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gmeyer\Documents\"/>
    </mc:Choice>
  </mc:AlternateContent>
  <xr:revisionPtr revIDLastSave="0" documentId="8_{D58BF0AD-309E-4C86-9211-31350AD5BBEB}" xr6:coauthVersionLast="47" xr6:coauthVersionMax="47" xr10:uidLastSave="{00000000-0000-0000-0000-000000000000}"/>
  <bookViews>
    <workbookView xWindow="-120" yWindow="-120" windowWidth="29040" windowHeight="15720" xr2:uid="{132D4E91-2C9F-4E73-A260-814646032B96}"/>
  </bookViews>
  <sheets>
    <sheet name="README" sheetId="10" r:id="rId1"/>
    <sheet name="REM Emissions Calc" sheetId="11" r:id="rId2"/>
    <sheet name="Emissions (start here)" sheetId="1" r:id="rId3"/>
    <sheet name="Dispersion" sheetId="2" r:id="rId4"/>
    <sheet name="Summary" sheetId="3" r:id="rId5"/>
    <sheet name="Risk Calcs" sheetId="4" r:id="rId6"/>
    <sheet name="Concs" sheetId="5" r:id="rId7"/>
    <sheet name="Tox Values" sheetId="6" r:id="rId8"/>
    <sheet name="MPS Factors" sheetId="7" r:id="rId9"/>
    <sheet name="Early Life Adjust" sheetId="8" r:id="rId10"/>
    <sheet name="Updates" sheetId="12" r:id="rId11"/>
    <sheet name="Disp Tables" sheetId="9" r:id="rId12"/>
  </sheets>
  <definedNames>
    <definedName name="_xlnm._FilterDatabase" localSheetId="7" hidden="1">'Tox Values'!$A$5:$AI$461</definedName>
    <definedName name="_xlnm._FilterDatabase" localSheetId="10" hidden="1">Updates!$A$531:$I$925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4" i="4" l="1"/>
  <c r="C449" i="4"/>
  <c r="C448" i="4"/>
  <c r="C445" i="4"/>
  <c r="C429" i="4"/>
  <c r="C409" i="4"/>
  <c r="C406" i="4"/>
  <c r="C401" i="4"/>
  <c r="C400" i="4"/>
  <c r="C393" i="4"/>
  <c r="C386" i="4"/>
  <c r="C383" i="4"/>
  <c r="C80" i="4"/>
  <c r="C56" i="4"/>
  <c r="C372" i="4"/>
  <c r="C370" i="4"/>
  <c r="C319" i="4"/>
  <c r="C318" i="4"/>
  <c r="C317" i="4"/>
  <c r="C316" i="4"/>
  <c r="C315" i="4"/>
  <c r="C314" i="4"/>
  <c r="C313" i="4"/>
  <c r="C312" i="4"/>
  <c r="C311" i="4"/>
  <c r="C310" i="4"/>
  <c r="C309" i="4"/>
  <c r="C306" i="4"/>
  <c r="C285" i="4"/>
  <c r="C271" i="4"/>
  <c r="C270" i="4"/>
  <c r="C268" i="4"/>
  <c r="C267" i="4"/>
  <c r="C257" i="4"/>
  <c r="C254" i="4"/>
  <c r="C253" i="4"/>
  <c r="C252" i="4"/>
  <c r="C251" i="4"/>
  <c r="C250" i="4"/>
  <c r="C244" i="4" l="1"/>
  <c r="C198" i="4"/>
  <c r="C196" i="4"/>
  <c r="C100" i="4"/>
  <c r="C83" i="4"/>
  <c r="C220" i="4"/>
  <c r="C219" i="4"/>
  <c r="C216" i="4"/>
  <c r="C461" i="4"/>
  <c r="C460" i="4"/>
  <c r="C459" i="4"/>
  <c r="C458" i="4"/>
  <c r="C457" i="4"/>
  <c r="C455" i="4"/>
  <c r="C453" i="4"/>
  <c r="C443" i="4"/>
  <c r="C439" i="4"/>
  <c r="C438" i="4"/>
  <c r="C428" i="4"/>
  <c r="C420" i="4"/>
  <c r="C404" i="4"/>
  <c r="C391" i="4"/>
  <c r="C325" i="4"/>
  <c r="C284" i="4"/>
  <c r="C280" i="4"/>
  <c r="C276" i="4"/>
  <c r="C275" i="4"/>
  <c r="C274" i="4"/>
  <c r="C243" i="4"/>
  <c r="C215" i="4"/>
  <c r="C209" i="4"/>
  <c r="C208" i="4"/>
  <c r="C207" i="4"/>
  <c r="C203" i="4"/>
  <c r="C201" i="4"/>
  <c r="C173" i="4"/>
  <c r="C172" i="4"/>
  <c r="C170" i="4"/>
  <c r="C162" i="4"/>
  <c r="C161" i="4"/>
  <c r="C128" i="4"/>
  <c r="C111" i="4"/>
  <c r="C88" i="4"/>
  <c r="C87" i="4"/>
  <c r="C86" i="4"/>
  <c r="C73" i="4"/>
  <c r="C38" i="4"/>
  <c r="C37" i="4"/>
  <c r="C32" i="4"/>
  <c r="C11" i="4"/>
  <c r="C191" i="4"/>
  <c r="D6" i="4"/>
  <c r="E6" i="4"/>
  <c r="F6" i="4"/>
  <c r="G6" i="4"/>
  <c r="H6" i="4"/>
  <c r="I6" i="4"/>
  <c r="J6" i="4"/>
  <c r="K6" i="4"/>
  <c r="L6" i="4"/>
  <c r="M6" i="4"/>
  <c r="N6" i="4"/>
  <c r="O6" i="4"/>
  <c r="P6" i="4"/>
  <c r="Q6" i="4"/>
  <c r="R6" i="4"/>
  <c r="O418" i="6"/>
  <c r="O205" i="6"/>
  <c r="O204" i="6"/>
  <c r="O80" i="6"/>
  <c r="O55" i="6"/>
  <c r="O51" i="6"/>
  <c r="D8" i="2"/>
  <c r="E8" i="2"/>
  <c r="F8" i="2"/>
  <c r="G8" i="2"/>
  <c r="H8" i="2"/>
  <c r="I8" i="2"/>
  <c r="J8" i="2"/>
  <c r="D9" i="2"/>
  <c r="E9" i="2"/>
  <c r="F9" i="2"/>
  <c r="G9" i="2"/>
  <c r="H9" i="2"/>
  <c r="I9" i="2"/>
  <c r="J9" i="2"/>
  <c r="D10" i="2"/>
  <c r="E10" i="2"/>
  <c r="F10" i="2"/>
  <c r="G10" i="2"/>
  <c r="H10" i="2"/>
  <c r="I10" i="2"/>
  <c r="J10" i="2"/>
  <c r="D11" i="2"/>
  <c r="E11" i="2"/>
  <c r="F11" i="2"/>
  <c r="G11" i="2"/>
  <c r="H11" i="2"/>
  <c r="I11" i="2"/>
  <c r="J11" i="2"/>
  <c r="C11" i="2"/>
  <c r="C10" i="2"/>
  <c r="C9" i="2"/>
  <c r="C8" i="2"/>
  <c r="C6" i="4" l="1"/>
  <c r="A459" i="7"/>
  <c r="B459" i="7"/>
  <c r="A460" i="7"/>
  <c r="B460" i="7"/>
  <c r="A461" i="7"/>
  <c r="B461" i="7"/>
  <c r="A457" i="7"/>
  <c r="B457" i="7"/>
  <c r="A458" i="7"/>
  <c r="B458" i="7"/>
  <c r="A454" i="7"/>
  <c r="B454" i="7"/>
  <c r="A455" i="7"/>
  <c r="B455" i="7"/>
  <c r="A456" i="7"/>
  <c r="B456" i="7"/>
  <c r="A451" i="7"/>
  <c r="B451" i="7"/>
  <c r="A452" i="7"/>
  <c r="B452" i="7"/>
  <c r="A453" i="7"/>
  <c r="B453" i="7"/>
  <c r="A7" i="7"/>
  <c r="B7" i="7"/>
  <c r="A8" i="7"/>
  <c r="B8" i="7"/>
  <c r="A9" i="7"/>
  <c r="B9" i="7"/>
  <c r="A10" i="7"/>
  <c r="B10" i="7"/>
  <c r="A11" i="7"/>
  <c r="B11" i="7"/>
  <c r="A12" i="7"/>
  <c r="B12" i="7"/>
  <c r="A13" i="7"/>
  <c r="B13" i="7"/>
  <c r="A14" i="7"/>
  <c r="B14" i="7"/>
  <c r="A15" i="7"/>
  <c r="B15" i="7"/>
  <c r="A16" i="7"/>
  <c r="B16" i="7"/>
  <c r="A17" i="7"/>
  <c r="B17" i="7"/>
  <c r="A18" i="7"/>
  <c r="B18" i="7"/>
  <c r="A19" i="7"/>
  <c r="B19" i="7"/>
  <c r="A20" i="7"/>
  <c r="B20" i="7"/>
  <c r="A21" i="7"/>
  <c r="B21" i="7"/>
  <c r="A22" i="7"/>
  <c r="B22" i="7"/>
  <c r="A23" i="7"/>
  <c r="B23" i="7"/>
  <c r="A24" i="7"/>
  <c r="B24" i="7"/>
  <c r="A25" i="7"/>
  <c r="B25" i="7"/>
  <c r="A26" i="7"/>
  <c r="B26" i="7"/>
  <c r="A27" i="7"/>
  <c r="B27" i="7"/>
  <c r="A28" i="7"/>
  <c r="B28" i="7"/>
  <c r="A29" i="7"/>
  <c r="B29" i="7"/>
  <c r="A30" i="7"/>
  <c r="B30" i="7"/>
  <c r="A31" i="7"/>
  <c r="B31" i="7"/>
  <c r="A32" i="7"/>
  <c r="B32" i="7"/>
  <c r="A33" i="7"/>
  <c r="B33" i="7"/>
  <c r="A34" i="7"/>
  <c r="B34" i="7"/>
  <c r="A35" i="7"/>
  <c r="B35" i="7"/>
  <c r="A36" i="7"/>
  <c r="B36" i="7"/>
  <c r="A37" i="7"/>
  <c r="B37" i="7"/>
  <c r="A38" i="7"/>
  <c r="B38" i="7"/>
  <c r="A39" i="7"/>
  <c r="B39" i="7"/>
  <c r="A40" i="7"/>
  <c r="B40" i="7"/>
  <c r="A41" i="7"/>
  <c r="B41" i="7"/>
  <c r="A42" i="7"/>
  <c r="B42" i="7"/>
  <c r="A43" i="7"/>
  <c r="B43" i="7"/>
  <c r="A44" i="7"/>
  <c r="B44" i="7"/>
  <c r="A45" i="7"/>
  <c r="B45" i="7"/>
  <c r="A46" i="7"/>
  <c r="B46" i="7"/>
  <c r="A47" i="7"/>
  <c r="B47" i="7"/>
  <c r="A48" i="7"/>
  <c r="B48" i="7"/>
  <c r="A49" i="7"/>
  <c r="B49" i="7"/>
  <c r="A50" i="7"/>
  <c r="B50" i="7"/>
  <c r="A51" i="7"/>
  <c r="B51" i="7"/>
  <c r="A52" i="7"/>
  <c r="B52" i="7"/>
  <c r="A53" i="7"/>
  <c r="B53" i="7"/>
  <c r="A54" i="7"/>
  <c r="B54" i="7"/>
  <c r="A55" i="7"/>
  <c r="B55" i="7"/>
  <c r="A56" i="7"/>
  <c r="B56" i="7"/>
  <c r="A57" i="7"/>
  <c r="B57" i="7"/>
  <c r="A58" i="7"/>
  <c r="B58" i="7"/>
  <c r="A59" i="7"/>
  <c r="B59" i="7"/>
  <c r="A60" i="7"/>
  <c r="B60" i="7"/>
  <c r="A61" i="7"/>
  <c r="B61" i="7"/>
  <c r="A62" i="7"/>
  <c r="B62" i="7"/>
  <c r="A63" i="7"/>
  <c r="B63" i="7"/>
  <c r="A64" i="7"/>
  <c r="B64" i="7"/>
  <c r="A65" i="7"/>
  <c r="B65" i="7"/>
  <c r="A66" i="7"/>
  <c r="B66" i="7"/>
  <c r="A67" i="7"/>
  <c r="B67" i="7"/>
  <c r="A68" i="7"/>
  <c r="B68" i="7"/>
  <c r="A69" i="7"/>
  <c r="B69" i="7"/>
  <c r="A70" i="7"/>
  <c r="B70" i="7"/>
  <c r="A71" i="7"/>
  <c r="B71" i="7"/>
  <c r="A72" i="7"/>
  <c r="B72" i="7"/>
  <c r="A73" i="7"/>
  <c r="B73" i="7"/>
  <c r="A74" i="7"/>
  <c r="B74" i="7"/>
  <c r="A75" i="7"/>
  <c r="B75" i="7"/>
  <c r="A76" i="7"/>
  <c r="B76" i="7"/>
  <c r="A77" i="7"/>
  <c r="B77" i="7"/>
  <c r="A78" i="7"/>
  <c r="B78" i="7"/>
  <c r="A79" i="7"/>
  <c r="B79" i="7"/>
  <c r="A80" i="7"/>
  <c r="B80" i="7"/>
  <c r="A81" i="7"/>
  <c r="B81" i="7"/>
  <c r="A82" i="7"/>
  <c r="B82" i="7"/>
  <c r="A83" i="7"/>
  <c r="B83" i="7"/>
  <c r="A84" i="7"/>
  <c r="B84" i="7"/>
  <c r="A85" i="7"/>
  <c r="B85" i="7"/>
  <c r="A86" i="7"/>
  <c r="B86" i="7"/>
  <c r="A87" i="7"/>
  <c r="B87" i="7"/>
  <c r="A88" i="7"/>
  <c r="B88" i="7"/>
  <c r="A89" i="7"/>
  <c r="B89" i="7"/>
  <c r="A90" i="7"/>
  <c r="B90" i="7"/>
  <c r="A91" i="7"/>
  <c r="B91" i="7"/>
  <c r="A92" i="7"/>
  <c r="B92" i="7"/>
  <c r="A93" i="7"/>
  <c r="B93" i="7"/>
  <c r="A94" i="7"/>
  <c r="B94" i="7"/>
  <c r="A95" i="7"/>
  <c r="B95" i="7"/>
  <c r="A96" i="7"/>
  <c r="B96" i="7"/>
  <c r="A97" i="7"/>
  <c r="B97" i="7"/>
  <c r="A98" i="7"/>
  <c r="B98" i="7"/>
  <c r="A99" i="7"/>
  <c r="B99" i="7"/>
  <c r="A100" i="7"/>
  <c r="B100" i="7"/>
  <c r="A101" i="7"/>
  <c r="B101" i="7"/>
  <c r="A102" i="7"/>
  <c r="B102" i="7"/>
  <c r="A103" i="7"/>
  <c r="B103" i="7"/>
  <c r="A104" i="7"/>
  <c r="B104" i="7"/>
  <c r="A105" i="7"/>
  <c r="B105" i="7"/>
  <c r="A106" i="7"/>
  <c r="B106" i="7"/>
  <c r="A107" i="7"/>
  <c r="B107" i="7"/>
  <c r="A108" i="7"/>
  <c r="B108" i="7"/>
  <c r="A109" i="7"/>
  <c r="B109" i="7"/>
  <c r="A110" i="7"/>
  <c r="B110" i="7"/>
  <c r="A111" i="7"/>
  <c r="B111" i="7"/>
  <c r="A112" i="7"/>
  <c r="B112" i="7"/>
  <c r="A113" i="7"/>
  <c r="B113" i="7"/>
  <c r="A114" i="7"/>
  <c r="B114" i="7"/>
  <c r="A115" i="7"/>
  <c r="B115" i="7"/>
  <c r="A116" i="7"/>
  <c r="B116" i="7"/>
  <c r="A117" i="7"/>
  <c r="B117" i="7"/>
  <c r="A118" i="7"/>
  <c r="B118" i="7"/>
  <c r="A119" i="7"/>
  <c r="B119" i="7"/>
  <c r="A120" i="7"/>
  <c r="B120" i="7"/>
  <c r="A121" i="7"/>
  <c r="B121" i="7"/>
  <c r="A122" i="7"/>
  <c r="B122" i="7"/>
  <c r="A123" i="7"/>
  <c r="B123" i="7"/>
  <c r="A124" i="7"/>
  <c r="B124" i="7"/>
  <c r="A125" i="7"/>
  <c r="B125" i="7"/>
  <c r="A126" i="7"/>
  <c r="B126" i="7"/>
  <c r="A127" i="7"/>
  <c r="B127" i="7"/>
  <c r="A128" i="7"/>
  <c r="B128" i="7"/>
  <c r="A129" i="7"/>
  <c r="B129" i="7"/>
  <c r="A130" i="7"/>
  <c r="B130" i="7"/>
  <c r="A131" i="7"/>
  <c r="B131" i="7"/>
  <c r="A132" i="7"/>
  <c r="B132" i="7"/>
  <c r="A133" i="7"/>
  <c r="B133" i="7"/>
  <c r="A134" i="7"/>
  <c r="B134" i="7"/>
  <c r="A135" i="7"/>
  <c r="B135" i="7"/>
  <c r="A136" i="7"/>
  <c r="B136" i="7"/>
  <c r="A137" i="7"/>
  <c r="B137" i="7"/>
  <c r="A138" i="7"/>
  <c r="B138" i="7"/>
  <c r="A139" i="7"/>
  <c r="B139" i="7"/>
  <c r="A140" i="7"/>
  <c r="B140" i="7"/>
  <c r="A141" i="7"/>
  <c r="B141" i="7"/>
  <c r="A142" i="7"/>
  <c r="B142" i="7"/>
  <c r="A143" i="7"/>
  <c r="B143" i="7"/>
  <c r="A144" i="7"/>
  <c r="B144" i="7"/>
  <c r="A145" i="7"/>
  <c r="B145" i="7"/>
  <c r="A146" i="7"/>
  <c r="B146" i="7"/>
  <c r="A147" i="7"/>
  <c r="B147" i="7"/>
  <c r="A148" i="7"/>
  <c r="B148" i="7"/>
  <c r="A149" i="7"/>
  <c r="B149" i="7"/>
  <c r="A150" i="7"/>
  <c r="B150" i="7"/>
  <c r="A151" i="7"/>
  <c r="B151" i="7"/>
  <c r="A152" i="7"/>
  <c r="B152" i="7"/>
  <c r="A153" i="7"/>
  <c r="B153" i="7"/>
  <c r="A154" i="7"/>
  <c r="B154" i="7"/>
  <c r="A155" i="7"/>
  <c r="B155" i="7"/>
  <c r="A156" i="7"/>
  <c r="B156" i="7"/>
  <c r="A157" i="7"/>
  <c r="B157" i="7"/>
  <c r="A158" i="7"/>
  <c r="B158" i="7"/>
  <c r="A159" i="7"/>
  <c r="B159" i="7"/>
  <c r="A160" i="7"/>
  <c r="B160" i="7"/>
  <c r="A161" i="7"/>
  <c r="B161" i="7"/>
  <c r="A162" i="7"/>
  <c r="B162" i="7"/>
  <c r="A163" i="7"/>
  <c r="B163" i="7"/>
  <c r="A164" i="7"/>
  <c r="B164" i="7"/>
  <c r="A165" i="7"/>
  <c r="B165" i="7"/>
  <c r="A166" i="7"/>
  <c r="B166" i="7"/>
  <c r="A167" i="7"/>
  <c r="B167" i="7"/>
  <c r="A168" i="7"/>
  <c r="B168" i="7"/>
  <c r="A169" i="7"/>
  <c r="B169" i="7"/>
  <c r="A170" i="7"/>
  <c r="B170" i="7"/>
  <c r="A171" i="7"/>
  <c r="B171" i="7"/>
  <c r="A172" i="7"/>
  <c r="B172" i="7"/>
  <c r="A173" i="7"/>
  <c r="B173" i="7"/>
  <c r="A174" i="7"/>
  <c r="B174" i="7"/>
  <c r="A175" i="7"/>
  <c r="B175" i="7"/>
  <c r="A176" i="7"/>
  <c r="B176" i="7"/>
  <c r="A177" i="7"/>
  <c r="B177" i="7"/>
  <c r="A178" i="7"/>
  <c r="B178" i="7"/>
  <c r="A179" i="7"/>
  <c r="B179" i="7"/>
  <c r="A180" i="7"/>
  <c r="B180" i="7"/>
  <c r="A181" i="7"/>
  <c r="B181" i="7"/>
  <c r="A182" i="7"/>
  <c r="B182" i="7"/>
  <c r="A183" i="7"/>
  <c r="B183" i="7"/>
  <c r="A184" i="7"/>
  <c r="B184" i="7"/>
  <c r="A185" i="7"/>
  <c r="B185" i="7"/>
  <c r="A186" i="7"/>
  <c r="B186" i="7"/>
  <c r="A187" i="7"/>
  <c r="B187" i="7"/>
  <c r="A188" i="7"/>
  <c r="B188" i="7"/>
  <c r="A189" i="7"/>
  <c r="B189" i="7"/>
  <c r="A190" i="7"/>
  <c r="B190" i="7"/>
  <c r="A191" i="7"/>
  <c r="B191" i="7"/>
  <c r="A192" i="7"/>
  <c r="B192" i="7"/>
  <c r="A193" i="7"/>
  <c r="B193" i="7"/>
  <c r="A194" i="7"/>
  <c r="B194" i="7"/>
  <c r="A195" i="7"/>
  <c r="B195" i="7"/>
  <c r="A196" i="7"/>
  <c r="B196" i="7"/>
  <c r="A197" i="7"/>
  <c r="B197" i="7"/>
  <c r="A198" i="7"/>
  <c r="B198" i="7"/>
  <c r="A199" i="7"/>
  <c r="B199" i="7"/>
  <c r="A200" i="7"/>
  <c r="B200" i="7"/>
  <c r="A201" i="7"/>
  <c r="B201" i="7"/>
  <c r="A202" i="7"/>
  <c r="B202" i="7"/>
  <c r="A203" i="7"/>
  <c r="B203" i="7"/>
  <c r="A204" i="7"/>
  <c r="B204" i="7"/>
  <c r="A205" i="7"/>
  <c r="B205" i="7"/>
  <c r="A206" i="7"/>
  <c r="B206" i="7"/>
  <c r="A207" i="7"/>
  <c r="B207" i="7"/>
  <c r="A208" i="7"/>
  <c r="B208" i="7"/>
  <c r="A209" i="7"/>
  <c r="B209" i="7"/>
  <c r="A210" i="7"/>
  <c r="B210" i="7"/>
  <c r="A211" i="7"/>
  <c r="B211" i="7"/>
  <c r="A212" i="7"/>
  <c r="B212" i="7"/>
  <c r="A213" i="7"/>
  <c r="B213" i="7"/>
  <c r="A214" i="7"/>
  <c r="B214" i="7"/>
  <c r="A215" i="7"/>
  <c r="B215" i="7"/>
  <c r="A216" i="7"/>
  <c r="B216" i="7"/>
  <c r="A217" i="7"/>
  <c r="B217" i="7"/>
  <c r="A218" i="7"/>
  <c r="B218" i="7"/>
  <c r="A219" i="7"/>
  <c r="B219" i="7"/>
  <c r="A220" i="7"/>
  <c r="B220" i="7"/>
  <c r="A221" i="7"/>
  <c r="B221" i="7"/>
  <c r="A222" i="7"/>
  <c r="B222" i="7"/>
  <c r="A223" i="7"/>
  <c r="B223" i="7"/>
  <c r="A224" i="7"/>
  <c r="B224" i="7"/>
  <c r="A225" i="7"/>
  <c r="B225" i="7"/>
  <c r="A226" i="7"/>
  <c r="B226" i="7"/>
  <c r="A227" i="7"/>
  <c r="B227" i="7"/>
  <c r="A228" i="7"/>
  <c r="B228" i="7"/>
  <c r="A229" i="7"/>
  <c r="B229" i="7"/>
  <c r="A230" i="7"/>
  <c r="B230" i="7"/>
  <c r="A231" i="7"/>
  <c r="B231" i="7"/>
  <c r="A232" i="7"/>
  <c r="B232" i="7"/>
  <c r="A233" i="7"/>
  <c r="B233" i="7"/>
  <c r="A234" i="7"/>
  <c r="B234" i="7"/>
  <c r="A235" i="7"/>
  <c r="B235" i="7"/>
  <c r="A236" i="7"/>
  <c r="B236" i="7"/>
  <c r="A237" i="7"/>
  <c r="B237" i="7"/>
  <c r="A238" i="7"/>
  <c r="B238" i="7"/>
  <c r="A239" i="7"/>
  <c r="B239" i="7"/>
  <c r="A240" i="7"/>
  <c r="B240" i="7"/>
  <c r="A241" i="7"/>
  <c r="B241" i="7"/>
  <c r="A242" i="7"/>
  <c r="B242" i="7"/>
  <c r="A243" i="7"/>
  <c r="B243" i="7"/>
  <c r="A244" i="7"/>
  <c r="B244" i="7"/>
  <c r="A245" i="7"/>
  <c r="B245" i="7"/>
  <c r="A246" i="7"/>
  <c r="B246" i="7"/>
  <c r="A247" i="7"/>
  <c r="B247" i="7"/>
  <c r="A248" i="7"/>
  <c r="B248" i="7"/>
  <c r="A249" i="7"/>
  <c r="B249" i="7"/>
  <c r="A250" i="7"/>
  <c r="B250" i="7"/>
  <c r="A251" i="7"/>
  <c r="B251" i="7"/>
  <c r="A252" i="7"/>
  <c r="B252" i="7"/>
  <c r="A253" i="7"/>
  <c r="B253" i="7"/>
  <c r="A254" i="7"/>
  <c r="B254" i="7"/>
  <c r="A255" i="7"/>
  <c r="B255" i="7"/>
  <c r="A256" i="7"/>
  <c r="B256" i="7"/>
  <c r="A257" i="7"/>
  <c r="B257" i="7"/>
  <c r="A258" i="7"/>
  <c r="B258" i="7"/>
  <c r="A259" i="7"/>
  <c r="B259" i="7"/>
  <c r="A260" i="7"/>
  <c r="B260" i="7"/>
  <c r="A261" i="7"/>
  <c r="B261" i="7"/>
  <c r="A262" i="7"/>
  <c r="B262" i="7"/>
  <c r="A263" i="7"/>
  <c r="B263" i="7"/>
  <c r="A264" i="7"/>
  <c r="B264" i="7"/>
  <c r="A265" i="7"/>
  <c r="B265" i="7"/>
  <c r="A266" i="7"/>
  <c r="B266" i="7"/>
  <c r="A267" i="7"/>
  <c r="B267" i="7"/>
  <c r="A268" i="7"/>
  <c r="B268" i="7"/>
  <c r="A269" i="7"/>
  <c r="B269" i="7"/>
  <c r="A270" i="7"/>
  <c r="B270" i="7"/>
  <c r="A271" i="7"/>
  <c r="B271" i="7"/>
  <c r="A272" i="7"/>
  <c r="B272" i="7"/>
  <c r="A273" i="7"/>
  <c r="B273" i="7"/>
  <c r="A274" i="7"/>
  <c r="B274" i="7"/>
  <c r="A275" i="7"/>
  <c r="B275" i="7"/>
  <c r="A276" i="7"/>
  <c r="B276" i="7"/>
  <c r="A277" i="7"/>
  <c r="B277" i="7"/>
  <c r="A278" i="7"/>
  <c r="B278" i="7"/>
  <c r="A279" i="7"/>
  <c r="B279" i="7"/>
  <c r="A280" i="7"/>
  <c r="B280" i="7"/>
  <c r="A281" i="7"/>
  <c r="B281" i="7"/>
  <c r="A282" i="7"/>
  <c r="B282" i="7"/>
  <c r="A283" i="7"/>
  <c r="B283" i="7"/>
  <c r="A284" i="7"/>
  <c r="B284" i="7"/>
  <c r="A285" i="7"/>
  <c r="B285" i="7"/>
  <c r="A286" i="7"/>
  <c r="B286" i="7"/>
  <c r="A287" i="7"/>
  <c r="B287" i="7"/>
  <c r="A288" i="7"/>
  <c r="B288" i="7"/>
  <c r="A289" i="7"/>
  <c r="B289" i="7"/>
  <c r="A290" i="7"/>
  <c r="B290" i="7"/>
  <c r="A291" i="7"/>
  <c r="B291" i="7"/>
  <c r="A292" i="7"/>
  <c r="B292" i="7"/>
  <c r="A293" i="7"/>
  <c r="B293" i="7"/>
  <c r="A294" i="7"/>
  <c r="B294" i="7"/>
  <c r="A295" i="7"/>
  <c r="B295" i="7"/>
  <c r="A296" i="7"/>
  <c r="B296" i="7"/>
  <c r="A297" i="7"/>
  <c r="B297" i="7"/>
  <c r="A298" i="7"/>
  <c r="B298" i="7"/>
  <c r="A299" i="7"/>
  <c r="B299" i="7"/>
  <c r="A300" i="7"/>
  <c r="B300" i="7"/>
  <c r="A301" i="7"/>
  <c r="B301" i="7"/>
  <c r="A302" i="7"/>
  <c r="B302" i="7"/>
  <c r="A303" i="7"/>
  <c r="B303" i="7"/>
  <c r="A304" i="7"/>
  <c r="B304" i="7"/>
  <c r="A305" i="7"/>
  <c r="B305" i="7"/>
  <c r="A306" i="7"/>
  <c r="B306" i="7"/>
  <c r="A307" i="7"/>
  <c r="B307" i="7"/>
  <c r="A308" i="7"/>
  <c r="B308" i="7"/>
  <c r="A309" i="7"/>
  <c r="B309" i="7"/>
  <c r="A310" i="7"/>
  <c r="B310" i="7"/>
  <c r="A311" i="7"/>
  <c r="B311" i="7"/>
  <c r="A312" i="7"/>
  <c r="B312" i="7"/>
  <c r="A313" i="7"/>
  <c r="B313" i="7"/>
  <c r="A314" i="7"/>
  <c r="B314" i="7"/>
  <c r="A315" i="7"/>
  <c r="B315" i="7"/>
  <c r="A316" i="7"/>
  <c r="B316" i="7"/>
  <c r="A317" i="7"/>
  <c r="B317" i="7"/>
  <c r="A318" i="7"/>
  <c r="B318" i="7"/>
  <c r="A319" i="7"/>
  <c r="B319" i="7"/>
  <c r="A320" i="7"/>
  <c r="B320" i="7"/>
  <c r="A321" i="7"/>
  <c r="B321" i="7"/>
  <c r="A322" i="7"/>
  <c r="B322" i="7"/>
  <c r="A323" i="7"/>
  <c r="B323" i="7"/>
  <c r="A324" i="7"/>
  <c r="B324" i="7"/>
  <c r="A325" i="7"/>
  <c r="B325" i="7"/>
  <c r="A326" i="7"/>
  <c r="B326" i="7"/>
  <c r="A327" i="7"/>
  <c r="B327" i="7"/>
  <c r="A328" i="7"/>
  <c r="B328" i="7"/>
  <c r="A329" i="7"/>
  <c r="B329" i="7"/>
  <c r="A330" i="7"/>
  <c r="B330" i="7"/>
  <c r="A331" i="7"/>
  <c r="B331" i="7"/>
  <c r="A332" i="7"/>
  <c r="B332" i="7"/>
  <c r="A333" i="7"/>
  <c r="B333" i="7"/>
  <c r="A334" i="7"/>
  <c r="B334" i="7"/>
  <c r="A335" i="7"/>
  <c r="B335" i="7"/>
  <c r="A336" i="7"/>
  <c r="B336" i="7"/>
  <c r="A337" i="7"/>
  <c r="B337" i="7"/>
  <c r="A338" i="7"/>
  <c r="B338" i="7"/>
  <c r="A339" i="7"/>
  <c r="B339" i="7"/>
  <c r="A340" i="7"/>
  <c r="B340" i="7"/>
  <c r="A341" i="7"/>
  <c r="B341" i="7"/>
  <c r="A342" i="7"/>
  <c r="B342" i="7"/>
  <c r="A343" i="7"/>
  <c r="B343" i="7"/>
  <c r="A344" i="7"/>
  <c r="B344" i="7"/>
  <c r="A345" i="7"/>
  <c r="B345" i="7"/>
  <c r="A346" i="7"/>
  <c r="B346" i="7"/>
  <c r="A347" i="7"/>
  <c r="B347" i="7"/>
  <c r="A348" i="7"/>
  <c r="B348" i="7"/>
  <c r="A349" i="7"/>
  <c r="B349" i="7"/>
  <c r="A350" i="7"/>
  <c r="B350" i="7"/>
  <c r="A351" i="7"/>
  <c r="B351" i="7"/>
  <c r="A352" i="7"/>
  <c r="B352" i="7"/>
  <c r="A353" i="7"/>
  <c r="B353" i="7"/>
  <c r="A354" i="7"/>
  <c r="B354" i="7"/>
  <c r="A355" i="7"/>
  <c r="B355" i="7"/>
  <c r="A356" i="7"/>
  <c r="B356" i="7"/>
  <c r="A357" i="7"/>
  <c r="B357" i="7"/>
  <c r="A358" i="7"/>
  <c r="B358" i="7"/>
  <c r="A359" i="7"/>
  <c r="B359" i="7"/>
  <c r="A360" i="7"/>
  <c r="B360" i="7"/>
  <c r="A361" i="7"/>
  <c r="B361" i="7"/>
  <c r="A362" i="7"/>
  <c r="B362" i="7"/>
  <c r="A363" i="7"/>
  <c r="B363" i="7"/>
  <c r="A364" i="7"/>
  <c r="B364" i="7"/>
  <c r="A365" i="7"/>
  <c r="B365" i="7"/>
  <c r="A366" i="7"/>
  <c r="B366" i="7"/>
  <c r="A367" i="7"/>
  <c r="B367" i="7"/>
  <c r="A368" i="7"/>
  <c r="B368" i="7"/>
  <c r="A369" i="7"/>
  <c r="B369" i="7"/>
  <c r="A370" i="7"/>
  <c r="B370" i="7"/>
  <c r="A371" i="7"/>
  <c r="B371" i="7"/>
  <c r="A372" i="7"/>
  <c r="B372" i="7"/>
  <c r="A373" i="7"/>
  <c r="B373" i="7"/>
  <c r="A374" i="7"/>
  <c r="B374" i="7"/>
  <c r="A375" i="7"/>
  <c r="B375" i="7"/>
  <c r="A376" i="7"/>
  <c r="B376" i="7"/>
  <c r="A377" i="7"/>
  <c r="B377" i="7"/>
  <c r="A378" i="7"/>
  <c r="B378" i="7"/>
  <c r="A379" i="7"/>
  <c r="B379" i="7"/>
  <c r="A380" i="7"/>
  <c r="B380" i="7"/>
  <c r="A381" i="7"/>
  <c r="B381" i="7"/>
  <c r="A382" i="7"/>
  <c r="B382" i="7"/>
  <c r="A383" i="7"/>
  <c r="B383" i="7"/>
  <c r="A384" i="7"/>
  <c r="B384" i="7"/>
  <c r="A385" i="7"/>
  <c r="B385" i="7"/>
  <c r="A386" i="7"/>
  <c r="B386" i="7"/>
  <c r="A387" i="7"/>
  <c r="B387" i="7"/>
  <c r="A388" i="7"/>
  <c r="B388" i="7"/>
  <c r="A389" i="7"/>
  <c r="B389" i="7"/>
  <c r="A390" i="7"/>
  <c r="B390" i="7"/>
  <c r="A391" i="7"/>
  <c r="B391" i="7"/>
  <c r="A392" i="7"/>
  <c r="B392" i="7"/>
  <c r="A393" i="7"/>
  <c r="B393" i="7"/>
  <c r="A394" i="7"/>
  <c r="B394" i="7"/>
  <c r="A395" i="7"/>
  <c r="B395" i="7"/>
  <c r="A396" i="7"/>
  <c r="B396" i="7"/>
  <c r="A397" i="7"/>
  <c r="B397" i="7"/>
  <c r="A398" i="7"/>
  <c r="B398" i="7"/>
  <c r="A399" i="7"/>
  <c r="B399" i="7"/>
  <c r="A400" i="7"/>
  <c r="B400" i="7"/>
  <c r="A401" i="7"/>
  <c r="B401" i="7"/>
  <c r="A402" i="7"/>
  <c r="B402" i="7"/>
  <c r="A403" i="7"/>
  <c r="B403" i="7"/>
  <c r="A404" i="7"/>
  <c r="B404" i="7"/>
  <c r="A405" i="7"/>
  <c r="B405" i="7"/>
  <c r="A406" i="7"/>
  <c r="B406" i="7"/>
  <c r="A407" i="7"/>
  <c r="B407" i="7"/>
  <c r="A408" i="7"/>
  <c r="B408" i="7"/>
  <c r="A409" i="7"/>
  <c r="B409" i="7"/>
  <c r="A410" i="7"/>
  <c r="B410" i="7"/>
  <c r="A411" i="7"/>
  <c r="B411" i="7"/>
  <c r="A412" i="7"/>
  <c r="B412" i="7"/>
  <c r="A413" i="7"/>
  <c r="B413" i="7"/>
  <c r="A414" i="7"/>
  <c r="B414" i="7"/>
  <c r="A415" i="7"/>
  <c r="B415" i="7"/>
  <c r="A416" i="7"/>
  <c r="B416" i="7"/>
  <c r="A417" i="7"/>
  <c r="B417" i="7"/>
  <c r="A418" i="7"/>
  <c r="B418" i="7"/>
  <c r="A419" i="7"/>
  <c r="B419" i="7"/>
  <c r="A420" i="7"/>
  <c r="B420" i="7"/>
  <c r="A421" i="7"/>
  <c r="B421" i="7"/>
  <c r="A422" i="7"/>
  <c r="B422" i="7"/>
  <c r="A423" i="7"/>
  <c r="B423" i="7"/>
  <c r="A424" i="7"/>
  <c r="B424" i="7"/>
  <c r="A425" i="7"/>
  <c r="B425" i="7"/>
  <c r="A426" i="7"/>
  <c r="B426" i="7"/>
  <c r="A427" i="7"/>
  <c r="B427" i="7"/>
  <c r="A428" i="7"/>
  <c r="B428" i="7"/>
  <c r="A429" i="7"/>
  <c r="B429" i="7"/>
  <c r="A430" i="7"/>
  <c r="B430" i="7"/>
  <c r="A431" i="7"/>
  <c r="B431" i="7"/>
  <c r="A432" i="7"/>
  <c r="B432" i="7"/>
  <c r="A433" i="7"/>
  <c r="B433" i="7"/>
  <c r="A434" i="7"/>
  <c r="B434" i="7"/>
  <c r="A435" i="7"/>
  <c r="B435" i="7"/>
  <c r="A436" i="7"/>
  <c r="B436" i="7"/>
  <c r="A437" i="7"/>
  <c r="B437" i="7"/>
  <c r="A438" i="7"/>
  <c r="B438" i="7"/>
  <c r="A439" i="7"/>
  <c r="B439" i="7"/>
  <c r="A440" i="7"/>
  <c r="B440" i="7"/>
  <c r="A441" i="7"/>
  <c r="B441" i="7"/>
  <c r="A442" i="7"/>
  <c r="B442" i="7"/>
  <c r="A443" i="7"/>
  <c r="B443" i="7"/>
  <c r="A444" i="7"/>
  <c r="B444" i="7"/>
  <c r="A445" i="7"/>
  <c r="B445" i="7"/>
  <c r="A446" i="7"/>
  <c r="B446" i="7"/>
  <c r="A447" i="7"/>
  <c r="B447" i="7"/>
  <c r="A448" i="7"/>
  <c r="B448" i="7"/>
  <c r="A449" i="7"/>
  <c r="B449" i="7"/>
  <c r="A450" i="7"/>
  <c r="B450" i="7"/>
  <c r="D454" i="1"/>
  <c r="D455" i="1"/>
  <c r="D456" i="1"/>
  <c r="D457" i="1"/>
  <c r="D458" i="1"/>
  <c r="D459" i="1"/>
  <c r="D460" i="1"/>
  <c r="D461" i="1"/>
  <c r="A459" i="1"/>
  <c r="B459" i="1"/>
  <c r="A460" i="1"/>
  <c r="B460" i="1"/>
  <c r="A461" i="1"/>
  <c r="B461" i="1"/>
  <c r="A454" i="1"/>
  <c r="B454" i="1"/>
  <c r="A455" i="1"/>
  <c r="B455" i="1"/>
  <c r="A456" i="1"/>
  <c r="B456" i="1"/>
  <c r="A457" i="1"/>
  <c r="B457" i="1"/>
  <c r="A458" i="1"/>
  <c r="B458" i="1"/>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A201" i="1"/>
  <c r="B201" i="1"/>
  <c r="A202" i="1"/>
  <c r="B202" i="1"/>
  <c r="A203" i="1"/>
  <c r="B203" i="1"/>
  <c r="A204" i="1"/>
  <c r="B204" i="1"/>
  <c r="A205" i="1"/>
  <c r="B205" i="1"/>
  <c r="A206" i="1"/>
  <c r="B206" i="1"/>
  <c r="A207" i="1"/>
  <c r="B207" i="1"/>
  <c r="A208" i="1"/>
  <c r="B208" i="1"/>
  <c r="A209" i="1"/>
  <c r="B209" i="1"/>
  <c r="A210" i="1"/>
  <c r="B210" i="1"/>
  <c r="A211" i="1"/>
  <c r="B211" i="1"/>
  <c r="A212" i="1"/>
  <c r="B212" i="1"/>
  <c r="A213" i="1"/>
  <c r="B213" i="1"/>
  <c r="A214" i="1"/>
  <c r="B214" i="1"/>
  <c r="A215" i="1"/>
  <c r="B215" i="1"/>
  <c r="A216" i="1"/>
  <c r="B216" i="1"/>
  <c r="A217" i="1"/>
  <c r="B217" i="1"/>
  <c r="A218" i="1"/>
  <c r="B218" i="1"/>
  <c r="A219" i="1"/>
  <c r="B219" i="1"/>
  <c r="A220" i="1"/>
  <c r="B220" i="1"/>
  <c r="A221" i="1"/>
  <c r="B221" i="1"/>
  <c r="A222" i="1"/>
  <c r="B222" i="1"/>
  <c r="A223" i="1"/>
  <c r="B223" i="1"/>
  <c r="A224" i="1"/>
  <c r="B224" i="1"/>
  <c r="A225" i="1"/>
  <c r="B225" i="1"/>
  <c r="A226" i="1"/>
  <c r="B226" i="1"/>
  <c r="A227" i="1"/>
  <c r="B227" i="1"/>
  <c r="A228" i="1"/>
  <c r="B228" i="1"/>
  <c r="A229" i="1"/>
  <c r="B229" i="1"/>
  <c r="A230" i="1"/>
  <c r="B230" i="1"/>
  <c r="A231" i="1"/>
  <c r="B231" i="1"/>
  <c r="A232" i="1"/>
  <c r="B232" i="1"/>
  <c r="A233" i="1"/>
  <c r="B233" i="1"/>
  <c r="A234" i="1"/>
  <c r="B234" i="1"/>
  <c r="A235" i="1"/>
  <c r="B235" i="1"/>
  <c r="A236" i="1"/>
  <c r="B236" i="1"/>
  <c r="A237" i="1"/>
  <c r="B237" i="1"/>
  <c r="A238" i="1"/>
  <c r="B238" i="1"/>
  <c r="A239" i="1"/>
  <c r="B239" i="1"/>
  <c r="A240" i="1"/>
  <c r="B240" i="1"/>
  <c r="A241" i="1"/>
  <c r="B241" i="1"/>
  <c r="A242" i="1"/>
  <c r="B242" i="1"/>
  <c r="A243" i="1"/>
  <c r="B243" i="1"/>
  <c r="A244" i="1"/>
  <c r="B244" i="1"/>
  <c r="A245" i="1"/>
  <c r="B245" i="1"/>
  <c r="A246" i="1"/>
  <c r="B246" i="1"/>
  <c r="A247" i="1"/>
  <c r="B247" i="1"/>
  <c r="A248" i="1"/>
  <c r="B248" i="1"/>
  <c r="A249" i="1"/>
  <c r="B249" i="1"/>
  <c r="A250" i="1"/>
  <c r="B250" i="1"/>
  <c r="A251" i="1"/>
  <c r="B251" i="1"/>
  <c r="A252" i="1"/>
  <c r="B252" i="1"/>
  <c r="A253" i="1"/>
  <c r="B253" i="1"/>
  <c r="A254" i="1"/>
  <c r="B254" i="1"/>
  <c r="A255" i="1"/>
  <c r="B255" i="1"/>
  <c r="A256" i="1"/>
  <c r="B256" i="1"/>
  <c r="A257" i="1"/>
  <c r="B257" i="1"/>
  <c r="A258" i="1"/>
  <c r="B258" i="1"/>
  <c r="A259" i="1"/>
  <c r="B259" i="1"/>
  <c r="A260" i="1"/>
  <c r="B260" i="1"/>
  <c r="A261" i="1"/>
  <c r="B261" i="1"/>
  <c r="A262" i="1"/>
  <c r="B262" i="1"/>
  <c r="A263" i="1"/>
  <c r="B263" i="1"/>
  <c r="A264" i="1"/>
  <c r="B264" i="1"/>
  <c r="A265" i="1"/>
  <c r="B265" i="1"/>
  <c r="A266" i="1"/>
  <c r="B266" i="1"/>
  <c r="A267" i="1"/>
  <c r="B267" i="1"/>
  <c r="A268" i="1"/>
  <c r="B268" i="1"/>
  <c r="A269" i="1"/>
  <c r="B269" i="1"/>
  <c r="A270" i="1"/>
  <c r="B270" i="1"/>
  <c r="A271" i="1"/>
  <c r="B271" i="1"/>
  <c r="A272" i="1"/>
  <c r="B272" i="1"/>
  <c r="A273" i="1"/>
  <c r="B273" i="1"/>
  <c r="A274" i="1"/>
  <c r="B274" i="1"/>
  <c r="A275" i="1"/>
  <c r="B275" i="1"/>
  <c r="A276" i="1"/>
  <c r="B276" i="1"/>
  <c r="A277" i="1"/>
  <c r="B277" i="1"/>
  <c r="A278" i="1"/>
  <c r="B278" i="1"/>
  <c r="A279" i="1"/>
  <c r="B279" i="1"/>
  <c r="A280" i="1"/>
  <c r="B280" i="1"/>
  <c r="A281" i="1"/>
  <c r="B281" i="1"/>
  <c r="A282" i="1"/>
  <c r="B282" i="1"/>
  <c r="A283" i="1"/>
  <c r="B283" i="1"/>
  <c r="A284" i="1"/>
  <c r="B284" i="1"/>
  <c r="A285" i="1"/>
  <c r="B285" i="1"/>
  <c r="A286" i="1"/>
  <c r="B286" i="1"/>
  <c r="A287" i="1"/>
  <c r="B287" i="1"/>
  <c r="A288" i="1"/>
  <c r="B288" i="1"/>
  <c r="A289" i="1"/>
  <c r="B289" i="1"/>
  <c r="A290" i="1"/>
  <c r="B290" i="1"/>
  <c r="A291" i="1"/>
  <c r="B291" i="1"/>
  <c r="A292" i="1"/>
  <c r="B292" i="1"/>
  <c r="A293" i="1"/>
  <c r="B293" i="1"/>
  <c r="A294" i="1"/>
  <c r="B294" i="1"/>
  <c r="A295" i="1"/>
  <c r="B295" i="1"/>
  <c r="A296" i="1"/>
  <c r="B296" i="1"/>
  <c r="A297" i="1"/>
  <c r="B297" i="1"/>
  <c r="A298" i="1"/>
  <c r="B298" i="1"/>
  <c r="A299" i="1"/>
  <c r="B299" i="1"/>
  <c r="A300" i="1"/>
  <c r="B300" i="1"/>
  <c r="A301" i="1"/>
  <c r="B301" i="1"/>
  <c r="A302" i="1"/>
  <c r="B302" i="1"/>
  <c r="A303" i="1"/>
  <c r="B303" i="1"/>
  <c r="A304" i="1"/>
  <c r="B304" i="1"/>
  <c r="A305" i="1"/>
  <c r="B305" i="1"/>
  <c r="A306" i="1"/>
  <c r="B306" i="1"/>
  <c r="A307" i="1"/>
  <c r="B307" i="1"/>
  <c r="A308" i="1"/>
  <c r="B308" i="1"/>
  <c r="A309" i="1"/>
  <c r="B309" i="1"/>
  <c r="A310" i="1"/>
  <c r="B310" i="1"/>
  <c r="A311" i="1"/>
  <c r="B311" i="1"/>
  <c r="A312" i="1"/>
  <c r="B312" i="1"/>
  <c r="A313" i="1"/>
  <c r="B313" i="1"/>
  <c r="A314" i="1"/>
  <c r="B314" i="1"/>
  <c r="A315" i="1"/>
  <c r="B315" i="1"/>
  <c r="A316" i="1"/>
  <c r="B316" i="1"/>
  <c r="A317" i="1"/>
  <c r="B317" i="1"/>
  <c r="A318" i="1"/>
  <c r="B318" i="1"/>
  <c r="A319" i="1"/>
  <c r="B319" i="1"/>
  <c r="A320" i="1"/>
  <c r="B320" i="1"/>
  <c r="A321" i="1"/>
  <c r="B321" i="1"/>
  <c r="A322" i="1"/>
  <c r="B322" i="1"/>
  <c r="A323" i="1"/>
  <c r="B323" i="1"/>
  <c r="A324" i="1"/>
  <c r="B324" i="1"/>
  <c r="A325" i="1"/>
  <c r="B325" i="1"/>
  <c r="A326" i="1"/>
  <c r="B326" i="1"/>
  <c r="A327" i="1"/>
  <c r="B327" i="1"/>
  <c r="A328" i="1"/>
  <c r="B328" i="1"/>
  <c r="A329" i="1"/>
  <c r="B329" i="1"/>
  <c r="A330" i="1"/>
  <c r="B330" i="1"/>
  <c r="A331" i="1"/>
  <c r="B331" i="1"/>
  <c r="A332" i="1"/>
  <c r="B332" i="1"/>
  <c r="A333" i="1"/>
  <c r="B333" i="1"/>
  <c r="A334" i="1"/>
  <c r="B334" i="1"/>
  <c r="A335" i="1"/>
  <c r="B335" i="1"/>
  <c r="A336" i="1"/>
  <c r="B336" i="1"/>
  <c r="A337" i="1"/>
  <c r="B337" i="1"/>
  <c r="A338" i="1"/>
  <c r="B338" i="1"/>
  <c r="A339" i="1"/>
  <c r="B339" i="1"/>
  <c r="A340" i="1"/>
  <c r="B340" i="1"/>
  <c r="A341" i="1"/>
  <c r="B341" i="1"/>
  <c r="A342" i="1"/>
  <c r="B342" i="1"/>
  <c r="A343" i="1"/>
  <c r="B343" i="1"/>
  <c r="A344" i="1"/>
  <c r="B344" i="1"/>
  <c r="A345" i="1"/>
  <c r="B345" i="1"/>
  <c r="A346" i="1"/>
  <c r="B346" i="1"/>
  <c r="A347" i="1"/>
  <c r="B347" i="1"/>
  <c r="A348" i="1"/>
  <c r="B348" i="1"/>
  <c r="A349" i="1"/>
  <c r="B349" i="1"/>
  <c r="A350" i="1"/>
  <c r="B350" i="1"/>
  <c r="A351" i="1"/>
  <c r="B351" i="1"/>
  <c r="A352" i="1"/>
  <c r="B352" i="1"/>
  <c r="A353" i="1"/>
  <c r="B353" i="1"/>
  <c r="A354" i="1"/>
  <c r="B354" i="1"/>
  <c r="A355" i="1"/>
  <c r="B355" i="1"/>
  <c r="A356" i="1"/>
  <c r="B356" i="1"/>
  <c r="A357" i="1"/>
  <c r="B357" i="1"/>
  <c r="A358" i="1"/>
  <c r="B358" i="1"/>
  <c r="A359" i="1"/>
  <c r="B359" i="1"/>
  <c r="A360" i="1"/>
  <c r="B360" i="1"/>
  <c r="A361" i="1"/>
  <c r="B361" i="1"/>
  <c r="A362" i="1"/>
  <c r="B362" i="1"/>
  <c r="A363" i="1"/>
  <c r="B363" i="1"/>
  <c r="A364" i="1"/>
  <c r="B364" i="1"/>
  <c r="A365" i="1"/>
  <c r="B365" i="1"/>
  <c r="A366" i="1"/>
  <c r="B366" i="1"/>
  <c r="A367" i="1"/>
  <c r="B367" i="1"/>
  <c r="A368" i="1"/>
  <c r="B368" i="1"/>
  <c r="A369" i="1"/>
  <c r="B369" i="1"/>
  <c r="A370" i="1"/>
  <c r="B370" i="1"/>
  <c r="A371" i="1"/>
  <c r="B371" i="1"/>
  <c r="A372" i="1"/>
  <c r="B372" i="1"/>
  <c r="A373" i="1"/>
  <c r="B373" i="1"/>
  <c r="A374" i="1"/>
  <c r="B374" i="1"/>
  <c r="A375" i="1"/>
  <c r="B375" i="1"/>
  <c r="A376" i="1"/>
  <c r="B376" i="1"/>
  <c r="A377" i="1"/>
  <c r="B377" i="1"/>
  <c r="A378" i="1"/>
  <c r="B378" i="1"/>
  <c r="A379" i="1"/>
  <c r="B379" i="1"/>
  <c r="A380" i="1"/>
  <c r="B380" i="1"/>
  <c r="A381" i="1"/>
  <c r="B381" i="1"/>
  <c r="A382" i="1"/>
  <c r="B382" i="1"/>
  <c r="A383" i="1"/>
  <c r="B383" i="1"/>
  <c r="A384" i="1"/>
  <c r="B384" i="1"/>
  <c r="A385" i="1"/>
  <c r="B385" i="1"/>
  <c r="A386" i="1"/>
  <c r="B386" i="1"/>
  <c r="A387" i="1"/>
  <c r="B387" i="1"/>
  <c r="A388" i="1"/>
  <c r="B388" i="1"/>
  <c r="A389" i="1"/>
  <c r="B389" i="1"/>
  <c r="A390" i="1"/>
  <c r="B390" i="1"/>
  <c r="A391" i="1"/>
  <c r="B391" i="1"/>
  <c r="A392" i="1"/>
  <c r="B392" i="1"/>
  <c r="A393" i="1"/>
  <c r="B393" i="1"/>
  <c r="A394" i="1"/>
  <c r="B394" i="1"/>
  <c r="A395" i="1"/>
  <c r="B395" i="1"/>
  <c r="A396" i="1"/>
  <c r="B396" i="1"/>
  <c r="A397" i="1"/>
  <c r="B397" i="1"/>
  <c r="A398" i="1"/>
  <c r="B398" i="1"/>
  <c r="A399" i="1"/>
  <c r="B399" i="1"/>
  <c r="A400" i="1"/>
  <c r="B400" i="1"/>
  <c r="A401" i="1"/>
  <c r="B401" i="1"/>
  <c r="A402" i="1"/>
  <c r="B402" i="1"/>
  <c r="A403" i="1"/>
  <c r="B403" i="1"/>
  <c r="A404" i="1"/>
  <c r="B404" i="1"/>
  <c r="A405" i="1"/>
  <c r="B405" i="1"/>
  <c r="A406" i="1"/>
  <c r="B406" i="1"/>
  <c r="A407" i="1"/>
  <c r="B407" i="1"/>
  <c r="A408" i="1"/>
  <c r="B408" i="1"/>
  <c r="A409" i="1"/>
  <c r="B409" i="1"/>
  <c r="A410" i="1"/>
  <c r="B410" i="1"/>
  <c r="A411" i="1"/>
  <c r="B411" i="1"/>
  <c r="A412" i="1"/>
  <c r="B412" i="1"/>
  <c r="A413" i="1"/>
  <c r="B413" i="1"/>
  <c r="A414" i="1"/>
  <c r="B414" i="1"/>
  <c r="A415" i="1"/>
  <c r="B415" i="1"/>
  <c r="A416" i="1"/>
  <c r="B416" i="1"/>
  <c r="A417" i="1"/>
  <c r="B417" i="1"/>
  <c r="A418" i="1"/>
  <c r="B418" i="1"/>
  <c r="A419" i="1"/>
  <c r="B419" i="1"/>
  <c r="A420" i="1"/>
  <c r="B420" i="1"/>
  <c r="A421" i="1"/>
  <c r="B421" i="1"/>
  <c r="A422" i="1"/>
  <c r="B422" i="1"/>
  <c r="A423" i="1"/>
  <c r="B423" i="1"/>
  <c r="A424" i="1"/>
  <c r="B424" i="1"/>
  <c r="A425" i="1"/>
  <c r="B425" i="1"/>
  <c r="A426" i="1"/>
  <c r="B426" i="1"/>
  <c r="A427" i="1"/>
  <c r="B427" i="1"/>
  <c r="A428" i="1"/>
  <c r="B428" i="1"/>
  <c r="A429" i="1"/>
  <c r="B429" i="1"/>
  <c r="A430" i="1"/>
  <c r="B430" i="1"/>
  <c r="A431" i="1"/>
  <c r="B431" i="1"/>
  <c r="A432" i="1"/>
  <c r="B432" i="1"/>
  <c r="A433" i="1"/>
  <c r="B433" i="1"/>
  <c r="A434" i="1"/>
  <c r="B434" i="1"/>
  <c r="A435" i="1"/>
  <c r="B435" i="1"/>
  <c r="A436" i="1"/>
  <c r="B436" i="1"/>
  <c r="A437" i="1"/>
  <c r="B437" i="1"/>
  <c r="A438" i="1"/>
  <c r="B438" i="1"/>
  <c r="A439" i="1"/>
  <c r="B439" i="1"/>
  <c r="A440" i="1"/>
  <c r="B440" i="1"/>
  <c r="A441" i="1"/>
  <c r="B441" i="1"/>
  <c r="A442" i="1"/>
  <c r="B442" i="1"/>
  <c r="A443" i="1"/>
  <c r="B443" i="1"/>
  <c r="A444" i="1"/>
  <c r="B444" i="1"/>
  <c r="A445" i="1"/>
  <c r="B445" i="1"/>
  <c r="A446" i="1"/>
  <c r="B446" i="1"/>
  <c r="A447" i="1"/>
  <c r="B447" i="1"/>
  <c r="A448" i="1"/>
  <c r="B448" i="1"/>
  <c r="A449" i="1"/>
  <c r="B449" i="1"/>
  <c r="A450" i="1"/>
  <c r="B450" i="1"/>
  <c r="A451" i="1"/>
  <c r="B451" i="1"/>
  <c r="A452" i="1"/>
  <c r="B452" i="1"/>
  <c r="A453" i="1"/>
  <c r="B453" i="1"/>
  <c r="H432" i="5"/>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A197" i="4"/>
  <c r="B197" i="4"/>
  <c r="A198" i="4"/>
  <c r="B198" i="4"/>
  <c r="A199" i="4"/>
  <c r="B199" i="4"/>
  <c r="A200" i="4"/>
  <c r="B200" i="4"/>
  <c r="A201" i="4"/>
  <c r="B201" i="4"/>
  <c r="A202" i="4"/>
  <c r="B202" i="4"/>
  <c r="A203" i="4"/>
  <c r="B203" i="4"/>
  <c r="A204" i="4"/>
  <c r="B204" i="4"/>
  <c r="A205" i="4"/>
  <c r="B205" i="4"/>
  <c r="A206" i="4"/>
  <c r="B206" i="4"/>
  <c r="A207" i="4"/>
  <c r="B207" i="4"/>
  <c r="A208" i="4"/>
  <c r="B208" i="4"/>
  <c r="A209" i="4"/>
  <c r="B209" i="4"/>
  <c r="A210" i="4"/>
  <c r="B210" i="4"/>
  <c r="A211" i="4"/>
  <c r="B211" i="4"/>
  <c r="A212" i="4"/>
  <c r="B212" i="4"/>
  <c r="A213" i="4"/>
  <c r="B213" i="4"/>
  <c r="A214" i="4"/>
  <c r="B214" i="4"/>
  <c r="A215" i="4"/>
  <c r="B215" i="4"/>
  <c r="A216" i="4"/>
  <c r="B216" i="4"/>
  <c r="A217" i="4"/>
  <c r="B217" i="4"/>
  <c r="A218" i="4"/>
  <c r="B218" i="4"/>
  <c r="A219" i="4"/>
  <c r="B219" i="4"/>
  <c r="A220" i="4"/>
  <c r="B220" i="4"/>
  <c r="A221" i="4"/>
  <c r="B221" i="4"/>
  <c r="A222" i="4"/>
  <c r="B222" i="4"/>
  <c r="A223" i="4"/>
  <c r="B223" i="4"/>
  <c r="A224" i="4"/>
  <c r="B224" i="4"/>
  <c r="A225" i="4"/>
  <c r="B225" i="4"/>
  <c r="A226" i="4"/>
  <c r="B226" i="4"/>
  <c r="A227" i="4"/>
  <c r="B227" i="4"/>
  <c r="A228" i="4"/>
  <c r="B228" i="4"/>
  <c r="A229" i="4"/>
  <c r="B229" i="4"/>
  <c r="A230" i="4"/>
  <c r="B230" i="4"/>
  <c r="A231" i="4"/>
  <c r="B231" i="4"/>
  <c r="A232" i="4"/>
  <c r="B232" i="4"/>
  <c r="A233" i="4"/>
  <c r="B233" i="4"/>
  <c r="A234" i="4"/>
  <c r="B234" i="4"/>
  <c r="A235" i="4"/>
  <c r="B235" i="4"/>
  <c r="A236" i="4"/>
  <c r="B236" i="4"/>
  <c r="A237" i="4"/>
  <c r="B237" i="4"/>
  <c r="A238" i="4"/>
  <c r="B238" i="4"/>
  <c r="A239" i="4"/>
  <c r="B239" i="4"/>
  <c r="A240" i="4"/>
  <c r="B240" i="4"/>
  <c r="A241" i="4"/>
  <c r="B241" i="4"/>
  <c r="A242" i="4"/>
  <c r="B242" i="4"/>
  <c r="A243" i="4"/>
  <c r="B243" i="4"/>
  <c r="A244" i="4"/>
  <c r="B244" i="4"/>
  <c r="A245" i="4"/>
  <c r="B245" i="4"/>
  <c r="A246" i="4"/>
  <c r="B246" i="4"/>
  <c r="A247" i="4"/>
  <c r="B247" i="4"/>
  <c r="A248" i="4"/>
  <c r="B248" i="4"/>
  <c r="A249" i="4"/>
  <c r="B249" i="4"/>
  <c r="A250" i="4"/>
  <c r="B250" i="4"/>
  <c r="A251" i="4"/>
  <c r="B251" i="4"/>
  <c r="A252" i="4"/>
  <c r="B252" i="4"/>
  <c r="A253" i="4"/>
  <c r="B253" i="4"/>
  <c r="A254" i="4"/>
  <c r="B254" i="4"/>
  <c r="A255" i="4"/>
  <c r="B255" i="4"/>
  <c r="A256" i="4"/>
  <c r="B256" i="4"/>
  <c r="A257" i="4"/>
  <c r="B257" i="4"/>
  <c r="A258" i="4"/>
  <c r="B258" i="4"/>
  <c r="A259" i="4"/>
  <c r="B259" i="4"/>
  <c r="A260" i="4"/>
  <c r="B260" i="4"/>
  <c r="A261" i="4"/>
  <c r="B261" i="4"/>
  <c r="A262" i="4"/>
  <c r="B262" i="4"/>
  <c r="A263" i="4"/>
  <c r="B263" i="4"/>
  <c r="A264" i="4"/>
  <c r="B264" i="4"/>
  <c r="A265" i="4"/>
  <c r="B265" i="4"/>
  <c r="A266" i="4"/>
  <c r="B266" i="4"/>
  <c r="A267" i="4"/>
  <c r="B267" i="4"/>
  <c r="A268" i="4"/>
  <c r="B268" i="4"/>
  <c r="A269" i="4"/>
  <c r="B269" i="4"/>
  <c r="A270" i="4"/>
  <c r="B270" i="4"/>
  <c r="A271" i="4"/>
  <c r="B271" i="4"/>
  <c r="A272" i="4"/>
  <c r="B272" i="4"/>
  <c r="A273" i="4"/>
  <c r="B273" i="4"/>
  <c r="A274" i="4"/>
  <c r="B274" i="4"/>
  <c r="A275" i="4"/>
  <c r="B275" i="4"/>
  <c r="A276" i="4"/>
  <c r="B276" i="4"/>
  <c r="A277" i="4"/>
  <c r="B277" i="4"/>
  <c r="A278" i="4"/>
  <c r="B278" i="4"/>
  <c r="A279" i="4"/>
  <c r="B279" i="4"/>
  <c r="A280" i="4"/>
  <c r="B280" i="4"/>
  <c r="A281" i="4"/>
  <c r="B281" i="4"/>
  <c r="A282" i="4"/>
  <c r="B282" i="4"/>
  <c r="A283" i="4"/>
  <c r="B283" i="4"/>
  <c r="A284" i="4"/>
  <c r="B284" i="4"/>
  <c r="A285" i="4"/>
  <c r="B285" i="4"/>
  <c r="A286" i="4"/>
  <c r="B286" i="4"/>
  <c r="A287" i="4"/>
  <c r="B287" i="4"/>
  <c r="A288" i="4"/>
  <c r="B288" i="4"/>
  <c r="A289" i="4"/>
  <c r="B289" i="4"/>
  <c r="A290" i="4"/>
  <c r="B290" i="4"/>
  <c r="A291" i="4"/>
  <c r="B291" i="4"/>
  <c r="A292" i="4"/>
  <c r="B292" i="4"/>
  <c r="A293" i="4"/>
  <c r="B293" i="4"/>
  <c r="A294" i="4"/>
  <c r="B294" i="4"/>
  <c r="A295" i="4"/>
  <c r="B295" i="4"/>
  <c r="A296" i="4"/>
  <c r="B296" i="4"/>
  <c r="A297" i="4"/>
  <c r="B297" i="4"/>
  <c r="A298" i="4"/>
  <c r="B298" i="4"/>
  <c r="A299" i="4"/>
  <c r="B299" i="4"/>
  <c r="A300" i="4"/>
  <c r="B300" i="4"/>
  <c r="A301" i="4"/>
  <c r="B301" i="4"/>
  <c r="A302" i="4"/>
  <c r="B302" i="4"/>
  <c r="A303" i="4"/>
  <c r="B303" i="4"/>
  <c r="A304" i="4"/>
  <c r="B304" i="4"/>
  <c r="A305" i="4"/>
  <c r="B305" i="4"/>
  <c r="A306" i="4"/>
  <c r="B306" i="4"/>
  <c r="A307" i="4"/>
  <c r="B307" i="4"/>
  <c r="A308" i="4"/>
  <c r="B308" i="4"/>
  <c r="A309" i="4"/>
  <c r="B309" i="4"/>
  <c r="A310" i="4"/>
  <c r="B310" i="4"/>
  <c r="A311" i="4"/>
  <c r="B311" i="4"/>
  <c r="A312" i="4"/>
  <c r="B312" i="4"/>
  <c r="A313" i="4"/>
  <c r="B313" i="4"/>
  <c r="A314" i="4"/>
  <c r="B314" i="4"/>
  <c r="A315" i="4"/>
  <c r="B315" i="4"/>
  <c r="A316" i="4"/>
  <c r="B316" i="4"/>
  <c r="A317" i="4"/>
  <c r="B317" i="4"/>
  <c r="A318" i="4"/>
  <c r="B318" i="4"/>
  <c r="A319" i="4"/>
  <c r="B319" i="4"/>
  <c r="A320" i="4"/>
  <c r="B320" i="4"/>
  <c r="A321" i="4"/>
  <c r="B321" i="4"/>
  <c r="A322" i="4"/>
  <c r="B322" i="4"/>
  <c r="A323" i="4"/>
  <c r="B323" i="4"/>
  <c r="A324" i="4"/>
  <c r="B324" i="4"/>
  <c r="A325" i="4"/>
  <c r="B325" i="4"/>
  <c r="A326" i="4"/>
  <c r="B326" i="4"/>
  <c r="A327" i="4"/>
  <c r="B327" i="4"/>
  <c r="A328" i="4"/>
  <c r="B328" i="4"/>
  <c r="A329" i="4"/>
  <c r="B329" i="4"/>
  <c r="A330" i="4"/>
  <c r="B330" i="4"/>
  <c r="A331" i="4"/>
  <c r="B331" i="4"/>
  <c r="A332" i="4"/>
  <c r="B332" i="4"/>
  <c r="A333" i="4"/>
  <c r="B333" i="4"/>
  <c r="A334" i="4"/>
  <c r="B334" i="4"/>
  <c r="A335" i="4"/>
  <c r="B335" i="4"/>
  <c r="A336" i="4"/>
  <c r="B336" i="4"/>
  <c r="A337" i="4"/>
  <c r="B337" i="4"/>
  <c r="A338" i="4"/>
  <c r="B338" i="4"/>
  <c r="A339" i="4"/>
  <c r="B339" i="4"/>
  <c r="A340" i="4"/>
  <c r="B340" i="4"/>
  <c r="A341" i="4"/>
  <c r="B341" i="4"/>
  <c r="A342" i="4"/>
  <c r="B342" i="4"/>
  <c r="A343" i="4"/>
  <c r="B343" i="4"/>
  <c r="A344" i="4"/>
  <c r="B344" i="4"/>
  <c r="A345" i="4"/>
  <c r="B345" i="4"/>
  <c r="A346" i="4"/>
  <c r="B346" i="4"/>
  <c r="A347" i="4"/>
  <c r="B347" i="4"/>
  <c r="A348" i="4"/>
  <c r="B348" i="4"/>
  <c r="A349" i="4"/>
  <c r="B349" i="4"/>
  <c r="A350" i="4"/>
  <c r="B350" i="4"/>
  <c r="A351" i="4"/>
  <c r="B351" i="4"/>
  <c r="A352" i="4"/>
  <c r="B352" i="4"/>
  <c r="A353" i="4"/>
  <c r="B353" i="4"/>
  <c r="A354" i="4"/>
  <c r="B354" i="4"/>
  <c r="A355" i="4"/>
  <c r="B355" i="4"/>
  <c r="A356" i="4"/>
  <c r="B356" i="4"/>
  <c r="A357" i="4"/>
  <c r="B357" i="4"/>
  <c r="A358" i="4"/>
  <c r="B358" i="4"/>
  <c r="A359" i="4"/>
  <c r="B359" i="4"/>
  <c r="A360" i="4"/>
  <c r="B360" i="4"/>
  <c r="A361" i="4"/>
  <c r="B361" i="4"/>
  <c r="A362" i="4"/>
  <c r="B362" i="4"/>
  <c r="A363" i="4"/>
  <c r="B363" i="4"/>
  <c r="A364" i="4"/>
  <c r="B364" i="4"/>
  <c r="A365" i="4"/>
  <c r="B365" i="4"/>
  <c r="A366" i="4"/>
  <c r="B366" i="4"/>
  <c r="A367" i="4"/>
  <c r="B367" i="4"/>
  <c r="A368" i="4"/>
  <c r="B368" i="4"/>
  <c r="A369" i="4"/>
  <c r="B369" i="4"/>
  <c r="A370" i="4"/>
  <c r="B370" i="4"/>
  <c r="A371" i="4"/>
  <c r="B371" i="4"/>
  <c r="A372" i="4"/>
  <c r="B372" i="4"/>
  <c r="A373" i="4"/>
  <c r="B373" i="4"/>
  <c r="A374" i="4"/>
  <c r="B374" i="4"/>
  <c r="A375" i="4"/>
  <c r="B375" i="4"/>
  <c r="A376" i="4"/>
  <c r="B376" i="4"/>
  <c r="A377" i="4"/>
  <c r="B377" i="4"/>
  <c r="A378" i="4"/>
  <c r="B378" i="4"/>
  <c r="A379" i="4"/>
  <c r="B379" i="4"/>
  <c r="A380" i="4"/>
  <c r="B380" i="4"/>
  <c r="A381" i="4"/>
  <c r="B381" i="4"/>
  <c r="A382" i="4"/>
  <c r="B382" i="4"/>
  <c r="A383" i="4"/>
  <c r="B383" i="4"/>
  <c r="A384" i="4"/>
  <c r="B384" i="4"/>
  <c r="A385" i="4"/>
  <c r="B385" i="4"/>
  <c r="A386" i="4"/>
  <c r="B386" i="4"/>
  <c r="A387" i="4"/>
  <c r="B387" i="4"/>
  <c r="A388" i="4"/>
  <c r="B388" i="4"/>
  <c r="A389" i="4"/>
  <c r="B389" i="4"/>
  <c r="A390" i="4"/>
  <c r="B390" i="4"/>
  <c r="A391" i="4"/>
  <c r="B391" i="4"/>
  <c r="A392" i="4"/>
  <c r="B392" i="4"/>
  <c r="A393" i="4"/>
  <c r="B393" i="4"/>
  <c r="A394" i="4"/>
  <c r="B394" i="4"/>
  <c r="A395" i="4"/>
  <c r="B395" i="4"/>
  <c r="A396" i="4"/>
  <c r="B396" i="4"/>
  <c r="A397" i="4"/>
  <c r="B397" i="4"/>
  <c r="A398" i="4"/>
  <c r="B398" i="4"/>
  <c r="A399" i="4"/>
  <c r="B399" i="4"/>
  <c r="A400" i="4"/>
  <c r="B400" i="4"/>
  <c r="A401" i="4"/>
  <c r="B401" i="4"/>
  <c r="A402" i="4"/>
  <c r="B402" i="4"/>
  <c r="A403" i="4"/>
  <c r="B403" i="4"/>
  <c r="A404" i="4"/>
  <c r="B404" i="4"/>
  <c r="A405" i="4"/>
  <c r="B405" i="4"/>
  <c r="A406" i="4"/>
  <c r="B406" i="4"/>
  <c r="A407" i="4"/>
  <c r="B407" i="4"/>
  <c r="A408" i="4"/>
  <c r="B408" i="4"/>
  <c r="A409" i="4"/>
  <c r="B409" i="4"/>
  <c r="A410" i="4"/>
  <c r="B410" i="4"/>
  <c r="A411" i="4"/>
  <c r="B411" i="4"/>
  <c r="A412" i="4"/>
  <c r="B412" i="4"/>
  <c r="A413" i="4"/>
  <c r="B413" i="4"/>
  <c r="A414" i="4"/>
  <c r="B414" i="4"/>
  <c r="A415" i="4"/>
  <c r="B415" i="4"/>
  <c r="A416" i="4"/>
  <c r="B416" i="4"/>
  <c r="A417" i="4"/>
  <c r="B417" i="4"/>
  <c r="A418" i="4"/>
  <c r="B418" i="4"/>
  <c r="A419" i="4"/>
  <c r="B419" i="4"/>
  <c r="A420" i="4"/>
  <c r="B420" i="4"/>
  <c r="A421" i="4"/>
  <c r="B421" i="4"/>
  <c r="A422" i="4"/>
  <c r="B422" i="4"/>
  <c r="A423" i="4"/>
  <c r="B423" i="4"/>
  <c r="A424" i="4"/>
  <c r="B424" i="4"/>
  <c r="A425" i="4"/>
  <c r="B425" i="4"/>
  <c r="A426" i="4"/>
  <c r="B426" i="4"/>
  <c r="A427" i="4"/>
  <c r="B427" i="4"/>
  <c r="A428" i="4"/>
  <c r="B428" i="4"/>
  <c r="A429" i="4"/>
  <c r="B429" i="4"/>
  <c r="A430" i="4"/>
  <c r="B430" i="4"/>
  <c r="A431" i="4"/>
  <c r="B431" i="4"/>
  <c r="A432" i="4"/>
  <c r="B432" i="4"/>
  <c r="A433" i="4"/>
  <c r="B433" i="4"/>
  <c r="A434" i="4"/>
  <c r="B434" i="4"/>
  <c r="A435" i="4"/>
  <c r="B435" i="4"/>
  <c r="A436" i="4"/>
  <c r="B436" i="4"/>
  <c r="A437" i="4"/>
  <c r="B437" i="4"/>
  <c r="A438" i="4"/>
  <c r="B438" i="4"/>
  <c r="A439" i="4"/>
  <c r="B439" i="4"/>
  <c r="A440" i="4"/>
  <c r="B440" i="4"/>
  <c r="A441" i="4"/>
  <c r="B441" i="4"/>
  <c r="A442" i="4"/>
  <c r="B442" i="4"/>
  <c r="A443" i="4"/>
  <c r="B443" i="4"/>
  <c r="A444" i="4"/>
  <c r="B444" i="4"/>
  <c r="A445" i="4"/>
  <c r="B445" i="4"/>
  <c r="A446" i="4"/>
  <c r="B446" i="4"/>
  <c r="A447" i="4"/>
  <c r="B447" i="4"/>
  <c r="A448" i="4"/>
  <c r="B448" i="4"/>
  <c r="A449" i="4"/>
  <c r="B449" i="4"/>
  <c r="A450" i="4"/>
  <c r="B450" i="4"/>
  <c r="A451" i="4"/>
  <c r="B451" i="4"/>
  <c r="A452" i="4"/>
  <c r="B452" i="4"/>
  <c r="A453" i="4"/>
  <c r="B453" i="4"/>
  <c r="A454" i="4"/>
  <c r="B454" i="4"/>
  <c r="A455" i="4"/>
  <c r="B455" i="4"/>
  <c r="A456" i="4"/>
  <c r="B456" i="4"/>
  <c r="A457" i="4"/>
  <c r="B457" i="4"/>
  <c r="A458" i="4"/>
  <c r="B458" i="4"/>
  <c r="A459" i="4"/>
  <c r="B459" i="4"/>
  <c r="A460" i="4"/>
  <c r="B460" i="4"/>
  <c r="A461" i="4"/>
  <c r="B461" i="4"/>
  <c r="A462" i="4"/>
  <c r="B462" i="4"/>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6" i="5"/>
  <c r="B156"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A195" i="5"/>
  <c r="B195" i="5"/>
  <c r="A196" i="5"/>
  <c r="B196" i="5"/>
  <c r="A197" i="5"/>
  <c r="B197" i="5"/>
  <c r="A198" i="5"/>
  <c r="B198" i="5"/>
  <c r="A199" i="5"/>
  <c r="B199" i="5"/>
  <c r="A200" i="5"/>
  <c r="B200" i="5"/>
  <c r="A201" i="5"/>
  <c r="B201" i="5"/>
  <c r="A202" i="5"/>
  <c r="B202" i="5"/>
  <c r="A203" i="5"/>
  <c r="B203" i="5"/>
  <c r="A204" i="5"/>
  <c r="B204" i="5"/>
  <c r="A205" i="5"/>
  <c r="B205" i="5"/>
  <c r="A206" i="5"/>
  <c r="B206" i="5"/>
  <c r="A207" i="5"/>
  <c r="B207" i="5"/>
  <c r="A208" i="5"/>
  <c r="B208" i="5"/>
  <c r="A209" i="5"/>
  <c r="B209" i="5"/>
  <c r="A210" i="5"/>
  <c r="B210" i="5"/>
  <c r="A211" i="5"/>
  <c r="B211" i="5"/>
  <c r="A212" i="5"/>
  <c r="B212" i="5"/>
  <c r="A213" i="5"/>
  <c r="B213" i="5"/>
  <c r="A214" i="5"/>
  <c r="B214" i="5"/>
  <c r="A215" i="5"/>
  <c r="B215" i="5"/>
  <c r="A216" i="5"/>
  <c r="B216" i="5"/>
  <c r="A217" i="5"/>
  <c r="B217" i="5"/>
  <c r="A218" i="5"/>
  <c r="B218" i="5"/>
  <c r="A219" i="5"/>
  <c r="B219" i="5"/>
  <c r="A220" i="5"/>
  <c r="B220" i="5"/>
  <c r="A221" i="5"/>
  <c r="B221" i="5"/>
  <c r="A222" i="5"/>
  <c r="B222" i="5"/>
  <c r="A223" i="5"/>
  <c r="B223" i="5"/>
  <c r="A224" i="5"/>
  <c r="B224" i="5"/>
  <c r="A225" i="5"/>
  <c r="B225" i="5"/>
  <c r="A226" i="5"/>
  <c r="B226" i="5"/>
  <c r="A227" i="5"/>
  <c r="B227" i="5"/>
  <c r="A228" i="5"/>
  <c r="B228" i="5"/>
  <c r="A229" i="5"/>
  <c r="B229" i="5"/>
  <c r="A230" i="5"/>
  <c r="B230" i="5"/>
  <c r="A231" i="5"/>
  <c r="B231" i="5"/>
  <c r="A232" i="5"/>
  <c r="B232" i="5"/>
  <c r="A233" i="5"/>
  <c r="B233" i="5"/>
  <c r="A234" i="5"/>
  <c r="B234" i="5"/>
  <c r="A235" i="5"/>
  <c r="B235" i="5"/>
  <c r="A236" i="5"/>
  <c r="B236" i="5"/>
  <c r="A237" i="5"/>
  <c r="B237" i="5"/>
  <c r="A238" i="5"/>
  <c r="B238" i="5"/>
  <c r="A239" i="5"/>
  <c r="B239" i="5"/>
  <c r="A240" i="5"/>
  <c r="B240" i="5"/>
  <c r="A241" i="5"/>
  <c r="B241" i="5"/>
  <c r="A242" i="5"/>
  <c r="B242" i="5"/>
  <c r="A243" i="5"/>
  <c r="B243" i="5"/>
  <c r="A244" i="5"/>
  <c r="B244" i="5"/>
  <c r="A245" i="5"/>
  <c r="B245" i="5"/>
  <c r="A246" i="5"/>
  <c r="B246" i="5"/>
  <c r="A247" i="5"/>
  <c r="B247" i="5"/>
  <c r="A248" i="5"/>
  <c r="B248" i="5"/>
  <c r="A249" i="5"/>
  <c r="B249" i="5"/>
  <c r="A250" i="5"/>
  <c r="B250" i="5"/>
  <c r="A251" i="5"/>
  <c r="B251" i="5"/>
  <c r="A252" i="5"/>
  <c r="B252" i="5"/>
  <c r="A253" i="5"/>
  <c r="B253" i="5"/>
  <c r="A254" i="5"/>
  <c r="B254" i="5"/>
  <c r="A255" i="5"/>
  <c r="B255" i="5"/>
  <c r="A256" i="5"/>
  <c r="B256" i="5"/>
  <c r="A257" i="5"/>
  <c r="B257" i="5"/>
  <c r="A258" i="5"/>
  <c r="B258" i="5"/>
  <c r="A259" i="5"/>
  <c r="B259" i="5"/>
  <c r="A260" i="5"/>
  <c r="B260" i="5"/>
  <c r="A261" i="5"/>
  <c r="B261" i="5"/>
  <c r="A262" i="5"/>
  <c r="B262" i="5"/>
  <c r="A263" i="5"/>
  <c r="B263" i="5"/>
  <c r="A264" i="5"/>
  <c r="B264" i="5"/>
  <c r="A265" i="5"/>
  <c r="B265" i="5"/>
  <c r="A266" i="5"/>
  <c r="B266" i="5"/>
  <c r="A267" i="5"/>
  <c r="B267" i="5"/>
  <c r="A268" i="5"/>
  <c r="B268" i="5"/>
  <c r="A269" i="5"/>
  <c r="B269" i="5"/>
  <c r="A270" i="5"/>
  <c r="B270" i="5"/>
  <c r="A271" i="5"/>
  <c r="B271" i="5"/>
  <c r="A272" i="5"/>
  <c r="B272" i="5"/>
  <c r="A273" i="5"/>
  <c r="B273" i="5"/>
  <c r="A274" i="5"/>
  <c r="B274" i="5"/>
  <c r="A275" i="5"/>
  <c r="B275" i="5"/>
  <c r="A276" i="5"/>
  <c r="B276" i="5"/>
  <c r="A277" i="5"/>
  <c r="B277" i="5"/>
  <c r="A278" i="5"/>
  <c r="B278" i="5"/>
  <c r="A279" i="5"/>
  <c r="B279" i="5"/>
  <c r="A280" i="5"/>
  <c r="B280" i="5"/>
  <c r="A281" i="5"/>
  <c r="B281" i="5"/>
  <c r="A282" i="5"/>
  <c r="B282" i="5"/>
  <c r="A283" i="5"/>
  <c r="B283" i="5"/>
  <c r="A284" i="5"/>
  <c r="B284" i="5"/>
  <c r="A285" i="5"/>
  <c r="B285" i="5"/>
  <c r="A286" i="5"/>
  <c r="B286" i="5"/>
  <c r="A287" i="5"/>
  <c r="B287" i="5"/>
  <c r="A288" i="5"/>
  <c r="B288" i="5"/>
  <c r="A289" i="5"/>
  <c r="B289" i="5"/>
  <c r="A290" i="5"/>
  <c r="B290" i="5"/>
  <c r="A291" i="5"/>
  <c r="B291" i="5"/>
  <c r="A292" i="5"/>
  <c r="B292" i="5"/>
  <c r="A293" i="5"/>
  <c r="B293" i="5"/>
  <c r="A294" i="5"/>
  <c r="B294" i="5"/>
  <c r="A295" i="5"/>
  <c r="B295" i="5"/>
  <c r="A296" i="5"/>
  <c r="B296" i="5"/>
  <c r="A297" i="5"/>
  <c r="B297" i="5"/>
  <c r="A298" i="5"/>
  <c r="B298" i="5"/>
  <c r="A299" i="5"/>
  <c r="B299" i="5"/>
  <c r="A300" i="5"/>
  <c r="B300" i="5"/>
  <c r="A301" i="5"/>
  <c r="B301" i="5"/>
  <c r="A302" i="5"/>
  <c r="B302" i="5"/>
  <c r="A303" i="5"/>
  <c r="B303" i="5"/>
  <c r="A304" i="5"/>
  <c r="B304" i="5"/>
  <c r="A305" i="5"/>
  <c r="B305" i="5"/>
  <c r="A306" i="5"/>
  <c r="B306" i="5"/>
  <c r="A307" i="5"/>
  <c r="B307" i="5"/>
  <c r="A308" i="5"/>
  <c r="B308" i="5"/>
  <c r="A309" i="5"/>
  <c r="B309" i="5"/>
  <c r="A310" i="5"/>
  <c r="B310" i="5"/>
  <c r="A311" i="5"/>
  <c r="B311" i="5"/>
  <c r="A312" i="5"/>
  <c r="B312" i="5"/>
  <c r="A313" i="5"/>
  <c r="B313" i="5"/>
  <c r="A314" i="5"/>
  <c r="B314" i="5"/>
  <c r="A315" i="5"/>
  <c r="B315" i="5"/>
  <c r="A316" i="5"/>
  <c r="B316" i="5"/>
  <c r="A317" i="5"/>
  <c r="B317" i="5"/>
  <c r="A318" i="5"/>
  <c r="B318" i="5"/>
  <c r="A319" i="5"/>
  <c r="B319" i="5"/>
  <c r="A320" i="5"/>
  <c r="B320" i="5"/>
  <c r="A321" i="5"/>
  <c r="B321" i="5"/>
  <c r="A322" i="5"/>
  <c r="B322" i="5"/>
  <c r="A323" i="5"/>
  <c r="B323" i="5"/>
  <c r="A324" i="5"/>
  <c r="B324" i="5"/>
  <c r="A325" i="5"/>
  <c r="B325" i="5"/>
  <c r="A326" i="5"/>
  <c r="B326" i="5"/>
  <c r="A327" i="5"/>
  <c r="B327" i="5"/>
  <c r="A328" i="5"/>
  <c r="B328" i="5"/>
  <c r="A329" i="5"/>
  <c r="B329" i="5"/>
  <c r="A330" i="5"/>
  <c r="B330" i="5"/>
  <c r="A331" i="5"/>
  <c r="B331" i="5"/>
  <c r="A332" i="5"/>
  <c r="B332" i="5"/>
  <c r="A333" i="5"/>
  <c r="B333" i="5"/>
  <c r="A334" i="5"/>
  <c r="B334" i="5"/>
  <c r="A335" i="5"/>
  <c r="B335" i="5"/>
  <c r="A336" i="5"/>
  <c r="B336" i="5"/>
  <c r="A337" i="5"/>
  <c r="B337" i="5"/>
  <c r="A338" i="5"/>
  <c r="B338" i="5"/>
  <c r="A339" i="5"/>
  <c r="B339" i="5"/>
  <c r="A340" i="5"/>
  <c r="B340" i="5"/>
  <c r="A341" i="5"/>
  <c r="B341" i="5"/>
  <c r="A342" i="5"/>
  <c r="B342" i="5"/>
  <c r="A343" i="5"/>
  <c r="B343" i="5"/>
  <c r="A344" i="5"/>
  <c r="B344" i="5"/>
  <c r="A345" i="5"/>
  <c r="B345" i="5"/>
  <c r="A346" i="5"/>
  <c r="B346" i="5"/>
  <c r="A347" i="5"/>
  <c r="B347" i="5"/>
  <c r="A348" i="5"/>
  <c r="B348" i="5"/>
  <c r="A349" i="5"/>
  <c r="B349" i="5"/>
  <c r="A350" i="5"/>
  <c r="B350" i="5"/>
  <c r="A351" i="5"/>
  <c r="B351" i="5"/>
  <c r="A352" i="5"/>
  <c r="B352" i="5"/>
  <c r="A353" i="5"/>
  <c r="B353" i="5"/>
  <c r="A354" i="5"/>
  <c r="B354" i="5"/>
  <c r="A355" i="5"/>
  <c r="B355" i="5"/>
  <c r="A356" i="5"/>
  <c r="B356" i="5"/>
  <c r="A357" i="5"/>
  <c r="B357" i="5"/>
  <c r="A358" i="5"/>
  <c r="B358" i="5"/>
  <c r="A359" i="5"/>
  <c r="B359" i="5"/>
  <c r="A360" i="5"/>
  <c r="B360" i="5"/>
  <c r="A361" i="5"/>
  <c r="B361" i="5"/>
  <c r="A362" i="5"/>
  <c r="B362" i="5"/>
  <c r="A363" i="5"/>
  <c r="B363" i="5"/>
  <c r="A364" i="5"/>
  <c r="B364" i="5"/>
  <c r="A365" i="5"/>
  <c r="B365" i="5"/>
  <c r="A366" i="5"/>
  <c r="B366" i="5"/>
  <c r="A367" i="5"/>
  <c r="B367" i="5"/>
  <c r="A368" i="5"/>
  <c r="B368" i="5"/>
  <c r="A369" i="5"/>
  <c r="B369" i="5"/>
  <c r="A370" i="5"/>
  <c r="B370" i="5"/>
  <c r="A371" i="5"/>
  <c r="B371" i="5"/>
  <c r="A372" i="5"/>
  <c r="B372" i="5"/>
  <c r="A373" i="5"/>
  <c r="B373" i="5"/>
  <c r="A374" i="5"/>
  <c r="B374" i="5"/>
  <c r="A375" i="5"/>
  <c r="B375" i="5"/>
  <c r="A376" i="5"/>
  <c r="B376" i="5"/>
  <c r="A377" i="5"/>
  <c r="B377" i="5"/>
  <c r="A378" i="5"/>
  <c r="B378" i="5"/>
  <c r="A379" i="5"/>
  <c r="B379" i="5"/>
  <c r="A380" i="5"/>
  <c r="B380" i="5"/>
  <c r="A381" i="5"/>
  <c r="B381" i="5"/>
  <c r="A382" i="5"/>
  <c r="B382" i="5"/>
  <c r="A383" i="5"/>
  <c r="B383" i="5"/>
  <c r="A384" i="5"/>
  <c r="B384" i="5"/>
  <c r="A385" i="5"/>
  <c r="B385" i="5"/>
  <c r="A386" i="5"/>
  <c r="B386" i="5"/>
  <c r="A387" i="5"/>
  <c r="B387" i="5"/>
  <c r="A388" i="5"/>
  <c r="B388" i="5"/>
  <c r="A389" i="5"/>
  <c r="B389" i="5"/>
  <c r="A390" i="5"/>
  <c r="B390" i="5"/>
  <c r="A391" i="5"/>
  <c r="B391" i="5"/>
  <c r="A392" i="5"/>
  <c r="B392" i="5"/>
  <c r="A393" i="5"/>
  <c r="B393" i="5"/>
  <c r="A394" i="5"/>
  <c r="B394" i="5"/>
  <c r="A395" i="5"/>
  <c r="B395" i="5"/>
  <c r="A396" i="5"/>
  <c r="B396" i="5"/>
  <c r="A397" i="5"/>
  <c r="B397" i="5"/>
  <c r="A398" i="5"/>
  <c r="B398" i="5"/>
  <c r="A399" i="5"/>
  <c r="B399" i="5"/>
  <c r="A400" i="5"/>
  <c r="B400" i="5"/>
  <c r="A401" i="5"/>
  <c r="B401" i="5"/>
  <c r="A402" i="5"/>
  <c r="B402" i="5"/>
  <c r="A403" i="5"/>
  <c r="B403" i="5"/>
  <c r="A404" i="5"/>
  <c r="B404" i="5"/>
  <c r="A405" i="5"/>
  <c r="B405" i="5"/>
  <c r="A406" i="5"/>
  <c r="B406" i="5"/>
  <c r="A407" i="5"/>
  <c r="B407" i="5"/>
  <c r="A408" i="5"/>
  <c r="B408" i="5"/>
  <c r="A409" i="5"/>
  <c r="B409" i="5"/>
  <c r="A410" i="5"/>
  <c r="B410" i="5"/>
  <c r="A411" i="5"/>
  <c r="B411" i="5"/>
  <c r="A412" i="5"/>
  <c r="B412" i="5"/>
  <c r="A413" i="5"/>
  <c r="B413" i="5"/>
  <c r="A414" i="5"/>
  <c r="B414" i="5"/>
  <c r="A415" i="5"/>
  <c r="B415" i="5"/>
  <c r="A416" i="5"/>
  <c r="B416" i="5"/>
  <c r="A417" i="5"/>
  <c r="B417" i="5"/>
  <c r="A418" i="5"/>
  <c r="B418" i="5"/>
  <c r="A419" i="5"/>
  <c r="B419" i="5"/>
  <c r="A420" i="5"/>
  <c r="B420" i="5"/>
  <c r="A421" i="5"/>
  <c r="B421" i="5"/>
  <c r="A422" i="5"/>
  <c r="B422" i="5"/>
  <c r="A423" i="5"/>
  <c r="B423" i="5"/>
  <c r="A424" i="5"/>
  <c r="B424" i="5"/>
  <c r="A425" i="5"/>
  <c r="B425" i="5"/>
  <c r="A426" i="5"/>
  <c r="B426" i="5"/>
  <c r="A427" i="5"/>
  <c r="B427" i="5"/>
  <c r="A428" i="5"/>
  <c r="B428" i="5"/>
  <c r="A429" i="5"/>
  <c r="B429" i="5"/>
  <c r="A430" i="5"/>
  <c r="B430" i="5"/>
  <c r="A431" i="5"/>
  <c r="B431" i="5"/>
  <c r="A432" i="5"/>
  <c r="B432" i="5"/>
  <c r="A433" i="5"/>
  <c r="B433" i="5"/>
  <c r="A434" i="5"/>
  <c r="B434" i="5"/>
  <c r="A435" i="5"/>
  <c r="B435" i="5"/>
  <c r="A436" i="5"/>
  <c r="B436" i="5"/>
  <c r="A437" i="5"/>
  <c r="B437" i="5"/>
  <c r="A438" i="5"/>
  <c r="B438" i="5"/>
  <c r="A439" i="5"/>
  <c r="B439" i="5"/>
  <c r="A440" i="5"/>
  <c r="B440" i="5"/>
  <c r="A441" i="5"/>
  <c r="B441" i="5"/>
  <c r="A442" i="5"/>
  <c r="B442" i="5"/>
  <c r="A443" i="5"/>
  <c r="B443" i="5"/>
  <c r="A444" i="5"/>
  <c r="B444" i="5"/>
  <c r="A445" i="5"/>
  <c r="B445" i="5"/>
  <c r="A446" i="5"/>
  <c r="B446" i="5"/>
  <c r="A447" i="5"/>
  <c r="B447" i="5"/>
  <c r="A448" i="5"/>
  <c r="B448" i="5"/>
  <c r="A449" i="5"/>
  <c r="B449" i="5"/>
  <c r="A450" i="5"/>
  <c r="B450" i="5"/>
  <c r="A451" i="5"/>
  <c r="B451" i="5"/>
  <c r="A452" i="5"/>
  <c r="B452" i="5"/>
  <c r="A453" i="5"/>
  <c r="B453" i="5"/>
  <c r="A454" i="5"/>
  <c r="B454" i="5"/>
  <c r="A455" i="5"/>
  <c r="B455" i="5"/>
  <c r="A456" i="5"/>
  <c r="B456" i="5"/>
  <c r="A457" i="5"/>
  <c r="B457" i="5"/>
  <c r="A458" i="5"/>
  <c r="B458" i="5"/>
  <c r="A459" i="5"/>
  <c r="B459" i="5"/>
  <c r="A460" i="5"/>
  <c r="B460" i="5"/>
  <c r="A461" i="5"/>
  <c r="B461" i="5"/>
  <c r="A7" i="4" l="1"/>
  <c r="G454" i="5"/>
  <c r="H454" i="5"/>
  <c r="I454" i="5"/>
  <c r="J454" i="5"/>
  <c r="K454" i="5"/>
  <c r="L454" i="5"/>
  <c r="M454" i="5"/>
  <c r="N454" i="5"/>
  <c r="O454" i="5"/>
  <c r="P454" i="5"/>
  <c r="Q454" i="5"/>
  <c r="R454" i="5"/>
  <c r="S454" i="5"/>
  <c r="T454" i="5"/>
  <c r="U454" i="5"/>
  <c r="V454" i="5"/>
  <c r="W454" i="5"/>
  <c r="X454" i="5"/>
  <c r="Y454" i="5"/>
  <c r="Z454" i="5"/>
  <c r="AA454" i="5"/>
  <c r="AB454" i="5"/>
  <c r="AC454" i="5"/>
  <c r="AD454" i="5"/>
  <c r="AE454" i="5"/>
  <c r="AF454" i="5"/>
  <c r="AG454" i="5"/>
  <c r="AH454" i="5"/>
  <c r="AI454" i="5"/>
  <c r="AJ454" i="5"/>
  <c r="AK454" i="5"/>
  <c r="AL454" i="5"/>
  <c r="AM454" i="5"/>
  <c r="AN454" i="5"/>
  <c r="AO454" i="5"/>
  <c r="AP454" i="5"/>
  <c r="AQ454" i="5"/>
  <c r="AR454" i="5"/>
  <c r="AS454" i="5"/>
  <c r="AT454" i="5"/>
  <c r="AU454" i="5"/>
  <c r="AV454" i="5"/>
  <c r="AW454" i="5"/>
  <c r="AX454" i="5"/>
  <c r="AY454" i="5"/>
  <c r="AZ454" i="5"/>
  <c r="BA454" i="5"/>
  <c r="BB454" i="5"/>
  <c r="BC454" i="5"/>
  <c r="BD454" i="5"/>
  <c r="BE454" i="5"/>
  <c r="BF454" i="5"/>
  <c r="BG454" i="5"/>
  <c r="BH454" i="5"/>
  <c r="BI454" i="5"/>
  <c r="BJ454" i="5"/>
  <c r="BK454" i="5"/>
  <c r="BL454" i="5"/>
  <c r="BM454" i="5"/>
  <c r="BN454" i="5"/>
  <c r="BO454" i="5"/>
  <c r="BP454" i="5"/>
  <c r="BQ454" i="5"/>
  <c r="BR454" i="5"/>
  <c r="BS454" i="5"/>
  <c r="BT454" i="5"/>
  <c r="BU454" i="5"/>
  <c r="BV454" i="5"/>
  <c r="BW454" i="5"/>
  <c r="BX454" i="5"/>
  <c r="BY454" i="5"/>
  <c r="BZ454" i="5"/>
  <c r="CA454" i="5"/>
  <c r="CB454" i="5"/>
  <c r="CC454" i="5"/>
  <c r="CD454" i="5"/>
  <c r="CE454" i="5"/>
  <c r="CF454" i="5"/>
  <c r="CG454" i="5"/>
  <c r="CH454" i="5"/>
  <c r="CI454" i="5"/>
  <c r="CJ454" i="5"/>
  <c r="CK454" i="5"/>
  <c r="CL454" i="5"/>
  <c r="CM454" i="5"/>
  <c r="CN454" i="5"/>
  <c r="CO454" i="5"/>
  <c r="CP454" i="5"/>
  <c r="CQ454" i="5"/>
  <c r="CR454" i="5"/>
  <c r="CS454" i="5"/>
  <c r="CT454" i="5"/>
  <c r="CU454" i="5"/>
  <c r="CV454" i="5"/>
  <c r="CW454" i="5"/>
  <c r="CX454" i="5"/>
  <c r="CY454" i="5"/>
  <c r="CZ454" i="5"/>
  <c r="DA454" i="5"/>
  <c r="DB454" i="5"/>
  <c r="DC454" i="5"/>
  <c r="DD454" i="5"/>
  <c r="DE454" i="5"/>
  <c r="DF454" i="5"/>
  <c r="DG454" i="5"/>
  <c r="DH454" i="5"/>
  <c r="DI454" i="5"/>
  <c r="DJ454" i="5"/>
  <c r="DK454" i="5"/>
  <c r="DL454" i="5"/>
  <c r="DM454" i="5"/>
  <c r="DN454" i="5"/>
  <c r="DO454" i="5"/>
  <c r="DP454" i="5"/>
  <c r="DQ454" i="5"/>
  <c r="DR454" i="5"/>
  <c r="DS454" i="5"/>
  <c r="DT454" i="5"/>
  <c r="DU454" i="5"/>
  <c r="DV454" i="5"/>
  <c r="DW454" i="5"/>
  <c r="DX454" i="5"/>
  <c r="DY454" i="5"/>
  <c r="DZ454" i="5"/>
  <c r="EA454" i="5"/>
  <c r="EB454" i="5"/>
  <c r="EC454" i="5"/>
  <c r="ED454" i="5"/>
  <c r="EE454" i="5"/>
  <c r="EF454" i="5"/>
  <c r="EG454" i="5"/>
  <c r="EH454" i="5"/>
  <c r="EI454" i="5"/>
  <c r="EJ454" i="5"/>
  <c r="EK454" i="5"/>
  <c r="EL454" i="5"/>
  <c r="EM454" i="5"/>
  <c r="EN454" i="5"/>
  <c r="EO454" i="5"/>
  <c r="EP454" i="5"/>
  <c r="EQ454" i="5"/>
  <c r="ER454" i="5"/>
  <c r="ES454" i="5"/>
  <c r="ET454" i="5"/>
  <c r="EU454" i="5"/>
  <c r="EV454" i="5"/>
  <c r="EW454" i="5"/>
  <c r="EX454" i="5"/>
  <c r="EY454" i="5"/>
  <c r="EZ454" i="5"/>
  <c r="FA454" i="5"/>
  <c r="FB454" i="5"/>
  <c r="FC454" i="5"/>
  <c r="FD454" i="5"/>
  <c r="FE454" i="5"/>
  <c r="FF454" i="5"/>
  <c r="FG454" i="5"/>
  <c r="FH454" i="5"/>
  <c r="FI454" i="5"/>
  <c r="FJ454" i="5"/>
  <c r="FK454" i="5"/>
  <c r="FL454" i="5"/>
  <c r="FM454" i="5"/>
  <c r="FN454" i="5"/>
  <c r="FO454" i="5"/>
  <c r="FP454" i="5"/>
  <c r="FQ454" i="5"/>
  <c r="FR454" i="5"/>
  <c r="FS454" i="5"/>
  <c r="FT454" i="5"/>
  <c r="FU454" i="5"/>
  <c r="FV454" i="5"/>
  <c r="FW454" i="5"/>
  <c r="FX454" i="5"/>
  <c r="FY454" i="5"/>
  <c r="FZ454" i="5"/>
  <c r="GA454" i="5"/>
  <c r="GB454" i="5"/>
  <c r="GC454" i="5"/>
  <c r="GD454" i="5"/>
  <c r="GE454" i="5"/>
  <c r="GF454" i="5"/>
  <c r="GG454" i="5"/>
  <c r="GH454" i="5"/>
  <c r="GI454" i="5"/>
  <c r="GJ454" i="5"/>
  <c r="GK454" i="5"/>
  <c r="GL454" i="5"/>
  <c r="GM454" i="5"/>
  <c r="GN454" i="5"/>
  <c r="GO454" i="5"/>
  <c r="GP454" i="5"/>
  <c r="GQ454" i="5"/>
  <c r="GR454" i="5"/>
  <c r="GS454" i="5"/>
  <c r="GT454" i="5"/>
  <c r="GU454" i="5"/>
  <c r="GV454" i="5"/>
  <c r="GW454" i="5"/>
  <c r="GX454" i="5"/>
  <c r="G455" i="5"/>
  <c r="H455" i="5"/>
  <c r="I455" i="5"/>
  <c r="J455" i="5"/>
  <c r="K455" i="5"/>
  <c r="L455" i="5"/>
  <c r="M455" i="5"/>
  <c r="N455" i="5"/>
  <c r="O455" i="5"/>
  <c r="P455" i="5"/>
  <c r="Q455" i="5"/>
  <c r="R455" i="5"/>
  <c r="S455" i="5"/>
  <c r="T455" i="5"/>
  <c r="U455" i="5"/>
  <c r="V455" i="5"/>
  <c r="W455" i="5"/>
  <c r="X455" i="5"/>
  <c r="Y455" i="5"/>
  <c r="Z455" i="5"/>
  <c r="AA455" i="5"/>
  <c r="AB455" i="5"/>
  <c r="AC455" i="5"/>
  <c r="AD455" i="5"/>
  <c r="AE455" i="5"/>
  <c r="AF455" i="5"/>
  <c r="AG455" i="5"/>
  <c r="AH455" i="5"/>
  <c r="AI455" i="5"/>
  <c r="AJ455" i="5"/>
  <c r="AK455" i="5"/>
  <c r="AL455" i="5"/>
  <c r="AM455" i="5"/>
  <c r="AN455" i="5"/>
  <c r="AO455" i="5"/>
  <c r="AP455" i="5"/>
  <c r="AQ455" i="5"/>
  <c r="AR455" i="5"/>
  <c r="AS455" i="5"/>
  <c r="AT455" i="5"/>
  <c r="AU455" i="5"/>
  <c r="AV455" i="5"/>
  <c r="AW455" i="5"/>
  <c r="AX455" i="5"/>
  <c r="AY455" i="5"/>
  <c r="AZ455" i="5"/>
  <c r="BA455" i="5"/>
  <c r="BB455" i="5"/>
  <c r="BC455" i="5"/>
  <c r="BD455" i="5"/>
  <c r="BE455" i="5"/>
  <c r="BF455" i="5"/>
  <c r="BG455" i="5"/>
  <c r="BH455" i="5"/>
  <c r="BI455" i="5"/>
  <c r="BJ455" i="5"/>
  <c r="BK455" i="5"/>
  <c r="BL455" i="5"/>
  <c r="BM455" i="5"/>
  <c r="BN455" i="5"/>
  <c r="BO455" i="5"/>
  <c r="BP455" i="5"/>
  <c r="BQ455" i="5"/>
  <c r="BR455" i="5"/>
  <c r="BS455" i="5"/>
  <c r="BT455" i="5"/>
  <c r="BU455" i="5"/>
  <c r="BV455" i="5"/>
  <c r="BW455" i="5"/>
  <c r="BX455" i="5"/>
  <c r="BY455" i="5"/>
  <c r="BZ455" i="5"/>
  <c r="CA455" i="5"/>
  <c r="CB455" i="5"/>
  <c r="CC455" i="5"/>
  <c r="CD455" i="5"/>
  <c r="CE455" i="5"/>
  <c r="CF455" i="5"/>
  <c r="CG455" i="5"/>
  <c r="CH455" i="5"/>
  <c r="CI455" i="5"/>
  <c r="CJ455" i="5"/>
  <c r="CK455" i="5"/>
  <c r="CL455" i="5"/>
  <c r="CM455" i="5"/>
  <c r="CN455" i="5"/>
  <c r="CO455" i="5"/>
  <c r="CP455" i="5"/>
  <c r="CQ455" i="5"/>
  <c r="CR455" i="5"/>
  <c r="CS455" i="5"/>
  <c r="CT455" i="5"/>
  <c r="CU455" i="5"/>
  <c r="CV455" i="5"/>
  <c r="CW455" i="5"/>
  <c r="CX455" i="5"/>
  <c r="CY455" i="5"/>
  <c r="CZ455" i="5"/>
  <c r="DA455" i="5"/>
  <c r="DB455" i="5"/>
  <c r="DC455" i="5"/>
  <c r="DD455" i="5"/>
  <c r="DE455" i="5"/>
  <c r="DF455" i="5"/>
  <c r="DG455" i="5"/>
  <c r="DH455" i="5"/>
  <c r="DI455" i="5"/>
  <c r="DJ455" i="5"/>
  <c r="DK455" i="5"/>
  <c r="DL455" i="5"/>
  <c r="DM455" i="5"/>
  <c r="DN455" i="5"/>
  <c r="DO455" i="5"/>
  <c r="DP455" i="5"/>
  <c r="DQ455" i="5"/>
  <c r="DR455" i="5"/>
  <c r="DS455" i="5"/>
  <c r="DT455" i="5"/>
  <c r="DU455" i="5"/>
  <c r="DV455" i="5"/>
  <c r="DW455" i="5"/>
  <c r="DX455" i="5"/>
  <c r="DY455" i="5"/>
  <c r="DZ455" i="5"/>
  <c r="EA455" i="5"/>
  <c r="EB455" i="5"/>
  <c r="EC455" i="5"/>
  <c r="ED455" i="5"/>
  <c r="EE455" i="5"/>
  <c r="EF455" i="5"/>
  <c r="EG455" i="5"/>
  <c r="EH455" i="5"/>
  <c r="EI455" i="5"/>
  <c r="EJ455" i="5"/>
  <c r="EK455" i="5"/>
  <c r="EL455" i="5"/>
  <c r="EM455" i="5"/>
  <c r="EN455" i="5"/>
  <c r="EO455" i="5"/>
  <c r="EP455" i="5"/>
  <c r="EQ455" i="5"/>
  <c r="ER455" i="5"/>
  <c r="ES455" i="5"/>
  <c r="ET455" i="5"/>
  <c r="EU455" i="5"/>
  <c r="EV455" i="5"/>
  <c r="EW455" i="5"/>
  <c r="EX455" i="5"/>
  <c r="EY455" i="5"/>
  <c r="EZ455" i="5"/>
  <c r="FA455" i="5"/>
  <c r="FB455" i="5"/>
  <c r="FC455" i="5"/>
  <c r="FD455" i="5"/>
  <c r="FE455" i="5"/>
  <c r="FF455" i="5"/>
  <c r="FG455" i="5"/>
  <c r="FH455" i="5"/>
  <c r="FI455" i="5"/>
  <c r="FJ455" i="5"/>
  <c r="FK455" i="5"/>
  <c r="FL455" i="5"/>
  <c r="FM455" i="5"/>
  <c r="FN455" i="5"/>
  <c r="FO455" i="5"/>
  <c r="FP455" i="5"/>
  <c r="FQ455" i="5"/>
  <c r="FR455" i="5"/>
  <c r="FS455" i="5"/>
  <c r="FT455" i="5"/>
  <c r="FU455" i="5"/>
  <c r="FV455" i="5"/>
  <c r="FW455" i="5"/>
  <c r="FX455" i="5"/>
  <c r="FY455" i="5"/>
  <c r="FZ455" i="5"/>
  <c r="GA455" i="5"/>
  <c r="GB455" i="5"/>
  <c r="GC455" i="5"/>
  <c r="GD455" i="5"/>
  <c r="GE455" i="5"/>
  <c r="GF455" i="5"/>
  <c r="GG455" i="5"/>
  <c r="GH455" i="5"/>
  <c r="GI455" i="5"/>
  <c r="GJ455" i="5"/>
  <c r="GK455" i="5"/>
  <c r="GL455" i="5"/>
  <c r="GM455" i="5"/>
  <c r="GN455" i="5"/>
  <c r="GO455" i="5"/>
  <c r="GP455" i="5"/>
  <c r="GQ455" i="5"/>
  <c r="GR455" i="5"/>
  <c r="GS455" i="5"/>
  <c r="GT455" i="5"/>
  <c r="GU455" i="5"/>
  <c r="GV455" i="5"/>
  <c r="GW455" i="5"/>
  <c r="GX455" i="5"/>
  <c r="G456" i="5"/>
  <c r="H456" i="5"/>
  <c r="I456" i="5"/>
  <c r="J456" i="5"/>
  <c r="K456" i="5"/>
  <c r="L456" i="5"/>
  <c r="M456" i="5"/>
  <c r="N456" i="5"/>
  <c r="O456" i="5"/>
  <c r="P456" i="5"/>
  <c r="Q456" i="5"/>
  <c r="R456" i="5"/>
  <c r="S456" i="5"/>
  <c r="T456" i="5"/>
  <c r="U456" i="5"/>
  <c r="V456" i="5"/>
  <c r="W456" i="5"/>
  <c r="X456" i="5"/>
  <c r="Y456" i="5"/>
  <c r="Z456" i="5"/>
  <c r="AA456" i="5"/>
  <c r="AB456" i="5"/>
  <c r="AC456" i="5"/>
  <c r="AD456" i="5"/>
  <c r="AE456" i="5"/>
  <c r="AF456" i="5"/>
  <c r="AG456" i="5"/>
  <c r="AH456" i="5"/>
  <c r="AI456" i="5"/>
  <c r="AJ456" i="5"/>
  <c r="AK456" i="5"/>
  <c r="AL456" i="5"/>
  <c r="AM456" i="5"/>
  <c r="AN456" i="5"/>
  <c r="AO456" i="5"/>
  <c r="AP456" i="5"/>
  <c r="AQ456" i="5"/>
  <c r="AR456" i="5"/>
  <c r="AS456" i="5"/>
  <c r="AT456" i="5"/>
  <c r="AU456" i="5"/>
  <c r="AV456" i="5"/>
  <c r="AW456" i="5"/>
  <c r="AX456" i="5"/>
  <c r="AY456" i="5"/>
  <c r="AZ456" i="5"/>
  <c r="BA456" i="5"/>
  <c r="BB456" i="5"/>
  <c r="BC456" i="5"/>
  <c r="BD456" i="5"/>
  <c r="BE456" i="5"/>
  <c r="BF456" i="5"/>
  <c r="BG456" i="5"/>
  <c r="BH456" i="5"/>
  <c r="BI456" i="5"/>
  <c r="BJ456" i="5"/>
  <c r="BK456" i="5"/>
  <c r="BL456" i="5"/>
  <c r="BM456" i="5"/>
  <c r="BN456" i="5"/>
  <c r="BO456" i="5"/>
  <c r="BP456" i="5"/>
  <c r="BQ456" i="5"/>
  <c r="BR456" i="5"/>
  <c r="BS456" i="5"/>
  <c r="BT456" i="5"/>
  <c r="BU456" i="5"/>
  <c r="BV456" i="5"/>
  <c r="BW456" i="5"/>
  <c r="BX456" i="5"/>
  <c r="BY456" i="5"/>
  <c r="BZ456" i="5"/>
  <c r="CA456" i="5"/>
  <c r="CB456" i="5"/>
  <c r="CC456" i="5"/>
  <c r="CD456" i="5"/>
  <c r="CE456" i="5"/>
  <c r="CF456" i="5"/>
  <c r="CG456" i="5"/>
  <c r="CH456" i="5"/>
  <c r="CI456" i="5"/>
  <c r="CJ456" i="5"/>
  <c r="CK456" i="5"/>
  <c r="CL456" i="5"/>
  <c r="CM456" i="5"/>
  <c r="CN456" i="5"/>
  <c r="CO456" i="5"/>
  <c r="CP456" i="5"/>
  <c r="CQ456" i="5"/>
  <c r="CR456" i="5"/>
  <c r="CS456" i="5"/>
  <c r="CT456" i="5"/>
  <c r="CU456" i="5"/>
  <c r="CV456" i="5"/>
  <c r="CW456" i="5"/>
  <c r="CX456" i="5"/>
  <c r="CY456" i="5"/>
  <c r="CZ456" i="5"/>
  <c r="DA456" i="5"/>
  <c r="DB456" i="5"/>
  <c r="DC456" i="5"/>
  <c r="DD456" i="5"/>
  <c r="DE456" i="5"/>
  <c r="DF456" i="5"/>
  <c r="DG456" i="5"/>
  <c r="DH456" i="5"/>
  <c r="DI456" i="5"/>
  <c r="DJ456" i="5"/>
  <c r="DK456" i="5"/>
  <c r="DL456" i="5"/>
  <c r="DM456" i="5"/>
  <c r="DN456" i="5"/>
  <c r="DO456" i="5"/>
  <c r="DP456" i="5"/>
  <c r="DQ456" i="5"/>
  <c r="DR456" i="5"/>
  <c r="DS456" i="5"/>
  <c r="DT456" i="5"/>
  <c r="DU456" i="5"/>
  <c r="DV456" i="5"/>
  <c r="DW456" i="5"/>
  <c r="DX456" i="5"/>
  <c r="DY456" i="5"/>
  <c r="DZ456" i="5"/>
  <c r="EA456" i="5"/>
  <c r="EB456" i="5"/>
  <c r="EC456" i="5"/>
  <c r="ED456" i="5"/>
  <c r="EE456" i="5"/>
  <c r="EF456" i="5"/>
  <c r="EG456" i="5"/>
  <c r="EH456" i="5"/>
  <c r="EI456" i="5"/>
  <c r="EJ456" i="5"/>
  <c r="EK456" i="5"/>
  <c r="EL456" i="5"/>
  <c r="EM456" i="5"/>
  <c r="EN456" i="5"/>
  <c r="EO456" i="5"/>
  <c r="EP456" i="5"/>
  <c r="EQ456" i="5"/>
  <c r="ER456" i="5"/>
  <c r="ES456" i="5"/>
  <c r="ET456" i="5"/>
  <c r="EU456" i="5"/>
  <c r="EV456" i="5"/>
  <c r="EW456" i="5"/>
  <c r="EX456" i="5"/>
  <c r="EY456" i="5"/>
  <c r="EZ456" i="5"/>
  <c r="FA456" i="5"/>
  <c r="FB456" i="5"/>
  <c r="FC456" i="5"/>
  <c r="FD456" i="5"/>
  <c r="FE456" i="5"/>
  <c r="FF456" i="5"/>
  <c r="FG456" i="5"/>
  <c r="FH456" i="5"/>
  <c r="FI456" i="5"/>
  <c r="FJ456" i="5"/>
  <c r="FK456" i="5"/>
  <c r="FL456" i="5"/>
  <c r="FM456" i="5"/>
  <c r="FN456" i="5"/>
  <c r="FO456" i="5"/>
  <c r="FP456" i="5"/>
  <c r="FQ456" i="5"/>
  <c r="FR456" i="5"/>
  <c r="FS456" i="5"/>
  <c r="FT456" i="5"/>
  <c r="FU456" i="5"/>
  <c r="FV456" i="5"/>
  <c r="FW456" i="5"/>
  <c r="FX456" i="5"/>
  <c r="FY456" i="5"/>
  <c r="FZ456" i="5"/>
  <c r="GA456" i="5"/>
  <c r="GB456" i="5"/>
  <c r="GC456" i="5"/>
  <c r="GD456" i="5"/>
  <c r="GE456" i="5"/>
  <c r="GF456" i="5"/>
  <c r="GG456" i="5"/>
  <c r="GH456" i="5"/>
  <c r="GI456" i="5"/>
  <c r="GJ456" i="5"/>
  <c r="GK456" i="5"/>
  <c r="GL456" i="5"/>
  <c r="GM456" i="5"/>
  <c r="GN456" i="5"/>
  <c r="GO456" i="5"/>
  <c r="GP456" i="5"/>
  <c r="GQ456" i="5"/>
  <c r="GR456" i="5"/>
  <c r="GS456" i="5"/>
  <c r="GT456" i="5"/>
  <c r="GU456" i="5"/>
  <c r="GV456" i="5"/>
  <c r="GW456" i="5"/>
  <c r="GX456" i="5"/>
  <c r="G457" i="5"/>
  <c r="H457" i="5"/>
  <c r="I457" i="5"/>
  <c r="J457" i="5"/>
  <c r="K457" i="5"/>
  <c r="L457" i="5"/>
  <c r="M457" i="5"/>
  <c r="N457" i="5"/>
  <c r="O457" i="5"/>
  <c r="P457" i="5"/>
  <c r="Q457" i="5"/>
  <c r="R457" i="5"/>
  <c r="S457" i="5"/>
  <c r="T457" i="5"/>
  <c r="U457" i="5"/>
  <c r="V457" i="5"/>
  <c r="W457" i="5"/>
  <c r="X457" i="5"/>
  <c r="Y457" i="5"/>
  <c r="Z457" i="5"/>
  <c r="AA457" i="5"/>
  <c r="AB457" i="5"/>
  <c r="AC457" i="5"/>
  <c r="AD457" i="5"/>
  <c r="AE457" i="5"/>
  <c r="AF457" i="5"/>
  <c r="AG457" i="5"/>
  <c r="AH457" i="5"/>
  <c r="AI457" i="5"/>
  <c r="AJ457" i="5"/>
  <c r="AK457" i="5"/>
  <c r="AL457" i="5"/>
  <c r="AM457" i="5"/>
  <c r="AN457" i="5"/>
  <c r="AO457" i="5"/>
  <c r="AP457" i="5"/>
  <c r="AQ457" i="5"/>
  <c r="AR457" i="5"/>
  <c r="AS457" i="5"/>
  <c r="AT457" i="5"/>
  <c r="AU457" i="5"/>
  <c r="AV457" i="5"/>
  <c r="AW457" i="5"/>
  <c r="AX457" i="5"/>
  <c r="AY457" i="5"/>
  <c r="AZ457" i="5"/>
  <c r="BA457" i="5"/>
  <c r="BB457" i="5"/>
  <c r="BC457" i="5"/>
  <c r="BD457" i="5"/>
  <c r="BE457" i="5"/>
  <c r="BF457" i="5"/>
  <c r="BG457" i="5"/>
  <c r="BH457" i="5"/>
  <c r="BI457" i="5"/>
  <c r="BJ457" i="5"/>
  <c r="BK457" i="5"/>
  <c r="BL457" i="5"/>
  <c r="BM457" i="5"/>
  <c r="BN457" i="5"/>
  <c r="BO457" i="5"/>
  <c r="BP457" i="5"/>
  <c r="BQ457" i="5"/>
  <c r="BR457" i="5"/>
  <c r="BS457" i="5"/>
  <c r="BT457" i="5"/>
  <c r="BU457" i="5"/>
  <c r="BV457" i="5"/>
  <c r="BW457" i="5"/>
  <c r="BX457" i="5"/>
  <c r="BY457" i="5"/>
  <c r="BZ457" i="5"/>
  <c r="CA457" i="5"/>
  <c r="CB457" i="5"/>
  <c r="CC457" i="5"/>
  <c r="CD457" i="5"/>
  <c r="CE457" i="5"/>
  <c r="CF457" i="5"/>
  <c r="CG457" i="5"/>
  <c r="CH457" i="5"/>
  <c r="CI457" i="5"/>
  <c r="CJ457" i="5"/>
  <c r="CK457" i="5"/>
  <c r="CL457" i="5"/>
  <c r="CM457" i="5"/>
  <c r="CN457" i="5"/>
  <c r="CO457" i="5"/>
  <c r="CP457" i="5"/>
  <c r="CQ457" i="5"/>
  <c r="CR457" i="5"/>
  <c r="CS457" i="5"/>
  <c r="CT457" i="5"/>
  <c r="CU457" i="5"/>
  <c r="CV457" i="5"/>
  <c r="CW457" i="5"/>
  <c r="CX457" i="5"/>
  <c r="CY457" i="5"/>
  <c r="CZ457" i="5"/>
  <c r="DA457" i="5"/>
  <c r="DB457" i="5"/>
  <c r="DC457" i="5"/>
  <c r="DD457" i="5"/>
  <c r="DE457" i="5"/>
  <c r="DF457" i="5"/>
  <c r="DG457" i="5"/>
  <c r="DH457" i="5"/>
  <c r="DI457" i="5"/>
  <c r="DJ457" i="5"/>
  <c r="DK457" i="5"/>
  <c r="DL457" i="5"/>
  <c r="DM457" i="5"/>
  <c r="DN457" i="5"/>
  <c r="DO457" i="5"/>
  <c r="DP457" i="5"/>
  <c r="DQ457" i="5"/>
  <c r="DR457" i="5"/>
  <c r="DS457" i="5"/>
  <c r="DT457" i="5"/>
  <c r="DU457" i="5"/>
  <c r="DV457" i="5"/>
  <c r="DW457" i="5"/>
  <c r="DX457" i="5"/>
  <c r="DY457" i="5"/>
  <c r="DZ457" i="5"/>
  <c r="EA457" i="5"/>
  <c r="EB457" i="5"/>
  <c r="EC457" i="5"/>
  <c r="ED457" i="5"/>
  <c r="EE457" i="5"/>
  <c r="EF457" i="5"/>
  <c r="EG457" i="5"/>
  <c r="EH457" i="5"/>
  <c r="EI457" i="5"/>
  <c r="EJ457" i="5"/>
  <c r="EK457" i="5"/>
  <c r="EL457" i="5"/>
  <c r="EM457" i="5"/>
  <c r="EN457" i="5"/>
  <c r="EO457" i="5"/>
  <c r="EP457" i="5"/>
  <c r="EQ457" i="5"/>
  <c r="ER457" i="5"/>
  <c r="ES457" i="5"/>
  <c r="ET457" i="5"/>
  <c r="EU457" i="5"/>
  <c r="EV457" i="5"/>
  <c r="EW457" i="5"/>
  <c r="EX457" i="5"/>
  <c r="EY457" i="5"/>
  <c r="EZ457" i="5"/>
  <c r="FA457" i="5"/>
  <c r="FB457" i="5"/>
  <c r="FC457" i="5"/>
  <c r="FD457" i="5"/>
  <c r="FE457" i="5"/>
  <c r="FF457" i="5"/>
  <c r="FG457" i="5"/>
  <c r="FH457" i="5"/>
  <c r="FI457" i="5"/>
  <c r="FJ457" i="5"/>
  <c r="FK457" i="5"/>
  <c r="FL457" i="5"/>
  <c r="FM457" i="5"/>
  <c r="FN457" i="5"/>
  <c r="FO457" i="5"/>
  <c r="FP457" i="5"/>
  <c r="FQ457" i="5"/>
  <c r="FR457" i="5"/>
  <c r="FS457" i="5"/>
  <c r="FT457" i="5"/>
  <c r="FU457" i="5"/>
  <c r="FV457" i="5"/>
  <c r="FW457" i="5"/>
  <c r="FX457" i="5"/>
  <c r="FY457" i="5"/>
  <c r="FZ457" i="5"/>
  <c r="GA457" i="5"/>
  <c r="GB457" i="5"/>
  <c r="GC457" i="5"/>
  <c r="GD457" i="5"/>
  <c r="GE457" i="5"/>
  <c r="GF457" i="5"/>
  <c r="GG457" i="5"/>
  <c r="GH457" i="5"/>
  <c r="GI457" i="5"/>
  <c r="GJ457" i="5"/>
  <c r="GK457" i="5"/>
  <c r="GL457" i="5"/>
  <c r="GM457" i="5"/>
  <c r="GN457" i="5"/>
  <c r="GO457" i="5"/>
  <c r="GP457" i="5"/>
  <c r="GQ457" i="5"/>
  <c r="GR457" i="5"/>
  <c r="GS457" i="5"/>
  <c r="GT457" i="5"/>
  <c r="GU457" i="5"/>
  <c r="GV457" i="5"/>
  <c r="GW457" i="5"/>
  <c r="GX457" i="5"/>
  <c r="G458" i="5"/>
  <c r="H458" i="5"/>
  <c r="I458" i="5"/>
  <c r="J458" i="5"/>
  <c r="K458" i="5"/>
  <c r="L458" i="5"/>
  <c r="M458" i="5"/>
  <c r="N458" i="5"/>
  <c r="O458" i="5"/>
  <c r="P458" i="5"/>
  <c r="Q458" i="5"/>
  <c r="R458" i="5"/>
  <c r="S458" i="5"/>
  <c r="T458" i="5"/>
  <c r="U458" i="5"/>
  <c r="V458" i="5"/>
  <c r="W458" i="5"/>
  <c r="X458" i="5"/>
  <c r="Y458" i="5"/>
  <c r="Z458" i="5"/>
  <c r="AA458" i="5"/>
  <c r="AB458" i="5"/>
  <c r="AC458" i="5"/>
  <c r="AD458" i="5"/>
  <c r="AE458" i="5"/>
  <c r="AF458" i="5"/>
  <c r="AG458" i="5"/>
  <c r="AH458" i="5"/>
  <c r="AI458" i="5"/>
  <c r="AJ458" i="5"/>
  <c r="AK458" i="5"/>
  <c r="AL458" i="5"/>
  <c r="AM458" i="5"/>
  <c r="AN458" i="5"/>
  <c r="AO458" i="5"/>
  <c r="AP458" i="5"/>
  <c r="AQ458" i="5"/>
  <c r="AR458" i="5"/>
  <c r="AS458" i="5"/>
  <c r="AT458" i="5"/>
  <c r="AU458" i="5"/>
  <c r="AV458" i="5"/>
  <c r="AW458" i="5"/>
  <c r="AX458" i="5"/>
  <c r="AY458" i="5"/>
  <c r="AZ458" i="5"/>
  <c r="BA458" i="5"/>
  <c r="BB458" i="5"/>
  <c r="BC458" i="5"/>
  <c r="BD458" i="5"/>
  <c r="BE458" i="5"/>
  <c r="BF458" i="5"/>
  <c r="BG458" i="5"/>
  <c r="BH458" i="5"/>
  <c r="BI458" i="5"/>
  <c r="BJ458" i="5"/>
  <c r="BK458" i="5"/>
  <c r="BL458" i="5"/>
  <c r="BM458" i="5"/>
  <c r="BN458" i="5"/>
  <c r="BO458" i="5"/>
  <c r="BP458" i="5"/>
  <c r="BQ458" i="5"/>
  <c r="BR458" i="5"/>
  <c r="BS458" i="5"/>
  <c r="BT458" i="5"/>
  <c r="BU458" i="5"/>
  <c r="BV458" i="5"/>
  <c r="BW458" i="5"/>
  <c r="BX458" i="5"/>
  <c r="BY458" i="5"/>
  <c r="BZ458" i="5"/>
  <c r="CA458" i="5"/>
  <c r="CB458" i="5"/>
  <c r="CC458" i="5"/>
  <c r="CD458" i="5"/>
  <c r="CE458" i="5"/>
  <c r="CF458" i="5"/>
  <c r="CG458" i="5"/>
  <c r="CH458" i="5"/>
  <c r="CI458" i="5"/>
  <c r="CJ458" i="5"/>
  <c r="CK458" i="5"/>
  <c r="CL458" i="5"/>
  <c r="CM458" i="5"/>
  <c r="CN458" i="5"/>
  <c r="CO458" i="5"/>
  <c r="CP458" i="5"/>
  <c r="CQ458" i="5"/>
  <c r="CR458" i="5"/>
  <c r="CS458" i="5"/>
  <c r="CT458" i="5"/>
  <c r="CU458" i="5"/>
  <c r="CV458" i="5"/>
  <c r="CW458" i="5"/>
  <c r="CX458" i="5"/>
  <c r="CY458" i="5"/>
  <c r="CZ458" i="5"/>
  <c r="DA458" i="5"/>
  <c r="DB458" i="5"/>
  <c r="DC458" i="5"/>
  <c r="DD458" i="5"/>
  <c r="DE458" i="5"/>
  <c r="DF458" i="5"/>
  <c r="DG458" i="5"/>
  <c r="DH458" i="5"/>
  <c r="DI458" i="5"/>
  <c r="DJ458" i="5"/>
  <c r="DK458" i="5"/>
  <c r="DL458" i="5"/>
  <c r="DM458" i="5"/>
  <c r="DN458" i="5"/>
  <c r="DO458" i="5"/>
  <c r="DP458" i="5"/>
  <c r="DQ458" i="5"/>
  <c r="DR458" i="5"/>
  <c r="DS458" i="5"/>
  <c r="DT458" i="5"/>
  <c r="DU458" i="5"/>
  <c r="DV458" i="5"/>
  <c r="DW458" i="5"/>
  <c r="DX458" i="5"/>
  <c r="DY458" i="5"/>
  <c r="DZ458" i="5"/>
  <c r="EA458" i="5"/>
  <c r="EB458" i="5"/>
  <c r="EC458" i="5"/>
  <c r="ED458" i="5"/>
  <c r="EE458" i="5"/>
  <c r="EF458" i="5"/>
  <c r="EG458" i="5"/>
  <c r="EH458" i="5"/>
  <c r="EI458" i="5"/>
  <c r="EJ458" i="5"/>
  <c r="EK458" i="5"/>
  <c r="EL458" i="5"/>
  <c r="EM458" i="5"/>
  <c r="EN458" i="5"/>
  <c r="EO458" i="5"/>
  <c r="EP458" i="5"/>
  <c r="EQ458" i="5"/>
  <c r="ER458" i="5"/>
  <c r="ES458" i="5"/>
  <c r="ET458" i="5"/>
  <c r="EU458" i="5"/>
  <c r="EV458" i="5"/>
  <c r="EW458" i="5"/>
  <c r="EX458" i="5"/>
  <c r="EY458" i="5"/>
  <c r="EZ458" i="5"/>
  <c r="FA458" i="5"/>
  <c r="FB458" i="5"/>
  <c r="FC458" i="5"/>
  <c r="FD458" i="5"/>
  <c r="FE458" i="5"/>
  <c r="FF458" i="5"/>
  <c r="FG458" i="5"/>
  <c r="FH458" i="5"/>
  <c r="FI458" i="5"/>
  <c r="FJ458" i="5"/>
  <c r="FK458" i="5"/>
  <c r="FL458" i="5"/>
  <c r="FM458" i="5"/>
  <c r="FN458" i="5"/>
  <c r="FO458" i="5"/>
  <c r="FP458" i="5"/>
  <c r="FQ458" i="5"/>
  <c r="FR458" i="5"/>
  <c r="FS458" i="5"/>
  <c r="FT458" i="5"/>
  <c r="FU458" i="5"/>
  <c r="FV458" i="5"/>
  <c r="FW458" i="5"/>
  <c r="FX458" i="5"/>
  <c r="FY458" i="5"/>
  <c r="FZ458" i="5"/>
  <c r="GA458" i="5"/>
  <c r="GB458" i="5"/>
  <c r="GC458" i="5"/>
  <c r="GD458" i="5"/>
  <c r="GE458" i="5"/>
  <c r="GF458" i="5"/>
  <c r="GG458" i="5"/>
  <c r="GH458" i="5"/>
  <c r="GI458" i="5"/>
  <c r="GJ458" i="5"/>
  <c r="GK458" i="5"/>
  <c r="GL458" i="5"/>
  <c r="GM458" i="5"/>
  <c r="GN458" i="5"/>
  <c r="GO458" i="5"/>
  <c r="GP458" i="5"/>
  <c r="GQ458" i="5"/>
  <c r="GR458" i="5"/>
  <c r="GS458" i="5"/>
  <c r="GT458" i="5"/>
  <c r="GU458" i="5"/>
  <c r="GV458" i="5"/>
  <c r="GW458" i="5"/>
  <c r="GX458" i="5"/>
  <c r="G459" i="5"/>
  <c r="H459" i="5"/>
  <c r="I459" i="5"/>
  <c r="J459" i="5"/>
  <c r="K459" i="5"/>
  <c r="L459" i="5"/>
  <c r="M459" i="5"/>
  <c r="N459" i="5"/>
  <c r="O459" i="5"/>
  <c r="P459" i="5"/>
  <c r="Q459" i="5"/>
  <c r="R459" i="5"/>
  <c r="S459" i="5"/>
  <c r="T459" i="5"/>
  <c r="U459" i="5"/>
  <c r="V459" i="5"/>
  <c r="W459" i="5"/>
  <c r="X459" i="5"/>
  <c r="Y459" i="5"/>
  <c r="Z459" i="5"/>
  <c r="AA459" i="5"/>
  <c r="AB459" i="5"/>
  <c r="AC459" i="5"/>
  <c r="AD459" i="5"/>
  <c r="AE459" i="5"/>
  <c r="AF459" i="5"/>
  <c r="AG459" i="5"/>
  <c r="AH459" i="5"/>
  <c r="AI459" i="5"/>
  <c r="AJ459" i="5"/>
  <c r="AK459" i="5"/>
  <c r="AL459" i="5"/>
  <c r="AM459" i="5"/>
  <c r="AN459" i="5"/>
  <c r="AO459" i="5"/>
  <c r="AP459" i="5"/>
  <c r="AQ459" i="5"/>
  <c r="AR459" i="5"/>
  <c r="AS459" i="5"/>
  <c r="AT459" i="5"/>
  <c r="AU459" i="5"/>
  <c r="AV459" i="5"/>
  <c r="AW459" i="5"/>
  <c r="AX459" i="5"/>
  <c r="AY459" i="5"/>
  <c r="AZ459" i="5"/>
  <c r="BA459" i="5"/>
  <c r="BB459" i="5"/>
  <c r="BC459" i="5"/>
  <c r="BD459" i="5"/>
  <c r="BE459" i="5"/>
  <c r="BF459" i="5"/>
  <c r="BG459" i="5"/>
  <c r="BH459" i="5"/>
  <c r="BI459" i="5"/>
  <c r="BJ459" i="5"/>
  <c r="BK459" i="5"/>
  <c r="BL459" i="5"/>
  <c r="BM459" i="5"/>
  <c r="BN459" i="5"/>
  <c r="BO459" i="5"/>
  <c r="BP459" i="5"/>
  <c r="BQ459" i="5"/>
  <c r="BR459" i="5"/>
  <c r="BS459" i="5"/>
  <c r="BT459" i="5"/>
  <c r="BU459" i="5"/>
  <c r="BV459" i="5"/>
  <c r="BW459" i="5"/>
  <c r="BX459" i="5"/>
  <c r="BY459" i="5"/>
  <c r="BZ459" i="5"/>
  <c r="CA459" i="5"/>
  <c r="CB459" i="5"/>
  <c r="CC459" i="5"/>
  <c r="CD459" i="5"/>
  <c r="CE459" i="5"/>
  <c r="CF459" i="5"/>
  <c r="CG459" i="5"/>
  <c r="CH459" i="5"/>
  <c r="CI459" i="5"/>
  <c r="CJ459" i="5"/>
  <c r="CK459" i="5"/>
  <c r="CL459" i="5"/>
  <c r="CM459" i="5"/>
  <c r="CN459" i="5"/>
  <c r="CO459" i="5"/>
  <c r="CP459" i="5"/>
  <c r="CQ459" i="5"/>
  <c r="CR459" i="5"/>
  <c r="CS459" i="5"/>
  <c r="CT459" i="5"/>
  <c r="CU459" i="5"/>
  <c r="CV459" i="5"/>
  <c r="CW459" i="5"/>
  <c r="CX459" i="5"/>
  <c r="CY459" i="5"/>
  <c r="CZ459" i="5"/>
  <c r="DA459" i="5"/>
  <c r="DB459" i="5"/>
  <c r="DC459" i="5"/>
  <c r="DD459" i="5"/>
  <c r="DE459" i="5"/>
  <c r="DF459" i="5"/>
  <c r="DG459" i="5"/>
  <c r="DH459" i="5"/>
  <c r="DI459" i="5"/>
  <c r="DJ459" i="5"/>
  <c r="DK459" i="5"/>
  <c r="DL459" i="5"/>
  <c r="DM459" i="5"/>
  <c r="DN459" i="5"/>
  <c r="DO459" i="5"/>
  <c r="DP459" i="5"/>
  <c r="DQ459" i="5"/>
  <c r="DR459" i="5"/>
  <c r="DS459" i="5"/>
  <c r="DT459" i="5"/>
  <c r="DU459" i="5"/>
  <c r="DV459" i="5"/>
  <c r="DW459" i="5"/>
  <c r="DX459" i="5"/>
  <c r="DY459" i="5"/>
  <c r="DZ459" i="5"/>
  <c r="EA459" i="5"/>
  <c r="EB459" i="5"/>
  <c r="EC459" i="5"/>
  <c r="ED459" i="5"/>
  <c r="EE459" i="5"/>
  <c r="EF459" i="5"/>
  <c r="EG459" i="5"/>
  <c r="EH459" i="5"/>
  <c r="EI459" i="5"/>
  <c r="EJ459" i="5"/>
  <c r="EK459" i="5"/>
  <c r="EL459" i="5"/>
  <c r="EM459" i="5"/>
  <c r="EN459" i="5"/>
  <c r="EO459" i="5"/>
  <c r="EP459" i="5"/>
  <c r="EQ459" i="5"/>
  <c r="ER459" i="5"/>
  <c r="ES459" i="5"/>
  <c r="ET459" i="5"/>
  <c r="EU459" i="5"/>
  <c r="EV459" i="5"/>
  <c r="EW459" i="5"/>
  <c r="EX459" i="5"/>
  <c r="EY459" i="5"/>
  <c r="EZ459" i="5"/>
  <c r="FA459" i="5"/>
  <c r="FB459" i="5"/>
  <c r="FC459" i="5"/>
  <c r="FD459" i="5"/>
  <c r="FE459" i="5"/>
  <c r="FF459" i="5"/>
  <c r="FG459" i="5"/>
  <c r="FH459" i="5"/>
  <c r="FI459" i="5"/>
  <c r="FJ459" i="5"/>
  <c r="FK459" i="5"/>
  <c r="FL459" i="5"/>
  <c r="FM459" i="5"/>
  <c r="FN459" i="5"/>
  <c r="FO459" i="5"/>
  <c r="FP459" i="5"/>
  <c r="FQ459" i="5"/>
  <c r="FR459" i="5"/>
  <c r="FS459" i="5"/>
  <c r="FT459" i="5"/>
  <c r="FU459" i="5"/>
  <c r="FV459" i="5"/>
  <c r="FW459" i="5"/>
  <c r="FX459" i="5"/>
  <c r="FY459" i="5"/>
  <c r="FZ459" i="5"/>
  <c r="GA459" i="5"/>
  <c r="GB459" i="5"/>
  <c r="GC459" i="5"/>
  <c r="GD459" i="5"/>
  <c r="GE459" i="5"/>
  <c r="GF459" i="5"/>
  <c r="GG459" i="5"/>
  <c r="GH459" i="5"/>
  <c r="GI459" i="5"/>
  <c r="GJ459" i="5"/>
  <c r="GK459" i="5"/>
  <c r="GL459" i="5"/>
  <c r="GM459" i="5"/>
  <c r="GN459" i="5"/>
  <c r="GO459" i="5"/>
  <c r="GP459" i="5"/>
  <c r="GQ459" i="5"/>
  <c r="GR459" i="5"/>
  <c r="GS459" i="5"/>
  <c r="GT459" i="5"/>
  <c r="GU459" i="5"/>
  <c r="GV459" i="5"/>
  <c r="GW459" i="5"/>
  <c r="GX459" i="5"/>
  <c r="G460" i="5"/>
  <c r="H460" i="5"/>
  <c r="I460" i="5"/>
  <c r="J460" i="5"/>
  <c r="K460" i="5"/>
  <c r="L460" i="5"/>
  <c r="M460" i="5"/>
  <c r="N460" i="5"/>
  <c r="O460" i="5"/>
  <c r="P460" i="5"/>
  <c r="Q460" i="5"/>
  <c r="R460" i="5"/>
  <c r="S460" i="5"/>
  <c r="T460" i="5"/>
  <c r="U460" i="5"/>
  <c r="V460" i="5"/>
  <c r="W460" i="5"/>
  <c r="X460" i="5"/>
  <c r="Y460" i="5"/>
  <c r="Z460" i="5"/>
  <c r="AA460" i="5"/>
  <c r="AB460" i="5"/>
  <c r="AC460" i="5"/>
  <c r="AD460" i="5"/>
  <c r="AE460" i="5"/>
  <c r="AF460" i="5"/>
  <c r="AG460" i="5"/>
  <c r="AH460" i="5"/>
  <c r="AI460" i="5"/>
  <c r="AJ460" i="5"/>
  <c r="AK460" i="5"/>
  <c r="AL460" i="5"/>
  <c r="AM460" i="5"/>
  <c r="AN460" i="5"/>
  <c r="AO460" i="5"/>
  <c r="AP460" i="5"/>
  <c r="AQ460" i="5"/>
  <c r="AR460" i="5"/>
  <c r="AS460" i="5"/>
  <c r="AT460" i="5"/>
  <c r="AU460" i="5"/>
  <c r="AV460" i="5"/>
  <c r="AW460" i="5"/>
  <c r="AX460" i="5"/>
  <c r="AY460" i="5"/>
  <c r="AZ460" i="5"/>
  <c r="BA460" i="5"/>
  <c r="BB460" i="5"/>
  <c r="BC460" i="5"/>
  <c r="BD460" i="5"/>
  <c r="BE460" i="5"/>
  <c r="BF460" i="5"/>
  <c r="BG460" i="5"/>
  <c r="BH460" i="5"/>
  <c r="BI460" i="5"/>
  <c r="BJ460" i="5"/>
  <c r="BK460" i="5"/>
  <c r="BL460" i="5"/>
  <c r="BM460" i="5"/>
  <c r="BN460" i="5"/>
  <c r="BO460" i="5"/>
  <c r="BP460" i="5"/>
  <c r="BQ460" i="5"/>
  <c r="BR460" i="5"/>
  <c r="BS460" i="5"/>
  <c r="BT460" i="5"/>
  <c r="BU460" i="5"/>
  <c r="BV460" i="5"/>
  <c r="BW460" i="5"/>
  <c r="BX460" i="5"/>
  <c r="BY460" i="5"/>
  <c r="BZ460" i="5"/>
  <c r="CA460" i="5"/>
  <c r="CB460" i="5"/>
  <c r="CC460" i="5"/>
  <c r="CD460" i="5"/>
  <c r="CE460" i="5"/>
  <c r="CF460" i="5"/>
  <c r="CG460" i="5"/>
  <c r="CH460" i="5"/>
  <c r="CI460" i="5"/>
  <c r="CJ460" i="5"/>
  <c r="CK460" i="5"/>
  <c r="CL460" i="5"/>
  <c r="CM460" i="5"/>
  <c r="CN460" i="5"/>
  <c r="CO460" i="5"/>
  <c r="CP460" i="5"/>
  <c r="CQ460" i="5"/>
  <c r="CR460" i="5"/>
  <c r="CS460" i="5"/>
  <c r="CT460" i="5"/>
  <c r="CU460" i="5"/>
  <c r="CV460" i="5"/>
  <c r="CW460" i="5"/>
  <c r="CX460" i="5"/>
  <c r="CY460" i="5"/>
  <c r="CZ460" i="5"/>
  <c r="DA460" i="5"/>
  <c r="DB460" i="5"/>
  <c r="DC460" i="5"/>
  <c r="DD460" i="5"/>
  <c r="DE460" i="5"/>
  <c r="DF460" i="5"/>
  <c r="DG460" i="5"/>
  <c r="DH460" i="5"/>
  <c r="DI460" i="5"/>
  <c r="DJ460" i="5"/>
  <c r="DK460" i="5"/>
  <c r="DL460" i="5"/>
  <c r="DM460" i="5"/>
  <c r="DN460" i="5"/>
  <c r="DO460" i="5"/>
  <c r="DP460" i="5"/>
  <c r="DQ460" i="5"/>
  <c r="DR460" i="5"/>
  <c r="DS460" i="5"/>
  <c r="DT460" i="5"/>
  <c r="DU460" i="5"/>
  <c r="DV460" i="5"/>
  <c r="DW460" i="5"/>
  <c r="DX460" i="5"/>
  <c r="DY460" i="5"/>
  <c r="DZ460" i="5"/>
  <c r="EA460" i="5"/>
  <c r="EB460" i="5"/>
  <c r="EC460" i="5"/>
  <c r="ED460" i="5"/>
  <c r="EE460" i="5"/>
  <c r="EF460" i="5"/>
  <c r="EG460" i="5"/>
  <c r="EH460" i="5"/>
  <c r="EI460" i="5"/>
  <c r="EJ460" i="5"/>
  <c r="EK460" i="5"/>
  <c r="EL460" i="5"/>
  <c r="EM460" i="5"/>
  <c r="EN460" i="5"/>
  <c r="EO460" i="5"/>
  <c r="EP460" i="5"/>
  <c r="EQ460" i="5"/>
  <c r="ER460" i="5"/>
  <c r="ES460" i="5"/>
  <c r="ET460" i="5"/>
  <c r="EU460" i="5"/>
  <c r="EV460" i="5"/>
  <c r="EW460" i="5"/>
  <c r="EX460" i="5"/>
  <c r="EY460" i="5"/>
  <c r="EZ460" i="5"/>
  <c r="FA460" i="5"/>
  <c r="FB460" i="5"/>
  <c r="FC460" i="5"/>
  <c r="FD460" i="5"/>
  <c r="FE460" i="5"/>
  <c r="FF460" i="5"/>
  <c r="FG460" i="5"/>
  <c r="FH460" i="5"/>
  <c r="FI460" i="5"/>
  <c r="FJ460" i="5"/>
  <c r="FK460" i="5"/>
  <c r="FL460" i="5"/>
  <c r="FM460" i="5"/>
  <c r="FN460" i="5"/>
  <c r="FO460" i="5"/>
  <c r="FP460" i="5"/>
  <c r="FQ460" i="5"/>
  <c r="FR460" i="5"/>
  <c r="FS460" i="5"/>
  <c r="FT460" i="5"/>
  <c r="FU460" i="5"/>
  <c r="FV460" i="5"/>
  <c r="FW460" i="5"/>
  <c r="FX460" i="5"/>
  <c r="FY460" i="5"/>
  <c r="FZ460" i="5"/>
  <c r="GA460" i="5"/>
  <c r="GB460" i="5"/>
  <c r="GC460" i="5"/>
  <c r="GD460" i="5"/>
  <c r="GE460" i="5"/>
  <c r="GF460" i="5"/>
  <c r="GG460" i="5"/>
  <c r="GH460" i="5"/>
  <c r="GI460" i="5"/>
  <c r="GJ460" i="5"/>
  <c r="GK460" i="5"/>
  <c r="GL460" i="5"/>
  <c r="GM460" i="5"/>
  <c r="GN460" i="5"/>
  <c r="GO460" i="5"/>
  <c r="GP460" i="5"/>
  <c r="GQ460" i="5"/>
  <c r="GR460" i="5"/>
  <c r="GS460" i="5"/>
  <c r="GT460" i="5"/>
  <c r="GU460" i="5"/>
  <c r="GV460" i="5"/>
  <c r="GW460" i="5"/>
  <c r="GX460" i="5"/>
  <c r="G461" i="5"/>
  <c r="H461" i="5"/>
  <c r="I461" i="5"/>
  <c r="J461" i="5"/>
  <c r="K461" i="5"/>
  <c r="L461" i="5"/>
  <c r="M461" i="5"/>
  <c r="N461" i="5"/>
  <c r="O461" i="5"/>
  <c r="P461" i="5"/>
  <c r="Q461" i="5"/>
  <c r="R461" i="5"/>
  <c r="S461" i="5"/>
  <c r="T461" i="5"/>
  <c r="U461" i="5"/>
  <c r="V461" i="5"/>
  <c r="W461" i="5"/>
  <c r="X461" i="5"/>
  <c r="Y461" i="5"/>
  <c r="Z461" i="5"/>
  <c r="AA461" i="5"/>
  <c r="AB461" i="5"/>
  <c r="AC461" i="5"/>
  <c r="AD461" i="5"/>
  <c r="AE461" i="5"/>
  <c r="AF461" i="5"/>
  <c r="AG461" i="5"/>
  <c r="AH461" i="5"/>
  <c r="AI461" i="5"/>
  <c r="AJ461" i="5"/>
  <c r="AK461" i="5"/>
  <c r="AL461" i="5"/>
  <c r="AM461" i="5"/>
  <c r="AN461" i="5"/>
  <c r="AO461" i="5"/>
  <c r="AP461" i="5"/>
  <c r="AQ461" i="5"/>
  <c r="AR461" i="5"/>
  <c r="AS461" i="5"/>
  <c r="AT461" i="5"/>
  <c r="AU461" i="5"/>
  <c r="AV461" i="5"/>
  <c r="AW461" i="5"/>
  <c r="AX461" i="5"/>
  <c r="AY461" i="5"/>
  <c r="AZ461" i="5"/>
  <c r="BA461" i="5"/>
  <c r="BB461" i="5"/>
  <c r="BC461" i="5"/>
  <c r="BD461" i="5"/>
  <c r="BE461" i="5"/>
  <c r="BF461" i="5"/>
  <c r="BG461" i="5"/>
  <c r="BH461" i="5"/>
  <c r="BI461" i="5"/>
  <c r="BJ461" i="5"/>
  <c r="BK461" i="5"/>
  <c r="BL461" i="5"/>
  <c r="BM461" i="5"/>
  <c r="BN461" i="5"/>
  <c r="BO461" i="5"/>
  <c r="BP461" i="5"/>
  <c r="BQ461" i="5"/>
  <c r="BR461" i="5"/>
  <c r="BS461" i="5"/>
  <c r="BT461" i="5"/>
  <c r="BU461" i="5"/>
  <c r="BV461" i="5"/>
  <c r="BW461" i="5"/>
  <c r="BX461" i="5"/>
  <c r="BY461" i="5"/>
  <c r="BZ461" i="5"/>
  <c r="CA461" i="5"/>
  <c r="CB461" i="5"/>
  <c r="CC461" i="5"/>
  <c r="CD461" i="5"/>
  <c r="CE461" i="5"/>
  <c r="CF461" i="5"/>
  <c r="CG461" i="5"/>
  <c r="CH461" i="5"/>
  <c r="CI461" i="5"/>
  <c r="CJ461" i="5"/>
  <c r="CK461" i="5"/>
  <c r="CL461" i="5"/>
  <c r="CM461" i="5"/>
  <c r="CN461" i="5"/>
  <c r="CO461" i="5"/>
  <c r="CP461" i="5"/>
  <c r="CQ461" i="5"/>
  <c r="CR461" i="5"/>
  <c r="CS461" i="5"/>
  <c r="CT461" i="5"/>
  <c r="CU461" i="5"/>
  <c r="CV461" i="5"/>
  <c r="CW461" i="5"/>
  <c r="CX461" i="5"/>
  <c r="CY461" i="5"/>
  <c r="CZ461" i="5"/>
  <c r="DA461" i="5"/>
  <c r="DB461" i="5"/>
  <c r="DC461" i="5"/>
  <c r="DD461" i="5"/>
  <c r="DE461" i="5"/>
  <c r="DF461" i="5"/>
  <c r="DG461" i="5"/>
  <c r="DH461" i="5"/>
  <c r="DI461" i="5"/>
  <c r="DJ461" i="5"/>
  <c r="DK461" i="5"/>
  <c r="DL461" i="5"/>
  <c r="DM461" i="5"/>
  <c r="DN461" i="5"/>
  <c r="DO461" i="5"/>
  <c r="DP461" i="5"/>
  <c r="DQ461" i="5"/>
  <c r="DR461" i="5"/>
  <c r="DS461" i="5"/>
  <c r="DT461" i="5"/>
  <c r="DU461" i="5"/>
  <c r="DV461" i="5"/>
  <c r="DW461" i="5"/>
  <c r="DX461" i="5"/>
  <c r="DY461" i="5"/>
  <c r="DZ461" i="5"/>
  <c r="EA461" i="5"/>
  <c r="EB461" i="5"/>
  <c r="EC461" i="5"/>
  <c r="ED461" i="5"/>
  <c r="EE461" i="5"/>
  <c r="EF461" i="5"/>
  <c r="EG461" i="5"/>
  <c r="EH461" i="5"/>
  <c r="EI461" i="5"/>
  <c r="EJ461" i="5"/>
  <c r="EK461" i="5"/>
  <c r="EL461" i="5"/>
  <c r="EM461" i="5"/>
  <c r="EN461" i="5"/>
  <c r="EO461" i="5"/>
  <c r="EP461" i="5"/>
  <c r="EQ461" i="5"/>
  <c r="ER461" i="5"/>
  <c r="ES461" i="5"/>
  <c r="ET461" i="5"/>
  <c r="EU461" i="5"/>
  <c r="EV461" i="5"/>
  <c r="EW461" i="5"/>
  <c r="EX461" i="5"/>
  <c r="EY461" i="5"/>
  <c r="EZ461" i="5"/>
  <c r="FA461" i="5"/>
  <c r="FB461" i="5"/>
  <c r="FC461" i="5"/>
  <c r="FD461" i="5"/>
  <c r="FE461" i="5"/>
  <c r="FF461" i="5"/>
  <c r="FG461" i="5"/>
  <c r="FH461" i="5"/>
  <c r="FI461" i="5"/>
  <c r="FJ461" i="5"/>
  <c r="FK461" i="5"/>
  <c r="FL461" i="5"/>
  <c r="FM461" i="5"/>
  <c r="FN461" i="5"/>
  <c r="FO461" i="5"/>
  <c r="FP461" i="5"/>
  <c r="FQ461" i="5"/>
  <c r="FR461" i="5"/>
  <c r="FS461" i="5"/>
  <c r="FT461" i="5"/>
  <c r="FU461" i="5"/>
  <c r="FV461" i="5"/>
  <c r="FW461" i="5"/>
  <c r="FX461" i="5"/>
  <c r="FY461" i="5"/>
  <c r="FZ461" i="5"/>
  <c r="GA461" i="5"/>
  <c r="GB461" i="5"/>
  <c r="GC461" i="5"/>
  <c r="GD461" i="5"/>
  <c r="GE461" i="5"/>
  <c r="GF461" i="5"/>
  <c r="GG461" i="5"/>
  <c r="GH461" i="5"/>
  <c r="GI461" i="5"/>
  <c r="GJ461" i="5"/>
  <c r="GK461" i="5"/>
  <c r="GL461" i="5"/>
  <c r="GM461" i="5"/>
  <c r="GN461" i="5"/>
  <c r="GO461" i="5"/>
  <c r="GP461" i="5"/>
  <c r="GQ461" i="5"/>
  <c r="GR461" i="5"/>
  <c r="GS461" i="5"/>
  <c r="GT461" i="5"/>
  <c r="GU461" i="5"/>
  <c r="GV461" i="5"/>
  <c r="GW461" i="5"/>
  <c r="GX461" i="5"/>
  <c r="O42" i="6"/>
  <c r="O307" i="6"/>
  <c r="F455" i="5" l="1"/>
  <c r="E459" i="5"/>
  <c r="D460" i="4" s="1"/>
  <c r="E455" i="5"/>
  <c r="D456" i="4" s="1"/>
  <c r="F459" i="5"/>
  <c r="F457" i="5"/>
  <c r="D461" i="5"/>
  <c r="D459" i="5"/>
  <c r="D457" i="5"/>
  <c r="D455" i="5"/>
  <c r="C459" i="5"/>
  <c r="C456" i="5"/>
  <c r="C455" i="5"/>
  <c r="C456" i="4" s="1"/>
  <c r="C460" i="5"/>
  <c r="F461" i="5"/>
  <c r="F460" i="5"/>
  <c r="F456" i="5"/>
  <c r="C461" i="5"/>
  <c r="C462" i="4" s="1"/>
  <c r="C457" i="5"/>
  <c r="F458" i="5"/>
  <c r="E461" i="5"/>
  <c r="D462" i="4" s="1"/>
  <c r="E460" i="5"/>
  <c r="D461" i="4" s="1"/>
  <c r="E457" i="5"/>
  <c r="D458" i="4" s="1"/>
  <c r="E456" i="5"/>
  <c r="D457" i="4" s="1"/>
  <c r="E454" i="5"/>
  <c r="D455" i="4" s="1"/>
  <c r="D458" i="5"/>
  <c r="D456" i="5"/>
  <c r="C458" i="5"/>
  <c r="C454" i="5"/>
  <c r="F454" i="5"/>
  <c r="E458" i="5"/>
  <c r="D459" i="4" s="1"/>
  <c r="D460" i="5"/>
  <c r="D454" i="5"/>
  <c r="O129" i="6"/>
  <c r="O128" i="6"/>
  <c r="O87" i="6"/>
  <c r="O47" i="6"/>
  <c r="O461" i="6"/>
  <c r="O88" i="6"/>
  <c r="O50" i="6"/>
  <c r="O118" i="6"/>
  <c r="O117" i="6"/>
  <c r="O402" i="6"/>
  <c r="O401" i="6"/>
  <c r="O259" i="6"/>
  <c r="O121" i="6"/>
  <c r="O119" i="6"/>
  <c r="F455" i="4" l="1"/>
  <c r="E455" i="4"/>
  <c r="F457" i="4"/>
  <c r="E457" i="4"/>
  <c r="F458" i="4"/>
  <c r="E458" i="4"/>
  <c r="F460" i="4"/>
  <c r="E460" i="4"/>
  <c r="F459" i="4"/>
  <c r="E459" i="4"/>
  <c r="F462" i="4"/>
  <c r="E462" i="4"/>
  <c r="F461" i="4"/>
  <c r="E461" i="4"/>
  <c r="E456" i="4"/>
  <c r="F456" i="4"/>
  <c r="O456" i="6"/>
  <c r="O19" i="6"/>
  <c r="G456" i="4" l="1"/>
  <c r="M456" i="4" s="1"/>
  <c r="I456" i="4"/>
  <c r="O456" i="4" s="1"/>
  <c r="K456" i="4"/>
  <c r="Q456" i="4" s="1"/>
  <c r="G460" i="4"/>
  <c r="M460" i="4" s="1"/>
  <c r="I460" i="4"/>
  <c r="O460" i="4" s="1"/>
  <c r="K460" i="4"/>
  <c r="Q460" i="4" s="1"/>
  <c r="G461" i="4"/>
  <c r="M461" i="4" s="1"/>
  <c r="I461" i="4"/>
  <c r="O461" i="4" s="1"/>
  <c r="K461" i="4"/>
  <c r="Q461" i="4" s="1"/>
  <c r="K459" i="4"/>
  <c r="Q459" i="4" s="1"/>
  <c r="G459" i="4"/>
  <c r="M459" i="4" s="1"/>
  <c r="I459" i="4"/>
  <c r="O459" i="4" s="1"/>
  <c r="H460" i="4"/>
  <c r="N460" i="4" s="1"/>
  <c r="J460" i="4"/>
  <c r="P460" i="4" s="1"/>
  <c r="L460" i="4"/>
  <c r="R460" i="4" s="1"/>
  <c r="H457" i="4"/>
  <c r="N457" i="4" s="1"/>
  <c r="J457" i="4"/>
  <c r="P457" i="4" s="1"/>
  <c r="L457" i="4"/>
  <c r="R457" i="4" s="1"/>
  <c r="J462" i="4"/>
  <c r="P462" i="4" s="1"/>
  <c r="H462" i="4"/>
  <c r="N462" i="4" s="1"/>
  <c r="L462" i="4"/>
  <c r="R462" i="4" s="1"/>
  <c r="H458" i="4"/>
  <c r="N458" i="4" s="1"/>
  <c r="J458" i="4"/>
  <c r="P458" i="4" s="1"/>
  <c r="L458" i="4"/>
  <c r="R458" i="4" s="1"/>
  <c r="H461" i="4"/>
  <c r="N461" i="4" s="1"/>
  <c r="J461" i="4"/>
  <c r="P461" i="4" s="1"/>
  <c r="L461" i="4"/>
  <c r="R461" i="4" s="1"/>
  <c r="G455" i="4"/>
  <c r="M455" i="4" s="1"/>
  <c r="I455" i="4"/>
  <c r="O455" i="4" s="1"/>
  <c r="K455" i="4"/>
  <c r="Q455" i="4" s="1"/>
  <c r="I462" i="4"/>
  <c r="O462" i="4" s="1"/>
  <c r="K462" i="4"/>
  <c r="Q462" i="4" s="1"/>
  <c r="G462" i="4"/>
  <c r="M462" i="4" s="1"/>
  <c r="J459" i="4"/>
  <c r="P459" i="4" s="1"/>
  <c r="L459" i="4"/>
  <c r="R459" i="4" s="1"/>
  <c r="H459" i="4"/>
  <c r="N459" i="4" s="1"/>
  <c r="G458" i="4"/>
  <c r="M458" i="4" s="1"/>
  <c r="I458" i="4"/>
  <c r="O458" i="4" s="1"/>
  <c r="K458" i="4"/>
  <c r="Q458" i="4" s="1"/>
  <c r="G457" i="4"/>
  <c r="M457" i="4" s="1"/>
  <c r="I457" i="4"/>
  <c r="O457" i="4" s="1"/>
  <c r="K457" i="4"/>
  <c r="Q457" i="4" s="1"/>
  <c r="L456" i="4"/>
  <c r="R456" i="4" s="1"/>
  <c r="H456" i="4"/>
  <c r="N456" i="4" s="1"/>
  <c r="J456" i="4"/>
  <c r="P456" i="4" s="1"/>
  <c r="H455" i="4"/>
  <c r="N455" i="4" s="1"/>
  <c r="J455" i="4"/>
  <c r="P455" i="4" s="1"/>
  <c r="L455" i="4"/>
  <c r="R455" i="4" s="1"/>
  <c r="O312" i="6"/>
  <c r="O365" i="6" l="1"/>
  <c r="O425" i="6" l="1"/>
  <c r="O376" i="6"/>
  <c r="O370" i="6" l="1"/>
  <c r="O356" i="6"/>
  <c r="O393" i="6" l="1"/>
  <c r="O296" i="6"/>
  <c r="O294" i="6"/>
  <c r="O316" i="6"/>
  <c r="O315" i="6"/>
  <c r="O208" i="6" l="1"/>
  <c r="O191" i="6" l="1"/>
  <c r="O190" i="6"/>
  <c r="O184" i="6"/>
  <c r="O173" i="6" l="1"/>
  <c r="O172" i="6"/>
  <c r="O64" i="6" l="1"/>
  <c r="O237" i="6" l="1"/>
  <c r="O236" i="6"/>
  <c r="O32" i="6"/>
  <c r="O283" i="6"/>
  <c r="O308" i="6" l="1"/>
  <c r="N380" i="6" l="1"/>
  <c r="N381" i="6"/>
  <c r="O111" i="6" l="1"/>
  <c r="O56" i="6"/>
  <c r="O43" i="6"/>
  <c r="O22" i="6" l="1"/>
  <c r="O15" i="6"/>
  <c r="O392" i="6" l="1"/>
  <c r="O248" i="6"/>
  <c r="O247" i="6"/>
  <c r="O195" i="6"/>
  <c r="O130" i="6"/>
  <c r="O126" i="6"/>
  <c r="O86" i="6"/>
  <c r="O85" i="6"/>
  <c r="O71" i="6"/>
  <c r="O66" i="6"/>
  <c r="O65" i="6"/>
  <c r="O44" i="6"/>
  <c r="O41" i="6"/>
  <c r="O40" i="6"/>
  <c r="O17" i="6"/>
  <c r="E18" i="11" l="1"/>
  <c r="E17" i="11"/>
  <c r="E16" i="11"/>
  <c r="E15" i="11"/>
  <c r="E14" i="11"/>
  <c r="G14" i="11" s="1"/>
  <c r="E13" i="11"/>
  <c r="E12" i="11"/>
  <c r="G12" i="11" s="1"/>
  <c r="G13" i="11"/>
  <c r="E19" i="11"/>
  <c r="E11" i="11"/>
  <c r="H11" i="11"/>
  <c r="G11" i="11" l="1"/>
  <c r="B2" i="10"/>
  <c r="AZ11" i="2"/>
  <c r="GX377" i="5" s="1"/>
  <c r="AY11" i="2"/>
  <c r="GT362" i="5" s="1"/>
  <c r="AX11" i="2"/>
  <c r="GP384" i="5" s="1"/>
  <c r="AW11" i="2"/>
  <c r="AV11" i="2"/>
  <c r="GH391" i="5" s="1"/>
  <c r="AU11" i="2"/>
  <c r="GD385" i="5" s="1"/>
  <c r="AT11" i="2"/>
  <c r="FZ375" i="5" s="1"/>
  <c r="AS11" i="2"/>
  <c r="FV360" i="5" s="1"/>
  <c r="AR11" i="2"/>
  <c r="FR389" i="5" s="1"/>
  <c r="AQ11" i="2"/>
  <c r="FN378" i="5" s="1"/>
  <c r="AP11" i="2"/>
  <c r="FJ392" i="5" s="1"/>
  <c r="AO11" i="2"/>
  <c r="FF321" i="5" s="1"/>
  <c r="AN11" i="2"/>
  <c r="FB365" i="5" s="1"/>
  <c r="AM11" i="2"/>
  <c r="EX323" i="5" s="1"/>
  <c r="AL11" i="2"/>
  <c r="ET390" i="5" s="1"/>
  <c r="AK11" i="2"/>
  <c r="EP392" i="5" s="1"/>
  <c r="AJ11" i="2"/>
  <c r="EL385" i="5" s="1"/>
  <c r="AI11" i="2"/>
  <c r="EH387" i="5" s="1"/>
  <c r="AH11" i="2"/>
  <c r="ED390" i="5" s="1"/>
  <c r="AG11" i="2"/>
  <c r="AF11" i="2"/>
  <c r="DV391" i="5" s="1"/>
  <c r="AE11" i="2"/>
  <c r="DR382" i="5" s="1"/>
  <c r="AD11" i="2"/>
  <c r="DN386" i="5" s="1"/>
  <c r="AC11" i="2"/>
  <c r="DJ368" i="5" s="1"/>
  <c r="AB11" i="2"/>
  <c r="DF389" i="5" s="1"/>
  <c r="AA11" i="2"/>
  <c r="DB390" i="5" s="1"/>
  <c r="Z11" i="2"/>
  <c r="CX392" i="5" s="1"/>
  <c r="Y11" i="2"/>
  <c r="CT380" i="5" s="1"/>
  <c r="X11" i="2"/>
  <c r="CP387" i="5" s="1"/>
  <c r="W11" i="2"/>
  <c r="CL354" i="5" s="1"/>
  <c r="V11" i="2"/>
  <c r="CH390" i="5" s="1"/>
  <c r="U11" i="2"/>
  <c r="CD392" i="5" s="1"/>
  <c r="T11" i="2"/>
  <c r="BZ393" i="5" s="1"/>
  <c r="S11" i="2"/>
  <c r="R11" i="2"/>
  <c r="Q11" i="2"/>
  <c r="P11" i="2"/>
  <c r="O11" i="2"/>
  <c r="N11" i="2"/>
  <c r="M11" i="2"/>
  <c r="L11" i="2"/>
  <c r="K11" i="2"/>
  <c r="AZ10" i="2"/>
  <c r="AY10" i="2"/>
  <c r="GS443" i="5" s="1"/>
  <c r="AX10" i="2"/>
  <c r="GO390" i="5" s="1"/>
  <c r="AW10" i="2"/>
  <c r="GK391" i="5" s="1"/>
  <c r="AV10" i="2"/>
  <c r="GG385" i="5" s="1"/>
  <c r="AU10" i="2"/>
  <c r="GC386" i="5" s="1"/>
  <c r="AT10" i="2"/>
  <c r="FY388" i="5" s="1"/>
  <c r="AS10" i="2"/>
  <c r="FU175" i="5" s="1"/>
  <c r="AR10" i="2"/>
  <c r="FQ391" i="5" s="1"/>
  <c r="AQ10" i="2"/>
  <c r="FM392" i="5" s="1"/>
  <c r="AP10" i="2"/>
  <c r="FI386" i="5" s="1"/>
  <c r="AO10" i="2"/>
  <c r="FE387" i="5" s="1"/>
  <c r="AN10" i="2"/>
  <c r="FA389" i="5" s="1"/>
  <c r="AM10" i="2"/>
  <c r="EW390" i="5" s="1"/>
  <c r="AL10" i="2"/>
  <c r="ES392" i="5" s="1"/>
  <c r="AK10" i="2"/>
  <c r="EO385" i="5" s="1"/>
  <c r="AJ10" i="2"/>
  <c r="EK392" i="5" s="1"/>
  <c r="AI10" i="2"/>
  <c r="EG451" i="5" s="1"/>
  <c r="AH10" i="2"/>
  <c r="EC378" i="5" s="1"/>
  <c r="AG10" i="2"/>
  <c r="DY391" i="5" s="1"/>
  <c r="AF10" i="2"/>
  <c r="DU393" i="5" s="1"/>
  <c r="AE10" i="2"/>
  <c r="DQ386" i="5" s="1"/>
  <c r="AD10" i="2"/>
  <c r="DM221" i="5" s="1"/>
  <c r="AC10" i="2"/>
  <c r="DI388" i="5" s="1"/>
  <c r="AB10" i="2"/>
  <c r="DE391" i="5" s="1"/>
  <c r="AA10" i="2"/>
  <c r="DA392" i="5" s="1"/>
  <c r="Z10" i="2"/>
  <c r="CW386" i="5" s="1"/>
  <c r="Y10" i="2"/>
  <c r="CS387" i="5" s="1"/>
  <c r="X10" i="2"/>
  <c r="CO389" i="5" s="1"/>
  <c r="W10" i="2"/>
  <c r="CK390" i="5" s="1"/>
  <c r="V10" i="2"/>
  <c r="CG392" i="5" s="1"/>
  <c r="U10" i="2"/>
  <c r="CC393" i="5" s="1"/>
  <c r="T10" i="2"/>
  <c r="BY393" i="5" s="1"/>
  <c r="S10" i="2"/>
  <c r="R10" i="2"/>
  <c r="Q10" i="2"/>
  <c r="P10" i="2"/>
  <c r="O10" i="2"/>
  <c r="N10" i="2"/>
  <c r="M10" i="2"/>
  <c r="L10" i="2"/>
  <c r="K10" i="2"/>
  <c r="AZ9" i="2"/>
  <c r="AY9" i="2"/>
  <c r="AX9" i="2"/>
  <c r="AW9" i="2"/>
  <c r="AV9" i="2"/>
  <c r="AU9" i="2"/>
  <c r="AT9" i="2"/>
  <c r="AS9" i="2"/>
  <c r="AR9" i="2"/>
  <c r="AQ9" i="2"/>
  <c r="AP9" i="2"/>
  <c r="AO9" i="2"/>
  <c r="AN9" i="2"/>
  <c r="AM9" i="2"/>
  <c r="AL9" i="2"/>
  <c r="AK9" i="2"/>
  <c r="AJ9" i="2"/>
  <c r="AI9" i="2"/>
  <c r="AH9" i="2"/>
  <c r="AG9" i="2"/>
  <c r="AF9" i="2"/>
  <c r="AE9" i="2"/>
  <c r="AD9" i="2"/>
  <c r="AC9" i="2"/>
  <c r="AB9" i="2"/>
  <c r="AA9" i="2"/>
  <c r="Z9" i="2"/>
  <c r="Y9" i="2"/>
  <c r="X9" i="2"/>
  <c r="W9" i="2"/>
  <c r="V9" i="2"/>
  <c r="U9" i="2"/>
  <c r="T9" i="2"/>
  <c r="S9" i="2"/>
  <c r="R9" i="2"/>
  <c r="Q9" i="2"/>
  <c r="P9" i="2"/>
  <c r="O9" i="2"/>
  <c r="N9" i="2"/>
  <c r="M9" i="2"/>
  <c r="L9" i="2"/>
  <c r="K9" i="2"/>
  <c r="AZ8" i="2"/>
  <c r="AY8" i="2"/>
  <c r="AX8" i="2"/>
  <c r="AW8" i="2"/>
  <c r="AV8" i="2"/>
  <c r="AU8" i="2"/>
  <c r="AT8" i="2"/>
  <c r="AS8" i="2"/>
  <c r="AR8" i="2"/>
  <c r="AQ8" i="2"/>
  <c r="AP8" i="2"/>
  <c r="AO8" i="2"/>
  <c r="AN8" i="2"/>
  <c r="AM8" i="2"/>
  <c r="AL8" i="2"/>
  <c r="AK8" i="2"/>
  <c r="AJ8" i="2"/>
  <c r="AI8" i="2"/>
  <c r="AH8" i="2"/>
  <c r="AG8" i="2"/>
  <c r="AF8" i="2"/>
  <c r="AE8" i="2"/>
  <c r="AD8" i="2"/>
  <c r="AC8" i="2"/>
  <c r="AB8" i="2"/>
  <c r="AA8" i="2"/>
  <c r="Z8" i="2"/>
  <c r="Y8" i="2"/>
  <c r="X8" i="2"/>
  <c r="W8" i="2"/>
  <c r="V8" i="2"/>
  <c r="U8" i="2"/>
  <c r="T8" i="2"/>
  <c r="S8" i="2"/>
  <c r="R8" i="2"/>
  <c r="Q8" i="2"/>
  <c r="P8" i="2"/>
  <c r="O8" i="2"/>
  <c r="N8" i="2"/>
  <c r="M8" i="2"/>
  <c r="L8" i="2"/>
  <c r="K8" i="2"/>
  <c r="GO452" i="5" l="1"/>
  <c r="FY6" i="5"/>
  <c r="EC444" i="5"/>
  <c r="EG443" i="5"/>
  <c r="FI452" i="5"/>
  <c r="GS451" i="5"/>
  <c r="FU449" i="5"/>
  <c r="DI449" i="5"/>
  <c r="DQ447" i="5"/>
  <c r="GK445" i="5"/>
  <c r="EO449" i="5"/>
  <c r="FE445" i="5"/>
  <c r="GK453" i="5"/>
  <c r="DY445" i="5"/>
  <c r="FE453" i="5"/>
  <c r="CC449" i="5"/>
  <c r="CS445" i="5"/>
  <c r="DY453" i="5"/>
  <c r="FY448" i="5"/>
  <c r="GO444" i="5"/>
  <c r="CS453" i="5"/>
  <c r="ES448" i="5"/>
  <c r="FI444" i="5"/>
  <c r="CG448" i="5"/>
  <c r="CW444" i="5"/>
  <c r="DM448" i="5"/>
  <c r="ES6" i="5"/>
  <c r="DM6" i="5"/>
  <c r="EC452" i="5"/>
  <c r="GC447" i="5"/>
  <c r="CG6" i="5"/>
  <c r="CW452" i="5"/>
  <c r="EW447" i="5"/>
  <c r="FM443" i="5"/>
  <c r="FM451" i="5"/>
  <c r="CK447" i="5"/>
  <c r="DA443" i="5"/>
  <c r="GG446" i="5"/>
  <c r="FQ442" i="5"/>
  <c r="DA451" i="5"/>
  <c r="FA446" i="5"/>
  <c r="DE442" i="5"/>
  <c r="FQ450" i="5"/>
  <c r="DU446" i="5"/>
  <c r="EO441" i="5"/>
  <c r="DE450" i="5"/>
  <c r="CO446" i="5"/>
  <c r="FY440" i="5"/>
  <c r="CI12" i="5"/>
  <c r="CI20" i="5"/>
  <c r="CI28" i="5"/>
  <c r="CI36" i="5"/>
  <c r="CI44" i="5"/>
  <c r="CI52" i="5"/>
  <c r="CI60" i="5"/>
  <c r="CI68" i="5"/>
  <c r="CI76" i="5"/>
  <c r="CI84" i="5"/>
  <c r="CI92" i="5"/>
  <c r="CI100" i="5"/>
  <c r="CI108" i="5"/>
  <c r="CI116" i="5"/>
  <c r="CI124" i="5"/>
  <c r="CI132" i="5"/>
  <c r="CI140" i="5"/>
  <c r="CI148" i="5"/>
  <c r="CI156" i="5"/>
  <c r="CI164" i="5"/>
  <c r="CI172" i="5"/>
  <c r="CI187" i="5"/>
  <c r="CI195" i="5"/>
  <c r="CI203" i="5"/>
  <c r="CI211" i="5"/>
  <c r="CI219" i="5"/>
  <c r="CI227" i="5"/>
  <c r="CI235" i="5"/>
  <c r="CI243" i="5"/>
  <c r="CI251" i="5"/>
  <c r="CI259" i="5"/>
  <c r="CI267" i="5"/>
  <c r="CI275" i="5"/>
  <c r="CI283" i="5"/>
  <c r="CI291" i="5"/>
  <c r="CI299" i="5"/>
  <c r="CI307" i="5"/>
  <c r="CI315" i="5"/>
  <c r="CI323" i="5"/>
  <c r="CI331" i="5"/>
  <c r="CI339" i="5"/>
  <c r="CI347" i="5"/>
  <c r="CI355" i="5"/>
  <c r="CI363" i="5"/>
  <c r="CI371" i="5"/>
  <c r="CI379" i="5"/>
  <c r="CI387" i="5"/>
  <c r="CI395" i="5"/>
  <c r="CI403" i="5"/>
  <c r="CI411" i="5"/>
  <c r="CI419" i="5"/>
  <c r="CI427" i="5"/>
  <c r="CI435" i="5"/>
  <c r="CI443" i="5"/>
  <c r="CI451" i="5"/>
  <c r="CI13" i="5"/>
  <c r="CI21" i="5"/>
  <c r="CI29" i="5"/>
  <c r="CI37" i="5"/>
  <c r="CI45" i="5"/>
  <c r="CI53" i="5"/>
  <c r="CI61" i="5"/>
  <c r="CI69" i="5"/>
  <c r="CI77" i="5"/>
  <c r="CI85" i="5"/>
  <c r="CI93" i="5"/>
  <c r="CI101" i="5"/>
  <c r="CI109" i="5"/>
  <c r="CI117" i="5"/>
  <c r="CI125" i="5"/>
  <c r="CI133" i="5"/>
  <c r="CI141" i="5"/>
  <c r="CI149" i="5"/>
  <c r="CI157" i="5"/>
  <c r="CI165" i="5"/>
  <c r="CI173" i="5"/>
  <c r="CI180" i="5"/>
  <c r="CI188" i="5"/>
  <c r="CI196" i="5"/>
  <c r="CI204" i="5"/>
  <c r="CI212" i="5"/>
  <c r="CI220" i="5"/>
  <c r="CI228" i="5"/>
  <c r="CI236" i="5"/>
  <c r="CI244" i="5"/>
  <c r="CI252" i="5"/>
  <c r="CI260" i="5"/>
  <c r="CI268" i="5"/>
  <c r="CI276" i="5"/>
  <c r="CI284" i="5"/>
  <c r="CI292" i="5"/>
  <c r="CI300" i="5"/>
  <c r="CI308" i="5"/>
  <c r="CI316" i="5"/>
  <c r="CI324" i="5"/>
  <c r="CI332" i="5"/>
  <c r="CI340" i="5"/>
  <c r="CI348" i="5"/>
  <c r="CI356" i="5"/>
  <c r="CI364" i="5"/>
  <c r="CI372" i="5"/>
  <c r="CI380" i="5"/>
  <c r="CI388" i="5"/>
  <c r="CI396" i="5"/>
  <c r="CI404" i="5"/>
  <c r="CI412" i="5"/>
  <c r="CI420" i="5"/>
  <c r="CI428" i="5"/>
  <c r="CI436" i="5"/>
  <c r="CI444" i="5"/>
  <c r="CI452" i="5"/>
  <c r="CI14" i="5"/>
  <c r="CI22" i="5"/>
  <c r="CI30" i="5"/>
  <c r="CI38" i="5"/>
  <c r="CI46" i="5"/>
  <c r="CI54" i="5"/>
  <c r="CI62" i="5"/>
  <c r="CI70" i="5"/>
  <c r="CI78" i="5"/>
  <c r="CI86" i="5"/>
  <c r="CI94" i="5"/>
  <c r="CI102" i="5"/>
  <c r="CI110" i="5"/>
  <c r="CI118" i="5"/>
  <c r="CI126" i="5"/>
  <c r="CI134" i="5"/>
  <c r="CI142" i="5"/>
  <c r="CI150" i="5"/>
  <c r="CI158" i="5"/>
  <c r="CI166" i="5"/>
  <c r="CI174" i="5"/>
  <c r="CI181" i="5"/>
  <c r="CI189" i="5"/>
  <c r="CI197" i="5"/>
  <c r="CI205" i="5"/>
  <c r="CI213" i="5"/>
  <c r="CI221" i="5"/>
  <c r="CI229" i="5"/>
  <c r="CI237" i="5"/>
  <c r="CI245" i="5"/>
  <c r="CI253" i="5"/>
  <c r="CI261" i="5"/>
  <c r="CI269" i="5"/>
  <c r="CI277" i="5"/>
  <c r="CI285" i="5"/>
  <c r="CI293" i="5"/>
  <c r="CI301" i="5"/>
  <c r="CI309" i="5"/>
  <c r="CI317" i="5"/>
  <c r="CI325" i="5"/>
  <c r="CI333" i="5"/>
  <c r="CI341" i="5"/>
  <c r="CI349" i="5"/>
  <c r="CI357" i="5"/>
  <c r="CI365" i="5"/>
  <c r="CI373" i="5"/>
  <c r="CI381" i="5"/>
  <c r="CI389" i="5"/>
  <c r="CI397" i="5"/>
  <c r="CI405" i="5"/>
  <c r="CI413" i="5"/>
  <c r="CI421" i="5"/>
  <c r="CI429" i="5"/>
  <c r="CI437" i="5"/>
  <c r="CI445" i="5"/>
  <c r="CI453" i="5"/>
  <c r="CI7" i="5"/>
  <c r="CI15" i="5"/>
  <c r="CI23" i="5"/>
  <c r="CI31" i="5"/>
  <c r="CI39" i="5"/>
  <c r="CI47" i="5"/>
  <c r="CI55" i="5"/>
  <c r="CI63" i="5"/>
  <c r="CI71" i="5"/>
  <c r="CI79" i="5"/>
  <c r="CI87" i="5"/>
  <c r="CI95" i="5"/>
  <c r="CI103" i="5"/>
  <c r="CI111" i="5"/>
  <c r="CI119" i="5"/>
  <c r="CI127" i="5"/>
  <c r="CI135" i="5"/>
  <c r="CI143" i="5"/>
  <c r="CI151" i="5"/>
  <c r="CI159" i="5"/>
  <c r="CI167" i="5"/>
  <c r="CI175" i="5"/>
  <c r="CI182" i="5"/>
  <c r="CI190" i="5"/>
  <c r="CI198" i="5"/>
  <c r="CI206" i="5"/>
  <c r="CI214" i="5"/>
  <c r="CI222" i="5"/>
  <c r="CI230" i="5"/>
  <c r="CI238" i="5"/>
  <c r="CI246" i="5"/>
  <c r="CI254" i="5"/>
  <c r="CI262" i="5"/>
  <c r="CI270" i="5"/>
  <c r="CI278" i="5"/>
  <c r="CI286" i="5"/>
  <c r="CI294" i="5"/>
  <c r="CI302" i="5"/>
  <c r="CI310" i="5"/>
  <c r="CI318" i="5"/>
  <c r="CI326" i="5"/>
  <c r="CI334" i="5"/>
  <c r="CI342" i="5"/>
  <c r="CI350" i="5"/>
  <c r="CI358" i="5"/>
  <c r="CI366" i="5"/>
  <c r="CI374" i="5"/>
  <c r="CI382" i="5"/>
  <c r="CI390" i="5"/>
  <c r="CI398" i="5"/>
  <c r="CI406" i="5"/>
  <c r="CI414" i="5"/>
  <c r="CI422" i="5"/>
  <c r="CI430" i="5"/>
  <c r="CI438" i="5"/>
  <c r="CI446" i="5"/>
  <c r="CI8" i="5"/>
  <c r="CI16" i="5"/>
  <c r="CI24" i="5"/>
  <c r="CI32" i="5"/>
  <c r="CI40" i="5"/>
  <c r="CI48" i="5"/>
  <c r="CI56" i="5"/>
  <c r="CI64" i="5"/>
  <c r="CI72" i="5"/>
  <c r="CI80" i="5"/>
  <c r="CI88" i="5"/>
  <c r="CI96" i="5"/>
  <c r="CI104" i="5"/>
  <c r="CI112" i="5"/>
  <c r="CI120" i="5"/>
  <c r="CI128" i="5"/>
  <c r="CI136" i="5"/>
  <c r="CI144" i="5"/>
  <c r="CI152" i="5"/>
  <c r="CI160" i="5"/>
  <c r="CI168" i="5"/>
  <c r="CI176" i="5"/>
  <c r="CI183" i="5"/>
  <c r="CI191" i="5"/>
  <c r="CI199" i="5"/>
  <c r="CI207" i="5"/>
  <c r="CI215" i="5"/>
  <c r="CI223" i="5"/>
  <c r="CI231" i="5"/>
  <c r="CI239" i="5"/>
  <c r="CI247" i="5"/>
  <c r="CI255" i="5"/>
  <c r="CI263" i="5"/>
  <c r="CI271" i="5"/>
  <c r="CI279" i="5"/>
  <c r="CI287" i="5"/>
  <c r="CI295" i="5"/>
  <c r="CI303" i="5"/>
  <c r="CI311" i="5"/>
  <c r="CI319" i="5"/>
  <c r="CI327" i="5"/>
  <c r="CI335" i="5"/>
  <c r="CI343" i="5"/>
  <c r="CI351" i="5"/>
  <c r="CI359" i="5"/>
  <c r="CI367" i="5"/>
  <c r="CI375" i="5"/>
  <c r="CI383" i="5"/>
  <c r="CI391" i="5"/>
  <c r="CI399" i="5"/>
  <c r="CI407" i="5"/>
  <c r="CI415" i="5"/>
  <c r="CI423" i="5"/>
  <c r="CI431" i="5"/>
  <c r="CI439" i="5"/>
  <c r="CI447" i="5"/>
  <c r="CI9" i="5"/>
  <c r="CI17" i="5"/>
  <c r="CI25" i="5"/>
  <c r="CI33" i="5"/>
  <c r="CI41" i="5"/>
  <c r="CI49" i="5"/>
  <c r="CI57" i="5"/>
  <c r="CI65" i="5"/>
  <c r="CI73" i="5"/>
  <c r="CI81" i="5"/>
  <c r="CI89" i="5"/>
  <c r="CI97" i="5"/>
  <c r="CI105" i="5"/>
  <c r="CI113" i="5"/>
  <c r="CI121" i="5"/>
  <c r="CI129" i="5"/>
  <c r="CI137" i="5"/>
  <c r="CI145" i="5"/>
  <c r="CI153" i="5"/>
  <c r="CI161" i="5"/>
  <c r="CI169" i="5"/>
  <c r="CI177" i="5"/>
  <c r="CI184" i="5"/>
  <c r="CI192" i="5"/>
  <c r="CI200" i="5"/>
  <c r="CI208" i="5"/>
  <c r="CI216" i="5"/>
  <c r="CI224" i="5"/>
  <c r="CI232" i="5"/>
  <c r="CI240" i="5"/>
  <c r="CI248" i="5"/>
  <c r="CI256" i="5"/>
  <c r="CI264" i="5"/>
  <c r="CI272" i="5"/>
  <c r="CI280" i="5"/>
  <c r="CI288" i="5"/>
  <c r="CI296" i="5"/>
  <c r="CI304" i="5"/>
  <c r="CI312" i="5"/>
  <c r="CI320" i="5"/>
  <c r="CI328" i="5"/>
  <c r="CI336" i="5"/>
  <c r="CI344" i="5"/>
  <c r="CI352" i="5"/>
  <c r="CI360" i="5"/>
  <c r="CI368" i="5"/>
  <c r="CI376" i="5"/>
  <c r="CI384" i="5"/>
  <c r="CI392" i="5"/>
  <c r="CI400" i="5"/>
  <c r="CI408" i="5"/>
  <c r="CI416" i="5"/>
  <c r="CI424" i="5"/>
  <c r="CI432" i="5"/>
  <c r="CI440" i="5"/>
  <c r="CI448" i="5"/>
  <c r="CI10" i="5"/>
  <c r="CI18" i="5"/>
  <c r="CI26" i="5"/>
  <c r="CI34" i="5"/>
  <c r="CI42" i="5"/>
  <c r="CI50" i="5"/>
  <c r="CI58" i="5"/>
  <c r="CI66" i="5"/>
  <c r="CI74" i="5"/>
  <c r="CI82" i="5"/>
  <c r="CI90" i="5"/>
  <c r="CI98" i="5"/>
  <c r="CI106" i="5"/>
  <c r="CI114" i="5"/>
  <c r="CI122" i="5"/>
  <c r="CI130" i="5"/>
  <c r="CI138" i="5"/>
  <c r="CI146" i="5"/>
  <c r="CI154" i="5"/>
  <c r="CI162" i="5"/>
  <c r="CI170" i="5"/>
  <c r="CI178" i="5"/>
  <c r="CI185" i="5"/>
  <c r="CI193" i="5"/>
  <c r="CI201" i="5"/>
  <c r="CI209" i="5"/>
  <c r="CI217" i="5"/>
  <c r="CI225" i="5"/>
  <c r="CI233" i="5"/>
  <c r="CI241" i="5"/>
  <c r="CI249" i="5"/>
  <c r="CI257" i="5"/>
  <c r="CI265" i="5"/>
  <c r="CI273" i="5"/>
  <c r="CI281" i="5"/>
  <c r="CI289" i="5"/>
  <c r="CI297" i="5"/>
  <c r="CI305" i="5"/>
  <c r="CI313" i="5"/>
  <c r="CI321" i="5"/>
  <c r="CI329" i="5"/>
  <c r="CI337" i="5"/>
  <c r="CI345" i="5"/>
  <c r="CI353" i="5"/>
  <c r="CI361" i="5"/>
  <c r="CI369" i="5"/>
  <c r="CI377" i="5"/>
  <c r="CI385" i="5"/>
  <c r="CI393" i="5"/>
  <c r="CI401" i="5"/>
  <c r="CI409" i="5"/>
  <c r="CI417" i="5"/>
  <c r="CI425" i="5"/>
  <c r="CI433" i="5"/>
  <c r="CI441" i="5"/>
  <c r="CI449" i="5"/>
  <c r="CI67" i="5"/>
  <c r="CI194" i="5"/>
  <c r="CI322" i="5"/>
  <c r="CI450" i="5"/>
  <c r="CI27" i="5"/>
  <c r="CI155" i="5"/>
  <c r="CI282" i="5"/>
  <c r="CI410" i="5"/>
  <c r="CI6" i="5"/>
  <c r="CI115" i="5"/>
  <c r="CI242" i="5"/>
  <c r="CI370" i="5"/>
  <c r="CI75" i="5"/>
  <c r="CI202" i="5"/>
  <c r="CI330" i="5"/>
  <c r="CI35" i="5"/>
  <c r="CI163" i="5"/>
  <c r="CI290" i="5"/>
  <c r="CI418" i="5"/>
  <c r="CI123" i="5"/>
  <c r="CI250" i="5"/>
  <c r="CI378" i="5"/>
  <c r="CI83" i="5"/>
  <c r="CI210" i="5"/>
  <c r="CI338" i="5"/>
  <c r="CI43" i="5"/>
  <c r="CI171" i="5"/>
  <c r="CI298" i="5"/>
  <c r="CI426" i="5"/>
  <c r="CI131" i="5"/>
  <c r="CI258" i="5"/>
  <c r="CI386" i="5"/>
  <c r="CI91" i="5"/>
  <c r="CI218" i="5"/>
  <c r="CI346" i="5"/>
  <c r="CI51" i="5"/>
  <c r="CI179" i="5"/>
  <c r="CI306" i="5"/>
  <c r="CI434" i="5"/>
  <c r="CI11" i="5"/>
  <c r="CI139" i="5"/>
  <c r="CI266" i="5"/>
  <c r="CI394" i="5"/>
  <c r="CI59" i="5"/>
  <c r="CI186" i="5"/>
  <c r="CI314" i="5"/>
  <c r="CI442" i="5"/>
  <c r="CI402" i="5"/>
  <c r="CI226" i="5"/>
  <c r="CI19" i="5"/>
  <c r="CI234" i="5"/>
  <c r="CI274" i="5"/>
  <c r="CI99" i="5"/>
  <c r="CI107" i="5"/>
  <c r="CI354" i="5"/>
  <c r="CI147" i="5"/>
  <c r="CI362" i="5"/>
  <c r="EU12" i="5"/>
  <c r="EU20" i="5"/>
  <c r="EU28" i="5"/>
  <c r="EU36" i="5"/>
  <c r="EU44" i="5"/>
  <c r="EU52" i="5"/>
  <c r="EU60" i="5"/>
  <c r="EU68" i="5"/>
  <c r="EU76" i="5"/>
  <c r="EU84" i="5"/>
  <c r="EU92" i="5"/>
  <c r="EU100" i="5"/>
  <c r="EU108" i="5"/>
  <c r="EU116" i="5"/>
  <c r="EU124" i="5"/>
  <c r="EU132" i="5"/>
  <c r="EU140" i="5"/>
  <c r="EU148" i="5"/>
  <c r="EU156" i="5"/>
  <c r="EU164" i="5"/>
  <c r="EU172" i="5"/>
  <c r="EU187" i="5"/>
  <c r="EU195" i="5"/>
  <c r="EU203" i="5"/>
  <c r="EU211" i="5"/>
  <c r="EU219" i="5"/>
  <c r="EU227" i="5"/>
  <c r="EU235" i="5"/>
  <c r="EU243" i="5"/>
  <c r="EU251" i="5"/>
  <c r="EU259" i="5"/>
  <c r="EU267" i="5"/>
  <c r="EU275" i="5"/>
  <c r="EU283" i="5"/>
  <c r="EU291" i="5"/>
  <c r="EU299" i="5"/>
  <c r="EU307" i="5"/>
  <c r="EU315" i="5"/>
  <c r="EU323" i="5"/>
  <c r="EU331" i="5"/>
  <c r="EU339" i="5"/>
  <c r="EU347" i="5"/>
  <c r="EU355" i="5"/>
  <c r="EU363" i="5"/>
  <c r="EU371" i="5"/>
  <c r="EU379" i="5"/>
  <c r="EU387" i="5"/>
  <c r="EU395" i="5"/>
  <c r="EU403" i="5"/>
  <c r="EU411" i="5"/>
  <c r="EU419" i="5"/>
  <c r="EU427" i="5"/>
  <c r="EU435" i="5"/>
  <c r="EU443" i="5"/>
  <c r="EU451" i="5"/>
  <c r="EU13" i="5"/>
  <c r="EU21" i="5"/>
  <c r="EU29" i="5"/>
  <c r="EU37" i="5"/>
  <c r="EU45" i="5"/>
  <c r="EU53" i="5"/>
  <c r="EU61" i="5"/>
  <c r="EU69" i="5"/>
  <c r="EU77" i="5"/>
  <c r="EU85" i="5"/>
  <c r="EU93" i="5"/>
  <c r="EU101" i="5"/>
  <c r="EU109" i="5"/>
  <c r="EU117" i="5"/>
  <c r="EU125" i="5"/>
  <c r="EU133" i="5"/>
  <c r="EU141" i="5"/>
  <c r="EU149" i="5"/>
  <c r="EU157" i="5"/>
  <c r="EU165" i="5"/>
  <c r="EU173" i="5"/>
  <c r="EU180" i="5"/>
  <c r="EU188" i="5"/>
  <c r="EU196" i="5"/>
  <c r="EU204" i="5"/>
  <c r="EU212" i="5"/>
  <c r="EU220" i="5"/>
  <c r="EU228" i="5"/>
  <c r="EU236" i="5"/>
  <c r="EU244" i="5"/>
  <c r="EU252" i="5"/>
  <c r="EU260" i="5"/>
  <c r="EU268" i="5"/>
  <c r="EU276" i="5"/>
  <c r="EU284" i="5"/>
  <c r="EU292" i="5"/>
  <c r="EU300" i="5"/>
  <c r="EU308" i="5"/>
  <c r="EU316" i="5"/>
  <c r="EU324" i="5"/>
  <c r="EU332" i="5"/>
  <c r="EU340" i="5"/>
  <c r="EU348" i="5"/>
  <c r="EU356" i="5"/>
  <c r="EU364" i="5"/>
  <c r="EU372" i="5"/>
  <c r="EU380" i="5"/>
  <c r="EU388" i="5"/>
  <c r="EU396" i="5"/>
  <c r="EU404" i="5"/>
  <c r="EU412" i="5"/>
  <c r="EU420" i="5"/>
  <c r="EU428" i="5"/>
  <c r="EU436" i="5"/>
  <c r="EU444" i="5"/>
  <c r="EU452" i="5"/>
  <c r="EU14" i="5"/>
  <c r="EU22" i="5"/>
  <c r="EU30" i="5"/>
  <c r="EU38" i="5"/>
  <c r="EU46" i="5"/>
  <c r="EU54" i="5"/>
  <c r="EU62" i="5"/>
  <c r="EU70" i="5"/>
  <c r="EU78" i="5"/>
  <c r="EU86" i="5"/>
  <c r="EU94" i="5"/>
  <c r="EU102" i="5"/>
  <c r="EU110" i="5"/>
  <c r="EU118" i="5"/>
  <c r="EU126" i="5"/>
  <c r="EU134" i="5"/>
  <c r="EU142" i="5"/>
  <c r="EU150" i="5"/>
  <c r="EU158" i="5"/>
  <c r="EU166" i="5"/>
  <c r="EU174" i="5"/>
  <c r="EU181" i="5"/>
  <c r="EU189" i="5"/>
  <c r="EU197" i="5"/>
  <c r="EU205" i="5"/>
  <c r="EU213" i="5"/>
  <c r="EU221" i="5"/>
  <c r="EU229" i="5"/>
  <c r="EU237" i="5"/>
  <c r="EU245" i="5"/>
  <c r="EU253" i="5"/>
  <c r="EU261" i="5"/>
  <c r="EU269" i="5"/>
  <c r="EU277" i="5"/>
  <c r="EU285" i="5"/>
  <c r="EU293" i="5"/>
  <c r="EU301" i="5"/>
  <c r="EU309" i="5"/>
  <c r="EU317" i="5"/>
  <c r="EU325" i="5"/>
  <c r="EU333" i="5"/>
  <c r="EU341" i="5"/>
  <c r="EU349" i="5"/>
  <c r="EU357" i="5"/>
  <c r="EU365" i="5"/>
  <c r="EU373" i="5"/>
  <c r="EU381" i="5"/>
  <c r="EU389" i="5"/>
  <c r="EU397" i="5"/>
  <c r="EU405" i="5"/>
  <c r="EU413" i="5"/>
  <c r="EU421" i="5"/>
  <c r="EU429" i="5"/>
  <c r="EU437" i="5"/>
  <c r="EU445" i="5"/>
  <c r="EU453" i="5"/>
  <c r="EU7" i="5"/>
  <c r="EU15" i="5"/>
  <c r="EU23" i="5"/>
  <c r="EU31" i="5"/>
  <c r="EU39" i="5"/>
  <c r="EU47" i="5"/>
  <c r="EU55" i="5"/>
  <c r="EU63" i="5"/>
  <c r="EU71" i="5"/>
  <c r="EU79" i="5"/>
  <c r="EU87" i="5"/>
  <c r="EU95" i="5"/>
  <c r="EU103" i="5"/>
  <c r="EU111" i="5"/>
  <c r="EU119" i="5"/>
  <c r="EU127" i="5"/>
  <c r="EU135" i="5"/>
  <c r="EU143" i="5"/>
  <c r="EU151" i="5"/>
  <c r="EU159" i="5"/>
  <c r="EU167" i="5"/>
  <c r="EU175" i="5"/>
  <c r="EU182" i="5"/>
  <c r="EU190" i="5"/>
  <c r="EU198" i="5"/>
  <c r="EU206" i="5"/>
  <c r="EU214" i="5"/>
  <c r="EU222" i="5"/>
  <c r="EU230" i="5"/>
  <c r="EU238" i="5"/>
  <c r="EU246" i="5"/>
  <c r="EU254" i="5"/>
  <c r="EU262" i="5"/>
  <c r="EU270" i="5"/>
  <c r="EU278" i="5"/>
  <c r="EU286" i="5"/>
  <c r="EU294" i="5"/>
  <c r="EU302" i="5"/>
  <c r="EU310" i="5"/>
  <c r="EU318" i="5"/>
  <c r="EU326" i="5"/>
  <c r="EU334" i="5"/>
  <c r="EU342" i="5"/>
  <c r="EU350" i="5"/>
  <c r="EU358" i="5"/>
  <c r="EU366" i="5"/>
  <c r="EU374" i="5"/>
  <c r="EU382" i="5"/>
  <c r="EU390" i="5"/>
  <c r="EU398" i="5"/>
  <c r="EU406" i="5"/>
  <c r="EU414" i="5"/>
  <c r="EU422" i="5"/>
  <c r="EU430" i="5"/>
  <c r="EU438" i="5"/>
  <c r="EU446" i="5"/>
  <c r="EU8" i="5"/>
  <c r="EU16" i="5"/>
  <c r="EU24" i="5"/>
  <c r="EU32" i="5"/>
  <c r="EU40" i="5"/>
  <c r="EU48" i="5"/>
  <c r="EU56" i="5"/>
  <c r="EU64" i="5"/>
  <c r="EU72" i="5"/>
  <c r="EU80" i="5"/>
  <c r="EU88" i="5"/>
  <c r="EU96" i="5"/>
  <c r="EU104" i="5"/>
  <c r="EU112" i="5"/>
  <c r="EU120" i="5"/>
  <c r="EU128" i="5"/>
  <c r="EU136" i="5"/>
  <c r="EU144" i="5"/>
  <c r="EU152" i="5"/>
  <c r="EU160" i="5"/>
  <c r="EU168" i="5"/>
  <c r="EU176" i="5"/>
  <c r="EU183" i="5"/>
  <c r="EU191" i="5"/>
  <c r="EU199" i="5"/>
  <c r="EU207" i="5"/>
  <c r="EU215" i="5"/>
  <c r="EU223" i="5"/>
  <c r="EU231" i="5"/>
  <c r="EU239" i="5"/>
  <c r="EU247" i="5"/>
  <c r="EU255" i="5"/>
  <c r="EU263" i="5"/>
  <c r="EU271" i="5"/>
  <c r="EU279" i="5"/>
  <c r="EU287" i="5"/>
  <c r="EU295" i="5"/>
  <c r="EU303" i="5"/>
  <c r="EU311" i="5"/>
  <c r="EU319" i="5"/>
  <c r="EU327" i="5"/>
  <c r="EU335" i="5"/>
  <c r="EU343" i="5"/>
  <c r="EU351" i="5"/>
  <c r="EU359" i="5"/>
  <c r="EU367" i="5"/>
  <c r="EU375" i="5"/>
  <c r="EU383" i="5"/>
  <c r="EU391" i="5"/>
  <c r="EU399" i="5"/>
  <c r="EU407" i="5"/>
  <c r="EU415" i="5"/>
  <c r="EU423" i="5"/>
  <c r="EU431" i="5"/>
  <c r="EU439" i="5"/>
  <c r="EU447" i="5"/>
  <c r="EU9" i="5"/>
  <c r="EU17" i="5"/>
  <c r="EU25" i="5"/>
  <c r="EU33" i="5"/>
  <c r="EU41" i="5"/>
  <c r="EU49" i="5"/>
  <c r="EU57" i="5"/>
  <c r="EU65" i="5"/>
  <c r="EU73" i="5"/>
  <c r="EU81" i="5"/>
  <c r="EU89" i="5"/>
  <c r="EU97" i="5"/>
  <c r="EU105" i="5"/>
  <c r="EU113" i="5"/>
  <c r="EU121" i="5"/>
  <c r="EU129" i="5"/>
  <c r="EU137" i="5"/>
  <c r="EU145" i="5"/>
  <c r="EU153" i="5"/>
  <c r="EU161" i="5"/>
  <c r="EU169" i="5"/>
  <c r="EU177" i="5"/>
  <c r="EU184" i="5"/>
  <c r="EU192" i="5"/>
  <c r="EU200" i="5"/>
  <c r="EU208" i="5"/>
  <c r="EU216" i="5"/>
  <c r="EU224" i="5"/>
  <c r="EU232" i="5"/>
  <c r="EU240" i="5"/>
  <c r="EU248" i="5"/>
  <c r="EU256" i="5"/>
  <c r="EU264" i="5"/>
  <c r="EU272" i="5"/>
  <c r="EU280" i="5"/>
  <c r="EU288" i="5"/>
  <c r="EU296" i="5"/>
  <c r="EU304" i="5"/>
  <c r="EU312" i="5"/>
  <c r="EU320" i="5"/>
  <c r="EU328" i="5"/>
  <c r="EU336" i="5"/>
  <c r="EU344" i="5"/>
  <c r="EU352" i="5"/>
  <c r="EU360" i="5"/>
  <c r="EU368" i="5"/>
  <c r="EU376" i="5"/>
  <c r="EU384" i="5"/>
  <c r="EU392" i="5"/>
  <c r="EU400" i="5"/>
  <c r="EU408" i="5"/>
  <c r="EU416" i="5"/>
  <c r="EU424" i="5"/>
  <c r="EU432" i="5"/>
  <c r="EU440" i="5"/>
  <c r="EU448" i="5"/>
  <c r="EU10" i="5"/>
  <c r="EU18" i="5"/>
  <c r="EU26" i="5"/>
  <c r="EU34" i="5"/>
  <c r="EU42" i="5"/>
  <c r="EU50" i="5"/>
  <c r="EU58" i="5"/>
  <c r="EU66" i="5"/>
  <c r="EU74" i="5"/>
  <c r="EU82" i="5"/>
  <c r="EU90" i="5"/>
  <c r="EU98" i="5"/>
  <c r="EU106" i="5"/>
  <c r="EU114" i="5"/>
  <c r="EU122" i="5"/>
  <c r="EU130" i="5"/>
  <c r="EU138" i="5"/>
  <c r="EU146" i="5"/>
  <c r="EU154" i="5"/>
  <c r="EU162" i="5"/>
  <c r="EU170" i="5"/>
  <c r="EU178" i="5"/>
  <c r="EU185" i="5"/>
  <c r="EU193" i="5"/>
  <c r="EU201" i="5"/>
  <c r="EU209" i="5"/>
  <c r="EU217" i="5"/>
  <c r="EU225" i="5"/>
  <c r="EU233" i="5"/>
  <c r="EU241" i="5"/>
  <c r="EU249" i="5"/>
  <c r="EU257" i="5"/>
  <c r="EU265" i="5"/>
  <c r="EU273" i="5"/>
  <c r="EU281" i="5"/>
  <c r="EU289" i="5"/>
  <c r="EU297" i="5"/>
  <c r="EU305" i="5"/>
  <c r="EU313" i="5"/>
  <c r="EU321" i="5"/>
  <c r="EU329" i="5"/>
  <c r="EU337" i="5"/>
  <c r="EU345" i="5"/>
  <c r="EU353" i="5"/>
  <c r="EU361" i="5"/>
  <c r="EU369" i="5"/>
  <c r="EU377" i="5"/>
  <c r="EU385" i="5"/>
  <c r="EU393" i="5"/>
  <c r="EU401" i="5"/>
  <c r="EU409" i="5"/>
  <c r="EU417" i="5"/>
  <c r="EU425" i="5"/>
  <c r="EU433" i="5"/>
  <c r="EU441" i="5"/>
  <c r="EU449" i="5"/>
  <c r="EU11" i="5"/>
  <c r="EU19" i="5"/>
  <c r="EU27" i="5"/>
  <c r="EU35" i="5"/>
  <c r="EU43" i="5"/>
  <c r="EU51" i="5"/>
  <c r="EU59" i="5"/>
  <c r="EU67" i="5"/>
  <c r="EU75" i="5"/>
  <c r="EU83" i="5"/>
  <c r="EU91" i="5"/>
  <c r="EU99" i="5"/>
  <c r="EU107" i="5"/>
  <c r="EU115" i="5"/>
  <c r="EU123" i="5"/>
  <c r="EU131" i="5"/>
  <c r="EU139" i="5"/>
  <c r="EU147" i="5"/>
  <c r="EU155" i="5"/>
  <c r="EU163" i="5"/>
  <c r="EU171" i="5"/>
  <c r="EU179" i="5"/>
  <c r="EU186" i="5"/>
  <c r="EU194" i="5"/>
  <c r="EU202" i="5"/>
  <c r="EU210" i="5"/>
  <c r="EU218" i="5"/>
  <c r="EU226" i="5"/>
  <c r="EU234" i="5"/>
  <c r="EU242" i="5"/>
  <c r="EU250" i="5"/>
  <c r="EU258" i="5"/>
  <c r="EU266" i="5"/>
  <c r="EU274" i="5"/>
  <c r="EU282" i="5"/>
  <c r="EU290" i="5"/>
  <c r="EU298" i="5"/>
  <c r="EU306" i="5"/>
  <c r="EU314" i="5"/>
  <c r="EU322" i="5"/>
  <c r="EU330" i="5"/>
  <c r="EU338" i="5"/>
  <c r="EU346" i="5"/>
  <c r="EU354" i="5"/>
  <c r="EU362" i="5"/>
  <c r="EU370" i="5"/>
  <c r="EU378" i="5"/>
  <c r="EU386" i="5"/>
  <c r="EU394" i="5"/>
  <c r="EU402" i="5"/>
  <c r="EU410" i="5"/>
  <c r="EU418" i="5"/>
  <c r="EU426" i="5"/>
  <c r="EU434" i="5"/>
  <c r="EU442" i="5"/>
  <c r="EU450" i="5"/>
  <c r="EU6" i="5"/>
  <c r="CB20" i="5"/>
  <c r="CB36" i="5"/>
  <c r="CB52" i="5"/>
  <c r="CB68" i="5"/>
  <c r="CB84" i="5"/>
  <c r="CB100" i="5"/>
  <c r="CB116" i="5"/>
  <c r="CB132" i="5"/>
  <c r="CB148" i="5"/>
  <c r="CB164" i="5"/>
  <c r="CB195" i="5"/>
  <c r="CB211" i="5"/>
  <c r="CB227" i="5"/>
  <c r="CB243" i="5"/>
  <c r="CB259" i="5"/>
  <c r="CB275" i="5"/>
  <c r="CB291" i="5"/>
  <c r="CB307" i="5"/>
  <c r="CB323" i="5"/>
  <c r="CB339" i="5"/>
  <c r="CB355" i="5"/>
  <c r="CB371" i="5"/>
  <c r="CB387" i="5"/>
  <c r="CB403" i="5"/>
  <c r="CB419" i="5"/>
  <c r="CB435" i="5"/>
  <c r="CB451" i="5"/>
  <c r="CB21" i="5"/>
  <c r="CB37" i="5"/>
  <c r="CB53" i="5"/>
  <c r="CB69" i="5"/>
  <c r="CB85" i="5"/>
  <c r="CB101" i="5"/>
  <c r="CB117" i="5"/>
  <c r="CB133" i="5"/>
  <c r="CB149" i="5"/>
  <c r="CB165" i="5"/>
  <c r="CB180" i="5"/>
  <c r="CB196" i="5"/>
  <c r="CB212" i="5"/>
  <c r="CB228" i="5"/>
  <c r="CB244" i="5"/>
  <c r="CB260" i="5"/>
  <c r="CB276" i="5"/>
  <c r="CB292" i="5"/>
  <c r="CB308" i="5"/>
  <c r="CB324" i="5"/>
  <c r="CB340" i="5"/>
  <c r="CB356" i="5"/>
  <c r="CB372" i="5"/>
  <c r="CB388" i="5"/>
  <c r="CB404" i="5"/>
  <c r="CB420" i="5"/>
  <c r="CB436" i="5"/>
  <c r="CB452" i="5"/>
  <c r="CB22" i="5"/>
  <c r="CB38" i="5"/>
  <c r="CB54" i="5"/>
  <c r="CB70" i="5"/>
  <c r="CB86" i="5"/>
  <c r="CB102" i="5"/>
  <c r="CB118" i="5"/>
  <c r="CB134" i="5"/>
  <c r="CB150" i="5"/>
  <c r="CB166" i="5"/>
  <c r="CB181" i="5"/>
  <c r="CB197" i="5"/>
  <c r="CB213" i="5"/>
  <c r="CB229" i="5"/>
  <c r="CB245" i="5"/>
  <c r="CB261" i="5"/>
  <c r="CB277" i="5"/>
  <c r="CB293" i="5"/>
  <c r="CB309" i="5"/>
  <c r="CB325" i="5"/>
  <c r="CB341" i="5"/>
  <c r="CB357" i="5"/>
  <c r="CB373" i="5"/>
  <c r="CB389" i="5"/>
  <c r="CB405" i="5"/>
  <c r="CB421" i="5"/>
  <c r="CB437" i="5"/>
  <c r="CB453" i="5"/>
  <c r="CB7" i="5"/>
  <c r="CB23" i="5"/>
  <c r="CB39" i="5"/>
  <c r="CB55" i="5"/>
  <c r="CB71" i="5"/>
  <c r="CB87" i="5"/>
  <c r="CB103" i="5"/>
  <c r="CB119" i="5"/>
  <c r="CB135" i="5"/>
  <c r="CB151" i="5"/>
  <c r="CB167" i="5"/>
  <c r="CB182" i="5"/>
  <c r="CB198" i="5"/>
  <c r="CB214" i="5"/>
  <c r="CB230" i="5"/>
  <c r="CB246" i="5"/>
  <c r="CB262" i="5"/>
  <c r="CB278" i="5"/>
  <c r="CB294" i="5"/>
  <c r="CB310" i="5"/>
  <c r="CB326" i="5"/>
  <c r="CB342" i="5"/>
  <c r="CB358" i="5"/>
  <c r="CB374" i="5"/>
  <c r="CB390" i="5"/>
  <c r="CB406" i="5"/>
  <c r="CB422" i="5"/>
  <c r="CB438" i="5"/>
  <c r="CB8" i="5"/>
  <c r="CB24" i="5"/>
  <c r="CB40" i="5"/>
  <c r="CB56" i="5"/>
  <c r="CB72" i="5"/>
  <c r="CB88" i="5"/>
  <c r="CB104" i="5"/>
  <c r="CB120" i="5"/>
  <c r="CB136" i="5"/>
  <c r="CB152" i="5"/>
  <c r="CB168" i="5"/>
  <c r="CB183" i="5"/>
  <c r="CB199" i="5"/>
  <c r="CB215" i="5"/>
  <c r="CB231" i="5"/>
  <c r="CB247" i="5"/>
  <c r="CB263" i="5"/>
  <c r="CB279" i="5"/>
  <c r="CB295" i="5"/>
  <c r="CB311" i="5"/>
  <c r="CB327" i="5"/>
  <c r="CB343" i="5"/>
  <c r="CB359" i="5"/>
  <c r="CB375" i="5"/>
  <c r="CB391" i="5"/>
  <c r="CB407" i="5"/>
  <c r="CB423" i="5"/>
  <c r="CB439" i="5"/>
  <c r="CB9" i="5"/>
  <c r="CB25" i="5"/>
  <c r="CB41" i="5"/>
  <c r="CB57" i="5"/>
  <c r="CB73" i="5"/>
  <c r="CB89" i="5"/>
  <c r="CB105" i="5"/>
  <c r="CB121" i="5"/>
  <c r="CB137" i="5"/>
  <c r="CB153" i="5"/>
  <c r="CB169" i="5"/>
  <c r="CB184" i="5"/>
  <c r="CB200" i="5"/>
  <c r="CB216" i="5"/>
  <c r="CB232" i="5"/>
  <c r="CB248" i="5"/>
  <c r="CB264" i="5"/>
  <c r="CB280" i="5"/>
  <c r="CB296" i="5"/>
  <c r="CB312" i="5"/>
  <c r="CB328" i="5"/>
  <c r="CB344" i="5"/>
  <c r="CB360" i="5"/>
  <c r="CB376" i="5"/>
  <c r="CB392" i="5"/>
  <c r="CB408" i="5"/>
  <c r="CB424" i="5"/>
  <c r="CB440" i="5"/>
  <c r="CB6" i="5"/>
  <c r="CB10" i="5"/>
  <c r="CB26" i="5"/>
  <c r="CB42" i="5"/>
  <c r="CB58" i="5"/>
  <c r="CB74" i="5"/>
  <c r="CB90" i="5"/>
  <c r="CB106" i="5"/>
  <c r="CB122" i="5"/>
  <c r="CB138" i="5"/>
  <c r="CB154" i="5"/>
  <c r="CB170" i="5"/>
  <c r="CB185" i="5"/>
  <c r="CB201" i="5"/>
  <c r="CB217" i="5"/>
  <c r="CB233" i="5"/>
  <c r="CB249" i="5"/>
  <c r="CB265" i="5"/>
  <c r="CB281" i="5"/>
  <c r="CB297" i="5"/>
  <c r="CB313" i="5"/>
  <c r="CB329" i="5"/>
  <c r="CB345" i="5"/>
  <c r="CB361" i="5"/>
  <c r="CB377" i="5"/>
  <c r="CB393" i="5"/>
  <c r="CB409" i="5"/>
  <c r="CB425" i="5"/>
  <c r="CB441" i="5"/>
  <c r="CB11" i="5"/>
  <c r="CB27" i="5"/>
  <c r="CB43" i="5"/>
  <c r="CB59" i="5"/>
  <c r="CB75" i="5"/>
  <c r="CB91" i="5"/>
  <c r="CB107" i="5"/>
  <c r="CB123" i="5"/>
  <c r="CB139" i="5"/>
  <c r="CB155" i="5"/>
  <c r="CB171" i="5"/>
  <c r="CB186" i="5"/>
  <c r="CB202" i="5"/>
  <c r="CB218" i="5"/>
  <c r="CB234" i="5"/>
  <c r="CB250" i="5"/>
  <c r="CB266" i="5"/>
  <c r="CB282" i="5"/>
  <c r="CB298" i="5"/>
  <c r="CB314" i="5"/>
  <c r="CB330" i="5"/>
  <c r="CB346" i="5"/>
  <c r="CB362" i="5"/>
  <c r="CB378" i="5"/>
  <c r="CB394" i="5"/>
  <c r="CB410" i="5"/>
  <c r="CB426" i="5"/>
  <c r="CB442" i="5"/>
  <c r="CB12" i="5"/>
  <c r="CB28" i="5"/>
  <c r="CB44" i="5"/>
  <c r="CB60" i="5"/>
  <c r="CB76" i="5"/>
  <c r="CB92" i="5"/>
  <c r="CB108" i="5"/>
  <c r="CB124" i="5"/>
  <c r="CB140" i="5"/>
  <c r="CB156" i="5"/>
  <c r="CB172" i="5"/>
  <c r="CB187" i="5"/>
  <c r="CB203" i="5"/>
  <c r="CB219" i="5"/>
  <c r="CB235" i="5"/>
  <c r="CB251" i="5"/>
  <c r="CB267" i="5"/>
  <c r="CB283" i="5"/>
  <c r="CB299" i="5"/>
  <c r="CB315" i="5"/>
  <c r="CB331" i="5"/>
  <c r="CB347" i="5"/>
  <c r="CB363" i="5"/>
  <c r="CB379" i="5"/>
  <c r="CB395" i="5"/>
  <c r="CB411" i="5"/>
  <c r="CB427" i="5"/>
  <c r="CB443" i="5"/>
  <c r="CB13" i="5"/>
  <c r="CB29" i="5"/>
  <c r="CB45" i="5"/>
  <c r="CB61" i="5"/>
  <c r="CB77" i="5"/>
  <c r="CB93" i="5"/>
  <c r="CB109" i="5"/>
  <c r="CB125" i="5"/>
  <c r="CB141" i="5"/>
  <c r="CB157" i="5"/>
  <c r="CB173" i="5"/>
  <c r="CB188" i="5"/>
  <c r="CB204" i="5"/>
  <c r="CB220" i="5"/>
  <c r="CB236" i="5"/>
  <c r="CB252" i="5"/>
  <c r="CB268" i="5"/>
  <c r="CB284" i="5"/>
  <c r="CB300" i="5"/>
  <c r="CB316" i="5"/>
  <c r="CB332" i="5"/>
  <c r="CB348" i="5"/>
  <c r="CB364" i="5"/>
  <c r="CB380" i="5"/>
  <c r="CB396" i="5"/>
  <c r="CB412" i="5"/>
  <c r="CB428" i="5"/>
  <c r="CB444" i="5"/>
  <c r="CB14" i="5"/>
  <c r="CB30" i="5"/>
  <c r="CB46" i="5"/>
  <c r="CB62" i="5"/>
  <c r="CB78" i="5"/>
  <c r="CB94" i="5"/>
  <c r="CB110" i="5"/>
  <c r="CB126" i="5"/>
  <c r="CB142" i="5"/>
  <c r="CB158" i="5"/>
  <c r="CB174" i="5"/>
  <c r="CB189" i="5"/>
  <c r="CB205" i="5"/>
  <c r="CB221" i="5"/>
  <c r="CB237" i="5"/>
  <c r="CB253" i="5"/>
  <c r="CB269" i="5"/>
  <c r="CB285" i="5"/>
  <c r="CB301" i="5"/>
  <c r="CB317" i="5"/>
  <c r="CB333" i="5"/>
  <c r="CB349" i="5"/>
  <c r="CB365" i="5"/>
  <c r="CB381" i="5"/>
  <c r="CB397" i="5"/>
  <c r="CB413" i="5"/>
  <c r="CB429" i="5"/>
  <c r="CB445" i="5"/>
  <c r="CB15" i="5"/>
  <c r="CB31" i="5"/>
  <c r="CB47" i="5"/>
  <c r="CB63" i="5"/>
  <c r="CB79" i="5"/>
  <c r="CB95" i="5"/>
  <c r="CB111" i="5"/>
  <c r="CB127" i="5"/>
  <c r="CB143" i="5"/>
  <c r="CB159" i="5"/>
  <c r="CB175" i="5"/>
  <c r="CB190" i="5"/>
  <c r="CB206" i="5"/>
  <c r="CB222" i="5"/>
  <c r="CB238" i="5"/>
  <c r="CB254" i="5"/>
  <c r="CB270" i="5"/>
  <c r="CB286" i="5"/>
  <c r="CB302" i="5"/>
  <c r="CB318" i="5"/>
  <c r="CB334" i="5"/>
  <c r="CB350" i="5"/>
  <c r="CB366" i="5"/>
  <c r="CB382" i="5"/>
  <c r="CB398" i="5"/>
  <c r="CB414" i="5"/>
  <c r="CB430" i="5"/>
  <c r="CB446" i="5"/>
  <c r="CB17" i="5"/>
  <c r="CB33" i="5"/>
  <c r="CB49" i="5"/>
  <c r="CB65" i="5"/>
  <c r="CB81" i="5"/>
  <c r="CB97" i="5"/>
  <c r="CB113" i="5"/>
  <c r="CB129" i="5"/>
  <c r="CB145" i="5"/>
  <c r="CB161" i="5"/>
  <c r="CB177" i="5"/>
  <c r="CB192" i="5"/>
  <c r="CB208" i="5"/>
  <c r="CB224" i="5"/>
  <c r="CB240" i="5"/>
  <c r="CB256" i="5"/>
  <c r="CB272" i="5"/>
  <c r="CB288" i="5"/>
  <c r="CB304" i="5"/>
  <c r="CB320" i="5"/>
  <c r="CB336" i="5"/>
  <c r="CB352" i="5"/>
  <c r="CB368" i="5"/>
  <c r="CB384" i="5"/>
  <c r="CB400" i="5"/>
  <c r="CB416" i="5"/>
  <c r="CB432" i="5"/>
  <c r="CB448" i="5"/>
  <c r="CB34" i="5"/>
  <c r="CB115" i="5"/>
  <c r="CB207" i="5"/>
  <c r="CB289" i="5"/>
  <c r="CB370" i="5"/>
  <c r="CB35" i="5"/>
  <c r="CB128" i="5"/>
  <c r="CB209" i="5"/>
  <c r="CB290" i="5"/>
  <c r="CB383" i="5"/>
  <c r="CB48" i="5"/>
  <c r="CB130" i="5"/>
  <c r="CB210" i="5"/>
  <c r="CB303" i="5"/>
  <c r="CB385" i="5"/>
  <c r="CB50" i="5"/>
  <c r="CB131" i="5"/>
  <c r="CB223" i="5"/>
  <c r="CB305" i="5"/>
  <c r="CB386" i="5"/>
  <c r="CB51" i="5"/>
  <c r="CB144" i="5"/>
  <c r="CB225" i="5"/>
  <c r="CB306" i="5"/>
  <c r="CB399" i="5"/>
  <c r="CB64" i="5"/>
  <c r="CB146" i="5"/>
  <c r="CB226" i="5"/>
  <c r="CB319" i="5"/>
  <c r="CB401" i="5"/>
  <c r="CB66" i="5"/>
  <c r="CB147" i="5"/>
  <c r="CB239" i="5"/>
  <c r="CB321" i="5"/>
  <c r="CB402" i="5"/>
  <c r="CB67" i="5"/>
  <c r="CB160" i="5"/>
  <c r="CB241" i="5"/>
  <c r="CB322" i="5"/>
  <c r="CB415" i="5"/>
  <c r="CB80" i="5"/>
  <c r="CB162" i="5"/>
  <c r="CB242" i="5"/>
  <c r="CB335" i="5"/>
  <c r="CB417" i="5"/>
  <c r="CB82" i="5"/>
  <c r="CB163" i="5"/>
  <c r="CB255" i="5"/>
  <c r="CB337" i="5"/>
  <c r="CB418" i="5"/>
  <c r="CB83" i="5"/>
  <c r="CB176" i="5"/>
  <c r="CB257" i="5"/>
  <c r="CB338" i="5"/>
  <c r="CB431" i="5"/>
  <c r="CB96" i="5"/>
  <c r="CB178" i="5"/>
  <c r="CB258" i="5"/>
  <c r="CB351" i="5"/>
  <c r="CB433" i="5"/>
  <c r="CB18" i="5"/>
  <c r="CB99" i="5"/>
  <c r="CB191" i="5"/>
  <c r="CB273" i="5"/>
  <c r="CB354" i="5"/>
  <c r="CB447" i="5"/>
  <c r="CB367" i="5"/>
  <c r="CB369" i="5"/>
  <c r="CB434" i="5"/>
  <c r="CB16" i="5"/>
  <c r="CB449" i="5"/>
  <c r="CB19" i="5"/>
  <c r="CB450" i="5"/>
  <c r="CB32" i="5"/>
  <c r="CB98" i="5"/>
  <c r="CB112" i="5"/>
  <c r="CB114" i="5"/>
  <c r="CB179" i="5"/>
  <c r="CB193" i="5"/>
  <c r="CB194" i="5"/>
  <c r="CB271" i="5"/>
  <c r="CB274" i="5"/>
  <c r="CB353" i="5"/>
  <c r="CB287" i="5"/>
  <c r="EN9" i="5"/>
  <c r="EN17" i="5"/>
  <c r="EN25" i="5"/>
  <c r="EN33" i="5"/>
  <c r="EN41" i="5"/>
  <c r="EN49" i="5"/>
  <c r="EN57" i="5"/>
  <c r="EN65" i="5"/>
  <c r="EN73" i="5"/>
  <c r="EN81" i="5"/>
  <c r="EN89" i="5"/>
  <c r="EN97" i="5"/>
  <c r="EN105" i="5"/>
  <c r="EN113" i="5"/>
  <c r="EN121" i="5"/>
  <c r="EN129" i="5"/>
  <c r="EN137" i="5"/>
  <c r="EN145" i="5"/>
  <c r="EN153" i="5"/>
  <c r="EN161" i="5"/>
  <c r="EN169" i="5"/>
  <c r="EN177" i="5"/>
  <c r="EN184" i="5"/>
  <c r="EN192" i="5"/>
  <c r="EN200" i="5"/>
  <c r="EN208" i="5"/>
  <c r="EN216" i="5"/>
  <c r="EN224" i="5"/>
  <c r="EN232" i="5"/>
  <c r="EN240" i="5"/>
  <c r="EN248" i="5"/>
  <c r="EN256" i="5"/>
  <c r="EN264" i="5"/>
  <c r="EN272" i="5"/>
  <c r="EN280" i="5"/>
  <c r="EN288" i="5"/>
  <c r="EN11" i="5"/>
  <c r="EN24" i="5"/>
  <c r="EN68" i="5"/>
  <c r="EN79" i="5"/>
  <c r="EN92" i="5"/>
  <c r="EN115" i="5"/>
  <c r="EN126" i="5"/>
  <c r="EN138" i="5"/>
  <c r="EN173" i="5"/>
  <c r="EN183" i="5"/>
  <c r="EN206" i="5"/>
  <c r="EN219" i="5"/>
  <c r="EN242" i="5"/>
  <c r="EN253" i="5"/>
  <c r="EN265" i="5"/>
  <c r="EN298" i="5"/>
  <c r="EN306" i="5"/>
  <c r="EN314" i="5"/>
  <c r="EN322" i="5"/>
  <c r="EN330" i="5"/>
  <c r="EN338" i="5"/>
  <c r="EN346" i="5"/>
  <c r="EN354" i="5"/>
  <c r="EN362" i="5"/>
  <c r="EN370" i="5"/>
  <c r="EN378" i="5"/>
  <c r="EN386" i="5"/>
  <c r="EN394" i="5"/>
  <c r="EN402" i="5"/>
  <c r="EN410" i="5"/>
  <c r="EN418" i="5"/>
  <c r="EN426" i="5"/>
  <c r="EN434" i="5"/>
  <c r="EN442" i="5"/>
  <c r="EN450" i="5"/>
  <c r="EN12" i="5"/>
  <c r="EN26" i="5"/>
  <c r="EN39" i="5"/>
  <c r="EN54" i="5"/>
  <c r="EN69" i="5"/>
  <c r="EN80" i="5"/>
  <c r="EN103" i="5"/>
  <c r="EN116" i="5"/>
  <c r="EN139" i="5"/>
  <c r="EN150" i="5"/>
  <c r="EN162" i="5"/>
  <c r="EN196" i="5"/>
  <c r="EN207" i="5"/>
  <c r="EN230" i="5"/>
  <c r="EN243" i="5"/>
  <c r="EN266" i="5"/>
  <c r="EN277" i="5"/>
  <c r="EN289" i="5"/>
  <c r="EN13" i="5"/>
  <c r="EN27" i="5"/>
  <c r="EN40" i="5"/>
  <c r="EN93" i="5"/>
  <c r="EN104" i="5"/>
  <c r="EN127" i="5"/>
  <c r="EN140" i="5"/>
  <c r="EN163" i="5"/>
  <c r="EN174" i="5"/>
  <c r="EN185" i="5"/>
  <c r="EN220" i="5"/>
  <c r="EN231" i="5"/>
  <c r="EN254" i="5"/>
  <c r="EN267" i="5"/>
  <c r="EN290" i="5"/>
  <c r="EN299" i="5"/>
  <c r="EN307" i="5"/>
  <c r="EN315" i="5"/>
  <c r="EN323" i="5"/>
  <c r="EN331" i="5"/>
  <c r="EN339" i="5"/>
  <c r="EN347" i="5"/>
  <c r="EN355" i="5"/>
  <c r="EN363" i="5"/>
  <c r="EN371" i="5"/>
  <c r="EN28" i="5"/>
  <c r="EN42" i="5"/>
  <c r="EN55" i="5"/>
  <c r="EN70" i="5"/>
  <c r="EN82" i="5"/>
  <c r="EN117" i="5"/>
  <c r="EN128" i="5"/>
  <c r="EN151" i="5"/>
  <c r="EN164" i="5"/>
  <c r="EN186" i="5"/>
  <c r="EN197" i="5"/>
  <c r="EN209" i="5"/>
  <c r="EN244" i="5"/>
  <c r="EN255" i="5"/>
  <c r="EN278" i="5"/>
  <c r="EN291" i="5"/>
  <c r="EN14" i="5"/>
  <c r="EN29" i="5"/>
  <c r="EN43" i="5"/>
  <c r="EN56" i="5"/>
  <c r="EN83" i="5"/>
  <c r="EN94" i="5"/>
  <c r="EN106" i="5"/>
  <c r="EN141" i="5"/>
  <c r="EN152" i="5"/>
  <c r="EN175" i="5"/>
  <c r="EN187" i="5"/>
  <c r="EN210" i="5"/>
  <c r="EN221" i="5"/>
  <c r="EN233" i="5"/>
  <c r="EN268" i="5"/>
  <c r="EN279" i="5"/>
  <c r="EN300" i="5"/>
  <c r="EN308" i="5"/>
  <c r="EN316" i="5"/>
  <c r="EN324" i="5"/>
  <c r="EN332" i="5"/>
  <c r="EN340" i="5"/>
  <c r="EN348" i="5"/>
  <c r="EN356" i="5"/>
  <c r="EN364" i="5"/>
  <c r="EN372" i="5"/>
  <c r="EN380" i="5"/>
  <c r="EN388" i="5"/>
  <c r="EN396" i="5"/>
  <c r="EN404" i="5"/>
  <c r="EN412" i="5"/>
  <c r="EN420" i="5"/>
  <c r="EN428" i="5"/>
  <c r="EN436" i="5"/>
  <c r="EN444" i="5"/>
  <c r="EN452" i="5"/>
  <c r="EN44" i="5"/>
  <c r="EN58" i="5"/>
  <c r="EN71" i="5"/>
  <c r="EN84" i="5"/>
  <c r="EN107" i="5"/>
  <c r="EN118" i="5"/>
  <c r="EN130" i="5"/>
  <c r="EN165" i="5"/>
  <c r="EN176" i="5"/>
  <c r="EN198" i="5"/>
  <c r="EN211" i="5"/>
  <c r="EN234" i="5"/>
  <c r="EN245" i="5"/>
  <c r="EN257" i="5"/>
  <c r="EN292" i="5"/>
  <c r="EN15" i="5"/>
  <c r="EN30" i="5"/>
  <c r="EN45" i="5"/>
  <c r="EN59" i="5"/>
  <c r="EN72" i="5"/>
  <c r="EN95" i="5"/>
  <c r="EN108" i="5"/>
  <c r="EN131" i="5"/>
  <c r="EN142" i="5"/>
  <c r="EN154" i="5"/>
  <c r="EN188" i="5"/>
  <c r="EN199" i="5"/>
  <c r="EN222" i="5"/>
  <c r="EN235" i="5"/>
  <c r="EN258" i="5"/>
  <c r="EN269" i="5"/>
  <c r="EN281" i="5"/>
  <c r="EN301" i="5"/>
  <c r="EN309" i="5"/>
  <c r="EN317" i="5"/>
  <c r="EN325" i="5"/>
  <c r="EN333" i="5"/>
  <c r="EN341" i="5"/>
  <c r="EN349" i="5"/>
  <c r="EN357" i="5"/>
  <c r="EN365" i="5"/>
  <c r="EN373" i="5"/>
  <c r="EN381" i="5"/>
  <c r="EN389" i="5"/>
  <c r="EN397" i="5"/>
  <c r="EN405" i="5"/>
  <c r="EN413" i="5"/>
  <c r="EN421" i="5"/>
  <c r="EN429" i="5"/>
  <c r="EN437" i="5"/>
  <c r="EN445" i="5"/>
  <c r="EN453" i="5"/>
  <c r="EN16" i="5"/>
  <c r="EN60" i="5"/>
  <c r="EN85" i="5"/>
  <c r="EN96" i="5"/>
  <c r="EN119" i="5"/>
  <c r="EN132" i="5"/>
  <c r="EN155" i="5"/>
  <c r="EN166" i="5"/>
  <c r="EN178" i="5"/>
  <c r="EN212" i="5"/>
  <c r="EN223" i="5"/>
  <c r="EN246" i="5"/>
  <c r="EN259" i="5"/>
  <c r="EN282" i="5"/>
  <c r="EN293" i="5"/>
  <c r="EN18" i="5"/>
  <c r="EN31" i="5"/>
  <c r="EN46" i="5"/>
  <c r="EN61" i="5"/>
  <c r="EN74" i="5"/>
  <c r="EN109" i="5"/>
  <c r="EN120" i="5"/>
  <c r="EN143" i="5"/>
  <c r="EN156" i="5"/>
  <c r="EN179" i="5"/>
  <c r="EN189" i="5"/>
  <c r="EN201" i="5"/>
  <c r="EN236" i="5"/>
  <c r="EN247" i="5"/>
  <c r="EN270" i="5"/>
  <c r="EN283" i="5"/>
  <c r="EN302" i="5"/>
  <c r="EN310" i="5"/>
  <c r="EN318" i="5"/>
  <c r="EN326" i="5"/>
  <c r="EN334" i="5"/>
  <c r="EN342" i="5"/>
  <c r="EN350" i="5"/>
  <c r="EN358" i="5"/>
  <c r="EN19" i="5"/>
  <c r="EN32" i="5"/>
  <c r="EN75" i="5"/>
  <c r="EN86" i="5"/>
  <c r="EN98" i="5"/>
  <c r="EN133" i="5"/>
  <c r="EN144" i="5"/>
  <c r="EN167" i="5"/>
  <c r="EN202" i="5"/>
  <c r="EN213" i="5"/>
  <c r="EN225" i="5"/>
  <c r="EN260" i="5"/>
  <c r="EN271" i="5"/>
  <c r="EN294" i="5"/>
  <c r="EN20" i="5"/>
  <c r="EN34" i="5"/>
  <c r="EN47" i="5"/>
  <c r="EN62" i="5"/>
  <c r="EN76" i="5"/>
  <c r="EN99" i="5"/>
  <c r="EN110" i="5"/>
  <c r="EN122" i="5"/>
  <c r="EN157" i="5"/>
  <c r="EN168" i="5"/>
  <c r="EN190" i="5"/>
  <c r="EN203" i="5"/>
  <c r="EN226" i="5"/>
  <c r="EN237" i="5"/>
  <c r="EN249" i="5"/>
  <c r="EN284" i="5"/>
  <c r="EN295" i="5"/>
  <c r="EN303" i="5"/>
  <c r="EN311" i="5"/>
  <c r="EN319" i="5"/>
  <c r="EN327" i="5"/>
  <c r="EN335" i="5"/>
  <c r="EN343" i="5"/>
  <c r="EN351" i="5"/>
  <c r="EN359" i="5"/>
  <c r="EN367" i="5"/>
  <c r="EN375" i="5"/>
  <c r="EN383" i="5"/>
  <c r="EN391" i="5"/>
  <c r="EN399" i="5"/>
  <c r="EN407" i="5"/>
  <c r="EN415" i="5"/>
  <c r="EN423" i="5"/>
  <c r="EN431" i="5"/>
  <c r="EN439" i="5"/>
  <c r="EN447" i="5"/>
  <c r="EN21" i="5"/>
  <c r="EN35" i="5"/>
  <c r="EN48" i="5"/>
  <c r="EN87" i="5"/>
  <c r="EN100" i="5"/>
  <c r="EN123" i="5"/>
  <c r="EN134" i="5"/>
  <c r="EN146" i="5"/>
  <c r="EN180" i="5"/>
  <c r="EN191" i="5"/>
  <c r="EN214" i="5"/>
  <c r="EN227" i="5"/>
  <c r="EN250" i="5"/>
  <c r="EN261" i="5"/>
  <c r="EN273" i="5"/>
  <c r="EN36" i="5"/>
  <c r="EN50" i="5"/>
  <c r="EN63" i="5"/>
  <c r="EN77" i="5"/>
  <c r="EN88" i="5"/>
  <c r="EN111" i="5"/>
  <c r="EN124" i="5"/>
  <c r="EN147" i="5"/>
  <c r="EN158" i="5"/>
  <c r="EN170" i="5"/>
  <c r="EN204" i="5"/>
  <c r="EN215" i="5"/>
  <c r="EN238" i="5"/>
  <c r="EN251" i="5"/>
  <c r="EN274" i="5"/>
  <c r="EN285" i="5"/>
  <c r="EN296" i="5"/>
  <c r="EN304" i="5"/>
  <c r="EN312" i="5"/>
  <c r="EN320" i="5"/>
  <c r="EN328" i="5"/>
  <c r="EN336" i="5"/>
  <c r="EN344" i="5"/>
  <c r="EN352" i="5"/>
  <c r="EN360" i="5"/>
  <c r="EN368" i="5"/>
  <c r="EN376" i="5"/>
  <c r="EN384" i="5"/>
  <c r="EN392" i="5"/>
  <c r="EN400" i="5"/>
  <c r="EN408" i="5"/>
  <c r="EN416" i="5"/>
  <c r="EN424" i="5"/>
  <c r="EN432" i="5"/>
  <c r="EN440" i="5"/>
  <c r="EN448" i="5"/>
  <c r="EN7" i="5"/>
  <c r="EN22" i="5"/>
  <c r="EN37" i="5"/>
  <c r="EN51" i="5"/>
  <c r="EN64" i="5"/>
  <c r="EN101" i="5"/>
  <c r="EN112" i="5"/>
  <c r="EN135" i="5"/>
  <c r="EN148" i="5"/>
  <c r="EN171" i="5"/>
  <c r="EN181" i="5"/>
  <c r="EN193" i="5"/>
  <c r="EN228" i="5"/>
  <c r="EN239" i="5"/>
  <c r="EN262" i="5"/>
  <c r="EN275" i="5"/>
  <c r="EN10" i="5"/>
  <c r="EN23" i="5"/>
  <c r="EN38" i="5"/>
  <c r="EN53" i="5"/>
  <c r="EN67" i="5"/>
  <c r="EN91" i="5"/>
  <c r="EN102" i="5"/>
  <c r="EN114" i="5"/>
  <c r="EN149" i="5"/>
  <c r="EN160" i="5"/>
  <c r="EN182" i="5"/>
  <c r="EN195" i="5"/>
  <c r="EN218" i="5"/>
  <c r="EN229" i="5"/>
  <c r="EN241" i="5"/>
  <c r="EN276" i="5"/>
  <c r="EN287" i="5"/>
  <c r="EN6" i="5"/>
  <c r="EN78" i="5"/>
  <c r="EN263" i="5"/>
  <c r="EN377" i="5"/>
  <c r="EN427" i="5"/>
  <c r="EN451" i="5"/>
  <c r="EN90" i="5"/>
  <c r="EN403" i="5"/>
  <c r="EN430" i="5"/>
  <c r="EN286" i="5"/>
  <c r="EN379" i="5"/>
  <c r="EN406" i="5"/>
  <c r="EN297" i="5"/>
  <c r="EN382" i="5"/>
  <c r="EN433" i="5"/>
  <c r="EN125" i="5"/>
  <c r="EN305" i="5"/>
  <c r="EN409" i="5"/>
  <c r="EN136" i="5"/>
  <c r="EN313" i="5"/>
  <c r="EN385" i="5"/>
  <c r="EN435" i="5"/>
  <c r="EN321" i="5"/>
  <c r="EN411" i="5"/>
  <c r="EN438" i="5"/>
  <c r="EN159" i="5"/>
  <c r="EN329" i="5"/>
  <c r="EN387" i="5"/>
  <c r="EN414" i="5"/>
  <c r="EN172" i="5"/>
  <c r="EN337" i="5"/>
  <c r="EN390" i="5"/>
  <c r="EN441" i="5"/>
  <c r="EN345" i="5"/>
  <c r="EN417" i="5"/>
  <c r="EN194" i="5"/>
  <c r="EN353" i="5"/>
  <c r="EN393" i="5"/>
  <c r="EN443" i="5"/>
  <c r="EN8" i="5"/>
  <c r="EN205" i="5"/>
  <c r="EN361" i="5"/>
  <c r="EN419" i="5"/>
  <c r="EN446" i="5"/>
  <c r="EN217" i="5"/>
  <c r="EN366" i="5"/>
  <c r="EN395" i="5"/>
  <c r="EN422" i="5"/>
  <c r="EN369" i="5"/>
  <c r="EN398" i="5"/>
  <c r="EN66" i="5"/>
  <c r="EN252" i="5"/>
  <c r="EN401" i="5"/>
  <c r="EN52" i="5"/>
  <c r="EN374" i="5"/>
  <c r="EN425" i="5"/>
  <c r="EN449" i="5"/>
  <c r="EG7" i="5"/>
  <c r="EG9" i="5"/>
  <c r="EG10" i="5"/>
  <c r="EG11" i="5"/>
  <c r="EG12" i="5"/>
  <c r="EG20" i="5"/>
  <c r="EG28" i="5"/>
  <c r="EG36" i="5"/>
  <c r="EG44" i="5"/>
  <c r="EG52" i="5"/>
  <c r="EG60" i="5"/>
  <c r="EG68" i="5"/>
  <c r="EG76" i="5"/>
  <c r="EG84" i="5"/>
  <c r="EG92" i="5"/>
  <c r="EG100" i="5"/>
  <c r="EG108" i="5"/>
  <c r="EG116" i="5"/>
  <c r="EG124" i="5"/>
  <c r="EG132" i="5"/>
  <c r="EG140" i="5"/>
  <c r="EG148" i="5"/>
  <c r="EG156" i="5"/>
  <c r="EG13" i="5"/>
  <c r="EG21" i="5"/>
  <c r="EG29" i="5"/>
  <c r="EG37" i="5"/>
  <c r="EG45" i="5"/>
  <c r="EG53" i="5"/>
  <c r="EG61" i="5"/>
  <c r="EG69" i="5"/>
  <c r="EG77" i="5"/>
  <c r="EG85" i="5"/>
  <c r="EG93" i="5"/>
  <c r="EG101" i="5"/>
  <c r="EG109" i="5"/>
  <c r="EG117" i="5"/>
  <c r="EG125" i="5"/>
  <c r="EG133" i="5"/>
  <c r="EG141" i="5"/>
  <c r="EG149" i="5"/>
  <c r="EG157" i="5"/>
  <c r="EG14" i="5"/>
  <c r="EG22" i="5"/>
  <c r="EG30" i="5"/>
  <c r="EG38" i="5"/>
  <c r="EG46" i="5"/>
  <c r="EG54" i="5"/>
  <c r="EG62" i="5"/>
  <c r="EG70" i="5"/>
  <c r="EG78" i="5"/>
  <c r="EG86" i="5"/>
  <c r="EG94" i="5"/>
  <c r="EG102" i="5"/>
  <c r="EG110" i="5"/>
  <c r="EG118" i="5"/>
  <c r="EG126" i="5"/>
  <c r="EG134" i="5"/>
  <c r="EG142" i="5"/>
  <c r="EG150" i="5"/>
  <c r="EG158" i="5"/>
  <c r="EG15" i="5"/>
  <c r="EG23" i="5"/>
  <c r="EG31" i="5"/>
  <c r="EG39" i="5"/>
  <c r="EG47" i="5"/>
  <c r="EG55" i="5"/>
  <c r="EG63" i="5"/>
  <c r="EG71" i="5"/>
  <c r="EG79" i="5"/>
  <c r="EG87" i="5"/>
  <c r="EG95" i="5"/>
  <c r="EG103" i="5"/>
  <c r="EG111" i="5"/>
  <c r="EG119" i="5"/>
  <c r="EG127" i="5"/>
  <c r="EG135" i="5"/>
  <c r="EG143" i="5"/>
  <c r="EG151" i="5"/>
  <c r="EG159" i="5"/>
  <c r="EG16" i="5"/>
  <c r="EG24" i="5"/>
  <c r="EG32" i="5"/>
  <c r="EG40" i="5"/>
  <c r="EG48" i="5"/>
  <c r="EG56" i="5"/>
  <c r="EG64" i="5"/>
  <c r="EG72" i="5"/>
  <c r="EG80" i="5"/>
  <c r="EG88" i="5"/>
  <c r="EG96" i="5"/>
  <c r="EG104" i="5"/>
  <c r="EG112" i="5"/>
  <c r="EG120" i="5"/>
  <c r="EG128" i="5"/>
  <c r="EG136" i="5"/>
  <c r="EG144" i="5"/>
  <c r="EG152" i="5"/>
  <c r="EG160" i="5"/>
  <c r="EG17" i="5"/>
  <c r="EG25" i="5"/>
  <c r="EG33" i="5"/>
  <c r="EG41" i="5"/>
  <c r="EG49" i="5"/>
  <c r="EG57" i="5"/>
  <c r="EG65" i="5"/>
  <c r="EG73" i="5"/>
  <c r="EG81" i="5"/>
  <c r="EG89" i="5"/>
  <c r="EG97" i="5"/>
  <c r="EG105" i="5"/>
  <c r="EG113" i="5"/>
  <c r="EG121" i="5"/>
  <c r="EG129" i="5"/>
  <c r="EG137" i="5"/>
  <c r="EG145" i="5"/>
  <c r="EG153" i="5"/>
  <c r="EG34" i="5"/>
  <c r="EG43" i="5"/>
  <c r="EG162" i="5"/>
  <c r="EG170" i="5"/>
  <c r="EG178" i="5"/>
  <c r="EG185" i="5"/>
  <c r="EG193" i="5"/>
  <c r="EG201" i="5"/>
  <c r="EG209" i="5"/>
  <c r="EG217" i="5"/>
  <c r="EG225" i="5"/>
  <c r="EG233" i="5"/>
  <c r="EG241" i="5"/>
  <c r="EG249" i="5"/>
  <c r="EG257" i="5"/>
  <c r="EG265" i="5"/>
  <c r="EG273" i="5"/>
  <c r="EG281" i="5"/>
  <c r="EG289" i="5"/>
  <c r="EG122" i="5"/>
  <c r="EG131" i="5"/>
  <c r="EG82" i="5"/>
  <c r="EG91" i="5"/>
  <c r="EG163" i="5"/>
  <c r="EG171" i="5"/>
  <c r="EG179" i="5"/>
  <c r="EG186" i="5"/>
  <c r="EG194" i="5"/>
  <c r="EG202" i="5"/>
  <c r="EG210" i="5"/>
  <c r="EG218" i="5"/>
  <c r="EG226" i="5"/>
  <c r="EG234" i="5"/>
  <c r="EG242" i="5"/>
  <c r="EG250" i="5"/>
  <c r="EG258" i="5"/>
  <c r="EG266" i="5"/>
  <c r="EG274" i="5"/>
  <c r="EG282" i="5"/>
  <c r="EG290" i="5"/>
  <c r="EG42" i="5"/>
  <c r="EG51" i="5"/>
  <c r="EG130" i="5"/>
  <c r="EG139" i="5"/>
  <c r="EG164" i="5"/>
  <c r="EG172" i="5"/>
  <c r="EG187" i="5"/>
  <c r="EG195" i="5"/>
  <c r="EG203" i="5"/>
  <c r="EG211" i="5"/>
  <c r="EG219" i="5"/>
  <c r="EG227" i="5"/>
  <c r="EG235" i="5"/>
  <c r="EG243" i="5"/>
  <c r="EG251" i="5"/>
  <c r="EG259" i="5"/>
  <c r="EG267" i="5"/>
  <c r="EG275" i="5"/>
  <c r="EG283" i="5"/>
  <c r="EG291" i="5"/>
  <c r="EG90" i="5"/>
  <c r="EG99" i="5"/>
  <c r="EG154" i="5"/>
  <c r="EG50" i="5"/>
  <c r="EG59" i="5"/>
  <c r="EG155" i="5"/>
  <c r="EG165" i="5"/>
  <c r="EG173" i="5"/>
  <c r="EG180" i="5"/>
  <c r="EG188" i="5"/>
  <c r="EG196" i="5"/>
  <c r="EG204" i="5"/>
  <c r="EG212" i="5"/>
  <c r="EG220" i="5"/>
  <c r="EG228" i="5"/>
  <c r="EG236" i="5"/>
  <c r="EG244" i="5"/>
  <c r="EG252" i="5"/>
  <c r="EG260" i="5"/>
  <c r="EG268" i="5"/>
  <c r="EG276" i="5"/>
  <c r="EG284" i="5"/>
  <c r="EG292" i="5"/>
  <c r="EG19" i="5"/>
  <c r="EG138" i="5"/>
  <c r="EG147" i="5"/>
  <c r="EG98" i="5"/>
  <c r="EG107" i="5"/>
  <c r="EG166" i="5"/>
  <c r="EG174" i="5"/>
  <c r="EG181" i="5"/>
  <c r="EG189" i="5"/>
  <c r="EG197" i="5"/>
  <c r="EG205" i="5"/>
  <c r="EG213" i="5"/>
  <c r="EG221" i="5"/>
  <c r="EG229" i="5"/>
  <c r="EG237" i="5"/>
  <c r="EG245" i="5"/>
  <c r="EG253" i="5"/>
  <c r="EG261" i="5"/>
  <c r="EG269" i="5"/>
  <c r="EG277" i="5"/>
  <c r="EG285" i="5"/>
  <c r="EG293" i="5"/>
  <c r="EG58" i="5"/>
  <c r="EG67" i="5"/>
  <c r="EG18" i="5"/>
  <c r="EG27" i="5"/>
  <c r="EG146" i="5"/>
  <c r="EG167" i="5"/>
  <c r="EG175" i="5"/>
  <c r="EG182" i="5"/>
  <c r="EG190" i="5"/>
  <c r="EG198" i="5"/>
  <c r="EG206" i="5"/>
  <c r="EG214" i="5"/>
  <c r="EG222" i="5"/>
  <c r="EG230" i="5"/>
  <c r="EG238" i="5"/>
  <c r="EG246" i="5"/>
  <c r="EG254" i="5"/>
  <c r="EG262" i="5"/>
  <c r="EG270" i="5"/>
  <c r="EG278" i="5"/>
  <c r="EG286" i="5"/>
  <c r="EG106" i="5"/>
  <c r="EG115" i="5"/>
  <c r="EG8" i="5"/>
  <c r="EG66" i="5"/>
  <c r="EG75" i="5"/>
  <c r="EG168" i="5"/>
  <c r="EG176" i="5"/>
  <c r="EG183" i="5"/>
  <c r="EG191" i="5"/>
  <c r="EG199" i="5"/>
  <c r="EG207" i="5"/>
  <c r="EG215" i="5"/>
  <c r="EG223" i="5"/>
  <c r="EG231" i="5"/>
  <c r="EG239" i="5"/>
  <c r="EG247" i="5"/>
  <c r="EG255" i="5"/>
  <c r="EG263" i="5"/>
  <c r="EG271" i="5"/>
  <c r="EG279" i="5"/>
  <c r="EG287" i="5"/>
  <c r="EG26" i="5"/>
  <c r="EG35" i="5"/>
  <c r="EG192" i="5"/>
  <c r="EG256" i="5"/>
  <c r="EG297" i="5"/>
  <c r="EG305" i="5"/>
  <c r="EG313" i="5"/>
  <c r="EG321" i="5"/>
  <c r="EG329" i="5"/>
  <c r="EG337" i="5"/>
  <c r="EG345" i="5"/>
  <c r="EG353" i="5"/>
  <c r="EG200" i="5"/>
  <c r="EG264" i="5"/>
  <c r="EG280" i="5"/>
  <c r="EG298" i="5"/>
  <c r="EG306" i="5"/>
  <c r="EG314" i="5"/>
  <c r="EG322" i="5"/>
  <c r="EG330" i="5"/>
  <c r="EG338" i="5"/>
  <c r="EG346" i="5"/>
  <c r="EG354" i="5"/>
  <c r="EG123" i="5"/>
  <c r="EG208" i="5"/>
  <c r="EG288" i="5"/>
  <c r="EG299" i="5"/>
  <c r="EG307" i="5"/>
  <c r="EG315" i="5"/>
  <c r="EG323" i="5"/>
  <c r="EG331" i="5"/>
  <c r="EG339" i="5"/>
  <c r="EG347" i="5"/>
  <c r="EG114" i="5"/>
  <c r="EG216" i="5"/>
  <c r="EG83" i="5"/>
  <c r="EG300" i="5"/>
  <c r="EG308" i="5"/>
  <c r="EG316" i="5"/>
  <c r="EG324" i="5"/>
  <c r="EG332" i="5"/>
  <c r="EG340" i="5"/>
  <c r="EG348" i="5"/>
  <c r="EG161" i="5"/>
  <c r="EG224" i="5"/>
  <c r="EG74" i="5"/>
  <c r="EG301" i="5"/>
  <c r="EG309" i="5"/>
  <c r="EG317" i="5"/>
  <c r="EG325" i="5"/>
  <c r="EG333" i="5"/>
  <c r="EG341" i="5"/>
  <c r="EG349" i="5"/>
  <c r="EG169" i="5"/>
  <c r="EG232" i="5"/>
  <c r="EG294" i="5"/>
  <c r="EG302" i="5"/>
  <c r="EG310" i="5"/>
  <c r="EG318" i="5"/>
  <c r="EG326" i="5"/>
  <c r="EG334" i="5"/>
  <c r="EG342" i="5"/>
  <c r="EG350" i="5"/>
  <c r="EG295" i="5"/>
  <c r="EG303" i="5"/>
  <c r="EG311" i="5"/>
  <c r="EG319" i="5"/>
  <c r="EG327" i="5"/>
  <c r="EG335" i="5"/>
  <c r="EG343" i="5"/>
  <c r="EG351" i="5"/>
  <c r="EG272" i="5"/>
  <c r="EG296" i="5"/>
  <c r="EG304" i="5"/>
  <c r="EG312" i="5"/>
  <c r="EG320" i="5"/>
  <c r="EG328" i="5"/>
  <c r="EG336" i="5"/>
  <c r="EG344" i="5"/>
  <c r="EG352" i="5"/>
  <c r="EG177" i="5"/>
  <c r="EG355" i="5"/>
  <c r="EG363" i="5"/>
  <c r="EG371" i="5"/>
  <c r="EG379" i="5"/>
  <c r="EG240" i="5"/>
  <c r="EG356" i="5"/>
  <c r="EG364" i="5"/>
  <c r="EG372" i="5"/>
  <c r="EG380" i="5"/>
  <c r="EG357" i="5"/>
  <c r="EG365" i="5"/>
  <c r="EG373" i="5"/>
  <c r="EG381" i="5"/>
  <c r="EG358" i="5"/>
  <c r="EG366" i="5"/>
  <c r="EG374" i="5"/>
  <c r="EG382" i="5"/>
  <c r="EG359" i="5"/>
  <c r="EG367" i="5"/>
  <c r="EG375" i="5"/>
  <c r="EG383" i="5"/>
  <c r="EG184" i="5"/>
  <c r="EG360" i="5"/>
  <c r="EG368" i="5"/>
  <c r="EG376" i="5"/>
  <c r="EG384" i="5"/>
  <c r="EG248" i="5"/>
  <c r="EG361" i="5"/>
  <c r="EG369" i="5"/>
  <c r="EG377" i="5"/>
  <c r="EG362" i="5"/>
  <c r="EG370" i="5"/>
  <c r="EG378" i="5"/>
  <c r="GS7" i="5"/>
  <c r="GS9" i="5"/>
  <c r="GS10" i="5"/>
  <c r="GS12" i="5"/>
  <c r="GS20" i="5"/>
  <c r="GS28" i="5"/>
  <c r="GS36" i="5"/>
  <c r="GS44" i="5"/>
  <c r="GS52" i="5"/>
  <c r="GS60" i="5"/>
  <c r="GS68" i="5"/>
  <c r="GS76" i="5"/>
  <c r="GS84" i="5"/>
  <c r="GS92" i="5"/>
  <c r="GS100" i="5"/>
  <c r="GS108" i="5"/>
  <c r="GS116" i="5"/>
  <c r="GS124" i="5"/>
  <c r="GS132" i="5"/>
  <c r="GS140" i="5"/>
  <c r="GS148" i="5"/>
  <c r="GS156" i="5"/>
  <c r="GS13" i="5"/>
  <c r="GS21" i="5"/>
  <c r="GS29" i="5"/>
  <c r="GS37" i="5"/>
  <c r="GS45" i="5"/>
  <c r="GS53" i="5"/>
  <c r="GS61" i="5"/>
  <c r="GS69" i="5"/>
  <c r="GS77" i="5"/>
  <c r="GS85" i="5"/>
  <c r="GS93" i="5"/>
  <c r="GS101" i="5"/>
  <c r="GS109" i="5"/>
  <c r="GS117" i="5"/>
  <c r="GS125" i="5"/>
  <c r="GS133" i="5"/>
  <c r="GS141" i="5"/>
  <c r="GS149" i="5"/>
  <c r="GS157" i="5"/>
  <c r="GS14" i="5"/>
  <c r="GS22" i="5"/>
  <c r="GS30" i="5"/>
  <c r="GS38" i="5"/>
  <c r="GS46" i="5"/>
  <c r="GS54" i="5"/>
  <c r="GS62" i="5"/>
  <c r="GS70" i="5"/>
  <c r="GS78" i="5"/>
  <c r="GS86" i="5"/>
  <c r="GS94" i="5"/>
  <c r="GS102" i="5"/>
  <c r="GS110" i="5"/>
  <c r="GS118" i="5"/>
  <c r="GS126" i="5"/>
  <c r="GS134" i="5"/>
  <c r="GS142" i="5"/>
  <c r="GS150" i="5"/>
  <c r="GS158" i="5"/>
  <c r="GS15" i="5"/>
  <c r="GS23" i="5"/>
  <c r="GS31" i="5"/>
  <c r="GS39" i="5"/>
  <c r="GS47" i="5"/>
  <c r="GS55" i="5"/>
  <c r="GS63" i="5"/>
  <c r="GS71" i="5"/>
  <c r="GS79" i="5"/>
  <c r="GS87" i="5"/>
  <c r="GS95" i="5"/>
  <c r="GS103" i="5"/>
  <c r="GS111" i="5"/>
  <c r="GS119" i="5"/>
  <c r="GS127" i="5"/>
  <c r="GS135" i="5"/>
  <c r="GS143" i="5"/>
  <c r="GS151" i="5"/>
  <c r="GS159" i="5"/>
  <c r="GS16" i="5"/>
  <c r="GS24" i="5"/>
  <c r="GS32" i="5"/>
  <c r="GS40" i="5"/>
  <c r="GS48" i="5"/>
  <c r="GS56" i="5"/>
  <c r="GS64" i="5"/>
  <c r="GS72" i="5"/>
  <c r="GS80" i="5"/>
  <c r="GS88" i="5"/>
  <c r="GS96" i="5"/>
  <c r="GS104" i="5"/>
  <c r="GS112" i="5"/>
  <c r="GS120" i="5"/>
  <c r="GS128" i="5"/>
  <c r="GS136" i="5"/>
  <c r="GS144" i="5"/>
  <c r="GS152" i="5"/>
  <c r="GS8" i="5"/>
  <c r="GS17" i="5"/>
  <c r="GS25" i="5"/>
  <c r="GS33" i="5"/>
  <c r="GS41" i="5"/>
  <c r="GS49" i="5"/>
  <c r="GS57" i="5"/>
  <c r="GS65" i="5"/>
  <c r="GS73" i="5"/>
  <c r="GS81" i="5"/>
  <c r="GS89" i="5"/>
  <c r="GS97" i="5"/>
  <c r="GS105" i="5"/>
  <c r="GS113" i="5"/>
  <c r="GS121" i="5"/>
  <c r="GS129" i="5"/>
  <c r="GS137" i="5"/>
  <c r="GS145" i="5"/>
  <c r="GS153" i="5"/>
  <c r="GS18" i="5"/>
  <c r="GS27" i="5"/>
  <c r="GS146" i="5"/>
  <c r="GS162" i="5"/>
  <c r="GS170" i="5"/>
  <c r="GS178" i="5"/>
  <c r="GS185" i="5"/>
  <c r="GS193" i="5"/>
  <c r="GS201" i="5"/>
  <c r="GS209" i="5"/>
  <c r="GS217" i="5"/>
  <c r="GS225" i="5"/>
  <c r="GS233" i="5"/>
  <c r="GS241" i="5"/>
  <c r="GS249" i="5"/>
  <c r="GS257" i="5"/>
  <c r="GS265" i="5"/>
  <c r="GS273" i="5"/>
  <c r="GS281" i="5"/>
  <c r="GS289" i="5"/>
  <c r="GS106" i="5"/>
  <c r="GS115" i="5"/>
  <c r="GS66" i="5"/>
  <c r="GS75" i="5"/>
  <c r="GS163" i="5"/>
  <c r="GS171" i="5"/>
  <c r="GS179" i="5"/>
  <c r="GS186" i="5"/>
  <c r="GS194" i="5"/>
  <c r="GS202" i="5"/>
  <c r="GS210" i="5"/>
  <c r="GS218" i="5"/>
  <c r="GS226" i="5"/>
  <c r="GS234" i="5"/>
  <c r="GS242" i="5"/>
  <c r="GS250" i="5"/>
  <c r="GS258" i="5"/>
  <c r="GS266" i="5"/>
  <c r="GS274" i="5"/>
  <c r="GS282" i="5"/>
  <c r="GS290" i="5"/>
  <c r="GS26" i="5"/>
  <c r="GS35" i="5"/>
  <c r="GS114" i="5"/>
  <c r="GS123" i="5"/>
  <c r="GS164" i="5"/>
  <c r="GS172" i="5"/>
  <c r="GS187" i="5"/>
  <c r="GS195" i="5"/>
  <c r="GS203" i="5"/>
  <c r="GS211" i="5"/>
  <c r="GS219" i="5"/>
  <c r="GS227" i="5"/>
  <c r="GS235" i="5"/>
  <c r="GS243" i="5"/>
  <c r="GS251" i="5"/>
  <c r="GS259" i="5"/>
  <c r="GS267" i="5"/>
  <c r="GS275" i="5"/>
  <c r="GS283" i="5"/>
  <c r="GS291" i="5"/>
  <c r="GS74" i="5"/>
  <c r="GS83" i="5"/>
  <c r="GS34" i="5"/>
  <c r="GS43" i="5"/>
  <c r="GS165" i="5"/>
  <c r="GS173" i="5"/>
  <c r="GS180" i="5"/>
  <c r="GS188" i="5"/>
  <c r="GS196" i="5"/>
  <c r="GS204" i="5"/>
  <c r="GS212" i="5"/>
  <c r="GS220" i="5"/>
  <c r="GS228" i="5"/>
  <c r="GS236" i="5"/>
  <c r="GS244" i="5"/>
  <c r="GS252" i="5"/>
  <c r="GS260" i="5"/>
  <c r="GS268" i="5"/>
  <c r="GS276" i="5"/>
  <c r="GS284" i="5"/>
  <c r="GS292" i="5"/>
  <c r="GS122" i="5"/>
  <c r="GS131" i="5"/>
  <c r="GS82" i="5"/>
  <c r="GS91" i="5"/>
  <c r="GS166" i="5"/>
  <c r="GS174" i="5"/>
  <c r="GS181" i="5"/>
  <c r="GS189" i="5"/>
  <c r="GS197" i="5"/>
  <c r="GS205" i="5"/>
  <c r="GS213" i="5"/>
  <c r="GS221" i="5"/>
  <c r="GS229" i="5"/>
  <c r="GS237" i="5"/>
  <c r="GS245" i="5"/>
  <c r="GS253" i="5"/>
  <c r="GS261" i="5"/>
  <c r="GS269" i="5"/>
  <c r="GS277" i="5"/>
  <c r="GS285" i="5"/>
  <c r="GS42" i="5"/>
  <c r="GS51" i="5"/>
  <c r="GS11" i="5"/>
  <c r="GS130" i="5"/>
  <c r="GS139" i="5"/>
  <c r="GS167" i="5"/>
  <c r="GS175" i="5"/>
  <c r="GS182" i="5"/>
  <c r="GS190" i="5"/>
  <c r="GS198" i="5"/>
  <c r="GS206" i="5"/>
  <c r="GS214" i="5"/>
  <c r="GS222" i="5"/>
  <c r="GS230" i="5"/>
  <c r="GS238" i="5"/>
  <c r="GS246" i="5"/>
  <c r="GS254" i="5"/>
  <c r="GS262" i="5"/>
  <c r="GS270" i="5"/>
  <c r="GS278" i="5"/>
  <c r="GS286" i="5"/>
  <c r="GS90" i="5"/>
  <c r="GS99" i="5"/>
  <c r="GS50" i="5"/>
  <c r="GS59" i="5"/>
  <c r="GS160" i="5"/>
  <c r="GS168" i="5"/>
  <c r="GS176" i="5"/>
  <c r="GS183" i="5"/>
  <c r="GS191" i="5"/>
  <c r="GS199" i="5"/>
  <c r="GS207" i="5"/>
  <c r="GS215" i="5"/>
  <c r="GS223" i="5"/>
  <c r="GS231" i="5"/>
  <c r="GS239" i="5"/>
  <c r="GS247" i="5"/>
  <c r="GS255" i="5"/>
  <c r="GS263" i="5"/>
  <c r="GS271" i="5"/>
  <c r="GS279" i="5"/>
  <c r="GS287" i="5"/>
  <c r="GS19" i="5"/>
  <c r="GS138" i="5"/>
  <c r="GS147" i="5"/>
  <c r="GS154" i="5"/>
  <c r="GS177" i="5"/>
  <c r="GS240" i="5"/>
  <c r="GS58" i="5"/>
  <c r="GS297" i="5"/>
  <c r="GS305" i="5"/>
  <c r="GS313" i="5"/>
  <c r="GS321" i="5"/>
  <c r="GS329" i="5"/>
  <c r="GS337" i="5"/>
  <c r="GS345" i="5"/>
  <c r="GS353" i="5"/>
  <c r="GS184" i="5"/>
  <c r="GS248" i="5"/>
  <c r="GS298" i="5"/>
  <c r="GS306" i="5"/>
  <c r="GS314" i="5"/>
  <c r="GS322" i="5"/>
  <c r="GS330" i="5"/>
  <c r="GS338" i="5"/>
  <c r="GS346" i="5"/>
  <c r="GS192" i="5"/>
  <c r="GS256" i="5"/>
  <c r="GS272" i="5"/>
  <c r="GS299" i="5"/>
  <c r="GS307" i="5"/>
  <c r="GS315" i="5"/>
  <c r="GS323" i="5"/>
  <c r="GS331" i="5"/>
  <c r="GS339" i="5"/>
  <c r="GS347" i="5"/>
  <c r="GS200" i="5"/>
  <c r="GS264" i="5"/>
  <c r="GS300" i="5"/>
  <c r="GS308" i="5"/>
  <c r="GS316" i="5"/>
  <c r="GS324" i="5"/>
  <c r="GS332" i="5"/>
  <c r="GS340" i="5"/>
  <c r="GS348" i="5"/>
  <c r="GS155" i="5"/>
  <c r="GS208" i="5"/>
  <c r="GS280" i="5"/>
  <c r="GS293" i="5"/>
  <c r="GS301" i="5"/>
  <c r="GS309" i="5"/>
  <c r="GS317" i="5"/>
  <c r="GS325" i="5"/>
  <c r="GS333" i="5"/>
  <c r="GS341" i="5"/>
  <c r="GS349" i="5"/>
  <c r="GS216" i="5"/>
  <c r="GS288" i="5"/>
  <c r="GS294" i="5"/>
  <c r="GS302" i="5"/>
  <c r="GS310" i="5"/>
  <c r="GS318" i="5"/>
  <c r="GS326" i="5"/>
  <c r="GS334" i="5"/>
  <c r="GS342" i="5"/>
  <c r="GS350" i="5"/>
  <c r="GS295" i="5"/>
  <c r="GS303" i="5"/>
  <c r="GS311" i="5"/>
  <c r="GS319" i="5"/>
  <c r="GS327" i="5"/>
  <c r="GS335" i="5"/>
  <c r="GS343" i="5"/>
  <c r="GS351" i="5"/>
  <c r="GS67" i="5"/>
  <c r="GS296" i="5"/>
  <c r="GS304" i="5"/>
  <c r="GS312" i="5"/>
  <c r="GS320" i="5"/>
  <c r="GS328" i="5"/>
  <c r="GS336" i="5"/>
  <c r="GS344" i="5"/>
  <c r="GS352" i="5"/>
  <c r="GS161" i="5"/>
  <c r="GS355" i="5"/>
  <c r="GS363" i="5"/>
  <c r="GS371" i="5"/>
  <c r="GS379" i="5"/>
  <c r="GS224" i="5"/>
  <c r="GS356" i="5"/>
  <c r="GS364" i="5"/>
  <c r="GS372" i="5"/>
  <c r="GS380" i="5"/>
  <c r="GS98" i="5"/>
  <c r="GS107" i="5"/>
  <c r="GS357" i="5"/>
  <c r="GS365" i="5"/>
  <c r="GS373" i="5"/>
  <c r="GS381" i="5"/>
  <c r="GS358" i="5"/>
  <c r="GS366" i="5"/>
  <c r="GS374" i="5"/>
  <c r="GS382" i="5"/>
  <c r="GS359" i="5"/>
  <c r="GS367" i="5"/>
  <c r="GS375" i="5"/>
  <c r="GS383" i="5"/>
  <c r="GS169" i="5"/>
  <c r="GS360" i="5"/>
  <c r="GS368" i="5"/>
  <c r="GS376" i="5"/>
  <c r="GS384" i="5"/>
  <c r="GS232" i="5"/>
  <c r="GS361" i="5"/>
  <c r="GS369" i="5"/>
  <c r="GS354" i="5"/>
  <c r="GS362" i="5"/>
  <c r="GS370" i="5"/>
  <c r="GS378" i="5"/>
  <c r="DZ9" i="5"/>
  <c r="DZ10" i="5"/>
  <c r="DZ11" i="5"/>
  <c r="DZ7" i="5"/>
  <c r="DZ14" i="5"/>
  <c r="DZ22" i="5"/>
  <c r="DZ30" i="5"/>
  <c r="DZ38" i="5"/>
  <c r="DZ46" i="5"/>
  <c r="DZ54" i="5"/>
  <c r="DZ62" i="5"/>
  <c r="DZ70" i="5"/>
  <c r="DZ78" i="5"/>
  <c r="DZ86" i="5"/>
  <c r="DZ94" i="5"/>
  <c r="DZ102" i="5"/>
  <c r="DZ110" i="5"/>
  <c r="DZ118" i="5"/>
  <c r="DZ126" i="5"/>
  <c r="DZ134" i="5"/>
  <c r="DZ142" i="5"/>
  <c r="DZ150" i="5"/>
  <c r="DZ158" i="5"/>
  <c r="DZ15" i="5"/>
  <c r="DZ23" i="5"/>
  <c r="DZ31" i="5"/>
  <c r="DZ39" i="5"/>
  <c r="DZ47" i="5"/>
  <c r="DZ55" i="5"/>
  <c r="DZ63" i="5"/>
  <c r="DZ71" i="5"/>
  <c r="DZ79" i="5"/>
  <c r="DZ87" i="5"/>
  <c r="DZ95" i="5"/>
  <c r="DZ103" i="5"/>
  <c r="DZ111" i="5"/>
  <c r="DZ119" i="5"/>
  <c r="DZ127" i="5"/>
  <c r="DZ135" i="5"/>
  <c r="DZ143" i="5"/>
  <c r="DZ151" i="5"/>
  <c r="DZ159" i="5"/>
  <c r="DZ16" i="5"/>
  <c r="DZ24" i="5"/>
  <c r="DZ32" i="5"/>
  <c r="DZ40" i="5"/>
  <c r="DZ48" i="5"/>
  <c r="DZ56" i="5"/>
  <c r="DZ64" i="5"/>
  <c r="DZ72" i="5"/>
  <c r="DZ80" i="5"/>
  <c r="DZ88" i="5"/>
  <c r="DZ96" i="5"/>
  <c r="DZ104" i="5"/>
  <c r="DZ112" i="5"/>
  <c r="DZ120" i="5"/>
  <c r="DZ128" i="5"/>
  <c r="DZ136" i="5"/>
  <c r="DZ144" i="5"/>
  <c r="DZ152" i="5"/>
  <c r="DZ160" i="5"/>
  <c r="DZ17" i="5"/>
  <c r="DZ25" i="5"/>
  <c r="DZ33" i="5"/>
  <c r="DZ41" i="5"/>
  <c r="DZ49" i="5"/>
  <c r="DZ57" i="5"/>
  <c r="DZ65" i="5"/>
  <c r="DZ73" i="5"/>
  <c r="DZ81" i="5"/>
  <c r="DZ89" i="5"/>
  <c r="DZ97" i="5"/>
  <c r="DZ105" i="5"/>
  <c r="DZ113" i="5"/>
  <c r="DZ121" i="5"/>
  <c r="DZ129" i="5"/>
  <c r="DZ137" i="5"/>
  <c r="DZ145" i="5"/>
  <c r="DZ153" i="5"/>
  <c r="DZ18" i="5"/>
  <c r="DZ26" i="5"/>
  <c r="DZ34" i="5"/>
  <c r="DZ42" i="5"/>
  <c r="DZ50" i="5"/>
  <c r="DZ58" i="5"/>
  <c r="DZ66" i="5"/>
  <c r="DZ74" i="5"/>
  <c r="DZ82" i="5"/>
  <c r="DZ90" i="5"/>
  <c r="DZ98" i="5"/>
  <c r="DZ106" i="5"/>
  <c r="DZ114" i="5"/>
  <c r="DZ122" i="5"/>
  <c r="DZ130" i="5"/>
  <c r="DZ138" i="5"/>
  <c r="DZ146" i="5"/>
  <c r="DZ19" i="5"/>
  <c r="DZ27" i="5"/>
  <c r="DZ35" i="5"/>
  <c r="DZ43" i="5"/>
  <c r="DZ51" i="5"/>
  <c r="DZ59" i="5"/>
  <c r="DZ67" i="5"/>
  <c r="DZ75" i="5"/>
  <c r="DZ83" i="5"/>
  <c r="DZ91" i="5"/>
  <c r="DZ99" i="5"/>
  <c r="DZ107" i="5"/>
  <c r="DZ115" i="5"/>
  <c r="DZ123" i="5"/>
  <c r="DZ131" i="5"/>
  <c r="DZ139" i="5"/>
  <c r="DZ147" i="5"/>
  <c r="DZ155" i="5"/>
  <c r="DZ12" i="5"/>
  <c r="DZ20" i="5"/>
  <c r="DZ28" i="5"/>
  <c r="DZ36" i="5"/>
  <c r="DZ44" i="5"/>
  <c r="DZ52" i="5"/>
  <c r="DZ60" i="5"/>
  <c r="DZ68" i="5"/>
  <c r="DZ76" i="5"/>
  <c r="DZ84" i="5"/>
  <c r="DZ92" i="5"/>
  <c r="DZ100" i="5"/>
  <c r="DZ108" i="5"/>
  <c r="DZ116" i="5"/>
  <c r="DZ124" i="5"/>
  <c r="DZ132" i="5"/>
  <c r="DZ140" i="5"/>
  <c r="DZ148" i="5"/>
  <c r="DZ156" i="5"/>
  <c r="DZ21" i="5"/>
  <c r="DZ149" i="5"/>
  <c r="DZ109" i="5"/>
  <c r="DZ164" i="5"/>
  <c r="DZ172" i="5"/>
  <c r="DZ187" i="5"/>
  <c r="DZ195" i="5"/>
  <c r="DZ203" i="5"/>
  <c r="DZ211" i="5"/>
  <c r="DZ219" i="5"/>
  <c r="DZ227" i="5"/>
  <c r="DZ235" i="5"/>
  <c r="DZ243" i="5"/>
  <c r="DZ251" i="5"/>
  <c r="DZ259" i="5"/>
  <c r="DZ267" i="5"/>
  <c r="DZ275" i="5"/>
  <c r="DZ283" i="5"/>
  <c r="DZ291" i="5"/>
  <c r="DZ69" i="5"/>
  <c r="DZ29" i="5"/>
  <c r="DZ165" i="5"/>
  <c r="DZ173" i="5"/>
  <c r="DZ180" i="5"/>
  <c r="DZ188" i="5"/>
  <c r="DZ196" i="5"/>
  <c r="DZ204" i="5"/>
  <c r="DZ212" i="5"/>
  <c r="DZ220" i="5"/>
  <c r="DZ228" i="5"/>
  <c r="DZ236" i="5"/>
  <c r="DZ244" i="5"/>
  <c r="DZ252" i="5"/>
  <c r="DZ260" i="5"/>
  <c r="DZ268" i="5"/>
  <c r="DZ276" i="5"/>
  <c r="DZ284" i="5"/>
  <c r="DZ292" i="5"/>
  <c r="DZ117" i="5"/>
  <c r="DZ154" i="5"/>
  <c r="DZ77" i="5"/>
  <c r="DZ166" i="5"/>
  <c r="DZ174" i="5"/>
  <c r="DZ181" i="5"/>
  <c r="DZ189" i="5"/>
  <c r="DZ197" i="5"/>
  <c r="DZ205" i="5"/>
  <c r="DZ213" i="5"/>
  <c r="DZ221" i="5"/>
  <c r="DZ229" i="5"/>
  <c r="DZ237" i="5"/>
  <c r="DZ245" i="5"/>
  <c r="DZ253" i="5"/>
  <c r="DZ261" i="5"/>
  <c r="DZ269" i="5"/>
  <c r="DZ277" i="5"/>
  <c r="DZ285" i="5"/>
  <c r="DZ293" i="5"/>
  <c r="DZ37" i="5"/>
  <c r="DZ125" i="5"/>
  <c r="DZ157" i="5"/>
  <c r="DZ167" i="5"/>
  <c r="DZ175" i="5"/>
  <c r="DZ182" i="5"/>
  <c r="DZ190" i="5"/>
  <c r="DZ198" i="5"/>
  <c r="DZ206" i="5"/>
  <c r="DZ214" i="5"/>
  <c r="DZ222" i="5"/>
  <c r="DZ230" i="5"/>
  <c r="DZ238" i="5"/>
  <c r="DZ246" i="5"/>
  <c r="DZ254" i="5"/>
  <c r="DZ262" i="5"/>
  <c r="DZ270" i="5"/>
  <c r="DZ278" i="5"/>
  <c r="DZ286" i="5"/>
  <c r="DZ85" i="5"/>
  <c r="DZ45" i="5"/>
  <c r="DZ168" i="5"/>
  <c r="DZ176" i="5"/>
  <c r="DZ183" i="5"/>
  <c r="DZ191" i="5"/>
  <c r="DZ199" i="5"/>
  <c r="DZ207" i="5"/>
  <c r="DZ215" i="5"/>
  <c r="DZ223" i="5"/>
  <c r="DZ231" i="5"/>
  <c r="DZ239" i="5"/>
  <c r="DZ247" i="5"/>
  <c r="DZ255" i="5"/>
  <c r="DZ263" i="5"/>
  <c r="DZ133" i="5"/>
  <c r="DZ8" i="5"/>
  <c r="DZ93" i="5"/>
  <c r="DZ161" i="5"/>
  <c r="DZ169" i="5"/>
  <c r="DZ177" i="5"/>
  <c r="DZ184" i="5"/>
  <c r="DZ192" i="5"/>
  <c r="DZ200" i="5"/>
  <c r="DZ208" i="5"/>
  <c r="DZ216" i="5"/>
  <c r="DZ224" i="5"/>
  <c r="DZ232" i="5"/>
  <c r="DZ240" i="5"/>
  <c r="DZ248" i="5"/>
  <c r="DZ256" i="5"/>
  <c r="DZ264" i="5"/>
  <c r="DZ272" i="5"/>
  <c r="DZ280" i="5"/>
  <c r="DZ288" i="5"/>
  <c r="DZ53" i="5"/>
  <c r="DZ13" i="5"/>
  <c r="DZ141" i="5"/>
  <c r="DZ162" i="5"/>
  <c r="DZ170" i="5"/>
  <c r="DZ178" i="5"/>
  <c r="DZ185" i="5"/>
  <c r="DZ193" i="5"/>
  <c r="DZ201" i="5"/>
  <c r="DZ209" i="5"/>
  <c r="DZ217" i="5"/>
  <c r="DZ225" i="5"/>
  <c r="DZ233" i="5"/>
  <c r="DZ241" i="5"/>
  <c r="DZ249" i="5"/>
  <c r="DZ257" i="5"/>
  <c r="DZ265" i="5"/>
  <c r="DZ273" i="5"/>
  <c r="DZ281" i="5"/>
  <c r="DZ289" i="5"/>
  <c r="DZ298" i="5"/>
  <c r="DZ306" i="5"/>
  <c r="DZ314" i="5"/>
  <c r="DZ322" i="5"/>
  <c r="DZ330" i="5"/>
  <c r="DZ338" i="5"/>
  <c r="DZ346" i="5"/>
  <c r="DZ194" i="5"/>
  <c r="DZ258" i="5"/>
  <c r="DZ101" i="5"/>
  <c r="DZ271" i="5"/>
  <c r="DZ299" i="5"/>
  <c r="DZ307" i="5"/>
  <c r="DZ315" i="5"/>
  <c r="DZ323" i="5"/>
  <c r="DZ331" i="5"/>
  <c r="DZ339" i="5"/>
  <c r="DZ347" i="5"/>
  <c r="DZ202" i="5"/>
  <c r="DZ300" i="5"/>
  <c r="DZ308" i="5"/>
  <c r="DZ316" i="5"/>
  <c r="DZ324" i="5"/>
  <c r="DZ332" i="5"/>
  <c r="DZ340" i="5"/>
  <c r="DZ348" i="5"/>
  <c r="DZ61" i="5"/>
  <c r="DZ210" i="5"/>
  <c r="DZ266" i="5"/>
  <c r="DZ279" i="5"/>
  <c r="DZ301" i="5"/>
  <c r="DZ309" i="5"/>
  <c r="DZ317" i="5"/>
  <c r="DZ325" i="5"/>
  <c r="DZ333" i="5"/>
  <c r="DZ341" i="5"/>
  <c r="DZ349" i="5"/>
  <c r="DZ218" i="5"/>
  <c r="DZ274" i="5"/>
  <c r="DZ287" i="5"/>
  <c r="DZ294" i="5"/>
  <c r="DZ302" i="5"/>
  <c r="DZ310" i="5"/>
  <c r="DZ318" i="5"/>
  <c r="DZ326" i="5"/>
  <c r="DZ334" i="5"/>
  <c r="DZ342" i="5"/>
  <c r="DZ350" i="5"/>
  <c r="DZ163" i="5"/>
  <c r="DZ226" i="5"/>
  <c r="DZ295" i="5"/>
  <c r="DZ303" i="5"/>
  <c r="DZ311" i="5"/>
  <c r="DZ319" i="5"/>
  <c r="DZ327" i="5"/>
  <c r="DZ335" i="5"/>
  <c r="DZ343" i="5"/>
  <c r="DZ351" i="5"/>
  <c r="DZ171" i="5"/>
  <c r="DZ234" i="5"/>
  <c r="DZ282" i="5"/>
  <c r="DZ179" i="5"/>
  <c r="DZ242" i="5"/>
  <c r="DZ186" i="5"/>
  <c r="DZ250" i="5"/>
  <c r="DZ304" i="5"/>
  <c r="DZ337" i="5"/>
  <c r="DZ357" i="5"/>
  <c r="DZ365" i="5"/>
  <c r="DZ373" i="5"/>
  <c r="DZ381" i="5"/>
  <c r="DZ312" i="5"/>
  <c r="DZ290" i="5"/>
  <c r="DZ345" i="5"/>
  <c r="DZ358" i="5"/>
  <c r="DZ366" i="5"/>
  <c r="DZ374" i="5"/>
  <c r="DZ320" i="5"/>
  <c r="DZ353" i="5"/>
  <c r="DZ359" i="5"/>
  <c r="DZ367" i="5"/>
  <c r="DZ375" i="5"/>
  <c r="DZ383" i="5"/>
  <c r="DZ328" i="5"/>
  <c r="DZ297" i="5"/>
  <c r="DZ360" i="5"/>
  <c r="DZ368" i="5"/>
  <c r="DZ376" i="5"/>
  <c r="DZ384" i="5"/>
  <c r="DZ336" i="5"/>
  <c r="DZ305" i="5"/>
  <c r="DZ361" i="5"/>
  <c r="DZ369" i="5"/>
  <c r="DZ377" i="5"/>
  <c r="DZ344" i="5"/>
  <c r="DZ313" i="5"/>
  <c r="DZ362" i="5"/>
  <c r="DZ370" i="5"/>
  <c r="DZ378" i="5"/>
  <c r="DZ352" i="5"/>
  <c r="DZ321" i="5"/>
  <c r="DZ355" i="5"/>
  <c r="DZ363" i="5"/>
  <c r="DZ371" i="5"/>
  <c r="DZ379" i="5"/>
  <c r="DZ296" i="5"/>
  <c r="DZ354" i="5"/>
  <c r="GL9" i="5"/>
  <c r="GL10" i="5"/>
  <c r="GL11" i="5"/>
  <c r="GL7" i="5"/>
  <c r="GL14" i="5"/>
  <c r="GL22" i="5"/>
  <c r="GL30" i="5"/>
  <c r="GL38" i="5"/>
  <c r="GL46" i="5"/>
  <c r="GL54" i="5"/>
  <c r="GL62" i="5"/>
  <c r="GL70" i="5"/>
  <c r="GL78" i="5"/>
  <c r="GL86" i="5"/>
  <c r="GL94" i="5"/>
  <c r="GL102" i="5"/>
  <c r="GL110" i="5"/>
  <c r="GL118" i="5"/>
  <c r="GL126" i="5"/>
  <c r="GL134" i="5"/>
  <c r="GL142" i="5"/>
  <c r="GL150" i="5"/>
  <c r="GL158" i="5"/>
  <c r="GL15" i="5"/>
  <c r="GL23" i="5"/>
  <c r="GL31" i="5"/>
  <c r="GL39" i="5"/>
  <c r="GL47" i="5"/>
  <c r="GL55" i="5"/>
  <c r="GL63" i="5"/>
  <c r="GL71" i="5"/>
  <c r="GL79" i="5"/>
  <c r="GL87" i="5"/>
  <c r="GL95" i="5"/>
  <c r="GL103" i="5"/>
  <c r="GL111" i="5"/>
  <c r="GL119" i="5"/>
  <c r="GL127" i="5"/>
  <c r="GL135" i="5"/>
  <c r="GL143" i="5"/>
  <c r="GL151" i="5"/>
  <c r="GL159" i="5"/>
  <c r="GL16" i="5"/>
  <c r="GL24" i="5"/>
  <c r="GL32" i="5"/>
  <c r="GL40" i="5"/>
  <c r="GL48" i="5"/>
  <c r="GL56" i="5"/>
  <c r="GL64" i="5"/>
  <c r="GL72" i="5"/>
  <c r="GL80" i="5"/>
  <c r="GL88" i="5"/>
  <c r="GL96" i="5"/>
  <c r="GL104" i="5"/>
  <c r="GL112" i="5"/>
  <c r="GL120" i="5"/>
  <c r="GL128" i="5"/>
  <c r="GL136" i="5"/>
  <c r="GL144" i="5"/>
  <c r="GL152" i="5"/>
  <c r="GL17" i="5"/>
  <c r="GL25" i="5"/>
  <c r="GL33" i="5"/>
  <c r="GL41" i="5"/>
  <c r="GL49" i="5"/>
  <c r="GL57" i="5"/>
  <c r="GL65" i="5"/>
  <c r="GL73" i="5"/>
  <c r="GL81" i="5"/>
  <c r="GL89" i="5"/>
  <c r="GL97" i="5"/>
  <c r="GL105" i="5"/>
  <c r="GL113" i="5"/>
  <c r="GL121" i="5"/>
  <c r="GL129" i="5"/>
  <c r="GL137" i="5"/>
  <c r="GL145" i="5"/>
  <c r="GL153" i="5"/>
  <c r="GL8" i="5"/>
  <c r="GL18" i="5"/>
  <c r="GL26" i="5"/>
  <c r="GL34" i="5"/>
  <c r="GL42" i="5"/>
  <c r="GL50" i="5"/>
  <c r="GL58" i="5"/>
  <c r="GL66" i="5"/>
  <c r="GL74" i="5"/>
  <c r="GL82" i="5"/>
  <c r="GL90" i="5"/>
  <c r="GL98" i="5"/>
  <c r="GL106" i="5"/>
  <c r="GL114" i="5"/>
  <c r="GL122" i="5"/>
  <c r="GL130" i="5"/>
  <c r="GL138" i="5"/>
  <c r="GL146" i="5"/>
  <c r="GL19" i="5"/>
  <c r="GL27" i="5"/>
  <c r="GL35" i="5"/>
  <c r="GL43" i="5"/>
  <c r="GL51" i="5"/>
  <c r="GL59" i="5"/>
  <c r="GL67" i="5"/>
  <c r="GL75" i="5"/>
  <c r="GL83" i="5"/>
  <c r="GL91" i="5"/>
  <c r="GL99" i="5"/>
  <c r="GL107" i="5"/>
  <c r="GL115" i="5"/>
  <c r="GL123" i="5"/>
  <c r="GL131" i="5"/>
  <c r="GL139" i="5"/>
  <c r="GL147" i="5"/>
  <c r="GL155" i="5"/>
  <c r="GL12" i="5"/>
  <c r="GL20" i="5"/>
  <c r="GL28" i="5"/>
  <c r="GL36" i="5"/>
  <c r="GL44" i="5"/>
  <c r="GL52" i="5"/>
  <c r="GL60" i="5"/>
  <c r="GL68" i="5"/>
  <c r="GL76" i="5"/>
  <c r="GL84" i="5"/>
  <c r="GL92" i="5"/>
  <c r="GL100" i="5"/>
  <c r="GL108" i="5"/>
  <c r="GL116" i="5"/>
  <c r="GL124" i="5"/>
  <c r="GL132" i="5"/>
  <c r="GL140" i="5"/>
  <c r="GL148" i="5"/>
  <c r="GL156" i="5"/>
  <c r="GL133" i="5"/>
  <c r="GL93" i="5"/>
  <c r="GL164" i="5"/>
  <c r="GL172" i="5"/>
  <c r="GL187" i="5"/>
  <c r="GL195" i="5"/>
  <c r="GL203" i="5"/>
  <c r="GL211" i="5"/>
  <c r="GL219" i="5"/>
  <c r="GL227" i="5"/>
  <c r="GL235" i="5"/>
  <c r="GL243" i="5"/>
  <c r="GL251" i="5"/>
  <c r="GL259" i="5"/>
  <c r="GL267" i="5"/>
  <c r="GL275" i="5"/>
  <c r="GL283" i="5"/>
  <c r="GL291" i="5"/>
  <c r="GL53" i="5"/>
  <c r="GL13" i="5"/>
  <c r="GL141" i="5"/>
  <c r="GL165" i="5"/>
  <c r="GL173" i="5"/>
  <c r="GL180" i="5"/>
  <c r="GL188" i="5"/>
  <c r="GL196" i="5"/>
  <c r="GL204" i="5"/>
  <c r="GL212" i="5"/>
  <c r="GL220" i="5"/>
  <c r="GL228" i="5"/>
  <c r="GL236" i="5"/>
  <c r="GL244" i="5"/>
  <c r="GL252" i="5"/>
  <c r="GL260" i="5"/>
  <c r="GL268" i="5"/>
  <c r="GL276" i="5"/>
  <c r="GL284" i="5"/>
  <c r="GL292" i="5"/>
  <c r="GL101" i="5"/>
  <c r="GL61" i="5"/>
  <c r="GL166" i="5"/>
  <c r="GL174" i="5"/>
  <c r="GL181" i="5"/>
  <c r="GL189" i="5"/>
  <c r="GL197" i="5"/>
  <c r="GL205" i="5"/>
  <c r="GL213" i="5"/>
  <c r="GL221" i="5"/>
  <c r="GL229" i="5"/>
  <c r="GL237" i="5"/>
  <c r="GL245" i="5"/>
  <c r="GL253" i="5"/>
  <c r="GL261" i="5"/>
  <c r="GL269" i="5"/>
  <c r="GL277" i="5"/>
  <c r="GL285" i="5"/>
  <c r="GL21" i="5"/>
  <c r="GL149" i="5"/>
  <c r="GL109" i="5"/>
  <c r="GL167" i="5"/>
  <c r="GL175" i="5"/>
  <c r="GL182" i="5"/>
  <c r="GL190" i="5"/>
  <c r="GL198" i="5"/>
  <c r="GL206" i="5"/>
  <c r="GL214" i="5"/>
  <c r="GL222" i="5"/>
  <c r="GL230" i="5"/>
  <c r="GL238" i="5"/>
  <c r="GL246" i="5"/>
  <c r="GL254" i="5"/>
  <c r="GL262" i="5"/>
  <c r="GL270" i="5"/>
  <c r="GL278" i="5"/>
  <c r="GL286" i="5"/>
  <c r="GL69" i="5"/>
  <c r="GL29" i="5"/>
  <c r="GL160" i="5"/>
  <c r="GL168" i="5"/>
  <c r="GL176" i="5"/>
  <c r="GL183" i="5"/>
  <c r="GL191" i="5"/>
  <c r="GL199" i="5"/>
  <c r="GL207" i="5"/>
  <c r="GL215" i="5"/>
  <c r="GL223" i="5"/>
  <c r="GL231" i="5"/>
  <c r="GL239" i="5"/>
  <c r="GL247" i="5"/>
  <c r="GL255" i="5"/>
  <c r="GL263" i="5"/>
  <c r="GL117" i="5"/>
  <c r="GL77" i="5"/>
  <c r="GL161" i="5"/>
  <c r="GL169" i="5"/>
  <c r="GL177" i="5"/>
  <c r="GL184" i="5"/>
  <c r="GL192" i="5"/>
  <c r="GL200" i="5"/>
  <c r="GL208" i="5"/>
  <c r="GL216" i="5"/>
  <c r="GL224" i="5"/>
  <c r="GL232" i="5"/>
  <c r="GL240" i="5"/>
  <c r="GL248" i="5"/>
  <c r="GL256" i="5"/>
  <c r="GL264" i="5"/>
  <c r="GL272" i="5"/>
  <c r="GL280" i="5"/>
  <c r="GL288" i="5"/>
  <c r="GL37" i="5"/>
  <c r="GL154" i="5"/>
  <c r="GL125" i="5"/>
  <c r="GL162" i="5"/>
  <c r="GL170" i="5"/>
  <c r="GL178" i="5"/>
  <c r="GL185" i="5"/>
  <c r="GL193" i="5"/>
  <c r="GL201" i="5"/>
  <c r="GL209" i="5"/>
  <c r="GL217" i="5"/>
  <c r="GL225" i="5"/>
  <c r="GL233" i="5"/>
  <c r="GL241" i="5"/>
  <c r="GL249" i="5"/>
  <c r="GL257" i="5"/>
  <c r="GL265" i="5"/>
  <c r="GL273" i="5"/>
  <c r="GL281" i="5"/>
  <c r="GL289" i="5"/>
  <c r="GL298" i="5"/>
  <c r="GL306" i="5"/>
  <c r="GL314" i="5"/>
  <c r="GL322" i="5"/>
  <c r="GL330" i="5"/>
  <c r="GL338" i="5"/>
  <c r="GL346" i="5"/>
  <c r="GL179" i="5"/>
  <c r="GL242" i="5"/>
  <c r="GL282" i="5"/>
  <c r="GL299" i="5"/>
  <c r="GL307" i="5"/>
  <c r="GL315" i="5"/>
  <c r="GL323" i="5"/>
  <c r="GL331" i="5"/>
  <c r="GL339" i="5"/>
  <c r="GL347" i="5"/>
  <c r="GL186" i="5"/>
  <c r="GL250" i="5"/>
  <c r="GL290" i="5"/>
  <c r="GL300" i="5"/>
  <c r="GL308" i="5"/>
  <c r="GL316" i="5"/>
  <c r="GL324" i="5"/>
  <c r="GL332" i="5"/>
  <c r="GL340" i="5"/>
  <c r="GL348" i="5"/>
  <c r="GL194" i="5"/>
  <c r="GL258" i="5"/>
  <c r="GL293" i="5"/>
  <c r="GL301" i="5"/>
  <c r="GL309" i="5"/>
  <c r="GL317" i="5"/>
  <c r="GL325" i="5"/>
  <c r="GL333" i="5"/>
  <c r="GL341" i="5"/>
  <c r="GL349" i="5"/>
  <c r="GL202" i="5"/>
  <c r="GL271" i="5"/>
  <c r="GL294" i="5"/>
  <c r="GL302" i="5"/>
  <c r="GL310" i="5"/>
  <c r="GL318" i="5"/>
  <c r="GL326" i="5"/>
  <c r="GL334" i="5"/>
  <c r="GL342" i="5"/>
  <c r="GL350" i="5"/>
  <c r="GL210" i="5"/>
  <c r="GL85" i="5"/>
  <c r="GL295" i="5"/>
  <c r="GL303" i="5"/>
  <c r="GL311" i="5"/>
  <c r="GL319" i="5"/>
  <c r="GL327" i="5"/>
  <c r="GL335" i="5"/>
  <c r="GL343" i="5"/>
  <c r="GL351" i="5"/>
  <c r="GL218" i="5"/>
  <c r="GL266" i="5"/>
  <c r="GL279" i="5"/>
  <c r="GL45" i="5"/>
  <c r="GL157" i="5"/>
  <c r="GL163" i="5"/>
  <c r="GL226" i="5"/>
  <c r="GL171" i="5"/>
  <c r="GL234" i="5"/>
  <c r="GL352" i="5"/>
  <c r="GL321" i="5"/>
  <c r="GL357" i="5"/>
  <c r="GL365" i="5"/>
  <c r="GL373" i="5"/>
  <c r="GL381" i="5"/>
  <c r="GL296" i="5"/>
  <c r="GL329" i="5"/>
  <c r="GL358" i="5"/>
  <c r="GL366" i="5"/>
  <c r="GL374" i="5"/>
  <c r="GL304" i="5"/>
  <c r="GL337" i="5"/>
  <c r="GL359" i="5"/>
  <c r="GL367" i="5"/>
  <c r="GL375" i="5"/>
  <c r="GL383" i="5"/>
  <c r="GL312" i="5"/>
  <c r="GL345" i="5"/>
  <c r="GL360" i="5"/>
  <c r="GL368" i="5"/>
  <c r="GL376" i="5"/>
  <c r="GL384" i="5"/>
  <c r="GL320" i="5"/>
  <c r="GL361" i="5"/>
  <c r="GL369" i="5"/>
  <c r="GL377" i="5"/>
  <c r="GL328" i="5"/>
  <c r="GL274" i="5"/>
  <c r="GL297" i="5"/>
  <c r="GL353" i="5"/>
  <c r="GL354" i="5"/>
  <c r="GL362" i="5"/>
  <c r="GL370" i="5"/>
  <c r="GL378" i="5"/>
  <c r="GL336" i="5"/>
  <c r="GL305" i="5"/>
  <c r="GL355" i="5"/>
  <c r="GL363" i="5"/>
  <c r="GL371" i="5"/>
  <c r="GL379" i="5"/>
  <c r="GL344" i="5"/>
  <c r="FZ6" i="5"/>
  <c r="ET6" i="5"/>
  <c r="DN6" i="5"/>
  <c r="CH6" i="5"/>
  <c r="GL453" i="5"/>
  <c r="FF453" i="5"/>
  <c r="DZ453" i="5"/>
  <c r="CT453" i="5"/>
  <c r="GP452" i="5"/>
  <c r="FJ452" i="5"/>
  <c r="ED452" i="5"/>
  <c r="CX452" i="5"/>
  <c r="GT451" i="5"/>
  <c r="FN451" i="5"/>
  <c r="EH451" i="5"/>
  <c r="DB451" i="5"/>
  <c r="GX450" i="5"/>
  <c r="FR450" i="5"/>
  <c r="EL450" i="5"/>
  <c r="DF450" i="5"/>
  <c r="BZ450" i="5"/>
  <c r="FV449" i="5"/>
  <c r="EP449" i="5"/>
  <c r="DJ449" i="5"/>
  <c r="CD449" i="5"/>
  <c r="FZ448" i="5"/>
  <c r="ET448" i="5"/>
  <c r="DN448" i="5"/>
  <c r="CH448" i="5"/>
  <c r="GD447" i="5"/>
  <c r="EX447" i="5"/>
  <c r="DR447" i="5"/>
  <c r="CL447" i="5"/>
  <c r="GH446" i="5"/>
  <c r="FB446" i="5"/>
  <c r="DV446" i="5"/>
  <c r="CP446" i="5"/>
  <c r="GL445" i="5"/>
  <c r="FF445" i="5"/>
  <c r="DZ445" i="5"/>
  <c r="CT445" i="5"/>
  <c r="GP444" i="5"/>
  <c r="FJ444" i="5"/>
  <c r="ED444" i="5"/>
  <c r="CX444" i="5"/>
  <c r="GT443" i="5"/>
  <c r="FN443" i="5"/>
  <c r="EH443" i="5"/>
  <c r="DB443" i="5"/>
  <c r="GX442" i="5"/>
  <c r="FR442" i="5"/>
  <c r="EL442" i="5"/>
  <c r="DF442" i="5"/>
  <c r="BZ442" i="5"/>
  <c r="FV441" i="5"/>
  <c r="EP441" i="5"/>
  <c r="DJ441" i="5"/>
  <c r="CD441" i="5"/>
  <c r="FZ440" i="5"/>
  <c r="ET440" i="5"/>
  <c r="DN440" i="5"/>
  <c r="CH440" i="5"/>
  <c r="GD439" i="5"/>
  <c r="EX439" i="5"/>
  <c r="DR439" i="5"/>
  <c r="CL439" i="5"/>
  <c r="GH438" i="5"/>
  <c r="FB438" i="5"/>
  <c r="DV438" i="5"/>
  <c r="CP438" i="5"/>
  <c r="GL437" i="5"/>
  <c r="FF437" i="5"/>
  <c r="DZ437" i="5"/>
  <c r="CT437" i="5"/>
  <c r="GP436" i="5"/>
  <c r="FJ436" i="5"/>
  <c r="ED436" i="5"/>
  <c r="CX436" i="5"/>
  <c r="GT435" i="5"/>
  <c r="FN435" i="5"/>
  <c r="EH435" i="5"/>
  <c r="DB435" i="5"/>
  <c r="GX434" i="5"/>
  <c r="FR434" i="5"/>
  <c r="EL434" i="5"/>
  <c r="DF434" i="5"/>
  <c r="BZ434" i="5"/>
  <c r="FV433" i="5"/>
  <c r="EP433" i="5"/>
  <c r="DJ433" i="5"/>
  <c r="CD433" i="5"/>
  <c r="FZ432" i="5"/>
  <c r="ET432" i="5"/>
  <c r="DN432" i="5"/>
  <c r="CH432" i="5"/>
  <c r="GD431" i="5"/>
  <c r="EX431" i="5"/>
  <c r="DR431" i="5"/>
  <c r="CL431" i="5"/>
  <c r="GH430" i="5"/>
  <c r="FB430" i="5"/>
  <c r="DV430" i="5"/>
  <c r="CP430" i="5"/>
  <c r="GL429" i="5"/>
  <c r="FF429" i="5"/>
  <c r="DZ429" i="5"/>
  <c r="CT429" i="5"/>
  <c r="GP428" i="5"/>
  <c r="FJ428" i="5"/>
  <c r="ED428" i="5"/>
  <c r="CX428" i="5"/>
  <c r="GT427" i="5"/>
  <c r="FN427" i="5"/>
  <c r="EH427" i="5"/>
  <c r="DB427" i="5"/>
  <c r="GX426" i="5"/>
  <c r="FR426" i="5"/>
  <c r="EL426" i="5"/>
  <c r="DF426" i="5"/>
  <c r="BZ426" i="5"/>
  <c r="FV425" i="5"/>
  <c r="EP425" i="5"/>
  <c r="DJ425" i="5"/>
  <c r="CD425" i="5"/>
  <c r="FZ424" i="5"/>
  <c r="ET424" i="5"/>
  <c r="DN424" i="5"/>
  <c r="CH424" i="5"/>
  <c r="GD423" i="5"/>
  <c r="EX423" i="5"/>
  <c r="DR423" i="5"/>
  <c r="CL423" i="5"/>
  <c r="GH422" i="5"/>
  <c r="FB422" i="5"/>
  <c r="DV422" i="5"/>
  <c r="CP422" i="5"/>
  <c r="GL421" i="5"/>
  <c r="FF421" i="5"/>
  <c r="DZ421" i="5"/>
  <c r="CT421" i="5"/>
  <c r="GP420" i="5"/>
  <c r="FJ420" i="5"/>
  <c r="ED420" i="5"/>
  <c r="CX420" i="5"/>
  <c r="GT419" i="5"/>
  <c r="FN419" i="5"/>
  <c r="EH419" i="5"/>
  <c r="DB419" i="5"/>
  <c r="GX418" i="5"/>
  <c r="FR418" i="5"/>
  <c r="EL418" i="5"/>
  <c r="DF418" i="5"/>
  <c r="BZ418" i="5"/>
  <c r="FV417" i="5"/>
  <c r="EP417" i="5"/>
  <c r="DJ417" i="5"/>
  <c r="CD417" i="5"/>
  <c r="FZ416" i="5"/>
  <c r="ET416" i="5"/>
  <c r="DN416" i="5"/>
  <c r="CH416" i="5"/>
  <c r="GD415" i="5"/>
  <c r="EX415" i="5"/>
  <c r="DR415" i="5"/>
  <c r="CL415" i="5"/>
  <c r="GH414" i="5"/>
  <c r="FB414" i="5"/>
  <c r="DV414" i="5"/>
  <c r="CP414" i="5"/>
  <c r="GL413" i="5"/>
  <c r="FF413" i="5"/>
  <c r="DZ413" i="5"/>
  <c r="CT413" i="5"/>
  <c r="GP412" i="5"/>
  <c r="FJ412" i="5"/>
  <c r="ED412" i="5"/>
  <c r="CX412" i="5"/>
  <c r="GT411" i="5"/>
  <c r="FN411" i="5"/>
  <c r="EH411" i="5"/>
  <c r="DB411" i="5"/>
  <c r="GX410" i="5"/>
  <c r="FR410" i="5"/>
  <c r="EL410" i="5"/>
  <c r="DF410" i="5"/>
  <c r="BZ410" i="5"/>
  <c r="FV409" i="5"/>
  <c r="EP409" i="5"/>
  <c r="DJ409" i="5"/>
  <c r="CD409" i="5"/>
  <c r="FZ408" i="5"/>
  <c r="ET408" i="5"/>
  <c r="DN408" i="5"/>
  <c r="CH408" i="5"/>
  <c r="GD407" i="5"/>
  <c r="EX407" i="5"/>
  <c r="DR407" i="5"/>
  <c r="CL407" i="5"/>
  <c r="GH406" i="5"/>
  <c r="FB406" i="5"/>
  <c r="DV406" i="5"/>
  <c r="CP406" i="5"/>
  <c r="GL405" i="5"/>
  <c r="FF405" i="5"/>
  <c r="DZ405" i="5"/>
  <c r="CT405" i="5"/>
  <c r="GP404" i="5"/>
  <c r="FJ404" i="5"/>
  <c r="ED404" i="5"/>
  <c r="CX404" i="5"/>
  <c r="GT403" i="5"/>
  <c r="FN403" i="5"/>
  <c r="EH403" i="5"/>
  <c r="DB403" i="5"/>
  <c r="GX402" i="5"/>
  <c r="FR402" i="5"/>
  <c r="EL402" i="5"/>
  <c r="DF402" i="5"/>
  <c r="BZ402" i="5"/>
  <c r="FV401" i="5"/>
  <c r="EP401" i="5"/>
  <c r="DJ401" i="5"/>
  <c r="CD401" i="5"/>
  <c r="FZ400" i="5"/>
  <c r="ET400" i="5"/>
  <c r="DN400" i="5"/>
  <c r="CH400" i="5"/>
  <c r="GD399" i="5"/>
  <c r="EX399" i="5"/>
  <c r="DR399" i="5"/>
  <c r="CL399" i="5"/>
  <c r="GH398" i="5"/>
  <c r="FB398" i="5"/>
  <c r="DV398" i="5"/>
  <c r="CP398" i="5"/>
  <c r="GL397" i="5"/>
  <c r="FF397" i="5"/>
  <c r="DZ397" i="5"/>
  <c r="CT397" i="5"/>
  <c r="GP396" i="5"/>
  <c r="FJ396" i="5"/>
  <c r="ED396" i="5"/>
  <c r="CX396" i="5"/>
  <c r="GT395" i="5"/>
  <c r="FN395" i="5"/>
  <c r="EH395" i="5"/>
  <c r="DB395" i="5"/>
  <c r="GX394" i="5"/>
  <c r="FR394" i="5"/>
  <c r="EL394" i="5"/>
  <c r="DF394" i="5"/>
  <c r="BZ394" i="5"/>
  <c r="FV393" i="5"/>
  <c r="EP393" i="5"/>
  <c r="DJ393" i="5"/>
  <c r="CD393" i="5"/>
  <c r="FZ392" i="5"/>
  <c r="ET392" i="5"/>
  <c r="DN392" i="5"/>
  <c r="CH392" i="5"/>
  <c r="GD391" i="5"/>
  <c r="EX391" i="5"/>
  <c r="DR391" i="5"/>
  <c r="CL391" i="5"/>
  <c r="GH390" i="5"/>
  <c r="FB390" i="5"/>
  <c r="DV390" i="5"/>
  <c r="CP390" i="5"/>
  <c r="GL389" i="5"/>
  <c r="FF389" i="5"/>
  <c r="DZ389" i="5"/>
  <c r="CT389" i="5"/>
  <c r="GP388" i="5"/>
  <c r="FJ388" i="5"/>
  <c r="ED388" i="5"/>
  <c r="CX388" i="5"/>
  <c r="GT387" i="5"/>
  <c r="FN387" i="5"/>
  <c r="DB387" i="5"/>
  <c r="GX386" i="5"/>
  <c r="FR386" i="5"/>
  <c r="EL386" i="5"/>
  <c r="DF386" i="5"/>
  <c r="BZ386" i="5"/>
  <c r="FV385" i="5"/>
  <c r="EP385" i="5"/>
  <c r="CX385" i="5"/>
  <c r="DJ384" i="5"/>
  <c r="DN383" i="5"/>
  <c r="CG382" i="5"/>
  <c r="FN380" i="5"/>
  <c r="ED379" i="5"/>
  <c r="CW378" i="5"/>
  <c r="GD374" i="5"/>
  <c r="GT370" i="5"/>
  <c r="CH367" i="5"/>
  <c r="CX363" i="5"/>
  <c r="DN359" i="5"/>
  <c r="ED355" i="5"/>
  <c r="DJ333" i="5"/>
  <c r="DF302" i="5"/>
  <c r="GW8" i="5"/>
  <c r="GW9" i="5"/>
  <c r="GW10" i="5"/>
  <c r="GW11" i="5"/>
  <c r="GW19" i="5"/>
  <c r="GW27" i="5"/>
  <c r="GW35" i="5"/>
  <c r="GW43" i="5"/>
  <c r="GW51" i="5"/>
  <c r="GW59" i="5"/>
  <c r="GW67" i="5"/>
  <c r="GW75" i="5"/>
  <c r="GW83" i="5"/>
  <c r="GW91" i="5"/>
  <c r="GW99" i="5"/>
  <c r="GW107" i="5"/>
  <c r="GW115" i="5"/>
  <c r="GW123" i="5"/>
  <c r="GW131" i="5"/>
  <c r="GW139" i="5"/>
  <c r="GW147" i="5"/>
  <c r="GW155" i="5"/>
  <c r="GW12" i="5"/>
  <c r="GW20" i="5"/>
  <c r="GW28" i="5"/>
  <c r="GW36" i="5"/>
  <c r="GW44" i="5"/>
  <c r="GW52" i="5"/>
  <c r="GW60" i="5"/>
  <c r="GW68" i="5"/>
  <c r="GW76" i="5"/>
  <c r="GW84" i="5"/>
  <c r="GW92" i="5"/>
  <c r="GW100" i="5"/>
  <c r="GW108" i="5"/>
  <c r="GW116" i="5"/>
  <c r="GW124" i="5"/>
  <c r="GW132" i="5"/>
  <c r="GW140" i="5"/>
  <c r="GW148" i="5"/>
  <c r="GW156" i="5"/>
  <c r="GW13" i="5"/>
  <c r="GW21" i="5"/>
  <c r="GW29" i="5"/>
  <c r="GW37" i="5"/>
  <c r="GW45" i="5"/>
  <c r="GW53" i="5"/>
  <c r="GW61" i="5"/>
  <c r="GW69" i="5"/>
  <c r="GW77" i="5"/>
  <c r="GW85" i="5"/>
  <c r="GW93" i="5"/>
  <c r="GW101" i="5"/>
  <c r="GW109" i="5"/>
  <c r="GW117" i="5"/>
  <c r="GW125" i="5"/>
  <c r="GW133" i="5"/>
  <c r="GW141" i="5"/>
  <c r="GW149" i="5"/>
  <c r="GW157" i="5"/>
  <c r="GW7" i="5"/>
  <c r="GW14" i="5"/>
  <c r="GW22" i="5"/>
  <c r="GW30" i="5"/>
  <c r="GW38" i="5"/>
  <c r="GW46" i="5"/>
  <c r="GW54" i="5"/>
  <c r="GW62" i="5"/>
  <c r="GW70" i="5"/>
  <c r="GW78" i="5"/>
  <c r="GW86" i="5"/>
  <c r="GW94" i="5"/>
  <c r="GW102" i="5"/>
  <c r="GW110" i="5"/>
  <c r="GW118" i="5"/>
  <c r="GW126" i="5"/>
  <c r="GW134" i="5"/>
  <c r="GW142" i="5"/>
  <c r="GW150" i="5"/>
  <c r="GW158" i="5"/>
  <c r="GW15" i="5"/>
  <c r="GW23" i="5"/>
  <c r="GW31" i="5"/>
  <c r="GW39" i="5"/>
  <c r="GW47" i="5"/>
  <c r="GW55" i="5"/>
  <c r="GW63" i="5"/>
  <c r="GW71" i="5"/>
  <c r="GW79" i="5"/>
  <c r="GW87" i="5"/>
  <c r="GW95" i="5"/>
  <c r="GW103" i="5"/>
  <c r="GW111" i="5"/>
  <c r="GW119" i="5"/>
  <c r="GW127" i="5"/>
  <c r="GW135" i="5"/>
  <c r="GW143" i="5"/>
  <c r="GW151" i="5"/>
  <c r="GW159" i="5"/>
  <c r="GW16" i="5"/>
  <c r="GW24" i="5"/>
  <c r="GW32" i="5"/>
  <c r="GW40" i="5"/>
  <c r="GW48" i="5"/>
  <c r="GW56" i="5"/>
  <c r="GW64" i="5"/>
  <c r="GW72" i="5"/>
  <c r="GW80" i="5"/>
  <c r="GW88" i="5"/>
  <c r="GW96" i="5"/>
  <c r="GW104" i="5"/>
  <c r="GW112" i="5"/>
  <c r="GW120" i="5"/>
  <c r="GW128" i="5"/>
  <c r="GW136" i="5"/>
  <c r="GW144" i="5"/>
  <c r="GW152" i="5"/>
  <c r="GW49" i="5"/>
  <c r="GW58" i="5"/>
  <c r="GW161" i="5"/>
  <c r="GW169" i="5"/>
  <c r="GW177" i="5"/>
  <c r="GW184" i="5"/>
  <c r="GW192" i="5"/>
  <c r="GW200" i="5"/>
  <c r="GW208" i="5"/>
  <c r="GW216" i="5"/>
  <c r="GW224" i="5"/>
  <c r="GW232" i="5"/>
  <c r="GW240" i="5"/>
  <c r="GW248" i="5"/>
  <c r="GW256" i="5"/>
  <c r="GW264" i="5"/>
  <c r="GW272" i="5"/>
  <c r="GW280" i="5"/>
  <c r="GW288" i="5"/>
  <c r="GW18" i="5"/>
  <c r="GW137" i="5"/>
  <c r="GW146" i="5"/>
  <c r="GW97" i="5"/>
  <c r="GW106" i="5"/>
  <c r="GW162" i="5"/>
  <c r="GW170" i="5"/>
  <c r="GW178" i="5"/>
  <c r="GW185" i="5"/>
  <c r="GW193" i="5"/>
  <c r="GW201" i="5"/>
  <c r="GW209" i="5"/>
  <c r="GW217" i="5"/>
  <c r="GW225" i="5"/>
  <c r="GW233" i="5"/>
  <c r="GW241" i="5"/>
  <c r="GW249" i="5"/>
  <c r="GW257" i="5"/>
  <c r="GW265" i="5"/>
  <c r="GW273" i="5"/>
  <c r="GW281" i="5"/>
  <c r="GW289" i="5"/>
  <c r="GW57" i="5"/>
  <c r="GW66" i="5"/>
  <c r="GW17" i="5"/>
  <c r="GW26" i="5"/>
  <c r="GW145" i="5"/>
  <c r="GW163" i="5"/>
  <c r="GW171" i="5"/>
  <c r="GW179" i="5"/>
  <c r="GW186" i="5"/>
  <c r="GW194" i="5"/>
  <c r="GW202" i="5"/>
  <c r="GW210" i="5"/>
  <c r="GW218" i="5"/>
  <c r="GW226" i="5"/>
  <c r="GW234" i="5"/>
  <c r="GW242" i="5"/>
  <c r="GW250" i="5"/>
  <c r="GW258" i="5"/>
  <c r="GW266" i="5"/>
  <c r="GW274" i="5"/>
  <c r="GW282" i="5"/>
  <c r="GW290" i="5"/>
  <c r="GW105" i="5"/>
  <c r="GW114" i="5"/>
  <c r="GW65" i="5"/>
  <c r="GW74" i="5"/>
  <c r="GW164" i="5"/>
  <c r="GW172" i="5"/>
  <c r="GW187" i="5"/>
  <c r="GW195" i="5"/>
  <c r="GW203" i="5"/>
  <c r="GW211" i="5"/>
  <c r="GW219" i="5"/>
  <c r="GW227" i="5"/>
  <c r="GW235" i="5"/>
  <c r="GW243" i="5"/>
  <c r="GW251" i="5"/>
  <c r="GW259" i="5"/>
  <c r="GW267" i="5"/>
  <c r="GW275" i="5"/>
  <c r="GW283" i="5"/>
  <c r="GW291" i="5"/>
  <c r="GW25" i="5"/>
  <c r="GW34" i="5"/>
  <c r="GW113" i="5"/>
  <c r="GW122" i="5"/>
  <c r="GW165" i="5"/>
  <c r="GW173" i="5"/>
  <c r="GW180" i="5"/>
  <c r="GW188" i="5"/>
  <c r="GW196" i="5"/>
  <c r="GW204" i="5"/>
  <c r="GW212" i="5"/>
  <c r="GW220" i="5"/>
  <c r="GW228" i="5"/>
  <c r="GW236" i="5"/>
  <c r="GW244" i="5"/>
  <c r="GW252" i="5"/>
  <c r="GW260" i="5"/>
  <c r="GW268" i="5"/>
  <c r="GW276" i="5"/>
  <c r="GW284" i="5"/>
  <c r="GW292" i="5"/>
  <c r="GW73" i="5"/>
  <c r="GW82" i="5"/>
  <c r="GW33" i="5"/>
  <c r="GW42" i="5"/>
  <c r="GW166" i="5"/>
  <c r="GW174" i="5"/>
  <c r="GW181" i="5"/>
  <c r="GW189" i="5"/>
  <c r="GW197" i="5"/>
  <c r="GW205" i="5"/>
  <c r="GW213" i="5"/>
  <c r="GW221" i="5"/>
  <c r="GW229" i="5"/>
  <c r="GW237" i="5"/>
  <c r="GW245" i="5"/>
  <c r="GW253" i="5"/>
  <c r="GW261" i="5"/>
  <c r="GW269" i="5"/>
  <c r="GW277" i="5"/>
  <c r="GW285" i="5"/>
  <c r="GW121" i="5"/>
  <c r="GW130" i="5"/>
  <c r="GW81" i="5"/>
  <c r="GW90" i="5"/>
  <c r="GW167" i="5"/>
  <c r="GW175" i="5"/>
  <c r="GW182" i="5"/>
  <c r="GW190" i="5"/>
  <c r="GW198" i="5"/>
  <c r="GW206" i="5"/>
  <c r="GW214" i="5"/>
  <c r="GW222" i="5"/>
  <c r="GW230" i="5"/>
  <c r="GW238" i="5"/>
  <c r="GW246" i="5"/>
  <c r="GW254" i="5"/>
  <c r="GW262" i="5"/>
  <c r="GW270" i="5"/>
  <c r="GW278" i="5"/>
  <c r="GW286" i="5"/>
  <c r="GW41" i="5"/>
  <c r="GW50" i="5"/>
  <c r="GW153" i="5"/>
  <c r="GW207" i="5"/>
  <c r="GW89" i="5"/>
  <c r="GW296" i="5"/>
  <c r="GW304" i="5"/>
  <c r="GW312" i="5"/>
  <c r="GW320" i="5"/>
  <c r="GW328" i="5"/>
  <c r="GW336" i="5"/>
  <c r="GW344" i="5"/>
  <c r="GW352" i="5"/>
  <c r="GW215" i="5"/>
  <c r="GW297" i="5"/>
  <c r="GW305" i="5"/>
  <c r="GW313" i="5"/>
  <c r="GW321" i="5"/>
  <c r="GW329" i="5"/>
  <c r="GW337" i="5"/>
  <c r="GW345" i="5"/>
  <c r="GW353" i="5"/>
  <c r="GW160" i="5"/>
  <c r="GW223" i="5"/>
  <c r="GW298" i="5"/>
  <c r="GW306" i="5"/>
  <c r="GW314" i="5"/>
  <c r="GW322" i="5"/>
  <c r="GW330" i="5"/>
  <c r="GW338" i="5"/>
  <c r="GW346" i="5"/>
  <c r="GW154" i="5"/>
  <c r="GW168" i="5"/>
  <c r="GW231" i="5"/>
  <c r="GW299" i="5"/>
  <c r="GW307" i="5"/>
  <c r="GW315" i="5"/>
  <c r="GW323" i="5"/>
  <c r="GW331" i="5"/>
  <c r="GW339" i="5"/>
  <c r="GW347" i="5"/>
  <c r="GW176" i="5"/>
  <c r="GW239" i="5"/>
  <c r="GW271" i="5"/>
  <c r="GW300" i="5"/>
  <c r="GW308" i="5"/>
  <c r="GW316" i="5"/>
  <c r="GW324" i="5"/>
  <c r="GW332" i="5"/>
  <c r="GW340" i="5"/>
  <c r="GW348" i="5"/>
  <c r="GW183" i="5"/>
  <c r="GW247" i="5"/>
  <c r="GW293" i="5"/>
  <c r="GW301" i="5"/>
  <c r="GW309" i="5"/>
  <c r="GW317" i="5"/>
  <c r="GW325" i="5"/>
  <c r="GW333" i="5"/>
  <c r="GW341" i="5"/>
  <c r="GW349" i="5"/>
  <c r="GW294" i="5"/>
  <c r="GW302" i="5"/>
  <c r="GW310" i="5"/>
  <c r="GW318" i="5"/>
  <c r="GW326" i="5"/>
  <c r="GW334" i="5"/>
  <c r="GW342" i="5"/>
  <c r="GW350" i="5"/>
  <c r="GW98" i="5"/>
  <c r="GW287" i="5"/>
  <c r="GW295" i="5"/>
  <c r="GW303" i="5"/>
  <c r="GW311" i="5"/>
  <c r="GW319" i="5"/>
  <c r="GW327" i="5"/>
  <c r="GW335" i="5"/>
  <c r="GW343" i="5"/>
  <c r="GW351" i="5"/>
  <c r="GW191" i="5"/>
  <c r="GW354" i="5"/>
  <c r="GW362" i="5"/>
  <c r="GW370" i="5"/>
  <c r="GW378" i="5"/>
  <c r="GW255" i="5"/>
  <c r="GW279" i="5"/>
  <c r="GW355" i="5"/>
  <c r="GW363" i="5"/>
  <c r="GW371" i="5"/>
  <c r="GW379" i="5"/>
  <c r="GW356" i="5"/>
  <c r="GW364" i="5"/>
  <c r="GW372" i="5"/>
  <c r="GW380" i="5"/>
  <c r="GW357" i="5"/>
  <c r="GW365" i="5"/>
  <c r="GW373" i="5"/>
  <c r="GW381" i="5"/>
  <c r="GW358" i="5"/>
  <c r="GW366" i="5"/>
  <c r="GW374" i="5"/>
  <c r="GW382" i="5"/>
  <c r="GW129" i="5"/>
  <c r="GW199" i="5"/>
  <c r="GW138" i="5"/>
  <c r="GW359" i="5"/>
  <c r="GW367" i="5"/>
  <c r="GW375" i="5"/>
  <c r="GW383" i="5"/>
  <c r="GW263" i="5"/>
  <c r="GW360" i="5"/>
  <c r="GW368" i="5"/>
  <c r="GW376" i="5"/>
  <c r="GW361" i="5"/>
  <c r="GW369" i="5"/>
  <c r="GW377" i="5"/>
  <c r="EK450" i="5"/>
  <c r="BY450" i="5"/>
  <c r="GW442" i="5"/>
  <c r="EK442" i="5"/>
  <c r="BY442" i="5"/>
  <c r="FU441" i="5"/>
  <c r="DI441" i="5"/>
  <c r="CC441" i="5"/>
  <c r="ES440" i="5"/>
  <c r="DM440" i="5"/>
  <c r="CG440" i="5"/>
  <c r="GC439" i="5"/>
  <c r="EW439" i="5"/>
  <c r="DQ439" i="5"/>
  <c r="CK439" i="5"/>
  <c r="GG438" i="5"/>
  <c r="FA438" i="5"/>
  <c r="DU438" i="5"/>
  <c r="CO438" i="5"/>
  <c r="GK437" i="5"/>
  <c r="FE437" i="5"/>
  <c r="DY437" i="5"/>
  <c r="CS437" i="5"/>
  <c r="GO436" i="5"/>
  <c r="FI436" i="5"/>
  <c r="EC436" i="5"/>
  <c r="CW436" i="5"/>
  <c r="GS435" i="5"/>
  <c r="FM435" i="5"/>
  <c r="EG435" i="5"/>
  <c r="DA435" i="5"/>
  <c r="GW434" i="5"/>
  <c r="FQ434" i="5"/>
  <c r="EK434" i="5"/>
  <c r="DE434" i="5"/>
  <c r="BY434" i="5"/>
  <c r="FU433" i="5"/>
  <c r="EO433" i="5"/>
  <c r="DI433" i="5"/>
  <c r="CC433" i="5"/>
  <c r="FY432" i="5"/>
  <c r="ES432" i="5"/>
  <c r="DM432" i="5"/>
  <c r="CG432" i="5"/>
  <c r="GC431" i="5"/>
  <c r="EW431" i="5"/>
  <c r="DQ431" i="5"/>
  <c r="CK431" i="5"/>
  <c r="GG430" i="5"/>
  <c r="FA430" i="5"/>
  <c r="DU430" i="5"/>
  <c r="CO430" i="5"/>
  <c r="GK429" i="5"/>
  <c r="FE429" i="5"/>
  <c r="DY429" i="5"/>
  <c r="CS429" i="5"/>
  <c r="GO428" i="5"/>
  <c r="FI428" i="5"/>
  <c r="EC428" i="5"/>
  <c r="CW428" i="5"/>
  <c r="GS427" i="5"/>
  <c r="FM427" i="5"/>
  <c r="EG427" i="5"/>
  <c r="DA427" i="5"/>
  <c r="GW426" i="5"/>
  <c r="FQ426" i="5"/>
  <c r="EK426" i="5"/>
  <c r="DE426" i="5"/>
  <c r="BY426" i="5"/>
  <c r="FU425" i="5"/>
  <c r="EO425" i="5"/>
  <c r="DI425" i="5"/>
  <c r="CC425" i="5"/>
  <c r="FY424" i="5"/>
  <c r="ES424" i="5"/>
  <c r="DM424" i="5"/>
  <c r="CG424" i="5"/>
  <c r="GC423" i="5"/>
  <c r="EW423" i="5"/>
  <c r="DQ423" i="5"/>
  <c r="CK423" i="5"/>
  <c r="GG422" i="5"/>
  <c r="FA422" i="5"/>
  <c r="DU422" i="5"/>
  <c r="CO422" i="5"/>
  <c r="GK421" i="5"/>
  <c r="FE421" i="5"/>
  <c r="DY421" i="5"/>
  <c r="CS421" i="5"/>
  <c r="GO420" i="5"/>
  <c r="FI420" i="5"/>
  <c r="EC420" i="5"/>
  <c r="CW420" i="5"/>
  <c r="GS419" i="5"/>
  <c r="FM419" i="5"/>
  <c r="EG419" i="5"/>
  <c r="DA419" i="5"/>
  <c r="GW418" i="5"/>
  <c r="FQ418" i="5"/>
  <c r="EK418" i="5"/>
  <c r="DE418" i="5"/>
  <c r="BY418" i="5"/>
  <c r="FU417" i="5"/>
  <c r="EO417" i="5"/>
  <c r="DI417" i="5"/>
  <c r="CC417" i="5"/>
  <c r="FY416" i="5"/>
  <c r="ES416" i="5"/>
  <c r="DM416" i="5"/>
  <c r="CG416" i="5"/>
  <c r="GC415" i="5"/>
  <c r="EW415" i="5"/>
  <c r="DQ415" i="5"/>
  <c r="CK415" i="5"/>
  <c r="GG414" i="5"/>
  <c r="FA414" i="5"/>
  <c r="DU414" i="5"/>
  <c r="CO414" i="5"/>
  <c r="GK413" i="5"/>
  <c r="FE413" i="5"/>
  <c r="DY413" i="5"/>
  <c r="CS413" i="5"/>
  <c r="GO412" i="5"/>
  <c r="FI412" i="5"/>
  <c r="EC412" i="5"/>
  <c r="CW412" i="5"/>
  <c r="GS411" i="5"/>
  <c r="FM411" i="5"/>
  <c r="EG411" i="5"/>
  <c r="DA411" i="5"/>
  <c r="GW410" i="5"/>
  <c r="FQ410" i="5"/>
  <c r="EK410" i="5"/>
  <c r="DE410" i="5"/>
  <c r="BY410" i="5"/>
  <c r="FU409" i="5"/>
  <c r="EO409" i="5"/>
  <c r="DI409" i="5"/>
  <c r="CC409" i="5"/>
  <c r="FY408" i="5"/>
  <c r="ES408" i="5"/>
  <c r="DM408" i="5"/>
  <c r="CG408" i="5"/>
  <c r="GC407" i="5"/>
  <c r="EW407" i="5"/>
  <c r="DQ407" i="5"/>
  <c r="CK407" i="5"/>
  <c r="GG406" i="5"/>
  <c r="FA406" i="5"/>
  <c r="DU406" i="5"/>
  <c r="CO406" i="5"/>
  <c r="GK405" i="5"/>
  <c r="FE405" i="5"/>
  <c r="DY405" i="5"/>
  <c r="CS405" i="5"/>
  <c r="GO404" i="5"/>
  <c r="FI404" i="5"/>
  <c r="EC404" i="5"/>
  <c r="CW404" i="5"/>
  <c r="GS403" i="5"/>
  <c r="FM403" i="5"/>
  <c r="EG403" i="5"/>
  <c r="DA403" i="5"/>
  <c r="GW402" i="5"/>
  <c r="FQ402" i="5"/>
  <c r="EK402" i="5"/>
  <c r="DE402" i="5"/>
  <c r="BY402" i="5"/>
  <c r="FU401" i="5"/>
  <c r="EO401" i="5"/>
  <c r="DI401" i="5"/>
  <c r="CC401" i="5"/>
  <c r="FY400" i="5"/>
  <c r="ES400" i="5"/>
  <c r="DM400" i="5"/>
  <c r="CG400" i="5"/>
  <c r="GC399" i="5"/>
  <c r="EW399" i="5"/>
  <c r="DQ399" i="5"/>
  <c r="CK399" i="5"/>
  <c r="GG398" i="5"/>
  <c r="FA398" i="5"/>
  <c r="DU398" i="5"/>
  <c r="CO398" i="5"/>
  <c r="GK397" i="5"/>
  <c r="FE397" i="5"/>
  <c r="DY397" i="5"/>
  <c r="CS397" i="5"/>
  <c r="GO396" i="5"/>
  <c r="FI396" i="5"/>
  <c r="EC396" i="5"/>
  <c r="CW396" i="5"/>
  <c r="GS395" i="5"/>
  <c r="FM395" i="5"/>
  <c r="EG395" i="5"/>
  <c r="DA395" i="5"/>
  <c r="GW394" i="5"/>
  <c r="FQ394" i="5"/>
  <c r="EK394" i="5"/>
  <c r="DE394" i="5"/>
  <c r="BY394" i="5"/>
  <c r="FU393" i="5"/>
  <c r="EO393" i="5"/>
  <c r="DI393" i="5"/>
  <c r="FY392" i="5"/>
  <c r="DM392" i="5"/>
  <c r="GC391" i="5"/>
  <c r="EW391" i="5"/>
  <c r="DQ391" i="5"/>
  <c r="CK391" i="5"/>
  <c r="GG390" i="5"/>
  <c r="FA390" i="5"/>
  <c r="DU390" i="5"/>
  <c r="CO390" i="5"/>
  <c r="GK389" i="5"/>
  <c r="FE389" i="5"/>
  <c r="DY389" i="5"/>
  <c r="CS389" i="5"/>
  <c r="GO388" i="5"/>
  <c r="FI388" i="5"/>
  <c r="EC388" i="5"/>
  <c r="CW388" i="5"/>
  <c r="GS387" i="5"/>
  <c r="FM387" i="5"/>
  <c r="EG387" i="5"/>
  <c r="DA387" i="5"/>
  <c r="GW386" i="5"/>
  <c r="FQ386" i="5"/>
  <c r="EK386" i="5"/>
  <c r="DE386" i="5"/>
  <c r="BY386" i="5"/>
  <c r="FU385" i="5"/>
  <c r="CT385" i="5"/>
  <c r="DE384" i="5"/>
  <c r="DI383" i="5"/>
  <c r="GP381" i="5"/>
  <c r="FF380" i="5"/>
  <c r="DY379" i="5"/>
  <c r="CD378" i="5"/>
  <c r="EX374" i="5"/>
  <c r="FN370" i="5"/>
  <c r="GD366" i="5"/>
  <c r="CH359" i="5"/>
  <c r="CX355" i="5"/>
  <c r="DR331" i="5"/>
  <c r="DN300" i="5"/>
  <c r="CQ14" i="5"/>
  <c r="CQ22" i="5"/>
  <c r="CQ30" i="5"/>
  <c r="CQ38" i="5"/>
  <c r="CQ46" i="5"/>
  <c r="CQ54" i="5"/>
  <c r="CQ62" i="5"/>
  <c r="CQ70" i="5"/>
  <c r="CQ78" i="5"/>
  <c r="CQ86" i="5"/>
  <c r="CQ94" i="5"/>
  <c r="CQ102" i="5"/>
  <c r="CQ110" i="5"/>
  <c r="CQ118" i="5"/>
  <c r="CQ126" i="5"/>
  <c r="CQ134" i="5"/>
  <c r="CQ142" i="5"/>
  <c r="CQ150" i="5"/>
  <c r="CQ158" i="5"/>
  <c r="CQ166" i="5"/>
  <c r="CQ174" i="5"/>
  <c r="CQ181" i="5"/>
  <c r="CQ189" i="5"/>
  <c r="CQ197" i="5"/>
  <c r="CQ205" i="5"/>
  <c r="CQ213" i="5"/>
  <c r="CQ221" i="5"/>
  <c r="CQ229" i="5"/>
  <c r="CQ237" i="5"/>
  <c r="CQ245" i="5"/>
  <c r="CQ253" i="5"/>
  <c r="CQ261" i="5"/>
  <c r="CQ269" i="5"/>
  <c r="CQ277" i="5"/>
  <c r="CQ285" i="5"/>
  <c r="CQ293" i="5"/>
  <c r="CQ301" i="5"/>
  <c r="CQ309" i="5"/>
  <c r="CQ317" i="5"/>
  <c r="CQ325" i="5"/>
  <c r="CQ333" i="5"/>
  <c r="CQ341" i="5"/>
  <c r="CQ349" i="5"/>
  <c r="CQ357" i="5"/>
  <c r="CQ365" i="5"/>
  <c r="CQ373" i="5"/>
  <c r="CQ381" i="5"/>
  <c r="CQ389" i="5"/>
  <c r="CQ397" i="5"/>
  <c r="CQ405" i="5"/>
  <c r="CQ413" i="5"/>
  <c r="CQ421" i="5"/>
  <c r="CQ429" i="5"/>
  <c r="CQ437" i="5"/>
  <c r="CQ445" i="5"/>
  <c r="CQ453" i="5"/>
  <c r="CQ7" i="5"/>
  <c r="CQ15" i="5"/>
  <c r="CQ23" i="5"/>
  <c r="CQ31" i="5"/>
  <c r="CQ39" i="5"/>
  <c r="CQ47" i="5"/>
  <c r="CQ55" i="5"/>
  <c r="CQ63" i="5"/>
  <c r="CQ71" i="5"/>
  <c r="CQ79" i="5"/>
  <c r="CQ87" i="5"/>
  <c r="CQ95" i="5"/>
  <c r="CQ103" i="5"/>
  <c r="CQ111" i="5"/>
  <c r="CQ119" i="5"/>
  <c r="CQ127" i="5"/>
  <c r="CQ135" i="5"/>
  <c r="CQ143" i="5"/>
  <c r="CQ151" i="5"/>
  <c r="CQ159" i="5"/>
  <c r="CQ167" i="5"/>
  <c r="CQ175" i="5"/>
  <c r="CQ182" i="5"/>
  <c r="CQ190" i="5"/>
  <c r="CQ198" i="5"/>
  <c r="CQ206" i="5"/>
  <c r="CQ214" i="5"/>
  <c r="CQ222" i="5"/>
  <c r="CQ230" i="5"/>
  <c r="CQ238" i="5"/>
  <c r="CQ246" i="5"/>
  <c r="CQ254" i="5"/>
  <c r="CQ262" i="5"/>
  <c r="CQ270" i="5"/>
  <c r="CQ278" i="5"/>
  <c r="CQ286" i="5"/>
  <c r="CQ294" i="5"/>
  <c r="CQ302" i="5"/>
  <c r="CQ310" i="5"/>
  <c r="CQ318" i="5"/>
  <c r="CQ326" i="5"/>
  <c r="CQ334" i="5"/>
  <c r="CQ342" i="5"/>
  <c r="CQ350" i="5"/>
  <c r="CQ358" i="5"/>
  <c r="CQ366" i="5"/>
  <c r="CQ374" i="5"/>
  <c r="CQ382" i="5"/>
  <c r="CQ390" i="5"/>
  <c r="CQ398" i="5"/>
  <c r="CQ406" i="5"/>
  <c r="CQ414" i="5"/>
  <c r="CQ422" i="5"/>
  <c r="CQ430" i="5"/>
  <c r="CQ438" i="5"/>
  <c r="CQ446" i="5"/>
  <c r="CQ8" i="5"/>
  <c r="CQ16" i="5"/>
  <c r="CQ24" i="5"/>
  <c r="CQ32" i="5"/>
  <c r="CQ40" i="5"/>
  <c r="CQ48" i="5"/>
  <c r="CQ56" i="5"/>
  <c r="CQ64" i="5"/>
  <c r="CQ72" i="5"/>
  <c r="CQ80" i="5"/>
  <c r="CQ88" i="5"/>
  <c r="CQ96" i="5"/>
  <c r="CQ104" i="5"/>
  <c r="CQ112" i="5"/>
  <c r="CQ120" i="5"/>
  <c r="CQ128" i="5"/>
  <c r="CQ136" i="5"/>
  <c r="CQ144" i="5"/>
  <c r="CQ152" i="5"/>
  <c r="CQ160" i="5"/>
  <c r="CQ168" i="5"/>
  <c r="CQ176" i="5"/>
  <c r="CQ183" i="5"/>
  <c r="CQ191" i="5"/>
  <c r="CQ199" i="5"/>
  <c r="CQ207" i="5"/>
  <c r="CQ215" i="5"/>
  <c r="CQ223" i="5"/>
  <c r="CQ231" i="5"/>
  <c r="CQ239" i="5"/>
  <c r="CQ247" i="5"/>
  <c r="CQ255" i="5"/>
  <c r="CQ263" i="5"/>
  <c r="CQ271" i="5"/>
  <c r="CQ279" i="5"/>
  <c r="CQ287" i="5"/>
  <c r="CQ295" i="5"/>
  <c r="CQ303" i="5"/>
  <c r="CQ311" i="5"/>
  <c r="CQ319" i="5"/>
  <c r="CQ327" i="5"/>
  <c r="CQ335" i="5"/>
  <c r="CQ343" i="5"/>
  <c r="CQ351" i="5"/>
  <c r="CQ359" i="5"/>
  <c r="CQ367" i="5"/>
  <c r="CQ375" i="5"/>
  <c r="CQ383" i="5"/>
  <c r="CQ391" i="5"/>
  <c r="CQ399" i="5"/>
  <c r="CQ407" i="5"/>
  <c r="CQ415" i="5"/>
  <c r="CQ423" i="5"/>
  <c r="CQ431" i="5"/>
  <c r="CQ439" i="5"/>
  <c r="CQ447" i="5"/>
  <c r="CQ9" i="5"/>
  <c r="CQ17" i="5"/>
  <c r="CQ25" i="5"/>
  <c r="CQ33" i="5"/>
  <c r="CQ41" i="5"/>
  <c r="CQ49" i="5"/>
  <c r="CQ57" i="5"/>
  <c r="CQ65" i="5"/>
  <c r="CQ73" i="5"/>
  <c r="CQ81" i="5"/>
  <c r="CQ89" i="5"/>
  <c r="CQ97" i="5"/>
  <c r="CQ105" i="5"/>
  <c r="CQ113" i="5"/>
  <c r="CQ121" i="5"/>
  <c r="CQ129" i="5"/>
  <c r="CQ137" i="5"/>
  <c r="CQ145" i="5"/>
  <c r="CQ153" i="5"/>
  <c r="CQ161" i="5"/>
  <c r="CQ169" i="5"/>
  <c r="CQ177" i="5"/>
  <c r="CQ184" i="5"/>
  <c r="CQ192" i="5"/>
  <c r="CQ200" i="5"/>
  <c r="CQ208" i="5"/>
  <c r="CQ216" i="5"/>
  <c r="CQ224" i="5"/>
  <c r="CQ232" i="5"/>
  <c r="CQ240" i="5"/>
  <c r="CQ248" i="5"/>
  <c r="CQ256" i="5"/>
  <c r="CQ264" i="5"/>
  <c r="CQ272" i="5"/>
  <c r="CQ280" i="5"/>
  <c r="CQ288" i="5"/>
  <c r="CQ296" i="5"/>
  <c r="CQ304" i="5"/>
  <c r="CQ312" i="5"/>
  <c r="CQ320" i="5"/>
  <c r="CQ328" i="5"/>
  <c r="CQ336" i="5"/>
  <c r="CQ344" i="5"/>
  <c r="CQ352" i="5"/>
  <c r="CQ360" i="5"/>
  <c r="CQ368" i="5"/>
  <c r="CQ376" i="5"/>
  <c r="CQ384" i="5"/>
  <c r="CQ392" i="5"/>
  <c r="CQ400" i="5"/>
  <c r="CQ408" i="5"/>
  <c r="CQ416" i="5"/>
  <c r="CQ424" i="5"/>
  <c r="CQ432" i="5"/>
  <c r="CQ440" i="5"/>
  <c r="CQ448" i="5"/>
  <c r="CQ6" i="5"/>
  <c r="CQ10" i="5"/>
  <c r="CQ18" i="5"/>
  <c r="CQ26" i="5"/>
  <c r="CQ34" i="5"/>
  <c r="CQ42" i="5"/>
  <c r="CQ50" i="5"/>
  <c r="CQ58" i="5"/>
  <c r="CQ66" i="5"/>
  <c r="CQ74" i="5"/>
  <c r="CQ82" i="5"/>
  <c r="CQ90" i="5"/>
  <c r="CQ98" i="5"/>
  <c r="CQ106" i="5"/>
  <c r="CQ114" i="5"/>
  <c r="CQ122" i="5"/>
  <c r="CQ130" i="5"/>
  <c r="CQ138" i="5"/>
  <c r="CQ146" i="5"/>
  <c r="CQ154" i="5"/>
  <c r="CQ162" i="5"/>
  <c r="CQ170" i="5"/>
  <c r="CQ178" i="5"/>
  <c r="CQ185" i="5"/>
  <c r="CQ193" i="5"/>
  <c r="CQ201" i="5"/>
  <c r="CQ209" i="5"/>
  <c r="CQ217" i="5"/>
  <c r="CQ225" i="5"/>
  <c r="CQ233" i="5"/>
  <c r="CQ241" i="5"/>
  <c r="CQ249" i="5"/>
  <c r="CQ257" i="5"/>
  <c r="CQ265" i="5"/>
  <c r="CQ273" i="5"/>
  <c r="CQ281" i="5"/>
  <c r="CQ289" i="5"/>
  <c r="CQ297" i="5"/>
  <c r="CQ305" i="5"/>
  <c r="CQ313" i="5"/>
  <c r="CQ321" i="5"/>
  <c r="CQ329" i="5"/>
  <c r="CQ337" i="5"/>
  <c r="CQ345" i="5"/>
  <c r="CQ353" i="5"/>
  <c r="CQ361" i="5"/>
  <c r="CQ369" i="5"/>
  <c r="CQ377" i="5"/>
  <c r="CQ385" i="5"/>
  <c r="CQ393" i="5"/>
  <c r="CQ401" i="5"/>
  <c r="CQ409" i="5"/>
  <c r="CQ417" i="5"/>
  <c r="CQ425" i="5"/>
  <c r="CQ433" i="5"/>
  <c r="CQ441" i="5"/>
  <c r="CQ449" i="5"/>
  <c r="CQ11" i="5"/>
  <c r="CQ19" i="5"/>
  <c r="CQ27" i="5"/>
  <c r="CQ35" i="5"/>
  <c r="CQ43" i="5"/>
  <c r="CQ51" i="5"/>
  <c r="CQ59" i="5"/>
  <c r="CQ67" i="5"/>
  <c r="CQ75" i="5"/>
  <c r="CQ83" i="5"/>
  <c r="CQ91" i="5"/>
  <c r="CQ99" i="5"/>
  <c r="CQ107" i="5"/>
  <c r="CQ115" i="5"/>
  <c r="CQ12" i="5"/>
  <c r="CQ20" i="5"/>
  <c r="CQ28" i="5"/>
  <c r="CQ36" i="5"/>
  <c r="CQ44" i="5"/>
  <c r="CQ52" i="5"/>
  <c r="CQ60" i="5"/>
  <c r="CQ68" i="5"/>
  <c r="CQ76" i="5"/>
  <c r="CQ84" i="5"/>
  <c r="CQ92" i="5"/>
  <c r="CQ100" i="5"/>
  <c r="CQ108" i="5"/>
  <c r="CQ116" i="5"/>
  <c r="CQ124" i="5"/>
  <c r="CQ132" i="5"/>
  <c r="CQ140" i="5"/>
  <c r="CQ148" i="5"/>
  <c r="CQ156" i="5"/>
  <c r="CQ164" i="5"/>
  <c r="CQ172" i="5"/>
  <c r="CQ187" i="5"/>
  <c r="CQ195" i="5"/>
  <c r="CQ203" i="5"/>
  <c r="CQ211" i="5"/>
  <c r="CQ219" i="5"/>
  <c r="CQ227" i="5"/>
  <c r="CQ235" i="5"/>
  <c r="CQ243" i="5"/>
  <c r="CQ251" i="5"/>
  <c r="CQ259" i="5"/>
  <c r="CQ267" i="5"/>
  <c r="CQ275" i="5"/>
  <c r="CQ283" i="5"/>
  <c r="CQ291" i="5"/>
  <c r="CQ299" i="5"/>
  <c r="CQ307" i="5"/>
  <c r="CQ315" i="5"/>
  <c r="CQ323" i="5"/>
  <c r="CQ331" i="5"/>
  <c r="CQ339" i="5"/>
  <c r="CQ347" i="5"/>
  <c r="CQ355" i="5"/>
  <c r="CQ363" i="5"/>
  <c r="CQ371" i="5"/>
  <c r="CQ379" i="5"/>
  <c r="CQ387" i="5"/>
  <c r="CQ395" i="5"/>
  <c r="CQ403" i="5"/>
  <c r="CQ411" i="5"/>
  <c r="CQ419" i="5"/>
  <c r="CQ427" i="5"/>
  <c r="CQ435" i="5"/>
  <c r="CQ443" i="5"/>
  <c r="CQ451" i="5"/>
  <c r="CQ61" i="5"/>
  <c r="CQ155" i="5"/>
  <c r="CQ242" i="5"/>
  <c r="CQ284" i="5"/>
  <c r="CQ370" i="5"/>
  <c r="CQ412" i="5"/>
  <c r="CQ69" i="5"/>
  <c r="CQ157" i="5"/>
  <c r="CQ202" i="5"/>
  <c r="CQ244" i="5"/>
  <c r="CQ330" i="5"/>
  <c r="CQ372" i="5"/>
  <c r="CQ77" i="5"/>
  <c r="CQ163" i="5"/>
  <c r="CQ204" i="5"/>
  <c r="CQ290" i="5"/>
  <c r="CQ332" i="5"/>
  <c r="CQ418" i="5"/>
  <c r="CQ85" i="5"/>
  <c r="CQ165" i="5"/>
  <c r="CQ250" i="5"/>
  <c r="CQ292" i="5"/>
  <c r="CQ378" i="5"/>
  <c r="CQ420" i="5"/>
  <c r="CQ93" i="5"/>
  <c r="CQ210" i="5"/>
  <c r="CQ252" i="5"/>
  <c r="CQ338" i="5"/>
  <c r="CQ380" i="5"/>
  <c r="CQ101" i="5"/>
  <c r="CQ171" i="5"/>
  <c r="CQ212" i="5"/>
  <c r="CQ298" i="5"/>
  <c r="CQ340" i="5"/>
  <c r="CQ426" i="5"/>
  <c r="CQ109" i="5"/>
  <c r="CQ173" i="5"/>
  <c r="CQ258" i="5"/>
  <c r="CQ300" i="5"/>
  <c r="CQ386" i="5"/>
  <c r="CQ428" i="5"/>
  <c r="CQ117" i="5"/>
  <c r="CQ218" i="5"/>
  <c r="CQ260" i="5"/>
  <c r="CQ346" i="5"/>
  <c r="CQ388" i="5"/>
  <c r="CQ123" i="5"/>
  <c r="CQ179" i="5"/>
  <c r="CQ220" i="5"/>
  <c r="CQ306" i="5"/>
  <c r="CQ348" i="5"/>
  <c r="CQ434" i="5"/>
  <c r="CQ125" i="5"/>
  <c r="CQ180" i="5"/>
  <c r="CQ266" i="5"/>
  <c r="CQ308" i="5"/>
  <c r="CQ394" i="5"/>
  <c r="CQ436" i="5"/>
  <c r="CQ13" i="5"/>
  <c r="CQ131" i="5"/>
  <c r="CQ226" i="5"/>
  <c r="CQ268" i="5"/>
  <c r="CQ354" i="5"/>
  <c r="CQ396" i="5"/>
  <c r="CQ21" i="5"/>
  <c r="CQ133" i="5"/>
  <c r="CQ186" i="5"/>
  <c r="CQ228" i="5"/>
  <c r="CQ314" i="5"/>
  <c r="CQ356" i="5"/>
  <c r="CQ442" i="5"/>
  <c r="CQ37" i="5"/>
  <c r="CQ141" i="5"/>
  <c r="CQ234" i="5"/>
  <c r="CQ276" i="5"/>
  <c r="CQ362" i="5"/>
  <c r="CQ404" i="5"/>
  <c r="CQ29" i="5"/>
  <c r="CQ322" i="5"/>
  <c r="CQ45" i="5"/>
  <c r="CQ324" i="5"/>
  <c r="CQ53" i="5"/>
  <c r="CQ139" i="5"/>
  <c r="CQ364" i="5"/>
  <c r="CQ147" i="5"/>
  <c r="CQ149" i="5"/>
  <c r="CQ402" i="5"/>
  <c r="CQ188" i="5"/>
  <c r="CQ194" i="5"/>
  <c r="CQ410" i="5"/>
  <c r="CQ196" i="5"/>
  <c r="CQ444" i="5"/>
  <c r="CQ450" i="5"/>
  <c r="CQ236" i="5"/>
  <c r="CQ452" i="5"/>
  <c r="CQ274" i="5"/>
  <c r="CQ282" i="5"/>
  <c r="CQ316" i="5"/>
  <c r="FC13" i="5"/>
  <c r="FC21" i="5"/>
  <c r="FC29" i="5"/>
  <c r="FC37" i="5"/>
  <c r="FC45" i="5"/>
  <c r="FC53" i="5"/>
  <c r="FC61" i="5"/>
  <c r="FC69" i="5"/>
  <c r="FC77" i="5"/>
  <c r="FC85" i="5"/>
  <c r="FC93" i="5"/>
  <c r="FC101" i="5"/>
  <c r="FC109" i="5"/>
  <c r="FC117" i="5"/>
  <c r="FC125" i="5"/>
  <c r="FC133" i="5"/>
  <c r="FC141" i="5"/>
  <c r="FC149" i="5"/>
  <c r="FC157" i="5"/>
  <c r="FC165" i="5"/>
  <c r="FC173" i="5"/>
  <c r="FC180" i="5"/>
  <c r="FC188" i="5"/>
  <c r="FC196" i="5"/>
  <c r="FC204" i="5"/>
  <c r="FC212" i="5"/>
  <c r="FC220" i="5"/>
  <c r="FC228" i="5"/>
  <c r="FC236" i="5"/>
  <c r="FC244" i="5"/>
  <c r="FC252" i="5"/>
  <c r="FC260" i="5"/>
  <c r="FC268" i="5"/>
  <c r="FC276" i="5"/>
  <c r="FC284" i="5"/>
  <c r="FC292" i="5"/>
  <c r="FC300" i="5"/>
  <c r="FC308" i="5"/>
  <c r="FC316" i="5"/>
  <c r="FC324" i="5"/>
  <c r="FC332" i="5"/>
  <c r="FC340" i="5"/>
  <c r="FC348" i="5"/>
  <c r="FC356" i="5"/>
  <c r="FC364" i="5"/>
  <c r="FC372" i="5"/>
  <c r="FC380" i="5"/>
  <c r="FC388" i="5"/>
  <c r="FC396" i="5"/>
  <c r="FC404" i="5"/>
  <c r="FC412" i="5"/>
  <c r="FC420" i="5"/>
  <c r="FC428" i="5"/>
  <c r="FC436" i="5"/>
  <c r="FC444" i="5"/>
  <c r="FC452" i="5"/>
  <c r="FC14" i="5"/>
  <c r="FC22" i="5"/>
  <c r="FC30" i="5"/>
  <c r="FC38" i="5"/>
  <c r="FC46" i="5"/>
  <c r="FC54" i="5"/>
  <c r="FC62" i="5"/>
  <c r="FC70" i="5"/>
  <c r="FC78" i="5"/>
  <c r="FC86" i="5"/>
  <c r="FC94" i="5"/>
  <c r="FC102" i="5"/>
  <c r="FC110" i="5"/>
  <c r="FC118" i="5"/>
  <c r="FC126" i="5"/>
  <c r="FC134" i="5"/>
  <c r="FC142" i="5"/>
  <c r="FC150" i="5"/>
  <c r="FC158" i="5"/>
  <c r="FC166" i="5"/>
  <c r="FC174" i="5"/>
  <c r="FC181" i="5"/>
  <c r="FC189" i="5"/>
  <c r="FC197" i="5"/>
  <c r="FC205" i="5"/>
  <c r="FC213" i="5"/>
  <c r="FC221" i="5"/>
  <c r="FC229" i="5"/>
  <c r="FC237" i="5"/>
  <c r="FC245" i="5"/>
  <c r="FC253" i="5"/>
  <c r="FC261" i="5"/>
  <c r="FC269" i="5"/>
  <c r="FC277" i="5"/>
  <c r="FC285" i="5"/>
  <c r="FC293" i="5"/>
  <c r="FC301" i="5"/>
  <c r="FC309" i="5"/>
  <c r="FC317" i="5"/>
  <c r="FC325" i="5"/>
  <c r="FC333" i="5"/>
  <c r="FC7" i="5"/>
  <c r="FC15" i="5"/>
  <c r="FC23" i="5"/>
  <c r="FC31" i="5"/>
  <c r="FC39" i="5"/>
  <c r="FC47" i="5"/>
  <c r="FC55" i="5"/>
  <c r="FC63" i="5"/>
  <c r="FC71" i="5"/>
  <c r="FC79" i="5"/>
  <c r="FC87" i="5"/>
  <c r="FC95" i="5"/>
  <c r="FC103" i="5"/>
  <c r="FC111" i="5"/>
  <c r="FC119" i="5"/>
  <c r="FC127" i="5"/>
  <c r="FC135" i="5"/>
  <c r="FC143" i="5"/>
  <c r="FC151" i="5"/>
  <c r="FC159" i="5"/>
  <c r="FC167" i="5"/>
  <c r="FC175" i="5"/>
  <c r="FC182" i="5"/>
  <c r="FC190" i="5"/>
  <c r="FC198" i="5"/>
  <c r="FC206" i="5"/>
  <c r="FC214" i="5"/>
  <c r="FC8" i="5"/>
  <c r="FC16" i="5"/>
  <c r="FC24" i="5"/>
  <c r="FC32" i="5"/>
  <c r="FC40" i="5"/>
  <c r="FC48" i="5"/>
  <c r="FC56" i="5"/>
  <c r="FC64" i="5"/>
  <c r="FC72" i="5"/>
  <c r="FC80" i="5"/>
  <c r="FC88" i="5"/>
  <c r="FC96" i="5"/>
  <c r="FC104" i="5"/>
  <c r="FC112" i="5"/>
  <c r="FC120" i="5"/>
  <c r="FC128" i="5"/>
  <c r="FC136" i="5"/>
  <c r="FC144" i="5"/>
  <c r="FC152" i="5"/>
  <c r="FC160" i="5"/>
  <c r="FC168" i="5"/>
  <c r="FC176" i="5"/>
  <c r="FC183" i="5"/>
  <c r="FC191" i="5"/>
  <c r="FC199" i="5"/>
  <c r="FC207" i="5"/>
  <c r="FC9" i="5"/>
  <c r="FC17" i="5"/>
  <c r="FC25" i="5"/>
  <c r="FC33" i="5"/>
  <c r="FC41" i="5"/>
  <c r="FC49" i="5"/>
  <c r="FC57" i="5"/>
  <c r="FC65" i="5"/>
  <c r="FC73" i="5"/>
  <c r="FC81" i="5"/>
  <c r="FC89" i="5"/>
  <c r="FC97" i="5"/>
  <c r="FC105" i="5"/>
  <c r="FC113" i="5"/>
  <c r="FC121" i="5"/>
  <c r="FC129" i="5"/>
  <c r="FC137" i="5"/>
  <c r="FC145" i="5"/>
  <c r="FC153" i="5"/>
  <c r="FC161" i="5"/>
  <c r="FC169" i="5"/>
  <c r="FC177" i="5"/>
  <c r="FC184" i="5"/>
  <c r="FC192" i="5"/>
  <c r="FC200" i="5"/>
  <c r="FC208" i="5"/>
  <c r="FC216" i="5"/>
  <c r="FC224" i="5"/>
  <c r="FC232" i="5"/>
  <c r="FC240" i="5"/>
  <c r="FC248" i="5"/>
  <c r="FC256" i="5"/>
  <c r="FC264" i="5"/>
  <c r="FC272" i="5"/>
  <c r="FC280" i="5"/>
  <c r="FC288" i="5"/>
  <c r="FC296" i="5"/>
  <c r="FC304" i="5"/>
  <c r="FC312" i="5"/>
  <c r="FC320" i="5"/>
  <c r="FC328" i="5"/>
  <c r="FC336" i="5"/>
  <c r="FC344" i="5"/>
  <c r="FC352" i="5"/>
  <c r="FC360" i="5"/>
  <c r="FC368" i="5"/>
  <c r="FC376" i="5"/>
  <c r="FC384" i="5"/>
  <c r="FC392" i="5"/>
  <c r="FC400" i="5"/>
  <c r="FC408" i="5"/>
  <c r="FC416" i="5"/>
  <c r="FC424" i="5"/>
  <c r="FC432" i="5"/>
  <c r="FC440" i="5"/>
  <c r="FC448" i="5"/>
  <c r="FC10" i="5"/>
  <c r="FC18" i="5"/>
  <c r="FC26" i="5"/>
  <c r="FC34" i="5"/>
  <c r="FC42" i="5"/>
  <c r="FC50" i="5"/>
  <c r="FC58" i="5"/>
  <c r="FC66" i="5"/>
  <c r="FC74" i="5"/>
  <c r="FC82" i="5"/>
  <c r="FC90" i="5"/>
  <c r="FC98" i="5"/>
  <c r="FC106" i="5"/>
  <c r="FC114" i="5"/>
  <c r="FC122" i="5"/>
  <c r="FC130" i="5"/>
  <c r="FC138" i="5"/>
  <c r="FC146" i="5"/>
  <c r="FC154" i="5"/>
  <c r="FC162" i="5"/>
  <c r="FC170" i="5"/>
  <c r="FC178" i="5"/>
  <c r="FC185" i="5"/>
  <c r="FC193" i="5"/>
  <c r="FC201" i="5"/>
  <c r="FC209" i="5"/>
  <c r="FC217" i="5"/>
  <c r="FC225" i="5"/>
  <c r="FC233" i="5"/>
  <c r="FC241" i="5"/>
  <c r="FC249" i="5"/>
  <c r="FC257" i="5"/>
  <c r="FC265" i="5"/>
  <c r="FC273" i="5"/>
  <c r="FC281" i="5"/>
  <c r="FC289" i="5"/>
  <c r="FC297" i="5"/>
  <c r="FC305" i="5"/>
  <c r="FC313" i="5"/>
  <c r="FC321" i="5"/>
  <c r="FC329" i="5"/>
  <c r="FC337" i="5"/>
  <c r="FC345" i="5"/>
  <c r="FC353" i="5"/>
  <c r="FC361" i="5"/>
  <c r="FC369" i="5"/>
  <c r="FC377" i="5"/>
  <c r="FC385" i="5"/>
  <c r="FC393" i="5"/>
  <c r="FC401" i="5"/>
  <c r="FC409" i="5"/>
  <c r="FC417" i="5"/>
  <c r="FC425" i="5"/>
  <c r="FC433" i="5"/>
  <c r="FC441" i="5"/>
  <c r="FC449" i="5"/>
  <c r="FC11" i="5"/>
  <c r="FC19" i="5"/>
  <c r="FC27" i="5"/>
  <c r="FC35" i="5"/>
  <c r="FC43" i="5"/>
  <c r="FC51" i="5"/>
  <c r="FC59" i="5"/>
  <c r="FC67" i="5"/>
  <c r="FC75" i="5"/>
  <c r="FC83" i="5"/>
  <c r="FC91" i="5"/>
  <c r="FC99" i="5"/>
  <c r="FC107" i="5"/>
  <c r="FC115" i="5"/>
  <c r="FC123" i="5"/>
  <c r="FC131" i="5"/>
  <c r="FC139" i="5"/>
  <c r="FC147" i="5"/>
  <c r="FC155" i="5"/>
  <c r="FC163" i="5"/>
  <c r="FC171" i="5"/>
  <c r="FC179" i="5"/>
  <c r="FC186" i="5"/>
  <c r="FC194" i="5"/>
  <c r="FC202" i="5"/>
  <c r="FC210" i="5"/>
  <c r="FC218" i="5"/>
  <c r="FC226" i="5"/>
  <c r="FC234" i="5"/>
  <c r="FC242" i="5"/>
  <c r="FC250" i="5"/>
  <c r="FC258" i="5"/>
  <c r="FC266" i="5"/>
  <c r="FC274" i="5"/>
  <c r="FC282" i="5"/>
  <c r="FC290" i="5"/>
  <c r="FC298" i="5"/>
  <c r="FC306" i="5"/>
  <c r="FC314" i="5"/>
  <c r="FC322" i="5"/>
  <c r="FC330" i="5"/>
  <c r="FC6" i="5"/>
  <c r="FC108" i="5"/>
  <c r="FC246" i="5"/>
  <c r="FC295" i="5"/>
  <c r="FC323" i="5"/>
  <c r="FC343" i="5"/>
  <c r="FC363" i="5"/>
  <c r="FC418" i="5"/>
  <c r="FC437" i="5"/>
  <c r="FC116" i="5"/>
  <c r="FC222" i="5"/>
  <c r="FC271" i="5"/>
  <c r="FC299" i="5"/>
  <c r="FC346" i="5"/>
  <c r="FC365" i="5"/>
  <c r="FC382" i="5"/>
  <c r="FC399" i="5"/>
  <c r="FC419" i="5"/>
  <c r="FC124" i="5"/>
  <c r="FC247" i="5"/>
  <c r="FC275" i="5"/>
  <c r="FC326" i="5"/>
  <c r="FC347" i="5"/>
  <c r="FC402" i="5"/>
  <c r="FC421" i="5"/>
  <c r="FC438" i="5"/>
  <c r="FC132" i="5"/>
  <c r="FC223" i="5"/>
  <c r="FC251" i="5"/>
  <c r="FC302" i="5"/>
  <c r="FC349" i="5"/>
  <c r="FC366" i="5"/>
  <c r="FC383" i="5"/>
  <c r="FC403" i="5"/>
  <c r="FC12" i="5"/>
  <c r="FC140" i="5"/>
  <c r="FC227" i="5"/>
  <c r="FC278" i="5"/>
  <c r="FC327" i="5"/>
  <c r="FC386" i="5"/>
  <c r="FC405" i="5"/>
  <c r="FC422" i="5"/>
  <c r="FC439" i="5"/>
  <c r="FC20" i="5"/>
  <c r="FC148" i="5"/>
  <c r="FC254" i="5"/>
  <c r="FC303" i="5"/>
  <c r="FC331" i="5"/>
  <c r="FC350" i="5"/>
  <c r="FC367" i="5"/>
  <c r="FC387" i="5"/>
  <c r="FC442" i="5"/>
  <c r="FC28" i="5"/>
  <c r="FC156" i="5"/>
  <c r="FC230" i="5"/>
  <c r="FC279" i="5"/>
  <c r="FC307" i="5"/>
  <c r="FC370" i="5"/>
  <c r="FC389" i="5"/>
  <c r="FC406" i="5"/>
  <c r="FC423" i="5"/>
  <c r="FC443" i="5"/>
  <c r="FC36" i="5"/>
  <c r="FC164" i="5"/>
  <c r="FC255" i="5"/>
  <c r="FC283" i="5"/>
  <c r="FC334" i="5"/>
  <c r="FC351" i="5"/>
  <c r="FC371" i="5"/>
  <c r="FC426" i="5"/>
  <c r="FC445" i="5"/>
  <c r="FC44" i="5"/>
  <c r="FC172" i="5"/>
  <c r="FC231" i="5"/>
  <c r="FC259" i="5"/>
  <c r="FC310" i="5"/>
  <c r="FC354" i="5"/>
  <c r="FC373" i="5"/>
  <c r="FC390" i="5"/>
  <c r="FC407" i="5"/>
  <c r="FC427" i="5"/>
  <c r="FC52" i="5"/>
  <c r="FC235" i="5"/>
  <c r="FC286" i="5"/>
  <c r="FC335" i="5"/>
  <c r="FC355" i="5"/>
  <c r="FC410" i="5"/>
  <c r="FC429" i="5"/>
  <c r="FC446" i="5"/>
  <c r="FC60" i="5"/>
  <c r="FC187" i="5"/>
  <c r="FC262" i="5"/>
  <c r="FC311" i="5"/>
  <c r="FC338" i="5"/>
  <c r="FC357" i="5"/>
  <c r="FC374" i="5"/>
  <c r="FC391" i="5"/>
  <c r="FC411" i="5"/>
  <c r="FC68" i="5"/>
  <c r="FC195" i="5"/>
  <c r="FC238" i="5"/>
  <c r="FC287" i="5"/>
  <c r="FC315" i="5"/>
  <c r="FC339" i="5"/>
  <c r="FC394" i="5"/>
  <c r="FC413" i="5"/>
  <c r="FC430" i="5"/>
  <c r="FC447" i="5"/>
  <c r="FC76" i="5"/>
  <c r="FC203" i="5"/>
  <c r="FC263" i="5"/>
  <c r="FC291" i="5"/>
  <c r="FC341" i="5"/>
  <c r="FC358" i="5"/>
  <c r="FC375" i="5"/>
  <c r="FC395" i="5"/>
  <c r="FC450" i="5"/>
  <c r="FC84" i="5"/>
  <c r="FC211" i="5"/>
  <c r="FC239" i="5"/>
  <c r="FC267" i="5"/>
  <c r="FC318" i="5"/>
  <c r="FC378" i="5"/>
  <c r="FC397" i="5"/>
  <c r="FC414" i="5"/>
  <c r="FC431" i="5"/>
  <c r="FC451" i="5"/>
  <c r="FC100" i="5"/>
  <c r="FC219" i="5"/>
  <c r="FC270" i="5"/>
  <c r="FC319" i="5"/>
  <c r="FC362" i="5"/>
  <c r="FC381" i="5"/>
  <c r="FC398" i="5"/>
  <c r="FC415" i="5"/>
  <c r="FC435" i="5"/>
  <c r="FC434" i="5"/>
  <c r="FC453" i="5"/>
  <c r="FC92" i="5"/>
  <c r="FC215" i="5"/>
  <c r="FC243" i="5"/>
  <c r="FC294" i="5"/>
  <c r="FC342" i="5"/>
  <c r="FC359" i="5"/>
  <c r="FC379" i="5"/>
  <c r="CJ11" i="5"/>
  <c r="CJ19" i="5"/>
  <c r="CJ27" i="5"/>
  <c r="CJ35" i="5"/>
  <c r="CJ43" i="5"/>
  <c r="CJ51" i="5"/>
  <c r="CJ59" i="5"/>
  <c r="CJ67" i="5"/>
  <c r="CJ75" i="5"/>
  <c r="CJ83" i="5"/>
  <c r="CJ91" i="5"/>
  <c r="CJ99" i="5"/>
  <c r="CJ107" i="5"/>
  <c r="CJ115" i="5"/>
  <c r="CJ123" i="5"/>
  <c r="CJ131" i="5"/>
  <c r="CJ139" i="5"/>
  <c r="CJ147" i="5"/>
  <c r="CJ155" i="5"/>
  <c r="CJ163" i="5"/>
  <c r="CJ171" i="5"/>
  <c r="CJ179" i="5"/>
  <c r="CJ186" i="5"/>
  <c r="CJ194" i="5"/>
  <c r="CJ202" i="5"/>
  <c r="CJ210" i="5"/>
  <c r="CJ218" i="5"/>
  <c r="CJ226" i="5"/>
  <c r="CJ234" i="5"/>
  <c r="CJ242" i="5"/>
  <c r="CJ250" i="5"/>
  <c r="CJ258" i="5"/>
  <c r="CJ266" i="5"/>
  <c r="CJ274" i="5"/>
  <c r="CJ282" i="5"/>
  <c r="CJ290" i="5"/>
  <c r="CJ298" i="5"/>
  <c r="CJ306" i="5"/>
  <c r="CJ314" i="5"/>
  <c r="CJ322" i="5"/>
  <c r="CJ330" i="5"/>
  <c r="CJ338" i="5"/>
  <c r="CJ346" i="5"/>
  <c r="CJ354" i="5"/>
  <c r="CJ362" i="5"/>
  <c r="CJ370" i="5"/>
  <c r="CJ378" i="5"/>
  <c r="CJ386" i="5"/>
  <c r="CJ394" i="5"/>
  <c r="CJ402" i="5"/>
  <c r="CJ410" i="5"/>
  <c r="CJ418" i="5"/>
  <c r="CJ426" i="5"/>
  <c r="CJ434" i="5"/>
  <c r="CJ442" i="5"/>
  <c r="CJ450" i="5"/>
  <c r="CJ12" i="5"/>
  <c r="CJ20" i="5"/>
  <c r="CJ28" i="5"/>
  <c r="CJ36" i="5"/>
  <c r="CJ44" i="5"/>
  <c r="CJ52" i="5"/>
  <c r="CJ60" i="5"/>
  <c r="CJ68" i="5"/>
  <c r="CJ76" i="5"/>
  <c r="CJ84" i="5"/>
  <c r="CJ92" i="5"/>
  <c r="CJ100" i="5"/>
  <c r="CJ108" i="5"/>
  <c r="CJ116" i="5"/>
  <c r="CJ124" i="5"/>
  <c r="CJ132" i="5"/>
  <c r="CJ140" i="5"/>
  <c r="CJ148" i="5"/>
  <c r="CJ156" i="5"/>
  <c r="CJ164" i="5"/>
  <c r="CJ172" i="5"/>
  <c r="CJ187" i="5"/>
  <c r="CJ195" i="5"/>
  <c r="CJ203" i="5"/>
  <c r="CJ211" i="5"/>
  <c r="CJ219" i="5"/>
  <c r="CJ227" i="5"/>
  <c r="CJ235" i="5"/>
  <c r="CJ243" i="5"/>
  <c r="CJ251" i="5"/>
  <c r="CJ259" i="5"/>
  <c r="CJ267" i="5"/>
  <c r="CJ275" i="5"/>
  <c r="CJ283" i="5"/>
  <c r="CJ291" i="5"/>
  <c r="CJ299" i="5"/>
  <c r="CJ307" i="5"/>
  <c r="CJ315" i="5"/>
  <c r="CJ323" i="5"/>
  <c r="CJ331" i="5"/>
  <c r="CJ339" i="5"/>
  <c r="CJ347" i="5"/>
  <c r="CJ355" i="5"/>
  <c r="CJ363" i="5"/>
  <c r="CJ371" i="5"/>
  <c r="CJ379" i="5"/>
  <c r="CJ387" i="5"/>
  <c r="CJ395" i="5"/>
  <c r="CJ403" i="5"/>
  <c r="CJ411" i="5"/>
  <c r="CJ419" i="5"/>
  <c r="CJ427" i="5"/>
  <c r="CJ435" i="5"/>
  <c r="CJ443" i="5"/>
  <c r="CJ451" i="5"/>
  <c r="CJ13" i="5"/>
  <c r="CJ21" i="5"/>
  <c r="CJ29" i="5"/>
  <c r="CJ37" i="5"/>
  <c r="CJ45" i="5"/>
  <c r="CJ53" i="5"/>
  <c r="CJ61" i="5"/>
  <c r="CJ69" i="5"/>
  <c r="CJ77" i="5"/>
  <c r="CJ85" i="5"/>
  <c r="CJ93" i="5"/>
  <c r="CJ101" i="5"/>
  <c r="CJ109" i="5"/>
  <c r="CJ117" i="5"/>
  <c r="CJ125" i="5"/>
  <c r="CJ133" i="5"/>
  <c r="CJ141" i="5"/>
  <c r="CJ149" i="5"/>
  <c r="CJ157" i="5"/>
  <c r="CJ165" i="5"/>
  <c r="CJ173" i="5"/>
  <c r="CJ180" i="5"/>
  <c r="CJ188" i="5"/>
  <c r="CJ196" i="5"/>
  <c r="CJ204" i="5"/>
  <c r="CJ212" i="5"/>
  <c r="CJ220" i="5"/>
  <c r="CJ228" i="5"/>
  <c r="CJ236" i="5"/>
  <c r="CJ244" i="5"/>
  <c r="CJ252" i="5"/>
  <c r="CJ260" i="5"/>
  <c r="CJ268" i="5"/>
  <c r="CJ276" i="5"/>
  <c r="CJ284" i="5"/>
  <c r="CJ292" i="5"/>
  <c r="CJ300" i="5"/>
  <c r="CJ308" i="5"/>
  <c r="CJ316" i="5"/>
  <c r="CJ324" i="5"/>
  <c r="CJ332" i="5"/>
  <c r="CJ340" i="5"/>
  <c r="CJ348" i="5"/>
  <c r="CJ356" i="5"/>
  <c r="CJ364" i="5"/>
  <c r="CJ372" i="5"/>
  <c r="CJ380" i="5"/>
  <c r="CJ388" i="5"/>
  <c r="CJ396" i="5"/>
  <c r="CJ404" i="5"/>
  <c r="CJ412" i="5"/>
  <c r="CJ420" i="5"/>
  <c r="CJ428" i="5"/>
  <c r="CJ436" i="5"/>
  <c r="CJ444" i="5"/>
  <c r="CJ452" i="5"/>
  <c r="CJ14" i="5"/>
  <c r="CJ22" i="5"/>
  <c r="CJ30" i="5"/>
  <c r="CJ38" i="5"/>
  <c r="CJ46" i="5"/>
  <c r="CJ54" i="5"/>
  <c r="CJ62" i="5"/>
  <c r="CJ70" i="5"/>
  <c r="CJ78" i="5"/>
  <c r="CJ86" i="5"/>
  <c r="CJ94" i="5"/>
  <c r="CJ102" i="5"/>
  <c r="CJ110" i="5"/>
  <c r="CJ118" i="5"/>
  <c r="CJ126" i="5"/>
  <c r="CJ134" i="5"/>
  <c r="CJ142" i="5"/>
  <c r="CJ150" i="5"/>
  <c r="CJ158" i="5"/>
  <c r="CJ166" i="5"/>
  <c r="CJ174" i="5"/>
  <c r="CJ181" i="5"/>
  <c r="CJ189" i="5"/>
  <c r="CJ197" i="5"/>
  <c r="CJ205" i="5"/>
  <c r="CJ213" i="5"/>
  <c r="CJ221" i="5"/>
  <c r="CJ229" i="5"/>
  <c r="CJ237" i="5"/>
  <c r="CJ245" i="5"/>
  <c r="CJ253" i="5"/>
  <c r="CJ261" i="5"/>
  <c r="CJ269" i="5"/>
  <c r="CJ277" i="5"/>
  <c r="CJ285" i="5"/>
  <c r="CJ293" i="5"/>
  <c r="CJ301" i="5"/>
  <c r="CJ309" i="5"/>
  <c r="CJ317" i="5"/>
  <c r="CJ325" i="5"/>
  <c r="CJ333" i="5"/>
  <c r="CJ341" i="5"/>
  <c r="CJ349" i="5"/>
  <c r="CJ357" i="5"/>
  <c r="CJ365" i="5"/>
  <c r="CJ373" i="5"/>
  <c r="CJ381" i="5"/>
  <c r="CJ389" i="5"/>
  <c r="CJ397" i="5"/>
  <c r="CJ405" i="5"/>
  <c r="CJ413" i="5"/>
  <c r="CJ421" i="5"/>
  <c r="CJ429" i="5"/>
  <c r="CJ437" i="5"/>
  <c r="CJ445" i="5"/>
  <c r="CJ453" i="5"/>
  <c r="CJ7" i="5"/>
  <c r="CJ15" i="5"/>
  <c r="CJ23" i="5"/>
  <c r="CJ31" i="5"/>
  <c r="CJ39" i="5"/>
  <c r="CJ47" i="5"/>
  <c r="CJ55" i="5"/>
  <c r="CJ63" i="5"/>
  <c r="CJ71" i="5"/>
  <c r="CJ79" i="5"/>
  <c r="CJ87" i="5"/>
  <c r="CJ95" i="5"/>
  <c r="CJ103" i="5"/>
  <c r="CJ111" i="5"/>
  <c r="CJ119" i="5"/>
  <c r="CJ127" i="5"/>
  <c r="CJ135" i="5"/>
  <c r="CJ143" i="5"/>
  <c r="CJ151" i="5"/>
  <c r="CJ159" i="5"/>
  <c r="CJ167" i="5"/>
  <c r="CJ175" i="5"/>
  <c r="CJ182" i="5"/>
  <c r="CJ190" i="5"/>
  <c r="CJ198" i="5"/>
  <c r="CJ206" i="5"/>
  <c r="CJ214" i="5"/>
  <c r="CJ222" i="5"/>
  <c r="CJ230" i="5"/>
  <c r="CJ238" i="5"/>
  <c r="CJ246" i="5"/>
  <c r="CJ254" i="5"/>
  <c r="CJ262" i="5"/>
  <c r="CJ270" i="5"/>
  <c r="CJ278" i="5"/>
  <c r="CJ286" i="5"/>
  <c r="CJ294" i="5"/>
  <c r="CJ302" i="5"/>
  <c r="CJ310" i="5"/>
  <c r="CJ318" i="5"/>
  <c r="CJ326" i="5"/>
  <c r="CJ334" i="5"/>
  <c r="CJ342" i="5"/>
  <c r="CJ350" i="5"/>
  <c r="CJ358" i="5"/>
  <c r="CJ366" i="5"/>
  <c r="CJ374" i="5"/>
  <c r="CJ382" i="5"/>
  <c r="CJ390" i="5"/>
  <c r="CJ398" i="5"/>
  <c r="CJ406" i="5"/>
  <c r="CJ414" i="5"/>
  <c r="CJ422" i="5"/>
  <c r="CJ430" i="5"/>
  <c r="CJ438" i="5"/>
  <c r="CJ446" i="5"/>
  <c r="CJ8" i="5"/>
  <c r="CJ16" i="5"/>
  <c r="CJ24" i="5"/>
  <c r="CJ32" i="5"/>
  <c r="CJ40" i="5"/>
  <c r="CJ48" i="5"/>
  <c r="CJ56" i="5"/>
  <c r="CJ64" i="5"/>
  <c r="CJ72" i="5"/>
  <c r="CJ80" i="5"/>
  <c r="CJ88" i="5"/>
  <c r="CJ96" i="5"/>
  <c r="CJ104" i="5"/>
  <c r="CJ112" i="5"/>
  <c r="CJ120" i="5"/>
  <c r="CJ128" i="5"/>
  <c r="CJ136" i="5"/>
  <c r="CJ144" i="5"/>
  <c r="CJ152" i="5"/>
  <c r="CJ160" i="5"/>
  <c r="CJ168" i="5"/>
  <c r="CJ176" i="5"/>
  <c r="CJ183" i="5"/>
  <c r="CJ191" i="5"/>
  <c r="CJ199" i="5"/>
  <c r="CJ207" i="5"/>
  <c r="CJ215" i="5"/>
  <c r="CJ223" i="5"/>
  <c r="CJ231" i="5"/>
  <c r="CJ239" i="5"/>
  <c r="CJ247" i="5"/>
  <c r="CJ255" i="5"/>
  <c r="CJ263" i="5"/>
  <c r="CJ271" i="5"/>
  <c r="CJ279" i="5"/>
  <c r="CJ287" i="5"/>
  <c r="CJ295" i="5"/>
  <c r="CJ303" i="5"/>
  <c r="CJ311" i="5"/>
  <c r="CJ319" i="5"/>
  <c r="CJ327" i="5"/>
  <c r="CJ335" i="5"/>
  <c r="CJ343" i="5"/>
  <c r="CJ351" i="5"/>
  <c r="CJ359" i="5"/>
  <c r="CJ367" i="5"/>
  <c r="CJ375" i="5"/>
  <c r="CJ383" i="5"/>
  <c r="CJ391" i="5"/>
  <c r="CJ399" i="5"/>
  <c r="CJ407" i="5"/>
  <c r="CJ415" i="5"/>
  <c r="CJ423" i="5"/>
  <c r="CJ431" i="5"/>
  <c r="CJ439" i="5"/>
  <c r="CJ447" i="5"/>
  <c r="CJ6" i="5"/>
  <c r="CJ26" i="5"/>
  <c r="CJ113" i="5"/>
  <c r="CJ154" i="5"/>
  <c r="CJ240" i="5"/>
  <c r="CJ281" i="5"/>
  <c r="CJ368" i="5"/>
  <c r="CJ409" i="5"/>
  <c r="CJ73" i="5"/>
  <c r="CJ114" i="5"/>
  <c r="CJ200" i="5"/>
  <c r="CJ241" i="5"/>
  <c r="CJ328" i="5"/>
  <c r="CJ369" i="5"/>
  <c r="CJ33" i="5"/>
  <c r="CJ74" i="5"/>
  <c r="CJ161" i="5"/>
  <c r="CJ201" i="5"/>
  <c r="CJ288" i="5"/>
  <c r="CJ329" i="5"/>
  <c r="CJ416" i="5"/>
  <c r="CJ34" i="5"/>
  <c r="CJ121" i="5"/>
  <c r="CJ162" i="5"/>
  <c r="CJ248" i="5"/>
  <c r="CJ289" i="5"/>
  <c r="CJ376" i="5"/>
  <c r="CJ417" i="5"/>
  <c r="CJ81" i="5"/>
  <c r="CJ122" i="5"/>
  <c r="CJ208" i="5"/>
  <c r="CJ249" i="5"/>
  <c r="CJ336" i="5"/>
  <c r="CJ377" i="5"/>
  <c r="CJ41" i="5"/>
  <c r="CJ82" i="5"/>
  <c r="CJ169" i="5"/>
  <c r="CJ209" i="5"/>
  <c r="CJ296" i="5"/>
  <c r="CJ337" i="5"/>
  <c r="CJ424" i="5"/>
  <c r="CJ42" i="5"/>
  <c r="CJ129" i="5"/>
  <c r="CJ170" i="5"/>
  <c r="CJ256" i="5"/>
  <c r="CJ297" i="5"/>
  <c r="CJ384" i="5"/>
  <c r="CJ425" i="5"/>
  <c r="CJ89" i="5"/>
  <c r="CJ130" i="5"/>
  <c r="CJ216" i="5"/>
  <c r="CJ257" i="5"/>
  <c r="CJ344" i="5"/>
  <c r="CJ385" i="5"/>
  <c r="CJ49" i="5"/>
  <c r="CJ90" i="5"/>
  <c r="CJ177" i="5"/>
  <c r="CJ217" i="5"/>
  <c r="CJ304" i="5"/>
  <c r="CJ345" i="5"/>
  <c r="CJ432" i="5"/>
  <c r="CJ9" i="5"/>
  <c r="CJ50" i="5"/>
  <c r="CJ137" i="5"/>
  <c r="CJ178" i="5"/>
  <c r="CJ264" i="5"/>
  <c r="CJ305" i="5"/>
  <c r="CJ392" i="5"/>
  <c r="CJ433" i="5"/>
  <c r="CJ10" i="5"/>
  <c r="CJ97" i="5"/>
  <c r="CJ138" i="5"/>
  <c r="CJ224" i="5"/>
  <c r="CJ265" i="5"/>
  <c r="CJ352" i="5"/>
  <c r="CJ393" i="5"/>
  <c r="CJ57" i="5"/>
  <c r="CJ98" i="5"/>
  <c r="CJ184" i="5"/>
  <c r="CJ225" i="5"/>
  <c r="CJ312" i="5"/>
  <c r="CJ353" i="5"/>
  <c r="CJ440" i="5"/>
  <c r="CJ18" i="5"/>
  <c r="CJ105" i="5"/>
  <c r="CJ146" i="5"/>
  <c r="CJ232" i="5"/>
  <c r="CJ273" i="5"/>
  <c r="CJ360" i="5"/>
  <c r="CJ401" i="5"/>
  <c r="CJ185" i="5"/>
  <c r="CJ192" i="5"/>
  <c r="CJ408" i="5"/>
  <c r="CJ193" i="5"/>
  <c r="CJ441" i="5"/>
  <c r="CJ448" i="5"/>
  <c r="CJ17" i="5"/>
  <c r="CJ233" i="5"/>
  <c r="CJ449" i="5"/>
  <c r="CJ25" i="5"/>
  <c r="CJ272" i="5"/>
  <c r="CJ58" i="5"/>
  <c r="CJ65" i="5"/>
  <c r="CJ280" i="5"/>
  <c r="CJ66" i="5"/>
  <c r="CJ313" i="5"/>
  <c r="CJ320" i="5"/>
  <c r="CJ106" i="5"/>
  <c r="CJ321" i="5"/>
  <c r="CJ145" i="5"/>
  <c r="CJ361" i="5"/>
  <c r="CJ153" i="5"/>
  <c r="CJ400" i="5"/>
  <c r="EV11" i="5"/>
  <c r="EV19" i="5"/>
  <c r="EV27" i="5"/>
  <c r="EV35" i="5"/>
  <c r="EV43" i="5"/>
  <c r="EV51" i="5"/>
  <c r="EV59" i="5"/>
  <c r="EV67" i="5"/>
  <c r="EV75" i="5"/>
  <c r="EV83" i="5"/>
  <c r="EV91" i="5"/>
  <c r="EV99" i="5"/>
  <c r="EV107" i="5"/>
  <c r="EV115" i="5"/>
  <c r="EV123" i="5"/>
  <c r="EV131" i="5"/>
  <c r="EV139" i="5"/>
  <c r="EV147" i="5"/>
  <c r="EV155" i="5"/>
  <c r="EV163" i="5"/>
  <c r="EV171" i="5"/>
  <c r="EV179" i="5"/>
  <c r="EV186" i="5"/>
  <c r="EV194" i="5"/>
  <c r="EV202" i="5"/>
  <c r="EV210" i="5"/>
  <c r="EV218" i="5"/>
  <c r="EV226" i="5"/>
  <c r="EV234" i="5"/>
  <c r="EV242" i="5"/>
  <c r="EV250" i="5"/>
  <c r="EV258" i="5"/>
  <c r="EV266" i="5"/>
  <c r="EV274" i="5"/>
  <c r="EV282" i="5"/>
  <c r="EV290" i="5"/>
  <c r="EV298" i="5"/>
  <c r="EV306" i="5"/>
  <c r="EV314" i="5"/>
  <c r="EV322" i="5"/>
  <c r="EV330" i="5"/>
  <c r="EV338" i="5"/>
  <c r="EV346" i="5"/>
  <c r="EV354" i="5"/>
  <c r="EV362" i="5"/>
  <c r="EV370" i="5"/>
  <c r="EV378" i="5"/>
  <c r="EV386" i="5"/>
  <c r="EV394" i="5"/>
  <c r="EV402" i="5"/>
  <c r="EV410" i="5"/>
  <c r="EV418" i="5"/>
  <c r="EV426" i="5"/>
  <c r="EV434" i="5"/>
  <c r="EV442" i="5"/>
  <c r="EV450" i="5"/>
  <c r="EV6" i="5"/>
  <c r="EV12" i="5"/>
  <c r="EV20" i="5"/>
  <c r="EV28" i="5"/>
  <c r="EV36" i="5"/>
  <c r="EV44" i="5"/>
  <c r="EV52" i="5"/>
  <c r="EV60" i="5"/>
  <c r="EV68" i="5"/>
  <c r="EV76" i="5"/>
  <c r="EV84" i="5"/>
  <c r="EV92" i="5"/>
  <c r="EV100" i="5"/>
  <c r="EV108" i="5"/>
  <c r="EV116" i="5"/>
  <c r="EV124" i="5"/>
  <c r="EV132" i="5"/>
  <c r="EV140" i="5"/>
  <c r="EV148" i="5"/>
  <c r="EV156" i="5"/>
  <c r="EV164" i="5"/>
  <c r="EV172" i="5"/>
  <c r="EV187" i="5"/>
  <c r="EV195" i="5"/>
  <c r="EV203" i="5"/>
  <c r="EV211" i="5"/>
  <c r="EV219" i="5"/>
  <c r="EV227" i="5"/>
  <c r="EV235" i="5"/>
  <c r="EV243" i="5"/>
  <c r="EV251" i="5"/>
  <c r="EV259" i="5"/>
  <c r="EV267" i="5"/>
  <c r="EV275" i="5"/>
  <c r="EV283" i="5"/>
  <c r="EV291" i="5"/>
  <c r="EV299" i="5"/>
  <c r="EV307" i="5"/>
  <c r="EV315" i="5"/>
  <c r="EV323" i="5"/>
  <c r="EV331" i="5"/>
  <c r="EV339" i="5"/>
  <c r="EV347" i="5"/>
  <c r="EV355" i="5"/>
  <c r="EV363" i="5"/>
  <c r="EV371" i="5"/>
  <c r="EV379" i="5"/>
  <c r="EV387" i="5"/>
  <c r="EV395" i="5"/>
  <c r="EV403" i="5"/>
  <c r="EV411" i="5"/>
  <c r="EV419" i="5"/>
  <c r="EV427" i="5"/>
  <c r="EV435" i="5"/>
  <c r="EV443" i="5"/>
  <c r="EV451" i="5"/>
  <c r="EV13" i="5"/>
  <c r="EV21" i="5"/>
  <c r="EV29" i="5"/>
  <c r="EV37" i="5"/>
  <c r="EV45" i="5"/>
  <c r="EV53" i="5"/>
  <c r="EV61" i="5"/>
  <c r="EV69" i="5"/>
  <c r="EV77" i="5"/>
  <c r="EV85" i="5"/>
  <c r="EV93" i="5"/>
  <c r="EV101" i="5"/>
  <c r="EV109" i="5"/>
  <c r="EV117" i="5"/>
  <c r="EV125" i="5"/>
  <c r="EV133" i="5"/>
  <c r="EV141" i="5"/>
  <c r="EV149" i="5"/>
  <c r="EV157" i="5"/>
  <c r="EV165" i="5"/>
  <c r="EV173" i="5"/>
  <c r="EV180" i="5"/>
  <c r="EV188" i="5"/>
  <c r="EV196" i="5"/>
  <c r="EV204" i="5"/>
  <c r="EV212" i="5"/>
  <c r="EV220" i="5"/>
  <c r="EV228" i="5"/>
  <c r="EV236" i="5"/>
  <c r="EV244" i="5"/>
  <c r="EV252" i="5"/>
  <c r="EV260" i="5"/>
  <c r="EV268" i="5"/>
  <c r="EV276" i="5"/>
  <c r="EV284" i="5"/>
  <c r="EV292" i="5"/>
  <c r="EV300" i="5"/>
  <c r="EV308" i="5"/>
  <c r="EV316" i="5"/>
  <c r="EV324" i="5"/>
  <c r="EV332" i="5"/>
  <c r="EV340" i="5"/>
  <c r="EV348" i="5"/>
  <c r="EV356" i="5"/>
  <c r="EV364" i="5"/>
  <c r="EV372" i="5"/>
  <c r="EV380" i="5"/>
  <c r="EV388" i="5"/>
  <c r="EV396" i="5"/>
  <c r="EV404" i="5"/>
  <c r="EV412" i="5"/>
  <c r="EV420" i="5"/>
  <c r="EV428" i="5"/>
  <c r="EV436" i="5"/>
  <c r="EV444" i="5"/>
  <c r="EV452" i="5"/>
  <c r="EV14" i="5"/>
  <c r="EV22" i="5"/>
  <c r="EV30" i="5"/>
  <c r="EV38" i="5"/>
  <c r="EV46" i="5"/>
  <c r="EV54" i="5"/>
  <c r="EV62" i="5"/>
  <c r="EV70" i="5"/>
  <c r="EV78" i="5"/>
  <c r="EV86" i="5"/>
  <c r="EV94" i="5"/>
  <c r="EV102" i="5"/>
  <c r="EV110" i="5"/>
  <c r="EV118" i="5"/>
  <c r="EV126" i="5"/>
  <c r="EV134" i="5"/>
  <c r="EV142" i="5"/>
  <c r="EV150" i="5"/>
  <c r="EV158" i="5"/>
  <c r="EV166" i="5"/>
  <c r="EV174" i="5"/>
  <c r="EV181" i="5"/>
  <c r="EV189" i="5"/>
  <c r="EV197" i="5"/>
  <c r="EV205" i="5"/>
  <c r="EV213" i="5"/>
  <c r="EV221" i="5"/>
  <c r="EV229" i="5"/>
  <c r="EV237" i="5"/>
  <c r="EV245" i="5"/>
  <c r="EV253" i="5"/>
  <c r="EV261" i="5"/>
  <c r="EV269" i="5"/>
  <c r="EV277" i="5"/>
  <c r="EV285" i="5"/>
  <c r="EV293" i="5"/>
  <c r="EV301" i="5"/>
  <c r="EV309" i="5"/>
  <c r="EV317" i="5"/>
  <c r="EV325" i="5"/>
  <c r="EV333" i="5"/>
  <c r="EV341" i="5"/>
  <c r="EV349" i="5"/>
  <c r="EV357" i="5"/>
  <c r="EV365" i="5"/>
  <c r="EV373" i="5"/>
  <c r="EV381" i="5"/>
  <c r="EV389" i="5"/>
  <c r="EV397" i="5"/>
  <c r="EV405" i="5"/>
  <c r="EV413" i="5"/>
  <c r="EV421" i="5"/>
  <c r="EV429" i="5"/>
  <c r="EV437" i="5"/>
  <c r="EV445" i="5"/>
  <c r="EV453" i="5"/>
  <c r="EV7" i="5"/>
  <c r="EV15" i="5"/>
  <c r="EV23" i="5"/>
  <c r="EV31" i="5"/>
  <c r="EV39" i="5"/>
  <c r="EV47" i="5"/>
  <c r="EV55" i="5"/>
  <c r="EV63" i="5"/>
  <c r="EV71" i="5"/>
  <c r="EV79" i="5"/>
  <c r="EV87" i="5"/>
  <c r="EV95" i="5"/>
  <c r="EV103" i="5"/>
  <c r="EV111" i="5"/>
  <c r="EV119" i="5"/>
  <c r="EV127" i="5"/>
  <c r="EV135" i="5"/>
  <c r="EV143" i="5"/>
  <c r="EV151" i="5"/>
  <c r="EV159" i="5"/>
  <c r="EV167" i="5"/>
  <c r="EV175" i="5"/>
  <c r="EV182" i="5"/>
  <c r="EV190" i="5"/>
  <c r="EV198" i="5"/>
  <c r="EV206" i="5"/>
  <c r="EV214" i="5"/>
  <c r="EV222" i="5"/>
  <c r="EV230" i="5"/>
  <c r="EV238" i="5"/>
  <c r="EV246" i="5"/>
  <c r="EV254" i="5"/>
  <c r="EV262" i="5"/>
  <c r="EV270" i="5"/>
  <c r="EV278" i="5"/>
  <c r="EV286" i="5"/>
  <c r="EV294" i="5"/>
  <c r="EV302" i="5"/>
  <c r="EV310" i="5"/>
  <c r="EV318" i="5"/>
  <c r="EV326" i="5"/>
  <c r="EV334" i="5"/>
  <c r="EV342" i="5"/>
  <c r="EV350" i="5"/>
  <c r="EV358" i="5"/>
  <c r="EV366" i="5"/>
  <c r="EV374" i="5"/>
  <c r="EV382" i="5"/>
  <c r="EV390" i="5"/>
  <c r="EV398" i="5"/>
  <c r="EV406" i="5"/>
  <c r="EV414" i="5"/>
  <c r="EV422" i="5"/>
  <c r="EV430" i="5"/>
  <c r="EV438" i="5"/>
  <c r="EV446" i="5"/>
  <c r="EV8" i="5"/>
  <c r="EV16" i="5"/>
  <c r="EV24" i="5"/>
  <c r="EV32" i="5"/>
  <c r="EV40" i="5"/>
  <c r="EV48" i="5"/>
  <c r="EV56" i="5"/>
  <c r="EV64" i="5"/>
  <c r="EV72" i="5"/>
  <c r="EV80" i="5"/>
  <c r="EV88" i="5"/>
  <c r="EV96" i="5"/>
  <c r="EV104" i="5"/>
  <c r="EV112" i="5"/>
  <c r="EV120" i="5"/>
  <c r="EV128" i="5"/>
  <c r="EV136" i="5"/>
  <c r="EV144" i="5"/>
  <c r="EV152" i="5"/>
  <c r="EV160" i="5"/>
  <c r="EV168" i="5"/>
  <c r="EV176" i="5"/>
  <c r="EV183" i="5"/>
  <c r="EV191" i="5"/>
  <c r="EV199" i="5"/>
  <c r="EV207" i="5"/>
  <c r="EV215" i="5"/>
  <c r="EV223" i="5"/>
  <c r="EV231" i="5"/>
  <c r="EV239" i="5"/>
  <c r="EV247" i="5"/>
  <c r="EV255" i="5"/>
  <c r="EV263" i="5"/>
  <c r="EV271" i="5"/>
  <c r="EV279" i="5"/>
  <c r="EV287" i="5"/>
  <c r="EV295" i="5"/>
  <c r="EV303" i="5"/>
  <c r="EV311" i="5"/>
  <c r="EV319" i="5"/>
  <c r="EV327" i="5"/>
  <c r="EV335" i="5"/>
  <c r="EV343" i="5"/>
  <c r="EV351" i="5"/>
  <c r="EV359" i="5"/>
  <c r="EV367" i="5"/>
  <c r="EV375" i="5"/>
  <c r="EV383" i="5"/>
  <c r="EV391" i="5"/>
  <c r="EV399" i="5"/>
  <c r="EV407" i="5"/>
  <c r="EV415" i="5"/>
  <c r="EV423" i="5"/>
  <c r="EV431" i="5"/>
  <c r="EV439" i="5"/>
  <c r="EV447" i="5"/>
  <c r="EV9" i="5"/>
  <c r="EV17" i="5"/>
  <c r="EV25" i="5"/>
  <c r="EV33" i="5"/>
  <c r="EV41" i="5"/>
  <c r="EV49" i="5"/>
  <c r="EV57" i="5"/>
  <c r="EV65" i="5"/>
  <c r="EV73" i="5"/>
  <c r="EV81" i="5"/>
  <c r="EV89" i="5"/>
  <c r="EV97" i="5"/>
  <c r="EV105" i="5"/>
  <c r="EV113" i="5"/>
  <c r="EV121" i="5"/>
  <c r="EV129" i="5"/>
  <c r="EV137" i="5"/>
  <c r="EV145" i="5"/>
  <c r="EV153" i="5"/>
  <c r="EV161" i="5"/>
  <c r="EV169" i="5"/>
  <c r="EV177" i="5"/>
  <c r="EV184" i="5"/>
  <c r="EV192" i="5"/>
  <c r="EV200" i="5"/>
  <c r="EV208" i="5"/>
  <c r="EV216" i="5"/>
  <c r="EV224" i="5"/>
  <c r="EV232" i="5"/>
  <c r="EV240" i="5"/>
  <c r="EV248" i="5"/>
  <c r="EV256" i="5"/>
  <c r="EV264" i="5"/>
  <c r="EV272" i="5"/>
  <c r="EV280" i="5"/>
  <c r="EV288" i="5"/>
  <c r="EV296" i="5"/>
  <c r="EV304" i="5"/>
  <c r="EV312" i="5"/>
  <c r="EV320" i="5"/>
  <c r="EV328" i="5"/>
  <c r="EV336" i="5"/>
  <c r="EV344" i="5"/>
  <c r="EV352" i="5"/>
  <c r="EV360" i="5"/>
  <c r="EV368" i="5"/>
  <c r="EV376" i="5"/>
  <c r="EV384" i="5"/>
  <c r="EV392" i="5"/>
  <c r="EV400" i="5"/>
  <c r="EV408" i="5"/>
  <c r="EV416" i="5"/>
  <c r="EV424" i="5"/>
  <c r="EV432" i="5"/>
  <c r="EV440" i="5"/>
  <c r="EV448" i="5"/>
  <c r="EV58" i="5"/>
  <c r="EV185" i="5"/>
  <c r="EV313" i="5"/>
  <c r="EV441" i="5"/>
  <c r="EV66" i="5"/>
  <c r="EV193" i="5"/>
  <c r="EV321" i="5"/>
  <c r="EV449" i="5"/>
  <c r="EV74" i="5"/>
  <c r="EV201" i="5"/>
  <c r="EV329" i="5"/>
  <c r="EV82" i="5"/>
  <c r="EV209" i="5"/>
  <c r="EV337" i="5"/>
  <c r="EV90" i="5"/>
  <c r="EV217" i="5"/>
  <c r="EV345" i="5"/>
  <c r="EV98" i="5"/>
  <c r="EV225" i="5"/>
  <c r="EV353" i="5"/>
  <c r="EV106" i="5"/>
  <c r="EV233" i="5"/>
  <c r="EV361" i="5"/>
  <c r="EV114" i="5"/>
  <c r="EV241" i="5"/>
  <c r="EV369" i="5"/>
  <c r="EV122" i="5"/>
  <c r="EV249" i="5"/>
  <c r="EV377" i="5"/>
  <c r="EV130" i="5"/>
  <c r="EV257" i="5"/>
  <c r="EV385" i="5"/>
  <c r="EV10" i="5"/>
  <c r="EV138" i="5"/>
  <c r="EV265" i="5"/>
  <c r="EV393" i="5"/>
  <c r="EV18" i="5"/>
  <c r="EV146" i="5"/>
  <c r="EV273" i="5"/>
  <c r="EV401" i="5"/>
  <c r="EV26" i="5"/>
  <c r="EV154" i="5"/>
  <c r="EV281" i="5"/>
  <c r="EV409" i="5"/>
  <c r="EV34" i="5"/>
  <c r="EV162" i="5"/>
  <c r="EV289" i="5"/>
  <c r="EV417" i="5"/>
  <c r="EV50" i="5"/>
  <c r="EV178" i="5"/>
  <c r="EV305" i="5"/>
  <c r="EV433" i="5"/>
  <c r="EV42" i="5"/>
  <c r="EV170" i="5"/>
  <c r="EV297" i="5"/>
  <c r="EV425" i="5"/>
  <c r="CC7" i="5"/>
  <c r="CC8" i="5"/>
  <c r="CC9" i="5"/>
  <c r="CC10" i="5"/>
  <c r="CC18" i="5"/>
  <c r="CC26" i="5"/>
  <c r="CC34" i="5"/>
  <c r="CC42" i="5"/>
  <c r="CC50" i="5"/>
  <c r="CC58" i="5"/>
  <c r="CC66" i="5"/>
  <c r="CC74" i="5"/>
  <c r="CC82" i="5"/>
  <c r="CC90" i="5"/>
  <c r="CC98" i="5"/>
  <c r="CC106" i="5"/>
  <c r="CC114" i="5"/>
  <c r="CC122" i="5"/>
  <c r="CC130" i="5"/>
  <c r="CC138" i="5"/>
  <c r="CC146" i="5"/>
  <c r="CC154" i="5"/>
  <c r="CC19" i="5"/>
  <c r="CC27" i="5"/>
  <c r="CC35" i="5"/>
  <c r="CC43" i="5"/>
  <c r="CC51" i="5"/>
  <c r="CC59" i="5"/>
  <c r="CC67" i="5"/>
  <c r="CC75" i="5"/>
  <c r="CC83" i="5"/>
  <c r="CC91" i="5"/>
  <c r="CC99" i="5"/>
  <c r="CC107" i="5"/>
  <c r="CC115" i="5"/>
  <c r="CC123" i="5"/>
  <c r="CC131" i="5"/>
  <c r="CC139" i="5"/>
  <c r="CC147" i="5"/>
  <c r="CC155" i="5"/>
  <c r="CC11" i="5"/>
  <c r="CC12" i="5"/>
  <c r="CC20" i="5"/>
  <c r="CC28" i="5"/>
  <c r="CC36" i="5"/>
  <c r="CC44" i="5"/>
  <c r="CC52" i="5"/>
  <c r="CC60" i="5"/>
  <c r="CC68" i="5"/>
  <c r="CC76" i="5"/>
  <c r="CC84" i="5"/>
  <c r="CC92" i="5"/>
  <c r="CC100" i="5"/>
  <c r="CC108" i="5"/>
  <c r="CC116" i="5"/>
  <c r="CC124" i="5"/>
  <c r="CC132" i="5"/>
  <c r="CC140" i="5"/>
  <c r="CC148" i="5"/>
  <c r="CC156" i="5"/>
  <c r="CC13" i="5"/>
  <c r="CC21" i="5"/>
  <c r="CC29" i="5"/>
  <c r="CC37" i="5"/>
  <c r="CC45" i="5"/>
  <c r="CC53" i="5"/>
  <c r="CC61" i="5"/>
  <c r="CC69" i="5"/>
  <c r="CC77" i="5"/>
  <c r="CC85" i="5"/>
  <c r="CC93" i="5"/>
  <c r="CC101" i="5"/>
  <c r="CC109" i="5"/>
  <c r="CC117" i="5"/>
  <c r="CC125" i="5"/>
  <c r="CC133" i="5"/>
  <c r="CC141" i="5"/>
  <c r="CC149" i="5"/>
  <c r="CC157" i="5"/>
  <c r="CC14" i="5"/>
  <c r="CC22" i="5"/>
  <c r="CC30" i="5"/>
  <c r="CC38" i="5"/>
  <c r="CC46" i="5"/>
  <c r="CC54" i="5"/>
  <c r="CC62" i="5"/>
  <c r="CC70" i="5"/>
  <c r="CC78" i="5"/>
  <c r="CC86" i="5"/>
  <c r="CC94" i="5"/>
  <c r="CC102" i="5"/>
  <c r="CC110" i="5"/>
  <c r="CC118" i="5"/>
  <c r="CC126" i="5"/>
  <c r="CC134" i="5"/>
  <c r="CC142" i="5"/>
  <c r="CC150" i="5"/>
  <c r="CC158" i="5"/>
  <c r="CC15" i="5"/>
  <c r="CC23" i="5"/>
  <c r="CC31" i="5"/>
  <c r="CC39" i="5"/>
  <c r="CC47" i="5"/>
  <c r="CC55" i="5"/>
  <c r="CC63" i="5"/>
  <c r="CC71" i="5"/>
  <c r="CC79" i="5"/>
  <c r="CC87" i="5"/>
  <c r="CC95" i="5"/>
  <c r="CC103" i="5"/>
  <c r="CC111" i="5"/>
  <c r="CC119" i="5"/>
  <c r="CC127" i="5"/>
  <c r="CC135" i="5"/>
  <c r="CC143" i="5"/>
  <c r="CC151" i="5"/>
  <c r="CC159" i="5"/>
  <c r="CC112" i="5"/>
  <c r="CC121" i="5"/>
  <c r="CC168" i="5"/>
  <c r="CC176" i="5"/>
  <c r="CC183" i="5"/>
  <c r="CC191" i="5"/>
  <c r="CC199" i="5"/>
  <c r="CC207" i="5"/>
  <c r="CC215" i="5"/>
  <c r="CC223" i="5"/>
  <c r="CC231" i="5"/>
  <c r="CC239" i="5"/>
  <c r="CC247" i="5"/>
  <c r="CC255" i="5"/>
  <c r="CC263" i="5"/>
  <c r="CC271" i="5"/>
  <c r="CC279" i="5"/>
  <c r="CC287" i="5"/>
  <c r="CC72" i="5"/>
  <c r="CC81" i="5"/>
  <c r="CC160" i="5"/>
  <c r="CC32" i="5"/>
  <c r="CC41" i="5"/>
  <c r="CC161" i="5"/>
  <c r="CC169" i="5"/>
  <c r="CC177" i="5"/>
  <c r="CC184" i="5"/>
  <c r="CC192" i="5"/>
  <c r="CC200" i="5"/>
  <c r="CC208" i="5"/>
  <c r="CC216" i="5"/>
  <c r="CC224" i="5"/>
  <c r="CC232" i="5"/>
  <c r="CC240" i="5"/>
  <c r="CC248" i="5"/>
  <c r="CC256" i="5"/>
  <c r="CC264" i="5"/>
  <c r="CC272" i="5"/>
  <c r="CC280" i="5"/>
  <c r="CC288" i="5"/>
  <c r="CC120" i="5"/>
  <c r="CC129" i="5"/>
  <c r="CC80" i="5"/>
  <c r="CC89" i="5"/>
  <c r="CC162" i="5"/>
  <c r="CC170" i="5"/>
  <c r="CC178" i="5"/>
  <c r="CC185" i="5"/>
  <c r="CC193" i="5"/>
  <c r="CC201" i="5"/>
  <c r="CC209" i="5"/>
  <c r="CC217" i="5"/>
  <c r="CC225" i="5"/>
  <c r="CC233" i="5"/>
  <c r="CC241" i="5"/>
  <c r="CC249" i="5"/>
  <c r="CC257" i="5"/>
  <c r="CC265" i="5"/>
  <c r="CC273" i="5"/>
  <c r="CC281" i="5"/>
  <c r="CC289" i="5"/>
  <c r="CC40" i="5"/>
  <c r="CC49" i="5"/>
  <c r="CC128" i="5"/>
  <c r="CC137" i="5"/>
  <c r="CC163" i="5"/>
  <c r="CC171" i="5"/>
  <c r="CC179" i="5"/>
  <c r="CC186" i="5"/>
  <c r="CC194" i="5"/>
  <c r="CC202" i="5"/>
  <c r="CC210" i="5"/>
  <c r="CC218" i="5"/>
  <c r="CC226" i="5"/>
  <c r="CC234" i="5"/>
  <c r="CC242" i="5"/>
  <c r="CC250" i="5"/>
  <c r="CC258" i="5"/>
  <c r="CC266" i="5"/>
  <c r="CC274" i="5"/>
  <c r="CC282" i="5"/>
  <c r="CC290" i="5"/>
  <c r="CC88" i="5"/>
  <c r="CC97" i="5"/>
  <c r="CC48" i="5"/>
  <c r="CC57" i="5"/>
  <c r="CC164" i="5"/>
  <c r="CC172" i="5"/>
  <c r="CC187" i="5"/>
  <c r="CC195" i="5"/>
  <c r="CC203" i="5"/>
  <c r="CC211" i="5"/>
  <c r="CC219" i="5"/>
  <c r="CC227" i="5"/>
  <c r="CC235" i="5"/>
  <c r="CC243" i="5"/>
  <c r="CC251" i="5"/>
  <c r="CC259" i="5"/>
  <c r="CC267" i="5"/>
  <c r="CC275" i="5"/>
  <c r="CC283" i="5"/>
  <c r="CC291" i="5"/>
  <c r="CC17" i="5"/>
  <c r="CC136" i="5"/>
  <c r="CC145" i="5"/>
  <c r="CC96" i="5"/>
  <c r="CC105" i="5"/>
  <c r="CC165" i="5"/>
  <c r="CC173" i="5"/>
  <c r="CC180" i="5"/>
  <c r="CC188" i="5"/>
  <c r="CC196" i="5"/>
  <c r="CC204" i="5"/>
  <c r="CC212" i="5"/>
  <c r="CC220" i="5"/>
  <c r="CC228" i="5"/>
  <c r="CC236" i="5"/>
  <c r="CC244" i="5"/>
  <c r="CC252" i="5"/>
  <c r="CC260" i="5"/>
  <c r="CC268" i="5"/>
  <c r="CC276" i="5"/>
  <c r="CC284" i="5"/>
  <c r="CC292" i="5"/>
  <c r="CC56" i="5"/>
  <c r="CC65" i="5"/>
  <c r="CC16" i="5"/>
  <c r="CC25" i="5"/>
  <c r="CC144" i="5"/>
  <c r="CC166" i="5"/>
  <c r="CC174" i="5"/>
  <c r="CC181" i="5"/>
  <c r="CC189" i="5"/>
  <c r="CC197" i="5"/>
  <c r="CC205" i="5"/>
  <c r="CC213" i="5"/>
  <c r="CC221" i="5"/>
  <c r="CC229" i="5"/>
  <c r="CC237" i="5"/>
  <c r="CC245" i="5"/>
  <c r="CC253" i="5"/>
  <c r="CC261" i="5"/>
  <c r="CC269" i="5"/>
  <c r="CC277" i="5"/>
  <c r="CC285" i="5"/>
  <c r="CC293" i="5"/>
  <c r="CC104" i="5"/>
  <c r="CC113" i="5"/>
  <c r="CC206" i="5"/>
  <c r="CC152" i="5"/>
  <c r="CC270" i="5"/>
  <c r="CC295" i="5"/>
  <c r="CC303" i="5"/>
  <c r="CC311" i="5"/>
  <c r="CC319" i="5"/>
  <c r="CC327" i="5"/>
  <c r="CC335" i="5"/>
  <c r="CC343" i="5"/>
  <c r="CC351" i="5"/>
  <c r="CC153" i="5"/>
  <c r="CC214" i="5"/>
  <c r="CC296" i="5"/>
  <c r="CC304" i="5"/>
  <c r="CC312" i="5"/>
  <c r="CC320" i="5"/>
  <c r="CC328" i="5"/>
  <c r="CC336" i="5"/>
  <c r="CC344" i="5"/>
  <c r="CC352" i="5"/>
  <c r="CC222" i="5"/>
  <c r="CC278" i="5"/>
  <c r="CC297" i="5"/>
  <c r="CC305" i="5"/>
  <c r="CC313" i="5"/>
  <c r="CC321" i="5"/>
  <c r="CC329" i="5"/>
  <c r="CC337" i="5"/>
  <c r="CC345" i="5"/>
  <c r="CC353" i="5"/>
  <c r="CC73" i="5"/>
  <c r="CC167" i="5"/>
  <c r="CC230" i="5"/>
  <c r="CC286" i="5"/>
  <c r="CC298" i="5"/>
  <c r="CC306" i="5"/>
  <c r="CC314" i="5"/>
  <c r="CC322" i="5"/>
  <c r="CC330" i="5"/>
  <c r="CC338" i="5"/>
  <c r="CC346" i="5"/>
  <c r="CC64" i="5"/>
  <c r="CC175" i="5"/>
  <c r="CC238" i="5"/>
  <c r="CC33" i="5"/>
  <c r="CC299" i="5"/>
  <c r="CC307" i="5"/>
  <c r="CC315" i="5"/>
  <c r="CC323" i="5"/>
  <c r="CC331" i="5"/>
  <c r="CC339" i="5"/>
  <c r="CC347" i="5"/>
  <c r="CC182" i="5"/>
  <c r="CC246" i="5"/>
  <c r="CC24" i="5"/>
  <c r="CC300" i="5"/>
  <c r="CC308" i="5"/>
  <c r="CC316" i="5"/>
  <c r="CC324" i="5"/>
  <c r="CC332" i="5"/>
  <c r="CC340" i="5"/>
  <c r="CC348" i="5"/>
  <c r="CC301" i="5"/>
  <c r="CC309" i="5"/>
  <c r="CC317" i="5"/>
  <c r="CC325" i="5"/>
  <c r="CC333" i="5"/>
  <c r="CC341" i="5"/>
  <c r="CC349" i="5"/>
  <c r="CC294" i="5"/>
  <c r="CC302" i="5"/>
  <c r="CC310" i="5"/>
  <c r="CC318" i="5"/>
  <c r="CC326" i="5"/>
  <c r="CC334" i="5"/>
  <c r="CC342" i="5"/>
  <c r="CC350" i="5"/>
  <c r="CC254" i="5"/>
  <c r="CC361" i="5"/>
  <c r="CC369" i="5"/>
  <c r="CC377" i="5"/>
  <c r="CC385" i="5"/>
  <c r="CC362" i="5"/>
  <c r="CC370" i="5"/>
  <c r="CC378" i="5"/>
  <c r="CC355" i="5"/>
  <c r="CC363" i="5"/>
  <c r="CC371" i="5"/>
  <c r="CC379" i="5"/>
  <c r="CC356" i="5"/>
  <c r="CC364" i="5"/>
  <c r="CC372" i="5"/>
  <c r="CC380" i="5"/>
  <c r="CC198" i="5"/>
  <c r="CC357" i="5"/>
  <c r="CC365" i="5"/>
  <c r="CC373" i="5"/>
  <c r="CC381" i="5"/>
  <c r="CC262" i="5"/>
  <c r="CC358" i="5"/>
  <c r="CC366" i="5"/>
  <c r="CC374" i="5"/>
  <c r="CC382" i="5"/>
  <c r="CC359" i="5"/>
  <c r="CC367" i="5"/>
  <c r="CC375" i="5"/>
  <c r="CC354" i="5"/>
  <c r="CC190" i="5"/>
  <c r="CC360" i="5"/>
  <c r="CC368" i="5"/>
  <c r="CC376" i="5"/>
  <c r="CC384" i="5"/>
  <c r="EO7" i="5"/>
  <c r="EO8" i="5"/>
  <c r="EO9" i="5"/>
  <c r="EO10" i="5"/>
  <c r="EO18" i="5"/>
  <c r="EO26" i="5"/>
  <c r="EO34" i="5"/>
  <c r="EO42" i="5"/>
  <c r="EO50" i="5"/>
  <c r="EO58" i="5"/>
  <c r="EO66" i="5"/>
  <c r="EO74" i="5"/>
  <c r="EO82" i="5"/>
  <c r="EO90" i="5"/>
  <c r="EO98" i="5"/>
  <c r="EO106" i="5"/>
  <c r="EO114" i="5"/>
  <c r="EO122" i="5"/>
  <c r="EO130" i="5"/>
  <c r="EO138" i="5"/>
  <c r="EO146" i="5"/>
  <c r="EO154" i="5"/>
  <c r="EO19" i="5"/>
  <c r="EO27" i="5"/>
  <c r="EO35" i="5"/>
  <c r="EO43" i="5"/>
  <c r="EO51" i="5"/>
  <c r="EO59" i="5"/>
  <c r="EO67" i="5"/>
  <c r="EO75" i="5"/>
  <c r="EO83" i="5"/>
  <c r="EO91" i="5"/>
  <c r="EO99" i="5"/>
  <c r="EO107" i="5"/>
  <c r="EO115" i="5"/>
  <c r="EO123" i="5"/>
  <c r="EO131" i="5"/>
  <c r="EO139" i="5"/>
  <c r="EO147" i="5"/>
  <c r="EO155" i="5"/>
  <c r="EO12" i="5"/>
  <c r="EO20" i="5"/>
  <c r="EO28" i="5"/>
  <c r="EO36" i="5"/>
  <c r="EO44" i="5"/>
  <c r="EO52" i="5"/>
  <c r="EO60" i="5"/>
  <c r="EO68" i="5"/>
  <c r="EO76" i="5"/>
  <c r="EO84" i="5"/>
  <c r="EO92" i="5"/>
  <c r="EO100" i="5"/>
  <c r="EO108" i="5"/>
  <c r="EO116" i="5"/>
  <c r="EO124" i="5"/>
  <c r="EO132" i="5"/>
  <c r="EO140" i="5"/>
  <c r="EO148" i="5"/>
  <c r="EO156" i="5"/>
  <c r="EO13" i="5"/>
  <c r="EO21" i="5"/>
  <c r="EO29" i="5"/>
  <c r="EO37" i="5"/>
  <c r="EO45" i="5"/>
  <c r="EO53" i="5"/>
  <c r="EO61" i="5"/>
  <c r="EO69" i="5"/>
  <c r="EO77" i="5"/>
  <c r="EO85" i="5"/>
  <c r="EO93" i="5"/>
  <c r="EO101" i="5"/>
  <c r="EO109" i="5"/>
  <c r="EO117" i="5"/>
  <c r="EO125" i="5"/>
  <c r="EO133" i="5"/>
  <c r="EO141" i="5"/>
  <c r="EO149" i="5"/>
  <c r="EO157" i="5"/>
  <c r="EO14" i="5"/>
  <c r="EO22" i="5"/>
  <c r="EO30" i="5"/>
  <c r="EO38" i="5"/>
  <c r="EO46" i="5"/>
  <c r="EO54" i="5"/>
  <c r="EO62" i="5"/>
  <c r="EO70" i="5"/>
  <c r="EO78" i="5"/>
  <c r="EO86" i="5"/>
  <c r="EO94" i="5"/>
  <c r="EO102" i="5"/>
  <c r="EO110" i="5"/>
  <c r="EO118" i="5"/>
  <c r="EO126" i="5"/>
  <c r="EO134" i="5"/>
  <c r="EO142" i="5"/>
  <c r="EO150" i="5"/>
  <c r="EO158" i="5"/>
  <c r="EO15" i="5"/>
  <c r="EO23" i="5"/>
  <c r="EO31" i="5"/>
  <c r="EO39" i="5"/>
  <c r="EO47" i="5"/>
  <c r="EO55" i="5"/>
  <c r="EO63" i="5"/>
  <c r="EO71" i="5"/>
  <c r="EO79" i="5"/>
  <c r="EO87" i="5"/>
  <c r="EO95" i="5"/>
  <c r="EO103" i="5"/>
  <c r="EO111" i="5"/>
  <c r="EO119" i="5"/>
  <c r="EO127" i="5"/>
  <c r="EO135" i="5"/>
  <c r="EO143" i="5"/>
  <c r="EO151" i="5"/>
  <c r="EO159" i="5"/>
  <c r="EO11" i="5"/>
  <c r="EO96" i="5"/>
  <c r="EO105" i="5"/>
  <c r="EO168" i="5"/>
  <c r="EO176" i="5"/>
  <c r="EO183" i="5"/>
  <c r="EO191" i="5"/>
  <c r="EO199" i="5"/>
  <c r="EO207" i="5"/>
  <c r="EO215" i="5"/>
  <c r="EO223" i="5"/>
  <c r="EO231" i="5"/>
  <c r="EO239" i="5"/>
  <c r="EO247" i="5"/>
  <c r="EO255" i="5"/>
  <c r="EO263" i="5"/>
  <c r="EO271" i="5"/>
  <c r="EO279" i="5"/>
  <c r="EO287" i="5"/>
  <c r="EO56" i="5"/>
  <c r="EO65" i="5"/>
  <c r="EO16" i="5"/>
  <c r="EO25" i="5"/>
  <c r="EO144" i="5"/>
  <c r="EO161" i="5"/>
  <c r="EO169" i="5"/>
  <c r="EO177" i="5"/>
  <c r="EO184" i="5"/>
  <c r="EO192" i="5"/>
  <c r="EO200" i="5"/>
  <c r="EO208" i="5"/>
  <c r="EO216" i="5"/>
  <c r="EO224" i="5"/>
  <c r="EO232" i="5"/>
  <c r="EO240" i="5"/>
  <c r="EO248" i="5"/>
  <c r="EO256" i="5"/>
  <c r="EO264" i="5"/>
  <c r="EO272" i="5"/>
  <c r="EO280" i="5"/>
  <c r="EO288" i="5"/>
  <c r="EO104" i="5"/>
  <c r="EO113" i="5"/>
  <c r="EO64" i="5"/>
  <c r="EO73" i="5"/>
  <c r="EO162" i="5"/>
  <c r="EO170" i="5"/>
  <c r="EO178" i="5"/>
  <c r="EO185" i="5"/>
  <c r="EO193" i="5"/>
  <c r="EO201" i="5"/>
  <c r="EO209" i="5"/>
  <c r="EO217" i="5"/>
  <c r="EO225" i="5"/>
  <c r="EO233" i="5"/>
  <c r="EO241" i="5"/>
  <c r="EO249" i="5"/>
  <c r="EO257" i="5"/>
  <c r="EO265" i="5"/>
  <c r="EO273" i="5"/>
  <c r="EO281" i="5"/>
  <c r="EO289" i="5"/>
  <c r="EO24" i="5"/>
  <c r="EO33" i="5"/>
  <c r="EO152" i="5"/>
  <c r="EO112" i="5"/>
  <c r="EO121" i="5"/>
  <c r="EO153" i="5"/>
  <c r="EO163" i="5"/>
  <c r="EO171" i="5"/>
  <c r="EO179" i="5"/>
  <c r="EO186" i="5"/>
  <c r="EO194" i="5"/>
  <c r="EO202" i="5"/>
  <c r="EO210" i="5"/>
  <c r="EO218" i="5"/>
  <c r="EO226" i="5"/>
  <c r="EO234" i="5"/>
  <c r="EO242" i="5"/>
  <c r="EO250" i="5"/>
  <c r="EO258" i="5"/>
  <c r="EO266" i="5"/>
  <c r="EO274" i="5"/>
  <c r="EO282" i="5"/>
  <c r="EO290" i="5"/>
  <c r="EO72" i="5"/>
  <c r="EO81" i="5"/>
  <c r="EO32" i="5"/>
  <c r="EO41" i="5"/>
  <c r="EO164" i="5"/>
  <c r="EO172" i="5"/>
  <c r="EO187" i="5"/>
  <c r="EO195" i="5"/>
  <c r="EO203" i="5"/>
  <c r="EO211" i="5"/>
  <c r="EO219" i="5"/>
  <c r="EO227" i="5"/>
  <c r="EO235" i="5"/>
  <c r="EO243" i="5"/>
  <c r="EO251" i="5"/>
  <c r="EO259" i="5"/>
  <c r="EO267" i="5"/>
  <c r="EO275" i="5"/>
  <c r="EO283" i="5"/>
  <c r="EO291" i="5"/>
  <c r="EO120" i="5"/>
  <c r="EO129" i="5"/>
  <c r="EO160" i="5"/>
  <c r="EO80" i="5"/>
  <c r="EO89" i="5"/>
  <c r="EO165" i="5"/>
  <c r="EO173" i="5"/>
  <c r="EO180" i="5"/>
  <c r="EO188" i="5"/>
  <c r="EO196" i="5"/>
  <c r="EO204" i="5"/>
  <c r="EO212" i="5"/>
  <c r="EO220" i="5"/>
  <c r="EO228" i="5"/>
  <c r="EO236" i="5"/>
  <c r="EO244" i="5"/>
  <c r="EO252" i="5"/>
  <c r="EO260" i="5"/>
  <c r="EO268" i="5"/>
  <c r="EO276" i="5"/>
  <c r="EO284" i="5"/>
  <c r="EO292" i="5"/>
  <c r="EO40" i="5"/>
  <c r="EO49" i="5"/>
  <c r="EO128" i="5"/>
  <c r="EO137" i="5"/>
  <c r="EO166" i="5"/>
  <c r="EO174" i="5"/>
  <c r="EO181" i="5"/>
  <c r="EO189" i="5"/>
  <c r="EO197" i="5"/>
  <c r="EO205" i="5"/>
  <c r="EO213" i="5"/>
  <c r="EO221" i="5"/>
  <c r="EO229" i="5"/>
  <c r="EO237" i="5"/>
  <c r="EO245" i="5"/>
  <c r="EO253" i="5"/>
  <c r="EO261" i="5"/>
  <c r="EO269" i="5"/>
  <c r="EO277" i="5"/>
  <c r="EO285" i="5"/>
  <c r="EO293" i="5"/>
  <c r="EO88" i="5"/>
  <c r="EO97" i="5"/>
  <c r="EO48" i="5"/>
  <c r="EO190" i="5"/>
  <c r="EO254" i="5"/>
  <c r="EO17" i="5"/>
  <c r="EO295" i="5"/>
  <c r="EO303" i="5"/>
  <c r="EO311" i="5"/>
  <c r="EO319" i="5"/>
  <c r="EO327" i="5"/>
  <c r="EO335" i="5"/>
  <c r="EO343" i="5"/>
  <c r="EO351" i="5"/>
  <c r="EO198" i="5"/>
  <c r="EO262" i="5"/>
  <c r="EO296" i="5"/>
  <c r="EO304" i="5"/>
  <c r="EO312" i="5"/>
  <c r="EO320" i="5"/>
  <c r="EO328" i="5"/>
  <c r="EO336" i="5"/>
  <c r="EO344" i="5"/>
  <c r="EO352" i="5"/>
  <c r="EO206" i="5"/>
  <c r="EO297" i="5"/>
  <c r="EO305" i="5"/>
  <c r="EO313" i="5"/>
  <c r="EO321" i="5"/>
  <c r="EO329" i="5"/>
  <c r="EO337" i="5"/>
  <c r="EO345" i="5"/>
  <c r="EO353" i="5"/>
  <c r="EO214" i="5"/>
  <c r="EO145" i="5"/>
  <c r="EO270" i="5"/>
  <c r="EO298" i="5"/>
  <c r="EO306" i="5"/>
  <c r="EO314" i="5"/>
  <c r="EO322" i="5"/>
  <c r="EO330" i="5"/>
  <c r="EO338" i="5"/>
  <c r="EO346" i="5"/>
  <c r="EO222" i="5"/>
  <c r="EO136" i="5"/>
  <c r="EO299" i="5"/>
  <c r="EO307" i="5"/>
  <c r="EO315" i="5"/>
  <c r="EO323" i="5"/>
  <c r="EO331" i="5"/>
  <c r="EO339" i="5"/>
  <c r="EO347" i="5"/>
  <c r="EO167" i="5"/>
  <c r="EO230" i="5"/>
  <c r="EO278" i="5"/>
  <c r="EO300" i="5"/>
  <c r="EO308" i="5"/>
  <c r="EO316" i="5"/>
  <c r="EO324" i="5"/>
  <c r="EO332" i="5"/>
  <c r="EO340" i="5"/>
  <c r="EO348" i="5"/>
  <c r="EO286" i="5"/>
  <c r="EO301" i="5"/>
  <c r="EO309" i="5"/>
  <c r="EO317" i="5"/>
  <c r="EO325" i="5"/>
  <c r="EO333" i="5"/>
  <c r="EO341" i="5"/>
  <c r="EO349" i="5"/>
  <c r="EO294" i="5"/>
  <c r="EO302" i="5"/>
  <c r="EO310" i="5"/>
  <c r="EO318" i="5"/>
  <c r="EO326" i="5"/>
  <c r="EO334" i="5"/>
  <c r="EO342" i="5"/>
  <c r="EO350" i="5"/>
  <c r="EO238" i="5"/>
  <c r="EO361" i="5"/>
  <c r="EO369" i="5"/>
  <c r="EO377" i="5"/>
  <c r="EO354" i="5"/>
  <c r="EO362" i="5"/>
  <c r="EO370" i="5"/>
  <c r="EO378" i="5"/>
  <c r="EO355" i="5"/>
  <c r="EO363" i="5"/>
  <c r="EO371" i="5"/>
  <c r="EO379" i="5"/>
  <c r="EO356" i="5"/>
  <c r="EO364" i="5"/>
  <c r="EO372" i="5"/>
  <c r="EO380" i="5"/>
  <c r="EO182" i="5"/>
  <c r="EO357" i="5"/>
  <c r="EO365" i="5"/>
  <c r="EO373" i="5"/>
  <c r="EO381" i="5"/>
  <c r="EO246" i="5"/>
  <c r="EO358" i="5"/>
  <c r="EO366" i="5"/>
  <c r="EO374" i="5"/>
  <c r="EO382" i="5"/>
  <c r="EO57" i="5"/>
  <c r="EO359" i="5"/>
  <c r="EO367" i="5"/>
  <c r="EO375" i="5"/>
  <c r="EO175" i="5"/>
  <c r="EO360" i="5"/>
  <c r="EO368" i="5"/>
  <c r="EO376" i="5"/>
  <c r="EO384" i="5"/>
  <c r="EH7" i="5"/>
  <c r="EH8" i="5"/>
  <c r="EH9" i="5"/>
  <c r="EH10" i="5"/>
  <c r="EH12" i="5"/>
  <c r="EH20" i="5"/>
  <c r="EH28" i="5"/>
  <c r="EH36" i="5"/>
  <c r="EH44" i="5"/>
  <c r="EH52" i="5"/>
  <c r="EH60" i="5"/>
  <c r="EH68" i="5"/>
  <c r="EH76" i="5"/>
  <c r="EH84" i="5"/>
  <c r="EH92" i="5"/>
  <c r="EH100" i="5"/>
  <c r="EH108" i="5"/>
  <c r="EH116" i="5"/>
  <c r="EH124" i="5"/>
  <c r="EH132" i="5"/>
  <c r="EH140" i="5"/>
  <c r="EH148" i="5"/>
  <c r="EH156" i="5"/>
  <c r="EH13" i="5"/>
  <c r="EH21" i="5"/>
  <c r="EH29" i="5"/>
  <c r="EH37" i="5"/>
  <c r="EH45" i="5"/>
  <c r="EH53" i="5"/>
  <c r="EH61" i="5"/>
  <c r="EH69" i="5"/>
  <c r="EH77" i="5"/>
  <c r="EH85" i="5"/>
  <c r="EH93" i="5"/>
  <c r="EH101" i="5"/>
  <c r="EH109" i="5"/>
  <c r="EH117" i="5"/>
  <c r="EH125" i="5"/>
  <c r="EH133" i="5"/>
  <c r="EH141" i="5"/>
  <c r="EH149" i="5"/>
  <c r="EH157" i="5"/>
  <c r="EH14" i="5"/>
  <c r="EH22" i="5"/>
  <c r="EH30" i="5"/>
  <c r="EH38" i="5"/>
  <c r="EH46" i="5"/>
  <c r="EH54" i="5"/>
  <c r="EH62" i="5"/>
  <c r="EH70" i="5"/>
  <c r="EH78" i="5"/>
  <c r="EH86" i="5"/>
  <c r="EH94" i="5"/>
  <c r="EH102" i="5"/>
  <c r="EH110" i="5"/>
  <c r="EH118" i="5"/>
  <c r="EH126" i="5"/>
  <c r="EH134" i="5"/>
  <c r="EH142" i="5"/>
  <c r="EH150" i="5"/>
  <c r="EH158" i="5"/>
  <c r="EH15" i="5"/>
  <c r="EH23" i="5"/>
  <c r="EH31" i="5"/>
  <c r="EH39" i="5"/>
  <c r="EH47" i="5"/>
  <c r="EH55" i="5"/>
  <c r="EH63" i="5"/>
  <c r="EH71" i="5"/>
  <c r="EH79" i="5"/>
  <c r="EH87" i="5"/>
  <c r="EH95" i="5"/>
  <c r="EH103" i="5"/>
  <c r="EH111" i="5"/>
  <c r="EH119" i="5"/>
  <c r="EH127" i="5"/>
  <c r="EH135" i="5"/>
  <c r="EH143" i="5"/>
  <c r="EH151" i="5"/>
  <c r="EH159" i="5"/>
  <c r="EH16" i="5"/>
  <c r="EH24" i="5"/>
  <c r="EH32" i="5"/>
  <c r="EH40" i="5"/>
  <c r="EH48" i="5"/>
  <c r="EH56" i="5"/>
  <c r="EH64" i="5"/>
  <c r="EH72" i="5"/>
  <c r="EH80" i="5"/>
  <c r="EH88" i="5"/>
  <c r="EH96" i="5"/>
  <c r="EH104" i="5"/>
  <c r="EH112" i="5"/>
  <c r="EH120" i="5"/>
  <c r="EH128" i="5"/>
  <c r="EH136" i="5"/>
  <c r="EH144" i="5"/>
  <c r="EH152" i="5"/>
  <c r="EH17" i="5"/>
  <c r="EH25" i="5"/>
  <c r="EH33" i="5"/>
  <c r="EH41" i="5"/>
  <c r="EH49" i="5"/>
  <c r="EH57" i="5"/>
  <c r="EH65" i="5"/>
  <c r="EH73" i="5"/>
  <c r="EH81" i="5"/>
  <c r="EH89" i="5"/>
  <c r="EH97" i="5"/>
  <c r="EH105" i="5"/>
  <c r="EH113" i="5"/>
  <c r="EH121" i="5"/>
  <c r="EH129" i="5"/>
  <c r="EH137" i="5"/>
  <c r="EH145" i="5"/>
  <c r="EH153" i="5"/>
  <c r="EH18" i="5"/>
  <c r="EH26" i="5"/>
  <c r="EH34" i="5"/>
  <c r="EH42" i="5"/>
  <c r="EH50" i="5"/>
  <c r="EH58" i="5"/>
  <c r="EH66" i="5"/>
  <c r="EH74" i="5"/>
  <c r="EH82" i="5"/>
  <c r="EH90" i="5"/>
  <c r="EH98" i="5"/>
  <c r="EH106" i="5"/>
  <c r="EH114" i="5"/>
  <c r="EH122" i="5"/>
  <c r="EH130" i="5"/>
  <c r="EH138" i="5"/>
  <c r="EH146" i="5"/>
  <c r="EH154" i="5"/>
  <c r="EH83" i="5"/>
  <c r="EH43" i="5"/>
  <c r="EH162" i="5"/>
  <c r="EH170" i="5"/>
  <c r="EH178" i="5"/>
  <c r="EH185" i="5"/>
  <c r="EH193" i="5"/>
  <c r="EH201" i="5"/>
  <c r="EH209" i="5"/>
  <c r="EH217" i="5"/>
  <c r="EH225" i="5"/>
  <c r="EH233" i="5"/>
  <c r="EH241" i="5"/>
  <c r="EH249" i="5"/>
  <c r="EH257" i="5"/>
  <c r="EH265" i="5"/>
  <c r="EH273" i="5"/>
  <c r="EH281" i="5"/>
  <c r="EH289" i="5"/>
  <c r="EH131" i="5"/>
  <c r="EH91" i="5"/>
  <c r="EH163" i="5"/>
  <c r="EH171" i="5"/>
  <c r="EH179" i="5"/>
  <c r="EH186" i="5"/>
  <c r="EH194" i="5"/>
  <c r="EH202" i="5"/>
  <c r="EH210" i="5"/>
  <c r="EH218" i="5"/>
  <c r="EH226" i="5"/>
  <c r="EH234" i="5"/>
  <c r="EH242" i="5"/>
  <c r="EH250" i="5"/>
  <c r="EH258" i="5"/>
  <c r="EH266" i="5"/>
  <c r="EH274" i="5"/>
  <c r="EH282" i="5"/>
  <c r="EH290" i="5"/>
  <c r="EH51" i="5"/>
  <c r="EH139" i="5"/>
  <c r="EH164" i="5"/>
  <c r="EH172" i="5"/>
  <c r="EH187" i="5"/>
  <c r="EH195" i="5"/>
  <c r="EH203" i="5"/>
  <c r="EH211" i="5"/>
  <c r="EH219" i="5"/>
  <c r="EH227" i="5"/>
  <c r="EH235" i="5"/>
  <c r="EH243" i="5"/>
  <c r="EH251" i="5"/>
  <c r="EH259" i="5"/>
  <c r="EH267" i="5"/>
  <c r="EH275" i="5"/>
  <c r="EH283" i="5"/>
  <c r="EH291" i="5"/>
  <c r="EH11" i="5"/>
  <c r="EH99" i="5"/>
  <c r="EH59" i="5"/>
  <c r="EH155" i="5"/>
  <c r="EH165" i="5"/>
  <c r="EH173" i="5"/>
  <c r="EH180" i="5"/>
  <c r="EH188" i="5"/>
  <c r="EH196" i="5"/>
  <c r="EH204" i="5"/>
  <c r="EH212" i="5"/>
  <c r="EH220" i="5"/>
  <c r="EH228" i="5"/>
  <c r="EH236" i="5"/>
  <c r="EH244" i="5"/>
  <c r="EH252" i="5"/>
  <c r="EH260" i="5"/>
  <c r="EH268" i="5"/>
  <c r="EH276" i="5"/>
  <c r="EH284" i="5"/>
  <c r="EH292" i="5"/>
  <c r="EH19" i="5"/>
  <c r="EH147" i="5"/>
  <c r="EH160" i="5"/>
  <c r="EH107" i="5"/>
  <c r="EH166" i="5"/>
  <c r="EH174" i="5"/>
  <c r="EH181" i="5"/>
  <c r="EH189" i="5"/>
  <c r="EH197" i="5"/>
  <c r="EH205" i="5"/>
  <c r="EH213" i="5"/>
  <c r="EH221" i="5"/>
  <c r="EH229" i="5"/>
  <c r="EH237" i="5"/>
  <c r="EH245" i="5"/>
  <c r="EH253" i="5"/>
  <c r="EH261" i="5"/>
  <c r="EH67" i="5"/>
  <c r="EH27" i="5"/>
  <c r="EH167" i="5"/>
  <c r="EH175" i="5"/>
  <c r="EH182" i="5"/>
  <c r="EH190" i="5"/>
  <c r="EH198" i="5"/>
  <c r="EH206" i="5"/>
  <c r="EH214" i="5"/>
  <c r="EH222" i="5"/>
  <c r="EH230" i="5"/>
  <c r="EH238" i="5"/>
  <c r="EH246" i="5"/>
  <c r="EH254" i="5"/>
  <c r="EH262" i="5"/>
  <c r="EH270" i="5"/>
  <c r="EH278" i="5"/>
  <c r="EH286" i="5"/>
  <c r="EH115" i="5"/>
  <c r="EH75" i="5"/>
  <c r="EH168" i="5"/>
  <c r="EH176" i="5"/>
  <c r="EH183" i="5"/>
  <c r="EH191" i="5"/>
  <c r="EH199" i="5"/>
  <c r="EH207" i="5"/>
  <c r="EH215" i="5"/>
  <c r="EH223" i="5"/>
  <c r="EH231" i="5"/>
  <c r="EH239" i="5"/>
  <c r="EH247" i="5"/>
  <c r="EH255" i="5"/>
  <c r="EH263" i="5"/>
  <c r="EH271" i="5"/>
  <c r="EH279" i="5"/>
  <c r="EH287" i="5"/>
  <c r="EH272" i="5"/>
  <c r="EH285" i="5"/>
  <c r="EH296" i="5"/>
  <c r="EH304" i="5"/>
  <c r="EH312" i="5"/>
  <c r="EH320" i="5"/>
  <c r="EH328" i="5"/>
  <c r="EH336" i="5"/>
  <c r="EH344" i="5"/>
  <c r="EH352" i="5"/>
  <c r="EH192" i="5"/>
  <c r="EH256" i="5"/>
  <c r="EH297" i="5"/>
  <c r="EH305" i="5"/>
  <c r="EH313" i="5"/>
  <c r="EH321" i="5"/>
  <c r="EH329" i="5"/>
  <c r="EH337" i="5"/>
  <c r="EH345" i="5"/>
  <c r="EH353" i="5"/>
  <c r="EH200" i="5"/>
  <c r="EH264" i="5"/>
  <c r="EH280" i="5"/>
  <c r="EH293" i="5"/>
  <c r="EH298" i="5"/>
  <c r="EH306" i="5"/>
  <c r="EH314" i="5"/>
  <c r="EH322" i="5"/>
  <c r="EH330" i="5"/>
  <c r="EH338" i="5"/>
  <c r="EH346" i="5"/>
  <c r="EH123" i="5"/>
  <c r="EH208" i="5"/>
  <c r="EH288" i="5"/>
  <c r="EH299" i="5"/>
  <c r="EH307" i="5"/>
  <c r="EH315" i="5"/>
  <c r="EH323" i="5"/>
  <c r="EH331" i="5"/>
  <c r="EH339" i="5"/>
  <c r="EH347" i="5"/>
  <c r="EH216" i="5"/>
  <c r="EH300" i="5"/>
  <c r="EH308" i="5"/>
  <c r="EH316" i="5"/>
  <c r="EH324" i="5"/>
  <c r="EH332" i="5"/>
  <c r="EH340" i="5"/>
  <c r="EH348" i="5"/>
  <c r="EH161" i="5"/>
  <c r="EH224" i="5"/>
  <c r="EH269" i="5"/>
  <c r="EH301" i="5"/>
  <c r="EH309" i="5"/>
  <c r="EH317" i="5"/>
  <c r="EH325" i="5"/>
  <c r="EH333" i="5"/>
  <c r="EH341" i="5"/>
  <c r="EH349" i="5"/>
  <c r="EH169" i="5"/>
  <c r="EH232" i="5"/>
  <c r="EH177" i="5"/>
  <c r="EH240" i="5"/>
  <c r="EH277" i="5"/>
  <c r="EH184" i="5"/>
  <c r="EH248" i="5"/>
  <c r="EH302" i="5"/>
  <c r="EH354" i="5"/>
  <c r="EH335" i="5"/>
  <c r="EH355" i="5"/>
  <c r="EH363" i="5"/>
  <c r="EH371" i="5"/>
  <c r="EH379" i="5"/>
  <c r="EH310" i="5"/>
  <c r="EH343" i="5"/>
  <c r="EH356" i="5"/>
  <c r="EH364" i="5"/>
  <c r="EH372" i="5"/>
  <c r="EH318" i="5"/>
  <c r="EH351" i="5"/>
  <c r="EH357" i="5"/>
  <c r="EH365" i="5"/>
  <c r="EH373" i="5"/>
  <c r="EH381" i="5"/>
  <c r="EH35" i="5"/>
  <c r="EH326" i="5"/>
  <c r="EH295" i="5"/>
  <c r="EH358" i="5"/>
  <c r="EH366" i="5"/>
  <c r="EH374" i="5"/>
  <c r="EH382" i="5"/>
  <c r="EH334" i="5"/>
  <c r="EH303" i="5"/>
  <c r="EH359" i="5"/>
  <c r="EH367" i="5"/>
  <c r="EH375" i="5"/>
  <c r="EH342" i="5"/>
  <c r="EH311" i="5"/>
  <c r="EH360" i="5"/>
  <c r="EH368" i="5"/>
  <c r="EH376" i="5"/>
  <c r="EH384" i="5"/>
  <c r="EH350" i="5"/>
  <c r="EH319" i="5"/>
  <c r="EH361" i="5"/>
  <c r="EH369" i="5"/>
  <c r="EH377" i="5"/>
  <c r="EH385" i="5"/>
  <c r="EH294" i="5"/>
  <c r="GT7" i="5"/>
  <c r="GT8" i="5"/>
  <c r="GT9" i="5"/>
  <c r="GT10" i="5"/>
  <c r="GT12" i="5"/>
  <c r="GT20" i="5"/>
  <c r="GT28" i="5"/>
  <c r="GT36" i="5"/>
  <c r="GT44" i="5"/>
  <c r="GT52" i="5"/>
  <c r="GT60" i="5"/>
  <c r="GT68" i="5"/>
  <c r="GT76" i="5"/>
  <c r="GT84" i="5"/>
  <c r="GT92" i="5"/>
  <c r="GT100" i="5"/>
  <c r="GT108" i="5"/>
  <c r="GT116" i="5"/>
  <c r="GT124" i="5"/>
  <c r="GT132" i="5"/>
  <c r="GT140" i="5"/>
  <c r="GT148" i="5"/>
  <c r="GT156" i="5"/>
  <c r="GT13" i="5"/>
  <c r="GT21" i="5"/>
  <c r="GT29" i="5"/>
  <c r="GT37" i="5"/>
  <c r="GT45" i="5"/>
  <c r="GT53" i="5"/>
  <c r="GT61" i="5"/>
  <c r="GT69" i="5"/>
  <c r="GT77" i="5"/>
  <c r="GT85" i="5"/>
  <c r="GT93" i="5"/>
  <c r="GT101" i="5"/>
  <c r="GT109" i="5"/>
  <c r="GT117" i="5"/>
  <c r="GT125" i="5"/>
  <c r="GT133" i="5"/>
  <c r="GT141" i="5"/>
  <c r="GT149" i="5"/>
  <c r="GT157" i="5"/>
  <c r="GT14" i="5"/>
  <c r="GT22" i="5"/>
  <c r="GT30" i="5"/>
  <c r="GT38" i="5"/>
  <c r="GT46" i="5"/>
  <c r="GT54" i="5"/>
  <c r="GT62" i="5"/>
  <c r="GT70" i="5"/>
  <c r="GT78" i="5"/>
  <c r="GT86" i="5"/>
  <c r="GT94" i="5"/>
  <c r="GT102" i="5"/>
  <c r="GT110" i="5"/>
  <c r="GT118" i="5"/>
  <c r="GT126" i="5"/>
  <c r="GT134" i="5"/>
  <c r="GT142" i="5"/>
  <c r="GT150" i="5"/>
  <c r="GT158" i="5"/>
  <c r="GT15" i="5"/>
  <c r="GT23" i="5"/>
  <c r="GT31" i="5"/>
  <c r="GT39" i="5"/>
  <c r="GT47" i="5"/>
  <c r="GT55" i="5"/>
  <c r="GT63" i="5"/>
  <c r="GT71" i="5"/>
  <c r="GT79" i="5"/>
  <c r="GT87" i="5"/>
  <c r="GT95" i="5"/>
  <c r="GT103" i="5"/>
  <c r="GT111" i="5"/>
  <c r="GT119" i="5"/>
  <c r="GT127" i="5"/>
  <c r="GT135" i="5"/>
  <c r="GT143" i="5"/>
  <c r="GT151" i="5"/>
  <c r="GT159" i="5"/>
  <c r="GT16" i="5"/>
  <c r="GT24" i="5"/>
  <c r="GT32" i="5"/>
  <c r="GT40" i="5"/>
  <c r="GT48" i="5"/>
  <c r="GT56" i="5"/>
  <c r="GT64" i="5"/>
  <c r="GT72" i="5"/>
  <c r="GT80" i="5"/>
  <c r="GT88" i="5"/>
  <c r="GT96" i="5"/>
  <c r="GT104" i="5"/>
  <c r="GT112" i="5"/>
  <c r="GT120" i="5"/>
  <c r="GT128" i="5"/>
  <c r="GT136" i="5"/>
  <c r="GT144" i="5"/>
  <c r="GT17" i="5"/>
  <c r="GT25" i="5"/>
  <c r="GT33" i="5"/>
  <c r="GT41" i="5"/>
  <c r="GT49" i="5"/>
  <c r="GT57" i="5"/>
  <c r="GT65" i="5"/>
  <c r="GT73" i="5"/>
  <c r="GT81" i="5"/>
  <c r="GT89" i="5"/>
  <c r="GT97" i="5"/>
  <c r="GT105" i="5"/>
  <c r="GT113" i="5"/>
  <c r="GT121" i="5"/>
  <c r="GT129" i="5"/>
  <c r="GT137" i="5"/>
  <c r="GT145" i="5"/>
  <c r="GT153" i="5"/>
  <c r="GT18" i="5"/>
  <c r="GT26" i="5"/>
  <c r="GT34" i="5"/>
  <c r="GT42" i="5"/>
  <c r="GT50" i="5"/>
  <c r="GT58" i="5"/>
  <c r="GT66" i="5"/>
  <c r="GT74" i="5"/>
  <c r="GT82" i="5"/>
  <c r="GT90" i="5"/>
  <c r="GT98" i="5"/>
  <c r="GT106" i="5"/>
  <c r="GT114" i="5"/>
  <c r="GT122" i="5"/>
  <c r="GT130" i="5"/>
  <c r="GT138" i="5"/>
  <c r="GT146" i="5"/>
  <c r="GT154" i="5"/>
  <c r="GT67" i="5"/>
  <c r="GT27" i="5"/>
  <c r="GT162" i="5"/>
  <c r="GT170" i="5"/>
  <c r="GT178" i="5"/>
  <c r="GT185" i="5"/>
  <c r="GT193" i="5"/>
  <c r="GT201" i="5"/>
  <c r="GT209" i="5"/>
  <c r="GT217" i="5"/>
  <c r="GT225" i="5"/>
  <c r="GT233" i="5"/>
  <c r="GT241" i="5"/>
  <c r="GT249" i="5"/>
  <c r="GT257" i="5"/>
  <c r="GT265" i="5"/>
  <c r="GT273" i="5"/>
  <c r="GT281" i="5"/>
  <c r="GT289" i="5"/>
  <c r="GT115" i="5"/>
  <c r="GT75" i="5"/>
  <c r="GT163" i="5"/>
  <c r="GT171" i="5"/>
  <c r="GT179" i="5"/>
  <c r="GT186" i="5"/>
  <c r="GT194" i="5"/>
  <c r="GT202" i="5"/>
  <c r="GT210" i="5"/>
  <c r="GT218" i="5"/>
  <c r="GT226" i="5"/>
  <c r="GT234" i="5"/>
  <c r="GT242" i="5"/>
  <c r="GT250" i="5"/>
  <c r="GT258" i="5"/>
  <c r="GT266" i="5"/>
  <c r="GT274" i="5"/>
  <c r="GT282" i="5"/>
  <c r="GT290" i="5"/>
  <c r="GT35" i="5"/>
  <c r="GT123" i="5"/>
  <c r="GT164" i="5"/>
  <c r="GT172" i="5"/>
  <c r="GT187" i="5"/>
  <c r="GT195" i="5"/>
  <c r="GT203" i="5"/>
  <c r="GT211" i="5"/>
  <c r="GT219" i="5"/>
  <c r="GT227" i="5"/>
  <c r="GT235" i="5"/>
  <c r="GT243" i="5"/>
  <c r="GT251" i="5"/>
  <c r="GT259" i="5"/>
  <c r="GT267" i="5"/>
  <c r="GT275" i="5"/>
  <c r="GT283" i="5"/>
  <c r="GT291" i="5"/>
  <c r="GT83" i="5"/>
  <c r="GT43" i="5"/>
  <c r="GT165" i="5"/>
  <c r="GT173" i="5"/>
  <c r="GT180" i="5"/>
  <c r="GT188" i="5"/>
  <c r="GT196" i="5"/>
  <c r="GT204" i="5"/>
  <c r="GT212" i="5"/>
  <c r="GT220" i="5"/>
  <c r="GT228" i="5"/>
  <c r="GT236" i="5"/>
  <c r="GT244" i="5"/>
  <c r="GT252" i="5"/>
  <c r="GT260" i="5"/>
  <c r="GT268" i="5"/>
  <c r="GT276" i="5"/>
  <c r="GT284" i="5"/>
  <c r="GT292" i="5"/>
  <c r="GT131" i="5"/>
  <c r="GT91" i="5"/>
  <c r="GT166" i="5"/>
  <c r="GT174" i="5"/>
  <c r="GT181" i="5"/>
  <c r="GT189" i="5"/>
  <c r="GT197" i="5"/>
  <c r="GT205" i="5"/>
  <c r="GT213" i="5"/>
  <c r="GT221" i="5"/>
  <c r="GT229" i="5"/>
  <c r="GT237" i="5"/>
  <c r="GT245" i="5"/>
  <c r="GT253" i="5"/>
  <c r="GT261" i="5"/>
  <c r="GT51" i="5"/>
  <c r="GT11" i="5"/>
  <c r="GT139" i="5"/>
  <c r="GT167" i="5"/>
  <c r="GT175" i="5"/>
  <c r="GT182" i="5"/>
  <c r="GT190" i="5"/>
  <c r="GT198" i="5"/>
  <c r="GT206" i="5"/>
  <c r="GT214" i="5"/>
  <c r="GT222" i="5"/>
  <c r="GT230" i="5"/>
  <c r="GT238" i="5"/>
  <c r="GT246" i="5"/>
  <c r="GT254" i="5"/>
  <c r="GT262" i="5"/>
  <c r="GT270" i="5"/>
  <c r="GT278" i="5"/>
  <c r="GT286" i="5"/>
  <c r="GT99" i="5"/>
  <c r="GT152" i="5"/>
  <c r="GT59" i="5"/>
  <c r="GT160" i="5"/>
  <c r="GT168" i="5"/>
  <c r="GT176" i="5"/>
  <c r="GT183" i="5"/>
  <c r="GT191" i="5"/>
  <c r="GT199" i="5"/>
  <c r="GT207" i="5"/>
  <c r="GT215" i="5"/>
  <c r="GT223" i="5"/>
  <c r="GT231" i="5"/>
  <c r="GT239" i="5"/>
  <c r="GT247" i="5"/>
  <c r="GT255" i="5"/>
  <c r="GT263" i="5"/>
  <c r="GT271" i="5"/>
  <c r="GT279" i="5"/>
  <c r="GT287" i="5"/>
  <c r="GT269" i="5"/>
  <c r="GT296" i="5"/>
  <c r="GT304" i="5"/>
  <c r="GT312" i="5"/>
  <c r="GT320" i="5"/>
  <c r="GT328" i="5"/>
  <c r="GT336" i="5"/>
  <c r="GT344" i="5"/>
  <c r="GT352" i="5"/>
  <c r="GT177" i="5"/>
  <c r="GT240" i="5"/>
  <c r="GT297" i="5"/>
  <c r="GT305" i="5"/>
  <c r="GT313" i="5"/>
  <c r="GT321" i="5"/>
  <c r="GT329" i="5"/>
  <c r="GT337" i="5"/>
  <c r="GT345" i="5"/>
  <c r="GT353" i="5"/>
  <c r="GT184" i="5"/>
  <c r="GT248" i="5"/>
  <c r="GT277" i="5"/>
  <c r="GT19" i="5"/>
  <c r="GT298" i="5"/>
  <c r="GT306" i="5"/>
  <c r="GT314" i="5"/>
  <c r="GT322" i="5"/>
  <c r="GT330" i="5"/>
  <c r="GT338" i="5"/>
  <c r="GT346" i="5"/>
  <c r="GT192" i="5"/>
  <c r="GT256" i="5"/>
  <c r="GT272" i="5"/>
  <c r="GT285" i="5"/>
  <c r="GT299" i="5"/>
  <c r="GT307" i="5"/>
  <c r="GT315" i="5"/>
  <c r="GT323" i="5"/>
  <c r="GT331" i="5"/>
  <c r="GT339" i="5"/>
  <c r="GT347" i="5"/>
  <c r="GT200" i="5"/>
  <c r="GT264" i="5"/>
  <c r="GT300" i="5"/>
  <c r="GT308" i="5"/>
  <c r="GT316" i="5"/>
  <c r="GT324" i="5"/>
  <c r="GT332" i="5"/>
  <c r="GT340" i="5"/>
  <c r="GT348" i="5"/>
  <c r="GT155" i="5"/>
  <c r="GT208" i="5"/>
  <c r="GT280" i="5"/>
  <c r="GT147" i="5"/>
  <c r="GT293" i="5"/>
  <c r="GT301" i="5"/>
  <c r="GT309" i="5"/>
  <c r="GT317" i="5"/>
  <c r="GT325" i="5"/>
  <c r="GT333" i="5"/>
  <c r="GT341" i="5"/>
  <c r="GT349" i="5"/>
  <c r="GT216" i="5"/>
  <c r="GT107" i="5"/>
  <c r="GT161" i="5"/>
  <c r="GT224" i="5"/>
  <c r="GT169" i="5"/>
  <c r="GT232" i="5"/>
  <c r="GT288" i="5"/>
  <c r="GT350" i="5"/>
  <c r="GT319" i="5"/>
  <c r="GT355" i="5"/>
  <c r="GT363" i="5"/>
  <c r="GT371" i="5"/>
  <c r="GT379" i="5"/>
  <c r="GT294" i="5"/>
  <c r="GT327" i="5"/>
  <c r="GT356" i="5"/>
  <c r="GT364" i="5"/>
  <c r="GT372" i="5"/>
  <c r="GT302" i="5"/>
  <c r="GT335" i="5"/>
  <c r="GT357" i="5"/>
  <c r="GT365" i="5"/>
  <c r="GT373" i="5"/>
  <c r="GT381" i="5"/>
  <c r="GT310" i="5"/>
  <c r="GT343" i="5"/>
  <c r="GT358" i="5"/>
  <c r="GT366" i="5"/>
  <c r="GT374" i="5"/>
  <c r="GT382" i="5"/>
  <c r="GT318" i="5"/>
  <c r="GT351" i="5"/>
  <c r="GT359" i="5"/>
  <c r="GT367" i="5"/>
  <c r="GT375" i="5"/>
  <c r="GT326" i="5"/>
  <c r="GT295" i="5"/>
  <c r="GT360" i="5"/>
  <c r="GT368" i="5"/>
  <c r="GT376" i="5"/>
  <c r="GT384" i="5"/>
  <c r="GT334" i="5"/>
  <c r="GT303" i="5"/>
  <c r="GT361" i="5"/>
  <c r="GT369" i="5"/>
  <c r="GT377" i="5"/>
  <c r="GT342" i="5"/>
  <c r="FV6" i="5"/>
  <c r="EP6" i="5"/>
  <c r="DJ6" i="5"/>
  <c r="CD6" i="5"/>
  <c r="GH453" i="5"/>
  <c r="FB453" i="5"/>
  <c r="DV453" i="5"/>
  <c r="CP453" i="5"/>
  <c r="GL452" i="5"/>
  <c r="FF452" i="5"/>
  <c r="DZ452" i="5"/>
  <c r="CT452" i="5"/>
  <c r="GP451" i="5"/>
  <c r="FJ451" i="5"/>
  <c r="ED451" i="5"/>
  <c r="CX451" i="5"/>
  <c r="GT450" i="5"/>
  <c r="FN450" i="5"/>
  <c r="EH450" i="5"/>
  <c r="DB450" i="5"/>
  <c r="GX449" i="5"/>
  <c r="FR449" i="5"/>
  <c r="EL449" i="5"/>
  <c r="DF449" i="5"/>
  <c r="BZ449" i="5"/>
  <c r="FV448" i="5"/>
  <c r="EP448" i="5"/>
  <c r="DJ448" i="5"/>
  <c r="CD448" i="5"/>
  <c r="FZ447" i="5"/>
  <c r="ET447" i="5"/>
  <c r="DN447" i="5"/>
  <c r="CH447" i="5"/>
  <c r="GD446" i="5"/>
  <c r="EX446" i="5"/>
  <c r="DR446" i="5"/>
  <c r="CL446" i="5"/>
  <c r="GH445" i="5"/>
  <c r="FB445" i="5"/>
  <c r="DV445" i="5"/>
  <c r="CP445" i="5"/>
  <c r="GL444" i="5"/>
  <c r="FF444" i="5"/>
  <c r="DZ444" i="5"/>
  <c r="CT444" i="5"/>
  <c r="GP443" i="5"/>
  <c r="FJ443" i="5"/>
  <c r="ED443" i="5"/>
  <c r="CX443" i="5"/>
  <c r="GT442" i="5"/>
  <c r="FN442" i="5"/>
  <c r="EH442" i="5"/>
  <c r="DB442" i="5"/>
  <c r="GX441" i="5"/>
  <c r="FR441" i="5"/>
  <c r="EL441" i="5"/>
  <c r="DF441" i="5"/>
  <c r="BZ441" i="5"/>
  <c r="FV440" i="5"/>
  <c r="EP440" i="5"/>
  <c r="DJ440" i="5"/>
  <c r="CD440" i="5"/>
  <c r="FZ439" i="5"/>
  <c r="ET439" i="5"/>
  <c r="DN439" i="5"/>
  <c r="CH439" i="5"/>
  <c r="GD438" i="5"/>
  <c r="EX438" i="5"/>
  <c r="DR438" i="5"/>
  <c r="CL438" i="5"/>
  <c r="GH437" i="5"/>
  <c r="FB437" i="5"/>
  <c r="DV437" i="5"/>
  <c r="CP437" i="5"/>
  <c r="GL436" i="5"/>
  <c r="FF436" i="5"/>
  <c r="DZ436" i="5"/>
  <c r="CT436" i="5"/>
  <c r="GP435" i="5"/>
  <c r="FJ435" i="5"/>
  <c r="ED435" i="5"/>
  <c r="CX435" i="5"/>
  <c r="GT434" i="5"/>
  <c r="FN434" i="5"/>
  <c r="EH434" i="5"/>
  <c r="DB434" i="5"/>
  <c r="GX433" i="5"/>
  <c r="FR433" i="5"/>
  <c r="EL433" i="5"/>
  <c r="DF433" i="5"/>
  <c r="BZ433" i="5"/>
  <c r="FV432" i="5"/>
  <c r="EP432" i="5"/>
  <c r="DJ432" i="5"/>
  <c r="CD432" i="5"/>
  <c r="FZ431" i="5"/>
  <c r="ET431" i="5"/>
  <c r="DN431" i="5"/>
  <c r="CH431" i="5"/>
  <c r="GD430" i="5"/>
  <c r="EX430" i="5"/>
  <c r="DR430" i="5"/>
  <c r="CL430" i="5"/>
  <c r="GH429" i="5"/>
  <c r="FB429" i="5"/>
  <c r="DV429" i="5"/>
  <c r="CP429" i="5"/>
  <c r="GL428" i="5"/>
  <c r="FF428" i="5"/>
  <c r="DZ428" i="5"/>
  <c r="CT428" i="5"/>
  <c r="GP427" i="5"/>
  <c r="FJ427" i="5"/>
  <c r="ED427" i="5"/>
  <c r="CX427" i="5"/>
  <c r="GT426" i="5"/>
  <c r="FN426" i="5"/>
  <c r="EH426" i="5"/>
  <c r="DB426" i="5"/>
  <c r="GX425" i="5"/>
  <c r="FR425" i="5"/>
  <c r="EL425" i="5"/>
  <c r="DF425" i="5"/>
  <c r="BZ425" i="5"/>
  <c r="FV424" i="5"/>
  <c r="EP424" i="5"/>
  <c r="DJ424" i="5"/>
  <c r="CD424" i="5"/>
  <c r="FZ423" i="5"/>
  <c r="ET423" i="5"/>
  <c r="DN423" i="5"/>
  <c r="CH423" i="5"/>
  <c r="GD422" i="5"/>
  <c r="EX422" i="5"/>
  <c r="DR422" i="5"/>
  <c r="CL422" i="5"/>
  <c r="GH421" i="5"/>
  <c r="FB421" i="5"/>
  <c r="DV421" i="5"/>
  <c r="CP421" i="5"/>
  <c r="GL420" i="5"/>
  <c r="FF420" i="5"/>
  <c r="DZ420" i="5"/>
  <c r="CT420" i="5"/>
  <c r="GP419" i="5"/>
  <c r="FJ419" i="5"/>
  <c r="ED419" i="5"/>
  <c r="CX419" i="5"/>
  <c r="GT418" i="5"/>
  <c r="FN418" i="5"/>
  <c r="EH418" i="5"/>
  <c r="DB418" i="5"/>
  <c r="GX417" i="5"/>
  <c r="FR417" i="5"/>
  <c r="EL417" i="5"/>
  <c r="DF417" i="5"/>
  <c r="BZ417" i="5"/>
  <c r="FV416" i="5"/>
  <c r="EP416" i="5"/>
  <c r="DJ416" i="5"/>
  <c r="CD416" i="5"/>
  <c r="FZ415" i="5"/>
  <c r="ET415" i="5"/>
  <c r="DN415" i="5"/>
  <c r="CH415" i="5"/>
  <c r="GD414" i="5"/>
  <c r="EX414" i="5"/>
  <c r="DR414" i="5"/>
  <c r="CL414" i="5"/>
  <c r="GH413" i="5"/>
  <c r="FB413" i="5"/>
  <c r="DV413" i="5"/>
  <c r="CP413" i="5"/>
  <c r="GL412" i="5"/>
  <c r="FF412" i="5"/>
  <c r="DZ412" i="5"/>
  <c r="CT412" i="5"/>
  <c r="GP411" i="5"/>
  <c r="FJ411" i="5"/>
  <c r="ED411" i="5"/>
  <c r="CX411" i="5"/>
  <c r="GT410" i="5"/>
  <c r="FN410" i="5"/>
  <c r="EH410" i="5"/>
  <c r="DB410" i="5"/>
  <c r="GX409" i="5"/>
  <c r="FR409" i="5"/>
  <c r="EL409" i="5"/>
  <c r="DF409" i="5"/>
  <c r="BZ409" i="5"/>
  <c r="FV408" i="5"/>
  <c r="EP408" i="5"/>
  <c r="DJ408" i="5"/>
  <c r="CD408" i="5"/>
  <c r="FZ407" i="5"/>
  <c r="ET407" i="5"/>
  <c r="DN407" i="5"/>
  <c r="CH407" i="5"/>
  <c r="GD406" i="5"/>
  <c r="EX406" i="5"/>
  <c r="DR406" i="5"/>
  <c r="CL406" i="5"/>
  <c r="GH405" i="5"/>
  <c r="FB405" i="5"/>
  <c r="DV405" i="5"/>
  <c r="CP405" i="5"/>
  <c r="GL404" i="5"/>
  <c r="FF404" i="5"/>
  <c r="DZ404" i="5"/>
  <c r="CT404" i="5"/>
  <c r="GP403" i="5"/>
  <c r="FJ403" i="5"/>
  <c r="ED403" i="5"/>
  <c r="CX403" i="5"/>
  <c r="GT402" i="5"/>
  <c r="FN402" i="5"/>
  <c r="EH402" i="5"/>
  <c r="DB402" i="5"/>
  <c r="GX401" i="5"/>
  <c r="FR401" i="5"/>
  <c r="EL401" i="5"/>
  <c r="DF401" i="5"/>
  <c r="BZ401" i="5"/>
  <c r="FV400" i="5"/>
  <c r="EP400" i="5"/>
  <c r="DJ400" i="5"/>
  <c r="CD400" i="5"/>
  <c r="FZ399" i="5"/>
  <c r="ET399" i="5"/>
  <c r="DN399" i="5"/>
  <c r="CH399" i="5"/>
  <c r="GD398" i="5"/>
  <c r="EX398" i="5"/>
  <c r="DR398" i="5"/>
  <c r="CL398" i="5"/>
  <c r="GH397" i="5"/>
  <c r="FB397" i="5"/>
  <c r="DV397" i="5"/>
  <c r="CP397" i="5"/>
  <c r="GL396" i="5"/>
  <c r="FF396" i="5"/>
  <c r="DZ396" i="5"/>
  <c r="CT396" i="5"/>
  <c r="GP395" i="5"/>
  <c r="FJ395" i="5"/>
  <c r="ED395" i="5"/>
  <c r="CX395" i="5"/>
  <c r="GT394" i="5"/>
  <c r="FN394" i="5"/>
  <c r="EH394" i="5"/>
  <c r="DB394" i="5"/>
  <c r="GX393" i="5"/>
  <c r="FR393" i="5"/>
  <c r="EL393" i="5"/>
  <c r="DF393" i="5"/>
  <c r="FV392" i="5"/>
  <c r="DJ392" i="5"/>
  <c r="FZ391" i="5"/>
  <c r="ET391" i="5"/>
  <c r="DN391" i="5"/>
  <c r="CH391" i="5"/>
  <c r="GD390" i="5"/>
  <c r="EX390" i="5"/>
  <c r="DR390" i="5"/>
  <c r="CL390" i="5"/>
  <c r="GH389" i="5"/>
  <c r="FB389" i="5"/>
  <c r="DV389" i="5"/>
  <c r="CP389" i="5"/>
  <c r="GL388" i="5"/>
  <c r="FF388" i="5"/>
  <c r="DZ388" i="5"/>
  <c r="CT388" i="5"/>
  <c r="GP387" i="5"/>
  <c r="FJ387" i="5"/>
  <c r="ED387" i="5"/>
  <c r="CX387" i="5"/>
  <c r="GT386" i="5"/>
  <c r="FN386" i="5"/>
  <c r="EH386" i="5"/>
  <c r="DB386" i="5"/>
  <c r="GX385" i="5"/>
  <c r="FR385" i="5"/>
  <c r="CS385" i="5"/>
  <c r="CX384" i="5"/>
  <c r="CP383" i="5"/>
  <c r="GH381" i="5"/>
  <c r="FA380" i="5"/>
  <c r="DF379" i="5"/>
  <c r="DR374" i="5"/>
  <c r="EH370" i="5"/>
  <c r="EX366" i="5"/>
  <c r="FN362" i="5"/>
  <c r="GD358" i="5"/>
  <c r="GT354" i="5"/>
  <c r="DZ329" i="5"/>
  <c r="DV298" i="5"/>
  <c r="EY8" i="5"/>
  <c r="EY16" i="5"/>
  <c r="EY24" i="5"/>
  <c r="EY32" i="5"/>
  <c r="EY40" i="5"/>
  <c r="EY48" i="5"/>
  <c r="EY56" i="5"/>
  <c r="EY64" i="5"/>
  <c r="EY72" i="5"/>
  <c r="EY80" i="5"/>
  <c r="EY88" i="5"/>
  <c r="EY96" i="5"/>
  <c r="EY104" i="5"/>
  <c r="EY112" i="5"/>
  <c r="EY120" i="5"/>
  <c r="EY128" i="5"/>
  <c r="EY136" i="5"/>
  <c r="EY144" i="5"/>
  <c r="EY152" i="5"/>
  <c r="EY160" i="5"/>
  <c r="EY168" i="5"/>
  <c r="EY176" i="5"/>
  <c r="EY183" i="5"/>
  <c r="EY12" i="5"/>
  <c r="EY20" i="5"/>
  <c r="EY28" i="5"/>
  <c r="EY36" i="5"/>
  <c r="EY44" i="5"/>
  <c r="EY52" i="5"/>
  <c r="EY60" i="5"/>
  <c r="EY68" i="5"/>
  <c r="EY76" i="5"/>
  <c r="EY84" i="5"/>
  <c r="EY92" i="5"/>
  <c r="EY100" i="5"/>
  <c r="EY108" i="5"/>
  <c r="EY116" i="5"/>
  <c r="EY124" i="5"/>
  <c r="EY132" i="5"/>
  <c r="EY140" i="5"/>
  <c r="EY148" i="5"/>
  <c r="EY156" i="5"/>
  <c r="EY164" i="5"/>
  <c r="EY172" i="5"/>
  <c r="EY13" i="5"/>
  <c r="EY21" i="5"/>
  <c r="EY29" i="5"/>
  <c r="EY37" i="5"/>
  <c r="EY45" i="5"/>
  <c r="EY53" i="5"/>
  <c r="EY61" i="5"/>
  <c r="EY69" i="5"/>
  <c r="EY77" i="5"/>
  <c r="EY85" i="5"/>
  <c r="EY93" i="5"/>
  <c r="EY101" i="5"/>
  <c r="EY109" i="5"/>
  <c r="EY117" i="5"/>
  <c r="EY125" i="5"/>
  <c r="EY133" i="5"/>
  <c r="EY141" i="5"/>
  <c r="EY149" i="5"/>
  <c r="EY157" i="5"/>
  <c r="EY165" i="5"/>
  <c r="EY173" i="5"/>
  <c r="EY180" i="5"/>
  <c r="EY188" i="5"/>
  <c r="EY196" i="5"/>
  <c r="EY204" i="5"/>
  <c r="EY212" i="5"/>
  <c r="EY220" i="5"/>
  <c r="EY228" i="5"/>
  <c r="EY236" i="5"/>
  <c r="EY244" i="5"/>
  <c r="EY252" i="5"/>
  <c r="EY19" i="5"/>
  <c r="EY39" i="5"/>
  <c r="EY94" i="5"/>
  <c r="EY113" i="5"/>
  <c r="EY130" i="5"/>
  <c r="EY147" i="5"/>
  <c r="EY167" i="5"/>
  <c r="EY199" i="5"/>
  <c r="EY213" i="5"/>
  <c r="EY226" i="5"/>
  <c r="EY22" i="5"/>
  <c r="EY41" i="5"/>
  <c r="EY58" i="5"/>
  <c r="EY75" i="5"/>
  <c r="EY95" i="5"/>
  <c r="EY150" i="5"/>
  <c r="EY169" i="5"/>
  <c r="EY185" i="5"/>
  <c r="EY200" i="5"/>
  <c r="EY214" i="5"/>
  <c r="EY227" i="5"/>
  <c r="EY241" i="5"/>
  <c r="EY253" i="5"/>
  <c r="EY261" i="5"/>
  <c r="EY269" i="5"/>
  <c r="EY277" i="5"/>
  <c r="EY285" i="5"/>
  <c r="EY293" i="5"/>
  <c r="EY301" i="5"/>
  <c r="EY309" i="5"/>
  <c r="EY317" i="5"/>
  <c r="EY325" i="5"/>
  <c r="EY333" i="5"/>
  <c r="EY341" i="5"/>
  <c r="EY349" i="5"/>
  <c r="EY357" i="5"/>
  <c r="EY365" i="5"/>
  <c r="EY373" i="5"/>
  <c r="EY381" i="5"/>
  <c r="EY389" i="5"/>
  <c r="EY397" i="5"/>
  <c r="EY405" i="5"/>
  <c r="EY413" i="5"/>
  <c r="EY421" i="5"/>
  <c r="EY429" i="5"/>
  <c r="EY437" i="5"/>
  <c r="EY445" i="5"/>
  <c r="EY453" i="5"/>
  <c r="EY23" i="5"/>
  <c r="EY78" i="5"/>
  <c r="EY97" i="5"/>
  <c r="EY114" i="5"/>
  <c r="EY131" i="5"/>
  <c r="EY151" i="5"/>
  <c r="EY215" i="5"/>
  <c r="EY229" i="5"/>
  <c r="EY25" i="5"/>
  <c r="EY42" i="5"/>
  <c r="EY59" i="5"/>
  <c r="EY79" i="5"/>
  <c r="EY134" i="5"/>
  <c r="EY153" i="5"/>
  <c r="EY170" i="5"/>
  <c r="EY186" i="5"/>
  <c r="EY201" i="5"/>
  <c r="EY216" i="5"/>
  <c r="EY230" i="5"/>
  <c r="EY242" i="5"/>
  <c r="EY254" i="5"/>
  <c r="EY262" i="5"/>
  <c r="EY270" i="5"/>
  <c r="EY278" i="5"/>
  <c r="EY286" i="5"/>
  <c r="EY294" i="5"/>
  <c r="EY302" i="5"/>
  <c r="EY310" i="5"/>
  <c r="EY318" i="5"/>
  <c r="EY326" i="5"/>
  <c r="EY334" i="5"/>
  <c r="EY342" i="5"/>
  <c r="EY350" i="5"/>
  <c r="EY358" i="5"/>
  <c r="EY366" i="5"/>
  <c r="EY374" i="5"/>
  <c r="EY382" i="5"/>
  <c r="EY390" i="5"/>
  <c r="EY398" i="5"/>
  <c r="EY406" i="5"/>
  <c r="EY414" i="5"/>
  <c r="EY422" i="5"/>
  <c r="EY430" i="5"/>
  <c r="EY438" i="5"/>
  <c r="EY446" i="5"/>
  <c r="EY7" i="5"/>
  <c r="EY62" i="5"/>
  <c r="EY81" i="5"/>
  <c r="EY98" i="5"/>
  <c r="EY115" i="5"/>
  <c r="EY135" i="5"/>
  <c r="EY187" i="5"/>
  <c r="EY231" i="5"/>
  <c r="EY243" i="5"/>
  <c r="EY9" i="5"/>
  <c r="EY26" i="5"/>
  <c r="EY43" i="5"/>
  <c r="EY63" i="5"/>
  <c r="EY118" i="5"/>
  <c r="EY137" i="5"/>
  <c r="EY154" i="5"/>
  <c r="EY171" i="5"/>
  <c r="EY189" i="5"/>
  <c r="EY202" i="5"/>
  <c r="EY217" i="5"/>
  <c r="EY232" i="5"/>
  <c r="EY245" i="5"/>
  <c r="EY255" i="5"/>
  <c r="EY263" i="5"/>
  <c r="EY271" i="5"/>
  <c r="EY279" i="5"/>
  <c r="EY287" i="5"/>
  <c r="EY295" i="5"/>
  <c r="EY303" i="5"/>
  <c r="EY311" i="5"/>
  <c r="EY319" i="5"/>
  <c r="EY327" i="5"/>
  <c r="EY335" i="5"/>
  <c r="EY343" i="5"/>
  <c r="EY351" i="5"/>
  <c r="EY359" i="5"/>
  <c r="EY367" i="5"/>
  <c r="EY375" i="5"/>
  <c r="EY383" i="5"/>
  <c r="EY391" i="5"/>
  <c r="EY399" i="5"/>
  <c r="EY407" i="5"/>
  <c r="EY415" i="5"/>
  <c r="EY423" i="5"/>
  <c r="EY431" i="5"/>
  <c r="EY439" i="5"/>
  <c r="EY447" i="5"/>
  <c r="EY46" i="5"/>
  <c r="EY65" i="5"/>
  <c r="EY82" i="5"/>
  <c r="EY99" i="5"/>
  <c r="EY119" i="5"/>
  <c r="EY174" i="5"/>
  <c r="EY190" i="5"/>
  <c r="EY203" i="5"/>
  <c r="EY246" i="5"/>
  <c r="EY10" i="5"/>
  <c r="EY27" i="5"/>
  <c r="EY47" i="5"/>
  <c r="EY102" i="5"/>
  <c r="EY121" i="5"/>
  <c r="EY138" i="5"/>
  <c r="EY155" i="5"/>
  <c r="EY175" i="5"/>
  <c r="EY191" i="5"/>
  <c r="EY205" i="5"/>
  <c r="EY218" i="5"/>
  <c r="EY233" i="5"/>
  <c r="EY247" i="5"/>
  <c r="EY256" i="5"/>
  <c r="EY264" i="5"/>
  <c r="EY272" i="5"/>
  <c r="EY280" i="5"/>
  <c r="EY288" i="5"/>
  <c r="EY296" i="5"/>
  <c r="EY304" i="5"/>
  <c r="EY312" i="5"/>
  <c r="EY320" i="5"/>
  <c r="EY328" i="5"/>
  <c r="EY336" i="5"/>
  <c r="EY344" i="5"/>
  <c r="EY352" i="5"/>
  <c r="EY360" i="5"/>
  <c r="EY368" i="5"/>
  <c r="EY376" i="5"/>
  <c r="EY384" i="5"/>
  <c r="EY392" i="5"/>
  <c r="EY400" i="5"/>
  <c r="EY408" i="5"/>
  <c r="EY416" i="5"/>
  <c r="EY424" i="5"/>
  <c r="EY432" i="5"/>
  <c r="EY440" i="5"/>
  <c r="EY448" i="5"/>
  <c r="EY30" i="5"/>
  <c r="EY49" i="5"/>
  <c r="EY66" i="5"/>
  <c r="EY83" i="5"/>
  <c r="EY103" i="5"/>
  <c r="EY158" i="5"/>
  <c r="EY177" i="5"/>
  <c r="EY192" i="5"/>
  <c r="EY206" i="5"/>
  <c r="EY219" i="5"/>
  <c r="EY11" i="5"/>
  <c r="EY31" i="5"/>
  <c r="EY86" i="5"/>
  <c r="EY105" i="5"/>
  <c r="EY122" i="5"/>
  <c r="EY139" i="5"/>
  <c r="EY159" i="5"/>
  <c r="EY207" i="5"/>
  <c r="EY221" i="5"/>
  <c r="EY234" i="5"/>
  <c r="EY248" i="5"/>
  <c r="EY257" i="5"/>
  <c r="EY265" i="5"/>
  <c r="EY273" i="5"/>
  <c r="EY281" i="5"/>
  <c r="EY289" i="5"/>
  <c r="EY297" i="5"/>
  <c r="EY305" i="5"/>
  <c r="EY313" i="5"/>
  <c r="EY321" i="5"/>
  <c r="EY329" i="5"/>
  <c r="EY337" i="5"/>
  <c r="EY345" i="5"/>
  <c r="EY353" i="5"/>
  <c r="EY361" i="5"/>
  <c r="EY369" i="5"/>
  <c r="EY377" i="5"/>
  <c r="EY385" i="5"/>
  <c r="EY393" i="5"/>
  <c r="EY401" i="5"/>
  <c r="EY409" i="5"/>
  <c r="EY417" i="5"/>
  <c r="EY425" i="5"/>
  <c r="EY433" i="5"/>
  <c r="EY441" i="5"/>
  <c r="EY449" i="5"/>
  <c r="EY14" i="5"/>
  <c r="EY33" i="5"/>
  <c r="EY50" i="5"/>
  <c r="EY67" i="5"/>
  <c r="EY87" i="5"/>
  <c r="EY142" i="5"/>
  <c r="EY161" i="5"/>
  <c r="EY178" i="5"/>
  <c r="EY193" i="5"/>
  <c r="EY208" i="5"/>
  <c r="EY222" i="5"/>
  <c r="EY235" i="5"/>
  <c r="EY15" i="5"/>
  <c r="EY70" i="5"/>
  <c r="EY89" i="5"/>
  <c r="EY106" i="5"/>
  <c r="EY123" i="5"/>
  <c r="EY143" i="5"/>
  <c r="EY223" i="5"/>
  <c r="EY237" i="5"/>
  <c r="EY249" i="5"/>
  <c r="EY258" i="5"/>
  <c r="EY266" i="5"/>
  <c r="EY274" i="5"/>
  <c r="EY282" i="5"/>
  <c r="EY290" i="5"/>
  <c r="EY298" i="5"/>
  <c r="EY306" i="5"/>
  <c r="EY314" i="5"/>
  <c r="EY322" i="5"/>
  <c r="EY330" i="5"/>
  <c r="EY338" i="5"/>
  <c r="EY346" i="5"/>
  <c r="EY354" i="5"/>
  <c r="EY362" i="5"/>
  <c r="EY370" i="5"/>
  <c r="EY378" i="5"/>
  <c r="EY386" i="5"/>
  <c r="EY394" i="5"/>
  <c r="EY402" i="5"/>
  <c r="EY410" i="5"/>
  <c r="EY418" i="5"/>
  <c r="EY426" i="5"/>
  <c r="EY434" i="5"/>
  <c r="EY442" i="5"/>
  <c r="EY450" i="5"/>
  <c r="EY17" i="5"/>
  <c r="EY34" i="5"/>
  <c r="EY51" i="5"/>
  <c r="EY71" i="5"/>
  <c r="EY126" i="5"/>
  <c r="EY145" i="5"/>
  <c r="EY162" i="5"/>
  <c r="EY179" i="5"/>
  <c r="EY194" i="5"/>
  <c r="EY209" i="5"/>
  <c r="EY224" i="5"/>
  <c r="EY238" i="5"/>
  <c r="EY54" i="5"/>
  <c r="EY73" i="5"/>
  <c r="EY90" i="5"/>
  <c r="EY107" i="5"/>
  <c r="EY127" i="5"/>
  <c r="EY181" i="5"/>
  <c r="EY195" i="5"/>
  <c r="EY239" i="5"/>
  <c r="EY250" i="5"/>
  <c r="EY259" i="5"/>
  <c r="EY267" i="5"/>
  <c r="EY275" i="5"/>
  <c r="EY283" i="5"/>
  <c r="EY291" i="5"/>
  <c r="EY299" i="5"/>
  <c r="EY307" i="5"/>
  <c r="EY315" i="5"/>
  <c r="EY323" i="5"/>
  <c r="EY331" i="5"/>
  <c r="EY339" i="5"/>
  <c r="EY347" i="5"/>
  <c r="EY355" i="5"/>
  <c r="EY363" i="5"/>
  <c r="EY371" i="5"/>
  <c r="EY379" i="5"/>
  <c r="EY387" i="5"/>
  <c r="EY395" i="5"/>
  <c r="EY403" i="5"/>
  <c r="EY411" i="5"/>
  <c r="EY419" i="5"/>
  <c r="EY427" i="5"/>
  <c r="EY435" i="5"/>
  <c r="EY443" i="5"/>
  <c r="EY451" i="5"/>
  <c r="EY38" i="5"/>
  <c r="EY57" i="5"/>
  <c r="EY74" i="5"/>
  <c r="EY91" i="5"/>
  <c r="EY111" i="5"/>
  <c r="EY166" i="5"/>
  <c r="EY184" i="5"/>
  <c r="EY198" i="5"/>
  <c r="EY211" i="5"/>
  <c r="EY240" i="5"/>
  <c r="EY260" i="5"/>
  <c r="EY268" i="5"/>
  <c r="EY276" i="5"/>
  <c r="EY284" i="5"/>
  <c r="EY292" i="5"/>
  <c r="EY300" i="5"/>
  <c r="EY308" i="5"/>
  <c r="EY316" i="5"/>
  <c r="EY324" i="5"/>
  <c r="EY332" i="5"/>
  <c r="EY340" i="5"/>
  <c r="EY348" i="5"/>
  <c r="EY356" i="5"/>
  <c r="EY364" i="5"/>
  <c r="EY372" i="5"/>
  <c r="EY380" i="5"/>
  <c r="EY388" i="5"/>
  <c r="EY396" i="5"/>
  <c r="EY404" i="5"/>
  <c r="EY412" i="5"/>
  <c r="EY420" i="5"/>
  <c r="EY428" i="5"/>
  <c r="EY436" i="5"/>
  <c r="EY444" i="5"/>
  <c r="EY452" i="5"/>
  <c r="EY251" i="5"/>
  <c r="EY18" i="5"/>
  <c r="EY35" i="5"/>
  <c r="EY55" i="5"/>
  <c r="EY110" i="5"/>
  <c r="EY129" i="5"/>
  <c r="EY6" i="5"/>
  <c r="EY146" i="5"/>
  <c r="EY163" i="5"/>
  <c r="EY182" i="5"/>
  <c r="EY197" i="5"/>
  <c r="EY210" i="5"/>
  <c r="EY225" i="5"/>
  <c r="CU9" i="5"/>
  <c r="CU17" i="5"/>
  <c r="CU25" i="5"/>
  <c r="CU33" i="5"/>
  <c r="CU41" i="5"/>
  <c r="CU49" i="5"/>
  <c r="CU57" i="5"/>
  <c r="CU65" i="5"/>
  <c r="CU73" i="5"/>
  <c r="CU81" i="5"/>
  <c r="CU89" i="5"/>
  <c r="CU97" i="5"/>
  <c r="CU105" i="5"/>
  <c r="CU113" i="5"/>
  <c r="CU121" i="5"/>
  <c r="CU129" i="5"/>
  <c r="CU137" i="5"/>
  <c r="CU145" i="5"/>
  <c r="CU153" i="5"/>
  <c r="CU161" i="5"/>
  <c r="CU169" i="5"/>
  <c r="CU177" i="5"/>
  <c r="CU184" i="5"/>
  <c r="CU192" i="5"/>
  <c r="CU200" i="5"/>
  <c r="CU208" i="5"/>
  <c r="CU216" i="5"/>
  <c r="CU224" i="5"/>
  <c r="CU232" i="5"/>
  <c r="CU240" i="5"/>
  <c r="CU248" i="5"/>
  <c r="CU256" i="5"/>
  <c r="CU264" i="5"/>
  <c r="CU272" i="5"/>
  <c r="CU280" i="5"/>
  <c r="CU288" i="5"/>
  <c r="CU296" i="5"/>
  <c r="CU304" i="5"/>
  <c r="CU312" i="5"/>
  <c r="CU320" i="5"/>
  <c r="CU328" i="5"/>
  <c r="CU336" i="5"/>
  <c r="CU344" i="5"/>
  <c r="CU352" i="5"/>
  <c r="CU360" i="5"/>
  <c r="CU368" i="5"/>
  <c r="CU376" i="5"/>
  <c r="CU384" i="5"/>
  <c r="CU392" i="5"/>
  <c r="CU400" i="5"/>
  <c r="CU408" i="5"/>
  <c r="CU416" i="5"/>
  <c r="CU424" i="5"/>
  <c r="CU432" i="5"/>
  <c r="CU440" i="5"/>
  <c r="CU448" i="5"/>
  <c r="CU6" i="5"/>
  <c r="CU10" i="5"/>
  <c r="CU18" i="5"/>
  <c r="CU26" i="5"/>
  <c r="CU34" i="5"/>
  <c r="CU42" i="5"/>
  <c r="CU50" i="5"/>
  <c r="CU58" i="5"/>
  <c r="CU66" i="5"/>
  <c r="CU74" i="5"/>
  <c r="CU82" i="5"/>
  <c r="CU90" i="5"/>
  <c r="CU98" i="5"/>
  <c r="CU106" i="5"/>
  <c r="CU114" i="5"/>
  <c r="CU122" i="5"/>
  <c r="CU130" i="5"/>
  <c r="CU138" i="5"/>
  <c r="CU146" i="5"/>
  <c r="CU154" i="5"/>
  <c r="CU162" i="5"/>
  <c r="CU170" i="5"/>
  <c r="CU178" i="5"/>
  <c r="CU185" i="5"/>
  <c r="CU193" i="5"/>
  <c r="CU201" i="5"/>
  <c r="CU209" i="5"/>
  <c r="CU217" i="5"/>
  <c r="CU225" i="5"/>
  <c r="CU233" i="5"/>
  <c r="CU241" i="5"/>
  <c r="CU249" i="5"/>
  <c r="CU257" i="5"/>
  <c r="CU265" i="5"/>
  <c r="CU273" i="5"/>
  <c r="CU281" i="5"/>
  <c r="CU289" i="5"/>
  <c r="CU297" i="5"/>
  <c r="CU305" i="5"/>
  <c r="CU313" i="5"/>
  <c r="CU321" i="5"/>
  <c r="CU329" i="5"/>
  <c r="CU337" i="5"/>
  <c r="CU345" i="5"/>
  <c r="CU353" i="5"/>
  <c r="CU361" i="5"/>
  <c r="CU369" i="5"/>
  <c r="CU377" i="5"/>
  <c r="CU385" i="5"/>
  <c r="CU393" i="5"/>
  <c r="CU401" i="5"/>
  <c r="CU409" i="5"/>
  <c r="CU417" i="5"/>
  <c r="CU425" i="5"/>
  <c r="CU433" i="5"/>
  <c r="CU441" i="5"/>
  <c r="CU449" i="5"/>
  <c r="CU11" i="5"/>
  <c r="CU19" i="5"/>
  <c r="CU27" i="5"/>
  <c r="CU35" i="5"/>
  <c r="CU43" i="5"/>
  <c r="CU51" i="5"/>
  <c r="CU59" i="5"/>
  <c r="CU67" i="5"/>
  <c r="CU75" i="5"/>
  <c r="CU83" i="5"/>
  <c r="CU91" i="5"/>
  <c r="CU99" i="5"/>
  <c r="CU107" i="5"/>
  <c r="CU115" i="5"/>
  <c r="CU123" i="5"/>
  <c r="CU131" i="5"/>
  <c r="CU139" i="5"/>
  <c r="CU147" i="5"/>
  <c r="CU155" i="5"/>
  <c r="CU163" i="5"/>
  <c r="CU171" i="5"/>
  <c r="CU179" i="5"/>
  <c r="CU186" i="5"/>
  <c r="CU194" i="5"/>
  <c r="CU202" i="5"/>
  <c r="CU210" i="5"/>
  <c r="CU218" i="5"/>
  <c r="CU226" i="5"/>
  <c r="CU234" i="5"/>
  <c r="CU242" i="5"/>
  <c r="CU250" i="5"/>
  <c r="CU258" i="5"/>
  <c r="CU266" i="5"/>
  <c r="CU274" i="5"/>
  <c r="CU282" i="5"/>
  <c r="CU290" i="5"/>
  <c r="CU298" i="5"/>
  <c r="CU306" i="5"/>
  <c r="CU314" i="5"/>
  <c r="CU322" i="5"/>
  <c r="CU330" i="5"/>
  <c r="CU338" i="5"/>
  <c r="CU346" i="5"/>
  <c r="CU354" i="5"/>
  <c r="CU362" i="5"/>
  <c r="CU370" i="5"/>
  <c r="CU378" i="5"/>
  <c r="CU386" i="5"/>
  <c r="CU394" i="5"/>
  <c r="CU402" i="5"/>
  <c r="CU410" i="5"/>
  <c r="CU418" i="5"/>
  <c r="CU426" i="5"/>
  <c r="CU434" i="5"/>
  <c r="CU442" i="5"/>
  <c r="CU450" i="5"/>
  <c r="CU12" i="5"/>
  <c r="CU20" i="5"/>
  <c r="CU28" i="5"/>
  <c r="CU36" i="5"/>
  <c r="CU44" i="5"/>
  <c r="CU52" i="5"/>
  <c r="CU60" i="5"/>
  <c r="CU68" i="5"/>
  <c r="CU76" i="5"/>
  <c r="CU84" i="5"/>
  <c r="CU92" i="5"/>
  <c r="CU100" i="5"/>
  <c r="CU108" i="5"/>
  <c r="CU116" i="5"/>
  <c r="CU124" i="5"/>
  <c r="CU132" i="5"/>
  <c r="CU140" i="5"/>
  <c r="CU148" i="5"/>
  <c r="CU156" i="5"/>
  <c r="CU164" i="5"/>
  <c r="CU172" i="5"/>
  <c r="CU187" i="5"/>
  <c r="CU195" i="5"/>
  <c r="CU203" i="5"/>
  <c r="CU211" i="5"/>
  <c r="CU219" i="5"/>
  <c r="CU227" i="5"/>
  <c r="CU235" i="5"/>
  <c r="CU243" i="5"/>
  <c r="CU251" i="5"/>
  <c r="CU259" i="5"/>
  <c r="CU267" i="5"/>
  <c r="CU275" i="5"/>
  <c r="CU283" i="5"/>
  <c r="CU291" i="5"/>
  <c r="CU299" i="5"/>
  <c r="CU307" i="5"/>
  <c r="CU315" i="5"/>
  <c r="CU323" i="5"/>
  <c r="CU331" i="5"/>
  <c r="CU339" i="5"/>
  <c r="CU347" i="5"/>
  <c r="CU355" i="5"/>
  <c r="CU363" i="5"/>
  <c r="CU371" i="5"/>
  <c r="CU379" i="5"/>
  <c r="CU387" i="5"/>
  <c r="CU395" i="5"/>
  <c r="CU403" i="5"/>
  <c r="CU411" i="5"/>
  <c r="CU419" i="5"/>
  <c r="CU427" i="5"/>
  <c r="CU435" i="5"/>
  <c r="CU443" i="5"/>
  <c r="CU451" i="5"/>
  <c r="CU13" i="5"/>
  <c r="CU21" i="5"/>
  <c r="CU29" i="5"/>
  <c r="CU37" i="5"/>
  <c r="CU45" i="5"/>
  <c r="CU53" i="5"/>
  <c r="CU61" i="5"/>
  <c r="CU69" i="5"/>
  <c r="CU77" i="5"/>
  <c r="CU85" i="5"/>
  <c r="CU93" i="5"/>
  <c r="CU101" i="5"/>
  <c r="CU109" i="5"/>
  <c r="CU117" i="5"/>
  <c r="CU125" i="5"/>
  <c r="CU133" i="5"/>
  <c r="CU141" i="5"/>
  <c r="CU149" i="5"/>
  <c r="CU157" i="5"/>
  <c r="CU165" i="5"/>
  <c r="CU173" i="5"/>
  <c r="CU180" i="5"/>
  <c r="CU188" i="5"/>
  <c r="CU196" i="5"/>
  <c r="CU204" i="5"/>
  <c r="CU212" i="5"/>
  <c r="CU220" i="5"/>
  <c r="CU228" i="5"/>
  <c r="CU236" i="5"/>
  <c r="CU244" i="5"/>
  <c r="CU252" i="5"/>
  <c r="CU260" i="5"/>
  <c r="CU268" i="5"/>
  <c r="CU276" i="5"/>
  <c r="CU284" i="5"/>
  <c r="CU292" i="5"/>
  <c r="CU300" i="5"/>
  <c r="CU308" i="5"/>
  <c r="CU316" i="5"/>
  <c r="CU324" i="5"/>
  <c r="CU332" i="5"/>
  <c r="CU340" i="5"/>
  <c r="CU348" i="5"/>
  <c r="CU356" i="5"/>
  <c r="CU364" i="5"/>
  <c r="CU372" i="5"/>
  <c r="CU380" i="5"/>
  <c r="CU388" i="5"/>
  <c r="CU396" i="5"/>
  <c r="CU404" i="5"/>
  <c r="CU412" i="5"/>
  <c r="CU420" i="5"/>
  <c r="CU428" i="5"/>
  <c r="CU436" i="5"/>
  <c r="CU444" i="5"/>
  <c r="CU452" i="5"/>
  <c r="CU14" i="5"/>
  <c r="CU22" i="5"/>
  <c r="CU30" i="5"/>
  <c r="CU38" i="5"/>
  <c r="CU46" i="5"/>
  <c r="CU54" i="5"/>
  <c r="CU62" i="5"/>
  <c r="CU70" i="5"/>
  <c r="CU78" i="5"/>
  <c r="CU86" i="5"/>
  <c r="CU94" i="5"/>
  <c r="CU102" i="5"/>
  <c r="CU110" i="5"/>
  <c r="CU118" i="5"/>
  <c r="CU126" i="5"/>
  <c r="CU134" i="5"/>
  <c r="CU142" i="5"/>
  <c r="CU150" i="5"/>
  <c r="CU158" i="5"/>
  <c r="CU166" i="5"/>
  <c r="CU174" i="5"/>
  <c r="CU181" i="5"/>
  <c r="CU189" i="5"/>
  <c r="CU197" i="5"/>
  <c r="CU205" i="5"/>
  <c r="CU213" i="5"/>
  <c r="CU221" i="5"/>
  <c r="CU229" i="5"/>
  <c r="CU237" i="5"/>
  <c r="CU245" i="5"/>
  <c r="CU253" i="5"/>
  <c r="CU261" i="5"/>
  <c r="CU269" i="5"/>
  <c r="CU277" i="5"/>
  <c r="CU285" i="5"/>
  <c r="CU293" i="5"/>
  <c r="CU301" i="5"/>
  <c r="CU309" i="5"/>
  <c r="CU317" i="5"/>
  <c r="CU325" i="5"/>
  <c r="CU333" i="5"/>
  <c r="CU341" i="5"/>
  <c r="CU349" i="5"/>
  <c r="CU357" i="5"/>
  <c r="CU365" i="5"/>
  <c r="CU373" i="5"/>
  <c r="CU381" i="5"/>
  <c r="CU389" i="5"/>
  <c r="CU397" i="5"/>
  <c r="CU405" i="5"/>
  <c r="CU413" i="5"/>
  <c r="CU421" i="5"/>
  <c r="CU429" i="5"/>
  <c r="CU437" i="5"/>
  <c r="CU445" i="5"/>
  <c r="CU453" i="5"/>
  <c r="CU7" i="5"/>
  <c r="CU15" i="5"/>
  <c r="CU23" i="5"/>
  <c r="CU31" i="5"/>
  <c r="CU39" i="5"/>
  <c r="CU47" i="5"/>
  <c r="CU55" i="5"/>
  <c r="CU63" i="5"/>
  <c r="CU71" i="5"/>
  <c r="CU79" i="5"/>
  <c r="CU87" i="5"/>
  <c r="CU95" i="5"/>
  <c r="CU103" i="5"/>
  <c r="CU111" i="5"/>
  <c r="CU119" i="5"/>
  <c r="CU127" i="5"/>
  <c r="CU135" i="5"/>
  <c r="CU143" i="5"/>
  <c r="CU151" i="5"/>
  <c r="CU159" i="5"/>
  <c r="CU167" i="5"/>
  <c r="CU175" i="5"/>
  <c r="CU182" i="5"/>
  <c r="CU190" i="5"/>
  <c r="CU198" i="5"/>
  <c r="CU206" i="5"/>
  <c r="CU214" i="5"/>
  <c r="CU222" i="5"/>
  <c r="CU230" i="5"/>
  <c r="CU238" i="5"/>
  <c r="CU246" i="5"/>
  <c r="CU254" i="5"/>
  <c r="CU262" i="5"/>
  <c r="CU270" i="5"/>
  <c r="CU278" i="5"/>
  <c r="CU286" i="5"/>
  <c r="CU294" i="5"/>
  <c r="CU302" i="5"/>
  <c r="CU310" i="5"/>
  <c r="CU318" i="5"/>
  <c r="CU326" i="5"/>
  <c r="CU334" i="5"/>
  <c r="CU342" i="5"/>
  <c r="CU350" i="5"/>
  <c r="CU358" i="5"/>
  <c r="CU366" i="5"/>
  <c r="CU374" i="5"/>
  <c r="CU382" i="5"/>
  <c r="CU390" i="5"/>
  <c r="CU398" i="5"/>
  <c r="CU406" i="5"/>
  <c r="CU414" i="5"/>
  <c r="CU422" i="5"/>
  <c r="CU430" i="5"/>
  <c r="CU438" i="5"/>
  <c r="CU446" i="5"/>
  <c r="CU128" i="5"/>
  <c r="CU255" i="5"/>
  <c r="CU383" i="5"/>
  <c r="CU8" i="5"/>
  <c r="CU136" i="5"/>
  <c r="CU263" i="5"/>
  <c r="CU391" i="5"/>
  <c r="CU16" i="5"/>
  <c r="CU144" i="5"/>
  <c r="CU271" i="5"/>
  <c r="CU399" i="5"/>
  <c r="CU24" i="5"/>
  <c r="CU152" i="5"/>
  <c r="CU279" i="5"/>
  <c r="CU407" i="5"/>
  <c r="CU32" i="5"/>
  <c r="CU160" i="5"/>
  <c r="CU287" i="5"/>
  <c r="CU415" i="5"/>
  <c r="CU40" i="5"/>
  <c r="CU168" i="5"/>
  <c r="CU295" i="5"/>
  <c r="CU423" i="5"/>
  <c r="CU48" i="5"/>
  <c r="CU176" i="5"/>
  <c r="CU303" i="5"/>
  <c r="CU431" i="5"/>
  <c r="CU56" i="5"/>
  <c r="CU183" i="5"/>
  <c r="CU311" i="5"/>
  <c r="CU439" i="5"/>
  <c r="CU64" i="5"/>
  <c r="CU191" i="5"/>
  <c r="CU319" i="5"/>
  <c r="CU447" i="5"/>
  <c r="CU72" i="5"/>
  <c r="CU199" i="5"/>
  <c r="CU327" i="5"/>
  <c r="CU80" i="5"/>
  <c r="CU207" i="5"/>
  <c r="CU335" i="5"/>
  <c r="CU88" i="5"/>
  <c r="CU215" i="5"/>
  <c r="CU343" i="5"/>
  <c r="CU104" i="5"/>
  <c r="CU231" i="5"/>
  <c r="CU359" i="5"/>
  <c r="CU96" i="5"/>
  <c r="CU112" i="5"/>
  <c r="CU120" i="5"/>
  <c r="CU223" i="5"/>
  <c r="CU239" i="5"/>
  <c r="CU351" i="5"/>
  <c r="CU247" i="5"/>
  <c r="CU367" i="5"/>
  <c r="CU375" i="5"/>
  <c r="FG10" i="5"/>
  <c r="FG18" i="5"/>
  <c r="FG26" i="5"/>
  <c r="FG34" i="5"/>
  <c r="FG42" i="5"/>
  <c r="FG50" i="5"/>
  <c r="FG58" i="5"/>
  <c r="FG66" i="5"/>
  <c r="FG74" i="5"/>
  <c r="FG82" i="5"/>
  <c r="FG90" i="5"/>
  <c r="FG98" i="5"/>
  <c r="FG106" i="5"/>
  <c r="FG114" i="5"/>
  <c r="FG122" i="5"/>
  <c r="FG130" i="5"/>
  <c r="FG138" i="5"/>
  <c r="FG146" i="5"/>
  <c r="FG154" i="5"/>
  <c r="FG162" i="5"/>
  <c r="FG12" i="5"/>
  <c r="FG20" i="5"/>
  <c r="FG28" i="5"/>
  <c r="FG36" i="5"/>
  <c r="FG44" i="5"/>
  <c r="FG52" i="5"/>
  <c r="FG60" i="5"/>
  <c r="FG68" i="5"/>
  <c r="FG76" i="5"/>
  <c r="FG84" i="5"/>
  <c r="FG92" i="5"/>
  <c r="FG100" i="5"/>
  <c r="FG108" i="5"/>
  <c r="FG116" i="5"/>
  <c r="FG124" i="5"/>
  <c r="FG132" i="5"/>
  <c r="FG140" i="5"/>
  <c r="FG148" i="5"/>
  <c r="FG156" i="5"/>
  <c r="FG164" i="5"/>
  <c r="FG13" i="5"/>
  <c r="FG21" i="5"/>
  <c r="FG29" i="5"/>
  <c r="FG37" i="5"/>
  <c r="FG45" i="5"/>
  <c r="FG53" i="5"/>
  <c r="FG61" i="5"/>
  <c r="FG69" i="5"/>
  <c r="FG77" i="5"/>
  <c r="FG85" i="5"/>
  <c r="FG93" i="5"/>
  <c r="FG101" i="5"/>
  <c r="FG109" i="5"/>
  <c r="FG117" i="5"/>
  <c r="FG125" i="5"/>
  <c r="FG133" i="5"/>
  <c r="FG141" i="5"/>
  <c r="FG149" i="5"/>
  <c r="FG157" i="5"/>
  <c r="FG165" i="5"/>
  <c r="FG14" i="5"/>
  <c r="FG22" i="5"/>
  <c r="FG30" i="5"/>
  <c r="FG38" i="5"/>
  <c r="FG46" i="5"/>
  <c r="FG54" i="5"/>
  <c r="FG62" i="5"/>
  <c r="FG70" i="5"/>
  <c r="FG78" i="5"/>
  <c r="FG86" i="5"/>
  <c r="FG94" i="5"/>
  <c r="FG102" i="5"/>
  <c r="FG110" i="5"/>
  <c r="FG118" i="5"/>
  <c r="FG126" i="5"/>
  <c r="FG134" i="5"/>
  <c r="FG142" i="5"/>
  <c r="FG150" i="5"/>
  <c r="FG158" i="5"/>
  <c r="FG166" i="5"/>
  <c r="FG39" i="5"/>
  <c r="FG73" i="5"/>
  <c r="FG120" i="5"/>
  <c r="FG131" i="5"/>
  <c r="FG167" i="5"/>
  <c r="FG175" i="5"/>
  <c r="FG182" i="5"/>
  <c r="FG190" i="5"/>
  <c r="FG198" i="5"/>
  <c r="FG206" i="5"/>
  <c r="FG214" i="5"/>
  <c r="FG222" i="5"/>
  <c r="FG230" i="5"/>
  <c r="FG238" i="5"/>
  <c r="FG246" i="5"/>
  <c r="FG254" i="5"/>
  <c r="FG262" i="5"/>
  <c r="FG270" i="5"/>
  <c r="FG278" i="5"/>
  <c r="FG286" i="5"/>
  <c r="FG294" i="5"/>
  <c r="FG302" i="5"/>
  <c r="FG310" i="5"/>
  <c r="FG318" i="5"/>
  <c r="FG326" i="5"/>
  <c r="FG334" i="5"/>
  <c r="FG342" i="5"/>
  <c r="FG350" i="5"/>
  <c r="FG358" i="5"/>
  <c r="FG366" i="5"/>
  <c r="FG374" i="5"/>
  <c r="FG382" i="5"/>
  <c r="FG390" i="5"/>
  <c r="FG398" i="5"/>
  <c r="FG406" i="5"/>
  <c r="FG414" i="5"/>
  <c r="FG422" i="5"/>
  <c r="FG430" i="5"/>
  <c r="FG438" i="5"/>
  <c r="FG446" i="5"/>
  <c r="FG16" i="5"/>
  <c r="FG27" i="5"/>
  <c r="FG63" i="5"/>
  <c r="FG97" i="5"/>
  <c r="FG144" i="5"/>
  <c r="FG155" i="5"/>
  <c r="FG40" i="5"/>
  <c r="FG51" i="5"/>
  <c r="FG87" i="5"/>
  <c r="FG121" i="5"/>
  <c r="FG168" i="5"/>
  <c r="FG176" i="5"/>
  <c r="FG183" i="5"/>
  <c r="FG191" i="5"/>
  <c r="FG199" i="5"/>
  <c r="FG207" i="5"/>
  <c r="FG215" i="5"/>
  <c r="FG223" i="5"/>
  <c r="FG231" i="5"/>
  <c r="FG239" i="5"/>
  <c r="FG247" i="5"/>
  <c r="FG255" i="5"/>
  <c r="FG263" i="5"/>
  <c r="FG271" i="5"/>
  <c r="FG279" i="5"/>
  <c r="FG287" i="5"/>
  <c r="FG295" i="5"/>
  <c r="FG303" i="5"/>
  <c r="FG311" i="5"/>
  <c r="FG319" i="5"/>
  <c r="FG327" i="5"/>
  <c r="FG335" i="5"/>
  <c r="FG343" i="5"/>
  <c r="FG351" i="5"/>
  <c r="FG359" i="5"/>
  <c r="FG367" i="5"/>
  <c r="FG375" i="5"/>
  <c r="FG383" i="5"/>
  <c r="FG391" i="5"/>
  <c r="FG399" i="5"/>
  <c r="FG407" i="5"/>
  <c r="FG415" i="5"/>
  <c r="FG423" i="5"/>
  <c r="FG431" i="5"/>
  <c r="FG439" i="5"/>
  <c r="FG447" i="5"/>
  <c r="FG17" i="5"/>
  <c r="FG64" i="5"/>
  <c r="FG75" i="5"/>
  <c r="FG111" i="5"/>
  <c r="FG145" i="5"/>
  <c r="FG7" i="5"/>
  <c r="FG41" i="5"/>
  <c r="FG88" i="5"/>
  <c r="FG99" i="5"/>
  <c r="FG135" i="5"/>
  <c r="FG169" i="5"/>
  <c r="FG177" i="5"/>
  <c r="FG184" i="5"/>
  <c r="FG192" i="5"/>
  <c r="FG200" i="5"/>
  <c r="FG208" i="5"/>
  <c r="FG216" i="5"/>
  <c r="FG224" i="5"/>
  <c r="FG232" i="5"/>
  <c r="FG240" i="5"/>
  <c r="FG248" i="5"/>
  <c r="FG256" i="5"/>
  <c r="FG264" i="5"/>
  <c r="FG272" i="5"/>
  <c r="FG280" i="5"/>
  <c r="FG288" i="5"/>
  <c r="FG296" i="5"/>
  <c r="FG304" i="5"/>
  <c r="FG312" i="5"/>
  <c r="FG320" i="5"/>
  <c r="FG328" i="5"/>
  <c r="FG336" i="5"/>
  <c r="FG344" i="5"/>
  <c r="FG352" i="5"/>
  <c r="FG360" i="5"/>
  <c r="FG368" i="5"/>
  <c r="FG376" i="5"/>
  <c r="FG384" i="5"/>
  <c r="FG392" i="5"/>
  <c r="FG400" i="5"/>
  <c r="FG408" i="5"/>
  <c r="FG416" i="5"/>
  <c r="FG424" i="5"/>
  <c r="FG432" i="5"/>
  <c r="FG440" i="5"/>
  <c r="FG448" i="5"/>
  <c r="FG31" i="5"/>
  <c r="FG65" i="5"/>
  <c r="FG112" i="5"/>
  <c r="FG123" i="5"/>
  <c r="FG159" i="5"/>
  <c r="FG8" i="5"/>
  <c r="FG19" i="5"/>
  <c r="FG55" i="5"/>
  <c r="FG89" i="5"/>
  <c r="FG136" i="5"/>
  <c r="FG147" i="5"/>
  <c r="FG170" i="5"/>
  <c r="FG178" i="5"/>
  <c r="FG185" i="5"/>
  <c r="FG193" i="5"/>
  <c r="FG201" i="5"/>
  <c r="FG209" i="5"/>
  <c r="FG217" i="5"/>
  <c r="FG225" i="5"/>
  <c r="FG233" i="5"/>
  <c r="FG241" i="5"/>
  <c r="FG249" i="5"/>
  <c r="FG257" i="5"/>
  <c r="FG265" i="5"/>
  <c r="FG273" i="5"/>
  <c r="FG281" i="5"/>
  <c r="FG289" i="5"/>
  <c r="FG297" i="5"/>
  <c r="FG305" i="5"/>
  <c r="FG313" i="5"/>
  <c r="FG321" i="5"/>
  <c r="FG329" i="5"/>
  <c r="FG337" i="5"/>
  <c r="FG345" i="5"/>
  <c r="FG353" i="5"/>
  <c r="FG361" i="5"/>
  <c r="FG369" i="5"/>
  <c r="FG377" i="5"/>
  <c r="FG385" i="5"/>
  <c r="FG393" i="5"/>
  <c r="FG401" i="5"/>
  <c r="FG409" i="5"/>
  <c r="FG417" i="5"/>
  <c r="FG425" i="5"/>
  <c r="FG433" i="5"/>
  <c r="FG441" i="5"/>
  <c r="FG449" i="5"/>
  <c r="FG32" i="5"/>
  <c r="FG43" i="5"/>
  <c r="FG79" i="5"/>
  <c r="FG113" i="5"/>
  <c r="FG160" i="5"/>
  <c r="FG9" i="5"/>
  <c r="FG56" i="5"/>
  <c r="FG67" i="5"/>
  <c r="FG103" i="5"/>
  <c r="FG137" i="5"/>
  <c r="FG171" i="5"/>
  <c r="FG179" i="5"/>
  <c r="FG186" i="5"/>
  <c r="FG194" i="5"/>
  <c r="FG202" i="5"/>
  <c r="FG210" i="5"/>
  <c r="FG218" i="5"/>
  <c r="FG226" i="5"/>
  <c r="FG234" i="5"/>
  <c r="FG242" i="5"/>
  <c r="FG250" i="5"/>
  <c r="FG258" i="5"/>
  <c r="FG266" i="5"/>
  <c r="FG274" i="5"/>
  <c r="FG282" i="5"/>
  <c r="FG290" i="5"/>
  <c r="FG298" i="5"/>
  <c r="FG306" i="5"/>
  <c r="FG314" i="5"/>
  <c r="FG322" i="5"/>
  <c r="FG330" i="5"/>
  <c r="FG338" i="5"/>
  <c r="FG346" i="5"/>
  <c r="FG354" i="5"/>
  <c r="FG362" i="5"/>
  <c r="FG370" i="5"/>
  <c r="FG378" i="5"/>
  <c r="FG386" i="5"/>
  <c r="FG394" i="5"/>
  <c r="FG402" i="5"/>
  <c r="FG410" i="5"/>
  <c r="FG418" i="5"/>
  <c r="FG426" i="5"/>
  <c r="FG434" i="5"/>
  <c r="FG442" i="5"/>
  <c r="FG450" i="5"/>
  <c r="FG33" i="5"/>
  <c r="FG80" i="5"/>
  <c r="FG91" i="5"/>
  <c r="FG127" i="5"/>
  <c r="FG161" i="5"/>
  <c r="FG23" i="5"/>
  <c r="FG57" i="5"/>
  <c r="FG104" i="5"/>
  <c r="FG115" i="5"/>
  <c r="FG151" i="5"/>
  <c r="FG172" i="5"/>
  <c r="FG187" i="5"/>
  <c r="FG195" i="5"/>
  <c r="FG203" i="5"/>
  <c r="FG211" i="5"/>
  <c r="FG219" i="5"/>
  <c r="FG227" i="5"/>
  <c r="FG235" i="5"/>
  <c r="FG243" i="5"/>
  <c r="FG251" i="5"/>
  <c r="FG259" i="5"/>
  <c r="FG267" i="5"/>
  <c r="FG275" i="5"/>
  <c r="FG283" i="5"/>
  <c r="FG291" i="5"/>
  <c r="FG299" i="5"/>
  <c r="FG307" i="5"/>
  <c r="FG315" i="5"/>
  <c r="FG323" i="5"/>
  <c r="FG331" i="5"/>
  <c r="FG339" i="5"/>
  <c r="FG347" i="5"/>
  <c r="FG355" i="5"/>
  <c r="FG363" i="5"/>
  <c r="FG371" i="5"/>
  <c r="FG379" i="5"/>
  <c r="FG387" i="5"/>
  <c r="FG395" i="5"/>
  <c r="FG403" i="5"/>
  <c r="FG411" i="5"/>
  <c r="FG419" i="5"/>
  <c r="FG427" i="5"/>
  <c r="FG435" i="5"/>
  <c r="FG443" i="5"/>
  <c r="FG451" i="5"/>
  <c r="FG11" i="5"/>
  <c r="FG47" i="5"/>
  <c r="FG81" i="5"/>
  <c r="FG128" i="5"/>
  <c r="FG139" i="5"/>
  <c r="FG6" i="5"/>
  <c r="FG24" i="5"/>
  <c r="FG35" i="5"/>
  <c r="FG71" i="5"/>
  <c r="FG105" i="5"/>
  <c r="FG152" i="5"/>
  <c r="FG163" i="5"/>
  <c r="FG173" i="5"/>
  <c r="FG180" i="5"/>
  <c r="FG188" i="5"/>
  <c r="FG196" i="5"/>
  <c r="FG204" i="5"/>
  <c r="FG212" i="5"/>
  <c r="FG220" i="5"/>
  <c r="FG228" i="5"/>
  <c r="FG236" i="5"/>
  <c r="FG244" i="5"/>
  <c r="FG252" i="5"/>
  <c r="FG260" i="5"/>
  <c r="FG268" i="5"/>
  <c r="FG276" i="5"/>
  <c r="FG284" i="5"/>
  <c r="FG292" i="5"/>
  <c r="FG300" i="5"/>
  <c r="FG308" i="5"/>
  <c r="FG316" i="5"/>
  <c r="FG324" i="5"/>
  <c r="FG332" i="5"/>
  <c r="FG340" i="5"/>
  <c r="FG348" i="5"/>
  <c r="FG356" i="5"/>
  <c r="FG364" i="5"/>
  <c r="FG372" i="5"/>
  <c r="FG380" i="5"/>
  <c r="FG388" i="5"/>
  <c r="FG396" i="5"/>
  <c r="FG404" i="5"/>
  <c r="FG412" i="5"/>
  <c r="FG420" i="5"/>
  <c r="FG428" i="5"/>
  <c r="FG436" i="5"/>
  <c r="FG444" i="5"/>
  <c r="FG452" i="5"/>
  <c r="FG48" i="5"/>
  <c r="FG59" i="5"/>
  <c r="FG95" i="5"/>
  <c r="FG129" i="5"/>
  <c r="FG15" i="5"/>
  <c r="FG49" i="5"/>
  <c r="FG96" i="5"/>
  <c r="FG107" i="5"/>
  <c r="FG143" i="5"/>
  <c r="FG174" i="5"/>
  <c r="FG301" i="5"/>
  <c r="FG429" i="5"/>
  <c r="FG181" i="5"/>
  <c r="FG309" i="5"/>
  <c r="FG437" i="5"/>
  <c r="FG189" i="5"/>
  <c r="FG317" i="5"/>
  <c r="FG445" i="5"/>
  <c r="FG25" i="5"/>
  <c r="FG197" i="5"/>
  <c r="FG325" i="5"/>
  <c r="FG453" i="5"/>
  <c r="FG205" i="5"/>
  <c r="FG333" i="5"/>
  <c r="FG213" i="5"/>
  <c r="FG341" i="5"/>
  <c r="FG221" i="5"/>
  <c r="FG349" i="5"/>
  <c r="FG72" i="5"/>
  <c r="FG229" i="5"/>
  <c r="FG357" i="5"/>
  <c r="FG83" i="5"/>
  <c r="FG237" i="5"/>
  <c r="FG365" i="5"/>
  <c r="FG245" i="5"/>
  <c r="FG373" i="5"/>
  <c r="FG253" i="5"/>
  <c r="FG381" i="5"/>
  <c r="FG119" i="5"/>
  <c r="FG261" i="5"/>
  <c r="FG389" i="5"/>
  <c r="FG269" i="5"/>
  <c r="FG397" i="5"/>
  <c r="FG277" i="5"/>
  <c r="FG405" i="5"/>
  <c r="FG293" i="5"/>
  <c r="FG421" i="5"/>
  <c r="FG153" i="5"/>
  <c r="FG285" i="5"/>
  <c r="FG413" i="5"/>
  <c r="CN12" i="5"/>
  <c r="CN20" i="5"/>
  <c r="CN28" i="5"/>
  <c r="CN36" i="5"/>
  <c r="CN44" i="5"/>
  <c r="CN52" i="5"/>
  <c r="CN60" i="5"/>
  <c r="CN68" i="5"/>
  <c r="CN76" i="5"/>
  <c r="CN84" i="5"/>
  <c r="CN92" i="5"/>
  <c r="CN100" i="5"/>
  <c r="CN108" i="5"/>
  <c r="CN116" i="5"/>
  <c r="CN124" i="5"/>
  <c r="CN132" i="5"/>
  <c r="CN140" i="5"/>
  <c r="CN148" i="5"/>
  <c r="CN13" i="5"/>
  <c r="CN21" i="5"/>
  <c r="CN29" i="5"/>
  <c r="CN37" i="5"/>
  <c r="CN45" i="5"/>
  <c r="CN53" i="5"/>
  <c r="CN61" i="5"/>
  <c r="CN69" i="5"/>
  <c r="CN77" i="5"/>
  <c r="CN85" i="5"/>
  <c r="CN93" i="5"/>
  <c r="CN101" i="5"/>
  <c r="CN109" i="5"/>
  <c r="CN117" i="5"/>
  <c r="CN125" i="5"/>
  <c r="CN133" i="5"/>
  <c r="CN141" i="5"/>
  <c r="CN149" i="5"/>
  <c r="CN14" i="5"/>
  <c r="CN22" i="5"/>
  <c r="CN30" i="5"/>
  <c r="CN38" i="5"/>
  <c r="CN46" i="5"/>
  <c r="CN54" i="5"/>
  <c r="CN62" i="5"/>
  <c r="CN70" i="5"/>
  <c r="CN78" i="5"/>
  <c r="CN86" i="5"/>
  <c r="CN94" i="5"/>
  <c r="CN102" i="5"/>
  <c r="CN110" i="5"/>
  <c r="CN118" i="5"/>
  <c r="CN126" i="5"/>
  <c r="CN134" i="5"/>
  <c r="CN142" i="5"/>
  <c r="CN150" i="5"/>
  <c r="CN7" i="5"/>
  <c r="CN15" i="5"/>
  <c r="CN23" i="5"/>
  <c r="CN31" i="5"/>
  <c r="CN39" i="5"/>
  <c r="CN47" i="5"/>
  <c r="CN55" i="5"/>
  <c r="CN63" i="5"/>
  <c r="CN71" i="5"/>
  <c r="CN79" i="5"/>
  <c r="CN87" i="5"/>
  <c r="CN95" i="5"/>
  <c r="CN103" i="5"/>
  <c r="CN111" i="5"/>
  <c r="CN119" i="5"/>
  <c r="CN127" i="5"/>
  <c r="CN135" i="5"/>
  <c r="CN143" i="5"/>
  <c r="CN151" i="5"/>
  <c r="CN8" i="5"/>
  <c r="CN16" i="5"/>
  <c r="CN24" i="5"/>
  <c r="CN32" i="5"/>
  <c r="CN40" i="5"/>
  <c r="CN48" i="5"/>
  <c r="CN56" i="5"/>
  <c r="CN64" i="5"/>
  <c r="CN72" i="5"/>
  <c r="CN80" i="5"/>
  <c r="CN88" i="5"/>
  <c r="CN96" i="5"/>
  <c r="CN104" i="5"/>
  <c r="CN112" i="5"/>
  <c r="CN120" i="5"/>
  <c r="CN128" i="5"/>
  <c r="CN136" i="5"/>
  <c r="CN144" i="5"/>
  <c r="CN152" i="5"/>
  <c r="CN9" i="5"/>
  <c r="CN17" i="5"/>
  <c r="CN25" i="5"/>
  <c r="CN33" i="5"/>
  <c r="CN41" i="5"/>
  <c r="CN49" i="5"/>
  <c r="CN57" i="5"/>
  <c r="CN65" i="5"/>
  <c r="CN73" i="5"/>
  <c r="CN81" i="5"/>
  <c r="CN89" i="5"/>
  <c r="CN97" i="5"/>
  <c r="CN105" i="5"/>
  <c r="CN113" i="5"/>
  <c r="CN121" i="5"/>
  <c r="CN129" i="5"/>
  <c r="CN137" i="5"/>
  <c r="CN145" i="5"/>
  <c r="CN153" i="5"/>
  <c r="CN10" i="5"/>
  <c r="CN18" i="5"/>
  <c r="CN26" i="5"/>
  <c r="CN34" i="5"/>
  <c r="CN42" i="5"/>
  <c r="CN158" i="5"/>
  <c r="CN166" i="5"/>
  <c r="CN174" i="5"/>
  <c r="CN181" i="5"/>
  <c r="CN189" i="5"/>
  <c r="CN197" i="5"/>
  <c r="CN205" i="5"/>
  <c r="CN213" i="5"/>
  <c r="CN221" i="5"/>
  <c r="CN229" i="5"/>
  <c r="CN237" i="5"/>
  <c r="CN245" i="5"/>
  <c r="CN253" i="5"/>
  <c r="CN261" i="5"/>
  <c r="CN269" i="5"/>
  <c r="CN277" i="5"/>
  <c r="CN285" i="5"/>
  <c r="CN293" i="5"/>
  <c r="CN301" i="5"/>
  <c r="CN309" i="5"/>
  <c r="CN317" i="5"/>
  <c r="CN325" i="5"/>
  <c r="CN333" i="5"/>
  <c r="CN341" i="5"/>
  <c r="CN349" i="5"/>
  <c r="CN357" i="5"/>
  <c r="CN365" i="5"/>
  <c r="CN373" i="5"/>
  <c r="CN381" i="5"/>
  <c r="CN389" i="5"/>
  <c r="CN397" i="5"/>
  <c r="CN405" i="5"/>
  <c r="CN413" i="5"/>
  <c r="CN421" i="5"/>
  <c r="CN429" i="5"/>
  <c r="CN437" i="5"/>
  <c r="CN445" i="5"/>
  <c r="CN453" i="5"/>
  <c r="CN50" i="5"/>
  <c r="CN82" i="5"/>
  <c r="CN114" i="5"/>
  <c r="CN146" i="5"/>
  <c r="CN159" i="5"/>
  <c r="CN167" i="5"/>
  <c r="CN175" i="5"/>
  <c r="CN182" i="5"/>
  <c r="CN190" i="5"/>
  <c r="CN198" i="5"/>
  <c r="CN206" i="5"/>
  <c r="CN214" i="5"/>
  <c r="CN222" i="5"/>
  <c r="CN230" i="5"/>
  <c r="CN238" i="5"/>
  <c r="CN246" i="5"/>
  <c r="CN254" i="5"/>
  <c r="CN262" i="5"/>
  <c r="CN270" i="5"/>
  <c r="CN278" i="5"/>
  <c r="CN286" i="5"/>
  <c r="CN294" i="5"/>
  <c r="CN302" i="5"/>
  <c r="CN310" i="5"/>
  <c r="CN318" i="5"/>
  <c r="CN326" i="5"/>
  <c r="CN334" i="5"/>
  <c r="CN342" i="5"/>
  <c r="CN350" i="5"/>
  <c r="CN358" i="5"/>
  <c r="CN366" i="5"/>
  <c r="CN374" i="5"/>
  <c r="CN382" i="5"/>
  <c r="CN390" i="5"/>
  <c r="CN398" i="5"/>
  <c r="CN406" i="5"/>
  <c r="CN414" i="5"/>
  <c r="CN422" i="5"/>
  <c r="CN430" i="5"/>
  <c r="CN438" i="5"/>
  <c r="CN446" i="5"/>
  <c r="CN11" i="5"/>
  <c r="CN51" i="5"/>
  <c r="CN83" i="5"/>
  <c r="CN115" i="5"/>
  <c r="CN147" i="5"/>
  <c r="CN160" i="5"/>
  <c r="CN168" i="5"/>
  <c r="CN176" i="5"/>
  <c r="CN183" i="5"/>
  <c r="CN191" i="5"/>
  <c r="CN199" i="5"/>
  <c r="CN207" i="5"/>
  <c r="CN215" i="5"/>
  <c r="CN223" i="5"/>
  <c r="CN231" i="5"/>
  <c r="CN239" i="5"/>
  <c r="CN247" i="5"/>
  <c r="CN255" i="5"/>
  <c r="CN263" i="5"/>
  <c r="CN271" i="5"/>
  <c r="CN279" i="5"/>
  <c r="CN287" i="5"/>
  <c r="CN295" i="5"/>
  <c r="CN303" i="5"/>
  <c r="CN311" i="5"/>
  <c r="CN319" i="5"/>
  <c r="CN327" i="5"/>
  <c r="CN335" i="5"/>
  <c r="CN343" i="5"/>
  <c r="CN351" i="5"/>
  <c r="CN359" i="5"/>
  <c r="CN367" i="5"/>
  <c r="CN375" i="5"/>
  <c r="CN383" i="5"/>
  <c r="CN391" i="5"/>
  <c r="CN399" i="5"/>
  <c r="CN407" i="5"/>
  <c r="CN415" i="5"/>
  <c r="CN423" i="5"/>
  <c r="CN431" i="5"/>
  <c r="CN439" i="5"/>
  <c r="CN447" i="5"/>
  <c r="CN6" i="5"/>
  <c r="CN19" i="5"/>
  <c r="CN58" i="5"/>
  <c r="CN90" i="5"/>
  <c r="CN122" i="5"/>
  <c r="CN161" i="5"/>
  <c r="CN169" i="5"/>
  <c r="CN177" i="5"/>
  <c r="CN184" i="5"/>
  <c r="CN192" i="5"/>
  <c r="CN200" i="5"/>
  <c r="CN208" i="5"/>
  <c r="CN216" i="5"/>
  <c r="CN224" i="5"/>
  <c r="CN232" i="5"/>
  <c r="CN240" i="5"/>
  <c r="CN248" i="5"/>
  <c r="CN256" i="5"/>
  <c r="CN264" i="5"/>
  <c r="CN272" i="5"/>
  <c r="CN280" i="5"/>
  <c r="CN288" i="5"/>
  <c r="CN296" i="5"/>
  <c r="CN304" i="5"/>
  <c r="CN312" i="5"/>
  <c r="CN320" i="5"/>
  <c r="CN328" i="5"/>
  <c r="CN336" i="5"/>
  <c r="CN344" i="5"/>
  <c r="CN352" i="5"/>
  <c r="CN360" i="5"/>
  <c r="CN368" i="5"/>
  <c r="CN376" i="5"/>
  <c r="CN384" i="5"/>
  <c r="CN392" i="5"/>
  <c r="CN400" i="5"/>
  <c r="CN408" i="5"/>
  <c r="CN416" i="5"/>
  <c r="CN424" i="5"/>
  <c r="CN432" i="5"/>
  <c r="CN440" i="5"/>
  <c r="CN448" i="5"/>
  <c r="CN59" i="5"/>
  <c r="CN91" i="5"/>
  <c r="CN123" i="5"/>
  <c r="CN154" i="5"/>
  <c r="CN162" i="5"/>
  <c r="CN170" i="5"/>
  <c r="CN178" i="5"/>
  <c r="CN185" i="5"/>
  <c r="CN193" i="5"/>
  <c r="CN201" i="5"/>
  <c r="CN209" i="5"/>
  <c r="CN217" i="5"/>
  <c r="CN225" i="5"/>
  <c r="CN233" i="5"/>
  <c r="CN241" i="5"/>
  <c r="CN249" i="5"/>
  <c r="CN257" i="5"/>
  <c r="CN265" i="5"/>
  <c r="CN273" i="5"/>
  <c r="CN281" i="5"/>
  <c r="CN289" i="5"/>
  <c r="CN297" i="5"/>
  <c r="CN305" i="5"/>
  <c r="CN313" i="5"/>
  <c r="CN321" i="5"/>
  <c r="CN329" i="5"/>
  <c r="CN337" i="5"/>
  <c r="CN345" i="5"/>
  <c r="CN353" i="5"/>
  <c r="CN361" i="5"/>
  <c r="CN369" i="5"/>
  <c r="CN377" i="5"/>
  <c r="CN385" i="5"/>
  <c r="CN393" i="5"/>
  <c r="CN401" i="5"/>
  <c r="CN409" i="5"/>
  <c r="CN417" i="5"/>
  <c r="CN425" i="5"/>
  <c r="CN433" i="5"/>
  <c r="CN441" i="5"/>
  <c r="CN449" i="5"/>
  <c r="CN27" i="5"/>
  <c r="CN66" i="5"/>
  <c r="CN98" i="5"/>
  <c r="CN130" i="5"/>
  <c r="CN155" i="5"/>
  <c r="CN163" i="5"/>
  <c r="CN171" i="5"/>
  <c r="CN179" i="5"/>
  <c r="CN186" i="5"/>
  <c r="CN194" i="5"/>
  <c r="CN202" i="5"/>
  <c r="CN210" i="5"/>
  <c r="CN218" i="5"/>
  <c r="CN226" i="5"/>
  <c r="CN234" i="5"/>
  <c r="CN242" i="5"/>
  <c r="CN250" i="5"/>
  <c r="CN258" i="5"/>
  <c r="CN266" i="5"/>
  <c r="CN274" i="5"/>
  <c r="CN282" i="5"/>
  <c r="CN290" i="5"/>
  <c r="CN298" i="5"/>
  <c r="CN306" i="5"/>
  <c r="CN314" i="5"/>
  <c r="CN322" i="5"/>
  <c r="CN330" i="5"/>
  <c r="CN338" i="5"/>
  <c r="CN346" i="5"/>
  <c r="CN354" i="5"/>
  <c r="CN362" i="5"/>
  <c r="CN370" i="5"/>
  <c r="CN378" i="5"/>
  <c r="CN386" i="5"/>
  <c r="CN394" i="5"/>
  <c r="CN402" i="5"/>
  <c r="CN410" i="5"/>
  <c r="CN418" i="5"/>
  <c r="CN426" i="5"/>
  <c r="CN434" i="5"/>
  <c r="CN442" i="5"/>
  <c r="CN450" i="5"/>
  <c r="CN67" i="5"/>
  <c r="CN99" i="5"/>
  <c r="CN131" i="5"/>
  <c r="CN75" i="5"/>
  <c r="CN220" i="5"/>
  <c r="CN307" i="5"/>
  <c r="CN348" i="5"/>
  <c r="CN435" i="5"/>
  <c r="CN180" i="5"/>
  <c r="CN267" i="5"/>
  <c r="CN308" i="5"/>
  <c r="CN395" i="5"/>
  <c r="CN436" i="5"/>
  <c r="CN106" i="5"/>
  <c r="CN227" i="5"/>
  <c r="CN268" i="5"/>
  <c r="CN355" i="5"/>
  <c r="CN396" i="5"/>
  <c r="CN107" i="5"/>
  <c r="CN187" i="5"/>
  <c r="CN228" i="5"/>
  <c r="CN315" i="5"/>
  <c r="CN356" i="5"/>
  <c r="CN443" i="5"/>
  <c r="CN188" i="5"/>
  <c r="CN275" i="5"/>
  <c r="CN316" i="5"/>
  <c r="CN403" i="5"/>
  <c r="CN444" i="5"/>
  <c r="CN138" i="5"/>
  <c r="CN235" i="5"/>
  <c r="CN276" i="5"/>
  <c r="CN363" i="5"/>
  <c r="CN404" i="5"/>
  <c r="CN139" i="5"/>
  <c r="CN195" i="5"/>
  <c r="CN236" i="5"/>
  <c r="CN323" i="5"/>
  <c r="CN364" i="5"/>
  <c r="CN451" i="5"/>
  <c r="CN156" i="5"/>
  <c r="CN196" i="5"/>
  <c r="CN283" i="5"/>
  <c r="CN324" i="5"/>
  <c r="CN411" i="5"/>
  <c r="CN452" i="5"/>
  <c r="CN157" i="5"/>
  <c r="CN243" i="5"/>
  <c r="CN284" i="5"/>
  <c r="CN371" i="5"/>
  <c r="CN412" i="5"/>
  <c r="CN203" i="5"/>
  <c r="CN244" i="5"/>
  <c r="CN331" i="5"/>
  <c r="CN372" i="5"/>
  <c r="CN164" i="5"/>
  <c r="CN204" i="5"/>
  <c r="CN291" i="5"/>
  <c r="CN332" i="5"/>
  <c r="CN419" i="5"/>
  <c r="CN35" i="5"/>
  <c r="CN165" i="5"/>
  <c r="CN251" i="5"/>
  <c r="CN292" i="5"/>
  <c r="CN379" i="5"/>
  <c r="CN420" i="5"/>
  <c r="CN43" i="5"/>
  <c r="CN172" i="5"/>
  <c r="CN212" i="5"/>
  <c r="CN299" i="5"/>
  <c r="CN340" i="5"/>
  <c r="CN427" i="5"/>
  <c r="CN173" i="5"/>
  <c r="CN388" i="5"/>
  <c r="CN211" i="5"/>
  <c r="CN428" i="5"/>
  <c r="CN219" i="5"/>
  <c r="CN252" i="5"/>
  <c r="CN259" i="5"/>
  <c r="CN260" i="5"/>
  <c r="CN300" i="5"/>
  <c r="CN339" i="5"/>
  <c r="CN347" i="5"/>
  <c r="CN74" i="5"/>
  <c r="CN380" i="5"/>
  <c r="CN387" i="5"/>
  <c r="EZ8" i="5"/>
  <c r="EZ16" i="5"/>
  <c r="EZ24" i="5"/>
  <c r="EZ32" i="5"/>
  <c r="EZ40" i="5"/>
  <c r="EZ48" i="5"/>
  <c r="EZ56" i="5"/>
  <c r="EZ64" i="5"/>
  <c r="EZ72" i="5"/>
  <c r="EZ80" i="5"/>
  <c r="EZ88" i="5"/>
  <c r="EZ96" i="5"/>
  <c r="EZ104" i="5"/>
  <c r="EZ112" i="5"/>
  <c r="EZ120" i="5"/>
  <c r="EZ128" i="5"/>
  <c r="EZ136" i="5"/>
  <c r="EZ144" i="5"/>
  <c r="EZ152" i="5"/>
  <c r="EZ160" i="5"/>
  <c r="EZ168" i="5"/>
  <c r="EZ176" i="5"/>
  <c r="EZ183" i="5"/>
  <c r="EZ191" i="5"/>
  <c r="EZ199" i="5"/>
  <c r="EZ207" i="5"/>
  <c r="EZ215" i="5"/>
  <c r="EZ223" i="5"/>
  <c r="EZ231" i="5"/>
  <c r="EZ11" i="5"/>
  <c r="EZ19" i="5"/>
  <c r="EZ27" i="5"/>
  <c r="EZ35" i="5"/>
  <c r="EZ43" i="5"/>
  <c r="EZ51" i="5"/>
  <c r="EZ59" i="5"/>
  <c r="EZ67" i="5"/>
  <c r="EZ75" i="5"/>
  <c r="EZ83" i="5"/>
  <c r="EZ91" i="5"/>
  <c r="EZ99" i="5"/>
  <c r="EZ107" i="5"/>
  <c r="EZ115" i="5"/>
  <c r="EZ123" i="5"/>
  <c r="EZ131" i="5"/>
  <c r="EZ139" i="5"/>
  <c r="EZ147" i="5"/>
  <c r="EZ155" i="5"/>
  <c r="EZ163" i="5"/>
  <c r="EZ171" i="5"/>
  <c r="EZ179" i="5"/>
  <c r="EZ186" i="5"/>
  <c r="EZ194" i="5"/>
  <c r="EZ202" i="5"/>
  <c r="EZ210" i="5"/>
  <c r="EZ218" i="5"/>
  <c r="EZ226" i="5"/>
  <c r="EZ234" i="5"/>
  <c r="EZ242" i="5"/>
  <c r="EZ250" i="5"/>
  <c r="EZ12" i="5"/>
  <c r="EZ20" i="5"/>
  <c r="EZ28" i="5"/>
  <c r="EZ36" i="5"/>
  <c r="EZ44" i="5"/>
  <c r="EZ52" i="5"/>
  <c r="EZ60" i="5"/>
  <c r="EZ68" i="5"/>
  <c r="EZ76" i="5"/>
  <c r="EZ84" i="5"/>
  <c r="EZ92" i="5"/>
  <c r="EZ100" i="5"/>
  <c r="EZ108" i="5"/>
  <c r="EZ116" i="5"/>
  <c r="EZ124" i="5"/>
  <c r="EZ132" i="5"/>
  <c r="EZ140" i="5"/>
  <c r="EZ148" i="5"/>
  <c r="EZ156" i="5"/>
  <c r="EZ164" i="5"/>
  <c r="EZ172" i="5"/>
  <c r="EZ187" i="5"/>
  <c r="EZ195" i="5"/>
  <c r="EZ203" i="5"/>
  <c r="EZ211" i="5"/>
  <c r="EZ219" i="5"/>
  <c r="EZ227" i="5"/>
  <c r="EZ235" i="5"/>
  <c r="EZ243" i="5"/>
  <c r="EZ13" i="5"/>
  <c r="EZ21" i="5"/>
  <c r="EZ29" i="5"/>
  <c r="EZ37" i="5"/>
  <c r="EZ45" i="5"/>
  <c r="EZ53" i="5"/>
  <c r="EZ61" i="5"/>
  <c r="EZ69" i="5"/>
  <c r="EZ77" i="5"/>
  <c r="EZ85" i="5"/>
  <c r="EZ93" i="5"/>
  <c r="EZ101" i="5"/>
  <c r="EZ109" i="5"/>
  <c r="EZ117" i="5"/>
  <c r="EZ125" i="5"/>
  <c r="EZ133" i="5"/>
  <c r="EZ141" i="5"/>
  <c r="EZ149" i="5"/>
  <c r="EZ157" i="5"/>
  <c r="EZ165" i="5"/>
  <c r="EZ173" i="5"/>
  <c r="EZ180" i="5"/>
  <c r="EZ188" i="5"/>
  <c r="EZ196" i="5"/>
  <c r="EZ204" i="5"/>
  <c r="EZ212" i="5"/>
  <c r="EZ220" i="5"/>
  <c r="EZ228" i="5"/>
  <c r="EZ236" i="5"/>
  <c r="EZ244" i="5"/>
  <c r="EZ14" i="5"/>
  <c r="EZ22" i="5"/>
  <c r="EZ30" i="5"/>
  <c r="EZ38" i="5"/>
  <c r="EZ46" i="5"/>
  <c r="EZ54" i="5"/>
  <c r="EZ62" i="5"/>
  <c r="EZ70" i="5"/>
  <c r="EZ78" i="5"/>
  <c r="EZ86" i="5"/>
  <c r="EZ94" i="5"/>
  <c r="EZ102" i="5"/>
  <c r="EZ110" i="5"/>
  <c r="EZ118" i="5"/>
  <c r="EZ126" i="5"/>
  <c r="EZ134" i="5"/>
  <c r="EZ142" i="5"/>
  <c r="EZ150" i="5"/>
  <c r="EZ158" i="5"/>
  <c r="EZ166" i="5"/>
  <c r="EZ174" i="5"/>
  <c r="EZ181" i="5"/>
  <c r="EZ189" i="5"/>
  <c r="EZ197" i="5"/>
  <c r="EZ205" i="5"/>
  <c r="EZ213" i="5"/>
  <c r="EZ221" i="5"/>
  <c r="EZ229" i="5"/>
  <c r="EZ237" i="5"/>
  <c r="EZ245" i="5"/>
  <c r="EZ7" i="5"/>
  <c r="EZ15" i="5"/>
  <c r="EZ23" i="5"/>
  <c r="EZ31" i="5"/>
  <c r="EZ39" i="5"/>
  <c r="EZ47" i="5"/>
  <c r="EZ55" i="5"/>
  <c r="EZ63" i="5"/>
  <c r="EZ71" i="5"/>
  <c r="EZ79" i="5"/>
  <c r="EZ87" i="5"/>
  <c r="EZ95" i="5"/>
  <c r="EZ103" i="5"/>
  <c r="EZ111" i="5"/>
  <c r="EZ119" i="5"/>
  <c r="EZ127" i="5"/>
  <c r="EZ135" i="5"/>
  <c r="EZ143" i="5"/>
  <c r="EZ151" i="5"/>
  <c r="EZ159" i="5"/>
  <c r="EZ167" i="5"/>
  <c r="EZ175" i="5"/>
  <c r="EZ182" i="5"/>
  <c r="EZ190" i="5"/>
  <c r="EZ198" i="5"/>
  <c r="EZ206" i="5"/>
  <c r="EZ214" i="5"/>
  <c r="EZ222" i="5"/>
  <c r="EZ230" i="5"/>
  <c r="EZ238" i="5"/>
  <c r="EZ246" i="5"/>
  <c r="EZ57" i="5"/>
  <c r="EZ74" i="5"/>
  <c r="EZ184" i="5"/>
  <c r="EZ240" i="5"/>
  <c r="EZ252" i="5"/>
  <c r="EZ260" i="5"/>
  <c r="EZ268" i="5"/>
  <c r="EZ276" i="5"/>
  <c r="EZ284" i="5"/>
  <c r="EZ292" i="5"/>
  <c r="EZ300" i="5"/>
  <c r="EZ308" i="5"/>
  <c r="EZ316" i="5"/>
  <c r="EZ324" i="5"/>
  <c r="EZ332" i="5"/>
  <c r="EZ340" i="5"/>
  <c r="EZ348" i="5"/>
  <c r="EZ356" i="5"/>
  <c r="EZ364" i="5"/>
  <c r="EZ372" i="5"/>
  <c r="EZ380" i="5"/>
  <c r="EZ388" i="5"/>
  <c r="EZ396" i="5"/>
  <c r="EZ404" i="5"/>
  <c r="EZ412" i="5"/>
  <c r="EZ420" i="5"/>
  <c r="EZ428" i="5"/>
  <c r="EZ436" i="5"/>
  <c r="EZ444" i="5"/>
  <c r="EZ452" i="5"/>
  <c r="EZ113" i="5"/>
  <c r="EZ130" i="5"/>
  <c r="EZ41" i="5"/>
  <c r="EZ58" i="5"/>
  <c r="EZ169" i="5"/>
  <c r="EZ185" i="5"/>
  <c r="EZ200" i="5"/>
  <c r="EZ241" i="5"/>
  <c r="EZ253" i="5"/>
  <c r="EZ261" i="5"/>
  <c r="EZ269" i="5"/>
  <c r="EZ277" i="5"/>
  <c r="EZ285" i="5"/>
  <c r="EZ293" i="5"/>
  <c r="EZ301" i="5"/>
  <c r="EZ309" i="5"/>
  <c r="EZ317" i="5"/>
  <c r="EZ325" i="5"/>
  <c r="EZ333" i="5"/>
  <c r="EZ341" i="5"/>
  <c r="EZ349" i="5"/>
  <c r="EZ357" i="5"/>
  <c r="EZ365" i="5"/>
  <c r="EZ373" i="5"/>
  <c r="EZ381" i="5"/>
  <c r="EZ389" i="5"/>
  <c r="EZ397" i="5"/>
  <c r="EZ405" i="5"/>
  <c r="EZ413" i="5"/>
  <c r="EZ421" i="5"/>
  <c r="EZ429" i="5"/>
  <c r="EZ437" i="5"/>
  <c r="EZ445" i="5"/>
  <c r="EZ453" i="5"/>
  <c r="EZ97" i="5"/>
  <c r="EZ114" i="5"/>
  <c r="EZ25" i="5"/>
  <c r="EZ42" i="5"/>
  <c r="EZ153" i="5"/>
  <c r="EZ170" i="5"/>
  <c r="EZ201" i="5"/>
  <c r="EZ216" i="5"/>
  <c r="EZ254" i="5"/>
  <c r="EZ262" i="5"/>
  <c r="EZ270" i="5"/>
  <c r="EZ278" i="5"/>
  <c r="EZ286" i="5"/>
  <c r="EZ294" i="5"/>
  <c r="EZ302" i="5"/>
  <c r="EZ310" i="5"/>
  <c r="EZ318" i="5"/>
  <c r="EZ326" i="5"/>
  <c r="EZ334" i="5"/>
  <c r="EZ342" i="5"/>
  <c r="EZ350" i="5"/>
  <c r="EZ358" i="5"/>
  <c r="EZ366" i="5"/>
  <c r="EZ374" i="5"/>
  <c r="EZ382" i="5"/>
  <c r="EZ390" i="5"/>
  <c r="EZ398" i="5"/>
  <c r="EZ406" i="5"/>
  <c r="EZ414" i="5"/>
  <c r="EZ422" i="5"/>
  <c r="EZ430" i="5"/>
  <c r="EZ438" i="5"/>
  <c r="EZ446" i="5"/>
  <c r="EZ81" i="5"/>
  <c r="EZ98" i="5"/>
  <c r="EZ9" i="5"/>
  <c r="EZ26" i="5"/>
  <c r="EZ137" i="5"/>
  <c r="EZ154" i="5"/>
  <c r="EZ217" i="5"/>
  <c r="EZ232" i="5"/>
  <c r="EZ255" i="5"/>
  <c r="EZ263" i="5"/>
  <c r="EZ271" i="5"/>
  <c r="EZ279" i="5"/>
  <c r="EZ287" i="5"/>
  <c r="EZ295" i="5"/>
  <c r="EZ303" i="5"/>
  <c r="EZ311" i="5"/>
  <c r="EZ319" i="5"/>
  <c r="EZ327" i="5"/>
  <c r="EZ335" i="5"/>
  <c r="EZ343" i="5"/>
  <c r="EZ351" i="5"/>
  <c r="EZ359" i="5"/>
  <c r="EZ367" i="5"/>
  <c r="EZ375" i="5"/>
  <c r="EZ383" i="5"/>
  <c r="EZ391" i="5"/>
  <c r="EZ399" i="5"/>
  <c r="EZ407" i="5"/>
  <c r="EZ415" i="5"/>
  <c r="EZ423" i="5"/>
  <c r="EZ431" i="5"/>
  <c r="EZ439" i="5"/>
  <c r="EZ447" i="5"/>
  <c r="EZ65" i="5"/>
  <c r="EZ82" i="5"/>
  <c r="EZ10" i="5"/>
  <c r="EZ121" i="5"/>
  <c r="EZ138" i="5"/>
  <c r="EZ233" i="5"/>
  <c r="EZ247" i="5"/>
  <c r="EZ256" i="5"/>
  <c r="EZ264" i="5"/>
  <c r="EZ272" i="5"/>
  <c r="EZ280" i="5"/>
  <c r="EZ288" i="5"/>
  <c r="EZ296" i="5"/>
  <c r="EZ304" i="5"/>
  <c r="EZ312" i="5"/>
  <c r="EZ320" i="5"/>
  <c r="EZ328" i="5"/>
  <c r="EZ336" i="5"/>
  <c r="EZ344" i="5"/>
  <c r="EZ352" i="5"/>
  <c r="EZ360" i="5"/>
  <c r="EZ368" i="5"/>
  <c r="EZ376" i="5"/>
  <c r="EZ384" i="5"/>
  <c r="EZ392" i="5"/>
  <c r="EZ400" i="5"/>
  <c r="EZ408" i="5"/>
  <c r="EZ416" i="5"/>
  <c r="EZ424" i="5"/>
  <c r="EZ432" i="5"/>
  <c r="EZ440" i="5"/>
  <c r="EZ448" i="5"/>
  <c r="EZ49" i="5"/>
  <c r="EZ66" i="5"/>
  <c r="EZ177" i="5"/>
  <c r="EZ192" i="5"/>
  <c r="EZ105" i="5"/>
  <c r="EZ122" i="5"/>
  <c r="EZ248" i="5"/>
  <c r="EZ257" i="5"/>
  <c r="EZ265" i="5"/>
  <c r="EZ273" i="5"/>
  <c r="EZ281" i="5"/>
  <c r="EZ289" i="5"/>
  <c r="EZ297" i="5"/>
  <c r="EZ305" i="5"/>
  <c r="EZ313" i="5"/>
  <c r="EZ321" i="5"/>
  <c r="EZ329" i="5"/>
  <c r="EZ337" i="5"/>
  <c r="EZ345" i="5"/>
  <c r="EZ353" i="5"/>
  <c r="EZ361" i="5"/>
  <c r="EZ369" i="5"/>
  <c r="EZ377" i="5"/>
  <c r="EZ385" i="5"/>
  <c r="EZ393" i="5"/>
  <c r="EZ401" i="5"/>
  <c r="EZ409" i="5"/>
  <c r="EZ417" i="5"/>
  <c r="EZ425" i="5"/>
  <c r="EZ433" i="5"/>
  <c r="EZ441" i="5"/>
  <c r="EZ449" i="5"/>
  <c r="EZ33" i="5"/>
  <c r="EZ50" i="5"/>
  <c r="EZ161" i="5"/>
  <c r="EZ178" i="5"/>
  <c r="EZ193" i="5"/>
  <c r="EZ208" i="5"/>
  <c r="EZ89" i="5"/>
  <c r="EZ106" i="5"/>
  <c r="EZ249" i="5"/>
  <c r="EZ258" i="5"/>
  <c r="EZ266" i="5"/>
  <c r="EZ274" i="5"/>
  <c r="EZ282" i="5"/>
  <c r="EZ290" i="5"/>
  <c r="EZ298" i="5"/>
  <c r="EZ306" i="5"/>
  <c r="EZ314" i="5"/>
  <c r="EZ322" i="5"/>
  <c r="EZ330" i="5"/>
  <c r="EZ338" i="5"/>
  <c r="EZ346" i="5"/>
  <c r="EZ354" i="5"/>
  <c r="EZ362" i="5"/>
  <c r="EZ370" i="5"/>
  <c r="EZ378" i="5"/>
  <c r="EZ386" i="5"/>
  <c r="EZ394" i="5"/>
  <c r="EZ402" i="5"/>
  <c r="EZ410" i="5"/>
  <c r="EZ418" i="5"/>
  <c r="EZ426" i="5"/>
  <c r="EZ434" i="5"/>
  <c r="EZ442" i="5"/>
  <c r="EZ450" i="5"/>
  <c r="EZ17" i="5"/>
  <c r="EZ34" i="5"/>
  <c r="EZ145" i="5"/>
  <c r="EZ162" i="5"/>
  <c r="EZ209" i="5"/>
  <c r="EZ224" i="5"/>
  <c r="EZ18" i="5"/>
  <c r="EZ129" i="5"/>
  <c r="EZ146" i="5"/>
  <c r="EZ225" i="5"/>
  <c r="EZ251" i="5"/>
  <c r="EZ6" i="5"/>
  <c r="EZ379" i="5"/>
  <c r="EZ259" i="5"/>
  <c r="EZ387" i="5"/>
  <c r="EZ267" i="5"/>
  <c r="EZ395" i="5"/>
  <c r="EZ275" i="5"/>
  <c r="EZ403" i="5"/>
  <c r="EZ283" i="5"/>
  <c r="EZ411" i="5"/>
  <c r="EZ73" i="5"/>
  <c r="EZ291" i="5"/>
  <c r="EZ419" i="5"/>
  <c r="EZ90" i="5"/>
  <c r="EZ299" i="5"/>
  <c r="EZ427" i="5"/>
  <c r="EZ307" i="5"/>
  <c r="EZ435" i="5"/>
  <c r="EZ315" i="5"/>
  <c r="EZ443" i="5"/>
  <c r="EZ323" i="5"/>
  <c r="EZ451" i="5"/>
  <c r="EZ331" i="5"/>
  <c r="EZ339" i="5"/>
  <c r="EZ347" i="5"/>
  <c r="EZ355" i="5"/>
  <c r="EZ239" i="5"/>
  <c r="EZ371" i="5"/>
  <c r="EZ363" i="5"/>
  <c r="CG7" i="5"/>
  <c r="CG8" i="5"/>
  <c r="CG9" i="5"/>
  <c r="CG17" i="5"/>
  <c r="CG25" i="5"/>
  <c r="CG33" i="5"/>
  <c r="CG41" i="5"/>
  <c r="CG49" i="5"/>
  <c r="CG57" i="5"/>
  <c r="CG65" i="5"/>
  <c r="CG73" i="5"/>
  <c r="CG81" i="5"/>
  <c r="CG89" i="5"/>
  <c r="CG97" i="5"/>
  <c r="CG105" i="5"/>
  <c r="CG113" i="5"/>
  <c r="CG121" i="5"/>
  <c r="CG129" i="5"/>
  <c r="CG137" i="5"/>
  <c r="CG145" i="5"/>
  <c r="CG153" i="5"/>
  <c r="CG18" i="5"/>
  <c r="CG26" i="5"/>
  <c r="CG34" i="5"/>
  <c r="CG42" i="5"/>
  <c r="CG50" i="5"/>
  <c r="CG58" i="5"/>
  <c r="CG66" i="5"/>
  <c r="CG74" i="5"/>
  <c r="CG82" i="5"/>
  <c r="CG90" i="5"/>
  <c r="CG98" i="5"/>
  <c r="CG106" i="5"/>
  <c r="CG114" i="5"/>
  <c r="CG122" i="5"/>
  <c r="CG130" i="5"/>
  <c r="CG138" i="5"/>
  <c r="CG146" i="5"/>
  <c r="CG154" i="5"/>
  <c r="CG11" i="5"/>
  <c r="CG19" i="5"/>
  <c r="CG27" i="5"/>
  <c r="CG35" i="5"/>
  <c r="CG43" i="5"/>
  <c r="CG51" i="5"/>
  <c r="CG59" i="5"/>
  <c r="CG67" i="5"/>
  <c r="CG75" i="5"/>
  <c r="CG83" i="5"/>
  <c r="CG91" i="5"/>
  <c r="CG99" i="5"/>
  <c r="CG107" i="5"/>
  <c r="CG115" i="5"/>
  <c r="CG123" i="5"/>
  <c r="CG131" i="5"/>
  <c r="CG139" i="5"/>
  <c r="CG147" i="5"/>
  <c r="CG155" i="5"/>
  <c r="CG12" i="5"/>
  <c r="CG20" i="5"/>
  <c r="CG28" i="5"/>
  <c r="CG36" i="5"/>
  <c r="CG44" i="5"/>
  <c r="CG52" i="5"/>
  <c r="CG60" i="5"/>
  <c r="CG68" i="5"/>
  <c r="CG76" i="5"/>
  <c r="CG84" i="5"/>
  <c r="CG92" i="5"/>
  <c r="CG100" i="5"/>
  <c r="CG108" i="5"/>
  <c r="CG116" i="5"/>
  <c r="CG124" i="5"/>
  <c r="CG132" i="5"/>
  <c r="CG140" i="5"/>
  <c r="CG148" i="5"/>
  <c r="CG156" i="5"/>
  <c r="CG13" i="5"/>
  <c r="CG21" i="5"/>
  <c r="CG29" i="5"/>
  <c r="CG37" i="5"/>
  <c r="CG45" i="5"/>
  <c r="CG53" i="5"/>
  <c r="CG61" i="5"/>
  <c r="CG69" i="5"/>
  <c r="CG77" i="5"/>
  <c r="CG85" i="5"/>
  <c r="CG93" i="5"/>
  <c r="CG101" i="5"/>
  <c r="CG109" i="5"/>
  <c r="CG117" i="5"/>
  <c r="CG125" i="5"/>
  <c r="CG133" i="5"/>
  <c r="CG141" i="5"/>
  <c r="CG149" i="5"/>
  <c r="CG157" i="5"/>
  <c r="CG14" i="5"/>
  <c r="CG22" i="5"/>
  <c r="CG30" i="5"/>
  <c r="CG38" i="5"/>
  <c r="CG46" i="5"/>
  <c r="CG54" i="5"/>
  <c r="CG62" i="5"/>
  <c r="CG70" i="5"/>
  <c r="CG78" i="5"/>
  <c r="CG86" i="5"/>
  <c r="CG94" i="5"/>
  <c r="CG102" i="5"/>
  <c r="CG110" i="5"/>
  <c r="CG118" i="5"/>
  <c r="CG126" i="5"/>
  <c r="CG134" i="5"/>
  <c r="CG142" i="5"/>
  <c r="CG150" i="5"/>
  <c r="CG158" i="5"/>
  <c r="CG15" i="5"/>
  <c r="CG24" i="5"/>
  <c r="CG143" i="5"/>
  <c r="CG152" i="5"/>
  <c r="CG167" i="5"/>
  <c r="CG175" i="5"/>
  <c r="CG182" i="5"/>
  <c r="CG190" i="5"/>
  <c r="CG198" i="5"/>
  <c r="CG206" i="5"/>
  <c r="CG214" i="5"/>
  <c r="CG222" i="5"/>
  <c r="CG230" i="5"/>
  <c r="CG238" i="5"/>
  <c r="CG246" i="5"/>
  <c r="CG254" i="5"/>
  <c r="CG262" i="5"/>
  <c r="CG270" i="5"/>
  <c r="CG278" i="5"/>
  <c r="CG286" i="5"/>
  <c r="CG103" i="5"/>
  <c r="CG112" i="5"/>
  <c r="CG159" i="5"/>
  <c r="CG10" i="5"/>
  <c r="CG63" i="5"/>
  <c r="CG72" i="5"/>
  <c r="CG160" i="5"/>
  <c r="CG168" i="5"/>
  <c r="CG176" i="5"/>
  <c r="CG183" i="5"/>
  <c r="CG191" i="5"/>
  <c r="CG199" i="5"/>
  <c r="CG207" i="5"/>
  <c r="CG215" i="5"/>
  <c r="CG223" i="5"/>
  <c r="CG231" i="5"/>
  <c r="CG239" i="5"/>
  <c r="CG247" i="5"/>
  <c r="CG255" i="5"/>
  <c r="CG263" i="5"/>
  <c r="CG271" i="5"/>
  <c r="CG279" i="5"/>
  <c r="CG287" i="5"/>
  <c r="CG23" i="5"/>
  <c r="CG32" i="5"/>
  <c r="CG151" i="5"/>
  <c r="CG111" i="5"/>
  <c r="CG120" i="5"/>
  <c r="CG161" i="5"/>
  <c r="CG169" i="5"/>
  <c r="CG177" i="5"/>
  <c r="CG184" i="5"/>
  <c r="CG192" i="5"/>
  <c r="CG200" i="5"/>
  <c r="CG208" i="5"/>
  <c r="CG216" i="5"/>
  <c r="CG224" i="5"/>
  <c r="CG232" i="5"/>
  <c r="CG240" i="5"/>
  <c r="CG248" i="5"/>
  <c r="CG256" i="5"/>
  <c r="CG264" i="5"/>
  <c r="CG272" i="5"/>
  <c r="CG280" i="5"/>
  <c r="CG288" i="5"/>
  <c r="CG71" i="5"/>
  <c r="CG80" i="5"/>
  <c r="CG31" i="5"/>
  <c r="CG40" i="5"/>
  <c r="CG162" i="5"/>
  <c r="CG170" i="5"/>
  <c r="CG178" i="5"/>
  <c r="CG185" i="5"/>
  <c r="CG193" i="5"/>
  <c r="CG201" i="5"/>
  <c r="CG209" i="5"/>
  <c r="CG217" i="5"/>
  <c r="CG225" i="5"/>
  <c r="CG233" i="5"/>
  <c r="CG241" i="5"/>
  <c r="CG249" i="5"/>
  <c r="CG257" i="5"/>
  <c r="CG265" i="5"/>
  <c r="CG273" i="5"/>
  <c r="CG281" i="5"/>
  <c r="CG289" i="5"/>
  <c r="CG119" i="5"/>
  <c r="CG128" i="5"/>
  <c r="CG79" i="5"/>
  <c r="CG88" i="5"/>
  <c r="CG163" i="5"/>
  <c r="CG171" i="5"/>
  <c r="CG179" i="5"/>
  <c r="CG186" i="5"/>
  <c r="CG194" i="5"/>
  <c r="CG202" i="5"/>
  <c r="CG210" i="5"/>
  <c r="CG218" i="5"/>
  <c r="CG226" i="5"/>
  <c r="CG234" i="5"/>
  <c r="CG242" i="5"/>
  <c r="CG250" i="5"/>
  <c r="CG258" i="5"/>
  <c r="CG266" i="5"/>
  <c r="CG274" i="5"/>
  <c r="CG282" i="5"/>
  <c r="CG290" i="5"/>
  <c r="CG39" i="5"/>
  <c r="CG48" i="5"/>
  <c r="CG127" i="5"/>
  <c r="CG136" i="5"/>
  <c r="CG164" i="5"/>
  <c r="CG172" i="5"/>
  <c r="CG187" i="5"/>
  <c r="CG195" i="5"/>
  <c r="CG203" i="5"/>
  <c r="CG211" i="5"/>
  <c r="CG219" i="5"/>
  <c r="CG227" i="5"/>
  <c r="CG235" i="5"/>
  <c r="CG243" i="5"/>
  <c r="CG251" i="5"/>
  <c r="CG259" i="5"/>
  <c r="CG267" i="5"/>
  <c r="CG275" i="5"/>
  <c r="CG283" i="5"/>
  <c r="CG291" i="5"/>
  <c r="CG87" i="5"/>
  <c r="CG96" i="5"/>
  <c r="CG47" i="5"/>
  <c r="CG56" i="5"/>
  <c r="CG165" i="5"/>
  <c r="CG173" i="5"/>
  <c r="CG180" i="5"/>
  <c r="CG188" i="5"/>
  <c r="CG196" i="5"/>
  <c r="CG204" i="5"/>
  <c r="CG212" i="5"/>
  <c r="CG220" i="5"/>
  <c r="CG228" i="5"/>
  <c r="CG236" i="5"/>
  <c r="CG244" i="5"/>
  <c r="CG252" i="5"/>
  <c r="CG260" i="5"/>
  <c r="CG268" i="5"/>
  <c r="CG276" i="5"/>
  <c r="CG284" i="5"/>
  <c r="CG292" i="5"/>
  <c r="CG16" i="5"/>
  <c r="CG135" i="5"/>
  <c r="CG144" i="5"/>
  <c r="CG174" i="5"/>
  <c r="CG237" i="5"/>
  <c r="CG294" i="5"/>
  <c r="CG302" i="5"/>
  <c r="CG310" i="5"/>
  <c r="CG318" i="5"/>
  <c r="CG326" i="5"/>
  <c r="CG334" i="5"/>
  <c r="CG342" i="5"/>
  <c r="CG350" i="5"/>
  <c r="CG181" i="5"/>
  <c r="CG245" i="5"/>
  <c r="CG295" i="5"/>
  <c r="CG303" i="5"/>
  <c r="CG311" i="5"/>
  <c r="CG319" i="5"/>
  <c r="CG327" i="5"/>
  <c r="CG335" i="5"/>
  <c r="CG343" i="5"/>
  <c r="CG351" i="5"/>
  <c r="CG189" i="5"/>
  <c r="CG253" i="5"/>
  <c r="CG269" i="5"/>
  <c r="CG296" i="5"/>
  <c r="CG304" i="5"/>
  <c r="CG312" i="5"/>
  <c r="CG320" i="5"/>
  <c r="CG328" i="5"/>
  <c r="CG336" i="5"/>
  <c r="CG344" i="5"/>
  <c r="CG352" i="5"/>
  <c r="CG104" i="5"/>
  <c r="CG197" i="5"/>
  <c r="CG261" i="5"/>
  <c r="CG297" i="5"/>
  <c r="CG305" i="5"/>
  <c r="CG313" i="5"/>
  <c r="CG321" i="5"/>
  <c r="CG329" i="5"/>
  <c r="CG337" i="5"/>
  <c r="CG345" i="5"/>
  <c r="CG353" i="5"/>
  <c r="CG95" i="5"/>
  <c r="CG205" i="5"/>
  <c r="CG277" i="5"/>
  <c r="CG64" i="5"/>
  <c r="CG298" i="5"/>
  <c r="CG306" i="5"/>
  <c r="CG314" i="5"/>
  <c r="CG322" i="5"/>
  <c r="CG330" i="5"/>
  <c r="CG338" i="5"/>
  <c r="CG346" i="5"/>
  <c r="CG354" i="5"/>
  <c r="CG213" i="5"/>
  <c r="CG55" i="5"/>
  <c r="CG285" i="5"/>
  <c r="CG299" i="5"/>
  <c r="CG307" i="5"/>
  <c r="CG315" i="5"/>
  <c r="CG323" i="5"/>
  <c r="CG331" i="5"/>
  <c r="CG339" i="5"/>
  <c r="CG347" i="5"/>
  <c r="CG300" i="5"/>
  <c r="CG308" i="5"/>
  <c r="CG316" i="5"/>
  <c r="CG324" i="5"/>
  <c r="CG332" i="5"/>
  <c r="CG340" i="5"/>
  <c r="CG348" i="5"/>
  <c r="CG301" i="5"/>
  <c r="CG309" i="5"/>
  <c r="CG317" i="5"/>
  <c r="CG325" i="5"/>
  <c r="CG333" i="5"/>
  <c r="CG341" i="5"/>
  <c r="CG349" i="5"/>
  <c r="CG360" i="5"/>
  <c r="CG368" i="5"/>
  <c r="CG376" i="5"/>
  <c r="CG384" i="5"/>
  <c r="CG361" i="5"/>
  <c r="CG369" i="5"/>
  <c r="CG377" i="5"/>
  <c r="CG385" i="5"/>
  <c r="CG362" i="5"/>
  <c r="CG370" i="5"/>
  <c r="CG378" i="5"/>
  <c r="CG166" i="5"/>
  <c r="CG355" i="5"/>
  <c r="CG363" i="5"/>
  <c r="CG371" i="5"/>
  <c r="CG379" i="5"/>
  <c r="CG229" i="5"/>
  <c r="CG293" i="5"/>
  <c r="CG356" i="5"/>
  <c r="CG364" i="5"/>
  <c r="CG372" i="5"/>
  <c r="CG380" i="5"/>
  <c r="CG357" i="5"/>
  <c r="CG365" i="5"/>
  <c r="CG373" i="5"/>
  <c r="CG381" i="5"/>
  <c r="CG358" i="5"/>
  <c r="CG366" i="5"/>
  <c r="CG374" i="5"/>
  <c r="CG221" i="5"/>
  <c r="CG359" i="5"/>
  <c r="CG367" i="5"/>
  <c r="CG375" i="5"/>
  <c r="CG383" i="5"/>
  <c r="ES7" i="5"/>
  <c r="ES8" i="5"/>
  <c r="ES9" i="5"/>
  <c r="ES17" i="5"/>
  <c r="ES25" i="5"/>
  <c r="ES33" i="5"/>
  <c r="ES41" i="5"/>
  <c r="ES49" i="5"/>
  <c r="ES57" i="5"/>
  <c r="ES65" i="5"/>
  <c r="ES73" i="5"/>
  <c r="ES81" i="5"/>
  <c r="ES89" i="5"/>
  <c r="ES97" i="5"/>
  <c r="ES105" i="5"/>
  <c r="ES113" i="5"/>
  <c r="ES121" i="5"/>
  <c r="ES129" i="5"/>
  <c r="ES137" i="5"/>
  <c r="ES145" i="5"/>
  <c r="ES153" i="5"/>
  <c r="ES18" i="5"/>
  <c r="ES26" i="5"/>
  <c r="ES34" i="5"/>
  <c r="ES42" i="5"/>
  <c r="ES50" i="5"/>
  <c r="ES58" i="5"/>
  <c r="ES66" i="5"/>
  <c r="ES74" i="5"/>
  <c r="ES82" i="5"/>
  <c r="ES90" i="5"/>
  <c r="ES98" i="5"/>
  <c r="ES106" i="5"/>
  <c r="ES114" i="5"/>
  <c r="ES122" i="5"/>
  <c r="ES130" i="5"/>
  <c r="ES138" i="5"/>
  <c r="ES146" i="5"/>
  <c r="ES154" i="5"/>
  <c r="ES19" i="5"/>
  <c r="ES27" i="5"/>
  <c r="ES35" i="5"/>
  <c r="ES43" i="5"/>
  <c r="ES51" i="5"/>
  <c r="ES59" i="5"/>
  <c r="ES67" i="5"/>
  <c r="ES75" i="5"/>
  <c r="ES83" i="5"/>
  <c r="ES91" i="5"/>
  <c r="ES99" i="5"/>
  <c r="ES107" i="5"/>
  <c r="ES115" i="5"/>
  <c r="ES123" i="5"/>
  <c r="ES131" i="5"/>
  <c r="ES139" i="5"/>
  <c r="ES147" i="5"/>
  <c r="ES155" i="5"/>
  <c r="ES12" i="5"/>
  <c r="ES20" i="5"/>
  <c r="ES28" i="5"/>
  <c r="ES36" i="5"/>
  <c r="ES44" i="5"/>
  <c r="ES52" i="5"/>
  <c r="ES60" i="5"/>
  <c r="ES68" i="5"/>
  <c r="ES76" i="5"/>
  <c r="ES84" i="5"/>
  <c r="ES92" i="5"/>
  <c r="ES100" i="5"/>
  <c r="ES108" i="5"/>
  <c r="ES116" i="5"/>
  <c r="ES124" i="5"/>
  <c r="ES132" i="5"/>
  <c r="ES140" i="5"/>
  <c r="ES148" i="5"/>
  <c r="ES156" i="5"/>
  <c r="ES13" i="5"/>
  <c r="ES21" i="5"/>
  <c r="ES29" i="5"/>
  <c r="ES37" i="5"/>
  <c r="ES45" i="5"/>
  <c r="ES53" i="5"/>
  <c r="ES61" i="5"/>
  <c r="ES69" i="5"/>
  <c r="ES77" i="5"/>
  <c r="ES85" i="5"/>
  <c r="ES93" i="5"/>
  <c r="ES101" i="5"/>
  <c r="ES109" i="5"/>
  <c r="ES117" i="5"/>
  <c r="ES125" i="5"/>
  <c r="ES133" i="5"/>
  <c r="ES141" i="5"/>
  <c r="ES149" i="5"/>
  <c r="ES157" i="5"/>
  <c r="ES10" i="5"/>
  <c r="ES14" i="5"/>
  <c r="ES22" i="5"/>
  <c r="ES30" i="5"/>
  <c r="ES38" i="5"/>
  <c r="ES46" i="5"/>
  <c r="ES54" i="5"/>
  <c r="ES62" i="5"/>
  <c r="ES70" i="5"/>
  <c r="ES78" i="5"/>
  <c r="ES86" i="5"/>
  <c r="ES94" i="5"/>
  <c r="ES102" i="5"/>
  <c r="ES110" i="5"/>
  <c r="ES118" i="5"/>
  <c r="ES126" i="5"/>
  <c r="ES134" i="5"/>
  <c r="ES142" i="5"/>
  <c r="ES150" i="5"/>
  <c r="ES158" i="5"/>
  <c r="ES127" i="5"/>
  <c r="ES136" i="5"/>
  <c r="ES167" i="5"/>
  <c r="ES175" i="5"/>
  <c r="ES182" i="5"/>
  <c r="ES190" i="5"/>
  <c r="ES198" i="5"/>
  <c r="ES206" i="5"/>
  <c r="ES214" i="5"/>
  <c r="ES222" i="5"/>
  <c r="ES230" i="5"/>
  <c r="ES238" i="5"/>
  <c r="ES246" i="5"/>
  <c r="ES254" i="5"/>
  <c r="ES262" i="5"/>
  <c r="ES270" i="5"/>
  <c r="ES278" i="5"/>
  <c r="ES286" i="5"/>
  <c r="ES87" i="5"/>
  <c r="ES96" i="5"/>
  <c r="ES47" i="5"/>
  <c r="ES56" i="5"/>
  <c r="ES168" i="5"/>
  <c r="ES176" i="5"/>
  <c r="ES183" i="5"/>
  <c r="ES191" i="5"/>
  <c r="ES199" i="5"/>
  <c r="ES207" i="5"/>
  <c r="ES215" i="5"/>
  <c r="ES223" i="5"/>
  <c r="ES231" i="5"/>
  <c r="ES239" i="5"/>
  <c r="ES247" i="5"/>
  <c r="ES255" i="5"/>
  <c r="ES263" i="5"/>
  <c r="ES271" i="5"/>
  <c r="ES279" i="5"/>
  <c r="ES287" i="5"/>
  <c r="ES16" i="5"/>
  <c r="ES135" i="5"/>
  <c r="ES144" i="5"/>
  <c r="ES95" i="5"/>
  <c r="ES104" i="5"/>
  <c r="ES161" i="5"/>
  <c r="ES169" i="5"/>
  <c r="ES177" i="5"/>
  <c r="ES184" i="5"/>
  <c r="ES192" i="5"/>
  <c r="ES200" i="5"/>
  <c r="ES208" i="5"/>
  <c r="ES216" i="5"/>
  <c r="ES224" i="5"/>
  <c r="ES232" i="5"/>
  <c r="ES240" i="5"/>
  <c r="ES248" i="5"/>
  <c r="ES256" i="5"/>
  <c r="ES264" i="5"/>
  <c r="ES272" i="5"/>
  <c r="ES280" i="5"/>
  <c r="ES288" i="5"/>
  <c r="ES55" i="5"/>
  <c r="ES64" i="5"/>
  <c r="ES15" i="5"/>
  <c r="ES24" i="5"/>
  <c r="ES143" i="5"/>
  <c r="ES152" i="5"/>
  <c r="ES162" i="5"/>
  <c r="ES170" i="5"/>
  <c r="ES178" i="5"/>
  <c r="ES185" i="5"/>
  <c r="ES193" i="5"/>
  <c r="ES201" i="5"/>
  <c r="ES209" i="5"/>
  <c r="ES217" i="5"/>
  <c r="ES225" i="5"/>
  <c r="ES233" i="5"/>
  <c r="ES241" i="5"/>
  <c r="ES249" i="5"/>
  <c r="ES257" i="5"/>
  <c r="ES265" i="5"/>
  <c r="ES273" i="5"/>
  <c r="ES281" i="5"/>
  <c r="ES289" i="5"/>
  <c r="ES103" i="5"/>
  <c r="ES112" i="5"/>
  <c r="ES11" i="5"/>
  <c r="ES63" i="5"/>
  <c r="ES72" i="5"/>
  <c r="ES163" i="5"/>
  <c r="ES171" i="5"/>
  <c r="ES179" i="5"/>
  <c r="ES186" i="5"/>
  <c r="ES194" i="5"/>
  <c r="ES202" i="5"/>
  <c r="ES210" i="5"/>
  <c r="ES218" i="5"/>
  <c r="ES226" i="5"/>
  <c r="ES234" i="5"/>
  <c r="ES242" i="5"/>
  <c r="ES250" i="5"/>
  <c r="ES258" i="5"/>
  <c r="ES266" i="5"/>
  <c r="ES274" i="5"/>
  <c r="ES282" i="5"/>
  <c r="ES290" i="5"/>
  <c r="ES23" i="5"/>
  <c r="ES32" i="5"/>
  <c r="ES151" i="5"/>
  <c r="ES159" i="5"/>
  <c r="ES111" i="5"/>
  <c r="ES120" i="5"/>
  <c r="ES160" i="5"/>
  <c r="ES164" i="5"/>
  <c r="ES172" i="5"/>
  <c r="ES187" i="5"/>
  <c r="ES195" i="5"/>
  <c r="ES203" i="5"/>
  <c r="ES211" i="5"/>
  <c r="ES219" i="5"/>
  <c r="ES227" i="5"/>
  <c r="ES235" i="5"/>
  <c r="ES243" i="5"/>
  <c r="ES251" i="5"/>
  <c r="ES259" i="5"/>
  <c r="ES267" i="5"/>
  <c r="ES275" i="5"/>
  <c r="ES283" i="5"/>
  <c r="ES291" i="5"/>
  <c r="ES71" i="5"/>
  <c r="ES80" i="5"/>
  <c r="ES31" i="5"/>
  <c r="ES40" i="5"/>
  <c r="ES165" i="5"/>
  <c r="ES173" i="5"/>
  <c r="ES180" i="5"/>
  <c r="ES188" i="5"/>
  <c r="ES196" i="5"/>
  <c r="ES204" i="5"/>
  <c r="ES212" i="5"/>
  <c r="ES220" i="5"/>
  <c r="ES228" i="5"/>
  <c r="ES236" i="5"/>
  <c r="ES244" i="5"/>
  <c r="ES252" i="5"/>
  <c r="ES260" i="5"/>
  <c r="ES268" i="5"/>
  <c r="ES276" i="5"/>
  <c r="ES284" i="5"/>
  <c r="ES292" i="5"/>
  <c r="ES119" i="5"/>
  <c r="ES128" i="5"/>
  <c r="ES79" i="5"/>
  <c r="ES221" i="5"/>
  <c r="ES48" i="5"/>
  <c r="ES285" i="5"/>
  <c r="ES294" i="5"/>
  <c r="ES302" i="5"/>
  <c r="ES310" i="5"/>
  <c r="ES318" i="5"/>
  <c r="ES326" i="5"/>
  <c r="ES334" i="5"/>
  <c r="ES342" i="5"/>
  <c r="ES350" i="5"/>
  <c r="ES166" i="5"/>
  <c r="ES229" i="5"/>
  <c r="ES39" i="5"/>
  <c r="ES295" i="5"/>
  <c r="ES303" i="5"/>
  <c r="ES311" i="5"/>
  <c r="ES319" i="5"/>
  <c r="ES327" i="5"/>
  <c r="ES335" i="5"/>
  <c r="ES343" i="5"/>
  <c r="ES351" i="5"/>
  <c r="ES174" i="5"/>
  <c r="ES237" i="5"/>
  <c r="ES293" i="5"/>
  <c r="ES296" i="5"/>
  <c r="ES304" i="5"/>
  <c r="ES312" i="5"/>
  <c r="ES320" i="5"/>
  <c r="ES328" i="5"/>
  <c r="ES336" i="5"/>
  <c r="ES344" i="5"/>
  <c r="ES352" i="5"/>
  <c r="ES181" i="5"/>
  <c r="ES245" i="5"/>
  <c r="ES297" i="5"/>
  <c r="ES305" i="5"/>
  <c r="ES313" i="5"/>
  <c r="ES321" i="5"/>
  <c r="ES329" i="5"/>
  <c r="ES337" i="5"/>
  <c r="ES345" i="5"/>
  <c r="ES353" i="5"/>
  <c r="ES189" i="5"/>
  <c r="ES253" i="5"/>
  <c r="ES298" i="5"/>
  <c r="ES306" i="5"/>
  <c r="ES314" i="5"/>
  <c r="ES322" i="5"/>
  <c r="ES330" i="5"/>
  <c r="ES338" i="5"/>
  <c r="ES346" i="5"/>
  <c r="ES197" i="5"/>
  <c r="ES261" i="5"/>
  <c r="ES269" i="5"/>
  <c r="ES299" i="5"/>
  <c r="ES307" i="5"/>
  <c r="ES315" i="5"/>
  <c r="ES323" i="5"/>
  <c r="ES331" i="5"/>
  <c r="ES339" i="5"/>
  <c r="ES347" i="5"/>
  <c r="ES300" i="5"/>
  <c r="ES308" i="5"/>
  <c r="ES316" i="5"/>
  <c r="ES324" i="5"/>
  <c r="ES332" i="5"/>
  <c r="ES340" i="5"/>
  <c r="ES348" i="5"/>
  <c r="ES301" i="5"/>
  <c r="ES309" i="5"/>
  <c r="ES317" i="5"/>
  <c r="ES325" i="5"/>
  <c r="ES333" i="5"/>
  <c r="ES341" i="5"/>
  <c r="ES349" i="5"/>
  <c r="ES360" i="5"/>
  <c r="ES368" i="5"/>
  <c r="ES376" i="5"/>
  <c r="ES384" i="5"/>
  <c r="ES88" i="5"/>
  <c r="ES361" i="5"/>
  <c r="ES369" i="5"/>
  <c r="ES377" i="5"/>
  <c r="ES354" i="5"/>
  <c r="ES362" i="5"/>
  <c r="ES370" i="5"/>
  <c r="ES378" i="5"/>
  <c r="ES355" i="5"/>
  <c r="ES363" i="5"/>
  <c r="ES371" i="5"/>
  <c r="ES379" i="5"/>
  <c r="ES213" i="5"/>
  <c r="ES356" i="5"/>
  <c r="ES364" i="5"/>
  <c r="ES372" i="5"/>
  <c r="ES380" i="5"/>
  <c r="ES357" i="5"/>
  <c r="ES365" i="5"/>
  <c r="ES373" i="5"/>
  <c r="ES381" i="5"/>
  <c r="ES358" i="5"/>
  <c r="ES366" i="5"/>
  <c r="ES374" i="5"/>
  <c r="ES205" i="5"/>
  <c r="ES359" i="5"/>
  <c r="ES367" i="5"/>
  <c r="ES375" i="5"/>
  <c r="ES383" i="5"/>
  <c r="BZ7" i="5"/>
  <c r="BZ8" i="5"/>
  <c r="BZ9" i="5"/>
  <c r="BZ11" i="5"/>
  <c r="BZ19" i="5"/>
  <c r="BZ27" i="5"/>
  <c r="BZ35" i="5"/>
  <c r="BZ43" i="5"/>
  <c r="BZ51" i="5"/>
  <c r="BZ59" i="5"/>
  <c r="BZ67" i="5"/>
  <c r="BZ75" i="5"/>
  <c r="BZ83" i="5"/>
  <c r="BZ91" i="5"/>
  <c r="BZ99" i="5"/>
  <c r="BZ107" i="5"/>
  <c r="BZ115" i="5"/>
  <c r="BZ123" i="5"/>
  <c r="BZ131" i="5"/>
  <c r="BZ139" i="5"/>
  <c r="BZ147" i="5"/>
  <c r="BZ155" i="5"/>
  <c r="BZ12" i="5"/>
  <c r="BZ20" i="5"/>
  <c r="BZ28" i="5"/>
  <c r="BZ36" i="5"/>
  <c r="BZ44" i="5"/>
  <c r="BZ52" i="5"/>
  <c r="BZ60" i="5"/>
  <c r="BZ68" i="5"/>
  <c r="BZ76" i="5"/>
  <c r="BZ84" i="5"/>
  <c r="BZ92" i="5"/>
  <c r="BZ100" i="5"/>
  <c r="BZ108" i="5"/>
  <c r="BZ116" i="5"/>
  <c r="BZ124" i="5"/>
  <c r="BZ132" i="5"/>
  <c r="BZ140" i="5"/>
  <c r="BZ148" i="5"/>
  <c r="BZ156" i="5"/>
  <c r="BZ13" i="5"/>
  <c r="BZ21" i="5"/>
  <c r="BZ29" i="5"/>
  <c r="BZ37" i="5"/>
  <c r="BZ45" i="5"/>
  <c r="BZ53" i="5"/>
  <c r="BZ61" i="5"/>
  <c r="BZ69" i="5"/>
  <c r="BZ77" i="5"/>
  <c r="BZ85" i="5"/>
  <c r="BZ93" i="5"/>
  <c r="BZ101" i="5"/>
  <c r="BZ109" i="5"/>
  <c r="BZ117" i="5"/>
  <c r="BZ125" i="5"/>
  <c r="BZ133" i="5"/>
  <c r="BZ141" i="5"/>
  <c r="BZ149" i="5"/>
  <c r="BZ157" i="5"/>
  <c r="BZ14" i="5"/>
  <c r="BZ22" i="5"/>
  <c r="BZ30" i="5"/>
  <c r="BZ38" i="5"/>
  <c r="BZ46" i="5"/>
  <c r="BZ54" i="5"/>
  <c r="BZ62" i="5"/>
  <c r="BZ70" i="5"/>
  <c r="BZ78" i="5"/>
  <c r="BZ86" i="5"/>
  <c r="BZ94" i="5"/>
  <c r="BZ102" i="5"/>
  <c r="BZ110" i="5"/>
  <c r="BZ118" i="5"/>
  <c r="BZ126" i="5"/>
  <c r="BZ134" i="5"/>
  <c r="BZ142" i="5"/>
  <c r="BZ150" i="5"/>
  <c r="BZ158" i="5"/>
  <c r="BZ15" i="5"/>
  <c r="BZ23" i="5"/>
  <c r="BZ31" i="5"/>
  <c r="BZ39" i="5"/>
  <c r="BZ47" i="5"/>
  <c r="BZ55" i="5"/>
  <c r="BZ63" i="5"/>
  <c r="BZ71" i="5"/>
  <c r="BZ79" i="5"/>
  <c r="BZ87" i="5"/>
  <c r="BZ95" i="5"/>
  <c r="BZ103" i="5"/>
  <c r="BZ111" i="5"/>
  <c r="BZ119" i="5"/>
  <c r="BZ127" i="5"/>
  <c r="BZ135" i="5"/>
  <c r="BZ143" i="5"/>
  <c r="BZ151" i="5"/>
  <c r="BZ16" i="5"/>
  <c r="BZ24" i="5"/>
  <c r="BZ32" i="5"/>
  <c r="BZ40" i="5"/>
  <c r="BZ48" i="5"/>
  <c r="BZ56" i="5"/>
  <c r="BZ64" i="5"/>
  <c r="BZ72" i="5"/>
  <c r="BZ80" i="5"/>
  <c r="BZ88" i="5"/>
  <c r="BZ96" i="5"/>
  <c r="BZ104" i="5"/>
  <c r="BZ112" i="5"/>
  <c r="BZ120" i="5"/>
  <c r="BZ128" i="5"/>
  <c r="BZ136" i="5"/>
  <c r="BZ144" i="5"/>
  <c r="BZ152" i="5"/>
  <c r="BZ160" i="5"/>
  <c r="BZ17" i="5"/>
  <c r="BZ25" i="5"/>
  <c r="BZ33" i="5"/>
  <c r="BZ41" i="5"/>
  <c r="BZ49" i="5"/>
  <c r="BZ57" i="5"/>
  <c r="BZ65" i="5"/>
  <c r="BZ73" i="5"/>
  <c r="BZ81" i="5"/>
  <c r="BZ89" i="5"/>
  <c r="BZ97" i="5"/>
  <c r="BZ105" i="5"/>
  <c r="BZ113" i="5"/>
  <c r="BZ121" i="5"/>
  <c r="BZ129" i="5"/>
  <c r="BZ137" i="5"/>
  <c r="BZ145" i="5"/>
  <c r="BZ153" i="5"/>
  <c r="BZ130" i="5"/>
  <c r="BZ159" i="5"/>
  <c r="BZ10" i="5"/>
  <c r="BZ90" i="5"/>
  <c r="BZ161" i="5"/>
  <c r="BZ169" i="5"/>
  <c r="BZ177" i="5"/>
  <c r="BZ184" i="5"/>
  <c r="BZ192" i="5"/>
  <c r="BZ200" i="5"/>
  <c r="BZ208" i="5"/>
  <c r="BZ216" i="5"/>
  <c r="BZ224" i="5"/>
  <c r="BZ232" i="5"/>
  <c r="BZ240" i="5"/>
  <c r="BZ248" i="5"/>
  <c r="BZ256" i="5"/>
  <c r="BZ264" i="5"/>
  <c r="BZ272" i="5"/>
  <c r="BZ280" i="5"/>
  <c r="BZ288" i="5"/>
  <c r="BZ50" i="5"/>
  <c r="BZ138" i="5"/>
  <c r="BZ162" i="5"/>
  <c r="BZ170" i="5"/>
  <c r="BZ178" i="5"/>
  <c r="BZ185" i="5"/>
  <c r="BZ193" i="5"/>
  <c r="BZ201" i="5"/>
  <c r="BZ209" i="5"/>
  <c r="BZ217" i="5"/>
  <c r="BZ225" i="5"/>
  <c r="BZ233" i="5"/>
  <c r="BZ241" i="5"/>
  <c r="BZ249" i="5"/>
  <c r="BZ257" i="5"/>
  <c r="BZ265" i="5"/>
  <c r="BZ273" i="5"/>
  <c r="BZ281" i="5"/>
  <c r="BZ289" i="5"/>
  <c r="BZ98" i="5"/>
  <c r="BZ58" i="5"/>
  <c r="BZ163" i="5"/>
  <c r="BZ171" i="5"/>
  <c r="BZ179" i="5"/>
  <c r="BZ186" i="5"/>
  <c r="BZ194" i="5"/>
  <c r="BZ202" i="5"/>
  <c r="BZ210" i="5"/>
  <c r="BZ218" i="5"/>
  <c r="BZ226" i="5"/>
  <c r="BZ234" i="5"/>
  <c r="BZ242" i="5"/>
  <c r="BZ250" i="5"/>
  <c r="BZ258" i="5"/>
  <c r="BZ266" i="5"/>
  <c r="BZ274" i="5"/>
  <c r="BZ282" i="5"/>
  <c r="BZ290" i="5"/>
  <c r="BZ18" i="5"/>
  <c r="BZ146" i="5"/>
  <c r="BZ106" i="5"/>
  <c r="BZ164" i="5"/>
  <c r="BZ172" i="5"/>
  <c r="BZ187" i="5"/>
  <c r="BZ195" i="5"/>
  <c r="BZ203" i="5"/>
  <c r="BZ211" i="5"/>
  <c r="BZ219" i="5"/>
  <c r="BZ227" i="5"/>
  <c r="BZ235" i="5"/>
  <c r="BZ243" i="5"/>
  <c r="BZ251" i="5"/>
  <c r="BZ259" i="5"/>
  <c r="BZ267" i="5"/>
  <c r="BZ275" i="5"/>
  <c r="BZ283" i="5"/>
  <c r="BZ291" i="5"/>
  <c r="BZ66" i="5"/>
  <c r="BZ26" i="5"/>
  <c r="BZ165" i="5"/>
  <c r="BZ173" i="5"/>
  <c r="BZ180" i="5"/>
  <c r="BZ188" i="5"/>
  <c r="BZ196" i="5"/>
  <c r="BZ204" i="5"/>
  <c r="BZ212" i="5"/>
  <c r="BZ220" i="5"/>
  <c r="BZ228" i="5"/>
  <c r="BZ236" i="5"/>
  <c r="BZ244" i="5"/>
  <c r="BZ252" i="5"/>
  <c r="BZ260" i="5"/>
  <c r="BZ114" i="5"/>
  <c r="BZ74" i="5"/>
  <c r="BZ166" i="5"/>
  <c r="BZ174" i="5"/>
  <c r="BZ181" i="5"/>
  <c r="BZ189" i="5"/>
  <c r="BZ197" i="5"/>
  <c r="BZ205" i="5"/>
  <c r="BZ213" i="5"/>
  <c r="BZ221" i="5"/>
  <c r="BZ229" i="5"/>
  <c r="BZ237" i="5"/>
  <c r="BZ245" i="5"/>
  <c r="BZ253" i="5"/>
  <c r="BZ261" i="5"/>
  <c r="BZ269" i="5"/>
  <c r="BZ277" i="5"/>
  <c r="BZ285" i="5"/>
  <c r="BZ293" i="5"/>
  <c r="BZ34" i="5"/>
  <c r="BZ122" i="5"/>
  <c r="BZ167" i="5"/>
  <c r="BZ175" i="5"/>
  <c r="BZ182" i="5"/>
  <c r="BZ190" i="5"/>
  <c r="BZ198" i="5"/>
  <c r="BZ206" i="5"/>
  <c r="BZ214" i="5"/>
  <c r="BZ222" i="5"/>
  <c r="BZ230" i="5"/>
  <c r="BZ238" i="5"/>
  <c r="BZ246" i="5"/>
  <c r="BZ254" i="5"/>
  <c r="BZ262" i="5"/>
  <c r="BZ270" i="5"/>
  <c r="BZ278" i="5"/>
  <c r="BZ286" i="5"/>
  <c r="BZ295" i="5"/>
  <c r="BZ303" i="5"/>
  <c r="BZ311" i="5"/>
  <c r="BZ319" i="5"/>
  <c r="BZ327" i="5"/>
  <c r="BZ335" i="5"/>
  <c r="BZ343" i="5"/>
  <c r="BZ351" i="5"/>
  <c r="BZ176" i="5"/>
  <c r="BZ239" i="5"/>
  <c r="BZ279" i="5"/>
  <c r="BZ292" i="5"/>
  <c r="BZ296" i="5"/>
  <c r="BZ304" i="5"/>
  <c r="BZ312" i="5"/>
  <c r="BZ320" i="5"/>
  <c r="BZ328" i="5"/>
  <c r="BZ336" i="5"/>
  <c r="BZ344" i="5"/>
  <c r="BZ352" i="5"/>
  <c r="BZ183" i="5"/>
  <c r="BZ247" i="5"/>
  <c r="BZ82" i="5"/>
  <c r="BZ287" i="5"/>
  <c r="BZ297" i="5"/>
  <c r="BZ305" i="5"/>
  <c r="BZ313" i="5"/>
  <c r="BZ321" i="5"/>
  <c r="BZ329" i="5"/>
  <c r="BZ337" i="5"/>
  <c r="BZ345" i="5"/>
  <c r="BZ353" i="5"/>
  <c r="BZ154" i="5"/>
  <c r="BZ191" i="5"/>
  <c r="BZ255" i="5"/>
  <c r="BZ298" i="5"/>
  <c r="BZ306" i="5"/>
  <c r="BZ314" i="5"/>
  <c r="BZ322" i="5"/>
  <c r="BZ330" i="5"/>
  <c r="BZ338" i="5"/>
  <c r="BZ346" i="5"/>
  <c r="BZ354" i="5"/>
  <c r="BZ42" i="5"/>
  <c r="BZ199" i="5"/>
  <c r="BZ263" i="5"/>
  <c r="BZ268" i="5"/>
  <c r="BZ299" i="5"/>
  <c r="BZ307" i="5"/>
  <c r="BZ315" i="5"/>
  <c r="BZ323" i="5"/>
  <c r="BZ331" i="5"/>
  <c r="BZ339" i="5"/>
  <c r="BZ347" i="5"/>
  <c r="BZ207" i="5"/>
  <c r="BZ300" i="5"/>
  <c r="BZ308" i="5"/>
  <c r="BZ316" i="5"/>
  <c r="BZ324" i="5"/>
  <c r="BZ332" i="5"/>
  <c r="BZ340" i="5"/>
  <c r="BZ348" i="5"/>
  <c r="BZ215" i="5"/>
  <c r="BZ276" i="5"/>
  <c r="BZ223" i="5"/>
  <c r="BZ168" i="5"/>
  <c r="BZ231" i="5"/>
  <c r="BZ349" i="5"/>
  <c r="BZ318" i="5"/>
  <c r="BZ362" i="5"/>
  <c r="BZ370" i="5"/>
  <c r="BZ378" i="5"/>
  <c r="BZ326" i="5"/>
  <c r="BZ355" i="5"/>
  <c r="BZ363" i="5"/>
  <c r="BZ371" i="5"/>
  <c r="BZ301" i="5"/>
  <c r="BZ271" i="5"/>
  <c r="BZ334" i="5"/>
  <c r="BZ356" i="5"/>
  <c r="BZ364" i="5"/>
  <c r="BZ372" i="5"/>
  <c r="BZ380" i="5"/>
  <c r="BZ309" i="5"/>
  <c r="BZ342" i="5"/>
  <c r="BZ357" i="5"/>
  <c r="BZ365" i="5"/>
  <c r="BZ373" i="5"/>
  <c r="BZ381" i="5"/>
  <c r="BZ317" i="5"/>
  <c r="BZ284" i="5"/>
  <c r="BZ350" i="5"/>
  <c r="BZ358" i="5"/>
  <c r="BZ366" i="5"/>
  <c r="BZ374" i="5"/>
  <c r="BZ382" i="5"/>
  <c r="BZ325" i="5"/>
  <c r="BZ294" i="5"/>
  <c r="BZ359" i="5"/>
  <c r="BZ367" i="5"/>
  <c r="BZ375" i="5"/>
  <c r="BZ383" i="5"/>
  <c r="BZ333" i="5"/>
  <c r="BZ302" i="5"/>
  <c r="BZ360" i="5"/>
  <c r="BZ368" i="5"/>
  <c r="BZ376" i="5"/>
  <c r="BZ384" i="5"/>
  <c r="BZ341" i="5"/>
  <c r="EL7" i="5"/>
  <c r="EL8" i="5"/>
  <c r="EL9" i="5"/>
  <c r="EL11" i="5"/>
  <c r="EL19" i="5"/>
  <c r="EL27" i="5"/>
  <c r="EL35" i="5"/>
  <c r="EL43" i="5"/>
  <c r="EL51" i="5"/>
  <c r="EL59" i="5"/>
  <c r="EL67" i="5"/>
  <c r="EL75" i="5"/>
  <c r="EL83" i="5"/>
  <c r="EL91" i="5"/>
  <c r="EL99" i="5"/>
  <c r="EL107" i="5"/>
  <c r="EL115" i="5"/>
  <c r="EL123" i="5"/>
  <c r="EL131" i="5"/>
  <c r="EL139" i="5"/>
  <c r="EL147" i="5"/>
  <c r="EL155" i="5"/>
  <c r="EL12" i="5"/>
  <c r="EL20" i="5"/>
  <c r="EL28" i="5"/>
  <c r="EL36" i="5"/>
  <c r="EL44" i="5"/>
  <c r="EL52" i="5"/>
  <c r="EL60" i="5"/>
  <c r="EL68" i="5"/>
  <c r="EL76" i="5"/>
  <c r="EL84" i="5"/>
  <c r="EL92" i="5"/>
  <c r="EL100" i="5"/>
  <c r="EL108" i="5"/>
  <c r="EL116" i="5"/>
  <c r="EL124" i="5"/>
  <c r="EL132" i="5"/>
  <c r="EL140" i="5"/>
  <c r="EL148" i="5"/>
  <c r="EL156" i="5"/>
  <c r="EL13" i="5"/>
  <c r="EL21" i="5"/>
  <c r="EL29" i="5"/>
  <c r="EL37" i="5"/>
  <c r="EL45" i="5"/>
  <c r="EL53" i="5"/>
  <c r="EL61" i="5"/>
  <c r="EL69" i="5"/>
  <c r="EL77" i="5"/>
  <c r="EL85" i="5"/>
  <c r="EL93" i="5"/>
  <c r="EL101" i="5"/>
  <c r="EL109" i="5"/>
  <c r="EL117" i="5"/>
  <c r="EL125" i="5"/>
  <c r="EL133" i="5"/>
  <c r="EL141" i="5"/>
  <c r="EL149" i="5"/>
  <c r="EL157" i="5"/>
  <c r="EL14" i="5"/>
  <c r="EL22" i="5"/>
  <c r="EL30" i="5"/>
  <c r="EL38" i="5"/>
  <c r="EL46" i="5"/>
  <c r="EL54" i="5"/>
  <c r="EL62" i="5"/>
  <c r="EL70" i="5"/>
  <c r="EL78" i="5"/>
  <c r="EL86" i="5"/>
  <c r="EL94" i="5"/>
  <c r="EL102" i="5"/>
  <c r="EL110" i="5"/>
  <c r="EL118" i="5"/>
  <c r="EL126" i="5"/>
  <c r="EL134" i="5"/>
  <c r="EL142" i="5"/>
  <c r="EL150" i="5"/>
  <c r="EL158" i="5"/>
  <c r="EL10" i="5"/>
  <c r="EL15" i="5"/>
  <c r="EL23" i="5"/>
  <c r="EL31" i="5"/>
  <c r="EL39" i="5"/>
  <c r="EL47" i="5"/>
  <c r="EL55" i="5"/>
  <c r="EL63" i="5"/>
  <c r="EL71" i="5"/>
  <c r="EL79" i="5"/>
  <c r="EL87" i="5"/>
  <c r="EL95" i="5"/>
  <c r="EL103" i="5"/>
  <c r="EL111" i="5"/>
  <c r="EL119" i="5"/>
  <c r="EL127" i="5"/>
  <c r="EL135" i="5"/>
  <c r="EL143" i="5"/>
  <c r="EL151" i="5"/>
  <c r="EL16" i="5"/>
  <c r="EL24" i="5"/>
  <c r="EL32" i="5"/>
  <c r="EL40" i="5"/>
  <c r="EL48" i="5"/>
  <c r="EL56" i="5"/>
  <c r="EL64" i="5"/>
  <c r="EL72" i="5"/>
  <c r="EL80" i="5"/>
  <c r="EL88" i="5"/>
  <c r="EL96" i="5"/>
  <c r="EL104" i="5"/>
  <c r="EL112" i="5"/>
  <c r="EL120" i="5"/>
  <c r="EL128" i="5"/>
  <c r="EL136" i="5"/>
  <c r="EL144" i="5"/>
  <c r="EL152" i="5"/>
  <c r="EL160" i="5"/>
  <c r="EL17" i="5"/>
  <c r="EL25" i="5"/>
  <c r="EL33" i="5"/>
  <c r="EL41" i="5"/>
  <c r="EL49" i="5"/>
  <c r="EL57" i="5"/>
  <c r="EL65" i="5"/>
  <c r="EL73" i="5"/>
  <c r="EL81" i="5"/>
  <c r="EL89" i="5"/>
  <c r="EL97" i="5"/>
  <c r="EL105" i="5"/>
  <c r="EL113" i="5"/>
  <c r="EL121" i="5"/>
  <c r="EL129" i="5"/>
  <c r="EL137" i="5"/>
  <c r="EL145" i="5"/>
  <c r="EL153" i="5"/>
  <c r="EL114" i="5"/>
  <c r="EL74" i="5"/>
  <c r="EL161" i="5"/>
  <c r="EL169" i="5"/>
  <c r="EL177" i="5"/>
  <c r="EL184" i="5"/>
  <c r="EL192" i="5"/>
  <c r="EL200" i="5"/>
  <c r="EL208" i="5"/>
  <c r="EL216" i="5"/>
  <c r="EL224" i="5"/>
  <c r="EL232" i="5"/>
  <c r="EL240" i="5"/>
  <c r="EL248" i="5"/>
  <c r="EL256" i="5"/>
  <c r="EL264" i="5"/>
  <c r="EL272" i="5"/>
  <c r="EL280" i="5"/>
  <c r="EL288" i="5"/>
  <c r="EL34" i="5"/>
  <c r="EL122" i="5"/>
  <c r="EL162" i="5"/>
  <c r="EL170" i="5"/>
  <c r="EL178" i="5"/>
  <c r="EL185" i="5"/>
  <c r="EL193" i="5"/>
  <c r="EL201" i="5"/>
  <c r="EL209" i="5"/>
  <c r="EL217" i="5"/>
  <c r="EL225" i="5"/>
  <c r="EL233" i="5"/>
  <c r="EL241" i="5"/>
  <c r="EL249" i="5"/>
  <c r="EL257" i="5"/>
  <c r="EL265" i="5"/>
  <c r="EL273" i="5"/>
  <c r="EL281" i="5"/>
  <c r="EL289" i="5"/>
  <c r="EL82" i="5"/>
  <c r="EL42" i="5"/>
  <c r="EL163" i="5"/>
  <c r="EL171" i="5"/>
  <c r="EL179" i="5"/>
  <c r="EL186" i="5"/>
  <c r="EL194" i="5"/>
  <c r="EL202" i="5"/>
  <c r="EL210" i="5"/>
  <c r="EL218" i="5"/>
  <c r="EL226" i="5"/>
  <c r="EL234" i="5"/>
  <c r="EL242" i="5"/>
  <c r="EL250" i="5"/>
  <c r="EL258" i="5"/>
  <c r="EL266" i="5"/>
  <c r="EL274" i="5"/>
  <c r="EL282" i="5"/>
  <c r="EL290" i="5"/>
  <c r="EL130" i="5"/>
  <c r="EL90" i="5"/>
  <c r="EL154" i="5"/>
  <c r="EL164" i="5"/>
  <c r="EL172" i="5"/>
  <c r="EL187" i="5"/>
  <c r="EL195" i="5"/>
  <c r="EL203" i="5"/>
  <c r="EL211" i="5"/>
  <c r="EL219" i="5"/>
  <c r="EL227" i="5"/>
  <c r="EL235" i="5"/>
  <c r="EL243" i="5"/>
  <c r="EL251" i="5"/>
  <c r="EL259" i="5"/>
  <c r="EL267" i="5"/>
  <c r="EL275" i="5"/>
  <c r="EL283" i="5"/>
  <c r="EL291" i="5"/>
  <c r="EL50" i="5"/>
  <c r="EL159" i="5"/>
  <c r="EL138" i="5"/>
  <c r="EL165" i="5"/>
  <c r="EL173" i="5"/>
  <c r="EL180" i="5"/>
  <c r="EL188" i="5"/>
  <c r="EL196" i="5"/>
  <c r="EL204" i="5"/>
  <c r="EL212" i="5"/>
  <c r="EL220" i="5"/>
  <c r="EL228" i="5"/>
  <c r="EL236" i="5"/>
  <c r="EL244" i="5"/>
  <c r="EL252" i="5"/>
  <c r="EL260" i="5"/>
  <c r="EL98" i="5"/>
  <c r="EL58" i="5"/>
  <c r="EL166" i="5"/>
  <c r="EL174" i="5"/>
  <c r="EL181" i="5"/>
  <c r="EL189" i="5"/>
  <c r="EL197" i="5"/>
  <c r="EL205" i="5"/>
  <c r="EL213" i="5"/>
  <c r="EL221" i="5"/>
  <c r="EL229" i="5"/>
  <c r="EL237" i="5"/>
  <c r="EL245" i="5"/>
  <c r="EL253" i="5"/>
  <c r="EL261" i="5"/>
  <c r="EL269" i="5"/>
  <c r="EL277" i="5"/>
  <c r="EL285" i="5"/>
  <c r="EL293" i="5"/>
  <c r="EL18" i="5"/>
  <c r="EL146" i="5"/>
  <c r="EL106" i="5"/>
  <c r="EL167" i="5"/>
  <c r="EL175" i="5"/>
  <c r="EL182" i="5"/>
  <c r="EL190" i="5"/>
  <c r="EL198" i="5"/>
  <c r="EL206" i="5"/>
  <c r="EL214" i="5"/>
  <c r="EL222" i="5"/>
  <c r="EL230" i="5"/>
  <c r="EL238" i="5"/>
  <c r="EL246" i="5"/>
  <c r="EL254" i="5"/>
  <c r="EL262" i="5"/>
  <c r="EL270" i="5"/>
  <c r="EL278" i="5"/>
  <c r="EL286" i="5"/>
  <c r="EL295" i="5"/>
  <c r="EL303" i="5"/>
  <c r="EL311" i="5"/>
  <c r="EL319" i="5"/>
  <c r="EL327" i="5"/>
  <c r="EL335" i="5"/>
  <c r="EL343" i="5"/>
  <c r="EL351" i="5"/>
  <c r="EL223" i="5"/>
  <c r="EL276" i="5"/>
  <c r="EL296" i="5"/>
  <c r="EL304" i="5"/>
  <c r="EL312" i="5"/>
  <c r="EL320" i="5"/>
  <c r="EL328" i="5"/>
  <c r="EL336" i="5"/>
  <c r="EL344" i="5"/>
  <c r="EL352" i="5"/>
  <c r="EL168" i="5"/>
  <c r="EL231" i="5"/>
  <c r="EL271" i="5"/>
  <c r="EL284" i="5"/>
  <c r="EL297" i="5"/>
  <c r="EL305" i="5"/>
  <c r="EL313" i="5"/>
  <c r="EL321" i="5"/>
  <c r="EL329" i="5"/>
  <c r="EL337" i="5"/>
  <c r="EL345" i="5"/>
  <c r="EL353" i="5"/>
  <c r="EL176" i="5"/>
  <c r="EL239" i="5"/>
  <c r="EL298" i="5"/>
  <c r="EL306" i="5"/>
  <c r="EL314" i="5"/>
  <c r="EL322" i="5"/>
  <c r="EL330" i="5"/>
  <c r="EL338" i="5"/>
  <c r="EL346" i="5"/>
  <c r="EL183" i="5"/>
  <c r="EL247" i="5"/>
  <c r="EL279" i="5"/>
  <c r="EL292" i="5"/>
  <c r="EL299" i="5"/>
  <c r="EL307" i="5"/>
  <c r="EL315" i="5"/>
  <c r="EL323" i="5"/>
  <c r="EL331" i="5"/>
  <c r="EL339" i="5"/>
  <c r="EL347" i="5"/>
  <c r="EL191" i="5"/>
  <c r="EL255" i="5"/>
  <c r="EL287" i="5"/>
  <c r="EL300" i="5"/>
  <c r="EL308" i="5"/>
  <c r="EL316" i="5"/>
  <c r="EL324" i="5"/>
  <c r="EL332" i="5"/>
  <c r="EL340" i="5"/>
  <c r="EL348" i="5"/>
  <c r="EL199" i="5"/>
  <c r="EL263" i="5"/>
  <c r="EL207" i="5"/>
  <c r="EL26" i="5"/>
  <c r="EL215" i="5"/>
  <c r="EL333" i="5"/>
  <c r="EL268" i="5"/>
  <c r="EL302" i="5"/>
  <c r="EL354" i="5"/>
  <c r="EL362" i="5"/>
  <c r="EL370" i="5"/>
  <c r="EL378" i="5"/>
  <c r="EL341" i="5"/>
  <c r="EL310" i="5"/>
  <c r="EL355" i="5"/>
  <c r="EL363" i="5"/>
  <c r="EL371" i="5"/>
  <c r="EL349" i="5"/>
  <c r="EL318" i="5"/>
  <c r="EL356" i="5"/>
  <c r="EL364" i="5"/>
  <c r="EL372" i="5"/>
  <c r="EL380" i="5"/>
  <c r="EL326" i="5"/>
  <c r="EL357" i="5"/>
  <c r="EL365" i="5"/>
  <c r="EL373" i="5"/>
  <c r="EL381" i="5"/>
  <c r="EL301" i="5"/>
  <c r="EL334" i="5"/>
  <c r="EL358" i="5"/>
  <c r="EL366" i="5"/>
  <c r="EL374" i="5"/>
  <c r="EL382" i="5"/>
  <c r="EL309" i="5"/>
  <c r="EL342" i="5"/>
  <c r="EL359" i="5"/>
  <c r="EL367" i="5"/>
  <c r="EL375" i="5"/>
  <c r="EL383" i="5"/>
  <c r="EL66" i="5"/>
  <c r="EL317" i="5"/>
  <c r="EL350" i="5"/>
  <c r="EL360" i="5"/>
  <c r="EL368" i="5"/>
  <c r="EL376" i="5"/>
  <c r="EL384" i="5"/>
  <c r="EL325" i="5"/>
  <c r="GX7" i="5"/>
  <c r="GX8" i="5"/>
  <c r="GX9" i="5"/>
  <c r="GX11" i="5"/>
  <c r="GX19" i="5"/>
  <c r="GX27" i="5"/>
  <c r="GX35" i="5"/>
  <c r="GX43" i="5"/>
  <c r="GX51" i="5"/>
  <c r="GX59" i="5"/>
  <c r="GX67" i="5"/>
  <c r="GX75" i="5"/>
  <c r="GX83" i="5"/>
  <c r="GX91" i="5"/>
  <c r="GX99" i="5"/>
  <c r="GX107" i="5"/>
  <c r="GX115" i="5"/>
  <c r="GX123" i="5"/>
  <c r="GX131" i="5"/>
  <c r="GX139" i="5"/>
  <c r="GX147" i="5"/>
  <c r="GX155" i="5"/>
  <c r="GX10" i="5"/>
  <c r="GX12" i="5"/>
  <c r="GX20" i="5"/>
  <c r="GX28" i="5"/>
  <c r="GX36" i="5"/>
  <c r="GX44" i="5"/>
  <c r="GX52" i="5"/>
  <c r="GX60" i="5"/>
  <c r="GX68" i="5"/>
  <c r="GX76" i="5"/>
  <c r="GX84" i="5"/>
  <c r="GX92" i="5"/>
  <c r="GX100" i="5"/>
  <c r="GX108" i="5"/>
  <c r="GX116" i="5"/>
  <c r="GX124" i="5"/>
  <c r="GX132" i="5"/>
  <c r="GX140" i="5"/>
  <c r="GX148" i="5"/>
  <c r="GX156" i="5"/>
  <c r="GX13" i="5"/>
  <c r="GX21" i="5"/>
  <c r="GX29" i="5"/>
  <c r="GX37" i="5"/>
  <c r="GX45" i="5"/>
  <c r="GX53" i="5"/>
  <c r="GX61" i="5"/>
  <c r="GX69" i="5"/>
  <c r="GX77" i="5"/>
  <c r="GX85" i="5"/>
  <c r="GX93" i="5"/>
  <c r="GX101" i="5"/>
  <c r="GX109" i="5"/>
  <c r="GX117" i="5"/>
  <c r="GX125" i="5"/>
  <c r="GX133" i="5"/>
  <c r="GX141" i="5"/>
  <c r="GX149" i="5"/>
  <c r="GX157" i="5"/>
  <c r="GX14" i="5"/>
  <c r="GX22" i="5"/>
  <c r="GX30" i="5"/>
  <c r="GX38" i="5"/>
  <c r="GX46" i="5"/>
  <c r="GX54" i="5"/>
  <c r="GX62" i="5"/>
  <c r="GX70" i="5"/>
  <c r="GX78" i="5"/>
  <c r="GX86" i="5"/>
  <c r="GX94" i="5"/>
  <c r="GX102" i="5"/>
  <c r="GX110" i="5"/>
  <c r="GX118" i="5"/>
  <c r="GX126" i="5"/>
  <c r="GX134" i="5"/>
  <c r="GX142" i="5"/>
  <c r="GX150" i="5"/>
  <c r="GX158" i="5"/>
  <c r="GX15" i="5"/>
  <c r="GX23" i="5"/>
  <c r="GX31" i="5"/>
  <c r="GX39" i="5"/>
  <c r="GX47" i="5"/>
  <c r="GX55" i="5"/>
  <c r="GX63" i="5"/>
  <c r="GX71" i="5"/>
  <c r="GX79" i="5"/>
  <c r="GX87" i="5"/>
  <c r="GX95" i="5"/>
  <c r="GX103" i="5"/>
  <c r="GX111" i="5"/>
  <c r="GX119" i="5"/>
  <c r="GX127" i="5"/>
  <c r="GX135" i="5"/>
  <c r="GX143" i="5"/>
  <c r="GX151" i="5"/>
  <c r="GX16" i="5"/>
  <c r="GX24" i="5"/>
  <c r="GX32" i="5"/>
  <c r="GX40" i="5"/>
  <c r="GX48" i="5"/>
  <c r="GX56" i="5"/>
  <c r="GX64" i="5"/>
  <c r="GX72" i="5"/>
  <c r="GX80" i="5"/>
  <c r="GX88" i="5"/>
  <c r="GX96" i="5"/>
  <c r="GX104" i="5"/>
  <c r="GX112" i="5"/>
  <c r="GX120" i="5"/>
  <c r="GX128" i="5"/>
  <c r="GX136" i="5"/>
  <c r="GX144" i="5"/>
  <c r="GX152" i="5"/>
  <c r="GX17" i="5"/>
  <c r="GX25" i="5"/>
  <c r="GX33" i="5"/>
  <c r="GX41" i="5"/>
  <c r="GX49" i="5"/>
  <c r="GX57" i="5"/>
  <c r="GX65" i="5"/>
  <c r="GX73" i="5"/>
  <c r="GX81" i="5"/>
  <c r="GX89" i="5"/>
  <c r="GX97" i="5"/>
  <c r="GX105" i="5"/>
  <c r="GX113" i="5"/>
  <c r="GX121" i="5"/>
  <c r="GX129" i="5"/>
  <c r="GX137" i="5"/>
  <c r="GX145" i="5"/>
  <c r="GX153" i="5"/>
  <c r="GX98" i="5"/>
  <c r="GX159" i="5"/>
  <c r="GX58" i="5"/>
  <c r="GX161" i="5"/>
  <c r="GX169" i="5"/>
  <c r="GX177" i="5"/>
  <c r="GX184" i="5"/>
  <c r="GX192" i="5"/>
  <c r="GX200" i="5"/>
  <c r="GX208" i="5"/>
  <c r="GX216" i="5"/>
  <c r="GX224" i="5"/>
  <c r="GX232" i="5"/>
  <c r="GX240" i="5"/>
  <c r="GX248" i="5"/>
  <c r="GX256" i="5"/>
  <c r="GX264" i="5"/>
  <c r="GX272" i="5"/>
  <c r="GX280" i="5"/>
  <c r="GX288" i="5"/>
  <c r="GX18" i="5"/>
  <c r="GX146" i="5"/>
  <c r="GX106" i="5"/>
  <c r="GX162" i="5"/>
  <c r="GX170" i="5"/>
  <c r="GX178" i="5"/>
  <c r="GX185" i="5"/>
  <c r="GX193" i="5"/>
  <c r="GX201" i="5"/>
  <c r="GX209" i="5"/>
  <c r="GX217" i="5"/>
  <c r="GX225" i="5"/>
  <c r="GX233" i="5"/>
  <c r="GX241" i="5"/>
  <c r="GX249" i="5"/>
  <c r="GX257" i="5"/>
  <c r="GX265" i="5"/>
  <c r="GX273" i="5"/>
  <c r="GX281" i="5"/>
  <c r="GX289" i="5"/>
  <c r="GX66" i="5"/>
  <c r="GX26" i="5"/>
  <c r="GX163" i="5"/>
  <c r="GX171" i="5"/>
  <c r="GX179" i="5"/>
  <c r="GX186" i="5"/>
  <c r="GX194" i="5"/>
  <c r="GX202" i="5"/>
  <c r="GX210" i="5"/>
  <c r="GX218" i="5"/>
  <c r="GX226" i="5"/>
  <c r="GX234" i="5"/>
  <c r="GX242" i="5"/>
  <c r="GX250" i="5"/>
  <c r="GX258" i="5"/>
  <c r="GX266" i="5"/>
  <c r="GX274" i="5"/>
  <c r="GX282" i="5"/>
  <c r="GX290" i="5"/>
  <c r="GX114" i="5"/>
  <c r="GX74" i="5"/>
  <c r="GX164" i="5"/>
  <c r="GX172" i="5"/>
  <c r="GX187" i="5"/>
  <c r="GX195" i="5"/>
  <c r="GX203" i="5"/>
  <c r="GX211" i="5"/>
  <c r="GX219" i="5"/>
  <c r="GX227" i="5"/>
  <c r="GX235" i="5"/>
  <c r="GX243" i="5"/>
  <c r="GX251" i="5"/>
  <c r="GX259" i="5"/>
  <c r="GX267" i="5"/>
  <c r="GX275" i="5"/>
  <c r="GX283" i="5"/>
  <c r="GX291" i="5"/>
  <c r="GX34" i="5"/>
  <c r="GX122" i="5"/>
  <c r="GX165" i="5"/>
  <c r="GX173" i="5"/>
  <c r="GX180" i="5"/>
  <c r="GX188" i="5"/>
  <c r="GX196" i="5"/>
  <c r="GX204" i="5"/>
  <c r="GX212" i="5"/>
  <c r="GX220" i="5"/>
  <c r="GX228" i="5"/>
  <c r="GX236" i="5"/>
  <c r="GX244" i="5"/>
  <c r="GX252" i="5"/>
  <c r="GX260" i="5"/>
  <c r="GX82" i="5"/>
  <c r="GX42" i="5"/>
  <c r="GX166" i="5"/>
  <c r="GX174" i="5"/>
  <c r="GX181" i="5"/>
  <c r="GX189" i="5"/>
  <c r="GX197" i="5"/>
  <c r="GX205" i="5"/>
  <c r="GX213" i="5"/>
  <c r="GX221" i="5"/>
  <c r="GX229" i="5"/>
  <c r="GX237" i="5"/>
  <c r="GX245" i="5"/>
  <c r="GX253" i="5"/>
  <c r="GX261" i="5"/>
  <c r="GX269" i="5"/>
  <c r="GX277" i="5"/>
  <c r="GX285" i="5"/>
  <c r="GX130" i="5"/>
  <c r="GX90" i="5"/>
  <c r="GX167" i="5"/>
  <c r="GX175" i="5"/>
  <c r="GX182" i="5"/>
  <c r="GX190" i="5"/>
  <c r="GX198" i="5"/>
  <c r="GX206" i="5"/>
  <c r="GX214" i="5"/>
  <c r="GX222" i="5"/>
  <c r="GX230" i="5"/>
  <c r="GX238" i="5"/>
  <c r="GX246" i="5"/>
  <c r="GX254" i="5"/>
  <c r="GX262" i="5"/>
  <c r="GX270" i="5"/>
  <c r="GX278" i="5"/>
  <c r="GX286" i="5"/>
  <c r="GX287" i="5"/>
  <c r="GX295" i="5"/>
  <c r="GX303" i="5"/>
  <c r="GX311" i="5"/>
  <c r="GX319" i="5"/>
  <c r="GX327" i="5"/>
  <c r="GX335" i="5"/>
  <c r="GX343" i="5"/>
  <c r="GX351" i="5"/>
  <c r="GX207" i="5"/>
  <c r="GX296" i="5"/>
  <c r="GX304" i="5"/>
  <c r="GX312" i="5"/>
  <c r="GX320" i="5"/>
  <c r="GX328" i="5"/>
  <c r="GX336" i="5"/>
  <c r="GX344" i="5"/>
  <c r="GX352" i="5"/>
  <c r="GX215" i="5"/>
  <c r="GX50" i="5"/>
  <c r="GX268" i="5"/>
  <c r="GX297" i="5"/>
  <c r="GX305" i="5"/>
  <c r="GX313" i="5"/>
  <c r="GX321" i="5"/>
  <c r="GX329" i="5"/>
  <c r="GX337" i="5"/>
  <c r="GX345" i="5"/>
  <c r="GX353" i="5"/>
  <c r="GX160" i="5"/>
  <c r="GX223" i="5"/>
  <c r="GX298" i="5"/>
  <c r="GX306" i="5"/>
  <c r="GX314" i="5"/>
  <c r="GX322" i="5"/>
  <c r="GX330" i="5"/>
  <c r="GX338" i="5"/>
  <c r="GX346" i="5"/>
  <c r="GX154" i="5"/>
  <c r="GX168" i="5"/>
  <c r="GX231" i="5"/>
  <c r="GX276" i="5"/>
  <c r="GX299" i="5"/>
  <c r="GX307" i="5"/>
  <c r="GX315" i="5"/>
  <c r="GX323" i="5"/>
  <c r="GX331" i="5"/>
  <c r="GX339" i="5"/>
  <c r="GX347" i="5"/>
  <c r="GX176" i="5"/>
  <c r="GX239" i="5"/>
  <c r="GX271" i="5"/>
  <c r="GX284" i="5"/>
  <c r="GX300" i="5"/>
  <c r="GX308" i="5"/>
  <c r="GX316" i="5"/>
  <c r="GX324" i="5"/>
  <c r="GX332" i="5"/>
  <c r="GX340" i="5"/>
  <c r="GX348" i="5"/>
  <c r="GX183" i="5"/>
  <c r="GX247" i="5"/>
  <c r="GX138" i="5"/>
  <c r="GX191" i="5"/>
  <c r="GX255" i="5"/>
  <c r="GX279" i="5"/>
  <c r="GX292" i="5"/>
  <c r="GX199" i="5"/>
  <c r="GX263" i="5"/>
  <c r="GX317" i="5"/>
  <c r="GX350" i="5"/>
  <c r="GX354" i="5"/>
  <c r="GX362" i="5"/>
  <c r="GX370" i="5"/>
  <c r="GX378" i="5"/>
  <c r="GX325" i="5"/>
  <c r="GX294" i="5"/>
  <c r="GX355" i="5"/>
  <c r="GX363" i="5"/>
  <c r="GX371" i="5"/>
  <c r="GX333" i="5"/>
  <c r="GX302" i="5"/>
  <c r="GX356" i="5"/>
  <c r="GX364" i="5"/>
  <c r="GX372" i="5"/>
  <c r="GX380" i="5"/>
  <c r="GX341" i="5"/>
  <c r="GX310" i="5"/>
  <c r="GX357" i="5"/>
  <c r="GX365" i="5"/>
  <c r="GX373" i="5"/>
  <c r="GX381" i="5"/>
  <c r="GX349" i="5"/>
  <c r="GX318" i="5"/>
  <c r="GX358" i="5"/>
  <c r="GX366" i="5"/>
  <c r="GX374" i="5"/>
  <c r="GX382" i="5"/>
  <c r="GX293" i="5"/>
  <c r="GX326" i="5"/>
  <c r="GX359" i="5"/>
  <c r="GX367" i="5"/>
  <c r="GX375" i="5"/>
  <c r="GX383" i="5"/>
  <c r="GX301" i="5"/>
  <c r="GX334" i="5"/>
  <c r="GX360" i="5"/>
  <c r="GX368" i="5"/>
  <c r="GX376" i="5"/>
  <c r="GX384" i="5"/>
  <c r="GX309" i="5"/>
  <c r="FU6" i="5"/>
  <c r="EO6" i="5"/>
  <c r="DI6" i="5"/>
  <c r="CC6" i="5"/>
  <c r="GG453" i="5"/>
  <c r="FA453" i="5"/>
  <c r="DU453" i="5"/>
  <c r="CO453" i="5"/>
  <c r="GK452" i="5"/>
  <c r="FE452" i="5"/>
  <c r="DY452" i="5"/>
  <c r="CS452" i="5"/>
  <c r="GO451" i="5"/>
  <c r="FI451" i="5"/>
  <c r="EC451" i="5"/>
  <c r="CW451" i="5"/>
  <c r="GS450" i="5"/>
  <c r="FM450" i="5"/>
  <c r="EG450" i="5"/>
  <c r="DA450" i="5"/>
  <c r="GW449" i="5"/>
  <c r="FQ449" i="5"/>
  <c r="EK449" i="5"/>
  <c r="DE449" i="5"/>
  <c r="BY449" i="5"/>
  <c r="FU448" i="5"/>
  <c r="EO448" i="5"/>
  <c r="DI448" i="5"/>
  <c r="CC448" i="5"/>
  <c r="FY447" i="5"/>
  <c r="ES447" i="5"/>
  <c r="DM447" i="5"/>
  <c r="CG447" i="5"/>
  <c r="GC446" i="5"/>
  <c r="EW446" i="5"/>
  <c r="DQ446" i="5"/>
  <c r="CK446" i="5"/>
  <c r="GG445" i="5"/>
  <c r="FA445" i="5"/>
  <c r="DU445" i="5"/>
  <c r="CO445" i="5"/>
  <c r="GK444" i="5"/>
  <c r="FE444" i="5"/>
  <c r="DY444" i="5"/>
  <c r="CS444" i="5"/>
  <c r="GO443" i="5"/>
  <c r="FI443" i="5"/>
  <c r="EC443" i="5"/>
  <c r="CW443" i="5"/>
  <c r="GS442" i="5"/>
  <c r="FM442" i="5"/>
  <c r="EG442" i="5"/>
  <c r="DA442" i="5"/>
  <c r="GW441" i="5"/>
  <c r="FQ441" i="5"/>
  <c r="EK441" i="5"/>
  <c r="DE441" i="5"/>
  <c r="BY441" i="5"/>
  <c r="FU440" i="5"/>
  <c r="EO440" i="5"/>
  <c r="DI440" i="5"/>
  <c r="CC440" i="5"/>
  <c r="FY439" i="5"/>
  <c r="ES439" i="5"/>
  <c r="DM439" i="5"/>
  <c r="CG439" i="5"/>
  <c r="GC438" i="5"/>
  <c r="EW438" i="5"/>
  <c r="DQ438" i="5"/>
  <c r="CK438" i="5"/>
  <c r="GG437" i="5"/>
  <c r="FA437" i="5"/>
  <c r="DU437" i="5"/>
  <c r="CO437" i="5"/>
  <c r="GK436" i="5"/>
  <c r="FE436" i="5"/>
  <c r="DY436" i="5"/>
  <c r="CS436" i="5"/>
  <c r="GO435" i="5"/>
  <c r="FI435" i="5"/>
  <c r="EC435" i="5"/>
  <c r="CW435" i="5"/>
  <c r="GS434" i="5"/>
  <c r="FM434" i="5"/>
  <c r="EG434" i="5"/>
  <c r="DA434" i="5"/>
  <c r="GW433" i="5"/>
  <c r="FQ433" i="5"/>
  <c r="EK433" i="5"/>
  <c r="DE433" i="5"/>
  <c r="BY433" i="5"/>
  <c r="FU432" i="5"/>
  <c r="EO432" i="5"/>
  <c r="DI432" i="5"/>
  <c r="CC432" i="5"/>
  <c r="FY431" i="5"/>
  <c r="ES431" i="5"/>
  <c r="DM431" i="5"/>
  <c r="CG431" i="5"/>
  <c r="GC430" i="5"/>
  <c r="EW430" i="5"/>
  <c r="DQ430" i="5"/>
  <c r="CK430" i="5"/>
  <c r="GG429" i="5"/>
  <c r="FA429" i="5"/>
  <c r="DU429" i="5"/>
  <c r="CO429" i="5"/>
  <c r="GK428" i="5"/>
  <c r="FE428" i="5"/>
  <c r="DY428" i="5"/>
  <c r="CS428" i="5"/>
  <c r="GO427" i="5"/>
  <c r="FI427" i="5"/>
  <c r="EC427" i="5"/>
  <c r="CW427" i="5"/>
  <c r="GS426" i="5"/>
  <c r="FM426" i="5"/>
  <c r="EG426" i="5"/>
  <c r="DA426" i="5"/>
  <c r="GW425" i="5"/>
  <c r="FQ425" i="5"/>
  <c r="EK425" i="5"/>
  <c r="DE425" i="5"/>
  <c r="BY425" i="5"/>
  <c r="FU424" i="5"/>
  <c r="EO424" i="5"/>
  <c r="DI424" i="5"/>
  <c r="CC424" i="5"/>
  <c r="FY423" i="5"/>
  <c r="ES423" i="5"/>
  <c r="DM423" i="5"/>
  <c r="CG423" i="5"/>
  <c r="GC422" i="5"/>
  <c r="EW422" i="5"/>
  <c r="DQ422" i="5"/>
  <c r="CK422" i="5"/>
  <c r="GG421" i="5"/>
  <c r="FA421" i="5"/>
  <c r="DU421" i="5"/>
  <c r="CO421" i="5"/>
  <c r="GK420" i="5"/>
  <c r="FE420" i="5"/>
  <c r="DY420" i="5"/>
  <c r="CS420" i="5"/>
  <c r="GO419" i="5"/>
  <c r="FI419" i="5"/>
  <c r="EC419" i="5"/>
  <c r="CW419" i="5"/>
  <c r="GS418" i="5"/>
  <c r="FM418" i="5"/>
  <c r="EG418" i="5"/>
  <c r="DA418" i="5"/>
  <c r="GW417" i="5"/>
  <c r="FQ417" i="5"/>
  <c r="EK417" i="5"/>
  <c r="DE417" i="5"/>
  <c r="BY417" i="5"/>
  <c r="FU416" i="5"/>
  <c r="EO416" i="5"/>
  <c r="DI416" i="5"/>
  <c r="CC416" i="5"/>
  <c r="FY415" i="5"/>
  <c r="ES415" i="5"/>
  <c r="DM415" i="5"/>
  <c r="CG415" i="5"/>
  <c r="GC414" i="5"/>
  <c r="EW414" i="5"/>
  <c r="DQ414" i="5"/>
  <c r="CK414" i="5"/>
  <c r="GG413" i="5"/>
  <c r="FA413" i="5"/>
  <c r="DU413" i="5"/>
  <c r="CO413" i="5"/>
  <c r="GK412" i="5"/>
  <c r="FE412" i="5"/>
  <c r="DY412" i="5"/>
  <c r="CS412" i="5"/>
  <c r="GO411" i="5"/>
  <c r="FI411" i="5"/>
  <c r="EC411" i="5"/>
  <c r="CW411" i="5"/>
  <c r="GS410" i="5"/>
  <c r="FM410" i="5"/>
  <c r="EG410" i="5"/>
  <c r="DA410" i="5"/>
  <c r="GW409" i="5"/>
  <c r="FQ409" i="5"/>
  <c r="EK409" i="5"/>
  <c r="DE409" i="5"/>
  <c r="BY409" i="5"/>
  <c r="FU408" i="5"/>
  <c r="EO408" i="5"/>
  <c r="DI408" i="5"/>
  <c r="CC408" i="5"/>
  <c r="FY407" i="5"/>
  <c r="ES407" i="5"/>
  <c r="DM407" i="5"/>
  <c r="CG407" i="5"/>
  <c r="GC406" i="5"/>
  <c r="EW406" i="5"/>
  <c r="DQ406" i="5"/>
  <c r="CK406" i="5"/>
  <c r="GG405" i="5"/>
  <c r="FA405" i="5"/>
  <c r="DU405" i="5"/>
  <c r="CO405" i="5"/>
  <c r="GK404" i="5"/>
  <c r="FE404" i="5"/>
  <c r="DY404" i="5"/>
  <c r="CS404" i="5"/>
  <c r="GO403" i="5"/>
  <c r="FI403" i="5"/>
  <c r="EC403" i="5"/>
  <c r="CW403" i="5"/>
  <c r="GS402" i="5"/>
  <c r="FM402" i="5"/>
  <c r="EG402" i="5"/>
  <c r="DA402" i="5"/>
  <c r="GW401" i="5"/>
  <c r="FQ401" i="5"/>
  <c r="EK401" i="5"/>
  <c r="DE401" i="5"/>
  <c r="BY401" i="5"/>
  <c r="FU400" i="5"/>
  <c r="EO400" i="5"/>
  <c r="DI400" i="5"/>
  <c r="CC400" i="5"/>
  <c r="FY399" i="5"/>
  <c r="ES399" i="5"/>
  <c r="DM399" i="5"/>
  <c r="CG399" i="5"/>
  <c r="GC398" i="5"/>
  <c r="EW398" i="5"/>
  <c r="DQ398" i="5"/>
  <c r="CK398" i="5"/>
  <c r="GG397" i="5"/>
  <c r="FA397" i="5"/>
  <c r="DU397" i="5"/>
  <c r="CO397" i="5"/>
  <c r="GK396" i="5"/>
  <c r="FE396" i="5"/>
  <c r="DY396" i="5"/>
  <c r="CS396" i="5"/>
  <c r="GO395" i="5"/>
  <c r="FI395" i="5"/>
  <c r="EC395" i="5"/>
  <c r="CW395" i="5"/>
  <c r="GS394" i="5"/>
  <c r="FM394" i="5"/>
  <c r="EG394" i="5"/>
  <c r="DA394" i="5"/>
  <c r="GW393" i="5"/>
  <c r="FQ393" i="5"/>
  <c r="EK393" i="5"/>
  <c r="DE393" i="5"/>
  <c r="FU392" i="5"/>
  <c r="EO392" i="5"/>
  <c r="DI392" i="5"/>
  <c r="CC392" i="5"/>
  <c r="FY391" i="5"/>
  <c r="ES391" i="5"/>
  <c r="DM391" i="5"/>
  <c r="CG391" i="5"/>
  <c r="GC390" i="5"/>
  <c r="DQ390" i="5"/>
  <c r="GG389" i="5"/>
  <c r="DU389" i="5"/>
  <c r="GK388" i="5"/>
  <c r="FE388" i="5"/>
  <c r="DY388" i="5"/>
  <c r="CS388" i="5"/>
  <c r="GO387" i="5"/>
  <c r="FI387" i="5"/>
  <c r="EC387" i="5"/>
  <c r="CW387" i="5"/>
  <c r="GS386" i="5"/>
  <c r="FM386" i="5"/>
  <c r="EG386" i="5"/>
  <c r="DA386" i="5"/>
  <c r="GW385" i="5"/>
  <c r="FQ385" i="5"/>
  <c r="EK385" i="5"/>
  <c r="CH385" i="5"/>
  <c r="CL384" i="5"/>
  <c r="CH383" i="5"/>
  <c r="GC381" i="5"/>
  <c r="EH380" i="5"/>
  <c r="CX379" i="5"/>
  <c r="GS377" i="5"/>
  <c r="CL374" i="5"/>
  <c r="DB370" i="5"/>
  <c r="DR366" i="5"/>
  <c r="EH362" i="5"/>
  <c r="EX358" i="5"/>
  <c r="FN354" i="5"/>
  <c r="EH327" i="5"/>
  <c r="ED296" i="5"/>
  <c r="CY12" i="5"/>
  <c r="CY20" i="5"/>
  <c r="CY28" i="5"/>
  <c r="CY36" i="5"/>
  <c r="CY44" i="5"/>
  <c r="CY52" i="5"/>
  <c r="CY60" i="5"/>
  <c r="CY68" i="5"/>
  <c r="CY76" i="5"/>
  <c r="CY84" i="5"/>
  <c r="CY92" i="5"/>
  <c r="CY100" i="5"/>
  <c r="CY108" i="5"/>
  <c r="CY116" i="5"/>
  <c r="CY124" i="5"/>
  <c r="CY132" i="5"/>
  <c r="CY140" i="5"/>
  <c r="CY148" i="5"/>
  <c r="CY156" i="5"/>
  <c r="CY164" i="5"/>
  <c r="CY172" i="5"/>
  <c r="CY187" i="5"/>
  <c r="CY195" i="5"/>
  <c r="CY203" i="5"/>
  <c r="CY211" i="5"/>
  <c r="CY219" i="5"/>
  <c r="CY227" i="5"/>
  <c r="CY235" i="5"/>
  <c r="CY243" i="5"/>
  <c r="CY251" i="5"/>
  <c r="CY259" i="5"/>
  <c r="CY267" i="5"/>
  <c r="CY275" i="5"/>
  <c r="CY283" i="5"/>
  <c r="CY291" i="5"/>
  <c r="CY299" i="5"/>
  <c r="CY307" i="5"/>
  <c r="CY315" i="5"/>
  <c r="CY323" i="5"/>
  <c r="CY331" i="5"/>
  <c r="CY339" i="5"/>
  <c r="CY347" i="5"/>
  <c r="CY355" i="5"/>
  <c r="CY363" i="5"/>
  <c r="CY371" i="5"/>
  <c r="CY379" i="5"/>
  <c r="CY387" i="5"/>
  <c r="CY395" i="5"/>
  <c r="CY403" i="5"/>
  <c r="CY411" i="5"/>
  <c r="CY419" i="5"/>
  <c r="CY427" i="5"/>
  <c r="CY435" i="5"/>
  <c r="CY443" i="5"/>
  <c r="CY451" i="5"/>
  <c r="CY13" i="5"/>
  <c r="CY21" i="5"/>
  <c r="CY29" i="5"/>
  <c r="CY37" i="5"/>
  <c r="CY45" i="5"/>
  <c r="CY53" i="5"/>
  <c r="CY61" i="5"/>
  <c r="CY69" i="5"/>
  <c r="CY77" i="5"/>
  <c r="CY85" i="5"/>
  <c r="CY93" i="5"/>
  <c r="CY101" i="5"/>
  <c r="CY109" i="5"/>
  <c r="CY117" i="5"/>
  <c r="CY125" i="5"/>
  <c r="CY133" i="5"/>
  <c r="CY141" i="5"/>
  <c r="CY149" i="5"/>
  <c r="CY157" i="5"/>
  <c r="CY165" i="5"/>
  <c r="CY173" i="5"/>
  <c r="CY180" i="5"/>
  <c r="CY188" i="5"/>
  <c r="CY196" i="5"/>
  <c r="CY204" i="5"/>
  <c r="CY212" i="5"/>
  <c r="CY220" i="5"/>
  <c r="CY228" i="5"/>
  <c r="CY236" i="5"/>
  <c r="CY244" i="5"/>
  <c r="CY252" i="5"/>
  <c r="CY260" i="5"/>
  <c r="CY268" i="5"/>
  <c r="CY276" i="5"/>
  <c r="CY284" i="5"/>
  <c r="CY292" i="5"/>
  <c r="CY300" i="5"/>
  <c r="CY308" i="5"/>
  <c r="CY316" i="5"/>
  <c r="CY324" i="5"/>
  <c r="CY332" i="5"/>
  <c r="CY340" i="5"/>
  <c r="CY348" i="5"/>
  <c r="CY356" i="5"/>
  <c r="CY364" i="5"/>
  <c r="CY372" i="5"/>
  <c r="CY380" i="5"/>
  <c r="CY388" i="5"/>
  <c r="CY396" i="5"/>
  <c r="CY404" i="5"/>
  <c r="CY412" i="5"/>
  <c r="CY420" i="5"/>
  <c r="CY428" i="5"/>
  <c r="CY436" i="5"/>
  <c r="CY444" i="5"/>
  <c r="CY452" i="5"/>
  <c r="CY14" i="5"/>
  <c r="CY22" i="5"/>
  <c r="CY30" i="5"/>
  <c r="CY38" i="5"/>
  <c r="CY46" i="5"/>
  <c r="CY54" i="5"/>
  <c r="CY62" i="5"/>
  <c r="CY70" i="5"/>
  <c r="CY78" i="5"/>
  <c r="CY86" i="5"/>
  <c r="CY94" i="5"/>
  <c r="CY102" i="5"/>
  <c r="CY110" i="5"/>
  <c r="CY118" i="5"/>
  <c r="CY126" i="5"/>
  <c r="CY134" i="5"/>
  <c r="CY142" i="5"/>
  <c r="CY150" i="5"/>
  <c r="CY158" i="5"/>
  <c r="CY166" i="5"/>
  <c r="CY174" i="5"/>
  <c r="CY181" i="5"/>
  <c r="CY189" i="5"/>
  <c r="CY197" i="5"/>
  <c r="CY205" i="5"/>
  <c r="CY213" i="5"/>
  <c r="CY221" i="5"/>
  <c r="CY229" i="5"/>
  <c r="CY237" i="5"/>
  <c r="CY245" i="5"/>
  <c r="CY253" i="5"/>
  <c r="CY261" i="5"/>
  <c r="CY269" i="5"/>
  <c r="CY277" i="5"/>
  <c r="CY285" i="5"/>
  <c r="CY293" i="5"/>
  <c r="CY301" i="5"/>
  <c r="CY309" i="5"/>
  <c r="CY317" i="5"/>
  <c r="CY325" i="5"/>
  <c r="CY333" i="5"/>
  <c r="CY341" i="5"/>
  <c r="CY349" i="5"/>
  <c r="CY357" i="5"/>
  <c r="CY365" i="5"/>
  <c r="CY373" i="5"/>
  <c r="CY381" i="5"/>
  <c r="CY389" i="5"/>
  <c r="CY397" i="5"/>
  <c r="CY405" i="5"/>
  <c r="CY413" i="5"/>
  <c r="CY421" i="5"/>
  <c r="CY429" i="5"/>
  <c r="CY437" i="5"/>
  <c r="CY445" i="5"/>
  <c r="CY453" i="5"/>
  <c r="CY7" i="5"/>
  <c r="CY15" i="5"/>
  <c r="CY23" i="5"/>
  <c r="CY31" i="5"/>
  <c r="CY39" i="5"/>
  <c r="CY47" i="5"/>
  <c r="CY55" i="5"/>
  <c r="CY63" i="5"/>
  <c r="CY71" i="5"/>
  <c r="CY79" i="5"/>
  <c r="CY87" i="5"/>
  <c r="CY95" i="5"/>
  <c r="CY103" i="5"/>
  <c r="CY111" i="5"/>
  <c r="CY119" i="5"/>
  <c r="CY127" i="5"/>
  <c r="CY135" i="5"/>
  <c r="CY143" i="5"/>
  <c r="CY151" i="5"/>
  <c r="CY159" i="5"/>
  <c r="CY167" i="5"/>
  <c r="CY175" i="5"/>
  <c r="CY182" i="5"/>
  <c r="CY190" i="5"/>
  <c r="CY198" i="5"/>
  <c r="CY206" i="5"/>
  <c r="CY214" i="5"/>
  <c r="CY222" i="5"/>
  <c r="CY230" i="5"/>
  <c r="CY238" i="5"/>
  <c r="CY246" i="5"/>
  <c r="CY254" i="5"/>
  <c r="CY262" i="5"/>
  <c r="CY270" i="5"/>
  <c r="CY278" i="5"/>
  <c r="CY286" i="5"/>
  <c r="CY294" i="5"/>
  <c r="CY302" i="5"/>
  <c r="CY310" i="5"/>
  <c r="CY318" i="5"/>
  <c r="CY326" i="5"/>
  <c r="CY334" i="5"/>
  <c r="CY342" i="5"/>
  <c r="CY350" i="5"/>
  <c r="CY358" i="5"/>
  <c r="CY366" i="5"/>
  <c r="CY374" i="5"/>
  <c r="CY382" i="5"/>
  <c r="CY390" i="5"/>
  <c r="CY398" i="5"/>
  <c r="CY406" i="5"/>
  <c r="CY414" i="5"/>
  <c r="CY422" i="5"/>
  <c r="CY430" i="5"/>
  <c r="CY438" i="5"/>
  <c r="CY446" i="5"/>
  <c r="CY8" i="5"/>
  <c r="CY16" i="5"/>
  <c r="CY24" i="5"/>
  <c r="CY32" i="5"/>
  <c r="CY40" i="5"/>
  <c r="CY48" i="5"/>
  <c r="CY56" i="5"/>
  <c r="CY64" i="5"/>
  <c r="CY72" i="5"/>
  <c r="CY80" i="5"/>
  <c r="CY88" i="5"/>
  <c r="CY96" i="5"/>
  <c r="CY104" i="5"/>
  <c r="CY112" i="5"/>
  <c r="CY120" i="5"/>
  <c r="CY128" i="5"/>
  <c r="CY136" i="5"/>
  <c r="CY144" i="5"/>
  <c r="CY152" i="5"/>
  <c r="CY160" i="5"/>
  <c r="CY168" i="5"/>
  <c r="CY176" i="5"/>
  <c r="CY183" i="5"/>
  <c r="CY191" i="5"/>
  <c r="CY199" i="5"/>
  <c r="CY207" i="5"/>
  <c r="CY215" i="5"/>
  <c r="CY223" i="5"/>
  <c r="CY231" i="5"/>
  <c r="CY239" i="5"/>
  <c r="CY247" i="5"/>
  <c r="CY255" i="5"/>
  <c r="CY263" i="5"/>
  <c r="CY271" i="5"/>
  <c r="CY279" i="5"/>
  <c r="CY287" i="5"/>
  <c r="CY295" i="5"/>
  <c r="CY303" i="5"/>
  <c r="CY311" i="5"/>
  <c r="CY319" i="5"/>
  <c r="CY327" i="5"/>
  <c r="CY335" i="5"/>
  <c r="CY343" i="5"/>
  <c r="CY351" i="5"/>
  <c r="CY359" i="5"/>
  <c r="CY367" i="5"/>
  <c r="CY375" i="5"/>
  <c r="CY383" i="5"/>
  <c r="CY391" i="5"/>
  <c r="CY399" i="5"/>
  <c r="CY407" i="5"/>
  <c r="CY415" i="5"/>
  <c r="CY423" i="5"/>
  <c r="CY431" i="5"/>
  <c r="CY439" i="5"/>
  <c r="CY447" i="5"/>
  <c r="CY9" i="5"/>
  <c r="CY17" i="5"/>
  <c r="CY25" i="5"/>
  <c r="CY33" i="5"/>
  <c r="CY41" i="5"/>
  <c r="CY49" i="5"/>
  <c r="CY57" i="5"/>
  <c r="CY65" i="5"/>
  <c r="CY73" i="5"/>
  <c r="CY81" i="5"/>
  <c r="CY89" i="5"/>
  <c r="CY97" i="5"/>
  <c r="CY105" i="5"/>
  <c r="CY113" i="5"/>
  <c r="CY121" i="5"/>
  <c r="CY129" i="5"/>
  <c r="CY137" i="5"/>
  <c r="CY145" i="5"/>
  <c r="CY153" i="5"/>
  <c r="CY161" i="5"/>
  <c r="CY169" i="5"/>
  <c r="CY177" i="5"/>
  <c r="CY184" i="5"/>
  <c r="CY192" i="5"/>
  <c r="CY200" i="5"/>
  <c r="CY208" i="5"/>
  <c r="CY216" i="5"/>
  <c r="CY224" i="5"/>
  <c r="CY232" i="5"/>
  <c r="CY240" i="5"/>
  <c r="CY248" i="5"/>
  <c r="CY256" i="5"/>
  <c r="CY264" i="5"/>
  <c r="CY272" i="5"/>
  <c r="CY280" i="5"/>
  <c r="CY288" i="5"/>
  <c r="CY296" i="5"/>
  <c r="CY304" i="5"/>
  <c r="CY312" i="5"/>
  <c r="CY320" i="5"/>
  <c r="CY328" i="5"/>
  <c r="CY336" i="5"/>
  <c r="CY344" i="5"/>
  <c r="CY352" i="5"/>
  <c r="CY360" i="5"/>
  <c r="CY368" i="5"/>
  <c r="CY376" i="5"/>
  <c r="CY384" i="5"/>
  <c r="CY392" i="5"/>
  <c r="CY400" i="5"/>
  <c r="CY408" i="5"/>
  <c r="CY416" i="5"/>
  <c r="CY424" i="5"/>
  <c r="CY432" i="5"/>
  <c r="CY440" i="5"/>
  <c r="CY448" i="5"/>
  <c r="CY6" i="5"/>
  <c r="CY10" i="5"/>
  <c r="CY18" i="5"/>
  <c r="CY26" i="5"/>
  <c r="CY34" i="5"/>
  <c r="CY42" i="5"/>
  <c r="CY50" i="5"/>
  <c r="CY58" i="5"/>
  <c r="CY66" i="5"/>
  <c r="CY74" i="5"/>
  <c r="CY82" i="5"/>
  <c r="CY90" i="5"/>
  <c r="CY98" i="5"/>
  <c r="CY106" i="5"/>
  <c r="CY114" i="5"/>
  <c r="CY122" i="5"/>
  <c r="CY130" i="5"/>
  <c r="CY138" i="5"/>
  <c r="CY146" i="5"/>
  <c r="CY154" i="5"/>
  <c r="CY162" i="5"/>
  <c r="CY170" i="5"/>
  <c r="CY178" i="5"/>
  <c r="CY185" i="5"/>
  <c r="CY193" i="5"/>
  <c r="CY201" i="5"/>
  <c r="CY209" i="5"/>
  <c r="CY217" i="5"/>
  <c r="CY225" i="5"/>
  <c r="CY233" i="5"/>
  <c r="CY241" i="5"/>
  <c r="CY249" i="5"/>
  <c r="CY257" i="5"/>
  <c r="CY265" i="5"/>
  <c r="CY273" i="5"/>
  <c r="CY281" i="5"/>
  <c r="CY289" i="5"/>
  <c r="CY297" i="5"/>
  <c r="CY305" i="5"/>
  <c r="CY313" i="5"/>
  <c r="CY321" i="5"/>
  <c r="CY329" i="5"/>
  <c r="CY337" i="5"/>
  <c r="CY345" i="5"/>
  <c r="CY353" i="5"/>
  <c r="CY361" i="5"/>
  <c r="CY369" i="5"/>
  <c r="CY377" i="5"/>
  <c r="CY385" i="5"/>
  <c r="CY393" i="5"/>
  <c r="CY401" i="5"/>
  <c r="CY409" i="5"/>
  <c r="CY417" i="5"/>
  <c r="CY425" i="5"/>
  <c r="CY433" i="5"/>
  <c r="CY441" i="5"/>
  <c r="CY449" i="5"/>
  <c r="CY67" i="5"/>
  <c r="CY194" i="5"/>
  <c r="CY322" i="5"/>
  <c r="CY450" i="5"/>
  <c r="CY75" i="5"/>
  <c r="CY202" i="5"/>
  <c r="CY330" i="5"/>
  <c r="CY83" i="5"/>
  <c r="CY210" i="5"/>
  <c r="CY338" i="5"/>
  <c r="CY91" i="5"/>
  <c r="CY218" i="5"/>
  <c r="CY346" i="5"/>
  <c r="CY99" i="5"/>
  <c r="CY226" i="5"/>
  <c r="CY354" i="5"/>
  <c r="CY107" i="5"/>
  <c r="CY234" i="5"/>
  <c r="CY362" i="5"/>
  <c r="CY115" i="5"/>
  <c r="CY242" i="5"/>
  <c r="CY370" i="5"/>
  <c r="CY123" i="5"/>
  <c r="CY250" i="5"/>
  <c r="CY378" i="5"/>
  <c r="CY131" i="5"/>
  <c r="CY258" i="5"/>
  <c r="CY386" i="5"/>
  <c r="CY11" i="5"/>
  <c r="CY139" i="5"/>
  <c r="CY266" i="5"/>
  <c r="CY394" i="5"/>
  <c r="CY19" i="5"/>
  <c r="CY147" i="5"/>
  <c r="CY274" i="5"/>
  <c r="CY402" i="5"/>
  <c r="CY27" i="5"/>
  <c r="CY155" i="5"/>
  <c r="CY282" i="5"/>
  <c r="CY410" i="5"/>
  <c r="CY43" i="5"/>
  <c r="CY171" i="5"/>
  <c r="CY298" i="5"/>
  <c r="CY426" i="5"/>
  <c r="CY186" i="5"/>
  <c r="CY290" i="5"/>
  <c r="CY306" i="5"/>
  <c r="CY314" i="5"/>
  <c r="CY418" i="5"/>
  <c r="CY434" i="5"/>
  <c r="CY442" i="5"/>
  <c r="CY35" i="5"/>
  <c r="CY59" i="5"/>
  <c r="CY51" i="5"/>
  <c r="CY163" i="5"/>
  <c r="CY179" i="5"/>
  <c r="FK9" i="5"/>
  <c r="FK17" i="5"/>
  <c r="FK25" i="5"/>
  <c r="FK33" i="5"/>
  <c r="FK41" i="5"/>
  <c r="FK49" i="5"/>
  <c r="FK57" i="5"/>
  <c r="FK65" i="5"/>
  <c r="FK73" i="5"/>
  <c r="FK81" i="5"/>
  <c r="FK89" i="5"/>
  <c r="FK97" i="5"/>
  <c r="FK105" i="5"/>
  <c r="FK113" i="5"/>
  <c r="FK10" i="5"/>
  <c r="FK18" i="5"/>
  <c r="FK26" i="5"/>
  <c r="FK34" i="5"/>
  <c r="FK42" i="5"/>
  <c r="FK50" i="5"/>
  <c r="FK58" i="5"/>
  <c r="FK66" i="5"/>
  <c r="FK74" i="5"/>
  <c r="FK82" i="5"/>
  <c r="FK90" i="5"/>
  <c r="FK98" i="5"/>
  <c r="FK106" i="5"/>
  <c r="FK11" i="5"/>
  <c r="FK19" i="5"/>
  <c r="FK27" i="5"/>
  <c r="FK35" i="5"/>
  <c r="FK43" i="5"/>
  <c r="FK51" i="5"/>
  <c r="FK59" i="5"/>
  <c r="FK67" i="5"/>
  <c r="FK75" i="5"/>
  <c r="FK83" i="5"/>
  <c r="FK91" i="5"/>
  <c r="FK99" i="5"/>
  <c r="FK107" i="5"/>
  <c r="FK12" i="5"/>
  <c r="FK20" i="5"/>
  <c r="FK28" i="5"/>
  <c r="FK36" i="5"/>
  <c r="FK44" i="5"/>
  <c r="FK52" i="5"/>
  <c r="FK60" i="5"/>
  <c r="FK68" i="5"/>
  <c r="FK76" i="5"/>
  <c r="FK84" i="5"/>
  <c r="FK92" i="5"/>
  <c r="FK100" i="5"/>
  <c r="FK108" i="5"/>
  <c r="FK116" i="5"/>
  <c r="FK124" i="5"/>
  <c r="FK132" i="5"/>
  <c r="FK140" i="5"/>
  <c r="FK148" i="5"/>
  <c r="FK156" i="5"/>
  <c r="FK164" i="5"/>
  <c r="FK172" i="5"/>
  <c r="FK187" i="5"/>
  <c r="FK195" i="5"/>
  <c r="FK203" i="5"/>
  <c r="FK211" i="5"/>
  <c r="FK219" i="5"/>
  <c r="FK227" i="5"/>
  <c r="FK235" i="5"/>
  <c r="FK243" i="5"/>
  <c r="FK251" i="5"/>
  <c r="FK259" i="5"/>
  <c r="FK267" i="5"/>
  <c r="FK275" i="5"/>
  <c r="FK283" i="5"/>
  <c r="FK291" i="5"/>
  <c r="FK299" i="5"/>
  <c r="FK307" i="5"/>
  <c r="FK315" i="5"/>
  <c r="FK323" i="5"/>
  <c r="FK331" i="5"/>
  <c r="FK339" i="5"/>
  <c r="FK347" i="5"/>
  <c r="FK355" i="5"/>
  <c r="FK363" i="5"/>
  <c r="FK371" i="5"/>
  <c r="FK379" i="5"/>
  <c r="FK387" i="5"/>
  <c r="FK395" i="5"/>
  <c r="FK403" i="5"/>
  <c r="FK411" i="5"/>
  <c r="FK419" i="5"/>
  <c r="FK427" i="5"/>
  <c r="FK435" i="5"/>
  <c r="FK443" i="5"/>
  <c r="FK451" i="5"/>
  <c r="FK13" i="5"/>
  <c r="FK21" i="5"/>
  <c r="FK29" i="5"/>
  <c r="FK37" i="5"/>
  <c r="FK45" i="5"/>
  <c r="FK53" i="5"/>
  <c r="FK61" i="5"/>
  <c r="FK69" i="5"/>
  <c r="FK77" i="5"/>
  <c r="FK85" i="5"/>
  <c r="FK93" i="5"/>
  <c r="FK101" i="5"/>
  <c r="FK109" i="5"/>
  <c r="FK117" i="5"/>
  <c r="FK14" i="5"/>
  <c r="FK22" i="5"/>
  <c r="FK30" i="5"/>
  <c r="FK38" i="5"/>
  <c r="FK46" i="5"/>
  <c r="FK54" i="5"/>
  <c r="FK62" i="5"/>
  <c r="FK70" i="5"/>
  <c r="FK78" i="5"/>
  <c r="FK86" i="5"/>
  <c r="FK94" i="5"/>
  <c r="FK102" i="5"/>
  <c r="FK110" i="5"/>
  <c r="FK118" i="5"/>
  <c r="FK126" i="5"/>
  <c r="FK134" i="5"/>
  <c r="FK142" i="5"/>
  <c r="FK150" i="5"/>
  <c r="FK158" i="5"/>
  <c r="FK166" i="5"/>
  <c r="FK174" i="5"/>
  <c r="FK181" i="5"/>
  <c r="FK189" i="5"/>
  <c r="FK197" i="5"/>
  <c r="FK205" i="5"/>
  <c r="FK213" i="5"/>
  <c r="FK221" i="5"/>
  <c r="FK229" i="5"/>
  <c r="FK237" i="5"/>
  <c r="FK245" i="5"/>
  <c r="FK253" i="5"/>
  <c r="FK261" i="5"/>
  <c r="FK269" i="5"/>
  <c r="FK277" i="5"/>
  <c r="FK285" i="5"/>
  <c r="FK293" i="5"/>
  <c r="FK301" i="5"/>
  <c r="FK309" i="5"/>
  <c r="FK317" i="5"/>
  <c r="FK325" i="5"/>
  <c r="FK333" i="5"/>
  <c r="FK341" i="5"/>
  <c r="FK349" i="5"/>
  <c r="FK357" i="5"/>
  <c r="FK365" i="5"/>
  <c r="FK373" i="5"/>
  <c r="FK381" i="5"/>
  <c r="FK389" i="5"/>
  <c r="FK397" i="5"/>
  <c r="FK405" i="5"/>
  <c r="FK413" i="5"/>
  <c r="FK421" i="5"/>
  <c r="FK429" i="5"/>
  <c r="FK437" i="5"/>
  <c r="FK445" i="5"/>
  <c r="FK453" i="5"/>
  <c r="FK7" i="5"/>
  <c r="FK15" i="5"/>
  <c r="FK23" i="5"/>
  <c r="FK31" i="5"/>
  <c r="FK39" i="5"/>
  <c r="FK47" i="5"/>
  <c r="FK55" i="5"/>
  <c r="FK63" i="5"/>
  <c r="FK71" i="5"/>
  <c r="FK79" i="5"/>
  <c r="FK87" i="5"/>
  <c r="FK95" i="5"/>
  <c r="FK103" i="5"/>
  <c r="FK111" i="5"/>
  <c r="FK119" i="5"/>
  <c r="FK127" i="5"/>
  <c r="FK135" i="5"/>
  <c r="FK143" i="5"/>
  <c r="FK151" i="5"/>
  <c r="FK159" i="5"/>
  <c r="FK167" i="5"/>
  <c r="FK175" i="5"/>
  <c r="FK182" i="5"/>
  <c r="FK190" i="5"/>
  <c r="FK198" i="5"/>
  <c r="FK206" i="5"/>
  <c r="FK214" i="5"/>
  <c r="FK222" i="5"/>
  <c r="FK230" i="5"/>
  <c r="FK238" i="5"/>
  <c r="FK246" i="5"/>
  <c r="FK254" i="5"/>
  <c r="FK262" i="5"/>
  <c r="FK270" i="5"/>
  <c r="FK278" i="5"/>
  <c r="FK286" i="5"/>
  <c r="FK294" i="5"/>
  <c r="FK302" i="5"/>
  <c r="FK310" i="5"/>
  <c r="FK318" i="5"/>
  <c r="FK326" i="5"/>
  <c r="FK334" i="5"/>
  <c r="FK342" i="5"/>
  <c r="FK350" i="5"/>
  <c r="FK358" i="5"/>
  <c r="FK366" i="5"/>
  <c r="FK374" i="5"/>
  <c r="FK382" i="5"/>
  <c r="FK390" i="5"/>
  <c r="FK398" i="5"/>
  <c r="FK406" i="5"/>
  <c r="FK414" i="5"/>
  <c r="FK422" i="5"/>
  <c r="FK430" i="5"/>
  <c r="FK438" i="5"/>
  <c r="FK446" i="5"/>
  <c r="FK8" i="5"/>
  <c r="FK16" i="5"/>
  <c r="FK24" i="5"/>
  <c r="FK32" i="5"/>
  <c r="FK40" i="5"/>
  <c r="FK48" i="5"/>
  <c r="FK56" i="5"/>
  <c r="FK64" i="5"/>
  <c r="FK72" i="5"/>
  <c r="FK80" i="5"/>
  <c r="FK88" i="5"/>
  <c r="FK96" i="5"/>
  <c r="FK104" i="5"/>
  <c r="FK112" i="5"/>
  <c r="FK120" i="5"/>
  <c r="FK128" i="5"/>
  <c r="FK136" i="5"/>
  <c r="FK144" i="5"/>
  <c r="FK152" i="5"/>
  <c r="FK160" i="5"/>
  <c r="FK168" i="5"/>
  <c r="FK176" i="5"/>
  <c r="FK183" i="5"/>
  <c r="FK191" i="5"/>
  <c r="FK199" i="5"/>
  <c r="FK207" i="5"/>
  <c r="FK215" i="5"/>
  <c r="FK223" i="5"/>
  <c r="FK231" i="5"/>
  <c r="FK239" i="5"/>
  <c r="FK247" i="5"/>
  <c r="FK255" i="5"/>
  <c r="FK263" i="5"/>
  <c r="FK271" i="5"/>
  <c r="FK279" i="5"/>
  <c r="FK287" i="5"/>
  <c r="FK295" i="5"/>
  <c r="FK303" i="5"/>
  <c r="FK311" i="5"/>
  <c r="FK319" i="5"/>
  <c r="FK327" i="5"/>
  <c r="FK335" i="5"/>
  <c r="FK343" i="5"/>
  <c r="FK351" i="5"/>
  <c r="FK359" i="5"/>
  <c r="FK367" i="5"/>
  <c r="FK375" i="5"/>
  <c r="FK383" i="5"/>
  <c r="FK391" i="5"/>
  <c r="FK399" i="5"/>
  <c r="FK407" i="5"/>
  <c r="FK415" i="5"/>
  <c r="FK423" i="5"/>
  <c r="FK431" i="5"/>
  <c r="FK439" i="5"/>
  <c r="FK447" i="5"/>
  <c r="FK115" i="5"/>
  <c r="FK145" i="5"/>
  <c r="FK186" i="5"/>
  <c r="FK201" i="5"/>
  <c r="FK228" i="5"/>
  <c r="FK266" i="5"/>
  <c r="FK313" i="5"/>
  <c r="FK324" i="5"/>
  <c r="FK360" i="5"/>
  <c r="FK394" i="5"/>
  <c r="FK441" i="5"/>
  <c r="FK452" i="5"/>
  <c r="FK131" i="5"/>
  <c r="FK146" i="5"/>
  <c r="FK173" i="5"/>
  <c r="FK216" i="5"/>
  <c r="FK256" i="5"/>
  <c r="FK290" i="5"/>
  <c r="FK337" i="5"/>
  <c r="FK348" i="5"/>
  <c r="FK384" i="5"/>
  <c r="FK418" i="5"/>
  <c r="FK161" i="5"/>
  <c r="FK202" i="5"/>
  <c r="FK217" i="5"/>
  <c r="FK244" i="5"/>
  <c r="FK280" i="5"/>
  <c r="FK314" i="5"/>
  <c r="FK361" i="5"/>
  <c r="FK372" i="5"/>
  <c r="FK408" i="5"/>
  <c r="FK442" i="5"/>
  <c r="FK147" i="5"/>
  <c r="FK162" i="5"/>
  <c r="FK188" i="5"/>
  <c r="FK232" i="5"/>
  <c r="FK257" i="5"/>
  <c r="FK268" i="5"/>
  <c r="FK304" i="5"/>
  <c r="FK338" i="5"/>
  <c r="FK385" i="5"/>
  <c r="FK396" i="5"/>
  <c r="FK432" i="5"/>
  <c r="FK133" i="5"/>
  <c r="FK177" i="5"/>
  <c r="FK218" i="5"/>
  <c r="FK233" i="5"/>
  <c r="FK281" i="5"/>
  <c r="FK292" i="5"/>
  <c r="FK328" i="5"/>
  <c r="FK362" i="5"/>
  <c r="FK409" i="5"/>
  <c r="FK420" i="5"/>
  <c r="FK121" i="5"/>
  <c r="FK163" i="5"/>
  <c r="FK178" i="5"/>
  <c r="FK204" i="5"/>
  <c r="FK258" i="5"/>
  <c r="FK305" i="5"/>
  <c r="FK316" i="5"/>
  <c r="FK352" i="5"/>
  <c r="FK386" i="5"/>
  <c r="FK433" i="5"/>
  <c r="FK444" i="5"/>
  <c r="FK122" i="5"/>
  <c r="FK149" i="5"/>
  <c r="FK192" i="5"/>
  <c r="FK234" i="5"/>
  <c r="FK248" i="5"/>
  <c r="FK282" i="5"/>
  <c r="FK329" i="5"/>
  <c r="FK340" i="5"/>
  <c r="FK376" i="5"/>
  <c r="FK410" i="5"/>
  <c r="FK137" i="5"/>
  <c r="FK179" i="5"/>
  <c r="FK193" i="5"/>
  <c r="FK220" i="5"/>
  <c r="FK272" i="5"/>
  <c r="FK306" i="5"/>
  <c r="FK353" i="5"/>
  <c r="FK364" i="5"/>
  <c r="FK400" i="5"/>
  <c r="FK434" i="5"/>
  <c r="FK123" i="5"/>
  <c r="FK138" i="5"/>
  <c r="FK165" i="5"/>
  <c r="FK208" i="5"/>
  <c r="FK249" i="5"/>
  <c r="FK260" i="5"/>
  <c r="FK296" i="5"/>
  <c r="FK330" i="5"/>
  <c r="FK377" i="5"/>
  <c r="FK388" i="5"/>
  <c r="FK424" i="5"/>
  <c r="FK153" i="5"/>
  <c r="FK194" i="5"/>
  <c r="FK209" i="5"/>
  <c r="FK236" i="5"/>
  <c r="FK273" i="5"/>
  <c r="FK284" i="5"/>
  <c r="FK320" i="5"/>
  <c r="FK354" i="5"/>
  <c r="FK401" i="5"/>
  <c r="FK412" i="5"/>
  <c r="FK448" i="5"/>
  <c r="FK6" i="5"/>
  <c r="FK139" i="5"/>
  <c r="FK154" i="5"/>
  <c r="FK180" i="5"/>
  <c r="FK224" i="5"/>
  <c r="FK250" i="5"/>
  <c r="FK297" i="5"/>
  <c r="FK308" i="5"/>
  <c r="FK344" i="5"/>
  <c r="FK378" i="5"/>
  <c r="FK425" i="5"/>
  <c r="FK436" i="5"/>
  <c r="FK125" i="5"/>
  <c r="FK169" i="5"/>
  <c r="FK210" i="5"/>
  <c r="FK225" i="5"/>
  <c r="FK274" i="5"/>
  <c r="FK321" i="5"/>
  <c r="FK332" i="5"/>
  <c r="FK368" i="5"/>
  <c r="FK402" i="5"/>
  <c r="FK449" i="5"/>
  <c r="FK155" i="5"/>
  <c r="FK170" i="5"/>
  <c r="FK196" i="5"/>
  <c r="FK240" i="5"/>
  <c r="FK264" i="5"/>
  <c r="FK298" i="5"/>
  <c r="FK345" i="5"/>
  <c r="FK356" i="5"/>
  <c r="FK392" i="5"/>
  <c r="FK426" i="5"/>
  <c r="FK141" i="5"/>
  <c r="FK184" i="5"/>
  <c r="FK226" i="5"/>
  <c r="FK241" i="5"/>
  <c r="FK252" i="5"/>
  <c r="FK288" i="5"/>
  <c r="FK322" i="5"/>
  <c r="FK369" i="5"/>
  <c r="FK380" i="5"/>
  <c r="FK416" i="5"/>
  <c r="FK450" i="5"/>
  <c r="FK130" i="5"/>
  <c r="FK157" i="5"/>
  <c r="FK200" i="5"/>
  <c r="FK242" i="5"/>
  <c r="FK289" i="5"/>
  <c r="FK300" i="5"/>
  <c r="FK336" i="5"/>
  <c r="FK370" i="5"/>
  <c r="FK417" i="5"/>
  <c r="FK428" i="5"/>
  <c r="FK440" i="5"/>
  <c r="FK265" i="5"/>
  <c r="FK276" i="5"/>
  <c r="FK312" i="5"/>
  <c r="FK114" i="5"/>
  <c r="FK129" i="5"/>
  <c r="FK346" i="5"/>
  <c r="FK171" i="5"/>
  <c r="FK185" i="5"/>
  <c r="FK393" i="5"/>
  <c r="FK212" i="5"/>
  <c r="FK404" i="5"/>
  <c r="CR14" i="5"/>
  <c r="CR22" i="5"/>
  <c r="CR30" i="5"/>
  <c r="CR38" i="5"/>
  <c r="CR46" i="5"/>
  <c r="CR54" i="5"/>
  <c r="CR62" i="5"/>
  <c r="CR70" i="5"/>
  <c r="CR78" i="5"/>
  <c r="CR86" i="5"/>
  <c r="CR94" i="5"/>
  <c r="CR102" i="5"/>
  <c r="CR110" i="5"/>
  <c r="CR118" i="5"/>
  <c r="CR126" i="5"/>
  <c r="CR134" i="5"/>
  <c r="CR142" i="5"/>
  <c r="CR150" i="5"/>
  <c r="CR158" i="5"/>
  <c r="CR7" i="5"/>
  <c r="CR15" i="5"/>
  <c r="CR23" i="5"/>
  <c r="CR31" i="5"/>
  <c r="CR39" i="5"/>
  <c r="CR47" i="5"/>
  <c r="CR55" i="5"/>
  <c r="CR63" i="5"/>
  <c r="CR71" i="5"/>
  <c r="CR79" i="5"/>
  <c r="CR87" i="5"/>
  <c r="CR95" i="5"/>
  <c r="CR103" i="5"/>
  <c r="CR111" i="5"/>
  <c r="CR119" i="5"/>
  <c r="CR127" i="5"/>
  <c r="CR135" i="5"/>
  <c r="CR143" i="5"/>
  <c r="CR151" i="5"/>
  <c r="CR159" i="5"/>
  <c r="CR167" i="5"/>
  <c r="CR175" i="5"/>
  <c r="CR182" i="5"/>
  <c r="CR190" i="5"/>
  <c r="CR198" i="5"/>
  <c r="CR206" i="5"/>
  <c r="CR214" i="5"/>
  <c r="CR222" i="5"/>
  <c r="CR230" i="5"/>
  <c r="CR238" i="5"/>
  <c r="CR246" i="5"/>
  <c r="CR254" i="5"/>
  <c r="CR262" i="5"/>
  <c r="CR270" i="5"/>
  <c r="CR278" i="5"/>
  <c r="CR286" i="5"/>
  <c r="CR294" i="5"/>
  <c r="CR302" i="5"/>
  <c r="CR310" i="5"/>
  <c r="CR318" i="5"/>
  <c r="CR326" i="5"/>
  <c r="CR334" i="5"/>
  <c r="CR342" i="5"/>
  <c r="CR350" i="5"/>
  <c r="CR358" i="5"/>
  <c r="CR366" i="5"/>
  <c r="CR374" i="5"/>
  <c r="CR382" i="5"/>
  <c r="CR390" i="5"/>
  <c r="CR398" i="5"/>
  <c r="CR406" i="5"/>
  <c r="CR414" i="5"/>
  <c r="CR422" i="5"/>
  <c r="CR430" i="5"/>
  <c r="CR438" i="5"/>
  <c r="CR446" i="5"/>
  <c r="CR8" i="5"/>
  <c r="CR16" i="5"/>
  <c r="CR24" i="5"/>
  <c r="CR32" i="5"/>
  <c r="CR40" i="5"/>
  <c r="CR48" i="5"/>
  <c r="CR56" i="5"/>
  <c r="CR64" i="5"/>
  <c r="CR72" i="5"/>
  <c r="CR80" i="5"/>
  <c r="CR88" i="5"/>
  <c r="CR96" i="5"/>
  <c r="CR104" i="5"/>
  <c r="CR112" i="5"/>
  <c r="CR120" i="5"/>
  <c r="CR128" i="5"/>
  <c r="CR136" i="5"/>
  <c r="CR144" i="5"/>
  <c r="CR152" i="5"/>
  <c r="CR160" i="5"/>
  <c r="CR168" i="5"/>
  <c r="CR176" i="5"/>
  <c r="CR183" i="5"/>
  <c r="CR191" i="5"/>
  <c r="CR199" i="5"/>
  <c r="CR207" i="5"/>
  <c r="CR215" i="5"/>
  <c r="CR223" i="5"/>
  <c r="CR231" i="5"/>
  <c r="CR239" i="5"/>
  <c r="CR247" i="5"/>
  <c r="CR255" i="5"/>
  <c r="CR263" i="5"/>
  <c r="CR271" i="5"/>
  <c r="CR279" i="5"/>
  <c r="CR287" i="5"/>
  <c r="CR295" i="5"/>
  <c r="CR303" i="5"/>
  <c r="CR311" i="5"/>
  <c r="CR319" i="5"/>
  <c r="CR327" i="5"/>
  <c r="CR335" i="5"/>
  <c r="CR343" i="5"/>
  <c r="CR351" i="5"/>
  <c r="CR359" i="5"/>
  <c r="CR367" i="5"/>
  <c r="CR375" i="5"/>
  <c r="CR383" i="5"/>
  <c r="CR391" i="5"/>
  <c r="CR399" i="5"/>
  <c r="CR407" i="5"/>
  <c r="CR415" i="5"/>
  <c r="CR423" i="5"/>
  <c r="CR431" i="5"/>
  <c r="CR439" i="5"/>
  <c r="CR447" i="5"/>
  <c r="CR6" i="5"/>
  <c r="CR9" i="5"/>
  <c r="CR17" i="5"/>
  <c r="CR25" i="5"/>
  <c r="CR33" i="5"/>
  <c r="CR41" i="5"/>
  <c r="CR49" i="5"/>
  <c r="CR57" i="5"/>
  <c r="CR65" i="5"/>
  <c r="CR73" i="5"/>
  <c r="CR81" i="5"/>
  <c r="CR89" i="5"/>
  <c r="CR97" i="5"/>
  <c r="CR105" i="5"/>
  <c r="CR113" i="5"/>
  <c r="CR121" i="5"/>
  <c r="CR129" i="5"/>
  <c r="CR137" i="5"/>
  <c r="CR145" i="5"/>
  <c r="CR153" i="5"/>
  <c r="CR161" i="5"/>
  <c r="CR169" i="5"/>
  <c r="CR177" i="5"/>
  <c r="CR184" i="5"/>
  <c r="CR192" i="5"/>
  <c r="CR200" i="5"/>
  <c r="CR208" i="5"/>
  <c r="CR216" i="5"/>
  <c r="CR224" i="5"/>
  <c r="CR232" i="5"/>
  <c r="CR240" i="5"/>
  <c r="CR248" i="5"/>
  <c r="CR256" i="5"/>
  <c r="CR264" i="5"/>
  <c r="CR272" i="5"/>
  <c r="CR280" i="5"/>
  <c r="CR288" i="5"/>
  <c r="CR296" i="5"/>
  <c r="CR304" i="5"/>
  <c r="CR312" i="5"/>
  <c r="CR320" i="5"/>
  <c r="CR328" i="5"/>
  <c r="CR336" i="5"/>
  <c r="CR344" i="5"/>
  <c r="CR352" i="5"/>
  <c r="CR360" i="5"/>
  <c r="CR368" i="5"/>
  <c r="CR376" i="5"/>
  <c r="CR384" i="5"/>
  <c r="CR392" i="5"/>
  <c r="CR400" i="5"/>
  <c r="CR408" i="5"/>
  <c r="CR416" i="5"/>
  <c r="CR424" i="5"/>
  <c r="CR432" i="5"/>
  <c r="CR440" i="5"/>
  <c r="CR448" i="5"/>
  <c r="CR10" i="5"/>
  <c r="CR18" i="5"/>
  <c r="CR26" i="5"/>
  <c r="CR34" i="5"/>
  <c r="CR42" i="5"/>
  <c r="CR50" i="5"/>
  <c r="CR58" i="5"/>
  <c r="CR66" i="5"/>
  <c r="CR74" i="5"/>
  <c r="CR82" i="5"/>
  <c r="CR90" i="5"/>
  <c r="CR98" i="5"/>
  <c r="CR106" i="5"/>
  <c r="CR114" i="5"/>
  <c r="CR122" i="5"/>
  <c r="CR130" i="5"/>
  <c r="CR138" i="5"/>
  <c r="CR146" i="5"/>
  <c r="CR154" i="5"/>
  <c r="CR162" i="5"/>
  <c r="CR170" i="5"/>
  <c r="CR178" i="5"/>
  <c r="CR185" i="5"/>
  <c r="CR193" i="5"/>
  <c r="CR201" i="5"/>
  <c r="CR209" i="5"/>
  <c r="CR217" i="5"/>
  <c r="CR225" i="5"/>
  <c r="CR233" i="5"/>
  <c r="CR241" i="5"/>
  <c r="CR249" i="5"/>
  <c r="CR257" i="5"/>
  <c r="CR265" i="5"/>
  <c r="CR273" i="5"/>
  <c r="CR281" i="5"/>
  <c r="CR289" i="5"/>
  <c r="CR297" i="5"/>
  <c r="CR305" i="5"/>
  <c r="CR313" i="5"/>
  <c r="CR321" i="5"/>
  <c r="CR329" i="5"/>
  <c r="CR337" i="5"/>
  <c r="CR345" i="5"/>
  <c r="CR353" i="5"/>
  <c r="CR361" i="5"/>
  <c r="CR369" i="5"/>
  <c r="CR377" i="5"/>
  <c r="CR385" i="5"/>
  <c r="CR393" i="5"/>
  <c r="CR401" i="5"/>
  <c r="CR409" i="5"/>
  <c r="CR417" i="5"/>
  <c r="CR425" i="5"/>
  <c r="CR433" i="5"/>
  <c r="CR441" i="5"/>
  <c r="CR449" i="5"/>
  <c r="CR11" i="5"/>
  <c r="CR19" i="5"/>
  <c r="CR27" i="5"/>
  <c r="CR35" i="5"/>
  <c r="CR43" i="5"/>
  <c r="CR51" i="5"/>
  <c r="CR59" i="5"/>
  <c r="CR67" i="5"/>
  <c r="CR75" i="5"/>
  <c r="CR83" i="5"/>
  <c r="CR91" i="5"/>
  <c r="CR99" i="5"/>
  <c r="CR107" i="5"/>
  <c r="CR115" i="5"/>
  <c r="CR123" i="5"/>
  <c r="CR131" i="5"/>
  <c r="CR139" i="5"/>
  <c r="CR147" i="5"/>
  <c r="CR155" i="5"/>
  <c r="CR163" i="5"/>
  <c r="CR171" i="5"/>
  <c r="CR179" i="5"/>
  <c r="CR186" i="5"/>
  <c r="CR194" i="5"/>
  <c r="CR202" i="5"/>
  <c r="CR210" i="5"/>
  <c r="CR218" i="5"/>
  <c r="CR226" i="5"/>
  <c r="CR234" i="5"/>
  <c r="CR242" i="5"/>
  <c r="CR250" i="5"/>
  <c r="CR258" i="5"/>
  <c r="CR266" i="5"/>
  <c r="CR274" i="5"/>
  <c r="CR282" i="5"/>
  <c r="CR290" i="5"/>
  <c r="CR298" i="5"/>
  <c r="CR306" i="5"/>
  <c r="CR314" i="5"/>
  <c r="CR322" i="5"/>
  <c r="CR330" i="5"/>
  <c r="CR338" i="5"/>
  <c r="CR346" i="5"/>
  <c r="CR354" i="5"/>
  <c r="CR362" i="5"/>
  <c r="CR370" i="5"/>
  <c r="CR378" i="5"/>
  <c r="CR386" i="5"/>
  <c r="CR394" i="5"/>
  <c r="CR402" i="5"/>
  <c r="CR410" i="5"/>
  <c r="CR418" i="5"/>
  <c r="CR426" i="5"/>
  <c r="CR434" i="5"/>
  <c r="CR442" i="5"/>
  <c r="CR450" i="5"/>
  <c r="CR12" i="5"/>
  <c r="CR20" i="5"/>
  <c r="CR28" i="5"/>
  <c r="CR36" i="5"/>
  <c r="CR44" i="5"/>
  <c r="CR52" i="5"/>
  <c r="CR60" i="5"/>
  <c r="CR68" i="5"/>
  <c r="CR76" i="5"/>
  <c r="CR84" i="5"/>
  <c r="CR92" i="5"/>
  <c r="CR100" i="5"/>
  <c r="CR108" i="5"/>
  <c r="CR116" i="5"/>
  <c r="CR124" i="5"/>
  <c r="CR132" i="5"/>
  <c r="CR140" i="5"/>
  <c r="CR148" i="5"/>
  <c r="CR156" i="5"/>
  <c r="CR164" i="5"/>
  <c r="CR172" i="5"/>
  <c r="CR187" i="5"/>
  <c r="CR195" i="5"/>
  <c r="CR203" i="5"/>
  <c r="CR211" i="5"/>
  <c r="CR219" i="5"/>
  <c r="CR227" i="5"/>
  <c r="CR235" i="5"/>
  <c r="CR243" i="5"/>
  <c r="CR251" i="5"/>
  <c r="CR259" i="5"/>
  <c r="CR267" i="5"/>
  <c r="CR275" i="5"/>
  <c r="CR283" i="5"/>
  <c r="CR291" i="5"/>
  <c r="CR299" i="5"/>
  <c r="CR307" i="5"/>
  <c r="CR315" i="5"/>
  <c r="CR323" i="5"/>
  <c r="CR331" i="5"/>
  <c r="CR339" i="5"/>
  <c r="CR347" i="5"/>
  <c r="CR355" i="5"/>
  <c r="CR363" i="5"/>
  <c r="CR371" i="5"/>
  <c r="CR379" i="5"/>
  <c r="CR387" i="5"/>
  <c r="CR395" i="5"/>
  <c r="CR403" i="5"/>
  <c r="CR411" i="5"/>
  <c r="CR419" i="5"/>
  <c r="CR427" i="5"/>
  <c r="CR435" i="5"/>
  <c r="CR443" i="5"/>
  <c r="CR451" i="5"/>
  <c r="CR13" i="5"/>
  <c r="CR21" i="5"/>
  <c r="CR29" i="5"/>
  <c r="CR37" i="5"/>
  <c r="CR45" i="5"/>
  <c r="CR53" i="5"/>
  <c r="CR61" i="5"/>
  <c r="CR69" i="5"/>
  <c r="CR77" i="5"/>
  <c r="CR85" i="5"/>
  <c r="CR93" i="5"/>
  <c r="CR101" i="5"/>
  <c r="CR109" i="5"/>
  <c r="CR117" i="5"/>
  <c r="CR125" i="5"/>
  <c r="CR133" i="5"/>
  <c r="CR141" i="5"/>
  <c r="CR149" i="5"/>
  <c r="CR157" i="5"/>
  <c r="CR165" i="5"/>
  <c r="CR173" i="5"/>
  <c r="CR180" i="5"/>
  <c r="CR188" i="5"/>
  <c r="CR196" i="5"/>
  <c r="CR204" i="5"/>
  <c r="CR212" i="5"/>
  <c r="CR220" i="5"/>
  <c r="CR228" i="5"/>
  <c r="CR236" i="5"/>
  <c r="CR244" i="5"/>
  <c r="CR252" i="5"/>
  <c r="CR260" i="5"/>
  <c r="CR268" i="5"/>
  <c r="CR276" i="5"/>
  <c r="CR284" i="5"/>
  <c r="CR292" i="5"/>
  <c r="CR300" i="5"/>
  <c r="CR308" i="5"/>
  <c r="CR316" i="5"/>
  <c r="CR324" i="5"/>
  <c r="CR332" i="5"/>
  <c r="CR340" i="5"/>
  <c r="CR348" i="5"/>
  <c r="CR356" i="5"/>
  <c r="CR364" i="5"/>
  <c r="CR372" i="5"/>
  <c r="CR380" i="5"/>
  <c r="CR388" i="5"/>
  <c r="CR396" i="5"/>
  <c r="CR404" i="5"/>
  <c r="CR412" i="5"/>
  <c r="CR420" i="5"/>
  <c r="CR428" i="5"/>
  <c r="CR436" i="5"/>
  <c r="CR444" i="5"/>
  <c r="CR452" i="5"/>
  <c r="CR197" i="5"/>
  <c r="CR325" i="5"/>
  <c r="CR453" i="5"/>
  <c r="CR285" i="5"/>
  <c r="CR413" i="5"/>
  <c r="CR245" i="5"/>
  <c r="CR373" i="5"/>
  <c r="CR205" i="5"/>
  <c r="CR333" i="5"/>
  <c r="CR166" i="5"/>
  <c r="CR293" i="5"/>
  <c r="CR421" i="5"/>
  <c r="CR253" i="5"/>
  <c r="CR381" i="5"/>
  <c r="CR213" i="5"/>
  <c r="CR341" i="5"/>
  <c r="CR174" i="5"/>
  <c r="CR301" i="5"/>
  <c r="CR429" i="5"/>
  <c r="CR261" i="5"/>
  <c r="CR389" i="5"/>
  <c r="CR221" i="5"/>
  <c r="CR349" i="5"/>
  <c r="CR181" i="5"/>
  <c r="CR309" i="5"/>
  <c r="CR437" i="5"/>
  <c r="CR269" i="5"/>
  <c r="CR397" i="5"/>
  <c r="CR189" i="5"/>
  <c r="CR317" i="5"/>
  <c r="CR445" i="5"/>
  <c r="CR357" i="5"/>
  <c r="CR365" i="5"/>
  <c r="CR405" i="5"/>
  <c r="CR229" i="5"/>
  <c r="CR237" i="5"/>
  <c r="CR277" i="5"/>
  <c r="FD13" i="5"/>
  <c r="FD21" i="5"/>
  <c r="FD29" i="5"/>
  <c r="FD37" i="5"/>
  <c r="FD45" i="5"/>
  <c r="FD53" i="5"/>
  <c r="FD61" i="5"/>
  <c r="FD69" i="5"/>
  <c r="FD77" i="5"/>
  <c r="FD85" i="5"/>
  <c r="FD93" i="5"/>
  <c r="FD101" i="5"/>
  <c r="FD109" i="5"/>
  <c r="FD117" i="5"/>
  <c r="FD125" i="5"/>
  <c r="FD133" i="5"/>
  <c r="FD141" i="5"/>
  <c r="FD149" i="5"/>
  <c r="FD157" i="5"/>
  <c r="FD165" i="5"/>
  <c r="FD173" i="5"/>
  <c r="FD180" i="5"/>
  <c r="FD188" i="5"/>
  <c r="FD196" i="5"/>
  <c r="FD204" i="5"/>
  <c r="FD212" i="5"/>
  <c r="FD220" i="5"/>
  <c r="FD228" i="5"/>
  <c r="FD236" i="5"/>
  <c r="FD244" i="5"/>
  <c r="FD252" i="5"/>
  <c r="FD260" i="5"/>
  <c r="FD268" i="5"/>
  <c r="FD276" i="5"/>
  <c r="FD284" i="5"/>
  <c r="FD292" i="5"/>
  <c r="FD300" i="5"/>
  <c r="FD308" i="5"/>
  <c r="FD316" i="5"/>
  <c r="FD324" i="5"/>
  <c r="FD332" i="5"/>
  <c r="FD340" i="5"/>
  <c r="FD348" i="5"/>
  <c r="FD356" i="5"/>
  <c r="FD364" i="5"/>
  <c r="FD372" i="5"/>
  <c r="FD380" i="5"/>
  <c r="FD388" i="5"/>
  <c r="FD396" i="5"/>
  <c r="FD404" i="5"/>
  <c r="FD412" i="5"/>
  <c r="FD420" i="5"/>
  <c r="FD428" i="5"/>
  <c r="FD436" i="5"/>
  <c r="FD444" i="5"/>
  <c r="FD452" i="5"/>
  <c r="FD14" i="5"/>
  <c r="FD22" i="5"/>
  <c r="FD30" i="5"/>
  <c r="FD38" i="5"/>
  <c r="FD46" i="5"/>
  <c r="FD54" i="5"/>
  <c r="FD62" i="5"/>
  <c r="FD70" i="5"/>
  <c r="FD78" i="5"/>
  <c r="FD86" i="5"/>
  <c r="FD94" i="5"/>
  <c r="FD102" i="5"/>
  <c r="FD110" i="5"/>
  <c r="FD118" i="5"/>
  <c r="FD126" i="5"/>
  <c r="FD134" i="5"/>
  <c r="FD142" i="5"/>
  <c r="FD150" i="5"/>
  <c r="FD158" i="5"/>
  <c r="FD166" i="5"/>
  <c r="FD174" i="5"/>
  <c r="FD181" i="5"/>
  <c r="FD189" i="5"/>
  <c r="FD197" i="5"/>
  <c r="FD205" i="5"/>
  <c r="FD213" i="5"/>
  <c r="FD7" i="5"/>
  <c r="FD15" i="5"/>
  <c r="FD23" i="5"/>
  <c r="FD31" i="5"/>
  <c r="FD39" i="5"/>
  <c r="FD47" i="5"/>
  <c r="FD55" i="5"/>
  <c r="FD63" i="5"/>
  <c r="FD71" i="5"/>
  <c r="FD79" i="5"/>
  <c r="FD87" i="5"/>
  <c r="FD95" i="5"/>
  <c r="FD103" i="5"/>
  <c r="FD111" i="5"/>
  <c r="FD119" i="5"/>
  <c r="FD127" i="5"/>
  <c r="FD135" i="5"/>
  <c r="FD143" i="5"/>
  <c r="FD151" i="5"/>
  <c r="FD159" i="5"/>
  <c r="FD167" i="5"/>
  <c r="FD175" i="5"/>
  <c r="FD182" i="5"/>
  <c r="FD190" i="5"/>
  <c r="FD198" i="5"/>
  <c r="FD206" i="5"/>
  <c r="FD214" i="5"/>
  <c r="FD8" i="5"/>
  <c r="FD16" i="5"/>
  <c r="FD24" i="5"/>
  <c r="FD32" i="5"/>
  <c r="FD40" i="5"/>
  <c r="FD48" i="5"/>
  <c r="FD56" i="5"/>
  <c r="FD64" i="5"/>
  <c r="FD72" i="5"/>
  <c r="FD80" i="5"/>
  <c r="FD88" i="5"/>
  <c r="FD96" i="5"/>
  <c r="FD104" i="5"/>
  <c r="FD112" i="5"/>
  <c r="FD120" i="5"/>
  <c r="FD128" i="5"/>
  <c r="FD136" i="5"/>
  <c r="FD144" i="5"/>
  <c r="FD152" i="5"/>
  <c r="FD160" i="5"/>
  <c r="FD168" i="5"/>
  <c r="FD176" i="5"/>
  <c r="FD183" i="5"/>
  <c r="FD191" i="5"/>
  <c r="FD199" i="5"/>
  <c r="FD207" i="5"/>
  <c r="FD215" i="5"/>
  <c r="FD223" i="5"/>
  <c r="FD231" i="5"/>
  <c r="FD239" i="5"/>
  <c r="FD247" i="5"/>
  <c r="FD255" i="5"/>
  <c r="FD263" i="5"/>
  <c r="FD271" i="5"/>
  <c r="FD279" i="5"/>
  <c r="FD287" i="5"/>
  <c r="FD295" i="5"/>
  <c r="FD303" i="5"/>
  <c r="FD311" i="5"/>
  <c r="FD319" i="5"/>
  <c r="FD327" i="5"/>
  <c r="FD335" i="5"/>
  <c r="FD343" i="5"/>
  <c r="FD351" i="5"/>
  <c r="FD359" i="5"/>
  <c r="FD367" i="5"/>
  <c r="FD375" i="5"/>
  <c r="FD383" i="5"/>
  <c r="FD391" i="5"/>
  <c r="FD399" i="5"/>
  <c r="FD407" i="5"/>
  <c r="FD415" i="5"/>
  <c r="FD423" i="5"/>
  <c r="FD431" i="5"/>
  <c r="FD439" i="5"/>
  <c r="FD447" i="5"/>
  <c r="FD9" i="5"/>
  <c r="FD17" i="5"/>
  <c r="FD25" i="5"/>
  <c r="FD33" i="5"/>
  <c r="FD41" i="5"/>
  <c r="FD49" i="5"/>
  <c r="FD57" i="5"/>
  <c r="FD65" i="5"/>
  <c r="FD73" i="5"/>
  <c r="FD81" i="5"/>
  <c r="FD89" i="5"/>
  <c r="FD97" i="5"/>
  <c r="FD105" i="5"/>
  <c r="FD113" i="5"/>
  <c r="FD121" i="5"/>
  <c r="FD129" i="5"/>
  <c r="FD137" i="5"/>
  <c r="FD145" i="5"/>
  <c r="FD153" i="5"/>
  <c r="FD161" i="5"/>
  <c r="FD169" i="5"/>
  <c r="FD177" i="5"/>
  <c r="FD184" i="5"/>
  <c r="FD192" i="5"/>
  <c r="FD200" i="5"/>
  <c r="FD208" i="5"/>
  <c r="FD216" i="5"/>
  <c r="FD224" i="5"/>
  <c r="FD232" i="5"/>
  <c r="FD240" i="5"/>
  <c r="FD248" i="5"/>
  <c r="FD256" i="5"/>
  <c r="FD264" i="5"/>
  <c r="FD272" i="5"/>
  <c r="FD280" i="5"/>
  <c r="FD288" i="5"/>
  <c r="FD296" i="5"/>
  <c r="FD304" i="5"/>
  <c r="FD312" i="5"/>
  <c r="FD320" i="5"/>
  <c r="FD328" i="5"/>
  <c r="FD336" i="5"/>
  <c r="FD344" i="5"/>
  <c r="FD352" i="5"/>
  <c r="FD360" i="5"/>
  <c r="FD368" i="5"/>
  <c r="FD376" i="5"/>
  <c r="FD384" i="5"/>
  <c r="FD392" i="5"/>
  <c r="FD400" i="5"/>
  <c r="FD408" i="5"/>
  <c r="FD416" i="5"/>
  <c r="FD424" i="5"/>
  <c r="FD432" i="5"/>
  <c r="FD440" i="5"/>
  <c r="FD448" i="5"/>
  <c r="FD10" i="5"/>
  <c r="FD18" i="5"/>
  <c r="FD26" i="5"/>
  <c r="FD34" i="5"/>
  <c r="FD42" i="5"/>
  <c r="FD50" i="5"/>
  <c r="FD58" i="5"/>
  <c r="FD66" i="5"/>
  <c r="FD74" i="5"/>
  <c r="FD82" i="5"/>
  <c r="FD90" i="5"/>
  <c r="FD98" i="5"/>
  <c r="FD106" i="5"/>
  <c r="FD114" i="5"/>
  <c r="FD122" i="5"/>
  <c r="FD130" i="5"/>
  <c r="FD138" i="5"/>
  <c r="FD146" i="5"/>
  <c r="FD154" i="5"/>
  <c r="FD162" i="5"/>
  <c r="FD170" i="5"/>
  <c r="FD178" i="5"/>
  <c r="FD185" i="5"/>
  <c r="FD193" i="5"/>
  <c r="FD201" i="5"/>
  <c r="FD209" i="5"/>
  <c r="FD217" i="5"/>
  <c r="FD225" i="5"/>
  <c r="FD233" i="5"/>
  <c r="FD241" i="5"/>
  <c r="FD249" i="5"/>
  <c r="FD257" i="5"/>
  <c r="FD265" i="5"/>
  <c r="FD273" i="5"/>
  <c r="FD281" i="5"/>
  <c r="FD289" i="5"/>
  <c r="FD297" i="5"/>
  <c r="FD305" i="5"/>
  <c r="FD313" i="5"/>
  <c r="FD321" i="5"/>
  <c r="FD329" i="5"/>
  <c r="FD337" i="5"/>
  <c r="FD345" i="5"/>
  <c r="FD353" i="5"/>
  <c r="FD361" i="5"/>
  <c r="FD369" i="5"/>
  <c r="FD377" i="5"/>
  <c r="FD385" i="5"/>
  <c r="FD393" i="5"/>
  <c r="FD401" i="5"/>
  <c r="FD409" i="5"/>
  <c r="FD417" i="5"/>
  <c r="FD425" i="5"/>
  <c r="FD433" i="5"/>
  <c r="FD441" i="5"/>
  <c r="FD449" i="5"/>
  <c r="FD11" i="5"/>
  <c r="FD19" i="5"/>
  <c r="FD27" i="5"/>
  <c r="FD35" i="5"/>
  <c r="FD43" i="5"/>
  <c r="FD51" i="5"/>
  <c r="FD59" i="5"/>
  <c r="FD67" i="5"/>
  <c r="FD75" i="5"/>
  <c r="FD83" i="5"/>
  <c r="FD91" i="5"/>
  <c r="FD99" i="5"/>
  <c r="FD107" i="5"/>
  <c r="FD115" i="5"/>
  <c r="FD123" i="5"/>
  <c r="FD131" i="5"/>
  <c r="FD139" i="5"/>
  <c r="FD147" i="5"/>
  <c r="FD155" i="5"/>
  <c r="FD163" i="5"/>
  <c r="FD171" i="5"/>
  <c r="FD179" i="5"/>
  <c r="FD186" i="5"/>
  <c r="FD194" i="5"/>
  <c r="FD202" i="5"/>
  <c r="FD210" i="5"/>
  <c r="FD218" i="5"/>
  <c r="FD226" i="5"/>
  <c r="FD234" i="5"/>
  <c r="FD242" i="5"/>
  <c r="FD250" i="5"/>
  <c r="FD258" i="5"/>
  <c r="FD266" i="5"/>
  <c r="FD274" i="5"/>
  <c r="FD282" i="5"/>
  <c r="FD290" i="5"/>
  <c r="FD298" i="5"/>
  <c r="FD306" i="5"/>
  <c r="FD314" i="5"/>
  <c r="FD322" i="5"/>
  <c r="FD330" i="5"/>
  <c r="FD338" i="5"/>
  <c r="FD346" i="5"/>
  <c r="FD354" i="5"/>
  <c r="FD362" i="5"/>
  <c r="FD370" i="5"/>
  <c r="FD378" i="5"/>
  <c r="FD386" i="5"/>
  <c r="FD394" i="5"/>
  <c r="FD402" i="5"/>
  <c r="FD410" i="5"/>
  <c r="FD418" i="5"/>
  <c r="FD426" i="5"/>
  <c r="FD434" i="5"/>
  <c r="FD442" i="5"/>
  <c r="FD450" i="5"/>
  <c r="FD12" i="5"/>
  <c r="FD20" i="5"/>
  <c r="FD28" i="5"/>
  <c r="FD36" i="5"/>
  <c r="FD44" i="5"/>
  <c r="FD52" i="5"/>
  <c r="FD60" i="5"/>
  <c r="FD68" i="5"/>
  <c r="FD76" i="5"/>
  <c r="FD84" i="5"/>
  <c r="FD92" i="5"/>
  <c r="FD100" i="5"/>
  <c r="FD108" i="5"/>
  <c r="FD116" i="5"/>
  <c r="FD124" i="5"/>
  <c r="FD132" i="5"/>
  <c r="FD140" i="5"/>
  <c r="FD148" i="5"/>
  <c r="FD156" i="5"/>
  <c r="FD164" i="5"/>
  <c r="FD172" i="5"/>
  <c r="FD187" i="5"/>
  <c r="FD195" i="5"/>
  <c r="FD203" i="5"/>
  <c r="FD211" i="5"/>
  <c r="FD219" i="5"/>
  <c r="FD227" i="5"/>
  <c r="FD235" i="5"/>
  <c r="FD243" i="5"/>
  <c r="FD251" i="5"/>
  <c r="FD259" i="5"/>
  <c r="FD267" i="5"/>
  <c r="FD275" i="5"/>
  <c r="FD283" i="5"/>
  <c r="FD291" i="5"/>
  <c r="FD299" i="5"/>
  <c r="FD307" i="5"/>
  <c r="FD315" i="5"/>
  <c r="FD323" i="5"/>
  <c r="FD331" i="5"/>
  <c r="FD339" i="5"/>
  <c r="FD347" i="5"/>
  <c r="FD355" i="5"/>
  <c r="FD363" i="5"/>
  <c r="FD371" i="5"/>
  <c r="FD379" i="5"/>
  <c r="FD387" i="5"/>
  <c r="FD395" i="5"/>
  <c r="FD403" i="5"/>
  <c r="FD411" i="5"/>
  <c r="FD419" i="5"/>
  <c r="FD427" i="5"/>
  <c r="FD435" i="5"/>
  <c r="FD443" i="5"/>
  <c r="FD451" i="5"/>
  <c r="FD221" i="5"/>
  <c r="FD270" i="5"/>
  <c r="FD381" i="5"/>
  <c r="FD398" i="5"/>
  <c r="FD246" i="5"/>
  <c r="FD325" i="5"/>
  <c r="FD437" i="5"/>
  <c r="FD222" i="5"/>
  <c r="FD301" i="5"/>
  <c r="FD365" i="5"/>
  <c r="FD382" i="5"/>
  <c r="FD277" i="5"/>
  <c r="FD326" i="5"/>
  <c r="FD421" i="5"/>
  <c r="FD438" i="5"/>
  <c r="FD6" i="5"/>
  <c r="FD253" i="5"/>
  <c r="FD302" i="5"/>
  <c r="FD349" i="5"/>
  <c r="FD366" i="5"/>
  <c r="FD229" i="5"/>
  <c r="FD278" i="5"/>
  <c r="FD405" i="5"/>
  <c r="FD422" i="5"/>
  <c r="FD254" i="5"/>
  <c r="FD333" i="5"/>
  <c r="FD350" i="5"/>
  <c r="FD230" i="5"/>
  <c r="FD309" i="5"/>
  <c r="FD389" i="5"/>
  <c r="FD406" i="5"/>
  <c r="FD285" i="5"/>
  <c r="FD334" i="5"/>
  <c r="FD445" i="5"/>
  <c r="FD261" i="5"/>
  <c r="FD310" i="5"/>
  <c r="FD373" i="5"/>
  <c r="FD390" i="5"/>
  <c r="FD237" i="5"/>
  <c r="FD286" i="5"/>
  <c r="FD429" i="5"/>
  <c r="FD446" i="5"/>
  <c r="FD262" i="5"/>
  <c r="FD357" i="5"/>
  <c r="FD374" i="5"/>
  <c r="FD238" i="5"/>
  <c r="FD317" i="5"/>
  <c r="FD413" i="5"/>
  <c r="FD430" i="5"/>
  <c r="FD293" i="5"/>
  <c r="FD341" i="5"/>
  <c r="FD358" i="5"/>
  <c r="FD245" i="5"/>
  <c r="FD294" i="5"/>
  <c r="FD342" i="5"/>
  <c r="FD453" i="5"/>
  <c r="FD269" i="5"/>
  <c r="FD318" i="5"/>
  <c r="FD414" i="5"/>
  <c r="FD397" i="5"/>
  <c r="CK11" i="5"/>
  <c r="CK7" i="5"/>
  <c r="CK8" i="5"/>
  <c r="CK10" i="5"/>
  <c r="CK16" i="5"/>
  <c r="CK24" i="5"/>
  <c r="CK32" i="5"/>
  <c r="CK40" i="5"/>
  <c r="CK48" i="5"/>
  <c r="CK56" i="5"/>
  <c r="CK64" i="5"/>
  <c r="CK72" i="5"/>
  <c r="CK80" i="5"/>
  <c r="CK88" i="5"/>
  <c r="CK96" i="5"/>
  <c r="CK104" i="5"/>
  <c r="CK112" i="5"/>
  <c r="CK120" i="5"/>
  <c r="CK128" i="5"/>
  <c r="CK136" i="5"/>
  <c r="CK144" i="5"/>
  <c r="CK152" i="5"/>
  <c r="CK160" i="5"/>
  <c r="CK17" i="5"/>
  <c r="CK25" i="5"/>
  <c r="CK33" i="5"/>
  <c r="CK41" i="5"/>
  <c r="CK49" i="5"/>
  <c r="CK57" i="5"/>
  <c r="CK65" i="5"/>
  <c r="CK73" i="5"/>
  <c r="CK81" i="5"/>
  <c r="CK89" i="5"/>
  <c r="CK97" i="5"/>
  <c r="CK105" i="5"/>
  <c r="CK113" i="5"/>
  <c r="CK121" i="5"/>
  <c r="CK129" i="5"/>
  <c r="CK137" i="5"/>
  <c r="CK145" i="5"/>
  <c r="CK153" i="5"/>
  <c r="CK18" i="5"/>
  <c r="CK26" i="5"/>
  <c r="CK34" i="5"/>
  <c r="CK42" i="5"/>
  <c r="CK50" i="5"/>
  <c r="CK58" i="5"/>
  <c r="CK66" i="5"/>
  <c r="CK74" i="5"/>
  <c r="CK82" i="5"/>
  <c r="CK90" i="5"/>
  <c r="CK98" i="5"/>
  <c r="CK106" i="5"/>
  <c r="CK114" i="5"/>
  <c r="CK122" i="5"/>
  <c r="CK130" i="5"/>
  <c r="CK138" i="5"/>
  <c r="CK146" i="5"/>
  <c r="CK154" i="5"/>
  <c r="CK19" i="5"/>
  <c r="CK27" i="5"/>
  <c r="CK35" i="5"/>
  <c r="CK43" i="5"/>
  <c r="CK51" i="5"/>
  <c r="CK59" i="5"/>
  <c r="CK67" i="5"/>
  <c r="CK75" i="5"/>
  <c r="CK83" i="5"/>
  <c r="CK91" i="5"/>
  <c r="CK99" i="5"/>
  <c r="CK107" i="5"/>
  <c r="CK115" i="5"/>
  <c r="CK123" i="5"/>
  <c r="CK131" i="5"/>
  <c r="CK139" i="5"/>
  <c r="CK147" i="5"/>
  <c r="CK155" i="5"/>
  <c r="CK12" i="5"/>
  <c r="CK20" i="5"/>
  <c r="CK28" i="5"/>
  <c r="CK36" i="5"/>
  <c r="CK44" i="5"/>
  <c r="CK52" i="5"/>
  <c r="CK60" i="5"/>
  <c r="CK68" i="5"/>
  <c r="CK76" i="5"/>
  <c r="CK84" i="5"/>
  <c r="CK92" i="5"/>
  <c r="CK100" i="5"/>
  <c r="CK108" i="5"/>
  <c r="CK116" i="5"/>
  <c r="CK124" i="5"/>
  <c r="CK132" i="5"/>
  <c r="CK140" i="5"/>
  <c r="CK148" i="5"/>
  <c r="CK156" i="5"/>
  <c r="CK13" i="5"/>
  <c r="CK21" i="5"/>
  <c r="CK29" i="5"/>
  <c r="CK37" i="5"/>
  <c r="CK45" i="5"/>
  <c r="CK53" i="5"/>
  <c r="CK61" i="5"/>
  <c r="CK69" i="5"/>
  <c r="CK77" i="5"/>
  <c r="CK85" i="5"/>
  <c r="CK93" i="5"/>
  <c r="CK101" i="5"/>
  <c r="CK109" i="5"/>
  <c r="CK117" i="5"/>
  <c r="CK125" i="5"/>
  <c r="CK133" i="5"/>
  <c r="CK141" i="5"/>
  <c r="CK149" i="5"/>
  <c r="CK157" i="5"/>
  <c r="CK9" i="5"/>
  <c r="CK46" i="5"/>
  <c r="CK55" i="5"/>
  <c r="CK166" i="5"/>
  <c r="CK174" i="5"/>
  <c r="CK181" i="5"/>
  <c r="CK189" i="5"/>
  <c r="CK197" i="5"/>
  <c r="CK205" i="5"/>
  <c r="CK213" i="5"/>
  <c r="CK221" i="5"/>
  <c r="CK229" i="5"/>
  <c r="CK237" i="5"/>
  <c r="CK245" i="5"/>
  <c r="CK253" i="5"/>
  <c r="CK261" i="5"/>
  <c r="CK269" i="5"/>
  <c r="CK277" i="5"/>
  <c r="CK285" i="5"/>
  <c r="CK293" i="5"/>
  <c r="CK15" i="5"/>
  <c r="CK134" i="5"/>
  <c r="CK143" i="5"/>
  <c r="CK158" i="5"/>
  <c r="CK94" i="5"/>
  <c r="CK103" i="5"/>
  <c r="CK159" i="5"/>
  <c r="CK167" i="5"/>
  <c r="CK175" i="5"/>
  <c r="CK182" i="5"/>
  <c r="CK190" i="5"/>
  <c r="CK198" i="5"/>
  <c r="CK206" i="5"/>
  <c r="CK214" i="5"/>
  <c r="CK222" i="5"/>
  <c r="CK230" i="5"/>
  <c r="CK238" i="5"/>
  <c r="CK246" i="5"/>
  <c r="CK254" i="5"/>
  <c r="CK262" i="5"/>
  <c r="CK270" i="5"/>
  <c r="CK278" i="5"/>
  <c r="CK286" i="5"/>
  <c r="CK54" i="5"/>
  <c r="CK63" i="5"/>
  <c r="CK14" i="5"/>
  <c r="CK23" i="5"/>
  <c r="CK142" i="5"/>
  <c r="CK151" i="5"/>
  <c r="CK168" i="5"/>
  <c r="CK176" i="5"/>
  <c r="CK183" i="5"/>
  <c r="CK191" i="5"/>
  <c r="CK199" i="5"/>
  <c r="CK207" i="5"/>
  <c r="CK215" i="5"/>
  <c r="CK223" i="5"/>
  <c r="CK231" i="5"/>
  <c r="CK239" i="5"/>
  <c r="CK247" i="5"/>
  <c r="CK255" i="5"/>
  <c r="CK263" i="5"/>
  <c r="CK271" i="5"/>
  <c r="CK279" i="5"/>
  <c r="CK287" i="5"/>
  <c r="CK102" i="5"/>
  <c r="CK111" i="5"/>
  <c r="CK62" i="5"/>
  <c r="CK71" i="5"/>
  <c r="CK161" i="5"/>
  <c r="CK169" i="5"/>
  <c r="CK177" i="5"/>
  <c r="CK184" i="5"/>
  <c r="CK192" i="5"/>
  <c r="CK200" i="5"/>
  <c r="CK208" i="5"/>
  <c r="CK216" i="5"/>
  <c r="CK224" i="5"/>
  <c r="CK232" i="5"/>
  <c r="CK240" i="5"/>
  <c r="CK248" i="5"/>
  <c r="CK256" i="5"/>
  <c r="CK264" i="5"/>
  <c r="CK272" i="5"/>
  <c r="CK280" i="5"/>
  <c r="CK288" i="5"/>
  <c r="CK22" i="5"/>
  <c r="CK31" i="5"/>
  <c r="CK150" i="5"/>
  <c r="CK110" i="5"/>
  <c r="CK119" i="5"/>
  <c r="CK162" i="5"/>
  <c r="CK170" i="5"/>
  <c r="CK178" i="5"/>
  <c r="CK185" i="5"/>
  <c r="CK193" i="5"/>
  <c r="CK201" i="5"/>
  <c r="CK209" i="5"/>
  <c r="CK217" i="5"/>
  <c r="CK225" i="5"/>
  <c r="CK233" i="5"/>
  <c r="CK241" i="5"/>
  <c r="CK249" i="5"/>
  <c r="CK257" i="5"/>
  <c r="CK265" i="5"/>
  <c r="CK273" i="5"/>
  <c r="CK281" i="5"/>
  <c r="CK289" i="5"/>
  <c r="CK70" i="5"/>
  <c r="CK79" i="5"/>
  <c r="CK30" i="5"/>
  <c r="CK39" i="5"/>
  <c r="CK163" i="5"/>
  <c r="CK171" i="5"/>
  <c r="CK179" i="5"/>
  <c r="CK186" i="5"/>
  <c r="CK194" i="5"/>
  <c r="CK202" i="5"/>
  <c r="CK210" i="5"/>
  <c r="CK218" i="5"/>
  <c r="CK226" i="5"/>
  <c r="CK234" i="5"/>
  <c r="CK242" i="5"/>
  <c r="CK250" i="5"/>
  <c r="CK258" i="5"/>
  <c r="CK266" i="5"/>
  <c r="CK274" i="5"/>
  <c r="CK282" i="5"/>
  <c r="CK290" i="5"/>
  <c r="CK118" i="5"/>
  <c r="CK127" i="5"/>
  <c r="CK78" i="5"/>
  <c r="CK87" i="5"/>
  <c r="CK164" i="5"/>
  <c r="CK172" i="5"/>
  <c r="CK187" i="5"/>
  <c r="CK195" i="5"/>
  <c r="CK203" i="5"/>
  <c r="CK211" i="5"/>
  <c r="CK219" i="5"/>
  <c r="CK227" i="5"/>
  <c r="CK235" i="5"/>
  <c r="CK243" i="5"/>
  <c r="CK251" i="5"/>
  <c r="CK259" i="5"/>
  <c r="CK267" i="5"/>
  <c r="CK275" i="5"/>
  <c r="CK283" i="5"/>
  <c r="CK291" i="5"/>
  <c r="CK38" i="5"/>
  <c r="CK47" i="5"/>
  <c r="CK204" i="5"/>
  <c r="CK301" i="5"/>
  <c r="CK309" i="5"/>
  <c r="CK317" i="5"/>
  <c r="CK325" i="5"/>
  <c r="CK333" i="5"/>
  <c r="CK341" i="5"/>
  <c r="CK349" i="5"/>
  <c r="CK212" i="5"/>
  <c r="CK292" i="5"/>
  <c r="CK294" i="5"/>
  <c r="CK302" i="5"/>
  <c r="CK310" i="5"/>
  <c r="CK318" i="5"/>
  <c r="CK326" i="5"/>
  <c r="CK334" i="5"/>
  <c r="CK342" i="5"/>
  <c r="CK350" i="5"/>
  <c r="CK220" i="5"/>
  <c r="CK295" i="5"/>
  <c r="CK303" i="5"/>
  <c r="CK311" i="5"/>
  <c r="CK319" i="5"/>
  <c r="CK327" i="5"/>
  <c r="CK335" i="5"/>
  <c r="CK343" i="5"/>
  <c r="CK351" i="5"/>
  <c r="CK135" i="5"/>
  <c r="CK165" i="5"/>
  <c r="CK228" i="5"/>
  <c r="CK296" i="5"/>
  <c r="CK304" i="5"/>
  <c r="CK312" i="5"/>
  <c r="CK320" i="5"/>
  <c r="CK328" i="5"/>
  <c r="CK336" i="5"/>
  <c r="CK344" i="5"/>
  <c r="CK352" i="5"/>
  <c r="CK126" i="5"/>
  <c r="CK173" i="5"/>
  <c r="CK236" i="5"/>
  <c r="CK95" i="5"/>
  <c r="CK268" i="5"/>
  <c r="CK297" i="5"/>
  <c r="CK305" i="5"/>
  <c r="CK313" i="5"/>
  <c r="CK321" i="5"/>
  <c r="CK329" i="5"/>
  <c r="CK337" i="5"/>
  <c r="CK345" i="5"/>
  <c r="CK353" i="5"/>
  <c r="CK180" i="5"/>
  <c r="CK244" i="5"/>
  <c r="CK86" i="5"/>
  <c r="CK298" i="5"/>
  <c r="CK306" i="5"/>
  <c r="CK314" i="5"/>
  <c r="CK322" i="5"/>
  <c r="CK330" i="5"/>
  <c r="CK338" i="5"/>
  <c r="CK346" i="5"/>
  <c r="CK354" i="5"/>
  <c r="CK299" i="5"/>
  <c r="CK307" i="5"/>
  <c r="CK315" i="5"/>
  <c r="CK323" i="5"/>
  <c r="CK331" i="5"/>
  <c r="CK339" i="5"/>
  <c r="CK347" i="5"/>
  <c r="CK284" i="5"/>
  <c r="CK300" i="5"/>
  <c r="CK308" i="5"/>
  <c r="CK316" i="5"/>
  <c r="CK324" i="5"/>
  <c r="CK332" i="5"/>
  <c r="CK340" i="5"/>
  <c r="CK348" i="5"/>
  <c r="CK359" i="5"/>
  <c r="CK367" i="5"/>
  <c r="CK375" i="5"/>
  <c r="CK383" i="5"/>
  <c r="CK360" i="5"/>
  <c r="CK368" i="5"/>
  <c r="CK376" i="5"/>
  <c r="CK384" i="5"/>
  <c r="CK361" i="5"/>
  <c r="CK369" i="5"/>
  <c r="CK377" i="5"/>
  <c r="CK385" i="5"/>
  <c r="CK196" i="5"/>
  <c r="CK362" i="5"/>
  <c r="CK370" i="5"/>
  <c r="CK378" i="5"/>
  <c r="CK260" i="5"/>
  <c r="CK355" i="5"/>
  <c r="CK363" i="5"/>
  <c r="CK371" i="5"/>
  <c r="CK379" i="5"/>
  <c r="CK356" i="5"/>
  <c r="CK364" i="5"/>
  <c r="CK372" i="5"/>
  <c r="CK380" i="5"/>
  <c r="CK188" i="5"/>
  <c r="CK276" i="5"/>
  <c r="CK357" i="5"/>
  <c r="CK365" i="5"/>
  <c r="CK373" i="5"/>
  <c r="CK252" i="5"/>
  <c r="CK358" i="5"/>
  <c r="CK366" i="5"/>
  <c r="CK374" i="5"/>
  <c r="CK382" i="5"/>
  <c r="EW11" i="5"/>
  <c r="EW7" i="5"/>
  <c r="EW8" i="5"/>
  <c r="EW16" i="5"/>
  <c r="EW24" i="5"/>
  <c r="EW32" i="5"/>
  <c r="EW40" i="5"/>
  <c r="EW48" i="5"/>
  <c r="EW56" i="5"/>
  <c r="EW64" i="5"/>
  <c r="EW72" i="5"/>
  <c r="EW80" i="5"/>
  <c r="EW88" i="5"/>
  <c r="EW96" i="5"/>
  <c r="EW104" i="5"/>
  <c r="EW112" i="5"/>
  <c r="EW120" i="5"/>
  <c r="EW128" i="5"/>
  <c r="EW136" i="5"/>
  <c r="EW144" i="5"/>
  <c r="EW152" i="5"/>
  <c r="EW160" i="5"/>
  <c r="EW17" i="5"/>
  <c r="EW25" i="5"/>
  <c r="EW33" i="5"/>
  <c r="EW41" i="5"/>
  <c r="EW49" i="5"/>
  <c r="EW57" i="5"/>
  <c r="EW65" i="5"/>
  <c r="EW73" i="5"/>
  <c r="EW81" i="5"/>
  <c r="EW89" i="5"/>
  <c r="EW97" i="5"/>
  <c r="EW105" i="5"/>
  <c r="EW113" i="5"/>
  <c r="EW121" i="5"/>
  <c r="EW129" i="5"/>
  <c r="EW137" i="5"/>
  <c r="EW145" i="5"/>
  <c r="EW153" i="5"/>
  <c r="EW18" i="5"/>
  <c r="EW26" i="5"/>
  <c r="EW34" i="5"/>
  <c r="EW42" i="5"/>
  <c r="EW50" i="5"/>
  <c r="EW58" i="5"/>
  <c r="EW66" i="5"/>
  <c r="EW74" i="5"/>
  <c r="EW82" i="5"/>
  <c r="EW90" i="5"/>
  <c r="EW98" i="5"/>
  <c r="EW106" i="5"/>
  <c r="EW114" i="5"/>
  <c r="EW122" i="5"/>
  <c r="EW130" i="5"/>
  <c r="EW138" i="5"/>
  <c r="EW146" i="5"/>
  <c r="EW154" i="5"/>
  <c r="EW9" i="5"/>
  <c r="EW19" i="5"/>
  <c r="EW27" i="5"/>
  <c r="EW35" i="5"/>
  <c r="EW43" i="5"/>
  <c r="EW51" i="5"/>
  <c r="EW59" i="5"/>
  <c r="EW67" i="5"/>
  <c r="EW75" i="5"/>
  <c r="EW83" i="5"/>
  <c r="EW91" i="5"/>
  <c r="EW99" i="5"/>
  <c r="EW107" i="5"/>
  <c r="EW115" i="5"/>
  <c r="EW123" i="5"/>
  <c r="EW131" i="5"/>
  <c r="EW139" i="5"/>
  <c r="EW147" i="5"/>
  <c r="EW155" i="5"/>
  <c r="EW12" i="5"/>
  <c r="EW20" i="5"/>
  <c r="EW28" i="5"/>
  <c r="EW36" i="5"/>
  <c r="EW44" i="5"/>
  <c r="EW52" i="5"/>
  <c r="EW60" i="5"/>
  <c r="EW68" i="5"/>
  <c r="EW76" i="5"/>
  <c r="EW84" i="5"/>
  <c r="EW92" i="5"/>
  <c r="EW100" i="5"/>
  <c r="EW108" i="5"/>
  <c r="EW116" i="5"/>
  <c r="EW124" i="5"/>
  <c r="EW132" i="5"/>
  <c r="EW140" i="5"/>
  <c r="EW148" i="5"/>
  <c r="EW156" i="5"/>
  <c r="EW10" i="5"/>
  <c r="EW13" i="5"/>
  <c r="EW21" i="5"/>
  <c r="EW29" i="5"/>
  <c r="EW37" i="5"/>
  <c r="EW45" i="5"/>
  <c r="EW53" i="5"/>
  <c r="EW61" i="5"/>
  <c r="EW69" i="5"/>
  <c r="EW77" i="5"/>
  <c r="EW85" i="5"/>
  <c r="EW93" i="5"/>
  <c r="EW101" i="5"/>
  <c r="EW109" i="5"/>
  <c r="EW117" i="5"/>
  <c r="EW125" i="5"/>
  <c r="EW133" i="5"/>
  <c r="EW141" i="5"/>
  <c r="EW149" i="5"/>
  <c r="EW157" i="5"/>
  <c r="EW30" i="5"/>
  <c r="EW39" i="5"/>
  <c r="EW166" i="5"/>
  <c r="EW174" i="5"/>
  <c r="EW181" i="5"/>
  <c r="EW189" i="5"/>
  <c r="EW197" i="5"/>
  <c r="EW205" i="5"/>
  <c r="EW213" i="5"/>
  <c r="EW221" i="5"/>
  <c r="EW229" i="5"/>
  <c r="EW237" i="5"/>
  <c r="EW245" i="5"/>
  <c r="EW253" i="5"/>
  <c r="EW261" i="5"/>
  <c r="EW269" i="5"/>
  <c r="EW277" i="5"/>
  <c r="EW285" i="5"/>
  <c r="EW293" i="5"/>
  <c r="EW118" i="5"/>
  <c r="EW127" i="5"/>
  <c r="EW78" i="5"/>
  <c r="EW87" i="5"/>
  <c r="EW167" i="5"/>
  <c r="EW175" i="5"/>
  <c r="EW182" i="5"/>
  <c r="EW190" i="5"/>
  <c r="EW198" i="5"/>
  <c r="EW206" i="5"/>
  <c r="EW214" i="5"/>
  <c r="EW222" i="5"/>
  <c r="EW230" i="5"/>
  <c r="EW238" i="5"/>
  <c r="EW246" i="5"/>
  <c r="EW254" i="5"/>
  <c r="EW262" i="5"/>
  <c r="EW270" i="5"/>
  <c r="EW278" i="5"/>
  <c r="EW286" i="5"/>
  <c r="EW38" i="5"/>
  <c r="EW47" i="5"/>
  <c r="EW126" i="5"/>
  <c r="EW135" i="5"/>
  <c r="EW168" i="5"/>
  <c r="EW176" i="5"/>
  <c r="EW183" i="5"/>
  <c r="EW191" i="5"/>
  <c r="EW199" i="5"/>
  <c r="EW207" i="5"/>
  <c r="EW215" i="5"/>
  <c r="EW223" i="5"/>
  <c r="EW231" i="5"/>
  <c r="EW239" i="5"/>
  <c r="EW247" i="5"/>
  <c r="EW255" i="5"/>
  <c r="EW263" i="5"/>
  <c r="EW271" i="5"/>
  <c r="EW279" i="5"/>
  <c r="EW287" i="5"/>
  <c r="EW86" i="5"/>
  <c r="EW95" i="5"/>
  <c r="EW46" i="5"/>
  <c r="EW55" i="5"/>
  <c r="EW161" i="5"/>
  <c r="EW169" i="5"/>
  <c r="EW177" i="5"/>
  <c r="EW184" i="5"/>
  <c r="EW192" i="5"/>
  <c r="EW200" i="5"/>
  <c r="EW208" i="5"/>
  <c r="EW216" i="5"/>
  <c r="EW224" i="5"/>
  <c r="EW232" i="5"/>
  <c r="EW240" i="5"/>
  <c r="EW248" i="5"/>
  <c r="EW256" i="5"/>
  <c r="EW264" i="5"/>
  <c r="EW272" i="5"/>
  <c r="EW280" i="5"/>
  <c r="EW288" i="5"/>
  <c r="EW15" i="5"/>
  <c r="EW134" i="5"/>
  <c r="EW143" i="5"/>
  <c r="EW94" i="5"/>
  <c r="EW103" i="5"/>
  <c r="EW162" i="5"/>
  <c r="EW170" i="5"/>
  <c r="EW178" i="5"/>
  <c r="EW185" i="5"/>
  <c r="EW193" i="5"/>
  <c r="EW201" i="5"/>
  <c r="EW209" i="5"/>
  <c r="EW217" i="5"/>
  <c r="EW225" i="5"/>
  <c r="EW233" i="5"/>
  <c r="EW241" i="5"/>
  <c r="EW249" i="5"/>
  <c r="EW257" i="5"/>
  <c r="EW265" i="5"/>
  <c r="EW273" i="5"/>
  <c r="EW281" i="5"/>
  <c r="EW289" i="5"/>
  <c r="EW54" i="5"/>
  <c r="EW63" i="5"/>
  <c r="EW158" i="5"/>
  <c r="EW14" i="5"/>
  <c r="EW23" i="5"/>
  <c r="EW142" i="5"/>
  <c r="EW151" i="5"/>
  <c r="EW159" i="5"/>
  <c r="EW163" i="5"/>
  <c r="EW171" i="5"/>
  <c r="EW179" i="5"/>
  <c r="EW186" i="5"/>
  <c r="EW194" i="5"/>
  <c r="EW202" i="5"/>
  <c r="EW210" i="5"/>
  <c r="EW218" i="5"/>
  <c r="EW226" i="5"/>
  <c r="EW234" i="5"/>
  <c r="EW242" i="5"/>
  <c r="EW250" i="5"/>
  <c r="EW258" i="5"/>
  <c r="EW266" i="5"/>
  <c r="EW274" i="5"/>
  <c r="EW282" i="5"/>
  <c r="EW290" i="5"/>
  <c r="EW102" i="5"/>
  <c r="EW111" i="5"/>
  <c r="EW62" i="5"/>
  <c r="EW71" i="5"/>
  <c r="EW164" i="5"/>
  <c r="EW172" i="5"/>
  <c r="EW187" i="5"/>
  <c r="EW195" i="5"/>
  <c r="EW203" i="5"/>
  <c r="EW211" i="5"/>
  <c r="EW219" i="5"/>
  <c r="EW227" i="5"/>
  <c r="EW235" i="5"/>
  <c r="EW243" i="5"/>
  <c r="EW251" i="5"/>
  <c r="EW259" i="5"/>
  <c r="EW267" i="5"/>
  <c r="EW275" i="5"/>
  <c r="EW283" i="5"/>
  <c r="EW291" i="5"/>
  <c r="EW22" i="5"/>
  <c r="EW31" i="5"/>
  <c r="EW150" i="5"/>
  <c r="EW110" i="5"/>
  <c r="EW188" i="5"/>
  <c r="EW252" i="5"/>
  <c r="EW79" i="5"/>
  <c r="EW301" i="5"/>
  <c r="EW309" i="5"/>
  <c r="EW317" i="5"/>
  <c r="EW325" i="5"/>
  <c r="EW333" i="5"/>
  <c r="EW341" i="5"/>
  <c r="EW349" i="5"/>
  <c r="EW196" i="5"/>
  <c r="EW260" i="5"/>
  <c r="EW276" i="5"/>
  <c r="EW70" i="5"/>
  <c r="EW294" i="5"/>
  <c r="EW302" i="5"/>
  <c r="EW310" i="5"/>
  <c r="EW318" i="5"/>
  <c r="EW326" i="5"/>
  <c r="EW334" i="5"/>
  <c r="EW342" i="5"/>
  <c r="EW350" i="5"/>
  <c r="EW204" i="5"/>
  <c r="EW284" i="5"/>
  <c r="EW295" i="5"/>
  <c r="EW303" i="5"/>
  <c r="EW311" i="5"/>
  <c r="EW319" i="5"/>
  <c r="EW327" i="5"/>
  <c r="EW335" i="5"/>
  <c r="EW343" i="5"/>
  <c r="EW351" i="5"/>
  <c r="EW212" i="5"/>
  <c r="EW296" i="5"/>
  <c r="EW304" i="5"/>
  <c r="EW312" i="5"/>
  <c r="EW320" i="5"/>
  <c r="EW328" i="5"/>
  <c r="EW336" i="5"/>
  <c r="EW344" i="5"/>
  <c r="EW352" i="5"/>
  <c r="EW220" i="5"/>
  <c r="EW292" i="5"/>
  <c r="EW297" i="5"/>
  <c r="EW305" i="5"/>
  <c r="EW313" i="5"/>
  <c r="EW321" i="5"/>
  <c r="EW329" i="5"/>
  <c r="EW337" i="5"/>
  <c r="EW345" i="5"/>
  <c r="EW353" i="5"/>
  <c r="EW165" i="5"/>
  <c r="EW228" i="5"/>
  <c r="EW298" i="5"/>
  <c r="EW306" i="5"/>
  <c r="EW314" i="5"/>
  <c r="EW322" i="5"/>
  <c r="EW330" i="5"/>
  <c r="EW338" i="5"/>
  <c r="EW346" i="5"/>
  <c r="EW299" i="5"/>
  <c r="EW307" i="5"/>
  <c r="EW315" i="5"/>
  <c r="EW323" i="5"/>
  <c r="EW331" i="5"/>
  <c r="EW339" i="5"/>
  <c r="EW347" i="5"/>
  <c r="EW268" i="5"/>
  <c r="EW300" i="5"/>
  <c r="EW308" i="5"/>
  <c r="EW316" i="5"/>
  <c r="EW324" i="5"/>
  <c r="EW332" i="5"/>
  <c r="EW340" i="5"/>
  <c r="EW348" i="5"/>
  <c r="EW359" i="5"/>
  <c r="EW367" i="5"/>
  <c r="EW375" i="5"/>
  <c r="EW383" i="5"/>
  <c r="EW360" i="5"/>
  <c r="EW368" i="5"/>
  <c r="EW376" i="5"/>
  <c r="EW384" i="5"/>
  <c r="EW361" i="5"/>
  <c r="EW369" i="5"/>
  <c r="EW377" i="5"/>
  <c r="EW180" i="5"/>
  <c r="EW354" i="5"/>
  <c r="EW362" i="5"/>
  <c r="EW370" i="5"/>
  <c r="EW378" i="5"/>
  <c r="EW119" i="5"/>
  <c r="EW244" i="5"/>
  <c r="EW355" i="5"/>
  <c r="EW363" i="5"/>
  <c r="EW371" i="5"/>
  <c r="EW379" i="5"/>
  <c r="EW356" i="5"/>
  <c r="EW364" i="5"/>
  <c r="EW372" i="5"/>
  <c r="EW380" i="5"/>
  <c r="EW173" i="5"/>
  <c r="EW357" i="5"/>
  <c r="EW365" i="5"/>
  <c r="EW373" i="5"/>
  <c r="EW236" i="5"/>
  <c r="EW358" i="5"/>
  <c r="EW366" i="5"/>
  <c r="EW374" i="5"/>
  <c r="EW382" i="5"/>
  <c r="CD7" i="5"/>
  <c r="CD8" i="5"/>
  <c r="CD10" i="5"/>
  <c r="CD11" i="5"/>
  <c r="CD18" i="5"/>
  <c r="CD26" i="5"/>
  <c r="CD34" i="5"/>
  <c r="CD42" i="5"/>
  <c r="CD50" i="5"/>
  <c r="CD58" i="5"/>
  <c r="CD66" i="5"/>
  <c r="CD74" i="5"/>
  <c r="CD82" i="5"/>
  <c r="CD90" i="5"/>
  <c r="CD98" i="5"/>
  <c r="CD106" i="5"/>
  <c r="CD114" i="5"/>
  <c r="CD122" i="5"/>
  <c r="CD130" i="5"/>
  <c r="CD138" i="5"/>
  <c r="CD146" i="5"/>
  <c r="CD154" i="5"/>
  <c r="CD19" i="5"/>
  <c r="CD27" i="5"/>
  <c r="CD35" i="5"/>
  <c r="CD43" i="5"/>
  <c r="CD51" i="5"/>
  <c r="CD59" i="5"/>
  <c r="CD67" i="5"/>
  <c r="CD75" i="5"/>
  <c r="CD83" i="5"/>
  <c r="CD91" i="5"/>
  <c r="CD99" i="5"/>
  <c r="CD107" i="5"/>
  <c r="CD115" i="5"/>
  <c r="CD123" i="5"/>
  <c r="CD131" i="5"/>
  <c r="CD139" i="5"/>
  <c r="CD147" i="5"/>
  <c r="CD155" i="5"/>
  <c r="CD12" i="5"/>
  <c r="CD20" i="5"/>
  <c r="CD28" i="5"/>
  <c r="CD36" i="5"/>
  <c r="CD44" i="5"/>
  <c r="CD52" i="5"/>
  <c r="CD60" i="5"/>
  <c r="CD68" i="5"/>
  <c r="CD76" i="5"/>
  <c r="CD84" i="5"/>
  <c r="CD92" i="5"/>
  <c r="CD100" i="5"/>
  <c r="CD108" i="5"/>
  <c r="CD116" i="5"/>
  <c r="CD124" i="5"/>
  <c r="CD132" i="5"/>
  <c r="CD140" i="5"/>
  <c r="CD148" i="5"/>
  <c r="CD156" i="5"/>
  <c r="CD13" i="5"/>
  <c r="CD21" i="5"/>
  <c r="CD29" i="5"/>
  <c r="CD37" i="5"/>
  <c r="CD45" i="5"/>
  <c r="CD53" i="5"/>
  <c r="CD61" i="5"/>
  <c r="CD69" i="5"/>
  <c r="CD77" i="5"/>
  <c r="CD85" i="5"/>
  <c r="CD93" i="5"/>
  <c r="CD101" i="5"/>
  <c r="CD109" i="5"/>
  <c r="CD117" i="5"/>
  <c r="CD125" i="5"/>
  <c r="CD133" i="5"/>
  <c r="CD141" i="5"/>
  <c r="CD149" i="5"/>
  <c r="CD157" i="5"/>
  <c r="CD14" i="5"/>
  <c r="CD22" i="5"/>
  <c r="CD30" i="5"/>
  <c r="CD38" i="5"/>
  <c r="CD46" i="5"/>
  <c r="CD54" i="5"/>
  <c r="CD62" i="5"/>
  <c r="CD70" i="5"/>
  <c r="CD78" i="5"/>
  <c r="CD86" i="5"/>
  <c r="CD94" i="5"/>
  <c r="CD102" i="5"/>
  <c r="CD110" i="5"/>
  <c r="CD118" i="5"/>
  <c r="CD126" i="5"/>
  <c r="CD134" i="5"/>
  <c r="CD142" i="5"/>
  <c r="CD150" i="5"/>
  <c r="CD9" i="5"/>
  <c r="CD15" i="5"/>
  <c r="CD23" i="5"/>
  <c r="CD31" i="5"/>
  <c r="CD39" i="5"/>
  <c r="CD47" i="5"/>
  <c r="CD55" i="5"/>
  <c r="CD63" i="5"/>
  <c r="CD71" i="5"/>
  <c r="CD79" i="5"/>
  <c r="CD87" i="5"/>
  <c r="CD95" i="5"/>
  <c r="CD103" i="5"/>
  <c r="CD111" i="5"/>
  <c r="CD119" i="5"/>
  <c r="CD127" i="5"/>
  <c r="CD135" i="5"/>
  <c r="CD143" i="5"/>
  <c r="CD151" i="5"/>
  <c r="CD159" i="5"/>
  <c r="CD16" i="5"/>
  <c r="CD24" i="5"/>
  <c r="CD32" i="5"/>
  <c r="CD40" i="5"/>
  <c r="CD48" i="5"/>
  <c r="CD56" i="5"/>
  <c r="CD64" i="5"/>
  <c r="CD72" i="5"/>
  <c r="CD80" i="5"/>
  <c r="CD88" i="5"/>
  <c r="CD96" i="5"/>
  <c r="CD104" i="5"/>
  <c r="CD112" i="5"/>
  <c r="CD120" i="5"/>
  <c r="CD128" i="5"/>
  <c r="CD136" i="5"/>
  <c r="CD144" i="5"/>
  <c r="CD152" i="5"/>
  <c r="CD160" i="5"/>
  <c r="CD33" i="5"/>
  <c r="CD158" i="5"/>
  <c r="CD121" i="5"/>
  <c r="CD168" i="5"/>
  <c r="CD176" i="5"/>
  <c r="CD183" i="5"/>
  <c r="CD191" i="5"/>
  <c r="CD199" i="5"/>
  <c r="CD207" i="5"/>
  <c r="CD215" i="5"/>
  <c r="CD223" i="5"/>
  <c r="CD231" i="5"/>
  <c r="CD239" i="5"/>
  <c r="CD247" i="5"/>
  <c r="CD255" i="5"/>
  <c r="CD263" i="5"/>
  <c r="CD271" i="5"/>
  <c r="CD279" i="5"/>
  <c r="CD287" i="5"/>
  <c r="CD81" i="5"/>
  <c r="CD41" i="5"/>
  <c r="CD161" i="5"/>
  <c r="CD169" i="5"/>
  <c r="CD177" i="5"/>
  <c r="CD184" i="5"/>
  <c r="CD192" i="5"/>
  <c r="CD200" i="5"/>
  <c r="CD208" i="5"/>
  <c r="CD216" i="5"/>
  <c r="CD224" i="5"/>
  <c r="CD232" i="5"/>
  <c r="CD240" i="5"/>
  <c r="CD248" i="5"/>
  <c r="CD256" i="5"/>
  <c r="CD264" i="5"/>
  <c r="CD272" i="5"/>
  <c r="CD280" i="5"/>
  <c r="CD288" i="5"/>
  <c r="CD129" i="5"/>
  <c r="CD89" i="5"/>
  <c r="CD162" i="5"/>
  <c r="CD170" i="5"/>
  <c r="CD178" i="5"/>
  <c r="CD185" i="5"/>
  <c r="CD193" i="5"/>
  <c r="CD201" i="5"/>
  <c r="CD209" i="5"/>
  <c r="CD217" i="5"/>
  <c r="CD225" i="5"/>
  <c r="CD233" i="5"/>
  <c r="CD241" i="5"/>
  <c r="CD249" i="5"/>
  <c r="CD257" i="5"/>
  <c r="CD265" i="5"/>
  <c r="CD273" i="5"/>
  <c r="CD281" i="5"/>
  <c r="CD289" i="5"/>
  <c r="CD49" i="5"/>
  <c r="CD137" i="5"/>
  <c r="CD163" i="5"/>
  <c r="CD171" i="5"/>
  <c r="CD179" i="5"/>
  <c r="CD186" i="5"/>
  <c r="CD194" i="5"/>
  <c r="CD202" i="5"/>
  <c r="CD210" i="5"/>
  <c r="CD218" i="5"/>
  <c r="CD226" i="5"/>
  <c r="CD234" i="5"/>
  <c r="CD242" i="5"/>
  <c r="CD250" i="5"/>
  <c r="CD258" i="5"/>
  <c r="CD266" i="5"/>
  <c r="CD274" i="5"/>
  <c r="CD282" i="5"/>
  <c r="CD290" i="5"/>
  <c r="CD97" i="5"/>
  <c r="CD57" i="5"/>
  <c r="CD164" i="5"/>
  <c r="CD172" i="5"/>
  <c r="CD187" i="5"/>
  <c r="CD195" i="5"/>
  <c r="CD203" i="5"/>
  <c r="CD211" i="5"/>
  <c r="CD219" i="5"/>
  <c r="CD227" i="5"/>
  <c r="CD235" i="5"/>
  <c r="CD243" i="5"/>
  <c r="CD251" i="5"/>
  <c r="CD259" i="5"/>
  <c r="CD17" i="5"/>
  <c r="CD145" i="5"/>
  <c r="CD105" i="5"/>
  <c r="CD165" i="5"/>
  <c r="CD173" i="5"/>
  <c r="CD180" i="5"/>
  <c r="CD188" i="5"/>
  <c r="CD196" i="5"/>
  <c r="CD204" i="5"/>
  <c r="CD212" i="5"/>
  <c r="CD220" i="5"/>
  <c r="CD228" i="5"/>
  <c r="CD236" i="5"/>
  <c r="CD244" i="5"/>
  <c r="CD252" i="5"/>
  <c r="CD260" i="5"/>
  <c r="CD268" i="5"/>
  <c r="CD276" i="5"/>
  <c r="CD284" i="5"/>
  <c r="CD292" i="5"/>
  <c r="CD65" i="5"/>
  <c r="CD25" i="5"/>
  <c r="CD166" i="5"/>
  <c r="CD174" i="5"/>
  <c r="CD181" i="5"/>
  <c r="CD189" i="5"/>
  <c r="CD197" i="5"/>
  <c r="CD205" i="5"/>
  <c r="CD213" i="5"/>
  <c r="CD221" i="5"/>
  <c r="CD229" i="5"/>
  <c r="CD237" i="5"/>
  <c r="CD245" i="5"/>
  <c r="CD253" i="5"/>
  <c r="CD261" i="5"/>
  <c r="CD269" i="5"/>
  <c r="CD277" i="5"/>
  <c r="CD285" i="5"/>
  <c r="CD293" i="5"/>
  <c r="CD294" i="5"/>
  <c r="CD302" i="5"/>
  <c r="CD310" i="5"/>
  <c r="CD318" i="5"/>
  <c r="CD326" i="5"/>
  <c r="CD334" i="5"/>
  <c r="CD342" i="5"/>
  <c r="CD350" i="5"/>
  <c r="CD206" i="5"/>
  <c r="CD270" i="5"/>
  <c r="CD283" i="5"/>
  <c r="CD295" i="5"/>
  <c r="CD303" i="5"/>
  <c r="CD311" i="5"/>
  <c r="CD319" i="5"/>
  <c r="CD327" i="5"/>
  <c r="CD335" i="5"/>
  <c r="CD343" i="5"/>
  <c r="CD351" i="5"/>
  <c r="CD153" i="5"/>
  <c r="CD214" i="5"/>
  <c r="CD113" i="5"/>
  <c r="CD296" i="5"/>
  <c r="CD304" i="5"/>
  <c r="CD312" i="5"/>
  <c r="CD320" i="5"/>
  <c r="CD328" i="5"/>
  <c r="CD336" i="5"/>
  <c r="CD344" i="5"/>
  <c r="CD352" i="5"/>
  <c r="CD222" i="5"/>
  <c r="CD278" i="5"/>
  <c r="CD291" i="5"/>
  <c r="CD297" i="5"/>
  <c r="CD305" i="5"/>
  <c r="CD313" i="5"/>
  <c r="CD321" i="5"/>
  <c r="CD329" i="5"/>
  <c r="CD337" i="5"/>
  <c r="CD345" i="5"/>
  <c r="CD353" i="5"/>
  <c r="CD73" i="5"/>
  <c r="CD167" i="5"/>
  <c r="CD230" i="5"/>
  <c r="CD286" i="5"/>
  <c r="CD298" i="5"/>
  <c r="CD306" i="5"/>
  <c r="CD314" i="5"/>
  <c r="CD322" i="5"/>
  <c r="CD330" i="5"/>
  <c r="CD338" i="5"/>
  <c r="CD346" i="5"/>
  <c r="CD175" i="5"/>
  <c r="CD238" i="5"/>
  <c r="CD299" i="5"/>
  <c r="CD307" i="5"/>
  <c r="CD315" i="5"/>
  <c r="CD323" i="5"/>
  <c r="CD331" i="5"/>
  <c r="CD339" i="5"/>
  <c r="CD347" i="5"/>
  <c r="CD182" i="5"/>
  <c r="CD246" i="5"/>
  <c r="CD190" i="5"/>
  <c r="CD254" i="5"/>
  <c r="CD198" i="5"/>
  <c r="CD262" i="5"/>
  <c r="CD275" i="5"/>
  <c r="CD316" i="5"/>
  <c r="CD349" i="5"/>
  <c r="CD361" i="5"/>
  <c r="CD369" i="5"/>
  <c r="CD377" i="5"/>
  <c r="CD385" i="5"/>
  <c r="CD324" i="5"/>
  <c r="CD362" i="5"/>
  <c r="CD370" i="5"/>
  <c r="CD332" i="5"/>
  <c r="CD301" i="5"/>
  <c r="CD355" i="5"/>
  <c r="CD363" i="5"/>
  <c r="CD371" i="5"/>
  <c r="CD379" i="5"/>
  <c r="CD340" i="5"/>
  <c r="CD309" i="5"/>
  <c r="CD356" i="5"/>
  <c r="CD364" i="5"/>
  <c r="CD372" i="5"/>
  <c r="CD380" i="5"/>
  <c r="CD348" i="5"/>
  <c r="CD317" i="5"/>
  <c r="CD357" i="5"/>
  <c r="CD365" i="5"/>
  <c r="CD373" i="5"/>
  <c r="CD381" i="5"/>
  <c r="CD325" i="5"/>
  <c r="CD358" i="5"/>
  <c r="CD366" i="5"/>
  <c r="CD374" i="5"/>
  <c r="CD382" i="5"/>
  <c r="CD300" i="5"/>
  <c r="CD333" i="5"/>
  <c r="CD359" i="5"/>
  <c r="CD367" i="5"/>
  <c r="CD375" i="5"/>
  <c r="CD383" i="5"/>
  <c r="CD267" i="5"/>
  <c r="CD308" i="5"/>
  <c r="CD354" i="5"/>
  <c r="EP7" i="5"/>
  <c r="EP8" i="5"/>
  <c r="EP10" i="5"/>
  <c r="EP18" i="5"/>
  <c r="EP26" i="5"/>
  <c r="EP34" i="5"/>
  <c r="EP42" i="5"/>
  <c r="EP50" i="5"/>
  <c r="EP58" i="5"/>
  <c r="EP66" i="5"/>
  <c r="EP74" i="5"/>
  <c r="EP82" i="5"/>
  <c r="EP90" i="5"/>
  <c r="EP98" i="5"/>
  <c r="EP106" i="5"/>
  <c r="EP114" i="5"/>
  <c r="EP122" i="5"/>
  <c r="EP130" i="5"/>
  <c r="EP138" i="5"/>
  <c r="EP146" i="5"/>
  <c r="EP154" i="5"/>
  <c r="EP19" i="5"/>
  <c r="EP27" i="5"/>
  <c r="EP35" i="5"/>
  <c r="EP43" i="5"/>
  <c r="EP51" i="5"/>
  <c r="EP59" i="5"/>
  <c r="EP67" i="5"/>
  <c r="EP75" i="5"/>
  <c r="EP83" i="5"/>
  <c r="EP91" i="5"/>
  <c r="EP99" i="5"/>
  <c r="EP107" i="5"/>
  <c r="EP115" i="5"/>
  <c r="EP123" i="5"/>
  <c r="EP131" i="5"/>
  <c r="EP139" i="5"/>
  <c r="EP147" i="5"/>
  <c r="EP155" i="5"/>
  <c r="EP9" i="5"/>
  <c r="EP12" i="5"/>
  <c r="EP20" i="5"/>
  <c r="EP28" i="5"/>
  <c r="EP36" i="5"/>
  <c r="EP44" i="5"/>
  <c r="EP52" i="5"/>
  <c r="EP60" i="5"/>
  <c r="EP68" i="5"/>
  <c r="EP76" i="5"/>
  <c r="EP84" i="5"/>
  <c r="EP92" i="5"/>
  <c r="EP100" i="5"/>
  <c r="EP108" i="5"/>
  <c r="EP116" i="5"/>
  <c r="EP124" i="5"/>
  <c r="EP132" i="5"/>
  <c r="EP140" i="5"/>
  <c r="EP148" i="5"/>
  <c r="EP156" i="5"/>
  <c r="EP13" i="5"/>
  <c r="EP21" i="5"/>
  <c r="EP29" i="5"/>
  <c r="EP37" i="5"/>
  <c r="EP45" i="5"/>
  <c r="EP53" i="5"/>
  <c r="EP61" i="5"/>
  <c r="EP69" i="5"/>
  <c r="EP77" i="5"/>
  <c r="EP85" i="5"/>
  <c r="EP93" i="5"/>
  <c r="EP101" i="5"/>
  <c r="EP109" i="5"/>
  <c r="EP117" i="5"/>
  <c r="EP125" i="5"/>
  <c r="EP133" i="5"/>
  <c r="EP141" i="5"/>
  <c r="EP149" i="5"/>
  <c r="EP157" i="5"/>
  <c r="EP14" i="5"/>
  <c r="EP22" i="5"/>
  <c r="EP30" i="5"/>
  <c r="EP38" i="5"/>
  <c r="EP46" i="5"/>
  <c r="EP54" i="5"/>
  <c r="EP62" i="5"/>
  <c r="EP70" i="5"/>
  <c r="EP78" i="5"/>
  <c r="EP86" i="5"/>
  <c r="EP94" i="5"/>
  <c r="EP102" i="5"/>
  <c r="EP110" i="5"/>
  <c r="EP118" i="5"/>
  <c r="EP126" i="5"/>
  <c r="EP134" i="5"/>
  <c r="EP142" i="5"/>
  <c r="EP150" i="5"/>
  <c r="EP15" i="5"/>
  <c r="EP23" i="5"/>
  <c r="EP31" i="5"/>
  <c r="EP39" i="5"/>
  <c r="EP47" i="5"/>
  <c r="EP55" i="5"/>
  <c r="EP63" i="5"/>
  <c r="EP71" i="5"/>
  <c r="EP79" i="5"/>
  <c r="EP87" i="5"/>
  <c r="EP95" i="5"/>
  <c r="EP103" i="5"/>
  <c r="EP111" i="5"/>
  <c r="EP119" i="5"/>
  <c r="EP127" i="5"/>
  <c r="EP135" i="5"/>
  <c r="EP143" i="5"/>
  <c r="EP151" i="5"/>
  <c r="EP159" i="5"/>
  <c r="EP16" i="5"/>
  <c r="EP24" i="5"/>
  <c r="EP32" i="5"/>
  <c r="EP40" i="5"/>
  <c r="EP48" i="5"/>
  <c r="EP56" i="5"/>
  <c r="EP64" i="5"/>
  <c r="EP72" i="5"/>
  <c r="EP80" i="5"/>
  <c r="EP88" i="5"/>
  <c r="EP96" i="5"/>
  <c r="EP104" i="5"/>
  <c r="EP112" i="5"/>
  <c r="EP120" i="5"/>
  <c r="EP128" i="5"/>
  <c r="EP136" i="5"/>
  <c r="EP144" i="5"/>
  <c r="EP152" i="5"/>
  <c r="EP160" i="5"/>
  <c r="EP17" i="5"/>
  <c r="EP145" i="5"/>
  <c r="EP105" i="5"/>
  <c r="EP168" i="5"/>
  <c r="EP176" i="5"/>
  <c r="EP183" i="5"/>
  <c r="EP191" i="5"/>
  <c r="EP199" i="5"/>
  <c r="EP207" i="5"/>
  <c r="EP215" i="5"/>
  <c r="EP223" i="5"/>
  <c r="EP231" i="5"/>
  <c r="EP239" i="5"/>
  <c r="EP247" i="5"/>
  <c r="EP255" i="5"/>
  <c r="EP263" i="5"/>
  <c r="EP271" i="5"/>
  <c r="EP279" i="5"/>
  <c r="EP287" i="5"/>
  <c r="EP65" i="5"/>
  <c r="EP25" i="5"/>
  <c r="EP161" i="5"/>
  <c r="EP169" i="5"/>
  <c r="EP177" i="5"/>
  <c r="EP184" i="5"/>
  <c r="EP192" i="5"/>
  <c r="EP200" i="5"/>
  <c r="EP208" i="5"/>
  <c r="EP216" i="5"/>
  <c r="EP224" i="5"/>
  <c r="EP232" i="5"/>
  <c r="EP240" i="5"/>
  <c r="EP248" i="5"/>
  <c r="EP256" i="5"/>
  <c r="EP264" i="5"/>
  <c r="EP272" i="5"/>
  <c r="EP280" i="5"/>
  <c r="EP288" i="5"/>
  <c r="EP113" i="5"/>
  <c r="EP73" i="5"/>
  <c r="EP162" i="5"/>
  <c r="EP170" i="5"/>
  <c r="EP178" i="5"/>
  <c r="EP185" i="5"/>
  <c r="EP193" i="5"/>
  <c r="EP201" i="5"/>
  <c r="EP209" i="5"/>
  <c r="EP217" i="5"/>
  <c r="EP225" i="5"/>
  <c r="EP233" i="5"/>
  <c r="EP241" i="5"/>
  <c r="EP249" i="5"/>
  <c r="EP257" i="5"/>
  <c r="EP265" i="5"/>
  <c r="EP273" i="5"/>
  <c r="EP281" i="5"/>
  <c r="EP289" i="5"/>
  <c r="EP33" i="5"/>
  <c r="EP11" i="5"/>
  <c r="EP121" i="5"/>
  <c r="EP153" i="5"/>
  <c r="EP163" i="5"/>
  <c r="EP171" i="5"/>
  <c r="EP179" i="5"/>
  <c r="EP186" i="5"/>
  <c r="EP194" i="5"/>
  <c r="EP202" i="5"/>
  <c r="EP210" i="5"/>
  <c r="EP218" i="5"/>
  <c r="EP226" i="5"/>
  <c r="EP234" i="5"/>
  <c r="EP242" i="5"/>
  <c r="EP250" i="5"/>
  <c r="EP258" i="5"/>
  <c r="EP266" i="5"/>
  <c r="EP274" i="5"/>
  <c r="EP282" i="5"/>
  <c r="EP290" i="5"/>
  <c r="EP81" i="5"/>
  <c r="EP158" i="5"/>
  <c r="EP41" i="5"/>
  <c r="EP164" i="5"/>
  <c r="EP172" i="5"/>
  <c r="EP187" i="5"/>
  <c r="EP195" i="5"/>
  <c r="EP203" i="5"/>
  <c r="EP211" i="5"/>
  <c r="EP219" i="5"/>
  <c r="EP227" i="5"/>
  <c r="EP235" i="5"/>
  <c r="EP243" i="5"/>
  <c r="EP251" i="5"/>
  <c r="EP259" i="5"/>
  <c r="EP129" i="5"/>
  <c r="EP89" i="5"/>
  <c r="EP165" i="5"/>
  <c r="EP173" i="5"/>
  <c r="EP180" i="5"/>
  <c r="EP188" i="5"/>
  <c r="EP196" i="5"/>
  <c r="EP204" i="5"/>
  <c r="EP212" i="5"/>
  <c r="EP220" i="5"/>
  <c r="EP228" i="5"/>
  <c r="EP236" i="5"/>
  <c r="EP244" i="5"/>
  <c r="EP252" i="5"/>
  <c r="EP260" i="5"/>
  <c r="EP268" i="5"/>
  <c r="EP276" i="5"/>
  <c r="EP284" i="5"/>
  <c r="EP292" i="5"/>
  <c r="EP49" i="5"/>
  <c r="EP137" i="5"/>
  <c r="EP166" i="5"/>
  <c r="EP174" i="5"/>
  <c r="EP181" i="5"/>
  <c r="EP189" i="5"/>
  <c r="EP197" i="5"/>
  <c r="EP205" i="5"/>
  <c r="EP213" i="5"/>
  <c r="EP221" i="5"/>
  <c r="EP229" i="5"/>
  <c r="EP237" i="5"/>
  <c r="EP245" i="5"/>
  <c r="EP253" i="5"/>
  <c r="EP261" i="5"/>
  <c r="EP269" i="5"/>
  <c r="EP277" i="5"/>
  <c r="EP285" i="5"/>
  <c r="EP293" i="5"/>
  <c r="EP294" i="5"/>
  <c r="EP302" i="5"/>
  <c r="EP310" i="5"/>
  <c r="EP318" i="5"/>
  <c r="EP326" i="5"/>
  <c r="EP334" i="5"/>
  <c r="EP342" i="5"/>
  <c r="EP350" i="5"/>
  <c r="EP190" i="5"/>
  <c r="EP254" i="5"/>
  <c r="EP267" i="5"/>
  <c r="EP295" i="5"/>
  <c r="EP303" i="5"/>
  <c r="EP311" i="5"/>
  <c r="EP319" i="5"/>
  <c r="EP327" i="5"/>
  <c r="EP335" i="5"/>
  <c r="EP343" i="5"/>
  <c r="EP351" i="5"/>
  <c r="EP198" i="5"/>
  <c r="EP262" i="5"/>
  <c r="EP296" i="5"/>
  <c r="EP304" i="5"/>
  <c r="EP312" i="5"/>
  <c r="EP320" i="5"/>
  <c r="EP328" i="5"/>
  <c r="EP336" i="5"/>
  <c r="EP344" i="5"/>
  <c r="EP352" i="5"/>
  <c r="EP206" i="5"/>
  <c r="EP275" i="5"/>
  <c r="EP297" i="5"/>
  <c r="EP305" i="5"/>
  <c r="EP313" i="5"/>
  <c r="EP321" i="5"/>
  <c r="EP329" i="5"/>
  <c r="EP337" i="5"/>
  <c r="EP345" i="5"/>
  <c r="EP353" i="5"/>
  <c r="EP214" i="5"/>
  <c r="EP270" i="5"/>
  <c r="EP283" i="5"/>
  <c r="EP298" i="5"/>
  <c r="EP306" i="5"/>
  <c r="EP314" i="5"/>
  <c r="EP322" i="5"/>
  <c r="EP330" i="5"/>
  <c r="EP338" i="5"/>
  <c r="EP346" i="5"/>
  <c r="EP222" i="5"/>
  <c r="EP299" i="5"/>
  <c r="EP307" i="5"/>
  <c r="EP315" i="5"/>
  <c r="EP323" i="5"/>
  <c r="EP331" i="5"/>
  <c r="EP339" i="5"/>
  <c r="EP347" i="5"/>
  <c r="EP167" i="5"/>
  <c r="EP230" i="5"/>
  <c r="EP278" i="5"/>
  <c r="EP291" i="5"/>
  <c r="EP175" i="5"/>
  <c r="EP238" i="5"/>
  <c r="EP57" i="5"/>
  <c r="EP182" i="5"/>
  <c r="EP246" i="5"/>
  <c r="EP300" i="5"/>
  <c r="EP333" i="5"/>
  <c r="EP361" i="5"/>
  <c r="EP369" i="5"/>
  <c r="EP377" i="5"/>
  <c r="EP97" i="5"/>
  <c r="EP308" i="5"/>
  <c r="EP341" i="5"/>
  <c r="EP354" i="5"/>
  <c r="EP362" i="5"/>
  <c r="EP370" i="5"/>
  <c r="EP316" i="5"/>
  <c r="EP349" i="5"/>
  <c r="EP355" i="5"/>
  <c r="EP363" i="5"/>
  <c r="EP371" i="5"/>
  <c r="EP379" i="5"/>
  <c r="EP324" i="5"/>
  <c r="EP356" i="5"/>
  <c r="EP364" i="5"/>
  <c r="EP372" i="5"/>
  <c r="EP380" i="5"/>
  <c r="EP332" i="5"/>
  <c r="EP301" i="5"/>
  <c r="EP357" i="5"/>
  <c r="EP365" i="5"/>
  <c r="EP373" i="5"/>
  <c r="EP381" i="5"/>
  <c r="EP340" i="5"/>
  <c r="EP309" i="5"/>
  <c r="EP358" i="5"/>
  <c r="EP366" i="5"/>
  <c r="EP374" i="5"/>
  <c r="EP382" i="5"/>
  <c r="EP348" i="5"/>
  <c r="EP286" i="5"/>
  <c r="EP317" i="5"/>
  <c r="EP359" i="5"/>
  <c r="EP367" i="5"/>
  <c r="EP375" i="5"/>
  <c r="EP383" i="5"/>
  <c r="GX6" i="5"/>
  <c r="FR6" i="5"/>
  <c r="EL6" i="5"/>
  <c r="DF6" i="5"/>
  <c r="BZ6" i="5"/>
  <c r="GD453" i="5"/>
  <c r="EX453" i="5"/>
  <c r="DR453" i="5"/>
  <c r="CL453" i="5"/>
  <c r="GH452" i="5"/>
  <c r="FB452" i="5"/>
  <c r="DV452" i="5"/>
  <c r="CP452" i="5"/>
  <c r="GL451" i="5"/>
  <c r="FF451" i="5"/>
  <c r="DZ451" i="5"/>
  <c r="CT451" i="5"/>
  <c r="GP450" i="5"/>
  <c r="FJ450" i="5"/>
  <c r="ED450" i="5"/>
  <c r="CX450" i="5"/>
  <c r="GT449" i="5"/>
  <c r="FN449" i="5"/>
  <c r="EH449" i="5"/>
  <c r="DB449" i="5"/>
  <c r="GX448" i="5"/>
  <c r="FR448" i="5"/>
  <c r="EL448" i="5"/>
  <c r="DF448" i="5"/>
  <c r="BZ448" i="5"/>
  <c r="FV447" i="5"/>
  <c r="EP447" i="5"/>
  <c r="DJ447" i="5"/>
  <c r="CD447" i="5"/>
  <c r="FZ446" i="5"/>
  <c r="ET446" i="5"/>
  <c r="DN446" i="5"/>
  <c r="CH446" i="5"/>
  <c r="GD445" i="5"/>
  <c r="EX445" i="5"/>
  <c r="DR445" i="5"/>
  <c r="CL445" i="5"/>
  <c r="GH444" i="5"/>
  <c r="FB444" i="5"/>
  <c r="DV444" i="5"/>
  <c r="CP444" i="5"/>
  <c r="GL443" i="5"/>
  <c r="FF443" i="5"/>
  <c r="DZ443" i="5"/>
  <c r="CT443" i="5"/>
  <c r="GP442" i="5"/>
  <c r="FJ442" i="5"/>
  <c r="ED442" i="5"/>
  <c r="CX442" i="5"/>
  <c r="GT441" i="5"/>
  <c r="FN441" i="5"/>
  <c r="EH441" i="5"/>
  <c r="DB441" i="5"/>
  <c r="GX440" i="5"/>
  <c r="FR440" i="5"/>
  <c r="EL440" i="5"/>
  <c r="DF440" i="5"/>
  <c r="BZ440" i="5"/>
  <c r="FV439" i="5"/>
  <c r="EP439" i="5"/>
  <c r="DJ439" i="5"/>
  <c r="CD439" i="5"/>
  <c r="FZ438" i="5"/>
  <c r="ET438" i="5"/>
  <c r="DN438" i="5"/>
  <c r="CH438" i="5"/>
  <c r="GD437" i="5"/>
  <c r="EX437" i="5"/>
  <c r="DR437" i="5"/>
  <c r="CL437" i="5"/>
  <c r="GH436" i="5"/>
  <c r="FB436" i="5"/>
  <c r="DV436" i="5"/>
  <c r="CP436" i="5"/>
  <c r="GL435" i="5"/>
  <c r="FF435" i="5"/>
  <c r="DZ435" i="5"/>
  <c r="CT435" i="5"/>
  <c r="GP434" i="5"/>
  <c r="FJ434" i="5"/>
  <c r="ED434" i="5"/>
  <c r="CX434" i="5"/>
  <c r="GT433" i="5"/>
  <c r="FN433" i="5"/>
  <c r="EH433" i="5"/>
  <c r="DB433" i="5"/>
  <c r="GX432" i="5"/>
  <c r="FR432" i="5"/>
  <c r="EL432" i="5"/>
  <c r="DF432" i="5"/>
  <c r="BZ432" i="5"/>
  <c r="FV431" i="5"/>
  <c r="EP431" i="5"/>
  <c r="DJ431" i="5"/>
  <c r="CD431" i="5"/>
  <c r="FZ430" i="5"/>
  <c r="ET430" i="5"/>
  <c r="DN430" i="5"/>
  <c r="CH430" i="5"/>
  <c r="GD429" i="5"/>
  <c r="EX429" i="5"/>
  <c r="DR429" i="5"/>
  <c r="CL429" i="5"/>
  <c r="GH428" i="5"/>
  <c r="FB428" i="5"/>
  <c r="DV428" i="5"/>
  <c r="CP428" i="5"/>
  <c r="GL427" i="5"/>
  <c r="FF427" i="5"/>
  <c r="DZ427" i="5"/>
  <c r="CT427" i="5"/>
  <c r="GP426" i="5"/>
  <c r="FJ426" i="5"/>
  <c r="ED426" i="5"/>
  <c r="CX426" i="5"/>
  <c r="GT425" i="5"/>
  <c r="FN425" i="5"/>
  <c r="EH425" i="5"/>
  <c r="DB425" i="5"/>
  <c r="GX424" i="5"/>
  <c r="FR424" i="5"/>
  <c r="EL424" i="5"/>
  <c r="DF424" i="5"/>
  <c r="BZ424" i="5"/>
  <c r="FV423" i="5"/>
  <c r="EP423" i="5"/>
  <c r="DJ423" i="5"/>
  <c r="CD423" i="5"/>
  <c r="FZ422" i="5"/>
  <c r="ET422" i="5"/>
  <c r="DN422" i="5"/>
  <c r="CH422" i="5"/>
  <c r="GD421" i="5"/>
  <c r="EX421" i="5"/>
  <c r="DR421" i="5"/>
  <c r="CL421" i="5"/>
  <c r="GH420" i="5"/>
  <c r="FB420" i="5"/>
  <c r="DV420" i="5"/>
  <c r="CP420" i="5"/>
  <c r="GL419" i="5"/>
  <c r="FF419" i="5"/>
  <c r="DZ419" i="5"/>
  <c r="CT419" i="5"/>
  <c r="GP418" i="5"/>
  <c r="FJ418" i="5"/>
  <c r="ED418" i="5"/>
  <c r="CX418" i="5"/>
  <c r="GT417" i="5"/>
  <c r="FN417" i="5"/>
  <c r="EH417" i="5"/>
  <c r="DB417" i="5"/>
  <c r="GX416" i="5"/>
  <c r="FR416" i="5"/>
  <c r="EL416" i="5"/>
  <c r="DF416" i="5"/>
  <c r="BZ416" i="5"/>
  <c r="FV415" i="5"/>
  <c r="EP415" i="5"/>
  <c r="DJ415" i="5"/>
  <c r="CD415" i="5"/>
  <c r="FZ414" i="5"/>
  <c r="ET414" i="5"/>
  <c r="DN414" i="5"/>
  <c r="CH414" i="5"/>
  <c r="GD413" i="5"/>
  <c r="EX413" i="5"/>
  <c r="DR413" i="5"/>
  <c r="CL413" i="5"/>
  <c r="GH412" i="5"/>
  <c r="FB412" i="5"/>
  <c r="DV412" i="5"/>
  <c r="CP412" i="5"/>
  <c r="GL411" i="5"/>
  <c r="FF411" i="5"/>
  <c r="DZ411" i="5"/>
  <c r="CT411" i="5"/>
  <c r="GP410" i="5"/>
  <c r="FJ410" i="5"/>
  <c r="ED410" i="5"/>
  <c r="CX410" i="5"/>
  <c r="GT409" i="5"/>
  <c r="FN409" i="5"/>
  <c r="EH409" i="5"/>
  <c r="DB409" i="5"/>
  <c r="GX408" i="5"/>
  <c r="FR408" i="5"/>
  <c r="EL408" i="5"/>
  <c r="DF408" i="5"/>
  <c r="BZ408" i="5"/>
  <c r="FV407" i="5"/>
  <c r="EP407" i="5"/>
  <c r="DJ407" i="5"/>
  <c r="CD407" i="5"/>
  <c r="FZ406" i="5"/>
  <c r="ET406" i="5"/>
  <c r="DN406" i="5"/>
  <c r="CH406" i="5"/>
  <c r="GD405" i="5"/>
  <c r="EX405" i="5"/>
  <c r="DR405" i="5"/>
  <c r="CL405" i="5"/>
  <c r="GH404" i="5"/>
  <c r="FB404" i="5"/>
  <c r="DV404" i="5"/>
  <c r="CP404" i="5"/>
  <c r="GL403" i="5"/>
  <c r="FF403" i="5"/>
  <c r="DZ403" i="5"/>
  <c r="CT403" i="5"/>
  <c r="GP402" i="5"/>
  <c r="FJ402" i="5"/>
  <c r="ED402" i="5"/>
  <c r="CX402" i="5"/>
  <c r="GT401" i="5"/>
  <c r="FN401" i="5"/>
  <c r="EH401" i="5"/>
  <c r="DB401" i="5"/>
  <c r="GX400" i="5"/>
  <c r="FR400" i="5"/>
  <c r="EL400" i="5"/>
  <c r="DF400" i="5"/>
  <c r="BZ400" i="5"/>
  <c r="FV399" i="5"/>
  <c r="EP399" i="5"/>
  <c r="DJ399" i="5"/>
  <c r="CD399" i="5"/>
  <c r="FZ398" i="5"/>
  <c r="ET398" i="5"/>
  <c r="DN398" i="5"/>
  <c r="CH398" i="5"/>
  <c r="GD397" i="5"/>
  <c r="EX397" i="5"/>
  <c r="DR397" i="5"/>
  <c r="CL397" i="5"/>
  <c r="GH396" i="5"/>
  <c r="FB396" i="5"/>
  <c r="DV396" i="5"/>
  <c r="CP396" i="5"/>
  <c r="GL395" i="5"/>
  <c r="FF395" i="5"/>
  <c r="DZ395" i="5"/>
  <c r="CT395" i="5"/>
  <c r="GP394" i="5"/>
  <c r="FJ394" i="5"/>
  <c r="ED394" i="5"/>
  <c r="CX394" i="5"/>
  <c r="GT393" i="5"/>
  <c r="FN393" i="5"/>
  <c r="EH393" i="5"/>
  <c r="DB393" i="5"/>
  <c r="GX392" i="5"/>
  <c r="FR392" i="5"/>
  <c r="EL392" i="5"/>
  <c r="DF392" i="5"/>
  <c r="BZ392" i="5"/>
  <c r="FV391" i="5"/>
  <c r="EP391" i="5"/>
  <c r="DJ391" i="5"/>
  <c r="CD391" i="5"/>
  <c r="FZ390" i="5"/>
  <c r="DN390" i="5"/>
  <c r="GD389" i="5"/>
  <c r="EX389" i="5"/>
  <c r="DR389" i="5"/>
  <c r="CL389" i="5"/>
  <c r="GH388" i="5"/>
  <c r="FB388" i="5"/>
  <c r="DV388" i="5"/>
  <c r="CP388" i="5"/>
  <c r="GL387" i="5"/>
  <c r="FF387" i="5"/>
  <c r="DZ387" i="5"/>
  <c r="CT387" i="5"/>
  <c r="GP386" i="5"/>
  <c r="FJ386" i="5"/>
  <c r="ED386" i="5"/>
  <c r="CX386" i="5"/>
  <c r="GT385" i="5"/>
  <c r="FN385" i="5"/>
  <c r="EG385" i="5"/>
  <c r="BZ385" i="5"/>
  <c r="CD384" i="5"/>
  <c r="CC383" i="5"/>
  <c r="FJ381" i="5"/>
  <c r="DZ380" i="5"/>
  <c r="CS379" i="5"/>
  <c r="FR377" i="5"/>
  <c r="GH373" i="5"/>
  <c r="GX369" i="5"/>
  <c r="CL366" i="5"/>
  <c r="DB362" i="5"/>
  <c r="DR358" i="5"/>
  <c r="ED354" i="5"/>
  <c r="EP325" i="5"/>
  <c r="EL294" i="5"/>
  <c r="BY8" i="5"/>
  <c r="BY9" i="5"/>
  <c r="BY10" i="5"/>
  <c r="BY11" i="5"/>
  <c r="BY19" i="5"/>
  <c r="BY27" i="5"/>
  <c r="BY35" i="5"/>
  <c r="BY43" i="5"/>
  <c r="BY51" i="5"/>
  <c r="BY59" i="5"/>
  <c r="BY67" i="5"/>
  <c r="BY75" i="5"/>
  <c r="BY83" i="5"/>
  <c r="BY91" i="5"/>
  <c r="BY99" i="5"/>
  <c r="BY107" i="5"/>
  <c r="BY115" i="5"/>
  <c r="BY123" i="5"/>
  <c r="BY131" i="5"/>
  <c r="BY139" i="5"/>
  <c r="BY147" i="5"/>
  <c r="BY155" i="5"/>
  <c r="BY7" i="5"/>
  <c r="BY12" i="5"/>
  <c r="BY20" i="5"/>
  <c r="BY28" i="5"/>
  <c r="BY36" i="5"/>
  <c r="BY44" i="5"/>
  <c r="BY52" i="5"/>
  <c r="BY60" i="5"/>
  <c r="BY68" i="5"/>
  <c r="BY76" i="5"/>
  <c r="BY84" i="5"/>
  <c r="BY92" i="5"/>
  <c r="BY100" i="5"/>
  <c r="BY108" i="5"/>
  <c r="BY116" i="5"/>
  <c r="BY124" i="5"/>
  <c r="BY132" i="5"/>
  <c r="BY140" i="5"/>
  <c r="BY148" i="5"/>
  <c r="BY156" i="5"/>
  <c r="BY13" i="5"/>
  <c r="BY21" i="5"/>
  <c r="BY29" i="5"/>
  <c r="BY37" i="5"/>
  <c r="BY45" i="5"/>
  <c r="BY53" i="5"/>
  <c r="BY61" i="5"/>
  <c r="BY69" i="5"/>
  <c r="BY77" i="5"/>
  <c r="BY85" i="5"/>
  <c r="BY93" i="5"/>
  <c r="BY101" i="5"/>
  <c r="BY109" i="5"/>
  <c r="BY117" i="5"/>
  <c r="BY125" i="5"/>
  <c r="BY133" i="5"/>
  <c r="BY141" i="5"/>
  <c r="BY149" i="5"/>
  <c r="BY157" i="5"/>
  <c r="BY14" i="5"/>
  <c r="BY22" i="5"/>
  <c r="BY30" i="5"/>
  <c r="BY38" i="5"/>
  <c r="BY46" i="5"/>
  <c r="BY54" i="5"/>
  <c r="BY62" i="5"/>
  <c r="BY70" i="5"/>
  <c r="BY78" i="5"/>
  <c r="BY86" i="5"/>
  <c r="BY94" i="5"/>
  <c r="BY102" i="5"/>
  <c r="BY110" i="5"/>
  <c r="BY118" i="5"/>
  <c r="BY126" i="5"/>
  <c r="BY134" i="5"/>
  <c r="BY142" i="5"/>
  <c r="BY150" i="5"/>
  <c r="BY158" i="5"/>
  <c r="BY15" i="5"/>
  <c r="BY23" i="5"/>
  <c r="BY31" i="5"/>
  <c r="BY39" i="5"/>
  <c r="BY47" i="5"/>
  <c r="BY55" i="5"/>
  <c r="BY63" i="5"/>
  <c r="BY71" i="5"/>
  <c r="BY79" i="5"/>
  <c r="BY87" i="5"/>
  <c r="BY95" i="5"/>
  <c r="BY103" i="5"/>
  <c r="BY111" i="5"/>
  <c r="BY119" i="5"/>
  <c r="BY127" i="5"/>
  <c r="BY135" i="5"/>
  <c r="BY143" i="5"/>
  <c r="BY151" i="5"/>
  <c r="BY159" i="5"/>
  <c r="BY16" i="5"/>
  <c r="BY24" i="5"/>
  <c r="BY32" i="5"/>
  <c r="BY40" i="5"/>
  <c r="BY48" i="5"/>
  <c r="BY56" i="5"/>
  <c r="BY64" i="5"/>
  <c r="BY72" i="5"/>
  <c r="BY80" i="5"/>
  <c r="BY88" i="5"/>
  <c r="BY96" i="5"/>
  <c r="BY104" i="5"/>
  <c r="BY112" i="5"/>
  <c r="BY120" i="5"/>
  <c r="BY128" i="5"/>
  <c r="BY136" i="5"/>
  <c r="BY144" i="5"/>
  <c r="BY152" i="5"/>
  <c r="BY160" i="5"/>
  <c r="BY81" i="5"/>
  <c r="BY90" i="5"/>
  <c r="BY161" i="5"/>
  <c r="BY169" i="5"/>
  <c r="BY177" i="5"/>
  <c r="BY184" i="5"/>
  <c r="BY192" i="5"/>
  <c r="BY200" i="5"/>
  <c r="BY208" i="5"/>
  <c r="BY216" i="5"/>
  <c r="BY224" i="5"/>
  <c r="BY232" i="5"/>
  <c r="BY240" i="5"/>
  <c r="BY248" i="5"/>
  <c r="BY256" i="5"/>
  <c r="BY264" i="5"/>
  <c r="BY272" i="5"/>
  <c r="BY280" i="5"/>
  <c r="BY288" i="5"/>
  <c r="BY41" i="5"/>
  <c r="BY50" i="5"/>
  <c r="BY129" i="5"/>
  <c r="BY138" i="5"/>
  <c r="BY162" i="5"/>
  <c r="BY170" i="5"/>
  <c r="BY178" i="5"/>
  <c r="BY185" i="5"/>
  <c r="BY193" i="5"/>
  <c r="BY201" i="5"/>
  <c r="BY209" i="5"/>
  <c r="BY217" i="5"/>
  <c r="BY225" i="5"/>
  <c r="BY233" i="5"/>
  <c r="BY241" i="5"/>
  <c r="BY249" i="5"/>
  <c r="BY257" i="5"/>
  <c r="BY265" i="5"/>
  <c r="BY273" i="5"/>
  <c r="BY281" i="5"/>
  <c r="BY289" i="5"/>
  <c r="BY89" i="5"/>
  <c r="BY98" i="5"/>
  <c r="BY49" i="5"/>
  <c r="BY58" i="5"/>
  <c r="BY163" i="5"/>
  <c r="BY171" i="5"/>
  <c r="BY179" i="5"/>
  <c r="BY186" i="5"/>
  <c r="BY194" i="5"/>
  <c r="BY202" i="5"/>
  <c r="BY210" i="5"/>
  <c r="BY218" i="5"/>
  <c r="BY226" i="5"/>
  <c r="BY234" i="5"/>
  <c r="BY242" i="5"/>
  <c r="BY250" i="5"/>
  <c r="BY258" i="5"/>
  <c r="BY266" i="5"/>
  <c r="BY274" i="5"/>
  <c r="BY282" i="5"/>
  <c r="BY290" i="5"/>
  <c r="BY18" i="5"/>
  <c r="BY137" i="5"/>
  <c r="BY146" i="5"/>
  <c r="BY97" i="5"/>
  <c r="BY106" i="5"/>
  <c r="BY164" i="5"/>
  <c r="BY172" i="5"/>
  <c r="BY187" i="5"/>
  <c r="BY195" i="5"/>
  <c r="BY203" i="5"/>
  <c r="BY211" i="5"/>
  <c r="BY219" i="5"/>
  <c r="BY227" i="5"/>
  <c r="BY235" i="5"/>
  <c r="BY243" i="5"/>
  <c r="BY251" i="5"/>
  <c r="BY259" i="5"/>
  <c r="BY267" i="5"/>
  <c r="BY275" i="5"/>
  <c r="BY283" i="5"/>
  <c r="BY291" i="5"/>
  <c r="BY57" i="5"/>
  <c r="BY66" i="5"/>
  <c r="BY17" i="5"/>
  <c r="BY26" i="5"/>
  <c r="BY145" i="5"/>
  <c r="BY165" i="5"/>
  <c r="BY173" i="5"/>
  <c r="BY180" i="5"/>
  <c r="BY188" i="5"/>
  <c r="BY196" i="5"/>
  <c r="BY204" i="5"/>
  <c r="BY212" i="5"/>
  <c r="BY220" i="5"/>
  <c r="BY228" i="5"/>
  <c r="BY236" i="5"/>
  <c r="BY244" i="5"/>
  <c r="BY252" i="5"/>
  <c r="BY260" i="5"/>
  <c r="BY268" i="5"/>
  <c r="BY276" i="5"/>
  <c r="BY284" i="5"/>
  <c r="BY292" i="5"/>
  <c r="BY105" i="5"/>
  <c r="BY114" i="5"/>
  <c r="BY65" i="5"/>
  <c r="BY74" i="5"/>
  <c r="BY166" i="5"/>
  <c r="BY174" i="5"/>
  <c r="BY181" i="5"/>
  <c r="BY189" i="5"/>
  <c r="BY197" i="5"/>
  <c r="BY205" i="5"/>
  <c r="BY213" i="5"/>
  <c r="BY221" i="5"/>
  <c r="BY229" i="5"/>
  <c r="BY237" i="5"/>
  <c r="BY245" i="5"/>
  <c r="BY253" i="5"/>
  <c r="BY261" i="5"/>
  <c r="BY269" i="5"/>
  <c r="BY277" i="5"/>
  <c r="BY285" i="5"/>
  <c r="BY293" i="5"/>
  <c r="BY25" i="5"/>
  <c r="BY34" i="5"/>
  <c r="BY113" i="5"/>
  <c r="BY122" i="5"/>
  <c r="BY167" i="5"/>
  <c r="BY175" i="5"/>
  <c r="BY182" i="5"/>
  <c r="BY190" i="5"/>
  <c r="BY198" i="5"/>
  <c r="BY206" i="5"/>
  <c r="BY214" i="5"/>
  <c r="BY222" i="5"/>
  <c r="BY230" i="5"/>
  <c r="BY238" i="5"/>
  <c r="BY246" i="5"/>
  <c r="BY254" i="5"/>
  <c r="BY262" i="5"/>
  <c r="BY270" i="5"/>
  <c r="BY278" i="5"/>
  <c r="BY286" i="5"/>
  <c r="BY73" i="5"/>
  <c r="BY82" i="5"/>
  <c r="BY153" i="5"/>
  <c r="BY176" i="5"/>
  <c r="BY239" i="5"/>
  <c r="BY279" i="5"/>
  <c r="BY121" i="5"/>
  <c r="BY296" i="5"/>
  <c r="BY304" i="5"/>
  <c r="BY312" i="5"/>
  <c r="BY320" i="5"/>
  <c r="BY328" i="5"/>
  <c r="BY336" i="5"/>
  <c r="BY344" i="5"/>
  <c r="BY352" i="5"/>
  <c r="BY183" i="5"/>
  <c r="BY247" i="5"/>
  <c r="BY287" i="5"/>
  <c r="BY297" i="5"/>
  <c r="BY305" i="5"/>
  <c r="BY313" i="5"/>
  <c r="BY321" i="5"/>
  <c r="BY329" i="5"/>
  <c r="BY337" i="5"/>
  <c r="BY345" i="5"/>
  <c r="BY353" i="5"/>
  <c r="BY154" i="5"/>
  <c r="BY191" i="5"/>
  <c r="BY255" i="5"/>
  <c r="BY298" i="5"/>
  <c r="BY306" i="5"/>
  <c r="BY314" i="5"/>
  <c r="BY322" i="5"/>
  <c r="BY330" i="5"/>
  <c r="BY338" i="5"/>
  <c r="BY346" i="5"/>
  <c r="BY354" i="5"/>
  <c r="BY42" i="5"/>
  <c r="BY199" i="5"/>
  <c r="BY263" i="5"/>
  <c r="BY299" i="5"/>
  <c r="BY307" i="5"/>
  <c r="BY315" i="5"/>
  <c r="BY323" i="5"/>
  <c r="BY331" i="5"/>
  <c r="BY339" i="5"/>
  <c r="BY347" i="5"/>
  <c r="BY33" i="5"/>
  <c r="BY207" i="5"/>
  <c r="BY300" i="5"/>
  <c r="BY308" i="5"/>
  <c r="BY316" i="5"/>
  <c r="BY324" i="5"/>
  <c r="BY332" i="5"/>
  <c r="BY340" i="5"/>
  <c r="BY348" i="5"/>
  <c r="BY215" i="5"/>
  <c r="BY301" i="5"/>
  <c r="BY309" i="5"/>
  <c r="BY317" i="5"/>
  <c r="BY325" i="5"/>
  <c r="BY333" i="5"/>
  <c r="BY341" i="5"/>
  <c r="BY349" i="5"/>
  <c r="BY271" i="5"/>
  <c r="BY294" i="5"/>
  <c r="BY302" i="5"/>
  <c r="BY310" i="5"/>
  <c r="BY318" i="5"/>
  <c r="BY326" i="5"/>
  <c r="BY334" i="5"/>
  <c r="BY342" i="5"/>
  <c r="BY350" i="5"/>
  <c r="BY130" i="5"/>
  <c r="BY295" i="5"/>
  <c r="BY303" i="5"/>
  <c r="BY311" i="5"/>
  <c r="BY319" i="5"/>
  <c r="BY327" i="5"/>
  <c r="BY335" i="5"/>
  <c r="BY343" i="5"/>
  <c r="BY351" i="5"/>
  <c r="BY223" i="5"/>
  <c r="BY362" i="5"/>
  <c r="BY370" i="5"/>
  <c r="BY378" i="5"/>
  <c r="BY355" i="5"/>
  <c r="BY363" i="5"/>
  <c r="BY371" i="5"/>
  <c r="BY379" i="5"/>
  <c r="BY356" i="5"/>
  <c r="BY364" i="5"/>
  <c r="BY372" i="5"/>
  <c r="BY380" i="5"/>
  <c r="BY357" i="5"/>
  <c r="BY365" i="5"/>
  <c r="BY373" i="5"/>
  <c r="BY381" i="5"/>
  <c r="BY168" i="5"/>
  <c r="BY358" i="5"/>
  <c r="BY366" i="5"/>
  <c r="BY374" i="5"/>
  <c r="BY382" i="5"/>
  <c r="BY231" i="5"/>
  <c r="BY359" i="5"/>
  <c r="BY367" i="5"/>
  <c r="BY375" i="5"/>
  <c r="BY383" i="5"/>
  <c r="BY360" i="5"/>
  <c r="BY368" i="5"/>
  <c r="BY376" i="5"/>
  <c r="BY361" i="5"/>
  <c r="BY369" i="5"/>
  <c r="BY377" i="5"/>
  <c r="BY385" i="5"/>
  <c r="DC9" i="5"/>
  <c r="DC17" i="5"/>
  <c r="DC25" i="5"/>
  <c r="DC33" i="5"/>
  <c r="DC41" i="5"/>
  <c r="DC49" i="5"/>
  <c r="DC57" i="5"/>
  <c r="DC65" i="5"/>
  <c r="DC73" i="5"/>
  <c r="DC81" i="5"/>
  <c r="DC89" i="5"/>
  <c r="DC97" i="5"/>
  <c r="DC105" i="5"/>
  <c r="DC113" i="5"/>
  <c r="DC121" i="5"/>
  <c r="DC129" i="5"/>
  <c r="DC137" i="5"/>
  <c r="DC145" i="5"/>
  <c r="DC153" i="5"/>
  <c r="DC161" i="5"/>
  <c r="DC169" i="5"/>
  <c r="DC177" i="5"/>
  <c r="DC184" i="5"/>
  <c r="DC192" i="5"/>
  <c r="DC200" i="5"/>
  <c r="DC208" i="5"/>
  <c r="DC216" i="5"/>
  <c r="DC224" i="5"/>
  <c r="DC232" i="5"/>
  <c r="DC240" i="5"/>
  <c r="DC248" i="5"/>
  <c r="DC256" i="5"/>
  <c r="DC264" i="5"/>
  <c r="DC272" i="5"/>
  <c r="DC280" i="5"/>
  <c r="DC288" i="5"/>
  <c r="DC296" i="5"/>
  <c r="DC304" i="5"/>
  <c r="DC312" i="5"/>
  <c r="DC320" i="5"/>
  <c r="DC328" i="5"/>
  <c r="DC336" i="5"/>
  <c r="DC344" i="5"/>
  <c r="DC352" i="5"/>
  <c r="DC360" i="5"/>
  <c r="DC368" i="5"/>
  <c r="DC376" i="5"/>
  <c r="DC384" i="5"/>
  <c r="DC392" i="5"/>
  <c r="DC400" i="5"/>
  <c r="DC408" i="5"/>
  <c r="DC416" i="5"/>
  <c r="DC424" i="5"/>
  <c r="DC432" i="5"/>
  <c r="DC440" i="5"/>
  <c r="DC448" i="5"/>
  <c r="DC10" i="5"/>
  <c r="DC18" i="5"/>
  <c r="DC26" i="5"/>
  <c r="DC34" i="5"/>
  <c r="DC42" i="5"/>
  <c r="DC50" i="5"/>
  <c r="DC58" i="5"/>
  <c r="DC66" i="5"/>
  <c r="DC74" i="5"/>
  <c r="DC82" i="5"/>
  <c r="DC90" i="5"/>
  <c r="DC98" i="5"/>
  <c r="DC106" i="5"/>
  <c r="DC114" i="5"/>
  <c r="DC122" i="5"/>
  <c r="DC130" i="5"/>
  <c r="DC138" i="5"/>
  <c r="DC146" i="5"/>
  <c r="DC154" i="5"/>
  <c r="DC162" i="5"/>
  <c r="DC170" i="5"/>
  <c r="DC178" i="5"/>
  <c r="DC185" i="5"/>
  <c r="DC193" i="5"/>
  <c r="DC201" i="5"/>
  <c r="DC209" i="5"/>
  <c r="DC217" i="5"/>
  <c r="DC225" i="5"/>
  <c r="DC233" i="5"/>
  <c r="DC241" i="5"/>
  <c r="DC249" i="5"/>
  <c r="DC257" i="5"/>
  <c r="DC265" i="5"/>
  <c r="DC273" i="5"/>
  <c r="DC281" i="5"/>
  <c r="DC289" i="5"/>
  <c r="DC297" i="5"/>
  <c r="DC305" i="5"/>
  <c r="DC313" i="5"/>
  <c r="DC321" i="5"/>
  <c r="DC329" i="5"/>
  <c r="DC337" i="5"/>
  <c r="DC345" i="5"/>
  <c r="DC353" i="5"/>
  <c r="DC361" i="5"/>
  <c r="DC369" i="5"/>
  <c r="DC377" i="5"/>
  <c r="DC385" i="5"/>
  <c r="DC393" i="5"/>
  <c r="DC401" i="5"/>
  <c r="DC409" i="5"/>
  <c r="DC417" i="5"/>
  <c r="DC425" i="5"/>
  <c r="DC433" i="5"/>
  <c r="DC441" i="5"/>
  <c r="DC449" i="5"/>
  <c r="DC11" i="5"/>
  <c r="DC19" i="5"/>
  <c r="DC27" i="5"/>
  <c r="DC35" i="5"/>
  <c r="DC43" i="5"/>
  <c r="DC51" i="5"/>
  <c r="DC59" i="5"/>
  <c r="DC67" i="5"/>
  <c r="DC75" i="5"/>
  <c r="DC83" i="5"/>
  <c r="DC91" i="5"/>
  <c r="DC99" i="5"/>
  <c r="DC107" i="5"/>
  <c r="DC115" i="5"/>
  <c r="DC123" i="5"/>
  <c r="DC131" i="5"/>
  <c r="DC139" i="5"/>
  <c r="DC147" i="5"/>
  <c r="DC155" i="5"/>
  <c r="DC163" i="5"/>
  <c r="DC171" i="5"/>
  <c r="DC179" i="5"/>
  <c r="DC186" i="5"/>
  <c r="DC194" i="5"/>
  <c r="DC202" i="5"/>
  <c r="DC210" i="5"/>
  <c r="DC218" i="5"/>
  <c r="DC226" i="5"/>
  <c r="DC234" i="5"/>
  <c r="DC242" i="5"/>
  <c r="DC250" i="5"/>
  <c r="DC258" i="5"/>
  <c r="DC266" i="5"/>
  <c r="DC274" i="5"/>
  <c r="DC282" i="5"/>
  <c r="DC290" i="5"/>
  <c r="DC298" i="5"/>
  <c r="DC306" i="5"/>
  <c r="DC314" i="5"/>
  <c r="DC322" i="5"/>
  <c r="DC330" i="5"/>
  <c r="DC338" i="5"/>
  <c r="DC346" i="5"/>
  <c r="DC354" i="5"/>
  <c r="DC362" i="5"/>
  <c r="DC370" i="5"/>
  <c r="DC378" i="5"/>
  <c r="DC386" i="5"/>
  <c r="DC394" i="5"/>
  <c r="DC402" i="5"/>
  <c r="DC410" i="5"/>
  <c r="DC418" i="5"/>
  <c r="DC426" i="5"/>
  <c r="DC434" i="5"/>
  <c r="DC442" i="5"/>
  <c r="DC450" i="5"/>
  <c r="DC6" i="5"/>
  <c r="DC12" i="5"/>
  <c r="DC20" i="5"/>
  <c r="DC28" i="5"/>
  <c r="DC36" i="5"/>
  <c r="DC44" i="5"/>
  <c r="DC52" i="5"/>
  <c r="DC60" i="5"/>
  <c r="DC68" i="5"/>
  <c r="DC76" i="5"/>
  <c r="DC84" i="5"/>
  <c r="DC92" i="5"/>
  <c r="DC100" i="5"/>
  <c r="DC108" i="5"/>
  <c r="DC116" i="5"/>
  <c r="DC124" i="5"/>
  <c r="DC132" i="5"/>
  <c r="DC140" i="5"/>
  <c r="DC148" i="5"/>
  <c r="DC156" i="5"/>
  <c r="DC164" i="5"/>
  <c r="DC172" i="5"/>
  <c r="DC187" i="5"/>
  <c r="DC195" i="5"/>
  <c r="DC203" i="5"/>
  <c r="DC211" i="5"/>
  <c r="DC219" i="5"/>
  <c r="DC227" i="5"/>
  <c r="DC235" i="5"/>
  <c r="DC243" i="5"/>
  <c r="DC251" i="5"/>
  <c r="DC259" i="5"/>
  <c r="DC267" i="5"/>
  <c r="DC275" i="5"/>
  <c r="DC283" i="5"/>
  <c r="DC291" i="5"/>
  <c r="DC299" i="5"/>
  <c r="DC307" i="5"/>
  <c r="DC315" i="5"/>
  <c r="DC323" i="5"/>
  <c r="DC331" i="5"/>
  <c r="DC339" i="5"/>
  <c r="DC347" i="5"/>
  <c r="DC355" i="5"/>
  <c r="DC363" i="5"/>
  <c r="DC371" i="5"/>
  <c r="DC379" i="5"/>
  <c r="DC387" i="5"/>
  <c r="DC395" i="5"/>
  <c r="DC403" i="5"/>
  <c r="DC411" i="5"/>
  <c r="DC419" i="5"/>
  <c r="DC427" i="5"/>
  <c r="DC435" i="5"/>
  <c r="DC443" i="5"/>
  <c r="DC451" i="5"/>
  <c r="DC13" i="5"/>
  <c r="DC21" i="5"/>
  <c r="DC29" i="5"/>
  <c r="DC37" i="5"/>
  <c r="DC45" i="5"/>
  <c r="DC53" i="5"/>
  <c r="DC61" i="5"/>
  <c r="DC69" i="5"/>
  <c r="DC77" i="5"/>
  <c r="DC85" i="5"/>
  <c r="DC93" i="5"/>
  <c r="DC101" i="5"/>
  <c r="DC109" i="5"/>
  <c r="DC117" i="5"/>
  <c r="DC125" i="5"/>
  <c r="DC133" i="5"/>
  <c r="DC141" i="5"/>
  <c r="DC149" i="5"/>
  <c r="DC157" i="5"/>
  <c r="DC165" i="5"/>
  <c r="DC173" i="5"/>
  <c r="DC180" i="5"/>
  <c r="DC188" i="5"/>
  <c r="DC196" i="5"/>
  <c r="DC204" i="5"/>
  <c r="DC212" i="5"/>
  <c r="DC220" i="5"/>
  <c r="DC228" i="5"/>
  <c r="DC236" i="5"/>
  <c r="DC244" i="5"/>
  <c r="DC252" i="5"/>
  <c r="DC260" i="5"/>
  <c r="DC268" i="5"/>
  <c r="DC276" i="5"/>
  <c r="DC284" i="5"/>
  <c r="DC292" i="5"/>
  <c r="DC300" i="5"/>
  <c r="DC308" i="5"/>
  <c r="DC316" i="5"/>
  <c r="DC324" i="5"/>
  <c r="DC332" i="5"/>
  <c r="DC340" i="5"/>
  <c r="DC348" i="5"/>
  <c r="DC356" i="5"/>
  <c r="DC364" i="5"/>
  <c r="DC372" i="5"/>
  <c r="DC380" i="5"/>
  <c r="DC388" i="5"/>
  <c r="DC396" i="5"/>
  <c r="DC404" i="5"/>
  <c r="DC412" i="5"/>
  <c r="DC420" i="5"/>
  <c r="DC428" i="5"/>
  <c r="DC436" i="5"/>
  <c r="DC444" i="5"/>
  <c r="DC452" i="5"/>
  <c r="DC14" i="5"/>
  <c r="DC22" i="5"/>
  <c r="DC30" i="5"/>
  <c r="DC38" i="5"/>
  <c r="DC46" i="5"/>
  <c r="DC54" i="5"/>
  <c r="DC62" i="5"/>
  <c r="DC70" i="5"/>
  <c r="DC78" i="5"/>
  <c r="DC86" i="5"/>
  <c r="DC94" i="5"/>
  <c r="DC102" i="5"/>
  <c r="DC110" i="5"/>
  <c r="DC118" i="5"/>
  <c r="DC126" i="5"/>
  <c r="DC134" i="5"/>
  <c r="DC142" i="5"/>
  <c r="DC150" i="5"/>
  <c r="DC158" i="5"/>
  <c r="DC166" i="5"/>
  <c r="DC174" i="5"/>
  <c r="DC181" i="5"/>
  <c r="DC189" i="5"/>
  <c r="DC197" i="5"/>
  <c r="DC205" i="5"/>
  <c r="DC213" i="5"/>
  <c r="DC221" i="5"/>
  <c r="DC229" i="5"/>
  <c r="DC237" i="5"/>
  <c r="DC245" i="5"/>
  <c r="DC253" i="5"/>
  <c r="DC261" i="5"/>
  <c r="DC269" i="5"/>
  <c r="DC277" i="5"/>
  <c r="DC285" i="5"/>
  <c r="DC293" i="5"/>
  <c r="DC301" i="5"/>
  <c r="DC309" i="5"/>
  <c r="DC317" i="5"/>
  <c r="DC325" i="5"/>
  <c r="DC333" i="5"/>
  <c r="DC341" i="5"/>
  <c r="DC349" i="5"/>
  <c r="DC357" i="5"/>
  <c r="DC365" i="5"/>
  <c r="DC373" i="5"/>
  <c r="DC381" i="5"/>
  <c r="DC389" i="5"/>
  <c r="DC397" i="5"/>
  <c r="DC405" i="5"/>
  <c r="DC413" i="5"/>
  <c r="DC421" i="5"/>
  <c r="DC429" i="5"/>
  <c r="DC437" i="5"/>
  <c r="DC445" i="5"/>
  <c r="DC453" i="5"/>
  <c r="DC7" i="5"/>
  <c r="DC15" i="5"/>
  <c r="DC23" i="5"/>
  <c r="DC31" i="5"/>
  <c r="DC39" i="5"/>
  <c r="DC47" i="5"/>
  <c r="DC55" i="5"/>
  <c r="DC63" i="5"/>
  <c r="DC71" i="5"/>
  <c r="DC79" i="5"/>
  <c r="DC87" i="5"/>
  <c r="DC95" i="5"/>
  <c r="DC103" i="5"/>
  <c r="DC111" i="5"/>
  <c r="DC119" i="5"/>
  <c r="DC127" i="5"/>
  <c r="DC135" i="5"/>
  <c r="DC143" i="5"/>
  <c r="DC151" i="5"/>
  <c r="DC159" i="5"/>
  <c r="DC167" i="5"/>
  <c r="DC175" i="5"/>
  <c r="DC182" i="5"/>
  <c r="DC190" i="5"/>
  <c r="DC198" i="5"/>
  <c r="DC206" i="5"/>
  <c r="DC214" i="5"/>
  <c r="DC222" i="5"/>
  <c r="DC230" i="5"/>
  <c r="DC238" i="5"/>
  <c r="DC246" i="5"/>
  <c r="DC254" i="5"/>
  <c r="DC262" i="5"/>
  <c r="DC270" i="5"/>
  <c r="DC278" i="5"/>
  <c r="DC286" i="5"/>
  <c r="DC294" i="5"/>
  <c r="DC302" i="5"/>
  <c r="DC310" i="5"/>
  <c r="DC318" i="5"/>
  <c r="DC326" i="5"/>
  <c r="DC334" i="5"/>
  <c r="DC342" i="5"/>
  <c r="DC350" i="5"/>
  <c r="DC358" i="5"/>
  <c r="DC366" i="5"/>
  <c r="DC374" i="5"/>
  <c r="DC382" i="5"/>
  <c r="DC390" i="5"/>
  <c r="DC398" i="5"/>
  <c r="DC406" i="5"/>
  <c r="DC414" i="5"/>
  <c r="DC422" i="5"/>
  <c r="DC430" i="5"/>
  <c r="DC438" i="5"/>
  <c r="DC446" i="5"/>
  <c r="DC8" i="5"/>
  <c r="DC136" i="5"/>
  <c r="DC263" i="5"/>
  <c r="DC391" i="5"/>
  <c r="DC16" i="5"/>
  <c r="DC144" i="5"/>
  <c r="DC271" i="5"/>
  <c r="DC399" i="5"/>
  <c r="DC24" i="5"/>
  <c r="DC152" i="5"/>
  <c r="DC279" i="5"/>
  <c r="DC407" i="5"/>
  <c r="DC32" i="5"/>
  <c r="DC160" i="5"/>
  <c r="DC287" i="5"/>
  <c r="DC415" i="5"/>
  <c r="DC40" i="5"/>
  <c r="DC168" i="5"/>
  <c r="DC295" i="5"/>
  <c r="DC423" i="5"/>
  <c r="DC48" i="5"/>
  <c r="DC176" i="5"/>
  <c r="DC303" i="5"/>
  <c r="DC431" i="5"/>
  <c r="DC56" i="5"/>
  <c r="DC183" i="5"/>
  <c r="DC311" i="5"/>
  <c r="DC439" i="5"/>
  <c r="DC64" i="5"/>
  <c r="DC191" i="5"/>
  <c r="DC319" i="5"/>
  <c r="DC447" i="5"/>
  <c r="DC72" i="5"/>
  <c r="DC199" i="5"/>
  <c r="DC327" i="5"/>
  <c r="DC80" i="5"/>
  <c r="DC207" i="5"/>
  <c r="DC335" i="5"/>
  <c r="DC88" i="5"/>
  <c r="DC215" i="5"/>
  <c r="DC343" i="5"/>
  <c r="DC96" i="5"/>
  <c r="DC223" i="5"/>
  <c r="DC351" i="5"/>
  <c r="DC112" i="5"/>
  <c r="DC239" i="5"/>
  <c r="DC367" i="5"/>
  <c r="DC104" i="5"/>
  <c r="DC120" i="5"/>
  <c r="DC128" i="5"/>
  <c r="DC231" i="5"/>
  <c r="DC247" i="5"/>
  <c r="DC255" i="5"/>
  <c r="DC359" i="5"/>
  <c r="DC375" i="5"/>
  <c r="DC383" i="5"/>
  <c r="CV6" i="5"/>
  <c r="CV9" i="5"/>
  <c r="CV17" i="5"/>
  <c r="CV25" i="5"/>
  <c r="CV33" i="5"/>
  <c r="CV41" i="5"/>
  <c r="CV49" i="5"/>
  <c r="CV57" i="5"/>
  <c r="CV65" i="5"/>
  <c r="CV73" i="5"/>
  <c r="CV81" i="5"/>
  <c r="CV89" i="5"/>
  <c r="CV97" i="5"/>
  <c r="CV105" i="5"/>
  <c r="CV113" i="5"/>
  <c r="CV121" i="5"/>
  <c r="CV129" i="5"/>
  <c r="CV137" i="5"/>
  <c r="CV145" i="5"/>
  <c r="CV153" i="5"/>
  <c r="CV161" i="5"/>
  <c r="CV169" i="5"/>
  <c r="CV177" i="5"/>
  <c r="CV184" i="5"/>
  <c r="CV192" i="5"/>
  <c r="CV200" i="5"/>
  <c r="CV208" i="5"/>
  <c r="CV216" i="5"/>
  <c r="CV224" i="5"/>
  <c r="CV232" i="5"/>
  <c r="CV240" i="5"/>
  <c r="CV248" i="5"/>
  <c r="CV256" i="5"/>
  <c r="CV264" i="5"/>
  <c r="CV272" i="5"/>
  <c r="CV280" i="5"/>
  <c r="CV288" i="5"/>
  <c r="CV296" i="5"/>
  <c r="CV304" i="5"/>
  <c r="CV312" i="5"/>
  <c r="CV320" i="5"/>
  <c r="CV328" i="5"/>
  <c r="CV336" i="5"/>
  <c r="CV344" i="5"/>
  <c r="CV352" i="5"/>
  <c r="CV360" i="5"/>
  <c r="CV368" i="5"/>
  <c r="CV376" i="5"/>
  <c r="CV384" i="5"/>
  <c r="CV392" i="5"/>
  <c r="CV400" i="5"/>
  <c r="CV408" i="5"/>
  <c r="CV416" i="5"/>
  <c r="CV424" i="5"/>
  <c r="CV432" i="5"/>
  <c r="CV440" i="5"/>
  <c r="CV448" i="5"/>
  <c r="CV10" i="5"/>
  <c r="CV18" i="5"/>
  <c r="CV26" i="5"/>
  <c r="CV34" i="5"/>
  <c r="CV42" i="5"/>
  <c r="CV50" i="5"/>
  <c r="CV58" i="5"/>
  <c r="CV66" i="5"/>
  <c r="CV74" i="5"/>
  <c r="CV82" i="5"/>
  <c r="CV90" i="5"/>
  <c r="CV98" i="5"/>
  <c r="CV106" i="5"/>
  <c r="CV114" i="5"/>
  <c r="CV122" i="5"/>
  <c r="CV130" i="5"/>
  <c r="CV138" i="5"/>
  <c r="CV146" i="5"/>
  <c r="CV154" i="5"/>
  <c r="CV162" i="5"/>
  <c r="CV170" i="5"/>
  <c r="CV178" i="5"/>
  <c r="CV185" i="5"/>
  <c r="CV193" i="5"/>
  <c r="CV201" i="5"/>
  <c r="CV209" i="5"/>
  <c r="CV217" i="5"/>
  <c r="CV225" i="5"/>
  <c r="CV233" i="5"/>
  <c r="CV241" i="5"/>
  <c r="CV249" i="5"/>
  <c r="CV257" i="5"/>
  <c r="CV265" i="5"/>
  <c r="CV273" i="5"/>
  <c r="CV281" i="5"/>
  <c r="CV289" i="5"/>
  <c r="CV297" i="5"/>
  <c r="CV305" i="5"/>
  <c r="CV313" i="5"/>
  <c r="CV321" i="5"/>
  <c r="CV329" i="5"/>
  <c r="CV337" i="5"/>
  <c r="CV345" i="5"/>
  <c r="CV353" i="5"/>
  <c r="CV361" i="5"/>
  <c r="CV369" i="5"/>
  <c r="CV377" i="5"/>
  <c r="CV385" i="5"/>
  <c r="CV393" i="5"/>
  <c r="CV401" i="5"/>
  <c r="CV409" i="5"/>
  <c r="CV417" i="5"/>
  <c r="CV425" i="5"/>
  <c r="CV433" i="5"/>
  <c r="CV441" i="5"/>
  <c r="CV449" i="5"/>
  <c r="CV11" i="5"/>
  <c r="CV19" i="5"/>
  <c r="CV27" i="5"/>
  <c r="CV35" i="5"/>
  <c r="CV43" i="5"/>
  <c r="CV51" i="5"/>
  <c r="CV59" i="5"/>
  <c r="CV67" i="5"/>
  <c r="CV75" i="5"/>
  <c r="CV83" i="5"/>
  <c r="CV91" i="5"/>
  <c r="CV99" i="5"/>
  <c r="CV107" i="5"/>
  <c r="CV115" i="5"/>
  <c r="CV123" i="5"/>
  <c r="CV131" i="5"/>
  <c r="CV139" i="5"/>
  <c r="CV147" i="5"/>
  <c r="CV155" i="5"/>
  <c r="CV163" i="5"/>
  <c r="CV171" i="5"/>
  <c r="CV179" i="5"/>
  <c r="CV186" i="5"/>
  <c r="CV194" i="5"/>
  <c r="CV202" i="5"/>
  <c r="CV210" i="5"/>
  <c r="CV218" i="5"/>
  <c r="CV226" i="5"/>
  <c r="CV234" i="5"/>
  <c r="CV242" i="5"/>
  <c r="CV250" i="5"/>
  <c r="CV258" i="5"/>
  <c r="CV266" i="5"/>
  <c r="CV274" i="5"/>
  <c r="CV282" i="5"/>
  <c r="CV290" i="5"/>
  <c r="CV298" i="5"/>
  <c r="CV306" i="5"/>
  <c r="CV314" i="5"/>
  <c r="CV322" i="5"/>
  <c r="CV330" i="5"/>
  <c r="CV338" i="5"/>
  <c r="CV346" i="5"/>
  <c r="CV354" i="5"/>
  <c r="CV362" i="5"/>
  <c r="CV370" i="5"/>
  <c r="CV378" i="5"/>
  <c r="CV386" i="5"/>
  <c r="CV394" i="5"/>
  <c r="CV402" i="5"/>
  <c r="CV410" i="5"/>
  <c r="CV418" i="5"/>
  <c r="CV426" i="5"/>
  <c r="CV434" i="5"/>
  <c r="CV442" i="5"/>
  <c r="CV450" i="5"/>
  <c r="CV12" i="5"/>
  <c r="CV20" i="5"/>
  <c r="CV28" i="5"/>
  <c r="CV36" i="5"/>
  <c r="CV44" i="5"/>
  <c r="CV52" i="5"/>
  <c r="CV60" i="5"/>
  <c r="CV68" i="5"/>
  <c r="CV76" i="5"/>
  <c r="CV84" i="5"/>
  <c r="CV92" i="5"/>
  <c r="CV100" i="5"/>
  <c r="CV108" i="5"/>
  <c r="CV116" i="5"/>
  <c r="CV124" i="5"/>
  <c r="CV132" i="5"/>
  <c r="CV140" i="5"/>
  <c r="CV148" i="5"/>
  <c r="CV156" i="5"/>
  <c r="CV164" i="5"/>
  <c r="CV172" i="5"/>
  <c r="CV187" i="5"/>
  <c r="CV195" i="5"/>
  <c r="CV203" i="5"/>
  <c r="CV211" i="5"/>
  <c r="CV219" i="5"/>
  <c r="CV227" i="5"/>
  <c r="CV235" i="5"/>
  <c r="CV243" i="5"/>
  <c r="CV251" i="5"/>
  <c r="CV259" i="5"/>
  <c r="CV267" i="5"/>
  <c r="CV275" i="5"/>
  <c r="CV283" i="5"/>
  <c r="CV291" i="5"/>
  <c r="CV299" i="5"/>
  <c r="CV307" i="5"/>
  <c r="CV315" i="5"/>
  <c r="CV323" i="5"/>
  <c r="CV331" i="5"/>
  <c r="CV339" i="5"/>
  <c r="CV347" i="5"/>
  <c r="CV355" i="5"/>
  <c r="CV363" i="5"/>
  <c r="CV371" i="5"/>
  <c r="CV379" i="5"/>
  <c r="CV387" i="5"/>
  <c r="CV395" i="5"/>
  <c r="CV403" i="5"/>
  <c r="CV411" i="5"/>
  <c r="CV419" i="5"/>
  <c r="CV427" i="5"/>
  <c r="CV435" i="5"/>
  <c r="CV443" i="5"/>
  <c r="CV451" i="5"/>
  <c r="CV13" i="5"/>
  <c r="CV21" i="5"/>
  <c r="CV29" i="5"/>
  <c r="CV37" i="5"/>
  <c r="CV45" i="5"/>
  <c r="CV53" i="5"/>
  <c r="CV61" i="5"/>
  <c r="CV69" i="5"/>
  <c r="CV77" i="5"/>
  <c r="CV85" i="5"/>
  <c r="CV93" i="5"/>
  <c r="CV101" i="5"/>
  <c r="CV109" i="5"/>
  <c r="CV117" i="5"/>
  <c r="CV125" i="5"/>
  <c r="CV133" i="5"/>
  <c r="CV141" i="5"/>
  <c r="CV149" i="5"/>
  <c r="CV157" i="5"/>
  <c r="CV165" i="5"/>
  <c r="CV173" i="5"/>
  <c r="CV180" i="5"/>
  <c r="CV188" i="5"/>
  <c r="CV196" i="5"/>
  <c r="CV204" i="5"/>
  <c r="CV212" i="5"/>
  <c r="CV220" i="5"/>
  <c r="CV228" i="5"/>
  <c r="CV236" i="5"/>
  <c r="CV244" i="5"/>
  <c r="CV252" i="5"/>
  <c r="CV260" i="5"/>
  <c r="CV268" i="5"/>
  <c r="CV276" i="5"/>
  <c r="CV284" i="5"/>
  <c r="CV292" i="5"/>
  <c r="CV300" i="5"/>
  <c r="CV308" i="5"/>
  <c r="CV316" i="5"/>
  <c r="CV324" i="5"/>
  <c r="CV332" i="5"/>
  <c r="CV340" i="5"/>
  <c r="CV348" i="5"/>
  <c r="CV356" i="5"/>
  <c r="CV364" i="5"/>
  <c r="CV372" i="5"/>
  <c r="CV380" i="5"/>
  <c r="CV388" i="5"/>
  <c r="CV396" i="5"/>
  <c r="CV404" i="5"/>
  <c r="CV412" i="5"/>
  <c r="CV420" i="5"/>
  <c r="CV428" i="5"/>
  <c r="CV436" i="5"/>
  <c r="CV444" i="5"/>
  <c r="CV452" i="5"/>
  <c r="CV14" i="5"/>
  <c r="CV22" i="5"/>
  <c r="CV30" i="5"/>
  <c r="CV38" i="5"/>
  <c r="CV46" i="5"/>
  <c r="CV54" i="5"/>
  <c r="CV62" i="5"/>
  <c r="CV70" i="5"/>
  <c r="CV78" i="5"/>
  <c r="CV86" i="5"/>
  <c r="CV94" i="5"/>
  <c r="CV102" i="5"/>
  <c r="CV110" i="5"/>
  <c r="CV118" i="5"/>
  <c r="CV126" i="5"/>
  <c r="CV134" i="5"/>
  <c r="CV142" i="5"/>
  <c r="CV150" i="5"/>
  <c r="CV158" i="5"/>
  <c r="CV166" i="5"/>
  <c r="CV174" i="5"/>
  <c r="CV181" i="5"/>
  <c r="CV189" i="5"/>
  <c r="CV197" i="5"/>
  <c r="CV205" i="5"/>
  <c r="CV213" i="5"/>
  <c r="CV221" i="5"/>
  <c r="CV229" i="5"/>
  <c r="CV237" i="5"/>
  <c r="CV245" i="5"/>
  <c r="CV253" i="5"/>
  <c r="CV261" i="5"/>
  <c r="CV269" i="5"/>
  <c r="CV277" i="5"/>
  <c r="CV285" i="5"/>
  <c r="CV293" i="5"/>
  <c r="CV301" i="5"/>
  <c r="CV309" i="5"/>
  <c r="CV317" i="5"/>
  <c r="CV325" i="5"/>
  <c r="CV333" i="5"/>
  <c r="CV341" i="5"/>
  <c r="CV349" i="5"/>
  <c r="CV357" i="5"/>
  <c r="CV365" i="5"/>
  <c r="CV373" i="5"/>
  <c r="CV381" i="5"/>
  <c r="CV389" i="5"/>
  <c r="CV397" i="5"/>
  <c r="CV405" i="5"/>
  <c r="CV413" i="5"/>
  <c r="CV421" i="5"/>
  <c r="CV429" i="5"/>
  <c r="CV437" i="5"/>
  <c r="CV445" i="5"/>
  <c r="CV453" i="5"/>
  <c r="CV7" i="5"/>
  <c r="CV15" i="5"/>
  <c r="CV23" i="5"/>
  <c r="CV31" i="5"/>
  <c r="CV39" i="5"/>
  <c r="CV47" i="5"/>
  <c r="CV55" i="5"/>
  <c r="CV63" i="5"/>
  <c r="CV71" i="5"/>
  <c r="CV79" i="5"/>
  <c r="CV87" i="5"/>
  <c r="CV95" i="5"/>
  <c r="CV103" i="5"/>
  <c r="CV111" i="5"/>
  <c r="CV119" i="5"/>
  <c r="CV127" i="5"/>
  <c r="CV135" i="5"/>
  <c r="CV143" i="5"/>
  <c r="CV151" i="5"/>
  <c r="CV159" i="5"/>
  <c r="CV167" i="5"/>
  <c r="CV175" i="5"/>
  <c r="CV182" i="5"/>
  <c r="CV190" i="5"/>
  <c r="CV198" i="5"/>
  <c r="CV206" i="5"/>
  <c r="CV214" i="5"/>
  <c r="CV222" i="5"/>
  <c r="CV230" i="5"/>
  <c r="CV238" i="5"/>
  <c r="CV246" i="5"/>
  <c r="CV254" i="5"/>
  <c r="CV262" i="5"/>
  <c r="CV270" i="5"/>
  <c r="CV278" i="5"/>
  <c r="CV286" i="5"/>
  <c r="CV294" i="5"/>
  <c r="CV302" i="5"/>
  <c r="CV310" i="5"/>
  <c r="CV318" i="5"/>
  <c r="CV326" i="5"/>
  <c r="CV334" i="5"/>
  <c r="CV342" i="5"/>
  <c r="CV350" i="5"/>
  <c r="CV358" i="5"/>
  <c r="CV366" i="5"/>
  <c r="CV374" i="5"/>
  <c r="CV382" i="5"/>
  <c r="CV390" i="5"/>
  <c r="CV398" i="5"/>
  <c r="CV406" i="5"/>
  <c r="CV414" i="5"/>
  <c r="CV422" i="5"/>
  <c r="CV430" i="5"/>
  <c r="CV438" i="5"/>
  <c r="CV446" i="5"/>
  <c r="CV8" i="5"/>
  <c r="CV16" i="5"/>
  <c r="CV24" i="5"/>
  <c r="CV32" i="5"/>
  <c r="CV40" i="5"/>
  <c r="CV48" i="5"/>
  <c r="CV56" i="5"/>
  <c r="CV64" i="5"/>
  <c r="CV72" i="5"/>
  <c r="CV80" i="5"/>
  <c r="CV88" i="5"/>
  <c r="CV96" i="5"/>
  <c r="CV104" i="5"/>
  <c r="CV112" i="5"/>
  <c r="CV120" i="5"/>
  <c r="CV128" i="5"/>
  <c r="CV136" i="5"/>
  <c r="CV144" i="5"/>
  <c r="CV152" i="5"/>
  <c r="CV160" i="5"/>
  <c r="CV168" i="5"/>
  <c r="CV176" i="5"/>
  <c r="CV183" i="5"/>
  <c r="CV191" i="5"/>
  <c r="CV199" i="5"/>
  <c r="CV207" i="5"/>
  <c r="CV215" i="5"/>
  <c r="CV223" i="5"/>
  <c r="CV231" i="5"/>
  <c r="CV239" i="5"/>
  <c r="CV247" i="5"/>
  <c r="CV255" i="5"/>
  <c r="CV263" i="5"/>
  <c r="CV271" i="5"/>
  <c r="CV279" i="5"/>
  <c r="CV287" i="5"/>
  <c r="CV295" i="5"/>
  <c r="CV303" i="5"/>
  <c r="CV311" i="5"/>
  <c r="CV319" i="5"/>
  <c r="CV327" i="5"/>
  <c r="CV335" i="5"/>
  <c r="CV343" i="5"/>
  <c r="CV351" i="5"/>
  <c r="CV359" i="5"/>
  <c r="CV367" i="5"/>
  <c r="CV375" i="5"/>
  <c r="CV383" i="5"/>
  <c r="CV391" i="5"/>
  <c r="CV399" i="5"/>
  <c r="CV407" i="5"/>
  <c r="CV415" i="5"/>
  <c r="CV423" i="5"/>
  <c r="CV431" i="5"/>
  <c r="CV439" i="5"/>
  <c r="CV447" i="5"/>
  <c r="FH11" i="5"/>
  <c r="FH19" i="5"/>
  <c r="FH27" i="5"/>
  <c r="FH35" i="5"/>
  <c r="FH43" i="5"/>
  <c r="FH51" i="5"/>
  <c r="FH59" i="5"/>
  <c r="FH67" i="5"/>
  <c r="FH75" i="5"/>
  <c r="FH83" i="5"/>
  <c r="FH91" i="5"/>
  <c r="FH99" i="5"/>
  <c r="FH107" i="5"/>
  <c r="FH115" i="5"/>
  <c r="FH123" i="5"/>
  <c r="FH131" i="5"/>
  <c r="FH139" i="5"/>
  <c r="FH147" i="5"/>
  <c r="FH155" i="5"/>
  <c r="FH163" i="5"/>
  <c r="FH15" i="5"/>
  <c r="FH26" i="5"/>
  <c r="FH49" i="5"/>
  <c r="FH62" i="5"/>
  <c r="FH85" i="5"/>
  <c r="FH96" i="5"/>
  <c r="FH108" i="5"/>
  <c r="FH143" i="5"/>
  <c r="FH154" i="5"/>
  <c r="FH39" i="5"/>
  <c r="FH50" i="5"/>
  <c r="FH73" i="5"/>
  <c r="FH86" i="5"/>
  <c r="FH109" i="5"/>
  <c r="FH120" i="5"/>
  <c r="FH132" i="5"/>
  <c r="FH167" i="5"/>
  <c r="FH175" i="5"/>
  <c r="FH182" i="5"/>
  <c r="FH190" i="5"/>
  <c r="FH198" i="5"/>
  <c r="FH206" i="5"/>
  <c r="FH214" i="5"/>
  <c r="FH222" i="5"/>
  <c r="FH230" i="5"/>
  <c r="FH238" i="5"/>
  <c r="FH246" i="5"/>
  <c r="FH254" i="5"/>
  <c r="FH262" i="5"/>
  <c r="FH270" i="5"/>
  <c r="FH278" i="5"/>
  <c r="FH286" i="5"/>
  <c r="FH294" i="5"/>
  <c r="FH302" i="5"/>
  <c r="FH310" i="5"/>
  <c r="FH318" i="5"/>
  <c r="FH326" i="5"/>
  <c r="FH334" i="5"/>
  <c r="FH342" i="5"/>
  <c r="FH350" i="5"/>
  <c r="FH358" i="5"/>
  <c r="FH366" i="5"/>
  <c r="FH374" i="5"/>
  <c r="FH382" i="5"/>
  <c r="FH390" i="5"/>
  <c r="FH398" i="5"/>
  <c r="FH406" i="5"/>
  <c r="FH414" i="5"/>
  <c r="FH422" i="5"/>
  <c r="FH430" i="5"/>
  <c r="FH438" i="5"/>
  <c r="FH446" i="5"/>
  <c r="FH16" i="5"/>
  <c r="FH28" i="5"/>
  <c r="FH63" i="5"/>
  <c r="FH74" i="5"/>
  <c r="FH97" i="5"/>
  <c r="FH110" i="5"/>
  <c r="FH133" i="5"/>
  <c r="FH144" i="5"/>
  <c r="FH156" i="5"/>
  <c r="FH29" i="5"/>
  <c r="FH40" i="5"/>
  <c r="FH52" i="5"/>
  <c r="FH87" i="5"/>
  <c r="FH98" i="5"/>
  <c r="FH121" i="5"/>
  <c r="FH134" i="5"/>
  <c r="FH157" i="5"/>
  <c r="FH168" i="5"/>
  <c r="FH176" i="5"/>
  <c r="FH183" i="5"/>
  <c r="FH191" i="5"/>
  <c r="FH199" i="5"/>
  <c r="FH207" i="5"/>
  <c r="FH215" i="5"/>
  <c r="FH223" i="5"/>
  <c r="FH231" i="5"/>
  <c r="FH239" i="5"/>
  <c r="FH247" i="5"/>
  <c r="FH255" i="5"/>
  <c r="FH263" i="5"/>
  <c r="FH271" i="5"/>
  <c r="FH279" i="5"/>
  <c r="FH287" i="5"/>
  <c r="FH295" i="5"/>
  <c r="FH303" i="5"/>
  <c r="FH311" i="5"/>
  <c r="FH319" i="5"/>
  <c r="FH327" i="5"/>
  <c r="FH335" i="5"/>
  <c r="FH343" i="5"/>
  <c r="FH351" i="5"/>
  <c r="FH359" i="5"/>
  <c r="FH367" i="5"/>
  <c r="FH375" i="5"/>
  <c r="FH383" i="5"/>
  <c r="FH391" i="5"/>
  <c r="FH399" i="5"/>
  <c r="FH407" i="5"/>
  <c r="FH415" i="5"/>
  <c r="FH423" i="5"/>
  <c r="FH431" i="5"/>
  <c r="FH439" i="5"/>
  <c r="FH447" i="5"/>
  <c r="FH17" i="5"/>
  <c r="FH30" i="5"/>
  <c r="FH53" i="5"/>
  <c r="FH64" i="5"/>
  <c r="FH76" i="5"/>
  <c r="FH111" i="5"/>
  <c r="FH122" i="5"/>
  <c r="FH145" i="5"/>
  <c r="FH158" i="5"/>
  <c r="FH7" i="5"/>
  <c r="FH18" i="5"/>
  <c r="FH41" i="5"/>
  <c r="FH54" i="5"/>
  <c r="FH77" i="5"/>
  <c r="FH88" i="5"/>
  <c r="FH100" i="5"/>
  <c r="FH135" i="5"/>
  <c r="FH146" i="5"/>
  <c r="FH169" i="5"/>
  <c r="FH177" i="5"/>
  <c r="FH184" i="5"/>
  <c r="FH192" i="5"/>
  <c r="FH200" i="5"/>
  <c r="FH208" i="5"/>
  <c r="FH216" i="5"/>
  <c r="FH224" i="5"/>
  <c r="FH232" i="5"/>
  <c r="FH240" i="5"/>
  <c r="FH248" i="5"/>
  <c r="FH256" i="5"/>
  <c r="FH264" i="5"/>
  <c r="FH272" i="5"/>
  <c r="FH280" i="5"/>
  <c r="FH288" i="5"/>
  <c r="FH296" i="5"/>
  <c r="FH304" i="5"/>
  <c r="FH312" i="5"/>
  <c r="FH320" i="5"/>
  <c r="FH328" i="5"/>
  <c r="FH336" i="5"/>
  <c r="FH344" i="5"/>
  <c r="FH352" i="5"/>
  <c r="FH360" i="5"/>
  <c r="FH368" i="5"/>
  <c r="FH376" i="5"/>
  <c r="FH384" i="5"/>
  <c r="FH392" i="5"/>
  <c r="FH400" i="5"/>
  <c r="FH408" i="5"/>
  <c r="FH416" i="5"/>
  <c r="FH424" i="5"/>
  <c r="FH432" i="5"/>
  <c r="FH440" i="5"/>
  <c r="FH448" i="5"/>
  <c r="FH31" i="5"/>
  <c r="FH42" i="5"/>
  <c r="FH65" i="5"/>
  <c r="FH78" i="5"/>
  <c r="FH101" i="5"/>
  <c r="FH112" i="5"/>
  <c r="FH124" i="5"/>
  <c r="FH159" i="5"/>
  <c r="FH8" i="5"/>
  <c r="FH20" i="5"/>
  <c r="FH55" i="5"/>
  <c r="FH66" i="5"/>
  <c r="FH89" i="5"/>
  <c r="FH102" i="5"/>
  <c r="FH125" i="5"/>
  <c r="FH136" i="5"/>
  <c r="FH148" i="5"/>
  <c r="FH170" i="5"/>
  <c r="FH178" i="5"/>
  <c r="FH185" i="5"/>
  <c r="FH193" i="5"/>
  <c r="FH201" i="5"/>
  <c r="FH209" i="5"/>
  <c r="FH217" i="5"/>
  <c r="FH225" i="5"/>
  <c r="FH233" i="5"/>
  <c r="FH241" i="5"/>
  <c r="FH249" i="5"/>
  <c r="FH257" i="5"/>
  <c r="FH265" i="5"/>
  <c r="FH273" i="5"/>
  <c r="FH281" i="5"/>
  <c r="FH289" i="5"/>
  <c r="FH297" i="5"/>
  <c r="FH305" i="5"/>
  <c r="FH313" i="5"/>
  <c r="FH321" i="5"/>
  <c r="FH329" i="5"/>
  <c r="FH337" i="5"/>
  <c r="FH345" i="5"/>
  <c r="FH353" i="5"/>
  <c r="FH361" i="5"/>
  <c r="FH369" i="5"/>
  <c r="FH377" i="5"/>
  <c r="FH385" i="5"/>
  <c r="FH393" i="5"/>
  <c r="FH401" i="5"/>
  <c r="FH409" i="5"/>
  <c r="FH417" i="5"/>
  <c r="FH425" i="5"/>
  <c r="FH433" i="5"/>
  <c r="FH441" i="5"/>
  <c r="FH449" i="5"/>
  <c r="FH21" i="5"/>
  <c r="FH32" i="5"/>
  <c r="FH44" i="5"/>
  <c r="FH79" i="5"/>
  <c r="FH90" i="5"/>
  <c r="FH113" i="5"/>
  <c r="FH126" i="5"/>
  <c r="FH149" i="5"/>
  <c r="FH160" i="5"/>
  <c r="FH9" i="5"/>
  <c r="FH22" i="5"/>
  <c r="FH45" i="5"/>
  <c r="FH56" i="5"/>
  <c r="FH68" i="5"/>
  <c r="FH103" i="5"/>
  <c r="FH114" i="5"/>
  <c r="FH137" i="5"/>
  <c r="FH150" i="5"/>
  <c r="FH171" i="5"/>
  <c r="FH179" i="5"/>
  <c r="FH186" i="5"/>
  <c r="FH194" i="5"/>
  <c r="FH202" i="5"/>
  <c r="FH210" i="5"/>
  <c r="FH218" i="5"/>
  <c r="FH226" i="5"/>
  <c r="FH234" i="5"/>
  <c r="FH242" i="5"/>
  <c r="FH250" i="5"/>
  <c r="FH258" i="5"/>
  <c r="FH266" i="5"/>
  <c r="FH274" i="5"/>
  <c r="FH282" i="5"/>
  <c r="FH290" i="5"/>
  <c r="FH298" i="5"/>
  <c r="FH306" i="5"/>
  <c r="FH314" i="5"/>
  <c r="FH322" i="5"/>
  <c r="FH330" i="5"/>
  <c r="FH338" i="5"/>
  <c r="FH346" i="5"/>
  <c r="FH354" i="5"/>
  <c r="FH362" i="5"/>
  <c r="FH370" i="5"/>
  <c r="FH378" i="5"/>
  <c r="FH386" i="5"/>
  <c r="FH394" i="5"/>
  <c r="FH402" i="5"/>
  <c r="FH410" i="5"/>
  <c r="FH418" i="5"/>
  <c r="FH426" i="5"/>
  <c r="FH434" i="5"/>
  <c r="FH442" i="5"/>
  <c r="FH450" i="5"/>
  <c r="FH10" i="5"/>
  <c r="FH33" i="5"/>
  <c r="FH46" i="5"/>
  <c r="FH69" i="5"/>
  <c r="FH80" i="5"/>
  <c r="FH92" i="5"/>
  <c r="FH127" i="5"/>
  <c r="FH138" i="5"/>
  <c r="FH161" i="5"/>
  <c r="FH6" i="5"/>
  <c r="FH23" i="5"/>
  <c r="FH34" i="5"/>
  <c r="FH57" i="5"/>
  <c r="FH70" i="5"/>
  <c r="FH93" i="5"/>
  <c r="FH104" i="5"/>
  <c r="FH116" i="5"/>
  <c r="FH151" i="5"/>
  <c r="FH162" i="5"/>
  <c r="FH172" i="5"/>
  <c r="FH187" i="5"/>
  <c r="FH195" i="5"/>
  <c r="FH203" i="5"/>
  <c r="FH211" i="5"/>
  <c r="FH219" i="5"/>
  <c r="FH227" i="5"/>
  <c r="FH235" i="5"/>
  <c r="FH243" i="5"/>
  <c r="FH251" i="5"/>
  <c r="FH259" i="5"/>
  <c r="FH267" i="5"/>
  <c r="FH275" i="5"/>
  <c r="FH283" i="5"/>
  <c r="FH291" i="5"/>
  <c r="FH299" i="5"/>
  <c r="FH307" i="5"/>
  <c r="FH315" i="5"/>
  <c r="FH323" i="5"/>
  <c r="FH331" i="5"/>
  <c r="FH339" i="5"/>
  <c r="FH347" i="5"/>
  <c r="FH355" i="5"/>
  <c r="FH363" i="5"/>
  <c r="FH371" i="5"/>
  <c r="FH379" i="5"/>
  <c r="FH387" i="5"/>
  <c r="FH395" i="5"/>
  <c r="FH403" i="5"/>
  <c r="FH411" i="5"/>
  <c r="FH419" i="5"/>
  <c r="FH427" i="5"/>
  <c r="FH435" i="5"/>
  <c r="FH443" i="5"/>
  <c r="FH451" i="5"/>
  <c r="FH12" i="5"/>
  <c r="FH47" i="5"/>
  <c r="FH58" i="5"/>
  <c r="FH81" i="5"/>
  <c r="FH94" i="5"/>
  <c r="FH117" i="5"/>
  <c r="FH128" i="5"/>
  <c r="FH140" i="5"/>
  <c r="FH13" i="5"/>
  <c r="FH24" i="5"/>
  <c r="FH36" i="5"/>
  <c r="FH71" i="5"/>
  <c r="FH82" i="5"/>
  <c r="FH105" i="5"/>
  <c r="FH118" i="5"/>
  <c r="FH141" i="5"/>
  <c r="FH152" i="5"/>
  <c r="FH164" i="5"/>
  <c r="FH173" i="5"/>
  <c r="FH180" i="5"/>
  <c r="FH188" i="5"/>
  <c r="FH196" i="5"/>
  <c r="FH204" i="5"/>
  <c r="FH212" i="5"/>
  <c r="FH220" i="5"/>
  <c r="FH228" i="5"/>
  <c r="FH236" i="5"/>
  <c r="FH244" i="5"/>
  <c r="FH252" i="5"/>
  <c r="FH260" i="5"/>
  <c r="FH268" i="5"/>
  <c r="FH276" i="5"/>
  <c r="FH284" i="5"/>
  <c r="FH292" i="5"/>
  <c r="FH300" i="5"/>
  <c r="FH308" i="5"/>
  <c r="FH316" i="5"/>
  <c r="FH324" i="5"/>
  <c r="FH332" i="5"/>
  <c r="FH340" i="5"/>
  <c r="FH348" i="5"/>
  <c r="FH356" i="5"/>
  <c r="FH364" i="5"/>
  <c r="FH372" i="5"/>
  <c r="FH380" i="5"/>
  <c r="FH388" i="5"/>
  <c r="FH396" i="5"/>
  <c r="FH404" i="5"/>
  <c r="FH412" i="5"/>
  <c r="FH420" i="5"/>
  <c r="FH428" i="5"/>
  <c r="FH436" i="5"/>
  <c r="FH444" i="5"/>
  <c r="FH452" i="5"/>
  <c r="FH25" i="5"/>
  <c r="FH38" i="5"/>
  <c r="FH61" i="5"/>
  <c r="FH72" i="5"/>
  <c r="FH84" i="5"/>
  <c r="FH119" i="5"/>
  <c r="FH130" i="5"/>
  <c r="FH153" i="5"/>
  <c r="FH166" i="5"/>
  <c r="FH174" i="5"/>
  <c r="FH181" i="5"/>
  <c r="FH189" i="5"/>
  <c r="FH197" i="5"/>
  <c r="FH205" i="5"/>
  <c r="FH213" i="5"/>
  <c r="FH221" i="5"/>
  <c r="FH229" i="5"/>
  <c r="FH237" i="5"/>
  <c r="FH245" i="5"/>
  <c r="FH253" i="5"/>
  <c r="FH261" i="5"/>
  <c r="FH269" i="5"/>
  <c r="FH277" i="5"/>
  <c r="FH285" i="5"/>
  <c r="FH293" i="5"/>
  <c r="FH301" i="5"/>
  <c r="FH309" i="5"/>
  <c r="FH317" i="5"/>
  <c r="FH325" i="5"/>
  <c r="FH333" i="5"/>
  <c r="FH341" i="5"/>
  <c r="FH349" i="5"/>
  <c r="FH357" i="5"/>
  <c r="FH365" i="5"/>
  <c r="FH373" i="5"/>
  <c r="FH381" i="5"/>
  <c r="FH389" i="5"/>
  <c r="FH397" i="5"/>
  <c r="FH405" i="5"/>
  <c r="FH413" i="5"/>
  <c r="FH421" i="5"/>
  <c r="FH429" i="5"/>
  <c r="FH437" i="5"/>
  <c r="FH445" i="5"/>
  <c r="FH453" i="5"/>
  <c r="FH14" i="5"/>
  <c r="FH37" i="5"/>
  <c r="FH48" i="5"/>
  <c r="FH60" i="5"/>
  <c r="FH95" i="5"/>
  <c r="FH106" i="5"/>
  <c r="FH129" i="5"/>
  <c r="FH142" i="5"/>
  <c r="FH165" i="5"/>
  <c r="CO10" i="5"/>
  <c r="CO7" i="5"/>
  <c r="CO15" i="5"/>
  <c r="CO23" i="5"/>
  <c r="CO31" i="5"/>
  <c r="CO39" i="5"/>
  <c r="CO47" i="5"/>
  <c r="CO55" i="5"/>
  <c r="CO63" i="5"/>
  <c r="CO71" i="5"/>
  <c r="CO79" i="5"/>
  <c r="CO87" i="5"/>
  <c r="CO95" i="5"/>
  <c r="CO103" i="5"/>
  <c r="CO111" i="5"/>
  <c r="CO119" i="5"/>
  <c r="CO127" i="5"/>
  <c r="CO135" i="5"/>
  <c r="CO143" i="5"/>
  <c r="CO151" i="5"/>
  <c r="CO159" i="5"/>
  <c r="CO16" i="5"/>
  <c r="CO24" i="5"/>
  <c r="CO32" i="5"/>
  <c r="CO40" i="5"/>
  <c r="CO48" i="5"/>
  <c r="CO56" i="5"/>
  <c r="CO64" i="5"/>
  <c r="CO72" i="5"/>
  <c r="CO80" i="5"/>
  <c r="CO88" i="5"/>
  <c r="CO96" i="5"/>
  <c r="CO104" i="5"/>
  <c r="CO112" i="5"/>
  <c r="CO120" i="5"/>
  <c r="CO128" i="5"/>
  <c r="CO136" i="5"/>
  <c r="CO144" i="5"/>
  <c r="CO152" i="5"/>
  <c r="CO160" i="5"/>
  <c r="CO17" i="5"/>
  <c r="CO25" i="5"/>
  <c r="CO33" i="5"/>
  <c r="CO41" i="5"/>
  <c r="CO49" i="5"/>
  <c r="CO57" i="5"/>
  <c r="CO65" i="5"/>
  <c r="CO73" i="5"/>
  <c r="CO81" i="5"/>
  <c r="CO89" i="5"/>
  <c r="CO97" i="5"/>
  <c r="CO105" i="5"/>
  <c r="CO113" i="5"/>
  <c r="CO121" i="5"/>
  <c r="CO129" i="5"/>
  <c r="CO137" i="5"/>
  <c r="CO145" i="5"/>
  <c r="CO153" i="5"/>
  <c r="CO11" i="5"/>
  <c r="CO18" i="5"/>
  <c r="CO26" i="5"/>
  <c r="CO34" i="5"/>
  <c r="CO42" i="5"/>
  <c r="CO50" i="5"/>
  <c r="CO58" i="5"/>
  <c r="CO66" i="5"/>
  <c r="CO74" i="5"/>
  <c r="CO82" i="5"/>
  <c r="CO90" i="5"/>
  <c r="CO98" i="5"/>
  <c r="CO106" i="5"/>
  <c r="CO114" i="5"/>
  <c r="CO122" i="5"/>
  <c r="CO130" i="5"/>
  <c r="CO138" i="5"/>
  <c r="CO146" i="5"/>
  <c r="CO154" i="5"/>
  <c r="CO8" i="5"/>
  <c r="CO19" i="5"/>
  <c r="CO27" i="5"/>
  <c r="CO35" i="5"/>
  <c r="CO43" i="5"/>
  <c r="CO51" i="5"/>
  <c r="CO59" i="5"/>
  <c r="CO67" i="5"/>
  <c r="CO75" i="5"/>
  <c r="CO83" i="5"/>
  <c r="CO91" i="5"/>
  <c r="CO99" i="5"/>
  <c r="CO107" i="5"/>
  <c r="CO115" i="5"/>
  <c r="CO123" i="5"/>
  <c r="CO131" i="5"/>
  <c r="CO139" i="5"/>
  <c r="CO147" i="5"/>
  <c r="CO155" i="5"/>
  <c r="CO12" i="5"/>
  <c r="CO20" i="5"/>
  <c r="CO28" i="5"/>
  <c r="CO36" i="5"/>
  <c r="CO44" i="5"/>
  <c r="CO52" i="5"/>
  <c r="CO60" i="5"/>
  <c r="CO68" i="5"/>
  <c r="CO76" i="5"/>
  <c r="CO84" i="5"/>
  <c r="CO92" i="5"/>
  <c r="CO100" i="5"/>
  <c r="CO108" i="5"/>
  <c r="CO116" i="5"/>
  <c r="CO124" i="5"/>
  <c r="CO132" i="5"/>
  <c r="CO140" i="5"/>
  <c r="CO148" i="5"/>
  <c r="CO156" i="5"/>
  <c r="CO77" i="5"/>
  <c r="CO86" i="5"/>
  <c r="CO165" i="5"/>
  <c r="CO173" i="5"/>
  <c r="CO180" i="5"/>
  <c r="CO188" i="5"/>
  <c r="CO196" i="5"/>
  <c r="CO204" i="5"/>
  <c r="CO212" i="5"/>
  <c r="CO220" i="5"/>
  <c r="CO228" i="5"/>
  <c r="CO236" i="5"/>
  <c r="CO244" i="5"/>
  <c r="CO252" i="5"/>
  <c r="CO260" i="5"/>
  <c r="CO268" i="5"/>
  <c r="CO276" i="5"/>
  <c r="CO284" i="5"/>
  <c r="CO292" i="5"/>
  <c r="CO37" i="5"/>
  <c r="CO46" i="5"/>
  <c r="CO157" i="5"/>
  <c r="CO125" i="5"/>
  <c r="CO134" i="5"/>
  <c r="CO158" i="5"/>
  <c r="CO166" i="5"/>
  <c r="CO174" i="5"/>
  <c r="CO181" i="5"/>
  <c r="CO189" i="5"/>
  <c r="CO197" i="5"/>
  <c r="CO205" i="5"/>
  <c r="CO213" i="5"/>
  <c r="CO221" i="5"/>
  <c r="CO229" i="5"/>
  <c r="CO237" i="5"/>
  <c r="CO245" i="5"/>
  <c r="CO253" i="5"/>
  <c r="CO261" i="5"/>
  <c r="CO269" i="5"/>
  <c r="CO277" i="5"/>
  <c r="CO285" i="5"/>
  <c r="CO293" i="5"/>
  <c r="CO85" i="5"/>
  <c r="CO94" i="5"/>
  <c r="CO45" i="5"/>
  <c r="CO54" i="5"/>
  <c r="CO167" i="5"/>
  <c r="CO175" i="5"/>
  <c r="CO182" i="5"/>
  <c r="CO190" i="5"/>
  <c r="CO198" i="5"/>
  <c r="CO206" i="5"/>
  <c r="CO214" i="5"/>
  <c r="CO222" i="5"/>
  <c r="CO230" i="5"/>
  <c r="CO238" i="5"/>
  <c r="CO246" i="5"/>
  <c r="CO254" i="5"/>
  <c r="CO262" i="5"/>
  <c r="CO270" i="5"/>
  <c r="CO278" i="5"/>
  <c r="CO286" i="5"/>
  <c r="CO14" i="5"/>
  <c r="CO133" i="5"/>
  <c r="CO142" i="5"/>
  <c r="CO93" i="5"/>
  <c r="CO102" i="5"/>
  <c r="CO168" i="5"/>
  <c r="CO176" i="5"/>
  <c r="CO183" i="5"/>
  <c r="CO191" i="5"/>
  <c r="CO199" i="5"/>
  <c r="CO207" i="5"/>
  <c r="CO215" i="5"/>
  <c r="CO223" i="5"/>
  <c r="CO231" i="5"/>
  <c r="CO239" i="5"/>
  <c r="CO247" i="5"/>
  <c r="CO255" i="5"/>
  <c r="CO263" i="5"/>
  <c r="CO271" i="5"/>
  <c r="CO279" i="5"/>
  <c r="CO287" i="5"/>
  <c r="CO53" i="5"/>
  <c r="CO62" i="5"/>
  <c r="CO13" i="5"/>
  <c r="CO22" i="5"/>
  <c r="CO141" i="5"/>
  <c r="CO150" i="5"/>
  <c r="CO161" i="5"/>
  <c r="CO169" i="5"/>
  <c r="CO177" i="5"/>
  <c r="CO184" i="5"/>
  <c r="CO192" i="5"/>
  <c r="CO200" i="5"/>
  <c r="CO208" i="5"/>
  <c r="CO216" i="5"/>
  <c r="CO224" i="5"/>
  <c r="CO232" i="5"/>
  <c r="CO240" i="5"/>
  <c r="CO248" i="5"/>
  <c r="CO256" i="5"/>
  <c r="CO264" i="5"/>
  <c r="CO272" i="5"/>
  <c r="CO280" i="5"/>
  <c r="CO288" i="5"/>
  <c r="CO101" i="5"/>
  <c r="CO110" i="5"/>
  <c r="CO61" i="5"/>
  <c r="CO70" i="5"/>
  <c r="CO162" i="5"/>
  <c r="CO170" i="5"/>
  <c r="CO178" i="5"/>
  <c r="CO185" i="5"/>
  <c r="CO193" i="5"/>
  <c r="CO201" i="5"/>
  <c r="CO209" i="5"/>
  <c r="CO217" i="5"/>
  <c r="CO225" i="5"/>
  <c r="CO233" i="5"/>
  <c r="CO241" i="5"/>
  <c r="CO249" i="5"/>
  <c r="CO257" i="5"/>
  <c r="CO265" i="5"/>
  <c r="CO273" i="5"/>
  <c r="CO281" i="5"/>
  <c r="CO289" i="5"/>
  <c r="CO21" i="5"/>
  <c r="CO30" i="5"/>
  <c r="CO149" i="5"/>
  <c r="CO109" i="5"/>
  <c r="CO118" i="5"/>
  <c r="CO163" i="5"/>
  <c r="CO171" i="5"/>
  <c r="CO179" i="5"/>
  <c r="CO186" i="5"/>
  <c r="CO194" i="5"/>
  <c r="CO202" i="5"/>
  <c r="CO210" i="5"/>
  <c r="CO218" i="5"/>
  <c r="CO226" i="5"/>
  <c r="CO234" i="5"/>
  <c r="CO242" i="5"/>
  <c r="CO250" i="5"/>
  <c r="CO258" i="5"/>
  <c r="CO266" i="5"/>
  <c r="CO274" i="5"/>
  <c r="CO282" i="5"/>
  <c r="CO290" i="5"/>
  <c r="CO9" i="5"/>
  <c r="CO69" i="5"/>
  <c r="CO78" i="5"/>
  <c r="CO38" i="5"/>
  <c r="CO172" i="5"/>
  <c r="CO235" i="5"/>
  <c r="CO275" i="5"/>
  <c r="CO300" i="5"/>
  <c r="CO308" i="5"/>
  <c r="CO316" i="5"/>
  <c r="CO324" i="5"/>
  <c r="CO332" i="5"/>
  <c r="CO340" i="5"/>
  <c r="CO348" i="5"/>
  <c r="CO29" i="5"/>
  <c r="CO243" i="5"/>
  <c r="CO283" i="5"/>
  <c r="CO301" i="5"/>
  <c r="CO309" i="5"/>
  <c r="CO317" i="5"/>
  <c r="CO325" i="5"/>
  <c r="CO333" i="5"/>
  <c r="CO341" i="5"/>
  <c r="CO349" i="5"/>
  <c r="CO187" i="5"/>
  <c r="CO251" i="5"/>
  <c r="CO294" i="5"/>
  <c r="CO302" i="5"/>
  <c r="CO310" i="5"/>
  <c r="CO318" i="5"/>
  <c r="CO326" i="5"/>
  <c r="CO334" i="5"/>
  <c r="CO342" i="5"/>
  <c r="CO350" i="5"/>
  <c r="CO195" i="5"/>
  <c r="CO259" i="5"/>
  <c r="CO291" i="5"/>
  <c r="CO295" i="5"/>
  <c r="CO303" i="5"/>
  <c r="CO311" i="5"/>
  <c r="CO319" i="5"/>
  <c r="CO327" i="5"/>
  <c r="CO335" i="5"/>
  <c r="CO343" i="5"/>
  <c r="CO351" i="5"/>
  <c r="CO203" i="5"/>
  <c r="CO126" i="5"/>
  <c r="CO296" i="5"/>
  <c r="CO304" i="5"/>
  <c r="CO312" i="5"/>
  <c r="CO320" i="5"/>
  <c r="CO328" i="5"/>
  <c r="CO336" i="5"/>
  <c r="CO344" i="5"/>
  <c r="CO352" i="5"/>
  <c r="CO211" i="5"/>
  <c r="CO117" i="5"/>
  <c r="CO297" i="5"/>
  <c r="CO305" i="5"/>
  <c r="CO313" i="5"/>
  <c r="CO321" i="5"/>
  <c r="CO329" i="5"/>
  <c r="CO337" i="5"/>
  <c r="CO345" i="5"/>
  <c r="CO353" i="5"/>
  <c r="CO267" i="5"/>
  <c r="CO298" i="5"/>
  <c r="CO306" i="5"/>
  <c r="CO314" i="5"/>
  <c r="CO322" i="5"/>
  <c r="CO330" i="5"/>
  <c r="CO338" i="5"/>
  <c r="CO346" i="5"/>
  <c r="CO299" i="5"/>
  <c r="CO307" i="5"/>
  <c r="CO315" i="5"/>
  <c r="CO323" i="5"/>
  <c r="CO331" i="5"/>
  <c r="CO339" i="5"/>
  <c r="CO347" i="5"/>
  <c r="CO354" i="5"/>
  <c r="CO358" i="5"/>
  <c r="CO366" i="5"/>
  <c r="CO374" i="5"/>
  <c r="CO382" i="5"/>
  <c r="CO359" i="5"/>
  <c r="CO367" i="5"/>
  <c r="CO375" i="5"/>
  <c r="CO383" i="5"/>
  <c r="CO164" i="5"/>
  <c r="CO360" i="5"/>
  <c r="CO368" i="5"/>
  <c r="CO376" i="5"/>
  <c r="CO384" i="5"/>
  <c r="CO227" i="5"/>
  <c r="CO361" i="5"/>
  <c r="CO369" i="5"/>
  <c r="CO377" i="5"/>
  <c r="CO385" i="5"/>
  <c r="CO362" i="5"/>
  <c r="CO370" i="5"/>
  <c r="CO378" i="5"/>
  <c r="CO355" i="5"/>
  <c r="CO363" i="5"/>
  <c r="CO371" i="5"/>
  <c r="CO379" i="5"/>
  <c r="CO219" i="5"/>
  <c r="CO356" i="5"/>
  <c r="CO364" i="5"/>
  <c r="CO372" i="5"/>
  <c r="CO357" i="5"/>
  <c r="CO365" i="5"/>
  <c r="CO373" i="5"/>
  <c r="CO381" i="5"/>
  <c r="FA10" i="5"/>
  <c r="FA7" i="5"/>
  <c r="FA15" i="5"/>
  <c r="FA23" i="5"/>
  <c r="FA31" i="5"/>
  <c r="FA39" i="5"/>
  <c r="FA47" i="5"/>
  <c r="FA55" i="5"/>
  <c r="FA63" i="5"/>
  <c r="FA71" i="5"/>
  <c r="FA79" i="5"/>
  <c r="FA87" i="5"/>
  <c r="FA95" i="5"/>
  <c r="FA103" i="5"/>
  <c r="FA111" i="5"/>
  <c r="FA119" i="5"/>
  <c r="FA127" i="5"/>
  <c r="FA135" i="5"/>
  <c r="FA143" i="5"/>
  <c r="FA151" i="5"/>
  <c r="FA159" i="5"/>
  <c r="FA8" i="5"/>
  <c r="FA11" i="5"/>
  <c r="FA16" i="5"/>
  <c r="FA24" i="5"/>
  <c r="FA32" i="5"/>
  <c r="FA40" i="5"/>
  <c r="FA48" i="5"/>
  <c r="FA56" i="5"/>
  <c r="FA64" i="5"/>
  <c r="FA72" i="5"/>
  <c r="FA80" i="5"/>
  <c r="FA88" i="5"/>
  <c r="FA96" i="5"/>
  <c r="FA104" i="5"/>
  <c r="FA112" i="5"/>
  <c r="FA120" i="5"/>
  <c r="FA128" i="5"/>
  <c r="FA136" i="5"/>
  <c r="FA144" i="5"/>
  <c r="FA152" i="5"/>
  <c r="FA160" i="5"/>
  <c r="FA17" i="5"/>
  <c r="FA25" i="5"/>
  <c r="FA33" i="5"/>
  <c r="FA41" i="5"/>
  <c r="FA49" i="5"/>
  <c r="FA57" i="5"/>
  <c r="FA65" i="5"/>
  <c r="FA73" i="5"/>
  <c r="FA81" i="5"/>
  <c r="FA89" i="5"/>
  <c r="FA97" i="5"/>
  <c r="FA105" i="5"/>
  <c r="FA113" i="5"/>
  <c r="FA121" i="5"/>
  <c r="FA129" i="5"/>
  <c r="FA137" i="5"/>
  <c r="FA145" i="5"/>
  <c r="FA153" i="5"/>
  <c r="FA9" i="5"/>
  <c r="FA18" i="5"/>
  <c r="FA26" i="5"/>
  <c r="FA34" i="5"/>
  <c r="FA42" i="5"/>
  <c r="FA50" i="5"/>
  <c r="FA58" i="5"/>
  <c r="FA66" i="5"/>
  <c r="FA74" i="5"/>
  <c r="FA82" i="5"/>
  <c r="FA90" i="5"/>
  <c r="FA98" i="5"/>
  <c r="FA106" i="5"/>
  <c r="FA114" i="5"/>
  <c r="FA122" i="5"/>
  <c r="FA130" i="5"/>
  <c r="FA138" i="5"/>
  <c r="FA146" i="5"/>
  <c r="FA154" i="5"/>
  <c r="FA19" i="5"/>
  <c r="FA27" i="5"/>
  <c r="FA35" i="5"/>
  <c r="FA43" i="5"/>
  <c r="FA51" i="5"/>
  <c r="FA59" i="5"/>
  <c r="FA67" i="5"/>
  <c r="FA75" i="5"/>
  <c r="FA83" i="5"/>
  <c r="FA91" i="5"/>
  <c r="FA99" i="5"/>
  <c r="FA107" i="5"/>
  <c r="FA115" i="5"/>
  <c r="FA123" i="5"/>
  <c r="FA131" i="5"/>
  <c r="FA139" i="5"/>
  <c r="FA147" i="5"/>
  <c r="FA155" i="5"/>
  <c r="FA12" i="5"/>
  <c r="FA20" i="5"/>
  <c r="FA28" i="5"/>
  <c r="FA36" i="5"/>
  <c r="FA44" i="5"/>
  <c r="FA52" i="5"/>
  <c r="FA60" i="5"/>
  <c r="FA68" i="5"/>
  <c r="FA76" i="5"/>
  <c r="FA84" i="5"/>
  <c r="FA92" i="5"/>
  <c r="FA100" i="5"/>
  <c r="FA108" i="5"/>
  <c r="FA116" i="5"/>
  <c r="FA124" i="5"/>
  <c r="FA132" i="5"/>
  <c r="FA140" i="5"/>
  <c r="FA148" i="5"/>
  <c r="FA156" i="5"/>
  <c r="FA61" i="5"/>
  <c r="FA70" i="5"/>
  <c r="FA165" i="5"/>
  <c r="FA173" i="5"/>
  <c r="FA180" i="5"/>
  <c r="FA188" i="5"/>
  <c r="FA196" i="5"/>
  <c r="FA204" i="5"/>
  <c r="FA212" i="5"/>
  <c r="FA220" i="5"/>
  <c r="FA228" i="5"/>
  <c r="FA236" i="5"/>
  <c r="FA244" i="5"/>
  <c r="FA252" i="5"/>
  <c r="FA260" i="5"/>
  <c r="FA268" i="5"/>
  <c r="FA276" i="5"/>
  <c r="FA284" i="5"/>
  <c r="FA292" i="5"/>
  <c r="FA21" i="5"/>
  <c r="FA30" i="5"/>
  <c r="FA149" i="5"/>
  <c r="FA109" i="5"/>
  <c r="FA118" i="5"/>
  <c r="FA166" i="5"/>
  <c r="FA174" i="5"/>
  <c r="FA181" i="5"/>
  <c r="FA189" i="5"/>
  <c r="FA197" i="5"/>
  <c r="FA205" i="5"/>
  <c r="FA213" i="5"/>
  <c r="FA221" i="5"/>
  <c r="FA229" i="5"/>
  <c r="FA237" i="5"/>
  <c r="FA245" i="5"/>
  <c r="FA253" i="5"/>
  <c r="FA261" i="5"/>
  <c r="FA269" i="5"/>
  <c r="FA277" i="5"/>
  <c r="FA285" i="5"/>
  <c r="FA293" i="5"/>
  <c r="FA69" i="5"/>
  <c r="FA78" i="5"/>
  <c r="FA29" i="5"/>
  <c r="FA38" i="5"/>
  <c r="FA167" i="5"/>
  <c r="FA175" i="5"/>
  <c r="FA182" i="5"/>
  <c r="FA190" i="5"/>
  <c r="FA198" i="5"/>
  <c r="FA206" i="5"/>
  <c r="FA214" i="5"/>
  <c r="FA222" i="5"/>
  <c r="FA230" i="5"/>
  <c r="FA238" i="5"/>
  <c r="FA246" i="5"/>
  <c r="FA254" i="5"/>
  <c r="FA262" i="5"/>
  <c r="FA270" i="5"/>
  <c r="FA278" i="5"/>
  <c r="FA286" i="5"/>
  <c r="FA117" i="5"/>
  <c r="FA126" i="5"/>
  <c r="FA77" i="5"/>
  <c r="FA86" i="5"/>
  <c r="FA168" i="5"/>
  <c r="FA176" i="5"/>
  <c r="FA183" i="5"/>
  <c r="FA191" i="5"/>
  <c r="FA199" i="5"/>
  <c r="FA207" i="5"/>
  <c r="FA215" i="5"/>
  <c r="FA223" i="5"/>
  <c r="FA231" i="5"/>
  <c r="FA239" i="5"/>
  <c r="FA247" i="5"/>
  <c r="FA255" i="5"/>
  <c r="FA263" i="5"/>
  <c r="FA271" i="5"/>
  <c r="FA279" i="5"/>
  <c r="FA287" i="5"/>
  <c r="FA37" i="5"/>
  <c r="FA46" i="5"/>
  <c r="FA125" i="5"/>
  <c r="FA134" i="5"/>
  <c r="FA161" i="5"/>
  <c r="FA169" i="5"/>
  <c r="FA177" i="5"/>
  <c r="FA184" i="5"/>
  <c r="FA192" i="5"/>
  <c r="FA200" i="5"/>
  <c r="FA208" i="5"/>
  <c r="FA216" i="5"/>
  <c r="FA224" i="5"/>
  <c r="FA232" i="5"/>
  <c r="FA240" i="5"/>
  <c r="FA248" i="5"/>
  <c r="FA256" i="5"/>
  <c r="FA264" i="5"/>
  <c r="FA272" i="5"/>
  <c r="FA280" i="5"/>
  <c r="FA288" i="5"/>
  <c r="FA85" i="5"/>
  <c r="FA94" i="5"/>
  <c r="FA157" i="5"/>
  <c r="FA45" i="5"/>
  <c r="FA54" i="5"/>
  <c r="FA158" i="5"/>
  <c r="FA162" i="5"/>
  <c r="FA170" i="5"/>
  <c r="FA178" i="5"/>
  <c r="FA185" i="5"/>
  <c r="FA193" i="5"/>
  <c r="FA201" i="5"/>
  <c r="FA209" i="5"/>
  <c r="FA217" i="5"/>
  <c r="FA225" i="5"/>
  <c r="FA233" i="5"/>
  <c r="FA241" i="5"/>
  <c r="FA249" i="5"/>
  <c r="FA257" i="5"/>
  <c r="FA265" i="5"/>
  <c r="FA273" i="5"/>
  <c r="FA281" i="5"/>
  <c r="FA289" i="5"/>
  <c r="FA14" i="5"/>
  <c r="FA133" i="5"/>
  <c r="FA142" i="5"/>
  <c r="FA93" i="5"/>
  <c r="FA102" i="5"/>
  <c r="FA163" i="5"/>
  <c r="FA171" i="5"/>
  <c r="FA179" i="5"/>
  <c r="FA186" i="5"/>
  <c r="FA194" i="5"/>
  <c r="FA202" i="5"/>
  <c r="FA210" i="5"/>
  <c r="FA218" i="5"/>
  <c r="FA226" i="5"/>
  <c r="FA234" i="5"/>
  <c r="FA242" i="5"/>
  <c r="FA250" i="5"/>
  <c r="FA258" i="5"/>
  <c r="FA266" i="5"/>
  <c r="FA274" i="5"/>
  <c r="FA282" i="5"/>
  <c r="FA290" i="5"/>
  <c r="FA53" i="5"/>
  <c r="FA62" i="5"/>
  <c r="FA141" i="5"/>
  <c r="FA219" i="5"/>
  <c r="FA110" i="5"/>
  <c r="FA300" i="5"/>
  <c r="FA308" i="5"/>
  <c r="FA316" i="5"/>
  <c r="FA324" i="5"/>
  <c r="FA332" i="5"/>
  <c r="FA340" i="5"/>
  <c r="FA348" i="5"/>
  <c r="FA164" i="5"/>
  <c r="FA227" i="5"/>
  <c r="FA101" i="5"/>
  <c r="FA267" i="5"/>
  <c r="FA301" i="5"/>
  <c r="FA309" i="5"/>
  <c r="FA317" i="5"/>
  <c r="FA325" i="5"/>
  <c r="FA333" i="5"/>
  <c r="FA341" i="5"/>
  <c r="FA349" i="5"/>
  <c r="FA172" i="5"/>
  <c r="FA235" i="5"/>
  <c r="FA294" i="5"/>
  <c r="FA302" i="5"/>
  <c r="FA310" i="5"/>
  <c r="FA318" i="5"/>
  <c r="FA326" i="5"/>
  <c r="FA334" i="5"/>
  <c r="FA342" i="5"/>
  <c r="FA350" i="5"/>
  <c r="FA243" i="5"/>
  <c r="FA275" i="5"/>
  <c r="FA295" i="5"/>
  <c r="FA303" i="5"/>
  <c r="FA311" i="5"/>
  <c r="FA319" i="5"/>
  <c r="FA327" i="5"/>
  <c r="FA335" i="5"/>
  <c r="FA343" i="5"/>
  <c r="FA351" i="5"/>
  <c r="FA22" i="5"/>
  <c r="FA187" i="5"/>
  <c r="FA251" i="5"/>
  <c r="FA283" i="5"/>
  <c r="FA296" i="5"/>
  <c r="FA304" i="5"/>
  <c r="FA312" i="5"/>
  <c r="FA320" i="5"/>
  <c r="FA328" i="5"/>
  <c r="FA336" i="5"/>
  <c r="FA344" i="5"/>
  <c r="FA352" i="5"/>
  <c r="FA13" i="5"/>
  <c r="FA195" i="5"/>
  <c r="FA259" i="5"/>
  <c r="FA297" i="5"/>
  <c r="FA305" i="5"/>
  <c r="FA313" i="5"/>
  <c r="FA321" i="5"/>
  <c r="FA329" i="5"/>
  <c r="FA337" i="5"/>
  <c r="FA345" i="5"/>
  <c r="FA353" i="5"/>
  <c r="FA298" i="5"/>
  <c r="FA306" i="5"/>
  <c r="FA314" i="5"/>
  <c r="FA322" i="5"/>
  <c r="FA330" i="5"/>
  <c r="FA338" i="5"/>
  <c r="FA346" i="5"/>
  <c r="FA299" i="5"/>
  <c r="FA307" i="5"/>
  <c r="FA315" i="5"/>
  <c r="FA323" i="5"/>
  <c r="FA331" i="5"/>
  <c r="FA339" i="5"/>
  <c r="FA347" i="5"/>
  <c r="FA358" i="5"/>
  <c r="FA366" i="5"/>
  <c r="FA374" i="5"/>
  <c r="FA382" i="5"/>
  <c r="FA359" i="5"/>
  <c r="FA367" i="5"/>
  <c r="FA375" i="5"/>
  <c r="FA383" i="5"/>
  <c r="FA291" i="5"/>
  <c r="FA360" i="5"/>
  <c r="FA368" i="5"/>
  <c r="FA376" i="5"/>
  <c r="FA384" i="5"/>
  <c r="FA211" i="5"/>
  <c r="FA361" i="5"/>
  <c r="FA369" i="5"/>
  <c r="FA377" i="5"/>
  <c r="FA354" i="5"/>
  <c r="FA362" i="5"/>
  <c r="FA370" i="5"/>
  <c r="FA378" i="5"/>
  <c r="FA355" i="5"/>
  <c r="FA363" i="5"/>
  <c r="FA371" i="5"/>
  <c r="FA379" i="5"/>
  <c r="FA203" i="5"/>
  <c r="FA356" i="5"/>
  <c r="FA364" i="5"/>
  <c r="FA372" i="5"/>
  <c r="FA150" i="5"/>
  <c r="FA357" i="5"/>
  <c r="FA365" i="5"/>
  <c r="FA373" i="5"/>
  <c r="FA381" i="5"/>
  <c r="CH7" i="5"/>
  <c r="CH9" i="5"/>
  <c r="CH10" i="5"/>
  <c r="CH17" i="5"/>
  <c r="CH25" i="5"/>
  <c r="CH33" i="5"/>
  <c r="CH41" i="5"/>
  <c r="CH49" i="5"/>
  <c r="CH57" i="5"/>
  <c r="CH65" i="5"/>
  <c r="CH73" i="5"/>
  <c r="CH81" i="5"/>
  <c r="CH89" i="5"/>
  <c r="CH97" i="5"/>
  <c r="CH105" i="5"/>
  <c r="CH113" i="5"/>
  <c r="CH121" i="5"/>
  <c r="CH129" i="5"/>
  <c r="CH137" i="5"/>
  <c r="CH145" i="5"/>
  <c r="CH153" i="5"/>
  <c r="CH18" i="5"/>
  <c r="CH26" i="5"/>
  <c r="CH34" i="5"/>
  <c r="CH42" i="5"/>
  <c r="CH50" i="5"/>
  <c r="CH58" i="5"/>
  <c r="CH66" i="5"/>
  <c r="CH74" i="5"/>
  <c r="CH82" i="5"/>
  <c r="CH90" i="5"/>
  <c r="CH98" i="5"/>
  <c r="CH106" i="5"/>
  <c r="CH114" i="5"/>
  <c r="CH122" i="5"/>
  <c r="CH130" i="5"/>
  <c r="CH138" i="5"/>
  <c r="CH146" i="5"/>
  <c r="CH154" i="5"/>
  <c r="CH11" i="5"/>
  <c r="CH19" i="5"/>
  <c r="CH27" i="5"/>
  <c r="CH35" i="5"/>
  <c r="CH43" i="5"/>
  <c r="CH51" i="5"/>
  <c r="CH59" i="5"/>
  <c r="CH67" i="5"/>
  <c r="CH75" i="5"/>
  <c r="CH83" i="5"/>
  <c r="CH91" i="5"/>
  <c r="CH99" i="5"/>
  <c r="CH107" i="5"/>
  <c r="CH115" i="5"/>
  <c r="CH123" i="5"/>
  <c r="CH131" i="5"/>
  <c r="CH139" i="5"/>
  <c r="CH147" i="5"/>
  <c r="CH155" i="5"/>
  <c r="CH8" i="5"/>
  <c r="CH12" i="5"/>
  <c r="CH20" i="5"/>
  <c r="CH28" i="5"/>
  <c r="CH36" i="5"/>
  <c r="CH44" i="5"/>
  <c r="CH52" i="5"/>
  <c r="CH60" i="5"/>
  <c r="CH68" i="5"/>
  <c r="CH76" i="5"/>
  <c r="CH84" i="5"/>
  <c r="CH92" i="5"/>
  <c r="CH100" i="5"/>
  <c r="CH108" i="5"/>
  <c r="CH116" i="5"/>
  <c r="CH124" i="5"/>
  <c r="CH132" i="5"/>
  <c r="CH140" i="5"/>
  <c r="CH148" i="5"/>
  <c r="CH156" i="5"/>
  <c r="CH13" i="5"/>
  <c r="CH21" i="5"/>
  <c r="CH29" i="5"/>
  <c r="CH37" i="5"/>
  <c r="CH45" i="5"/>
  <c r="CH53" i="5"/>
  <c r="CH61" i="5"/>
  <c r="CH69" i="5"/>
  <c r="CH77" i="5"/>
  <c r="CH85" i="5"/>
  <c r="CH93" i="5"/>
  <c r="CH101" i="5"/>
  <c r="CH109" i="5"/>
  <c r="CH117" i="5"/>
  <c r="CH125" i="5"/>
  <c r="CH133" i="5"/>
  <c r="CH141" i="5"/>
  <c r="CH149" i="5"/>
  <c r="CH14" i="5"/>
  <c r="CH22" i="5"/>
  <c r="CH30" i="5"/>
  <c r="CH38" i="5"/>
  <c r="CH46" i="5"/>
  <c r="CH54" i="5"/>
  <c r="CH62" i="5"/>
  <c r="CH70" i="5"/>
  <c r="CH78" i="5"/>
  <c r="CH86" i="5"/>
  <c r="CH94" i="5"/>
  <c r="CH102" i="5"/>
  <c r="CH110" i="5"/>
  <c r="CH118" i="5"/>
  <c r="CH126" i="5"/>
  <c r="CH134" i="5"/>
  <c r="CH142" i="5"/>
  <c r="CH150" i="5"/>
  <c r="CH158" i="5"/>
  <c r="CH15" i="5"/>
  <c r="CH23" i="5"/>
  <c r="CH31" i="5"/>
  <c r="CH39" i="5"/>
  <c r="CH47" i="5"/>
  <c r="CH55" i="5"/>
  <c r="CH63" i="5"/>
  <c r="CH71" i="5"/>
  <c r="CH79" i="5"/>
  <c r="CH87" i="5"/>
  <c r="CH95" i="5"/>
  <c r="CH103" i="5"/>
  <c r="CH111" i="5"/>
  <c r="CH119" i="5"/>
  <c r="CH127" i="5"/>
  <c r="CH135" i="5"/>
  <c r="CH143" i="5"/>
  <c r="CH151" i="5"/>
  <c r="CH159" i="5"/>
  <c r="CH64" i="5"/>
  <c r="CH157" i="5"/>
  <c r="CH24" i="5"/>
  <c r="CH152" i="5"/>
  <c r="CH167" i="5"/>
  <c r="CH175" i="5"/>
  <c r="CH182" i="5"/>
  <c r="CH190" i="5"/>
  <c r="CH198" i="5"/>
  <c r="CH206" i="5"/>
  <c r="CH214" i="5"/>
  <c r="CH222" i="5"/>
  <c r="CH230" i="5"/>
  <c r="CH238" i="5"/>
  <c r="CH246" i="5"/>
  <c r="CH254" i="5"/>
  <c r="CH262" i="5"/>
  <c r="CH270" i="5"/>
  <c r="CH278" i="5"/>
  <c r="CH286" i="5"/>
  <c r="CH112" i="5"/>
  <c r="CH72" i="5"/>
  <c r="CH160" i="5"/>
  <c r="CH168" i="5"/>
  <c r="CH176" i="5"/>
  <c r="CH183" i="5"/>
  <c r="CH191" i="5"/>
  <c r="CH199" i="5"/>
  <c r="CH207" i="5"/>
  <c r="CH215" i="5"/>
  <c r="CH223" i="5"/>
  <c r="CH231" i="5"/>
  <c r="CH239" i="5"/>
  <c r="CH247" i="5"/>
  <c r="CH255" i="5"/>
  <c r="CH263" i="5"/>
  <c r="CH271" i="5"/>
  <c r="CH279" i="5"/>
  <c r="CH287" i="5"/>
  <c r="CH32" i="5"/>
  <c r="CH120" i="5"/>
  <c r="CH161" i="5"/>
  <c r="CH169" i="5"/>
  <c r="CH177" i="5"/>
  <c r="CH184" i="5"/>
  <c r="CH192" i="5"/>
  <c r="CH200" i="5"/>
  <c r="CH208" i="5"/>
  <c r="CH216" i="5"/>
  <c r="CH224" i="5"/>
  <c r="CH232" i="5"/>
  <c r="CH240" i="5"/>
  <c r="CH248" i="5"/>
  <c r="CH256" i="5"/>
  <c r="CH264" i="5"/>
  <c r="CH272" i="5"/>
  <c r="CH280" i="5"/>
  <c r="CH288" i="5"/>
  <c r="CH80" i="5"/>
  <c r="CH40" i="5"/>
  <c r="CH162" i="5"/>
  <c r="CH170" i="5"/>
  <c r="CH178" i="5"/>
  <c r="CH185" i="5"/>
  <c r="CH193" i="5"/>
  <c r="CH201" i="5"/>
  <c r="CH209" i="5"/>
  <c r="CH217" i="5"/>
  <c r="CH225" i="5"/>
  <c r="CH233" i="5"/>
  <c r="CH241" i="5"/>
  <c r="CH249" i="5"/>
  <c r="CH257" i="5"/>
  <c r="CH265" i="5"/>
  <c r="CH273" i="5"/>
  <c r="CH281" i="5"/>
  <c r="CH289" i="5"/>
  <c r="CH128" i="5"/>
  <c r="CH88" i="5"/>
  <c r="CH163" i="5"/>
  <c r="CH171" i="5"/>
  <c r="CH179" i="5"/>
  <c r="CH186" i="5"/>
  <c r="CH194" i="5"/>
  <c r="CH202" i="5"/>
  <c r="CH210" i="5"/>
  <c r="CH218" i="5"/>
  <c r="CH226" i="5"/>
  <c r="CH234" i="5"/>
  <c r="CH242" i="5"/>
  <c r="CH250" i="5"/>
  <c r="CH258" i="5"/>
  <c r="CH48" i="5"/>
  <c r="CH136" i="5"/>
  <c r="CH164" i="5"/>
  <c r="CH172" i="5"/>
  <c r="CH187" i="5"/>
  <c r="CH195" i="5"/>
  <c r="CH203" i="5"/>
  <c r="CH211" i="5"/>
  <c r="CH219" i="5"/>
  <c r="CH227" i="5"/>
  <c r="CH235" i="5"/>
  <c r="CH243" i="5"/>
  <c r="CH251" i="5"/>
  <c r="CH259" i="5"/>
  <c r="CH267" i="5"/>
  <c r="CH275" i="5"/>
  <c r="CH283" i="5"/>
  <c r="CH291" i="5"/>
  <c r="CH96" i="5"/>
  <c r="CH56" i="5"/>
  <c r="CH165" i="5"/>
  <c r="CH173" i="5"/>
  <c r="CH180" i="5"/>
  <c r="CH188" i="5"/>
  <c r="CH196" i="5"/>
  <c r="CH204" i="5"/>
  <c r="CH212" i="5"/>
  <c r="CH220" i="5"/>
  <c r="CH228" i="5"/>
  <c r="CH236" i="5"/>
  <c r="CH244" i="5"/>
  <c r="CH252" i="5"/>
  <c r="CH260" i="5"/>
  <c r="CH268" i="5"/>
  <c r="CH276" i="5"/>
  <c r="CH284" i="5"/>
  <c r="CH292" i="5"/>
  <c r="CH266" i="5"/>
  <c r="CH301" i="5"/>
  <c r="CH309" i="5"/>
  <c r="CH317" i="5"/>
  <c r="CH325" i="5"/>
  <c r="CH333" i="5"/>
  <c r="CH341" i="5"/>
  <c r="CH349" i="5"/>
  <c r="CH174" i="5"/>
  <c r="CH237" i="5"/>
  <c r="CH294" i="5"/>
  <c r="CH302" i="5"/>
  <c r="CH310" i="5"/>
  <c r="CH318" i="5"/>
  <c r="CH326" i="5"/>
  <c r="CH334" i="5"/>
  <c r="CH342" i="5"/>
  <c r="CH350" i="5"/>
  <c r="CH181" i="5"/>
  <c r="CH245" i="5"/>
  <c r="CH274" i="5"/>
  <c r="CH144" i="5"/>
  <c r="CH295" i="5"/>
  <c r="CH303" i="5"/>
  <c r="CH311" i="5"/>
  <c r="CH319" i="5"/>
  <c r="CH327" i="5"/>
  <c r="CH335" i="5"/>
  <c r="CH343" i="5"/>
  <c r="CH351" i="5"/>
  <c r="CH189" i="5"/>
  <c r="CH253" i="5"/>
  <c r="CH269" i="5"/>
  <c r="CH282" i="5"/>
  <c r="CH296" i="5"/>
  <c r="CH304" i="5"/>
  <c r="CH312" i="5"/>
  <c r="CH320" i="5"/>
  <c r="CH328" i="5"/>
  <c r="CH336" i="5"/>
  <c r="CH344" i="5"/>
  <c r="CH352" i="5"/>
  <c r="CH104" i="5"/>
  <c r="CH197" i="5"/>
  <c r="CH261" i="5"/>
  <c r="CH297" i="5"/>
  <c r="CH305" i="5"/>
  <c r="CH313" i="5"/>
  <c r="CH321" i="5"/>
  <c r="CH329" i="5"/>
  <c r="CH337" i="5"/>
  <c r="CH345" i="5"/>
  <c r="CH353" i="5"/>
  <c r="CH205" i="5"/>
  <c r="CH277" i="5"/>
  <c r="CH290" i="5"/>
  <c r="CH298" i="5"/>
  <c r="CH306" i="5"/>
  <c r="CH314" i="5"/>
  <c r="CH322" i="5"/>
  <c r="CH330" i="5"/>
  <c r="CH338" i="5"/>
  <c r="CH346" i="5"/>
  <c r="CH354" i="5"/>
  <c r="CH213" i="5"/>
  <c r="CH221" i="5"/>
  <c r="CH166" i="5"/>
  <c r="CH229" i="5"/>
  <c r="CH293" i="5"/>
  <c r="CH347" i="5"/>
  <c r="CH316" i="5"/>
  <c r="CH360" i="5"/>
  <c r="CH368" i="5"/>
  <c r="CH376" i="5"/>
  <c r="CH384" i="5"/>
  <c r="CH16" i="5"/>
  <c r="CH324" i="5"/>
  <c r="CH361" i="5"/>
  <c r="CH369" i="5"/>
  <c r="CH377" i="5"/>
  <c r="CH299" i="5"/>
  <c r="CH332" i="5"/>
  <c r="CH362" i="5"/>
  <c r="CH370" i="5"/>
  <c r="CH378" i="5"/>
  <c r="CH307" i="5"/>
  <c r="CH340" i="5"/>
  <c r="CH355" i="5"/>
  <c r="CH363" i="5"/>
  <c r="CH371" i="5"/>
  <c r="CH379" i="5"/>
  <c r="CH315" i="5"/>
  <c r="CH348" i="5"/>
  <c r="CH356" i="5"/>
  <c r="CH364" i="5"/>
  <c r="CH372" i="5"/>
  <c r="CH380" i="5"/>
  <c r="CH285" i="5"/>
  <c r="CH323" i="5"/>
  <c r="CH357" i="5"/>
  <c r="CH365" i="5"/>
  <c r="CH373" i="5"/>
  <c r="CH381" i="5"/>
  <c r="CH331" i="5"/>
  <c r="CH300" i="5"/>
  <c r="CH358" i="5"/>
  <c r="CH366" i="5"/>
  <c r="CH374" i="5"/>
  <c r="CH382" i="5"/>
  <c r="CH339" i="5"/>
  <c r="ET7" i="5"/>
  <c r="ET9" i="5"/>
  <c r="ET10" i="5"/>
  <c r="ET8" i="5"/>
  <c r="ET11" i="5"/>
  <c r="ET17" i="5"/>
  <c r="ET25" i="5"/>
  <c r="ET33" i="5"/>
  <c r="ET41" i="5"/>
  <c r="ET49" i="5"/>
  <c r="ET57" i="5"/>
  <c r="ET65" i="5"/>
  <c r="ET73" i="5"/>
  <c r="ET81" i="5"/>
  <c r="ET89" i="5"/>
  <c r="ET97" i="5"/>
  <c r="ET105" i="5"/>
  <c r="ET113" i="5"/>
  <c r="ET121" i="5"/>
  <c r="ET129" i="5"/>
  <c r="ET137" i="5"/>
  <c r="ET145" i="5"/>
  <c r="ET153" i="5"/>
  <c r="ET18" i="5"/>
  <c r="ET26" i="5"/>
  <c r="ET34" i="5"/>
  <c r="ET42" i="5"/>
  <c r="ET50" i="5"/>
  <c r="ET58" i="5"/>
  <c r="ET66" i="5"/>
  <c r="ET74" i="5"/>
  <c r="ET82" i="5"/>
  <c r="ET90" i="5"/>
  <c r="ET98" i="5"/>
  <c r="ET106" i="5"/>
  <c r="ET114" i="5"/>
  <c r="ET122" i="5"/>
  <c r="ET130" i="5"/>
  <c r="ET138" i="5"/>
  <c r="ET146" i="5"/>
  <c r="ET154" i="5"/>
  <c r="ET19" i="5"/>
  <c r="ET27" i="5"/>
  <c r="ET35" i="5"/>
  <c r="ET43" i="5"/>
  <c r="ET51" i="5"/>
  <c r="ET59" i="5"/>
  <c r="ET67" i="5"/>
  <c r="ET75" i="5"/>
  <c r="ET83" i="5"/>
  <c r="ET91" i="5"/>
  <c r="ET99" i="5"/>
  <c r="ET107" i="5"/>
  <c r="ET115" i="5"/>
  <c r="ET123" i="5"/>
  <c r="ET131" i="5"/>
  <c r="ET139" i="5"/>
  <c r="ET147" i="5"/>
  <c r="ET155" i="5"/>
  <c r="ET12" i="5"/>
  <c r="ET20" i="5"/>
  <c r="ET28" i="5"/>
  <c r="ET36" i="5"/>
  <c r="ET44" i="5"/>
  <c r="ET52" i="5"/>
  <c r="ET60" i="5"/>
  <c r="ET68" i="5"/>
  <c r="ET76" i="5"/>
  <c r="ET84" i="5"/>
  <c r="ET92" i="5"/>
  <c r="ET100" i="5"/>
  <c r="ET108" i="5"/>
  <c r="ET116" i="5"/>
  <c r="ET124" i="5"/>
  <c r="ET132" i="5"/>
  <c r="ET140" i="5"/>
  <c r="ET148" i="5"/>
  <c r="ET156" i="5"/>
  <c r="ET13" i="5"/>
  <c r="ET21" i="5"/>
  <c r="ET29" i="5"/>
  <c r="ET37" i="5"/>
  <c r="ET45" i="5"/>
  <c r="ET53" i="5"/>
  <c r="ET61" i="5"/>
  <c r="ET69" i="5"/>
  <c r="ET77" i="5"/>
  <c r="ET85" i="5"/>
  <c r="ET93" i="5"/>
  <c r="ET101" i="5"/>
  <c r="ET109" i="5"/>
  <c r="ET117" i="5"/>
  <c r="ET125" i="5"/>
  <c r="ET133" i="5"/>
  <c r="ET141" i="5"/>
  <c r="ET149" i="5"/>
  <c r="ET14" i="5"/>
  <c r="ET22" i="5"/>
  <c r="ET30" i="5"/>
  <c r="ET38" i="5"/>
  <c r="ET46" i="5"/>
  <c r="ET54" i="5"/>
  <c r="ET62" i="5"/>
  <c r="ET70" i="5"/>
  <c r="ET78" i="5"/>
  <c r="ET86" i="5"/>
  <c r="ET94" i="5"/>
  <c r="ET102" i="5"/>
  <c r="ET110" i="5"/>
  <c r="ET118" i="5"/>
  <c r="ET126" i="5"/>
  <c r="ET134" i="5"/>
  <c r="ET142" i="5"/>
  <c r="ET150" i="5"/>
  <c r="ET158" i="5"/>
  <c r="ET15" i="5"/>
  <c r="ET23" i="5"/>
  <c r="ET31" i="5"/>
  <c r="ET39" i="5"/>
  <c r="ET47" i="5"/>
  <c r="ET55" i="5"/>
  <c r="ET63" i="5"/>
  <c r="ET71" i="5"/>
  <c r="ET79" i="5"/>
  <c r="ET87" i="5"/>
  <c r="ET95" i="5"/>
  <c r="ET103" i="5"/>
  <c r="ET111" i="5"/>
  <c r="ET119" i="5"/>
  <c r="ET127" i="5"/>
  <c r="ET135" i="5"/>
  <c r="ET143" i="5"/>
  <c r="ET151" i="5"/>
  <c r="ET159" i="5"/>
  <c r="ET48" i="5"/>
  <c r="ET136" i="5"/>
  <c r="ET167" i="5"/>
  <c r="ET175" i="5"/>
  <c r="ET182" i="5"/>
  <c r="ET190" i="5"/>
  <c r="ET198" i="5"/>
  <c r="ET206" i="5"/>
  <c r="ET214" i="5"/>
  <c r="ET222" i="5"/>
  <c r="ET230" i="5"/>
  <c r="ET238" i="5"/>
  <c r="ET246" i="5"/>
  <c r="ET254" i="5"/>
  <c r="ET262" i="5"/>
  <c r="ET270" i="5"/>
  <c r="ET278" i="5"/>
  <c r="ET286" i="5"/>
  <c r="ET96" i="5"/>
  <c r="ET56" i="5"/>
  <c r="ET168" i="5"/>
  <c r="ET176" i="5"/>
  <c r="ET183" i="5"/>
  <c r="ET191" i="5"/>
  <c r="ET199" i="5"/>
  <c r="ET207" i="5"/>
  <c r="ET215" i="5"/>
  <c r="ET223" i="5"/>
  <c r="ET231" i="5"/>
  <c r="ET239" i="5"/>
  <c r="ET247" i="5"/>
  <c r="ET255" i="5"/>
  <c r="ET263" i="5"/>
  <c r="ET271" i="5"/>
  <c r="ET279" i="5"/>
  <c r="ET287" i="5"/>
  <c r="ET16" i="5"/>
  <c r="ET144" i="5"/>
  <c r="ET104" i="5"/>
  <c r="ET161" i="5"/>
  <c r="ET169" i="5"/>
  <c r="ET177" i="5"/>
  <c r="ET184" i="5"/>
  <c r="ET192" i="5"/>
  <c r="ET200" i="5"/>
  <c r="ET208" i="5"/>
  <c r="ET216" i="5"/>
  <c r="ET224" i="5"/>
  <c r="ET232" i="5"/>
  <c r="ET240" i="5"/>
  <c r="ET248" i="5"/>
  <c r="ET256" i="5"/>
  <c r="ET264" i="5"/>
  <c r="ET272" i="5"/>
  <c r="ET280" i="5"/>
  <c r="ET288" i="5"/>
  <c r="ET64" i="5"/>
  <c r="ET24" i="5"/>
  <c r="ET152" i="5"/>
  <c r="ET162" i="5"/>
  <c r="ET170" i="5"/>
  <c r="ET178" i="5"/>
  <c r="ET185" i="5"/>
  <c r="ET193" i="5"/>
  <c r="ET201" i="5"/>
  <c r="ET209" i="5"/>
  <c r="ET217" i="5"/>
  <c r="ET225" i="5"/>
  <c r="ET233" i="5"/>
  <c r="ET241" i="5"/>
  <c r="ET249" i="5"/>
  <c r="ET257" i="5"/>
  <c r="ET265" i="5"/>
  <c r="ET273" i="5"/>
  <c r="ET281" i="5"/>
  <c r="ET289" i="5"/>
  <c r="ET112" i="5"/>
  <c r="ET157" i="5"/>
  <c r="ET72" i="5"/>
  <c r="ET163" i="5"/>
  <c r="ET171" i="5"/>
  <c r="ET179" i="5"/>
  <c r="ET186" i="5"/>
  <c r="ET194" i="5"/>
  <c r="ET202" i="5"/>
  <c r="ET210" i="5"/>
  <c r="ET218" i="5"/>
  <c r="ET226" i="5"/>
  <c r="ET234" i="5"/>
  <c r="ET242" i="5"/>
  <c r="ET250" i="5"/>
  <c r="ET258" i="5"/>
  <c r="ET32" i="5"/>
  <c r="ET120" i="5"/>
  <c r="ET160" i="5"/>
  <c r="ET164" i="5"/>
  <c r="ET172" i="5"/>
  <c r="ET187" i="5"/>
  <c r="ET195" i="5"/>
  <c r="ET203" i="5"/>
  <c r="ET211" i="5"/>
  <c r="ET219" i="5"/>
  <c r="ET227" i="5"/>
  <c r="ET235" i="5"/>
  <c r="ET243" i="5"/>
  <c r="ET251" i="5"/>
  <c r="ET259" i="5"/>
  <c r="ET267" i="5"/>
  <c r="ET275" i="5"/>
  <c r="ET283" i="5"/>
  <c r="ET291" i="5"/>
  <c r="ET80" i="5"/>
  <c r="ET40" i="5"/>
  <c r="ET165" i="5"/>
  <c r="ET173" i="5"/>
  <c r="ET180" i="5"/>
  <c r="ET188" i="5"/>
  <c r="ET196" i="5"/>
  <c r="ET204" i="5"/>
  <c r="ET212" i="5"/>
  <c r="ET220" i="5"/>
  <c r="ET228" i="5"/>
  <c r="ET236" i="5"/>
  <c r="ET244" i="5"/>
  <c r="ET252" i="5"/>
  <c r="ET260" i="5"/>
  <c r="ET268" i="5"/>
  <c r="ET276" i="5"/>
  <c r="ET284" i="5"/>
  <c r="ET292" i="5"/>
  <c r="ET301" i="5"/>
  <c r="ET309" i="5"/>
  <c r="ET317" i="5"/>
  <c r="ET325" i="5"/>
  <c r="ET333" i="5"/>
  <c r="ET341" i="5"/>
  <c r="ET349" i="5"/>
  <c r="ET221" i="5"/>
  <c r="ET285" i="5"/>
  <c r="ET294" i="5"/>
  <c r="ET302" i="5"/>
  <c r="ET310" i="5"/>
  <c r="ET318" i="5"/>
  <c r="ET326" i="5"/>
  <c r="ET334" i="5"/>
  <c r="ET342" i="5"/>
  <c r="ET350" i="5"/>
  <c r="ET166" i="5"/>
  <c r="ET229" i="5"/>
  <c r="ET295" i="5"/>
  <c r="ET303" i="5"/>
  <c r="ET311" i="5"/>
  <c r="ET319" i="5"/>
  <c r="ET327" i="5"/>
  <c r="ET335" i="5"/>
  <c r="ET343" i="5"/>
  <c r="ET351" i="5"/>
  <c r="ET174" i="5"/>
  <c r="ET237" i="5"/>
  <c r="ET293" i="5"/>
  <c r="ET266" i="5"/>
  <c r="ET296" i="5"/>
  <c r="ET304" i="5"/>
  <c r="ET312" i="5"/>
  <c r="ET320" i="5"/>
  <c r="ET328" i="5"/>
  <c r="ET336" i="5"/>
  <c r="ET344" i="5"/>
  <c r="ET352" i="5"/>
  <c r="ET181" i="5"/>
  <c r="ET245" i="5"/>
  <c r="ET297" i="5"/>
  <c r="ET305" i="5"/>
  <c r="ET313" i="5"/>
  <c r="ET321" i="5"/>
  <c r="ET329" i="5"/>
  <c r="ET337" i="5"/>
  <c r="ET345" i="5"/>
  <c r="ET353" i="5"/>
  <c r="ET189" i="5"/>
  <c r="ET253" i="5"/>
  <c r="ET274" i="5"/>
  <c r="ET298" i="5"/>
  <c r="ET306" i="5"/>
  <c r="ET314" i="5"/>
  <c r="ET322" i="5"/>
  <c r="ET330" i="5"/>
  <c r="ET338" i="5"/>
  <c r="ET346" i="5"/>
  <c r="ET197" i="5"/>
  <c r="ET261" i="5"/>
  <c r="ET205" i="5"/>
  <c r="ET88" i="5"/>
  <c r="ET213" i="5"/>
  <c r="ET277" i="5"/>
  <c r="ET290" i="5"/>
  <c r="ET331" i="5"/>
  <c r="ET300" i="5"/>
  <c r="ET360" i="5"/>
  <c r="ET368" i="5"/>
  <c r="ET376" i="5"/>
  <c r="ET384" i="5"/>
  <c r="ET269" i="5"/>
  <c r="ET339" i="5"/>
  <c r="ET308" i="5"/>
  <c r="ET361" i="5"/>
  <c r="ET369" i="5"/>
  <c r="ET377" i="5"/>
  <c r="ET347" i="5"/>
  <c r="ET316" i="5"/>
  <c r="ET354" i="5"/>
  <c r="ET362" i="5"/>
  <c r="ET370" i="5"/>
  <c r="ET378" i="5"/>
  <c r="ET282" i="5"/>
  <c r="ET324" i="5"/>
  <c r="ET355" i="5"/>
  <c r="ET363" i="5"/>
  <c r="ET371" i="5"/>
  <c r="ET379" i="5"/>
  <c r="ET128" i="5"/>
  <c r="ET299" i="5"/>
  <c r="ET332" i="5"/>
  <c r="ET356" i="5"/>
  <c r="ET364" i="5"/>
  <c r="ET372" i="5"/>
  <c r="ET380" i="5"/>
  <c r="ET307" i="5"/>
  <c r="ET340" i="5"/>
  <c r="ET357" i="5"/>
  <c r="ET365" i="5"/>
  <c r="ET373" i="5"/>
  <c r="ET381" i="5"/>
  <c r="ET315" i="5"/>
  <c r="ET348" i="5"/>
  <c r="ET358" i="5"/>
  <c r="ET366" i="5"/>
  <c r="ET374" i="5"/>
  <c r="ET382" i="5"/>
  <c r="ET323" i="5"/>
  <c r="GW6" i="5"/>
  <c r="FQ6" i="5"/>
  <c r="EK6" i="5"/>
  <c r="DE6" i="5"/>
  <c r="BY6" i="5"/>
  <c r="GC453" i="5"/>
  <c r="EW453" i="5"/>
  <c r="DQ453" i="5"/>
  <c r="CK453" i="5"/>
  <c r="GG452" i="5"/>
  <c r="FA452" i="5"/>
  <c r="DU452" i="5"/>
  <c r="CO452" i="5"/>
  <c r="GK451" i="5"/>
  <c r="FE451" i="5"/>
  <c r="DY451" i="5"/>
  <c r="CS451" i="5"/>
  <c r="GO450" i="5"/>
  <c r="FI450" i="5"/>
  <c r="EC450" i="5"/>
  <c r="CW450" i="5"/>
  <c r="GS449" i="5"/>
  <c r="FM449" i="5"/>
  <c r="EG449" i="5"/>
  <c r="DA449" i="5"/>
  <c r="GW448" i="5"/>
  <c r="FQ448" i="5"/>
  <c r="EK448" i="5"/>
  <c r="DE448" i="5"/>
  <c r="BY448" i="5"/>
  <c r="FU447" i="5"/>
  <c r="EO447" i="5"/>
  <c r="DI447" i="5"/>
  <c r="CC447" i="5"/>
  <c r="FY446" i="5"/>
  <c r="ES446" i="5"/>
  <c r="DM446" i="5"/>
  <c r="CG446" i="5"/>
  <c r="GC445" i="5"/>
  <c r="EW445" i="5"/>
  <c r="DQ445" i="5"/>
  <c r="CK445" i="5"/>
  <c r="GG444" i="5"/>
  <c r="FA444" i="5"/>
  <c r="DU444" i="5"/>
  <c r="CO444" i="5"/>
  <c r="GK443" i="5"/>
  <c r="FE443" i="5"/>
  <c r="DY443" i="5"/>
  <c r="CS443" i="5"/>
  <c r="GO442" i="5"/>
  <c r="FI442" i="5"/>
  <c r="EC442" i="5"/>
  <c r="CW442" i="5"/>
  <c r="GS441" i="5"/>
  <c r="FM441" i="5"/>
  <c r="EG441" i="5"/>
  <c r="DA441" i="5"/>
  <c r="GW440" i="5"/>
  <c r="FQ440" i="5"/>
  <c r="EK440" i="5"/>
  <c r="DE440" i="5"/>
  <c r="BY440" i="5"/>
  <c r="FU439" i="5"/>
  <c r="EO439" i="5"/>
  <c r="DI439" i="5"/>
  <c r="CC439" i="5"/>
  <c r="FY438" i="5"/>
  <c r="ES438" i="5"/>
  <c r="DM438" i="5"/>
  <c r="CG438" i="5"/>
  <c r="GC437" i="5"/>
  <c r="EW437" i="5"/>
  <c r="DQ437" i="5"/>
  <c r="CK437" i="5"/>
  <c r="GG436" i="5"/>
  <c r="FA436" i="5"/>
  <c r="DU436" i="5"/>
  <c r="CO436" i="5"/>
  <c r="GK435" i="5"/>
  <c r="FE435" i="5"/>
  <c r="DY435" i="5"/>
  <c r="CS435" i="5"/>
  <c r="GO434" i="5"/>
  <c r="FI434" i="5"/>
  <c r="EC434" i="5"/>
  <c r="CW434" i="5"/>
  <c r="GS433" i="5"/>
  <c r="FM433" i="5"/>
  <c r="EG433" i="5"/>
  <c r="DA433" i="5"/>
  <c r="GW432" i="5"/>
  <c r="FQ432" i="5"/>
  <c r="EK432" i="5"/>
  <c r="DE432" i="5"/>
  <c r="BY432" i="5"/>
  <c r="FU431" i="5"/>
  <c r="EO431" i="5"/>
  <c r="DI431" i="5"/>
  <c r="CC431" i="5"/>
  <c r="FY430" i="5"/>
  <c r="ES430" i="5"/>
  <c r="DM430" i="5"/>
  <c r="CG430" i="5"/>
  <c r="GC429" i="5"/>
  <c r="EW429" i="5"/>
  <c r="DQ429" i="5"/>
  <c r="CK429" i="5"/>
  <c r="GG428" i="5"/>
  <c r="FA428" i="5"/>
  <c r="DU428" i="5"/>
  <c r="CO428" i="5"/>
  <c r="GK427" i="5"/>
  <c r="FE427" i="5"/>
  <c r="DY427" i="5"/>
  <c r="CS427" i="5"/>
  <c r="GO426" i="5"/>
  <c r="FI426" i="5"/>
  <c r="EC426" i="5"/>
  <c r="CW426" i="5"/>
  <c r="GS425" i="5"/>
  <c r="FM425" i="5"/>
  <c r="EG425" i="5"/>
  <c r="DA425" i="5"/>
  <c r="GW424" i="5"/>
  <c r="FQ424" i="5"/>
  <c r="EK424" i="5"/>
  <c r="DE424" i="5"/>
  <c r="BY424" i="5"/>
  <c r="FU423" i="5"/>
  <c r="EO423" i="5"/>
  <c r="DI423" i="5"/>
  <c r="CC423" i="5"/>
  <c r="FY422" i="5"/>
  <c r="ES422" i="5"/>
  <c r="DM422" i="5"/>
  <c r="CG422" i="5"/>
  <c r="GC421" i="5"/>
  <c r="EW421" i="5"/>
  <c r="DQ421" i="5"/>
  <c r="CK421" i="5"/>
  <c r="GG420" i="5"/>
  <c r="FA420" i="5"/>
  <c r="DU420" i="5"/>
  <c r="CO420" i="5"/>
  <c r="GK419" i="5"/>
  <c r="FE419" i="5"/>
  <c r="DY419" i="5"/>
  <c r="CS419" i="5"/>
  <c r="GO418" i="5"/>
  <c r="FI418" i="5"/>
  <c r="EC418" i="5"/>
  <c r="CW418" i="5"/>
  <c r="GS417" i="5"/>
  <c r="FM417" i="5"/>
  <c r="EG417" i="5"/>
  <c r="DA417" i="5"/>
  <c r="GW416" i="5"/>
  <c r="FQ416" i="5"/>
  <c r="EK416" i="5"/>
  <c r="DE416" i="5"/>
  <c r="BY416" i="5"/>
  <c r="FU415" i="5"/>
  <c r="EO415" i="5"/>
  <c r="DI415" i="5"/>
  <c r="CC415" i="5"/>
  <c r="FY414" i="5"/>
  <c r="ES414" i="5"/>
  <c r="DM414" i="5"/>
  <c r="CG414" i="5"/>
  <c r="GC413" i="5"/>
  <c r="EW413" i="5"/>
  <c r="DQ413" i="5"/>
  <c r="CK413" i="5"/>
  <c r="GG412" i="5"/>
  <c r="FA412" i="5"/>
  <c r="DU412" i="5"/>
  <c r="CO412" i="5"/>
  <c r="GK411" i="5"/>
  <c r="FE411" i="5"/>
  <c r="DY411" i="5"/>
  <c r="CS411" i="5"/>
  <c r="GO410" i="5"/>
  <c r="FI410" i="5"/>
  <c r="EC410" i="5"/>
  <c r="CW410" i="5"/>
  <c r="GS409" i="5"/>
  <c r="FM409" i="5"/>
  <c r="EG409" i="5"/>
  <c r="DA409" i="5"/>
  <c r="GW408" i="5"/>
  <c r="FQ408" i="5"/>
  <c r="EK408" i="5"/>
  <c r="DE408" i="5"/>
  <c r="BY408" i="5"/>
  <c r="FU407" i="5"/>
  <c r="EO407" i="5"/>
  <c r="DI407" i="5"/>
  <c r="CC407" i="5"/>
  <c r="FY406" i="5"/>
  <c r="ES406" i="5"/>
  <c r="DM406" i="5"/>
  <c r="CG406" i="5"/>
  <c r="GC405" i="5"/>
  <c r="EW405" i="5"/>
  <c r="DQ405" i="5"/>
  <c r="CK405" i="5"/>
  <c r="GG404" i="5"/>
  <c r="FA404" i="5"/>
  <c r="DU404" i="5"/>
  <c r="CO404" i="5"/>
  <c r="GK403" i="5"/>
  <c r="FE403" i="5"/>
  <c r="DY403" i="5"/>
  <c r="CS403" i="5"/>
  <c r="GO402" i="5"/>
  <c r="FI402" i="5"/>
  <c r="EC402" i="5"/>
  <c r="CW402" i="5"/>
  <c r="GS401" i="5"/>
  <c r="FM401" i="5"/>
  <c r="EG401" i="5"/>
  <c r="DA401" i="5"/>
  <c r="GW400" i="5"/>
  <c r="FQ400" i="5"/>
  <c r="EK400" i="5"/>
  <c r="DE400" i="5"/>
  <c r="BY400" i="5"/>
  <c r="FU399" i="5"/>
  <c r="EO399" i="5"/>
  <c r="DI399" i="5"/>
  <c r="CC399" i="5"/>
  <c r="FY398" i="5"/>
  <c r="ES398" i="5"/>
  <c r="DM398" i="5"/>
  <c r="CG398" i="5"/>
  <c r="GC397" i="5"/>
  <c r="EW397" i="5"/>
  <c r="DQ397" i="5"/>
  <c r="CK397" i="5"/>
  <c r="GG396" i="5"/>
  <c r="FA396" i="5"/>
  <c r="DU396" i="5"/>
  <c r="CO396" i="5"/>
  <c r="GK395" i="5"/>
  <c r="FE395" i="5"/>
  <c r="DY395" i="5"/>
  <c r="CS395" i="5"/>
  <c r="GO394" i="5"/>
  <c r="FI394" i="5"/>
  <c r="EC394" i="5"/>
  <c r="CW394" i="5"/>
  <c r="GS393" i="5"/>
  <c r="FM393" i="5"/>
  <c r="EG393" i="5"/>
  <c r="DA393" i="5"/>
  <c r="GW392" i="5"/>
  <c r="FQ392" i="5"/>
  <c r="DE392" i="5"/>
  <c r="BY392" i="5"/>
  <c r="FU391" i="5"/>
  <c r="EO391" i="5"/>
  <c r="DI391" i="5"/>
  <c r="CC391" i="5"/>
  <c r="FY390" i="5"/>
  <c r="ES390" i="5"/>
  <c r="DM390" i="5"/>
  <c r="CG390" i="5"/>
  <c r="GC389" i="5"/>
  <c r="EW389" i="5"/>
  <c r="DQ389" i="5"/>
  <c r="CK389" i="5"/>
  <c r="GG388" i="5"/>
  <c r="FA388" i="5"/>
  <c r="DU388" i="5"/>
  <c r="CO388" i="5"/>
  <c r="GK387" i="5"/>
  <c r="DY387" i="5"/>
  <c r="GO386" i="5"/>
  <c r="EC386" i="5"/>
  <c r="GS385" i="5"/>
  <c r="FM385" i="5"/>
  <c r="ED385" i="5"/>
  <c r="GW384" i="5"/>
  <c r="BY384" i="5"/>
  <c r="GL382" i="5"/>
  <c r="FB381" i="5"/>
  <c r="DU380" i="5"/>
  <c r="BZ379" i="5"/>
  <c r="EL377" i="5"/>
  <c r="FB373" i="5"/>
  <c r="FR369" i="5"/>
  <c r="GH365" i="5"/>
  <c r="GX361" i="5"/>
  <c r="CL358" i="5"/>
  <c r="GL287" i="5"/>
  <c r="EK8" i="5"/>
  <c r="EK9" i="5"/>
  <c r="EK10" i="5"/>
  <c r="EK11" i="5"/>
  <c r="EK19" i="5"/>
  <c r="EK27" i="5"/>
  <c r="EK35" i="5"/>
  <c r="EK43" i="5"/>
  <c r="EK51" i="5"/>
  <c r="EK59" i="5"/>
  <c r="EK67" i="5"/>
  <c r="EK75" i="5"/>
  <c r="EK83" i="5"/>
  <c r="EK91" i="5"/>
  <c r="EK99" i="5"/>
  <c r="EK107" i="5"/>
  <c r="EK115" i="5"/>
  <c r="EK123" i="5"/>
  <c r="EK131" i="5"/>
  <c r="EK139" i="5"/>
  <c r="EK147" i="5"/>
  <c r="EK155" i="5"/>
  <c r="EK12" i="5"/>
  <c r="EK20" i="5"/>
  <c r="EK28" i="5"/>
  <c r="EK36" i="5"/>
  <c r="EK44" i="5"/>
  <c r="EK52" i="5"/>
  <c r="EK60" i="5"/>
  <c r="EK68" i="5"/>
  <c r="EK76" i="5"/>
  <c r="EK84" i="5"/>
  <c r="EK92" i="5"/>
  <c r="EK100" i="5"/>
  <c r="EK108" i="5"/>
  <c r="EK116" i="5"/>
  <c r="EK124" i="5"/>
  <c r="EK132" i="5"/>
  <c r="EK140" i="5"/>
  <c r="EK148" i="5"/>
  <c r="EK156" i="5"/>
  <c r="EK13" i="5"/>
  <c r="EK21" i="5"/>
  <c r="EK29" i="5"/>
  <c r="EK37" i="5"/>
  <c r="EK45" i="5"/>
  <c r="EK53" i="5"/>
  <c r="EK61" i="5"/>
  <c r="EK69" i="5"/>
  <c r="EK77" i="5"/>
  <c r="EK85" i="5"/>
  <c r="EK93" i="5"/>
  <c r="EK101" i="5"/>
  <c r="EK109" i="5"/>
  <c r="EK117" i="5"/>
  <c r="EK125" i="5"/>
  <c r="EK133" i="5"/>
  <c r="EK141" i="5"/>
  <c r="EK149" i="5"/>
  <c r="EK157" i="5"/>
  <c r="EK14" i="5"/>
  <c r="EK22" i="5"/>
  <c r="EK30" i="5"/>
  <c r="EK38" i="5"/>
  <c r="EK46" i="5"/>
  <c r="EK54" i="5"/>
  <c r="EK62" i="5"/>
  <c r="EK70" i="5"/>
  <c r="EK78" i="5"/>
  <c r="EK86" i="5"/>
  <c r="EK94" i="5"/>
  <c r="EK102" i="5"/>
  <c r="EK110" i="5"/>
  <c r="EK118" i="5"/>
  <c r="EK126" i="5"/>
  <c r="EK134" i="5"/>
  <c r="EK142" i="5"/>
  <c r="EK150" i="5"/>
  <c r="EK158" i="5"/>
  <c r="EK15" i="5"/>
  <c r="EK23" i="5"/>
  <c r="EK31" i="5"/>
  <c r="EK39" i="5"/>
  <c r="EK47" i="5"/>
  <c r="EK55" i="5"/>
  <c r="EK63" i="5"/>
  <c r="EK71" i="5"/>
  <c r="EK79" i="5"/>
  <c r="EK87" i="5"/>
  <c r="EK95" i="5"/>
  <c r="EK103" i="5"/>
  <c r="EK111" i="5"/>
  <c r="EK119" i="5"/>
  <c r="EK127" i="5"/>
  <c r="EK135" i="5"/>
  <c r="EK143" i="5"/>
  <c r="EK151" i="5"/>
  <c r="EK159" i="5"/>
  <c r="EK16" i="5"/>
  <c r="EK24" i="5"/>
  <c r="EK32" i="5"/>
  <c r="EK40" i="5"/>
  <c r="EK48" i="5"/>
  <c r="EK56" i="5"/>
  <c r="EK64" i="5"/>
  <c r="EK72" i="5"/>
  <c r="EK80" i="5"/>
  <c r="EK88" i="5"/>
  <c r="EK96" i="5"/>
  <c r="EK104" i="5"/>
  <c r="EK112" i="5"/>
  <c r="EK120" i="5"/>
  <c r="EK128" i="5"/>
  <c r="EK136" i="5"/>
  <c r="EK144" i="5"/>
  <c r="EK152" i="5"/>
  <c r="EK160" i="5"/>
  <c r="EK7" i="5"/>
  <c r="EK65" i="5"/>
  <c r="EK74" i="5"/>
  <c r="EK161" i="5"/>
  <c r="EK169" i="5"/>
  <c r="EK177" i="5"/>
  <c r="EK184" i="5"/>
  <c r="EK192" i="5"/>
  <c r="EK200" i="5"/>
  <c r="EK208" i="5"/>
  <c r="EK216" i="5"/>
  <c r="EK224" i="5"/>
  <c r="EK232" i="5"/>
  <c r="EK240" i="5"/>
  <c r="EK248" i="5"/>
  <c r="EK256" i="5"/>
  <c r="EK264" i="5"/>
  <c r="EK272" i="5"/>
  <c r="EK280" i="5"/>
  <c r="EK288" i="5"/>
  <c r="EK25" i="5"/>
  <c r="EK34" i="5"/>
  <c r="EK113" i="5"/>
  <c r="EK122" i="5"/>
  <c r="EK162" i="5"/>
  <c r="EK170" i="5"/>
  <c r="EK178" i="5"/>
  <c r="EK185" i="5"/>
  <c r="EK193" i="5"/>
  <c r="EK201" i="5"/>
  <c r="EK209" i="5"/>
  <c r="EK217" i="5"/>
  <c r="EK225" i="5"/>
  <c r="EK233" i="5"/>
  <c r="EK241" i="5"/>
  <c r="EK249" i="5"/>
  <c r="EK257" i="5"/>
  <c r="EK265" i="5"/>
  <c r="EK273" i="5"/>
  <c r="EK281" i="5"/>
  <c r="EK289" i="5"/>
  <c r="EK73" i="5"/>
  <c r="EK82" i="5"/>
  <c r="EK33" i="5"/>
  <c r="EK42" i="5"/>
  <c r="EK163" i="5"/>
  <c r="EK171" i="5"/>
  <c r="EK179" i="5"/>
  <c r="EK186" i="5"/>
  <c r="EK194" i="5"/>
  <c r="EK202" i="5"/>
  <c r="EK210" i="5"/>
  <c r="EK218" i="5"/>
  <c r="EK226" i="5"/>
  <c r="EK234" i="5"/>
  <c r="EK242" i="5"/>
  <c r="EK250" i="5"/>
  <c r="EK258" i="5"/>
  <c r="EK266" i="5"/>
  <c r="EK274" i="5"/>
  <c r="EK282" i="5"/>
  <c r="EK290" i="5"/>
  <c r="EK121" i="5"/>
  <c r="EK130" i="5"/>
  <c r="EK153" i="5"/>
  <c r="EK81" i="5"/>
  <c r="EK90" i="5"/>
  <c r="EK154" i="5"/>
  <c r="EK164" i="5"/>
  <c r="EK172" i="5"/>
  <c r="EK187" i="5"/>
  <c r="EK195" i="5"/>
  <c r="EK203" i="5"/>
  <c r="EK211" i="5"/>
  <c r="EK219" i="5"/>
  <c r="EK227" i="5"/>
  <c r="EK235" i="5"/>
  <c r="EK243" i="5"/>
  <c r="EK251" i="5"/>
  <c r="EK259" i="5"/>
  <c r="EK267" i="5"/>
  <c r="EK275" i="5"/>
  <c r="EK283" i="5"/>
  <c r="EK291" i="5"/>
  <c r="EK41" i="5"/>
  <c r="EK50" i="5"/>
  <c r="EK129" i="5"/>
  <c r="EK138" i="5"/>
  <c r="EK165" i="5"/>
  <c r="EK173" i="5"/>
  <c r="EK180" i="5"/>
  <c r="EK188" i="5"/>
  <c r="EK196" i="5"/>
  <c r="EK204" i="5"/>
  <c r="EK212" i="5"/>
  <c r="EK220" i="5"/>
  <c r="EK228" i="5"/>
  <c r="EK236" i="5"/>
  <c r="EK244" i="5"/>
  <c r="EK252" i="5"/>
  <c r="EK260" i="5"/>
  <c r="EK268" i="5"/>
  <c r="EK276" i="5"/>
  <c r="EK284" i="5"/>
  <c r="EK292" i="5"/>
  <c r="EK89" i="5"/>
  <c r="EK98" i="5"/>
  <c r="EK49" i="5"/>
  <c r="EK58" i="5"/>
  <c r="EK166" i="5"/>
  <c r="EK174" i="5"/>
  <c r="EK181" i="5"/>
  <c r="EK189" i="5"/>
  <c r="EK197" i="5"/>
  <c r="EK205" i="5"/>
  <c r="EK213" i="5"/>
  <c r="EK221" i="5"/>
  <c r="EK229" i="5"/>
  <c r="EK237" i="5"/>
  <c r="EK245" i="5"/>
  <c r="EK253" i="5"/>
  <c r="EK261" i="5"/>
  <c r="EK269" i="5"/>
  <c r="EK277" i="5"/>
  <c r="EK285" i="5"/>
  <c r="EK293" i="5"/>
  <c r="EK18" i="5"/>
  <c r="EK137" i="5"/>
  <c r="EK146" i="5"/>
  <c r="EK97" i="5"/>
  <c r="EK106" i="5"/>
  <c r="EK167" i="5"/>
  <c r="EK175" i="5"/>
  <c r="EK182" i="5"/>
  <c r="EK190" i="5"/>
  <c r="EK198" i="5"/>
  <c r="EK206" i="5"/>
  <c r="EK214" i="5"/>
  <c r="EK222" i="5"/>
  <c r="EK230" i="5"/>
  <c r="EK238" i="5"/>
  <c r="EK246" i="5"/>
  <c r="EK254" i="5"/>
  <c r="EK262" i="5"/>
  <c r="EK270" i="5"/>
  <c r="EK278" i="5"/>
  <c r="EK286" i="5"/>
  <c r="EK57" i="5"/>
  <c r="EK66" i="5"/>
  <c r="EK17" i="5"/>
  <c r="EK223" i="5"/>
  <c r="EK296" i="5"/>
  <c r="EK304" i="5"/>
  <c r="EK312" i="5"/>
  <c r="EK320" i="5"/>
  <c r="EK328" i="5"/>
  <c r="EK336" i="5"/>
  <c r="EK344" i="5"/>
  <c r="EK352" i="5"/>
  <c r="EK168" i="5"/>
  <c r="EK231" i="5"/>
  <c r="EK271" i="5"/>
  <c r="EK297" i="5"/>
  <c r="EK305" i="5"/>
  <c r="EK313" i="5"/>
  <c r="EK321" i="5"/>
  <c r="EK329" i="5"/>
  <c r="EK337" i="5"/>
  <c r="EK345" i="5"/>
  <c r="EK353" i="5"/>
  <c r="EK176" i="5"/>
  <c r="EK239" i="5"/>
  <c r="EK298" i="5"/>
  <c r="EK306" i="5"/>
  <c r="EK314" i="5"/>
  <c r="EK322" i="5"/>
  <c r="EK330" i="5"/>
  <c r="EK338" i="5"/>
  <c r="EK346" i="5"/>
  <c r="EK354" i="5"/>
  <c r="EK145" i="5"/>
  <c r="EK183" i="5"/>
  <c r="EK247" i="5"/>
  <c r="EK279" i="5"/>
  <c r="EK114" i="5"/>
  <c r="EK299" i="5"/>
  <c r="EK307" i="5"/>
  <c r="EK315" i="5"/>
  <c r="EK323" i="5"/>
  <c r="EK331" i="5"/>
  <c r="EK339" i="5"/>
  <c r="EK347" i="5"/>
  <c r="EK191" i="5"/>
  <c r="EK255" i="5"/>
  <c r="EK105" i="5"/>
  <c r="EK287" i="5"/>
  <c r="EK300" i="5"/>
  <c r="EK308" i="5"/>
  <c r="EK316" i="5"/>
  <c r="EK324" i="5"/>
  <c r="EK332" i="5"/>
  <c r="EK340" i="5"/>
  <c r="EK348" i="5"/>
  <c r="EK199" i="5"/>
  <c r="EK263" i="5"/>
  <c r="EK301" i="5"/>
  <c r="EK309" i="5"/>
  <c r="EK317" i="5"/>
  <c r="EK325" i="5"/>
  <c r="EK333" i="5"/>
  <c r="EK341" i="5"/>
  <c r="EK349" i="5"/>
  <c r="EK294" i="5"/>
  <c r="EK302" i="5"/>
  <c r="EK310" i="5"/>
  <c r="EK318" i="5"/>
  <c r="EK326" i="5"/>
  <c r="EK334" i="5"/>
  <c r="EK342" i="5"/>
  <c r="EK350" i="5"/>
  <c r="EK295" i="5"/>
  <c r="EK303" i="5"/>
  <c r="EK311" i="5"/>
  <c r="EK319" i="5"/>
  <c r="EK327" i="5"/>
  <c r="EK335" i="5"/>
  <c r="EK343" i="5"/>
  <c r="EK351" i="5"/>
  <c r="EK207" i="5"/>
  <c r="EK362" i="5"/>
  <c r="EK370" i="5"/>
  <c r="EK378" i="5"/>
  <c r="EK355" i="5"/>
  <c r="EK363" i="5"/>
  <c r="EK371" i="5"/>
  <c r="EK379" i="5"/>
  <c r="EK356" i="5"/>
  <c r="EK364" i="5"/>
  <c r="EK372" i="5"/>
  <c r="EK380" i="5"/>
  <c r="EK26" i="5"/>
  <c r="EK357" i="5"/>
  <c r="EK365" i="5"/>
  <c r="EK373" i="5"/>
  <c r="EK381" i="5"/>
  <c r="EK358" i="5"/>
  <c r="EK366" i="5"/>
  <c r="EK374" i="5"/>
  <c r="EK382" i="5"/>
  <c r="EK215" i="5"/>
  <c r="EK359" i="5"/>
  <c r="EK367" i="5"/>
  <c r="EK375" i="5"/>
  <c r="EK383" i="5"/>
  <c r="EK360" i="5"/>
  <c r="EK368" i="5"/>
  <c r="EK376" i="5"/>
  <c r="EK361" i="5"/>
  <c r="EK369" i="5"/>
  <c r="EK377" i="5"/>
  <c r="FO8" i="5"/>
  <c r="FO16" i="5"/>
  <c r="FO24" i="5"/>
  <c r="FO32" i="5"/>
  <c r="FO40" i="5"/>
  <c r="FO48" i="5"/>
  <c r="FO56" i="5"/>
  <c r="FO64" i="5"/>
  <c r="FO72" i="5"/>
  <c r="FO80" i="5"/>
  <c r="FO88" i="5"/>
  <c r="FO96" i="5"/>
  <c r="FO104" i="5"/>
  <c r="FO112" i="5"/>
  <c r="FO120" i="5"/>
  <c r="FO128" i="5"/>
  <c r="FO136" i="5"/>
  <c r="FO144" i="5"/>
  <c r="FO152" i="5"/>
  <c r="FO160" i="5"/>
  <c r="FO168" i="5"/>
  <c r="FO10" i="5"/>
  <c r="FO18" i="5"/>
  <c r="FO26" i="5"/>
  <c r="FO34" i="5"/>
  <c r="FO42" i="5"/>
  <c r="FO50" i="5"/>
  <c r="FO58" i="5"/>
  <c r="FO66" i="5"/>
  <c r="FO74" i="5"/>
  <c r="FO82" i="5"/>
  <c r="FO90" i="5"/>
  <c r="FO106" i="5"/>
  <c r="FO116" i="5"/>
  <c r="FO164" i="5"/>
  <c r="FO12" i="5"/>
  <c r="FO22" i="5"/>
  <c r="FO33" i="5"/>
  <c r="FO44" i="5"/>
  <c r="FO54" i="5"/>
  <c r="FO65" i="5"/>
  <c r="FO76" i="5"/>
  <c r="FO86" i="5"/>
  <c r="FO97" i="5"/>
  <c r="FO107" i="5"/>
  <c r="FO126" i="5"/>
  <c r="FO146" i="5"/>
  <c r="FO156" i="5"/>
  <c r="FO173" i="5"/>
  <c r="FO180" i="5"/>
  <c r="FO188" i="5"/>
  <c r="FO196" i="5"/>
  <c r="FO204" i="5"/>
  <c r="FO212" i="5"/>
  <c r="FO220" i="5"/>
  <c r="FO228" i="5"/>
  <c r="FO236" i="5"/>
  <c r="FO244" i="5"/>
  <c r="FO252" i="5"/>
  <c r="FO260" i="5"/>
  <c r="FO268" i="5"/>
  <c r="FO276" i="5"/>
  <c r="FO284" i="5"/>
  <c r="FO292" i="5"/>
  <c r="FO300" i="5"/>
  <c r="FO308" i="5"/>
  <c r="FO316" i="5"/>
  <c r="FO324" i="5"/>
  <c r="FO332" i="5"/>
  <c r="FO340" i="5"/>
  <c r="FO348" i="5"/>
  <c r="FO356" i="5"/>
  <c r="FO364" i="5"/>
  <c r="FO372" i="5"/>
  <c r="FO380" i="5"/>
  <c r="FO388" i="5"/>
  <c r="FO396" i="5"/>
  <c r="FO404" i="5"/>
  <c r="FO412" i="5"/>
  <c r="FO420" i="5"/>
  <c r="FO428" i="5"/>
  <c r="FO436" i="5"/>
  <c r="FO444" i="5"/>
  <c r="FO452" i="5"/>
  <c r="FO23" i="5"/>
  <c r="FO55" i="5"/>
  <c r="FO87" i="5"/>
  <c r="FO117" i="5"/>
  <c r="FO127" i="5"/>
  <c r="FO137" i="5"/>
  <c r="FO147" i="5"/>
  <c r="FO165" i="5"/>
  <c r="FO13" i="5"/>
  <c r="FO35" i="5"/>
  <c r="FO45" i="5"/>
  <c r="FO67" i="5"/>
  <c r="FO77" i="5"/>
  <c r="FO98" i="5"/>
  <c r="FO108" i="5"/>
  <c r="FO157" i="5"/>
  <c r="FO174" i="5"/>
  <c r="FO181" i="5"/>
  <c r="FO189" i="5"/>
  <c r="FO197" i="5"/>
  <c r="FO205" i="5"/>
  <c r="FO213" i="5"/>
  <c r="FO221" i="5"/>
  <c r="FO229" i="5"/>
  <c r="FO237" i="5"/>
  <c r="FO245" i="5"/>
  <c r="FO253" i="5"/>
  <c r="FO261" i="5"/>
  <c r="FO269" i="5"/>
  <c r="FO277" i="5"/>
  <c r="FO285" i="5"/>
  <c r="FO293" i="5"/>
  <c r="FO301" i="5"/>
  <c r="FO309" i="5"/>
  <c r="FO317" i="5"/>
  <c r="FO325" i="5"/>
  <c r="FO333" i="5"/>
  <c r="FO341" i="5"/>
  <c r="FO349" i="5"/>
  <c r="FO357" i="5"/>
  <c r="FO365" i="5"/>
  <c r="FO373" i="5"/>
  <c r="FO381" i="5"/>
  <c r="FO389" i="5"/>
  <c r="FO397" i="5"/>
  <c r="FO405" i="5"/>
  <c r="FO413" i="5"/>
  <c r="FO421" i="5"/>
  <c r="FO429" i="5"/>
  <c r="FO437" i="5"/>
  <c r="FO445" i="5"/>
  <c r="FO453" i="5"/>
  <c r="FO99" i="5"/>
  <c r="FO118" i="5"/>
  <c r="FO138" i="5"/>
  <c r="FO148" i="5"/>
  <c r="FO166" i="5"/>
  <c r="FO14" i="5"/>
  <c r="FO25" i="5"/>
  <c r="FO36" i="5"/>
  <c r="FO46" i="5"/>
  <c r="FO57" i="5"/>
  <c r="FO68" i="5"/>
  <c r="FO78" i="5"/>
  <c r="FO89" i="5"/>
  <c r="FO109" i="5"/>
  <c r="FO119" i="5"/>
  <c r="FO129" i="5"/>
  <c r="FO139" i="5"/>
  <c r="FO158" i="5"/>
  <c r="FO175" i="5"/>
  <c r="FO182" i="5"/>
  <c r="FO190" i="5"/>
  <c r="FO198" i="5"/>
  <c r="FO206" i="5"/>
  <c r="FO214" i="5"/>
  <c r="FO222" i="5"/>
  <c r="FO230" i="5"/>
  <c r="FO238" i="5"/>
  <c r="FO246" i="5"/>
  <c r="FO254" i="5"/>
  <c r="FO262" i="5"/>
  <c r="FO270" i="5"/>
  <c r="FO278" i="5"/>
  <c r="FO286" i="5"/>
  <c r="FO294" i="5"/>
  <c r="FO302" i="5"/>
  <c r="FO310" i="5"/>
  <c r="FO318" i="5"/>
  <c r="FO326" i="5"/>
  <c r="FO334" i="5"/>
  <c r="FO342" i="5"/>
  <c r="FO350" i="5"/>
  <c r="FO358" i="5"/>
  <c r="FO366" i="5"/>
  <c r="FO374" i="5"/>
  <c r="FO382" i="5"/>
  <c r="FO390" i="5"/>
  <c r="FO398" i="5"/>
  <c r="FO406" i="5"/>
  <c r="FO414" i="5"/>
  <c r="FO422" i="5"/>
  <c r="FO430" i="5"/>
  <c r="FO438" i="5"/>
  <c r="FO446" i="5"/>
  <c r="FO15" i="5"/>
  <c r="FO47" i="5"/>
  <c r="FO79" i="5"/>
  <c r="FO100" i="5"/>
  <c r="FO149" i="5"/>
  <c r="FO167" i="5"/>
  <c r="FO27" i="5"/>
  <c r="FO37" i="5"/>
  <c r="FO59" i="5"/>
  <c r="FO69" i="5"/>
  <c r="FO91" i="5"/>
  <c r="FO110" i="5"/>
  <c r="FO130" i="5"/>
  <c r="FO140" i="5"/>
  <c r="FO159" i="5"/>
  <c r="FO176" i="5"/>
  <c r="FO183" i="5"/>
  <c r="FO191" i="5"/>
  <c r="FO199" i="5"/>
  <c r="FO207" i="5"/>
  <c r="FO215" i="5"/>
  <c r="FO223" i="5"/>
  <c r="FO231" i="5"/>
  <c r="FO239" i="5"/>
  <c r="FO247" i="5"/>
  <c r="FO255" i="5"/>
  <c r="FO263" i="5"/>
  <c r="FO271" i="5"/>
  <c r="FO279" i="5"/>
  <c r="FO287" i="5"/>
  <c r="FO295" i="5"/>
  <c r="FO303" i="5"/>
  <c r="FO311" i="5"/>
  <c r="FO319" i="5"/>
  <c r="FO327" i="5"/>
  <c r="FO335" i="5"/>
  <c r="FO343" i="5"/>
  <c r="FO351" i="5"/>
  <c r="FO359" i="5"/>
  <c r="FO367" i="5"/>
  <c r="FO375" i="5"/>
  <c r="FO383" i="5"/>
  <c r="FO391" i="5"/>
  <c r="FO399" i="5"/>
  <c r="FO407" i="5"/>
  <c r="FO415" i="5"/>
  <c r="FO423" i="5"/>
  <c r="FO431" i="5"/>
  <c r="FO439" i="5"/>
  <c r="FO447" i="5"/>
  <c r="FO101" i="5"/>
  <c r="FO111" i="5"/>
  <c r="FO121" i="5"/>
  <c r="FO131" i="5"/>
  <c r="FO150" i="5"/>
  <c r="FO17" i="5"/>
  <c r="FO28" i="5"/>
  <c r="FO38" i="5"/>
  <c r="FO49" i="5"/>
  <c r="FO60" i="5"/>
  <c r="FO70" i="5"/>
  <c r="FO81" i="5"/>
  <c r="FO92" i="5"/>
  <c r="FO141" i="5"/>
  <c r="FO151" i="5"/>
  <c r="FO169" i="5"/>
  <c r="FO177" i="5"/>
  <c r="FO184" i="5"/>
  <c r="FO192" i="5"/>
  <c r="FO200" i="5"/>
  <c r="FO208" i="5"/>
  <c r="FO216" i="5"/>
  <c r="FO224" i="5"/>
  <c r="FO232" i="5"/>
  <c r="FO240" i="5"/>
  <c r="FO248" i="5"/>
  <c r="FO256" i="5"/>
  <c r="FO264" i="5"/>
  <c r="FO272" i="5"/>
  <c r="FO280" i="5"/>
  <c r="FO288" i="5"/>
  <c r="FO296" i="5"/>
  <c r="FO304" i="5"/>
  <c r="FO312" i="5"/>
  <c r="FO320" i="5"/>
  <c r="FO328" i="5"/>
  <c r="FO336" i="5"/>
  <c r="FO344" i="5"/>
  <c r="FO352" i="5"/>
  <c r="FO360" i="5"/>
  <c r="FO368" i="5"/>
  <c r="FO376" i="5"/>
  <c r="FO384" i="5"/>
  <c r="FO392" i="5"/>
  <c r="FO400" i="5"/>
  <c r="FO408" i="5"/>
  <c r="FO416" i="5"/>
  <c r="FO424" i="5"/>
  <c r="FO432" i="5"/>
  <c r="FO440" i="5"/>
  <c r="FO448" i="5"/>
  <c r="FO7" i="5"/>
  <c r="FO39" i="5"/>
  <c r="FO71" i="5"/>
  <c r="FO102" i="5"/>
  <c r="FO122" i="5"/>
  <c r="FO132" i="5"/>
  <c r="FO161" i="5"/>
  <c r="FO19" i="5"/>
  <c r="FO29" i="5"/>
  <c r="FO51" i="5"/>
  <c r="FO61" i="5"/>
  <c r="FO83" i="5"/>
  <c r="FO93" i="5"/>
  <c r="FO103" i="5"/>
  <c r="FO113" i="5"/>
  <c r="FO123" i="5"/>
  <c r="FO142" i="5"/>
  <c r="FO170" i="5"/>
  <c r="FO178" i="5"/>
  <c r="FO185" i="5"/>
  <c r="FO193" i="5"/>
  <c r="FO201" i="5"/>
  <c r="FO209" i="5"/>
  <c r="FO217" i="5"/>
  <c r="FO225" i="5"/>
  <c r="FO233" i="5"/>
  <c r="FO241" i="5"/>
  <c r="FO249" i="5"/>
  <c r="FO257" i="5"/>
  <c r="FO265" i="5"/>
  <c r="FO273" i="5"/>
  <c r="FO281" i="5"/>
  <c r="FO289" i="5"/>
  <c r="FO297" i="5"/>
  <c r="FO305" i="5"/>
  <c r="FO313" i="5"/>
  <c r="FO321" i="5"/>
  <c r="FO329" i="5"/>
  <c r="FO337" i="5"/>
  <c r="FO345" i="5"/>
  <c r="FO353" i="5"/>
  <c r="FO361" i="5"/>
  <c r="FO369" i="5"/>
  <c r="FO377" i="5"/>
  <c r="FO385" i="5"/>
  <c r="FO393" i="5"/>
  <c r="FO401" i="5"/>
  <c r="FO409" i="5"/>
  <c r="FO417" i="5"/>
  <c r="FO425" i="5"/>
  <c r="FO433" i="5"/>
  <c r="FO441" i="5"/>
  <c r="FO449" i="5"/>
  <c r="FO133" i="5"/>
  <c r="FO143" i="5"/>
  <c r="FO153" i="5"/>
  <c r="FO162" i="5"/>
  <c r="FO6" i="5"/>
  <c r="FO9" i="5"/>
  <c r="FO20" i="5"/>
  <c r="FO30" i="5"/>
  <c r="FO41" i="5"/>
  <c r="FO52" i="5"/>
  <c r="FO62" i="5"/>
  <c r="FO73" i="5"/>
  <c r="FO84" i="5"/>
  <c r="FO94" i="5"/>
  <c r="FO114" i="5"/>
  <c r="FO124" i="5"/>
  <c r="FO171" i="5"/>
  <c r="FO179" i="5"/>
  <c r="FO186" i="5"/>
  <c r="FO194" i="5"/>
  <c r="FO202" i="5"/>
  <c r="FO210" i="5"/>
  <c r="FO218" i="5"/>
  <c r="FO226" i="5"/>
  <c r="FO234" i="5"/>
  <c r="FO242" i="5"/>
  <c r="FO250" i="5"/>
  <c r="FO258" i="5"/>
  <c r="FO266" i="5"/>
  <c r="FO274" i="5"/>
  <c r="FO282" i="5"/>
  <c r="FO290" i="5"/>
  <c r="FO298" i="5"/>
  <c r="FO306" i="5"/>
  <c r="FO314" i="5"/>
  <c r="FO322" i="5"/>
  <c r="FO330" i="5"/>
  <c r="FO338" i="5"/>
  <c r="FO346" i="5"/>
  <c r="FO354" i="5"/>
  <c r="FO362" i="5"/>
  <c r="FO370" i="5"/>
  <c r="FO378" i="5"/>
  <c r="FO386" i="5"/>
  <c r="FO394" i="5"/>
  <c r="FO402" i="5"/>
  <c r="FO410" i="5"/>
  <c r="FO418" i="5"/>
  <c r="FO426" i="5"/>
  <c r="FO434" i="5"/>
  <c r="FO442" i="5"/>
  <c r="FO450" i="5"/>
  <c r="FO11" i="5"/>
  <c r="FO21" i="5"/>
  <c r="FO43" i="5"/>
  <c r="FO53" i="5"/>
  <c r="FO75" i="5"/>
  <c r="FO85" i="5"/>
  <c r="FO125" i="5"/>
  <c r="FO135" i="5"/>
  <c r="FO145" i="5"/>
  <c r="FO155" i="5"/>
  <c r="FO172" i="5"/>
  <c r="FO187" i="5"/>
  <c r="FO195" i="5"/>
  <c r="FO203" i="5"/>
  <c r="FO211" i="5"/>
  <c r="FO219" i="5"/>
  <c r="FO227" i="5"/>
  <c r="FO235" i="5"/>
  <c r="FO243" i="5"/>
  <c r="FO251" i="5"/>
  <c r="FO259" i="5"/>
  <c r="FO267" i="5"/>
  <c r="FO275" i="5"/>
  <c r="FO283" i="5"/>
  <c r="FO291" i="5"/>
  <c r="FO299" i="5"/>
  <c r="FO307" i="5"/>
  <c r="FO315" i="5"/>
  <c r="FO323" i="5"/>
  <c r="FO331" i="5"/>
  <c r="FO339" i="5"/>
  <c r="FO347" i="5"/>
  <c r="FO355" i="5"/>
  <c r="FO363" i="5"/>
  <c r="FO371" i="5"/>
  <c r="FO379" i="5"/>
  <c r="FO387" i="5"/>
  <c r="FO395" i="5"/>
  <c r="FO403" i="5"/>
  <c r="FO411" i="5"/>
  <c r="FO419" i="5"/>
  <c r="FO427" i="5"/>
  <c r="FO435" i="5"/>
  <c r="FO443" i="5"/>
  <c r="FO451" i="5"/>
  <c r="FO95" i="5"/>
  <c r="FO105" i="5"/>
  <c r="FO115" i="5"/>
  <c r="FO134" i="5"/>
  <c r="FO154" i="5"/>
  <c r="FO163" i="5"/>
  <c r="FO31" i="5"/>
  <c r="FO63" i="5"/>
  <c r="FS10" i="5"/>
  <c r="FS18" i="5"/>
  <c r="FS26" i="5"/>
  <c r="FS34" i="5"/>
  <c r="FS42" i="5"/>
  <c r="FS50" i="5"/>
  <c r="FS58" i="5"/>
  <c r="FS66" i="5"/>
  <c r="FS74" i="5"/>
  <c r="FS82" i="5"/>
  <c r="FS90" i="5"/>
  <c r="FS98" i="5"/>
  <c r="FS7" i="5"/>
  <c r="FS19" i="5"/>
  <c r="FS30" i="5"/>
  <c r="FS53" i="5"/>
  <c r="FS65" i="5"/>
  <c r="FS88" i="5"/>
  <c r="FS100" i="5"/>
  <c r="FS110" i="5"/>
  <c r="FS120" i="5"/>
  <c r="FS140" i="5"/>
  <c r="FS170" i="5"/>
  <c r="FS188" i="5"/>
  <c r="FS198" i="5"/>
  <c r="FS208" i="5"/>
  <c r="FS217" i="5"/>
  <c r="FS226" i="5"/>
  <c r="FS235" i="5"/>
  <c r="FS244" i="5"/>
  <c r="FS253" i="5"/>
  <c r="FS272" i="5"/>
  <c r="FS281" i="5"/>
  <c r="FS290" i="5"/>
  <c r="FS299" i="5"/>
  <c r="FS308" i="5"/>
  <c r="FS317" i="5"/>
  <c r="FS12" i="5"/>
  <c r="FS47" i="5"/>
  <c r="FS59" i="5"/>
  <c r="FS70" i="5"/>
  <c r="FS93" i="5"/>
  <c r="FS105" i="5"/>
  <c r="FS115" i="5"/>
  <c r="FS134" i="5"/>
  <c r="FS144" i="5"/>
  <c r="FS164" i="5"/>
  <c r="FS193" i="5"/>
  <c r="FS230" i="5"/>
  <c r="FS239" i="5"/>
  <c r="FS294" i="5"/>
  <c r="FS303" i="5"/>
  <c r="FS358" i="5"/>
  <c r="FS367" i="5"/>
  <c r="FS422" i="5"/>
  <c r="FS431" i="5"/>
  <c r="FS24" i="5"/>
  <c r="FS36" i="5"/>
  <c r="FS71" i="5"/>
  <c r="FS83" i="5"/>
  <c r="FS94" i="5"/>
  <c r="FS106" i="5"/>
  <c r="FS125" i="5"/>
  <c r="FS135" i="5"/>
  <c r="FS145" i="5"/>
  <c r="FS155" i="5"/>
  <c r="FS174" i="5"/>
  <c r="FS183" i="5"/>
  <c r="FS203" i="5"/>
  <c r="FS212" i="5"/>
  <c r="FS221" i="5"/>
  <c r="FS240" i="5"/>
  <c r="FS249" i="5"/>
  <c r="FS258" i="5"/>
  <c r="FS267" i="5"/>
  <c r="FS276" i="5"/>
  <c r="FS285" i="5"/>
  <c r="FS304" i="5"/>
  <c r="FS313" i="5"/>
  <c r="FS14" i="5"/>
  <c r="FS37" i="5"/>
  <c r="FS49" i="5"/>
  <c r="FS72" i="5"/>
  <c r="FS84" i="5"/>
  <c r="FS107" i="5"/>
  <c r="FS126" i="5"/>
  <c r="FS136" i="5"/>
  <c r="FS156" i="5"/>
  <c r="FS185" i="5"/>
  <c r="FS204" i="5"/>
  <c r="FS213" i="5"/>
  <c r="FS232" i="5"/>
  <c r="FS241" i="5"/>
  <c r="FS250" i="5"/>
  <c r="FS259" i="5"/>
  <c r="FS268" i="5"/>
  <c r="FS277" i="5"/>
  <c r="FS296" i="5"/>
  <c r="FS305" i="5"/>
  <c r="FS314" i="5"/>
  <c r="FS323" i="5"/>
  <c r="FS332" i="5"/>
  <c r="FS341" i="5"/>
  <c r="FS360" i="5"/>
  <c r="FS369" i="5"/>
  <c r="FS378" i="5"/>
  <c r="FS387" i="5"/>
  <c r="FS396" i="5"/>
  <c r="FS405" i="5"/>
  <c r="FS424" i="5"/>
  <c r="FS433" i="5"/>
  <c r="FS441" i="5"/>
  <c r="FS449" i="5"/>
  <c r="FS17" i="5"/>
  <c r="FS40" i="5"/>
  <c r="FS52" i="5"/>
  <c r="FS87" i="5"/>
  <c r="FS99" i="5"/>
  <c r="FS109" i="5"/>
  <c r="FS119" i="5"/>
  <c r="FS129" i="5"/>
  <c r="FS139" i="5"/>
  <c r="FS158" i="5"/>
  <c r="FS168" i="5"/>
  <c r="FS187" i="5"/>
  <c r="FS216" i="5"/>
  <c r="FS225" i="5"/>
  <c r="FS234" i="5"/>
  <c r="FS243" i="5"/>
  <c r="FS252" i="5"/>
  <c r="FS261" i="5"/>
  <c r="FS280" i="5"/>
  <c r="FS289" i="5"/>
  <c r="FS298" i="5"/>
  <c r="FS307" i="5"/>
  <c r="FS316" i="5"/>
  <c r="FS325" i="5"/>
  <c r="FS344" i="5"/>
  <c r="FS353" i="5"/>
  <c r="FS362" i="5"/>
  <c r="FS371" i="5"/>
  <c r="FS380" i="5"/>
  <c r="FS389" i="5"/>
  <c r="FS408" i="5"/>
  <c r="FS417" i="5"/>
  <c r="FS426" i="5"/>
  <c r="FS435" i="5"/>
  <c r="FS443" i="5"/>
  <c r="FS451" i="5"/>
  <c r="FS29" i="5"/>
  <c r="FS41" i="5"/>
  <c r="FS64" i="5"/>
  <c r="FS76" i="5"/>
  <c r="FS130" i="5"/>
  <c r="FS149" i="5"/>
  <c r="FS159" i="5"/>
  <c r="FS169" i="5"/>
  <c r="FS179" i="5"/>
  <c r="FS197" i="5"/>
  <c r="FS207" i="5"/>
  <c r="FS262" i="5"/>
  <c r="FS271" i="5"/>
  <c r="FS326" i="5"/>
  <c r="FS335" i="5"/>
  <c r="FS390" i="5"/>
  <c r="FS399" i="5"/>
  <c r="FS13" i="5"/>
  <c r="FS32" i="5"/>
  <c r="FS51" i="5"/>
  <c r="FS89" i="5"/>
  <c r="FS138" i="5"/>
  <c r="FS153" i="5"/>
  <c r="FS184" i="5"/>
  <c r="FS200" i="5"/>
  <c r="FS288" i="5"/>
  <c r="FS302" i="5"/>
  <c r="FS318" i="5"/>
  <c r="FS342" i="5"/>
  <c r="FS366" i="5"/>
  <c r="FS391" i="5"/>
  <c r="FS415" i="5"/>
  <c r="FS15" i="5"/>
  <c r="FS33" i="5"/>
  <c r="FS69" i="5"/>
  <c r="FS123" i="5"/>
  <c r="FS154" i="5"/>
  <c r="FS171" i="5"/>
  <c r="FS201" i="5"/>
  <c r="FS215" i="5"/>
  <c r="FS229" i="5"/>
  <c r="FS245" i="5"/>
  <c r="FS274" i="5"/>
  <c r="FS330" i="5"/>
  <c r="FS355" i="5"/>
  <c r="FS379" i="5"/>
  <c r="FS392" i="5"/>
  <c r="FS403" i="5"/>
  <c r="FS416" i="5"/>
  <c r="FS428" i="5"/>
  <c r="FS439" i="5"/>
  <c r="FS450" i="5"/>
  <c r="FS54" i="5"/>
  <c r="FS91" i="5"/>
  <c r="FS108" i="5"/>
  <c r="FS186" i="5"/>
  <c r="FS231" i="5"/>
  <c r="FS246" i="5"/>
  <c r="FS260" i="5"/>
  <c r="FS319" i="5"/>
  <c r="FS331" i="5"/>
  <c r="FS343" i="5"/>
  <c r="FS368" i="5"/>
  <c r="FS404" i="5"/>
  <c r="FS440" i="5"/>
  <c r="FS16" i="5"/>
  <c r="FS35" i="5"/>
  <c r="FS55" i="5"/>
  <c r="FS73" i="5"/>
  <c r="FS124" i="5"/>
  <c r="FS141" i="5"/>
  <c r="FS172" i="5"/>
  <c r="FS202" i="5"/>
  <c r="FS218" i="5"/>
  <c r="FS275" i="5"/>
  <c r="FS291" i="5"/>
  <c r="FS320" i="5"/>
  <c r="FS345" i="5"/>
  <c r="FS356" i="5"/>
  <c r="FS381" i="5"/>
  <c r="FS393" i="5"/>
  <c r="FS418" i="5"/>
  <c r="FS429" i="5"/>
  <c r="FS452" i="5"/>
  <c r="FS92" i="5"/>
  <c r="FS111" i="5"/>
  <c r="FS157" i="5"/>
  <c r="FS233" i="5"/>
  <c r="FS247" i="5"/>
  <c r="FS263" i="5"/>
  <c r="FS306" i="5"/>
  <c r="FS382" i="5"/>
  <c r="FS406" i="5"/>
  <c r="FS430" i="5"/>
  <c r="FS20" i="5"/>
  <c r="FS38" i="5"/>
  <c r="FS56" i="5"/>
  <c r="FS75" i="5"/>
  <c r="FS127" i="5"/>
  <c r="FS142" i="5"/>
  <c r="FS173" i="5"/>
  <c r="FS189" i="5"/>
  <c r="FS219" i="5"/>
  <c r="FS248" i="5"/>
  <c r="FS264" i="5"/>
  <c r="FS278" i="5"/>
  <c r="FS292" i="5"/>
  <c r="FS321" i="5"/>
  <c r="FS333" i="5"/>
  <c r="FS346" i="5"/>
  <c r="FS357" i="5"/>
  <c r="FS370" i="5"/>
  <c r="FS394" i="5"/>
  <c r="FS419" i="5"/>
  <c r="FS442" i="5"/>
  <c r="FS453" i="5"/>
  <c r="FS39" i="5"/>
  <c r="FS57" i="5"/>
  <c r="FS77" i="5"/>
  <c r="FS95" i="5"/>
  <c r="FS112" i="5"/>
  <c r="FS143" i="5"/>
  <c r="FS160" i="5"/>
  <c r="FS175" i="5"/>
  <c r="FS190" i="5"/>
  <c r="FS205" i="5"/>
  <c r="FS322" i="5"/>
  <c r="FS334" i="5"/>
  <c r="FS383" i="5"/>
  <c r="FS395" i="5"/>
  <c r="FS407" i="5"/>
  <c r="FS432" i="5"/>
  <c r="FS21" i="5"/>
  <c r="FS78" i="5"/>
  <c r="FS96" i="5"/>
  <c r="FS113" i="5"/>
  <c r="FS128" i="5"/>
  <c r="FS161" i="5"/>
  <c r="FS176" i="5"/>
  <c r="FS206" i="5"/>
  <c r="FS220" i="5"/>
  <c r="FS236" i="5"/>
  <c r="FS265" i="5"/>
  <c r="FS279" i="5"/>
  <c r="FS293" i="5"/>
  <c r="FS309" i="5"/>
  <c r="FS336" i="5"/>
  <c r="FS347" i="5"/>
  <c r="FS359" i="5"/>
  <c r="FS372" i="5"/>
  <c r="FS384" i="5"/>
  <c r="FS409" i="5"/>
  <c r="FS420" i="5"/>
  <c r="FS444" i="5"/>
  <c r="FS22" i="5"/>
  <c r="FS43" i="5"/>
  <c r="FS60" i="5"/>
  <c r="FS79" i="5"/>
  <c r="FS97" i="5"/>
  <c r="FS114" i="5"/>
  <c r="FS131" i="5"/>
  <c r="FS146" i="5"/>
  <c r="FS162" i="5"/>
  <c r="FS177" i="5"/>
  <c r="FS191" i="5"/>
  <c r="FS222" i="5"/>
  <c r="FS251" i="5"/>
  <c r="FS295" i="5"/>
  <c r="FS310" i="5"/>
  <c r="FS23" i="5"/>
  <c r="FS61" i="5"/>
  <c r="FS147" i="5"/>
  <c r="FS178" i="5"/>
  <c r="FS192" i="5"/>
  <c r="FS209" i="5"/>
  <c r="FS223" i="5"/>
  <c r="FS237" i="5"/>
  <c r="FS266" i="5"/>
  <c r="FS282" i="5"/>
  <c r="FS324" i="5"/>
  <c r="FS337" i="5"/>
  <c r="FS348" i="5"/>
  <c r="FS361" i="5"/>
  <c r="FS373" i="5"/>
  <c r="FS385" i="5"/>
  <c r="FS397" i="5"/>
  <c r="FS410" i="5"/>
  <c r="FS421" i="5"/>
  <c r="FS434" i="5"/>
  <c r="FS445" i="5"/>
  <c r="FS25" i="5"/>
  <c r="FS44" i="5"/>
  <c r="FS62" i="5"/>
  <c r="FS80" i="5"/>
  <c r="FS116" i="5"/>
  <c r="FS132" i="5"/>
  <c r="FS163" i="5"/>
  <c r="FS194" i="5"/>
  <c r="FS224" i="5"/>
  <c r="FS238" i="5"/>
  <c r="FS254" i="5"/>
  <c r="FS297" i="5"/>
  <c r="FS311" i="5"/>
  <c r="FS349" i="5"/>
  <c r="FS374" i="5"/>
  <c r="FS386" i="5"/>
  <c r="FS398" i="5"/>
  <c r="FS6" i="5"/>
  <c r="FS8" i="5"/>
  <c r="FS27" i="5"/>
  <c r="FS63" i="5"/>
  <c r="FS81" i="5"/>
  <c r="FS101" i="5"/>
  <c r="FS117" i="5"/>
  <c r="FS148" i="5"/>
  <c r="FS195" i="5"/>
  <c r="FS210" i="5"/>
  <c r="FS283" i="5"/>
  <c r="FS312" i="5"/>
  <c r="FS338" i="5"/>
  <c r="FS350" i="5"/>
  <c r="FS363" i="5"/>
  <c r="FS400" i="5"/>
  <c r="FS411" i="5"/>
  <c r="FS423" i="5"/>
  <c r="FS436" i="5"/>
  <c r="FS446" i="5"/>
  <c r="FS9" i="5"/>
  <c r="FS45" i="5"/>
  <c r="FS102" i="5"/>
  <c r="FS133" i="5"/>
  <c r="FS150" i="5"/>
  <c r="FS165" i="5"/>
  <c r="FS180" i="5"/>
  <c r="FS255" i="5"/>
  <c r="FS269" i="5"/>
  <c r="FS327" i="5"/>
  <c r="FS351" i="5"/>
  <c r="FS375" i="5"/>
  <c r="FS28" i="5"/>
  <c r="FS46" i="5"/>
  <c r="FS67" i="5"/>
  <c r="FS103" i="5"/>
  <c r="FS118" i="5"/>
  <c r="FS151" i="5"/>
  <c r="FS166" i="5"/>
  <c r="FS196" i="5"/>
  <c r="FS211" i="5"/>
  <c r="FS227" i="5"/>
  <c r="FS256" i="5"/>
  <c r="FS270" i="5"/>
  <c r="FS284" i="5"/>
  <c r="FS300" i="5"/>
  <c r="FS328" i="5"/>
  <c r="FS339" i="5"/>
  <c r="FS352" i="5"/>
  <c r="FS364" i="5"/>
  <c r="FS376" i="5"/>
  <c r="FS388" i="5"/>
  <c r="FS401" i="5"/>
  <c r="FS412" i="5"/>
  <c r="FS425" i="5"/>
  <c r="FS437" i="5"/>
  <c r="FS447" i="5"/>
  <c r="FS68" i="5"/>
  <c r="FS86" i="5"/>
  <c r="FS104" i="5"/>
  <c r="FS122" i="5"/>
  <c r="FS137" i="5"/>
  <c r="FS152" i="5"/>
  <c r="FS182" i="5"/>
  <c r="FS199" i="5"/>
  <c r="FS214" i="5"/>
  <c r="FS228" i="5"/>
  <c r="FS257" i="5"/>
  <c r="FS273" i="5"/>
  <c r="FS287" i="5"/>
  <c r="FS301" i="5"/>
  <c r="FS329" i="5"/>
  <c r="FS354" i="5"/>
  <c r="FS365" i="5"/>
  <c r="FS402" i="5"/>
  <c r="FS414" i="5"/>
  <c r="FS427" i="5"/>
  <c r="FS438" i="5"/>
  <c r="FS121" i="5"/>
  <c r="FS377" i="5"/>
  <c r="FS167" i="5"/>
  <c r="FS181" i="5"/>
  <c r="FS413" i="5"/>
  <c r="FS242" i="5"/>
  <c r="FS448" i="5"/>
  <c r="FS11" i="5"/>
  <c r="FS31" i="5"/>
  <c r="FS286" i="5"/>
  <c r="FS48" i="5"/>
  <c r="FS315" i="5"/>
  <c r="FS340" i="5"/>
  <c r="FS85" i="5"/>
  <c r="CZ12" i="5"/>
  <c r="CZ20" i="5"/>
  <c r="CZ28" i="5"/>
  <c r="CZ36" i="5"/>
  <c r="CZ44" i="5"/>
  <c r="CZ52" i="5"/>
  <c r="CZ60" i="5"/>
  <c r="CZ68" i="5"/>
  <c r="CZ76" i="5"/>
  <c r="CZ84" i="5"/>
  <c r="CZ92" i="5"/>
  <c r="CZ100" i="5"/>
  <c r="CZ108" i="5"/>
  <c r="CZ116" i="5"/>
  <c r="CZ124" i="5"/>
  <c r="CZ132" i="5"/>
  <c r="CZ140" i="5"/>
  <c r="CZ148" i="5"/>
  <c r="CZ156" i="5"/>
  <c r="CZ164" i="5"/>
  <c r="CZ172" i="5"/>
  <c r="CZ187" i="5"/>
  <c r="CZ195" i="5"/>
  <c r="CZ203" i="5"/>
  <c r="CZ211" i="5"/>
  <c r="CZ219" i="5"/>
  <c r="CZ227" i="5"/>
  <c r="CZ235" i="5"/>
  <c r="CZ243" i="5"/>
  <c r="CZ251" i="5"/>
  <c r="CZ259" i="5"/>
  <c r="CZ267" i="5"/>
  <c r="CZ275" i="5"/>
  <c r="CZ283" i="5"/>
  <c r="CZ291" i="5"/>
  <c r="CZ299" i="5"/>
  <c r="CZ307" i="5"/>
  <c r="CZ315" i="5"/>
  <c r="CZ323" i="5"/>
  <c r="CZ331" i="5"/>
  <c r="CZ339" i="5"/>
  <c r="CZ347" i="5"/>
  <c r="CZ355" i="5"/>
  <c r="CZ363" i="5"/>
  <c r="CZ371" i="5"/>
  <c r="CZ379" i="5"/>
  <c r="CZ387" i="5"/>
  <c r="CZ395" i="5"/>
  <c r="CZ403" i="5"/>
  <c r="CZ411" i="5"/>
  <c r="CZ419" i="5"/>
  <c r="CZ427" i="5"/>
  <c r="CZ435" i="5"/>
  <c r="CZ443" i="5"/>
  <c r="CZ451" i="5"/>
  <c r="CZ13" i="5"/>
  <c r="CZ21" i="5"/>
  <c r="CZ29" i="5"/>
  <c r="CZ37" i="5"/>
  <c r="CZ45" i="5"/>
  <c r="CZ53" i="5"/>
  <c r="CZ61" i="5"/>
  <c r="CZ69" i="5"/>
  <c r="CZ77" i="5"/>
  <c r="CZ85" i="5"/>
  <c r="CZ93" i="5"/>
  <c r="CZ101" i="5"/>
  <c r="CZ109" i="5"/>
  <c r="CZ117" i="5"/>
  <c r="CZ125" i="5"/>
  <c r="CZ133" i="5"/>
  <c r="CZ141" i="5"/>
  <c r="CZ149" i="5"/>
  <c r="CZ157" i="5"/>
  <c r="CZ165" i="5"/>
  <c r="CZ173" i="5"/>
  <c r="CZ180" i="5"/>
  <c r="CZ188" i="5"/>
  <c r="CZ196" i="5"/>
  <c r="CZ204" i="5"/>
  <c r="CZ212" i="5"/>
  <c r="CZ220" i="5"/>
  <c r="CZ228" i="5"/>
  <c r="CZ236" i="5"/>
  <c r="CZ244" i="5"/>
  <c r="CZ252" i="5"/>
  <c r="CZ260" i="5"/>
  <c r="CZ268" i="5"/>
  <c r="CZ276" i="5"/>
  <c r="CZ284" i="5"/>
  <c r="CZ292" i="5"/>
  <c r="CZ300" i="5"/>
  <c r="CZ308" i="5"/>
  <c r="CZ316" i="5"/>
  <c r="CZ324" i="5"/>
  <c r="CZ332" i="5"/>
  <c r="CZ340" i="5"/>
  <c r="CZ348" i="5"/>
  <c r="CZ356" i="5"/>
  <c r="CZ364" i="5"/>
  <c r="CZ372" i="5"/>
  <c r="CZ380" i="5"/>
  <c r="CZ388" i="5"/>
  <c r="CZ396" i="5"/>
  <c r="CZ404" i="5"/>
  <c r="CZ412" i="5"/>
  <c r="CZ420" i="5"/>
  <c r="CZ428" i="5"/>
  <c r="CZ436" i="5"/>
  <c r="CZ444" i="5"/>
  <c r="CZ452" i="5"/>
  <c r="CZ14" i="5"/>
  <c r="CZ22" i="5"/>
  <c r="CZ30" i="5"/>
  <c r="CZ38" i="5"/>
  <c r="CZ46" i="5"/>
  <c r="CZ54" i="5"/>
  <c r="CZ62" i="5"/>
  <c r="CZ70" i="5"/>
  <c r="CZ78" i="5"/>
  <c r="CZ86" i="5"/>
  <c r="CZ94" i="5"/>
  <c r="CZ102" i="5"/>
  <c r="CZ110" i="5"/>
  <c r="CZ118" i="5"/>
  <c r="CZ126" i="5"/>
  <c r="CZ134" i="5"/>
  <c r="CZ142" i="5"/>
  <c r="CZ150" i="5"/>
  <c r="CZ158" i="5"/>
  <c r="CZ166" i="5"/>
  <c r="CZ174" i="5"/>
  <c r="CZ181" i="5"/>
  <c r="CZ189" i="5"/>
  <c r="CZ197" i="5"/>
  <c r="CZ205" i="5"/>
  <c r="CZ213" i="5"/>
  <c r="CZ221" i="5"/>
  <c r="CZ229" i="5"/>
  <c r="CZ237" i="5"/>
  <c r="CZ245" i="5"/>
  <c r="CZ253" i="5"/>
  <c r="CZ261" i="5"/>
  <c r="CZ269" i="5"/>
  <c r="CZ277" i="5"/>
  <c r="CZ285" i="5"/>
  <c r="CZ293" i="5"/>
  <c r="CZ301" i="5"/>
  <c r="CZ309" i="5"/>
  <c r="CZ317" i="5"/>
  <c r="CZ325" i="5"/>
  <c r="CZ333" i="5"/>
  <c r="CZ341" i="5"/>
  <c r="CZ349" i="5"/>
  <c r="CZ357" i="5"/>
  <c r="CZ365" i="5"/>
  <c r="CZ373" i="5"/>
  <c r="CZ381" i="5"/>
  <c r="CZ389" i="5"/>
  <c r="CZ397" i="5"/>
  <c r="CZ405" i="5"/>
  <c r="CZ413" i="5"/>
  <c r="CZ421" i="5"/>
  <c r="CZ429" i="5"/>
  <c r="CZ437" i="5"/>
  <c r="CZ445" i="5"/>
  <c r="CZ453" i="5"/>
  <c r="CZ7" i="5"/>
  <c r="CZ15" i="5"/>
  <c r="CZ23" i="5"/>
  <c r="CZ31" i="5"/>
  <c r="CZ39" i="5"/>
  <c r="CZ47" i="5"/>
  <c r="CZ55" i="5"/>
  <c r="CZ63" i="5"/>
  <c r="CZ71" i="5"/>
  <c r="CZ79" i="5"/>
  <c r="CZ87" i="5"/>
  <c r="CZ95" i="5"/>
  <c r="CZ103" i="5"/>
  <c r="CZ111" i="5"/>
  <c r="CZ119" i="5"/>
  <c r="CZ127" i="5"/>
  <c r="CZ135" i="5"/>
  <c r="CZ143" i="5"/>
  <c r="CZ151" i="5"/>
  <c r="CZ159" i="5"/>
  <c r="CZ167" i="5"/>
  <c r="CZ175" i="5"/>
  <c r="CZ182" i="5"/>
  <c r="CZ190" i="5"/>
  <c r="CZ198" i="5"/>
  <c r="CZ206" i="5"/>
  <c r="CZ214" i="5"/>
  <c r="CZ222" i="5"/>
  <c r="CZ230" i="5"/>
  <c r="CZ238" i="5"/>
  <c r="CZ246" i="5"/>
  <c r="CZ254" i="5"/>
  <c r="CZ262" i="5"/>
  <c r="CZ270" i="5"/>
  <c r="CZ278" i="5"/>
  <c r="CZ286" i="5"/>
  <c r="CZ294" i="5"/>
  <c r="CZ302" i="5"/>
  <c r="CZ310" i="5"/>
  <c r="CZ318" i="5"/>
  <c r="CZ326" i="5"/>
  <c r="CZ334" i="5"/>
  <c r="CZ342" i="5"/>
  <c r="CZ350" i="5"/>
  <c r="CZ358" i="5"/>
  <c r="CZ366" i="5"/>
  <c r="CZ374" i="5"/>
  <c r="CZ382" i="5"/>
  <c r="CZ390" i="5"/>
  <c r="CZ398" i="5"/>
  <c r="CZ406" i="5"/>
  <c r="CZ414" i="5"/>
  <c r="CZ422" i="5"/>
  <c r="CZ430" i="5"/>
  <c r="CZ438" i="5"/>
  <c r="CZ446" i="5"/>
  <c r="CZ8" i="5"/>
  <c r="CZ16" i="5"/>
  <c r="CZ24" i="5"/>
  <c r="CZ32" i="5"/>
  <c r="CZ40" i="5"/>
  <c r="CZ48" i="5"/>
  <c r="CZ56" i="5"/>
  <c r="CZ64" i="5"/>
  <c r="CZ72" i="5"/>
  <c r="CZ80" i="5"/>
  <c r="CZ88" i="5"/>
  <c r="CZ96" i="5"/>
  <c r="CZ104" i="5"/>
  <c r="CZ112" i="5"/>
  <c r="CZ120" i="5"/>
  <c r="CZ128" i="5"/>
  <c r="CZ136" i="5"/>
  <c r="CZ144" i="5"/>
  <c r="CZ152" i="5"/>
  <c r="CZ160" i="5"/>
  <c r="CZ168" i="5"/>
  <c r="CZ176" i="5"/>
  <c r="CZ183" i="5"/>
  <c r="CZ191" i="5"/>
  <c r="CZ199" i="5"/>
  <c r="CZ207" i="5"/>
  <c r="CZ215" i="5"/>
  <c r="CZ223" i="5"/>
  <c r="CZ231" i="5"/>
  <c r="CZ239" i="5"/>
  <c r="CZ247" i="5"/>
  <c r="CZ255" i="5"/>
  <c r="CZ263" i="5"/>
  <c r="CZ271" i="5"/>
  <c r="CZ279" i="5"/>
  <c r="CZ287" i="5"/>
  <c r="CZ295" i="5"/>
  <c r="CZ303" i="5"/>
  <c r="CZ311" i="5"/>
  <c r="CZ319" i="5"/>
  <c r="CZ327" i="5"/>
  <c r="CZ335" i="5"/>
  <c r="CZ343" i="5"/>
  <c r="CZ351" i="5"/>
  <c r="CZ359" i="5"/>
  <c r="CZ367" i="5"/>
  <c r="CZ375" i="5"/>
  <c r="CZ383" i="5"/>
  <c r="CZ391" i="5"/>
  <c r="CZ399" i="5"/>
  <c r="CZ407" i="5"/>
  <c r="CZ415" i="5"/>
  <c r="CZ423" i="5"/>
  <c r="CZ431" i="5"/>
  <c r="CZ439" i="5"/>
  <c r="CZ447" i="5"/>
  <c r="CZ6" i="5"/>
  <c r="CZ9" i="5"/>
  <c r="CZ17" i="5"/>
  <c r="CZ25" i="5"/>
  <c r="CZ33" i="5"/>
  <c r="CZ41" i="5"/>
  <c r="CZ49" i="5"/>
  <c r="CZ57" i="5"/>
  <c r="CZ65" i="5"/>
  <c r="CZ73" i="5"/>
  <c r="CZ81" i="5"/>
  <c r="CZ89" i="5"/>
  <c r="CZ97" i="5"/>
  <c r="CZ105" i="5"/>
  <c r="CZ113" i="5"/>
  <c r="CZ121" i="5"/>
  <c r="CZ129" i="5"/>
  <c r="CZ137" i="5"/>
  <c r="CZ145" i="5"/>
  <c r="CZ153" i="5"/>
  <c r="CZ161" i="5"/>
  <c r="CZ169" i="5"/>
  <c r="CZ177" i="5"/>
  <c r="CZ184" i="5"/>
  <c r="CZ192" i="5"/>
  <c r="CZ200" i="5"/>
  <c r="CZ208" i="5"/>
  <c r="CZ216" i="5"/>
  <c r="CZ224" i="5"/>
  <c r="CZ232" i="5"/>
  <c r="CZ240" i="5"/>
  <c r="CZ248" i="5"/>
  <c r="CZ256" i="5"/>
  <c r="CZ264" i="5"/>
  <c r="CZ272" i="5"/>
  <c r="CZ280" i="5"/>
  <c r="CZ288" i="5"/>
  <c r="CZ296" i="5"/>
  <c r="CZ304" i="5"/>
  <c r="CZ312" i="5"/>
  <c r="CZ320" i="5"/>
  <c r="CZ328" i="5"/>
  <c r="CZ336" i="5"/>
  <c r="CZ344" i="5"/>
  <c r="CZ352" i="5"/>
  <c r="CZ360" i="5"/>
  <c r="CZ368" i="5"/>
  <c r="CZ376" i="5"/>
  <c r="CZ384" i="5"/>
  <c r="CZ392" i="5"/>
  <c r="CZ400" i="5"/>
  <c r="CZ408" i="5"/>
  <c r="CZ416" i="5"/>
  <c r="CZ424" i="5"/>
  <c r="CZ432" i="5"/>
  <c r="CZ440" i="5"/>
  <c r="CZ448" i="5"/>
  <c r="CZ10" i="5"/>
  <c r="CZ18" i="5"/>
  <c r="CZ26" i="5"/>
  <c r="CZ34" i="5"/>
  <c r="CZ42" i="5"/>
  <c r="CZ50" i="5"/>
  <c r="CZ58" i="5"/>
  <c r="CZ66" i="5"/>
  <c r="CZ74" i="5"/>
  <c r="CZ82" i="5"/>
  <c r="CZ90" i="5"/>
  <c r="CZ98" i="5"/>
  <c r="CZ106" i="5"/>
  <c r="CZ114" i="5"/>
  <c r="CZ122" i="5"/>
  <c r="CZ130" i="5"/>
  <c r="CZ138" i="5"/>
  <c r="CZ146" i="5"/>
  <c r="CZ154" i="5"/>
  <c r="CZ162" i="5"/>
  <c r="CZ170" i="5"/>
  <c r="CZ178" i="5"/>
  <c r="CZ185" i="5"/>
  <c r="CZ193" i="5"/>
  <c r="CZ201" i="5"/>
  <c r="CZ209" i="5"/>
  <c r="CZ217" i="5"/>
  <c r="CZ225" i="5"/>
  <c r="CZ233" i="5"/>
  <c r="CZ241" i="5"/>
  <c r="CZ249" i="5"/>
  <c r="CZ257" i="5"/>
  <c r="CZ265" i="5"/>
  <c r="CZ273" i="5"/>
  <c r="CZ281" i="5"/>
  <c r="CZ289" i="5"/>
  <c r="CZ297" i="5"/>
  <c r="CZ305" i="5"/>
  <c r="CZ313" i="5"/>
  <c r="CZ321" i="5"/>
  <c r="CZ329" i="5"/>
  <c r="CZ337" i="5"/>
  <c r="CZ345" i="5"/>
  <c r="CZ353" i="5"/>
  <c r="CZ361" i="5"/>
  <c r="CZ369" i="5"/>
  <c r="CZ377" i="5"/>
  <c r="CZ385" i="5"/>
  <c r="CZ393" i="5"/>
  <c r="CZ401" i="5"/>
  <c r="CZ409" i="5"/>
  <c r="CZ417" i="5"/>
  <c r="CZ425" i="5"/>
  <c r="CZ433" i="5"/>
  <c r="CZ441" i="5"/>
  <c r="CZ449" i="5"/>
  <c r="CZ11" i="5"/>
  <c r="CZ19" i="5"/>
  <c r="CZ27" i="5"/>
  <c r="CZ35" i="5"/>
  <c r="CZ43" i="5"/>
  <c r="CZ51" i="5"/>
  <c r="CZ59" i="5"/>
  <c r="CZ67" i="5"/>
  <c r="CZ75" i="5"/>
  <c r="CZ83" i="5"/>
  <c r="CZ91" i="5"/>
  <c r="CZ99" i="5"/>
  <c r="CZ107" i="5"/>
  <c r="CZ115" i="5"/>
  <c r="CZ123" i="5"/>
  <c r="CZ131" i="5"/>
  <c r="CZ139" i="5"/>
  <c r="CZ147" i="5"/>
  <c r="CZ155" i="5"/>
  <c r="CZ163" i="5"/>
  <c r="CZ171" i="5"/>
  <c r="CZ179" i="5"/>
  <c r="CZ186" i="5"/>
  <c r="CZ194" i="5"/>
  <c r="CZ202" i="5"/>
  <c r="CZ210" i="5"/>
  <c r="CZ218" i="5"/>
  <c r="CZ226" i="5"/>
  <c r="CZ234" i="5"/>
  <c r="CZ242" i="5"/>
  <c r="CZ250" i="5"/>
  <c r="CZ258" i="5"/>
  <c r="CZ266" i="5"/>
  <c r="CZ274" i="5"/>
  <c r="CZ282" i="5"/>
  <c r="CZ290" i="5"/>
  <c r="CZ298" i="5"/>
  <c r="CZ306" i="5"/>
  <c r="CZ314" i="5"/>
  <c r="CZ322" i="5"/>
  <c r="CZ330" i="5"/>
  <c r="CZ338" i="5"/>
  <c r="CZ346" i="5"/>
  <c r="CZ354" i="5"/>
  <c r="CZ362" i="5"/>
  <c r="CZ370" i="5"/>
  <c r="CZ378" i="5"/>
  <c r="CZ386" i="5"/>
  <c r="CZ394" i="5"/>
  <c r="CZ402" i="5"/>
  <c r="CZ410" i="5"/>
  <c r="CZ418" i="5"/>
  <c r="CZ426" i="5"/>
  <c r="CZ434" i="5"/>
  <c r="CZ442" i="5"/>
  <c r="CZ450" i="5"/>
  <c r="FL8" i="5"/>
  <c r="FL16" i="5"/>
  <c r="FL24" i="5"/>
  <c r="FL32" i="5"/>
  <c r="FL40" i="5"/>
  <c r="FL48" i="5"/>
  <c r="FL56" i="5"/>
  <c r="FL64" i="5"/>
  <c r="FL72" i="5"/>
  <c r="FL80" i="5"/>
  <c r="FL88" i="5"/>
  <c r="FL96" i="5"/>
  <c r="FL104" i="5"/>
  <c r="FL9" i="5"/>
  <c r="FL17" i="5"/>
  <c r="FL25" i="5"/>
  <c r="FL33" i="5"/>
  <c r="FL41" i="5"/>
  <c r="FL49" i="5"/>
  <c r="FL57" i="5"/>
  <c r="FL65" i="5"/>
  <c r="FL73" i="5"/>
  <c r="FL81" i="5"/>
  <c r="FL89" i="5"/>
  <c r="FL97" i="5"/>
  <c r="FL105" i="5"/>
  <c r="FL113" i="5"/>
  <c r="FL121" i="5"/>
  <c r="FL129" i="5"/>
  <c r="FL137" i="5"/>
  <c r="FL145" i="5"/>
  <c r="FL153" i="5"/>
  <c r="FL161" i="5"/>
  <c r="FL169" i="5"/>
  <c r="FL177" i="5"/>
  <c r="FL184" i="5"/>
  <c r="FL192" i="5"/>
  <c r="FL200" i="5"/>
  <c r="FL208" i="5"/>
  <c r="FL216" i="5"/>
  <c r="FL224" i="5"/>
  <c r="FL232" i="5"/>
  <c r="FL240" i="5"/>
  <c r="FL10" i="5"/>
  <c r="FL18" i="5"/>
  <c r="FL26" i="5"/>
  <c r="FL34" i="5"/>
  <c r="FL42" i="5"/>
  <c r="FL50" i="5"/>
  <c r="FL58" i="5"/>
  <c r="FL66" i="5"/>
  <c r="FL74" i="5"/>
  <c r="FL82" i="5"/>
  <c r="FL90" i="5"/>
  <c r="FL98" i="5"/>
  <c r="FL106" i="5"/>
  <c r="FL11" i="5"/>
  <c r="FL19" i="5"/>
  <c r="FL27" i="5"/>
  <c r="FL35" i="5"/>
  <c r="FL43" i="5"/>
  <c r="FL51" i="5"/>
  <c r="FL59" i="5"/>
  <c r="FL67" i="5"/>
  <c r="FL75" i="5"/>
  <c r="FL83" i="5"/>
  <c r="FL91" i="5"/>
  <c r="FL99" i="5"/>
  <c r="FL12" i="5"/>
  <c r="FL20" i="5"/>
  <c r="FL28" i="5"/>
  <c r="FL36" i="5"/>
  <c r="FL44" i="5"/>
  <c r="FL52" i="5"/>
  <c r="FL60" i="5"/>
  <c r="FL68" i="5"/>
  <c r="FL76" i="5"/>
  <c r="FL84" i="5"/>
  <c r="FL92" i="5"/>
  <c r="FL100" i="5"/>
  <c r="FL13" i="5"/>
  <c r="FL21" i="5"/>
  <c r="FL29" i="5"/>
  <c r="FL37" i="5"/>
  <c r="FL45" i="5"/>
  <c r="FL53" i="5"/>
  <c r="FL61" i="5"/>
  <c r="FL69" i="5"/>
  <c r="FL77" i="5"/>
  <c r="FL85" i="5"/>
  <c r="FL93" i="5"/>
  <c r="FL101" i="5"/>
  <c r="FL109" i="5"/>
  <c r="FL117" i="5"/>
  <c r="FL125" i="5"/>
  <c r="FL133" i="5"/>
  <c r="FL141" i="5"/>
  <c r="FL149" i="5"/>
  <c r="FL157" i="5"/>
  <c r="FL165" i="5"/>
  <c r="FL173" i="5"/>
  <c r="FL180" i="5"/>
  <c r="FL188" i="5"/>
  <c r="FL196" i="5"/>
  <c r="FL204" i="5"/>
  <c r="FL212" i="5"/>
  <c r="FL220" i="5"/>
  <c r="FL228" i="5"/>
  <c r="FL236" i="5"/>
  <c r="FL244" i="5"/>
  <c r="FL252" i="5"/>
  <c r="FL260" i="5"/>
  <c r="FL268" i="5"/>
  <c r="FL276" i="5"/>
  <c r="FL284" i="5"/>
  <c r="FL292" i="5"/>
  <c r="FL300" i="5"/>
  <c r="FL308" i="5"/>
  <c r="FL316" i="5"/>
  <c r="FL324" i="5"/>
  <c r="FL332" i="5"/>
  <c r="FL340" i="5"/>
  <c r="FL348" i="5"/>
  <c r="FL356" i="5"/>
  <c r="FL364" i="5"/>
  <c r="FL372" i="5"/>
  <c r="FL380" i="5"/>
  <c r="FL388" i="5"/>
  <c r="FL396" i="5"/>
  <c r="FL404" i="5"/>
  <c r="FL412" i="5"/>
  <c r="FL420" i="5"/>
  <c r="FL428" i="5"/>
  <c r="FL436" i="5"/>
  <c r="FL444" i="5"/>
  <c r="FL452" i="5"/>
  <c r="FL14" i="5"/>
  <c r="FL22" i="5"/>
  <c r="FL30" i="5"/>
  <c r="FL38" i="5"/>
  <c r="FL46" i="5"/>
  <c r="FL54" i="5"/>
  <c r="FL62" i="5"/>
  <c r="FL70" i="5"/>
  <c r="FL78" i="5"/>
  <c r="FL86" i="5"/>
  <c r="FL94" i="5"/>
  <c r="FL102" i="5"/>
  <c r="FL110" i="5"/>
  <c r="FL118" i="5"/>
  <c r="FL126" i="5"/>
  <c r="FL134" i="5"/>
  <c r="FL142" i="5"/>
  <c r="FL150" i="5"/>
  <c r="FL158" i="5"/>
  <c r="FL166" i="5"/>
  <c r="FL174" i="5"/>
  <c r="FL181" i="5"/>
  <c r="FL189" i="5"/>
  <c r="FL197" i="5"/>
  <c r="FL205" i="5"/>
  <c r="FL213" i="5"/>
  <c r="FL221" i="5"/>
  <c r="FL229" i="5"/>
  <c r="FL237" i="5"/>
  <c r="FL31" i="5"/>
  <c r="FL130" i="5"/>
  <c r="FL159" i="5"/>
  <c r="FL172" i="5"/>
  <c r="FL215" i="5"/>
  <c r="FL242" i="5"/>
  <c r="FL255" i="5"/>
  <c r="FL278" i="5"/>
  <c r="FL289" i="5"/>
  <c r="FL301" i="5"/>
  <c r="FL336" i="5"/>
  <c r="FL347" i="5"/>
  <c r="FL370" i="5"/>
  <c r="FL383" i="5"/>
  <c r="FL406" i="5"/>
  <c r="FL417" i="5"/>
  <c r="FL429" i="5"/>
  <c r="FL39" i="5"/>
  <c r="FL115" i="5"/>
  <c r="FL160" i="5"/>
  <c r="FL186" i="5"/>
  <c r="FL201" i="5"/>
  <c r="FL230" i="5"/>
  <c r="FL243" i="5"/>
  <c r="FL266" i="5"/>
  <c r="FL279" i="5"/>
  <c r="FL302" i="5"/>
  <c r="FL313" i="5"/>
  <c r="FL325" i="5"/>
  <c r="FL360" i="5"/>
  <c r="FL371" i="5"/>
  <c r="FL394" i="5"/>
  <c r="FL407" i="5"/>
  <c r="FL430" i="5"/>
  <c r="FL441" i="5"/>
  <c r="FL453" i="5"/>
  <c r="FL47" i="5"/>
  <c r="FL116" i="5"/>
  <c r="FL131" i="5"/>
  <c r="FL146" i="5"/>
  <c r="FL175" i="5"/>
  <c r="FL187" i="5"/>
  <c r="FL231" i="5"/>
  <c r="FL256" i="5"/>
  <c r="FL267" i="5"/>
  <c r="FL290" i="5"/>
  <c r="FL303" i="5"/>
  <c r="FL326" i="5"/>
  <c r="FL337" i="5"/>
  <c r="FL349" i="5"/>
  <c r="FL384" i="5"/>
  <c r="FL395" i="5"/>
  <c r="FL418" i="5"/>
  <c r="FL431" i="5"/>
  <c r="FL55" i="5"/>
  <c r="FL119" i="5"/>
  <c r="FL132" i="5"/>
  <c r="FL176" i="5"/>
  <c r="FL202" i="5"/>
  <c r="FL217" i="5"/>
  <c r="FL245" i="5"/>
  <c r="FL280" i="5"/>
  <c r="FL291" i="5"/>
  <c r="FL314" i="5"/>
  <c r="FL327" i="5"/>
  <c r="FL350" i="5"/>
  <c r="FL361" i="5"/>
  <c r="FL373" i="5"/>
  <c r="FL408" i="5"/>
  <c r="FL419" i="5"/>
  <c r="FL442" i="5"/>
  <c r="FL63" i="5"/>
  <c r="FL120" i="5"/>
  <c r="FL147" i="5"/>
  <c r="FL162" i="5"/>
  <c r="FL190" i="5"/>
  <c r="FL203" i="5"/>
  <c r="FL246" i="5"/>
  <c r="FL257" i="5"/>
  <c r="FL269" i="5"/>
  <c r="FL304" i="5"/>
  <c r="FL315" i="5"/>
  <c r="FL338" i="5"/>
  <c r="FL351" i="5"/>
  <c r="FL374" i="5"/>
  <c r="FL385" i="5"/>
  <c r="FL397" i="5"/>
  <c r="FL432" i="5"/>
  <c r="FL443" i="5"/>
  <c r="FL71" i="5"/>
  <c r="FL135" i="5"/>
  <c r="FL148" i="5"/>
  <c r="FL191" i="5"/>
  <c r="FL218" i="5"/>
  <c r="FL233" i="5"/>
  <c r="FL247" i="5"/>
  <c r="FL270" i="5"/>
  <c r="FL281" i="5"/>
  <c r="FL293" i="5"/>
  <c r="FL328" i="5"/>
  <c r="FL339" i="5"/>
  <c r="FL362" i="5"/>
  <c r="FL375" i="5"/>
  <c r="FL398" i="5"/>
  <c r="FL409" i="5"/>
  <c r="FL421" i="5"/>
  <c r="FL79" i="5"/>
  <c r="FL136" i="5"/>
  <c r="FL163" i="5"/>
  <c r="FL178" i="5"/>
  <c r="FL206" i="5"/>
  <c r="FL219" i="5"/>
  <c r="FL258" i="5"/>
  <c r="FL271" i="5"/>
  <c r="FL294" i="5"/>
  <c r="FL305" i="5"/>
  <c r="FL317" i="5"/>
  <c r="FL352" i="5"/>
  <c r="FL363" i="5"/>
  <c r="FL386" i="5"/>
  <c r="FL399" i="5"/>
  <c r="FL422" i="5"/>
  <c r="FL433" i="5"/>
  <c r="FL445" i="5"/>
  <c r="FL87" i="5"/>
  <c r="FL122" i="5"/>
  <c r="FL151" i="5"/>
  <c r="FL164" i="5"/>
  <c r="FL207" i="5"/>
  <c r="FL234" i="5"/>
  <c r="FL248" i="5"/>
  <c r="FL259" i="5"/>
  <c r="FL282" i="5"/>
  <c r="FL295" i="5"/>
  <c r="FL318" i="5"/>
  <c r="FL329" i="5"/>
  <c r="FL341" i="5"/>
  <c r="FL376" i="5"/>
  <c r="FL387" i="5"/>
  <c r="FL410" i="5"/>
  <c r="FL423" i="5"/>
  <c r="FL446" i="5"/>
  <c r="FL95" i="5"/>
  <c r="FL152" i="5"/>
  <c r="FL179" i="5"/>
  <c r="FL193" i="5"/>
  <c r="FL222" i="5"/>
  <c r="FL235" i="5"/>
  <c r="FL272" i="5"/>
  <c r="FL283" i="5"/>
  <c r="FL306" i="5"/>
  <c r="FL319" i="5"/>
  <c r="FL342" i="5"/>
  <c r="FL353" i="5"/>
  <c r="FL365" i="5"/>
  <c r="FL400" i="5"/>
  <c r="FL411" i="5"/>
  <c r="FL434" i="5"/>
  <c r="FL447" i="5"/>
  <c r="FL6" i="5"/>
  <c r="FL103" i="5"/>
  <c r="FL123" i="5"/>
  <c r="FL138" i="5"/>
  <c r="FL167" i="5"/>
  <c r="FL223" i="5"/>
  <c r="FL249" i="5"/>
  <c r="FL261" i="5"/>
  <c r="FL296" i="5"/>
  <c r="FL307" i="5"/>
  <c r="FL330" i="5"/>
  <c r="FL343" i="5"/>
  <c r="FL366" i="5"/>
  <c r="FL377" i="5"/>
  <c r="FL389" i="5"/>
  <c r="FL424" i="5"/>
  <c r="FL435" i="5"/>
  <c r="FL107" i="5"/>
  <c r="FL124" i="5"/>
  <c r="FL168" i="5"/>
  <c r="FL194" i="5"/>
  <c r="FL209" i="5"/>
  <c r="FL238" i="5"/>
  <c r="FL262" i="5"/>
  <c r="FL273" i="5"/>
  <c r="FL285" i="5"/>
  <c r="FL320" i="5"/>
  <c r="FL331" i="5"/>
  <c r="FL354" i="5"/>
  <c r="FL367" i="5"/>
  <c r="FL390" i="5"/>
  <c r="FL401" i="5"/>
  <c r="FL413" i="5"/>
  <c r="FL448" i="5"/>
  <c r="FL108" i="5"/>
  <c r="FL139" i="5"/>
  <c r="FL154" i="5"/>
  <c r="FL182" i="5"/>
  <c r="FL195" i="5"/>
  <c r="FL239" i="5"/>
  <c r="FL250" i="5"/>
  <c r="FL263" i="5"/>
  <c r="FL286" i="5"/>
  <c r="FL297" i="5"/>
  <c r="FL309" i="5"/>
  <c r="FL344" i="5"/>
  <c r="FL355" i="5"/>
  <c r="FL378" i="5"/>
  <c r="FL391" i="5"/>
  <c r="FL414" i="5"/>
  <c r="FL425" i="5"/>
  <c r="FL437" i="5"/>
  <c r="FL111" i="5"/>
  <c r="FL127" i="5"/>
  <c r="FL140" i="5"/>
  <c r="FL183" i="5"/>
  <c r="FL210" i="5"/>
  <c r="FL225" i="5"/>
  <c r="FL251" i="5"/>
  <c r="FL274" i="5"/>
  <c r="FL287" i="5"/>
  <c r="FL310" i="5"/>
  <c r="FL321" i="5"/>
  <c r="FL333" i="5"/>
  <c r="FL368" i="5"/>
  <c r="FL379" i="5"/>
  <c r="FL402" i="5"/>
  <c r="FL415" i="5"/>
  <c r="FL438" i="5"/>
  <c r="FL449" i="5"/>
  <c r="FL7" i="5"/>
  <c r="FL112" i="5"/>
  <c r="FL128" i="5"/>
  <c r="FL155" i="5"/>
  <c r="FL170" i="5"/>
  <c r="FL198" i="5"/>
  <c r="FL211" i="5"/>
  <c r="FL264" i="5"/>
  <c r="FL275" i="5"/>
  <c r="FL298" i="5"/>
  <c r="FL311" i="5"/>
  <c r="FL334" i="5"/>
  <c r="FL345" i="5"/>
  <c r="FL357" i="5"/>
  <c r="FL392" i="5"/>
  <c r="FL403" i="5"/>
  <c r="FL426" i="5"/>
  <c r="FL439" i="5"/>
  <c r="FL23" i="5"/>
  <c r="FL114" i="5"/>
  <c r="FL144" i="5"/>
  <c r="FL171" i="5"/>
  <c r="FL185" i="5"/>
  <c r="FL214" i="5"/>
  <c r="FL227" i="5"/>
  <c r="FL254" i="5"/>
  <c r="FL265" i="5"/>
  <c r="FL277" i="5"/>
  <c r="FL312" i="5"/>
  <c r="FL323" i="5"/>
  <c r="FL346" i="5"/>
  <c r="FL359" i="5"/>
  <c r="FL382" i="5"/>
  <c r="FL393" i="5"/>
  <c r="FL405" i="5"/>
  <c r="FL440" i="5"/>
  <c r="FL451" i="5"/>
  <c r="FL253" i="5"/>
  <c r="FL450" i="5"/>
  <c r="FL288" i="5"/>
  <c r="FL299" i="5"/>
  <c r="FL15" i="5"/>
  <c r="FL322" i="5"/>
  <c r="FL335" i="5"/>
  <c r="FL143" i="5"/>
  <c r="FL156" i="5"/>
  <c r="FL358" i="5"/>
  <c r="FL369" i="5"/>
  <c r="FL381" i="5"/>
  <c r="FL199" i="5"/>
  <c r="FL241" i="5"/>
  <c r="FL427" i="5"/>
  <c r="FL226" i="5"/>
  <c r="FL416" i="5"/>
  <c r="CS9" i="5"/>
  <c r="CS11" i="5"/>
  <c r="CS14" i="5"/>
  <c r="CS22" i="5"/>
  <c r="CS30" i="5"/>
  <c r="CS38" i="5"/>
  <c r="CS46" i="5"/>
  <c r="CS54" i="5"/>
  <c r="CS62" i="5"/>
  <c r="CS70" i="5"/>
  <c r="CS78" i="5"/>
  <c r="CS86" i="5"/>
  <c r="CS94" i="5"/>
  <c r="CS102" i="5"/>
  <c r="CS110" i="5"/>
  <c r="CS118" i="5"/>
  <c r="CS126" i="5"/>
  <c r="CS134" i="5"/>
  <c r="CS142" i="5"/>
  <c r="CS150" i="5"/>
  <c r="CS158" i="5"/>
  <c r="CS10" i="5"/>
  <c r="CS15" i="5"/>
  <c r="CS23" i="5"/>
  <c r="CS31" i="5"/>
  <c r="CS39" i="5"/>
  <c r="CS47" i="5"/>
  <c r="CS55" i="5"/>
  <c r="CS63" i="5"/>
  <c r="CS71" i="5"/>
  <c r="CS79" i="5"/>
  <c r="CS87" i="5"/>
  <c r="CS95" i="5"/>
  <c r="CS103" i="5"/>
  <c r="CS111" i="5"/>
  <c r="CS119" i="5"/>
  <c r="CS127" i="5"/>
  <c r="CS135" i="5"/>
  <c r="CS143" i="5"/>
  <c r="CS151" i="5"/>
  <c r="CS159" i="5"/>
  <c r="CS7" i="5"/>
  <c r="CS16" i="5"/>
  <c r="CS24" i="5"/>
  <c r="CS32" i="5"/>
  <c r="CS40" i="5"/>
  <c r="CS48" i="5"/>
  <c r="CS56" i="5"/>
  <c r="CS64" i="5"/>
  <c r="CS72" i="5"/>
  <c r="CS80" i="5"/>
  <c r="CS88" i="5"/>
  <c r="CS96" i="5"/>
  <c r="CS104" i="5"/>
  <c r="CS112" i="5"/>
  <c r="CS120" i="5"/>
  <c r="CS128" i="5"/>
  <c r="CS136" i="5"/>
  <c r="CS144" i="5"/>
  <c r="CS152" i="5"/>
  <c r="CS160" i="5"/>
  <c r="CS17" i="5"/>
  <c r="CS25" i="5"/>
  <c r="CS33" i="5"/>
  <c r="CS41" i="5"/>
  <c r="CS49" i="5"/>
  <c r="CS57" i="5"/>
  <c r="CS65" i="5"/>
  <c r="CS73" i="5"/>
  <c r="CS81" i="5"/>
  <c r="CS89" i="5"/>
  <c r="CS97" i="5"/>
  <c r="CS105" i="5"/>
  <c r="CS113" i="5"/>
  <c r="CS121" i="5"/>
  <c r="CS129" i="5"/>
  <c r="CS137" i="5"/>
  <c r="CS145" i="5"/>
  <c r="CS153" i="5"/>
  <c r="CS8" i="5"/>
  <c r="CS18" i="5"/>
  <c r="CS26" i="5"/>
  <c r="CS34" i="5"/>
  <c r="CS42" i="5"/>
  <c r="CS50" i="5"/>
  <c r="CS58" i="5"/>
  <c r="CS66" i="5"/>
  <c r="CS74" i="5"/>
  <c r="CS82" i="5"/>
  <c r="CS90" i="5"/>
  <c r="CS98" i="5"/>
  <c r="CS106" i="5"/>
  <c r="CS114" i="5"/>
  <c r="CS122" i="5"/>
  <c r="CS130" i="5"/>
  <c r="CS138" i="5"/>
  <c r="CS146" i="5"/>
  <c r="CS154" i="5"/>
  <c r="CS19" i="5"/>
  <c r="CS27" i="5"/>
  <c r="CS35" i="5"/>
  <c r="CS43" i="5"/>
  <c r="CS51" i="5"/>
  <c r="CS59" i="5"/>
  <c r="CS67" i="5"/>
  <c r="CS75" i="5"/>
  <c r="CS83" i="5"/>
  <c r="CS91" i="5"/>
  <c r="CS99" i="5"/>
  <c r="CS107" i="5"/>
  <c r="CS115" i="5"/>
  <c r="CS123" i="5"/>
  <c r="CS131" i="5"/>
  <c r="CS139" i="5"/>
  <c r="CS147" i="5"/>
  <c r="CS155" i="5"/>
  <c r="CS108" i="5"/>
  <c r="CS117" i="5"/>
  <c r="CS164" i="5"/>
  <c r="CS172" i="5"/>
  <c r="CS187" i="5"/>
  <c r="CS195" i="5"/>
  <c r="CS203" i="5"/>
  <c r="CS211" i="5"/>
  <c r="CS219" i="5"/>
  <c r="CS227" i="5"/>
  <c r="CS235" i="5"/>
  <c r="CS243" i="5"/>
  <c r="CS251" i="5"/>
  <c r="CS259" i="5"/>
  <c r="CS267" i="5"/>
  <c r="CS275" i="5"/>
  <c r="CS283" i="5"/>
  <c r="CS291" i="5"/>
  <c r="CS68" i="5"/>
  <c r="CS77" i="5"/>
  <c r="CS156" i="5"/>
  <c r="CS28" i="5"/>
  <c r="CS37" i="5"/>
  <c r="CS157" i="5"/>
  <c r="CS165" i="5"/>
  <c r="CS173" i="5"/>
  <c r="CS180" i="5"/>
  <c r="CS188" i="5"/>
  <c r="CS196" i="5"/>
  <c r="CS204" i="5"/>
  <c r="CS212" i="5"/>
  <c r="CS220" i="5"/>
  <c r="CS228" i="5"/>
  <c r="CS236" i="5"/>
  <c r="CS244" i="5"/>
  <c r="CS252" i="5"/>
  <c r="CS260" i="5"/>
  <c r="CS268" i="5"/>
  <c r="CS276" i="5"/>
  <c r="CS284" i="5"/>
  <c r="CS292" i="5"/>
  <c r="CS116" i="5"/>
  <c r="CS125" i="5"/>
  <c r="CS76" i="5"/>
  <c r="CS85" i="5"/>
  <c r="CS166" i="5"/>
  <c r="CS174" i="5"/>
  <c r="CS181" i="5"/>
  <c r="CS189" i="5"/>
  <c r="CS197" i="5"/>
  <c r="CS205" i="5"/>
  <c r="CS213" i="5"/>
  <c r="CS221" i="5"/>
  <c r="CS229" i="5"/>
  <c r="CS237" i="5"/>
  <c r="CS245" i="5"/>
  <c r="CS253" i="5"/>
  <c r="CS261" i="5"/>
  <c r="CS269" i="5"/>
  <c r="CS277" i="5"/>
  <c r="CS285" i="5"/>
  <c r="CS293" i="5"/>
  <c r="CS36" i="5"/>
  <c r="CS45" i="5"/>
  <c r="CS124" i="5"/>
  <c r="CS133" i="5"/>
  <c r="CS167" i="5"/>
  <c r="CS175" i="5"/>
  <c r="CS182" i="5"/>
  <c r="CS190" i="5"/>
  <c r="CS198" i="5"/>
  <c r="CS206" i="5"/>
  <c r="CS214" i="5"/>
  <c r="CS222" i="5"/>
  <c r="CS230" i="5"/>
  <c r="CS238" i="5"/>
  <c r="CS246" i="5"/>
  <c r="CS254" i="5"/>
  <c r="CS262" i="5"/>
  <c r="CS270" i="5"/>
  <c r="CS278" i="5"/>
  <c r="CS286" i="5"/>
  <c r="CS84" i="5"/>
  <c r="CS93" i="5"/>
  <c r="CS44" i="5"/>
  <c r="CS53" i="5"/>
  <c r="CS168" i="5"/>
  <c r="CS176" i="5"/>
  <c r="CS183" i="5"/>
  <c r="CS191" i="5"/>
  <c r="CS199" i="5"/>
  <c r="CS207" i="5"/>
  <c r="CS215" i="5"/>
  <c r="CS223" i="5"/>
  <c r="CS231" i="5"/>
  <c r="CS239" i="5"/>
  <c r="CS247" i="5"/>
  <c r="CS255" i="5"/>
  <c r="CS263" i="5"/>
  <c r="CS271" i="5"/>
  <c r="CS279" i="5"/>
  <c r="CS287" i="5"/>
  <c r="CS13" i="5"/>
  <c r="CS132" i="5"/>
  <c r="CS141" i="5"/>
  <c r="CS92" i="5"/>
  <c r="CS101" i="5"/>
  <c r="CS161" i="5"/>
  <c r="CS169" i="5"/>
  <c r="CS177" i="5"/>
  <c r="CS184" i="5"/>
  <c r="CS192" i="5"/>
  <c r="CS200" i="5"/>
  <c r="CS208" i="5"/>
  <c r="CS216" i="5"/>
  <c r="CS224" i="5"/>
  <c r="CS232" i="5"/>
  <c r="CS240" i="5"/>
  <c r="CS248" i="5"/>
  <c r="CS256" i="5"/>
  <c r="CS264" i="5"/>
  <c r="CS272" i="5"/>
  <c r="CS280" i="5"/>
  <c r="CS288" i="5"/>
  <c r="CS52" i="5"/>
  <c r="CS61" i="5"/>
  <c r="CS12" i="5"/>
  <c r="CS21" i="5"/>
  <c r="CS140" i="5"/>
  <c r="CS149" i="5"/>
  <c r="CS162" i="5"/>
  <c r="CS170" i="5"/>
  <c r="CS178" i="5"/>
  <c r="CS185" i="5"/>
  <c r="CS193" i="5"/>
  <c r="CS201" i="5"/>
  <c r="CS209" i="5"/>
  <c r="CS217" i="5"/>
  <c r="CS225" i="5"/>
  <c r="CS233" i="5"/>
  <c r="CS241" i="5"/>
  <c r="CS249" i="5"/>
  <c r="CS257" i="5"/>
  <c r="CS265" i="5"/>
  <c r="CS273" i="5"/>
  <c r="CS281" i="5"/>
  <c r="CS289" i="5"/>
  <c r="CS100" i="5"/>
  <c r="CS109" i="5"/>
  <c r="CS69" i="5"/>
  <c r="CS202" i="5"/>
  <c r="CS266" i="5"/>
  <c r="CS299" i="5"/>
  <c r="CS307" i="5"/>
  <c r="CS315" i="5"/>
  <c r="CS323" i="5"/>
  <c r="CS331" i="5"/>
  <c r="CS339" i="5"/>
  <c r="CS347" i="5"/>
  <c r="CS60" i="5"/>
  <c r="CS210" i="5"/>
  <c r="CS29" i="5"/>
  <c r="CS300" i="5"/>
  <c r="CS308" i="5"/>
  <c r="CS316" i="5"/>
  <c r="CS324" i="5"/>
  <c r="CS332" i="5"/>
  <c r="CS340" i="5"/>
  <c r="CS348" i="5"/>
  <c r="CS218" i="5"/>
  <c r="CS274" i="5"/>
  <c r="CS20" i="5"/>
  <c r="CS301" i="5"/>
  <c r="CS309" i="5"/>
  <c r="CS317" i="5"/>
  <c r="CS325" i="5"/>
  <c r="CS333" i="5"/>
  <c r="CS341" i="5"/>
  <c r="CS349" i="5"/>
  <c r="CS163" i="5"/>
  <c r="CS226" i="5"/>
  <c r="CS282" i="5"/>
  <c r="CS294" i="5"/>
  <c r="CS302" i="5"/>
  <c r="CS310" i="5"/>
  <c r="CS318" i="5"/>
  <c r="CS326" i="5"/>
  <c r="CS334" i="5"/>
  <c r="CS342" i="5"/>
  <c r="CS350" i="5"/>
  <c r="CS171" i="5"/>
  <c r="CS234" i="5"/>
  <c r="CS295" i="5"/>
  <c r="CS303" i="5"/>
  <c r="CS311" i="5"/>
  <c r="CS319" i="5"/>
  <c r="CS327" i="5"/>
  <c r="CS335" i="5"/>
  <c r="CS343" i="5"/>
  <c r="CS351" i="5"/>
  <c r="CS179" i="5"/>
  <c r="CS242" i="5"/>
  <c r="CS290" i="5"/>
  <c r="CS148" i="5"/>
  <c r="CS296" i="5"/>
  <c r="CS304" i="5"/>
  <c r="CS312" i="5"/>
  <c r="CS320" i="5"/>
  <c r="CS328" i="5"/>
  <c r="CS336" i="5"/>
  <c r="CS344" i="5"/>
  <c r="CS352" i="5"/>
  <c r="CS297" i="5"/>
  <c r="CS305" i="5"/>
  <c r="CS313" i="5"/>
  <c r="CS321" i="5"/>
  <c r="CS329" i="5"/>
  <c r="CS337" i="5"/>
  <c r="CS345" i="5"/>
  <c r="CS353" i="5"/>
  <c r="CS298" i="5"/>
  <c r="CS306" i="5"/>
  <c r="CS314" i="5"/>
  <c r="CS322" i="5"/>
  <c r="CS330" i="5"/>
  <c r="CS338" i="5"/>
  <c r="CS346" i="5"/>
  <c r="CS357" i="5"/>
  <c r="CS365" i="5"/>
  <c r="CS373" i="5"/>
  <c r="CS381" i="5"/>
  <c r="CS354" i="5"/>
  <c r="CS358" i="5"/>
  <c r="CS366" i="5"/>
  <c r="CS374" i="5"/>
  <c r="CS382" i="5"/>
  <c r="CS194" i="5"/>
  <c r="CS359" i="5"/>
  <c r="CS367" i="5"/>
  <c r="CS375" i="5"/>
  <c r="CS383" i="5"/>
  <c r="CS258" i="5"/>
  <c r="CS360" i="5"/>
  <c r="CS368" i="5"/>
  <c r="CS376" i="5"/>
  <c r="CS384" i="5"/>
  <c r="CS361" i="5"/>
  <c r="CS369" i="5"/>
  <c r="CS377" i="5"/>
  <c r="CS186" i="5"/>
  <c r="CS362" i="5"/>
  <c r="CS370" i="5"/>
  <c r="CS378" i="5"/>
  <c r="CS250" i="5"/>
  <c r="CS355" i="5"/>
  <c r="CS363" i="5"/>
  <c r="CS371" i="5"/>
  <c r="CS356" i="5"/>
  <c r="CS364" i="5"/>
  <c r="CS372" i="5"/>
  <c r="CS380" i="5"/>
  <c r="FE9" i="5"/>
  <c r="FE11" i="5"/>
  <c r="FE14" i="5"/>
  <c r="FE22" i="5"/>
  <c r="FE30" i="5"/>
  <c r="FE38" i="5"/>
  <c r="FE46" i="5"/>
  <c r="FE54" i="5"/>
  <c r="FE62" i="5"/>
  <c r="FE70" i="5"/>
  <c r="FE78" i="5"/>
  <c r="FE86" i="5"/>
  <c r="FE94" i="5"/>
  <c r="FE102" i="5"/>
  <c r="FE110" i="5"/>
  <c r="FE118" i="5"/>
  <c r="FE126" i="5"/>
  <c r="FE134" i="5"/>
  <c r="FE142" i="5"/>
  <c r="FE150" i="5"/>
  <c r="FE158" i="5"/>
  <c r="FE8" i="5"/>
  <c r="FE15" i="5"/>
  <c r="FE23" i="5"/>
  <c r="FE31" i="5"/>
  <c r="FE39" i="5"/>
  <c r="FE47" i="5"/>
  <c r="FE55" i="5"/>
  <c r="FE63" i="5"/>
  <c r="FE71" i="5"/>
  <c r="FE79" i="5"/>
  <c r="FE87" i="5"/>
  <c r="FE95" i="5"/>
  <c r="FE103" i="5"/>
  <c r="FE111" i="5"/>
  <c r="FE119" i="5"/>
  <c r="FE127" i="5"/>
  <c r="FE135" i="5"/>
  <c r="FE143" i="5"/>
  <c r="FE151" i="5"/>
  <c r="FE159" i="5"/>
  <c r="FE16" i="5"/>
  <c r="FE24" i="5"/>
  <c r="FE32" i="5"/>
  <c r="FE40" i="5"/>
  <c r="FE48" i="5"/>
  <c r="FE56" i="5"/>
  <c r="FE64" i="5"/>
  <c r="FE72" i="5"/>
  <c r="FE80" i="5"/>
  <c r="FE88" i="5"/>
  <c r="FE96" i="5"/>
  <c r="FE104" i="5"/>
  <c r="FE112" i="5"/>
  <c r="FE120" i="5"/>
  <c r="FE128" i="5"/>
  <c r="FE136" i="5"/>
  <c r="FE144" i="5"/>
  <c r="FE152" i="5"/>
  <c r="FE160" i="5"/>
  <c r="FE17" i="5"/>
  <c r="FE25" i="5"/>
  <c r="FE33" i="5"/>
  <c r="FE41" i="5"/>
  <c r="FE49" i="5"/>
  <c r="FE57" i="5"/>
  <c r="FE65" i="5"/>
  <c r="FE73" i="5"/>
  <c r="FE81" i="5"/>
  <c r="FE89" i="5"/>
  <c r="FE97" i="5"/>
  <c r="FE105" i="5"/>
  <c r="FE113" i="5"/>
  <c r="FE121" i="5"/>
  <c r="FE129" i="5"/>
  <c r="FE137" i="5"/>
  <c r="FE145" i="5"/>
  <c r="FE153" i="5"/>
  <c r="FE18" i="5"/>
  <c r="FE26" i="5"/>
  <c r="FE34" i="5"/>
  <c r="FE42" i="5"/>
  <c r="FE50" i="5"/>
  <c r="FE58" i="5"/>
  <c r="FE66" i="5"/>
  <c r="FE74" i="5"/>
  <c r="FE82" i="5"/>
  <c r="FE90" i="5"/>
  <c r="FE98" i="5"/>
  <c r="FE106" i="5"/>
  <c r="FE114" i="5"/>
  <c r="FE122" i="5"/>
  <c r="FE130" i="5"/>
  <c r="FE138" i="5"/>
  <c r="FE146" i="5"/>
  <c r="FE154" i="5"/>
  <c r="FE19" i="5"/>
  <c r="FE27" i="5"/>
  <c r="FE35" i="5"/>
  <c r="FE43" i="5"/>
  <c r="FE51" i="5"/>
  <c r="FE59" i="5"/>
  <c r="FE67" i="5"/>
  <c r="FE75" i="5"/>
  <c r="FE83" i="5"/>
  <c r="FE91" i="5"/>
  <c r="FE99" i="5"/>
  <c r="FE107" i="5"/>
  <c r="FE115" i="5"/>
  <c r="FE123" i="5"/>
  <c r="FE131" i="5"/>
  <c r="FE139" i="5"/>
  <c r="FE147" i="5"/>
  <c r="FE155" i="5"/>
  <c r="FE7" i="5"/>
  <c r="FE92" i="5"/>
  <c r="FE101" i="5"/>
  <c r="FE164" i="5"/>
  <c r="FE172" i="5"/>
  <c r="FE187" i="5"/>
  <c r="FE195" i="5"/>
  <c r="FE203" i="5"/>
  <c r="FE211" i="5"/>
  <c r="FE219" i="5"/>
  <c r="FE227" i="5"/>
  <c r="FE235" i="5"/>
  <c r="FE243" i="5"/>
  <c r="FE251" i="5"/>
  <c r="FE259" i="5"/>
  <c r="FE267" i="5"/>
  <c r="FE275" i="5"/>
  <c r="FE283" i="5"/>
  <c r="FE291" i="5"/>
  <c r="FE52" i="5"/>
  <c r="FE61" i="5"/>
  <c r="FE12" i="5"/>
  <c r="FE21" i="5"/>
  <c r="FE140" i="5"/>
  <c r="FE149" i="5"/>
  <c r="FE165" i="5"/>
  <c r="FE173" i="5"/>
  <c r="FE180" i="5"/>
  <c r="FE188" i="5"/>
  <c r="FE196" i="5"/>
  <c r="FE204" i="5"/>
  <c r="FE212" i="5"/>
  <c r="FE220" i="5"/>
  <c r="FE228" i="5"/>
  <c r="FE236" i="5"/>
  <c r="FE244" i="5"/>
  <c r="FE252" i="5"/>
  <c r="FE260" i="5"/>
  <c r="FE268" i="5"/>
  <c r="FE276" i="5"/>
  <c r="FE284" i="5"/>
  <c r="FE292" i="5"/>
  <c r="FE10" i="5"/>
  <c r="FE100" i="5"/>
  <c r="FE109" i="5"/>
  <c r="FE60" i="5"/>
  <c r="FE69" i="5"/>
  <c r="FE166" i="5"/>
  <c r="FE174" i="5"/>
  <c r="FE181" i="5"/>
  <c r="FE189" i="5"/>
  <c r="FE197" i="5"/>
  <c r="FE205" i="5"/>
  <c r="FE213" i="5"/>
  <c r="FE221" i="5"/>
  <c r="FE229" i="5"/>
  <c r="FE237" i="5"/>
  <c r="FE245" i="5"/>
  <c r="FE253" i="5"/>
  <c r="FE261" i="5"/>
  <c r="FE269" i="5"/>
  <c r="FE277" i="5"/>
  <c r="FE285" i="5"/>
  <c r="FE293" i="5"/>
  <c r="FE20" i="5"/>
  <c r="FE29" i="5"/>
  <c r="FE148" i="5"/>
  <c r="FE108" i="5"/>
  <c r="FE117" i="5"/>
  <c r="FE167" i="5"/>
  <c r="FE175" i="5"/>
  <c r="FE182" i="5"/>
  <c r="FE190" i="5"/>
  <c r="FE198" i="5"/>
  <c r="FE206" i="5"/>
  <c r="FE214" i="5"/>
  <c r="FE222" i="5"/>
  <c r="FE230" i="5"/>
  <c r="FE238" i="5"/>
  <c r="FE246" i="5"/>
  <c r="FE254" i="5"/>
  <c r="FE262" i="5"/>
  <c r="FE270" i="5"/>
  <c r="FE278" i="5"/>
  <c r="FE286" i="5"/>
  <c r="FE68" i="5"/>
  <c r="FE77" i="5"/>
  <c r="FE28" i="5"/>
  <c r="FE37" i="5"/>
  <c r="FE168" i="5"/>
  <c r="FE176" i="5"/>
  <c r="FE183" i="5"/>
  <c r="FE191" i="5"/>
  <c r="FE199" i="5"/>
  <c r="FE207" i="5"/>
  <c r="FE215" i="5"/>
  <c r="FE223" i="5"/>
  <c r="FE231" i="5"/>
  <c r="FE239" i="5"/>
  <c r="FE247" i="5"/>
  <c r="FE255" i="5"/>
  <c r="FE263" i="5"/>
  <c r="FE271" i="5"/>
  <c r="FE279" i="5"/>
  <c r="FE287" i="5"/>
  <c r="FE116" i="5"/>
  <c r="FE125" i="5"/>
  <c r="FE156" i="5"/>
  <c r="FE76" i="5"/>
  <c r="FE85" i="5"/>
  <c r="FE157" i="5"/>
  <c r="FE161" i="5"/>
  <c r="FE169" i="5"/>
  <c r="FE177" i="5"/>
  <c r="FE184" i="5"/>
  <c r="FE192" i="5"/>
  <c r="FE200" i="5"/>
  <c r="FE208" i="5"/>
  <c r="FE216" i="5"/>
  <c r="FE224" i="5"/>
  <c r="FE232" i="5"/>
  <c r="FE240" i="5"/>
  <c r="FE248" i="5"/>
  <c r="FE256" i="5"/>
  <c r="FE264" i="5"/>
  <c r="FE272" i="5"/>
  <c r="FE280" i="5"/>
  <c r="FE288" i="5"/>
  <c r="FE36" i="5"/>
  <c r="FE45" i="5"/>
  <c r="FE124" i="5"/>
  <c r="FE133" i="5"/>
  <c r="FE162" i="5"/>
  <c r="FE170" i="5"/>
  <c r="FE178" i="5"/>
  <c r="FE185" i="5"/>
  <c r="FE193" i="5"/>
  <c r="FE201" i="5"/>
  <c r="FE209" i="5"/>
  <c r="FE217" i="5"/>
  <c r="FE225" i="5"/>
  <c r="FE233" i="5"/>
  <c r="FE241" i="5"/>
  <c r="FE249" i="5"/>
  <c r="FE257" i="5"/>
  <c r="FE265" i="5"/>
  <c r="FE273" i="5"/>
  <c r="FE281" i="5"/>
  <c r="FE289" i="5"/>
  <c r="FE84" i="5"/>
  <c r="FE93" i="5"/>
  <c r="FE186" i="5"/>
  <c r="FE250" i="5"/>
  <c r="FE290" i="5"/>
  <c r="FE141" i="5"/>
  <c r="FE299" i="5"/>
  <c r="FE307" i="5"/>
  <c r="FE315" i="5"/>
  <c r="FE323" i="5"/>
  <c r="FE331" i="5"/>
  <c r="FE339" i="5"/>
  <c r="FE347" i="5"/>
  <c r="FE194" i="5"/>
  <c r="FE258" i="5"/>
  <c r="FE132" i="5"/>
  <c r="FE300" i="5"/>
  <c r="FE308" i="5"/>
  <c r="FE316" i="5"/>
  <c r="FE324" i="5"/>
  <c r="FE332" i="5"/>
  <c r="FE340" i="5"/>
  <c r="FE348" i="5"/>
  <c r="FE202" i="5"/>
  <c r="FE301" i="5"/>
  <c r="FE309" i="5"/>
  <c r="FE317" i="5"/>
  <c r="FE325" i="5"/>
  <c r="FE333" i="5"/>
  <c r="FE341" i="5"/>
  <c r="FE349" i="5"/>
  <c r="FE210" i="5"/>
  <c r="FE266" i="5"/>
  <c r="FE294" i="5"/>
  <c r="FE302" i="5"/>
  <c r="FE310" i="5"/>
  <c r="FE318" i="5"/>
  <c r="FE326" i="5"/>
  <c r="FE334" i="5"/>
  <c r="FE342" i="5"/>
  <c r="FE350" i="5"/>
  <c r="FE53" i="5"/>
  <c r="FE218" i="5"/>
  <c r="FE295" i="5"/>
  <c r="FE303" i="5"/>
  <c r="FE311" i="5"/>
  <c r="FE319" i="5"/>
  <c r="FE327" i="5"/>
  <c r="FE335" i="5"/>
  <c r="FE343" i="5"/>
  <c r="FE351" i="5"/>
  <c r="FE44" i="5"/>
  <c r="FE163" i="5"/>
  <c r="FE226" i="5"/>
  <c r="FE274" i="5"/>
  <c r="FE13" i="5"/>
  <c r="FE296" i="5"/>
  <c r="FE304" i="5"/>
  <c r="FE312" i="5"/>
  <c r="FE320" i="5"/>
  <c r="FE328" i="5"/>
  <c r="FE336" i="5"/>
  <c r="FE344" i="5"/>
  <c r="FE352" i="5"/>
  <c r="FE282" i="5"/>
  <c r="FE297" i="5"/>
  <c r="FE305" i="5"/>
  <c r="FE313" i="5"/>
  <c r="FE321" i="5"/>
  <c r="FE329" i="5"/>
  <c r="FE337" i="5"/>
  <c r="FE345" i="5"/>
  <c r="FE353" i="5"/>
  <c r="FE298" i="5"/>
  <c r="FE306" i="5"/>
  <c r="FE314" i="5"/>
  <c r="FE322" i="5"/>
  <c r="FE330" i="5"/>
  <c r="FE338" i="5"/>
  <c r="FE346" i="5"/>
  <c r="FE357" i="5"/>
  <c r="FE365" i="5"/>
  <c r="FE373" i="5"/>
  <c r="FE381" i="5"/>
  <c r="FE358" i="5"/>
  <c r="FE366" i="5"/>
  <c r="FE374" i="5"/>
  <c r="FE382" i="5"/>
  <c r="FE179" i="5"/>
  <c r="FE359" i="5"/>
  <c r="FE367" i="5"/>
  <c r="FE375" i="5"/>
  <c r="FE383" i="5"/>
  <c r="FE242" i="5"/>
  <c r="FE360" i="5"/>
  <c r="FE368" i="5"/>
  <c r="FE376" i="5"/>
  <c r="FE384" i="5"/>
  <c r="FE361" i="5"/>
  <c r="FE369" i="5"/>
  <c r="FE377" i="5"/>
  <c r="FE171" i="5"/>
  <c r="FE354" i="5"/>
  <c r="FE362" i="5"/>
  <c r="FE370" i="5"/>
  <c r="FE378" i="5"/>
  <c r="FE234" i="5"/>
  <c r="FE355" i="5"/>
  <c r="FE363" i="5"/>
  <c r="FE371" i="5"/>
  <c r="FE356" i="5"/>
  <c r="FE364" i="5"/>
  <c r="FE372" i="5"/>
  <c r="FE380" i="5"/>
  <c r="CL11" i="5"/>
  <c r="CL8" i="5"/>
  <c r="CL9" i="5"/>
  <c r="CL10" i="5"/>
  <c r="CL16" i="5"/>
  <c r="CL24" i="5"/>
  <c r="CL32" i="5"/>
  <c r="CL40" i="5"/>
  <c r="CL48" i="5"/>
  <c r="CL56" i="5"/>
  <c r="CL64" i="5"/>
  <c r="CL72" i="5"/>
  <c r="CL80" i="5"/>
  <c r="CL88" i="5"/>
  <c r="CL96" i="5"/>
  <c r="CL104" i="5"/>
  <c r="CL112" i="5"/>
  <c r="CL120" i="5"/>
  <c r="CL128" i="5"/>
  <c r="CL136" i="5"/>
  <c r="CL144" i="5"/>
  <c r="CL152" i="5"/>
  <c r="CL160" i="5"/>
  <c r="CL7" i="5"/>
  <c r="CL17" i="5"/>
  <c r="CL25" i="5"/>
  <c r="CL33" i="5"/>
  <c r="CL41" i="5"/>
  <c r="CL49" i="5"/>
  <c r="CL57" i="5"/>
  <c r="CL65" i="5"/>
  <c r="CL73" i="5"/>
  <c r="CL81" i="5"/>
  <c r="CL89" i="5"/>
  <c r="CL97" i="5"/>
  <c r="CL105" i="5"/>
  <c r="CL113" i="5"/>
  <c r="CL121" i="5"/>
  <c r="CL129" i="5"/>
  <c r="CL137" i="5"/>
  <c r="CL145" i="5"/>
  <c r="CL153" i="5"/>
  <c r="CL18" i="5"/>
  <c r="CL26" i="5"/>
  <c r="CL34" i="5"/>
  <c r="CL42" i="5"/>
  <c r="CL50" i="5"/>
  <c r="CL58" i="5"/>
  <c r="CL66" i="5"/>
  <c r="CL74" i="5"/>
  <c r="CL82" i="5"/>
  <c r="CL90" i="5"/>
  <c r="CL98" i="5"/>
  <c r="CL106" i="5"/>
  <c r="CL114" i="5"/>
  <c r="CL122" i="5"/>
  <c r="CL130" i="5"/>
  <c r="CL138" i="5"/>
  <c r="CL146" i="5"/>
  <c r="CL154" i="5"/>
  <c r="CL19" i="5"/>
  <c r="CL27" i="5"/>
  <c r="CL35" i="5"/>
  <c r="CL43" i="5"/>
  <c r="CL51" i="5"/>
  <c r="CL59" i="5"/>
  <c r="CL67" i="5"/>
  <c r="CL75" i="5"/>
  <c r="CL83" i="5"/>
  <c r="CL91" i="5"/>
  <c r="CL99" i="5"/>
  <c r="CL107" i="5"/>
  <c r="CL115" i="5"/>
  <c r="CL123" i="5"/>
  <c r="CL131" i="5"/>
  <c r="CL139" i="5"/>
  <c r="CL147" i="5"/>
  <c r="CL155" i="5"/>
  <c r="CL12" i="5"/>
  <c r="CL20" i="5"/>
  <c r="CL28" i="5"/>
  <c r="CL36" i="5"/>
  <c r="CL44" i="5"/>
  <c r="CL52" i="5"/>
  <c r="CL60" i="5"/>
  <c r="CL68" i="5"/>
  <c r="CL76" i="5"/>
  <c r="CL84" i="5"/>
  <c r="CL92" i="5"/>
  <c r="CL100" i="5"/>
  <c r="CL108" i="5"/>
  <c r="CL116" i="5"/>
  <c r="CL124" i="5"/>
  <c r="CL132" i="5"/>
  <c r="CL140" i="5"/>
  <c r="CL148" i="5"/>
  <c r="CL13" i="5"/>
  <c r="CL21" i="5"/>
  <c r="CL29" i="5"/>
  <c r="CL37" i="5"/>
  <c r="CL45" i="5"/>
  <c r="CL53" i="5"/>
  <c r="CL61" i="5"/>
  <c r="CL69" i="5"/>
  <c r="CL77" i="5"/>
  <c r="CL85" i="5"/>
  <c r="CL93" i="5"/>
  <c r="CL101" i="5"/>
  <c r="CL109" i="5"/>
  <c r="CL117" i="5"/>
  <c r="CL125" i="5"/>
  <c r="CL133" i="5"/>
  <c r="CL141" i="5"/>
  <c r="CL149" i="5"/>
  <c r="CL157" i="5"/>
  <c r="CL14" i="5"/>
  <c r="CL22" i="5"/>
  <c r="CL30" i="5"/>
  <c r="CL38" i="5"/>
  <c r="CL46" i="5"/>
  <c r="CL54" i="5"/>
  <c r="CL62" i="5"/>
  <c r="CL70" i="5"/>
  <c r="CL78" i="5"/>
  <c r="CL86" i="5"/>
  <c r="CL94" i="5"/>
  <c r="CL102" i="5"/>
  <c r="CL110" i="5"/>
  <c r="CL118" i="5"/>
  <c r="CL126" i="5"/>
  <c r="CL134" i="5"/>
  <c r="CL142" i="5"/>
  <c r="CL150" i="5"/>
  <c r="CL158" i="5"/>
  <c r="CL95" i="5"/>
  <c r="CL156" i="5"/>
  <c r="CL55" i="5"/>
  <c r="CL166" i="5"/>
  <c r="CL174" i="5"/>
  <c r="CL181" i="5"/>
  <c r="CL189" i="5"/>
  <c r="CL197" i="5"/>
  <c r="CL205" i="5"/>
  <c r="CL213" i="5"/>
  <c r="CL221" i="5"/>
  <c r="CL229" i="5"/>
  <c r="CL237" i="5"/>
  <c r="CL245" i="5"/>
  <c r="CL253" i="5"/>
  <c r="CL261" i="5"/>
  <c r="CL269" i="5"/>
  <c r="CL277" i="5"/>
  <c r="CL285" i="5"/>
  <c r="CL293" i="5"/>
  <c r="CL15" i="5"/>
  <c r="CL143" i="5"/>
  <c r="CL103" i="5"/>
  <c r="CL159" i="5"/>
  <c r="CL167" i="5"/>
  <c r="CL175" i="5"/>
  <c r="CL182" i="5"/>
  <c r="CL190" i="5"/>
  <c r="CL198" i="5"/>
  <c r="CL206" i="5"/>
  <c r="CL214" i="5"/>
  <c r="CL222" i="5"/>
  <c r="CL230" i="5"/>
  <c r="CL238" i="5"/>
  <c r="CL246" i="5"/>
  <c r="CL254" i="5"/>
  <c r="CL262" i="5"/>
  <c r="CL270" i="5"/>
  <c r="CL278" i="5"/>
  <c r="CL286" i="5"/>
  <c r="CL63" i="5"/>
  <c r="CL23" i="5"/>
  <c r="CL151" i="5"/>
  <c r="CL168" i="5"/>
  <c r="CL176" i="5"/>
  <c r="CL183" i="5"/>
  <c r="CL191" i="5"/>
  <c r="CL199" i="5"/>
  <c r="CL207" i="5"/>
  <c r="CL215" i="5"/>
  <c r="CL223" i="5"/>
  <c r="CL231" i="5"/>
  <c r="CL239" i="5"/>
  <c r="CL247" i="5"/>
  <c r="CL255" i="5"/>
  <c r="CL263" i="5"/>
  <c r="CL271" i="5"/>
  <c r="CL279" i="5"/>
  <c r="CL287" i="5"/>
  <c r="CL111" i="5"/>
  <c r="CL71" i="5"/>
  <c r="CL161" i="5"/>
  <c r="CL169" i="5"/>
  <c r="CL177" i="5"/>
  <c r="CL184" i="5"/>
  <c r="CL192" i="5"/>
  <c r="CL200" i="5"/>
  <c r="CL208" i="5"/>
  <c r="CL216" i="5"/>
  <c r="CL224" i="5"/>
  <c r="CL232" i="5"/>
  <c r="CL240" i="5"/>
  <c r="CL248" i="5"/>
  <c r="CL256" i="5"/>
  <c r="CL264" i="5"/>
  <c r="CL272" i="5"/>
  <c r="CL280" i="5"/>
  <c r="CL288" i="5"/>
  <c r="CL31" i="5"/>
  <c r="CL119" i="5"/>
  <c r="CL162" i="5"/>
  <c r="CL170" i="5"/>
  <c r="CL178" i="5"/>
  <c r="CL185" i="5"/>
  <c r="CL193" i="5"/>
  <c r="CL201" i="5"/>
  <c r="CL209" i="5"/>
  <c r="CL217" i="5"/>
  <c r="CL225" i="5"/>
  <c r="CL233" i="5"/>
  <c r="CL241" i="5"/>
  <c r="CL249" i="5"/>
  <c r="CL257" i="5"/>
  <c r="CL265" i="5"/>
  <c r="CL79" i="5"/>
  <c r="CL39" i="5"/>
  <c r="CL163" i="5"/>
  <c r="CL171" i="5"/>
  <c r="CL179" i="5"/>
  <c r="CL186" i="5"/>
  <c r="CL194" i="5"/>
  <c r="CL202" i="5"/>
  <c r="CL210" i="5"/>
  <c r="CL218" i="5"/>
  <c r="CL226" i="5"/>
  <c r="CL234" i="5"/>
  <c r="CL242" i="5"/>
  <c r="CL250" i="5"/>
  <c r="CL258" i="5"/>
  <c r="CL266" i="5"/>
  <c r="CL274" i="5"/>
  <c r="CL282" i="5"/>
  <c r="CL290" i="5"/>
  <c r="CL127" i="5"/>
  <c r="CL87" i="5"/>
  <c r="CL164" i="5"/>
  <c r="CL172" i="5"/>
  <c r="CL187" i="5"/>
  <c r="CL195" i="5"/>
  <c r="CL203" i="5"/>
  <c r="CL211" i="5"/>
  <c r="CL219" i="5"/>
  <c r="CL227" i="5"/>
  <c r="CL235" i="5"/>
  <c r="CL243" i="5"/>
  <c r="CL251" i="5"/>
  <c r="CL259" i="5"/>
  <c r="CL267" i="5"/>
  <c r="CL275" i="5"/>
  <c r="CL283" i="5"/>
  <c r="CL291" i="5"/>
  <c r="CL284" i="5"/>
  <c r="CL300" i="5"/>
  <c r="CL308" i="5"/>
  <c r="CL316" i="5"/>
  <c r="CL324" i="5"/>
  <c r="CL332" i="5"/>
  <c r="CL340" i="5"/>
  <c r="CL348" i="5"/>
  <c r="CL204" i="5"/>
  <c r="CL301" i="5"/>
  <c r="CL309" i="5"/>
  <c r="CL317" i="5"/>
  <c r="CL325" i="5"/>
  <c r="CL333" i="5"/>
  <c r="CL341" i="5"/>
  <c r="CL349" i="5"/>
  <c r="CL212" i="5"/>
  <c r="CL292" i="5"/>
  <c r="CL294" i="5"/>
  <c r="CL302" i="5"/>
  <c r="CL310" i="5"/>
  <c r="CL318" i="5"/>
  <c r="CL326" i="5"/>
  <c r="CL334" i="5"/>
  <c r="CL342" i="5"/>
  <c r="CL350" i="5"/>
  <c r="CL220" i="5"/>
  <c r="CL295" i="5"/>
  <c r="CL303" i="5"/>
  <c r="CL311" i="5"/>
  <c r="CL319" i="5"/>
  <c r="CL327" i="5"/>
  <c r="CL335" i="5"/>
  <c r="CL343" i="5"/>
  <c r="CL351" i="5"/>
  <c r="CL135" i="5"/>
  <c r="CL165" i="5"/>
  <c r="CL228" i="5"/>
  <c r="CL273" i="5"/>
  <c r="CL296" i="5"/>
  <c r="CL304" i="5"/>
  <c r="CL312" i="5"/>
  <c r="CL320" i="5"/>
  <c r="CL328" i="5"/>
  <c r="CL336" i="5"/>
  <c r="CL344" i="5"/>
  <c r="CL352" i="5"/>
  <c r="CL173" i="5"/>
  <c r="CL236" i="5"/>
  <c r="CL268" i="5"/>
  <c r="CL281" i="5"/>
  <c r="CL297" i="5"/>
  <c r="CL305" i="5"/>
  <c r="CL313" i="5"/>
  <c r="CL321" i="5"/>
  <c r="CL329" i="5"/>
  <c r="CL337" i="5"/>
  <c r="CL345" i="5"/>
  <c r="CL353" i="5"/>
  <c r="CL180" i="5"/>
  <c r="CL244" i="5"/>
  <c r="CL188" i="5"/>
  <c r="CL252" i="5"/>
  <c r="CL276" i="5"/>
  <c r="CL289" i="5"/>
  <c r="CL196" i="5"/>
  <c r="CL260" i="5"/>
  <c r="CL314" i="5"/>
  <c r="CL347" i="5"/>
  <c r="CL359" i="5"/>
  <c r="CL367" i="5"/>
  <c r="CL375" i="5"/>
  <c r="CL383" i="5"/>
  <c r="CL322" i="5"/>
  <c r="CL360" i="5"/>
  <c r="CL368" i="5"/>
  <c r="CL376" i="5"/>
  <c r="CL330" i="5"/>
  <c r="CL299" i="5"/>
  <c r="CL361" i="5"/>
  <c r="CL369" i="5"/>
  <c r="CL377" i="5"/>
  <c r="CL385" i="5"/>
  <c r="CL338" i="5"/>
  <c r="CL307" i="5"/>
  <c r="CL362" i="5"/>
  <c r="CL370" i="5"/>
  <c r="CL378" i="5"/>
  <c r="CL346" i="5"/>
  <c r="CL47" i="5"/>
  <c r="CL315" i="5"/>
  <c r="CL355" i="5"/>
  <c r="CL363" i="5"/>
  <c r="CL371" i="5"/>
  <c r="CL379" i="5"/>
  <c r="CL323" i="5"/>
  <c r="CL356" i="5"/>
  <c r="CL364" i="5"/>
  <c r="CL372" i="5"/>
  <c r="CL380" i="5"/>
  <c r="CL298" i="5"/>
  <c r="CL331" i="5"/>
  <c r="CL357" i="5"/>
  <c r="CL365" i="5"/>
  <c r="CL373" i="5"/>
  <c r="CL381" i="5"/>
  <c r="CL306" i="5"/>
  <c r="EX11" i="5"/>
  <c r="EX8" i="5"/>
  <c r="EX9" i="5"/>
  <c r="EX16" i="5"/>
  <c r="EX24" i="5"/>
  <c r="EX32" i="5"/>
  <c r="EX40" i="5"/>
  <c r="EX48" i="5"/>
  <c r="EX56" i="5"/>
  <c r="EX64" i="5"/>
  <c r="EX72" i="5"/>
  <c r="EX80" i="5"/>
  <c r="EX88" i="5"/>
  <c r="EX96" i="5"/>
  <c r="EX104" i="5"/>
  <c r="EX112" i="5"/>
  <c r="EX120" i="5"/>
  <c r="EX128" i="5"/>
  <c r="EX136" i="5"/>
  <c r="EX144" i="5"/>
  <c r="EX152" i="5"/>
  <c r="EX160" i="5"/>
  <c r="EX17" i="5"/>
  <c r="EX25" i="5"/>
  <c r="EX33" i="5"/>
  <c r="EX41" i="5"/>
  <c r="EX49" i="5"/>
  <c r="EX57" i="5"/>
  <c r="EX65" i="5"/>
  <c r="EX73" i="5"/>
  <c r="EX81" i="5"/>
  <c r="EX89" i="5"/>
  <c r="EX97" i="5"/>
  <c r="EX105" i="5"/>
  <c r="EX113" i="5"/>
  <c r="EX121" i="5"/>
  <c r="EX129" i="5"/>
  <c r="EX137" i="5"/>
  <c r="EX145" i="5"/>
  <c r="EX153" i="5"/>
  <c r="EX18" i="5"/>
  <c r="EX26" i="5"/>
  <c r="EX34" i="5"/>
  <c r="EX42" i="5"/>
  <c r="EX50" i="5"/>
  <c r="EX58" i="5"/>
  <c r="EX66" i="5"/>
  <c r="EX74" i="5"/>
  <c r="EX82" i="5"/>
  <c r="EX90" i="5"/>
  <c r="EX98" i="5"/>
  <c r="EX106" i="5"/>
  <c r="EX114" i="5"/>
  <c r="EX122" i="5"/>
  <c r="EX130" i="5"/>
  <c r="EX138" i="5"/>
  <c r="EX146" i="5"/>
  <c r="EX154" i="5"/>
  <c r="EX19" i="5"/>
  <c r="EX27" i="5"/>
  <c r="EX35" i="5"/>
  <c r="EX43" i="5"/>
  <c r="EX51" i="5"/>
  <c r="EX59" i="5"/>
  <c r="EX67" i="5"/>
  <c r="EX75" i="5"/>
  <c r="EX83" i="5"/>
  <c r="EX91" i="5"/>
  <c r="EX99" i="5"/>
  <c r="EX107" i="5"/>
  <c r="EX115" i="5"/>
  <c r="EX123" i="5"/>
  <c r="EX131" i="5"/>
  <c r="EX139" i="5"/>
  <c r="EX147" i="5"/>
  <c r="EX155" i="5"/>
  <c r="EX12" i="5"/>
  <c r="EX20" i="5"/>
  <c r="EX28" i="5"/>
  <c r="EX36" i="5"/>
  <c r="EX44" i="5"/>
  <c r="EX52" i="5"/>
  <c r="EX60" i="5"/>
  <c r="EX68" i="5"/>
  <c r="EX76" i="5"/>
  <c r="EX84" i="5"/>
  <c r="EX92" i="5"/>
  <c r="EX100" i="5"/>
  <c r="EX108" i="5"/>
  <c r="EX116" i="5"/>
  <c r="EX124" i="5"/>
  <c r="EX132" i="5"/>
  <c r="EX140" i="5"/>
  <c r="EX148" i="5"/>
  <c r="EX10" i="5"/>
  <c r="EX13" i="5"/>
  <c r="EX21" i="5"/>
  <c r="EX29" i="5"/>
  <c r="EX37" i="5"/>
  <c r="EX45" i="5"/>
  <c r="EX53" i="5"/>
  <c r="EX61" i="5"/>
  <c r="EX69" i="5"/>
  <c r="EX77" i="5"/>
  <c r="EX85" i="5"/>
  <c r="EX93" i="5"/>
  <c r="EX101" i="5"/>
  <c r="EX109" i="5"/>
  <c r="EX117" i="5"/>
  <c r="EX125" i="5"/>
  <c r="EX133" i="5"/>
  <c r="EX141" i="5"/>
  <c r="EX149" i="5"/>
  <c r="EX157" i="5"/>
  <c r="EX14" i="5"/>
  <c r="EX22" i="5"/>
  <c r="EX30" i="5"/>
  <c r="EX38" i="5"/>
  <c r="EX46" i="5"/>
  <c r="EX54" i="5"/>
  <c r="EX62" i="5"/>
  <c r="EX70" i="5"/>
  <c r="EX78" i="5"/>
  <c r="EX86" i="5"/>
  <c r="EX94" i="5"/>
  <c r="EX102" i="5"/>
  <c r="EX110" i="5"/>
  <c r="EX118" i="5"/>
  <c r="EX126" i="5"/>
  <c r="EX134" i="5"/>
  <c r="EX142" i="5"/>
  <c r="EX150" i="5"/>
  <c r="EX158" i="5"/>
  <c r="EX79" i="5"/>
  <c r="EX39" i="5"/>
  <c r="EX166" i="5"/>
  <c r="EX174" i="5"/>
  <c r="EX181" i="5"/>
  <c r="EX189" i="5"/>
  <c r="EX197" i="5"/>
  <c r="EX205" i="5"/>
  <c r="EX213" i="5"/>
  <c r="EX221" i="5"/>
  <c r="EX229" i="5"/>
  <c r="EX237" i="5"/>
  <c r="EX245" i="5"/>
  <c r="EX253" i="5"/>
  <c r="EX261" i="5"/>
  <c r="EX269" i="5"/>
  <c r="EX277" i="5"/>
  <c r="EX285" i="5"/>
  <c r="EX293" i="5"/>
  <c r="EX127" i="5"/>
  <c r="EX87" i="5"/>
  <c r="EX167" i="5"/>
  <c r="EX175" i="5"/>
  <c r="EX182" i="5"/>
  <c r="EX190" i="5"/>
  <c r="EX198" i="5"/>
  <c r="EX206" i="5"/>
  <c r="EX214" i="5"/>
  <c r="EX222" i="5"/>
  <c r="EX230" i="5"/>
  <c r="EX238" i="5"/>
  <c r="EX246" i="5"/>
  <c r="EX254" i="5"/>
  <c r="EX262" i="5"/>
  <c r="EX270" i="5"/>
  <c r="EX278" i="5"/>
  <c r="EX286" i="5"/>
  <c r="EX47" i="5"/>
  <c r="EX135" i="5"/>
  <c r="EX168" i="5"/>
  <c r="EX176" i="5"/>
  <c r="EX183" i="5"/>
  <c r="EX191" i="5"/>
  <c r="EX199" i="5"/>
  <c r="EX207" i="5"/>
  <c r="EX215" i="5"/>
  <c r="EX223" i="5"/>
  <c r="EX231" i="5"/>
  <c r="EX239" i="5"/>
  <c r="EX247" i="5"/>
  <c r="EX255" i="5"/>
  <c r="EX263" i="5"/>
  <c r="EX271" i="5"/>
  <c r="EX279" i="5"/>
  <c r="EX287" i="5"/>
  <c r="EX95" i="5"/>
  <c r="EX7" i="5"/>
  <c r="EX55" i="5"/>
  <c r="EX161" i="5"/>
  <c r="EX169" i="5"/>
  <c r="EX177" i="5"/>
  <c r="EX184" i="5"/>
  <c r="EX192" i="5"/>
  <c r="EX200" i="5"/>
  <c r="EX208" i="5"/>
  <c r="EX216" i="5"/>
  <c r="EX224" i="5"/>
  <c r="EX232" i="5"/>
  <c r="EX240" i="5"/>
  <c r="EX248" i="5"/>
  <c r="EX256" i="5"/>
  <c r="EX264" i="5"/>
  <c r="EX272" i="5"/>
  <c r="EX280" i="5"/>
  <c r="EX288" i="5"/>
  <c r="EX15" i="5"/>
  <c r="EX143" i="5"/>
  <c r="EX156" i="5"/>
  <c r="EX103" i="5"/>
  <c r="EX162" i="5"/>
  <c r="EX170" i="5"/>
  <c r="EX178" i="5"/>
  <c r="EX185" i="5"/>
  <c r="EX193" i="5"/>
  <c r="EX201" i="5"/>
  <c r="EX209" i="5"/>
  <c r="EX217" i="5"/>
  <c r="EX225" i="5"/>
  <c r="EX233" i="5"/>
  <c r="EX241" i="5"/>
  <c r="EX249" i="5"/>
  <c r="EX257" i="5"/>
  <c r="EX265" i="5"/>
  <c r="EX63" i="5"/>
  <c r="EX23" i="5"/>
  <c r="EX151" i="5"/>
  <c r="EX159" i="5"/>
  <c r="EX163" i="5"/>
  <c r="EX171" i="5"/>
  <c r="EX179" i="5"/>
  <c r="EX186" i="5"/>
  <c r="EX194" i="5"/>
  <c r="EX202" i="5"/>
  <c r="EX210" i="5"/>
  <c r="EX218" i="5"/>
  <c r="EX226" i="5"/>
  <c r="EX234" i="5"/>
  <c r="EX242" i="5"/>
  <c r="EX250" i="5"/>
  <c r="EX258" i="5"/>
  <c r="EX266" i="5"/>
  <c r="EX274" i="5"/>
  <c r="EX282" i="5"/>
  <c r="EX290" i="5"/>
  <c r="EX111" i="5"/>
  <c r="EX71" i="5"/>
  <c r="EX164" i="5"/>
  <c r="EX172" i="5"/>
  <c r="EX187" i="5"/>
  <c r="EX195" i="5"/>
  <c r="EX203" i="5"/>
  <c r="EX211" i="5"/>
  <c r="EX219" i="5"/>
  <c r="EX227" i="5"/>
  <c r="EX235" i="5"/>
  <c r="EX243" i="5"/>
  <c r="EX251" i="5"/>
  <c r="EX259" i="5"/>
  <c r="EX267" i="5"/>
  <c r="EX275" i="5"/>
  <c r="EX283" i="5"/>
  <c r="EX291" i="5"/>
  <c r="EX268" i="5"/>
  <c r="EX281" i="5"/>
  <c r="EX300" i="5"/>
  <c r="EX308" i="5"/>
  <c r="EX316" i="5"/>
  <c r="EX324" i="5"/>
  <c r="EX332" i="5"/>
  <c r="EX340" i="5"/>
  <c r="EX348" i="5"/>
  <c r="EX188" i="5"/>
  <c r="EX252" i="5"/>
  <c r="EX301" i="5"/>
  <c r="EX309" i="5"/>
  <c r="EX317" i="5"/>
  <c r="EX325" i="5"/>
  <c r="EX333" i="5"/>
  <c r="EX341" i="5"/>
  <c r="EX349" i="5"/>
  <c r="EX196" i="5"/>
  <c r="EX260" i="5"/>
  <c r="EX276" i="5"/>
  <c r="EX289" i="5"/>
  <c r="EX294" i="5"/>
  <c r="EX302" i="5"/>
  <c r="EX310" i="5"/>
  <c r="EX318" i="5"/>
  <c r="EX326" i="5"/>
  <c r="EX334" i="5"/>
  <c r="EX342" i="5"/>
  <c r="EX350" i="5"/>
  <c r="EX204" i="5"/>
  <c r="EX31" i="5"/>
  <c r="EX284" i="5"/>
  <c r="EX295" i="5"/>
  <c r="EX303" i="5"/>
  <c r="EX311" i="5"/>
  <c r="EX319" i="5"/>
  <c r="EX327" i="5"/>
  <c r="EX335" i="5"/>
  <c r="EX343" i="5"/>
  <c r="EX351" i="5"/>
  <c r="EX212" i="5"/>
  <c r="EX296" i="5"/>
  <c r="EX304" i="5"/>
  <c r="EX312" i="5"/>
  <c r="EX320" i="5"/>
  <c r="EX328" i="5"/>
  <c r="EX336" i="5"/>
  <c r="EX344" i="5"/>
  <c r="EX352" i="5"/>
  <c r="EX220" i="5"/>
  <c r="EX292" i="5"/>
  <c r="EX297" i="5"/>
  <c r="EX305" i="5"/>
  <c r="EX313" i="5"/>
  <c r="EX321" i="5"/>
  <c r="EX329" i="5"/>
  <c r="EX337" i="5"/>
  <c r="EX345" i="5"/>
  <c r="EX353" i="5"/>
  <c r="EX165" i="5"/>
  <c r="EX228" i="5"/>
  <c r="EX173" i="5"/>
  <c r="EX236" i="5"/>
  <c r="EX273" i="5"/>
  <c r="EX119" i="5"/>
  <c r="EX180" i="5"/>
  <c r="EX244" i="5"/>
  <c r="EX298" i="5"/>
  <c r="EX331" i="5"/>
  <c r="EX359" i="5"/>
  <c r="EX367" i="5"/>
  <c r="EX375" i="5"/>
  <c r="EX383" i="5"/>
  <c r="EX306" i="5"/>
  <c r="EX339" i="5"/>
  <c r="EX360" i="5"/>
  <c r="EX368" i="5"/>
  <c r="EX376" i="5"/>
  <c r="EX314" i="5"/>
  <c r="EX347" i="5"/>
  <c r="EX361" i="5"/>
  <c r="EX369" i="5"/>
  <c r="EX377" i="5"/>
  <c r="EX322" i="5"/>
  <c r="EX354" i="5"/>
  <c r="EX362" i="5"/>
  <c r="EX370" i="5"/>
  <c r="EX378" i="5"/>
  <c r="EX330" i="5"/>
  <c r="EX299" i="5"/>
  <c r="EX355" i="5"/>
  <c r="EX363" i="5"/>
  <c r="EX371" i="5"/>
  <c r="EX379" i="5"/>
  <c r="EX338" i="5"/>
  <c r="EX307" i="5"/>
  <c r="EX356" i="5"/>
  <c r="EX364" i="5"/>
  <c r="EX372" i="5"/>
  <c r="EX380" i="5"/>
  <c r="EX346" i="5"/>
  <c r="EX315" i="5"/>
  <c r="EX357" i="5"/>
  <c r="EX365" i="5"/>
  <c r="EX373" i="5"/>
  <c r="EX381" i="5"/>
  <c r="GT6" i="5"/>
  <c r="FN6" i="5"/>
  <c r="EH6" i="5"/>
  <c r="DB6" i="5"/>
  <c r="FZ453" i="5"/>
  <c r="ET453" i="5"/>
  <c r="DN453" i="5"/>
  <c r="CH453" i="5"/>
  <c r="GD452" i="5"/>
  <c r="EX452" i="5"/>
  <c r="DR452" i="5"/>
  <c r="CL452" i="5"/>
  <c r="GH451" i="5"/>
  <c r="FB451" i="5"/>
  <c r="DV451" i="5"/>
  <c r="CP451" i="5"/>
  <c r="GL450" i="5"/>
  <c r="FF450" i="5"/>
  <c r="DZ450" i="5"/>
  <c r="CT450" i="5"/>
  <c r="GP449" i="5"/>
  <c r="FJ449" i="5"/>
  <c r="ED449" i="5"/>
  <c r="CX449" i="5"/>
  <c r="GT448" i="5"/>
  <c r="FN448" i="5"/>
  <c r="EH448" i="5"/>
  <c r="DB448" i="5"/>
  <c r="GX447" i="5"/>
  <c r="FR447" i="5"/>
  <c r="EL447" i="5"/>
  <c r="DF447" i="5"/>
  <c r="BZ447" i="5"/>
  <c r="FV446" i="5"/>
  <c r="EP446" i="5"/>
  <c r="DJ446" i="5"/>
  <c r="CD446" i="5"/>
  <c r="FZ445" i="5"/>
  <c r="ET445" i="5"/>
  <c r="DN445" i="5"/>
  <c r="CH445" i="5"/>
  <c r="GD444" i="5"/>
  <c r="EX444" i="5"/>
  <c r="DR444" i="5"/>
  <c r="CL444" i="5"/>
  <c r="GH443" i="5"/>
  <c r="FB443" i="5"/>
  <c r="DV443" i="5"/>
  <c r="CP443" i="5"/>
  <c r="GL442" i="5"/>
  <c r="FF442" i="5"/>
  <c r="DZ442" i="5"/>
  <c r="CT442" i="5"/>
  <c r="GP441" i="5"/>
  <c r="FJ441" i="5"/>
  <c r="ED441" i="5"/>
  <c r="CX441" i="5"/>
  <c r="GT440" i="5"/>
  <c r="FN440" i="5"/>
  <c r="EH440" i="5"/>
  <c r="DB440" i="5"/>
  <c r="GX439" i="5"/>
  <c r="FR439" i="5"/>
  <c r="EL439" i="5"/>
  <c r="DF439" i="5"/>
  <c r="BZ439" i="5"/>
  <c r="FV438" i="5"/>
  <c r="EP438" i="5"/>
  <c r="DJ438" i="5"/>
  <c r="CD438" i="5"/>
  <c r="FZ437" i="5"/>
  <c r="ET437" i="5"/>
  <c r="DN437" i="5"/>
  <c r="CH437" i="5"/>
  <c r="GD436" i="5"/>
  <c r="EX436" i="5"/>
  <c r="DR436" i="5"/>
  <c r="CL436" i="5"/>
  <c r="GH435" i="5"/>
  <c r="FB435" i="5"/>
  <c r="DV435" i="5"/>
  <c r="CP435" i="5"/>
  <c r="GL434" i="5"/>
  <c r="FF434" i="5"/>
  <c r="DZ434" i="5"/>
  <c r="CT434" i="5"/>
  <c r="GP433" i="5"/>
  <c r="FJ433" i="5"/>
  <c r="ED433" i="5"/>
  <c r="CX433" i="5"/>
  <c r="GT432" i="5"/>
  <c r="FN432" i="5"/>
  <c r="EH432" i="5"/>
  <c r="DB432" i="5"/>
  <c r="GX431" i="5"/>
  <c r="FR431" i="5"/>
  <c r="EL431" i="5"/>
  <c r="DF431" i="5"/>
  <c r="BZ431" i="5"/>
  <c r="FV430" i="5"/>
  <c r="EP430" i="5"/>
  <c r="DJ430" i="5"/>
  <c r="CD430" i="5"/>
  <c r="FZ429" i="5"/>
  <c r="ET429" i="5"/>
  <c r="DN429" i="5"/>
  <c r="CH429" i="5"/>
  <c r="GD428" i="5"/>
  <c r="EX428" i="5"/>
  <c r="DR428" i="5"/>
  <c r="CL428" i="5"/>
  <c r="GH427" i="5"/>
  <c r="FB427" i="5"/>
  <c r="DV427" i="5"/>
  <c r="CP427" i="5"/>
  <c r="GL426" i="5"/>
  <c r="FF426" i="5"/>
  <c r="DZ426" i="5"/>
  <c r="CT426" i="5"/>
  <c r="GP425" i="5"/>
  <c r="FJ425" i="5"/>
  <c r="ED425" i="5"/>
  <c r="CX425" i="5"/>
  <c r="GT424" i="5"/>
  <c r="FN424" i="5"/>
  <c r="EH424" i="5"/>
  <c r="DB424" i="5"/>
  <c r="GX423" i="5"/>
  <c r="FR423" i="5"/>
  <c r="EL423" i="5"/>
  <c r="DF423" i="5"/>
  <c r="BZ423" i="5"/>
  <c r="FV422" i="5"/>
  <c r="EP422" i="5"/>
  <c r="DJ422" i="5"/>
  <c r="CD422" i="5"/>
  <c r="FZ421" i="5"/>
  <c r="ET421" i="5"/>
  <c r="DN421" i="5"/>
  <c r="CH421" i="5"/>
  <c r="GD420" i="5"/>
  <c r="EX420" i="5"/>
  <c r="DR420" i="5"/>
  <c r="CL420" i="5"/>
  <c r="GH419" i="5"/>
  <c r="FB419" i="5"/>
  <c r="DV419" i="5"/>
  <c r="CP419" i="5"/>
  <c r="GL418" i="5"/>
  <c r="FF418" i="5"/>
  <c r="DZ418" i="5"/>
  <c r="CT418" i="5"/>
  <c r="GP417" i="5"/>
  <c r="FJ417" i="5"/>
  <c r="ED417" i="5"/>
  <c r="CX417" i="5"/>
  <c r="GT416" i="5"/>
  <c r="FN416" i="5"/>
  <c r="EH416" i="5"/>
  <c r="DB416" i="5"/>
  <c r="GX415" i="5"/>
  <c r="FR415" i="5"/>
  <c r="EL415" i="5"/>
  <c r="DF415" i="5"/>
  <c r="BZ415" i="5"/>
  <c r="FV414" i="5"/>
  <c r="EP414" i="5"/>
  <c r="DJ414" i="5"/>
  <c r="CD414" i="5"/>
  <c r="FZ413" i="5"/>
  <c r="ET413" i="5"/>
  <c r="DN413" i="5"/>
  <c r="CH413" i="5"/>
  <c r="GD412" i="5"/>
  <c r="EX412" i="5"/>
  <c r="DR412" i="5"/>
  <c r="CL412" i="5"/>
  <c r="GH411" i="5"/>
  <c r="FB411" i="5"/>
  <c r="DV411" i="5"/>
  <c r="CP411" i="5"/>
  <c r="GL410" i="5"/>
  <c r="FF410" i="5"/>
  <c r="DZ410" i="5"/>
  <c r="CT410" i="5"/>
  <c r="GP409" i="5"/>
  <c r="FJ409" i="5"/>
  <c r="ED409" i="5"/>
  <c r="CX409" i="5"/>
  <c r="GT408" i="5"/>
  <c r="FN408" i="5"/>
  <c r="EH408" i="5"/>
  <c r="DB408" i="5"/>
  <c r="GX407" i="5"/>
  <c r="FR407" i="5"/>
  <c r="EL407" i="5"/>
  <c r="DF407" i="5"/>
  <c r="BZ407" i="5"/>
  <c r="FV406" i="5"/>
  <c r="EP406" i="5"/>
  <c r="DJ406" i="5"/>
  <c r="CD406" i="5"/>
  <c r="FZ405" i="5"/>
  <c r="ET405" i="5"/>
  <c r="DN405" i="5"/>
  <c r="CH405" i="5"/>
  <c r="GD404" i="5"/>
  <c r="EX404" i="5"/>
  <c r="DR404" i="5"/>
  <c r="CL404" i="5"/>
  <c r="GH403" i="5"/>
  <c r="FB403" i="5"/>
  <c r="DV403" i="5"/>
  <c r="CP403" i="5"/>
  <c r="GL402" i="5"/>
  <c r="FF402" i="5"/>
  <c r="DZ402" i="5"/>
  <c r="CT402" i="5"/>
  <c r="GP401" i="5"/>
  <c r="FJ401" i="5"/>
  <c r="ED401" i="5"/>
  <c r="CX401" i="5"/>
  <c r="GT400" i="5"/>
  <c r="FN400" i="5"/>
  <c r="EH400" i="5"/>
  <c r="DB400" i="5"/>
  <c r="GX399" i="5"/>
  <c r="FR399" i="5"/>
  <c r="EL399" i="5"/>
  <c r="DF399" i="5"/>
  <c r="BZ399" i="5"/>
  <c r="FV398" i="5"/>
  <c r="EP398" i="5"/>
  <c r="DJ398" i="5"/>
  <c r="CD398" i="5"/>
  <c r="FZ397" i="5"/>
  <c r="ET397" i="5"/>
  <c r="DN397" i="5"/>
  <c r="CH397" i="5"/>
  <c r="GD396" i="5"/>
  <c r="EX396" i="5"/>
  <c r="DR396" i="5"/>
  <c r="CL396" i="5"/>
  <c r="GH395" i="5"/>
  <c r="FB395" i="5"/>
  <c r="DV395" i="5"/>
  <c r="CP395" i="5"/>
  <c r="GL394" i="5"/>
  <c r="FF394" i="5"/>
  <c r="DZ394" i="5"/>
  <c r="CT394" i="5"/>
  <c r="GP393" i="5"/>
  <c r="FJ393" i="5"/>
  <c r="ED393" i="5"/>
  <c r="CX393" i="5"/>
  <c r="GT392" i="5"/>
  <c r="FN392" i="5"/>
  <c r="EH392" i="5"/>
  <c r="DB392" i="5"/>
  <c r="GX391" i="5"/>
  <c r="FR391" i="5"/>
  <c r="EL391" i="5"/>
  <c r="DF391" i="5"/>
  <c r="BZ391" i="5"/>
  <c r="FV390" i="5"/>
  <c r="EP390" i="5"/>
  <c r="DJ390" i="5"/>
  <c r="CD390" i="5"/>
  <c r="FZ389" i="5"/>
  <c r="ET389" i="5"/>
  <c r="DN389" i="5"/>
  <c r="CH389" i="5"/>
  <c r="GD388" i="5"/>
  <c r="EX388" i="5"/>
  <c r="DR388" i="5"/>
  <c r="CL388" i="5"/>
  <c r="GH387" i="5"/>
  <c r="FB387" i="5"/>
  <c r="DV387" i="5"/>
  <c r="GL386" i="5"/>
  <c r="FF386" i="5"/>
  <c r="DZ386" i="5"/>
  <c r="CT386" i="5"/>
  <c r="GP385" i="5"/>
  <c r="FJ385" i="5"/>
  <c r="EC385" i="5"/>
  <c r="GT383" i="5"/>
  <c r="GD382" i="5"/>
  <c r="EW381" i="5"/>
  <c r="DB380" i="5"/>
  <c r="GT378" i="5"/>
  <c r="DF377" i="5"/>
  <c r="DV373" i="5"/>
  <c r="EL369" i="5"/>
  <c r="FR361" i="5"/>
  <c r="GH357" i="5"/>
  <c r="FJ352" i="5"/>
  <c r="ES277" i="5"/>
  <c r="ER9" i="5"/>
  <c r="ER17" i="5"/>
  <c r="ER25" i="5"/>
  <c r="ER33" i="5"/>
  <c r="ER41" i="5"/>
  <c r="ER49" i="5"/>
  <c r="ER57" i="5"/>
  <c r="ER65" i="5"/>
  <c r="ER73" i="5"/>
  <c r="ER81" i="5"/>
  <c r="ER89" i="5"/>
  <c r="ER97" i="5"/>
  <c r="ER105" i="5"/>
  <c r="ER113" i="5"/>
  <c r="ER121" i="5"/>
  <c r="ER129" i="5"/>
  <c r="ER137" i="5"/>
  <c r="ER145" i="5"/>
  <c r="ER153" i="5"/>
  <c r="ER161" i="5"/>
  <c r="ER169" i="5"/>
  <c r="ER177" i="5"/>
  <c r="ER184" i="5"/>
  <c r="ER192" i="5"/>
  <c r="ER200" i="5"/>
  <c r="ER208" i="5"/>
  <c r="ER216" i="5"/>
  <c r="ER224" i="5"/>
  <c r="ER232" i="5"/>
  <c r="ER240" i="5"/>
  <c r="ER248" i="5"/>
  <c r="ER256" i="5"/>
  <c r="ER264" i="5"/>
  <c r="ER272" i="5"/>
  <c r="ER280" i="5"/>
  <c r="ER288" i="5"/>
  <c r="ER296" i="5"/>
  <c r="ER304" i="5"/>
  <c r="ER312" i="5"/>
  <c r="ER320" i="5"/>
  <c r="ER328" i="5"/>
  <c r="ER336" i="5"/>
  <c r="ER344" i="5"/>
  <c r="ER352" i="5"/>
  <c r="ER360" i="5"/>
  <c r="ER368" i="5"/>
  <c r="ER376" i="5"/>
  <c r="ER384" i="5"/>
  <c r="ER392" i="5"/>
  <c r="ER400" i="5"/>
  <c r="ER408" i="5"/>
  <c r="ER416" i="5"/>
  <c r="ER424" i="5"/>
  <c r="ER432" i="5"/>
  <c r="ER440" i="5"/>
  <c r="ER10" i="5"/>
  <c r="ER18" i="5"/>
  <c r="ER26" i="5"/>
  <c r="ER34" i="5"/>
  <c r="ER42" i="5"/>
  <c r="ER50" i="5"/>
  <c r="ER58" i="5"/>
  <c r="ER66" i="5"/>
  <c r="ER74" i="5"/>
  <c r="ER82" i="5"/>
  <c r="ER90" i="5"/>
  <c r="ER98" i="5"/>
  <c r="ER106" i="5"/>
  <c r="ER114" i="5"/>
  <c r="ER122" i="5"/>
  <c r="ER130" i="5"/>
  <c r="ER138" i="5"/>
  <c r="ER146" i="5"/>
  <c r="ER154" i="5"/>
  <c r="ER11" i="5"/>
  <c r="ER19" i="5"/>
  <c r="ER27" i="5"/>
  <c r="ER35" i="5"/>
  <c r="ER43" i="5"/>
  <c r="ER12" i="5"/>
  <c r="ER20" i="5"/>
  <c r="ER28" i="5"/>
  <c r="ER36" i="5"/>
  <c r="ER44" i="5"/>
  <c r="ER13" i="5"/>
  <c r="ER21" i="5"/>
  <c r="ER29" i="5"/>
  <c r="ER37" i="5"/>
  <c r="ER45" i="5"/>
  <c r="ER53" i="5"/>
  <c r="ER61" i="5"/>
  <c r="ER69" i="5"/>
  <c r="ER77" i="5"/>
  <c r="ER85" i="5"/>
  <c r="ER93" i="5"/>
  <c r="ER101" i="5"/>
  <c r="ER109" i="5"/>
  <c r="ER117" i="5"/>
  <c r="ER125" i="5"/>
  <c r="ER133" i="5"/>
  <c r="ER141" i="5"/>
  <c r="ER149" i="5"/>
  <c r="ER157" i="5"/>
  <c r="ER165" i="5"/>
  <c r="ER173" i="5"/>
  <c r="ER180" i="5"/>
  <c r="ER188" i="5"/>
  <c r="ER196" i="5"/>
  <c r="ER204" i="5"/>
  <c r="ER212" i="5"/>
  <c r="ER220" i="5"/>
  <c r="ER228" i="5"/>
  <c r="ER236" i="5"/>
  <c r="ER244" i="5"/>
  <c r="ER252" i="5"/>
  <c r="ER260" i="5"/>
  <c r="ER268" i="5"/>
  <c r="ER276" i="5"/>
  <c r="ER284" i="5"/>
  <c r="ER292" i="5"/>
  <c r="ER300" i="5"/>
  <c r="ER308" i="5"/>
  <c r="ER316" i="5"/>
  <c r="ER324" i="5"/>
  <c r="ER332" i="5"/>
  <c r="ER340" i="5"/>
  <c r="ER348" i="5"/>
  <c r="ER356" i="5"/>
  <c r="ER364" i="5"/>
  <c r="ER372" i="5"/>
  <c r="ER380" i="5"/>
  <c r="ER388" i="5"/>
  <c r="ER396" i="5"/>
  <c r="ER404" i="5"/>
  <c r="ER412" i="5"/>
  <c r="ER420" i="5"/>
  <c r="ER428" i="5"/>
  <c r="ER436" i="5"/>
  <c r="ER444" i="5"/>
  <c r="ER14" i="5"/>
  <c r="ER22" i="5"/>
  <c r="ER30" i="5"/>
  <c r="ER38" i="5"/>
  <c r="ER46" i="5"/>
  <c r="ER54" i="5"/>
  <c r="ER62" i="5"/>
  <c r="ER70" i="5"/>
  <c r="ER78" i="5"/>
  <c r="ER86" i="5"/>
  <c r="ER94" i="5"/>
  <c r="ER102" i="5"/>
  <c r="ER110" i="5"/>
  <c r="ER118" i="5"/>
  <c r="ER126" i="5"/>
  <c r="ER134" i="5"/>
  <c r="ER142" i="5"/>
  <c r="ER150" i="5"/>
  <c r="ER158" i="5"/>
  <c r="ER166" i="5"/>
  <c r="ER174" i="5"/>
  <c r="ER181" i="5"/>
  <c r="ER189" i="5"/>
  <c r="ER197" i="5"/>
  <c r="ER205" i="5"/>
  <c r="ER213" i="5"/>
  <c r="ER221" i="5"/>
  <c r="ER229" i="5"/>
  <c r="ER237" i="5"/>
  <c r="ER245" i="5"/>
  <c r="ER253" i="5"/>
  <c r="ER261" i="5"/>
  <c r="ER269" i="5"/>
  <c r="ER277" i="5"/>
  <c r="ER285" i="5"/>
  <c r="ER293" i="5"/>
  <c r="ER301" i="5"/>
  <c r="ER309" i="5"/>
  <c r="ER317" i="5"/>
  <c r="ER325" i="5"/>
  <c r="ER333" i="5"/>
  <c r="ER341" i="5"/>
  <c r="ER349" i="5"/>
  <c r="ER357" i="5"/>
  <c r="ER365" i="5"/>
  <c r="ER373" i="5"/>
  <c r="ER381" i="5"/>
  <c r="ER389" i="5"/>
  <c r="ER397" i="5"/>
  <c r="ER405" i="5"/>
  <c r="ER413" i="5"/>
  <c r="ER421" i="5"/>
  <c r="ER429" i="5"/>
  <c r="ER437" i="5"/>
  <c r="ER445" i="5"/>
  <c r="ER453" i="5"/>
  <c r="ER7" i="5"/>
  <c r="ER15" i="5"/>
  <c r="ER23" i="5"/>
  <c r="ER31" i="5"/>
  <c r="ER39" i="5"/>
  <c r="ER47" i="5"/>
  <c r="ER55" i="5"/>
  <c r="ER63" i="5"/>
  <c r="ER71" i="5"/>
  <c r="ER79" i="5"/>
  <c r="ER87" i="5"/>
  <c r="ER95" i="5"/>
  <c r="ER103" i="5"/>
  <c r="ER111" i="5"/>
  <c r="ER119" i="5"/>
  <c r="ER127" i="5"/>
  <c r="ER135" i="5"/>
  <c r="ER143" i="5"/>
  <c r="ER151" i="5"/>
  <c r="ER72" i="5"/>
  <c r="ER107" i="5"/>
  <c r="ER156" i="5"/>
  <c r="ER176" i="5"/>
  <c r="ER230" i="5"/>
  <c r="ER249" i="5"/>
  <c r="ER266" i="5"/>
  <c r="ER283" i="5"/>
  <c r="ER303" i="5"/>
  <c r="ER358" i="5"/>
  <c r="ER377" i="5"/>
  <c r="ER394" i="5"/>
  <c r="ER411" i="5"/>
  <c r="ER431" i="5"/>
  <c r="ER449" i="5"/>
  <c r="ER75" i="5"/>
  <c r="ER132" i="5"/>
  <c r="ER159" i="5"/>
  <c r="ER178" i="5"/>
  <c r="ER194" i="5"/>
  <c r="ER211" i="5"/>
  <c r="ER231" i="5"/>
  <c r="ER286" i="5"/>
  <c r="ER305" i="5"/>
  <c r="ER322" i="5"/>
  <c r="ER339" i="5"/>
  <c r="ER359" i="5"/>
  <c r="ER414" i="5"/>
  <c r="ER433" i="5"/>
  <c r="ER8" i="5"/>
  <c r="ER76" i="5"/>
  <c r="ER108" i="5"/>
  <c r="ER136" i="5"/>
  <c r="ER160" i="5"/>
  <c r="ER214" i="5"/>
  <c r="ER233" i="5"/>
  <c r="ER250" i="5"/>
  <c r="ER267" i="5"/>
  <c r="ER287" i="5"/>
  <c r="ER342" i="5"/>
  <c r="ER361" i="5"/>
  <c r="ER378" i="5"/>
  <c r="ER395" i="5"/>
  <c r="ER415" i="5"/>
  <c r="ER450" i="5"/>
  <c r="ER16" i="5"/>
  <c r="ER80" i="5"/>
  <c r="ER112" i="5"/>
  <c r="ER162" i="5"/>
  <c r="ER179" i="5"/>
  <c r="ER195" i="5"/>
  <c r="ER215" i="5"/>
  <c r="ER270" i="5"/>
  <c r="ER289" i="5"/>
  <c r="ER306" i="5"/>
  <c r="ER323" i="5"/>
  <c r="ER343" i="5"/>
  <c r="ER398" i="5"/>
  <c r="ER417" i="5"/>
  <c r="ER434" i="5"/>
  <c r="ER24" i="5"/>
  <c r="ER83" i="5"/>
  <c r="ER139" i="5"/>
  <c r="ER198" i="5"/>
  <c r="ER217" i="5"/>
  <c r="ER234" i="5"/>
  <c r="ER251" i="5"/>
  <c r="ER271" i="5"/>
  <c r="ER326" i="5"/>
  <c r="ER345" i="5"/>
  <c r="ER362" i="5"/>
  <c r="ER379" i="5"/>
  <c r="ER399" i="5"/>
  <c r="ER451" i="5"/>
  <c r="ER32" i="5"/>
  <c r="ER84" i="5"/>
  <c r="ER115" i="5"/>
  <c r="ER163" i="5"/>
  <c r="ER199" i="5"/>
  <c r="ER254" i="5"/>
  <c r="ER273" i="5"/>
  <c r="ER290" i="5"/>
  <c r="ER307" i="5"/>
  <c r="ER327" i="5"/>
  <c r="ER382" i="5"/>
  <c r="ER401" i="5"/>
  <c r="ER418" i="5"/>
  <c r="ER435" i="5"/>
  <c r="ER452" i="5"/>
  <c r="ER40" i="5"/>
  <c r="ER88" i="5"/>
  <c r="ER140" i="5"/>
  <c r="ER182" i="5"/>
  <c r="ER201" i="5"/>
  <c r="ER218" i="5"/>
  <c r="ER235" i="5"/>
  <c r="ER255" i="5"/>
  <c r="ER310" i="5"/>
  <c r="ER329" i="5"/>
  <c r="ER346" i="5"/>
  <c r="ER363" i="5"/>
  <c r="ER383" i="5"/>
  <c r="ER438" i="5"/>
  <c r="ER48" i="5"/>
  <c r="ER91" i="5"/>
  <c r="ER116" i="5"/>
  <c r="ER144" i="5"/>
  <c r="ER164" i="5"/>
  <c r="ER183" i="5"/>
  <c r="ER238" i="5"/>
  <c r="ER257" i="5"/>
  <c r="ER274" i="5"/>
  <c r="ER291" i="5"/>
  <c r="ER311" i="5"/>
  <c r="ER366" i="5"/>
  <c r="ER385" i="5"/>
  <c r="ER402" i="5"/>
  <c r="ER419" i="5"/>
  <c r="ER439" i="5"/>
  <c r="ER51" i="5"/>
  <c r="ER92" i="5"/>
  <c r="ER120" i="5"/>
  <c r="ER167" i="5"/>
  <c r="ER185" i="5"/>
  <c r="ER202" i="5"/>
  <c r="ER219" i="5"/>
  <c r="ER239" i="5"/>
  <c r="ER294" i="5"/>
  <c r="ER313" i="5"/>
  <c r="ER330" i="5"/>
  <c r="ER347" i="5"/>
  <c r="ER367" i="5"/>
  <c r="ER422" i="5"/>
  <c r="ER441" i="5"/>
  <c r="ER52" i="5"/>
  <c r="ER96" i="5"/>
  <c r="ER147" i="5"/>
  <c r="ER168" i="5"/>
  <c r="ER222" i="5"/>
  <c r="ER241" i="5"/>
  <c r="ER258" i="5"/>
  <c r="ER275" i="5"/>
  <c r="ER295" i="5"/>
  <c r="ER350" i="5"/>
  <c r="ER369" i="5"/>
  <c r="ER386" i="5"/>
  <c r="ER403" i="5"/>
  <c r="ER423" i="5"/>
  <c r="ER56" i="5"/>
  <c r="ER123" i="5"/>
  <c r="ER170" i="5"/>
  <c r="ER186" i="5"/>
  <c r="ER203" i="5"/>
  <c r="ER223" i="5"/>
  <c r="ER278" i="5"/>
  <c r="ER297" i="5"/>
  <c r="ER314" i="5"/>
  <c r="ER331" i="5"/>
  <c r="ER351" i="5"/>
  <c r="ER406" i="5"/>
  <c r="ER425" i="5"/>
  <c r="ER442" i="5"/>
  <c r="ER6" i="5"/>
  <c r="ER59" i="5"/>
  <c r="ER99" i="5"/>
  <c r="ER148" i="5"/>
  <c r="ER206" i="5"/>
  <c r="ER225" i="5"/>
  <c r="ER242" i="5"/>
  <c r="ER259" i="5"/>
  <c r="ER279" i="5"/>
  <c r="ER334" i="5"/>
  <c r="ER353" i="5"/>
  <c r="ER370" i="5"/>
  <c r="ER387" i="5"/>
  <c r="ER407" i="5"/>
  <c r="ER60" i="5"/>
  <c r="ER124" i="5"/>
  <c r="ER152" i="5"/>
  <c r="ER171" i="5"/>
  <c r="ER187" i="5"/>
  <c r="ER207" i="5"/>
  <c r="ER262" i="5"/>
  <c r="ER281" i="5"/>
  <c r="ER298" i="5"/>
  <c r="ER315" i="5"/>
  <c r="ER335" i="5"/>
  <c r="ER390" i="5"/>
  <c r="ER409" i="5"/>
  <c r="ER426" i="5"/>
  <c r="ER443" i="5"/>
  <c r="ER64" i="5"/>
  <c r="ER100" i="5"/>
  <c r="ER128" i="5"/>
  <c r="ER190" i="5"/>
  <c r="ER209" i="5"/>
  <c r="ER226" i="5"/>
  <c r="ER243" i="5"/>
  <c r="ER263" i="5"/>
  <c r="ER318" i="5"/>
  <c r="ER337" i="5"/>
  <c r="ER354" i="5"/>
  <c r="ER371" i="5"/>
  <c r="ER391" i="5"/>
  <c r="ER446" i="5"/>
  <c r="ER68" i="5"/>
  <c r="ER131" i="5"/>
  <c r="ER175" i="5"/>
  <c r="ER193" i="5"/>
  <c r="ER210" i="5"/>
  <c r="ER227" i="5"/>
  <c r="ER247" i="5"/>
  <c r="ER302" i="5"/>
  <c r="ER321" i="5"/>
  <c r="ER338" i="5"/>
  <c r="ER355" i="5"/>
  <c r="ER375" i="5"/>
  <c r="ER430" i="5"/>
  <c r="ER448" i="5"/>
  <c r="ER265" i="5"/>
  <c r="ER282" i="5"/>
  <c r="ER299" i="5"/>
  <c r="ER319" i="5"/>
  <c r="ER374" i="5"/>
  <c r="ER67" i="5"/>
  <c r="ER393" i="5"/>
  <c r="ER104" i="5"/>
  <c r="ER410" i="5"/>
  <c r="ER427" i="5"/>
  <c r="ER155" i="5"/>
  <c r="ER447" i="5"/>
  <c r="ER172" i="5"/>
  <c r="ER191" i="5"/>
  <c r="ER246" i="5"/>
  <c r="DG11" i="5"/>
  <c r="DG19" i="5"/>
  <c r="DG27" i="5"/>
  <c r="DG35" i="5"/>
  <c r="DG43" i="5"/>
  <c r="DG51" i="5"/>
  <c r="DG59" i="5"/>
  <c r="DG67" i="5"/>
  <c r="DG75" i="5"/>
  <c r="DG83" i="5"/>
  <c r="DG91" i="5"/>
  <c r="DG99" i="5"/>
  <c r="DG107" i="5"/>
  <c r="DG115" i="5"/>
  <c r="DG123" i="5"/>
  <c r="DG131" i="5"/>
  <c r="DG139" i="5"/>
  <c r="DG147" i="5"/>
  <c r="DG155" i="5"/>
  <c r="DG163" i="5"/>
  <c r="DG171" i="5"/>
  <c r="DG179" i="5"/>
  <c r="DG186" i="5"/>
  <c r="DG194" i="5"/>
  <c r="DG202" i="5"/>
  <c r="DG210" i="5"/>
  <c r="DG218" i="5"/>
  <c r="DG226" i="5"/>
  <c r="DG234" i="5"/>
  <c r="DG242" i="5"/>
  <c r="DG250" i="5"/>
  <c r="DG258" i="5"/>
  <c r="DG266" i="5"/>
  <c r="DG274" i="5"/>
  <c r="DG282" i="5"/>
  <c r="DG290" i="5"/>
  <c r="DG298" i="5"/>
  <c r="DG306" i="5"/>
  <c r="DG314" i="5"/>
  <c r="DG322" i="5"/>
  <c r="DG330" i="5"/>
  <c r="DG338" i="5"/>
  <c r="DG346" i="5"/>
  <c r="DG354" i="5"/>
  <c r="DG362" i="5"/>
  <c r="DG370" i="5"/>
  <c r="DG378" i="5"/>
  <c r="DG386" i="5"/>
  <c r="DG394" i="5"/>
  <c r="DG402" i="5"/>
  <c r="DG410" i="5"/>
  <c r="DG418" i="5"/>
  <c r="DG426" i="5"/>
  <c r="DG434" i="5"/>
  <c r="DG442" i="5"/>
  <c r="DG450" i="5"/>
  <c r="DG12" i="5"/>
  <c r="DG20" i="5"/>
  <c r="DG28" i="5"/>
  <c r="DG36" i="5"/>
  <c r="DG44" i="5"/>
  <c r="DG52" i="5"/>
  <c r="DG60" i="5"/>
  <c r="DG68" i="5"/>
  <c r="DG76" i="5"/>
  <c r="DG84" i="5"/>
  <c r="DG92" i="5"/>
  <c r="DG100" i="5"/>
  <c r="DG108" i="5"/>
  <c r="DG116" i="5"/>
  <c r="DG124" i="5"/>
  <c r="DG132" i="5"/>
  <c r="DG140" i="5"/>
  <c r="DG148" i="5"/>
  <c r="DG156" i="5"/>
  <c r="DG164" i="5"/>
  <c r="DG172" i="5"/>
  <c r="DG187" i="5"/>
  <c r="DG195" i="5"/>
  <c r="DG203" i="5"/>
  <c r="DG211" i="5"/>
  <c r="DG219" i="5"/>
  <c r="DG227" i="5"/>
  <c r="DG235" i="5"/>
  <c r="DG243" i="5"/>
  <c r="DG251" i="5"/>
  <c r="DG259" i="5"/>
  <c r="DG267" i="5"/>
  <c r="DG275" i="5"/>
  <c r="DG283" i="5"/>
  <c r="DG291" i="5"/>
  <c r="DG299" i="5"/>
  <c r="DG307" i="5"/>
  <c r="DG315" i="5"/>
  <c r="DG323" i="5"/>
  <c r="DG331" i="5"/>
  <c r="DG339" i="5"/>
  <c r="DG347" i="5"/>
  <c r="DG355" i="5"/>
  <c r="DG363" i="5"/>
  <c r="DG371" i="5"/>
  <c r="DG379" i="5"/>
  <c r="DG387" i="5"/>
  <c r="DG395" i="5"/>
  <c r="DG403" i="5"/>
  <c r="DG411" i="5"/>
  <c r="DG419" i="5"/>
  <c r="DG427" i="5"/>
  <c r="DG435" i="5"/>
  <c r="DG443" i="5"/>
  <c r="DG451" i="5"/>
  <c r="DG6" i="5"/>
  <c r="DG13" i="5"/>
  <c r="DG21" i="5"/>
  <c r="DG29" i="5"/>
  <c r="DG37" i="5"/>
  <c r="DG45" i="5"/>
  <c r="DG53" i="5"/>
  <c r="DG61" i="5"/>
  <c r="DG69" i="5"/>
  <c r="DG77" i="5"/>
  <c r="DG85" i="5"/>
  <c r="DG93" i="5"/>
  <c r="DG101" i="5"/>
  <c r="DG109" i="5"/>
  <c r="DG117" i="5"/>
  <c r="DG125" i="5"/>
  <c r="DG133" i="5"/>
  <c r="DG141" i="5"/>
  <c r="DG149" i="5"/>
  <c r="DG157" i="5"/>
  <c r="DG165" i="5"/>
  <c r="DG173" i="5"/>
  <c r="DG180" i="5"/>
  <c r="DG188" i="5"/>
  <c r="DG196" i="5"/>
  <c r="DG204" i="5"/>
  <c r="DG212" i="5"/>
  <c r="DG220" i="5"/>
  <c r="DG228" i="5"/>
  <c r="DG236" i="5"/>
  <c r="DG244" i="5"/>
  <c r="DG252" i="5"/>
  <c r="DG260" i="5"/>
  <c r="DG268" i="5"/>
  <c r="DG276" i="5"/>
  <c r="DG284" i="5"/>
  <c r="DG292" i="5"/>
  <c r="DG300" i="5"/>
  <c r="DG308" i="5"/>
  <c r="DG316" i="5"/>
  <c r="DG324" i="5"/>
  <c r="DG332" i="5"/>
  <c r="DG340" i="5"/>
  <c r="DG348" i="5"/>
  <c r="DG356" i="5"/>
  <c r="DG364" i="5"/>
  <c r="DG372" i="5"/>
  <c r="DG380" i="5"/>
  <c r="DG388" i="5"/>
  <c r="DG396" i="5"/>
  <c r="DG404" i="5"/>
  <c r="DG412" i="5"/>
  <c r="DG420" i="5"/>
  <c r="DG428" i="5"/>
  <c r="DG436" i="5"/>
  <c r="DG444" i="5"/>
  <c r="DG452" i="5"/>
  <c r="DG14" i="5"/>
  <c r="DG22" i="5"/>
  <c r="DG30" i="5"/>
  <c r="DG38" i="5"/>
  <c r="DG46" i="5"/>
  <c r="DG54" i="5"/>
  <c r="DG62" i="5"/>
  <c r="DG70" i="5"/>
  <c r="DG78" i="5"/>
  <c r="DG86" i="5"/>
  <c r="DG94" i="5"/>
  <c r="DG102" i="5"/>
  <c r="DG110" i="5"/>
  <c r="DG118" i="5"/>
  <c r="DG126" i="5"/>
  <c r="DG134" i="5"/>
  <c r="DG142" i="5"/>
  <c r="DG150" i="5"/>
  <c r="DG158" i="5"/>
  <c r="DG166" i="5"/>
  <c r="DG174" i="5"/>
  <c r="DG181" i="5"/>
  <c r="DG189" i="5"/>
  <c r="DG197" i="5"/>
  <c r="DG205" i="5"/>
  <c r="DG213" i="5"/>
  <c r="DG221" i="5"/>
  <c r="DG229" i="5"/>
  <c r="DG237" i="5"/>
  <c r="DG245" i="5"/>
  <c r="DG253" i="5"/>
  <c r="DG261" i="5"/>
  <c r="DG269" i="5"/>
  <c r="DG277" i="5"/>
  <c r="DG285" i="5"/>
  <c r="DG293" i="5"/>
  <c r="DG301" i="5"/>
  <c r="DG309" i="5"/>
  <c r="DG317" i="5"/>
  <c r="DG325" i="5"/>
  <c r="DG333" i="5"/>
  <c r="DG341" i="5"/>
  <c r="DG349" i="5"/>
  <c r="DG357" i="5"/>
  <c r="DG365" i="5"/>
  <c r="DG373" i="5"/>
  <c r="DG381" i="5"/>
  <c r="DG389" i="5"/>
  <c r="DG397" i="5"/>
  <c r="DG405" i="5"/>
  <c r="DG413" i="5"/>
  <c r="DG421" i="5"/>
  <c r="DG429" i="5"/>
  <c r="DG437" i="5"/>
  <c r="DG445" i="5"/>
  <c r="DG453" i="5"/>
  <c r="DG7" i="5"/>
  <c r="DG15" i="5"/>
  <c r="DG23" i="5"/>
  <c r="DG31" i="5"/>
  <c r="DG39" i="5"/>
  <c r="DG47" i="5"/>
  <c r="DG55" i="5"/>
  <c r="DG63" i="5"/>
  <c r="DG71" i="5"/>
  <c r="DG79" i="5"/>
  <c r="DG87" i="5"/>
  <c r="DG95" i="5"/>
  <c r="DG103" i="5"/>
  <c r="DG111" i="5"/>
  <c r="DG119" i="5"/>
  <c r="DG127" i="5"/>
  <c r="DG135" i="5"/>
  <c r="DG143" i="5"/>
  <c r="DG151" i="5"/>
  <c r="DG159" i="5"/>
  <c r="DG167" i="5"/>
  <c r="DG175" i="5"/>
  <c r="DG182" i="5"/>
  <c r="DG190" i="5"/>
  <c r="DG198" i="5"/>
  <c r="DG206" i="5"/>
  <c r="DG214" i="5"/>
  <c r="DG222" i="5"/>
  <c r="DG230" i="5"/>
  <c r="DG238" i="5"/>
  <c r="DG246" i="5"/>
  <c r="DG254" i="5"/>
  <c r="DG262" i="5"/>
  <c r="DG270" i="5"/>
  <c r="DG278" i="5"/>
  <c r="DG286" i="5"/>
  <c r="DG294" i="5"/>
  <c r="DG302" i="5"/>
  <c r="DG310" i="5"/>
  <c r="DG318" i="5"/>
  <c r="DG326" i="5"/>
  <c r="DG334" i="5"/>
  <c r="DG342" i="5"/>
  <c r="DG350" i="5"/>
  <c r="DG358" i="5"/>
  <c r="DG366" i="5"/>
  <c r="DG374" i="5"/>
  <c r="DG382" i="5"/>
  <c r="DG390" i="5"/>
  <c r="DG398" i="5"/>
  <c r="DG406" i="5"/>
  <c r="DG414" i="5"/>
  <c r="DG422" i="5"/>
  <c r="DG430" i="5"/>
  <c r="DG438" i="5"/>
  <c r="DG446" i="5"/>
  <c r="DG8" i="5"/>
  <c r="DG16" i="5"/>
  <c r="DG24" i="5"/>
  <c r="DG32" i="5"/>
  <c r="DG40" i="5"/>
  <c r="DG48" i="5"/>
  <c r="DG56" i="5"/>
  <c r="DG64" i="5"/>
  <c r="DG72" i="5"/>
  <c r="DG80" i="5"/>
  <c r="DG88" i="5"/>
  <c r="DG96" i="5"/>
  <c r="DG104" i="5"/>
  <c r="DG112" i="5"/>
  <c r="DG120" i="5"/>
  <c r="DG128" i="5"/>
  <c r="DG136" i="5"/>
  <c r="DG144" i="5"/>
  <c r="DG152" i="5"/>
  <c r="DG160" i="5"/>
  <c r="DG168" i="5"/>
  <c r="DG176" i="5"/>
  <c r="DG183" i="5"/>
  <c r="DG191" i="5"/>
  <c r="DG199" i="5"/>
  <c r="DG207" i="5"/>
  <c r="DG215" i="5"/>
  <c r="DG223" i="5"/>
  <c r="DG231" i="5"/>
  <c r="DG239" i="5"/>
  <c r="DG247" i="5"/>
  <c r="DG255" i="5"/>
  <c r="DG263" i="5"/>
  <c r="DG271" i="5"/>
  <c r="DG279" i="5"/>
  <c r="DG287" i="5"/>
  <c r="DG295" i="5"/>
  <c r="DG303" i="5"/>
  <c r="DG311" i="5"/>
  <c r="DG319" i="5"/>
  <c r="DG327" i="5"/>
  <c r="DG335" i="5"/>
  <c r="DG343" i="5"/>
  <c r="DG351" i="5"/>
  <c r="DG359" i="5"/>
  <c r="DG367" i="5"/>
  <c r="DG375" i="5"/>
  <c r="DG383" i="5"/>
  <c r="DG391" i="5"/>
  <c r="DG399" i="5"/>
  <c r="DG407" i="5"/>
  <c r="DG415" i="5"/>
  <c r="DG423" i="5"/>
  <c r="DG431" i="5"/>
  <c r="DG439" i="5"/>
  <c r="DG447" i="5"/>
  <c r="DG9" i="5"/>
  <c r="DG17" i="5"/>
  <c r="DG25" i="5"/>
  <c r="DG33" i="5"/>
  <c r="DG41" i="5"/>
  <c r="DG49" i="5"/>
  <c r="DG57" i="5"/>
  <c r="DG65" i="5"/>
  <c r="DG73" i="5"/>
  <c r="DG81" i="5"/>
  <c r="DG89" i="5"/>
  <c r="DG97" i="5"/>
  <c r="DG105" i="5"/>
  <c r="DG113" i="5"/>
  <c r="DG121" i="5"/>
  <c r="DG129" i="5"/>
  <c r="DG137" i="5"/>
  <c r="DG145" i="5"/>
  <c r="DG153" i="5"/>
  <c r="DG161" i="5"/>
  <c r="DG169" i="5"/>
  <c r="DG177" i="5"/>
  <c r="DG184" i="5"/>
  <c r="DG192" i="5"/>
  <c r="DG200" i="5"/>
  <c r="DG208" i="5"/>
  <c r="DG216" i="5"/>
  <c r="DG224" i="5"/>
  <c r="DG232" i="5"/>
  <c r="DG240" i="5"/>
  <c r="DG248" i="5"/>
  <c r="DG256" i="5"/>
  <c r="DG264" i="5"/>
  <c r="DG272" i="5"/>
  <c r="DG280" i="5"/>
  <c r="DG288" i="5"/>
  <c r="DG296" i="5"/>
  <c r="DG304" i="5"/>
  <c r="DG312" i="5"/>
  <c r="DG320" i="5"/>
  <c r="DG328" i="5"/>
  <c r="DG336" i="5"/>
  <c r="DG344" i="5"/>
  <c r="DG352" i="5"/>
  <c r="DG360" i="5"/>
  <c r="DG368" i="5"/>
  <c r="DG376" i="5"/>
  <c r="DG384" i="5"/>
  <c r="DG392" i="5"/>
  <c r="DG400" i="5"/>
  <c r="DG408" i="5"/>
  <c r="DG416" i="5"/>
  <c r="DG424" i="5"/>
  <c r="DG432" i="5"/>
  <c r="DG440" i="5"/>
  <c r="DG448" i="5"/>
  <c r="DG74" i="5"/>
  <c r="DG201" i="5"/>
  <c r="DG329" i="5"/>
  <c r="DG82" i="5"/>
  <c r="DG209" i="5"/>
  <c r="DG337" i="5"/>
  <c r="DG90" i="5"/>
  <c r="DG217" i="5"/>
  <c r="DG345" i="5"/>
  <c r="DG98" i="5"/>
  <c r="DG225" i="5"/>
  <c r="DG353" i="5"/>
  <c r="DG106" i="5"/>
  <c r="DG233" i="5"/>
  <c r="DG361" i="5"/>
  <c r="DG114" i="5"/>
  <c r="DG241" i="5"/>
  <c r="DG369" i="5"/>
  <c r="DG122" i="5"/>
  <c r="DG249" i="5"/>
  <c r="DG377" i="5"/>
  <c r="DG130" i="5"/>
  <c r="DG257" i="5"/>
  <c r="DG385" i="5"/>
  <c r="DG10" i="5"/>
  <c r="DG138" i="5"/>
  <c r="DG265" i="5"/>
  <c r="DG393" i="5"/>
  <c r="DG18" i="5"/>
  <c r="DG146" i="5"/>
  <c r="DG273" i="5"/>
  <c r="DG401" i="5"/>
  <c r="DG26" i="5"/>
  <c r="DG154" i="5"/>
  <c r="DG281" i="5"/>
  <c r="DG409" i="5"/>
  <c r="DG34" i="5"/>
  <c r="DG162" i="5"/>
  <c r="DG289" i="5"/>
  <c r="DG417" i="5"/>
  <c r="DG50" i="5"/>
  <c r="DG178" i="5"/>
  <c r="DG305" i="5"/>
  <c r="DG433" i="5"/>
  <c r="DG441" i="5"/>
  <c r="DG449" i="5"/>
  <c r="DG42" i="5"/>
  <c r="DG58" i="5"/>
  <c r="DG66" i="5"/>
  <c r="DG170" i="5"/>
  <c r="DG185" i="5"/>
  <c r="DG193" i="5"/>
  <c r="DG313" i="5"/>
  <c r="DG297" i="5"/>
  <c r="DG321" i="5"/>
  <c r="DG425" i="5"/>
  <c r="DK14" i="5"/>
  <c r="DK22" i="5"/>
  <c r="DK30" i="5"/>
  <c r="DK38" i="5"/>
  <c r="DK46" i="5"/>
  <c r="DK54" i="5"/>
  <c r="DK62" i="5"/>
  <c r="DK70" i="5"/>
  <c r="DK78" i="5"/>
  <c r="DK86" i="5"/>
  <c r="DK94" i="5"/>
  <c r="DK102" i="5"/>
  <c r="DK110" i="5"/>
  <c r="DK118" i="5"/>
  <c r="DK126" i="5"/>
  <c r="DK134" i="5"/>
  <c r="DK142" i="5"/>
  <c r="DK150" i="5"/>
  <c r="DK158" i="5"/>
  <c r="DK166" i="5"/>
  <c r="DK174" i="5"/>
  <c r="DK181" i="5"/>
  <c r="DK189" i="5"/>
  <c r="DK197" i="5"/>
  <c r="DK205" i="5"/>
  <c r="DK213" i="5"/>
  <c r="DK7" i="5"/>
  <c r="DK15" i="5"/>
  <c r="DK23" i="5"/>
  <c r="DK31" i="5"/>
  <c r="DK39" i="5"/>
  <c r="DK47" i="5"/>
  <c r="DK55" i="5"/>
  <c r="DK63" i="5"/>
  <c r="DK71" i="5"/>
  <c r="DK79" i="5"/>
  <c r="DK87" i="5"/>
  <c r="DK95" i="5"/>
  <c r="DK103" i="5"/>
  <c r="DK111" i="5"/>
  <c r="DK119" i="5"/>
  <c r="DK127" i="5"/>
  <c r="DK135" i="5"/>
  <c r="DK143" i="5"/>
  <c r="DK151" i="5"/>
  <c r="DK159" i="5"/>
  <c r="DK167" i="5"/>
  <c r="DK175" i="5"/>
  <c r="DK182" i="5"/>
  <c r="DK190" i="5"/>
  <c r="DK198" i="5"/>
  <c r="DK206" i="5"/>
  <c r="DK214" i="5"/>
  <c r="DK8" i="5"/>
  <c r="DK16" i="5"/>
  <c r="DK24" i="5"/>
  <c r="DK32" i="5"/>
  <c r="DK40" i="5"/>
  <c r="DK48" i="5"/>
  <c r="DK56" i="5"/>
  <c r="DK64" i="5"/>
  <c r="DK72" i="5"/>
  <c r="DK80" i="5"/>
  <c r="DK88" i="5"/>
  <c r="DK96" i="5"/>
  <c r="DK104" i="5"/>
  <c r="DK112" i="5"/>
  <c r="DK120" i="5"/>
  <c r="DK128" i="5"/>
  <c r="DK136" i="5"/>
  <c r="DK144" i="5"/>
  <c r="DK152" i="5"/>
  <c r="DK160" i="5"/>
  <c r="DK168" i="5"/>
  <c r="DK176" i="5"/>
  <c r="DK183" i="5"/>
  <c r="DK191" i="5"/>
  <c r="DK199" i="5"/>
  <c r="DK207" i="5"/>
  <c r="DK9" i="5"/>
  <c r="DK17" i="5"/>
  <c r="DK25" i="5"/>
  <c r="DK33" i="5"/>
  <c r="DK41" i="5"/>
  <c r="DK49" i="5"/>
  <c r="DK57" i="5"/>
  <c r="DK65" i="5"/>
  <c r="DK73" i="5"/>
  <c r="DK81" i="5"/>
  <c r="DK89" i="5"/>
  <c r="DK97" i="5"/>
  <c r="DK105" i="5"/>
  <c r="DK113" i="5"/>
  <c r="DK121" i="5"/>
  <c r="DK129" i="5"/>
  <c r="DK137" i="5"/>
  <c r="DK145" i="5"/>
  <c r="DK153" i="5"/>
  <c r="DK161" i="5"/>
  <c r="DK169" i="5"/>
  <c r="DK177" i="5"/>
  <c r="DK184" i="5"/>
  <c r="DK192" i="5"/>
  <c r="DK200" i="5"/>
  <c r="DK208" i="5"/>
  <c r="DK10" i="5"/>
  <c r="DK18" i="5"/>
  <c r="DK26" i="5"/>
  <c r="DK34" i="5"/>
  <c r="DK42" i="5"/>
  <c r="DK50" i="5"/>
  <c r="DK58" i="5"/>
  <c r="DK66" i="5"/>
  <c r="DK74" i="5"/>
  <c r="DK82" i="5"/>
  <c r="DK90" i="5"/>
  <c r="DK98" i="5"/>
  <c r="DK106" i="5"/>
  <c r="DK114" i="5"/>
  <c r="DK122" i="5"/>
  <c r="DK130" i="5"/>
  <c r="DK138" i="5"/>
  <c r="DK146" i="5"/>
  <c r="DK154" i="5"/>
  <c r="DK162" i="5"/>
  <c r="DK170" i="5"/>
  <c r="DK178" i="5"/>
  <c r="DK185" i="5"/>
  <c r="DK193" i="5"/>
  <c r="DK201" i="5"/>
  <c r="DK209" i="5"/>
  <c r="DK217" i="5"/>
  <c r="DK11" i="5"/>
  <c r="DK19" i="5"/>
  <c r="DK27" i="5"/>
  <c r="DK35" i="5"/>
  <c r="DK43" i="5"/>
  <c r="DK51" i="5"/>
  <c r="DK59" i="5"/>
  <c r="DK67" i="5"/>
  <c r="DK75" i="5"/>
  <c r="DK83" i="5"/>
  <c r="DK91" i="5"/>
  <c r="DK99" i="5"/>
  <c r="DK107" i="5"/>
  <c r="DK115" i="5"/>
  <c r="DK123" i="5"/>
  <c r="DK131" i="5"/>
  <c r="DK139" i="5"/>
  <c r="DK147" i="5"/>
  <c r="DK155" i="5"/>
  <c r="DK163" i="5"/>
  <c r="DK171" i="5"/>
  <c r="DK179" i="5"/>
  <c r="DK186" i="5"/>
  <c r="DK194" i="5"/>
  <c r="DK202" i="5"/>
  <c r="DK210" i="5"/>
  <c r="DK12" i="5"/>
  <c r="DK20" i="5"/>
  <c r="DK28" i="5"/>
  <c r="DK36" i="5"/>
  <c r="DK44" i="5"/>
  <c r="DK52" i="5"/>
  <c r="DK60" i="5"/>
  <c r="DK68" i="5"/>
  <c r="DK76" i="5"/>
  <c r="DK84" i="5"/>
  <c r="DK92" i="5"/>
  <c r="DK100" i="5"/>
  <c r="DK108" i="5"/>
  <c r="DK116" i="5"/>
  <c r="DK124" i="5"/>
  <c r="DK132" i="5"/>
  <c r="DK140" i="5"/>
  <c r="DK148" i="5"/>
  <c r="DK156" i="5"/>
  <c r="DK164" i="5"/>
  <c r="DK172" i="5"/>
  <c r="DK187" i="5"/>
  <c r="DK195" i="5"/>
  <c r="DK203" i="5"/>
  <c r="DK211" i="5"/>
  <c r="DK13" i="5"/>
  <c r="DK141" i="5"/>
  <c r="DK220" i="5"/>
  <c r="DK228" i="5"/>
  <c r="DK236" i="5"/>
  <c r="DK244" i="5"/>
  <c r="DK252" i="5"/>
  <c r="DK260" i="5"/>
  <c r="DK268" i="5"/>
  <c r="DK276" i="5"/>
  <c r="DK284" i="5"/>
  <c r="DK292" i="5"/>
  <c r="DK300" i="5"/>
  <c r="DK308" i="5"/>
  <c r="DK316" i="5"/>
  <c r="DK324" i="5"/>
  <c r="DK332" i="5"/>
  <c r="DK340" i="5"/>
  <c r="DK348" i="5"/>
  <c r="DK356" i="5"/>
  <c r="DK364" i="5"/>
  <c r="DK372" i="5"/>
  <c r="DK380" i="5"/>
  <c r="DK388" i="5"/>
  <c r="DK396" i="5"/>
  <c r="DK404" i="5"/>
  <c r="DK412" i="5"/>
  <c r="DK420" i="5"/>
  <c r="DK428" i="5"/>
  <c r="DK436" i="5"/>
  <c r="DK444" i="5"/>
  <c r="DK452" i="5"/>
  <c r="DK21" i="5"/>
  <c r="DK149" i="5"/>
  <c r="DK6" i="5"/>
  <c r="DK29" i="5"/>
  <c r="DK157" i="5"/>
  <c r="DK221" i="5"/>
  <c r="DK229" i="5"/>
  <c r="DK237" i="5"/>
  <c r="DK245" i="5"/>
  <c r="DK253" i="5"/>
  <c r="DK261" i="5"/>
  <c r="DK269" i="5"/>
  <c r="DK277" i="5"/>
  <c r="DK285" i="5"/>
  <c r="DK293" i="5"/>
  <c r="DK301" i="5"/>
  <c r="DK309" i="5"/>
  <c r="DK317" i="5"/>
  <c r="DK325" i="5"/>
  <c r="DK333" i="5"/>
  <c r="DK341" i="5"/>
  <c r="DK349" i="5"/>
  <c r="DK357" i="5"/>
  <c r="DK365" i="5"/>
  <c r="DK373" i="5"/>
  <c r="DK381" i="5"/>
  <c r="DK389" i="5"/>
  <c r="DK397" i="5"/>
  <c r="DK405" i="5"/>
  <c r="DK413" i="5"/>
  <c r="DK421" i="5"/>
  <c r="DK429" i="5"/>
  <c r="DK437" i="5"/>
  <c r="DK445" i="5"/>
  <c r="DK453" i="5"/>
  <c r="DK37" i="5"/>
  <c r="DK165" i="5"/>
  <c r="DK45" i="5"/>
  <c r="DK173" i="5"/>
  <c r="DK222" i="5"/>
  <c r="DK230" i="5"/>
  <c r="DK238" i="5"/>
  <c r="DK246" i="5"/>
  <c r="DK254" i="5"/>
  <c r="DK262" i="5"/>
  <c r="DK270" i="5"/>
  <c r="DK278" i="5"/>
  <c r="DK286" i="5"/>
  <c r="DK294" i="5"/>
  <c r="DK302" i="5"/>
  <c r="DK310" i="5"/>
  <c r="DK318" i="5"/>
  <c r="DK326" i="5"/>
  <c r="DK334" i="5"/>
  <c r="DK342" i="5"/>
  <c r="DK350" i="5"/>
  <c r="DK358" i="5"/>
  <c r="DK366" i="5"/>
  <c r="DK374" i="5"/>
  <c r="DK382" i="5"/>
  <c r="DK390" i="5"/>
  <c r="DK398" i="5"/>
  <c r="DK406" i="5"/>
  <c r="DK414" i="5"/>
  <c r="DK422" i="5"/>
  <c r="DK430" i="5"/>
  <c r="DK438" i="5"/>
  <c r="DK446" i="5"/>
  <c r="DK53" i="5"/>
  <c r="DK180" i="5"/>
  <c r="DK61" i="5"/>
  <c r="DK188" i="5"/>
  <c r="DK223" i="5"/>
  <c r="DK231" i="5"/>
  <c r="DK239" i="5"/>
  <c r="DK247" i="5"/>
  <c r="DK255" i="5"/>
  <c r="DK263" i="5"/>
  <c r="DK271" i="5"/>
  <c r="DK279" i="5"/>
  <c r="DK287" i="5"/>
  <c r="DK295" i="5"/>
  <c r="DK303" i="5"/>
  <c r="DK311" i="5"/>
  <c r="DK319" i="5"/>
  <c r="DK327" i="5"/>
  <c r="DK335" i="5"/>
  <c r="DK343" i="5"/>
  <c r="DK351" i="5"/>
  <c r="DK359" i="5"/>
  <c r="DK367" i="5"/>
  <c r="DK375" i="5"/>
  <c r="DK383" i="5"/>
  <c r="DK391" i="5"/>
  <c r="DK399" i="5"/>
  <c r="DK407" i="5"/>
  <c r="DK415" i="5"/>
  <c r="DK423" i="5"/>
  <c r="DK431" i="5"/>
  <c r="DK439" i="5"/>
  <c r="DK447" i="5"/>
  <c r="DK69" i="5"/>
  <c r="DK196" i="5"/>
  <c r="DK77" i="5"/>
  <c r="DK204" i="5"/>
  <c r="DK224" i="5"/>
  <c r="DK232" i="5"/>
  <c r="DK240" i="5"/>
  <c r="DK248" i="5"/>
  <c r="DK256" i="5"/>
  <c r="DK264" i="5"/>
  <c r="DK272" i="5"/>
  <c r="DK280" i="5"/>
  <c r="DK288" i="5"/>
  <c r="DK296" i="5"/>
  <c r="DK304" i="5"/>
  <c r="DK312" i="5"/>
  <c r="DK320" i="5"/>
  <c r="DK328" i="5"/>
  <c r="DK336" i="5"/>
  <c r="DK344" i="5"/>
  <c r="DK352" i="5"/>
  <c r="DK360" i="5"/>
  <c r="DK368" i="5"/>
  <c r="DK376" i="5"/>
  <c r="DK384" i="5"/>
  <c r="DK392" i="5"/>
  <c r="DK400" i="5"/>
  <c r="DK408" i="5"/>
  <c r="DK416" i="5"/>
  <c r="DK424" i="5"/>
  <c r="DK432" i="5"/>
  <c r="DK440" i="5"/>
  <c r="DK448" i="5"/>
  <c r="DK85" i="5"/>
  <c r="DK212" i="5"/>
  <c r="DK93" i="5"/>
  <c r="DK215" i="5"/>
  <c r="DK225" i="5"/>
  <c r="DK233" i="5"/>
  <c r="DK241" i="5"/>
  <c r="DK249" i="5"/>
  <c r="DK257" i="5"/>
  <c r="DK265" i="5"/>
  <c r="DK273" i="5"/>
  <c r="DK281" i="5"/>
  <c r="DK289" i="5"/>
  <c r="DK297" i="5"/>
  <c r="DK305" i="5"/>
  <c r="DK313" i="5"/>
  <c r="DK321" i="5"/>
  <c r="DK329" i="5"/>
  <c r="DK337" i="5"/>
  <c r="DK345" i="5"/>
  <c r="DK353" i="5"/>
  <c r="DK361" i="5"/>
  <c r="DK369" i="5"/>
  <c r="DK377" i="5"/>
  <c r="DK385" i="5"/>
  <c r="DK393" i="5"/>
  <c r="DK401" i="5"/>
  <c r="DK409" i="5"/>
  <c r="DK417" i="5"/>
  <c r="DK425" i="5"/>
  <c r="DK433" i="5"/>
  <c r="DK441" i="5"/>
  <c r="DK449" i="5"/>
  <c r="DK101" i="5"/>
  <c r="DK216" i="5"/>
  <c r="DK109" i="5"/>
  <c r="DK226" i="5"/>
  <c r="DK234" i="5"/>
  <c r="DK242" i="5"/>
  <c r="DK250" i="5"/>
  <c r="DK258" i="5"/>
  <c r="DK266" i="5"/>
  <c r="DK274" i="5"/>
  <c r="DK282" i="5"/>
  <c r="DK290" i="5"/>
  <c r="DK298" i="5"/>
  <c r="DK306" i="5"/>
  <c r="DK314" i="5"/>
  <c r="DK322" i="5"/>
  <c r="DK330" i="5"/>
  <c r="DK338" i="5"/>
  <c r="DK346" i="5"/>
  <c r="DK354" i="5"/>
  <c r="DK362" i="5"/>
  <c r="DK370" i="5"/>
  <c r="DK378" i="5"/>
  <c r="DK386" i="5"/>
  <c r="DK394" i="5"/>
  <c r="DK402" i="5"/>
  <c r="DK410" i="5"/>
  <c r="DK418" i="5"/>
  <c r="DK426" i="5"/>
  <c r="DK434" i="5"/>
  <c r="DK442" i="5"/>
  <c r="DK450" i="5"/>
  <c r="DK117" i="5"/>
  <c r="DK218" i="5"/>
  <c r="DK133" i="5"/>
  <c r="DK267" i="5"/>
  <c r="DK395" i="5"/>
  <c r="DK275" i="5"/>
  <c r="DK403" i="5"/>
  <c r="DK283" i="5"/>
  <c r="DK411" i="5"/>
  <c r="DK291" i="5"/>
  <c r="DK419" i="5"/>
  <c r="DK299" i="5"/>
  <c r="DK427" i="5"/>
  <c r="DK307" i="5"/>
  <c r="DK435" i="5"/>
  <c r="DK315" i="5"/>
  <c r="DK443" i="5"/>
  <c r="DK323" i="5"/>
  <c r="DK451" i="5"/>
  <c r="DK331" i="5"/>
  <c r="DK125" i="5"/>
  <c r="DK339" i="5"/>
  <c r="DK219" i="5"/>
  <c r="DK347" i="5"/>
  <c r="DK227" i="5"/>
  <c r="DK355" i="5"/>
  <c r="DK243" i="5"/>
  <c r="DK371" i="5"/>
  <c r="DK235" i="5"/>
  <c r="DK251" i="5"/>
  <c r="DK259" i="5"/>
  <c r="DK363" i="5"/>
  <c r="DK379" i="5"/>
  <c r="DK387" i="5"/>
  <c r="FW10" i="5"/>
  <c r="FW29" i="5"/>
  <c r="FW39" i="5"/>
  <c r="FW49" i="5"/>
  <c r="FW95" i="5"/>
  <c r="FW104" i="5"/>
  <c r="FW159" i="5"/>
  <c r="FW168" i="5"/>
  <c r="FW221" i="5"/>
  <c r="FW229" i="5"/>
  <c r="FW237" i="5"/>
  <c r="FW245" i="5"/>
  <c r="FW253" i="5"/>
  <c r="FW261" i="5"/>
  <c r="FW269" i="5"/>
  <c r="FW277" i="5"/>
  <c r="FW285" i="5"/>
  <c r="FW293" i="5"/>
  <c r="FW301" i="5"/>
  <c r="FW309" i="5"/>
  <c r="FW317" i="5"/>
  <c r="FW325" i="5"/>
  <c r="FW333" i="5"/>
  <c r="FW341" i="5"/>
  <c r="FW349" i="5"/>
  <c r="FW357" i="5"/>
  <c r="FW365" i="5"/>
  <c r="FW373" i="5"/>
  <c r="FW381" i="5"/>
  <c r="FW389" i="5"/>
  <c r="FW397" i="5"/>
  <c r="FW405" i="5"/>
  <c r="FW413" i="5"/>
  <c r="FW421" i="5"/>
  <c r="FW429" i="5"/>
  <c r="FW437" i="5"/>
  <c r="FW445" i="5"/>
  <c r="FW453" i="5"/>
  <c r="FW20" i="5"/>
  <c r="FW50" i="5"/>
  <c r="FW59" i="5"/>
  <c r="FW68" i="5"/>
  <c r="FW77" i="5"/>
  <c r="FW86" i="5"/>
  <c r="FW105" i="5"/>
  <c r="FW114" i="5"/>
  <c r="FW123" i="5"/>
  <c r="FW132" i="5"/>
  <c r="FW141" i="5"/>
  <c r="FW150" i="5"/>
  <c r="FW11" i="5"/>
  <c r="FW30" i="5"/>
  <c r="FW40" i="5"/>
  <c r="FW87" i="5"/>
  <c r="FW96" i="5"/>
  <c r="FW151" i="5"/>
  <c r="FW160" i="5"/>
  <c r="FW21" i="5"/>
  <c r="FW31" i="5"/>
  <c r="FW41" i="5"/>
  <c r="FW51" i="5"/>
  <c r="FW60" i="5"/>
  <c r="FW69" i="5"/>
  <c r="FW78" i="5"/>
  <c r="FW97" i="5"/>
  <c r="FW106" i="5"/>
  <c r="FW115" i="5"/>
  <c r="FW124" i="5"/>
  <c r="FW133" i="5"/>
  <c r="FW142" i="5"/>
  <c r="FW161" i="5"/>
  <c r="FW170" i="5"/>
  <c r="FW179" i="5"/>
  <c r="FW187" i="5"/>
  <c r="FW196" i="5"/>
  <c r="FW205" i="5"/>
  <c r="FW12" i="5"/>
  <c r="FW42" i="5"/>
  <c r="FW79" i="5"/>
  <c r="FW88" i="5"/>
  <c r="FW143" i="5"/>
  <c r="FW22" i="5"/>
  <c r="FW32" i="5"/>
  <c r="FW52" i="5"/>
  <c r="FW61" i="5"/>
  <c r="FW70" i="5"/>
  <c r="FW89" i="5"/>
  <c r="FW98" i="5"/>
  <c r="FW107" i="5"/>
  <c r="FW116" i="5"/>
  <c r="FW125" i="5"/>
  <c r="FW134" i="5"/>
  <c r="FW13" i="5"/>
  <c r="FW23" i="5"/>
  <c r="FW33" i="5"/>
  <c r="FW43" i="5"/>
  <c r="FW71" i="5"/>
  <c r="FW80" i="5"/>
  <c r="FW135" i="5"/>
  <c r="FW34" i="5"/>
  <c r="FW53" i="5"/>
  <c r="FW62" i="5"/>
  <c r="FW81" i="5"/>
  <c r="FW90" i="5"/>
  <c r="FW99" i="5"/>
  <c r="FW108" i="5"/>
  <c r="FW117" i="5"/>
  <c r="FW126" i="5"/>
  <c r="FW145" i="5"/>
  <c r="FW154" i="5"/>
  <c r="FW163" i="5"/>
  <c r="FW172" i="5"/>
  <c r="FW180" i="5"/>
  <c r="FW189" i="5"/>
  <c r="FW208" i="5"/>
  <c r="FW14" i="5"/>
  <c r="FW24" i="5"/>
  <c r="FW44" i="5"/>
  <c r="FW63" i="5"/>
  <c r="FW72" i="5"/>
  <c r="FW127" i="5"/>
  <c r="FW136" i="5"/>
  <c r="FW15" i="5"/>
  <c r="FW25" i="5"/>
  <c r="FW35" i="5"/>
  <c r="FW54" i="5"/>
  <c r="FW73" i="5"/>
  <c r="FW82" i="5"/>
  <c r="FW91" i="5"/>
  <c r="FW100" i="5"/>
  <c r="FW109" i="5"/>
  <c r="FW118" i="5"/>
  <c r="FW137" i="5"/>
  <c r="FW146" i="5"/>
  <c r="FW155" i="5"/>
  <c r="FW164" i="5"/>
  <c r="FW173" i="5"/>
  <c r="FW181" i="5"/>
  <c r="FW200" i="5"/>
  <c r="FW209" i="5"/>
  <c r="FW6" i="5"/>
  <c r="FW26" i="5"/>
  <c r="FW45" i="5"/>
  <c r="FW55" i="5"/>
  <c r="FW64" i="5"/>
  <c r="FW119" i="5"/>
  <c r="FW128" i="5"/>
  <c r="FW182" i="5"/>
  <c r="FW16" i="5"/>
  <c r="FW36" i="5"/>
  <c r="FW65" i="5"/>
  <c r="FW74" i="5"/>
  <c r="FW83" i="5"/>
  <c r="FW92" i="5"/>
  <c r="FW101" i="5"/>
  <c r="FW110" i="5"/>
  <c r="FW129" i="5"/>
  <c r="FW138" i="5"/>
  <c r="FW147" i="5"/>
  <c r="FW156" i="5"/>
  <c r="FW165" i="5"/>
  <c r="FW174" i="5"/>
  <c r="FW192" i="5"/>
  <c r="FW201" i="5"/>
  <c r="FW210" i="5"/>
  <c r="FW7" i="5"/>
  <c r="FW17" i="5"/>
  <c r="FW27" i="5"/>
  <c r="FW46" i="5"/>
  <c r="FW56" i="5"/>
  <c r="FW111" i="5"/>
  <c r="FW120" i="5"/>
  <c r="FW18" i="5"/>
  <c r="FW37" i="5"/>
  <c r="FW47" i="5"/>
  <c r="FW57" i="5"/>
  <c r="FW66" i="5"/>
  <c r="FW75" i="5"/>
  <c r="FW84" i="5"/>
  <c r="FW93" i="5"/>
  <c r="FW102" i="5"/>
  <c r="FW121" i="5"/>
  <c r="FW130" i="5"/>
  <c r="FW139" i="5"/>
  <c r="FW148" i="5"/>
  <c r="FW157" i="5"/>
  <c r="FW166" i="5"/>
  <c r="FW184" i="5"/>
  <c r="FW193" i="5"/>
  <c r="FW202" i="5"/>
  <c r="FW211" i="5"/>
  <c r="FW9" i="5"/>
  <c r="FW19" i="5"/>
  <c r="FW38" i="5"/>
  <c r="FW48" i="5"/>
  <c r="FW58" i="5"/>
  <c r="FW67" i="5"/>
  <c r="FW76" i="5"/>
  <c r="FW85" i="5"/>
  <c r="FW94" i="5"/>
  <c r="FW113" i="5"/>
  <c r="FW122" i="5"/>
  <c r="FW131" i="5"/>
  <c r="FW140" i="5"/>
  <c r="FW149" i="5"/>
  <c r="FW158" i="5"/>
  <c r="FW177" i="5"/>
  <c r="FW185" i="5"/>
  <c r="FW194" i="5"/>
  <c r="FW203" i="5"/>
  <c r="FW212" i="5"/>
  <c r="FW191" i="5"/>
  <c r="FW207" i="5"/>
  <c r="FW223" i="5"/>
  <c r="FW251" i="5"/>
  <c r="FW265" i="5"/>
  <c r="FW294" i="5"/>
  <c r="FW330" i="5"/>
  <c r="FW342" i="5"/>
  <c r="FW353" i="5"/>
  <c r="FW376" i="5"/>
  <c r="FW388" i="5"/>
  <c r="FW411" i="5"/>
  <c r="FW423" i="5"/>
  <c r="FW28" i="5"/>
  <c r="FW152" i="5"/>
  <c r="FW238" i="5"/>
  <c r="FW153" i="5"/>
  <c r="FW175" i="5"/>
  <c r="FW224" i="5"/>
  <c r="FW239" i="5"/>
  <c r="FW267" i="5"/>
  <c r="FW176" i="5"/>
  <c r="FW195" i="5"/>
  <c r="FW225" i="5"/>
  <c r="FW254" i="5"/>
  <c r="FW268" i="5"/>
  <c r="FW282" i="5"/>
  <c r="FW296" i="5"/>
  <c r="FW178" i="5"/>
  <c r="FW226" i="5"/>
  <c r="FW240" i="5"/>
  <c r="FW255" i="5"/>
  <c r="FW213" i="5"/>
  <c r="FW227" i="5"/>
  <c r="FW241" i="5"/>
  <c r="FW197" i="5"/>
  <c r="FW214" i="5"/>
  <c r="FW228" i="5"/>
  <c r="FW242" i="5"/>
  <c r="FW198" i="5"/>
  <c r="FW215" i="5"/>
  <c r="FW243" i="5"/>
  <c r="FW257" i="5"/>
  <c r="FW286" i="5"/>
  <c r="FW299" i="5"/>
  <c r="FW323" i="5"/>
  <c r="FW335" i="5"/>
  <c r="FW370" i="5"/>
  <c r="FW382" i="5"/>
  <c r="FW393" i="5"/>
  <c r="FW416" i="5"/>
  <c r="FW428" i="5"/>
  <c r="FW451" i="5"/>
  <c r="FW162" i="5"/>
  <c r="FW199" i="5"/>
  <c r="FW230" i="5"/>
  <c r="FW244" i="5"/>
  <c r="FW258" i="5"/>
  <c r="FW272" i="5"/>
  <c r="FW287" i="5"/>
  <c r="FW300" i="5"/>
  <c r="FW312" i="5"/>
  <c r="FW324" i="5"/>
  <c r="FW347" i="5"/>
  <c r="FW359" i="5"/>
  <c r="FW394" i="5"/>
  <c r="FW406" i="5"/>
  <c r="FW417" i="5"/>
  <c r="FW440" i="5"/>
  <c r="FW452" i="5"/>
  <c r="FW112" i="5"/>
  <c r="FW217" i="5"/>
  <c r="FW246" i="5"/>
  <c r="FW260" i="5"/>
  <c r="FW274" i="5"/>
  <c r="FW288" i="5"/>
  <c r="FW302" i="5"/>
  <c r="FW314" i="5"/>
  <c r="FW326" i="5"/>
  <c r="FW337" i="5"/>
  <c r="FW360" i="5"/>
  <c r="FW372" i="5"/>
  <c r="FW395" i="5"/>
  <c r="FW407" i="5"/>
  <c r="FW442" i="5"/>
  <c r="FW186" i="5"/>
  <c r="FW218" i="5"/>
  <c r="FW232" i="5"/>
  <c r="FW247" i="5"/>
  <c r="FW167" i="5"/>
  <c r="FW204" i="5"/>
  <c r="FW219" i="5"/>
  <c r="FW233" i="5"/>
  <c r="FW262" i="5"/>
  <c r="FW276" i="5"/>
  <c r="FW290" i="5"/>
  <c r="FW169" i="5"/>
  <c r="FW188" i="5"/>
  <c r="FW220" i="5"/>
  <c r="FW234" i="5"/>
  <c r="FW248" i="5"/>
  <c r="FW144" i="5"/>
  <c r="FW206" i="5"/>
  <c r="FW235" i="5"/>
  <c r="FW249" i="5"/>
  <c r="FW278" i="5"/>
  <c r="FW292" i="5"/>
  <c r="FW305" i="5"/>
  <c r="FW328" i="5"/>
  <c r="FW340" i="5"/>
  <c r="FW363" i="5"/>
  <c r="FW375" i="5"/>
  <c r="FW410" i="5"/>
  <c r="FW422" i="5"/>
  <c r="FW433" i="5"/>
  <c r="FW8" i="5"/>
  <c r="FW171" i="5"/>
  <c r="FW190" i="5"/>
  <c r="FW222" i="5"/>
  <c r="FW236" i="5"/>
  <c r="FW250" i="5"/>
  <c r="FW264" i="5"/>
  <c r="FW279" i="5"/>
  <c r="FW306" i="5"/>
  <c r="FW318" i="5"/>
  <c r="FW329" i="5"/>
  <c r="FW352" i="5"/>
  <c r="FW364" i="5"/>
  <c r="FW387" i="5"/>
  <c r="FW399" i="5"/>
  <c r="FW434" i="5"/>
  <c r="FW446" i="5"/>
  <c r="FW266" i="5"/>
  <c r="FW315" i="5"/>
  <c r="FW334" i="5"/>
  <c r="FW354" i="5"/>
  <c r="FW371" i="5"/>
  <c r="FW408" i="5"/>
  <c r="FW447" i="5"/>
  <c r="FW297" i="5"/>
  <c r="FW316" i="5"/>
  <c r="FW391" i="5"/>
  <c r="FW409" i="5"/>
  <c r="FW427" i="5"/>
  <c r="FW270" i="5"/>
  <c r="FW298" i="5"/>
  <c r="FW319" i="5"/>
  <c r="FW336" i="5"/>
  <c r="FW355" i="5"/>
  <c r="FW374" i="5"/>
  <c r="FW412" i="5"/>
  <c r="FW430" i="5"/>
  <c r="FW448" i="5"/>
  <c r="FW271" i="5"/>
  <c r="FW338" i="5"/>
  <c r="FW356" i="5"/>
  <c r="FW392" i="5"/>
  <c r="FW431" i="5"/>
  <c r="FW449" i="5"/>
  <c r="FW103" i="5"/>
  <c r="FW273" i="5"/>
  <c r="FW320" i="5"/>
  <c r="FW377" i="5"/>
  <c r="FW414" i="5"/>
  <c r="FW450" i="5"/>
  <c r="FW275" i="5"/>
  <c r="FW303" i="5"/>
  <c r="FW321" i="5"/>
  <c r="FW339" i="5"/>
  <c r="FW358" i="5"/>
  <c r="FW378" i="5"/>
  <c r="FW396" i="5"/>
  <c r="FW432" i="5"/>
  <c r="FW183" i="5"/>
  <c r="FW322" i="5"/>
  <c r="FW415" i="5"/>
  <c r="FW435" i="5"/>
  <c r="FW280" i="5"/>
  <c r="FW304" i="5"/>
  <c r="FW343" i="5"/>
  <c r="FW361" i="5"/>
  <c r="FW379" i="5"/>
  <c r="FW398" i="5"/>
  <c r="FW436" i="5"/>
  <c r="FW216" i="5"/>
  <c r="FW281" i="5"/>
  <c r="FW307" i="5"/>
  <c r="FW362" i="5"/>
  <c r="FW380" i="5"/>
  <c r="FW400" i="5"/>
  <c r="FW418" i="5"/>
  <c r="FW231" i="5"/>
  <c r="FW283" i="5"/>
  <c r="FW308" i="5"/>
  <c r="FW344" i="5"/>
  <c r="FW401" i="5"/>
  <c r="FW419" i="5"/>
  <c r="FW438" i="5"/>
  <c r="FW284" i="5"/>
  <c r="FW327" i="5"/>
  <c r="FW345" i="5"/>
  <c r="FW366" i="5"/>
  <c r="FW383" i="5"/>
  <c r="FW402" i="5"/>
  <c r="FW420" i="5"/>
  <c r="FW252" i="5"/>
  <c r="FW310" i="5"/>
  <c r="FW346" i="5"/>
  <c r="FW384" i="5"/>
  <c r="FW439" i="5"/>
  <c r="FW348" i="5"/>
  <c r="FW367" i="5"/>
  <c r="FW385" i="5"/>
  <c r="FW403" i="5"/>
  <c r="FW441" i="5"/>
  <c r="FW256" i="5"/>
  <c r="FW289" i="5"/>
  <c r="FW311" i="5"/>
  <c r="FW331" i="5"/>
  <c r="FW350" i="5"/>
  <c r="FW386" i="5"/>
  <c r="FW404" i="5"/>
  <c r="FW424" i="5"/>
  <c r="FW263" i="5"/>
  <c r="FW295" i="5"/>
  <c r="FW351" i="5"/>
  <c r="FW369" i="5"/>
  <c r="FW390" i="5"/>
  <c r="FW426" i="5"/>
  <c r="FW444" i="5"/>
  <c r="FW259" i="5"/>
  <c r="FW291" i="5"/>
  <c r="FW313" i="5"/>
  <c r="FW332" i="5"/>
  <c r="FW368" i="5"/>
  <c r="FW425" i="5"/>
  <c r="FW443" i="5"/>
  <c r="DD9" i="5"/>
  <c r="DD17" i="5"/>
  <c r="DD25" i="5"/>
  <c r="DD33" i="5"/>
  <c r="DD41" i="5"/>
  <c r="DD49" i="5"/>
  <c r="DD57" i="5"/>
  <c r="DD65" i="5"/>
  <c r="DD73" i="5"/>
  <c r="DD81" i="5"/>
  <c r="DD89" i="5"/>
  <c r="DD97" i="5"/>
  <c r="DD105" i="5"/>
  <c r="DD113" i="5"/>
  <c r="DD121" i="5"/>
  <c r="DD129" i="5"/>
  <c r="DD137" i="5"/>
  <c r="DD145" i="5"/>
  <c r="DD153" i="5"/>
  <c r="DD161" i="5"/>
  <c r="DD169" i="5"/>
  <c r="DD177" i="5"/>
  <c r="DD184" i="5"/>
  <c r="DD192" i="5"/>
  <c r="DD200" i="5"/>
  <c r="DD208" i="5"/>
  <c r="DD216" i="5"/>
  <c r="DD224" i="5"/>
  <c r="DD232" i="5"/>
  <c r="DD240" i="5"/>
  <c r="DD248" i="5"/>
  <c r="DD256" i="5"/>
  <c r="DD264" i="5"/>
  <c r="DD272" i="5"/>
  <c r="DD280" i="5"/>
  <c r="DD288" i="5"/>
  <c r="DD296" i="5"/>
  <c r="DD304" i="5"/>
  <c r="DD312" i="5"/>
  <c r="DD320" i="5"/>
  <c r="DD328" i="5"/>
  <c r="DD336" i="5"/>
  <c r="DD344" i="5"/>
  <c r="DD352" i="5"/>
  <c r="DD360" i="5"/>
  <c r="DD368" i="5"/>
  <c r="DD376" i="5"/>
  <c r="DD384" i="5"/>
  <c r="DD392" i="5"/>
  <c r="DD400" i="5"/>
  <c r="DD408" i="5"/>
  <c r="DD416" i="5"/>
  <c r="DD424" i="5"/>
  <c r="DD432" i="5"/>
  <c r="DD440" i="5"/>
  <c r="DD448" i="5"/>
  <c r="DD10" i="5"/>
  <c r="DD18" i="5"/>
  <c r="DD26" i="5"/>
  <c r="DD34" i="5"/>
  <c r="DD42" i="5"/>
  <c r="DD50" i="5"/>
  <c r="DD58" i="5"/>
  <c r="DD66" i="5"/>
  <c r="DD74" i="5"/>
  <c r="DD82" i="5"/>
  <c r="DD90" i="5"/>
  <c r="DD98" i="5"/>
  <c r="DD106" i="5"/>
  <c r="DD114" i="5"/>
  <c r="DD122" i="5"/>
  <c r="DD130" i="5"/>
  <c r="DD138" i="5"/>
  <c r="DD146" i="5"/>
  <c r="DD154" i="5"/>
  <c r="DD162" i="5"/>
  <c r="DD170" i="5"/>
  <c r="DD178" i="5"/>
  <c r="DD185" i="5"/>
  <c r="DD193" i="5"/>
  <c r="DD201" i="5"/>
  <c r="DD209" i="5"/>
  <c r="DD217" i="5"/>
  <c r="DD225" i="5"/>
  <c r="DD233" i="5"/>
  <c r="DD241" i="5"/>
  <c r="DD249" i="5"/>
  <c r="DD257" i="5"/>
  <c r="DD265" i="5"/>
  <c r="DD273" i="5"/>
  <c r="DD281" i="5"/>
  <c r="DD289" i="5"/>
  <c r="DD297" i="5"/>
  <c r="DD305" i="5"/>
  <c r="DD313" i="5"/>
  <c r="DD321" i="5"/>
  <c r="DD329" i="5"/>
  <c r="DD337" i="5"/>
  <c r="DD345" i="5"/>
  <c r="DD353" i="5"/>
  <c r="DD361" i="5"/>
  <c r="DD369" i="5"/>
  <c r="DD377" i="5"/>
  <c r="DD385" i="5"/>
  <c r="DD393" i="5"/>
  <c r="DD401" i="5"/>
  <c r="DD409" i="5"/>
  <c r="DD417" i="5"/>
  <c r="DD425" i="5"/>
  <c r="DD433" i="5"/>
  <c r="DD441" i="5"/>
  <c r="DD449" i="5"/>
  <c r="DD6" i="5"/>
  <c r="DD11" i="5"/>
  <c r="DD19" i="5"/>
  <c r="DD27" i="5"/>
  <c r="DD35" i="5"/>
  <c r="DD43" i="5"/>
  <c r="DD51" i="5"/>
  <c r="DD59" i="5"/>
  <c r="DD67" i="5"/>
  <c r="DD75" i="5"/>
  <c r="DD83" i="5"/>
  <c r="DD91" i="5"/>
  <c r="DD99" i="5"/>
  <c r="DD107" i="5"/>
  <c r="DD115" i="5"/>
  <c r="DD123" i="5"/>
  <c r="DD131" i="5"/>
  <c r="DD139" i="5"/>
  <c r="DD147" i="5"/>
  <c r="DD155" i="5"/>
  <c r="DD163" i="5"/>
  <c r="DD171" i="5"/>
  <c r="DD179" i="5"/>
  <c r="DD186" i="5"/>
  <c r="DD194" i="5"/>
  <c r="DD202" i="5"/>
  <c r="DD210" i="5"/>
  <c r="DD218" i="5"/>
  <c r="DD226" i="5"/>
  <c r="DD234" i="5"/>
  <c r="DD242" i="5"/>
  <c r="DD250" i="5"/>
  <c r="DD258" i="5"/>
  <c r="DD266" i="5"/>
  <c r="DD274" i="5"/>
  <c r="DD282" i="5"/>
  <c r="DD290" i="5"/>
  <c r="DD298" i="5"/>
  <c r="DD306" i="5"/>
  <c r="DD314" i="5"/>
  <c r="DD322" i="5"/>
  <c r="DD330" i="5"/>
  <c r="DD338" i="5"/>
  <c r="DD346" i="5"/>
  <c r="DD354" i="5"/>
  <c r="DD362" i="5"/>
  <c r="DD370" i="5"/>
  <c r="DD378" i="5"/>
  <c r="DD386" i="5"/>
  <c r="DD394" i="5"/>
  <c r="DD402" i="5"/>
  <c r="DD410" i="5"/>
  <c r="DD418" i="5"/>
  <c r="DD426" i="5"/>
  <c r="DD434" i="5"/>
  <c r="DD442" i="5"/>
  <c r="DD450" i="5"/>
  <c r="DD12" i="5"/>
  <c r="DD20" i="5"/>
  <c r="DD28" i="5"/>
  <c r="DD36" i="5"/>
  <c r="DD44" i="5"/>
  <c r="DD52" i="5"/>
  <c r="DD60" i="5"/>
  <c r="DD68" i="5"/>
  <c r="DD76" i="5"/>
  <c r="DD84" i="5"/>
  <c r="DD92" i="5"/>
  <c r="DD100" i="5"/>
  <c r="DD108" i="5"/>
  <c r="DD116" i="5"/>
  <c r="DD124" i="5"/>
  <c r="DD132" i="5"/>
  <c r="DD140" i="5"/>
  <c r="DD148" i="5"/>
  <c r="DD156" i="5"/>
  <c r="DD164" i="5"/>
  <c r="DD172" i="5"/>
  <c r="DD187" i="5"/>
  <c r="DD195" i="5"/>
  <c r="DD203" i="5"/>
  <c r="DD211" i="5"/>
  <c r="DD219" i="5"/>
  <c r="DD227" i="5"/>
  <c r="DD235" i="5"/>
  <c r="DD243" i="5"/>
  <c r="DD251" i="5"/>
  <c r="DD259" i="5"/>
  <c r="DD267" i="5"/>
  <c r="DD275" i="5"/>
  <c r="DD283" i="5"/>
  <c r="DD291" i="5"/>
  <c r="DD299" i="5"/>
  <c r="DD307" i="5"/>
  <c r="DD315" i="5"/>
  <c r="DD323" i="5"/>
  <c r="DD331" i="5"/>
  <c r="DD339" i="5"/>
  <c r="DD347" i="5"/>
  <c r="DD355" i="5"/>
  <c r="DD363" i="5"/>
  <c r="DD371" i="5"/>
  <c r="DD379" i="5"/>
  <c r="DD387" i="5"/>
  <c r="DD395" i="5"/>
  <c r="DD403" i="5"/>
  <c r="DD411" i="5"/>
  <c r="DD419" i="5"/>
  <c r="DD427" i="5"/>
  <c r="DD435" i="5"/>
  <c r="DD443" i="5"/>
  <c r="DD451" i="5"/>
  <c r="DD13" i="5"/>
  <c r="DD21" i="5"/>
  <c r="DD29" i="5"/>
  <c r="DD37" i="5"/>
  <c r="DD45" i="5"/>
  <c r="DD53" i="5"/>
  <c r="DD61" i="5"/>
  <c r="DD69" i="5"/>
  <c r="DD77" i="5"/>
  <c r="DD85" i="5"/>
  <c r="DD93" i="5"/>
  <c r="DD101" i="5"/>
  <c r="DD109" i="5"/>
  <c r="DD117" i="5"/>
  <c r="DD125" i="5"/>
  <c r="DD133" i="5"/>
  <c r="DD141" i="5"/>
  <c r="DD149" i="5"/>
  <c r="DD157" i="5"/>
  <c r="DD165" i="5"/>
  <c r="DD173" i="5"/>
  <c r="DD180" i="5"/>
  <c r="DD188" i="5"/>
  <c r="DD196" i="5"/>
  <c r="DD204" i="5"/>
  <c r="DD212" i="5"/>
  <c r="DD220" i="5"/>
  <c r="DD228" i="5"/>
  <c r="DD236" i="5"/>
  <c r="DD244" i="5"/>
  <c r="DD252" i="5"/>
  <c r="DD260" i="5"/>
  <c r="DD268" i="5"/>
  <c r="DD276" i="5"/>
  <c r="DD284" i="5"/>
  <c r="DD292" i="5"/>
  <c r="DD300" i="5"/>
  <c r="DD308" i="5"/>
  <c r="DD316" i="5"/>
  <c r="DD324" i="5"/>
  <c r="DD332" i="5"/>
  <c r="DD340" i="5"/>
  <c r="DD348" i="5"/>
  <c r="DD356" i="5"/>
  <c r="DD364" i="5"/>
  <c r="DD372" i="5"/>
  <c r="DD380" i="5"/>
  <c r="DD388" i="5"/>
  <c r="DD396" i="5"/>
  <c r="DD404" i="5"/>
  <c r="DD412" i="5"/>
  <c r="DD420" i="5"/>
  <c r="DD428" i="5"/>
  <c r="DD436" i="5"/>
  <c r="DD444" i="5"/>
  <c r="DD452" i="5"/>
  <c r="DD14" i="5"/>
  <c r="DD22" i="5"/>
  <c r="DD30" i="5"/>
  <c r="DD38" i="5"/>
  <c r="DD46" i="5"/>
  <c r="DD54" i="5"/>
  <c r="DD62" i="5"/>
  <c r="DD70" i="5"/>
  <c r="DD78" i="5"/>
  <c r="DD86" i="5"/>
  <c r="DD94" i="5"/>
  <c r="DD102" i="5"/>
  <c r="DD110" i="5"/>
  <c r="DD118" i="5"/>
  <c r="DD126" i="5"/>
  <c r="DD134" i="5"/>
  <c r="DD142" i="5"/>
  <c r="DD150" i="5"/>
  <c r="DD158" i="5"/>
  <c r="DD166" i="5"/>
  <c r="DD174" i="5"/>
  <c r="DD181" i="5"/>
  <c r="DD189" i="5"/>
  <c r="DD197" i="5"/>
  <c r="DD205" i="5"/>
  <c r="DD213" i="5"/>
  <c r="DD221" i="5"/>
  <c r="DD229" i="5"/>
  <c r="DD237" i="5"/>
  <c r="DD245" i="5"/>
  <c r="DD253" i="5"/>
  <c r="DD261" i="5"/>
  <c r="DD269" i="5"/>
  <c r="DD277" i="5"/>
  <c r="DD285" i="5"/>
  <c r="DD293" i="5"/>
  <c r="DD301" i="5"/>
  <c r="DD309" i="5"/>
  <c r="DD317" i="5"/>
  <c r="DD325" i="5"/>
  <c r="DD333" i="5"/>
  <c r="DD341" i="5"/>
  <c r="DD349" i="5"/>
  <c r="DD357" i="5"/>
  <c r="DD365" i="5"/>
  <c r="DD373" i="5"/>
  <c r="DD381" i="5"/>
  <c r="DD389" i="5"/>
  <c r="DD397" i="5"/>
  <c r="DD405" i="5"/>
  <c r="DD413" i="5"/>
  <c r="DD421" i="5"/>
  <c r="DD429" i="5"/>
  <c r="DD437" i="5"/>
  <c r="DD445" i="5"/>
  <c r="DD453" i="5"/>
  <c r="DD7" i="5"/>
  <c r="DD15" i="5"/>
  <c r="DD23" i="5"/>
  <c r="DD31" i="5"/>
  <c r="DD39" i="5"/>
  <c r="DD47" i="5"/>
  <c r="DD55" i="5"/>
  <c r="DD63" i="5"/>
  <c r="DD71" i="5"/>
  <c r="DD79" i="5"/>
  <c r="DD87" i="5"/>
  <c r="DD95" i="5"/>
  <c r="DD103" i="5"/>
  <c r="DD111" i="5"/>
  <c r="DD119" i="5"/>
  <c r="DD127" i="5"/>
  <c r="DD135" i="5"/>
  <c r="DD143" i="5"/>
  <c r="DD151" i="5"/>
  <c r="DD159" i="5"/>
  <c r="DD167" i="5"/>
  <c r="DD175" i="5"/>
  <c r="DD182" i="5"/>
  <c r="DD190" i="5"/>
  <c r="DD198" i="5"/>
  <c r="DD206" i="5"/>
  <c r="DD214" i="5"/>
  <c r="DD222" i="5"/>
  <c r="DD230" i="5"/>
  <c r="DD238" i="5"/>
  <c r="DD246" i="5"/>
  <c r="DD254" i="5"/>
  <c r="DD262" i="5"/>
  <c r="DD270" i="5"/>
  <c r="DD278" i="5"/>
  <c r="DD286" i="5"/>
  <c r="DD294" i="5"/>
  <c r="DD302" i="5"/>
  <c r="DD310" i="5"/>
  <c r="DD318" i="5"/>
  <c r="DD326" i="5"/>
  <c r="DD334" i="5"/>
  <c r="DD342" i="5"/>
  <c r="DD350" i="5"/>
  <c r="DD358" i="5"/>
  <c r="DD366" i="5"/>
  <c r="DD374" i="5"/>
  <c r="DD382" i="5"/>
  <c r="DD390" i="5"/>
  <c r="DD398" i="5"/>
  <c r="DD406" i="5"/>
  <c r="DD414" i="5"/>
  <c r="DD422" i="5"/>
  <c r="DD430" i="5"/>
  <c r="DD438" i="5"/>
  <c r="DD446" i="5"/>
  <c r="DD8" i="5"/>
  <c r="DD16" i="5"/>
  <c r="DD24" i="5"/>
  <c r="DD32" i="5"/>
  <c r="DD40" i="5"/>
  <c r="DD48" i="5"/>
  <c r="DD56" i="5"/>
  <c r="DD64" i="5"/>
  <c r="DD72" i="5"/>
  <c r="DD80" i="5"/>
  <c r="DD88" i="5"/>
  <c r="DD96" i="5"/>
  <c r="DD104" i="5"/>
  <c r="DD112" i="5"/>
  <c r="DD120" i="5"/>
  <c r="DD128" i="5"/>
  <c r="DD136" i="5"/>
  <c r="DD144" i="5"/>
  <c r="DD152" i="5"/>
  <c r="DD160" i="5"/>
  <c r="DD168" i="5"/>
  <c r="DD176" i="5"/>
  <c r="DD183" i="5"/>
  <c r="DD191" i="5"/>
  <c r="DD199" i="5"/>
  <c r="DD207" i="5"/>
  <c r="DD215" i="5"/>
  <c r="DD223" i="5"/>
  <c r="DD231" i="5"/>
  <c r="DD239" i="5"/>
  <c r="DD247" i="5"/>
  <c r="DD255" i="5"/>
  <c r="DD263" i="5"/>
  <c r="DD271" i="5"/>
  <c r="DD279" i="5"/>
  <c r="DD287" i="5"/>
  <c r="DD295" i="5"/>
  <c r="DD303" i="5"/>
  <c r="DD311" i="5"/>
  <c r="DD319" i="5"/>
  <c r="DD327" i="5"/>
  <c r="DD335" i="5"/>
  <c r="DD343" i="5"/>
  <c r="DD351" i="5"/>
  <c r="DD359" i="5"/>
  <c r="DD367" i="5"/>
  <c r="DD375" i="5"/>
  <c r="DD383" i="5"/>
  <c r="DD391" i="5"/>
  <c r="DD399" i="5"/>
  <c r="DD407" i="5"/>
  <c r="DD415" i="5"/>
  <c r="DD423" i="5"/>
  <c r="DD431" i="5"/>
  <c r="DD439" i="5"/>
  <c r="DD447" i="5"/>
  <c r="FP14" i="5"/>
  <c r="FP22" i="5"/>
  <c r="FP30" i="5"/>
  <c r="FP38" i="5"/>
  <c r="FP46" i="5"/>
  <c r="FP54" i="5"/>
  <c r="FP62" i="5"/>
  <c r="FP70" i="5"/>
  <c r="FP78" i="5"/>
  <c r="FP86" i="5"/>
  <c r="FP94" i="5"/>
  <c r="FP102" i="5"/>
  <c r="FP110" i="5"/>
  <c r="FP118" i="5"/>
  <c r="FP126" i="5"/>
  <c r="FP134" i="5"/>
  <c r="FP142" i="5"/>
  <c r="FP150" i="5"/>
  <c r="FP10" i="5"/>
  <c r="FP18" i="5"/>
  <c r="FP26" i="5"/>
  <c r="FP34" i="5"/>
  <c r="FP42" i="5"/>
  <c r="FP50" i="5"/>
  <c r="FP58" i="5"/>
  <c r="FP66" i="5"/>
  <c r="FP74" i="5"/>
  <c r="FP82" i="5"/>
  <c r="FP90" i="5"/>
  <c r="FP98" i="5"/>
  <c r="FP106" i="5"/>
  <c r="FP114" i="5"/>
  <c r="FP122" i="5"/>
  <c r="FP130" i="5"/>
  <c r="FP138" i="5"/>
  <c r="FP146" i="5"/>
  <c r="FP154" i="5"/>
  <c r="FP11" i="5"/>
  <c r="FP21" i="5"/>
  <c r="FP32" i="5"/>
  <c r="FP43" i="5"/>
  <c r="FP53" i="5"/>
  <c r="FP64" i="5"/>
  <c r="FP75" i="5"/>
  <c r="FP85" i="5"/>
  <c r="FP96" i="5"/>
  <c r="FP125" i="5"/>
  <c r="FP135" i="5"/>
  <c r="FP145" i="5"/>
  <c r="FP155" i="5"/>
  <c r="FP172" i="5"/>
  <c r="FP187" i="5"/>
  <c r="FP195" i="5"/>
  <c r="FP203" i="5"/>
  <c r="FP211" i="5"/>
  <c r="FP219" i="5"/>
  <c r="FP227" i="5"/>
  <c r="FP235" i="5"/>
  <c r="FP243" i="5"/>
  <c r="FP251" i="5"/>
  <c r="FP259" i="5"/>
  <c r="FP267" i="5"/>
  <c r="FP275" i="5"/>
  <c r="FP283" i="5"/>
  <c r="FP291" i="5"/>
  <c r="FP299" i="5"/>
  <c r="FP307" i="5"/>
  <c r="FP315" i="5"/>
  <c r="FP323" i="5"/>
  <c r="FP331" i="5"/>
  <c r="FP339" i="5"/>
  <c r="FP347" i="5"/>
  <c r="FP355" i="5"/>
  <c r="FP363" i="5"/>
  <c r="FP371" i="5"/>
  <c r="FP379" i="5"/>
  <c r="FP387" i="5"/>
  <c r="FP395" i="5"/>
  <c r="FP403" i="5"/>
  <c r="FP411" i="5"/>
  <c r="FP419" i="5"/>
  <c r="FP427" i="5"/>
  <c r="FP435" i="5"/>
  <c r="FP443" i="5"/>
  <c r="FP451" i="5"/>
  <c r="FP116" i="5"/>
  <c r="FP136" i="5"/>
  <c r="FP164" i="5"/>
  <c r="FP12" i="5"/>
  <c r="FP33" i="5"/>
  <c r="FP44" i="5"/>
  <c r="FP65" i="5"/>
  <c r="FP76" i="5"/>
  <c r="FP97" i="5"/>
  <c r="FP107" i="5"/>
  <c r="FP156" i="5"/>
  <c r="FP173" i="5"/>
  <c r="FP180" i="5"/>
  <c r="FP188" i="5"/>
  <c r="FP196" i="5"/>
  <c r="FP204" i="5"/>
  <c r="FP212" i="5"/>
  <c r="FP220" i="5"/>
  <c r="FP228" i="5"/>
  <c r="FP236" i="5"/>
  <c r="FP244" i="5"/>
  <c r="FP252" i="5"/>
  <c r="FP260" i="5"/>
  <c r="FP268" i="5"/>
  <c r="FP276" i="5"/>
  <c r="FP284" i="5"/>
  <c r="FP292" i="5"/>
  <c r="FP300" i="5"/>
  <c r="FP308" i="5"/>
  <c r="FP316" i="5"/>
  <c r="FP324" i="5"/>
  <c r="FP332" i="5"/>
  <c r="FP340" i="5"/>
  <c r="FP348" i="5"/>
  <c r="FP356" i="5"/>
  <c r="FP364" i="5"/>
  <c r="FP372" i="5"/>
  <c r="FP380" i="5"/>
  <c r="FP388" i="5"/>
  <c r="FP396" i="5"/>
  <c r="FP404" i="5"/>
  <c r="FP412" i="5"/>
  <c r="FP420" i="5"/>
  <c r="FP428" i="5"/>
  <c r="FP436" i="5"/>
  <c r="FP444" i="5"/>
  <c r="FP452" i="5"/>
  <c r="FP23" i="5"/>
  <c r="FP55" i="5"/>
  <c r="FP87" i="5"/>
  <c r="FP117" i="5"/>
  <c r="FP127" i="5"/>
  <c r="FP137" i="5"/>
  <c r="FP147" i="5"/>
  <c r="FP165" i="5"/>
  <c r="FP13" i="5"/>
  <c r="FP24" i="5"/>
  <c r="FP35" i="5"/>
  <c r="FP45" i="5"/>
  <c r="FP56" i="5"/>
  <c r="FP67" i="5"/>
  <c r="FP77" i="5"/>
  <c r="FP88" i="5"/>
  <c r="FP108" i="5"/>
  <c r="FP128" i="5"/>
  <c r="FP157" i="5"/>
  <c r="FP174" i="5"/>
  <c r="FP181" i="5"/>
  <c r="FP189" i="5"/>
  <c r="FP197" i="5"/>
  <c r="FP205" i="5"/>
  <c r="FP213" i="5"/>
  <c r="FP221" i="5"/>
  <c r="FP229" i="5"/>
  <c r="FP237" i="5"/>
  <c r="FP245" i="5"/>
  <c r="FP253" i="5"/>
  <c r="FP261" i="5"/>
  <c r="FP269" i="5"/>
  <c r="FP277" i="5"/>
  <c r="FP285" i="5"/>
  <c r="FP293" i="5"/>
  <c r="FP301" i="5"/>
  <c r="FP309" i="5"/>
  <c r="FP317" i="5"/>
  <c r="FP325" i="5"/>
  <c r="FP333" i="5"/>
  <c r="FP341" i="5"/>
  <c r="FP349" i="5"/>
  <c r="FP357" i="5"/>
  <c r="FP365" i="5"/>
  <c r="FP373" i="5"/>
  <c r="FP381" i="5"/>
  <c r="FP389" i="5"/>
  <c r="FP397" i="5"/>
  <c r="FP405" i="5"/>
  <c r="FP413" i="5"/>
  <c r="FP421" i="5"/>
  <c r="FP429" i="5"/>
  <c r="FP437" i="5"/>
  <c r="FP445" i="5"/>
  <c r="FP453" i="5"/>
  <c r="FP99" i="5"/>
  <c r="FP148" i="5"/>
  <c r="FP166" i="5"/>
  <c r="FP25" i="5"/>
  <c r="FP36" i="5"/>
  <c r="FP57" i="5"/>
  <c r="FP68" i="5"/>
  <c r="FP89" i="5"/>
  <c r="FP109" i="5"/>
  <c r="FP119" i="5"/>
  <c r="FP129" i="5"/>
  <c r="FP139" i="5"/>
  <c r="FP158" i="5"/>
  <c r="FP175" i="5"/>
  <c r="FP182" i="5"/>
  <c r="FP190" i="5"/>
  <c r="FP198" i="5"/>
  <c r="FP206" i="5"/>
  <c r="FP214" i="5"/>
  <c r="FP222" i="5"/>
  <c r="FP230" i="5"/>
  <c r="FP238" i="5"/>
  <c r="FP246" i="5"/>
  <c r="FP254" i="5"/>
  <c r="FP262" i="5"/>
  <c r="FP270" i="5"/>
  <c r="FP278" i="5"/>
  <c r="FP286" i="5"/>
  <c r="FP294" i="5"/>
  <c r="FP302" i="5"/>
  <c r="FP310" i="5"/>
  <c r="FP318" i="5"/>
  <c r="FP326" i="5"/>
  <c r="FP334" i="5"/>
  <c r="FP342" i="5"/>
  <c r="FP350" i="5"/>
  <c r="FP358" i="5"/>
  <c r="FP366" i="5"/>
  <c r="FP374" i="5"/>
  <c r="FP382" i="5"/>
  <c r="FP390" i="5"/>
  <c r="FP398" i="5"/>
  <c r="FP406" i="5"/>
  <c r="FP414" i="5"/>
  <c r="FP422" i="5"/>
  <c r="FP430" i="5"/>
  <c r="FP438" i="5"/>
  <c r="FP446" i="5"/>
  <c r="FP15" i="5"/>
  <c r="FP47" i="5"/>
  <c r="FP79" i="5"/>
  <c r="FP100" i="5"/>
  <c r="FP120" i="5"/>
  <c r="FP149" i="5"/>
  <c r="FP167" i="5"/>
  <c r="FP16" i="5"/>
  <c r="FP27" i="5"/>
  <c r="FP37" i="5"/>
  <c r="FP48" i="5"/>
  <c r="FP59" i="5"/>
  <c r="FP69" i="5"/>
  <c r="FP80" i="5"/>
  <c r="FP91" i="5"/>
  <c r="FP140" i="5"/>
  <c r="FP159" i="5"/>
  <c r="FP168" i="5"/>
  <c r="FP176" i="5"/>
  <c r="FP183" i="5"/>
  <c r="FP191" i="5"/>
  <c r="FP199" i="5"/>
  <c r="FP207" i="5"/>
  <c r="FP215" i="5"/>
  <c r="FP223" i="5"/>
  <c r="FP231" i="5"/>
  <c r="FP239" i="5"/>
  <c r="FP247" i="5"/>
  <c r="FP255" i="5"/>
  <c r="FP263" i="5"/>
  <c r="FP271" i="5"/>
  <c r="FP279" i="5"/>
  <c r="FP287" i="5"/>
  <c r="FP295" i="5"/>
  <c r="FP303" i="5"/>
  <c r="FP311" i="5"/>
  <c r="FP319" i="5"/>
  <c r="FP327" i="5"/>
  <c r="FP335" i="5"/>
  <c r="FP343" i="5"/>
  <c r="FP351" i="5"/>
  <c r="FP359" i="5"/>
  <c r="FP367" i="5"/>
  <c r="FP375" i="5"/>
  <c r="FP383" i="5"/>
  <c r="FP391" i="5"/>
  <c r="FP399" i="5"/>
  <c r="FP407" i="5"/>
  <c r="FP415" i="5"/>
  <c r="FP423" i="5"/>
  <c r="FP431" i="5"/>
  <c r="FP439" i="5"/>
  <c r="FP447" i="5"/>
  <c r="FP101" i="5"/>
  <c r="FP111" i="5"/>
  <c r="FP121" i="5"/>
  <c r="FP131" i="5"/>
  <c r="FP160" i="5"/>
  <c r="FP17" i="5"/>
  <c r="FP28" i="5"/>
  <c r="FP49" i="5"/>
  <c r="FP60" i="5"/>
  <c r="FP81" i="5"/>
  <c r="FP92" i="5"/>
  <c r="FP112" i="5"/>
  <c r="FP141" i="5"/>
  <c r="FP151" i="5"/>
  <c r="FP169" i="5"/>
  <c r="FP177" i="5"/>
  <c r="FP184" i="5"/>
  <c r="FP192" i="5"/>
  <c r="FP200" i="5"/>
  <c r="FP208" i="5"/>
  <c r="FP216" i="5"/>
  <c r="FP224" i="5"/>
  <c r="FP232" i="5"/>
  <c r="FP240" i="5"/>
  <c r="FP248" i="5"/>
  <c r="FP256" i="5"/>
  <c r="FP264" i="5"/>
  <c r="FP272" i="5"/>
  <c r="FP280" i="5"/>
  <c r="FP288" i="5"/>
  <c r="FP296" i="5"/>
  <c r="FP304" i="5"/>
  <c r="FP312" i="5"/>
  <c r="FP320" i="5"/>
  <c r="FP328" i="5"/>
  <c r="FP336" i="5"/>
  <c r="FP344" i="5"/>
  <c r="FP352" i="5"/>
  <c r="FP360" i="5"/>
  <c r="FP368" i="5"/>
  <c r="FP376" i="5"/>
  <c r="FP384" i="5"/>
  <c r="FP392" i="5"/>
  <c r="FP400" i="5"/>
  <c r="FP408" i="5"/>
  <c r="FP416" i="5"/>
  <c r="FP424" i="5"/>
  <c r="FP432" i="5"/>
  <c r="FP440" i="5"/>
  <c r="FP448" i="5"/>
  <c r="FP7" i="5"/>
  <c r="FP39" i="5"/>
  <c r="FP71" i="5"/>
  <c r="FP132" i="5"/>
  <c r="FP152" i="5"/>
  <c r="FP161" i="5"/>
  <c r="FP6" i="5"/>
  <c r="FP8" i="5"/>
  <c r="FP19" i="5"/>
  <c r="FP29" i="5"/>
  <c r="FP40" i="5"/>
  <c r="FP51" i="5"/>
  <c r="FP61" i="5"/>
  <c r="FP72" i="5"/>
  <c r="FP83" i="5"/>
  <c r="FP93" i="5"/>
  <c r="FP103" i="5"/>
  <c r="FP113" i="5"/>
  <c r="FP123" i="5"/>
  <c r="FP170" i="5"/>
  <c r="FP178" i="5"/>
  <c r="FP185" i="5"/>
  <c r="FP193" i="5"/>
  <c r="FP201" i="5"/>
  <c r="FP209" i="5"/>
  <c r="FP217" i="5"/>
  <c r="FP225" i="5"/>
  <c r="FP233" i="5"/>
  <c r="FP241" i="5"/>
  <c r="FP249" i="5"/>
  <c r="FP257" i="5"/>
  <c r="FP265" i="5"/>
  <c r="FP273" i="5"/>
  <c r="FP281" i="5"/>
  <c r="FP289" i="5"/>
  <c r="FP297" i="5"/>
  <c r="FP305" i="5"/>
  <c r="FP313" i="5"/>
  <c r="FP321" i="5"/>
  <c r="FP329" i="5"/>
  <c r="FP337" i="5"/>
  <c r="FP345" i="5"/>
  <c r="FP353" i="5"/>
  <c r="FP361" i="5"/>
  <c r="FP369" i="5"/>
  <c r="FP377" i="5"/>
  <c r="FP385" i="5"/>
  <c r="FP393" i="5"/>
  <c r="FP401" i="5"/>
  <c r="FP409" i="5"/>
  <c r="FP417" i="5"/>
  <c r="FP425" i="5"/>
  <c r="FP433" i="5"/>
  <c r="FP441" i="5"/>
  <c r="FP449" i="5"/>
  <c r="FP104" i="5"/>
  <c r="FP133" i="5"/>
  <c r="FP143" i="5"/>
  <c r="FP153" i="5"/>
  <c r="FP162" i="5"/>
  <c r="FP31" i="5"/>
  <c r="FP63" i="5"/>
  <c r="FP95" i="5"/>
  <c r="FP105" i="5"/>
  <c r="FP115" i="5"/>
  <c r="FP163" i="5"/>
  <c r="FP84" i="5"/>
  <c r="FP226" i="5"/>
  <c r="FP354" i="5"/>
  <c r="FP234" i="5"/>
  <c r="FP362" i="5"/>
  <c r="FP242" i="5"/>
  <c r="FP370" i="5"/>
  <c r="FP250" i="5"/>
  <c r="FP378" i="5"/>
  <c r="FP124" i="5"/>
  <c r="FP258" i="5"/>
  <c r="FP386" i="5"/>
  <c r="FP266" i="5"/>
  <c r="FP394" i="5"/>
  <c r="FP144" i="5"/>
  <c r="FP274" i="5"/>
  <c r="FP402" i="5"/>
  <c r="FP282" i="5"/>
  <c r="FP410" i="5"/>
  <c r="FP290" i="5"/>
  <c r="FP418" i="5"/>
  <c r="FP9" i="5"/>
  <c r="FP171" i="5"/>
  <c r="FP298" i="5"/>
  <c r="FP426" i="5"/>
  <c r="FP20" i="5"/>
  <c r="FP179" i="5"/>
  <c r="FP306" i="5"/>
  <c r="FP434" i="5"/>
  <c r="FP186" i="5"/>
  <c r="FP314" i="5"/>
  <c r="FP442" i="5"/>
  <c r="FP41" i="5"/>
  <c r="FP194" i="5"/>
  <c r="FP322" i="5"/>
  <c r="FP450" i="5"/>
  <c r="FP52" i="5"/>
  <c r="FP202" i="5"/>
  <c r="FP330" i="5"/>
  <c r="FP73" i="5"/>
  <c r="FP218" i="5"/>
  <c r="FP346" i="5"/>
  <c r="FP210" i="5"/>
  <c r="FP338" i="5"/>
  <c r="CW8" i="5"/>
  <c r="CW10" i="5"/>
  <c r="CW11" i="5"/>
  <c r="CW13" i="5"/>
  <c r="CW21" i="5"/>
  <c r="CW29" i="5"/>
  <c r="CW37" i="5"/>
  <c r="CW45" i="5"/>
  <c r="CW53" i="5"/>
  <c r="CW61" i="5"/>
  <c r="CW69" i="5"/>
  <c r="CW77" i="5"/>
  <c r="CW85" i="5"/>
  <c r="CW93" i="5"/>
  <c r="CW101" i="5"/>
  <c r="CW109" i="5"/>
  <c r="CW117" i="5"/>
  <c r="CW125" i="5"/>
  <c r="CW133" i="5"/>
  <c r="CW141" i="5"/>
  <c r="CW149" i="5"/>
  <c r="CW157" i="5"/>
  <c r="CW14" i="5"/>
  <c r="CW22" i="5"/>
  <c r="CW30" i="5"/>
  <c r="CW38" i="5"/>
  <c r="CW46" i="5"/>
  <c r="CW54" i="5"/>
  <c r="CW62" i="5"/>
  <c r="CW70" i="5"/>
  <c r="CW78" i="5"/>
  <c r="CW86" i="5"/>
  <c r="CW94" i="5"/>
  <c r="CW102" i="5"/>
  <c r="CW110" i="5"/>
  <c r="CW118" i="5"/>
  <c r="CW126" i="5"/>
  <c r="CW134" i="5"/>
  <c r="CW142" i="5"/>
  <c r="CW150" i="5"/>
  <c r="CW158" i="5"/>
  <c r="CW7" i="5"/>
  <c r="CW15" i="5"/>
  <c r="CW23" i="5"/>
  <c r="CW31" i="5"/>
  <c r="CW39" i="5"/>
  <c r="CW47" i="5"/>
  <c r="CW55" i="5"/>
  <c r="CW63" i="5"/>
  <c r="CW71" i="5"/>
  <c r="CW79" i="5"/>
  <c r="CW87" i="5"/>
  <c r="CW95" i="5"/>
  <c r="CW103" i="5"/>
  <c r="CW111" i="5"/>
  <c r="CW119" i="5"/>
  <c r="CW127" i="5"/>
  <c r="CW135" i="5"/>
  <c r="CW143" i="5"/>
  <c r="CW151" i="5"/>
  <c r="CW159" i="5"/>
  <c r="CW16" i="5"/>
  <c r="CW24" i="5"/>
  <c r="CW32" i="5"/>
  <c r="CW40" i="5"/>
  <c r="CW48" i="5"/>
  <c r="CW56" i="5"/>
  <c r="CW64" i="5"/>
  <c r="CW72" i="5"/>
  <c r="CW80" i="5"/>
  <c r="CW88" i="5"/>
  <c r="CW96" i="5"/>
  <c r="CW104" i="5"/>
  <c r="CW112" i="5"/>
  <c r="CW120" i="5"/>
  <c r="CW128" i="5"/>
  <c r="CW136" i="5"/>
  <c r="CW144" i="5"/>
  <c r="CW152" i="5"/>
  <c r="CW160" i="5"/>
  <c r="CW17" i="5"/>
  <c r="CW25" i="5"/>
  <c r="CW33" i="5"/>
  <c r="CW41" i="5"/>
  <c r="CW49" i="5"/>
  <c r="CW57" i="5"/>
  <c r="CW65" i="5"/>
  <c r="CW73" i="5"/>
  <c r="CW81" i="5"/>
  <c r="CW89" i="5"/>
  <c r="CW97" i="5"/>
  <c r="CW105" i="5"/>
  <c r="CW113" i="5"/>
  <c r="CW121" i="5"/>
  <c r="CW129" i="5"/>
  <c r="CW137" i="5"/>
  <c r="CW145" i="5"/>
  <c r="CW153" i="5"/>
  <c r="CW18" i="5"/>
  <c r="CW26" i="5"/>
  <c r="CW34" i="5"/>
  <c r="CW42" i="5"/>
  <c r="CW50" i="5"/>
  <c r="CW58" i="5"/>
  <c r="CW66" i="5"/>
  <c r="CW74" i="5"/>
  <c r="CW82" i="5"/>
  <c r="CW90" i="5"/>
  <c r="CW98" i="5"/>
  <c r="CW106" i="5"/>
  <c r="CW114" i="5"/>
  <c r="CW122" i="5"/>
  <c r="CW130" i="5"/>
  <c r="CW138" i="5"/>
  <c r="CW146" i="5"/>
  <c r="CW154" i="5"/>
  <c r="CW20" i="5"/>
  <c r="CW139" i="5"/>
  <c r="CW148" i="5"/>
  <c r="CW163" i="5"/>
  <c r="CW171" i="5"/>
  <c r="CW179" i="5"/>
  <c r="CW186" i="5"/>
  <c r="CW194" i="5"/>
  <c r="CW202" i="5"/>
  <c r="CW210" i="5"/>
  <c r="CW218" i="5"/>
  <c r="CW226" i="5"/>
  <c r="CW234" i="5"/>
  <c r="CW242" i="5"/>
  <c r="CW250" i="5"/>
  <c r="CW258" i="5"/>
  <c r="CW266" i="5"/>
  <c r="CW274" i="5"/>
  <c r="CW282" i="5"/>
  <c r="CW290" i="5"/>
  <c r="CW99" i="5"/>
  <c r="CW108" i="5"/>
  <c r="CW155" i="5"/>
  <c r="CW59" i="5"/>
  <c r="CW68" i="5"/>
  <c r="CW156" i="5"/>
  <c r="CW164" i="5"/>
  <c r="CW172" i="5"/>
  <c r="CW187" i="5"/>
  <c r="CW195" i="5"/>
  <c r="CW203" i="5"/>
  <c r="CW211" i="5"/>
  <c r="CW219" i="5"/>
  <c r="CW227" i="5"/>
  <c r="CW235" i="5"/>
  <c r="CW243" i="5"/>
  <c r="CW251" i="5"/>
  <c r="CW259" i="5"/>
  <c r="CW267" i="5"/>
  <c r="CW275" i="5"/>
  <c r="CW283" i="5"/>
  <c r="CW291" i="5"/>
  <c r="CW19" i="5"/>
  <c r="CW28" i="5"/>
  <c r="CW147" i="5"/>
  <c r="CW107" i="5"/>
  <c r="CW116" i="5"/>
  <c r="CW165" i="5"/>
  <c r="CW173" i="5"/>
  <c r="CW180" i="5"/>
  <c r="CW188" i="5"/>
  <c r="CW196" i="5"/>
  <c r="CW204" i="5"/>
  <c r="CW212" i="5"/>
  <c r="CW220" i="5"/>
  <c r="CW228" i="5"/>
  <c r="CW236" i="5"/>
  <c r="CW244" i="5"/>
  <c r="CW252" i="5"/>
  <c r="CW260" i="5"/>
  <c r="CW268" i="5"/>
  <c r="CW276" i="5"/>
  <c r="CW284" i="5"/>
  <c r="CW292" i="5"/>
  <c r="CW67" i="5"/>
  <c r="CW76" i="5"/>
  <c r="CW27" i="5"/>
  <c r="CW36" i="5"/>
  <c r="CW166" i="5"/>
  <c r="CW174" i="5"/>
  <c r="CW181" i="5"/>
  <c r="CW189" i="5"/>
  <c r="CW197" i="5"/>
  <c r="CW205" i="5"/>
  <c r="CW213" i="5"/>
  <c r="CW221" i="5"/>
  <c r="CW229" i="5"/>
  <c r="CW237" i="5"/>
  <c r="CW245" i="5"/>
  <c r="CW253" i="5"/>
  <c r="CW261" i="5"/>
  <c r="CW269" i="5"/>
  <c r="CW277" i="5"/>
  <c r="CW285" i="5"/>
  <c r="CW293" i="5"/>
  <c r="CW115" i="5"/>
  <c r="CW124" i="5"/>
  <c r="CW75" i="5"/>
  <c r="CW84" i="5"/>
  <c r="CW167" i="5"/>
  <c r="CW175" i="5"/>
  <c r="CW182" i="5"/>
  <c r="CW190" i="5"/>
  <c r="CW198" i="5"/>
  <c r="CW206" i="5"/>
  <c r="CW214" i="5"/>
  <c r="CW222" i="5"/>
  <c r="CW230" i="5"/>
  <c r="CW238" i="5"/>
  <c r="CW246" i="5"/>
  <c r="CW254" i="5"/>
  <c r="CW262" i="5"/>
  <c r="CW270" i="5"/>
  <c r="CW278" i="5"/>
  <c r="CW286" i="5"/>
  <c r="CW35" i="5"/>
  <c r="CW44" i="5"/>
  <c r="CW123" i="5"/>
  <c r="CW132" i="5"/>
  <c r="CW168" i="5"/>
  <c r="CW176" i="5"/>
  <c r="CW183" i="5"/>
  <c r="CW191" i="5"/>
  <c r="CW199" i="5"/>
  <c r="CW207" i="5"/>
  <c r="CW215" i="5"/>
  <c r="CW223" i="5"/>
  <c r="CW231" i="5"/>
  <c r="CW239" i="5"/>
  <c r="CW247" i="5"/>
  <c r="CW255" i="5"/>
  <c r="CW263" i="5"/>
  <c r="CW271" i="5"/>
  <c r="CW279" i="5"/>
  <c r="CW287" i="5"/>
  <c r="CW83" i="5"/>
  <c r="CW92" i="5"/>
  <c r="CW43" i="5"/>
  <c r="CW52" i="5"/>
  <c r="CW161" i="5"/>
  <c r="CW169" i="5"/>
  <c r="CW177" i="5"/>
  <c r="CW184" i="5"/>
  <c r="CW192" i="5"/>
  <c r="CW200" i="5"/>
  <c r="CW208" i="5"/>
  <c r="CW216" i="5"/>
  <c r="CW224" i="5"/>
  <c r="CW232" i="5"/>
  <c r="CW240" i="5"/>
  <c r="CW248" i="5"/>
  <c r="CW256" i="5"/>
  <c r="CW264" i="5"/>
  <c r="CW272" i="5"/>
  <c r="CW280" i="5"/>
  <c r="CW288" i="5"/>
  <c r="CW12" i="5"/>
  <c r="CW131" i="5"/>
  <c r="CW140" i="5"/>
  <c r="CW100" i="5"/>
  <c r="CW170" i="5"/>
  <c r="CW233" i="5"/>
  <c r="CW298" i="5"/>
  <c r="CW306" i="5"/>
  <c r="CW314" i="5"/>
  <c r="CW322" i="5"/>
  <c r="CW330" i="5"/>
  <c r="CW338" i="5"/>
  <c r="CW346" i="5"/>
  <c r="CW354" i="5"/>
  <c r="CW91" i="5"/>
  <c r="CW178" i="5"/>
  <c r="CW241" i="5"/>
  <c r="CW60" i="5"/>
  <c r="CW299" i="5"/>
  <c r="CW307" i="5"/>
  <c r="CW315" i="5"/>
  <c r="CW323" i="5"/>
  <c r="CW331" i="5"/>
  <c r="CW339" i="5"/>
  <c r="CW347" i="5"/>
  <c r="CW185" i="5"/>
  <c r="CW249" i="5"/>
  <c r="CW51" i="5"/>
  <c r="CW300" i="5"/>
  <c r="CW308" i="5"/>
  <c r="CW316" i="5"/>
  <c r="CW324" i="5"/>
  <c r="CW332" i="5"/>
  <c r="CW340" i="5"/>
  <c r="CW348" i="5"/>
  <c r="CW9" i="5"/>
  <c r="CW193" i="5"/>
  <c r="CW257" i="5"/>
  <c r="CW301" i="5"/>
  <c r="CW309" i="5"/>
  <c r="CW317" i="5"/>
  <c r="CW325" i="5"/>
  <c r="CW333" i="5"/>
  <c r="CW341" i="5"/>
  <c r="CW349" i="5"/>
  <c r="CW201" i="5"/>
  <c r="CW265" i="5"/>
  <c r="CW273" i="5"/>
  <c r="CW294" i="5"/>
  <c r="CW302" i="5"/>
  <c r="CW310" i="5"/>
  <c r="CW318" i="5"/>
  <c r="CW326" i="5"/>
  <c r="CW334" i="5"/>
  <c r="CW342" i="5"/>
  <c r="CW350" i="5"/>
  <c r="CW209" i="5"/>
  <c r="CW281" i="5"/>
  <c r="CW295" i="5"/>
  <c r="CW303" i="5"/>
  <c r="CW311" i="5"/>
  <c r="CW319" i="5"/>
  <c r="CW327" i="5"/>
  <c r="CW335" i="5"/>
  <c r="CW343" i="5"/>
  <c r="CW351" i="5"/>
  <c r="CW296" i="5"/>
  <c r="CW304" i="5"/>
  <c r="CW312" i="5"/>
  <c r="CW320" i="5"/>
  <c r="CW328" i="5"/>
  <c r="CW336" i="5"/>
  <c r="CW344" i="5"/>
  <c r="CW352" i="5"/>
  <c r="CW297" i="5"/>
  <c r="CW305" i="5"/>
  <c r="CW313" i="5"/>
  <c r="CW321" i="5"/>
  <c r="CW329" i="5"/>
  <c r="CW337" i="5"/>
  <c r="CW345" i="5"/>
  <c r="CW353" i="5"/>
  <c r="CW356" i="5"/>
  <c r="CW364" i="5"/>
  <c r="CW372" i="5"/>
  <c r="CW380" i="5"/>
  <c r="CW162" i="5"/>
  <c r="CW289" i="5"/>
  <c r="CW357" i="5"/>
  <c r="CW365" i="5"/>
  <c r="CW373" i="5"/>
  <c r="CW381" i="5"/>
  <c r="CW225" i="5"/>
  <c r="CW358" i="5"/>
  <c r="CW366" i="5"/>
  <c r="CW374" i="5"/>
  <c r="CW382" i="5"/>
  <c r="CW359" i="5"/>
  <c r="CW367" i="5"/>
  <c r="CW375" i="5"/>
  <c r="CW383" i="5"/>
  <c r="CW360" i="5"/>
  <c r="CW368" i="5"/>
  <c r="CW376" i="5"/>
  <c r="CW384" i="5"/>
  <c r="CW217" i="5"/>
  <c r="CW361" i="5"/>
  <c r="CW369" i="5"/>
  <c r="CW377" i="5"/>
  <c r="CW385" i="5"/>
  <c r="CW362" i="5"/>
  <c r="CW370" i="5"/>
  <c r="CW355" i="5"/>
  <c r="CW363" i="5"/>
  <c r="CW371" i="5"/>
  <c r="CW379" i="5"/>
  <c r="FI8" i="5"/>
  <c r="FI10" i="5"/>
  <c r="FI13" i="5"/>
  <c r="FI21" i="5"/>
  <c r="FI29" i="5"/>
  <c r="FI37" i="5"/>
  <c r="FI45" i="5"/>
  <c r="FI53" i="5"/>
  <c r="FI61" i="5"/>
  <c r="FI69" i="5"/>
  <c r="FI77" i="5"/>
  <c r="FI85" i="5"/>
  <c r="FI93" i="5"/>
  <c r="FI101" i="5"/>
  <c r="FI109" i="5"/>
  <c r="FI117" i="5"/>
  <c r="FI125" i="5"/>
  <c r="FI133" i="5"/>
  <c r="FI141" i="5"/>
  <c r="FI149" i="5"/>
  <c r="FI157" i="5"/>
  <c r="FI11" i="5"/>
  <c r="FI14" i="5"/>
  <c r="FI22" i="5"/>
  <c r="FI30" i="5"/>
  <c r="FI38" i="5"/>
  <c r="FI46" i="5"/>
  <c r="FI54" i="5"/>
  <c r="FI62" i="5"/>
  <c r="FI70" i="5"/>
  <c r="FI78" i="5"/>
  <c r="FI86" i="5"/>
  <c r="FI94" i="5"/>
  <c r="FI102" i="5"/>
  <c r="FI110" i="5"/>
  <c r="FI118" i="5"/>
  <c r="FI126" i="5"/>
  <c r="FI134" i="5"/>
  <c r="FI142" i="5"/>
  <c r="FI150" i="5"/>
  <c r="FI158" i="5"/>
  <c r="FI15" i="5"/>
  <c r="FI23" i="5"/>
  <c r="FI31" i="5"/>
  <c r="FI39" i="5"/>
  <c r="FI47" i="5"/>
  <c r="FI55" i="5"/>
  <c r="FI63" i="5"/>
  <c r="FI71" i="5"/>
  <c r="FI79" i="5"/>
  <c r="FI87" i="5"/>
  <c r="FI95" i="5"/>
  <c r="FI103" i="5"/>
  <c r="FI111" i="5"/>
  <c r="FI119" i="5"/>
  <c r="FI127" i="5"/>
  <c r="FI135" i="5"/>
  <c r="FI143" i="5"/>
  <c r="FI151" i="5"/>
  <c r="FI159" i="5"/>
  <c r="FI16" i="5"/>
  <c r="FI24" i="5"/>
  <c r="FI32" i="5"/>
  <c r="FI40" i="5"/>
  <c r="FI48" i="5"/>
  <c r="FI56" i="5"/>
  <c r="FI64" i="5"/>
  <c r="FI72" i="5"/>
  <c r="FI80" i="5"/>
  <c r="FI88" i="5"/>
  <c r="FI96" i="5"/>
  <c r="FI104" i="5"/>
  <c r="FI112" i="5"/>
  <c r="FI120" i="5"/>
  <c r="FI128" i="5"/>
  <c r="FI136" i="5"/>
  <c r="FI144" i="5"/>
  <c r="FI152" i="5"/>
  <c r="FI160" i="5"/>
  <c r="FI9" i="5"/>
  <c r="FI17" i="5"/>
  <c r="FI25" i="5"/>
  <c r="FI33" i="5"/>
  <c r="FI41" i="5"/>
  <c r="FI49" i="5"/>
  <c r="FI57" i="5"/>
  <c r="FI65" i="5"/>
  <c r="FI73" i="5"/>
  <c r="FI81" i="5"/>
  <c r="FI89" i="5"/>
  <c r="FI97" i="5"/>
  <c r="FI105" i="5"/>
  <c r="FI113" i="5"/>
  <c r="FI121" i="5"/>
  <c r="FI129" i="5"/>
  <c r="FI137" i="5"/>
  <c r="FI145" i="5"/>
  <c r="FI153" i="5"/>
  <c r="FI18" i="5"/>
  <c r="FI26" i="5"/>
  <c r="FI34" i="5"/>
  <c r="FI42" i="5"/>
  <c r="FI50" i="5"/>
  <c r="FI58" i="5"/>
  <c r="FI66" i="5"/>
  <c r="FI74" i="5"/>
  <c r="FI82" i="5"/>
  <c r="FI90" i="5"/>
  <c r="FI98" i="5"/>
  <c r="FI106" i="5"/>
  <c r="FI114" i="5"/>
  <c r="FI122" i="5"/>
  <c r="FI130" i="5"/>
  <c r="FI138" i="5"/>
  <c r="FI146" i="5"/>
  <c r="FI154" i="5"/>
  <c r="FI123" i="5"/>
  <c r="FI132" i="5"/>
  <c r="FI163" i="5"/>
  <c r="FI171" i="5"/>
  <c r="FI179" i="5"/>
  <c r="FI186" i="5"/>
  <c r="FI194" i="5"/>
  <c r="FI202" i="5"/>
  <c r="FI210" i="5"/>
  <c r="FI218" i="5"/>
  <c r="FI226" i="5"/>
  <c r="FI234" i="5"/>
  <c r="FI242" i="5"/>
  <c r="FI250" i="5"/>
  <c r="FI258" i="5"/>
  <c r="FI266" i="5"/>
  <c r="FI274" i="5"/>
  <c r="FI282" i="5"/>
  <c r="FI290" i="5"/>
  <c r="FI83" i="5"/>
  <c r="FI92" i="5"/>
  <c r="FI43" i="5"/>
  <c r="FI52" i="5"/>
  <c r="FI164" i="5"/>
  <c r="FI172" i="5"/>
  <c r="FI187" i="5"/>
  <c r="FI195" i="5"/>
  <c r="FI203" i="5"/>
  <c r="FI211" i="5"/>
  <c r="FI219" i="5"/>
  <c r="FI227" i="5"/>
  <c r="FI235" i="5"/>
  <c r="FI243" i="5"/>
  <c r="FI251" i="5"/>
  <c r="FI259" i="5"/>
  <c r="FI267" i="5"/>
  <c r="FI275" i="5"/>
  <c r="FI283" i="5"/>
  <c r="FI291" i="5"/>
  <c r="FI12" i="5"/>
  <c r="FI131" i="5"/>
  <c r="FI140" i="5"/>
  <c r="FI91" i="5"/>
  <c r="FI100" i="5"/>
  <c r="FI165" i="5"/>
  <c r="FI173" i="5"/>
  <c r="FI180" i="5"/>
  <c r="FI188" i="5"/>
  <c r="FI196" i="5"/>
  <c r="FI204" i="5"/>
  <c r="FI212" i="5"/>
  <c r="FI220" i="5"/>
  <c r="FI228" i="5"/>
  <c r="FI236" i="5"/>
  <c r="FI244" i="5"/>
  <c r="FI252" i="5"/>
  <c r="FI260" i="5"/>
  <c r="FI268" i="5"/>
  <c r="FI276" i="5"/>
  <c r="FI284" i="5"/>
  <c r="FI292" i="5"/>
  <c r="FI51" i="5"/>
  <c r="FI60" i="5"/>
  <c r="FI20" i="5"/>
  <c r="FI139" i="5"/>
  <c r="FI148" i="5"/>
  <c r="FI166" i="5"/>
  <c r="FI174" i="5"/>
  <c r="FI181" i="5"/>
  <c r="FI189" i="5"/>
  <c r="FI197" i="5"/>
  <c r="FI205" i="5"/>
  <c r="FI213" i="5"/>
  <c r="FI221" i="5"/>
  <c r="FI229" i="5"/>
  <c r="FI237" i="5"/>
  <c r="FI245" i="5"/>
  <c r="FI253" i="5"/>
  <c r="FI261" i="5"/>
  <c r="FI269" i="5"/>
  <c r="FI277" i="5"/>
  <c r="FI285" i="5"/>
  <c r="FI99" i="5"/>
  <c r="FI108" i="5"/>
  <c r="FI7" i="5"/>
  <c r="FI59" i="5"/>
  <c r="FI68" i="5"/>
  <c r="FI167" i="5"/>
  <c r="FI175" i="5"/>
  <c r="FI182" i="5"/>
  <c r="FI190" i="5"/>
  <c r="FI198" i="5"/>
  <c r="FI206" i="5"/>
  <c r="FI214" i="5"/>
  <c r="FI222" i="5"/>
  <c r="FI230" i="5"/>
  <c r="FI238" i="5"/>
  <c r="FI246" i="5"/>
  <c r="FI254" i="5"/>
  <c r="FI262" i="5"/>
  <c r="FI270" i="5"/>
  <c r="FI278" i="5"/>
  <c r="FI286" i="5"/>
  <c r="FI19" i="5"/>
  <c r="FI28" i="5"/>
  <c r="FI147" i="5"/>
  <c r="FI155" i="5"/>
  <c r="FI107" i="5"/>
  <c r="FI116" i="5"/>
  <c r="FI156" i="5"/>
  <c r="FI168" i="5"/>
  <c r="FI176" i="5"/>
  <c r="FI183" i="5"/>
  <c r="FI191" i="5"/>
  <c r="FI199" i="5"/>
  <c r="FI207" i="5"/>
  <c r="FI215" i="5"/>
  <c r="FI223" i="5"/>
  <c r="FI231" i="5"/>
  <c r="FI239" i="5"/>
  <c r="FI247" i="5"/>
  <c r="FI255" i="5"/>
  <c r="FI263" i="5"/>
  <c r="FI271" i="5"/>
  <c r="FI279" i="5"/>
  <c r="FI287" i="5"/>
  <c r="FI67" i="5"/>
  <c r="FI76" i="5"/>
  <c r="FI27" i="5"/>
  <c r="FI36" i="5"/>
  <c r="FI161" i="5"/>
  <c r="FI169" i="5"/>
  <c r="FI177" i="5"/>
  <c r="FI184" i="5"/>
  <c r="FI192" i="5"/>
  <c r="FI200" i="5"/>
  <c r="FI208" i="5"/>
  <c r="FI216" i="5"/>
  <c r="FI224" i="5"/>
  <c r="FI232" i="5"/>
  <c r="FI240" i="5"/>
  <c r="FI248" i="5"/>
  <c r="FI256" i="5"/>
  <c r="FI264" i="5"/>
  <c r="FI272" i="5"/>
  <c r="FI280" i="5"/>
  <c r="FI288" i="5"/>
  <c r="FI115" i="5"/>
  <c r="FI124" i="5"/>
  <c r="FI217" i="5"/>
  <c r="FI281" i="5"/>
  <c r="FI298" i="5"/>
  <c r="FI306" i="5"/>
  <c r="FI314" i="5"/>
  <c r="FI322" i="5"/>
  <c r="FI330" i="5"/>
  <c r="FI338" i="5"/>
  <c r="FI346" i="5"/>
  <c r="FI162" i="5"/>
  <c r="FI225" i="5"/>
  <c r="FI299" i="5"/>
  <c r="FI307" i="5"/>
  <c r="FI315" i="5"/>
  <c r="FI323" i="5"/>
  <c r="FI331" i="5"/>
  <c r="FI339" i="5"/>
  <c r="FI347" i="5"/>
  <c r="FI170" i="5"/>
  <c r="FI233" i="5"/>
  <c r="FI289" i="5"/>
  <c r="FI300" i="5"/>
  <c r="FI308" i="5"/>
  <c r="FI316" i="5"/>
  <c r="FI324" i="5"/>
  <c r="FI332" i="5"/>
  <c r="FI340" i="5"/>
  <c r="FI348" i="5"/>
  <c r="FI178" i="5"/>
  <c r="FI241" i="5"/>
  <c r="FI293" i="5"/>
  <c r="FI301" i="5"/>
  <c r="FI309" i="5"/>
  <c r="FI317" i="5"/>
  <c r="FI325" i="5"/>
  <c r="FI333" i="5"/>
  <c r="FI341" i="5"/>
  <c r="FI349" i="5"/>
  <c r="FI84" i="5"/>
  <c r="FI185" i="5"/>
  <c r="FI249" i="5"/>
  <c r="FI294" i="5"/>
  <c r="FI302" i="5"/>
  <c r="FI310" i="5"/>
  <c r="FI318" i="5"/>
  <c r="FI326" i="5"/>
  <c r="FI334" i="5"/>
  <c r="FI342" i="5"/>
  <c r="FI350" i="5"/>
  <c r="FI75" i="5"/>
  <c r="FI193" i="5"/>
  <c r="FI257" i="5"/>
  <c r="FI44" i="5"/>
  <c r="FI295" i="5"/>
  <c r="FI303" i="5"/>
  <c r="FI311" i="5"/>
  <c r="FI319" i="5"/>
  <c r="FI327" i="5"/>
  <c r="FI335" i="5"/>
  <c r="FI343" i="5"/>
  <c r="FI351" i="5"/>
  <c r="FI35" i="5"/>
  <c r="FI296" i="5"/>
  <c r="FI304" i="5"/>
  <c r="FI312" i="5"/>
  <c r="FI320" i="5"/>
  <c r="FI328" i="5"/>
  <c r="FI336" i="5"/>
  <c r="FI344" i="5"/>
  <c r="FI352" i="5"/>
  <c r="FI297" i="5"/>
  <c r="FI305" i="5"/>
  <c r="FI313" i="5"/>
  <c r="FI321" i="5"/>
  <c r="FI329" i="5"/>
  <c r="FI337" i="5"/>
  <c r="FI345" i="5"/>
  <c r="FI353" i="5"/>
  <c r="FI356" i="5"/>
  <c r="FI364" i="5"/>
  <c r="FI372" i="5"/>
  <c r="FI380" i="5"/>
  <c r="FI357" i="5"/>
  <c r="FI365" i="5"/>
  <c r="FI373" i="5"/>
  <c r="FI381" i="5"/>
  <c r="FI209" i="5"/>
  <c r="FI358" i="5"/>
  <c r="FI366" i="5"/>
  <c r="FI374" i="5"/>
  <c r="FI382" i="5"/>
  <c r="FI359" i="5"/>
  <c r="FI367" i="5"/>
  <c r="FI375" i="5"/>
  <c r="FI383" i="5"/>
  <c r="FI360" i="5"/>
  <c r="FI368" i="5"/>
  <c r="FI376" i="5"/>
  <c r="FI384" i="5"/>
  <c r="FI273" i="5"/>
  <c r="FI201" i="5"/>
  <c r="FI361" i="5"/>
  <c r="FI369" i="5"/>
  <c r="FI377" i="5"/>
  <c r="FI265" i="5"/>
  <c r="FI354" i="5"/>
  <c r="FI362" i="5"/>
  <c r="FI370" i="5"/>
  <c r="FI355" i="5"/>
  <c r="FI363" i="5"/>
  <c r="FI371" i="5"/>
  <c r="FI379" i="5"/>
  <c r="CP10" i="5"/>
  <c r="CP11" i="5"/>
  <c r="CP7" i="5"/>
  <c r="CP8" i="5"/>
  <c r="CP15" i="5"/>
  <c r="CP23" i="5"/>
  <c r="CP31" i="5"/>
  <c r="CP39" i="5"/>
  <c r="CP47" i="5"/>
  <c r="CP55" i="5"/>
  <c r="CP63" i="5"/>
  <c r="CP71" i="5"/>
  <c r="CP79" i="5"/>
  <c r="CP87" i="5"/>
  <c r="CP95" i="5"/>
  <c r="CP103" i="5"/>
  <c r="CP111" i="5"/>
  <c r="CP119" i="5"/>
  <c r="CP127" i="5"/>
  <c r="CP135" i="5"/>
  <c r="CP143" i="5"/>
  <c r="CP151" i="5"/>
  <c r="CP159" i="5"/>
  <c r="CP16" i="5"/>
  <c r="CP24" i="5"/>
  <c r="CP32" i="5"/>
  <c r="CP40" i="5"/>
  <c r="CP48" i="5"/>
  <c r="CP56" i="5"/>
  <c r="CP64" i="5"/>
  <c r="CP72" i="5"/>
  <c r="CP80" i="5"/>
  <c r="CP88" i="5"/>
  <c r="CP96" i="5"/>
  <c r="CP104" i="5"/>
  <c r="CP112" i="5"/>
  <c r="CP120" i="5"/>
  <c r="CP128" i="5"/>
  <c r="CP136" i="5"/>
  <c r="CP144" i="5"/>
  <c r="CP152" i="5"/>
  <c r="CP160" i="5"/>
  <c r="CP17" i="5"/>
  <c r="CP25" i="5"/>
  <c r="CP33" i="5"/>
  <c r="CP41" i="5"/>
  <c r="CP49" i="5"/>
  <c r="CP57" i="5"/>
  <c r="CP65" i="5"/>
  <c r="CP73" i="5"/>
  <c r="CP81" i="5"/>
  <c r="CP89" i="5"/>
  <c r="CP97" i="5"/>
  <c r="CP105" i="5"/>
  <c r="CP113" i="5"/>
  <c r="CP121" i="5"/>
  <c r="CP129" i="5"/>
  <c r="CP137" i="5"/>
  <c r="CP145" i="5"/>
  <c r="CP153" i="5"/>
  <c r="CP18" i="5"/>
  <c r="CP26" i="5"/>
  <c r="CP34" i="5"/>
  <c r="CP42" i="5"/>
  <c r="CP50" i="5"/>
  <c r="CP58" i="5"/>
  <c r="CP66" i="5"/>
  <c r="CP74" i="5"/>
  <c r="CP82" i="5"/>
  <c r="CP90" i="5"/>
  <c r="CP98" i="5"/>
  <c r="CP106" i="5"/>
  <c r="CP114" i="5"/>
  <c r="CP122" i="5"/>
  <c r="CP130" i="5"/>
  <c r="CP138" i="5"/>
  <c r="CP146" i="5"/>
  <c r="CP154" i="5"/>
  <c r="CP19" i="5"/>
  <c r="CP27" i="5"/>
  <c r="CP35" i="5"/>
  <c r="CP43" i="5"/>
  <c r="CP51" i="5"/>
  <c r="CP59" i="5"/>
  <c r="CP67" i="5"/>
  <c r="CP75" i="5"/>
  <c r="CP83" i="5"/>
  <c r="CP91" i="5"/>
  <c r="CP99" i="5"/>
  <c r="CP107" i="5"/>
  <c r="CP115" i="5"/>
  <c r="CP123" i="5"/>
  <c r="CP131" i="5"/>
  <c r="CP139" i="5"/>
  <c r="CP147" i="5"/>
  <c r="CP12" i="5"/>
  <c r="CP20" i="5"/>
  <c r="CP28" i="5"/>
  <c r="CP36" i="5"/>
  <c r="CP44" i="5"/>
  <c r="CP52" i="5"/>
  <c r="CP60" i="5"/>
  <c r="CP68" i="5"/>
  <c r="CP76" i="5"/>
  <c r="CP84" i="5"/>
  <c r="CP92" i="5"/>
  <c r="CP100" i="5"/>
  <c r="CP108" i="5"/>
  <c r="CP116" i="5"/>
  <c r="CP124" i="5"/>
  <c r="CP132" i="5"/>
  <c r="CP140" i="5"/>
  <c r="CP148" i="5"/>
  <c r="CP156" i="5"/>
  <c r="CP9" i="5"/>
  <c r="CP13" i="5"/>
  <c r="CP21" i="5"/>
  <c r="CP29" i="5"/>
  <c r="CP37" i="5"/>
  <c r="CP45" i="5"/>
  <c r="CP53" i="5"/>
  <c r="CP61" i="5"/>
  <c r="CP69" i="5"/>
  <c r="CP77" i="5"/>
  <c r="CP85" i="5"/>
  <c r="CP93" i="5"/>
  <c r="CP101" i="5"/>
  <c r="CP109" i="5"/>
  <c r="CP117" i="5"/>
  <c r="CP125" i="5"/>
  <c r="CP133" i="5"/>
  <c r="CP141" i="5"/>
  <c r="CP149" i="5"/>
  <c r="CP157" i="5"/>
  <c r="CP126" i="5"/>
  <c r="CP155" i="5"/>
  <c r="CP86" i="5"/>
  <c r="CP165" i="5"/>
  <c r="CP173" i="5"/>
  <c r="CP180" i="5"/>
  <c r="CP188" i="5"/>
  <c r="CP196" i="5"/>
  <c r="CP204" i="5"/>
  <c r="CP212" i="5"/>
  <c r="CP220" i="5"/>
  <c r="CP228" i="5"/>
  <c r="CP236" i="5"/>
  <c r="CP244" i="5"/>
  <c r="CP252" i="5"/>
  <c r="CP260" i="5"/>
  <c r="CP268" i="5"/>
  <c r="CP276" i="5"/>
  <c r="CP284" i="5"/>
  <c r="CP292" i="5"/>
  <c r="CP46" i="5"/>
  <c r="CP134" i="5"/>
  <c r="CP158" i="5"/>
  <c r="CP166" i="5"/>
  <c r="CP174" i="5"/>
  <c r="CP181" i="5"/>
  <c r="CP189" i="5"/>
  <c r="CP197" i="5"/>
  <c r="CP205" i="5"/>
  <c r="CP213" i="5"/>
  <c r="CP221" i="5"/>
  <c r="CP229" i="5"/>
  <c r="CP237" i="5"/>
  <c r="CP245" i="5"/>
  <c r="CP253" i="5"/>
  <c r="CP261" i="5"/>
  <c r="CP269" i="5"/>
  <c r="CP277" i="5"/>
  <c r="CP285" i="5"/>
  <c r="CP293" i="5"/>
  <c r="CP94" i="5"/>
  <c r="CP54" i="5"/>
  <c r="CP167" i="5"/>
  <c r="CP175" i="5"/>
  <c r="CP182" i="5"/>
  <c r="CP190" i="5"/>
  <c r="CP198" i="5"/>
  <c r="CP206" i="5"/>
  <c r="CP214" i="5"/>
  <c r="CP222" i="5"/>
  <c r="CP230" i="5"/>
  <c r="CP238" i="5"/>
  <c r="CP246" i="5"/>
  <c r="CP254" i="5"/>
  <c r="CP262" i="5"/>
  <c r="CP270" i="5"/>
  <c r="CP278" i="5"/>
  <c r="CP286" i="5"/>
  <c r="CP14" i="5"/>
  <c r="CP142" i="5"/>
  <c r="CP102" i="5"/>
  <c r="CP168" i="5"/>
  <c r="CP176" i="5"/>
  <c r="CP183" i="5"/>
  <c r="CP191" i="5"/>
  <c r="CP199" i="5"/>
  <c r="CP207" i="5"/>
  <c r="CP215" i="5"/>
  <c r="CP223" i="5"/>
  <c r="CP231" i="5"/>
  <c r="CP239" i="5"/>
  <c r="CP247" i="5"/>
  <c r="CP255" i="5"/>
  <c r="CP263" i="5"/>
  <c r="CP271" i="5"/>
  <c r="CP279" i="5"/>
  <c r="CP287" i="5"/>
  <c r="CP62" i="5"/>
  <c r="CP22" i="5"/>
  <c r="CP150" i="5"/>
  <c r="CP161" i="5"/>
  <c r="CP169" i="5"/>
  <c r="CP177" i="5"/>
  <c r="CP184" i="5"/>
  <c r="CP192" i="5"/>
  <c r="CP200" i="5"/>
  <c r="CP208" i="5"/>
  <c r="CP216" i="5"/>
  <c r="CP224" i="5"/>
  <c r="CP232" i="5"/>
  <c r="CP240" i="5"/>
  <c r="CP248" i="5"/>
  <c r="CP256" i="5"/>
  <c r="CP264" i="5"/>
  <c r="CP110" i="5"/>
  <c r="CP70" i="5"/>
  <c r="CP162" i="5"/>
  <c r="CP170" i="5"/>
  <c r="CP178" i="5"/>
  <c r="CP185" i="5"/>
  <c r="CP193" i="5"/>
  <c r="CP201" i="5"/>
  <c r="CP209" i="5"/>
  <c r="CP217" i="5"/>
  <c r="CP225" i="5"/>
  <c r="CP233" i="5"/>
  <c r="CP241" i="5"/>
  <c r="CP249" i="5"/>
  <c r="CP257" i="5"/>
  <c r="CP265" i="5"/>
  <c r="CP273" i="5"/>
  <c r="CP281" i="5"/>
  <c r="CP289" i="5"/>
  <c r="CP30" i="5"/>
  <c r="CP118" i="5"/>
  <c r="CP163" i="5"/>
  <c r="CP171" i="5"/>
  <c r="CP179" i="5"/>
  <c r="CP186" i="5"/>
  <c r="CP194" i="5"/>
  <c r="CP202" i="5"/>
  <c r="CP210" i="5"/>
  <c r="CP218" i="5"/>
  <c r="CP226" i="5"/>
  <c r="CP234" i="5"/>
  <c r="CP242" i="5"/>
  <c r="CP250" i="5"/>
  <c r="CP258" i="5"/>
  <c r="CP266" i="5"/>
  <c r="CP274" i="5"/>
  <c r="CP282" i="5"/>
  <c r="CP290" i="5"/>
  <c r="CP299" i="5"/>
  <c r="CP307" i="5"/>
  <c r="CP315" i="5"/>
  <c r="CP323" i="5"/>
  <c r="CP331" i="5"/>
  <c r="CP339" i="5"/>
  <c r="CP347" i="5"/>
  <c r="CP38" i="5"/>
  <c r="CP172" i="5"/>
  <c r="CP235" i="5"/>
  <c r="CP275" i="5"/>
  <c r="CP288" i="5"/>
  <c r="CP300" i="5"/>
  <c r="CP308" i="5"/>
  <c r="CP316" i="5"/>
  <c r="CP324" i="5"/>
  <c r="CP332" i="5"/>
  <c r="CP340" i="5"/>
  <c r="CP348" i="5"/>
  <c r="CP243" i="5"/>
  <c r="CP283" i="5"/>
  <c r="CP301" i="5"/>
  <c r="CP309" i="5"/>
  <c r="CP317" i="5"/>
  <c r="CP325" i="5"/>
  <c r="CP333" i="5"/>
  <c r="CP341" i="5"/>
  <c r="CP349" i="5"/>
  <c r="CP187" i="5"/>
  <c r="CP251" i="5"/>
  <c r="CP294" i="5"/>
  <c r="CP302" i="5"/>
  <c r="CP310" i="5"/>
  <c r="CP318" i="5"/>
  <c r="CP326" i="5"/>
  <c r="CP334" i="5"/>
  <c r="CP342" i="5"/>
  <c r="CP350" i="5"/>
  <c r="CP195" i="5"/>
  <c r="CP259" i="5"/>
  <c r="CP291" i="5"/>
  <c r="CP295" i="5"/>
  <c r="CP303" i="5"/>
  <c r="CP311" i="5"/>
  <c r="CP319" i="5"/>
  <c r="CP327" i="5"/>
  <c r="CP335" i="5"/>
  <c r="CP343" i="5"/>
  <c r="CP351" i="5"/>
  <c r="CP203" i="5"/>
  <c r="CP296" i="5"/>
  <c r="CP304" i="5"/>
  <c r="CP312" i="5"/>
  <c r="CP320" i="5"/>
  <c r="CP328" i="5"/>
  <c r="CP336" i="5"/>
  <c r="CP344" i="5"/>
  <c r="CP352" i="5"/>
  <c r="CP211" i="5"/>
  <c r="CP272" i="5"/>
  <c r="CP219" i="5"/>
  <c r="CP164" i="5"/>
  <c r="CP227" i="5"/>
  <c r="CP345" i="5"/>
  <c r="CP314" i="5"/>
  <c r="CP354" i="5"/>
  <c r="CP358" i="5"/>
  <c r="CP366" i="5"/>
  <c r="CP374" i="5"/>
  <c r="CP382" i="5"/>
  <c r="CP353" i="5"/>
  <c r="CP280" i="5"/>
  <c r="CP322" i="5"/>
  <c r="CP359" i="5"/>
  <c r="CP367" i="5"/>
  <c r="CP375" i="5"/>
  <c r="CP297" i="5"/>
  <c r="CP330" i="5"/>
  <c r="CP360" i="5"/>
  <c r="CP368" i="5"/>
  <c r="CP376" i="5"/>
  <c r="CP384" i="5"/>
  <c r="CP305" i="5"/>
  <c r="CP338" i="5"/>
  <c r="CP361" i="5"/>
  <c r="CP369" i="5"/>
  <c r="CP377" i="5"/>
  <c r="CP385" i="5"/>
  <c r="CP313" i="5"/>
  <c r="CP346" i="5"/>
  <c r="CP362" i="5"/>
  <c r="CP370" i="5"/>
  <c r="CP378" i="5"/>
  <c r="CP321" i="5"/>
  <c r="CP355" i="5"/>
  <c r="CP363" i="5"/>
  <c r="CP371" i="5"/>
  <c r="CP379" i="5"/>
  <c r="CP329" i="5"/>
  <c r="CP298" i="5"/>
  <c r="CP356" i="5"/>
  <c r="CP364" i="5"/>
  <c r="CP372" i="5"/>
  <c r="CP380" i="5"/>
  <c r="CP337" i="5"/>
  <c r="FB10" i="5"/>
  <c r="FB11" i="5"/>
  <c r="FB7" i="5"/>
  <c r="FB8" i="5"/>
  <c r="FB15" i="5"/>
  <c r="FB23" i="5"/>
  <c r="FB31" i="5"/>
  <c r="FB39" i="5"/>
  <c r="FB47" i="5"/>
  <c r="FB55" i="5"/>
  <c r="FB63" i="5"/>
  <c r="FB71" i="5"/>
  <c r="FB79" i="5"/>
  <c r="FB87" i="5"/>
  <c r="FB95" i="5"/>
  <c r="FB103" i="5"/>
  <c r="FB111" i="5"/>
  <c r="FB119" i="5"/>
  <c r="FB127" i="5"/>
  <c r="FB135" i="5"/>
  <c r="FB143" i="5"/>
  <c r="FB151" i="5"/>
  <c r="FB159" i="5"/>
  <c r="FB16" i="5"/>
  <c r="FB24" i="5"/>
  <c r="FB32" i="5"/>
  <c r="FB40" i="5"/>
  <c r="FB48" i="5"/>
  <c r="FB56" i="5"/>
  <c r="FB64" i="5"/>
  <c r="FB72" i="5"/>
  <c r="FB80" i="5"/>
  <c r="FB88" i="5"/>
  <c r="FB96" i="5"/>
  <c r="FB104" i="5"/>
  <c r="FB112" i="5"/>
  <c r="FB120" i="5"/>
  <c r="FB128" i="5"/>
  <c r="FB136" i="5"/>
  <c r="FB144" i="5"/>
  <c r="FB152" i="5"/>
  <c r="FB160" i="5"/>
  <c r="FB17" i="5"/>
  <c r="FB25" i="5"/>
  <c r="FB33" i="5"/>
  <c r="FB41" i="5"/>
  <c r="FB49" i="5"/>
  <c r="FB57" i="5"/>
  <c r="FB65" i="5"/>
  <c r="FB73" i="5"/>
  <c r="FB81" i="5"/>
  <c r="FB89" i="5"/>
  <c r="FB97" i="5"/>
  <c r="FB105" i="5"/>
  <c r="FB113" i="5"/>
  <c r="FB121" i="5"/>
  <c r="FB129" i="5"/>
  <c r="FB137" i="5"/>
  <c r="FB145" i="5"/>
  <c r="FB153" i="5"/>
  <c r="FB9" i="5"/>
  <c r="FB18" i="5"/>
  <c r="FB26" i="5"/>
  <c r="FB34" i="5"/>
  <c r="FB42" i="5"/>
  <c r="FB50" i="5"/>
  <c r="FB58" i="5"/>
  <c r="FB66" i="5"/>
  <c r="FB74" i="5"/>
  <c r="FB82" i="5"/>
  <c r="FB90" i="5"/>
  <c r="FB98" i="5"/>
  <c r="FB106" i="5"/>
  <c r="FB114" i="5"/>
  <c r="FB122" i="5"/>
  <c r="FB130" i="5"/>
  <c r="FB138" i="5"/>
  <c r="FB146" i="5"/>
  <c r="FB154" i="5"/>
  <c r="FB19" i="5"/>
  <c r="FB27" i="5"/>
  <c r="FB35" i="5"/>
  <c r="FB43" i="5"/>
  <c r="FB51" i="5"/>
  <c r="FB59" i="5"/>
  <c r="FB67" i="5"/>
  <c r="FB75" i="5"/>
  <c r="FB83" i="5"/>
  <c r="FB91" i="5"/>
  <c r="FB99" i="5"/>
  <c r="FB107" i="5"/>
  <c r="FB115" i="5"/>
  <c r="FB123" i="5"/>
  <c r="FB131" i="5"/>
  <c r="FB139" i="5"/>
  <c r="FB147" i="5"/>
  <c r="FB12" i="5"/>
  <c r="FB20" i="5"/>
  <c r="FB28" i="5"/>
  <c r="FB36" i="5"/>
  <c r="FB44" i="5"/>
  <c r="FB52" i="5"/>
  <c r="FB60" i="5"/>
  <c r="FB68" i="5"/>
  <c r="FB76" i="5"/>
  <c r="FB84" i="5"/>
  <c r="FB92" i="5"/>
  <c r="FB100" i="5"/>
  <c r="FB108" i="5"/>
  <c r="FB116" i="5"/>
  <c r="FB124" i="5"/>
  <c r="FB132" i="5"/>
  <c r="FB140" i="5"/>
  <c r="FB148" i="5"/>
  <c r="FB156" i="5"/>
  <c r="FB13" i="5"/>
  <c r="FB21" i="5"/>
  <c r="FB29" i="5"/>
  <c r="FB37" i="5"/>
  <c r="FB45" i="5"/>
  <c r="FB53" i="5"/>
  <c r="FB61" i="5"/>
  <c r="FB69" i="5"/>
  <c r="FB77" i="5"/>
  <c r="FB85" i="5"/>
  <c r="FB93" i="5"/>
  <c r="FB101" i="5"/>
  <c r="FB109" i="5"/>
  <c r="FB117" i="5"/>
  <c r="FB125" i="5"/>
  <c r="FB133" i="5"/>
  <c r="FB141" i="5"/>
  <c r="FB149" i="5"/>
  <c r="FB157" i="5"/>
  <c r="FB110" i="5"/>
  <c r="FB70" i="5"/>
  <c r="FB165" i="5"/>
  <c r="FB173" i="5"/>
  <c r="FB180" i="5"/>
  <c r="FB188" i="5"/>
  <c r="FB196" i="5"/>
  <c r="FB204" i="5"/>
  <c r="FB212" i="5"/>
  <c r="FB220" i="5"/>
  <c r="FB228" i="5"/>
  <c r="FB236" i="5"/>
  <c r="FB244" i="5"/>
  <c r="FB252" i="5"/>
  <c r="FB260" i="5"/>
  <c r="FB268" i="5"/>
  <c r="FB276" i="5"/>
  <c r="FB284" i="5"/>
  <c r="FB292" i="5"/>
  <c r="FB30" i="5"/>
  <c r="FB118" i="5"/>
  <c r="FB166" i="5"/>
  <c r="FB174" i="5"/>
  <c r="FB181" i="5"/>
  <c r="FB189" i="5"/>
  <c r="FB197" i="5"/>
  <c r="FB205" i="5"/>
  <c r="FB213" i="5"/>
  <c r="FB221" i="5"/>
  <c r="FB229" i="5"/>
  <c r="FB237" i="5"/>
  <c r="FB245" i="5"/>
  <c r="FB253" i="5"/>
  <c r="FB261" i="5"/>
  <c r="FB269" i="5"/>
  <c r="FB277" i="5"/>
  <c r="FB285" i="5"/>
  <c r="FB293" i="5"/>
  <c r="FB78" i="5"/>
  <c r="FB38" i="5"/>
  <c r="FB167" i="5"/>
  <c r="FB175" i="5"/>
  <c r="FB182" i="5"/>
  <c r="FB190" i="5"/>
  <c r="FB198" i="5"/>
  <c r="FB206" i="5"/>
  <c r="FB214" i="5"/>
  <c r="FB222" i="5"/>
  <c r="FB230" i="5"/>
  <c r="FB238" i="5"/>
  <c r="FB246" i="5"/>
  <c r="FB254" i="5"/>
  <c r="FB262" i="5"/>
  <c r="FB270" i="5"/>
  <c r="FB278" i="5"/>
  <c r="FB286" i="5"/>
  <c r="FB126" i="5"/>
  <c r="FB86" i="5"/>
  <c r="FB168" i="5"/>
  <c r="FB176" i="5"/>
  <c r="FB183" i="5"/>
  <c r="FB191" i="5"/>
  <c r="FB199" i="5"/>
  <c r="FB207" i="5"/>
  <c r="FB215" i="5"/>
  <c r="FB223" i="5"/>
  <c r="FB231" i="5"/>
  <c r="FB239" i="5"/>
  <c r="FB247" i="5"/>
  <c r="FB255" i="5"/>
  <c r="FB263" i="5"/>
  <c r="FB271" i="5"/>
  <c r="FB279" i="5"/>
  <c r="FB287" i="5"/>
  <c r="FB46" i="5"/>
  <c r="FB155" i="5"/>
  <c r="FB134" i="5"/>
  <c r="FB161" i="5"/>
  <c r="FB169" i="5"/>
  <c r="FB177" i="5"/>
  <c r="FB184" i="5"/>
  <c r="FB192" i="5"/>
  <c r="FB200" i="5"/>
  <c r="FB208" i="5"/>
  <c r="FB216" i="5"/>
  <c r="FB224" i="5"/>
  <c r="FB232" i="5"/>
  <c r="FB240" i="5"/>
  <c r="FB248" i="5"/>
  <c r="FB256" i="5"/>
  <c r="FB264" i="5"/>
  <c r="FB94" i="5"/>
  <c r="FB54" i="5"/>
  <c r="FB158" i="5"/>
  <c r="FB162" i="5"/>
  <c r="FB170" i="5"/>
  <c r="FB178" i="5"/>
  <c r="FB185" i="5"/>
  <c r="FB193" i="5"/>
  <c r="FB201" i="5"/>
  <c r="FB209" i="5"/>
  <c r="FB217" i="5"/>
  <c r="FB225" i="5"/>
  <c r="FB233" i="5"/>
  <c r="FB241" i="5"/>
  <c r="FB249" i="5"/>
  <c r="FB257" i="5"/>
  <c r="FB265" i="5"/>
  <c r="FB273" i="5"/>
  <c r="FB281" i="5"/>
  <c r="FB289" i="5"/>
  <c r="FB14" i="5"/>
  <c r="FB142" i="5"/>
  <c r="FB102" i="5"/>
  <c r="FB163" i="5"/>
  <c r="FB171" i="5"/>
  <c r="FB179" i="5"/>
  <c r="FB186" i="5"/>
  <c r="FB194" i="5"/>
  <c r="FB202" i="5"/>
  <c r="FB210" i="5"/>
  <c r="FB218" i="5"/>
  <c r="FB226" i="5"/>
  <c r="FB234" i="5"/>
  <c r="FB242" i="5"/>
  <c r="FB250" i="5"/>
  <c r="FB258" i="5"/>
  <c r="FB266" i="5"/>
  <c r="FB274" i="5"/>
  <c r="FB282" i="5"/>
  <c r="FB290" i="5"/>
  <c r="FB299" i="5"/>
  <c r="FB307" i="5"/>
  <c r="FB315" i="5"/>
  <c r="FB323" i="5"/>
  <c r="FB331" i="5"/>
  <c r="FB339" i="5"/>
  <c r="FB347" i="5"/>
  <c r="FB219" i="5"/>
  <c r="FB272" i="5"/>
  <c r="FB300" i="5"/>
  <c r="FB308" i="5"/>
  <c r="FB316" i="5"/>
  <c r="FB324" i="5"/>
  <c r="FB332" i="5"/>
  <c r="FB340" i="5"/>
  <c r="FB348" i="5"/>
  <c r="FB164" i="5"/>
  <c r="FB227" i="5"/>
  <c r="FB267" i="5"/>
  <c r="FB280" i="5"/>
  <c r="FB301" i="5"/>
  <c r="FB309" i="5"/>
  <c r="FB317" i="5"/>
  <c r="FB325" i="5"/>
  <c r="FB333" i="5"/>
  <c r="FB341" i="5"/>
  <c r="FB349" i="5"/>
  <c r="FB172" i="5"/>
  <c r="FB235" i="5"/>
  <c r="FB62" i="5"/>
  <c r="FB294" i="5"/>
  <c r="FB302" i="5"/>
  <c r="FB310" i="5"/>
  <c r="FB318" i="5"/>
  <c r="FB326" i="5"/>
  <c r="FB334" i="5"/>
  <c r="FB342" i="5"/>
  <c r="FB350" i="5"/>
  <c r="FB243" i="5"/>
  <c r="FB275" i="5"/>
  <c r="FB288" i="5"/>
  <c r="FB295" i="5"/>
  <c r="FB303" i="5"/>
  <c r="FB311" i="5"/>
  <c r="FB319" i="5"/>
  <c r="FB327" i="5"/>
  <c r="FB335" i="5"/>
  <c r="FB343" i="5"/>
  <c r="FB351" i="5"/>
  <c r="FB22" i="5"/>
  <c r="FB187" i="5"/>
  <c r="FB251" i="5"/>
  <c r="FB283" i="5"/>
  <c r="FB296" i="5"/>
  <c r="FB304" i="5"/>
  <c r="FB312" i="5"/>
  <c r="FB320" i="5"/>
  <c r="FB328" i="5"/>
  <c r="FB336" i="5"/>
  <c r="FB344" i="5"/>
  <c r="FB352" i="5"/>
  <c r="FB195" i="5"/>
  <c r="FB259" i="5"/>
  <c r="FB203" i="5"/>
  <c r="FB291" i="5"/>
  <c r="FB150" i="5"/>
  <c r="FB211" i="5"/>
  <c r="FB329" i="5"/>
  <c r="FB298" i="5"/>
  <c r="FB358" i="5"/>
  <c r="FB366" i="5"/>
  <c r="FB374" i="5"/>
  <c r="FB382" i="5"/>
  <c r="FB337" i="5"/>
  <c r="FB306" i="5"/>
  <c r="FB359" i="5"/>
  <c r="FB367" i="5"/>
  <c r="FB375" i="5"/>
  <c r="FB345" i="5"/>
  <c r="FB314" i="5"/>
  <c r="FB360" i="5"/>
  <c r="FB368" i="5"/>
  <c r="FB376" i="5"/>
  <c r="FB384" i="5"/>
  <c r="FB353" i="5"/>
  <c r="FB322" i="5"/>
  <c r="FB361" i="5"/>
  <c r="FB369" i="5"/>
  <c r="FB377" i="5"/>
  <c r="FB297" i="5"/>
  <c r="FB330" i="5"/>
  <c r="FB354" i="5"/>
  <c r="FB362" i="5"/>
  <c r="FB370" i="5"/>
  <c r="FB378" i="5"/>
  <c r="FB305" i="5"/>
  <c r="FB338" i="5"/>
  <c r="FB355" i="5"/>
  <c r="FB363" i="5"/>
  <c r="FB371" i="5"/>
  <c r="FB379" i="5"/>
  <c r="FB313" i="5"/>
  <c r="FB346" i="5"/>
  <c r="FB356" i="5"/>
  <c r="FB364" i="5"/>
  <c r="FB372" i="5"/>
  <c r="FB380" i="5"/>
  <c r="FB321" i="5"/>
  <c r="GS6" i="5"/>
  <c r="FM6" i="5"/>
  <c r="EG6" i="5"/>
  <c r="DA6" i="5"/>
  <c r="FY453" i="5"/>
  <c r="ES453" i="5"/>
  <c r="DM453" i="5"/>
  <c r="CG453" i="5"/>
  <c r="GC452" i="5"/>
  <c r="EW452" i="5"/>
  <c r="DQ452" i="5"/>
  <c r="CK452" i="5"/>
  <c r="GG451" i="5"/>
  <c r="FA451" i="5"/>
  <c r="DU451" i="5"/>
  <c r="CO451" i="5"/>
  <c r="GK450" i="5"/>
  <c r="FE450" i="5"/>
  <c r="DY450" i="5"/>
  <c r="CS450" i="5"/>
  <c r="GO449" i="5"/>
  <c r="FI449" i="5"/>
  <c r="EC449" i="5"/>
  <c r="CW449" i="5"/>
  <c r="GS448" i="5"/>
  <c r="FM448" i="5"/>
  <c r="EG448" i="5"/>
  <c r="DA448" i="5"/>
  <c r="GW447" i="5"/>
  <c r="FQ447" i="5"/>
  <c r="EK447" i="5"/>
  <c r="DE447" i="5"/>
  <c r="BY447" i="5"/>
  <c r="FU446" i="5"/>
  <c r="EO446" i="5"/>
  <c r="DI446" i="5"/>
  <c r="CC446" i="5"/>
  <c r="FY445" i="5"/>
  <c r="ES445" i="5"/>
  <c r="DM445" i="5"/>
  <c r="CG445" i="5"/>
  <c r="GC444" i="5"/>
  <c r="EW444" i="5"/>
  <c r="DQ444" i="5"/>
  <c r="CK444" i="5"/>
  <c r="GG443" i="5"/>
  <c r="FA443" i="5"/>
  <c r="DU443" i="5"/>
  <c r="CO443" i="5"/>
  <c r="GK442" i="5"/>
  <c r="FE442" i="5"/>
  <c r="DY442" i="5"/>
  <c r="CS442" i="5"/>
  <c r="GO441" i="5"/>
  <c r="FI441" i="5"/>
  <c r="EC441" i="5"/>
  <c r="CW441" i="5"/>
  <c r="GS440" i="5"/>
  <c r="FM440" i="5"/>
  <c r="EG440" i="5"/>
  <c r="DA440" i="5"/>
  <c r="GW439" i="5"/>
  <c r="FQ439" i="5"/>
  <c r="EK439" i="5"/>
  <c r="DE439" i="5"/>
  <c r="BY439" i="5"/>
  <c r="FU438" i="5"/>
  <c r="EO438" i="5"/>
  <c r="DI438" i="5"/>
  <c r="CC438" i="5"/>
  <c r="FY437" i="5"/>
  <c r="ES437" i="5"/>
  <c r="DM437" i="5"/>
  <c r="CG437" i="5"/>
  <c r="GC436" i="5"/>
  <c r="EW436" i="5"/>
  <c r="DQ436" i="5"/>
  <c r="CK436" i="5"/>
  <c r="GG435" i="5"/>
  <c r="FA435" i="5"/>
  <c r="DU435" i="5"/>
  <c r="CO435" i="5"/>
  <c r="GK434" i="5"/>
  <c r="FE434" i="5"/>
  <c r="DY434" i="5"/>
  <c r="CS434" i="5"/>
  <c r="GO433" i="5"/>
  <c r="FI433" i="5"/>
  <c r="EC433" i="5"/>
  <c r="CW433" i="5"/>
  <c r="GS432" i="5"/>
  <c r="FM432" i="5"/>
  <c r="EG432" i="5"/>
  <c r="DA432" i="5"/>
  <c r="GW431" i="5"/>
  <c r="FQ431" i="5"/>
  <c r="EK431" i="5"/>
  <c r="DE431" i="5"/>
  <c r="BY431" i="5"/>
  <c r="FU430" i="5"/>
  <c r="EO430" i="5"/>
  <c r="DI430" i="5"/>
  <c r="CC430" i="5"/>
  <c r="FY429" i="5"/>
  <c r="ES429" i="5"/>
  <c r="DM429" i="5"/>
  <c r="CG429" i="5"/>
  <c r="GC428" i="5"/>
  <c r="EW428" i="5"/>
  <c r="DQ428" i="5"/>
  <c r="CK428" i="5"/>
  <c r="GG427" i="5"/>
  <c r="FA427" i="5"/>
  <c r="DU427" i="5"/>
  <c r="CO427" i="5"/>
  <c r="GK426" i="5"/>
  <c r="FE426" i="5"/>
  <c r="DY426" i="5"/>
  <c r="CS426" i="5"/>
  <c r="GO425" i="5"/>
  <c r="FI425" i="5"/>
  <c r="EC425" i="5"/>
  <c r="CW425" i="5"/>
  <c r="GS424" i="5"/>
  <c r="FM424" i="5"/>
  <c r="EG424" i="5"/>
  <c r="DA424" i="5"/>
  <c r="GW423" i="5"/>
  <c r="FQ423" i="5"/>
  <c r="EK423" i="5"/>
  <c r="DE423" i="5"/>
  <c r="BY423" i="5"/>
  <c r="FU422" i="5"/>
  <c r="EO422" i="5"/>
  <c r="DI422" i="5"/>
  <c r="CC422" i="5"/>
  <c r="FY421" i="5"/>
  <c r="ES421" i="5"/>
  <c r="DM421" i="5"/>
  <c r="CG421" i="5"/>
  <c r="GC420" i="5"/>
  <c r="EW420" i="5"/>
  <c r="DQ420" i="5"/>
  <c r="CK420" i="5"/>
  <c r="GG419" i="5"/>
  <c r="FA419" i="5"/>
  <c r="DU419" i="5"/>
  <c r="CO419" i="5"/>
  <c r="GK418" i="5"/>
  <c r="FE418" i="5"/>
  <c r="DY418" i="5"/>
  <c r="CS418" i="5"/>
  <c r="GO417" i="5"/>
  <c r="FI417" i="5"/>
  <c r="EC417" i="5"/>
  <c r="CW417" i="5"/>
  <c r="GS416" i="5"/>
  <c r="FM416" i="5"/>
  <c r="EG416" i="5"/>
  <c r="DA416" i="5"/>
  <c r="GW415" i="5"/>
  <c r="FQ415" i="5"/>
  <c r="EK415" i="5"/>
  <c r="DE415" i="5"/>
  <c r="BY415" i="5"/>
  <c r="FU414" i="5"/>
  <c r="EO414" i="5"/>
  <c r="DI414" i="5"/>
  <c r="CC414" i="5"/>
  <c r="FY413" i="5"/>
  <c r="ES413" i="5"/>
  <c r="DM413" i="5"/>
  <c r="CG413" i="5"/>
  <c r="GC412" i="5"/>
  <c r="EW412" i="5"/>
  <c r="DQ412" i="5"/>
  <c r="CK412" i="5"/>
  <c r="GG411" i="5"/>
  <c r="FA411" i="5"/>
  <c r="DU411" i="5"/>
  <c r="CO411" i="5"/>
  <c r="GK410" i="5"/>
  <c r="FE410" i="5"/>
  <c r="DY410" i="5"/>
  <c r="CS410" i="5"/>
  <c r="GO409" i="5"/>
  <c r="FI409" i="5"/>
  <c r="EC409" i="5"/>
  <c r="CW409" i="5"/>
  <c r="GS408" i="5"/>
  <c r="FM408" i="5"/>
  <c r="EG408" i="5"/>
  <c r="DA408" i="5"/>
  <c r="GW407" i="5"/>
  <c r="FQ407" i="5"/>
  <c r="EK407" i="5"/>
  <c r="DE407" i="5"/>
  <c r="BY407" i="5"/>
  <c r="FU406" i="5"/>
  <c r="EO406" i="5"/>
  <c r="DI406" i="5"/>
  <c r="CC406" i="5"/>
  <c r="FY405" i="5"/>
  <c r="ES405" i="5"/>
  <c r="DM405" i="5"/>
  <c r="CG405" i="5"/>
  <c r="GC404" i="5"/>
  <c r="EW404" i="5"/>
  <c r="DQ404" i="5"/>
  <c r="CK404" i="5"/>
  <c r="GG403" i="5"/>
  <c r="FA403" i="5"/>
  <c r="DU403" i="5"/>
  <c r="CO403" i="5"/>
  <c r="GK402" i="5"/>
  <c r="FE402" i="5"/>
  <c r="DY402" i="5"/>
  <c r="CS402" i="5"/>
  <c r="GO401" i="5"/>
  <c r="FI401" i="5"/>
  <c r="EC401" i="5"/>
  <c r="CW401" i="5"/>
  <c r="GS400" i="5"/>
  <c r="FM400" i="5"/>
  <c r="EG400" i="5"/>
  <c r="DA400" i="5"/>
  <c r="GW399" i="5"/>
  <c r="FQ399" i="5"/>
  <c r="EK399" i="5"/>
  <c r="DE399" i="5"/>
  <c r="BY399" i="5"/>
  <c r="FU398" i="5"/>
  <c r="EO398" i="5"/>
  <c r="DI398" i="5"/>
  <c r="CC398" i="5"/>
  <c r="FY397" i="5"/>
  <c r="ES397" i="5"/>
  <c r="DM397" i="5"/>
  <c r="CG397" i="5"/>
  <c r="GC396" i="5"/>
  <c r="EW396" i="5"/>
  <c r="DQ396" i="5"/>
  <c r="CK396" i="5"/>
  <c r="GG395" i="5"/>
  <c r="FA395" i="5"/>
  <c r="DU395" i="5"/>
  <c r="CO395" i="5"/>
  <c r="GK394" i="5"/>
  <c r="FE394" i="5"/>
  <c r="DY394" i="5"/>
  <c r="CS394" i="5"/>
  <c r="GO393" i="5"/>
  <c r="FI393" i="5"/>
  <c r="EC393" i="5"/>
  <c r="CW393" i="5"/>
  <c r="GS392" i="5"/>
  <c r="EG392" i="5"/>
  <c r="GW391" i="5"/>
  <c r="EK391" i="5"/>
  <c r="BY391" i="5"/>
  <c r="FU390" i="5"/>
  <c r="EO390" i="5"/>
  <c r="DI390" i="5"/>
  <c r="CC390" i="5"/>
  <c r="FY389" i="5"/>
  <c r="ES389" i="5"/>
  <c r="DM389" i="5"/>
  <c r="CG389" i="5"/>
  <c r="GC388" i="5"/>
  <c r="EW388" i="5"/>
  <c r="DQ388" i="5"/>
  <c r="CK388" i="5"/>
  <c r="GG387" i="5"/>
  <c r="FA387" i="5"/>
  <c r="DU387" i="5"/>
  <c r="CO387" i="5"/>
  <c r="GK386" i="5"/>
  <c r="FE386" i="5"/>
  <c r="DY386" i="5"/>
  <c r="CS386" i="5"/>
  <c r="GO385" i="5"/>
  <c r="FI385" i="5"/>
  <c r="DZ385" i="5"/>
  <c r="GD384" i="5"/>
  <c r="GH383" i="5"/>
  <c r="FY382" i="5"/>
  <c r="ED381" i="5"/>
  <c r="GO378" i="5"/>
  <c r="BZ377" i="5"/>
  <c r="CP373" i="5"/>
  <c r="DF369" i="5"/>
  <c r="DV365" i="5"/>
  <c r="EL361" i="5"/>
  <c r="FB357" i="5"/>
  <c r="FR350" i="5"/>
  <c r="FN319" i="5"/>
  <c r="CP267" i="5"/>
  <c r="GP8" i="5"/>
  <c r="GP9" i="5"/>
  <c r="GP10" i="5"/>
  <c r="GP13" i="5"/>
  <c r="GP21" i="5"/>
  <c r="GP29" i="5"/>
  <c r="GP37" i="5"/>
  <c r="GP45" i="5"/>
  <c r="GP53" i="5"/>
  <c r="GP61" i="5"/>
  <c r="GP69" i="5"/>
  <c r="GP77" i="5"/>
  <c r="GP85" i="5"/>
  <c r="GP93" i="5"/>
  <c r="GP101" i="5"/>
  <c r="GP109" i="5"/>
  <c r="GP117" i="5"/>
  <c r="GP125" i="5"/>
  <c r="GP133" i="5"/>
  <c r="GP141" i="5"/>
  <c r="GP149" i="5"/>
  <c r="GP157" i="5"/>
  <c r="GP14" i="5"/>
  <c r="GP22" i="5"/>
  <c r="GP30" i="5"/>
  <c r="GP38" i="5"/>
  <c r="GP46" i="5"/>
  <c r="GP54" i="5"/>
  <c r="GP62" i="5"/>
  <c r="GP70" i="5"/>
  <c r="GP78" i="5"/>
  <c r="GP86" i="5"/>
  <c r="GP94" i="5"/>
  <c r="GP102" i="5"/>
  <c r="GP110" i="5"/>
  <c r="GP118" i="5"/>
  <c r="GP126" i="5"/>
  <c r="GP134" i="5"/>
  <c r="GP142" i="5"/>
  <c r="GP150" i="5"/>
  <c r="GP158" i="5"/>
  <c r="GP7" i="5"/>
  <c r="GP15" i="5"/>
  <c r="GP23" i="5"/>
  <c r="GP31" i="5"/>
  <c r="GP39" i="5"/>
  <c r="GP47" i="5"/>
  <c r="GP55" i="5"/>
  <c r="GP63" i="5"/>
  <c r="GP71" i="5"/>
  <c r="GP79" i="5"/>
  <c r="GP87" i="5"/>
  <c r="GP95" i="5"/>
  <c r="GP103" i="5"/>
  <c r="GP111" i="5"/>
  <c r="GP119" i="5"/>
  <c r="GP127" i="5"/>
  <c r="GP135" i="5"/>
  <c r="GP143" i="5"/>
  <c r="GP151" i="5"/>
  <c r="GP159" i="5"/>
  <c r="GP16" i="5"/>
  <c r="GP24" i="5"/>
  <c r="GP32" i="5"/>
  <c r="GP40" i="5"/>
  <c r="GP48" i="5"/>
  <c r="GP56" i="5"/>
  <c r="GP64" i="5"/>
  <c r="GP72" i="5"/>
  <c r="GP80" i="5"/>
  <c r="GP88" i="5"/>
  <c r="GP96" i="5"/>
  <c r="GP104" i="5"/>
  <c r="GP112" i="5"/>
  <c r="GP120" i="5"/>
  <c r="GP128" i="5"/>
  <c r="GP136" i="5"/>
  <c r="GP144" i="5"/>
  <c r="GP152" i="5"/>
  <c r="GP17" i="5"/>
  <c r="GP25" i="5"/>
  <c r="GP33" i="5"/>
  <c r="GP41" i="5"/>
  <c r="GP49" i="5"/>
  <c r="GP57" i="5"/>
  <c r="GP65" i="5"/>
  <c r="GP73" i="5"/>
  <c r="GP81" i="5"/>
  <c r="GP89" i="5"/>
  <c r="GP97" i="5"/>
  <c r="GP105" i="5"/>
  <c r="GP113" i="5"/>
  <c r="GP121" i="5"/>
  <c r="GP129" i="5"/>
  <c r="GP137" i="5"/>
  <c r="GP145" i="5"/>
  <c r="GP18" i="5"/>
  <c r="GP26" i="5"/>
  <c r="GP34" i="5"/>
  <c r="GP42" i="5"/>
  <c r="GP50" i="5"/>
  <c r="GP58" i="5"/>
  <c r="GP66" i="5"/>
  <c r="GP74" i="5"/>
  <c r="GP82" i="5"/>
  <c r="GP90" i="5"/>
  <c r="GP98" i="5"/>
  <c r="GP106" i="5"/>
  <c r="GP114" i="5"/>
  <c r="GP122" i="5"/>
  <c r="GP130" i="5"/>
  <c r="GP138" i="5"/>
  <c r="GP146" i="5"/>
  <c r="GP154" i="5"/>
  <c r="GP11" i="5"/>
  <c r="GP19" i="5"/>
  <c r="GP27" i="5"/>
  <c r="GP35" i="5"/>
  <c r="GP43" i="5"/>
  <c r="GP51" i="5"/>
  <c r="GP59" i="5"/>
  <c r="GP67" i="5"/>
  <c r="GP75" i="5"/>
  <c r="GP83" i="5"/>
  <c r="GP91" i="5"/>
  <c r="GP99" i="5"/>
  <c r="GP107" i="5"/>
  <c r="GP115" i="5"/>
  <c r="GP123" i="5"/>
  <c r="GP131" i="5"/>
  <c r="GP139" i="5"/>
  <c r="GP147" i="5"/>
  <c r="GP155" i="5"/>
  <c r="GP36" i="5"/>
  <c r="GP124" i="5"/>
  <c r="GP163" i="5"/>
  <c r="GP171" i="5"/>
  <c r="GP179" i="5"/>
  <c r="GP186" i="5"/>
  <c r="GP194" i="5"/>
  <c r="GP202" i="5"/>
  <c r="GP210" i="5"/>
  <c r="GP218" i="5"/>
  <c r="GP226" i="5"/>
  <c r="GP234" i="5"/>
  <c r="GP242" i="5"/>
  <c r="GP250" i="5"/>
  <c r="GP258" i="5"/>
  <c r="GP266" i="5"/>
  <c r="GP274" i="5"/>
  <c r="GP282" i="5"/>
  <c r="GP290" i="5"/>
  <c r="GP84" i="5"/>
  <c r="GP44" i="5"/>
  <c r="GP164" i="5"/>
  <c r="GP172" i="5"/>
  <c r="GP187" i="5"/>
  <c r="GP195" i="5"/>
  <c r="GP203" i="5"/>
  <c r="GP211" i="5"/>
  <c r="GP219" i="5"/>
  <c r="GP227" i="5"/>
  <c r="GP235" i="5"/>
  <c r="GP243" i="5"/>
  <c r="GP251" i="5"/>
  <c r="GP259" i="5"/>
  <c r="GP267" i="5"/>
  <c r="GP275" i="5"/>
  <c r="GP283" i="5"/>
  <c r="GP291" i="5"/>
  <c r="GP132" i="5"/>
  <c r="GP92" i="5"/>
  <c r="GP165" i="5"/>
  <c r="GP173" i="5"/>
  <c r="GP180" i="5"/>
  <c r="GP188" i="5"/>
  <c r="GP196" i="5"/>
  <c r="GP204" i="5"/>
  <c r="GP212" i="5"/>
  <c r="GP220" i="5"/>
  <c r="GP228" i="5"/>
  <c r="GP236" i="5"/>
  <c r="GP244" i="5"/>
  <c r="GP252" i="5"/>
  <c r="GP260" i="5"/>
  <c r="GP268" i="5"/>
  <c r="GP276" i="5"/>
  <c r="GP284" i="5"/>
  <c r="GP292" i="5"/>
  <c r="GP52" i="5"/>
  <c r="GP12" i="5"/>
  <c r="GP140" i="5"/>
  <c r="GP166" i="5"/>
  <c r="GP174" i="5"/>
  <c r="GP181" i="5"/>
  <c r="GP189" i="5"/>
  <c r="GP197" i="5"/>
  <c r="GP205" i="5"/>
  <c r="GP213" i="5"/>
  <c r="GP221" i="5"/>
  <c r="GP229" i="5"/>
  <c r="GP237" i="5"/>
  <c r="GP245" i="5"/>
  <c r="GP253" i="5"/>
  <c r="GP261" i="5"/>
  <c r="GP269" i="5"/>
  <c r="GP277" i="5"/>
  <c r="GP285" i="5"/>
  <c r="GP100" i="5"/>
  <c r="GP60" i="5"/>
  <c r="GP167" i="5"/>
  <c r="GP175" i="5"/>
  <c r="GP182" i="5"/>
  <c r="GP190" i="5"/>
  <c r="GP198" i="5"/>
  <c r="GP206" i="5"/>
  <c r="GP214" i="5"/>
  <c r="GP222" i="5"/>
  <c r="GP230" i="5"/>
  <c r="GP238" i="5"/>
  <c r="GP246" i="5"/>
  <c r="GP254" i="5"/>
  <c r="GP262" i="5"/>
  <c r="GP20" i="5"/>
  <c r="GP148" i="5"/>
  <c r="GP108" i="5"/>
  <c r="GP160" i="5"/>
  <c r="GP168" i="5"/>
  <c r="GP176" i="5"/>
  <c r="GP183" i="5"/>
  <c r="GP191" i="5"/>
  <c r="GP199" i="5"/>
  <c r="GP207" i="5"/>
  <c r="GP215" i="5"/>
  <c r="GP223" i="5"/>
  <c r="GP231" i="5"/>
  <c r="GP239" i="5"/>
  <c r="GP247" i="5"/>
  <c r="GP255" i="5"/>
  <c r="GP263" i="5"/>
  <c r="GP271" i="5"/>
  <c r="GP279" i="5"/>
  <c r="GP287" i="5"/>
  <c r="GP68" i="5"/>
  <c r="GP153" i="5"/>
  <c r="GP28" i="5"/>
  <c r="GP161" i="5"/>
  <c r="GP169" i="5"/>
  <c r="GP177" i="5"/>
  <c r="GP184" i="5"/>
  <c r="GP192" i="5"/>
  <c r="GP200" i="5"/>
  <c r="GP208" i="5"/>
  <c r="GP216" i="5"/>
  <c r="GP224" i="5"/>
  <c r="GP232" i="5"/>
  <c r="GP240" i="5"/>
  <c r="GP248" i="5"/>
  <c r="GP256" i="5"/>
  <c r="GP264" i="5"/>
  <c r="GP272" i="5"/>
  <c r="GP280" i="5"/>
  <c r="GP288" i="5"/>
  <c r="GP297" i="5"/>
  <c r="GP305" i="5"/>
  <c r="GP313" i="5"/>
  <c r="GP321" i="5"/>
  <c r="GP329" i="5"/>
  <c r="GP337" i="5"/>
  <c r="GP345" i="5"/>
  <c r="GP209" i="5"/>
  <c r="GP273" i="5"/>
  <c r="GP286" i="5"/>
  <c r="GP298" i="5"/>
  <c r="GP306" i="5"/>
  <c r="GP314" i="5"/>
  <c r="GP322" i="5"/>
  <c r="GP330" i="5"/>
  <c r="GP338" i="5"/>
  <c r="GP346" i="5"/>
  <c r="GP217" i="5"/>
  <c r="GP299" i="5"/>
  <c r="GP307" i="5"/>
  <c r="GP315" i="5"/>
  <c r="GP323" i="5"/>
  <c r="GP331" i="5"/>
  <c r="GP339" i="5"/>
  <c r="GP347" i="5"/>
  <c r="GP162" i="5"/>
  <c r="GP225" i="5"/>
  <c r="GP281" i="5"/>
  <c r="GP300" i="5"/>
  <c r="GP308" i="5"/>
  <c r="GP316" i="5"/>
  <c r="GP324" i="5"/>
  <c r="GP332" i="5"/>
  <c r="GP340" i="5"/>
  <c r="GP348" i="5"/>
  <c r="GP170" i="5"/>
  <c r="GP233" i="5"/>
  <c r="GP289" i="5"/>
  <c r="GP293" i="5"/>
  <c r="GP301" i="5"/>
  <c r="GP309" i="5"/>
  <c r="GP317" i="5"/>
  <c r="GP325" i="5"/>
  <c r="GP333" i="5"/>
  <c r="GP341" i="5"/>
  <c r="GP349" i="5"/>
  <c r="GP178" i="5"/>
  <c r="GP241" i="5"/>
  <c r="GP116" i="5"/>
  <c r="GP294" i="5"/>
  <c r="GP302" i="5"/>
  <c r="GP310" i="5"/>
  <c r="GP318" i="5"/>
  <c r="GP326" i="5"/>
  <c r="GP334" i="5"/>
  <c r="GP342" i="5"/>
  <c r="GP350" i="5"/>
  <c r="GP156" i="5"/>
  <c r="GP185" i="5"/>
  <c r="GP249" i="5"/>
  <c r="GP76" i="5"/>
  <c r="GP193" i="5"/>
  <c r="GP257" i="5"/>
  <c r="GP201" i="5"/>
  <c r="GP265" i="5"/>
  <c r="GP278" i="5"/>
  <c r="GP319" i="5"/>
  <c r="GP352" i="5"/>
  <c r="GP356" i="5"/>
  <c r="GP364" i="5"/>
  <c r="GP372" i="5"/>
  <c r="GP380" i="5"/>
  <c r="GP327" i="5"/>
  <c r="GP296" i="5"/>
  <c r="GP357" i="5"/>
  <c r="GP365" i="5"/>
  <c r="GP373" i="5"/>
  <c r="GP270" i="5"/>
  <c r="GP335" i="5"/>
  <c r="GP304" i="5"/>
  <c r="GP358" i="5"/>
  <c r="GP366" i="5"/>
  <c r="GP374" i="5"/>
  <c r="GP382" i="5"/>
  <c r="GP343" i="5"/>
  <c r="GP312" i="5"/>
  <c r="GP359" i="5"/>
  <c r="GP367" i="5"/>
  <c r="GP375" i="5"/>
  <c r="GP383" i="5"/>
  <c r="GP351" i="5"/>
  <c r="GP320" i="5"/>
  <c r="GP360" i="5"/>
  <c r="GP368" i="5"/>
  <c r="GP376" i="5"/>
  <c r="GP295" i="5"/>
  <c r="GP328" i="5"/>
  <c r="GP361" i="5"/>
  <c r="GP369" i="5"/>
  <c r="GP377" i="5"/>
  <c r="GP303" i="5"/>
  <c r="GP353" i="5"/>
  <c r="GP336" i="5"/>
  <c r="GP354" i="5"/>
  <c r="GP362" i="5"/>
  <c r="GP370" i="5"/>
  <c r="GP378" i="5"/>
  <c r="GP311" i="5"/>
  <c r="DO11" i="5"/>
  <c r="DO19" i="5"/>
  <c r="DO27" i="5"/>
  <c r="DO35" i="5"/>
  <c r="DO43" i="5"/>
  <c r="DO51" i="5"/>
  <c r="DO59" i="5"/>
  <c r="DO67" i="5"/>
  <c r="DO75" i="5"/>
  <c r="DO83" i="5"/>
  <c r="DO91" i="5"/>
  <c r="DO99" i="5"/>
  <c r="DO107" i="5"/>
  <c r="DO115" i="5"/>
  <c r="DO123" i="5"/>
  <c r="DO131" i="5"/>
  <c r="DO139" i="5"/>
  <c r="DO147" i="5"/>
  <c r="DO155" i="5"/>
  <c r="DO163" i="5"/>
  <c r="DO171" i="5"/>
  <c r="DO179" i="5"/>
  <c r="DO186" i="5"/>
  <c r="DO194" i="5"/>
  <c r="DO202" i="5"/>
  <c r="DO210" i="5"/>
  <c r="DO218" i="5"/>
  <c r="DO226" i="5"/>
  <c r="DO234" i="5"/>
  <c r="DO242" i="5"/>
  <c r="DO250" i="5"/>
  <c r="DO258" i="5"/>
  <c r="DO266" i="5"/>
  <c r="DO274" i="5"/>
  <c r="DO282" i="5"/>
  <c r="DO290" i="5"/>
  <c r="DO298" i="5"/>
  <c r="DO306" i="5"/>
  <c r="DO314" i="5"/>
  <c r="DO322" i="5"/>
  <c r="DO330" i="5"/>
  <c r="DO338" i="5"/>
  <c r="DO346" i="5"/>
  <c r="DO354" i="5"/>
  <c r="DO362" i="5"/>
  <c r="DO370" i="5"/>
  <c r="DO378" i="5"/>
  <c r="DO386" i="5"/>
  <c r="DO394" i="5"/>
  <c r="DO402" i="5"/>
  <c r="DO410" i="5"/>
  <c r="DO418" i="5"/>
  <c r="DO426" i="5"/>
  <c r="DO434" i="5"/>
  <c r="DO442" i="5"/>
  <c r="DO450" i="5"/>
  <c r="DO6" i="5"/>
  <c r="DO12" i="5"/>
  <c r="DO20" i="5"/>
  <c r="DO28" i="5"/>
  <c r="DO36" i="5"/>
  <c r="DO44" i="5"/>
  <c r="DO52" i="5"/>
  <c r="DO60" i="5"/>
  <c r="DO68" i="5"/>
  <c r="DO76" i="5"/>
  <c r="DO84" i="5"/>
  <c r="DO92" i="5"/>
  <c r="DO100" i="5"/>
  <c r="DO108" i="5"/>
  <c r="DO116" i="5"/>
  <c r="DO124" i="5"/>
  <c r="DO132" i="5"/>
  <c r="DO140" i="5"/>
  <c r="DO148" i="5"/>
  <c r="DO156" i="5"/>
  <c r="DO164" i="5"/>
  <c r="DO172" i="5"/>
  <c r="DO187" i="5"/>
  <c r="DO195" i="5"/>
  <c r="DO203" i="5"/>
  <c r="DO211" i="5"/>
  <c r="DO219" i="5"/>
  <c r="DO227" i="5"/>
  <c r="DO235" i="5"/>
  <c r="DO243" i="5"/>
  <c r="DO251" i="5"/>
  <c r="DO259" i="5"/>
  <c r="DO267" i="5"/>
  <c r="DO275" i="5"/>
  <c r="DO283" i="5"/>
  <c r="DO291" i="5"/>
  <c r="DO299" i="5"/>
  <c r="DO307" i="5"/>
  <c r="DO315" i="5"/>
  <c r="DO323" i="5"/>
  <c r="DO331" i="5"/>
  <c r="DO339" i="5"/>
  <c r="DO347" i="5"/>
  <c r="DO355" i="5"/>
  <c r="DO363" i="5"/>
  <c r="DO371" i="5"/>
  <c r="DO379" i="5"/>
  <c r="DO387" i="5"/>
  <c r="DO395" i="5"/>
  <c r="DO403" i="5"/>
  <c r="DO411" i="5"/>
  <c r="DO419" i="5"/>
  <c r="DO427" i="5"/>
  <c r="DO435" i="5"/>
  <c r="DO443" i="5"/>
  <c r="DO451" i="5"/>
  <c r="DO13" i="5"/>
  <c r="DO21" i="5"/>
  <c r="DO29" i="5"/>
  <c r="DO37" i="5"/>
  <c r="DO45" i="5"/>
  <c r="DO53" i="5"/>
  <c r="DO61" i="5"/>
  <c r="DO69" i="5"/>
  <c r="DO77" i="5"/>
  <c r="DO85" i="5"/>
  <c r="DO93" i="5"/>
  <c r="DO101" i="5"/>
  <c r="DO109" i="5"/>
  <c r="DO117" i="5"/>
  <c r="DO125" i="5"/>
  <c r="DO133" i="5"/>
  <c r="DO141" i="5"/>
  <c r="DO149" i="5"/>
  <c r="DO157" i="5"/>
  <c r="DO165" i="5"/>
  <c r="DO173" i="5"/>
  <c r="DO180" i="5"/>
  <c r="DO188" i="5"/>
  <c r="DO196" i="5"/>
  <c r="DO204" i="5"/>
  <c r="DO212" i="5"/>
  <c r="DO220" i="5"/>
  <c r="DO228" i="5"/>
  <c r="DO236" i="5"/>
  <c r="DO244" i="5"/>
  <c r="DO252" i="5"/>
  <c r="DO260" i="5"/>
  <c r="DO268" i="5"/>
  <c r="DO276" i="5"/>
  <c r="DO284" i="5"/>
  <c r="DO292" i="5"/>
  <c r="DO300" i="5"/>
  <c r="DO308" i="5"/>
  <c r="DO316" i="5"/>
  <c r="DO324" i="5"/>
  <c r="DO332" i="5"/>
  <c r="DO340" i="5"/>
  <c r="DO348" i="5"/>
  <c r="DO356" i="5"/>
  <c r="DO364" i="5"/>
  <c r="DO372" i="5"/>
  <c r="DO380" i="5"/>
  <c r="DO388" i="5"/>
  <c r="DO396" i="5"/>
  <c r="DO404" i="5"/>
  <c r="DO412" i="5"/>
  <c r="DO420" i="5"/>
  <c r="DO428" i="5"/>
  <c r="DO436" i="5"/>
  <c r="DO444" i="5"/>
  <c r="DO452" i="5"/>
  <c r="DO14" i="5"/>
  <c r="DO22" i="5"/>
  <c r="DO30" i="5"/>
  <c r="DO38" i="5"/>
  <c r="DO46" i="5"/>
  <c r="DO54" i="5"/>
  <c r="DO62" i="5"/>
  <c r="DO70" i="5"/>
  <c r="DO78" i="5"/>
  <c r="DO86" i="5"/>
  <c r="DO94" i="5"/>
  <c r="DO102" i="5"/>
  <c r="DO110" i="5"/>
  <c r="DO118" i="5"/>
  <c r="DO126" i="5"/>
  <c r="DO134" i="5"/>
  <c r="DO142" i="5"/>
  <c r="DO150" i="5"/>
  <c r="DO158" i="5"/>
  <c r="DO166" i="5"/>
  <c r="DO174" i="5"/>
  <c r="DO181" i="5"/>
  <c r="DO189" i="5"/>
  <c r="DO197" i="5"/>
  <c r="DO205" i="5"/>
  <c r="DO213" i="5"/>
  <c r="DO221" i="5"/>
  <c r="DO229" i="5"/>
  <c r="DO237" i="5"/>
  <c r="DO245" i="5"/>
  <c r="DO253" i="5"/>
  <c r="DO261" i="5"/>
  <c r="DO269" i="5"/>
  <c r="DO277" i="5"/>
  <c r="DO285" i="5"/>
  <c r="DO293" i="5"/>
  <c r="DO301" i="5"/>
  <c r="DO309" i="5"/>
  <c r="DO317" i="5"/>
  <c r="DO325" i="5"/>
  <c r="DO333" i="5"/>
  <c r="DO341" i="5"/>
  <c r="DO349" i="5"/>
  <c r="DO357" i="5"/>
  <c r="DO365" i="5"/>
  <c r="DO373" i="5"/>
  <c r="DO381" i="5"/>
  <c r="DO389" i="5"/>
  <c r="DO397" i="5"/>
  <c r="DO405" i="5"/>
  <c r="DO413" i="5"/>
  <c r="DO421" i="5"/>
  <c r="DO429" i="5"/>
  <c r="DO437" i="5"/>
  <c r="DO445" i="5"/>
  <c r="DO453" i="5"/>
  <c r="DO7" i="5"/>
  <c r="DO15" i="5"/>
  <c r="DO23" i="5"/>
  <c r="DO31" i="5"/>
  <c r="DO39" i="5"/>
  <c r="DO47" i="5"/>
  <c r="DO55" i="5"/>
  <c r="DO63" i="5"/>
  <c r="DO71" i="5"/>
  <c r="DO79" i="5"/>
  <c r="DO87" i="5"/>
  <c r="DO95" i="5"/>
  <c r="DO103" i="5"/>
  <c r="DO111" i="5"/>
  <c r="DO119" i="5"/>
  <c r="DO127" i="5"/>
  <c r="DO135" i="5"/>
  <c r="DO143" i="5"/>
  <c r="DO151" i="5"/>
  <c r="DO159" i="5"/>
  <c r="DO167" i="5"/>
  <c r="DO175" i="5"/>
  <c r="DO182" i="5"/>
  <c r="DO190" i="5"/>
  <c r="DO198" i="5"/>
  <c r="DO206" i="5"/>
  <c r="DO214" i="5"/>
  <c r="DO222" i="5"/>
  <c r="DO230" i="5"/>
  <c r="DO238" i="5"/>
  <c r="DO246" i="5"/>
  <c r="DO254" i="5"/>
  <c r="DO262" i="5"/>
  <c r="DO270" i="5"/>
  <c r="DO278" i="5"/>
  <c r="DO286" i="5"/>
  <c r="DO294" i="5"/>
  <c r="DO302" i="5"/>
  <c r="DO310" i="5"/>
  <c r="DO318" i="5"/>
  <c r="DO326" i="5"/>
  <c r="DO334" i="5"/>
  <c r="DO342" i="5"/>
  <c r="DO350" i="5"/>
  <c r="DO358" i="5"/>
  <c r="DO366" i="5"/>
  <c r="DO374" i="5"/>
  <c r="DO382" i="5"/>
  <c r="DO390" i="5"/>
  <c r="DO398" i="5"/>
  <c r="DO406" i="5"/>
  <c r="DO414" i="5"/>
  <c r="DO422" i="5"/>
  <c r="DO430" i="5"/>
  <c r="DO438" i="5"/>
  <c r="DO446" i="5"/>
  <c r="DO8" i="5"/>
  <c r="DO16" i="5"/>
  <c r="DO24" i="5"/>
  <c r="DO32" i="5"/>
  <c r="DO40" i="5"/>
  <c r="DO48" i="5"/>
  <c r="DO56" i="5"/>
  <c r="DO64" i="5"/>
  <c r="DO72" i="5"/>
  <c r="DO80" i="5"/>
  <c r="DO88" i="5"/>
  <c r="DO96" i="5"/>
  <c r="DO104" i="5"/>
  <c r="DO112" i="5"/>
  <c r="DO120" i="5"/>
  <c r="DO128" i="5"/>
  <c r="DO136" i="5"/>
  <c r="DO144" i="5"/>
  <c r="DO152" i="5"/>
  <c r="DO160" i="5"/>
  <c r="DO168" i="5"/>
  <c r="DO176" i="5"/>
  <c r="DO183" i="5"/>
  <c r="DO191" i="5"/>
  <c r="DO199" i="5"/>
  <c r="DO207" i="5"/>
  <c r="DO215" i="5"/>
  <c r="DO223" i="5"/>
  <c r="DO231" i="5"/>
  <c r="DO239" i="5"/>
  <c r="DO247" i="5"/>
  <c r="DO255" i="5"/>
  <c r="DO263" i="5"/>
  <c r="DO271" i="5"/>
  <c r="DO279" i="5"/>
  <c r="DO287" i="5"/>
  <c r="DO295" i="5"/>
  <c r="DO303" i="5"/>
  <c r="DO311" i="5"/>
  <c r="DO319" i="5"/>
  <c r="DO327" i="5"/>
  <c r="DO335" i="5"/>
  <c r="DO343" i="5"/>
  <c r="DO351" i="5"/>
  <c r="DO359" i="5"/>
  <c r="DO367" i="5"/>
  <c r="DO375" i="5"/>
  <c r="DO383" i="5"/>
  <c r="DO391" i="5"/>
  <c r="DO399" i="5"/>
  <c r="DO407" i="5"/>
  <c r="DO415" i="5"/>
  <c r="DO423" i="5"/>
  <c r="DO431" i="5"/>
  <c r="DO439" i="5"/>
  <c r="DO447" i="5"/>
  <c r="DO9" i="5"/>
  <c r="DO17" i="5"/>
  <c r="DO25" i="5"/>
  <c r="DO33" i="5"/>
  <c r="DO41" i="5"/>
  <c r="DO49" i="5"/>
  <c r="DO57" i="5"/>
  <c r="DO65" i="5"/>
  <c r="DO73" i="5"/>
  <c r="DO81" i="5"/>
  <c r="DO89" i="5"/>
  <c r="DO97" i="5"/>
  <c r="DO105" i="5"/>
  <c r="DO113" i="5"/>
  <c r="DO121" i="5"/>
  <c r="DO129" i="5"/>
  <c r="DO137" i="5"/>
  <c r="DO145" i="5"/>
  <c r="DO153" i="5"/>
  <c r="DO161" i="5"/>
  <c r="DO169" i="5"/>
  <c r="DO177" i="5"/>
  <c r="DO184" i="5"/>
  <c r="DO192" i="5"/>
  <c r="DO200" i="5"/>
  <c r="DO208" i="5"/>
  <c r="DO216" i="5"/>
  <c r="DO224" i="5"/>
  <c r="DO232" i="5"/>
  <c r="DO240" i="5"/>
  <c r="DO248" i="5"/>
  <c r="DO256" i="5"/>
  <c r="DO264" i="5"/>
  <c r="DO272" i="5"/>
  <c r="DO280" i="5"/>
  <c r="DO288" i="5"/>
  <c r="DO296" i="5"/>
  <c r="DO304" i="5"/>
  <c r="DO312" i="5"/>
  <c r="DO320" i="5"/>
  <c r="DO328" i="5"/>
  <c r="DO336" i="5"/>
  <c r="DO344" i="5"/>
  <c r="DO352" i="5"/>
  <c r="DO360" i="5"/>
  <c r="DO368" i="5"/>
  <c r="DO376" i="5"/>
  <c r="DO384" i="5"/>
  <c r="DO392" i="5"/>
  <c r="DO400" i="5"/>
  <c r="DO408" i="5"/>
  <c r="DO416" i="5"/>
  <c r="DO424" i="5"/>
  <c r="DO432" i="5"/>
  <c r="DO440" i="5"/>
  <c r="DO448" i="5"/>
  <c r="DO10" i="5"/>
  <c r="DO18" i="5"/>
  <c r="DO26" i="5"/>
  <c r="DO34" i="5"/>
  <c r="DO42" i="5"/>
  <c r="DO50" i="5"/>
  <c r="DO58" i="5"/>
  <c r="DO66" i="5"/>
  <c r="DO74" i="5"/>
  <c r="DO82" i="5"/>
  <c r="DO90" i="5"/>
  <c r="DO98" i="5"/>
  <c r="DO106" i="5"/>
  <c r="DO114" i="5"/>
  <c r="DO122" i="5"/>
  <c r="DO130" i="5"/>
  <c r="DO138" i="5"/>
  <c r="DO146" i="5"/>
  <c r="DO154" i="5"/>
  <c r="DO162" i="5"/>
  <c r="DO170" i="5"/>
  <c r="DO178" i="5"/>
  <c r="DO185" i="5"/>
  <c r="DO193" i="5"/>
  <c r="DO201" i="5"/>
  <c r="DO209" i="5"/>
  <c r="DO217" i="5"/>
  <c r="DO225" i="5"/>
  <c r="DO233" i="5"/>
  <c r="DO241" i="5"/>
  <c r="DO249" i="5"/>
  <c r="DO257" i="5"/>
  <c r="DO265" i="5"/>
  <c r="DO273" i="5"/>
  <c r="DO281" i="5"/>
  <c r="DO289" i="5"/>
  <c r="DO297" i="5"/>
  <c r="DO305" i="5"/>
  <c r="DO313" i="5"/>
  <c r="DO321" i="5"/>
  <c r="DO329" i="5"/>
  <c r="DO337" i="5"/>
  <c r="DO345" i="5"/>
  <c r="DO353" i="5"/>
  <c r="DO361" i="5"/>
  <c r="DO369" i="5"/>
  <c r="DO377" i="5"/>
  <c r="DO385" i="5"/>
  <c r="DO393" i="5"/>
  <c r="DO401" i="5"/>
  <c r="DO409" i="5"/>
  <c r="DO417" i="5"/>
  <c r="DO425" i="5"/>
  <c r="DO433" i="5"/>
  <c r="DO441" i="5"/>
  <c r="DO449" i="5"/>
  <c r="GA12" i="5"/>
  <c r="GA21" i="5"/>
  <c r="GA30" i="5"/>
  <c r="GA39" i="5"/>
  <c r="GA48" i="5"/>
  <c r="GA67" i="5"/>
  <c r="GA76" i="5"/>
  <c r="GA85" i="5"/>
  <c r="GA94" i="5"/>
  <c r="GA103" i="5"/>
  <c r="GA112" i="5"/>
  <c r="GA131" i="5"/>
  <c r="GA140" i="5"/>
  <c r="GA149" i="5"/>
  <c r="GA158" i="5"/>
  <c r="GA167" i="5"/>
  <c r="GA176" i="5"/>
  <c r="GA194" i="5"/>
  <c r="GA203" i="5"/>
  <c r="GA211" i="5"/>
  <c r="GA219" i="5"/>
  <c r="GA227" i="5"/>
  <c r="GA235" i="5"/>
  <c r="GA49" i="5"/>
  <c r="GA58" i="5"/>
  <c r="GA113" i="5"/>
  <c r="GA122" i="5"/>
  <c r="GA177" i="5"/>
  <c r="GA185" i="5"/>
  <c r="GA25" i="5"/>
  <c r="GA34" i="5"/>
  <c r="GA89" i="5"/>
  <c r="GA98" i="5"/>
  <c r="GA153" i="5"/>
  <c r="GA162" i="5"/>
  <c r="GA7" i="5"/>
  <c r="GA16" i="5"/>
  <c r="GA35" i="5"/>
  <c r="GA44" i="5"/>
  <c r="GA53" i="5"/>
  <c r="GA62" i="5"/>
  <c r="GA71" i="5"/>
  <c r="GA80" i="5"/>
  <c r="GA99" i="5"/>
  <c r="GA108" i="5"/>
  <c r="GA117" i="5"/>
  <c r="GA126" i="5"/>
  <c r="GA135" i="5"/>
  <c r="GA144" i="5"/>
  <c r="GA163" i="5"/>
  <c r="GA172" i="5"/>
  <c r="GA180" i="5"/>
  <c r="GA189" i="5"/>
  <c r="GA198" i="5"/>
  <c r="GA207" i="5"/>
  <c r="GA215" i="5"/>
  <c r="GA223" i="5"/>
  <c r="GA231" i="5"/>
  <c r="GA239" i="5"/>
  <c r="GA17" i="5"/>
  <c r="GA26" i="5"/>
  <c r="GA81" i="5"/>
  <c r="GA90" i="5"/>
  <c r="GA145" i="5"/>
  <c r="GA154" i="5"/>
  <c r="GA10" i="5"/>
  <c r="GA65" i="5"/>
  <c r="GA74" i="5"/>
  <c r="GA129" i="5"/>
  <c r="GA138" i="5"/>
  <c r="GA192" i="5"/>
  <c r="GA201" i="5"/>
  <c r="GA57" i="5"/>
  <c r="GA66" i="5"/>
  <c r="GA121" i="5"/>
  <c r="GA130" i="5"/>
  <c r="GA184" i="5"/>
  <c r="GA193" i="5"/>
  <c r="GA15" i="5"/>
  <c r="GA32" i="5"/>
  <c r="GA64" i="5"/>
  <c r="GA97" i="5"/>
  <c r="GA114" i="5"/>
  <c r="GA146" i="5"/>
  <c r="GA179" i="5"/>
  <c r="GA195" i="5"/>
  <c r="GA209" i="5"/>
  <c r="GA224" i="5"/>
  <c r="GA249" i="5"/>
  <c r="GA281" i="5"/>
  <c r="GA301" i="5"/>
  <c r="GA331" i="5"/>
  <c r="GA350" i="5"/>
  <c r="GA360" i="5"/>
  <c r="GA370" i="5"/>
  <c r="GA380" i="5"/>
  <c r="GA399" i="5"/>
  <c r="GA409" i="5"/>
  <c r="GA429" i="5"/>
  <c r="GA33" i="5"/>
  <c r="GA50" i="5"/>
  <c r="GA82" i="5"/>
  <c r="GA115" i="5"/>
  <c r="GA132" i="5"/>
  <c r="GA147" i="5"/>
  <c r="GA164" i="5"/>
  <c r="GA210" i="5"/>
  <c r="GA238" i="5"/>
  <c r="GA250" i="5"/>
  <c r="GA261" i="5"/>
  <c r="GA271" i="5"/>
  <c r="GA282" i="5"/>
  <c r="GA292" i="5"/>
  <c r="GA311" i="5"/>
  <c r="GA321" i="5"/>
  <c r="GA341" i="5"/>
  <c r="GA371" i="5"/>
  <c r="GA390" i="5"/>
  <c r="GA400" i="5"/>
  <c r="GA410" i="5"/>
  <c r="GA420" i="5"/>
  <c r="GA439" i="5"/>
  <c r="GA449" i="5"/>
  <c r="GA18" i="5"/>
  <c r="GA51" i="5"/>
  <c r="GA68" i="5"/>
  <c r="GA83" i="5"/>
  <c r="GA100" i="5"/>
  <c r="GA148" i="5"/>
  <c r="GA196" i="5"/>
  <c r="GA212" i="5"/>
  <c r="GA225" i="5"/>
  <c r="GA240" i="5"/>
  <c r="GA251" i="5"/>
  <c r="GA272" i="5"/>
  <c r="GA283" i="5"/>
  <c r="GA302" i="5"/>
  <c r="GA312" i="5"/>
  <c r="GA322" i="5"/>
  <c r="GA332" i="5"/>
  <c r="GA351" i="5"/>
  <c r="GA361" i="5"/>
  <c r="GA381" i="5"/>
  <c r="GA411" i="5"/>
  <c r="GA430" i="5"/>
  <c r="GA440" i="5"/>
  <c r="GA450" i="5"/>
  <c r="GA19" i="5"/>
  <c r="GA36" i="5"/>
  <c r="GA84" i="5"/>
  <c r="GA116" i="5"/>
  <c r="GA133" i="5"/>
  <c r="GA150" i="5"/>
  <c r="GA165" i="5"/>
  <c r="GA181" i="5"/>
  <c r="GA226" i="5"/>
  <c r="GA252" i="5"/>
  <c r="GA262" i="5"/>
  <c r="GA293" i="5"/>
  <c r="GA323" i="5"/>
  <c r="GA342" i="5"/>
  <c r="GA352" i="5"/>
  <c r="GA362" i="5"/>
  <c r="GA372" i="5"/>
  <c r="GA391" i="5"/>
  <c r="GA401" i="5"/>
  <c r="GA421" i="5"/>
  <c r="GA451" i="5"/>
  <c r="GA20" i="5"/>
  <c r="GA52" i="5"/>
  <c r="GA69" i="5"/>
  <c r="GA86" i="5"/>
  <c r="GA101" i="5"/>
  <c r="GA118" i="5"/>
  <c r="GA166" i="5"/>
  <c r="GA197" i="5"/>
  <c r="GA213" i="5"/>
  <c r="GA228" i="5"/>
  <c r="GA241" i="5"/>
  <c r="GA273" i="5"/>
  <c r="GA284" i="5"/>
  <c r="GA303" i="5"/>
  <c r="GA313" i="5"/>
  <c r="GA333" i="5"/>
  <c r="GA363" i="5"/>
  <c r="GA382" i="5"/>
  <c r="GA392" i="5"/>
  <c r="GA402" i="5"/>
  <c r="GA412" i="5"/>
  <c r="GA431" i="5"/>
  <c r="GA441" i="5"/>
  <c r="GA22" i="5"/>
  <c r="GA37" i="5"/>
  <c r="GA54" i="5"/>
  <c r="GA102" i="5"/>
  <c r="GA134" i="5"/>
  <c r="GA151" i="5"/>
  <c r="GA168" i="5"/>
  <c r="GA182" i="5"/>
  <c r="GA199" i="5"/>
  <c r="GA242" i="5"/>
  <c r="GA253" i="5"/>
  <c r="GA263" i="5"/>
  <c r="GA274" i="5"/>
  <c r="GA294" i="5"/>
  <c r="GA304" i="5"/>
  <c r="GA314" i="5"/>
  <c r="GA324" i="5"/>
  <c r="GA343" i="5"/>
  <c r="GA353" i="5"/>
  <c r="GA373" i="5"/>
  <c r="GA403" i="5"/>
  <c r="GA422" i="5"/>
  <c r="GA432" i="5"/>
  <c r="GA442" i="5"/>
  <c r="GA452" i="5"/>
  <c r="GA38" i="5"/>
  <c r="GA70" i="5"/>
  <c r="GA87" i="5"/>
  <c r="GA104" i="5"/>
  <c r="GA119" i="5"/>
  <c r="GA136" i="5"/>
  <c r="GA169" i="5"/>
  <c r="GA183" i="5"/>
  <c r="GA200" i="5"/>
  <c r="GA214" i="5"/>
  <c r="GA229" i="5"/>
  <c r="GA243" i="5"/>
  <c r="GA264" i="5"/>
  <c r="GA275" i="5"/>
  <c r="GA285" i="5"/>
  <c r="GA315" i="5"/>
  <c r="GA334" i="5"/>
  <c r="GA344" i="5"/>
  <c r="GA354" i="5"/>
  <c r="GA364" i="5"/>
  <c r="GA383" i="5"/>
  <c r="GA393" i="5"/>
  <c r="GA413" i="5"/>
  <c r="GA443" i="5"/>
  <c r="GA23" i="5"/>
  <c r="GA40" i="5"/>
  <c r="GA55" i="5"/>
  <c r="GA72" i="5"/>
  <c r="GA105" i="5"/>
  <c r="GA120" i="5"/>
  <c r="GA137" i="5"/>
  <c r="GA152" i="5"/>
  <c r="GA186" i="5"/>
  <c r="GA216" i="5"/>
  <c r="GA244" i="5"/>
  <c r="GA254" i="5"/>
  <c r="GA276" i="5"/>
  <c r="GA295" i="5"/>
  <c r="GA305" i="5"/>
  <c r="GA325" i="5"/>
  <c r="GA355" i="5"/>
  <c r="GA374" i="5"/>
  <c r="GA384" i="5"/>
  <c r="GA394" i="5"/>
  <c r="GA404" i="5"/>
  <c r="GA423" i="5"/>
  <c r="GA433" i="5"/>
  <c r="GA453" i="5"/>
  <c r="GA6" i="5"/>
  <c r="GA8" i="5"/>
  <c r="GA41" i="5"/>
  <c r="GA56" i="5"/>
  <c r="GA73" i="5"/>
  <c r="GA88" i="5"/>
  <c r="GA123" i="5"/>
  <c r="GA155" i="5"/>
  <c r="GA170" i="5"/>
  <c r="GA202" i="5"/>
  <c r="GA230" i="5"/>
  <c r="GA265" i="5"/>
  <c r="GA286" i="5"/>
  <c r="GA296" i="5"/>
  <c r="GA306" i="5"/>
  <c r="GA316" i="5"/>
  <c r="GA335" i="5"/>
  <c r="GA345" i="5"/>
  <c r="GA365" i="5"/>
  <c r="GA395" i="5"/>
  <c r="GA414" i="5"/>
  <c r="GA424" i="5"/>
  <c r="GA434" i="5"/>
  <c r="GA444" i="5"/>
  <c r="GA9" i="5"/>
  <c r="GA24" i="5"/>
  <c r="GA59" i="5"/>
  <c r="GA91" i="5"/>
  <c r="GA106" i="5"/>
  <c r="GA139" i="5"/>
  <c r="GA171" i="5"/>
  <c r="GA187" i="5"/>
  <c r="GA204" i="5"/>
  <c r="GA217" i="5"/>
  <c r="GA232" i="5"/>
  <c r="GA245" i="5"/>
  <c r="GA255" i="5"/>
  <c r="GA266" i="5"/>
  <c r="GA277" i="5"/>
  <c r="GA307" i="5"/>
  <c r="GA326" i="5"/>
  <c r="GA336" i="5"/>
  <c r="GA346" i="5"/>
  <c r="GA356" i="5"/>
  <c r="GA375" i="5"/>
  <c r="GA385" i="5"/>
  <c r="GA405" i="5"/>
  <c r="GA435" i="5"/>
  <c r="GA27" i="5"/>
  <c r="GA42" i="5"/>
  <c r="GA75" i="5"/>
  <c r="GA107" i="5"/>
  <c r="GA124" i="5"/>
  <c r="GA141" i="5"/>
  <c r="GA156" i="5"/>
  <c r="GA173" i="5"/>
  <c r="GA218" i="5"/>
  <c r="GA256" i="5"/>
  <c r="GA267" i="5"/>
  <c r="GA287" i="5"/>
  <c r="GA297" i="5"/>
  <c r="GA317" i="5"/>
  <c r="GA347" i="5"/>
  <c r="GA366" i="5"/>
  <c r="GA376" i="5"/>
  <c r="GA386" i="5"/>
  <c r="GA396" i="5"/>
  <c r="GA415" i="5"/>
  <c r="GA425" i="5"/>
  <c r="GA445" i="5"/>
  <c r="GA11" i="5"/>
  <c r="GA43" i="5"/>
  <c r="GA60" i="5"/>
  <c r="GA77" i="5"/>
  <c r="GA92" i="5"/>
  <c r="GA109" i="5"/>
  <c r="GA157" i="5"/>
  <c r="GA188" i="5"/>
  <c r="GA205" i="5"/>
  <c r="GA220" i="5"/>
  <c r="GA233" i="5"/>
  <c r="GA246" i="5"/>
  <c r="GA268" i="5"/>
  <c r="GA278" i="5"/>
  <c r="GA288" i="5"/>
  <c r="GA298" i="5"/>
  <c r="GA308" i="5"/>
  <c r="GA327" i="5"/>
  <c r="GA337" i="5"/>
  <c r="GA357" i="5"/>
  <c r="GA387" i="5"/>
  <c r="GA406" i="5"/>
  <c r="GA416" i="5"/>
  <c r="GA426" i="5"/>
  <c r="GA436" i="5"/>
  <c r="GA13" i="5"/>
  <c r="GA28" i="5"/>
  <c r="GA45" i="5"/>
  <c r="GA93" i="5"/>
  <c r="GA125" i="5"/>
  <c r="GA142" i="5"/>
  <c r="GA159" i="5"/>
  <c r="GA174" i="5"/>
  <c r="GA190" i="5"/>
  <c r="GA234" i="5"/>
  <c r="GA257" i="5"/>
  <c r="GA299" i="5"/>
  <c r="GA318" i="5"/>
  <c r="GA328" i="5"/>
  <c r="GA338" i="5"/>
  <c r="GA348" i="5"/>
  <c r="GA367" i="5"/>
  <c r="GA377" i="5"/>
  <c r="GA397" i="5"/>
  <c r="GA427" i="5"/>
  <c r="GA446" i="5"/>
  <c r="GA29" i="5"/>
  <c r="GA61" i="5"/>
  <c r="GA78" i="5"/>
  <c r="GA95" i="5"/>
  <c r="GA110" i="5"/>
  <c r="GA127" i="5"/>
  <c r="GA175" i="5"/>
  <c r="GA206" i="5"/>
  <c r="GA221" i="5"/>
  <c r="GA236" i="5"/>
  <c r="GA247" i="5"/>
  <c r="GA258" i="5"/>
  <c r="GA269" i="5"/>
  <c r="GA279" i="5"/>
  <c r="GA289" i="5"/>
  <c r="GA309" i="5"/>
  <c r="GA339" i="5"/>
  <c r="GA358" i="5"/>
  <c r="GA368" i="5"/>
  <c r="GA378" i="5"/>
  <c r="GA388" i="5"/>
  <c r="GA407" i="5"/>
  <c r="GA417" i="5"/>
  <c r="GA437" i="5"/>
  <c r="GA47" i="5"/>
  <c r="GA79" i="5"/>
  <c r="GA96" i="5"/>
  <c r="GA128" i="5"/>
  <c r="GA161" i="5"/>
  <c r="GA178" i="5"/>
  <c r="GA222" i="5"/>
  <c r="GA237" i="5"/>
  <c r="GA260" i="5"/>
  <c r="GA270" i="5"/>
  <c r="GA291" i="5"/>
  <c r="GA310" i="5"/>
  <c r="GA320" i="5"/>
  <c r="GA330" i="5"/>
  <c r="GA340" i="5"/>
  <c r="GA359" i="5"/>
  <c r="GA369" i="5"/>
  <c r="GA389" i="5"/>
  <c r="GA419" i="5"/>
  <c r="GA438" i="5"/>
  <c r="GA448" i="5"/>
  <c r="GA111" i="5"/>
  <c r="GA319" i="5"/>
  <c r="GA329" i="5"/>
  <c r="GA143" i="5"/>
  <c r="GA160" i="5"/>
  <c r="GA349" i="5"/>
  <c r="GA191" i="5"/>
  <c r="GA208" i="5"/>
  <c r="GA379" i="5"/>
  <c r="GA248" i="5"/>
  <c r="GA408" i="5"/>
  <c r="GA14" i="5"/>
  <c r="GA259" i="5"/>
  <c r="GA418" i="5"/>
  <c r="GA31" i="5"/>
  <c r="GA428" i="5"/>
  <c r="GA46" i="5"/>
  <c r="GA280" i="5"/>
  <c r="GA63" i="5"/>
  <c r="GA290" i="5"/>
  <c r="GA447" i="5"/>
  <c r="GA300" i="5"/>
  <c r="GA398" i="5"/>
  <c r="DH11" i="5"/>
  <c r="DH19" i="5"/>
  <c r="DH27" i="5"/>
  <c r="DH35" i="5"/>
  <c r="DH43" i="5"/>
  <c r="DH51" i="5"/>
  <c r="DH59" i="5"/>
  <c r="DH67" i="5"/>
  <c r="DH75" i="5"/>
  <c r="DH83" i="5"/>
  <c r="DH91" i="5"/>
  <c r="DH99" i="5"/>
  <c r="DH107" i="5"/>
  <c r="DH115" i="5"/>
  <c r="DH123" i="5"/>
  <c r="DH131" i="5"/>
  <c r="DH139" i="5"/>
  <c r="DH147" i="5"/>
  <c r="DH155" i="5"/>
  <c r="DH163" i="5"/>
  <c r="DH171" i="5"/>
  <c r="DH179" i="5"/>
  <c r="DH186" i="5"/>
  <c r="DH194" i="5"/>
  <c r="DH202" i="5"/>
  <c r="DH210" i="5"/>
  <c r="DH218" i="5"/>
  <c r="DH226" i="5"/>
  <c r="DH234" i="5"/>
  <c r="DH242" i="5"/>
  <c r="DH250" i="5"/>
  <c r="DH258" i="5"/>
  <c r="DH266" i="5"/>
  <c r="DH274" i="5"/>
  <c r="DH282" i="5"/>
  <c r="DH290" i="5"/>
  <c r="DH298" i="5"/>
  <c r="DH306" i="5"/>
  <c r="DH314" i="5"/>
  <c r="DH322" i="5"/>
  <c r="DH330" i="5"/>
  <c r="DH338" i="5"/>
  <c r="DH346" i="5"/>
  <c r="DH354" i="5"/>
  <c r="DH362" i="5"/>
  <c r="DH370" i="5"/>
  <c r="DH378" i="5"/>
  <c r="DH386" i="5"/>
  <c r="DH394" i="5"/>
  <c r="DH402" i="5"/>
  <c r="DH410" i="5"/>
  <c r="DH418" i="5"/>
  <c r="DH426" i="5"/>
  <c r="DH434" i="5"/>
  <c r="DH442" i="5"/>
  <c r="DH450" i="5"/>
  <c r="DH6" i="5"/>
  <c r="DH12" i="5"/>
  <c r="DH20" i="5"/>
  <c r="DH28" i="5"/>
  <c r="DH36" i="5"/>
  <c r="DH44" i="5"/>
  <c r="DH52" i="5"/>
  <c r="DH60" i="5"/>
  <c r="DH68" i="5"/>
  <c r="DH76" i="5"/>
  <c r="DH84" i="5"/>
  <c r="DH92" i="5"/>
  <c r="DH100" i="5"/>
  <c r="DH108" i="5"/>
  <c r="DH116" i="5"/>
  <c r="DH124" i="5"/>
  <c r="DH132" i="5"/>
  <c r="DH140" i="5"/>
  <c r="DH148" i="5"/>
  <c r="DH156" i="5"/>
  <c r="DH164" i="5"/>
  <c r="DH172" i="5"/>
  <c r="DH187" i="5"/>
  <c r="DH195" i="5"/>
  <c r="DH203" i="5"/>
  <c r="DH211" i="5"/>
  <c r="DH219" i="5"/>
  <c r="DH227" i="5"/>
  <c r="DH235" i="5"/>
  <c r="DH243" i="5"/>
  <c r="DH251" i="5"/>
  <c r="DH259" i="5"/>
  <c r="DH267" i="5"/>
  <c r="DH275" i="5"/>
  <c r="DH283" i="5"/>
  <c r="DH291" i="5"/>
  <c r="DH299" i="5"/>
  <c r="DH307" i="5"/>
  <c r="DH315" i="5"/>
  <c r="DH323" i="5"/>
  <c r="DH331" i="5"/>
  <c r="DH339" i="5"/>
  <c r="DH347" i="5"/>
  <c r="DH355" i="5"/>
  <c r="DH363" i="5"/>
  <c r="DH371" i="5"/>
  <c r="DH379" i="5"/>
  <c r="DH387" i="5"/>
  <c r="DH395" i="5"/>
  <c r="DH403" i="5"/>
  <c r="DH411" i="5"/>
  <c r="DH419" i="5"/>
  <c r="DH427" i="5"/>
  <c r="DH435" i="5"/>
  <c r="DH443" i="5"/>
  <c r="DH451" i="5"/>
  <c r="DH13" i="5"/>
  <c r="DH21" i="5"/>
  <c r="DH29" i="5"/>
  <c r="DH37" i="5"/>
  <c r="DH45" i="5"/>
  <c r="DH53" i="5"/>
  <c r="DH61" i="5"/>
  <c r="DH69" i="5"/>
  <c r="DH77" i="5"/>
  <c r="DH85" i="5"/>
  <c r="DH93" i="5"/>
  <c r="DH101" i="5"/>
  <c r="DH109" i="5"/>
  <c r="DH117" i="5"/>
  <c r="DH125" i="5"/>
  <c r="DH133" i="5"/>
  <c r="DH141" i="5"/>
  <c r="DH149" i="5"/>
  <c r="DH157" i="5"/>
  <c r="DH165" i="5"/>
  <c r="DH173" i="5"/>
  <c r="DH180" i="5"/>
  <c r="DH188" i="5"/>
  <c r="DH196" i="5"/>
  <c r="DH204" i="5"/>
  <c r="DH212" i="5"/>
  <c r="DH220" i="5"/>
  <c r="DH228" i="5"/>
  <c r="DH236" i="5"/>
  <c r="DH244" i="5"/>
  <c r="DH252" i="5"/>
  <c r="DH260" i="5"/>
  <c r="DH268" i="5"/>
  <c r="DH276" i="5"/>
  <c r="DH284" i="5"/>
  <c r="DH292" i="5"/>
  <c r="DH300" i="5"/>
  <c r="DH308" i="5"/>
  <c r="DH316" i="5"/>
  <c r="DH324" i="5"/>
  <c r="DH332" i="5"/>
  <c r="DH340" i="5"/>
  <c r="DH348" i="5"/>
  <c r="DH356" i="5"/>
  <c r="DH364" i="5"/>
  <c r="DH372" i="5"/>
  <c r="DH380" i="5"/>
  <c r="DH388" i="5"/>
  <c r="DH396" i="5"/>
  <c r="DH404" i="5"/>
  <c r="DH412" i="5"/>
  <c r="DH420" i="5"/>
  <c r="DH428" i="5"/>
  <c r="DH436" i="5"/>
  <c r="DH444" i="5"/>
  <c r="DH452" i="5"/>
  <c r="DH14" i="5"/>
  <c r="DH22" i="5"/>
  <c r="DH30" i="5"/>
  <c r="DH38" i="5"/>
  <c r="DH46" i="5"/>
  <c r="DH54" i="5"/>
  <c r="DH62" i="5"/>
  <c r="DH70" i="5"/>
  <c r="DH78" i="5"/>
  <c r="DH86" i="5"/>
  <c r="DH94" i="5"/>
  <c r="DH102" i="5"/>
  <c r="DH110" i="5"/>
  <c r="DH118" i="5"/>
  <c r="DH126" i="5"/>
  <c r="DH134" i="5"/>
  <c r="DH142" i="5"/>
  <c r="DH150" i="5"/>
  <c r="DH158" i="5"/>
  <c r="DH166" i="5"/>
  <c r="DH174" i="5"/>
  <c r="DH181" i="5"/>
  <c r="DH189" i="5"/>
  <c r="DH197" i="5"/>
  <c r="DH205" i="5"/>
  <c r="DH213" i="5"/>
  <c r="DH221" i="5"/>
  <c r="DH229" i="5"/>
  <c r="DH237" i="5"/>
  <c r="DH245" i="5"/>
  <c r="DH253" i="5"/>
  <c r="DH261" i="5"/>
  <c r="DH269" i="5"/>
  <c r="DH277" i="5"/>
  <c r="DH285" i="5"/>
  <c r="DH293" i="5"/>
  <c r="DH301" i="5"/>
  <c r="DH309" i="5"/>
  <c r="DH317" i="5"/>
  <c r="DH325" i="5"/>
  <c r="DH333" i="5"/>
  <c r="DH341" i="5"/>
  <c r="DH349" i="5"/>
  <c r="DH357" i="5"/>
  <c r="DH365" i="5"/>
  <c r="DH373" i="5"/>
  <c r="DH381" i="5"/>
  <c r="DH389" i="5"/>
  <c r="DH397" i="5"/>
  <c r="DH405" i="5"/>
  <c r="DH413" i="5"/>
  <c r="DH421" i="5"/>
  <c r="DH429" i="5"/>
  <c r="DH437" i="5"/>
  <c r="DH445" i="5"/>
  <c r="DH453" i="5"/>
  <c r="DH7" i="5"/>
  <c r="DH15" i="5"/>
  <c r="DH23" i="5"/>
  <c r="DH31" i="5"/>
  <c r="DH39" i="5"/>
  <c r="DH47" i="5"/>
  <c r="DH55" i="5"/>
  <c r="DH63" i="5"/>
  <c r="DH71" i="5"/>
  <c r="DH79" i="5"/>
  <c r="DH87" i="5"/>
  <c r="DH95" i="5"/>
  <c r="DH103" i="5"/>
  <c r="DH111" i="5"/>
  <c r="DH119" i="5"/>
  <c r="DH127" i="5"/>
  <c r="DH135" i="5"/>
  <c r="DH143" i="5"/>
  <c r="DH151" i="5"/>
  <c r="DH159" i="5"/>
  <c r="DH167" i="5"/>
  <c r="DH175" i="5"/>
  <c r="DH182" i="5"/>
  <c r="DH190" i="5"/>
  <c r="DH198" i="5"/>
  <c r="DH206" i="5"/>
  <c r="DH214" i="5"/>
  <c r="DH222" i="5"/>
  <c r="DH230" i="5"/>
  <c r="DH238" i="5"/>
  <c r="DH246" i="5"/>
  <c r="DH254" i="5"/>
  <c r="DH262" i="5"/>
  <c r="DH270" i="5"/>
  <c r="DH278" i="5"/>
  <c r="DH286" i="5"/>
  <c r="DH294" i="5"/>
  <c r="DH302" i="5"/>
  <c r="DH310" i="5"/>
  <c r="DH318" i="5"/>
  <c r="DH326" i="5"/>
  <c r="DH334" i="5"/>
  <c r="DH342" i="5"/>
  <c r="DH350" i="5"/>
  <c r="DH358" i="5"/>
  <c r="DH366" i="5"/>
  <c r="DH374" i="5"/>
  <c r="DH382" i="5"/>
  <c r="DH390" i="5"/>
  <c r="DH398" i="5"/>
  <c r="DH406" i="5"/>
  <c r="DH414" i="5"/>
  <c r="DH422" i="5"/>
  <c r="DH430" i="5"/>
  <c r="DH438" i="5"/>
  <c r="DH446" i="5"/>
  <c r="DH8" i="5"/>
  <c r="DH16" i="5"/>
  <c r="DH24" i="5"/>
  <c r="DH32" i="5"/>
  <c r="DH40" i="5"/>
  <c r="DH48" i="5"/>
  <c r="DH56" i="5"/>
  <c r="DH64" i="5"/>
  <c r="DH72" i="5"/>
  <c r="DH80" i="5"/>
  <c r="DH88" i="5"/>
  <c r="DH96" i="5"/>
  <c r="DH104" i="5"/>
  <c r="DH112" i="5"/>
  <c r="DH120" i="5"/>
  <c r="DH128" i="5"/>
  <c r="DH136" i="5"/>
  <c r="DH144" i="5"/>
  <c r="DH152" i="5"/>
  <c r="DH160" i="5"/>
  <c r="DH168" i="5"/>
  <c r="DH176" i="5"/>
  <c r="DH183" i="5"/>
  <c r="DH191" i="5"/>
  <c r="DH199" i="5"/>
  <c r="DH207" i="5"/>
  <c r="DH215" i="5"/>
  <c r="DH223" i="5"/>
  <c r="DH231" i="5"/>
  <c r="DH239" i="5"/>
  <c r="DH247" i="5"/>
  <c r="DH255" i="5"/>
  <c r="DH263" i="5"/>
  <c r="DH271" i="5"/>
  <c r="DH279" i="5"/>
  <c r="DH287" i="5"/>
  <c r="DH295" i="5"/>
  <c r="DH303" i="5"/>
  <c r="DH311" i="5"/>
  <c r="DH319" i="5"/>
  <c r="DH327" i="5"/>
  <c r="DH335" i="5"/>
  <c r="DH343" i="5"/>
  <c r="DH351" i="5"/>
  <c r="DH359" i="5"/>
  <c r="DH367" i="5"/>
  <c r="DH375" i="5"/>
  <c r="DH383" i="5"/>
  <c r="DH391" i="5"/>
  <c r="DH399" i="5"/>
  <c r="DH407" i="5"/>
  <c r="DH415" i="5"/>
  <c r="DH423" i="5"/>
  <c r="DH431" i="5"/>
  <c r="DH439" i="5"/>
  <c r="DH447" i="5"/>
  <c r="DH9" i="5"/>
  <c r="DH17" i="5"/>
  <c r="DH25" i="5"/>
  <c r="DH33" i="5"/>
  <c r="DH41" i="5"/>
  <c r="DH49" i="5"/>
  <c r="DH57" i="5"/>
  <c r="DH65" i="5"/>
  <c r="DH73" i="5"/>
  <c r="DH81" i="5"/>
  <c r="DH89" i="5"/>
  <c r="DH97" i="5"/>
  <c r="DH105" i="5"/>
  <c r="DH113" i="5"/>
  <c r="DH121" i="5"/>
  <c r="DH129" i="5"/>
  <c r="DH137" i="5"/>
  <c r="DH145" i="5"/>
  <c r="DH153" i="5"/>
  <c r="DH161" i="5"/>
  <c r="DH169" i="5"/>
  <c r="DH177" i="5"/>
  <c r="DH184" i="5"/>
  <c r="DH192" i="5"/>
  <c r="DH200" i="5"/>
  <c r="DH208" i="5"/>
  <c r="DH216" i="5"/>
  <c r="DH224" i="5"/>
  <c r="DH232" i="5"/>
  <c r="DH240" i="5"/>
  <c r="DH248" i="5"/>
  <c r="DH256" i="5"/>
  <c r="DH264" i="5"/>
  <c r="DH272" i="5"/>
  <c r="DH280" i="5"/>
  <c r="DH288" i="5"/>
  <c r="DH296" i="5"/>
  <c r="DH304" i="5"/>
  <c r="DH312" i="5"/>
  <c r="DH320" i="5"/>
  <c r="DH328" i="5"/>
  <c r="DH336" i="5"/>
  <c r="DH344" i="5"/>
  <c r="DH352" i="5"/>
  <c r="DH360" i="5"/>
  <c r="DH368" i="5"/>
  <c r="DH376" i="5"/>
  <c r="DH384" i="5"/>
  <c r="DH392" i="5"/>
  <c r="DH400" i="5"/>
  <c r="DH408" i="5"/>
  <c r="DH416" i="5"/>
  <c r="DH424" i="5"/>
  <c r="DH432" i="5"/>
  <c r="DH440" i="5"/>
  <c r="DH448" i="5"/>
  <c r="DH10" i="5"/>
  <c r="DH18" i="5"/>
  <c r="DH26" i="5"/>
  <c r="DH34" i="5"/>
  <c r="DH42" i="5"/>
  <c r="DH50" i="5"/>
  <c r="DH58" i="5"/>
  <c r="DH66" i="5"/>
  <c r="DH74" i="5"/>
  <c r="DH82" i="5"/>
  <c r="DH90" i="5"/>
  <c r="DH98" i="5"/>
  <c r="DH106" i="5"/>
  <c r="DH114" i="5"/>
  <c r="DH122" i="5"/>
  <c r="DH130" i="5"/>
  <c r="DH138" i="5"/>
  <c r="DH146" i="5"/>
  <c r="DH154" i="5"/>
  <c r="DH162" i="5"/>
  <c r="DH170" i="5"/>
  <c r="DH178" i="5"/>
  <c r="DH185" i="5"/>
  <c r="DH193" i="5"/>
  <c r="DH201" i="5"/>
  <c r="DH209" i="5"/>
  <c r="DH217" i="5"/>
  <c r="DH225" i="5"/>
  <c r="DH233" i="5"/>
  <c r="DH241" i="5"/>
  <c r="DH249" i="5"/>
  <c r="DH257" i="5"/>
  <c r="DH265" i="5"/>
  <c r="DH273" i="5"/>
  <c r="DH281" i="5"/>
  <c r="DH289" i="5"/>
  <c r="DH297" i="5"/>
  <c r="DH305" i="5"/>
  <c r="DH313" i="5"/>
  <c r="DH321" i="5"/>
  <c r="DH329" i="5"/>
  <c r="DH337" i="5"/>
  <c r="DH345" i="5"/>
  <c r="DH353" i="5"/>
  <c r="DH361" i="5"/>
  <c r="DH369" i="5"/>
  <c r="DH377" i="5"/>
  <c r="DH385" i="5"/>
  <c r="DH393" i="5"/>
  <c r="DH401" i="5"/>
  <c r="DH409" i="5"/>
  <c r="DH417" i="5"/>
  <c r="DH425" i="5"/>
  <c r="DH433" i="5"/>
  <c r="DH441" i="5"/>
  <c r="DH449" i="5"/>
  <c r="FT13" i="5"/>
  <c r="FT21" i="5"/>
  <c r="FT29" i="5"/>
  <c r="FT37" i="5"/>
  <c r="FT45" i="5"/>
  <c r="FT53" i="5"/>
  <c r="FT61" i="5"/>
  <c r="FT69" i="5"/>
  <c r="FT77" i="5"/>
  <c r="FT85" i="5"/>
  <c r="FT93" i="5"/>
  <c r="FT101" i="5"/>
  <c r="FT14" i="5"/>
  <c r="FT22" i="5"/>
  <c r="FT30" i="5"/>
  <c r="FT38" i="5"/>
  <c r="FT46" i="5"/>
  <c r="FT54" i="5"/>
  <c r="FT62" i="5"/>
  <c r="FT70" i="5"/>
  <c r="FT78" i="5"/>
  <c r="FT86" i="5"/>
  <c r="FT94" i="5"/>
  <c r="FT102" i="5"/>
  <c r="FT110" i="5"/>
  <c r="FT118" i="5"/>
  <c r="FT126" i="5"/>
  <c r="FT134" i="5"/>
  <c r="FT142" i="5"/>
  <c r="FT150" i="5"/>
  <c r="FT158" i="5"/>
  <c r="FT166" i="5"/>
  <c r="FT174" i="5"/>
  <c r="FT181" i="5"/>
  <c r="FT189" i="5"/>
  <c r="FT197" i="5"/>
  <c r="FT205" i="5"/>
  <c r="FT213" i="5"/>
  <c r="FT221" i="5"/>
  <c r="FT229" i="5"/>
  <c r="FT237" i="5"/>
  <c r="FT245" i="5"/>
  <c r="FT253" i="5"/>
  <c r="FT261" i="5"/>
  <c r="FT269" i="5"/>
  <c r="FT277" i="5"/>
  <c r="FT285" i="5"/>
  <c r="FT293" i="5"/>
  <c r="FT301" i="5"/>
  <c r="FT309" i="5"/>
  <c r="FT317" i="5"/>
  <c r="FT325" i="5"/>
  <c r="FT333" i="5"/>
  <c r="FT341" i="5"/>
  <c r="FT349" i="5"/>
  <c r="FT357" i="5"/>
  <c r="FT365" i="5"/>
  <c r="FT373" i="5"/>
  <c r="FT381" i="5"/>
  <c r="FT389" i="5"/>
  <c r="FT397" i="5"/>
  <c r="FT405" i="5"/>
  <c r="FT413" i="5"/>
  <c r="FT421" i="5"/>
  <c r="FT429" i="5"/>
  <c r="FT8" i="5"/>
  <c r="FT16" i="5"/>
  <c r="FT24" i="5"/>
  <c r="FT32" i="5"/>
  <c r="FT40" i="5"/>
  <c r="FT48" i="5"/>
  <c r="FT56" i="5"/>
  <c r="FT64" i="5"/>
  <c r="FT72" i="5"/>
  <c r="FT80" i="5"/>
  <c r="FT88" i="5"/>
  <c r="FT96" i="5"/>
  <c r="FT104" i="5"/>
  <c r="FT112" i="5"/>
  <c r="FT120" i="5"/>
  <c r="FT128" i="5"/>
  <c r="FT136" i="5"/>
  <c r="FT144" i="5"/>
  <c r="FT152" i="5"/>
  <c r="FT160" i="5"/>
  <c r="FT168" i="5"/>
  <c r="FT176" i="5"/>
  <c r="FT183" i="5"/>
  <c r="FT191" i="5"/>
  <c r="FT199" i="5"/>
  <c r="FT207" i="5"/>
  <c r="FT215" i="5"/>
  <c r="FT223" i="5"/>
  <c r="FT231" i="5"/>
  <c r="FT239" i="5"/>
  <c r="FT247" i="5"/>
  <c r="FT255" i="5"/>
  <c r="FT263" i="5"/>
  <c r="FT271" i="5"/>
  <c r="FT279" i="5"/>
  <c r="FT287" i="5"/>
  <c r="FT295" i="5"/>
  <c r="FT303" i="5"/>
  <c r="FT311" i="5"/>
  <c r="FT319" i="5"/>
  <c r="FT327" i="5"/>
  <c r="FT335" i="5"/>
  <c r="FT343" i="5"/>
  <c r="FT351" i="5"/>
  <c r="FT359" i="5"/>
  <c r="FT367" i="5"/>
  <c r="FT375" i="5"/>
  <c r="FT383" i="5"/>
  <c r="FT391" i="5"/>
  <c r="FT399" i="5"/>
  <c r="FT407" i="5"/>
  <c r="FT415" i="5"/>
  <c r="FT423" i="5"/>
  <c r="FT431" i="5"/>
  <c r="FT9" i="5"/>
  <c r="FT17" i="5"/>
  <c r="FT25" i="5"/>
  <c r="FT33" i="5"/>
  <c r="FT41" i="5"/>
  <c r="FT49" i="5"/>
  <c r="FT57" i="5"/>
  <c r="FT65" i="5"/>
  <c r="FT73" i="5"/>
  <c r="FT81" i="5"/>
  <c r="FT89" i="5"/>
  <c r="FT97" i="5"/>
  <c r="FT105" i="5"/>
  <c r="FT113" i="5"/>
  <c r="FT121" i="5"/>
  <c r="FT129" i="5"/>
  <c r="FT137" i="5"/>
  <c r="FT145" i="5"/>
  <c r="FT153" i="5"/>
  <c r="FT161" i="5"/>
  <c r="FT169" i="5"/>
  <c r="FT177" i="5"/>
  <c r="FT184" i="5"/>
  <c r="FT192" i="5"/>
  <c r="FT200" i="5"/>
  <c r="FT42" i="5"/>
  <c r="FT76" i="5"/>
  <c r="FT130" i="5"/>
  <c r="FT149" i="5"/>
  <c r="FT159" i="5"/>
  <c r="FT179" i="5"/>
  <c r="FT262" i="5"/>
  <c r="FT23" i="5"/>
  <c r="FT35" i="5"/>
  <c r="FT82" i="5"/>
  <c r="FT124" i="5"/>
  <c r="FT154" i="5"/>
  <c r="FT173" i="5"/>
  <c r="FT182" i="5"/>
  <c r="FT202" i="5"/>
  <c r="FT211" i="5"/>
  <c r="FT220" i="5"/>
  <c r="FT248" i="5"/>
  <c r="FT257" i="5"/>
  <c r="FT266" i="5"/>
  <c r="FT275" i="5"/>
  <c r="FT284" i="5"/>
  <c r="FT312" i="5"/>
  <c r="FT321" i="5"/>
  <c r="FT330" i="5"/>
  <c r="FT339" i="5"/>
  <c r="FT348" i="5"/>
  <c r="FT376" i="5"/>
  <c r="FT385" i="5"/>
  <c r="FT394" i="5"/>
  <c r="FT403" i="5"/>
  <c r="FT412" i="5"/>
  <c r="FT439" i="5"/>
  <c r="FT447" i="5"/>
  <c r="FT12" i="5"/>
  <c r="FT47" i="5"/>
  <c r="FT59" i="5"/>
  <c r="FT115" i="5"/>
  <c r="FT164" i="5"/>
  <c r="FT193" i="5"/>
  <c r="FT230" i="5"/>
  <c r="FT294" i="5"/>
  <c r="FT26" i="5"/>
  <c r="FT60" i="5"/>
  <c r="FT95" i="5"/>
  <c r="FT116" i="5"/>
  <c r="FT146" i="5"/>
  <c r="FT165" i="5"/>
  <c r="FT175" i="5"/>
  <c r="FT194" i="5"/>
  <c r="FT222" i="5"/>
  <c r="FT286" i="5"/>
  <c r="FT350" i="5"/>
  <c r="FT414" i="5"/>
  <c r="FT28" i="5"/>
  <c r="FT63" i="5"/>
  <c r="FT75" i="5"/>
  <c r="FT148" i="5"/>
  <c r="FT178" i="5"/>
  <c r="FT196" i="5"/>
  <c r="FT206" i="5"/>
  <c r="FT270" i="5"/>
  <c r="FT334" i="5"/>
  <c r="FT398" i="5"/>
  <c r="FT18" i="5"/>
  <c r="FT52" i="5"/>
  <c r="FT87" i="5"/>
  <c r="FT99" i="5"/>
  <c r="FT109" i="5"/>
  <c r="FT119" i="5"/>
  <c r="FT139" i="5"/>
  <c r="FT187" i="5"/>
  <c r="FT216" i="5"/>
  <c r="FT225" i="5"/>
  <c r="FT234" i="5"/>
  <c r="FT243" i="5"/>
  <c r="FT252" i="5"/>
  <c r="FT280" i="5"/>
  <c r="FT289" i="5"/>
  <c r="FT298" i="5"/>
  <c r="FT307" i="5"/>
  <c r="FT316" i="5"/>
  <c r="FT344" i="5"/>
  <c r="FT353" i="5"/>
  <c r="FT362" i="5"/>
  <c r="FT371" i="5"/>
  <c r="FT380" i="5"/>
  <c r="FT408" i="5"/>
  <c r="FT417" i="5"/>
  <c r="FT426" i="5"/>
  <c r="FT435" i="5"/>
  <c r="FT443" i="5"/>
  <c r="FT451" i="5"/>
  <c r="FT68" i="5"/>
  <c r="FT106" i="5"/>
  <c r="FT122" i="5"/>
  <c r="FT170" i="5"/>
  <c r="FT214" i="5"/>
  <c r="FT228" i="5"/>
  <c r="FT244" i="5"/>
  <c r="FT258" i="5"/>
  <c r="FT273" i="5"/>
  <c r="FT329" i="5"/>
  <c r="FT354" i="5"/>
  <c r="FT378" i="5"/>
  <c r="FT402" i="5"/>
  <c r="FT427" i="5"/>
  <c r="FT438" i="5"/>
  <c r="FT449" i="5"/>
  <c r="FT51" i="5"/>
  <c r="FT90" i="5"/>
  <c r="FT107" i="5"/>
  <c r="FT138" i="5"/>
  <c r="FT185" i="5"/>
  <c r="FT259" i="5"/>
  <c r="FT288" i="5"/>
  <c r="FT302" i="5"/>
  <c r="FT318" i="5"/>
  <c r="FT342" i="5"/>
  <c r="FT366" i="5"/>
  <c r="FT15" i="5"/>
  <c r="FT34" i="5"/>
  <c r="FT71" i="5"/>
  <c r="FT123" i="5"/>
  <c r="FT140" i="5"/>
  <c r="FT155" i="5"/>
  <c r="FT171" i="5"/>
  <c r="FT201" i="5"/>
  <c r="FT217" i="5"/>
  <c r="FT274" i="5"/>
  <c r="FT290" i="5"/>
  <c r="FT304" i="5"/>
  <c r="FT355" i="5"/>
  <c r="FT379" i="5"/>
  <c r="FT392" i="5"/>
  <c r="FT416" i="5"/>
  <c r="FT428" i="5"/>
  <c r="FT450" i="5"/>
  <c r="FT91" i="5"/>
  <c r="FT108" i="5"/>
  <c r="FT156" i="5"/>
  <c r="FT186" i="5"/>
  <c r="FT232" i="5"/>
  <c r="FT246" i="5"/>
  <c r="FT260" i="5"/>
  <c r="FT305" i="5"/>
  <c r="FT331" i="5"/>
  <c r="FT368" i="5"/>
  <c r="FT404" i="5"/>
  <c r="FT440" i="5"/>
  <c r="FT19" i="5"/>
  <c r="FT36" i="5"/>
  <c r="FT55" i="5"/>
  <c r="FT74" i="5"/>
  <c r="FT125" i="5"/>
  <c r="FT141" i="5"/>
  <c r="FT172" i="5"/>
  <c r="FT188" i="5"/>
  <c r="FT203" i="5"/>
  <c r="FT218" i="5"/>
  <c r="FT276" i="5"/>
  <c r="FT291" i="5"/>
  <c r="FT320" i="5"/>
  <c r="FT332" i="5"/>
  <c r="FT345" i="5"/>
  <c r="FT356" i="5"/>
  <c r="FT369" i="5"/>
  <c r="FT393" i="5"/>
  <c r="FT418" i="5"/>
  <c r="FT441" i="5"/>
  <c r="FT452" i="5"/>
  <c r="FT92" i="5"/>
  <c r="FT111" i="5"/>
  <c r="FT157" i="5"/>
  <c r="FT204" i="5"/>
  <c r="FT233" i="5"/>
  <c r="FT306" i="5"/>
  <c r="FT382" i="5"/>
  <c r="FT406" i="5"/>
  <c r="FT430" i="5"/>
  <c r="FT20" i="5"/>
  <c r="FT127" i="5"/>
  <c r="FT219" i="5"/>
  <c r="FT235" i="5"/>
  <c r="FT249" i="5"/>
  <c r="FT264" i="5"/>
  <c r="FT278" i="5"/>
  <c r="FT292" i="5"/>
  <c r="FT308" i="5"/>
  <c r="FT346" i="5"/>
  <c r="FT358" i="5"/>
  <c r="FT370" i="5"/>
  <c r="FT419" i="5"/>
  <c r="FT442" i="5"/>
  <c r="FT453" i="5"/>
  <c r="FT39" i="5"/>
  <c r="FT58" i="5"/>
  <c r="FT143" i="5"/>
  <c r="FT190" i="5"/>
  <c r="FT250" i="5"/>
  <c r="FT322" i="5"/>
  <c r="FT395" i="5"/>
  <c r="FT432" i="5"/>
  <c r="FT208" i="5"/>
  <c r="FT236" i="5"/>
  <c r="FT265" i="5"/>
  <c r="FT281" i="5"/>
  <c r="FT323" i="5"/>
  <c r="FT336" i="5"/>
  <c r="FT347" i="5"/>
  <c r="FT360" i="5"/>
  <c r="FT372" i="5"/>
  <c r="FT384" i="5"/>
  <c r="FT396" i="5"/>
  <c r="FT409" i="5"/>
  <c r="FT420" i="5"/>
  <c r="FT433" i="5"/>
  <c r="FT444" i="5"/>
  <c r="FT43" i="5"/>
  <c r="FT79" i="5"/>
  <c r="FT98" i="5"/>
  <c r="FT114" i="5"/>
  <c r="FT131" i="5"/>
  <c r="FT162" i="5"/>
  <c r="FT251" i="5"/>
  <c r="FT296" i="5"/>
  <c r="FT310" i="5"/>
  <c r="FT6" i="5"/>
  <c r="FT7" i="5"/>
  <c r="FT100" i="5"/>
  <c r="FT147" i="5"/>
  <c r="FT209" i="5"/>
  <c r="FT267" i="5"/>
  <c r="FT282" i="5"/>
  <c r="FT324" i="5"/>
  <c r="FT337" i="5"/>
  <c r="FT361" i="5"/>
  <c r="FT410" i="5"/>
  <c r="FT422" i="5"/>
  <c r="FT434" i="5"/>
  <c r="FT445" i="5"/>
  <c r="FT44" i="5"/>
  <c r="FT132" i="5"/>
  <c r="FT163" i="5"/>
  <c r="FT224" i="5"/>
  <c r="FT238" i="5"/>
  <c r="FT254" i="5"/>
  <c r="FT268" i="5"/>
  <c r="FT297" i="5"/>
  <c r="FT326" i="5"/>
  <c r="FT374" i="5"/>
  <c r="FT386" i="5"/>
  <c r="FT27" i="5"/>
  <c r="FT66" i="5"/>
  <c r="FT83" i="5"/>
  <c r="FT117" i="5"/>
  <c r="FT195" i="5"/>
  <c r="FT210" i="5"/>
  <c r="FT226" i="5"/>
  <c r="FT240" i="5"/>
  <c r="FT283" i="5"/>
  <c r="FT299" i="5"/>
  <c r="FT313" i="5"/>
  <c r="FT338" i="5"/>
  <c r="FT363" i="5"/>
  <c r="FT387" i="5"/>
  <c r="FT400" i="5"/>
  <c r="FT411" i="5"/>
  <c r="FT424" i="5"/>
  <c r="FT436" i="5"/>
  <c r="FT446" i="5"/>
  <c r="FT10" i="5"/>
  <c r="FT84" i="5"/>
  <c r="FT133" i="5"/>
  <c r="FT180" i="5"/>
  <c r="FT241" i="5"/>
  <c r="FT314" i="5"/>
  <c r="FT11" i="5"/>
  <c r="FT31" i="5"/>
  <c r="FT50" i="5"/>
  <c r="FT167" i="5"/>
  <c r="FT242" i="5"/>
  <c r="FT315" i="5"/>
  <c r="FT340" i="5"/>
  <c r="FT377" i="5"/>
  <c r="FT390" i="5"/>
  <c r="FT448" i="5"/>
  <c r="FT352" i="5"/>
  <c r="FT135" i="5"/>
  <c r="FT364" i="5"/>
  <c r="FT151" i="5"/>
  <c r="FT388" i="5"/>
  <c r="FT401" i="5"/>
  <c r="FT198" i="5"/>
  <c r="FT212" i="5"/>
  <c r="FT425" i="5"/>
  <c r="FT227" i="5"/>
  <c r="FT437" i="5"/>
  <c r="FT256" i="5"/>
  <c r="FT272" i="5"/>
  <c r="FT300" i="5"/>
  <c r="FT67" i="5"/>
  <c r="FT103" i="5"/>
  <c r="FT328" i="5"/>
  <c r="DA7" i="5"/>
  <c r="DA9" i="5"/>
  <c r="DA10" i="5"/>
  <c r="DA11" i="5"/>
  <c r="DA12" i="5"/>
  <c r="DA20" i="5"/>
  <c r="DA28" i="5"/>
  <c r="DA36" i="5"/>
  <c r="DA44" i="5"/>
  <c r="DA52" i="5"/>
  <c r="DA60" i="5"/>
  <c r="DA68" i="5"/>
  <c r="DA76" i="5"/>
  <c r="DA84" i="5"/>
  <c r="DA92" i="5"/>
  <c r="DA100" i="5"/>
  <c r="DA108" i="5"/>
  <c r="DA116" i="5"/>
  <c r="DA124" i="5"/>
  <c r="DA132" i="5"/>
  <c r="DA140" i="5"/>
  <c r="DA148" i="5"/>
  <c r="DA156" i="5"/>
  <c r="DA13" i="5"/>
  <c r="DA21" i="5"/>
  <c r="DA29" i="5"/>
  <c r="DA37" i="5"/>
  <c r="DA45" i="5"/>
  <c r="DA53" i="5"/>
  <c r="DA61" i="5"/>
  <c r="DA69" i="5"/>
  <c r="DA77" i="5"/>
  <c r="DA85" i="5"/>
  <c r="DA93" i="5"/>
  <c r="DA101" i="5"/>
  <c r="DA109" i="5"/>
  <c r="DA117" i="5"/>
  <c r="DA125" i="5"/>
  <c r="DA133" i="5"/>
  <c r="DA141" i="5"/>
  <c r="DA149" i="5"/>
  <c r="DA157" i="5"/>
  <c r="DA14" i="5"/>
  <c r="DA22" i="5"/>
  <c r="DA30" i="5"/>
  <c r="DA38" i="5"/>
  <c r="DA46" i="5"/>
  <c r="DA54" i="5"/>
  <c r="DA62" i="5"/>
  <c r="DA70" i="5"/>
  <c r="DA78" i="5"/>
  <c r="DA86" i="5"/>
  <c r="DA94" i="5"/>
  <c r="DA102" i="5"/>
  <c r="DA110" i="5"/>
  <c r="DA118" i="5"/>
  <c r="DA126" i="5"/>
  <c r="DA134" i="5"/>
  <c r="DA142" i="5"/>
  <c r="DA150" i="5"/>
  <c r="DA158" i="5"/>
  <c r="DA15" i="5"/>
  <c r="DA23" i="5"/>
  <c r="DA31" i="5"/>
  <c r="DA39" i="5"/>
  <c r="DA47" i="5"/>
  <c r="DA55" i="5"/>
  <c r="DA63" i="5"/>
  <c r="DA71" i="5"/>
  <c r="DA79" i="5"/>
  <c r="DA87" i="5"/>
  <c r="DA95" i="5"/>
  <c r="DA103" i="5"/>
  <c r="DA111" i="5"/>
  <c r="DA119" i="5"/>
  <c r="DA127" i="5"/>
  <c r="DA135" i="5"/>
  <c r="DA143" i="5"/>
  <c r="DA151" i="5"/>
  <c r="DA159" i="5"/>
  <c r="DA16" i="5"/>
  <c r="DA24" i="5"/>
  <c r="DA32" i="5"/>
  <c r="DA40" i="5"/>
  <c r="DA48" i="5"/>
  <c r="DA56" i="5"/>
  <c r="DA64" i="5"/>
  <c r="DA72" i="5"/>
  <c r="DA80" i="5"/>
  <c r="DA88" i="5"/>
  <c r="DA96" i="5"/>
  <c r="DA104" i="5"/>
  <c r="DA112" i="5"/>
  <c r="DA120" i="5"/>
  <c r="DA128" i="5"/>
  <c r="DA136" i="5"/>
  <c r="DA144" i="5"/>
  <c r="DA152" i="5"/>
  <c r="DA160" i="5"/>
  <c r="DA8" i="5"/>
  <c r="DA17" i="5"/>
  <c r="DA25" i="5"/>
  <c r="DA33" i="5"/>
  <c r="DA41" i="5"/>
  <c r="DA49" i="5"/>
  <c r="DA57" i="5"/>
  <c r="DA65" i="5"/>
  <c r="DA73" i="5"/>
  <c r="DA81" i="5"/>
  <c r="DA89" i="5"/>
  <c r="DA97" i="5"/>
  <c r="DA105" i="5"/>
  <c r="DA113" i="5"/>
  <c r="DA121" i="5"/>
  <c r="DA129" i="5"/>
  <c r="DA137" i="5"/>
  <c r="DA145" i="5"/>
  <c r="DA153" i="5"/>
  <c r="DA42" i="5"/>
  <c r="DA51" i="5"/>
  <c r="DA162" i="5"/>
  <c r="DA170" i="5"/>
  <c r="DA178" i="5"/>
  <c r="DA185" i="5"/>
  <c r="DA193" i="5"/>
  <c r="DA201" i="5"/>
  <c r="DA209" i="5"/>
  <c r="DA217" i="5"/>
  <c r="DA225" i="5"/>
  <c r="DA233" i="5"/>
  <c r="DA241" i="5"/>
  <c r="DA249" i="5"/>
  <c r="DA257" i="5"/>
  <c r="DA265" i="5"/>
  <c r="DA273" i="5"/>
  <c r="DA281" i="5"/>
  <c r="DA289" i="5"/>
  <c r="DA130" i="5"/>
  <c r="DA139" i="5"/>
  <c r="DA154" i="5"/>
  <c r="DA90" i="5"/>
  <c r="DA99" i="5"/>
  <c r="DA155" i="5"/>
  <c r="DA163" i="5"/>
  <c r="DA171" i="5"/>
  <c r="DA179" i="5"/>
  <c r="DA186" i="5"/>
  <c r="DA194" i="5"/>
  <c r="DA202" i="5"/>
  <c r="DA210" i="5"/>
  <c r="DA218" i="5"/>
  <c r="DA226" i="5"/>
  <c r="DA234" i="5"/>
  <c r="DA242" i="5"/>
  <c r="DA250" i="5"/>
  <c r="DA258" i="5"/>
  <c r="DA266" i="5"/>
  <c r="DA274" i="5"/>
  <c r="DA282" i="5"/>
  <c r="DA290" i="5"/>
  <c r="DA50" i="5"/>
  <c r="DA59" i="5"/>
  <c r="DA19" i="5"/>
  <c r="DA138" i="5"/>
  <c r="DA147" i="5"/>
  <c r="DA164" i="5"/>
  <c r="DA172" i="5"/>
  <c r="DA187" i="5"/>
  <c r="DA195" i="5"/>
  <c r="DA203" i="5"/>
  <c r="DA211" i="5"/>
  <c r="DA219" i="5"/>
  <c r="DA227" i="5"/>
  <c r="DA235" i="5"/>
  <c r="DA243" i="5"/>
  <c r="DA251" i="5"/>
  <c r="DA259" i="5"/>
  <c r="DA267" i="5"/>
  <c r="DA275" i="5"/>
  <c r="DA283" i="5"/>
  <c r="DA291" i="5"/>
  <c r="DA98" i="5"/>
  <c r="DA107" i="5"/>
  <c r="DA58" i="5"/>
  <c r="DA67" i="5"/>
  <c r="DA165" i="5"/>
  <c r="DA173" i="5"/>
  <c r="DA180" i="5"/>
  <c r="DA188" i="5"/>
  <c r="DA196" i="5"/>
  <c r="DA204" i="5"/>
  <c r="DA212" i="5"/>
  <c r="DA220" i="5"/>
  <c r="DA228" i="5"/>
  <c r="DA236" i="5"/>
  <c r="DA244" i="5"/>
  <c r="DA252" i="5"/>
  <c r="DA260" i="5"/>
  <c r="DA268" i="5"/>
  <c r="DA276" i="5"/>
  <c r="DA284" i="5"/>
  <c r="DA292" i="5"/>
  <c r="DA18" i="5"/>
  <c r="DA27" i="5"/>
  <c r="DA146" i="5"/>
  <c r="DA106" i="5"/>
  <c r="DA115" i="5"/>
  <c r="DA166" i="5"/>
  <c r="DA174" i="5"/>
  <c r="DA181" i="5"/>
  <c r="DA189" i="5"/>
  <c r="DA197" i="5"/>
  <c r="DA205" i="5"/>
  <c r="DA213" i="5"/>
  <c r="DA221" i="5"/>
  <c r="DA229" i="5"/>
  <c r="DA237" i="5"/>
  <c r="DA245" i="5"/>
  <c r="DA253" i="5"/>
  <c r="DA261" i="5"/>
  <c r="DA269" i="5"/>
  <c r="DA277" i="5"/>
  <c r="DA285" i="5"/>
  <c r="DA293" i="5"/>
  <c r="DA66" i="5"/>
  <c r="DA75" i="5"/>
  <c r="DA26" i="5"/>
  <c r="DA35" i="5"/>
  <c r="DA167" i="5"/>
  <c r="DA175" i="5"/>
  <c r="DA182" i="5"/>
  <c r="DA190" i="5"/>
  <c r="DA198" i="5"/>
  <c r="DA206" i="5"/>
  <c r="DA214" i="5"/>
  <c r="DA222" i="5"/>
  <c r="DA230" i="5"/>
  <c r="DA238" i="5"/>
  <c r="DA246" i="5"/>
  <c r="DA254" i="5"/>
  <c r="DA262" i="5"/>
  <c r="DA270" i="5"/>
  <c r="DA278" i="5"/>
  <c r="DA286" i="5"/>
  <c r="DA114" i="5"/>
  <c r="DA123" i="5"/>
  <c r="DA74" i="5"/>
  <c r="DA83" i="5"/>
  <c r="DA168" i="5"/>
  <c r="DA176" i="5"/>
  <c r="DA183" i="5"/>
  <c r="DA191" i="5"/>
  <c r="DA199" i="5"/>
  <c r="DA207" i="5"/>
  <c r="DA215" i="5"/>
  <c r="DA223" i="5"/>
  <c r="DA231" i="5"/>
  <c r="DA239" i="5"/>
  <c r="DA247" i="5"/>
  <c r="DA255" i="5"/>
  <c r="DA263" i="5"/>
  <c r="DA271" i="5"/>
  <c r="DA279" i="5"/>
  <c r="DA287" i="5"/>
  <c r="DA34" i="5"/>
  <c r="DA43" i="5"/>
  <c r="DA131" i="5"/>
  <c r="DA200" i="5"/>
  <c r="DA264" i="5"/>
  <c r="DA297" i="5"/>
  <c r="DA305" i="5"/>
  <c r="DA313" i="5"/>
  <c r="DA321" i="5"/>
  <c r="DA329" i="5"/>
  <c r="DA337" i="5"/>
  <c r="DA345" i="5"/>
  <c r="DA353" i="5"/>
  <c r="DA122" i="5"/>
  <c r="DA208" i="5"/>
  <c r="DA288" i="5"/>
  <c r="DA91" i="5"/>
  <c r="DA298" i="5"/>
  <c r="DA306" i="5"/>
  <c r="DA314" i="5"/>
  <c r="DA322" i="5"/>
  <c r="DA330" i="5"/>
  <c r="DA338" i="5"/>
  <c r="DA346" i="5"/>
  <c r="DA354" i="5"/>
  <c r="DA216" i="5"/>
  <c r="DA82" i="5"/>
  <c r="DA299" i="5"/>
  <c r="DA307" i="5"/>
  <c r="DA315" i="5"/>
  <c r="DA323" i="5"/>
  <c r="DA331" i="5"/>
  <c r="DA339" i="5"/>
  <c r="DA347" i="5"/>
  <c r="DA161" i="5"/>
  <c r="DA224" i="5"/>
  <c r="DA300" i="5"/>
  <c r="DA308" i="5"/>
  <c r="DA316" i="5"/>
  <c r="DA324" i="5"/>
  <c r="DA332" i="5"/>
  <c r="DA340" i="5"/>
  <c r="DA348" i="5"/>
  <c r="DA169" i="5"/>
  <c r="DA232" i="5"/>
  <c r="DA301" i="5"/>
  <c r="DA309" i="5"/>
  <c r="DA317" i="5"/>
  <c r="DA325" i="5"/>
  <c r="DA333" i="5"/>
  <c r="DA341" i="5"/>
  <c r="DA349" i="5"/>
  <c r="DA177" i="5"/>
  <c r="DA240" i="5"/>
  <c r="DA294" i="5"/>
  <c r="DA302" i="5"/>
  <c r="DA310" i="5"/>
  <c r="DA318" i="5"/>
  <c r="DA326" i="5"/>
  <c r="DA334" i="5"/>
  <c r="DA342" i="5"/>
  <c r="DA350" i="5"/>
  <c r="DA295" i="5"/>
  <c r="DA303" i="5"/>
  <c r="DA311" i="5"/>
  <c r="DA319" i="5"/>
  <c r="DA327" i="5"/>
  <c r="DA335" i="5"/>
  <c r="DA343" i="5"/>
  <c r="DA351" i="5"/>
  <c r="DA280" i="5"/>
  <c r="DA296" i="5"/>
  <c r="DA304" i="5"/>
  <c r="DA312" i="5"/>
  <c r="DA320" i="5"/>
  <c r="DA328" i="5"/>
  <c r="DA336" i="5"/>
  <c r="DA344" i="5"/>
  <c r="DA352" i="5"/>
  <c r="DA355" i="5"/>
  <c r="DA363" i="5"/>
  <c r="DA371" i="5"/>
  <c r="DA379" i="5"/>
  <c r="DA192" i="5"/>
  <c r="DA356" i="5"/>
  <c r="DA364" i="5"/>
  <c r="DA372" i="5"/>
  <c r="DA380" i="5"/>
  <c r="DA256" i="5"/>
  <c r="DA357" i="5"/>
  <c r="DA365" i="5"/>
  <c r="DA373" i="5"/>
  <c r="DA381" i="5"/>
  <c r="DA272" i="5"/>
  <c r="DA358" i="5"/>
  <c r="DA366" i="5"/>
  <c r="DA374" i="5"/>
  <c r="DA382" i="5"/>
  <c r="DA184" i="5"/>
  <c r="DA359" i="5"/>
  <c r="DA367" i="5"/>
  <c r="DA375" i="5"/>
  <c r="DA383" i="5"/>
  <c r="DA248" i="5"/>
  <c r="DA360" i="5"/>
  <c r="DA368" i="5"/>
  <c r="DA376" i="5"/>
  <c r="DA384" i="5"/>
  <c r="DA361" i="5"/>
  <c r="DA369" i="5"/>
  <c r="DA377" i="5"/>
  <c r="DA362" i="5"/>
  <c r="DA370" i="5"/>
  <c r="DA378" i="5"/>
  <c r="FM7" i="5"/>
  <c r="FM9" i="5"/>
  <c r="FM10" i="5"/>
  <c r="FM11" i="5"/>
  <c r="FM12" i="5"/>
  <c r="FM20" i="5"/>
  <c r="FM28" i="5"/>
  <c r="FM36" i="5"/>
  <c r="FM44" i="5"/>
  <c r="FM52" i="5"/>
  <c r="FM60" i="5"/>
  <c r="FM68" i="5"/>
  <c r="FM76" i="5"/>
  <c r="FM84" i="5"/>
  <c r="FM92" i="5"/>
  <c r="FM100" i="5"/>
  <c r="FM108" i="5"/>
  <c r="FM116" i="5"/>
  <c r="FM124" i="5"/>
  <c r="FM132" i="5"/>
  <c r="FM140" i="5"/>
  <c r="FM148" i="5"/>
  <c r="FM156" i="5"/>
  <c r="FM13" i="5"/>
  <c r="FM21" i="5"/>
  <c r="FM29" i="5"/>
  <c r="FM37" i="5"/>
  <c r="FM45" i="5"/>
  <c r="FM53" i="5"/>
  <c r="FM61" i="5"/>
  <c r="FM69" i="5"/>
  <c r="FM77" i="5"/>
  <c r="FM85" i="5"/>
  <c r="FM93" i="5"/>
  <c r="FM101" i="5"/>
  <c r="FM109" i="5"/>
  <c r="FM117" i="5"/>
  <c r="FM125" i="5"/>
  <c r="FM133" i="5"/>
  <c r="FM141" i="5"/>
  <c r="FM149" i="5"/>
  <c r="FM157" i="5"/>
  <c r="FM8" i="5"/>
  <c r="FM14" i="5"/>
  <c r="FM22" i="5"/>
  <c r="FM30" i="5"/>
  <c r="FM38" i="5"/>
  <c r="FM46" i="5"/>
  <c r="FM54" i="5"/>
  <c r="FM62" i="5"/>
  <c r="FM70" i="5"/>
  <c r="FM78" i="5"/>
  <c r="FM86" i="5"/>
  <c r="FM94" i="5"/>
  <c r="FM102" i="5"/>
  <c r="FM110" i="5"/>
  <c r="FM118" i="5"/>
  <c r="FM126" i="5"/>
  <c r="FM134" i="5"/>
  <c r="FM142" i="5"/>
  <c r="FM150" i="5"/>
  <c r="FM158" i="5"/>
  <c r="FM15" i="5"/>
  <c r="FM23" i="5"/>
  <c r="FM31" i="5"/>
  <c r="FM39" i="5"/>
  <c r="FM47" i="5"/>
  <c r="FM55" i="5"/>
  <c r="FM63" i="5"/>
  <c r="FM71" i="5"/>
  <c r="FM79" i="5"/>
  <c r="FM87" i="5"/>
  <c r="FM95" i="5"/>
  <c r="FM103" i="5"/>
  <c r="FM111" i="5"/>
  <c r="FM119" i="5"/>
  <c r="FM127" i="5"/>
  <c r="FM135" i="5"/>
  <c r="FM143" i="5"/>
  <c r="FM151" i="5"/>
  <c r="FM159" i="5"/>
  <c r="FM16" i="5"/>
  <c r="FM24" i="5"/>
  <c r="FM32" i="5"/>
  <c r="FM40" i="5"/>
  <c r="FM48" i="5"/>
  <c r="FM56" i="5"/>
  <c r="FM64" i="5"/>
  <c r="FM72" i="5"/>
  <c r="FM80" i="5"/>
  <c r="FM88" i="5"/>
  <c r="FM96" i="5"/>
  <c r="FM104" i="5"/>
  <c r="FM112" i="5"/>
  <c r="FM120" i="5"/>
  <c r="FM128" i="5"/>
  <c r="FM136" i="5"/>
  <c r="FM144" i="5"/>
  <c r="FM152" i="5"/>
  <c r="FM160" i="5"/>
  <c r="FM17" i="5"/>
  <c r="FM25" i="5"/>
  <c r="FM33" i="5"/>
  <c r="FM41" i="5"/>
  <c r="FM49" i="5"/>
  <c r="FM57" i="5"/>
  <c r="FM65" i="5"/>
  <c r="FM73" i="5"/>
  <c r="FM81" i="5"/>
  <c r="FM89" i="5"/>
  <c r="FM97" i="5"/>
  <c r="FM105" i="5"/>
  <c r="FM113" i="5"/>
  <c r="FM121" i="5"/>
  <c r="FM129" i="5"/>
  <c r="FM137" i="5"/>
  <c r="FM145" i="5"/>
  <c r="FM153" i="5"/>
  <c r="FM26" i="5"/>
  <c r="FM35" i="5"/>
  <c r="FM162" i="5"/>
  <c r="FM170" i="5"/>
  <c r="FM178" i="5"/>
  <c r="FM185" i="5"/>
  <c r="FM193" i="5"/>
  <c r="FM201" i="5"/>
  <c r="FM209" i="5"/>
  <c r="FM217" i="5"/>
  <c r="FM225" i="5"/>
  <c r="FM233" i="5"/>
  <c r="FM241" i="5"/>
  <c r="FM249" i="5"/>
  <c r="FM257" i="5"/>
  <c r="FM265" i="5"/>
  <c r="FM273" i="5"/>
  <c r="FM281" i="5"/>
  <c r="FM289" i="5"/>
  <c r="FM114" i="5"/>
  <c r="FM123" i="5"/>
  <c r="FM74" i="5"/>
  <c r="FM83" i="5"/>
  <c r="FM163" i="5"/>
  <c r="FM171" i="5"/>
  <c r="FM179" i="5"/>
  <c r="FM186" i="5"/>
  <c r="FM194" i="5"/>
  <c r="FM202" i="5"/>
  <c r="FM210" i="5"/>
  <c r="FM218" i="5"/>
  <c r="FM226" i="5"/>
  <c r="FM234" i="5"/>
  <c r="FM242" i="5"/>
  <c r="FM250" i="5"/>
  <c r="FM258" i="5"/>
  <c r="FM266" i="5"/>
  <c r="FM274" i="5"/>
  <c r="FM282" i="5"/>
  <c r="FM290" i="5"/>
  <c r="FM34" i="5"/>
  <c r="FM43" i="5"/>
  <c r="FM122" i="5"/>
  <c r="FM131" i="5"/>
  <c r="FM164" i="5"/>
  <c r="FM172" i="5"/>
  <c r="FM187" i="5"/>
  <c r="FM195" i="5"/>
  <c r="FM203" i="5"/>
  <c r="FM211" i="5"/>
  <c r="FM219" i="5"/>
  <c r="FM227" i="5"/>
  <c r="FM235" i="5"/>
  <c r="FM243" i="5"/>
  <c r="FM251" i="5"/>
  <c r="FM259" i="5"/>
  <c r="FM267" i="5"/>
  <c r="FM275" i="5"/>
  <c r="FM283" i="5"/>
  <c r="FM291" i="5"/>
  <c r="FM82" i="5"/>
  <c r="FM91" i="5"/>
  <c r="FM42" i="5"/>
  <c r="FM51" i="5"/>
  <c r="FM165" i="5"/>
  <c r="FM173" i="5"/>
  <c r="FM180" i="5"/>
  <c r="FM188" i="5"/>
  <c r="FM196" i="5"/>
  <c r="FM204" i="5"/>
  <c r="FM212" i="5"/>
  <c r="FM220" i="5"/>
  <c r="FM228" i="5"/>
  <c r="FM236" i="5"/>
  <c r="FM244" i="5"/>
  <c r="FM252" i="5"/>
  <c r="FM260" i="5"/>
  <c r="FM268" i="5"/>
  <c r="FM276" i="5"/>
  <c r="FM284" i="5"/>
  <c r="FM292" i="5"/>
  <c r="FM130" i="5"/>
  <c r="FM139" i="5"/>
  <c r="FM90" i="5"/>
  <c r="FM99" i="5"/>
  <c r="FM166" i="5"/>
  <c r="FM174" i="5"/>
  <c r="FM181" i="5"/>
  <c r="FM189" i="5"/>
  <c r="FM197" i="5"/>
  <c r="FM205" i="5"/>
  <c r="FM213" i="5"/>
  <c r="FM221" i="5"/>
  <c r="FM229" i="5"/>
  <c r="FM237" i="5"/>
  <c r="FM245" i="5"/>
  <c r="FM253" i="5"/>
  <c r="FM261" i="5"/>
  <c r="FM269" i="5"/>
  <c r="FM277" i="5"/>
  <c r="FM285" i="5"/>
  <c r="FM50" i="5"/>
  <c r="FM59" i="5"/>
  <c r="FM154" i="5"/>
  <c r="FM19" i="5"/>
  <c r="FM138" i="5"/>
  <c r="FM147" i="5"/>
  <c r="FM155" i="5"/>
  <c r="FM167" i="5"/>
  <c r="FM175" i="5"/>
  <c r="FM182" i="5"/>
  <c r="FM190" i="5"/>
  <c r="FM198" i="5"/>
  <c r="FM206" i="5"/>
  <c r="FM214" i="5"/>
  <c r="FM222" i="5"/>
  <c r="FM230" i="5"/>
  <c r="FM238" i="5"/>
  <c r="FM246" i="5"/>
  <c r="FM254" i="5"/>
  <c r="FM262" i="5"/>
  <c r="FM270" i="5"/>
  <c r="FM278" i="5"/>
  <c r="FM286" i="5"/>
  <c r="FM98" i="5"/>
  <c r="FM107" i="5"/>
  <c r="FM58" i="5"/>
  <c r="FM67" i="5"/>
  <c r="FM168" i="5"/>
  <c r="FM176" i="5"/>
  <c r="FM183" i="5"/>
  <c r="FM191" i="5"/>
  <c r="FM199" i="5"/>
  <c r="FM207" i="5"/>
  <c r="FM215" i="5"/>
  <c r="FM223" i="5"/>
  <c r="FM231" i="5"/>
  <c r="FM239" i="5"/>
  <c r="FM247" i="5"/>
  <c r="FM255" i="5"/>
  <c r="FM263" i="5"/>
  <c r="FM271" i="5"/>
  <c r="FM279" i="5"/>
  <c r="FM287" i="5"/>
  <c r="FM18" i="5"/>
  <c r="FM27" i="5"/>
  <c r="FM146" i="5"/>
  <c r="FM184" i="5"/>
  <c r="FM248" i="5"/>
  <c r="FM297" i="5"/>
  <c r="FM305" i="5"/>
  <c r="FM313" i="5"/>
  <c r="FM321" i="5"/>
  <c r="FM329" i="5"/>
  <c r="FM337" i="5"/>
  <c r="FM345" i="5"/>
  <c r="FM353" i="5"/>
  <c r="FM192" i="5"/>
  <c r="FM256" i="5"/>
  <c r="FM272" i="5"/>
  <c r="FM298" i="5"/>
  <c r="FM306" i="5"/>
  <c r="FM314" i="5"/>
  <c r="FM322" i="5"/>
  <c r="FM330" i="5"/>
  <c r="FM338" i="5"/>
  <c r="FM346" i="5"/>
  <c r="FM200" i="5"/>
  <c r="FM264" i="5"/>
  <c r="FM280" i="5"/>
  <c r="FM299" i="5"/>
  <c r="FM307" i="5"/>
  <c r="FM315" i="5"/>
  <c r="FM323" i="5"/>
  <c r="FM331" i="5"/>
  <c r="FM339" i="5"/>
  <c r="FM347" i="5"/>
  <c r="FM208" i="5"/>
  <c r="FM300" i="5"/>
  <c r="FM308" i="5"/>
  <c r="FM316" i="5"/>
  <c r="FM324" i="5"/>
  <c r="FM332" i="5"/>
  <c r="FM340" i="5"/>
  <c r="FM348" i="5"/>
  <c r="FM115" i="5"/>
  <c r="FM216" i="5"/>
  <c r="FM288" i="5"/>
  <c r="FM293" i="5"/>
  <c r="FM301" i="5"/>
  <c r="FM309" i="5"/>
  <c r="FM317" i="5"/>
  <c r="FM325" i="5"/>
  <c r="FM333" i="5"/>
  <c r="FM341" i="5"/>
  <c r="FM349" i="5"/>
  <c r="FM106" i="5"/>
  <c r="FM161" i="5"/>
  <c r="FM224" i="5"/>
  <c r="FM75" i="5"/>
  <c r="FM294" i="5"/>
  <c r="FM302" i="5"/>
  <c r="FM310" i="5"/>
  <c r="FM318" i="5"/>
  <c r="FM326" i="5"/>
  <c r="FM334" i="5"/>
  <c r="FM342" i="5"/>
  <c r="FM350" i="5"/>
  <c r="FM66" i="5"/>
  <c r="FM295" i="5"/>
  <c r="FM303" i="5"/>
  <c r="FM311" i="5"/>
  <c r="FM319" i="5"/>
  <c r="FM327" i="5"/>
  <c r="FM335" i="5"/>
  <c r="FM343" i="5"/>
  <c r="FM351" i="5"/>
  <c r="FM296" i="5"/>
  <c r="FM304" i="5"/>
  <c r="FM312" i="5"/>
  <c r="FM320" i="5"/>
  <c r="FM328" i="5"/>
  <c r="FM336" i="5"/>
  <c r="FM344" i="5"/>
  <c r="FM352" i="5"/>
  <c r="FM355" i="5"/>
  <c r="FM363" i="5"/>
  <c r="FM371" i="5"/>
  <c r="FM379" i="5"/>
  <c r="FM177" i="5"/>
  <c r="FM356" i="5"/>
  <c r="FM364" i="5"/>
  <c r="FM372" i="5"/>
  <c r="FM380" i="5"/>
  <c r="FM240" i="5"/>
  <c r="FM357" i="5"/>
  <c r="FM365" i="5"/>
  <c r="FM373" i="5"/>
  <c r="FM381" i="5"/>
  <c r="FM358" i="5"/>
  <c r="FM366" i="5"/>
  <c r="FM374" i="5"/>
  <c r="FM382" i="5"/>
  <c r="FM169" i="5"/>
  <c r="FM359" i="5"/>
  <c r="FM367" i="5"/>
  <c r="FM375" i="5"/>
  <c r="FM383" i="5"/>
  <c r="FM232" i="5"/>
  <c r="FM360" i="5"/>
  <c r="FM368" i="5"/>
  <c r="FM376" i="5"/>
  <c r="FM384" i="5"/>
  <c r="FM361" i="5"/>
  <c r="FM369" i="5"/>
  <c r="FM377" i="5"/>
  <c r="FM354" i="5"/>
  <c r="FM362" i="5"/>
  <c r="FM370" i="5"/>
  <c r="FM378" i="5"/>
  <c r="CT9" i="5"/>
  <c r="CT10" i="5"/>
  <c r="CT11" i="5"/>
  <c r="CT7" i="5"/>
  <c r="CT14" i="5"/>
  <c r="CT22" i="5"/>
  <c r="CT30" i="5"/>
  <c r="CT38" i="5"/>
  <c r="CT46" i="5"/>
  <c r="CT54" i="5"/>
  <c r="CT62" i="5"/>
  <c r="CT70" i="5"/>
  <c r="CT78" i="5"/>
  <c r="CT86" i="5"/>
  <c r="CT94" i="5"/>
  <c r="CT102" i="5"/>
  <c r="CT110" i="5"/>
  <c r="CT118" i="5"/>
  <c r="CT126" i="5"/>
  <c r="CT134" i="5"/>
  <c r="CT142" i="5"/>
  <c r="CT150" i="5"/>
  <c r="CT158" i="5"/>
  <c r="CT15" i="5"/>
  <c r="CT23" i="5"/>
  <c r="CT31" i="5"/>
  <c r="CT39" i="5"/>
  <c r="CT47" i="5"/>
  <c r="CT55" i="5"/>
  <c r="CT63" i="5"/>
  <c r="CT71" i="5"/>
  <c r="CT79" i="5"/>
  <c r="CT87" i="5"/>
  <c r="CT95" i="5"/>
  <c r="CT103" i="5"/>
  <c r="CT111" i="5"/>
  <c r="CT119" i="5"/>
  <c r="CT127" i="5"/>
  <c r="CT135" i="5"/>
  <c r="CT143" i="5"/>
  <c r="CT151" i="5"/>
  <c r="CT159" i="5"/>
  <c r="CT16" i="5"/>
  <c r="CT24" i="5"/>
  <c r="CT32" i="5"/>
  <c r="CT40" i="5"/>
  <c r="CT48" i="5"/>
  <c r="CT56" i="5"/>
  <c r="CT64" i="5"/>
  <c r="CT72" i="5"/>
  <c r="CT80" i="5"/>
  <c r="CT88" i="5"/>
  <c r="CT96" i="5"/>
  <c r="CT104" i="5"/>
  <c r="CT112" i="5"/>
  <c r="CT120" i="5"/>
  <c r="CT128" i="5"/>
  <c r="CT136" i="5"/>
  <c r="CT144" i="5"/>
  <c r="CT152" i="5"/>
  <c r="CT160" i="5"/>
  <c r="CT17" i="5"/>
  <c r="CT25" i="5"/>
  <c r="CT33" i="5"/>
  <c r="CT41" i="5"/>
  <c r="CT49" i="5"/>
  <c r="CT57" i="5"/>
  <c r="CT65" i="5"/>
  <c r="CT73" i="5"/>
  <c r="CT81" i="5"/>
  <c r="CT89" i="5"/>
  <c r="CT97" i="5"/>
  <c r="CT105" i="5"/>
  <c r="CT113" i="5"/>
  <c r="CT121" i="5"/>
  <c r="CT129" i="5"/>
  <c r="CT137" i="5"/>
  <c r="CT145" i="5"/>
  <c r="CT153" i="5"/>
  <c r="CT8" i="5"/>
  <c r="CT18" i="5"/>
  <c r="CT26" i="5"/>
  <c r="CT34" i="5"/>
  <c r="CT42" i="5"/>
  <c r="CT50" i="5"/>
  <c r="CT58" i="5"/>
  <c r="CT66" i="5"/>
  <c r="CT74" i="5"/>
  <c r="CT82" i="5"/>
  <c r="CT90" i="5"/>
  <c r="CT98" i="5"/>
  <c r="CT106" i="5"/>
  <c r="CT114" i="5"/>
  <c r="CT122" i="5"/>
  <c r="CT130" i="5"/>
  <c r="CT138" i="5"/>
  <c r="CT146" i="5"/>
  <c r="CT19" i="5"/>
  <c r="CT27" i="5"/>
  <c r="CT35" i="5"/>
  <c r="CT43" i="5"/>
  <c r="CT51" i="5"/>
  <c r="CT59" i="5"/>
  <c r="CT67" i="5"/>
  <c r="CT75" i="5"/>
  <c r="CT83" i="5"/>
  <c r="CT91" i="5"/>
  <c r="CT99" i="5"/>
  <c r="CT107" i="5"/>
  <c r="CT115" i="5"/>
  <c r="CT123" i="5"/>
  <c r="CT131" i="5"/>
  <c r="CT139" i="5"/>
  <c r="CT147" i="5"/>
  <c r="CT155" i="5"/>
  <c r="CT12" i="5"/>
  <c r="CT20" i="5"/>
  <c r="CT28" i="5"/>
  <c r="CT36" i="5"/>
  <c r="CT44" i="5"/>
  <c r="CT52" i="5"/>
  <c r="CT60" i="5"/>
  <c r="CT68" i="5"/>
  <c r="CT76" i="5"/>
  <c r="CT84" i="5"/>
  <c r="CT92" i="5"/>
  <c r="CT100" i="5"/>
  <c r="CT108" i="5"/>
  <c r="CT116" i="5"/>
  <c r="CT124" i="5"/>
  <c r="CT132" i="5"/>
  <c r="CT140" i="5"/>
  <c r="CT148" i="5"/>
  <c r="CT156" i="5"/>
  <c r="CT29" i="5"/>
  <c r="CT154" i="5"/>
  <c r="CT117" i="5"/>
  <c r="CT164" i="5"/>
  <c r="CT172" i="5"/>
  <c r="CT187" i="5"/>
  <c r="CT195" i="5"/>
  <c r="CT203" i="5"/>
  <c r="CT211" i="5"/>
  <c r="CT219" i="5"/>
  <c r="CT227" i="5"/>
  <c r="CT235" i="5"/>
  <c r="CT243" i="5"/>
  <c r="CT251" i="5"/>
  <c r="CT259" i="5"/>
  <c r="CT267" i="5"/>
  <c r="CT275" i="5"/>
  <c r="CT283" i="5"/>
  <c r="CT291" i="5"/>
  <c r="CT77" i="5"/>
  <c r="CT37" i="5"/>
  <c r="CT157" i="5"/>
  <c r="CT165" i="5"/>
  <c r="CT173" i="5"/>
  <c r="CT180" i="5"/>
  <c r="CT188" i="5"/>
  <c r="CT196" i="5"/>
  <c r="CT204" i="5"/>
  <c r="CT212" i="5"/>
  <c r="CT220" i="5"/>
  <c r="CT228" i="5"/>
  <c r="CT236" i="5"/>
  <c r="CT244" i="5"/>
  <c r="CT252" i="5"/>
  <c r="CT260" i="5"/>
  <c r="CT268" i="5"/>
  <c r="CT276" i="5"/>
  <c r="CT284" i="5"/>
  <c r="CT292" i="5"/>
  <c r="CT125" i="5"/>
  <c r="CT85" i="5"/>
  <c r="CT166" i="5"/>
  <c r="CT174" i="5"/>
  <c r="CT181" i="5"/>
  <c r="CT189" i="5"/>
  <c r="CT197" i="5"/>
  <c r="CT205" i="5"/>
  <c r="CT213" i="5"/>
  <c r="CT221" i="5"/>
  <c r="CT229" i="5"/>
  <c r="CT237" i="5"/>
  <c r="CT245" i="5"/>
  <c r="CT253" i="5"/>
  <c r="CT261" i="5"/>
  <c r="CT269" i="5"/>
  <c r="CT277" i="5"/>
  <c r="CT285" i="5"/>
  <c r="CT293" i="5"/>
  <c r="CT45" i="5"/>
  <c r="CT133" i="5"/>
  <c r="CT167" i="5"/>
  <c r="CT175" i="5"/>
  <c r="CT182" i="5"/>
  <c r="CT190" i="5"/>
  <c r="CT198" i="5"/>
  <c r="CT206" i="5"/>
  <c r="CT214" i="5"/>
  <c r="CT222" i="5"/>
  <c r="CT230" i="5"/>
  <c r="CT238" i="5"/>
  <c r="CT246" i="5"/>
  <c r="CT254" i="5"/>
  <c r="CT262" i="5"/>
  <c r="CT270" i="5"/>
  <c r="CT278" i="5"/>
  <c r="CT286" i="5"/>
  <c r="CT93" i="5"/>
  <c r="CT53" i="5"/>
  <c r="CT168" i="5"/>
  <c r="CT176" i="5"/>
  <c r="CT183" i="5"/>
  <c r="CT191" i="5"/>
  <c r="CT199" i="5"/>
  <c r="CT207" i="5"/>
  <c r="CT215" i="5"/>
  <c r="CT223" i="5"/>
  <c r="CT231" i="5"/>
  <c r="CT239" i="5"/>
  <c r="CT247" i="5"/>
  <c r="CT255" i="5"/>
  <c r="CT263" i="5"/>
  <c r="CT13" i="5"/>
  <c r="CT141" i="5"/>
  <c r="CT101" i="5"/>
  <c r="CT161" i="5"/>
  <c r="CT169" i="5"/>
  <c r="CT177" i="5"/>
  <c r="CT184" i="5"/>
  <c r="CT192" i="5"/>
  <c r="CT200" i="5"/>
  <c r="CT208" i="5"/>
  <c r="CT216" i="5"/>
  <c r="CT224" i="5"/>
  <c r="CT232" i="5"/>
  <c r="CT240" i="5"/>
  <c r="CT248" i="5"/>
  <c r="CT256" i="5"/>
  <c r="CT264" i="5"/>
  <c r="CT272" i="5"/>
  <c r="CT280" i="5"/>
  <c r="CT288" i="5"/>
  <c r="CT61" i="5"/>
  <c r="CT21" i="5"/>
  <c r="CT149" i="5"/>
  <c r="CT162" i="5"/>
  <c r="CT170" i="5"/>
  <c r="CT178" i="5"/>
  <c r="CT185" i="5"/>
  <c r="CT193" i="5"/>
  <c r="CT201" i="5"/>
  <c r="CT209" i="5"/>
  <c r="CT217" i="5"/>
  <c r="CT225" i="5"/>
  <c r="CT233" i="5"/>
  <c r="CT241" i="5"/>
  <c r="CT249" i="5"/>
  <c r="CT257" i="5"/>
  <c r="CT265" i="5"/>
  <c r="CT273" i="5"/>
  <c r="CT281" i="5"/>
  <c r="CT289" i="5"/>
  <c r="CT298" i="5"/>
  <c r="CT306" i="5"/>
  <c r="CT314" i="5"/>
  <c r="CT322" i="5"/>
  <c r="CT330" i="5"/>
  <c r="CT338" i="5"/>
  <c r="CT346" i="5"/>
  <c r="CT69" i="5"/>
  <c r="CT202" i="5"/>
  <c r="CT266" i="5"/>
  <c r="CT279" i="5"/>
  <c r="CT299" i="5"/>
  <c r="CT307" i="5"/>
  <c r="CT315" i="5"/>
  <c r="CT323" i="5"/>
  <c r="CT331" i="5"/>
  <c r="CT339" i="5"/>
  <c r="CT347" i="5"/>
  <c r="CT210" i="5"/>
  <c r="CT300" i="5"/>
  <c r="CT308" i="5"/>
  <c r="CT316" i="5"/>
  <c r="CT324" i="5"/>
  <c r="CT332" i="5"/>
  <c r="CT340" i="5"/>
  <c r="CT348" i="5"/>
  <c r="CT218" i="5"/>
  <c r="CT274" i="5"/>
  <c r="CT287" i="5"/>
  <c r="CT301" i="5"/>
  <c r="CT309" i="5"/>
  <c r="CT317" i="5"/>
  <c r="CT325" i="5"/>
  <c r="CT333" i="5"/>
  <c r="CT341" i="5"/>
  <c r="CT349" i="5"/>
  <c r="CT163" i="5"/>
  <c r="CT226" i="5"/>
  <c r="CT282" i="5"/>
  <c r="CT294" i="5"/>
  <c r="CT302" i="5"/>
  <c r="CT310" i="5"/>
  <c r="CT318" i="5"/>
  <c r="CT326" i="5"/>
  <c r="CT334" i="5"/>
  <c r="CT342" i="5"/>
  <c r="CT350" i="5"/>
  <c r="CT171" i="5"/>
  <c r="CT234" i="5"/>
  <c r="CT295" i="5"/>
  <c r="CT303" i="5"/>
  <c r="CT311" i="5"/>
  <c r="CT319" i="5"/>
  <c r="CT327" i="5"/>
  <c r="CT335" i="5"/>
  <c r="CT343" i="5"/>
  <c r="CT351" i="5"/>
  <c r="CT179" i="5"/>
  <c r="CT242" i="5"/>
  <c r="CT290" i="5"/>
  <c r="CT186" i="5"/>
  <c r="CT250" i="5"/>
  <c r="CT194" i="5"/>
  <c r="CT258" i="5"/>
  <c r="CT271" i="5"/>
  <c r="CT312" i="5"/>
  <c r="CT345" i="5"/>
  <c r="CT357" i="5"/>
  <c r="CT365" i="5"/>
  <c r="CT373" i="5"/>
  <c r="CT381" i="5"/>
  <c r="CT320" i="5"/>
  <c r="CT353" i="5"/>
  <c r="CT354" i="5"/>
  <c r="CT358" i="5"/>
  <c r="CT366" i="5"/>
  <c r="CT374" i="5"/>
  <c r="CT328" i="5"/>
  <c r="CT109" i="5"/>
  <c r="CT297" i="5"/>
  <c r="CT359" i="5"/>
  <c r="CT367" i="5"/>
  <c r="CT375" i="5"/>
  <c r="CT383" i="5"/>
  <c r="CT336" i="5"/>
  <c r="CT305" i="5"/>
  <c r="CT360" i="5"/>
  <c r="CT368" i="5"/>
  <c r="CT376" i="5"/>
  <c r="CT384" i="5"/>
  <c r="CT344" i="5"/>
  <c r="CT313" i="5"/>
  <c r="CT361" i="5"/>
  <c r="CT369" i="5"/>
  <c r="CT377" i="5"/>
  <c r="CT352" i="5"/>
  <c r="CT321" i="5"/>
  <c r="CT362" i="5"/>
  <c r="CT370" i="5"/>
  <c r="CT378" i="5"/>
  <c r="CT296" i="5"/>
  <c r="CT329" i="5"/>
  <c r="CT355" i="5"/>
  <c r="CT363" i="5"/>
  <c r="CT371" i="5"/>
  <c r="CT379" i="5"/>
  <c r="CT304" i="5"/>
  <c r="FF9" i="5"/>
  <c r="FF10" i="5"/>
  <c r="FF11" i="5"/>
  <c r="FF7" i="5"/>
  <c r="FF14" i="5"/>
  <c r="FF22" i="5"/>
  <c r="FF30" i="5"/>
  <c r="FF38" i="5"/>
  <c r="FF46" i="5"/>
  <c r="FF54" i="5"/>
  <c r="FF62" i="5"/>
  <c r="FF70" i="5"/>
  <c r="FF78" i="5"/>
  <c r="FF86" i="5"/>
  <c r="FF94" i="5"/>
  <c r="FF102" i="5"/>
  <c r="FF110" i="5"/>
  <c r="FF118" i="5"/>
  <c r="FF126" i="5"/>
  <c r="FF134" i="5"/>
  <c r="FF142" i="5"/>
  <c r="FF150" i="5"/>
  <c r="FF158" i="5"/>
  <c r="FF8" i="5"/>
  <c r="FF15" i="5"/>
  <c r="FF23" i="5"/>
  <c r="FF31" i="5"/>
  <c r="FF39" i="5"/>
  <c r="FF47" i="5"/>
  <c r="FF55" i="5"/>
  <c r="FF63" i="5"/>
  <c r="FF71" i="5"/>
  <c r="FF79" i="5"/>
  <c r="FF87" i="5"/>
  <c r="FF95" i="5"/>
  <c r="FF103" i="5"/>
  <c r="FF111" i="5"/>
  <c r="FF119" i="5"/>
  <c r="FF127" i="5"/>
  <c r="FF135" i="5"/>
  <c r="FF143" i="5"/>
  <c r="FF151" i="5"/>
  <c r="FF159" i="5"/>
  <c r="FF16" i="5"/>
  <c r="FF24" i="5"/>
  <c r="FF32" i="5"/>
  <c r="FF40" i="5"/>
  <c r="FF48" i="5"/>
  <c r="FF56" i="5"/>
  <c r="FF64" i="5"/>
  <c r="FF72" i="5"/>
  <c r="FF80" i="5"/>
  <c r="FF88" i="5"/>
  <c r="FF96" i="5"/>
  <c r="FF104" i="5"/>
  <c r="FF112" i="5"/>
  <c r="FF120" i="5"/>
  <c r="FF128" i="5"/>
  <c r="FF136" i="5"/>
  <c r="FF144" i="5"/>
  <c r="FF152" i="5"/>
  <c r="FF17" i="5"/>
  <c r="FF25" i="5"/>
  <c r="FF33" i="5"/>
  <c r="FF41" i="5"/>
  <c r="FF49" i="5"/>
  <c r="FF57" i="5"/>
  <c r="FF65" i="5"/>
  <c r="FF73" i="5"/>
  <c r="FF81" i="5"/>
  <c r="FF89" i="5"/>
  <c r="FF97" i="5"/>
  <c r="FF105" i="5"/>
  <c r="FF113" i="5"/>
  <c r="FF121" i="5"/>
  <c r="FF129" i="5"/>
  <c r="FF137" i="5"/>
  <c r="FF145" i="5"/>
  <c r="FF153" i="5"/>
  <c r="FF18" i="5"/>
  <c r="FF26" i="5"/>
  <c r="FF34" i="5"/>
  <c r="FF42" i="5"/>
  <c r="FF50" i="5"/>
  <c r="FF58" i="5"/>
  <c r="FF66" i="5"/>
  <c r="FF74" i="5"/>
  <c r="FF82" i="5"/>
  <c r="FF90" i="5"/>
  <c r="FF98" i="5"/>
  <c r="FF106" i="5"/>
  <c r="FF114" i="5"/>
  <c r="FF122" i="5"/>
  <c r="FF130" i="5"/>
  <c r="FF138" i="5"/>
  <c r="FF146" i="5"/>
  <c r="FF19" i="5"/>
  <c r="FF27" i="5"/>
  <c r="FF35" i="5"/>
  <c r="FF43" i="5"/>
  <c r="FF51" i="5"/>
  <c r="FF59" i="5"/>
  <c r="FF67" i="5"/>
  <c r="FF75" i="5"/>
  <c r="FF83" i="5"/>
  <c r="FF91" i="5"/>
  <c r="FF99" i="5"/>
  <c r="FF107" i="5"/>
  <c r="FF115" i="5"/>
  <c r="FF123" i="5"/>
  <c r="FF131" i="5"/>
  <c r="FF139" i="5"/>
  <c r="FF147" i="5"/>
  <c r="FF155" i="5"/>
  <c r="FF12" i="5"/>
  <c r="FF20" i="5"/>
  <c r="FF28" i="5"/>
  <c r="FF36" i="5"/>
  <c r="FF44" i="5"/>
  <c r="FF52" i="5"/>
  <c r="FF60" i="5"/>
  <c r="FF68" i="5"/>
  <c r="FF76" i="5"/>
  <c r="FF84" i="5"/>
  <c r="FF92" i="5"/>
  <c r="FF100" i="5"/>
  <c r="FF108" i="5"/>
  <c r="FF116" i="5"/>
  <c r="FF124" i="5"/>
  <c r="FF132" i="5"/>
  <c r="FF140" i="5"/>
  <c r="FF148" i="5"/>
  <c r="FF156" i="5"/>
  <c r="FF13" i="5"/>
  <c r="FF141" i="5"/>
  <c r="FF101" i="5"/>
  <c r="FF164" i="5"/>
  <c r="FF172" i="5"/>
  <c r="FF187" i="5"/>
  <c r="FF195" i="5"/>
  <c r="FF203" i="5"/>
  <c r="FF211" i="5"/>
  <c r="FF219" i="5"/>
  <c r="FF227" i="5"/>
  <c r="FF235" i="5"/>
  <c r="FF243" i="5"/>
  <c r="FF251" i="5"/>
  <c r="FF259" i="5"/>
  <c r="FF267" i="5"/>
  <c r="FF275" i="5"/>
  <c r="FF283" i="5"/>
  <c r="FF291" i="5"/>
  <c r="FF61" i="5"/>
  <c r="FF21" i="5"/>
  <c r="FF149" i="5"/>
  <c r="FF165" i="5"/>
  <c r="FF173" i="5"/>
  <c r="FF180" i="5"/>
  <c r="FF188" i="5"/>
  <c r="FF196" i="5"/>
  <c r="FF204" i="5"/>
  <c r="FF212" i="5"/>
  <c r="FF220" i="5"/>
  <c r="FF228" i="5"/>
  <c r="FF236" i="5"/>
  <c r="FF244" i="5"/>
  <c r="FF252" i="5"/>
  <c r="FF260" i="5"/>
  <c r="FF268" i="5"/>
  <c r="FF276" i="5"/>
  <c r="FF284" i="5"/>
  <c r="FF292" i="5"/>
  <c r="FF109" i="5"/>
  <c r="FF69" i="5"/>
  <c r="FF166" i="5"/>
  <c r="FF174" i="5"/>
  <c r="FF181" i="5"/>
  <c r="FF189" i="5"/>
  <c r="FF197" i="5"/>
  <c r="FF205" i="5"/>
  <c r="FF213" i="5"/>
  <c r="FF221" i="5"/>
  <c r="FF229" i="5"/>
  <c r="FF237" i="5"/>
  <c r="FF245" i="5"/>
  <c r="FF253" i="5"/>
  <c r="FF261" i="5"/>
  <c r="FF269" i="5"/>
  <c r="FF277" i="5"/>
  <c r="FF285" i="5"/>
  <c r="FF29" i="5"/>
  <c r="FF117" i="5"/>
  <c r="FF167" i="5"/>
  <c r="FF175" i="5"/>
  <c r="FF182" i="5"/>
  <c r="FF190" i="5"/>
  <c r="FF198" i="5"/>
  <c r="FF206" i="5"/>
  <c r="FF214" i="5"/>
  <c r="FF222" i="5"/>
  <c r="FF230" i="5"/>
  <c r="FF238" i="5"/>
  <c r="FF246" i="5"/>
  <c r="FF254" i="5"/>
  <c r="FF262" i="5"/>
  <c r="FF270" i="5"/>
  <c r="FF278" i="5"/>
  <c r="FF286" i="5"/>
  <c r="FF77" i="5"/>
  <c r="FF154" i="5"/>
  <c r="FF37" i="5"/>
  <c r="FF168" i="5"/>
  <c r="FF176" i="5"/>
  <c r="FF183" i="5"/>
  <c r="FF191" i="5"/>
  <c r="FF199" i="5"/>
  <c r="FF207" i="5"/>
  <c r="FF215" i="5"/>
  <c r="FF223" i="5"/>
  <c r="FF231" i="5"/>
  <c r="FF239" i="5"/>
  <c r="FF247" i="5"/>
  <c r="FF255" i="5"/>
  <c r="FF263" i="5"/>
  <c r="FF125" i="5"/>
  <c r="FF85" i="5"/>
  <c r="FF157" i="5"/>
  <c r="FF161" i="5"/>
  <c r="FF169" i="5"/>
  <c r="FF177" i="5"/>
  <c r="FF184" i="5"/>
  <c r="FF192" i="5"/>
  <c r="FF200" i="5"/>
  <c r="FF208" i="5"/>
  <c r="FF216" i="5"/>
  <c r="FF224" i="5"/>
  <c r="FF232" i="5"/>
  <c r="FF240" i="5"/>
  <c r="FF248" i="5"/>
  <c r="FF256" i="5"/>
  <c r="FF264" i="5"/>
  <c r="FF272" i="5"/>
  <c r="FF280" i="5"/>
  <c r="FF288" i="5"/>
  <c r="FF45" i="5"/>
  <c r="FF160" i="5"/>
  <c r="FF133" i="5"/>
  <c r="FF162" i="5"/>
  <c r="FF170" i="5"/>
  <c r="FF178" i="5"/>
  <c r="FF185" i="5"/>
  <c r="FF193" i="5"/>
  <c r="FF201" i="5"/>
  <c r="FF209" i="5"/>
  <c r="FF217" i="5"/>
  <c r="FF225" i="5"/>
  <c r="FF233" i="5"/>
  <c r="FF241" i="5"/>
  <c r="FF249" i="5"/>
  <c r="FF257" i="5"/>
  <c r="FF265" i="5"/>
  <c r="FF273" i="5"/>
  <c r="FF281" i="5"/>
  <c r="FF289" i="5"/>
  <c r="FF298" i="5"/>
  <c r="FF306" i="5"/>
  <c r="FF314" i="5"/>
  <c r="FF322" i="5"/>
  <c r="FF330" i="5"/>
  <c r="FF338" i="5"/>
  <c r="FF346" i="5"/>
  <c r="FF186" i="5"/>
  <c r="FF250" i="5"/>
  <c r="FF290" i="5"/>
  <c r="FF299" i="5"/>
  <c r="FF307" i="5"/>
  <c r="FF315" i="5"/>
  <c r="FF323" i="5"/>
  <c r="FF331" i="5"/>
  <c r="FF339" i="5"/>
  <c r="FF347" i="5"/>
  <c r="FF194" i="5"/>
  <c r="FF258" i="5"/>
  <c r="FF300" i="5"/>
  <c r="FF308" i="5"/>
  <c r="FF316" i="5"/>
  <c r="FF324" i="5"/>
  <c r="FF332" i="5"/>
  <c r="FF340" i="5"/>
  <c r="FF348" i="5"/>
  <c r="FF202" i="5"/>
  <c r="FF271" i="5"/>
  <c r="FF93" i="5"/>
  <c r="FF293" i="5"/>
  <c r="FF301" i="5"/>
  <c r="FF309" i="5"/>
  <c r="FF317" i="5"/>
  <c r="FF325" i="5"/>
  <c r="FF333" i="5"/>
  <c r="FF341" i="5"/>
  <c r="FF349" i="5"/>
  <c r="FF210" i="5"/>
  <c r="FF266" i="5"/>
  <c r="FF279" i="5"/>
  <c r="FF294" i="5"/>
  <c r="FF302" i="5"/>
  <c r="FF310" i="5"/>
  <c r="FF318" i="5"/>
  <c r="FF326" i="5"/>
  <c r="FF334" i="5"/>
  <c r="FF342" i="5"/>
  <c r="FF350" i="5"/>
  <c r="FF53" i="5"/>
  <c r="FF218" i="5"/>
  <c r="FF295" i="5"/>
  <c r="FF303" i="5"/>
  <c r="FF311" i="5"/>
  <c r="FF319" i="5"/>
  <c r="FF327" i="5"/>
  <c r="FF335" i="5"/>
  <c r="FF343" i="5"/>
  <c r="FF351" i="5"/>
  <c r="FF163" i="5"/>
  <c r="FF226" i="5"/>
  <c r="FF274" i="5"/>
  <c r="FF287" i="5"/>
  <c r="FF171" i="5"/>
  <c r="FF234" i="5"/>
  <c r="FF179" i="5"/>
  <c r="FF242" i="5"/>
  <c r="FF296" i="5"/>
  <c r="FF329" i="5"/>
  <c r="FF357" i="5"/>
  <c r="FF365" i="5"/>
  <c r="FF373" i="5"/>
  <c r="FF381" i="5"/>
  <c r="FF304" i="5"/>
  <c r="FF337" i="5"/>
  <c r="FF358" i="5"/>
  <c r="FF366" i="5"/>
  <c r="FF374" i="5"/>
  <c r="FF312" i="5"/>
  <c r="FF345" i="5"/>
  <c r="FF359" i="5"/>
  <c r="FF367" i="5"/>
  <c r="FF375" i="5"/>
  <c r="FF383" i="5"/>
  <c r="FF320" i="5"/>
  <c r="FF282" i="5"/>
  <c r="FF353" i="5"/>
  <c r="FF360" i="5"/>
  <c r="FF368" i="5"/>
  <c r="FF376" i="5"/>
  <c r="FF384" i="5"/>
  <c r="FF328" i="5"/>
  <c r="FF297" i="5"/>
  <c r="FF361" i="5"/>
  <c r="FF369" i="5"/>
  <c r="FF377" i="5"/>
  <c r="FF336" i="5"/>
  <c r="FF305" i="5"/>
  <c r="FF354" i="5"/>
  <c r="FF362" i="5"/>
  <c r="FF370" i="5"/>
  <c r="FF378" i="5"/>
  <c r="FF344" i="5"/>
  <c r="FF313" i="5"/>
  <c r="FF355" i="5"/>
  <c r="FF363" i="5"/>
  <c r="FF371" i="5"/>
  <c r="FF379" i="5"/>
  <c r="FF352" i="5"/>
  <c r="GP6" i="5"/>
  <c r="FJ6" i="5"/>
  <c r="ED6" i="5"/>
  <c r="CX6" i="5"/>
  <c r="FV453" i="5"/>
  <c r="EP453" i="5"/>
  <c r="DJ453" i="5"/>
  <c r="CD453" i="5"/>
  <c r="FZ452" i="5"/>
  <c r="ET452" i="5"/>
  <c r="DN452" i="5"/>
  <c r="CH452" i="5"/>
  <c r="GD451" i="5"/>
  <c r="EX451" i="5"/>
  <c r="DR451" i="5"/>
  <c r="CL451" i="5"/>
  <c r="GH450" i="5"/>
  <c r="FB450" i="5"/>
  <c r="DV450" i="5"/>
  <c r="CP450" i="5"/>
  <c r="GL449" i="5"/>
  <c r="FF449" i="5"/>
  <c r="DZ449" i="5"/>
  <c r="CT449" i="5"/>
  <c r="GP448" i="5"/>
  <c r="FJ448" i="5"/>
  <c r="ED448" i="5"/>
  <c r="CX448" i="5"/>
  <c r="GT447" i="5"/>
  <c r="FN447" i="5"/>
  <c r="EH447" i="5"/>
  <c r="DB447" i="5"/>
  <c r="GX446" i="5"/>
  <c r="FR446" i="5"/>
  <c r="EL446" i="5"/>
  <c r="DF446" i="5"/>
  <c r="BZ446" i="5"/>
  <c r="FV445" i="5"/>
  <c r="EP445" i="5"/>
  <c r="DJ445" i="5"/>
  <c r="CD445" i="5"/>
  <c r="FZ444" i="5"/>
  <c r="ET444" i="5"/>
  <c r="DN444" i="5"/>
  <c r="CH444" i="5"/>
  <c r="GD443" i="5"/>
  <c r="EX443" i="5"/>
  <c r="DR443" i="5"/>
  <c r="CL443" i="5"/>
  <c r="GH442" i="5"/>
  <c r="FB442" i="5"/>
  <c r="DV442" i="5"/>
  <c r="CP442" i="5"/>
  <c r="GL441" i="5"/>
  <c r="FF441" i="5"/>
  <c r="DZ441" i="5"/>
  <c r="CT441" i="5"/>
  <c r="GP440" i="5"/>
  <c r="FJ440" i="5"/>
  <c r="ED440" i="5"/>
  <c r="CX440" i="5"/>
  <c r="GT439" i="5"/>
  <c r="FN439" i="5"/>
  <c r="EH439" i="5"/>
  <c r="DB439" i="5"/>
  <c r="GX438" i="5"/>
  <c r="FR438" i="5"/>
  <c r="EL438" i="5"/>
  <c r="DF438" i="5"/>
  <c r="BZ438" i="5"/>
  <c r="FV437" i="5"/>
  <c r="EP437" i="5"/>
  <c r="DJ437" i="5"/>
  <c r="CD437" i="5"/>
  <c r="FZ436" i="5"/>
  <c r="ET436" i="5"/>
  <c r="DN436" i="5"/>
  <c r="CH436" i="5"/>
  <c r="GD435" i="5"/>
  <c r="EX435" i="5"/>
  <c r="DR435" i="5"/>
  <c r="CL435" i="5"/>
  <c r="GH434" i="5"/>
  <c r="FB434" i="5"/>
  <c r="DV434" i="5"/>
  <c r="CP434" i="5"/>
  <c r="GL433" i="5"/>
  <c r="FF433" i="5"/>
  <c r="DZ433" i="5"/>
  <c r="CT433" i="5"/>
  <c r="GP432" i="5"/>
  <c r="FJ432" i="5"/>
  <c r="ED432" i="5"/>
  <c r="CX432" i="5"/>
  <c r="GT431" i="5"/>
  <c r="FN431" i="5"/>
  <c r="EH431" i="5"/>
  <c r="DB431" i="5"/>
  <c r="GX430" i="5"/>
  <c r="FR430" i="5"/>
  <c r="EL430" i="5"/>
  <c r="DF430" i="5"/>
  <c r="BZ430" i="5"/>
  <c r="FV429" i="5"/>
  <c r="EP429" i="5"/>
  <c r="DJ429" i="5"/>
  <c r="CD429" i="5"/>
  <c r="FZ428" i="5"/>
  <c r="ET428" i="5"/>
  <c r="DN428" i="5"/>
  <c r="CH428" i="5"/>
  <c r="GD427" i="5"/>
  <c r="EX427" i="5"/>
  <c r="DR427" i="5"/>
  <c r="CL427" i="5"/>
  <c r="GH426" i="5"/>
  <c r="FB426" i="5"/>
  <c r="DV426" i="5"/>
  <c r="CP426" i="5"/>
  <c r="GL425" i="5"/>
  <c r="FF425" i="5"/>
  <c r="DZ425" i="5"/>
  <c r="CT425" i="5"/>
  <c r="GP424" i="5"/>
  <c r="FJ424" i="5"/>
  <c r="ED424" i="5"/>
  <c r="CX424" i="5"/>
  <c r="GT423" i="5"/>
  <c r="FN423" i="5"/>
  <c r="EH423" i="5"/>
  <c r="DB423" i="5"/>
  <c r="GX422" i="5"/>
  <c r="FR422" i="5"/>
  <c r="EL422" i="5"/>
  <c r="DF422" i="5"/>
  <c r="BZ422" i="5"/>
  <c r="FV421" i="5"/>
  <c r="EP421" i="5"/>
  <c r="DJ421" i="5"/>
  <c r="CD421" i="5"/>
  <c r="FZ420" i="5"/>
  <c r="ET420" i="5"/>
  <c r="DN420" i="5"/>
  <c r="CH420" i="5"/>
  <c r="GD419" i="5"/>
  <c r="EX419" i="5"/>
  <c r="DR419" i="5"/>
  <c r="CL419" i="5"/>
  <c r="GH418" i="5"/>
  <c r="FB418" i="5"/>
  <c r="DV418" i="5"/>
  <c r="CP418" i="5"/>
  <c r="GL417" i="5"/>
  <c r="FF417" i="5"/>
  <c r="DZ417" i="5"/>
  <c r="CT417" i="5"/>
  <c r="GP416" i="5"/>
  <c r="FJ416" i="5"/>
  <c r="ED416" i="5"/>
  <c r="CX416" i="5"/>
  <c r="GT415" i="5"/>
  <c r="FN415" i="5"/>
  <c r="EH415" i="5"/>
  <c r="DB415" i="5"/>
  <c r="GX414" i="5"/>
  <c r="FR414" i="5"/>
  <c r="EL414" i="5"/>
  <c r="DF414" i="5"/>
  <c r="BZ414" i="5"/>
  <c r="FV413" i="5"/>
  <c r="EP413" i="5"/>
  <c r="DJ413" i="5"/>
  <c r="CD413" i="5"/>
  <c r="FZ412" i="5"/>
  <c r="ET412" i="5"/>
  <c r="DN412" i="5"/>
  <c r="CH412" i="5"/>
  <c r="GD411" i="5"/>
  <c r="EX411" i="5"/>
  <c r="DR411" i="5"/>
  <c r="CL411" i="5"/>
  <c r="GH410" i="5"/>
  <c r="FB410" i="5"/>
  <c r="DV410" i="5"/>
  <c r="CP410" i="5"/>
  <c r="GL409" i="5"/>
  <c r="FF409" i="5"/>
  <c r="DZ409" i="5"/>
  <c r="CT409" i="5"/>
  <c r="GP408" i="5"/>
  <c r="FJ408" i="5"/>
  <c r="ED408" i="5"/>
  <c r="CX408" i="5"/>
  <c r="GT407" i="5"/>
  <c r="FN407" i="5"/>
  <c r="EH407" i="5"/>
  <c r="DB407" i="5"/>
  <c r="GX406" i="5"/>
  <c r="FR406" i="5"/>
  <c r="EL406" i="5"/>
  <c r="DF406" i="5"/>
  <c r="BZ406" i="5"/>
  <c r="FV405" i="5"/>
  <c r="EP405" i="5"/>
  <c r="DJ405" i="5"/>
  <c r="CD405" i="5"/>
  <c r="FZ404" i="5"/>
  <c r="ET404" i="5"/>
  <c r="DN404" i="5"/>
  <c r="CH404" i="5"/>
  <c r="GD403" i="5"/>
  <c r="EX403" i="5"/>
  <c r="DR403" i="5"/>
  <c r="CL403" i="5"/>
  <c r="GH402" i="5"/>
  <c r="FB402" i="5"/>
  <c r="DV402" i="5"/>
  <c r="CP402" i="5"/>
  <c r="GL401" i="5"/>
  <c r="FF401" i="5"/>
  <c r="DZ401" i="5"/>
  <c r="CT401" i="5"/>
  <c r="GP400" i="5"/>
  <c r="FJ400" i="5"/>
  <c r="ED400" i="5"/>
  <c r="CX400" i="5"/>
  <c r="GT399" i="5"/>
  <c r="FN399" i="5"/>
  <c r="EH399" i="5"/>
  <c r="DB399" i="5"/>
  <c r="GX398" i="5"/>
  <c r="FR398" i="5"/>
  <c r="EL398" i="5"/>
  <c r="DF398" i="5"/>
  <c r="BZ398" i="5"/>
  <c r="FV397" i="5"/>
  <c r="EP397" i="5"/>
  <c r="DJ397" i="5"/>
  <c r="CD397" i="5"/>
  <c r="FZ396" i="5"/>
  <c r="ET396" i="5"/>
  <c r="DN396" i="5"/>
  <c r="CH396" i="5"/>
  <c r="GD395" i="5"/>
  <c r="EX395" i="5"/>
  <c r="DR395" i="5"/>
  <c r="CL395" i="5"/>
  <c r="GH394" i="5"/>
  <c r="FB394" i="5"/>
  <c r="DV394" i="5"/>
  <c r="CP394" i="5"/>
  <c r="GL393" i="5"/>
  <c r="FF393" i="5"/>
  <c r="DZ393" i="5"/>
  <c r="CT393" i="5"/>
  <c r="GP392" i="5"/>
  <c r="ED392" i="5"/>
  <c r="GT391" i="5"/>
  <c r="FN391" i="5"/>
  <c r="EH391" i="5"/>
  <c r="DB391" i="5"/>
  <c r="GX390" i="5"/>
  <c r="FR390" i="5"/>
  <c r="EL390" i="5"/>
  <c r="DF390" i="5"/>
  <c r="BZ390" i="5"/>
  <c r="FV389" i="5"/>
  <c r="EP389" i="5"/>
  <c r="DJ389" i="5"/>
  <c r="CD389" i="5"/>
  <c r="FZ388" i="5"/>
  <c r="ET388" i="5"/>
  <c r="DN388" i="5"/>
  <c r="CH388" i="5"/>
  <c r="GD387" i="5"/>
  <c r="EX387" i="5"/>
  <c r="DR387" i="5"/>
  <c r="CL387" i="5"/>
  <c r="GH386" i="5"/>
  <c r="FB386" i="5"/>
  <c r="DV386" i="5"/>
  <c r="CP386" i="5"/>
  <c r="GL385" i="5"/>
  <c r="FF385" i="5"/>
  <c r="DY385" i="5"/>
  <c r="FV384" i="5"/>
  <c r="FZ383" i="5"/>
  <c r="FF382" i="5"/>
  <c r="DV381" i="5"/>
  <c r="CO380" i="5"/>
  <c r="FV378" i="5"/>
  <c r="FV376" i="5"/>
  <c r="GL372" i="5"/>
  <c r="BZ369" i="5"/>
  <c r="CP365" i="5"/>
  <c r="DF361" i="5"/>
  <c r="DV357" i="5"/>
  <c r="FZ348" i="5"/>
  <c r="FV317" i="5"/>
  <c r="DQ252" i="5"/>
  <c r="DS13" i="5"/>
  <c r="DS21" i="5"/>
  <c r="DS29" i="5"/>
  <c r="DS37" i="5"/>
  <c r="DS45" i="5"/>
  <c r="DS53" i="5"/>
  <c r="DS61" i="5"/>
  <c r="DS69" i="5"/>
  <c r="DS77" i="5"/>
  <c r="DS85" i="5"/>
  <c r="DS93" i="5"/>
  <c r="DS101" i="5"/>
  <c r="DS109" i="5"/>
  <c r="DS117" i="5"/>
  <c r="DS125" i="5"/>
  <c r="DS133" i="5"/>
  <c r="DS141" i="5"/>
  <c r="DS149" i="5"/>
  <c r="DS157" i="5"/>
  <c r="DS165" i="5"/>
  <c r="DS173" i="5"/>
  <c r="DS180" i="5"/>
  <c r="DS188" i="5"/>
  <c r="DS196" i="5"/>
  <c r="DS204" i="5"/>
  <c r="DS212" i="5"/>
  <c r="DS220" i="5"/>
  <c r="DS228" i="5"/>
  <c r="DS236" i="5"/>
  <c r="DS244" i="5"/>
  <c r="DS252" i="5"/>
  <c r="DS260" i="5"/>
  <c r="DS268" i="5"/>
  <c r="DS276" i="5"/>
  <c r="DS284" i="5"/>
  <c r="DS292" i="5"/>
  <c r="DS300" i="5"/>
  <c r="DS308" i="5"/>
  <c r="DS316" i="5"/>
  <c r="DS324" i="5"/>
  <c r="DS332" i="5"/>
  <c r="DS340" i="5"/>
  <c r="DS348" i="5"/>
  <c r="DS356" i="5"/>
  <c r="DS364" i="5"/>
  <c r="DS372" i="5"/>
  <c r="DS380" i="5"/>
  <c r="DS388" i="5"/>
  <c r="DS396" i="5"/>
  <c r="DS404" i="5"/>
  <c r="DS412" i="5"/>
  <c r="DS420" i="5"/>
  <c r="DS428" i="5"/>
  <c r="DS436" i="5"/>
  <c r="DS444" i="5"/>
  <c r="DS452" i="5"/>
  <c r="DS14" i="5"/>
  <c r="DS22" i="5"/>
  <c r="DS30" i="5"/>
  <c r="DS38" i="5"/>
  <c r="DS46" i="5"/>
  <c r="DS54" i="5"/>
  <c r="DS62" i="5"/>
  <c r="DS70" i="5"/>
  <c r="DS78" i="5"/>
  <c r="DS86" i="5"/>
  <c r="DS94" i="5"/>
  <c r="DS102" i="5"/>
  <c r="DS110" i="5"/>
  <c r="DS118" i="5"/>
  <c r="DS126" i="5"/>
  <c r="DS134" i="5"/>
  <c r="DS142" i="5"/>
  <c r="DS150" i="5"/>
  <c r="DS158" i="5"/>
  <c r="DS166" i="5"/>
  <c r="DS174" i="5"/>
  <c r="DS181" i="5"/>
  <c r="DS189" i="5"/>
  <c r="DS197" i="5"/>
  <c r="DS205" i="5"/>
  <c r="DS213" i="5"/>
  <c r="DS221" i="5"/>
  <c r="DS229" i="5"/>
  <c r="DS237" i="5"/>
  <c r="DS245" i="5"/>
  <c r="DS253" i="5"/>
  <c r="DS261" i="5"/>
  <c r="DS269" i="5"/>
  <c r="DS277" i="5"/>
  <c r="DS285" i="5"/>
  <c r="DS293" i="5"/>
  <c r="DS301" i="5"/>
  <c r="DS309" i="5"/>
  <c r="DS317" i="5"/>
  <c r="DS325" i="5"/>
  <c r="DS333" i="5"/>
  <c r="DS341" i="5"/>
  <c r="DS349" i="5"/>
  <c r="DS357" i="5"/>
  <c r="DS365" i="5"/>
  <c r="DS373" i="5"/>
  <c r="DS381" i="5"/>
  <c r="DS389" i="5"/>
  <c r="DS397" i="5"/>
  <c r="DS405" i="5"/>
  <c r="DS413" i="5"/>
  <c r="DS421" i="5"/>
  <c r="DS429" i="5"/>
  <c r="DS437" i="5"/>
  <c r="DS445" i="5"/>
  <c r="DS453" i="5"/>
  <c r="DS7" i="5"/>
  <c r="DS15" i="5"/>
  <c r="DS23" i="5"/>
  <c r="DS31" i="5"/>
  <c r="DS39" i="5"/>
  <c r="DS47" i="5"/>
  <c r="DS55" i="5"/>
  <c r="DS63" i="5"/>
  <c r="DS71" i="5"/>
  <c r="DS79" i="5"/>
  <c r="DS87" i="5"/>
  <c r="DS95" i="5"/>
  <c r="DS103" i="5"/>
  <c r="DS111" i="5"/>
  <c r="DS119" i="5"/>
  <c r="DS127" i="5"/>
  <c r="DS135" i="5"/>
  <c r="DS143" i="5"/>
  <c r="DS151" i="5"/>
  <c r="DS159" i="5"/>
  <c r="DS167" i="5"/>
  <c r="DS175" i="5"/>
  <c r="DS182" i="5"/>
  <c r="DS190" i="5"/>
  <c r="DS198" i="5"/>
  <c r="DS206" i="5"/>
  <c r="DS214" i="5"/>
  <c r="DS222" i="5"/>
  <c r="DS230" i="5"/>
  <c r="DS238" i="5"/>
  <c r="DS246" i="5"/>
  <c r="DS254" i="5"/>
  <c r="DS262" i="5"/>
  <c r="DS270" i="5"/>
  <c r="DS278" i="5"/>
  <c r="DS286" i="5"/>
  <c r="DS294" i="5"/>
  <c r="DS302" i="5"/>
  <c r="DS310" i="5"/>
  <c r="DS318" i="5"/>
  <c r="DS326" i="5"/>
  <c r="DS334" i="5"/>
  <c r="DS342" i="5"/>
  <c r="DS350" i="5"/>
  <c r="DS358" i="5"/>
  <c r="DS366" i="5"/>
  <c r="DS374" i="5"/>
  <c r="DS382" i="5"/>
  <c r="DS390" i="5"/>
  <c r="DS398" i="5"/>
  <c r="DS406" i="5"/>
  <c r="DS414" i="5"/>
  <c r="DS422" i="5"/>
  <c r="DS430" i="5"/>
  <c r="DS438" i="5"/>
  <c r="DS446" i="5"/>
  <c r="DS8" i="5"/>
  <c r="DS16" i="5"/>
  <c r="DS24" i="5"/>
  <c r="DS32" i="5"/>
  <c r="DS40" i="5"/>
  <c r="DS48" i="5"/>
  <c r="DS56" i="5"/>
  <c r="DS64" i="5"/>
  <c r="DS72" i="5"/>
  <c r="DS80" i="5"/>
  <c r="DS88" i="5"/>
  <c r="DS96" i="5"/>
  <c r="DS104" i="5"/>
  <c r="DS112" i="5"/>
  <c r="DS120" i="5"/>
  <c r="DS128" i="5"/>
  <c r="DS136" i="5"/>
  <c r="DS144" i="5"/>
  <c r="DS152" i="5"/>
  <c r="DS160" i="5"/>
  <c r="DS168" i="5"/>
  <c r="DS176" i="5"/>
  <c r="DS183" i="5"/>
  <c r="DS191" i="5"/>
  <c r="DS199" i="5"/>
  <c r="DS207" i="5"/>
  <c r="DS215" i="5"/>
  <c r="DS223" i="5"/>
  <c r="DS231" i="5"/>
  <c r="DS239" i="5"/>
  <c r="DS247" i="5"/>
  <c r="DS255" i="5"/>
  <c r="DS263" i="5"/>
  <c r="DS271" i="5"/>
  <c r="DS279" i="5"/>
  <c r="DS287" i="5"/>
  <c r="DS295" i="5"/>
  <c r="DS303" i="5"/>
  <c r="DS311" i="5"/>
  <c r="DS319" i="5"/>
  <c r="DS327" i="5"/>
  <c r="DS335" i="5"/>
  <c r="DS343" i="5"/>
  <c r="DS351" i="5"/>
  <c r="DS359" i="5"/>
  <c r="DS367" i="5"/>
  <c r="DS375" i="5"/>
  <c r="DS383" i="5"/>
  <c r="DS391" i="5"/>
  <c r="DS399" i="5"/>
  <c r="DS407" i="5"/>
  <c r="DS415" i="5"/>
  <c r="DS423" i="5"/>
  <c r="DS431" i="5"/>
  <c r="DS439" i="5"/>
  <c r="DS447" i="5"/>
  <c r="DS9" i="5"/>
  <c r="DS17" i="5"/>
  <c r="DS25" i="5"/>
  <c r="DS33" i="5"/>
  <c r="DS41" i="5"/>
  <c r="DS49" i="5"/>
  <c r="DS57" i="5"/>
  <c r="DS65" i="5"/>
  <c r="DS73" i="5"/>
  <c r="DS81" i="5"/>
  <c r="DS89" i="5"/>
  <c r="DS97" i="5"/>
  <c r="DS105" i="5"/>
  <c r="DS113" i="5"/>
  <c r="DS121" i="5"/>
  <c r="DS129" i="5"/>
  <c r="DS137" i="5"/>
  <c r="DS145" i="5"/>
  <c r="DS153" i="5"/>
  <c r="DS161" i="5"/>
  <c r="DS169" i="5"/>
  <c r="DS177" i="5"/>
  <c r="DS184" i="5"/>
  <c r="DS192" i="5"/>
  <c r="DS200" i="5"/>
  <c r="DS208" i="5"/>
  <c r="DS216" i="5"/>
  <c r="DS224" i="5"/>
  <c r="DS232" i="5"/>
  <c r="DS240" i="5"/>
  <c r="DS248" i="5"/>
  <c r="DS256" i="5"/>
  <c r="DS264" i="5"/>
  <c r="DS272" i="5"/>
  <c r="DS280" i="5"/>
  <c r="DS288" i="5"/>
  <c r="DS296" i="5"/>
  <c r="DS304" i="5"/>
  <c r="DS312" i="5"/>
  <c r="DS320" i="5"/>
  <c r="DS328" i="5"/>
  <c r="DS336" i="5"/>
  <c r="DS344" i="5"/>
  <c r="DS352" i="5"/>
  <c r="DS360" i="5"/>
  <c r="DS368" i="5"/>
  <c r="DS376" i="5"/>
  <c r="DS384" i="5"/>
  <c r="DS392" i="5"/>
  <c r="DS400" i="5"/>
  <c r="DS408" i="5"/>
  <c r="DS416" i="5"/>
  <c r="DS424" i="5"/>
  <c r="DS432" i="5"/>
  <c r="DS440" i="5"/>
  <c r="DS448" i="5"/>
  <c r="DS10" i="5"/>
  <c r="DS18" i="5"/>
  <c r="DS26" i="5"/>
  <c r="DS34" i="5"/>
  <c r="DS42" i="5"/>
  <c r="DS50" i="5"/>
  <c r="DS58" i="5"/>
  <c r="DS66" i="5"/>
  <c r="DS74" i="5"/>
  <c r="DS82" i="5"/>
  <c r="DS90" i="5"/>
  <c r="DS98" i="5"/>
  <c r="DS106" i="5"/>
  <c r="DS114" i="5"/>
  <c r="DS122" i="5"/>
  <c r="DS130" i="5"/>
  <c r="DS138" i="5"/>
  <c r="DS146" i="5"/>
  <c r="DS154" i="5"/>
  <c r="DS162" i="5"/>
  <c r="DS170" i="5"/>
  <c r="DS178" i="5"/>
  <c r="DS185" i="5"/>
  <c r="DS193" i="5"/>
  <c r="DS201" i="5"/>
  <c r="DS209" i="5"/>
  <c r="DS217" i="5"/>
  <c r="DS225" i="5"/>
  <c r="DS233" i="5"/>
  <c r="DS241" i="5"/>
  <c r="DS249" i="5"/>
  <c r="DS257" i="5"/>
  <c r="DS265" i="5"/>
  <c r="DS273" i="5"/>
  <c r="DS281" i="5"/>
  <c r="DS289" i="5"/>
  <c r="DS297" i="5"/>
  <c r="DS305" i="5"/>
  <c r="DS313" i="5"/>
  <c r="DS321" i="5"/>
  <c r="DS329" i="5"/>
  <c r="DS337" i="5"/>
  <c r="DS345" i="5"/>
  <c r="DS353" i="5"/>
  <c r="DS361" i="5"/>
  <c r="DS369" i="5"/>
  <c r="DS377" i="5"/>
  <c r="DS385" i="5"/>
  <c r="DS393" i="5"/>
  <c r="DS401" i="5"/>
  <c r="DS409" i="5"/>
  <c r="DS417" i="5"/>
  <c r="DS425" i="5"/>
  <c r="DS433" i="5"/>
  <c r="DS441" i="5"/>
  <c r="DS449" i="5"/>
  <c r="DS11" i="5"/>
  <c r="DS19" i="5"/>
  <c r="DS27" i="5"/>
  <c r="DS35" i="5"/>
  <c r="DS43" i="5"/>
  <c r="DS51" i="5"/>
  <c r="DS59" i="5"/>
  <c r="DS67" i="5"/>
  <c r="DS75" i="5"/>
  <c r="DS83" i="5"/>
  <c r="DS91" i="5"/>
  <c r="DS99" i="5"/>
  <c r="DS107" i="5"/>
  <c r="DS115" i="5"/>
  <c r="DS123" i="5"/>
  <c r="DS131" i="5"/>
  <c r="DS139" i="5"/>
  <c r="DS147" i="5"/>
  <c r="DS155" i="5"/>
  <c r="DS163" i="5"/>
  <c r="DS171" i="5"/>
  <c r="DS179" i="5"/>
  <c r="DS186" i="5"/>
  <c r="DS194" i="5"/>
  <c r="DS202" i="5"/>
  <c r="DS210" i="5"/>
  <c r="DS218" i="5"/>
  <c r="DS226" i="5"/>
  <c r="DS234" i="5"/>
  <c r="DS242" i="5"/>
  <c r="DS250" i="5"/>
  <c r="DS258" i="5"/>
  <c r="DS266" i="5"/>
  <c r="DS274" i="5"/>
  <c r="DS282" i="5"/>
  <c r="DS290" i="5"/>
  <c r="DS298" i="5"/>
  <c r="DS306" i="5"/>
  <c r="DS314" i="5"/>
  <c r="DS322" i="5"/>
  <c r="DS330" i="5"/>
  <c r="DS338" i="5"/>
  <c r="DS346" i="5"/>
  <c r="DS354" i="5"/>
  <c r="DS362" i="5"/>
  <c r="DS370" i="5"/>
  <c r="DS378" i="5"/>
  <c r="DS386" i="5"/>
  <c r="DS394" i="5"/>
  <c r="DS402" i="5"/>
  <c r="DS410" i="5"/>
  <c r="DS418" i="5"/>
  <c r="DS426" i="5"/>
  <c r="DS434" i="5"/>
  <c r="DS442" i="5"/>
  <c r="DS450" i="5"/>
  <c r="DS12" i="5"/>
  <c r="DS20" i="5"/>
  <c r="DS28" i="5"/>
  <c r="DS36" i="5"/>
  <c r="DS44" i="5"/>
  <c r="DS52" i="5"/>
  <c r="DS60" i="5"/>
  <c r="DS68" i="5"/>
  <c r="DS76" i="5"/>
  <c r="DS84" i="5"/>
  <c r="DS92" i="5"/>
  <c r="DS100" i="5"/>
  <c r="DS108" i="5"/>
  <c r="DS116" i="5"/>
  <c r="DS124" i="5"/>
  <c r="DS132" i="5"/>
  <c r="DS140" i="5"/>
  <c r="DS148" i="5"/>
  <c r="DS156" i="5"/>
  <c r="DS164" i="5"/>
  <c r="DS172" i="5"/>
  <c r="DS187" i="5"/>
  <c r="DS195" i="5"/>
  <c r="DS203" i="5"/>
  <c r="DS211" i="5"/>
  <c r="DS219" i="5"/>
  <c r="DS227" i="5"/>
  <c r="DS235" i="5"/>
  <c r="DS243" i="5"/>
  <c r="DS251" i="5"/>
  <c r="DS259" i="5"/>
  <c r="DS267" i="5"/>
  <c r="DS275" i="5"/>
  <c r="DS283" i="5"/>
  <c r="DS291" i="5"/>
  <c r="DS299" i="5"/>
  <c r="DS307" i="5"/>
  <c r="DS315" i="5"/>
  <c r="DS323" i="5"/>
  <c r="DS331" i="5"/>
  <c r="DS339" i="5"/>
  <c r="DS347" i="5"/>
  <c r="DS355" i="5"/>
  <c r="DS363" i="5"/>
  <c r="DS371" i="5"/>
  <c r="DS379" i="5"/>
  <c r="DS387" i="5"/>
  <c r="DS395" i="5"/>
  <c r="DS403" i="5"/>
  <c r="DS411" i="5"/>
  <c r="DS419" i="5"/>
  <c r="DS427" i="5"/>
  <c r="DS435" i="5"/>
  <c r="DS443" i="5"/>
  <c r="DS451" i="5"/>
  <c r="DS6" i="5"/>
  <c r="GE8" i="5"/>
  <c r="GE16" i="5"/>
  <c r="GE24" i="5"/>
  <c r="GE32" i="5"/>
  <c r="GE17" i="5"/>
  <c r="GE9" i="5"/>
  <c r="GE28" i="5"/>
  <c r="GE71" i="5"/>
  <c r="GE90" i="5"/>
  <c r="GE100" i="5"/>
  <c r="GE110" i="5"/>
  <c r="GE120" i="5"/>
  <c r="GE139" i="5"/>
  <c r="GE149" i="5"/>
  <c r="GE169" i="5"/>
  <c r="GE198" i="5"/>
  <c r="GE217" i="5"/>
  <c r="GE227" i="5"/>
  <c r="GE237" i="5"/>
  <c r="GE247" i="5"/>
  <c r="GE266" i="5"/>
  <c r="GE276" i="5"/>
  <c r="GE296" i="5"/>
  <c r="GE326" i="5"/>
  <c r="GE345" i="5"/>
  <c r="GE355" i="5"/>
  <c r="GE365" i="5"/>
  <c r="GE375" i="5"/>
  <c r="GE394" i="5"/>
  <c r="GE404" i="5"/>
  <c r="GE424" i="5"/>
  <c r="GE453" i="5"/>
  <c r="GE15" i="5"/>
  <c r="GE29" i="5"/>
  <c r="GE41" i="5"/>
  <c r="GE51" i="5"/>
  <c r="GE61" i="5"/>
  <c r="GE81" i="5"/>
  <c r="GE111" i="5"/>
  <c r="GE130" i="5"/>
  <c r="GE140" i="5"/>
  <c r="GE150" i="5"/>
  <c r="GE160" i="5"/>
  <c r="GE179" i="5"/>
  <c r="GE188" i="5"/>
  <c r="GE208" i="5"/>
  <c r="GE238" i="5"/>
  <c r="GE257" i="5"/>
  <c r="GE267" i="5"/>
  <c r="GE277" i="5"/>
  <c r="GE287" i="5"/>
  <c r="GE306" i="5"/>
  <c r="GE316" i="5"/>
  <c r="GE336" i="5"/>
  <c r="GE366" i="5"/>
  <c r="GE385" i="5"/>
  <c r="GE395" i="5"/>
  <c r="GE405" i="5"/>
  <c r="GE415" i="5"/>
  <c r="GE434" i="5"/>
  <c r="GE444" i="5"/>
  <c r="GE21" i="5"/>
  <c r="GE34" i="5"/>
  <c r="GE45" i="5"/>
  <c r="GE65" i="5"/>
  <c r="GE95" i="5"/>
  <c r="GE114" i="5"/>
  <c r="GE124" i="5"/>
  <c r="GE134" i="5"/>
  <c r="GE144" i="5"/>
  <c r="GE163" i="5"/>
  <c r="GE173" i="5"/>
  <c r="GE192" i="5"/>
  <c r="GE222" i="5"/>
  <c r="GE241" i="5"/>
  <c r="GE251" i="5"/>
  <c r="GE261" i="5"/>
  <c r="GE271" i="5"/>
  <c r="GE290" i="5"/>
  <c r="GE300" i="5"/>
  <c r="GE320" i="5"/>
  <c r="GE350" i="5"/>
  <c r="GE369" i="5"/>
  <c r="GE379" i="5"/>
  <c r="GE389" i="5"/>
  <c r="GE399" i="5"/>
  <c r="GE418" i="5"/>
  <c r="GE428" i="5"/>
  <c r="GE6" i="5"/>
  <c r="GE7" i="5"/>
  <c r="GE46" i="5"/>
  <c r="GE56" i="5"/>
  <c r="GE75" i="5"/>
  <c r="GE85" i="5"/>
  <c r="GE105" i="5"/>
  <c r="GE135" i="5"/>
  <c r="GE154" i="5"/>
  <c r="GE164" i="5"/>
  <c r="GE174" i="5"/>
  <c r="GE183" i="5"/>
  <c r="GE202" i="5"/>
  <c r="GE212" i="5"/>
  <c r="GE232" i="5"/>
  <c r="GE262" i="5"/>
  <c r="GE281" i="5"/>
  <c r="GE291" i="5"/>
  <c r="GE301" i="5"/>
  <c r="GE311" i="5"/>
  <c r="GE330" i="5"/>
  <c r="GE340" i="5"/>
  <c r="GE360" i="5"/>
  <c r="GE390" i="5"/>
  <c r="GE409" i="5"/>
  <c r="GE419" i="5"/>
  <c r="GE429" i="5"/>
  <c r="GE439" i="5"/>
  <c r="GE448" i="5"/>
  <c r="GE22" i="5"/>
  <c r="GE35" i="5"/>
  <c r="GE47" i="5"/>
  <c r="GE66" i="5"/>
  <c r="GE76" i="5"/>
  <c r="GE86" i="5"/>
  <c r="GE96" i="5"/>
  <c r="GE115" i="5"/>
  <c r="GE125" i="5"/>
  <c r="GE145" i="5"/>
  <c r="GE175" i="5"/>
  <c r="GE193" i="5"/>
  <c r="GE203" i="5"/>
  <c r="GE213" i="5"/>
  <c r="GE223" i="5"/>
  <c r="GE242" i="5"/>
  <c r="GE252" i="5"/>
  <c r="GE272" i="5"/>
  <c r="GE302" i="5"/>
  <c r="GE321" i="5"/>
  <c r="GE331" i="5"/>
  <c r="GE341" i="5"/>
  <c r="GE351" i="5"/>
  <c r="GE370" i="5"/>
  <c r="GE380" i="5"/>
  <c r="GE400" i="5"/>
  <c r="GE430" i="5"/>
  <c r="GE25" i="5"/>
  <c r="GE39" i="5"/>
  <c r="GE49" i="5"/>
  <c r="GE79" i="5"/>
  <c r="GE98" i="5"/>
  <c r="GE108" i="5"/>
  <c r="GE118" i="5"/>
  <c r="GE128" i="5"/>
  <c r="GE147" i="5"/>
  <c r="GE157" i="5"/>
  <c r="GE177" i="5"/>
  <c r="GE206" i="5"/>
  <c r="GE225" i="5"/>
  <c r="GE235" i="5"/>
  <c r="GE245" i="5"/>
  <c r="GE255" i="5"/>
  <c r="GE274" i="5"/>
  <c r="GE284" i="5"/>
  <c r="GE304" i="5"/>
  <c r="GE334" i="5"/>
  <c r="GE353" i="5"/>
  <c r="GE363" i="5"/>
  <c r="GE373" i="5"/>
  <c r="GE383" i="5"/>
  <c r="GE402" i="5"/>
  <c r="GE412" i="5"/>
  <c r="GE432" i="5"/>
  <c r="GE451" i="5"/>
  <c r="GE14" i="5"/>
  <c r="GE27" i="5"/>
  <c r="GE40" i="5"/>
  <c r="GE50" i="5"/>
  <c r="GE60" i="5"/>
  <c r="GE70" i="5"/>
  <c r="GE80" i="5"/>
  <c r="GE99" i="5"/>
  <c r="GE109" i="5"/>
  <c r="GE129" i="5"/>
  <c r="GE159" i="5"/>
  <c r="GE178" i="5"/>
  <c r="GE187" i="5"/>
  <c r="GE197" i="5"/>
  <c r="GE207" i="5"/>
  <c r="GE226" i="5"/>
  <c r="GE236" i="5"/>
  <c r="GE256" i="5"/>
  <c r="GE286" i="5"/>
  <c r="GE305" i="5"/>
  <c r="GE315" i="5"/>
  <c r="GE325" i="5"/>
  <c r="GE335" i="5"/>
  <c r="GE354" i="5"/>
  <c r="GE364" i="5"/>
  <c r="GE384" i="5"/>
  <c r="GE414" i="5"/>
  <c r="GE433" i="5"/>
  <c r="GE443" i="5"/>
  <c r="GE452" i="5"/>
  <c r="GE30" i="5"/>
  <c r="GE83" i="5"/>
  <c r="GE102" i="5"/>
  <c r="GE119" i="5"/>
  <c r="GE153" i="5"/>
  <c r="GE171" i="5"/>
  <c r="GE189" i="5"/>
  <c r="GE205" i="5"/>
  <c r="GE240" i="5"/>
  <c r="GE258" i="5"/>
  <c r="GE275" i="5"/>
  <c r="GE293" i="5"/>
  <c r="GE310" i="5"/>
  <c r="GE328" i="5"/>
  <c r="GE346" i="5"/>
  <c r="GE362" i="5"/>
  <c r="GE381" i="5"/>
  <c r="GE398" i="5"/>
  <c r="GE416" i="5"/>
  <c r="GE67" i="5"/>
  <c r="GE84" i="5"/>
  <c r="GE103" i="5"/>
  <c r="GE121" i="5"/>
  <c r="GE137" i="5"/>
  <c r="GE155" i="5"/>
  <c r="GE172" i="5"/>
  <c r="GE190" i="5"/>
  <c r="GE224" i="5"/>
  <c r="GE259" i="5"/>
  <c r="GE278" i="5"/>
  <c r="GE294" i="5"/>
  <c r="GE312" i="5"/>
  <c r="GE347" i="5"/>
  <c r="GE382" i="5"/>
  <c r="GE435" i="5"/>
  <c r="GE450" i="5"/>
  <c r="GE31" i="5"/>
  <c r="GE52" i="5"/>
  <c r="GE68" i="5"/>
  <c r="GE87" i="5"/>
  <c r="GE138" i="5"/>
  <c r="GE156" i="5"/>
  <c r="GE243" i="5"/>
  <c r="GE295" i="5"/>
  <c r="GE329" i="5"/>
  <c r="GE417" i="5"/>
  <c r="GE10" i="5"/>
  <c r="GE69" i="5"/>
  <c r="GE104" i="5"/>
  <c r="GE122" i="5"/>
  <c r="GE191" i="5"/>
  <c r="GE209" i="5"/>
  <c r="GE260" i="5"/>
  <c r="GE279" i="5"/>
  <c r="GE297" i="5"/>
  <c r="GE313" i="5"/>
  <c r="GE348" i="5"/>
  <c r="GE367" i="5"/>
  <c r="GE401" i="5"/>
  <c r="GE436" i="5"/>
  <c r="GE11" i="5"/>
  <c r="GE33" i="5"/>
  <c r="GE53" i="5"/>
  <c r="GE72" i="5"/>
  <c r="GE88" i="5"/>
  <c r="GE106" i="5"/>
  <c r="GE141" i="5"/>
  <c r="GE158" i="5"/>
  <c r="GE176" i="5"/>
  <c r="GE228" i="5"/>
  <c r="GE244" i="5"/>
  <c r="GE263" i="5"/>
  <c r="GE314" i="5"/>
  <c r="GE332" i="5"/>
  <c r="GE349" i="5"/>
  <c r="GE420" i="5"/>
  <c r="GE437" i="5"/>
  <c r="GE12" i="5"/>
  <c r="GE36" i="5"/>
  <c r="GE54" i="5"/>
  <c r="GE89" i="5"/>
  <c r="GE123" i="5"/>
  <c r="GE142" i="5"/>
  <c r="GE210" i="5"/>
  <c r="GE229" i="5"/>
  <c r="GE246" i="5"/>
  <c r="GE280" i="5"/>
  <c r="GE298" i="5"/>
  <c r="GE317" i="5"/>
  <c r="GE333" i="5"/>
  <c r="GE368" i="5"/>
  <c r="GE386" i="5"/>
  <c r="GE403" i="5"/>
  <c r="GE421" i="5"/>
  <c r="GE438" i="5"/>
  <c r="GE13" i="5"/>
  <c r="GE37" i="5"/>
  <c r="GE55" i="5"/>
  <c r="GE73" i="5"/>
  <c r="GE91" i="5"/>
  <c r="GE107" i="5"/>
  <c r="GE126" i="5"/>
  <c r="GE143" i="5"/>
  <c r="GE161" i="5"/>
  <c r="GE194" i="5"/>
  <c r="GE211" i="5"/>
  <c r="GE230" i="5"/>
  <c r="GE248" i="5"/>
  <c r="GE264" i="5"/>
  <c r="GE282" i="5"/>
  <c r="GE299" i="5"/>
  <c r="GE318" i="5"/>
  <c r="GE352" i="5"/>
  <c r="GE387" i="5"/>
  <c r="GE406" i="5"/>
  <c r="GE422" i="5"/>
  <c r="GE440" i="5"/>
  <c r="GE38" i="5"/>
  <c r="GE57" i="5"/>
  <c r="GE92" i="5"/>
  <c r="GE127" i="5"/>
  <c r="GE195" i="5"/>
  <c r="GE214" i="5"/>
  <c r="GE265" i="5"/>
  <c r="GE283" i="5"/>
  <c r="GE371" i="5"/>
  <c r="GE423" i="5"/>
  <c r="GE74" i="5"/>
  <c r="GE162" i="5"/>
  <c r="GE196" i="5"/>
  <c r="GE231" i="5"/>
  <c r="GE249" i="5"/>
  <c r="GE319" i="5"/>
  <c r="GE337" i="5"/>
  <c r="GE388" i="5"/>
  <c r="GE407" i="5"/>
  <c r="GE425" i="5"/>
  <c r="GE441" i="5"/>
  <c r="GE18" i="5"/>
  <c r="GE58" i="5"/>
  <c r="GE93" i="5"/>
  <c r="GE112" i="5"/>
  <c r="GE146" i="5"/>
  <c r="GE180" i="5"/>
  <c r="GE199" i="5"/>
  <c r="GE215" i="5"/>
  <c r="GE233" i="5"/>
  <c r="GE268" i="5"/>
  <c r="GE285" i="5"/>
  <c r="GE303" i="5"/>
  <c r="GE356" i="5"/>
  <c r="GE372" i="5"/>
  <c r="GE391" i="5"/>
  <c r="GE442" i="5"/>
  <c r="GE19" i="5"/>
  <c r="GE42" i="5"/>
  <c r="GE59" i="5"/>
  <c r="GE77" i="5"/>
  <c r="GE94" i="5"/>
  <c r="GE165" i="5"/>
  <c r="GE181" i="5"/>
  <c r="GE216" i="5"/>
  <c r="GE250" i="5"/>
  <c r="GE269" i="5"/>
  <c r="GE338" i="5"/>
  <c r="GE357" i="5"/>
  <c r="GE374" i="5"/>
  <c r="GE408" i="5"/>
  <c r="GE426" i="5"/>
  <c r="GE445" i="5"/>
  <c r="GE20" i="5"/>
  <c r="GE62" i="5"/>
  <c r="GE78" i="5"/>
  <c r="GE113" i="5"/>
  <c r="GE131" i="5"/>
  <c r="GE148" i="5"/>
  <c r="GE166" i="5"/>
  <c r="GE182" i="5"/>
  <c r="GE200" i="5"/>
  <c r="GE218" i="5"/>
  <c r="GE234" i="5"/>
  <c r="GE253" i="5"/>
  <c r="GE270" i="5"/>
  <c r="GE288" i="5"/>
  <c r="GE322" i="5"/>
  <c r="GE339" i="5"/>
  <c r="GE358" i="5"/>
  <c r="GE376" i="5"/>
  <c r="GE392" i="5"/>
  <c r="GE410" i="5"/>
  <c r="GE427" i="5"/>
  <c r="GE23" i="5"/>
  <c r="GE43" i="5"/>
  <c r="GE63" i="5"/>
  <c r="GE97" i="5"/>
  <c r="GE132" i="5"/>
  <c r="GE151" i="5"/>
  <c r="GE167" i="5"/>
  <c r="GE184" i="5"/>
  <c r="GE219" i="5"/>
  <c r="GE254" i="5"/>
  <c r="GE307" i="5"/>
  <c r="GE323" i="5"/>
  <c r="GE342" i="5"/>
  <c r="GE393" i="5"/>
  <c r="GE411" i="5"/>
  <c r="GE446" i="5"/>
  <c r="GE44" i="5"/>
  <c r="GE116" i="5"/>
  <c r="GE168" i="5"/>
  <c r="GE201" i="5"/>
  <c r="GE289" i="5"/>
  <c r="GE324" i="5"/>
  <c r="GE359" i="5"/>
  <c r="GE377" i="5"/>
  <c r="GE26" i="5"/>
  <c r="GE48" i="5"/>
  <c r="GE101" i="5"/>
  <c r="GE117" i="5"/>
  <c r="GE136" i="5"/>
  <c r="GE186" i="5"/>
  <c r="GE204" i="5"/>
  <c r="GE221" i="5"/>
  <c r="GE292" i="5"/>
  <c r="GE309" i="5"/>
  <c r="GE344" i="5"/>
  <c r="GE378" i="5"/>
  <c r="GE397" i="5"/>
  <c r="GE449" i="5"/>
  <c r="GE273" i="5"/>
  <c r="GE308" i="5"/>
  <c r="GE327" i="5"/>
  <c r="GE64" i="5"/>
  <c r="GE343" i="5"/>
  <c r="GE82" i="5"/>
  <c r="GE361" i="5"/>
  <c r="GE396" i="5"/>
  <c r="GE133" i="5"/>
  <c r="GE413" i="5"/>
  <c r="GE170" i="5"/>
  <c r="GE447" i="5"/>
  <c r="GE185" i="5"/>
  <c r="GE220" i="5"/>
  <c r="GE239" i="5"/>
  <c r="GE152" i="5"/>
  <c r="GE431" i="5"/>
  <c r="DL14" i="5"/>
  <c r="DL22" i="5"/>
  <c r="DL30" i="5"/>
  <c r="DL38" i="5"/>
  <c r="DL46" i="5"/>
  <c r="DL54" i="5"/>
  <c r="DL62" i="5"/>
  <c r="DL70" i="5"/>
  <c r="DL78" i="5"/>
  <c r="DL86" i="5"/>
  <c r="DL94" i="5"/>
  <c r="DL102" i="5"/>
  <c r="DL110" i="5"/>
  <c r="DL118" i="5"/>
  <c r="DL126" i="5"/>
  <c r="DL134" i="5"/>
  <c r="DL142" i="5"/>
  <c r="DL150" i="5"/>
  <c r="DL158" i="5"/>
  <c r="DL166" i="5"/>
  <c r="DL174" i="5"/>
  <c r="DL181" i="5"/>
  <c r="DL189" i="5"/>
  <c r="DL197" i="5"/>
  <c r="DL205" i="5"/>
  <c r="DL213" i="5"/>
  <c r="DL7" i="5"/>
  <c r="DL15" i="5"/>
  <c r="DL23" i="5"/>
  <c r="DL31" i="5"/>
  <c r="DL39" i="5"/>
  <c r="DL47" i="5"/>
  <c r="DL55" i="5"/>
  <c r="DL63" i="5"/>
  <c r="DL71" i="5"/>
  <c r="DL79" i="5"/>
  <c r="DL87" i="5"/>
  <c r="DL95" i="5"/>
  <c r="DL103" i="5"/>
  <c r="DL111" i="5"/>
  <c r="DL119" i="5"/>
  <c r="DL127" i="5"/>
  <c r="DL135" i="5"/>
  <c r="DL143" i="5"/>
  <c r="DL151" i="5"/>
  <c r="DL159" i="5"/>
  <c r="DL167" i="5"/>
  <c r="DL175" i="5"/>
  <c r="DL182" i="5"/>
  <c r="DL190" i="5"/>
  <c r="DL198" i="5"/>
  <c r="DL206" i="5"/>
  <c r="DL214" i="5"/>
  <c r="DL8" i="5"/>
  <c r="DL16" i="5"/>
  <c r="DL24" i="5"/>
  <c r="DL32" i="5"/>
  <c r="DL40" i="5"/>
  <c r="DL48" i="5"/>
  <c r="DL56" i="5"/>
  <c r="DL64" i="5"/>
  <c r="DL72" i="5"/>
  <c r="DL80" i="5"/>
  <c r="DL88" i="5"/>
  <c r="DL96" i="5"/>
  <c r="DL104" i="5"/>
  <c r="DL112" i="5"/>
  <c r="DL120" i="5"/>
  <c r="DL128" i="5"/>
  <c r="DL136" i="5"/>
  <c r="DL144" i="5"/>
  <c r="DL152" i="5"/>
  <c r="DL160" i="5"/>
  <c r="DL168" i="5"/>
  <c r="DL176" i="5"/>
  <c r="DL183" i="5"/>
  <c r="DL191" i="5"/>
  <c r="DL199" i="5"/>
  <c r="DL207" i="5"/>
  <c r="DL215" i="5"/>
  <c r="DL9" i="5"/>
  <c r="DL17" i="5"/>
  <c r="DL25" i="5"/>
  <c r="DL33" i="5"/>
  <c r="DL41" i="5"/>
  <c r="DL49" i="5"/>
  <c r="DL57" i="5"/>
  <c r="DL65" i="5"/>
  <c r="DL73" i="5"/>
  <c r="DL81" i="5"/>
  <c r="DL89" i="5"/>
  <c r="DL97" i="5"/>
  <c r="DL105" i="5"/>
  <c r="DL113" i="5"/>
  <c r="DL121" i="5"/>
  <c r="DL129" i="5"/>
  <c r="DL137" i="5"/>
  <c r="DL145" i="5"/>
  <c r="DL153" i="5"/>
  <c r="DL161" i="5"/>
  <c r="DL169" i="5"/>
  <c r="DL177" i="5"/>
  <c r="DL184" i="5"/>
  <c r="DL192" i="5"/>
  <c r="DL200" i="5"/>
  <c r="DL208" i="5"/>
  <c r="DL10" i="5"/>
  <c r="DL18" i="5"/>
  <c r="DL26" i="5"/>
  <c r="DL34" i="5"/>
  <c r="DL42" i="5"/>
  <c r="DL50" i="5"/>
  <c r="DL58" i="5"/>
  <c r="DL66" i="5"/>
  <c r="DL74" i="5"/>
  <c r="DL82" i="5"/>
  <c r="DL90" i="5"/>
  <c r="DL98" i="5"/>
  <c r="DL106" i="5"/>
  <c r="DL114" i="5"/>
  <c r="DL122" i="5"/>
  <c r="DL130" i="5"/>
  <c r="DL138" i="5"/>
  <c r="DL146" i="5"/>
  <c r="DL154" i="5"/>
  <c r="DL162" i="5"/>
  <c r="DL170" i="5"/>
  <c r="DL178" i="5"/>
  <c r="DL185" i="5"/>
  <c r="DL193" i="5"/>
  <c r="DL201" i="5"/>
  <c r="DL209" i="5"/>
  <c r="DL217" i="5"/>
  <c r="DL11" i="5"/>
  <c r="DL19" i="5"/>
  <c r="DL27" i="5"/>
  <c r="DL35" i="5"/>
  <c r="DL43" i="5"/>
  <c r="DL51" i="5"/>
  <c r="DL59" i="5"/>
  <c r="DL67" i="5"/>
  <c r="DL75" i="5"/>
  <c r="DL83" i="5"/>
  <c r="DL91" i="5"/>
  <c r="DL99" i="5"/>
  <c r="DL107" i="5"/>
  <c r="DL115" i="5"/>
  <c r="DL123" i="5"/>
  <c r="DL131" i="5"/>
  <c r="DL139" i="5"/>
  <c r="DL147" i="5"/>
  <c r="DL155" i="5"/>
  <c r="DL163" i="5"/>
  <c r="DL171" i="5"/>
  <c r="DL179" i="5"/>
  <c r="DL186" i="5"/>
  <c r="DL194" i="5"/>
  <c r="DL202" i="5"/>
  <c r="DL210" i="5"/>
  <c r="DL218" i="5"/>
  <c r="DL12" i="5"/>
  <c r="DL20" i="5"/>
  <c r="DL28" i="5"/>
  <c r="DL36" i="5"/>
  <c r="DL44" i="5"/>
  <c r="DL52" i="5"/>
  <c r="DL60" i="5"/>
  <c r="DL68" i="5"/>
  <c r="DL76" i="5"/>
  <c r="DL84" i="5"/>
  <c r="DL92" i="5"/>
  <c r="DL100" i="5"/>
  <c r="DL108" i="5"/>
  <c r="DL116" i="5"/>
  <c r="DL124" i="5"/>
  <c r="DL132" i="5"/>
  <c r="DL140" i="5"/>
  <c r="DL148" i="5"/>
  <c r="DL156" i="5"/>
  <c r="DL164" i="5"/>
  <c r="DL172" i="5"/>
  <c r="DL187" i="5"/>
  <c r="DL195" i="5"/>
  <c r="DL203" i="5"/>
  <c r="DL211" i="5"/>
  <c r="DL13" i="5"/>
  <c r="DL21" i="5"/>
  <c r="DL29" i="5"/>
  <c r="DL37" i="5"/>
  <c r="DL45" i="5"/>
  <c r="DL53" i="5"/>
  <c r="DL61" i="5"/>
  <c r="DL69" i="5"/>
  <c r="DL77" i="5"/>
  <c r="DL85" i="5"/>
  <c r="DL93" i="5"/>
  <c r="DL101" i="5"/>
  <c r="DL109" i="5"/>
  <c r="DL117" i="5"/>
  <c r="DL125" i="5"/>
  <c r="DL133" i="5"/>
  <c r="DL141" i="5"/>
  <c r="DL149" i="5"/>
  <c r="DL157" i="5"/>
  <c r="DL165" i="5"/>
  <c r="DL173" i="5"/>
  <c r="DL180" i="5"/>
  <c r="DL188" i="5"/>
  <c r="DL196" i="5"/>
  <c r="DL204" i="5"/>
  <c r="DL212" i="5"/>
  <c r="DL6" i="5"/>
  <c r="DL220" i="5"/>
  <c r="DL228" i="5"/>
  <c r="DL236" i="5"/>
  <c r="DL244" i="5"/>
  <c r="DL252" i="5"/>
  <c r="DL260" i="5"/>
  <c r="DL268" i="5"/>
  <c r="DL276" i="5"/>
  <c r="DL284" i="5"/>
  <c r="DL292" i="5"/>
  <c r="DL300" i="5"/>
  <c r="DL308" i="5"/>
  <c r="DL316" i="5"/>
  <c r="DL324" i="5"/>
  <c r="DL332" i="5"/>
  <c r="DL340" i="5"/>
  <c r="DL348" i="5"/>
  <c r="DL356" i="5"/>
  <c r="DL364" i="5"/>
  <c r="DL372" i="5"/>
  <c r="DL380" i="5"/>
  <c r="DL388" i="5"/>
  <c r="DL396" i="5"/>
  <c r="DL404" i="5"/>
  <c r="DL412" i="5"/>
  <c r="DL420" i="5"/>
  <c r="DL428" i="5"/>
  <c r="DL436" i="5"/>
  <c r="DL444" i="5"/>
  <c r="DL452" i="5"/>
  <c r="DL221" i="5"/>
  <c r="DL229" i="5"/>
  <c r="DL237" i="5"/>
  <c r="DL245" i="5"/>
  <c r="DL253" i="5"/>
  <c r="DL261" i="5"/>
  <c r="DL269" i="5"/>
  <c r="DL277" i="5"/>
  <c r="DL285" i="5"/>
  <c r="DL293" i="5"/>
  <c r="DL301" i="5"/>
  <c r="DL309" i="5"/>
  <c r="DL317" i="5"/>
  <c r="DL325" i="5"/>
  <c r="DL333" i="5"/>
  <c r="DL341" i="5"/>
  <c r="DL349" i="5"/>
  <c r="DL357" i="5"/>
  <c r="DL365" i="5"/>
  <c r="DL373" i="5"/>
  <c r="DL381" i="5"/>
  <c r="DL389" i="5"/>
  <c r="DL397" i="5"/>
  <c r="DL405" i="5"/>
  <c r="DL413" i="5"/>
  <c r="DL421" i="5"/>
  <c r="DL429" i="5"/>
  <c r="DL437" i="5"/>
  <c r="DL445" i="5"/>
  <c r="DL453" i="5"/>
  <c r="DL222" i="5"/>
  <c r="DL230" i="5"/>
  <c r="DL238" i="5"/>
  <c r="DL246" i="5"/>
  <c r="DL254" i="5"/>
  <c r="DL262" i="5"/>
  <c r="DL270" i="5"/>
  <c r="DL278" i="5"/>
  <c r="DL286" i="5"/>
  <c r="DL294" i="5"/>
  <c r="DL302" i="5"/>
  <c r="DL310" i="5"/>
  <c r="DL318" i="5"/>
  <c r="DL326" i="5"/>
  <c r="DL334" i="5"/>
  <c r="DL342" i="5"/>
  <c r="DL350" i="5"/>
  <c r="DL358" i="5"/>
  <c r="DL366" i="5"/>
  <c r="DL374" i="5"/>
  <c r="DL382" i="5"/>
  <c r="DL390" i="5"/>
  <c r="DL398" i="5"/>
  <c r="DL406" i="5"/>
  <c r="DL414" i="5"/>
  <c r="DL422" i="5"/>
  <c r="DL430" i="5"/>
  <c r="DL438" i="5"/>
  <c r="DL446" i="5"/>
  <c r="DL223" i="5"/>
  <c r="DL231" i="5"/>
  <c r="DL239" i="5"/>
  <c r="DL247" i="5"/>
  <c r="DL255" i="5"/>
  <c r="DL263" i="5"/>
  <c r="DL271" i="5"/>
  <c r="DL279" i="5"/>
  <c r="DL287" i="5"/>
  <c r="DL295" i="5"/>
  <c r="DL303" i="5"/>
  <c r="DL311" i="5"/>
  <c r="DL319" i="5"/>
  <c r="DL327" i="5"/>
  <c r="DL335" i="5"/>
  <c r="DL343" i="5"/>
  <c r="DL351" i="5"/>
  <c r="DL359" i="5"/>
  <c r="DL367" i="5"/>
  <c r="DL375" i="5"/>
  <c r="DL383" i="5"/>
  <c r="DL391" i="5"/>
  <c r="DL399" i="5"/>
  <c r="DL407" i="5"/>
  <c r="DL415" i="5"/>
  <c r="DL423" i="5"/>
  <c r="DL431" i="5"/>
  <c r="DL439" i="5"/>
  <c r="DL447" i="5"/>
  <c r="DL224" i="5"/>
  <c r="DL232" i="5"/>
  <c r="DL240" i="5"/>
  <c r="DL248" i="5"/>
  <c r="DL256" i="5"/>
  <c r="DL264" i="5"/>
  <c r="DL272" i="5"/>
  <c r="DL280" i="5"/>
  <c r="DL288" i="5"/>
  <c r="DL296" i="5"/>
  <c r="DL304" i="5"/>
  <c r="DL312" i="5"/>
  <c r="DL320" i="5"/>
  <c r="DL328" i="5"/>
  <c r="DL336" i="5"/>
  <c r="DL344" i="5"/>
  <c r="DL352" i="5"/>
  <c r="DL360" i="5"/>
  <c r="DL368" i="5"/>
  <c r="DL376" i="5"/>
  <c r="DL384" i="5"/>
  <c r="DL392" i="5"/>
  <c r="DL400" i="5"/>
  <c r="DL408" i="5"/>
  <c r="DL416" i="5"/>
  <c r="DL424" i="5"/>
  <c r="DL432" i="5"/>
  <c r="DL440" i="5"/>
  <c r="DL448" i="5"/>
  <c r="DL225" i="5"/>
  <c r="DL233" i="5"/>
  <c r="DL241" i="5"/>
  <c r="DL249" i="5"/>
  <c r="DL257" i="5"/>
  <c r="DL265" i="5"/>
  <c r="DL273" i="5"/>
  <c r="DL281" i="5"/>
  <c r="DL289" i="5"/>
  <c r="DL297" i="5"/>
  <c r="DL305" i="5"/>
  <c r="DL313" i="5"/>
  <c r="DL321" i="5"/>
  <c r="DL329" i="5"/>
  <c r="DL337" i="5"/>
  <c r="DL345" i="5"/>
  <c r="DL353" i="5"/>
  <c r="DL361" i="5"/>
  <c r="DL369" i="5"/>
  <c r="DL377" i="5"/>
  <c r="DL385" i="5"/>
  <c r="DL393" i="5"/>
  <c r="DL401" i="5"/>
  <c r="DL409" i="5"/>
  <c r="DL417" i="5"/>
  <c r="DL425" i="5"/>
  <c r="DL433" i="5"/>
  <c r="DL441" i="5"/>
  <c r="DL449" i="5"/>
  <c r="DL216" i="5"/>
  <c r="DL226" i="5"/>
  <c r="DL234" i="5"/>
  <c r="DL242" i="5"/>
  <c r="DL250" i="5"/>
  <c r="DL258" i="5"/>
  <c r="DL266" i="5"/>
  <c r="DL274" i="5"/>
  <c r="DL282" i="5"/>
  <c r="DL290" i="5"/>
  <c r="DL298" i="5"/>
  <c r="DL306" i="5"/>
  <c r="DL314" i="5"/>
  <c r="DL322" i="5"/>
  <c r="DL330" i="5"/>
  <c r="DL338" i="5"/>
  <c r="DL346" i="5"/>
  <c r="DL354" i="5"/>
  <c r="DL362" i="5"/>
  <c r="DL370" i="5"/>
  <c r="DL378" i="5"/>
  <c r="DL386" i="5"/>
  <c r="DL394" i="5"/>
  <c r="DL402" i="5"/>
  <c r="DL410" i="5"/>
  <c r="DL418" i="5"/>
  <c r="DL426" i="5"/>
  <c r="DL434" i="5"/>
  <c r="DL442" i="5"/>
  <c r="DL450" i="5"/>
  <c r="DL219" i="5"/>
  <c r="DL227" i="5"/>
  <c r="DL235" i="5"/>
  <c r="DL243" i="5"/>
  <c r="DL251" i="5"/>
  <c r="DL259" i="5"/>
  <c r="DL267" i="5"/>
  <c r="DL275" i="5"/>
  <c r="DL283" i="5"/>
  <c r="DL291" i="5"/>
  <c r="DL299" i="5"/>
  <c r="DL307" i="5"/>
  <c r="DL315" i="5"/>
  <c r="DL323" i="5"/>
  <c r="DL331" i="5"/>
  <c r="DL339" i="5"/>
  <c r="DL347" i="5"/>
  <c r="DL355" i="5"/>
  <c r="DL363" i="5"/>
  <c r="DL371" i="5"/>
  <c r="DL379" i="5"/>
  <c r="DL387" i="5"/>
  <c r="DL395" i="5"/>
  <c r="DL403" i="5"/>
  <c r="DL411" i="5"/>
  <c r="DL419" i="5"/>
  <c r="DL427" i="5"/>
  <c r="DL435" i="5"/>
  <c r="DL443" i="5"/>
  <c r="DL451" i="5"/>
  <c r="FX14" i="5"/>
  <c r="FX22" i="5"/>
  <c r="FX30" i="5"/>
  <c r="FX38" i="5"/>
  <c r="FX46" i="5"/>
  <c r="FX54" i="5"/>
  <c r="FX62" i="5"/>
  <c r="FX70" i="5"/>
  <c r="FX78" i="5"/>
  <c r="FX86" i="5"/>
  <c r="FX94" i="5"/>
  <c r="FX102" i="5"/>
  <c r="FX110" i="5"/>
  <c r="FX118" i="5"/>
  <c r="FX126" i="5"/>
  <c r="FX134" i="5"/>
  <c r="FX142" i="5"/>
  <c r="FX150" i="5"/>
  <c r="FX158" i="5"/>
  <c r="FX166" i="5"/>
  <c r="FX174" i="5"/>
  <c r="FX181" i="5"/>
  <c r="FX189" i="5"/>
  <c r="FX197" i="5"/>
  <c r="FX205" i="5"/>
  <c r="FX213" i="5"/>
  <c r="FX8" i="5"/>
  <c r="FX16" i="5"/>
  <c r="FX24" i="5"/>
  <c r="FX32" i="5"/>
  <c r="FX40" i="5"/>
  <c r="FX48" i="5"/>
  <c r="FX56" i="5"/>
  <c r="FX64" i="5"/>
  <c r="FX72" i="5"/>
  <c r="FX80" i="5"/>
  <c r="FX88" i="5"/>
  <c r="FX96" i="5"/>
  <c r="FX104" i="5"/>
  <c r="FX112" i="5"/>
  <c r="FX120" i="5"/>
  <c r="FX128" i="5"/>
  <c r="FX136" i="5"/>
  <c r="FX144" i="5"/>
  <c r="FX152" i="5"/>
  <c r="FX160" i="5"/>
  <c r="FX168" i="5"/>
  <c r="FX176" i="5"/>
  <c r="FX183" i="5"/>
  <c r="FX191" i="5"/>
  <c r="FX199" i="5"/>
  <c r="FX207" i="5"/>
  <c r="FX9" i="5"/>
  <c r="FX17" i="5"/>
  <c r="FX25" i="5"/>
  <c r="FX33" i="5"/>
  <c r="FX41" i="5"/>
  <c r="FX49" i="5"/>
  <c r="FX19" i="5"/>
  <c r="FX58" i="5"/>
  <c r="FX67" i="5"/>
  <c r="FX76" i="5"/>
  <c r="FX85" i="5"/>
  <c r="FX113" i="5"/>
  <c r="FX122" i="5"/>
  <c r="FX131" i="5"/>
  <c r="FX140" i="5"/>
  <c r="FX149" i="5"/>
  <c r="FX177" i="5"/>
  <c r="FX185" i="5"/>
  <c r="FX194" i="5"/>
  <c r="FX203" i="5"/>
  <c r="FX212" i="5"/>
  <c r="FX10" i="5"/>
  <c r="FX29" i="5"/>
  <c r="FX39" i="5"/>
  <c r="FX95" i="5"/>
  <c r="FX159" i="5"/>
  <c r="FX20" i="5"/>
  <c r="FX50" i="5"/>
  <c r="FX59" i="5"/>
  <c r="FX68" i="5"/>
  <c r="FX77" i="5"/>
  <c r="FX105" i="5"/>
  <c r="FX114" i="5"/>
  <c r="FX123" i="5"/>
  <c r="FX132" i="5"/>
  <c r="FX141" i="5"/>
  <c r="FX169" i="5"/>
  <c r="FX178" i="5"/>
  <c r="FX186" i="5"/>
  <c r="FX11" i="5"/>
  <c r="FX87" i="5"/>
  <c r="FX151" i="5"/>
  <c r="FX214" i="5"/>
  <c r="FX222" i="5"/>
  <c r="FX230" i="5"/>
  <c r="FX238" i="5"/>
  <c r="FX246" i="5"/>
  <c r="FX254" i="5"/>
  <c r="FX262" i="5"/>
  <c r="FX270" i="5"/>
  <c r="FX278" i="5"/>
  <c r="FX286" i="5"/>
  <c r="FX294" i="5"/>
  <c r="FX302" i="5"/>
  <c r="FX21" i="5"/>
  <c r="FX31" i="5"/>
  <c r="FX51" i="5"/>
  <c r="FX60" i="5"/>
  <c r="FX69" i="5"/>
  <c r="FX97" i="5"/>
  <c r="FX106" i="5"/>
  <c r="FX115" i="5"/>
  <c r="FX124" i="5"/>
  <c r="FX133" i="5"/>
  <c r="FX12" i="5"/>
  <c r="FX42" i="5"/>
  <c r="FX79" i="5"/>
  <c r="FX143" i="5"/>
  <c r="FX52" i="5"/>
  <c r="FX61" i="5"/>
  <c r="FX89" i="5"/>
  <c r="FX98" i="5"/>
  <c r="FX107" i="5"/>
  <c r="FX116" i="5"/>
  <c r="FX125" i="5"/>
  <c r="FX13" i="5"/>
  <c r="FX23" i="5"/>
  <c r="FX43" i="5"/>
  <c r="FX71" i="5"/>
  <c r="FX135" i="5"/>
  <c r="FX198" i="5"/>
  <c r="FX216" i="5"/>
  <c r="FX224" i="5"/>
  <c r="FX232" i="5"/>
  <c r="FX240" i="5"/>
  <c r="FX248" i="5"/>
  <c r="FX256" i="5"/>
  <c r="FX264" i="5"/>
  <c r="FX272" i="5"/>
  <c r="FX280" i="5"/>
  <c r="FX288" i="5"/>
  <c r="FX296" i="5"/>
  <c r="FX304" i="5"/>
  <c r="FX312" i="5"/>
  <c r="FX320" i="5"/>
  <c r="FX328" i="5"/>
  <c r="FX336" i="5"/>
  <c r="FX344" i="5"/>
  <c r="FX352" i="5"/>
  <c r="FX360" i="5"/>
  <c r="FX368" i="5"/>
  <c r="FX376" i="5"/>
  <c r="FX384" i="5"/>
  <c r="FX392" i="5"/>
  <c r="FX400" i="5"/>
  <c r="FX408" i="5"/>
  <c r="FX416" i="5"/>
  <c r="FX424" i="5"/>
  <c r="FX432" i="5"/>
  <c r="FX440" i="5"/>
  <c r="FX448" i="5"/>
  <c r="FX34" i="5"/>
  <c r="FX53" i="5"/>
  <c r="FX81" i="5"/>
  <c r="FX90" i="5"/>
  <c r="FX99" i="5"/>
  <c r="FX108" i="5"/>
  <c r="FX117" i="5"/>
  <c r="FX145" i="5"/>
  <c r="FX44" i="5"/>
  <c r="FX63" i="5"/>
  <c r="FX127" i="5"/>
  <c r="FX190" i="5"/>
  <c r="FX217" i="5"/>
  <c r="FX225" i="5"/>
  <c r="FX233" i="5"/>
  <c r="FX241" i="5"/>
  <c r="FX249" i="5"/>
  <c r="FX257" i="5"/>
  <c r="FX265" i="5"/>
  <c r="FX273" i="5"/>
  <c r="FX281" i="5"/>
  <c r="FX289" i="5"/>
  <c r="FX297" i="5"/>
  <c r="FX305" i="5"/>
  <c r="FX313" i="5"/>
  <c r="FX321" i="5"/>
  <c r="FX329" i="5"/>
  <c r="FX337" i="5"/>
  <c r="FX345" i="5"/>
  <c r="FX353" i="5"/>
  <c r="FX361" i="5"/>
  <c r="FX369" i="5"/>
  <c r="FX377" i="5"/>
  <c r="FX385" i="5"/>
  <c r="FX393" i="5"/>
  <c r="FX401" i="5"/>
  <c r="FX409" i="5"/>
  <c r="FX417" i="5"/>
  <c r="FX425" i="5"/>
  <c r="FX433" i="5"/>
  <c r="FX441" i="5"/>
  <c r="FX449" i="5"/>
  <c r="FX15" i="5"/>
  <c r="FX35" i="5"/>
  <c r="FX73" i="5"/>
  <c r="FX82" i="5"/>
  <c r="FX91" i="5"/>
  <c r="FX100" i="5"/>
  <c r="FX109" i="5"/>
  <c r="FX137" i="5"/>
  <c r="FX146" i="5"/>
  <c r="FX155" i="5"/>
  <c r="FX164" i="5"/>
  <c r="FX173" i="5"/>
  <c r="FX26" i="5"/>
  <c r="FX45" i="5"/>
  <c r="FX55" i="5"/>
  <c r="FX119" i="5"/>
  <c r="FX182" i="5"/>
  <c r="FX218" i="5"/>
  <c r="FX226" i="5"/>
  <c r="FX234" i="5"/>
  <c r="FX242" i="5"/>
  <c r="FX250" i="5"/>
  <c r="FX258" i="5"/>
  <c r="FX266" i="5"/>
  <c r="FX274" i="5"/>
  <c r="FX282" i="5"/>
  <c r="FX290" i="5"/>
  <c r="FX36" i="5"/>
  <c r="FX65" i="5"/>
  <c r="FX74" i="5"/>
  <c r="FX83" i="5"/>
  <c r="FX92" i="5"/>
  <c r="FX101" i="5"/>
  <c r="FX129" i="5"/>
  <c r="FX138" i="5"/>
  <c r="FX7" i="5"/>
  <c r="FX27" i="5"/>
  <c r="FX111" i="5"/>
  <c r="FX175" i="5"/>
  <c r="FX219" i="5"/>
  <c r="FX227" i="5"/>
  <c r="FX235" i="5"/>
  <c r="FX243" i="5"/>
  <c r="FX251" i="5"/>
  <c r="FX259" i="5"/>
  <c r="FX267" i="5"/>
  <c r="FX275" i="5"/>
  <c r="FX283" i="5"/>
  <c r="FX291" i="5"/>
  <c r="FX299" i="5"/>
  <c r="FX307" i="5"/>
  <c r="FX315" i="5"/>
  <c r="FX323" i="5"/>
  <c r="FX331" i="5"/>
  <c r="FX339" i="5"/>
  <c r="FX347" i="5"/>
  <c r="FX355" i="5"/>
  <c r="FX363" i="5"/>
  <c r="FX371" i="5"/>
  <c r="FX379" i="5"/>
  <c r="FX387" i="5"/>
  <c r="FX395" i="5"/>
  <c r="FX403" i="5"/>
  <c r="FX411" i="5"/>
  <c r="FX419" i="5"/>
  <c r="FX427" i="5"/>
  <c r="FX435" i="5"/>
  <c r="FX443" i="5"/>
  <c r="FX451" i="5"/>
  <c r="FX28" i="5"/>
  <c r="FX103" i="5"/>
  <c r="FX167" i="5"/>
  <c r="FX220" i="5"/>
  <c r="FX228" i="5"/>
  <c r="FX236" i="5"/>
  <c r="FX244" i="5"/>
  <c r="FX252" i="5"/>
  <c r="FX260" i="5"/>
  <c r="FX268" i="5"/>
  <c r="FX276" i="5"/>
  <c r="FX284" i="5"/>
  <c r="FX292" i="5"/>
  <c r="FX300" i="5"/>
  <c r="FX308" i="5"/>
  <c r="FX316" i="5"/>
  <c r="FX324" i="5"/>
  <c r="FX332" i="5"/>
  <c r="FX340" i="5"/>
  <c r="FX348" i="5"/>
  <c r="FX356" i="5"/>
  <c r="FX364" i="5"/>
  <c r="FX372" i="5"/>
  <c r="FX380" i="5"/>
  <c r="FX388" i="5"/>
  <c r="FX396" i="5"/>
  <c r="FX404" i="5"/>
  <c r="FX412" i="5"/>
  <c r="FX420" i="5"/>
  <c r="FX428" i="5"/>
  <c r="FX436" i="5"/>
  <c r="FX444" i="5"/>
  <c r="FX452" i="5"/>
  <c r="FX18" i="5"/>
  <c r="FX148" i="5"/>
  <c r="FX171" i="5"/>
  <c r="FX237" i="5"/>
  <c r="FX279" i="5"/>
  <c r="FX306" i="5"/>
  <c r="FX318" i="5"/>
  <c r="FX365" i="5"/>
  <c r="FX399" i="5"/>
  <c r="FX434" i="5"/>
  <c r="FX446" i="5"/>
  <c r="FX172" i="5"/>
  <c r="FX192" i="5"/>
  <c r="FX208" i="5"/>
  <c r="FX223" i="5"/>
  <c r="FX37" i="5"/>
  <c r="FX193" i="5"/>
  <c r="FX209" i="5"/>
  <c r="FX253" i="5"/>
  <c r="FX47" i="5"/>
  <c r="FX153" i="5"/>
  <c r="FX210" i="5"/>
  <c r="FX239" i="5"/>
  <c r="FX57" i="5"/>
  <c r="FX154" i="5"/>
  <c r="FX195" i="5"/>
  <c r="FX211" i="5"/>
  <c r="FX66" i="5"/>
  <c r="FX156" i="5"/>
  <c r="FX179" i="5"/>
  <c r="FX196" i="5"/>
  <c r="FX75" i="5"/>
  <c r="FX157" i="5"/>
  <c r="FX84" i="5"/>
  <c r="FX161" i="5"/>
  <c r="FX229" i="5"/>
  <c r="FX271" i="5"/>
  <c r="FX311" i="5"/>
  <c r="FX346" i="5"/>
  <c r="FX358" i="5"/>
  <c r="FX405" i="5"/>
  <c r="FX439" i="5"/>
  <c r="FX93" i="5"/>
  <c r="FX180" i="5"/>
  <c r="FX215" i="5"/>
  <c r="FX335" i="5"/>
  <c r="FX370" i="5"/>
  <c r="FX382" i="5"/>
  <c r="FX429" i="5"/>
  <c r="FX163" i="5"/>
  <c r="FX184" i="5"/>
  <c r="FX201" i="5"/>
  <c r="FX231" i="5"/>
  <c r="FX349" i="5"/>
  <c r="FX383" i="5"/>
  <c r="FX418" i="5"/>
  <c r="FX430" i="5"/>
  <c r="FX121" i="5"/>
  <c r="FX165" i="5"/>
  <c r="FX202" i="5"/>
  <c r="FX261" i="5"/>
  <c r="FX130" i="5"/>
  <c r="FX187" i="5"/>
  <c r="FX247" i="5"/>
  <c r="FX139" i="5"/>
  <c r="FX204" i="5"/>
  <c r="FX170" i="5"/>
  <c r="FX188" i="5"/>
  <c r="FX221" i="5"/>
  <c r="FX263" i="5"/>
  <c r="FX317" i="5"/>
  <c r="FX351" i="5"/>
  <c r="FX386" i="5"/>
  <c r="FX398" i="5"/>
  <c r="FX445" i="5"/>
  <c r="FX147" i="5"/>
  <c r="FX206" i="5"/>
  <c r="FX293" i="5"/>
  <c r="FX341" i="5"/>
  <c r="FX375" i="5"/>
  <c r="FX410" i="5"/>
  <c r="FX422" i="5"/>
  <c r="FX6" i="5"/>
  <c r="FX295" i="5"/>
  <c r="FX390" i="5"/>
  <c r="FX426" i="5"/>
  <c r="FX269" i="5"/>
  <c r="FX334" i="5"/>
  <c r="FX354" i="5"/>
  <c r="FX373" i="5"/>
  <c r="FX447" i="5"/>
  <c r="FX391" i="5"/>
  <c r="FX298" i="5"/>
  <c r="FX319" i="5"/>
  <c r="FX374" i="5"/>
  <c r="FX413" i="5"/>
  <c r="FX301" i="5"/>
  <c r="FX338" i="5"/>
  <c r="FX357" i="5"/>
  <c r="FX394" i="5"/>
  <c r="FX431" i="5"/>
  <c r="FX162" i="5"/>
  <c r="FX414" i="5"/>
  <c r="FX450" i="5"/>
  <c r="FX277" i="5"/>
  <c r="FX303" i="5"/>
  <c r="FX342" i="5"/>
  <c r="FX359" i="5"/>
  <c r="FX378" i="5"/>
  <c r="FX397" i="5"/>
  <c r="FX453" i="5"/>
  <c r="FX200" i="5"/>
  <c r="FX322" i="5"/>
  <c r="FX415" i="5"/>
  <c r="FX325" i="5"/>
  <c r="FX343" i="5"/>
  <c r="FX437" i="5"/>
  <c r="FX326" i="5"/>
  <c r="FX362" i="5"/>
  <c r="FX381" i="5"/>
  <c r="FX245" i="5"/>
  <c r="FX309" i="5"/>
  <c r="FX438" i="5"/>
  <c r="FX285" i="5"/>
  <c r="FX327" i="5"/>
  <c r="FX366" i="5"/>
  <c r="FX402" i="5"/>
  <c r="FX421" i="5"/>
  <c r="FX255" i="5"/>
  <c r="FX287" i="5"/>
  <c r="FX310" i="5"/>
  <c r="FX330" i="5"/>
  <c r="FX423" i="5"/>
  <c r="FX367" i="5"/>
  <c r="FX442" i="5"/>
  <c r="FX314" i="5"/>
  <c r="FX333" i="5"/>
  <c r="FX407" i="5"/>
  <c r="FX350" i="5"/>
  <c r="FX389" i="5"/>
  <c r="FX406" i="5"/>
  <c r="DE8" i="5"/>
  <c r="DE9" i="5"/>
  <c r="DE10" i="5"/>
  <c r="DE11" i="5"/>
  <c r="DE19" i="5"/>
  <c r="DE27" i="5"/>
  <c r="DE35" i="5"/>
  <c r="DE43" i="5"/>
  <c r="DE51" i="5"/>
  <c r="DE59" i="5"/>
  <c r="DE67" i="5"/>
  <c r="DE75" i="5"/>
  <c r="DE83" i="5"/>
  <c r="DE91" i="5"/>
  <c r="DE99" i="5"/>
  <c r="DE107" i="5"/>
  <c r="DE115" i="5"/>
  <c r="DE123" i="5"/>
  <c r="DE131" i="5"/>
  <c r="DE139" i="5"/>
  <c r="DE147" i="5"/>
  <c r="DE155" i="5"/>
  <c r="DE12" i="5"/>
  <c r="DE20" i="5"/>
  <c r="DE28" i="5"/>
  <c r="DE36" i="5"/>
  <c r="DE44" i="5"/>
  <c r="DE52" i="5"/>
  <c r="DE60" i="5"/>
  <c r="DE68" i="5"/>
  <c r="DE76" i="5"/>
  <c r="DE84" i="5"/>
  <c r="DE92" i="5"/>
  <c r="DE100" i="5"/>
  <c r="DE108" i="5"/>
  <c r="DE116" i="5"/>
  <c r="DE124" i="5"/>
  <c r="DE132" i="5"/>
  <c r="DE140" i="5"/>
  <c r="DE148" i="5"/>
  <c r="DE156" i="5"/>
  <c r="DE13" i="5"/>
  <c r="DE21" i="5"/>
  <c r="DE29" i="5"/>
  <c r="DE37" i="5"/>
  <c r="DE45" i="5"/>
  <c r="DE53" i="5"/>
  <c r="DE61" i="5"/>
  <c r="DE69" i="5"/>
  <c r="DE77" i="5"/>
  <c r="DE85" i="5"/>
  <c r="DE93" i="5"/>
  <c r="DE101" i="5"/>
  <c r="DE109" i="5"/>
  <c r="DE117" i="5"/>
  <c r="DE125" i="5"/>
  <c r="DE133" i="5"/>
  <c r="DE141" i="5"/>
  <c r="DE149" i="5"/>
  <c r="DE157" i="5"/>
  <c r="DE7" i="5"/>
  <c r="DE14" i="5"/>
  <c r="DE22" i="5"/>
  <c r="DE30" i="5"/>
  <c r="DE38" i="5"/>
  <c r="DE46" i="5"/>
  <c r="DE54" i="5"/>
  <c r="DE62" i="5"/>
  <c r="DE70" i="5"/>
  <c r="DE78" i="5"/>
  <c r="DE86" i="5"/>
  <c r="DE94" i="5"/>
  <c r="DE102" i="5"/>
  <c r="DE110" i="5"/>
  <c r="DE118" i="5"/>
  <c r="DE126" i="5"/>
  <c r="DE134" i="5"/>
  <c r="DE142" i="5"/>
  <c r="DE150" i="5"/>
  <c r="DE158" i="5"/>
  <c r="DE15" i="5"/>
  <c r="DE23" i="5"/>
  <c r="DE31" i="5"/>
  <c r="DE39" i="5"/>
  <c r="DE47" i="5"/>
  <c r="DE55" i="5"/>
  <c r="DE63" i="5"/>
  <c r="DE71" i="5"/>
  <c r="DE79" i="5"/>
  <c r="DE87" i="5"/>
  <c r="DE95" i="5"/>
  <c r="DE103" i="5"/>
  <c r="DE111" i="5"/>
  <c r="DE119" i="5"/>
  <c r="DE127" i="5"/>
  <c r="DE135" i="5"/>
  <c r="DE143" i="5"/>
  <c r="DE151" i="5"/>
  <c r="DE159" i="5"/>
  <c r="DE16" i="5"/>
  <c r="DE24" i="5"/>
  <c r="DE32" i="5"/>
  <c r="DE40" i="5"/>
  <c r="DE48" i="5"/>
  <c r="DE56" i="5"/>
  <c r="DE64" i="5"/>
  <c r="DE72" i="5"/>
  <c r="DE80" i="5"/>
  <c r="DE88" i="5"/>
  <c r="DE96" i="5"/>
  <c r="DE104" i="5"/>
  <c r="DE112" i="5"/>
  <c r="DE120" i="5"/>
  <c r="DE128" i="5"/>
  <c r="DE136" i="5"/>
  <c r="DE144" i="5"/>
  <c r="DE152" i="5"/>
  <c r="DE160" i="5"/>
  <c r="DE73" i="5"/>
  <c r="DE82" i="5"/>
  <c r="DE161" i="5"/>
  <c r="DE169" i="5"/>
  <c r="DE177" i="5"/>
  <c r="DE184" i="5"/>
  <c r="DE192" i="5"/>
  <c r="DE200" i="5"/>
  <c r="DE208" i="5"/>
  <c r="DE216" i="5"/>
  <c r="DE224" i="5"/>
  <c r="DE232" i="5"/>
  <c r="DE240" i="5"/>
  <c r="DE248" i="5"/>
  <c r="DE256" i="5"/>
  <c r="DE264" i="5"/>
  <c r="DE272" i="5"/>
  <c r="DE280" i="5"/>
  <c r="DE288" i="5"/>
  <c r="DE33" i="5"/>
  <c r="DE42" i="5"/>
  <c r="DE153" i="5"/>
  <c r="DE121" i="5"/>
  <c r="DE130" i="5"/>
  <c r="DE154" i="5"/>
  <c r="DE162" i="5"/>
  <c r="DE170" i="5"/>
  <c r="DE178" i="5"/>
  <c r="DE185" i="5"/>
  <c r="DE193" i="5"/>
  <c r="DE201" i="5"/>
  <c r="DE209" i="5"/>
  <c r="DE217" i="5"/>
  <c r="DE225" i="5"/>
  <c r="DE233" i="5"/>
  <c r="DE241" i="5"/>
  <c r="DE249" i="5"/>
  <c r="DE257" i="5"/>
  <c r="DE265" i="5"/>
  <c r="DE273" i="5"/>
  <c r="DE281" i="5"/>
  <c r="DE289" i="5"/>
  <c r="DE81" i="5"/>
  <c r="DE90" i="5"/>
  <c r="DE41" i="5"/>
  <c r="DE50" i="5"/>
  <c r="DE163" i="5"/>
  <c r="DE171" i="5"/>
  <c r="DE179" i="5"/>
  <c r="DE186" i="5"/>
  <c r="DE194" i="5"/>
  <c r="DE202" i="5"/>
  <c r="DE210" i="5"/>
  <c r="DE218" i="5"/>
  <c r="DE226" i="5"/>
  <c r="DE234" i="5"/>
  <c r="DE242" i="5"/>
  <c r="DE250" i="5"/>
  <c r="DE258" i="5"/>
  <c r="DE266" i="5"/>
  <c r="DE274" i="5"/>
  <c r="DE282" i="5"/>
  <c r="DE290" i="5"/>
  <c r="DE129" i="5"/>
  <c r="DE138" i="5"/>
  <c r="DE89" i="5"/>
  <c r="DE98" i="5"/>
  <c r="DE164" i="5"/>
  <c r="DE172" i="5"/>
  <c r="DE187" i="5"/>
  <c r="DE195" i="5"/>
  <c r="DE203" i="5"/>
  <c r="DE211" i="5"/>
  <c r="DE219" i="5"/>
  <c r="DE227" i="5"/>
  <c r="DE235" i="5"/>
  <c r="DE243" i="5"/>
  <c r="DE251" i="5"/>
  <c r="DE259" i="5"/>
  <c r="DE267" i="5"/>
  <c r="DE275" i="5"/>
  <c r="DE283" i="5"/>
  <c r="DE291" i="5"/>
  <c r="DE49" i="5"/>
  <c r="DE58" i="5"/>
  <c r="DE18" i="5"/>
  <c r="DE137" i="5"/>
  <c r="DE146" i="5"/>
  <c r="DE165" i="5"/>
  <c r="DE173" i="5"/>
  <c r="DE180" i="5"/>
  <c r="DE188" i="5"/>
  <c r="DE196" i="5"/>
  <c r="DE204" i="5"/>
  <c r="DE212" i="5"/>
  <c r="DE220" i="5"/>
  <c r="DE228" i="5"/>
  <c r="DE236" i="5"/>
  <c r="DE244" i="5"/>
  <c r="DE252" i="5"/>
  <c r="DE260" i="5"/>
  <c r="DE268" i="5"/>
  <c r="DE276" i="5"/>
  <c r="DE284" i="5"/>
  <c r="DE292" i="5"/>
  <c r="DE97" i="5"/>
  <c r="DE106" i="5"/>
  <c r="DE57" i="5"/>
  <c r="DE66" i="5"/>
  <c r="DE166" i="5"/>
  <c r="DE174" i="5"/>
  <c r="DE181" i="5"/>
  <c r="DE189" i="5"/>
  <c r="DE197" i="5"/>
  <c r="DE205" i="5"/>
  <c r="DE213" i="5"/>
  <c r="DE221" i="5"/>
  <c r="DE229" i="5"/>
  <c r="DE237" i="5"/>
  <c r="DE245" i="5"/>
  <c r="DE253" i="5"/>
  <c r="DE261" i="5"/>
  <c r="DE269" i="5"/>
  <c r="DE277" i="5"/>
  <c r="DE285" i="5"/>
  <c r="DE293" i="5"/>
  <c r="DE17" i="5"/>
  <c r="DE26" i="5"/>
  <c r="DE145" i="5"/>
  <c r="DE105" i="5"/>
  <c r="DE114" i="5"/>
  <c r="DE167" i="5"/>
  <c r="DE175" i="5"/>
  <c r="DE182" i="5"/>
  <c r="DE190" i="5"/>
  <c r="DE198" i="5"/>
  <c r="DE206" i="5"/>
  <c r="DE214" i="5"/>
  <c r="DE222" i="5"/>
  <c r="DE230" i="5"/>
  <c r="DE238" i="5"/>
  <c r="DE246" i="5"/>
  <c r="DE254" i="5"/>
  <c r="DE262" i="5"/>
  <c r="DE270" i="5"/>
  <c r="DE278" i="5"/>
  <c r="DE286" i="5"/>
  <c r="DE65" i="5"/>
  <c r="DE74" i="5"/>
  <c r="DE168" i="5"/>
  <c r="DE231" i="5"/>
  <c r="DE271" i="5"/>
  <c r="DE296" i="5"/>
  <c r="DE304" i="5"/>
  <c r="DE312" i="5"/>
  <c r="DE320" i="5"/>
  <c r="DE328" i="5"/>
  <c r="DE336" i="5"/>
  <c r="DE344" i="5"/>
  <c r="DE352" i="5"/>
  <c r="DE176" i="5"/>
  <c r="DE239" i="5"/>
  <c r="DE122" i="5"/>
  <c r="DE279" i="5"/>
  <c r="DE297" i="5"/>
  <c r="DE305" i="5"/>
  <c r="DE313" i="5"/>
  <c r="DE321" i="5"/>
  <c r="DE329" i="5"/>
  <c r="DE337" i="5"/>
  <c r="DE345" i="5"/>
  <c r="DE353" i="5"/>
  <c r="DE183" i="5"/>
  <c r="DE247" i="5"/>
  <c r="DE113" i="5"/>
  <c r="DE298" i="5"/>
  <c r="DE306" i="5"/>
  <c r="DE314" i="5"/>
  <c r="DE322" i="5"/>
  <c r="DE330" i="5"/>
  <c r="DE338" i="5"/>
  <c r="DE346" i="5"/>
  <c r="DE354" i="5"/>
  <c r="DE191" i="5"/>
  <c r="DE255" i="5"/>
  <c r="DE287" i="5"/>
  <c r="DE299" i="5"/>
  <c r="DE307" i="5"/>
  <c r="DE315" i="5"/>
  <c r="DE323" i="5"/>
  <c r="DE331" i="5"/>
  <c r="DE339" i="5"/>
  <c r="DE347" i="5"/>
  <c r="DE199" i="5"/>
  <c r="DE263" i="5"/>
  <c r="DE300" i="5"/>
  <c r="DE308" i="5"/>
  <c r="DE316" i="5"/>
  <c r="DE324" i="5"/>
  <c r="DE332" i="5"/>
  <c r="DE340" i="5"/>
  <c r="DE348" i="5"/>
  <c r="DE34" i="5"/>
  <c r="DE207" i="5"/>
  <c r="DE301" i="5"/>
  <c r="DE309" i="5"/>
  <c r="DE317" i="5"/>
  <c r="DE325" i="5"/>
  <c r="DE333" i="5"/>
  <c r="DE341" i="5"/>
  <c r="DE349" i="5"/>
  <c r="DE294" i="5"/>
  <c r="DE302" i="5"/>
  <c r="DE310" i="5"/>
  <c r="DE318" i="5"/>
  <c r="DE326" i="5"/>
  <c r="DE334" i="5"/>
  <c r="DE342" i="5"/>
  <c r="DE350" i="5"/>
  <c r="DE295" i="5"/>
  <c r="DE303" i="5"/>
  <c r="DE311" i="5"/>
  <c r="DE319" i="5"/>
  <c r="DE327" i="5"/>
  <c r="DE335" i="5"/>
  <c r="DE343" i="5"/>
  <c r="DE351" i="5"/>
  <c r="DE362" i="5"/>
  <c r="DE370" i="5"/>
  <c r="DE378" i="5"/>
  <c r="DE223" i="5"/>
  <c r="DE355" i="5"/>
  <c r="DE363" i="5"/>
  <c r="DE371" i="5"/>
  <c r="DE379" i="5"/>
  <c r="DE25" i="5"/>
  <c r="DE356" i="5"/>
  <c r="DE364" i="5"/>
  <c r="DE372" i="5"/>
  <c r="DE380" i="5"/>
  <c r="DE357" i="5"/>
  <c r="DE365" i="5"/>
  <c r="DE373" i="5"/>
  <c r="DE381" i="5"/>
  <c r="DE215" i="5"/>
  <c r="DE358" i="5"/>
  <c r="DE366" i="5"/>
  <c r="DE374" i="5"/>
  <c r="DE382" i="5"/>
  <c r="DE359" i="5"/>
  <c r="DE367" i="5"/>
  <c r="DE375" i="5"/>
  <c r="DE383" i="5"/>
  <c r="DE360" i="5"/>
  <c r="DE368" i="5"/>
  <c r="DE376" i="5"/>
  <c r="DE361" i="5"/>
  <c r="DE369" i="5"/>
  <c r="DE377" i="5"/>
  <c r="FQ8" i="5"/>
  <c r="FQ9" i="5"/>
  <c r="FQ10" i="5"/>
  <c r="FQ11" i="5"/>
  <c r="FQ7" i="5"/>
  <c r="FQ19" i="5"/>
  <c r="FQ27" i="5"/>
  <c r="FQ35" i="5"/>
  <c r="FQ43" i="5"/>
  <c r="FQ51" i="5"/>
  <c r="FQ59" i="5"/>
  <c r="FQ67" i="5"/>
  <c r="FQ75" i="5"/>
  <c r="FQ83" i="5"/>
  <c r="FQ91" i="5"/>
  <c r="FQ99" i="5"/>
  <c r="FQ107" i="5"/>
  <c r="FQ115" i="5"/>
  <c r="FQ123" i="5"/>
  <c r="FQ131" i="5"/>
  <c r="FQ139" i="5"/>
  <c r="FQ147" i="5"/>
  <c r="FQ155" i="5"/>
  <c r="FQ12" i="5"/>
  <c r="FQ20" i="5"/>
  <c r="FQ28" i="5"/>
  <c r="FQ36" i="5"/>
  <c r="FQ44" i="5"/>
  <c r="FQ52" i="5"/>
  <c r="FQ60" i="5"/>
  <c r="FQ68" i="5"/>
  <c r="FQ76" i="5"/>
  <c r="FQ84" i="5"/>
  <c r="FQ92" i="5"/>
  <c r="FQ100" i="5"/>
  <c r="FQ108" i="5"/>
  <c r="FQ116" i="5"/>
  <c r="FQ124" i="5"/>
  <c r="FQ132" i="5"/>
  <c r="FQ140" i="5"/>
  <c r="FQ148" i="5"/>
  <c r="FQ156" i="5"/>
  <c r="FQ13" i="5"/>
  <c r="FQ21" i="5"/>
  <c r="FQ29" i="5"/>
  <c r="FQ37" i="5"/>
  <c r="FQ45" i="5"/>
  <c r="FQ53" i="5"/>
  <c r="FQ61" i="5"/>
  <c r="FQ69" i="5"/>
  <c r="FQ77" i="5"/>
  <c r="FQ85" i="5"/>
  <c r="FQ93" i="5"/>
  <c r="FQ101" i="5"/>
  <c r="FQ109" i="5"/>
  <c r="FQ117" i="5"/>
  <c r="FQ125" i="5"/>
  <c r="FQ133" i="5"/>
  <c r="FQ141" i="5"/>
  <c r="FQ149" i="5"/>
  <c r="FQ157" i="5"/>
  <c r="FQ14" i="5"/>
  <c r="FQ22" i="5"/>
  <c r="FQ30" i="5"/>
  <c r="FQ38" i="5"/>
  <c r="FQ46" i="5"/>
  <c r="FQ54" i="5"/>
  <c r="FQ62" i="5"/>
  <c r="FQ70" i="5"/>
  <c r="FQ78" i="5"/>
  <c r="FQ86" i="5"/>
  <c r="FQ94" i="5"/>
  <c r="FQ102" i="5"/>
  <c r="FQ110" i="5"/>
  <c r="FQ118" i="5"/>
  <c r="FQ126" i="5"/>
  <c r="FQ134" i="5"/>
  <c r="FQ142" i="5"/>
  <c r="FQ150" i="5"/>
  <c r="FQ158" i="5"/>
  <c r="FQ15" i="5"/>
  <c r="FQ23" i="5"/>
  <c r="FQ31" i="5"/>
  <c r="FQ39" i="5"/>
  <c r="FQ47" i="5"/>
  <c r="FQ55" i="5"/>
  <c r="FQ63" i="5"/>
  <c r="FQ71" i="5"/>
  <c r="FQ79" i="5"/>
  <c r="FQ87" i="5"/>
  <c r="FQ95" i="5"/>
  <c r="FQ103" i="5"/>
  <c r="FQ111" i="5"/>
  <c r="FQ119" i="5"/>
  <c r="FQ127" i="5"/>
  <c r="FQ135" i="5"/>
  <c r="FQ143" i="5"/>
  <c r="FQ151" i="5"/>
  <c r="FQ159" i="5"/>
  <c r="FQ16" i="5"/>
  <c r="FQ24" i="5"/>
  <c r="FQ32" i="5"/>
  <c r="FQ40" i="5"/>
  <c r="FQ48" i="5"/>
  <c r="FQ56" i="5"/>
  <c r="FQ64" i="5"/>
  <c r="FQ72" i="5"/>
  <c r="FQ80" i="5"/>
  <c r="FQ88" i="5"/>
  <c r="FQ96" i="5"/>
  <c r="FQ104" i="5"/>
  <c r="FQ112" i="5"/>
  <c r="FQ120" i="5"/>
  <c r="FQ128" i="5"/>
  <c r="FQ136" i="5"/>
  <c r="FQ144" i="5"/>
  <c r="FQ152" i="5"/>
  <c r="FQ160" i="5"/>
  <c r="FQ57" i="5"/>
  <c r="FQ66" i="5"/>
  <c r="FQ161" i="5"/>
  <c r="FQ169" i="5"/>
  <c r="FQ177" i="5"/>
  <c r="FQ184" i="5"/>
  <c r="FQ192" i="5"/>
  <c r="FQ200" i="5"/>
  <c r="FQ208" i="5"/>
  <c r="FQ216" i="5"/>
  <c r="FQ224" i="5"/>
  <c r="FQ232" i="5"/>
  <c r="FQ240" i="5"/>
  <c r="FQ248" i="5"/>
  <c r="FQ256" i="5"/>
  <c r="FQ264" i="5"/>
  <c r="FQ272" i="5"/>
  <c r="FQ280" i="5"/>
  <c r="FQ288" i="5"/>
  <c r="FQ17" i="5"/>
  <c r="FQ26" i="5"/>
  <c r="FQ145" i="5"/>
  <c r="FQ105" i="5"/>
  <c r="FQ114" i="5"/>
  <c r="FQ162" i="5"/>
  <c r="FQ170" i="5"/>
  <c r="FQ178" i="5"/>
  <c r="FQ185" i="5"/>
  <c r="FQ193" i="5"/>
  <c r="FQ201" i="5"/>
  <c r="FQ209" i="5"/>
  <c r="FQ217" i="5"/>
  <c r="FQ225" i="5"/>
  <c r="FQ233" i="5"/>
  <c r="FQ241" i="5"/>
  <c r="FQ249" i="5"/>
  <c r="FQ257" i="5"/>
  <c r="FQ265" i="5"/>
  <c r="FQ273" i="5"/>
  <c r="FQ281" i="5"/>
  <c r="FQ289" i="5"/>
  <c r="FQ65" i="5"/>
  <c r="FQ74" i="5"/>
  <c r="FQ25" i="5"/>
  <c r="FQ34" i="5"/>
  <c r="FQ163" i="5"/>
  <c r="FQ171" i="5"/>
  <c r="FQ179" i="5"/>
  <c r="FQ186" i="5"/>
  <c r="FQ194" i="5"/>
  <c r="FQ202" i="5"/>
  <c r="FQ210" i="5"/>
  <c r="FQ218" i="5"/>
  <c r="FQ226" i="5"/>
  <c r="FQ234" i="5"/>
  <c r="FQ242" i="5"/>
  <c r="FQ250" i="5"/>
  <c r="FQ258" i="5"/>
  <c r="FQ266" i="5"/>
  <c r="FQ274" i="5"/>
  <c r="FQ282" i="5"/>
  <c r="FQ290" i="5"/>
  <c r="FQ113" i="5"/>
  <c r="FQ122" i="5"/>
  <c r="FQ73" i="5"/>
  <c r="FQ82" i="5"/>
  <c r="FQ164" i="5"/>
  <c r="FQ172" i="5"/>
  <c r="FQ187" i="5"/>
  <c r="FQ195" i="5"/>
  <c r="FQ203" i="5"/>
  <c r="FQ211" i="5"/>
  <c r="FQ219" i="5"/>
  <c r="FQ227" i="5"/>
  <c r="FQ235" i="5"/>
  <c r="FQ243" i="5"/>
  <c r="FQ251" i="5"/>
  <c r="FQ259" i="5"/>
  <c r="FQ267" i="5"/>
  <c r="FQ275" i="5"/>
  <c r="FQ283" i="5"/>
  <c r="FQ291" i="5"/>
  <c r="FQ33" i="5"/>
  <c r="FQ42" i="5"/>
  <c r="FQ121" i="5"/>
  <c r="FQ130" i="5"/>
  <c r="FQ165" i="5"/>
  <c r="FQ173" i="5"/>
  <c r="FQ180" i="5"/>
  <c r="FQ188" i="5"/>
  <c r="FQ196" i="5"/>
  <c r="FQ204" i="5"/>
  <c r="FQ212" i="5"/>
  <c r="FQ220" i="5"/>
  <c r="FQ228" i="5"/>
  <c r="FQ236" i="5"/>
  <c r="FQ244" i="5"/>
  <c r="FQ252" i="5"/>
  <c r="FQ260" i="5"/>
  <c r="FQ268" i="5"/>
  <c r="FQ276" i="5"/>
  <c r="FQ284" i="5"/>
  <c r="FQ292" i="5"/>
  <c r="FQ81" i="5"/>
  <c r="FQ90" i="5"/>
  <c r="FQ153" i="5"/>
  <c r="FQ41" i="5"/>
  <c r="FQ50" i="5"/>
  <c r="FQ154" i="5"/>
  <c r="FQ166" i="5"/>
  <c r="FQ174" i="5"/>
  <c r="FQ181" i="5"/>
  <c r="FQ189" i="5"/>
  <c r="FQ197" i="5"/>
  <c r="FQ205" i="5"/>
  <c r="FQ213" i="5"/>
  <c r="FQ221" i="5"/>
  <c r="FQ229" i="5"/>
  <c r="FQ237" i="5"/>
  <c r="FQ245" i="5"/>
  <c r="FQ253" i="5"/>
  <c r="FQ261" i="5"/>
  <c r="FQ269" i="5"/>
  <c r="FQ277" i="5"/>
  <c r="FQ285" i="5"/>
  <c r="FQ129" i="5"/>
  <c r="FQ138" i="5"/>
  <c r="FQ89" i="5"/>
  <c r="FQ98" i="5"/>
  <c r="FQ167" i="5"/>
  <c r="FQ175" i="5"/>
  <c r="FQ182" i="5"/>
  <c r="FQ190" i="5"/>
  <c r="FQ198" i="5"/>
  <c r="FQ206" i="5"/>
  <c r="FQ214" i="5"/>
  <c r="FQ222" i="5"/>
  <c r="FQ230" i="5"/>
  <c r="FQ238" i="5"/>
  <c r="FQ246" i="5"/>
  <c r="FQ254" i="5"/>
  <c r="FQ262" i="5"/>
  <c r="FQ270" i="5"/>
  <c r="FQ278" i="5"/>
  <c r="FQ286" i="5"/>
  <c r="FQ49" i="5"/>
  <c r="FQ58" i="5"/>
  <c r="FQ215" i="5"/>
  <c r="FQ296" i="5"/>
  <c r="FQ304" i="5"/>
  <c r="FQ312" i="5"/>
  <c r="FQ320" i="5"/>
  <c r="FQ328" i="5"/>
  <c r="FQ336" i="5"/>
  <c r="FQ344" i="5"/>
  <c r="FQ352" i="5"/>
  <c r="FQ18" i="5"/>
  <c r="FQ223" i="5"/>
  <c r="FQ297" i="5"/>
  <c r="FQ305" i="5"/>
  <c r="FQ313" i="5"/>
  <c r="FQ321" i="5"/>
  <c r="FQ329" i="5"/>
  <c r="FQ337" i="5"/>
  <c r="FQ345" i="5"/>
  <c r="FQ353" i="5"/>
  <c r="FQ168" i="5"/>
  <c r="FQ231" i="5"/>
  <c r="FQ298" i="5"/>
  <c r="FQ306" i="5"/>
  <c r="FQ314" i="5"/>
  <c r="FQ322" i="5"/>
  <c r="FQ330" i="5"/>
  <c r="FQ338" i="5"/>
  <c r="FQ346" i="5"/>
  <c r="FQ176" i="5"/>
  <c r="FQ239" i="5"/>
  <c r="FQ271" i="5"/>
  <c r="FQ299" i="5"/>
  <c r="FQ307" i="5"/>
  <c r="FQ315" i="5"/>
  <c r="FQ323" i="5"/>
  <c r="FQ331" i="5"/>
  <c r="FQ339" i="5"/>
  <c r="FQ347" i="5"/>
  <c r="FQ146" i="5"/>
  <c r="FQ183" i="5"/>
  <c r="FQ247" i="5"/>
  <c r="FQ279" i="5"/>
  <c r="FQ300" i="5"/>
  <c r="FQ308" i="5"/>
  <c r="FQ316" i="5"/>
  <c r="FQ324" i="5"/>
  <c r="FQ332" i="5"/>
  <c r="FQ340" i="5"/>
  <c r="FQ348" i="5"/>
  <c r="FQ137" i="5"/>
  <c r="FQ191" i="5"/>
  <c r="FQ255" i="5"/>
  <c r="FQ106" i="5"/>
  <c r="FQ293" i="5"/>
  <c r="FQ301" i="5"/>
  <c r="FQ309" i="5"/>
  <c r="FQ317" i="5"/>
  <c r="FQ325" i="5"/>
  <c r="FQ333" i="5"/>
  <c r="FQ341" i="5"/>
  <c r="FQ349" i="5"/>
  <c r="FQ97" i="5"/>
  <c r="FQ294" i="5"/>
  <c r="FQ302" i="5"/>
  <c r="FQ310" i="5"/>
  <c r="FQ318" i="5"/>
  <c r="FQ326" i="5"/>
  <c r="FQ334" i="5"/>
  <c r="FQ342" i="5"/>
  <c r="FQ350" i="5"/>
  <c r="FQ295" i="5"/>
  <c r="FQ303" i="5"/>
  <c r="FQ311" i="5"/>
  <c r="FQ319" i="5"/>
  <c r="FQ327" i="5"/>
  <c r="FQ335" i="5"/>
  <c r="FQ343" i="5"/>
  <c r="FQ351" i="5"/>
  <c r="FQ354" i="5"/>
  <c r="FQ362" i="5"/>
  <c r="FQ370" i="5"/>
  <c r="FQ378" i="5"/>
  <c r="FQ207" i="5"/>
  <c r="FQ355" i="5"/>
  <c r="FQ363" i="5"/>
  <c r="FQ371" i="5"/>
  <c r="FQ379" i="5"/>
  <c r="FQ356" i="5"/>
  <c r="FQ364" i="5"/>
  <c r="FQ372" i="5"/>
  <c r="FQ380" i="5"/>
  <c r="FQ357" i="5"/>
  <c r="FQ365" i="5"/>
  <c r="FQ373" i="5"/>
  <c r="FQ381" i="5"/>
  <c r="FQ199" i="5"/>
  <c r="FQ358" i="5"/>
  <c r="FQ366" i="5"/>
  <c r="FQ374" i="5"/>
  <c r="FQ382" i="5"/>
  <c r="FQ263" i="5"/>
  <c r="FQ359" i="5"/>
  <c r="FQ367" i="5"/>
  <c r="FQ375" i="5"/>
  <c r="FQ383" i="5"/>
  <c r="FQ360" i="5"/>
  <c r="FQ368" i="5"/>
  <c r="FQ376" i="5"/>
  <c r="FQ287" i="5"/>
  <c r="FQ361" i="5"/>
  <c r="FQ369" i="5"/>
  <c r="FQ377" i="5"/>
  <c r="CX8" i="5"/>
  <c r="CX9" i="5"/>
  <c r="CX10" i="5"/>
  <c r="CX11" i="5"/>
  <c r="CX13" i="5"/>
  <c r="CX21" i="5"/>
  <c r="CX29" i="5"/>
  <c r="CX37" i="5"/>
  <c r="CX45" i="5"/>
  <c r="CX53" i="5"/>
  <c r="CX61" i="5"/>
  <c r="CX69" i="5"/>
  <c r="CX77" i="5"/>
  <c r="CX85" i="5"/>
  <c r="CX93" i="5"/>
  <c r="CX101" i="5"/>
  <c r="CX109" i="5"/>
  <c r="CX117" i="5"/>
  <c r="CX125" i="5"/>
  <c r="CX133" i="5"/>
  <c r="CX141" i="5"/>
  <c r="CX149" i="5"/>
  <c r="CX157" i="5"/>
  <c r="CX14" i="5"/>
  <c r="CX22" i="5"/>
  <c r="CX30" i="5"/>
  <c r="CX38" i="5"/>
  <c r="CX46" i="5"/>
  <c r="CX54" i="5"/>
  <c r="CX62" i="5"/>
  <c r="CX70" i="5"/>
  <c r="CX78" i="5"/>
  <c r="CX86" i="5"/>
  <c r="CX94" i="5"/>
  <c r="CX102" i="5"/>
  <c r="CX110" i="5"/>
  <c r="CX118" i="5"/>
  <c r="CX126" i="5"/>
  <c r="CX134" i="5"/>
  <c r="CX142" i="5"/>
  <c r="CX150" i="5"/>
  <c r="CX158" i="5"/>
  <c r="CX7" i="5"/>
  <c r="CX15" i="5"/>
  <c r="CX23" i="5"/>
  <c r="CX31" i="5"/>
  <c r="CX39" i="5"/>
  <c r="CX47" i="5"/>
  <c r="CX55" i="5"/>
  <c r="CX63" i="5"/>
  <c r="CX71" i="5"/>
  <c r="CX79" i="5"/>
  <c r="CX87" i="5"/>
  <c r="CX95" i="5"/>
  <c r="CX103" i="5"/>
  <c r="CX111" i="5"/>
  <c r="CX119" i="5"/>
  <c r="CX127" i="5"/>
  <c r="CX135" i="5"/>
  <c r="CX143" i="5"/>
  <c r="CX151" i="5"/>
  <c r="CX159" i="5"/>
  <c r="CX16" i="5"/>
  <c r="CX24" i="5"/>
  <c r="CX32" i="5"/>
  <c r="CX40" i="5"/>
  <c r="CX48" i="5"/>
  <c r="CX56" i="5"/>
  <c r="CX64" i="5"/>
  <c r="CX72" i="5"/>
  <c r="CX80" i="5"/>
  <c r="CX88" i="5"/>
  <c r="CX96" i="5"/>
  <c r="CX104" i="5"/>
  <c r="CX112" i="5"/>
  <c r="CX120" i="5"/>
  <c r="CX128" i="5"/>
  <c r="CX136" i="5"/>
  <c r="CX144" i="5"/>
  <c r="CX152" i="5"/>
  <c r="CX160" i="5"/>
  <c r="CX17" i="5"/>
  <c r="CX25" i="5"/>
  <c r="CX33" i="5"/>
  <c r="CX41" i="5"/>
  <c r="CX49" i="5"/>
  <c r="CX57" i="5"/>
  <c r="CX65" i="5"/>
  <c r="CX73" i="5"/>
  <c r="CX81" i="5"/>
  <c r="CX89" i="5"/>
  <c r="CX97" i="5"/>
  <c r="CX105" i="5"/>
  <c r="CX113" i="5"/>
  <c r="CX121" i="5"/>
  <c r="CX129" i="5"/>
  <c r="CX137" i="5"/>
  <c r="CX145" i="5"/>
  <c r="CX18" i="5"/>
  <c r="CX26" i="5"/>
  <c r="CX34" i="5"/>
  <c r="CX42" i="5"/>
  <c r="CX50" i="5"/>
  <c r="CX58" i="5"/>
  <c r="CX66" i="5"/>
  <c r="CX74" i="5"/>
  <c r="CX82" i="5"/>
  <c r="CX90" i="5"/>
  <c r="CX98" i="5"/>
  <c r="CX106" i="5"/>
  <c r="CX114" i="5"/>
  <c r="CX122" i="5"/>
  <c r="CX130" i="5"/>
  <c r="CX138" i="5"/>
  <c r="CX146" i="5"/>
  <c r="CX154" i="5"/>
  <c r="CX19" i="5"/>
  <c r="CX27" i="5"/>
  <c r="CX35" i="5"/>
  <c r="CX43" i="5"/>
  <c r="CX51" i="5"/>
  <c r="CX59" i="5"/>
  <c r="CX67" i="5"/>
  <c r="CX75" i="5"/>
  <c r="CX83" i="5"/>
  <c r="CX91" i="5"/>
  <c r="CX99" i="5"/>
  <c r="CX107" i="5"/>
  <c r="CX115" i="5"/>
  <c r="CX123" i="5"/>
  <c r="CX131" i="5"/>
  <c r="CX139" i="5"/>
  <c r="CX147" i="5"/>
  <c r="CX155" i="5"/>
  <c r="CX60" i="5"/>
  <c r="CX153" i="5"/>
  <c r="CX20" i="5"/>
  <c r="CX148" i="5"/>
  <c r="CX163" i="5"/>
  <c r="CX171" i="5"/>
  <c r="CX179" i="5"/>
  <c r="CX186" i="5"/>
  <c r="CX194" i="5"/>
  <c r="CX202" i="5"/>
  <c r="CX210" i="5"/>
  <c r="CX218" i="5"/>
  <c r="CX226" i="5"/>
  <c r="CX234" i="5"/>
  <c r="CX242" i="5"/>
  <c r="CX250" i="5"/>
  <c r="CX258" i="5"/>
  <c r="CX266" i="5"/>
  <c r="CX274" i="5"/>
  <c r="CX282" i="5"/>
  <c r="CX290" i="5"/>
  <c r="CX108" i="5"/>
  <c r="CX68" i="5"/>
  <c r="CX156" i="5"/>
  <c r="CX164" i="5"/>
  <c r="CX172" i="5"/>
  <c r="CX187" i="5"/>
  <c r="CX195" i="5"/>
  <c r="CX203" i="5"/>
  <c r="CX211" i="5"/>
  <c r="CX219" i="5"/>
  <c r="CX227" i="5"/>
  <c r="CX235" i="5"/>
  <c r="CX243" i="5"/>
  <c r="CX251" i="5"/>
  <c r="CX259" i="5"/>
  <c r="CX267" i="5"/>
  <c r="CX275" i="5"/>
  <c r="CX283" i="5"/>
  <c r="CX291" i="5"/>
  <c r="CX28" i="5"/>
  <c r="CX116" i="5"/>
  <c r="CX165" i="5"/>
  <c r="CX173" i="5"/>
  <c r="CX180" i="5"/>
  <c r="CX188" i="5"/>
  <c r="CX196" i="5"/>
  <c r="CX204" i="5"/>
  <c r="CX212" i="5"/>
  <c r="CX220" i="5"/>
  <c r="CX228" i="5"/>
  <c r="CX236" i="5"/>
  <c r="CX244" i="5"/>
  <c r="CX252" i="5"/>
  <c r="CX260" i="5"/>
  <c r="CX268" i="5"/>
  <c r="CX276" i="5"/>
  <c r="CX284" i="5"/>
  <c r="CX292" i="5"/>
  <c r="CX76" i="5"/>
  <c r="CX36" i="5"/>
  <c r="CX166" i="5"/>
  <c r="CX174" i="5"/>
  <c r="CX181" i="5"/>
  <c r="CX189" i="5"/>
  <c r="CX197" i="5"/>
  <c r="CX205" i="5"/>
  <c r="CX213" i="5"/>
  <c r="CX221" i="5"/>
  <c r="CX229" i="5"/>
  <c r="CX237" i="5"/>
  <c r="CX245" i="5"/>
  <c r="CX253" i="5"/>
  <c r="CX261" i="5"/>
  <c r="CX269" i="5"/>
  <c r="CX277" i="5"/>
  <c r="CX285" i="5"/>
  <c r="CX293" i="5"/>
  <c r="CX124" i="5"/>
  <c r="CX84" i="5"/>
  <c r="CX167" i="5"/>
  <c r="CX175" i="5"/>
  <c r="CX182" i="5"/>
  <c r="CX190" i="5"/>
  <c r="CX198" i="5"/>
  <c r="CX206" i="5"/>
  <c r="CX214" i="5"/>
  <c r="CX222" i="5"/>
  <c r="CX230" i="5"/>
  <c r="CX238" i="5"/>
  <c r="CX246" i="5"/>
  <c r="CX254" i="5"/>
  <c r="CX262" i="5"/>
  <c r="CX44" i="5"/>
  <c r="CX132" i="5"/>
  <c r="CX168" i="5"/>
  <c r="CX176" i="5"/>
  <c r="CX183" i="5"/>
  <c r="CX191" i="5"/>
  <c r="CX199" i="5"/>
  <c r="CX207" i="5"/>
  <c r="CX215" i="5"/>
  <c r="CX223" i="5"/>
  <c r="CX231" i="5"/>
  <c r="CX239" i="5"/>
  <c r="CX247" i="5"/>
  <c r="CX255" i="5"/>
  <c r="CX263" i="5"/>
  <c r="CX271" i="5"/>
  <c r="CX279" i="5"/>
  <c r="CX287" i="5"/>
  <c r="CX92" i="5"/>
  <c r="CX52" i="5"/>
  <c r="CX161" i="5"/>
  <c r="CX169" i="5"/>
  <c r="CX177" i="5"/>
  <c r="CX184" i="5"/>
  <c r="CX192" i="5"/>
  <c r="CX200" i="5"/>
  <c r="CX208" i="5"/>
  <c r="CX216" i="5"/>
  <c r="CX224" i="5"/>
  <c r="CX232" i="5"/>
  <c r="CX240" i="5"/>
  <c r="CX248" i="5"/>
  <c r="CX256" i="5"/>
  <c r="CX264" i="5"/>
  <c r="CX272" i="5"/>
  <c r="CX280" i="5"/>
  <c r="CX288" i="5"/>
  <c r="CX297" i="5"/>
  <c r="CX305" i="5"/>
  <c r="CX313" i="5"/>
  <c r="CX321" i="5"/>
  <c r="CX329" i="5"/>
  <c r="CX337" i="5"/>
  <c r="CX345" i="5"/>
  <c r="CX353" i="5"/>
  <c r="CX100" i="5"/>
  <c r="CX170" i="5"/>
  <c r="CX233" i="5"/>
  <c r="CX298" i="5"/>
  <c r="CX306" i="5"/>
  <c r="CX314" i="5"/>
  <c r="CX322" i="5"/>
  <c r="CX330" i="5"/>
  <c r="CX338" i="5"/>
  <c r="CX346" i="5"/>
  <c r="CX354" i="5"/>
  <c r="CX178" i="5"/>
  <c r="CX241" i="5"/>
  <c r="CX270" i="5"/>
  <c r="CX299" i="5"/>
  <c r="CX307" i="5"/>
  <c r="CX315" i="5"/>
  <c r="CX323" i="5"/>
  <c r="CX331" i="5"/>
  <c r="CX339" i="5"/>
  <c r="CX347" i="5"/>
  <c r="CX185" i="5"/>
  <c r="CX249" i="5"/>
  <c r="CX278" i="5"/>
  <c r="CX300" i="5"/>
  <c r="CX308" i="5"/>
  <c r="CX316" i="5"/>
  <c r="CX324" i="5"/>
  <c r="CX332" i="5"/>
  <c r="CX340" i="5"/>
  <c r="CX348" i="5"/>
  <c r="CX193" i="5"/>
  <c r="CX257" i="5"/>
  <c r="CX12" i="5"/>
  <c r="CX301" i="5"/>
  <c r="CX309" i="5"/>
  <c r="CX317" i="5"/>
  <c r="CX325" i="5"/>
  <c r="CX333" i="5"/>
  <c r="CX341" i="5"/>
  <c r="CX349" i="5"/>
  <c r="CX201" i="5"/>
  <c r="CX265" i="5"/>
  <c r="CX273" i="5"/>
  <c r="CX286" i="5"/>
  <c r="CX294" i="5"/>
  <c r="CX302" i="5"/>
  <c r="CX310" i="5"/>
  <c r="CX318" i="5"/>
  <c r="CX326" i="5"/>
  <c r="CX334" i="5"/>
  <c r="CX342" i="5"/>
  <c r="CX350" i="5"/>
  <c r="CX209" i="5"/>
  <c r="CX217" i="5"/>
  <c r="CX162" i="5"/>
  <c r="CX225" i="5"/>
  <c r="CX289" i="5"/>
  <c r="CX343" i="5"/>
  <c r="CX312" i="5"/>
  <c r="CX356" i="5"/>
  <c r="CX364" i="5"/>
  <c r="CX372" i="5"/>
  <c r="CX380" i="5"/>
  <c r="CX351" i="5"/>
  <c r="CX320" i="5"/>
  <c r="CX357" i="5"/>
  <c r="CX365" i="5"/>
  <c r="CX373" i="5"/>
  <c r="CX281" i="5"/>
  <c r="CX295" i="5"/>
  <c r="CX328" i="5"/>
  <c r="CX358" i="5"/>
  <c r="CX366" i="5"/>
  <c r="CX374" i="5"/>
  <c r="CX382" i="5"/>
  <c r="CX303" i="5"/>
  <c r="CX336" i="5"/>
  <c r="CX359" i="5"/>
  <c r="CX367" i="5"/>
  <c r="CX375" i="5"/>
  <c r="CX383" i="5"/>
  <c r="CX311" i="5"/>
  <c r="CX344" i="5"/>
  <c r="CX360" i="5"/>
  <c r="CX368" i="5"/>
  <c r="CX376" i="5"/>
  <c r="CX319" i="5"/>
  <c r="CX140" i="5"/>
  <c r="CX352" i="5"/>
  <c r="CX361" i="5"/>
  <c r="CX369" i="5"/>
  <c r="CX377" i="5"/>
  <c r="CX327" i="5"/>
  <c r="CX296" i="5"/>
  <c r="CX362" i="5"/>
  <c r="CX370" i="5"/>
  <c r="CX378" i="5"/>
  <c r="CX335" i="5"/>
  <c r="FJ8" i="5"/>
  <c r="FJ9" i="5"/>
  <c r="FJ10" i="5"/>
  <c r="FJ13" i="5"/>
  <c r="FJ21" i="5"/>
  <c r="FJ29" i="5"/>
  <c r="FJ37" i="5"/>
  <c r="FJ45" i="5"/>
  <c r="FJ53" i="5"/>
  <c r="FJ61" i="5"/>
  <c r="FJ69" i="5"/>
  <c r="FJ77" i="5"/>
  <c r="FJ85" i="5"/>
  <c r="FJ93" i="5"/>
  <c r="FJ101" i="5"/>
  <c r="FJ109" i="5"/>
  <c r="FJ117" i="5"/>
  <c r="FJ125" i="5"/>
  <c r="FJ133" i="5"/>
  <c r="FJ141" i="5"/>
  <c r="FJ149" i="5"/>
  <c r="FJ157" i="5"/>
  <c r="FJ11" i="5"/>
  <c r="FJ14" i="5"/>
  <c r="FJ22" i="5"/>
  <c r="FJ30" i="5"/>
  <c r="FJ38" i="5"/>
  <c r="FJ46" i="5"/>
  <c r="FJ54" i="5"/>
  <c r="FJ62" i="5"/>
  <c r="FJ70" i="5"/>
  <c r="FJ78" i="5"/>
  <c r="FJ86" i="5"/>
  <c r="FJ94" i="5"/>
  <c r="FJ102" i="5"/>
  <c r="FJ110" i="5"/>
  <c r="FJ118" i="5"/>
  <c r="FJ126" i="5"/>
  <c r="FJ134" i="5"/>
  <c r="FJ142" i="5"/>
  <c r="FJ150" i="5"/>
  <c r="FJ158" i="5"/>
  <c r="FJ15" i="5"/>
  <c r="FJ23" i="5"/>
  <c r="FJ31" i="5"/>
  <c r="FJ39" i="5"/>
  <c r="FJ47" i="5"/>
  <c r="FJ55" i="5"/>
  <c r="FJ63" i="5"/>
  <c r="FJ71" i="5"/>
  <c r="FJ79" i="5"/>
  <c r="FJ87" i="5"/>
  <c r="FJ95" i="5"/>
  <c r="FJ103" i="5"/>
  <c r="FJ111" i="5"/>
  <c r="FJ119" i="5"/>
  <c r="FJ127" i="5"/>
  <c r="FJ135" i="5"/>
  <c r="FJ143" i="5"/>
  <c r="FJ151" i="5"/>
  <c r="FJ159" i="5"/>
  <c r="FJ16" i="5"/>
  <c r="FJ24" i="5"/>
  <c r="FJ32" i="5"/>
  <c r="FJ40" i="5"/>
  <c r="FJ48" i="5"/>
  <c r="FJ56" i="5"/>
  <c r="FJ64" i="5"/>
  <c r="FJ72" i="5"/>
  <c r="FJ80" i="5"/>
  <c r="FJ88" i="5"/>
  <c r="FJ96" i="5"/>
  <c r="FJ104" i="5"/>
  <c r="FJ112" i="5"/>
  <c r="FJ120" i="5"/>
  <c r="FJ128" i="5"/>
  <c r="FJ136" i="5"/>
  <c r="FJ144" i="5"/>
  <c r="FJ152" i="5"/>
  <c r="FJ17" i="5"/>
  <c r="FJ25" i="5"/>
  <c r="FJ33" i="5"/>
  <c r="FJ41" i="5"/>
  <c r="FJ49" i="5"/>
  <c r="FJ57" i="5"/>
  <c r="FJ65" i="5"/>
  <c r="FJ73" i="5"/>
  <c r="FJ81" i="5"/>
  <c r="FJ89" i="5"/>
  <c r="FJ97" i="5"/>
  <c r="FJ105" i="5"/>
  <c r="FJ113" i="5"/>
  <c r="FJ121" i="5"/>
  <c r="FJ129" i="5"/>
  <c r="FJ137" i="5"/>
  <c r="FJ145" i="5"/>
  <c r="FJ18" i="5"/>
  <c r="FJ26" i="5"/>
  <c r="FJ34" i="5"/>
  <c r="FJ42" i="5"/>
  <c r="FJ50" i="5"/>
  <c r="FJ58" i="5"/>
  <c r="FJ66" i="5"/>
  <c r="FJ74" i="5"/>
  <c r="FJ82" i="5"/>
  <c r="FJ90" i="5"/>
  <c r="FJ98" i="5"/>
  <c r="FJ106" i="5"/>
  <c r="FJ114" i="5"/>
  <c r="FJ122" i="5"/>
  <c r="FJ130" i="5"/>
  <c r="FJ138" i="5"/>
  <c r="FJ146" i="5"/>
  <c r="FJ154" i="5"/>
  <c r="FJ19" i="5"/>
  <c r="FJ27" i="5"/>
  <c r="FJ35" i="5"/>
  <c r="FJ43" i="5"/>
  <c r="FJ51" i="5"/>
  <c r="FJ59" i="5"/>
  <c r="FJ67" i="5"/>
  <c r="FJ75" i="5"/>
  <c r="FJ83" i="5"/>
  <c r="FJ91" i="5"/>
  <c r="FJ99" i="5"/>
  <c r="FJ107" i="5"/>
  <c r="FJ115" i="5"/>
  <c r="FJ123" i="5"/>
  <c r="FJ131" i="5"/>
  <c r="FJ139" i="5"/>
  <c r="FJ147" i="5"/>
  <c r="FJ155" i="5"/>
  <c r="FJ44" i="5"/>
  <c r="FJ132" i="5"/>
  <c r="FJ163" i="5"/>
  <c r="FJ171" i="5"/>
  <c r="FJ179" i="5"/>
  <c r="FJ186" i="5"/>
  <c r="FJ194" i="5"/>
  <c r="FJ202" i="5"/>
  <c r="FJ210" i="5"/>
  <c r="FJ218" i="5"/>
  <c r="FJ226" i="5"/>
  <c r="FJ234" i="5"/>
  <c r="FJ242" i="5"/>
  <c r="FJ250" i="5"/>
  <c r="FJ258" i="5"/>
  <c r="FJ266" i="5"/>
  <c r="FJ274" i="5"/>
  <c r="FJ282" i="5"/>
  <c r="FJ290" i="5"/>
  <c r="FJ92" i="5"/>
  <c r="FJ52" i="5"/>
  <c r="FJ164" i="5"/>
  <c r="FJ172" i="5"/>
  <c r="FJ187" i="5"/>
  <c r="FJ195" i="5"/>
  <c r="FJ203" i="5"/>
  <c r="FJ211" i="5"/>
  <c r="FJ219" i="5"/>
  <c r="FJ227" i="5"/>
  <c r="FJ235" i="5"/>
  <c r="FJ243" i="5"/>
  <c r="FJ251" i="5"/>
  <c r="FJ259" i="5"/>
  <c r="FJ267" i="5"/>
  <c r="FJ275" i="5"/>
  <c r="FJ283" i="5"/>
  <c r="FJ291" i="5"/>
  <c r="FJ12" i="5"/>
  <c r="FJ140" i="5"/>
  <c r="FJ100" i="5"/>
  <c r="FJ165" i="5"/>
  <c r="FJ173" i="5"/>
  <c r="FJ180" i="5"/>
  <c r="FJ188" i="5"/>
  <c r="FJ196" i="5"/>
  <c r="FJ204" i="5"/>
  <c r="FJ212" i="5"/>
  <c r="FJ220" i="5"/>
  <c r="FJ228" i="5"/>
  <c r="FJ236" i="5"/>
  <c r="FJ244" i="5"/>
  <c r="FJ252" i="5"/>
  <c r="FJ260" i="5"/>
  <c r="FJ268" i="5"/>
  <c r="FJ276" i="5"/>
  <c r="FJ284" i="5"/>
  <c r="FJ292" i="5"/>
  <c r="FJ60" i="5"/>
  <c r="FJ20" i="5"/>
  <c r="FJ148" i="5"/>
  <c r="FJ166" i="5"/>
  <c r="FJ174" i="5"/>
  <c r="FJ181" i="5"/>
  <c r="FJ189" i="5"/>
  <c r="FJ197" i="5"/>
  <c r="FJ205" i="5"/>
  <c r="FJ213" i="5"/>
  <c r="FJ221" i="5"/>
  <c r="FJ229" i="5"/>
  <c r="FJ237" i="5"/>
  <c r="FJ245" i="5"/>
  <c r="FJ253" i="5"/>
  <c r="FJ261" i="5"/>
  <c r="FJ269" i="5"/>
  <c r="FJ277" i="5"/>
  <c r="FJ285" i="5"/>
  <c r="FJ108" i="5"/>
  <c r="FJ153" i="5"/>
  <c r="FJ7" i="5"/>
  <c r="FJ68" i="5"/>
  <c r="FJ167" i="5"/>
  <c r="FJ175" i="5"/>
  <c r="FJ182" i="5"/>
  <c r="FJ190" i="5"/>
  <c r="FJ198" i="5"/>
  <c r="FJ206" i="5"/>
  <c r="FJ214" i="5"/>
  <c r="FJ222" i="5"/>
  <c r="FJ230" i="5"/>
  <c r="FJ238" i="5"/>
  <c r="FJ246" i="5"/>
  <c r="FJ254" i="5"/>
  <c r="FJ262" i="5"/>
  <c r="FJ28" i="5"/>
  <c r="FJ116" i="5"/>
  <c r="FJ156" i="5"/>
  <c r="FJ168" i="5"/>
  <c r="FJ176" i="5"/>
  <c r="FJ183" i="5"/>
  <c r="FJ191" i="5"/>
  <c r="FJ199" i="5"/>
  <c r="FJ207" i="5"/>
  <c r="FJ215" i="5"/>
  <c r="FJ223" i="5"/>
  <c r="FJ231" i="5"/>
  <c r="FJ239" i="5"/>
  <c r="FJ247" i="5"/>
  <c r="FJ255" i="5"/>
  <c r="FJ263" i="5"/>
  <c r="FJ271" i="5"/>
  <c r="FJ279" i="5"/>
  <c r="FJ287" i="5"/>
  <c r="FJ76" i="5"/>
  <c r="FJ36" i="5"/>
  <c r="FJ160" i="5"/>
  <c r="FJ161" i="5"/>
  <c r="FJ169" i="5"/>
  <c r="FJ177" i="5"/>
  <c r="FJ184" i="5"/>
  <c r="FJ192" i="5"/>
  <c r="FJ200" i="5"/>
  <c r="FJ208" i="5"/>
  <c r="FJ216" i="5"/>
  <c r="FJ224" i="5"/>
  <c r="FJ232" i="5"/>
  <c r="FJ240" i="5"/>
  <c r="FJ248" i="5"/>
  <c r="FJ256" i="5"/>
  <c r="FJ264" i="5"/>
  <c r="FJ272" i="5"/>
  <c r="FJ280" i="5"/>
  <c r="FJ288" i="5"/>
  <c r="FJ297" i="5"/>
  <c r="FJ305" i="5"/>
  <c r="FJ313" i="5"/>
  <c r="FJ321" i="5"/>
  <c r="FJ329" i="5"/>
  <c r="FJ337" i="5"/>
  <c r="FJ345" i="5"/>
  <c r="FJ353" i="5"/>
  <c r="FJ217" i="5"/>
  <c r="FJ281" i="5"/>
  <c r="FJ298" i="5"/>
  <c r="FJ306" i="5"/>
  <c r="FJ314" i="5"/>
  <c r="FJ322" i="5"/>
  <c r="FJ330" i="5"/>
  <c r="FJ338" i="5"/>
  <c r="FJ346" i="5"/>
  <c r="FJ162" i="5"/>
  <c r="FJ225" i="5"/>
  <c r="FJ299" i="5"/>
  <c r="FJ307" i="5"/>
  <c r="FJ315" i="5"/>
  <c r="FJ323" i="5"/>
  <c r="FJ331" i="5"/>
  <c r="FJ339" i="5"/>
  <c r="FJ347" i="5"/>
  <c r="FJ170" i="5"/>
  <c r="FJ233" i="5"/>
  <c r="FJ289" i="5"/>
  <c r="FJ124" i="5"/>
  <c r="FJ300" i="5"/>
  <c r="FJ308" i="5"/>
  <c r="FJ316" i="5"/>
  <c r="FJ324" i="5"/>
  <c r="FJ332" i="5"/>
  <c r="FJ340" i="5"/>
  <c r="FJ348" i="5"/>
  <c r="FJ178" i="5"/>
  <c r="FJ241" i="5"/>
  <c r="FJ293" i="5"/>
  <c r="FJ301" i="5"/>
  <c r="FJ309" i="5"/>
  <c r="FJ317" i="5"/>
  <c r="FJ325" i="5"/>
  <c r="FJ333" i="5"/>
  <c r="FJ341" i="5"/>
  <c r="FJ349" i="5"/>
  <c r="FJ84" i="5"/>
  <c r="FJ185" i="5"/>
  <c r="FJ249" i="5"/>
  <c r="FJ270" i="5"/>
  <c r="FJ294" i="5"/>
  <c r="FJ302" i="5"/>
  <c r="FJ310" i="5"/>
  <c r="FJ318" i="5"/>
  <c r="FJ326" i="5"/>
  <c r="FJ334" i="5"/>
  <c r="FJ342" i="5"/>
  <c r="FJ350" i="5"/>
  <c r="FJ193" i="5"/>
  <c r="FJ257" i="5"/>
  <c r="FJ201" i="5"/>
  <c r="FJ265" i="5"/>
  <c r="FJ209" i="5"/>
  <c r="FJ273" i="5"/>
  <c r="FJ286" i="5"/>
  <c r="FJ278" i="5"/>
  <c r="FJ327" i="5"/>
  <c r="FJ296" i="5"/>
  <c r="FJ356" i="5"/>
  <c r="FJ364" i="5"/>
  <c r="FJ372" i="5"/>
  <c r="FJ380" i="5"/>
  <c r="FJ335" i="5"/>
  <c r="FJ304" i="5"/>
  <c r="FJ357" i="5"/>
  <c r="FJ365" i="5"/>
  <c r="FJ373" i="5"/>
  <c r="FJ343" i="5"/>
  <c r="FJ312" i="5"/>
  <c r="FJ358" i="5"/>
  <c r="FJ366" i="5"/>
  <c r="FJ374" i="5"/>
  <c r="FJ382" i="5"/>
  <c r="FJ351" i="5"/>
  <c r="FJ320" i="5"/>
  <c r="FJ359" i="5"/>
  <c r="FJ367" i="5"/>
  <c r="FJ375" i="5"/>
  <c r="FJ383" i="5"/>
  <c r="FJ295" i="5"/>
  <c r="FJ328" i="5"/>
  <c r="FJ360" i="5"/>
  <c r="FJ368" i="5"/>
  <c r="FJ376" i="5"/>
  <c r="FJ303" i="5"/>
  <c r="FJ336" i="5"/>
  <c r="FJ361" i="5"/>
  <c r="FJ369" i="5"/>
  <c r="FJ377" i="5"/>
  <c r="FJ311" i="5"/>
  <c r="FJ344" i="5"/>
  <c r="FJ354" i="5"/>
  <c r="FJ362" i="5"/>
  <c r="FJ370" i="5"/>
  <c r="FJ378" i="5"/>
  <c r="FJ319" i="5"/>
  <c r="GO6" i="5"/>
  <c r="FI6" i="5"/>
  <c r="EC6" i="5"/>
  <c r="CW6" i="5"/>
  <c r="FU453" i="5"/>
  <c r="EO453" i="5"/>
  <c r="DI453" i="5"/>
  <c r="CC453" i="5"/>
  <c r="FY452" i="5"/>
  <c r="ES452" i="5"/>
  <c r="DM452" i="5"/>
  <c r="CG452" i="5"/>
  <c r="GC451" i="5"/>
  <c r="EW451" i="5"/>
  <c r="DQ451" i="5"/>
  <c r="CK451" i="5"/>
  <c r="GG450" i="5"/>
  <c r="FA450" i="5"/>
  <c r="DU450" i="5"/>
  <c r="CO450" i="5"/>
  <c r="GK449" i="5"/>
  <c r="FE449" i="5"/>
  <c r="DY449" i="5"/>
  <c r="CS449" i="5"/>
  <c r="GO448" i="5"/>
  <c r="FI448" i="5"/>
  <c r="EC448" i="5"/>
  <c r="CW448" i="5"/>
  <c r="GS447" i="5"/>
  <c r="FM447" i="5"/>
  <c r="EG447" i="5"/>
  <c r="DA447" i="5"/>
  <c r="GW446" i="5"/>
  <c r="FQ446" i="5"/>
  <c r="EK446" i="5"/>
  <c r="DE446" i="5"/>
  <c r="BY446" i="5"/>
  <c r="FU445" i="5"/>
  <c r="EO445" i="5"/>
  <c r="DI445" i="5"/>
  <c r="CC445" i="5"/>
  <c r="FY444" i="5"/>
  <c r="ES444" i="5"/>
  <c r="DM444" i="5"/>
  <c r="CG444" i="5"/>
  <c r="GC443" i="5"/>
  <c r="EW443" i="5"/>
  <c r="DQ443" i="5"/>
  <c r="CK443" i="5"/>
  <c r="GG442" i="5"/>
  <c r="FA442" i="5"/>
  <c r="DU442" i="5"/>
  <c r="CO442" i="5"/>
  <c r="GK441" i="5"/>
  <c r="FE441" i="5"/>
  <c r="DY441" i="5"/>
  <c r="CS441" i="5"/>
  <c r="GO440" i="5"/>
  <c r="FI440" i="5"/>
  <c r="EC440" i="5"/>
  <c r="CW440" i="5"/>
  <c r="GS439" i="5"/>
  <c r="FM439" i="5"/>
  <c r="EG439" i="5"/>
  <c r="DA439" i="5"/>
  <c r="GW438" i="5"/>
  <c r="FQ438" i="5"/>
  <c r="EK438" i="5"/>
  <c r="DE438" i="5"/>
  <c r="BY438" i="5"/>
  <c r="FU437" i="5"/>
  <c r="EO437" i="5"/>
  <c r="DI437" i="5"/>
  <c r="CC437" i="5"/>
  <c r="FY436" i="5"/>
  <c r="ES436" i="5"/>
  <c r="DM436" i="5"/>
  <c r="CG436" i="5"/>
  <c r="GC435" i="5"/>
  <c r="EW435" i="5"/>
  <c r="DQ435" i="5"/>
  <c r="CK435" i="5"/>
  <c r="GG434" i="5"/>
  <c r="FA434" i="5"/>
  <c r="DU434" i="5"/>
  <c r="CO434" i="5"/>
  <c r="GK433" i="5"/>
  <c r="FE433" i="5"/>
  <c r="DY433" i="5"/>
  <c r="CS433" i="5"/>
  <c r="GO432" i="5"/>
  <c r="FI432" i="5"/>
  <c r="EC432" i="5"/>
  <c r="CW432" i="5"/>
  <c r="GS431" i="5"/>
  <c r="FM431" i="5"/>
  <c r="EG431" i="5"/>
  <c r="DA431" i="5"/>
  <c r="GW430" i="5"/>
  <c r="FQ430" i="5"/>
  <c r="EK430" i="5"/>
  <c r="DE430" i="5"/>
  <c r="BY430" i="5"/>
  <c r="FU429" i="5"/>
  <c r="EO429" i="5"/>
  <c r="DI429" i="5"/>
  <c r="CC429" i="5"/>
  <c r="FY428" i="5"/>
  <c r="ES428" i="5"/>
  <c r="DM428" i="5"/>
  <c r="CG428" i="5"/>
  <c r="GC427" i="5"/>
  <c r="EW427" i="5"/>
  <c r="DQ427" i="5"/>
  <c r="CK427" i="5"/>
  <c r="GG426" i="5"/>
  <c r="FA426" i="5"/>
  <c r="DU426" i="5"/>
  <c r="CO426" i="5"/>
  <c r="GK425" i="5"/>
  <c r="FE425" i="5"/>
  <c r="DY425" i="5"/>
  <c r="CS425" i="5"/>
  <c r="GO424" i="5"/>
  <c r="FI424" i="5"/>
  <c r="EC424" i="5"/>
  <c r="CW424" i="5"/>
  <c r="GS423" i="5"/>
  <c r="FM423" i="5"/>
  <c r="EG423" i="5"/>
  <c r="DA423" i="5"/>
  <c r="GW422" i="5"/>
  <c r="FQ422" i="5"/>
  <c r="EK422" i="5"/>
  <c r="DE422" i="5"/>
  <c r="BY422" i="5"/>
  <c r="FU421" i="5"/>
  <c r="EO421" i="5"/>
  <c r="DI421" i="5"/>
  <c r="CC421" i="5"/>
  <c r="FY420" i="5"/>
  <c r="ES420" i="5"/>
  <c r="DM420" i="5"/>
  <c r="CG420" i="5"/>
  <c r="GC419" i="5"/>
  <c r="EW419" i="5"/>
  <c r="DQ419" i="5"/>
  <c r="CK419" i="5"/>
  <c r="GG418" i="5"/>
  <c r="FA418" i="5"/>
  <c r="DU418" i="5"/>
  <c r="CO418" i="5"/>
  <c r="GK417" i="5"/>
  <c r="FE417" i="5"/>
  <c r="DY417" i="5"/>
  <c r="CS417" i="5"/>
  <c r="GO416" i="5"/>
  <c r="FI416" i="5"/>
  <c r="EC416" i="5"/>
  <c r="CW416" i="5"/>
  <c r="GS415" i="5"/>
  <c r="FM415" i="5"/>
  <c r="EG415" i="5"/>
  <c r="DA415" i="5"/>
  <c r="GW414" i="5"/>
  <c r="FQ414" i="5"/>
  <c r="EK414" i="5"/>
  <c r="DE414" i="5"/>
  <c r="BY414" i="5"/>
  <c r="FU413" i="5"/>
  <c r="EO413" i="5"/>
  <c r="DI413" i="5"/>
  <c r="CC413" i="5"/>
  <c r="FY412" i="5"/>
  <c r="ES412" i="5"/>
  <c r="DM412" i="5"/>
  <c r="CG412" i="5"/>
  <c r="GC411" i="5"/>
  <c r="EW411" i="5"/>
  <c r="DQ411" i="5"/>
  <c r="CK411" i="5"/>
  <c r="GG410" i="5"/>
  <c r="FA410" i="5"/>
  <c r="DU410" i="5"/>
  <c r="CO410" i="5"/>
  <c r="GK409" i="5"/>
  <c r="FE409" i="5"/>
  <c r="DY409" i="5"/>
  <c r="CS409" i="5"/>
  <c r="GO408" i="5"/>
  <c r="FI408" i="5"/>
  <c r="EC408" i="5"/>
  <c r="CW408" i="5"/>
  <c r="GS407" i="5"/>
  <c r="FM407" i="5"/>
  <c r="EG407" i="5"/>
  <c r="DA407" i="5"/>
  <c r="GW406" i="5"/>
  <c r="FQ406" i="5"/>
  <c r="EK406" i="5"/>
  <c r="DE406" i="5"/>
  <c r="BY406" i="5"/>
  <c r="FU405" i="5"/>
  <c r="EO405" i="5"/>
  <c r="DI405" i="5"/>
  <c r="CC405" i="5"/>
  <c r="FY404" i="5"/>
  <c r="ES404" i="5"/>
  <c r="DM404" i="5"/>
  <c r="CG404" i="5"/>
  <c r="GC403" i="5"/>
  <c r="EW403" i="5"/>
  <c r="DQ403" i="5"/>
  <c r="CK403" i="5"/>
  <c r="GG402" i="5"/>
  <c r="FA402" i="5"/>
  <c r="DU402" i="5"/>
  <c r="CO402" i="5"/>
  <c r="GK401" i="5"/>
  <c r="FE401" i="5"/>
  <c r="DY401" i="5"/>
  <c r="CS401" i="5"/>
  <c r="GO400" i="5"/>
  <c r="FI400" i="5"/>
  <c r="EC400" i="5"/>
  <c r="CW400" i="5"/>
  <c r="GS399" i="5"/>
  <c r="FM399" i="5"/>
  <c r="EG399" i="5"/>
  <c r="DA399" i="5"/>
  <c r="GW398" i="5"/>
  <c r="FQ398" i="5"/>
  <c r="EK398" i="5"/>
  <c r="DE398" i="5"/>
  <c r="BY398" i="5"/>
  <c r="FU397" i="5"/>
  <c r="EO397" i="5"/>
  <c r="DI397" i="5"/>
  <c r="CC397" i="5"/>
  <c r="FY396" i="5"/>
  <c r="ES396" i="5"/>
  <c r="DM396" i="5"/>
  <c r="CG396" i="5"/>
  <c r="GC395" i="5"/>
  <c r="EW395" i="5"/>
  <c r="DQ395" i="5"/>
  <c r="CK395" i="5"/>
  <c r="GG394" i="5"/>
  <c r="FA394" i="5"/>
  <c r="DU394" i="5"/>
  <c r="CO394" i="5"/>
  <c r="GK393" i="5"/>
  <c r="FE393" i="5"/>
  <c r="DY393" i="5"/>
  <c r="CS393" i="5"/>
  <c r="GO392" i="5"/>
  <c r="FI392" i="5"/>
  <c r="EC392" i="5"/>
  <c r="CW392" i="5"/>
  <c r="GS391" i="5"/>
  <c r="FM391" i="5"/>
  <c r="EG391" i="5"/>
  <c r="DA391" i="5"/>
  <c r="GW390" i="5"/>
  <c r="FQ390" i="5"/>
  <c r="EK390" i="5"/>
  <c r="DE390" i="5"/>
  <c r="BY390" i="5"/>
  <c r="FU389" i="5"/>
  <c r="EO389" i="5"/>
  <c r="DI389" i="5"/>
  <c r="CC389" i="5"/>
  <c r="ES388" i="5"/>
  <c r="DM388" i="5"/>
  <c r="CG388" i="5"/>
  <c r="GC387" i="5"/>
  <c r="EW387" i="5"/>
  <c r="DQ387" i="5"/>
  <c r="CK387" i="5"/>
  <c r="GG386" i="5"/>
  <c r="FA386" i="5"/>
  <c r="DU386" i="5"/>
  <c r="CO386" i="5"/>
  <c r="GK385" i="5"/>
  <c r="FE385" i="5"/>
  <c r="DV385" i="5"/>
  <c r="FQ384" i="5"/>
  <c r="FU383" i="5"/>
  <c r="EX382" i="5"/>
  <c r="DQ381" i="5"/>
  <c r="GX379" i="5"/>
  <c r="EP376" i="5"/>
  <c r="FF372" i="5"/>
  <c r="FV368" i="5"/>
  <c r="GL364" i="5"/>
  <c r="BZ361" i="5"/>
  <c r="CP357" i="5"/>
  <c r="GH346" i="5"/>
  <c r="GD315" i="5"/>
  <c r="GC236" i="5"/>
  <c r="GW450" i="5"/>
  <c r="GB8" i="5"/>
  <c r="GB16" i="5"/>
  <c r="GB24" i="5"/>
  <c r="GB32" i="5"/>
  <c r="GB40" i="5"/>
  <c r="GB48" i="5"/>
  <c r="GB56" i="5"/>
  <c r="GB64" i="5"/>
  <c r="GB72" i="5"/>
  <c r="GB80" i="5"/>
  <c r="GB88" i="5"/>
  <c r="GB96" i="5"/>
  <c r="GB104" i="5"/>
  <c r="GB112" i="5"/>
  <c r="GB120" i="5"/>
  <c r="GB128" i="5"/>
  <c r="GB136" i="5"/>
  <c r="GB144" i="5"/>
  <c r="GB152" i="5"/>
  <c r="GB160" i="5"/>
  <c r="GB168" i="5"/>
  <c r="GB176" i="5"/>
  <c r="GB183" i="5"/>
  <c r="GB191" i="5"/>
  <c r="GB199" i="5"/>
  <c r="GB10" i="5"/>
  <c r="GB18" i="5"/>
  <c r="GB26" i="5"/>
  <c r="GB34" i="5"/>
  <c r="GB42" i="5"/>
  <c r="GB50" i="5"/>
  <c r="GB58" i="5"/>
  <c r="GB66" i="5"/>
  <c r="GB74" i="5"/>
  <c r="GB82" i="5"/>
  <c r="GB90" i="5"/>
  <c r="GB98" i="5"/>
  <c r="GB106" i="5"/>
  <c r="GB114" i="5"/>
  <c r="GB122" i="5"/>
  <c r="GB130" i="5"/>
  <c r="GB138" i="5"/>
  <c r="GB146" i="5"/>
  <c r="GB154" i="5"/>
  <c r="GB162" i="5"/>
  <c r="GB170" i="5"/>
  <c r="GB178" i="5"/>
  <c r="GB185" i="5"/>
  <c r="GB193" i="5"/>
  <c r="GB201" i="5"/>
  <c r="GB57" i="5"/>
  <c r="GB121" i="5"/>
  <c r="GB184" i="5"/>
  <c r="GB12" i="5"/>
  <c r="GB21" i="5"/>
  <c r="GB30" i="5"/>
  <c r="GB39" i="5"/>
  <c r="GB67" i="5"/>
  <c r="GB76" i="5"/>
  <c r="GB85" i="5"/>
  <c r="GB94" i="5"/>
  <c r="GB103" i="5"/>
  <c r="GB131" i="5"/>
  <c r="GB140" i="5"/>
  <c r="GB149" i="5"/>
  <c r="GB158" i="5"/>
  <c r="GB167" i="5"/>
  <c r="GB194" i="5"/>
  <c r="GB203" i="5"/>
  <c r="GB211" i="5"/>
  <c r="GB219" i="5"/>
  <c r="GB227" i="5"/>
  <c r="GB235" i="5"/>
  <c r="GB243" i="5"/>
  <c r="GB251" i="5"/>
  <c r="GB259" i="5"/>
  <c r="GB267" i="5"/>
  <c r="GB275" i="5"/>
  <c r="GB15" i="5"/>
  <c r="GB43" i="5"/>
  <c r="GB52" i="5"/>
  <c r="GB61" i="5"/>
  <c r="GB70" i="5"/>
  <c r="GB79" i="5"/>
  <c r="GB107" i="5"/>
  <c r="GB116" i="5"/>
  <c r="GB125" i="5"/>
  <c r="GB134" i="5"/>
  <c r="GB143" i="5"/>
  <c r="GB171" i="5"/>
  <c r="GB188" i="5"/>
  <c r="GB197" i="5"/>
  <c r="GB206" i="5"/>
  <c r="GB214" i="5"/>
  <c r="GB222" i="5"/>
  <c r="GB230" i="5"/>
  <c r="GB238" i="5"/>
  <c r="GB25" i="5"/>
  <c r="GB89" i="5"/>
  <c r="GB153" i="5"/>
  <c r="GB7" i="5"/>
  <c r="GB35" i="5"/>
  <c r="GB44" i="5"/>
  <c r="GB53" i="5"/>
  <c r="GB62" i="5"/>
  <c r="GB71" i="5"/>
  <c r="GB99" i="5"/>
  <c r="GB108" i="5"/>
  <c r="GB117" i="5"/>
  <c r="GB126" i="5"/>
  <c r="GB135" i="5"/>
  <c r="GB163" i="5"/>
  <c r="GB172" i="5"/>
  <c r="GB180" i="5"/>
  <c r="GB189" i="5"/>
  <c r="GB198" i="5"/>
  <c r="GB207" i="5"/>
  <c r="GB215" i="5"/>
  <c r="GB223" i="5"/>
  <c r="GB231" i="5"/>
  <c r="GB239" i="5"/>
  <c r="GB247" i="5"/>
  <c r="GB255" i="5"/>
  <c r="GB263" i="5"/>
  <c r="GB271" i="5"/>
  <c r="GB279" i="5"/>
  <c r="GB287" i="5"/>
  <c r="GB295" i="5"/>
  <c r="GB303" i="5"/>
  <c r="GB311" i="5"/>
  <c r="GB319" i="5"/>
  <c r="GB327" i="5"/>
  <c r="GB335" i="5"/>
  <c r="GB343" i="5"/>
  <c r="GB351" i="5"/>
  <c r="GB359" i="5"/>
  <c r="GB367" i="5"/>
  <c r="GB375" i="5"/>
  <c r="GB383" i="5"/>
  <c r="GB391" i="5"/>
  <c r="GB399" i="5"/>
  <c r="GB407" i="5"/>
  <c r="GB415" i="5"/>
  <c r="GB423" i="5"/>
  <c r="GB431" i="5"/>
  <c r="GB439" i="5"/>
  <c r="GB447" i="5"/>
  <c r="GB19" i="5"/>
  <c r="GB28" i="5"/>
  <c r="GB37" i="5"/>
  <c r="GB46" i="5"/>
  <c r="GB55" i="5"/>
  <c r="GB83" i="5"/>
  <c r="GB92" i="5"/>
  <c r="GB101" i="5"/>
  <c r="GB110" i="5"/>
  <c r="GB119" i="5"/>
  <c r="GB147" i="5"/>
  <c r="GB156" i="5"/>
  <c r="GB165" i="5"/>
  <c r="GB174" i="5"/>
  <c r="GB182" i="5"/>
  <c r="GB209" i="5"/>
  <c r="GB217" i="5"/>
  <c r="GB225" i="5"/>
  <c r="GB233" i="5"/>
  <c r="GB241" i="5"/>
  <c r="GB249" i="5"/>
  <c r="GB257" i="5"/>
  <c r="GB265" i="5"/>
  <c r="GB273" i="5"/>
  <c r="GB281" i="5"/>
  <c r="GB289" i="5"/>
  <c r="GB297" i="5"/>
  <c r="GB305" i="5"/>
  <c r="GB313" i="5"/>
  <c r="GB321" i="5"/>
  <c r="GB329" i="5"/>
  <c r="GB337" i="5"/>
  <c r="GB345" i="5"/>
  <c r="GB353" i="5"/>
  <c r="GB361" i="5"/>
  <c r="GB369" i="5"/>
  <c r="GB377" i="5"/>
  <c r="GB385" i="5"/>
  <c r="GB393" i="5"/>
  <c r="GB401" i="5"/>
  <c r="GB409" i="5"/>
  <c r="GB417" i="5"/>
  <c r="GB425" i="5"/>
  <c r="GB433" i="5"/>
  <c r="GB441" i="5"/>
  <c r="GB449" i="5"/>
  <c r="GB11" i="5"/>
  <c r="GB20" i="5"/>
  <c r="GB29" i="5"/>
  <c r="GB38" i="5"/>
  <c r="GB47" i="5"/>
  <c r="GB75" i="5"/>
  <c r="GB84" i="5"/>
  <c r="GB93" i="5"/>
  <c r="GB102" i="5"/>
  <c r="GB111" i="5"/>
  <c r="GB139" i="5"/>
  <c r="GB148" i="5"/>
  <c r="GB157" i="5"/>
  <c r="GB166" i="5"/>
  <c r="GB175" i="5"/>
  <c r="GB202" i="5"/>
  <c r="GB210" i="5"/>
  <c r="GB218" i="5"/>
  <c r="GB226" i="5"/>
  <c r="GB234" i="5"/>
  <c r="GB242" i="5"/>
  <c r="GB250" i="5"/>
  <c r="GB258" i="5"/>
  <c r="GB266" i="5"/>
  <c r="GB274" i="5"/>
  <c r="GB282" i="5"/>
  <c r="GB290" i="5"/>
  <c r="GB298" i="5"/>
  <c r="GB306" i="5"/>
  <c r="GB314" i="5"/>
  <c r="GB322" i="5"/>
  <c r="GB330" i="5"/>
  <c r="GB338" i="5"/>
  <c r="GB346" i="5"/>
  <c r="GB354" i="5"/>
  <c r="GB362" i="5"/>
  <c r="GB370" i="5"/>
  <c r="GB378" i="5"/>
  <c r="GB386" i="5"/>
  <c r="GB394" i="5"/>
  <c r="GB402" i="5"/>
  <c r="GB410" i="5"/>
  <c r="GB418" i="5"/>
  <c r="GB426" i="5"/>
  <c r="GB434" i="5"/>
  <c r="GB442" i="5"/>
  <c r="GB450" i="5"/>
  <c r="GB49" i="5"/>
  <c r="GB81" i="5"/>
  <c r="GB129" i="5"/>
  <c r="GB161" i="5"/>
  <c r="GB237" i="5"/>
  <c r="GB260" i="5"/>
  <c r="GB270" i="5"/>
  <c r="GB291" i="5"/>
  <c r="GB310" i="5"/>
  <c r="GB320" i="5"/>
  <c r="GB340" i="5"/>
  <c r="GB389" i="5"/>
  <c r="GB419" i="5"/>
  <c r="GB438" i="5"/>
  <c r="GB448" i="5"/>
  <c r="GB17" i="5"/>
  <c r="GB65" i="5"/>
  <c r="GB97" i="5"/>
  <c r="GB179" i="5"/>
  <c r="GB195" i="5"/>
  <c r="GB224" i="5"/>
  <c r="GB301" i="5"/>
  <c r="GB331" i="5"/>
  <c r="GB350" i="5"/>
  <c r="GB360" i="5"/>
  <c r="GB380" i="5"/>
  <c r="GB429" i="5"/>
  <c r="GB33" i="5"/>
  <c r="GB115" i="5"/>
  <c r="GB132" i="5"/>
  <c r="GB164" i="5"/>
  <c r="GB261" i="5"/>
  <c r="GB292" i="5"/>
  <c r="GB341" i="5"/>
  <c r="GB371" i="5"/>
  <c r="GB390" i="5"/>
  <c r="GB400" i="5"/>
  <c r="GB420" i="5"/>
  <c r="GB51" i="5"/>
  <c r="GB68" i="5"/>
  <c r="GB100" i="5"/>
  <c r="GB196" i="5"/>
  <c r="GB212" i="5"/>
  <c r="GB240" i="5"/>
  <c r="GB272" i="5"/>
  <c r="GB283" i="5"/>
  <c r="GB302" i="5"/>
  <c r="GB312" i="5"/>
  <c r="GB332" i="5"/>
  <c r="GB381" i="5"/>
  <c r="GB411" i="5"/>
  <c r="GB430" i="5"/>
  <c r="GB440" i="5"/>
  <c r="GB36" i="5"/>
  <c r="GB133" i="5"/>
  <c r="GB150" i="5"/>
  <c r="GB181" i="5"/>
  <c r="GB252" i="5"/>
  <c r="GB262" i="5"/>
  <c r="GB293" i="5"/>
  <c r="GB323" i="5"/>
  <c r="GB342" i="5"/>
  <c r="GB352" i="5"/>
  <c r="GB372" i="5"/>
  <c r="GB421" i="5"/>
  <c r="GB451" i="5"/>
  <c r="GB69" i="5"/>
  <c r="GB86" i="5"/>
  <c r="GB118" i="5"/>
  <c r="GB213" i="5"/>
  <c r="GB228" i="5"/>
  <c r="GB284" i="5"/>
  <c r="GB333" i="5"/>
  <c r="GB363" i="5"/>
  <c r="GB382" i="5"/>
  <c r="GB392" i="5"/>
  <c r="GB412" i="5"/>
  <c r="GB22" i="5"/>
  <c r="GB54" i="5"/>
  <c r="GB151" i="5"/>
  <c r="GB253" i="5"/>
  <c r="GB294" i="5"/>
  <c r="GB304" i="5"/>
  <c r="GB324" i="5"/>
  <c r="GB373" i="5"/>
  <c r="GB403" i="5"/>
  <c r="GB422" i="5"/>
  <c r="GB432" i="5"/>
  <c r="GB452" i="5"/>
  <c r="GB87" i="5"/>
  <c r="GB169" i="5"/>
  <c r="GB200" i="5"/>
  <c r="GB229" i="5"/>
  <c r="GB264" i="5"/>
  <c r="GB285" i="5"/>
  <c r="GB315" i="5"/>
  <c r="GB334" i="5"/>
  <c r="GB344" i="5"/>
  <c r="GB364" i="5"/>
  <c r="GB413" i="5"/>
  <c r="GB443" i="5"/>
  <c r="GB23" i="5"/>
  <c r="GB105" i="5"/>
  <c r="GB137" i="5"/>
  <c r="GB186" i="5"/>
  <c r="GB216" i="5"/>
  <c r="GB244" i="5"/>
  <c r="GB254" i="5"/>
  <c r="GB276" i="5"/>
  <c r="GB325" i="5"/>
  <c r="GB355" i="5"/>
  <c r="GB374" i="5"/>
  <c r="GB384" i="5"/>
  <c r="GB404" i="5"/>
  <c r="GB453" i="5"/>
  <c r="GB41" i="5"/>
  <c r="GB73" i="5"/>
  <c r="GB123" i="5"/>
  <c r="GB155" i="5"/>
  <c r="GB286" i="5"/>
  <c r="GB296" i="5"/>
  <c r="GB316" i="5"/>
  <c r="GB365" i="5"/>
  <c r="GB395" i="5"/>
  <c r="GB414" i="5"/>
  <c r="GB424" i="5"/>
  <c r="GB444" i="5"/>
  <c r="GB9" i="5"/>
  <c r="GB59" i="5"/>
  <c r="GB91" i="5"/>
  <c r="GB187" i="5"/>
  <c r="GB204" i="5"/>
  <c r="GB232" i="5"/>
  <c r="GB245" i="5"/>
  <c r="GB277" i="5"/>
  <c r="GB307" i="5"/>
  <c r="GB326" i="5"/>
  <c r="GB336" i="5"/>
  <c r="GB356" i="5"/>
  <c r="GB405" i="5"/>
  <c r="GB435" i="5"/>
  <c r="GB27" i="5"/>
  <c r="GB124" i="5"/>
  <c r="GB141" i="5"/>
  <c r="GB173" i="5"/>
  <c r="GB256" i="5"/>
  <c r="GB317" i="5"/>
  <c r="GB347" i="5"/>
  <c r="GB366" i="5"/>
  <c r="GB376" i="5"/>
  <c r="GB396" i="5"/>
  <c r="GB445" i="5"/>
  <c r="GB60" i="5"/>
  <c r="GB77" i="5"/>
  <c r="GB109" i="5"/>
  <c r="GB205" i="5"/>
  <c r="GB220" i="5"/>
  <c r="GB246" i="5"/>
  <c r="GB268" i="5"/>
  <c r="GB278" i="5"/>
  <c r="GB288" i="5"/>
  <c r="GB308" i="5"/>
  <c r="GB357" i="5"/>
  <c r="GB387" i="5"/>
  <c r="GB406" i="5"/>
  <c r="GB416" i="5"/>
  <c r="GB436" i="5"/>
  <c r="GB13" i="5"/>
  <c r="GB45" i="5"/>
  <c r="GB142" i="5"/>
  <c r="GB159" i="5"/>
  <c r="GB190" i="5"/>
  <c r="GB299" i="5"/>
  <c r="GB318" i="5"/>
  <c r="GB328" i="5"/>
  <c r="GB348" i="5"/>
  <c r="GB397" i="5"/>
  <c r="GB427" i="5"/>
  <c r="GB446" i="5"/>
  <c r="GB14" i="5"/>
  <c r="GB31" i="5"/>
  <c r="GB63" i="5"/>
  <c r="GB113" i="5"/>
  <c r="GB145" i="5"/>
  <c r="GB192" i="5"/>
  <c r="GB208" i="5"/>
  <c r="GB248" i="5"/>
  <c r="GB280" i="5"/>
  <c r="GB300" i="5"/>
  <c r="GB349" i="5"/>
  <c r="GB379" i="5"/>
  <c r="GB398" i="5"/>
  <c r="GB408" i="5"/>
  <c r="GB428" i="5"/>
  <c r="GB95" i="5"/>
  <c r="GB309" i="5"/>
  <c r="GB127" i="5"/>
  <c r="GB339" i="5"/>
  <c r="GB177" i="5"/>
  <c r="GB358" i="5"/>
  <c r="GB368" i="5"/>
  <c r="GB221" i="5"/>
  <c r="GB388" i="5"/>
  <c r="GB269" i="5"/>
  <c r="GB437" i="5"/>
  <c r="GB6" i="5"/>
  <c r="GB78" i="5"/>
  <c r="GB236" i="5"/>
  <c r="FN7" i="5"/>
  <c r="FN8" i="5"/>
  <c r="FN9" i="5"/>
  <c r="FN10" i="5"/>
  <c r="FN12" i="5"/>
  <c r="FN20" i="5"/>
  <c r="FN28" i="5"/>
  <c r="FN36" i="5"/>
  <c r="FN44" i="5"/>
  <c r="FN52" i="5"/>
  <c r="FN60" i="5"/>
  <c r="FN68" i="5"/>
  <c r="FN76" i="5"/>
  <c r="FN84" i="5"/>
  <c r="FN92" i="5"/>
  <c r="FN100" i="5"/>
  <c r="FN108" i="5"/>
  <c r="FN116" i="5"/>
  <c r="FN124" i="5"/>
  <c r="FN132" i="5"/>
  <c r="FN140" i="5"/>
  <c r="FN148" i="5"/>
  <c r="FN156" i="5"/>
  <c r="FN13" i="5"/>
  <c r="FN21" i="5"/>
  <c r="FN29" i="5"/>
  <c r="FN37" i="5"/>
  <c r="FN45" i="5"/>
  <c r="FN53" i="5"/>
  <c r="FN61" i="5"/>
  <c r="FN69" i="5"/>
  <c r="FN77" i="5"/>
  <c r="FN85" i="5"/>
  <c r="FN93" i="5"/>
  <c r="FN101" i="5"/>
  <c r="FN109" i="5"/>
  <c r="FN117" i="5"/>
  <c r="FN125" i="5"/>
  <c r="FN133" i="5"/>
  <c r="FN141" i="5"/>
  <c r="FN149" i="5"/>
  <c r="FN157" i="5"/>
  <c r="FN11" i="5"/>
  <c r="FN14" i="5"/>
  <c r="FN22" i="5"/>
  <c r="FN30" i="5"/>
  <c r="FN38" i="5"/>
  <c r="FN46" i="5"/>
  <c r="FN54" i="5"/>
  <c r="FN62" i="5"/>
  <c r="FN70" i="5"/>
  <c r="FN78" i="5"/>
  <c r="FN86" i="5"/>
  <c r="FN94" i="5"/>
  <c r="FN102" i="5"/>
  <c r="FN110" i="5"/>
  <c r="FN118" i="5"/>
  <c r="FN126" i="5"/>
  <c r="FN134" i="5"/>
  <c r="FN142" i="5"/>
  <c r="FN150" i="5"/>
  <c r="FN158" i="5"/>
  <c r="FN15" i="5"/>
  <c r="FN23" i="5"/>
  <c r="FN31" i="5"/>
  <c r="FN39" i="5"/>
  <c r="FN47" i="5"/>
  <c r="FN55" i="5"/>
  <c r="FN63" i="5"/>
  <c r="FN71" i="5"/>
  <c r="FN79" i="5"/>
  <c r="FN87" i="5"/>
  <c r="FN95" i="5"/>
  <c r="FN103" i="5"/>
  <c r="FN111" i="5"/>
  <c r="FN119" i="5"/>
  <c r="FN127" i="5"/>
  <c r="FN135" i="5"/>
  <c r="FN143" i="5"/>
  <c r="FN151" i="5"/>
  <c r="FN159" i="5"/>
  <c r="FN16" i="5"/>
  <c r="FN24" i="5"/>
  <c r="FN32" i="5"/>
  <c r="FN40" i="5"/>
  <c r="FN48" i="5"/>
  <c r="FN56" i="5"/>
  <c r="FN64" i="5"/>
  <c r="FN72" i="5"/>
  <c r="FN80" i="5"/>
  <c r="FN88" i="5"/>
  <c r="FN96" i="5"/>
  <c r="FN104" i="5"/>
  <c r="FN112" i="5"/>
  <c r="FN120" i="5"/>
  <c r="FN128" i="5"/>
  <c r="FN136" i="5"/>
  <c r="FN144" i="5"/>
  <c r="FN17" i="5"/>
  <c r="FN25" i="5"/>
  <c r="FN33" i="5"/>
  <c r="FN41" i="5"/>
  <c r="FN49" i="5"/>
  <c r="FN57" i="5"/>
  <c r="FN65" i="5"/>
  <c r="FN73" i="5"/>
  <c r="FN81" i="5"/>
  <c r="FN89" i="5"/>
  <c r="FN97" i="5"/>
  <c r="FN105" i="5"/>
  <c r="FN113" i="5"/>
  <c r="FN121" i="5"/>
  <c r="FN129" i="5"/>
  <c r="FN137" i="5"/>
  <c r="FN145" i="5"/>
  <c r="FN153" i="5"/>
  <c r="FN18" i="5"/>
  <c r="FN26" i="5"/>
  <c r="FN34" i="5"/>
  <c r="FN42" i="5"/>
  <c r="FN50" i="5"/>
  <c r="FN58" i="5"/>
  <c r="FN66" i="5"/>
  <c r="FN74" i="5"/>
  <c r="FN82" i="5"/>
  <c r="FN90" i="5"/>
  <c r="FN98" i="5"/>
  <c r="FN106" i="5"/>
  <c r="FN114" i="5"/>
  <c r="FN122" i="5"/>
  <c r="FN130" i="5"/>
  <c r="FN138" i="5"/>
  <c r="FN146" i="5"/>
  <c r="FN154" i="5"/>
  <c r="FN75" i="5"/>
  <c r="FN35" i="5"/>
  <c r="FN162" i="5"/>
  <c r="FN170" i="5"/>
  <c r="FN178" i="5"/>
  <c r="FN185" i="5"/>
  <c r="FN193" i="5"/>
  <c r="FN201" i="5"/>
  <c r="FN209" i="5"/>
  <c r="FN217" i="5"/>
  <c r="FN225" i="5"/>
  <c r="FN233" i="5"/>
  <c r="FN241" i="5"/>
  <c r="FN249" i="5"/>
  <c r="FN257" i="5"/>
  <c r="FN265" i="5"/>
  <c r="FN273" i="5"/>
  <c r="FN281" i="5"/>
  <c r="FN289" i="5"/>
  <c r="FN123" i="5"/>
  <c r="FN83" i="5"/>
  <c r="FN163" i="5"/>
  <c r="FN171" i="5"/>
  <c r="FN179" i="5"/>
  <c r="FN186" i="5"/>
  <c r="FN194" i="5"/>
  <c r="FN202" i="5"/>
  <c r="FN210" i="5"/>
  <c r="FN218" i="5"/>
  <c r="FN226" i="5"/>
  <c r="FN234" i="5"/>
  <c r="FN242" i="5"/>
  <c r="FN250" i="5"/>
  <c r="FN258" i="5"/>
  <c r="FN266" i="5"/>
  <c r="FN274" i="5"/>
  <c r="FN282" i="5"/>
  <c r="FN290" i="5"/>
  <c r="FN43" i="5"/>
  <c r="FN131" i="5"/>
  <c r="FN164" i="5"/>
  <c r="FN172" i="5"/>
  <c r="FN187" i="5"/>
  <c r="FN195" i="5"/>
  <c r="FN203" i="5"/>
  <c r="FN211" i="5"/>
  <c r="FN219" i="5"/>
  <c r="FN227" i="5"/>
  <c r="FN235" i="5"/>
  <c r="FN243" i="5"/>
  <c r="FN251" i="5"/>
  <c r="FN259" i="5"/>
  <c r="FN267" i="5"/>
  <c r="FN275" i="5"/>
  <c r="FN283" i="5"/>
  <c r="FN291" i="5"/>
  <c r="FN91" i="5"/>
  <c r="FN51" i="5"/>
  <c r="FN165" i="5"/>
  <c r="FN173" i="5"/>
  <c r="FN180" i="5"/>
  <c r="FN188" i="5"/>
  <c r="FN196" i="5"/>
  <c r="FN204" i="5"/>
  <c r="FN212" i="5"/>
  <c r="FN220" i="5"/>
  <c r="FN228" i="5"/>
  <c r="FN236" i="5"/>
  <c r="FN244" i="5"/>
  <c r="FN252" i="5"/>
  <c r="FN260" i="5"/>
  <c r="FN268" i="5"/>
  <c r="FN276" i="5"/>
  <c r="FN284" i="5"/>
  <c r="FN292" i="5"/>
  <c r="FN139" i="5"/>
  <c r="FN152" i="5"/>
  <c r="FN99" i="5"/>
  <c r="FN166" i="5"/>
  <c r="FN174" i="5"/>
  <c r="FN181" i="5"/>
  <c r="FN189" i="5"/>
  <c r="FN197" i="5"/>
  <c r="FN205" i="5"/>
  <c r="FN213" i="5"/>
  <c r="FN221" i="5"/>
  <c r="FN229" i="5"/>
  <c r="FN237" i="5"/>
  <c r="FN245" i="5"/>
  <c r="FN253" i="5"/>
  <c r="FN261" i="5"/>
  <c r="FN59" i="5"/>
  <c r="FN19" i="5"/>
  <c r="FN147" i="5"/>
  <c r="FN155" i="5"/>
  <c r="FN167" i="5"/>
  <c r="FN175" i="5"/>
  <c r="FN182" i="5"/>
  <c r="FN190" i="5"/>
  <c r="FN198" i="5"/>
  <c r="FN206" i="5"/>
  <c r="FN214" i="5"/>
  <c r="FN222" i="5"/>
  <c r="FN230" i="5"/>
  <c r="FN238" i="5"/>
  <c r="FN246" i="5"/>
  <c r="FN254" i="5"/>
  <c r="FN262" i="5"/>
  <c r="FN270" i="5"/>
  <c r="FN278" i="5"/>
  <c r="FN286" i="5"/>
  <c r="FN107" i="5"/>
  <c r="FN67" i="5"/>
  <c r="FN168" i="5"/>
  <c r="FN176" i="5"/>
  <c r="FN183" i="5"/>
  <c r="FN191" i="5"/>
  <c r="FN199" i="5"/>
  <c r="FN207" i="5"/>
  <c r="FN215" i="5"/>
  <c r="FN223" i="5"/>
  <c r="FN231" i="5"/>
  <c r="FN239" i="5"/>
  <c r="FN247" i="5"/>
  <c r="FN255" i="5"/>
  <c r="FN263" i="5"/>
  <c r="FN271" i="5"/>
  <c r="FN279" i="5"/>
  <c r="FN287" i="5"/>
  <c r="FN27" i="5"/>
  <c r="FN277" i="5"/>
  <c r="FN296" i="5"/>
  <c r="FN304" i="5"/>
  <c r="FN312" i="5"/>
  <c r="FN320" i="5"/>
  <c r="FN328" i="5"/>
  <c r="FN336" i="5"/>
  <c r="FN344" i="5"/>
  <c r="FN352" i="5"/>
  <c r="FN184" i="5"/>
  <c r="FN248" i="5"/>
  <c r="FN160" i="5"/>
  <c r="FN297" i="5"/>
  <c r="FN305" i="5"/>
  <c r="FN313" i="5"/>
  <c r="FN321" i="5"/>
  <c r="FN329" i="5"/>
  <c r="FN337" i="5"/>
  <c r="FN345" i="5"/>
  <c r="FN353" i="5"/>
  <c r="FN192" i="5"/>
  <c r="FN256" i="5"/>
  <c r="FN272" i="5"/>
  <c r="FN285" i="5"/>
  <c r="FN298" i="5"/>
  <c r="FN306" i="5"/>
  <c r="FN314" i="5"/>
  <c r="FN322" i="5"/>
  <c r="FN330" i="5"/>
  <c r="FN338" i="5"/>
  <c r="FN346" i="5"/>
  <c r="FN200" i="5"/>
  <c r="FN264" i="5"/>
  <c r="FN280" i="5"/>
  <c r="FN299" i="5"/>
  <c r="FN307" i="5"/>
  <c r="FN315" i="5"/>
  <c r="FN323" i="5"/>
  <c r="FN331" i="5"/>
  <c r="FN339" i="5"/>
  <c r="FN347" i="5"/>
  <c r="FN208" i="5"/>
  <c r="FN300" i="5"/>
  <c r="FN308" i="5"/>
  <c r="FN316" i="5"/>
  <c r="FN324" i="5"/>
  <c r="FN332" i="5"/>
  <c r="FN340" i="5"/>
  <c r="FN348" i="5"/>
  <c r="FN115" i="5"/>
  <c r="FN216" i="5"/>
  <c r="FN288" i="5"/>
  <c r="FN293" i="5"/>
  <c r="FN301" i="5"/>
  <c r="FN309" i="5"/>
  <c r="FN317" i="5"/>
  <c r="FN325" i="5"/>
  <c r="FN333" i="5"/>
  <c r="FN341" i="5"/>
  <c r="FN349" i="5"/>
  <c r="FN161" i="5"/>
  <c r="FN224" i="5"/>
  <c r="FN169" i="5"/>
  <c r="FN232" i="5"/>
  <c r="FN269" i="5"/>
  <c r="FN177" i="5"/>
  <c r="FN240" i="5"/>
  <c r="FN294" i="5"/>
  <c r="FN327" i="5"/>
  <c r="FN355" i="5"/>
  <c r="FN363" i="5"/>
  <c r="FN371" i="5"/>
  <c r="FN379" i="5"/>
  <c r="FN302" i="5"/>
  <c r="FN335" i="5"/>
  <c r="FN356" i="5"/>
  <c r="FN364" i="5"/>
  <c r="FN372" i="5"/>
  <c r="FN310" i="5"/>
  <c r="FN343" i="5"/>
  <c r="FN357" i="5"/>
  <c r="FN365" i="5"/>
  <c r="FN373" i="5"/>
  <c r="FN381" i="5"/>
  <c r="FN318" i="5"/>
  <c r="FN351" i="5"/>
  <c r="FN358" i="5"/>
  <c r="FN366" i="5"/>
  <c r="FN374" i="5"/>
  <c r="FN382" i="5"/>
  <c r="FN326" i="5"/>
  <c r="FN295" i="5"/>
  <c r="FN359" i="5"/>
  <c r="FN367" i="5"/>
  <c r="FN375" i="5"/>
  <c r="FN334" i="5"/>
  <c r="FN303" i="5"/>
  <c r="FN360" i="5"/>
  <c r="FN368" i="5"/>
  <c r="FN376" i="5"/>
  <c r="FN384" i="5"/>
  <c r="FN342" i="5"/>
  <c r="FN311" i="5"/>
  <c r="FN361" i="5"/>
  <c r="FN369" i="5"/>
  <c r="FN377" i="5"/>
  <c r="FN350" i="5"/>
  <c r="GL6" i="5"/>
  <c r="FF6" i="5"/>
  <c r="DZ6" i="5"/>
  <c r="CT6" i="5"/>
  <c r="GX453" i="5"/>
  <c r="FR453" i="5"/>
  <c r="EL453" i="5"/>
  <c r="DF453" i="5"/>
  <c r="BZ453" i="5"/>
  <c r="FV452" i="5"/>
  <c r="EP452" i="5"/>
  <c r="DJ452" i="5"/>
  <c r="CD452" i="5"/>
  <c r="FZ451" i="5"/>
  <c r="ET451" i="5"/>
  <c r="DN451" i="5"/>
  <c r="CH451" i="5"/>
  <c r="GD450" i="5"/>
  <c r="EX450" i="5"/>
  <c r="DR450" i="5"/>
  <c r="CL450" i="5"/>
  <c r="GH449" i="5"/>
  <c r="FB449" i="5"/>
  <c r="DV449" i="5"/>
  <c r="CP449" i="5"/>
  <c r="GL448" i="5"/>
  <c r="FF448" i="5"/>
  <c r="DZ448" i="5"/>
  <c r="CT448" i="5"/>
  <c r="GP447" i="5"/>
  <c r="FJ447" i="5"/>
  <c r="ED447" i="5"/>
  <c r="CX447" i="5"/>
  <c r="GT446" i="5"/>
  <c r="FN446" i="5"/>
  <c r="EH446" i="5"/>
  <c r="DB446" i="5"/>
  <c r="GX445" i="5"/>
  <c r="FR445" i="5"/>
  <c r="EL445" i="5"/>
  <c r="DF445" i="5"/>
  <c r="BZ445" i="5"/>
  <c r="FV444" i="5"/>
  <c r="EP444" i="5"/>
  <c r="DJ444" i="5"/>
  <c r="CD444" i="5"/>
  <c r="FZ443" i="5"/>
  <c r="ET443" i="5"/>
  <c r="DN443" i="5"/>
  <c r="CH443" i="5"/>
  <c r="GD442" i="5"/>
  <c r="EX442" i="5"/>
  <c r="DR442" i="5"/>
  <c r="CL442" i="5"/>
  <c r="GH441" i="5"/>
  <c r="FB441" i="5"/>
  <c r="DV441" i="5"/>
  <c r="CP441" i="5"/>
  <c r="GL440" i="5"/>
  <c r="FF440" i="5"/>
  <c r="DZ440" i="5"/>
  <c r="CT440" i="5"/>
  <c r="GP439" i="5"/>
  <c r="FJ439" i="5"/>
  <c r="ED439" i="5"/>
  <c r="CX439" i="5"/>
  <c r="GT438" i="5"/>
  <c r="FN438" i="5"/>
  <c r="EH438" i="5"/>
  <c r="DB438" i="5"/>
  <c r="GX437" i="5"/>
  <c r="FR437" i="5"/>
  <c r="EL437" i="5"/>
  <c r="DF437" i="5"/>
  <c r="BZ437" i="5"/>
  <c r="FV436" i="5"/>
  <c r="EP436" i="5"/>
  <c r="DJ436" i="5"/>
  <c r="CD436" i="5"/>
  <c r="FZ435" i="5"/>
  <c r="ET435" i="5"/>
  <c r="DN435" i="5"/>
  <c r="CH435" i="5"/>
  <c r="GD434" i="5"/>
  <c r="EX434" i="5"/>
  <c r="DR434" i="5"/>
  <c r="CL434" i="5"/>
  <c r="GH433" i="5"/>
  <c r="FB433" i="5"/>
  <c r="DV433" i="5"/>
  <c r="CP433" i="5"/>
  <c r="GL432" i="5"/>
  <c r="FF432" i="5"/>
  <c r="DZ432" i="5"/>
  <c r="CT432" i="5"/>
  <c r="GP431" i="5"/>
  <c r="FJ431" i="5"/>
  <c r="ED431" i="5"/>
  <c r="CX431" i="5"/>
  <c r="GT430" i="5"/>
  <c r="FN430" i="5"/>
  <c r="EH430" i="5"/>
  <c r="DB430" i="5"/>
  <c r="GX429" i="5"/>
  <c r="FR429" i="5"/>
  <c r="EL429" i="5"/>
  <c r="DF429" i="5"/>
  <c r="BZ429" i="5"/>
  <c r="FV428" i="5"/>
  <c r="EP428" i="5"/>
  <c r="DJ428" i="5"/>
  <c r="CD428" i="5"/>
  <c r="FZ427" i="5"/>
  <c r="ET427" i="5"/>
  <c r="DN427" i="5"/>
  <c r="CH427" i="5"/>
  <c r="GD426" i="5"/>
  <c r="EX426" i="5"/>
  <c r="DR426" i="5"/>
  <c r="CL426" i="5"/>
  <c r="GH425" i="5"/>
  <c r="FB425" i="5"/>
  <c r="DV425" i="5"/>
  <c r="CP425" i="5"/>
  <c r="GL424" i="5"/>
  <c r="FF424" i="5"/>
  <c r="DZ424" i="5"/>
  <c r="CT424" i="5"/>
  <c r="GP423" i="5"/>
  <c r="FJ423" i="5"/>
  <c r="ED423" i="5"/>
  <c r="CX423" i="5"/>
  <c r="GT422" i="5"/>
  <c r="FN422" i="5"/>
  <c r="EH422" i="5"/>
  <c r="DB422" i="5"/>
  <c r="GX421" i="5"/>
  <c r="FR421" i="5"/>
  <c r="EL421" i="5"/>
  <c r="DF421" i="5"/>
  <c r="BZ421" i="5"/>
  <c r="FV420" i="5"/>
  <c r="EP420" i="5"/>
  <c r="DJ420" i="5"/>
  <c r="CD420" i="5"/>
  <c r="FZ419" i="5"/>
  <c r="ET419" i="5"/>
  <c r="DN419" i="5"/>
  <c r="CH419" i="5"/>
  <c r="GD418" i="5"/>
  <c r="EX418" i="5"/>
  <c r="DR418" i="5"/>
  <c r="CL418" i="5"/>
  <c r="GH417" i="5"/>
  <c r="FB417" i="5"/>
  <c r="DV417" i="5"/>
  <c r="CP417" i="5"/>
  <c r="GL416" i="5"/>
  <c r="FF416" i="5"/>
  <c r="DZ416" i="5"/>
  <c r="CT416" i="5"/>
  <c r="GP415" i="5"/>
  <c r="FJ415" i="5"/>
  <c r="ED415" i="5"/>
  <c r="CX415" i="5"/>
  <c r="GT414" i="5"/>
  <c r="FN414" i="5"/>
  <c r="EH414" i="5"/>
  <c r="DB414" i="5"/>
  <c r="GX413" i="5"/>
  <c r="FR413" i="5"/>
  <c r="EL413" i="5"/>
  <c r="DF413" i="5"/>
  <c r="BZ413" i="5"/>
  <c r="FV412" i="5"/>
  <c r="EP412" i="5"/>
  <c r="DJ412" i="5"/>
  <c r="CD412" i="5"/>
  <c r="FZ411" i="5"/>
  <c r="ET411" i="5"/>
  <c r="DN411" i="5"/>
  <c r="CH411" i="5"/>
  <c r="GD410" i="5"/>
  <c r="EX410" i="5"/>
  <c r="DR410" i="5"/>
  <c r="CL410" i="5"/>
  <c r="GH409" i="5"/>
  <c r="FB409" i="5"/>
  <c r="DV409" i="5"/>
  <c r="CP409" i="5"/>
  <c r="GL408" i="5"/>
  <c r="FF408" i="5"/>
  <c r="DZ408" i="5"/>
  <c r="CT408" i="5"/>
  <c r="GP407" i="5"/>
  <c r="FJ407" i="5"/>
  <c r="ED407" i="5"/>
  <c r="CX407" i="5"/>
  <c r="GT406" i="5"/>
  <c r="FN406" i="5"/>
  <c r="EH406" i="5"/>
  <c r="DB406" i="5"/>
  <c r="GX405" i="5"/>
  <c r="FR405" i="5"/>
  <c r="EL405" i="5"/>
  <c r="DF405" i="5"/>
  <c r="BZ405" i="5"/>
  <c r="FV404" i="5"/>
  <c r="EP404" i="5"/>
  <c r="DJ404" i="5"/>
  <c r="CD404" i="5"/>
  <c r="FZ403" i="5"/>
  <c r="ET403" i="5"/>
  <c r="DN403" i="5"/>
  <c r="CH403" i="5"/>
  <c r="GD402" i="5"/>
  <c r="EX402" i="5"/>
  <c r="DR402" i="5"/>
  <c r="CL402" i="5"/>
  <c r="GH401" i="5"/>
  <c r="FB401" i="5"/>
  <c r="DV401" i="5"/>
  <c r="CP401" i="5"/>
  <c r="GL400" i="5"/>
  <c r="FF400" i="5"/>
  <c r="DZ400" i="5"/>
  <c r="CT400" i="5"/>
  <c r="GP399" i="5"/>
  <c r="FJ399" i="5"/>
  <c r="ED399" i="5"/>
  <c r="CX399" i="5"/>
  <c r="GT398" i="5"/>
  <c r="FN398" i="5"/>
  <c r="EH398" i="5"/>
  <c r="DB398" i="5"/>
  <c r="GX397" i="5"/>
  <c r="FR397" i="5"/>
  <c r="EL397" i="5"/>
  <c r="DF397" i="5"/>
  <c r="BZ397" i="5"/>
  <c r="FV396" i="5"/>
  <c r="EP396" i="5"/>
  <c r="DJ396" i="5"/>
  <c r="CD396" i="5"/>
  <c r="FZ395" i="5"/>
  <c r="ET395" i="5"/>
  <c r="DN395" i="5"/>
  <c r="CH395" i="5"/>
  <c r="GD394" i="5"/>
  <c r="EX394" i="5"/>
  <c r="DR394" i="5"/>
  <c r="CL394" i="5"/>
  <c r="GH393" i="5"/>
  <c r="FB393" i="5"/>
  <c r="DV393" i="5"/>
  <c r="CP393" i="5"/>
  <c r="GL392" i="5"/>
  <c r="FF392" i="5"/>
  <c r="DZ392" i="5"/>
  <c r="CT392" i="5"/>
  <c r="GP391" i="5"/>
  <c r="FJ391" i="5"/>
  <c r="ED391" i="5"/>
  <c r="CX391" i="5"/>
  <c r="GT390" i="5"/>
  <c r="FN390" i="5"/>
  <c r="EH390" i="5"/>
  <c r="GX389" i="5"/>
  <c r="EL389" i="5"/>
  <c r="BZ389" i="5"/>
  <c r="FV388" i="5"/>
  <c r="EP388" i="5"/>
  <c r="DJ388" i="5"/>
  <c r="CD388" i="5"/>
  <c r="FZ387" i="5"/>
  <c r="ET387" i="5"/>
  <c r="DN387" i="5"/>
  <c r="CH387" i="5"/>
  <c r="GD386" i="5"/>
  <c r="EX386" i="5"/>
  <c r="DR386" i="5"/>
  <c r="CL386" i="5"/>
  <c r="GH385" i="5"/>
  <c r="FB385" i="5"/>
  <c r="DN385" i="5"/>
  <c r="FJ384" i="5"/>
  <c r="FN383" i="5"/>
  <c r="ES382" i="5"/>
  <c r="CX381" i="5"/>
  <c r="GP379" i="5"/>
  <c r="FI378" i="5"/>
  <c r="DJ376" i="5"/>
  <c r="DZ372" i="5"/>
  <c r="EP368" i="5"/>
  <c r="FF364" i="5"/>
  <c r="GL356" i="5"/>
  <c r="GP344" i="5"/>
  <c r="GL313" i="5"/>
  <c r="EA7" i="5"/>
  <c r="EA15" i="5"/>
  <c r="EA23" i="5"/>
  <c r="EA31" i="5"/>
  <c r="EA39" i="5"/>
  <c r="EA47" i="5"/>
  <c r="EA55" i="5"/>
  <c r="EA63" i="5"/>
  <c r="EA71" i="5"/>
  <c r="EA79" i="5"/>
  <c r="EA87" i="5"/>
  <c r="EA95" i="5"/>
  <c r="EA103" i="5"/>
  <c r="EA111" i="5"/>
  <c r="EA119" i="5"/>
  <c r="EA127" i="5"/>
  <c r="EA135" i="5"/>
  <c r="EA143" i="5"/>
  <c r="EA151" i="5"/>
  <c r="EA159" i="5"/>
  <c r="EA167" i="5"/>
  <c r="EA175" i="5"/>
  <c r="EA182" i="5"/>
  <c r="EA190" i="5"/>
  <c r="EA198" i="5"/>
  <c r="EA206" i="5"/>
  <c r="EA214" i="5"/>
  <c r="EA222" i="5"/>
  <c r="EA230" i="5"/>
  <c r="EA238" i="5"/>
  <c r="EA246" i="5"/>
  <c r="EA254" i="5"/>
  <c r="EA262" i="5"/>
  <c r="EA270" i="5"/>
  <c r="EA278" i="5"/>
  <c r="EA286" i="5"/>
  <c r="EA294" i="5"/>
  <c r="EA302" i="5"/>
  <c r="EA310" i="5"/>
  <c r="EA318" i="5"/>
  <c r="EA326" i="5"/>
  <c r="EA334" i="5"/>
  <c r="EA342" i="5"/>
  <c r="EA350" i="5"/>
  <c r="EA358" i="5"/>
  <c r="EA366" i="5"/>
  <c r="EA374" i="5"/>
  <c r="EA382" i="5"/>
  <c r="EA390" i="5"/>
  <c r="EA398" i="5"/>
  <c r="EA406" i="5"/>
  <c r="EA414" i="5"/>
  <c r="EA422" i="5"/>
  <c r="EA430" i="5"/>
  <c r="EA438" i="5"/>
  <c r="EA446" i="5"/>
  <c r="EA8" i="5"/>
  <c r="EA16" i="5"/>
  <c r="EA24" i="5"/>
  <c r="EA32" i="5"/>
  <c r="EA40" i="5"/>
  <c r="EA48" i="5"/>
  <c r="EA56" i="5"/>
  <c r="EA64" i="5"/>
  <c r="EA72" i="5"/>
  <c r="EA80" i="5"/>
  <c r="EA88" i="5"/>
  <c r="EA96" i="5"/>
  <c r="EA104" i="5"/>
  <c r="EA112" i="5"/>
  <c r="EA120" i="5"/>
  <c r="EA128" i="5"/>
  <c r="EA136" i="5"/>
  <c r="EA144" i="5"/>
  <c r="EA152" i="5"/>
  <c r="EA160" i="5"/>
  <c r="EA168" i="5"/>
  <c r="EA176" i="5"/>
  <c r="EA183" i="5"/>
  <c r="EA191" i="5"/>
  <c r="EA199" i="5"/>
  <c r="EA207" i="5"/>
  <c r="EA215" i="5"/>
  <c r="EA223" i="5"/>
  <c r="EA231" i="5"/>
  <c r="EA239" i="5"/>
  <c r="EA247" i="5"/>
  <c r="EA255" i="5"/>
  <c r="EA263" i="5"/>
  <c r="EA271" i="5"/>
  <c r="EA279" i="5"/>
  <c r="EA287" i="5"/>
  <c r="EA295" i="5"/>
  <c r="EA303" i="5"/>
  <c r="EA311" i="5"/>
  <c r="EA319" i="5"/>
  <c r="EA327" i="5"/>
  <c r="EA335" i="5"/>
  <c r="EA343" i="5"/>
  <c r="EA351" i="5"/>
  <c r="EA359" i="5"/>
  <c r="EA367" i="5"/>
  <c r="EA375" i="5"/>
  <c r="EA383" i="5"/>
  <c r="EA391" i="5"/>
  <c r="EA399" i="5"/>
  <c r="EA407" i="5"/>
  <c r="EA415" i="5"/>
  <c r="EA423" i="5"/>
  <c r="EA431" i="5"/>
  <c r="EA439" i="5"/>
  <c r="EA447" i="5"/>
  <c r="EA9" i="5"/>
  <c r="EA17" i="5"/>
  <c r="EA25" i="5"/>
  <c r="EA33" i="5"/>
  <c r="EA41" i="5"/>
  <c r="EA49" i="5"/>
  <c r="EA57" i="5"/>
  <c r="EA65" i="5"/>
  <c r="EA73" i="5"/>
  <c r="EA81" i="5"/>
  <c r="EA89" i="5"/>
  <c r="EA97" i="5"/>
  <c r="EA105" i="5"/>
  <c r="EA113" i="5"/>
  <c r="EA121" i="5"/>
  <c r="EA129" i="5"/>
  <c r="EA137" i="5"/>
  <c r="EA145" i="5"/>
  <c r="EA153" i="5"/>
  <c r="EA161" i="5"/>
  <c r="EA169" i="5"/>
  <c r="EA177" i="5"/>
  <c r="EA184" i="5"/>
  <c r="EA192" i="5"/>
  <c r="EA200" i="5"/>
  <c r="EA208" i="5"/>
  <c r="EA216" i="5"/>
  <c r="EA224" i="5"/>
  <c r="EA232" i="5"/>
  <c r="EA240" i="5"/>
  <c r="EA248" i="5"/>
  <c r="EA256" i="5"/>
  <c r="EA264" i="5"/>
  <c r="EA272" i="5"/>
  <c r="EA280" i="5"/>
  <c r="EA288" i="5"/>
  <c r="EA296" i="5"/>
  <c r="EA304" i="5"/>
  <c r="EA312" i="5"/>
  <c r="EA320" i="5"/>
  <c r="EA328" i="5"/>
  <c r="EA336" i="5"/>
  <c r="EA344" i="5"/>
  <c r="EA352" i="5"/>
  <c r="EA360" i="5"/>
  <c r="EA368" i="5"/>
  <c r="EA376" i="5"/>
  <c r="EA384" i="5"/>
  <c r="EA392" i="5"/>
  <c r="EA400" i="5"/>
  <c r="EA408" i="5"/>
  <c r="EA416" i="5"/>
  <c r="EA424" i="5"/>
  <c r="EA432" i="5"/>
  <c r="EA440" i="5"/>
  <c r="EA448" i="5"/>
  <c r="EA10" i="5"/>
  <c r="EA18" i="5"/>
  <c r="EA26" i="5"/>
  <c r="EA34" i="5"/>
  <c r="EA42" i="5"/>
  <c r="EA50" i="5"/>
  <c r="EA58" i="5"/>
  <c r="EA66" i="5"/>
  <c r="EA74" i="5"/>
  <c r="EA82" i="5"/>
  <c r="EA90" i="5"/>
  <c r="EA98" i="5"/>
  <c r="EA106" i="5"/>
  <c r="EA114" i="5"/>
  <c r="EA122" i="5"/>
  <c r="EA130" i="5"/>
  <c r="EA138" i="5"/>
  <c r="EA146" i="5"/>
  <c r="EA154" i="5"/>
  <c r="EA162" i="5"/>
  <c r="EA170" i="5"/>
  <c r="EA178" i="5"/>
  <c r="EA185" i="5"/>
  <c r="EA193" i="5"/>
  <c r="EA201" i="5"/>
  <c r="EA209" i="5"/>
  <c r="EA217" i="5"/>
  <c r="EA225" i="5"/>
  <c r="EA233" i="5"/>
  <c r="EA241" i="5"/>
  <c r="EA249" i="5"/>
  <c r="EA257" i="5"/>
  <c r="EA265" i="5"/>
  <c r="EA273" i="5"/>
  <c r="EA281" i="5"/>
  <c r="EA289" i="5"/>
  <c r="EA297" i="5"/>
  <c r="EA305" i="5"/>
  <c r="EA313" i="5"/>
  <c r="EA321" i="5"/>
  <c r="EA329" i="5"/>
  <c r="EA337" i="5"/>
  <c r="EA345" i="5"/>
  <c r="EA353" i="5"/>
  <c r="EA361" i="5"/>
  <c r="EA369" i="5"/>
  <c r="EA377" i="5"/>
  <c r="EA385" i="5"/>
  <c r="EA393" i="5"/>
  <c r="EA401" i="5"/>
  <c r="EA409" i="5"/>
  <c r="EA417" i="5"/>
  <c r="EA425" i="5"/>
  <c r="EA433" i="5"/>
  <c r="EA441" i="5"/>
  <c r="EA449" i="5"/>
  <c r="EA6" i="5"/>
  <c r="EA11" i="5"/>
  <c r="EA19" i="5"/>
  <c r="EA27" i="5"/>
  <c r="EA35" i="5"/>
  <c r="EA43" i="5"/>
  <c r="EA51" i="5"/>
  <c r="EA59" i="5"/>
  <c r="EA67" i="5"/>
  <c r="EA75" i="5"/>
  <c r="EA83" i="5"/>
  <c r="EA91" i="5"/>
  <c r="EA99" i="5"/>
  <c r="EA107" i="5"/>
  <c r="EA115" i="5"/>
  <c r="EA123" i="5"/>
  <c r="EA131" i="5"/>
  <c r="EA139" i="5"/>
  <c r="EA147" i="5"/>
  <c r="EA155" i="5"/>
  <c r="EA163" i="5"/>
  <c r="EA171" i="5"/>
  <c r="EA179" i="5"/>
  <c r="EA186" i="5"/>
  <c r="EA194" i="5"/>
  <c r="EA202" i="5"/>
  <c r="EA210" i="5"/>
  <c r="EA218" i="5"/>
  <c r="EA226" i="5"/>
  <c r="EA234" i="5"/>
  <c r="EA242" i="5"/>
  <c r="EA250" i="5"/>
  <c r="EA258" i="5"/>
  <c r="EA266" i="5"/>
  <c r="EA274" i="5"/>
  <c r="EA282" i="5"/>
  <c r="EA290" i="5"/>
  <c r="EA298" i="5"/>
  <c r="EA306" i="5"/>
  <c r="EA314" i="5"/>
  <c r="EA322" i="5"/>
  <c r="EA330" i="5"/>
  <c r="EA338" i="5"/>
  <c r="EA346" i="5"/>
  <c r="EA354" i="5"/>
  <c r="EA362" i="5"/>
  <c r="EA370" i="5"/>
  <c r="EA378" i="5"/>
  <c r="EA386" i="5"/>
  <c r="EA394" i="5"/>
  <c r="EA402" i="5"/>
  <c r="EA410" i="5"/>
  <c r="EA418" i="5"/>
  <c r="EA426" i="5"/>
  <c r="EA434" i="5"/>
  <c r="EA442" i="5"/>
  <c r="EA450" i="5"/>
  <c r="EA12" i="5"/>
  <c r="EA20" i="5"/>
  <c r="EA28" i="5"/>
  <c r="EA36" i="5"/>
  <c r="EA44" i="5"/>
  <c r="EA52" i="5"/>
  <c r="EA60" i="5"/>
  <c r="EA68" i="5"/>
  <c r="EA76" i="5"/>
  <c r="EA84" i="5"/>
  <c r="EA92" i="5"/>
  <c r="EA100" i="5"/>
  <c r="EA108" i="5"/>
  <c r="EA116" i="5"/>
  <c r="EA124" i="5"/>
  <c r="EA132" i="5"/>
  <c r="EA140" i="5"/>
  <c r="EA148" i="5"/>
  <c r="EA156" i="5"/>
  <c r="EA164" i="5"/>
  <c r="EA172" i="5"/>
  <c r="EA187" i="5"/>
  <c r="EA195" i="5"/>
  <c r="EA203" i="5"/>
  <c r="EA211" i="5"/>
  <c r="EA219" i="5"/>
  <c r="EA227" i="5"/>
  <c r="EA235" i="5"/>
  <c r="EA243" i="5"/>
  <c r="EA251" i="5"/>
  <c r="EA259" i="5"/>
  <c r="EA267" i="5"/>
  <c r="EA275" i="5"/>
  <c r="EA283" i="5"/>
  <c r="EA291" i="5"/>
  <c r="EA299" i="5"/>
  <c r="EA307" i="5"/>
  <c r="EA315" i="5"/>
  <c r="EA323" i="5"/>
  <c r="EA331" i="5"/>
  <c r="EA339" i="5"/>
  <c r="EA347" i="5"/>
  <c r="EA355" i="5"/>
  <c r="EA363" i="5"/>
  <c r="EA371" i="5"/>
  <c r="EA379" i="5"/>
  <c r="EA387" i="5"/>
  <c r="EA395" i="5"/>
  <c r="EA403" i="5"/>
  <c r="EA411" i="5"/>
  <c r="EA419" i="5"/>
  <c r="EA427" i="5"/>
  <c r="EA435" i="5"/>
  <c r="EA443" i="5"/>
  <c r="EA451" i="5"/>
  <c r="EA13" i="5"/>
  <c r="EA21" i="5"/>
  <c r="EA29" i="5"/>
  <c r="EA37" i="5"/>
  <c r="EA45" i="5"/>
  <c r="EA53" i="5"/>
  <c r="EA61" i="5"/>
  <c r="EA69" i="5"/>
  <c r="EA77" i="5"/>
  <c r="EA85" i="5"/>
  <c r="EA93" i="5"/>
  <c r="EA101" i="5"/>
  <c r="EA109" i="5"/>
  <c r="EA117" i="5"/>
  <c r="EA125" i="5"/>
  <c r="EA133" i="5"/>
  <c r="EA141" i="5"/>
  <c r="EA149" i="5"/>
  <c r="EA157" i="5"/>
  <c r="EA165" i="5"/>
  <c r="EA173" i="5"/>
  <c r="EA180" i="5"/>
  <c r="EA188" i="5"/>
  <c r="EA196" i="5"/>
  <c r="EA204" i="5"/>
  <c r="EA212" i="5"/>
  <c r="EA220" i="5"/>
  <c r="EA228" i="5"/>
  <c r="EA236" i="5"/>
  <c r="EA244" i="5"/>
  <c r="EA252" i="5"/>
  <c r="EA260" i="5"/>
  <c r="EA268" i="5"/>
  <c r="EA276" i="5"/>
  <c r="EA284" i="5"/>
  <c r="EA292" i="5"/>
  <c r="EA300" i="5"/>
  <c r="EA308" i="5"/>
  <c r="EA316" i="5"/>
  <c r="EA324" i="5"/>
  <c r="EA332" i="5"/>
  <c r="EA340" i="5"/>
  <c r="EA348" i="5"/>
  <c r="EA356" i="5"/>
  <c r="EA364" i="5"/>
  <c r="EA372" i="5"/>
  <c r="EA380" i="5"/>
  <c r="EA388" i="5"/>
  <c r="EA396" i="5"/>
  <c r="EA404" i="5"/>
  <c r="EA412" i="5"/>
  <c r="EA420" i="5"/>
  <c r="EA428" i="5"/>
  <c r="EA436" i="5"/>
  <c r="EA444" i="5"/>
  <c r="EA452" i="5"/>
  <c r="EA94" i="5"/>
  <c r="EA221" i="5"/>
  <c r="EA349" i="5"/>
  <c r="EA102" i="5"/>
  <c r="EA229" i="5"/>
  <c r="EA357" i="5"/>
  <c r="EA110" i="5"/>
  <c r="EA237" i="5"/>
  <c r="EA365" i="5"/>
  <c r="EA118" i="5"/>
  <c r="EA245" i="5"/>
  <c r="EA373" i="5"/>
  <c r="EA126" i="5"/>
  <c r="EA253" i="5"/>
  <c r="EA381" i="5"/>
  <c r="EA134" i="5"/>
  <c r="EA261" i="5"/>
  <c r="EA389" i="5"/>
  <c r="EA14" i="5"/>
  <c r="EA142" i="5"/>
  <c r="EA269" i="5"/>
  <c r="EA397" i="5"/>
  <c r="EA22" i="5"/>
  <c r="EA150" i="5"/>
  <c r="EA277" i="5"/>
  <c r="EA405" i="5"/>
  <c r="EA30" i="5"/>
  <c r="EA158" i="5"/>
  <c r="EA285" i="5"/>
  <c r="EA413" i="5"/>
  <c r="EA38" i="5"/>
  <c r="EA166" i="5"/>
  <c r="EA293" i="5"/>
  <c r="EA421" i="5"/>
  <c r="EA46" i="5"/>
  <c r="EA174" i="5"/>
  <c r="EA301" i="5"/>
  <c r="EA429" i="5"/>
  <c r="EA54" i="5"/>
  <c r="EA181" i="5"/>
  <c r="EA309" i="5"/>
  <c r="EA437" i="5"/>
  <c r="EA62" i="5"/>
  <c r="EA189" i="5"/>
  <c r="EA317" i="5"/>
  <c r="EA445" i="5"/>
  <c r="EA70" i="5"/>
  <c r="EA197" i="5"/>
  <c r="EA325" i="5"/>
  <c r="EA453" i="5"/>
  <c r="EA86" i="5"/>
  <c r="EA213" i="5"/>
  <c r="EA341" i="5"/>
  <c r="EA78" i="5"/>
  <c r="EA205" i="5"/>
  <c r="EA333" i="5"/>
  <c r="GM11" i="5"/>
  <c r="GM30" i="5"/>
  <c r="GM40" i="5"/>
  <c r="GM50" i="5"/>
  <c r="GM60" i="5"/>
  <c r="GM79" i="5"/>
  <c r="GM89" i="5"/>
  <c r="GM109" i="5"/>
  <c r="GM183" i="5"/>
  <c r="GM192" i="5"/>
  <c r="GM247" i="5"/>
  <c r="GM256" i="5"/>
  <c r="GM311" i="5"/>
  <c r="GM320" i="5"/>
  <c r="GM22" i="5"/>
  <c r="GM32" i="5"/>
  <c r="GM42" i="5"/>
  <c r="GM52" i="5"/>
  <c r="GM71" i="5"/>
  <c r="GM81" i="5"/>
  <c r="GM101" i="5"/>
  <c r="GM131" i="5"/>
  <c r="GM140" i="5"/>
  <c r="GM149" i="5"/>
  <c r="GM158" i="5"/>
  <c r="GM167" i="5"/>
  <c r="GM185" i="5"/>
  <c r="GM194" i="5"/>
  <c r="GM203" i="5"/>
  <c r="GM212" i="5"/>
  <c r="GM221" i="5"/>
  <c r="GM230" i="5"/>
  <c r="GM249" i="5"/>
  <c r="GM258" i="5"/>
  <c r="GM267" i="5"/>
  <c r="GM276" i="5"/>
  <c r="GM285" i="5"/>
  <c r="GM294" i="5"/>
  <c r="GM313" i="5"/>
  <c r="GM322" i="5"/>
  <c r="GM331" i="5"/>
  <c r="GM13" i="5"/>
  <c r="GM43" i="5"/>
  <c r="GM62" i="5"/>
  <c r="GM72" i="5"/>
  <c r="GM82" i="5"/>
  <c r="GM92" i="5"/>
  <c r="GM111" i="5"/>
  <c r="GM121" i="5"/>
  <c r="GM168" i="5"/>
  <c r="GM177" i="5"/>
  <c r="GM231" i="5"/>
  <c r="GM240" i="5"/>
  <c r="GM295" i="5"/>
  <c r="GM304" i="5"/>
  <c r="GM23" i="5"/>
  <c r="GM33" i="5"/>
  <c r="GM53" i="5"/>
  <c r="GM83" i="5"/>
  <c r="GM102" i="5"/>
  <c r="GM112" i="5"/>
  <c r="GM122" i="5"/>
  <c r="GM132" i="5"/>
  <c r="GM141" i="5"/>
  <c r="GM150" i="5"/>
  <c r="GM159" i="5"/>
  <c r="GM178" i="5"/>
  <c r="GM186" i="5"/>
  <c r="GM195" i="5"/>
  <c r="GM204" i="5"/>
  <c r="GM213" i="5"/>
  <c r="GM222" i="5"/>
  <c r="GM241" i="5"/>
  <c r="GM250" i="5"/>
  <c r="GM259" i="5"/>
  <c r="GM268" i="5"/>
  <c r="GM277" i="5"/>
  <c r="GM286" i="5"/>
  <c r="GM305" i="5"/>
  <c r="GM314" i="5"/>
  <c r="GM323" i="5"/>
  <c r="GM14" i="5"/>
  <c r="GM24" i="5"/>
  <c r="GM34" i="5"/>
  <c r="GM44" i="5"/>
  <c r="GM63" i="5"/>
  <c r="GM73" i="5"/>
  <c r="GM93" i="5"/>
  <c r="GM123" i="5"/>
  <c r="GM160" i="5"/>
  <c r="GM169" i="5"/>
  <c r="GM223" i="5"/>
  <c r="GM232" i="5"/>
  <c r="GM287" i="5"/>
  <c r="GM296" i="5"/>
  <c r="GM351" i="5"/>
  <c r="GM35" i="5"/>
  <c r="GM54" i="5"/>
  <c r="GM64" i="5"/>
  <c r="GM74" i="5"/>
  <c r="GM84" i="5"/>
  <c r="GM103" i="5"/>
  <c r="GM113" i="5"/>
  <c r="GM133" i="5"/>
  <c r="GM142" i="5"/>
  <c r="GM151" i="5"/>
  <c r="GM170" i="5"/>
  <c r="GM179" i="5"/>
  <c r="GM187" i="5"/>
  <c r="GM196" i="5"/>
  <c r="GM205" i="5"/>
  <c r="GM214" i="5"/>
  <c r="GM233" i="5"/>
  <c r="GM242" i="5"/>
  <c r="GM251" i="5"/>
  <c r="GM260" i="5"/>
  <c r="GM269" i="5"/>
  <c r="GM278" i="5"/>
  <c r="GM297" i="5"/>
  <c r="GM306" i="5"/>
  <c r="GM315" i="5"/>
  <c r="GM324" i="5"/>
  <c r="GM333" i="5"/>
  <c r="GM16" i="5"/>
  <c r="GM26" i="5"/>
  <c r="GM36" i="5"/>
  <c r="GM55" i="5"/>
  <c r="GM65" i="5"/>
  <c r="GM85" i="5"/>
  <c r="GM115" i="5"/>
  <c r="GM134" i="5"/>
  <c r="GM143" i="5"/>
  <c r="GM162" i="5"/>
  <c r="GM171" i="5"/>
  <c r="GM188" i="5"/>
  <c r="GM197" i="5"/>
  <c r="GM206" i="5"/>
  <c r="GM225" i="5"/>
  <c r="GM234" i="5"/>
  <c r="GM243" i="5"/>
  <c r="GM252" i="5"/>
  <c r="GM261" i="5"/>
  <c r="GM270" i="5"/>
  <c r="GM289" i="5"/>
  <c r="GM298" i="5"/>
  <c r="GM307" i="5"/>
  <c r="GM316" i="5"/>
  <c r="GM325" i="5"/>
  <c r="GM7" i="5"/>
  <c r="GM25" i="5"/>
  <c r="GM59" i="5"/>
  <c r="GM77" i="5"/>
  <c r="GM95" i="5"/>
  <c r="GM110" i="5"/>
  <c r="GM128" i="5"/>
  <c r="GM146" i="5"/>
  <c r="GM163" i="5"/>
  <c r="GM193" i="5"/>
  <c r="GM274" i="5"/>
  <c r="GM291" i="5"/>
  <c r="GM308" i="5"/>
  <c r="GM348" i="5"/>
  <c r="GM358" i="5"/>
  <c r="GM367" i="5"/>
  <c r="GM413" i="5"/>
  <c r="GM422" i="5"/>
  <c r="GM431" i="5"/>
  <c r="GM9" i="5"/>
  <c r="GM28" i="5"/>
  <c r="GM46" i="5"/>
  <c r="GM61" i="5"/>
  <c r="GM97" i="5"/>
  <c r="GM116" i="5"/>
  <c r="GM148" i="5"/>
  <c r="GM228" i="5"/>
  <c r="GM245" i="5"/>
  <c r="GM262" i="5"/>
  <c r="GM279" i="5"/>
  <c r="GM293" i="5"/>
  <c r="GM327" i="5"/>
  <c r="GM360" i="5"/>
  <c r="GM369" i="5"/>
  <c r="GM378" i="5"/>
  <c r="GM387" i="5"/>
  <c r="GM396" i="5"/>
  <c r="GM424" i="5"/>
  <c r="GM433" i="5"/>
  <c r="GM442" i="5"/>
  <c r="GM451" i="5"/>
  <c r="GM29" i="5"/>
  <c r="GM47" i="5"/>
  <c r="GM66" i="5"/>
  <c r="GM99" i="5"/>
  <c r="GM117" i="5"/>
  <c r="GM135" i="5"/>
  <c r="GM152" i="5"/>
  <c r="GM166" i="5"/>
  <c r="GM199" i="5"/>
  <c r="GM216" i="5"/>
  <c r="GM246" i="5"/>
  <c r="GM281" i="5"/>
  <c r="GM328" i="5"/>
  <c r="GM361" i="5"/>
  <c r="GM370" i="5"/>
  <c r="GM379" i="5"/>
  <c r="GM388" i="5"/>
  <c r="GM416" i="5"/>
  <c r="GM425" i="5"/>
  <c r="GM434" i="5"/>
  <c r="GM443" i="5"/>
  <c r="GM452" i="5"/>
  <c r="GM75" i="5"/>
  <c r="GM96" i="5"/>
  <c r="GM138" i="5"/>
  <c r="GM157" i="5"/>
  <c r="GM176" i="5"/>
  <c r="GM198" i="5"/>
  <c r="GM218" i="5"/>
  <c r="GM299" i="5"/>
  <c r="GM372" i="5"/>
  <c r="GM383" i="5"/>
  <c r="GM394" i="5"/>
  <c r="GM406" i="5"/>
  <c r="GM428" i="5"/>
  <c r="GM439" i="5"/>
  <c r="GM10" i="5"/>
  <c r="GM31" i="5"/>
  <c r="GM76" i="5"/>
  <c r="GM118" i="5"/>
  <c r="GM139" i="5"/>
  <c r="GM237" i="5"/>
  <c r="GM257" i="5"/>
  <c r="GM280" i="5"/>
  <c r="GM318" i="5"/>
  <c r="GM336" i="5"/>
  <c r="GM349" i="5"/>
  <c r="GM362" i="5"/>
  <c r="GM373" i="5"/>
  <c r="GM384" i="5"/>
  <c r="GM395" i="5"/>
  <c r="GM407" i="5"/>
  <c r="GM418" i="5"/>
  <c r="GM429" i="5"/>
  <c r="GM440" i="5"/>
  <c r="GM12" i="5"/>
  <c r="GM56" i="5"/>
  <c r="GM98" i="5"/>
  <c r="GM119" i="5"/>
  <c r="GM161" i="5"/>
  <c r="GM180" i="5"/>
  <c r="GM200" i="5"/>
  <c r="GM219" i="5"/>
  <c r="GM238" i="5"/>
  <c r="GM300" i="5"/>
  <c r="GM319" i="5"/>
  <c r="GM337" i="5"/>
  <c r="GM350" i="5"/>
  <c r="GM408" i="5"/>
  <c r="GM441" i="5"/>
  <c r="GM453" i="5"/>
  <c r="GM15" i="5"/>
  <c r="GM100" i="5"/>
  <c r="GM120" i="5"/>
  <c r="GM181" i="5"/>
  <c r="GM201" i="5"/>
  <c r="GM220" i="5"/>
  <c r="GM239" i="5"/>
  <c r="GM282" i="5"/>
  <c r="GM338" i="5"/>
  <c r="GM352" i="5"/>
  <c r="GM363" i="5"/>
  <c r="GM374" i="5"/>
  <c r="GM385" i="5"/>
  <c r="GM397" i="5"/>
  <c r="GM419" i="5"/>
  <c r="GM430" i="5"/>
  <c r="GM37" i="5"/>
  <c r="GM57" i="5"/>
  <c r="GM78" i="5"/>
  <c r="GM124" i="5"/>
  <c r="GM144" i="5"/>
  <c r="GM182" i="5"/>
  <c r="GM202" i="5"/>
  <c r="GM263" i="5"/>
  <c r="GM301" i="5"/>
  <c r="GM321" i="5"/>
  <c r="GM339" i="5"/>
  <c r="GM353" i="5"/>
  <c r="GM386" i="5"/>
  <c r="GM398" i="5"/>
  <c r="GM409" i="5"/>
  <c r="GM17" i="5"/>
  <c r="GM58" i="5"/>
  <c r="GM80" i="5"/>
  <c r="GM104" i="5"/>
  <c r="GM125" i="5"/>
  <c r="GM164" i="5"/>
  <c r="GM224" i="5"/>
  <c r="GM244" i="5"/>
  <c r="GM264" i="5"/>
  <c r="GM283" i="5"/>
  <c r="GM302" i="5"/>
  <c r="GM340" i="5"/>
  <c r="GM364" i="5"/>
  <c r="GM375" i="5"/>
  <c r="GM420" i="5"/>
  <c r="GM432" i="5"/>
  <c r="GM18" i="5"/>
  <c r="GM38" i="5"/>
  <c r="GM105" i="5"/>
  <c r="GM145" i="5"/>
  <c r="GM165" i="5"/>
  <c r="GM184" i="5"/>
  <c r="GM265" i="5"/>
  <c r="GM284" i="5"/>
  <c r="GM303" i="5"/>
  <c r="GM341" i="5"/>
  <c r="GM354" i="5"/>
  <c r="GM365" i="5"/>
  <c r="GM376" i="5"/>
  <c r="GM399" i="5"/>
  <c r="GM410" i="5"/>
  <c r="GM421" i="5"/>
  <c r="GM444" i="5"/>
  <c r="GM19" i="5"/>
  <c r="GM106" i="5"/>
  <c r="GM126" i="5"/>
  <c r="GM207" i="5"/>
  <c r="GM226" i="5"/>
  <c r="GM266" i="5"/>
  <c r="GM326" i="5"/>
  <c r="GM342" i="5"/>
  <c r="GM377" i="5"/>
  <c r="GM389" i="5"/>
  <c r="GM400" i="5"/>
  <c r="GM445" i="5"/>
  <c r="GM39" i="5"/>
  <c r="GM86" i="5"/>
  <c r="GM107" i="5"/>
  <c r="GM147" i="5"/>
  <c r="GM227" i="5"/>
  <c r="GM288" i="5"/>
  <c r="GM343" i="5"/>
  <c r="GM355" i="5"/>
  <c r="GM366" i="5"/>
  <c r="GM411" i="5"/>
  <c r="GM20" i="5"/>
  <c r="GM41" i="5"/>
  <c r="GM67" i="5"/>
  <c r="GM127" i="5"/>
  <c r="GM189" i="5"/>
  <c r="GM208" i="5"/>
  <c r="GM248" i="5"/>
  <c r="GM329" i="5"/>
  <c r="GM390" i="5"/>
  <c r="GM401" i="5"/>
  <c r="GM423" i="5"/>
  <c r="GM435" i="5"/>
  <c r="GM446" i="5"/>
  <c r="GM21" i="5"/>
  <c r="GM45" i="5"/>
  <c r="GM87" i="5"/>
  <c r="GM108" i="5"/>
  <c r="GM129" i="5"/>
  <c r="GM153" i="5"/>
  <c r="GM172" i="5"/>
  <c r="GM209" i="5"/>
  <c r="GM229" i="5"/>
  <c r="GM271" i="5"/>
  <c r="GM290" i="5"/>
  <c r="GM309" i="5"/>
  <c r="GM330" i="5"/>
  <c r="GM344" i="5"/>
  <c r="GM356" i="5"/>
  <c r="GM368" i="5"/>
  <c r="GM412" i="5"/>
  <c r="GM68" i="5"/>
  <c r="GM88" i="5"/>
  <c r="GM130" i="5"/>
  <c r="GM154" i="5"/>
  <c r="GM190" i="5"/>
  <c r="GM210" i="5"/>
  <c r="GM310" i="5"/>
  <c r="GM345" i="5"/>
  <c r="GM357" i="5"/>
  <c r="GM380" i="5"/>
  <c r="GM391" i="5"/>
  <c r="GM402" i="5"/>
  <c r="GM436" i="5"/>
  <c r="GM447" i="5"/>
  <c r="GM27" i="5"/>
  <c r="GM48" i="5"/>
  <c r="GM173" i="5"/>
  <c r="GM191" i="5"/>
  <c r="GM211" i="5"/>
  <c r="GM253" i="5"/>
  <c r="GM272" i="5"/>
  <c r="GM312" i="5"/>
  <c r="GM332" i="5"/>
  <c r="GM381" i="5"/>
  <c r="GM392" i="5"/>
  <c r="GM414" i="5"/>
  <c r="GM426" i="5"/>
  <c r="GM437" i="5"/>
  <c r="GM448" i="5"/>
  <c r="GM69" i="5"/>
  <c r="GM90" i="5"/>
  <c r="GM114" i="5"/>
  <c r="GM136" i="5"/>
  <c r="GM155" i="5"/>
  <c r="GM215" i="5"/>
  <c r="GM235" i="5"/>
  <c r="GM273" i="5"/>
  <c r="GM292" i="5"/>
  <c r="GM346" i="5"/>
  <c r="GM403" i="5"/>
  <c r="GM415" i="5"/>
  <c r="GM8" i="5"/>
  <c r="GM51" i="5"/>
  <c r="GM94" i="5"/>
  <c r="GM137" i="5"/>
  <c r="GM156" i="5"/>
  <c r="GM175" i="5"/>
  <c r="GM236" i="5"/>
  <c r="GM255" i="5"/>
  <c r="GM275" i="5"/>
  <c r="GM317" i="5"/>
  <c r="GM335" i="5"/>
  <c r="GM347" i="5"/>
  <c r="GM405" i="5"/>
  <c r="GM417" i="5"/>
  <c r="GM450" i="5"/>
  <c r="GM438" i="5"/>
  <c r="GM217" i="5"/>
  <c r="GM449" i="5"/>
  <c r="GM254" i="5"/>
  <c r="GM334" i="5"/>
  <c r="GM49" i="5"/>
  <c r="GM359" i="5"/>
  <c r="GM70" i="5"/>
  <c r="GM371" i="5"/>
  <c r="GM91" i="5"/>
  <c r="GM382" i="5"/>
  <c r="GM393" i="5"/>
  <c r="GM404" i="5"/>
  <c r="GM174" i="5"/>
  <c r="GM427" i="5"/>
  <c r="GM6" i="5"/>
  <c r="DT12" i="5"/>
  <c r="DT20" i="5"/>
  <c r="DT28" i="5"/>
  <c r="DT36" i="5"/>
  <c r="DT44" i="5"/>
  <c r="DT52" i="5"/>
  <c r="DT60" i="5"/>
  <c r="DT68" i="5"/>
  <c r="DT76" i="5"/>
  <c r="DT84" i="5"/>
  <c r="DT92" i="5"/>
  <c r="DT100" i="5"/>
  <c r="DT108" i="5"/>
  <c r="DT116" i="5"/>
  <c r="DT124" i="5"/>
  <c r="DT132" i="5"/>
  <c r="DT140" i="5"/>
  <c r="DT148" i="5"/>
  <c r="DT156" i="5"/>
  <c r="DT164" i="5"/>
  <c r="DT172" i="5"/>
  <c r="DT187" i="5"/>
  <c r="DT195" i="5"/>
  <c r="DT203" i="5"/>
  <c r="DT211" i="5"/>
  <c r="DT219" i="5"/>
  <c r="DT227" i="5"/>
  <c r="DT235" i="5"/>
  <c r="DT243" i="5"/>
  <c r="DT251" i="5"/>
  <c r="DT259" i="5"/>
  <c r="DT267" i="5"/>
  <c r="DT275" i="5"/>
  <c r="DT283" i="5"/>
  <c r="DT291" i="5"/>
  <c r="DT299" i="5"/>
  <c r="DT307" i="5"/>
  <c r="DT315" i="5"/>
  <c r="DT323" i="5"/>
  <c r="DT331" i="5"/>
  <c r="DT339" i="5"/>
  <c r="DT347" i="5"/>
  <c r="DT355" i="5"/>
  <c r="DT363" i="5"/>
  <c r="DT371" i="5"/>
  <c r="DT379" i="5"/>
  <c r="DT387" i="5"/>
  <c r="DT395" i="5"/>
  <c r="DT403" i="5"/>
  <c r="DT411" i="5"/>
  <c r="DT419" i="5"/>
  <c r="DT427" i="5"/>
  <c r="DT435" i="5"/>
  <c r="DT443" i="5"/>
  <c r="DT451" i="5"/>
  <c r="DT13" i="5"/>
  <c r="DT21" i="5"/>
  <c r="DT29" i="5"/>
  <c r="DT37" i="5"/>
  <c r="DT45" i="5"/>
  <c r="DT53" i="5"/>
  <c r="DT61" i="5"/>
  <c r="DT69" i="5"/>
  <c r="DT77" i="5"/>
  <c r="DT85" i="5"/>
  <c r="DT93" i="5"/>
  <c r="DT101" i="5"/>
  <c r="DT109" i="5"/>
  <c r="DT117" i="5"/>
  <c r="DT125" i="5"/>
  <c r="DT133" i="5"/>
  <c r="DT141" i="5"/>
  <c r="DT149" i="5"/>
  <c r="DT157" i="5"/>
  <c r="DT165" i="5"/>
  <c r="DT173" i="5"/>
  <c r="DT180" i="5"/>
  <c r="DT188" i="5"/>
  <c r="DT196" i="5"/>
  <c r="DT204" i="5"/>
  <c r="DT212" i="5"/>
  <c r="DT220" i="5"/>
  <c r="DT228" i="5"/>
  <c r="DT236" i="5"/>
  <c r="DT244" i="5"/>
  <c r="DT252" i="5"/>
  <c r="DT260" i="5"/>
  <c r="DT268" i="5"/>
  <c r="DT276" i="5"/>
  <c r="DT284" i="5"/>
  <c r="DT292" i="5"/>
  <c r="DT300" i="5"/>
  <c r="DT308" i="5"/>
  <c r="DT316" i="5"/>
  <c r="DT324" i="5"/>
  <c r="DT332" i="5"/>
  <c r="DT340" i="5"/>
  <c r="DT348" i="5"/>
  <c r="DT356" i="5"/>
  <c r="DT364" i="5"/>
  <c r="DT372" i="5"/>
  <c r="DT380" i="5"/>
  <c r="DT388" i="5"/>
  <c r="DT396" i="5"/>
  <c r="DT404" i="5"/>
  <c r="DT412" i="5"/>
  <c r="DT420" i="5"/>
  <c r="DT428" i="5"/>
  <c r="DT436" i="5"/>
  <c r="DT444" i="5"/>
  <c r="DT452" i="5"/>
  <c r="DT14" i="5"/>
  <c r="DT22" i="5"/>
  <c r="DT30" i="5"/>
  <c r="DT38" i="5"/>
  <c r="DT46" i="5"/>
  <c r="DT54" i="5"/>
  <c r="DT62" i="5"/>
  <c r="DT70" i="5"/>
  <c r="DT78" i="5"/>
  <c r="DT86" i="5"/>
  <c r="DT94" i="5"/>
  <c r="DT102" i="5"/>
  <c r="DT110" i="5"/>
  <c r="DT118" i="5"/>
  <c r="DT126" i="5"/>
  <c r="DT134" i="5"/>
  <c r="DT142" i="5"/>
  <c r="DT150" i="5"/>
  <c r="DT158" i="5"/>
  <c r="DT166" i="5"/>
  <c r="DT174" i="5"/>
  <c r="DT181" i="5"/>
  <c r="DT189" i="5"/>
  <c r="DT197" i="5"/>
  <c r="DT205" i="5"/>
  <c r="DT213" i="5"/>
  <c r="DT221" i="5"/>
  <c r="DT229" i="5"/>
  <c r="DT237" i="5"/>
  <c r="DT245" i="5"/>
  <c r="DT253" i="5"/>
  <c r="DT261" i="5"/>
  <c r="DT269" i="5"/>
  <c r="DT277" i="5"/>
  <c r="DT285" i="5"/>
  <c r="DT293" i="5"/>
  <c r="DT301" i="5"/>
  <c r="DT309" i="5"/>
  <c r="DT317" i="5"/>
  <c r="DT325" i="5"/>
  <c r="DT333" i="5"/>
  <c r="DT341" i="5"/>
  <c r="DT349" i="5"/>
  <c r="DT357" i="5"/>
  <c r="DT365" i="5"/>
  <c r="DT373" i="5"/>
  <c r="DT381" i="5"/>
  <c r="DT389" i="5"/>
  <c r="DT397" i="5"/>
  <c r="DT405" i="5"/>
  <c r="DT413" i="5"/>
  <c r="DT421" i="5"/>
  <c r="DT429" i="5"/>
  <c r="DT437" i="5"/>
  <c r="DT445" i="5"/>
  <c r="DT453" i="5"/>
  <c r="DT7" i="5"/>
  <c r="DT15" i="5"/>
  <c r="DT23" i="5"/>
  <c r="DT31" i="5"/>
  <c r="DT39" i="5"/>
  <c r="DT47" i="5"/>
  <c r="DT55" i="5"/>
  <c r="DT63" i="5"/>
  <c r="DT71" i="5"/>
  <c r="DT79" i="5"/>
  <c r="DT87" i="5"/>
  <c r="DT95" i="5"/>
  <c r="DT103" i="5"/>
  <c r="DT111" i="5"/>
  <c r="DT119" i="5"/>
  <c r="DT127" i="5"/>
  <c r="DT135" i="5"/>
  <c r="DT143" i="5"/>
  <c r="DT151" i="5"/>
  <c r="DT159" i="5"/>
  <c r="DT167" i="5"/>
  <c r="DT175" i="5"/>
  <c r="DT182" i="5"/>
  <c r="DT190" i="5"/>
  <c r="DT198" i="5"/>
  <c r="DT206" i="5"/>
  <c r="DT214" i="5"/>
  <c r="DT222" i="5"/>
  <c r="DT230" i="5"/>
  <c r="DT238" i="5"/>
  <c r="DT246" i="5"/>
  <c r="DT254" i="5"/>
  <c r="DT262" i="5"/>
  <c r="DT270" i="5"/>
  <c r="DT278" i="5"/>
  <c r="DT286" i="5"/>
  <c r="DT294" i="5"/>
  <c r="DT302" i="5"/>
  <c r="DT310" i="5"/>
  <c r="DT318" i="5"/>
  <c r="DT326" i="5"/>
  <c r="DT334" i="5"/>
  <c r="DT342" i="5"/>
  <c r="DT350" i="5"/>
  <c r="DT358" i="5"/>
  <c r="DT366" i="5"/>
  <c r="DT374" i="5"/>
  <c r="DT382" i="5"/>
  <c r="DT390" i="5"/>
  <c r="DT398" i="5"/>
  <c r="DT406" i="5"/>
  <c r="DT414" i="5"/>
  <c r="DT422" i="5"/>
  <c r="DT430" i="5"/>
  <c r="DT438" i="5"/>
  <c r="DT446" i="5"/>
  <c r="DT8" i="5"/>
  <c r="DT16" i="5"/>
  <c r="DT24" i="5"/>
  <c r="DT32" i="5"/>
  <c r="DT40" i="5"/>
  <c r="DT48" i="5"/>
  <c r="DT56" i="5"/>
  <c r="DT64" i="5"/>
  <c r="DT72" i="5"/>
  <c r="DT80" i="5"/>
  <c r="DT88" i="5"/>
  <c r="DT96" i="5"/>
  <c r="DT104" i="5"/>
  <c r="DT112" i="5"/>
  <c r="DT120" i="5"/>
  <c r="DT128" i="5"/>
  <c r="DT136" i="5"/>
  <c r="DT144" i="5"/>
  <c r="DT152" i="5"/>
  <c r="DT160" i="5"/>
  <c r="DT168" i="5"/>
  <c r="DT176" i="5"/>
  <c r="DT183" i="5"/>
  <c r="DT191" i="5"/>
  <c r="DT199" i="5"/>
  <c r="DT207" i="5"/>
  <c r="DT215" i="5"/>
  <c r="DT223" i="5"/>
  <c r="DT231" i="5"/>
  <c r="DT239" i="5"/>
  <c r="DT247" i="5"/>
  <c r="DT255" i="5"/>
  <c r="DT263" i="5"/>
  <c r="DT271" i="5"/>
  <c r="DT279" i="5"/>
  <c r="DT287" i="5"/>
  <c r="DT295" i="5"/>
  <c r="DT303" i="5"/>
  <c r="DT311" i="5"/>
  <c r="DT319" i="5"/>
  <c r="DT327" i="5"/>
  <c r="DT335" i="5"/>
  <c r="DT343" i="5"/>
  <c r="DT351" i="5"/>
  <c r="DT359" i="5"/>
  <c r="DT367" i="5"/>
  <c r="DT375" i="5"/>
  <c r="DT383" i="5"/>
  <c r="DT391" i="5"/>
  <c r="DT399" i="5"/>
  <c r="DT407" i="5"/>
  <c r="DT415" i="5"/>
  <c r="DT423" i="5"/>
  <c r="DT431" i="5"/>
  <c r="DT439" i="5"/>
  <c r="DT447" i="5"/>
  <c r="DT9" i="5"/>
  <c r="DT17" i="5"/>
  <c r="DT25" i="5"/>
  <c r="DT33" i="5"/>
  <c r="DT41" i="5"/>
  <c r="DT49" i="5"/>
  <c r="DT57" i="5"/>
  <c r="DT65" i="5"/>
  <c r="DT73" i="5"/>
  <c r="DT81" i="5"/>
  <c r="DT89" i="5"/>
  <c r="DT97" i="5"/>
  <c r="DT105" i="5"/>
  <c r="DT113" i="5"/>
  <c r="DT121" i="5"/>
  <c r="DT129" i="5"/>
  <c r="DT137" i="5"/>
  <c r="DT145" i="5"/>
  <c r="DT153" i="5"/>
  <c r="DT161" i="5"/>
  <c r="DT169" i="5"/>
  <c r="DT177" i="5"/>
  <c r="DT184" i="5"/>
  <c r="DT192" i="5"/>
  <c r="DT200" i="5"/>
  <c r="DT208" i="5"/>
  <c r="DT216" i="5"/>
  <c r="DT224" i="5"/>
  <c r="DT232" i="5"/>
  <c r="DT240" i="5"/>
  <c r="DT248" i="5"/>
  <c r="DT256" i="5"/>
  <c r="DT264" i="5"/>
  <c r="DT272" i="5"/>
  <c r="DT280" i="5"/>
  <c r="DT288" i="5"/>
  <c r="DT296" i="5"/>
  <c r="DT304" i="5"/>
  <c r="DT312" i="5"/>
  <c r="DT320" i="5"/>
  <c r="DT328" i="5"/>
  <c r="DT336" i="5"/>
  <c r="DT344" i="5"/>
  <c r="DT352" i="5"/>
  <c r="DT360" i="5"/>
  <c r="DT368" i="5"/>
  <c r="DT376" i="5"/>
  <c r="DT384" i="5"/>
  <c r="DT392" i="5"/>
  <c r="DT400" i="5"/>
  <c r="DT408" i="5"/>
  <c r="DT416" i="5"/>
  <c r="DT424" i="5"/>
  <c r="DT432" i="5"/>
  <c r="DT440" i="5"/>
  <c r="DT448" i="5"/>
  <c r="DT10" i="5"/>
  <c r="DT18" i="5"/>
  <c r="DT26" i="5"/>
  <c r="DT34" i="5"/>
  <c r="DT42" i="5"/>
  <c r="DT50" i="5"/>
  <c r="DT58" i="5"/>
  <c r="DT66" i="5"/>
  <c r="DT74" i="5"/>
  <c r="DT82" i="5"/>
  <c r="DT90" i="5"/>
  <c r="DT98" i="5"/>
  <c r="DT106" i="5"/>
  <c r="DT114" i="5"/>
  <c r="DT122" i="5"/>
  <c r="DT130" i="5"/>
  <c r="DT138" i="5"/>
  <c r="DT146" i="5"/>
  <c r="DT154" i="5"/>
  <c r="DT162" i="5"/>
  <c r="DT170" i="5"/>
  <c r="DT178" i="5"/>
  <c r="DT185" i="5"/>
  <c r="DT193" i="5"/>
  <c r="DT201" i="5"/>
  <c r="DT209" i="5"/>
  <c r="DT217" i="5"/>
  <c r="DT225" i="5"/>
  <c r="DT233" i="5"/>
  <c r="DT241" i="5"/>
  <c r="DT249" i="5"/>
  <c r="DT257" i="5"/>
  <c r="DT265" i="5"/>
  <c r="DT273" i="5"/>
  <c r="DT281" i="5"/>
  <c r="DT289" i="5"/>
  <c r="DT297" i="5"/>
  <c r="DT305" i="5"/>
  <c r="DT313" i="5"/>
  <c r="DT321" i="5"/>
  <c r="DT329" i="5"/>
  <c r="DT337" i="5"/>
  <c r="DT345" i="5"/>
  <c r="DT353" i="5"/>
  <c r="DT361" i="5"/>
  <c r="DT369" i="5"/>
  <c r="DT377" i="5"/>
  <c r="DT385" i="5"/>
  <c r="DT393" i="5"/>
  <c r="DT401" i="5"/>
  <c r="DT409" i="5"/>
  <c r="DT417" i="5"/>
  <c r="DT425" i="5"/>
  <c r="DT433" i="5"/>
  <c r="DT441" i="5"/>
  <c r="DT449" i="5"/>
  <c r="DT19" i="5"/>
  <c r="DT147" i="5"/>
  <c r="DT274" i="5"/>
  <c r="DT402" i="5"/>
  <c r="DT27" i="5"/>
  <c r="DT155" i="5"/>
  <c r="DT282" i="5"/>
  <c r="DT410" i="5"/>
  <c r="DT35" i="5"/>
  <c r="DT163" i="5"/>
  <c r="DT290" i="5"/>
  <c r="DT418" i="5"/>
  <c r="DT43" i="5"/>
  <c r="DT171" i="5"/>
  <c r="DT298" i="5"/>
  <c r="DT426" i="5"/>
  <c r="DT51" i="5"/>
  <c r="DT179" i="5"/>
  <c r="DT306" i="5"/>
  <c r="DT434" i="5"/>
  <c r="DT59" i="5"/>
  <c r="DT186" i="5"/>
  <c r="DT314" i="5"/>
  <c r="DT442" i="5"/>
  <c r="DT67" i="5"/>
  <c r="DT194" i="5"/>
  <c r="DT322" i="5"/>
  <c r="DT450" i="5"/>
  <c r="DT75" i="5"/>
  <c r="DT202" i="5"/>
  <c r="DT330" i="5"/>
  <c r="DT83" i="5"/>
  <c r="DT210" i="5"/>
  <c r="DT338" i="5"/>
  <c r="DT91" i="5"/>
  <c r="DT218" i="5"/>
  <c r="DT346" i="5"/>
  <c r="DT99" i="5"/>
  <c r="DT226" i="5"/>
  <c r="DT354" i="5"/>
  <c r="DT107" i="5"/>
  <c r="DT234" i="5"/>
  <c r="DT362" i="5"/>
  <c r="DT115" i="5"/>
  <c r="DT242" i="5"/>
  <c r="DT370" i="5"/>
  <c r="DT123" i="5"/>
  <c r="DT250" i="5"/>
  <c r="DT378" i="5"/>
  <c r="DT11" i="5"/>
  <c r="DT139" i="5"/>
  <c r="DT266" i="5"/>
  <c r="DT394" i="5"/>
  <c r="DT6" i="5"/>
  <c r="DT131" i="5"/>
  <c r="DT258" i="5"/>
  <c r="DT386" i="5"/>
  <c r="GF9" i="5"/>
  <c r="GF17" i="5"/>
  <c r="GF25" i="5"/>
  <c r="GF33" i="5"/>
  <c r="GF13" i="5"/>
  <c r="GF22" i="5"/>
  <c r="GF31" i="5"/>
  <c r="GF7" i="5"/>
  <c r="GF26" i="5"/>
  <c r="GF35" i="5"/>
  <c r="GF43" i="5"/>
  <c r="GF51" i="5"/>
  <c r="GF59" i="5"/>
  <c r="GF67" i="5"/>
  <c r="GF75" i="5"/>
  <c r="GF83" i="5"/>
  <c r="GF91" i="5"/>
  <c r="GF99" i="5"/>
  <c r="GF107" i="5"/>
  <c r="GF115" i="5"/>
  <c r="GF123" i="5"/>
  <c r="GF131" i="5"/>
  <c r="GF139" i="5"/>
  <c r="GF147" i="5"/>
  <c r="GF155" i="5"/>
  <c r="GF163" i="5"/>
  <c r="GF171" i="5"/>
  <c r="GF179" i="5"/>
  <c r="GF186" i="5"/>
  <c r="GF194" i="5"/>
  <c r="GF202" i="5"/>
  <c r="GF210" i="5"/>
  <c r="GF218" i="5"/>
  <c r="GF226" i="5"/>
  <c r="GF234" i="5"/>
  <c r="GF242" i="5"/>
  <c r="GF250" i="5"/>
  <c r="GF258" i="5"/>
  <c r="GF266" i="5"/>
  <c r="GF274" i="5"/>
  <c r="GF282" i="5"/>
  <c r="GF290" i="5"/>
  <c r="GF298" i="5"/>
  <c r="GF306" i="5"/>
  <c r="GF314" i="5"/>
  <c r="GF322" i="5"/>
  <c r="GF330" i="5"/>
  <c r="GF338" i="5"/>
  <c r="GF346" i="5"/>
  <c r="GF354" i="5"/>
  <c r="GF362" i="5"/>
  <c r="GF370" i="5"/>
  <c r="GF378" i="5"/>
  <c r="GF386" i="5"/>
  <c r="GF394" i="5"/>
  <c r="GF402" i="5"/>
  <c r="GF410" i="5"/>
  <c r="GF418" i="5"/>
  <c r="GF426" i="5"/>
  <c r="GF434" i="5"/>
  <c r="GF442" i="5"/>
  <c r="GF450" i="5"/>
  <c r="GF18" i="5"/>
  <c r="GF27" i="5"/>
  <c r="GF36" i="5"/>
  <c r="GF44" i="5"/>
  <c r="GF10" i="5"/>
  <c r="GF19" i="5"/>
  <c r="GF28" i="5"/>
  <c r="GF37" i="5"/>
  <c r="GF45" i="5"/>
  <c r="GF53" i="5"/>
  <c r="GF61" i="5"/>
  <c r="GF69" i="5"/>
  <c r="GF77" i="5"/>
  <c r="GF85" i="5"/>
  <c r="GF93" i="5"/>
  <c r="GF101" i="5"/>
  <c r="GF109" i="5"/>
  <c r="GF117" i="5"/>
  <c r="GF125" i="5"/>
  <c r="GF133" i="5"/>
  <c r="GF141" i="5"/>
  <c r="GF149" i="5"/>
  <c r="GF157" i="5"/>
  <c r="GF165" i="5"/>
  <c r="GF173" i="5"/>
  <c r="GF180" i="5"/>
  <c r="GF188" i="5"/>
  <c r="GF196" i="5"/>
  <c r="GF204" i="5"/>
  <c r="GF212" i="5"/>
  <c r="GF220" i="5"/>
  <c r="GF228" i="5"/>
  <c r="GF236" i="5"/>
  <c r="GF244" i="5"/>
  <c r="GF252" i="5"/>
  <c r="GF260" i="5"/>
  <c r="GF268" i="5"/>
  <c r="GF276" i="5"/>
  <c r="GF284" i="5"/>
  <c r="GF292" i="5"/>
  <c r="GF300" i="5"/>
  <c r="GF308" i="5"/>
  <c r="GF316" i="5"/>
  <c r="GF324" i="5"/>
  <c r="GF332" i="5"/>
  <c r="GF340" i="5"/>
  <c r="GF348" i="5"/>
  <c r="GF356" i="5"/>
  <c r="GF364" i="5"/>
  <c r="GF372" i="5"/>
  <c r="GF380" i="5"/>
  <c r="GF388" i="5"/>
  <c r="GF396" i="5"/>
  <c r="GF404" i="5"/>
  <c r="GF412" i="5"/>
  <c r="GF420" i="5"/>
  <c r="GF428" i="5"/>
  <c r="GF436" i="5"/>
  <c r="GF444" i="5"/>
  <c r="GF452" i="5"/>
  <c r="GF11" i="5"/>
  <c r="GF20" i="5"/>
  <c r="GF29" i="5"/>
  <c r="GF38" i="5"/>
  <c r="GF46" i="5"/>
  <c r="GF54" i="5"/>
  <c r="GF62" i="5"/>
  <c r="GF70" i="5"/>
  <c r="GF78" i="5"/>
  <c r="GF86" i="5"/>
  <c r="GF94" i="5"/>
  <c r="GF102" i="5"/>
  <c r="GF110" i="5"/>
  <c r="GF118" i="5"/>
  <c r="GF126" i="5"/>
  <c r="GF134" i="5"/>
  <c r="GF142" i="5"/>
  <c r="GF150" i="5"/>
  <c r="GF158" i="5"/>
  <c r="GF166" i="5"/>
  <c r="GF174" i="5"/>
  <c r="GF181" i="5"/>
  <c r="GF189" i="5"/>
  <c r="GF197" i="5"/>
  <c r="GF205" i="5"/>
  <c r="GF213" i="5"/>
  <c r="GF221" i="5"/>
  <c r="GF229" i="5"/>
  <c r="GF237" i="5"/>
  <c r="GF245" i="5"/>
  <c r="GF253" i="5"/>
  <c r="GF261" i="5"/>
  <c r="GF269" i="5"/>
  <c r="GF277" i="5"/>
  <c r="GF285" i="5"/>
  <c r="GF293" i="5"/>
  <c r="GF301" i="5"/>
  <c r="GF309" i="5"/>
  <c r="GF317" i="5"/>
  <c r="GF325" i="5"/>
  <c r="GF333" i="5"/>
  <c r="GF341" i="5"/>
  <c r="GF349" i="5"/>
  <c r="GF357" i="5"/>
  <c r="GF365" i="5"/>
  <c r="GF373" i="5"/>
  <c r="GF381" i="5"/>
  <c r="GF389" i="5"/>
  <c r="GF397" i="5"/>
  <c r="GF405" i="5"/>
  <c r="GF413" i="5"/>
  <c r="GF421" i="5"/>
  <c r="GF429" i="5"/>
  <c r="GF437" i="5"/>
  <c r="GF14" i="5"/>
  <c r="GF40" i="5"/>
  <c r="GF50" i="5"/>
  <c r="GF60" i="5"/>
  <c r="GF80" i="5"/>
  <c r="GF129" i="5"/>
  <c r="GF159" i="5"/>
  <c r="GF178" i="5"/>
  <c r="GF187" i="5"/>
  <c r="GF207" i="5"/>
  <c r="GF256" i="5"/>
  <c r="GF286" i="5"/>
  <c r="GF305" i="5"/>
  <c r="GF315" i="5"/>
  <c r="GF335" i="5"/>
  <c r="GF384" i="5"/>
  <c r="GF414" i="5"/>
  <c r="GF433" i="5"/>
  <c r="GF443" i="5"/>
  <c r="GF71" i="5"/>
  <c r="GF90" i="5"/>
  <c r="GF100" i="5"/>
  <c r="GF120" i="5"/>
  <c r="GF169" i="5"/>
  <c r="GF198" i="5"/>
  <c r="GF217" i="5"/>
  <c r="GF227" i="5"/>
  <c r="GF247" i="5"/>
  <c r="GF296" i="5"/>
  <c r="GF326" i="5"/>
  <c r="GF345" i="5"/>
  <c r="GF355" i="5"/>
  <c r="GF375" i="5"/>
  <c r="GF424" i="5"/>
  <c r="GF453" i="5"/>
  <c r="GF55" i="5"/>
  <c r="GF74" i="5"/>
  <c r="GF84" i="5"/>
  <c r="GF104" i="5"/>
  <c r="GF153" i="5"/>
  <c r="GF182" i="5"/>
  <c r="GF201" i="5"/>
  <c r="GF211" i="5"/>
  <c r="GF231" i="5"/>
  <c r="GF280" i="5"/>
  <c r="GF310" i="5"/>
  <c r="GF329" i="5"/>
  <c r="GF339" i="5"/>
  <c r="GF359" i="5"/>
  <c r="GF408" i="5"/>
  <c r="GF438" i="5"/>
  <c r="GF447" i="5"/>
  <c r="GF21" i="5"/>
  <c r="GF34" i="5"/>
  <c r="GF65" i="5"/>
  <c r="GF95" i="5"/>
  <c r="GF114" i="5"/>
  <c r="GF124" i="5"/>
  <c r="GF144" i="5"/>
  <c r="GF192" i="5"/>
  <c r="GF222" i="5"/>
  <c r="GF241" i="5"/>
  <c r="GF251" i="5"/>
  <c r="GF271" i="5"/>
  <c r="GF320" i="5"/>
  <c r="GF350" i="5"/>
  <c r="GF369" i="5"/>
  <c r="GF379" i="5"/>
  <c r="GF399" i="5"/>
  <c r="GF8" i="5"/>
  <c r="GF56" i="5"/>
  <c r="GF105" i="5"/>
  <c r="GF135" i="5"/>
  <c r="GF154" i="5"/>
  <c r="GF164" i="5"/>
  <c r="GF183" i="5"/>
  <c r="GF232" i="5"/>
  <c r="GF262" i="5"/>
  <c r="GF281" i="5"/>
  <c r="GF291" i="5"/>
  <c r="GF311" i="5"/>
  <c r="GF360" i="5"/>
  <c r="GF390" i="5"/>
  <c r="GF409" i="5"/>
  <c r="GF419" i="5"/>
  <c r="GF439" i="5"/>
  <c r="GF448" i="5"/>
  <c r="GF12" i="5"/>
  <c r="GF58" i="5"/>
  <c r="GF68" i="5"/>
  <c r="GF88" i="5"/>
  <c r="GF137" i="5"/>
  <c r="GF167" i="5"/>
  <c r="GF185" i="5"/>
  <c r="GF195" i="5"/>
  <c r="GF215" i="5"/>
  <c r="GF264" i="5"/>
  <c r="GF294" i="5"/>
  <c r="GF313" i="5"/>
  <c r="GF323" i="5"/>
  <c r="GF343" i="5"/>
  <c r="GF392" i="5"/>
  <c r="GF422" i="5"/>
  <c r="GF441" i="5"/>
  <c r="GF89" i="5"/>
  <c r="GF119" i="5"/>
  <c r="GF138" i="5"/>
  <c r="GF148" i="5"/>
  <c r="GF168" i="5"/>
  <c r="GF216" i="5"/>
  <c r="GF246" i="5"/>
  <c r="GF265" i="5"/>
  <c r="GF275" i="5"/>
  <c r="GF295" i="5"/>
  <c r="GF344" i="5"/>
  <c r="GF374" i="5"/>
  <c r="GF393" i="5"/>
  <c r="GF403" i="5"/>
  <c r="GF423" i="5"/>
  <c r="GF48" i="5"/>
  <c r="GF66" i="5"/>
  <c r="GF136" i="5"/>
  <c r="GF223" i="5"/>
  <c r="GF432" i="5"/>
  <c r="GF449" i="5"/>
  <c r="GF30" i="5"/>
  <c r="GF49" i="5"/>
  <c r="GF206" i="5"/>
  <c r="GF240" i="5"/>
  <c r="GF328" i="5"/>
  <c r="GF363" i="5"/>
  <c r="GF398" i="5"/>
  <c r="GF416" i="5"/>
  <c r="GF103" i="5"/>
  <c r="GF121" i="5"/>
  <c r="GF172" i="5"/>
  <c r="GF190" i="5"/>
  <c r="GF208" i="5"/>
  <c r="GF224" i="5"/>
  <c r="GF259" i="5"/>
  <c r="GF278" i="5"/>
  <c r="GF312" i="5"/>
  <c r="GF347" i="5"/>
  <c r="GF366" i="5"/>
  <c r="GF382" i="5"/>
  <c r="GF400" i="5"/>
  <c r="GF435" i="5"/>
  <c r="GF451" i="5"/>
  <c r="GF32" i="5"/>
  <c r="GF52" i="5"/>
  <c r="GF87" i="5"/>
  <c r="GF140" i="5"/>
  <c r="GF156" i="5"/>
  <c r="GF175" i="5"/>
  <c r="GF225" i="5"/>
  <c r="GF243" i="5"/>
  <c r="GF331" i="5"/>
  <c r="GF383" i="5"/>
  <c r="GF417" i="5"/>
  <c r="GF122" i="5"/>
  <c r="GF191" i="5"/>
  <c r="GF209" i="5"/>
  <c r="GF279" i="5"/>
  <c r="GF297" i="5"/>
  <c r="GF367" i="5"/>
  <c r="GF385" i="5"/>
  <c r="GF401" i="5"/>
  <c r="GF72" i="5"/>
  <c r="GF106" i="5"/>
  <c r="GF160" i="5"/>
  <c r="GF176" i="5"/>
  <c r="GF193" i="5"/>
  <c r="GF263" i="5"/>
  <c r="GF351" i="5"/>
  <c r="GF177" i="5"/>
  <c r="GF334" i="5"/>
  <c r="GF368" i="5"/>
  <c r="GF15" i="5"/>
  <c r="GF73" i="5"/>
  <c r="GF108" i="5"/>
  <c r="GF143" i="5"/>
  <c r="GF161" i="5"/>
  <c r="GF230" i="5"/>
  <c r="GF248" i="5"/>
  <c r="GF299" i="5"/>
  <c r="GF318" i="5"/>
  <c r="GF336" i="5"/>
  <c r="GF352" i="5"/>
  <c r="GF387" i="5"/>
  <c r="GF406" i="5"/>
  <c r="GF440" i="5"/>
  <c r="GF6" i="5"/>
  <c r="GF16" i="5"/>
  <c r="GF39" i="5"/>
  <c r="GF57" i="5"/>
  <c r="GF92" i="5"/>
  <c r="GF111" i="5"/>
  <c r="GF127" i="5"/>
  <c r="GF145" i="5"/>
  <c r="GF214" i="5"/>
  <c r="GF267" i="5"/>
  <c r="GF283" i="5"/>
  <c r="GF302" i="5"/>
  <c r="GF353" i="5"/>
  <c r="GF371" i="5"/>
  <c r="GF41" i="5"/>
  <c r="GF76" i="5"/>
  <c r="GF128" i="5"/>
  <c r="GF162" i="5"/>
  <c r="GF249" i="5"/>
  <c r="GF319" i="5"/>
  <c r="GF337" i="5"/>
  <c r="GF407" i="5"/>
  <c r="GF425" i="5"/>
  <c r="GF112" i="5"/>
  <c r="GF130" i="5"/>
  <c r="GF146" i="5"/>
  <c r="GF199" i="5"/>
  <c r="GF233" i="5"/>
  <c r="GF287" i="5"/>
  <c r="GF303" i="5"/>
  <c r="GF321" i="5"/>
  <c r="GF391" i="5"/>
  <c r="GF42" i="5"/>
  <c r="GF96" i="5"/>
  <c r="GF304" i="5"/>
  <c r="GF445" i="5"/>
  <c r="GF79" i="5"/>
  <c r="GF113" i="5"/>
  <c r="GF200" i="5"/>
  <c r="GF235" i="5"/>
  <c r="GF270" i="5"/>
  <c r="GF288" i="5"/>
  <c r="GF358" i="5"/>
  <c r="GF376" i="5"/>
  <c r="GF427" i="5"/>
  <c r="GF23" i="5"/>
  <c r="GF63" i="5"/>
  <c r="GF81" i="5"/>
  <c r="GF97" i="5"/>
  <c r="GF132" i="5"/>
  <c r="GF151" i="5"/>
  <c r="GF184" i="5"/>
  <c r="GF219" i="5"/>
  <c r="GF238" i="5"/>
  <c r="GF254" i="5"/>
  <c r="GF272" i="5"/>
  <c r="GF307" i="5"/>
  <c r="GF342" i="5"/>
  <c r="GF395" i="5"/>
  <c r="GF411" i="5"/>
  <c r="GF430" i="5"/>
  <c r="GF446" i="5"/>
  <c r="GF64" i="5"/>
  <c r="GF82" i="5"/>
  <c r="GF152" i="5"/>
  <c r="GF170" i="5"/>
  <c r="GF239" i="5"/>
  <c r="GF257" i="5"/>
  <c r="GF273" i="5"/>
  <c r="GF327" i="5"/>
  <c r="GF361" i="5"/>
  <c r="GF415" i="5"/>
  <c r="GF431" i="5"/>
  <c r="GF289" i="5"/>
  <c r="GF24" i="5"/>
  <c r="GF47" i="5"/>
  <c r="GF98" i="5"/>
  <c r="GF377" i="5"/>
  <c r="GF116" i="5"/>
  <c r="GF203" i="5"/>
  <c r="GF255" i="5"/>
  <c r="DM7" i="5"/>
  <c r="DM8" i="5"/>
  <c r="DM9" i="5"/>
  <c r="DM17" i="5"/>
  <c r="DM25" i="5"/>
  <c r="DM33" i="5"/>
  <c r="DM41" i="5"/>
  <c r="DM49" i="5"/>
  <c r="DM57" i="5"/>
  <c r="DM65" i="5"/>
  <c r="DM73" i="5"/>
  <c r="DM81" i="5"/>
  <c r="DM89" i="5"/>
  <c r="DM97" i="5"/>
  <c r="DM105" i="5"/>
  <c r="DM113" i="5"/>
  <c r="DM121" i="5"/>
  <c r="DM129" i="5"/>
  <c r="DM137" i="5"/>
  <c r="DM145" i="5"/>
  <c r="DM153" i="5"/>
  <c r="DM18" i="5"/>
  <c r="DM26" i="5"/>
  <c r="DM34" i="5"/>
  <c r="DM42" i="5"/>
  <c r="DM50" i="5"/>
  <c r="DM58" i="5"/>
  <c r="DM66" i="5"/>
  <c r="DM74" i="5"/>
  <c r="DM82" i="5"/>
  <c r="DM90" i="5"/>
  <c r="DM98" i="5"/>
  <c r="DM106" i="5"/>
  <c r="DM114" i="5"/>
  <c r="DM122" i="5"/>
  <c r="DM130" i="5"/>
  <c r="DM138" i="5"/>
  <c r="DM146" i="5"/>
  <c r="DM154" i="5"/>
  <c r="DM10" i="5"/>
  <c r="DM19" i="5"/>
  <c r="DM27" i="5"/>
  <c r="DM35" i="5"/>
  <c r="DM43" i="5"/>
  <c r="DM51" i="5"/>
  <c r="DM59" i="5"/>
  <c r="DM67" i="5"/>
  <c r="DM75" i="5"/>
  <c r="DM83" i="5"/>
  <c r="DM91" i="5"/>
  <c r="DM99" i="5"/>
  <c r="DM107" i="5"/>
  <c r="DM115" i="5"/>
  <c r="DM123" i="5"/>
  <c r="DM131" i="5"/>
  <c r="DM139" i="5"/>
  <c r="DM147" i="5"/>
  <c r="DM155" i="5"/>
  <c r="DM12" i="5"/>
  <c r="DM20" i="5"/>
  <c r="DM28" i="5"/>
  <c r="DM36" i="5"/>
  <c r="DM44" i="5"/>
  <c r="DM52" i="5"/>
  <c r="DM60" i="5"/>
  <c r="DM68" i="5"/>
  <c r="DM76" i="5"/>
  <c r="DM84" i="5"/>
  <c r="DM92" i="5"/>
  <c r="DM100" i="5"/>
  <c r="DM108" i="5"/>
  <c r="DM116" i="5"/>
  <c r="DM124" i="5"/>
  <c r="DM132" i="5"/>
  <c r="DM140" i="5"/>
  <c r="DM148" i="5"/>
  <c r="DM156" i="5"/>
  <c r="DM13" i="5"/>
  <c r="DM21" i="5"/>
  <c r="DM29" i="5"/>
  <c r="DM37" i="5"/>
  <c r="DM45" i="5"/>
  <c r="DM53" i="5"/>
  <c r="DM61" i="5"/>
  <c r="DM69" i="5"/>
  <c r="DM77" i="5"/>
  <c r="DM85" i="5"/>
  <c r="DM93" i="5"/>
  <c r="DM101" i="5"/>
  <c r="DM109" i="5"/>
  <c r="DM117" i="5"/>
  <c r="DM125" i="5"/>
  <c r="DM133" i="5"/>
  <c r="DM141" i="5"/>
  <c r="DM149" i="5"/>
  <c r="DM157" i="5"/>
  <c r="DM11" i="5"/>
  <c r="DM14" i="5"/>
  <c r="DM22" i="5"/>
  <c r="DM30" i="5"/>
  <c r="DM38" i="5"/>
  <c r="DM46" i="5"/>
  <c r="DM54" i="5"/>
  <c r="DM62" i="5"/>
  <c r="DM70" i="5"/>
  <c r="DM78" i="5"/>
  <c r="DM86" i="5"/>
  <c r="DM94" i="5"/>
  <c r="DM102" i="5"/>
  <c r="DM110" i="5"/>
  <c r="DM118" i="5"/>
  <c r="DM126" i="5"/>
  <c r="DM134" i="5"/>
  <c r="DM142" i="5"/>
  <c r="DM150" i="5"/>
  <c r="DM158" i="5"/>
  <c r="DM16" i="5"/>
  <c r="DM135" i="5"/>
  <c r="DM144" i="5"/>
  <c r="DM167" i="5"/>
  <c r="DM175" i="5"/>
  <c r="DM182" i="5"/>
  <c r="DM190" i="5"/>
  <c r="DM198" i="5"/>
  <c r="DM206" i="5"/>
  <c r="DM214" i="5"/>
  <c r="DM222" i="5"/>
  <c r="DM230" i="5"/>
  <c r="DM238" i="5"/>
  <c r="DM246" i="5"/>
  <c r="DM254" i="5"/>
  <c r="DM262" i="5"/>
  <c r="DM270" i="5"/>
  <c r="DM278" i="5"/>
  <c r="DM286" i="5"/>
  <c r="DM95" i="5"/>
  <c r="DM104" i="5"/>
  <c r="DM55" i="5"/>
  <c r="DM64" i="5"/>
  <c r="DM168" i="5"/>
  <c r="DM176" i="5"/>
  <c r="DM183" i="5"/>
  <c r="DM191" i="5"/>
  <c r="DM199" i="5"/>
  <c r="DM207" i="5"/>
  <c r="DM215" i="5"/>
  <c r="DM223" i="5"/>
  <c r="DM231" i="5"/>
  <c r="DM239" i="5"/>
  <c r="DM247" i="5"/>
  <c r="DM255" i="5"/>
  <c r="DM263" i="5"/>
  <c r="DM271" i="5"/>
  <c r="DM279" i="5"/>
  <c r="DM287" i="5"/>
  <c r="DM15" i="5"/>
  <c r="DM24" i="5"/>
  <c r="DM143" i="5"/>
  <c r="DM152" i="5"/>
  <c r="DM103" i="5"/>
  <c r="DM112" i="5"/>
  <c r="DM161" i="5"/>
  <c r="DM169" i="5"/>
  <c r="DM177" i="5"/>
  <c r="DM184" i="5"/>
  <c r="DM192" i="5"/>
  <c r="DM200" i="5"/>
  <c r="DM208" i="5"/>
  <c r="DM216" i="5"/>
  <c r="DM224" i="5"/>
  <c r="DM232" i="5"/>
  <c r="DM240" i="5"/>
  <c r="DM248" i="5"/>
  <c r="DM256" i="5"/>
  <c r="DM264" i="5"/>
  <c r="DM272" i="5"/>
  <c r="DM280" i="5"/>
  <c r="DM288" i="5"/>
  <c r="DM63" i="5"/>
  <c r="DM72" i="5"/>
  <c r="DM159" i="5"/>
  <c r="DM23" i="5"/>
  <c r="DM32" i="5"/>
  <c r="DM151" i="5"/>
  <c r="DM160" i="5"/>
  <c r="DM162" i="5"/>
  <c r="DM170" i="5"/>
  <c r="DM178" i="5"/>
  <c r="DM185" i="5"/>
  <c r="DM193" i="5"/>
  <c r="DM201" i="5"/>
  <c r="DM209" i="5"/>
  <c r="DM217" i="5"/>
  <c r="DM225" i="5"/>
  <c r="DM233" i="5"/>
  <c r="DM241" i="5"/>
  <c r="DM249" i="5"/>
  <c r="DM257" i="5"/>
  <c r="DM265" i="5"/>
  <c r="DM273" i="5"/>
  <c r="DM281" i="5"/>
  <c r="DM289" i="5"/>
  <c r="DM111" i="5"/>
  <c r="DM120" i="5"/>
  <c r="DM71" i="5"/>
  <c r="DM80" i="5"/>
  <c r="DM163" i="5"/>
  <c r="DM171" i="5"/>
  <c r="DM179" i="5"/>
  <c r="DM186" i="5"/>
  <c r="DM194" i="5"/>
  <c r="DM202" i="5"/>
  <c r="DM210" i="5"/>
  <c r="DM218" i="5"/>
  <c r="DM226" i="5"/>
  <c r="DM234" i="5"/>
  <c r="DM242" i="5"/>
  <c r="DM250" i="5"/>
  <c r="DM258" i="5"/>
  <c r="DM266" i="5"/>
  <c r="DM274" i="5"/>
  <c r="DM282" i="5"/>
  <c r="DM290" i="5"/>
  <c r="DM31" i="5"/>
  <c r="DM40" i="5"/>
  <c r="DM119" i="5"/>
  <c r="DM128" i="5"/>
  <c r="DM164" i="5"/>
  <c r="DM172" i="5"/>
  <c r="DM187" i="5"/>
  <c r="DM195" i="5"/>
  <c r="DM203" i="5"/>
  <c r="DM211" i="5"/>
  <c r="DM219" i="5"/>
  <c r="DM227" i="5"/>
  <c r="DM235" i="5"/>
  <c r="DM243" i="5"/>
  <c r="DM251" i="5"/>
  <c r="DM259" i="5"/>
  <c r="DM267" i="5"/>
  <c r="DM275" i="5"/>
  <c r="DM283" i="5"/>
  <c r="DM291" i="5"/>
  <c r="DM79" i="5"/>
  <c r="DM88" i="5"/>
  <c r="DM39" i="5"/>
  <c r="DM48" i="5"/>
  <c r="DM165" i="5"/>
  <c r="DM173" i="5"/>
  <c r="DM180" i="5"/>
  <c r="DM188" i="5"/>
  <c r="DM196" i="5"/>
  <c r="DM204" i="5"/>
  <c r="DM212" i="5"/>
  <c r="DM220" i="5"/>
  <c r="DM228" i="5"/>
  <c r="DM236" i="5"/>
  <c r="DM244" i="5"/>
  <c r="DM252" i="5"/>
  <c r="DM260" i="5"/>
  <c r="DM268" i="5"/>
  <c r="DM276" i="5"/>
  <c r="DM284" i="5"/>
  <c r="DM292" i="5"/>
  <c r="DM127" i="5"/>
  <c r="DM136" i="5"/>
  <c r="DM166" i="5"/>
  <c r="DM229" i="5"/>
  <c r="DM293" i="5"/>
  <c r="DM294" i="5"/>
  <c r="DM302" i="5"/>
  <c r="DM310" i="5"/>
  <c r="DM318" i="5"/>
  <c r="DM326" i="5"/>
  <c r="DM334" i="5"/>
  <c r="DM342" i="5"/>
  <c r="DM350" i="5"/>
  <c r="DM174" i="5"/>
  <c r="DM237" i="5"/>
  <c r="DM295" i="5"/>
  <c r="DM303" i="5"/>
  <c r="DM311" i="5"/>
  <c r="DM319" i="5"/>
  <c r="DM327" i="5"/>
  <c r="DM335" i="5"/>
  <c r="DM343" i="5"/>
  <c r="DM351" i="5"/>
  <c r="DM181" i="5"/>
  <c r="DM245" i="5"/>
  <c r="DM296" i="5"/>
  <c r="DM304" i="5"/>
  <c r="DM312" i="5"/>
  <c r="DM320" i="5"/>
  <c r="DM328" i="5"/>
  <c r="DM336" i="5"/>
  <c r="DM344" i="5"/>
  <c r="DM352" i="5"/>
  <c r="DM189" i="5"/>
  <c r="DM253" i="5"/>
  <c r="DM297" i="5"/>
  <c r="DM305" i="5"/>
  <c r="DM313" i="5"/>
  <c r="DM321" i="5"/>
  <c r="DM329" i="5"/>
  <c r="DM337" i="5"/>
  <c r="DM345" i="5"/>
  <c r="DM353" i="5"/>
  <c r="DM197" i="5"/>
  <c r="DM261" i="5"/>
  <c r="DM269" i="5"/>
  <c r="DM298" i="5"/>
  <c r="DM306" i="5"/>
  <c r="DM314" i="5"/>
  <c r="DM322" i="5"/>
  <c r="DM330" i="5"/>
  <c r="DM338" i="5"/>
  <c r="DM346" i="5"/>
  <c r="DM354" i="5"/>
  <c r="DM96" i="5"/>
  <c r="DM205" i="5"/>
  <c r="DM277" i="5"/>
  <c r="DM299" i="5"/>
  <c r="DM307" i="5"/>
  <c r="DM315" i="5"/>
  <c r="DM323" i="5"/>
  <c r="DM331" i="5"/>
  <c r="DM339" i="5"/>
  <c r="DM347" i="5"/>
  <c r="DM56" i="5"/>
  <c r="DM300" i="5"/>
  <c r="DM308" i="5"/>
  <c r="DM316" i="5"/>
  <c r="DM324" i="5"/>
  <c r="DM332" i="5"/>
  <c r="DM340" i="5"/>
  <c r="DM348" i="5"/>
  <c r="DM47" i="5"/>
  <c r="DM301" i="5"/>
  <c r="DM309" i="5"/>
  <c r="DM317" i="5"/>
  <c r="DM325" i="5"/>
  <c r="DM333" i="5"/>
  <c r="DM341" i="5"/>
  <c r="DM349" i="5"/>
  <c r="DM87" i="5"/>
  <c r="DM360" i="5"/>
  <c r="DM368" i="5"/>
  <c r="DM376" i="5"/>
  <c r="DM384" i="5"/>
  <c r="DM361" i="5"/>
  <c r="DM369" i="5"/>
  <c r="DM377" i="5"/>
  <c r="DM362" i="5"/>
  <c r="DM370" i="5"/>
  <c r="DM378" i="5"/>
  <c r="DM213" i="5"/>
  <c r="DM355" i="5"/>
  <c r="DM363" i="5"/>
  <c r="DM371" i="5"/>
  <c r="DM379" i="5"/>
  <c r="DM356" i="5"/>
  <c r="DM364" i="5"/>
  <c r="DM372" i="5"/>
  <c r="DM380" i="5"/>
  <c r="DM357" i="5"/>
  <c r="DM365" i="5"/>
  <c r="DM373" i="5"/>
  <c r="DM381" i="5"/>
  <c r="DM285" i="5"/>
  <c r="DM358" i="5"/>
  <c r="DM366" i="5"/>
  <c r="DM374" i="5"/>
  <c r="DM359" i="5"/>
  <c r="DM367" i="5"/>
  <c r="DM375" i="5"/>
  <c r="DM383" i="5"/>
  <c r="FY7" i="5"/>
  <c r="FY8" i="5"/>
  <c r="FY9" i="5"/>
  <c r="FY17" i="5"/>
  <c r="FY25" i="5"/>
  <c r="FY33" i="5"/>
  <c r="FY41" i="5"/>
  <c r="FY49" i="5"/>
  <c r="FY57" i="5"/>
  <c r="FY65" i="5"/>
  <c r="FY73" i="5"/>
  <c r="FY81" i="5"/>
  <c r="FY89" i="5"/>
  <c r="FY97" i="5"/>
  <c r="FY105" i="5"/>
  <c r="FY113" i="5"/>
  <c r="FY121" i="5"/>
  <c r="FY129" i="5"/>
  <c r="FY137" i="5"/>
  <c r="FY145" i="5"/>
  <c r="FY153" i="5"/>
  <c r="FY18" i="5"/>
  <c r="FY26" i="5"/>
  <c r="FY34" i="5"/>
  <c r="FY42" i="5"/>
  <c r="FY50" i="5"/>
  <c r="FY58" i="5"/>
  <c r="FY66" i="5"/>
  <c r="FY74" i="5"/>
  <c r="FY82" i="5"/>
  <c r="FY90" i="5"/>
  <c r="FY98" i="5"/>
  <c r="FY106" i="5"/>
  <c r="FY114" i="5"/>
  <c r="FY122" i="5"/>
  <c r="FY130" i="5"/>
  <c r="FY138" i="5"/>
  <c r="FY146" i="5"/>
  <c r="FY154" i="5"/>
  <c r="FY19" i="5"/>
  <c r="FY27" i="5"/>
  <c r="FY35" i="5"/>
  <c r="FY43" i="5"/>
  <c r="FY51" i="5"/>
  <c r="FY59" i="5"/>
  <c r="FY67" i="5"/>
  <c r="FY75" i="5"/>
  <c r="FY83" i="5"/>
  <c r="FY91" i="5"/>
  <c r="FY99" i="5"/>
  <c r="FY107" i="5"/>
  <c r="FY115" i="5"/>
  <c r="FY123" i="5"/>
  <c r="FY131" i="5"/>
  <c r="FY139" i="5"/>
  <c r="FY147" i="5"/>
  <c r="FY155" i="5"/>
  <c r="FY12" i="5"/>
  <c r="FY20" i="5"/>
  <c r="FY28" i="5"/>
  <c r="FY36" i="5"/>
  <c r="FY44" i="5"/>
  <c r="FY52" i="5"/>
  <c r="FY60" i="5"/>
  <c r="FY68" i="5"/>
  <c r="FY76" i="5"/>
  <c r="FY84" i="5"/>
  <c r="FY92" i="5"/>
  <c r="FY100" i="5"/>
  <c r="FY108" i="5"/>
  <c r="FY116" i="5"/>
  <c r="FY124" i="5"/>
  <c r="FY132" i="5"/>
  <c r="FY140" i="5"/>
  <c r="FY148" i="5"/>
  <c r="FY156" i="5"/>
  <c r="FY11" i="5"/>
  <c r="FY13" i="5"/>
  <c r="FY21" i="5"/>
  <c r="FY29" i="5"/>
  <c r="FY37" i="5"/>
  <c r="FY45" i="5"/>
  <c r="FY53" i="5"/>
  <c r="FY61" i="5"/>
  <c r="FY69" i="5"/>
  <c r="FY77" i="5"/>
  <c r="FY85" i="5"/>
  <c r="FY93" i="5"/>
  <c r="FY101" i="5"/>
  <c r="FY109" i="5"/>
  <c r="FY117" i="5"/>
  <c r="FY125" i="5"/>
  <c r="FY133" i="5"/>
  <c r="FY141" i="5"/>
  <c r="FY149" i="5"/>
  <c r="FY157" i="5"/>
  <c r="FY14" i="5"/>
  <c r="FY22" i="5"/>
  <c r="FY30" i="5"/>
  <c r="FY38" i="5"/>
  <c r="FY46" i="5"/>
  <c r="FY54" i="5"/>
  <c r="FY62" i="5"/>
  <c r="FY70" i="5"/>
  <c r="FY78" i="5"/>
  <c r="FY86" i="5"/>
  <c r="FY94" i="5"/>
  <c r="FY102" i="5"/>
  <c r="FY110" i="5"/>
  <c r="FY118" i="5"/>
  <c r="FY126" i="5"/>
  <c r="FY134" i="5"/>
  <c r="FY142" i="5"/>
  <c r="FY150" i="5"/>
  <c r="FY158" i="5"/>
  <c r="FY119" i="5"/>
  <c r="FY128" i="5"/>
  <c r="FY167" i="5"/>
  <c r="FY175" i="5"/>
  <c r="FY182" i="5"/>
  <c r="FY190" i="5"/>
  <c r="FY198" i="5"/>
  <c r="FY206" i="5"/>
  <c r="FY214" i="5"/>
  <c r="FY222" i="5"/>
  <c r="FY230" i="5"/>
  <c r="FY238" i="5"/>
  <c r="FY246" i="5"/>
  <c r="FY254" i="5"/>
  <c r="FY262" i="5"/>
  <c r="FY270" i="5"/>
  <c r="FY278" i="5"/>
  <c r="FY286" i="5"/>
  <c r="FY79" i="5"/>
  <c r="FY88" i="5"/>
  <c r="FY39" i="5"/>
  <c r="FY48" i="5"/>
  <c r="FY160" i="5"/>
  <c r="FY168" i="5"/>
  <c r="FY176" i="5"/>
  <c r="FY183" i="5"/>
  <c r="FY191" i="5"/>
  <c r="FY199" i="5"/>
  <c r="FY207" i="5"/>
  <c r="FY215" i="5"/>
  <c r="FY223" i="5"/>
  <c r="FY231" i="5"/>
  <c r="FY239" i="5"/>
  <c r="FY247" i="5"/>
  <c r="FY255" i="5"/>
  <c r="FY263" i="5"/>
  <c r="FY271" i="5"/>
  <c r="FY279" i="5"/>
  <c r="FY287" i="5"/>
  <c r="FY127" i="5"/>
  <c r="FY136" i="5"/>
  <c r="FY10" i="5"/>
  <c r="FY87" i="5"/>
  <c r="FY96" i="5"/>
  <c r="FY161" i="5"/>
  <c r="FY169" i="5"/>
  <c r="FY177" i="5"/>
  <c r="FY184" i="5"/>
  <c r="FY192" i="5"/>
  <c r="FY200" i="5"/>
  <c r="FY208" i="5"/>
  <c r="FY216" i="5"/>
  <c r="FY224" i="5"/>
  <c r="FY232" i="5"/>
  <c r="FY240" i="5"/>
  <c r="FY248" i="5"/>
  <c r="FY256" i="5"/>
  <c r="FY264" i="5"/>
  <c r="FY272" i="5"/>
  <c r="FY280" i="5"/>
  <c r="FY288" i="5"/>
  <c r="FY47" i="5"/>
  <c r="FY56" i="5"/>
  <c r="FY16" i="5"/>
  <c r="FY135" i="5"/>
  <c r="FY144" i="5"/>
  <c r="FY162" i="5"/>
  <c r="FY170" i="5"/>
  <c r="FY178" i="5"/>
  <c r="FY185" i="5"/>
  <c r="FY193" i="5"/>
  <c r="FY201" i="5"/>
  <c r="FY209" i="5"/>
  <c r="FY217" i="5"/>
  <c r="FY225" i="5"/>
  <c r="FY233" i="5"/>
  <c r="FY241" i="5"/>
  <c r="FY249" i="5"/>
  <c r="FY257" i="5"/>
  <c r="FY265" i="5"/>
  <c r="FY273" i="5"/>
  <c r="FY281" i="5"/>
  <c r="FY289" i="5"/>
  <c r="FY95" i="5"/>
  <c r="FY104" i="5"/>
  <c r="FY55" i="5"/>
  <c r="FY64" i="5"/>
  <c r="FY163" i="5"/>
  <c r="FY171" i="5"/>
  <c r="FY179" i="5"/>
  <c r="FY186" i="5"/>
  <c r="FY194" i="5"/>
  <c r="FY202" i="5"/>
  <c r="FY210" i="5"/>
  <c r="FY218" i="5"/>
  <c r="FY226" i="5"/>
  <c r="FY234" i="5"/>
  <c r="FY242" i="5"/>
  <c r="FY250" i="5"/>
  <c r="FY258" i="5"/>
  <c r="FY266" i="5"/>
  <c r="FY274" i="5"/>
  <c r="FY282" i="5"/>
  <c r="FY290" i="5"/>
  <c r="FY15" i="5"/>
  <c r="FY24" i="5"/>
  <c r="FY143" i="5"/>
  <c r="FY103" i="5"/>
  <c r="FY112" i="5"/>
  <c r="FY152" i="5"/>
  <c r="FY164" i="5"/>
  <c r="FY172" i="5"/>
  <c r="FY187" i="5"/>
  <c r="FY195" i="5"/>
  <c r="FY203" i="5"/>
  <c r="FY211" i="5"/>
  <c r="FY219" i="5"/>
  <c r="FY227" i="5"/>
  <c r="FY235" i="5"/>
  <c r="FY243" i="5"/>
  <c r="FY251" i="5"/>
  <c r="FY259" i="5"/>
  <c r="FY267" i="5"/>
  <c r="FY275" i="5"/>
  <c r="FY283" i="5"/>
  <c r="FY291" i="5"/>
  <c r="FY63" i="5"/>
  <c r="FY72" i="5"/>
  <c r="FY23" i="5"/>
  <c r="FY32" i="5"/>
  <c r="FY151" i="5"/>
  <c r="FY165" i="5"/>
  <c r="FY173" i="5"/>
  <c r="FY180" i="5"/>
  <c r="FY188" i="5"/>
  <c r="FY196" i="5"/>
  <c r="FY204" i="5"/>
  <c r="FY212" i="5"/>
  <c r="FY220" i="5"/>
  <c r="FY228" i="5"/>
  <c r="FY236" i="5"/>
  <c r="FY244" i="5"/>
  <c r="FY252" i="5"/>
  <c r="FY260" i="5"/>
  <c r="FY268" i="5"/>
  <c r="FY276" i="5"/>
  <c r="FY284" i="5"/>
  <c r="FY292" i="5"/>
  <c r="FY111" i="5"/>
  <c r="FY120" i="5"/>
  <c r="FY159" i="5"/>
  <c r="FY213" i="5"/>
  <c r="FY277" i="5"/>
  <c r="FY294" i="5"/>
  <c r="FY302" i="5"/>
  <c r="FY310" i="5"/>
  <c r="FY318" i="5"/>
  <c r="FY326" i="5"/>
  <c r="FY334" i="5"/>
  <c r="FY342" i="5"/>
  <c r="FY350" i="5"/>
  <c r="FY80" i="5"/>
  <c r="FY221" i="5"/>
  <c r="FY295" i="5"/>
  <c r="FY303" i="5"/>
  <c r="FY311" i="5"/>
  <c r="FY319" i="5"/>
  <c r="FY327" i="5"/>
  <c r="FY335" i="5"/>
  <c r="FY343" i="5"/>
  <c r="FY351" i="5"/>
  <c r="FY71" i="5"/>
  <c r="FY166" i="5"/>
  <c r="FY229" i="5"/>
  <c r="FY285" i="5"/>
  <c r="FY40" i="5"/>
  <c r="FY296" i="5"/>
  <c r="FY304" i="5"/>
  <c r="FY312" i="5"/>
  <c r="FY320" i="5"/>
  <c r="FY328" i="5"/>
  <c r="FY336" i="5"/>
  <c r="FY344" i="5"/>
  <c r="FY352" i="5"/>
  <c r="FY174" i="5"/>
  <c r="FY237" i="5"/>
  <c r="FY31" i="5"/>
  <c r="FY297" i="5"/>
  <c r="FY305" i="5"/>
  <c r="FY313" i="5"/>
  <c r="FY321" i="5"/>
  <c r="FY329" i="5"/>
  <c r="FY337" i="5"/>
  <c r="FY345" i="5"/>
  <c r="FY181" i="5"/>
  <c r="FY245" i="5"/>
  <c r="FY298" i="5"/>
  <c r="FY306" i="5"/>
  <c r="FY314" i="5"/>
  <c r="FY322" i="5"/>
  <c r="FY330" i="5"/>
  <c r="FY338" i="5"/>
  <c r="FY346" i="5"/>
  <c r="FY189" i="5"/>
  <c r="FY253" i="5"/>
  <c r="FY299" i="5"/>
  <c r="FY307" i="5"/>
  <c r="FY315" i="5"/>
  <c r="FY323" i="5"/>
  <c r="FY331" i="5"/>
  <c r="FY339" i="5"/>
  <c r="FY347" i="5"/>
  <c r="FY300" i="5"/>
  <c r="FY308" i="5"/>
  <c r="FY316" i="5"/>
  <c r="FY324" i="5"/>
  <c r="FY332" i="5"/>
  <c r="FY340" i="5"/>
  <c r="FY348" i="5"/>
  <c r="FY293" i="5"/>
  <c r="FY301" i="5"/>
  <c r="FY309" i="5"/>
  <c r="FY317" i="5"/>
  <c r="FY325" i="5"/>
  <c r="FY333" i="5"/>
  <c r="FY341" i="5"/>
  <c r="FY349" i="5"/>
  <c r="FY360" i="5"/>
  <c r="FY368" i="5"/>
  <c r="FY376" i="5"/>
  <c r="FY384" i="5"/>
  <c r="FY361" i="5"/>
  <c r="FY369" i="5"/>
  <c r="FY377" i="5"/>
  <c r="FY269" i="5"/>
  <c r="FY354" i="5"/>
  <c r="FY362" i="5"/>
  <c r="FY370" i="5"/>
  <c r="FY378" i="5"/>
  <c r="FY197" i="5"/>
  <c r="FY355" i="5"/>
  <c r="FY363" i="5"/>
  <c r="FY371" i="5"/>
  <c r="FY379" i="5"/>
  <c r="FY261" i="5"/>
  <c r="FY353" i="5"/>
  <c r="FY356" i="5"/>
  <c r="FY364" i="5"/>
  <c r="FY372" i="5"/>
  <c r="FY380" i="5"/>
  <c r="FY357" i="5"/>
  <c r="FY365" i="5"/>
  <c r="FY373" i="5"/>
  <c r="FY381" i="5"/>
  <c r="FY358" i="5"/>
  <c r="FY366" i="5"/>
  <c r="FY374" i="5"/>
  <c r="FY359" i="5"/>
  <c r="FY367" i="5"/>
  <c r="FY375" i="5"/>
  <c r="FY383" i="5"/>
  <c r="DF7" i="5"/>
  <c r="DF8" i="5"/>
  <c r="DF9" i="5"/>
  <c r="DF11" i="5"/>
  <c r="DF19" i="5"/>
  <c r="DF27" i="5"/>
  <c r="DF35" i="5"/>
  <c r="DF43" i="5"/>
  <c r="DF51" i="5"/>
  <c r="DF59" i="5"/>
  <c r="DF67" i="5"/>
  <c r="DF75" i="5"/>
  <c r="DF83" i="5"/>
  <c r="DF91" i="5"/>
  <c r="DF99" i="5"/>
  <c r="DF107" i="5"/>
  <c r="DF115" i="5"/>
  <c r="DF123" i="5"/>
  <c r="DF131" i="5"/>
  <c r="DF139" i="5"/>
  <c r="DF147" i="5"/>
  <c r="DF155" i="5"/>
  <c r="DF10" i="5"/>
  <c r="DF12" i="5"/>
  <c r="DF20" i="5"/>
  <c r="DF28" i="5"/>
  <c r="DF36" i="5"/>
  <c r="DF44" i="5"/>
  <c r="DF52" i="5"/>
  <c r="DF60" i="5"/>
  <c r="DF68" i="5"/>
  <c r="DF76" i="5"/>
  <c r="DF84" i="5"/>
  <c r="DF92" i="5"/>
  <c r="DF100" i="5"/>
  <c r="DF108" i="5"/>
  <c r="DF116" i="5"/>
  <c r="DF124" i="5"/>
  <c r="DF132" i="5"/>
  <c r="DF140" i="5"/>
  <c r="DF148" i="5"/>
  <c r="DF156" i="5"/>
  <c r="DF13" i="5"/>
  <c r="DF21" i="5"/>
  <c r="DF29" i="5"/>
  <c r="DF37" i="5"/>
  <c r="DF45" i="5"/>
  <c r="DF53" i="5"/>
  <c r="DF61" i="5"/>
  <c r="DF69" i="5"/>
  <c r="DF77" i="5"/>
  <c r="DF85" i="5"/>
  <c r="DF93" i="5"/>
  <c r="DF101" i="5"/>
  <c r="DF109" i="5"/>
  <c r="DF117" i="5"/>
  <c r="DF125" i="5"/>
  <c r="DF133" i="5"/>
  <c r="DF141" i="5"/>
  <c r="DF149" i="5"/>
  <c r="DF157" i="5"/>
  <c r="DF14" i="5"/>
  <c r="DF22" i="5"/>
  <c r="DF30" i="5"/>
  <c r="DF38" i="5"/>
  <c r="DF46" i="5"/>
  <c r="DF54" i="5"/>
  <c r="DF62" i="5"/>
  <c r="DF70" i="5"/>
  <c r="DF78" i="5"/>
  <c r="DF86" i="5"/>
  <c r="DF94" i="5"/>
  <c r="DF102" i="5"/>
  <c r="DF110" i="5"/>
  <c r="DF118" i="5"/>
  <c r="DF126" i="5"/>
  <c r="DF134" i="5"/>
  <c r="DF142" i="5"/>
  <c r="DF150" i="5"/>
  <c r="DF158" i="5"/>
  <c r="DF15" i="5"/>
  <c r="DF23" i="5"/>
  <c r="DF31" i="5"/>
  <c r="DF39" i="5"/>
  <c r="DF47" i="5"/>
  <c r="DF55" i="5"/>
  <c r="DF63" i="5"/>
  <c r="DF71" i="5"/>
  <c r="DF79" i="5"/>
  <c r="DF87" i="5"/>
  <c r="DF95" i="5"/>
  <c r="DF103" i="5"/>
  <c r="DF111" i="5"/>
  <c r="DF119" i="5"/>
  <c r="DF127" i="5"/>
  <c r="DF135" i="5"/>
  <c r="DF143" i="5"/>
  <c r="DF151" i="5"/>
  <c r="DF16" i="5"/>
  <c r="DF24" i="5"/>
  <c r="DF32" i="5"/>
  <c r="DF40" i="5"/>
  <c r="DF48" i="5"/>
  <c r="DF56" i="5"/>
  <c r="DF64" i="5"/>
  <c r="DF72" i="5"/>
  <c r="DF80" i="5"/>
  <c r="DF88" i="5"/>
  <c r="DF96" i="5"/>
  <c r="DF104" i="5"/>
  <c r="DF112" i="5"/>
  <c r="DF120" i="5"/>
  <c r="DF128" i="5"/>
  <c r="DF136" i="5"/>
  <c r="DF144" i="5"/>
  <c r="DF152" i="5"/>
  <c r="DF160" i="5"/>
  <c r="DF17" i="5"/>
  <c r="DF25" i="5"/>
  <c r="DF33" i="5"/>
  <c r="DF41" i="5"/>
  <c r="DF49" i="5"/>
  <c r="DF57" i="5"/>
  <c r="DF65" i="5"/>
  <c r="DF73" i="5"/>
  <c r="DF81" i="5"/>
  <c r="DF89" i="5"/>
  <c r="DF97" i="5"/>
  <c r="DF105" i="5"/>
  <c r="DF113" i="5"/>
  <c r="DF121" i="5"/>
  <c r="DF129" i="5"/>
  <c r="DF137" i="5"/>
  <c r="DF145" i="5"/>
  <c r="DF153" i="5"/>
  <c r="DF122" i="5"/>
  <c r="DF82" i="5"/>
  <c r="DF161" i="5"/>
  <c r="DF169" i="5"/>
  <c r="DF177" i="5"/>
  <c r="DF184" i="5"/>
  <c r="DF192" i="5"/>
  <c r="DF200" i="5"/>
  <c r="DF208" i="5"/>
  <c r="DF216" i="5"/>
  <c r="DF224" i="5"/>
  <c r="DF232" i="5"/>
  <c r="DF240" i="5"/>
  <c r="DF248" i="5"/>
  <c r="DF256" i="5"/>
  <c r="DF264" i="5"/>
  <c r="DF272" i="5"/>
  <c r="DF280" i="5"/>
  <c r="DF288" i="5"/>
  <c r="DF42" i="5"/>
  <c r="DF130" i="5"/>
  <c r="DF154" i="5"/>
  <c r="DF162" i="5"/>
  <c r="DF170" i="5"/>
  <c r="DF178" i="5"/>
  <c r="DF185" i="5"/>
  <c r="DF193" i="5"/>
  <c r="DF201" i="5"/>
  <c r="DF209" i="5"/>
  <c r="DF217" i="5"/>
  <c r="DF225" i="5"/>
  <c r="DF233" i="5"/>
  <c r="DF241" i="5"/>
  <c r="DF249" i="5"/>
  <c r="DF257" i="5"/>
  <c r="DF265" i="5"/>
  <c r="DF273" i="5"/>
  <c r="DF281" i="5"/>
  <c r="DF289" i="5"/>
  <c r="DF90" i="5"/>
  <c r="DF159" i="5"/>
  <c r="DF50" i="5"/>
  <c r="DF163" i="5"/>
  <c r="DF171" i="5"/>
  <c r="DF179" i="5"/>
  <c r="DF186" i="5"/>
  <c r="DF194" i="5"/>
  <c r="DF202" i="5"/>
  <c r="DF210" i="5"/>
  <c r="DF218" i="5"/>
  <c r="DF226" i="5"/>
  <c r="DF234" i="5"/>
  <c r="DF242" i="5"/>
  <c r="DF250" i="5"/>
  <c r="DF258" i="5"/>
  <c r="DF266" i="5"/>
  <c r="DF274" i="5"/>
  <c r="DF282" i="5"/>
  <c r="DF290" i="5"/>
  <c r="DF138" i="5"/>
  <c r="DF98" i="5"/>
  <c r="DF164" i="5"/>
  <c r="DF172" i="5"/>
  <c r="DF187" i="5"/>
  <c r="DF195" i="5"/>
  <c r="DF203" i="5"/>
  <c r="DF211" i="5"/>
  <c r="DF219" i="5"/>
  <c r="DF227" i="5"/>
  <c r="DF235" i="5"/>
  <c r="DF243" i="5"/>
  <c r="DF251" i="5"/>
  <c r="DF259" i="5"/>
  <c r="DF267" i="5"/>
  <c r="DF275" i="5"/>
  <c r="DF283" i="5"/>
  <c r="DF291" i="5"/>
  <c r="DF58" i="5"/>
  <c r="DF18" i="5"/>
  <c r="DF146" i="5"/>
  <c r="DF165" i="5"/>
  <c r="DF173" i="5"/>
  <c r="DF180" i="5"/>
  <c r="DF188" i="5"/>
  <c r="DF196" i="5"/>
  <c r="DF204" i="5"/>
  <c r="DF212" i="5"/>
  <c r="DF220" i="5"/>
  <c r="DF228" i="5"/>
  <c r="DF236" i="5"/>
  <c r="DF244" i="5"/>
  <c r="DF252" i="5"/>
  <c r="DF260" i="5"/>
  <c r="DF106" i="5"/>
  <c r="DF66" i="5"/>
  <c r="DF166" i="5"/>
  <c r="DF174" i="5"/>
  <c r="DF181" i="5"/>
  <c r="DF189" i="5"/>
  <c r="DF197" i="5"/>
  <c r="DF205" i="5"/>
  <c r="DF213" i="5"/>
  <c r="DF221" i="5"/>
  <c r="DF229" i="5"/>
  <c r="DF237" i="5"/>
  <c r="DF245" i="5"/>
  <c r="DF253" i="5"/>
  <c r="DF261" i="5"/>
  <c r="DF269" i="5"/>
  <c r="DF277" i="5"/>
  <c r="DF285" i="5"/>
  <c r="DF293" i="5"/>
  <c r="DF26" i="5"/>
  <c r="DF114" i="5"/>
  <c r="DF167" i="5"/>
  <c r="DF175" i="5"/>
  <c r="DF182" i="5"/>
  <c r="DF190" i="5"/>
  <c r="DF198" i="5"/>
  <c r="DF206" i="5"/>
  <c r="DF214" i="5"/>
  <c r="DF222" i="5"/>
  <c r="DF230" i="5"/>
  <c r="DF238" i="5"/>
  <c r="DF246" i="5"/>
  <c r="DF254" i="5"/>
  <c r="DF262" i="5"/>
  <c r="DF270" i="5"/>
  <c r="DF278" i="5"/>
  <c r="DF286" i="5"/>
  <c r="DF295" i="5"/>
  <c r="DF303" i="5"/>
  <c r="DF311" i="5"/>
  <c r="DF319" i="5"/>
  <c r="DF327" i="5"/>
  <c r="DF335" i="5"/>
  <c r="DF343" i="5"/>
  <c r="DF351" i="5"/>
  <c r="DF168" i="5"/>
  <c r="DF231" i="5"/>
  <c r="DF271" i="5"/>
  <c r="DF284" i="5"/>
  <c r="DF296" i="5"/>
  <c r="DF304" i="5"/>
  <c r="DF312" i="5"/>
  <c r="DF320" i="5"/>
  <c r="DF328" i="5"/>
  <c r="DF336" i="5"/>
  <c r="DF344" i="5"/>
  <c r="DF352" i="5"/>
  <c r="DF176" i="5"/>
  <c r="DF239" i="5"/>
  <c r="DF279" i="5"/>
  <c r="DF292" i="5"/>
  <c r="DF297" i="5"/>
  <c r="DF305" i="5"/>
  <c r="DF313" i="5"/>
  <c r="DF321" i="5"/>
  <c r="DF329" i="5"/>
  <c r="DF337" i="5"/>
  <c r="DF345" i="5"/>
  <c r="DF353" i="5"/>
  <c r="DF183" i="5"/>
  <c r="DF247" i="5"/>
  <c r="DF298" i="5"/>
  <c r="DF306" i="5"/>
  <c r="DF314" i="5"/>
  <c r="DF322" i="5"/>
  <c r="DF330" i="5"/>
  <c r="DF338" i="5"/>
  <c r="DF346" i="5"/>
  <c r="DF191" i="5"/>
  <c r="DF255" i="5"/>
  <c r="DF287" i="5"/>
  <c r="DF74" i="5"/>
  <c r="DF299" i="5"/>
  <c r="DF307" i="5"/>
  <c r="DF315" i="5"/>
  <c r="DF323" i="5"/>
  <c r="DF331" i="5"/>
  <c r="DF339" i="5"/>
  <c r="DF347" i="5"/>
  <c r="DF199" i="5"/>
  <c r="DF263" i="5"/>
  <c r="DF300" i="5"/>
  <c r="DF308" i="5"/>
  <c r="DF316" i="5"/>
  <c r="DF324" i="5"/>
  <c r="DF332" i="5"/>
  <c r="DF340" i="5"/>
  <c r="DF348" i="5"/>
  <c r="DF34" i="5"/>
  <c r="DF207" i="5"/>
  <c r="DF268" i="5"/>
  <c r="DF215" i="5"/>
  <c r="DF223" i="5"/>
  <c r="DF341" i="5"/>
  <c r="DF310" i="5"/>
  <c r="DF362" i="5"/>
  <c r="DF370" i="5"/>
  <c r="DF378" i="5"/>
  <c r="DF349" i="5"/>
  <c r="DF318" i="5"/>
  <c r="DF355" i="5"/>
  <c r="DF363" i="5"/>
  <c r="DF371" i="5"/>
  <c r="DF326" i="5"/>
  <c r="DF354" i="5"/>
  <c r="DF356" i="5"/>
  <c r="DF364" i="5"/>
  <c r="DF372" i="5"/>
  <c r="DF380" i="5"/>
  <c r="DF301" i="5"/>
  <c r="DF334" i="5"/>
  <c r="DF357" i="5"/>
  <c r="DF365" i="5"/>
  <c r="DF373" i="5"/>
  <c r="DF381" i="5"/>
  <c r="DF309" i="5"/>
  <c r="DF342" i="5"/>
  <c r="DF358" i="5"/>
  <c r="DF366" i="5"/>
  <c r="DF374" i="5"/>
  <c r="DF382" i="5"/>
  <c r="DF317" i="5"/>
  <c r="DF350" i="5"/>
  <c r="DF359" i="5"/>
  <c r="DF367" i="5"/>
  <c r="DF375" i="5"/>
  <c r="DF383" i="5"/>
  <c r="DF325" i="5"/>
  <c r="DF276" i="5"/>
  <c r="DF294" i="5"/>
  <c r="DF360" i="5"/>
  <c r="DF368" i="5"/>
  <c r="DF376" i="5"/>
  <c r="DF384" i="5"/>
  <c r="DF333" i="5"/>
  <c r="FR7" i="5"/>
  <c r="FR8" i="5"/>
  <c r="FR9" i="5"/>
  <c r="FR11" i="5"/>
  <c r="FR19" i="5"/>
  <c r="FR27" i="5"/>
  <c r="FR35" i="5"/>
  <c r="FR43" i="5"/>
  <c r="FR51" i="5"/>
  <c r="FR59" i="5"/>
  <c r="FR67" i="5"/>
  <c r="FR75" i="5"/>
  <c r="FR83" i="5"/>
  <c r="FR91" i="5"/>
  <c r="FR99" i="5"/>
  <c r="FR107" i="5"/>
  <c r="FR115" i="5"/>
  <c r="FR123" i="5"/>
  <c r="FR131" i="5"/>
  <c r="FR139" i="5"/>
  <c r="FR147" i="5"/>
  <c r="FR155" i="5"/>
  <c r="FR12" i="5"/>
  <c r="FR20" i="5"/>
  <c r="FR28" i="5"/>
  <c r="FR36" i="5"/>
  <c r="FR44" i="5"/>
  <c r="FR52" i="5"/>
  <c r="FR60" i="5"/>
  <c r="FR68" i="5"/>
  <c r="FR76" i="5"/>
  <c r="FR84" i="5"/>
  <c r="FR92" i="5"/>
  <c r="FR100" i="5"/>
  <c r="FR108" i="5"/>
  <c r="FR116" i="5"/>
  <c r="FR124" i="5"/>
  <c r="FR132" i="5"/>
  <c r="FR140" i="5"/>
  <c r="FR148" i="5"/>
  <c r="FR156" i="5"/>
  <c r="FR13" i="5"/>
  <c r="FR21" i="5"/>
  <c r="FR29" i="5"/>
  <c r="FR37" i="5"/>
  <c r="FR45" i="5"/>
  <c r="FR53" i="5"/>
  <c r="FR61" i="5"/>
  <c r="FR69" i="5"/>
  <c r="FR77" i="5"/>
  <c r="FR85" i="5"/>
  <c r="FR93" i="5"/>
  <c r="FR101" i="5"/>
  <c r="FR109" i="5"/>
  <c r="FR117" i="5"/>
  <c r="FR125" i="5"/>
  <c r="FR133" i="5"/>
  <c r="FR141" i="5"/>
  <c r="FR149" i="5"/>
  <c r="FR157" i="5"/>
  <c r="FR14" i="5"/>
  <c r="FR22" i="5"/>
  <c r="FR30" i="5"/>
  <c r="FR38" i="5"/>
  <c r="FR46" i="5"/>
  <c r="FR54" i="5"/>
  <c r="FR62" i="5"/>
  <c r="FR70" i="5"/>
  <c r="FR78" i="5"/>
  <c r="FR86" i="5"/>
  <c r="FR94" i="5"/>
  <c r="FR102" i="5"/>
  <c r="FR110" i="5"/>
  <c r="FR118" i="5"/>
  <c r="FR126" i="5"/>
  <c r="FR134" i="5"/>
  <c r="FR142" i="5"/>
  <c r="FR150" i="5"/>
  <c r="FR158" i="5"/>
  <c r="FR15" i="5"/>
  <c r="FR23" i="5"/>
  <c r="FR31" i="5"/>
  <c r="FR39" i="5"/>
  <c r="FR47" i="5"/>
  <c r="FR55" i="5"/>
  <c r="FR63" i="5"/>
  <c r="FR71" i="5"/>
  <c r="FR79" i="5"/>
  <c r="FR87" i="5"/>
  <c r="FR95" i="5"/>
  <c r="FR103" i="5"/>
  <c r="FR111" i="5"/>
  <c r="FR119" i="5"/>
  <c r="FR127" i="5"/>
  <c r="FR135" i="5"/>
  <c r="FR143" i="5"/>
  <c r="FR151" i="5"/>
  <c r="FR16" i="5"/>
  <c r="FR24" i="5"/>
  <c r="FR32" i="5"/>
  <c r="FR40" i="5"/>
  <c r="FR48" i="5"/>
  <c r="FR56" i="5"/>
  <c r="FR64" i="5"/>
  <c r="FR72" i="5"/>
  <c r="FR80" i="5"/>
  <c r="FR88" i="5"/>
  <c r="FR96" i="5"/>
  <c r="FR104" i="5"/>
  <c r="FR112" i="5"/>
  <c r="FR120" i="5"/>
  <c r="FR128" i="5"/>
  <c r="FR136" i="5"/>
  <c r="FR144" i="5"/>
  <c r="FR152" i="5"/>
  <c r="FR10" i="5"/>
  <c r="FR17" i="5"/>
  <c r="FR25" i="5"/>
  <c r="FR33" i="5"/>
  <c r="FR41" i="5"/>
  <c r="FR49" i="5"/>
  <c r="FR57" i="5"/>
  <c r="FR65" i="5"/>
  <c r="FR73" i="5"/>
  <c r="FR81" i="5"/>
  <c r="FR89" i="5"/>
  <c r="FR97" i="5"/>
  <c r="FR105" i="5"/>
  <c r="FR113" i="5"/>
  <c r="FR121" i="5"/>
  <c r="FR129" i="5"/>
  <c r="FR137" i="5"/>
  <c r="FR145" i="5"/>
  <c r="FR153" i="5"/>
  <c r="FR106" i="5"/>
  <c r="FR66" i="5"/>
  <c r="FR161" i="5"/>
  <c r="FR169" i="5"/>
  <c r="FR177" i="5"/>
  <c r="FR184" i="5"/>
  <c r="FR192" i="5"/>
  <c r="FR200" i="5"/>
  <c r="FR208" i="5"/>
  <c r="FR216" i="5"/>
  <c r="FR224" i="5"/>
  <c r="FR232" i="5"/>
  <c r="FR240" i="5"/>
  <c r="FR248" i="5"/>
  <c r="FR256" i="5"/>
  <c r="FR264" i="5"/>
  <c r="FR272" i="5"/>
  <c r="FR280" i="5"/>
  <c r="FR288" i="5"/>
  <c r="FR26" i="5"/>
  <c r="FR114" i="5"/>
  <c r="FR162" i="5"/>
  <c r="FR170" i="5"/>
  <c r="FR178" i="5"/>
  <c r="FR185" i="5"/>
  <c r="FR193" i="5"/>
  <c r="FR201" i="5"/>
  <c r="FR209" i="5"/>
  <c r="FR217" i="5"/>
  <c r="FR225" i="5"/>
  <c r="FR233" i="5"/>
  <c r="FR241" i="5"/>
  <c r="FR249" i="5"/>
  <c r="FR257" i="5"/>
  <c r="FR265" i="5"/>
  <c r="FR273" i="5"/>
  <c r="FR281" i="5"/>
  <c r="FR289" i="5"/>
  <c r="FR74" i="5"/>
  <c r="FR34" i="5"/>
  <c r="FR163" i="5"/>
  <c r="FR171" i="5"/>
  <c r="FR179" i="5"/>
  <c r="FR186" i="5"/>
  <c r="FR194" i="5"/>
  <c r="FR202" i="5"/>
  <c r="FR210" i="5"/>
  <c r="FR218" i="5"/>
  <c r="FR226" i="5"/>
  <c r="FR234" i="5"/>
  <c r="FR242" i="5"/>
  <c r="FR250" i="5"/>
  <c r="FR258" i="5"/>
  <c r="FR266" i="5"/>
  <c r="FR274" i="5"/>
  <c r="FR282" i="5"/>
  <c r="FR290" i="5"/>
  <c r="FR122" i="5"/>
  <c r="FR82" i="5"/>
  <c r="FR164" i="5"/>
  <c r="FR172" i="5"/>
  <c r="FR187" i="5"/>
  <c r="FR195" i="5"/>
  <c r="FR203" i="5"/>
  <c r="FR211" i="5"/>
  <c r="FR219" i="5"/>
  <c r="FR227" i="5"/>
  <c r="FR235" i="5"/>
  <c r="FR243" i="5"/>
  <c r="FR251" i="5"/>
  <c r="FR259" i="5"/>
  <c r="FR267" i="5"/>
  <c r="FR275" i="5"/>
  <c r="FR283" i="5"/>
  <c r="FR291" i="5"/>
  <c r="FR42" i="5"/>
  <c r="FR130" i="5"/>
  <c r="FR165" i="5"/>
  <c r="FR173" i="5"/>
  <c r="FR180" i="5"/>
  <c r="FR188" i="5"/>
  <c r="FR196" i="5"/>
  <c r="FR204" i="5"/>
  <c r="FR212" i="5"/>
  <c r="FR220" i="5"/>
  <c r="FR228" i="5"/>
  <c r="FR236" i="5"/>
  <c r="FR244" i="5"/>
  <c r="FR252" i="5"/>
  <c r="FR260" i="5"/>
  <c r="FR90" i="5"/>
  <c r="FR50" i="5"/>
  <c r="FR154" i="5"/>
  <c r="FR166" i="5"/>
  <c r="FR174" i="5"/>
  <c r="FR181" i="5"/>
  <c r="FR189" i="5"/>
  <c r="FR197" i="5"/>
  <c r="FR205" i="5"/>
  <c r="FR213" i="5"/>
  <c r="FR221" i="5"/>
  <c r="FR229" i="5"/>
  <c r="FR237" i="5"/>
  <c r="FR245" i="5"/>
  <c r="FR253" i="5"/>
  <c r="FR261" i="5"/>
  <c r="FR269" i="5"/>
  <c r="FR277" i="5"/>
  <c r="FR285" i="5"/>
  <c r="FR138" i="5"/>
  <c r="FR159" i="5"/>
  <c r="FR98" i="5"/>
  <c r="FR167" i="5"/>
  <c r="FR175" i="5"/>
  <c r="FR182" i="5"/>
  <c r="FR190" i="5"/>
  <c r="FR198" i="5"/>
  <c r="FR206" i="5"/>
  <c r="FR214" i="5"/>
  <c r="FR222" i="5"/>
  <c r="FR230" i="5"/>
  <c r="FR238" i="5"/>
  <c r="FR246" i="5"/>
  <c r="FR254" i="5"/>
  <c r="FR262" i="5"/>
  <c r="FR270" i="5"/>
  <c r="FR278" i="5"/>
  <c r="FR286" i="5"/>
  <c r="FR58" i="5"/>
  <c r="FR295" i="5"/>
  <c r="FR303" i="5"/>
  <c r="FR311" i="5"/>
  <c r="FR319" i="5"/>
  <c r="FR327" i="5"/>
  <c r="FR335" i="5"/>
  <c r="FR343" i="5"/>
  <c r="FR351" i="5"/>
  <c r="FR215" i="5"/>
  <c r="FR268" i="5"/>
  <c r="FR296" i="5"/>
  <c r="FR304" i="5"/>
  <c r="FR312" i="5"/>
  <c r="FR320" i="5"/>
  <c r="FR328" i="5"/>
  <c r="FR336" i="5"/>
  <c r="FR344" i="5"/>
  <c r="FR352" i="5"/>
  <c r="FR18" i="5"/>
  <c r="FR160" i="5"/>
  <c r="FR223" i="5"/>
  <c r="FR276" i="5"/>
  <c r="FR297" i="5"/>
  <c r="FR305" i="5"/>
  <c r="FR313" i="5"/>
  <c r="FR321" i="5"/>
  <c r="FR329" i="5"/>
  <c r="FR337" i="5"/>
  <c r="FR345" i="5"/>
  <c r="FR353" i="5"/>
  <c r="FR168" i="5"/>
  <c r="FR231" i="5"/>
  <c r="FR298" i="5"/>
  <c r="FR306" i="5"/>
  <c r="FR314" i="5"/>
  <c r="FR322" i="5"/>
  <c r="FR330" i="5"/>
  <c r="FR338" i="5"/>
  <c r="FR346" i="5"/>
  <c r="FR176" i="5"/>
  <c r="FR239" i="5"/>
  <c r="FR271" i="5"/>
  <c r="FR284" i="5"/>
  <c r="FR299" i="5"/>
  <c r="FR307" i="5"/>
  <c r="FR315" i="5"/>
  <c r="FR323" i="5"/>
  <c r="FR331" i="5"/>
  <c r="FR339" i="5"/>
  <c r="FR347" i="5"/>
  <c r="FR146" i="5"/>
  <c r="FR183" i="5"/>
  <c r="FR247" i="5"/>
  <c r="FR279" i="5"/>
  <c r="FR292" i="5"/>
  <c r="FR300" i="5"/>
  <c r="FR308" i="5"/>
  <c r="FR316" i="5"/>
  <c r="FR324" i="5"/>
  <c r="FR332" i="5"/>
  <c r="FR340" i="5"/>
  <c r="FR348" i="5"/>
  <c r="FR191" i="5"/>
  <c r="FR255" i="5"/>
  <c r="FR199" i="5"/>
  <c r="FR263" i="5"/>
  <c r="FR287" i="5"/>
  <c r="FR207" i="5"/>
  <c r="FR325" i="5"/>
  <c r="FR294" i="5"/>
  <c r="FR354" i="5"/>
  <c r="FR362" i="5"/>
  <c r="FR370" i="5"/>
  <c r="FR378" i="5"/>
  <c r="FR333" i="5"/>
  <c r="FR302" i="5"/>
  <c r="FR355" i="5"/>
  <c r="FR363" i="5"/>
  <c r="FR371" i="5"/>
  <c r="FR341" i="5"/>
  <c r="FR310" i="5"/>
  <c r="FR356" i="5"/>
  <c r="FR364" i="5"/>
  <c r="FR372" i="5"/>
  <c r="FR380" i="5"/>
  <c r="FR349" i="5"/>
  <c r="FR318" i="5"/>
  <c r="FR357" i="5"/>
  <c r="FR365" i="5"/>
  <c r="FR373" i="5"/>
  <c r="FR381" i="5"/>
  <c r="FR293" i="5"/>
  <c r="FR326" i="5"/>
  <c r="FR358" i="5"/>
  <c r="FR366" i="5"/>
  <c r="FR374" i="5"/>
  <c r="FR382" i="5"/>
  <c r="FR301" i="5"/>
  <c r="FR334" i="5"/>
  <c r="FR359" i="5"/>
  <c r="FR367" i="5"/>
  <c r="FR375" i="5"/>
  <c r="FR383" i="5"/>
  <c r="FR309" i="5"/>
  <c r="FR342" i="5"/>
  <c r="FR360" i="5"/>
  <c r="FR368" i="5"/>
  <c r="FR376" i="5"/>
  <c r="FR384" i="5"/>
  <c r="FR317" i="5"/>
  <c r="GK6" i="5"/>
  <c r="FE6" i="5"/>
  <c r="DY6" i="5"/>
  <c r="CS6" i="5"/>
  <c r="GW453" i="5"/>
  <c r="FQ453" i="5"/>
  <c r="EK453" i="5"/>
  <c r="DE453" i="5"/>
  <c r="BY453" i="5"/>
  <c r="FU452" i="5"/>
  <c r="EO452" i="5"/>
  <c r="DI452" i="5"/>
  <c r="CC452" i="5"/>
  <c r="FY451" i="5"/>
  <c r="ES451" i="5"/>
  <c r="DM451" i="5"/>
  <c r="CG451" i="5"/>
  <c r="GC450" i="5"/>
  <c r="EW450" i="5"/>
  <c r="DQ450" i="5"/>
  <c r="CK450" i="5"/>
  <c r="GG449" i="5"/>
  <c r="FA449" i="5"/>
  <c r="DU449" i="5"/>
  <c r="CO449" i="5"/>
  <c r="GK448" i="5"/>
  <c r="FE448" i="5"/>
  <c r="DY448" i="5"/>
  <c r="CS448" i="5"/>
  <c r="GO447" i="5"/>
  <c r="FI447" i="5"/>
  <c r="EC447" i="5"/>
  <c r="CW447" i="5"/>
  <c r="GS446" i="5"/>
  <c r="FM446" i="5"/>
  <c r="EG446" i="5"/>
  <c r="DA446" i="5"/>
  <c r="GW445" i="5"/>
  <c r="FQ445" i="5"/>
  <c r="EK445" i="5"/>
  <c r="DE445" i="5"/>
  <c r="BY445" i="5"/>
  <c r="FU444" i="5"/>
  <c r="EO444" i="5"/>
  <c r="DI444" i="5"/>
  <c r="CC444" i="5"/>
  <c r="FY443" i="5"/>
  <c r="ES443" i="5"/>
  <c r="DM443" i="5"/>
  <c r="CG443" i="5"/>
  <c r="GC442" i="5"/>
  <c r="EW442" i="5"/>
  <c r="DQ442" i="5"/>
  <c r="CK442" i="5"/>
  <c r="GG441" i="5"/>
  <c r="FA441" i="5"/>
  <c r="DU441" i="5"/>
  <c r="CO441" i="5"/>
  <c r="GK440" i="5"/>
  <c r="FE440" i="5"/>
  <c r="DY440" i="5"/>
  <c r="CS440" i="5"/>
  <c r="GO439" i="5"/>
  <c r="FI439" i="5"/>
  <c r="EC439" i="5"/>
  <c r="CW439" i="5"/>
  <c r="GS438" i="5"/>
  <c r="FM438" i="5"/>
  <c r="EG438" i="5"/>
  <c r="DA438" i="5"/>
  <c r="GW437" i="5"/>
  <c r="FQ437" i="5"/>
  <c r="EK437" i="5"/>
  <c r="DE437" i="5"/>
  <c r="BY437" i="5"/>
  <c r="FU436" i="5"/>
  <c r="EO436" i="5"/>
  <c r="DI436" i="5"/>
  <c r="CC436" i="5"/>
  <c r="FY435" i="5"/>
  <c r="ES435" i="5"/>
  <c r="DM435" i="5"/>
  <c r="CG435" i="5"/>
  <c r="GC434" i="5"/>
  <c r="EW434" i="5"/>
  <c r="DQ434" i="5"/>
  <c r="CK434" i="5"/>
  <c r="GG433" i="5"/>
  <c r="FA433" i="5"/>
  <c r="DU433" i="5"/>
  <c r="CO433" i="5"/>
  <c r="GK432" i="5"/>
  <c r="FE432" i="5"/>
  <c r="DY432" i="5"/>
  <c r="CS432" i="5"/>
  <c r="GO431" i="5"/>
  <c r="FI431" i="5"/>
  <c r="EC431" i="5"/>
  <c r="CW431" i="5"/>
  <c r="GS430" i="5"/>
  <c r="FM430" i="5"/>
  <c r="EG430" i="5"/>
  <c r="DA430" i="5"/>
  <c r="GW429" i="5"/>
  <c r="FQ429" i="5"/>
  <c r="EK429" i="5"/>
  <c r="DE429" i="5"/>
  <c r="BY429" i="5"/>
  <c r="FU428" i="5"/>
  <c r="EO428" i="5"/>
  <c r="DI428" i="5"/>
  <c r="CC428" i="5"/>
  <c r="FY427" i="5"/>
  <c r="ES427" i="5"/>
  <c r="DM427" i="5"/>
  <c r="CG427" i="5"/>
  <c r="GC426" i="5"/>
  <c r="EW426" i="5"/>
  <c r="DQ426" i="5"/>
  <c r="CK426" i="5"/>
  <c r="GG425" i="5"/>
  <c r="FA425" i="5"/>
  <c r="DU425" i="5"/>
  <c r="CO425" i="5"/>
  <c r="GK424" i="5"/>
  <c r="FE424" i="5"/>
  <c r="DY424" i="5"/>
  <c r="CS424" i="5"/>
  <c r="GO423" i="5"/>
  <c r="FI423" i="5"/>
  <c r="EC423" i="5"/>
  <c r="CW423" i="5"/>
  <c r="GS422" i="5"/>
  <c r="FM422" i="5"/>
  <c r="EG422" i="5"/>
  <c r="DA422" i="5"/>
  <c r="GW421" i="5"/>
  <c r="FQ421" i="5"/>
  <c r="EK421" i="5"/>
  <c r="DE421" i="5"/>
  <c r="BY421" i="5"/>
  <c r="FU420" i="5"/>
  <c r="EO420" i="5"/>
  <c r="DI420" i="5"/>
  <c r="CC420" i="5"/>
  <c r="FY419" i="5"/>
  <c r="ES419" i="5"/>
  <c r="DM419" i="5"/>
  <c r="CG419" i="5"/>
  <c r="GC418" i="5"/>
  <c r="EW418" i="5"/>
  <c r="DQ418" i="5"/>
  <c r="CK418" i="5"/>
  <c r="GG417" i="5"/>
  <c r="FA417" i="5"/>
  <c r="DU417" i="5"/>
  <c r="CO417" i="5"/>
  <c r="GK416" i="5"/>
  <c r="FE416" i="5"/>
  <c r="DY416" i="5"/>
  <c r="CS416" i="5"/>
  <c r="GO415" i="5"/>
  <c r="FI415" i="5"/>
  <c r="EC415" i="5"/>
  <c r="CW415" i="5"/>
  <c r="GS414" i="5"/>
  <c r="FM414" i="5"/>
  <c r="EG414" i="5"/>
  <c r="DA414" i="5"/>
  <c r="GW413" i="5"/>
  <c r="FQ413" i="5"/>
  <c r="EK413" i="5"/>
  <c r="DE413" i="5"/>
  <c r="BY413" i="5"/>
  <c r="FU412" i="5"/>
  <c r="EO412" i="5"/>
  <c r="DI412" i="5"/>
  <c r="CC412" i="5"/>
  <c r="FY411" i="5"/>
  <c r="ES411" i="5"/>
  <c r="DM411" i="5"/>
  <c r="CG411" i="5"/>
  <c r="GC410" i="5"/>
  <c r="EW410" i="5"/>
  <c r="DQ410" i="5"/>
  <c r="CK410" i="5"/>
  <c r="GG409" i="5"/>
  <c r="FA409" i="5"/>
  <c r="DU409" i="5"/>
  <c r="CO409" i="5"/>
  <c r="GK408" i="5"/>
  <c r="FE408" i="5"/>
  <c r="DY408" i="5"/>
  <c r="CS408" i="5"/>
  <c r="GO407" i="5"/>
  <c r="FI407" i="5"/>
  <c r="EC407" i="5"/>
  <c r="CW407" i="5"/>
  <c r="GS406" i="5"/>
  <c r="FM406" i="5"/>
  <c r="EG406" i="5"/>
  <c r="DA406" i="5"/>
  <c r="GW405" i="5"/>
  <c r="FQ405" i="5"/>
  <c r="EK405" i="5"/>
  <c r="DE405" i="5"/>
  <c r="BY405" i="5"/>
  <c r="FU404" i="5"/>
  <c r="EO404" i="5"/>
  <c r="DI404" i="5"/>
  <c r="CC404" i="5"/>
  <c r="FY403" i="5"/>
  <c r="ES403" i="5"/>
  <c r="DM403" i="5"/>
  <c r="CG403" i="5"/>
  <c r="GC402" i="5"/>
  <c r="EW402" i="5"/>
  <c r="DQ402" i="5"/>
  <c r="CK402" i="5"/>
  <c r="GG401" i="5"/>
  <c r="FA401" i="5"/>
  <c r="DU401" i="5"/>
  <c r="CO401" i="5"/>
  <c r="GK400" i="5"/>
  <c r="FE400" i="5"/>
  <c r="DY400" i="5"/>
  <c r="CS400" i="5"/>
  <c r="GO399" i="5"/>
  <c r="FI399" i="5"/>
  <c r="EC399" i="5"/>
  <c r="CW399" i="5"/>
  <c r="GS398" i="5"/>
  <c r="FM398" i="5"/>
  <c r="EG398" i="5"/>
  <c r="DA398" i="5"/>
  <c r="GW397" i="5"/>
  <c r="FQ397" i="5"/>
  <c r="EK397" i="5"/>
  <c r="DE397" i="5"/>
  <c r="BY397" i="5"/>
  <c r="FU396" i="5"/>
  <c r="EO396" i="5"/>
  <c r="DI396" i="5"/>
  <c r="CC396" i="5"/>
  <c r="FY395" i="5"/>
  <c r="ES395" i="5"/>
  <c r="DM395" i="5"/>
  <c r="CG395" i="5"/>
  <c r="GC394" i="5"/>
  <c r="EW394" i="5"/>
  <c r="DQ394" i="5"/>
  <c r="CK394" i="5"/>
  <c r="GG393" i="5"/>
  <c r="FA393" i="5"/>
  <c r="CO393" i="5"/>
  <c r="GK392" i="5"/>
  <c r="FE392" i="5"/>
  <c r="DY392" i="5"/>
  <c r="CS392" i="5"/>
  <c r="GO391" i="5"/>
  <c r="FI391" i="5"/>
  <c r="EC391" i="5"/>
  <c r="CW391" i="5"/>
  <c r="GS390" i="5"/>
  <c r="FM390" i="5"/>
  <c r="EG390" i="5"/>
  <c r="DA390" i="5"/>
  <c r="GW389" i="5"/>
  <c r="FQ389" i="5"/>
  <c r="EK389" i="5"/>
  <c r="DE389" i="5"/>
  <c r="BY389" i="5"/>
  <c r="FU388" i="5"/>
  <c r="EO388" i="5"/>
  <c r="CC388" i="5"/>
  <c r="FY387" i="5"/>
  <c r="ES387" i="5"/>
  <c r="DM387" i="5"/>
  <c r="CG387" i="5"/>
  <c r="EW386" i="5"/>
  <c r="CK386" i="5"/>
  <c r="FA385" i="5"/>
  <c r="DM385" i="5"/>
  <c r="EX384" i="5"/>
  <c r="FB383" i="5"/>
  <c r="DZ382" i="5"/>
  <c r="CP381" i="5"/>
  <c r="GK379" i="5"/>
  <c r="EP378" i="5"/>
  <c r="CD376" i="5"/>
  <c r="CT372" i="5"/>
  <c r="DZ364" i="5"/>
  <c r="EP360" i="5"/>
  <c r="FF356" i="5"/>
  <c r="GX342" i="5"/>
  <c r="GT311" i="5"/>
  <c r="FY205" i="5"/>
  <c r="GI28" i="5"/>
  <c r="GI36" i="5"/>
  <c r="GI44" i="5"/>
  <c r="GI52" i="5"/>
  <c r="GI60" i="5"/>
  <c r="GI68" i="5"/>
  <c r="GI76" i="5"/>
  <c r="GI84" i="5"/>
  <c r="GI92" i="5"/>
  <c r="GI100" i="5"/>
  <c r="GI108" i="5"/>
  <c r="GI116" i="5"/>
  <c r="GI124" i="5"/>
  <c r="GI132" i="5"/>
  <c r="GI140" i="5"/>
  <c r="GI148" i="5"/>
  <c r="GI156" i="5"/>
  <c r="GI164" i="5"/>
  <c r="GI172" i="5"/>
  <c r="GI187" i="5"/>
  <c r="GI195" i="5"/>
  <c r="GI203" i="5"/>
  <c r="GI211" i="5"/>
  <c r="GI219" i="5"/>
  <c r="GI227" i="5"/>
  <c r="GI235" i="5"/>
  <c r="GI243" i="5"/>
  <c r="GI251" i="5"/>
  <c r="GI259" i="5"/>
  <c r="GI267" i="5"/>
  <c r="GI275" i="5"/>
  <c r="GI283" i="5"/>
  <c r="GI291" i="5"/>
  <c r="GI299" i="5"/>
  <c r="GI307" i="5"/>
  <c r="GI315" i="5"/>
  <c r="GI323" i="5"/>
  <c r="GI331" i="5"/>
  <c r="GI339" i="5"/>
  <c r="GI347" i="5"/>
  <c r="GI355" i="5"/>
  <c r="GI363" i="5"/>
  <c r="GI371" i="5"/>
  <c r="GI379" i="5"/>
  <c r="GI387" i="5"/>
  <c r="GI395" i="5"/>
  <c r="GI403" i="5"/>
  <c r="GI411" i="5"/>
  <c r="GI419" i="5"/>
  <c r="GI427" i="5"/>
  <c r="GI435" i="5"/>
  <c r="GI443" i="5"/>
  <c r="GI451" i="5"/>
  <c r="GI11" i="5"/>
  <c r="GI55" i="5"/>
  <c r="GI74" i="5"/>
  <c r="GI94" i="5"/>
  <c r="GI104" i="5"/>
  <c r="GI123" i="5"/>
  <c r="GI133" i="5"/>
  <c r="GI153" i="5"/>
  <c r="GI182" i="5"/>
  <c r="GI201" i="5"/>
  <c r="GI221" i="5"/>
  <c r="GI231" i="5"/>
  <c r="GI250" i="5"/>
  <c r="GI260" i="5"/>
  <c r="GI280" i="5"/>
  <c r="GI289" i="5"/>
  <c r="GI298" i="5"/>
  <c r="GI14" i="5"/>
  <c r="GI25" i="5"/>
  <c r="GI35" i="5"/>
  <c r="GI45" i="5"/>
  <c r="GI65" i="5"/>
  <c r="GI95" i="5"/>
  <c r="GI114" i="5"/>
  <c r="GI134" i="5"/>
  <c r="GI144" i="5"/>
  <c r="GI163" i="5"/>
  <c r="GI173" i="5"/>
  <c r="GI192" i="5"/>
  <c r="GI222" i="5"/>
  <c r="GI241" i="5"/>
  <c r="GI261" i="5"/>
  <c r="GI271" i="5"/>
  <c r="GI15" i="5"/>
  <c r="GI46" i="5"/>
  <c r="GI56" i="5"/>
  <c r="GI75" i="5"/>
  <c r="GI85" i="5"/>
  <c r="GI105" i="5"/>
  <c r="GI135" i="5"/>
  <c r="GI154" i="5"/>
  <c r="GI174" i="5"/>
  <c r="GI183" i="5"/>
  <c r="GI202" i="5"/>
  <c r="GI212" i="5"/>
  <c r="GI232" i="5"/>
  <c r="GI262" i="5"/>
  <c r="GI281" i="5"/>
  <c r="GI290" i="5"/>
  <c r="GI309" i="5"/>
  <c r="GI318" i="5"/>
  <c r="GI327" i="5"/>
  <c r="GI336" i="5"/>
  <c r="GI345" i="5"/>
  <c r="GI354" i="5"/>
  <c r="GI373" i="5"/>
  <c r="GI382" i="5"/>
  <c r="GI391" i="5"/>
  <c r="GI400" i="5"/>
  <c r="GI409" i="5"/>
  <c r="GI418" i="5"/>
  <c r="GI437" i="5"/>
  <c r="GI26" i="5"/>
  <c r="GI47" i="5"/>
  <c r="GI66" i="5"/>
  <c r="GI86" i="5"/>
  <c r="GI96" i="5"/>
  <c r="GI115" i="5"/>
  <c r="GI125" i="5"/>
  <c r="GI145" i="5"/>
  <c r="GI175" i="5"/>
  <c r="GI193" i="5"/>
  <c r="GI213" i="5"/>
  <c r="GI223" i="5"/>
  <c r="GI242" i="5"/>
  <c r="GI252" i="5"/>
  <c r="GI272" i="5"/>
  <c r="GI300" i="5"/>
  <c r="GI364" i="5"/>
  <c r="GI428" i="5"/>
  <c r="GI16" i="5"/>
  <c r="GI37" i="5"/>
  <c r="GI57" i="5"/>
  <c r="GI87" i="5"/>
  <c r="GI106" i="5"/>
  <c r="GI126" i="5"/>
  <c r="GI136" i="5"/>
  <c r="GI155" i="5"/>
  <c r="GI165" i="5"/>
  <c r="GI184" i="5"/>
  <c r="GI214" i="5"/>
  <c r="GI233" i="5"/>
  <c r="GI253" i="5"/>
  <c r="GI263" i="5"/>
  <c r="GI282" i="5"/>
  <c r="GI27" i="5"/>
  <c r="GI38" i="5"/>
  <c r="GI48" i="5"/>
  <c r="GI67" i="5"/>
  <c r="GI77" i="5"/>
  <c r="GI97" i="5"/>
  <c r="GI127" i="5"/>
  <c r="GI146" i="5"/>
  <c r="GI166" i="5"/>
  <c r="GI176" i="5"/>
  <c r="GI194" i="5"/>
  <c r="GI204" i="5"/>
  <c r="GI224" i="5"/>
  <c r="GI254" i="5"/>
  <c r="GI273" i="5"/>
  <c r="GI292" i="5"/>
  <c r="GI17" i="5"/>
  <c r="GI39" i="5"/>
  <c r="GI58" i="5"/>
  <c r="GI78" i="5"/>
  <c r="GI88" i="5"/>
  <c r="GI107" i="5"/>
  <c r="GI117" i="5"/>
  <c r="GI137" i="5"/>
  <c r="GI167" i="5"/>
  <c r="GI185" i="5"/>
  <c r="GI205" i="5"/>
  <c r="GI215" i="5"/>
  <c r="GI234" i="5"/>
  <c r="GI244" i="5"/>
  <c r="GI264" i="5"/>
  <c r="GI293" i="5"/>
  <c r="GI7" i="5"/>
  <c r="GI29" i="5"/>
  <c r="GI49" i="5"/>
  <c r="GI79" i="5"/>
  <c r="GI98" i="5"/>
  <c r="GI118" i="5"/>
  <c r="GI128" i="5"/>
  <c r="GI147" i="5"/>
  <c r="GI157" i="5"/>
  <c r="GI177" i="5"/>
  <c r="GI206" i="5"/>
  <c r="GI225" i="5"/>
  <c r="GI245" i="5"/>
  <c r="GI255" i="5"/>
  <c r="GI274" i="5"/>
  <c r="GI284" i="5"/>
  <c r="GI18" i="5"/>
  <c r="GI30" i="5"/>
  <c r="GI40" i="5"/>
  <c r="GI59" i="5"/>
  <c r="GI69" i="5"/>
  <c r="GI89" i="5"/>
  <c r="GI119" i="5"/>
  <c r="GI138" i="5"/>
  <c r="GI158" i="5"/>
  <c r="GI168" i="5"/>
  <c r="GI186" i="5"/>
  <c r="GI196" i="5"/>
  <c r="GI216" i="5"/>
  <c r="GI246" i="5"/>
  <c r="GI265" i="5"/>
  <c r="GI285" i="5"/>
  <c r="GI294" i="5"/>
  <c r="GI8" i="5"/>
  <c r="GI19" i="5"/>
  <c r="GI31" i="5"/>
  <c r="GI50" i="5"/>
  <c r="GI70" i="5"/>
  <c r="GI80" i="5"/>
  <c r="GI99" i="5"/>
  <c r="GI109" i="5"/>
  <c r="GI129" i="5"/>
  <c r="GI159" i="5"/>
  <c r="GI178" i="5"/>
  <c r="GI197" i="5"/>
  <c r="GI207" i="5"/>
  <c r="GI226" i="5"/>
  <c r="GI236" i="5"/>
  <c r="GI256" i="5"/>
  <c r="GI340" i="5"/>
  <c r="GI404" i="5"/>
  <c r="GI20" i="5"/>
  <c r="GI41" i="5"/>
  <c r="GI71" i="5"/>
  <c r="GI90" i="5"/>
  <c r="GI110" i="5"/>
  <c r="GI120" i="5"/>
  <c r="GI139" i="5"/>
  <c r="GI149" i="5"/>
  <c r="GI169" i="5"/>
  <c r="GI198" i="5"/>
  <c r="GI217" i="5"/>
  <c r="GI237" i="5"/>
  <c r="GI247" i="5"/>
  <c r="GI266" i="5"/>
  <c r="GI276" i="5"/>
  <c r="GI286" i="5"/>
  <c r="GI295" i="5"/>
  <c r="GI304" i="5"/>
  <c r="GI313" i="5"/>
  <c r="GI322" i="5"/>
  <c r="GI341" i="5"/>
  <c r="GI350" i="5"/>
  <c r="GI359" i="5"/>
  <c r="GI368" i="5"/>
  <c r="GI377" i="5"/>
  <c r="GI386" i="5"/>
  <c r="GI405" i="5"/>
  <c r="GI414" i="5"/>
  <c r="GI423" i="5"/>
  <c r="GI432" i="5"/>
  <c r="GI9" i="5"/>
  <c r="GI21" i="5"/>
  <c r="GI32" i="5"/>
  <c r="GI51" i="5"/>
  <c r="GI61" i="5"/>
  <c r="GI81" i="5"/>
  <c r="GI111" i="5"/>
  <c r="GI130" i="5"/>
  <c r="GI150" i="5"/>
  <c r="GI160" i="5"/>
  <c r="GI179" i="5"/>
  <c r="GI188" i="5"/>
  <c r="GI208" i="5"/>
  <c r="GI238" i="5"/>
  <c r="GI257" i="5"/>
  <c r="GI277" i="5"/>
  <c r="GI332" i="5"/>
  <c r="GI396" i="5"/>
  <c r="GI10" i="5"/>
  <c r="GI22" i="5"/>
  <c r="GI42" i="5"/>
  <c r="GI62" i="5"/>
  <c r="GI72" i="5"/>
  <c r="GI91" i="5"/>
  <c r="GI101" i="5"/>
  <c r="GI121" i="5"/>
  <c r="GI151" i="5"/>
  <c r="GI170" i="5"/>
  <c r="GI189" i="5"/>
  <c r="GI199" i="5"/>
  <c r="GI218" i="5"/>
  <c r="GI228" i="5"/>
  <c r="GI248" i="5"/>
  <c r="GI278" i="5"/>
  <c r="GI287" i="5"/>
  <c r="GI296" i="5"/>
  <c r="GI305" i="5"/>
  <c r="GI314" i="5"/>
  <c r="GI333" i="5"/>
  <c r="GI342" i="5"/>
  <c r="GI351" i="5"/>
  <c r="GI360" i="5"/>
  <c r="GI369" i="5"/>
  <c r="GI378" i="5"/>
  <c r="GI23" i="5"/>
  <c r="GI33" i="5"/>
  <c r="GI63" i="5"/>
  <c r="GI82" i="5"/>
  <c r="GI102" i="5"/>
  <c r="GI112" i="5"/>
  <c r="GI131" i="5"/>
  <c r="GI141" i="5"/>
  <c r="GI161" i="5"/>
  <c r="GI190" i="5"/>
  <c r="GI209" i="5"/>
  <c r="GI229" i="5"/>
  <c r="GI239" i="5"/>
  <c r="GI258" i="5"/>
  <c r="GI268" i="5"/>
  <c r="GI324" i="5"/>
  <c r="GI388" i="5"/>
  <c r="GI452" i="5"/>
  <c r="GI13" i="5"/>
  <c r="GI24" i="5"/>
  <c r="GI34" i="5"/>
  <c r="GI54" i="5"/>
  <c r="GI64" i="5"/>
  <c r="GI83" i="5"/>
  <c r="GI93" i="5"/>
  <c r="GI113" i="5"/>
  <c r="GI143" i="5"/>
  <c r="GI162" i="5"/>
  <c r="GI181" i="5"/>
  <c r="GI191" i="5"/>
  <c r="GI210" i="5"/>
  <c r="GI220" i="5"/>
  <c r="GI240" i="5"/>
  <c r="GI270" i="5"/>
  <c r="GI316" i="5"/>
  <c r="GI380" i="5"/>
  <c r="GI444" i="5"/>
  <c r="GI152" i="5"/>
  <c r="GI301" i="5"/>
  <c r="GI319" i="5"/>
  <c r="GI337" i="5"/>
  <c r="GI374" i="5"/>
  <c r="GI407" i="5"/>
  <c r="GI422" i="5"/>
  <c r="GI439" i="5"/>
  <c r="GI453" i="5"/>
  <c r="GI356" i="5"/>
  <c r="GI392" i="5"/>
  <c r="GI408" i="5"/>
  <c r="GI424" i="5"/>
  <c r="GI12" i="5"/>
  <c r="GI171" i="5"/>
  <c r="GI302" i="5"/>
  <c r="GI320" i="5"/>
  <c r="GI338" i="5"/>
  <c r="GI357" i="5"/>
  <c r="GI375" i="5"/>
  <c r="GI180" i="5"/>
  <c r="GI393" i="5"/>
  <c r="GI410" i="5"/>
  <c r="GI303" i="5"/>
  <c r="GI321" i="5"/>
  <c r="GI358" i="5"/>
  <c r="GI376" i="5"/>
  <c r="GI43" i="5"/>
  <c r="GI200" i="5"/>
  <c r="GI306" i="5"/>
  <c r="GI325" i="5"/>
  <c r="GI343" i="5"/>
  <c r="GI361" i="5"/>
  <c r="GI394" i="5"/>
  <c r="GI53" i="5"/>
  <c r="GI326" i="5"/>
  <c r="GI344" i="5"/>
  <c r="GI362" i="5"/>
  <c r="GI381" i="5"/>
  <c r="GI397" i="5"/>
  <c r="GI412" i="5"/>
  <c r="GI308" i="5"/>
  <c r="GI398" i="5"/>
  <c r="GI413" i="5"/>
  <c r="GI430" i="5"/>
  <c r="GI6" i="5"/>
  <c r="GI73" i="5"/>
  <c r="GI230" i="5"/>
  <c r="GI310" i="5"/>
  <c r="GI328" i="5"/>
  <c r="GI346" i="5"/>
  <c r="GI365" i="5"/>
  <c r="GI383" i="5"/>
  <c r="GI399" i="5"/>
  <c r="GI415" i="5"/>
  <c r="GI446" i="5"/>
  <c r="GI416" i="5"/>
  <c r="GI431" i="5"/>
  <c r="GI447" i="5"/>
  <c r="GI249" i="5"/>
  <c r="GI311" i="5"/>
  <c r="GI329" i="5"/>
  <c r="GI366" i="5"/>
  <c r="GI384" i="5"/>
  <c r="GI401" i="5"/>
  <c r="GI103" i="5"/>
  <c r="GI348" i="5"/>
  <c r="GI269" i="5"/>
  <c r="GI312" i="5"/>
  <c r="GI330" i="5"/>
  <c r="GI349" i="5"/>
  <c r="GI367" i="5"/>
  <c r="GI385" i="5"/>
  <c r="GI402" i="5"/>
  <c r="GI122" i="5"/>
  <c r="GI279" i="5"/>
  <c r="GI334" i="5"/>
  <c r="GI352" i="5"/>
  <c r="GI370" i="5"/>
  <c r="GI420" i="5"/>
  <c r="GI436" i="5"/>
  <c r="GI449" i="5"/>
  <c r="GI142" i="5"/>
  <c r="GI297" i="5"/>
  <c r="GI372" i="5"/>
  <c r="GI390" i="5"/>
  <c r="GI406" i="5"/>
  <c r="GI433" i="5"/>
  <c r="GI434" i="5"/>
  <c r="GI288" i="5"/>
  <c r="GI317" i="5"/>
  <c r="GI438" i="5"/>
  <c r="GI335" i="5"/>
  <c r="GI440" i="5"/>
  <c r="GI353" i="5"/>
  <c r="GI441" i="5"/>
  <c r="GI442" i="5"/>
  <c r="GI389" i="5"/>
  <c r="GI445" i="5"/>
  <c r="GI417" i="5"/>
  <c r="GI421" i="5"/>
  <c r="GI448" i="5"/>
  <c r="GI425" i="5"/>
  <c r="GI426" i="5"/>
  <c r="GI450" i="5"/>
  <c r="GI429" i="5"/>
  <c r="DI7" i="5"/>
  <c r="DI8" i="5"/>
  <c r="DI9" i="5"/>
  <c r="DI10" i="5"/>
  <c r="DI18" i="5"/>
  <c r="DI26" i="5"/>
  <c r="DI34" i="5"/>
  <c r="DI42" i="5"/>
  <c r="DI50" i="5"/>
  <c r="DI58" i="5"/>
  <c r="DI66" i="5"/>
  <c r="DI74" i="5"/>
  <c r="DI82" i="5"/>
  <c r="DI90" i="5"/>
  <c r="DI98" i="5"/>
  <c r="DI106" i="5"/>
  <c r="DI114" i="5"/>
  <c r="DI122" i="5"/>
  <c r="DI130" i="5"/>
  <c r="DI138" i="5"/>
  <c r="DI146" i="5"/>
  <c r="DI154" i="5"/>
  <c r="DI19" i="5"/>
  <c r="DI27" i="5"/>
  <c r="DI35" i="5"/>
  <c r="DI43" i="5"/>
  <c r="DI51" i="5"/>
  <c r="DI59" i="5"/>
  <c r="DI67" i="5"/>
  <c r="DI75" i="5"/>
  <c r="DI83" i="5"/>
  <c r="DI91" i="5"/>
  <c r="DI99" i="5"/>
  <c r="DI107" i="5"/>
  <c r="DI115" i="5"/>
  <c r="DI123" i="5"/>
  <c r="DI131" i="5"/>
  <c r="DI139" i="5"/>
  <c r="DI147" i="5"/>
  <c r="DI155" i="5"/>
  <c r="DI12" i="5"/>
  <c r="DI20" i="5"/>
  <c r="DI28" i="5"/>
  <c r="DI36" i="5"/>
  <c r="DI44" i="5"/>
  <c r="DI52" i="5"/>
  <c r="DI60" i="5"/>
  <c r="DI68" i="5"/>
  <c r="DI76" i="5"/>
  <c r="DI84" i="5"/>
  <c r="DI92" i="5"/>
  <c r="DI100" i="5"/>
  <c r="DI108" i="5"/>
  <c r="DI116" i="5"/>
  <c r="DI124" i="5"/>
  <c r="DI132" i="5"/>
  <c r="DI140" i="5"/>
  <c r="DI148" i="5"/>
  <c r="DI156" i="5"/>
  <c r="DI13" i="5"/>
  <c r="DI21" i="5"/>
  <c r="DI29" i="5"/>
  <c r="DI37" i="5"/>
  <c r="DI45" i="5"/>
  <c r="DI53" i="5"/>
  <c r="DI61" i="5"/>
  <c r="DI69" i="5"/>
  <c r="DI77" i="5"/>
  <c r="DI85" i="5"/>
  <c r="DI93" i="5"/>
  <c r="DI101" i="5"/>
  <c r="DI109" i="5"/>
  <c r="DI117" i="5"/>
  <c r="DI125" i="5"/>
  <c r="DI133" i="5"/>
  <c r="DI141" i="5"/>
  <c r="DI149" i="5"/>
  <c r="DI157" i="5"/>
  <c r="DI11" i="5"/>
  <c r="DI14" i="5"/>
  <c r="DI22" i="5"/>
  <c r="DI30" i="5"/>
  <c r="DI38" i="5"/>
  <c r="DI46" i="5"/>
  <c r="DI54" i="5"/>
  <c r="DI62" i="5"/>
  <c r="DI70" i="5"/>
  <c r="DI78" i="5"/>
  <c r="DI86" i="5"/>
  <c r="DI94" i="5"/>
  <c r="DI102" i="5"/>
  <c r="DI110" i="5"/>
  <c r="DI118" i="5"/>
  <c r="DI126" i="5"/>
  <c r="DI134" i="5"/>
  <c r="DI142" i="5"/>
  <c r="DI150" i="5"/>
  <c r="DI158" i="5"/>
  <c r="DI15" i="5"/>
  <c r="DI23" i="5"/>
  <c r="DI31" i="5"/>
  <c r="DI39" i="5"/>
  <c r="DI47" i="5"/>
  <c r="DI55" i="5"/>
  <c r="DI63" i="5"/>
  <c r="DI71" i="5"/>
  <c r="DI79" i="5"/>
  <c r="DI87" i="5"/>
  <c r="DI95" i="5"/>
  <c r="DI103" i="5"/>
  <c r="DI111" i="5"/>
  <c r="DI119" i="5"/>
  <c r="DI127" i="5"/>
  <c r="DI135" i="5"/>
  <c r="DI143" i="5"/>
  <c r="DI151" i="5"/>
  <c r="DI159" i="5"/>
  <c r="DI104" i="5"/>
  <c r="DI113" i="5"/>
  <c r="DI168" i="5"/>
  <c r="DI176" i="5"/>
  <c r="DI183" i="5"/>
  <c r="DI191" i="5"/>
  <c r="DI199" i="5"/>
  <c r="DI207" i="5"/>
  <c r="DI215" i="5"/>
  <c r="DI223" i="5"/>
  <c r="DI231" i="5"/>
  <c r="DI239" i="5"/>
  <c r="DI247" i="5"/>
  <c r="DI255" i="5"/>
  <c r="DI263" i="5"/>
  <c r="DI271" i="5"/>
  <c r="DI279" i="5"/>
  <c r="DI287" i="5"/>
  <c r="DI64" i="5"/>
  <c r="DI73" i="5"/>
  <c r="DI24" i="5"/>
  <c r="DI33" i="5"/>
  <c r="DI152" i="5"/>
  <c r="DI153" i="5"/>
  <c r="DI161" i="5"/>
  <c r="DI169" i="5"/>
  <c r="DI177" i="5"/>
  <c r="DI184" i="5"/>
  <c r="DI192" i="5"/>
  <c r="DI200" i="5"/>
  <c r="DI208" i="5"/>
  <c r="DI216" i="5"/>
  <c r="DI224" i="5"/>
  <c r="DI232" i="5"/>
  <c r="DI240" i="5"/>
  <c r="DI248" i="5"/>
  <c r="DI256" i="5"/>
  <c r="DI264" i="5"/>
  <c r="DI272" i="5"/>
  <c r="DI280" i="5"/>
  <c r="DI288" i="5"/>
  <c r="DI112" i="5"/>
  <c r="DI121" i="5"/>
  <c r="DI72" i="5"/>
  <c r="DI81" i="5"/>
  <c r="DI162" i="5"/>
  <c r="DI170" i="5"/>
  <c r="DI178" i="5"/>
  <c r="DI185" i="5"/>
  <c r="DI193" i="5"/>
  <c r="DI201" i="5"/>
  <c r="DI209" i="5"/>
  <c r="DI217" i="5"/>
  <c r="DI225" i="5"/>
  <c r="DI233" i="5"/>
  <c r="DI241" i="5"/>
  <c r="DI249" i="5"/>
  <c r="DI257" i="5"/>
  <c r="DI265" i="5"/>
  <c r="DI273" i="5"/>
  <c r="DI281" i="5"/>
  <c r="DI289" i="5"/>
  <c r="DI32" i="5"/>
  <c r="DI41" i="5"/>
  <c r="DI160" i="5"/>
  <c r="DI120" i="5"/>
  <c r="DI129" i="5"/>
  <c r="DI163" i="5"/>
  <c r="DI171" i="5"/>
  <c r="DI179" i="5"/>
  <c r="DI186" i="5"/>
  <c r="DI194" i="5"/>
  <c r="DI202" i="5"/>
  <c r="DI210" i="5"/>
  <c r="DI218" i="5"/>
  <c r="DI226" i="5"/>
  <c r="DI234" i="5"/>
  <c r="DI242" i="5"/>
  <c r="DI250" i="5"/>
  <c r="DI258" i="5"/>
  <c r="DI266" i="5"/>
  <c r="DI274" i="5"/>
  <c r="DI282" i="5"/>
  <c r="DI290" i="5"/>
  <c r="DI80" i="5"/>
  <c r="DI89" i="5"/>
  <c r="DI40" i="5"/>
  <c r="DI49" i="5"/>
  <c r="DI164" i="5"/>
  <c r="DI172" i="5"/>
  <c r="DI187" i="5"/>
  <c r="DI195" i="5"/>
  <c r="DI203" i="5"/>
  <c r="DI211" i="5"/>
  <c r="DI219" i="5"/>
  <c r="DI227" i="5"/>
  <c r="DI235" i="5"/>
  <c r="DI243" i="5"/>
  <c r="DI251" i="5"/>
  <c r="DI259" i="5"/>
  <c r="DI267" i="5"/>
  <c r="DI275" i="5"/>
  <c r="DI283" i="5"/>
  <c r="DI291" i="5"/>
  <c r="DI128" i="5"/>
  <c r="DI137" i="5"/>
  <c r="DI88" i="5"/>
  <c r="DI97" i="5"/>
  <c r="DI165" i="5"/>
  <c r="DI173" i="5"/>
  <c r="DI180" i="5"/>
  <c r="DI188" i="5"/>
  <c r="DI196" i="5"/>
  <c r="DI204" i="5"/>
  <c r="DI212" i="5"/>
  <c r="DI220" i="5"/>
  <c r="DI228" i="5"/>
  <c r="DI236" i="5"/>
  <c r="DI244" i="5"/>
  <c r="DI252" i="5"/>
  <c r="DI260" i="5"/>
  <c r="DI268" i="5"/>
  <c r="DI276" i="5"/>
  <c r="DI284" i="5"/>
  <c r="DI292" i="5"/>
  <c r="DI48" i="5"/>
  <c r="DI57" i="5"/>
  <c r="DI17" i="5"/>
  <c r="DI136" i="5"/>
  <c r="DI145" i="5"/>
  <c r="DI166" i="5"/>
  <c r="DI174" i="5"/>
  <c r="DI181" i="5"/>
  <c r="DI189" i="5"/>
  <c r="DI197" i="5"/>
  <c r="DI205" i="5"/>
  <c r="DI213" i="5"/>
  <c r="DI221" i="5"/>
  <c r="DI229" i="5"/>
  <c r="DI237" i="5"/>
  <c r="DI245" i="5"/>
  <c r="DI253" i="5"/>
  <c r="DI261" i="5"/>
  <c r="DI269" i="5"/>
  <c r="DI277" i="5"/>
  <c r="DI285" i="5"/>
  <c r="DI293" i="5"/>
  <c r="DI96" i="5"/>
  <c r="DI105" i="5"/>
  <c r="DI198" i="5"/>
  <c r="DI262" i="5"/>
  <c r="DI295" i="5"/>
  <c r="DI303" i="5"/>
  <c r="DI311" i="5"/>
  <c r="DI319" i="5"/>
  <c r="DI327" i="5"/>
  <c r="DI335" i="5"/>
  <c r="DI343" i="5"/>
  <c r="DI351" i="5"/>
  <c r="DI206" i="5"/>
  <c r="DI296" i="5"/>
  <c r="DI304" i="5"/>
  <c r="DI312" i="5"/>
  <c r="DI320" i="5"/>
  <c r="DI328" i="5"/>
  <c r="DI336" i="5"/>
  <c r="DI344" i="5"/>
  <c r="DI352" i="5"/>
  <c r="DI214" i="5"/>
  <c r="DI270" i="5"/>
  <c r="DI144" i="5"/>
  <c r="DI297" i="5"/>
  <c r="DI305" i="5"/>
  <c r="DI313" i="5"/>
  <c r="DI321" i="5"/>
  <c r="DI329" i="5"/>
  <c r="DI337" i="5"/>
  <c r="DI345" i="5"/>
  <c r="DI353" i="5"/>
  <c r="DI222" i="5"/>
  <c r="DI278" i="5"/>
  <c r="DI298" i="5"/>
  <c r="DI306" i="5"/>
  <c r="DI314" i="5"/>
  <c r="DI322" i="5"/>
  <c r="DI330" i="5"/>
  <c r="DI338" i="5"/>
  <c r="DI346" i="5"/>
  <c r="DI167" i="5"/>
  <c r="DI230" i="5"/>
  <c r="DI299" i="5"/>
  <c r="DI307" i="5"/>
  <c r="DI315" i="5"/>
  <c r="DI323" i="5"/>
  <c r="DI331" i="5"/>
  <c r="DI339" i="5"/>
  <c r="DI347" i="5"/>
  <c r="DI65" i="5"/>
  <c r="DI175" i="5"/>
  <c r="DI238" i="5"/>
  <c r="DI286" i="5"/>
  <c r="DI300" i="5"/>
  <c r="DI308" i="5"/>
  <c r="DI316" i="5"/>
  <c r="DI324" i="5"/>
  <c r="DI332" i="5"/>
  <c r="DI340" i="5"/>
  <c r="DI348" i="5"/>
  <c r="DI25" i="5"/>
  <c r="DI301" i="5"/>
  <c r="DI309" i="5"/>
  <c r="DI317" i="5"/>
  <c r="DI325" i="5"/>
  <c r="DI333" i="5"/>
  <c r="DI341" i="5"/>
  <c r="DI349" i="5"/>
  <c r="DI16" i="5"/>
  <c r="DI294" i="5"/>
  <c r="DI302" i="5"/>
  <c r="DI310" i="5"/>
  <c r="DI318" i="5"/>
  <c r="DI326" i="5"/>
  <c r="DI334" i="5"/>
  <c r="DI342" i="5"/>
  <c r="DI350" i="5"/>
  <c r="DI361" i="5"/>
  <c r="DI369" i="5"/>
  <c r="DI377" i="5"/>
  <c r="DI385" i="5"/>
  <c r="DI254" i="5"/>
  <c r="DI362" i="5"/>
  <c r="DI370" i="5"/>
  <c r="DI378" i="5"/>
  <c r="DI355" i="5"/>
  <c r="DI363" i="5"/>
  <c r="DI371" i="5"/>
  <c r="DI379" i="5"/>
  <c r="DI182" i="5"/>
  <c r="DI354" i="5"/>
  <c r="DI356" i="5"/>
  <c r="DI364" i="5"/>
  <c r="DI372" i="5"/>
  <c r="DI380" i="5"/>
  <c r="DI246" i="5"/>
  <c r="DI357" i="5"/>
  <c r="DI365" i="5"/>
  <c r="DI373" i="5"/>
  <c r="DI381" i="5"/>
  <c r="DI56" i="5"/>
  <c r="DI358" i="5"/>
  <c r="DI366" i="5"/>
  <c r="DI374" i="5"/>
  <c r="DI382" i="5"/>
  <c r="DI359" i="5"/>
  <c r="DI367" i="5"/>
  <c r="DI375" i="5"/>
  <c r="DI360" i="5"/>
  <c r="DI368" i="5"/>
  <c r="DI376" i="5"/>
  <c r="DI384" i="5"/>
  <c r="DB7" i="5"/>
  <c r="DB8" i="5"/>
  <c r="DB9" i="5"/>
  <c r="DB10" i="5"/>
  <c r="DB12" i="5"/>
  <c r="DB20" i="5"/>
  <c r="DB28" i="5"/>
  <c r="DB36" i="5"/>
  <c r="DB44" i="5"/>
  <c r="DB52" i="5"/>
  <c r="DB60" i="5"/>
  <c r="DB68" i="5"/>
  <c r="DB76" i="5"/>
  <c r="DB84" i="5"/>
  <c r="DB92" i="5"/>
  <c r="DB100" i="5"/>
  <c r="DB108" i="5"/>
  <c r="DB116" i="5"/>
  <c r="DB124" i="5"/>
  <c r="DB132" i="5"/>
  <c r="DB140" i="5"/>
  <c r="DB148" i="5"/>
  <c r="DB156" i="5"/>
  <c r="DB13" i="5"/>
  <c r="DB21" i="5"/>
  <c r="DB29" i="5"/>
  <c r="DB37" i="5"/>
  <c r="DB45" i="5"/>
  <c r="DB53" i="5"/>
  <c r="DB61" i="5"/>
  <c r="DB69" i="5"/>
  <c r="DB77" i="5"/>
  <c r="DB85" i="5"/>
  <c r="DB93" i="5"/>
  <c r="DB101" i="5"/>
  <c r="DB109" i="5"/>
  <c r="DB117" i="5"/>
  <c r="DB125" i="5"/>
  <c r="DB133" i="5"/>
  <c r="DB141" i="5"/>
  <c r="DB149" i="5"/>
  <c r="DB157" i="5"/>
  <c r="DB14" i="5"/>
  <c r="DB22" i="5"/>
  <c r="DB30" i="5"/>
  <c r="DB38" i="5"/>
  <c r="DB46" i="5"/>
  <c r="DB54" i="5"/>
  <c r="DB62" i="5"/>
  <c r="DB70" i="5"/>
  <c r="DB78" i="5"/>
  <c r="DB86" i="5"/>
  <c r="DB94" i="5"/>
  <c r="DB102" i="5"/>
  <c r="DB110" i="5"/>
  <c r="DB118" i="5"/>
  <c r="DB126" i="5"/>
  <c r="DB134" i="5"/>
  <c r="DB142" i="5"/>
  <c r="DB150" i="5"/>
  <c r="DB158" i="5"/>
  <c r="DB11" i="5"/>
  <c r="DB15" i="5"/>
  <c r="DB23" i="5"/>
  <c r="DB31" i="5"/>
  <c r="DB39" i="5"/>
  <c r="DB47" i="5"/>
  <c r="DB55" i="5"/>
  <c r="DB63" i="5"/>
  <c r="DB71" i="5"/>
  <c r="DB79" i="5"/>
  <c r="DB87" i="5"/>
  <c r="DB95" i="5"/>
  <c r="DB103" i="5"/>
  <c r="DB111" i="5"/>
  <c r="DB119" i="5"/>
  <c r="DB127" i="5"/>
  <c r="DB135" i="5"/>
  <c r="DB143" i="5"/>
  <c r="DB151" i="5"/>
  <c r="DB159" i="5"/>
  <c r="DB16" i="5"/>
  <c r="DB24" i="5"/>
  <c r="DB32" i="5"/>
  <c r="DB40" i="5"/>
  <c r="DB48" i="5"/>
  <c r="DB56" i="5"/>
  <c r="DB64" i="5"/>
  <c r="DB72" i="5"/>
  <c r="DB80" i="5"/>
  <c r="DB88" i="5"/>
  <c r="DB96" i="5"/>
  <c r="DB104" i="5"/>
  <c r="DB112" i="5"/>
  <c r="DB120" i="5"/>
  <c r="DB128" i="5"/>
  <c r="DB136" i="5"/>
  <c r="DB144" i="5"/>
  <c r="DB152" i="5"/>
  <c r="DB17" i="5"/>
  <c r="DB25" i="5"/>
  <c r="DB33" i="5"/>
  <c r="DB41" i="5"/>
  <c r="DB49" i="5"/>
  <c r="DB57" i="5"/>
  <c r="DB65" i="5"/>
  <c r="DB73" i="5"/>
  <c r="DB81" i="5"/>
  <c r="DB89" i="5"/>
  <c r="DB97" i="5"/>
  <c r="DB105" i="5"/>
  <c r="DB113" i="5"/>
  <c r="DB121" i="5"/>
  <c r="DB129" i="5"/>
  <c r="DB137" i="5"/>
  <c r="DB145" i="5"/>
  <c r="DB153" i="5"/>
  <c r="DB18" i="5"/>
  <c r="DB26" i="5"/>
  <c r="DB34" i="5"/>
  <c r="DB42" i="5"/>
  <c r="DB50" i="5"/>
  <c r="DB58" i="5"/>
  <c r="DB66" i="5"/>
  <c r="DB74" i="5"/>
  <c r="DB82" i="5"/>
  <c r="DB90" i="5"/>
  <c r="DB98" i="5"/>
  <c r="DB106" i="5"/>
  <c r="DB114" i="5"/>
  <c r="DB122" i="5"/>
  <c r="DB130" i="5"/>
  <c r="DB138" i="5"/>
  <c r="DB146" i="5"/>
  <c r="DB154" i="5"/>
  <c r="DB91" i="5"/>
  <c r="DB51" i="5"/>
  <c r="DB162" i="5"/>
  <c r="DB170" i="5"/>
  <c r="DB178" i="5"/>
  <c r="DB185" i="5"/>
  <c r="DB193" i="5"/>
  <c r="DB201" i="5"/>
  <c r="DB209" i="5"/>
  <c r="DB217" i="5"/>
  <c r="DB225" i="5"/>
  <c r="DB233" i="5"/>
  <c r="DB241" i="5"/>
  <c r="DB249" i="5"/>
  <c r="DB257" i="5"/>
  <c r="DB265" i="5"/>
  <c r="DB273" i="5"/>
  <c r="DB281" i="5"/>
  <c r="DB289" i="5"/>
  <c r="DB139" i="5"/>
  <c r="DB99" i="5"/>
  <c r="DB155" i="5"/>
  <c r="DB163" i="5"/>
  <c r="DB171" i="5"/>
  <c r="DB179" i="5"/>
  <c r="DB186" i="5"/>
  <c r="DB194" i="5"/>
  <c r="DB202" i="5"/>
  <c r="DB210" i="5"/>
  <c r="DB218" i="5"/>
  <c r="DB226" i="5"/>
  <c r="DB234" i="5"/>
  <c r="DB242" i="5"/>
  <c r="DB250" i="5"/>
  <c r="DB258" i="5"/>
  <c r="DB266" i="5"/>
  <c r="DB274" i="5"/>
  <c r="DB282" i="5"/>
  <c r="DB290" i="5"/>
  <c r="DB59" i="5"/>
  <c r="DB160" i="5"/>
  <c r="DB19" i="5"/>
  <c r="DB147" i="5"/>
  <c r="DB164" i="5"/>
  <c r="DB172" i="5"/>
  <c r="DB187" i="5"/>
  <c r="DB195" i="5"/>
  <c r="DB203" i="5"/>
  <c r="DB211" i="5"/>
  <c r="DB219" i="5"/>
  <c r="DB227" i="5"/>
  <c r="DB235" i="5"/>
  <c r="DB243" i="5"/>
  <c r="DB251" i="5"/>
  <c r="DB259" i="5"/>
  <c r="DB267" i="5"/>
  <c r="DB275" i="5"/>
  <c r="DB283" i="5"/>
  <c r="DB291" i="5"/>
  <c r="DB107" i="5"/>
  <c r="DB67" i="5"/>
  <c r="DB165" i="5"/>
  <c r="DB173" i="5"/>
  <c r="DB180" i="5"/>
  <c r="DB188" i="5"/>
  <c r="DB196" i="5"/>
  <c r="DB204" i="5"/>
  <c r="DB212" i="5"/>
  <c r="DB220" i="5"/>
  <c r="DB228" i="5"/>
  <c r="DB236" i="5"/>
  <c r="DB244" i="5"/>
  <c r="DB252" i="5"/>
  <c r="DB260" i="5"/>
  <c r="DB268" i="5"/>
  <c r="DB276" i="5"/>
  <c r="DB284" i="5"/>
  <c r="DB292" i="5"/>
  <c r="DB27" i="5"/>
  <c r="DB115" i="5"/>
  <c r="DB166" i="5"/>
  <c r="DB174" i="5"/>
  <c r="DB181" i="5"/>
  <c r="DB189" i="5"/>
  <c r="DB197" i="5"/>
  <c r="DB205" i="5"/>
  <c r="DB213" i="5"/>
  <c r="DB221" i="5"/>
  <c r="DB229" i="5"/>
  <c r="DB237" i="5"/>
  <c r="DB245" i="5"/>
  <c r="DB253" i="5"/>
  <c r="DB261" i="5"/>
  <c r="DB75" i="5"/>
  <c r="DB35" i="5"/>
  <c r="DB167" i="5"/>
  <c r="DB175" i="5"/>
  <c r="DB182" i="5"/>
  <c r="DB190" i="5"/>
  <c r="DB198" i="5"/>
  <c r="DB206" i="5"/>
  <c r="DB214" i="5"/>
  <c r="DB222" i="5"/>
  <c r="DB230" i="5"/>
  <c r="DB238" i="5"/>
  <c r="DB246" i="5"/>
  <c r="DB254" i="5"/>
  <c r="DB262" i="5"/>
  <c r="DB270" i="5"/>
  <c r="DB278" i="5"/>
  <c r="DB286" i="5"/>
  <c r="DB123" i="5"/>
  <c r="DB83" i="5"/>
  <c r="DB168" i="5"/>
  <c r="DB176" i="5"/>
  <c r="DB183" i="5"/>
  <c r="DB191" i="5"/>
  <c r="DB199" i="5"/>
  <c r="DB207" i="5"/>
  <c r="DB215" i="5"/>
  <c r="DB223" i="5"/>
  <c r="DB231" i="5"/>
  <c r="DB239" i="5"/>
  <c r="DB247" i="5"/>
  <c r="DB255" i="5"/>
  <c r="DB263" i="5"/>
  <c r="DB271" i="5"/>
  <c r="DB279" i="5"/>
  <c r="DB287" i="5"/>
  <c r="DB280" i="5"/>
  <c r="DB293" i="5"/>
  <c r="DB296" i="5"/>
  <c r="DB304" i="5"/>
  <c r="DB312" i="5"/>
  <c r="DB320" i="5"/>
  <c r="DB328" i="5"/>
  <c r="DB336" i="5"/>
  <c r="DB344" i="5"/>
  <c r="DB352" i="5"/>
  <c r="DB131" i="5"/>
  <c r="DB200" i="5"/>
  <c r="DB264" i="5"/>
  <c r="DB297" i="5"/>
  <c r="DB305" i="5"/>
  <c r="DB313" i="5"/>
  <c r="DB321" i="5"/>
  <c r="DB329" i="5"/>
  <c r="DB337" i="5"/>
  <c r="DB345" i="5"/>
  <c r="DB353" i="5"/>
  <c r="DB208" i="5"/>
  <c r="DB288" i="5"/>
  <c r="DB298" i="5"/>
  <c r="DB306" i="5"/>
  <c r="DB314" i="5"/>
  <c r="DB322" i="5"/>
  <c r="DB330" i="5"/>
  <c r="DB338" i="5"/>
  <c r="DB346" i="5"/>
  <c r="DB216" i="5"/>
  <c r="DB299" i="5"/>
  <c r="DB307" i="5"/>
  <c r="DB315" i="5"/>
  <c r="DB323" i="5"/>
  <c r="DB331" i="5"/>
  <c r="DB339" i="5"/>
  <c r="DB347" i="5"/>
  <c r="DB161" i="5"/>
  <c r="DB224" i="5"/>
  <c r="DB269" i="5"/>
  <c r="DB43" i="5"/>
  <c r="DB300" i="5"/>
  <c r="DB308" i="5"/>
  <c r="DB316" i="5"/>
  <c r="DB324" i="5"/>
  <c r="DB332" i="5"/>
  <c r="DB340" i="5"/>
  <c r="DB348" i="5"/>
  <c r="DB169" i="5"/>
  <c r="DB232" i="5"/>
  <c r="DB277" i="5"/>
  <c r="DB301" i="5"/>
  <c r="DB309" i="5"/>
  <c r="DB317" i="5"/>
  <c r="DB325" i="5"/>
  <c r="DB333" i="5"/>
  <c r="DB341" i="5"/>
  <c r="DB349" i="5"/>
  <c r="DB177" i="5"/>
  <c r="DB240" i="5"/>
  <c r="DB184" i="5"/>
  <c r="DB248" i="5"/>
  <c r="DB272" i="5"/>
  <c r="DB285" i="5"/>
  <c r="DB192" i="5"/>
  <c r="DB256" i="5"/>
  <c r="DB310" i="5"/>
  <c r="DB343" i="5"/>
  <c r="DB355" i="5"/>
  <c r="DB363" i="5"/>
  <c r="DB371" i="5"/>
  <c r="DB379" i="5"/>
  <c r="DB318" i="5"/>
  <c r="DB351" i="5"/>
  <c r="DB356" i="5"/>
  <c r="DB364" i="5"/>
  <c r="DB372" i="5"/>
  <c r="DB326" i="5"/>
  <c r="DB354" i="5"/>
  <c r="DB295" i="5"/>
  <c r="DB357" i="5"/>
  <c r="DB365" i="5"/>
  <c r="DB373" i="5"/>
  <c r="DB381" i="5"/>
  <c r="DB334" i="5"/>
  <c r="DB303" i="5"/>
  <c r="DB358" i="5"/>
  <c r="DB366" i="5"/>
  <c r="DB374" i="5"/>
  <c r="DB382" i="5"/>
  <c r="DB342" i="5"/>
  <c r="DB311" i="5"/>
  <c r="DB359" i="5"/>
  <c r="DB367" i="5"/>
  <c r="DB375" i="5"/>
  <c r="DB383" i="5"/>
  <c r="DB350" i="5"/>
  <c r="DB319" i="5"/>
  <c r="DB360" i="5"/>
  <c r="DB368" i="5"/>
  <c r="DB376" i="5"/>
  <c r="DB384" i="5"/>
  <c r="DB294" i="5"/>
  <c r="DB327" i="5"/>
  <c r="DB361" i="5"/>
  <c r="DB369" i="5"/>
  <c r="DB377" i="5"/>
  <c r="DB385" i="5"/>
  <c r="DB302" i="5"/>
  <c r="BS11" i="5"/>
  <c r="BS27" i="5"/>
  <c r="BS43" i="5"/>
  <c r="BS59" i="5"/>
  <c r="BS75" i="5"/>
  <c r="BS91" i="5"/>
  <c r="BS107" i="5"/>
  <c r="BS123" i="5"/>
  <c r="BS139" i="5"/>
  <c r="BS155" i="5"/>
  <c r="BS171" i="5"/>
  <c r="BS186" i="5"/>
  <c r="BS202" i="5"/>
  <c r="BS218" i="5"/>
  <c r="BS234" i="5"/>
  <c r="BS250" i="5"/>
  <c r="BS266" i="5"/>
  <c r="BS282" i="5"/>
  <c r="BS298" i="5"/>
  <c r="BS314" i="5"/>
  <c r="BS330" i="5"/>
  <c r="BS346" i="5"/>
  <c r="BS362" i="5"/>
  <c r="BS378" i="5"/>
  <c r="BS394" i="5"/>
  <c r="BS410" i="5"/>
  <c r="BS426" i="5"/>
  <c r="BS442" i="5"/>
  <c r="BS12" i="5"/>
  <c r="BS28" i="5"/>
  <c r="BS44" i="5"/>
  <c r="BS60" i="5"/>
  <c r="BS76" i="5"/>
  <c r="BS92" i="5"/>
  <c r="BS108" i="5"/>
  <c r="BS124" i="5"/>
  <c r="BS140" i="5"/>
  <c r="BS156" i="5"/>
  <c r="BS172" i="5"/>
  <c r="BS187" i="5"/>
  <c r="BS203" i="5"/>
  <c r="BS219" i="5"/>
  <c r="BS235" i="5"/>
  <c r="BS251" i="5"/>
  <c r="BS267" i="5"/>
  <c r="BS283" i="5"/>
  <c r="BS299" i="5"/>
  <c r="BS315" i="5"/>
  <c r="BS331" i="5"/>
  <c r="BS347" i="5"/>
  <c r="BS363" i="5"/>
  <c r="BS379" i="5"/>
  <c r="BS395" i="5"/>
  <c r="BS411" i="5"/>
  <c r="BS427" i="5"/>
  <c r="BS443" i="5"/>
  <c r="BS13" i="5"/>
  <c r="BS29" i="5"/>
  <c r="BS45" i="5"/>
  <c r="BS61" i="5"/>
  <c r="BS77" i="5"/>
  <c r="BS93" i="5"/>
  <c r="BS109" i="5"/>
  <c r="BS125" i="5"/>
  <c r="BS141" i="5"/>
  <c r="BS157" i="5"/>
  <c r="BS173" i="5"/>
  <c r="BS188" i="5"/>
  <c r="BS204" i="5"/>
  <c r="BS220" i="5"/>
  <c r="BS236" i="5"/>
  <c r="BS252" i="5"/>
  <c r="BS268" i="5"/>
  <c r="BS284" i="5"/>
  <c r="BS300" i="5"/>
  <c r="BS316" i="5"/>
  <c r="BS332" i="5"/>
  <c r="BS348" i="5"/>
  <c r="BS364" i="5"/>
  <c r="BS380" i="5"/>
  <c r="BS396" i="5"/>
  <c r="BS412" i="5"/>
  <c r="BS428" i="5"/>
  <c r="BS444" i="5"/>
  <c r="BS14" i="5"/>
  <c r="BS30" i="5"/>
  <c r="BS46" i="5"/>
  <c r="BS62" i="5"/>
  <c r="BS78" i="5"/>
  <c r="BS94" i="5"/>
  <c r="BS110" i="5"/>
  <c r="BS126" i="5"/>
  <c r="BS142" i="5"/>
  <c r="BS158" i="5"/>
  <c r="BS174" i="5"/>
  <c r="BS189" i="5"/>
  <c r="BS205" i="5"/>
  <c r="BS221" i="5"/>
  <c r="BS237" i="5"/>
  <c r="BS253" i="5"/>
  <c r="BS269" i="5"/>
  <c r="BS285" i="5"/>
  <c r="BS301" i="5"/>
  <c r="BS317" i="5"/>
  <c r="BS333" i="5"/>
  <c r="BS349" i="5"/>
  <c r="BS365" i="5"/>
  <c r="BS381" i="5"/>
  <c r="BS397" i="5"/>
  <c r="BS413" i="5"/>
  <c r="BS429" i="5"/>
  <c r="BS445" i="5"/>
  <c r="BS15" i="5"/>
  <c r="BS31" i="5"/>
  <c r="BS47" i="5"/>
  <c r="BS63" i="5"/>
  <c r="BS79" i="5"/>
  <c r="BS95" i="5"/>
  <c r="BS111" i="5"/>
  <c r="BS127" i="5"/>
  <c r="BS143" i="5"/>
  <c r="BS159" i="5"/>
  <c r="BS175" i="5"/>
  <c r="BS190" i="5"/>
  <c r="BS206" i="5"/>
  <c r="BS222" i="5"/>
  <c r="BS238" i="5"/>
  <c r="BS254" i="5"/>
  <c r="BS270" i="5"/>
  <c r="BS286" i="5"/>
  <c r="BS302" i="5"/>
  <c r="BS318" i="5"/>
  <c r="BS334" i="5"/>
  <c r="BS350" i="5"/>
  <c r="BS366" i="5"/>
  <c r="BS382" i="5"/>
  <c r="BS398" i="5"/>
  <c r="BS414" i="5"/>
  <c r="BS430" i="5"/>
  <c r="BS446" i="5"/>
  <c r="BS16" i="5"/>
  <c r="BS32" i="5"/>
  <c r="BS48" i="5"/>
  <c r="BS64" i="5"/>
  <c r="BS80" i="5"/>
  <c r="BS96" i="5"/>
  <c r="BS112" i="5"/>
  <c r="BS128" i="5"/>
  <c r="BS144" i="5"/>
  <c r="BS160" i="5"/>
  <c r="BS176" i="5"/>
  <c r="BS191" i="5"/>
  <c r="BS207" i="5"/>
  <c r="BS223" i="5"/>
  <c r="BS239" i="5"/>
  <c r="BS255" i="5"/>
  <c r="BS271" i="5"/>
  <c r="BS287" i="5"/>
  <c r="BS303" i="5"/>
  <c r="BS319" i="5"/>
  <c r="BS335" i="5"/>
  <c r="BS351" i="5"/>
  <c r="BS367" i="5"/>
  <c r="BS383" i="5"/>
  <c r="BS399" i="5"/>
  <c r="BS415" i="5"/>
  <c r="BS431" i="5"/>
  <c r="BS447" i="5"/>
  <c r="BS17" i="5"/>
  <c r="BS33" i="5"/>
  <c r="BS49" i="5"/>
  <c r="BS65" i="5"/>
  <c r="BS81" i="5"/>
  <c r="BS97" i="5"/>
  <c r="BS113" i="5"/>
  <c r="BS129" i="5"/>
  <c r="BS145" i="5"/>
  <c r="BS161" i="5"/>
  <c r="BS177" i="5"/>
  <c r="BS192" i="5"/>
  <c r="BS208" i="5"/>
  <c r="BS224" i="5"/>
  <c r="BS240" i="5"/>
  <c r="BS256" i="5"/>
  <c r="BS272" i="5"/>
  <c r="BS288" i="5"/>
  <c r="BS304" i="5"/>
  <c r="BS320" i="5"/>
  <c r="BS336" i="5"/>
  <c r="BS352" i="5"/>
  <c r="BS368" i="5"/>
  <c r="BS384" i="5"/>
  <c r="BS400" i="5"/>
  <c r="BS416" i="5"/>
  <c r="BS432" i="5"/>
  <c r="BS448" i="5"/>
  <c r="BS18" i="5"/>
  <c r="BS34" i="5"/>
  <c r="BS50" i="5"/>
  <c r="BS66" i="5"/>
  <c r="BS82" i="5"/>
  <c r="BS98" i="5"/>
  <c r="BS114" i="5"/>
  <c r="BS130" i="5"/>
  <c r="BS146" i="5"/>
  <c r="BS162" i="5"/>
  <c r="BS178" i="5"/>
  <c r="BS193" i="5"/>
  <c r="BS209" i="5"/>
  <c r="BS225" i="5"/>
  <c r="BS241" i="5"/>
  <c r="BS257" i="5"/>
  <c r="BS273" i="5"/>
  <c r="BS289" i="5"/>
  <c r="BS305" i="5"/>
  <c r="BS321" i="5"/>
  <c r="BS337" i="5"/>
  <c r="BS353" i="5"/>
  <c r="BS369" i="5"/>
  <c r="BS385" i="5"/>
  <c r="BS401" i="5"/>
  <c r="BS417" i="5"/>
  <c r="BS433" i="5"/>
  <c r="BS449" i="5"/>
  <c r="BS19" i="5"/>
  <c r="BS35" i="5"/>
  <c r="BS51" i="5"/>
  <c r="BS67" i="5"/>
  <c r="BS83" i="5"/>
  <c r="BS99" i="5"/>
  <c r="BS115" i="5"/>
  <c r="BS131" i="5"/>
  <c r="BS147" i="5"/>
  <c r="BS163" i="5"/>
  <c r="BS179" i="5"/>
  <c r="BS194" i="5"/>
  <c r="BS210" i="5"/>
  <c r="BS226" i="5"/>
  <c r="BS242" i="5"/>
  <c r="BS258" i="5"/>
  <c r="BS274" i="5"/>
  <c r="BS290" i="5"/>
  <c r="BS306" i="5"/>
  <c r="BS322" i="5"/>
  <c r="BS338" i="5"/>
  <c r="BS354" i="5"/>
  <c r="BS370" i="5"/>
  <c r="BS386" i="5"/>
  <c r="BS402" i="5"/>
  <c r="BS418" i="5"/>
  <c r="BS434" i="5"/>
  <c r="BS450" i="5"/>
  <c r="BS20" i="5"/>
  <c r="BS36" i="5"/>
  <c r="BS52" i="5"/>
  <c r="BS68" i="5"/>
  <c r="BS84" i="5"/>
  <c r="BS100" i="5"/>
  <c r="BS116" i="5"/>
  <c r="BS132" i="5"/>
  <c r="BS148" i="5"/>
  <c r="BS164" i="5"/>
  <c r="BS195" i="5"/>
  <c r="BS211" i="5"/>
  <c r="BS227" i="5"/>
  <c r="BS243" i="5"/>
  <c r="BS259" i="5"/>
  <c r="BS275" i="5"/>
  <c r="BS291" i="5"/>
  <c r="BS307" i="5"/>
  <c r="BS323" i="5"/>
  <c r="BS339" i="5"/>
  <c r="BS355" i="5"/>
  <c r="BS371" i="5"/>
  <c r="BS387" i="5"/>
  <c r="BS403" i="5"/>
  <c r="BS419" i="5"/>
  <c r="BS435" i="5"/>
  <c r="BS451" i="5"/>
  <c r="BS21" i="5"/>
  <c r="BS37" i="5"/>
  <c r="BS53" i="5"/>
  <c r="BS69" i="5"/>
  <c r="BS85" i="5"/>
  <c r="BS101" i="5"/>
  <c r="BS117" i="5"/>
  <c r="BS133" i="5"/>
  <c r="BS149" i="5"/>
  <c r="BS165" i="5"/>
  <c r="BS180" i="5"/>
  <c r="BS196" i="5"/>
  <c r="BS212" i="5"/>
  <c r="BS228" i="5"/>
  <c r="BS244" i="5"/>
  <c r="BS260" i="5"/>
  <c r="BS276" i="5"/>
  <c r="BS292" i="5"/>
  <c r="BS308" i="5"/>
  <c r="BS324" i="5"/>
  <c r="BS340" i="5"/>
  <c r="BS356" i="5"/>
  <c r="BS372" i="5"/>
  <c r="BS388" i="5"/>
  <c r="BS404" i="5"/>
  <c r="BS420" i="5"/>
  <c r="BS436" i="5"/>
  <c r="BS452" i="5"/>
  <c r="BS22" i="5"/>
  <c r="BS38" i="5"/>
  <c r="BS54" i="5"/>
  <c r="BS70" i="5"/>
  <c r="BS86" i="5"/>
  <c r="BS102" i="5"/>
  <c r="BS118" i="5"/>
  <c r="BS134" i="5"/>
  <c r="BS150" i="5"/>
  <c r="BS166" i="5"/>
  <c r="BS181" i="5"/>
  <c r="BS197" i="5"/>
  <c r="BS213" i="5"/>
  <c r="BS229" i="5"/>
  <c r="BS245" i="5"/>
  <c r="BS261" i="5"/>
  <c r="BS277" i="5"/>
  <c r="BS293" i="5"/>
  <c r="BS309" i="5"/>
  <c r="BS325" i="5"/>
  <c r="BS341" i="5"/>
  <c r="BS357" i="5"/>
  <c r="BS373" i="5"/>
  <c r="BS389" i="5"/>
  <c r="BS405" i="5"/>
  <c r="BS421" i="5"/>
  <c r="BS437" i="5"/>
  <c r="BS453" i="5"/>
  <c r="BS8" i="5"/>
  <c r="BS24" i="5"/>
  <c r="BS40" i="5"/>
  <c r="BS56" i="5"/>
  <c r="BS72" i="5"/>
  <c r="BS88" i="5"/>
  <c r="BS104" i="5"/>
  <c r="BS120" i="5"/>
  <c r="BS136" i="5"/>
  <c r="BS152" i="5"/>
  <c r="BS168" i="5"/>
  <c r="BS183" i="5"/>
  <c r="BS199" i="5"/>
  <c r="BS215" i="5"/>
  <c r="BS231" i="5"/>
  <c r="BS247" i="5"/>
  <c r="BS263" i="5"/>
  <c r="BS279" i="5"/>
  <c r="BS295" i="5"/>
  <c r="BS311" i="5"/>
  <c r="BS327" i="5"/>
  <c r="BS343" i="5"/>
  <c r="BS359" i="5"/>
  <c r="BS375" i="5"/>
  <c r="BS391" i="5"/>
  <c r="BS407" i="5"/>
  <c r="BS423" i="5"/>
  <c r="BS439" i="5"/>
  <c r="BS42" i="5"/>
  <c r="BS135" i="5"/>
  <c r="BS216" i="5"/>
  <c r="BS297" i="5"/>
  <c r="BS390" i="5"/>
  <c r="BS55" i="5"/>
  <c r="BS137" i="5"/>
  <c r="BS217" i="5"/>
  <c r="BS310" i="5"/>
  <c r="BS392" i="5"/>
  <c r="BS57" i="5"/>
  <c r="BS138" i="5"/>
  <c r="BS230" i="5"/>
  <c r="BS312" i="5"/>
  <c r="BS393" i="5"/>
  <c r="BS58" i="5"/>
  <c r="BS151" i="5"/>
  <c r="BS232" i="5"/>
  <c r="BS313" i="5"/>
  <c r="BS406" i="5"/>
  <c r="BS71" i="5"/>
  <c r="BS153" i="5"/>
  <c r="BS233" i="5"/>
  <c r="BS326" i="5"/>
  <c r="BS408" i="5"/>
  <c r="BS73" i="5"/>
  <c r="BS154" i="5"/>
  <c r="BS246" i="5"/>
  <c r="BS328" i="5"/>
  <c r="BS409" i="5"/>
  <c r="BS74" i="5"/>
  <c r="BS167" i="5"/>
  <c r="BS248" i="5"/>
  <c r="BS329" i="5"/>
  <c r="BS422" i="5"/>
  <c r="BS87" i="5"/>
  <c r="BS169" i="5"/>
  <c r="BS249" i="5"/>
  <c r="BS342" i="5"/>
  <c r="BS424" i="5"/>
  <c r="BS7" i="5"/>
  <c r="BS89" i="5"/>
  <c r="BS170" i="5"/>
  <c r="BS262" i="5"/>
  <c r="BS344" i="5"/>
  <c r="BS425" i="5"/>
  <c r="BS9" i="5"/>
  <c r="BS90" i="5"/>
  <c r="BS182" i="5"/>
  <c r="BS264" i="5"/>
  <c r="BS345" i="5"/>
  <c r="BS438" i="5"/>
  <c r="BS10" i="5"/>
  <c r="BS103" i="5"/>
  <c r="BS184" i="5"/>
  <c r="BS265" i="5"/>
  <c r="BS358" i="5"/>
  <c r="BS440" i="5"/>
  <c r="BS23" i="5"/>
  <c r="BS105" i="5"/>
  <c r="BS185" i="5"/>
  <c r="BS278" i="5"/>
  <c r="BS360" i="5"/>
  <c r="BS441" i="5"/>
  <c r="BS26" i="5"/>
  <c r="BS119" i="5"/>
  <c r="BS200" i="5"/>
  <c r="BS281" i="5"/>
  <c r="BS374" i="5"/>
  <c r="BS6" i="5"/>
  <c r="BS376" i="5"/>
  <c r="BS377" i="5"/>
  <c r="BS25" i="5"/>
  <c r="BS39" i="5"/>
  <c r="BS41" i="5"/>
  <c r="BS106" i="5"/>
  <c r="BS121" i="5"/>
  <c r="BS122" i="5"/>
  <c r="BS198" i="5"/>
  <c r="BS201" i="5"/>
  <c r="BS214" i="5"/>
  <c r="BS280" i="5"/>
  <c r="BS294" i="5"/>
  <c r="BS296" i="5"/>
  <c r="BS361" i="5"/>
  <c r="EE8" i="5"/>
  <c r="EE16" i="5"/>
  <c r="EE24" i="5"/>
  <c r="EE32" i="5"/>
  <c r="EE40" i="5"/>
  <c r="EE48" i="5"/>
  <c r="EE56" i="5"/>
  <c r="EE64" i="5"/>
  <c r="EE72" i="5"/>
  <c r="EE80" i="5"/>
  <c r="EE88" i="5"/>
  <c r="EE96" i="5"/>
  <c r="EE104" i="5"/>
  <c r="EE112" i="5"/>
  <c r="EE120" i="5"/>
  <c r="EE128" i="5"/>
  <c r="EE136" i="5"/>
  <c r="EE144" i="5"/>
  <c r="EE152" i="5"/>
  <c r="EE160" i="5"/>
  <c r="EE168" i="5"/>
  <c r="EE176" i="5"/>
  <c r="EE183" i="5"/>
  <c r="EE191" i="5"/>
  <c r="EE199" i="5"/>
  <c r="EE207" i="5"/>
  <c r="EE215" i="5"/>
  <c r="EE223" i="5"/>
  <c r="EE231" i="5"/>
  <c r="EE239" i="5"/>
  <c r="EE247" i="5"/>
  <c r="EE255" i="5"/>
  <c r="EE263" i="5"/>
  <c r="EE271" i="5"/>
  <c r="EE279" i="5"/>
  <c r="EE287" i="5"/>
  <c r="EE295" i="5"/>
  <c r="EE303" i="5"/>
  <c r="EE311" i="5"/>
  <c r="EE319" i="5"/>
  <c r="EE327" i="5"/>
  <c r="EE335" i="5"/>
  <c r="EE9" i="5"/>
  <c r="EE17" i="5"/>
  <c r="EE25" i="5"/>
  <c r="EE33" i="5"/>
  <c r="EE41" i="5"/>
  <c r="EE49" i="5"/>
  <c r="EE57" i="5"/>
  <c r="EE65" i="5"/>
  <c r="EE73" i="5"/>
  <c r="EE81" i="5"/>
  <c r="EE89" i="5"/>
  <c r="EE97" i="5"/>
  <c r="EE105" i="5"/>
  <c r="EE113" i="5"/>
  <c r="EE121" i="5"/>
  <c r="EE129" i="5"/>
  <c r="EE137" i="5"/>
  <c r="EE145" i="5"/>
  <c r="EE153" i="5"/>
  <c r="EE161" i="5"/>
  <c r="EE169" i="5"/>
  <c r="EE177" i="5"/>
  <c r="EE184" i="5"/>
  <c r="EE192" i="5"/>
  <c r="EE200" i="5"/>
  <c r="EE208" i="5"/>
  <c r="EE216" i="5"/>
  <c r="EE224" i="5"/>
  <c r="EE232" i="5"/>
  <c r="EE240" i="5"/>
  <c r="EE248" i="5"/>
  <c r="EE256" i="5"/>
  <c r="EE264" i="5"/>
  <c r="EE272" i="5"/>
  <c r="EE280" i="5"/>
  <c r="EE288" i="5"/>
  <c r="EE296" i="5"/>
  <c r="EE304" i="5"/>
  <c r="EE312" i="5"/>
  <c r="EE320" i="5"/>
  <c r="EE328" i="5"/>
  <c r="EE336" i="5"/>
  <c r="EE344" i="5"/>
  <c r="EE352" i="5"/>
  <c r="EE360" i="5"/>
  <c r="EE13" i="5"/>
  <c r="EE21" i="5"/>
  <c r="EE29" i="5"/>
  <c r="EE37" i="5"/>
  <c r="EE45" i="5"/>
  <c r="EE53" i="5"/>
  <c r="EE61" i="5"/>
  <c r="EE69" i="5"/>
  <c r="EE77" i="5"/>
  <c r="EE85" i="5"/>
  <c r="EE93" i="5"/>
  <c r="EE101" i="5"/>
  <c r="EE109" i="5"/>
  <c r="EE117" i="5"/>
  <c r="EE125" i="5"/>
  <c r="EE133" i="5"/>
  <c r="EE141" i="5"/>
  <c r="EE149" i="5"/>
  <c r="EE157" i="5"/>
  <c r="EE165" i="5"/>
  <c r="EE173" i="5"/>
  <c r="EE180" i="5"/>
  <c r="EE188" i="5"/>
  <c r="EE196" i="5"/>
  <c r="EE204" i="5"/>
  <c r="EE212" i="5"/>
  <c r="EE220" i="5"/>
  <c r="EE228" i="5"/>
  <c r="EE236" i="5"/>
  <c r="EE244" i="5"/>
  <c r="EE252" i="5"/>
  <c r="EE260" i="5"/>
  <c r="EE268" i="5"/>
  <c r="EE276" i="5"/>
  <c r="EE284" i="5"/>
  <c r="EE292" i="5"/>
  <c r="EE300" i="5"/>
  <c r="EE308" i="5"/>
  <c r="EE316" i="5"/>
  <c r="EE324" i="5"/>
  <c r="EE332" i="5"/>
  <c r="EE340" i="5"/>
  <c r="EE348" i="5"/>
  <c r="EE356" i="5"/>
  <c r="EE20" i="5"/>
  <c r="EE36" i="5"/>
  <c r="EE52" i="5"/>
  <c r="EE68" i="5"/>
  <c r="EE84" i="5"/>
  <c r="EE100" i="5"/>
  <c r="EE116" i="5"/>
  <c r="EE132" i="5"/>
  <c r="EE148" i="5"/>
  <c r="EE164" i="5"/>
  <c r="EE195" i="5"/>
  <c r="EE211" i="5"/>
  <c r="EE227" i="5"/>
  <c r="EE243" i="5"/>
  <c r="EE259" i="5"/>
  <c r="EE275" i="5"/>
  <c r="EE291" i="5"/>
  <c r="EE307" i="5"/>
  <c r="EE323" i="5"/>
  <c r="EE338" i="5"/>
  <c r="EE349" i="5"/>
  <c r="EE359" i="5"/>
  <c r="EE368" i="5"/>
  <c r="EE376" i="5"/>
  <c r="EE384" i="5"/>
  <c r="EE392" i="5"/>
  <c r="EE400" i="5"/>
  <c r="EE408" i="5"/>
  <c r="EE416" i="5"/>
  <c r="EE424" i="5"/>
  <c r="EE432" i="5"/>
  <c r="EE440" i="5"/>
  <c r="EE448" i="5"/>
  <c r="EE22" i="5"/>
  <c r="EE38" i="5"/>
  <c r="EE54" i="5"/>
  <c r="EE70" i="5"/>
  <c r="EE86" i="5"/>
  <c r="EE102" i="5"/>
  <c r="EE118" i="5"/>
  <c r="EE134" i="5"/>
  <c r="EE150" i="5"/>
  <c r="EE166" i="5"/>
  <c r="EE181" i="5"/>
  <c r="EE197" i="5"/>
  <c r="EE213" i="5"/>
  <c r="EE229" i="5"/>
  <c r="EE245" i="5"/>
  <c r="EE261" i="5"/>
  <c r="EE277" i="5"/>
  <c r="EE293" i="5"/>
  <c r="EE309" i="5"/>
  <c r="EE325" i="5"/>
  <c r="EE339" i="5"/>
  <c r="EE350" i="5"/>
  <c r="EE369" i="5"/>
  <c r="EE377" i="5"/>
  <c r="EE385" i="5"/>
  <c r="EE393" i="5"/>
  <c r="EE401" i="5"/>
  <c r="EE409" i="5"/>
  <c r="EE417" i="5"/>
  <c r="EE425" i="5"/>
  <c r="EE433" i="5"/>
  <c r="EE441" i="5"/>
  <c r="EE449" i="5"/>
  <c r="EE361" i="5"/>
  <c r="EE7" i="5"/>
  <c r="EE23" i="5"/>
  <c r="EE39" i="5"/>
  <c r="EE55" i="5"/>
  <c r="EE71" i="5"/>
  <c r="EE87" i="5"/>
  <c r="EE103" i="5"/>
  <c r="EE119" i="5"/>
  <c r="EE135" i="5"/>
  <c r="EE151" i="5"/>
  <c r="EE167" i="5"/>
  <c r="EE182" i="5"/>
  <c r="EE198" i="5"/>
  <c r="EE214" i="5"/>
  <c r="EE230" i="5"/>
  <c r="EE246" i="5"/>
  <c r="EE262" i="5"/>
  <c r="EE278" i="5"/>
  <c r="EE294" i="5"/>
  <c r="EE310" i="5"/>
  <c r="EE326" i="5"/>
  <c r="EE341" i="5"/>
  <c r="EE351" i="5"/>
  <c r="EE362" i="5"/>
  <c r="EE370" i="5"/>
  <c r="EE378" i="5"/>
  <c r="EE386" i="5"/>
  <c r="EE394" i="5"/>
  <c r="EE402" i="5"/>
  <c r="EE410" i="5"/>
  <c r="EE418" i="5"/>
  <c r="EE426" i="5"/>
  <c r="EE434" i="5"/>
  <c r="EE442" i="5"/>
  <c r="EE450" i="5"/>
  <c r="EE6" i="5"/>
  <c r="EE10" i="5"/>
  <c r="EE26" i="5"/>
  <c r="EE42" i="5"/>
  <c r="EE58" i="5"/>
  <c r="EE74" i="5"/>
  <c r="EE90" i="5"/>
  <c r="EE106" i="5"/>
  <c r="EE122" i="5"/>
  <c r="EE138" i="5"/>
  <c r="EE154" i="5"/>
  <c r="EE170" i="5"/>
  <c r="EE185" i="5"/>
  <c r="EE201" i="5"/>
  <c r="EE217" i="5"/>
  <c r="EE233" i="5"/>
  <c r="EE249" i="5"/>
  <c r="EE265" i="5"/>
  <c r="EE281" i="5"/>
  <c r="EE297" i="5"/>
  <c r="EE313" i="5"/>
  <c r="EE329" i="5"/>
  <c r="EE342" i="5"/>
  <c r="EE363" i="5"/>
  <c r="EE371" i="5"/>
  <c r="EE379" i="5"/>
  <c r="EE387" i="5"/>
  <c r="EE395" i="5"/>
  <c r="EE403" i="5"/>
  <c r="EE411" i="5"/>
  <c r="EE419" i="5"/>
  <c r="EE427" i="5"/>
  <c r="EE435" i="5"/>
  <c r="EE443" i="5"/>
  <c r="EE451" i="5"/>
  <c r="EE11" i="5"/>
  <c r="EE27" i="5"/>
  <c r="EE43" i="5"/>
  <c r="EE59" i="5"/>
  <c r="EE75" i="5"/>
  <c r="EE91" i="5"/>
  <c r="EE107" i="5"/>
  <c r="EE123" i="5"/>
  <c r="EE139" i="5"/>
  <c r="EE155" i="5"/>
  <c r="EE171" i="5"/>
  <c r="EE186" i="5"/>
  <c r="EE202" i="5"/>
  <c r="EE218" i="5"/>
  <c r="EE234" i="5"/>
  <c r="EE250" i="5"/>
  <c r="EE266" i="5"/>
  <c r="EE282" i="5"/>
  <c r="EE298" i="5"/>
  <c r="EE314" i="5"/>
  <c r="EE330" i="5"/>
  <c r="EE353" i="5"/>
  <c r="EE12" i="5"/>
  <c r="EE28" i="5"/>
  <c r="EE44" i="5"/>
  <c r="EE60" i="5"/>
  <c r="EE76" i="5"/>
  <c r="EE92" i="5"/>
  <c r="EE108" i="5"/>
  <c r="EE124" i="5"/>
  <c r="EE140" i="5"/>
  <c r="EE156" i="5"/>
  <c r="EE172" i="5"/>
  <c r="EE187" i="5"/>
  <c r="EE203" i="5"/>
  <c r="EE219" i="5"/>
  <c r="EE235" i="5"/>
  <c r="EE251" i="5"/>
  <c r="EE267" i="5"/>
  <c r="EE283" i="5"/>
  <c r="EE299" i="5"/>
  <c r="EE315" i="5"/>
  <c r="EE331" i="5"/>
  <c r="EE343" i="5"/>
  <c r="EE354" i="5"/>
  <c r="EE364" i="5"/>
  <c r="EE372" i="5"/>
  <c r="EE380" i="5"/>
  <c r="EE388" i="5"/>
  <c r="EE396" i="5"/>
  <c r="EE404" i="5"/>
  <c r="EE412" i="5"/>
  <c r="EE420" i="5"/>
  <c r="EE428" i="5"/>
  <c r="EE436" i="5"/>
  <c r="EE444" i="5"/>
  <c r="EE452" i="5"/>
  <c r="EE14" i="5"/>
  <c r="EE30" i="5"/>
  <c r="EE46" i="5"/>
  <c r="EE62" i="5"/>
  <c r="EE78" i="5"/>
  <c r="EE94" i="5"/>
  <c r="EE110" i="5"/>
  <c r="EE126" i="5"/>
  <c r="EE142" i="5"/>
  <c r="EE158" i="5"/>
  <c r="EE174" i="5"/>
  <c r="EE189" i="5"/>
  <c r="EE205" i="5"/>
  <c r="EE221" i="5"/>
  <c r="EE237" i="5"/>
  <c r="EE253" i="5"/>
  <c r="EE269" i="5"/>
  <c r="EE285" i="5"/>
  <c r="EE301" i="5"/>
  <c r="EE317" i="5"/>
  <c r="EE333" i="5"/>
  <c r="EE355" i="5"/>
  <c r="EE365" i="5"/>
  <c r="EE373" i="5"/>
  <c r="EE381" i="5"/>
  <c r="EE389" i="5"/>
  <c r="EE397" i="5"/>
  <c r="EE405" i="5"/>
  <c r="EE413" i="5"/>
  <c r="EE421" i="5"/>
  <c r="EE429" i="5"/>
  <c r="EE437" i="5"/>
  <c r="EE445" i="5"/>
  <c r="EE453" i="5"/>
  <c r="EE345" i="5"/>
  <c r="EE15" i="5"/>
  <c r="EE31" i="5"/>
  <c r="EE47" i="5"/>
  <c r="EE63" i="5"/>
  <c r="EE79" i="5"/>
  <c r="EE95" i="5"/>
  <c r="EE111" i="5"/>
  <c r="EE127" i="5"/>
  <c r="EE143" i="5"/>
  <c r="EE159" i="5"/>
  <c r="EE175" i="5"/>
  <c r="EE190" i="5"/>
  <c r="EE206" i="5"/>
  <c r="EE222" i="5"/>
  <c r="EE238" i="5"/>
  <c r="EE254" i="5"/>
  <c r="EE270" i="5"/>
  <c r="EE286" i="5"/>
  <c r="EE302" i="5"/>
  <c r="EE318" i="5"/>
  <c r="EE334" i="5"/>
  <c r="EE346" i="5"/>
  <c r="EE357" i="5"/>
  <c r="EE366" i="5"/>
  <c r="EE374" i="5"/>
  <c r="EE382" i="5"/>
  <c r="EE390" i="5"/>
  <c r="EE398" i="5"/>
  <c r="EE406" i="5"/>
  <c r="EE414" i="5"/>
  <c r="EE422" i="5"/>
  <c r="EE430" i="5"/>
  <c r="EE438" i="5"/>
  <c r="EE446" i="5"/>
  <c r="EE19" i="5"/>
  <c r="EE35" i="5"/>
  <c r="EE51" i="5"/>
  <c r="EE67" i="5"/>
  <c r="EE83" i="5"/>
  <c r="EE99" i="5"/>
  <c r="EE115" i="5"/>
  <c r="EE131" i="5"/>
  <c r="EE147" i="5"/>
  <c r="EE163" i="5"/>
  <c r="EE179" i="5"/>
  <c r="EE194" i="5"/>
  <c r="EE210" i="5"/>
  <c r="EE226" i="5"/>
  <c r="EE242" i="5"/>
  <c r="EE258" i="5"/>
  <c r="EE274" i="5"/>
  <c r="EE290" i="5"/>
  <c r="EE306" i="5"/>
  <c r="EE322" i="5"/>
  <c r="EE337" i="5"/>
  <c r="EE225" i="5"/>
  <c r="EE415" i="5"/>
  <c r="EE241" i="5"/>
  <c r="EE423" i="5"/>
  <c r="EE257" i="5"/>
  <c r="EE431" i="5"/>
  <c r="EE18" i="5"/>
  <c r="EE273" i="5"/>
  <c r="EE439" i="5"/>
  <c r="EE34" i="5"/>
  <c r="EE289" i="5"/>
  <c r="EE447" i="5"/>
  <c r="EE50" i="5"/>
  <c r="EE305" i="5"/>
  <c r="EE66" i="5"/>
  <c r="EE321" i="5"/>
  <c r="EE82" i="5"/>
  <c r="EE98" i="5"/>
  <c r="EE347" i="5"/>
  <c r="EE114" i="5"/>
  <c r="EE358" i="5"/>
  <c r="EE130" i="5"/>
  <c r="EE367" i="5"/>
  <c r="EE146" i="5"/>
  <c r="EE375" i="5"/>
  <c r="EE162" i="5"/>
  <c r="EE383" i="5"/>
  <c r="EE178" i="5"/>
  <c r="EE391" i="5"/>
  <c r="EE209" i="5"/>
  <c r="EE407" i="5"/>
  <c r="EE193" i="5"/>
  <c r="EE399" i="5"/>
  <c r="GQ12" i="5"/>
  <c r="GQ20" i="5"/>
  <c r="GQ28" i="5"/>
  <c r="GQ36" i="5"/>
  <c r="GQ44" i="5"/>
  <c r="GQ52" i="5"/>
  <c r="GQ60" i="5"/>
  <c r="GQ68" i="5"/>
  <c r="GQ76" i="5"/>
  <c r="GQ84" i="5"/>
  <c r="GQ92" i="5"/>
  <c r="GQ100" i="5"/>
  <c r="GQ108" i="5"/>
  <c r="GQ116" i="5"/>
  <c r="GQ124" i="5"/>
  <c r="GQ132" i="5"/>
  <c r="GQ140" i="5"/>
  <c r="GQ148" i="5"/>
  <c r="GQ156" i="5"/>
  <c r="GQ164" i="5"/>
  <c r="GQ172" i="5"/>
  <c r="GQ187" i="5"/>
  <c r="GQ195" i="5"/>
  <c r="GQ203" i="5"/>
  <c r="GQ13" i="5"/>
  <c r="GQ21" i="5"/>
  <c r="GQ29" i="5"/>
  <c r="GQ37" i="5"/>
  <c r="GQ45" i="5"/>
  <c r="GQ53" i="5"/>
  <c r="GQ61" i="5"/>
  <c r="GQ69" i="5"/>
  <c r="GQ77" i="5"/>
  <c r="GQ85" i="5"/>
  <c r="GQ93" i="5"/>
  <c r="GQ101" i="5"/>
  <c r="GQ109" i="5"/>
  <c r="GQ117" i="5"/>
  <c r="GQ125" i="5"/>
  <c r="GQ133" i="5"/>
  <c r="GQ141" i="5"/>
  <c r="GQ149" i="5"/>
  <c r="GQ157" i="5"/>
  <c r="GQ165" i="5"/>
  <c r="GQ173" i="5"/>
  <c r="GQ180" i="5"/>
  <c r="GQ188" i="5"/>
  <c r="GQ196" i="5"/>
  <c r="GQ204" i="5"/>
  <c r="GQ212" i="5"/>
  <c r="GQ220" i="5"/>
  <c r="GQ228" i="5"/>
  <c r="GQ14" i="5"/>
  <c r="GQ22" i="5"/>
  <c r="GQ30" i="5"/>
  <c r="GQ38" i="5"/>
  <c r="GQ46" i="5"/>
  <c r="GQ54" i="5"/>
  <c r="GQ62" i="5"/>
  <c r="GQ70" i="5"/>
  <c r="GQ78" i="5"/>
  <c r="GQ86" i="5"/>
  <c r="GQ94" i="5"/>
  <c r="GQ102" i="5"/>
  <c r="GQ110" i="5"/>
  <c r="GQ118" i="5"/>
  <c r="GQ126" i="5"/>
  <c r="GQ134" i="5"/>
  <c r="GQ142" i="5"/>
  <c r="GQ150" i="5"/>
  <c r="GQ158" i="5"/>
  <c r="GQ166" i="5"/>
  <c r="GQ174" i="5"/>
  <c r="GQ181" i="5"/>
  <c r="GQ189" i="5"/>
  <c r="GQ197" i="5"/>
  <c r="GQ205" i="5"/>
  <c r="GQ213" i="5"/>
  <c r="GQ221" i="5"/>
  <c r="GQ229" i="5"/>
  <c r="GQ7" i="5"/>
  <c r="GQ15" i="5"/>
  <c r="GQ23" i="5"/>
  <c r="GQ31" i="5"/>
  <c r="GQ39" i="5"/>
  <c r="GQ47" i="5"/>
  <c r="GQ55" i="5"/>
  <c r="GQ63" i="5"/>
  <c r="GQ71" i="5"/>
  <c r="GQ79" i="5"/>
  <c r="GQ87" i="5"/>
  <c r="GQ95" i="5"/>
  <c r="GQ103" i="5"/>
  <c r="GQ111" i="5"/>
  <c r="GQ119" i="5"/>
  <c r="GQ127" i="5"/>
  <c r="GQ135" i="5"/>
  <c r="GQ143" i="5"/>
  <c r="GQ151" i="5"/>
  <c r="GQ159" i="5"/>
  <c r="GQ167" i="5"/>
  <c r="GQ175" i="5"/>
  <c r="GQ182" i="5"/>
  <c r="GQ190" i="5"/>
  <c r="GQ198" i="5"/>
  <c r="GQ206" i="5"/>
  <c r="GQ214" i="5"/>
  <c r="GQ222" i="5"/>
  <c r="GQ230" i="5"/>
  <c r="GQ8" i="5"/>
  <c r="GQ16" i="5"/>
  <c r="GQ24" i="5"/>
  <c r="GQ32" i="5"/>
  <c r="GQ40" i="5"/>
  <c r="GQ48" i="5"/>
  <c r="GQ56" i="5"/>
  <c r="GQ64" i="5"/>
  <c r="GQ72" i="5"/>
  <c r="GQ80" i="5"/>
  <c r="GQ88" i="5"/>
  <c r="GQ96" i="5"/>
  <c r="GQ104" i="5"/>
  <c r="GQ112" i="5"/>
  <c r="GQ120" i="5"/>
  <c r="GQ128" i="5"/>
  <c r="GQ136" i="5"/>
  <c r="GQ144" i="5"/>
  <c r="GQ152" i="5"/>
  <c r="GQ160" i="5"/>
  <c r="GQ168" i="5"/>
  <c r="GQ176" i="5"/>
  <c r="GQ183" i="5"/>
  <c r="GQ191" i="5"/>
  <c r="GQ199" i="5"/>
  <c r="GQ9" i="5"/>
  <c r="GQ17" i="5"/>
  <c r="GQ25" i="5"/>
  <c r="GQ33" i="5"/>
  <c r="GQ41" i="5"/>
  <c r="GQ49" i="5"/>
  <c r="GQ57" i="5"/>
  <c r="GQ65" i="5"/>
  <c r="GQ73" i="5"/>
  <c r="GQ81" i="5"/>
  <c r="GQ89" i="5"/>
  <c r="GQ97" i="5"/>
  <c r="GQ105" i="5"/>
  <c r="GQ113" i="5"/>
  <c r="GQ121" i="5"/>
  <c r="GQ129" i="5"/>
  <c r="GQ137" i="5"/>
  <c r="GQ145" i="5"/>
  <c r="GQ153" i="5"/>
  <c r="GQ161" i="5"/>
  <c r="GQ169" i="5"/>
  <c r="GQ177" i="5"/>
  <c r="GQ184" i="5"/>
  <c r="GQ192" i="5"/>
  <c r="GQ200" i="5"/>
  <c r="GQ208" i="5"/>
  <c r="GQ216" i="5"/>
  <c r="GQ224" i="5"/>
  <c r="GQ232" i="5"/>
  <c r="GQ10" i="5"/>
  <c r="GQ18" i="5"/>
  <c r="GQ26" i="5"/>
  <c r="GQ34" i="5"/>
  <c r="GQ42" i="5"/>
  <c r="GQ50" i="5"/>
  <c r="GQ58" i="5"/>
  <c r="GQ66" i="5"/>
  <c r="GQ74" i="5"/>
  <c r="GQ82" i="5"/>
  <c r="GQ90" i="5"/>
  <c r="GQ98" i="5"/>
  <c r="GQ106" i="5"/>
  <c r="GQ114" i="5"/>
  <c r="GQ122" i="5"/>
  <c r="GQ130" i="5"/>
  <c r="GQ138" i="5"/>
  <c r="GQ146" i="5"/>
  <c r="GQ154" i="5"/>
  <c r="GQ131" i="5"/>
  <c r="GQ193" i="5"/>
  <c r="GQ215" i="5"/>
  <c r="GQ233" i="5"/>
  <c r="GQ99" i="5"/>
  <c r="GQ147" i="5"/>
  <c r="GQ178" i="5"/>
  <c r="GQ202" i="5"/>
  <c r="GQ234" i="5"/>
  <c r="GQ244" i="5"/>
  <c r="GQ254" i="5"/>
  <c r="GQ273" i="5"/>
  <c r="GQ283" i="5"/>
  <c r="GQ303" i="5"/>
  <c r="GQ333" i="5"/>
  <c r="GQ352" i="5"/>
  <c r="GQ362" i="5"/>
  <c r="GQ372" i="5"/>
  <c r="GQ382" i="5"/>
  <c r="GQ401" i="5"/>
  <c r="GQ411" i="5"/>
  <c r="GQ431" i="5"/>
  <c r="GQ51" i="5"/>
  <c r="GQ107" i="5"/>
  <c r="GQ236" i="5"/>
  <c r="GQ246" i="5"/>
  <c r="GQ265" i="5"/>
  <c r="GQ275" i="5"/>
  <c r="GQ295" i="5"/>
  <c r="GQ325" i="5"/>
  <c r="GQ344" i="5"/>
  <c r="GQ354" i="5"/>
  <c r="GQ364" i="5"/>
  <c r="GQ374" i="5"/>
  <c r="GQ393" i="5"/>
  <c r="GQ403" i="5"/>
  <c r="GQ423" i="5"/>
  <c r="GQ453" i="5"/>
  <c r="GQ217" i="5"/>
  <c r="GQ237" i="5"/>
  <c r="GQ256" i="5"/>
  <c r="GQ266" i="5"/>
  <c r="GQ276" i="5"/>
  <c r="GQ286" i="5"/>
  <c r="GQ305" i="5"/>
  <c r="GQ315" i="5"/>
  <c r="GQ335" i="5"/>
  <c r="GQ365" i="5"/>
  <c r="GQ384" i="5"/>
  <c r="GQ394" i="5"/>
  <c r="GQ404" i="5"/>
  <c r="GQ414" i="5"/>
  <c r="GQ433" i="5"/>
  <c r="GQ443" i="5"/>
  <c r="GQ59" i="5"/>
  <c r="GQ162" i="5"/>
  <c r="GQ218" i="5"/>
  <c r="GQ247" i="5"/>
  <c r="GQ277" i="5"/>
  <c r="GQ296" i="5"/>
  <c r="GQ306" i="5"/>
  <c r="GQ316" i="5"/>
  <c r="GQ326" i="5"/>
  <c r="GQ345" i="5"/>
  <c r="GQ355" i="5"/>
  <c r="GQ375" i="5"/>
  <c r="GQ405" i="5"/>
  <c r="GQ424" i="5"/>
  <c r="GQ434" i="5"/>
  <c r="GQ444" i="5"/>
  <c r="GQ115" i="5"/>
  <c r="GQ163" i="5"/>
  <c r="GQ194" i="5"/>
  <c r="GQ219" i="5"/>
  <c r="GQ238" i="5"/>
  <c r="GQ257" i="5"/>
  <c r="GQ267" i="5"/>
  <c r="GQ287" i="5"/>
  <c r="GQ317" i="5"/>
  <c r="GQ336" i="5"/>
  <c r="GQ346" i="5"/>
  <c r="GQ356" i="5"/>
  <c r="GQ366" i="5"/>
  <c r="GQ385" i="5"/>
  <c r="GQ395" i="5"/>
  <c r="GQ415" i="5"/>
  <c r="GQ445" i="5"/>
  <c r="GQ67" i="5"/>
  <c r="GQ223" i="5"/>
  <c r="GQ248" i="5"/>
  <c r="GQ258" i="5"/>
  <c r="GQ268" i="5"/>
  <c r="GQ278" i="5"/>
  <c r="GQ297" i="5"/>
  <c r="GQ307" i="5"/>
  <c r="GQ327" i="5"/>
  <c r="GQ357" i="5"/>
  <c r="GQ376" i="5"/>
  <c r="GQ386" i="5"/>
  <c r="GQ396" i="5"/>
  <c r="GQ406" i="5"/>
  <c r="GQ425" i="5"/>
  <c r="GQ435" i="5"/>
  <c r="GQ11" i="5"/>
  <c r="GQ123" i="5"/>
  <c r="GQ170" i="5"/>
  <c r="GQ201" i="5"/>
  <c r="GQ225" i="5"/>
  <c r="GQ249" i="5"/>
  <c r="GQ259" i="5"/>
  <c r="GQ279" i="5"/>
  <c r="GQ309" i="5"/>
  <c r="GQ328" i="5"/>
  <c r="GQ338" i="5"/>
  <c r="GQ348" i="5"/>
  <c r="GQ358" i="5"/>
  <c r="GQ377" i="5"/>
  <c r="GQ387" i="5"/>
  <c r="GQ407" i="5"/>
  <c r="GQ437" i="5"/>
  <c r="GQ27" i="5"/>
  <c r="GQ253" i="5"/>
  <c r="GQ271" i="5"/>
  <c r="GQ289" i="5"/>
  <c r="GQ235" i="5"/>
  <c r="GQ35" i="5"/>
  <c r="GQ239" i="5"/>
  <c r="GQ272" i="5"/>
  <c r="GQ43" i="5"/>
  <c r="GQ139" i="5"/>
  <c r="GQ207" i="5"/>
  <c r="GQ240" i="5"/>
  <c r="GQ255" i="5"/>
  <c r="GQ291" i="5"/>
  <c r="GQ310" i="5"/>
  <c r="GQ343" i="5"/>
  <c r="GQ379" i="5"/>
  <c r="GQ274" i="5"/>
  <c r="GQ292" i="5"/>
  <c r="GQ209" i="5"/>
  <c r="GQ241" i="5"/>
  <c r="GQ260" i="5"/>
  <c r="GQ75" i="5"/>
  <c r="GQ155" i="5"/>
  <c r="GQ210" i="5"/>
  <c r="GQ242" i="5"/>
  <c r="GQ261" i="5"/>
  <c r="GQ211" i="5"/>
  <c r="GQ83" i="5"/>
  <c r="GQ245" i="5"/>
  <c r="GQ299" i="5"/>
  <c r="GQ226" i="5"/>
  <c r="GQ263" i="5"/>
  <c r="GQ281" i="5"/>
  <c r="GQ300" i="5"/>
  <c r="GQ318" i="5"/>
  <c r="GQ351" i="5"/>
  <c r="GQ369" i="5"/>
  <c r="GQ388" i="5"/>
  <c r="GQ421" i="5"/>
  <c r="GQ439" i="5"/>
  <c r="GQ91" i="5"/>
  <c r="GQ179" i="5"/>
  <c r="GQ264" i="5"/>
  <c r="GQ282" i="5"/>
  <c r="GQ301" i="5"/>
  <c r="GQ319" i="5"/>
  <c r="GQ334" i="5"/>
  <c r="GQ370" i="5"/>
  <c r="GQ389" i="5"/>
  <c r="GQ227" i="5"/>
  <c r="GQ250" i="5"/>
  <c r="GQ269" i="5"/>
  <c r="GQ284" i="5"/>
  <c r="GQ302" i="5"/>
  <c r="GQ320" i="5"/>
  <c r="GQ353" i="5"/>
  <c r="GQ371" i="5"/>
  <c r="GQ390" i="5"/>
  <c r="GQ408" i="5"/>
  <c r="GQ426" i="5"/>
  <c r="GQ441" i="5"/>
  <c r="GQ186" i="5"/>
  <c r="GQ252" i="5"/>
  <c r="GQ288" i="5"/>
  <c r="GQ321" i="5"/>
  <c r="GQ340" i="5"/>
  <c r="GQ391" i="5"/>
  <c r="GQ409" i="5"/>
  <c r="GQ428" i="5"/>
  <c r="GQ446" i="5"/>
  <c r="GQ270" i="5"/>
  <c r="GQ313" i="5"/>
  <c r="GQ397" i="5"/>
  <c r="GQ417" i="5"/>
  <c r="GQ438" i="5"/>
  <c r="GQ314" i="5"/>
  <c r="GQ347" i="5"/>
  <c r="GQ398" i="5"/>
  <c r="GQ418" i="5"/>
  <c r="GQ280" i="5"/>
  <c r="GQ349" i="5"/>
  <c r="GQ373" i="5"/>
  <c r="GQ285" i="5"/>
  <c r="GQ322" i="5"/>
  <c r="GQ399" i="5"/>
  <c r="GQ419" i="5"/>
  <c r="GQ440" i="5"/>
  <c r="GQ290" i="5"/>
  <c r="GQ323" i="5"/>
  <c r="GQ350" i="5"/>
  <c r="GQ378" i="5"/>
  <c r="GQ420" i="5"/>
  <c r="GQ442" i="5"/>
  <c r="GQ19" i="5"/>
  <c r="GQ293" i="5"/>
  <c r="GQ324" i="5"/>
  <c r="GQ400" i="5"/>
  <c r="GQ422" i="5"/>
  <c r="GQ447" i="5"/>
  <c r="GQ294" i="5"/>
  <c r="GQ329" i="5"/>
  <c r="GQ380" i="5"/>
  <c r="GQ330" i="5"/>
  <c r="GQ381" i="5"/>
  <c r="GQ402" i="5"/>
  <c r="GQ427" i="5"/>
  <c r="GQ448" i="5"/>
  <c r="GQ171" i="5"/>
  <c r="GQ298" i="5"/>
  <c r="GQ359" i="5"/>
  <c r="GQ429" i="5"/>
  <c r="GQ185" i="5"/>
  <c r="GQ331" i="5"/>
  <c r="GQ449" i="5"/>
  <c r="GQ304" i="5"/>
  <c r="GQ332" i="5"/>
  <c r="GQ360" i="5"/>
  <c r="GQ383" i="5"/>
  <c r="GQ430" i="5"/>
  <c r="GQ450" i="5"/>
  <c r="GQ231" i="5"/>
  <c r="GQ308" i="5"/>
  <c r="GQ337" i="5"/>
  <c r="GQ361" i="5"/>
  <c r="GQ410" i="5"/>
  <c r="GQ451" i="5"/>
  <c r="GQ243" i="5"/>
  <c r="GQ339" i="5"/>
  <c r="GQ452" i="5"/>
  <c r="GQ251" i="5"/>
  <c r="GQ311" i="5"/>
  <c r="GQ341" i="5"/>
  <c r="GQ363" i="5"/>
  <c r="GQ412" i="5"/>
  <c r="GQ432" i="5"/>
  <c r="GQ262" i="5"/>
  <c r="GQ312" i="5"/>
  <c r="GQ342" i="5"/>
  <c r="GQ368" i="5"/>
  <c r="GQ416" i="5"/>
  <c r="GQ367" i="5"/>
  <c r="GQ392" i="5"/>
  <c r="GQ413" i="5"/>
  <c r="GQ436" i="5"/>
  <c r="GQ6" i="5"/>
  <c r="DX12" i="5"/>
  <c r="DX28" i="5"/>
  <c r="DX44" i="5"/>
  <c r="DX60" i="5"/>
  <c r="DX76" i="5"/>
  <c r="DX92" i="5"/>
  <c r="DX108" i="5"/>
  <c r="DX124" i="5"/>
  <c r="DX140" i="5"/>
  <c r="DX156" i="5"/>
  <c r="DX172" i="5"/>
  <c r="DX187" i="5"/>
  <c r="DX203" i="5"/>
  <c r="DX219" i="5"/>
  <c r="DX235" i="5"/>
  <c r="DX13" i="5"/>
  <c r="DX29" i="5"/>
  <c r="DX45" i="5"/>
  <c r="DX61" i="5"/>
  <c r="DX77" i="5"/>
  <c r="DX93" i="5"/>
  <c r="DX109" i="5"/>
  <c r="DX125" i="5"/>
  <c r="DX141" i="5"/>
  <c r="DX157" i="5"/>
  <c r="DX173" i="5"/>
  <c r="DX188" i="5"/>
  <c r="DX204" i="5"/>
  <c r="DX220" i="5"/>
  <c r="DX236" i="5"/>
  <c r="DX252" i="5"/>
  <c r="DX14" i="5"/>
  <c r="DX30" i="5"/>
  <c r="DX46" i="5"/>
  <c r="DX62" i="5"/>
  <c r="DX78" i="5"/>
  <c r="DX94" i="5"/>
  <c r="DX110" i="5"/>
  <c r="DX126" i="5"/>
  <c r="DX142" i="5"/>
  <c r="DX158" i="5"/>
  <c r="DX174" i="5"/>
  <c r="DX189" i="5"/>
  <c r="DX205" i="5"/>
  <c r="DX221" i="5"/>
  <c r="DX237" i="5"/>
  <c r="DX15" i="5"/>
  <c r="DX31" i="5"/>
  <c r="DX47" i="5"/>
  <c r="DX63" i="5"/>
  <c r="DX79" i="5"/>
  <c r="DX95" i="5"/>
  <c r="DX111" i="5"/>
  <c r="DX127" i="5"/>
  <c r="DX143" i="5"/>
  <c r="DX159" i="5"/>
  <c r="DX175" i="5"/>
  <c r="DX190" i="5"/>
  <c r="DX206" i="5"/>
  <c r="DX222" i="5"/>
  <c r="DX238" i="5"/>
  <c r="DX16" i="5"/>
  <c r="DX32" i="5"/>
  <c r="DX48" i="5"/>
  <c r="DX64" i="5"/>
  <c r="DX80" i="5"/>
  <c r="DX96" i="5"/>
  <c r="DX112" i="5"/>
  <c r="DX128" i="5"/>
  <c r="DX144" i="5"/>
  <c r="DX160" i="5"/>
  <c r="DX176" i="5"/>
  <c r="DX191" i="5"/>
  <c r="DX207" i="5"/>
  <c r="DX223" i="5"/>
  <c r="DX239" i="5"/>
  <c r="DX17" i="5"/>
  <c r="DX33" i="5"/>
  <c r="DX49" i="5"/>
  <c r="DX65" i="5"/>
  <c r="DX81" i="5"/>
  <c r="DX97" i="5"/>
  <c r="DX113" i="5"/>
  <c r="DX129" i="5"/>
  <c r="DX145" i="5"/>
  <c r="DX161" i="5"/>
  <c r="DX177" i="5"/>
  <c r="DX192" i="5"/>
  <c r="DX208" i="5"/>
  <c r="DX224" i="5"/>
  <c r="DX240" i="5"/>
  <c r="DX256" i="5"/>
  <c r="DX18" i="5"/>
  <c r="DX34" i="5"/>
  <c r="DX50" i="5"/>
  <c r="DX66" i="5"/>
  <c r="DX82" i="5"/>
  <c r="DX98" i="5"/>
  <c r="DX114" i="5"/>
  <c r="DX130" i="5"/>
  <c r="DX146" i="5"/>
  <c r="DX162" i="5"/>
  <c r="DX178" i="5"/>
  <c r="DX193" i="5"/>
  <c r="DX209" i="5"/>
  <c r="DX19" i="5"/>
  <c r="DX35" i="5"/>
  <c r="DX51" i="5"/>
  <c r="DX67" i="5"/>
  <c r="DX83" i="5"/>
  <c r="DX99" i="5"/>
  <c r="DX115" i="5"/>
  <c r="DX131" i="5"/>
  <c r="DX147" i="5"/>
  <c r="DX163" i="5"/>
  <c r="DX179" i="5"/>
  <c r="DX194" i="5"/>
  <c r="DX210" i="5"/>
  <c r="DX226" i="5"/>
  <c r="DX242" i="5"/>
  <c r="DX258" i="5"/>
  <c r="DX21" i="5"/>
  <c r="DX37" i="5"/>
  <c r="DX53" i="5"/>
  <c r="DX69" i="5"/>
  <c r="DX85" i="5"/>
  <c r="DX101" i="5"/>
  <c r="DX117" i="5"/>
  <c r="DX133" i="5"/>
  <c r="DX149" i="5"/>
  <c r="DX165" i="5"/>
  <c r="DX180" i="5"/>
  <c r="DX196" i="5"/>
  <c r="DX212" i="5"/>
  <c r="DX228" i="5"/>
  <c r="DX7" i="5"/>
  <c r="DX23" i="5"/>
  <c r="DX39" i="5"/>
  <c r="DX55" i="5"/>
  <c r="DX71" i="5"/>
  <c r="DX87" i="5"/>
  <c r="DX103" i="5"/>
  <c r="DX119" i="5"/>
  <c r="DX42" i="5"/>
  <c r="DX88" i="5"/>
  <c r="DX132" i="5"/>
  <c r="DX167" i="5"/>
  <c r="DX200" i="5"/>
  <c r="DX233" i="5"/>
  <c r="DX259" i="5"/>
  <c r="DX275" i="5"/>
  <c r="DX291" i="5"/>
  <c r="DX307" i="5"/>
  <c r="DX323" i="5"/>
  <c r="DX339" i="5"/>
  <c r="DX355" i="5"/>
  <c r="DX371" i="5"/>
  <c r="DX387" i="5"/>
  <c r="DX403" i="5"/>
  <c r="DX419" i="5"/>
  <c r="DX435" i="5"/>
  <c r="DX451" i="5"/>
  <c r="DX43" i="5"/>
  <c r="DX89" i="5"/>
  <c r="DX134" i="5"/>
  <c r="DX168" i="5"/>
  <c r="DX201" i="5"/>
  <c r="DX234" i="5"/>
  <c r="DX260" i="5"/>
  <c r="DX276" i="5"/>
  <c r="DX292" i="5"/>
  <c r="DX308" i="5"/>
  <c r="DX324" i="5"/>
  <c r="DX340" i="5"/>
  <c r="DX356" i="5"/>
  <c r="DX372" i="5"/>
  <c r="DX388" i="5"/>
  <c r="DX404" i="5"/>
  <c r="DX420" i="5"/>
  <c r="DX436" i="5"/>
  <c r="DX452" i="5"/>
  <c r="DX8" i="5"/>
  <c r="DX52" i="5"/>
  <c r="DX90" i="5"/>
  <c r="DX135" i="5"/>
  <c r="DX169" i="5"/>
  <c r="DX202" i="5"/>
  <c r="DX241" i="5"/>
  <c r="DX261" i="5"/>
  <c r="DX277" i="5"/>
  <c r="DX293" i="5"/>
  <c r="DX309" i="5"/>
  <c r="DX325" i="5"/>
  <c r="DX341" i="5"/>
  <c r="DX357" i="5"/>
  <c r="DX373" i="5"/>
  <c r="DX389" i="5"/>
  <c r="DX405" i="5"/>
  <c r="DX421" i="5"/>
  <c r="DX437" i="5"/>
  <c r="DX453" i="5"/>
  <c r="DX9" i="5"/>
  <c r="DX54" i="5"/>
  <c r="DX91" i="5"/>
  <c r="DX136" i="5"/>
  <c r="DX170" i="5"/>
  <c r="DX211" i="5"/>
  <c r="DX243" i="5"/>
  <c r="DX262" i="5"/>
  <c r="DX278" i="5"/>
  <c r="DX294" i="5"/>
  <c r="DX310" i="5"/>
  <c r="DX326" i="5"/>
  <c r="DX342" i="5"/>
  <c r="DX358" i="5"/>
  <c r="DX374" i="5"/>
  <c r="DX390" i="5"/>
  <c r="DX406" i="5"/>
  <c r="DX422" i="5"/>
  <c r="DX438" i="5"/>
  <c r="DX10" i="5"/>
  <c r="DX56" i="5"/>
  <c r="DX100" i="5"/>
  <c r="DX137" i="5"/>
  <c r="DX171" i="5"/>
  <c r="DX213" i="5"/>
  <c r="DX244" i="5"/>
  <c r="DX263" i="5"/>
  <c r="DX279" i="5"/>
  <c r="DX295" i="5"/>
  <c r="DX311" i="5"/>
  <c r="DX327" i="5"/>
  <c r="DX343" i="5"/>
  <c r="DX359" i="5"/>
  <c r="DX375" i="5"/>
  <c r="DX391" i="5"/>
  <c r="DX407" i="5"/>
  <c r="DX423" i="5"/>
  <c r="DX439" i="5"/>
  <c r="DX11" i="5"/>
  <c r="DX57" i="5"/>
  <c r="DX102" i="5"/>
  <c r="DX138" i="5"/>
  <c r="DX214" i="5"/>
  <c r="DX245" i="5"/>
  <c r="DX264" i="5"/>
  <c r="DX280" i="5"/>
  <c r="DX296" i="5"/>
  <c r="DX312" i="5"/>
  <c r="DX328" i="5"/>
  <c r="DX344" i="5"/>
  <c r="DX360" i="5"/>
  <c r="DX376" i="5"/>
  <c r="DX392" i="5"/>
  <c r="DX408" i="5"/>
  <c r="DX424" i="5"/>
  <c r="DX440" i="5"/>
  <c r="DX20" i="5"/>
  <c r="DX58" i="5"/>
  <c r="DX104" i="5"/>
  <c r="DX139" i="5"/>
  <c r="DX181" i="5"/>
  <c r="DX215" i="5"/>
  <c r="DX246" i="5"/>
  <c r="DX265" i="5"/>
  <c r="DX281" i="5"/>
  <c r="DX297" i="5"/>
  <c r="DX313" i="5"/>
  <c r="DX329" i="5"/>
  <c r="DX345" i="5"/>
  <c r="DX361" i="5"/>
  <c r="DX377" i="5"/>
  <c r="DX393" i="5"/>
  <c r="DX409" i="5"/>
  <c r="DX425" i="5"/>
  <c r="DX441" i="5"/>
  <c r="DX22" i="5"/>
  <c r="DX59" i="5"/>
  <c r="DX105" i="5"/>
  <c r="DX148" i="5"/>
  <c r="DX182" i="5"/>
  <c r="DX216" i="5"/>
  <c r="DX247" i="5"/>
  <c r="DX266" i="5"/>
  <c r="DX282" i="5"/>
  <c r="DX298" i="5"/>
  <c r="DX314" i="5"/>
  <c r="DX330" i="5"/>
  <c r="DX346" i="5"/>
  <c r="DX362" i="5"/>
  <c r="DX378" i="5"/>
  <c r="DX394" i="5"/>
  <c r="DX410" i="5"/>
  <c r="DX426" i="5"/>
  <c r="DX442" i="5"/>
  <c r="DX24" i="5"/>
  <c r="DX68" i="5"/>
  <c r="DX106" i="5"/>
  <c r="DX150" i="5"/>
  <c r="DX183" i="5"/>
  <c r="DX217" i="5"/>
  <c r="DX248" i="5"/>
  <c r="DX267" i="5"/>
  <c r="DX283" i="5"/>
  <c r="DX299" i="5"/>
  <c r="DX315" i="5"/>
  <c r="DX331" i="5"/>
  <c r="DX347" i="5"/>
  <c r="DX363" i="5"/>
  <c r="DX379" i="5"/>
  <c r="DX395" i="5"/>
  <c r="DX411" i="5"/>
  <c r="DX427" i="5"/>
  <c r="DX443" i="5"/>
  <c r="DX25" i="5"/>
  <c r="DX70" i="5"/>
  <c r="DX107" i="5"/>
  <c r="DX151" i="5"/>
  <c r="DX184" i="5"/>
  <c r="DX218" i="5"/>
  <c r="DX249" i="5"/>
  <c r="DX268" i="5"/>
  <c r="DX284" i="5"/>
  <c r="DX300" i="5"/>
  <c r="DX316" i="5"/>
  <c r="DX332" i="5"/>
  <c r="DX348" i="5"/>
  <c r="DX364" i="5"/>
  <c r="DX380" i="5"/>
  <c r="DX396" i="5"/>
  <c r="DX412" i="5"/>
  <c r="DX428" i="5"/>
  <c r="DX444" i="5"/>
  <c r="DX26" i="5"/>
  <c r="DX72" i="5"/>
  <c r="DX116" i="5"/>
  <c r="DX152" i="5"/>
  <c r="DX185" i="5"/>
  <c r="DX225" i="5"/>
  <c r="DX250" i="5"/>
  <c r="DX269" i="5"/>
  <c r="DX285" i="5"/>
  <c r="DX301" i="5"/>
  <c r="DX317" i="5"/>
  <c r="DX333" i="5"/>
  <c r="DX349" i="5"/>
  <c r="DX365" i="5"/>
  <c r="DX381" i="5"/>
  <c r="DX397" i="5"/>
  <c r="DX413" i="5"/>
  <c r="DX429" i="5"/>
  <c r="DX445" i="5"/>
  <c r="DX27" i="5"/>
  <c r="DX73" i="5"/>
  <c r="DX118" i="5"/>
  <c r="DX153" i="5"/>
  <c r="DX186" i="5"/>
  <c r="DX227" i="5"/>
  <c r="DX251" i="5"/>
  <c r="DX270" i="5"/>
  <c r="DX286" i="5"/>
  <c r="DX302" i="5"/>
  <c r="DX318" i="5"/>
  <c r="DX334" i="5"/>
  <c r="DX350" i="5"/>
  <c r="DX366" i="5"/>
  <c r="DX382" i="5"/>
  <c r="DX398" i="5"/>
  <c r="DX414" i="5"/>
  <c r="DX430" i="5"/>
  <c r="DX446" i="5"/>
  <c r="DX36" i="5"/>
  <c r="DX74" i="5"/>
  <c r="DX120" i="5"/>
  <c r="DX154" i="5"/>
  <c r="DX195" i="5"/>
  <c r="DX229" i="5"/>
  <c r="DX253" i="5"/>
  <c r="DX271" i="5"/>
  <c r="DX287" i="5"/>
  <c r="DX303" i="5"/>
  <c r="DX319" i="5"/>
  <c r="DX335" i="5"/>
  <c r="DX351" i="5"/>
  <c r="DX367" i="5"/>
  <c r="DX383" i="5"/>
  <c r="DX399" i="5"/>
  <c r="DX415" i="5"/>
  <c r="DX431" i="5"/>
  <c r="DX447" i="5"/>
  <c r="DX38" i="5"/>
  <c r="DX75" i="5"/>
  <c r="DX121" i="5"/>
  <c r="DX155" i="5"/>
  <c r="DX197" i="5"/>
  <c r="DX230" i="5"/>
  <c r="DX254" i="5"/>
  <c r="DX272" i="5"/>
  <c r="DX288" i="5"/>
  <c r="DX304" i="5"/>
  <c r="DX320" i="5"/>
  <c r="DX336" i="5"/>
  <c r="DX352" i="5"/>
  <c r="DX368" i="5"/>
  <c r="DX384" i="5"/>
  <c r="DX400" i="5"/>
  <c r="DX416" i="5"/>
  <c r="DX432" i="5"/>
  <c r="DX448" i="5"/>
  <c r="DX6" i="5"/>
  <c r="DX41" i="5"/>
  <c r="DX86" i="5"/>
  <c r="DX123" i="5"/>
  <c r="DX166" i="5"/>
  <c r="DX199" i="5"/>
  <c r="DX232" i="5"/>
  <c r="DX257" i="5"/>
  <c r="DX274" i="5"/>
  <c r="DX290" i="5"/>
  <c r="DX306" i="5"/>
  <c r="DX322" i="5"/>
  <c r="DX338" i="5"/>
  <c r="DX354" i="5"/>
  <c r="DX370" i="5"/>
  <c r="DX386" i="5"/>
  <c r="DX402" i="5"/>
  <c r="DX418" i="5"/>
  <c r="DX434" i="5"/>
  <c r="DX450" i="5"/>
  <c r="DX198" i="5"/>
  <c r="DX231" i="5"/>
  <c r="DX255" i="5"/>
  <c r="DX273" i="5"/>
  <c r="DX289" i="5"/>
  <c r="DX305" i="5"/>
  <c r="DX321" i="5"/>
  <c r="DX337" i="5"/>
  <c r="DX353" i="5"/>
  <c r="DX369" i="5"/>
  <c r="DX385" i="5"/>
  <c r="DX401" i="5"/>
  <c r="DX40" i="5"/>
  <c r="DX417" i="5"/>
  <c r="DX84" i="5"/>
  <c r="DX433" i="5"/>
  <c r="DX164" i="5"/>
  <c r="DX122" i="5"/>
  <c r="DX449" i="5"/>
  <c r="GJ11" i="5"/>
  <c r="GJ19" i="5"/>
  <c r="GJ27" i="5"/>
  <c r="GJ14" i="5"/>
  <c r="GJ22" i="5"/>
  <c r="GJ9" i="5"/>
  <c r="GJ18" i="5"/>
  <c r="GJ20" i="5"/>
  <c r="GJ29" i="5"/>
  <c r="GJ37" i="5"/>
  <c r="GJ45" i="5"/>
  <c r="GJ53" i="5"/>
  <c r="GJ61" i="5"/>
  <c r="GJ69" i="5"/>
  <c r="GJ77" i="5"/>
  <c r="GJ85" i="5"/>
  <c r="GJ93" i="5"/>
  <c r="GJ101" i="5"/>
  <c r="GJ109" i="5"/>
  <c r="GJ117" i="5"/>
  <c r="GJ125" i="5"/>
  <c r="GJ133" i="5"/>
  <c r="GJ141" i="5"/>
  <c r="GJ149" i="5"/>
  <c r="GJ157" i="5"/>
  <c r="GJ165" i="5"/>
  <c r="GJ173" i="5"/>
  <c r="GJ180" i="5"/>
  <c r="GJ188" i="5"/>
  <c r="GJ196" i="5"/>
  <c r="GJ204" i="5"/>
  <c r="GJ212" i="5"/>
  <c r="GJ220" i="5"/>
  <c r="GJ228" i="5"/>
  <c r="GJ236" i="5"/>
  <c r="GJ244" i="5"/>
  <c r="GJ252" i="5"/>
  <c r="GJ260" i="5"/>
  <c r="GJ268" i="5"/>
  <c r="GJ276" i="5"/>
  <c r="GJ284" i="5"/>
  <c r="GJ292" i="5"/>
  <c r="GJ300" i="5"/>
  <c r="GJ308" i="5"/>
  <c r="GJ316" i="5"/>
  <c r="GJ324" i="5"/>
  <c r="GJ332" i="5"/>
  <c r="GJ340" i="5"/>
  <c r="GJ348" i="5"/>
  <c r="GJ356" i="5"/>
  <c r="GJ364" i="5"/>
  <c r="GJ372" i="5"/>
  <c r="GJ380" i="5"/>
  <c r="GJ388" i="5"/>
  <c r="GJ396" i="5"/>
  <c r="GJ404" i="5"/>
  <c r="GJ412" i="5"/>
  <c r="GJ420" i="5"/>
  <c r="GJ428" i="5"/>
  <c r="GJ436" i="5"/>
  <c r="GJ444" i="5"/>
  <c r="GJ452" i="5"/>
  <c r="GJ12" i="5"/>
  <c r="GJ21" i="5"/>
  <c r="GJ30" i="5"/>
  <c r="GJ38" i="5"/>
  <c r="GJ46" i="5"/>
  <c r="GJ54" i="5"/>
  <c r="GJ62" i="5"/>
  <c r="GJ70" i="5"/>
  <c r="GJ78" i="5"/>
  <c r="GJ86" i="5"/>
  <c r="GJ94" i="5"/>
  <c r="GJ102" i="5"/>
  <c r="GJ110" i="5"/>
  <c r="GJ118" i="5"/>
  <c r="GJ126" i="5"/>
  <c r="GJ134" i="5"/>
  <c r="GJ142" i="5"/>
  <c r="GJ150" i="5"/>
  <c r="GJ158" i="5"/>
  <c r="GJ166" i="5"/>
  <c r="GJ174" i="5"/>
  <c r="GJ181" i="5"/>
  <c r="GJ189" i="5"/>
  <c r="GJ197" i="5"/>
  <c r="GJ205" i="5"/>
  <c r="GJ213" i="5"/>
  <c r="GJ221" i="5"/>
  <c r="GJ229" i="5"/>
  <c r="GJ237" i="5"/>
  <c r="GJ245" i="5"/>
  <c r="GJ253" i="5"/>
  <c r="GJ261" i="5"/>
  <c r="GJ269" i="5"/>
  <c r="GJ277" i="5"/>
  <c r="GJ13" i="5"/>
  <c r="GJ24" i="5"/>
  <c r="GJ34" i="5"/>
  <c r="GJ44" i="5"/>
  <c r="GJ64" i="5"/>
  <c r="GJ83" i="5"/>
  <c r="GJ113" i="5"/>
  <c r="GJ143" i="5"/>
  <c r="GJ162" i="5"/>
  <c r="GJ172" i="5"/>
  <c r="GJ191" i="5"/>
  <c r="GJ210" i="5"/>
  <c r="GJ240" i="5"/>
  <c r="GJ270" i="5"/>
  <c r="GJ55" i="5"/>
  <c r="GJ74" i="5"/>
  <c r="GJ84" i="5"/>
  <c r="GJ104" i="5"/>
  <c r="GJ123" i="5"/>
  <c r="GJ153" i="5"/>
  <c r="GJ182" i="5"/>
  <c r="GJ201" i="5"/>
  <c r="GJ211" i="5"/>
  <c r="GJ231" i="5"/>
  <c r="GJ250" i="5"/>
  <c r="GJ280" i="5"/>
  <c r="GJ289" i="5"/>
  <c r="GJ298" i="5"/>
  <c r="GJ25" i="5"/>
  <c r="GJ35" i="5"/>
  <c r="GJ65" i="5"/>
  <c r="GJ95" i="5"/>
  <c r="GJ114" i="5"/>
  <c r="GJ124" i="5"/>
  <c r="GJ144" i="5"/>
  <c r="GJ163" i="5"/>
  <c r="GJ192" i="5"/>
  <c r="GJ222" i="5"/>
  <c r="GJ241" i="5"/>
  <c r="GJ251" i="5"/>
  <c r="GJ271" i="5"/>
  <c r="GJ299" i="5"/>
  <c r="GJ363" i="5"/>
  <c r="GJ427" i="5"/>
  <c r="GJ15" i="5"/>
  <c r="GJ36" i="5"/>
  <c r="GJ56" i="5"/>
  <c r="GJ75" i="5"/>
  <c r="GJ105" i="5"/>
  <c r="GJ135" i="5"/>
  <c r="GJ154" i="5"/>
  <c r="GJ164" i="5"/>
  <c r="GJ183" i="5"/>
  <c r="GJ202" i="5"/>
  <c r="GJ232" i="5"/>
  <c r="GJ262" i="5"/>
  <c r="GJ281" i="5"/>
  <c r="GJ290" i="5"/>
  <c r="GJ309" i="5"/>
  <c r="GJ318" i="5"/>
  <c r="GJ327" i="5"/>
  <c r="GJ336" i="5"/>
  <c r="GJ345" i="5"/>
  <c r="GJ354" i="5"/>
  <c r="GJ373" i="5"/>
  <c r="GJ382" i="5"/>
  <c r="GJ391" i="5"/>
  <c r="GJ400" i="5"/>
  <c r="GJ409" i="5"/>
  <c r="GJ418" i="5"/>
  <c r="GJ437" i="5"/>
  <c r="GJ446" i="5"/>
  <c r="GJ26" i="5"/>
  <c r="GJ47" i="5"/>
  <c r="GJ66" i="5"/>
  <c r="GJ76" i="5"/>
  <c r="GJ96" i="5"/>
  <c r="GJ115" i="5"/>
  <c r="GJ145" i="5"/>
  <c r="GJ175" i="5"/>
  <c r="GJ193" i="5"/>
  <c r="GJ203" i="5"/>
  <c r="GJ223" i="5"/>
  <c r="GJ242" i="5"/>
  <c r="GJ272" i="5"/>
  <c r="GJ291" i="5"/>
  <c r="GJ16" i="5"/>
  <c r="GJ57" i="5"/>
  <c r="GJ87" i="5"/>
  <c r="GJ106" i="5"/>
  <c r="GJ116" i="5"/>
  <c r="GJ136" i="5"/>
  <c r="GJ155" i="5"/>
  <c r="GJ184" i="5"/>
  <c r="GJ214" i="5"/>
  <c r="GJ233" i="5"/>
  <c r="GJ243" i="5"/>
  <c r="GJ263" i="5"/>
  <c r="GJ282" i="5"/>
  <c r="GJ28" i="5"/>
  <c r="GJ48" i="5"/>
  <c r="GJ67" i="5"/>
  <c r="GJ97" i="5"/>
  <c r="GJ127" i="5"/>
  <c r="GJ146" i="5"/>
  <c r="GJ156" i="5"/>
  <c r="GJ176" i="5"/>
  <c r="GJ194" i="5"/>
  <c r="GJ224" i="5"/>
  <c r="GJ254" i="5"/>
  <c r="GJ273" i="5"/>
  <c r="GJ283" i="5"/>
  <c r="GJ17" i="5"/>
  <c r="GJ39" i="5"/>
  <c r="GJ58" i="5"/>
  <c r="GJ68" i="5"/>
  <c r="GJ88" i="5"/>
  <c r="GJ107" i="5"/>
  <c r="GJ137" i="5"/>
  <c r="GJ167" i="5"/>
  <c r="GJ185" i="5"/>
  <c r="GJ195" i="5"/>
  <c r="GJ215" i="5"/>
  <c r="GJ234" i="5"/>
  <c r="GJ264" i="5"/>
  <c r="GJ293" i="5"/>
  <c r="GJ7" i="5"/>
  <c r="GJ49" i="5"/>
  <c r="GJ79" i="5"/>
  <c r="GJ98" i="5"/>
  <c r="GJ108" i="5"/>
  <c r="GJ128" i="5"/>
  <c r="GJ147" i="5"/>
  <c r="GJ177" i="5"/>
  <c r="GJ206" i="5"/>
  <c r="GJ225" i="5"/>
  <c r="GJ235" i="5"/>
  <c r="GJ255" i="5"/>
  <c r="GJ274" i="5"/>
  <c r="GJ40" i="5"/>
  <c r="GJ59" i="5"/>
  <c r="GJ89" i="5"/>
  <c r="GJ119" i="5"/>
  <c r="GJ138" i="5"/>
  <c r="GJ148" i="5"/>
  <c r="GJ168" i="5"/>
  <c r="GJ186" i="5"/>
  <c r="GJ216" i="5"/>
  <c r="GJ246" i="5"/>
  <c r="GJ265" i="5"/>
  <c r="GJ275" i="5"/>
  <c r="GJ285" i="5"/>
  <c r="GJ294" i="5"/>
  <c r="GJ303" i="5"/>
  <c r="GJ312" i="5"/>
  <c r="GJ321" i="5"/>
  <c r="GJ330" i="5"/>
  <c r="GJ349" i="5"/>
  <c r="GJ358" i="5"/>
  <c r="GJ367" i="5"/>
  <c r="GJ376" i="5"/>
  <c r="GJ385" i="5"/>
  <c r="GJ394" i="5"/>
  <c r="GJ413" i="5"/>
  <c r="GJ422" i="5"/>
  <c r="GJ431" i="5"/>
  <c r="GJ440" i="5"/>
  <c r="GJ449" i="5"/>
  <c r="GJ8" i="5"/>
  <c r="GJ31" i="5"/>
  <c r="GJ50" i="5"/>
  <c r="GJ60" i="5"/>
  <c r="GJ80" i="5"/>
  <c r="GJ99" i="5"/>
  <c r="GJ129" i="5"/>
  <c r="GJ159" i="5"/>
  <c r="GJ178" i="5"/>
  <c r="GJ187" i="5"/>
  <c r="GJ207" i="5"/>
  <c r="GJ226" i="5"/>
  <c r="GJ256" i="5"/>
  <c r="GJ331" i="5"/>
  <c r="GJ395" i="5"/>
  <c r="GJ41" i="5"/>
  <c r="GJ71" i="5"/>
  <c r="GJ90" i="5"/>
  <c r="GJ100" i="5"/>
  <c r="GJ120" i="5"/>
  <c r="GJ139" i="5"/>
  <c r="GJ169" i="5"/>
  <c r="GJ198" i="5"/>
  <c r="GJ217" i="5"/>
  <c r="GJ227" i="5"/>
  <c r="GJ247" i="5"/>
  <c r="GJ266" i="5"/>
  <c r="GJ286" i="5"/>
  <c r="GJ295" i="5"/>
  <c r="GJ304" i="5"/>
  <c r="GJ313" i="5"/>
  <c r="GJ322" i="5"/>
  <c r="GJ341" i="5"/>
  <c r="GJ350" i="5"/>
  <c r="GJ359" i="5"/>
  <c r="GJ368" i="5"/>
  <c r="GJ377" i="5"/>
  <c r="GJ386" i="5"/>
  <c r="GJ405" i="5"/>
  <c r="GJ414" i="5"/>
  <c r="GJ423" i="5"/>
  <c r="GJ432" i="5"/>
  <c r="GJ441" i="5"/>
  <c r="GJ450" i="5"/>
  <c r="GJ32" i="5"/>
  <c r="GJ51" i="5"/>
  <c r="GJ81" i="5"/>
  <c r="GJ111" i="5"/>
  <c r="GJ130" i="5"/>
  <c r="GJ140" i="5"/>
  <c r="GJ160" i="5"/>
  <c r="GJ179" i="5"/>
  <c r="GJ208" i="5"/>
  <c r="GJ238" i="5"/>
  <c r="GJ257" i="5"/>
  <c r="GJ267" i="5"/>
  <c r="GJ323" i="5"/>
  <c r="GJ10" i="5"/>
  <c r="GJ42" i="5"/>
  <c r="GJ52" i="5"/>
  <c r="GJ72" i="5"/>
  <c r="GJ91" i="5"/>
  <c r="GJ121" i="5"/>
  <c r="GJ151" i="5"/>
  <c r="GJ170" i="5"/>
  <c r="GJ199" i="5"/>
  <c r="GJ218" i="5"/>
  <c r="GJ248" i="5"/>
  <c r="GJ278" i="5"/>
  <c r="GJ287" i="5"/>
  <c r="GJ296" i="5"/>
  <c r="GJ305" i="5"/>
  <c r="GJ314" i="5"/>
  <c r="GJ333" i="5"/>
  <c r="GJ342" i="5"/>
  <c r="GJ351" i="5"/>
  <c r="GJ360" i="5"/>
  <c r="GJ369" i="5"/>
  <c r="GJ378" i="5"/>
  <c r="GJ397" i="5"/>
  <c r="GJ406" i="5"/>
  <c r="GJ415" i="5"/>
  <c r="GJ424" i="5"/>
  <c r="GJ433" i="5"/>
  <c r="GJ442" i="5"/>
  <c r="GJ43" i="5"/>
  <c r="GJ73" i="5"/>
  <c r="GJ103" i="5"/>
  <c r="GJ122" i="5"/>
  <c r="GJ132" i="5"/>
  <c r="GJ152" i="5"/>
  <c r="GJ171" i="5"/>
  <c r="GJ200" i="5"/>
  <c r="GJ230" i="5"/>
  <c r="GJ249" i="5"/>
  <c r="GJ259" i="5"/>
  <c r="GJ279" i="5"/>
  <c r="GJ288" i="5"/>
  <c r="GJ297" i="5"/>
  <c r="GJ306" i="5"/>
  <c r="GJ325" i="5"/>
  <c r="GJ334" i="5"/>
  <c r="GJ343" i="5"/>
  <c r="GJ352" i="5"/>
  <c r="GJ361" i="5"/>
  <c r="GJ370" i="5"/>
  <c r="GJ389" i="5"/>
  <c r="GJ398" i="5"/>
  <c r="GJ407" i="5"/>
  <c r="GJ416" i="5"/>
  <c r="GJ425" i="5"/>
  <c r="GJ434" i="5"/>
  <c r="GJ453" i="5"/>
  <c r="GJ355" i="5"/>
  <c r="GJ390" i="5"/>
  <c r="GJ161" i="5"/>
  <c r="GJ301" i="5"/>
  <c r="GJ319" i="5"/>
  <c r="GJ337" i="5"/>
  <c r="GJ374" i="5"/>
  <c r="GJ439" i="5"/>
  <c r="GJ392" i="5"/>
  <c r="GJ408" i="5"/>
  <c r="GJ23" i="5"/>
  <c r="GJ302" i="5"/>
  <c r="GJ320" i="5"/>
  <c r="GJ338" i="5"/>
  <c r="GJ357" i="5"/>
  <c r="GJ375" i="5"/>
  <c r="GJ33" i="5"/>
  <c r="GJ190" i="5"/>
  <c r="GJ339" i="5"/>
  <c r="GJ393" i="5"/>
  <c r="GJ410" i="5"/>
  <c r="GJ379" i="5"/>
  <c r="GJ411" i="5"/>
  <c r="GJ209" i="5"/>
  <c r="GJ307" i="5"/>
  <c r="GJ63" i="5"/>
  <c r="GJ219" i="5"/>
  <c r="GJ326" i="5"/>
  <c r="GJ344" i="5"/>
  <c r="GJ362" i="5"/>
  <c r="GJ381" i="5"/>
  <c r="GJ445" i="5"/>
  <c r="GJ430" i="5"/>
  <c r="GJ82" i="5"/>
  <c r="GJ239" i="5"/>
  <c r="GJ310" i="5"/>
  <c r="GJ328" i="5"/>
  <c r="GJ346" i="5"/>
  <c r="GJ365" i="5"/>
  <c r="GJ383" i="5"/>
  <c r="GJ399" i="5"/>
  <c r="GJ92" i="5"/>
  <c r="GJ347" i="5"/>
  <c r="GJ258" i="5"/>
  <c r="GJ311" i="5"/>
  <c r="GJ329" i="5"/>
  <c r="GJ366" i="5"/>
  <c r="GJ384" i="5"/>
  <c r="GJ401" i="5"/>
  <c r="GJ417" i="5"/>
  <c r="GJ112" i="5"/>
  <c r="GJ419" i="5"/>
  <c r="GJ315" i="5"/>
  <c r="GJ387" i="5"/>
  <c r="GJ402" i="5"/>
  <c r="GJ317" i="5"/>
  <c r="GJ335" i="5"/>
  <c r="GJ353" i="5"/>
  <c r="GJ421" i="5"/>
  <c r="GJ438" i="5"/>
  <c r="GJ451" i="5"/>
  <c r="GJ429" i="5"/>
  <c r="GJ131" i="5"/>
  <c r="GJ6" i="5"/>
  <c r="GJ435" i="5"/>
  <c r="GJ371" i="5"/>
  <c r="GJ443" i="5"/>
  <c r="GJ403" i="5"/>
  <c r="GJ447" i="5"/>
  <c r="GJ448" i="5"/>
  <c r="GJ426" i="5"/>
  <c r="DQ11" i="5"/>
  <c r="DQ7" i="5"/>
  <c r="DQ8" i="5"/>
  <c r="DQ9" i="5"/>
  <c r="DQ16" i="5"/>
  <c r="DQ24" i="5"/>
  <c r="DQ32" i="5"/>
  <c r="DQ40" i="5"/>
  <c r="DQ48" i="5"/>
  <c r="DQ56" i="5"/>
  <c r="DQ64" i="5"/>
  <c r="DQ72" i="5"/>
  <c r="DQ80" i="5"/>
  <c r="DQ88" i="5"/>
  <c r="DQ96" i="5"/>
  <c r="DQ104" i="5"/>
  <c r="DQ112" i="5"/>
  <c r="DQ120" i="5"/>
  <c r="DQ128" i="5"/>
  <c r="DQ136" i="5"/>
  <c r="DQ144" i="5"/>
  <c r="DQ152" i="5"/>
  <c r="DQ160" i="5"/>
  <c r="DQ17" i="5"/>
  <c r="DQ25" i="5"/>
  <c r="DQ33" i="5"/>
  <c r="DQ41" i="5"/>
  <c r="DQ49" i="5"/>
  <c r="DQ57" i="5"/>
  <c r="DQ65" i="5"/>
  <c r="DQ73" i="5"/>
  <c r="DQ81" i="5"/>
  <c r="DQ89" i="5"/>
  <c r="DQ97" i="5"/>
  <c r="DQ105" i="5"/>
  <c r="DQ113" i="5"/>
  <c r="DQ121" i="5"/>
  <c r="DQ129" i="5"/>
  <c r="DQ137" i="5"/>
  <c r="DQ145" i="5"/>
  <c r="DQ153" i="5"/>
  <c r="DQ18" i="5"/>
  <c r="DQ26" i="5"/>
  <c r="DQ34" i="5"/>
  <c r="DQ42" i="5"/>
  <c r="DQ50" i="5"/>
  <c r="DQ58" i="5"/>
  <c r="DQ66" i="5"/>
  <c r="DQ74" i="5"/>
  <c r="DQ82" i="5"/>
  <c r="DQ90" i="5"/>
  <c r="DQ98" i="5"/>
  <c r="DQ106" i="5"/>
  <c r="DQ114" i="5"/>
  <c r="DQ122" i="5"/>
  <c r="DQ130" i="5"/>
  <c r="DQ138" i="5"/>
  <c r="DQ146" i="5"/>
  <c r="DQ154" i="5"/>
  <c r="DQ10" i="5"/>
  <c r="DQ19" i="5"/>
  <c r="DQ27" i="5"/>
  <c r="DQ35" i="5"/>
  <c r="DQ43" i="5"/>
  <c r="DQ51" i="5"/>
  <c r="DQ59" i="5"/>
  <c r="DQ67" i="5"/>
  <c r="DQ75" i="5"/>
  <c r="DQ83" i="5"/>
  <c r="DQ91" i="5"/>
  <c r="DQ99" i="5"/>
  <c r="DQ107" i="5"/>
  <c r="DQ115" i="5"/>
  <c r="DQ123" i="5"/>
  <c r="DQ131" i="5"/>
  <c r="DQ139" i="5"/>
  <c r="DQ147" i="5"/>
  <c r="DQ155" i="5"/>
  <c r="DQ12" i="5"/>
  <c r="DQ20" i="5"/>
  <c r="DQ28" i="5"/>
  <c r="DQ36" i="5"/>
  <c r="DQ44" i="5"/>
  <c r="DQ52" i="5"/>
  <c r="DQ60" i="5"/>
  <c r="DQ68" i="5"/>
  <c r="DQ76" i="5"/>
  <c r="DQ84" i="5"/>
  <c r="DQ92" i="5"/>
  <c r="DQ100" i="5"/>
  <c r="DQ108" i="5"/>
  <c r="DQ116" i="5"/>
  <c r="DQ124" i="5"/>
  <c r="DQ132" i="5"/>
  <c r="DQ140" i="5"/>
  <c r="DQ148" i="5"/>
  <c r="DQ156" i="5"/>
  <c r="DQ13" i="5"/>
  <c r="DQ21" i="5"/>
  <c r="DQ29" i="5"/>
  <c r="DQ37" i="5"/>
  <c r="DQ45" i="5"/>
  <c r="DQ53" i="5"/>
  <c r="DQ61" i="5"/>
  <c r="DQ69" i="5"/>
  <c r="DQ77" i="5"/>
  <c r="DQ85" i="5"/>
  <c r="DQ93" i="5"/>
  <c r="DQ101" i="5"/>
  <c r="DQ109" i="5"/>
  <c r="DQ117" i="5"/>
  <c r="DQ125" i="5"/>
  <c r="DQ133" i="5"/>
  <c r="DQ141" i="5"/>
  <c r="DQ149" i="5"/>
  <c r="DQ157" i="5"/>
  <c r="DQ38" i="5"/>
  <c r="DQ47" i="5"/>
  <c r="DQ166" i="5"/>
  <c r="DQ174" i="5"/>
  <c r="DQ181" i="5"/>
  <c r="DQ189" i="5"/>
  <c r="DQ197" i="5"/>
  <c r="DQ205" i="5"/>
  <c r="DQ213" i="5"/>
  <c r="DQ221" i="5"/>
  <c r="DQ229" i="5"/>
  <c r="DQ237" i="5"/>
  <c r="DQ245" i="5"/>
  <c r="DQ253" i="5"/>
  <c r="DQ261" i="5"/>
  <c r="DQ269" i="5"/>
  <c r="DQ277" i="5"/>
  <c r="DQ285" i="5"/>
  <c r="DQ293" i="5"/>
  <c r="DQ126" i="5"/>
  <c r="DQ135" i="5"/>
  <c r="DQ86" i="5"/>
  <c r="DQ95" i="5"/>
  <c r="DQ167" i="5"/>
  <c r="DQ175" i="5"/>
  <c r="DQ182" i="5"/>
  <c r="DQ190" i="5"/>
  <c r="DQ198" i="5"/>
  <c r="DQ206" i="5"/>
  <c r="DQ214" i="5"/>
  <c r="DQ222" i="5"/>
  <c r="DQ230" i="5"/>
  <c r="DQ238" i="5"/>
  <c r="DQ246" i="5"/>
  <c r="DQ254" i="5"/>
  <c r="DQ262" i="5"/>
  <c r="DQ270" i="5"/>
  <c r="DQ278" i="5"/>
  <c r="DQ286" i="5"/>
  <c r="DQ46" i="5"/>
  <c r="DQ55" i="5"/>
  <c r="DQ15" i="5"/>
  <c r="DQ134" i="5"/>
  <c r="DQ143" i="5"/>
  <c r="DQ168" i="5"/>
  <c r="DQ176" i="5"/>
  <c r="DQ183" i="5"/>
  <c r="DQ191" i="5"/>
  <c r="DQ199" i="5"/>
  <c r="DQ207" i="5"/>
  <c r="DQ215" i="5"/>
  <c r="DQ223" i="5"/>
  <c r="DQ231" i="5"/>
  <c r="DQ239" i="5"/>
  <c r="DQ247" i="5"/>
  <c r="DQ255" i="5"/>
  <c r="DQ263" i="5"/>
  <c r="DQ271" i="5"/>
  <c r="DQ279" i="5"/>
  <c r="DQ287" i="5"/>
  <c r="DQ94" i="5"/>
  <c r="DQ103" i="5"/>
  <c r="DQ158" i="5"/>
  <c r="DQ54" i="5"/>
  <c r="DQ63" i="5"/>
  <c r="DQ159" i="5"/>
  <c r="DQ161" i="5"/>
  <c r="DQ169" i="5"/>
  <c r="DQ177" i="5"/>
  <c r="DQ184" i="5"/>
  <c r="DQ192" i="5"/>
  <c r="DQ200" i="5"/>
  <c r="DQ208" i="5"/>
  <c r="DQ216" i="5"/>
  <c r="DQ224" i="5"/>
  <c r="DQ232" i="5"/>
  <c r="DQ240" i="5"/>
  <c r="DQ248" i="5"/>
  <c r="DQ256" i="5"/>
  <c r="DQ264" i="5"/>
  <c r="DQ272" i="5"/>
  <c r="DQ280" i="5"/>
  <c r="DQ288" i="5"/>
  <c r="DQ14" i="5"/>
  <c r="DQ23" i="5"/>
  <c r="DQ142" i="5"/>
  <c r="DQ151" i="5"/>
  <c r="DQ102" i="5"/>
  <c r="DQ111" i="5"/>
  <c r="DQ162" i="5"/>
  <c r="DQ170" i="5"/>
  <c r="DQ178" i="5"/>
  <c r="DQ185" i="5"/>
  <c r="DQ193" i="5"/>
  <c r="DQ201" i="5"/>
  <c r="DQ209" i="5"/>
  <c r="DQ217" i="5"/>
  <c r="DQ225" i="5"/>
  <c r="DQ233" i="5"/>
  <c r="DQ241" i="5"/>
  <c r="DQ249" i="5"/>
  <c r="DQ257" i="5"/>
  <c r="DQ265" i="5"/>
  <c r="DQ273" i="5"/>
  <c r="DQ281" i="5"/>
  <c r="DQ289" i="5"/>
  <c r="DQ62" i="5"/>
  <c r="DQ71" i="5"/>
  <c r="DQ22" i="5"/>
  <c r="DQ31" i="5"/>
  <c r="DQ150" i="5"/>
  <c r="DQ163" i="5"/>
  <c r="DQ171" i="5"/>
  <c r="DQ179" i="5"/>
  <c r="DQ186" i="5"/>
  <c r="DQ194" i="5"/>
  <c r="DQ202" i="5"/>
  <c r="DQ210" i="5"/>
  <c r="DQ218" i="5"/>
  <c r="DQ226" i="5"/>
  <c r="DQ234" i="5"/>
  <c r="DQ242" i="5"/>
  <c r="DQ250" i="5"/>
  <c r="DQ258" i="5"/>
  <c r="DQ266" i="5"/>
  <c r="DQ274" i="5"/>
  <c r="DQ282" i="5"/>
  <c r="DQ290" i="5"/>
  <c r="DQ110" i="5"/>
  <c r="DQ119" i="5"/>
  <c r="DQ70" i="5"/>
  <c r="DQ79" i="5"/>
  <c r="DQ164" i="5"/>
  <c r="DQ172" i="5"/>
  <c r="DQ187" i="5"/>
  <c r="DQ195" i="5"/>
  <c r="DQ203" i="5"/>
  <c r="DQ211" i="5"/>
  <c r="DQ219" i="5"/>
  <c r="DQ227" i="5"/>
  <c r="DQ235" i="5"/>
  <c r="DQ243" i="5"/>
  <c r="DQ251" i="5"/>
  <c r="DQ259" i="5"/>
  <c r="DQ267" i="5"/>
  <c r="DQ275" i="5"/>
  <c r="DQ283" i="5"/>
  <c r="DQ291" i="5"/>
  <c r="DQ30" i="5"/>
  <c r="DQ39" i="5"/>
  <c r="DQ196" i="5"/>
  <c r="DQ260" i="5"/>
  <c r="DQ301" i="5"/>
  <c r="DQ309" i="5"/>
  <c r="DQ317" i="5"/>
  <c r="DQ325" i="5"/>
  <c r="DQ333" i="5"/>
  <c r="DQ341" i="5"/>
  <c r="DQ349" i="5"/>
  <c r="DQ204" i="5"/>
  <c r="DQ284" i="5"/>
  <c r="DQ294" i="5"/>
  <c r="DQ302" i="5"/>
  <c r="DQ310" i="5"/>
  <c r="DQ318" i="5"/>
  <c r="DQ326" i="5"/>
  <c r="DQ334" i="5"/>
  <c r="DQ342" i="5"/>
  <c r="DQ350" i="5"/>
  <c r="DQ212" i="5"/>
  <c r="DQ292" i="5"/>
  <c r="DQ295" i="5"/>
  <c r="DQ303" i="5"/>
  <c r="DQ311" i="5"/>
  <c r="DQ319" i="5"/>
  <c r="DQ327" i="5"/>
  <c r="DQ335" i="5"/>
  <c r="DQ343" i="5"/>
  <c r="DQ351" i="5"/>
  <c r="DQ220" i="5"/>
  <c r="DQ296" i="5"/>
  <c r="DQ304" i="5"/>
  <c r="DQ312" i="5"/>
  <c r="DQ320" i="5"/>
  <c r="DQ328" i="5"/>
  <c r="DQ336" i="5"/>
  <c r="DQ344" i="5"/>
  <c r="DQ352" i="5"/>
  <c r="DQ165" i="5"/>
  <c r="DQ228" i="5"/>
  <c r="DQ297" i="5"/>
  <c r="DQ305" i="5"/>
  <c r="DQ313" i="5"/>
  <c r="DQ321" i="5"/>
  <c r="DQ329" i="5"/>
  <c r="DQ337" i="5"/>
  <c r="DQ345" i="5"/>
  <c r="DQ353" i="5"/>
  <c r="DQ127" i="5"/>
  <c r="DQ173" i="5"/>
  <c r="DQ236" i="5"/>
  <c r="DQ298" i="5"/>
  <c r="DQ306" i="5"/>
  <c r="DQ314" i="5"/>
  <c r="DQ322" i="5"/>
  <c r="DQ330" i="5"/>
  <c r="DQ338" i="5"/>
  <c r="DQ346" i="5"/>
  <c r="DQ87" i="5"/>
  <c r="DQ299" i="5"/>
  <c r="DQ307" i="5"/>
  <c r="DQ315" i="5"/>
  <c r="DQ323" i="5"/>
  <c r="DQ331" i="5"/>
  <c r="DQ339" i="5"/>
  <c r="DQ347" i="5"/>
  <c r="DQ78" i="5"/>
  <c r="DQ276" i="5"/>
  <c r="DQ300" i="5"/>
  <c r="DQ308" i="5"/>
  <c r="DQ316" i="5"/>
  <c r="DQ324" i="5"/>
  <c r="DQ332" i="5"/>
  <c r="DQ340" i="5"/>
  <c r="DQ348" i="5"/>
  <c r="DQ268" i="5"/>
  <c r="DQ359" i="5"/>
  <c r="DQ367" i="5"/>
  <c r="DQ375" i="5"/>
  <c r="DQ383" i="5"/>
  <c r="DQ360" i="5"/>
  <c r="DQ368" i="5"/>
  <c r="DQ376" i="5"/>
  <c r="DQ384" i="5"/>
  <c r="DQ180" i="5"/>
  <c r="DQ361" i="5"/>
  <c r="DQ369" i="5"/>
  <c r="DQ377" i="5"/>
  <c r="DQ385" i="5"/>
  <c r="DQ118" i="5"/>
  <c r="DQ244" i="5"/>
  <c r="DQ362" i="5"/>
  <c r="DQ370" i="5"/>
  <c r="DQ378" i="5"/>
  <c r="DQ355" i="5"/>
  <c r="DQ363" i="5"/>
  <c r="DQ371" i="5"/>
  <c r="DQ379" i="5"/>
  <c r="DQ354" i="5"/>
  <c r="DQ356" i="5"/>
  <c r="DQ364" i="5"/>
  <c r="DQ372" i="5"/>
  <c r="DQ380" i="5"/>
  <c r="DQ357" i="5"/>
  <c r="DQ365" i="5"/>
  <c r="DQ373" i="5"/>
  <c r="DQ188" i="5"/>
  <c r="DQ358" i="5"/>
  <c r="DQ366" i="5"/>
  <c r="DQ374" i="5"/>
  <c r="DQ382" i="5"/>
  <c r="GC11" i="5"/>
  <c r="GC7" i="5"/>
  <c r="GC8" i="5"/>
  <c r="GC16" i="5"/>
  <c r="GC24" i="5"/>
  <c r="GC32" i="5"/>
  <c r="GC40" i="5"/>
  <c r="GC48" i="5"/>
  <c r="GC56" i="5"/>
  <c r="GC64" i="5"/>
  <c r="GC72" i="5"/>
  <c r="GC80" i="5"/>
  <c r="GC88" i="5"/>
  <c r="GC96" i="5"/>
  <c r="GC104" i="5"/>
  <c r="GC112" i="5"/>
  <c r="GC120" i="5"/>
  <c r="GC128" i="5"/>
  <c r="GC136" i="5"/>
  <c r="GC144" i="5"/>
  <c r="GC152" i="5"/>
  <c r="GC17" i="5"/>
  <c r="GC25" i="5"/>
  <c r="GC33" i="5"/>
  <c r="GC41" i="5"/>
  <c r="GC49" i="5"/>
  <c r="GC57" i="5"/>
  <c r="GC65" i="5"/>
  <c r="GC73" i="5"/>
  <c r="GC81" i="5"/>
  <c r="GC89" i="5"/>
  <c r="GC97" i="5"/>
  <c r="GC105" i="5"/>
  <c r="GC113" i="5"/>
  <c r="GC121" i="5"/>
  <c r="GC129" i="5"/>
  <c r="GC137" i="5"/>
  <c r="GC145" i="5"/>
  <c r="GC153" i="5"/>
  <c r="GC18" i="5"/>
  <c r="GC26" i="5"/>
  <c r="GC34" i="5"/>
  <c r="GC42" i="5"/>
  <c r="GC50" i="5"/>
  <c r="GC58" i="5"/>
  <c r="GC66" i="5"/>
  <c r="GC74" i="5"/>
  <c r="GC82" i="5"/>
  <c r="GC90" i="5"/>
  <c r="GC98" i="5"/>
  <c r="GC106" i="5"/>
  <c r="GC114" i="5"/>
  <c r="GC122" i="5"/>
  <c r="GC130" i="5"/>
  <c r="GC138" i="5"/>
  <c r="GC146" i="5"/>
  <c r="GC154" i="5"/>
  <c r="GC19" i="5"/>
  <c r="GC27" i="5"/>
  <c r="GC35" i="5"/>
  <c r="GC43" i="5"/>
  <c r="GC51" i="5"/>
  <c r="GC59" i="5"/>
  <c r="GC67" i="5"/>
  <c r="GC75" i="5"/>
  <c r="GC83" i="5"/>
  <c r="GC91" i="5"/>
  <c r="GC99" i="5"/>
  <c r="GC107" i="5"/>
  <c r="GC115" i="5"/>
  <c r="GC123" i="5"/>
  <c r="GC131" i="5"/>
  <c r="GC139" i="5"/>
  <c r="GC147" i="5"/>
  <c r="GC155" i="5"/>
  <c r="GC12" i="5"/>
  <c r="GC20" i="5"/>
  <c r="GC28" i="5"/>
  <c r="GC36" i="5"/>
  <c r="GC44" i="5"/>
  <c r="GC52" i="5"/>
  <c r="GC60" i="5"/>
  <c r="GC68" i="5"/>
  <c r="GC76" i="5"/>
  <c r="GC84" i="5"/>
  <c r="GC92" i="5"/>
  <c r="GC100" i="5"/>
  <c r="GC108" i="5"/>
  <c r="GC116" i="5"/>
  <c r="GC124" i="5"/>
  <c r="GC132" i="5"/>
  <c r="GC140" i="5"/>
  <c r="GC148" i="5"/>
  <c r="GC156" i="5"/>
  <c r="GC9" i="5"/>
  <c r="GC13" i="5"/>
  <c r="GC21" i="5"/>
  <c r="GC29" i="5"/>
  <c r="GC37" i="5"/>
  <c r="GC45" i="5"/>
  <c r="GC53" i="5"/>
  <c r="GC61" i="5"/>
  <c r="GC69" i="5"/>
  <c r="GC77" i="5"/>
  <c r="GC85" i="5"/>
  <c r="GC93" i="5"/>
  <c r="GC101" i="5"/>
  <c r="GC109" i="5"/>
  <c r="GC117" i="5"/>
  <c r="GC125" i="5"/>
  <c r="GC133" i="5"/>
  <c r="GC141" i="5"/>
  <c r="GC149" i="5"/>
  <c r="GC157" i="5"/>
  <c r="GC22" i="5"/>
  <c r="GC31" i="5"/>
  <c r="GC150" i="5"/>
  <c r="GC166" i="5"/>
  <c r="GC174" i="5"/>
  <c r="GC181" i="5"/>
  <c r="GC189" i="5"/>
  <c r="GC197" i="5"/>
  <c r="GC205" i="5"/>
  <c r="GC213" i="5"/>
  <c r="GC221" i="5"/>
  <c r="GC229" i="5"/>
  <c r="GC237" i="5"/>
  <c r="GC245" i="5"/>
  <c r="GC253" i="5"/>
  <c r="GC261" i="5"/>
  <c r="GC269" i="5"/>
  <c r="GC277" i="5"/>
  <c r="GC285" i="5"/>
  <c r="GC110" i="5"/>
  <c r="GC119" i="5"/>
  <c r="GC70" i="5"/>
  <c r="GC79" i="5"/>
  <c r="GC167" i="5"/>
  <c r="GC175" i="5"/>
  <c r="GC182" i="5"/>
  <c r="GC190" i="5"/>
  <c r="GC198" i="5"/>
  <c r="GC206" i="5"/>
  <c r="GC214" i="5"/>
  <c r="GC222" i="5"/>
  <c r="GC230" i="5"/>
  <c r="GC238" i="5"/>
  <c r="GC246" i="5"/>
  <c r="GC254" i="5"/>
  <c r="GC262" i="5"/>
  <c r="GC270" i="5"/>
  <c r="GC278" i="5"/>
  <c r="GC286" i="5"/>
  <c r="GC30" i="5"/>
  <c r="GC39" i="5"/>
  <c r="GC118" i="5"/>
  <c r="GC127" i="5"/>
  <c r="GC160" i="5"/>
  <c r="GC168" i="5"/>
  <c r="GC176" i="5"/>
  <c r="GC183" i="5"/>
  <c r="GC191" i="5"/>
  <c r="GC199" i="5"/>
  <c r="GC207" i="5"/>
  <c r="GC215" i="5"/>
  <c r="GC223" i="5"/>
  <c r="GC231" i="5"/>
  <c r="GC239" i="5"/>
  <c r="GC247" i="5"/>
  <c r="GC255" i="5"/>
  <c r="GC263" i="5"/>
  <c r="GC271" i="5"/>
  <c r="GC279" i="5"/>
  <c r="GC287" i="5"/>
  <c r="GC10" i="5"/>
  <c r="GC78" i="5"/>
  <c r="GC87" i="5"/>
  <c r="GC38" i="5"/>
  <c r="GC47" i="5"/>
  <c r="GC161" i="5"/>
  <c r="GC169" i="5"/>
  <c r="GC177" i="5"/>
  <c r="GC184" i="5"/>
  <c r="GC192" i="5"/>
  <c r="GC200" i="5"/>
  <c r="GC208" i="5"/>
  <c r="GC216" i="5"/>
  <c r="GC224" i="5"/>
  <c r="GC232" i="5"/>
  <c r="GC240" i="5"/>
  <c r="GC248" i="5"/>
  <c r="GC256" i="5"/>
  <c r="GC264" i="5"/>
  <c r="GC272" i="5"/>
  <c r="GC280" i="5"/>
  <c r="GC288" i="5"/>
  <c r="GC126" i="5"/>
  <c r="GC135" i="5"/>
  <c r="GC86" i="5"/>
  <c r="GC95" i="5"/>
  <c r="GC162" i="5"/>
  <c r="GC170" i="5"/>
  <c r="GC178" i="5"/>
  <c r="GC185" i="5"/>
  <c r="GC193" i="5"/>
  <c r="GC201" i="5"/>
  <c r="GC209" i="5"/>
  <c r="GC217" i="5"/>
  <c r="GC225" i="5"/>
  <c r="GC233" i="5"/>
  <c r="GC241" i="5"/>
  <c r="GC249" i="5"/>
  <c r="GC257" i="5"/>
  <c r="GC265" i="5"/>
  <c r="GC273" i="5"/>
  <c r="GC281" i="5"/>
  <c r="GC289" i="5"/>
  <c r="GC46" i="5"/>
  <c r="GC55" i="5"/>
  <c r="GC15" i="5"/>
  <c r="GC134" i="5"/>
  <c r="GC143" i="5"/>
  <c r="GC163" i="5"/>
  <c r="GC171" i="5"/>
  <c r="GC179" i="5"/>
  <c r="GC186" i="5"/>
  <c r="GC194" i="5"/>
  <c r="GC202" i="5"/>
  <c r="GC210" i="5"/>
  <c r="GC218" i="5"/>
  <c r="GC226" i="5"/>
  <c r="GC234" i="5"/>
  <c r="GC242" i="5"/>
  <c r="GC250" i="5"/>
  <c r="GC258" i="5"/>
  <c r="GC266" i="5"/>
  <c r="GC274" i="5"/>
  <c r="GC282" i="5"/>
  <c r="GC290" i="5"/>
  <c r="GC94" i="5"/>
  <c r="GC103" i="5"/>
  <c r="GC54" i="5"/>
  <c r="GC63" i="5"/>
  <c r="GC164" i="5"/>
  <c r="GC172" i="5"/>
  <c r="GC187" i="5"/>
  <c r="GC195" i="5"/>
  <c r="GC203" i="5"/>
  <c r="GC211" i="5"/>
  <c r="GC219" i="5"/>
  <c r="GC227" i="5"/>
  <c r="GC235" i="5"/>
  <c r="GC243" i="5"/>
  <c r="GC251" i="5"/>
  <c r="GC259" i="5"/>
  <c r="GC267" i="5"/>
  <c r="GC275" i="5"/>
  <c r="GC283" i="5"/>
  <c r="GC291" i="5"/>
  <c r="GC14" i="5"/>
  <c r="GC23" i="5"/>
  <c r="GC142" i="5"/>
  <c r="GC151" i="5"/>
  <c r="GC158" i="5"/>
  <c r="GC159" i="5"/>
  <c r="GC180" i="5"/>
  <c r="GC244" i="5"/>
  <c r="GC293" i="5"/>
  <c r="GC301" i="5"/>
  <c r="GC309" i="5"/>
  <c r="GC317" i="5"/>
  <c r="GC325" i="5"/>
  <c r="GC333" i="5"/>
  <c r="GC341" i="5"/>
  <c r="GC349" i="5"/>
  <c r="GC111" i="5"/>
  <c r="GC188" i="5"/>
  <c r="GC252" i="5"/>
  <c r="GC268" i="5"/>
  <c r="GC294" i="5"/>
  <c r="GC302" i="5"/>
  <c r="GC310" i="5"/>
  <c r="GC318" i="5"/>
  <c r="GC326" i="5"/>
  <c r="GC334" i="5"/>
  <c r="GC342" i="5"/>
  <c r="GC350" i="5"/>
  <c r="GC102" i="5"/>
  <c r="GC196" i="5"/>
  <c r="GC260" i="5"/>
  <c r="GC71" i="5"/>
  <c r="GC276" i="5"/>
  <c r="GC295" i="5"/>
  <c r="GC303" i="5"/>
  <c r="GC311" i="5"/>
  <c r="GC319" i="5"/>
  <c r="GC327" i="5"/>
  <c r="GC335" i="5"/>
  <c r="GC343" i="5"/>
  <c r="GC351" i="5"/>
  <c r="GC204" i="5"/>
  <c r="GC62" i="5"/>
  <c r="GC296" i="5"/>
  <c r="GC304" i="5"/>
  <c r="GC312" i="5"/>
  <c r="GC320" i="5"/>
  <c r="GC328" i="5"/>
  <c r="GC336" i="5"/>
  <c r="GC344" i="5"/>
  <c r="GC352" i="5"/>
  <c r="GC212" i="5"/>
  <c r="GC284" i="5"/>
  <c r="GC297" i="5"/>
  <c r="GC305" i="5"/>
  <c r="GC313" i="5"/>
  <c r="GC321" i="5"/>
  <c r="GC329" i="5"/>
  <c r="GC337" i="5"/>
  <c r="GC345" i="5"/>
  <c r="GC353" i="5"/>
  <c r="GC220" i="5"/>
  <c r="GC292" i="5"/>
  <c r="GC298" i="5"/>
  <c r="GC306" i="5"/>
  <c r="GC314" i="5"/>
  <c r="GC322" i="5"/>
  <c r="GC330" i="5"/>
  <c r="GC338" i="5"/>
  <c r="GC346" i="5"/>
  <c r="GC299" i="5"/>
  <c r="GC307" i="5"/>
  <c r="GC315" i="5"/>
  <c r="GC323" i="5"/>
  <c r="GC331" i="5"/>
  <c r="GC339" i="5"/>
  <c r="GC347" i="5"/>
  <c r="GC300" i="5"/>
  <c r="GC308" i="5"/>
  <c r="GC316" i="5"/>
  <c r="GC324" i="5"/>
  <c r="GC332" i="5"/>
  <c r="GC340" i="5"/>
  <c r="GC348" i="5"/>
  <c r="GC359" i="5"/>
  <c r="GC367" i="5"/>
  <c r="GC375" i="5"/>
  <c r="GC383" i="5"/>
  <c r="GC360" i="5"/>
  <c r="GC368" i="5"/>
  <c r="GC376" i="5"/>
  <c r="GC384" i="5"/>
  <c r="GC165" i="5"/>
  <c r="GC361" i="5"/>
  <c r="GC369" i="5"/>
  <c r="GC377" i="5"/>
  <c r="GC228" i="5"/>
  <c r="GC354" i="5"/>
  <c r="GC362" i="5"/>
  <c r="GC370" i="5"/>
  <c r="GC378" i="5"/>
  <c r="GC355" i="5"/>
  <c r="GC363" i="5"/>
  <c r="GC371" i="5"/>
  <c r="GC379" i="5"/>
  <c r="GC356" i="5"/>
  <c r="GC364" i="5"/>
  <c r="GC372" i="5"/>
  <c r="GC380" i="5"/>
  <c r="GC357" i="5"/>
  <c r="GC365" i="5"/>
  <c r="GC373" i="5"/>
  <c r="GC173" i="5"/>
  <c r="GC358" i="5"/>
  <c r="GC366" i="5"/>
  <c r="GC374" i="5"/>
  <c r="GC382" i="5"/>
  <c r="DJ7" i="5"/>
  <c r="DJ8" i="5"/>
  <c r="DJ10" i="5"/>
  <c r="DJ11" i="5"/>
  <c r="DJ18" i="5"/>
  <c r="DJ26" i="5"/>
  <c r="DJ34" i="5"/>
  <c r="DJ42" i="5"/>
  <c r="DJ50" i="5"/>
  <c r="DJ58" i="5"/>
  <c r="DJ66" i="5"/>
  <c r="DJ74" i="5"/>
  <c r="DJ82" i="5"/>
  <c r="DJ90" i="5"/>
  <c r="DJ98" i="5"/>
  <c r="DJ106" i="5"/>
  <c r="DJ114" i="5"/>
  <c r="DJ122" i="5"/>
  <c r="DJ130" i="5"/>
  <c r="DJ138" i="5"/>
  <c r="DJ146" i="5"/>
  <c r="DJ154" i="5"/>
  <c r="DJ19" i="5"/>
  <c r="DJ27" i="5"/>
  <c r="DJ35" i="5"/>
  <c r="DJ43" i="5"/>
  <c r="DJ51" i="5"/>
  <c r="DJ59" i="5"/>
  <c r="DJ67" i="5"/>
  <c r="DJ75" i="5"/>
  <c r="DJ83" i="5"/>
  <c r="DJ91" i="5"/>
  <c r="DJ99" i="5"/>
  <c r="DJ107" i="5"/>
  <c r="DJ115" i="5"/>
  <c r="DJ123" i="5"/>
  <c r="DJ131" i="5"/>
  <c r="DJ139" i="5"/>
  <c r="DJ147" i="5"/>
  <c r="DJ155" i="5"/>
  <c r="DJ12" i="5"/>
  <c r="DJ20" i="5"/>
  <c r="DJ28" i="5"/>
  <c r="DJ36" i="5"/>
  <c r="DJ44" i="5"/>
  <c r="DJ52" i="5"/>
  <c r="DJ60" i="5"/>
  <c r="DJ68" i="5"/>
  <c r="DJ76" i="5"/>
  <c r="DJ84" i="5"/>
  <c r="DJ92" i="5"/>
  <c r="DJ100" i="5"/>
  <c r="DJ108" i="5"/>
  <c r="DJ116" i="5"/>
  <c r="DJ124" i="5"/>
  <c r="DJ132" i="5"/>
  <c r="DJ140" i="5"/>
  <c r="DJ148" i="5"/>
  <c r="DJ156" i="5"/>
  <c r="DJ13" i="5"/>
  <c r="DJ21" i="5"/>
  <c r="DJ29" i="5"/>
  <c r="DJ37" i="5"/>
  <c r="DJ45" i="5"/>
  <c r="DJ53" i="5"/>
  <c r="DJ61" i="5"/>
  <c r="DJ69" i="5"/>
  <c r="DJ77" i="5"/>
  <c r="DJ85" i="5"/>
  <c r="DJ93" i="5"/>
  <c r="DJ101" i="5"/>
  <c r="DJ109" i="5"/>
  <c r="DJ117" i="5"/>
  <c r="DJ125" i="5"/>
  <c r="DJ133" i="5"/>
  <c r="DJ141" i="5"/>
  <c r="DJ149" i="5"/>
  <c r="DJ157" i="5"/>
  <c r="DJ14" i="5"/>
  <c r="DJ22" i="5"/>
  <c r="DJ30" i="5"/>
  <c r="DJ38" i="5"/>
  <c r="DJ46" i="5"/>
  <c r="DJ54" i="5"/>
  <c r="DJ62" i="5"/>
  <c r="DJ70" i="5"/>
  <c r="DJ78" i="5"/>
  <c r="DJ86" i="5"/>
  <c r="DJ94" i="5"/>
  <c r="DJ102" i="5"/>
  <c r="DJ110" i="5"/>
  <c r="DJ118" i="5"/>
  <c r="DJ126" i="5"/>
  <c r="DJ134" i="5"/>
  <c r="DJ142" i="5"/>
  <c r="DJ150" i="5"/>
  <c r="DJ15" i="5"/>
  <c r="DJ23" i="5"/>
  <c r="DJ31" i="5"/>
  <c r="DJ39" i="5"/>
  <c r="DJ47" i="5"/>
  <c r="DJ55" i="5"/>
  <c r="DJ63" i="5"/>
  <c r="DJ71" i="5"/>
  <c r="DJ79" i="5"/>
  <c r="DJ87" i="5"/>
  <c r="DJ95" i="5"/>
  <c r="DJ103" i="5"/>
  <c r="DJ111" i="5"/>
  <c r="DJ119" i="5"/>
  <c r="DJ127" i="5"/>
  <c r="DJ135" i="5"/>
  <c r="DJ143" i="5"/>
  <c r="DJ151" i="5"/>
  <c r="DJ159" i="5"/>
  <c r="DJ16" i="5"/>
  <c r="DJ24" i="5"/>
  <c r="DJ32" i="5"/>
  <c r="DJ40" i="5"/>
  <c r="DJ48" i="5"/>
  <c r="DJ56" i="5"/>
  <c r="DJ64" i="5"/>
  <c r="DJ72" i="5"/>
  <c r="DJ80" i="5"/>
  <c r="DJ88" i="5"/>
  <c r="DJ96" i="5"/>
  <c r="DJ104" i="5"/>
  <c r="DJ112" i="5"/>
  <c r="DJ120" i="5"/>
  <c r="DJ128" i="5"/>
  <c r="DJ136" i="5"/>
  <c r="DJ144" i="5"/>
  <c r="DJ152" i="5"/>
  <c r="DJ160" i="5"/>
  <c r="DJ25" i="5"/>
  <c r="DJ113" i="5"/>
  <c r="DJ168" i="5"/>
  <c r="DJ176" i="5"/>
  <c r="DJ183" i="5"/>
  <c r="DJ191" i="5"/>
  <c r="DJ199" i="5"/>
  <c r="DJ207" i="5"/>
  <c r="DJ215" i="5"/>
  <c r="DJ223" i="5"/>
  <c r="DJ231" i="5"/>
  <c r="DJ239" i="5"/>
  <c r="DJ247" i="5"/>
  <c r="DJ255" i="5"/>
  <c r="DJ263" i="5"/>
  <c r="DJ271" i="5"/>
  <c r="DJ279" i="5"/>
  <c r="DJ287" i="5"/>
  <c r="DJ73" i="5"/>
  <c r="DJ33" i="5"/>
  <c r="DJ153" i="5"/>
  <c r="DJ161" i="5"/>
  <c r="DJ169" i="5"/>
  <c r="DJ177" i="5"/>
  <c r="DJ184" i="5"/>
  <c r="DJ192" i="5"/>
  <c r="DJ200" i="5"/>
  <c r="DJ208" i="5"/>
  <c r="DJ216" i="5"/>
  <c r="DJ224" i="5"/>
  <c r="DJ232" i="5"/>
  <c r="DJ240" i="5"/>
  <c r="DJ248" i="5"/>
  <c r="DJ256" i="5"/>
  <c r="DJ264" i="5"/>
  <c r="DJ272" i="5"/>
  <c r="DJ280" i="5"/>
  <c r="DJ288" i="5"/>
  <c r="DJ121" i="5"/>
  <c r="DJ158" i="5"/>
  <c r="DJ81" i="5"/>
  <c r="DJ162" i="5"/>
  <c r="DJ170" i="5"/>
  <c r="DJ178" i="5"/>
  <c r="DJ185" i="5"/>
  <c r="DJ193" i="5"/>
  <c r="DJ201" i="5"/>
  <c r="DJ209" i="5"/>
  <c r="DJ217" i="5"/>
  <c r="DJ225" i="5"/>
  <c r="DJ233" i="5"/>
  <c r="DJ241" i="5"/>
  <c r="DJ249" i="5"/>
  <c r="DJ257" i="5"/>
  <c r="DJ265" i="5"/>
  <c r="DJ273" i="5"/>
  <c r="DJ281" i="5"/>
  <c r="DJ289" i="5"/>
  <c r="DJ41" i="5"/>
  <c r="DJ129" i="5"/>
  <c r="DJ163" i="5"/>
  <c r="DJ171" i="5"/>
  <c r="DJ179" i="5"/>
  <c r="DJ186" i="5"/>
  <c r="DJ194" i="5"/>
  <c r="DJ202" i="5"/>
  <c r="DJ210" i="5"/>
  <c r="DJ218" i="5"/>
  <c r="DJ226" i="5"/>
  <c r="DJ234" i="5"/>
  <c r="DJ242" i="5"/>
  <c r="DJ250" i="5"/>
  <c r="DJ258" i="5"/>
  <c r="DJ266" i="5"/>
  <c r="DJ274" i="5"/>
  <c r="DJ282" i="5"/>
  <c r="DJ290" i="5"/>
  <c r="DJ89" i="5"/>
  <c r="DJ49" i="5"/>
  <c r="DJ164" i="5"/>
  <c r="DJ172" i="5"/>
  <c r="DJ187" i="5"/>
  <c r="DJ195" i="5"/>
  <c r="DJ203" i="5"/>
  <c r="DJ211" i="5"/>
  <c r="DJ219" i="5"/>
  <c r="DJ227" i="5"/>
  <c r="DJ235" i="5"/>
  <c r="DJ243" i="5"/>
  <c r="DJ251" i="5"/>
  <c r="DJ259" i="5"/>
  <c r="DJ137" i="5"/>
  <c r="DJ97" i="5"/>
  <c r="DJ165" i="5"/>
  <c r="DJ173" i="5"/>
  <c r="DJ180" i="5"/>
  <c r="DJ188" i="5"/>
  <c r="DJ196" i="5"/>
  <c r="DJ204" i="5"/>
  <c r="DJ212" i="5"/>
  <c r="DJ220" i="5"/>
  <c r="DJ228" i="5"/>
  <c r="DJ236" i="5"/>
  <c r="DJ244" i="5"/>
  <c r="DJ252" i="5"/>
  <c r="DJ260" i="5"/>
  <c r="DJ268" i="5"/>
  <c r="DJ276" i="5"/>
  <c r="DJ284" i="5"/>
  <c r="DJ292" i="5"/>
  <c r="DJ57" i="5"/>
  <c r="DJ17" i="5"/>
  <c r="DJ145" i="5"/>
  <c r="DJ166" i="5"/>
  <c r="DJ174" i="5"/>
  <c r="DJ181" i="5"/>
  <c r="DJ189" i="5"/>
  <c r="DJ197" i="5"/>
  <c r="DJ205" i="5"/>
  <c r="DJ213" i="5"/>
  <c r="DJ221" i="5"/>
  <c r="DJ229" i="5"/>
  <c r="DJ237" i="5"/>
  <c r="DJ245" i="5"/>
  <c r="DJ253" i="5"/>
  <c r="DJ261" i="5"/>
  <c r="DJ269" i="5"/>
  <c r="DJ277" i="5"/>
  <c r="DJ285" i="5"/>
  <c r="DJ293" i="5"/>
  <c r="DJ294" i="5"/>
  <c r="DJ302" i="5"/>
  <c r="DJ310" i="5"/>
  <c r="DJ318" i="5"/>
  <c r="DJ326" i="5"/>
  <c r="DJ334" i="5"/>
  <c r="DJ342" i="5"/>
  <c r="DJ350" i="5"/>
  <c r="DJ198" i="5"/>
  <c r="DJ262" i="5"/>
  <c r="DJ275" i="5"/>
  <c r="DJ295" i="5"/>
  <c r="DJ303" i="5"/>
  <c r="DJ311" i="5"/>
  <c r="DJ319" i="5"/>
  <c r="DJ327" i="5"/>
  <c r="DJ335" i="5"/>
  <c r="DJ343" i="5"/>
  <c r="DJ351" i="5"/>
  <c r="DJ206" i="5"/>
  <c r="DJ296" i="5"/>
  <c r="DJ304" i="5"/>
  <c r="DJ312" i="5"/>
  <c r="DJ320" i="5"/>
  <c r="DJ328" i="5"/>
  <c r="DJ336" i="5"/>
  <c r="DJ344" i="5"/>
  <c r="DJ352" i="5"/>
  <c r="DJ214" i="5"/>
  <c r="DJ270" i="5"/>
  <c r="DJ283" i="5"/>
  <c r="DJ297" i="5"/>
  <c r="DJ305" i="5"/>
  <c r="DJ313" i="5"/>
  <c r="DJ321" i="5"/>
  <c r="DJ329" i="5"/>
  <c r="DJ337" i="5"/>
  <c r="DJ345" i="5"/>
  <c r="DJ353" i="5"/>
  <c r="DJ9" i="5"/>
  <c r="DJ222" i="5"/>
  <c r="DJ105" i="5"/>
  <c r="DJ278" i="5"/>
  <c r="DJ291" i="5"/>
  <c r="DJ298" i="5"/>
  <c r="DJ306" i="5"/>
  <c r="DJ314" i="5"/>
  <c r="DJ322" i="5"/>
  <c r="DJ330" i="5"/>
  <c r="DJ338" i="5"/>
  <c r="DJ346" i="5"/>
  <c r="DJ167" i="5"/>
  <c r="DJ230" i="5"/>
  <c r="DJ299" i="5"/>
  <c r="DJ307" i="5"/>
  <c r="DJ315" i="5"/>
  <c r="DJ323" i="5"/>
  <c r="DJ331" i="5"/>
  <c r="DJ339" i="5"/>
  <c r="DJ347" i="5"/>
  <c r="DJ65" i="5"/>
  <c r="DJ175" i="5"/>
  <c r="DJ238" i="5"/>
  <c r="DJ286" i="5"/>
  <c r="DJ182" i="5"/>
  <c r="DJ246" i="5"/>
  <c r="DJ190" i="5"/>
  <c r="DJ254" i="5"/>
  <c r="DJ267" i="5"/>
  <c r="DJ308" i="5"/>
  <c r="DJ341" i="5"/>
  <c r="DJ361" i="5"/>
  <c r="DJ369" i="5"/>
  <c r="DJ377" i="5"/>
  <c r="DJ316" i="5"/>
  <c r="DJ349" i="5"/>
  <c r="DJ362" i="5"/>
  <c r="DJ370" i="5"/>
  <c r="DJ324" i="5"/>
  <c r="DJ355" i="5"/>
  <c r="DJ363" i="5"/>
  <c r="DJ371" i="5"/>
  <c r="DJ379" i="5"/>
  <c r="DJ332" i="5"/>
  <c r="DJ301" i="5"/>
  <c r="DJ354" i="5"/>
  <c r="DJ356" i="5"/>
  <c r="DJ364" i="5"/>
  <c r="DJ372" i="5"/>
  <c r="DJ380" i="5"/>
  <c r="DJ340" i="5"/>
  <c r="DJ309" i="5"/>
  <c r="DJ357" i="5"/>
  <c r="DJ365" i="5"/>
  <c r="DJ373" i="5"/>
  <c r="DJ381" i="5"/>
  <c r="DJ348" i="5"/>
  <c r="DJ317" i="5"/>
  <c r="DJ358" i="5"/>
  <c r="DJ366" i="5"/>
  <c r="DJ374" i="5"/>
  <c r="DJ382" i="5"/>
  <c r="DJ325" i="5"/>
  <c r="DJ359" i="5"/>
  <c r="DJ367" i="5"/>
  <c r="DJ375" i="5"/>
  <c r="DJ383" i="5"/>
  <c r="DJ300" i="5"/>
  <c r="FV7" i="5"/>
  <c r="FV8" i="5"/>
  <c r="FV10" i="5"/>
  <c r="FV18" i="5"/>
  <c r="FV26" i="5"/>
  <c r="FV34" i="5"/>
  <c r="FV42" i="5"/>
  <c r="FV50" i="5"/>
  <c r="FV58" i="5"/>
  <c r="FV66" i="5"/>
  <c r="FV74" i="5"/>
  <c r="FV82" i="5"/>
  <c r="FV90" i="5"/>
  <c r="FV98" i="5"/>
  <c r="FV106" i="5"/>
  <c r="FV114" i="5"/>
  <c r="FV122" i="5"/>
  <c r="FV130" i="5"/>
  <c r="FV138" i="5"/>
  <c r="FV146" i="5"/>
  <c r="FV154" i="5"/>
  <c r="FV19" i="5"/>
  <c r="FV27" i="5"/>
  <c r="FV35" i="5"/>
  <c r="FV43" i="5"/>
  <c r="FV51" i="5"/>
  <c r="FV59" i="5"/>
  <c r="FV67" i="5"/>
  <c r="FV75" i="5"/>
  <c r="FV83" i="5"/>
  <c r="FV91" i="5"/>
  <c r="FV99" i="5"/>
  <c r="FV107" i="5"/>
  <c r="FV115" i="5"/>
  <c r="FV123" i="5"/>
  <c r="FV131" i="5"/>
  <c r="FV139" i="5"/>
  <c r="FV147" i="5"/>
  <c r="FV155" i="5"/>
  <c r="FV12" i="5"/>
  <c r="FV20" i="5"/>
  <c r="FV28" i="5"/>
  <c r="FV36" i="5"/>
  <c r="FV44" i="5"/>
  <c r="FV52" i="5"/>
  <c r="FV60" i="5"/>
  <c r="FV68" i="5"/>
  <c r="FV76" i="5"/>
  <c r="FV84" i="5"/>
  <c r="FV92" i="5"/>
  <c r="FV100" i="5"/>
  <c r="FV108" i="5"/>
  <c r="FV116" i="5"/>
  <c r="FV124" i="5"/>
  <c r="FV132" i="5"/>
  <c r="FV140" i="5"/>
  <c r="FV148" i="5"/>
  <c r="FV156" i="5"/>
  <c r="FV11" i="5"/>
  <c r="FV13" i="5"/>
  <c r="FV21" i="5"/>
  <c r="FV29" i="5"/>
  <c r="FV37" i="5"/>
  <c r="FV45" i="5"/>
  <c r="FV53" i="5"/>
  <c r="FV61" i="5"/>
  <c r="FV69" i="5"/>
  <c r="FV77" i="5"/>
  <c r="FV85" i="5"/>
  <c r="FV93" i="5"/>
  <c r="FV101" i="5"/>
  <c r="FV109" i="5"/>
  <c r="FV117" i="5"/>
  <c r="FV125" i="5"/>
  <c r="FV133" i="5"/>
  <c r="FV141" i="5"/>
  <c r="FV149" i="5"/>
  <c r="FV157" i="5"/>
  <c r="FV9" i="5"/>
  <c r="FV14" i="5"/>
  <c r="FV22" i="5"/>
  <c r="FV30" i="5"/>
  <c r="FV38" i="5"/>
  <c r="FV46" i="5"/>
  <c r="FV54" i="5"/>
  <c r="FV62" i="5"/>
  <c r="FV70" i="5"/>
  <c r="FV78" i="5"/>
  <c r="FV86" i="5"/>
  <c r="FV94" i="5"/>
  <c r="FV102" i="5"/>
  <c r="FV110" i="5"/>
  <c r="FV118" i="5"/>
  <c r="FV126" i="5"/>
  <c r="FV134" i="5"/>
  <c r="FV142" i="5"/>
  <c r="FV150" i="5"/>
  <c r="FV15" i="5"/>
  <c r="FV23" i="5"/>
  <c r="FV31" i="5"/>
  <c r="FV39" i="5"/>
  <c r="FV47" i="5"/>
  <c r="FV55" i="5"/>
  <c r="FV63" i="5"/>
  <c r="FV71" i="5"/>
  <c r="FV79" i="5"/>
  <c r="FV87" i="5"/>
  <c r="FV95" i="5"/>
  <c r="FV103" i="5"/>
  <c r="FV111" i="5"/>
  <c r="FV119" i="5"/>
  <c r="FV127" i="5"/>
  <c r="FV135" i="5"/>
  <c r="FV143" i="5"/>
  <c r="FV151" i="5"/>
  <c r="FV159" i="5"/>
  <c r="FV16" i="5"/>
  <c r="FV24" i="5"/>
  <c r="FV32" i="5"/>
  <c r="FV40" i="5"/>
  <c r="FV48" i="5"/>
  <c r="FV56" i="5"/>
  <c r="FV64" i="5"/>
  <c r="FV72" i="5"/>
  <c r="FV80" i="5"/>
  <c r="FV88" i="5"/>
  <c r="FV96" i="5"/>
  <c r="FV104" i="5"/>
  <c r="FV112" i="5"/>
  <c r="FV120" i="5"/>
  <c r="FV128" i="5"/>
  <c r="FV136" i="5"/>
  <c r="FV144" i="5"/>
  <c r="FV152" i="5"/>
  <c r="FV137" i="5"/>
  <c r="FV97" i="5"/>
  <c r="FV160" i="5"/>
  <c r="FV168" i="5"/>
  <c r="FV176" i="5"/>
  <c r="FV183" i="5"/>
  <c r="FV191" i="5"/>
  <c r="FV199" i="5"/>
  <c r="FV207" i="5"/>
  <c r="FV215" i="5"/>
  <c r="FV223" i="5"/>
  <c r="FV231" i="5"/>
  <c r="FV239" i="5"/>
  <c r="FV247" i="5"/>
  <c r="FV255" i="5"/>
  <c r="FV263" i="5"/>
  <c r="FV271" i="5"/>
  <c r="FV279" i="5"/>
  <c r="FV287" i="5"/>
  <c r="FV57" i="5"/>
  <c r="FV17" i="5"/>
  <c r="FV145" i="5"/>
  <c r="FV161" i="5"/>
  <c r="FV169" i="5"/>
  <c r="FV177" i="5"/>
  <c r="FV184" i="5"/>
  <c r="FV192" i="5"/>
  <c r="FV200" i="5"/>
  <c r="FV208" i="5"/>
  <c r="FV216" i="5"/>
  <c r="FV224" i="5"/>
  <c r="FV232" i="5"/>
  <c r="FV240" i="5"/>
  <c r="FV248" i="5"/>
  <c r="FV256" i="5"/>
  <c r="FV264" i="5"/>
  <c r="FV272" i="5"/>
  <c r="FV280" i="5"/>
  <c r="FV288" i="5"/>
  <c r="FV105" i="5"/>
  <c r="FV65" i="5"/>
  <c r="FV162" i="5"/>
  <c r="FV170" i="5"/>
  <c r="FV178" i="5"/>
  <c r="FV185" i="5"/>
  <c r="FV193" i="5"/>
  <c r="FV201" i="5"/>
  <c r="FV209" i="5"/>
  <c r="FV217" i="5"/>
  <c r="FV225" i="5"/>
  <c r="FV233" i="5"/>
  <c r="FV241" i="5"/>
  <c r="FV249" i="5"/>
  <c r="FV257" i="5"/>
  <c r="FV265" i="5"/>
  <c r="FV273" i="5"/>
  <c r="FV281" i="5"/>
  <c r="FV289" i="5"/>
  <c r="FV25" i="5"/>
  <c r="FV113" i="5"/>
  <c r="FV163" i="5"/>
  <c r="FV171" i="5"/>
  <c r="FV179" i="5"/>
  <c r="FV186" i="5"/>
  <c r="FV194" i="5"/>
  <c r="FV202" i="5"/>
  <c r="FV210" i="5"/>
  <c r="FV218" i="5"/>
  <c r="FV226" i="5"/>
  <c r="FV234" i="5"/>
  <c r="FV242" i="5"/>
  <c r="FV250" i="5"/>
  <c r="FV258" i="5"/>
  <c r="FV266" i="5"/>
  <c r="FV274" i="5"/>
  <c r="FV282" i="5"/>
  <c r="FV290" i="5"/>
  <c r="FV73" i="5"/>
  <c r="FV33" i="5"/>
  <c r="FV164" i="5"/>
  <c r="FV172" i="5"/>
  <c r="FV187" i="5"/>
  <c r="FV195" i="5"/>
  <c r="FV203" i="5"/>
  <c r="FV211" i="5"/>
  <c r="FV219" i="5"/>
  <c r="FV227" i="5"/>
  <c r="FV235" i="5"/>
  <c r="FV243" i="5"/>
  <c r="FV251" i="5"/>
  <c r="FV259" i="5"/>
  <c r="FV121" i="5"/>
  <c r="FV81" i="5"/>
  <c r="FV153" i="5"/>
  <c r="FV165" i="5"/>
  <c r="FV173" i="5"/>
  <c r="FV180" i="5"/>
  <c r="FV188" i="5"/>
  <c r="FV196" i="5"/>
  <c r="FV204" i="5"/>
  <c r="FV212" i="5"/>
  <c r="FV220" i="5"/>
  <c r="FV228" i="5"/>
  <c r="FV236" i="5"/>
  <c r="FV244" i="5"/>
  <c r="FV252" i="5"/>
  <c r="FV260" i="5"/>
  <c r="FV268" i="5"/>
  <c r="FV276" i="5"/>
  <c r="FV284" i="5"/>
  <c r="FV292" i="5"/>
  <c r="FV41" i="5"/>
  <c r="FV158" i="5"/>
  <c r="FV129" i="5"/>
  <c r="FV166" i="5"/>
  <c r="FV174" i="5"/>
  <c r="FV181" i="5"/>
  <c r="FV189" i="5"/>
  <c r="FV197" i="5"/>
  <c r="FV205" i="5"/>
  <c r="FV213" i="5"/>
  <c r="FV221" i="5"/>
  <c r="FV229" i="5"/>
  <c r="FV237" i="5"/>
  <c r="FV245" i="5"/>
  <c r="FV253" i="5"/>
  <c r="FV261" i="5"/>
  <c r="FV269" i="5"/>
  <c r="FV277" i="5"/>
  <c r="FV285" i="5"/>
  <c r="FV89" i="5"/>
  <c r="FV294" i="5"/>
  <c r="FV302" i="5"/>
  <c r="FV310" i="5"/>
  <c r="FV318" i="5"/>
  <c r="FV326" i="5"/>
  <c r="FV334" i="5"/>
  <c r="FV342" i="5"/>
  <c r="FV350" i="5"/>
  <c r="FV182" i="5"/>
  <c r="FV246" i="5"/>
  <c r="FV286" i="5"/>
  <c r="FV295" i="5"/>
  <c r="FV303" i="5"/>
  <c r="FV311" i="5"/>
  <c r="FV319" i="5"/>
  <c r="FV327" i="5"/>
  <c r="FV335" i="5"/>
  <c r="FV343" i="5"/>
  <c r="FV351" i="5"/>
  <c r="FV49" i="5"/>
  <c r="FV190" i="5"/>
  <c r="FV254" i="5"/>
  <c r="FV296" i="5"/>
  <c r="FV304" i="5"/>
  <c r="FV312" i="5"/>
  <c r="FV320" i="5"/>
  <c r="FV328" i="5"/>
  <c r="FV336" i="5"/>
  <c r="FV344" i="5"/>
  <c r="FV352" i="5"/>
  <c r="FV198" i="5"/>
  <c r="FV262" i="5"/>
  <c r="FV267" i="5"/>
  <c r="FV297" i="5"/>
  <c r="FV305" i="5"/>
  <c r="FV313" i="5"/>
  <c r="FV321" i="5"/>
  <c r="FV329" i="5"/>
  <c r="FV337" i="5"/>
  <c r="FV345" i="5"/>
  <c r="FV353" i="5"/>
  <c r="FV206" i="5"/>
  <c r="FV275" i="5"/>
  <c r="FV298" i="5"/>
  <c r="FV306" i="5"/>
  <c r="FV314" i="5"/>
  <c r="FV322" i="5"/>
  <c r="FV330" i="5"/>
  <c r="FV338" i="5"/>
  <c r="FV346" i="5"/>
  <c r="FV214" i="5"/>
  <c r="FV299" i="5"/>
  <c r="FV307" i="5"/>
  <c r="FV315" i="5"/>
  <c r="FV323" i="5"/>
  <c r="FV331" i="5"/>
  <c r="FV339" i="5"/>
  <c r="FV347" i="5"/>
  <c r="FV222" i="5"/>
  <c r="FV270" i="5"/>
  <c r="FV283" i="5"/>
  <c r="FV167" i="5"/>
  <c r="FV230" i="5"/>
  <c r="FV175" i="5"/>
  <c r="FV238" i="5"/>
  <c r="FV278" i="5"/>
  <c r="FV325" i="5"/>
  <c r="FV361" i="5"/>
  <c r="FV369" i="5"/>
  <c r="FV377" i="5"/>
  <c r="FV300" i="5"/>
  <c r="FV333" i="5"/>
  <c r="FV354" i="5"/>
  <c r="FV362" i="5"/>
  <c r="FV370" i="5"/>
  <c r="FV308" i="5"/>
  <c r="FV291" i="5"/>
  <c r="FV341" i="5"/>
  <c r="FV355" i="5"/>
  <c r="FV363" i="5"/>
  <c r="FV371" i="5"/>
  <c r="FV379" i="5"/>
  <c r="FV316" i="5"/>
  <c r="FV349" i="5"/>
  <c r="FV356" i="5"/>
  <c r="FV364" i="5"/>
  <c r="FV372" i="5"/>
  <c r="FV380" i="5"/>
  <c r="FV324" i="5"/>
  <c r="FV293" i="5"/>
  <c r="FV357" i="5"/>
  <c r="FV365" i="5"/>
  <c r="FV373" i="5"/>
  <c r="FV381" i="5"/>
  <c r="FV332" i="5"/>
  <c r="FV301" i="5"/>
  <c r="FV358" i="5"/>
  <c r="FV366" i="5"/>
  <c r="FV374" i="5"/>
  <c r="FV382" i="5"/>
  <c r="FV340" i="5"/>
  <c r="FV309" i="5"/>
  <c r="FV359" i="5"/>
  <c r="FV367" i="5"/>
  <c r="FV375" i="5"/>
  <c r="FV383" i="5"/>
  <c r="FV348" i="5"/>
  <c r="GH6" i="5"/>
  <c r="FB6" i="5"/>
  <c r="DV6" i="5"/>
  <c r="CP6" i="5"/>
  <c r="GT453" i="5"/>
  <c r="FN453" i="5"/>
  <c r="EH453" i="5"/>
  <c r="DB453" i="5"/>
  <c r="GX452" i="5"/>
  <c r="FR452" i="5"/>
  <c r="EL452" i="5"/>
  <c r="DF452" i="5"/>
  <c r="BZ452" i="5"/>
  <c r="FV451" i="5"/>
  <c r="EP451" i="5"/>
  <c r="DJ451" i="5"/>
  <c r="CD451" i="5"/>
  <c r="FZ450" i="5"/>
  <c r="ET450" i="5"/>
  <c r="DN450" i="5"/>
  <c r="CH450" i="5"/>
  <c r="GD449" i="5"/>
  <c r="EX449" i="5"/>
  <c r="DR449" i="5"/>
  <c r="CL449" i="5"/>
  <c r="GH448" i="5"/>
  <c r="FB448" i="5"/>
  <c r="DV448" i="5"/>
  <c r="CP448" i="5"/>
  <c r="GL447" i="5"/>
  <c r="FF447" i="5"/>
  <c r="DZ447" i="5"/>
  <c r="CT447" i="5"/>
  <c r="GP446" i="5"/>
  <c r="FJ446" i="5"/>
  <c r="ED446" i="5"/>
  <c r="CX446" i="5"/>
  <c r="GT445" i="5"/>
  <c r="FN445" i="5"/>
  <c r="EH445" i="5"/>
  <c r="DB445" i="5"/>
  <c r="GX444" i="5"/>
  <c r="FR444" i="5"/>
  <c r="EL444" i="5"/>
  <c r="DF444" i="5"/>
  <c r="BZ444" i="5"/>
  <c r="FV443" i="5"/>
  <c r="EP443" i="5"/>
  <c r="DJ443" i="5"/>
  <c r="CD443" i="5"/>
  <c r="FZ442" i="5"/>
  <c r="ET442" i="5"/>
  <c r="DN442" i="5"/>
  <c r="CH442" i="5"/>
  <c r="GD441" i="5"/>
  <c r="EX441" i="5"/>
  <c r="DR441" i="5"/>
  <c r="CL441" i="5"/>
  <c r="GH440" i="5"/>
  <c r="FB440" i="5"/>
  <c r="DV440" i="5"/>
  <c r="CP440" i="5"/>
  <c r="GL439" i="5"/>
  <c r="FF439" i="5"/>
  <c r="DZ439" i="5"/>
  <c r="CT439" i="5"/>
  <c r="GP438" i="5"/>
  <c r="FJ438" i="5"/>
  <c r="ED438" i="5"/>
  <c r="CX438" i="5"/>
  <c r="GT437" i="5"/>
  <c r="FN437" i="5"/>
  <c r="EH437" i="5"/>
  <c r="DB437" i="5"/>
  <c r="GX436" i="5"/>
  <c r="FR436" i="5"/>
  <c r="EL436" i="5"/>
  <c r="DF436" i="5"/>
  <c r="BZ436" i="5"/>
  <c r="FV435" i="5"/>
  <c r="EP435" i="5"/>
  <c r="DJ435" i="5"/>
  <c r="CD435" i="5"/>
  <c r="FZ434" i="5"/>
  <c r="ET434" i="5"/>
  <c r="DN434" i="5"/>
  <c r="CH434" i="5"/>
  <c r="GD433" i="5"/>
  <c r="EX433" i="5"/>
  <c r="DR433" i="5"/>
  <c r="CL433" i="5"/>
  <c r="GH432" i="5"/>
  <c r="FB432" i="5"/>
  <c r="DV432" i="5"/>
  <c r="CP432" i="5"/>
  <c r="GL431" i="5"/>
  <c r="FF431" i="5"/>
  <c r="DZ431" i="5"/>
  <c r="CT431" i="5"/>
  <c r="GP430" i="5"/>
  <c r="FJ430" i="5"/>
  <c r="ED430" i="5"/>
  <c r="CX430" i="5"/>
  <c r="GT429" i="5"/>
  <c r="FN429" i="5"/>
  <c r="EH429" i="5"/>
  <c r="DB429" i="5"/>
  <c r="GX428" i="5"/>
  <c r="FR428" i="5"/>
  <c r="EL428" i="5"/>
  <c r="DF428" i="5"/>
  <c r="BZ428" i="5"/>
  <c r="FV427" i="5"/>
  <c r="EP427" i="5"/>
  <c r="DJ427" i="5"/>
  <c r="CD427" i="5"/>
  <c r="FZ426" i="5"/>
  <c r="ET426" i="5"/>
  <c r="DN426" i="5"/>
  <c r="CH426" i="5"/>
  <c r="GD425" i="5"/>
  <c r="EX425" i="5"/>
  <c r="DR425" i="5"/>
  <c r="CL425" i="5"/>
  <c r="GH424" i="5"/>
  <c r="FB424" i="5"/>
  <c r="DV424" i="5"/>
  <c r="CP424" i="5"/>
  <c r="GL423" i="5"/>
  <c r="FF423" i="5"/>
  <c r="DZ423" i="5"/>
  <c r="CT423" i="5"/>
  <c r="GP422" i="5"/>
  <c r="FJ422" i="5"/>
  <c r="ED422" i="5"/>
  <c r="CX422" i="5"/>
  <c r="GT421" i="5"/>
  <c r="FN421" i="5"/>
  <c r="EH421" i="5"/>
  <c r="DB421" i="5"/>
  <c r="GX420" i="5"/>
  <c r="FR420" i="5"/>
  <c r="EL420" i="5"/>
  <c r="DF420" i="5"/>
  <c r="BZ420" i="5"/>
  <c r="FV419" i="5"/>
  <c r="EP419" i="5"/>
  <c r="DJ419" i="5"/>
  <c r="CD419" i="5"/>
  <c r="FZ418" i="5"/>
  <c r="ET418" i="5"/>
  <c r="DN418" i="5"/>
  <c r="CH418" i="5"/>
  <c r="GD417" i="5"/>
  <c r="EX417" i="5"/>
  <c r="DR417" i="5"/>
  <c r="CL417" i="5"/>
  <c r="GH416" i="5"/>
  <c r="FB416" i="5"/>
  <c r="DV416" i="5"/>
  <c r="CP416" i="5"/>
  <c r="GL415" i="5"/>
  <c r="FF415" i="5"/>
  <c r="DZ415" i="5"/>
  <c r="CT415" i="5"/>
  <c r="GP414" i="5"/>
  <c r="FJ414" i="5"/>
  <c r="ED414" i="5"/>
  <c r="CX414" i="5"/>
  <c r="GT413" i="5"/>
  <c r="FN413" i="5"/>
  <c r="EH413" i="5"/>
  <c r="DB413" i="5"/>
  <c r="GX412" i="5"/>
  <c r="FR412" i="5"/>
  <c r="EL412" i="5"/>
  <c r="DF412" i="5"/>
  <c r="BZ412" i="5"/>
  <c r="FV411" i="5"/>
  <c r="EP411" i="5"/>
  <c r="DJ411" i="5"/>
  <c r="CD411" i="5"/>
  <c r="FZ410" i="5"/>
  <c r="ET410" i="5"/>
  <c r="DN410" i="5"/>
  <c r="CH410" i="5"/>
  <c r="GD409" i="5"/>
  <c r="EX409" i="5"/>
  <c r="DR409" i="5"/>
  <c r="CL409" i="5"/>
  <c r="GH408" i="5"/>
  <c r="FB408" i="5"/>
  <c r="DV408" i="5"/>
  <c r="CP408" i="5"/>
  <c r="GL407" i="5"/>
  <c r="FF407" i="5"/>
  <c r="DZ407" i="5"/>
  <c r="CT407" i="5"/>
  <c r="GP406" i="5"/>
  <c r="FJ406" i="5"/>
  <c r="ED406" i="5"/>
  <c r="CX406" i="5"/>
  <c r="GT405" i="5"/>
  <c r="FN405" i="5"/>
  <c r="EH405" i="5"/>
  <c r="DB405" i="5"/>
  <c r="GX404" i="5"/>
  <c r="FR404" i="5"/>
  <c r="EL404" i="5"/>
  <c r="DF404" i="5"/>
  <c r="BZ404" i="5"/>
  <c r="FV403" i="5"/>
  <c r="EP403" i="5"/>
  <c r="DJ403" i="5"/>
  <c r="CD403" i="5"/>
  <c r="FZ402" i="5"/>
  <c r="ET402" i="5"/>
  <c r="DN402" i="5"/>
  <c r="CH402" i="5"/>
  <c r="GD401" i="5"/>
  <c r="EX401" i="5"/>
  <c r="DR401" i="5"/>
  <c r="CL401" i="5"/>
  <c r="GH400" i="5"/>
  <c r="FB400" i="5"/>
  <c r="DV400" i="5"/>
  <c r="CP400" i="5"/>
  <c r="GL399" i="5"/>
  <c r="FF399" i="5"/>
  <c r="DZ399" i="5"/>
  <c r="CT399" i="5"/>
  <c r="GP398" i="5"/>
  <c r="FJ398" i="5"/>
  <c r="ED398" i="5"/>
  <c r="CX398" i="5"/>
  <c r="GT397" i="5"/>
  <c r="FN397" i="5"/>
  <c r="EH397" i="5"/>
  <c r="DB397" i="5"/>
  <c r="GX396" i="5"/>
  <c r="FR396" i="5"/>
  <c r="EL396" i="5"/>
  <c r="DF396" i="5"/>
  <c r="BZ396" i="5"/>
  <c r="FV395" i="5"/>
  <c r="EP395" i="5"/>
  <c r="DJ395" i="5"/>
  <c r="CD395" i="5"/>
  <c r="FZ394" i="5"/>
  <c r="ET394" i="5"/>
  <c r="DN394" i="5"/>
  <c r="CH394" i="5"/>
  <c r="GD393" i="5"/>
  <c r="EX393" i="5"/>
  <c r="DR393" i="5"/>
  <c r="CL393" i="5"/>
  <c r="GH392" i="5"/>
  <c r="FB392" i="5"/>
  <c r="DV392" i="5"/>
  <c r="CP392" i="5"/>
  <c r="GL391" i="5"/>
  <c r="FF391" i="5"/>
  <c r="DZ391" i="5"/>
  <c r="CT391" i="5"/>
  <c r="GP390" i="5"/>
  <c r="FJ390" i="5"/>
  <c r="CX390" i="5"/>
  <c r="GT389" i="5"/>
  <c r="FN389" i="5"/>
  <c r="EH389" i="5"/>
  <c r="DB389" i="5"/>
  <c r="GX388" i="5"/>
  <c r="FR388" i="5"/>
  <c r="EL388" i="5"/>
  <c r="DF388" i="5"/>
  <c r="BZ388" i="5"/>
  <c r="FV387" i="5"/>
  <c r="EP387" i="5"/>
  <c r="DJ387" i="5"/>
  <c r="CD387" i="5"/>
  <c r="FZ386" i="5"/>
  <c r="ET386" i="5"/>
  <c r="CH386" i="5"/>
  <c r="EX385" i="5"/>
  <c r="DJ385" i="5"/>
  <c r="EP384" i="5"/>
  <c r="ET383" i="5"/>
  <c r="CK381" i="5"/>
  <c r="FR379" i="5"/>
  <c r="EH378" i="5"/>
  <c r="GP371" i="5"/>
  <c r="CD368" i="5"/>
  <c r="CT364" i="5"/>
  <c r="DJ360" i="5"/>
  <c r="DZ356" i="5"/>
  <c r="CD341" i="5"/>
  <c r="BZ310" i="5"/>
  <c r="DI190" i="5"/>
  <c r="BW8" i="5"/>
  <c r="BW24" i="5"/>
  <c r="BW40" i="5"/>
  <c r="BW56" i="5"/>
  <c r="BW72" i="5"/>
  <c r="BW88" i="5"/>
  <c r="BW104" i="5"/>
  <c r="BW120" i="5"/>
  <c r="BW136" i="5"/>
  <c r="BW152" i="5"/>
  <c r="BW168" i="5"/>
  <c r="BW183" i="5"/>
  <c r="BW199" i="5"/>
  <c r="BW215" i="5"/>
  <c r="BW231" i="5"/>
  <c r="BW247" i="5"/>
  <c r="BW263" i="5"/>
  <c r="BW279" i="5"/>
  <c r="BW295" i="5"/>
  <c r="BW311" i="5"/>
  <c r="BW327" i="5"/>
  <c r="BW343" i="5"/>
  <c r="BW359" i="5"/>
  <c r="BW375" i="5"/>
  <c r="BW391" i="5"/>
  <c r="BW407" i="5"/>
  <c r="BW423" i="5"/>
  <c r="BW439" i="5"/>
  <c r="BW9" i="5"/>
  <c r="BW25" i="5"/>
  <c r="BW41" i="5"/>
  <c r="BW57" i="5"/>
  <c r="BW73" i="5"/>
  <c r="BW89" i="5"/>
  <c r="BW105" i="5"/>
  <c r="BW121" i="5"/>
  <c r="BW137" i="5"/>
  <c r="BW153" i="5"/>
  <c r="BW169" i="5"/>
  <c r="BW184" i="5"/>
  <c r="BW200" i="5"/>
  <c r="BW216" i="5"/>
  <c r="BW232" i="5"/>
  <c r="BW248" i="5"/>
  <c r="BW264" i="5"/>
  <c r="BW280" i="5"/>
  <c r="BW296" i="5"/>
  <c r="BW312" i="5"/>
  <c r="BW328" i="5"/>
  <c r="BW344" i="5"/>
  <c r="BW360" i="5"/>
  <c r="BW376" i="5"/>
  <c r="BW392" i="5"/>
  <c r="BW408" i="5"/>
  <c r="BW424" i="5"/>
  <c r="BW440" i="5"/>
  <c r="BW6" i="5"/>
  <c r="BW10" i="5"/>
  <c r="BW26" i="5"/>
  <c r="BW42" i="5"/>
  <c r="BW58" i="5"/>
  <c r="BW74" i="5"/>
  <c r="BW90" i="5"/>
  <c r="BW106" i="5"/>
  <c r="BW122" i="5"/>
  <c r="BW138" i="5"/>
  <c r="BW154" i="5"/>
  <c r="BW170" i="5"/>
  <c r="BW185" i="5"/>
  <c r="BW201" i="5"/>
  <c r="BW217" i="5"/>
  <c r="BW233" i="5"/>
  <c r="BW249" i="5"/>
  <c r="BW265" i="5"/>
  <c r="BW281" i="5"/>
  <c r="BW297" i="5"/>
  <c r="BW313" i="5"/>
  <c r="BW329" i="5"/>
  <c r="BW11" i="5"/>
  <c r="BW27" i="5"/>
  <c r="BW43" i="5"/>
  <c r="BW59" i="5"/>
  <c r="BW75" i="5"/>
  <c r="BW91" i="5"/>
  <c r="BW107" i="5"/>
  <c r="BW123" i="5"/>
  <c r="BW139" i="5"/>
  <c r="BW155" i="5"/>
  <c r="BW171" i="5"/>
  <c r="BW186" i="5"/>
  <c r="BW202" i="5"/>
  <c r="BW218" i="5"/>
  <c r="BW234" i="5"/>
  <c r="BW250" i="5"/>
  <c r="BW266" i="5"/>
  <c r="BW282" i="5"/>
  <c r="BW298" i="5"/>
  <c r="BW314" i="5"/>
  <c r="BW330" i="5"/>
  <c r="BW346" i="5"/>
  <c r="BW362" i="5"/>
  <c r="BW378" i="5"/>
  <c r="BW394" i="5"/>
  <c r="BW410" i="5"/>
  <c r="BW426" i="5"/>
  <c r="BW442" i="5"/>
  <c r="BW12" i="5"/>
  <c r="BW28" i="5"/>
  <c r="BW44" i="5"/>
  <c r="BW60" i="5"/>
  <c r="BW76" i="5"/>
  <c r="BW92" i="5"/>
  <c r="BW108" i="5"/>
  <c r="BW124" i="5"/>
  <c r="BW140" i="5"/>
  <c r="BW156" i="5"/>
  <c r="BW172" i="5"/>
  <c r="BW187" i="5"/>
  <c r="BW203" i="5"/>
  <c r="BW219" i="5"/>
  <c r="BW235" i="5"/>
  <c r="BW251" i="5"/>
  <c r="BW267" i="5"/>
  <c r="BW283" i="5"/>
  <c r="BW299" i="5"/>
  <c r="BW315" i="5"/>
  <c r="BW331" i="5"/>
  <c r="BW347" i="5"/>
  <c r="BW363" i="5"/>
  <c r="BW379" i="5"/>
  <c r="BW395" i="5"/>
  <c r="BW411" i="5"/>
  <c r="BW427" i="5"/>
  <c r="BW443" i="5"/>
  <c r="BW13" i="5"/>
  <c r="BW29" i="5"/>
  <c r="BW45" i="5"/>
  <c r="BW61" i="5"/>
  <c r="BW77" i="5"/>
  <c r="BW93" i="5"/>
  <c r="BW109" i="5"/>
  <c r="BW125" i="5"/>
  <c r="BW141" i="5"/>
  <c r="BW157" i="5"/>
  <c r="BW173" i="5"/>
  <c r="BW188" i="5"/>
  <c r="BW204" i="5"/>
  <c r="BW220" i="5"/>
  <c r="BW236" i="5"/>
  <c r="BW252" i="5"/>
  <c r="BW268" i="5"/>
  <c r="BW284" i="5"/>
  <c r="BW300" i="5"/>
  <c r="BW316" i="5"/>
  <c r="BW332" i="5"/>
  <c r="BW348" i="5"/>
  <c r="BW364" i="5"/>
  <c r="BW380" i="5"/>
  <c r="BW396" i="5"/>
  <c r="BW412" i="5"/>
  <c r="BW428" i="5"/>
  <c r="BW444" i="5"/>
  <c r="BW14" i="5"/>
  <c r="BW30" i="5"/>
  <c r="BW46" i="5"/>
  <c r="BW62" i="5"/>
  <c r="BW78" i="5"/>
  <c r="BW94" i="5"/>
  <c r="BW110" i="5"/>
  <c r="BW126" i="5"/>
  <c r="BW142" i="5"/>
  <c r="BW158" i="5"/>
  <c r="BW174" i="5"/>
  <c r="BW189" i="5"/>
  <c r="BW205" i="5"/>
  <c r="BW221" i="5"/>
  <c r="BW237" i="5"/>
  <c r="BW253" i="5"/>
  <c r="BW269" i="5"/>
  <c r="BW285" i="5"/>
  <c r="BW301" i="5"/>
  <c r="BW317" i="5"/>
  <c r="BW333" i="5"/>
  <c r="BW349" i="5"/>
  <c r="BW365" i="5"/>
  <c r="BW381" i="5"/>
  <c r="BW397" i="5"/>
  <c r="BW413" i="5"/>
  <c r="BW429" i="5"/>
  <c r="BW445" i="5"/>
  <c r="BW15" i="5"/>
  <c r="BW31" i="5"/>
  <c r="BW47" i="5"/>
  <c r="BW63" i="5"/>
  <c r="BW79" i="5"/>
  <c r="BW95" i="5"/>
  <c r="BW111" i="5"/>
  <c r="BW127" i="5"/>
  <c r="BW143" i="5"/>
  <c r="BW159" i="5"/>
  <c r="BW175" i="5"/>
  <c r="BW190" i="5"/>
  <c r="BW206" i="5"/>
  <c r="BW222" i="5"/>
  <c r="BW238" i="5"/>
  <c r="BW254" i="5"/>
  <c r="BW270" i="5"/>
  <c r="BW286" i="5"/>
  <c r="BW302" i="5"/>
  <c r="BW318" i="5"/>
  <c r="BW334" i="5"/>
  <c r="BW350" i="5"/>
  <c r="BW366" i="5"/>
  <c r="BW382" i="5"/>
  <c r="BW398" i="5"/>
  <c r="BW414" i="5"/>
  <c r="BW430" i="5"/>
  <c r="BW446" i="5"/>
  <c r="BW16" i="5"/>
  <c r="BW32" i="5"/>
  <c r="BW48" i="5"/>
  <c r="BW64" i="5"/>
  <c r="BW80" i="5"/>
  <c r="BW96" i="5"/>
  <c r="BW112" i="5"/>
  <c r="BW128" i="5"/>
  <c r="BW144" i="5"/>
  <c r="BW160" i="5"/>
  <c r="BW176" i="5"/>
  <c r="BW191" i="5"/>
  <c r="BW207" i="5"/>
  <c r="BW223" i="5"/>
  <c r="BW239" i="5"/>
  <c r="BW255" i="5"/>
  <c r="BW271" i="5"/>
  <c r="BW287" i="5"/>
  <c r="BW303" i="5"/>
  <c r="BW319" i="5"/>
  <c r="BW335" i="5"/>
  <c r="BW351" i="5"/>
  <c r="BW367" i="5"/>
  <c r="BW383" i="5"/>
  <c r="BW399" i="5"/>
  <c r="BW415" i="5"/>
  <c r="BW431" i="5"/>
  <c r="BW447" i="5"/>
  <c r="BW17" i="5"/>
  <c r="BW33" i="5"/>
  <c r="BW49" i="5"/>
  <c r="BW65" i="5"/>
  <c r="BW81" i="5"/>
  <c r="BW97" i="5"/>
  <c r="BW113" i="5"/>
  <c r="BW129" i="5"/>
  <c r="BW145" i="5"/>
  <c r="BW161" i="5"/>
  <c r="BW177" i="5"/>
  <c r="BW192" i="5"/>
  <c r="BW208" i="5"/>
  <c r="BW224" i="5"/>
  <c r="BW240" i="5"/>
  <c r="BW256" i="5"/>
  <c r="BW272" i="5"/>
  <c r="BW288" i="5"/>
  <c r="BW304" i="5"/>
  <c r="BW320" i="5"/>
  <c r="BW336" i="5"/>
  <c r="BW18" i="5"/>
  <c r="BW34" i="5"/>
  <c r="BW50" i="5"/>
  <c r="BW66" i="5"/>
  <c r="BW82" i="5"/>
  <c r="BW98" i="5"/>
  <c r="BW114" i="5"/>
  <c r="BW130" i="5"/>
  <c r="BW146" i="5"/>
  <c r="BW162" i="5"/>
  <c r="BW178" i="5"/>
  <c r="BW193" i="5"/>
  <c r="BW209" i="5"/>
  <c r="BW225" i="5"/>
  <c r="BW241" i="5"/>
  <c r="BW257" i="5"/>
  <c r="BW273" i="5"/>
  <c r="BW289" i="5"/>
  <c r="BW305" i="5"/>
  <c r="BW321" i="5"/>
  <c r="BW337" i="5"/>
  <c r="BW353" i="5"/>
  <c r="BW369" i="5"/>
  <c r="BW385" i="5"/>
  <c r="BW401" i="5"/>
  <c r="BW417" i="5"/>
  <c r="BW433" i="5"/>
  <c r="BW449" i="5"/>
  <c r="BW19" i="5"/>
  <c r="BW35" i="5"/>
  <c r="BW51" i="5"/>
  <c r="BW67" i="5"/>
  <c r="BW83" i="5"/>
  <c r="BW99" i="5"/>
  <c r="BW115" i="5"/>
  <c r="BW131" i="5"/>
  <c r="BW147" i="5"/>
  <c r="BW163" i="5"/>
  <c r="BW179" i="5"/>
  <c r="BW194" i="5"/>
  <c r="BW210" i="5"/>
  <c r="BW226" i="5"/>
  <c r="BW242" i="5"/>
  <c r="BW258" i="5"/>
  <c r="BW274" i="5"/>
  <c r="BW290" i="5"/>
  <c r="BW306" i="5"/>
  <c r="BW322" i="5"/>
  <c r="BW338" i="5"/>
  <c r="BW354" i="5"/>
  <c r="BW370" i="5"/>
  <c r="BW386" i="5"/>
  <c r="BW402" i="5"/>
  <c r="BW418" i="5"/>
  <c r="BW434" i="5"/>
  <c r="BW450" i="5"/>
  <c r="BW21" i="5"/>
  <c r="BW37" i="5"/>
  <c r="BW53" i="5"/>
  <c r="BW69" i="5"/>
  <c r="BW85" i="5"/>
  <c r="BW101" i="5"/>
  <c r="BW117" i="5"/>
  <c r="BW133" i="5"/>
  <c r="BW149" i="5"/>
  <c r="BW165" i="5"/>
  <c r="BW180" i="5"/>
  <c r="BW196" i="5"/>
  <c r="BW212" i="5"/>
  <c r="BW228" i="5"/>
  <c r="BW244" i="5"/>
  <c r="BW260" i="5"/>
  <c r="BW276" i="5"/>
  <c r="BW292" i="5"/>
  <c r="BW308" i="5"/>
  <c r="BW324" i="5"/>
  <c r="BW340" i="5"/>
  <c r="BW356" i="5"/>
  <c r="BW372" i="5"/>
  <c r="BW388" i="5"/>
  <c r="BW404" i="5"/>
  <c r="BW420" i="5"/>
  <c r="BW436" i="5"/>
  <c r="BW452" i="5"/>
  <c r="BW22" i="5"/>
  <c r="BW103" i="5"/>
  <c r="BW195" i="5"/>
  <c r="BW277" i="5"/>
  <c r="BW355" i="5"/>
  <c r="BW405" i="5"/>
  <c r="BW23" i="5"/>
  <c r="BW116" i="5"/>
  <c r="BW197" i="5"/>
  <c r="BW278" i="5"/>
  <c r="BW357" i="5"/>
  <c r="BW406" i="5"/>
  <c r="BW36" i="5"/>
  <c r="BW118" i="5"/>
  <c r="BW198" i="5"/>
  <c r="BW291" i="5"/>
  <c r="BW358" i="5"/>
  <c r="BW409" i="5"/>
  <c r="BW38" i="5"/>
  <c r="BW119" i="5"/>
  <c r="BW211" i="5"/>
  <c r="BW293" i="5"/>
  <c r="BW361" i="5"/>
  <c r="BW416" i="5"/>
  <c r="BW39" i="5"/>
  <c r="BW132" i="5"/>
  <c r="BW213" i="5"/>
  <c r="BW294" i="5"/>
  <c r="BW368" i="5"/>
  <c r="BW419" i="5"/>
  <c r="BW52" i="5"/>
  <c r="BW134" i="5"/>
  <c r="BW214" i="5"/>
  <c r="BW307" i="5"/>
  <c r="BW371" i="5"/>
  <c r="BW421" i="5"/>
  <c r="BW54" i="5"/>
  <c r="BW135" i="5"/>
  <c r="BW227" i="5"/>
  <c r="BW309" i="5"/>
  <c r="BW373" i="5"/>
  <c r="BW422" i="5"/>
  <c r="BW55" i="5"/>
  <c r="BW148" i="5"/>
  <c r="BW229" i="5"/>
  <c r="BW310" i="5"/>
  <c r="BW374" i="5"/>
  <c r="BW425" i="5"/>
  <c r="BW68" i="5"/>
  <c r="BW150" i="5"/>
  <c r="BW230" i="5"/>
  <c r="BW323" i="5"/>
  <c r="BW377" i="5"/>
  <c r="BW432" i="5"/>
  <c r="BW70" i="5"/>
  <c r="BW151" i="5"/>
  <c r="BW243" i="5"/>
  <c r="BW325" i="5"/>
  <c r="BW384" i="5"/>
  <c r="BW435" i="5"/>
  <c r="BW71" i="5"/>
  <c r="BW164" i="5"/>
  <c r="BW245" i="5"/>
  <c r="BW326" i="5"/>
  <c r="BW387" i="5"/>
  <c r="BW437" i="5"/>
  <c r="BW84" i="5"/>
  <c r="BW166" i="5"/>
  <c r="BW246" i="5"/>
  <c r="BW339" i="5"/>
  <c r="BW389" i="5"/>
  <c r="BW438" i="5"/>
  <c r="BW87" i="5"/>
  <c r="BW261" i="5"/>
  <c r="BW342" i="5"/>
  <c r="BW393" i="5"/>
  <c r="BW448" i="5"/>
  <c r="BW352" i="5"/>
  <c r="BW390" i="5"/>
  <c r="BW400" i="5"/>
  <c r="BW7" i="5"/>
  <c r="BW403" i="5"/>
  <c r="BW20" i="5"/>
  <c r="BW441" i="5"/>
  <c r="BW86" i="5"/>
  <c r="BW451" i="5"/>
  <c r="BW100" i="5"/>
  <c r="BW453" i="5"/>
  <c r="BW102" i="5"/>
  <c r="BW167" i="5"/>
  <c r="BW181" i="5"/>
  <c r="BW182" i="5"/>
  <c r="BW259" i="5"/>
  <c r="BW262" i="5"/>
  <c r="BW275" i="5"/>
  <c r="BW341" i="5"/>
  <c r="BW345" i="5"/>
  <c r="EI11" i="5"/>
  <c r="EI19" i="5"/>
  <c r="EI12" i="5"/>
  <c r="EI20" i="5"/>
  <c r="EI28" i="5"/>
  <c r="EI36" i="5"/>
  <c r="EI44" i="5"/>
  <c r="EI52" i="5"/>
  <c r="EI60" i="5"/>
  <c r="EI68" i="5"/>
  <c r="EI76" i="5"/>
  <c r="EI84" i="5"/>
  <c r="EI92" i="5"/>
  <c r="EI100" i="5"/>
  <c r="EI108" i="5"/>
  <c r="EI116" i="5"/>
  <c r="EI124" i="5"/>
  <c r="EI132" i="5"/>
  <c r="EI140" i="5"/>
  <c r="EI148" i="5"/>
  <c r="EI156" i="5"/>
  <c r="EI164" i="5"/>
  <c r="EI172" i="5"/>
  <c r="EI187" i="5"/>
  <c r="EI195" i="5"/>
  <c r="EI203" i="5"/>
  <c r="EI211" i="5"/>
  <c r="EI219" i="5"/>
  <c r="EI227" i="5"/>
  <c r="EI235" i="5"/>
  <c r="EI243" i="5"/>
  <c r="EI251" i="5"/>
  <c r="EI259" i="5"/>
  <c r="EI267" i="5"/>
  <c r="EI275" i="5"/>
  <c r="EI283" i="5"/>
  <c r="EI291" i="5"/>
  <c r="EI299" i="5"/>
  <c r="EI307" i="5"/>
  <c r="EI315" i="5"/>
  <c r="EI323" i="5"/>
  <c r="EI331" i="5"/>
  <c r="EI339" i="5"/>
  <c r="EI347" i="5"/>
  <c r="EI355" i="5"/>
  <c r="EI363" i="5"/>
  <c r="EI371" i="5"/>
  <c r="EI379" i="5"/>
  <c r="EI387" i="5"/>
  <c r="EI395" i="5"/>
  <c r="EI403" i="5"/>
  <c r="EI411" i="5"/>
  <c r="EI419" i="5"/>
  <c r="EI427" i="5"/>
  <c r="EI435" i="5"/>
  <c r="EI443" i="5"/>
  <c r="EI451" i="5"/>
  <c r="EI13" i="5"/>
  <c r="EI21" i="5"/>
  <c r="EI29" i="5"/>
  <c r="EI37" i="5"/>
  <c r="EI45" i="5"/>
  <c r="EI53" i="5"/>
  <c r="EI61" i="5"/>
  <c r="EI69" i="5"/>
  <c r="EI77" i="5"/>
  <c r="EI85" i="5"/>
  <c r="EI93" i="5"/>
  <c r="EI101" i="5"/>
  <c r="EI109" i="5"/>
  <c r="EI117" i="5"/>
  <c r="EI125" i="5"/>
  <c r="EI133" i="5"/>
  <c r="EI141" i="5"/>
  <c r="EI149" i="5"/>
  <c r="EI157" i="5"/>
  <c r="EI165" i="5"/>
  <c r="EI173" i="5"/>
  <c r="EI180" i="5"/>
  <c r="EI188" i="5"/>
  <c r="EI196" i="5"/>
  <c r="EI204" i="5"/>
  <c r="EI212" i="5"/>
  <c r="EI220" i="5"/>
  <c r="EI228" i="5"/>
  <c r="EI236" i="5"/>
  <c r="EI244" i="5"/>
  <c r="EI252" i="5"/>
  <c r="EI260" i="5"/>
  <c r="EI268" i="5"/>
  <c r="EI276" i="5"/>
  <c r="EI284" i="5"/>
  <c r="EI292" i="5"/>
  <c r="EI300" i="5"/>
  <c r="EI308" i="5"/>
  <c r="EI316" i="5"/>
  <c r="EI324" i="5"/>
  <c r="EI332" i="5"/>
  <c r="EI340" i="5"/>
  <c r="EI348" i="5"/>
  <c r="EI356" i="5"/>
  <c r="EI364" i="5"/>
  <c r="EI372" i="5"/>
  <c r="EI380" i="5"/>
  <c r="EI388" i="5"/>
  <c r="EI396" i="5"/>
  <c r="EI404" i="5"/>
  <c r="EI412" i="5"/>
  <c r="EI420" i="5"/>
  <c r="EI428" i="5"/>
  <c r="EI436" i="5"/>
  <c r="EI444" i="5"/>
  <c r="EI452" i="5"/>
  <c r="EI14" i="5"/>
  <c r="EI9" i="5"/>
  <c r="EI17" i="5"/>
  <c r="EI25" i="5"/>
  <c r="EI33" i="5"/>
  <c r="EI41" i="5"/>
  <c r="EI49" i="5"/>
  <c r="EI57" i="5"/>
  <c r="EI65" i="5"/>
  <c r="EI73" i="5"/>
  <c r="EI81" i="5"/>
  <c r="EI89" i="5"/>
  <c r="EI97" i="5"/>
  <c r="EI105" i="5"/>
  <c r="EI113" i="5"/>
  <c r="EI121" i="5"/>
  <c r="EI129" i="5"/>
  <c r="EI137" i="5"/>
  <c r="EI145" i="5"/>
  <c r="EI153" i="5"/>
  <c r="EI161" i="5"/>
  <c r="EI169" i="5"/>
  <c r="EI177" i="5"/>
  <c r="EI184" i="5"/>
  <c r="EI192" i="5"/>
  <c r="EI200" i="5"/>
  <c r="EI208" i="5"/>
  <c r="EI216" i="5"/>
  <c r="EI224" i="5"/>
  <c r="EI232" i="5"/>
  <c r="EI240" i="5"/>
  <c r="EI248" i="5"/>
  <c r="EI256" i="5"/>
  <c r="EI264" i="5"/>
  <c r="EI272" i="5"/>
  <c r="EI280" i="5"/>
  <c r="EI288" i="5"/>
  <c r="EI296" i="5"/>
  <c r="EI304" i="5"/>
  <c r="EI312" i="5"/>
  <c r="EI320" i="5"/>
  <c r="EI328" i="5"/>
  <c r="EI336" i="5"/>
  <c r="EI344" i="5"/>
  <c r="EI352" i="5"/>
  <c r="EI360" i="5"/>
  <c r="EI368" i="5"/>
  <c r="EI376" i="5"/>
  <c r="EI384" i="5"/>
  <c r="EI392" i="5"/>
  <c r="EI400" i="5"/>
  <c r="EI408" i="5"/>
  <c r="EI416" i="5"/>
  <c r="EI424" i="5"/>
  <c r="EI432" i="5"/>
  <c r="EI440" i="5"/>
  <c r="EI448" i="5"/>
  <c r="EI24" i="5"/>
  <c r="EI40" i="5"/>
  <c r="EI56" i="5"/>
  <c r="EI72" i="5"/>
  <c r="EI88" i="5"/>
  <c r="EI104" i="5"/>
  <c r="EI120" i="5"/>
  <c r="EI136" i="5"/>
  <c r="EI152" i="5"/>
  <c r="EI168" i="5"/>
  <c r="EI183" i="5"/>
  <c r="EI199" i="5"/>
  <c r="EI215" i="5"/>
  <c r="EI231" i="5"/>
  <c r="EI247" i="5"/>
  <c r="EI263" i="5"/>
  <c r="EI279" i="5"/>
  <c r="EI295" i="5"/>
  <c r="EI311" i="5"/>
  <c r="EI327" i="5"/>
  <c r="EI343" i="5"/>
  <c r="EI359" i="5"/>
  <c r="EI375" i="5"/>
  <c r="EI391" i="5"/>
  <c r="EI407" i="5"/>
  <c r="EI423" i="5"/>
  <c r="EI439" i="5"/>
  <c r="EI7" i="5"/>
  <c r="EI26" i="5"/>
  <c r="EI42" i="5"/>
  <c r="EI58" i="5"/>
  <c r="EI74" i="5"/>
  <c r="EI90" i="5"/>
  <c r="EI106" i="5"/>
  <c r="EI122" i="5"/>
  <c r="EI138" i="5"/>
  <c r="EI154" i="5"/>
  <c r="EI170" i="5"/>
  <c r="EI185" i="5"/>
  <c r="EI201" i="5"/>
  <c r="EI217" i="5"/>
  <c r="EI233" i="5"/>
  <c r="EI249" i="5"/>
  <c r="EI265" i="5"/>
  <c r="EI281" i="5"/>
  <c r="EI297" i="5"/>
  <c r="EI313" i="5"/>
  <c r="EI329" i="5"/>
  <c r="EI345" i="5"/>
  <c r="EI361" i="5"/>
  <c r="EI377" i="5"/>
  <c r="EI393" i="5"/>
  <c r="EI409" i="5"/>
  <c r="EI425" i="5"/>
  <c r="EI441" i="5"/>
  <c r="EI8" i="5"/>
  <c r="EI6" i="5"/>
  <c r="EI27" i="5"/>
  <c r="EI43" i="5"/>
  <c r="EI59" i="5"/>
  <c r="EI75" i="5"/>
  <c r="EI91" i="5"/>
  <c r="EI107" i="5"/>
  <c r="EI123" i="5"/>
  <c r="EI139" i="5"/>
  <c r="EI155" i="5"/>
  <c r="EI171" i="5"/>
  <c r="EI186" i="5"/>
  <c r="EI202" i="5"/>
  <c r="EI218" i="5"/>
  <c r="EI234" i="5"/>
  <c r="EI250" i="5"/>
  <c r="EI266" i="5"/>
  <c r="EI282" i="5"/>
  <c r="EI298" i="5"/>
  <c r="EI314" i="5"/>
  <c r="EI330" i="5"/>
  <c r="EI346" i="5"/>
  <c r="EI362" i="5"/>
  <c r="EI378" i="5"/>
  <c r="EI394" i="5"/>
  <c r="EI410" i="5"/>
  <c r="EI426" i="5"/>
  <c r="EI442" i="5"/>
  <c r="EI10" i="5"/>
  <c r="EI30" i="5"/>
  <c r="EI46" i="5"/>
  <c r="EI62" i="5"/>
  <c r="EI78" i="5"/>
  <c r="EI94" i="5"/>
  <c r="EI110" i="5"/>
  <c r="EI126" i="5"/>
  <c r="EI142" i="5"/>
  <c r="EI158" i="5"/>
  <c r="EI174" i="5"/>
  <c r="EI189" i="5"/>
  <c r="EI205" i="5"/>
  <c r="EI221" i="5"/>
  <c r="EI237" i="5"/>
  <c r="EI253" i="5"/>
  <c r="EI269" i="5"/>
  <c r="EI285" i="5"/>
  <c r="EI301" i="5"/>
  <c r="EI317" i="5"/>
  <c r="EI333" i="5"/>
  <c r="EI349" i="5"/>
  <c r="EI365" i="5"/>
  <c r="EI381" i="5"/>
  <c r="EI397" i="5"/>
  <c r="EI413" i="5"/>
  <c r="EI429" i="5"/>
  <c r="EI445" i="5"/>
  <c r="EI31" i="5"/>
  <c r="EI47" i="5"/>
  <c r="EI63" i="5"/>
  <c r="EI79" i="5"/>
  <c r="EI95" i="5"/>
  <c r="EI111" i="5"/>
  <c r="EI127" i="5"/>
  <c r="EI143" i="5"/>
  <c r="EI159" i="5"/>
  <c r="EI175" i="5"/>
  <c r="EI190" i="5"/>
  <c r="EI206" i="5"/>
  <c r="EI222" i="5"/>
  <c r="EI238" i="5"/>
  <c r="EI254" i="5"/>
  <c r="EI270" i="5"/>
  <c r="EI286" i="5"/>
  <c r="EI302" i="5"/>
  <c r="EI318" i="5"/>
  <c r="EI334" i="5"/>
  <c r="EI350" i="5"/>
  <c r="EI366" i="5"/>
  <c r="EI382" i="5"/>
  <c r="EI398" i="5"/>
  <c r="EI414" i="5"/>
  <c r="EI430" i="5"/>
  <c r="EI446" i="5"/>
  <c r="EI15" i="5"/>
  <c r="EI32" i="5"/>
  <c r="EI48" i="5"/>
  <c r="EI64" i="5"/>
  <c r="EI80" i="5"/>
  <c r="EI96" i="5"/>
  <c r="EI112" i="5"/>
  <c r="EI128" i="5"/>
  <c r="EI144" i="5"/>
  <c r="EI160" i="5"/>
  <c r="EI176" i="5"/>
  <c r="EI191" i="5"/>
  <c r="EI207" i="5"/>
  <c r="EI223" i="5"/>
  <c r="EI239" i="5"/>
  <c r="EI255" i="5"/>
  <c r="EI271" i="5"/>
  <c r="EI287" i="5"/>
  <c r="EI303" i="5"/>
  <c r="EI319" i="5"/>
  <c r="EI335" i="5"/>
  <c r="EI351" i="5"/>
  <c r="EI367" i="5"/>
  <c r="EI383" i="5"/>
  <c r="EI399" i="5"/>
  <c r="EI415" i="5"/>
  <c r="EI431" i="5"/>
  <c r="EI447" i="5"/>
  <c r="EI16" i="5"/>
  <c r="EI34" i="5"/>
  <c r="EI50" i="5"/>
  <c r="EI66" i="5"/>
  <c r="EI82" i="5"/>
  <c r="EI98" i="5"/>
  <c r="EI114" i="5"/>
  <c r="EI130" i="5"/>
  <c r="EI146" i="5"/>
  <c r="EI162" i="5"/>
  <c r="EI178" i="5"/>
  <c r="EI193" i="5"/>
  <c r="EI209" i="5"/>
  <c r="EI225" i="5"/>
  <c r="EI241" i="5"/>
  <c r="EI257" i="5"/>
  <c r="EI273" i="5"/>
  <c r="EI289" i="5"/>
  <c r="EI305" i="5"/>
  <c r="EI321" i="5"/>
  <c r="EI337" i="5"/>
  <c r="EI353" i="5"/>
  <c r="EI369" i="5"/>
  <c r="EI385" i="5"/>
  <c r="EI401" i="5"/>
  <c r="EI417" i="5"/>
  <c r="EI433" i="5"/>
  <c r="EI449" i="5"/>
  <c r="EI18" i="5"/>
  <c r="EI35" i="5"/>
  <c r="EI51" i="5"/>
  <c r="EI67" i="5"/>
  <c r="EI83" i="5"/>
  <c r="EI99" i="5"/>
  <c r="EI115" i="5"/>
  <c r="EI131" i="5"/>
  <c r="EI147" i="5"/>
  <c r="EI163" i="5"/>
  <c r="EI179" i="5"/>
  <c r="EI194" i="5"/>
  <c r="EI210" i="5"/>
  <c r="EI226" i="5"/>
  <c r="EI242" i="5"/>
  <c r="EI258" i="5"/>
  <c r="EI274" i="5"/>
  <c r="EI290" i="5"/>
  <c r="EI306" i="5"/>
  <c r="EI322" i="5"/>
  <c r="EI338" i="5"/>
  <c r="EI354" i="5"/>
  <c r="EI370" i="5"/>
  <c r="EI386" i="5"/>
  <c r="EI402" i="5"/>
  <c r="EI418" i="5"/>
  <c r="EI434" i="5"/>
  <c r="EI450" i="5"/>
  <c r="EI23" i="5"/>
  <c r="EI39" i="5"/>
  <c r="EI55" i="5"/>
  <c r="EI71" i="5"/>
  <c r="EI87" i="5"/>
  <c r="EI103" i="5"/>
  <c r="EI119" i="5"/>
  <c r="EI135" i="5"/>
  <c r="EI151" i="5"/>
  <c r="EI167" i="5"/>
  <c r="EI182" i="5"/>
  <c r="EI198" i="5"/>
  <c r="EI214" i="5"/>
  <c r="EI230" i="5"/>
  <c r="EI246" i="5"/>
  <c r="EI262" i="5"/>
  <c r="EI278" i="5"/>
  <c r="EI294" i="5"/>
  <c r="EI310" i="5"/>
  <c r="EI326" i="5"/>
  <c r="EI342" i="5"/>
  <c r="EI358" i="5"/>
  <c r="EI374" i="5"/>
  <c r="EI390" i="5"/>
  <c r="EI406" i="5"/>
  <c r="EI422" i="5"/>
  <c r="EI438" i="5"/>
  <c r="EI166" i="5"/>
  <c r="EI421" i="5"/>
  <c r="EI181" i="5"/>
  <c r="EI437" i="5"/>
  <c r="EI197" i="5"/>
  <c r="EI453" i="5"/>
  <c r="EI213" i="5"/>
  <c r="EI229" i="5"/>
  <c r="EI245" i="5"/>
  <c r="EI261" i="5"/>
  <c r="EI22" i="5"/>
  <c r="EI277" i="5"/>
  <c r="EI38" i="5"/>
  <c r="EI293" i="5"/>
  <c r="EI54" i="5"/>
  <c r="EI309" i="5"/>
  <c r="EI70" i="5"/>
  <c r="EI325" i="5"/>
  <c r="EI86" i="5"/>
  <c r="EI341" i="5"/>
  <c r="EI102" i="5"/>
  <c r="EI357" i="5"/>
  <c r="EI118" i="5"/>
  <c r="EI373" i="5"/>
  <c r="EI150" i="5"/>
  <c r="EI405" i="5"/>
  <c r="EI134" i="5"/>
  <c r="EI389" i="5"/>
  <c r="GU7" i="5"/>
  <c r="GU15" i="5"/>
  <c r="GU23" i="5"/>
  <c r="GU31" i="5"/>
  <c r="GU39" i="5"/>
  <c r="GU47" i="5"/>
  <c r="GU55" i="5"/>
  <c r="GU63" i="5"/>
  <c r="GU71" i="5"/>
  <c r="GU79" i="5"/>
  <c r="GU87" i="5"/>
  <c r="GU95" i="5"/>
  <c r="GU103" i="5"/>
  <c r="GU111" i="5"/>
  <c r="GU119" i="5"/>
  <c r="GU127" i="5"/>
  <c r="GU135" i="5"/>
  <c r="GU143" i="5"/>
  <c r="GU151" i="5"/>
  <c r="GU159" i="5"/>
  <c r="GU167" i="5"/>
  <c r="GU175" i="5"/>
  <c r="GU182" i="5"/>
  <c r="GU190" i="5"/>
  <c r="GU198" i="5"/>
  <c r="GU206" i="5"/>
  <c r="GU214" i="5"/>
  <c r="GU222" i="5"/>
  <c r="GU230" i="5"/>
  <c r="GU238" i="5"/>
  <c r="GU246" i="5"/>
  <c r="GU254" i="5"/>
  <c r="GU262" i="5"/>
  <c r="GU270" i="5"/>
  <c r="GU278" i="5"/>
  <c r="GU286" i="5"/>
  <c r="GU294" i="5"/>
  <c r="GU302" i="5"/>
  <c r="GU310" i="5"/>
  <c r="GU318" i="5"/>
  <c r="GU326" i="5"/>
  <c r="GU334" i="5"/>
  <c r="GU342" i="5"/>
  <c r="GU350" i="5"/>
  <c r="GU358" i="5"/>
  <c r="GU366" i="5"/>
  <c r="GU374" i="5"/>
  <c r="GU382" i="5"/>
  <c r="GU390" i="5"/>
  <c r="GU398" i="5"/>
  <c r="GU406" i="5"/>
  <c r="GU414" i="5"/>
  <c r="GU422" i="5"/>
  <c r="GU430" i="5"/>
  <c r="GU438" i="5"/>
  <c r="GU446" i="5"/>
  <c r="GU8" i="5"/>
  <c r="GU16" i="5"/>
  <c r="GU24" i="5"/>
  <c r="GU32" i="5"/>
  <c r="GU40" i="5"/>
  <c r="GU48" i="5"/>
  <c r="GU56" i="5"/>
  <c r="GU64" i="5"/>
  <c r="GU72" i="5"/>
  <c r="GU80" i="5"/>
  <c r="GU88" i="5"/>
  <c r="GU96" i="5"/>
  <c r="GU104" i="5"/>
  <c r="GU112" i="5"/>
  <c r="GU120" i="5"/>
  <c r="GU128" i="5"/>
  <c r="GU136" i="5"/>
  <c r="GU144" i="5"/>
  <c r="GU152" i="5"/>
  <c r="GU160" i="5"/>
  <c r="GU168" i="5"/>
  <c r="GU176" i="5"/>
  <c r="GU183" i="5"/>
  <c r="GU191" i="5"/>
  <c r="GU199" i="5"/>
  <c r="GU207" i="5"/>
  <c r="GU215" i="5"/>
  <c r="GU223" i="5"/>
  <c r="GU231" i="5"/>
  <c r="GU239" i="5"/>
  <c r="GU247" i="5"/>
  <c r="GU255" i="5"/>
  <c r="GU263" i="5"/>
  <c r="GU271" i="5"/>
  <c r="GU279" i="5"/>
  <c r="GU287" i="5"/>
  <c r="GU295" i="5"/>
  <c r="GU303" i="5"/>
  <c r="GU311" i="5"/>
  <c r="GU319" i="5"/>
  <c r="GU327" i="5"/>
  <c r="GU335" i="5"/>
  <c r="GU343" i="5"/>
  <c r="GU351" i="5"/>
  <c r="GU359" i="5"/>
  <c r="GU367" i="5"/>
  <c r="GU375" i="5"/>
  <c r="GU383" i="5"/>
  <c r="GU391" i="5"/>
  <c r="GU399" i="5"/>
  <c r="GU407" i="5"/>
  <c r="GU415" i="5"/>
  <c r="GU423" i="5"/>
  <c r="GU431" i="5"/>
  <c r="GU439" i="5"/>
  <c r="GU447" i="5"/>
  <c r="GU9" i="5"/>
  <c r="GU17" i="5"/>
  <c r="GU25" i="5"/>
  <c r="GU33" i="5"/>
  <c r="GU41" i="5"/>
  <c r="GU49" i="5"/>
  <c r="GU57" i="5"/>
  <c r="GU65" i="5"/>
  <c r="GU73" i="5"/>
  <c r="GU81" i="5"/>
  <c r="GU89" i="5"/>
  <c r="GU97" i="5"/>
  <c r="GU105" i="5"/>
  <c r="GU113" i="5"/>
  <c r="GU121" i="5"/>
  <c r="GU129" i="5"/>
  <c r="GU137" i="5"/>
  <c r="GU145" i="5"/>
  <c r="GU153" i="5"/>
  <c r="GU161" i="5"/>
  <c r="GU169" i="5"/>
  <c r="GU177" i="5"/>
  <c r="GU184" i="5"/>
  <c r="GU192" i="5"/>
  <c r="GU200" i="5"/>
  <c r="GU208" i="5"/>
  <c r="GU216" i="5"/>
  <c r="GU224" i="5"/>
  <c r="GU232" i="5"/>
  <c r="GU240" i="5"/>
  <c r="GU248" i="5"/>
  <c r="GU256" i="5"/>
  <c r="GU264" i="5"/>
  <c r="GU272" i="5"/>
  <c r="GU280" i="5"/>
  <c r="GU288" i="5"/>
  <c r="GU296" i="5"/>
  <c r="GU304" i="5"/>
  <c r="GU312" i="5"/>
  <c r="GU320" i="5"/>
  <c r="GU328" i="5"/>
  <c r="GU336" i="5"/>
  <c r="GU344" i="5"/>
  <c r="GU352" i="5"/>
  <c r="GU360" i="5"/>
  <c r="GU368" i="5"/>
  <c r="GU376" i="5"/>
  <c r="GU384" i="5"/>
  <c r="GU392" i="5"/>
  <c r="GU400" i="5"/>
  <c r="GU408" i="5"/>
  <c r="GU416" i="5"/>
  <c r="GU424" i="5"/>
  <c r="GU432" i="5"/>
  <c r="GU440" i="5"/>
  <c r="GU448" i="5"/>
  <c r="GU6" i="5"/>
  <c r="GU10" i="5"/>
  <c r="GU18" i="5"/>
  <c r="GU26" i="5"/>
  <c r="GU34" i="5"/>
  <c r="GU42" i="5"/>
  <c r="GU50" i="5"/>
  <c r="GU58" i="5"/>
  <c r="GU66" i="5"/>
  <c r="GU74" i="5"/>
  <c r="GU82" i="5"/>
  <c r="GU90" i="5"/>
  <c r="GU98" i="5"/>
  <c r="GU106" i="5"/>
  <c r="GU114" i="5"/>
  <c r="GU122" i="5"/>
  <c r="GU130" i="5"/>
  <c r="GU138" i="5"/>
  <c r="GU146" i="5"/>
  <c r="GU154" i="5"/>
  <c r="GU162" i="5"/>
  <c r="GU170" i="5"/>
  <c r="GU178" i="5"/>
  <c r="GU185" i="5"/>
  <c r="GU193" i="5"/>
  <c r="GU201" i="5"/>
  <c r="GU209" i="5"/>
  <c r="GU217" i="5"/>
  <c r="GU225" i="5"/>
  <c r="GU233" i="5"/>
  <c r="GU241" i="5"/>
  <c r="GU249" i="5"/>
  <c r="GU257" i="5"/>
  <c r="GU265" i="5"/>
  <c r="GU273" i="5"/>
  <c r="GU281" i="5"/>
  <c r="GU289" i="5"/>
  <c r="GU297" i="5"/>
  <c r="GU305" i="5"/>
  <c r="GU313" i="5"/>
  <c r="GU321" i="5"/>
  <c r="GU329" i="5"/>
  <c r="GU337" i="5"/>
  <c r="GU345" i="5"/>
  <c r="GU353" i="5"/>
  <c r="GU361" i="5"/>
  <c r="GU369" i="5"/>
  <c r="GU377" i="5"/>
  <c r="GU385" i="5"/>
  <c r="GU393" i="5"/>
  <c r="GU401" i="5"/>
  <c r="GU409" i="5"/>
  <c r="GU417" i="5"/>
  <c r="GU425" i="5"/>
  <c r="GU433" i="5"/>
  <c r="GU441" i="5"/>
  <c r="GU449" i="5"/>
  <c r="GU11" i="5"/>
  <c r="GU19" i="5"/>
  <c r="GU27" i="5"/>
  <c r="GU35" i="5"/>
  <c r="GU43" i="5"/>
  <c r="GU51" i="5"/>
  <c r="GU59" i="5"/>
  <c r="GU67" i="5"/>
  <c r="GU75" i="5"/>
  <c r="GU83" i="5"/>
  <c r="GU91" i="5"/>
  <c r="GU99" i="5"/>
  <c r="GU107" i="5"/>
  <c r="GU115" i="5"/>
  <c r="GU123" i="5"/>
  <c r="GU131" i="5"/>
  <c r="GU139" i="5"/>
  <c r="GU147" i="5"/>
  <c r="GU155" i="5"/>
  <c r="GU163" i="5"/>
  <c r="GU171" i="5"/>
  <c r="GU179" i="5"/>
  <c r="GU186" i="5"/>
  <c r="GU194" i="5"/>
  <c r="GU202" i="5"/>
  <c r="GU210" i="5"/>
  <c r="GU218" i="5"/>
  <c r="GU226" i="5"/>
  <c r="GU234" i="5"/>
  <c r="GU242" i="5"/>
  <c r="GU250" i="5"/>
  <c r="GU258" i="5"/>
  <c r="GU266" i="5"/>
  <c r="GU274" i="5"/>
  <c r="GU282" i="5"/>
  <c r="GU290" i="5"/>
  <c r="GU298" i="5"/>
  <c r="GU306" i="5"/>
  <c r="GU314" i="5"/>
  <c r="GU322" i="5"/>
  <c r="GU330" i="5"/>
  <c r="GU338" i="5"/>
  <c r="GU346" i="5"/>
  <c r="GU354" i="5"/>
  <c r="GU362" i="5"/>
  <c r="GU370" i="5"/>
  <c r="GU378" i="5"/>
  <c r="GU386" i="5"/>
  <c r="GU394" i="5"/>
  <c r="GU402" i="5"/>
  <c r="GU410" i="5"/>
  <c r="GU418" i="5"/>
  <c r="GU426" i="5"/>
  <c r="GU434" i="5"/>
  <c r="GU442" i="5"/>
  <c r="GU450" i="5"/>
  <c r="GU12" i="5"/>
  <c r="GU20" i="5"/>
  <c r="GU28" i="5"/>
  <c r="GU36" i="5"/>
  <c r="GU44" i="5"/>
  <c r="GU52" i="5"/>
  <c r="GU60" i="5"/>
  <c r="GU68" i="5"/>
  <c r="GU76" i="5"/>
  <c r="GU84" i="5"/>
  <c r="GU92" i="5"/>
  <c r="GU100" i="5"/>
  <c r="GU108" i="5"/>
  <c r="GU116" i="5"/>
  <c r="GU124" i="5"/>
  <c r="GU132" i="5"/>
  <c r="GU140" i="5"/>
  <c r="GU148" i="5"/>
  <c r="GU156" i="5"/>
  <c r="GU164" i="5"/>
  <c r="GU172" i="5"/>
  <c r="GU187" i="5"/>
  <c r="GU195" i="5"/>
  <c r="GU203" i="5"/>
  <c r="GU211" i="5"/>
  <c r="GU219" i="5"/>
  <c r="GU227" i="5"/>
  <c r="GU235" i="5"/>
  <c r="GU243" i="5"/>
  <c r="GU251" i="5"/>
  <c r="GU259" i="5"/>
  <c r="GU267" i="5"/>
  <c r="GU275" i="5"/>
  <c r="GU283" i="5"/>
  <c r="GU291" i="5"/>
  <c r="GU299" i="5"/>
  <c r="GU307" i="5"/>
  <c r="GU315" i="5"/>
  <c r="GU323" i="5"/>
  <c r="GU331" i="5"/>
  <c r="GU339" i="5"/>
  <c r="GU347" i="5"/>
  <c r="GU355" i="5"/>
  <c r="GU363" i="5"/>
  <c r="GU371" i="5"/>
  <c r="GU379" i="5"/>
  <c r="GU387" i="5"/>
  <c r="GU395" i="5"/>
  <c r="GU403" i="5"/>
  <c r="GU411" i="5"/>
  <c r="GU419" i="5"/>
  <c r="GU427" i="5"/>
  <c r="GU435" i="5"/>
  <c r="GU443" i="5"/>
  <c r="GU451" i="5"/>
  <c r="GU13" i="5"/>
  <c r="GU21" i="5"/>
  <c r="GU29" i="5"/>
  <c r="GU37" i="5"/>
  <c r="GU45" i="5"/>
  <c r="GU53" i="5"/>
  <c r="GU61" i="5"/>
  <c r="GU69" i="5"/>
  <c r="GU77" i="5"/>
  <c r="GU85" i="5"/>
  <c r="GU93" i="5"/>
  <c r="GU101" i="5"/>
  <c r="GU109" i="5"/>
  <c r="GU117" i="5"/>
  <c r="GU125" i="5"/>
  <c r="GU133" i="5"/>
  <c r="GU141" i="5"/>
  <c r="GU149" i="5"/>
  <c r="GU157" i="5"/>
  <c r="GU165" i="5"/>
  <c r="GU173" i="5"/>
  <c r="GU180" i="5"/>
  <c r="GU188" i="5"/>
  <c r="GU196" i="5"/>
  <c r="GU204" i="5"/>
  <c r="GU212" i="5"/>
  <c r="GU220" i="5"/>
  <c r="GU228" i="5"/>
  <c r="GU236" i="5"/>
  <c r="GU244" i="5"/>
  <c r="GU252" i="5"/>
  <c r="GU260" i="5"/>
  <c r="GU268" i="5"/>
  <c r="GU276" i="5"/>
  <c r="GU284" i="5"/>
  <c r="GU292" i="5"/>
  <c r="GU300" i="5"/>
  <c r="GU308" i="5"/>
  <c r="GU316" i="5"/>
  <c r="GU324" i="5"/>
  <c r="GU332" i="5"/>
  <c r="GU340" i="5"/>
  <c r="GU348" i="5"/>
  <c r="GU356" i="5"/>
  <c r="GU364" i="5"/>
  <c r="GU372" i="5"/>
  <c r="GU380" i="5"/>
  <c r="GU388" i="5"/>
  <c r="GU396" i="5"/>
  <c r="GU404" i="5"/>
  <c r="GU412" i="5"/>
  <c r="GU420" i="5"/>
  <c r="GU428" i="5"/>
  <c r="GU436" i="5"/>
  <c r="GU444" i="5"/>
  <c r="GU452" i="5"/>
  <c r="GU14" i="5"/>
  <c r="GU78" i="5"/>
  <c r="GU142" i="5"/>
  <c r="GU38" i="5"/>
  <c r="GU102" i="5"/>
  <c r="GU166" i="5"/>
  <c r="GU174" i="5"/>
  <c r="GU253" i="5"/>
  <c r="GU413" i="5"/>
  <c r="GU189" i="5"/>
  <c r="GU349" i="5"/>
  <c r="GU86" i="5"/>
  <c r="GU197" i="5"/>
  <c r="GU277" i="5"/>
  <c r="GU429" i="5"/>
  <c r="GU205" i="5"/>
  <c r="GU357" i="5"/>
  <c r="GU437" i="5"/>
  <c r="GU94" i="5"/>
  <c r="GU285" i="5"/>
  <c r="GU110" i="5"/>
  <c r="GU213" i="5"/>
  <c r="GU365" i="5"/>
  <c r="GU445" i="5"/>
  <c r="GU221" i="5"/>
  <c r="GU333" i="5"/>
  <c r="GU22" i="5"/>
  <c r="GU341" i="5"/>
  <c r="GU30" i="5"/>
  <c r="GU229" i="5"/>
  <c r="GU373" i="5"/>
  <c r="GU46" i="5"/>
  <c r="GU381" i="5"/>
  <c r="GU54" i="5"/>
  <c r="GU237" i="5"/>
  <c r="GU389" i="5"/>
  <c r="GU62" i="5"/>
  <c r="GU245" i="5"/>
  <c r="GU397" i="5"/>
  <c r="GU70" i="5"/>
  <c r="GU126" i="5"/>
  <c r="GU269" i="5"/>
  <c r="GU134" i="5"/>
  <c r="GU293" i="5"/>
  <c r="GU301" i="5"/>
  <c r="GU421" i="5"/>
  <c r="GU150" i="5"/>
  <c r="GU309" i="5"/>
  <c r="GU453" i="5"/>
  <c r="GU181" i="5"/>
  <c r="GU325" i="5"/>
  <c r="GU118" i="5"/>
  <c r="GU158" i="5"/>
  <c r="GU261" i="5"/>
  <c r="GU317" i="5"/>
  <c r="GU405" i="5"/>
  <c r="EB7" i="5"/>
  <c r="EB15" i="5"/>
  <c r="EB23" i="5"/>
  <c r="EB31" i="5"/>
  <c r="EB39" i="5"/>
  <c r="EB47" i="5"/>
  <c r="EB55" i="5"/>
  <c r="EB63" i="5"/>
  <c r="EB71" i="5"/>
  <c r="EB79" i="5"/>
  <c r="EB87" i="5"/>
  <c r="EB95" i="5"/>
  <c r="EB103" i="5"/>
  <c r="EB111" i="5"/>
  <c r="EB119" i="5"/>
  <c r="EB127" i="5"/>
  <c r="EB135" i="5"/>
  <c r="EB143" i="5"/>
  <c r="EB151" i="5"/>
  <c r="EB159" i="5"/>
  <c r="EB167" i="5"/>
  <c r="EB175" i="5"/>
  <c r="EB182" i="5"/>
  <c r="EB190" i="5"/>
  <c r="EB198" i="5"/>
  <c r="EB206" i="5"/>
  <c r="EB214" i="5"/>
  <c r="EB222" i="5"/>
  <c r="EB230" i="5"/>
  <c r="EB238" i="5"/>
  <c r="EB246" i="5"/>
  <c r="EB254" i="5"/>
  <c r="EB262" i="5"/>
  <c r="EB270" i="5"/>
  <c r="EB278" i="5"/>
  <c r="EB286" i="5"/>
  <c r="EB294" i="5"/>
  <c r="EB302" i="5"/>
  <c r="EB310" i="5"/>
  <c r="EB318" i="5"/>
  <c r="EB326" i="5"/>
  <c r="EB334" i="5"/>
  <c r="EB342" i="5"/>
  <c r="EB350" i="5"/>
  <c r="EB358" i="5"/>
  <c r="EB366" i="5"/>
  <c r="EB374" i="5"/>
  <c r="EB382" i="5"/>
  <c r="EB390" i="5"/>
  <c r="EB398" i="5"/>
  <c r="EB406" i="5"/>
  <c r="EB414" i="5"/>
  <c r="EB422" i="5"/>
  <c r="EB430" i="5"/>
  <c r="EB438" i="5"/>
  <c r="EB446" i="5"/>
  <c r="EB8" i="5"/>
  <c r="EB16" i="5"/>
  <c r="EB24" i="5"/>
  <c r="EB32" i="5"/>
  <c r="EB40" i="5"/>
  <c r="EB48" i="5"/>
  <c r="EB56" i="5"/>
  <c r="EB64" i="5"/>
  <c r="EB72" i="5"/>
  <c r="EB80" i="5"/>
  <c r="EB88" i="5"/>
  <c r="EB96" i="5"/>
  <c r="EB104" i="5"/>
  <c r="EB112" i="5"/>
  <c r="EB120" i="5"/>
  <c r="EB128" i="5"/>
  <c r="EB136" i="5"/>
  <c r="EB144" i="5"/>
  <c r="EB152" i="5"/>
  <c r="EB160" i="5"/>
  <c r="EB168" i="5"/>
  <c r="EB176" i="5"/>
  <c r="EB183" i="5"/>
  <c r="EB191" i="5"/>
  <c r="EB199" i="5"/>
  <c r="EB207" i="5"/>
  <c r="EB215" i="5"/>
  <c r="EB223" i="5"/>
  <c r="EB231" i="5"/>
  <c r="EB239" i="5"/>
  <c r="EB247" i="5"/>
  <c r="EB255" i="5"/>
  <c r="EB263" i="5"/>
  <c r="EB271" i="5"/>
  <c r="EB279" i="5"/>
  <c r="EB287" i="5"/>
  <c r="EB295" i="5"/>
  <c r="EB303" i="5"/>
  <c r="EB311" i="5"/>
  <c r="EB319" i="5"/>
  <c r="EB327" i="5"/>
  <c r="EB335" i="5"/>
  <c r="EB343" i="5"/>
  <c r="EB351" i="5"/>
  <c r="EB359" i="5"/>
  <c r="EB367" i="5"/>
  <c r="EB375" i="5"/>
  <c r="EB383" i="5"/>
  <c r="EB391" i="5"/>
  <c r="EB399" i="5"/>
  <c r="EB407" i="5"/>
  <c r="EB415" i="5"/>
  <c r="EB423" i="5"/>
  <c r="EB431" i="5"/>
  <c r="EB439" i="5"/>
  <c r="EB447" i="5"/>
  <c r="EB9" i="5"/>
  <c r="EB17" i="5"/>
  <c r="EB25" i="5"/>
  <c r="EB33" i="5"/>
  <c r="EB41" i="5"/>
  <c r="EB49" i="5"/>
  <c r="EB57" i="5"/>
  <c r="EB65" i="5"/>
  <c r="EB73" i="5"/>
  <c r="EB81" i="5"/>
  <c r="EB89" i="5"/>
  <c r="EB97" i="5"/>
  <c r="EB105" i="5"/>
  <c r="EB113" i="5"/>
  <c r="EB121" i="5"/>
  <c r="EB129" i="5"/>
  <c r="EB137" i="5"/>
  <c r="EB145" i="5"/>
  <c r="EB153" i="5"/>
  <c r="EB161" i="5"/>
  <c r="EB169" i="5"/>
  <c r="EB177" i="5"/>
  <c r="EB184" i="5"/>
  <c r="EB192" i="5"/>
  <c r="EB200" i="5"/>
  <c r="EB208" i="5"/>
  <c r="EB216" i="5"/>
  <c r="EB224" i="5"/>
  <c r="EB232" i="5"/>
  <c r="EB240" i="5"/>
  <c r="EB248" i="5"/>
  <c r="EB256" i="5"/>
  <c r="EB264" i="5"/>
  <c r="EB272" i="5"/>
  <c r="EB280" i="5"/>
  <c r="EB288" i="5"/>
  <c r="EB296" i="5"/>
  <c r="EB304" i="5"/>
  <c r="EB312" i="5"/>
  <c r="EB320" i="5"/>
  <c r="EB328" i="5"/>
  <c r="EB336" i="5"/>
  <c r="EB344" i="5"/>
  <c r="EB352" i="5"/>
  <c r="EB360" i="5"/>
  <c r="EB368" i="5"/>
  <c r="EB376" i="5"/>
  <c r="EB384" i="5"/>
  <c r="EB392" i="5"/>
  <c r="EB400" i="5"/>
  <c r="EB408" i="5"/>
  <c r="EB416" i="5"/>
  <c r="EB424" i="5"/>
  <c r="EB432" i="5"/>
  <c r="EB440" i="5"/>
  <c r="EB448" i="5"/>
  <c r="EB6" i="5"/>
  <c r="EB10" i="5"/>
  <c r="EB18" i="5"/>
  <c r="EB26" i="5"/>
  <c r="EB34" i="5"/>
  <c r="EB42" i="5"/>
  <c r="EB50" i="5"/>
  <c r="EB58" i="5"/>
  <c r="EB66" i="5"/>
  <c r="EB74" i="5"/>
  <c r="EB82" i="5"/>
  <c r="EB90" i="5"/>
  <c r="EB98" i="5"/>
  <c r="EB106" i="5"/>
  <c r="EB114" i="5"/>
  <c r="EB122" i="5"/>
  <c r="EB130" i="5"/>
  <c r="EB138" i="5"/>
  <c r="EB146" i="5"/>
  <c r="EB154" i="5"/>
  <c r="EB162" i="5"/>
  <c r="EB170" i="5"/>
  <c r="EB178" i="5"/>
  <c r="EB185" i="5"/>
  <c r="EB193" i="5"/>
  <c r="EB201" i="5"/>
  <c r="EB209" i="5"/>
  <c r="EB217" i="5"/>
  <c r="EB225" i="5"/>
  <c r="EB233" i="5"/>
  <c r="EB241" i="5"/>
  <c r="EB249" i="5"/>
  <c r="EB257" i="5"/>
  <c r="EB265" i="5"/>
  <c r="EB273" i="5"/>
  <c r="EB281" i="5"/>
  <c r="EB289" i="5"/>
  <c r="EB297" i="5"/>
  <c r="EB305" i="5"/>
  <c r="EB313" i="5"/>
  <c r="EB321" i="5"/>
  <c r="EB329" i="5"/>
  <c r="EB337" i="5"/>
  <c r="EB345" i="5"/>
  <c r="EB353" i="5"/>
  <c r="EB361" i="5"/>
  <c r="EB369" i="5"/>
  <c r="EB377" i="5"/>
  <c r="EB385" i="5"/>
  <c r="EB393" i="5"/>
  <c r="EB401" i="5"/>
  <c r="EB409" i="5"/>
  <c r="EB417" i="5"/>
  <c r="EB425" i="5"/>
  <c r="EB433" i="5"/>
  <c r="EB441" i="5"/>
  <c r="EB449" i="5"/>
  <c r="EB11" i="5"/>
  <c r="EB19" i="5"/>
  <c r="EB27" i="5"/>
  <c r="EB35" i="5"/>
  <c r="EB43" i="5"/>
  <c r="EB51" i="5"/>
  <c r="EB59" i="5"/>
  <c r="EB67" i="5"/>
  <c r="EB75" i="5"/>
  <c r="EB83" i="5"/>
  <c r="EB91" i="5"/>
  <c r="EB99" i="5"/>
  <c r="EB107" i="5"/>
  <c r="EB115" i="5"/>
  <c r="EB123" i="5"/>
  <c r="EB131" i="5"/>
  <c r="EB139" i="5"/>
  <c r="EB147" i="5"/>
  <c r="EB155" i="5"/>
  <c r="EB163" i="5"/>
  <c r="EB171" i="5"/>
  <c r="EB179" i="5"/>
  <c r="EB186" i="5"/>
  <c r="EB194" i="5"/>
  <c r="EB202" i="5"/>
  <c r="EB210" i="5"/>
  <c r="EB218" i="5"/>
  <c r="EB226" i="5"/>
  <c r="EB234" i="5"/>
  <c r="EB242" i="5"/>
  <c r="EB250" i="5"/>
  <c r="EB258" i="5"/>
  <c r="EB266" i="5"/>
  <c r="EB274" i="5"/>
  <c r="EB282" i="5"/>
  <c r="EB290" i="5"/>
  <c r="EB298" i="5"/>
  <c r="EB306" i="5"/>
  <c r="EB314" i="5"/>
  <c r="EB322" i="5"/>
  <c r="EB330" i="5"/>
  <c r="EB338" i="5"/>
  <c r="EB346" i="5"/>
  <c r="EB354" i="5"/>
  <c r="EB362" i="5"/>
  <c r="EB370" i="5"/>
  <c r="EB378" i="5"/>
  <c r="EB386" i="5"/>
  <c r="EB394" i="5"/>
  <c r="EB402" i="5"/>
  <c r="EB410" i="5"/>
  <c r="EB418" i="5"/>
  <c r="EB426" i="5"/>
  <c r="EB434" i="5"/>
  <c r="EB442" i="5"/>
  <c r="EB450" i="5"/>
  <c r="EB12" i="5"/>
  <c r="EB20" i="5"/>
  <c r="EB28" i="5"/>
  <c r="EB36" i="5"/>
  <c r="EB44" i="5"/>
  <c r="EB52" i="5"/>
  <c r="EB60" i="5"/>
  <c r="EB68" i="5"/>
  <c r="EB76" i="5"/>
  <c r="EB84" i="5"/>
  <c r="EB92" i="5"/>
  <c r="EB100" i="5"/>
  <c r="EB108" i="5"/>
  <c r="EB116" i="5"/>
  <c r="EB124" i="5"/>
  <c r="EB132" i="5"/>
  <c r="EB140" i="5"/>
  <c r="EB148" i="5"/>
  <c r="EB156" i="5"/>
  <c r="EB164" i="5"/>
  <c r="EB172" i="5"/>
  <c r="EB187" i="5"/>
  <c r="EB195" i="5"/>
  <c r="EB203" i="5"/>
  <c r="EB211" i="5"/>
  <c r="EB219" i="5"/>
  <c r="EB227" i="5"/>
  <c r="EB235" i="5"/>
  <c r="EB243" i="5"/>
  <c r="EB251" i="5"/>
  <c r="EB259" i="5"/>
  <c r="EB267" i="5"/>
  <c r="EB275" i="5"/>
  <c r="EB283" i="5"/>
  <c r="EB291" i="5"/>
  <c r="EB299" i="5"/>
  <c r="EB307" i="5"/>
  <c r="EB315" i="5"/>
  <c r="EB323" i="5"/>
  <c r="EB331" i="5"/>
  <c r="EB339" i="5"/>
  <c r="EB347" i="5"/>
  <c r="EB355" i="5"/>
  <c r="EB363" i="5"/>
  <c r="EB371" i="5"/>
  <c r="EB379" i="5"/>
  <c r="EB387" i="5"/>
  <c r="EB395" i="5"/>
  <c r="EB403" i="5"/>
  <c r="EB411" i="5"/>
  <c r="EB419" i="5"/>
  <c r="EB427" i="5"/>
  <c r="EB435" i="5"/>
  <c r="EB443" i="5"/>
  <c r="EB451" i="5"/>
  <c r="EB13" i="5"/>
  <c r="EB21" i="5"/>
  <c r="EB29" i="5"/>
  <c r="EB37" i="5"/>
  <c r="EB45" i="5"/>
  <c r="EB53" i="5"/>
  <c r="EB61" i="5"/>
  <c r="EB69" i="5"/>
  <c r="EB77" i="5"/>
  <c r="EB85" i="5"/>
  <c r="EB93" i="5"/>
  <c r="EB101" i="5"/>
  <c r="EB109" i="5"/>
  <c r="EB117" i="5"/>
  <c r="EB125" i="5"/>
  <c r="EB133" i="5"/>
  <c r="EB141" i="5"/>
  <c r="EB149" i="5"/>
  <c r="EB157" i="5"/>
  <c r="EB165" i="5"/>
  <c r="EB173" i="5"/>
  <c r="EB180" i="5"/>
  <c r="EB188" i="5"/>
  <c r="EB196" i="5"/>
  <c r="EB204" i="5"/>
  <c r="EB212" i="5"/>
  <c r="EB220" i="5"/>
  <c r="EB228" i="5"/>
  <c r="EB236" i="5"/>
  <c r="EB244" i="5"/>
  <c r="EB252" i="5"/>
  <c r="EB260" i="5"/>
  <c r="EB268" i="5"/>
  <c r="EB276" i="5"/>
  <c r="EB284" i="5"/>
  <c r="EB292" i="5"/>
  <c r="EB300" i="5"/>
  <c r="EB308" i="5"/>
  <c r="EB316" i="5"/>
  <c r="EB324" i="5"/>
  <c r="EB332" i="5"/>
  <c r="EB340" i="5"/>
  <c r="EB348" i="5"/>
  <c r="EB356" i="5"/>
  <c r="EB364" i="5"/>
  <c r="EB372" i="5"/>
  <c r="EB380" i="5"/>
  <c r="EB388" i="5"/>
  <c r="EB396" i="5"/>
  <c r="EB404" i="5"/>
  <c r="EB412" i="5"/>
  <c r="EB420" i="5"/>
  <c r="EB428" i="5"/>
  <c r="EB436" i="5"/>
  <c r="EB444" i="5"/>
  <c r="EB452" i="5"/>
  <c r="EB14" i="5"/>
  <c r="EB22" i="5"/>
  <c r="EB30" i="5"/>
  <c r="EB38" i="5"/>
  <c r="EB46" i="5"/>
  <c r="EB54" i="5"/>
  <c r="EB62" i="5"/>
  <c r="EB70" i="5"/>
  <c r="EB78" i="5"/>
  <c r="EB86" i="5"/>
  <c r="EB94" i="5"/>
  <c r="EB102" i="5"/>
  <c r="EB110" i="5"/>
  <c r="EB118" i="5"/>
  <c r="EB126" i="5"/>
  <c r="EB134" i="5"/>
  <c r="EB142" i="5"/>
  <c r="EB150" i="5"/>
  <c r="EB158" i="5"/>
  <c r="EB166" i="5"/>
  <c r="EB174" i="5"/>
  <c r="EB181" i="5"/>
  <c r="EB189" i="5"/>
  <c r="EB197" i="5"/>
  <c r="EB205" i="5"/>
  <c r="EB213" i="5"/>
  <c r="EB221" i="5"/>
  <c r="EB229" i="5"/>
  <c r="EB237" i="5"/>
  <c r="EB245" i="5"/>
  <c r="EB253" i="5"/>
  <c r="EB261" i="5"/>
  <c r="EB269" i="5"/>
  <c r="EB277" i="5"/>
  <c r="EB285" i="5"/>
  <c r="EB293" i="5"/>
  <c r="EB301" i="5"/>
  <c r="EB309" i="5"/>
  <c r="EB317" i="5"/>
  <c r="EB325" i="5"/>
  <c r="EB333" i="5"/>
  <c r="EB341" i="5"/>
  <c r="EB349" i="5"/>
  <c r="EB357" i="5"/>
  <c r="EB365" i="5"/>
  <c r="EB373" i="5"/>
  <c r="EB381" i="5"/>
  <c r="EB389" i="5"/>
  <c r="EB397" i="5"/>
  <c r="EB405" i="5"/>
  <c r="EB413" i="5"/>
  <c r="EB421" i="5"/>
  <c r="EB429" i="5"/>
  <c r="EB437" i="5"/>
  <c r="EB445" i="5"/>
  <c r="EB453" i="5"/>
  <c r="GN7" i="5"/>
  <c r="GN15" i="5"/>
  <c r="GN23" i="5"/>
  <c r="GN31" i="5"/>
  <c r="GN39" i="5"/>
  <c r="GN47" i="5"/>
  <c r="GN55" i="5"/>
  <c r="GN63" i="5"/>
  <c r="GN71" i="5"/>
  <c r="GN79" i="5"/>
  <c r="GN87" i="5"/>
  <c r="GN95" i="5"/>
  <c r="GN103" i="5"/>
  <c r="GN111" i="5"/>
  <c r="GN119" i="5"/>
  <c r="GN127" i="5"/>
  <c r="GN135" i="5"/>
  <c r="GN143" i="5"/>
  <c r="GN151" i="5"/>
  <c r="GN159" i="5"/>
  <c r="GN167" i="5"/>
  <c r="GN175" i="5"/>
  <c r="GN182" i="5"/>
  <c r="GN190" i="5"/>
  <c r="GN198" i="5"/>
  <c r="GN206" i="5"/>
  <c r="GN214" i="5"/>
  <c r="GN222" i="5"/>
  <c r="GN230" i="5"/>
  <c r="GN238" i="5"/>
  <c r="GN246" i="5"/>
  <c r="GN254" i="5"/>
  <c r="GN262" i="5"/>
  <c r="GN270" i="5"/>
  <c r="GN278" i="5"/>
  <c r="GN286" i="5"/>
  <c r="GN294" i="5"/>
  <c r="GN302" i="5"/>
  <c r="GN310" i="5"/>
  <c r="GN318" i="5"/>
  <c r="GN326" i="5"/>
  <c r="GN334" i="5"/>
  <c r="GN342" i="5"/>
  <c r="GN350" i="5"/>
  <c r="GN9" i="5"/>
  <c r="GN17" i="5"/>
  <c r="GN25" i="5"/>
  <c r="GN33" i="5"/>
  <c r="GN41" i="5"/>
  <c r="GN49" i="5"/>
  <c r="GN57" i="5"/>
  <c r="GN65" i="5"/>
  <c r="GN73" i="5"/>
  <c r="GN81" i="5"/>
  <c r="GN89" i="5"/>
  <c r="GN97" i="5"/>
  <c r="GN105" i="5"/>
  <c r="GN113" i="5"/>
  <c r="GN121" i="5"/>
  <c r="GN129" i="5"/>
  <c r="GN137" i="5"/>
  <c r="GN145" i="5"/>
  <c r="GN153" i="5"/>
  <c r="GN161" i="5"/>
  <c r="GN169" i="5"/>
  <c r="GN177" i="5"/>
  <c r="GN184" i="5"/>
  <c r="GN192" i="5"/>
  <c r="GN200" i="5"/>
  <c r="GN208" i="5"/>
  <c r="GN216" i="5"/>
  <c r="GN224" i="5"/>
  <c r="GN232" i="5"/>
  <c r="GN240" i="5"/>
  <c r="GN248" i="5"/>
  <c r="GN256" i="5"/>
  <c r="GN264" i="5"/>
  <c r="GN272" i="5"/>
  <c r="GN280" i="5"/>
  <c r="GN288" i="5"/>
  <c r="GN296" i="5"/>
  <c r="GN304" i="5"/>
  <c r="GN312" i="5"/>
  <c r="GN320" i="5"/>
  <c r="GN328" i="5"/>
  <c r="GN336" i="5"/>
  <c r="GN344" i="5"/>
  <c r="GN352" i="5"/>
  <c r="GN10" i="5"/>
  <c r="GN18" i="5"/>
  <c r="GN26" i="5"/>
  <c r="GN34" i="5"/>
  <c r="GN42" i="5"/>
  <c r="GN50" i="5"/>
  <c r="GN58" i="5"/>
  <c r="GN66" i="5"/>
  <c r="GN74" i="5"/>
  <c r="GN82" i="5"/>
  <c r="GN90" i="5"/>
  <c r="GN98" i="5"/>
  <c r="GN106" i="5"/>
  <c r="GN114" i="5"/>
  <c r="GN122" i="5"/>
  <c r="GN130" i="5"/>
  <c r="GN20" i="5"/>
  <c r="GN69" i="5"/>
  <c r="GN99" i="5"/>
  <c r="GN118" i="5"/>
  <c r="GN128" i="5"/>
  <c r="GN138" i="5"/>
  <c r="GN147" i="5"/>
  <c r="GN156" i="5"/>
  <c r="GN165" i="5"/>
  <c r="GN174" i="5"/>
  <c r="GN201" i="5"/>
  <c r="GN210" i="5"/>
  <c r="GN219" i="5"/>
  <c r="GN228" i="5"/>
  <c r="GN237" i="5"/>
  <c r="GN265" i="5"/>
  <c r="GN274" i="5"/>
  <c r="GN283" i="5"/>
  <c r="GN292" i="5"/>
  <c r="GN301" i="5"/>
  <c r="GN329" i="5"/>
  <c r="GN338" i="5"/>
  <c r="GN347" i="5"/>
  <c r="GN356" i="5"/>
  <c r="GN364" i="5"/>
  <c r="GN372" i="5"/>
  <c r="GN380" i="5"/>
  <c r="GN388" i="5"/>
  <c r="GN396" i="5"/>
  <c r="GN404" i="5"/>
  <c r="GN412" i="5"/>
  <c r="GN420" i="5"/>
  <c r="GN428" i="5"/>
  <c r="GN436" i="5"/>
  <c r="GN444" i="5"/>
  <c r="GN452" i="5"/>
  <c r="GN12" i="5"/>
  <c r="GN61" i="5"/>
  <c r="GN91" i="5"/>
  <c r="GN110" i="5"/>
  <c r="GN120" i="5"/>
  <c r="GN176" i="5"/>
  <c r="GN239" i="5"/>
  <c r="GN303" i="5"/>
  <c r="GN22" i="5"/>
  <c r="GN32" i="5"/>
  <c r="GN52" i="5"/>
  <c r="GN101" i="5"/>
  <c r="GN131" i="5"/>
  <c r="GN140" i="5"/>
  <c r="GN149" i="5"/>
  <c r="GN158" i="5"/>
  <c r="GN185" i="5"/>
  <c r="GN194" i="5"/>
  <c r="GN203" i="5"/>
  <c r="GN212" i="5"/>
  <c r="GN221" i="5"/>
  <c r="GN249" i="5"/>
  <c r="GN258" i="5"/>
  <c r="GN267" i="5"/>
  <c r="GN276" i="5"/>
  <c r="GN285" i="5"/>
  <c r="GN313" i="5"/>
  <c r="GN322" i="5"/>
  <c r="GN331" i="5"/>
  <c r="GN13" i="5"/>
  <c r="GN43" i="5"/>
  <c r="GN62" i="5"/>
  <c r="GN72" i="5"/>
  <c r="GN92" i="5"/>
  <c r="GN168" i="5"/>
  <c r="GN231" i="5"/>
  <c r="GN295" i="5"/>
  <c r="GN53" i="5"/>
  <c r="GN83" i="5"/>
  <c r="GN102" i="5"/>
  <c r="GN112" i="5"/>
  <c r="GN132" i="5"/>
  <c r="GN141" i="5"/>
  <c r="GN150" i="5"/>
  <c r="GN178" i="5"/>
  <c r="GN186" i="5"/>
  <c r="GN195" i="5"/>
  <c r="GN204" i="5"/>
  <c r="GN213" i="5"/>
  <c r="GN241" i="5"/>
  <c r="GN250" i="5"/>
  <c r="GN259" i="5"/>
  <c r="GN268" i="5"/>
  <c r="GN277" i="5"/>
  <c r="GN305" i="5"/>
  <c r="GN314" i="5"/>
  <c r="GN323" i="5"/>
  <c r="GN332" i="5"/>
  <c r="GN341" i="5"/>
  <c r="GN359" i="5"/>
  <c r="GN367" i="5"/>
  <c r="GN375" i="5"/>
  <c r="GN383" i="5"/>
  <c r="GN391" i="5"/>
  <c r="GN399" i="5"/>
  <c r="GN407" i="5"/>
  <c r="GN415" i="5"/>
  <c r="GN423" i="5"/>
  <c r="GN431" i="5"/>
  <c r="GN439" i="5"/>
  <c r="GN447" i="5"/>
  <c r="GN14" i="5"/>
  <c r="GN24" i="5"/>
  <c r="GN44" i="5"/>
  <c r="GN93" i="5"/>
  <c r="GN123" i="5"/>
  <c r="GN160" i="5"/>
  <c r="GN223" i="5"/>
  <c r="GN287" i="5"/>
  <c r="GN45" i="5"/>
  <c r="GN75" i="5"/>
  <c r="GN94" i="5"/>
  <c r="GN104" i="5"/>
  <c r="GN124" i="5"/>
  <c r="GN152" i="5"/>
  <c r="GN215" i="5"/>
  <c r="GN279" i="5"/>
  <c r="GN40" i="5"/>
  <c r="GN179" i="5"/>
  <c r="GN209" i="5"/>
  <c r="GN226" i="5"/>
  <c r="GN243" i="5"/>
  <c r="GN257" i="5"/>
  <c r="GN324" i="5"/>
  <c r="GN337" i="5"/>
  <c r="GN376" i="5"/>
  <c r="GN385" i="5"/>
  <c r="GN394" i="5"/>
  <c r="GN403" i="5"/>
  <c r="GN440" i="5"/>
  <c r="GN449" i="5"/>
  <c r="GN78" i="5"/>
  <c r="GN133" i="5"/>
  <c r="GN164" i="5"/>
  <c r="GN180" i="5"/>
  <c r="GN197" i="5"/>
  <c r="GN211" i="5"/>
  <c r="GN309" i="5"/>
  <c r="GN339" i="5"/>
  <c r="GN349" i="5"/>
  <c r="GN405" i="5"/>
  <c r="GN414" i="5"/>
  <c r="GN11" i="5"/>
  <c r="GN80" i="5"/>
  <c r="GN181" i="5"/>
  <c r="GN229" i="5"/>
  <c r="GN263" i="5"/>
  <c r="GN297" i="5"/>
  <c r="GN311" i="5"/>
  <c r="GN340" i="5"/>
  <c r="GN351" i="5"/>
  <c r="GN397" i="5"/>
  <c r="GN406" i="5"/>
  <c r="GN8" i="5"/>
  <c r="GN30" i="5"/>
  <c r="GN51" i="5"/>
  <c r="GN117" i="5"/>
  <c r="GN236" i="5"/>
  <c r="GN255" i="5"/>
  <c r="GN275" i="5"/>
  <c r="GN317" i="5"/>
  <c r="GN335" i="5"/>
  <c r="GN348" i="5"/>
  <c r="GN361" i="5"/>
  <c r="GN417" i="5"/>
  <c r="GN450" i="5"/>
  <c r="GN54" i="5"/>
  <c r="GN96" i="5"/>
  <c r="GN157" i="5"/>
  <c r="GN199" i="5"/>
  <c r="GN218" i="5"/>
  <c r="GN299" i="5"/>
  <c r="GN451" i="5"/>
  <c r="GN35" i="5"/>
  <c r="GN76" i="5"/>
  <c r="GN139" i="5"/>
  <c r="GN260" i="5"/>
  <c r="GN281" i="5"/>
  <c r="GN362" i="5"/>
  <c r="GN373" i="5"/>
  <c r="GN384" i="5"/>
  <c r="GN395" i="5"/>
  <c r="GN418" i="5"/>
  <c r="GN429" i="5"/>
  <c r="GN36" i="5"/>
  <c r="GN56" i="5"/>
  <c r="GN77" i="5"/>
  <c r="GN142" i="5"/>
  <c r="GN162" i="5"/>
  <c r="GN261" i="5"/>
  <c r="GN300" i="5"/>
  <c r="GN319" i="5"/>
  <c r="GN408" i="5"/>
  <c r="GN441" i="5"/>
  <c r="GN453" i="5"/>
  <c r="GN16" i="5"/>
  <c r="GN100" i="5"/>
  <c r="GN163" i="5"/>
  <c r="GN220" i="5"/>
  <c r="GN242" i="5"/>
  <c r="GN282" i="5"/>
  <c r="GN363" i="5"/>
  <c r="GN374" i="5"/>
  <c r="GN419" i="5"/>
  <c r="GN430" i="5"/>
  <c r="GN442" i="5"/>
  <c r="GN37" i="5"/>
  <c r="GN144" i="5"/>
  <c r="GN183" i="5"/>
  <c r="GN202" i="5"/>
  <c r="GN321" i="5"/>
  <c r="GN353" i="5"/>
  <c r="GN386" i="5"/>
  <c r="GN398" i="5"/>
  <c r="GN409" i="5"/>
  <c r="GN443" i="5"/>
  <c r="GN59" i="5"/>
  <c r="GN84" i="5"/>
  <c r="GN125" i="5"/>
  <c r="GN205" i="5"/>
  <c r="GN225" i="5"/>
  <c r="GN244" i="5"/>
  <c r="GN325" i="5"/>
  <c r="GN387" i="5"/>
  <c r="GN432" i="5"/>
  <c r="GN38" i="5"/>
  <c r="GN60" i="5"/>
  <c r="GN85" i="5"/>
  <c r="GN146" i="5"/>
  <c r="GN166" i="5"/>
  <c r="GN187" i="5"/>
  <c r="GN245" i="5"/>
  <c r="GN284" i="5"/>
  <c r="GN306" i="5"/>
  <c r="GN354" i="5"/>
  <c r="GN365" i="5"/>
  <c r="GN410" i="5"/>
  <c r="GN421" i="5"/>
  <c r="GN433" i="5"/>
  <c r="GN19" i="5"/>
  <c r="GN64" i="5"/>
  <c r="GN126" i="5"/>
  <c r="GN170" i="5"/>
  <c r="GN188" i="5"/>
  <c r="GN207" i="5"/>
  <c r="GN247" i="5"/>
  <c r="GN266" i="5"/>
  <c r="GN307" i="5"/>
  <c r="GN327" i="5"/>
  <c r="GN377" i="5"/>
  <c r="GN389" i="5"/>
  <c r="GN400" i="5"/>
  <c r="GN422" i="5"/>
  <c r="GN434" i="5"/>
  <c r="GN445" i="5"/>
  <c r="GN86" i="5"/>
  <c r="GN107" i="5"/>
  <c r="GN148" i="5"/>
  <c r="GN171" i="5"/>
  <c r="GN227" i="5"/>
  <c r="GN269" i="5"/>
  <c r="GN289" i="5"/>
  <c r="GN308" i="5"/>
  <c r="GN343" i="5"/>
  <c r="GN355" i="5"/>
  <c r="GN366" i="5"/>
  <c r="GN378" i="5"/>
  <c r="GN411" i="5"/>
  <c r="GN67" i="5"/>
  <c r="GN189" i="5"/>
  <c r="GN251" i="5"/>
  <c r="GN379" i="5"/>
  <c r="GN390" i="5"/>
  <c r="GN401" i="5"/>
  <c r="GN424" i="5"/>
  <c r="GN435" i="5"/>
  <c r="GN446" i="5"/>
  <c r="GN21" i="5"/>
  <c r="GN46" i="5"/>
  <c r="GN108" i="5"/>
  <c r="GN172" i="5"/>
  <c r="GN233" i="5"/>
  <c r="GN252" i="5"/>
  <c r="GN271" i="5"/>
  <c r="GN290" i="5"/>
  <c r="GN330" i="5"/>
  <c r="GN368" i="5"/>
  <c r="GN413" i="5"/>
  <c r="GN425" i="5"/>
  <c r="GN68" i="5"/>
  <c r="GN88" i="5"/>
  <c r="GN109" i="5"/>
  <c r="GN134" i="5"/>
  <c r="GN154" i="5"/>
  <c r="GN234" i="5"/>
  <c r="GN291" i="5"/>
  <c r="GN345" i="5"/>
  <c r="GN357" i="5"/>
  <c r="GN369" i="5"/>
  <c r="GN402" i="5"/>
  <c r="GN27" i="5"/>
  <c r="GN48" i="5"/>
  <c r="GN173" i="5"/>
  <c r="GN191" i="5"/>
  <c r="GN253" i="5"/>
  <c r="GN315" i="5"/>
  <c r="GN333" i="5"/>
  <c r="GN358" i="5"/>
  <c r="GN370" i="5"/>
  <c r="GN381" i="5"/>
  <c r="GN392" i="5"/>
  <c r="GN426" i="5"/>
  <c r="GN437" i="5"/>
  <c r="GN448" i="5"/>
  <c r="GN29" i="5"/>
  <c r="GN70" i="5"/>
  <c r="GN116" i="5"/>
  <c r="GN196" i="5"/>
  <c r="GN217" i="5"/>
  <c r="GN298" i="5"/>
  <c r="GN360" i="5"/>
  <c r="GN371" i="5"/>
  <c r="GN382" i="5"/>
  <c r="GN393" i="5"/>
  <c r="GN427" i="5"/>
  <c r="GN438" i="5"/>
  <c r="GN193" i="5"/>
  <c r="GN235" i="5"/>
  <c r="GN273" i="5"/>
  <c r="GN293" i="5"/>
  <c r="GN316" i="5"/>
  <c r="GN28" i="5"/>
  <c r="GN346" i="5"/>
  <c r="GN115" i="5"/>
  <c r="GN136" i="5"/>
  <c r="GN155" i="5"/>
  <c r="GN6" i="5"/>
  <c r="GN416" i="5"/>
  <c r="DU10" i="5"/>
  <c r="DU7" i="5"/>
  <c r="DU15" i="5"/>
  <c r="DU23" i="5"/>
  <c r="DU31" i="5"/>
  <c r="DU39" i="5"/>
  <c r="DU47" i="5"/>
  <c r="DU55" i="5"/>
  <c r="DU63" i="5"/>
  <c r="DU71" i="5"/>
  <c r="DU79" i="5"/>
  <c r="DU87" i="5"/>
  <c r="DU95" i="5"/>
  <c r="DU103" i="5"/>
  <c r="DU111" i="5"/>
  <c r="DU119" i="5"/>
  <c r="DU127" i="5"/>
  <c r="DU135" i="5"/>
  <c r="DU143" i="5"/>
  <c r="DU151" i="5"/>
  <c r="DU159" i="5"/>
  <c r="DU9" i="5"/>
  <c r="DU16" i="5"/>
  <c r="DU24" i="5"/>
  <c r="DU32" i="5"/>
  <c r="DU40" i="5"/>
  <c r="DU48" i="5"/>
  <c r="DU56" i="5"/>
  <c r="DU64" i="5"/>
  <c r="DU72" i="5"/>
  <c r="DU80" i="5"/>
  <c r="DU88" i="5"/>
  <c r="DU96" i="5"/>
  <c r="DU104" i="5"/>
  <c r="DU112" i="5"/>
  <c r="DU120" i="5"/>
  <c r="DU128" i="5"/>
  <c r="DU136" i="5"/>
  <c r="DU144" i="5"/>
  <c r="DU152" i="5"/>
  <c r="DU160" i="5"/>
  <c r="DU17" i="5"/>
  <c r="DU25" i="5"/>
  <c r="DU33" i="5"/>
  <c r="DU41" i="5"/>
  <c r="DU49" i="5"/>
  <c r="DU57" i="5"/>
  <c r="DU65" i="5"/>
  <c r="DU73" i="5"/>
  <c r="DU81" i="5"/>
  <c r="DU89" i="5"/>
  <c r="DU97" i="5"/>
  <c r="DU105" i="5"/>
  <c r="DU113" i="5"/>
  <c r="DU121" i="5"/>
  <c r="DU129" i="5"/>
  <c r="DU137" i="5"/>
  <c r="DU145" i="5"/>
  <c r="DU153" i="5"/>
  <c r="DU18" i="5"/>
  <c r="DU26" i="5"/>
  <c r="DU34" i="5"/>
  <c r="DU42" i="5"/>
  <c r="DU50" i="5"/>
  <c r="DU58" i="5"/>
  <c r="DU66" i="5"/>
  <c r="DU74" i="5"/>
  <c r="DU82" i="5"/>
  <c r="DU90" i="5"/>
  <c r="DU98" i="5"/>
  <c r="DU106" i="5"/>
  <c r="DU114" i="5"/>
  <c r="DU122" i="5"/>
  <c r="DU130" i="5"/>
  <c r="DU138" i="5"/>
  <c r="DU146" i="5"/>
  <c r="DU154" i="5"/>
  <c r="DU19" i="5"/>
  <c r="DU27" i="5"/>
  <c r="DU35" i="5"/>
  <c r="DU43" i="5"/>
  <c r="DU51" i="5"/>
  <c r="DU59" i="5"/>
  <c r="DU67" i="5"/>
  <c r="DU75" i="5"/>
  <c r="DU83" i="5"/>
  <c r="DU91" i="5"/>
  <c r="DU99" i="5"/>
  <c r="DU107" i="5"/>
  <c r="DU115" i="5"/>
  <c r="DU123" i="5"/>
  <c r="DU131" i="5"/>
  <c r="DU139" i="5"/>
  <c r="DU147" i="5"/>
  <c r="DU155" i="5"/>
  <c r="DU12" i="5"/>
  <c r="DU20" i="5"/>
  <c r="DU28" i="5"/>
  <c r="DU36" i="5"/>
  <c r="DU44" i="5"/>
  <c r="DU52" i="5"/>
  <c r="DU60" i="5"/>
  <c r="DU68" i="5"/>
  <c r="DU76" i="5"/>
  <c r="DU84" i="5"/>
  <c r="DU92" i="5"/>
  <c r="DU100" i="5"/>
  <c r="DU108" i="5"/>
  <c r="DU116" i="5"/>
  <c r="DU124" i="5"/>
  <c r="DU132" i="5"/>
  <c r="DU140" i="5"/>
  <c r="DU148" i="5"/>
  <c r="DU156" i="5"/>
  <c r="DU11" i="5"/>
  <c r="DU69" i="5"/>
  <c r="DU78" i="5"/>
  <c r="DU165" i="5"/>
  <c r="DU173" i="5"/>
  <c r="DU180" i="5"/>
  <c r="DU188" i="5"/>
  <c r="DU196" i="5"/>
  <c r="DU204" i="5"/>
  <c r="DU212" i="5"/>
  <c r="DU220" i="5"/>
  <c r="DU228" i="5"/>
  <c r="DU236" i="5"/>
  <c r="DU244" i="5"/>
  <c r="DU252" i="5"/>
  <c r="DU260" i="5"/>
  <c r="DU268" i="5"/>
  <c r="DU276" i="5"/>
  <c r="DU284" i="5"/>
  <c r="DU292" i="5"/>
  <c r="DU29" i="5"/>
  <c r="DU38" i="5"/>
  <c r="DU117" i="5"/>
  <c r="DU126" i="5"/>
  <c r="DU166" i="5"/>
  <c r="DU174" i="5"/>
  <c r="DU181" i="5"/>
  <c r="DU189" i="5"/>
  <c r="DU197" i="5"/>
  <c r="DU205" i="5"/>
  <c r="DU213" i="5"/>
  <c r="DU221" i="5"/>
  <c r="DU229" i="5"/>
  <c r="DU237" i="5"/>
  <c r="DU245" i="5"/>
  <c r="DU253" i="5"/>
  <c r="DU261" i="5"/>
  <c r="DU269" i="5"/>
  <c r="DU277" i="5"/>
  <c r="DU285" i="5"/>
  <c r="DU293" i="5"/>
  <c r="DU77" i="5"/>
  <c r="DU86" i="5"/>
  <c r="DU37" i="5"/>
  <c r="DU46" i="5"/>
  <c r="DU167" i="5"/>
  <c r="DU175" i="5"/>
  <c r="DU182" i="5"/>
  <c r="DU190" i="5"/>
  <c r="DU198" i="5"/>
  <c r="DU206" i="5"/>
  <c r="DU214" i="5"/>
  <c r="DU222" i="5"/>
  <c r="DU230" i="5"/>
  <c r="DU238" i="5"/>
  <c r="DU246" i="5"/>
  <c r="DU254" i="5"/>
  <c r="DU262" i="5"/>
  <c r="DU270" i="5"/>
  <c r="DU278" i="5"/>
  <c r="DU286" i="5"/>
  <c r="DU125" i="5"/>
  <c r="DU134" i="5"/>
  <c r="DU157" i="5"/>
  <c r="DU85" i="5"/>
  <c r="DU94" i="5"/>
  <c r="DU158" i="5"/>
  <c r="DU168" i="5"/>
  <c r="DU176" i="5"/>
  <c r="DU183" i="5"/>
  <c r="DU191" i="5"/>
  <c r="DU199" i="5"/>
  <c r="DU207" i="5"/>
  <c r="DU215" i="5"/>
  <c r="DU223" i="5"/>
  <c r="DU231" i="5"/>
  <c r="DU239" i="5"/>
  <c r="DU247" i="5"/>
  <c r="DU255" i="5"/>
  <c r="DU263" i="5"/>
  <c r="DU271" i="5"/>
  <c r="DU279" i="5"/>
  <c r="DU287" i="5"/>
  <c r="DU45" i="5"/>
  <c r="DU54" i="5"/>
  <c r="DU14" i="5"/>
  <c r="DU133" i="5"/>
  <c r="DU142" i="5"/>
  <c r="DU161" i="5"/>
  <c r="DU169" i="5"/>
  <c r="DU177" i="5"/>
  <c r="DU184" i="5"/>
  <c r="DU192" i="5"/>
  <c r="DU200" i="5"/>
  <c r="DU208" i="5"/>
  <c r="DU216" i="5"/>
  <c r="DU224" i="5"/>
  <c r="DU232" i="5"/>
  <c r="DU240" i="5"/>
  <c r="DU248" i="5"/>
  <c r="DU256" i="5"/>
  <c r="DU264" i="5"/>
  <c r="DU272" i="5"/>
  <c r="DU280" i="5"/>
  <c r="DU288" i="5"/>
  <c r="DU93" i="5"/>
  <c r="DU102" i="5"/>
  <c r="DU8" i="5"/>
  <c r="DU53" i="5"/>
  <c r="DU62" i="5"/>
  <c r="DU162" i="5"/>
  <c r="DU170" i="5"/>
  <c r="DU178" i="5"/>
  <c r="DU185" i="5"/>
  <c r="DU193" i="5"/>
  <c r="DU201" i="5"/>
  <c r="DU209" i="5"/>
  <c r="DU217" i="5"/>
  <c r="DU225" i="5"/>
  <c r="DU233" i="5"/>
  <c r="DU241" i="5"/>
  <c r="DU249" i="5"/>
  <c r="DU257" i="5"/>
  <c r="DU265" i="5"/>
  <c r="DU273" i="5"/>
  <c r="DU281" i="5"/>
  <c r="DU289" i="5"/>
  <c r="DU13" i="5"/>
  <c r="DU22" i="5"/>
  <c r="DU141" i="5"/>
  <c r="DU150" i="5"/>
  <c r="DU101" i="5"/>
  <c r="DU110" i="5"/>
  <c r="DU163" i="5"/>
  <c r="DU171" i="5"/>
  <c r="DU179" i="5"/>
  <c r="DU186" i="5"/>
  <c r="DU194" i="5"/>
  <c r="DU202" i="5"/>
  <c r="DU210" i="5"/>
  <c r="DU218" i="5"/>
  <c r="DU226" i="5"/>
  <c r="DU234" i="5"/>
  <c r="DU242" i="5"/>
  <c r="DU250" i="5"/>
  <c r="DU258" i="5"/>
  <c r="DU266" i="5"/>
  <c r="DU274" i="5"/>
  <c r="DU282" i="5"/>
  <c r="DU290" i="5"/>
  <c r="DU61" i="5"/>
  <c r="DU70" i="5"/>
  <c r="DU164" i="5"/>
  <c r="DU227" i="5"/>
  <c r="DU267" i="5"/>
  <c r="DU300" i="5"/>
  <c r="DU308" i="5"/>
  <c r="DU316" i="5"/>
  <c r="DU324" i="5"/>
  <c r="DU332" i="5"/>
  <c r="DU340" i="5"/>
  <c r="DU348" i="5"/>
  <c r="DU172" i="5"/>
  <c r="DU235" i="5"/>
  <c r="DU275" i="5"/>
  <c r="DU301" i="5"/>
  <c r="DU309" i="5"/>
  <c r="DU317" i="5"/>
  <c r="DU325" i="5"/>
  <c r="DU333" i="5"/>
  <c r="DU341" i="5"/>
  <c r="DU349" i="5"/>
  <c r="DU30" i="5"/>
  <c r="DU243" i="5"/>
  <c r="DU294" i="5"/>
  <c r="DU302" i="5"/>
  <c r="DU310" i="5"/>
  <c r="DU318" i="5"/>
  <c r="DU326" i="5"/>
  <c r="DU334" i="5"/>
  <c r="DU342" i="5"/>
  <c r="DU350" i="5"/>
  <c r="DU21" i="5"/>
  <c r="DU187" i="5"/>
  <c r="DU251" i="5"/>
  <c r="DU283" i="5"/>
  <c r="DU295" i="5"/>
  <c r="DU303" i="5"/>
  <c r="DU311" i="5"/>
  <c r="DU319" i="5"/>
  <c r="DU327" i="5"/>
  <c r="DU335" i="5"/>
  <c r="DU343" i="5"/>
  <c r="DU351" i="5"/>
  <c r="DU195" i="5"/>
  <c r="DU259" i="5"/>
  <c r="DU291" i="5"/>
  <c r="DU296" i="5"/>
  <c r="DU304" i="5"/>
  <c r="DU312" i="5"/>
  <c r="DU320" i="5"/>
  <c r="DU328" i="5"/>
  <c r="DU336" i="5"/>
  <c r="DU344" i="5"/>
  <c r="DU352" i="5"/>
  <c r="DU203" i="5"/>
  <c r="DU297" i="5"/>
  <c r="DU305" i="5"/>
  <c r="DU313" i="5"/>
  <c r="DU321" i="5"/>
  <c r="DU329" i="5"/>
  <c r="DU337" i="5"/>
  <c r="DU345" i="5"/>
  <c r="DU353" i="5"/>
  <c r="DU118" i="5"/>
  <c r="DU298" i="5"/>
  <c r="DU306" i="5"/>
  <c r="DU314" i="5"/>
  <c r="DU322" i="5"/>
  <c r="DU330" i="5"/>
  <c r="DU338" i="5"/>
  <c r="DU346" i="5"/>
  <c r="DU109" i="5"/>
  <c r="DU299" i="5"/>
  <c r="DU307" i="5"/>
  <c r="DU315" i="5"/>
  <c r="DU323" i="5"/>
  <c r="DU331" i="5"/>
  <c r="DU339" i="5"/>
  <c r="DU347" i="5"/>
  <c r="DU358" i="5"/>
  <c r="DU366" i="5"/>
  <c r="DU374" i="5"/>
  <c r="DU382" i="5"/>
  <c r="DU359" i="5"/>
  <c r="DU367" i="5"/>
  <c r="DU375" i="5"/>
  <c r="DU383" i="5"/>
  <c r="DU211" i="5"/>
  <c r="DU360" i="5"/>
  <c r="DU368" i="5"/>
  <c r="DU376" i="5"/>
  <c r="DU384" i="5"/>
  <c r="DU361" i="5"/>
  <c r="DU369" i="5"/>
  <c r="DU377" i="5"/>
  <c r="DU385" i="5"/>
  <c r="DU362" i="5"/>
  <c r="DU370" i="5"/>
  <c r="DU378" i="5"/>
  <c r="DU355" i="5"/>
  <c r="DU363" i="5"/>
  <c r="DU371" i="5"/>
  <c r="DU379" i="5"/>
  <c r="DU354" i="5"/>
  <c r="DU149" i="5"/>
  <c r="DU356" i="5"/>
  <c r="DU364" i="5"/>
  <c r="DU372" i="5"/>
  <c r="DU219" i="5"/>
  <c r="DU357" i="5"/>
  <c r="DU365" i="5"/>
  <c r="DU373" i="5"/>
  <c r="DU381" i="5"/>
  <c r="GG10" i="5"/>
  <c r="GG7" i="5"/>
  <c r="GG15" i="5"/>
  <c r="GG23" i="5"/>
  <c r="GG31" i="5"/>
  <c r="GG39" i="5"/>
  <c r="GG47" i="5"/>
  <c r="GG55" i="5"/>
  <c r="GG63" i="5"/>
  <c r="GG71" i="5"/>
  <c r="GG79" i="5"/>
  <c r="GG87" i="5"/>
  <c r="GG95" i="5"/>
  <c r="GG103" i="5"/>
  <c r="GG111" i="5"/>
  <c r="GG119" i="5"/>
  <c r="GG127" i="5"/>
  <c r="GG135" i="5"/>
  <c r="GG143" i="5"/>
  <c r="GG151" i="5"/>
  <c r="GG159" i="5"/>
  <c r="GG16" i="5"/>
  <c r="GG24" i="5"/>
  <c r="GG32" i="5"/>
  <c r="GG40" i="5"/>
  <c r="GG48" i="5"/>
  <c r="GG56" i="5"/>
  <c r="GG64" i="5"/>
  <c r="GG72" i="5"/>
  <c r="GG80" i="5"/>
  <c r="GG88" i="5"/>
  <c r="GG96" i="5"/>
  <c r="GG104" i="5"/>
  <c r="GG112" i="5"/>
  <c r="GG120" i="5"/>
  <c r="GG128" i="5"/>
  <c r="GG136" i="5"/>
  <c r="GG144" i="5"/>
  <c r="GG152" i="5"/>
  <c r="GG17" i="5"/>
  <c r="GG25" i="5"/>
  <c r="GG33" i="5"/>
  <c r="GG41" i="5"/>
  <c r="GG49" i="5"/>
  <c r="GG57" i="5"/>
  <c r="GG65" i="5"/>
  <c r="GG73" i="5"/>
  <c r="GG81" i="5"/>
  <c r="GG89" i="5"/>
  <c r="GG97" i="5"/>
  <c r="GG105" i="5"/>
  <c r="GG113" i="5"/>
  <c r="GG121" i="5"/>
  <c r="GG129" i="5"/>
  <c r="GG137" i="5"/>
  <c r="GG145" i="5"/>
  <c r="GG153" i="5"/>
  <c r="GG8" i="5"/>
  <c r="GG18" i="5"/>
  <c r="GG26" i="5"/>
  <c r="GG34" i="5"/>
  <c r="GG42" i="5"/>
  <c r="GG50" i="5"/>
  <c r="GG58" i="5"/>
  <c r="GG66" i="5"/>
  <c r="GG74" i="5"/>
  <c r="GG82" i="5"/>
  <c r="GG90" i="5"/>
  <c r="GG98" i="5"/>
  <c r="GG106" i="5"/>
  <c r="GG114" i="5"/>
  <c r="GG122" i="5"/>
  <c r="GG130" i="5"/>
  <c r="GG138" i="5"/>
  <c r="GG146" i="5"/>
  <c r="GG154" i="5"/>
  <c r="GG19" i="5"/>
  <c r="GG27" i="5"/>
  <c r="GG35" i="5"/>
  <c r="GG43" i="5"/>
  <c r="GG51" i="5"/>
  <c r="GG59" i="5"/>
  <c r="GG67" i="5"/>
  <c r="GG75" i="5"/>
  <c r="GG83" i="5"/>
  <c r="GG91" i="5"/>
  <c r="GG99" i="5"/>
  <c r="GG107" i="5"/>
  <c r="GG115" i="5"/>
  <c r="GG123" i="5"/>
  <c r="GG131" i="5"/>
  <c r="GG139" i="5"/>
  <c r="GG147" i="5"/>
  <c r="GG155" i="5"/>
  <c r="GG11" i="5"/>
  <c r="GG12" i="5"/>
  <c r="GG20" i="5"/>
  <c r="GG28" i="5"/>
  <c r="GG36" i="5"/>
  <c r="GG44" i="5"/>
  <c r="GG52" i="5"/>
  <c r="GG60" i="5"/>
  <c r="GG68" i="5"/>
  <c r="GG76" i="5"/>
  <c r="GG84" i="5"/>
  <c r="GG92" i="5"/>
  <c r="GG100" i="5"/>
  <c r="GG108" i="5"/>
  <c r="GG116" i="5"/>
  <c r="GG124" i="5"/>
  <c r="GG132" i="5"/>
  <c r="GG140" i="5"/>
  <c r="GG148" i="5"/>
  <c r="GG156" i="5"/>
  <c r="GG9" i="5"/>
  <c r="GG53" i="5"/>
  <c r="GG62" i="5"/>
  <c r="GG165" i="5"/>
  <c r="GG173" i="5"/>
  <c r="GG180" i="5"/>
  <c r="GG188" i="5"/>
  <c r="GG196" i="5"/>
  <c r="GG204" i="5"/>
  <c r="GG212" i="5"/>
  <c r="GG220" i="5"/>
  <c r="GG228" i="5"/>
  <c r="GG236" i="5"/>
  <c r="GG244" i="5"/>
  <c r="GG252" i="5"/>
  <c r="GG260" i="5"/>
  <c r="GG268" i="5"/>
  <c r="GG276" i="5"/>
  <c r="GG284" i="5"/>
  <c r="GG292" i="5"/>
  <c r="GG13" i="5"/>
  <c r="GG22" i="5"/>
  <c r="GG141" i="5"/>
  <c r="GG150" i="5"/>
  <c r="GG101" i="5"/>
  <c r="GG110" i="5"/>
  <c r="GG166" i="5"/>
  <c r="GG174" i="5"/>
  <c r="GG181" i="5"/>
  <c r="GG189" i="5"/>
  <c r="GG197" i="5"/>
  <c r="GG205" i="5"/>
  <c r="GG213" i="5"/>
  <c r="GG221" i="5"/>
  <c r="GG229" i="5"/>
  <c r="GG237" i="5"/>
  <c r="GG245" i="5"/>
  <c r="GG253" i="5"/>
  <c r="GG261" i="5"/>
  <c r="GG269" i="5"/>
  <c r="GG277" i="5"/>
  <c r="GG285" i="5"/>
  <c r="GG61" i="5"/>
  <c r="GG70" i="5"/>
  <c r="GG21" i="5"/>
  <c r="GG30" i="5"/>
  <c r="GG149" i="5"/>
  <c r="GG167" i="5"/>
  <c r="GG175" i="5"/>
  <c r="GG182" i="5"/>
  <c r="GG190" i="5"/>
  <c r="GG198" i="5"/>
  <c r="GG206" i="5"/>
  <c r="GG214" i="5"/>
  <c r="GG222" i="5"/>
  <c r="GG230" i="5"/>
  <c r="GG238" i="5"/>
  <c r="GG246" i="5"/>
  <c r="GG254" i="5"/>
  <c r="GG262" i="5"/>
  <c r="GG270" i="5"/>
  <c r="GG278" i="5"/>
  <c r="GG286" i="5"/>
  <c r="GG109" i="5"/>
  <c r="GG118" i="5"/>
  <c r="GG69" i="5"/>
  <c r="GG78" i="5"/>
  <c r="GG160" i="5"/>
  <c r="GG168" i="5"/>
  <c r="GG176" i="5"/>
  <c r="GG183" i="5"/>
  <c r="GG191" i="5"/>
  <c r="GG199" i="5"/>
  <c r="GG207" i="5"/>
  <c r="GG215" i="5"/>
  <c r="GG223" i="5"/>
  <c r="GG231" i="5"/>
  <c r="GG239" i="5"/>
  <c r="GG247" i="5"/>
  <c r="GG255" i="5"/>
  <c r="GG263" i="5"/>
  <c r="GG271" i="5"/>
  <c r="GG279" i="5"/>
  <c r="GG287" i="5"/>
  <c r="GG29" i="5"/>
  <c r="GG38" i="5"/>
  <c r="GG117" i="5"/>
  <c r="GG126" i="5"/>
  <c r="GG161" i="5"/>
  <c r="GG169" i="5"/>
  <c r="GG177" i="5"/>
  <c r="GG184" i="5"/>
  <c r="GG192" i="5"/>
  <c r="GG200" i="5"/>
  <c r="GG208" i="5"/>
  <c r="GG216" i="5"/>
  <c r="GG224" i="5"/>
  <c r="GG232" i="5"/>
  <c r="GG240" i="5"/>
  <c r="GG248" i="5"/>
  <c r="GG256" i="5"/>
  <c r="GG264" i="5"/>
  <c r="GG272" i="5"/>
  <c r="GG280" i="5"/>
  <c r="GG288" i="5"/>
  <c r="GG77" i="5"/>
  <c r="GG86" i="5"/>
  <c r="GG37" i="5"/>
  <c r="GG46" i="5"/>
  <c r="GG162" i="5"/>
  <c r="GG170" i="5"/>
  <c r="GG178" i="5"/>
  <c r="GG185" i="5"/>
  <c r="GG193" i="5"/>
  <c r="GG201" i="5"/>
  <c r="GG209" i="5"/>
  <c r="GG217" i="5"/>
  <c r="GG225" i="5"/>
  <c r="GG233" i="5"/>
  <c r="GG241" i="5"/>
  <c r="GG249" i="5"/>
  <c r="GG257" i="5"/>
  <c r="GG265" i="5"/>
  <c r="GG273" i="5"/>
  <c r="GG281" i="5"/>
  <c r="GG289" i="5"/>
  <c r="GG125" i="5"/>
  <c r="GG134" i="5"/>
  <c r="GG85" i="5"/>
  <c r="GG94" i="5"/>
  <c r="GG163" i="5"/>
  <c r="GG171" i="5"/>
  <c r="GG179" i="5"/>
  <c r="GG186" i="5"/>
  <c r="GG194" i="5"/>
  <c r="GG202" i="5"/>
  <c r="GG210" i="5"/>
  <c r="GG218" i="5"/>
  <c r="GG226" i="5"/>
  <c r="GG234" i="5"/>
  <c r="GG242" i="5"/>
  <c r="GG250" i="5"/>
  <c r="GG258" i="5"/>
  <c r="GG266" i="5"/>
  <c r="GG274" i="5"/>
  <c r="GG282" i="5"/>
  <c r="GG290" i="5"/>
  <c r="GG45" i="5"/>
  <c r="GG54" i="5"/>
  <c r="GG157" i="5"/>
  <c r="GG211" i="5"/>
  <c r="GG300" i="5"/>
  <c r="GG308" i="5"/>
  <c r="GG316" i="5"/>
  <c r="GG324" i="5"/>
  <c r="GG332" i="5"/>
  <c r="GG340" i="5"/>
  <c r="GG348" i="5"/>
  <c r="GG142" i="5"/>
  <c r="GG219" i="5"/>
  <c r="GG293" i="5"/>
  <c r="GG301" i="5"/>
  <c r="GG309" i="5"/>
  <c r="GG317" i="5"/>
  <c r="GG325" i="5"/>
  <c r="GG333" i="5"/>
  <c r="GG341" i="5"/>
  <c r="GG349" i="5"/>
  <c r="GG133" i="5"/>
  <c r="GG164" i="5"/>
  <c r="GG227" i="5"/>
  <c r="GG102" i="5"/>
  <c r="GG294" i="5"/>
  <c r="GG302" i="5"/>
  <c r="GG310" i="5"/>
  <c r="GG318" i="5"/>
  <c r="GG326" i="5"/>
  <c r="GG334" i="5"/>
  <c r="GG342" i="5"/>
  <c r="GG350" i="5"/>
  <c r="GG172" i="5"/>
  <c r="GG235" i="5"/>
  <c r="GG267" i="5"/>
  <c r="GG93" i="5"/>
  <c r="GG295" i="5"/>
  <c r="GG303" i="5"/>
  <c r="GG311" i="5"/>
  <c r="GG319" i="5"/>
  <c r="GG327" i="5"/>
  <c r="GG335" i="5"/>
  <c r="GG343" i="5"/>
  <c r="GG351" i="5"/>
  <c r="GG243" i="5"/>
  <c r="GG275" i="5"/>
  <c r="GG296" i="5"/>
  <c r="GG304" i="5"/>
  <c r="GG312" i="5"/>
  <c r="GG320" i="5"/>
  <c r="GG328" i="5"/>
  <c r="GG336" i="5"/>
  <c r="GG344" i="5"/>
  <c r="GG352" i="5"/>
  <c r="GG187" i="5"/>
  <c r="GG251" i="5"/>
  <c r="GG297" i="5"/>
  <c r="GG305" i="5"/>
  <c r="GG313" i="5"/>
  <c r="GG321" i="5"/>
  <c r="GG329" i="5"/>
  <c r="GG337" i="5"/>
  <c r="GG345" i="5"/>
  <c r="GG353" i="5"/>
  <c r="GG298" i="5"/>
  <c r="GG306" i="5"/>
  <c r="GG314" i="5"/>
  <c r="GG322" i="5"/>
  <c r="GG330" i="5"/>
  <c r="GG338" i="5"/>
  <c r="GG346" i="5"/>
  <c r="GG291" i="5"/>
  <c r="GG299" i="5"/>
  <c r="GG307" i="5"/>
  <c r="GG315" i="5"/>
  <c r="GG323" i="5"/>
  <c r="GG331" i="5"/>
  <c r="GG339" i="5"/>
  <c r="GG347" i="5"/>
  <c r="GG358" i="5"/>
  <c r="GG366" i="5"/>
  <c r="GG374" i="5"/>
  <c r="GG382" i="5"/>
  <c r="GG14" i="5"/>
  <c r="GG359" i="5"/>
  <c r="GG367" i="5"/>
  <c r="GG375" i="5"/>
  <c r="GG383" i="5"/>
  <c r="GG195" i="5"/>
  <c r="GG360" i="5"/>
  <c r="GG368" i="5"/>
  <c r="GG376" i="5"/>
  <c r="GG384" i="5"/>
  <c r="GG259" i="5"/>
  <c r="GG361" i="5"/>
  <c r="GG369" i="5"/>
  <c r="GG377" i="5"/>
  <c r="GG283" i="5"/>
  <c r="GG354" i="5"/>
  <c r="GG362" i="5"/>
  <c r="GG370" i="5"/>
  <c r="GG378" i="5"/>
  <c r="GG355" i="5"/>
  <c r="GG363" i="5"/>
  <c r="GG371" i="5"/>
  <c r="GG379" i="5"/>
  <c r="GG356" i="5"/>
  <c r="GG364" i="5"/>
  <c r="GG372" i="5"/>
  <c r="GG203" i="5"/>
  <c r="GG357" i="5"/>
  <c r="GG365" i="5"/>
  <c r="GG373" i="5"/>
  <c r="GG381" i="5"/>
  <c r="DN7" i="5"/>
  <c r="DN9" i="5"/>
  <c r="DN10" i="5"/>
  <c r="DN17" i="5"/>
  <c r="DN25" i="5"/>
  <c r="DN33" i="5"/>
  <c r="DN41" i="5"/>
  <c r="DN49" i="5"/>
  <c r="DN57" i="5"/>
  <c r="DN65" i="5"/>
  <c r="DN73" i="5"/>
  <c r="DN81" i="5"/>
  <c r="DN89" i="5"/>
  <c r="DN97" i="5"/>
  <c r="DN105" i="5"/>
  <c r="DN113" i="5"/>
  <c r="DN121" i="5"/>
  <c r="DN129" i="5"/>
  <c r="DN137" i="5"/>
  <c r="DN145" i="5"/>
  <c r="DN153" i="5"/>
  <c r="DN18" i="5"/>
  <c r="DN26" i="5"/>
  <c r="DN34" i="5"/>
  <c r="DN42" i="5"/>
  <c r="DN50" i="5"/>
  <c r="DN58" i="5"/>
  <c r="DN66" i="5"/>
  <c r="DN74" i="5"/>
  <c r="DN82" i="5"/>
  <c r="DN90" i="5"/>
  <c r="DN98" i="5"/>
  <c r="DN106" i="5"/>
  <c r="DN114" i="5"/>
  <c r="DN122" i="5"/>
  <c r="DN130" i="5"/>
  <c r="DN138" i="5"/>
  <c r="DN146" i="5"/>
  <c r="DN154" i="5"/>
  <c r="DN19" i="5"/>
  <c r="DN27" i="5"/>
  <c r="DN35" i="5"/>
  <c r="DN43" i="5"/>
  <c r="DN51" i="5"/>
  <c r="DN59" i="5"/>
  <c r="DN67" i="5"/>
  <c r="DN75" i="5"/>
  <c r="DN83" i="5"/>
  <c r="DN91" i="5"/>
  <c r="DN99" i="5"/>
  <c r="DN107" i="5"/>
  <c r="DN115" i="5"/>
  <c r="DN123" i="5"/>
  <c r="DN131" i="5"/>
  <c r="DN139" i="5"/>
  <c r="DN147" i="5"/>
  <c r="DN155" i="5"/>
  <c r="DN12" i="5"/>
  <c r="DN20" i="5"/>
  <c r="DN28" i="5"/>
  <c r="DN36" i="5"/>
  <c r="DN44" i="5"/>
  <c r="DN52" i="5"/>
  <c r="DN60" i="5"/>
  <c r="DN68" i="5"/>
  <c r="DN76" i="5"/>
  <c r="DN84" i="5"/>
  <c r="DN92" i="5"/>
  <c r="DN100" i="5"/>
  <c r="DN108" i="5"/>
  <c r="DN116" i="5"/>
  <c r="DN124" i="5"/>
  <c r="DN132" i="5"/>
  <c r="DN140" i="5"/>
  <c r="DN148" i="5"/>
  <c r="DN156" i="5"/>
  <c r="DN13" i="5"/>
  <c r="DN21" i="5"/>
  <c r="DN29" i="5"/>
  <c r="DN37" i="5"/>
  <c r="DN45" i="5"/>
  <c r="DN53" i="5"/>
  <c r="DN61" i="5"/>
  <c r="DN69" i="5"/>
  <c r="DN77" i="5"/>
  <c r="DN85" i="5"/>
  <c r="DN93" i="5"/>
  <c r="DN101" i="5"/>
  <c r="DN109" i="5"/>
  <c r="DN117" i="5"/>
  <c r="DN125" i="5"/>
  <c r="DN133" i="5"/>
  <c r="DN141" i="5"/>
  <c r="DN149" i="5"/>
  <c r="DN11" i="5"/>
  <c r="DN8" i="5"/>
  <c r="DN14" i="5"/>
  <c r="DN22" i="5"/>
  <c r="DN30" i="5"/>
  <c r="DN38" i="5"/>
  <c r="DN46" i="5"/>
  <c r="DN54" i="5"/>
  <c r="DN62" i="5"/>
  <c r="DN70" i="5"/>
  <c r="DN78" i="5"/>
  <c r="DN86" i="5"/>
  <c r="DN94" i="5"/>
  <c r="DN102" i="5"/>
  <c r="DN110" i="5"/>
  <c r="DN118" i="5"/>
  <c r="DN126" i="5"/>
  <c r="DN134" i="5"/>
  <c r="DN142" i="5"/>
  <c r="DN150" i="5"/>
  <c r="DN158" i="5"/>
  <c r="DN15" i="5"/>
  <c r="DN23" i="5"/>
  <c r="DN31" i="5"/>
  <c r="DN39" i="5"/>
  <c r="DN47" i="5"/>
  <c r="DN55" i="5"/>
  <c r="DN63" i="5"/>
  <c r="DN71" i="5"/>
  <c r="DN79" i="5"/>
  <c r="DN87" i="5"/>
  <c r="DN95" i="5"/>
  <c r="DN103" i="5"/>
  <c r="DN111" i="5"/>
  <c r="DN119" i="5"/>
  <c r="DN127" i="5"/>
  <c r="DN135" i="5"/>
  <c r="DN143" i="5"/>
  <c r="DN151" i="5"/>
  <c r="DN159" i="5"/>
  <c r="DN56" i="5"/>
  <c r="DN16" i="5"/>
  <c r="DN144" i="5"/>
  <c r="DN167" i="5"/>
  <c r="DN175" i="5"/>
  <c r="DN182" i="5"/>
  <c r="DN190" i="5"/>
  <c r="DN198" i="5"/>
  <c r="DN206" i="5"/>
  <c r="DN214" i="5"/>
  <c r="DN222" i="5"/>
  <c r="DN230" i="5"/>
  <c r="DN238" i="5"/>
  <c r="DN246" i="5"/>
  <c r="DN254" i="5"/>
  <c r="DN262" i="5"/>
  <c r="DN270" i="5"/>
  <c r="DN278" i="5"/>
  <c r="DN286" i="5"/>
  <c r="DN104" i="5"/>
  <c r="DN64" i="5"/>
  <c r="DN168" i="5"/>
  <c r="DN176" i="5"/>
  <c r="DN183" i="5"/>
  <c r="DN191" i="5"/>
  <c r="DN199" i="5"/>
  <c r="DN207" i="5"/>
  <c r="DN215" i="5"/>
  <c r="DN223" i="5"/>
  <c r="DN231" i="5"/>
  <c r="DN239" i="5"/>
  <c r="DN247" i="5"/>
  <c r="DN255" i="5"/>
  <c r="DN263" i="5"/>
  <c r="DN271" i="5"/>
  <c r="DN279" i="5"/>
  <c r="DN287" i="5"/>
  <c r="DN24" i="5"/>
  <c r="DN152" i="5"/>
  <c r="DN157" i="5"/>
  <c r="DN112" i="5"/>
  <c r="DN161" i="5"/>
  <c r="DN169" i="5"/>
  <c r="DN177" i="5"/>
  <c r="DN184" i="5"/>
  <c r="DN192" i="5"/>
  <c r="DN200" i="5"/>
  <c r="DN208" i="5"/>
  <c r="DN216" i="5"/>
  <c r="DN224" i="5"/>
  <c r="DN232" i="5"/>
  <c r="DN240" i="5"/>
  <c r="DN248" i="5"/>
  <c r="DN256" i="5"/>
  <c r="DN264" i="5"/>
  <c r="DN272" i="5"/>
  <c r="DN280" i="5"/>
  <c r="DN288" i="5"/>
  <c r="DN72" i="5"/>
  <c r="DN32" i="5"/>
  <c r="DN160" i="5"/>
  <c r="DN162" i="5"/>
  <c r="DN170" i="5"/>
  <c r="DN178" i="5"/>
  <c r="DN185" i="5"/>
  <c r="DN193" i="5"/>
  <c r="DN201" i="5"/>
  <c r="DN209" i="5"/>
  <c r="DN217" i="5"/>
  <c r="DN225" i="5"/>
  <c r="DN233" i="5"/>
  <c r="DN241" i="5"/>
  <c r="DN249" i="5"/>
  <c r="DN257" i="5"/>
  <c r="DN265" i="5"/>
  <c r="DN273" i="5"/>
  <c r="DN281" i="5"/>
  <c r="DN289" i="5"/>
  <c r="DN120" i="5"/>
  <c r="DN80" i="5"/>
  <c r="DN163" i="5"/>
  <c r="DN171" i="5"/>
  <c r="DN179" i="5"/>
  <c r="DN186" i="5"/>
  <c r="DN194" i="5"/>
  <c r="DN202" i="5"/>
  <c r="DN210" i="5"/>
  <c r="DN218" i="5"/>
  <c r="DN226" i="5"/>
  <c r="DN234" i="5"/>
  <c r="DN242" i="5"/>
  <c r="DN250" i="5"/>
  <c r="DN258" i="5"/>
  <c r="DN40" i="5"/>
  <c r="DN128" i="5"/>
  <c r="DN164" i="5"/>
  <c r="DN172" i="5"/>
  <c r="DN187" i="5"/>
  <c r="DN195" i="5"/>
  <c r="DN203" i="5"/>
  <c r="DN211" i="5"/>
  <c r="DN219" i="5"/>
  <c r="DN227" i="5"/>
  <c r="DN235" i="5"/>
  <c r="DN243" i="5"/>
  <c r="DN251" i="5"/>
  <c r="DN259" i="5"/>
  <c r="DN267" i="5"/>
  <c r="DN275" i="5"/>
  <c r="DN283" i="5"/>
  <c r="DN291" i="5"/>
  <c r="DN88" i="5"/>
  <c r="DN48" i="5"/>
  <c r="DN165" i="5"/>
  <c r="DN173" i="5"/>
  <c r="DN180" i="5"/>
  <c r="DN188" i="5"/>
  <c r="DN196" i="5"/>
  <c r="DN204" i="5"/>
  <c r="DN212" i="5"/>
  <c r="DN220" i="5"/>
  <c r="DN228" i="5"/>
  <c r="DN236" i="5"/>
  <c r="DN244" i="5"/>
  <c r="DN252" i="5"/>
  <c r="DN260" i="5"/>
  <c r="DN268" i="5"/>
  <c r="DN276" i="5"/>
  <c r="DN284" i="5"/>
  <c r="DN292" i="5"/>
  <c r="DN301" i="5"/>
  <c r="DN309" i="5"/>
  <c r="DN317" i="5"/>
  <c r="DN325" i="5"/>
  <c r="DN333" i="5"/>
  <c r="DN341" i="5"/>
  <c r="DN349" i="5"/>
  <c r="DN166" i="5"/>
  <c r="DN229" i="5"/>
  <c r="DN293" i="5"/>
  <c r="DN294" i="5"/>
  <c r="DN302" i="5"/>
  <c r="DN310" i="5"/>
  <c r="DN318" i="5"/>
  <c r="DN326" i="5"/>
  <c r="DN334" i="5"/>
  <c r="DN342" i="5"/>
  <c r="DN350" i="5"/>
  <c r="DN174" i="5"/>
  <c r="DN237" i="5"/>
  <c r="DN266" i="5"/>
  <c r="DN295" i="5"/>
  <c r="DN303" i="5"/>
  <c r="DN311" i="5"/>
  <c r="DN319" i="5"/>
  <c r="DN327" i="5"/>
  <c r="DN335" i="5"/>
  <c r="DN343" i="5"/>
  <c r="DN351" i="5"/>
  <c r="DN181" i="5"/>
  <c r="DN245" i="5"/>
  <c r="DN274" i="5"/>
  <c r="DN296" i="5"/>
  <c r="DN304" i="5"/>
  <c r="DN312" i="5"/>
  <c r="DN320" i="5"/>
  <c r="DN328" i="5"/>
  <c r="DN336" i="5"/>
  <c r="DN344" i="5"/>
  <c r="DN352" i="5"/>
  <c r="DN189" i="5"/>
  <c r="DN253" i="5"/>
  <c r="DN136" i="5"/>
  <c r="DN297" i="5"/>
  <c r="DN305" i="5"/>
  <c r="DN313" i="5"/>
  <c r="DN321" i="5"/>
  <c r="DN329" i="5"/>
  <c r="DN337" i="5"/>
  <c r="DN345" i="5"/>
  <c r="DN353" i="5"/>
  <c r="DN197" i="5"/>
  <c r="DN261" i="5"/>
  <c r="DN269" i="5"/>
  <c r="DN282" i="5"/>
  <c r="DN298" i="5"/>
  <c r="DN306" i="5"/>
  <c r="DN314" i="5"/>
  <c r="DN322" i="5"/>
  <c r="DN330" i="5"/>
  <c r="DN338" i="5"/>
  <c r="DN346" i="5"/>
  <c r="DN96" i="5"/>
  <c r="DN205" i="5"/>
  <c r="DN213" i="5"/>
  <c r="DN221" i="5"/>
  <c r="DN285" i="5"/>
  <c r="DN339" i="5"/>
  <c r="DN308" i="5"/>
  <c r="DN360" i="5"/>
  <c r="DN368" i="5"/>
  <c r="DN376" i="5"/>
  <c r="DN384" i="5"/>
  <c r="DN290" i="5"/>
  <c r="DN347" i="5"/>
  <c r="DN316" i="5"/>
  <c r="DN361" i="5"/>
  <c r="DN369" i="5"/>
  <c r="DN377" i="5"/>
  <c r="DN324" i="5"/>
  <c r="DN362" i="5"/>
  <c r="DN370" i="5"/>
  <c r="DN378" i="5"/>
  <c r="DN299" i="5"/>
  <c r="DN332" i="5"/>
  <c r="DN355" i="5"/>
  <c r="DN363" i="5"/>
  <c r="DN371" i="5"/>
  <c r="DN379" i="5"/>
  <c r="DN307" i="5"/>
  <c r="DN354" i="5"/>
  <c r="DN340" i="5"/>
  <c r="DN356" i="5"/>
  <c r="DN364" i="5"/>
  <c r="DN372" i="5"/>
  <c r="DN380" i="5"/>
  <c r="DN315" i="5"/>
  <c r="DN348" i="5"/>
  <c r="DN357" i="5"/>
  <c r="DN365" i="5"/>
  <c r="DN373" i="5"/>
  <c r="DN381" i="5"/>
  <c r="DN323" i="5"/>
  <c r="DN358" i="5"/>
  <c r="DN366" i="5"/>
  <c r="DN374" i="5"/>
  <c r="DN382" i="5"/>
  <c r="DN277" i="5"/>
  <c r="DN331" i="5"/>
  <c r="FZ7" i="5"/>
  <c r="FZ9" i="5"/>
  <c r="FZ10" i="5"/>
  <c r="FZ17" i="5"/>
  <c r="FZ25" i="5"/>
  <c r="FZ33" i="5"/>
  <c r="FZ41" i="5"/>
  <c r="FZ49" i="5"/>
  <c r="FZ57" i="5"/>
  <c r="FZ65" i="5"/>
  <c r="FZ73" i="5"/>
  <c r="FZ81" i="5"/>
  <c r="FZ89" i="5"/>
  <c r="FZ97" i="5"/>
  <c r="FZ105" i="5"/>
  <c r="FZ113" i="5"/>
  <c r="FZ121" i="5"/>
  <c r="FZ129" i="5"/>
  <c r="FZ137" i="5"/>
  <c r="FZ145" i="5"/>
  <c r="FZ153" i="5"/>
  <c r="FZ18" i="5"/>
  <c r="FZ26" i="5"/>
  <c r="FZ34" i="5"/>
  <c r="FZ42" i="5"/>
  <c r="FZ50" i="5"/>
  <c r="FZ58" i="5"/>
  <c r="FZ66" i="5"/>
  <c r="FZ74" i="5"/>
  <c r="FZ82" i="5"/>
  <c r="FZ90" i="5"/>
  <c r="FZ98" i="5"/>
  <c r="FZ106" i="5"/>
  <c r="FZ114" i="5"/>
  <c r="FZ122" i="5"/>
  <c r="FZ130" i="5"/>
  <c r="FZ138" i="5"/>
  <c r="FZ146" i="5"/>
  <c r="FZ154" i="5"/>
  <c r="FZ8" i="5"/>
  <c r="FZ19" i="5"/>
  <c r="FZ27" i="5"/>
  <c r="FZ35" i="5"/>
  <c r="FZ43" i="5"/>
  <c r="FZ51" i="5"/>
  <c r="FZ59" i="5"/>
  <c r="FZ67" i="5"/>
  <c r="FZ75" i="5"/>
  <c r="FZ83" i="5"/>
  <c r="FZ91" i="5"/>
  <c r="FZ99" i="5"/>
  <c r="FZ107" i="5"/>
  <c r="FZ115" i="5"/>
  <c r="FZ123" i="5"/>
  <c r="FZ131" i="5"/>
  <c r="FZ139" i="5"/>
  <c r="FZ147" i="5"/>
  <c r="FZ155" i="5"/>
  <c r="FZ12" i="5"/>
  <c r="FZ20" i="5"/>
  <c r="FZ28" i="5"/>
  <c r="FZ36" i="5"/>
  <c r="FZ44" i="5"/>
  <c r="FZ52" i="5"/>
  <c r="FZ60" i="5"/>
  <c r="FZ68" i="5"/>
  <c r="FZ76" i="5"/>
  <c r="FZ84" i="5"/>
  <c r="FZ92" i="5"/>
  <c r="FZ100" i="5"/>
  <c r="FZ108" i="5"/>
  <c r="FZ116" i="5"/>
  <c r="FZ124" i="5"/>
  <c r="FZ132" i="5"/>
  <c r="FZ140" i="5"/>
  <c r="FZ148" i="5"/>
  <c r="FZ156" i="5"/>
  <c r="FZ11" i="5"/>
  <c r="FZ13" i="5"/>
  <c r="FZ21" i="5"/>
  <c r="FZ29" i="5"/>
  <c r="FZ37" i="5"/>
  <c r="FZ45" i="5"/>
  <c r="FZ53" i="5"/>
  <c r="FZ61" i="5"/>
  <c r="FZ69" i="5"/>
  <c r="FZ77" i="5"/>
  <c r="FZ85" i="5"/>
  <c r="FZ93" i="5"/>
  <c r="FZ101" i="5"/>
  <c r="FZ109" i="5"/>
  <c r="FZ117" i="5"/>
  <c r="FZ125" i="5"/>
  <c r="FZ133" i="5"/>
  <c r="FZ141" i="5"/>
  <c r="FZ149" i="5"/>
  <c r="FZ14" i="5"/>
  <c r="FZ22" i="5"/>
  <c r="FZ30" i="5"/>
  <c r="FZ38" i="5"/>
  <c r="FZ46" i="5"/>
  <c r="FZ54" i="5"/>
  <c r="FZ62" i="5"/>
  <c r="FZ70" i="5"/>
  <c r="FZ78" i="5"/>
  <c r="FZ86" i="5"/>
  <c r="FZ94" i="5"/>
  <c r="FZ102" i="5"/>
  <c r="FZ110" i="5"/>
  <c r="FZ118" i="5"/>
  <c r="FZ126" i="5"/>
  <c r="FZ134" i="5"/>
  <c r="FZ142" i="5"/>
  <c r="FZ150" i="5"/>
  <c r="FZ158" i="5"/>
  <c r="FZ15" i="5"/>
  <c r="FZ23" i="5"/>
  <c r="FZ31" i="5"/>
  <c r="FZ39" i="5"/>
  <c r="FZ47" i="5"/>
  <c r="FZ55" i="5"/>
  <c r="FZ63" i="5"/>
  <c r="FZ71" i="5"/>
  <c r="FZ79" i="5"/>
  <c r="FZ87" i="5"/>
  <c r="FZ95" i="5"/>
  <c r="FZ103" i="5"/>
  <c r="FZ111" i="5"/>
  <c r="FZ119" i="5"/>
  <c r="FZ127" i="5"/>
  <c r="FZ135" i="5"/>
  <c r="FZ143" i="5"/>
  <c r="FZ151" i="5"/>
  <c r="FZ159" i="5"/>
  <c r="FZ40" i="5"/>
  <c r="FZ128" i="5"/>
  <c r="FZ167" i="5"/>
  <c r="FZ175" i="5"/>
  <c r="FZ182" i="5"/>
  <c r="FZ190" i="5"/>
  <c r="FZ198" i="5"/>
  <c r="FZ206" i="5"/>
  <c r="FZ214" i="5"/>
  <c r="FZ222" i="5"/>
  <c r="FZ230" i="5"/>
  <c r="FZ238" i="5"/>
  <c r="FZ246" i="5"/>
  <c r="FZ254" i="5"/>
  <c r="FZ262" i="5"/>
  <c r="FZ270" i="5"/>
  <c r="FZ278" i="5"/>
  <c r="FZ286" i="5"/>
  <c r="FZ88" i="5"/>
  <c r="FZ48" i="5"/>
  <c r="FZ160" i="5"/>
  <c r="FZ168" i="5"/>
  <c r="FZ176" i="5"/>
  <c r="FZ183" i="5"/>
  <c r="FZ191" i="5"/>
  <c r="FZ199" i="5"/>
  <c r="FZ207" i="5"/>
  <c r="FZ215" i="5"/>
  <c r="FZ223" i="5"/>
  <c r="FZ231" i="5"/>
  <c r="FZ239" i="5"/>
  <c r="FZ247" i="5"/>
  <c r="FZ255" i="5"/>
  <c r="FZ263" i="5"/>
  <c r="FZ271" i="5"/>
  <c r="FZ279" i="5"/>
  <c r="FZ287" i="5"/>
  <c r="FZ136" i="5"/>
  <c r="FZ96" i="5"/>
  <c r="FZ161" i="5"/>
  <c r="FZ169" i="5"/>
  <c r="FZ177" i="5"/>
  <c r="FZ184" i="5"/>
  <c r="FZ192" i="5"/>
  <c r="FZ200" i="5"/>
  <c r="FZ208" i="5"/>
  <c r="FZ216" i="5"/>
  <c r="FZ224" i="5"/>
  <c r="FZ232" i="5"/>
  <c r="FZ240" i="5"/>
  <c r="FZ248" i="5"/>
  <c r="FZ256" i="5"/>
  <c r="FZ264" i="5"/>
  <c r="FZ272" i="5"/>
  <c r="FZ280" i="5"/>
  <c r="FZ288" i="5"/>
  <c r="FZ56" i="5"/>
  <c r="FZ16" i="5"/>
  <c r="FZ144" i="5"/>
  <c r="FZ162" i="5"/>
  <c r="FZ170" i="5"/>
  <c r="FZ178" i="5"/>
  <c r="FZ185" i="5"/>
  <c r="FZ193" i="5"/>
  <c r="FZ201" i="5"/>
  <c r="FZ209" i="5"/>
  <c r="FZ217" i="5"/>
  <c r="FZ225" i="5"/>
  <c r="FZ233" i="5"/>
  <c r="FZ241" i="5"/>
  <c r="FZ249" i="5"/>
  <c r="FZ257" i="5"/>
  <c r="FZ265" i="5"/>
  <c r="FZ273" i="5"/>
  <c r="FZ281" i="5"/>
  <c r="FZ289" i="5"/>
  <c r="FZ104" i="5"/>
  <c r="FZ64" i="5"/>
  <c r="FZ163" i="5"/>
  <c r="FZ171" i="5"/>
  <c r="FZ179" i="5"/>
  <c r="FZ186" i="5"/>
  <c r="FZ194" i="5"/>
  <c r="FZ202" i="5"/>
  <c r="FZ210" i="5"/>
  <c r="FZ218" i="5"/>
  <c r="FZ226" i="5"/>
  <c r="FZ234" i="5"/>
  <c r="FZ242" i="5"/>
  <c r="FZ250" i="5"/>
  <c r="FZ258" i="5"/>
  <c r="FZ24" i="5"/>
  <c r="FZ112" i="5"/>
  <c r="FZ152" i="5"/>
  <c r="FZ164" i="5"/>
  <c r="FZ172" i="5"/>
  <c r="FZ187" i="5"/>
  <c r="FZ195" i="5"/>
  <c r="FZ203" i="5"/>
  <c r="FZ211" i="5"/>
  <c r="FZ219" i="5"/>
  <c r="FZ227" i="5"/>
  <c r="FZ235" i="5"/>
  <c r="FZ243" i="5"/>
  <c r="FZ251" i="5"/>
  <c r="FZ259" i="5"/>
  <c r="FZ267" i="5"/>
  <c r="FZ275" i="5"/>
  <c r="FZ283" i="5"/>
  <c r="FZ291" i="5"/>
  <c r="FZ72" i="5"/>
  <c r="FZ157" i="5"/>
  <c r="FZ32" i="5"/>
  <c r="FZ165" i="5"/>
  <c r="FZ173" i="5"/>
  <c r="FZ180" i="5"/>
  <c r="FZ188" i="5"/>
  <c r="FZ196" i="5"/>
  <c r="FZ204" i="5"/>
  <c r="FZ212" i="5"/>
  <c r="FZ220" i="5"/>
  <c r="FZ228" i="5"/>
  <c r="FZ236" i="5"/>
  <c r="FZ244" i="5"/>
  <c r="FZ252" i="5"/>
  <c r="FZ260" i="5"/>
  <c r="FZ268" i="5"/>
  <c r="FZ276" i="5"/>
  <c r="FZ284" i="5"/>
  <c r="FZ292" i="5"/>
  <c r="FZ120" i="5"/>
  <c r="FZ293" i="5"/>
  <c r="FZ301" i="5"/>
  <c r="FZ309" i="5"/>
  <c r="FZ317" i="5"/>
  <c r="FZ325" i="5"/>
  <c r="FZ333" i="5"/>
  <c r="FZ341" i="5"/>
  <c r="FZ349" i="5"/>
  <c r="FZ213" i="5"/>
  <c r="FZ277" i="5"/>
  <c r="FZ290" i="5"/>
  <c r="FZ294" i="5"/>
  <c r="FZ302" i="5"/>
  <c r="FZ310" i="5"/>
  <c r="FZ318" i="5"/>
  <c r="FZ326" i="5"/>
  <c r="FZ334" i="5"/>
  <c r="FZ342" i="5"/>
  <c r="FZ350" i="5"/>
  <c r="FZ80" i="5"/>
  <c r="FZ221" i="5"/>
  <c r="FZ295" i="5"/>
  <c r="FZ303" i="5"/>
  <c r="FZ311" i="5"/>
  <c r="FZ319" i="5"/>
  <c r="FZ327" i="5"/>
  <c r="FZ335" i="5"/>
  <c r="FZ343" i="5"/>
  <c r="FZ351" i="5"/>
  <c r="FZ166" i="5"/>
  <c r="FZ229" i="5"/>
  <c r="FZ285" i="5"/>
  <c r="FZ296" i="5"/>
  <c r="FZ304" i="5"/>
  <c r="FZ312" i="5"/>
  <c r="FZ320" i="5"/>
  <c r="FZ328" i="5"/>
  <c r="FZ336" i="5"/>
  <c r="FZ344" i="5"/>
  <c r="FZ352" i="5"/>
  <c r="FZ174" i="5"/>
  <c r="FZ237" i="5"/>
  <c r="FZ297" i="5"/>
  <c r="FZ305" i="5"/>
  <c r="FZ313" i="5"/>
  <c r="FZ321" i="5"/>
  <c r="FZ329" i="5"/>
  <c r="FZ337" i="5"/>
  <c r="FZ345" i="5"/>
  <c r="FZ181" i="5"/>
  <c r="FZ245" i="5"/>
  <c r="FZ266" i="5"/>
  <c r="FZ298" i="5"/>
  <c r="FZ306" i="5"/>
  <c r="FZ314" i="5"/>
  <c r="FZ322" i="5"/>
  <c r="FZ330" i="5"/>
  <c r="FZ338" i="5"/>
  <c r="FZ346" i="5"/>
  <c r="FZ189" i="5"/>
  <c r="FZ253" i="5"/>
  <c r="FZ197" i="5"/>
  <c r="FZ261" i="5"/>
  <c r="FZ205" i="5"/>
  <c r="FZ269" i="5"/>
  <c r="FZ282" i="5"/>
  <c r="FZ323" i="5"/>
  <c r="FZ360" i="5"/>
  <c r="FZ368" i="5"/>
  <c r="FZ376" i="5"/>
  <c r="FZ384" i="5"/>
  <c r="FZ331" i="5"/>
  <c r="FZ300" i="5"/>
  <c r="FZ361" i="5"/>
  <c r="FZ369" i="5"/>
  <c r="FZ377" i="5"/>
  <c r="FZ339" i="5"/>
  <c r="FZ308" i="5"/>
  <c r="FZ354" i="5"/>
  <c r="FZ362" i="5"/>
  <c r="FZ370" i="5"/>
  <c r="FZ378" i="5"/>
  <c r="FZ347" i="5"/>
  <c r="FZ316" i="5"/>
  <c r="FZ355" i="5"/>
  <c r="FZ363" i="5"/>
  <c r="FZ371" i="5"/>
  <c r="FZ379" i="5"/>
  <c r="FZ324" i="5"/>
  <c r="FZ353" i="5"/>
  <c r="FZ356" i="5"/>
  <c r="FZ364" i="5"/>
  <c r="FZ372" i="5"/>
  <c r="FZ380" i="5"/>
  <c r="FZ274" i="5"/>
  <c r="FZ299" i="5"/>
  <c r="FZ332" i="5"/>
  <c r="FZ357" i="5"/>
  <c r="FZ365" i="5"/>
  <c r="FZ373" i="5"/>
  <c r="FZ381" i="5"/>
  <c r="FZ307" i="5"/>
  <c r="FZ340" i="5"/>
  <c r="FZ358" i="5"/>
  <c r="FZ366" i="5"/>
  <c r="FZ374" i="5"/>
  <c r="FZ382" i="5"/>
  <c r="FZ315" i="5"/>
  <c r="GG6" i="5"/>
  <c r="FA6" i="5"/>
  <c r="DU6" i="5"/>
  <c r="CO6" i="5"/>
  <c r="GS453" i="5"/>
  <c r="FM453" i="5"/>
  <c r="EG453" i="5"/>
  <c r="DA453" i="5"/>
  <c r="GW452" i="5"/>
  <c r="FQ452" i="5"/>
  <c r="EK452" i="5"/>
  <c r="DE452" i="5"/>
  <c r="BY452" i="5"/>
  <c r="FU451" i="5"/>
  <c r="EO451" i="5"/>
  <c r="DI451" i="5"/>
  <c r="CC451" i="5"/>
  <c r="FY450" i="5"/>
  <c r="ES450" i="5"/>
  <c r="DM450" i="5"/>
  <c r="CG450" i="5"/>
  <c r="GC449" i="5"/>
  <c r="EW449" i="5"/>
  <c r="DQ449" i="5"/>
  <c r="CK449" i="5"/>
  <c r="GG448" i="5"/>
  <c r="FA448" i="5"/>
  <c r="DU448" i="5"/>
  <c r="CO448" i="5"/>
  <c r="GK447" i="5"/>
  <c r="FE447" i="5"/>
  <c r="DY447" i="5"/>
  <c r="CS447" i="5"/>
  <c r="GO446" i="5"/>
  <c r="FI446" i="5"/>
  <c r="EC446" i="5"/>
  <c r="CW446" i="5"/>
  <c r="GS445" i="5"/>
  <c r="FM445" i="5"/>
  <c r="EG445" i="5"/>
  <c r="DA445" i="5"/>
  <c r="GW444" i="5"/>
  <c r="FQ444" i="5"/>
  <c r="EK444" i="5"/>
  <c r="DE444" i="5"/>
  <c r="BY444" i="5"/>
  <c r="FU443" i="5"/>
  <c r="EO443" i="5"/>
  <c r="DI443" i="5"/>
  <c r="CC443" i="5"/>
  <c r="FY442" i="5"/>
  <c r="ES442" i="5"/>
  <c r="DM442" i="5"/>
  <c r="CG442" i="5"/>
  <c r="GC441" i="5"/>
  <c r="EW441" i="5"/>
  <c r="DQ441" i="5"/>
  <c r="CK441" i="5"/>
  <c r="GG440" i="5"/>
  <c r="FA440" i="5"/>
  <c r="DU440" i="5"/>
  <c r="CO440" i="5"/>
  <c r="GK439" i="5"/>
  <c r="FE439" i="5"/>
  <c r="DY439" i="5"/>
  <c r="CS439" i="5"/>
  <c r="GO438" i="5"/>
  <c r="FI438" i="5"/>
  <c r="EC438" i="5"/>
  <c r="CW438" i="5"/>
  <c r="GS437" i="5"/>
  <c r="FM437" i="5"/>
  <c r="EG437" i="5"/>
  <c r="DA437" i="5"/>
  <c r="GW436" i="5"/>
  <c r="FQ436" i="5"/>
  <c r="EK436" i="5"/>
  <c r="DE436" i="5"/>
  <c r="BY436" i="5"/>
  <c r="FU435" i="5"/>
  <c r="EO435" i="5"/>
  <c r="DI435" i="5"/>
  <c r="CC435" i="5"/>
  <c r="FY434" i="5"/>
  <c r="ES434" i="5"/>
  <c r="DM434" i="5"/>
  <c r="CG434" i="5"/>
  <c r="GC433" i="5"/>
  <c r="EW433" i="5"/>
  <c r="DQ433" i="5"/>
  <c r="CK433" i="5"/>
  <c r="GG432" i="5"/>
  <c r="FA432" i="5"/>
  <c r="DU432" i="5"/>
  <c r="CO432" i="5"/>
  <c r="GK431" i="5"/>
  <c r="FE431" i="5"/>
  <c r="DY431" i="5"/>
  <c r="CS431" i="5"/>
  <c r="GO430" i="5"/>
  <c r="FI430" i="5"/>
  <c r="EC430" i="5"/>
  <c r="CW430" i="5"/>
  <c r="GS429" i="5"/>
  <c r="FM429" i="5"/>
  <c r="EG429" i="5"/>
  <c r="DA429" i="5"/>
  <c r="GW428" i="5"/>
  <c r="FQ428" i="5"/>
  <c r="EK428" i="5"/>
  <c r="DE428" i="5"/>
  <c r="BY428" i="5"/>
  <c r="FU427" i="5"/>
  <c r="EO427" i="5"/>
  <c r="DI427" i="5"/>
  <c r="CC427" i="5"/>
  <c r="FY426" i="5"/>
  <c r="ES426" i="5"/>
  <c r="DM426" i="5"/>
  <c r="CG426" i="5"/>
  <c r="GC425" i="5"/>
  <c r="EW425" i="5"/>
  <c r="DQ425" i="5"/>
  <c r="CK425" i="5"/>
  <c r="GG424" i="5"/>
  <c r="FA424" i="5"/>
  <c r="DU424" i="5"/>
  <c r="CO424" i="5"/>
  <c r="GK423" i="5"/>
  <c r="FE423" i="5"/>
  <c r="DY423" i="5"/>
  <c r="CS423" i="5"/>
  <c r="GO422" i="5"/>
  <c r="FI422" i="5"/>
  <c r="EC422" i="5"/>
  <c r="CW422" i="5"/>
  <c r="GS421" i="5"/>
  <c r="FM421" i="5"/>
  <c r="EG421" i="5"/>
  <c r="DA421" i="5"/>
  <c r="GW420" i="5"/>
  <c r="FQ420" i="5"/>
  <c r="EK420" i="5"/>
  <c r="DE420" i="5"/>
  <c r="BY420" i="5"/>
  <c r="FU419" i="5"/>
  <c r="EO419" i="5"/>
  <c r="DI419" i="5"/>
  <c r="CC419" i="5"/>
  <c r="FY418" i="5"/>
  <c r="ES418" i="5"/>
  <c r="DM418" i="5"/>
  <c r="CG418" i="5"/>
  <c r="GC417" i="5"/>
  <c r="EW417" i="5"/>
  <c r="DQ417" i="5"/>
  <c r="CK417" i="5"/>
  <c r="GG416" i="5"/>
  <c r="FA416" i="5"/>
  <c r="DU416" i="5"/>
  <c r="CO416" i="5"/>
  <c r="GK415" i="5"/>
  <c r="FE415" i="5"/>
  <c r="DY415" i="5"/>
  <c r="CS415" i="5"/>
  <c r="GO414" i="5"/>
  <c r="FI414" i="5"/>
  <c r="EC414" i="5"/>
  <c r="CW414" i="5"/>
  <c r="GS413" i="5"/>
  <c r="FM413" i="5"/>
  <c r="EG413" i="5"/>
  <c r="DA413" i="5"/>
  <c r="GW412" i="5"/>
  <c r="FQ412" i="5"/>
  <c r="EK412" i="5"/>
  <c r="DE412" i="5"/>
  <c r="BY412" i="5"/>
  <c r="FU411" i="5"/>
  <c r="EO411" i="5"/>
  <c r="DI411" i="5"/>
  <c r="CC411" i="5"/>
  <c r="FY410" i="5"/>
  <c r="ES410" i="5"/>
  <c r="DM410" i="5"/>
  <c r="CG410" i="5"/>
  <c r="GC409" i="5"/>
  <c r="EW409" i="5"/>
  <c r="DQ409" i="5"/>
  <c r="CK409" i="5"/>
  <c r="GG408" i="5"/>
  <c r="FA408" i="5"/>
  <c r="DU408" i="5"/>
  <c r="CO408" i="5"/>
  <c r="GK407" i="5"/>
  <c r="FE407" i="5"/>
  <c r="DY407" i="5"/>
  <c r="CS407" i="5"/>
  <c r="GO406" i="5"/>
  <c r="FI406" i="5"/>
  <c r="EC406" i="5"/>
  <c r="CW406" i="5"/>
  <c r="GS405" i="5"/>
  <c r="FM405" i="5"/>
  <c r="EG405" i="5"/>
  <c r="DA405" i="5"/>
  <c r="GW404" i="5"/>
  <c r="FQ404" i="5"/>
  <c r="EK404" i="5"/>
  <c r="DE404" i="5"/>
  <c r="BY404" i="5"/>
  <c r="FU403" i="5"/>
  <c r="EO403" i="5"/>
  <c r="DI403" i="5"/>
  <c r="CC403" i="5"/>
  <c r="FY402" i="5"/>
  <c r="ES402" i="5"/>
  <c r="DM402" i="5"/>
  <c r="CG402" i="5"/>
  <c r="GC401" i="5"/>
  <c r="EW401" i="5"/>
  <c r="DQ401" i="5"/>
  <c r="CK401" i="5"/>
  <c r="GG400" i="5"/>
  <c r="FA400" i="5"/>
  <c r="DU400" i="5"/>
  <c r="CO400" i="5"/>
  <c r="GK399" i="5"/>
  <c r="FE399" i="5"/>
  <c r="DY399" i="5"/>
  <c r="CS399" i="5"/>
  <c r="GO398" i="5"/>
  <c r="FI398" i="5"/>
  <c r="EC398" i="5"/>
  <c r="CW398" i="5"/>
  <c r="GS397" i="5"/>
  <c r="FM397" i="5"/>
  <c r="EG397" i="5"/>
  <c r="DA397" i="5"/>
  <c r="GW396" i="5"/>
  <c r="FQ396" i="5"/>
  <c r="EK396" i="5"/>
  <c r="DE396" i="5"/>
  <c r="BY396" i="5"/>
  <c r="FU395" i="5"/>
  <c r="EO395" i="5"/>
  <c r="DI395" i="5"/>
  <c r="CC395" i="5"/>
  <c r="FY394" i="5"/>
  <c r="ES394" i="5"/>
  <c r="DM394" i="5"/>
  <c r="CG394" i="5"/>
  <c r="GC393" i="5"/>
  <c r="EW393" i="5"/>
  <c r="DQ393" i="5"/>
  <c r="CK393" i="5"/>
  <c r="GG392" i="5"/>
  <c r="FA392" i="5"/>
  <c r="DU392" i="5"/>
  <c r="CO392" i="5"/>
  <c r="FE391" i="5"/>
  <c r="CS391" i="5"/>
  <c r="FI390" i="5"/>
  <c r="EC390" i="5"/>
  <c r="CW390" i="5"/>
  <c r="GS389" i="5"/>
  <c r="FM389" i="5"/>
  <c r="EG389" i="5"/>
  <c r="DA389" i="5"/>
  <c r="GW388" i="5"/>
  <c r="FQ388" i="5"/>
  <c r="EK388" i="5"/>
  <c r="DE388" i="5"/>
  <c r="BY388" i="5"/>
  <c r="FU387" i="5"/>
  <c r="EO387" i="5"/>
  <c r="DI387" i="5"/>
  <c r="CC387" i="5"/>
  <c r="FY386" i="5"/>
  <c r="ES386" i="5"/>
  <c r="DM386" i="5"/>
  <c r="CG386" i="5"/>
  <c r="GC385" i="5"/>
  <c r="EW385" i="5"/>
  <c r="DF385" i="5"/>
  <c r="EK384" i="5"/>
  <c r="EO383" i="5"/>
  <c r="DM382" i="5"/>
  <c r="GT380" i="5"/>
  <c r="FJ379" i="5"/>
  <c r="ET375" i="5"/>
  <c r="FJ371" i="5"/>
  <c r="FZ367" i="5"/>
  <c r="GP363" i="5"/>
  <c r="CD360" i="5"/>
  <c r="CT356" i="5"/>
  <c r="CL339" i="5"/>
  <c r="CH308" i="5"/>
  <c r="CM11" i="5"/>
  <c r="CM19" i="5"/>
  <c r="CM27" i="5"/>
  <c r="CM35" i="5"/>
  <c r="CM43" i="5"/>
  <c r="CM51" i="5"/>
  <c r="CM59" i="5"/>
  <c r="CM67" i="5"/>
  <c r="CM75" i="5"/>
  <c r="CM83" i="5"/>
  <c r="CM91" i="5"/>
  <c r="CM99" i="5"/>
  <c r="CM107" i="5"/>
  <c r="CM115" i="5"/>
  <c r="CM123" i="5"/>
  <c r="CM131" i="5"/>
  <c r="CM139" i="5"/>
  <c r="CM147" i="5"/>
  <c r="CM12" i="5"/>
  <c r="CM20" i="5"/>
  <c r="CM28" i="5"/>
  <c r="CM36" i="5"/>
  <c r="CM44" i="5"/>
  <c r="CM52" i="5"/>
  <c r="CM60" i="5"/>
  <c r="CM68" i="5"/>
  <c r="CM76" i="5"/>
  <c r="CM84" i="5"/>
  <c r="CM92" i="5"/>
  <c r="CM100" i="5"/>
  <c r="CM108" i="5"/>
  <c r="CM116" i="5"/>
  <c r="CM124" i="5"/>
  <c r="CM132" i="5"/>
  <c r="CM140" i="5"/>
  <c r="CM148" i="5"/>
  <c r="CM13" i="5"/>
  <c r="CM21" i="5"/>
  <c r="CM29" i="5"/>
  <c r="CM37" i="5"/>
  <c r="CM45" i="5"/>
  <c r="CM53" i="5"/>
  <c r="CM61" i="5"/>
  <c r="CM69" i="5"/>
  <c r="CM77" i="5"/>
  <c r="CM85" i="5"/>
  <c r="CM93" i="5"/>
  <c r="CM101" i="5"/>
  <c r="CM109" i="5"/>
  <c r="CM117" i="5"/>
  <c r="CM125" i="5"/>
  <c r="CM133" i="5"/>
  <c r="CM141" i="5"/>
  <c r="CM14" i="5"/>
  <c r="CM22" i="5"/>
  <c r="CM30" i="5"/>
  <c r="CM38" i="5"/>
  <c r="CM46" i="5"/>
  <c r="CM54" i="5"/>
  <c r="CM62" i="5"/>
  <c r="CM70" i="5"/>
  <c r="CM78" i="5"/>
  <c r="CM86" i="5"/>
  <c r="CM94" i="5"/>
  <c r="CM102" i="5"/>
  <c r="CM110" i="5"/>
  <c r="CM118" i="5"/>
  <c r="CM126" i="5"/>
  <c r="CM134" i="5"/>
  <c r="CM142" i="5"/>
  <c r="CM150" i="5"/>
  <c r="CM7" i="5"/>
  <c r="CM15" i="5"/>
  <c r="CM23" i="5"/>
  <c r="CM31" i="5"/>
  <c r="CM39" i="5"/>
  <c r="CM47" i="5"/>
  <c r="CM55" i="5"/>
  <c r="CM63" i="5"/>
  <c r="CM71" i="5"/>
  <c r="CM79" i="5"/>
  <c r="CM87" i="5"/>
  <c r="CM95" i="5"/>
  <c r="CM103" i="5"/>
  <c r="CM111" i="5"/>
  <c r="CM119" i="5"/>
  <c r="CM127" i="5"/>
  <c r="CM135" i="5"/>
  <c r="CM143" i="5"/>
  <c r="CM9" i="5"/>
  <c r="CM17" i="5"/>
  <c r="CM25" i="5"/>
  <c r="CM33" i="5"/>
  <c r="CM41" i="5"/>
  <c r="CM49" i="5"/>
  <c r="CM57" i="5"/>
  <c r="CM65" i="5"/>
  <c r="CM73" i="5"/>
  <c r="CM81" i="5"/>
  <c r="CM89" i="5"/>
  <c r="CM97" i="5"/>
  <c r="CM105" i="5"/>
  <c r="CM113" i="5"/>
  <c r="CM121" i="5"/>
  <c r="CM129" i="5"/>
  <c r="CM137" i="5"/>
  <c r="CM145" i="5"/>
  <c r="CM153" i="5"/>
  <c r="CM48" i="5"/>
  <c r="CM80" i="5"/>
  <c r="CM112" i="5"/>
  <c r="CM144" i="5"/>
  <c r="CM8" i="5"/>
  <c r="CM50" i="5"/>
  <c r="CM82" i="5"/>
  <c r="CM114" i="5"/>
  <c r="CM146" i="5"/>
  <c r="CM159" i="5"/>
  <c r="CM167" i="5"/>
  <c r="CM175" i="5"/>
  <c r="CM182" i="5"/>
  <c r="CM190" i="5"/>
  <c r="CM198" i="5"/>
  <c r="CM206" i="5"/>
  <c r="CM214" i="5"/>
  <c r="CM222" i="5"/>
  <c r="CM230" i="5"/>
  <c r="CM238" i="5"/>
  <c r="CM246" i="5"/>
  <c r="CM254" i="5"/>
  <c r="CM262" i="5"/>
  <c r="CM270" i="5"/>
  <c r="CM278" i="5"/>
  <c r="CM286" i="5"/>
  <c r="CM294" i="5"/>
  <c r="CM302" i="5"/>
  <c r="CM310" i="5"/>
  <c r="CM318" i="5"/>
  <c r="CM326" i="5"/>
  <c r="CM334" i="5"/>
  <c r="CM342" i="5"/>
  <c r="CM350" i="5"/>
  <c r="CM358" i="5"/>
  <c r="CM366" i="5"/>
  <c r="CM374" i="5"/>
  <c r="CM382" i="5"/>
  <c r="CM390" i="5"/>
  <c r="CM398" i="5"/>
  <c r="CM406" i="5"/>
  <c r="CM414" i="5"/>
  <c r="CM422" i="5"/>
  <c r="CM430" i="5"/>
  <c r="CM438" i="5"/>
  <c r="CM446" i="5"/>
  <c r="CM10" i="5"/>
  <c r="CM160" i="5"/>
  <c r="CM168" i="5"/>
  <c r="CM176" i="5"/>
  <c r="CM183" i="5"/>
  <c r="CM191" i="5"/>
  <c r="CM199" i="5"/>
  <c r="CM207" i="5"/>
  <c r="CM215" i="5"/>
  <c r="CM223" i="5"/>
  <c r="CM231" i="5"/>
  <c r="CM239" i="5"/>
  <c r="CM247" i="5"/>
  <c r="CM255" i="5"/>
  <c r="CM263" i="5"/>
  <c r="CM271" i="5"/>
  <c r="CM279" i="5"/>
  <c r="CM287" i="5"/>
  <c r="CM295" i="5"/>
  <c r="CM303" i="5"/>
  <c r="CM311" i="5"/>
  <c r="CM319" i="5"/>
  <c r="CM327" i="5"/>
  <c r="CM335" i="5"/>
  <c r="CM343" i="5"/>
  <c r="CM351" i="5"/>
  <c r="CM359" i="5"/>
  <c r="CM367" i="5"/>
  <c r="CM375" i="5"/>
  <c r="CM383" i="5"/>
  <c r="CM391" i="5"/>
  <c r="CM399" i="5"/>
  <c r="CM407" i="5"/>
  <c r="CM415" i="5"/>
  <c r="CM423" i="5"/>
  <c r="CM431" i="5"/>
  <c r="CM439" i="5"/>
  <c r="CM447" i="5"/>
  <c r="CM16" i="5"/>
  <c r="CM56" i="5"/>
  <c r="CM88" i="5"/>
  <c r="CM120" i="5"/>
  <c r="CM149" i="5"/>
  <c r="CM18" i="5"/>
  <c r="CM58" i="5"/>
  <c r="CM90" i="5"/>
  <c r="CM122" i="5"/>
  <c r="CM151" i="5"/>
  <c r="CM161" i="5"/>
  <c r="CM169" i="5"/>
  <c r="CM177" i="5"/>
  <c r="CM184" i="5"/>
  <c r="CM192" i="5"/>
  <c r="CM200" i="5"/>
  <c r="CM208" i="5"/>
  <c r="CM216" i="5"/>
  <c r="CM224" i="5"/>
  <c r="CM232" i="5"/>
  <c r="CM240" i="5"/>
  <c r="CM248" i="5"/>
  <c r="CM256" i="5"/>
  <c r="CM264" i="5"/>
  <c r="CM272" i="5"/>
  <c r="CM280" i="5"/>
  <c r="CM288" i="5"/>
  <c r="CM296" i="5"/>
  <c r="CM304" i="5"/>
  <c r="CM312" i="5"/>
  <c r="CM320" i="5"/>
  <c r="CM328" i="5"/>
  <c r="CM336" i="5"/>
  <c r="CM344" i="5"/>
  <c r="CM352" i="5"/>
  <c r="CM360" i="5"/>
  <c r="CM368" i="5"/>
  <c r="CM376" i="5"/>
  <c r="CM384" i="5"/>
  <c r="CM392" i="5"/>
  <c r="CM400" i="5"/>
  <c r="CM408" i="5"/>
  <c r="CM416" i="5"/>
  <c r="CM424" i="5"/>
  <c r="CM432" i="5"/>
  <c r="CM440" i="5"/>
  <c r="CM448" i="5"/>
  <c r="CM152" i="5"/>
  <c r="CM6" i="5"/>
  <c r="CM24" i="5"/>
  <c r="CM154" i="5"/>
  <c r="CM162" i="5"/>
  <c r="CM170" i="5"/>
  <c r="CM178" i="5"/>
  <c r="CM185" i="5"/>
  <c r="CM193" i="5"/>
  <c r="CM201" i="5"/>
  <c r="CM209" i="5"/>
  <c r="CM217" i="5"/>
  <c r="CM225" i="5"/>
  <c r="CM233" i="5"/>
  <c r="CM241" i="5"/>
  <c r="CM249" i="5"/>
  <c r="CM257" i="5"/>
  <c r="CM265" i="5"/>
  <c r="CM273" i="5"/>
  <c r="CM281" i="5"/>
  <c r="CM289" i="5"/>
  <c r="CM297" i="5"/>
  <c r="CM305" i="5"/>
  <c r="CM313" i="5"/>
  <c r="CM321" i="5"/>
  <c r="CM329" i="5"/>
  <c r="CM337" i="5"/>
  <c r="CM345" i="5"/>
  <c r="CM353" i="5"/>
  <c r="CM361" i="5"/>
  <c r="CM369" i="5"/>
  <c r="CM377" i="5"/>
  <c r="CM385" i="5"/>
  <c r="CM393" i="5"/>
  <c r="CM401" i="5"/>
  <c r="CM409" i="5"/>
  <c r="CM417" i="5"/>
  <c r="CM425" i="5"/>
  <c r="CM433" i="5"/>
  <c r="CM441" i="5"/>
  <c r="CM449" i="5"/>
  <c r="CM26" i="5"/>
  <c r="CM64" i="5"/>
  <c r="CM96" i="5"/>
  <c r="CM128" i="5"/>
  <c r="CM66" i="5"/>
  <c r="CM98" i="5"/>
  <c r="CM130" i="5"/>
  <c r="CM155" i="5"/>
  <c r="CM163" i="5"/>
  <c r="CM171" i="5"/>
  <c r="CM179" i="5"/>
  <c r="CM186" i="5"/>
  <c r="CM194" i="5"/>
  <c r="CM202" i="5"/>
  <c r="CM210" i="5"/>
  <c r="CM218" i="5"/>
  <c r="CM226" i="5"/>
  <c r="CM234" i="5"/>
  <c r="CM242" i="5"/>
  <c r="CM250" i="5"/>
  <c r="CM258" i="5"/>
  <c r="CM266" i="5"/>
  <c r="CM274" i="5"/>
  <c r="CM282" i="5"/>
  <c r="CM290" i="5"/>
  <c r="CM298" i="5"/>
  <c r="CM306" i="5"/>
  <c r="CM314" i="5"/>
  <c r="CM322" i="5"/>
  <c r="CM330" i="5"/>
  <c r="CM338" i="5"/>
  <c r="CM346" i="5"/>
  <c r="CM354" i="5"/>
  <c r="CM362" i="5"/>
  <c r="CM370" i="5"/>
  <c r="CM378" i="5"/>
  <c r="CM386" i="5"/>
  <c r="CM394" i="5"/>
  <c r="CM402" i="5"/>
  <c r="CM410" i="5"/>
  <c r="CM418" i="5"/>
  <c r="CM426" i="5"/>
  <c r="CM434" i="5"/>
  <c r="CM442" i="5"/>
  <c r="CM450" i="5"/>
  <c r="CM32" i="5"/>
  <c r="CM34" i="5"/>
  <c r="CM156" i="5"/>
  <c r="CM164" i="5"/>
  <c r="CM172" i="5"/>
  <c r="CM187" i="5"/>
  <c r="CM195" i="5"/>
  <c r="CM203" i="5"/>
  <c r="CM211" i="5"/>
  <c r="CM219" i="5"/>
  <c r="CM227" i="5"/>
  <c r="CM235" i="5"/>
  <c r="CM243" i="5"/>
  <c r="CM251" i="5"/>
  <c r="CM259" i="5"/>
  <c r="CM267" i="5"/>
  <c r="CM275" i="5"/>
  <c r="CM283" i="5"/>
  <c r="CM291" i="5"/>
  <c r="CM299" i="5"/>
  <c r="CM307" i="5"/>
  <c r="CM315" i="5"/>
  <c r="CM323" i="5"/>
  <c r="CM331" i="5"/>
  <c r="CM339" i="5"/>
  <c r="CM347" i="5"/>
  <c r="CM355" i="5"/>
  <c r="CM363" i="5"/>
  <c r="CM371" i="5"/>
  <c r="CM379" i="5"/>
  <c r="CM387" i="5"/>
  <c r="CM395" i="5"/>
  <c r="CM403" i="5"/>
  <c r="CM411" i="5"/>
  <c r="CM419" i="5"/>
  <c r="CM427" i="5"/>
  <c r="CM435" i="5"/>
  <c r="CM443" i="5"/>
  <c r="CM451" i="5"/>
  <c r="CM40" i="5"/>
  <c r="CM74" i="5"/>
  <c r="CM106" i="5"/>
  <c r="CM138" i="5"/>
  <c r="CM157" i="5"/>
  <c r="CM165" i="5"/>
  <c r="CM173" i="5"/>
  <c r="CM180" i="5"/>
  <c r="CM188" i="5"/>
  <c r="CM196" i="5"/>
  <c r="CM204" i="5"/>
  <c r="CM212" i="5"/>
  <c r="CM220" i="5"/>
  <c r="CM228" i="5"/>
  <c r="CM236" i="5"/>
  <c r="CM244" i="5"/>
  <c r="CM252" i="5"/>
  <c r="CM260" i="5"/>
  <c r="CM268" i="5"/>
  <c r="CM276" i="5"/>
  <c r="CM284" i="5"/>
  <c r="CM292" i="5"/>
  <c r="CM300" i="5"/>
  <c r="CM308" i="5"/>
  <c r="CM316" i="5"/>
  <c r="CM324" i="5"/>
  <c r="CM332" i="5"/>
  <c r="CM340" i="5"/>
  <c r="CM348" i="5"/>
  <c r="CM356" i="5"/>
  <c r="CM364" i="5"/>
  <c r="CM372" i="5"/>
  <c r="CM380" i="5"/>
  <c r="CM388" i="5"/>
  <c r="CM396" i="5"/>
  <c r="CM404" i="5"/>
  <c r="CM412" i="5"/>
  <c r="CM420" i="5"/>
  <c r="CM428" i="5"/>
  <c r="CM436" i="5"/>
  <c r="CM444" i="5"/>
  <c r="CM452" i="5"/>
  <c r="CM261" i="5"/>
  <c r="CM389" i="5"/>
  <c r="CM104" i="5"/>
  <c r="CM221" i="5"/>
  <c r="CM349" i="5"/>
  <c r="CM181" i="5"/>
  <c r="CM309" i="5"/>
  <c r="CM437" i="5"/>
  <c r="CM269" i="5"/>
  <c r="CM397" i="5"/>
  <c r="CM136" i="5"/>
  <c r="CM229" i="5"/>
  <c r="CM357" i="5"/>
  <c r="CM189" i="5"/>
  <c r="CM317" i="5"/>
  <c r="CM445" i="5"/>
  <c r="CM277" i="5"/>
  <c r="CM405" i="5"/>
  <c r="CM237" i="5"/>
  <c r="CM365" i="5"/>
  <c r="CM197" i="5"/>
  <c r="CM325" i="5"/>
  <c r="CM453" i="5"/>
  <c r="CM158" i="5"/>
  <c r="CM285" i="5"/>
  <c r="CM413" i="5"/>
  <c r="CM245" i="5"/>
  <c r="CM373" i="5"/>
  <c r="CM205" i="5"/>
  <c r="CM333" i="5"/>
  <c r="CM253" i="5"/>
  <c r="CM381" i="5"/>
  <c r="CM174" i="5"/>
  <c r="CM421" i="5"/>
  <c r="CM213" i="5"/>
  <c r="CM429" i="5"/>
  <c r="CM293" i="5"/>
  <c r="CM301" i="5"/>
  <c r="CM42" i="5"/>
  <c r="CM341" i="5"/>
  <c r="CM72" i="5"/>
  <c r="CM166" i="5"/>
  <c r="ED8" i="5"/>
  <c r="ED9" i="5"/>
  <c r="ED10" i="5"/>
  <c r="ED11" i="5"/>
  <c r="ED13" i="5"/>
  <c r="ED21" i="5"/>
  <c r="ED29" i="5"/>
  <c r="ED37" i="5"/>
  <c r="ED45" i="5"/>
  <c r="ED53" i="5"/>
  <c r="ED61" i="5"/>
  <c r="ED69" i="5"/>
  <c r="ED77" i="5"/>
  <c r="ED85" i="5"/>
  <c r="ED93" i="5"/>
  <c r="ED101" i="5"/>
  <c r="ED109" i="5"/>
  <c r="ED117" i="5"/>
  <c r="ED125" i="5"/>
  <c r="ED133" i="5"/>
  <c r="ED141" i="5"/>
  <c r="ED149" i="5"/>
  <c r="ED157" i="5"/>
  <c r="ED14" i="5"/>
  <c r="ED22" i="5"/>
  <c r="ED30" i="5"/>
  <c r="ED38" i="5"/>
  <c r="ED46" i="5"/>
  <c r="ED54" i="5"/>
  <c r="ED62" i="5"/>
  <c r="ED70" i="5"/>
  <c r="ED78" i="5"/>
  <c r="ED86" i="5"/>
  <c r="ED94" i="5"/>
  <c r="ED102" i="5"/>
  <c r="ED110" i="5"/>
  <c r="ED118" i="5"/>
  <c r="ED126" i="5"/>
  <c r="ED134" i="5"/>
  <c r="ED142" i="5"/>
  <c r="ED150" i="5"/>
  <c r="ED158" i="5"/>
  <c r="ED15" i="5"/>
  <c r="ED23" i="5"/>
  <c r="ED31" i="5"/>
  <c r="ED39" i="5"/>
  <c r="ED47" i="5"/>
  <c r="ED55" i="5"/>
  <c r="ED63" i="5"/>
  <c r="ED71" i="5"/>
  <c r="ED79" i="5"/>
  <c r="ED87" i="5"/>
  <c r="ED95" i="5"/>
  <c r="ED103" i="5"/>
  <c r="ED111" i="5"/>
  <c r="ED119" i="5"/>
  <c r="ED127" i="5"/>
  <c r="ED135" i="5"/>
  <c r="ED143" i="5"/>
  <c r="ED151" i="5"/>
  <c r="ED159" i="5"/>
  <c r="ED16" i="5"/>
  <c r="ED24" i="5"/>
  <c r="ED32" i="5"/>
  <c r="ED40" i="5"/>
  <c r="ED48" i="5"/>
  <c r="ED56" i="5"/>
  <c r="ED64" i="5"/>
  <c r="ED72" i="5"/>
  <c r="ED80" i="5"/>
  <c r="ED88" i="5"/>
  <c r="ED96" i="5"/>
  <c r="ED104" i="5"/>
  <c r="ED112" i="5"/>
  <c r="ED120" i="5"/>
  <c r="ED128" i="5"/>
  <c r="ED136" i="5"/>
  <c r="ED144" i="5"/>
  <c r="ED152" i="5"/>
  <c r="ED160" i="5"/>
  <c r="ED17" i="5"/>
  <c r="ED25" i="5"/>
  <c r="ED33" i="5"/>
  <c r="ED41" i="5"/>
  <c r="ED49" i="5"/>
  <c r="ED57" i="5"/>
  <c r="ED65" i="5"/>
  <c r="ED73" i="5"/>
  <c r="ED81" i="5"/>
  <c r="ED89" i="5"/>
  <c r="ED97" i="5"/>
  <c r="ED105" i="5"/>
  <c r="ED113" i="5"/>
  <c r="ED121" i="5"/>
  <c r="ED129" i="5"/>
  <c r="ED137" i="5"/>
  <c r="ED145" i="5"/>
  <c r="ED7" i="5"/>
  <c r="ED18" i="5"/>
  <c r="ED26" i="5"/>
  <c r="ED34" i="5"/>
  <c r="ED42" i="5"/>
  <c r="ED50" i="5"/>
  <c r="ED58" i="5"/>
  <c r="ED66" i="5"/>
  <c r="ED74" i="5"/>
  <c r="ED82" i="5"/>
  <c r="ED90" i="5"/>
  <c r="ED98" i="5"/>
  <c r="ED106" i="5"/>
  <c r="ED114" i="5"/>
  <c r="ED122" i="5"/>
  <c r="ED130" i="5"/>
  <c r="ED138" i="5"/>
  <c r="ED146" i="5"/>
  <c r="ED154" i="5"/>
  <c r="ED19" i="5"/>
  <c r="ED27" i="5"/>
  <c r="ED35" i="5"/>
  <c r="ED43" i="5"/>
  <c r="ED51" i="5"/>
  <c r="ED59" i="5"/>
  <c r="ED67" i="5"/>
  <c r="ED75" i="5"/>
  <c r="ED83" i="5"/>
  <c r="ED91" i="5"/>
  <c r="ED99" i="5"/>
  <c r="ED107" i="5"/>
  <c r="ED115" i="5"/>
  <c r="ED123" i="5"/>
  <c r="ED131" i="5"/>
  <c r="ED139" i="5"/>
  <c r="ED147" i="5"/>
  <c r="ED155" i="5"/>
  <c r="ED52" i="5"/>
  <c r="ED12" i="5"/>
  <c r="ED140" i="5"/>
  <c r="ED163" i="5"/>
  <c r="ED171" i="5"/>
  <c r="ED179" i="5"/>
  <c r="ED186" i="5"/>
  <c r="ED194" i="5"/>
  <c r="ED202" i="5"/>
  <c r="ED210" i="5"/>
  <c r="ED218" i="5"/>
  <c r="ED226" i="5"/>
  <c r="ED234" i="5"/>
  <c r="ED242" i="5"/>
  <c r="ED250" i="5"/>
  <c r="ED258" i="5"/>
  <c r="ED266" i="5"/>
  <c r="ED274" i="5"/>
  <c r="ED282" i="5"/>
  <c r="ED290" i="5"/>
  <c r="ED100" i="5"/>
  <c r="ED60" i="5"/>
  <c r="ED164" i="5"/>
  <c r="ED172" i="5"/>
  <c r="ED187" i="5"/>
  <c r="ED195" i="5"/>
  <c r="ED203" i="5"/>
  <c r="ED211" i="5"/>
  <c r="ED219" i="5"/>
  <c r="ED227" i="5"/>
  <c r="ED235" i="5"/>
  <c r="ED243" i="5"/>
  <c r="ED251" i="5"/>
  <c r="ED259" i="5"/>
  <c r="ED267" i="5"/>
  <c r="ED275" i="5"/>
  <c r="ED283" i="5"/>
  <c r="ED291" i="5"/>
  <c r="ED20" i="5"/>
  <c r="ED148" i="5"/>
  <c r="ED153" i="5"/>
  <c r="ED108" i="5"/>
  <c r="ED165" i="5"/>
  <c r="ED173" i="5"/>
  <c r="ED180" i="5"/>
  <c r="ED188" i="5"/>
  <c r="ED196" i="5"/>
  <c r="ED204" i="5"/>
  <c r="ED212" i="5"/>
  <c r="ED220" i="5"/>
  <c r="ED228" i="5"/>
  <c r="ED236" i="5"/>
  <c r="ED244" i="5"/>
  <c r="ED252" i="5"/>
  <c r="ED260" i="5"/>
  <c r="ED268" i="5"/>
  <c r="ED276" i="5"/>
  <c r="ED284" i="5"/>
  <c r="ED292" i="5"/>
  <c r="ED68" i="5"/>
  <c r="ED28" i="5"/>
  <c r="ED156" i="5"/>
  <c r="ED166" i="5"/>
  <c r="ED174" i="5"/>
  <c r="ED181" i="5"/>
  <c r="ED189" i="5"/>
  <c r="ED197" i="5"/>
  <c r="ED205" i="5"/>
  <c r="ED213" i="5"/>
  <c r="ED221" i="5"/>
  <c r="ED229" i="5"/>
  <c r="ED237" i="5"/>
  <c r="ED245" i="5"/>
  <c r="ED253" i="5"/>
  <c r="ED261" i="5"/>
  <c r="ED269" i="5"/>
  <c r="ED277" i="5"/>
  <c r="ED285" i="5"/>
  <c r="ED293" i="5"/>
  <c r="ED116" i="5"/>
  <c r="ED76" i="5"/>
  <c r="ED167" i="5"/>
  <c r="ED175" i="5"/>
  <c r="ED182" i="5"/>
  <c r="ED190" i="5"/>
  <c r="ED198" i="5"/>
  <c r="ED206" i="5"/>
  <c r="ED214" i="5"/>
  <c r="ED222" i="5"/>
  <c r="ED230" i="5"/>
  <c r="ED238" i="5"/>
  <c r="ED246" i="5"/>
  <c r="ED254" i="5"/>
  <c r="ED262" i="5"/>
  <c r="ED36" i="5"/>
  <c r="ED124" i="5"/>
  <c r="ED168" i="5"/>
  <c r="ED176" i="5"/>
  <c r="ED183" i="5"/>
  <c r="ED191" i="5"/>
  <c r="ED199" i="5"/>
  <c r="ED207" i="5"/>
  <c r="ED215" i="5"/>
  <c r="ED223" i="5"/>
  <c r="ED231" i="5"/>
  <c r="ED239" i="5"/>
  <c r="ED247" i="5"/>
  <c r="ED255" i="5"/>
  <c r="ED263" i="5"/>
  <c r="ED271" i="5"/>
  <c r="ED279" i="5"/>
  <c r="ED287" i="5"/>
  <c r="ED84" i="5"/>
  <c r="ED44" i="5"/>
  <c r="ED161" i="5"/>
  <c r="ED169" i="5"/>
  <c r="ED177" i="5"/>
  <c r="ED184" i="5"/>
  <c r="ED192" i="5"/>
  <c r="ED200" i="5"/>
  <c r="ED208" i="5"/>
  <c r="ED216" i="5"/>
  <c r="ED224" i="5"/>
  <c r="ED232" i="5"/>
  <c r="ED240" i="5"/>
  <c r="ED248" i="5"/>
  <c r="ED256" i="5"/>
  <c r="ED264" i="5"/>
  <c r="ED272" i="5"/>
  <c r="ED280" i="5"/>
  <c r="ED288" i="5"/>
  <c r="ED297" i="5"/>
  <c r="ED305" i="5"/>
  <c r="ED313" i="5"/>
  <c r="ED321" i="5"/>
  <c r="ED329" i="5"/>
  <c r="ED337" i="5"/>
  <c r="ED345" i="5"/>
  <c r="ED353" i="5"/>
  <c r="ED162" i="5"/>
  <c r="ED225" i="5"/>
  <c r="ED132" i="5"/>
  <c r="ED289" i="5"/>
  <c r="ED298" i="5"/>
  <c r="ED306" i="5"/>
  <c r="ED314" i="5"/>
  <c r="ED322" i="5"/>
  <c r="ED330" i="5"/>
  <c r="ED338" i="5"/>
  <c r="ED346" i="5"/>
  <c r="ED170" i="5"/>
  <c r="ED233" i="5"/>
  <c r="ED299" i="5"/>
  <c r="ED307" i="5"/>
  <c r="ED315" i="5"/>
  <c r="ED323" i="5"/>
  <c r="ED331" i="5"/>
  <c r="ED339" i="5"/>
  <c r="ED347" i="5"/>
  <c r="ED92" i="5"/>
  <c r="ED178" i="5"/>
  <c r="ED241" i="5"/>
  <c r="ED270" i="5"/>
  <c r="ED300" i="5"/>
  <c r="ED308" i="5"/>
  <c r="ED316" i="5"/>
  <c r="ED324" i="5"/>
  <c r="ED332" i="5"/>
  <c r="ED340" i="5"/>
  <c r="ED348" i="5"/>
  <c r="ED185" i="5"/>
  <c r="ED249" i="5"/>
  <c r="ED301" i="5"/>
  <c r="ED309" i="5"/>
  <c r="ED317" i="5"/>
  <c r="ED325" i="5"/>
  <c r="ED333" i="5"/>
  <c r="ED341" i="5"/>
  <c r="ED349" i="5"/>
  <c r="ED193" i="5"/>
  <c r="ED257" i="5"/>
  <c r="ED278" i="5"/>
  <c r="ED294" i="5"/>
  <c r="ED302" i="5"/>
  <c r="ED310" i="5"/>
  <c r="ED318" i="5"/>
  <c r="ED326" i="5"/>
  <c r="ED334" i="5"/>
  <c r="ED342" i="5"/>
  <c r="ED350" i="5"/>
  <c r="ED201" i="5"/>
  <c r="ED265" i="5"/>
  <c r="ED209" i="5"/>
  <c r="ED217" i="5"/>
  <c r="ED281" i="5"/>
  <c r="ED335" i="5"/>
  <c r="ED304" i="5"/>
  <c r="ED356" i="5"/>
  <c r="ED364" i="5"/>
  <c r="ED372" i="5"/>
  <c r="ED380" i="5"/>
  <c r="ED343" i="5"/>
  <c r="ED312" i="5"/>
  <c r="ED357" i="5"/>
  <c r="ED365" i="5"/>
  <c r="ED373" i="5"/>
  <c r="ED351" i="5"/>
  <c r="ED320" i="5"/>
  <c r="ED358" i="5"/>
  <c r="ED366" i="5"/>
  <c r="ED374" i="5"/>
  <c r="ED382" i="5"/>
  <c r="ED295" i="5"/>
  <c r="ED328" i="5"/>
  <c r="ED359" i="5"/>
  <c r="ED367" i="5"/>
  <c r="ED375" i="5"/>
  <c r="ED383" i="5"/>
  <c r="ED273" i="5"/>
  <c r="ED303" i="5"/>
  <c r="ED336" i="5"/>
  <c r="ED360" i="5"/>
  <c r="ED368" i="5"/>
  <c r="ED376" i="5"/>
  <c r="ED311" i="5"/>
  <c r="ED344" i="5"/>
  <c r="ED361" i="5"/>
  <c r="ED369" i="5"/>
  <c r="ED377" i="5"/>
  <c r="ED286" i="5"/>
  <c r="ED319" i="5"/>
  <c r="ED352" i="5"/>
  <c r="ED362" i="5"/>
  <c r="ED370" i="5"/>
  <c r="ED378" i="5"/>
  <c r="ED327" i="5"/>
  <c r="DW15" i="5"/>
  <c r="DW31" i="5"/>
  <c r="DW47" i="5"/>
  <c r="DW63" i="5"/>
  <c r="DW79" i="5"/>
  <c r="DW95" i="5"/>
  <c r="DW111" i="5"/>
  <c r="DW127" i="5"/>
  <c r="DW143" i="5"/>
  <c r="DW159" i="5"/>
  <c r="DW175" i="5"/>
  <c r="DW190" i="5"/>
  <c r="DW206" i="5"/>
  <c r="DW222" i="5"/>
  <c r="DW238" i="5"/>
  <c r="DW254" i="5"/>
  <c r="DW270" i="5"/>
  <c r="DW286" i="5"/>
  <c r="DW302" i="5"/>
  <c r="DW318" i="5"/>
  <c r="DW334" i="5"/>
  <c r="DW350" i="5"/>
  <c r="DW366" i="5"/>
  <c r="DW382" i="5"/>
  <c r="DW398" i="5"/>
  <c r="DW414" i="5"/>
  <c r="DW430" i="5"/>
  <c r="DW446" i="5"/>
  <c r="DW16" i="5"/>
  <c r="DW32" i="5"/>
  <c r="DW48" i="5"/>
  <c r="DW64" i="5"/>
  <c r="DW80" i="5"/>
  <c r="DW96" i="5"/>
  <c r="DW112" i="5"/>
  <c r="DW128" i="5"/>
  <c r="DW144" i="5"/>
  <c r="DW160" i="5"/>
  <c r="DW176" i="5"/>
  <c r="DW191" i="5"/>
  <c r="DW207" i="5"/>
  <c r="DW223" i="5"/>
  <c r="DW239" i="5"/>
  <c r="DW255" i="5"/>
  <c r="DW271" i="5"/>
  <c r="DW287" i="5"/>
  <c r="DW303" i="5"/>
  <c r="DW319" i="5"/>
  <c r="DW335" i="5"/>
  <c r="DW351" i="5"/>
  <c r="DW367" i="5"/>
  <c r="DW383" i="5"/>
  <c r="DW399" i="5"/>
  <c r="DW415" i="5"/>
  <c r="DW431" i="5"/>
  <c r="DW447" i="5"/>
  <c r="DW17" i="5"/>
  <c r="DW33" i="5"/>
  <c r="DW49" i="5"/>
  <c r="DW65" i="5"/>
  <c r="DW81" i="5"/>
  <c r="DW97" i="5"/>
  <c r="DW113" i="5"/>
  <c r="DW129" i="5"/>
  <c r="DW145" i="5"/>
  <c r="DW161" i="5"/>
  <c r="DW177" i="5"/>
  <c r="DW192" i="5"/>
  <c r="DW208" i="5"/>
  <c r="DW224" i="5"/>
  <c r="DW240" i="5"/>
  <c r="DW256" i="5"/>
  <c r="DW272" i="5"/>
  <c r="DW288" i="5"/>
  <c r="DW304" i="5"/>
  <c r="DW320" i="5"/>
  <c r="DW336" i="5"/>
  <c r="DW352" i="5"/>
  <c r="DW368" i="5"/>
  <c r="DW384" i="5"/>
  <c r="DW400" i="5"/>
  <c r="DW416" i="5"/>
  <c r="DW432" i="5"/>
  <c r="DW448" i="5"/>
  <c r="DW18" i="5"/>
  <c r="DW34" i="5"/>
  <c r="DW50" i="5"/>
  <c r="DW66" i="5"/>
  <c r="DW82" i="5"/>
  <c r="DW98" i="5"/>
  <c r="DW114" i="5"/>
  <c r="DW130" i="5"/>
  <c r="DW146" i="5"/>
  <c r="DW162" i="5"/>
  <c r="DW178" i="5"/>
  <c r="DW193" i="5"/>
  <c r="DW209" i="5"/>
  <c r="DW225" i="5"/>
  <c r="DW241" i="5"/>
  <c r="DW257" i="5"/>
  <c r="DW273" i="5"/>
  <c r="DW289" i="5"/>
  <c r="DW305" i="5"/>
  <c r="DW321" i="5"/>
  <c r="DW337" i="5"/>
  <c r="DW353" i="5"/>
  <c r="DW369" i="5"/>
  <c r="DW385" i="5"/>
  <c r="DW401" i="5"/>
  <c r="DW417" i="5"/>
  <c r="DW433" i="5"/>
  <c r="DW449" i="5"/>
  <c r="DW19" i="5"/>
  <c r="DW35" i="5"/>
  <c r="DW51" i="5"/>
  <c r="DW67" i="5"/>
  <c r="DW83" i="5"/>
  <c r="DW99" i="5"/>
  <c r="DW115" i="5"/>
  <c r="DW131" i="5"/>
  <c r="DW147" i="5"/>
  <c r="DW163" i="5"/>
  <c r="DW179" i="5"/>
  <c r="DW194" i="5"/>
  <c r="DW210" i="5"/>
  <c r="DW226" i="5"/>
  <c r="DW242" i="5"/>
  <c r="DW258" i="5"/>
  <c r="DW274" i="5"/>
  <c r="DW290" i="5"/>
  <c r="DW306" i="5"/>
  <c r="DW322" i="5"/>
  <c r="DW338" i="5"/>
  <c r="DW354" i="5"/>
  <c r="DW370" i="5"/>
  <c r="DW386" i="5"/>
  <c r="DW402" i="5"/>
  <c r="DW418" i="5"/>
  <c r="DW434" i="5"/>
  <c r="DW450" i="5"/>
  <c r="DW20" i="5"/>
  <c r="DW36" i="5"/>
  <c r="DW52" i="5"/>
  <c r="DW68" i="5"/>
  <c r="DW84" i="5"/>
  <c r="DW100" i="5"/>
  <c r="DW116" i="5"/>
  <c r="DW132" i="5"/>
  <c r="DW148" i="5"/>
  <c r="DW164" i="5"/>
  <c r="DW195" i="5"/>
  <c r="DW211" i="5"/>
  <c r="DW227" i="5"/>
  <c r="DW243" i="5"/>
  <c r="DW259" i="5"/>
  <c r="DW275" i="5"/>
  <c r="DW291" i="5"/>
  <c r="DW307" i="5"/>
  <c r="DW323" i="5"/>
  <c r="DW339" i="5"/>
  <c r="DW355" i="5"/>
  <c r="DW371" i="5"/>
  <c r="DW387" i="5"/>
  <c r="DW403" i="5"/>
  <c r="DW419" i="5"/>
  <c r="DW435" i="5"/>
  <c r="DW451" i="5"/>
  <c r="DW21" i="5"/>
  <c r="DW37" i="5"/>
  <c r="DW53" i="5"/>
  <c r="DW69" i="5"/>
  <c r="DW85" i="5"/>
  <c r="DW101" i="5"/>
  <c r="DW117" i="5"/>
  <c r="DW133" i="5"/>
  <c r="DW149" i="5"/>
  <c r="DW165" i="5"/>
  <c r="DW180" i="5"/>
  <c r="DW196" i="5"/>
  <c r="DW212" i="5"/>
  <c r="DW228" i="5"/>
  <c r="DW244" i="5"/>
  <c r="DW260" i="5"/>
  <c r="DW276" i="5"/>
  <c r="DW292" i="5"/>
  <c r="DW308" i="5"/>
  <c r="DW324" i="5"/>
  <c r="DW340" i="5"/>
  <c r="DW356" i="5"/>
  <c r="DW372" i="5"/>
  <c r="DW388" i="5"/>
  <c r="DW404" i="5"/>
  <c r="DW420" i="5"/>
  <c r="DW436" i="5"/>
  <c r="DW452" i="5"/>
  <c r="DW22" i="5"/>
  <c r="DW38" i="5"/>
  <c r="DW54" i="5"/>
  <c r="DW70" i="5"/>
  <c r="DW86" i="5"/>
  <c r="DW102" i="5"/>
  <c r="DW118" i="5"/>
  <c r="DW134" i="5"/>
  <c r="DW150" i="5"/>
  <c r="DW166" i="5"/>
  <c r="DW181" i="5"/>
  <c r="DW197" i="5"/>
  <c r="DW213" i="5"/>
  <c r="DW229" i="5"/>
  <c r="DW245" i="5"/>
  <c r="DW261" i="5"/>
  <c r="DW277" i="5"/>
  <c r="DW293" i="5"/>
  <c r="DW309" i="5"/>
  <c r="DW325" i="5"/>
  <c r="DW341" i="5"/>
  <c r="DW357" i="5"/>
  <c r="DW373" i="5"/>
  <c r="DW389" i="5"/>
  <c r="DW405" i="5"/>
  <c r="DW421" i="5"/>
  <c r="DW437" i="5"/>
  <c r="DW453" i="5"/>
  <c r="DW7" i="5"/>
  <c r="DW23" i="5"/>
  <c r="DW39" i="5"/>
  <c r="DW55" i="5"/>
  <c r="DW71" i="5"/>
  <c r="DW87" i="5"/>
  <c r="DW103" i="5"/>
  <c r="DW119" i="5"/>
  <c r="DW135" i="5"/>
  <c r="DW151" i="5"/>
  <c r="DW167" i="5"/>
  <c r="DW182" i="5"/>
  <c r="DW198" i="5"/>
  <c r="DW214" i="5"/>
  <c r="DW230" i="5"/>
  <c r="DW246" i="5"/>
  <c r="DW262" i="5"/>
  <c r="DW278" i="5"/>
  <c r="DW294" i="5"/>
  <c r="DW310" i="5"/>
  <c r="DW326" i="5"/>
  <c r="DW342" i="5"/>
  <c r="DW358" i="5"/>
  <c r="DW374" i="5"/>
  <c r="DW390" i="5"/>
  <c r="DW406" i="5"/>
  <c r="DW422" i="5"/>
  <c r="DW8" i="5"/>
  <c r="DW24" i="5"/>
  <c r="DW40" i="5"/>
  <c r="DW56" i="5"/>
  <c r="DW72" i="5"/>
  <c r="DW88" i="5"/>
  <c r="DW104" i="5"/>
  <c r="DW120" i="5"/>
  <c r="DW136" i="5"/>
  <c r="DW152" i="5"/>
  <c r="DW168" i="5"/>
  <c r="DW183" i="5"/>
  <c r="DW199" i="5"/>
  <c r="DW215" i="5"/>
  <c r="DW231" i="5"/>
  <c r="DW247" i="5"/>
  <c r="DW263" i="5"/>
  <c r="DW279" i="5"/>
  <c r="DW295" i="5"/>
  <c r="DW311" i="5"/>
  <c r="DW327" i="5"/>
  <c r="DW343" i="5"/>
  <c r="DW359" i="5"/>
  <c r="DW375" i="5"/>
  <c r="DW391" i="5"/>
  <c r="DW407" i="5"/>
  <c r="DW423" i="5"/>
  <c r="DW439" i="5"/>
  <c r="DW9" i="5"/>
  <c r="DW25" i="5"/>
  <c r="DW41" i="5"/>
  <c r="DW57" i="5"/>
  <c r="DW73" i="5"/>
  <c r="DW89" i="5"/>
  <c r="DW105" i="5"/>
  <c r="DW121" i="5"/>
  <c r="DW137" i="5"/>
  <c r="DW153" i="5"/>
  <c r="DW169" i="5"/>
  <c r="DW184" i="5"/>
  <c r="DW200" i="5"/>
  <c r="DW216" i="5"/>
  <c r="DW232" i="5"/>
  <c r="DW248" i="5"/>
  <c r="DW264" i="5"/>
  <c r="DW280" i="5"/>
  <c r="DW296" i="5"/>
  <c r="DW10" i="5"/>
  <c r="DW26" i="5"/>
  <c r="DW42" i="5"/>
  <c r="DW58" i="5"/>
  <c r="DW74" i="5"/>
  <c r="DW90" i="5"/>
  <c r="DW106" i="5"/>
  <c r="DW122" i="5"/>
  <c r="DW138" i="5"/>
  <c r="DW154" i="5"/>
  <c r="DW170" i="5"/>
  <c r="DW185" i="5"/>
  <c r="DW201" i="5"/>
  <c r="DW217" i="5"/>
  <c r="DW233" i="5"/>
  <c r="DW249" i="5"/>
  <c r="DW265" i="5"/>
  <c r="DW281" i="5"/>
  <c r="DW297" i="5"/>
  <c r="DW313" i="5"/>
  <c r="DW329" i="5"/>
  <c r="DW345" i="5"/>
  <c r="DW361" i="5"/>
  <c r="DW377" i="5"/>
  <c r="DW393" i="5"/>
  <c r="DW409" i="5"/>
  <c r="DW425" i="5"/>
  <c r="DW441" i="5"/>
  <c r="DW11" i="5"/>
  <c r="DW27" i="5"/>
  <c r="DW43" i="5"/>
  <c r="DW59" i="5"/>
  <c r="DW75" i="5"/>
  <c r="DW91" i="5"/>
  <c r="DW107" i="5"/>
  <c r="DW123" i="5"/>
  <c r="DW139" i="5"/>
  <c r="DW155" i="5"/>
  <c r="DW171" i="5"/>
  <c r="DW186" i="5"/>
  <c r="DW202" i="5"/>
  <c r="DW218" i="5"/>
  <c r="DW234" i="5"/>
  <c r="DW250" i="5"/>
  <c r="DW266" i="5"/>
  <c r="DW282" i="5"/>
  <c r="DW298" i="5"/>
  <c r="DW12" i="5"/>
  <c r="DW28" i="5"/>
  <c r="DW44" i="5"/>
  <c r="DW60" i="5"/>
  <c r="DW76" i="5"/>
  <c r="DW92" i="5"/>
  <c r="DW108" i="5"/>
  <c r="DW124" i="5"/>
  <c r="DW140" i="5"/>
  <c r="DW156" i="5"/>
  <c r="DW172" i="5"/>
  <c r="DW187" i="5"/>
  <c r="DW203" i="5"/>
  <c r="DW219" i="5"/>
  <c r="DW235" i="5"/>
  <c r="DW251" i="5"/>
  <c r="DW267" i="5"/>
  <c r="DW283" i="5"/>
  <c r="DW299" i="5"/>
  <c r="DW14" i="5"/>
  <c r="DW30" i="5"/>
  <c r="DW46" i="5"/>
  <c r="DW62" i="5"/>
  <c r="DW78" i="5"/>
  <c r="DW94" i="5"/>
  <c r="DW110" i="5"/>
  <c r="DW126" i="5"/>
  <c r="DW142" i="5"/>
  <c r="DW158" i="5"/>
  <c r="DW174" i="5"/>
  <c r="DW189" i="5"/>
  <c r="DW205" i="5"/>
  <c r="DW221" i="5"/>
  <c r="DW237" i="5"/>
  <c r="DW253" i="5"/>
  <c r="DW269" i="5"/>
  <c r="DW285" i="5"/>
  <c r="DW45" i="5"/>
  <c r="DW300" i="5"/>
  <c r="DW349" i="5"/>
  <c r="DW408" i="5"/>
  <c r="DW61" i="5"/>
  <c r="DW301" i="5"/>
  <c r="DW360" i="5"/>
  <c r="DW410" i="5"/>
  <c r="DW6" i="5"/>
  <c r="DW77" i="5"/>
  <c r="DW312" i="5"/>
  <c r="DW362" i="5"/>
  <c r="DW411" i="5"/>
  <c r="DW93" i="5"/>
  <c r="DW314" i="5"/>
  <c r="DW363" i="5"/>
  <c r="DW412" i="5"/>
  <c r="DW109" i="5"/>
  <c r="DW315" i="5"/>
  <c r="DW364" i="5"/>
  <c r="DW413" i="5"/>
  <c r="DW125" i="5"/>
  <c r="DW316" i="5"/>
  <c r="DW365" i="5"/>
  <c r="DW424" i="5"/>
  <c r="DW141" i="5"/>
  <c r="DW317" i="5"/>
  <c r="DW376" i="5"/>
  <c r="DW426" i="5"/>
  <c r="DW157" i="5"/>
  <c r="DW328" i="5"/>
  <c r="DW378" i="5"/>
  <c r="DW427" i="5"/>
  <c r="DW173" i="5"/>
  <c r="DW330" i="5"/>
  <c r="DW379" i="5"/>
  <c r="DW428" i="5"/>
  <c r="DW188" i="5"/>
  <c r="DW331" i="5"/>
  <c r="DW380" i="5"/>
  <c r="DW429" i="5"/>
  <c r="DW204" i="5"/>
  <c r="DW332" i="5"/>
  <c r="DW381" i="5"/>
  <c r="DW438" i="5"/>
  <c r="DW220" i="5"/>
  <c r="DW333" i="5"/>
  <c r="DW392" i="5"/>
  <c r="DW440" i="5"/>
  <c r="DW236" i="5"/>
  <c r="DW344" i="5"/>
  <c r="DW394" i="5"/>
  <c r="DW442" i="5"/>
  <c r="DW252" i="5"/>
  <c r="DW346" i="5"/>
  <c r="DW395" i="5"/>
  <c r="DW443" i="5"/>
  <c r="DW29" i="5"/>
  <c r="DW284" i="5"/>
  <c r="DW348" i="5"/>
  <c r="DW397" i="5"/>
  <c r="DW445" i="5"/>
  <c r="DW13" i="5"/>
  <c r="DW268" i="5"/>
  <c r="DW347" i="5"/>
  <c r="DW396" i="5"/>
  <c r="DW444" i="5"/>
  <c r="FU7" i="5"/>
  <c r="FU8" i="5"/>
  <c r="FU9" i="5"/>
  <c r="FU10" i="5"/>
  <c r="FU18" i="5"/>
  <c r="FU26" i="5"/>
  <c r="FU34" i="5"/>
  <c r="FU42" i="5"/>
  <c r="FU50" i="5"/>
  <c r="FU58" i="5"/>
  <c r="FU66" i="5"/>
  <c r="FU74" i="5"/>
  <c r="FU82" i="5"/>
  <c r="FU90" i="5"/>
  <c r="FU98" i="5"/>
  <c r="FU106" i="5"/>
  <c r="FU114" i="5"/>
  <c r="FU122" i="5"/>
  <c r="FU130" i="5"/>
  <c r="FU138" i="5"/>
  <c r="FU146" i="5"/>
  <c r="FU154" i="5"/>
  <c r="FU19" i="5"/>
  <c r="FU27" i="5"/>
  <c r="FU35" i="5"/>
  <c r="FU43" i="5"/>
  <c r="FU51" i="5"/>
  <c r="FU59" i="5"/>
  <c r="FU67" i="5"/>
  <c r="FU75" i="5"/>
  <c r="FU83" i="5"/>
  <c r="FU91" i="5"/>
  <c r="FU99" i="5"/>
  <c r="FU107" i="5"/>
  <c r="FU115" i="5"/>
  <c r="FU123" i="5"/>
  <c r="FU131" i="5"/>
  <c r="FU139" i="5"/>
  <c r="FU147" i="5"/>
  <c r="FU155" i="5"/>
  <c r="FU12" i="5"/>
  <c r="FU20" i="5"/>
  <c r="FU28" i="5"/>
  <c r="FU36" i="5"/>
  <c r="FU44" i="5"/>
  <c r="FU52" i="5"/>
  <c r="FU60" i="5"/>
  <c r="FU68" i="5"/>
  <c r="FU76" i="5"/>
  <c r="FU84" i="5"/>
  <c r="FU92" i="5"/>
  <c r="FU100" i="5"/>
  <c r="FU108" i="5"/>
  <c r="FU116" i="5"/>
  <c r="FU124" i="5"/>
  <c r="FU132" i="5"/>
  <c r="FU140" i="5"/>
  <c r="FU148" i="5"/>
  <c r="FU156" i="5"/>
  <c r="FU11" i="5"/>
  <c r="FU13" i="5"/>
  <c r="FU21" i="5"/>
  <c r="FU29" i="5"/>
  <c r="FU37" i="5"/>
  <c r="FU45" i="5"/>
  <c r="FU53" i="5"/>
  <c r="FU61" i="5"/>
  <c r="FU69" i="5"/>
  <c r="FU77" i="5"/>
  <c r="FU85" i="5"/>
  <c r="FU93" i="5"/>
  <c r="FU101" i="5"/>
  <c r="FU109" i="5"/>
  <c r="FU117" i="5"/>
  <c r="FU125" i="5"/>
  <c r="FU133" i="5"/>
  <c r="FU141" i="5"/>
  <c r="FU149" i="5"/>
  <c r="FU157" i="5"/>
  <c r="FU14" i="5"/>
  <c r="FU22" i="5"/>
  <c r="FU30" i="5"/>
  <c r="FU38" i="5"/>
  <c r="FU46" i="5"/>
  <c r="FU54" i="5"/>
  <c r="FU62" i="5"/>
  <c r="FU70" i="5"/>
  <c r="FU78" i="5"/>
  <c r="FU86" i="5"/>
  <c r="FU94" i="5"/>
  <c r="FU102" i="5"/>
  <c r="FU110" i="5"/>
  <c r="FU118" i="5"/>
  <c r="FU126" i="5"/>
  <c r="FU134" i="5"/>
  <c r="FU142" i="5"/>
  <c r="FU150" i="5"/>
  <c r="FU158" i="5"/>
  <c r="FU15" i="5"/>
  <c r="FU23" i="5"/>
  <c r="FU31" i="5"/>
  <c r="FU39" i="5"/>
  <c r="FU47" i="5"/>
  <c r="FU55" i="5"/>
  <c r="FU63" i="5"/>
  <c r="FU71" i="5"/>
  <c r="FU79" i="5"/>
  <c r="FU87" i="5"/>
  <c r="FU95" i="5"/>
  <c r="FU103" i="5"/>
  <c r="FU111" i="5"/>
  <c r="FU119" i="5"/>
  <c r="FU127" i="5"/>
  <c r="FU135" i="5"/>
  <c r="FU143" i="5"/>
  <c r="FU151" i="5"/>
  <c r="FU159" i="5"/>
  <c r="FU88" i="5"/>
  <c r="FU97" i="5"/>
  <c r="FU160" i="5"/>
  <c r="FU168" i="5"/>
  <c r="FU176" i="5"/>
  <c r="FU183" i="5"/>
  <c r="FU191" i="5"/>
  <c r="FU199" i="5"/>
  <c r="FU207" i="5"/>
  <c r="FU215" i="5"/>
  <c r="FU223" i="5"/>
  <c r="FU231" i="5"/>
  <c r="FU239" i="5"/>
  <c r="FU247" i="5"/>
  <c r="FU255" i="5"/>
  <c r="FU263" i="5"/>
  <c r="FU271" i="5"/>
  <c r="FU279" i="5"/>
  <c r="FU287" i="5"/>
  <c r="FU48" i="5"/>
  <c r="FU57" i="5"/>
  <c r="FU17" i="5"/>
  <c r="FU136" i="5"/>
  <c r="FU145" i="5"/>
  <c r="FU161" i="5"/>
  <c r="FU169" i="5"/>
  <c r="FU177" i="5"/>
  <c r="FU184" i="5"/>
  <c r="FU192" i="5"/>
  <c r="FU200" i="5"/>
  <c r="FU208" i="5"/>
  <c r="FU216" i="5"/>
  <c r="FU224" i="5"/>
  <c r="FU232" i="5"/>
  <c r="FU240" i="5"/>
  <c r="FU248" i="5"/>
  <c r="FU256" i="5"/>
  <c r="FU264" i="5"/>
  <c r="FU272" i="5"/>
  <c r="FU280" i="5"/>
  <c r="FU288" i="5"/>
  <c r="FU96" i="5"/>
  <c r="FU105" i="5"/>
  <c r="FU56" i="5"/>
  <c r="FU65" i="5"/>
  <c r="FU162" i="5"/>
  <c r="FU170" i="5"/>
  <c r="FU178" i="5"/>
  <c r="FU185" i="5"/>
  <c r="FU193" i="5"/>
  <c r="FU201" i="5"/>
  <c r="FU209" i="5"/>
  <c r="FU217" i="5"/>
  <c r="FU225" i="5"/>
  <c r="FU233" i="5"/>
  <c r="FU241" i="5"/>
  <c r="FU249" i="5"/>
  <c r="FU257" i="5"/>
  <c r="FU265" i="5"/>
  <c r="FU273" i="5"/>
  <c r="FU281" i="5"/>
  <c r="FU289" i="5"/>
  <c r="FU16" i="5"/>
  <c r="FU25" i="5"/>
  <c r="FU144" i="5"/>
  <c r="FU104" i="5"/>
  <c r="FU113" i="5"/>
  <c r="FU163" i="5"/>
  <c r="FU171" i="5"/>
  <c r="FU179" i="5"/>
  <c r="FU186" i="5"/>
  <c r="FU194" i="5"/>
  <c r="FU202" i="5"/>
  <c r="FU210" i="5"/>
  <c r="FU218" i="5"/>
  <c r="FU226" i="5"/>
  <c r="FU234" i="5"/>
  <c r="FU242" i="5"/>
  <c r="FU250" i="5"/>
  <c r="FU258" i="5"/>
  <c r="FU266" i="5"/>
  <c r="FU274" i="5"/>
  <c r="FU282" i="5"/>
  <c r="FU290" i="5"/>
  <c r="FU64" i="5"/>
  <c r="FU73" i="5"/>
  <c r="FU24" i="5"/>
  <c r="FU33" i="5"/>
  <c r="FU164" i="5"/>
  <c r="FU172" i="5"/>
  <c r="FU187" i="5"/>
  <c r="FU195" i="5"/>
  <c r="FU203" i="5"/>
  <c r="FU211" i="5"/>
  <c r="FU219" i="5"/>
  <c r="FU227" i="5"/>
  <c r="FU235" i="5"/>
  <c r="FU243" i="5"/>
  <c r="FU251" i="5"/>
  <c r="FU259" i="5"/>
  <c r="FU267" i="5"/>
  <c r="FU275" i="5"/>
  <c r="FU283" i="5"/>
  <c r="FU291" i="5"/>
  <c r="FU112" i="5"/>
  <c r="FU121" i="5"/>
  <c r="FU152" i="5"/>
  <c r="FU72" i="5"/>
  <c r="FU81" i="5"/>
  <c r="FU153" i="5"/>
  <c r="FU165" i="5"/>
  <c r="FU173" i="5"/>
  <c r="FU180" i="5"/>
  <c r="FU188" i="5"/>
  <c r="FU196" i="5"/>
  <c r="FU204" i="5"/>
  <c r="FU212" i="5"/>
  <c r="FU220" i="5"/>
  <c r="FU228" i="5"/>
  <c r="FU236" i="5"/>
  <c r="FU244" i="5"/>
  <c r="FU252" i="5"/>
  <c r="FU260" i="5"/>
  <c r="FU268" i="5"/>
  <c r="FU276" i="5"/>
  <c r="FU284" i="5"/>
  <c r="FU292" i="5"/>
  <c r="FU32" i="5"/>
  <c r="FU41" i="5"/>
  <c r="FU120" i="5"/>
  <c r="FU129" i="5"/>
  <c r="FU166" i="5"/>
  <c r="FU174" i="5"/>
  <c r="FU181" i="5"/>
  <c r="FU189" i="5"/>
  <c r="FU197" i="5"/>
  <c r="FU205" i="5"/>
  <c r="FU213" i="5"/>
  <c r="FU221" i="5"/>
  <c r="FU229" i="5"/>
  <c r="FU237" i="5"/>
  <c r="FU245" i="5"/>
  <c r="FU253" i="5"/>
  <c r="FU261" i="5"/>
  <c r="FU269" i="5"/>
  <c r="FU277" i="5"/>
  <c r="FU285" i="5"/>
  <c r="FU80" i="5"/>
  <c r="FU89" i="5"/>
  <c r="FU182" i="5"/>
  <c r="FU246" i="5"/>
  <c r="FU286" i="5"/>
  <c r="FU295" i="5"/>
  <c r="FU303" i="5"/>
  <c r="FU311" i="5"/>
  <c r="FU319" i="5"/>
  <c r="FU327" i="5"/>
  <c r="FU335" i="5"/>
  <c r="FU343" i="5"/>
  <c r="FU351" i="5"/>
  <c r="FU49" i="5"/>
  <c r="FU190" i="5"/>
  <c r="FU254" i="5"/>
  <c r="FU296" i="5"/>
  <c r="FU304" i="5"/>
  <c r="FU312" i="5"/>
  <c r="FU320" i="5"/>
  <c r="FU328" i="5"/>
  <c r="FU336" i="5"/>
  <c r="FU344" i="5"/>
  <c r="FU352" i="5"/>
  <c r="FU40" i="5"/>
  <c r="FU198" i="5"/>
  <c r="FU262" i="5"/>
  <c r="FU297" i="5"/>
  <c r="FU305" i="5"/>
  <c r="FU313" i="5"/>
  <c r="FU321" i="5"/>
  <c r="FU329" i="5"/>
  <c r="FU337" i="5"/>
  <c r="FU345" i="5"/>
  <c r="FU353" i="5"/>
  <c r="FU206" i="5"/>
  <c r="FU298" i="5"/>
  <c r="FU306" i="5"/>
  <c r="FU314" i="5"/>
  <c r="FU322" i="5"/>
  <c r="FU330" i="5"/>
  <c r="FU338" i="5"/>
  <c r="FU346" i="5"/>
  <c r="FU214" i="5"/>
  <c r="FU299" i="5"/>
  <c r="FU307" i="5"/>
  <c r="FU315" i="5"/>
  <c r="FU323" i="5"/>
  <c r="FU331" i="5"/>
  <c r="FU339" i="5"/>
  <c r="FU347" i="5"/>
  <c r="FU222" i="5"/>
  <c r="FU270" i="5"/>
  <c r="FU137" i="5"/>
  <c r="FU300" i="5"/>
  <c r="FU308" i="5"/>
  <c r="FU316" i="5"/>
  <c r="FU324" i="5"/>
  <c r="FU332" i="5"/>
  <c r="FU340" i="5"/>
  <c r="FU348" i="5"/>
  <c r="FU128" i="5"/>
  <c r="FU278" i="5"/>
  <c r="FU293" i="5"/>
  <c r="FU301" i="5"/>
  <c r="FU309" i="5"/>
  <c r="FU317" i="5"/>
  <c r="FU325" i="5"/>
  <c r="FU333" i="5"/>
  <c r="FU341" i="5"/>
  <c r="FU349" i="5"/>
  <c r="FU294" i="5"/>
  <c r="FU302" i="5"/>
  <c r="FU310" i="5"/>
  <c r="FU318" i="5"/>
  <c r="FU326" i="5"/>
  <c r="FU334" i="5"/>
  <c r="FU342" i="5"/>
  <c r="FU350" i="5"/>
  <c r="FU361" i="5"/>
  <c r="FU369" i="5"/>
  <c r="FU377" i="5"/>
  <c r="FU238" i="5"/>
  <c r="FU354" i="5"/>
  <c r="FU362" i="5"/>
  <c r="FU370" i="5"/>
  <c r="FU378" i="5"/>
  <c r="FU355" i="5"/>
  <c r="FU363" i="5"/>
  <c r="FU371" i="5"/>
  <c r="FU379" i="5"/>
  <c r="FU167" i="5"/>
  <c r="FU356" i="5"/>
  <c r="FU364" i="5"/>
  <c r="FU372" i="5"/>
  <c r="FU380" i="5"/>
  <c r="FU230" i="5"/>
  <c r="FU357" i="5"/>
  <c r="FU365" i="5"/>
  <c r="FU373" i="5"/>
  <c r="FU381" i="5"/>
  <c r="FU358" i="5"/>
  <c r="FU366" i="5"/>
  <c r="FU374" i="5"/>
  <c r="FU382" i="5"/>
  <c r="FU359" i="5"/>
  <c r="FU367" i="5"/>
  <c r="FU375" i="5"/>
  <c r="FU360" i="5"/>
  <c r="FU368" i="5"/>
  <c r="FU376" i="5"/>
  <c r="FU384" i="5"/>
  <c r="EM13" i="5"/>
  <c r="EM21" i="5"/>
  <c r="EM29" i="5"/>
  <c r="EM37" i="5"/>
  <c r="EM45" i="5"/>
  <c r="EM53" i="5"/>
  <c r="EM61" i="5"/>
  <c r="EM69" i="5"/>
  <c r="EM8" i="5"/>
  <c r="EM16" i="5"/>
  <c r="EM24" i="5"/>
  <c r="EM32" i="5"/>
  <c r="EM40" i="5"/>
  <c r="EM48" i="5"/>
  <c r="EM56" i="5"/>
  <c r="EM64" i="5"/>
  <c r="EM72" i="5"/>
  <c r="EM80" i="5"/>
  <c r="EM88" i="5"/>
  <c r="EM96" i="5"/>
  <c r="EM104" i="5"/>
  <c r="EM112" i="5"/>
  <c r="EM120" i="5"/>
  <c r="EM128" i="5"/>
  <c r="EM136" i="5"/>
  <c r="EM144" i="5"/>
  <c r="EM152" i="5"/>
  <c r="EM160" i="5"/>
  <c r="EM168" i="5"/>
  <c r="EM176" i="5"/>
  <c r="EM183" i="5"/>
  <c r="EM191" i="5"/>
  <c r="EM199" i="5"/>
  <c r="EM207" i="5"/>
  <c r="EM215" i="5"/>
  <c r="EM223" i="5"/>
  <c r="EM231" i="5"/>
  <c r="EM239" i="5"/>
  <c r="EM247" i="5"/>
  <c r="EM255" i="5"/>
  <c r="EM263" i="5"/>
  <c r="EM271" i="5"/>
  <c r="EM279" i="5"/>
  <c r="EM287" i="5"/>
  <c r="EM295" i="5"/>
  <c r="EM9" i="5"/>
  <c r="EM17" i="5"/>
  <c r="EM25" i="5"/>
  <c r="EM33" i="5"/>
  <c r="EM41" i="5"/>
  <c r="EM49" i="5"/>
  <c r="EM57" i="5"/>
  <c r="EM65" i="5"/>
  <c r="EM10" i="5"/>
  <c r="EM18" i="5"/>
  <c r="EM26" i="5"/>
  <c r="EM34" i="5"/>
  <c r="EM42" i="5"/>
  <c r="EM50" i="5"/>
  <c r="EM58" i="5"/>
  <c r="EM66" i="5"/>
  <c r="EM74" i="5"/>
  <c r="EM82" i="5"/>
  <c r="EM90" i="5"/>
  <c r="EM98" i="5"/>
  <c r="EM106" i="5"/>
  <c r="EM114" i="5"/>
  <c r="EM122" i="5"/>
  <c r="EM130" i="5"/>
  <c r="EM138" i="5"/>
  <c r="EM146" i="5"/>
  <c r="EM154" i="5"/>
  <c r="EM162" i="5"/>
  <c r="EM170" i="5"/>
  <c r="EM178" i="5"/>
  <c r="EM185" i="5"/>
  <c r="EM193" i="5"/>
  <c r="EM201" i="5"/>
  <c r="EM209" i="5"/>
  <c r="EM217" i="5"/>
  <c r="EM225" i="5"/>
  <c r="EM233" i="5"/>
  <c r="EM241" i="5"/>
  <c r="EM249" i="5"/>
  <c r="EM257" i="5"/>
  <c r="EM265" i="5"/>
  <c r="EM273" i="5"/>
  <c r="EM281" i="5"/>
  <c r="EM289" i="5"/>
  <c r="EM11" i="5"/>
  <c r="EM19" i="5"/>
  <c r="EM27" i="5"/>
  <c r="EM35" i="5"/>
  <c r="EM43" i="5"/>
  <c r="EM51" i="5"/>
  <c r="EM59" i="5"/>
  <c r="EM67" i="5"/>
  <c r="EM75" i="5"/>
  <c r="EM83" i="5"/>
  <c r="EM91" i="5"/>
  <c r="EM99" i="5"/>
  <c r="EM107" i="5"/>
  <c r="EM115" i="5"/>
  <c r="EM123" i="5"/>
  <c r="EM131" i="5"/>
  <c r="EM139" i="5"/>
  <c r="EM147" i="5"/>
  <c r="EM155" i="5"/>
  <c r="EM163" i="5"/>
  <c r="EM171" i="5"/>
  <c r="EM179" i="5"/>
  <c r="EM186" i="5"/>
  <c r="EM194" i="5"/>
  <c r="EM202" i="5"/>
  <c r="EM210" i="5"/>
  <c r="EM218" i="5"/>
  <c r="EM226" i="5"/>
  <c r="EM234" i="5"/>
  <c r="EM242" i="5"/>
  <c r="EM250" i="5"/>
  <c r="EM258" i="5"/>
  <c r="EM266" i="5"/>
  <c r="EM274" i="5"/>
  <c r="EM282" i="5"/>
  <c r="EM290" i="5"/>
  <c r="EM12" i="5"/>
  <c r="EM20" i="5"/>
  <c r="EM28" i="5"/>
  <c r="EM36" i="5"/>
  <c r="EM44" i="5"/>
  <c r="EM52" i="5"/>
  <c r="EM60" i="5"/>
  <c r="EM68" i="5"/>
  <c r="EM76" i="5"/>
  <c r="EM84" i="5"/>
  <c r="EM92" i="5"/>
  <c r="EM100" i="5"/>
  <c r="EM108" i="5"/>
  <c r="EM116" i="5"/>
  <c r="EM124" i="5"/>
  <c r="EM132" i="5"/>
  <c r="EM140" i="5"/>
  <c r="EM148" i="5"/>
  <c r="EM156" i="5"/>
  <c r="EM164" i="5"/>
  <c r="EM172" i="5"/>
  <c r="EM187" i="5"/>
  <c r="EM195" i="5"/>
  <c r="EM203" i="5"/>
  <c r="EM211" i="5"/>
  <c r="EM219" i="5"/>
  <c r="EM227" i="5"/>
  <c r="EM235" i="5"/>
  <c r="EM243" i="5"/>
  <c r="EM251" i="5"/>
  <c r="EM259" i="5"/>
  <c r="EM267" i="5"/>
  <c r="EM275" i="5"/>
  <c r="EM283" i="5"/>
  <c r="EM291" i="5"/>
  <c r="EM39" i="5"/>
  <c r="EM54" i="5"/>
  <c r="EM103" i="5"/>
  <c r="EM150" i="5"/>
  <c r="EM161" i="5"/>
  <c r="EM196" i="5"/>
  <c r="EM230" i="5"/>
  <c r="EM277" i="5"/>
  <c r="EM288" i="5"/>
  <c r="EM6" i="5"/>
  <c r="EM93" i="5"/>
  <c r="EM127" i="5"/>
  <c r="EM174" i="5"/>
  <c r="EM184" i="5"/>
  <c r="EM220" i="5"/>
  <c r="EM254" i="5"/>
  <c r="EM299" i="5"/>
  <c r="EM307" i="5"/>
  <c r="EM315" i="5"/>
  <c r="EM323" i="5"/>
  <c r="EM331" i="5"/>
  <c r="EM339" i="5"/>
  <c r="EM347" i="5"/>
  <c r="EM355" i="5"/>
  <c r="EM363" i="5"/>
  <c r="EM371" i="5"/>
  <c r="EM55" i="5"/>
  <c r="EM70" i="5"/>
  <c r="EM81" i="5"/>
  <c r="EM117" i="5"/>
  <c r="EM151" i="5"/>
  <c r="EM197" i="5"/>
  <c r="EM208" i="5"/>
  <c r="EM244" i="5"/>
  <c r="EM278" i="5"/>
  <c r="EM14" i="5"/>
  <c r="EM94" i="5"/>
  <c r="EM105" i="5"/>
  <c r="EM141" i="5"/>
  <c r="EM175" i="5"/>
  <c r="EM221" i="5"/>
  <c r="EM232" i="5"/>
  <c r="EM268" i="5"/>
  <c r="EM300" i="5"/>
  <c r="EM308" i="5"/>
  <c r="EM316" i="5"/>
  <c r="EM324" i="5"/>
  <c r="EM332" i="5"/>
  <c r="EM340" i="5"/>
  <c r="EM348" i="5"/>
  <c r="EM356" i="5"/>
  <c r="EM364" i="5"/>
  <c r="EM372" i="5"/>
  <c r="EM380" i="5"/>
  <c r="EM388" i="5"/>
  <c r="EM396" i="5"/>
  <c r="EM404" i="5"/>
  <c r="EM412" i="5"/>
  <c r="EM420" i="5"/>
  <c r="EM428" i="5"/>
  <c r="EM436" i="5"/>
  <c r="EM444" i="5"/>
  <c r="EM452" i="5"/>
  <c r="EM71" i="5"/>
  <c r="EM118" i="5"/>
  <c r="EM129" i="5"/>
  <c r="EM165" i="5"/>
  <c r="EM198" i="5"/>
  <c r="EM245" i="5"/>
  <c r="EM256" i="5"/>
  <c r="EM292" i="5"/>
  <c r="EM15" i="5"/>
  <c r="EM30" i="5"/>
  <c r="EM95" i="5"/>
  <c r="EM142" i="5"/>
  <c r="EM153" i="5"/>
  <c r="EM188" i="5"/>
  <c r="EM222" i="5"/>
  <c r="EM269" i="5"/>
  <c r="EM280" i="5"/>
  <c r="EM301" i="5"/>
  <c r="EM309" i="5"/>
  <c r="EM317" i="5"/>
  <c r="EM325" i="5"/>
  <c r="EM333" i="5"/>
  <c r="EM341" i="5"/>
  <c r="EM349" i="5"/>
  <c r="EM357" i="5"/>
  <c r="EM365" i="5"/>
  <c r="EM373" i="5"/>
  <c r="EM381" i="5"/>
  <c r="EM389" i="5"/>
  <c r="EM397" i="5"/>
  <c r="EM405" i="5"/>
  <c r="EM413" i="5"/>
  <c r="EM421" i="5"/>
  <c r="EM429" i="5"/>
  <c r="EM437" i="5"/>
  <c r="EM445" i="5"/>
  <c r="EM453" i="5"/>
  <c r="EM85" i="5"/>
  <c r="EM119" i="5"/>
  <c r="EM166" i="5"/>
  <c r="EM177" i="5"/>
  <c r="EM212" i="5"/>
  <c r="EM246" i="5"/>
  <c r="EM293" i="5"/>
  <c r="EM31" i="5"/>
  <c r="EM46" i="5"/>
  <c r="EM73" i="5"/>
  <c r="EM109" i="5"/>
  <c r="EM143" i="5"/>
  <c r="EM189" i="5"/>
  <c r="EM200" i="5"/>
  <c r="EM236" i="5"/>
  <c r="EM270" i="5"/>
  <c r="EM302" i="5"/>
  <c r="EM310" i="5"/>
  <c r="EM318" i="5"/>
  <c r="EM326" i="5"/>
  <c r="EM334" i="5"/>
  <c r="EM342" i="5"/>
  <c r="EM350" i="5"/>
  <c r="EM358" i="5"/>
  <c r="EM366" i="5"/>
  <c r="EM374" i="5"/>
  <c r="EM382" i="5"/>
  <c r="EM390" i="5"/>
  <c r="EM398" i="5"/>
  <c r="EM406" i="5"/>
  <c r="EM414" i="5"/>
  <c r="EM422" i="5"/>
  <c r="EM430" i="5"/>
  <c r="EM438" i="5"/>
  <c r="EM446" i="5"/>
  <c r="EM86" i="5"/>
  <c r="EM97" i="5"/>
  <c r="EM133" i="5"/>
  <c r="EM167" i="5"/>
  <c r="EM213" i="5"/>
  <c r="EM224" i="5"/>
  <c r="EM260" i="5"/>
  <c r="EM294" i="5"/>
  <c r="EM47" i="5"/>
  <c r="EM62" i="5"/>
  <c r="EM110" i="5"/>
  <c r="EM121" i="5"/>
  <c r="EM157" i="5"/>
  <c r="EM190" i="5"/>
  <c r="EM237" i="5"/>
  <c r="EM248" i="5"/>
  <c r="EM284" i="5"/>
  <c r="EM303" i="5"/>
  <c r="EM311" i="5"/>
  <c r="EM319" i="5"/>
  <c r="EM327" i="5"/>
  <c r="EM335" i="5"/>
  <c r="EM343" i="5"/>
  <c r="EM351" i="5"/>
  <c r="EM359" i="5"/>
  <c r="EM367" i="5"/>
  <c r="EM375" i="5"/>
  <c r="EM383" i="5"/>
  <c r="EM391" i="5"/>
  <c r="EM399" i="5"/>
  <c r="EM407" i="5"/>
  <c r="EM415" i="5"/>
  <c r="EM423" i="5"/>
  <c r="EM431" i="5"/>
  <c r="EM439" i="5"/>
  <c r="EM447" i="5"/>
  <c r="EM87" i="5"/>
  <c r="EM134" i="5"/>
  <c r="EM145" i="5"/>
  <c r="EM180" i="5"/>
  <c r="EM214" i="5"/>
  <c r="EM261" i="5"/>
  <c r="EM272" i="5"/>
  <c r="EM63" i="5"/>
  <c r="EM77" i="5"/>
  <c r="EM111" i="5"/>
  <c r="EM158" i="5"/>
  <c r="EM169" i="5"/>
  <c r="EM204" i="5"/>
  <c r="EM238" i="5"/>
  <c r="EM285" i="5"/>
  <c r="EM296" i="5"/>
  <c r="EM304" i="5"/>
  <c r="EM312" i="5"/>
  <c r="EM320" i="5"/>
  <c r="EM328" i="5"/>
  <c r="EM336" i="5"/>
  <c r="EM344" i="5"/>
  <c r="EM352" i="5"/>
  <c r="EM360" i="5"/>
  <c r="EM368" i="5"/>
  <c r="EM7" i="5"/>
  <c r="EM22" i="5"/>
  <c r="EM101" i="5"/>
  <c r="EM135" i="5"/>
  <c r="EM181" i="5"/>
  <c r="EM192" i="5"/>
  <c r="EM228" i="5"/>
  <c r="EM262" i="5"/>
  <c r="EM78" i="5"/>
  <c r="EM89" i="5"/>
  <c r="EM125" i="5"/>
  <c r="EM159" i="5"/>
  <c r="EM205" i="5"/>
  <c r="EM216" i="5"/>
  <c r="EM252" i="5"/>
  <c r="EM286" i="5"/>
  <c r="EM297" i="5"/>
  <c r="EM305" i="5"/>
  <c r="EM313" i="5"/>
  <c r="EM321" i="5"/>
  <c r="EM329" i="5"/>
  <c r="EM337" i="5"/>
  <c r="EM345" i="5"/>
  <c r="EM353" i="5"/>
  <c r="EM361" i="5"/>
  <c r="EM369" i="5"/>
  <c r="EM377" i="5"/>
  <c r="EM385" i="5"/>
  <c r="EM393" i="5"/>
  <c r="EM401" i="5"/>
  <c r="EM409" i="5"/>
  <c r="EM417" i="5"/>
  <c r="EM425" i="5"/>
  <c r="EM433" i="5"/>
  <c r="EM441" i="5"/>
  <c r="EM79" i="5"/>
  <c r="EM126" i="5"/>
  <c r="EM137" i="5"/>
  <c r="EM173" i="5"/>
  <c r="EM206" i="5"/>
  <c r="EM253" i="5"/>
  <c r="EM264" i="5"/>
  <c r="EM298" i="5"/>
  <c r="EM306" i="5"/>
  <c r="EM314" i="5"/>
  <c r="EM322" i="5"/>
  <c r="EM330" i="5"/>
  <c r="EM338" i="5"/>
  <c r="EM346" i="5"/>
  <c r="EM354" i="5"/>
  <c r="EM362" i="5"/>
  <c r="EM370" i="5"/>
  <c r="EM378" i="5"/>
  <c r="EM386" i="5"/>
  <c r="EM394" i="5"/>
  <c r="EM402" i="5"/>
  <c r="EM410" i="5"/>
  <c r="EM418" i="5"/>
  <c r="EM426" i="5"/>
  <c r="EM434" i="5"/>
  <c r="EM442" i="5"/>
  <c r="EM450" i="5"/>
  <c r="EM403" i="5"/>
  <c r="EM276" i="5"/>
  <c r="EM379" i="5"/>
  <c r="EM102" i="5"/>
  <c r="EM432" i="5"/>
  <c r="EM113" i="5"/>
  <c r="EM408" i="5"/>
  <c r="EM384" i="5"/>
  <c r="EM435" i="5"/>
  <c r="EM411" i="5"/>
  <c r="EM149" i="5"/>
  <c r="EM387" i="5"/>
  <c r="EM440" i="5"/>
  <c r="EM416" i="5"/>
  <c r="EM182" i="5"/>
  <c r="EM392" i="5"/>
  <c r="EM443" i="5"/>
  <c r="EM419" i="5"/>
  <c r="EM395" i="5"/>
  <c r="EM23" i="5"/>
  <c r="EM448" i="5"/>
  <c r="EM38" i="5"/>
  <c r="EM229" i="5"/>
  <c r="EM424" i="5"/>
  <c r="EM449" i="5"/>
  <c r="EM376" i="5"/>
  <c r="EM427" i="5"/>
  <c r="EM451" i="5"/>
  <c r="EM240" i="5"/>
  <c r="EM400" i="5"/>
  <c r="EF13" i="5"/>
  <c r="EF21" i="5"/>
  <c r="EF29" i="5"/>
  <c r="EF37" i="5"/>
  <c r="EF45" i="5"/>
  <c r="EF53" i="5"/>
  <c r="EF61" i="5"/>
  <c r="EF69" i="5"/>
  <c r="EF77" i="5"/>
  <c r="EF85" i="5"/>
  <c r="EF93" i="5"/>
  <c r="EF101" i="5"/>
  <c r="EF109" i="5"/>
  <c r="EF117" i="5"/>
  <c r="EF125" i="5"/>
  <c r="EF133" i="5"/>
  <c r="EF141" i="5"/>
  <c r="EF149" i="5"/>
  <c r="EF157" i="5"/>
  <c r="EF165" i="5"/>
  <c r="EF173" i="5"/>
  <c r="EF180" i="5"/>
  <c r="EF188" i="5"/>
  <c r="EF196" i="5"/>
  <c r="EF204" i="5"/>
  <c r="EF212" i="5"/>
  <c r="EF220" i="5"/>
  <c r="EF228" i="5"/>
  <c r="EF236" i="5"/>
  <c r="EF244" i="5"/>
  <c r="EF252" i="5"/>
  <c r="EF260" i="5"/>
  <c r="EF268" i="5"/>
  <c r="EF276" i="5"/>
  <c r="EF284" i="5"/>
  <c r="EF292" i="5"/>
  <c r="EF300" i="5"/>
  <c r="EF308" i="5"/>
  <c r="EF316" i="5"/>
  <c r="EF324" i="5"/>
  <c r="EF332" i="5"/>
  <c r="EF340" i="5"/>
  <c r="EF348" i="5"/>
  <c r="EF356" i="5"/>
  <c r="EF7" i="5"/>
  <c r="EF15" i="5"/>
  <c r="EF23" i="5"/>
  <c r="EF31" i="5"/>
  <c r="EF39" i="5"/>
  <c r="EF47" i="5"/>
  <c r="EF55" i="5"/>
  <c r="EF63" i="5"/>
  <c r="EF71" i="5"/>
  <c r="EF79" i="5"/>
  <c r="EF87" i="5"/>
  <c r="EF95" i="5"/>
  <c r="EF103" i="5"/>
  <c r="EF111" i="5"/>
  <c r="EF119" i="5"/>
  <c r="EF127" i="5"/>
  <c r="EF135" i="5"/>
  <c r="EF143" i="5"/>
  <c r="EF151" i="5"/>
  <c r="EF159" i="5"/>
  <c r="EF167" i="5"/>
  <c r="EF175" i="5"/>
  <c r="EF182" i="5"/>
  <c r="EF190" i="5"/>
  <c r="EF198" i="5"/>
  <c r="EF206" i="5"/>
  <c r="EF214" i="5"/>
  <c r="EF222" i="5"/>
  <c r="EF230" i="5"/>
  <c r="EF238" i="5"/>
  <c r="EF246" i="5"/>
  <c r="EF254" i="5"/>
  <c r="EF262" i="5"/>
  <c r="EF270" i="5"/>
  <c r="EF278" i="5"/>
  <c r="EF286" i="5"/>
  <c r="EF294" i="5"/>
  <c r="EF302" i="5"/>
  <c r="EF310" i="5"/>
  <c r="EF318" i="5"/>
  <c r="EF326" i="5"/>
  <c r="EF8" i="5"/>
  <c r="EF16" i="5"/>
  <c r="EF24" i="5"/>
  <c r="EF32" i="5"/>
  <c r="EF40" i="5"/>
  <c r="EF48" i="5"/>
  <c r="EF56" i="5"/>
  <c r="EF64" i="5"/>
  <c r="EF72" i="5"/>
  <c r="EF80" i="5"/>
  <c r="EF88" i="5"/>
  <c r="EF96" i="5"/>
  <c r="EF104" i="5"/>
  <c r="EF112" i="5"/>
  <c r="EF120" i="5"/>
  <c r="EF128" i="5"/>
  <c r="EF136" i="5"/>
  <c r="EF144" i="5"/>
  <c r="EF152" i="5"/>
  <c r="EF160" i="5"/>
  <c r="EF168" i="5"/>
  <c r="EF176" i="5"/>
  <c r="EF183" i="5"/>
  <c r="EF191" i="5"/>
  <c r="EF199" i="5"/>
  <c r="EF207" i="5"/>
  <c r="EF215" i="5"/>
  <c r="EF223" i="5"/>
  <c r="EF231" i="5"/>
  <c r="EF239" i="5"/>
  <c r="EF247" i="5"/>
  <c r="EF255" i="5"/>
  <c r="EF263" i="5"/>
  <c r="EF271" i="5"/>
  <c r="EF279" i="5"/>
  <c r="EF287" i="5"/>
  <c r="EF295" i="5"/>
  <c r="EF303" i="5"/>
  <c r="EF311" i="5"/>
  <c r="EF319" i="5"/>
  <c r="EF327" i="5"/>
  <c r="EF335" i="5"/>
  <c r="EF10" i="5"/>
  <c r="EF18" i="5"/>
  <c r="EF26" i="5"/>
  <c r="EF34" i="5"/>
  <c r="EF42" i="5"/>
  <c r="EF50" i="5"/>
  <c r="EF58" i="5"/>
  <c r="EF66" i="5"/>
  <c r="EF74" i="5"/>
  <c r="EF82" i="5"/>
  <c r="EF90" i="5"/>
  <c r="EF98" i="5"/>
  <c r="EF106" i="5"/>
  <c r="EF114" i="5"/>
  <c r="EF122" i="5"/>
  <c r="EF130" i="5"/>
  <c r="EF138" i="5"/>
  <c r="EF146" i="5"/>
  <c r="EF154" i="5"/>
  <c r="EF162" i="5"/>
  <c r="EF170" i="5"/>
  <c r="EF178" i="5"/>
  <c r="EF185" i="5"/>
  <c r="EF193" i="5"/>
  <c r="EF201" i="5"/>
  <c r="EF209" i="5"/>
  <c r="EF217" i="5"/>
  <c r="EF225" i="5"/>
  <c r="EF233" i="5"/>
  <c r="EF241" i="5"/>
  <c r="EF249" i="5"/>
  <c r="EF257" i="5"/>
  <c r="EF265" i="5"/>
  <c r="EF273" i="5"/>
  <c r="EF281" i="5"/>
  <c r="EF289" i="5"/>
  <c r="EF297" i="5"/>
  <c r="EF305" i="5"/>
  <c r="EF313" i="5"/>
  <c r="EF321" i="5"/>
  <c r="EF329" i="5"/>
  <c r="EF337" i="5"/>
  <c r="EF345" i="5"/>
  <c r="EF353" i="5"/>
  <c r="EF361" i="5"/>
  <c r="EF11" i="5"/>
  <c r="EF19" i="5"/>
  <c r="EF27" i="5"/>
  <c r="EF35" i="5"/>
  <c r="EF43" i="5"/>
  <c r="EF51" i="5"/>
  <c r="EF59" i="5"/>
  <c r="EF67" i="5"/>
  <c r="EF75" i="5"/>
  <c r="EF83" i="5"/>
  <c r="EF91" i="5"/>
  <c r="EF99" i="5"/>
  <c r="EF107" i="5"/>
  <c r="EF115" i="5"/>
  <c r="EF123" i="5"/>
  <c r="EF131" i="5"/>
  <c r="EF139" i="5"/>
  <c r="EF147" i="5"/>
  <c r="EF155" i="5"/>
  <c r="EF163" i="5"/>
  <c r="EF171" i="5"/>
  <c r="EF179" i="5"/>
  <c r="EF186" i="5"/>
  <c r="EF194" i="5"/>
  <c r="EF202" i="5"/>
  <c r="EF210" i="5"/>
  <c r="EF218" i="5"/>
  <c r="EF226" i="5"/>
  <c r="EF234" i="5"/>
  <c r="EF242" i="5"/>
  <c r="EF250" i="5"/>
  <c r="EF258" i="5"/>
  <c r="EF266" i="5"/>
  <c r="EF274" i="5"/>
  <c r="EF282" i="5"/>
  <c r="EF290" i="5"/>
  <c r="EF298" i="5"/>
  <c r="EF306" i="5"/>
  <c r="EF314" i="5"/>
  <c r="EF322" i="5"/>
  <c r="EF330" i="5"/>
  <c r="EF20" i="5"/>
  <c r="EF36" i="5"/>
  <c r="EF52" i="5"/>
  <c r="EF68" i="5"/>
  <c r="EF84" i="5"/>
  <c r="EF100" i="5"/>
  <c r="EF116" i="5"/>
  <c r="EF132" i="5"/>
  <c r="EF148" i="5"/>
  <c r="EF164" i="5"/>
  <c r="EF195" i="5"/>
  <c r="EF211" i="5"/>
  <c r="EF227" i="5"/>
  <c r="EF243" i="5"/>
  <c r="EF259" i="5"/>
  <c r="EF275" i="5"/>
  <c r="EF291" i="5"/>
  <c r="EF307" i="5"/>
  <c r="EF323" i="5"/>
  <c r="EF338" i="5"/>
  <c r="EF349" i="5"/>
  <c r="EF359" i="5"/>
  <c r="EF368" i="5"/>
  <c r="EF376" i="5"/>
  <c r="EF384" i="5"/>
  <c r="EF392" i="5"/>
  <c r="EF400" i="5"/>
  <c r="EF408" i="5"/>
  <c r="EF416" i="5"/>
  <c r="EF424" i="5"/>
  <c r="EF432" i="5"/>
  <c r="EF440" i="5"/>
  <c r="EF448" i="5"/>
  <c r="EF360" i="5"/>
  <c r="EF22" i="5"/>
  <c r="EF38" i="5"/>
  <c r="EF54" i="5"/>
  <c r="EF70" i="5"/>
  <c r="EF86" i="5"/>
  <c r="EF102" i="5"/>
  <c r="EF118" i="5"/>
  <c r="EF134" i="5"/>
  <c r="EF150" i="5"/>
  <c r="EF166" i="5"/>
  <c r="EF181" i="5"/>
  <c r="EF197" i="5"/>
  <c r="EF213" i="5"/>
  <c r="EF229" i="5"/>
  <c r="EF245" i="5"/>
  <c r="EF261" i="5"/>
  <c r="EF277" i="5"/>
  <c r="EF293" i="5"/>
  <c r="EF309" i="5"/>
  <c r="EF325" i="5"/>
  <c r="EF339" i="5"/>
  <c r="EF350" i="5"/>
  <c r="EF369" i="5"/>
  <c r="EF377" i="5"/>
  <c r="EF385" i="5"/>
  <c r="EF393" i="5"/>
  <c r="EF401" i="5"/>
  <c r="EF409" i="5"/>
  <c r="EF417" i="5"/>
  <c r="EF425" i="5"/>
  <c r="EF433" i="5"/>
  <c r="EF441" i="5"/>
  <c r="EF449" i="5"/>
  <c r="EF6" i="5"/>
  <c r="EF9" i="5"/>
  <c r="EF25" i="5"/>
  <c r="EF41" i="5"/>
  <c r="EF57" i="5"/>
  <c r="EF73" i="5"/>
  <c r="EF89" i="5"/>
  <c r="EF105" i="5"/>
  <c r="EF121" i="5"/>
  <c r="EF137" i="5"/>
  <c r="EF153" i="5"/>
  <c r="EF169" i="5"/>
  <c r="EF184" i="5"/>
  <c r="EF200" i="5"/>
  <c r="EF216" i="5"/>
  <c r="EF232" i="5"/>
  <c r="EF248" i="5"/>
  <c r="EF264" i="5"/>
  <c r="EF280" i="5"/>
  <c r="EF296" i="5"/>
  <c r="EF312" i="5"/>
  <c r="EF328" i="5"/>
  <c r="EF341" i="5"/>
  <c r="EF351" i="5"/>
  <c r="EF362" i="5"/>
  <c r="EF370" i="5"/>
  <c r="EF378" i="5"/>
  <c r="EF386" i="5"/>
  <c r="EF394" i="5"/>
  <c r="EF402" i="5"/>
  <c r="EF410" i="5"/>
  <c r="EF418" i="5"/>
  <c r="EF426" i="5"/>
  <c r="EF434" i="5"/>
  <c r="EF442" i="5"/>
  <c r="EF450" i="5"/>
  <c r="EF352" i="5"/>
  <c r="EF342" i="5"/>
  <c r="EF363" i="5"/>
  <c r="EF371" i="5"/>
  <c r="EF379" i="5"/>
  <c r="EF387" i="5"/>
  <c r="EF395" i="5"/>
  <c r="EF403" i="5"/>
  <c r="EF411" i="5"/>
  <c r="EF419" i="5"/>
  <c r="EF427" i="5"/>
  <c r="EF435" i="5"/>
  <c r="EF443" i="5"/>
  <c r="EF451" i="5"/>
  <c r="EF12" i="5"/>
  <c r="EF28" i="5"/>
  <c r="EF44" i="5"/>
  <c r="EF60" i="5"/>
  <c r="EF76" i="5"/>
  <c r="EF92" i="5"/>
  <c r="EF108" i="5"/>
  <c r="EF124" i="5"/>
  <c r="EF140" i="5"/>
  <c r="EF156" i="5"/>
  <c r="EF172" i="5"/>
  <c r="EF187" i="5"/>
  <c r="EF203" i="5"/>
  <c r="EF219" i="5"/>
  <c r="EF235" i="5"/>
  <c r="EF251" i="5"/>
  <c r="EF267" i="5"/>
  <c r="EF283" i="5"/>
  <c r="EF299" i="5"/>
  <c r="EF315" i="5"/>
  <c r="EF331" i="5"/>
  <c r="EF343" i="5"/>
  <c r="EF354" i="5"/>
  <c r="EF364" i="5"/>
  <c r="EF372" i="5"/>
  <c r="EF380" i="5"/>
  <c r="EF388" i="5"/>
  <c r="EF396" i="5"/>
  <c r="EF404" i="5"/>
  <c r="EF412" i="5"/>
  <c r="EF420" i="5"/>
  <c r="EF428" i="5"/>
  <c r="EF436" i="5"/>
  <c r="EF444" i="5"/>
  <c r="EF452" i="5"/>
  <c r="EF344" i="5"/>
  <c r="EF14" i="5"/>
  <c r="EF30" i="5"/>
  <c r="EF46" i="5"/>
  <c r="EF62" i="5"/>
  <c r="EF78" i="5"/>
  <c r="EF94" i="5"/>
  <c r="EF110" i="5"/>
  <c r="EF126" i="5"/>
  <c r="EF142" i="5"/>
  <c r="EF158" i="5"/>
  <c r="EF174" i="5"/>
  <c r="EF189" i="5"/>
  <c r="EF205" i="5"/>
  <c r="EF221" i="5"/>
  <c r="EF237" i="5"/>
  <c r="EF253" i="5"/>
  <c r="EF269" i="5"/>
  <c r="EF285" i="5"/>
  <c r="EF301" i="5"/>
  <c r="EF317" i="5"/>
  <c r="EF333" i="5"/>
  <c r="EF355" i="5"/>
  <c r="EF365" i="5"/>
  <c r="EF373" i="5"/>
  <c r="EF381" i="5"/>
  <c r="EF389" i="5"/>
  <c r="EF397" i="5"/>
  <c r="EF405" i="5"/>
  <c r="EF413" i="5"/>
  <c r="EF421" i="5"/>
  <c r="EF429" i="5"/>
  <c r="EF437" i="5"/>
  <c r="EF445" i="5"/>
  <c r="EF453" i="5"/>
  <c r="EF17" i="5"/>
  <c r="EF33" i="5"/>
  <c r="EF49" i="5"/>
  <c r="EF65" i="5"/>
  <c r="EF81" i="5"/>
  <c r="EF97" i="5"/>
  <c r="EF113" i="5"/>
  <c r="EF129" i="5"/>
  <c r="EF145" i="5"/>
  <c r="EF161" i="5"/>
  <c r="EF177" i="5"/>
  <c r="EF192" i="5"/>
  <c r="EF208" i="5"/>
  <c r="EF224" i="5"/>
  <c r="EF240" i="5"/>
  <c r="EF256" i="5"/>
  <c r="EF272" i="5"/>
  <c r="EF288" i="5"/>
  <c r="EF304" i="5"/>
  <c r="EF320" i="5"/>
  <c r="EF334" i="5"/>
  <c r="EF346" i="5"/>
  <c r="EF357" i="5"/>
  <c r="EF366" i="5"/>
  <c r="EF374" i="5"/>
  <c r="EF382" i="5"/>
  <c r="EF390" i="5"/>
  <c r="EF398" i="5"/>
  <c r="EF406" i="5"/>
  <c r="EF414" i="5"/>
  <c r="EF422" i="5"/>
  <c r="EF430" i="5"/>
  <c r="EF438" i="5"/>
  <c r="EF446" i="5"/>
  <c r="EF347" i="5"/>
  <c r="EF358" i="5"/>
  <c r="EF367" i="5"/>
  <c r="EF375" i="5"/>
  <c r="EF383" i="5"/>
  <c r="EF391" i="5"/>
  <c r="EF399" i="5"/>
  <c r="EF407" i="5"/>
  <c r="EF415" i="5"/>
  <c r="EF423" i="5"/>
  <c r="EF431" i="5"/>
  <c r="EF439" i="5"/>
  <c r="EF447" i="5"/>
  <c r="EF336" i="5"/>
  <c r="GR12" i="5"/>
  <c r="GR20" i="5"/>
  <c r="GR28" i="5"/>
  <c r="GR36" i="5"/>
  <c r="GR44" i="5"/>
  <c r="GR52" i="5"/>
  <c r="GR60" i="5"/>
  <c r="GR68" i="5"/>
  <c r="GR76" i="5"/>
  <c r="GR84" i="5"/>
  <c r="GR92" i="5"/>
  <c r="GR100" i="5"/>
  <c r="GR108" i="5"/>
  <c r="GR116" i="5"/>
  <c r="GR124" i="5"/>
  <c r="GR132" i="5"/>
  <c r="GR140" i="5"/>
  <c r="GR148" i="5"/>
  <c r="GR156" i="5"/>
  <c r="GR164" i="5"/>
  <c r="GR172" i="5"/>
  <c r="GR187" i="5"/>
  <c r="GR195" i="5"/>
  <c r="GR203" i="5"/>
  <c r="GR211" i="5"/>
  <c r="GR219" i="5"/>
  <c r="GR227" i="5"/>
  <c r="GR13" i="5"/>
  <c r="GR21" i="5"/>
  <c r="GR29" i="5"/>
  <c r="GR37" i="5"/>
  <c r="GR45" i="5"/>
  <c r="GR53" i="5"/>
  <c r="GR61" i="5"/>
  <c r="GR69" i="5"/>
  <c r="GR77" i="5"/>
  <c r="GR85" i="5"/>
  <c r="GR93" i="5"/>
  <c r="GR101" i="5"/>
  <c r="GR109" i="5"/>
  <c r="GR117" i="5"/>
  <c r="GR125" i="5"/>
  <c r="GR133" i="5"/>
  <c r="GR141" i="5"/>
  <c r="GR149" i="5"/>
  <c r="GR157" i="5"/>
  <c r="GR14" i="5"/>
  <c r="GR22" i="5"/>
  <c r="GR30" i="5"/>
  <c r="GR38" i="5"/>
  <c r="GR46" i="5"/>
  <c r="GR54" i="5"/>
  <c r="GR62" i="5"/>
  <c r="GR70" i="5"/>
  <c r="GR78" i="5"/>
  <c r="GR86" i="5"/>
  <c r="GR94" i="5"/>
  <c r="GR102" i="5"/>
  <c r="GR110" i="5"/>
  <c r="GR118" i="5"/>
  <c r="GR126" i="5"/>
  <c r="GR134" i="5"/>
  <c r="GR142" i="5"/>
  <c r="GR150" i="5"/>
  <c r="GR158" i="5"/>
  <c r="GR166" i="5"/>
  <c r="GR174" i="5"/>
  <c r="GR181" i="5"/>
  <c r="GR189" i="5"/>
  <c r="GR197" i="5"/>
  <c r="GR205" i="5"/>
  <c r="GR213" i="5"/>
  <c r="GR221" i="5"/>
  <c r="GR229" i="5"/>
  <c r="GR7" i="5"/>
  <c r="GR15" i="5"/>
  <c r="GR23" i="5"/>
  <c r="GR31" i="5"/>
  <c r="GR39" i="5"/>
  <c r="GR47" i="5"/>
  <c r="GR55" i="5"/>
  <c r="GR63" i="5"/>
  <c r="GR71" i="5"/>
  <c r="GR79" i="5"/>
  <c r="GR87" i="5"/>
  <c r="GR95" i="5"/>
  <c r="GR103" i="5"/>
  <c r="GR111" i="5"/>
  <c r="GR119" i="5"/>
  <c r="GR127" i="5"/>
  <c r="GR135" i="5"/>
  <c r="GR143" i="5"/>
  <c r="GR151" i="5"/>
  <c r="GR159" i="5"/>
  <c r="GR167" i="5"/>
  <c r="GR175" i="5"/>
  <c r="GR182" i="5"/>
  <c r="GR190" i="5"/>
  <c r="GR198" i="5"/>
  <c r="GR206" i="5"/>
  <c r="GR214" i="5"/>
  <c r="GR222" i="5"/>
  <c r="GR230" i="5"/>
  <c r="GR8" i="5"/>
  <c r="GR16" i="5"/>
  <c r="GR24" i="5"/>
  <c r="GR32" i="5"/>
  <c r="GR40" i="5"/>
  <c r="GR9" i="5"/>
  <c r="GR17" i="5"/>
  <c r="GR25" i="5"/>
  <c r="GR33" i="5"/>
  <c r="GR41" i="5"/>
  <c r="GR49" i="5"/>
  <c r="GR57" i="5"/>
  <c r="GR65" i="5"/>
  <c r="GR73" i="5"/>
  <c r="GR81" i="5"/>
  <c r="GR89" i="5"/>
  <c r="GR97" i="5"/>
  <c r="GR105" i="5"/>
  <c r="GR113" i="5"/>
  <c r="GR121" i="5"/>
  <c r="GR129" i="5"/>
  <c r="GR137" i="5"/>
  <c r="GR145" i="5"/>
  <c r="GR153" i="5"/>
  <c r="GR161" i="5"/>
  <c r="GR169" i="5"/>
  <c r="GR177" i="5"/>
  <c r="GR184" i="5"/>
  <c r="GR192" i="5"/>
  <c r="GR200" i="5"/>
  <c r="GR208" i="5"/>
  <c r="GR216" i="5"/>
  <c r="GR224" i="5"/>
  <c r="GR232" i="5"/>
  <c r="GR10" i="5"/>
  <c r="GR18" i="5"/>
  <c r="GR26" i="5"/>
  <c r="GR34" i="5"/>
  <c r="GR42" i="5"/>
  <c r="GR50" i="5"/>
  <c r="GR58" i="5"/>
  <c r="GR66" i="5"/>
  <c r="GR74" i="5"/>
  <c r="GR82" i="5"/>
  <c r="GR90" i="5"/>
  <c r="GR98" i="5"/>
  <c r="GR106" i="5"/>
  <c r="GR114" i="5"/>
  <c r="GR122" i="5"/>
  <c r="GR130" i="5"/>
  <c r="GR138" i="5"/>
  <c r="GR146" i="5"/>
  <c r="GR154" i="5"/>
  <c r="GR162" i="5"/>
  <c r="GR170" i="5"/>
  <c r="GR178" i="5"/>
  <c r="GR185" i="5"/>
  <c r="GR193" i="5"/>
  <c r="GR201" i="5"/>
  <c r="GR209" i="5"/>
  <c r="GR217" i="5"/>
  <c r="GR225" i="5"/>
  <c r="GR233" i="5"/>
  <c r="GR43" i="5"/>
  <c r="GR88" i="5"/>
  <c r="GR168" i="5"/>
  <c r="GR241" i="5"/>
  <c r="GR249" i="5"/>
  <c r="GR257" i="5"/>
  <c r="GR265" i="5"/>
  <c r="GR273" i="5"/>
  <c r="GR281" i="5"/>
  <c r="GR289" i="5"/>
  <c r="GR297" i="5"/>
  <c r="GR305" i="5"/>
  <c r="GR313" i="5"/>
  <c r="GR321" i="5"/>
  <c r="GR329" i="5"/>
  <c r="GR337" i="5"/>
  <c r="GR345" i="5"/>
  <c r="GR353" i="5"/>
  <c r="GR361" i="5"/>
  <c r="GR369" i="5"/>
  <c r="GR377" i="5"/>
  <c r="GR385" i="5"/>
  <c r="GR393" i="5"/>
  <c r="GR401" i="5"/>
  <c r="GR409" i="5"/>
  <c r="GR417" i="5"/>
  <c r="GR425" i="5"/>
  <c r="GR433" i="5"/>
  <c r="GR441" i="5"/>
  <c r="GR449" i="5"/>
  <c r="GR56" i="5"/>
  <c r="GR139" i="5"/>
  <c r="GR173" i="5"/>
  <c r="GR199" i="5"/>
  <c r="GR218" i="5"/>
  <c r="GR235" i="5"/>
  <c r="GR243" i="5"/>
  <c r="GR251" i="5"/>
  <c r="GR259" i="5"/>
  <c r="GR267" i="5"/>
  <c r="GR275" i="5"/>
  <c r="GR283" i="5"/>
  <c r="GR291" i="5"/>
  <c r="GR299" i="5"/>
  <c r="GR307" i="5"/>
  <c r="GR315" i="5"/>
  <c r="GR323" i="5"/>
  <c r="GR331" i="5"/>
  <c r="GR339" i="5"/>
  <c r="GR347" i="5"/>
  <c r="GR355" i="5"/>
  <c r="GR363" i="5"/>
  <c r="GR371" i="5"/>
  <c r="GR379" i="5"/>
  <c r="GR387" i="5"/>
  <c r="GR395" i="5"/>
  <c r="GR403" i="5"/>
  <c r="GR411" i="5"/>
  <c r="GR419" i="5"/>
  <c r="GR427" i="5"/>
  <c r="GR435" i="5"/>
  <c r="GR443" i="5"/>
  <c r="GR451" i="5"/>
  <c r="GR59" i="5"/>
  <c r="GR104" i="5"/>
  <c r="GR220" i="5"/>
  <c r="GR236" i="5"/>
  <c r="GR244" i="5"/>
  <c r="GR252" i="5"/>
  <c r="GR260" i="5"/>
  <c r="GR268" i="5"/>
  <c r="GR276" i="5"/>
  <c r="GR284" i="5"/>
  <c r="GR292" i="5"/>
  <c r="GR300" i="5"/>
  <c r="GR308" i="5"/>
  <c r="GR316" i="5"/>
  <c r="GR324" i="5"/>
  <c r="GR332" i="5"/>
  <c r="GR340" i="5"/>
  <c r="GR348" i="5"/>
  <c r="GR356" i="5"/>
  <c r="GR364" i="5"/>
  <c r="GR372" i="5"/>
  <c r="GR380" i="5"/>
  <c r="GR388" i="5"/>
  <c r="GR396" i="5"/>
  <c r="GR404" i="5"/>
  <c r="GR412" i="5"/>
  <c r="GR420" i="5"/>
  <c r="GR428" i="5"/>
  <c r="GR436" i="5"/>
  <c r="GR444" i="5"/>
  <c r="GR452" i="5"/>
  <c r="GR35" i="5"/>
  <c r="GR91" i="5"/>
  <c r="GR147" i="5"/>
  <c r="GR183" i="5"/>
  <c r="GR210" i="5"/>
  <c r="GR263" i="5"/>
  <c r="GR293" i="5"/>
  <c r="GR312" i="5"/>
  <c r="GR322" i="5"/>
  <c r="GR342" i="5"/>
  <c r="GR391" i="5"/>
  <c r="GR421" i="5"/>
  <c r="GR440" i="5"/>
  <c r="GR450" i="5"/>
  <c r="GR155" i="5"/>
  <c r="GR186" i="5"/>
  <c r="GR215" i="5"/>
  <c r="GR255" i="5"/>
  <c r="GR285" i="5"/>
  <c r="GR304" i="5"/>
  <c r="GR314" i="5"/>
  <c r="GR334" i="5"/>
  <c r="GR383" i="5"/>
  <c r="GR413" i="5"/>
  <c r="GR432" i="5"/>
  <c r="GR442" i="5"/>
  <c r="GR51" i="5"/>
  <c r="GR107" i="5"/>
  <c r="GR160" i="5"/>
  <c r="GR188" i="5"/>
  <c r="GR246" i="5"/>
  <c r="GR295" i="5"/>
  <c r="GR325" i="5"/>
  <c r="GR344" i="5"/>
  <c r="GR354" i="5"/>
  <c r="GR374" i="5"/>
  <c r="GR423" i="5"/>
  <c r="GR453" i="5"/>
  <c r="GR112" i="5"/>
  <c r="GR191" i="5"/>
  <c r="GR237" i="5"/>
  <c r="GR256" i="5"/>
  <c r="GR266" i="5"/>
  <c r="GR286" i="5"/>
  <c r="GR335" i="5"/>
  <c r="GR365" i="5"/>
  <c r="GR384" i="5"/>
  <c r="GR394" i="5"/>
  <c r="GR414" i="5"/>
  <c r="GR64" i="5"/>
  <c r="GR247" i="5"/>
  <c r="GR277" i="5"/>
  <c r="GR296" i="5"/>
  <c r="GR306" i="5"/>
  <c r="GR326" i="5"/>
  <c r="GR375" i="5"/>
  <c r="GR405" i="5"/>
  <c r="GR424" i="5"/>
  <c r="GR434" i="5"/>
  <c r="GR115" i="5"/>
  <c r="GR163" i="5"/>
  <c r="GR194" i="5"/>
  <c r="GR238" i="5"/>
  <c r="GR287" i="5"/>
  <c r="GR317" i="5"/>
  <c r="GR336" i="5"/>
  <c r="GR346" i="5"/>
  <c r="GR366" i="5"/>
  <c r="GR415" i="5"/>
  <c r="GR445" i="5"/>
  <c r="GR72" i="5"/>
  <c r="GR239" i="5"/>
  <c r="GR269" i="5"/>
  <c r="GR288" i="5"/>
  <c r="GR298" i="5"/>
  <c r="GR318" i="5"/>
  <c r="GR367" i="5"/>
  <c r="GR397" i="5"/>
  <c r="GR416" i="5"/>
  <c r="GR426" i="5"/>
  <c r="GR446" i="5"/>
  <c r="GR6" i="5"/>
  <c r="GR128" i="5"/>
  <c r="GR196" i="5"/>
  <c r="GR234" i="5"/>
  <c r="GR27" i="5"/>
  <c r="GR131" i="5"/>
  <c r="GR202" i="5"/>
  <c r="GR136" i="5"/>
  <c r="GR204" i="5"/>
  <c r="GR254" i="5"/>
  <c r="GR290" i="5"/>
  <c r="GR272" i="5"/>
  <c r="GR327" i="5"/>
  <c r="GR360" i="5"/>
  <c r="GR48" i="5"/>
  <c r="GR144" i="5"/>
  <c r="GR207" i="5"/>
  <c r="GR240" i="5"/>
  <c r="GR258" i="5"/>
  <c r="GR310" i="5"/>
  <c r="GR328" i="5"/>
  <c r="GR67" i="5"/>
  <c r="GR152" i="5"/>
  <c r="GR274" i="5"/>
  <c r="GR278" i="5"/>
  <c r="GR75" i="5"/>
  <c r="GR165" i="5"/>
  <c r="GR242" i="5"/>
  <c r="GR261" i="5"/>
  <c r="GR279" i="5"/>
  <c r="GR171" i="5"/>
  <c r="GR223" i="5"/>
  <c r="GR262" i="5"/>
  <c r="GR280" i="5"/>
  <c r="GR83" i="5"/>
  <c r="GR176" i="5"/>
  <c r="GR245" i="5"/>
  <c r="GR333" i="5"/>
  <c r="GR402" i="5"/>
  <c r="GR226" i="5"/>
  <c r="GR248" i="5"/>
  <c r="GR351" i="5"/>
  <c r="GR96" i="5"/>
  <c r="GR179" i="5"/>
  <c r="GR264" i="5"/>
  <c r="GR282" i="5"/>
  <c r="GR301" i="5"/>
  <c r="GR319" i="5"/>
  <c r="GR11" i="5"/>
  <c r="GR99" i="5"/>
  <c r="GR180" i="5"/>
  <c r="GR228" i="5"/>
  <c r="GR250" i="5"/>
  <c r="GR338" i="5"/>
  <c r="GR19" i="5"/>
  <c r="GR123" i="5"/>
  <c r="GR231" i="5"/>
  <c r="GR270" i="5"/>
  <c r="GR303" i="5"/>
  <c r="GR358" i="5"/>
  <c r="GR373" i="5"/>
  <c r="GR343" i="5"/>
  <c r="GR368" i="5"/>
  <c r="GR271" i="5"/>
  <c r="GR370" i="5"/>
  <c r="GR438" i="5"/>
  <c r="GR320" i="5"/>
  <c r="GR398" i="5"/>
  <c r="GR418" i="5"/>
  <c r="GR439" i="5"/>
  <c r="GR349" i="5"/>
  <c r="GR376" i="5"/>
  <c r="GR399" i="5"/>
  <c r="GR350" i="5"/>
  <c r="GR378" i="5"/>
  <c r="GR80" i="5"/>
  <c r="GR352" i="5"/>
  <c r="GR400" i="5"/>
  <c r="GR422" i="5"/>
  <c r="GR447" i="5"/>
  <c r="GR120" i="5"/>
  <c r="GR294" i="5"/>
  <c r="GR357" i="5"/>
  <c r="GR330" i="5"/>
  <c r="GR381" i="5"/>
  <c r="GR406" i="5"/>
  <c r="GR448" i="5"/>
  <c r="GR302" i="5"/>
  <c r="GR359" i="5"/>
  <c r="GR382" i="5"/>
  <c r="GR407" i="5"/>
  <c r="GR429" i="5"/>
  <c r="GR212" i="5"/>
  <c r="GR408" i="5"/>
  <c r="GR386" i="5"/>
  <c r="GR430" i="5"/>
  <c r="GR309" i="5"/>
  <c r="GR362" i="5"/>
  <c r="GR389" i="5"/>
  <c r="GR410" i="5"/>
  <c r="GR431" i="5"/>
  <c r="GR390" i="5"/>
  <c r="GR392" i="5"/>
  <c r="GR437" i="5"/>
  <c r="GR253" i="5"/>
  <c r="GR311" i="5"/>
  <c r="GR341" i="5"/>
  <c r="DY9" i="5"/>
  <c r="DY11" i="5"/>
  <c r="DY14" i="5"/>
  <c r="DY22" i="5"/>
  <c r="DY30" i="5"/>
  <c r="DY38" i="5"/>
  <c r="DY46" i="5"/>
  <c r="DY54" i="5"/>
  <c r="DY62" i="5"/>
  <c r="DY70" i="5"/>
  <c r="DY78" i="5"/>
  <c r="DY86" i="5"/>
  <c r="DY94" i="5"/>
  <c r="DY102" i="5"/>
  <c r="DY110" i="5"/>
  <c r="DY118" i="5"/>
  <c r="DY126" i="5"/>
  <c r="DY134" i="5"/>
  <c r="DY142" i="5"/>
  <c r="DY150" i="5"/>
  <c r="DY158" i="5"/>
  <c r="DY15" i="5"/>
  <c r="DY23" i="5"/>
  <c r="DY31" i="5"/>
  <c r="DY39" i="5"/>
  <c r="DY47" i="5"/>
  <c r="DY55" i="5"/>
  <c r="DY63" i="5"/>
  <c r="DY71" i="5"/>
  <c r="DY79" i="5"/>
  <c r="DY87" i="5"/>
  <c r="DY95" i="5"/>
  <c r="DY103" i="5"/>
  <c r="DY111" i="5"/>
  <c r="DY119" i="5"/>
  <c r="DY127" i="5"/>
  <c r="DY135" i="5"/>
  <c r="DY143" i="5"/>
  <c r="DY151" i="5"/>
  <c r="DY159" i="5"/>
  <c r="DY16" i="5"/>
  <c r="DY24" i="5"/>
  <c r="DY32" i="5"/>
  <c r="DY40" i="5"/>
  <c r="DY48" i="5"/>
  <c r="DY56" i="5"/>
  <c r="DY64" i="5"/>
  <c r="DY72" i="5"/>
  <c r="DY80" i="5"/>
  <c r="DY88" i="5"/>
  <c r="DY96" i="5"/>
  <c r="DY104" i="5"/>
  <c r="DY112" i="5"/>
  <c r="DY120" i="5"/>
  <c r="DY128" i="5"/>
  <c r="DY136" i="5"/>
  <c r="DY144" i="5"/>
  <c r="DY152" i="5"/>
  <c r="DY160" i="5"/>
  <c r="DY17" i="5"/>
  <c r="DY25" i="5"/>
  <c r="DY33" i="5"/>
  <c r="DY41" i="5"/>
  <c r="DY49" i="5"/>
  <c r="DY57" i="5"/>
  <c r="DY65" i="5"/>
  <c r="DY73" i="5"/>
  <c r="DY81" i="5"/>
  <c r="DY89" i="5"/>
  <c r="DY97" i="5"/>
  <c r="DY105" i="5"/>
  <c r="DY113" i="5"/>
  <c r="DY121" i="5"/>
  <c r="DY129" i="5"/>
  <c r="DY137" i="5"/>
  <c r="DY145" i="5"/>
  <c r="DY153" i="5"/>
  <c r="DY10" i="5"/>
  <c r="DY7" i="5"/>
  <c r="DY18" i="5"/>
  <c r="DY26" i="5"/>
  <c r="DY34" i="5"/>
  <c r="DY42" i="5"/>
  <c r="DY50" i="5"/>
  <c r="DY58" i="5"/>
  <c r="DY66" i="5"/>
  <c r="DY74" i="5"/>
  <c r="DY82" i="5"/>
  <c r="DY90" i="5"/>
  <c r="DY98" i="5"/>
  <c r="DY106" i="5"/>
  <c r="DY114" i="5"/>
  <c r="DY122" i="5"/>
  <c r="DY130" i="5"/>
  <c r="DY138" i="5"/>
  <c r="DY146" i="5"/>
  <c r="DY154" i="5"/>
  <c r="DY19" i="5"/>
  <c r="DY27" i="5"/>
  <c r="DY35" i="5"/>
  <c r="DY43" i="5"/>
  <c r="DY51" i="5"/>
  <c r="DY59" i="5"/>
  <c r="DY67" i="5"/>
  <c r="DY75" i="5"/>
  <c r="DY83" i="5"/>
  <c r="DY91" i="5"/>
  <c r="DY99" i="5"/>
  <c r="DY107" i="5"/>
  <c r="DY115" i="5"/>
  <c r="DY123" i="5"/>
  <c r="DY131" i="5"/>
  <c r="DY139" i="5"/>
  <c r="DY147" i="5"/>
  <c r="DY155" i="5"/>
  <c r="DY8" i="5"/>
  <c r="DY100" i="5"/>
  <c r="DY109" i="5"/>
  <c r="DY164" i="5"/>
  <c r="DY172" i="5"/>
  <c r="DY187" i="5"/>
  <c r="DY195" i="5"/>
  <c r="DY203" i="5"/>
  <c r="DY211" i="5"/>
  <c r="DY219" i="5"/>
  <c r="DY227" i="5"/>
  <c r="DY235" i="5"/>
  <c r="DY243" i="5"/>
  <c r="DY251" i="5"/>
  <c r="DY259" i="5"/>
  <c r="DY267" i="5"/>
  <c r="DY275" i="5"/>
  <c r="DY283" i="5"/>
  <c r="DY291" i="5"/>
  <c r="DY60" i="5"/>
  <c r="DY69" i="5"/>
  <c r="DY20" i="5"/>
  <c r="DY29" i="5"/>
  <c r="DY148" i="5"/>
  <c r="DY165" i="5"/>
  <c r="DY173" i="5"/>
  <c r="DY180" i="5"/>
  <c r="DY188" i="5"/>
  <c r="DY196" i="5"/>
  <c r="DY204" i="5"/>
  <c r="DY212" i="5"/>
  <c r="DY220" i="5"/>
  <c r="DY228" i="5"/>
  <c r="DY236" i="5"/>
  <c r="DY244" i="5"/>
  <c r="DY252" i="5"/>
  <c r="DY260" i="5"/>
  <c r="DY268" i="5"/>
  <c r="DY276" i="5"/>
  <c r="DY284" i="5"/>
  <c r="DY292" i="5"/>
  <c r="DY108" i="5"/>
  <c r="DY117" i="5"/>
  <c r="DY68" i="5"/>
  <c r="DY77" i="5"/>
  <c r="DY166" i="5"/>
  <c r="DY174" i="5"/>
  <c r="DY181" i="5"/>
  <c r="DY189" i="5"/>
  <c r="DY197" i="5"/>
  <c r="DY205" i="5"/>
  <c r="DY213" i="5"/>
  <c r="DY221" i="5"/>
  <c r="DY229" i="5"/>
  <c r="DY237" i="5"/>
  <c r="DY245" i="5"/>
  <c r="DY253" i="5"/>
  <c r="DY261" i="5"/>
  <c r="DY269" i="5"/>
  <c r="DY277" i="5"/>
  <c r="DY285" i="5"/>
  <c r="DY293" i="5"/>
  <c r="DY28" i="5"/>
  <c r="DY37" i="5"/>
  <c r="DY156" i="5"/>
  <c r="DY116" i="5"/>
  <c r="DY125" i="5"/>
  <c r="DY157" i="5"/>
  <c r="DY167" i="5"/>
  <c r="DY175" i="5"/>
  <c r="DY182" i="5"/>
  <c r="DY190" i="5"/>
  <c r="DY198" i="5"/>
  <c r="DY206" i="5"/>
  <c r="DY214" i="5"/>
  <c r="DY222" i="5"/>
  <c r="DY230" i="5"/>
  <c r="DY238" i="5"/>
  <c r="DY246" i="5"/>
  <c r="DY254" i="5"/>
  <c r="DY262" i="5"/>
  <c r="DY270" i="5"/>
  <c r="DY278" i="5"/>
  <c r="DY286" i="5"/>
  <c r="DY76" i="5"/>
  <c r="DY85" i="5"/>
  <c r="DY36" i="5"/>
  <c r="DY45" i="5"/>
  <c r="DY168" i="5"/>
  <c r="DY176" i="5"/>
  <c r="DY183" i="5"/>
  <c r="DY191" i="5"/>
  <c r="DY199" i="5"/>
  <c r="DY207" i="5"/>
  <c r="DY215" i="5"/>
  <c r="DY223" i="5"/>
  <c r="DY231" i="5"/>
  <c r="DY239" i="5"/>
  <c r="DY247" i="5"/>
  <c r="DY255" i="5"/>
  <c r="DY263" i="5"/>
  <c r="DY271" i="5"/>
  <c r="DY279" i="5"/>
  <c r="DY287" i="5"/>
  <c r="DY124" i="5"/>
  <c r="DY133" i="5"/>
  <c r="DY84" i="5"/>
  <c r="DY93" i="5"/>
  <c r="DY161" i="5"/>
  <c r="DY169" i="5"/>
  <c r="DY177" i="5"/>
  <c r="DY184" i="5"/>
  <c r="DY192" i="5"/>
  <c r="DY200" i="5"/>
  <c r="DY208" i="5"/>
  <c r="DY216" i="5"/>
  <c r="DY224" i="5"/>
  <c r="DY232" i="5"/>
  <c r="DY240" i="5"/>
  <c r="DY248" i="5"/>
  <c r="DY256" i="5"/>
  <c r="DY264" i="5"/>
  <c r="DY272" i="5"/>
  <c r="DY280" i="5"/>
  <c r="DY288" i="5"/>
  <c r="DY44" i="5"/>
  <c r="DY53" i="5"/>
  <c r="DY13" i="5"/>
  <c r="DY132" i="5"/>
  <c r="DY141" i="5"/>
  <c r="DY162" i="5"/>
  <c r="DY170" i="5"/>
  <c r="DY178" i="5"/>
  <c r="DY185" i="5"/>
  <c r="DY193" i="5"/>
  <c r="DY201" i="5"/>
  <c r="DY209" i="5"/>
  <c r="DY217" i="5"/>
  <c r="DY225" i="5"/>
  <c r="DY233" i="5"/>
  <c r="DY241" i="5"/>
  <c r="DY249" i="5"/>
  <c r="DY257" i="5"/>
  <c r="DY265" i="5"/>
  <c r="DY273" i="5"/>
  <c r="DY281" i="5"/>
  <c r="DY289" i="5"/>
  <c r="DY92" i="5"/>
  <c r="DY101" i="5"/>
  <c r="DY194" i="5"/>
  <c r="DY258" i="5"/>
  <c r="DY299" i="5"/>
  <c r="DY307" i="5"/>
  <c r="DY315" i="5"/>
  <c r="DY323" i="5"/>
  <c r="DY331" i="5"/>
  <c r="DY339" i="5"/>
  <c r="DY347" i="5"/>
  <c r="DY202" i="5"/>
  <c r="DY300" i="5"/>
  <c r="DY308" i="5"/>
  <c r="DY316" i="5"/>
  <c r="DY324" i="5"/>
  <c r="DY332" i="5"/>
  <c r="DY340" i="5"/>
  <c r="DY348" i="5"/>
  <c r="DY61" i="5"/>
  <c r="DY210" i="5"/>
  <c r="DY266" i="5"/>
  <c r="DY301" i="5"/>
  <c r="DY309" i="5"/>
  <c r="DY317" i="5"/>
  <c r="DY325" i="5"/>
  <c r="DY333" i="5"/>
  <c r="DY341" i="5"/>
  <c r="DY349" i="5"/>
  <c r="DY52" i="5"/>
  <c r="DY218" i="5"/>
  <c r="DY21" i="5"/>
  <c r="DY274" i="5"/>
  <c r="DY294" i="5"/>
  <c r="DY302" i="5"/>
  <c r="DY310" i="5"/>
  <c r="DY318" i="5"/>
  <c r="DY326" i="5"/>
  <c r="DY334" i="5"/>
  <c r="DY342" i="5"/>
  <c r="DY350" i="5"/>
  <c r="DY163" i="5"/>
  <c r="DY226" i="5"/>
  <c r="DY12" i="5"/>
  <c r="DY295" i="5"/>
  <c r="DY303" i="5"/>
  <c r="DY311" i="5"/>
  <c r="DY319" i="5"/>
  <c r="DY327" i="5"/>
  <c r="DY335" i="5"/>
  <c r="DY343" i="5"/>
  <c r="DY351" i="5"/>
  <c r="DY171" i="5"/>
  <c r="DY234" i="5"/>
  <c r="DY282" i="5"/>
  <c r="DY296" i="5"/>
  <c r="DY304" i="5"/>
  <c r="DY312" i="5"/>
  <c r="DY320" i="5"/>
  <c r="DY328" i="5"/>
  <c r="DY336" i="5"/>
  <c r="DY344" i="5"/>
  <c r="DY352" i="5"/>
  <c r="DY149" i="5"/>
  <c r="DY290" i="5"/>
  <c r="DY297" i="5"/>
  <c r="DY305" i="5"/>
  <c r="DY313" i="5"/>
  <c r="DY321" i="5"/>
  <c r="DY329" i="5"/>
  <c r="DY337" i="5"/>
  <c r="DY345" i="5"/>
  <c r="DY353" i="5"/>
  <c r="DY140" i="5"/>
  <c r="DY298" i="5"/>
  <c r="DY306" i="5"/>
  <c r="DY314" i="5"/>
  <c r="DY322" i="5"/>
  <c r="DY330" i="5"/>
  <c r="DY338" i="5"/>
  <c r="DY346" i="5"/>
  <c r="DY357" i="5"/>
  <c r="DY365" i="5"/>
  <c r="DY373" i="5"/>
  <c r="DY381" i="5"/>
  <c r="DY179" i="5"/>
  <c r="DY358" i="5"/>
  <c r="DY366" i="5"/>
  <c r="DY374" i="5"/>
  <c r="DY382" i="5"/>
  <c r="DY242" i="5"/>
  <c r="DY359" i="5"/>
  <c r="DY367" i="5"/>
  <c r="DY375" i="5"/>
  <c r="DY383" i="5"/>
  <c r="DY360" i="5"/>
  <c r="DY368" i="5"/>
  <c r="DY376" i="5"/>
  <c r="DY384" i="5"/>
  <c r="DY361" i="5"/>
  <c r="DY369" i="5"/>
  <c r="DY377" i="5"/>
  <c r="DY362" i="5"/>
  <c r="DY370" i="5"/>
  <c r="DY378" i="5"/>
  <c r="DY186" i="5"/>
  <c r="DY355" i="5"/>
  <c r="DY363" i="5"/>
  <c r="DY371" i="5"/>
  <c r="DY250" i="5"/>
  <c r="DY354" i="5"/>
  <c r="DY356" i="5"/>
  <c r="DY364" i="5"/>
  <c r="DY372" i="5"/>
  <c r="DY380" i="5"/>
  <c r="GK9" i="5"/>
  <c r="GK14" i="5"/>
  <c r="GK22" i="5"/>
  <c r="GK30" i="5"/>
  <c r="GK38" i="5"/>
  <c r="GK46" i="5"/>
  <c r="GK54" i="5"/>
  <c r="GK62" i="5"/>
  <c r="GK70" i="5"/>
  <c r="GK78" i="5"/>
  <c r="GK86" i="5"/>
  <c r="GK94" i="5"/>
  <c r="GK102" i="5"/>
  <c r="GK110" i="5"/>
  <c r="GK118" i="5"/>
  <c r="GK126" i="5"/>
  <c r="GK134" i="5"/>
  <c r="GK142" i="5"/>
  <c r="GK150" i="5"/>
  <c r="GK158" i="5"/>
  <c r="GK10" i="5"/>
  <c r="GK7" i="5"/>
  <c r="GK15" i="5"/>
  <c r="GK23" i="5"/>
  <c r="GK31" i="5"/>
  <c r="GK39" i="5"/>
  <c r="GK47" i="5"/>
  <c r="GK55" i="5"/>
  <c r="GK63" i="5"/>
  <c r="GK71" i="5"/>
  <c r="GK79" i="5"/>
  <c r="GK87" i="5"/>
  <c r="GK95" i="5"/>
  <c r="GK103" i="5"/>
  <c r="GK111" i="5"/>
  <c r="GK119" i="5"/>
  <c r="GK127" i="5"/>
  <c r="GK135" i="5"/>
  <c r="GK143" i="5"/>
  <c r="GK151" i="5"/>
  <c r="GK159" i="5"/>
  <c r="GK16" i="5"/>
  <c r="GK24" i="5"/>
  <c r="GK32" i="5"/>
  <c r="GK40" i="5"/>
  <c r="GK48" i="5"/>
  <c r="GK56" i="5"/>
  <c r="GK64" i="5"/>
  <c r="GK72" i="5"/>
  <c r="GK80" i="5"/>
  <c r="GK88" i="5"/>
  <c r="GK96" i="5"/>
  <c r="GK104" i="5"/>
  <c r="GK112" i="5"/>
  <c r="GK120" i="5"/>
  <c r="GK128" i="5"/>
  <c r="GK136" i="5"/>
  <c r="GK144" i="5"/>
  <c r="GK152" i="5"/>
  <c r="GK17" i="5"/>
  <c r="GK25" i="5"/>
  <c r="GK33" i="5"/>
  <c r="GK41" i="5"/>
  <c r="GK49" i="5"/>
  <c r="GK57" i="5"/>
  <c r="GK65" i="5"/>
  <c r="GK73" i="5"/>
  <c r="GK81" i="5"/>
  <c r="GK89" i="5"/>
  <c r="GK97" i="5"/>
  <c r="GK105" i="5"/>
  <c r="GK113" i="5"/>
  <c r="GK121" i="5"/>
  <c r="GK129" i="5"/>
  <c r="GK137" i="5"/>
  <c r="GK145" i="5"/>
  <c r="GK153" i="5"/>
  <c r="GK8" i="5"/>
  <c r="GK18" i="5"/>
  <c r="GK26" i="5"/>
  <c r="GK34" i="5"/>
  <c r="GK42" i="5"/>
  <c r="GK50" i="5"/>
  <c r="GK58" i="5"/>
  <c r="GK66" i="5"/>
  <c r="GK74" i="5"/>
  <c r="GK82" i="5"/>
  <c r="GK90" i="5"/>
  <c r="GK98" i="5"/>
  <c r="GK106" i="5"/>
  <c r="GK114" i="5"/>
  <c r="GK122" i="5"/>
  <c r="GK130" i="5"/>
  <c r="GK138" i="5"/>
  <c r="GK146" i="5"/>
  <c r="GK154" i="5"/>
  <c r="GK19" i="5"/>
  <c r="GK27" i="5"/>
  <c r="GK35" i="5"/>
  <c r="GK43" i="5"/>
  <c r="GK51" i="5"/>
  <c r="GK59" i="5"/>
  <c r="GK67" i="5"/>
  <c r="GK75" i="5"/>
  <c r="GK83" i="5"/>
  <c r="GK91" i="5"/>
  <c r="GK99" i="5"/>
  <c r="GK107" i="5"/>
  <c r="GK115" i="5"/>
  <c r="GK123" i="5"/>
  <c r="GK131" i="5"/>
  <c r="GK139" i="5"/>
  <c r="GK147" i="5"/>
  <c r="GK155" i="5"/>
  <c r="GK11" i="5"/>
  <c r="GK84" i="5"/>
  <c r="GK93" i="5"/>
  <c r="GK164" i="5"/>
  <c r="GK172" i="5"/>
  <c r="GK187" i="5"/>
  <c r="GK195" i="5"/>
  <c r="GK203" i="5"/>
  <c r="GK211" i="5"/>
  <c r="GK219" i="5"/>
  <c r="GK227" i="5"/>
  <c r="GK235" i="5"/>
  <c r="GK243" i="5"/>
  <c r="GK251" i="5"/>
  <c r="GK259" i="5"/>
  <c r="GK267" i="5"/>
  <c r="GK275" i="5"/>
  <c r="GK283" i="5"/>
  <c r="GK291" i="5"/>
  <c r="GK44" i="5"/>
  <c r="GK53" i="5"/>
  <c r="GK13" i="5"/>
  <c r="GK132" i="5"/>
  <c r="GK141" i="5"/>
  <c r="GK165" i="5"/>
  <c r="GK173" i="5"/>
  <c r="GK180" i="5"/>
  <c r="GK188" i="5"/>
  <c r="GK196" i="5"/>
  <c r="GK204" i="5"/>
  <c r="GK212" i="5"/>
  <c r="GK220" i="5"/>
  <c r="GK228" i="5"/>
  <c r="GK236" i="5"/>
  <c r="GK244" i="5"/>
  <c r="GK252" i="5"/>
  <c r="GK260" i="5"/>
  <c r="GK268" i="5"/>
  <c r="GK276" i="5"/>
  <c r="GK284" i="5"/>
  <c r="GK292" i="5"/>
  <c r="GK92" i="5"/>
  <c r="GK101" i="5"/>
  <c r="GK52" i="5"/>
  <c r="GK61" i="5"/>
  <c r="GK166" i="5"/>
  <c r="GK174" i="5"/>
  <c r="GK181" i="5"/>
  <c r="GK189" i="5"/>
  <c r="GK197" i="5"/>
  <c r="GK205" i="5"/>
  <c r="GK213" i="5"/>
  <c r="GK221" i="5"/>
  <c r="GK229" i="5"/>
  <c r="GK237" i="5"/>
  <c r="GK245" i="5"/>
  <c r="GK253" i="5"/>
  <c r="GK261" i="5"/>
  <c r="GK269" i="5"/>
  <c r="GK277" i="5"/>
  <c r="GK285" i="5"/>
  <c r="GK12" i="5"/>
  <c r="GK21" i="5"/>
  <c r="GK140" i="5"/>
  <c r="GK149" i="5"/>
  <c r="GK100" i="5"/>
  <c r="GK109" i="5"/>
  <c r="GK167" i="5"/>
  <c r="GK175" i="5"/>
  <c r="GK182" i="5"/>
  <c r="GK190" i="5"/>
  <c r="GK198" i="5"/>
  <c r="GK206" i="5"/>
  <c r="GK214" i="5"/>
  <c r="GK222" i="5"/>
  <c r="GK230" i="5"/>
  <c r="GK238" i="5"/>
  <c r="GK246" i="5"/>
  <c r="GK254" i="5"/>
  <c r="GK262" i="5"/>
  <c r="GK270" i="5"/>
  <c r="GK278" i="5"/>
  <c r="GK286" i="5"/>
  <c r="GK60" i="5"/>
  <c r="GK69" i="5"/>
  <c r="GK20" i="5"/>
  <c r="GK29" i="5"/>
  <c r="GK148" i="5"/>
  <c r="GK160" i="5"/>
  <c r="GK168" i="5"/>
  <c r="GK176" i="5"/>
  <c r="GK183" i="5"/>
  <c r="GK191" i="5"/>
  <c r="GK199" i="5"/>
  <c r="GK207" i="5"/>
  <c r="GK215" i="5"/>
  <c r="GK223" i="5"/>
  <c r="GK231" i="5"/>
  <c r="GK239" i="5"/>
  <c r="GK247" i="5"/>
  <c r="GK255" i="5"/>
  <c r="GK263" i="5"/>
  <c r="GK271" i="5"/>
  <c r="GK279" i="5"/>
  <c r="GK287" i="5"/>
  <c r="GK108" i="5"/>
  <c r="GK117" i="5"/>
  <c r="GK68" i="5"/>
  <c r="GK77" i="5"/>
  <c r="GK161" i="5"/>
  <c r="GK169" i="5"/>
  <c r="GK177" i="5"/>
  <c r="GK184" i="5"/>
  <c r="GK192" i="5"/>
  <c r="GK200" i="5"/>
  <c r="GK208" i="5"/>
  <c r="GK216" i="5"/>
  <c r="GK224" i="5"/>
  <c r="GK232" i="5"/>
  <c r="GK240" i="5"/>
  <c r="GK248" i="5"/>
  <c r="GK256" i="5"/>
  <c r="GK264" i="5"/>
  <c r="GK272" i="5"/>
  <c r="GK280" i="5"/>
  <c r="GK288" i="5"/>
  <c r="GK28" i="5"/>
  <c r="GK37" i="5"/>
  <c r="GK116" i="5"/>
  <c r="GK125" i="5"/>
  <c r="GK162" i="5"/>
  <c r="GK170" i="5"/>
  <c r="GK178" i="5"/>
  <c r="GK185" i="5"/>
  <c r="GK193" i="5"/>
  <c r="GK201" i="5"/>
  <c r="GK209" i="5"/>
  <c r="GK217" i="5"/>
  <c r="GK225" i="5"/>
  <c r="GK233" i="5"/>
  <c r="GK241" i="5"/>
  <c r="GK249" i="5"/>
  <c r="GK257" i="5"/>
  <c r="GK265" i="5"/>
  <c r="GK273" i="5"/>
  <c r="GK281" i="5"/>
  <c r="GK289" i="5"/>
  <c r="GK76" i="5"/>
  <c r="GK85" i="5"/>
  <c r="GK156" i="5"/>
  <c r="GK179" i="5"/>
  <c r="GK242" i="5"/>
  <c r="GK282" i="5"/>
  <c r="GK299" i="5"/>
  <c r="GK307" i="5"/>
  <c r="GK315" i="5"/>
  <c r="GK323" i="5"/>
  <c r="GK331" i="5"/>
  <c r="GK339" i="5"/>
  <c r="GK347" i="5"/>
  <c r="GK186" i="5"/>
  <c r="GK250" i="5"/>
  <c r="GK290" i="5"/>
  <c r="GK300" i="5"/>
  <c r="GK308" i="5"/>
  <c r="GK316" i="5"/>
  <c r="GK324" i="5"/>
  <c r="GK332" i="5"/>
  <c r="GK340" i="5"/>
  <c r="GK348" i="5"/>
  <c r="GK194" i="5"/>
  <c r="GK258" i="5"/>
  <c r="GK133" i="5"/>
  <c r="GK293" i="5"/>
  <c r="GK301" i="5"/>
  <c r="GK309" i="5"/>
  <c r="GK317" i="5"/>
  <c r="GK325" i="5"/>
  <c r="GK333" i="5"/>
  <c r="GK341" i="5"/>
  <c r="GK349" i="5"/>
  <c r="GK202" i="5"/>
  <c r="GK124" i="5"/>
  <c r="GK294" i="5"/>
  <c r="GK302" i="5"/>
  <c r="GK310" i="5"/>
  <c r="GK318" i="5"/>
  <c r="GK326" i="5"/>
  <c r="GK334" i="5"/>
  <c r="GK342" i="5"/>
  <c r="GK350" i="5"/>
  <c r="GK210" i="5"/>
  <c r="GK295" i="5"/>
  <c r="GK303" i="5"/>
  <c r="GK311" i="5"/>
  <c r="GK319" i="5"/>
  <c r="GK327" i="5"/>
  <c r="GK335" i="5"/>
  <c r="GK343" i="5"/>
  <c r="GK351" i="5"/>
  <c r="GK218" i="5"/>
  <c r="GK266" i="5"/>
  <c r="GK296" i="5"/>
  <c r="GK304" i="5"/>
  <c r="GK312" i="5"/>
  <c r="GK320" i="5"/>
  <c r="GK328" i="5"/>
  <c r="GK336" i="5"/>
  <c r="GK344" i="5"/>
  <c r="GK352" i="5"/>
  <c r="GK274" i="5"/>
  <c r="GK297" i="5"/>
  <c r="GK305" i="5"/>
  <c r="GK313" i="5"/>
  <c r="GK321" i="5"/>
  <c r="GK329" i="5"/>
  <c r="GK337" i="5"/>
  <c r="GK345" i="5"/>
  <c r="GK353" i="5"/>
  <c r="GK298" i="5"/>
  <c r="GK306" i="5"/>
  <c r="GK314" i="5"/>
  <c r="GK322" i="5"/>
  <c r="GK330" i="5"/>
  <c r="GK338" i="5"/>
  <c r="GK346" i="5"/>
  <c r="GK357" i="5"/>
  <c r="GK365" i="5"/>
  <c r="GK373" i="5"/>
  <c r="GK381" i="5"/>
  <c r="GK163" i="5"/>
  <c r="GK358" i="5"/>
  <c r="GK366" i="5"/>
  <c r="GK374" i="5"/>
  <c r="GK382" i="5"/>
  <c r="GK226" i="5"/>
  <c r="GK359" i="5"/>
  <c r="GK367" i="5"/>
  <c r="GK375" i="5"/>
  <c r="GK383" i="5"/>
  <c r="GK360" i="5"/>
  <c r="GK368" i="5"/>
  <c r="GK376" i="5"/>
  <c r="GK384" i="5"/>
  <c r="GK36" i="5"/>
  <c r="GK45" i="5"/>
  <c r="GK361" i="5"/>
  <c r="GK369" i="5"/>
  <c r="GK377" i="5"/>
  <c r="GK354" i="5"/>
  <c r="GK362" i="5"/>
  <c r="GK370" i="5"/>
  <c r="GK378" i="5"/>
  <c r="GK171" i="5"/>
  <c r="GK355" i="5"/>
  <c r="GK363" i="5"/>
  <c r="GK371" i="5"/>
  <c r="GK234" i="5"/>
  <c r="GK157" i="5"/>
  <c r="GK356" i="5"/>
  <c r="GK364" i="5"/>
  <c r="GK372" i="5"/>
  <c r="GK380" i="5"/>
  <c r="DR11" i="5"/>
  <c r="DR8" i="5"/>
  <c r="DR9" i="5"/>
  <c r="DR16" i="5"/>
  <c r="DR24" i="5"/>
  <c r="DR32" i="5"/>
  <c r="DR40" i="5"/>
  <c r="DR48" i="5"/>
  <c r="DR56" i="5"/>
  <c r="DR64" i="5"/>
  <c r="DR72" i="5"/>
  <c r="DR80" i="5"/>
  <c r="DR88" i="5"/>
  <c r="DR96" i="5"/>
  <c r="DR104" i="5"/>
  <c r="DR112" i="5"/>
  <c r="DR120" i="5"/>
  <c r="DR128" i="5"/>
  <c r="DR136" i="5"/>
  <c r="DR144" i="5"/>
  <c r="DR152" i="5"/>
  <c r="DR160" i="5"/>
  <c r="DR17" i="5"/>
  <c r="DR25" i="5"/>
  <c r="DR33" i="5"/>
  <c r="DR41" i="5"/>
  <c r="DR49" i="5"/>
  <c r="DR57" i="5"/>
  <c r="DR65" i="5"/>
  <c r="DR73" i="5"/>
  <c r="DR81" i="5"/>
  <c r="DR89" i="5"/>
  <c r="DR97" i="5"/>
  <c r="DR105" i="5"/>
  <c r="DR113" i="5"/>
  <c r="DR121" i="5"/>
  <c r="DR129" i="5"/>
  <c r="DR137" i="5"/>
  <c r="DR145" i="5"/>
  <c r="DR153" i="5"/>
  <c r="DR18" i="5"/>
  <c r="DR26" i="5"/>
  <c r="DR34" i="5"/>
  <c r="DR42" i="5"/>
  <c r="DR50" i="5"/>
  <c r="DR58" i="5"/>
  <c r="DR66" i="5"/>
  <c r="DR74" i="5"/>
  <c r="DR82" i="5"/>
  <c r="DR90" i="5"/>
  <c r="DR98" i="5"/>
  <c r="DR106" i="5"/>
  <c r="DR114" i="5"/>
  <c r="DR122" i="5"/>
  <c r="DR130" i="5"/>
  <c r="DR138" i="5"/>
  <c r="DR146" i="5"/>
  <c r="DR154" i="5"/>
  <c r="DR10" i="5"/>
  <c r="DR7" i="5"/>
  <c r="DR19" i="5"/>
  <c r="DR27" i="5"/>
  <c r="DR35" i="5"/>
  <c r="DR43" i="5"/>
  <c r="DR51" i="5"/>
  <c r="DR59" i="5"/>
  <c r="DR67" i="5"/>
  <c r="DR75" i="5"/>
  <c r="DR83" i="5"/>
  <c r="DR91" i="5"/>
  <c r="DR99" i="5"/>
  <c r="DR107" i="5"/>
  <c r="DR115" i="5"/>
  <c r="DR123" i="5"/>
  <c r="DR131" i="5"/>
  <c r="DR139" i="5"/>
  <c r="DR147" i="5"/>
  <c r="DR155" i="5"/>
  <c r="DR12" i="5"/>
  <c r="DR20" i="5"/>
  <c r="DR28" i="5"/>
  <c r="DR36" i="5"/>
  <c r="DR44" i="5"/>
  <c r="DR52" i="5"/>
  <c r="DR60" i="5"/>
  <c r="DR68" i="5"/>
  <c r="DR76" i="5"/>
  <c r="DR84" i="5"/>
  <c r="DR92" i="5"/>
  <c r="DR100" i="5"/>
  <c r="DR108" i="5"/>
  <c r="DR116" i="5"/>
  <c r="DR124" i="5"/>
  <c r="DR132" i="5"/>
  <c r="DR140" i="5"/>
  <c r="DR148" i="5"/>
  <c r="DR13" i="5"/>
  <c r="DR21" i="5"/>
  <c r="DR29" i="5"/>
  <c r="DR37" i="5"/>
  <c r="DR45" i="5"/>
  <c r="DR53" i="5"/>
  <c r="DR61" i="5"/>
  <c r="DR69" i="5"/>
  <c r="DR77" i="5"/>
  <c r="DR85" i="5"/>
  <c r="DR93" i="5"/>
  <c r="DR101" i="5"/>
  <c r="DR109" i="5"/>
  <c r="DR117" i="5"/>
  <c r="DR125" i="5"/>
  <c r="DR133" i="5"/>
  <c r="DR141" i="5"/>
  <c r="DR149" i="5"/>
  <c r="DR157" i="5"/>
  <c r="DR14" i="5"/>
  <c r="DR22" i="5"/>
  <c r="DR30" i="5"/>
  <c r="DR38" i="5"/>
  <c r="DR46" i="5"/>
  <c r="DR54" i="5"/>
  <c r="DR62" i="5"/>
  <c r="DR70" i="5"/>
  <c r="DR78" i="5"/>
  <c r="DR86" i="5"/>
  <c r="DR94" i="5"/>
  <c r="DR102" i="5"/>
  <c r="DR110" i="5"/>
  <c r="DR118" i="5"/>
  <c r="DR126" i="5"/>
  <c r="DR134" i="5"/>
  <c r="DR142" i="5"/>
  <c r="DR150" i="5"/>
  <c r="DR158" i="5"/>
  <c r="DR87" i="5"/>
  <c r="DR47" i="5"/>
  <c r="DR166" i="5"/>
  <c r="DR174" i="5"/>
  <c r="DR181" i="5"/>
  <c r="DR189" i="5"/>
  <c r="DR197" i="5"/>
  <c r="DR205" i="5"/>
  <c r="DR213" i="5"/>
  <c r="DR221" i="5"/>
  <c r="DR229" i="5"/>
  <c r="DR237" i="5"/>
  <c r="DR245" i="5"/>
  <c r="DR253" i="5"/>
  <c r="DR261" i="5"/>
  <c r="DR269" i="5"/>
  <c r="DR277" i="5"/>
  <c r="DR285" i="5"/>
  <c r="DR293" i="5"/>
  <c r="DR135" i="5"/>
  <c r="DR95" i="5"/>
  <c r="DR167" i="5"/>
  <c r="DR175" i="5"/>
  <c r="DR182" i="5"/>
  <c r="DR190" i="5"/>
  <c r="DR198" i="5"/>
  <c r="DR206" i="5"/>
  <c r="DR214" i="5"/>
  <c r="DR222" i="5"/>
  <c r="DR230" i="5"/>
  <c r="DR238" i="5"/>
  <c r="DR246" i="5"/>
  <c r="DR254" i="5"/>
  <c r="DR262" i="5"/>
  <c r="DR270" i="5"/>
  <c r="DR278" i="5"/>
  <c r="DR286" i="5"/>
  <c r="DR55" i="5"/>
  <c r="DR156" i="5"/>
  <c r="DR15" i="5"/>
  <c r="DR143" i="5"/>
  <c r="DR168" i="5"/>
  <c r="DR176" i="5"/>
  <c r="DR183" i="5"/>
  <c r="DR191" i="5"/>
  <c r="DR199" i="5"/>
  <c r="DR207" i="5"/>
  <c r="DR215" i="5"/>
  <c r="DR223" i="5"/>
  <c r="DR231" i="5"/>
  <c r="DR239" i="5"/>
  <c r="DR247" i="5"/>
  <c r="DR255" i="5"/>
  <c r="DR263" i="5"/>
  <c r="DR271" i="5"/>
  <c r="DR279" i="5"/>
  <c r="DR287" i="5"/>
  <c r="DR103" i="5"/>
  <c r="DR63" i="5"/>
  <c r="DR159" i="5"/>
  <c r="DR161" i="5"/>
  <c r="DR169" i="5"/>
  <c r="DR177" i="5"/>
  <c r="DR184" i="5"/>
  <c r="DR192" i="5"/>
  <c r="DR200" i="5"/>
  <c r="DR208" i="5"/>
  <c r="DR216" i="5"/>
  <c r="DR224" i="5"/>
  <c r="DR232" i="5"/>
  <c r="DR240" i="5"/>
  <c r="DR248" i="5"/>
  <c r="DR256" i="5"/>
  <c r="DR264" i="5"/>
  <c r="DR272" i="5"/>
  <c r="DR280" i="5"/>
  <c r="DR288" i="5"/>
  <c r="DR23" i="5"/>
  <c r="DR151" i="5"/>
  <c r="DR111" i="5"/>
  <c r="DR162" i="5"/>
  <c r="DR170" i="5"/>
  <c r="DR178" i="5"/>
  <c r="DR185" i="5"/>
  <c r="DR193" i="5"/>
  <c r="DR201" i="5"/>
  <c r="DR209" i="5"/>
  <c r="DR217" i="5"/>
  <c r="DR225" i="5"/>
  <c r="DR233" i="5"/>
  <c r="DR241" i="5"/>
  <c r="DR249" i="5"/>
  <c r="DR257" i="5"/>
  <c r="DR265" i="5"/>
  <c r="DR71" i="5"/>
  <c r="DR31" i="5"/>
  <c r="DR163" i="5"/>
  <c r="DR171" i="5"/>
  <c r="DR179" i="5"/>
  <c r="DR186" i="5"/>
  <c r="DR194" i="5"/>
  <c r="DR202" i="5"/>
  <c r="DR210" i="5"/>
  <c r="DR218" i="5"/>
  <c r="DR226" i="5"/>
  <c r="DR234" i="5"/>
  <c r="DR242" i="5"/>
  <c r="DR250" i="5"/>
  <c r="DR258" i="5"/>
  <c r="DR266" i="5"/>
  <c r="DR274" i="5"/>
  <c r="DR282" i="5"/>
  <c r="DR290" i="5"/>
  <c r="DR119" i="5"/>
  <c r="DR79" i="5"/>
  <c r="DR164" i="5"/>
  <c r="DR172" i="5"/>
  <c r="DR187" i="5"/>
  <c r="DR195" i="5"/>
  <c r="DR203" i="5"/>
  <c r="DR211" i="5"/>
  <c r="DR219" i="5"/>
  <c r="DR227" i="5"/>
  <c r="DR235" i="5"/>
  <c r="DR243" i="5"/>
  <c r="DR251" i="5"/>
  <c r="DR259" i="5"/>
  <c r="DR267" i="5"/>
  <c r="DR275" i="5"/>
  <c r="DR283" i="5"/>
  <c r="DR291" i="5"/>
  <c r="DR276" i="5"/>
  <c r="DR289" i="5"/>
  <c r="DR300" i="5"/>
  <c r="DR308" i="5"/>
  <c r="DR316" i="5"/>
  <c r="DR324" i="5"/>
  <c r="DR332" i="5"/>
  <c r="DR340" i="5"/>
  <c r="DR348" i="5"/>
  <c r="DR196" i="5"/>
  <c r="DR260" i="5"/>
  <c r="DR39" i="5"/>
  <c r="DR301" i="5"/>
  <c r="DR309" i="5"/>
  <c r="DR317" i="5"/>
  <c r="DR325" i="5"/>
  <c r="DR333" i="5"/>
  <c r="DR341" i="5"/>
  <c r="DR349" i="5"/>
  <c r="DR204" i="5"/>
  <c r="DR284" i="5"/>
  <c r="DR294" i="5"/>
  <c r="DR302" i="5"/>
  <c r="DR310" i="5"/>
  <c r="DR318" i="5"/>
  <c r="DR326" i="5"/>
  <c r="DR334" i="5"/>
  <c r="DR342" i="5"/>
  <c r="DR350" i="5"/>
  <c r="DR212" i="5"/>
  <c r="DR292" i="5"/>
  <c r="DR295" i="5"/>
  <c r="DR303" i="5"/>
  <c r="DR311" i="5"/>
  <c r="DR319" i="5"/>
  <c r="DR327" i="5"/>
  <c r="DR335" i="5"/>
  <c r="DR343" i="5"/>
  <c r="DR351" i="5"/>
  <c r="DR220" i="5"/>
  <c r="DR296" i="5"/>
  <c r="DR304" i="5"/>
  <c r="DR312" i="5"/>
  <c r="DR320" i="5"/>
  <c r="DR328" i="5"/>
  <c r="DR336" i="5"/>
  <c r="DR344" i="5"/>
  <c r="DR352" i="5"/>
  <c r="DR165" i="5"/>
  <c r="DR228" i="5"/>
  <c r="DR273" i="5"/>
  <c r="DR297" i="5"/>
  <c r="DR305" i="5"/>
  <c r="DR313" i="5"/>
  <c r="DR321" i="5"/>
  <c r="DR329" i="5"/>
  <c r="DR337" i="5"/>
  <c r="DR345" i="5"/>
  <c r="DR353" i="5"/>
  <c r="DR127" i="5"/>
  <c r="DR173" i="5"/>
  <c r="DR236" i="5"/>
  <c r="DR180" i="5"/>
  <c r="DR244" i="5"/>
  <c r="DR268" i="5"/>
  <c r="DR281" i="5"/>
  <c r="DR188" i="5"/>
  <c r="DR252" i="5"/>
  <c r="DR306" i="5"/>
  <c r="DR339" i="5"/>
  <c r="DR359" i="5"/>
  <c r="DR367" i="5"/>
  <c r="DR375" i="5"/>
  <c r="DR383" i="5"/>
  <c r="DR314" i="5"/>
  <c r="DR347" i="5"/>
  <c r="DR360" i="5"/>
  <c r="DR368" i="5"/>
  <c r="DR376" i="5"/>
  <c r="DR322" i="5"/>
  <c r="DR361" i="5"/>
  <c r="DR369" i="5"/>
  <c r="DR377" i="5"/>
  <c r="DR385" i="5"/>
  <c r="DR330" i="5"/>
  <c r="DR299" i="5"/>
  <c r="DR362" i="5"/>
  <c r="DR370" i="5"/>
  <c r="DR378" i="5"/>
  <c r="DR338" i="5"/>
  <c r="DR307" i="5"/>
  <c r="DR355" i="5"/>
  <c r="DR363" i="5"/>
  <c r="DR371" i="5"/>
  <c r="DR379" i="5"/>
  <c r="DR346" i="5"/>
  <c r="DR354" i="5"/>
  <c r="DR315" i="5"/>
  <c r="DR356" i="5"/>
  <c r="DR364" i="5"/>
  <c r="DR372" i="5"/>
  <c r="DR380" i="5"/>
  <c r="DR323" i="5"/>
  <c r="DR357" i="5"/>
  <c r="DR365" i="5"/>
  <c r="DR373" i="5"/>
  <c r="DR381" i="5"/>
  <c r="DR298" i="5"/>
  <c r="GD8" i="5"/>
  <c r="GD9" i="5"/>
  <c r="GD10" i="5"/>
  <c r="GD7" i="5"/>
  <c r="GD16" i="5"/>
  <c r="GD24" i="5"/>
  <c r="GD32" i="5"/>
  <c r="GD40" i="5"/>
  <c r="GD48" i="5"/>
  <c r="GD56" i="5"/>
  <c r="GD64" i="5"/>
  <c r="GD72" i="5"/>
  <c r="GD80" i="5"/>
  <c r="GD88" i="5"/>
  <c r="GD96" i="5"/>
  <c r="GD104" i="5"/>
  <c r="GD112" i="5"/>
  <c r="GD120" i="5"/>
  <c r="GD128" i="5"/>
  <c r="GD136" i="5"/>
  <c r="GD144" i="5"/>
  <c r="GD152" i="5"/>
  <c r="GD17" i="5"/>
  <c r="GD25" i="5"/>
  <c r="GD33" i="5"/>
  <c r="GD41" i="5"/>
  <c r="GD49" i="5"/>
  <c r="GD57" i="5"/>
  <c r="GD65" i="5"/>
  <c r="GD73" i="5"/>
  <c r="GD81" i="5"/>
  <c r="GD89" i="5"/>
  <c r="GD97" i="5"/>
  <c r="GD105" i="5"/>
  <c r="GD113" i="5"/>
  <c r="GD121" i="5"/>
  <c r="GD129" i="5"/>
  <c r="GD137" i="5"/>
  <c r="GD145" i="5"/>
  <c r="GD153" i="5"/>
  <c r="GD18" i="5"/>
  <c r="GD26" i="5"/>
  <c r="GD34" i="5"/>
  <c r="GD42" i="5"/>
  <c r="GD50" i="5"/>
  <c r="GD58" i="5"/>
  <c r="GD66" i="5"/>
  <c r="GD74" i="5"/>
  <c r="GD82" i="5"/>
  <c r="GD90" i="5"/>
  <c r="GD98" i="5"/>
  <c r="GD106" i="5"/>
  <c r="GD114" i="5"/>
  <c r="GD122" i="5"/>
  <c r="GD130" i="5"/>
  <c r="GD138" i="5"/>
  <c r="GD146" i="5"/>
  <c r="GD154" i="5"/>
  <c r="GD19" i="5"/>
  <c r="GD27" i="5"/>
  <c r="GD35" i="5"/>
  <c r="GD43" i="5"/>
  <c r="GD51" i="5"/>
  <c r="GD59" i="5"/>
  <c r="GD67" i="5"/>
  <c r="GD75" i="5"/>
  <c r="GD83" i="5"/>
  <c r="GD91" i="5"/>
  <c r="GD99" i="5"/>
  <c r="GD107" i="5"/>
  <c r="GD115" i="5"/>
  <c r="GD123" i="5"/>
  <c r="GD131" i="5"/>
  <c r="GD139" i="5"/>
  <c r="GD147" i="5"/>
  <c r="GD155" i="5"/>
  <c r="GD11" i="5"/>
  <c r="GD12" i="5"/>
  <c r="GD20" i="5"/>
  <c r="GD28" i="5"/>
  <c r="GD36" i="5"/>
  <c r="GD44" i="5"/>
  <c r="GD52" i="5"/>
  <c r="GD60" i="5"/>
  <c r="GD68" i="5"/>
  <c r="GD76" i="5"/>
  <c r="GD84" i="5"/>
  <c r="GD92" i="5"/>
  <c r="GD100" i="5"/>
  <c r="GD108" i="5"/>
  <c r="GD116" i="5"/>
  <c r="GD124" i="5"/>
  <c r="GD132" i="5"/>
  <c r="GD140" i="5"/>
  <c r="GD148" i="5"/>
  <c r="GD13" i="5"/>
  <c r="GD21" i="5"/>
  <c r="GD29" i="5"/>
  <c r="GD37" i="5"/>
  <c r="GD45" i="5"/>
  <c r="GD53" i="5"/>
  <c r="GD61" i="5"/>
  <c r="GD69" i="5"/>
  <c r="GD77" i="5"/>
  <c r="GD85" i="5"/>
  <c r="GD93" i="5"/>
  <c r="GD101" i="5"/>
  <c r="GD109" i="5"/>
  <c r="GD117" i="5"/>
  <c r="GD125" i="5"/>
  <c r="GD133" i="5"/>
  <c r="GD141" i="5"/>
  <c r="GD149" i="5"/>
  <c r="GD157" i="5"/>
  <c r="GD14" i="5"/>
  <c r="GD22" i="5"/>
  <c r="GD30" i="5"/>
  <c r="GD38" i="5"/>
  <c r="GD46" i="5"/>
  <c r="GD54" i="5"/>
  <c r="GD62" i="5"/>
  <c r="GD70" i="5"/>
  <c r="GD78" i="5"/>
  <c r="GD86" i="5"/>
  <c r="GD94" i="5"/>
  <c r="GD102" i="5"/>
  <c r="GD110" i="5"/>
  <c r="GD118" i="5"/>
  <c r="GD126" i="5"/>
  <c r="GD134" i="5"/>
  <c r="GD142" i="5"/>
  <c r="GD150" i="5"/>
  <c r="GD158" i="5"/>
  <c r="GD71" i="5"/>
  <c r="GD31" i="5"/>
  <c r="GD166" i="5"/>
  <c r="GD174" i="5"/>
  <c r="GD181" i="5"/>
  <c r="GD189" i="5"/>
  <c r="GD197" i="5"/>
  <c r="GD205" i="5"/>
  <c r="GD213" i="5"/>
  <c r="GD221" i="5"/>
  <c r="GD229" i="5"/>
  <c r="GD237" i="5"/>
  <c r="GD245" i="5"/>
  <c r="GD253" i="5"/>
  <c r="GD261" i="5"/>
  <c r="GD269" i="5"/>
  <c r="GD277" i="5"/>
  <c r="GD285" i="5"/>
  <c r="GD119" i="5"/>
  <c r="GD79" i="5"/>
  <c r="GD167" i="5"/>
  <c r="GD175" i="5"/>
  <c r="GD182" i="5"/>
  <c r="GD190" i="5"/>
  <c r="GD198" i="5"/>
  <c r="GD206" i="5"/>
  <c r="GD214" i="5"/>
  <c r="GD222" i="5"/>
  <c r="GD230" i="5"/>
  <c r="GD238" i="5"/>
  <c r="GD246" i="5"/>
  <c r="GD254" i="5"/>
  <c r="GD262" i="5"/>
  <c r="GD270" i="5"/>
  <c r="GD278" i="5"/>
  <c r="GD286" i="5"/>
  <c r="GD39" i="5"/>
  <c r="GD127" i="5"/>
  <c r="GD160" i="5"/>
  <c r="GD168" i="5"/>
  <c r="GD176" i="5"/>
  <c r="GD183" i="5"/>
  <c r="GD191" i="5"/>
  <c r="GD199" i="5"/>
  <c r="GD207" i="5"/>
  <c r="GD215" i="5"/>
  <c r="GD223" i="5"/>
  <c r="GD231" i="5"/>
  <c r="GD239" i="5"/>
  <c r="GD247" i="5"/>
  <c r="GD255" i="5"/>
  <c r="GD263" i="5"/>
  <c r="GD271" i="5"/>
  <c r="GD279" i="5"/>
  <c r="GD287" i="5"/>
  <c r="GD87" i="5"/>
  <c r="GD47" i="5"/>
  <c r="GD161" i="5"/>
  <c r="GD169" i="5"/>
  <c r="GD177" i="5"/>
  <c r="GD184" i="5"/>
  <c r="GD192" i="5"/>
  <c r="GD200" i="5"/>
  <c r="GD208" i="5"/>
  <c r="GD216" i="5"/>
  <c r="GD224" i="5"/>
  <c r="GD232" i="5"/>
  <c r="GD240" i="5"/>
  <c r="GD248" i="5"/>
  <c r="GD256" i="5"/>
  <c r="GD264" i="5"/>
  <c r="GD272" i="5"/>
  <c r="GD280" i="5"/>
  <c r="GD288" i="5"/>
  <c r="GD135" i="5"/>
  <c r="GD95" i="5"/>
  <c r="GD162" i="5"/>
  <c r="GD170" i="5"/>
  <c r="GD178" i="5"/>
  <c r="GD185" i="5"/>
  <c r="GD193" i="5"/>
  <c r="GD201" i="5"/>
  <c r="GD209" i="5"/>
  <c r="GD217" i="5"/>
  <c r="GD225" i="5"/>
  <c r="GD233" i="5"/>
  <c r="GD241" i="5"/>
  <c r="GD249" i="5"/>
  <c r="GD257" i="5"/>
  <c r="GD265" i="5"/>
  <c r="GD55" i="5"/>
  <c r="GD15" i="5"/>
  <c r="GD143" i="5"/>
  <c r="GD163" i="5"/>
  <c r="GD171" i="5"/>
  <c r="GD179" i="5"/>
  <c r="GD186" i="5"/>
  <c r="GD194" i="5"/>
  <c r="GD202" i="5"/>
  <c r="GD210" i="5"/>
  <c r="GD218" i="5"/>
  <c r="GD226" i="5"/>
  <c r="GD234" i="5"/>
  <c r="GD242" i="5"/>
  <c r="GD250" i="5"/>
  <c r="GD258" i="5"/>
  <c r="GD266" i="5"/>
  <c r="GD274" i="5"/>
  <c r="GD282" i="5"/>
  <c r="GD290" i="5"/>
  <c r="GD103" i="5"/>
  <c r="GD156" i="5"/>
  <c r="GD63" i="5"/>
  <c r="GD164" i="5"/>
  <c r="GD172" i="5"/>
  <c r="GD187" i="5"/>
  <c r="GD195" i="5"/>
  <c r="GD203" i="5"/>
  <c r="GD211" i="5"/>
  <c r="GD219" i="5"/>
  <c r="GD227" i="5"/>
  <c r="GD235" i="5"/>
  <c r="GD243" i="5"/>
  <c r="GD251" i="5"/>
  <c r="GD259" i="5"/>
  <c r="GD267" i="5"/>
  <c r="GD275" i="5"/>
  <c r="GD283" i="5"/>
  <c r="GD291" i="5"/>
  <c r="GD151" i="5"/>
  <c r="GD273" i="5"/>
  <c r="GD300" i="5"/>
  <c r="GD308" i="5"/>
  <c r="GD316" i="5"/>
  <c r="GD324" i="5"/>
  <c r="GD332" i="5"/>
  <c r="GD340" i="5"/>
  <c r="GD348" i="5"/>
  <c r="GD159" i="5"/>
  <c r="GD180" i="5"/>
  <c r="GD244" i="5"/>
  <c r="GD293" i="5"/>
  <c r="GD301" i="5"/>
  <c r="GD309" i="5"/>
  <c r="GD317" i="5"/>
  <c r="GD325" i="5"/>
  <c r="GD333" i="5"/>
  <c r="GD341" i="5"/>
  <c r="GD349" i="5"/>
  <c r="GD111" i="5"/>
  <c r="GD188" i="5"/>
  <c r="GD252" i="5"/>
  <c r="GD268" i="5"/>
  <c r="GD281" i="5"/>
  <c r="GD294" i="5"/>
  <c r="GD302" i="5"/>
  <c r="GD310" i="5"/>
  <c r="GD318" i="5"/>
  <c r="GD326" i="5"/>
  <c r="GD334" i="5"/>
  <c r="GD342" i="5"/>
  <c r="GD350" i="5"/>
  <c r="GD196" i="5"/>
  <c r="GD260" i="5"/>
  <c r="GD276" i="5"/>
  <c r="GD289" i="5"/>
  <c r="GD295" i="5"/>
  <c r="GD303" i="5"/>
  <c r="GD311" i="5"/>
  <c r="GD319" i="5"/>
  <c r="GD327" i="5"/>
  <c r="GD335" i="5"/>
  <c r="GD343" i="5"/>
  <c r="GD351" i="5"/>
  <c r="GD204" i="5"/>
  <c r="GD296" i="5"/>
  <c r="GD304" i="5"/>
  <c r="GD312" i="5"/>
  <c r="GD320" i="5"/>
  <c r="GD328" i="5"/>
  <c r="GD336" i="5"/>
  <c r="GD344" i="5"/>
  <c r="GD352" i="5"/>
  <c r="GD212" i="5"/>
  <c r="GD284" i="5"/>
  <c r="GD23" i="5"/>
  <c r="GD297" i="5"/>
  <c r="GD305" i="5"/>
  <c r="GD313" i="5"/>
  <c r="GD321" i="5"/>
  <c r="GD329" i="5"/>
  <c r="GD337" i="5"/>
  <c r="GD345" i="5"/>
  <c r="GD353" i="5"/>
  <c r="GD220" i="5"/>
  <c r="GD165" i="5"/>
  <c r="GD228" i="5"/>
  <c r="GD173" i="5"/>
  <c r="GD236" i="5"/>
  <c r="GD323" i="5"/>
  <c r="GD359" i="5"/>
  <c r="GD367" i="5"/>
  <c r="GD375" i="5"/>
  <c r="GD383" i="5"/>
  <c r="GD298" i="5"/>
  <c r="GD331" i="5"/>
  <c r="GD360" i="5"/>
  <c r="GD368" i="5"/>
  <c r="GD376" i="5"/>
  <c r="GD306" i="5"/>
  <c r="GD339" i="5"/>
  <c r="GD361" i="5"/>
  <c r="GD369" i="5"/>
  <c r="GD377" i="5"/>
  <c r="GD292" i="5"/>
  <c r="GD314" i="5"/>
  <c r="GD347" i="5"/>
  <c r="GD354" i="5"/>
  <c r="GD362" i="5"/>
  <c r="GD370" i="5"/>
  <c r="GD378" i="5"/>
  <c r="GD322" i="5"/>
  <c r="GD355" i="5"/>
  <c r="GD363" i="5"/>
  <c r="GD371" i="5"/>
  <c r="GD379" i="5"/>
  <c r="GD330" i="5"/>
  <c r="GD299" i="5"/>
  <c r="GD356" i="5"/>
  <c r="GD364" i="5"/>
  <c r="GD372" i="5"/>
  <c r="GD380" i="5"/>
  <c r="GD338" i="5"/>
  <c r="GD307" i="5"/>
  <c r="GD357" i="5"/>
  <c r="GD365" i="5"/>
  <c r="GD373" i="5"/>
  <c r="GD381" i="5"/>
  <c r="GD346" i="5"/>
  <c r="GD6" i="5"/>
  <c r="EX6" i="5"/>
  <c r="DR6" i="5"/>
  <c r="CL6" i="5"/>
  <c r="GP453" i="5"/>
  <c r="FJ453" i="5"/>
  <c r="ED453" i="5"/>
  <c r="CX453" i="5"/>
  <c r="GT452" i="5"/>
  <c r="FN452" i="5"/>
  <c r="EH452" i="5"/>
  <c r="DB452" i="5"/>
  <c r="GX451" i="5"/>
  <c r="FR451" i="5"/>
  <c r="EL451" i="5"/>
  <c r="DF451" i="5"/>
  <c r="BZ451" i="5"/>
  <c r="FV450" i="5"/>
  <c r="EP450" i="5"/>
  <c r="DJ450" i="5"/>
  <c r="CD450" i="5"/>
  <c r="FZ449" i="5"/>
  <c r="ET449" i="5"/>
  <c r="DN449" i="5"/>
  <c r="CH449" i="5"/>
  <c r="GD448" i="5"/>
  <c r="EX448" i="5"/>
  <c r="DR448" i="5"/>
  <c r="CL448" i="5"/>
  <c r="GH447" i="5"/>
  <c r="FB447" i="5"/>
  <c r="DV447" i="5"/>
  <c r="CP447" i="5"/>
  <c r="GL446" i="5"/>
  <c r="FF446" i="5"/>
  <c r="DZ446" i="5"/>
  <c r="CT446" i="5"/>
  <c r="GP445" i="5"/>
  <c r="FJ445" i="5"/>
  <c r="ED445" i="5"/>
  <c r="CX445" i="5"/>
  <c r="GT444" i="5"/>
  <c r="FN444" i="5"/>
  <c r="EH444" i="5"/>
  <c r="DB444" i="5"/>
  <c r="GX443" i="5"/>
  <c r="FR443" i="5"/>
  <c r="EL443" i="5"/>
  <c r="DF443" i="5"/>
  <c r="BZ443" i="5"/>
  <c r="FV442" i="5"/>
  <c r="EP442" i="5"/>
  <c r="DJ442" i="5"/>
  <c r="CD442" i="5"/>
  <c r="FZ441" i="5"/>
  <c r="ET441" i="5"/>
  <c r="DN441" i="5"/>
  <c r="CH441" i="5"/>
  <c r="GD440" i="5"/>
  <c r="EX440" i="5"/>
  <c r="DR440" i="5"/>
  <c r="CL440" i="5"/>
  <c r="GH439" i="5"/>
  <c r="FB439" i="5"/>
  <c r="DV439" i="5"/>
  <c r="CP439" i="5"/>
  <c r="GL438" i="5"/>
  <c r="FF438" i="5"/>
  <c r="DZ438" i="5"/>
  <c r="CT438" i="5"/>
  <c r="GP437" i="5"/>
  <c r="FJ437" i="5"/>
  <c r="ED437" i="5"/>
  <c r="CX437" i="5"/>
  <c r="GT436" i="5"/>
  <c r="FN436" i="5"/>
  <c r="EH436" i="5"/>
  <c r="DB436" i="5"/>
  <c r="GX435" i="5"/>
  <c r="FR435" i="5"/>
  <c r="EL435" i="5"/>
  <c r="DF435" i="5"/>
  <c r="BZ435" i="5"/>
  <c r="FV434" i="5"/>
  <c r="EP434" i="5"/>
  <c r="DJ434" i="5"/>
  <c r="CD434" i="5"/>
  <c r="FZ433" i="5"/>
  <c r="ET433" i="5"/>
  <c r="DN433" i="5"/>
  <c r="CH433" i="5"/>
  <c r="GD432" i="5"/>
  <c r="EX432" i="5"/>
  <c r="DR432" i="5"/>
  <c r="CL432" i="5"/>
  <c r="GH431" i="5"/>
  <c r="FB431" i="5"/>
  <c r="DV431" i="5"/>
  <c r="CP431" i="5"/>
  <c r="GL430" i="5"/>
  <c r="FF430" i="5"/>
  <c r="DZ430" i="5"/>
  <c r="CT430" i="5"/>
  <c r="GP429" i="5"/>
  <c r="FJ429" i="5"/>
  <c r="ED429" i="5"/>
  <c r="CX429" i="5"/>
  <c r="GT428" i="5"/>
  <c r="FN428" i="5"/>
  <c r="EH428" i="5"/>
  <c r="DB428" i="5"/>
  <c r="GX427" i="5"/>
  <c r="FR427" i="5"/>
  <c r="EL427" i="5"/>
  <c r="DF427" i="5"/>
  <c r="BZ427" i="5"/>
  <c r="FV426" i="5"/>
  <c r="EP426" i="5"/>
  <c r="DJ426" i="5"/>
  <c r="CD426" i="5"/>
  <c r="FZ425" i="5"/>
  <c r="ET425" i="5"/>
  <c r="DN425" i="5"/>
  <c r="CH425" i="5"/>
  <c r="GD424" i="5"/>
  <c r="EX424" i="5"/>
  <c r="DR424" i="5"/>
  <c r="CL424" i="5"/>
  <c r="GH423" i="5"/>
  <c r="FB423" i="5"/>
  <c r="DV423" i="5"/>
  <c r="CP423" i="5"/>
  <c r="GL422" i="5"/>
  <c r="FF422" i="5"/>
  <c r="DZ422" i="5"/>
  <c r="CT422" i="5"/>
  <c r="GP421" i="5"/>
  <c r="FJ421" i="5"/>
  <c r="ED421" i="5"/>
  <c r="CX421" i="5"/>
  <c r="GT420" i="5"/>
  <c r="FN420" i="5"/>
  <c r="EH420" i="5"/>
  <c r="DB420" i="5"/>
  <c r="GX419" i="5"/>
  <c r="FR419" i="5"/>
  <c r="EL419" i="5"/>
  <c r="DF419" i="5"/>
  <c r="BZ419" i="5"/>
  <c r="FV418" i="5"/>
  <c r="EP418" i="5"/>
  <c r="DJ418" i="5"/>
  <c r="CD418" i="5"/>
  <c r="FZ417" i="5"/>
  <c r="ET417" i="5"/>
  <c r="DN417" i="5"/>
  <c r="CH417" i="5"/>
  <c r="GD416" i="5"/>
  <c r="EX416" i="5"/>
  <c r="DR416" i="5"/>
  <c r="CL416" i="5"/>
  <c r="GH415" i="5"/>
  <c r="FB415" i="5"/>
  <c r="DV415" i="5"/>
  <c r="CP415" i="5"/>
  <c r="GL414" i="5"/>
  <c r="FF414" i="5"/>
  <c r="DZ414" i="5"/>
  <c r="CT414" i="5"/>
  <c r="GP413" i="5"/>
  <c r="FJ413" i="5"/>
  <c r="ED413" i="5"/>
  <c r="CX413" i="5"/>
  <c r="GT412" i="5"/>
  <c r="FN412" i="5"/>
  <c r="EH412" i="5"/>
  <c r="DB412" i="5"/>
  <c r="GX411" i="5"/>
  <c r="FR411" i="5"/>
  <c r="EL411" i="5"/>
  <c r="DF411" i="5"/>
  <c r="BZ411" i="5"/>
  <c r="FV410" i="5"/>
  <c r="EP410" i="5"/>
  <c r="DJ410" i="5"/>
  <c r="CD410" i="5"/>
  <c r="FZ409" i="5"/>
  <c r="ET409" i="5"/>
  <c r="DN409" i="5"/>
  <c r="CH409" i="5"/>
  <c r="GD408" i="5"/>
  <c r="EX408" i="5"/>
  <c r="DR408" i="5"/>
  <c r="CL408" i="5"/>
  <c r="GH407" i="5"/>
  <c r="FB407" i="5"/>
  <c r="DV407" i="5"/>
  <c r="CP407" i="5"/>
  <c r="GL406" i="5"/>
  <c r="FF406" i="5"/>
  <c r="DZ406" i="5"/>
  <c r="CT406" i="5"/>
  <c r="GP405" i="5"/>
  <c r="FJ405" i="5"/>
  <c r="ED405" i="5"/>
  <c r="CX405" i="5"/>
  <c r="GT404" i="5"/>
  <c r="FN404" i="5"/>
  <c r="EH404" i="5"/>
  <c r="DB404" i="5"/>
  <c r="GX403" i="5"/>
  <c r="FR403" i="5"/>
  <c r="EL403" i="5"/>
  <c r="DF403" i="5"/>
  <c r="BZ403" i="5"/>
  <c r="FV402" i="5"/>
  <c r="EP402" i="5"/>
  <c r="DJ402" i="5"/>
  <c r="CD402" i="5"/>
  <c r="FZ401" i="5"/>
  <c r="ET401" i="5"/>
  <c r="DN401" i="5"/>
  <c r="CH401" i="5"/>
  <c r="GD400" i="5"/>
  <c r="EX400" i="5"/>
  <c r="DR400" i="5"/>
  <c r="CL400" i="5"/>
  <c r="GH399" i="5"/>
  <c r="FB399" i="5"/>
  <c r="DV399" i="5"/>
  <c r="CP399" i="5"/>
  <c r="GL398" i="5"/>
  <c r="FF398" i="5"/>
  <c r="DZ398" i="5"/>
  <c r="CT398" i="5"/>
  <c r="GP397" i="5"/>
  <c r="FJ397" i="5"/>
  <c r="ED397" i="5"/>
  <c r="CX397" i="5"/>
  <c r="GT396" i="5"/>
  <c r="FN396" i="5"/>
  <c r="EH396" i="5"/>
  <c r="DB396" i="5"/>
  <c r="GX395" i="5"/>
  <c r="FR395" i="5"/>
  <c r="EL395" i="5"/>
  <c r="DF395" i="5"/>
  <c r="BZ395" i="5"/>
  <c r="FV394" i="5"/>
  <c r="EP394" i="5"/>
  <c r="DJ394" i="5"/>
  <c r="CD394" i="5"/>
  <c r="FZ393" i="5"/>
  <c r="ET393" i="5"/>
  <c r="DN393" i="5"/>
  <c r="CH393" i="5"/>
  <c r="GD392" i="5"/>
  <c r="EX392" i="5"/>
  <c r="DR392" i="5"/>
  <c r="CL392" i="5"/>
  <c r="FB391" i="5"/>
  <c r="CP391" i="5"/>
  <c r="GL390" i="5"/>
  <c r="FF390" i="5"/>
  <c r="DZ390" i="5"/>
  <c r="CT390" i="5"/>
  <c r="GP389" i="5"/>
  <c r="FJ389" i="5"/>
  <c r="ED389" i="5"/>
  <c r="CX389" i="5"/>
  <c r="GT388" i="5"/>
  <c r="FN388" i="5"/>
  <c r="EH388" i="5"/>
  <c r="DB388" i="5"/>
  <c r="GX387" i="5"/>
  <c r="FR387" i="5"/>
  <c r="EL387" i="5"/>
  <c r="DF387" i="5"/>
  <c r="BZ387" i="5"/>
  <c r="FV386" i="5"/>
  <c r="EP386" i="5"/>
  <c r="DJ386" i="5"/>
  <c r="CD386" i="5"/>
  <c r="FZ385" i="5"/>
  <c r="ET385" i="5"/>
  <c r="DE385" i="5"/>
  <c r="ED384" i="5"/>
  <c r="EH383" i="5"/>
  <c r="CT382" i="5"/>
  <c r="GL380" i="5"/>
  <c r="FE379" i="5"/>
  <c r="DJ378" i="5"/>
  <c r="DN375" i="5"/>
  <c r="ED371" i="5"/>
  <c r="ET367" i="5"/>
  <c r="FJ363" i="5"/>
  <c r="FZ359" i="5"/>
  <c r="GP355" i="5"/>
  <c r="CT337" i="5"/>
  <c r="CP306" i="5"/>
  <c r="GG158" i="5"/>
  <c r="CF8" i="5"/>
  <c r="CF16" i="5"/>
  <c r="CF24" i="5"/>
  <c r="CF32" i="5"/>
  <c r="CF40" i="5"/>
  <c r="CF48" i="5"/>
  <c r="CF56" i="5"/>
  <c r="CF64" i="5"/>
  <c r="CF72" i="5"/>
  <c r="CF80" i="5"/>
  <c r="CF88" i="5"/>
  <c r="CF96" i="5"/>
  <c r="CF104" i="5"/>
  <c r="CF112" i="5"/>
  <c r="CF120" i="5"/>
  <c r="CF128" i="5"/>
  <c r="CF136" i="5"/>
  <c r="CF144" i="5"/>
  <c r="CF152" i="5"/>
  <c r="CF160" i="5"/>
  <c r="CF168" i="5"/>
  <c r="CF176" i="5"/>
  <c r="CF183" i="5"/>
  <c r="CF191" i="5"/>
  <c r="CF199" i="5"/>
  <c r="CF207" i="5"/>
  <c r="CF215" i="5"/>
  <c r="CF223" i="5"/>
  <c r="CF231" i="5"/>
  <c r="CF239" i="5"/>
  <c r="CF247" i="5"/>
  <c r="CF255" i="5"/>
  <c r="CF263" i="5"/>
  <c r="CF271" i="5"/>
  <c r="CF279" i="5"/>
  <c r="CF287" i="5"/>
  <c r="CF295" i="5"/>
  <c r="CF303" i="5"/>
  <c r="CF311" i="5"/>
  <c r="CF319" i="5"/>
  <c r="CF327" i="5"/>
  <c r="CF335" i="5"/>
  <c r="CF343" i="5"/>
  <c r="CF351" i="5"/>
  <c r="CF359" i="5"/>
  <c r="CF367" i="5"/>
  <c r="CF375" i="5"/>
  <c r="CF383" i="5"/>
  <c r="CF391" i="5"/>
  <c r="CF399" i="5"/>
  <c r="CF407" i="5"/>
  <c r="CF415" i="5"/>
  <c r="CF423" i="5"/>
  <c r="CF431" i="5"/>
  <c r="CF439" i="5"/>
  <c r="CF447" i="5"/>
  <c r="CF6" i="5"/>
  <c r="CF9" i="5"/>
  <c r="CF17" i="5"/>
  <c r="CF25" i="5"/>
  <c r="CF33" i="5"/>
  <c r="CF41" i="5"/>
  <c r="CF49" i="5"/>
  <c r="CF57" i="5"/>
  <c r="CF65" i="5"/>
  <c r="CF73" i="5"/>
  <c r="CF81" i="5"/>
  <c r="CF89" i="5"/>
  <c r="CF97" i="5"/>
  <c r="CF105" i="5"/>
  <c r="CF113" i="5"/>
  <c r="CF121" i="5"/>
  <c r="CF129" i="5"/>
  <c r="CF137" i="5"/>
  <c r="CF145" i="5"/>
  <c r="CF153" i="5"/>
  <c r="CF161" i="5"/>
  <c r="CF169" i="5"/>
  <c r="CF177" i="5"/>
  <c r="CF184" i="5"/>
  <c r="CF192" i="5"/>
  <c r="CF200" i="5"/>
  <c r="CF208" i="5"/>
  <c r="CF216" i="5"/>
  <c r="CF224" i="5"/>
  <c r="CF232" i="5"/>
  <c r="CF240" i="5"/>
  <c r="CF248" i="5"/>
  <c r="CF256" i="5"/>
  <c r="CF264" i="5"/>
  <c r="CF272" i="5"/>
  <c r="CF280" i="5"/>
  <c r="CF288" i="5"/>
  <c r="CF296" i="5"/>
  <c r="CF304" i="5"/>
  <c r="CF312" i="5"/>
  <c r="CF320" i="5"/>
  <c r="CF328" i="5"/>
  <c r="CF336" i="5"/>
  <c r="CF344" i="5"/>
  <c r="CF352" i="5"/>
  <c r="CF360" i="5"/>
  <c r="CF368" i="5"/>
  <c r="CF376" i="5"/>
  <c r="CF384" i="5"/>
  <c r="CF392" i="5"/>
  <c r="CF400" i="5"/>
  <c r="CF408" i="5"/>
  <c r="CF416" i="5"/>
  <c r="CF424" i="5"/>
  <c r="CF432" i="5"/>
  <c r="CF440" i="5"/>
  <c r="CF448" i="5"/>
  <c r="CF10" i="5"/>
  <c r="CF18" i="5"/>
  <c r="CF26" i="5"/>
  <c r="CF34" i="5"/>
  <c r="CF42" i="5"/>
  <c r="CF50" i="5"/>
  <c r="CF58" i="5"/>
  <c r="CF66" i="5"/>
  <c r="CF74" i="5"/>
  <c r="CF82" i="5"/>
  <c r="CF90" i="5"/>
  <c r="CF98" i="5"/>
  <c r="CF106" i="5"/>
  <c r="CF114" i="5"/>
  <c r="CF122" i="5"/>
  <c r="CF130" i="5"/>
  <c r="CF138" i="5"/>
  <c r="CF146" i="5"/>
  <c r="CF154" i="5"/>
  <c r="CF162" i="5"/>
  <c r="CF170" i="5"/>
  <c r="CF178" i="5"/>
  <c r="CF185" i="5"/>
  <c r="CF193" i="5"/>
  <c r="CF201" i="5"/>
  <c r="CF209" i="5"/>
  <c r="CF217" i="5"/>
  <c r="CF225" i="5"/>
  <c r="CF233" i="5"/>
  <c r="CF241" i="5"/>
  <c r="CF249" i="5"/>
  <c r="CF257" i="5"/>
  <c r="CF265" i="5"/>
  <c r="CF273" i="5"/>
  <c r="CF281" i="5"/>
  <c r="CF289" i="5"/>
  <c r="CF297" i="5"/>
  <c r="CF305" i="5"/>
  <c r="CF313" i="5"/>
  <c r="CF321" i="5"/>
  <c r="CF329" i="5"/>
  <c r="CF337" i="5"/>
  <c r="CF345" i="5"/>
  <c r="CF353" i="5"/>
  <c r="CF361" i="5"/>
  <c r="CF369" i="5"/>
  <c r="CF377" i="5"/>
  <c r="CF385" i="5"/>
  <c r="CF393" i="5"/>
  <c r="CF401" i="5"/>
  <c r="CF409" i="5"/>
  <c r="CF417" i="5"/>
  <c r="CF425" i="5"/>
  <c r="CF433" i="5"/>
  <c r="CF441" i="5"/>
  <c r="CF449" i="5"/>
  <c r="CF11" i="5"/>
  <c r="CF19" i="5"/>
  <c r="CF27" i="5"/>
  <c r="CF35" i="5"/>
  <c r="CF43" i="5"/>
  <c r="CF51" i="5"/>
  <c r="CF59" i="5"/>
  <c r="CF67" i="5"/>
  <c r="CF75" i="5"/>
  <c r="CF83" i="5"/>
  <c r="CF91" i="5"/>
  <c r="CF99" i="5"/>
  <c r="CF107" i="5"/>
  <c r="CF115" i="5"/>
  <c r="CF123" i="5"/>
  <c r="CF131" i="5"/>
  <c r="CF139" i="5"/>
  <c r="CF147" i="5"/>
  <c r="CF155" i="5"/>
  <c r="CF163" i="5"/>
  <c r="CF171" i="5"/>
  <c r="CF179" i="5"/>
  <c r="CF186" i="5"/>
  <c r="CF194" i="5"/>
  <c r="CF202" i="5"/>
  <c r="CF210" i="5"/>
  <c r="CF218" i="5"/>
  <c r="CF226" i="5"/>
  <c r="CF234" i="5"/>
  <c r="CF242" i="5"/>
  <c r="CF250" i="5"/>
  <c r="CF258" i="5"/>
  <c r="CF266" i="5"/>
  <c r="CF274" i="5"/>
  <c r="CF282" i="5"/>
  <c r="CF290" i="5"/>
  <c r="CF298" i="5"/>
  <c r="CF306" i="5"/>
  <c r="CF314" i="5"/>
  <c r="CF322" i="5"/>
  <c r="CF330" i="5"/>
  <c r="CF338" i="5"/>
  <c r="CF346" i="5"/>
  <c r="CF354" i="5"/>
  <c r="CF362" i="5"/>
  <c r="CF370" i="5"/>
  <c r="CF378" i="5"/>
  <c r="CF386" i="5"/>
  <c r="CF394" i="5"/>
  <c r="CF402" i="5"/>
  <c r="CF410" i="5"/>
  <c r="CF418" i="5"/>
  <c r="CF426" i="5"/>
  <c r="CF434" i="5"/>
  <c r="CF442" i="5"/>
  <c r="CF450" i="5"/>
  <c r="CF12" i="5"/>
  <c r="CF20" i="5"/>
  <c r="CF28" i="5"/>
  <c r="CF36" i="5"/>
  <c r="CF44" i="5"/>
  <c r="CF52" i="5"/>
  <c r="CF60" i="5"/>
  <c r="CF68" i="5"/>
  <c r="CF76" i="5"/>
  <c r="CF84" i="5"/>
  <c r="CF92" i="5"/>
  <c r="CF100" i="5"/>
  <c r="CF108" i="5"/>
  <c r="CF116" i="5"/>
  <c r="CF124" i="5"/>
  <c r="CF132" i="5"/>
  <c r="CF140" i="5"/>
  <c r="CF148" i="5"/>
  <c r="CF156" i="5"/>
  <c r="CF164" i="5"/>
  <c r="CF172" i="5"/>
  <c r="CF187" i="5"/>
  <c r="CF195" i="5"/>
  <c r="CF203" i="5"/>
  <c r="CF211" i="5"/>
  <c r="CF219" i="5"/>
  <c r="CF227" i="5"/>
  <c r="CF235" i="5"/>
  <c r="CF243" i="5"/>
  <c r="CF251" i="5"/>
  <c r="CF259" i="5"/>
  <c r="CF267" i="5"/>
  <c r="CF275" i="5"/>
  <c r="CF283" i="5"/>
  <c r="CF291" i="5"/>
  <c r="CF299" i="5"/>
  <c r="CF307" i="5"/>
  <c r="CF315" i="5"/>
  <c r="CF323" i="5"/>
  <c r="CF331" i="5"/>
  <c r="CF339" i="5"/>
  <c r="CF347" i="5"/>
  <c r="CF355" i="5"/>
  <c r="CF363" i="5"/>
  <c r="CF371" i="5"/>
  <c r="CF379" i="5"/>
  <c r="CF387" i="5"/>
  <c r="CF395" i="5"/>
  <c r="CF403" i="5"/>
  <c r="CF411" i="5"/>
  <c r="CF419" i="5"/>
  <c r="CF427" i="5"/>
  <c r="CF435" i="5"/>
  <c r="CF443" i="5"/>
  <c r="CF451" i="5"/>
  <c r="CF13" i="5"/>
  <c r="CF21" i="5"/>
  <c r="CF29" i="5"/>
  <c r="CF37" i="5"/>
  <c r="CF45" i="5"/>
  <c r="CF53" i="5"/>
  <c r="CF61" i="5"/>
  <c r="CF69" i="5"/>
  <c r="CF77" i="5"/>
  <c r="CF85" i="5"/>
  <c r="CF93" i="5"/>
  <c r="CF101" i="5"/>
  <c r="CF109" i="5"/>
  <c r="CF117" i="5"/>
  <c r="CF125" i="5"/>
  <c r="CF133" i="5"/>
  <c r="CF141" i="5"/>
  <c r="CF149" i="5"/>
  <c r="CF157" i="5"/>
  <c r="CF165" i="5"/>
  <c r="CF173" i="5"/>
  <c r="CF180" i="5"/>
  <c r="CF188" i="5"/>
  <c r="CF196" i="5"/>
  <c r="CF204" i="5"/>
  <c r="CF212" i="5"/>
  <c r="CF220" i="5"/>
  <c r="CF228" i="5"/>
  <c r="CF236" i="5"/>
  <c r="CF244" i="5"/>
  <c r="CF252" i="5"/>
  <c r="CF260" i="5"/>
  <c r="CF268" i="5"/>
  <c r="CF276" i="5"/>
  <c r="CF284" i="5"/>
  <c r="CF292" i="5"/>
  <c r="CF300" i="5"/>
  <c r="CF308" i="5"/>
  <c r="CF316" i="5"/>
  <c r="CF324" i="5"/>
  <c r="CF332" i="5"/>
  <c r="CF340" i="5"/>
  <c r="CF348" i="5"/>
  <c r="CF356" i="5"/>
  <c r="CF364" i="5"/>
  <c r="CF372" i="5"/>
  <c r="CF380" i="5"/>
  <c r="CF388" i="5"/>
  <c r="CF396" i="5"/>
  <c r="CF404" i="5"/>
  <c r="CF412" i="5"/>
  <c r="CF420" i="5"/>
  <c r="CF428" i="5"/>
  <c r="CF436" i="5"/>
  <c r="CF444" i="5"/>
  <c r="CF452" i="5"/>
  <c r="CF46" i="5"/>
  <c r="CF87" i="5"/>
  <c r="CF174" i="5"/>
  <c r="CF214" i="5"/>
  <c r="CF301" i="5"/>
  <c r="CF342" i="5"/>
  <c r="CF429" i="5"/>
  <c r="CF47" i="5"/>
  <c r="CF134" i="5"/>
  <c r="CF175" i="5"/>
  <c r="CF261" i="5"/>
  <c r="CF302" i="5"/>
  <c r="CF389" i="5"/>
  <c r="CF430" i="5"/>
  <c r="CF7" i="5"/>
  <c r="CF94" i="5"/>
  <c r="CF135" i="5"/>
  <c r="CF221" i="5"/>
  <c r="CF262" i="5"/>
  <c r="CF349" i="5"/>
  <c r="CF390" i="5"/>
  <c r="CF54" i="5"/>
  <c r="CF95" i="5"/>
  <c r="CF181" i="5"/>
  <c r="CF222" i="5"/>
  <c r="CF309" i="5"/>
  <c r="CF350" i="5"/>
  <c r="CF437" i="5"/>
  <c r="CF14" i="5"/>
  <c r="CF55" i="5"/>
  <c r="CF142" i="5"/>
  <c r="CF182" i="5"/>
  <c r="CF269" i="5"/>
  <c r="CF310" i="5"/>
  <c r="CF397" i="5"/>
  <c r="CF438" i="5"/>
  <c r="CF15" i="5"/>
  <c r="CF102" i="5"/>
  <c r="CF143" i="5"/>
  <c r="CF229" i="5"/>
  <c r="CF270" i="5"/>
  <c r="CF357" i="5"/>
  <c r="CF398" i="5"/>
  <c r="CF62" i="5"/>
  <c r="CF103" i="5"/>
  <c r="CF189" i="5"/>
  <c r="CF230" i="5"/>
  <c r="CF317" i="5"/>
  <c r="CF358" i="5"/>
  <c r="CF445" i="5"/>
  <c r="CF22" i="5"/>
  <c r="CF63" i="5"/>
  <c r="CF150" i="5"/>
  <c r="CF190" i="5"/>
  <c r="CF277" i="5"/>
  <c r="CF318" i="5"/>
  <c r="CF405" i="5"/>
  <c r="CF446" i="5"/>
  <c r="CF23" i="5"/>
  <c r="CF110" i="5"/>
  <c r="CF151" i="5"/>
  <c r="CF237" i="5"/>
  <c r="CF278" i="5"/>
  <c r="CF365" i="5"/>
  <c r="CF406" i="5"/>
  <c r="CF70" i="5"/>
  <c r="CF111" i="5"/>
  <c r="CF197" i="5"/>
  <c r="CF238" i="5"/>
  <c r="CF325" i="5"/>
  <c r="CF366" i="5"/>
  <c r="CF453" i="5"/>
  <c r="CF30" i="5"/>
  <c r="CF71" i="5"/>
  <c r="CF158" i="5"/>
  <c r="CF198" i="5"/>
  <c r="CF285" i="5"/>
  <c r="CF326" i="5"/>
  <c r="CF413" i="5"/>
  <c r="CF31" i="5"/>
  <c r="CF118" i="5"/>
  <c r="CF159" i="5"/>
  <c r="CF245" i="5"/>
  <c r="CF286" i="5"/>
  <c r="CF373" i="5"/>
  <c r="CF414" i="5"/>
  <c r="CF38" i="5"/>
  <c r="CF79" i="5"/>
  <c r="CF166" i="5"/>
  <c r="CF206" i="5"/>
  <c r="CF293" i="5"/>
  <c r="CF334" i="5"/>
  <c r="CF421" i="5"/>
  <c r="CF205" i="5"/>
  <c r="CF422" i="5"/>
  <c r="CF213" i="5"/>
  <c r="CF246" i="5"/>
  <c r="CF253" i="5"/>
  <c r="CF39" i="5"/>
  <c r="CF254" i="5"/>
  <c r="CF78" i="5"/>
  <c r="CF294" i="5"/>
  <c r="CF86" i="5"/>
  <c r="CF333" i="5"/>
  <c r="CF119" i="5"/>
  <c r="CF126" i="5"/>
  <c r="CF341" i="5"/>
  <c r="CF127" i="5"/>
  <c r="CF374" i="5"/>
  <c r="CF167" i="5"/>
  <c r="CF381" i="5"/>
  <c r="CF382" i="5"/>
  <c r="DP10" i="5"/>
  <c r="DP18" i="5"/>
  <c r="DP26" i="5"/>
  <c r="DP34" i="5"/>
  <c r="DP42" i="5"/>
  <c r="DP50" i="5"/>
  <c r="DP58" i="5"/>
  <c r="DP66" i="5"/>
  <c r="DP74" i="5"/>
  <c r="DP82" i="5"/>
  <c r="DP90" i="5"/>
  <c r="DP98" i="5"/>
  <c r="DP106" i="5"/>
  <c r="DP114" i="5"/>
  <c r="DP122" i="5"/>
  <c r="DP130" i="5"/>
  <c r="DP138" i="5"/>
  <c r="DP146" i="5"/>
  <c r="DP154" i="5"/>
  <c r="DP162" i="5"/>
  <c r="DP170" i="5"/>
  <c r="DP178" i="5"/>
  <c r="DP185" i="5"/>
  <c r="DP193" i="5"/>
  <c r="DP201" i="5"/>
  <c r="DP209" i="5"/>
  <c r="DP217" i="5"/>
  <c r="DP225" i="5"/>
  <c r="DP233" i="5"/>
  <c r="DP241" i="5"/>
  <c r="DP249" i="5"/>
  <c r="DP257" i="5"/>
  <c r="DP265" i="5"/>
  <c r="DP273" i="5"/>
  <c r="DP281" i="5"/>
  <c r="DP289" i="5"/>
  <c r="DP297" i="5"/>
  <c r="DP305" i="5"/>
  <c r="DP313" i="5"/>
  <c r="DP321" i="5"/>
  <c r="DP329" i="5"/>
  <c r="DP337" i="5"/>
  <c r="DP345" i="5"/>
  <c r="DP353" i="5"/>
  <c r="DP361" i="5"/>
  <c r="DP369" i="5"/>
  <c r="DP377" i="5"/>
  <c r="DP385" i="5"/>
  <c r="DP393" i="5"/>
  <c r="DP401" i="5"/>
  <c r="DP409" i="5"/>
  <c r="DP417" i="5"/>
  <c r="DP425" i="5"/>
  <c r="DP433" i="5"/>
  <c r="DP441" i="5"/>
  <c r="DP449" i="5"/>
  <c r="DP6" i="5"/>
  <c r="DP11" i="5"/>
  <c r="DP19" i="5"/>
  <c r="DP27" i="5"/>
  <c r="DP35" i="5"/>
  <c r="DP43" i="5"/>
  <c r="DP51" i="5"/>
  <c r="DP59" i="5"/>
  <c r="DP67" i="5"/>
  <c r="DP75" i="5"/>
  <c r="DP83" i="5"/>
  <c r="DP91" i="5"/>
  <c r="DP99" i="5"/>
  <c r="DP107" i="5"/>
  <c r="DP115" i="5"/>
  <c r="DP123" i="5"/>
  <c r="DP131" i="5"/>
  <c r="DP139" i="5"/>
  <c r="DP147" i="5"/>
  <c r="DP155" i="5"/>
  <c r="DP163" i="5"/>
  <c r="DP171" i="5"/>
  <c r="DP179" i="5"/>
  <c r="DP186" i="5"/>
  <c r="DP194" i="5"/>
  <c r="DP202" i="5"/>
  <c r="DP210" i="5"/>
  <c r="DP218" i="5"/>
  <c r="DP226" i="5"/>
  <c r="DP234" i="5"/>
  <c r="DP242" i="5"/>
  <c r="DP250" i="5"/>
  <c r="DP258" i="5"/>
  <c r="DP266" i="5"/>
  <c r="DP274" i="5"/>
  <c r="DP282" i="5"/>
  <c r="DP290" i="5"/>
  <c r="DP298" i="5"/>
  <c r="DP306" i="5"/>
  <c r="DP314" i="5"/>
  <c r="DP322" i="5"/>
  <c r="DP330" i="5"/>
  <c r="DP338" i="5"/>
  <c r="DP346" i="5"/>
  <c r="DP354" i="5"/>
  <c r="DP362" i="5"/>
  <c r="DP370" i="5"/>
  <c r="DP378" i="5"/>
  <c r="DP386" i="5"/>
  <c r="DP394" i="5"/>
  <c r="DP402" i="5"/>
  <c r="DP410" i="5"/>
  <c r="DP418" i="5"/>
  <c r="DP426" i="5"/>
  <c r="DP434" i="5"/>
  <c r="DP442" i="5"/>
  <c r="DP450" i="5"/>
  <c r="DP12" i="5"/>
  <c r="DP20" i="5"/>
  <c r="DP28" i="5"/>
  <c r="DP36" i="5"/>
  <c r="DP44" i="5"/>
  <c r="DP52" i="5"/>
  <c r="DP60" i="5"/>
  <c r="DP68" i="5"/>
  <c r="DP76" i="5"/>
  <c r="DP84" i="5"/>
  <c r="DP92" i="5"/>
  <c r="DP100" i="5"/>
  <c r="DP108" i="5"/>
  <c r="DP116" i="5"/>
  <c r="DP124" i="5"/>
  <c r="DP132" i="5"/>
  <c r="DP140" i="5"/>
  <c r="DP148" i="5"/>
  <c r="DP156" i="5"/>
  <c r="DP164" i="5"/>
  <c r="DP172" i="5"/>
  <c r="DP187" i="5"/>
  <c r="DP195" i="5"/>
  <c r="DP203" i="5"/>
  <c r="DP211" i="5"/>
  <c r="DP219" i="5"/>
  <c r="DP227" i="5"/>
  <c r="DP235" i="5"/>
  <c r="DP243" i="5"/>
  <c r="DP251" i="5"/>
  <c r="DP259" i="5"/>
  <c r="DP267" i="5"/>
  <c r="DP275" i="5"/>
  <c r="DP283" i="5"/>
  <c r="DP291" i="5"/>
  <c r="DP299" i="5"/>
  <c r="DP307" i="5"/>
  <c r="DP315" i="5"/>
  <c r="DP323" i="5"/>
  <c r="DP331" i="5"/>
  <c r="DP339" i="5"/>
  <c r="DP347" i="5"/>
  <c r="DP355" i="5"/>
  <c r="DP363" i="5"/>
  <c r="DP371" i="5"/>
  <c r="DP379" i="5"/>
  <c r="DP387" i="5"/>
  <c r="DP395" i="5"/>
  <c r="DP403" i="5"/>
  <c r="DP411" i="5"/>
  <c r="DP419" i="5"/>
  <c r="DP427" i="5"/>
  <c r="DP435" i="5"/>
  <c r="DP443" i="5"/>
  <c r="DP451" i="5"/>
  <c r="DP13" i="5"/>
  <c r="DP21" i="5"/>
  <c r="DP29" i="5"/>
  <c r="DP37" i="5"/>
  <c r="DP45" i="5"/>
  <c r="DP53" i="5"/>
  <c r="DP61" i="5"/>
  <c r="DP69" i="5"/>
  <c r="DP77" i="5"/>
  <c r="DP85" i="5"/>
  <c r="DP93" i="5"/>
  <c r="DP101" i="5"/>
  <c r="DP109" i="5"/>
  <c r="DP117" i="5"/>
  <c r="DP125" i="5"/>
  <c r="DP133" i="5"/>
  <c r="DP141" i="5"/>
  <c r="DP149" i="5"/>
  <c r="DP157" i="5"/>
  <c r="DP165" i="5"/>
  <c r="DP173" i="5"/>
  <c r="DP180" i="5"/>
  <c r="DP188" i="5"/>
  <c r="DP196" i="5"/>
  <c r="DP204" i="5"/>
  <c r="DP212" i="5"/>
  <c r="DP220" i="5"/>
  <c r="DP228" i="5"/>
  <c r="DP236" i="5"/>
  <c r="DP244" i="5"/>
  <c r="DP252" i="5"/>
  <c r="DP260" i="5"/>
  <c r="DP268" i="5"/>
  <c r="DP276" i="5"/>
  <c r="DP284" i="5"/>
  <c r="DP292" i="5"/>
  <c r="DP300" i="5"/>
  <c r="DP308" i="5"/>
  <c r="DP316" i="5"/>
  <c r="DP324" i="5"/>
  <c r="DP332" i="5"/>
  <c r="DP340" i="5"/>
  <c r="DP348" i="5"/>
  <c r="DP356" i="5"/>
  <c r="DP364" i="5"/>
  <c r="DP372" i="5"/>
  <c r="DP380" i="5"/>
  <c r="DP388" i="5"/>
  <c r="DP396" i="5"/>
  <c r="DP404" i="5"/>
  <c r="DP412" i="5"/>
  <c r="DP420" i="5"/>
  <c r="DP428" i="5"/>
  <c r="DP436" i="5"/>
  <c r="DP444" i="5"/>
  <c r="DP452" i="5"/>
  <c r="DP14" i="5"/>
  <c r="DP22" i="5"/>
  <c r="DP30" i="5"/>
  <c r="DP38" i="5"/>
  <c r="DP46" i="5"/>
  <c r="DP54" i="5"/>
  <c r="DP62" i="5"/>
  <c r="DP70" i="5"/>
  <c r="DP78" i="5"/>
  <c r="DP86" i="5"/>
  <c r="DP94" i="5"/>
  <c r="DP102" i="5"/>
  <c r="DP110" i="5"/>
  <c r="DP118" i="5"/>
  <c r="DP126" i="5"/>
  <c r="DP134" i="5"/>
  <c r="DP142" i="5"/>
  <c r="DP150" i="5"/>
  <c r="DP158" i="5"/>
  <c r="DP166" i="5"/>
  <c r="DP174" i="5"/>
  <c r="DP181" i="5"/>
  <c r="DP189" i="5"/>
  <c r="DP197" i="5"/>
  <c r="DP205" i="5"/>
  <c r="DP213" i="5"/>
  <c r="DP221" i="5"/>
  <c r="DP229" i="5"/>
  <c r="DP237" i="5"/>
  <c r="DP245" i="5"/>
  <c r="DP253" i="5"/>
  <c r="DP261" i="5"/>
  <c r="DP269" i="5"/>
  <c r="DP277" i="5"/>
  <c r="DP285" i="5"/>
  <c r="DP293" i="5"/>
  <c r="DP301" i="5"/>
  <c r="DP309" i="5"/>
  <c r="DP317" i="5"/>
  <c r="DP325" i="5"/>
  <c r="DP333" i="5"/>
  <c r="DP341" i="5"/>
  <c r="DP349" i="5"/>
  <c r="DP357" i="5"/>
  <c r="DP365" i="5"/>
  <c r="DP373" i="5"/>
  <c r="DP381" i="5"/>
  <c r="DP389" i="5"/>
  <c r="DP397" i="5"/>
  <c r="DP405" i="5"/>
  <c r="DP413" i="5"/>
  <c r="DP421" i="5"/>
  <c r="DP429" i="5"/>
  <c r="DP437" i="5"/>
  <c r="DP445" i="5"/>
  <c r="DP453" i="5"/>
  <c r="DP7" i="5"/>
  <c r="DP15" i="5"/>
  <c r="DP23" i="5"/>
  <c r="DP31" i="5"/>
  <c r="DP39" i="5"/>
  <c r="DP47" i="5"/>
  <c r="DP55" i="5"/>
  <c r="DP63" i="5"/>
  <c r="DP71" i="5"/>
  <c r="DP79" i="5"/>
  <c r="DP87" i="5"/>
  <c r="DP95" i="5"/>
  <c r="DP103" i="5"/>
  <c r="DP111" i="5"/>
  <c r="DP119" i="5"/>
  <c r="DP127" i="5"/>
  <c r="DP135" i="5"/>
  <c r="DP143" i="5"/>
  <c r="DP151" i="5"/>
  <c r="DP159" i="5"/>
  <c r="DP167" i="5"/>
  <c r="DP175" i="5"/>
  <c r="DP182" i="5"/>
  <c r="DP190" i="5"/>
  <c r="DP198" i="5"/>
  <c r="DP206" i="5"/>
  <c r="DP214" i="5"/>
  <c r="DP222" i="5"/>
  <c r="DP230" i="5"/>
  <c r="DP238" i="5"/>
  <c r="DP246" i="5"/>
  <c r="DP254" i="5"/>
  <c r="DP262" i="5"/>
  <c r="DP270" i="5"/>
  <c r="DP278" i="5"/>
  <c r="DP286" i="5"/>
  <c r="DP294" i="5"/>
  <c r="DP302" i="5"/>
  <c r="DP310" i="5"/>
  <c r="DP318" i="5"/>
  <c r="DP326" i="5"/>
  <c r="DP334" i="5"/>
  <c r="DP342" i="5"/>
  <c r="DP350" i="5"/>
  <c r="DP358" i="5"/>
  <c r="DP366" i="5"/>
  <c r="DP374" i="5"/>
  <c r="DP382" i="5"/>
  <c r="DP390" i="5"/>
  <c r="DP398" i="5"/>
  <c r="DP406" i="5"/>
  <c r="DP414" i="5"/>
  <c r="DP422" i="5"/>
  <c r="DP430" i="5"/>
  <c r="DP438" i="5"/>
  <c r="DP446" i="5"/>
  <c r="DP8" i="5"/>
  <c r="DP16" i="5"/>
  <c r="DP24" i="5"/>
  <c r="DP32" i="5"/>
  <c r="DP40" i="5"/>
  <c r="DP48" i="5"/>
  <c r="DP56" i="5"/>
  <c r="DP64" i="5"/>
  <c r="DP72" i="5"/>
  <c r="DP80" i="5"/>
  <c r="DP88" i="5"/>
  <c r="DP96" i="5"/>
  <c r="DP104" i="5"/>
  <c r="DP112" i="5"/>
  <c r="DP120" i="5"/>
  <c r="DP128" i="5"/>
  <c r="DP136" i="5"/>
  <c r="DP144" i="5"/>
  <c r="DP152" i="5"/>
  <c r="DP160" i="5"/>
  <c r="DP168" i="5"/>
  <c r="DP176" i="5"/>
  <c r="DP183" i="5"/>
  <c r="DP191" i="5"/>
  <c r="DP199" i="5"/>
  <c r="DP207" i="5"/>
  <c r="DP215" i="5"/>
  <c r="DP223" i="5"/>
  <c r="DP231" i="5"/>
  <c r="DP239" i="5"/>
  <c r="DP247" i="5"/>
  <c r="DP255" i="5"/>
  <c r="DP263" i="5"/>
  <c r="DP271" i="5"/>
  <c r="DP279" i="5"/>
  <c r="DP287" i="5"/>
  <c r="DP295" i="5"/>
  <c r="DP303" i="5"/>
  <c r="DP311" i="5"/>
  <c r="DP319" i="5"/>
  <c r="DP327" i="5"/>
  <c r="DP335" i="5"/>
  <c r="DP343" i="5"/>
  <c r="DP351" i="5"/>
  <c r="DP359" i="5"/>
  <c r="DP367" i="5"/>
  <c r="DP375" i="5"/>
  <c r="DP383" i="5"/>
  <c r="DP391" i="5"/>
  <c r="DP399" i="5"/>
  <c r="DP407" i="5"/>
  <c r="DP415" i="5"/>
  <c r="DP423" i="5"/>
  <c r="DP431" i="5"/>
  <c r="DP439" i="5"/>
  <c r="DP447" i="5"/>
  <c r="DP81" i="5"/>
  <c r="DP208" i="5"/>
  <c r="DP336" i="5"/>
  <c r="DP89" i="5"/>
  <c r="DP216" i="5"/>
  <c r="DP344" i="5"/>
  <c r="DP97" i="5"/>
  <c r="DP224" i="5"/>
  <c r="DP352" i="5"/>
  <c r="DP105" i="5"/>
  <c r="DP232" i="5"/>
  <c r="DP360" i="5"/>
  <c r="DP113" i="5"/>
  <c r="DP240" i="5"/>
  <c r="DP368" i="5"/>
  <c r="DP121" i="5"/>
  <c r="DP248" i="5"/>
  <c r="DP376" i="5"/>
  <c r="DP129" i="5"/>
  <c r="DP256" i="5"/>
  <c r="DP384" i="5"/>
  <c r="DP9" i="5"/>
  <c r="DP137" i="5"/>
  <c r="DP264" i="5"/>
  <c r="DP392" i="5"/>
  <c r="DP17" i="5"/>
  <c r="DP145" i="5"/>
  <c r="DP272" i="5"/>
  <c r="DP400" i="5"/>
  <c r="DP25" i="5"/>
  <c r="DP153" i="5"/>
  <c r="DP280" i="5"/>
  <c r="DP408" i="5"/>
  <c r="DP33" i="5"/>
  <c r="DP161" i="5"/>
  <c r="DP288" i="5"/>
  <c r="DP416" i="5"/>
  <c r="DP41" i="5"/>
  <c r="DP169" i="5"/>
  <c r="DP296" i="5"/>
  <c r="DP424" i="5"/>
  <c r="DP49" i="5"/>
  <c r="DP177" i="5"/>
  <c r="DP304" i="5"/>
  <c r="DP432" i="5"/>
  <c r="DP57" i="5"/>
  <c r="DP184" i="5"/>
  <c r="DP312" i="5"/>
  <c r="DP440" i="5"/>
  <c r="DP73" i="5"/>
  <c r="DP200" i="5"/>
  <c r="DP328" i="5"/>
  <c r="DP65" i="5"/>
  <c r="DP192" i="5"/>
  <c r="DP320" i="5"/>
  <c r="DP448" i="5"/>
  <c r="CA17" i="5"/>
  <c r="CA33" i="5"/>
  <c r="CA49" i="5"/>
  <c r="CA65" i="5"/>
  <c r="CA81" i="5"/>
  <c r="CA97" i="5"/>
  <c r="CA113" i="5"/>
  <c r="CA129" i="5"/>
  <c r="CA145" i="5"/>
  <c r="CA161" i="5"/>
  <c r="CA177" i="5"/>
  <c r="CA192" i="5"/>
  <c r="CA208" i="5"/>
  <c r="CA224" i="5"/>
  <c r="CA240" i="5"/>
  <c r="CA256" i="5"/>
  <c r="CA272" i="5"/>
  <c r="CA288" i="5"/>
  <c r="CA304" i="5"/>
  <c r="CA320" i="5"/>
  <c r="CA336" i="5"/>
  <c r="CA352" i="5"/>
  <c r="CA368" i="5"/>
  <c r="CA384" i="5"/>
  <c r="CA400" i="5"/>
  <c r="CA416" i="5"/>
  <c r="CA432" i="5"/>
  <c r="CA448" i="5"/>
  <c r="CA18" i="5"/>
  <c r="CA34" i="5"/>
  <c r="CA50" i="5"/>
  <c r="CA66" i="5"/>
  <c r="CA82" i="5"/>
  <c r="CA98" i="5"/>
  <c r="CA114" i="5"/>
  <c r="CA130" i="5"/>
  <c r="CA146" i="5"/>
  <c r="CA162" i="5"/>
  <c r="CA178" i="5"/>
  <c r="CA193" i="5"/>
  <c r="CA209" i="5"/>
  <c r="CA225" i="5"/>
  <c r="CA241" i="5"/>
  <c r="CA257" i="5"/>
  <c r="CA273" i="5"/>
  <c r="CA289" i="5"/>
  <c r="CA305" i="5"/>
  <c r="CA321" i="5"/>
  <c r="CA337" i="5"/>
  <c r="CA353" i="5"/>
  <c r="CA369" i="5"/>
  <c r="CA385" i="5"/>
  <c r="CA401" i="5"/>
  <c r="CA417" i="5"/>
  <c r="CA433" i="5"/>
  <c r="CA449" i="5"/>
  <c r="CA19" i="5"/>
  <c r="CA35" i="5"/>
  <c r="CA51" i="5"/>
  <c r="CA67" i="5"/>
  <c r="CA83" i="5"/>
  <c r="CA99" i="5"/>
  <c r="CA115" i="5"/>
  <c r="CA131" i="5"/>
  <c r="CA147" i="5"/>
  <c r="CA163" i="5"/>
  <c r="CA179" i="5"/>
  <c r="CA194" i="5"/>
  <c r="CA210" i="5"/>
  <c r="CA226" i="5"/>
  <c r="CA242" i="5"/>
  <c r="CA258" i="5"/>
  <c r="CA274" i="5"/>
  <c r="CA290" i="5"/>
  <c r="CA306" i="5"/>
  <c r="CA322" i="5"/>
  <c r="CA338" i="5"/>
  <c r="CA354" i="5"/>
  <c r="CA370" i="5"/>
  <c r="CA386" i="5"/>
  <c r="CA402" i="5"/>
  <c r="CA418" i="5"/>
  <c r="CA434" i="5"/>
  <c r="CA450" i="5"/>
  <c r="CA20" i="5"/>
  <c r="CA36" i="5"/>
  <c r="CA52" i="5"/>
  <c r="CA68" i="5"/>
  <c r="CA84" i="5"/>
  <c r="CA100" i="5"/>
  <c r="CA116" i="5"/>
  <c r="CA132" i="5"/>
  <c r="CA148" i="5"/>
  <c r="CA164" i="5"/>
  <c r="CA195" i="5"/>
  <c r="CA211" i="5"/>
  <c r="CA227" i="5"/>
  <c r="CA243" i="5"/>
  <c r="CA259" i="5"/>
  <c r="CA275" i="5"/>
  <c r="CA291" i="5"/>
  <c r="CA307" i="5"/>
  <c r="CA323" i="5"/>
  <c r="CA339" i="5"/>
  <c r="CA355" i="5"/>
  <c r="CA371" i="5"/>
  <c r="CA387" i="5"/>
  <c r="CA403" i="5"/>
  <c r="CA419" i="5"/>
  <c r="CA435" i="5"/>
  <c r="CA451" i="5"/>
  <c r="CA21" i="5"/>
  <c r="CA37" i="5"/>
  <c r="CA53" i="5"/>
  <c r="CA69" i="5"/>
  <c r="CA85" i="5"/>
  <c r="CA101" i="5"/>
  <c r="CA117" i="5"/>
  <c r="CA133" i="5"/>
  <c r="CA149" i="5"/>
  <c r="CA165" i="5"/>
  <c r="CA180" i="5"/>
  <c r="CA196" i="5"/>
  <c r="CA212" i="5"/>
  <c r="CA228" i="5"/>
  <c r="CA244" i="5"/>
  <c r="CA260" i="5"/>
  <c r="CA276" i="5"/>
  <c r="CA292" i="5"/>
  <c r="CA308" i="5"/>
  <c r="CA324" i="5"/>
  <c r="CA340" i="5"/>
  <c r="CA356" i="5"/>
  <c r="CA372" i="5"/>
  <c r="CA388" i="5"/>
  <c r="CA404" i="5"/>
  <c r="CA420" i="5"/>
  <c r="CA436" i="5"/>
  <c r="CA452" i="5"/>
  <c r="CA22" i="5"/>
  <c r="CA38" i="5"/>
  <c r="CA54" i="5"/>
  <c r="CA70" i="5"/>
  <c r="CA86" i="5"/>
  <c r="CA102" i="5"/>
  <c r="CA118" i="5"/>
  <c r="CA134" i="5"/>
  <c r="CA150" i="5"/>
  <c r="CA166" i="5"/>
  <c r="CA181" i="5"/>
  <c r="CA197" i="5"/>
  <c r="CA213" i="5"/>
  <c r="CA229" i="5"/>
  <c r="CA245" i="5"/>
  <c r="CA261" i="5"/>
  <c r="CA277" i="5"/>
  <c r="CA293" i="5"/>
  <c r="CA309" i="5"/>
  <c r="CA325" i="5"/>
  <c r="CA341" i="5"/>
  <c r="CA357" i="5"/>
  <c r="CA373" i="5"/>
  <c r="CA389" i="5"/>
  <c r="CA405" i="5"/>
  <c r="CA421" i="5"/>
  <c r="CA437" i="5"/>
  <c r="CA453" i="5"/>
  <c r="CA7" i="5"/>
  <c r="CA23" i="5"/>
  <c r="CA39" i="5"/>
  <c r="CA55" i="5"/>
  <c r="CA71" i="5"/>
  <c r="CA87" i="5"/>
  <c r="CA103" i="5"/>
  <c r="CA119" i="5"/>
  <c r="CA135" i="5"/>
  <c r="CA151" i="5"/>
  <c r="CA167" i="5"/>
  <c r="CA182" i="5"/>
  <c r="CA198" i="5"/>
  <c r="CA214" i="5"/>
  <c r="CA230" i="5"/>
  <c r="CA246" i="5"/>
  <c r="CA262" i="5"/>
  <c r="CA278" i="5"/>
  <c r="CA294" i="5"/>
  <c r="CA310" i="5"/>
  <c r="CA326" i="5"/>
  <c r="CA342" i="5"/>
  <c r="CA358" i="5"/>
  <c r="CA374" i="5"/>
  <c r="CA390" i="5"/>
  <c r="CA406" i="5"/>
  <c r="CA422" i="5"/>
  <c r="CA438" i="5"/>
  <c r="CA8" i="5"/>
  <c r="CA24" i="5"/>
  <c r="CA40" i="5"/>
  <c r="CA56" i="5"/>
  <c r="CA72" i="5"/>
  <c r="CA88" i="5"/>
  <c r="CA104" i="5"/>
  <c r="CA120" i="5"/>
  <c r="CA136" i="5"/>
  <c r="CA152" i="5"/>
  <c r="CA168" i="5"/>
  <c r="CA183" i="5"/>
  <c r="CA199" i="5"/>
  <c r="CA215" i="5"/>
  <c r="CA231" i="5"/>
  <c r="CA247" i="5"/>
  <c r="CA263" i="5"/>
  <c r="CA279" i="5"/>
  <c r="CA295" i="5"/>
  <c r="CA311" i="5"/>
  <c r="CA327" i="5"/>
  <c r="CA343" i="5"/>
  <c r="CA359" i="5"/>
  <c r="CA375" i="5"/>
  <c r="CA391" i="5"/>
  <c r="CA407" i="5"/>
  <c r="CA423" i="5"/>
  <c r="CA439" i="5"/>
  <c r="CA9" i="5"/>
  <c r="CA25" i="5"/>
  <c r="CA41" i="5"/>
  <c r="CA57" i="5"/>
  <c r="CA73" i="5"/>
  <c r="CA89" i="5"/>
  <c r="CA105" i="5"/>
  <c r="CA121" i="5"/>
  <c r="CA137" i="5"/>
  <c r="CA153" i="5"/>
  <c r="CA169" i="5"/>
  <c r="CA184" i="5"/>
  <c r="CA200" i="5"/>
  <c r="CA216" i="5"/>
  <c r="CA232" i="5"/>
  <c r="CA248" i="5"/>
  <c r="CA264" i="5"/>
  <c r="CA280" i="5"/>
  <c r="CA296" i="5"/>
  <c r="CA312" i="5"/>
  <c r="CA328" i="5"/>
  <c r="CA344" i="5"/>
  <c r="CA360" i="5"/>
  <c r="CA376" i="5"/>
  <c r="CA392" i="5"/>
  <c r="CA408" i="5"/>
  <c r="CA424" i="5"/>
  <c r="CA440" i="5"/>
  <c r="CA6" i="5"/>
  <c r="CA10" i="5"/>
  <c r="CA26" i="5"/>
  <c r="CA42" i="5"/>
  <c r="CA58" i="5"/>
  <c r="CA74" i="5"/>
  <c r="CA90" i="5"/>
  <c r="CA106" i="5"/>
  <c r="CA122" i="5"/>
  <c r="CA138" i="5"/>
  <c r="CA154" i="5"/>
  <c r="CA170" i="5"/>
  <c r="CA185" i="5"/>
  <c r="CA201" i="5"/>
  <c r="CA217" i="5"/>
  <c r="CA233" i="5"/>
  <c r="CA249" i="5"/>
  <c r="CA265" i="5"/>
  <c r="CA281" i="5"/>
  <c r="CA297" i="5"/>
  <c r="CA313" i="5"/>
  <c r="CA329" i="5"/>
  <c r="CA345" i="5"/>
  <c r="CA361" i="5"/>
  <c r="CA377" i="5"/>
  <c r="CA393" i="5"/>
  <c r="CA409" i="5"/>
  <c r="CA425" i="5"/>
  <c r="CA441" i="5"/>
  <c r="CA11" i="5"/>
  <c r="CA27" i="5"/>
  <c r="CA43" i="5"/>
  <c r="CA59" i="5"/>
  <c r="CA75" i="5"/>
  <c r="CA91" i="5"/>
  <c r="CA107" i="5"/>
  <c r="CA123" i="5"/>
  <c r="CA139" i="5"/>
  <c r="CA155" i="5"/>
  <c r="CA171" i="5"/>
  <c r="CA186" i="5"/>
  <c r="CA202" i="5"/>
  <c r="CA218" i="5"/>
  <c r="CA234" i="5"/>
  <c r="CA250" i="5"/>
  <c r="CA266" i="5"/>
  <c r="CA282" i="5"/>
  <c r="CA298" i="5"/>
  <c r="CA314" i="5"/>
  <c r="CA330" i="5"/>
  <c r="CA346" i="5"/>
  <c r="CA362" i="5"/>
  <c r="CA378" i="5"/>
  <c r="CA394" i="5"/>
  <c r="CA410" i="5"/>
  <c r="CA426" i="5"/>
  <c r="CA442" i="5"/>
  <c r="CA12" i="5"/>
  <c r="CA28" i="5"/>
  <c r="CA44" i="5"/>
  <c r="CA60" i="5"/>
  <c r="CA76" i="5"/>
  <c r="CA92" i="5"/>
  <c r="CA108" i="5"/>
  <c r="CA124" i="5"/>
  <c r="CA140" i="5"/>
  <c r="CA156" i="5"/>
  <c r="CA172" i="5"/>
  <c r="CA187" i="5"/>
  <c r="CA203" i="5"/>
  <c r="CA219" i="5"/>
  <c r="CA235" i="5"/>
  <c r="CA251" i="5"/>
  <c r="CA267" i="5"/>
  <c r="CA283" i="5"/>
  <c r="CA299" i="5"/>
  <c r="CA315" i="5"/>
  <c r="CA331" i="5"/>
  <c r="CA347" i="5"/>
  <c r="CA363" i="5"/>
  <c r="CA379" i="5"/>
  <c r="CA395" i="5"/>
  <c r="CA411" i="5"/>
  <c r="CA427" i="5"/>
  <c r="CA443" i="5"/>
  <c r="CA14" i="5"/>
  <c r="CA30" i="5"/>
  <c r="CA46" i="5"/>
  <c r="CA62" i="5"/>
  <c r="CA78" i="5"/>
  <c r="CA94" i="5"/>
  <c r="CA110" i="5"/>
  <c r="CA126" i="5"/>
  <c r="CA142" i="5"/>
  <c r="CA158" i="5"/>
  <c r="CA174" i="5"/>
  <c r="CA189" i="5"/>
  <c r="CA205" i="5"/>
  <c r="CA221" i="5"/>
  <c r="CA237" i="5"/>
  <c r="CA253" i="5"/>
  <c r="CA269" i="5"/>
  <c r="CA285" i="5"/>
  <c r="CA301" i="5"/>
  <c r="CA317" i="5"/>
  <c r="CA333" i="5"/>
  <c r="CA349" i="5"/>
  <c r="CA365" i="5"/>
  <c r="CA381" i="5"/>
  <c r="CA397" i="5"/>
  <c r="CA413" i="5"/>
  <c r="CA429" i="5"/>
  <c r="CA445" i="5"/>
  <c r="CA13" i="5"/>
  <c r="CA95" i="5"/>
  <c r="CA176" i="5"/>
  <c r="CA268" i="5"/>
  <c r="CA350" i="5"/>
  <c r="CA431" i="5"/>
  <c r="CA15" i="5"/>
  <c r="CA96" i="5"/>
  <c r="CA188" i="5"/>
  <c r="CA270" i="5"/>
  <c r="CA351" i="5"/>
  <c r="CA444" i="5"/>
  <c r="CA16" i="5"/>
  <c r="CA109" i="5"/>
  <c r="CA190" i="5"/>
  <c r="CA271" i="5"/>
  <c r="CA364" i="5"/>
  <c r="CA446" i="5"/>
  <c r="CA29" i="5"/>
  <c r="CA111" i="5"/>
  <c r="CA191" i="5"/>
  <c r="CA284" i="5"/>
  <c r="CA366" i="5"/>
  <c r="CA447" i="5"/>
  <c r="CA31" i="5"/>
  <c r="CA112" i="5"/>
  <c r="CA204" i="5"/>
  <c r="CA286" i="5"/>
  <c r="CA367" i="5"/>
  <c r="CA32" i="5"/>
  <c r="CA125" i="5"/>
  <c r="CA206" i="5"/>
  <c r="CA287" i="5"/>
  <c r="CA380" i="5"/>
  <c r="CA45" i="5"/>
  <c r="CA127" i="5"/>
  <c r="CA207" i="5"/>
  <c r="CA300" i="5"/>
  <c r="CA382" i="5"/>
  <c r="CA47" i="5"/>
  <c r="CA128" i="5"/>
  <c r="CA220" i="5"/>
  <c r="CA302" i="5"/>
  <c r="CA383" i="5"/>
  <c r="CA48" i="5"/>
  <c r="CA141" i="5"/>
  <c r="CA222" i="5"/>
  <c r="CA303" i="5"/>
  <c r="CA396" i="5"/>
  <c r="CA61" i="5"/>
  <c r="CA143" i="5"/>
  <c r="CA223" i="5"/>
  <c r="CA316" i="5"/>
  <c r="CA398" i="5"/>
  <c r="CA63" i="5"/>
  <c r="CA144" i="5"/>
  <c r="CA236" i="5"/>
  <c r="CA318" i="5"/>
  <c r="CA399" i="5"/>
  <c r="CA64" i="5"/>
  <c r="CA157" i="5"/>
  <c r="CA238" i="5"/>
  <c r="CA319" i="5"/>
  <c r="CA412" i="5"/>
  <c r="CA79" i="5"/>
  <c r="CA160" i="5"/>
  <c r="CA252" i="5"/>
  <c r="CA334" i="5"/>
  <c r="CA415" i="5"/>
  <c r="CA348" i="5"/>
  <c r="CA414" i="5"/>
  <c r="CA428" i="5"/>
  <c r="CA430" i="5"/>
  <c r="CA77" i="5"/>
  <c r="CA80" i="5"/>
  <c r="CA93" i="5"/>
  <c r="CA159" i="5"/>
  <c r="CA173" i="5"/>
  <c r="CA175" i="5"/>
  <c r="CA239" i="5"/>
  <c r="CA254" i="5"/>
  <c r="CA255" i="5"/>
  <c r="CA335" i="5"/>
  <c r="CA332" i="5"/>
  <c r="CE9" i="5"/>
  <c r="CE17" i="5"/>
  <c r="CE25" i="5"/>
  <c r="CE33" i="5"/>
  <c r="CE41" i="5"/>
  <c r="CE49" i="5"/>
  <c r="CE57" i="5"/>
  <c r="CE65" i="5"/>
  <c r="CE73" i="5"/>
  <c r="CE81" i="5"/>
  <c r="CE89" i="5"/>
  <c r="CE97" i="5"/>
  <c r="CE105" i="5"/>
  <c r="CE113" i="5"/>
  <c r="CE121" i="5"/>
  <c r="CE129" i="5"/>
  <c r="CE137" i="5"/>
  <c r="CE145" i="5"/>
  <c r="CE153" i="5"/>
  <c r="CE161" i="5"/>
  <c r="CE169" i="5"/>
  <c r="CE177" i="5"/>
  <c r="CE184" i="5"/>
  <c r="CE192" i="5"/>
  <c r="CE200" i="5"/>
  <c r="CE208" i="5"/>
  <c r="CE216" i="5"/>
  <c r="CE224" i="5"/>
  <c r="CE232" i="5"/>
  <c r="CE240" i="5"/>
  <c r="CE248" i="5"/>
  <c r="CE256" i="5"/>
  <c r="CE264" i="5"/>
  <c r="CE272" i="5"/>
  <c r="CE280" i="5"/>
  <c r="CE288" i="5"/>
  <c r="CE296" i="5"/>
  <c r="CE304" i="5"/>
  <c r="CE312" i="5"/>
  <c r="CE320" i="5"/>
  <c r="CE328" i="5"/>
  <c r="CE336" i="5"/>
  <c r="CE344" i="5"/>
  <c r="CE352" i="5"/>
  <c r="CE360" i="5"/>
  <c r="CE368" i="5"/>
  <c r="CE376" i="5"/>
  <c r="CE384" i="5"/>
  <c r="CE392" i="5"/>
  <c r="CE400" i="5"/>
  <c r="CE408" i="5"/>
  <c r="CE416" i="5"/>
  <c r="CE424" i="5"/>
  <c r="CE432" i="5"/>
  <c r="CE440" i="5"/>
  <c r="CE448" i="5"/>
  <c r="CE6" i="5"/>
  <c r="CE10" i="5"/>
  <c r="CE18" i="5"/>
  <c r="CE26" i="5"/>
  <c r="CE34" i="5"/>
  <c r="CE42" i="5"/>
  <c r="CE50" i="5"/>
  <c r="CE58" i="5"/>
  <c r="CE66" i="5"/>
  <c r="CE74" i="5"/>
  <c r="CE82" i="5"/>
  <c r="CE90" i="5"/>
  <c r="CE98" i="5"/>
  <c r="CE106" i="5"/>
  <c r="CE114" i="5"/>
  <c r="CE122" i="5"/>
  <c r="CE130" i="5"/>
  <c r="CE138" i="5"/>
  <c r="CE146" i="5"/>
  <c r="CE154" i="5"/>
  <c r="CE162" i="5"/>
  <c r="CE170" i="5"/>
  <c r="CE178" i="5"/>
  <c r="CE185" i="5"/>
  <c r="CE193" i="5"/>
  <c r="CE201" i="5"/>
  <c r="CE209" i="5"/>
  <c r="CE217" i="5"/>
  <c r="CE225" i="5"/>
  <c r="CE233" i="5"/>
  <c r="CE241" i="5"/>
  <c r="CE249" i="5"/>
  <c r="CE257" i="5"/>
  <c r="CE265" i="5"/>
  <c r="CE273" i="5"/>
  <c r="CE281" i="5"/>
  <c r="CE289" i="5"/>
  <c r="CE297" i="5"/>
  <c r="CE305" i="5"/>
  <c r="CE313" i="5"/>
  <c r="CE321" i="5"/>
  <c r="CE329" i="5"/>
  <c r="CE337" i="5"/>
  <c r="CE345" i="5"/>
  <c r="CE353" i="5"/>
  <c r="CE361" i="5"/>
  <c r="CE369" i="5"/>
  <c r="CE377" i="5"/>
  <c r="CE385" i="5"/>
  <c r="CE393" i="5"/>
  <c r="CE401" i="5"/>
  <c r="CE409" i="5"/>
  <c r="CE417" i="5"/>
  <c r="CE425" i="5"/>
  <c r="CE433" i="5"/>
  <c r="CE441" i="5"/>
  <c r="CE449" i="5"/>
  <c r="CE11" i="5"/>
  <c r="CE19" i="5"/>
  <c r="CE27" i="5"/>
  <c r="CE35" i="5"/>
  <c r="CE43" i="5"/>
  <c r="CE51" i="5"/>
  <c r="CE59" i="5"/>
  <c r="CE67" i="5"/>
  <c r="CE75" i="5"/>
  <c r="CE83" i="5"/>
  <c r="CE91" i="5"/>
  <c r="CE99" i="5"/>
  <c r="CE107" i="5"/>
  <c r="CE115" i="5"/>
  <c r="CE123" i="5"/>
  <c r="CE131" i="5"/>
  <c r="CE139" i="5"/>
  <c r="CE147" i="5"/>
  <c r="CE155" i="5"/>
  <c r="CE163" i="5"/>
  <c r="CE171" i="5"/>
  <c r="CE179" i="5"/>
  <c r="CE186" i="5"/>
  <c r="CE194" i="5"/>
  <c r="CE202" i="5"/>
  <c r="CE210" i="5"/>
  <c r="CE218" i="5"/>
  <c r="CE226" i="5"/>
  <c r="CE234" i="5"/>
  <c r="CE242" i="5"/>
  <c r="CE250" i="5"/>
  <c r="CE258" i="5"/>
  <c r="CE266" i="5"/>
  <c r="CE274" i="5"/>
  <c r="CE282" i="5"/>
  <c r="CE290" i="5"/>
  <c r="CE298" i="5"/>
  <c r="CE306" i="5"/>
  <c r="CE314" i="5"/>
  <c r="CE322" i="5"/>
  <c r="CE330" i="5"/>
  <c r="CE338" i="5"/>
  <c r="CE346" i="5"/>
  <c r="CE354" i="5"/>
  <c r="CE362" i="5"/>
  <c r="CE370" i="5"/>
  <c r="CE378" i="5"/>
  <c r="CE386" i="5"/>
  <c r="CE394" i="5"/>
  <c r="CE402" i="5"/>
  <c r="CE410" i="5"/>
  <c r="CE418" i="5"/>
  <c r="CE426" i="5"/>
  <c r="CE434" i="5"/>
  <c r="CE442" i="5"/>
  <c r="CE450" i="5"/>
  <c r="CE12" i="5"/>
  <c r="CE20" i="5"/>
  <c r="CE28" i="5"/>
  <c r="CE36" i="5"/>
  <c r="CE44" i="5"/>
  <c r="CE52" i="5"/>
  <c r="CE60" i="5"/>
  <c r="CE68" i="5"/>
  <c r="CE76" i="5"/>
  <c r="CE84" i="5"/>
  <c r="CE92" i="5"/>
  <c r="CE100" i="5"/>
  <c r="CE108" i="5"/>
  <c r="CE116" i="5"/>
  <c r="CE124" i="5"/>
  <c r="CE132" i="5"/>
  <c r="CE140" i="5"/>
  <c r="CE148" i="5"/>
  <c r="CE156" i="5"/>
  <c r="CE164" i="5"/>
  <c r="CE172" i="5"/>
  <c r="CE187" i="5"/>
  <c r="CE195" i="5"/>
  <c r="CE203" i="5"/>
  <c r="CE211" i="5"/>
  <c r="CE219" i="5"/>
  <c r="CE227" i="5"/>
  <c r="CE235" i="5"/>
  <c r="CE243" i="5"/>
  <c r="CE251" i="5"/>
  <c r="CE259" i="5"/>
  <c r="CE267" i="5"/>
  <c r="CE275" i="5"/>
  <c r="CE283" i="5"/>
  <c r="CE291" i="5"/>
  <c r="CE299" i="5"/>
  <c r="CE307" i="5"/>
  <c r="CE315" i="5"/>
  <c r="CE323" i="5"/>
  <c r="CE331" i="5"/>
  <c r="CE339" i="5"/>
  <c r="CE347" i="5"/>
  <c r="CE355" i="5"/>
  <c r="CE363" i="5"/>
  <c r="CE371" i="5"/>
  <c r="CE379" i="5"/>
  <c r="CE387" i="5"/>
  <c r="CE395" i="5"/>
  <c r="CE403" i="5"/>
  <c r="CE411" i="5"/>
  <c r="CE419" i="5"/>
  <c r="CE427" i="5"/>
  <c r="CE435" i="5"/>
  <c r="CE443" i="5"/>
  <c r="CE451" i="5"/>
  <c r="CE13" i="5"/>
  <c r="CE21" i="5"/>
  <c r="CE29" i="5"/>
  <c r="CE37" i="5"/>
  <c r="CE45" i="5"/>
  <c r="CE53" i="5"/>
  <c r="CE61" i="5"/>
  <c r="CE69" i="5"/>
  <c r="CE77" i="5"/>
  <c r="CE85" i="5"/>
  <c r="CE93" i="5"/>
  <c r="CE101" i="5"/>
  <c r="CE109" i="5"/>
  <c r="CE117" i="5"/>
  <c r="CE125" i="5"/>
  <c r="CE133" i="5"/>
  <c r="CE141" i="5"/>
  <c r="CE149" i="5"/>
  <c r="CE157" i="5"/>
  <c r="CE165" i="5"/>
  <c r="CE173" i="5"/>
  <c r="CE180" i="5"/>
  <c r="CE188" i="5"/>
  <c r="CE196" i="5"/>
  <c r="CE204" i="5"/>
  <c r="CE212" i="5"/>
  <c r="CE220" i="5"/>
  <c r="CE228" i="5"/>
  <c r="CE236" i="5"/>
  <c r="CE244" i="5"/>
  <c r="CE252" i="5"/>
  <c r="CE260" i="5"/>
  <c r="CE268" i="5"/>
  <c r="CE276" i="5"/>
  <c r="CE284" i="5"/>
  <c r="CE292" i="5"/>
  <c r="CE300" i="5"/>
  <c r="CE308" i="5"/>
  <c r="CE316" i="5"/>
  <c r="CE324" i="5"/>
  <c r="CE332" i="5"/>
  <c r="CE340" i="5"/>
  <c r="CE348" i="5"/>
  <c r="CE356" i="5"/>
  <c r="CE364" i="5"/>
  <c r="CE372" i="5"/>
  <c r="CE380" i="5"/>
  <c r="CE388" i="5"/>
  <c r="CE396" i="5"/>
  <c r="CE404" i="5"/>
  <c r="CE412" i="5"/>
  <c r="CE420" i="5"/>
  <c r="CE428" i="5"/>
  <c r="CE436" i="5"/>
  <c r="CE444" i="5"/>
  <c r="CE452" i="5"/>
  <c r="CE14" i="5"/>
  <c r="CE22" i="5"/>
  <c r="CE30" i="5"/>
  <c r="CE38" i="5"/>
  <c r="CE46" i="5"/>
  <c r="CE54" i="5"/>
  <c r="CE62" i="5"/>
  <c r="CE70" i="5"/>
  <c r="CE78" i="5"/>
  <c r="CE86" i="5"/>
  <c r="CE94" i="5"/>
  <c r="CE102" i="5"/>
  <c r="CE110" i="5"/>
  <c r="CE118" i="5"/>
  <c r="CE126" i="5"/>
  <c r="CE134" i="5"/>
  <c r="CE142" i="5"/>
  <c r="CE150" i="5"/>
  <c r="CE158" i="5"/>
  <c r="CE166" i="5"/>
  <c r="CE174" i="5"/>
  <c r="CE181" i="5"/>
  <c r="CE189" i="5"/>
  <c r="CE197" i="5"/>
  <c r="CE205" i="5"/>
  <c r="CE213" i="5"/>
  <c r="CE221" i="5"/>
  <c r="CE229" i="5"/>
  <c r="CE237" i="5"/>
  <c r="CE245" i="5"/>
  <c r="CE253" i="5"/>
  <c r="CE261" i="5"/>
  <c r="CE269" i="5"/>
  <c r="CE277" i="5"/>
  <c r="CE285" i="5"/>
  <c r="CE293" i="5"/>
  <c r="CE301" i="5"/>
  <c r="CE309" i="5"/>
  <c r="CE317" i="5"/>
  <c r="CE325" i="5"/>
  <c r="CE333" i="5"/>
  <c r="CE341" i="5"/>
  <c r="CE349" i="5"/>
  <c r="CE357" i="5"/>
  <c r="CE365" i="5"/>
  <c r="CE373" i="5"/>
  <c r="CE381" i="5"/>
  <c r="CE389" i="5"/>
  <c r="CE397" i="5"/>
  <c r="CE405" i="5"/>
  <c r="CE413" i="5"/>
  <c r="CE421" i="5"/>
  <c r="CE429" i="5"/>
  <c r="CE437" i="5"/>
  <c r="CE445" i="5"/>
  <c r="CE453" i="5"/>
  <c r="CE7" i="5"/>
  <c r="CE15" i="5"/>
  <c r="CE23" i="5"/>
  <c r="CE31" i="5"/>
  <c r="CE39" i="5"/>
  <c r="CE47" i="5"/>
  <c r="CE55" i="5"/>
  <c r="CE63" i="5"/>
  <c r="CE71" i="5"/>
  <c r="CE79" i="5"/>
  <c r="CE87" i="5"/>
  <c r="CE95" i="5"/>
  <c r="CE103" i="5"/>
  <c r="CE111" i="5"/>
  <c r="CE119" i="5"/>
  <c r="CE127" i="5"/>
  <c r="CE135" i="5"/>
  <c r="CE143" i="5"/>
  <c r="CE151" i="5"/>
  <c r="CE159" i="5"/>
  <c r="CE167" i="5"/>
  <c r="CE175" i="5"/>
  <c r="CE182" i="5"/>
  <c r="CE190" i="5"/>
  <c r="CE198" i="5"/>
  <c r="CE206" i="5"/>
  <c r="CE214" i="5"/>
  <c r="CE222" i="5"/>
  <c r="CE230" i="5"/>
  <c r="CE238" i="5"/>
  <c r="CE246" i="5"/>
  <c r="CE254" i="5"/>
  <c r="CE262" i="5"/>
  <c r="CE270" i="5"/>
  <c r="CE278" i="5"/>
  <c r="CE286" i="5"/>
  <c r="CE294" i="5"/>
  <c r="CE302" i="5"/>
  <c r="CE310" i="5"/>
  <c r="CE318" i="5"/>
  <c r="CE326" i="5"/>
  <c r="CE334" i="5"/>
  <c r="CE342" i="5"/>
  <c r="CE350" i="5"/>
  <c r="CE358" i="5"/>
  <c r="CE366" i="5"/>
  <c r="CE374" i="5"/>
  <c r="CE382" i="5"/>
  <c r="CE390" i="5"/>
  <c r="CE398" i="5"/>
  <c r="CE406" i="5"/>
  <c r="CE414" i="5"/>
  <c r="CE422" i="5"/>
  <c r="CE430" i="5"/>
  <c r="CE438" i="5"/>
  <c r="CE446" i="5"/>
  <c r="CE128" i="5"/>
  <c r="CE255" i="5"/>
  <c r="CE383" i="5"/>
  <c r="CE88" i="5"/>
  <c r="CE215" i="5"/>
  <c r="CE343" i="5"/>
  <c r="CE48" i="5"/>
  <c r="CE176" i="5"/>
  <c r="CE303" i="5"/>
  <c r="CE431" i="5"/>
  <c r="CE8" i="5"/>
  <c r="CE136" i="5"/>
  <c r="CE263" i="5"/>
  <c r="CE391" i="5"/>
  <c r="CE96" i="5"/>
  <c r="CE223" i="5"/>
  <c r="CE351" i="5"/>
  <c r="CE56" i="5"/>
  <c r="CE183" i="5"/>
  <c r="CE311" i="5"/>
  <c r="CE439" i="5"/>
  <c r="CE16" i="5"/>
  <c r="CE144" i="5"/>
  <c r="CE271" i="5"/>
  <c r="CE399" i="5"/>
  <c r="CE104" i="5"/>
  <c r="CE231" i="5"/>
  <c r="CE359" i="5"/>
  <c r="CE64" i="5"/>
  <c r="CE191" i="5"/>
  <c r="CE319" i="5"/>
  <c r="CE447" i="5"/>
  <c r="CE24" i="5"/>
  <c r="CE152" i="5"/>
  <c r="CE279" i="5"/>
  <c r="CE407" i="5"/>
  <c r="CE112" i="5"/>
  <c r="CE239" i="5"/>
  <c r="CE367" i="5"/>
  <c r="CE72" i="5"/>
  <c r="CE199" i="5"/>
  <c r="CE327" i="5"/>
  <c r="CE120" i="5"/>
  <c r="CE247" i="5"/>
  <c r="CE375" i="5"/>
  <c r="CE168" i="5"/>
  <c r="CE415" i="5"/>
  <c r="CE207" i="5"/>
  <c r="CE423" i="5"/>
  <c r="CE32" i="5"/>
  <c r="CE40" i="5"/>
  <c r="CE287" i="5"/>
  <c r="CE80" i="5"/>
  <c r="CE295" i="5"/>
  <c r="CE335" i="5"/>
  <c r="CE160" i="5"/>
  <c r="EQ10" i="5"/>
  <c r="EQ18" i="5"/>
  <c r="EQ26" i="5"/>
  <c r="EQ34" i="5"/>
  <c r="EQ42" i="5"/>
  <c r="EQ50" i="5"/>
  <c r="EQ58" i="5"/>
  <c r="EQ66" i="5"/>
  <c r="EQ74" i="5"/>
  <c r="EQ82" i="5"/>
  <c r="EQ90" i="5"/>
  <c r="EQ98" i="5"/>
  <c r="EQ106" i="5"/>
  <c r="EQ114" i="5"/>
  <c r="EQ122" i="5"/>
  <c r="EQ130" i="5"/>
  <c r="EQ138" i="5"/>
  <c r="EQ146" i="5"/>
  <c r="EQ154" i="5"/>
  <c r="EQ162" i="5"/>
  <c r="EQ170" i="5"/>
  <c r="EQ178" i="5"/>
  <c r="EQ185" i="5"/>
  <c r="EQ193" i="5"/>
  <c r="EQ201" i="5"/>
  <c r="EQ209" i="5"/>
  <c r="EQ217" i="5"/>
  <c r="EQ225" i="5"/>
  <c r="EQ233" i="5"/>
  <c r="EQ241" i="5"/>
  <c r="EQ249" i="5"/>
  <c r="EQ257" i="5"/>
  <c r="EQ265" i="5"/>
  <c r="EQ273" i="5"/>
  <c r="EQ281" i="5"/>
  <c r="EQ289" i="5"/>
  <c r="EQ297" i="5"/>
  <c r="EQ305" i="5"/>
  <c r="EQ313" i="5"/>
  <c r="EQ321" i="5"/>
  <c r="EQ329" i="5"/>
  <c r="EQ337" i="5"/>
  <c r="EQ345" i="5"/>
  <c r="EQ353" i="5"/>
  <c r="EQ361" i="5"/>
  <c r="EQ369" i="5"/>
  <c r="EQ377" i="5"/>
  <c r="EQ385" i="5"/>
  <c r="EQ393" i="5"/>
  <c r="EQ401" i="5"/>
  <c r="EQ409" i="5"/>
  <c r="EQ417" i="5"/>
  <c r="EQ425" i="5"/>
  <c r="EQ433" i="5"/>
  <c r="EQ441" i="5"/>
  <c r="EQ449" i="5"/>
  <c r="EQ11" i="5"/>
  <c r="EQ19" i="5"/>
  <c r="EQ27" i="5"/>
  <c r="EQ35" i="5"/>
  <c r="EQ43" i="5"/>
  <c r="EQ51" i="5"/>
  <c r="EQ59" i="5"/>
  <c r="EQ67" i="5"/>
  <c r="EQ75" i="5"/>
  <c r="EQ83" i="5"/>
  <c r="EQ91" i="5"/>
  <c r="EQ12" i="5"/>
  <c r="EQ20" i="5"/>
  <c r="EQ28" i="5"/>
  <c r="EQ36" i="5"/>
  <c r="EQ44" i="5"/>
  <c r="EQ52" i="5"/>
  <c r="EQ60" i="5"/>
  <c r="EQ68" i="5"/>
  <c r="EQ76" i="5"/>
  <c r="EQ84" i="5"/>
  <c r="EQ92" i="5"/>
  <c r="EQ13" i="5"/>
  <c r="EQ21" i="5"/>
  <c r="EQ29" i="5"/>
  <c r="EQ37" i="5"/>
  <c r="EQ45" i="5"/>
  <c r="EQ53" i="5"/>
  <c r="EQ61" i="5"/>
  <c r="EQ69" i="5"/>
  <c r="EQ77" i="5"/>
  <c r="EQ85" i="5"/>
  <c r="EQ93" i="5"/>
  <c r="EQ101" i="5"/>
  <c r="EQ109" i="5"/>
  <c r="EQ117" i="5"/>
  <c r="EQ125" i="5"/>
  <c r="EQ133" i="5"/>
  <c r="EQ141" i="5"/>
  <c r="EQ149" i="5"/>
  <c r="EQ157" i="5"/>
  <c r="EQ165" i="5"/>
  <c r="EQ173" i="5"/>
  <c r="EQ180" i="5"/>
  <c r="EQ188" i="5"/>
  <c r="EQ196" i="5"/>
  <c r="EQ204" i="5"/>
  <c r="EQ212" i="5"/>
  <c r="EQ220" i="5"/>
  <c r="EQ228" i="5"/>
  <c r="EQ236" i="5"/>
  <c r="EQ244" i="5"/>
  <c r="EQ252" i="5"/>
  <c r="EQ260" i="5"/>
  <c r="EQ268" i="5"/>
  <c r="EQ276" i="5"/>
  <c r="EQ284" i="5"/>
  <c r="EQ292" i="5"/>
  <c r="EQ300" i="5"/>
  <c r="EQ308" i="5"/>
  <c r="EQ316" i="5"/>
  <c r="EQ324" i="5"/>
  <c r="EQ332" i="5"/>
  <c r="EQ340" i="5"/>
  <c r="EQ348" i="5"/>
  <c r="EQ356" i="5"/>
  <c r="EQ364" i="5"/>
  <c r="EQ372" i="5"/>
  <c r="EQ380" i="5"/>
  <c r="EQ388" i="5"/>
  <c r="EQ396" i="5"/>
  <c r="EQ404" i="5"/>
  <c r="EQ412" i="5"/>
  <c r="EQ420" i="5"/>
  <c r="EQ428" i="5"/>
  <c r="EQ436" i="5"/>
  <c r="EQ444" i="5"/>
  <c r="EQ452" i="5"/>
  <c r="EQ14" i="5"/>
  <c r="EQ22" i="5"/>
  <c r="EQ30" i="5"/>
  <c r="EQ38" i="5"/>
  <c r="EQ46" i="5"/>
  <c r="EQ54" i="5"/>
  <c r="EQ62" i="5"/>
  <c r="EQ70" i="5"/>
  <c r="EQ78" i="5"/>
  <c r="EQ86" i="5"/>
  <c r="EQ94" i="5"/>
  <c r="EQ102" i="5"/>
  <c r="EQ110" i="5"/>
  <c r="EQ118" i="5"/>
  <c r="EQ126" i="5"/>
  <c r="EQ134" i="5"/>
  <c r="EQ142" i="5"/>
  <c r="EQ150" i="5"/>
  <c r="EQ158" i="5"/>
  <c r="EQ166" i="5"/>
  <c r="EQ174" i="5"/>
  <c r="EQ181" i="5"/>
  <c r="EQ189" i="5"/>
  <c r="EQ197" i="5"/>
  <c r="EQ205" i="5"/>
  <c r="EQ213" i="5"/>
  <c r="EQ221" i="5"/>
  <c r="EQ229" i="5"/>
  <c r="EQ237" i="5"/>
  <c r="EQ245" i="5"/>
  <c r="EQ253" i="5"/>
  <c r="EQ261" i="5"/>
  <c r="EQ269" i="5"/>
  <c r="EQ277" i="5"/>
  <c r="EQ285" i="5"/>
  <c r="EQ293" i="5"/>
  <c r="EQ301" i="5"/>
  <c r="EQ309" i="5"/>
  <c r="EQ317" i="5"/>
  <c r="EQ325" i="5"/>
  <c r="EQ333" i="5"/>
  <c r="EQ341" i="5"/>
  <c r="EQ349" i="5"/>
  <c r="EQ357" i="5"/>
  <c r="EQ365" i="5"/>
  <c r="EQ373" i="5"/>
  <c r="EQ381" i="5"/>
  <c r="EQ389" i="5"/>
  <c r="EQ397" i="5"/>
  <c r="EQ405" i="5"/>
  <c r="EQ413" i="5"/>
  <c r="EQ421" i="5"/>
  <c r="EQ429" i="5"/>
  <c r="EQ437" i="5"/>
  <c r="EQ445" i="5"/>
  <c r="EQ453" i="5"/>
  <c r="EQ7" i="5"/>
  <c r="EQ15" i="5"/>
  <c r="EQ23" i="5"/>
  <c r="EQ31" i="5"/>
  <c r="EQ39" i="5"/>
  <c r="EQ47" i="5"/>
  <c r="EQ55" i="5"/>
  <c r="EQ63" i="5"/>
  <c r="EQ71" i="5"/>
  <c r="EQ79" i="5"/>
  <c r="EQ87" i="5"/>
  <c r="EQ95" i="5"/>
  <c r="EQ103" i="5"/>
  <c r="EQ111" i="5"/>
  <c r="EQ119" i="5"/>
  <c r="EQ127" i="5"/>
  <c r="EQ135" i="5"/>
  <c r="EQ143" i="5"/>
  <c r="EQ151" i="5"/>
  <c r="EQ159" i="5"/>
  <c r="EQ167" i="5"/>
  <c r="EQ175" i="5"/>
  <c r="EQ182" i="5"/>
  <c r="EQ190" i="5"/>
  <c r="EQ198" i="5"/>
  <c r="EQ206" i="5"/>
  <c r="EQ214" i="5"/>
  <c r="EQ222" i="5"/>
  <c r="EQ230" i="5"/>
  <c r="EQ238" i="5"/>
  <c r="EQ246" i="5"/>
  <c r="EQ254" i="5"/>
  <c r="EQ262" i="5"/>
  <c r="EQ270" i="5"/>
  <c r="EQ278" i="5"/>
  <c r="EQ286" i="5"/>
  <c r="EQ294" i="5"/>
  <c r="EQ302" i="5"/>
  <c r="EQ310" i="5"/>
  <c r="EQ318" i="5"/>
  <c r="EQ326" i="5"/>
  <c r="EQ334" i="5"/>
  <c r="EQ342" i="5"/>
  <c r="EQ350" i="5"/>
  <c r="EQ358" i="5"/>
  <c r="EQ366" i="5"/>
  <c r="EQ374" i="5"/>
  <c r="EQ382" i="5"/>
  <c r="EQ390" i="5"/>
  <c r="EQ398" i="5"/>
  <c r="EQ406" i="5"/>
  <c r="EQ414" i="5"/>
  <c r="EQ422" i="5"/>
  <c r="EQ430" i="5"/>
  <c r="EQ438" i="5"/>
  <c r="EQ446" i="5"/>
  <c r="EQ8" i="5"/>
  <c r="EQ16" i="5"/>
  <c r="EQ24" i="5"/>
  <c r="EQ32" i="5"/>
  <c r="EQ40" i="5"/>
  <c r="EQ48" i="5"/>
  <c r="EQ56" i="5"/>
  <c r="EQ64" i="5"/>
  <c r="EQ72" i="5"/>
  <c r="EQ80" i="5"/>
  <c r="EQ88" i="5"/>
  <c r="EQ96" i="5"/>
  <c r="EQ104" i="5"/>
  <c r="EQ112" i="5"/>
  <c r="EQ120" i="5"/>
  <c r="EQ128" i="5"/>
  <c r="EQ136" i="5"/>
  <c r="EQ144" i="5"/>
  <c r="EQ152" i="5"/>
  <c r="EQ160" i="5"/>
  <c r="EQ168" i="5"/>
  <c r="EQ176" i="5"/>
  <c r="EQ183" i="5"/>
  <c r="EQ191" i="5"/>
  <c r="EQ199" i="5"/>
  <c r="EQ207" i="5"/>
  <c r="EQ215" i="5"/>
  <c r="EQ223" i="5"/>
  <c r="EQ231" i="5"/>
  <c r="EQ239" i="5"/>
  <c r="EQ247" i="5"/>
  <c r="EQ255" i="5"/>
  <c r="EQ263" i="5"/>
  <c r="EQ271" i="5"/>
  <c r="EQ279" i="5"/>
  <c r="EQ287" i="5"/>
  <c r="EQ295" i="5"/>
  <c r="EQ303" i="5"/>
  <c r="EQ311" i="5"/>
  <c r="EQ319" i="5"/>
  <c r="EQ327" i="5"/>
  <c r="EQ335" i="5"/>
  <c r="EQ343" i="5"/>
  <c r="EQ351" i="5"/>
  <c r="EQ359" i="5"/>
  <c r="EQ367" i="5"/>
  <c r="EQ375" i="5"/>
  <c r="EQ383" i="5"/>
  <c r="EQ391" i="5"/>
  <c r="EQ399" i="5"/>
  <c r="EQ407" i="5"/>
  <c r="EQ415" i="5"/>
  <c r="EQ423" i="5"/>
  <c r="EQ431" i="5"/>
  <c r="EQ439" i="5"/>
  <c r="EQ447" i="5"/>
  <c r="EQ9" i="5"/>
  <c r="EQ17" i="5"/>
  <c r="EQ25" i="5"/>
  <c r="EQ33" i="5"/>
  <c r="EQ41" i="5"/>
  <c r="EQ49" i="5"/>
  <c r="EQ57" i="5"/>
  <c r="EQ65" i="5"/>
  <c r="EQ73" i="5"/>
  <c r="EQ81" i="5"/>
  <c r="EQ89" i="5"/>
  <c r="EQ97" i="5"/>
  <c r="EQ105" i="5"/>
  <c r="EQ113" i="5"/>
  <c r="EQ121" i="5"/>
  <c r="EQ129" i="5"/>
  <c r="EQ137" i="5"/>
  <c r="EQ145" i="5"/>
  <c r="EQ153" i="5"/>
  <c r="EQ161" i="5"/>
  <c r="EQ169" i="5"/>
  <c r="EQ177" i="5"/>
  <c r="EQ184" i="5"/>
  <c r="EQ192" i="5"/>
  <c r="EQ200" i="5"/>
  <c r="EQ208" i="5"/>
  <c r="EQ216" i="5"/>
  <c r="EQ224" i="5"/>
  <c r="EQ232" i="5"/>
  <c r="EQ240" i="5"/>
  <c r="EQ248" i="5"/>
  <c r="EQ256" i="5"/>
  <c r="EQ264" i="5"/>
  <c r="EQ272" i="5"/>
  <c r="EQ280" i="5"/>
  <c r="EQ288" i="5"/>
  <c r="EQ296" i="5"/>
  <c r="EQ304" i="5"/>
  <c r="EQ312" i="5"/>
  <c r="EQ320" i="5"/>
  <c r="EQ328" i="5"/>
  <c r="EQ336" i="5"/>
  <c r="EQ344" i="5"/>
  <c r="EQ352" i="5"/>
  <c r="EQ360" i="5"/>
  <c r="EQ368" i="5"/>
  <c r="EQ376" i="5"/>
  <c r="EQ384" i="5"/>
  <c r="EQ392" i="5"/>
  <c r="EQ400" i="5"/>
  <c r="EQ408" i="5"/>
  <c r="EQ416" i="5"/>
  <c r="EQ424" i="5"/>
  <c r="EQ432" i="5"/>
  <c r="EQ440" i="5"/>
  <c r="EQ448" i="5"/>
  <c r="EQ132" i="5"/>
  <c r="EQ194" i="5"/>
  <c r="EQ211" i="5"/>
  <c r="EQ322" i="5"/>
  <c r="EQ339" i="5"/>
  <c r="EQ108" i="5"/>
  <c r="EQ250" i="5"/>
  <c r="EQ267" i="5"/>
  <c r="EQ378" i="5"/>
  <c r="EQ395" i="5"/>
  <c r="EQ450" i="5"/>
  <c r="EQ179" i="5"/>
  <c r="EQ195" i="5"/>
  <c r="EQ306" i="5"/>
  <c r="EQ323" i="5"/>
  <c r="EQ434" i="5"/>
  <c r="EQ139" i="5"/>
  <c r="EQ234" i="5"/>
  <c r="EQ251" i="5"/>
  <c r="EQ362" i="5"/>
  <c r="EQ379" i="5"/>
  <c r="EQ451" i="5"/>
  <c r="EQ115" i="5"/>
  <c r="EQ163" i="5"/>
  <c r="EQ290" i="5"/>
  <c r="EQ307" i="5"/>
  <c r="EQ418" i="5"/>
  <c r="EQ435" i="5"/>
  <c r="EQ140" i="5"/>
  <c r="EQ218" i="5"/>
  <c r="EQ235" i="5"/>
  <c r="EQ346" i="5"/>
  <c r="EQ363" i="5"/>
  <c r="EQ116" i="5"/>
  <c r="EQ164" i="5"/>
  <c r="EQ274" i="5"/>
  <c r="EQ291" i="5"/>
  <c r="EQ402" i="5"/>
  <c r="EQ419" i="5"/>
  <c r="EQ202" i="5"/>
  <c r="EQ219" i="5"/>
  <c r="EQ330" i="5"/>
  <c r="EQ347" i="5"/>
  <c r="EQ147" i="5"/>
  <c r="EQ258" i="5"/>
  <c r="EQ275" i="5"/>
  <c r="EQ386" i="5"/>
  <c r="EQ403" i="5"/>
  <c r="EQ123" i="5"/>
  <c r="EQ186" i="5"/>
  <c r="EQ203" i="5"/>
  <c r="EQ314" i="5"/>
  <c r="EQ331" i="5"/>
  <c r="EQ442" i="5"/>
  <c r="EQ99" i="5"/>
  <c r="EQ148" i="5"/>
  <c r="EQ242" i="5"/>
  <c r="EQ259" i="5"/>
  <c r="EQ370" i="5"/>
  <c r="EQ387" i="5"/>
  <c r="EQ124" i="5"/>
  <c r="EQ171" i="5"/>
  <c r="EQ187" i="5"/>
  <c r="EQ298" i="5"/>
  <c r="EQ315" i="5"/>
  <c r="EQ426" i="5"/>
  <c r="EQ443" i="5"/>
  <c r="EQ6" i="5"/>
  <c r="EQ100" i="5"/>
  <c r="EQ226" i="5"/>
  <c r="EQ243" i="5"/>
  <c r="EQ354" i="5"/>
  <c r="EQ371" i="5"/>
  <c r="EQ155" i="5"/>
  <c r="EQ172" i="5"/>
  <c r="EQ282" i="5"/>
  <c r="EQ299" i="5"/>
  <c r="EQ410" i="5"/>
  <c r="EQ427" i="5"/>
  <c r="EQ107" i="5"/>
  <c r="EQ156" i="5"/>
  <c r="EQ266" i="5"/>
  <c r="EQ283" i="5"/>
  <c r="EQ394" i="5"/>
  <c r="EQ411" i="5"/>
  <c r="EQ338" i="5"/>
  <c r="EQ355" i="5"/>
  <c r="EQ131" i="5"/>
  <c r="EQ210" i="5"/>
  <c r="EQ227" i="5"/>
  <c r="BX14" i="5"/>
  <c r="BX30" i="5"/>
  <c r="BX46" i="5"/>
  <c r="BX62" i="5"/>
  <c r="BX78" i="5"/>
  <c r="BX94" i="5"/>
  <c r="BX110" i="5"/>
  <c r="BX126" i="5"/>
  <c r="BX142" i="5"/>
  <c r="BX158" i="5"/>
  <c r="BX174" i="5"/>
  <c r="BX189" i="5"/>
  <c r="BX205" i="5"/>
  <c r="BX221" i="5"/>
  <c r="BX237" i="5"/>
  <c r="BX253" i="5"/>
  <c r="BX269" i="5"/>
  <c r="BX285" i="5"/>
  <c r="BX301" i="5"/>
  <c r="BX317" i="5"/>
  <c r="BX333" i="5"/>
  <c r="BX349" i="5"/>
  <c r="BX365" i="5"/>
  <c r="BX381" i="5"/>
  <c r="BX397" i="5"/>
  <c r="BX413" i="5"/>
  <c r="BX429" i="5"/>
  <c r="BX445" i="5"/>
  <c r="BX15" i="5"/>
  <c r="BX31" i="5"/>
  <c r="BX47" i="5"/>
  <c r="BX63" i="5"/>
  <c r="BX79" i="5"/>
  <c r="BX95" i="5"/>
  <c r="BX111" i="5"/>
  <c r="BX127" i="5"/>
  <c r="BX143" i="5"/>
  <c r="BX159" i="5"/>
  <c r="BX175" i="5"/>
  <c r="BX190" i="5"/>
  <c r="BX206" i="5"/>
  <c r="BX222" i="5"/>
  <c r="BX238" i="5"/>
  <c r="BX254" i="5"/>
  <c r="BX270" i="5"/>
  <c r="BX286" i="5"/>
  <c r="BX302" i="5"/>
  <c r="BX318" i="5"/>
  <c r="BX334" i="5"/>
  <c r="BX350" i="5"/>
  <c r="BX366" i="5"/>
  <c r="BX382" i="5"/>
  <c r="BX398" i="5"/>
  <c r="BX414" i="5"/>
  <c r="BX430" i="5"/>
  <c r="BX446" i="5"/>
  <c r="BX16" i="5"/>
  <c r="BX32" i="5"/>
  <c r="BX48" i="5"/>
  <c r="BX64" i="5"/>
  <c r="BX80" i="5"/>
  <c r="BX96" i="5"/>
  <c r="BX112" i="5"/>
  <c r="BX128" i="5"/>
  <c r="BX144" i="5"/>
  <c r="BX160" i="5"/>
  <c r="BX176" i="5"/>
  <c r="BX191" i="5"/>
  <c r="BX207" i="5"/>
  <c r="BX223" i="5"/>
  <c r="BX239" i="5"/>
  <c r="BX255" i="5"/>
  <c r="BX271" i="5"/>
  <c r="BX287" i="5"/>
  <c r="BX303" i="5"/>
  <c r="BX319" i="5"/>
  <c r="BX335" i="5"/>
  <c r="BX351" i="5"/>
  <c r="BX367" i="5"/>
  <c r="BX383" i="5"/>
  <c r="BX399" i="5"/>
  <c r="BX415" i="5"/>
  <c r="BX431" i="5"/>
  <c r="BX447" i="5"/>
  <c r="BX17" i="5"/>
  <c r="BX33" i="5"/>
  <c r="BX49" i="5"/>
  <c r="BX65" i="5"/>
  <c r="BX81" i="5"/>
  <c r="BX97" i="5"/>
  <c r="BX113" i="5"/>
  <c r="BX129" i="5"/>
  <c r="BX145" i="5"/>
  <c r="BX161" i="5"/>
  <c r="BX177" i="5"/>
  <c r="BX192" i="5"/>
  <c r="BX208" i="5"/>
  <c r="BX224" i="5"/>
  <c r="BX240" i="5"/>
  <c r="BX256" i="5"/>
  <c r="BX272" i="5"/>
  <c r="BX288" i="5"/>
  <c r="BX304" i="5"/>
  <c r="BX320" i="5"/>
  <c r="BX336" i="5"/>
  <c r="BX352" i="5"/>
  <c r="BX368" i="5"/>
  <c r="BX384" i="5"/>
  <c r="BX400" i="5"/>
  <c r="BX416" i="5"/>
  <c r="BX432" i="5"/>
  <c r="BX448" i="5"/>
  <c r="BX18" i="5"/>
  <c r="BX34" i="5"/>
  <c r="BX50" i="5"/>
  <c r="BX66" i="5"/>
  <c r="BX82" i="5"/>
  <c r="BX98" i="5"/>
  <c r="BX114" i="5"/>
  <c r="BX130" i="5"/>
  <c r="BX146" i="5"/>
  <c r="BX162" i="5"/>
  <c r="BX178" i="5"/>
  <c r="BX193" i="5"/>
  <c r="BX209" i="5"/>
  <c r="BX225" i="5"/>
  <c r="BX241" i="5"/>
  <c r="BX257" i="5"/>
  <c r="BX273" i="5"/>
  <c r="BX289" i="5"/>
  <c r="BX305" i="5"/>
  <c r="BX321" i="5"/>
  <c r="BX337" i="5"/>
  <c r="BX353" i="5"/>
  <c r="BX369" i="5"/>
  <c r="BX385" i="5"/>
  <c r="BX401" i="5"/>
  <c r="BX417" i="5"/>
  <c r="BX433" i="5"/>
  <c r="BX449" i="5"/>
  <c r="BX19" i="5"/>
  <c r="BX35" i="5"/>
  <c r="BX51" i="5"/>
  <c r="BX67" i="5"/>
  <c r="BX83" i="5"/>
  <c r="BX99" i="5"/>
  <c r="BX115" i="5"/>
  <c r="BX131" i="5"/>
  <c r="BX147" i="5"/>
  <c r="BX163" i="5"/>
  <c r="BX179" i="5"/>
  <c r="BX194" i="5"/>
  <c r="BX210" i="5"/>
  <c r="BX226" i="5"/>
  <c r="BX242" i="5"/>
  <c r="BX258" i="5"/>
  <c r="BX274" i="5"/>
  <c r="BX290" i="5"/>
  <c r="BX306" i="5"/>
  <c r="BX322" i="5"/>
  <c r="BX338" i="5"/>
  <c r="BX354" i="5"/>
  <c r="BX370" i="5"/>
  <c r="BX386" i="5"/>
  <c r="BX402" i="5"/>
  <c r="BX418" i="5"/>
  <c r="BX434" i="5"/>
  <c r="BX450" i="5"/>
  <c r="BX20" i="5"/>
  <c r="BX36" i="5"/>
  <c r="BX52" i="5"/>
  <c r="BX68" i="5"/>
  <c r="BX84" i="5"/>
  <c r="BX100" i="5"/>
  <c r="BX116" i="5"/>
  <c r="BX132" i="5"/>
  <c r="BX148" i="5"/>
  <c r="BX164" i="5"/>
  <c r="BX195" i="5"/>
  <c r="BX211" i="5"/>
  <c r="BX227" i="5"/>
  <c r="BX243" i="5"/>
  <c r="BX259" i="5"/>
  <c r="BX275" i="5"/>
  <c r="BX291" i="5"/>
  <c r="BX307" i="5"/>
  <c r="BX323" i="5"/>
  <c r="BX339" i="5"/>
  <c r="BX355" i="5"/>
  <c r="BX371" i="5"/>
  <c r="BX387" i="5"/>
  <c r="BX403" i="5"/>
  <c r="BX419" i="5"/>
  <c r="BX435" i="5"/>
  <c r="BX451" i="5"/>
  <c r="BX21" i="5"/>
  <c r="BX37" i="5"/>
  <c r="BX53" i="5"/>
  <c r="BX69" i="5"/>
  <c r="BX85" i="5"/>
  <c r="BX101" i="5"/>
  <c r="BX117" i="5"/>
  <c r="BX133" i="5"/>
  <c r="BX149" i="5"/>
  <c r="BX165" i="5"/>
  <c r="BX180" i="5"/>
  <c r="BX196" i="5"/>
  <c r="BX212" i="5"/>
  <c r="BX228" i="5"/>
  <c r="BX244" i="5"/>
  <c r="BX260" i="5"/>
  <c r="BX276" i="5"/>
  <c r="BX292" i="5"/>
  <c r="BX308" i="5"/>
  <c r="BX324" i="5"/>
  <c r="BX340" i="5"/>
  <c r="BX356" i="5"/>
  <c r="BX372" i="5"/>
  <c r="BX388" i="5"/>
  <c r="BX404" i="5"/>
  <c r="BX420" i="5"/>
  <c r="BX436" i="5"/>
  <c r="BX452" i="5"/>
  <c r="BX22" i="5"/>
  <c r="BX38" i="5"/>
  <c r="BX54" i="5"/>
  <c r="BX70" i="5"/>
  <c r="BX86" i="5"/>
  <c r="BX102" i="5"/>
  <c r="BX118" i="5"/>
  <c r="BX134" i="5"/>
  <c r="BX150" i="5"/>
  <c r="BX166" i="5"/>
  <c r="BX181" i="5"/>
  <c r="BX197" i="5"/>
  <c r="BX213" i="5"/>
  <c r="BX229" i="5"/>
  <c r="BX245" i="5"/>
  <c r="BX261" i="5"/>
  <c r="BX277" i="5"/>
  <c r="BX293" i="5"/>
  <c r="BX309" i="5"/>
  <c r="BX325" i="5"/>
  <c r="BX341" i="5"/>
  <c r="BX357" i="5"/>
  <c r="BX373" i="5"/>
  <c r="BX389" i="5"/>
  <c r="BX405" i="5"/>
  <c r="BX421" i="5"/>
  <c r="BX437" i="5"/>
  <c r="BX453" i="5"/>
  <c r="BX7" i="5"/>
  <c r="BX23" i="5"/>
  <c r="BX39" i="5"/>
  <c r="BX55" i="5"/>
  <c r="BX71" i="5"/>
  <c r="BX87" i="5"/>
  <c r="BX103" i="5"/>
  <c r="BX119" i="5"/>
  <c r="BX135" i="5"/>
  <c r="BX151" i="5"/>
  <c r="BX167" i="5"/>
  <c r="BX182" i="5"/>
  <c r="BX198" i="5"/>
  <c r="BX214" i="5"/>
  <c r="BX230" i="5"/>
  <c r="BX246" i="5"/>
  <c r="BX262" i="5"/>
  <c r="BX278" i="5"/>
  <c r="BX294" i="5"/>
  <c r="BX310" i="5"/>
  <c r="BX326" i="5"/>
  <c r="BX342" i="5"/>
  <c r="BX358" i="5"/>
  <c r="BX374" i="5"/>
  <c r="BX390" i="5"/>
  <c r="BX406" i="5"/>
  <c r="BX422" i="5"/>
  <c r="BX438" i="5"/>
  <c r="BX8" i="5"/>
  <c r="BX24" i="5"/>
  <c r="BX40" i="5"/>
  <c r="BX56" i="5"/>
  <c r="BX72" i="5"/>
  <c r="BX88" i="5"/>
  <c r="BX104" i="5"/>
  <c r="BX120" i="5"/>
  <c r="BX136" i="5"/>
  <c r="BX152" i="5"/>
  <c r="BX168" i="5"/>
  <c r="BX183" i="5"/>
  <c r="BX199" i="5"/>
  <c r="BX215" i="5"/>
  <c r="BX231" i="5"/>
  <c r="BX247" i="5"/>
  <c r="BX263" i="5"/>
  <c r="BX279" i="5"/>
  <c r="BX295" i="5"/>
  <c r="BX311" i="5"/>
  <c r="BX327" i="5"/>
  <c r="BX343" i="5"/>
  <c r="BX359" i="5"/>
  <c r="BX375" i="5"/>
  <c r="BX391" i="5"/>
  <c r="BX407" i="5"/>
  <c r="BX423" i="5"/>
  <c r="BX439" i="5"/>
  <c r="BX9" i="5"/>
  <c r="BX25" i="5"/>
  <c r="BX41" i="5"/>
  <c r="BX57" i="5"/>
  <c r="BX73" i="5"/>
  <c r="BX89" i="5"/>
  <c r="BX105" i="5"/>
  <c r="BX121" i="5"/>
  <c r="BX137" i="5"/>
  <c r="BX153" i="5"/>
  <c r="BX169" i="5"/>
  <c r="BX184" i="5"/>
  <c r="BX200" i="5"/>
  <c r="BX216" i="5"/>
  <c r="BX232" i="5"/>
  <c r="BX248" i="5"/>
  <c r="BX264" i="5"/>
  <c r="BX280" i="5"/>
  <c r="BX296" i="5"/>
  <c r="BX312" i="5"/>
  <c r="BX328" i="5"/>
  <c r="BX344" i="5"/>
  <c r="BX360" i="5"/>
  <c r="BX376" i="5"/>
  <c r="BX392" i="5"/>
  <c r="BX408" i="5"/>
  <c r="BX424" i="5"/>
  <c r="BX440" i="5"/>
  <c r="BX6" i="5"/>
  <c r="BX11" i="5"/>
  <c r="BX27" i="5"/>
  <c r="BX43" i="5"/>
  <c r="BX59" i="5"/>
  <c r="BX75" i="5"/>
  <c r="BX91" i="5"/>
  <c r="BX107" i="5"/>
  <c r="BX123" i="5"/>
  <c r="BX139" i="5"/>
  <c r="BX155" i="5"/>
  <c r="BX171" i="5"/>
  <c r="BX186" i="5"/>
  <c r="BX202" i="5"/>
  <c r="BX218" i="5"/>
  <c r="BX234" i="5"/>
  <c r="BX250" i="5"/>
  <c r="BX266" i="5"/>
  <c r="BX282" i="5"/>
  <c r="BX298" i="5"/>
  <c r="BX314" i="5"/>
  <c r="BX330" i="5"/>
  <c r="BX346" i="5"/>
  <c r="BX362" i="5"/>
  <c r="BX378" i="5"/>
  <c r="BX394" i="5"/>
  <c r="BX410" i="5"/>
  <c r="BX426" i="5"/>
  <c r="BX442" i="5"/>
  <c r="BX74" i="5"/>
  <c r="BX156" i="5"/>
  <c r="BX236" i="5"/>
  <c r="BX329" i="5"/>
  <c r="BX411" i="5"/>
  <c r="BX76" i="5"/>
  <c r="BX157" i="5"/>
  <c r="BX249" i="5"/>
  <c r="BX331" i="5"/>
  <c r="BX412" i="5"/>
  <c r="BX77" i="5"/>
  <c r="BX170" i="5"/>
  <c r="BX251" i="5"/>
  <c r="BX332" i="5"/>
  <c r="BX425" i="5"/>
  <c r="BX90" i="5"/>
  <c r="BX172" i="5"/>
  <c r="BX252" i="5"/>
  <c r="BX345" i="5"/>
  <c r="BX427" i="5"/>
  <c r="BX10" i="5"/>
  <c r="BX92" i="5"/>
  <c r="BX173" i="5"/>
  <c r="BX265" i="5"/>
  <c r="BX347" i="5"/>
  <c r="BX428" i="5"/>
  <c r="BX12" i="5"/>
  <c r="BX93" i="5"/>
  <c r="BX185" i="5"/>
  <c r="BX267" i="5"/>
  <c r="BX348" i="5"/>
  <c r="BX441" i="5"/>
  <c r="BX13" i="5"/>
  <c r="BX106" i="5"/>
  <c r="BX187" i="5"/>
  <c r="BX268" i="5"/>
  <c r="BX361" i="5"/>
  <c r="BX443" i="5"/>
  <c r="BX26" i="5"/>
  <c r="BX108" i="5"/>
  <c r="BX188" i="5"/>
  <c r="BX281" i="5"/>
  <c r="BX363" i="5"/>
  <c r="BX444" i="5"/>
  <c r="BX28" i="5"/>
  <c r="BX109" i="5"/>
  <c r="BX201" i="5"/>
  <c r="BX283" i="5"/>
  <c r="BX364" i="5"/>
  <c r="BX29" i="5"/>
  <c r="BX122" i="5"/>
  <c r="BX203" i="5"/>
  <c r="BX284" i="5"/>
  <c r="BX377" i="5"/>
  <c r="BX42" i="5"/>
  <c r="BX124" i="5"/>
  <c r="BX204" i="5"/>
  <c r="BX297" i="5"/>
  <c r="BX379" i="5"/>
  <c r="BX44" i="5"/>
  <c r="BX125" i="5"/>
  <c r="BX217" i="5"/>
  <c r="BX299" i="5"/>
  <c r="BX380" i="5"/>
  <c r="BX58" i="5"/>
  <c r="BX140" i="5"/>
  <c r="BX220" i="5"/>
  <c r="BX313" i="5"/>
  <c r="BX395" i="5"/>
  <c r="BX393" i="5"/>
  <c r="BX396" i="5"/>
  <c r="BX409" i="5"/>
  <c r="BX45" i="5"/>
  <c r="BX60" i="5"/>
  <c r="BX61" i="5"/>
  <c r="BX138" i="5"/>
  <c r="BX141" i="5"/>
  <c r="BX154" i="5"/>
  <c r="BX219" i="5"/>
  <c r="BX233" i="5"/>
  <c r="BX235" i="5"/>
  <c r="BX300" i="5"/>
  <c r="BX315" i="5"/>
  <c r="BX316" i="5"/>
  <c r="EJ9" i="5"/>
  <c r="EJ17" i="5"/>
  <c r="EJ25" i="5"/>
  <c r="EJ33" i="5"/>
  <c r="EJ41" i="5"/>
  <c r="EJ49" i="5"/>
  <c r="EJ57" i="5"/>
  <c r="EJ65" i="5"/>
  <c r="EJ73" i="5"/>
  <c r="EJ81" i="5"/>
  <c r="EJ89" i="5"/>
  <c r="EJ97" i="5"/>
  <c r="EJ105" i="5"/>
  <c r="EJ113" i="5"/>
  <c r="EJ121" i="5"/>
  <c r="EJ129" i="5"/>
  <c r="EJ137" i="5"/>
  <c r="EJ145" i="5"/>
  <c r="EJ153" i="5"/>
  <c r="EJ161" i="5"/>
  <c r="EJ169" i="5"/>
  <c r="EJ177" i="5"/>
  <c r="EJ184" i="5"/>
  <c r="EJ192" i="5"/>
  <c r="EJ200" i="5"/>
  <c r="EJ208" i="5"/>
  <c r="EJ216" i="5"/>
  <c r="EJ224" i="5"/>
  <c r="EJ232" i="5"/>
  <c r="EJ240" i="5"/>
  <c r="EJ248" i="5"/>
  <c r="EJ256" i="5"/>
  <c r="EJ264" i="5"/>
  <c r="EJ272" i="5"/>
  <c r="EJ280" i="5"/>
  <c r="EJ288" i="5"/>
  <c r="EJ296" i="5"/>
  <c r="EJ304" i="5"/>
  <c r="EJ312" i="5"/>
  <c r="EJ320" i="5"/>
  <c r="EJ328" i="5"/>
  <c r="EJ336" i="5"/>
  <c r="EJ344" i="5"/>
  <c r="EJ352" i="5"/>
  <c r="EJ360" i="5"/>
  <c r="EJ368" i="5"/>
  <c r="EJ376" i="5"/>
  <c r="EJ384" i="5"/>
  <c r="EJ392" i="5"/>
  <c r="EJ400" i="5"/>
  <c r="EJ408" i="5"/>
  <c r="EJ416" i="5"/>
  <c r="EJ424" i="5"/>
  <c r="EJ432" i="5"/>
  <c r="EJ440" i="5"/>
  <c r="EJ448" i="5"/>
  <c r="EJ11" i="5"/>
  <c r="EJ19" i="5"/>
  <c r="EJ27" i="5"/>
  <c r="EJ35" i="5"/>
  <c r="EJ43" i="5"/>
  <c r="EJ51" i="5"/>
  <c r="EJ59" i="5"/>
  <c r="EJ67" i="5"/>
  <c r="EJ75" i="5"/>
  <c r="EJ83" i="5"/>
  <c r="EJ91" i="5"/>
  <c r="EJ99" i="5"/>
  <c r="EJ107" i="5"/>
  <c r="EJ115" i="5"/>
  <c r="EJ123" i="5"/>
  <c r="EJ131" i="5"/>
  <c r="EJ139" i="5"/>
  <c r="EJ147" i="5"/>
  <c r="EJ155" i="5"/>
  <c r="EJ163" i="5"/>
  <c r="EJ171" i="5"/>
  <c r="EJ179" i="5"/>
  <c r="EJ186" i="5"/>
  <c r="EJ194" i="5"/>
  <c r="EJ202" i="5"/>
  <c r="EJ210" i="5"/>
  <c r="EJ218" i="5"/>
  <c r="EJ226" i="5"/>
  <c r="EJ234" i="5"/>
  <c r="EJ242" i="5"/>
  <c r="EJ250" i="5"/>
  <c r="EJ258" i="5"/>
  <c r="EJ266" i="5"/>
  <c r="EJ274" i="5"/>
  <c r="EJ282" i="5"/>
  <c r="EJ290" i="5"/>
  <c r="EJ298" i="5"/>
  <c r="EJ306" i="5"/>
  <c r="EJ314" i="5"/>
  <c r="EJ322" i="5"/>
  <c r="EJ330" i="5"/>
  <c r="EJ338" i="5"/>
  <c r="EJ346" i="5"/>
  <c r="EJ354" i="5"/>
  <c r="EJ362" i="5"/>
  <c r="EJ370" i="5"/>
  <c r="EJ378" i="5"/>
  <c r="EJ386" i="5"/>
  <c r="EJ394" i="5"/>
  <c r="EJ402" i="5"/>
  <c r="EJ410" i="5"/>
  <c r="EJ418" i="5"/>
  <c r="EJ426" i="5"/>
  <c r="EJ434" i="5"/>
  <c r="EJ442" i="5"/>
  <c r="EJ450" i="5"/>
  <c r="EJ12" i="5"/>
  <c r="EJ20" i="5"/>
  <c r="EJ28" i="5"/>
  <c r="EJ36" i="5"/>
  <c r="EJ44" i="5"/>
  <c r="EJ52" i="5"/>
  <c r="EJ60" i="5"/>
  <c r="EJ68" i="5"/>
  <c r="EJ76" i="5"/>
  <c r="EJ84" i="5"/>
  <c r="EJ92" i="5"/>
  <c r="EJ100" i="5"/>
  <c r="EJ108" i="5"/>
  <c r="EJ116" i="5"/>
  <c r="EJ124" i="5"/>
  <c r="EJ132" i="5"/>
  <c r="EJ140" i="5"/>
  <c r="EJ148" i="5"/>
  <c r="EJ156" i="5"/>
  <c r="EJ164" i="5"/>
  <c r="EJ172" i="5"/>
  <c r="EJ187" i="5"/>
  <c r="EJ195" i="5"/>
  <c r="EJ203" i="5"/>
  <c r="EJ211" i="5"/>
  <c r="EJ219" i="5"/>
  <c r="EJ227" i="5"/>
  <c r="EJ235" i="5"/>
  <c r="EJ243" i="5"/>
  <c r="EJ251" i="5"/>
  <c r="EJ259" i="5"/>
  <c r="EJ267" i="5"/>
  <c r="EJ275" i="5"/>
  <c r="EJ283" i="5"/>
  <c r="EJ291" i="5"/>
  <c r="EJ299" i="5"/>
  <c r="EJ307" i="5"/>
  <c r="EJ315" i="5"/>
  <c r="EJ323" i="5"/>
  <c r="EJ331" i="5"/>
  <c r="EJ339" i="5"/>
  <c r="EJ347" i="5"/>
  <c r="EJ355" i="5"/>
  <c r="EJ363" i="5"/>
  <c r="EJ371" i="5"/>
  <c r="EJ379" i="5"/>
  <c r="EJ387" i="5"/>
  <c r="EJ395" i="5"/>
  <c r="EJ403" i="5"/>
  <c r="EJ411" i="5"/>
  <c r="EJ419" i="5"/>
  <c r="EJ427" i="5"/>
  <c r="EJ435" i="5"/>
  <c r="EJ443" i="5"/>
  <c r="EJ451" i="5"/>
  <c r="EJ14" i="5"/>
  <c r="EJ22" i="5"/>
  <c r="EJ30" i="5"/>
  <c r="EJ38" i="5"/>
  <c r="EJ46" i="5"/>
  <c r="EJ54" i="5"/>
  <c r="EJ62" i="5"/>
  <c r="EJ70" i="5"/>
  <c r="EJ78" i="5"/>
  <c r="EJ86" i="5"/>
  <c r="EJ94" i="5"/>
  <c r="EJ102" i="5"/>
  <c r="EJ110" i="5"/>
  <c r="EJ118" i="5"/>
  <c r="EJ126" i="5"/>
  <c r="EJ134" i="5"/>
  <c r="EJ142" i="5"/>
  <c r="EJ150" i="5"/>
  <c r="EJ158" i="5"/>
  <c r="EJ166" i="5"/>
  <c r="EJ174" i="5"/>
  <c r="EJ181" i="5"/>
  <c r="EJ189" i="5"/>
  <c r="EJ197" i="5"/>
  <c r="EJ205" i="5"/>
  <c r="EJ213" i="5"/>
  <c r="EJ221" i="5"/>
  <c r="EJ229" i="5"/>
  <c r="EJ237" i="5"/>
  <c r="EJ245" i="5"/>
  <c r="EJ253" i="5"/>
  <c r="EJ261" i="5"/>
  <c r="EJ269" i="5"/>
  <c r="EJ277" i="5"/>
  <c r="EJ285" i="5"/>
  <c r="EJ293" i="5"/>
  <c r="EJ301" i="5"/>
  <c r="EJ309" i="5"/>
  <c r="EJ317" i="5"/>
  <c r="EJ325" i="5"/>
  <c r="EJ333" i="5"/>
  <c r="EJ341" i="5"/>
  <c r="EJ349" i="5"/>
  <c r="EJ357" i="5"/>
  <c r="EJ365" i="5"/>
  <c r="EJ373" i="5"/>
  <c r="EJ381" i="5"/>
  <c r="EJ389" i="5"/>
  <c r="EJ397" i="5"/>
  <c r="EJ405" i="5"/>
  <c r="EJ413" i="5"/>
  <c r="EJ421" i="5"/>
  <c r="EJ429" i="5"/>
  <c r="EJ437" i="5"/>
  <c r="EJ445" i="5"/>
  <c r="EJ453" i="5"/>
  <c r="EJ7" i="5"/>
  <c r="EJ15" i="5"/>
  <c r="EJ23" i="5"/>
  <c r="EJ31" i="5"/>
  <c r="EJ39" i="5"/>
  <c r="EJ47" i="5"/>
  <c r="EJ55" i="5"/>
  <c r="EJ63" i="5"/>
  <c r="EJ71" i="5"/>
  <c r="EJ79" i="5"/>
  <c r="EJ87" i="5"/>
  <c r="EJ95" i="5"/>
  <c r="EJ103" i="5"/>
  <c r="EJ111" i="5"/>
  <c r="EJ119" i="5"/>
  <c r="EJ127" i="5"/>
  <c r="EJ135" i="5"/>
  <c r="EJ143" i="5"/>
  <c r="EJ151" i="5"/>
  <c r="EJ159" i="5"/>
  <c r="EJ167" i="5"/>
  <c r="EJ175" i="5"/>
  <c r="EJ182" i="5"/>
  <c r="EJ190" i="5"/>
  <c r="EJ198" i="5"/>
  <c r="EJ206" i="5"/>
  <c r="EJ214" i="5"/>
  <c r="EJ222" i="5"/>
  <c r="EJ230" i="5"/>
  <c r="EJ238" i="5"/>
  <c r="EJ246" i="5"/>
  <c r="EJ254" i="5"/>
  <c r="EJ262" i="5"/>
  <c r="EJ270" i="5"/>
  <c r="EJ278" i="5"/>
  <c r="EJ286" i="5"/>
  <c r="EJ294" i="5"/>
  <c r="EJ302" i="5"/>
  <c r="EJ310" i="5"/>
  <c r="EJ318" i="5"/>
  <c r="EJ326" i="5"/>
  <c r="EJ334" i="5"/>
  <c r="EJ342" i="5"/>
  <c r="EJ350" i="5"/>
  <c r="EJ358" i="5"/>
  <c r="EJ366" i="5"/>
  <c r="EJ374" i="5"/>
  <c r="EJ382" i="5"/>
  <c r="EJ390" i="5"/>
  <c r="EJ398" i="5"/>
  <c r="EJ406" i="5"/>
  <c r="EJ414" i="5"/>
  <c r="EJ422" i="5"/>
  <c r="EJ430" i="5"/>
  <c r="EJ438" i="5"/>
  <c r="EJ446" i="5"/>
  <c r="EJ24" i="5"/>
  <c r="EJ40" i="5"/>
  <c r="EJ56" i="5"/>
  <c r="EJ72" i="5"/>
  <c r="EJ88" i="5"/>
  <c r="EJ104" i="5"/>
  <c r="EJ120" i="5"/>
  <c r="EJ136" i="5"/>
  <c r="EJ152" i="5"/>
  <c r="EJ168" i="5"/>
  <c r="EJ183" i="5"/>
  <c r="EJ199" i="5"/>
  <c r="EJ215" i="5"/>
  <c r="EJ231" i="5"/>
  <c r="EJ247" i="5"/>
  <c r="EJ263" i="5"/>
  <c r="EJ279" i="5"/>
  <c r="EJ295" i="5"/>
  <c r="EJ311" i="5"/>
  <c r="EJ327" i="5"/>
  <c r="EJ343" i="5"/>
  <c r="EJ359" i="5"/>
  <c r="EJ375" i="5"/>
  <c r="EJ391" i="5"/>
  <c r="EJ407" i="5"/>
  <c r="EJ423" i="5"/>
  <c r="EJ439" i="5"/>
  <c r="EJ6" i="5"/>
  <c r="EJ26" i="5"/>
  <c r="EJ42" i="5"/>
  <c r="EJ58" i="5"/>
  <c r="EJ74" i="5"/>
  <c r="EJ90" i="5"/>
  <c r="EJ106" i="5"/>
  <c r="EJ122" i="5"/>
  <c r="EJ138" i="5"/>
  <c r="EJ154" i="5"/>
  <c r="EJ170" i="5"/>
  <c r="EJ185" i="5"/>
  <c r="EJ201" i="5"/>
  <c r="EJ217" i="5"/>
  <c r="EJ233" i="5"/>
  <c r="EJ249" i="5"/>
  <c r="EJ265" i="5"/>
  <c r="EJ281" i="5"/>
  <c r="EJ297" i="5"/>
  <c r="EJ313" i="5"/>
  <c r="EJ329" i="5"/>
  <c r="EJ345" i="5"/>
  <c r="EJ361" i="5"/>
  <c r="EJ377" i="5"/>
  <c r="EJ393" i="5"/>
  <c r="EJ409" i="5"/>
  <c r="EJ425" i="5"/>
  <c r="EJ441" i="5"/>
  <c r="EJ8" i="5"/>
  <c r="EJ29" i="5"/>
  <c r="EJ45" i="5"/>
  <c r="EJ61" i="5"/>
  <c r="EJ77" i="5"/>
  <c r="EJ93" i="5"/>
  <c r="EJ109" i="5"/>
  <c r="EJ125" i="5"/>
  <c r="EJ141" i="5"/>
  <c r="EJ157" i="5"/>
  <c r="EJ173" i="5"/>
  <c r="EJ188" i="5"/>
  <c r="EJ204" i="5"/>
  <c r="EJ220" i="5"/>
  <c r="EJ236" i="5"/>
  <c r="EJ252" i="5"/>
  <c r="EJ268" i="5"/>
  <c r="EJ284" i="5"/>
  <c r="EJ300" i="5"/>
  <c r="EJ316" i="5"/>
  <c r="EJ332" i="5"/>
  <c r="EJ348" i="5"/>
  <c r="EJ364" i="5"/>
  <c r="EJ380" i="5"/>
  <c r="EJ396" i="5"/>
  <c r="EJ412" i="5"/>
  <c r="EJ428" i="5"/>
  <c r="EJ444" i="5"/>
  <c r="EJ10" i="5"/>
  <c r="EJ13" i="5"/>
  <c r="EJ32" i="5"/>
  <c r="EJ48" i="5"/>
  <c r="EJ64" i="5"/>
  <c r="EJ80" i="5"/>
  <c r="EJ96" i="5"/>
  <c r="EJ112" i="5"/>
  <c r="EJ128" i="5"/>
  <c r="EJ144" i="5"/>
  <c r="EJ160" i="5"/>
  <c r="EJ176" i="5"/>
  <c r="EJ191" i="5"/>
  <c r="EJ207" i="5"/>
  <c r="EJ223" i="5"/>
  <c r="EJ239" i="5"/>
  <c r="EJ255" i="5"/>
  <c r="EJ271" i="5"/>
  <c r="EJ287" i="5"/>
  <c r="EJ303" i="5"/>
  <c r="EJ319" i="5"/>
  <c r="EJ335" i="5"/>
  <c r="EJ351" i="5"/>
  <c r="EJ367" i="5"/>
  <c r="EJ383" i="5"/>
  <c r="EJ399" i="5"/>
  <c r="EJ415" i="5"/>
  <c r="EJ431" i="5"/>
  <c r="EJ447" i="5"/>
  <c r="EJ16" i="5"/>
  <c r="EJ34" i="5"/>
  <c r="EJ50" i="5"/>
  <c r="EJ66" i="5"/>
  <c r="EJ82" i="5"/>
  <c r="EJ98" i="5"/>
  <c r="EJ114" i="5"/>
  <c r="EJ130" i="5"/>
  <c r="EJ146" i="5"/>
  <c r="EJ162" i="5"/>
  <c r="EJ178" i="5"/>
  <c r="EJ193" i="5"/>
  <c r="EJ209" i="5"/>
  <c r="EJ225" i="5"/>
  <c r="EJ241" i="5"/>
  <c r="EJ257" i="5"/>
  <c r="EJ273" i="5"/>
  <c r="EJ289" i="5"/>
  <c r="EJ305" i="5"/>
  <c r="EJ321" i="5"/>
  <c r="EJ337" i="5"/>
  <c r="EJ353" i="5"/>
  <c r="EJ369" i="5"/>
  <c r="EJ385" i="5"/>
  <c r="EJ401" i="5"/>
  <c r="EJ417" i="5"/>
  <c r="EJ433" i="5"/>
  <c r="EJ449" i="5"/>
  <c r="EJ18" i="5"/>
  <c r="EJ21" i="5"/>
  <c r="EJ37" i="5"/>
  <c r="EJ53" i="5"/>
  <c r="EJ69" i="5"/>
  <c r="EJ85" i="5"/>
  <c r="EJ101" i="5"/>
  <c r="EJ117" i="5"/>
  <c r="EJ133" i="5"/>
  <c r="EJ149" i="5"/>
  <c r="EJ165" i="5"/>
  <c r="EJ180" i="5"/>
  <c r="EJ196" i="5"/>
  <c r="EJ212" i="5"/>
  <c r="EJ228" i="5"/>
  <c r="EJ244" i="5"/>
  <c r="EJ260" i="5"/>
  <c r="EJ276" i="5"/>
  <c r="EJ292" i="5"/>
  <c r="EJ308" i="5"/>
  <c r="EJ324" i="5"/>
  <c r="EJ340" i="5"/>
  <c r="EJ356" i="5"/>
  <c r="EJ372" i="5"/>
  <c r="EJ388" i="5"/>
  <c r="EJ404" i="5"/>
  <c r="EJ420" i="5"/>
  <c r="EJ436" i="5"/>
  <c r="EJ452" i="5"/>
  <c r="GV7" i="5"/>
  <c r="GV15" i="5"/>
  <c r="GV23" i="5"/>
  <c r="GV31" i="5"/>
  <c r="GV39" i="5"/>
  <c r="GV47" i="5"/>
  <c r="GV55" i="5"/>
  <c r="GV63" i="5"/>
  <c r="GV71" i="5"/>
  <c r="GV79" i="5"/>
  <c r="GV87" i="5"/>
  <c r="GV95" i="5"/>
  <c r="GV103" i="5"/>
  <c r="GV111" i="5"/>
  <c r="GV119" i="5"/>
  <c r="GV127" i="5"/>
  <c r="GV135" i="5"/>
  <c r="GV143" i="5"/>
  <c r="GV151" i="5"/>
  <c r="GV159" i="5"/>
  <c r="GV167" i="5"/>
  <c r="GV175" i="5"/>
  <c r="GV182" i="5"/>
  <c r="GV190" i="5"/>
  <c r="GV198" i="5"/>
  <c r="GV206" i="5"/>
  <c r="GV214" i="5"/>
  <c r="GV222" i="5"/>
  <c r="GV230" i="5"/>
  <c r="GV238" i="5"/>
  <c r="GV246" i="5"/>
  <c r="GV254" i="5"/>
  <c r="GV262" i="5"/>
  <c r="GV270" i="5"/>
  <c r="GV278" i="5"/>
  <c r="GV286" i="5"/>
  <c r="GV294" i="5"/>
  <c r="GV302" i="5"/>
  <c r="GV310" i="5"/>
  <c r="GV318" i="5"/>
  <c r="GV326" i="5"/>
  <c r="GV334" i="5"/>
  <c r="GV342" i="5"/>
  <c r="GV350" i="5"/>
  <c r="GV358" i="5"/>
  <c r="GV366" i="5"/>
  <c r="GV374" i="5"/>
  <c r="GV382" i="5"/>
  <c r="GV390" i="5"/>
  <c r="GV398" i="5"/>
  <c r="GV406" i="5"/>
  <c r="GV414" i="5"/>
  <c r="GV422" i="5"/>
  <c r="GV430" i="5"/>
  <c r="GV438" i="5"/>
  <c r="GV446" i="5"/>
  <c r="GV8" i="5"/>
  <c r="GV16" i="5"/>
  <c r="GV24" i="5"/>
  <c r="GV32" i="5"/>
  <c r="GV40" i="5"/>
  <c r="GV48" i="5"/>
  <c r="GV56" i="5"/>
  <c r="GV64" i="5"/>
  <c r="GV72" i="5"/>
  <c r="GV80" i="5"/>
  <c r="GV88" i="5"/>
  <c r="GV96" i="5"/>
  <c r="GV104" i="5"/>
  <c r="GV112" i="5"/>
  <c r="GV120" i="5"/>
  <c r="GV128" i="5"/>
  <c r="GV136" i="5"/>
  <c r="GV144" i="5"/>
  <c r="GV152" i="5"/>
  <c r="GV160" i="5"/>
  <c r="GV168" i="5"/>
  <c r="GV176" i="5"/>
  <c r="GV183" i="5"/>
  <c r="GV191" i="5"/>
  <c r="GV199" i="5"/>
  <c r="GV207" i="5"/>
  <c r="GV215" i="5"/>
  <c r="GV223" i="5"/>
  <c r="GV231" i="5"/>
  <c r="GV239" i="5"/>
  <c r="GV247" i="5"/>
  <c r="GV255" i="5"/>
  <c r="GV263" i="5"/>
  <c r="GV271" i="5"/>
  <c r="GV279" i="5"/>
  <c r="GV287" i="5"/>
  <c r="GV295" i="5"/>
  <c r="GV303" i="5"/>
  <c r="GV311" i="5"/>
  <c r="GV319" i="5"/>
  <c r="GV327" i="5"/>
  <c r="GV335" i="5"/>
  <c r="GV343" i="5"/>
  <c r="GV351" i="5"/>
  <c r="GV359" i="5"/>
  <c r="GV367" i="5"/>
  <c r="GV375" i="5"/>
  <c r="GV383" i="5"/>
  <c r="GV391" i="5"/>
  <c r="GV399" i="5"/>
  <c r="GV407" i="5"/>
  <c r="GV415" i="5"/>
  <c r="GV423" i="5"/>
  <c r="GV431" i="5"/>
  <c r="GV439" i="5"/>
  <c r="GV447" i="5"/>
  <c r="GV6" i="5"/>
  <c r="GV9" i="5"/>
  <c r="GV17" i="5"/>
  <c r="GV25" i="5"/>
  <c r="GV33" i="5"/>
  <c r="GV41" i="5"/>
  <c r="GV49" i="5"/>
  <c r="GV57" i="5"/>
  <c r="GV65" i="5"/>
  <c r="GV73" i="5"/>
  <c r="GV81" i="5"/>
  <c r="GV89" i="5"/>
  <c r="GV97" i="5"/>
  <c r="GV105" i="5"/>
  <c r="GV113" i="5"/>
  <c r="GV121" i="5"/>
  <c r="GV129" i="5"/>
  <c r="GV137" i="5"/>
  <c r="GV145" i="5"/>
  <c r="GV153" i="5"/>
  <c r="GV161" i="5"/>
  <c r="GV169" i="5"/>
  <c r="GV177" i="5"/>
  <c r="GV184" i="5"/>
  <c r="GV192" i="5"/>
  <c r="GV200" i="5"/>
  <c r="GV208" i="5"/>
  <c r="GV216" i="5"/>
  <c r="GV224" i="5"/>
  <c r="GV232" i="5"/>
  <c r="GV240" i="5"/>
  <c r="GV248" i="5"/>
  <c r="GV256" i="5"/>
  <c r="GV264" i="5"/>
  <c r="GV272" i="5"/>
  <c r="GV280" i="5"/>
  <c r="GV288" i="5"/>
  <c r="GV296" i="5"/>
  <c r="GV304" i="5"/>
  <c r="GV312" i="5"/>
  <c r="GV320" i="5"/>
  <c r="GV328" i="5"/>
  <c r="GV336" i="5"/>
  <c r="GV344" i="5"/>
  <c r="GV352" i="5"/>
  <c r="GV360" i="5"/>
  <c r="GV368" i="5"/>
  <c r="GV376" i="5"/>
  <c r="GV384" i="5"/>
  <c r="GV392" i="5"/>
  <c r="GV400" i="5"/>
  <c r="GV408" i="5"/>
  <c r="GV416" i="5"/>
  <c r="GV424" i="5"/>
  <c r="GV432" i="5"/>
  <c r="GV440" i="5"/>
  <c r="GV448" i="5"/>
  <c r="GV10" i="5"/>
  <c r="GV18" i="5"/>
  <c r="GV26" i="5"/>
  <c r="GV34" i="5"/>
  <c r="GV42" i="5"/>
  <c r="GV50" i="5"/>
  <c r="GV58" i="5"/>
  <c r="GV66" i="5"/>
  <c r="GV74" i="5"/>
  <c r="GV82" i="5"/>
  <c r="GV90" i="5"/>
  <c r="GV98" i="5"/>
  <c r="GV106" i="5"/>
  <c r="GV114" i="5"/>
  <c r="GV122" i="5"/>
  <c r="GV130" i="5"/>
  <c r="GV138" i="5"/>
  <c r="GV146" i="5"/>
  <c r="GV154" i="5"/>
  <c r="GV162" i="5"/>
  <c r="GV170" i="5"/>
  <c r="GV178" i="5"/>
  <c r="GV185" i="5"/>
  <c r="GV193" i="5"/>
  <c r="GV201" i="5"/>
  <c r="GV209" i="5"/>
  <c r="GV217" i="5"/>
  <c r="GV225" i="5"/>
  <c r="GV233" i="5"/>
  <c r="GV241" i="5"/>
  <c r="GV249" i="5"/>
  <c r="GV257" i="5"/>
  <c r="GV265" i="5"/>
  <c r="GV273" i="5"/>
  <c r="GV281" i="5"/>
  <c r="GV289" i="5"/>
  <c r="GV297" i="5"/>
  <c r="GV305" i="5"/>
  <c r="GV313" i="5"/>
  <c r="GV321" i="5"/>
  <c r="GV329" i="5"/>
  <c r="GV337" i="5"/>
  <c r="GV345" i="5"/>
  <c r="GV353" i="5"/>
  <c r="GV361" i="5"/>
  <c r="GV369" i="5"/>
  <c r="GV377" i="5"/>
  <c r="GV385" i="5"/>
  <c r="GV393" i="5"/>
  <c r="GV401" i="5"/>
  <c r="GV409" i="5"/>
  <c r="GV417" i="5"/>
  <c r="GV425" i="5"/>
  <c r="GV433" i="5"/>
  <c r="GV441" i="5"/>
  <c r="GV449" i="5"/>
  <c r="GV11" i="5"/>
  <c r="GV19" i="5"/>
  <c r="GV27" i="5"/>
  <c r="GV35" i="5"/>
  <c r="GV43" i="5"/>
  <c r="GV51" i="5"/>
  <c r="GV59" i="5"/>
  <c r="GV67" i="5"/>
  <c r="GV75" i="5"/>
  <c r="GV83" i="5"/>
  <c r="GV91" i="5"/>
  <c r="GV99" i="5"/>
  <c r="GV107" i="5"/>
  <c r="GV115" i="5"/>
  <c r="GV123" i="5"/>
  <c r="GV131" i="5"/>
  <c r="GV139" i="5"/>
  <c r="GV147" i="5"/>
  <c r="GV155" i="5"/>
  <c r="GV163" i="5"/>
  <c r="GV171" i="5"/>
  <c r="GV179" i="5"/>
  <c r="GV186" i="5"/>
  <c r="GV194" i="5"/>
  <c r="GV202" i="5"/>
  <c r="GV210" i="5"/>
  <c r="GV218" i="5"/>
  <c r="GV226" i="5"/>
  <c r="GV234" i="5"/>
  <c r="GV242" i="5"/>
  <c r="GV250" i="5"/>
  <c r="GV258" i="5"/>
  <c r="GV266" i="5"/>
  <c r="GV274" i="5"/>
  <c r="GV282" i="5"/>
  <c r="GV290" i="5"/>
  <c r="GV298" i="5"/>
  <c r="GV306" i="5"/>
  <c r="GV314" i="5"/>
  <c r="GV322" i="5"/>
  <c r="GV330" i="5"/>
  <c r="GV338" i="5"/>
  <c r="GV346" i="5"/>
  <c r="GV354" i="5"/>
  <c r="GV362" i="5"/>
  <c r="GV370" i="5"/>
  <c r="GV378" i="5"/>
  <c r="GV386" i="5"/>
  <c r="GV394" i="5"/>
  <c r="GV402" i="5"/>
  <c r="GV410" i="5"/>
  <c r="GV418" i="5"/>
  <c r="GV426" i="5"/>
  <c r="GV434" i="5"/>
  <c r="GV442" i="5"/>
  <c r="GV450" i="5"/>
  <c r="GV12" i="5"/>
  <c r="GV20" i="5"/>
  <c r="GV28" i="5"/>
  <c r="GV36" i="5"/>
  <c r="GV44" i="5"/>
  <c r="GV52" i="5"/>
  <c r="GV60" i="5"/>
  <c r="GV68" i="5"/>
  <c r="GV76" i="5"/>
  <c r="GV84" i="5"/>
  <c r="GV92" i="5"/>
  <c r="GV100" i="5"/>
  <c r="GV108" i="5"/>
  <c r="GV116" i="5"/>
  <c r="GV124" i="5"/>
  <c r="GV132" i="5"/>
  <c r="GV140" i="5"/>
  <c r="GV148" i="5"/>
  <c r="GV156" i="5"/>
  <c r="GV164" i="5"/>
  <c r="GV172" i="5"/>
  <c r="GV187" i="5"/>
  <c r="GV195" i="5"/>
  <c r="GV203" i="5"/>
  <c r="GV211" i="5"/>
  <c r="GV219" i="5"/>
  <c r="GV227" i="5"/>
  <c r="GV235" i="5"/>
  <c r="GV243" i="5"/>
  <c r="GV251" i="5"/>
  <c r="GV259" i="5"/>
  <c r="GV267" i="5"/>
  <c r="GV275" i="5"/>
  <c r="GV283" i="5"/>
  <c r="GV291" i="5"/>
  <c r="GV299" i="5"/>
  <c r="GV307" i="5"/>
  <c r="GV315" i="5"/>
  <c r="GV323" i="5"/>
  <c r="GV331" i="5"/>
  <c r="GV339" i="5"/>
  <c r="GV347" i="5"/>
  <c r="GV355" i="5"/>
  <c r="GV363" i="5"/>
  <c r="GV371" i="5"/>
  <c r="GV379" i="5"/>
  <c r="GV387" i="5"/>
  <c r="GV395" i="5"/>
  <c r="GV403" i="5"/>
  <c r="GV411" i="5"/>
  <c r="GV419" i="5"/>
  <c r="GV427" i="5"/>
  <c r="GV435" i="5"/>
  <c r="GV443" i="5"/>
  <c r="GV451" i="5"/>
  <c r="GV13" i="5"/>
  <c r="GV21" i="5"/>
  <c r="GV29" i="5"/>
  <c r="GV37" i="5"/>
  <c r="GV45" i="5"/>
  <c r="GV53" i="5"/>
  <c r="GV61" i="5"/>
  <c r="GV69" i="5"/>
  <c r="GV77" i="5"/>
  <c r="GV85" i="5"/>
  <c r="GV93" i="5"/>
  <c r="GV101" i="5"/>
  <c r="GV109" i="5"/>
  <c r="GV117" i="5"/>
  <c r="GV125" i="5"/>
  <c r="GV133" i="5"/>
  <c r="GV141" i="5"/>
  <c r="GV149" i="5"/>
  <c r="GV157" i="5"/>
  <c r="GV165" i="5"/>
  <c r="GV173" i="5"/>
  <c r="GV180" i="5"/>
  <c r="GV188" i="5"/>
  <c r="GV196" i="5"/>
  <c r="GV204" i="5"/>
  <c r="GV212" i="5"/>
  <c r="GV220" i="5"/>
  <c r="GV228" i="5"/>
  <c r="GV236" i="5"/>
  <c r="GV244" i="5"/>
  <c r="GV252" i="5"/>
  <c r="GV260" i="5"/>
  <c r="GV268" i="5"/>
  <c r="GV276" i="5"/>
  <c r="GV284" i="5"/>
  <c r="GV292" i="5"/>
  <c r="GV300" i="5"/>
  <c r="GV308" i="5"/>
  <c r="GV316" i="5"/>
  <c r="GV324" i="5"/>
  <c r="GV332" i="5"/>
  <c r="GV340" i="5"/>
  <c r="GV348" i="5"/>
  <c r="GV356" i="5"/>
  <c r="GV364" i="5"/>
  <c r="GV372" i="5"/>
  <c r="GV380" i="5"/>
  <c r="GV388" i="5"/>
  <c r="GV396" i="5"/>
  <c r="GV404" i="5"/>
  <c r="GV412" i="5"/>
  <c r="GV420" i="5"/>
  <c r="GV428" i="5"/>
  <c r="GV436" i="5"/>
  <c r="GV444" i="5"/>
  <c r="GV452" i="5"/>
  <c r="GV30" i="5"/>
  <c r="GV94" i="5"/>
  <c r="GV158" i="5"/>
  <c r="GV38" i="5"/>
  <c r="GV102" i="5"/>
  <c r="GV166" i="5"/>
  <c r="GV46" i="5"/>
  <c r="GV110" i="5"/>
  <c r="GV174" i="5"/>
  <c r="GV237" i="5"/>
  <c r="GV301" i="5"/>
  <c r="GV365" i="5"/>
  <c r="GV429" i="5"/>
  <c r="GV62" i="5"/>
  <c r="GV126" i="5"/>
  <c r="GV189" i="5"/>
  <c r="GV253" i="5"/>
  <c r="GV317" i="5"/>
  <c r="GV381" i="5"/>
  <c r="GV445" i="5"/>
  <c r="GV70" i="5"/>
  <c r="GV134" i="5"/>
  <c r="GV197" i="5"/>
  <c r="GV261" i="5"/>
  <c r="GV325" i="5"/>
  <c r="GV389" i="5"/>
  <c r="GV453" i="5"/>
  <c r="GV54" i="5"/>
  <c r="GV333" i="5"/>
  <c r="GV78" i="5"/>
  <c r="GV269" i="5"/>
  <c r="GV421" i="5"/>
  <c r="GV349" i="5"/>
  <c r="GV86" i="5"/>
  <c r="GV277" i="5"/>
  <c r="GV205" i="5"/>
  <c r="GV357" i="5"/>
  <c r="GV437" i="5"/>
  <c r="GV285" i="5"/>
  <c r="GV118" i="5"/>
  <c r="GV293" i="5"/>
  <c r="GV373" i="5"/>
  <c r="GV14" i="5"/>
  <c r="GV181" i="5"/>
  <c r="GV213" i="5"/>
  <c r="GV22" i="5"/>
  <c r="GV221" i="5"/>
  <c r="GV341" i="5"/>
  <c r="GV229" i="5"/>
  <c r="GV245" i="5"/>
  <c r="GV397" i="5"/>
  <c r="GV405" i="5"/>
  <c r="GV413" i="5"/>
  <c r="GV142" i="5"/>
  <c r="GV150" i="5"/>
  <c r="GV309" i="5"/>
  <c r="EC8" i="5"/>
  <c r="EC10" i="5"/>
  <c r="EC11" i="5"/>
  <c r="EC13" i="5"/>
  <c r="EC21" i="5"/>
  <c r="EC29" i="5"/>
  <c r="EC37" i="5"/>
  <c r="EC45" i="5"/>
  <c r="EC53" i="5"/>
  <c r="EC61" i="5"/>
  <c r="EC69" i="5"/>
  <c r="EC77" i="5"/>
  <c r="EC85" i="5"/>
  <c r="EC93" i="5"/>
  <c r="EC101" i="5"/>
  <c r="EC109" i="5"/>
  <c r="EC117" i="5"/>
  <c r="EC125" i="5"/>
  <c r="EC133" i="5"/>
  <c r="EC141" i="5"/>
  <c r="EC149" i="5"/>
  <c r="EC157" i="5"/>
  <c r="EC14" i="5"/>
  <c r="EC22" i="5"/>
  <c r="EC30" i="5"/>
  <c r="EC38" i="5"/>
  <c r="EC46" i="5"/>
  <c r="EC54" i="5"/>
  <c r="EC62" i="5"/>
  <c r="EC70" i="5"/>
  <c r="EC78" i="5"/>
  <c r="EC86" i="5"/>
  <c r="EC94" i="5"/>
  <c r="EC102" i="5"/>
  <c r="EC110" i="5"/>
  <c r="EC118" i="5"/>
  <c r="EC126" i="5"/>
  <c r="EC134" i="5"/>
  <c r="EC142" i="5"/>
  <c r="EC150" i="5"/>
  <c r="EC158" i="5"/>
  <c r="EC9" i="5"/>
  <c r="EC15" i="5"/>
  <c r="EC23" i="5"/>
  <c r="EC31" i="5"/>
  <c r="EC39" i="5"/>
  <c r="EC47" i="5"/>
  <c r="EC55" i="5"/>
  <c r="EC63" i="5"/>
  <c r="EC71" i="5"/>
  <c r="EC79" i="5"/>
  <c r="EC87" i="5"/>
  <c r="EC95" i="5"/>
  <c r="EC103" i="5"/>
  <c r="EC111" i="5"/>
  <c r="EC119" i="5"/>
  <c r="EC127" i="5"/>
  <c r="EC135" i="5"/>
  <c r="EC143" i="5"/>
  <c r="EC151" i="5"/>
  <c r="EC159" i="5"/>
  <c r="EC16" i="5"/>
  <c r="EC24" i="5"/>
  <c r="EC32" i="5"/>
  <c r="EC40" i="5"/>
  <c r="EC48" i="5"/>
  <c r="EC56" i="5"/>
  <c r="EC64" i="5"/>
  <c r="EC72" i="5"/>
  <c r="EC80" i="5"/>
  <c r="EC88" i="5"/>
  <c r="EC96" i="5"/>
  <c r="EC104" i="5"/>
  <c r="EC112" i="5"/>
  <c r="EC120" i="5"/>
  <c r="EC128" i="5"/>
  <c r="EC136" i="5"/>
  <c r="EC144" i="5"/>
  <c r="EC152" i="5"/>
  <c r="EC160" i="5"/>
  <c r="EC17" i="5"/>
  <c r="EC25" i="5"/>
  <c r="EC33" i="5"/>
  <c r="EC41" i="5"/>
  <c r="EC49" i="5"/>
  <c r="EC57" i="5"/>
  <c r="EC65" i="5"/>
  <c r="EC73" i="5"/>
  <c r="EC81" i="5"/>
  <c r="EC89" i="5"/>
  <c r="EC97" i="5"/>
  <c r="EC105" i="5"/>
  <c r="EC113" i="5"/>
  <c r="EC121" i="5"/>
  <c r="EC129" i="5"/>
  <c r="EC137" i="5"/>
  <c r="EC145" i="5"/>
  <c r="EC153" i="5"/>
  <c r="EC7" i="5"/>
  <c r="EC18" i="5"/>
  <c r="EC26" i="5"/>
  <c r="EC34" i="5"/>
  <c r="EC42" i="5"/>
  <c r="EC50" i="5"/>
  <c r="EC58" i="5"/>
  <c r="EC66" i="5"/>
  <c r="EC74" i="5"/>
  <c r="EC82" i="5"/>
  <c r="EC90" i="5"/>
  <c r="EC98" i="5"/>
  <c r="EC106" i="5"/>
  <c r="EC114" i="5"/>
  <c r="EC122" i="5"/>
  <c r="EC130" i="5"/>
  <c r="EC138" i="5"/>
  <c r="EC146" i="5"/>
  <c r="EC154" i="5"/>
  <c r="EC12" i="5"/>
  <c r="EC131" i="5"/>
  <c r="EC140" i="5"/>
  <c r="EC163" i="5"/>
  <c r="EC171" i="5"/>
  <c r="EC179" i="5"/>
  <c r="EC186" i="5"/>
  <c r="EC194" i="5"/>
  <c r="EC202" i="5"/>
  <c r="EC210" i="5"/>
  <c r="EC218" i="5"/>
  <c r="EC226" i="5"/>
  <c r="EC234" i="5"/>
  <c r="EC242" i="5"/>
  <c r="EC250" i="5"/>
  <c r="EC258" i="5"/>
  <c r="EC266" i="5"/>
  <c r="EC274" i="5"/>
  <c r="EC282" i="5"/>
  <c r="EC290" i="5"/>
  <c r="EC91" i="5"/>
  <c r="EC100" i="5"/>
  <c r="EC51" i="5"/>
  <c r="EC60" i="5"/>
  <c r="EC164" i="5"/>
  <c r="EC172" i="5"/>
  <c r="EC187" i="5"/>
  <c r="EC195" i="5"/>
  <c r="EC203" i="5"/>
  <c r="EC211" i="5"/>
  <c r="EC219" i="5"/>
  <c r="EC227" i="5"/>
  <c r="EC235" i="5"/>
  <c r="EC243" i="5"/>
  <c r="EC251" i="5"/>
  <c r="EC259" i="5"/>
  <c r="EC267" i="5"/>
  <c r="EC275" i="5"/>
  <c r="EC283" i="5"/>
  <c r="EC291" i="5"/>
  <c r="EC20" i="5"/>
  <c r="EC139" i="5"/>
  <c r="EC148" i="5"/>
  <c r="EC99" i="5"/>
  <c r="EC108" i="5"/>
  <c r="EC165" i="5"/>
  <c r="EC173" i="5"/>
  <c r="EC180" i="5"/>
  <c r="EC188" i="5"/>
  <c r="EC196" i="5"/>
  <c r="EC204" i="5"/>
  <c r="EC212" i="5"/>
  <c r="EC220" i="5"/>
  <c r="EC228" i="5"/>
  <c r="EC236" i="5"/>
  <c r="EC244" i="5"/>
  <c r="EC252" i="5"/>
  <c r="EC260" i="5"/>
  <c r="EC268" i="5"/>
  <c r="EC276" i="5"/>
  <c r="EC284" i="5"/>
  <c r="EC292" i="5"/>
  <c r="EC59" i="5"/>
  <c r="EC68" i="5"/>
  <c r="EC155" i="5"/>
  <c r="EC19" i="5"/>
  <c r="EC28" i="5"/>
  <c r="EC147" i="5"/>
  <c r="EC156" i="5"/>
  <c r="EC166" i="5"/>
  <c r="EC174" i="5"/>
  <c r="EC181" i="5"/>
  <c r="EC189" i="5"/>
  <c r="EC197" i="5"/>
  <c r="EC205" i="5"/>
  <c r="EC213" i="5"/>
  <c r="EC221" i="5"/>
  <c r="EC229" i="5"/>
  <c r="EC237" i="5"/>
  <c r="EC245" i="5"/>
  <c r="EC253" i="5"/>
  <c r="EC261" i="5"/>
  <c r="EC269" i="5"/>
  <c r="EC277" i="5"/>
  <c r="EC285" i="5"/>
  <c r="EC293" i="5"/>
  <c r="EC107" i="5"/>
  <c r="EC116" i="5"/>
  <c r="EC67" i="5"/>
  <c r="EC76" i="5"/>
  <c r="EC167" i="5"/>
  <c r="EC175" i="5"/>
  <c r="EC182" i="5"/>
  <c r="EC190" i="5"/>
  <c r="EC198" i="5"/>
  <c r="EC206" i="5"/>
  <c r="EC214" i="5"/>
  <c r="EC222" i="5"/>
  <c r="EC230" i="5"/>
  <c r="EC238" i="5"/>
  <c r="EC246" i="5"/>
  <c r="EC254" i="5"/>
  <c r="EC262" i="5"/>
  <c r="EC270" i="5"/>
  <c r="EC278" i="5"/>
  <c r="EC286" i="5"/>
  <c r="EC27" i="5"/>
  <c r="EC36" i="5"/>
  <c r="EC115" i="5"/>
  <c r="EC124" i="5"/>
  <c r="EC168" i="5"/>
  <c r="EC176" i="5"/>
  <c r="EC183" i="5"/>
  <c r="EC191" i="5"/>
  <c r="EC199" i="5"/>
  <c r="EC207" i="5"/>
  <c r="EC215" i="5"/>
  <c r="EC223" i="5"/>
  <c r="EC231" i="5"/>
  <c r="EC239" i="5"/>
  <c r="EC247" i="5"/>
  <c r="EC255" i="5"/>
  <c r="EC263" i="5"/>
  <c r="EC271" i="5"/>
  <c r="EC279" i="5"/>
  <c r="EC287" i="5"/>
  <c r="EC75" i="5"/>
  <c r="EC84" i="5"/>
  <c r="EC35" i="5"/>
  <c r="EC44" i="5"/>
  <c r="EC161" i="5"/>
  <c r="EC169" i="5"/>
  <c r="EC177" i="5"/>
  <c r="EC184" i="5"/>
  <c r="EC192" i="5"/>
  <c r="EC200" i="5"/>
  <c r="EC208" i="5"/>
  <c r="EC216" i="5"/>
  <c r="EC224" i="5"/>
  <c r="EC232" i="5"/>
  <c r="EC240" i="5"/>
  <c r="EC248" i="5"/>
  <c r="EC256" i="5"/>
  <c r="EC264" i="5"/>
  <c r="EC272" i="5"/>
  <c r="EC280" i="5"/>
  <c r="EC288" i="5"/>
  <c r="EC123" i="5"/>
  <c r="EC132" i="5"/>
  <c r="EC162" i="5"/>
  <c r="EC225" i="5"/>
  <c r="EC289" i="5"/>
  <c r="EC298" i="5"/>
  <c r="EC306" i="5"/>
  <c r="EC314" i="5"/>
  <c r="EC322" i="5"/>
  <c r="EC330" i="5"/>
  <c r="EC338" i="5"/>
  <c r="EC346" i="5"/>
  <c r="EC354" i="5"/>
  <c r="EC170" i="5"/>
  <c r="EC233" i="5"/>
  <c r="EC299" i="5"/>
  <c r="EC307" i="5"/>
  <c r="EC315" i="5"/>
  <c r="EC323" i="5"/>
  <c r="EC331" i="5"/>
  <c r="EC339" i="5"/>
  <c r="EC347" i="5"/>
  <c r="EC92" i="5"/>
  <c r="EC178" i="5"/>
  <c r="EC241" i="5"/>
  <c r="EC300" i="5"/>
  <c r="EC308" i="5"/>
  <c r="EC316" i="5"/>
  <c r="EC324" i="5"/>
  <c r="EC332" i="5"/>
  <c r="EC340" i="5"/>
  <c r="EC348" i="5"/>
  <c r="EC83" i="5"/>
  <c r="EC185" i="5"/>
  <c r="EC249" i="5"/>
  <c r="EC52" i="5"/>
  <c r="EC301" i="5"/>
  <c r="EC309" i="5"/>
  <c r="EC317" i="5"/>
  <c r="EC325" i="5"/>
  <c r="EC333" i="5"/>
  <c r="EC341" i="5"/>
  <c r="EC349" i="5"/>
  <c r="EC193" i="5"/>
  <c r="EC257" i="5"/>
  <c r="EC43" i="5"/>
  <c r="EC294" i="5"/>
  <c r="EC302" i="5"/>
  <c r="EC310" i="5"/>
  <c r="EC318" i="5"/>
  <c r="EC326" i="5"/>
  <c r="EC334" i="5"/>
  <c r="EC342" i="5"/>
  <c r="EC350" i="5"/>
  <c r="EC201" i="5"/>
  <c r="EC265" i="5"/>
  <c r="EC273" i="5"/>
  <c r="EC295" i="5"/>
  <c r="EC303" i="5"/>
  <c r="EC311" i="5"/>
  <c r="EC319" i="5"/>
  <c r="EC327" i="5"/>
  <c r="EC335" i="5"/>
  <c r="EC343" i="5"/>
  <c r="EC351" i="5"/>
  <c r="EC296" i="5"/>
  <c r="EC304" i="5"/>
  <c r="EC312" i="5"/>
  <c r="EC320" i="5"/>
  <c r="EC328" i="5"/>
  <c r="EC336" i="5"/>
  <c r="EC344" i="5"/>
  <c r="EC352" i="5"/>
  <c r="EC297" i="5"/>
  <c r="EC305" i="5"/>
  <c r="EC313" i="5"/>
  <c r="EC321" i="5"/>
  <c r="EC329" i="5"/>
  <c r="EC337" i="5"/>
  <c r="EC345" i="5"/>
  <c r="EC353" i="5"/>
  <c r="EC356" i="5"/>
  <c r="EC364" i="5"/>
  <c r="EC372" i="5"/>
  <c r="EC380" i="5"/>
  <c r="EC209" i="5"/>
  <c r="EC357" i="5"/>
  <c r="EC365" i="5"/>
  <c r="EC373" i="5"/>
  <c r="EC381" i="5"/>
  <c r="EC358" i="5"/>
  <c r="EC366" i="5"/>
  <c r="EC374" i="5"/>
  <c r="EC382" i="5"/>
  <c r="EC281" i="5"/>
  <c r="EC359" i="5"/>
  <c r="EC367" i="5"/>
  <c r="EC375" i="5"/>
  <c r="EC383" i="5"/>
  <c r="EC360" i="5"/>
  <c r="EC368" i="5"/>
  <c r="EC376" i="5"/>
  <c r="EC384" i="5"/>
  <c r="EC361" i="5"/>
  <c r="EC369" i="5"/>
  <c r="EC377" i="5"/>
  <c r="EC217" i="5"/>
  <c r="EC362" i="5"/>
  <c r="EC370" i="5"/>
  <c r="EC355" i="5"/>
  <c r="EC363" i="5"/>
  <c r="EC371" i="5"/>
  <c r="EC379" i="5"/>
  <c r="GO8" i="5"/>
  <c r="GO10" i="5"/>
  <c r="GO13" i="5"/>
  <c r="GO21" i="5"/>
  <c r="GO29" i="5"/>
  <c r="GO37" i="5"/>
  <c r="GO45" i="5"/>
  <c r="GO53" i="5"/>
  <c r="GO61" i="5"/>
  <c r="GO69" i="5"/>
  <c r="GO77" i="5"/>
  <c r="GO85" i="5"/>
  <c r="GO93" i="5"/>
  <c r="GO101" i="5"/>
  <c r="GO109" i="5"/>
  <c r="GO117" i="5"/>
  <c r="GO125" i="5"/>
  <c r="GO133" i="5"/>
  <c r="GO141" i="5"/>
  <c r="GO149" i="5"/>
  <c r="GO157" i="5"/>
  <c r="GO14" i="5"/>
  <c r="GO22" i="5"/>
  <c r="GO30" i="5"/>
  <c r="GO38" i="5"/>
  <c r="GO46" i="5"/>
  <c r="GO54" i="5"/>
  <c r="GO62" i="5"/>
  <c r="GO70" i="5"/>
  <c r="GO78" i="5"/>
  <c r="GO86" i="5"/>
  <c r="GO94" i="5"/>
  <c r="GO102" i="5"/>
  <c r="GO110" i="5"/>
  <c r="GO118" i="5"/>
  <c r="GO126" i="5"/>
  <c r="GO134" i="5"/>
  <c r="GO142" i="5"/>
  <c r="GO150" i="5"/>
  <c r="GO158" i="5"/>
  <c r="GO7" i="5"/>
  <c r="GO15" i="5"/>
  <c r="GO23" i="5"/>
  <c r="GO31" i="5"/>
  <c r="GO39" i="5"/>
  <c r="GO47" i="5"/>
  <c r="GO55" i="5"/>
  <c r="GO63" i="5"/>
  <c r="GO71" i="5"/>
  <c r="GO79" i="5"/>
  <c r="GO87" i="5"/>
  <c r="GO95" i="5"/>
  <c r="GO103" i="5"/>
  <c r="GO111" i="5"/>
  <c r="GO119" i="5"/>
  <c r="GO127" i="5"/>
  <c r="GO135" i="5"/>
  <c r="GO143" i="5"/>
  <c r="GO151" i="5"/>
  <c r="GO159" i="5"/>
  <c r="GO16" i="5"/>
  <c r="GO24" i="5"/>
  <c r="GO32" i="5"/>
  <c r="GO40" i="5"/>
  <c r="GO48" i="5"/>
  <c r="GO56" i="5"/>
  <c r="GO64" i="5"/>
  <c r="GO72" i="5"/>
  <c r="GO80" i="5"/>
  <c r="GO88" i="5"/>
  <c r="GO96" i="5"/>
  <c r="GO104" i="5"/>
  <c r="GO112" i="5"/>
  <c r="GO120" i="5"/>
  <c r="GO128" i="5"/>
  <c r="GO136" i="5"/>
  <c r="GO144" i="5"/>
  <c r="GO152" i="5"/>
  <c r="GO17" i="5"/>
  <c r="GO25" i="5"/>
  <c r="GO33" i="5"/>
  <c r="GO41" i="5"/>
  <c r="GO49" i="5"/>
  <c r="GO57" i="5"/>
  <c r="GO65" i="5"/>
  <c r="GO73" i="5"/>
  <c r="GO81" i="5"/>
  <c r="GO89" i="5"/>
  <c r="GO97" i="5"/>
  <c r="GO105" i="5"/>
  <c r="GO113" i="5"/>
  <c r="GO121" i="5"/>
  <c r="GO129" i="5"/>
  <c r="GO137" i="5"/>
  <c r="GO145" i="5"/>
  <c r="GO153" i="5"/>
  <c r="GO18" i="5"/>
  <c r="GO26" i="5"/>
  <c r="GO34" i="5"/>
  <c r="GO42" i="5"/>
  <c r="GO50" i="5"/>
  <c r="GO58" i="5"/>
  <c r="GO66" i="5"/>
  <c r="GO74" i="5"/>
  <c r="GO82" i="5"/>
  <c r="GO90" i="5"/>
  <c r="GO98" i="5"/>
  <c r="GO106" i="5"/>
  <c r="GO114" i="5"/>
  <c r="GO122" i="5"/>
  <c r="GO130" i="5"/>
  <c r="GO138" i="5"/>
  <c r="GO146" i="5"/>
  <c r="GO154" i="5"/>
  <c r="GO9" i="5"/>
  <c r="GO115" i="5"/>
  <c r="GO124" i="5"/>
  <c r="GO163" i="5"/>
  <c r="GO171" i="5"/>
  <c r="GO179" i="5"/>
  <c r="GO186" i="5"/>
  <c r="GO194" i="5"/>
  <c r="GO202" i="5"/>
  <c r="GO210" i="5"/>
  <c r="GO218" i="5"/>
  <c r="GO226" i="5"/>
  <c r="GO234" i="5"/>
  <c r="GO242" i="5"/>
  <c r="GO250" i="5"/>
  <c r="GO258" i="5"/>
  <c r="GO266" i="5"/>
  <c r="GO274" i="5"/>
  <c r="GO282" i="5"/>
  <c r="GO290" i="5"/>
  <c r="GO75" i="5"/>
  <c r="GO84" i="5"/>
  <c r="GO35" i="5"/>
  <c r="GO44" i="5"/>
  <c r="GO164" i="5"/>
  <c r="GO172" i="5"/>
  <c r="GO187" i="5"/>
  <c r="GO195" i="5"/>
  <c r="GO203" i="5"/>
  <c r="GO211" i="5"/>
  <c r="GO219" i="5"/>
  <c r="GO227" i="5"/>
  <c r="GO235" i="5"/>
  <c r="GO243" i="5"/>
  <c r="GO251" i="5"/>
  <c r="GO259" i="5"/>
  <c r="GO267" i="5"/>
  <c r="GO275" i="5"/>
  <c r="GO283" i="5"/>
  <c r="GO291" i="5"/>
  <c r="GO123" i="5"/>
  <c r="GO132" i="5"/>
  <c r="GO83" i="5"/>
  <c r="GO92" i="5"/>
  <c r="GO165" i="5"/>
  <c r="GO173" i="5"/>
  <c r="GO180" i="5"/>
  <c r="GO188" i="5"/>
  <c r="GO196" i="5"/>
  <c r="GO204" i="5"/>
  <c r="GO212" i="5"/>
  <c r="GO220" i="5"/>
  <c r="GO228" i="5"/>
  <c r="GO236" i="5"/>
  <c r="GO244" i="5"/>
  <c r="GO252" i="5"/>
  <c r="GO260" i="5"/>
  <c r="GO268" i="5"/>
  <c r="GO276" i="5"/>
  <c r="GO284" i="5"/>
  <c r="GO292" i="5"/>
  <c r="GO43" i="5"/>
  <c r="GO52" i="5"/>
  <c r="GO12" i="5"/>
  <c r="GO131" i="5"/>
  <c r="GO140" i="5"/>
  <c r="GO166" i="5"/>
  <c r="GO174" i="5"/>
  <c r="GO181" i="5"/>
  <c r="GO189" i="5"/>
  <c r="GO197" i="5"/>
  <c r="GO205" i="5"/>
  <c r="GO213" i="5"/>
  <c r="GO221" i="5"/>
  <c r="GO229" i="5"/>
  <c r="GO237" i="5"/>
  <c r="GO245" i="5"/>
  <c r="GO253" i="5"/>
  <c r="GO261" i="5"/>
  <c r="GO269" i="5"/>
  <c r="GO277" i="5"/>
  <c r="GO285" i="5"/>
  <c r="GO91" i="5"/>
  <c r="GO100" i="5"/>
  <c r="GO51" i="5"/>
  <c r="GO60" i="5"/>
  <c r="GO167" i="5"/>
  <c r="GO175" i="5"/>
  <c r="GO182" i="5"/>
  <c r="GO190" i="5"/>
  <c r="GO198" i="5"/>
  <c r="GO206" i="5"/>
  <c r="GO214" i="5"/>
  <c r="GO222" i="5"/>
  <c r="GO230" i="5"/>
  <c r="GO238" i="5"/>
  <c r="GO246" i="5"/>
  <c r="GO254" i="5"/>
  <c r="GO262" i="5"/>
  <c r="GO270" i="5"/>
  <c r="GO278" i="5"/>
  <c r="GO286" i="5"/>
  <c r="GO11" i="5"/>
  <c r="GO20" i="5"/>
  <c r="GO139" i="5"/>
  <c r="GO148" i="5"/>
  <c r="GO99" i="5"/>
  <c r="GO108" i="5"/>
  <c r="GO160" i="5"/>
  <c r="GO168" i="5"/>
  <c r="GO176" i="5"/>
  <c r="GO183" i="5"/>
  <c r="GO191" i="5"/>
  <c r="GO199" i="5"/>
  <c r="GO207" i="5"/>
  <c r="GO215" i="5"/>
  <c r="GO223" i="5"/>
  <c r="GO231" i="5"/>
  <c r="GO239" i="5"/>
  <c r="GO247" i="5"/>
  <c r="GO255" i="5"/>
  <c r="GO263" i="5"/>
  <c r="GO271" i="5"/>
  <c r="GO279" i="5"/>
  <c r="GO287" i="5"/>
  <c r="GO59" i="5"/>
  <c r="GO68" i="5"/>
  <c r="GO19" i="5"/>
  <c r="GO28" i="5"/>
  <c r="GO147" i="5"/>
  <c r="GO161" i="5"/>
  <c r="GO169" i="5"/>
  <c r="GO177" i="5"/>
  <c r="GO184" i="5"/>
  <c r="GO192" i="5"/>
  <c r="GO200" i="5"/>
  <c r="GO208" i="5"/>
  <c r="GO216" i="5"/>
  <c r="GO224" i="5"/>
  <c r="GO232" i="5"/>
  <c r="GO240" i="5"/>
  <c r="GO248" i="5"/>
  <c r="GO256" i="5"/>
  <c r="GO264" i="5"/>
  <c r="GO272" i="5"/>
  <c r="GO280" i="5"/>
  <c r="GO288" i="5"/>
  <c r="GO107" i="5"/>
  <c r="GO116" i="5"/>
  <c r="GO155" i="5"/>
  <c r="GO209" i="5"/>
  <c r="GO27" i="5"/>
  <c r="GO273" i="5"/>
  <c r="GO298" i="5"/>
  <c r="GO306" i="5"/>
  <c r="GO314" i="5"/>
  <c r="GO322" i="5"/>
  <c r="GO330" i="5"/>
  <c r="GO338" i="5"/>
  <c r="GO346" i="5"/>
  <c r="GO217" i="5"/>
  <c r="GO299" i="5"/>
  <c r="GO307" i="5"/>
  <c r="GO315" i="5"/>
  <c r="GO323" i="5"/>
  <c r="GO331" i="5"/>
  <c r="GO339" i="5"/>
  <c r="GO347" i="5"/>
  <c r="GO162" i="5"/>
  <c r="GO225" i="5"/>
  <c r="GO281" i="5"/>
  <c r="GO300" i="5"/>
  <c r="GO308" i="5"/>
  <c r="GO316" i="5"/>
  <c r="GO324" i="5"/>
  <c r="GO332" i="5"/>
  <c r="GO340" i="5"/>
  <c r="GO348" i="5"/>
  <c r="GO170" i="5"/>
  <c r="GO233" i="5"/>
  <c r="GO289" i="5"/>
  <c r="GO293" i="5"/>
  <c r="GO301" i="5"/>
  <c r="GO309" i="5"/>
  <c r="GO317" i="5"/>
  <c r="GO325" i="5"/>
  <c r="GO333" i="5"/>
  <c r="GO341" i="5"/>
  <c r="GO349" i="5"/>
  <c r="GO178" i="5"/>
  <c r="GO241" i="5"/>
  <c r="GO294" i="5"/>
  <c r="GO302" i="5"/>
  <c r="GO310" i="5"/>
  <c r="GO318" i="5"/>
  <c r="GO326" i="5"/>
  <c r="GO334" i="5"/>
  <c r="GO342" i="5"/>
  <c r="GO350" i="5"/>
  <c r="GO156" i="5"/>
  <c r="GO185" i="5"/>
  <c r="GO249" i="5"/>
  <c r="GO295" i="5"/>
  <c r="GO303" i="5"/>
  <c r="GO311" i="5"/>
  <c r="GO319" i="5"/>
  <c r="GO327" i="5"/>
  <c r="GO335" i="5"/>
  <c r="GO343" i="5"/>
  <c r="GO351" i="5"/>
  <c r="GO296" i="5"/>
  <c r="GO304" i="5"/>
  <c r="GO312" i="5"/>
  <c r="GO320" i="5"/>
  <c r="GO328" i="5"/>
  <c r="GO336" i="5"/>
  <c r="GO344" i="5"/>
  <c r="GO352" i="5"/>
  <c r="GO36" i="5"/>
  <c r="GO297" i="5"/>
  <c r="GO305" i="5"/>
  <c r="GO313" i="5"/>
  <c r="GO321" i="5"/>
  <c r="GO329" i="5"/>
  <c r="GO337" i="5"/>
  <c r="GO345" i="5"/>
  <c r="GO353" i="5"/>
  <c r="GO356" i="5"/>
  <c r="GO364" i="5"/>
  <c r="GO372" i="5"/>
  <c r="GO380" i="5"/>
  <c r="GO193" i="5"/>
  <c r="GO357" i="5"/>
  <c r="GO365" i="5"/>
  <c r="GO373" i="5"/>
  <c r="GO381" i="5"/>
  <c r="GO257" i="5"/>
  <c r="GO358" i="5"/>
  <c r="GO366" i="5"/>
  <c r="GO374" i="5"/>
  <c r="GO382" i="5"/>
  <c r="GO359" i="5"/>
  <c r="GO367" i="5"/>
  <c r="GO375" i="5"/>
  <c r="GO383" i="5"/>
  <c r="GO360" i="5"/>
  <c r="GO368" i="5"/>
  <c r="GO376" i="5"/>
  <c r="GO384" i="5"/>
  <c r="GO361" i="5"/>
  <c r="GO369" i="5"/>
  <c r="GO377" i="5"/>
  <c r="GO201" i="5"/>
  <c r="GO354" i="5"/>
  <c r="GO362" i="5"/>
  <c r="GO370" i="5"/>
  <c r="GO67" i="5"/>
  <c r="GO265" i="5"/>
  <c r="GO76" i="5"/>
  <c r="GO355" i="5"/>
  <c r="GO363" i="5"/>
  <c r="GO371" i="5"/>
  <c r="GO379" i="5"/>
  <c r="DV10" i="5"/>
  <c r="DV11" i="5"/>
  <c r="DV7" i="5"/>
  <c r="DV8" i="5"/>
  <c r="DV15" i="5"/>
  <c r="DV23" i="5"/>
  <c r="DV31" i="5"/>
  <c r="DV39" i="5"/>
  <c r="DV47" i="5"/>
  <c r="DV55" i="5"/>
  <c r="DV63" i="5"/>
  <c r="DV71" i="5"/>
  <c r="DV79" i="5"/>
  <c r="DV87" i="5"/>
  <c r="DV95" i="5"/>
  <c r="DV103" i="5"/>
  <c r="DV111" i="5"/>
  <c r="DV119" i="5"/>
  <c r="DV127" i="5"/>
  <c r="DV135" i="5"/>
  <c r="DV143" i="5"/>
  <c r="DV151" i="5"/>
  <c r="DV159" i="5"/>
  <c r="DV9" i="5"/>
  <c r="DV16" i="5"/>
  <c r="DV24" i="5"/>
  <c r="DV32" i="5"/>
  <c r="DV40" i="5"/>
  <c r="DV48" i="5"/>
  <c r="DV56" i="5"/>
  <c r="DV64" i="5"/>
  <c r="DV72" i="5"/>
  <c r="DV80" i="5"/>
  <c r="DV88" i="5"/>
  <c r="DV96" i="5"/>
  <c r="DV104" i="5"/>
  <c r="DV112" i="5"/>
  <c r="DV120" i="5"/>
  <c r="DV128" i="5"/>
  <c r="DV136" i="5"/>
  <c r="DV144" i="5"/>
  <c r="DV152" i="5"/>
  <c r="DV160" i="5"/>
  <c r="DV17" i="5"/>
  <c r="DV25" i="5"/>
  <c r="DV33" i="5"/>
  <c r="DV41" i="5"/>
  <c r="DV49" i="5"/>
  <c r="DV57" i="5"/>
  <c r="DV65" i="5"/>
  <c r="DV73" i="5"/>
  <c r="DV81" i="5"/>
  <c r="DV89" i="5"/>
  <c r="DV97" i="5"/>
  <c r="DV105" i="5"/>
  <c r="DV113" i="5"/>
  <c r="DV121" i="5"/>
  <c r="DV129" i="5"/>
  <c r="DV137" i="5"/>
  <c r="DV145" i="5"/>
  <c r="DV153" i="5"/>
  <c r="DV18" i="5"/>
  <c r="DV26" i="5"/>
  <c r="DV34" i="5"/>
  <c r="DV42" i="5"/>
  <c r="DV50" i="5"/>
  <c r="DV58" i="5"/>
  <c r="DV66" i="5"/>
  <c r="DV74" i="5"/>
  <c r="DV82" i="5"/>
  <c r="DV90" i="5"/>
  <c r="DV98" i="5"/>
  <c r="DV106" i="5"/>
  <c r="DV114" i="5"/>
  <c r="DV122" i="5"/>
  <c r="DV130" i="5"/>
  <c r="DV138" i="5"/>
  <c r="DV146" i="5"/>
  <c r="DV154" i="5"/>
  <c r="DV19" i="5"/>
  <c r="DV27" i="5"/>
  <c r="DV35" i="5"/>
  <c r="DV43" i="5"/>
  <c r="DV51" i="5"/>
  <c r="DV59" i="5"/>
  <c r="DV67" i="5"/>
  <c r="DV75" i="5"/>
  <c r="DV83" i="5"/>
  <c r="DV91" i="5"/>
  <c r="DV99" i="5"/>
  <c r="DV107" i="5"/>
  <c r="DV115" i="5"/>
  <c r="DV123" i="5"/>
  <c r="DV131" i="5"/>
  <c r="DV139" i="5"/>
  <c r="DV147" i="5"/>
  <c r="DV12" i="5"/>
  <c r="DV20" i="5"/>
  <c r="DV28" i="5"/>
  <c r="DV36" i="5"/>
  <c r="DV44" i="5"/>
  <c r="DV52" i="5"/>
  <c r="DV60" i="5"/>
  <c r="DV68" i="5"/>
  <c r="DV76" i="5"/>
  <c r="DV84" i="5"/>
  <c r="DV92" i="5"/>
  <c r="DV100" i="5"/>
  <c r="DV108" i="5"/>
  <c r="DV116" i="5"/>
  <c r="DV124" i="5"/>
  <c r="DV132" i="5"/>
  <c r="DV140" i="5"/>
  <c r="DV148" i="5"/>
  <c r="DV156" i="5"/>
  <c r="DV13" i="5"/>
  <c r="DV21" i="5"/>
  <c r="DV29" i="5"/>
  <c r="DV37" i="5"/>
  <c r="DV45" i="5"/>
  <c r="DV53" i="5"/>
  <c r="DV61" i="5"/>
  <c r="DV69" i="5"/>
  <c r="DV77" i="5"/>
  <c r="DV85" i="5"/>
  <c r="DV93" i="5"/>
  <c r="DV101" i="5"/>
  <c r="DV109" i="5"/>
  <c r="DV117" i="5"/>
  <c r="DV125" i="5"/>
  <c r="DV133" i="5"/>
  <c r="DV141" i="5"/>
  <c r="DV149" i="5"/>
  <c r="DV157" i="5"/>
  <c r="DV118" i="5"/>
  <c r="DV78" i="5"/>
  <c r="DV165" i="5"/>
  <c r="DV173" i="5"/>
  <c r="DV180" i="5"/>
  <c r="DV188" i="5"/>
  <c r="DV196" i="5"/>
  <c r="DV204" i="5"/>
  <c r="DV212" i="5"/>
  <c r="DV220" i="5"/>
  <c r="DV228" i="5"/>
  <c r="DV236" i="5"/>
  <c r="DV244" i="5"/>
  <c r="DV252" i="5"/>
  <c r="DV260" i="5"/>
  <c r="DV268" i="5"/>
  <c r="DV276" i="5"/>
  <c r="DV284" i="5"/>
  <c r="DV292" i="5"/>
  <c r="DV38" i="5"/>
  <c r="DV126" i="5"/>
  <c r="DV166" i="5"/>
  <c r="DV174" i="5"/>
  <c r="DV181" i="5"/>
  <c r="DV189" i="5"/>
  <c r="DV197" i="5"/>
  <c r="DV205" i="5"/>
  <c r="DV213" i="5"/>
  <c r="DV221" i="5"/>
  <c r="DV229" i="5"/>
  <c r="DV237" i="5"/>
  <c r="DV245" i="5"/>
  <c r="DV253" i="5"/>
  <c r="DV261" i="5"/>
  <c r="DV269" i="5"/>
  <c r="DV277" i="5"/>
  <c r="DV285" i="5"/>
  <c r="DV293" i="5"/>
  <c r="DV86" i="5"/>
  <c r="DV155" i="5"/>
  <c r="DV46" i="5"/>
  <c r="DV167" i="5"/>
  <c r="DV175" i="5"/>
  <c r="DV182" i="5"/>
  <c r="DV190" i="5"/>
  <c r="DV198" i="5"/>
  <c r="DV206" i="5"/>
  <c r="DV214" i="5"/>
  <c r="DV222" i="5"/>
  <c r="DV230" i="5"/>
  <c r="DV238" i="5"/>
  <c r="DV246" i="5"/>
  <c r="DV254" i="5"/>
  <c r="DV262" i="5"/>
  <c r="DV270" i="5"/>
  <c r="DV278" i="5"/>
  <c r="DV286" i="5"/>
  <c r="DV134" i="5"/>
  <c r="DV94" i="5"/>
  <c r="DV158" i="5"/>
  <c r="DV168" i="5"/>
  <c r="DV176" i="5"/>
  <c r="DV183" i="5"/>
  <c r="DV191" i="5"/>
  <c r="DV199" i="5"/>
  <c r="DV207" i="5"/>
  <c r="DV215" i="5"/>
  <c r="DV223" i="5"/>
  <c r="DV231" i="5"/>
  <c r="DV239" i="5"/>
  <c r="DV247" i="5"/>
  <c r="DV255" i="5"/>
  <c r="DV263" i="5"/>
  <c r="DV271" i="5"/>
  <c r="DV279" i="5"/>
  <c r="DV287" i="5"/>
  <c r="DV54" i="5"/>
  <c r="DV14" i="5"/>
  <c r="DV142" i="5"/>
  <c r="DV161" i="5"/>
  <c r="DV169" i="5"/>
  <c r="DV177" i="5"/>
  <c r="DV184" i="5"/>
  <c r="DV192" i="5"/>
  <c r="DV200" i="5"/>
  <c r="DV208" i="5"/>
  <c r="DV216" i="5"/>
  <c r="DV224" i="5"/>
  <c r="DV232" i="5"/>
  <c r="DV240" i="5"/>
  <c r="DV248" i="5"/>
  <c r="DV256" i="5"/>
  <c r="DV264" i="5"/>
  <c r="DV102" i="5"/>
  <c r="DV62" i="5"/>
  <c r="DV162" i="5"/>
  <c r="DV170" i="5"/>
  <c r="DV178" i="5"/>
  <c r="DV185" i="5"/>
  <c r="DV193" i="5"/>
  <c r="DV201" i="5"/>
  <c r="DV209" i="5"/>
  <c r="DV217" i="5"/>
  <c r="DV225" i="5"/>
  <c r="DV233" i="5"/>
  <c r="DV241" i="5"/>
  <c r="DV249" i="5"/>
  <c r="DV257" i="5"/>
  <c r="DV265" i="5"/>
  <c r="DV273" i="5"/>
  <c r="DV281" i="5"/>
  <c r="DV289" i="5"/>
  <c r="DV22" i="5"/>
  <c r="DV150" i="5"/>
  <c r="DV110" i="5"/>
  <c r="DV163" i="5"/>
  <c r="DV171" i="5"/>
  <c r="DV179" i="5"/>
  <c r="DV186" i="5"/>
  <c r="DV194" i="5"/>
  <c r="DV202" i="5"/>
  <c r="DV210" i="5"/>
  <c r="DV218" i="5"/>
  <c r="DV226" i="5"/>
  <c r="DV234" i="5"/>
  <c r="DV242" i="5"/>
  <c r="DV250" i="5"/>
  <c r="DV258" i="5"/>
  <c r="DV266" i="5"/>
  <c r="DV274" i="5"/>
  <c r="DV282" i="5"/>
  <c r="DV290" i="5"/>
  <c r="DV299" i="5"/>
  <c r="DV307" i="5"/>
  <c r="DV315" i="5"/>
  <c r="DV323" i="5"/>
  <c r="DV331" i="5"/>
  <c r="DV339" i="5"/>
  <c r="DV347" i="5"/>
  <c r="DV164" i="5"/>
  <c r="DV227" i="5"/>
  <c r="DV267" i="5"/>
  <c r="DV280" i="5"/>
  <c r="DV70" i="5"/>
  <c r="DV300" i="5"/>
  <c r="DV308" i="5"/>
  <c r="DV316" i="5"/>
  <c r="DV324" i="5"/>
  <c r="DV332" i="5"/>
  <c r="DV340" i="5"/>
  <c r="DV348" i="5"/>
  <c r="DV172" i="5"/>
  <c r="DV235" i="5"/>
  <c r="DV275" i="5"/>
  <c r="DV288" i="5"/>
  <c r="DV301" i="5"/>
  <c r="DV309" i="5"/>
  <c r="DV317" i="5"/>
  <c r="DV325" i="5"/>
  <c r="DV333" i="5"/>
  <c r="DV341" i="5"/>
  <c r="DV349" i="5"/>
  <c r="DV30" i="5"/>
  <c r="DV243" i="5"/>
  <c r="DV294" i="5"/>
  <c r="DV302" i="5"/>
  <c r="DV310" i="5"/>
  <c r="DV318" i="5"/>
  <c r="DV326" i="5"/>
  <c r="DV334" i="5"/>
  <c r="DV342" i="5"/>
  <c r="DV350" i="5"/>
  <c r="DV187" i="5"/>
  <c r="DV251" i="5"/>
  <c r="DV283" i="5"/>
  <c r="DV295" i="5"/>
  <c r="DV303" i="5"/>
  <c r="DV311" i="5"/>
  <c r="DV319" i="5"/>
  <c r="DV327" i="5"/>
  <c r="DV335" i="5"/>
  <c r="DV343" i="5"/>
  <c r="DV351" i="5"/>
  <c r="DV195" i="5"/>
  <c r="DV259" i="5"/>
  <c r="DV291" i="5"/>
  <c r="DV296" i="5"/>
  <c r="DV304" i="5"/>
  <c r="DV312" i="5"/>
  <c r="DV320" i="5"/>
  <c r="DV328" i="5"/>
  <c r="DV336" i="5"/>
  <c r="DV344" i="5"/>
  <c r="DV352" i="5"/>
  <c r="DV203" i="5"/>
  <c r="DV211" i="5"/>
  <c r="DV219" i="5"/>
  <c r="DV337" i="5"/>
  <c r="DV306" i="5"/>
  <c r="DV358" i="5"/>
  <c r="DV366" i="5"/>
  <c r="DV374" i="5"/>
  <c r="DV382" i="5"/>
  <c r="DV345" i="5"/>
  <c r="DV314" i="5"/>
  <c r="DV359" i="5"/>
  <c r="DV367" i="5"/>
  <c r="DV375" i="5"/>
  <c r="DV353" i="5"/>
  <c r="DV322" i="5"/>
  <c r="DV360" i="5"/>
  <c r="DV368" i="5"/>
  <c r="DV376" i="5"/>
  <c r="DV384" i="5"/>
  <c r="DV297" i="5"/>
  <c r="DV272" i="5"/>
  <c r="DV330" i="5"/>
  <c r="DV361" i="5"/>
  <c r="DV369" i="5"/>
  <c r="DV377" i="5"/>
  <c r="DV305" i="5"/>
  <c r="DV338" i="5"/>
  <c r="DV362" i="5"/>
  <c r="DV370" i="5"/>
  <c r="DV378" i="5"/>
  <c r="DV313" i="5"/>
  <c r="DV346" i="5"/>
  <c r="DV355" i="5"/>
  <c r="DV363" i="5"/>
  <c r="DV371" i="5"/>
  <c r="DV379" i="5"/>
  <c r="DV321" i="5"/>
  <c r="DV354" i="5"/>
  <c r="DV356" i="5"/>
  <c r="DV364" i="5"/>
  <c r="DV372" i="5"/>
  <c r="DV380" i="5"/>
  <c r="DV329" i="5"/>
  <c r="GH10" i="5"/>
  <c r="GH11" i="5"/>
  <c r="GH7" i="5"/>
  <c r="GH8" i="5"/>
  <c r="GH15" i="5"/>
  <c r="GH23" i="5"/>
  <c r="GH31" i="5"/>
  <c r="GH39" i="5"/>
  <c r="GH47" i="5"/>
  <c r="GH55" i="5"/>
  <c r="GH63" i="5"/>
  <c r="GH71" i="5"/>
  <c r="GH79" i="5"/>
  <c r="GH87" i="5"/>
  <c r="GH95" i="5"/>
  <c r="GH103" i="5"/>
  <c r="GH111" i="5"/>
  <c r="GH119" i="5"/>
  <c r="GH127" i="5"/>
  <c r="GH135" i="5"/>
  <c r="GH143" i="5"/>
  <c r="GH151" i="5"/>
  <c r="GH159" i="5"/>
  <c r="GH16" i="5"/>
  <c r="GH24" i="5"/>
  <c r="GH32" i="5"/>
  <c r="GH40" i="5"/>
  <c r="GH48" i="5"/>
  <c r="GH56" i="5"/>
  <c r="GH64" i="5"/>
  <c r="GH72" i="5"/>
  <c r="GH80" i="5"/>
  <c r="GH88" i="5"/>
  <c r="GH96" i="5"/>
  <c r="GH104" i="5"/>
  <c r="GH112" i="5"/>
  <c r="GH120" i="5"/>
  <c r="GH128" i="5"/>
  <c r="GH136" i="5"/>
  <c r="GH144" i="5"/>
  <c r="GH152" i="5"/>
  <c r="GH17" i="5"/>
  <c r="GH25" i="5"/>
  <c r="GH33" i="5"/>
  <c r="GH41" i="5"/>
  <c r="GH49" i="5"/>
  <c r="GH57" i="5"/>
  <c r="GH65" i="5"/>
  <c r="GH73" i="5"/>
  <c r="GH81" i="5"/>
  <c r="GH89" i="5"/>
  <c r="GH97" i="5"/>
  <c r="GH105" i="5"/>
  <c r="GH113" i="5"/>
  <c r="GH121" i="5"/>
  <c r="GH129" i="5"/>
  <c r="GH137" i="5"/>
  <c r="GH145" i="5"/>
  <c r="GH153" i="5"/>
  <c r="GH18" i="5"/>
  <c r="GH26" i="5"/>
  <c r="GH34" i="5"/>
  <c r="GH42" i="5"/>
  <c r="GH50" i="5"/>
  <c r="GH58" i="5"/>
  <c r="GH66" i="5"/>
  <c r="GH74" i="5"/>
  <c r="GH82" i="5"/>
  <c r="GH90" i="5"/>
  <c r="GH98" i="5"/>
  <c r="GH106" i="5"/>
  <c r="GH114" i="5"/>
  <c r="GH122" i="5"/>
  <c r="GH130" i="5"/>
  <c r="GH138" i="5"/>
  <c r="GH146" i="5"/>
  <c r="GH154" i="5"/>
  <c r="GH19" i="5"/>
  <c r="GH27" i="5"/>
  <c r="GH35" i="5"/>
  <c r="GH43" i="5"/>
  <c r="GH51" i="5"/>
  <c r="GH59" i="5"/>
  <c r="GH67" i="5"/>
  <c r="GH75" i="5"/>
  <c r="GH83" i="5"/>
  <c r="GH91" i="5"/>
  <c r="GH99" i="5"/>
  <c r="GH107" i="5"/>
  <c r="GH115" i="5"/>
  <c r="GH123" i="5"/>
  <c r="GH131" i="5"/>
  <c r="GH139" i="5"/>
  <c r="GH147" i="5"/>
  <c r="GH12" i="5"/>
  <c r="GH20" i="5"/>
  <c r="GH28" i="5"/>
  <c r="GH36" i="5"/>
  <c r="GH44" i="5"/>
  <c r="GH52" i="5"/>
  <c r="GH60" i="5"/>
  <c r="GH68" i="5"/>
  <c r="GH76" i="5"/>
  <c r="GH84" i="5"/>
  <c r="GH92" i="5"/>
  <c r="GH100" i="5"/>
  <c r="GH108" i="5"/>
  <c r="GH116" i="5"/>
  <c r="GH124" i="5"/>
  <c r="GH132" i="5"/>
  <c r="GH140" i="5"/>
  <c r="GH148" i="5"/>
  <c r="GH156" i="5"/>
  <c r="GH13" i="5"/>
  <c r="GH21" i="5"/>
  <c r="GH29" i="5"/>
  <c r="GH37" i="5"/>
  <c r="GH45" i="5"/>
  <c r="GH53" i="5"/>
  <c r="GH61" i="5"/>
  <c r="GH69" i="5"/>
  <c r="GH77" i="5"/>
  <c r="GH85" i="5"/>
  <c r="GH93" i="5"/>
  <c r="GH101" i="5"/>
  <c r="GH109" i="5"/>
  <c r="GH117" i="5"/>
  <c r="GH125" i="5"/>
  <c r="GH133" i="5"/>
  <c r="GH141" i="5"/>
  <c r="GH149" i="5"/>
  <c r="GH157" i="5"/>
  <c r="GH9" i="5"/>
  <c r="GH102" i="5"/>
  <c r="GH62" i="5"/>
  <c r="GH165" i="5"/>
  <c r="GH173" i="5"/>
  <c r="GH180" i="5"/>
  <c r="GH188" i="5"/>
  <c r="GH196" i="5"/>
  <c r="GH204" i="5"/>
  <c r="GH212" i="5"/>
  <c r="GH220" i="5"/>
  <c r="GH228" i="5"/>
  <c r="GH236" i="5"/>
  <c r="GH244" i="5"/>
  <c r="GH252" i="5"/>
  <c r="GH260" i="5"/>
  <c r="GH268" i="5"/>
  <c r="GH276" i="5"/>
  <c r="GH284" i="5"/>
  <c r="GH292" i="5"/>
  <c r="GH22" i="5"/>
  <c r="GH150" i="5"/>
  <c r="GH110" i="5"/>
  <c r="GH166" i="5"/>
  <c r="GH174" i="5"/>
  <c r="GH181" i="5"/>
  <c r="GH189" i="5"/>
  <c r="GH197" i="5"/>
  <c r="GH205" i="5"/>
  <c r="GH213" i="5"/>
  <c r="GH221" i="5"/>
  <c r="GH229" i="5"/>
  <c r="GH237" i="5"/>
  <c r="GH245" i="5"/>
  <c r="GH253" i="5"/>
  <c r="GH261" i="5"/>
  <c r="GH269" i="5"/>
  <c r="GH277" i="5"/>
  <c r="GH285" i="5"/>
  <c r="GH70" i="5"/>
  <c r="GH30" i="5"/>
  <c r="GH167" i="5"/>
  <c r="GH175" i="5"/>
  <c r="GH182" i="5"/>
  <c r="GH190" i="5"/>
  <c r="GH198" i="5"/>
  <c r="GH206" i="5"/>
  <c r="GH214" i="5"/>
  <c r="GH222" i="5"/>
  <c r="GH230" i="5"/>
  <c r="GH238" i="5"/>
  <c r="GH246" i="5"/>
  <c r="GH254" i="5"/>
  <c r="GH262" i="5"/>
  <c r="GH270" i="5"/>
  <c r="GH278" i="5"/>
  <c r="GH286" i="5"/>
  <c r="GH118" i="5"/>
  <c r="GH78" i="5"/>
  <c r="GH160" i="5"/>
  <c r="GH168" i="5"/>
  <c r="GH176" i="5"/>
  <c r="GH183" i="5"/>
  <c r="GH191" i="5"/>
  <c r="GH199" i="5"/>
  <c r="GH207" i="5"/>
  <c r="GH215" i="5"/>
  <c r="GH223" i="5"/>
  <c r="GH231" i="5"/>
  <c r="GH239" i="5"/>
  <c r="GH247" i="5"/>
  <c r="GH255" i="5"/>
  <c r="GH263" i="5"/>
  <c r="GH271" i="5"/>
  <c r="GH279" i="5"/>
  <c r="GH287" i="5"/>
  <c r="GH38" i="5"/>
  <c r="GH126" i="5"/>
  <c r="GH161" i="5"/>
  <c r="GH169" i="5"/>
  <c r="GH177" i="5"/>
  <c r="GH184" i="5"/>
  <c r="GH192" i="5"/>
  <c r="GH200" i="5"/>
  <c r="GH208" i="5"/>
  <c r="GH216" i="5"/>
  <c r="GH224" i="5"/>
  <c r="GH232" i="5"/>
  <c r="GH240" i="5"/>
  <c r="GH248" i="5"/>
  <c r="GH256" i="5"/>
  <c r="GH264" i="5"/>
  <c r="GH86" i="5"/>
  <c r="GH46" i="5"/>
  <c r="GH162" i="5"/>
  <c r="GH170" i="5"/>
  <c r="GH178" i="5"/>
  <c r="GH185" i="5"/>
  <c r="GH193" i="5"/>
  <c r="GH201" i="5"/>
  <c r="GH209" i="5"/>
  <c r="GH217" i="5"/>
  <c r="GH225" i="5"/>
  <c r="GH233" i="5"/>
  <c r="GH241" i="5"/>
  <c r="GH249" i="5"/>
  <c r="GH257" i="5"/>
  <c r="GH265" i="5"/>
  <c r="GH273" i="5"/>
  <c r="GH281" i="5"/>
  <c r="GH289" i="5"/>
  <c r="GH134" i="5"/>
  <c r="GH155" i="5"/>
  <c r="GH94" i="5"/>
  <c r="GH163" i="5"/>
  <c r="GH171" i="5"/>
  <c r="GH179" i="5"/>
  <c r="GH186" i="5"/>
  <c r="GH194" i="5"/>
  <c r="GH202" i="5"/>
  <c r="GH210" i="5"/>
  <c r="GH218" i="5"/>
  <c r="GH226" i="5"/>
  <c r="GH234" i="5"/>
  <c r="GH242" i="5"/>
  <c r="GH250" i="5"/>
  <c r="GH258" i="5"/>
  <c r="GH266" i="5"/>
  <c r="GH274" i="5"/>
  <c r="GH282" i="5"/>
  <c r="GH290" i="5"/>
  <c r="GH291" i="5"/>
  <c r="GH299" i="5"/>
  <c r="GH307" i="5"/>
  <c r="GH315" i="5"/>
  <c r="GH323" i="5"/>
  <c r="GH331" i="5"/>
  <c r="GH339" i="5"/>
  <c r="GH347" i="5"/>
  <c r="GH211" i="5"/>
  <c r="GH300" i="5"/>
  <c r="GH308" i="5"/>
  <c r="GH316" i="5"/>
  <c r="GH324" i="5"/>
  <c r="GH332" i="5"/>
  <c r="GH340" i="5"/>
  <c r="GH348" i="5"/>
  <c r="GH142" i="5"/>
  <c r="GH219" i="5"/>
  <c r="GH272" i="5"/>
  <c r="GH293" i="5"/>
  <c r="GH301" i="5"/>
  <c r="GH309" i="5"/>
  <c r="GH317" i="5"/>
  <c r="GH325" i="5"/>
  <c r="GH333" i="5"/>
  <c r="GH341" i="5"/>
  <c r="GH349" i="5"/>
  <c r="GH164" i="5"/>
  <c r="GH227" i="5"/>
  <c r="GH294" i="5"/>
  <c r="GH302" i="5"/>
  <c r="GH310" i="5"/>
  <c r="GH318" i="5"/>
  <c r="GH326" i="5"/>
  <c r="GH334" i="5"/>
  <c r="GH342" i="5"/>
  <c r="GH350" i="5"/>
  <c r="GH172" i="5"/>
  <c r="GH235" i="5"/>
  <c r="GH267" i="5"/>
  <c r="GH280" i="5"/>
  <c r="GH295" i="5"/>
  <c r="GH303" i="5"/>
  <c r="GH311" i="5"/>
  <c r="GH319" i="5"/>
  <c r="GH327" i="5"/>
  <c r="GH335" i="5"/>
  <c r="GH343" i="5"/>
  <c r="GH351" i="5"/>
  <c r="GH243" i="5"/>
  <c r="GH54" i="5"/>
  <c r="GH275" i="5"/>
  <c r="GH288" i="5"/>
  <c r="GH296" i="5"/>
  <c r="GH304" i="5"/>
  <c r="GH312" i="5"/>
  <c r="GH320" i="5"/>
  <c r="GH328" i="5"/>
  <c r="GH336" i="5"/>
  <c r="GH344" i="5"/>
  <c r="GH352" i="5"/>
  <c r="GH187" i="5"/>
  <c r="GH251" i="5"/>
  <c r="GH14" i="5"/>
  <c r="GH195" i="5"/>
  <c r="GH259" i="5"/>
  <c r="GH283" i="5"/>
  <c r="GH158" i="5"/>
  <c r="GH203" i="5"/>
  <c r="GH321" i="5"/>
  <c r="GH358" i="5"/>
  <c r="GH366" i="5"/>
  <c r="GH374" i="5"/>
  <c r="GH382" i="5"/>
  <c r="GH329" i="5"/>
  <c r="GH298" i="5"/>
  <c r="GH359" i="5"/>
  <c r="GH367" i="5"/>
  <c r="GH375" i="5"/>
  <c r="GH337" i="5"/>
  <c r="GH306" i="5"/>
  <c r="GH360" i="5"/>
  <c r="GH368" i="5"/>
  <c r="GH376" i="5"/>
  <c r="GH384" i="5"/>
  <c r="GH345" i="5"/>
  <c r="GH314" i="5"/>
  <c r="GH361" i="5"/>
  <c r="GH369" i="5"/>
  <c r="GH377" i="5"/>
  <c r="GH322" i="5"/>
  <c r="GH354" i="5"/>
  <c r="GH362" i="5"/>
  <c r="GH370" i="5"/>
  <c r="GH378" i="5"/>
  <c r="GH297" i="5"/>
  <c r="GH353" i="5"/>
  <c r="GH330" i="5"/>
  <c r="GH355" i="5"/>
  <c r="GH363" i="5"/>
  <c r="GH371" i="5"/>
  <c r="GH379" i="5"/>
  <c r="GH305" i="5"/>
  <c r="GH338" i="5"/>
  <c r="GH356" i="5"/>
  <c r="GH364" i="5"/>
  <c r="GH372" i="5"/>
  <c r="GH380" i="5"/>
  <c r="GH313" i="5"/>
  <c r="GC6" i="5"/>
  <c r="EW6" i="5"/>
  <c r="DQ6" i="5"/>
  <c r="CK6" i="5"/>
  <c r="GO453" i="5"/>
  <c r="FI453" i="5"/>
  <c r="EC453" i="5"/>
  <c r="CW453" i="5"/>
  <c r="GS452" i="5"/>
  <c r="FM452" i="5"/>
  <c r="EG452" i="5"/>
  <c r="DA452" i="5"/>
  <c r="GW451" i="5"/>
  <c r="FQ451" i="5"/>
  <c r="EK451" i="5"/>
  <c r="DE451" i="5"/>
  <c r="BY451" i="5"/>
  <c r="FU450" i="5"/>
  <c r="EO450" i="5"/>
  <c r="DI450" i="5"/>
  <c r="CC450" i="5"/>
  <c r="FY449" i="5"/>
  <c r="ES449" i="5"/>
  <c r="DM449" i="5"/>
  <c r="CG449" i="5"/>
  <c r="GC448" i="5"/>
  <c r="EW448" i="5"/>
  <c r="DQ448" i="5"/>
  <c r="CK448" i="5"/>
  <c r="GG447" i="5"/>
  <c r="FA447" i="5"/>
  <c r="DU447" i="5"/>
  <c r="CO447" i="5"/>
  <c r="GK446" i="5"/>
  <c r="FE446" i="5"/>
  <c r="DY446" i="5"/>
  <c r="CS446" i="5"/>
  <c r="GO445" i="5"/>
  <c r="FI445" i="5"/>
  <c r="EC445" i="5"/>
  <c r="CW445" i="5"/>
  <c r="GS444" i="5"/>
  <c r="FM444" i="5"/>
  <c r="EG444" i="5"/>
  <c r="DA444" i="5"/>
  <c r="GW443" i="5"/>
  <c r="FQ443" i="5"/>
  <c r="EK443" i="5"/>
  <c r="DE443" i="5"/>
  <c r="BY443" i="5"/>
  <c r="FU442" i="5"/>
  <c r="EO442" i="5"/>
  <c r="DI442" i="5"/>
  <c r="CC442" i="5"/>
  <c r="FY441" i="5"/>
  <c r="ES441" i="5"/>
  <c r="DM441" i="5"/>
  <c r="CG441" i="5"/>
  <c r="GC440" i="5"/>
  <c r="EW440" i="5"/>
  <c r="DQ440" i="5"/>
  <c r="CK440" i="5"/>
  <c r="GG439" i="5"/>
  <c r="FA439" i="5"/>
  <c r="DU439" i="5"/>
  <c r="CO439" i="5"/>
  <c r="GK438" i="5"/>
  <c r="FE438" i="5"/>
  <c r="DY438" i="5"/>
  <c r="CS438" i="5"/>
  <c r="GO437" i="5"/>
  <c r="FI437" i="5"/>
  <c r="EC437" i="5"/>
  <c r="CW437" i="5"/>
  <c r="GS436" i="5"/>
  <c r="FM436" i="5"/>
  <c r="EG436" i="5"/>
  <c r="DA436" i="5"/>
  <c r="GW435" i="5"/>
  <c r="FQ435" i="5"/>
  <c r="EK435" i="5"/>
  <c r="DE435" i="5"/>
  <c r="BY435" i="5"/>
  <c r="FU434" i="5"/>
  <c r="EO434" i="5"/>
  <c r="DI434" i="5"/>
  <c r="CC434" i="5"/>
  <c r="FY433" i="5"/>
  <c r="ES433" i="5"/>
  <c r="DM433" i="5"/>
  <c r="CG433" i="5"/>
  <c r="GC432" i="5"/>
  <c r="EW432" i="5"/>
  <c r="DQ432" i="5"/>
  <c r="CK432" i="5"/>
  <c r="GG431" i="5"/>
  <c r="FA431" i="5"/>
  <c r="DU431" i="5"/>
  <c r="CO431" i="5"/>
  <c r="GK430" i="5"/>
  <c r="FE430" i="5"/>
  <c r="DY430" i="5"/>
  <c r="CS430" i="5"/>
  <c r="GO429" i="5"/>
  <c r="FI429" i="5"/>
  <c r="EC429" i="5"/>
  <c r="CW429" i="5"/>
  <c r="GS428" i="5"/>
  <c r="FM428" i="5"/>
  <c r="EG428" i="5"/>
  <c r="DA428" i="5"/>
  <c r="GW427" i="5"/>
  <c r="FQ427" i="5"/>
  <c r="EK427" i="5"/>
  <c r="DE427" i="5"/>
  <c r="BY427" i="5"/>
  <c r="FU426" i="5"/>
  <c r="EO426" i="5"/>
  <c r="DI426" i="5"/>
  <c r="CC426" i="5"/>
  <c r="FY425" i="5"/>
  <c r="ES425" i="5"/>
  <c r="DM425" i="5"/>
  <c r="CG425" i="5"/>
  <c r="GC424" i="5"/>
  <c r="EW424" i="5"/>
  <c r="DQ424" i="5"/>
  <c r="CK424" i="5"/>
  <c r="GG423" i="5"/>
  <c r="FA423" i="5"/>
  <c r="DU423" i="5"/>
  <c r="CO423" i="5"/>
  <c r="GK422" i="5"/>
  <c r="FE422" i="5"/>
  <c r="DY422" i="5"/>
  <c r="CS422" i="5"/>
  <c r="GO421" i="5"/>
  <c r="FI421" i="5"/>
  <c r="EC421" i="5"/>
  <c r="CW421" i="5"/>
  <c r="GS420" i="5"/>
  <c r="FM420" i="5"/>
  <c r="EG420" i="5"/>
  <c r="DA420" i="5"/>
  <c r="GW419" i="5"/>
  <c r="FQ419" i="5"/>
  <c r="EK419" i="5"/>
  <c r="DE419" i="5"/>
  <c r="BY419" i="5"/>
  <c r="FU418" i="5"/>
  <c r="EO418" i="5"/>
  <c r="DI418" i="5"/>
  <c r="CC418" i="5"/>
  <c r="FY417" i="5"/>
  <c r="ES417" i="5"/>
  <c r="DM417" i="5"/>
  <c r="CG417" i="5"/>
  <c r="GC416" i="5"/>
  <c r="EW416" i="5"/>
  <c r="DQ416" i="5"/>
  <c r="CK416" i="5"/>
  <c r="GG415" i="5"/>
  <c r="FA415" i="5"/>
  <c r="DU415" i="5"/>
  <c r="CO415" i="5"/>
  <c r="GK414" i="5"/>
  <c r="FE414" i="5"/>
  <c r="DY414" i="5"/>
  <c r="CS414" i="5"/>
  <c r="GO413" i="5"/>
  <c r="FI413" i="5"/>
  <c r="EC413" i="5"/>
  <c r="CW413" i="5"/>
  <c r="GS412" i="5"/>
  <c r="FM412" i="5"/>
  <c r="EG412" i="5"/>
  <c r="DA412" i="5"/>
  <c r="GW411" i="5"/>
  <c r="FQ411" i="5"/>
  <c r="EK411" i="5"/>
  <c r="DE411" i="5"/>
  <c r="BY411" i="5"/>
  <c r="FU410" i="5"/>
  <c r="EO410" i="5"/>
  <c r="DI410" i="5"/>
  <c r="CC410" i="5"/>
  <c r="FY409" i="5"/>
  <c r="ES409" i="5"/>
  <c r="DM409" i="5"/>
  <c r="CG409" i="5"/>
  <c r="GC408" i="5"/>
  <c r="EW408" i="5"/>
  <c r="DQ408" i="5"/>
  <c r="CK408" i="5"/>
  <c r="GG407" i="5"/>
  <c r="FA407" i="5"/>
  <c r="DU407" i="5"/>
  <c r="CO407" i="5"/>
  <c r="GK406" i="5"/>
  <c r="FE406" i="5"/>
  <c r="DY406" i="5"/>
  <c r="CS406" i="5"/>
  <c r="GO405" i="5"/>
  <c r="FI405" i="5"/>
  <c r="EC405" i="5"/>
  <c r="CW405" i="5"/>
  <c r="GS404" i="5"/>
  <c r="FM404" i="5"/>
  <c r="EG404" i="5"/>
  <c r="DA404" i="5"/>
  <c r="GW403" i="5"/>
  <c r="FQ403" i="5"/>
  <c r="EK403" i="5"/>
  <c r="DE403" i="5"/>
  <c r="BY403" i="5"/>
  <c r="FU402" i="5"/>
  <c r="EO402" i="5"/>
  <c r="DI402" i="5"/>
  <c r="CC402" i="5"/>
  <c r="FY401" i="5"/>
  <c r="ES401" i="5"/>
  <c r="DM401" i="5"/>
  <c r="CG401" i="5"/>
  <c r="GC400" i="5"/>
  <c r="EW400" i="5"/>
  <c r="DQ400" i="5"/>
  <c r="CK400" i="5"/>
  <c r="GG399" i="5"/>
  <c r="FA399" i="5"/>
  <c r="DU399" i="5"/>
  <c r="CO399" i="5"/>
  <c r="GK398" i="5"/>
  <c r="FE398" i="5"/>
  <c r="DY398" i="5"/>
  <c r="CS398" i="5"/>
  <c r="GO397" i="5"/>
  <c r="FI397" i="5"/>
  <c r="EC397" i="5"/>
  <c r="CW397" i="5"/>
  <c r="GS396" i="5"/>
  <c r="FM396" i="5"/>
  <c r="EG396" i="5"/>
  <c r="DA396" i="5"/>
  <c r="GW395" i="5"/>
  <c r="FQ395" i="5"/>
  <c r="EK395" i="5"/>
  <c r="DE395" i="5"/>
  <c r="BY395" i="5"/>
  <c r="FU394" i="5"/>
  <c r="EO394" i="5"/>
  <c r="DI394" i="5"/>
  <c r="CC394" i="5"/>
  <c r="FY393" i="5"/>
  <c r="ES393" i="5"/>
  <c r="DM393" i="5"/>
  <c r="CG393" i="5"/>
  <c r="GC392" i="5"/>
  <c r="EW392" i="5"/>
  <c r="DQ392" i="5"/>
  <c r="CK392" i="5"/>
  <c r="GG391" i="5"/>
  <c r="FA391" i="5"/>
  <c r="DU391" i="5"/>
  <c r="CO391" i="5"/>
  <c r="GK390" i="5"/>
  <c r="FE390" i="5"/>
  <c r="DY390" i="5"/>
  <c r="CS390" i="5"/>
  <c r="GO389" i="5"/>
  <c r="FI389" i="5"/>
  <c r="EC389" i="5"/>
  <c r="CW389" i="5"/>
  <c r="GS388" i="5"/>
  <c r="FM388" i="5"/>
  <c r="EG388" i="5"/>
  <c r="DA388" i="5"/>
  <c r="GW387" i="5"/>
  <c r="FQ387" i="5"/>
  <c r="EK387" i="5"/>
  <c r="DE387" i="5"/>
  <c r="BY387" i="5"/>
  <c r="FU386" i="5"/>
  <c r="EO386" i="5"/>
  <c r="DI386" i="5"/>
  <c r="CC386" i="5"/>
  <c r="FY385" i="5"/>
  <c r="ES385" i="5"/>
  <c r="DA385" i="5"/>
  <c r="DR384" i="5"/>
  <c r="DV383" i="5"/>
  <c r="CL382" i="5"/>
  <c r="GG380" i="5"/>
  <c r="EL379" i="5"/>
  <c r="DB378" i="5"/>
  <c r="CH375" i="5"/>
  <c r="CX371" i="5"/>
  <c r="DN367" i="5"/>
  <c r="ED363" i="5"/>
  <c r="ET359" i="5"/>
  <c r="FJ355" i="5"/>
  <c r="DB335" i="5"/>
  <c r="CX304" i="5"/>
  <c r="CP78" i="5"/>
  <c r="BO7" i="5" l="1"/>
  <c r="BO8" i="5"/>
  <c r="BO9" i="5"/>
  <c r="BO10" i="5"/>
  <c r="BO11" i="5"/>
  <c r="BO12" i="5"/>
  <c r="BO13" i="5"/>
  <c r="BO14" i="5"/>
  <c r="BO15" i="5"/>
  <c r="BO16" i="5"/>
  <c r="BO17" i="5"/>
  <c r="BO18" i="5"/>
  <c r="BO19" i="5"/>
  <c r="BO20" i="5"/>
  <c r="BO21" i="5"/>
  <c r="BO22" i="5"/>
  <c r="BO23" i="5"/>
  <c r="BO24" i="5"/>
  <c r="BO25" i="5"/>
  <c r="BO26" i="5"/>
  <c r="BO27" i="5"/>
  <c r="BO28" i="5"/>
  <c r="BO29" i="5"/>
  <c r="BO30" i="5"/>
  <c r="BO31" i="5"/>
  <c r="BO32" i="5"/>
  <c r="BO33" i="5"/>
  <c r="BO34" i="5"/>
  <c r="BO35" i="5"/>
  <c r="BO36" i="5"/>
  <c r="BO37" i="5"/>
  <c r="BO38" i="5"/>
  <c r="BO39" i="5"/>
  <c r="BO40" i="5"/>
  <c r="BO41" i="5"/>
  <c r="BO42" i="5"/>
  <c r="BO43" i="5"/>
  <c r="BO44" i="5"/>
  <c r="BO45" i="5"/>
  <c r="BO46" i="5"/>
  <c r="BO47" i="5"/>
  <c r="BO48" i="5"/>
  <c r="BO49" i="5"/>
  <c r="BO50" i="5"/>
  <c r="BO51" i="5"/>
  <c r="BO52" i="5"/>
  <c r="BO53" i="5"/>
  <c r="BO54" i="5"/>
  <c r="BO55" i="5"/>
  <c r="BO56" i="5"/>
  <c r="BO57" i="5"/>
  <c r="BO58" i="5"/>
  <c r="BO59" i="5"/>
  <c r="BO60" i="5"/>
  <c r="BO61" i="5"/>
  <c r="BO62" i="5"/>
  <c r="BO63" i="5"/>
  <c r="BO64" i="5"/>
  <c r="BO65" i="5"/>
  <c r="BO66" i="5"/>
  <c r="BO67" i="5"/>
  <c r="BO68" i="5"/>
  <c r="BO69" i="5"/>
  <c r="BO70" i="5"/>
  <c r="BO71" i="5"/>
  <c r="BO72" i="5"/>
  <c r="BO73" i="5"/>
  <c r="BO74" i="5"/>
  <c r="BO75" i="5"/>
  <c r="BO76" i="5"/>
  <c r="BO77" i="5"/>
  <c r="BO78" i="5"/>
  <c r="BO79" i="5"/>
  <c r="BO80" i="5"/>
  <c r="BO81" i="5"/>
  <c r="BO82" i="5"/>
  <c r="BO83" i="5"/>
  <c r="BO84" i="5"/>
  <c r="BO85" i="5"/>
  <c r="BO86" i="5"/>
  <c r="BO87" i="5"/>
  <c r="BO88" i="5"/>
  <c r="BO89" i="5"/>
  <c r="BO90" i="5"/>
  <c r="BO91" i="5"/>
  <c r="BO92" i="5"/>
  <c r="BO93" i="5"/>
  <c r="BO94" i="5"/>
  <c r="BO95" i="5"/>
  <c r="BO96" i="5"/>
  <c r="BO97" i="5"/>
  <c r="BO98" i="5"/>
  <c r="BO99" i="5"/>
  <c r="BO100" i="5"/>
  <c r="BO101" i="5"/>
  <c r="BO102" i="5"/>
  <c r="BO103" i="5"/>
  <c r="BO104" i="5"/>
  <c r="BO105" i="5"/>
  <c r="BO106" i="5"/>
  <c r="BO107" i="5"/>
  <c r="BO108" i="5"/>
  <c r="BO109" i="5"/>
  <c r="BO110" i="5"/>
  <c r="BO111" i="5"/>
  <c r="BO112" i="5"/>
  <c r="BO113" i="5"/>
  <c r="BO114" i="5"/>
  <c r="BO115" i="5"/>
  <c r="BO116" i="5"/>
  <c r="BO117" i="5"/>
  <c r="BO118" i="5"/>
  <c r="BO119" i="5"/>
  <c r="BO120" i="5"/>
  <c r="BO121" i="5"/>
  <c r="BO122" i="5"/>
  <c r="BO123" i="5"/>
  <c r="BO124" i="5"/>
  <c r="BO125" i="5"/>
  <c r="BO126" i="5"/>
  <c r="BO127" i="5"/>
  <c r="BO128" i="5"/>
  <c r="BO129" i="5"/>
  <c r="BO130" i="5"/>
  <c r="BO131" i="5"/>
  <c r="BO132" i="5"/>
  <c r="BO133" i="5"/>
  <c r="BO134" i="5"/>
  <c r="BO135" i="5"/>
  <c r="BO136" i="5"/>
  <c r="BO137" i="5"/>
  <c r="BO138" i="5"/>
  <c r="BO139" i="5"/>
  <c r="BO140" i="5"/>
  <c r="BO141" i="5"/>
  <c r="BO142" i="5"/>
  <c r="BO143" i="5"/>
  <c r="BO144" i="5"/>
  <c r="BO145" i="5"/>
  <c r="BO146" i="5"/>
  <c r="BO147" i="5"/>
  <c r="BO148" i="5"/>
  <c r="BO149" i="5"/>
  <c r="BO150" i="5"/>
  <c r="BO151" i="5"/>
  <c r="BO152" i="5"/>
  <c r="BO153" i="5"/>
  <c r="BO154" i="5"/>
  <c r="BO155" i="5"/>
  <c r="BO156" i="5"/>
  <c r="BO157" i="5"/>
  <c r="BO158" i="5"/>
  <c r="BO159" i="5"/>
  <c r="BO160" i="5"/>
  <c r="BO161" i="5"/>
  <c r="BO162" i="5"/>
  <c r="BO163" i="5"/>
  <c r="BO164" i="5"/>
  <c r="BO165" i="5"/>
  <c r="BO166" i="5"/>
  <c r="BO167" i="5"/>
  <c r="BO168" i="5"/>
  <c r="BO169" i="5"/>
  <c r="BO170" i="5"/>
  <c r="BO171" i="5"/>
  <c r="BO172" i="5"/>
  <c r="BO173" i="5"/>
  <c r="BO174" i="5"/>
  <c r="BO175" i="5"/>
  <c r="BO176" i="5"/>
  <c r="BO177" i="5"/>
  <c r="BO178" i="5"/>
  <c r="BO179" i="5"/>
  <c r="BO180" i="5"/>
  <c r="BO181" i="5"/>
  <c r="BO182" i="5"/>
  <c r="BO183" i="5"/>
  <c r="BO184" i="5"/>
  <c r="BO185" i="5"/>
  <c r="BO186" i="5"/>
  <c r="BO187" i="5"/>
  <c r="BO188" i="5"/>
  <c r="BO189" i="5"/>
  <c r="BO190" i="5"/>
  <c r="BO191" i="5"/>
  <c r="BO192" i="5"/>
  <c r="BO193" i="5"/>
  <c r="BO194" i="5"/>
  <c r="BO195" i="5"/>
  <c r="BO196" i="5"/>
  <c r="BO197" i="5"/>
  <c r="BO198" i="5"/>
  <c r="BO199" i="5"/>
  <c r="BO200" i="5"/>
  <c r="BO201" i="5"/>
  <c r="BO202" i="5"/>
  <c r="BO203" i="5"/>
  <c r="BO204" i="5"/>
  <c r="BO205" i="5"/>
  <c r="BO206" i="5"/>
  <c r="BO207" i="5"/>
  <c r="BO208" i="5"/>
  <c r="BO209" i="5"/>
  <c r="BO210" i="5"/>
  <c r="BO211" i="5"/>
  <c r="BO212" i="5"/>
  <c r="BO213" i="5"/>
  <c r="BO214" i="5"/>
  <c r="BO215" i="5"/>
  <c r="BO216" i="5"/>
  <c r="BO217" i="5"/>
  <c r="BO218" i="5"/>
  <c r="BO219" i="5"/>
  <c r="BO220" i="5"/>
  <c r="BO221" i="5"/>
  <c r="BO222" i="5"/>
  <c r="BO223" i="5"/>
  <c r="BO224" i="5"/>
  <c r="BO225" i="5"/>
  <c r="BO226" i="5"/>
  <c r="BO227" i="5"/>
  <c r="BO228" i="5"/>
  <c r="BO229" i="5"/>
  <c r="BO230" i="5"/>
  <c r="BO231" i="5"/>
  <c r="BO232" i="5"/>
  <c r="BO233" i="5"/>
  <c r="BO234" i="5"/>
  <c r="BO235" i="5"/>
  <c r="BO236" i="5"/>
  <c r="BO237" i="5"/>
  <c r="BO238" i="5"/>
  <c r="BO239" i="5"/>
  <c r="BO240" i="5"/>
  <c r="BO241" i="5"/>
  <c r="BO242" i="5"/>
  <c r="BO243" i="5"/>
  <c r="BO244" i="5"/>
  <c r="BO245" i="5"/>
  <c r="BO246" i="5"/>
  <c r="BO247" i="5"/>
  <c r="BO248" i="5"/>
  <c r="BO249" i="5"/>
  <c r="BO250" i="5"/>
  <c r="BO251" i="5"/>
  <c r="BO252" i="5"/>
  <c r="BO253" i="5"/>
  <c r="BO254" i="5"/>
  <c r="BO255" i="5"/>
  <c r="BO256" i="5"/>
  <c r="BO257" i="5"/>
  <c r="BO258" i="5"/>
  <c r="BO259" i="5"/>
  <c r="BO260" i="5"/>
  <c r="BO261" i="5"/>
  <c r="BO262" i="5"/>
  <c r="BO263" i="5"/>
  <c r="BO264" i="5"/>
  <c r="BO265" i="5"/>
  <c r="BO266" i="5"/>
  <c r="BO267" i="5"/>
  <c r="BO268" i="5"/>
  <c r="BO269" i="5"/>
  <c r="BO270" i="5"/>
  <c r="BO271" i="5"/>
  <c r="BO272" i="5"/>
  <c r="BO273" i="5"/>
  <c r="BO274" i="5"/>
  <c r="BO275" i="5"/>
  <c r="BO276" i="5"/>
  <c r="BO277" i="5"/>
  <c r="BO278" i="5"/>
  <c r="BO279" i="5"/>
  <c r="BO280" i="5"/>
  <c r="BO281" i="5"/>
  <c r="BO282" i="5"/>
  <c r="BO283" i="5"/>
  <c r="BO284" i="5"/>
  <c r="BO285" i="5"/>
  <c r="BO286" i="5"/>
  <c r="BO287" i="5"/>
  <c r="BO288" i="5"/>
  <c r="BO289" i="5"/>
  <c r="BO290" i="5"/>
  <c r="BO291" i="5"/>
  <c r="BO292" i="5"/>
  <c r="BO293" i="5"/>
  <c r="BO294" i="5"/>
  <c r="BO295" i="5"/>
  <c r="BO296" i="5"/>
  <c r="BO297" i="5"/>
  <c r="BO298" i="5"/>
  <c r="BO299" i="5"/>
  <c r="BO300" i="5"/>
  <c r="BO301" i="5"/>
  <c r="BO302" i="5"/>
  <c r="BO303" i="5"/>
  <c r="BO304" i="5"/>
  <c r="BO305" i="5"/>
  <c r="BO306" i="5"/>
  <c r="BO307" i="5"/>
  <c r="BO308" i="5"/>
  <c r="BO309" i="5"/>
  <c r="BO310" i="5"/>
  <c r="BO311" i="5"/>
  <c r="BO312" i="5"/>
  <c r="BO313" i="5"/>
  <c r="BO314" i="5"/>
  <c r="BO315" i="5"/>
  <c r="BO316" i="5"/>
  <c r="BO317" i="5"/>
  <c r="BO318" i="5"/>
  <c r="BO319" i="5"/>
  <c r="BO320" i="5"/>
  <c r="BO321" i="5"/>
  <c r="BO322" i="5"/>
  <c r="BO323" i="5"/>
  <c r="BO324" i="5"/>
  <c r="BO325" i="5"/>
  <c r="BO326" i="5"/>
  <c r="BO327" i="5"/>
  <c r="BO328" i="5"/>
  <c r="BO329" i="5"/>
  <c r="BO330" i="5"/>
  <c r="BO331" i="5"/>
  <c r="BO332" i="5"/>
  <c r="BO333" i="5"/>
  <c r="BO334" i="5"/>
  <c r="BO335" i="5"/>
  <c r="BO336" i="5"/>
  <c r="BO337" i="5"/>
  <c r="BO338" i="5"/>
  <c r="BO339" i="5"/>
  <c r="BO340" i="5"/>
  <c r="BO341" i="5"/>
  <c r="BO342" i="5"/>
  <c r="BO343" i="5"/>
  <c r="BO344" i="5"/>
  <c r="BO345" i="5"/>
  <c r="BO346" i="5"/>
  <c r="BO347" i="5"/>
  <c r="BO348" i="5"/>
  <c r="BO349" i="5"/>
  <c r="BO350" i="5"/>
  <c r="BO351" i="5"/>
  <c r="BO352" i="5"/>
  <c r="BO353" i="5"/>
  <c r="BO354" i="5"/>
  <c r="BO355" i="5"/>
  <c r="BO356" i="5"/>
  <c r="BO357" i="5"/>
  <c r="BO358" i="5"/>
  <c r="BO359" i="5"/>
  <c r="BO360" i="5"/>
  <c r="BO361" i="5"/>
  <c r="BO362" i="5"/>
  <c r="BO363" i="5"/>
  <c r="BO364" i="5"/>
  <c r="BO365" i="5"/>
  <c r="BO366" i="5"/>
  <c r="BO367" i="5"/>
  <c r="BO368" i="5"/>
  <c r="BO369" i="5"/>
  <c r="BO370" i="5"/>
  <c r="BO371" i="5"/>
  <c r="BO372" i="5"/>
  <c r="BO373" i="5"/>
  <c r="BO374" i="5"/>
  <c r="BO375" i="5"/>
  <c r="BO376" i="5"/>
  <c r="BO377" i="5"/>
  <c r="BO378" i="5"/>
  <c r="BO379" i="5"/>
  <c r="BO380" i="5"/>
  <c r="BO381" i="5"/>
  <c r="BO382" i="5"/>
  <c r="BO383" i="5"/>
  <c r="BO384" i="5"/>
  <c r="BO385" i="5"/>
  <c r="BO386" i="5"/>
  <c r="BO387" i="5"/>
  <c r="BO388" i="5"/>
  <c r="BO389" i="5"/>
  <c r="BO390" i="5"/>
  <c r="BO391" i="5"/>
  <c r="BO392" i="5"/>
  <c r="BO393" i="5"/>
  <c r="BO394" i="5"/>
  <c r="BO395" i="5"/>
  <c r="BO396" i="5"/>
  <c r="BO397" i="5"/>
  <c r="BO398" i="5"/>
  <c r="BO399" i="5"/>
  <c r="BO400" i="5"/>
  <c r="BO401" i="5"/>
  <c r="BO402" i="5"/>
  <c r="BO403" i="5"/>
  <c r="BO404" i="5"/>
  <c r="BO405" i="5"/>
  <c r="BO406" i="5"/>
  <c r="BO407" i="5"/>
  <c r="BO408" i="5"/>
  <c r="BO409" i="5"/>
  <c r="BO410" i="5"/>
  <c r="BO411" i="5"/>
  <c r="BO412" i="5"/>
  <c r="BO413" i="5"/>
  <c r="BO414" i="5"/>
  <c r="BO415" i="5"/>
  <c r="BO416" i="5"/>
  <c r="BO417" i="5"/>
  <c r="BO418" i="5"/>
  <c r="BO419" i="5"/>
  <c r="BO420" i="5"/>
  <c r="BO421" i="5"/>
  <c r="BO422" i="5"/>
  <c r="BO423" i="5"/>
  <c r="BO424" i="5"/>
  <c r="BO425" i="5"/>
  <c r="BO426" i="5"/>
  <c r="BO427" i="5"/>
  <c r="BO428" i="5"/>
  <c r="BO429" i="5"/>
  <c r="BO430" i="5"/>
  <c r="BO431" i="5"/>
  <c r="BO432" i="5"/>
  <c r="BO433" i="5"/>
  <c r="BO434" i="5"/>
  <c r="BO435" i="5"/>
  <c r="BO436" i="5"/>
  <c r="BO437" i="5"/>
  <c r="BO438" i="5"/>
  <c r="BO439" i="5"/>
  <c r="BO440" i="5"/>
  <c r="BO441" i="5"/>
  <c r="BO442" i="5"/>
  <c r="BO443" i="5"/>
  <c r="BO444" i="5"/>
  <c r="BO445" i="5"/>
  <c r="BO446" i="5"/>
  <c r="BO447" i="5"/>
  <c r="BO448" i="5"/>
  <c r="BO449" i="5"/>
  <c r="BO450" i="5"/>
  <c r="BO451" i="5"/>
  <c r="BO452" i="5"/>
  <c r="BO453" i="5"/>
  <c r="BO6" i="5"/>
  <c r="BK7" i="5"/>
  <c r="BK8" i="5"/>
  <c r="BK9" i="5"/>
  <c r="BK10" i="5"/>
  <c r="BK11" i="5"/>
  <c r="BK12" i="5"/>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K41" i="5"/>
  <c r="BK42" i="5"/>
  <c r="BK43" i="5"/>
  <c r="BK44" i="5"/>
  <c r="BK45" i="5"/>
  <c r="BK46" i="5"/>
  <c r="BK47" i="5"/>
  <c r="BK48" i="5"/>
  <c r="BK49" i="5"/>
  <c r="BK50" i="5"/>
  <c r="BK51" i="5"/>
  <c r="BK52" i="5"/>
  <c r="BK53" i="5"/>
  <c r="BK54" i="5"/>
  <c r="BK55" i="5"/>
  <c r="BK56" i="5"/>
  <c r="BK57" i="5"/>
  <c r="BK58" i="5"/>
  <c r="BK59" i="5"/>
  <c r="BK60" i="5"/>
  <c r="BK61" i="5"/>
  <c r="BK62" i="5"/>
  <c r="BK63" i="5"/>
  <c r="BK64" i="5"/>
  <c r="BK65" i="5"/>
  <c r="BK66" i="5"/>
  <c r="BK67" i="5"/>
  <c r="BK68" i="5"/>
  <c r="BK69" i="5"/>
  <c r="BK70" i="5"/>
  <c r="BK71" i="5"/>
  <c r="BK72" i="5"/>
  <c r="BK73" i="5"/>
  <c r="BK74" i="5"/>
  <c r="BK75" i="5"/>
  <c r="BK76" i="5"/>
  <c r="BK77" i="5"/>
  <c r="BK78" i="5"/>
  <c r="BK79" i="5"/>
  <c r="BK80" i="5"/>
  <c r="BK81" i="5"/>
  <c r="BK82" i="5"/>
  <c r="BK83" i="5"/>
  <c r="BK84" i="5"/>
  <c r="BK85" i="5"/>
  <c r="BK86" i="5"/>
  <c r="BK87" i="5"/>
  <c r="BK88" i="5"/>
  <c r="BK89" i="5"/>
  <c r="BK90" i="5"/>
  <c r="BK91" i="5"/>
  <c r="BK92" i="5"/>
  <c r="BK93" i="5"/>
  <c r="BK94" i="5"/>
  <c r="BK95" i="5"/>
  <c r="BK96" i="5"/>
  <c r="BK97" i="5"/>
  <c r="BK98" i="5"/>
  <c r="BK99" i="5"/>
  <c r="BK100" i="5"/>
  <c r="BK101" i="5"/>
  <c r="BK102" i="5"/>
  <c r="BK103" i="5"/>
  <c r="BK104" i="5"/>
  <c r="BK105" i="5"/>
  <c r="BK106" i="5"/>
  <c r="BK107" i="5"/>
  <c r="BK108" i="5"/>
  <c r="BK109" i="5"/>
  <c r="BK110" i="5"/>
  <c r="BK111" i="5"/>
  <c r="BK112" i="5"/>
  <c r="BK113" i="5"/>
  <c r="BK114" i="5"/>
  <c r="BK115" i="5"/>
  <c r="BK116" i="5"/>
  <c r="BK117" i="5"/>
  <c r="BK118" i="5"/>
  <c r="BK119" i="5"/>
  <c r="BK120" i="5"/>
  <c r="BK121" i="5"/>
  <c r="BK122" i="5"/>
  <c r="BK123" i="5"/>
  <c r="BK124" i="5"/>
  <c r="BK125" i="5"/>
  <c r="BK126" i="5"/>
  <c r="BK127" i="5"/>
  <c r="BK128" i="5"/>
  <c r="BK129" i="5"/>
  <c r="BK130" i="5"/>
  <c r="BK131" i="5"/>
  <c r="BK132" i="5"/>
  <c r="BK133" i="5"/>
  <c r="BK134" i="5"/>
  <c r="BK135" i="5"/>
  <c r="BK136" i="5"/>
  <c r="BK137" i="5"/>
  <c r="BK138" i="5"/>
  <c r="BK139" i="5"/>
  <c r="BK140" i="5"/>
  <c r="BK141" i="5"/>
  <c r="BK142" i="5"/>
  <c r="BK143" i="5"/>
  <c r="BK144" i="5"/>
  <c r="BK145" i="5"/>
  <c r="BK146" i="5"/>
  <c r="BK147" i="5"/>
  <c r="BK148" i="5"/>
  <c r="BK149" i="5"/>
  <c r="BK150" i="5"/>
  <c r="BK151" i="5"/>
  <c r="BK152" i="5"/>
  <c r="BK153" i="5"/>
  <c r="BK154" i="5"/>
  <c r="BK155" i="5"/>
  <c r="BK156" i="5"/>
  <c r="BK157" i="5"/>
  <c r="BK158" i="5"/>
  <c r="BK159" i="5"/>
  <c r="BK160" i="5"/>
  <c r="BK161" i="5"/>
  <c r="BK162" i="5"/>
  <c r="BK163" i="5"/>
  <c r="BK164" i="5"/>
  <c r="BK165" i="5"/>
  <c r="BK166" i="5"/>
  <c r="BK167" i="5"/>
  <c r="BK168" i="5"/>
  <c r="BK169" i="5"/>
  <c r="BK170" i="5"/>
  <c r="BK171" i="5"/>
  <c r="BK172" i="5"/>
  <c r="BK173" i="5"/>
  <c r="BK174" i="5"/>
  <c r="BK175" i="5"/>
  <c r="BK176" i="5"/>
  <c r="BK177" i="5"/>
  <c r="BK178" i="5"/>
  <c r="BK179" i="5"/>
  <c r="BK180" i="5"/>
  <c r="BK181" i="5"/>
  <c r="BK182" i="5"/>
  <c r="BK183" i="5"/>
  <c r="BK184" i="5"/>
  <c r="BK185" i="5"/>
  <c r="BK186" i="5"/>
  <c r="BK187" i="5"/>
  <c r="BK188" i="5"/>
  <c r="BK189" i="5"/>
  <c r="BK190" i="5"/>
  <c r="BK191" i="5"/>
  <c r="BK192" i="5"/>
  <c r="BK193" i="5"/>
  <c r="BK194" i="5"/>
  <c r="BK195" i="5"/>
  <c r="BK196" i="5"/>
  <c r="BK197" i="5"/>
  <c r="BK198" i="5"/>
  <c r="BK199" i="5"/>
  <c r="BK200" i="5"/>
  <c r="BK201" i="5"/>
  <c r="BK202" i="5"/>
  <c r="BK203" i="5"/>
  <c r="BK204" i="5"/>
  <c r="BK205" i="5"/>
  <c r="BK206" i="5"/>
  <c r="BK207" i="5"/>
  <c r="BK208" i="5"/>
  <c r="BK209" i="5"/>
  <c r="BK210" i="5"/>
  <c r="BK211" i="5"/>
  <c r="BK212" i="5"/>
  <c r="BK213" i="5"/>
  <c r="BK214" i="5"/>
  <c r="BK215" i="5"/>
  <c r="BK216" i="5"/>
  <c r="BK217" i="5"/>
  <c r="BK218" i="5"/>
  <c r="BK219" i="5"/>
  <c r="BK220" i="5"/>
  <c r="BK221" i="5"/>
  <c r="BK222" i="5"/>
  <c r="BK223" i="5"/>
  <c r="BK224" i="5"/>
  <c r="BK225" i="5"/>
  <c r="BK226" i="5"/>
  <c r="BK227" i="5"/>
  <c r="BK228" i="5"/>
  <c r="BK229" i="5"/>
  <c r="BK230" i="5"/>
  <c r="BK231" i="5"/>
  <c r="BK232" i="5"/>
  <c r="BK233" i="5"/>
  <c r="BK234" i="5"/>
  <c r="BK235" i="5"/>
  <c r="BK236" i="5"/>
  <c r="BK237" i="5"/>
  <c r="BK238" i="5"/>
  <c r="BK239" i="5"/>
  <c r="BK240" i="5"/>
  <c r="BK241" i="5"/>
  <c r="BK242" i="5"/>
  <c r="BK243" i="5"/>
  <c r="BK244" i="5"/>
  <c r="BK245" i="5"/>
  <c r="BK246" i="5"/>
  <c r="BK247" i="5"/>
  <c r="BK248" i="5"/>
  <c r="BK249" i="5"/>
  <c r="BK250" i="5"/>
  <c r="BK251" i="5"/>
  <c r="BK252" i="5"/>
  <c r="BK253" i="5"/>
  <c r="BK254" i="5"/>
  <c r="BK255" i="5"/>
  <c r="BK256" i="5"/>
  <c r="BK257" i="5"/>
  <c r="BK258" i="5"/>
  <c r="BK259" i="5"/>
  <c r="BK260" i="5"/>
  <c r="BK261" i="5"/>
  <c r="BK262" i="5"/>
  <c r="BK263" i="5"/>
  <c r="BK264" i="5"/>
  <c r="BK265" i="5"/>
  <c r="BK266" i="5"/>
  <c r="BK267" i="5"/>
  <c r="BK268" i="5"/>
  <c r="BK269" i="5"/>
  <c r="BK270" i="5"/>
  <c r="BK271" i="5"/>
  <c r="BK272" i="5"/>
  <c r="BK273" i="5"/>
  <c r="BK274" i="5"/>
  <c r="BK275" i="5"/>
  <c r="BK276" i="5"/>
  <c r="BK277" i="5"/>
  <c r="BK278" i="5"/>
  <c r="BK279" i="5"/>
  <c r="BK280" i="5"/>
  <c r="BK281" i="5"/>
  <c r="BK282" i="5"/>
  <c r="BK283" i="5"/>
  <c r="BK284" i="5"/>
  <c r="BK285" i="5"/>
  <c r="BK286" i="5"/>
  <c r="BK287" i="5"/>
  <c r="BK288" i="5"/>
  <c r="BK289" i="5"/>
  <c r="BK290" i="5"/>
  <c r="BK291" i="5"/>
  <c r="BK292" i="5"/>
  <c r="BK293" i="5"/>
  <c r="BK294" i="5"/>
  <c r="BK295" i="5"/>
  <c r="BK296" i="5"/>
  <c r="BK297" i="5"/>
  <c r="BK298" i="5"/>
  <c r="BK299" i="5"/>
  <c r="BK300" i="5"/>
  <c r="BK301" i="5"/>
  <c r="BK302" i="5"/>
  <c r="BK303" i="5"/>
  <c r="BK304" i="5"/>
  <c r="BK305" i="5"/>
  <c r="BK306" i="5"/>
  <c r="BK307" i="5"/>
  <c r="BK308" i="5"/>
  <c r="BK309" i="5"/>
  <c r="BK310" i="5"/>
  <c r="BK311" i="5"/>
  <c r="BK312" i="5"/>
  <c r="BK313" i="5"/>
  <c r="BK314" i="5"/>
  <c r="BK315" i="5"/>
  <c r="BK316" i="5"/>
  <c r="BK317" i="5"/>
  <c r="BK318" i="5"/>
  <c r="BK319" i="5"/>
  <c r="BK320" i="5"/>
  <c r="BK321" i="5"/>
  <c r="BK322" i="5"/>
  <c r="BK323" i="5"/>
  <c r="BK324" i="5"/>
  <c r="BK325" i="5"/>
  <c r="BK326" i="5"/>
  <c r="BK327" i="5"/>
  <c r="BK328" i="5"/>
  <c r="BK329" i="5"/>
  <c r="BK330" i="5"/>
  <c r="BK331" i="5"/>
  <c r="BK332" i="5"/>
  <c r="BK333" i="5"/>
  <c r="BK334" i="5"/>
  <c r="BK335" i="5"/>
  <c r="BK336" i="5"/>
  <c r="BK337" i="5"/>
  <c r="BK338" i="5"/>
  <c r="BK339" i="5"/>
  <c r="BK340" i="5"/>
  <c r="BK341" i="5"/>
  <c r="BK342" i="5"/>
  <c r="BK343" i="5"/>
  <c r="BK344" i="5"/>
  <c r="BK345" i="5"/>
  <c r="BK346" i="5"/>
  <c r="BK347" i="5"/>
  <c r="BK348" i="5"/>
  <c r="BK349" i="5"/>
  <c r="BK350" i="5"/>
  <c r="BK351" i="5"/>
  <c r="BK352" i="5"/>
  <c r="BK353" i="5"/>
  <c r="BK354" i="5"/>
  <c r="BK355" i="5"/>
  <c r="BK356" i="5"/>
  <c r="BK357" i="5"/>
  <c r="BK358" i="5"/>
  <c r="BK359" i="5"/>
  <c r="BK360" i="5"/>
  <c r="BK361" i="5"/>
  <c r="BK362" i="5"/>
  <c r="BK363" i="5"/>
  <c r="BK364" i="5"/>
  <c r="BK365" i="5"/>
  <c r="BK366" i="5"/>
  <c r="BK367" i="5"/>
  <c r="BK368" i="5"/>
  <c r="BK369" i="5"/>
  <c r="BK370" i="5"/>
  <c r="BK371" i="5"/>
  <c r="BK372" i="5"/>
  <c r="BK373" i="5"/>
  <c r="BK374" i="5"/>
  <c r="BK375" i="5"/>
  <c r="BK376" i="5"/>
  <c r="BK377" i="5"/>
  <c r="BK378" i="5"/>
  <c r="BK379" i="5"/>
  <c r="BK380" i="5"/>
  <c r="BK381" i="5"/>
  <c r="BK382" i="5"/>
  <c r="BK383" i="5"/>
  <c r="BK384" i="5"/>
  <c r="BK385" i="5"/>
  <c r="BK386" i="5"/>
  <c r="BK387" i="5"/>
  <c r="BK388" i="5"/>
  <c r="BK389" i="5"/>
  <c r="BK390" i="5"/>
  <c r="BK391" i="5"/>
  <c r="BK392" i="5"/>
  <c r="BK393" i="5"/>
  <c r="BK394" i="5"/>
  <c r="BK395" i="5"/>
  <c r="BK396" i="5"/>
  <c r="BK397" i="5"/>
  <c r="BK398" i="5"/>
  <c r="BK399" i="5"/>
  <c r="BK400" i="5"/>
  <c r="BK401" i="5"/>
  <c r="BK402" i="5"/>
  <c r="BK403" i="5"/>
  <c r="BK404" i="5"/>
  <c r="BK405" i="5"/>
  <c r="BK406" i="5"/>
  <c r="BK407" i="5"/>
  <c r="BK408" i="5"/>
  <c r="BK409" i="5"/>
  <c r="BK410" i="5"/>
  <c r="BK411" i="5"/>
  <c r="BK412" i="5"/>
  <c r="BK413" i="5"/>
  <c r="BK414" i="5"/>
  <c r="BK415" i="5"/>
  <c r="BK416" i="5"/>
  <c r="BK417" i="5"/>
  <c r="BK418" i="5"/>
  <c r="BK419" i="5"/>
  <c r="BK420" i="5"/>
  <c r="BK421" i="5"/>
  <c r="BK422" i="5"/>
  <c r="BK423" i="5"/>
  <c r="BK424" i="5"/>
  <c r="BK425" i="5"/>
  <c r="BK426" i="5"/>
  <c r="BK427" i="5"/>
  <c r="BK428" i="5"/>
  <c r="BK429" i="5"/>
  <c r="BK430" i="5"/>
  <c r="BK431" i="5"/>
  <c r="BK432" i="5"/>
  <c r="BK433" i="5"/>
  <c r="BK434" i="5"/>
  <c r="BK435" i="5"/>
  <c r="BK436" i="5"/>
  <c r="BK437" i="5"/>
  <c r="BK438" i="5"/>
  <c r="BK439" i="5"/>
  <c r="BK440" i="5"/>
  <c r="BK441" i="5"/>
  <c r="BK442" i="5"/>
  <c r="BK443" i="5"/>
  <c r="BK444" i="5"/>
  <c r="BK445" i="5"/>
  <c r="BK446" i="5"/>
  <c r="BK447" i="5"/>
  <c r="BK448" i="5"/>
  <c r="BK449" i="5"/>
  <c r="BK450" i="5"/>
  <c r="BK451" i="5"/>
  <c r="BK452" i="5"/>
  <c r="BK453" i="5"/>
  <c r="BK6" i="5"/>
  <c r="BG7" i="5"/>
  <c r="BG8" i="5"/>
  <c r="BG9" i="5"/>
  <c r="BG10" i="5"/>
  <c r="BG11" i="5"/>
  <c r="BG12" i="5"/>
  <c r="BG13" i="5"/>
  <c r="BG14" i="5"/>
  <c r="BG15" i="5"/>
  <c r="BG16" i="5"/>
  <c r="BG17" i="5"/>
  <c r="BG18" i="5"/>
  <c r="BG19" i="5"/>
  <c r="BG20" i="5"/>
  <c r="BG21" i="5"/>
  <c r="BG22" i="5"/>
  <c r="BG23" i="5"/>
  <c r="BG24" i="5"/>
  <c r="BG25" i="5"/>
  <c r="BG26" i="5"/>
  <c r="BG27" i="5"/>
  <c r="BG28" i="5"/>
  <c r="BG29" i="5"/>
  <c r="BG30" i="5"/>
  <c r="BG31" i="5"/>
  <c r="BG32" i="5"/>
  <c r="BG33" i="5"/>
  <c r="BG34" i="5"/>
  <c r="BG35" i="5"/>
  <c r="BG36" i="5"/>
  <c r="BG37" i="5"/>
  <c r="BG38" i="5"/>
  <c r="BG39" i="5"/>
  <c r="BG40" i="5"/>
  <c r="BG41" i="5"/>
  <c r="BG42" i="5"/>
  <c r="BG43" i="5"/>
  <c r="BG44" i="5"/>
  <c r="BG45" i="5"/>
  <c r="BG46" i="5"/>
  <c r="BG47" i="5"/>
  <c r="BG48" i="5"/>
  <c r="BG49" i="5"/>
  <c r="BG50" i="5"/>
  <c r="BG51" i="5"/>
  <c r="BG52" i="5"/>
  <c r="BG53" i="5"/>
  <c r="BG54" i="5"/>
  <c r="BG55" i="5"/>
  <c r="BG56" i="5"/>
  <c r="BG57" i="5"/>
  <c r="BG58" i="5"/>
  <c r="BG59" i="5"/>
  <c r="BG60" i="5"/>
  <c r="BG61" i="5"/>
  <c r="BG62" i="5"/>
  <c r="BG63" i="5"/>
  <c r="BG64" i="5"/>
  <c r="BG65" i="5"/>
  <c r="BG66" i="5"/>
  <c r="BG67" i="5"/>
  <c r="BG68" i="5"/>
  <c r="BG69" i="5"/>
  <c r="BG70" i="5"/>
  <c r="BG71" i="5"/>
  <c r="BG72" i="5"/>
  <c r="BG73" i="5"/>
  <c r="BG74" i="5"/>
  <c r="BG75" i="5"/>
  <c r="BG76" i="5"/>
  <c r="BG77" i="5"/>
  <c r="BG78" i="5"/>
  <c r="BG79" i="5"/>
  <c r="BG80" i="5"/>
  <c r="BG81" i="5"/>
  <c r="BG82" i="5"/>
  <c r="BG83" i="5"/>
  <c r="BG84" i="5"/>
  <c r="BG85" i="5"/>
  <c r="BG86" i="5"/>
  <c r="BG87" i="5"/>
  <c r="BG88" i="5"/>
  <c r="BG89" i="5"/>
  <c r="BG90" i="5"/>
  <c r="BG91" i="5"/>
  <c r="BG92" i="5"/>
  <c r="BG93" i="5"/>
  <c r="BG94" i="5"/>
  <c r="BG95" i="5"/>
  <c r="BG96" i="5"/>
  <c r="BG97" i="5"/>
  <c r="BG98" i="5"/>
  <c r="BG99" i="5"/>
  <c r="BG100" i="5"/>
  <c r="BG101" i="5"/>
  <c r="BG102" i="5"/>
  <c r="BG103" i="5"/>
  <c r="BG104" i="5"/>
  <c r="BG105" i="5"/>
  <c r="BG106" i="5"/>
  <c r="BG107" i="5"/>
  <c r="BG108" i="5"/>
  <c r="BG109" i="5"/>
  <c r="BG110" i="5"/>
  <c r="BG111" i="5"/>
  <c r="BG112" i="5"/>
  <c r="BG113" i="5"/>
  <c r="BG114" i="5"/>
  <c r="BG115" i="5"/>
  <c r="BG116" i="5"/>
  <c r="BG117" i="5"/>
  <c r="BG118" i="5"/>
  <c r="BG119" i="5"/>
  <c r="BG120" i="5"/>
  <c r="BG121" i="5"/>
  <c r="BG122" i="5"/>
  <c r="BG123" i="5"/>
  <c r="BG124" i="5"/>
  <c r="BG125" i="5"/>
  <c r="BG126" i="5"/>
  <c r="BG127" i="5"/>
  <c r="BG128" i="5"/>
  <c r="BG129" i="5"/>
  <c r="BG130" i="5"/>
  <c r="BG131" i="5"/>
  <c r="BG132" i="5"/>
  <c r="BG133" i="5"/>
  <c r="BG134" i="5"/>
  <c r="BG135" i="5"/>
  <c r="BG136" i="5"/>
  <c r="BG137" i="5"/>
  <c r="BG138" i="5"/>
  <c r="BG139" i="5"/>
  <c r="BG140" i="5"/>
  <c r="BG141" i="5"/>
  <c r="BG142" i="5"/>
  <c r="BG143" i="5"/>
  <c r="BG144" i="5"/>
  <c r="BG145" i="5"/>
  <c r="BG146" i="5"/>
  <c r="BG147" i="5"/>
  <c r="BG148" i="5"/>
  <c r="BG149" i="5"/>
  <c r="BG150" i="5"/>
  <c r="BG151" i="5"/>
  <c r="BG152" i="5"/>
  <c r="BG153" i="5"/>
  <c r="BG154" i="5"/>
  <c r="BG155" i="5"/>
  <c r="BG156" i="5"/>
  <c r="BG157" i="5"/>
  <c r="BG158" i="5"/>
  <c r="BG159" i="5"/>
  <c r="BG160" i="5"/>
  <c r="BG161" i="5"/>
  <c r="BG162" i="5"/>
  <c r="BG163" i="5"/>
  <c r="BG164" i="5"/>
  <c r="BG165" i="5"/>
  <c r="BG166" i="5"/>
  <c r="BG167" i="5"/>
  <c r="BG168" i="5"/>
  <c r="BG169" i="5"/>
  <c r="BG170" i="5"/>
  <c r="BG171" i="5"/>
  <c r="BG172" i="5"/>
  <c r="BG173" i="5"/>
  <c r="BG174" i="5"/>
  <c r="BG175" i="5"/>
  <c r="BG176" i="5"/>
  <c r="BG177" i="5"/>
  <c r="BG178" i="5"/>
  <c r="BG179" i="5"/>
  <c r="BG180" i="5"/>
  <c r="BG181" i="5"/>
  <c r="BG182" i="5"/>
  <c r="BG183" i="5"/>
  <c r="BG184" i="5"/>
  <c r="BG185" i="5"/>
  <c r="BG186" i="5"/>
  <c r="BG187" i="5"/>
  <c r="BG188" i="5"/>
  <c r="BG189" i="5"/>
  <c r="BG190" i="5"/>
  <c r="BG191" i="5"/>
  <c r="BG192" i="5"/>
  <c r="BG193" i="5"/>
  <c r="BG194" i="5"/>
  <c r="BG195" i="5"/>
  <c r="BG196" i="5"/>
  <c r="BG197" i="5"/>
  <c r="BG198" i="5"/>
  <c r="BG199" i="5"/>
  <c r="BG200" i="5"/>
  <c r="BG201" i="5"/>
  <c r="BG202" i="5"/>
  <c r="BG203" i="5"/>
  <c r="BG204" i="5"/>
  <c r="BG205" i="5"/>
  <c r="BG206" i="5"/>
  <c r="BG207" i="5"/>
  <c r="BG208" i="5"/>
  <c r="BG209" i="5"/>
  <c r="BG210" i="5"/>
  <c r="BG211" i="5"/>
  <c r="BG212" i="5"/>
  <c r="BG213" i="5"/>
  <c r="BG214" i="5"/>
  <c r="BG215" i="5"/>
  <c r="BG216" i="5"/>
  <c r="BG217" i="5"/>
  <c r="BG218" i="5"/>
  <c r="BG219" i="5"/>
  <c r="BG220" i="5"/>
  <c r="BG221" i="5"/>
  <c r="BG222" i="5"/>
  <c r="BG223" i="5"/>
  <c r="BG224" i="5"/>
  <c r="BG225" i="5"/>
  <c r="BG226" i="5"/>
  <c r="BG227" i="5"/>
  <c r="BG228" i="5"/>
  <c r="BG229" i="5"/>
  <c r="BG230" i="5"/>
  <c r="BG231" i="5"/>
  <c r="BG232" i="5"/>
  <c r="BG233" i="5"/>
  <c r="BG234" i="5"/>
  <c r="BG235" i="5"/>
  <c r="BG236" i="5"/>
  <c r="BG237" i="5"/>
  <c r="BG238" i="5"/>
  <c r="BG239" i="5"/>
  <c r="BG240" i="5"/>
  <c r="BG241" i="5"/>
  <c r="BG242" i="5"/>
  <c r="BG243" i="5"/>
  <c r="BG244" i="5"/>
  <c r="BG245" i="5"/>
  <c r="BG246" i="5"/>
  <c r="BG247" i="5"/>
  <c r="BG248" i="5"/>
  <c r="BG249" i="5"/>
  <c r="BG250" i="5"/>
  <c r="BG251" i="5"/>
  <c r="BG252" i="5"/>
  <c r="BG253" i="5"/>
  <c r="BG254" i="5"/>
  <c r="BG255" i="5"/>
  <c r="BG256" i="5"/>
  <c r="BG257" i="5"/>
  <c r="BG258" i="5"/>
  <c r="BG259" i="5"/>
  <c r="BG260" i="5"/>
  <c r="BG261" i="5"/>
  <c r="BG262" i="5"/>
  <c r="BG263" i="5"/>
  <c r="BG264" i="5"/>
  <c r="BG265" i="5"/>
  <c r="BG266" i="5"/>
  <c r="BG267" i="5"/>
  <c r="BG268" i="5"/>
  <c r="BG269" i="5"/>
  <c r="BG270" i="5"/>
  <c r="BG271" i="5"/>
  <c r="BG272" i="5"/>
  <c r="BG273" i="5"/>
  <c r="BG274" i="5"/>
  <c r="BG275" i="5"/>
  <c r="BG276" i="5"/>
  <c r="BG277" i="5"/>
  <c r="BG278" i="5"/>
  <c r="BG279" i="5"/>
  <c r="BG280" i="5"/>
  <c r="BG281" i="5"/>
  <c r="BG282" i="5"/>
  <c r="BG283" i="5"/>
  <c r="BG284" i="5"/>
  <c r="BG285" i="5"/>
  <c r="BG286" i="5"/>
  <c r="BG287" i="5"/>
  <c r="BG288" i="5"/>
  <c r="BG289" i="5"/>
  <c r="BG290" i="5"/>
  <c r="BG291" i="5"/>
  <c r="BG292" i="5"/>
  <c r="BG293" i="5"/>
  <c r="BG294" i="5"/>
  <c r="BG295" i="5"/>
  <c r="BG296" i="5"/>
  <c r="BG297" i="5"/>
  <c r="BG298" i="5"/>
  <c r="BG299" i="5"/>
  <c r="BG300" i="5"/>
  <c r="BG301" i="5"/>
  <c r="BG302" i="5"/>
  <c r="BG303" i="5"/>
  <c r="BG304" i="5"/>
  <c r="BG305" i="5"/>
  <c r="BG306" i="5"/>
  <c r="BG307" i="5"/>
  <c r="BG308" i="5"/>
  <c r="BG309" i="5"/>
  <c r="BG310" i="5"/>
  <c r="BG311" i="5"/>
  <c r="BG312" i="5"/>
  <c r="BG313" i="5"/>
  <c r="BG314" i="5"/>
  <c r="BG315" i="5"/>
  <c r="BG316" i="5"/>
  <c r="BG317" i="5"/>
  <c r="BG318" i="5"/>
  <c r="BG319" i="5"/>
  <c r="BG320" i="5"/>
  <c r="BG321" i="5"/>
  <c r="BG322" i="5"/>
  <c r="BG323" i="5"/>
  <c r="BG324" i="5"/>
  <c r="BG325" i="5"/>
  <c r="BG326" i="5"/>
  <c r="BG327" i="5"/>
  <c r="BG328" i="5"/>
  <c r="BG329" i="5"/>
  <c r="BG330" i="5"/>
  <c r="BG331" i="5"/>
  <c r="BG332" i="5"/>
  <c r="BG333" i="5"/>
  <c r="BG334" i="5"/>
  <c r="BG335" i="5"/>
  <c r="BG336" i="5"/>
  <c r="BG337" i="5"/>
  <c r="BG338" i="5"/>
  <c r="BG339" i="5"/>
  <c r="BG340" i="5"/>
  <c r="BG341" i="5"/>
  <c r="BG342" i="5"/>
  <c r="BG343" i="5"/>
  <c r="BG344" i="5"/>
  <c r="BG345" i="5"/>
  <c r="BG346" i="5"/>
  <c r="BG347" i="5"/>
  <c r="BG348" i="5"/>
  <c r="BG349" i="5"/>
  <c r="BG350" i="5"/>
  <c r="BG351" i="5"/>
  <c r="BG352" i="5"/>
  <c r="BG353" i="5"/>
  <c r="BG354" i="5"/>
  <c r="BG355" i="5"/>
  <c r="BG356" i="5"/>
  <c r="BG357" i="5"/>
  <c r="BG358" i="5"/>
  <c r="BG359" i="5"/>
  <c r="BG360" i="5"/>
  <c r="BG361" i="5"/>
  <c r="BG362" i="5"/>
  <c r="BG363" i="5"/>
  <c r="BG364" i="5"/>
  <c r="BG365" i="5"/>
  <c r="BG366" i="5"/>
  <c r="BG367" i="5"/>
  <c r="BG368" i="5"/>
  <c r="BG369" i="5"/>
  <c r="BG370" i="5"/>
  <c r="BG371" i="5"/>
  <c r="BG372" i="5"/>
  <c r="BG373" i="5"/>
  <c r="BG374" i="5"/>
  <c r="BG375" i="5"/>
  <c r="BG376" i="5"/>
  <c r="BG377" i="5"/>
  <c r="BG378" i="5"/>
  <c r="BG379" i="5"/>
  <c r="BG380" i="5"/>
  <c r="BG381" i="5"/>
  <c r="BG382" i="5"/>
  <c r="BG383" i="5"/>
  <c r="BG384" i="5"/>
  <c r="BG385" i="5"/>
  <c r="BG386" i="5"/>
  <c r="BG387" i="5"/>
  <c r="BG388" i="5"/>
  <c r="BG389" i="5"/>
  <c r="BG390" i="5"/>
  <c r="BG391" i="5"/>
  <c r="BG392" i="5"/>
  <c r="BG393" i="5"/>
  <c r="BG394" i="5"/>
  <c r="BG395" i="5"/>
  <c r="BG396" i="5"/>
  <c r="BG397" i="5"/>
  <c r="BG398" i="5"/>
  <c r="BG399" i="5"/>
  <c r="BG400" i="5"/>
  <c r="BG401" i="5"/>
  <c r="BG402" i="5"/>
  <c r="BG403" i="5"/>
  <c r="BG404" i="5"/>
  <c r="BG405" i="5"/>
  <c r="BG406" i="5"/>
  <c r="BG407" i="5"/>
  <c r="BG408" i="5"/>
  <c r="BG409" i="5"/>
  <c r="BG410" i="5"/>
  <c r="BG411" i="5"/>
  <c r="BG412" i="5"/>
  <c r="BG413" i="5"/>
  <c r="BG414" i="5"/>
  <c r="BG415" i="5"/>
  <c r="BG416" i="5"/>
  <c r="BG417" i="5"/>
  <c r="BG418" i="5"/>
  <c r="BG419" i="5"/>
  <c r="BG420" i="5"/>
  <c r="BG421" i="5"/>
  <c r="BG422" i="5"/>
  <c r="BG423" i="5"/>
  <c r="BG424" i="5"/>
  <c r="BG425" i="5"/>
  <c r="BG426" i="5"/>
  <c r="BG427" i="5"/>
  <c r="BG428" i="5"/>
  <c r="BG429" i="5"/>
  <c r="BG430" i="5"/>
  <c r="BG431" i="5"/>
  <c r="BG432" i="5"/>
  <c r="BG433" i="5"/>
  <c r="BG434" i="5"/>
  <c r="BG435" i="5"/>
  <c r="BG436" i="5"/>
  <c r="BG437" i="5"/>
  <c r="BG438" i="5"/>
  <c r="BG439" i="5"/>
  <c r="BG440" i="5"/>
  <c r="BG441" i="5"/>
  <c r="BG442" i="5"/>
  <c r="BG443" i="5"/>
  <c r="BG444" i="5"/>
  <c r="BG445" i="5"/>
  <c r="BG446" i="5"/>
  <c r="BG447" i="5"/>
  <c r="BG448" i="5"/>
  <c r="BG449" i="5"/>
  <c r="BG450" i="5"/>
  <c r="BG451" i="5"/>
  <c r="BG452" i="5"/>
  <c r="BG453" i="5"/>
  <c r="BG6" i="5"/>
  <c r="BC7" i="5"/>
  <c r="BC8" i="5"/>
  <c r="BC9" i="5"/>
  <c r="BC10" i="5"/>
  <c r="BC11" i="5"/>
  <c r="BC12" i="5"/>
  <c r="BC13" i="5"/>
  <c r="BC14" i="5"/>
  <c r="BC15" i="5"/>
  <c r="BC16" i="5"/>
  <c r="BC17" i="5"/>
  <c r="BC18" i="5"/>
  <c r="BC19" i="5"/>
  <c r="BC20" i="5"/>
  <c r="BC21" i="5"/>
  <c r="BC22" i="5"/>
  <c r="BC23" i="5"/>
  <c r="BC24" i="5"/>
  <c r="BC25" i="5"/>
  <c r="BC26" i="5"/>
  <c r="BC27" i="5"/>
  <c r="BC28" i="5"/>
  <c r="BC29" i="5"/>
  <c r="BC30" i="5"/>
  <c r="BC31" i="5"/>
  <c r="BC32" i="5"/>
  <c r="BC33" i="5"/>
  <c r="BC34" i="5"/>
  <c r="BC35" i="5"/>
  <c r="BC36" i="5"/>
  <c r="BC37" i="5"/>
  <c r="BC38" i="5"/>
  <c r="BC39" i="5"/>
  <c r="BC40" i="5"/>
  <c r="BC41" i="5"/>
  <c r="BC42" i="5"/>
  <c r="BC43" i="5"/>
  <c r="BC44" i="5"/>
  <c r="BC45" i="5"/>
  <c r="BC46" i="5"/>
  <c r="BC47" i="5"/>
  <c r="BC48" i="5"/>
  <c r="BC49" i="5"/>
  <c r="BC50" i="5"/>
  <c r="BC51" i="5"/>
  <c r="BC52" i="5"/>
  <c r="BC53" i="5"/>
  <c r="BC54" i="5"/>
  <c r="BC55" i="5"/>
  <c r="BC56" i="5"/>
  <c r="BC57" i="5"/>
  <c r="BC58" i="5"/>
  <c r="BC59" i="5"/>
  <c r="BC60" i="5"/>
  <c r="BC61" i="5"/>
  <c r="BC62" i="5"/>
  <c r="BC63" i="5"/>
  <c r="BC64" i="5"/>
  <c r="BC65" i="5"/>
  <c r="BC66" i="5"/>
  <c r="BC67" i="5"/>
  <c r="BC68" i="5"/>
  <c r="BC69" i="5"/>
  <c r="BC70" i="5"/>
  <c r="BC71" i="5"/>
  <c r="BC72" i="5"/>
  <c r="BC73" i="5"/>
  <c r="BC74" i="5"/>
  <c r="BC75" i="5"/>
  <c r="BC76" i="5"/>
  <c r="BC77" i="5"/>
  <c r="BC78" i="5"/>
  <c r="BC79" i="5"/>
  <c r="BC80" i="5"/>
  <c r="BC81" i="5"/>
  <c r="BC82" i="5"/>
  <c r="BC83" i="5"/>
  <c r="BC84" i="5"/>
  <c r="BC85" i="5"/>
  <c r="BC86" i="5"/>
  <c r="BC87" i="5"/>
  <c r="BC88" i="5"/>
  <c r="BC89" i="5"/>
  <c r="BC90" i="5"/>
  <c r="BC91" i="5"/>
  <c r="BC92" i="5"/>
  <c r="BC93" i="5"/>
  <c r="BC94" i="5"/>
  <c r="BC95" i="5"/>
  <c r="BC96" i="5"/>
  <c r="BC97" i="5"/>
  <c r="BC98" i="5"/>
  <c r="BC99" i="5"/>
  <c r="BC100" i="5"/>
  <c r="BC101" i="5"/>
  <c r="BC102" i="5"/>
  <c r="BC103" i="5"/>
  <c r="BC104" i="5"/>
  <c r="BC105" i="5"/>
  <c r="BC106" i="5"/>
  <c r="BC107" i="5"/>
  <c r="BC108" i="5"/>
  <c r="BC109" i="5"/>
  <c r="BC110" i="5"/>
  <c r="BC111" i="5"/>
  <c r="BC112" i="5"/>
  <c r="BC113" i="5"/>
  <c r="BC114" i="5"/>
  <c r="BC115" i="5"/>
  <c r="BC116" i="5"/>
  <c r="BC117" i="5"/>
  <c r="BC118" i="5"/>
  <c r="BC119" i="5"/>
  <c r="BC120" i="5"/>
  <c r="BC121" i="5"/>
  <c r="BC122" i="5"/>
  <c r="BC123" i="5"/>
  <c r="BC124" i="5"/>
  <c r="BC125" i="5"/>
  <c r="BC126" i="5"/>
  <c r="BC127" i="5"/>
  <c r="BC128" i="5"/>
  <c r="BC129" i="5"/>
  <c r="BC130" i="5"/>
  <c r="BC131" i="5"/>
  <c r="BC132" i="5"/>
  <c r="BC133" i="5"/>
  <c r="BC134" i="5"/>
  <c r="BC135" i="5"/>
  <c r="BC136" i="5"/>
  <c r="BC137" i="5"/>
  <c r="BC138" i="5"/>
  <c r="BC139" i="5"/>
  <c r="BC140" i="5"/>
  <c r="BC141" i="5"/>
  <c r="BC142" i="5"/>
  <c r="BC143" i="5"/>
  <c r="BC144" i="5"/>
  <c r="BC145" i="5"/>
  <c r="BC146" i="5"/>
  <c r="BC147" i="5"/>
  <c r="BC148" i="5"/>
  <c r="BC149" i="5"/>
  <c r="BC150" i="5"/>
  <c r="BC151" i="5"/>
  <c r="BC152" i="5"/>
  <c r="BC153" i="5"/>
  <c r="BC154" i="5"/>
  <c r="BC155" i="5"/>
  <c r="BC156" i="5"/>
  <c r="BC157" i="5"/>
  <c r="BC158" i="5"/>
  <c r="BC159" i="5"/>
  <c r="BC160" i="5"/>
  <c r="BC161" i="5"/>
  <c r="BC162" i="5"/>
  <c r="BC163" i="5"/>
  <c r="BC164" i="5"/>
  <c r="BC165" i="5"/>
  <c r="BC166" i="5"/>
  <c r="BC167" i="5"/>
  <c r="BC168" i="5"/>
  <c r="BC169" i="5"/>
  <c r="BC170" i="5"/>
  <c r="BC171" i="5"/>
  <c r="BC172" i="5"/>
  <c r="BC173" i="5"/>
  <c r="BC174" i="5"/>
  <c r="BC175" i="5"/>
  <c r="BC176" i="5"/>
  <c r="BC177" i="5"/>
  <c r="BC178" i="5"/>
  <c r="BC179" i="5"/>
  <c r="BC180" i="5"/>
  <c r="BC181" i="5"/>
  <c r="BC182" i="5"/>
  <c r="BC183" i="5"/>
  <c r="BC184" i="5"/>
  <c r="BC185" i="5"/>
  <c r="BC186" i="5"/>
  <c r="BC187" i="5"/>
  <c r="BC188" i="5"/>
  <c r="BC189" i="5"/>
  <c r="BC190" i="5"/>
  <c r="BC191" i="5"/>
  <c r="BC192" i="5"/>
  <c r="BC193" i="5"/>
  <c r="BC194" i="5"/>
  <c r="BC195" i="5"/>
  <c r="BC196" i="5"/>
  <c r="BC197" i="5"/>
  <c r="BC198" i="5"/>
  <c r="BC199" i="5"/>
  <c r="BC200" i="5"/>
  <c r="BC201" i="5"/>
  <c r="BC202" i="5"/>
  <c r="BC203" i="5"/>
  <c r="BC204" i="5"/>
  <c r="BC205" i="5"/>
  <c r="BC206" i="5"/>
  <c r="BC207" i="5"/>
  <c r="BC208" i="5"/>
  <c r="BC209" i="5"/>
  <c r="BC210" i="5"/>
  <c r="BC211" i="5"/>
  <c r="BC212" i="5"/>
  <c r="BC213" i="5"/>
  <c r="BC214" i="5"/>
  <c r="BC215" i="5"/>
  <c r="BC216" i="5"/>
  <c r="BC217" i="5"/>
  <c r="BC218" i="5"/>
  <c r="BC219" i="5"/>
  <c r="BC220" i="5"/>
  <c r="BC221" i="5"/>
  <c r="BC222" i="5"/>
  <c r="BC223" i="5"/>
  <c r="BC224" i="5"/>
  <c r="BC225" i="5"/>
  <c r="BC226" i="5"/>
  <c r="BC227" i="5"/>
  <c r="BC228" i="5"/>
  <c r="BC229" i="5"/>
  <c r="BC230" i="5"/>
  <c r="BC231" i="5"/>
  <c r="BC232" i="5"/>
  <c r="BC233" i="5"/>
  <c r="BC234" i="5"/>
  <c r="BC235" i="5"/>
  <c r="BC236" i="5"/>
  <c r="BC237" i="5"/>
  <c r="BC238" i="5"/>
  <c r="BC239" i="5"/>
  <c r="BC240" i="5"/>
  <c r="BC241" i="5"/>
  <c r="BC242" i="5"/>
  <c r="BC243" i="5"/>
  <c r="BC244" i="5"/>
  <c r="BC245" i="5"/>
  <c r="BC246" i="5"/>
  <c r="BC247" i="5"/>
  <c r="BC248" i="5"/>
  <c r="BC249" i="5"/>
  <c r="BC250" i="5"/>
  <c r="BC251" i="5"/>
  <c r="BC252" i="5"/>
  <c r="BC253" i="5"/>
  <c r="BC254" i="5"/>
  <c r="BC255" i="5"/>
  <c r="BC256" i="5"/>
  <c r="BC257" i="5"/>
  <c r="BC258" i="5"/>
  <c r="BC259" i="5"/>
  <c r="BC260" i="5"/>
  <c r="BC261" i="5"/>
  <c r="BC262" i="5"/>
  <c r="BC263" i="5"/>
  <c r="BC264" i="5"/>
  <c r="BC265" i="5"/>
  <c r="BC266" i="5"/>
  <c r="BC267" i="5"/>
  <c r="BC268" i="5"/>
  <c r="BC269" i="5"/>
  <c r="BC270" i="5"/>
  <c r="BC271" i="5"/>
  <c r="BC272" i="5"/>
  <c r="BC273" i="5"/>
  <c r="BC274" i="5"/>
  <c r="BC275" i="5"/>
  <c r="BC276" i="5"/>
  <c r="BC277" i="5"/>
  <c r="BC278" i="5"/>
  <c r="BC279" i="5"/>
  <c r="BC280" i="5"/>
  <c r="BC281" i="5"/>
  <c r="BC282" i="5"/>
  <c r="BC283" i="5"/>
  <c r="BC284" i="5"/>
  <c r="BC285" i="5"/>
  <c r="BC286" i="5"/>
  <c r="BC287" i="5"/>
  <c r="BC288" i="5"/>
  <c r="BC289" i="5"/>
  <c r="BC290" i="5"/>
  <c r="BC291" i="5"/>
  <c r="BC292" i="5"/>
  <c r="BC293" i="5"/>
  <c r="BC294" i="5"/>
  <c r="BC295" i="5"/>
  <c r="BC296" i="5"/>
  <c r="BC297" i="5"/>
  <c r="BC298" i="5"/>
  <c r="BC299" i="5"/>
  <c r="BC300" i="5"/>
  <c r="BC301" i="5"/>
  <c r="BC302" i="5"/>
  <c r="BC303" i="5"/>
  <c r="BC304" i="5"/>
  <c r="BC305" i="5"/>
  <c r="BC306" i="5"/>
  <c r="BC307" i="5"/>
  <c r="BC308" i="5"/>
  <c r="BC309" i="5"/>
  <c r="BC310" i="5"/>
  <c r="BC311" i="5"/>
  <c r="BC312" i="5"/>
  <c r="BC313" i="5"/>
  <c r="BC314" i="5"/>
  <c r="BC315" i="5"/>
  <c r="BC316" i="5"/>
  <c r="BC317" i="5"/>
  <c r="BC318" i="5"/>
  <c r="BC319" i="5"/>
  <c r="BC320" i="5"/>
  <c r="BC321" i="5"/>
  <c r="BC322" i="5"/>
  <c r="BC323" i="5"/>
  <c r="BC324" i="5"/>
  <c r="BC325" i="5"/>
  <c r="BC326" i="5"/>
  <c r="BC327" i="5"/>
  <c r="BC328" i="5"/>
  <c r="BC329" i="5"/>
  <c r="BC330" i="5"/>
  <c r="BC331" i="5"/>
  <c r="BC332" i="5"/>
  <c r="BC333" i="5"/>
  <c r="BC334" i="5"/>
  <c r="BC335" i="5"/>
  <c r="BC336" i="5"/>
  <c r="BC337" i="5"/>
  <c r="BC338" i="5"/>
  <c r="BC339" i="5"/>
  <c r="BC340" i="5"/>
  <c r="BC341" i="5"/>
  <c r="BC342" i="5"/>
  <c r="BC343" i="5"/>
  <c r="BC344" i="5"/>
  <c r="BC345" i="5"/>
  <c r="BC346" i="5"/>
  <c r="BC347" i="5"/>
  <c r="BC348" i="5"/>
  <c r="BC349" i="5"/>
  <c r="BC350" i="5"/>
  <c r="BC351" i="5"/>
  <c r="BC352" i="5"/>
  <c r="BC353" i="5"/>
  <c r="BC354" i="5"/>
  <c r="BC355" i="5"/>
  <c r="BC356" i="5"/>
  <c r="BC357" i="5"/>
  <c r="BC358" i="5"/>
  <c r="BC359" i="5"/>
  <c r="BC360" i="5"/>
  <c r="BC361" i="5"/>
  <c r="BC362" i="5"/>
  <c r="BC363" i="5"/>
  <c r="BC364" i="5"/>
  <c r="BC365" i="5"/>
  <c r="BC366" i="5"/>
  <c r="BC367" i="5"/>
  <c r="BC368" i="5"/>
  <c r="BC369" i="5"/>
  <c r="BC370" i="5"/>
  <c r="BC371" i="5"/>
  <c r="BC372" i="5"/>
  <c r="BC373" i="5"/>
  <c r="BC374" i="5"/>
  <c r="BC375" i="5"/>
  <c r="BC376" i="5"/>
  <c r="BC377" i="5"/>
  <c r="BC378" i="5"/>
  <c r="BC379" i="5"/>
  <c r="BC380" i="5"/>
  <c r="BC381" i="5"/>
  <c r="BC382" i="5"/>
  <c r="BC383" i="5"/>
  <c r="BC384" i="5"/>
  <c r="BC385" i="5"/>
  <c r="BC386" i="5"/>
  <c r="BC387" i="5"/>
  <c r="BC388" i="5"/>
  <c r="BC389" i="5"/>
  <c r="BC390" i="5"/>
  <c r="BC391" i="5"/>
  <c r="BC392" i="5"/>
  <c r="BC393" i="5"/>
  <c r="BC394" i="5"/>
  <c r="BC395" i="5"/>
  <c r="BC396" i="5"/>
  <c r="BC397" i="5"/>
  <c r="BC398" i="5"/>
  <c r="BC399" i="5"/>
  <c r="BC400" i="5"/>
  <c r="BC401" i="5"/>
  <c r="BC402" i="5"/>
  <c r="BC403" i="5"/>
  <c r="BC404" i="5"/>
  <c r="BC405" i="5"/>
  <c r="BC406" i="5"/>
  <c r="BC407" i="5"/>
  <c r="BC408" i="5"/>
  <c r="BC409" i="5"/>
  <c r="BC410" i="5"/>
  <c r="BC411" i="5"/>
  <c r="BC412" i="5"/>
  <c r="BC413" i="5"/>
  <c r="BC414" i="5"/>
  <c r="BC415" i="5"/>
  <c r="BC416" i="5"/>
  <c r="BC417" i="5"/>
  <c r="BC418" i="5"/>
  <c r="BC419" i="5"/>
  <c r="BC420" i="5"/>
  <c r="BC421" i="5"/>
  <c r="BC422" i="5"/>
  <c r="BC423" i="5"/>
  <c r="BC424" i="5"/>
  <c r="BC425" i="5"/>
  <c r="BC426" i="5"/>
  <c r="BC427" i="5"/>
  <c r="BC428" i="5"/>
  <c r="BC429" i="5"/>
  <c r="BC430" i="5"/>
  <c r="BC431" i="5"/>
  <c r="BC432" i="5"/>
  <c r="BC433" i="5"/>
  <c r="BC434" i="5"/>
  <c r="BC435" i="5"/>
  <c r="BC436" i="5"/>
  <c r="BC437" i="5"/>
  <c r="BC438" i="5"/>
  <c r="BC439" i="5"/>
  <c r="BC440" i="5"/>
  <c r="BC441" i="5"/>
  <c r="BC442" i="5"/>
  <c r="BC443" i="5"/>
  <c r="BC444" i="5"/>
  <c r="BC445" i="5"/>
  <c r="BC446" i="5"/>
  <c r="BC447" i="5"/>
  <c r="BC448" i="5"/>
  <c r="BC449" i="5"/>
  <c r="BC450" i="5"/>
  <c r="BC451" i="5"/>
  <c r="BC452" i="5"/>
  <c r="BC453" i="5"/>
  <c r="BC6" i="5"/>
  <c r="AY7" i="5"/>
  <c r="AY8" i="5"/>
  <c r="AY9" i="5"/>
  <c r="AY10" i="5"/>
  <c r="AY11" i="5"/>
  <c r="AY12" i="5"/>
  <c r="AY13" i="5"/>
  <c r="AY14" i="5"/>
  <c r="AY15" i="5"/>
  <c r="AY16" i="5"/>
  <c r="AY17" i="5"/>
  <c r="AY18" i="5"/>
  <c r="AY19" i="5"/>
  <c r="AY20" i="5"/>
  <c r="AY21" i="5"/>
  <c r="AY22" i="5"/>
  <c r="AY23" i="5"/>
  <c r="AY24" i="5"/>
  <c r="AY25" i="5"/>
  <c r="AY26" i="5"/>
  <c r="AY27" i="5"/>
  <c r="AY28" i="5"/>
  <c r="AY29" i="5"/>
  <c r="AY30" i="5"/>
  <c r="AY31" i="5"/>
  <c r="AY32" i="5"/>
  <c r="AY33" i="5"/>
  <c r="AY34" i="5"/>
  <c r="AY35" i="5"/>
  <c r="AY36" i="5"/>
  <c r="AY37" i="5"/>
  <c r="AY38" i="5"/>
  <c r="AY39" i="5"/>
  <c r="AY40" i="5"/>
  <c r="AY41" i="5"/>
  <c r="AY42" i="5"/>
  <c r="AY43" i="5"/>
  <c r="AY44" i="5"/>
  <c r="AY45" i="5"/>
  <c r="AY46" i="5"/>
  <c r="AY47" i="5"/>
  <c r="AY48" i="5"/>
  <c r="AY49" i="5"/>
  <c r="AY50" i="5"/>
  <c r="AY51" i="5"/>
  <c r="AY52" i="5"/>
  <c r="AY53" i="5"/>
  <c r="AY54" i="5"/>
  <c r="AY55" i="5"/>
  <c r="AY56" i="5"/>
  <c r="AY57" i="5"/>
  <c r="AY58" i="5"/>
  <c r="AY59" i="5"/>
  <c r="AY60" i="5"/>
  <c r="AY61" i="5"/>
  <c r="AY62" i="5"/>
  <c r="AY63" i="5"/>
  <c r="AY64" i="5"/>
  <c r="AY65" i="5"/>
  <c r="AY66" i="5"/>
  <c r="AY67" i="5"/>
  <c r="AY68" i="5"/>
  <c r="AY69" i="5"/>
  <c r="AY70" i="5"/>
  <c r="AY71" i="5"/>
  <c r="AY72" i="5"/>
  <c r="AY73" i="5"/>
  <c r="AY74" i="5"/>
  <c r="AY75" i="5"/>
  <c r="AY76" i="5"/>
  <c r="AY77" i="5"/>
  <c r="AY78" i="5"/>
  <c r="AY79" i="5"/>
  <c r="AY80" i="5"/>
  <c r="AY81" i="5"/>
  <c r="AY82" i="5"/>
  <c r="AY83" i="5"/>
  <c r="AY84" i="5"/>
  <c r="AY85" i="5"/>
  <c r="AY86" i="5"/>
  <c r="AY87" i="5"/>
  <c r="AY88" i="5"/>
  <c r="AY89" i="5"/>
  <c r="AY90" i="5"/>
  <c r="AY91" i="5"/>
  <c r="AY92" i="5"/>
  <c r="AY93" i="5"/>
  <c r="AY94" i="5"/>
  <c r="AY95" i="5"/>
  <c r="AY96" i="5"/>
  <c r="AY97" i="5"/>
  <c r="AY98" i="5"/>
  <c r="AY99" i="5"/>
  <c r="AY100" i="5"/>
  <c r="AY101" i="5"/>
  <c r="AY102" i="5"/>
  <c r="AY103" i="5"/>
  <c r="AY104" i="5"/>
  <c r="AY105" i="5"/>
  <c r="AY106" i="5"/>
  <c r="AY107" i="5"/>
  <c r="AY108" i="5"/>
  <c r="AY109" i="5"/>
  <c r="AY110" i="5"/>
  <c r="AY111" i="5"/>
  <c r="AY112" i="5"/>
  <c r="AY113" i="5"/>
  <c r="AY114" i="5"/>
  <c r="AY115" i="5"/>
  <c r="AY116" i="5"/>
  <c r="AY117" i="5"/>
  <c r="AY118" i="5"/>
  <c r="AY119" i="5"/>
  <c r="AY120" i="5"/>
  <c r="AY121" i="5"/>
  <c r="AY122" i="5"/>
  <c r="AY123" i="5"/>
  <c r="AY124" i="5"/>
  <c r="AY125" i="5"/>
  <c r="AY126" i="5"/>
  <c r="AY127" i="5"/>
  <c r="AY128" i="5"/>
  <c r="AY129" i="5"/>
  <c r="AY130" i="5"/>
  <c r="AY131" i="5"/>
  <c r="AY132" i="5"/>
  <c r="AY133" i="5"/>
  <c r="AY134" i="5"/>
  <c r="AY135" i="5"/>
  <c r="AY136" i="5"/>
  <c r="AY137" i="5"/>
  <c r="AY138" i="5"/>
  <c r="AY139" i="5"/>
  <c r="AY140" i="5"/>
  <c r="AY141" i="5"/>
  <c r="AY142" i="5"/>
  <c r="AY143" i="5"/>
  <c r="AY144" i="5"/>
  <c r="AY145" i="5"/>
  <c r="AY146" i="5"/>
  <c r="AY147" i="5"/>
  <c r="AY148" i="5"/>
  <c r="AY149" i="5"/>
  <c r="AY150" i="5"/>
  <c r="AY151" i="5"/>
  <c r="AY152" i="5"/>
  <c r="AY153" i="5"/>
  <c r="AY154" i="5"/>
  <c r="AY155" i="5"/>
  <c r="AY156" i="5"/>
  <c r="AY157" i="5"/>
  <c r="AY158" i="5"/>
  <c r="AY159" i="5"/>
  <c r="AY160" i="5"/>
  <c r="AY161" i="5"/>
  <c r="AY162" i="5"/>
  <c r="AY163" i="5"/>
  <c r="AY164" i="5"/>
  <c r="AY165" i="5"/>
  <c r="AY166" i="5"/>
  <c r="AY167" i="5"/>
  <c r="AY168" i="5"/>
  <c r="AY169" i="5"/>
  <c r="AY170" i="5"/>
  <c r="AY171" i="5"/>
  <c r="AY172" i="5"/>
  <c r="AY173" i="5"/>
  <c r="AY174" i="5"/>
  <c r="AY175" i="5"/>
  <c r="AY176" i="5"/>
  <c r="AY177" i="5"/>
  <c r="AY178" i="5"/>
  <c r="AY179" i="5"/>
  <c r="AY180" i="5"/>
  <c r="AY181" i="5"/>
  <c r="AY182" i="5"/>
  <c r="AY183" i="5"/>
  <c r="AY184" i="5"/>
  <c r="AY185" i="5"/>
  <c r="AY186" i="5"/>
  <c r="AY187" i="5"/>
  <c r="AY188" i="5"/>
  <c r="AY189" i="5"/>
  <c r="AY190" i="5"/>
  <c r="AY191" i="5"/>
  <c r="AY192" i="5"/>
  <c r="AY193" i="5"/>
  <c r="AY194" i="5"/>
  <c r="AY195" i="5"/>
  <c r="AY196" i="5"/>
  <c r="AY197" i="5"/>
  <c r="AY198" i="5"/>
  <c r="AY199" i="5"/>
  <c r="AY200" i="5"/>
  <c r="AY201" i="5"/>
  <c r="AY202" i="5"/>
  <c r="AY203" i="5"/>
  <c r="AY204" i="5"/>
  <c r="AY205" i="5"/>
  <c r="AY206" i="5"/>
  <c r="AY207" i="5"/>
  <c r="AY208" i="5"/>
  <c r="AY209" i="5"/>
  <c r="AY210" i="5"/>
  <c r="AY211" i="5"/>
  <c r="AY212" i="5"/>
  <c r="AY213" i="5"/>
  <c r="AY214" i="5"/>
  <c r="AY215" i="5"/>
  <c r="AY216" i="5"/>
  <c r="AY217" i="5"/>
  <c r="AY218" i="5"/>
  <c r="AY219" i="5"/>
  <c r="AY220" i="5"/>
  <c r="AY221" i="5"/>
  <c r="AY222" i="5"/>
  <c r="AY223" i="5"/>
  <c r="AY224" i="5"/>
  <c r="AY225" i="5"/>
  <c r="AY226" i="5"/>
  <c r="AY227" i="5"/>
  <c r="AY228" i="5"/>
  <c r="AY229" i="5"/>
  <c r="AY230" i="5"/>
  <c r="AY231" i="5"/>
  <c r="AY232" i="5"/>
  <c r="AY233" i="5"/>
  <c r="AY234" i="5"/>
  <c r="AY235" i="5"/>
  <c r="AY236" i="5"/>
  <c r="AY237" i="5"/>
  <c r="AY238" i="5"/>
  <c r="AY239" i="5"/>
  <c r="AY240" i="5"/>
  <c r="AY241" i="5"/>
  <c r="AY242" i="5"/>
  <c r="AY243" i="5"/>
  <c r="AY244" i="5"/>
  <c r="AY245" i="5"/>
  <c r="AY246" i="5"/>
  <c r="AY247" i="5"/>
  <c r="AY248" i="5"/>
  <c r="AY249" i="5"/>
  <c r="AY250" i="5"/>
  <c r="AY251" i="5"/>
  <c r="AY252" i="5"/>
  <c r="AY253" i="5"/>
  <c r="AY254" i="5"/>
  <c r="AY255" i="5"/>
  <c r="AY256" i="5"/>
  <c r="AY257" i="5"/>
  <c r="AY258" i="5"/>
  <c r="AY259" i="5"/>
  <c r="AY260" i="5"/>
  <c r="AY261" i="5"/>
  <c r="AY262" i="5"/>
  <c r="AY263" i="5"/>
  <c r="AY264" i="5"/>
  <c r="AY265" i="5"/>
  <c r="AY266" i="5"/>
  <c r="AY267" i="5"/>
  <c r="AY268" i="5"/>
  <c r="AY269" i="5"/>
  <c r="AY270" i="5"/>
  <c r="AY271" i="5"/>
  <c r="AY272" i="5"/>
  <c r="AY273" i="5"/>
  <c r="AY274" i="5"/>
  <c r="AY275" i="5"/>
  <c r="AY276" i="5"/>
  <c r="AY277" i="5"/>
  <c r="AY278" i="5"/>
  <c r="AY279" i="5"/>
  <c r="AY280" i="5"/>
  <c r="AY281" i="5"/>
  <c r="AY282" i="5"/>
  <c r="AY283" i="5"/>
  <c r="AY284" i="5"/>
  <c r="AY285" i="5"/>
  <c r="AY286" i="5"/>
  <c r="AY287" i="5"/>
  <c r="AY288" i="5"/>
  <c r="AY289" i="5"/>
  <c r="AY290" i="5"/>
  <c r="AY291" i="5"/>
  <c r="AY292" i="5"/>
  <c r="AY293" i="5"/>
  <c r="AY294" i="5"/>
  <c r="AY295" i="5"/>
  <c r="AY296" i="5"/>
  <c r="AY297" i="5"/>
  <c r="AY298" i="5"/>
  <c r="AY299" i="5"/>
  <c r="AY300" i="5"/>
  <c r="AY301" i="5"/>
  <c r="AY302" i="5"/>
  <c r="AY303" i="5"/>
  <c r="AY304" i="5"/>
  <c r="AY305" i="5"/>
  <c r="AY306" i="5"/>
  <c r="AY307" i="5"/>
  <c r="AY308" i="5"/>
  <c r="AY309" i="5"/>
  <c r="AY310" i="5"/>
  <c r="AY311" i="5"/>
  <c r="AY312" i="5"/>
  <c r="AY313" i="5"/>
  <c r="AY314" i="5"/>
  <c r="AY315" i="5"/>
  <c r="AY316" i="5"/>
  <c r="AY317" i="5"/>
  <c r="AY318" i="5"/>
  <c r="AY319" i="5"/>
  <c r="AY320" i="5"/>
  <c r="AY321" i="5"/>
  <c r="AY322" i="5"/>
  <c r="AY323" i="5"/>
  <c r="AY324" i="5"/>
  <c r="AY325" i="5"/>
  <c r="AY326" i="5"/>
  <c r="AY327" i="5"/>
  <c r="AY328" i="5"/>
  <c r="AY329" i="5"/>
  <c r="AY330" i="5"/>
  <c r="AY331" i="5"/>
  <c r="AY332" i="5"/>
  <c r="AY333" i="5"/>
  <c r="AY334" i="5"/>
  <c r="AY335" i="5"/>
  <c r="AY336" i="5"/>
  <c r="AY337" i="5"/>
  <c r="AY338" i="5"/>
  <c r="AY339" i="5"/>
  <c r="AY340" i="5"/>
  <c r="AY341" i="5"/>
  <c r="AY342" i="5"/>
  <c r="AY343" i="5"/>
  <c r="AY344" i="5"/>
  <c r="AY345" i="5"/>
  <c r="AY346" i="5"/>
  <c r="AY347" i="5"/>
  <c r="AY348" i="5"/>
  <c r="AY349" i="5"/>
  <c r="AY350" i="5"/>
  <c r="AY351" i="5"/>
  <c r="AY352" i="5"/>
  <c r="AY353" i="5"/>
  <c r="AY354" i="5"/>
  <c r="AY355" i="5"/>
  <c r="AY356" i="5"/>
  <c r="AY357" i="5"/>
  <c r="AY358" i="5"/>
  <c r="AY359" i="5"/>
  <c r="AY360" i="5"/>
  <c r="AY361" i="5"/>
  <c r="AY362" i="5"/>
  <c r="AY363" i="5"/>
  <c r="AY364" i="5"/>
  <c r="AY365" i="5"/>
  <c r="AY366" i="5"/>
  <c r="AY367" i="5"/>
  <c r="AY368" i="5"/>
  <c r="AY369" i="5"/>
  <c r="AY370" i="5"/>
  <c r="AY371" i="5"/>
  <c r="AY372" i="5"/>
  <c r="AY373" i="5"/>
  <c r="AY374" i="5"/>
  <c r="AY375" i="5"/>
  <c r="AY376" i="5"/>
  <c r="AY377" i="5"/>
  <c r="AY378" i="5"/>
  <c r="AY379" i="5"/>
  <c r="AY380" i="5"/>
  <c r="AY381" i="5"/>
  <c r="AY382" i="5"/>
  <c r="AY383" i="5"/>
  <c r="AY384" i="5"/>
  <c r="AY385" i="5"/>
  <c r="AY386" i="5"/>
  <c r="AY387" i="5"/>
  <c r="AY388" i="5"/>
  <c r="AY389" i="5"/>
  <c r="AY390" i="5"/>
  <c r="AY391" i="5"/>
  <c r="AY392" i="5"/>
  <c r="AY393" i="5"/>
  <c r="AY394" i="5"/>
  <c r="AY395" i="5"/>
  <c r="AY396" i="5"/>
  <c r="AY397" i="5"/>
  <c r="AY398" i="5"/>
  <c r="AY399" i="5"/>
  <c r="AY400" i="5"/>
  <c r="AY401" i="5"/>
  <c r="AY402" i="5"/>
  <c r="AY403" i="5"/>
  <c r="AY404" i="5"/>
  <c r="AY405" i="5"/>
  <c r="AY406" i="5"/>
  <c r="AY407" i="5"/>
  <c r="AY408" i="5"/>
  <c r="AY409" i="5"/>
  <c r="AY410" i="5"/>
  <c r="AY411" i="5"/>
  <c r="AY412" i="5"/>
  <c r="AY413" i="5"/>
  <c r="AY414" i="5"/>
  <c r="AY415" i="5"/>
  <c r="AY416" i="5"/>
  <c r="AY417" i="5"/>
  <c r="AY418" i="5"/>
  <c r="AY419" i="5"/>
  <c r="AY420" i="5"/>
  <c r="AY421" i="5"/>
  <c r="AY422" i="5"/>
  <c r="AY423" i="5"/>
  <c r="AY424" i="5"/>
  <c r="AY425" i="5"/>
  <c r="AY426" i="5"/>
  <c r="AY427" i="5"/>
  <c r="AY428" i="5"/>
  <c r="AY429" i="5"/>
  <c r="AY430" i="5"/>
  <c r="AY431" i="5"/>
  <c r="AY432" i="5"/>
  <c r="AY433" i="5"/>
  <c r="AY434" i="5"/>
  <c r="AY435" i="5"/>
  <c r="AY436" i="5"/>
  <c r="AY437" i="5"/>
  <c r="AY438" i="5"/>
  <c r="AY439" i="5"/>
  <c r="AY440" i="5"/>
  <c r="AY441" i="5"/>
  <c r="AY442" i="5"/>
  <c r="AY443" i="5"/>
  <c r="AY444" i="5"/>
  <c r="AY445" i="5"/>
  <c r="AY446" i="5"/>
  <c r="AY447" i="5"/>
  <c r="AY448" i="5"/>
  <c r="AY449" i="5"/>
  <c r="AY450" i="5"/>
  <c r="AY451" i="5"/>
  <c r="AY452" i="5"/>
  <c r="AY453" i="5"/>
  <c r="AY6" i="5"/>
  <c r="AU7" i="5"/>
  <c r="AV7" i="5"/>
  <c r="AW7" i="5"/>
  <c r="AX7" i="5"/>
  <c r="AZ7" i="5"/>
  <c r="BA7" i="5"/>
  <c r="BB7" i="5"/>
  <c r="BD7" i="5"/>
  <c r="BE7" i="5"/>
  <c r="BF7" i="5"/>
  <c r="BH7" i="5"/>
  <c r="BI7" i="5"/>
  <c r="BJ7" i="5"/>
  <c r="BL7" i="5"/>
  <c r="BM7" i="5"/>
  <c r="BN7" i="5"/>
  <c r="BP7" i="5"/>
  <c r="BQ7" i="5"/>
  <c r="BR7" i="5"/>
  <c r="BT7" i="5"/>
  <c r="BU7" i="5"/>
  <c r="BV7" i="5"/>
  <c r="AU8" i="5"/>
  <c r="AV8" i="5"/>
  <c r="AW8" i="5"/>
  <c r="AX8" i="5"/>
  <c r="AZ8" i="5"/>
  <c r="BA8" i="5"/>
  <c r="BB8" i="5"/>
  <c r="BD8" i="5"/>
  <c r="BE8" i="5"/>
  <c r="BF8" i="5"/>
  <c r="BH8" i="5"/>
  <c r="BI8" i="5"/>
  <c r="BJ8" i="5"/>
  <c r="BL8" i="5"/>
  <c r="BM8" i="5"/>
  <c r="BN8" i="5"/>
  <c r="BP8" i="5"/>
  <c r="BQ8" i="5"/>
  <c r="BR8" i="5"/>
  <c r="BT8" i="5"/>
  <c r="BU8" i="5"/>
  <c r="BV8" i="5"/>
  <c r="AU9" i="5"/>
  <c r="AV9" i="5"/>
  <c r="AW9" i="5"/>
  <c r="AX9" i="5"/>
  <c r="AZ9" i="5"/>
  <c r="BA9" i="5"/>
  <c r="BB9" i="5"/>
  <c r="BD9" i="5"/>
  <c r="BE9" i="5"/>
  <c r="BF9" i="5"/>
  <c r="BH9" i="5"/>
  <c r="BI9" i="5"/>
  <c r="BJ9" i="5"/>
  <c r="BL9" i="5"/>
  <c r="BM9" i="5"/>
  <c r="BN9" i="5"/>
  <c r="BP9" i="5"/>
  <c r="BQ9" i="5"/>
  <c r="BR9" i="5"/>
  <c r="BT9" i="5"/>
  <c r="BU9" i="5"/>
  <c r="BV9" i="5"/>
  <c r="AU10" i="5"/>
  <c r="AV10" i="5"/>
  <c r="AW10" i="5"/>
  <c r="AX10" i="5"/>
  <c r="AZ10" i="5"/>
  <c r="BA10" i="5"/>
  <c r="BB10" i="5"/>
  <c r="BD10" i="5"/>
  <c r="BE10" i="5"/>
  <c r="BF10" i="5"/>
  <c r="BH10" i="5"/>
  <c r="BI10" i="5"/>
  <c r="BJ10" i="5"/>
  <c r="BL10" i="5"/>
  <c r="BM10" i="5"/>
  <c r="BN10" i="5"/>
  <c r="BP10" i="5"/>
  <c r="BQ10" i="5"/>
  <c r="BR10" i="5"/>
  <c r="BT10" i="5"/>
  <c r="BU10" i="5"/>
  <c r="BV10" i="5"/>
  <c r="AU11" i="5"/>
  <c r="AV11" i="5"/>
  <c r="AW11" i="5"/>
  <c r="AX11" i="5"/>
  <c r="AZ11" i="5"/>
  <c r="BA11" i="5"/>
  <c r="BB11" i="5"/>
  <c r="BD11" i="5"/>
  <c r="BE11" i="5"/>
  <c r="BF11" i="5"/>
  <c r="BH11" i="5"/>
  <c r="BI11" i="5"/>
  <c r="BJ11" i="5"/>
  <c r="BL11" i="5"/>
  <c r="BM11" i="5"/>
  <c r="BN11" i="5"/>
  <c r="BP11" i="5"/>
  <c r="BQ11" i="5"/>
  <c r="BR11" i="5"/>
  <c r="BT11" i="5"/>
  <c r="BU11" i="5"/>
  <c r="BV11" i="5"/>
  <c r="AU12" i="5"/>
  <c r="AV12" i="5"/>
  <c r="AW12" i="5"/>
  <c r="AX12" i="5"/>
  <c r="AZ12" i="5"/>
  <c r="BA12" i="5"/>
  <c r="BB12" i="5"/>
  <c r="BD12" i="5"/>
  <c r="BE12" i="5"/>
  <c r="BF12" i="5"/>
  <c r="BH12" i="5"/>
  <c r="BI12" i="5"/>
  <c r="BJ12" i="5"/>
  <c r="BL12" i="5"/>
  <c r="BM12" i="5"/>
  <c r="BN12" i="5"/>
  <c r="BP12" i="5"/>
  <c r="BQ12" i="5"/>
  <c r="BR12" i="5"/>
  <c r="BT12" i="5"/>
  <c r="BU12" i="5"/>
  <c r="BV12" i="5"/>
  <c r="AU13" i="5"/>
  <c r="AV13" i="5"/>
  <c r="AW13" i="5"/>
  <c r="AX13" i="5"/>
  <c r="AZ13" i="5"/>
  <c r="BA13" i="5"/>
  <c r="BB13" i="5"/>
  <c r="BD13" i="5"/>
  <c r="BE13" i="5"/>
  <c r="BF13" i="5"/>
  <c r="BH13" i="5"/>
  <c r="BI13" i="5"/>
  <c r="BJ13" i="5"/>
  <c r="BL13" i="5"/>
  <c r="BM13" i="5"/>
  <c r="BN13" i="5"/>
  <c r="BP13" i="5"/>
  <c r="BQ13" i="5"/>
  <c r="BR13" i="5"/>
  <c r="BT13" i="5"/>
  <c r="BU13" i="5"/>
  <c r="BV13" i="5"/>
  <c r="AU14" i="5"/>
  <c r="AV14" i="5"/>
  <c r="AW14" i="5"/>
  <c r="AX14" i="5"/>
  <c r="AZ14" i="5"/>
  <c r="BA14" i="5"/>
  <c r="BB14" i="5"/>
  <c r="BD14" i="5"/>
  <c r="BE14" i="5"/>
  <c r="BF14" i="5"/>
  <c r="BH14" i="5"/>
  <c r="BI14" i="5"/>
  <c r="BJ14" i="5"/>
  <c r="BL14" i="5"/>
  <c r="BM14" i="5"/>
  <c r="BN14" i="5"/>
  <c r="BP14" i="5"/>
  <c r="BQ14" i="5"/>
  <c r="BR14" i="5"/>
  <c r="BT14" i="5"/>
  <c r="BU14" i="5"/>
  <c r="BV14" i="5"/>
  <c r="AU15" i="5"/>
  <c r="AV15" i="5"/>
  <c r="AW15" i="5"/>
  <c r="AX15" i="5"/>
  <c r="AZ15" i="5"/>
  <c r="BA15" i="5"/>
  <c r="BB15" i="5"/>
  <c r="BD15" i="5"/>
  <c r="BE15" i="5"/>
  <c r="BF15" i="5"/>
  <c r="BH15" i="5"/>
  <c r="BI15" i="5"/>
  <c r="BJ15" i="5"/>
  <c r="BL15" i="5"/>
  <c r="BM15" i="5"/>
  <c r="BN15" i="5"/>
  <c r="BP15" i="5"/>
  <c r="BQ15" i="5"/>
  <c r="BR15" i="5"/>
  <c r="BT15" i="5"/>
  <c r="BU15" i="5"/>
  <c r="BV15" i="5"/>
  <c r="AU16" i="5"/>
  <c r="AV16" i="5"/>
  <c r="AW16" i="5"/>
  <c r="AX16" i="5"/>
  <c r="AZ16" i="5"/>
  <c r="BA16" i="5"/>
  <c r="BB16" i="5"/>
  <c r="BD16" i="5"/>
  <c r="BE16" i="5"/>
  <c r="BF16" i="5"/>
  <c r="BH16" i="5"/>
  <c r="BI16" i="5"/>
  <c r="BJ16" i="5"/>
  <c r="BL16" i="5"/>
  <c r="BM16" i="5"/>
  <c r="BN16" i="5"/>
  <c r="BP16" i="5"/>
  <c r="BQ16" i="5"/>
  <c r="BR16" i="5"/>
  <c r="BT16" i="5"/>
  <c r="BU16" i="5"/>
  <c r="BV16" i="5"/>
  <c r="AU17" i="5"/>
  <c r="AV17" i="5"/>
  <c r="AW17" i="5"/>
  <c r="AX17" i="5"/>
  <c r="AZ17" i="5"/>
  <c r="BA17" i="5"/>
  <c r="BB17" i="5"/>
  <c r="BD17" i="5"/>
  <c r="BE17" i="5"/>
  <c r="BF17" i="5"/>
  <c r="BH17" i="5"/>
  <c r="BI17" i="5"/>
  <c r="BJ17" i="5"/>
  <c r="BL17" i="5"/>
  <c r="BM17" i="5"/>
  <c r="BN17" i="5"/>
  <c r="BP17" i="5"/>
  <c r="BQ17" i="5"/>
  <c r="BR17" i="5"/>
  <c r="BT17" i="5"/>
  <c r="BU17" i="5"/>
  <c r="BV17" i="5"/>
  <c r="AU18" i="5"/>
  <c r="AV18" i="5"/>
  <c r="AW18" i="5"/>
  <c r="AX18" i="5"/>
  <c r="AZ18" i="5"/>
  <c r="BA18" i="5"/>
  <c r="BB18" i="5"/>
  <c r="BD18" i="5"/>
  <c r="BE18" i="5"/>
  <c r="BF18" i="5"/>
  <c r="BH18" i="5"/>
  <c r="BI18" i="5"/>
  <c r="BJ18" i="5"/>
  <c r="BL18" i="5"/>
  <c r="BM18" i="5"/>
  <c r="BN18" i="5"/>
  <c r="BP18" i="5"/>
  <c r="BQ18" i="5"/>
  <c r="BR18" i="5"/>
  <c r="BT18" i="5"/>
  <c r="BU18" i="5"/>
  <c r="BV18" i="5"/>
  <c r="AU19" i="5"/>
  <c r="AV19" i="5"/>
  <c r="AW19" i="5"/>
  <c r="AX19" i="5"/>
  <c r="AZ19" i="5"/>
  <c r="BA19" i="5"/>
  <c r="BB19" i="5"/>
  <c r="BD19" i="5"/>
  <c r="BE19" i="5"/>
  <c r="BF19" i="5"/>
  <c r="BH19" i="5"/>
  <c r="BI19" i="5"/>
  <c r="BJ19" i="5"/>
  <c r="BL19" i="5"/>
  <c r="BM19" i="5"/>
  <c r="BN19" i="5"/>
  <c r="BP19" i="5"/>
  <c r="BQ19" i="5"/>
  <c r="BR19" i="5"/>
  <c r="BT19" i="5"/>
  <c r="BU19" i="5"/>
  <c r="BV19" i="5"/>
  <c r="AU20" i="5"/>
  <c r="AV20" i="5"/>
  <c r="AW20" i="5"/>
  <c r="AX20" i="5"/>
  <c r="AZ20" i="5"/>
  <c r="BA20" i="5"/>
  <c r="BB20" i="5"/>
  <c r="BD20" i="5"/>
  <c r="BE20" i="5"/>
  <c r="BF20" i="5"/>
  <c r="BH20" i="5"/>
  <c r="BI20" i="5"/>
  <c r="BJ20" i="5"/>
  <c r="BL20" i="5"/>
  <c r="BM20" i="5"/>
  <c r="BN20" i="5"/>
  <c r="BP20" i="5"/>
  <c r="BQ20" i="5"/>
  <c r="BR20" i="5"/>
  <c r="BT20" i="5"/>
  <c r="BU20" i="5"/>
  <c r="BV20" i="5"/>
  <c r="AU21" i="5"/>
  <c r="AV21" i="5"/>
  <c r="AW21" i="5"/>
  <c r="AX21" i="5"/>
  <c r="AZ21" i="5"/>
  <c r="BA21" i="5"/>
  <c r="BB21" i="5"/>
  <c r="BD21" i="5"/>
  <c r="BE21" i="5"/>
  <c r="BF21" i="5"/>
  <c r="BH21" i="5"/>
  <c r="BI21" i="5"/>
  <c r="BJ21" i="5"/>
  <c r="BL21" i="5"/>
  <c r="BM21" i="5"/>
  <c r="BN21" i="5"/>
  <c r="BP21" i="5"/>
  <c r="BQ21" i="5"/>
  <c r="BR21" i="5"/>
  <c r="BT21" i="5"/>
  <c r="BU21" i="5"/>
  <c r="BV21" i="5"/>
  <c r="AU22" i="5"/>
  <c r="AV22" i="5"/>
  <c r="AW22" i="5"/>
  <c r="AX22" i="5"/>
  <c r="AZ22" i="5"/>
  <c r="BA22" i="5"/>
  <c r="BB22" i="5"/>
  <c r="BD22" i="5"/>
  <c r="BE22" i="5"/>
  <c r="BF22" i="5"/>
  <c r="BH22" i="5"/>
  <c r="BI22" i="5"/>
  <c r="BJ22" i="5"/>
  <c r="BL22" i="5"/>
  <c r="BM22" i="5"/>
  <c r="BN22" i="5"/>
  <c r="BP22" i="5"/>
  <c r="BQ22" i="5"/>
  <c r="BR22" i="5"/>
  <c r="BT22" i="5"/>
  <c r="BU22" i="5"/>
  <c r="BV22" i="5"/>
  <c r="AU23" i="5"/>
  <c r="AV23" i="5"/>
  <c r="AW23" i="5"/>
  <c r="AX23" i="5"/>
  <c r="AZ23" i="5"/>
  <c r="BA23" i="5"/>
  <c r="BB23" i="5"/>
  <c r="BD23" i="5"/>
  <c r="BE23" i="5"/>
  <c r="BF23" i="5"/>
  <c r="BH23" i="5"/>
  <c r="BI23" i="5"/>
  <c r="BJ23" i="5"/>
  <c r="BL23" i="5"/>
  <c r="BM23" i="5"/>
  <c r="BN23" i="5"/>
  <c r="BP23" i="5"/>
  <c r="BQ23" i="5"/>
  <c r="BR23" i="5"/>
  <c r="BT23" i="5"/>
  <c r="BU23" i="5"/>
  <c r="BV23" i="5"/>
  <c r="AU24" i="5"/>
  <c r="AV24" i="5"/>
  <c r="AW24" i="5"/>
  <c r="AX24" i="5"/>
  <c r="AZ24" i="5"/>
  <c r="BA24" i="5"/>
  <c r="BB24" i="5"/>
  <c r="BD24" i="5"/>
  <c r="BE24" i="5"/>
  <c r="BF24" i="5"/>
  <c r="BH24" i="5"/>
  <c r="BI24" i="5"/>
  <c r="BJ24" i="5"/>
  <c r="BL24" i="5"/>
  <c r="BM24" i="5"/>
  <c r="BN24" i="5"/>
  <c r="BP24" i="5"/>
  <c r="BQ24" i="5"/>
  <c r="BR24" i="5"/>
  <c r="BT24" i="5"/>
  <c r="BU24" i="5"/>
  <c r="BV24" i="5"/>
  <c r="AU25" i="5"/>
  <c r="AV25" i="5"/>
  <c r="AW25" i="5"/>
  <c r="AX25" i="5"/>
  <c r="AZ25" i="5"/>
  <c r="BA25" i="5"/>
  <c r="BB25" i="5"/>
  <c r="BD25" i="5"/>
  <c r="BE25" i="5"/>
  <c r="BF25" i="5"/>
  <c r="BH25" i="5"/>
  <c r="BI25" i="5"/>
  <c r="BJ25" i="5"/>
  <c r="BL25" i="5"/>
  <c r="BM25" i="5"/>
  <c r="BN25" i="5"/>
  <c r="BP25" i="5"/>
  <c r="BQ25" i="5"/>
  <c r="BR25" i="5"/>
  <c r="BT25" i="5"/>
  <c r="BU25" i="5"/>
  <c r="BV25" i="5"/>
  <c r="AU26" i="5"/>
  <c r="AV26" i="5"/>
  <c r="AW26" i="5"/>
  <c r="AX26" i="5"/>
  <c r="AZ26" i="5"/>
  <c r="BA26" i="5"/>
  <c r="BB26" i="5"/>
  <c r="BD26" i="5"/>
  <c r="BE26" i="5"/>
  <c r="BF26" i="5"/>
  <c r="BH26" i="5"/>
  <c r="BI26" i="5"/>
  <c r="BJ26" i="5"/>
  <c r="BL26" i="5"/>
  <c r="BM26" i="5"/>
  <c r="BN26" i="5"/>
  <c r="BP26" i="5"/>
  <c r="BQ26" i="5"/>
  <c r="BR26" i="5"/>
  <c r="BT26" i="5"/>
  <c r="BU26" i="5"/>
  <c r="BV26" i="5"/>
  <c r="AU27" i="5"/>
  <c r="AV27" i="5"/>
  <c r="AW27" i="5"/>
  <c r="AX27" i="5"/>
  <c r="AZ27" i="5"/>
  <c r="BA27" i="5"/>
  <c r="BB27" i="5"/>
  <c r="BD27" i="5"/>
  <c r="BE27" i="5"/>
  <c r="BF27" i="5"/>
  <c r="BH27" i="5"/>
  <c r="BI27" i="5"/>
  <c r="BJ27" i="5"/>
  <c r="BL27" i="5"/>
  <c r="BM27" i="5"/>
  <c r="BN27" i="5"/>
  <c r="BP27" i="5"/>
  <c r="BQ27" i="5"/>
  <c r="BR27" i="5"/>
  <c r="BT27" i="5"/>
  <c r="BU27" i="5"/>
  <c r="BV27" i="5"/>
  <c r="AU28" i="5"/>
  <c r="AV28" i="5"/>
  <c r="AW28" i="5"/>
  <c r="AX28" i="5"/>
  <c r="AZ28" i="5"/>
  <c r="BA28" i="5"/>
  <c r="BB28" i="5"/>
  <c r="BD28" i="5"/>
  <c r="BE28" i="5"/>
  <c r="BF28" i="5"/>
  <c r="BH28" i="5"/>
  <c r="BI28" i="5"/>
  <c r="BJ28" i="5"/>
  <c r="BL28" i="5"/>
  <c r="BM28" i="5"/>
  <c r="BN28" i="5"/>
  <c r="BP28" i="5"/>
  <c r="BQ28" i="5"/>
  <c r="BR28" i="5"/>
  <c r="BT28" i="5"/>
  <c r="BU28" i="5"/>
  <c r="BV28" i="5"/>
  <c r="AU29" i="5"/>
  <c r="AV29" i="5"/>
  <c r="AW29" i="5"/>
  <c r="AX29" i="5"/>
  <c r="AZ29" i="5"/>
  <c r="BA29" i="5"/>
  <c r="BB29" i="5"/>
  <c r="BD29" i="5"/>
  <c r="BE29" i="5"/>
  <c r="BF29" i="5"/>
  <c r="BH29" i="5"/>
  <c r="BI29" i="5"/>
  <c r="BJ29" i="5"/>
  <c r="BL29" i="5"/>
  <c r="BM29" i="5"/>
  <c r="BN29" i="5"/>
  <c r="BP29" i="5"/>
  <c r="BQ29" i="5"/>
  <c r="BR29" i="5"/>
  <c r="BT29" i="5"/>
  <c r="BU29" i="5"/>
  <c r="BV29" i="5"/>
  <c r="AU30" i="5"/>
  <c r="AV30" i="5"/>
  <c r="AW30" i="5"/>
  <c r="AX30" i="5"/>
  <c r="AZ30" i="5"/>
  <c r="BA30" i="5"/>
  <c r="BB30" i="5"/>
  <c r="BD30" i="5"/>
  <c r="BE30" i="5"/>
  <c r="BF30" i="5"/>
  <c r="BH30" i="5"/>
  <c r="BI30" i="5"/>
  <c r="BJ30" i="5"/>
  <c r="BL30" i="5"/>
  <c r="BM30" i="5"/>
  <c r="BN30" i="5"/>
  <c r="BP30" i="5"/>
  <c r="BQ30" i="5"/>
  <c r="BR30" i="5"/>
  <c r="BT30" i="5"/>
  <c r="BU30" i="5"/>
  <c r="BV30" i="5"/>
  <c r="AU31" i="5"/>
  <c r="AV31" i="5"/>
  <c r="AW31" i="5"/>
  <c r="AX31" i="5"/>
  <c r="AZ31" i="5"/>
  <c r="BA31" i="5"/>
  <c r="BB31" i="5"/>
  <c r="BD31" i="5"/>
  <c r="BE31" i="5"/>
  <c r="BF31" i="5"/>
  <c r="BH31" i="5"/>
  <c r="BI31" i="5"/>
  <c r="BJ31" i="5"/>
  <c r="BL31" i="5"/>
  <c r="BM31" i="5"/>
  <c r="BN31" i="5"/>
  <c r="BP31" i="5"/>
  <c r="BQ31" i="5"/>
  <c r="BR31" i="5"/>
  <c r="BT31" i="5"/>
  <c r="BU31" i="5"/>
  <c r="BV31" i="5"/>
  <c r="AU32" i="5"/>
  <c r="AV32" i="5"/>
  <c r="AW32" i="5"/>
  <c r="AX32" i="5"/>
  <c r="AZ32" i="5"/>
  <c r="BA32" i="5"/>
  <c r="BB32" i="5"/>
  <c r="BD32" i="5"/>
  <c r="BE32" i="5"/>
  <c r="BF32" i="5"/>
  <c r="BH32" i="5"/>
  <c r="BI32" i="5"/>
  <c r="BJ32" i="5"/>
  <c r="BL32" i="5"/>
  <c r="BM32" i="5"/>
  <c r="BN32" i="5"/>
  <c r="BP32" i="5"/>
  <c r="BQ32" i="5"/>
  <c r="BR32" i="5"/>
  <c r="BT32" i="5"/>
  <c r="BU32" i="5"/>
  <c r="BV32" i="5"/>
  <c r="AU33" i="5"/>
  <c r="AV33" i="5"/>
  <c r="AW33" i="5"/>
  <c r="AX33" i="5"/>
  <c r="AZ33" i="5"/>
  <c r="BA33" i="5"/>
  <c r="BB33" i="5"/>
  <c r="BD33" i="5"/>
  <c r="BE33" i="5"/>
  <c r="BF33" i="5"/>
  <c r="BH33" i="5"/>
  <c r="BI33" i="5"/>
  <c r="BJ33" i="5"/>
  <c r="BL33" i="5"/>
  <c r="BM33" i="5"/>
  <c r="BN33" i="5"/>
  <c r="BP33" i="5"/>
  <c r="BQ33" i="5"/>
  <c r="BR33" i="5"/>
  <c r="BT33" i="5"/>
  <c r="BU33" i="5"/>
  <c r="BV33" i="5"/>
  <c r="AU34" i="5"/>
  <c r="AV34" i="5"/>
  <c r="AW34" i="5"/>
  <c r="AX34" i="5"/>
  <c r="AZ34" i="5"/>
  <c r="BA34" i="5"/>
  <c r="BB34" i="5"/>
  <c r="BD34" i="5"/>
  <c r="BE34" i="5"/>
  <c r="BF34" i="5"/>
  <c r="BH34" i="5"/>
  <c r="BI34" i="5"/>
  <c r="BJ34" i="5"/>
  <c r="BL34" i="5"/>
  <c r="BM34" i="5"/>
  <c r="BN34" i="5"/>
  <c r="BP34" i="5"/>
  <c r="BQ34" i="5"/>
  <c r="BR34" i="5"/>
  <c r="BT34" i="5"/>
  <c r="BU34" i="5"/>
  <c r="BV34" i="5"/>
  <c r="AU35" i="5"/>
  <c r="AV35" i="5"/>
  <c r="AW35" i="5"/>
  <c r="AX35" i="5"/>
  <c r="AZ35" i="5"/>
  <c r="BA35" i="5"/>
  <c r="BB35" i="5"/>
  <c r="BD35" i="5"/>
  <c r="BE35" i="5"/>
  <c r="BF35" i="5"/>
  <c r="BH35" i="5"/>
  <c r="BI35" i="5"/>
  <c r="BJ35" i="5"/>
  <c r="BL35" i="5"/>
  <c r="BM35" i="5"/>
  <c r="BN35" i="5"/>
  <c r="BP35" i="5"/>
  <c r="BQ35" i="5"/>
  <c r="BR35" i="5"/>
  <c r="BT35" i="5"/>
  <c r="BU35" i="5"/>
  <c r="BV35" i="5"/>
  <c r="AU36" i="5"/>
  <c r="AV36" i="5"/>
  <c r="AW36" i="5"/>
  <c r="AX36" i="5"/>
  <c r="AZ36" i="5"/>
  <c r="BA36" i="5"/>
  <c r="BB36" i="5"/>
  <c r="BD36" i="5"/>
  <c r="BE36" i="5"/>
  <c r="BF36" i="5"/>
  <c r="BH36" i="5"/>
  <c r="BI36" i="5"/>
  <c r="BJ36" i="5"/>
  <c r="BL36" i="5"/>
  <c r="BM36" i="5"/>
  <c r="BN36" i="5"/>
  <c r="BP36" i="5"/>
  <c r="BQ36" i="5"/>
  <c r="BR36" i="5"/>
  <c r="BT36" i="5"/>
  <c r="BU36" i="5"/>
  <c r="BV36" i="5"/>
  <c r="AU37" i="5"/>
  <c r="AV37" i="5"/>
  <c r="AW37" i="5"/>
  <c r="AX37" i="5"/>
  <c r="AZ37" i="5"/>
  <c r="BA37" i="5"/>
  <c r="BB37" i="5"/>
  <c r="BD37" i="5"/>
  <c r="BE37" i="5"/>
  <c r="BF37" i="5"/>
  <c r="BH37" i="5"/>
  <c r="BI37" i="5"/>
  <c r="BJ37" i="5"/>
  <c r="BL37" i="5"/>
  <c r="BM37" i="5"/>
  <c r="BN37" i="5"/>
  <c r="BP37" i="5"/>
  <c r="BQ37" i="5"/>
  <c r="BR37" i="5"/>
  <c r="BT37" i="5"/>
  <c r="BU37" i="5"/>
  <c r="BV37" i="5"/>
  <c r="AU38" i="5"/>
  <c r="AV38" i="5"/>
  <c r="AW38" i="5"/>
  <c r="AX38" i="5"/>
  <c r="AZ38" i="5"/>
  <c r="BA38" i="5"/>
  <c r="BB38" i="5"/>
  <c r="BD38" i="5"/>
  <c r="BE38" i="5"/>
  <c r="BF38" i="5"/>
  <c r="BH38" i="5"/>
  <c r="BI38" i="5"/>
  <c r="BJ38" i="5"/>
  <c r="BL38" i="5"/>
  <c r="BM38" i="5"/>
  <c r="BN38" i="5"/>
  <c r="BP38" i="5"/>
  <c r="BQ38" i="5"/>
  <c r="BR38" i="5"/>
  <c r="BT38" i="5"/>
  <c r="BU38" i="5"/>
  <c r="BV38" i="5"/>
  <c r="AU39" i="5"/>
  <c r="AV39" i="5"/>
  <c r="AW39" i="5"/>
  <c r="AX39" i="5"/>
  <c r="AZ39" i="5"/>
  <c r="BA39" i="5"/>
  <c r="BB39" i="5"/>
  <c r="BD39" i="5"/>
  <c r="BE39" i="5"/>
  <c r="BF39" i="5"/>
  <c r="BH39" i="5"/>
  <c r="BI39" i="5"/>
  <c r="BJ39" i="5"/>
  <c r="BL39" i="5"/>
  <c r="BM39" i="5"/>
  <c r="BN39" i="5"/>
  <c r="BP39" i="5"/>
  <c r="BQ39" i="5"/>
  <c r="BR39" i="5"/>
  <c r="BT39" i="5"/>
  <c r="BU39" i="5"/>
  <c r="BV39" i="5"/>
  <c r="AU40" i="5"/>
  <c r="AV40" i="5"/>
  <c r="AW40" i="5"/>
  <c r="AX40" i="5"/>
  <c r="AZ40" i="5"/>
  <c r="BA40" i="5"/>
  <c r="BB40" i="5"/>
  <c r="BD40" i="5"/>
  <c r="BE40" i="5"/>
  <c r="BF40" i="5"/>
  <c r="BH40" i="5"/>
  <c r="BI40" i="5"/>
  <c r="BJ40" i="5"/>
  <c r="BL40" i="5"/>
  <c r="BM40" i="5"/>
  <c r="BN40" i="5"/>
  <c r="BP40" i="5"/>
  <c r="BQ40" i="5"/>
  <c r="BR40" i="5"/>
  <c r="BT40" i="5"/>
  <c r="BU40" i="5"/>
  <c r="BV40" i="5"/>
  <c r="AU41" i="5"/>
  <c r="AV41" i="5"/>
  <c r="AW41" i="5"/>
  <c r="AX41" i="5"/>
  <c r="AZ41" i="5"/>
  <c r="BA41" i="5"/>
  <c r="BB41" i="5"/>
  <c r="BD41" i="5"/>
  <c r="BE41" i="5"/>
  <c r="BF41" i="5"/>
  <c r="BH41" i="5"/>
  <c r="BI41" i="5"/>
  <c r="BJ41" i="5"/>
  <c r="BL41" i="5"/>
  <c r="BM41" i="5"/>
  <c r="BN41" i="5"/>
  <c r="BP41" i="5"/>
  <c r="BQ41" i="5"/>
  <c r="BR41" i="5"/>
  <c r="BT41" i="5"/>
  <c r="BU41" i="5"/>
  <c r="BV41" i="5"/>
  <c r="AU42" i="5"/>
  <c r="AV42" i="5"/>
  <c r="AW42" i="5"/>
  <c r="AX42" i="5"/>
  <c r="AZ42" i="5"/>
  <c r="BA42" i="5"/>
  <c r="BB42" i="5"/>
  <c r="BD42" i="5"/>
  <c r="BE42" i="5"/>
  <c r="BF42" i="5"/>
  <c r="BH42" i="5"/>
  <c r="BI42" i="5"/>
  <c r="BJ42" i="5"/>
  <c r="BL42" i="5"/>
  <c r="BM42" i="5"/>
  <c r="BN42" i="5"/>
  <c r="BP42" i="5"/>
  <c r="BQ42" i="5"/>
  <c r="BR42" i="5"/>
  <c r="BT42" i="5"/>
  <c r="BU42" i="5"/>
  <c r="BV42" i="5"/>
  <c r="AU43" i="5"/>
  <c r="AV43" i="5"/>
  <c r="AW43" i="5"/>
  <c r="AX43" i="5"/>
  <c r="AZ43" i="5"/>
  <c r="BA43" i="5"/>
  <c r="BB43" i="5"/>
  <c r="BD43" i="5"/>
  <c r="BE43" i="5"/>
  <c r="BF43" i="5"/>
  <c r="BH43" i="5"/>
  <c r="BI43" i="5"/>
  <c r="BJ43" i="5"/>
  <c r="BL43" i="5"/>
  <c r="BM43" i="5"/>
  <c r="BN43" i="5"/>
  <c r="BP43" i="5"/>
  <c r="BQ43" i="5"/>
  <c r="BR43" i="5"/>
  <c r="BT43" i="5"/>
  <c r="BU43" i="5"/>
  <c r="BV43" i="5"/>
  <c r="AU44" i="5"/>
  <c r="AV44" i="5"/>
  <c r="AW44" i="5"/>
  <c r="AX44" i="5"/>
  <c r="AZ44" i="5"/>
  <c r="BA44" i="5"/>
  <c r="BB44" i="5"/>
  <c r="BD44" i="5"/>
  <c r="BE44" i="5"/>
  <c r="BF44" i="5"/>
  <c r="BH44" i="5"/>
  <c r="BI44" i="5"/>
  <c r="BJ44" i="5"/>
  <c r="BL44" i="5"/>
  <c r="BM44" i="5"/>
  <c r="BN44" i="5"/>
  <c r="BP44" i="5"/>
  <c r="BQ44" i="5"/>
  <c r="BR44" i="5"/>
  <c r="BT44" i="5"/>
  <c r="BU44" i="5"/>
  <c r="BV44" i="5"/>
  <c r="AU45" i="5"/>
  <c r="AV45" i="5"/>
  <c r="AW45" i="5"/>
  <c r="AX45" i="5"/>
  <c r="AZ45" i="5"/>
  <c r="BA45" i="5"/>
  <c r="BB45" i="5"/>
  <c r="BD45" i="5"/>
  <c r="BE45" i="5"/>
  <c r="BF45" i="5"/>
  <c r="BH45" i="5"/>
  <c r="BI45" i="5"/>
  <c r="BJ45" i="5"/>
  <c r="BL45" i="5"/>
  <c r="BM45" i="5"/>
  <c r="BN45" i="5"/>
  <c r="BP45" i="5"/>
  <c r="BQ45" i="5"/>
  <c r="BR45" i="5"/>
  <c r="BT45" i="5"/>
  <c r="BU45" i="5"/>
  <c r="BV45" i="5"/>
  <c r="AU46" i="5"/>
  <c r="AV46" i="5"/>
  <c r="AW46" i="5"/>
  <c r="AX46" i="5"/>
  <c r="AZ46" i="5"/>
  <c r="BA46" i="5"/>
  <c r="BB46" i="5"/>
  <c r="BD46" i="5"/>
  <c r="BE46" i="5"/>
  <c r="BF46" i="5"/>
  <c r="BH46" i="5"/>
  <c r="BI46" i="5"/>
  <c r="BJ46" i="5"/>
  <c r="BL46" i="5"/>
  <c r="BM46" i="5"/>
  <c r="BN46" i="5"/>
  <c r="BP46" i="5"/>
  <c r="BQ46" i="5"/>
  <c r="BR46" i="5"/>
  <c r="BT46" i="5"/>
  <c r="BU46" i="5"/>
  <c r="BV46" i="5"/>
  <c r="AU47" i="5"/>
  <c r="AV47" i="5"/>
  <c r="AW47" i="5"/>
  <c r="AX47" i="5"/>
  <c r="AZ47" i="5"/>
  <c r="BA47" i="5"/>
  <c r="BB47" i="5"/>
  <c r="BD47" i="5"/>
  <c r="BE47" i="5"/>
  <c r="BF47" i="5"/>
  <c r="BH47" i="5"/>
  <c r="BI47" i="5"/>
  <c r="BJ47" i="5"/>
  <c r="BL47" i="5"/>
  <c r="BM47" i="5"/>
  <c r="BN47" i="5"/>
  <c r="BP47" i="5"/>
  <c r="BQ47" i="5"/>
  <c r="BR47" i="5"/>
  <c r="BT47" i="5"/>
  <c r="BU47" i="5"/>
  <c r="BV47" i="5"/>
  <c r="AU48" i="5"/>
  <c r="AV48" i="5"/>
  <c r="AW48" i="5"/>
  <c r="AX48" i="5"/>
  <c r="AZ48" i="5"/>
  <c r="BA48" i="5"/>
  <c r="BB48" i="5"/>
  <c r="BD48" i="5"/>
  <c r="BE48" i="5"/>
  <c r="BF48" i="5"/>
  <c r="BH48" i="5"/>
  <c r="BI48" i="5"/>
  <c r="BJ48" i="5"/>
  <c r="BL48" i="5"/>
  <c r="BM48" i="5"/>
  <c r="BN48" i="5"/>
  <c r="BP48" i="5"/>
  <c r="BQ48" i="5"/>
  <c r="BR48" i="5"/>
  <c r="BT48" i="5"/>
  <c r="BU48" i="5"/>
  <c r="BV48" i="5"/>
  <c r="AU49" i="5"/>
  <c r="AV49" i="5"/>
  <c r="AW49" i="5"/>
  <c r="AX49" i="5"/>
  <c r="AZ49" i="5"/>
  <c r="BA49" i="5"/>
  <c r="BB49" i="5"/>
  <c r="BD49" i="5"/>
  <c r="BE49" i="5"/>
  <c r="BF49" i="5"/>
  <c r="BH49" i="5"/>
  <c r="BI49" i="5"/>
  <c r="BJ49" i="5"/>
  <c r="BL49" i="5"/>
  <c r="BM49" i="5"/>
  <c r="BN49" i="5"/>
  <c r="BP49" i="5"/>
  <c r="BQ49" i="5"/>
  <c r="BR49" i="5"/>
  <c r="BT49" i="5"/>
  <c r="BU49" i="5"/>
  <c r="BV49" i="5"/>
  <c r="AU50" i="5"/>
  <c r="AV50" i="5"/>
  <c r="AW50" i="5"/>
  <c r="AX50" i="5"/>
  <c r="AZ50" i="5"/>
  <c r="BA50" i="5"/>
  <c r="BB50" i="5"/>
  <c r="BD50" i="5"/>
  <c r="BE50" i="5"/>
  <c r="BF50" i="5"/>
  <c r="BH50" i="5"/>
  <c r="BI50" i="5"/>
  <c r="BJ50" i="5"/>
  <c r="BL50" i="5"/>
  <c r="BM50" i="5"/>
  <c r="BN50" i="5"/>
  <c r="BP50" i="5"/>
  <c r="BQ50" i="5"/>
  <c r="BR50" i="5"/>
  <c r="BT50" i="5"/>
  <c r="BU50" i="5"/>
  <c r="BV50" i="5"/>
  <c r="AU51" i="5"/>
  <c r="AV51" i="5"/>
  <c r="AW51" i="5"/>
  <c r="AX51" i="5"/>
  <c r="AZ51" i="5"/>
  <c r="BA51" i="5"/>
  <c r="BB51" i="5"/>
  <c r="BD51" i="5"/>
  <c r="BE51" i="5"/>
  <c r="BF51" i="5"/>
  <c r="BH51" i="5"/>
  <c r="BI51" i="5"/>
  <c r="BJ51" i="5"/>
  <c r="BL51" i="5"/>
  <c r="BM51" i="5"/>
  <c r="BN51" i="5"/>
  <c r="BP51" i="5"/>
  <c r="BQ51" i="5"/>
  <c r="BR51" i="5"/>
  <c r="BT51" i="5"/>
  <c r="BU51" i="5"/>
  <c r="BV51" i="5"/>
  <c r="AU52" i="5"/>
  <c r="AV52" i="5"/>
  <c r="AW52" i="5"/>
  <c r="AX52" i="5"/>
  <c r="AZ52" i="5"/>
  <c r="BA52" i="5"/>
  <c r="BB52" i="5"/>
  <c r="BD52" i="5"/>
  <c r="BE52" i="5"/>
  <c r="BF52" i="5"/>
  <c r="BH52" i="5"/>
  <c r="BI52" i="5"/>
  <c r="BJ52" i="5"/>
  <c r="BL52" i="5"/>
  <c r="BM52" i="5"/>
  <c r="BN52" i="5"/>
  <c r="BP52" i="5"/>
  <c r="BQ52" i="5"/>
  <c r="BR52" i="5"/>
  <c r="BT52" i="5"/>
  <c r="BU52" i="5"/>
  <c r="BV52" i="5"/>
  <c r="AU53" i="5"/>
  <c r="AV53" i="5"/>
  <c r="AW53" i="5"/>
  <c r="AX53" i="5"/>
  <c r="AZ53" i="5"/>
  <c r="BA53" i="5"/>
  <c r="BB53" i="5"/>
  <c r="BD53" i="5"/>
  <c r="BE53" i="5"/>
  <c r="BF53" i="5"/>
  <c r="BH53" i="5"/>
  <c r="BI53" i="5"/>
  <c r="BJ53" i="5"/>
  <c r="BL53" i="5"/>
  <c r="BM53" i="5"/>
  <c r="BN53" i="5"/>
  <c r="BP53" i="5"/>
  <c r="BQ53" i="5"/>
  <c r="BR53" i="5"/>
  <c r="BT53" i="5"/>
  <c r="BU53" i="5"/>
  <c r="BV53" i="5"/>
  <c r="AU54" i="5"/>
  <c r="AV54" i="5"/>
  <c r="AW54" i="5"/>
  <c r="AX54" i="5"/>
  <c r="AZ54" i="5"/>
  <c r="BA54" i="5"/>
  <c r="BB54" i="5"/>
  <c r="BD54" i="5"/>
  <c r="BE54" i="5"/>
  <c r="BF54" i="5"/>
  <c r="BH54" i="5"/>
  <c r="BI54" i="5"/>
  <c r="BJ54" i="5"/>
  <c r="BL54" i="5"/>
  <c r="BM54" i="5"/>
  <c r="BN54" i="5"/>
  <c r="BP54" i="5"/>
  <c r="BQ54" i="5"/>
  <c r="BR54" i="5"/>
  <c r="BT54" i="5"/>
  <c r="BU54" i="5"/>
  <c r="BV54" i="5"/>
  <c r="AU55" i="5"/>
  <c r="AV55" i="5"/>
  <c r="AW55" i="5"/>
  <c r="AX55" i="5"/>
  <c r="AZ55" i="5"/>
  <c r="BA55" i="5"/>
  <c r="BB55" i="5"/>
  <c r="BD55" i="5"/>
  <c r="BE55" i="5"/>
  <c r="BF55" i="5"/>
  <c r="BH55" i="5"/>
  <c r="BI55" i="5"/>
  <c r="BJ55" i="5"/>
  <c r="BL55" i="5"/>
  <c r="BM55" i="5"/>
  <c r="BN55" i="5"/>
  <c r="BP55" i="5"/>
  <c r="BQ55" i="5"/>
  <c r="BR55" i="5"/>
  <c r="BT55" i="5"/>
  <c r="BU55" i="5"/>
  <c r="BV55" i="5"/>
  <c r="AU56" i="5"/>
  <c r="AV56" i="5"/>
  <c r="AW56" i="5"/>
  <c r="AX56" i="5"/>
  <c r="AZ56" i="5"/>
  <c r="BA56" i="5"/>
  <c r="BB56" i="5"/>
  <c r="BD56" i="5"/>
  <c r="BE56" i="5"/>
  <c r="BF56" i="5"/>
  <c r="BH56" i="5"/>
  <c r="BI56" i="5"/>
  <c r="BJ56" i="5"/>
  <c r="BL56" i="5"/>
  <c r="BM56" i="5"/>
  <c r="BN56" i="5"/>
  <c r="BP56" i="5"/>
  <c r="BQ56" i="5"/>
  <c r="BR56" i="5"/>
  <c r="BT56" i="5"/>
  <c r="BU56" i="5"/>
  <c r="BV56" i="5"/>
  <c r="AU57" i="5"/>
  <c r="AV57" i="5"/>
  <c r="AW57" i="5"/>
  <c r="AX57" i="5"/>
  <c r="AZ57" i="5"/>
  <c r="BA57" i="5"/>
  <c r="BB57" i="5"/>
  <c r="BD57" i="5"/>
  <c r="BE57" i="5"/>
  <c r="BF57" i="5"/>
  <c r="BH57" i="5"/>
  <c r="BI57" i="5"/>
  <c r="BJ57" i="5"/>
  <c r="BL57" i="5"/>
  <c r="BM57" i="5"/>
  <c r="BN57" i="5"/>
  <c r="BP57" i="5"/>
  <c r="BQ57" i="5"/>
  <c r="BR57" i="5"/>
  <c r="BT57" i="5"/>
  <c r="BU57" i="5"/>
  <c r="BV57" i="5"/>
  <c r="AU58" i="5"/>
  <c r="AV58" i="5"/>
  <c r="AW58" i="5"/>
  <c r="AX58" i="5"/>
  <c r="AZ58" i="5"/>
  <c r="BA58" i="5"/>
  <c r="BB58" i="5"/>
  <c r="BD58" i="5"/>
  <c r="BE58" i="5"/>
  <c r="BF58" i="5"/>
  <c r="BH58" i="5"/>
  <c r="BI58" i="5"/>
  <c r="BJ58" i="5"/>
  <c r="BL58" i="5"/>
  <c r="BM58" i="5"/>
  <c r="BN58" i="5"/>
  <c r="BP58" i="5"/>
  <c r="BQ58" i="5"/>
  <c r="BR58" i="5"/>
  <c r="BT58" i="5"/>
  <c r="BU58" i="5"/>
  <c r="BV58" i="5"/>
  <c r="AU59" i="5"/>
  <c r="AV59" i="5"/>
  <c r="AW59" i="5"/>
  <c r="AX59" i="5"/>
  <c r="AZ59" i="5"/>
  <c r="BA59" i="5"/>
  <c r="BB59" i="5"/>
  <c r="BD59" i="5"/>
  <c r="BE59" i="5"/>
  <c r="BF59" i="5"/>
  <c r="BH59" i="5"/>
  <c r="BI59" i="5"/>
  <c r="BJ59" i="5"/>
  <c r="BL59" i="5"/>
  <c r="BM59" i="5"/>
  <c r="BN59" i="5"/>
  <c r="BP59" i="5"/>
  <c r="BQ59" i="5"/>
  <c r="BR59" i="5"/>
  <c r="BT59" i="5"/>
  <c r="BU59" i="5"/>
  <c r="BV59" i="5"/>
  <c r="AU60" i="5"/>
  <c r="AV60" i="5"/>
  <c r="AW60" i="5"/>
  <c r="AX60" i="5"/>
  <c r="AZ60" i="5"/>
  <c r="BA60" i="5"/>
  <c r="BB60" i="5"/>
  <c r="BD60" i="5"/>
  <c r="BE60" i="5"/>
  <c r="BF60" i="5"/>
  <c r="BH60" i="5"/>
  <c r="BI60" i="5"/>
  <c r="BJ60" i="5"/>
  <c r="BL60" i="5"/>
  <c r="BM60" i="5"/>
  <c r="BN60" i="5"/>
  <c r="BP60" i="5"/>
  <c r="BQ60" i="5"/>
  <c r="BR60" i="5"/>
  <c r="BT60" i="5"/>
  <c r="BU60" i="5"/>
  <c r="BV60" i="5"/>
  <c r="AU61" i="5"/>
  <c r="AV61" i="5"/>
  <c r="AW61" i="5"/>
  <c r="AX61" i="5"/>
  <c r="AZ61" i="5"/>
  <c r="BA61" i="5"/>
  <c r="BB61" i="5"/>
  <c r="BD61" i="5"/>
  <c r="BE61" i="5"/>
  <c r="BF61" i="5"/>
  <c r="BH61" i="5"/>
  <c r="BI61" i="5"/>
  <c r="BJ61" i="5"/>
  <c r="BL61" i="5"/>
  <c r="BM61" i="5"/>
  <c r="BN61" i="5"/>
  <c r="BP61" i="5"/>
  <c r="BQ61" i="5"/>
  <c r="BR61" i="5"/>
  <c r="BT61" i="5"/>
  <c r="BU61" i="5"/>
  <c r="BV61" i="5"/>
  <c r="AU62" i="5"/>
  <c r="AV62" i="5"/>
  <c r="AW62" i="5"/>
  <c r="AX62" i="5"/>
  <c r="AZ62" i="5"/>
  <c r="BA62" i="5"/>
  <c r="BB62" i="5"/>
  <c r="BD62" i="5"/>
  <c r="BE62" i="5"/>
  <c r="BF62" i="5"/>
  <c r="BH62" i="5"/>
  <c r="BI62" i="5"/>
  <c r="BJ62" i="5"/>
  <c r="BL62" i="5"/>
  <c r="BM62" i="5"/>
  <c r="BN62" i="5"/>
  <c r="BP62" i="5"/>
  <c r="BQ62" i="5"/>
  <c r="BR62" i="5"/>
  <c r="BT62" i="5"/>
  <c r="BU62" i="5"/>
  <c r="BV62" i="5"/>
  <c r="AU63" i="5"/>
  <c r="AV63" i="5"/>
  <c r="AW63" i="5"/>
  <c r="AX63" i="5"/>
  <c r="AZ63" i="5"/>
  <c r="BA63" i="5"/>
  <c r="BB63" i="5"/>
  <c r="BD63" i="5"/>
  <c r="BE63" i="5"/>
  <c r="BF63" i="5"/>
  <c r="BH63" i="5"/>
  <c r="BI63" i="5"/>
  <c r="BJ63" i="5"/>
  <c r="BL63" i="5"/>
  <c r="BM63" i="5"/>
  <c r="BN63" i="5"/>
  <c r="BP63" i="5"/>
  <c r="BQ63" i="5"/>
  <c r="BR63" i="5"/>
  <c r="BT63" i="5"/>
  <c r="BU63" i="5"/>
  <c r="BV63" i="5"/>
  <c r="AU64" i="5"/>
  <c r="AV64" i="5"/>
  <c r="AW64" i="5"/>
  <c r="AX64" i="5"/>
  <c r="AZ64" i="5"/>
  <c r="BA64" i="5"/>
  <c r="BB64" i="5"/>
  <c r="BD64" i="5"/>
  <c r="BE64" i="5"/>
  <c r="BF64" i="5"/>
  <c r="BH64" i="5"/>
  <c r="BI64" i="5"/>
  <c r="BJ64" i="5"/>
  <c r="BL64" i="5"/>
  <c r="BM64" i="5"/>
  <c r="BN64" i="5"/>
  <c r="BP64" i="5"/>
  <c r="BQ64" i="5"/>
  <c r="BR64" i="5"/>
  <c r="BT64" i="5"/>
  <c r="BU64" i="5"/>
  <c r="BV64" i="5"/>
  <c r="AU65" i="5"/>
  <c r="AV65" i="5"/>
  <c r="AW65" i="5"/>
  <c r="AX65" i="5"/>
  <c r="AZ65" i="5"/>
  <c r="BA65" i="5"/>
  <c r="BB65" i="5"/>
  <c r="BD65" i="5"/>
  <c r="BE65" i="5"/>
  <c r="BF65" i="5"/>
  <c r="BH65" i="5"/>
  <c r="BI65" i="5"/>
  <c r="BJ65" i="5"/>
  <c r="BL65" i="5"/>
  <c r="BM65" i="5"/>
  <c r="BN65" i="5"/>
  <c r="BP65" i="5"/>
  <c r="BQ65" i="5"/>
  <c r="BR65" i="5"/>
  <c r="BT65" i="5"/>
  <c r="BU65" i="5"/>
  <c r="BV65" i="5"/>
  <c r="AU66" i="5"/>
  <c r="AV66" i="5"/>
  <c r="AW66" i="5"/>
  <c r="AX66" i="5"/>
  <c r="AZ66" i="5"/>
  <c r="BA66" i="5"/>
  <c r="BB66" i="5"/>
  <c r="BD66" i="5"/>
  <c r="BE66" i="5"/>
  <c r="BF66" i="5"/>
  <c r="BH66" i="5"/>
  <c r="BI66" i="5"/>
  <c r="BJ66" i="5"/>
  <c r="BL66" i="5"/>
  <c r="BM66" i="5"/>
  <c r="BN66" i="5"/>
  <c r="BP66" i="5"/>
  <c r="BQ66" i="5"/>
  <c r="BR66" i="5"/>
  <c r="BT66" i="5"/>
  <c r="BU66" i="5"/>
  <c r="BV66" i="5"/>
  <c r="AU67" i="5"/>
  <c r="AV67" i="5"/>
  <c r="AW67" i="5"/>
  <c r="AX67" i="5"/>
  <c r="AZ67" i="5"/>
  <c r="BA67" i="5"/>
  <c r="BB67" i="5"/>
  <c r="BD67" i="5"/>
  <c r="BE67" i="5"/>
  <c r="BF67" i="5"/>
  <c r="BH67" i="5"/>
  <c r="BI67" i="5"/>
  <c r="BJ67" i="5"/>
  <c r="BL67" i="5"/>
  <c r="BM67" i="5"/>
  <c r="BN67" i="5"/>
  <c r="BP67" i="5"/>
  <c r="BQ67" i="5"/>
  <c r="BR67" i="5"/>
  <c r="BT67" i="5"/>
  <c r="BU67" i="5"/>
  <c r="BV67" i="5"/>
  <c r="AU68" i="5"/>
  <c r="AV68" i="5"/>
  <c r="AW68" i="5"/>
  <c r="AX68" i="5"/>
  <c r="AZ68" i="5"/>
  <c r="BA68" i="5"/>
  <c r="BB68" i="5"/>
  <c r="BD68" i="5"/>
  <c r="BE68" i="5"/>
  <c r="BF68" i="5"/>
  <c r="BH68" i="5"/>
  <c r="BI68" i="5"/>
  <c r="BJ68" i="5"/>
  <c r="BL68" i="5"/>
  <c r="BM68" i="5"/>
  <c r="BN68" i="5"/>
  <c r="BP68" i="5"/>
  <c r="BQ68" i="5"/>
  <c r="BR68" i="5"/>
  <c r="BT68" i="5"/>
  <c r="BU68" i="5"/>
  <c r="BV68" i="5"/>
  <c r="AU69" i="5"/>
  <c r="AV69" i="5"/>
  <c r="AW69" i="5"/>
  <c r="AX69" i="5"/>
  <c r="AZ69" i="5"/>
  <c r="BA69" i="5"/>
  <c r="BB69" i="5"/>
  <c r="BD69" i="5"/>
  <c r="BE69" i="5"/>
  <c r="BF69" i="5"/>
  <c r="BH69" i="5"/>
  <c r="BI69" i="5"/>
  <c r="BJ69" i="5"/>
  <c r="BL69" i="5"/>
  <c r="BM69" i="5"/>
  <c r="BN69" i="5"/>
  <c r="BP69" i="5"/>
  <c r="BQ69" i="5"/>
  <c r="BR69" i="5"/>
  <c r="BT69" i="5"/>
  <c r="BU69" i="5"/>
  <c r="BV69" i="5"/>
  <c r="AU70" i="5"/>
  <c r="AV70" i="5"/>
  <c r="AW70" i="5"/>
  <c r="AX70" i="5"/>
  <c r="AZ70" i="5"/>
  <c r="BA70" i="5"/>
  <c r="BB70" i="5"/>
  <c r="BD70" i="5"/>
  <c r="BE70" i="5"/>
  <c r="BF70" i="5"/>
  <c r="BH70" i="5"/>
  <c r="BI70" i="5"/>
  <c r="BJ70" i="5"/>
  <c r="BL70" i="5"/>
  <c r="BM70" i="5"/>
  <c r="BN70" i="5"/>
  <c r="BP70" i="5"/>
  <c r="BQ70" i="5"/>
  <c r="BR70" i="5"/>
  <c r="BT70" i="5"/>
  <c r="BU70" i="5"/>
  <c r="BV70" i="5"/>
  <c r="AU71" i="5"/>
  <c r="AV71" i="5"/>
  <c r="AW71" i="5"/>
  <c r="AX71" i="5"/>
  <c r="AZ71" i="5"/>
  <c r="BA71" i="5"/>
  <c r="BB71" i="5"/>
  <c r="BD71" i="5"/>
  <c r="BE71" i="5"/>
  <c r="BF71" i="5"/>
  <c r="BH71" i="5"/>
  <c r="BI71" i="5"/>
  <c r="BJ71" i="5"/>
  <c r="BL71" i="5"/>
  <c r="BM71" i="5"/>
  <c r="BN71" i="5"/>
  <c r="BP71" i="5"/>
  <c r="BQ71" i="5"/>
  <c r="BR71" i="5"/>
  <c r="BT71" i="5"/>
  <c r="BU71" i="5"/>
  <c r="BV71" i="5"/>
  <c r="AU72" i="5"/>
  <c r="AV72" i="5"/>
  <c r="AW72" i="5"/>
  <c r="AX72" i="5"/>
  <c r="AZ72" i="5"/>
  <c r="BA72" i="5"/>
  <c r="BB72" i="5"/>
  <c r="BD72" i="5"/>
  <c r="BE72" i="5"/>
  <c r="BF72" i="5"/>
  <c r="BH72" i="5"/>
  <c r="BI72" i="5"/>
  <c r="BJ72" i="5"/>
  <c r="BL72" i="5"/>
  <c r="BM72" i="5"/>
  <c r="BN72" i="5"/>
  <c r="BP72" i="5"/>
  <c r="BQ72" i="5"/>
  <c r="BR72" i="5"/>
  <c r="BT72" i="5"/>
  <c r="BU72" i="5"/>
  <c r="BV72" i="5"/>
  <c r="AU73" i="5"/>
  <c r="AV73" i="5"/>
  <c r="AW73" i="5"/>
  <c r="AX73" i="5"/>
  <c r="AZ73" i="5"/>
  <c r="BA73" i="5"/>
  <c r="BB73" i="5"/>
  <c r="BD73" i="5"/>
  <c r="BE73" i="5"/>
  <c r="BF73" i="5"/>
  <c r="BH73" i="5"/>
  <c r="BI73" i="5"/>
  <c r="BJ73" i="5"/>
  <c r="BL73" i="5"/>
  <c r="BM73" i="5"/>
  <c r="BN73" i="5"/>
  <c r="BP73" i="5"/>
  <c r="BQ73" i="5"/>
  <c r="BR73" i="5"/>
  <c r="BT73" i="5"/>
  <c r="BU73" i="5"/>
  <c r="BV73" i="5"/>
  <c r="AU74" i="5"/>
  <c r="AV74" i="5"/>
  <c r="AW74" i="5"/>
  <c r="AX74" i="5"/>
  <c r="AZ74" i="5"/>
  <c r="BA74" i="5"/>
  <c r="BB74" i="5"/>
  <c r="BD74" i="5"/>
  <c r="BE74" i="5"/>
  <c r="BF74" i="5"/>
  <c r="BH74" i="5"/>
  <c r="BI74" i="5"/>
  <c r="BJ74" i="5"/>
  <c r="BL74" i="5"/>
  <c r="BM74" i="5"/>
  <c r="BN74" i="5"/>
  <c r="BP74" i="5"/>
  <c r="BQ74" i="5"/>
  <c r="BR74" i="5"/>
  <c r="BT74" i="5"/>
  <c r="BU74" i="5"/>
  <c r="BV74" i="5"/>
  <c r="AU75" i="5"/>
  <c r="AV75" i="5"/>
  <c r="AW75" i="5"/>
  <c r="AX75" i="5"/>
  <c r="AZ75" i="5"/>
  <c r="BA75" i="5"/>
  <c r="BB75" i="5"/>
  <c r="BD75" i="5"/>
  <c r="BE75" i="5"/>
  <c r="BF75" i="5"/>
  <c r="BH75" i="5"/>
  <c r="BI75" i="5"/>
  <c r="BJ75" i="5"/>
  <c r="BL75" i="5"/>
  <c r="BM75" i="5"/>
  <c r="BN75" i="5"/>
  <c r="BP75" i="5"/>
  <c r="BQ75" i="5"/>
  <c r="BR75" i="5"/>
  <c r="BT75" i="5"/>
  <c r="BU75" i="5"/>
  <c r="BV75" i="5"/>
  <c r="AU76" i="5"/>
  <c r="AV76" i="5"/>
  <c r="AW76" i="5"/>
  <c r="AX76" i="5"/>
  <c r="AZ76" i="5"/>
  <c r="BA76" i="5"/>
  <c r="BB76" i="5"/>
  <c r="BD76" i="5"/>
  <c r="BE76" i="5"/>
  <c r="BF76" i="5"/>
  <c r="BH76" i="5"/>
  <c r="BI76" i="5"/>
  <c r="BJ76" i="5"/>
  <c r="BL76" i="5"/>
  <c r="BM76" i="5"/>
  <c r="BN76" i="5"/>
  <c r="BP76" i="5"/>
  <c r="BQ76" i="5"/>
  <c r="BR76" i="5"/>
  <c r="BT76" i="5"/>
  <c r="BU76" i="5"/>
  <c r="BV76" i="5"/>
  <c r="AU77" i="5"/>
  <c r="AV77" i="5"/>
  <c r="AW77" i="5"/>
  <c r="AX77" i="5"/>
  <c r="AZ77" i="5"/>
  <c r="BA77" i="5"/>
  <c r="BB77" i="5"/>
  <c r="BD77" i="5"/>
  <c r="BE77" i="5"/>
  <c r="BF77" i="5"/>
  <c r="BH77" i="5"/>
  <c r="BI77" i="5"/>
  <c r="BJ77" i="5"/>
  <c r="BL77" i="5"/>
  <c r="BM77" i="5"/>
  <c r="BN77" i="5"/>
  <c r="BP77" i="5"/>
  <c r="BQ77" i="5"/>
  <c r="BR77" i="5"/>
  <c r="BT77" i="5"/>
  <c r="BU77" i="5"/>
  <c r="BV77" i="5"/>
  <c r="AU78" i="5"/>
  <c r="AV78" i="5"/>
  <c r="AW78" i="5"/>
  <c r="AX78" i="5"/>
  <c r="AZ78" i="5"/>
  <c r="BA78" i="5"/>
  <c r="BB78" i="5"/>
  <c r="BD78" i="5"/>
  <c r="BE78" i="5"/>
  <c r="BF78" i="5"/>
  <c r="BH78" i="5"/>
  <c r="BI78" i="5"/>
  <c r="BJ78" i="5"/>
  <c r="BL78" i="5"/>
  <c r="BM78" i="5"/>
  <c r="BN78" i="5"/>
  <c r="BP78" i="5"/>
  <c r="BQ78" i="5"/>
  <c r="BR78" i="5"/>
  <c r="BT78" i="5"/>
  <c r="BU78" i="5"/>
  <c r="BV78" i="5"/>
  <c r="AU79" i="5"/>
  <c r="AV79" i="5"/>
  <c r="AW79" i="5"/>
  <c r="AX79" i="5"/>
  <c r="AZ79" i="5"/>
  <c r="BA79" i="5"/>
  <c r="BB79" i="5"/>
  <c r="BD79" i="5"/>
  <c r="BE79" i="5"/>
  <c r="BF79" i="5"/>
  <c r="BH79" i="5"/>
  <c r="BI79" i="5"/>
  <c r="BJ79" i="5"/>
  <c r="BL79" i="5"/>
  <c r="BM79" i="5"/>
  <c r="BN79" i="5"/>
  <c r="BP79" i="5"/>
  <c r="BQ79" i="5"/>
  <c r="BR79" i="5"/>
  <c r="BT79" i="5"/>
  <c r="BU79" i="5"/>
  <c r="BV79" i="5"/>
  <c r="AU80" i="5"/>
  <c r="AV80" i="5"/>
  <c r="AW80" i="5"/>
  <c r="AX80" i="5"/>
  <c r="AZ80" i="5"/>
  <c r="BA80" i="5"/>
  <c r="BB80" i="5"/>
  <c r="BD80" i="5"/>
  <c r="BE80" i="5"/>
  <c r="BF80" i="5"/>
  <c r="BH80" i="5"/>
  <c r="BI80" i="5"/>
  <c r="BJ80" i="5"/>
  <c r="BL80" i="5"/>
  <c r="BM80" i="5"/>
  <c r="BN80" i="5"/>
  <c r="BP80" i="5"/>
  <c r="BQ80" i="5"/>
  <c r="BR80" i="5"/>
  <c r="BT80" i="5"/>
  <c r="BU80" i="5"/>
  <c r="BV80" i="5"/>
  <c r="AU81" i="5"/>
  <c r="AV81" i="5"/>
  <c r="AW81" i="5"/>
  <c r="AX81" i="5"/>
  <c r="AZ81" i="5"/>
  <c r="BA81" i="5"/>
  <c r="BB81" i="5"/>
  <c r="BD81" i="5"/>
  <c r="BE81" i="5"/>
  <c r="BF81" i="5"/>
  <c r="BH81" i="5"/>
  <c r="BI81" i="5"/>
  <c r="BJ81" i="5"/>
  <c r="BL81" i="5"/>
  <c r="BM81" i="5"/>
  <c r="BN81" i="5"/>
  <c r="BP81" i="5"/>
  <c r="BQ81" i="5"/>
  <c r="BR81" i="5"/>
  <c r="BT81" i="5"/>
  <c r="BU81" i="5"/>
  <c r="BV81" i="5"/>
  <c r="AU82" i="5"/>
  <c r="AV82" i="5"/>
  <c r="AW82" i="5"/>
  <c r="AX82" i="5"/>
  <c r="AZ82" i="5"/>
  <c r="BA82" i="5"/>
  <c r="BB82" i="5"/>
  <c r="BD82" i="5"/>
  <c r="BE82" i="5"/>
  <c r="BF82" i="5"/>
  <c r="BH82" i="5"/>
  <c r="BI82" i="5"/>
  <c r="BJ82" i="5"/>
  <c r="BL82" i="5"/>
  <c r="BM82" i="5"/>
  <c r="BN82" i="5"/>
  <c r="BP82" i="5"/>
  <c r="BQ82" i="5"/>
  <c r="BR82" i="5"/>
  <c r="BT82" i="5"/>
  <c r="BU82" i="5"/>
  <c r="BV82" i="5"/>
  <c r="AU83" i="5"/>
  <c r="AV83" i="5"/>
  <c r="AW83" i="5"/>
  <c r="AX83" i="5"/>
  <c r="AZ83" i="5"/>
  <c r="BA83" i="5"/>
  <c r="BB83" i="5"/>
  <c r="BD83" i="5"/>
  <c r="BE83" i="5"/>
  <c r="BF83" i="5"/>
  <c r="BH83" i="5"/>
  <c r="BI83" i="5"/>
  <c r="BJ83" i="5"/>
  <c r="BL83" i="5"/>
  <c r="BM83" i="5"/>
  <c r="BN83" i="5"/>
  <c r="BP83" i="5"/>
  <c r="BQ83" i="5"/>
  <c r="BR83" i="5"/>
  <c r="BT83" i="5"/>
  <c r="BU83" i="5"/>
  <c r="BV83" i="5"/>
  <c r="AU84" i="5"/>
  <c r="AV84" i="5"/>
  <c r="AW84" i="5"/>
  <c r="AX84" i="5"/>
  <c r="AZ84" i="5"/>
  <c r="BA84" i="5"/>
  <c r="BB84" i="5"/>
  <c r="BD84" i="5"/>
  <c r="BE84" i="5"/>
  <c r="BF84" i="5"/>
  <c r="BH84" i="5"/>
  <c r="BI84" i="5"/>
  <c r="BJ84" i="5"/>
  <c r="BL84" i="5"/>
  <c r="BM84" i="5"/>
  <c r="BN84" i="5"/>
  <c r="BP84" i="5"/>
  <c r="BQ84" i="5"/>
  <c r="BR84" i="5"/>
  <c r="BT84" i="5"/>
  <c r="BU84" i="5"/>
  <c r="BV84" i="5"/>
  <c r="AU85" i="5"/>
  <c r="AV85" i="5"/>
  <c r="AW85" i="5"/>
  <c r="AX85" i="5"/>
  <c r="AZ85" i="5"/>
  <c r="BA85" i="5"/>
  <c r="BB85" i="5"/>
  <c r="BD85" i="5"/>
  <c r="BE85" i="5"/>
  <c r="BF85" i="5"/>
  <c r="BH85" i="5"/>
  <c r="BI85" i="5"/>
  <c r="BJ85" i="5"/>
  <c r="BL85" i="5"/>
  <c r="BM85" i="5"/>
  <c r="BN85" i="5"/>
  <c r="BP85" i="5"/>
  <c r="BQ85" i="5"/>
  <c r="BR85" i="5"/>
  <c r="BT85" i="5"/>
  <c r="BU85" i="5"/>
  <c r="BV85" i="5"/>
  <c r="AU86" i="5"/>
  <c r="AV86" i="5"/>
  <c r="AW86" i="5"/>
  <c r="AX86" i="5"/>
  <c r="AZ86" i="5"/>
  <c r="BA86" i="5"/>
  <c r="BB86" i="5"/>
  <c r="BD86" i="5"/>
  <c r="BE86" i="5"/>
  <c r="BF86" i="5"/>
  <c r="BH86" i="5"/>
  <c r="BI86" i="5"/>
  <c r="BJ86" i="5"/>
  <c r="BL86" i="5"/>
  <c r="BM86" i="5"/>
  <c r="BN86" i="5"/>
  <c r="BP86" i="5"/>
  <c r="BQ86" i="5"/>
  <c r="BR86" i="5"/>
  <c r="BT86" i="5"/>
  <c r="BU86" i="5"/>
  <c r="BV86" i="5"/>
  <c r="AU87" i="5"/>
  <c r="AV87" i="5"/>
  <c r="AW87" i="5"/>
  <c r="AX87" i="5"/>
  <c r="AZ87" i="5"/>
  <c r="BA87" i="5"/>
  <c r="BB87" i="5"/>
  <c r="BD87" i="5"/>
  <c r="BE87" i="5"/>
  <c r="BF87" i="5"/>
  <c r="BH87" i="5"/>
  <c r="BI87" i="5"/>
  <c r="BJ87" i="5"/>
  <c r="BL87" i="5"/>
  <c r="BM87" i="5"/>
  <c r="BN87" i="5"/>
  <c r="BP87" i="5"/>
  <c r="BQ87" i="5"/>
  <c r="BR87" i="5"/>
  <c r="BT87" i="5"/>
  <c r="BU87" i="5"/>
  <c r="BV87" i="5"/>
  <c r="AU88" i="5"/>
  <c r="AV88" i="5"/>
  <c r="AW88" i="5"/>
  <c r="AX88" i="5"/>
  <c r="AZ88" i="5"/>
  <c r="BA88" i="5"/>
  <c r="BB88" i="5"/>
  <c r="BD88" i="5"/>
  <c r="BE88" i="5"/>
  <c r="BF88" i="5"/>
  <c r="BH88" i="5"/>
  <c r="BI88" i="5"/>
  <c r="BJ88" i="5"/>
  <c r="BL88" i="5"/>
  <c r="BM88" i="5"/>
  <c r="BN88" i="5"/>
  <c r="BP88" i="5"/>
  <c r="BQ88" i="5"/>
  <c r="BR88" i="5"/>
  <c r="BT88" i="5"/>
  <c r="BU88" i="5"/>
  <c r="BV88" i="5"/>
  <c r="AU89" i="5"/>
  <c r="AV89" i="5"/>
  <c r="AW89" i="5"/>
  <c r="AX89" i="5"/>
  <c r="AZ89" i="5"/>
  <c r="BA89" i="5"/>
  <c r="BB89" i="5"/>
  <c r="BD89" i="5"/>
  <c r="BE89" i="5"/>
  <c r="BF89" i="5"/>
  <c r="BH89" i="5"/>
  <c r="BI89" i="5"/>
  <c r="BJ89" i="5"/>
  <c r="BL89" i="5"/>
  <c r="BM89" i="5"/>
  <c r="BN89" i="5"/>
  <c r="BP89" i="5"/>
  <c r="BQ89" i="5"/>
  <c r="BR89" i="5"/>
  <c r="BT89" i="5"/>
  <c r="BU89" i="5"/>
  <c r="BV89" i="5"/>
  <c r="AU90" i="5"/>
  <c r="AV90" i="5"/>
  <c r="AW90" i="5"/>
  <c r="AX90" i="5"/>
  <c r="AZ90" i="5"/>
  <c r="BA90" i="5"/>
  <c r="BB90" i="5"/>
  <c r="BD90" i="5"/>
  <c r="BE90" i="5"/>
  <c r="BF90" i="5"/>
  <c r="BH90" i="5"/>
  <c r="BI90" i="5"/>
  <c r="BJ90" i="5"/>
  <c r="BL90" i="5"/>
  <c r="BM90" i="5"/>
  <c r="BN90" i="5"/>
  <c r="BP90" i="5"/>
  <c r="BQ90" i="5"/>
  <c r="BR90" i="5"/>
  <c r="BT90" i="5"/>
  <c r="BU90" i="5"/>
  <c r="BV90" i="5"/>
  <c r="AU91" i="5"/>
  <c r="AV91" i="5"/>
  <c r="AW91" i="5"/>
  <c r="AX91" i="5"/>
  <c r="AZ91" i="5"/>
  <c r="BA91" i="5"/>
  <c r="BB91" i="5"/>
  <c r="BD91" i="5"/>
  <c r="BE91" i="5"/>
  <c r="BF91" i="5"/>
  <c r="BH91" i="5"/>
  <c r="BI91" i="5"/>
  <c r="BJ91" i="5"/>
  <c r="BL91" i="5"/>
  <c r="BM91" i="5"/>
  <c r="BN91" i="5"/>
  <c r="BP91" i="5"/>
  <c r="BQ91" i="5"/>
  <c r="BR91" i="5"/>
  <c r="BT91" i="5"/>
  <c r="BU91" i="5"/>
  <c r="BV91" i="5"/>
  <c r="AU92" i="5"/>
  <c r="AV92" i="5"/>
  <c r="AW92" i="5"/>
  <c r="AX92" i="5"/>
  <c r="AZ92" i="5"/>
  <c r="BA92" i="5"/>
  <c r="BB92" i="5"/>
  <c r="BD92" i="5"/>
  <c r="BE92" i="5"/>
  <c r="BF92" i="5"/>
  <c r="BH92" i="5"/>
  <c r="BI92" i="5"/>
  <c r="BJ92" i="5"/>
  <c r="BL92" i="5"/>
  <c r="BM92" i="5"/>
  <c r="BN92" i="5"/>
  <c r="BP92" i="5"/>
  <c r="BQ92" i="5"/>
  <c r="BR92" i="5"/>
  <c r="BT92" i="5"/>
  <c r="BU92" i="5"/>
  <c r="BV92" i="5"/>
  <c r="AU93" i="5"/>
  <c r="AV93" i="5"/>
  <c r="AW93" i="5"/>
  <c r="AX93" i="5"/>
  <c r="AZ93" i="5"/>
  <c r="BA93" i="5"/>
  <c r="BB93" i="5"/>
  <c r="BD93" i="5"/>
  <c r="BE93" i="5"/>
  <c r="BF93" i="5"/>
  <c r="BH93" i="5"/>
  <c r="BI93" i="5"/>
  <c r="BJ93" i="5"/>
  <c r="BL93" i="5"/>
  <c r="BM93" i="5"/>
  <c r="BN93" i="5"/>
  <c r="BP93" i="5"/>
  <c r="BQ93" i="5"/>
  <c r="BR93" i="5"/>
  <c r="BT93" i="5"/>
  <c r="BU93" i="5"/>
  <c r="BV93" i="5"/>
  <c r="AU94" i="5"/>
  <c r="AV94" i="5"/>
  <c r="AW94" i="5"/>
  <c r="AX94" i="5"/>
  <c r="AZ94" i="5"/>
  <c r="BA94" i="5"/>
  <c r="BB94" i="5"/>
  <c r="BD94" i="5"/>
  <c r="BE94" i="5"/>
  <c r="BF94" i="5"/>
  <c r="BH94" i="5"/>
  <c r="BI94" i="5"/>
  <c r="BJ94" i="5"/>
  <c r="BL94" i="5"/>
  <c r="BM94" i="5"/>
  <c r="BN94" i="5"/>
  <c r="BP94" i="5"/>
  <c r="BQ94" i="5"/>
  <c r="BR94" i="5"/>
  <c r="BT94" i="5"/>
  <c r="BU94" i="5"/>
  <c r="BV94" i="5"/>
  <c r="AU95" i="5"/>
  <c r="AV95" i="5"/>
  <c r="AW95" i="5"/>
  <c r="AX95" i="5"/>
  <c r="AZ95" i="5"/>
  <c r="BA95" i="5"/>
  <c r="BB95" i="5"/>
  <c r="BD95" i="5"/>
  <c r="BE95" i="5"/>
  <c r="BF95" i="5"/>
  <c r="BH95" i="5"/>
  <c r="BI95" i="5"/>
  <c r="BJ95" i="5"/>
  <c r="BL95" i="5"/>
  <c r="BM95" i="5"/>
  <c r="BN95" i="5"/>
  <c r="BP95" i="5"/>
  <c r="BQ95" i="5"/>
  <c r="BR95" i="5"/>
  <c r="BT95" i="5"/>
  <c r="BU95" i="5"/>
  <c r="BV95" i="5"/>
  <c r="AU96" i="5"/>
  <c r="AV96" i="5"/>
  <c r="AW96" i="5"/>
  <c r="AX96" i="5"/>
  <c r="AZ96" i="5"/>
  <c r="BA96" i="5"/>
  <c r="BB96" i="5"/>
  <c r="BD96" i="5"/>
  <c r="BE96" i="5"/>
  <c r="BF96" i="5"/>
  <c r="BH96" i="5"/>
  <c r="BI96" i="5"/>
  <c r="BJ96" i="5"/>
  <c r="BL96" i="5"/>
  <c r="BM96" i="5"/>
  <c r="BN96" i="5"/>
  <c r="BP96" i="5"/>
  <c r="BQ96" i="5"/>
  <c r="BR96" i="5"/>
  <c r="BT96" i="5"/>
  <c r="BU96" i="5"/>
  <c r="BV96" i="5"/>
  <c r="AU97" i="5"/>
  <c r="AV97" i="5"/>
  <c r="AW97" i="5"/>
  <c r="AX97" i="5"/>
  <c r="AZ97" i="5"/>
  <c r="BA97" i="5"/>
  <c r="BB97" i="5"/>
  <c r="BD97" i="5"/>
  <c r="BE97" i="5"/>
  <c r="BF97" i="5"/>
  <c r="BH97" i="5"/>
  <c r="BI97" i="5"/>
  <c r="BJ97" i="5"/>
  <c r="BL97" i="5"/>
  <c r="BM97" i="5"/>
  <c r="BN97" i="5"/>
  <c r="BP97" i="5"/>
  <c r="BQ97" i="5"/>
  <c r="BR97" i="5"/>
  <c r="BT97" i="5"/>
  <c r="BU97" i="5"/>
  <c r="BV97" i="5"/>
  <c r="AU98" i="5"/>
  <c r="AV98" i="5"/>
  <c r="AW98" i="5"/>
  <c r="AX98" i="5"/>
  <c r="AZ98" i="5"/>
  <c r="BA98" i="5"/>
  <c r="BB98" i="5"/>
  <c r="BD98" i="5"/>
  <c r="BE98" i="5"/>
  <c r="BF98" i="5"/>
  <c r="BH98" i="5"/>
  <c r="BI98" i="5"/>
  <c r="BJ98" i="5"/>
  <c r="BL98" i="5"/>
  <c r="BM98" i="5"/>
  <c r="BN98" i="5"/>
  <c r="BP98" i="5"/>
  <c r="BQ98" i="5"/>
  <c r="BR98" i="5"/>
  <c r="BT98" i="5"/>
  <c r="BU98" i="5"/>
  <c r="BV98" i="5"/>
  <c r="AU99" i="5"/>
  <c r="AV99" i="5"/>
  <c r="AW99" i="5"/>
  <c r="AX99" i="5"/>
  <c r="AZ99" i="5"/>
  <c r="BA99" i="5"/>
  <c r="BB99" i="5"/>
  <c r="BD99" i="5"/>
  <c r="BE99" i="5"/>
  <c r="BF99" i="5"/>
  <c r="BH99" i="5"/>
  <c r="BI99" i="5"/>
  <c r="BJ99" i="5"/>
  <c r="BL99" i="5"/>
  <c r="BM99" i="5"/>
  <c r="BN99" i="5"/>
  <c r="BP99" i="5"/>
  <c r="BQ99" i="5"/>
  <c r="BR99" i="5"/>
  <c r="BT99" i="5"/>
  <c r="BU99" i="5"/>
  <c r="BV99" i="5"/>
  <c r="AU100" i="5"/>
  <c r="AV100" i="5"/>
  <c r="AW100" i="5"/>
  <c r="AX100" i="5"/>
  <c r="AZ100" i="5"/>
  <c r="BA100" i="5"/>
  <c r="BB100" i="5"/>
  <c r="BD100" i="5"/>
  <c r="BE100" i="5"/>
  <c r="BF100" i="5"/>
  <c r="BH100" i="5"/>
  <c r="BI100" i="5"/>
  <c r="BJ100" i="5"/>
  <c r="BL100" i="5"/>
  <c r="BM100" i="5"/>
  <c r="BN100" i="5"/>
  <c r="BP100" i="5"/>
  <c r="BQ100" i="5"/>
  <c r="BR100" i="5"/>
  <c r="BT100" i="5"/>
  <c r="BU100" i="5"/>
  <c r="BV100" i="5"/>
  <c r="AU101" i="5"/>
  <c r="AV101" i="5"/>
  <c r="AW101" i="5"/>
  <c r="AX101" i="5"/>
  <c r="AZ101" i="5"/>
  <c r="BA101" i="5"/>
  <c r="BB101" i="5"/>
  <c r="BD101" i="5"/>
  <c r="BE101" i="5"/>
  <c r="BF101" i="5"/>
  <c r="BH101" i="5"/>
  <c r="BI101" i="5"/>
  <c r="BJ101" i="5"/>
  <c r="BL101" i="5"/>
  <c r="BM101" i="5"/>
  <c r="BN101" i="5"/>
  <c r="BP101" i="5"/>
  <c r="BQ101" i="5"/>
  <c r="BR101" i="5"/>
  <c r="BT101" i="5"/>
  <c r="BU101" i="5"/>
  <c r="BV101" i="5"/>
  <c r="AU102" i="5"/>
  <c r="AV102" i="5"/>
  <c r="AW102" i="5"/>
  <c r="AX102" i="5"/>
  <c r="AZ102" i="5"/>
  <c r="BA102" i="5"/>
  <c r="BB102" i="5"/>
  <c r="BD102" i="5"/>
  <c r="BE102" i="5"/>
  <c r="BF102" i="5"/>
  <c r="BH102" i="5"/>
  <c r="BI102" i="5"/>
  <c r="BJ102" i="5"/>
  <c r="BL102" i="5"/>
  <c r="BM102" i="5"/>
  <c r="BN102" i="5"/>
  <c r="BP102" i="5"/>
  <c r="BQ102" i="5"/>
  <c r="BR102" i="5"/>
  <c r="BT102" i="5"/>
  <c r="BU102" i="5"/>
  <c r="BV102" i="5"/>
  <c r="AU103" i="5"/>
  <c r="AV103" i="5"/>
  <c r="AW103" i="5"/>
  <c r="AX103" i="5"/>
  <c r="AZ103" i="5"/>
  <c r="BA103" i="5"/>
  <c r="BB103" i="5"/>
  <c r="BD103" i="5"/>
  <c r="BE103" i="5"/>
  <c r="BF103" i="5"/>
  <c r="BH103" i="5"/>
  <c r="BI103" i="5"/>
  <c r="BJ103" i="5"/>
  <c r="BL103" i="5"/>
  <c r="BM103" i="5"/>
  <c r="BN103" i="5"/>
  <c r="BP103" i="5"/>
  <c r="BQ103" i="5"/>
  <c r="BR103" i="5"/>
  <c r="BT103" i="5"/>
  <c r="BU103" i="5"/>
  <c r="BV103" i="5"/>
  <c r="AU104" i="5"/>
  <c r="AV104" i="5"/>
  <c r="AW104" i="5"/>
  <c r="AX104" i="5"/>
  <c r="AZ104" i="5"/>
  <c r="BA104" i="5"/>
  <c r="BB104" i="5"/>
  <c r="BD104" i="5"/>
  <c r="BE104" i="5"/>
  <c r="BF104" i="5"/>
  <c r="BH104" i="5"/>
  <c r="BI104" i="5"/>
  <c r="BJ104" i="5"/>
  <c r="BL104" i="5"/>
  <c r="BM104" i="5"/>
  <c r="BN104" i="5"/>
  <c r="BP104" i="5"/>
  <c r="BQ104" i="5"/>
  <c r="BR104" i="5"/>
  <c r="BT104" i="5"/>
  <c r="BU104" i="5"/>
  <c r="BV104" i="5"/>
  <c r="AU105" i="5"/>
  <c r="AV105" i="5"/>
  <c r="AW105" i="5"/>
  <c r="AX105" i="5"/>
  <c r="AZ105" i="5"/>
  <c r="BA105" i="5"/>
  <c r="BB105" i="5"/>
  <c r="BD105" i="5"/>
  <c r="BE105" i="5"/>
  <c r="BF105" i="5"/>
  <c r="BH105" i="5"/>
  <c r="BI105" i="5"/>
  <c r="BJ105" i="5"/>
  <c r="BL105" i="5"/>
  <c r="BM105" i="5"/>
  <c r="BN105" i="5"/>
  <c r="BP105" i="5"/>
  <c r="BQ105" i="5"/>
  <c r="BR105" i="5"/>
  <c r="BT105" i="5"/>
  <c r="BU105" i="5"/>
  <c r="BV105" i="5"/>
  <c r="AU106" i="5"/>
  <c r="AV106" i="5"/>
  <c r="AW106" i="5"/>
  <c r="AX106" i="5"/>
  <c r="AZ106" i="5"/>
  <c r="BA106" i="5"/>
  <c r="BB106" i="5"/>
  <c r="BD106" i="5"/>
  <c r="BE106" i="5"/>
  <c r="BF106" i="5"/>
  <c r="BH106" i="5"/>
  <c r="BI106" i="5"/>
  <c r="BJ106" i="5"/>
  <c r="BL106" i="5"/>
  <c r="BM106" i="5"/>
  <c r="BN106" i="5"/>
  <c r="BP106" i="5"/>
  <c r="BQ106" i="5"/>
  <c r="BR106" i="5"/>
  <c r="BT106" i="5"/>
  <c r="BU106" i="5"/>
  <c r="BV106" i="5"/>
  <c r="AU107" i="5"/>
  <c r="AV107" i="5"/>
  <c r="AW107" i="5"/>
  <c r="AX107" i="5"/>
  <c r="AZ107" i="5"/>
  <c r="BA107" i="5"/>
  <c r="BB107" i="5"/>
  <c r="BD107" i="5"/>
  <c r="BE107" i="5"/>
  <c r="BF107" i="5"/>
  <c r="BH107" i="5"/>
  <c r="BI107" i="5"/>
  <c r="BJ107" i="5"/>
  <c r="BL107" i="5"/>
  <c r="BM107" i="5"/>
  <c r="BN107" i="5"/>
  <c r="BP107" i="5"/>
  <c r="BQ107" i="5"/>
  <c r="BR107" i="5"/>
  <c r="BT107" i="5"/>
  <c r="BU107" i="5"/>
  <c r="BV107" i="5"/>
  <c r="AU108" i="5"/>
  <c r="AV108" i="5"/>
  <c r="AW108" i="5"/>
  <c r="AX108" i="5"/>
  <c r="AZ108" i="5"/>
  <c r="BA108" i="5"/>
  <c r="BB108" i="5"/>
  <c r="BD108" i="5"/>
  <c r="BE108" i="5"/>
  <c r="BF108" i="5"/>
  <c r="BH108" i="5"/>
  <c r="BI108" i="5"/>
  <c r="BJ108" i="5"/>
  <c r="BL108" i="5"/>
  <c r="BM108" i="5"/>
  <c r="BN108" i="5"/>
  <c r="BP108" i="5"/>
  <c r="BQ108" i="5"/>
  <c r="BR108" i="5"/>
  <c r="BT108" i="5"/>
  <c r="BU108" i="5"/>
  <c r="BV108" i="5"/>
  <c r="AU109" i="5"/>
  <c r="AV109" i="5"/>
  <c r="AW109" i="5"/>
  <c r="AX109" i="5"/>
  <c r="AZ109" i="5"/>
  <c r="BA109" i="5"/>
  <c r="BB109" i="5"/>
  <c r="BD109" i="5"/>
  <c r="BE109" i="5"/>
  <c r="BF109" i="5"/>
  <c r="BH109" i="5"/>
  <c r="BI109" i="5"/>
  <c r="BJ109" i="5"/>
  <c r="BL109" i="5"/>
  <c r="BM109" i="5"/>
  <c r="BN109" i="5"/>
  <c r="BP109" i="5"/>
  <c r="BQ109" i="5"/>
  <c r="BR109" i="5"/>
  <c r="BT109" i="5"/>
  <c r="BU109" i="5"/>
  <c r="BV109" i="5"/>
  <c r="AU110" i="5"/>
  <c r="AV110" i="5"/>
  <c r="AW110" i="5"/>
  <c r="AX110" i="5"/>
  <c r="AZ110" i="5"/>
  <c r="BA110" i="5"/>
  <c r="BB110" i="5"/>
  <c r="BD110" i="5"/>
  <c r="BE110" i="5"/>
  <c r="BF110" i="5"/>
  <c r="BH110" i="5"/>
  <c r="BI110" i="5"/>
  <c r="BJ110" i="5"/>
  <c r="BL110" i="5"/>
  <c r="BM110" i="5"/>
  <c r="BN110" i="5"/>
  <c r="BP110" i="5"/>
  <c r="BQ110" i="5"/>
  <c r="BR110" i="5"/>
  <c r="BT110" i="5"/>
  <c r="BU110" i="5"/>
  <c r="BV110" i="5"/>
  <c r="AU111" i="5"/>
  <c r="AV111" i="5"/>
  <c r="AW111" i="5"/>
  <c r="AX111" i="5"/>
  <c r="AZ111" i="5"/>
  <c r="BA111" i="5"/>
  <c r="BB111" i="5"/>
  <c r="BD111" i="5"/>
  <c r="BE111" i="5"/>
  <c r="BF111" i="5"/>
  <c r="BH111" i="5"/>
  <c r="BI111" i="5"/>
  <c r="BJ111" i="5"/>
  <c r="BL111" i="5"/>
  <c r="BM111" i="5"/>
  <c r="BN111" i="5"/>
  <c r="BP111" i="5"/>
  <c r="BQ111" i="5"/>
  <c r="BR111" i="5"/>
  <c r="BT111" i="5"/>
  <c r="BU111" i="5"/>
  <c r="BV111" i="5"/>
  <c r="AU112" i="5"/>
  <c r="AV112" i="5"/>
  <c r="AW112" i="5"/>
  <c r="AX112" i="5"/>
  <c r="AZ112" i="5"/>
  <c r="BA112" i="5"/>
  <c r="BB112" i="5"/>
  <c r="BD112" i="5"/>
  <c r="BE112" i="5"/>
  <c r="BF112" i="5"/>
  <c r="BH112" i="5"/>
  <c r="BI112" i="5"/>
  <c r="BJ112" i="5"/>
  <c r="BL112" i="5"/>
  <c r="BM112" i="5"/>
  <c r="BN112" i="5"/>
  <c r="BP112" i="5"/>
  <c r="BQ112" i="5"/>
  <c r="BR112" i="5"/>
  <c r="BT112" i="5"/>
  <c r="BU112" i="5"/>
  <c r="BV112" i="5"/>
  <c r="AU113" i="5"/>
  <c r="AV113" i="5"/>
  <c r="AW113" i="5"/>
  <c r="AX113" i="5"/>
  <c r="AZ113" i="5"/>
  <c r="BA113" i="5"/>
  <c r="BB113" i="5"/>
  <c r="BD113" i="5"/>
  <c r="BE113" i="5"/>
  <c r="BF113" i="5"/>
  <c r="BH113" i="5"/>
  <c r="BI113" i="5"/>
  <c r="BJ113" i="5"/>
  <c r="BL113" i="5"/>
  <c r="BM113" i="5"/>
  <c r="BN113" i="5"/>
  <c r="BP113" i="5"/>
  <c r="BQ113" i="5"/>
  <c r="BR113" i="5"/>
  <c r="BT113" i="5"/>
  <c r="BU113" i="5"/>
  <c r="BV113" i="5"/>
  <c r="AU114" i="5"/>
  <c r="AV114" i="5"/>
  <c r="AW114" i="5"/>
  <c r="AX114" i="5"/>
  <c r="AZ114" i="5"/>
  <c r="BA114" i="5"/>
  <c r="BB114" i="5"/>
  <c r="BD114" i="5"/>
  <c r="BE114" i="5"/>
  <c r="BF114" i="5"/>
  <c r="BH114" i="5"/>
  <c r="BI114" i="5"/>
  <c r="BJ114" i="5"/>
  <c r="BL114" i="5"/>
  <c r="BM114" i="5"/>
  <c r="BN114" i="5"/>
  <c r="BP114" i="5"/>
  <c r="BQ114" i="5"/>
  <c r="BR114" i="5"/>
  <c r="BT114" i="5"/>
  <c r="BU114" i="5"/>
  <c r="BV114" i="5"/>
  <c r="AU115" i="5"/>
  <c r="AV115" i="5"/>
  <c r="AW115" i="5"/>
  <c r="AX115" i="5"/>
  <c r="AZ115" i="5"/>
  <c r="BA115" i="5"/>
  <c r="BB115" i="5"/>
  <c r="BD115" i="5"/>
  <c r="BE115" i="5"/>
  <c r="BF115" i="5"/>
  <c r="BH115" i="5"/>
  <c r="BI115" i="5"/>
  <c r="BJ115" i="5"/>
  <c r="BL115" i="5"/>
  <c r="BM115" i="5"/>
  <c r="BN115" i="5"/>
  <c r="BP115" i="5"/>
  <c r="BQ115" i="5"/>
  <c r="BR115" i="5"/>
  <c r="BT115" i="5"/>
  <c r="BU115" i="5"/>
  <c r="BV115" i="5"/>
  <c r="AU116" i="5"/>
  <c r="AV116" i="5"/>
  <c r="AW116" i="5"/>
  <c r="AX116" i="5"/>
  <c r="AZ116" i="5"/>
  <c r="BA116" i="5"/>
  <c r="BB116" i="5"/>
  <c r="BD116" i="5"/>
  <c r="BE116" i="5"/>
  <c r="BF116" i="5"/>
  <c r="BH116" i="5"/>
  <c r="BI116" i="5"/>
  <c r="BJ116" i="5"/>
  <c r="BL116" i="5"/>
  <c r="BM116" i="5"/>
  <c r="BN116" i="5"/>
  <c r="BP116" i="5"/>
  <c r="BQ116" i="5"/>
  <c r="BR116" i="5"/>
  <c r="BT116" i="5"/>
  <c r="BU116" i="5"/>
  <c r="BV116" i="5"/>
  <c r="AU117" i="5"/>
  <c r="AV117" i="5"/>
  <c r="AW117" i="5"/>
  <c r="AX117" i="5"/>
  <c r="AZ117" i="5"/>
  <c r="BA117" i="5"/>
  <c r="BB117" i="5"/>
  <c r="BD117" i="5"/>
  <c r="BE117" i="5"/>
  <c r="BF117" i="5"/>
  <c r="BH117" i="5"/>
  <c r="BI117" i="5"/>
  <c r="BJ117" i="5"/>
  <c r="BL117" i="5"/>
  <c r="BM117" i="5"/>
  <c r="BN117" i="5"/>
  <c r="BP117" i="5"/>
  <c r="BQ117" i="5"/>
  <c r="BR117" i="5"/>
  <c r="BT117" i="5"/>
  <c r="BU117" i="5"/>
  <c r="BV117" i="5"/>
  <c r="AU118" i="5"/>
  <c r="AV118" i="5"/>
  <c r="AW118" i="5"/>
  <c r="AX118" i="5"/>
  <c r="AZ118" i="5"/>
  <c r="BA118" i="5"/>
  <c r="BB118" i="5"/>
  <c r="BD118" i="5"/>
  <c r="BE118" i="5"/>
  <c r="BF118" i="5"/>
  <c r="BH118" i="5"/>
  <c r="BI118" i="5"/>
  <c r="BJ118" i="5"/>
  <c r="BL118" i="5"/>
  <c r="BM118" i="5"/>
  <c r="BN118" i="5"/>
  <c r="BP118" i="5"/>
  <c r="BQ118" i="5"/>
  <c r="BR118" i="5"/>
  <c r="BT118" i="5"/>
  <c r="BU118" i="5"/>
  <c r="BV118" i="5"/>
  <c r="AU119" i="5"/>
  <c r="AV119" i="5"/>
  <c r="AW119" i="5"/>
  <c r="AX119" i="5"/>
  <c r="AZ119" i="5"/>
  <c r="BA119" i="5"/>
  <c r="BB119" i="5"/>
  <c r="BD119" i="5"/>
  <c r="BE119" i="5"/>
  <c r="BF119" i="5"/>
  <c r="BH119" i="5"/>
  <c r="BI119" i="5"/>
  <c r="BJ119" i="5"/>
  <c r="BL119" i="5"/>
  <c r="BM119" i="5"/>
  <c r="BN119" i="5"/>
  <c r="BP119" i="5"/>
  <c r="BQ119" i="5"/>
  <c r="BR119" i="5"/>
  <c r="BT119" i="5"/>
  <c r="BU119" i="5"/>
  <c r="BV119" i="5"/>
  <c r="AU120" i="5"/>
  <c r="AV120" i="5"/>
  <c r="AW120" i="5"/>
  <c r="AX120" i="5"/>
  <c r="AZ120" i="5"/>
  <c r="BA120" i="5"/>
  <c r="BB120" i="5"/>
  <c r="BD120" i="5"/>
  <c r="BE120" i="5"/>
  <c r="BF120" i="5"/>
  <c r="BH120" i="5"/>
  <c r="BI120" i="5"/>
  <c r="BJ120" i="5"/>
  <c r="BL120" i="5"/>
  <c r="BM120" i="5"/>
  <c r="BN120" i="5"/>
  <c r="BP120" i="5"/>
  <c r="BQ120" i="5"/>
  <c r="BR120" i="5"/>
  <c r="BT120" i="5"/>
  <c r="BU120" i="5"/>
  <c r="BV120" i="5"/>
  <c r="AU121" i="5"/>
  <c r="AV121" i="5"/>
  <c r="AW121" i="5"/>
  <c r="AX121" i="5"/>
  <c r="AZ121" i="5"/>
  <c r="BA121" i="5"/>
  <c r="BB121" i="5"/>
  <c r="BD121" i="5"/>
  <c r="BE121" i="5"/>
  <c r="BF121" i="5"/>
  <c r="BH121" i="5"/>
  <c r="BI121" i="5"/>
  <c r="BJ121" i="5"/>
  <c r="BL121" i="5"/>
  <c r="BM121" i="5"/>
  <c r="BN121" i="5"/>
  <c r="BP121" i="5"/>
  <c r="BQ121" i="5"/>
  <c r="BR121" i="5"/>
  <c r="BT121" i="5"/>
  <c r="BU121" i="5"/>
  <c r="BV121" i="5"/>
  <c r="AU122" i="5"/>
  <c r="AV122" i="5"/>
  <c r="AW122" i="5"/>
  <c r="AX122" i="5"/>
  <c r="AZ122" i="5"/>
  <c r="BA122" i="5"/>
  <c r="BB122" i="5"/>
  <c r="BD122" i="5"/>
  <c r="BE122" i="5"/>
  <c r="BF122" i="5"/>
  <c r="BH122" i="5"/>
  <c r="BI122" i="5"/>
  <c r="BJ122" i="5"/>
  <c r="BL122" i="5"/>
  <c r="BM122" i="5"/>
  <c r="BN122" i="5"/>
  <c r="BP122" i="5"/>
  <c r="BQ122" i="5"/>
  <c r="BR122" i="5"/>
  <c r="BT122" i="5"/>
  <c r="BU122" i="5"/>
  <c r="BV122" i="5"/>
  <c r="AU123" i="5"/>
  <c r="AV123" i="5"/>
  <c r="AW123" i="5"/>
  <c r="AX123" i="5"/>
  <c r="AZ123" i="5"/>
  <c r="BA123" i="5"/>
  <c r="BB123" i="5"/>
  <c r="BD123" i="5"/>
  <c r="BE123" i="5"/>
  <c r="BF123" i="5"/>
  <c r="BH123" i="5"/>
  <c r="BI123" i="5"/>
  <c r="BJ123" i="5"/>
  <c r="BL123" i="5"/>
  <c r="BM123" i="5"/>
  <c r="BN123" i="5"/>
  <c r="BP123" i="5"/>
  <c r="BQ123" i="5"/>
  <c r="BR123" i="5"/>
  <c r="BT123" i="5"/>
  <c r="BU123" i="5"/>
  <c r="BV123" i="5"/>
  <c r="AU124" i="5"/>
  <c r="AV124" i="5"/>
  <c r="AW124" i="5"/>
  <c r="AX124" i="5"/>
  <c r="AZ124" i="5"/>
  <c r="BA124" i="5"/>
  <c r="BB124" i="5"/>
  <c r="BD124" i="5"/>
  <c r="BE124" i="5"/>
  <c r="BF124" i="5"/>
  <c r="BH124" i="5"/>
  <c r="BI124" i="5"/>
  <c r="BJ124" i="5"/>
  <c r="BL124" i="5"/>
  <c r="BM124" i="5"/>
  <c r="BN124" i="5"/>
  <c r="BP124" i="5"/>
  <c r="BQ124" i="5"/>
  <c r="BR124" i="5"/>
  <c r="BT124" i="5"/>
  <c r="BU124" i="5"/>
  <c r="BV124" i="5"/>
  <c r="AU125" i="5"/>
  <c r="AV125" i="5"/>
  <c r="AW125" i="5"/>
  <c r="AX125" i="5"/>
  <c r="AZ125" i="5"/>
  <c r="BA125" i="5"/>
  <c r="BB125" i="5"/>
  <c r="BD125" i="5"/>
  <c r="BE125" i="5"/>
  <c r="BF125" i="5"/>
  <c r="BH125" i="5"/>
  <c r="BI125" i="5"/>
  <c r="BJ125" i="5"/>
  <c r="BL125" i="5"/>
  <c r="BM125" i="5"/>
  <c r="BN125" i="5"/>
  <c r="BP125" i="5"/>
  <c r="BQ125" i="5"/>
  <c r="BR125" i="5"/>
  <c r="BT125" i="5"/>
  <c r="BU125" i="5"/>
  <c r="BV125" i="5"/>
  <c r="AU126" i="5"/>
  <c r="AV126" i="5"/>
  <c r="AW126" i="5"/>
  <c r="AX126" i="5"/>
  <c r="AZ126" i="5"/>
  <c r="BA126" i="5"/>
  <c r="BB126" i="5"/>
  <c r="BD126" i="5"/>
  <c r="BE126" i="5"/>
  <c r="BF126" i="5"/>
  <c r="BH126" i="5"/>
  <c r="BI126" i="5"/>
  <c r="BJ126" i="5"/>
  <c r="BL126" i="5"/>
  <c r="BM126" i="5"/>
  <c r="BN126" i="5"/>
  <c r="BP126" i="5"/>
  <c r="BQ126" i="5"/>
  <c r="BR126" i="5"/>
  <c r="BT126" i="5"/>
  <c r="BU126" i="5"/>
  <c r="BV126" i="5"/>
  <c r="AU127" i="5"/>
  <c r="AV127" i="5"/>
  <c r="AW127" i="5"/>
  <c r="AX127" i="5"/>
  <c r="AZ127" i="5"/>
  <c r="BA127" i="5"/>
  <c r="BB127" i="5"/>
  <c r="BD127" i="5"/>
  <c r="BE127" i="5"/>
  <c r="BF127" i="5"/>
  <c r="BH127" i="5"/>
  <c r="BI127" i="5"/>
  <c r="BJ127" i="5"/>
  <c r="BL127" i="5"/>
  <c r="BM127" i="5"/>
  <c r="BN127" i="5"/>
  <c r="BP127" i="5"/>
  <c r="BQ127" i="5"/>
  <c r="BR127" i="5"/>
  <c r="BT127" i="5"/>
  <c r="BU127" i="5"/>
  <c r="BV127" i="5"/>
  <c r="AU128" i="5"/>
  <c r="AV128" i="5"/>
  <c r="AW128" i="5"/>
  <c r="AX128" i="5"/>
  <c r="AZ128" i="5"/>
  <c r="BA128" i="5"/>
  <c r="BB128" i="5"/>
  <c r="BD128" i="5"/>
  <c r="BE128" i="5"/>
  <c r="BF128" i="5"/>
  <c r="BH128" i="5"/>
  <c r="BI128" i="5"/>
  <c r="BJ128" i="5"/>
  <c r="BL128" i="5"/>
  <c r="BM128" i="5"/>
  <c r="BN128" i="5"/>
  <c r="BP128" i="5"/>
  <c r="BQ128" i="5"/>
  <c r="BR128" i="5"/>
  <c r="BT128" i="5"/>
  <c r="BU128" i="5"/>
  <c r="BV128" i="5"/>
  <c r="AU129" i="5"/>
  <c r="AV129" i="5"/>
  <c r="AW129" i="5"/>
  <c r="AX129" i="5"/>
  <c r="AZ129" i="5"/>
  <c r="BA129" i="5"/>
  <c r="BB129" i="5"/>
  <c r="BD129" i="5"/>
  <c r="BE129" i="5"/>
  <c r="BF129" i="5"/>
  <c r="BH129" i="5"/>
  <c r="BI129" i="5"/>
  <c r="BJ129" i="5"/>
  <c r="BL129" i="5"/>
  <c r="BM129" i="5"/>
  <c r="BN129" i="5"/>
  <c r="BP129" i="5"/>
  <c r="BQ129" i="5"/>
  <c r="BR129" i="5"/>
  <c r="BT129" i="5"/>
  <c r="BU129" i="5"/>
  <c r="BV129" i="5"/>
  <c r="AU130" i="5"/>
  <c r="AV130" i="5"/>
  <c r="AW130" i="5"/>
  <c r="AX130" i="5"/>
  <c r="AZ130" i="5"/>
  <c r="BA130" i="5"/>
  <c r="BB130" i="5"/>
  <c r="BD130" i="5"/>
  <c r="BE130" i="5"/>
  <c r="BF130" i="5"/>
  <c r="BH130" i="5"/>
  <c r="BI130" i="5"/>
  <c r="BJ130" i="5"/>
  <c r="BL130" i="5"/>
  <c r="BM130" i="5"/>
  <c r="BN130" i="5"/>
  <c r="BP130" i="5"/>
  <c r="BQ130" i="5"/>
  <c r="BR130" i="5"/>
  <c r="BT130" i="5"/>
  <c r="BU130" i="5"/>
  <c r="BV130" i="5"/>
  <c r="AU131" i="5"/>
  <c r="AV131" i="5"/>
  <c r="AW131" i="5"/>
  <c r="AX131" i="5"/>
  <c r="AZ131" i="5"/>
  <c r="BA131" i="5"/>
  <c r="BB131" i="5"/>
  <c r="BD131" i="5"/>
  <c r="BE131" i="5"/>
  <c r="BF131" i="5"/>
  <c r="BH131" i="5"/>
  <c r="BI131" i="5"/>
  <c r="BJ131" i="5"/>
  <c r="BL131" i="5"/>
  <c r="BM131" i="5"/>
  <c r="BN131" i="5"/>
  <c r="BP131" i="5"/>
  <c r="BQ131" i="5"/>
  <c r="BR131" i="5"/>
  <c r="BT131" i="5"/>
  <c r="BU131" i="5"/>
  <c r="BV131" i="5"/>
  <c r="AU132" i="5"/>
  <c r="AV132" i="5"/>
  <c r="AW132" i="5"/>
  <c r="AX132" i="5"/>
  <c r="AZ132" i="5"/>
  <c r="BA132" i="5"/>
  <c r="BB132" i="5"/>
  <c r="BD132" i="5"/>
  <c r="BE132" i="5"/>
  <c r="BF132" i="5"/>
  <c r="BH132" i="5"/>
  <c r="BI132" i="5"/>
  <c r="BJ132" i="5"/>
  <c r="BL132" i="5"/>
  <c r="BM132" i="5"/>
  <c r="BN132" i="5"/>
  <c r="BP132" i="5"/>
  <c r="BQ132" i="5"/>
  <c r="BR132" i="5"/>
  <c r="BT132" i="5"/>
  <c r="BU132" i="5"/>
  <c r="BV132" i="5"/>
  <c r="AU133" i="5"/>
  <c r="AV133" i="5"/>
  <c r="AW133" i="5"/>
  <c r="AX133" i="5"/>
  <c r="AZ133" i="5"/>
  <c r="BA133" i="5"/>
  <c r="BB133" i="5"/>
  <c r="BD133" i="5"/>
  <c r="BE133" i="5"/>
  <c r="BF133" i="5"/>
  <c r="BH133" i="5"/>
  <c r="BI133" i="5"/>
  <c r="BJ133" i="5"/>
  <c r="BL133" i="5"/>
  <c r="BM133" i="5"/>
  <c r="BN133" i="5"/>
  <c r="BP133" i="5"/>
  <c r="BQ133" i="5"/>
  <c r="BR133" i="5"/>
  <c r="BT133" i="5"/>
  <c r="BU133" i="5"/>
  <c r="BV133" i="5"/>
  <c r="AU134" i="5"/>
  <c r="AV134" i="5"/>
  <c r="AW134" i="5"/>
  <c r="AX134" i="5"/>
  <c r="AZ134" i="5"/>
  <c r="BA134" i="5"/>
  <c r="BB134" i="5"/>
  <c r="BD134" i="5"/>
  <c r="BE134" i="5"/>
  <c r="BF134" i="5"/>
  <c r="BH134" i="5"/>
  <c r="BI134" i="5"/>
  <c r="BJ134" i="5"/>
  <c r="BL134" i="5"/>
  <c r="BM134" i="5"/>
  <c r="BN134" i="5"/>
  <c r="BP134" i="5"/>
  <c r="BQ134" i="5"/>
  <c r="BR134" i="5"/>
  <c r="BT134" i="5"/>
  <c r="BU134" i="5"/>
  <c r="BV134" i="5"/>
  <c r="AU135" i="5"/>
  <c r="AV135" i="5"/>
  <c r="AW135" i="5"/>
  <c r="AX135" i="5"/>
  <c r="AZ135" i="5"/>
  <c r="BA135" i="5"/>
  <c r="BB135" i="5"/>
  <c r="BD135" i="5"/>
  <c r="BE135" i="5"/>
  <c r="BF135" i="5"/>
  <c r="BH135" i="5"/>
  <c r="BI135" i="5"/>
  <c r="BJ135" i="5"/>
  <c r="BL135" i="5"/>
  <c r="BM135" i="5"/>
  <c r="BN135" i="5"/>
  <c r="BP135" i="5"/>
  <c r="BQ135" i="5"/>
  <c r="BR135" i="5"/>
  <c r="BT135" i="5"/>
  <c r="BU135" i="5"/>
  <c r="BV135" i="5"/>
  <c r="AU136" i="5"/>
  <c r="AV136" i="5"/>
  <c r="AW136" i="5"/>
  <c r="AX136" i="5"/>
  <c r="AZ136" i="5"/>
  <c r="BA136" i="5"/>
  <c r="BB136" i="5"/>
  <c r="BD136" i="5"/>
  <c r="BE136" i="5"/>
  <c r="BF136" i="5"/>
  <c r="BH136" i="5"/>
  <c r="BI136" i="5"/>
  <c r="BJ136" i="5"/>
  <c r="BL136" i="5"/>
  <c r="BM136" i="5"/>
  <c r="BN136" i="5"/>
  <c r="BP136" i="5"/>
  <c r="BQ136" i="5"/>
  <c r="BR136" i="5"/>
  <c r="BT136" i="5"/>
  <c r="BU136" i="5"/>
  <c r="BV136" i="5"/>
  <c r="AU137" i="5"/>
  <c r="AV137" i="5"/>
  <c r="AW137" i="5"/>
  <c r="AX137" i="5"/>
  <c r="AZ137" i="5"/>
  <c r="BA137" i="5"/>
  <c r="BB137" i="5"/>
  <c r="BD137" i="5"/>
  <c r="BE137" i="5"/>
  <c r="BF137" i="5"/>
  <c r="BH137" i="5"/>
  <c r="BI137" i="5"/>
  <c r="BJ137" i="5"/>
  <c r="BL137" i="5"/>
  <c r="BM137" i="5"/>
  <c r="BN137" i="5"/>
  <c r="BP137" i="5"/>
  <c r="BQ137" i="5"/>
  <c r="BR137" i="5"/>
  <c r="BT137" i="5"/>
  <c r="BU137" i="5"/>
  <c r="BV137" i="5"/>
  <c r="AU138" i="5"/>
  <c r="AV138" i="5"/>
  <c r="AW138" i="5"/>
  <c r="AX138" i="5"/>
  <c r="AZ138" i="5"/>
  <c r="BA138" i="5"/>
  <c r="BB138" i="5"/>
  <c r="BD138" i="5"/>
  <c r="BE138" i="5"/>
  <c r="BF138" i="5"/>
  <c r="BH138" i="5"/>
  <c r="BI138" i="5"/>
  <c r="BJ138" i="5"/>
  <c r="BL138" i="5"/>
  <c r="BM138" i="5"/>
  <c r="BN138" i="5"/>
  <c r="BP138" i="5"/>
  <c r="BQ138" i="5"/>
  <c r="BR138" i="5"/>
  <c r="BT138" i="5"/>
  <c r="BU138" i="5"/>
  <c r="BV138" i="5"/>
  <c r="AU139" i="5"/>
  <c r="AV139" i="5"/>
  <c r="AW139" i="5"/>
  <c r="AX139" i="5"/>
  <c r="AZ139" i="5"/>
  <c r="BA139" i="5"/>
  <c r="BB139" i="5"/>
  <c r="BD139" i="5"/>
  <c r="BE139" i="5"/>
  <c r="BF139" i="5"/>
  <c r="BH139" i="5"/>
  <c r="BI139" i="5"/>
  <c r="BJ139" i="5"/>
  <c r="BL139" i="5"/>
  <c r="BM139" i="5"/>
  <c r="BN139" i="5"/>
  <c r="BP139" i="5"/>
  <c r="BQ139" i="5"/>
  <c r="BR139" i="5"/>
  <c r="BT139" i="5"/>
  <c r="BU139" i="5"/>
  <c r="BV139" i="5"/>
  <c r="AU140" i="5"/>
  <c r="AV140" i="5"/>
  <c r="AW140" i="5"/>
  <c r="AX140" i="5"/>
  <c r="AZ140" i="5"/>
  <c r="BA140" i="5"/>
  <c r="BB140" i="5"/>
  <c r="BD140" i="5"/>
  <c r="BE140" i="5"/>
  <c r="BF140" i="5"/>
  <c r="BH140" i="5"/>
  <c r="BI140" i="5"/>
  <c r="BJ140" i="5"/>
  <c r="BL140" i="5"/>
  <c r="BM140" i="5"/>
  <c r="BN140" i="5"/>
  <c r="BP140" i="5"/>
  <c r="BQ140" i="5"/>
  <c r="BR140" i="5"/>
  <c r="BT140" i="5"/>
  <c r="BU140" i="5"/>
  <c r="BV140" i="5"/>
  <c r="AU141" i="5"/>
  <c r="AV141" i="5"/>
  <c r="AW141" i="5"/>
  <c r="AX141" i="5"/>
  <c r="AZ141" i="5"/>
  <c r="BA141" i="5"/>
  <c r="BB141" i="5"/>
  <c r="BD141" i="5"/>
  <c r="BE141" i="5"/>
  <c r="BF141" i="5"/>
  <c r="BH141" i="5"/>
  <c r="BI141" i="5"/>
  <c r="BJ141" i="5"/>
  <c r="BL141" i="5"/>
  <c r="BM141" i="5"/>
  <c r="BN141" i="5"/>
  <c r="BP141" i="5"/>
  <c r="BQ141" i="5"/>
  <c r="BR141" i="5"/>
  <c r="BT141" i="5"/>
  <c r="BU141" i="5"/>
  <c r="BV141" i="5"/>
  <c r="AU142" i="5"/>
  <c r="AV142" i="5"/>
  <c r="AW142" i="5"/>
  <c r="AX142" i="5"/>
  <c r="AZ142" i="5"/>
  <c r="BA142" i="5"/>
  <c r="BB142" i="5"/>
  <c r="BD142" i="5"/>
  <c r="BE142" i="5"/>
  <c r="BF142" i="5"/>
  <c r="BH142" i="5"/>
  <c r="BI142" i="5"/>
  <c r="BJ142" i="5"/>
  <c r="BL142" i="5"/>
  <c r="BM142" i="5"/>
  <c r="BN142" i="5"/>
  <c r="BP142" i="5"/>
  <c r="BQ142" i="5"/>
  <c r="BR142" i="5"/>
  <c r="BT142" i="5"/>
  <c r="BU142" i="5"/>
  <c r="BV142" i="5"/>
  <c r="AU143" i="5"/>
  <c r="AV143" i="5"/>
  <c r="AW143" i="5"/>
  <c r="AX143" i="5"/>
  <c r="AZ143" i="5"/>
  <c r="BA143" i="5"/>
  <c r="BB143" i="5"/>
  <c r="BD143" i="5"/>
  <c r="BE143" i="5"/>
  <c r="BF143" i="5"/>
  <c r="BH143" i="5"/>
  <c r="BI143" i="5"/>
  <c r="BJ143" i="5"/>
  <c r="BL143" i="5"/>
  <c r="BM143" i="5"/>
  <c r="BN143" i="5"/>
  <c r="BP143" i="5"/>
  <c r="BQ143" i="5"/>
  <c r="BR143" i="5"/>
  <c r="BT143" i="5"/>
  <c r="BU143" i="5"/>
  <c r="BV143" i="5"/>
  <c r="AU144" i="5"/>
  <c r="AV144" i="5"/>
  <c r="AW144" i="5"/>
  <c r="AX144" i="5"/>
  <c r="AZ144" i="5"/>
  <c r="BA144" i="5"/>
  <c r="BB144" i="5"/>
  <c r="BD144" i="5"/>
  <c r="BE144" i="5"/>
  <c r="BF144" i="5"/>
  <c r="BH144" i="5"/>
  <c r="BI144" i="5"/>
  <c r="BJ144" i="5"/>
  <c r="BL144" i="5"/>
  <c r="BM144" i="5"/>
  <c r="BN144" i="5"/>
  <c r="BP144" i="5"/>
  <c r="BQ144" i="5"/>
  <c r="BR144" i="5"/>
  <c r="BT144" i="5"/>
  <c r="BU144" i="5"/>
  <c r="BV144" i="5"/>
  <c r="AU145" i="5"/>
  <c r="AV145" i="5"/>
  <c r="AW145" i="5"/>
  <c r="AX145" i="5"/>
  <c r="AZ145" i="5"/>
  <c r="BA145" i="5"/>
  <c r="BB145" i="5"/>
  <c r="BD145" i="5"/>
  <c r="BE145" i="5"/>
  <c r="BF145" i="5"/>
  <c r="BH145" i="5"/>
  <c r="BI145" i="5"/>
  <c r="BJ145" i="5"/>
  <c r="BL145" i="5"/>
  <c r="BM145" i="5"/>
  <c r="BN145" i="5"/>
  <c r="BP145" i="5"/>
  <c r="BQ145" i="5"/>
  <c r="BR145" i="5"/>
  <c r="BT145" i="5"/>
  <c r="BU145" i="5"/>
  <c r="BV145" i="5"/>
  <c r="AU146" i="5"/>
  <c r="AV146" i="5"/>
  <c r="AW146" i="5"/>
  <c r="AX146" i="5"/>
  <c r="AZ146" i="5"/>
  <c r="BA146" i="5"/>
  <c r="BB146" i="5"/>
  <c r="BD146" i="5"/>
  <c r="BE146" i="5"/>
  <c r="BF146" i="5"/>
  <c r="BH146" i="5"/>
  <c r="BI146" i="5"/>
  <c r="BJ146" i="5"/>
  <c r="BL146" i="5"/>
  <c r="BM146" i="5"/>
  <c r="BN146" i="5"/>
  <c r="BP146" i="5"/>
  <c r="BQ146" i="5"/>
  <c r="BR146" i="5"/>
  <c r="BT146" i="5"/>
  <c r="BU146" i="5"/>
  <c r="BV146" i="5"/>
  <c r="AU147" i="5"/>
  <c r="AV147" i="5"/>
  <c r="AW147" i="5"/>
  <c r="AX147" i="5"/>
  <c r="AZ147" i="5"/>
  <c r="BA147" i="5"/>
  <c r="BB147" i="5"/>
  <c r="BD147" i="5"/>
  <c r="BE147" i="5"/>
  <c r="BF147" i="5"/>
  <c r="BH147" i="5"/>
  <c r="BI147" i="5"/>
  <c r="BJ147" i="5"/>
  <c r="BL147" i="5"/>
  <c r="BM147" i="5"/>
  <c r="BN147" i="5"/>
  <c r="BP147" i="5"/>
  <c r="BQ147" i="5"/>
  <c r="BR147" i="5"/>
  <c r="BT147" i="5"/>
  <c r="BU147" i="5"/>
  <c r="BV147" i="5"/>
  <c r="AU148" i="5"/>
  <c r="AV148" i="5"/>
  <c r="AW148" i="5"/>
  <c r="AX148" i="5"/>
  <c r="AZ148" i="5"/>
  <c r="BA148" i="5"/>
  <c r="BB148" i="5"/>
  <c r="BD148" i="5"/>
  <c r="BE148" i="5"/>
  <c r="BF148" i="5"/>
  <c r="BH148" i="5"/>
  <c r="BI148" i="5"/>
  <c r="BJ148" i="5"/>
  <c r="BL148" i="5"/>
  <c r="BM148" i="5"/>
  <c r="BN148" i="5"/>
  <c r="BP148" i="5"/>
  <c r="BQ148" i="5"/>
  <c r="BR148" i="5"/>
  <c r="BT148" i="5"/>
  <c r="BU148" i="5"/>
  <c r="BV148" i="5"/>
  <c r="AU149" i="5"/>
  <c r="AV149" i="5"/>
  <c r="AW149" i="5"/>
  <c r="AX149" i="5"/>
  <c r="AZ149" i="5"/>
  <c r="BA149" i="5"/>
  <c r="BB149" i="5"/>
  <c r="BD149" i="5"/>
  <c r="BE149" i="5"/>
  <c r="BF149" i="5"/>
  <c r="BH149" i="5"/>
  <c r="BI149" i="5"/>
  <c r="BJ149" i="5"/>
  <c r="BL149" i="5"/>
  <c r="BM149" i="5"/>
  <c r="BN149" i="5"/>
  <c r="BP149" i="5"/>
  <c r="BQ149" i="5"/>
  <c r="BR149" i="5"/>
  <c r="BT149" i="5"/>
  <c r="BU149" i="5"/>
  <c r="BV149" i="5"/>
  <c r="AU150" i="5"/>
  <c r="AV150" i="5"/>
  <c r="AW150" i="5"/>
  <c r="AX150" i="5"/>
  <c r="AZ150" i="5"/>
  <c r="BA150" i="5"/>
  <c r="BB150" i="5"/>
  <c r="BD150" i="5"/>
  <c r="BE150" i="5"/>
  <c r="BF150" i="5"/>
  <c r="BH150" i="5"/>
  <c r="BI150" i="5"/>
  <c r="BJ150" i="5"/>
  <c r="BL150" i="5"/>
  <c r="BM150" i="5"/>
  <c r="BN150" i="5"/>
  <c r="BP150" i="5"/>
  <c r="BQ150" i="5"/>
  <c r="BR150" i="5"/>
  <c r="BT150" i="5"/>
  <c r="BU150" i="5"/>
  <c r="BV150" i="5"/>
  <c r="AU151" i="5"/>
  <c r="AV151" i="5"/>
  <c r="AW151" i="5"/>
  <c r="AX151" i="5"/>
  <c r="AZ151" i="5"/>
  <c r="BA151" i="5"/>
  <c r="BB151" i="5"/>
  <c r="BD151" i="5"/>
  <c r="BE151" i="5"/>
  <c r="BF151" i="5"/>
  <c r="BH151" i="5"/>
  <c r="BI151" i="5"/>
  <c r="BJ151" i="5"/>
  <c r="BL151" i="5"/>
  <c r="BM151" i="5"/>
  <c r="BN151" i="5"/>
  <c r="BP151" i="5"/>
  <c r="BQ151" i="5"/>
  <c r="BR151" i="5"/>
  <c r="BT151" i="5"/>
  <c r="BU151" i="5"/>
  <c r="BV151" i="5"/>
  <c r="AU152" i="5"/>
  <c r="AV152" i="5"/>
  <c r="AW152" i="5"/>
  <c r="AX152" i="5"/>
  <c r="AZ152" i="5"/>
  <c r="BA152" i="5"/>
  <c r="BB152" i="5"/>
  <c r="BD152" i="5"/>
  <c r="BE152" i="5"/>
  <c r="BF152" i="5"/>
  <c r="BH152" i="5"/>
  <c r="BI152" i="5"/>
  <c r="BJ152" i="5"/>
  <c r="BL152" i="5"/>
  <c r="BM152" i="5"/>
  <c r="BN152" i="5"/>
  <c r="BP152" i="5"/>
  <c r="BQ152" i="5"/>
  <c r="BR152" i="5"/>
  <c r="BT152" i="5"/>
  <c r="BU152" i="5"/>
  <c r="BV152" i="5"/>
  <c r="AU153" i="5"/>
  <c r="AV153" i="5"/>
  <c r="AW153" i="5"/>
  <c r="AX153" i="5"/>
  <c r="AZ153" i="5"/>
  <c r="BA153" i="5"/>
  <c r="BB153" i="5"/>
  <c r="BD153" i="5"/>
  <c r="BE153" i="5"/>
  <c r="BF153" i="5"/>
  <c r="BH153" i="5"/>
  <c r="BI153" i="5"/>
  <c r="BJ153" i="5"/>
  <c r="BL153" i="5"/>
  <c r="BM153" i="5"/>
  <c r="BN153" i="5"/>
  <c r="BP153" i="5"/>
  <c r="BQ153" i="5"/>
  <c r="BR153" i="5"/>
  <c r="BT153" i="5"/>
  <c r="BU153" i="5"/>
  <c r="BV153" i="5"/>
  <c r="AU154" i="5"/>
  <c r="AV154" i="5"/>
  <c r="AW154" i="5"/>
  <c r="AX154" i="5"/>
  <c r="AZ154" i="5"/>
  <c r="BA154" i="5"/>
  <c r="BB154" i="5"/>
  <c r="BD154" i="5"/>
  <c r="BE154" i="5"/>
  <c r="BF154" i="5"/>
  <c r="BH154" i="5"/>
  <c r="BI154" i="5"/>
  <c r="BJ154" i="5"/>
  <c r="BL154" i="5"/>
  <c r="BM154" i="5"/>
  <c r="BN154" i="5"/>
  <c r="BP154" i="5"/>
  <c r="BQ154" i="5"/>
  <c r="BR154" i="5"/>
  <c r="BT154" i="5"/>
  <c r="BU154" i="5"/>
  <c r="BV154" i="5"/>
  <c r="AU155" i="5"/>
  <c r="AV155" i="5"/>
  <c r="AW155" i="5"/>
  <c r="AX155" i="5"/>
  <c r="AZ155" i="5"/>
  <c r="BA155" i="5"/>
  <c r="BB155" i="5"/>
  <c r="BD155" i="5"/>
  <c r="BE155" i="5"/>
  <c r="BF155" i="5"/>
  <c r="BH155" i="5"/>
  <c r="BI155" i="5"/>
  <c r="BJ155" i="5"/>
  <c r="BL155" i="5"/>
  <c r="BM155" i="5"/>
  <c r="BN155" i="5"/>
  <c r="BP155" i="5"/>
  <c r="BQ155" i="5"/>
  <c r="BR155" i="5"/>
  <c r="BT155" i="5"/>
  <c r="BU155" i="5"/>
  <c r="BV155" i="5"/>
  <c r="AU156" i="5"/>
  <c r="AV156" i="5"/>
  <c r="AW156" i="5"/>
  <c r="AX156" i="5"/>
  <c r="AZ156" i="5"/>
  <c r="BA156" i="5"/>
  <c r="BB156" i="5"/>
  <c r="BD156" i="5"/>
  <c r="BE156" i="5"/>
  <c r="BF156" i="5"/>
  <c r="BH156" i="5"/>
  <c r="BI156" i="5"/>
  <c r="BJ156" i="5"/>
  <c r="BL156" i="5"/>
  <c r="BM156" i="5"/>
  <c r="BN156" i="5"/>
  <c r="BP156" i="5"/>
  <c r="BQ156" i="5"/>
  <c r="BR156" i="5"/>
  <c r="BT156" i="5"/>
  <c r="BU156" i="5"/>
  <c r="BV156" i="5"/>
  <c r="AU157" i="5"/>
  <c r="AV157" i="5"/>
  <c r="AW157" i="5"/>
  <c r="AX157" i="5"/>
  <c r="AZ157" i="5"/>
  <c r="BA157" i="5"/>
  <c r="BB157" i="5"/>
  <c r="BD157" i="5"/>
  <c r="BE157" i="5"/>
  <c r="BF157" i="5"/>
  <c r="BH157" i="5"/>
  <c r="BI157" i="5"/>
  <c r="BJ157" i="5"/>
  <c r="BL157" i="5"/>
  <c r="BM157" i="5"/>
  <c r="BN157" i="5"/>
  <c r="BP157" i="5"/>
  <c r="BQ157" i="5"/>
  <c r="BR157" i="5"/>
  <c r="BT157" i="5"/>
  <c r="BU157" i="5"/>
  <c r="BV157" i="5"/>
  <c r="AU158" i="5"/>
  <c r="AV158" i="5"/>
  <c r="AW158" i="5"/>
  <c r="AX158" i="5"/>
  <c r="AZ158" i="5"/>
  <c r="BA158" i="5"/>
  <c r="BB158" i="5"/>
  <c r="BD158" i="5"/>
  <c r="BE158" i="5"/>
  <c r="BF158" i="5"/>
  <c r="BH158" i="5"/>
  <c r="BI158" i="5"/>
  <c r="BJ158" i="5"/>
  <c r="BL158" i="5"/>
  <c r="BM158" i="5"/>
  <c r="BN158" i="5"/>
  <c r="BP158" i="5"/>
  <c r="BQ158" i="5"/>
  <c r="BR158" i="5"/>
  <c r="BT158" i="5"/>
  <c r="BU158" i="5"/>
  <c r="BV158" i="5"/>
  <c r="AU159" i="5"/>
  <c r="AV159" i="5"/>
  <c r="AW159" i="5"/>
  <c r="AX159" i="5"/>
  <c r="AZ159" i="5"/>
  <c r="BA159" i="5"/>
  <c r="BB159" i="5"/>
  <c r="BD159" i="5"/>
  <c r="BE159" i="5"/>
  <c r="BF159" i="5"/>
  <c r="BH159" i="5"/>
  <c r="BI159" i="5"/>
  <c r="BJ159" i="5"/>
  <c r="BL159" i="5"/>
  <c r="BM159" i="5"/>
  <c r="BN159" i="5"/>
  <c r="BP159" i="5"/>
  <c r="BQ159" i="5"/>
  <c r="BR159" i="5"/>
  <c r="BT159" i="5"/>
  <c r="BU159" i="5"/>
  <c r="BV159" i="5"/>
  <c r="AU160" i="5"/>
  <c r="AV160" i="5"/>
  <c r="AW160" i="5"/>
  <c r="AX160" i="5"/>
  <c r="AZ160" i="5"/>
  <c r="BA160" i="5"/>
  <c r="BB160" i="5"/>
  <c r="BD160" i="5"/>
  <c r="BE160" i="5"/>
  <c r="BF160" i="5"/>
  <c r="BH160" i="5"/>
  <c r="BI160" i="5"/>
  <c r="BJ160" i="5"/>
  <c r="BL160" i="5"/>
  <c r="BM160" i="5"/>
  <c r="BN160" i="5"/>
  <c r="BP160" i="5"/>
  <c r="BQ160" i="5"/>
  <c r="BR160" i="5"/>
  <c r="BT160" i="5"/>
  <c r="BU160" i="5"/>
  <c r="BV160" i="5"/>
  <c r="AU161" i="5"/>
  <c r="AV161" i="5"/>
  <c r="AW161" i="5"/>
  <c r="AX161" i="5"/>
  <c r="AZ161" i="5"/>
  <c r="BA161" i="5"/>
  <c r="BB161" i="5"/>
  <c r="BD161" i="5"/>
  <c r="BE161" i="5"/>
  <c r="BF161" i="5"/>
  <c r="BH161" i="5"/>
  <c r="BI161" i="5"/>
  <c r="BJ161" i="5"/>
  <c r="BL161" i="5"/>
  <c r="BM161" i="5"/>
  <c r="BN161" i="5"/>
  <c r="BP161" i="5"/>
  <c r="BQ161" i="5"/>
  <c r="BR161" i="5"/>
  <c r="BT161" i="5"/>
  <c r="BU161" i="5"/>
  <c r="BV161" i="5"/>
  <c r="AU162" i="5"/>
  <c r="AV162" i="5"/>
  <c r="AW162" i="5"/>
  <c r="AX162" i="5"/>
  <c r="AZ162" i="5"/>
  <c r="BA162" i="5"/>
  <c r="BB162" i="5"/>
  <c r="BD162" i="5"/>
  <c r="BE162" i="5"/>
  <c r="BF162" i="5"/>
  <c r="BH162" i="5"/>
  <c r="BI162" i="5"/>
  <c r="BJ162" i="5"/>
  <c r="BL162" i="5"/>
  <c r="BM162" i="5"/>
  <c r="BN162" i="5"/>
  <c r="BP162" i="5"/>
  <c r="BQ162" i="5"/>
  <c r="BR162" i="5"/>
  <c r="BT162" i="5"/>
  <c r="BU162" i="5"/>
  <c r="BV162" i="5"/>
  <c r="AU163" i="5"/>
  <c r="AV163" i="5"/>
  <c r="AW163" i="5"/>
  <c r="AX163" i="5"/>
  <c r="AZ163" i="5"/>
  <c r="BA163" i="5"/>
  <c r="BB163" i="5"/>
  <c r="BD163" i="5"/>
  <c r="BE163" i="5"/>
  <c r="BF163" i="5"/>
  <c r="BH163" i="5"/>
  <c r="BI163" i="5"/>
  <c r="BJ163" i="5"/>
  <c r="BL163" i="5"/>
  <c r="BM163" i="5"/>
  <c r="BN163" i="5"/>
  <c r="BP163" i="5"/>
  <c r="BQ163" i="5"/>
  <c r="BR163" i="5"/>
  <c r="BT163" i="5"/>
  <c r="BU163" i="5"/>
  <c r="BV163" i="5"/>
  <c r="AU164" i="5"/>
  <c r="AV164" i="5"/>
  <c r="AW164" i="5"/>
  <c r="AX164" i="5"/>
  <c r="AZ164" i="5"/>
  <c r="BA164" i="5"/>
  <c r="BB164" i="5"/>
  <c r="BD164" i="5"/>
  <c r="BE164" i="5"/>
  <c r="BF164" i="5"/>
  <c r="BH164" i="5"/>
  <c r="BI164" i="5"/>
  <c r="BJ164" i="5"/>
  <c r="BL164" i="5"/>
  <c r="BM164" i="5"/>
  <c r="BN164" i="5"/>
  <c r="BP164" i="5"/>
  <c r="BQ164" i="5"/>
  <c r="BR164" i="5"/>
  <c r="BT164" i="5"/>
  <c r="BU164" i="5"/>
  <c r="BV164" i="5"/>
  <c r="AU165" i="5"/>
  <c r="AV165" i="5"/>
  <c r="AW165" i="5"/>
  <c r="AX165" i="5"/>
  <c r="AZ165" i="5"/>
  <c r="BA165" i="5"/>
  <c r="BB165" i="5"/>
  <c r="BD165" i="5"/>
  <c r="BE165" i="5"/>
  <c r="BF165" i="5"/>
  <c r="BH165" i="5"/>
  <c r="BI165" i="5"/>
  <c r="BJ165" i="5"/>
  <c r="BL165" i="5"/>
  <c r="BM165" i="5"/>
  <c r="BN165" i="5"/>
  <c r="BP165" i="5"/>
  <c r="BQ165" i="5"/>
  <c r="BR165" i="5"/>
  <c r="BT165" i="5"/>
  <c r="BU165" i="5"/>
  <c r="BV165" i="5"/>
  <c r="AU166" i="5"/>
  <c r="AV166" i="5"/>
  <c r="AW166" i="5"/>
  <c r="AX166" i="5"/>
  <c r="AZ166" i="5"/>
  <c r="BA166" i="5"/>
  <c r="BB166" i="5"/>
  <c r="BD166" i="5"/>
  <c r="BE166" i="5"/>
  <c r="BF166" i="5"/>
  <c r="BH166" i="5"/>
  <c r="BI166" i="5"/>
  <c r="BJ166" i="5"/>
  <c r="BL166" i="5"/>
  <c r="BM166" i="5"/>
  <c r="BN166" i="5"/>
  <c r="BP166" i="5"/>
  <c r="BQ166" i="5"/>
  <c r="BR166" i="5"/>
  <c r="BT166" i="5"/>
  <c r="BU166" i="5"/>
  <c r="BV166" i="5"/>
  <c r="AU167" i="5"/>
  <c r="AV167" i="5"/>
  <c r="AW167" i="5"/>
  <c r="AX167" i="5"/>
  <c r="AZ167" i="5"/>
  <c r="BA167" i="5"/>
  <c r="BB167" i="5"/>
  <c r="BD167" i="5"/>
  <c r="BE167" i="5"/>
  <c r="BF167" i="5"/>
  <c r="BH167" i="5"/>
  <c r="BI167" i="5"/>
  <c r="BJ167" i="5"/>
  <c r="BL167" i="5"/>
  <c r="BM167" i="5"/>
  <c r="BN167" i="5"/>
  <c r="BP167" i="5"/>
  <c r="BQ167" i="5"/>
  <c r="BR167" i="5"/>
  <c r="BT167" i="5"/>
  <c r="BU167" i="5"/>
  <c r="BV167" i="5"/>
  <c r="AU168" i="5"/>
  <c r="AV168" i="5"/>
  <c r="AW168" i="5"/>
  <c r="AX168" i="5"/>
  <c r="AZ168" i="5"/>
  <c r="BA168" i="5"/>
  <c r="BB168" i="5"/>
  <c r="BD168" i="5"/>
  <c r="BE168" i="5"/>
  <c r="BF168" i="5"/>
  <c r="BH168" i="5"/>
  <c r="BI168" i="5"/>
  <c r="BJ168" i="5"/>
  <c r="BL168" i="5"/>
  <c r="BM168" i="5"/>
  <c r="BN168" i="5"/>
  <c r="BP168" i="5"/>
  <c r="BQ168" i="5"/>
  <c r="BR168" i="5"/>
  <c r="BT168" i="5"/>
  <c r="BU168" i="5"/>
  <c r="BV168" i="5"/>
  <c r="AU169" i="5"/>
  <c r="AV169" i="5"/>
  <c r="AW169" i="5"/>
  <c r="AX169" i="5"/>
  <c r="AZ169" i="5"/>
  <c r="BA169" i="5"/>
  <c r="BB169" i="5"/>
  <c r="BD169" i="5"/>
  <c r="BE169" i="5"/>
  <c r="BF169" i="5"/>
  <c r="BH169" i="5"/>
  <c r="BI169" i="5"/>
  <c r="BJ169" i="5"/>
  <c r="BL169" i="5"/>
  <c r="BM169" i="5"/>
  <c r="BN169" i="5"/>
  <c r="BP169" i="5"/>
  <c r="BQ169" i="5"/>
  <c r="BR169" i="5"/>
  <c r="BT169" i="5"/>
  <c r="BU169" i="5"/>
  <c r="BV169" i="5"/>
  <c r="AU170" i="5"/>
  <c r="AV170" i="5"/>
  <c r="AW170" i="5"/>
  <c r="AX170" i="5"/>
  <c r="AZ170" i="5"/>
  <c r="BA170" i="5"/>
  <c r="BB170" i="5"/>
  <c r="BD170" i="5"/>
  <c r="BE170" i="5"/>
  <c r="BF170" i="5"/>
  <c r="BH170" i="5"/>
  <c r="BI170" i="5"/>
  <c r="BJ170" i="5"/>
  <c r="BL170" i="5"/>
  <c r="BM170" i="5"/>
  <c r="BN170" i="5"/>
  <c r="BP170" i="5"/>
  <c r="BQ170" i="5"/>
  <c r="BR170" i="5"/>
  <c r="BT170" i="5"/>
  <c r="BU170" i="5"/>
  <c r="BV170" i="5"/>
  <c r="AU171" i="5"/>
  <c r="AV171" i="5"/>
  <c r="AW171" i="5"/>
  <c r="AX171" i="5"/>
  <c r="AZ171" i="5"/>
  <c r="BA171" i="5"/>
  <c r="BB171" i="5"/>
  <c r="BD171" i="5"/>
  <c r="BE171" i="5"/>
  <c r="BF171" i="5"/>
  <c r="BH171" i="5"/>
  <c r="BI171" i="5"/>
  <c r="BJ171" i="5"/>
  <c r="BL171" i="5"/>
  <c r="BM171" i="5"/>
  <c r="BN171" i="5"/>
  <c r="BP171" i="5"/>
  <c r="BQ171" i="5"/>
  <c r="BR171" i="5"/>
  <c r="BT171" i="5"/>
  <c r="BU171" i="5"/>
  <c r="BV171" i="5"/>
  <c r="AU172" i="5"/>
  <c r="AV172" i="5"/>
  <c r="AW172" i="5"/>
  <c r="AX172" i="5"/>
  <c r="AZ172" i="5"/>
  <c r="BA172" i="5"/>
  <c r="BB172" i="5"/>
  <c r="BD172" i="5"/>
  <c r="BE172" i="5"/>
  <c r="BF172" i="5"/>
  <c r="BH172" i="5"/>
  <c r="BI172" i="5"/>
  <c r="BJ172" i="5"/>
  <c r="BL172" i="5"/>
  <c r="BM172" i="5"/>
  <c r="BN172" i="5"/>
  <c r="BP172" i="5"/>
  <c r="BQ172" i="5"/>
  <c r="BR172" i="5"/>
  <c r="BT172" i="5"/>
  <c r="BU172" i="5"/>
  <c r="BV172" i="5"/>
  <c r="AU173" i="5"/>
  <c r="AV173" i="5"/>
  <c r="AW173" i="5"/>
  <c r="AX173" i="5"/>
  <c r="AZ173" i="5"/>
  <c r="BA173" i="5"/>
  <c r="BB173" i="5"/>
  <c r="BD173" i="5"/>
  <c r="BE173" i="5"/>
  <c r="BF173" i="5"/>
  <c r="BH173" i="5"/>
  <c r="BI173" i="5"/>
  <c r="BJ173" i="5"/>
  <c r="BL173" i="5"/>
  <c r="BM173" i="5"/>
  <c r="BN173" i="5"/>
  <c r="BP173" i="5"/>
  <c r="BQ173" i="5"/>
  <c r="BR173" i="5"/>
  <c r="BT173" i="5"/>
  <c r="BU173" i="5"/>
  <c r="BV173" i="5"/>
  <c r="AU174" i="5"/>
  <c r="AV174" i="5"/>
  <c r="AW174" i="5"/>
  <c r="AX174" i="5"/>
  <c r="AZ174" i="5"/>
  <c r="BA174" i="5"/>
  <c r="BB174" i="5"/>
  <c r="BD174" i="5"/>
  <c r="BE174" i="5"/>
  <c r="BF174" i="5"/>
  <c r="BH174" i="5"/>
  <c r="BI174" i="5"/>
  <c r="BJ174" i="5"/>
  <c r="BL174" i="5"/>
  <c r="BM174" i="5"/>
  <c r="BN174" i="5"/>
  <c r="BP174" i="5"/>
  <c r="BQ174" i="5"/>
  <c r="BR174" i="5"/>
  <c r="BT174" i="5"/>
  <c r="BU174" i="5"/>
  <c r="BV174" i="5"/>
  <c r="AU175" i="5"/>
  <c r="AV175" i="5"/>
  <c r="AW175" i="5"/>
  <c r="AX175" i="5"/>
  <c r="AZ175" i="5"/>
  <c r="BA175" i="5"/>
  <c r="BB175" i="5"/>
  <c r="BD175" i="5"/>
  <c r="BE175" i="5"/>
  <c r="BF175" i="5"/>
  <c r="BH175" i="5"/>
  <c r="BI175" i="5"/>
  <c r="BJ175" i="5"/>
  <c r="BL175" i="5"/>
  <c r="BM175" i="5"/>
  <c r="BN175" i="5"/>
  <c r="BP175" i="5"/>
  <c r="BQ175" i="5"/>
  <c r="BR175" i="5"/>
  <c r="BT175" i="5"/>
  <c r="BU175" i="5"/>
  <c r="BV175" i="5"/>
  <c r="AU176" i="5"/>
  <c r="AV176" i="5"/>
  <c r="AW176" i="5"/>
  <c r="AX176" i="5"/>
  <c r="AZ176" i="5"/>
  <c r="BA176" i="5"/>
  <c r="BB176" i="5"/>
  <c r="BD176" i="5"/>
  <c r="BE176" i="5"/>
  <c r="BF176" i="5"/>
  <c r="BH176" i="5"/>
  <c r="BI176" i="5"/>
  <c r="BJ176" i="5"/>
  <c r="BL176" i="5"/>
  <c r="BM176" i="5"/>
  <c r="BN176" i="5"/>
  <c r="BP176" i="5"/>
  <c r="BQ176" i="5"/>
  <c r="BR176" i="5"/>
  <c r="BT176" i="5"/>
  <c r="BU176" i="5"/>
  <c r="BV176" i="5"/>
  <c r="AU177" i="5"/>
  <c r="AV177" i="5"/>
  <c r="AW177" i="5"/>
  <c r="AX177" i="5"/>
  <c r="AZ177" i="5"/>
  <c r="BA177" i="5"/>
  <c r="BB177" i="5"/>
  <c r="BD177" i="5"/>
  <c r="BE177" i="5"/>
  <c r="BF177" i="5"/>
  <c r="BH177" i="5"/>
  <c r="BI177" i="5"/>
  <c r="BJ177" i="5"/>
  <c r="BL177" i="5"/>
  <c r="BM177" i="5"/>
  <c r="BN177" i="5"/>
  <c r="BP177" i="5"/>
  <c r="BQ177" i="5"/>
  <c r="BR177" i="5"/>
  <c r="BT177" i="5"/>
  <c r="BU177" i="5"/>
  <c r="BV177" i="5"/>
  <c r="AU178" i="5"/>
  <c r="AV178" i="5"/>
  <c r="AW178" i="5"/>
  <c r="AX178" i="5"/>
  <c r="AZ178" i="5"/>
  <c r="BA178" i="5"/>
  <c r="BB178" i="5"/>
  <c r="BD178" i="5"/>
  <c r="BE178" i="5"/>
  <c r="BF178" i="5"/>
  <c r="BH178" i="5"/>
  <c r="BI178" i="5"/>
  <c r="BJ178" i="5"/>
  <c r="BL178" i="5"/>
  <c r="BM178" i="5"/>
  <c r="BN178" i="5"/>
  <c r="BP178" i="5"/>
  <c r="BQ178" i="5"/>
  <c r="BR178" i="5"/>
  <c r="BT178" i="5"/>
  <c r="BU178" i="5"/>
  <c r="BV178" i="5"/>
  <c r="AU179" i="5"/>
  <c r="AV179" i="5"/>
  <c r="AW179" i="5"/>
  <c r="AX179" i="5"/>
  <c r="AZ179" i="5"/>
  <c r="BA179" i="5"/>
  <c r="BB179" i="5"/>
  <c r="BD179" i="5"/>
  <c r="BE179" i="5"/>
  <c r="BF179" i="5"/>
  <c r="BH179" i="5"/>
  <c r="BI179" i="5"/>
  <c r="BJ179" i="5"/>
  <c r="BL179" i="5"/>
  <c r="BM179" i="5"/>
  <c r="BN179" i="5"/>
  <c r="BP179" i="5"/>
  <c r="BQ179" i="5"/>
  <c r="BR179" i="5"/>
  <c r="BT179" i="5"/>
  <c r="BU179" i="5"/>
  <c r="BV179" i="5"/>
  <c r="AU180" i="5"/>
  <c r="AV180" i="5"/>
  <c r="AW180" i="5"/>
  <c r="AX180" i="5"/>
  <c r="AZ180" i="5"/>
  <c r="BA180" i="5"/>
  <c r="BB180" i="5"/>
  <c r="BD180" i="5"/>
  <c r="BE180" i="5"/>
  <c r="BF180" i="5"/>
  <c r="BH180" i="5"/>
  <c r="BI180" i="5"/>
  <c r="BJ180" i="5"/>
  <c r="BL180" i="5"/>
  <c r="BM180" i="5"/>
  <c r="BN180" i="5"/>
  <c r="BP180" i="5"/>
  <c r="BQ180" i="5"/>
  <c r="BR180" i="5"/>
  <c r="BT180" i="5"/>
  <c r="BU180" i="5"/>
  <c r="BV180" i="5"/>
  <c r="AU181" i="5"/>
  <c r="AV181" i="5"/>
  <c r="AW181" i="5"/>
  <c r="AX181" i="5"/>
  <c r="AZ181" i="5"/>
  <c r="BA181" i="5"/>
  <c r="BB181" i="5"/>
  <c r="BD181" i="5"/>
  <c r="BE181" i="5"/>
  <c r="BF181" i="5"/>
  <c r="BH181" i="5"/>
  <c r="BI181" i="5"/>
  <c r="BJ181" i="5"/>
  <c r="BL181" i="5"/>
  <c r="BM181" i="5"/>
  <c r="BN181" i="5"/>
  <c r="BP181" i="5"/>
  <c r="BQ181" i="5"/>
  <c r="BR181" i="5"/>
  <c r="BT181" i="5"/>
  <c r="BU181" i="5"/>
  <c r="BV181" i="5"/>
  <c r="AU182" i="5"/>
  <c r="AV182" i="5"/>
  <c r="AW182" i="5"/>
  <c r="AX182" i="5"/>
  <c r="AZ182" i="5"/>
  <c r="BA182" i="5"/>
  <c r="BB182" i="5"/>
  <c r="BD182" i="5"/>
  <c r="BE182" i="5"/>
  <c r="BF182" i="5"/>
  <c r="BH182" i="5"/>
  <c r="BI182" i="5"/>
  <c r="BJ182" i="5"/>
  <c r="BL182" i="5"/>
  <c r="BM182" i="5"/>
  <c r="BN182" i="5"/>
  <c r="BP182" i="5"/>
  <c r="BQ182" i="5"/>
  <c r="BR182" i="5"/>
  <c r="BT182" i="5"/>
  <c r="BU182" i="5"/>
  <c r="BV182" i="5"/>
  <c r="AU183" i="5"/>
  <c r="AV183" i="5"/>
  <c r="AW183" i="5"/>
  <c r="AX183" i="5"/>
  <c r="AZ183" i="5"/>
  <c r="BA183" i="5"/>
  <c r="BB183" i="5"/>
  <c r="BD183" i="5"/>
  <c r="BE183" i="5"/>
  <c r="BF183" i="5"/>
  <c r="BH183" i="5"/>
  <c r="BI183" i="5"/>
  <c r="BJ183" i="5"/>
  <c r="BL183" i="5"/>
  <c r="BM183" i="5"/>
  <c r="BN183" i="5"/>
  <c r="BP183" i="5"/>
  <c r="BQ183" i="5"/>
  <c r="BR183" i="5"/>
  <c r="BT183" i="5"/>
  <c r="BU183" i="5"/>
  <c r="BV183" i="5"/>
  <c r="AU184" i="5"/>
  <c r="AV184" i="5"/>
  <c r="AW184" i="5"/>
  <c r="AX184" i="5"/>
  <c r="AZ184" i="5"/>
  <c r="BA184" i="5"/>
  <c r="BB184" i="5"/>
  <c r="BD184" i="5"/>
  <c r="BE184" i="5"/>
  <c r="BF184" i="5"/>
  <c r="BH184" i="5"/>
  <c r="BI184" i="5"/>
  <c r="BJ184" i="5"/>
  <c r="BL184" i="5"/>
  <c r="BM184" i="5"/>
  <c r="BN184" i="5"/>
  <c r="BP184" i="5"/>
  <c r="BQ184" i="5"/>
  <c r="BR184" i="5"/>
  <c r="BT184" i="5"/>
  <c r="BU184" i="5"/>
  <c r="BV184" i="5"/>
  <c r="AU185" i="5"/>
  <c r="AV185" i="5"/>
  <c r="AW185" i="5"/>
  <c r="AX185" i="5"/>
  <c r="AZ185" i="5"/>
  <c r="BA185" i="5"/>
  <c r="BB185" i="5"/>
  <c r="BD185" i="5"/>
  <c r="BE185" i="5"/>
  <c r="BF185" i="5"/>
  <c r="BH185" i="5"/>
  <c r="BI185" i="5"/>
  <c r="BJ185" i="5"/>
  <c r="BL185" i="5"/>
  <c r="BM185" i="5"/>
  <c r="BN185" i="5"/>
  <c r="BP185" i="5"/>
  <c r="BQ185" i="5"/>
  <c r="BR185" i="5"/>
  <c r="BT185" i="5"/>
  <c r="BU185" i="5"/>
  <c r="BV185" i="5"/>
  <c r="AU186" i="5"/>
  <c r="AV186" i="5"/>
  <c r="AW186" i="5"/>
  <c r="AX186" i="5"/>
  <c r="AZ186" i="5"/>
  <c r="BA186" i="5"/>
  <c r="BB186" i="5"/>
  <c r="BD186" i="5"/>
  <c r="BE186" i="5"/>
  <c r="BF186" i="5"/>
  <c r="BH186" i="5"/>
  <c r="BI186" i="5"/>
  <c r="BJ186" i="5"/>
  <c r="BL186" i="5"/>
  <c r="BM186" i="5"/>
  <c r="BN186" i="5"/>
  <c r="BP186" i="5"/>
  <c r="BQ186" i="5"/>
  <c r="BR186" i="5"/>
  <c r="BT186" i="5"/>
  <c r="BU186" i="5"/>
  <c r="BV186" i="5"/>
  <c r="AU187" i="5"/>
  <c r="AV187" i="5"/>
  <c r="AW187" i="5"/>
  <c r="AX187" i="5"/>
  <c r="AZ187" i="5"/>
  <c r="BA187" i="5"/>
  <c r="BB187" i="5"/>
  <c r="BD187" i="5"/>
  <c r="BE187" i="5"/>
  <c r="BF187" i="5"/>
  <c r="BH187" i="5"/>
  <c r="BI187" i="5"/>
  <c r="BJ187" i="5"/>
  <c r="BL187" i="5"/>
  <c r="BM187" i="5"/>
  <c r="BN187" i="5"/>
  <c r="BP187" i="5"/>
  <c r="BQ187" i="5"/>
  <c r="BR187" i="5"/>
  <c r="BT187" i="5"/>
  <c r="BU187" i="5"/>
  <c r="BV187" i="5"/>
  <c r="AU188" i="5"/>
  <c r="AV188" i="5"/>
  <c r="AW188" i="5"/>
  <c r="AX188" i="5"/>
  <c r="AZ188" i="5"/>
  <c r="BA188" i="5"/>
  <c r="BB188" i="5"/>
  <c r="BD188" i="5"/>
  <c r="BE188" i="5"/>
  <c r="BF188" i="5"/>
  <c r="BH188" i="5"/>
  <c r="BI188" i="5"/>
  <c r="BJ188" i="5"/>
  <c r="BL188" i="5"/>
  <c r="BM188" i="5"/>
  <c r="BN188" i="5"/>
  <c r="BP188" i="5"/>
  <c r="BQ188" i="5"/>
  <c r="BR188" i="5"/>
  <c r="BT188" i="5"/>
  <c r="BU188" i="5"/>
  <c r="BV188" i="5"/>
  <c r="AU189" i="5"/>
  <c r="AV189" i="5"/>
  <c r="AW189" i="5"/>
  <c r="AX189" i="5"/>
  <c r="AZ189" i="5"/>
  <c r="BA189" i="5"/>
  <c r="BB189" i="5"/>
  <c r="BD189" i="5"/>
  <c r="BE189" i="5"/>
  <c r="BF189" i="5"/>
  <c r="BH189" i="5"/>
  <c r="BI189" i="5"/>
  <c r="BJ189" i="5"/>
  <c r="BL189" i="5"/>
  <c r="BM189" i="5"/>
  <c r="BN189" i="5"/>
  <c r="BP189" i="5"/>
  <c r="BQ189" i="5"/>
  <c r="BR189" i="5"/>
  <c r="BT189" i="5"/>
  <c r="BU189" i="5"/>
  <c r="BV189" i="5"/>
  <c r="AU190" i="5"/>
  <c r="AV190" i="5"/>
  <c r="AW190" i="5"/>
  <c r="AX190" i="5"/>
  <c r="AZ190" i="5"/>
  <c r="BA190" i="5"/>
  <c r="BB190" i="5"/>
  <c r="BD190" i="5"/>
  <c r="BE190" i="5"/>
  <c r="BF190" i="5"/>
  <c r="BH190" i="5"/>
  <c r="BI190" i="5"/>
  <c r="BJ190" i="5"/>
  <c r="BL190" i="5"/>
  <c r="BM190" i="5"/>
  <c r="BN190" i="5"/>
  <c r="BP190" i="5"/>
  <c r="BQ190" i="5"/>
  <c r="BR190" i="5"/>
  <c r="BT190" i="5"/>
  <c r="BU190" i="5"/>
  <c r="BV190" i="5"/>
  <c r="AU191" i="5"/>
  <c r="AV191" i="5"/>
  <c r="AW191" i="5"/>
  <c r="AX191" i="5"/>
  <c r="AZ191" i="5"/>
  <c r="BA191" i="5"/>
  <c r="BB191" i="5"/>
  <c r="BD191" i="5"/>
  <c r="BE191" i="5"/>
  <c r="BF191" i="5"/>
  <c r="BH191" i="5"/>
  <c r="BI191" i="5"/>
  <c r="BJ191" i="5"/>
  <c r="BL191" i="5"/>
  <c r="BM191" i="5"/>
  <c r="BN191" i="5"/>
  <c r="BP191" i="5"/>
  <c r="BQ191" i="5"/>
  <c r="BR191" i="5"/>
  <c r="BT191" i="5"/>
  <c r="BU191" i="5"/>
  <c r="BV191" i="5"/>
  <c r="AU192" i="5"/>
  <c r="AV192" i="5"/>
  <c r="AW192" i="5"/>
  <c r="AX192" i="5"/>
  <c r="AZ192" i="5"/>
  <c r="BA192" i="5"/>
  <c r="BB192" i="5"/>
  <c r="BD192" i="5"/>
  <c r="BE192" i="5"/>
  <c r="BF192" i="5"/>
  <c r="BH192" i="5"/>
  <c r="BI192" i="5"/>
  <c r="BJ192" i="5"/>
  <c r="BL192" i="5"/>
  <c r="BM192" i="5"/>
  <c r="BN192" i="5"/>
  <c r="BP192" i="5"/>
  <c r="BQ192" i="5"/>
  <c r="BR192" i="5"/>
  <c r="BT192" i="5"/>
  <c r="BU192" i="5"/>
  <c r="BV192" i="5"/>
  <c r="AU193" i="5"/>
  <c r="AV193" i="5"/>
  <c r="AW193" i="5"/>
  <c r="AX193" i="5"/>
  <c r="AZ193" i="5"/>
  <c r="BA193" i="5"/>
  <c r="BB193" i="5"/>
  <c r="BD193" i="5"/>
  <c r="BE193" i="5"/>
  <c r="BF193" i="5"/>
  <c r="BH193" i="5"/>
  <c r="BI193" i="5"/>
  <c r="BJ193" i="5"/>
  <c r="BL193" i="5"/>
  <c r="BM193" i="5"/>
  <c r="BN193" i="5"/>
  <c r="BP193" i="5"/>
  <c r="BQ193" i="5"/>
  <c r="BR193" i="5"/>
  <c r="BT193" i="5"/>
  <c r="BU193" i="5"/>
  <c r="BV193" i="5"/>
  <c r="AU194" i="5"/>
  <c r="AV194" i="5"/>
  <c r="AW194" i="5"/>
  <c r="AX194" i="5"/>
  <c r="AZ194" i="5"/>
  <c r="BA194" i="5"/>
  <c r="BB194" i="5"/>
  <c r="BD194" i="5"/>
  <c r="BE194" i="5"/>
  <c r="BF194" i="5"/>
  <c r="BH194" i="5"/>
  <c r="BI194" i="5"/>
  <c r="BJ194" i="5"/>
  <c r="BL194" i="5"/>
  <c r="BM194" i="5"/>
  <c r="BN194" i="5"/>
  <c r="BP194" i="5"/>
  <c r="BQ194" i="5"/>
  <c r="BR194" i="5"/>
  <c r="BT194" i="5"/>
  <c r="BU194" i="5"/>
  <c r="BV194" i="5"/>
  <c r="AU195" i="5"/>
  <c r="AV195" i="5"/>
  <c r="AW195" i="5"/>
  <c r="AX195" i="5"/>
  <c r="AZ195" i="5"/>
  <c r="BA195" i="5"/>
  <c r="BB195" i="5"/>
  <c r="BD195" i="5"/>
  <c r="BE195" i="5"/>
  <c r="BF195" i="5"/>
  <c r="BH195" i="5"/>
  <c r="BI195" i="5"/>
  <c r="BJ195" i="5"/>
  <c r="BL195" i="5"/>
  <c r="BM195" i="5"/>
  <c r="BN195" i="5"/>
  <c r="BP195" i="5"/>
  <c r="BQ195" i="5"/>
  <c r="BR195" i="5"/>
  <c r="BT195" i="5"/>
  <c r="BU195" i="5"/>
  <c r="BV195" i="5"/>
  <c r="AU196" i="5"/>
  <c r="AV196" i="5"/>
  <c r="AW196" i="5"/>
  <c r="AX196" i="5"/>
  <c r="AZ196" i="5"/>
  <c r="BA196" i="5"/>
  <c r="BB196" i="5"/>
  <c r="BD196" i="5"/>
  <c r="BE196" i="5"/>
  <c r="BF196" i="5"/>
  <c r="BH196" i="5"/>
  <c r="BI196" i="5"/>
  <c r="BJ196" i="5"/>
  <c r="BL196" i="5"/>
  <c r="BM196" i="5"/>
  <c r="BN196" i="5"/>
  <c r="BP196" i="5"/>
  <c r="BQ196" i="5"/>
  <c r="BR196" i="5"/>
  <c r="BT196" i="5"/>
  <c r="BU196" i="5"/>
  <c r="BV196" i="5"/>
  <c r="AU197" i="5"/>
  <c r="AV197" i="5"/>
  <c r="AW197" i="5"/>
  <c r="AX197" i="5"/>
  <c r="AZ197" i="5"/>
  <c r="BA197" i="5"/>
  <c r="BB197" i="5"/>
  <c r="BD197" i="5"/>
  <c r="BE197" i="5"/>
  <c r="BF197" i="5"/>
  <c r="BH197" i="5"/>
  <c r="BI197" i="5"/>
  <c r="BJ197" i="5"/>
  <c r="BL197" i="5"/>
  <c r="BM197" i="5"/>
  <c r="BN197" i="5"/>
  <c r="BP197" i="5"/>
  <c r="BQ197" i="5"/>
  <c r="BR197" i="5"/>
  <c r="BT197" i="5"/>
  <c r="BU197" i="5"/>
  <c r="BV197" i="5"/>
  <c r="AU198" i="5"/>
  <c r="AV198" i="5"/>
  <c r="AW198" i="5"/>
  <c r="AX198" i="5"/>
  <c r="AZ198" i="5"/>
  <c r="BA198" i="5"/>
  <c r="BB198" i="5"/>
  <c r="BD198" i="5"/>
  <c r="BE198" i="5"/>
  <c r="BF198" i="5"/>
  <c r="BH198" i="5"/>
  <c r="BI198" i="5"/>
  <c r="BJ198" i="5"/>
  <c r="BL198" i="5"/>
  <c r="BM198" i="5"/>
  <c r="BN198" i="5"/>
  <c r="BP198" i="5"/>
  <c r="BQ198" i="5"/>
  <c r="BR198" i="5"/>
  <c r="BT198" i="5"/>
  <c r="BU198" i="5"/>
  <c r="BV198" i="5"/>
  <c r="AU199" i="5"/>
  <c r="AV199" i="5"/>
  <c r="AW199" i="5"/>
  <c r="AX199" i="5"/>
  <c r="AZ199" i="5"/>
  <c r="BA199" i="5"/>
  <c r="BB199" i="5"/>
  <c r="BD199" i="5"/>
  <c r="BE199" i="5"/>
  <c r="BF199" i="5"/>
  <c r="BH199" i="5"/>
  <c r="BI199" i="5"/>
  <c r="BJ199" i="5"/>
  <c r="BL199" i="5"/>
  <c r="BM199" i="5"/>
  <c r="BN199" i="5"/>
  <c r="BP199" i="5"/>
  <c r="BQ199" i="5"/>
  <c r="BR199" i="5"/>
  <c r="BT199" i="5"/>
  <c r="BU199" i="5"/>
  <c r="BV199" i="5"/>
  <c r="AU200" i="5"/>
  <c r="AV200" i="5"/>
  <c r="AW200" i="5"/>
  <c r="AX200" i="5"/>
  <c r="AZ200" i="5"/>
  <c r="BA200" i="5"/>
  <c r="BB200" i="5"/>
  <c r="BD200" i="5"/>
  <c r="BE200" i="5"/>
  <c r="BF200" i="5"/>
  <c r="BH200" i="5"/>
  <c r="BI200" i="5"/>
  <c r="BJ200" i="5"/>
  <c r="BL200" i="5"/>
  <c r="BM200" i="5"/>
  <c r="BN200" i="5"/>
  <c r="BP200" i="5"/>
  <c r="BQ200" i="5"/>
  <c r="BR200" i="5"/>
  <c r="BT200" i="5"/>
  <c r="BU200" i="5"/>
  <c r="BV200" i="5"/>
  <c r="AU201" i="5"/>
  <c r="AV201" i="5"/>
  <c r="AW201" i="5"/>
  <c r="AX201" i="5"/>
  <c r="AZ201" i="5"/>
  <c r="BA201" i="5"/>
  <c r="BB201" i="5"/>
  <c r="BD201" i="5"/>
  <c r="BE201" i="5"/>
  <c r="BF201" i="5"/>
  <c r="BH201" i="5"/>
  <c r="BI201" i="5"/>
  <c r="BJ201" i="5"/>
  <c r="BL201" i="5"/>
  <c r="BM201" i="5"/>
  <c r="BN201" i="5"/>
  <c r="BP201" i="5"/>
  <c r="BQ201" i="5"/>
  <c r="BR201" i="5"/>
  <c r="BT201" i="5"/>
  <c r="BU201" i="5"/>
  <c r="BV201" i="5"/>
  <c r="AU202" i="5"/>
  <c r="AV202" i="5"/>
  <c r="AW202" i="5"/>
  <c r="AX202" i="5"/>
  <c r="AZ202" i="5"/>
  <c r="BA202" i="5"/>
  <c r="BB202" i="5"/>
  <c r="BD202" i="5"/>
  <c r="BE202" i="5"/>
  <c r="BF202" i="5"/>
  <c r="BH202" i="5"/>
  <c r="BI202" i="5"/>
  <c r="BJ202" i="5"/>
  <c r="BL202" i="5"/>
  <c r="BM202" i="5"/>
  <c r="BN202" i="5"/>
  <c r="BP202" i="5"/>
  <c r="BQ202" i="5"/>
  <c r="BR202" i="5"/>
  <c r="BT202" i="5"/>
  <c r="BU202" i="5"/>
  <c r="BV202" i="5"/>
  <c r="AU203" i="5"/>
  <c r="AV203" i="5"/>
  <c r="AW203" i="5"/>
  <c r="AX203" i="5"/>
  <c r="AZ203" i="5"/>
  <c r="BA203" i="5"/>
  <c r="BB203" i="5"/>
  <c r="BD203" i="5"/>
  <c r="BE203" i="5"/>
  <c r="BF203" i="5"/>
  <c r="BH203" i="5"/>
  <c r="BI203" i="5"/>
  <c r="BJ203" i="5"/>
  <c r="BL203" i="5"/>
  <c r="BM203" i="5"/>
  <c r="BN203" i="5"/>
  <c r="BP203" i="5"/>
  <c r="BQ203" i="5"/>
  <c r="BR203" i="5"/>
  <c r="BT203" i="5"/>
  <c r="BU203" i="5"/>
  <c r="BV203" i="5"/>
  <c r="AU204" i="5"/>
  <c r="AV204" i="5"/>
  <c r="AW204" i="5"/>
  <c r="AX204" i="5"/>
  <c r="AZ204" i="5"/>
  <c r="BA204" i="5"/>
  <c r="BB204" i="5"/>
  <c r="BD204" i="5"/>
  <c r="BE204" i="5"/>
  <c r="BF204" i="5"/>
  <c r="BH204" i="5"/>
  <c r="BI204" i="5"/>
  <c r="BJ204" i="5"/>
  <c r="BL204" i="5"/>
  <c r="BM204" i="5"/>
  <c r="BN204" i="5"/>
  <c r="BP204" i="5"/>
  <c r="BQ204" i="5"/>
  <c r="BR204" i="5"/>
  <c r="BT204" i="5"/>
  <c r="BU204" i="5"/>
  <c r="BV204" i="5"/>
  <c r="AU205" i="5"/>
  <c r="AV205" i="5"/>
  <c r="AW205" i="5"/>
  <c r="AX205" i="5"/>
  <c r="AZ205" i="5"/>
  <c r="BA205" i="5"/>
  <c r="BB205" i="5"/>
  <c r="BD205" i="5"/>
  <c r="BE205" i="5"/>
  <c r="BF205" i="5"/>
  <c r="BH205" i="5"/>
  <c r="BI205" i="5"/>
  <c r="BJ205" i="5"/>
  <c r="BL205" i="5"/>
  <c r="BM205" i="5"/>
  <c r="BN205" i="5"/>
  <c r="BP205" i="5"/>
  <c r="BQ205" i="5"/>
  <c r="BR205" i="5"/>
  <c r="BT205" i="5"/>
  <c r="BU205" i="5"/>
  <c r="BV205" i="5"/>
  <c r="AU206" i="5"/>
  <c r="AV206" i="5"/>
  <c r="AW206" i="5"/>
  <c r="AX206" i="5"/>
  <c r="AZ206" i="5"/>
  <c r="BA206" i="5"/>
  <c r="BB206" i="5"/>
  <c r="BD206" i="5"/>
  <c r="BE206" i="5"/>
  <c r="BF206" i="5"/>
  <c r="BH206" i="5"/>
  <c r="BI206" i="5"/>
  <c r="BJ206" i="5"/>
  <c r="BL206" i="5"/>
  <c r="BM206" i="5"/>
  <c r="BN206" i="5"/>
  <c r="BP206" i="5"/>
  <c r="BQ206" i="5"/>
  <c r="BR206" i="5"/>
  <c r="BT206" i="5"/>
  <c r="BU206" i="5"/>
  <c r="BV206" i="5"/>
  <c r="AU207" i="5"/>
  <c r="AV207" i="5"/>
  <c r="AW207" i="5"/>
  <c r="AX207" i="5"/>
  <c r="AZ207" i="5"/>
  <c r="BA207" i="5"/>
  <c r="BB207" i="5"/>
  <c r="BD207" i="5"/>
  <c r="BE207" i="5"/>
  <c r="BF207" i="5"/>
  <c r="BH207" i="5"/>
  <c r="BI207" i="5"/>
  <c r="BJ207" i="5"/>
  <c r="BL207" i="5"/>
  <c r="BM207" i="5"/>
  <c r="BN207" i="5"/>
  <c r="BP207" i="5"/>
  <c r="BQ207" i="5"/>
  <c r="BR207" i="5"/>
  <c r="BT207" i="5"/>
  <c r="BU207" i="5"/>
  <c r="BV207" i="5"/>
  <c r="AU208" i="5"/>
  <c r="AV208" i="5"/>
  <c r="AW208" i="5"/>
  <c r="AX208" i="5"/>
  <c r="AZ208" i="5"/>
  <c r="BA208" i="5"/>
  <c r="BB208" i="5"/>
  <c r="BD208" i="5"/>
  <c r="BE208" i="5"/>
  <c r="BF208" i="5"/>
  <c r="BH208" i="5"/>
  <c r="BI208" i="5"/>
  <c r="BJ208" i="5"/>
  <c r="BL208" i="5"/>
  <c r="BM208" i="5"/>
  <c r="BN208" i="5"/>
  <c r="BP208" i="5"/>
  <c r="BQ208" i="5"/>
  <c r="BR208" i="5"/>
  <c r="BT208" i="5"/>
  <c r="BU208" i="5"/>
  <c r="BV208" i="5"/>
  <c r="AU209" i="5"/>
  <c r="AV209" i="5"/>
  <c r="AW209" i="5"/>
  <c r="AX209" i="5"/>
  <c r="AZ209" i="5"/>
  <c r="BA209" i="5"/>
  <c r="BB209" i="5"/>
  <c r="BD209" i="5"/>
  <c r="BE209" i="5"/>
  <c r="BF209" i="5"/>
  <c r="BH209" i="5"/>
  <c r="BI209" i="5"/>
  <c r="BJ209" i="5"/>
  <c r="BL209" i="5"/>
  <c r="BM209" i="5"/>
  <c r="BN209" i="5"/>
  <c r="BP209" i="5"/>
  <c r="BQ209" i="5"/>
  <c r="BR209" i="5"/>
  <c r="BT209" i="5"/>
  <c r="BU209" i="5"/>
  <c r="BV209" i="5"/>
  <c r="AU210" i="5"/>
  <c r="AV210" i="5"/>
  <c r="AW210" i="5"/>
  <c r="AX210" i="5"/>
  <c r="AZ210" i="5"/>
  <c r="BA210" i="5"/>
  <c r="BB210" i="5"/>
  <c r="BD210" i="5"/>
  <c r="BE210" i="5"/>
  <c r="BF210" i="5"/>
  <c r="BH210" i="5"/>
  <c r="BI210" i="5"/>
  <c r="BJ210" i="5"/>
  <c r="BL210" i="5"/>
  <c r="BM210" i="5"/>
  <c r="BN210" i="5"/>
  <c r="BP210" i="5"/>
  <c r="BQ210" i="5"/>
  <c r="BR210" i="5"/>
  <c r="BT210" i="5"/>
  <c r="BU210" i="5"/>
  <c r="BV210" i="5"/>
  <c r="AU211" i="5"/>
  <c r="AV211" i="5"/>
  <c r="AW211" i="5"/>
  <c r="AX211" i="5"/>
  <c r="AZ211" i="5"/>
  <c r="BA211" i="5"/>
  <c r="BB211" i="5"/>
  <c r="BD211" i="5"/>
  <c r="BE211" i="5"/>
  <c r="BF211" i="5"/>
  <c r="BH211" i="5"/>
  <c r="BI211" i="5"/>
  <c r="BJ211" i="5"/>
  <c r="BL211" i="5"/>
  <c r="BM211" i="5"/>
  <c r="BN211" i="5"/>
  <c r="BP211" i="5"/>
  <c r="BQ211" i="5"/>
  <c r="BR211" i="5"/>
  <c r="BT211" i="5"/>
  <c r="BU211" i="5"/>
  <c r="BV211" i="5"/>
  <c r="AU212" i="5"/>
  <c r="AV212" i="5"/>
  <c r="AW212" i="5"/>
  <c r="AX212" i="5"/>
  <c r="AZ212" i="5"/>
  <c r="BA212" i="5"/>
  <c r="BB212" i="5"/>
  <c r="BD212" i="5"/>
  <c r="BE212" i="5"/>
  <c r="BF212" i="5"/>
  <c r="BH212" i="5"/>
  <c r="BI212" i="5"/>
  <c r="BJ212" i="5"/>
  <c r="BL212" i="5"/>
  <c r="BM212" i="5"/>
  <c r="BN212" i="5"/>
  <c r="BP212" i="5"/>
  <c r="BQ212" i="5"/>
  <c r="BR212" i="5"/>
  <c r="BT212" i="5"/>
  <c r="BU212" i="5"/>
  <c r="BV212" i="5"/>
  <c r="AU213" i="5"/>
  <c r="AV213" i="5"/>
  <c r="AW213" i="5"/>
  <c r="AX213" i="5"/>
  <c r="AZ213" i="5"/>
  <c r="BA213" i="5"/>
  <c r="BB213" i="5"/>
  <c r="BD213" i="5"/>
  <c r="BE213" i="5"/>
  <c r="BF213" i="5"/>
  <c r="BH213" i="5"/>
  <c r="BI213" i="5"/>
  <c r="BJ213" i="5"/>
  <c r="BL213" i="5"/>
  <c r="BM213" i="5"/>
  <c r="BN213" i="5"/>
  <c r="BP213" i="5"/>
  <c r="BQ213" i="5"/>
  <c r="BR213" i="5"/>
  <c r="BT213" i="5"/>
  <c r="BU213" i="5"/>
  <c r="BV213" i="5"/>
  <c r="AU214" i="5"/>
  <c r="AV214" i="5"/>
  <c r="AW214" i="5"/>
  <c r="AX214" i="5"/>
  <c r="AZ214" i="5"/>
  <c r="BA214" i="5"/>
  <c r="BB214" i="5"/>
  <c r="BD214" i="5"/>
  <c r="BE214" i="5"/>
  <c r="BF214" i="5"/>
  <c r="BH214" i="5"/>
  <c r="BI214" i="5"/>
  <c r="BJ214" i="5"/>
  <c r="BL214" i="5"/>
  <c r="BM214" i="5"/>
  <c r="BN214" i="5"/>
  <c r="BP214" i="5"/>
  <c r="BQ214" i="5"/>
  <c r="BR214" i="5"/>
  <c r="BT214" i="5"/>
  <c r="BU214" i="5"/>
  <c r="BV214" i="5"/>
  <c r="AU215" i="5"/>
  <c r="AV215" i="5"/>
  <c r="AW215" i="5"/>
  <c r="AX215" i="5"/>
  <c r="AZ215" i="5"/>
  <c r="BA215" i="5"/>
  <c r="BB215" i="5"/>
  <c r="BD215" i="5"/>
  <c r="BE215" i="5"/>
  <c r="BF215" i="5"/>
  <c r="BH215" i="5"/>
  <c r="BI215" i="5"/>
  <c r="BJ215" i="5"/>
  <c r="BL215" i="5"/>
  <c r="BM215" i="5"/>
  <c r="BN215" i="5"/>
  <c r="BP215" i="5"/>
  <c r="BQ215" i="5"/>
  <c r="BR215" i="5"/>
  <c r="BT215" i="5"/>
  <c r="BU215" i="5"/>
  <c r="BV215" i="5"/>
  <c r="AU216" i="5"/>
  <c r="AV216" i="5"/>
  <c r="AW216" i="5"/>
  <c r="AX216" i="5"/>
  <c r="AZ216" i="5"/>
  <c r="BA216" i="5"/>
  <c r="BB216" i="5"/>
  <c r="BD216" i="5"/>
  <c r="BE216" i="5"/>
  <c r="BF216" i="5"/>
  <c r="BH216" i="5"/>
  <c r="BI216" i="5"/>
  <c r="BJ216" i="5"/>
  <c r="BL216" i="5"/>
  <c r="BM216" i="5"/>
  <c r="BN216" i="5"/>
  <c r="BP216" i="5"/>
  <c r="BQ216" i="5"/>
  <c r="BR216" i="5"/>
  <c r="BT216" i="5"/>
  <c r="BU216" i="5"/>
  <c r="BV216" i="5"/>
  <c r="AU217" i="5"/>
  <c r="AV217" i="5"/>
  <c r="AW217" i="5"/>
  <c r="AX217" i="5"/>
  <c r="AZ217" i="5"/>
  <c r="BA217" i="5"/>
  <c r="BB217" i="5"/>
  <c r="BD217" i="5"/>
  <c r="BE217" i="5"/>
  <c r="BF217" i="5"/>
  <c r="BH217" i="5"/>
  <c r="BI217" i="5"/>
  <c r="BJ217" i="5"/>
  <c r="BL217" i="5"/>
  <c r="BM217" i="5"/>
  <c r="BN217" i="5"/>
  <c r="BP217" i="5"/>
  <c r="BQ217" i="5"/>
  <c r="BR217" i="5"/>
  <c r="BT217" i="5"/>
  <c r="BU217" i="5"/>
  <c r="BV217" i="5"/>
  <c r="AU218" i="5"/>
  <c r="AV218" i="5"/>
  <c r="AW218" i="5"/>
  <c r="AX218" i="5"/>
  <c r="AZ218" i="5"/>
  <c r="BA218" i="5"/>
  <c r="BB218" i="5"/>
  <c r="BD218" i="5"/>
  <c r="BE218" i="5"/>
  <c r="BF218" i="5"/>
  <c r="BH218" i="5"/>
  <c r="BI218" i="5"/>
  <c r="BJ218" i="5"/>
  <c r="BL218" i="5"/>
  <c r="BM218" i="5"/>
  <c r="BN218" i="5"/>
  <c r="BP218" i="5"/>
  <c r="BQ218" i="5"/>
  <c r="BR218" i="5"/>
  <c r="BT218" i="5"/>
  <c r="BU218" i="5"/>
  <c r="BV218" i="5"/>
  <c r="AU219" i="5"/>
  <c r="AV219" i="5"/>
  <c r="AW219" i="5"/>
  <c r="AX219" i="5"/>
  <c r="AZ219" i="5"/>
  <c r="BA219" i="5"/>
  <c r="BB219" i="5"/>
  <c r="BD219" i="5"/>
  <c r="BE219" i="5"/>
  <c r="BF219" i="5"/>
  <c r="BH219" i="5"/>
  <c r="BI219" i="5"/>
  <c r="BJ219" i="5"/>
  <c r="BL219" i="5"/>
  <c r="BM219" i="5"/>
  <c r="BN219" i="5"/>
  <c r="BP219" i="5"/>
  <c r="BQ219" i="5"/>
  <c r="BR219" i="5"/>
  <c r="BT219" i="5"/>
  <c r="BU219" i="5"/>
  <c r="BV219" i="5"/>
  <c r="AU220" i="5"/>
  <c r="AV220" i="5"/>
  <c r="AW220" i="5"/>
  <c r="AX220" i="5"/>
  <c r="AZ220" i="5"/>
  <c r="BA220" i="5"/>
  <c r="BB220" i="5"/>
  <c r="BD220" i="5"/>
  <c r="BE220" i="5"/>
  <c r="BF220" i="5"/>
  <c r="BH220" i="5"/>
  <c r="BI220" i="5"/>
  <c r="BJ220" i="5"/>
  <c r="BL220" i="5"/>
  <c r="BM220" i="5"/>
  <c r="BN220" i="5"/>
  <c r="BP220" i="5"/>
  <c r="BQ220" i="5"/>
  <c r="BR220" i="5"/>
  <c r="BT220" i="5"/>
  <c r="BU220" i="5"/>
  <c r="BV220" i="5"/>
  <c r="AU221" i="5"/>
  <c r="AV221" i="5"/>
  <c r="AW221" i="5"/>
  <c r="AX221" i="5"/>
  <c r="AZ221" i="5"/>
  <c r="BA221" i="5"/>
  <c r="BB221" i="5"/>
  <c r="BD221" i="5"/>
  <c r="BE221" i="5"/>
  <c r="BF221" i="5"/>
  <c r="BH221" i="5"/>
  <c r="BI221" i="5"/>
  <c r="BJ221" i="5"/>
  <c r="BL221" i="5"/>
  <c r="BM221" i="5"/>
  <c r="BN221" i="5"/>
  <c r="BP221" i="5"/>
  <c r="BQ221" i="5"/>
  <c r="BR221" i="5"/>
  <c r="BT221" i="5"/>
  <c r="BU221" i="5"/>
  <c r="BV221" i="5"/>
  <c r="AU222" i="5"/>
  <c r="AV222" i="5"/>
  <c r="AW222" i="5"/>
  <c r="AX222" i="5"/>
  <c r="AZ222" i="5"/>
  <c r="BA222" i="5"/>
  <c r="BB222" i="5"/>
  <c r="BD222" i="5"/>
  <c r="BE222" i="5"/>
  <c r="BF222" i="5"/>
  <c r="BH222" i="5"/>
  <c r="BI222" i="5"/>
  <c r="BJ222" i="5"/>
  <c r="BL222" i="5"/>
  <c r="BM222" i="5"/>
  <c r="BN222" i="5"/>
  <c r="BP222" i="5"/>
  <c r="BQ222" i="5"/>
  <c r="BR222" i="5"/>
  <c r="BT222" i="5"/>
  <c r="BU222" i="5"/>
  <c r="BV222" i="5"/>
  <c r="AU223" i="5"/>
  <c r="AV223" i="5"/>
  <c r="AW223" i="5"/>
  <c r="AX223" i="5"/>
  <c r="AZ223" i="5"/>
  <c r="BA223" i="5"/>
  <c r="BB223" i="5"/>
  <c r="BD223" i="5"/>
  <c r="BE223" i="5"/>
  <c r="BF223" i="5"/>
  <c r="BH223" i="5"/>
  <c r="BI223" i="5"/>
  <c r="BJ223" i="5"/>
  <c r="BL223" i="5"/>
  <c r="BM223" i="5"/>
  <c r="BN223" i="5"/>
  <c r="BP223" i="5"/>
  <c r="BQ223" i="5"/>
  <c r="BR223" i="5"/>
  <c r="BT223" i="5"/>
  <c r="BU223" i="5"/>
  <c r="BV223" i="5"/>
  <c r="AU224" i="5"/>
  <c r="AV224" i="5"/>
  <c r="AW224" i="5"/>
  <c r="AX224" i="5"/>
  <c r="AZ224" i="5"/>
  <c r="BA224" i="5"/>
  <c r="BB224" i="5"/>
  <c r="BD224" i="5"/>
  <c r="BE224" i="5"/>
  <c r="BF224" i="5"/>
  <c r="BH224" i="5"/>
  <c r="BI224" i="5"/>
  <c r="BJ224" i="5"/>
  <c r="BL224" i="5"/>
  <c r="BM224" i="5"/>
  <c r="BN224" i="5"/>
  <c r="BP224" i="5"/>
  <c r="BQ224" i="5"/>
  <c r="BR224" i="5"/>
  <c r="BT224" i="5"/>
  <c r="BU224" i="5"/>
  <c r="BV224" i="5"/>
  <c r="AU225" i="5"/>
  <c r="AV225" i="5"/>
  <c r="AW225" i="5"/>
  <c r="AX225" i="5"/>
  <c r="AZ225" i="5"/>
  <c r="BA225" i="5"/>
  <c r="BB225" i="5"/>
  <c r="BD225" i="5"/>
  <c r="BE225" i="5"/>
  <c r="BF225" i="5"/>
  <c r="BH225" i="5"/>
  <c r="BI225" i="5"/>
  <c r="BJ225" i="5"/>
  <c r="BL225" i="5"/>
  <c r="BM225" i="5"/>
  <c r="BN225" i="5"/>
  <c r="BP225" i="5"/>
  <c r="BQ225" i="5"/>
  <c r="BR225" i="5"/>
  <c r="BT225" i="5"/>
  <c r="BU225" i="5"/>
  <c r="BV225" i="5"/>
  <c r="AU226" i="5"/>
  <c r="AV226" i="5"/>
  <c r="AW226" i="5"/>
  <c r="AX226" i="5"/>
  <c r="AZ226" i="5"/>
  <c r="BA226" i="5"/>
  <c r="BB226" i="5"/>
  <c r="BD226" i="5"/>
  <c r="BE226" i="5"/>
  <c r="BF226" i="5"/>
  <c r="BH226" i="5"/>
  <c r="BI226" i="5"/>
  <c r="BJ226" i="5"/>
  <c r="BL226" i="5"/>
  <c r="BM226" i="5"/>
  <c r="BN226" i="5"/>
  <c r="BP226" i="5"/>
  <c r="BQ226" i="5"/>
  <c r="BR226" i="5"/>
  <c r="BT226" i="5"/>
  <c r="BU226" i="5"/>
  <c r="BV226" i="5"/>
  <c r="AU227" i="5"/>
  <c r="AV227" i="5"/>
  <c r="AW227" i="5"/>
  <c r="AX227" i="5"/>
  <c r="AZ227" i="5"/>
  <c r="BA227" i="5"/>
  <c r="BB227" i="5"/>
  <c r="BD227" i="5"/>
  <c r="BE227" i="5"/>
  <c r="BF227" i="5"/>
  <c r="BH227" i="5"/>
  <c r="BI227" i="5"/>
  <c r="BJ227" i="5"/>
  <c r="BL227" i="5"/>
  <c r="BM227" i="5"/>
  <c r="BN227" i="5"/>
  <c r="BP227" i="5"/>
  <c r="BQ227" i="5"/>
  <c r="BR227" i="5"/>
  <c r="BT227" i="5"/>
  <c r="BU227" i="5"/>
  <c r="BV227" i="5"/>
  <c r="AU228" i="5"/>
  <c r="AV228" i="5"/>
  <c r="AW228" i="5"/>
  <c r="AX228" i="5"/>
  <c r="AZ228" i="5"/>
  <c r="BA228" i="5"/>
  <c r="BB228" i="5"/>
  <c r="BD228" i="5"/>
  <c r="BE228" i="5"/>
  <c r="BF228" i="5"/>
  <c r="BH228" i="5"/>
  <c r="BI228" i="5"/>
  <c r="BJ228" i="5"/>
  <c r="BL228" i="5"/>
  <c r="BM228" i="5"/>
  <c r="BN228" i="5"/>
  <c r="BP228" i="5"/>
  <c r="BQ228" i="5"/>
  <c r="BR228" i="5"/>
  <c r="BT228" i="5"/>
  <c r="BU228" i="5"/>
  <c r="BV228" i="5"/>
  <c r="AU229" i="5"/>
  <c r="AV229" i="5"/>
  <c r="AW229" i="5"/>
  <c r="AX229" i="5"/>
  <c r="AZ229" i="5"/>
  <c r="BA229" i="5"/>
  <c r="BB229" i="5"/>
  <c r="BD229" i="5"/>
  <c r="BE229" i="5"/>
  <c r="BF229" i="5"/>
  <c r="BH229" i="5"/>
  <c r="BI229" i="5"/>
  <c r="BJ229" i="5"/>
  <c r="BL229" i="5"/>
  <c r="BM229" i="5"/>
  <c r="BN229" i="5"/>
  <c r="BP229" i="5"/>
  <c r="BQ229" i="5"/>
  <c r="BR229" i="5"/>
  <c r="BT229" i="5"/>
  <c r="BU229" i="5"/>
  <c r="BV229" i="5"/>
  <c r="AU230" i="5"/>
  <c r="AV230" i="5"/>
  <c r="AW230" i="5"/>
  <c r="AX230" i="5"/>
  <c r="AZ230" i="5"/>
  <c r="BA230" i="5"/>
  <c r="BB230" i="5"/>
  <c r="BD230" i="5"/>
  <c r="BE230" i="5"/>
  <c r="BF230" i="5"/>
  <c r="BH230" i="5"/>
  <c r="BI230" i="5"/>
  <c r="BJ230" i="5"/>
  <c r="BL230" i="5"/>
  <c r="BM230" i="5"/>
  <c r="BN230" i="5"/>
  <c r="BP230" i="5"/>
  <c r="BQ230" i="5"/>
  <c r="BR230" i="5"/>
  <c r="BT230" i="5"/>
  <c r="BU230" i="5"/>
  <c r="BV230" i="5"/>
  <c r="AU231" i="5"/>
  <c r="AV231" i="5"/>
  <c r="AW231" i="5"/>
  <c r="AX231" i="5"/>
  <c r="AZ231" i="5"/>
  <c r="BA231" i="5"/>
  <c r="BB231" i="5"/>
  <c r="BD231" i="5"/>
  <c r="BE231" i="5"/>
  <c r="BF231" i="5"/>
  <c r="BH231" i="5"/>
  <c r="BI231" i="5"/>
  <c r="BJ231" i="5"/>
  <c r="BL231" i="5"/>
  <c r="BM231" i="5"/>
  <c r="BN231" i="5"/>
  <c r="BP231" i="5"/>
  <c r="BQ231" i="5"/>
  <c r="BR231" i="5"/>
  <c r="BT231" i="5"/>
  <c r="BU231" i="5"/>
  <c r="BV231" i="5"/>
  <c r="AU232" i="5"/>
  <c r="AV232" i="5"/>
  <c r="AW232" i="5"/>
  <c r="AX232" i="5"/>
  <c r="AZ232" i="5"/>
  <c r="BA232" i="5"/>
  <c r="BB232" i="5"/>
  <c r="BD232" i="5"/>
  <c r="BE232" i="5"/>
  <c r="BF232" i="5"/>
  <c r="BH232" i="5"/>
  <c r="BI232" i="5"/>
  <c r="BJ232" i="5"/>
  <c r="BL232" i="5"/>
  <c r="BM232" i="5"/>
  <c r="BN232" i="5"/>
  <c r="BP232" i="5"/>
  <c r="BQ232" i="5"/>
  <c r="BR232" i="5"/>
  <c r="BT232" i="5"/>
  <c r="BU232" i="5"/>
  <c r="BV232" i="5"/>
  <c r="AU233" i="5"/>
  <c r="AV233" i="5"/>
  <c r="AW233" i="5"/>
  <c r="AX233" i="5"/>
  <c r="AZ233" i="5"/>
  <c r="BA233" i="5"/>
  <c r="BB233" i="5"/>
  <c r="BD233" i="5"/>
  <c r="BE233" i="5"/>
  <c r="BF233" i="5"/>
  <c r="BH233" i="5"/>
  <c r="BI233" i="5"/>
  <c r="BJ233" i="5"/>
  <c r="BL233" i="5"/>
  <c r="BM233" i="5"/>
  <c r="BN233" i="5"/>
  <c r="BP233" i="5"/>
  <c r="BQ233" i="5"/>
  <c r="BR233" i="5"/>
  <c r="BT233" i="5"/>
  <c r="BU233" i="5"/>
  <c r="BV233" i="5"/>
  <c r="AU234" i="5"/>
  <c r="AV234" i="5"/>
  <c r="AW234" i="5"/>
  <c r="AX234" i="5"/>
  <c r="AZ234" i="5"/>
  <c r="BA234" i="5"/>
  <c r="BB234" i="5"/>
  <c r="BD234" i="5"/>
  <c r="BE234" i="5"/>
  <c r="BF234" i="5"/>
  <c r="BH234" i="5"/>
  <c r="BI234" i="5"/>
  <c r="BJ234" i="5"/>
  <c r="BL234" i="5"/>
  <c r="BM234" i="5"/>
  <c r="BN234" i="5"/>
  <c r="BP234" i="5"/>
  <c r="BQ234" i="5"/>
  <c r="BR234" i="5"/>
  <c r="BT234" i="5"/>
  <c r="BU234" i="5"/>
  <c r="BV234" i="5"/>
  <c r="AU235" i="5"/>
  <c r="AV235" i="5"/>
  <c r="AW235" i="5"/>
  <c r="AX235" i="5"/>
  <c r="AZ235" i="5"/>
  <c r="BA235" i="5"/>
  <c r="BB235" i="5"/>
  <c r="BD235" i="5"/>
  <c r="BE235" i="5"/>
  <c r="BF235" i="5"/>
  <c r="BH235" i="5"/>
  <c r="BI235" i="5"/>
  <c r="BJ235" i="5"/>
  <c r="BL235" i="5"/>
  <c r="BM235" i="5"/>
  <c r="BN235" i="5"/>
  <c r="BP235" i="5"/>
  <c r="BQ235" i="5"/>
  <c r="BR235" i="5"/>
  <c r="BT235" i="5"/>
  <c r="BU235" i="5"/>
  <c r="BV235" i="5"/>
  <c r="AU236" i="5"/>
  <c r="AV236" i="5"/>
  <c r="AW236" i="5"/>
  <c r="AX236" i="5"/>
  <c r="AZ236" i="5"/>
  <c r="BA236" i="5"/>
  <c r="BB236" i="5"/>
  <c r="BD236" i="5"/>
  <c r="BE236" i="5"/>
  <c r="BF236" i="5"/>
  <c r="BH236" i="5"/>
  <c r="BI236" i="5"/>
  <c r="BJ236" i="5"/>
  <c r="BL236" i="5"/>
  <c r="BM236" i="5"/>
  <c r="BN236" i="5"/>
  <c r="BP236" i="5"/>
  <c r="BQ236" i="5"/>
  <c r="BR236" i="5"/>
  <c r="BT236" i="5"/>
  <c r="BU236" i="5"/>
  <c r="BV236" i="5"/>
  <c r="AU237" i="5"/>
  <c r="AV237" i="5"/>
  <c r="AW237" i="5"/>
  <c r="AX237" i="5"/>
  <c r="AZ237" i="5"/>
  <c r="BA237" i="5"/>
  <c r="BB237" i="5"/>
  <c r="BD237" i="5"/>
  <c r="BE237" i="5"/>
  <c r="BF237" i="5"/>
  <c r="BH237" i="5"/>
  <c r="BI237" i="5"/>
  <c r="BJ237" i="5"/>
  <c r="BL237" i="5"/>
  <c r="BM237" i="5"/>
  <c r="BN237" i="5"/>
  <c r="BP237" i="5"/>
  <c r="BQ237" i="5"/>
  <c r="BR237" i="5"/>
  <c r="BT237" i="5"/>
  <c r="BU237" i="5"/>
  <c r="BV237" i="5"/>
  <c r="AU238" i="5"/>
  <c r="AV238" i="5"/>
  <c r="AW238" i="5"/>
  <c r="AX238" i="5"/>
  <c r="AZ238" i="5"/>
  <c r="BA238" i="5"/>
  <c r="BB238" i="5"/>
  <c r="BD238" i="5"/>
  <c r="BE238" i="5"/>
  <c r="BF238" i="5"/>
  <c r="BH238" i="5"/>
  <c r="BI238" i="5"/>
  <c r="BJ238" i="5"/>
  <c r="BL238" i="5"/>
  <c r="BM238" i="5"/>
  <c r="BN238" i="5"/>
  <c r="BP238" i="5"/>
  <c r="BQ238" i="5"/>
  <c r="BR238" i="5"/>
  <c r="BT238" i="5"/>
  <c r="BU238" i="5"/>
  <c r="BV238" i="5"/>
  <c r="AU239" i="5"/>
  <c r="AV239" i="5"/>
  <c r="AW239" i="5"/>
  <c r="AX239" i="5"/>
  <c r="AZ239" i="5"/>
  <c r="BA239" i="5"/>
  <c r="BB239" i="5"/>
  <c r="BD239" i="5"/>
  <c r="BE239" i="5"/>
  <c r="BF239" i="5"/>
  <c r="BH239" i="5"/>
  <c r="BI239" i="5"/>
  <c r="BJ239" i="5"/>
  <c r="BL239" i="5"/>
  <c r="BM239" i="5"/>
  <c r="BN239" i="5"/>
  <c r="BP239" i="5"/>
  <c r="BQ239" i="5"/>
  <c r="BR239" i="5"/>
  <c r="BT239" i="5"/>
  <c r="BU239" i="5"/>
  <c r="BV239" i="5"/>
  <c r="AU240" i="5"/>
  <c r="AV240" i="5"/>
  <c r="AW240" i="5"/>
  <c r="AX240" i="5"/>
  <c r="AZ240" i="5"/>
  <c r="BA240" i="5"/>
  <c r="BB240" i="5"/>
  <c r="BD240" i="5"/>
  <c r="BE240" i="5"/>
  <c r="BF240" i="5"/>
  <c r="BH240" i="5"/>
  <c r="BI240" i="5"/>
  <c r="BJ240" i="5"/>
  <c r="BL240" i="5"/>
  <c r="BM240" i="5"/>
  <c r="BN240" i="5"/>
  <c r="BP240" i="5"/>
  <c r="BQ240" i="5"/>
  <c r="BR240" i="5"/>
  <c r="BT240" i="5"/>
  <c r="BU240" i="5"/>
  <c r="BV240" i="5"/>
  <c r="AU241" i="5"/>
  <c r="AV241" i="5"/>
  <c r="AW241" i="5"/>
  <c r="AX241" i="5"/>
  <c r="AZ241" i="5"/>
  <c r="BA241" i="5"/>
  <c r="BB241" i="5"/>
  <c r="BD241" i="5"/>
  <c r="BE241" i="5"/>
  <c r="BF241" i="5"/>
  <c r="BH241" i="5"/>
  <c r="BI241" i="5"/>
  <c r="BJ241" i="5"/>
  <c r="BL241" i="5"/>
  <c r="BM241" i="5"/>
  <c r="BN241" i="5"/>
  <c r="BP241" i="5"/>
  <c r="BQ241" i="5"/>
  <c r="BR241" i="5"/>
  <c r="BT241" i="5"/>
  <c r="BU241" i="5"/>
  <c r="BV241" i="5"/>
  <c r="AU242" i="5"/>
  <c r="AV242" i="5"/>
  <c r="AW242" i="5"/>
  <c r="AX242" i="5"/>
  <c r="AZ242" i="5"/>
  <c r="BA242" i="5"/>
  <c r="BB242" i="5"/>
  <c r="BD242" i="5"/>
  <c r="BE242" i="5"/>
  <c r="BF242" i="5"/>
  <c r="BH242" i="5"/>
  <c r="BI242" i="5"/>
  <c r="BJ242" i="5"/>
  <c r="BL242" i="5"/>
  <c r="BM242" i="5"/>
  <c r="BN242" i="5"/>
  <c r="BP242" i="5"/>
  <c r="BQ242" i="5"/>
  <c r="BR242" i="5"/>
  <c r="BT242" i="5"/>
  <c r="BU242" i="5"/>
  <c r="BV242" i="5"/>
  <c r="AU243" i="5"/>
  <c r="AV243" i="5"/>
  <c r="AW243" i="5"/>
  <c r="AX243" i="5"/>
  <c r="AZ243" i="5"/>
  <c r="BA243" i="5"/>
  <c r="BB243" i="5"/>
  <c r="BD243" i="5"/>
  <c r="BE243" i="5"/>
  <c r="BF243" i="5"/>
  <c r="BH243" i="5"/>
  <c r="BI243" i="5"/>
  <c r="BJ243" i="5"/>
  <c r="BL243" i="5"/>
  <c r="BM243" i="5"/>
  <c r="BN243" i="5"/>
  <c r="BP243" i="5"/>
  <c r="BQ243" i="5"/>
  <c r="BR243" i="5"/>
  <c r="BT243" i="5"/>
  <c r="BU243" i="5"/>
  <c r="BV243" i="5"/>
  <c r="AU244" i="5"/>
  <c r="AV244" i="5"/>
  <c r="AW244" i="5"/>
  <c r="AX244" i="5"/>
  <c r="AZ244" i="5"/>
  <c r="BA244" i="5"/>
  <c r="BB244" i="5"/>
  <c r="BD244" i="5"/>
  <c r="BE244" i="5"/>
  <c r="BF244" i="5"/>
  <c r="BH244" i="5"/>
  <c r="BI244" i="5"/>
  <c r="BJ244" i="5"/>
  <c r="BL244" i="5"/>
  <c r="BM244" i="5"/>
  <c r="BN244" i="5"/>
  <c r="BP244" i="5"/>
  <c r="BQ244" i="5"/>
  <c r="BR244" i="5"/>
  <c r="BT244" i="5"/>
  <c r="BU244" i="5"/>
  <c r="BV244" i="5"/>
  <c r="AU245" i="5"/>
  <c r="AV245" i="5"/>
  <c r="AW245" i="5"/>
  <c r="AX245" i="5"/>
  <c r="AZ245" i="5"/>
  <c r="BA245" i="5"/>
  <c r="BB245" i="5"/>
  <c r="BD245" i="5"/>
  <c r="BE245" i="5"/>
  <c r="BF245" i="5"/>
  <c r="BH245" i="5"/>
  <c r="BI245" i="5"/>
  <c r="BJ245" i="5"/>
  <c r="BL245" i="5"/>
  <c r="BM245" i="5"/>
  <c r="BN245" i="5"/>
  <c r="BP245" i="5"/>
  <c r="BQ245" i="5"/>
  <c r="BR245" i="5"/>
  <c r="BT245" i="5"/>
  <c r="BU245" i="5"/>
  <c r="BV245" i="5"/>
  <c r="AU246" i="5"/>
  <c r="AV246" i="5"/>
  <c r="AW246" i="5"/>
  <c r="AX246" i="5"/>
  <c r="AZ246" i="5"/>
  <c r="BA246" i="5"/>
  <c r="BB246" i="5"/>
  <c r="BD246" i="5"/>
  <c r="BE246" i="5"/>
  <c r="BF246" i="5"/>
  <c r="BH246" i="5"/>
  <c r="BI246" i="5"/>
  <c r="BJ246" i="5"/>
  <c r="BL246" i="5"/>
  <c r="BM246" i="5"/>
  <c r="BN246" i="5"/>
  <c r="BP246" i="5"/>
  <c r="BQ246" i="5"/>
  <c r="BR246" i="5"/>
  <c r="BT246" i="5"/>
  <c r="BU246" i="5"/>
  <c r="BV246" i="5"/>
  <c r="AU247" i="5"/>
  <c r="AV247" i="5"/>
  <c r="AW247" i="5"/>
  <c r="AX247" i="5"/>
  <c r="AZ247" i="5"/>
  <c r="BA247" i="5"/>
  <c r="BB247" i="5"/>
  <c r="BD247" i="5"/>
  <c r="BE247" i="5"/>
  <c r="BF247" i="5"/>
  <c r="BH247" i="5"/>
  <c r="BI247" i="5"/>
  <c r="BJ247" i="5"/>
  <c r="BL247" i="5"/>
  <c r="BM247" i="5"/>
  <c r="BN247" i="5"/>
  <c r="BP247" i="5"/>
  <c r="BQ247" i="5"/>
  <c r="BR247" i="5"/>
  <c r="BT247" i="5"/>
  <c r="BU247" i="5"/>
  <c r="BV247" i="5"/>
  <c r="AU248" i="5"/>
  <c r="AV248" i="5"/>
  <c r="AW248" i="5"/>
  <c r="AX248" i="5"/>
  <c r="AZ248" i="5"/>
  <c r="BA248" i="5"/>
  <c r="BB248" i="5"/>
  <c r="BD248" i="5"/>
  <c r="BE248" i="5"/>
  <c r="BF248" i="5"/>
  <c r="BH248" i="5"/>
  <c r="BI248" i="5"/>
  <c r="BJ248" i="5"/>
  <c r="BL248" i="5"/>
  <c r="BM248" i="5"/>
  <c r="BN248" i="5"/>
  <c r="BP248" i="5"/>
  <c r="BQ248" i="5"/>
  <c r="BR248" i="5"/>
  <c r="BT248" i="5"/>
  <c r="BU248" i="5"/>
  <c r="BV248" i="5"/>
  <c r="AU249" i="5"/>
  <c r="AV249" i="5"/>
  <c r="AW249" i="5"/>
  <c r="AX249" i="5"/>
  <c r="AZ249" i="5"/>
  <c r="BA249" i="5"/>
  <c r="BB249" i="5"/>
  <c r="BD249" i="5"/>
  <c r="BE249" i="5"/>
  <c r="BF249" i="5"/>
  <c r="BH249" i="5"/>
  <c r="BI249" i="5"/>
  <c r="BJ249" i="5"/>
  <c r="BL249" i="5"/>
  <c r="BM249" i="5"/>
  <c r="BN249" i="5"/>
  <c r="BP249" i="5"/>
  <c r="BQ249" i="5"/>
  <c r="BR249" i="5"/>
  <c r="BT249" i="5"/>
  <c r="BU249" i="5"/>
  <c r="BV249" i="5"/>
  <c r="AU250" i="5"/>
  <c r="AV250" i="5"/>
  <c r="AW250" i="5"/>
  <c r="AX250" i="5"/>
  <c r="AZ250" i="5"/>
  <c r="BA250" i="5"/>
  <c r="BB250" i="5"/>
  <c r="BD250" i="5"/>
  <c r="BE250" i="5"/>
  <c r="BF250" i="5"/>
  <c r="BH250" i="5"/>
  <c r="BI250" i="5"/>
  <c r="BJ250" i="5"/>
  <c r="BL250" i="5"/>
  <c r="BM250" i="5"/>
  <c r="BN250" i="5"/>
  <c r="BP250" i="5"/>
  <c r="BQ250" i="5"/>
  <c r="BR250" i="5"/>
  <c r="BT250" i="5"/>
  <c r="BU250" i="5"/>
  <c r="BV250" i="5"/>
  <c r="AU251" i="5"/>
  <c r="AV251" i="5"/>
  <c r="AW251" i="5"/>
  <c r="AX251" i="5"/>
  <c r="AZ251" i="5"/>
  <c r="BA251" i="5"/>
  <c r="BB251" i="5"/>
  <c r="BD251" i="5"/>
  <c r="BE251" i="5"/>
  <c r="BF251" i="5"/>
  <c r="BH251" i="5"/>
  <c r="BI251" i="5"/>
  <c r="BJ251" i="5"/>
  <c r="BL251" i="5"/>
  <c r="BM251" i="5"/>
  <c r="BN251" i="5"/>
  <c r="BP251" i="5"/>
  <c r="BQ251" i="5"/>
  <c r="BR251" i="5"/>
  <c r="BT251" i="5"/>
  <c r="BU251" i="5"/>
  <c r="BV251" i="5"/>
  <c r="AU252" i="5"/>
  <c r="AV252" i="5"/>
  <c r="AW252" i="5"/>
  <c r="AX252" i="5"/>
  <c r="AZ252" i="5"/>
  <c r="BA252" i="5"/>
  <c r="BB252" i="5"/>
  <c r="BD252" i="5"/>
  <c r="BE252" i="5"/>
  <c r="BF252" i="5"/>
  <c r="BH252" i="5"/>
  <c r="BI252" i="5"/>
  <c r="BJ252" i="5"/>
  <c r="BL252" i="5"/>
  <c r="BM252" i="5"/>
  <c r="BN252" i="5"/>
  <c r="BP252" i="5"/>
  <c r="BQ252" i="5"/>
  <c r="BR252" i="5"/>
  <c r="BT252" i="5"/>
  <c r="BU252" i="5"/>
  <c r="BV252" i="5"/>
  <c r="AU253" i="5"/>
  <c r="AV253" i="5"/>
  <c r="AW253" i="5"/>
  <c r="AX253" i="5"/>
  <c r="AZ253" i="5"/>
  <c r="BA253" i="5"/>
  <c r="BB253" i="5"/>
  <c r="BD253" i="5"/>
  <c r="BE253" i="5"/>
  <c r="BF253" i="5"/>
  <c r="BH253" i="5"/>
  <c r="BI253" i="5"/>
  <c r="BJ253" i="5"/>
  <c r="BL253" i="5"/>
  <c r="BM253" i="5"/>
  <c r="BN253" i="5"/>
  <c r="BP253" i="5"/>
  <c r="BQ253" i="5"/>
  <c r="BR253" i="5"/>
  <c r="BT253" i="5"/>
  <c r="BU253" i="5"/>
  <c r="BV253" i="5"/>
  <c r="AU254" i="5"/>
  <c r="AV254" i="5"/>
  <c r="AW254" i="5"/>
  <c r="AX254" i="5"/>
  <c r="AZ254" i="5"/>
  <c r="BA254" i="5"/>
  <c r="BB254" i="5"/>
  <c r="BD254" i="5"/>
  <c r="BE254" i="5"/>
  <c r="BF254" i="5"/>
  <c r="BH254" i="5"/>
  <c r="BI254" i="5"/>
  <c r="BJ254" i="5"/>
  <c r="BL254" i="5"/>
  <c r="BM254" i="5"/>
  <c r="BN254" i="5"/>
  <c r="BP254" i="5"/>
  <c r="BQ254" i="5"/>
  <c r="BR254" i="5"/>
  <c r="BT254" i="5"/>
  <c r="BU254" i="5"/>
  <c r="BV254" i="5"/>
  <c r="AU255" i="5"/>
  <c r="AV255" i="5"/>
  <c r="AW255" i="5"/>
  <c r="AX255" i="5"/>
  <c r="AZ255" i="5"/>
  <c r="BA255" i="5"/>
  <c r="BB255" i="5"/>
  <c r="BD255" i="5"/>
  <c r="BE255" i="5"/>
  <c r="BF255" i="5"/>
  <c r="BH255" i="5"/>
  <c r="BI255" i="5"/>
  <c r="BJ255" i="5"/>
  <c r="BL255" i="5"/>
  <c r="BM255" i="5"/>
  <c r="BN255" i="5"/>
  <c r="BP255" i="5"/>
  <c r="BQ255" i="5"/>
  <c r="BR255" i="5"/>
  <c r="BT255" i="5"/>
  <c r="BU255" i="5"/>
  <c r="BV255" i="5"/>
  <c r="AU256" i="5"/>
  <c r="AV256" i="5"/>
  <c r="AW256" i="5"/>
  <c r="AX256" i="5"/>
  <c r="AZ256" i="5"/>
  <c r="BA256" i="5"/>
  <c r="BB256" i="5"/>
  <c r="BD256" i="5"/>
  <c r="BE256" i="5"/>
  <c r="BF256" i="5"/>
  <c r="BH256" i="5"/>
  <c r="BI256" i="5"/>
  <c r="BJ256" i="5"/>
  <c r="BL256" i="5"/>
  <c r="BM256" i="5"/>
  <c r="BN256" i="5"/>
  <c r="BP256" i="5"/>
  <c r="BQ256" i="5"/>
  <c r="BR256" i="5"/>
  <c r="BT256" i="5"/>
  <c r="BU256" i="5"/>
  <c r="BV256" i="5"/>
  <c r="AU257" i="5"/>
  <c r="AV257" i="5"/>
  <c r="AW257" i="5"/>
  <c r="AX257" i="5"/>
  <c r="AZ257" i="5"/>
  <c r="BA257" i="5"/>
  <c r="BB257" i="5"/>
  <c r="BD257" i="5"/>
  <c r="BE257" i="5"/>
  <c r="BF257" i="5"/>
  <c r="BH257" i="5"/>
  <c r="BI257" i="5"/>
  <c r="BJ257" i="5"/>
  <c r="BL257" i="5"/>
  <c r="BM257" i="5"/>
  <c r="BN257" i="5"/>
  <c r="BP257" i="5"/>
  <c r="BQ257" i="5"/>
  <c r="BR257" i="5"/>
  <c r="BT257" i="5"/>
  <c r="BU257" i="5"/>
  <c r="BV257" i="5"/>
  <c r="AU258" i="5"/>
  <c r="AV258" i="5"/>
  <c r="AW258" i="5"/>
  <c r="AX258" i="5"/>
  <c r="AZ258" i="5"/>
  <c r="BA258" i="5"/>
  <c r="BB258" i="5"/>
  <c r="BD258" i="5"/>
  <c r="BE258" i="5"/>
  <c r="BF258" i="5"/>
  <c r="BH258" i="5"/>
  <c r="BI258" i="5"/>
  <c r="BJ258" i="5"/>
  <c r="BL258" i="5"/>
  <c r="BM258" i="5"/>
  <c r="BN258" i="5"/>
  <c r="BP258" i="5"/>
  <c r="BQ258" i="5"/>
  <c r="BR258" i="5"/>
  <c r="BT258" i="5"/>
  <c r="BU258" i="5"/>
  <c r="BV258" i="5"/>
  <c r="AU259" i="5"/>
  <c r="AV259" i="5"/>
  <c r="AW259" i="5"/>
  <c r="AX259" i="5"/>
  <c r="AZ259" i="5"/>
  <c r="BA259" i="5"/>
  <c r="BB259" i="5"/>
  <c r="BD259" i="5"/>
  <c r="BE259" i="5"/>
  <c r="BF259" i="5"/>
  <c r="BH259" i="5"/>
  <c r="BI259" i="5"/>
  <c r="BJ259" i="5"/>
  <c r="BL259" i="5"/>
  <c r="BM259" i="5"/>
  <c r="BN259" i="5"/>
  <c r="BP259" i="5"/>
  <c r="BQ259" i="5"/>
  <c r="BR259" i="5"/>
  <c r="BT259" i="5"/>
  <c r="BU259" i="5"/>
  <c r="BV259" i="5"/>
  <c r="AU260" i="5"/>
  <c r="AV260" i="5"/>
  <c r="AW260" i="5"/>
  <c r="AX260" i="5"/>
  <c r="AZ260" i="5"/>
  <c r="BA260" i="5"/>
  <c r="BB260" i="5"/>
  <c r="BD260" i="5"/>
  <c r="BE260" i="5"/>
  <c r="BF260" i="5"/>
  <c r="BH260" i="5"/>
  <c r="BI260" i="5"/>
  <c r="BJ260" i="5"/>
  <c r="BL260" i="5"/>
  <c r="BM260" i="5"/>
  <c r="BN260" i="5"/>
  <c r="BP260" i="5"/>
  <c r="BQ260" i="5"/>
  <c r="BR260" i="5"/>
  <c r="BT260" i="5"/>
  <c r="BU260" i="5"/>
  <c r="BV260" i="5"/>
  <c r="AU261" i="5"/>
  <c r="AV261" i="5"/>
  <c r="AW261" i="5"/>
  <c r="AX261" i="5"/>
  <c r="AZ261" i="5"/>
  <c r="BA261" i="5"/>
  <c r="BB261" i="5"/>
  <c r="BD261" i="5"/>
  <c r="BE261" i="5"/>
  <c r="BF261" i="5"/>
  <c r="BH261" i="5"/>
  <c r="BI261" i="5"/>
  <c r="BJ261" i="5"/>
  <c r="BL261" i="5"/>
  <c r="BM261" i="5"/>
  <c r="BN261" i="5"/>
  <c r="BP261" i="5"/>
  <c r="BQ261" i="5"/>
  <c r="BR261" i="5"/>
  <c r="BT261" i="5"/>
  <c r="BU261" i="5"/>
  <c r="BV261" i="5"/>
  <c r="AU262" i="5"/>
  <c r="AV262" i="5"/>
  <c r="AW262" i="5"/>
  <c r="AX262" i="5"/>
  <c r="AZ262" i="5"/>
  <c r="BA262" i="5"/>
  <c r="BB262" i="5"/>
  <c r="BD262" i="5"/>
  <c r="BE262" i="5"/>
  <c r="BF262" i="5"/>
  <c r="BH262" i="5"/>
  <c r="BI262" i="5"/>
  <c r="BJ262" i="5"/>
  <c r="BL262" i="5"/>
  <c r="BM262" i="5"/>
  <c r="BN262" i="5"/>
  <c r="BP262" i="5"/>
  <c r="BQ262" i="5"/>
  <c r="BR262" i="5"/>
  <c r="BT262" i="5"/>
  <c r="BU262" i="5"/>
  <c r="BV262" i="5"/>
  <c r="AU263" i="5"/>
  <c r="AV263" i="5"/>
  <c r="AW263" i="5"/>
  <c r="AX263" i="5"/>
  <c r="AZ263" i="5"/>
  <c r="BA263" i="5"/>
  <c r="BB263" i="5"/>
  <c r="BD263" i="5"/>
  <c r="BE263" i="5"/>
  <c r="BF263" i="5"/>
  <c r="BH263" i="5"/>
  <c r="BI263" i="5"/>
  <c r="BJ263" i="5"/>
  <c r="BL263" i="5"/>
  <c r="BM263" i="5"/>
  <c r="BN263" i="5"/>
  <c r="BP263" i="5"/>
  <c r="BQ263" i="5"/>
  <c r="BR263" i="5"/>
  <c r="BT263" i="5"/>
  <c r="BU263" i="5"/>
  <c r="BV263" i="5"/>
  <c r="AU264" i="5"/>
  <c r="AV264" i="5"/>
  <c r="AW264" i="5"/>
  <c r="AX264" i="5"/>
  <c r="AZ264" i="5"/>
  <c r="BA264" i="5"/>
  <c r="BB264" i="5"/>
  <c r="BD264" i="5"/>
  <c r="BE264" i="5"/>
  <c r="BF264" i="5"/>
  <c r="BH264" i="5"/>
  <c r="BI264" i="5"/>
  <c r="BJ264" i="5"/>
  <c r="BL264" i="5"/>
  <c r="BM264" i="5"/>
  <c r="BN264" i="5"/>
  <c r="BP264" i="5"/>
  <c r="BQ264" i="5"/>
  <c r="BR264" i="5"/>
  <c r="BT264" i="5"/>
  <c r="BU264" i="5"/>
  <c r="BV264" i="5"/>
  <c r="AU265" i="5"/>
  <c r="AV265" i="5"/>
  <c r="AW265" i="5"/>
  <c r="AX265" i="5"/>
  <c r="AZ265" i="5"/>
  <c r="BA265" i="5"/>
  <c r="BB265" i="5"/>
  <c r="BD265" i="5"/>
  <c r="BE265" i="5"/>
  <c r="BF265" i="5"/>
  <c r="BH265" i="5"/>
  <c r="BI265" i="5"/>
  <c r="BJ265" i="5"/>
  <c r="BL265" i="5"/>
  <c r="BM265" i="5"/>
  <c r="BN265" i="5"/>
  <c r="BP265" i="5"/>
  <c r="BQ265" i="5"/>
  <c r="BR265" i="5"/>
  <c r="BT265" i="5"/>
  <c r="BU265" i="5"/>
  <c r="BV265" i="5"/>
  <c r="AU266" i="5"/>
  <c r="AV266" i="5"/>
  <c r="AW266" i="5"/>
  <c r="AX266" i="5"/>
  <c r="AZ266" i="5"/>
  <c r="BA266" i="5"/>
  <c r="BB266" i="5"/>
  <c r="BD266" i="5"/>
  <c r="BE266" i="5"/>
  <c r="BF266" i="5"/>
  <c r="BH266" i="5"/>
  <c r="BI266" i="5"/>
  <c r="BJ266" i="5"/>
  <c r="BL266" i="5"/>
  <c r="BM266" i="5"/>
  <c r="BN266" i="5"/>
  <c r="BP266" i="5"/>
  <c r="BQ266" i="5"/>
  <c r="BR266" i="5"/>
  <c r="BT266" i="5"/>
  <c r="BU266" i="5"/>
  <c r="BV266" i="5"/>
  <c r="AU267" i="5"/>
  <c r="AV267" i="5"/>
  <c r="AW267" i="5"/>
  <c r="AX267" i="5"/>
  <c r="AZ267" i="5"/>
  <c r="BA267" i="5"/>
  <c r="BB267" i="5"/>
  <c r="BD267" i="5"/>
  <c r="BE267" i="5"/>
  <c r="BF267" i="5"/>
  <c r="BH267" i="5"/>
  <c r="BI267" i="5"/>
  <c r="BJ267" i="5"/>
  <c r="BL267" i="5"/>
  <c r="BM267" i="5"/>
  <c r="BN267" i="5"/>
  <c r="BP267" i="5"/>
  <c r="BQ267" i="5"/>
  <c r="BR267" i="5"/>
  <c r="BT267" i="5"/>
  <c r="BU267" i="5"/>
  <c r="BV267" i="5"/>
  <c r="AU268" i="5"/>
  <c r="AV268" i="5"/>
  <c r="AW268" i="5"/>
  <c r="AX268" i="5"/>
  <c r="AZ268" i="5"/>
  <c r="BA268" i="5"/>
  <c r="BB268" i="5"/>
  <c r="BD268" i="5"/>
  <c r="BE268" i="5"/>
  <c r="BF268" i="5"/>
  <c r="BH268" i="5"/>
  <c r="BI268" i="5"/>
  <c r="BJ268" i="5"/>
  <c r="BL268" i="5"/>
  <c r="BM268" i="5"/>
  <c r="BN268" i="5"/>
  <c r="BP268" i="5"/>
  <c r="BQ268" i="5"/>
  <c r="BR268" i="5"/>
  <c r="BT268" i="5"/>
  <c r="BU268" i="5"/>
  <c r="BV268" i="5"/>
  <c r="AU269" i="5"/>
  <c r="AV269" i="5"/>
  <c r="AW269" i="5"/>
  <c r="AX269" i="5"/>
  <c r="AZ269" i="5"/>
  <c r="BA269" i="5"/>
  <c r="BB269" i="5"/>
  <c r="BD269" i="5"/>
  <c r="BE269" i="5"/>
  <c r="BF269" i="5"/>
  <c r="BH269" i="5"/>
  <c r="BI269" i="5"/>
  <c r="BJ269" i="5"/>
  <c r="BL269" i="5"/>
  <c r="BM269" i="5"/>
  <c r="BN269" i="5"/>
  <c r="BP269" i="5"/>
  <c r="BQ269" i="5"/>
  <c r="BR269" i="5"/>
  <c r="BT269" i="5"/>
  <c r="BU269" i="5"/>
  <c r="BV269" i="5"/>
  <c r="AU270" i="5"/>
  <c r="AV270" i="5"/>
  <c r="AW270" i="5"/>
  <c r="AX270" i="5"/>
  <c r="AZ270" i="5"/>
  <c r="BA270" i="5"/>
  <c r="BB270" i="5"/>
  <c r="BD270" i="5"/>
  <c r="BE270" i="5"/>
  <c r="BF270" i="5"/>
  <c r="BH270" i="5"/>
  <c r="BI270" i="5"/>
  <c r="BJ270" i="5"/>
  <c r="BL270" i="5"/>
  <c r="BM270" i="5"/>
  <c r="BN270" i="5"/>
  <c r="BP270" i="5"/>
  <c r="BQ270" i="5"/>
  <c r="BR270" i="5"/>
  <c r="BT270" i="5"/>
  <c r="BU270" i="5"/>
  <c r="BV270" i="5"/>
  <c r="AU271" i="5"/>
  <c r="AV271" i="5"/>
  <c r="AW271" i="5"/>
  <c r="AX271" i="5"/>
  <c r="AZ271" i="5"/>
  <c r="BA271" i="5"/>
  <c r="BB271" i="5"/>
  <c r="BD271" i="5"/>
  <c r="BE271" i="5"/>
  <c r="BF271" i="5"/>
  <c r="BH271" i="5"/>
  <c r="BI271" i="5"/>
  <c r="BJ271" i="5"/>
  <c r="BL271" i="5"/>
  <c r="BM271" i="5"/>
  <c r="BN271" i="5"/>
  <c r="BP271" i="5"/>
  <c r="BQ271" i="5"/>
  <c r="BR271" i="5"/>
  <c r="BT271" i="5"/>
  <c r="BU271" i="5"/>
  <c r="BV271" i="5"/>
  <c r="AU272" i="5"/>
  <c r="AV272" i="5"/>
  <c r="AW272" i="5"/>
  <c r="AX272" i="5"/>
  <c r="AZ272" i="5"/>
  <c r="BA272" i="5"/>
  <c r="BB272" i="5"/>
  <c r="BD272" i="5"/>
  <c r="BE272" i="5"/>
  <c r="BF272" i="5"/>
  <c r="BH272" i="5"/>
  <c r="BI272" i="5"/>
  <c r="BJ272" i="5"/>
  <c r="BL272" i="5"/>
  <c r="BM272" i="5"/>
  <c r="BN272" i="5"/>
  <c r="BP272" i="5"/>
  <c r="BQ272" i="5"/>
  <c r="BR272" i="5"/>
  <c r="BT272" i="5"/>
  <c r="BU272" i="5"/>
  <c r="BV272" i="5"/>
  <c r="AU273" i="5"/>
  <c r="AV273" i="5"/>
  <c r="AW273" i="5"/>
  <c r="AX273" i="5"/>
  <c r="AZ273" i="5"/>
  <c r="BA273" i="5"/>
  <c r="BB273" i="5"/>
  <c r="BD273" i="5"/>
  <c r="BE273" i="5"/>
  <c r="BF273" i="5"/>
  <c r="BH273" i="5"/>
  <c r="BI273" i="5"/>
  <c r="BJ273" i="5"/>
  <c r="BL273" i="5"/>
  <c r="BM273" i="5"/>
  <c r="BN273" i="5"/>
  <c r="BP273" i="5"/>
  <c r="BQ273" i="5"/>
  <c r="BR273" i="5"/>
  <c r="BT273" i="5"/>
  <c r="BU273" i="5"/>
  <c r="BV273" i="5"/>
  <c r="AU274" i="5"/>
  <c r="AV274" i="5"/>
  <c r="AW274" i="5"/>
  <c r="AX274" i="5"/>
  <c r="AZ274" i="5"/>
  <c r="BA274" i="5"/>
  <c r="BB274" i="5"/>
  <c r="BD274" i="5"/>
  <c r="BE274" i="5"/>
  <c r="BF274" i="5"/>
  <c r="BH274" i="5"/>
  <c r="BI274" i="5"/>
  <c r="BJ274" i="5"/>
  <c r="BL274" i="5"/>
  <c r="BM274" i="5"/>
  <c r="BN274" i="5"/>
  <c r="BP274" i="5"/>
  <c r="BQ274" i="5"/>
  <c r="BR274" i="5"/>
  <c r="BT274" i="5"/>
  <c r="BU274" i="5"/>
  <c r="BV274" i="5"/>
  <c r="AU275" i="5"/>
  <c r="AV275" i="5"/>
  <c r="AW275" i="5"/>
  <c r="AX275" i="5"/>
  <c r="AZ275" i="5"/>
  <c r="BA275" i="5"/>
  <c r="BB275" i="5"/>
  <c r="BD275" i="5"/>
  <c r="BE275" i="5"/>
  <c r="BF275" i="5"/>
  <c r="BH275" i="5"/>
  <c r="BI275" i="5"/>
  <c r="BJ275" i="5"/>
  <c r="BL275" i="5"/>
  <c r="BM275" i="5"/>
  <c r="BN275" i="5"/>
  <c r="BP275" i="5"/>
  <c r="BQ275" i="5"/>
  <c r="BR275" i="5"/>
  <c r="BT275" i="5"/>
  <c r="BU275" i="5"/>
  <c r="BV275" i="5"/>
  <c r="AU276" i="5"/>
  <c r="AV276" i="5"/>
  <c r="AW276" i="5"/>
  <c r="AX276" i="5"/>
  <c r="AZ276" i="5"/>
  <c r="BA276" i="5"/>
  <c r="BB276" i="5"/>
  <c r="BD276" i="5"/>
  <c r="BE276" i="5"/>
  <c r="BF276" i="5"/>
  <c r="BH276" i="5"/>
  <c r="BI276" i="5"/>
  <c r="BJ276" i="5"/>
  <c r="BL276" i="5"/>
  <c r="BM276" i="5"/>
  <c r="BN276" i="5"/>
  <c r="BP276" i="5"/>
  <c r="BQ276" i="5"/>
  <c r="BR276" i="5"/>
  <c r="BT276" i="5"/>
  <c r="BU276" i="5"/>
  <c r="BV276" i="5"/>
  <c r="AU277" i="5"/>
  <c r="AV277" i="5"/>
  <c r="AW277" i="5"/>
  <c r="AX277" i="5"/>
  <c r="AZ277" i="5"/>
  <c r="BA277" i="5"/>
  <c r="BB277" i="5"/>
  <c r="BD277" i="5"/>
  <c r="BE277" i="5"/>
  <c r="BF277" i="5"/>
  <c r="BH277" i="5"/>
  <c r="BI277" i="5"/>
  <c r="BJ277" i="5"/>
  <c r="BL277" i="5"/>
  <c r="BM277" i="5"/>
  <c r="BN277" i="5"/>
  <c r="BP277" i="5"/>
  <c r="BQ277" i="5"/>
  <c r="BR277" i="5"/>
  <c r="BT277" i="5"/>
  <c r="BU277" i="5"/>
  <c r="BV277" i="5"/>
  <c r="AU278" i="5"/>
  <c r="AV278" i="5"/>
  <c r="AW278" i="5"/>
  <c r="AX278" i="5"/>
  <c r="AZ278" i="5"/>
  <c r="BA278" i="5"/>
  <c r="BB278" i="5"/>
  <c r="BD278" i="5"/>
  <c r="BE278" i="5"/>
  <c r="BF278" i="5"/>
  <c r="BH278" i="5"/>
  <c r="BI278" i="5"/>
  <c r="BJ278" i="5"/>
  <c r="BL278" i="5"/>
  <c r="BM278" i="5"/>
  <c r="BN278" i="5"/>
  <c r="BP278" i="5"/>
  <c r="BQ278" i="5"/>
  <c r="BR278" i="5"/>
  <c r="BT278" i="5"/>
  <c r="BU278" i="5"/>
  <c r="BV278" i="5"/>
  <c r="AU279" i="5"/>
  <c r="AV279" i="5"/>
  <c r="AW279" i="5"/>
  <c r="AX279" i="5"/>
  <c r="AZ279" i="5"/>
  <c r="BA279" i="5"/>
  <c r="BB279" i="5"/>
  <c r="BD279" i="5"/>
  <c r="BE279" i="5"/>
  <c r="BF279" i="5"/>
  <c r="BH279" i="5"/>
  <c r="BI279" i="5"/>
  <c r="BJ279" i="5"/>
  <c r="BL279" i="5"/>
  <c r="BM279" i="5"/>
  <c r="BN279" i="5"/>
  <c r="BP279" i="5"/>
  <c r="BQ279" i="5"/>
  <c r="BR279" i="5"/>
  <c r="BT279" i="5"/>
  <c r="BU279" i="5"/>
  <c r="BV279" i="5"/>
  <c r="AU280" i="5"/>
  <c r="AV280" i="5"/>
  <c r="AW280" i="5"/>
  <c r="AX280" i="5"/>
  <c r="AZ280" i="5"/>
  <c r="BA280" i="5"/>
  <c r="BB280" i="5"/>
  <c r="BD280" i="5"/>
  <c r="BE280" i="5"/>
  <c r="BF280" i="5"/>
  <c r="BH280" i="5"/>
  <c r="BI280" i="5"/>
  <c r="BJ280" i="5"/>
  <c r="BL280" i="5"/>
  <c r="BM280" i="5"/>
  <c r="BN280" i="5"/>
  <c r="BP280" i="5"/>
  <c r="BQ280" i="5"/>
  <c r="BR280" i="5"/>
  <c r="BT280" i="5"/>
  <c r="BU280" i="5"/>
  <c r="BV280" i="5"/>
  <c r="AU281" i="5"/>
  <c r="AV281" i="5"/>
  <c r="AW281" i="5"/>
  <c r="AX281" i="5"/>
  <c r="AZ281" i="5"/>
  <c r="BA281" i="5"/>
  <c r="BB281" i="5"/>
  <c r="BD281" i="5"/>
  <c r="BE281" i="5"/>
  <c r="BF281" i="5"/>
  <c r="BH281" i="5"/>
  <c r="BI281" i="5"/>
  <c r="BJ281" i="5"/>
  <c r="BL281" i="5"/>
  <c r="BM281" i="5"/>
  <c r="BN281" i="5"/>
  <c r="BP281" i="5"/>
  <c r="BQ281" i="5"/>
  <c r="BR281" i="5"/>
  <c r="BT281" i="5"/>
  <c r="BU281" i="5"/>
  <c r="BV281" i="5"/>
  <c r="AU282" i="5"/>
  <c r="AV282" i="5"/>
  <c r="AW282" i="5"/>
  <c r="AX282" i="5"/>
  <c r="AZ282" i="5"/>
  <c r="BA282" i="5"/>
  <c r="BB282" i="5"/>
  <c r="BD282" i="5"/>
  <c r="BE282" i="5"/>
  <c r="BF282" i="5"/>
  <c r="BH282" i="5"/>
  <c r="BI282" i="5"/>
  <c r="BJ282" i="5"/>
  <c r="BL282" i="5"/>
  <c r="BM282" i="5"/>
  <c r="BN282" i="5"/>
  <c r="BP282" i="5"/>
  <c r="BQ282" i="5"/>
  <c r="BR282" i="5"/>
  <c r="BT282" i="5"/>
  <c r="BU282" i="5"/>
  <c r="BV282" i="5"/>
  <c r="AU283" i="5"/>
  <c r="AV283" i="5"/>
  <c r="AW283" i="5"/>
  <c r="AX283" i="5"/>
  <c r="AZ283" i="5"/>
  <c r="BA283" i="5"/>
  <c r="BB283" i="5"/>
  <c r="BD283" i="5"/>
  <c r="BE283" i="5"/>
  <c r="BF283" i="5"/>
  <c r="BH283" i="5"/>
  <c r="BI283" i="5"/>
  <c r="BJ283" i="5"/>
  <c r="BL283" i="5"/>
  <c r="BM283" i="5"/>
  <c r="BN283" i="5"/>
  <c r="BP283" i="5"/>
  <c r="BQ283" i="5"/>
  <c r="BR283" i="5"/>
  <c r="BT283" i="5"/>
  <c r="BU283" i="5"/>
  <c r="BV283" i="5"/>
  <c r="AU284" i="5"/>
  <c r="AV284" i="5"/>
  <c r="AW284" i="5"/>
  <c r="AX284" i="5"/>
  <c r="AZ284" i="5"/>
  <c r="BA284" i="5"/>
  <c r="BB284" i="5"/>
  <c r="BD284" i="5"/>
  <c r="BE284" i="5"/>
  <c r="BF284" i="5"/>
  <c r="BH284" i="5"/>
  <c r="BI284" i="5"/>
  <c r="BJ284" i="5"/>
  <c r="BL284" i="5"/>
  <c r="BM284" i="5"/>
  <c r="BN284" i="5"/>
  <c r="BP284" i="5"/>
  <c r="BQ284" i="5"/>
  <c r="BR284" i="5"/>
  <c r="BT284" i="5"/>
  <c r="BU284" i="5"/>
  <c r="BV284" i="5"/>
  <c r="AU285" i="5"/>
  <c r="AV285" i="5"/>
  <c r="AW285" i="5"/>
  <c r="AX285" i="5"/>
  <c r="AZ285" i="5"/>
  <c r="BA285" i="5"/>
  <c r="BB285" i="5"/>
  <c r="BD285" i="5"/>
  <c r="BE285" i="5"/>
  <c r="BF285" i="5"/>
  <c r="BH285" i="5"/>
  <c r="BI285" i="5"/>
  <c r="BJ285" i="5"/>
  <c r="BL285" i="5"/>
  <c r="BM285" i="5"/>
  <c r="BN285" i="5"/>
  <c r="BP285" i="5"/>
  <c r="BQ285" i="5"/>
  <c r="BR285" i="5"/>
  <c r="BT285" i="5"/>
  <c r="BU285" i="5"/>
  <c r="BV285" i="5"/>
  <c r="AU286" i="5"/>
  <c r="AV286" i="5"/>
  <c r="AW286" i="5"/>
  <c r="AX286" i="5"/>
  <c r="AZ286" i="5"/>
  <c r="BA286" i="5"/>
  <c r="BB286" i="5"/>
  <c r="BD286" i="5"/>
  <c r="BE286" i="5"/>
  <c r="BF286" i="5"/>
  <c r="BH286" i="5"/>
  <c r="BI286" i="5"/>
  <c r="BJ286" i="5"/>
  <c r="BL286" i="5"/>
  <c r="BM286" i="5"/>
  <c r="BN286" i="5"/>
  <c r="BP286" i="5"/>
  <c r="BQ286" i="5"/>
  <c r="BR286" i="5"/>
  <c r="BT286" i="5"/>
  <c r="BU286" i="5"/>
  <c r="BV286" i="5"/>
  <c r="AU287" i="5"/>
  <c r="AV287" i="5"/>
  <c r="AW287" i="5"/>
  <c r="AX287" i="5"/>
  <c r="AZ287" i="5"/>
  <c r="BA287" i="5"/>
  <c r="BB287" i="5"/>
  <c r="BD287" i="5"/>
  <c r="BE287" i="5"/>
  <c r="BF287" i="5"/>
  <c r="BH287" i="5"/>
  <c r="BI287" i="5"/>
  <c r="BJ287" i="5"/>
  <c r="BL287" i="5"/>
  <c r="BM287" i="5"/>
  <c r="BN287" i="5"/>
  <c r="BP287" i="5"/>
  <c r="BQ287" i="5"/>
  <c r="BR287" i="5"/>
  <c r="BT287" i="5"/>
  <c r="BU287" i="5"/>
  <c r="BV287" i="5"/>
  <c r="AU288" i="5"/>
  <c r="AV288" i="5"/>
  <c r="AW288" i="5"/>
  <c r="AX288" i="5"/>
  <c r="AZ288" i="5"/>
  <c r="BA288" i="5"/>
  <c r="BB288" i="5"/>
  <c r="BD288" i="5"/>
  <c r="BE288" i="5"/>
  <c r="BF288" i="5"/>
  <c r="BH288" i="5"/>
  <c r="BI288" i="5"/>
  <c r="BJ288" i="5"/>
  <c r="BL288" i="5"/>
  <c r="BM288" i="5"/>
  <c r="BN288" i="5"/>
  <c r="BP288" i="5"/>
  <c r="BQ288" i="5"/>
  <c r="BR288" i="5"/>
  <c r="BT288" i="5"/>
  <c r="BU288" i="5"/>
  <c r="BV288" i="5"/>
  <c r="AU289" i="5"/>
  <c r="AV289" i="5"/>
  <c r="AW289" i="5"/>
  <c r="AX289" i="5"/>
  <c r="AZ289" i="5"/>
  <c r="BA289" i="5"/>
  <c r="BB289" i="5"/>
  <c r="BD289" i="5"/>
  <c r="BE289" i="5"/>
  <c r="BF289" i="5"/>
  <c r="BH289" i="5"/>
  <c r="BI289" i="5"/>
  <c r="BJ289" i="5"/>
  <c r="BL289" i="5"/>
  <c r="BM289" i="5"/>
  <c r="BN289" i="5"/>
  <c r="BP289" i="5"/>
  <c r="BQ289" i="5"/>
  <c r="BR289" i="5"/>
  <c r="BT289" i="5"/>
  <c r="BU289" i="5"/>
  <c r="BV289" i="5"/>
  <c r="AU290" i="5"/>
  <c r="AV290" i="5"/>
  <c r="AW290" i="5"/>
  <c r="AX290" i="5"/>
  <c r="AZ290" i="5"/>
  <c r="BA290" i="5"/>
  <c r="BB290" i="5"/>
  <c r="BD290" i="5"/>
  <c r="BE290" i="5"/>
  <c r="BF290" i="5"/>
  <c r="BH290" i="5"/>
  <c r="BI290" i="5"/>
  <c r="BJ290" i="5"/>
  <c r="BL290" i="5"/>
  <c r="BM290" i="5"/>
  <c r="BN290" i="5"/>
  <c r="BP290" i="5"/>
  <c r="BQ290" i="5"/>
  <c r="BR290" i="5"/>
  <c r="BT290" i="5"/>
  <c r="BU290" i="5"/>
  <c r="BV290" i="5"/>
  <c r="AU291" i="5"/>
  <c r="AV291" i="5"/>
  <c r="AW291" i="5"/>
  <c r="AX291" i="5"/>
  <c r="AZ291" i="5"/>
  <c r="BA291" i="5"/>
  <c r="BB291" i="5"/>
  <c r="BD291" i="5"/>
  <c r="BE291" i="5"/>
  <c r="BF291" i="5"/>
  <c r="BH291" i="5"/>
  <c r="BI291" i="5"/>
  <c r="BJ291" i="5"/>
  <c r="BL291" i="5"/>
  <c r="BM291" i="5"/>
  <c r="BN291" i="5"/>
  <c r="BP291" i="5"/>
  <c r="BQ291" i="5"/>
  <c r="BR291" i="5"/>
  <c r="BT291" i="5"/>
  <c r="BU291" i="5"/>
  <c r="BV291" i="5"/>
  <c r="AU292" i="5"/>
  <c r="AV292" i="5"/>
  <c r="AW292" i="5"/>
  <c r="AX292" i="5"/>
  <c r="AZ292" i="5"/>
  <c r="BA292" i="5"/>
  <c r="BB292" i="5"/>
  <c r="BD292" i="5"/>
  <c r="BE292" i="5"/>
  <c r="BF292" i="5"/>
  <c r="BH292" i="5"/>
  <c r="BI292" i="5"/>
  <c r="BJ292" i="5"/>
  <c r="BL292" i="5"/>
  <c r="BM292" i="5"/>
  <c r="BN292" i="5"/>
  <c r="BP292" i="5"/>
  <c r="BQ292" i="5"/>
  <c r="BR292" i="5"/>
  <c r="BT292" i="5"/>
  <c r="BU292" i="5"/>
  <c r="BV292" i="5"/>
  <c r="AU293" i="5"/>
  <c r="AV293" i="5"/>
  <c r="AW293" i="5"/>
  <c r="AX293" i="5"/>
  <c r="AZ293" i="5"/>
  <c r="BA293" i="5"/>
  <c r="BB293" i="5"/>
  <c r="BD293" i="5"/>
  <c r="BE293" i="5"/>
  <c r="BF293" i="5"/>
  <c r="BH293" i="5"/>
  <c r="BI293" i="5"/>
  <c r="BJ293" i="5"/>
  <c r="BL293" i="5"/>
  <c r="BM293" i="5"/>
  <c r="BN293" i="5"/>
  <c r="BP293" i="5"/>
  <c r="BQ293" i="5"/>
  <c r="BR293" i="5"/>
  <c r="BT293" i="5"/>
  <c r="BU293" i="5"/>
  <c r="BV293" i="5"/>
  <c r="AU294" i="5"/>
  <c r="AV294" i="5"/>
  <c r="AW294" i="5"/>
  <c r="AX294" i="5"/>
  <c r="AZ294" i="5"/>
  <c r="BA294" i="5"/>
  <c r="BB294" i="5"/>
  <c r="BD294" i="5"/>
  <c r="BE294" i="5"/>
  <c r="BF294" i="5"/>
  <c r="BH294" i="5"/>
  <c r="BI294" i="5"/>
  <c r="BJ294" i="5"/>
  <c r="BL294" i="5"/>
  <c r="BM294" i="5"/>
  <c r="BN294" i="5"/>
  <c r="BP294" i="5"/>
  <c r="BQ294" i="5"/>
  <c r="BR294" i="5"/>
  <c r="BT294" i="5"/>
  <c r="BU294" i="5"/>
  <c r="BV294" i="5"/>
  <c r="AU295" i="5"/>
  <c r="AV295" i="5"/>
  <c r="AW295" i="5"/>
  <c r="AX295" i="5"/>
  <c r="AZ295" i="5"/>
  <c r="BA295" i="5"/>
  <c r="BB295" i="5"/>
  <c r="BD295" i="5"/>
  <c r="BE295" i="5"/>
  <c r="BF295" i="5"/>
  <c r="BH295" i="5"/>
  <c r="BI295" i="5"/>
  <c r="BJ295" i="5"/>
  <c r="BL295" i="5"/>
  <c r="BM295" i="5"/>
  <c r="BN295" i="5"/>
  <c r="BP295" i="5"/>
  <c r="BQ295" i="5"/>
  <c r="BR295" i="5"/>
  <c r="BT295" i="5"/>
  <c r="BU295" i="5"/>
  <c r="BV295" i="5"/>
  <c r="AU296" i="5"/>
  <c r="AV296" i="5"/>
  <c r="AW296" i="5"/>
  <c r="AX296" i="5"/>
  <c r="AZ296" i="5"/>
  <c r="BA296" i="5"/>
  <c r="BB296" i="5"/>
  <c r="BD296" i="5"/>
  <c r="BE296" i="5"/>
  <c r="BF296" i="5"/>
  <c r="BH296" i="5"/>
  <c r="BI296" i="5"/>
  <c r="BJ296" i="5"/>
  <c r="BL296" i="5"/>
  <c r="BM296" i="5"/>
  <c r="BN296" i="5"/>
  <c r="BP296" i="5"/>
  <c r="BQ296" i="5"/>
  <c r="BR296" i="5"/>
  <c r="BT296" i="5"/>
  <c r="BU296" i="5"/>
  <c r="BV296" i="5"/>
  <c r="AU297" i="5"/>
  <c r="AV297" i="5"/>
  <c r="AW297" i="5"/>
  <c r="AX297" i="5"/>
  <c r="AZ297" i="5"/>
  <c r="BA297" i="5"/>
  <c r="BB297" i="5"/>
  <c r="BD297" i="5"/>
  <c r="BE297" i="5"/>
  <c r="BF297" i="5"/>
  <c r="BH297" i="5"/>
  <c r="BI297" i="5"/>
  <c r="BJ297" i="5"/>
  <c r="BL297" i="5"/>
  <c r="BM297" i="5"/>
  <c r="BN297" i="5"/>
  <c r="BP297" i="5"/>
  <c r="BQ297" i="5"/>
  <c r="BR297" i="5"/>
  <c r="BT297" i="5"/>
  <c r="BU297" i="5"/>
  <c r="BV297" i="5"/>
  <c r="AU298" i="5"/>
  <c r="AV298" i="5"/>
  <c r="AW298" i="5"/>
  <c r="AX298" i="5"/>
  <c r="AZ298" i="5"/>
  <c r="BA298" i="5"/>
  <c r="BB298" i="5"/>
  <c r="BD298" i="5"/>
  <c r="BE298" i="5"/>
  <c r="BF298" i="5"/>
  <c r="BH298" i="5"/>
  <c r="BI298" i="5"/>
  <c r="BJ298" i="5"/>
  <c r="BL298" i="5"/>
  <c r="BM298" i="5"/>
  <c r="BN298" i="5"/>
  <c r="BP298" i="5"/>
  <c r="BQ298" i="5"/>
  <c r="BR298" i="5"/>
  <c r="BT298" i="5"/>
  <c r="BU298" i="5"/>
  <c r="BV298" i="5"/>
  <c r="AU299" i="5"/>
  <c r="AV299" i="5"/>
  <c r="AW299" i="5"/>
  <c r="AX299" i="5"/>
  <c r="AZ299" i="5"/>
  <c r="BA299" i="5"/>
  <c r="BB299" i="5"/>
  <c r="BD299" i="5"/>
  <c r="BE299" i="5"/>
  <c r="BF299" i="5"/>
  <c r="BH299" i="5"/>
  <c r="BI299" i="5"/>
  <c r="BJ299" i="5"/>
  <c r="BL299" i="5"/>
  <c r="BM299" i="5"/>
  <c r="BN299" i="5"/>
  <c r="BP299" i="5"/>
  <c r="BQ299" i="5"/>
  <c r="BR299" i="5"/>
  <c r="BT299" i="5"/>
  <c r="BU299" i="5"/>
  <c r="BV299" i="5"/>
  <c r="AU300" i="5"/>
  <c r="AV300" i="5"/>
  <c r="AW300" i="5"/>
  <c r="AX300" i="5"/>
  <c r="AZ300" i="5"/>
  <c r="BA300" i="5"/>
  <c r="BB300" i="5"/>
  <c r="BD300" i="5"/>
  <c r="BE300" i="5"/>
  <c r="BF300" i="5"/>
  <c r="BH300" i="5"/>
  <c r="BI300" i="5"/>
  <c r="BJ300" i="5"/>
  <c r="BL300" i="5"/>
  <c r="BM300" i="5"/>
  <c r="BN300" i="5"/>
  <c r="BP300" i="5"/>
  <c r="BQ300" i="5"/>
  <c r="BR300" i="5"/>
  <c r="BT300" i="5"/>
  <c r="BU300" i="5"/>
  <c r="BV300" i="5"/>
  <c r="AU301" i="5"/>
  <c r="AV301" i="5"/>
  <c r="AW301" i="5"/>
  <c r="AX301" i="5"/>
  <c r="AZ301" i="5"/>
  <c r="BA301" i="5"/>
  <c r="BB301" i="5"/>
  <c r="BD301" i="5"/>
  <c r="BE301" i="5"/>
  <c r="BF301" i="5"/>
  <c r="BH301" i="5"/>
  <c r="BI301" i="5"/>
  <c r="BJ301" i="5"/>
  <c r="BL301" i="5"/>
  <c r="BM301" i="5"/>
  <c r="BN301" i="5"/>
  <c r="BP301" i="5"/>
  <c r="BQ301" i="5"/>
  <c r="BR301" i="5"/>
  <c r="BT301" i="5"/>
  <c r="BU301" i="5"/>
  <c r="BV301" i="5"/>
  <c r="AU302" i="5"/>
  <c r="AV302" i="5"/>
  <c r="AW302" i="5"/>
  <c r="AX302" i="5"/>
  <c r="AZ302" i="5"/>
  <c r="BA302" i="5"/>
  <c r="BB302" i="5"/>
  <c r="BD302" i="5"/>
  <c r="BE302" i="5"/>
  <c r="BF302" i="5"/>
  <c r="BH302" i="5"/>
  <c r="BI302" i="5"/>
  <c r="BJ302" i="5"/>
  <c r="BL302" i="5"/>
  <c r="BM302" i="5"/>
  <c r="BN302" i="5"/>
  <c r="BP302" i="5"/>
  <c r="BQ302" i="5"/>
  <c r="BR302" i="5"/>
  <c r="BT302" i="5"/>
  <c r="BU302" i="5"/>
  <c r="BV302" i="5"/>
  <c r="AU303" i="5"/>
  <c r="AV303" i="5"/>
  <c r="AW303" i="5"/>
  <c r="AX303" i="5"/>
  <c r="AZ303" i="5"/>
  <c r="BA303" i="5"/>
  <c r="BB303" i="5"/>
  <c r="BD303" i="5"/>
  <c r="BE303" i="5"/>
  <c r="BF303" i="5"/>
  <c r="BH303" i="5"/>
  <c r="BI303" i="5"/>
  <c r="BJ303" i="5"/>
  <c r="BL303" i="5"/>
  <c r="BM303" i="5"/>
  <c r="BN303" i="5"/>
  <c r="BP303" i="5"/>
  <c r="BQ303" i="5"/>
  <c r="BR303" i="5"/>
  <c r="BT303" i="5"/>
  <c r="BU303" i="5"/>
  <c r="BV303" i="5"/>
  <c r="AU304" i="5"/>
  <c r="AV304" i="5"/>
  <c r="AW304" i="5"/>
  <c r="AX304" i="5"/>
  <c r="AZ304" i="5"/>
  <c r="BA304" i="5"/>
  <c r="BB304" i="5"/>
  <c r="BD304" i="5"/>
  <c r="BE304" i="5"/>
  <c r="BF304" i="5"/>
  <c r="BH304" i="5"/>
  <c r="BI304" i="5"/>
  <c r="BJ304" i="5"/>
  <c r="BL304" i="5"/>
  <c r="BM304" i="5"/>
  <c r="BN304" i="5"/>
  <c r="BP304" i="5"/>
  <c r="BQ304" i="5"/>
  <c r="BR304" i="5"/>
  <c r="BT304" i="5"/>
  <c r="BU304" i="5"/>
  <c r="BV304" i="5"/>
  <c r="AU305" i="5"/>
  <c r="AV305" i="5"/>
  <c r="AW305" i="5"/>
  <c r="AX305" i="5"/>
  <c r="AZ305" i="5"/>
  <c r="BA305" i="5"/>
  <c r="BB305" i="5"/>
  <c r="BD305" i="5"/>
  <c r="BE305" i="5"/>
  <c r="BF305" i="5"/>
  <c r="BH305" i="5"/>
  <c r="BI305" i="5"/>
  <c r="BJ305" i="5"/>
  <c r="BL305" i="5"/>
  <c r="BM305" i="5"/>
  <c r="BN305" i="5"/>
  <c r="BP305" i="5"/>
  <c r="BQ305" i="5"/>
  <c r="BR305" i="5"/>
  <c r="BT305" i="5"/>
  <c r="BU305" i="5"/>
  <c r="BV305" i="5"/>
  <c r="AU306" i="5"/>
  <c r="AV306" i="5"/>
  <c r="AW306" i="5"/>
  <c r="AX306" i="5"/>
  <c r="AZ306" i="5"/>
  <c r="BA306" i="5"/>
  <c r="BB306" i="5"/>
  <c r="BD306" i="5"/>
  <c r="BE306" i="5"/>
  <c r="BF306" i="5"/>
  <c r="BH306" i="5"/>
  <c r="BI306" i="5"/>
  <c r="BJ306" i="5"/>
  <c r="BL306" i="5"/>
  <c r="BM306" i="5"/>
  <c r="BN306" i="5"/>
  <c r="BP306" i="5"/>
  <c r="BQ306" i="5"/>
  <c r="BR306" i="5"/>
  <c r="BT306" i="5"/>
  <c r="BU306" i="5"/>
  <c r="BV306" i="5"/>
  <c r="AU307" i="5"/>
  <c r="AV307" i="5"/>
  <c r="AW307" i="5"/>
  <c r="AX307" i="5"/>
  <c r="AZ307" i="5"/>
  <c r="BA307" i="5"/>
  <c r="BB307" i="5"/>
  <c r="BD307" i="5"/>
  <c r="BE307" i="5"/>
  <c r="BF307" i="5"/>
  <c r="BH307" i="5"/>
  <c r="BI307" i="5"/>
  <c r="BJ307" i="5"/>
  <c r="BL307" i="5"/>
  <c r="BM307" i="5"/>
  <c r="BN307" i="5"/>
  <c r="BP307" i="5"/>
  <c r="BQ307" i="5"/>
  <c r="BR307" i="5"/>
  <c r="BT307" i="5"/>
  <c r="BU307" i="5"/>
  <c r="BV307" i="5"/>
  <c r="AU308" i="5"/>
  <c r="AV308" i="5"/>
  <c r="AW308" i="5"/>
  <c r="AX308" i="5"/>
  <c r="AZ308" i="5"/>
  <c r="BA308" i="5"/>
  <c r="BB308" i="5"/>
  <c r="BD308" i="5"/>
  <c r="BE308" i="5"/>
  <c r="BF308" i="5"/>
  <c r="BH308" i="5"/>
  <c r="BI308" i="5"/>
  <c r="BJ308" i="5"/>
  <c r="BL308" i="5"/>
  <c r="BM308" i="5"/>
  <c r="BN308" i="5"/>
  <c r="BP308" i="5"/>
  <c r="BQ308" i="5"/>
  <c r="BR308" i="5"/>
  <c r="BT308" i="5"/>
  <c r="BU308" i="5"/>
  <c r="BV308" i="5"/>
  <c r="AU309" i="5"/>
  <c r="AV309" i="5"/>
  <c r="AW309" i="5"/>
  <c r="AX309" i="5"/>
  <c r="AZ309" i="5"/>
  <c r="BA309" i="5"/>
  <c r="BB309" i="5"/>
  <c r="BD309" i="5"/>
  <c r="BE309" i="5"/>
  <c r="BF309" i="5"/>
  <c r="BH309" i="5"/>
  <c r="BI309" i="5"/>
  <c r="BJ309" i="5"/>
  <c r="BL309" i="5"/>
  <c r="BM309" i="5"/>
  <c r="BN309" i="5"/>
  <c r="BP309" i="5"/>
  <c r="BQ309" i="5"/>
  <c r="BR309" i="5"/>
  <c r="BT309" i="5"/>
  <c r="BU309" i="5"/>
  <c r="BV309" i="5"/>
  <c r="AU310" i="5"/>
  <c r="AV310" i="5"/>
  <c r="AW310" i="5"/>
  <c r="AX310" i="5"/>
  <c r="AZ310" i="5"/>
  <c r="BA310" i="5"/>
  <c r="BB310" i="5"/>
  <c r="BD310" i="5"/>
  <c r="BE310" i="5"/>
  <c r="BF310" i="5"/>
  <c r="BH310" i="5"/>
  <c r="BI310" i="5"/>
  <c r="BJ310" i="5"/>
  <c r="BL310" i="5"/>
  <c r="BM310" i="5"/>
  <c r="BN310" i="5"/>
  <c r="BP310" i="5"/>
  <c r="BQ310" i="5"/>
  <c r="BR310" i="5"/>
  <c r="BT310" i="5"/>
  <c r="BU310" i="5"/>
  <c r="BV310" i="5"/>
  <c r="AU311" i="5"/>
  <c r="AV311" i="5"/>
  <c r="AW311" i="5"/>
  <c r="AX311" i="5"/>
  <c r="AZ311" i="5"/>
  <c r="BA311" i="5"/>
  <c r="BB311" i="5"/>
  <c r="BD311" i="5"/>
  <c r="BE311" i="5"/>
  <c r="BF311" i="5"/>
  <c r="BH311" i="5"/>
  <c r="BI311" i="5"/>
  <c r="BJ311" i="5"/>
  <c r="BL311" i="5"/>
  <c r="BM311" i="5"/>
  <c r="BN311" i="5"/>
  <c r="BP311" i="5"/>
  <c r="BQ311" i="5"/>
  <c r="BR311" i="5"/>
  <c r="BT311" i="5"/>
  <c r="BU311" i="5"/>
  <c r="BV311" i="5"/>
  <c r="AU312" i="5"/>
  <c r="AV312" i="5"/>
  <c r="AW312" i="5"/>
  <c r="AX312" i="5"/>
  <c r="AZ312" i="5"/>
  <c r="BA312" i="5"/>
  <c r="BB312" i="5"/>
  <c r="BD312" i="5"/>
  <c r="BE312" i="5"/>
  <c r="BF312" i="5"/>
  <c r="BH312" i="5"/>
  <c r="BI312" i="5"/>
  <c r="BJ312" i="5"/>
  <c r="BL312" i="5"/>
  <c r="BM312" i="5"/>
  <c r="BN312" i="5"/>
  <c r="BP312" i="5"/>
  <c r="BQ312" i="5"/>
  <c r="BR312" i="5"/>
  <c r="BT312" i="5"/>
  <c r="BU312" i="5"/>
  <c r="BV312" i="5"/>
  <c r="AU313" i="5"/>
  <c r="AV313" i="5"/>
  <c r="AW313" i="5"/>
  <c r="AX313" i="5"/>
  <c r="AZ313" i="5"/>
  <c r="BA313" i="5"/>
  <c r="BB313" i="5"/>
  <c r="BD313" i="5"/>
  <c r="BE313" i="5"/>
  <c r="BF313" i="5"/>
  <c r="BH313" i="5"/>
  <c r="BI313" i="5"/>
  <c r="BJ313" i="5"/>
  <c r="BL313" i="5"/>
  <c r="BM313" i="5"/>
  <c r="BN313" i="5"/>
  <c r="BP313" i="5"/>
  <c r="BQ313" i="5"/>
  <c r="BR313" i="5"/>
  <c r="BT313" i="5"/>
  <c r="BU313" i="5"/>
  <c r="BV313" i="5"/>
  <c r="AU314" i="5"/>
  <c r="AV314" i="5"/>
  <c r="AW314" i="5"/>
  <c r="AX314" i="5"/>
  <c r="AZ314" i="5"/>
  <c r="BA314" i="5"/>
  <c r="BB314" i="5"/>
  <c r="BD314" i="5"/>
  <c r="BE314" i="5"/>
  <c r="BF314" i="5"/>
  <c r="BH314" i="5"/>
  <c r="BI314" i="5"/>
  <c r="BJ314" i="5"/>
  <c r="BL314" i="5"/>
  <c r="BM314" i="5"/>
  <c r="BN314" i="5"/>
  <c r="BP314" i="5"/>
  <c r="BQ314" i="5"/>
  <c r="BR314" i="5"/>
  <c r="BT314" i="5"/>
  <c r="BU314" i="5"/>
  <c r="BV314" i="5"/>
  <c r="AU315" i="5"/>
  <c r="AV315" i="5"/>
  <c r="AW315" i="5"/>
  <c r="AX315" i="5"/>
  <c r="AZ315" i="5"/>
  <c r="BA315" i="5"/>
  <c r="BB315" i="5"/>
  <c r="BD315" i="5"/>
  <c r="BE315" i="5"/>
  <c r="BF315" i="5"/>
  <c r="BH315" i="5"/>
  <c r="BI315" i="5"/>
  <c r="BJ315" i="5"/>
  <c r="BL315" i="5"/>
  <c r="BM315" i="5"/>
  <c r="BN315" i="5"/>
  <c r="BP315" i="5"/>
  <c r="BQ315" i="5"/>
  <c r="BR315" i="5"/>
  <c r="BT315" i="5"/>
  <c r="BU315" i="5"/>
  <c r="BV315" i="5"/>
  <c r="AU316" i="5"/>
  <c r="AV316" i="5"/>
  <c r="AW316" i="5"/>
  <c r="AX316" i="5"/>
  <c r="AZ316" i="5"/>
  <c r="BA316" i="5"/>
  <c r="BB316" i="5"/>
  <c r="BD316" i="5"/>
  <c r="BE316" i="5"/>
  <c r="BF316" i="5"/>
  <c r="BH316" i="5"/>
  <c r="BI316" i="5"/>
  <c r="BJ316" i="5"/>
  <c r="BL316" i="5"/>
  <c r="BM316" i="5"/>
  <c r="BN316" i="5"/>
  <c r="BP316" i="5"/>
  <c r="BQ316" i="5"/>
  <c r="BR316" i="5"/>
  <c r="BT316" i="5"/>
  <c r="BU316" i="5"/>
  <c r="BV316" i="5"/>
  <c r="AU317" i="5"/>
  <c r="AV317" i="5"/>
  <c r="AW317" i="5"/>
  <c r="AX317" i="5"/>
  <c r="AZ317" i="5"/>
  <c r="BA317" i="5"/>
  <c r="BB317" i="5"/>
  <c r="BD317" i="5"/>
  <c r="BE317" i="5"/>
  <c r="BF317" i="5"/>
  <c r="BH317" i="5"/>
  <c r="BI317" i="5"/>
  <c r="BJ317" i="5"/>
  <c r="BL317" i="5"/>
  <c r="BM317" i="5"/>
  <c r="BN317" i="5"/>
  <c r="BP317" i="5"/>
  <c r="BQ317" i="5"/>
  <c r="BR317" i="5"/>
  <c r="BT317" i="5"/>
  <c r="BU317" i="5"/>
  <c r="BV317" i="5"/>
  <c r="AU318" i="5"/>
  <c r="AV318" i="5"/>
  <c r="AW318" i="5"/>
  <c r="AX318" i="5"/>
  <c r="AZ318" i="5"/>
  <c r="BA318" i="5"/>
  <c r="BB318" i="5"/>
  <c r="BD318" i="5"/>
  <c r="BE318" i="5"/>
  <c r="BF318" i="5"/>
  <c r="BH318" i="5"/>
  <c r="BI318" i="5"/>
  <c r="BJ318" i="5"/>
  <c r="BL318" i="5"/>
  <c r="BM318" i="5"/>
  <c r="BN318" i="5"/>
  <c r="BP318" i="5"/>
  <c r="BQ318" i="5"/>
  <c r="BR318" i="5"/>
  <c r="BT318" i="5"/>
  <c r="BU318" i="5"/>
  <c r="BV318" i="5"/>
  <c r="AU319" i="5"/>
  <c r="AV319" i="5"/>
  <c r="AW319" i="5"/>
  <c r="AX319" i="5"/>
  <c r="AZ319" i="5"/>
  <c r="BA319" i="5"/>
  <c r="BB319" i="5"/>
  <c r="BD319" i="5"/>
  <c r="BE319" i="5"/>
  <c r="BF319" i="5"/>
  <c r="BH319" i="5"/>
  <c r="BI319" i="5"/>
  <c r="BJ319" i="5"/>
  <c r="BL319" i="5"/>
  <c r="BM319" i="5"/>
  <c r="BN319" i="5"/>
  <c r="BP319" i="5"/>
  <c r="BQ319" i="5"/>
  <c r="BR319" i="5"/>
  <c r="BT319" i="5"/>
  <c r="BU319" i="5"/>
  <c r="BV319" i="5"/>
  <c r="AU320" i="5"/>
  <c r="AV320" i="5"/>
  <c r="AW320" i="5"/>
  <c r="AX320" i="5"/>
  <c r="AZ320" i="5"/>
  <c r="BA320" i="5"/>
  <c r="BB320" i="5"/>
  <c r="BD320" i="5"/>
  <c r="BE320" i="5"/>
  <c r="BF320" i="5"/>
  <c r="BH320" i="5"/>
  <c r="BI320" i="5"/>
  <c r="BJ320" i="5"/>
  <c r="BL320" i="5"/>
  <c r="BM320" i="5"/>
  <c r="BN320" i="5"/>
  <c r="BP320" i="5"/>
  <c r="BQ320" i="5"/>
  <c r="BR320" i="5"/>
  <c r="BT320" i="5"/>
  <c r="BU320" i="5"/>
  <c r="BV320" i="5"/>
  <c r="AU321" i="5"/>
  <c r="AV321" i="5"/>
  <c r="AW321" i="5"/>
  <c r="AX321" i="5"/>
  <c r="AZ321" i="5"/>
  <c r="BA321" i="5"/>
  <c r="BB321" i="5"/>
  <c r="BD321" i="5"/>
  <c r="BE321" i="5"/>
  <c r="BF321" i="5"/>
  <c r="BH321" i="5"/>
  <c r="BI321" i="5"/>
  <c r="BJ321" i="5"/>
  <c r="BL321" i="5"/>
  <c r="BM321" i="5"/>
  <c r="BN321" i="5"/>
  <c r="BP321" i="5"/>
  <c r="BQ321" i="5"/>
  <c r="BR321" i="5"/>
  <c r="BT321" i="5"/>
  <c r="BU321" i="5"/>
  <c r="BV321" i="5"/>
  <c r="AU322" i="5"/>
  <c r="AV322" i="5"/>
  <c r="AW322" i="5"/>
  <c r="AX322" i="5"/>
  <c r="AZ322" i="5"/>
  <c r="BA322" i="5"/>
  <c r="BB322" i="5"/>
  <c r="BD322" i="5"/>
  <c r="BE322" i="5"/>
  <c r="BF322" i="5"/>
  <c r="BH322" i="5"/>
  <c r="BI322" i="5"/>
  <c r="BJ322" i="5"/>
  <c r="BL322" i="5"/>
  <c r="BM322" i="5"/>
  <c r="BN322" i="5"/>
  <c r="BP322" i="5"/>
  <c r="BQ322" i="5"/>
  <c r="BR322" i="5"/>
  <c r="BT322" i="5"/>
  <c r="BU322" i="5"/>
  <c r="BV322" i="5"/>
  <c r="AU323" i="5"/>
  <c r="AV323" i="5"/>
  <c r="AW323" i="5"/>
  <c r="AX323" i="5"/>
  <c r="AZ323" i="5"/>
  <c r="BA323" i="5"/>
  <c r="BB323" i="5"/>
  <c r="BD323" i="5"/>
  <c r="BE323" i="5"/>
  <c r="BF323" i="5"/>
  <c r="BH323" i="5"/>
  <c r="BI323" i="5"/>
  <c r="BJ323" i="5"/>
  <c r="BL323" i="5"/>
  <c r="BM323" i="5"/>
  <c r="BN323" i="5"/>
  <c r="BP323" i="5"/>
  <c r="BQ323" i="5"/>
  <c r="BR323" i="5"/>
  <c r="BT323" i="5"/>
  <c r="BU323" i="5"/>
  <c r="BV323" i="5"/>
  <c r="AU324" i="5"/>
  <c r="AV324" i="5"/>
  <c r="AW324" i="5"/>
  <c r="AX324" i="5"/>
  <c r="AZ324" i="5"/>
  <c r="BA324" i="5"/>
  <c r="BB324" i="5"/>
  <c r="BD324" i="5"/>
  <c r="BE324" i="5"/>
  <c r="BF324" i="5"/>
  <c r="BH324" i="5"/>
  <c r="BI324" i="5"/>
  <c r="BJ324" i="5"/>
  <c r="BL324" i="5"/>
  <c r="BM324" i="5"/>
  <c r="BN324" i="5"/>
  <c r="BP324" i="5"/>
  <c r="BQ324" i="5"/>
  <c r="BR324" i="5"/>
  <c r="BT324" i="5"/>
  <c r="BU324" i="5"/>
  <c r="BV324" i="5"/>
  <c r="AU325" i="5"/>
  <c r="AV325" i="5"/>
  <c r="AW325" i="5"/>
  <c r="AX325" i="5"/>
  <c r="AZ325" i="5"/>
  <c r="BA325" i="5"/>
  <c r="BB325" i="5"/>
  <c r="BD325" i="5"/>
  <c r="BE325" i="5"/>
  <c r="BF325" i="5"/>
  <c r="BH325" i="5"/>
  <c r="BI325" i="5"/>
  <c r="BJ325" i="5"/>
  <c r="BL325" i="5"/>
  <c r="BM325" i="5"/>
  <c r="BN325" i="5"/>
  <c r="BP325" i="5"/>
  <c r="BQ325" i="5"/>
  <c r="BR325" i="5"/>
  <c r="BT325" i="5"/>
  <c r="BU325" i="5"/>
  <c r="BV325" i="5"/>
  <c r="AU326" i="5"/>
  <c r="AV326" i="5"/>
  <c r="AW326" i="5"/>
  <c r="AX326" i="5"/>
  <c r="AZ326" i="5"/>
  <c r="BA326" i="5"/>
  <c r="BB326" i="5"/>
  <c r="BD326" i="5"/>
  <c r="BE326" i="5"/>
  <c r="BF326" i="5"/>
  <c r="BH326" i="5"/>
  <c r="BI326" i="5"/>
  <c r="BJ326" i="5"/>
  <c r="BL326" i="5"/>
  <c r="BM326" i="5"/>
  <c r="BN326" i="5"/>
  <c r="BP326" i="5"/>
  <c r="BQ326" i="5"/>
  <c r="BR326" i="5"/>
  <c r="BT326" i="5"/>
  <c r="BU326" i="5"/>
  <c r="BV326" i="5"/>
  <c r="AU327" i="5"/>
  <c r="AV327" i="5"/>
  <c r="AW327" i="5"/>
  <c r="AX327" i="5"/>
  <c r="AZ327" i="5"/>
  <c r="BA327" i="5"/>
  <c r="BB327" i="5"/>
  <c r="BD327" i="5"/>
  <c r="BE327" i="5"/>
  <c r="BF327" i="5"/>
  <c r="BH327" i="5"/>
  <c r="BI327" i="5"/>
  <c r="BJ327" i="5"/>
  <c r="BL327" i="5"/>
  <c r="BM327" i="5"/>
  <c r="BN327" i="5"/>
  <c r="BP327" i="5"/>
  <c r="BQ327" i="5"/>
  <c r="BR327" i="5"/>
  <c r="BT327" i="5"/>
  <c r="BU327" i="5"/>
  <c r="BV327" i="5"/>
  <c r="AU328" i="5"/>
  <c r="AV328" i="5"/>
  <c r="AW328" i="5"/>
  <c r="AX328" i="5"/>
  <c r="AZ328" i="5"/>
  <c r="BA328" i="5"/>
  <c r="BB328" i="5"/>
  <c r="BD328" i="5"/>
  <c r="BE328" i="5"/>
  <c r="BF328" i="5"/>
  <c r="BH328" i="5"/>
  <c r="BI328" i="5"/>
  <c r="BJ328" i="5"/>
  <c r="BL328" i="5"/>
  <c r="BM328" i="5"/>
  <c r="BN328" i="5"/>
  <c r="BP328" i="5"/>
  <c r="BQ328" i="5"/>
  <c r="BR328" i="5"/>
  <c r="BT328" i="5"/>
  <c r="BU328" i="5"/>
  <c r="BV328" i="5"/>
  <c r="AU329" i="5"/>
  <c r="AV329" i="5"/>
  <c r="AW329" i="5"/>
  <c r="AX329" i="5"/>
  <c r="AZ329" i="5"/>
  <c r="BA329" i="5"/>
  <c r="BB329" i="5"/>
  <c r="BD329" i="5"/>
  <c r="BE329" i="5"/>
  <c r="BF329" i="5"/>
  <c r="BH329" i="5"/>
  <c r="BI329" i="5"/>
  <c r="BJ329" i="5"/>
  <c r="BL329" i="5"/>
  <c r="BM329" i="5"/>
  <c r="BN329" i="5"/>
  <c r="BP329" i="5"/>
  <c r="BQ329" i="5"/>
  <c r="BR329" i="5"/>
  <c r="BT329" i="5"/>
  <c r="BU329" i="5"/>
  <c r="BV329" i="5"/>
  <c r="AU330" i="5"/>
  <c r="AV330" i="5"/>
  <c r="AW330" i="5"/>
  <c r="AX330" i="5"/>
  <c r="AZ330" i="5"/>
  <c r="BA330" i="5"/>
  <c r="BB330" i="5"/>
  <c r="BD330" i="5"/>
  <c r="BE330" i="5"/>
  <c r="BF330" i="5"/>
  <c r="BH330" i="5"/>
  <c r="BI330" i="5"/>
  <c r="BJ330" i="5"/>
  <c r="BL330" i="5"/>
  <c r="BM330" i="5"/>
  <c r="BN330" i="5"/>
  <c r="BP330" i="5"/>
  <c r="BQ330" i="5"/>
  <c r="BR330" i="5"/>
  <c r="BT330" i="5"/>
  <c r="BU330" i="5"/>
  <c r="BV330" i="5"/>
  <c r="AU331" i="5"/>
  <c r="AV331" i="5"/>
  <c r="AW331" i="5"/>
  <c r="AX331" i="5"/>
  <c r="AZ331" i="5"/>
  <c r="BA331" i="5"/>
  <c r="BB331" i="5"/>
  <c r="BD331" i="5"/>
  <c r="BE331" i="5"/>
  <c r="BF331" i="5"/>
  <c r="BH331" i="5"/>
  <c r="BI331" i="5"/>
  <c r="BJ331" i="5"/>
  <c r="BL331" i="5"/>
  <c r="BM331" i="5"/>
  <c r="BN331" i="5"/>
  <c r="BP331" i="5"/>
  <c r="BQ331" i="5"/>
  <c r="BR331" i="5"/>
  <c r="BT331" i="5"/>
  <c r="BU331" i="5"/>
  <c r="BV331" i="5"/>
  <c r="AU332" i="5"/>
  <c r="AV332" i="5"/>
  <c r="AW332" i="5"/>
  <c r="AX332" i="5"/>
  <c r="AZ332" i="5"/>
  <c r="BA332" i="5"/>
  <c r="BB332" i="5"/>
  <c r="BD332" i="5"/>
  <c r="BE332" i="5"/>
  <c r="BF332" i="5"/>
  <c r="BH332" i="5"/>
  <c r="BI332" i="5"/>
  <c r="BJ332" i="5"/>
  <c r="BL332" i="5"/>
  <c r="BM332" i="5"/>
  <c r="BN332" i="5"/>
  <c r="BP332" i="5"/>
  <c r="BQ332" i="5"/>
  <c r="BR332" i="5"/>
  <c r="BT332" i="5"/>
  <c r="BU332" i="5"/>
  <c r="BV332" i="5"/>
  <c r="AU333" i="5"/>
  <c r="AV333" i="5"/>
  <c r="AW333" i="5"/>
  <c r="AX333" i="5"/>
  <c r="AZ333" i="5"/>
  <c r="BA333" i="5"/>
  <c r="BB333" i="5"/>
  <c r="BD333" i="5"/>
  <c r="BE333" i="5"/>
  <c r="BF333" i="5"/>
  <c r="BH333" i="5"/>
  <c r="BI333" i="5"/>
  <c r="BJ333" i="5"/>
  <c r="BL333" i="5"/>
  <c r="BM333" i="5"/>
  <c r="BN333" i="5"/>
  <c r="BP333" i="5"/>
  <c r="BQ333" i="5"/>
  <c r="BR333" i="5"/>
  <c r="BT333" i="5"/>
  <c r="BU333" i="5"/>
  <c r="BV333" i="5"/>
  <c r="AU334" i="5"/>
  <c r="AV334" i="5"/>
  <c r="AW334" i="5"/>
  <c r="AX334" i="5"/>
  <c r="AZ334" i="5"/>
  <c r="BA334" i="5"/>
  <c r="BB334" i="5"/>
  <c r="BD334" i="5"/>
  <c r="BE334" i="5"/>
  <c r="BF334" i="5"/>
  <c r="BH334" i="5"/>
  <c r="BI334" i="5"/>
  <c r="BJ334" i="5"/>
  <c r="BL334" i="5"/>
  <c r="BM334" i="5"/>
  <c r="BN334" i="5"/>
  <c r="BP334" i="5"/>
  <c r="BQ334" i="5"/>
  <c r="BR334" i="5"/>
  <c r="BT334" i="5"/>
  <c r="BU334" i="5"/>
  <c r="BV334" i="5"/>
  <c r="AU335" i="5"/>
  <c r="AV335" i="5"/>
  <c r="AW335" i="5"/>
  <c r="AX335" i="5"/>
  <c r="AZ335" i="5"/>
  <c r="BA335" i="5"/>
  <c r="BB335" i="5"/>
  <c r="BD335" i="5"/>
  <c r="BE335" i="5"/>
  <c r="BF335" i="5"/>
  <c r="BH335" i="5"/>
  <c r="BI335" i="5"/>
  <c r="BJ335" i="5"/>
  <c r="BL335" i="5"/>
  <c r="BM335" i="5"/>
  <c r="BN335" i="5"/>
  <c r="BP335" i="5"/>
  <c r="BQ335" i="5"/>
  <c r="BR335" i="5"/>
  <c r="BT335" i="5"/>
  <c r="BU335" i="5"/>
  <c r="BV335" i="5"/>
  <c r="AU336" i="5"/>
  <c r="AV336" i="5"/>
  <c r="AW336" i="5"/>
  <c r="AX336" i="5"/>
  <c r="AZ336" i="5"/>
  <c r="BA336" i="5"/>
  <c r="BB336" i="5"/>
  <c r="BD336" i="5"/>
  <c r="BE336" i="5"/>
  <c r="BF336" i="5"/>
  <c r="BH336" i="5"/>
  <c r="BI336" i="5"/>
  <c r="BJ336" i="5"/>
  <c r="BL336" i="5"/>
  <c r="BM336" i="5"/>
  <c r="BN336" i="5"/>
  <c r="BP336" i="5"/>
  <c r="BQ336" i="5"/>
  <c r="BR336" i="5"/>
  <c r="BT336" i="5"/>
  <c r="BU336" i="5"/>
  <c r="BV336" i="5"/>
  <c r="AU337" i="5"/>
  <c r="AV337" i="5"/>
  <c r="AW337" i="5"/>
  <c r="AX337" i="5"/>
  <c r="AZ337" i="5"/>
  <c r="BA337" i="5"/>
  <c r="BB337" i="5"/>
  <c r="BD337" i="5"/>
  <c r="BE337" i="5"/>
  <c r="BF337" i="5"/>
  <c r="BH337" i="5"/>
  <c r="BI337" i="5"/>
  <c r="BJ337" i="5"/>
  <c r="BL337" i="5"/>
  <c r="BM337" i="5"/>
  <c r="BN337" i="5"/>
  <c r="BP337" i="5"/>
  <c r="BQ337" i="5"/>
  <c r="BR337" i="5"/>
  <c r="BT337" i="5"/>
  <c r="BU337" i="5"/>
  <c r="BV337" i="5"/>
  <c r="AU338" i="5"/>
  <c r="AV338" i="5"/>
  <c r="AW338" i="5"/>
  <c r="AX338" i="5"/>
  <c r="AZ338" i="5"/>
  <c r="BA338" i="5"/>
  <c r="BB338" i="5"/>
  <c r="BD338" i="5"/>
  <c r="BE338" i="5"/>
  <c r="BF338" i="5"/>
  <c r="BH338" i="5"/>
  <c r="BI338" i="5"/>
  <c r="BJ338" i="5"/>
  <c r="BL338" i="5"/>
  <c r="BM338" i="5"/>
  <c r="BN338" i="5"/>
  <c r="BP338" i="5"/>
  <c r="BQ338" i="5"/>
  <c r="BR338" i="5"/>
  <c r="BT338" i="5"/>
  <c r="BU338" i="5"/>
  <c r="BV338" i="5"/>
  <c r="AU339" i="5"/>
  <c r="AV339" i="5"/>
  <c r="AW339" i="5"/>
  <c r="AX339" i="5"/>
  <c r="AZ339" i="5"/>
  <c r="BA339" i="5"/>
  <c r="BB339" i="5"/>
  <c r="BD339" i="5"/>
  <c r="BE339" i="5"/>
  <c r="BF339" i="5"/>
  <c r="BH339" i="5"/>
  <c r="BI339" i="5"/>
  <c r="BJ339" i="5"/>
  <c r="BL339" i="5"/>
  <c r="BM339" i="5"/>
  <c r="BN339" i="5"/>
  <c r="BP339" i="5"/>
  <c r="BQ339" i="5"/>
  <c r="BR339" i="5"/>
  <c r="BT339" i="5"/>
  <c r="BU339" i="5"/>
  <c r="BV339" i="5"/>
  <c r="AU340" i="5"/>
  <c r="AV340" i="5"/>
  <c r="AW340" i="5"/>
  <c r="AX340" i="5"/>
  <c r="AZ340" i="5"/>
  <c r="BA340" i="5"/>
  <c r="BB340" i="5"/>
  <c r="BD340" i="5"/>
  <c r="BE340" i="5"/>
  <c r="BF340" i="5"/>
  <c r="BH340" i="5"/>
  <c r="BI340" i="5"/>
  <c r="BJ340" i="5"/>
  <c r="BL340" i="5"/>
  <c r="BM340" i="5"/>
  <c r="BN340" i="5"/>
  <c r="BP340" i="5"/>
  <c r="BQ340" i="5"/>
  <c r="BR340" i="5"/>
  <c r="BT340" i="5"/>
  <c r="BU340" i="5"/>
  <c r="BV340" i="5"/>
  <c r="AU341" i="5"/>
  <c r="AV341" i="5"/>
  <c r="AW341" i="5"/>
  <c r="AX341" i="5"/>
  <c r="AZ341" i="5"/>
  <c r="BA341" i="5"/>
  <c r="BB341" i="5"/>
  <c r="BD341" i="5"/>
  <c r="BE341" i="5"/>
  <c r="BF341" i="5"/>
  <c r="BH341" i="5"/>
  <c r="BI341" i="5"/>
  <c r="BJ341" i="5"/>
  <c r="BL341" i="5"/>
  <c r="BM341" i="5"/>
  <c r="BN341" i="5"/>
  <c r="BP341" i="5"/>
  <c r="BQ341" i="5"/>
  <c r="BR341" i="5"/>
  <c r="BT341" i="5"/>
  <c r="BU341" i="5"/>
  <c r="BV341" i="5"/>
  <c r="AU342" i="5"/>
  <c r="AV342" i="5"/>
  <c r="AW342" i="5"/>
  <c r="AX342" i="5"/>
  <c r="AZ342" i="5"/>
  <c r="BA342" i="5"/>
  <c r="BB342" i="5"/>
  <c r="BD342" i="5"/>
  <c r="BE342" i="5"/>
  <c r="BF342" i="5"/>
  <c r="BH342" i="5"/>
  <c r="BI342" i="5"/>
  <c r="BJ342" i="5"/>
  <c r="BL342" i="5"/>
  <c r="BM342" i="5"/>
  <c r="BN342" i="5"/>
  <c r="BP342" i="5"/>
  <c r="BQ342" i="5"/>
  <c r="BR342" i="5"/>
  <c r="BT342" i="5"/>
  <c r="BU342" i="5"/>
  <c r="BV342" i="5"/>
  <c r="AU343" i="5"/>
  <c r="AV343" i="5"/>
  <c r="AW343" i="5"/>
  <c r="AX343" i="5"/>
  <c r="AZ343" i="5"/>
  <c r="BA343" i="5"/>
  <c r="BB343" i="5"/>
  <c r="BD343" i="5"/>
  <c r="BE343" i="5"/>
  <c r="BF343" i="5"/>
  <c r="BH343" i="5"/>
  <c r="BI343" i="5"/>
  <c r="BJ343" i="5"/>
  <c r="BL343" i="5"/>
  <c r="BM343" i="5"/>
  <c r="BN343" i="5"/>
  <c r="BP343" i="5"/>
  <c r="BQ343" i="5"/>
  <c r="BR343" i="5"/>
  <c r="BT343" i="5"/>
  <c r="BU343" i="5"/>
  <c r="BV343" i="5"/>
  <c r="AU344" i="5"/>
  <c r="AV344" i="5"/>
  <c r="AW344" i="5"/>
  <c r="AX344" i="5"/>
  <c r="AZ344" i="5"/>
  <c r="BA344" i="5"/>
  <c r="BB344" i="5"/>
  <c r="BD344" i="5"/>
  <c r="BE344" i="5"/>
  <c r="BF344" i="5"/>
  <c r="BH344" i="5"/>
  <c r="BI344" i="5"/>
  <c r="BJ344" i="5"/>
  <c r="BL344" i="5"/>
  <c r="BM344" i="5"/>
  <c r="BN344" i="5"/>
  <c r="BP344" i="5"/>
  <c r="BQ344" i="5"/>
  <c r="BR344" i="5"/>
  <c r="BT344" i="5"/>
  <c r="BU344" i="5"/>
  <c r="BV344" i="5"/>
  <c r="AU345" i="5"/>
  <c r="AV345" i="5"/>
  <c r="AW345" i="5"/>
  <c r="AX345" i="5"/>
  <c r="AZ345" i="5"/>
  <c r="BA345" i="5"/>
  <c r="BB345" i="5"/>
  <c r="BD345" i="5"/>
  <c r="BE345" i="5"/>
  <c r="BF345" i="5"/>
  <c r="BH345" i="5"/>
  <c r="BI345" i="5"/>
  <c r="BJ345" i="5"/>
  <c r="BL345" i="5"/>
  <c r="BM345" i="5"/>
  <c r="BN345" i="5"/>
  <c r="BP345" i="5"/>
  <c r="BQ345" i="5"/>
  <c r="BR345" i="5"/>
  <c r="BT345" i="5"/>
  <c r="BU345" i="5"/>
  <c r="BV345" i="5"/>
  <c r="AU346" i="5"/>
  <c r="AV346" i="5"/>
  <c r="AW346" i="5"/>
  <c r="AX346" i="5"/>
  <c r="AZ346" i="5"/>
  <c r="BA346" i="5"/>
  <c r="BB346" i="5"/>
  <c r="BD346" i="5"/>
  <c r="BE346" i="5"/>
  <c r="BF346" i="5"/>
  <c r="BH346" i="5"/>
  <c r="BI346" i="5"/>
  <c r="BJ346" i="5"/>
  <c r="BL346" i="5"/>
  <c r="BM346" i="5"/>
  <c r="BN346" i="5"/>
  <c r="BP346" i="5"/>
  <c r="BQ346" i="5"/>
  <c r="BR346" i="5"/>
  <c r="BT346" i="5"/>
  <c r="BU346" i="5"/>
  <c r="BV346" i="5"/>
  <c r="AU347" i="5"/>
  <c r="AV347" i="5"/>
  <c r="AW347" i="5"/>
  <c r="AX347" i="5"/>
  <c r="AZ347" i="5"/>
  <c r="BA347" i="5"/>
  <c r="BB347" i="5"/>
  <c r="BD347" i="5"/>
  <c r="BE347" i="5"/>
  <c r="BF347" i="5"/>
  <c r="BH347" i="5"/>
  <c r="BI347" i="5"/>
  <c r="BJ347" i="5"/>
  <c r="BL347" i="5"/>
  <c r="BM347" i="5"/>
  <c r="BN347" i="5"/>
  <c r="BP347" i="5"/>
  <c r="BQ347" i="5"/>
  <c r="BR347" i="5"/>
  <c r="BT347" i="5"/>
  <c r="BU347" i="5"/>
  <c r="BV347" i="5"/>
  <c r="AU348" i="5"/>
  <c r="AV348" i="5"/>
  <c r="AW348" i="5"/>
  <c r="AX348" i="5"/>
  <c r="AZ348" i="5"/>
  <c r="BA348" i="5"/>
  <c r="BB348" i="5"/>
  <c r="BD348" i="5"/>
  <c r="BE348" i="5"/>
  <c r="BF348" i="5"/>
  <c r="BH348" i="5"/>
  <c r="BI348" i="5"/>
  <c r="BJ348" i="5"/>
  <c r="BL348" i="5"/>
  <c r="BM348" i="5"/>
  <c r="BN348" i="5"/>
  <c r="BP348" i="5"/>
  <c r="BQ348" i="5"/>
  <c r="BR348" i="5"/>
  <c r="BT348" i="5"/>
  <c r="BU348" i="5"/>
  <c r="BV348" i="5"/>
  <c r="AU349" i="5"/>
  <c r="AV349" i="5"/>
  <c r="AW349" i="5"/>
  <c r="AX349" i="5"/>
  <c r="AZ349" i="5"/>
  <c r="BA349" i="5"/>
  <c r="BB349" i="5"/>
  <c r="BD349" i="5"/>
  <c r="BE349" i="5"/>
  <c r="BF349" i="5"/>
  <c r="BH349" i="5"/>
  <c r="BI349" i="5"/>
  <c r="BJ349" i="5"/>
  <c r="BL349" i="5"/>
  <c r="BM349" i="5"/>
  <c r="BN349" i="5"/>
  <c r="BP349" i="5"/>
  <c r="BQ349" i="5"/>
  <c r="BR349" i="5"/>
  <c r="BT349" i="5"/>
  <c r="BU349" i="5"/>
  <c r="BV349" i="5"/>
  <c r="AU350" i="5"/>
  <c r="AV350" i="5"/>
  <c r="AW350" i="5"/>
  <c r="AX350" i="5"/>
  <c r="AZ350" i="5"/>
  <c r="BA350" i="5"/>
  <c r="BB350" i="5"/>
  <c r="BD350" i="5"/>
  <c r="BE350" i="5"/>
  <c r="BF350" i="5"/>
  <c r="BH350" i="5"/>
  <c r="BI350" i="5"/>
  <c r="BJ350" i="5"/>
  <c r="BL350" i="5"/>
  <c r="BM350" i="5"/>
  <c r="BN350" i="5"/>
  <c r="BP350" i="5"/>
  <c r="BQ350" i="5"/>
  <c r="BR350" i="5"/>
  <c r="BT350" i="5"/>
  <c r="BU350" i="5"/>
  <c r="BV350" i="5"/>
  <c r="AU351" i="5"/>
  <c r="AV351" i="5"/>
  <c r="AW351" i="5"/>
  <c r="AX351" i="5"/>
  <c r="AZ351" i="5"/>
  <c r="BA351" i="5"/>
  <c r="BB351" i="5"/>
  <c r="BD351" i="5"/>
  <c r="BE351" i="5"/>
  <c r="BF351" i="5"/>
  <c r="BH351" i="5"/>
  <c r="BI351" i="5"/>
  <c r="BJ351" i="5"/>
  <c r="BL351" i="5"/>
  <c r="BM351" i="5"/>
  <c r="BN351" i="5"/>
  <c r="BP351" i="5"/>
  <c r="BQ351" i="5"/>
  <c r="BR351" i="5"/>
  <c r="BT351" i="5"/>
  <c r="BU351" i="5"/>
  <c r="BV351" i="5"/>
  <c r="AU352" i="5"/>
  <c r="AV352" i="5"/>
  <c r="AW352" i="5"/>
  <c r="AX352" i="5"/>
  <c r="AZ352" i="5"/>
  <c r="BA352" i="5"/>
  <c r="BB352" i="5"/>
  <c r="BD352" i="5"/>
  <c r="BE352" i="5"/>
  <c r="BF352" i="5"/>
  <c r="BH352" i="5"/>
  <c r="BI352" i="5"/>
  <c r="BJ352" i="5"/>
  <c r="BL352" i="5"/>
  <c r="BM352" i="5"/>
  <c r="BN352" i="5"/>
  <c r="BP352" i="5"/>
  <c r="BQ352" i="5"/>
  <c r="BR352" i="5"/>
  <c r="BT352" i="5"/>
  <c r="BU352" i="5"/>
  <c r="BV352" i="5"/>
  <c r="AU353" i="5"/>
  <c r="AV353" i="5"/>
  <c r="AW353" i="5"/>
  <c r="AX353" i="5"/>
  <c r="AZ353" i="5"/>
  <c r="BA353" i="5"/>
  <c r="BB353" i="5"/>
  <c r="BD353" i="5"/>
  <c r="BE353" i="5"/>
  <c r="BF353" i="5"/>
  <c r="BH353" i="5"/>
  <c r="BI353" i="5"/>
  <c r="BJ353" i="5"/>
  <c r="BL353" i="5"/>
  <c r="BM353" i="5"/>
  <c r="BN353" i="5"/>
  <c r="BP353" i="5"/>
  <c r="BQ353" i="5"/>
  <c r="BR353" i="5"/>
  <c r="BT353" i="5"/>
  <c r="BU353" i="5"/>
  <c r="BV353" i="5"/>
  <c r="AU354" i="5"/>
  <c r="AV354" i="5"/>
  <c r="AW354" i="5"/>
  <c r="AX354" i="5"/>
  <c r="AZ354" i="5"/>
  <c r="BA354" i="5"/>
  <c r="BB354" i="5"/>
  <c r="BD354" i="5"/>
  <c r="BE354" i="5"/>
  <c r="BF354" i="5"/>
  <c r="BH354" i="5"/>
  <c r="BI354" i="5"/>
  <c r="BJ354" i="5"/>
  <c r="BL354" i="5"/>
  <c r="BM354" i="5"/>
  <c r="BN354" i="5"/>
  <c r="BP354" i="5"/>
  <c r="BQ354" i="5"/>
  <c r="BR354" i="5"/>
  <c r="BT354" i="5"/>
  <c r="BU354" i="5"/>
  <c r="BV354" i="5"/>
  <c r="AU355" i="5"/>
  <c r="AV355" i="5"/>
  <c r="AW355" i="5"/>
  <c r="AX355" i="5"/>
  <c r="AZ355" i="5"/>
  <c r="BA355" i="5"/>
  <c r="BB355" i="5"/>
  <c r="BD355" i="5"/>
  <c r="BE355" i="5"/>
  <c r="BF355" i="5"/>
  <c r="BH355" i="5"/>
  <c r="BI355" i="5"/>
  <c r="BJ355" i="5"/>
  <c r="BL355" i="5"/>
  <c r="BM355" i="5"/>
  <c r="BN355" i="5"/>
  <c r="BP355" i="5"/>
  <c r="BQ355" i="5"/>
  <c r="BR355" i="5"/>
  <c r="BT355" i="5"/>
  <c r="BU355" i="5"/>
  <c r="BV355" i="5"/>
  <c r="AU356" i="5"/>
  <c r="AV356" i="5"/>
  <c r="AW356" i="5"/>
  <c r="AX356" i="5"/>
  <c r="AZ356" i="5"/>
  <c r="BA356" i="5"/>
  <c r="BB356" i="5"/>
  <c r="BD356" i="5"/>
  <c r="BE356" i="5"/>
  <c r="BF356" i="5"/>
  <c r="BH356" i="5"/>
  <c r="BI356" i="5"/>
  <c r="BJ356" i="5"/>
  <c r="BL356" i="5"/>
  <c r="BM356" i="5"/>
  <c r="BN356" i="5"/>
  <c r="BP356" i="5"/>
  <c r="BQ356" i="5"/>
  <c r="BR356" i="5"/>
  <c r="BT356" i="5"/>
  <c r="BU356" i="5"/>
  <c r="BV356" i="5"/>
  <c r="AU357" i="5"/>
  <c r="AV357" i="5"/>
  <c r="AW357" i="5"/>
  <c r="AX357" i="5"/>
  <c r="AZ357" i="5"/>
  <c r="BA357" i="5"/>
  <c r="BB357" i="5"/>
  <c r="BD357" i="5"/>
  <c r="BE357" i="5"/>
  <c r="BF357" i="5"/>
  <c r="BH357" i="5"/>
  <c r="BI357" i="5"/>
  <c r="BJ357" i="5"/>
  <c r="BL357" i="5"/>
  <c r="BM357" i="5"/>
  <c r="BN357" i="5"/>
  <c r="BP357" i="5"/>
  <c r="BQ357" i="5"/>
  <c r="BR357" i="5"/>
  <c r="BT357" i="5"/>
  <c r="BU357" i="5"/>
  <c r="BV357" i="5"/>
  <c r="AU358" i="5"/>
  <c r="AV358" i="5"/>
  <c r="AW358" i="5"/>
  <c r="AX358" i="5"/>
  <c r="AZ358" i="5"/>
  <c r="BA358" i="5"/>
  <c r="BB358" i="5"/>
  <c r="BD358" i="5"/>
  <c r="BE358" i="5"/>
  <c r="BF358" i="5"/>
  <c r="BH358" i="5"/>
  <c r="BI358" i="5"/>
  <c r="BJ358" i="5"/>
  <c r="BL358" i="5"/>
  <c r="BM358" i="5"/>
  <c r="BN358" i="5"/>
  <c r="BP358" i="5"/>
  <c r="BQ358" i="5"/>
  <c r="BR358" i="5"/>
  <c r="BT358" i="5"/>
  <c r="BU358" i="5"/>
  <c r="BV358" i="5"/>
  <c r="AU359" i="5"/>
  <c r="AV359" i="5"/>
  <c r="AW359" i="5"/>
  <c r="AX359" i="5"/>
  <c r="AZ359" i="5"/>
  <c r="BA359" i="5"/>
  <c r="BB359" i="5"/>
  <c r="BD359" i="5"/>
  <c r="BE359" i="5"/>
  <c r="BF359" i="5"/>
  <c r="BH359" i="5"/>
  <c r="BI359" i="5"/>
  <c r="BJ359" i="5"/>
  <c r="BL359" i="5"/>
  <c r="BM359" i="5"/>
  <c r="BN359" i="5"/>
  <c r="BP359" i="5"/>
  <c r="BQ359" i="5"/>
  <c r="BR359" i="5"/>
  <c r="BT359" i="5"/>
  <c r="BU359" i="5"/>
  <c r="BV359" i="5"/>
  <c r="AU360" i="5"/>
  <c r="AV360" i="5"/>
  <c r="AW360" i="5"/>
  <c r="AX360" i="5"/>
  <c r="AZ360" i="5"/>
  <c r="BA360" i="5"/>
  <c r="BB360" i="5"/>
  <c r="BD360" i="5"/>
  <c r="BE360" i="5"/>
  <c r="BF360" i="5"/>
  <c r="BH360" i="5"/>
  <c r="BI360" i="5"/>
  <c r="BJ360" i="5"/>
  <c r="BL360" i="5"/>
  <c r="BM360" i="5"/>
  <c r="BN360" i="5"/>
  <c r="BP360" i="5"/>
  <c r="BQ360" i="5"/>
  <c r="BR360" i="5"/>
  <c r="BT360" i="5"/>
  <c r="BU360" i="5"/>
  <c r="BV360" i="5"/>
  <c r="AU361" i="5"/>
  <c r="AV361" i="5"/>
  <c r="AW361" i="5"/>
  <c r="AX361" i="5"/>
  <c r="AZ361" i="5"/>
  <c r="BA361" i="5"/>
  <c r="BB361" i="5"/>
  <c r="BD361" i="5"/>
  <c r="BE361" i="5"/>
  <c r="BF361" i="5"/>
  <c r="BH361" i="5"/>
  <c r="BI361" i="5"/>
  <c r="BJ361" i="5"/>
  <c r="BL361" i="5"/>
  <c r="BM361" i="5"/>
  <c r="BN361" i="5"/>
  <c r="BP361" i="5"/>
  <c r="BQ361" i="5"/>
  <c r="BR361" i="5"/>
  <c r="BT361" i="5"/>
  <c r="BU361" i="5"/>
  <c r="BV361" i="5"/>
  <c r="AU362" i="5"/>
  <c r="AV362" i="5"/>
  <c r="AW362" i="5"/>
  <c r="AX362" i="5"/>
  <c r="AZ362" i="5"/>
  <c r="BA362" i="5"/>
  <c r="BB362" i="5"/>
  <c r="BD362" i="5"/>
  <c r="BE362" i="5"/>
  <c r="BF362" i="5"/>
  <c r="BH362" i="5"/>
  <c r="BI362" i="5"/>
  <c r="BJ362" i="5"/>
  <c r="BL362" i="5"/>
  <c r="BM362" i="5"/>
  <c r="BN362" i="5"/>
  <c r="BP362" i="5"/>
  <c r="BQ362" i="5"/>
  <c r="BR362" i="5"/>
  <c r="BT362" i="5"/>
  <c r="BU362" i="5"/>
  <c r="BV362" i="5"/>
  <c r="AU363" i="5"/>
  <c r="AV363" i="5"/>
  <c r="AW363" i="5"/>
  <c r="AX363" i="5"/>
  <c r="AZ363" i="5"/>
  <c r="BA363" i="5"/>
  <c r="BB363" i="5"/>
  <c r="BD363" i="5"/>
  <c r="BE363" i="5"/>
  <c r="BF363" i="5"/>
  <c r="BH363" i="5"/>
  <c r="BI363" i="5"/>
  <c r="BJ363" i="5"/>
  <c r="BL363" i="5"/>
  <c r="BM363" i="5"/>
  <c r="BN363" i="5"/>
  <c r="BP363" i="5"/>
  <c r="BQ363" i="5"/>
  <c r="BR363" i="5"/>
  <c r="BT363" i="5"/>
  <c r="BU363" i="5"/>
  <c r="BV363" i="5"/>
  <c r="AU364" i="5"/>
  <c r="AV364" i="5"/>
  <c r="AW364" i="5"/>
  <c r="AX364" i="5"/>
  <c r="AZ364" i="5"/>
  <c r="BA364" i="5"/>
  <c r="BB364" i="5"/>
  <c r="BD364" i="5"/>
  <c r="BE364" i="5"/>
  <c r="BF364" i="5"/>
  <c r="BH364" i="5"/>
  <c r="BI364" i="5"/>
  <c r="BJ364" i="5"/>
  <c r="BL364" i="5"/>
  <c r="BM364" i="5"/>
  <c r="BN364" i="5"/>
  <c r="BP364" i="5"/>
  <c r="BQ364" i="5"/>
  <c r="BR364" i="5"/>
  <c r="BT364" i="5"/>
  <c r="BU364" i="5"/>
  <c r="BV364" i="5"/>
  <c r="AU365" i="5"/>
  <c r="AV365" i="5"/>
  <c r="AW365" i="5"/>
  <c r="AX365" i="5"/>
  <c r="AZ365" i="5"/>
  <c r="BA365" i="5"/>
  <c r="BB365" i="5"/>
  <c r="BD365" i="5"/>
  <c r="BE365" i="5"/>
  <c r="BF365" i="5"/>
  <c r="BH365" i="5"/>
  <c r="BI365" i="5"/>
  <c r="BJ365" i="5"/>
  <c r="BL365" i="5"/>
  <c r="BM365" i="5"/>
  <c r="BN365" i="5"/>
  <c r="BP365" i="5"/>
  <c r="BQ365" i="5"/>
  <c r="BR365" i="5"/>
  <c r="BT365" i="5"/>
  <c r="BU365" i="5"/>
  <c r="BV365" i="5"/>
  <c r="AU366" i="5"/>
  <c r="AV366" i="5"/>
  <c r="AW366" i="5"/>
  <c r="AX366" i="5"/>
  <c r="AZ366" i="5"/>
  <c r="BA366" i="5"/>
  <c r="BB366" i="5"/>
  <c r="BD366" i="5"/>
  <c r="BE366" i="5"/>
  <c r="BF366" i="5"/>
  <c r="BH366" i="5"/>
  <c r="BI366" i="5"/>
  <c r="BJ366" i="5"/>
  <c r="BL366" i="5"/>
  <c r="BM366" i="5"/>
  <c r="BN366" i="5"/>
  <c r="BP366" i="5"/>
  <c r="BQ366" i="5"/>
  <c r="BR366" i="5"/>
  <c r="BT366" i="5"/>
  <c r="BU366" i="5"/>
  <c r="BV366" i="5"/>
  <c r="AU367" i="5"/>
  <c r="AV367" i="5"/>
  <c r="AW367" i="5"/>
  <c r="AX367" i="5"/>
  <c r="AZ367" i="5"/>
  <c r="BA367" i="5"/>
  <c r="BB367" i="5"/>
  <c r="BD367" i="5"/>
  <c r="BE367" i="5"/>
  <c r="BF367" i="5"/>
  <c r="BH367" i="5"/>
  <c r="BI367" i="5"/>
  <c r="BJ367" i="5"/>
  <c r="BL367" i="5"/>
  <c r="BM367" i="5"/>
  <c r="BN367" i="5"/>
  <c r="BP367" i="5"/>
  <c r="BQ367" i="5"/>
  <c r="BR367" i="5"/>
  <c r="BT367" i="5"/>
  <c r="BU367" i="5"/>
  <c r="BV367" i="5"/>
  <c r="AU368" i="5"/>
  <c r="AV368" i="5"/>
  <c r="AW368" i="5"/>
  <c r="AX368" i="5"/>
  <c r="AZ368" i="5"/>
  <c r="BA368" i="5"/>
  <c r="BB368" i="5"/>
  <c r="BD368" i="5"/>
  <c r="BE368" i="5"/>
  <c r="BF368" i="5"/>
  <c r="BH368" i="5"/>
  <c r="BI368" i="5"/>
  <c r="BJ368" i="5"/>
  <c r="BL368" i="5"/>
  <c r="BM368" i="5"/>
  <c r="BN368" i="5"/>
  <c r="BP368" i="5"/>
  <c r="BQ368" i="5"/>
  <c r="BR368" i="5"/>
  <c r="BT368" i="5"/>
  <c r="BU368" i="5"/>
  <c r="BV368" i="5"/>
  <c r="AU369" i="5"/>
  <c r="AV369" i="5"/>
  <c r="AW369" i="5"/>
  <c r="AX369" i="5"/>
  <c r="AZ369" i="5"/>
  <c r="BA369" i="5"/>
  <c r="BB369" i="5"/>
  <c r="BD369" i="5"/>
  <c r="BE369" i="5"/>
  <c r="BF369" i="5"/>
  <c r="BH369" i="5"/>
  <c r="BI369" i="5"/>
  <c r="BJ369" i="5"/>
  <c r="BL369" i="5"/>
  <c r="BM369" i="5"/>
  <c r="BN369" i="5"/>
  <c r="BP369" i="5"/>
  <c r="BQ369" i="5"/>
  <c r="BR369" i="5"/>
  <c r="BT369" i="5"/>
  <c r="BU369" i="5"/>
  <c r="BV369" i="5"/>
  <c r="AU370" i="5"/>
  <c r="AV370" i="5"/>
  <c r="AW370" i="5"/>
  <c r="AX370" i="5"/>
  <c r="AZ370" i="5"/>
  <c r="BA370" i="5"/>
  <c r="BB370" i="5"/>
  <c r="BD370" i="5"/>
  <c r="BE370" i="5"/>
  <c r="BF370" i="5"/>
  <c r="BH370" i="5"/>
  <c r="BI370" i="5"/>
  <c r="BJ370" i="5"/>
  <c r="BL370" i="5"/>
  <c r="BM370" i="5"/>
  <c r="BN370" i="5"/>
  <c r="BP370" i="5"/>
  <c r="BQ370" i="5"/>
  <c r="BR370" i="5"/>
  <c r="BT370" i="5"/>
  <c r="BU370" i="5"/>
  <c r="BV370" i="5"/>
  <c r="AU371" i="5"/>
  <c r="AV371" i="5"/>
  <c r="AW371" i="5"/>
  <c r="AX371" i="5"/>
  <c r="AZ371" i="5"/>
  <c r="BA371" i="5"/>
  <c r="BB371" i="5"/>
  <c r="BD371" i="5"/>
  <c r="BE371" i="5"/>
  <c r="BF371" i="5"/>
  <c r="BH371" i="5"/>
  <c r="BI371" i="5"/>
  <c r="BJ371" i="5"/>
  <c r="BL371" i="5"/>
  <c r="BM371" i="5"/>
  <c r="BN371" i="5"/>
  <c r="BP371" i="5"/>
  <c r="BQ371" i="5"/>
  <c r="BR371" i="5"/>
  <c r="BT371" i="5"/>
  <c r="BU371" i="5"/>
  <c r="BV371" i="5"/>
  <c r="AU372" i="5"/>
  <c r="AV372" i="5"/>
  <c r="AW372" i="5"/>
  <c r="AX372" i="5"/>
  <c r="AZ372" i="5"/>
  <c r="BA372" i="5"/>
  <c r="BB372" i="5"/>
  <c r="BD372" i="5"/>
  <c r="BE372" i="5"/>
  <c r="BF372" i="5"/>
  <c r="BH372" i="5"/>
  <c r="BI372" i="5"/>
  <c r="BJ372" i="5"/>
  <c r="BL372" i="5"/>
  <c r="BM372" i="5"/>
  <c r="BN372" i="5"/>
  <c r="BP372" i="5"/>
  <c r="BQ372" i="5"/>
  <c r="BR372" i="5"/>
  <c r="BT372" i="5"/>
  <c r="BU372" i="5"/>
  <c r="BV372" i="5"/>
  <c r="AU373" i="5"/>
  <c r="AV373" i="5"/>
  <c r="AW373" i="5"/>
  <c r="AX373" i="5"/>
  <c r="AZ373" i="5"/>
  <c r="BA373" i="5"/>
  <c r="BB373" i="5"/>
  <c r="BD373" i="5"/>
  <c r="BE373" i="5"/>
  <c r="BF373" i="5"/>
  <c r="BH373" i="5"/>
  <c r="BI373" i="5"/>
  <c r="BJ373" i="5"/>
  <c r="BL373" i="5"/>
  <c r="BM373" i="5"/>
  <c r="BN373" i="5"/>
  <c r="BP373" i="5"/>
  <c r="BQ373" i="5"/>
  <c r="BR373" i="5"/>
  <c r="BT373" i="5"/>
  <c r="BU373" i="5"/>
  <c r="BV373" i="5"/>
  <c r="AU374" i="5"/>
  <c r="AV374" i="5"/>
  <c r="AW374" i="5"/>
  <c r="AX374" i="5"/>
  <c r="AZ374" i="5"/>
  <c r="BA374" i="5"/>
  <c r="BB374" i="5"/>
  <c r="BD374" i="5"/>
  <c r="BE374" i="5"/>
  <c r="BF374" i="5"/>
  <c r="BH374" i="5"/>
  <c r="BI374" i="5"/>
  <c r="BJ374" i="5"/>
  <c r="BL374" i="5"/>
  <c r="BM374" i="5"/>
  <c r="BN374" i="5"/>
  <c r="BP374" i="5"/>
  <c r="BQ374" i="5"/>
  <c r="BR374" i="5"/>
  <c r="BT374" i="5"/>
  <c r="BU374" i="5"/>
  <c r="BV374" i="5"/>
  <c r="AU375" i="5"/>
  <c r="AV375" i="5"/>
  <c r="AW375" i="5"/>
  <c r="AX375" i="5"/>
  <c r="AZ375" i="5"/>
  <c r="BA375" i="5"/>
  <c r="BB375" i="5"/>
  <c r="BD375" i="5"/>
  <c r="BE375" i="5"/>
  <c r="BF375" i="5"/>
  <c r="BH375" i="5"/>
  <c r="BI375" i="5"/>
  <c r="BJ375" i="5"/>
  <c r="BL375" i="5"/>
  <c r="BM375" i="5"/>
  <c r="BN375" i="5"/>
  <c r="BP375" i="5"/>
  <c r="BQ375" i="5"/>
  <c r="BR375" i="5"/>
  <c r="BT375" i="5"/>
  <c r="BU375" i="5"/>
  <c r="BV375" i="5"/>
  <c r="AU376" i="5"/>
  <c r="AV376" i="5"/>
  <c r="AW376" i="5"/>
  <c r="AX376" i="5"/>
  <c r="AZ376" i="5"/>
  <c r="BA376" i="5"/>
  <c r="BB376" i="5"/>
  <c r="BD376" i="5"/>
  <c r="BE376" i="5"/>
  <c r="BF376" i="5"/>
  <c r="BH376" i="5"/>
  <c r="BI376" i="5"/>
  <c r="BJ376" i="5"/>
  <c r="BL376" i="5"/>
  <c r="BM376" i="5"/>
  <c r="BN376" i="5"/>
  <c r="BP376" i="5"/>
  <c r="BQ376" i="5"/>
  <c r="BR376" i="5"/>
  <c r="BT376" i="5"/>
  <c r="BU376" i="5"/>
  <c r="BV376" i="5"/>
  <c r="AU377" i="5"/>
  <c r="AV377" i="5"/>
  <c r="AW377" i="5"/>
  <c r="AX377" i="5"/>
  <c r="AZ377" i="5"/>
  <c r="BA377" i="5"/>
  <c r="BB377" i="5"/>
  <c r="BD377" i="5"/>
  <c r="BE377" i="5"/>
  <c r="BF377" i="5"/>
  <c r="BH377" i="5"/>
  <c r="BI377" i="5"/>
  <c r="BJ377" i="5"/>
  <c r="BL377" i="5"/>
  <c r="BM377" i="5"/>
  <c r="BN377" i="5"/>
  <c r="BP377" i="5"/>
  <c r="BQ377" i="5"/>
  <c r="BR377" i="5"/>
  <c r="BT377" i="5"/>
  <c r="BU377" i="5"/>
  <c r="BV377" i="5"/>
  <c r="AU378" i="5"/>
  <c r="AV378" i="5"/>
  <c r="AW378" i="5"/>
  <c r="AX378" i="5"/>
  <c r="AZ378" i="5"/>
  <c r="BA378" i="5"/>
  <c r="BB378" i="5"/>
  <c r="BD378" i="5"/>
  <c r="BE378" i="5"/>
  <c r="BF378" i="5"/>
  <c r="BH378" i="5"/>
  <c r="BI378" i="5"/>
  <c r="BJ378" i="5"/>
  <c r="BL378" i="5"/>
  <c r="BM378" i="5"/>
  <c r="BN378" i="5"/>
  <c r="BP378" i="5"/>
  <c r="BQ378" i="5"/>
  <c r="BR378" i="5"/>
  <c r="BT378" i="5"/>
  <c r="BU378" i="5"/>
  <c r="BV378" i="5"/>
  <c r="AU379" i="5"/>
  <c r="AV379" i="5"/>
  <c r="AW379" i="5"/>
  <c r="AX379" i="5"/>
  <c r="AZ379" i="5"/>
  <c r="BA379" i="5"/>
  <c r="BB379" i="5"/>
  <c r="BD379" i="5"/>
  <c r="BE379" i="5"/>
  <c r="BF379" i="5"/>
  <c r="BH379" i="5"/>
  <c r="BI379" i="5"/>
  <c r="BJ379" i="5"/>
  <c r="BL379" i="5"/>
  <c r="BM379" i="5"/>
  <c r="BN379" i="5"/>
  <c r="BP379" i="5"/>
  <c r="BQ379" i="5"/>
  <c r="BR379" i="5"/>
  <c r="BT379" i="5"/>
  <c r="BU379" i="5"/>
  <c r="BV379" i="5"/>
  <c r="AU380" i="5"/>
  <c r="AV380" i="5"/>
  <c r="AW380" i="5"/>
  <c r="AX380" i="5"/>
  <c r="AZ380" i="5"/>
  <c r="BA380" i="5"/>
  <c r="BB380" i="5"/>
  <c r="BD380" i="5"/>
  <c r="BE380" i="5"/>
  <c r="BF380" i="5"/>
  <c r="BH380" i="5"/>
  <c r="BI380" i="5"/>
  <c r="BJ380" i="5"/>
  <c r="BL380" i="5"/>
  <c r="BM380" i="5"/>
  <c r="BN380" i="5"/>
  <c r="BP380" i="5"/>
  <c r="BQ380" i="5"/>
  <c r="BR380" i="5"/>
  <c r="BT380" i="5"/>
  <c r="BU380" i="5"/>
  <c r="BV380" i="5"/>
  <c r="AU381" i="5"/>
  <c r="AV381" i="5"/>
  <c r="AW381" i="5"/>
  <c r="AX381" i="5"/>
  <c r="AZ381" i="5"/>
  <c r="BA381" i="5"/>
  <c r="BB381" i="5"/>
  <c r="BD381" i="5"/>
  <c r="BE381" i="5"/>
  <c r="BF381" i="5"/>
  <c r="BH381" i="5"/>
  <c r="BI381" i="5"/>
  <c r="BJ381" i="5"/>
  <c r="BL381" i="5"/>
  <c r="BM381" i="5"/>
  <c r="BN381" i="5"/>
  <c r="BP381" i="5"/>
  <c r="BQ381" i="5"/>
  <c r="BR381" i="5"/>
  <c r="BT381" i="5"/>
  <c r="BU381" i="5"/>
  <c r="BV381" i="5"/>
  <c r="AU382" i="5"/>
  <c r="AV382" i="5"/>
  <c r="AW382" i="5"/>
  <c r="AX382" i="5"/>
  <c r="AZ382" i="5"/>
  <c r="BA382" i="5"/>
  <c r="BB382" i="5"/>
  <c r="BD382" i="5"/>
  <c r="BE382" i="5"/>
  <c r="BF382" i="5"/>
  <c r="BH382" i="5"/>
  <c r="BI382" i="5"/>
  <c r="BJ382" i="5"/>
  <c r="BL382" i="5"/>
  <c r="BM382" i="5"/>
  <c r="BN382" i="5"/>
  <c r="BP382" i="5"/>
  <c r="BQ382" i="5"/>
  <c r="BR382" i="5"/>
  <c r="BT382" i="5"/>
  <c r="BU382" i="5"/>
  <c r="BV382" i="5"/>
  <c r="AU383" i="5"/>
  <c r="AV383" i="5"/>
  <c r="AW383" i="5"/>
  <c r="AX383" i="5"/>
  <c r="AZ383" i="5"/>
  <c r="BA383" i="5"/>
  <c r="BB383" i="5"/>
  <c r="BD383" i="5"/>
  <c r="BE383" i="5"/>
  <c r="BF383" i="5"/>
  <c r="BH383" i="5"/>
  <c r="BI383" i="5"/>
  <c r="BJ383" i="5"/>
  <c r="BL383" i="5"/>
  <c r="BM383" i="5"/>
  <c r="BN383" i="5"/>
  <c r="BP383" i="5"/>
  <c r="BQ383" i="5"/>
  <c r="BR383" i="5"/>
  <c r="BT383" i="5"/>
  <c r="BU383" i="5"/>
  <c r="BV383" i="5"/>
  <c r="AU384" i="5"/>
  <c r="AV384" i="5"/>
  <c r="AW384" i="5"/>
  <c r="AX384" i="5"/>
  <c r="AZ384" i="5"/>
  <c r="BA384" i="5"/>
  <c r="BB384" i="5"/>
  <c r="BD384" i="5"/>
  <c r="BE384" i="5"/>
  <c r="BF384" i="5"/>
  <c r="BH384" i="5"/>
  <c r="BI384" i="5"/>
  <c r="BJ384" i="5"/>
  <c r="BL384" i="5"/>
  <c r="BM384" i="5"/>
  <c r="BN384" i="5"/>
  <c r="BP384" i="5"/>
  <c r="BQ384" i="5"/>
  <c r="BR384" i="5"/>
  <c r="BT384" i="5"/>
  <c r="BU384" i="5"/>
  <c r="BV384" i="5"/>
  <c r="AU385" i="5"/>
  <c r="AV385" i="5"/>
  <c r="AW385" i="5"/>
  <c r="AX385" i="5"/>
  <c r="AZ385" i="5"/>
  <c r="BA385" i="5"/>
  <c r="BB385" i="5"/>
  <c r="BD385" i="5"/>
  <c r="BE385" i="5"/>
  <c r="BF385" i="5"/>
  <c r="BH385" i="5"/>
  <c r="BI385" i="5"/>
  <c r="BJ385" i="5"/>
  <c r="BL385" i="5"/>
  <c r="BM385" i="5"/>
  <c r="BN385" i="5"/>
  <c r="BP385" i="5"/>
  <c r="BQ385" i="5"/>
  <c r="BR385" i="5"/>
  <c r="BT385" i="5"/>
  <c r="BU385" i="5"/>
  <c r="BV385" i="5"/>
  <c r="AU386" i="5"/>
  <c r="AV386" i="5"/>
  <c r="AW386" i="5"/>
  <c r="AX386" i="5"/>
  <c r="AZ386" i="5"/>
  <c r="BA386" i="5"/>
  <c r="BB386" i="5"/>
  <c r="BD386" i="5"/>
  <c r="BE386" i="5"/>
  <c r="BF386" i="5"/>
  <c r="BH386" i="5"/>
  <c r="BI386" i="5"/>
  <c r="BJ386" i="5"/>
  <c r="BL386" i="5"/>
  <c r="BM386" i="5"/>
  <c r="BN386" i="5"/>
  <c r="BP386" i="5"/>
  <c r="BQ386" i="5"/>
  <c r="BR386" i="5"/>
  <c r="BT386" i="5"/>
  <c r="BU386" i="5"/>
  <c r="BV386" i="5"/>
  <c r="AU387" i="5"/>
  <c r="AV387" i="5"/>
  <c r="AW387" i="5"/>
  <c r="AX387" i="5"/>
  <c r="AZ387" i="5"/>
  <c r="BA387" i="5"/>
  <c r="BB387" i="5"/>
  <c r="BD387" i="5"/>
  <c r="BE387" i="5"/>
  <c r="BF387" i="5"/>
  <c r="BH387" i="5"/>
  <c r="BI387" i="5"/>
  <c r="BJ387" i="5"/>
  <c r="BL387" i="5"/>
  <c r="BM387" i="5"/>
  <c r="BN387" i="5"/>
  <c r="BP387" i="5"/>
  <c r="BQ387" i="5"/>
  <c r="BR387" i="5"/>
  <c r="BT387" i="5"/>
  <c r="BU387" i="5"/>
  <c r="BV387" i="5"/>
  <c r="AU388" i="5"/>
  <c r="AV388" i="5"/>
  <c r="AW388" i="5"/>
  <c r="AX388" i="5"/>
  <c r="AZ388" i="5"/>
  <c r="BA388" i="5"/>
  <c r="BB388" i="5"/>
  <c r="BD388" i="5"/>
  <c r="BE388" i="5"/>
  <c r="BF388" i="5"/>
  <c r="BH388" i="5"/>
  <c r="BI388" i="5"/>
  <c r="BJ388" i="5"/>
  <c r="BL388" i="5"/>
  <c r="BM388" i="5"/>
  <c r="BN388" i="5"/>
  <c r="BP388" i="5"/>
  <c r="BQ388" i="5"/>
  <c r="BR388" i="5"/>
  <c r="BT388" i="5"/>
  <c r="BU388" i="5"/>
  <c r="BV388" i="5"/>
  <c r="AU389" i="5"/>
  <c r="AV389" i="5"/>
  <c r="AW389" i="5"/>
  <c r="AX389" i="5"/>
  <c r="AZ389" i="5"/>
  <c r="BA389" i="5"/>
  <c r="BB389" i="5"/>
  <c r="BD389" i="5"/>
  <c r="BE389" i="5"/>
  <c r="BF389" i="5"/>
  <c r="BH389" i="5"/>
  <c r="BI389" i="5"/>
  <c r="BJ389" i="5"/>
  <c r="BL389" i="5"/>
  <c r="BM389" i="5"/>
  <c r="BN389" i="5"/>
  <c r="BP389" i="5"/>
  <c r="BQ389" i="5"/>
  <c r="BR389" i="5"/>
  <c r="BT389" i="5"/>
  <c r="BU389" i="5"/>
  <c r="BV389" i="5"/>
  <c r="AU390" i="5"/>
  <c r="AV390" i="5"/>
  <c r="AW390" i="5"/>
  <c r="AX390" i="5"/>
  <c r="AZ390" i="5"/>
  <c r="BA390" i="5"/>
  <c r="BB390" i="5"/>
  <c r="BD390" i="5"/>
  <c r="BE390" i="5"/>
  <c r="BF390" i="5"/>
  <c r="BH390" i="5"/>
  <c r="BI390" i="5"/>
  <c r="BJ390" i="5"/>
  <c r="BL390" i="5"/>
  <c r="BM390" i="5"/>
  <c r="BN390" i="5"/>
  <c r="BP390" i="5"/>
  <c r="BQ390" i="5"/>
  <c r="BR390" i="5"/>
  <c r="BT390" i="5"/>
  <c r="BU390" i="5"/>
  <c r="BV390" i="5"/>
  <c r="AU391" i="5"/>
  <c r="AV391" i="5"/>
  <c r="AW391" i="5"/>
  <c r="AX391" i="5"/>
  <c r="AZ391" i="5"/>
  <c r="BA391" i="5"/>
  <c r="BB391" i="5"/>
  <c r="BD391" i="5"/>
  <c r="BE391" i="5"/>
  <c r="BF391" i="5"/>
  <c r="BH391" i="5"/>
  <c r="BI391" i="5"/>
  <c r="BJ391" i="5"/>
  <c r="BL391" i="5"/>
  <c r="BM391" i="5"/>
  <c r="BN391" i="5"/>
  <c r="BP391" i="5"/>
  <c r="BQ391" i="5"/>
  <c r="BR391" i="5"/>
  <c r="BT391" i="5"/>
  <c r="BU391" i="5"/>
  <c r="BV391" i="5"/>
  <c r="AU392" i="5"/>
  <c r="AV392" i="5"/>
  <c r="AW392" i="5"/>
  <c r="AX392" i="5"/>
  <c r="AZ392" i="5"/>
  <c r="BA392" i="5"/>
  <c r="BB392" i="5"/>
  <c r="BD392" i="5"/>
  <c r="BE392" i="5"/>
  <c r="BF392" i="5"/>
  <c r="BH392" i="5"/>
  <c r="BI392" i="5"/>
  <c r="BJ392" i="5"/>
  <c r="BL392" i="5"/>
  <c r="BM392" i="5"/>
  <c r="BN392" i="5"/>
  <c r="BP392" i="5"/>
  <c r="BQ392" i="5"/>
  <c r="BR392" i="5"/>
  <c r="BT392" i="5"/>
  <c r="BU392" i="5"/>
  <c r="BV392" i="5"/>
  <c r="AU393" i="5"/>
  <c r="AV393" i="5"/>
  <c r="AW393" i="5"/>
  <c r="AX393" i="5"/>
  <c r="AZ393" i="5"/>
  <c r="BA393" i="5"/>
  <c r="BB393" i="5"/>
  <c r="BD393" i="5"/>
  <c r="BE393" i="5"/>
  <c r="BF393" i="5"/>
  <c r="BH393" i="5"/>
  <c r="BI393" i="5"/>
  <c r="BJ393" i="5"/>
  <c r="BL393" i="5"/>
  <c r="BM393" i="5"/>
  <c r="BN393" i="5"/>
  <c r="BP393" i="5"/>
  <c r="BQ393" i="5"/>
  <c r="BR393" i="5"/>
  <c r="BT393" i="5"/>
  <c r="BU393" i="5"/>
  <c r="BV393" i="5"/>
  <c r="AU394" i="5"/>
  <c r="AV394" i="5"/>
  <c r="AW394" i="5"/>
  <c r="AX394" i="5"/>
  <c r="AZ394" i="5"/>
  <c r="BA394" i="5"/>
  <c r="BB394" i="5"/>
  <c r="BD394" i="5"/>
  <c r="BE394" i="5"/>
  <c r="BF394" i="5"/>
  <c r="BH394" i="5"/>
  <c r="BI394" i="5"/>
  <c r="BJ394" i="5"/>
  <c r="BL394" i="5"/>
  <c r="BM394" i="5"/>
  <c r="BN394" i="5"/>
  <c r="BP394" i="5"/>
  <c r="BQ394" i="5"/>
  <c r="BR394" i="5"/>
  <c r="BT394" i="5"/>
  <c r="BU394" i="5"/>
  <c r="BV394" i="5"/>
  <c r="AU395" i="5"/>
  <c r="AV395" i="5"/>
  <c r="AW395" i="5"/>
  <c r="AX395" i="5"/>
  <c r="AZ395" i="5"/>
  <c r="BA395" i="5"/>
  <c r="BB395" i="5"/>
  <c r="BD395" i="5"/>
  <c r="BE395" i="5"/>
  <c r="BF395" i="5"/>
  <c r="BH395" i="5"/>
  <c r="BI395" i="5"/>
  <c r="BJ395" i="5"/>
  <c r="BL395" i="5"/>
  <c r="BM395" i="5"/>
  <c r="BN395" i="5"/>
  <c r="BP395" i="5"/>
  <c r="BQ395" i="5"/>
  <c r="BR395" i="5"/>
  <c r="BT395" i="5"/>
  <c r="BU395" i="5"/>
  <c r="BV395" i="5"/>
  <c r="AU396" i="5"/>
  <c r="AV396" i="5"/>
  <c r="AW396" i="5"/>
  <c r="AX396" i="5"/>
  <c r="AZ396" i="5"/>
  <c r="BA396" i="5"/>
  <c r="BB396" i="5"/>
  <c r="BD396" i="5"/>
  <c r="BE396" i="5"/>
  <c r="BF396" i="5"/>
  <c r="BH396" i="5"/>
  <c r="BI396" i="5"/>
  <c r="BJ396" i="5"/>
  <c r="BL396" i="5"/>
  <c r="BM396" i="5"/>
  <c r="BN396" i="5"/>
  <c r="BP396" i="5"/>
  <c r="BQ396" i="5"/>
  <c r="BR396" i="5"/>
  <c r="BT396" i="5"/>
  <c r="BU396" i="5"/>
  <c r="BV396" i="5"/>
  <c r="AU397" i="5"/>
  <c r="AV397" i="5"/>
  <c r="AW397" i="5"/>
  <c r="AX397" i="5"/>
  <c r="AZ397" i="5"/>
  <c r="BA397" i="5"/>
  <c r="BB397" i="5"/>
  <c r="BD397" i="5"/>
  <c r="BE397" i="5"/>
  <c r="BF397" i="5"/>
  <c r="BH397" i="5"/>
  <c r="BI397" i="5"/>
  <c r="BJ397" i="5"/>
  <c r="BL397" i="5"/>
  <c r="BM397" i="5"/>
  <c r="BN397" i="5"/>
  <c r="BP397" i="5"/>
  <c r="BQ397" i="5"/>
  <c r="BR397" i="5"/>
  <c r="BT397" i="5"/>
  <c r="BU397" i="5"/>
  <c r="BV397" i="5"/>
  <c r="AU398" i="5"/>
  <c r="AV398" i="5"/>
  <c r="AW398" i="5"/>
  <c r="AX398" i="5"/>
  <c r="AZ398" i="5"/>
  <c r="BA398" i="5"/>
  <c r="BB398" i="5"/>
  <c r="BD398" i="5"/>
  <c r="BE398" i="5"/>
  <c r="BF398" i="5"/>
  <c r="BH398" i="5"/>
  <c r="BI398" i="5"/>
  <c r="BJ398" i="5"/>
  <c r="BL398" i="5"/>
  <c r="BM398" i="5"/>
  <c r="BN398" i="5"/>
  <c r="BP398" i="5"/>
  <c r="BQ398" i="5"/>
  <c r="BR398" i="5"/>
  <c r="BT398" i="5"/>
  <c r="BU398" i="5"/>
  <c r="BV398" i="5"/>
  <c r="AU399" i="5"/>
  <c r="AV399" i="5"/>
  <c r="AW399" i="5"/>
  <c r="AX399" i="5"/>
  <c r="AZ399" i="5"/>
  <c r="BA399" i="5"/>
  <c r="BB399" i="5"/>
  <c r="BD399" i="5"/>
  <c r="BE399" i="5"/>
  <c r="BF399" i="5"/>
  <c r="BH399" i="5"/>
  <c r="BI399" i="5"/>
  <c r="BJ399" i="5"/>
  <c r="BL399" i="5"/>
  <c r="BM399" i="5"/>
  <c r="BN399" i="5"/>
  <c r="BP399" i="5"/>
  <c r="BQ399" i="5"/>
  <c r="BR399" i="5"/>
  <c r="BT399" i="5"/>
  <c r="BU399" i="5"/>
  <c r="BV399" i="5"/>
  <c r="AU400" i="5"/>
  <c r="AV400" i="5"/>
  <c r="AW400" i="5"/>
  <c r="AX400" i="5"/>
  <c r="AZ400" i="5"/>
  <c r="BA400" i="5"/>
  <c r="BB400" i="5"/>
  <c r="BD400" i="5"/>
  <c r="BE400" i="5"/>
  <c r="BF400" i="5"/>
  <c r="BH400" i="5"/>
  <c r="BI400" i="5"/>
  <c r="BJ400" i="5"/>
  <c r="BL400" i="5"/>
  <c r="BM400" i="5"/>
  <c r="BN400" i="5"/>
  <c r="BP400" i="5"/>
  <c r="BQ400" i="5"/>
  <c r="BR400" i="5"/>
  <c r="BT400" i="5"/>
  <c r="BU400" i="5"/>
  <c r="BV400" i="5"/>
  <c r="AU401" i="5"/>
  <c r="AV401" i="5"/>
  <c r="AW401" i="5"/>
  <c r="AX401" i="5"/>
  <c r="AZ401" i="5"/>
  <c r="BA401" i="5"/>
  <c r="BB401" i="5"/>
  <c r="BD401" i="5"/>
  <c r="BE401" i="5"/>
  <c r="BF401" i="5"/>
  <c r="BH401" i="5"/>
  <c r="BI401" i="5"/>
  <c r="BJ401" i="5"/>
  <c r="BL401" i="5"/>
  <c r="BM401" i="5"/>
  <c r="BN401" i="5"/>
  <c r="BP401" i="5"/>
  <c r="BQ401" i="5"/>
  <c r="BR401" i="5"/>
  <c r="BT401" i="5"/>
  <c r="BU401" i="5"/>
  <c r="BV401" i="5"/>
  <c r="AU402" i="5"/>
  <c r="AV402" i="5"/>
  <c r="AW402" i="5"/>
  <c r="AX402" i="5"/>
  <c r="AZ402" i="5"/>
  <c r="BA402" i="5"/>
  <c r="BB402" i="5"/>
  <c r="BD402" i="5"/>
  <c r="BE402" i="5"/>
  <c r="BF402" i="5"/>
  <c r="BH402" i="5"/>
  <c r="BI402" i="5"/>
  <c r="BJ402" i="5"/>
  <c r="BL402" i="5"/>
  <c r="BM402" i="5"/>
  <c r="BN402" i="5"/>
  <c r="BP402" i="5"/>
  <c r="BQ402" i="5"/>
  <c r="BR402" i="5"/>
  <c r="BT402" i="5"/>
  <c r="BU402" i="5"/>
  <c r="BV402" i="5"/>
  <c r="AU403" i="5"/>
  <c r="AV403" i="5"/>
  <c r="AW403" i="5"/>
  <c r="AX403" i="5"/>
  <c r="AZ403" i="5"/>
  <c r="BA403" i="5"/>
  <c r="BB403" i="5"/>
  <c r="BD403" i="5"/>
  <c r="BE403" i="5"/>
  <c r="BF403" i="5"/>
  <c r="BH403" i="5"/>
  <c r="BI403" i="5"/>
  <c r="BJ403" i="5"/>
  <c r="BL403" i="5"/>
  <c r="BM403" i="5"/>
  <c r="BN403" i="5"/>
  <c r="BP403" i="5"/>
  <c r="BQ403" i="5"/>
  <c r="BR403" i="5"/>
  <c r="BT403" i="5"/>
  <c r="BU403" i="5"/>
  <c r="BV403" i="5"/>
  <c r="AU404" i="5"/>
  <c r="AV404" i="5"/>
  <c r="AW404" i="5"/>
  <c r="AX404" i="5"/>
  <c r="AZ404" i="5"/>
  <c r="BA404" i="5"/>
  <c r="BB404" i="5"/>
  <c r="BD404" i="5"/>
  <c r="BE404" i="5"/>
  <c r="BF404" i="5"/>
  <c r="BH404" i="5"/>
  <c r="BI404" i="5"/>
  <c r="BJ404" i="5"/>
  <c r="BL404" i="5"/>
  <c r="BM404" i="5"/>
  <c r="BN404" i="5"/>
  <c r="BP404" i="5"/>
  <c r="BQ404" i="5"/>
  <c r="BR404" i="5"/>
  <c r="BT404" i="5"/>
  <c r="BU404" i="5"/>
  <c r="BV404" i="5"/>
  <c r="AU405" i="5"/>
  <c r="AV405" i="5"/>
  <c r="AW405" i="5"/>
  <c r="AX405" i="5"/>
  <c r="AZ405" i="5"/>
  <c r="BA405" i="5"/>
  <c r="BB405" i="5"/>
  <c r="BD405" i="5"/>
  <c r="BE405" i="5"/>
  <c r="BF405" i="5"/>
  <c r="BH405" i="5"/>
  <c r="BI405" i="5"/>
  <c r="BJ405" i="5"/>
  <c r="BL405" i="5"/>
  <c r="BM405" i="5"/>
  <c r="BN405" i="5"/>
  <c r="BP405" i="5"/>
  <c r="BQ405" i="5"/>
  <c r="BR405" i="5"/>
  <c r="BT405" i="5"/>
  <c r="BU405" i="5"/>
  <c r="BV405" i="5"/>
  <c r="AU406" i="5"/>
  <c r="AV406" i="5"/>
  <c r="AW406" i="5"/>
  <c r="AX406" i="5"/>
  <c r="AZ406" i="5"/>
  <c r="BA406" i="5"/>
  <c r="BB406" i="5"/>
  <c r="BD406" i="5"/>
  <c r="BE406" i="5"/>
  <c r="BF406" i="5"/>
  <c r="BH406" i="5"/>
  <c r="BI406" i="5"/>
  <c r="BJ406" i="5"/>
  <c r="BL406" i="5"/>
  <c r="BM406" i="5"/>
  <c r="BN406" i="5"/>
  <c r="BP406" i="5"/>
  <c r="BQ406" i="5"/>
  <c r="BR406" i="5"/>
  <c r="BT406" i="5"/>
  <c r="BU406" i="5"/>
  <c r="BV406" i="5"/>
  <c r="AU407" i="5"/>
  <c r="AV407" i="5"/>
  <c r="AW407" i="5"/>
  <c r="AX407" i="5"/>
  <c r="AZ407" i="5"/>
  <c r="BA407" i="5"/>
  <c r="BB407" i="5"/>
  <c r="BD407" i="5"/>
  <c r="BE407" i="5"/>
  <c r="BF407" i="5"/>
  <c r="BH407" i="5"/>
  <c r="BI407" i="5"/>
  <c r="BJ407" i="5"/>
  <c r="BL407" i="5"/>
  <c r="BM407" i="5"/>
  <c r="BN407" i="5"/>
  <c r="BP407" i="5"/>
  <c r="BQ407" i="5"/>
  <c r="BR407" i="5"/>
  <c r="BT407" i="5"/>
  <c r="BU407" i="5"/>
  <c r="BV407" i="5"/>
  <c r="AU408" i="5"/>
  <c r="AV408" i="5"/>
  <c r="AW408" i="5"/>
  <c r="AX408" i="5"/>
  <c r="AZ408" i="5"/>
  <c r="BA408" i="5"/>
  <c r="BB408" i="5"/>
  <c r="BD408" i="5"/>
  <c r="BE408" i="5"/>
  <c r="BF408" i="5"/>
  <c r="BH408" i="5"/>
  <c r="BI408" i="5"/>
  <c r="BJ408" i="5"/>
  <c r="BL408" i="5"/>
  <c r="BM408" i="5"/>
  <c r="BN408" i="5"/>
  <c r="BP408" i="5"/>
  <c r="BQ408" i="5"/>
  <c r="BR408" i="5"/>
  <c r="BT408" i="5"/>
  <c r="BU408" i="5"/>
  <c r="BV408" i="5"/>
  <c r="AU409" i="5"/>
  <c r="AV409" i="5"/>
  <c r="AW409" i="5"/>
  <c r="AX409" i="5"/>
  <c r="AZ409" i="5"/>
  <c r="BA409" i="5"/>
  <c r="BB409" i="5"/>
  <c r="BD409" i="5"/>
  <c r="BE409" i="5"/>
  <c r="BF409" i="5"/>
  <c r="BH409" i="5"/>
  <c r="BI409" i="5"/>
  <c r="BJ409" i="5"/>
  <c r="BL409" i="5"/>
  <c r="BM409" i="5"/>
  <c r="BN409" i="5"/>
  <c r="BP409" i="5"/>
  <c r="BQ409" i="5"/>
  <c r="BR409" i="5"/>
  <c r="BT409" i="5"/>
  <c r="BU409" i="5"/>
  <c r="BV409" i="5"/>
  <c r="AU410" i="5"/>
  <c r="AV410" i="5"/>
  <c r="AW410" i="5"/>
  <c r="AX410" i="5"/>
  <c r="AZ410" i="5"/>
  <c r="BA410" i="5"/>
  <c r="BB410" i="5"/>
  <c r="BD410" i="5"/>
  <c r="BE410" i="5"/>
  <c r="BF410" i="5"/>
  <c r="BH410" i="5"/>
  <c r="BI410" i="5"/>
  <c r="BJ410" i="5"/>
  <c r="BL410" i="5"/>
  <c r="BM410" i="5"/>
  <c r="BN410" i="5"/>
  <c r="BP410" i="5"/>
  <c r="BQ410" i="5"/>
  <c r="BR410" i="5"/>
  <c r="BT410" i="5"/>
  <c r="BU410" i="5"/>
  <c r="BV410" i="5"/>
  <c r="AU411" i="5"/>
  <c r="AV411" i="5"/>
  <c r="AW411" i="5"/>
  <c r="AX411" i="5"/>
  <c r="AZ411" i="5"/>
  <c r="BA411" i="5"/>
  <c r="BB411" i="5"/>
  <c r="BD411" i="5"/>
  <c r="BE411" i="5"/>
  <c r="BF411" i="5"/>
  <c r="BH411" i="5"/>
  <c r="BI411" i="5"/>
  <c r="BJ411" i="5"/>
  <c r="BL411" i="5"/>
  <c r="BM411" i="5"/>
  <c r="BN411" i="5"/>
  <c r="BP411" i="5"/>
  <c r="BQ411" i="5"/>
  <c r="BR411" i="5"/>
  <c r="BT411" i="5"/>
  <c r="BU411" i="5"/>
  <c r="BV411" i="5"/>
  <c r="AU412" i="5"/>
  <c r="AV412" i="5"/>
  <c r="AW412" i="5"/>
  <c r="AX412" i="5"/>
  <c r="AZ412" i="5"/>
  <c r="BA412" i="5"/>
  <c r="BB412" i="5"/>
  <c r="BD412" i="5"/>
  <c r="BE412" i="5"/>
  <c r="BF412" i="5"/>
  <c r="BH412" i="5"/>
  <c r="BI412" i="5"/>
  <c r="BJ412" i="5"/>
  <c r="BL412" i="5"/>
  <c r="BM412" i="5"/>
  <c r="BN412" i="5"/>
  <c r="BP412" i="5"/>
  <c r="BQ412" i="5"/>
  <c r="BR412" i="5"/>
  <c r="BT412" i="5"/>
  <c r="BU412" i="5"/>
  <c r="BV412" i="5"/>
  <c r="AU413" i="5"/>
  <c r="AV413" i="5"/>
  <c r="AW413" i="5"/>
  <c r="AX413" i="5"/>
  <c r="AZ413" i="5"/>
  <c r="BA413" i="5"/>
  <c r="BB413" i="5"/>
  <c r="BD413" i="5"/>
  <c r="BE413" i="5"/>
  <c r="BF413" i="5"/>
  <c r="BH413" i="5"/>
  <c r="BI413" i="5"/>
  <c r="BJ413" i="5"/>
  <c r="BL413" i="5"/>
  <c r="BM413" i="5"/>
  <c r="BN413" i="5"/>
  <c r="BP413" i="5"/>
  <c r="BQ413" i="5"/>
  <c r="BR413" i="5"/>
  <c r="BT413" i="5"/>
  <c r="BU413" i="5"/>
  <c r="BV413" i="5"/>
  <c r="AU414" i="5"/>
  <c r="AV414" i="5"/>
  <c r="AW414" i="5"/>
  <c r="AX414" i="5"/>
  <c r="AZ414" i="5"/>
  <c r="BA414" i="5"/>
  <c r="BB414" i="5"/>
  <c r="BD414" i="5"/>
  <c r="BE414" i="5"/>
  <c r="BF414" i="5"/>
  <c r="BH414" i="5"/>
  <c r="BI414" i="5"/>
  <c r="BJ414" i="5"/>
  <c r="BL414" i="5"/>
  <c r="BM414" i="5"/>
  <c r="BN414" i="5"/>
  <c r="BP414" i="5"/>
  <c r="BQ414" i="5"/>
  <c r="BR414" i="5"/>
  <c r="BT414" i="5"/>
  <c r="BU414" i="5"/>
  <c r="BV414" i="5"/>
  <c r="AU415" i="5"/>
  <c r="AV415" i="5"/>
  <c r="AW415" i="5"/>
  <c r="AX415" i="5"/>
  <c r="AZ415" i="5"/>
  <c r="BA415" i="5"/>
  <c r="BB415" i="5"/>
  <c r="BD415" i="5"/>
  <c r="BE415" i="5"/>
  <c r="BF415" i="5"/>
  <c r="BH415" i="5"/>
  <c r="BI415" i="5"/>
  <c r="BJ415" i="5"/>
  <c r="BL415" i="5"/>
  <c r="BM415" i="5"/>
  <c r="BN415" i="5"/>
  <c r="BP415" i="5"/>
  <c r="BQ415" i="5"/>
  <c r="BR415" i="5"/>
  <c r="BT415" i="5"/>
  <c r="BU415" i="5"/>
  <c r="BV415" i="5"/>
  <c r="AU416" i="5"/>
  <c r="AV416" i="5"/>
  <c r="AW416" i="5"/>
  <c r="AX416" i="5"/>
  <c r="AZ416" i="5"/>
  <c r="BA416" i="5"/>
  <c r="BB416" i="5"/>
  <c r="BD416" i="5"/>
  <c r="BE416" i="5"/>
  <c r="BF416" i="5"/>
  <c r="BH416" i="5"/>
  <c r="BI416" i="5"/>
  <c r="BJ416" i="5"/>
  <c r="BL416" i="5"/>
  <c r="BM416" i="5"/>
  <c r="BN416" i="5"/>
  <c r="BP416" i="5"/>
  <c r="BQ416" i="5"/>
  <c r="BR416" i="5"/>
  <c r="BT416" i="5"/>
  <c r="BU416" i="5"/>
  <c r="BV416" i="5"/>
  <c r="AU417" i="5"/>
  <c r="AV417" i="5"/>
  <c r="AW417" i="5"/>
  <c r="AX417" i="5"/>
  <c r="AZ417" i="5"/>
  <c r="BA417" i="5"/>
  <c r="BB417" i="5"/>
  <c r="BD417" i="5"/>
  <c r="BE417" i="5"/>
  <c r="BF417" i="5"/>
  <c r="BH417" i="5"/>
  <c r="BI417" i="5"/>
  <c r="BJ417" i="5"/>
  <c r="BL417" i="5"/>
  <c r="BM417" i="5"/>
  <c r="BN417" i="5"/>
  <c r="BP417" i="5"/>
  <c r="BQ417" i="5"/>
  <c r="BR417" i="5"/>
  <c r="BT417" i="5"/>
  <c r="BU417" i="5"/>
  <c r="BV417" i="5"/>
  <c r="AU418" i="5"/>
  <c r="AV418" i="5"/>
  <c r="AW418" i="5"/>
  <c r="AX418" i="5"/>
  <c r="AZ418" i="5"/>
  <c r="BA418" i="5"/>
  <c r="BB418" i="5"/>
  <c r="BD418" i="5"/>
  <c r="BE418" i="5"/>
  <c r="BF418" i="5"/>
  <c r="BH418" i="5"/>
  <c r="BI418" i="5"/>
  <c r="BJ418" i="5"/>
  <c r="BL418" i="5"/>
  <c r="BM418" i="5"/>
  <c r="BN418" i="5"/>
  <c r="BP418" i="5"/>
  <c r="BQ418" i="5"/>
  <c r="BR418" i="5"/>
  <c r="BT418" i="5"/>
  <c r="BU418" i="5"/>
  <c r="BV418" i="5"/>
  <c r="AU419" i="5"/>
  <c r="AV419" i="5"/>
  <c r="AW419" i="5"/>
  <c r="AX419" i="5"/>
  <c r="AZ419" i="5"/>
  <c r="BA419" i="5"/>
  <c r="BB419" i="5"/>
  <c r="BD419" i="5"/>
  <c r="BE419" i="5"/>
  <c r="BF419" i="5"/>
  <c r="BH419" i="5"/>
  <c r="BI419" i="5"/>
  <c r="BJ419" i="5"/>
  <c r="BL419" i="5"/>
  <c r="BM419" i="5"/>
  <c r="BN419" i="5"/>
  <c r="BP419" i="5"/>
  <c r="BQ419" i="5"/>
  <c r="BR419" i="5"/>
  <c r="BT419" i="5"/>
  <c r="BU419" i="5"/>
  <c r="BV419" i="5"/>
  <c r="AU420" i="5"/>
  <c r="AV420" i="5"/>
  <c r="AW420" i="5"/>
  <c r="AX420" i="5"/>
  <c r="AZ420" i="5"/>
  <c r="BA420" i="5"/>
  <c r="BB420" i="5"/>
  <c r="BD420" i="5"/>
  <c r="BE420" i="5"/>
  <c r="BF420" i="5"/>
  <c r="BH420" i="5"/>
  <c r="BI420" i="5"/>
  <c r="BJ420" i="5"/>
  <c r="BL420" i="5"/>
  <c r="BM420" i="5"/>
  <c r="BN420" i="5"/>
  <c r="BP420" i="5"/>
  <c r="BQ420" i="5"/>
  <c r="BR420" i="5"/>
  <c r="BT420" i="5"/>
  <c r="BU420" i="5"/>
  <c r="BV420" i="5"/>
  <c r="AU421" i="5"/>
  <c r="AV421" i="5"/>
  <c r="AW421" i="5"/>
  <c r="AX421" i="5"/>
  <c r="AZ421" i="5"/>
  <c r="BA421" i="5"/>
  <c r="BB421" i="5"/>
  <c r="BD421" i="5"/>
  <c r="BE421" i="5"/>
  <c r="BF421" i="5"/>
  <c r="BH421" i="5"/>
  <c r="BI421" i="5"/>
  <c r="BJ421" i="5"/>
  <c r="BL421" i="5"/>
  <c r="BM421" i="5"/>
  <c r="BN421" i="5"/>
  <c r="BP421" i="5"/>
  <c r="BQ421" i="5"/>
  <c r="BR421" i="5"/>
  <c r="BT421" i="5"/>
  <c r="BU421" i="5"/>
  <c r="BV421" i="5"/>
  <c r="AU422" i="5"/>
  <c r="AV422" i="5"/>
  <c r="AW422" i="5"/>
  <c r="AX422" i="5"/>
  <c r="AZ422" i="5"/>
  <c r="BA422" i="5"/>
  <c r="BB422" i="5"/>
  <c r="BD422" i="5"/>
  <c r="BE422" i="5"/>
  <c r="BF422" i="5"/>
  <c r="BH422" i="5"/>
  <c r="BI422" i="5"/>
  <c r="BJ422" i="5"/>
  <c r="BL422" i="5"/>
  <c r="BM422" i="5"/>
  <c r="BN422" i="5"/>
  <c r="BP422" i="5"/>
  <c r="BQ422" i="5"/>
  <c r="BR422" i="5"/>
  <c r="BT422" i="5"/>
  <c r="BU422" i="5"/>
  <c r="BV422" i="5"/>
  <c r="AU423" i="5"/>
  <c r="AV423" i="5"/>
  <c r="AW423" i="5"/>
  <c r="AX423" i="5"/>
  <c r="AZ423" i="5"/>
  <c r="BA423" i="5"/>
  <c r="BB423" i="5"/>
  <c r="BD423" i="5"/>
  <c r="BE423" i="5"/>
  <c r="BF423" i="5"/>
  <c r="BH423" i="5"/>
  <c r="BI423" i="5"/>
  <c r="BJ423" i="5"/>
  <c r="BL423" i="5"/>
  <c r="BM423" i="5"/>
  <c r="BN423" i="5"/>
  <c r="BP423" i="5"/>
  <c r="BQ423" i="5"/>
  <c r="BR423" i="5"/>
  <c r="BT423" i="5"/>
  <c r="BU423" i="5"/>
  <c r="BV423" i="5"/>
  <c r="AU424" i="5"/>
  <c r="AV424" i="5"/>
  <c r="AW424" i="5"/>
  <c r="AX424" i="5"/>
  <c r="AZ424" i="5"/>
  <c r="BA424" i="5"/>
  <c r="BB424" i="5"/>
  <c r="BD424" i="5"/>
  <c r="BE424" i="5"/>
  <c r="BF424" i="5"/>
  <c r="BH424" i="5"/>
  <c r="BI424" i="5"/>
  <c r="BJ424" i="5"/>
  <c r="BL424" i="5"/>
  <c r="BM424" i="5"/>
  <c r="BN424" i="5"/>
  <c r="BP424" i="5"/>
  <c r="BQ424" i="5"/>
  <c r="BR424" i="5"/>
  <c r="BT424" i="5"/>
  <c r="BU424" i="5"/>
  <c r="BV424" i="5"/>
  <c r="AU425" i="5"/>
  <c r="AV425" i="5"/>
  <c r="AW425" i="5"/>
  <c r="AX425" i="5"/>
  <c r="AZ425" i="5"/>
  <c r="BA425" i="5"/>
  <c r="BB425" i="5"/>
  <c r="BD425" i="5"/>
  <c r="BE425" i="5"/>
  <c r="BF425" i="5"/>
  <c r="BH425" i="5"/>
  <c r="BI425" i="5"/>
  <c r="BJ425" i="5"/>
  <c r="BL425" i="5"/>
  <c r="BM425" i="5"/>
  <c r="BN425" i="5"/>
  <c r="BP425" i="5"/>
  <c r="BQ425" i="5"/>
  <c r="BR425" i="5"/>
  <c r="BT425" i="5"/>
  <c r="BU425" i="5"/>
  <c r="BV425" i="5"/>
  <c r="AU426" i="5"/>
  <c r="AV426" i="5"/>
  <c r="AW426" i="5"/>
  <c r="AX426" i="5"/>
  <c r="AZ426" i="5"/>
  <c r="BA426" i="5"/>
  <c r="BB426" i="5"/>
  <c r="BD426" i="5"/>
  <c r="BE426" i="5"/>
  <c r="BF426" i="5"/>
  <c r="BH426" i="5"/>
  <c r="BI426" i="5"/>
  <c r="BJ426" i="5"/>
  <c r="BL426" i="5"/>
  <c r="BM426" i="5"/>
  <c r="BN426" i="5"/>
  <c r="BP426" i="5"/>
  <c r="BQ426" i="5"/>
  <c r="BR426" i="5"/>
  <c r="BT426" i="5"/>
  <c r="BU426" i="5"/>
  <c r="BV426" i="5"/>
  <c r="AU427" i="5"/>
  <c r="AV427" i="5"/>
  <c r="AW427" i="5"/>
  <c r="AX427" i="5"/>
  <c r="AZ427" i="5"/>
  <c r="BA427" i="5"/>
  <c r="BB427" i="5"/>
  <c r="BD427" i="5"/>
  <c r="BE427" i="5"/>
  <c r="BF427" i="5"/>
  <c r="BH427" i="5"/>
  <c r="BI427" i="5"/>
  <c r="BJ427" i="5"/>
  <c r="BL427" i="5"/>
  <c r="BM427" i="5"/>
  <c r="BN427" i="5"/>
  <c r="BP427" i="5"/>
  <c r="BQ427" i="5"/>
  <c r="BR427" i="5"/>
  <c r="BT427" i="5"/>
  <c r="BU427" i="5"/>
  <c r="BV427" i="5"/>
  <c r="AU428" i="5"/>
  <c r="AV428" i="5"/>
  <c r="AW428" i="5"/>
  <c r="AX428" i="5"/>
  <c r="AZ428" i="5"/>
  <c r="BA428" i="5"/>
  <c r="BB428" i="5"/>
  <c r="BD428" i="5"/>
  <c r="BE428" i="5"/>
  <c r="BF428" i="5"/>
  <c r="BH428" i="5"/>
  <c r="BI428" i="5"/>
  <c r="BJ428" i="5"/>
  <c r="BL428" i="5"/>
  <c r="BM428" i="5"/>
  <c r="BN428" i="5"/>
  <c r="BP428" i="5"/>
  <c r="BQ428" i="5"/>
  <c r="BR428" i="5"/>
  <c r="BT428" i="5"/>
  <c r="BU428" i="5"/>
  <c r="BV428" i="5"/>
  <c r="AU429" i="5"/>
  <c r="AV429" i="5"/>
  <c r="AW429" i="5"/>
  <c r="AX429" i="5"/>
  <c r="AZ429" i="5"/>
  <c r="BA429" i="5"/>
  <c r="BB429" i="5"/>
  <c r="BD429" i="5"/>
  <c r="BE429" i="5"/>
  <c r="BF429" i="5"/>
  <c r="BH429" i="5"/>
  <c r="BI429" i="5"/>
  <c r="BJ429" i="5"/>
  <c r="BL429" i="5"/>
  <c r="BM429" i="5"/>
  <c r="BN429" i="5"/>
  <c r="BP429" i="5"/>
  <c r="BQ429" i="5"/>
  <c r="BR429" i="5"/>
  <c r="BT429" i="5"/>
  <c r="BU429" i="5"/>
  <c r="BV429" i="5"/>
  <c r="AU430" i="5"/>
  <c r="AV430" i="5"/>
  <c r="AW430" i="5"/>
  <c r="AX430" i="5"/>
  <c r="AZ430" i="5"/>
  <c r="BA430" i="5"/>
  <c r="BB430" i="5"/>
  <c r="BD430" i="5"/>
  <c r="BE430" i="5"/>
  <c r="BF430" i="5"/>
  <c r="BH430" i="5"/>
  <c r="BI430" i="5"/>
  <c r="BJ430" i="5"/>
  <c r="BL430" i="5"/>
  <c r="BM430" i="5"/>
  <c r="BN430" i="5"/>
  <c r="BP430" i="5"/>
  <c r="BQ430" i="5"/>
  <c r="BR430" i="5"/>
  <c r="BT430" i="5"/>
  <c r="BU430" i="5"/>
  <c r="BV430" i="5"/>
  <c r="AU431" i="5"/>
  <c r="AV431" i="5"/>
  <c r="AW431" i="5"/>
  <c r="AX431" i="5"/>
  <c r="AZ431" i="5"/>
  <c r="BA431" i="5"/>
  <c r="BB431" i="5"/>
  <c r="BD431" i="5"/>
  <c r="BE431" i="5"/>
  <c r="BF431" i="5"/>
  <c r="BH431" i="5"/>
  <c r="BI431" i="5"/>
  <c r="BJ431" i="5"/>
  <c r="BL431" i="5"/>
  <c r="BM431" i="5"/>
  <c r="BN431" i="5"/>
  <c r="BP431" i="5"/>
  <c r="BQ431" i="5"/>
  <c r="BR431" i="5"/>
  <c r="BT431" i="5"/>
  <c r="BU431" i="5"/>
  <c r="BV431" i="5"/>
  <c r="AU432" i="5"/>
  <c r="AV432" i="5"/>
  <c r="AW432" i="5"/>
  <c r="AX432" i="5"/>
  <c r="AZ432" i="5"/>
  <c r="BA432" i="5"/>
  <c r="BB432" i="5"/>
  <c r="BD432" i="5"/>
  <c r="BE432" i="5"/>
  <c r="BF432" i="5"/>
  <c r="BH432" i="5"/>
  <c r="BI432" i="5"/>
  <c r="BJ432" i="5"/>
  <c r="BL432" i="5"/>
  <c r="BM432" i="5"/>
  <c r="BN432" i="5"/>
  <c r="BP432" i="5"/>
  <c r="BQ432" i="5"/>
  <c r="BR432" i="5"/>
  <c r="BT432" i="5"/>
  <c r="BU432" i="5"/>
  <c r="BV432" i="5"/>
  <c r="AU433" i="5"/>
  <c r="AV433" i="5"/>
  <c r="AW433" i="5"/>
  <c r="AX433" i="5"/>
  <c r="AZ433" i="5"/>
  <c r="BA433" i="5"/>
  <c r="BB433" i="5"/>
  <c r="BD433" i="5"/>
  <c r="BE433" i="5"/>
  <c r="BF433" i="5"/>
  <c r="BH433" i="5"/>
  <c r="BI433" i="5"/>
  <c r="BJ433" i="5"/>
  <c r="BL433" i="5"/>
  <c r="BM433" i="5"/>
  <c r="BN433" i="5"/>
  <c r="BP433" i="5"/>
  <c r="BQ433" i="5"/>
  <c r="BR433" i="5"/>
  <c r="BT433" i="5"/>
  <c r="BU433" i="5"/>
  <c r="BV433" i="5"/>
  <c r="AU434" i="5"/>
  <c r="AV434" i="5"/>
  <c r="AW434" i="5"/>
  <c r="AX434" i="5"/>
  <c r="AZ434" i="5"/>
  <c r="BA434" i="5"/>
  <c r="BB434" i="5"/>
  <c r="BD434" i="5"/>
  <c r="BE434" i="5"/>
  <c r="BF434" i="5"/>
  <c r="BH434" i="5"/>
  <c r="BI434" i="5"/>
  <c r="BJ434" i="5"/>
  <c r="BL434" i="5"/>
  <c r="BM434" i="5"/>
  <c r="BN434" i="5"/>
  <c r="BP434" i="5"/>
  <c r="BQ434" i="5"/>
  <c r="BR434" i="5"/>
  <c r="BT434" i="5"/>
  <c r="BU434" i="5"/>
  <c r="BV434" i="5"/>
  <c r="AU435" i="5"/>
  <c r="AV435" i="5"/>
  <c r="AW435" i="5"/>
  <c r="AX435" i="5"/>
  <c r="AZ435" i="5"/>
  <c r="BA435" i="5"/>
  <c r="BB435" i="5"/>
  <c r="BD435" i="5"/>
  <c r="BE435" i="5"/>
  <c r="BF435" i="5"/>
  <c r="BH435" i="5"/>
  <c r="BI435" i="5"/>
  <c r="BJ435" i="5"/>
  <c r="BL435" i="5"/>
  <c r="BM435" i="5"/>
  <c r="BN435" i="5"/>
  <c r="BP435" i="5"/>
  <c r="BQ435" i="5"/>
  <c r="BR435" i="5"/>
  <c r="BT435" i="5"/>
  <c r="BU435" i="5"/>
  <c r="BV435" i="5"/>
  <c r="AU436" i="5"/>
  <c r="AV436" i="5"/>
  <c r="AW436" i="5"/>
  <c r="AX436" i="5"/>
  <c r="AZ436" i="5"/>
  <c r="BA436" i="5"/>
  <c r="BB436" i="5"/>
  <c r="BD436" i="5"/>
  <c r="BE436" i="5"/>
  <c r="BF436" i="5"/>
  <c r="BH436" i="5"/>
  <c r="BI436" i="5"/>
  <c r="BJ436" i="5"/>
  <c r="BL436" i="5"/>
  <c r="BM436" i="5"/>
  <c r="BN436" i="5"/>
  <c r="BP436" i="5"/>
  <c r="BQ436" i="5"/>
  <c r="BR436" i="5"/>
  <c r="BT436" i="5"/>
  <c r="BU436" i="5"/>
  <c r="BV436" i="5"/>
  <c r="AU437" i="5"/>
  <c r="AV437" i="5"/>
  <c r="AW437" i="5"/>
  <c r="AX437" i="5"/>
  <c r="AZ437" i="5"/>
  <c r="BA437" i="5"/>
  <c r="BB437" i="5"/>
  <c r="BD437" i="5"/>
  <c r="BE437" i="5"/>
  <c r="BF437" i="5"/>
  <c r="BH437" i="5"/>
  <c r="BI437" i="5"/>
  <c r="BJ437" i="5"/>
  <c r="BL437" i="5"/>
  <c r="BM437" i="5"/>
  <c r="BN437" i="5"/>
  <c r="BP437" i="5"/>
  <c r="BQ437" i="5"/>
  <c r="BR437" i="5"/>
  <c r="BT437" i="5"/>
  <c r="BU437" i="5"/>
  <c r="BV437" i="5"/>
  <c r="AU438" i="5"/>
  <c r="AV438" i="5"/>
  <c r="AW438" i="5"/>
  <c r="AX438" i="5"/>
  <c r="AZ438" i="5"/>
  <c r="BA438" i="5"/>
  <c r="BB438" i="5"/>
  <c r="BD438" i="5"/>
  <c r="BE438" i="5"/>
  <c r="BF438" i="5"/>
  <c r="BH438" i="5"/>
  <c r="BI438" i="5"/>
  <c r="BJ438" i="5"/>
  <c r="BL438" i="5"/>
  <c r="BM438" i="5"/>
  <c r="BN438" i="5"/>
  <c r="BP438" i="5"/>
  <c r="BQ438" i="5"/>
  <c r="BR438" i="5"/>
  <c r="BT438" i="5"/>
  <c r="BU438" i="5"/>
  <c r="BV438" i="5"/>
  <c r="AU439" i="5"/>
  <c r="AV439" i="5"/>
  <c r="AW439" i="5"/>
  <c r="AX439" i="5"/>
  <c r="AZ439" i="5"/>
  <c r="BA439" i="5"/>
  <c r="BB439" i="5"/>
  <c r="BD439" i="5"/>
  <c r="BE439" i="5"/>
  <c r="BF439" i="5"/>
  <c r="BH439" i="5"/>
  <c r="BI439" i="5"/>
  <c r="BJ439" i="5"/>
  <c r="BL439" i="5"/>
  <c r="BM439" i="5"/>
  <c r="BN439" i="5"/>
  <c r="BP439" i="5"/>
  <c r="BQ439" i="5"/>
  <c r="BR439" i="5"/>
  <c r="BT439" i="5"/>
  <c r="BU439" i="5"/>
  <c r="BV439" i="5"/>
  <c r="AU440" i="5"/>
  <c r="AV440" i="5"/>
  <c r="AW440" i="5"/>
  <c r="AX440" i="5"/>
  <c r="AZ440" i="5"/>
  <c r="BA440" i="5"/>
  <c r="BB440" i="5"/>
  <c r="BD440" i="5"/>
  <c r="BE440" i="5"/>
  <c r="BF440" i="5"/>
  <c r="BH440" i="5"/>
  <c r="BI440" i="5"/>
  <c r="BJ440" i="5"/>
  <c r="BL440" i="5"/>
  <c r="BM440" i="5"/>
  <c r="BN440" i="5"/>
  <c r="BP440" i="5"/>
  <c r="BQ440" i="5"/>
  <c r="BR440" i="5"/>
  <c r="BT440" i="5"/>
  <c r="BU440" i="5"/>
  <c r="BV440" i="5"/>
  <c r="AU441" i="5"/>
  <c r="AV441" i="5"/>
  <c r="AW441" i="5"/>
  <c r="AX441" i="5"/>
  <c r="AZ441" i="5"/>
  <c r="BA441" i="5"/>
  <c r="BB441" i="5"/>
  <c r="BD441" i="5"/>
  <c r="BE441" i="5"/>
  <c r="BF441" i="5"/>
  <c r="BH441" i="5"/>
  <c r="BI441" i="5"/>
  <c r="BJ441" i="5"/>
  <c r="BL441" i="5"/>
  <c r="BM441" i="5"/>
  <c r="BN441" i="5"/>
  <c r="BP441" i="5"/>
  <c r="BQ441" i="5"/>
  <c r="BR441" i="5"/>
  <c r="BT441" i="5"/>
  <c r="BU441" i="5"/>
  <c r="BV441" i="5"/>
  <c r="AU442" i="5"/>
  <c r="AV442" i="5"/>
  <c r="AW442" i="5"/>
  <c r="AX442" i="5"/>
  <c r="AZ442" i="5"/>
  <c r="BA442" i="5"/>
  <c r="BB442" i="5"/>
  <c r="BD442" i="5"/>
  <c r="BE442" i="5"/>
  <c r="BF442" i="5"/>
  <c r="BH442" i="5"/>
  <c r="BI442" i="5"/>
  <c r="BJ442" i="5"/>
  <c r="BL442" i="5"/>
  <c r="BM442" i="5"/>
  <c r="BN442" i="5"/>
  <c r="BP442" i="5"/>
  <c r="BQ442" i="5"/>
  <c r="BR442" i="5"/>
  <c r="BT442" i="5"/>
  <c r="BU442" i="5"/>
  <c r="BV442" i="5"/>
  <c r="AU443" i="5"/>
  <c r="AV443" i="5"/>
  <c r="AW443" i="5"/>
  <c r="AX443" i="5"/>
  <c r="AZ443" i="5"/>
  <c r="BA443" i="5"/>
  <c r="BB443" i="5"/>
  <c r="BD443" i="5"/>
  <c r="BE443" i="5"/>
  <c r="BF443" i="5"/>
  <c r="BH443" i="5"/>
  <c r="BI443" i="5"/>
  <c r="BJ443" i="5"/>
  <c r="BL443" i="5"/>
  <c r="BM443" i="5"/>
  <c r="BN443" i="5"/>
  <c r="BP443" i="5"/>
  <c r="BQ443" i="5"/>
  <c r="BR443" i="5"/>
  <c r="BT443" i="5"/>
  <c r="BU443" i="5"/>
  <c r="BV443" i="5"/>
  <c r="AU444" i="5"/>
  <c r="AV444" i="5"/>
  <c r="AW444" i="5"/>
  <c r="AX444" i="5"/>
  <c r="AZ444" i="5"/>
  <c r="BA444" i="5"/>
  <c r="BB444" i="5"/>
  <c r="BD444" i="5"/>
  <c r="BE444" i="5"/>
  <c r="BF444" i="5"/>
  <c r="BH444" i="5"/>
  <c r="BI444" i="5"/>
  <c r="BJ444" i="5"/>
  <c r="BL444" i="5"/>
  <c r="BM444" i="5"/>
  <c r="BN444" i="5"/>
  <c r="BP444" i="5"/>
  <c r="BQ444" i="5"/>
  <c r="BR444" i="5"/>
  <c r="BT444" i="5"/>
  <c r="BU444" i="5"/>
  <c r="BV444" i="5"/>
  <c r="AU445" i="5"/>
  <c r="AV445" i="5"/>
  <c r="AW445" i="5"/>
  <c r="AX445" i="5"/>
  <c r="AZ445" i="5"/>
  <c r="BA445" i="5"/>
  <c r="BB445" i="5"/>
  <c r="BD445" i="5"/>
  <c r="BE445" i="5"/>
  <c r="BF445" i="5"/>
  <c r="BH445" i="5"/>
  <c r="BI445" i="5"/>
  <c r="BJ445" i="5"/>
  <c r="BL445" i="5"/>
  <c r="BM445" i="5"/>
  <c r="BN445" i="5"/>
  <c r="BP445" i="5"/>
  <c r="BQ445" i="5"/>
  <c r="BR445" i="5"/>
  <c r="BT445" i="5"/>
  <c r="BU445" i="5"/>
  <c r="BV445" i="5"/>
  <c r="AU446" i="5"/>
  <c r="AV446" i="5"/>
  <c r="AW446" i="5"/>
  <c r="AX446" i="5"/>
  <c r="AZ446" i="5"/>
  <c r="BA446" i="5"/>
  <c r="BB446" i="5"/>
  <c r="BD446" i="5"/>
  <c r="BE446" i="5"/>
  <c r="BF446" i="5"/>
  <c r="BH446" i="5"/>
  <c r="BI446" i="5"/>
  <c r="BJ446" i="5"/>
  <c r="BL446" i="5"/>
  <c r="BM446" i="5"/>
  <c r="BN446" i="5"/>
  <c r="BP446" i="5"/>
  <c r="BQ446" i="5"/>
  <c r="BR446" i="5"/>
  <c r="BT446" i="5"/>
  <c r="BU446" i="5"/>
  <c r="BV446" i="5"/>
  <c r="AU447" i="5"/>
  <c r="AV447" i="5"/>
  <c r="AW447" i="5"/>
  <c r="AX447" i="5"/>
  <c r="AZ447" i="5"/>
  <c r="BA447" i="5"/>
  <c r="BB447" i="5"/>
  <c r="BD447" i="5"/>
  <c r="BE447" i="5"/>
  <c r="BF447" i="5"/>
  <c r="BH447" i="5"/>
  <c r="BI447" i="5"/>
  <c r="BJ447" i="5"/>
  <c r="BL447" i="5"/>
  <c r="BM447" i="5"/>
  <c r="BN447" i="5"/>
  <c r="BP447" i="5"/>
  <c r="BQ447" i="5"/>
  <c r="BR447" i="5"/>
  <c r="BT447" i="5"/>
  <c r="BU447" i="5"/>
  <c r="BV447" i="5"/>
  <c r="AU448" i="5"/>
  <c r="AV448" i="5"/>
  <c r="AW448" i="5"/>
  <c r="AX448" i="5"/>
  <c r="AZ448" i="5"/>
  <c r="BA448" i="5"/>
  <c r="BB448" i="5"/>
  <c r="BD448" i="5"/>
  <c r="BE448" i="5"/>
  <c r="BF448" i="5"/>
  <c r="BH448" i="5"/>
  <c r="BI448" i="5"/>
  <c r="BJ448" i="5"/>
  <c r="BL448" i="5"/>
  <c r="BM448" i="5"/>
  <c r="BN448" i="5"/>
  <c r="BP448" i="5"/>
  <c r="BQ448" i="5"/>
  <c r="BR448" i="5"/>
  <c r="BT448" i="5"/>
  <c r="BU448" i="5"/>
  <c r="BV448" i="5"/>
  <c r="AU449" i="5"/>
  <c r="AV449" i="5"/>
  <c r="AW449" i="5"/>
  <c r="AX449" i="5"/>
  <c r="AZ449" i="5"/>
  <c r="BA449" i="5"/>
  <c r="BB449" i="5"/>
  <c r="BD449" i="5"/>
  <c r="BE449" i="5"/>
  <c r="BF449" i="5"/>
  <c r="BH449" i="5"/>
  <c r="BI449" i="5"/>
  <c r="BJ449" i="5"/>
  <c r="BL449" i="5"/>
  <c r="BM449" i="5"/>
  <c r="BN449" i="5"/>
  <c r="BP449" i="5"/>
  <c r="BQ449" i="5"/>
  <c r="BR449" i="5"/>
  <c r="BT449" i="5"/>
  <c r="BU449" i="5"/>
  <c r="BV449" i="5"/>
  <c r="AU450" i="5"/>
  <c r="AV450" i="5"/>
  <c r="AW450" i="5"/>
  <c r="AX450" i="5"/>
  <c r="AZ450" i="5"/>
  <c r="BA450" i="5"/>
  <c r="BB450" i="5"/>
  <c r="BD450" i="5"/>
  <c r="BE450" i="5"/>
  <c r="BF450" i="5"/>
  <c r="BH450" i="5"/>
  <c r="BI450" i="5"/>
  <c r="BJ450" i="5"/>
  <c r="BL450" i="5"/>
  <c r="BM450" i="5"/>
  <c r="BN450" i="5"/>
  <c r="BP450" i="5"/>
  <c r="BQ450" i="5"/>
  <c r="BR450" i="5"/>
  <c r="BT450" i="5"/>
  <c r="BU450" i="5"/>
  <c r="BV450" i="5"/>
  <c r="AU451" i="5"/>
  <c r="AV451" i="5"/>
  <c r="AW451" i="5"/>
  <c r="AX451" i="5"/>
  <c r="AZ451" i="5"/>
  <c r="BA451" i="5"/>
  <c r="BB451" i="5"/>
  <c r="BD451" i="5"/>
  <c r="BE451" i="5"/>
  <c r="BF451" i="5"/>
  <c r="BH451" i="5"/>
  <c r="BI451" i="5"/>
  <c r="BJ451" i="5"/>
  <c r="BL451" i="5"/>
  <c r="BM451" i="5"/>
  <c r="BN451" i="5"/>
  <c r="BP451" i="5"/>
  <c r="BQ451" i="5"/>
  <c r="BR451" i="5"/>
  <c r="BT451" i="5"/>
  <c r="BU451" i="5"/>
  <c r="BV451" i="5"/>
  <c r="AU452" i="5"/>
  <c r="AV452" i="5"/>
  <c r="AW452" i="5"/>
  <c r="AX452" i="5"/>
  <c r="AZ452" i="5"/>
  <c r="BA452" i="5"/>
  <c r="BB452" i="5"/>
  <c r="BD452" i="5"/>
  <c r="BE452" i="5"/>
  <c r="BF452" i="5"/>
  <c r="BH452" i="5"/>
  <c r="BI452" i="5"/>
  <c r="BJ452" i="5"/>
  <c r="BL452" i="5"/>
  <c r="BM452" i="5"/>
  <c r="BN452" i="5"/>
  <c r="BP452" i="5"/>
  <c r="BQ452" i="5"/>
  <c r="BR452" i="5"/>
  <c r="BT452" i="5"/>
  <c r="BU452" i="5"/>
  <c r="BV452" i="5"/>
  <c r="AU453" i="5"/>
  <c r="AV453" i="5"/>
  <c r="AW453" i="5"/>
  <c r="AX453" i="5"/>
  <c r="AZ453" i="5"/>
  <c r="BA453" i="5"/>
  <c r="BB453" i="5"/>
  <c r="BD453" i="5"/>
  <c r="BE453" i="5"/>
  <c r="BF453" i="5"/>
  <c r="BH453" i="5"/>
  <c r="BI453" i="5"/>
  <c r="BJ453" i="5"/>
  <c r="BL453" i="5"/>
  <c r="BM453" i="5"/>
  <c r="BN453" i="5"/>
  <c r="BP453" i="5"/>
  <c r="BQ453" i="5"/>
  <c r="BR453" i="5"/>
  <c r="BT453" i="5"/>
  <c r="BU453" i="5"/>
  <c r="BV453" i="5"/>
  <c r="BT6" i="5"/>
  <c r="BP6" i="5"/>
  <c r="BL6" i="5"/>
  <c r="BH6" i="5"/>
  <c r="BD6" i="5"/>
  <c r="AZ6" i="5"/>
  <c r="AV6" i="5"/>
  <c r="BV6" i="5"/>
  <c r="BR6" i="5"/>
  <c r="BN6" i="5"/>
  <c r="BJ6" i="5"/>
  <c r="BF6" i="5"/>
  <c r="BB6" i="5"/>
  <c r="AX6" i="5"/>
  <c r="BU6" i="5"/>
  <c r="BQ6" i="5"/>
  <c r="BM6" i="5"/>
  <c r="BI6" i="5"/>
  <c r="BE6" i="5"/>
  <c r="BA6" i="5"/>
  <c r="AW6" i="5"/>
  <c r="AU6" i="5"/>
  <c r="AQ7" i="5"/>
  <c r="AR7" i="5"/>
  <c r="AS7" i="5"/>
  <c r="AT7" i="5"/>
  <c r="AQ8" i="5"/>
  <c r="AR8" i="5"/>
  <c r="AS8" i="5"/>
  <c r="AT8" i="5"/>
  <c r="AQ9" i="5"/>
  <c r="AR9" i="5"/>
  <c r="AS9" i="5"/>
  <c r="AT9" i="5"/>
  <c r="AQ10" i="5"/>
  <c r="AR10" i="5"/>
  <c r="AS10" i="5"/>
  <c r="AT10" i="5"/>
  <c r="AQ11" i="5"/>
  <c r="AR11" i="5"/>
  <c r="AS11" i="5"/>
  <c r="AT11" i="5"/>
  <c r="AQ12" i="5"/>
  <c r="AR12" i="5"/>
  <c r="AS12" i="5"/>
  <c r="AT12" i="5"/>
  <c r="AQ13" i="5"/>
  <c r="AR13" i="5"/>
  <c r="AS13" i="5"/>
  <c r="AT13" i="5"/>
  <c r="AQ14" i="5"/>
  <c r="AR14" i="5"/>
  <c r="AS14" i="5"/>
  <c r="AT14" i="5"/>
  <c r="AQ15" i="5"/>
  <c r="AR15" i="5"/>
  <c r="AS15" i="5"/>
  <c r="AT15" i="5"/>
  <c r="AQ16" i="5"/>
  <c r="AR16" i="5"/>
  <c r="AS16" i="5"/>
  <c r="AT16" i="5"/>
  <c r="AQ17" i="5"/>
  <c r="AR17" i="5"/>
  <c r="AS17" i="5"/>
  <c r="AT17" i="5"/>
  <c r="AQ18" i="5"/>
  <c r="AR18" i="5"/>
  <c r="AS18" i="5"/>
  <c r="AT18" i="5"/>
  <c r="AQ19" i="5"/>
  <c r="AR19" i="5"/>
  <c r="AS19" i="5"/>
  <c r="AT19" i="5"/>
  <c r="AQ20" i="5"/>
  <c r="AR20" i="5"/>
  <c r="AS20" i="5"/>
  <c r="AT20" i="5"/>
  <c r="AQ21" i="5"/>
  <c r="AR21" i="5"/>
  <c r="AS21" i="5"/>
  <c r="AT21" i="5"/>
  <c r="AQ22" i="5"/>
  <c r="AR22" i="5"/>
  <c r="AS22" i="5"/>
  <c r="AT22" i="5"/>
  <c r="AQ23" i="5"/>
  <c r="AR23" i="5"/>
  <c r="AS23" i="5"/>
  <c r="AT23" i="5"/>
  <c r="AQ24" i="5"/>
  <c r="AR24" i="5"/>
  <c r="AS24" i="5"/>
  <c r="AT24" i="5"/>
  <c r="AQ25" i="5"/>
  <c r="AR25" i="5"/>
  <c r="AS25" i="5"/>
  <c r="AT25" i="5"/>
  <c r="AQ26" i="5"/>
  <c r="AR26" i="5"/>
  <c r="AS26" i="5"/>
  <c r="AT26" i="5"/>
  <c r="AQ27" i="5"/>
  <c r="AR27" i="5"/>
  <c r="AS27" i="5"/>
  <c r="AT27" i="5"/>
  <c r="AQ28" i="5"/>
  <c r="AR28" i="5"/>
  <c r="AS28" i="5"/>
  <c r="AT28" i="5"/>
  <c r="AQ29" i="5"/>
  <c r="AR29" i="5"/>
  <c r="AS29" i="5"/>
  <c r="AT29" i="5"/>
  <c r="AQ30" i="5"/>
  <c r="AR30" i="5"/>
  <c r="AS30" i="5"/>
  <c r="AT30" i="5"/>
  <c r="AQ31" i="5"/>
  <c r="AR31" i="5"/>
  <c r="AS31" i="5"/>
  <c r="AT31" i="5"/>
  <c r="AQ32" i="5"/>
  <c r="AR32" i="5"/>
  <c r="AS32" i="5"/>
  <c r="AT32" i="5"/>
  <c r="AQ33" i="5"/>
  <c r="AR33" i="5"/>
  <c r="AS33" i="5"/>
  <c r="AT33" i="5"/>
  <c r="AQ34" i="5"/>
  <c r="AR34" i="5"/>
  <c r="AS34" i="5"/>
  <c r="AT34" i="5"/>
  <c r="AQ35" i="5"/>
  <c r="AR35" i="5"/>
  <c r="AS35" i="5"/>
  <c r="AT35" i="5"/>
  <c r="AQ36" i="5"/>
  <c r="AR36" i="5"/>
  <c r="AS36" i="5"/>
  <c r="AT36" i="5"/>
  <c r="AQ37" i="5"/>
  <c r="AR37" i="5"/>
  <c r="AS37" i="5"/>
  <c r="AT37" i="5"/>
  <c r="AQ38" i="5"/>
  <c r="AR38" i="5"/>
  <c r="AS38" i="5"/>
  <c r="AT38" i="5"/>
  <c r="AQ39" i="5"/>
  <c r="AR39" i="5"/>
  <c r="AS39" i="5"/>
  <c r="AT39" i="5"/>
  <c r="AQ40" i="5"/>
  <c r="AR40" i="5"/>
  <c r="AS40" i="5"/>
  <c r="AT40" i="5"/>
  <c r="AQ41" i="5"/>
  <c r="AR41" i="5"/>
  <c r="AS41" i="5"/>
  <c r="AT41" i="5"/>
  <c r="AQ42" i="5"/>
  <c r="AR42" i="5"/>
  <c r="AS42" i="5"/>
  <c r="AT42" i="5"/>
  <c r="AQ43" i="5"/>
  <c r="AR43" i="5"/>
  <c r="AS43" i="5"/>
  <c r="AT43" i="5"/>
  <c r="AQ44" i="5"/>
  <c r="AR44" i="5"/>
  <c r="AS44" i="5"/>
  <c r="AT44" i="5"/>
  <c r="AQ45" i="5"/>
  <c r="AR45" i="5"/>
  <c r="AS45" i="5"/>
  <c r="AT45" i="5"/>
  <c r="AQ46" i="5"/>
  <c r="AR46" i="5"/>
  <c r="AS46" i="5"/>
  <c r="AT46" i="5"/>
  <c r="AQ47" i="5"/>
  <c r="AR47" i="5"/>
  <c r="AS47" i="5"/>
  <c r="AT47" i="5"/>
  <c r="AQ48" i="5"/>
  <c r="AR48" i="5"/>
  <c r="AS48" i="5"/>
  <c r="AT48" i="5"/>
  <c r="AQ49" i="5"/>
  <c r="AR49" i="5"/>
  <c r="AS49" i="5"/>
  <c r="AT49" i="5"/>
  <c r="AQ50" i="5"/>
  <c r="AR50" i="5"/>
  <c r="AS50" i="5"/>
  <c r="AT50" i="5"/>
  <c r="AQ51" i="5"/>
  <c r="AR51" i="5"/>
  <c r="AS51" i="5"/>
  <c r="AT51" i="5"/>
  <c r="AQ52" i="5"/>
  <c r="AR52" i="5"/>
  <c r="AS52" i="5"/>
  <c r="AT52" i="5"/>
  <c r="AQ53" i="5"/>
  <c r="AR53" i="5"/>
  <c r="AS53" i="5"/>
  <c r="AT53" i="5"/>
  <c r="AQ54" i="5"/>
  <c r="AR54" i="5"/>
  <c r="AS54" i="5"/>
  <c r="AT54" i="5"/>
  <c r="AQ55" i="5"/>
  <c r="AR55" i="5"/>
  <c r="AS55" i="5"/>
  <c r="AT55" i="5"/>
  <c r="AQ56" i="5"/>
  <c r="AR56" i="5"/>
  <c r="AS56" i="5"/>
  <c r="AT56" i="5"/>
  <c r="AQ57" i="5"/>
  <c r="AR57" i="5"/>
  <c r="AS57" i="5"/>
  <c r="AT57" i="5"/>
  <c r="AQ58" i="5"/>
  <c r="AR58" i="5"/>
  <c r="AS58" i="5"/>
  <c r="AT58" i="5"/>
  <c r="AQ59" i="5"/>
  <c r="AR59" i="5"/>
  <c r="AS59" i="5"/>
  <c r="AT59" i="5"/>
  <c r="AQ60" i="5"/>
  <c r="AR60" i="5"/>
  <c r="AS60" i="5"/>
  <c r="AT60" i="5"/>
  <c r="AQ61" i="5"/>
  <c r="AR61" i="5"/>
  <c r="AS61" i="5"/>
  <c r="AT61" i="5"/>
  <c r="AQ62" i="5"/>
  <c r="AR62" i="5"/>
  <c r="AS62" i="5"/>
  <c r="AT62" i="5"/>
  <c r="AQ63" i="5"/>
  <c r="AR63" i="5"/>
  <c r="AS63" i="5"/>
  <c r="AT63" i="5"/>
  <c r="AQ64" i="5"/>
  <c r="AR64" i="5"/>
  <c r="AS64" i="5"/>
  <c r="AT64" i="5"/>
  <c r="AQ65" i="5"/>
  <c r="AR65" i="5"/>
  <c r="AS65" i="5"/>
  <c r="AT65" i="5"/>
  <c r="AQ66" i="5"/>
  <c r="AR66" i="5"/>
  <c r="AS66" i="5"/>
  <c r="AT66" i="5"/>
  <c r="AQ67" i="5"/>
  <c r="AR67" i="5"/>
  <c r="AS67" i="5"/>
  <c r="AT67" i="5"/>
  <c r="AQ68" i="5"/>
  <c r="AR68" i="5"/>
  <c r="AS68" i="5"/>
  <c r="AT68" i="5"/>
  <c r="AQ69" i="5"/>
  <c r="AR69" i="5"/>
  <c r="AS69" i="5"/>
  <c r="AT69" i="5"/>
  <c r="AQ70" i="5"/>
  <c r="AR70" i="5"/>
  <c r="AS70" i="5"/>
  <c r="AT70" i="5"/>
  <c r="AQ71" i="5"/>
  <c r="AR71" i="5"/>
  <c r="AS71" i="5"/>
  <c r="AT71" i="5"/>
  <c r="AQ72" i="5"/>
  <c r="AR72" i="5"/>
  <c r="AS72" i="5"/>
  <c r="AT72" i="5"/>
  <c r="AQ73" i="5"/>
  <c r="AR73" i="5"/>
  <c r="AS73" i="5"/>
  <c r="AT73" i="5"/>
  <c r="AQ74" i="5"/>
  <c r="AR74" i="5"/>
  <c r="AS74" i="5"/>
  <c r="AT74" i="5"/>
  <c r="AQ75" i="5"/>
  <c r="AR75" i="5"/>
  <c r="AS75" i="5"/>
  <c r="AT75" i="5"/>
  <c r="AQ76" i="5"/>
  <c r="AR76" i="5"/>
  <c r="AS76" i="5"/>
  <c r="AT76" i="5"/>
  <c r="AQ77" i="5"/>
  <c r="AR77" i="5"/>
  <c r="AS77" i="5"/>
  <c r="AT77" i="5"/>
  <c r="AQ78" i="5"/>
  <c r="AR78" i="5"/>
  <c r="AS78" i="5"/>
  <c r="AT78" i="5"/>
  <c r="AQ79" i="5"/>
  <c r="AR79" i="5"/>
  <c r="AS79" i="5"/>
  <c r="AT79" i="5"/>
  <c r="AQ80" i="5"/>
  <c r="AR80" i="5"/>
  <c r="AS80" i="5"/>
  <c r="AT80" i="5"/>
  <c r="AQ81" i="5"/>
  <c r="AR81" i="5"/>
  <c r="AS81" i="5"/>
  <c r="AT81" i="5"/>
  <c r="AQ82" i="5"/>
  <c r="AR82" i="5"/>
  <c r="AS82" i="5"/>
  <c r="AT82" i="5"/>
  <c r="AQ83" i="5"/>
  <c r="AR83" i="5"/>
  <c r="AS83" i="5"/>
  <c r="AT83" i="5"/>
  <c r="AQ84" i="5"/>
  <c r="AR84" i="5"/>
  <c r="AS84" i="5"/>
  <c r="AT84" i="5"/>
  <c r="AQ85" i="5"/>
  <c r="AR85" i="5"/>
  <c r="AS85" i="5"/>
  <c r="AT85" i="5"/>
  <c r="AQ86" i="5"/>
  <c r="AR86" i="5"/>
  <c r="AS86" i="5"/>
  <c r="AT86" i="5"/>
  <c r="AQ87" i="5"/>
  <c r="AR87" i="5"/>
  <c r="AS87" i="5"/>
  <c r="AT87" i="5"/>
  <c r="AQ88" i="5"/>
  <c r="AR88" i="5"/>
  <c r="AS88" i="5"/>
  <c r="AT88" i="5"/>
  <c r="AQ89" i="5"/>
  <c r="AR89" i="5"/>
  <c r="AS89" i="5"/>
  <c r="AT89" i="5"/>
  <c r="AQ90" i="5"/>
  <c r="AR90" i="5"/>
  <c r="AS90" i="5"/>
  <c r="AT90" i="5"/>
  <c r="AQ91" i="5"/>
  <c r="AR91" i="5"/>
  <c r="AS91" i="5"/>
  <c r="AT91" i="5"/>
  <c r="AQ92" i="5"/>
  <c r="AR92" i="5"/>
  <c r="AS92" i="5"/>
  <c r="AT92" i="5"/>
  <c r="AQ93" i="5"/>
  <c r="AR93" i="5"/>
  <c r="AS93" i="5"/>
  <c r="AT93" i="5"/>
  <c r="AQ94" i="5"/>
  <c r="AR94" i="5"/>
  <c r="AS94" i="5"/>
  <c r="AT94" i="5"/>
  <c r="AQ95" i="5"/>
  <c r="AR95" i="5"/>
  <c r="AS95" i="5"/>
  <c r="AT95" i="5"/>
  <c r="AQ96" i="5"/>
  <c r="AR96" i="5"/>
  <c r="AS96" i="5"/>
  <c r="AT96" i="5"/>
  <c r="AQ97" i="5"/>
  <c r="AR97" i="5"/>
  <c r="AS97" i="5"/>
  <c r="AT97" i="5"/>
  <c r="AQ98" i="5"/>
  <c r="AR98" i="5"/>
  <c r="AS98" i="5"/>
  <c r="AT98" i="5"/>
  <c r="AQ99" i="5"/>
  <c r="AR99" i="5"/>
  <c r="AS99" i="5"/>
  <c r="AT99" i="5"/>
  <c r="AQ100" i="5"/>
  <c r="AR100" i="5"/>
  <c r="AS100" i="5"/>
  <c r="AT100" i="5"/>
  <c r="AQ101" i="5"/>
  <c r="AR101" i="5"/>
  <c r="AS101" i="5"/>
  <c r="AT101" i="5"/>
  <c r="AQ102" i="5"/>
  <c r="AR102" i="5"/>
  <c r="AS102" i="5"/>
  <c r="AT102" i="5"/>
  <c r="AQ103" i="5"/>
  <c r="AR103" i="5"/>
  <c r="AS103" i="5"/>
  <c r="AT103" i="5"/>
  <c r="AQ104" i="5"/>
  <c r="AR104" i="5"/>
  <c r="AS104" i="5"/>
  <c r="AT104" i="5"/>
  <c r="AQ105" i="5"/>
  <c r="AR105" i="5"/>
  <c r="AS105" i="5"/>
  <c r="AT105" i="5"/>
  <c r="AQ106" i="5"/>
  <c r="AR106" i="5"/>
  <c r="AS106" i="5"/>
  <c r="AT106" i="5"/>
  <c r="AQ107" i="5"/>
  <c r="AR107" i="5"/>
  <c r="AS107" i="5"/>
  <c r="AT107" i="5"/>
  <c r="AQ108" i="5"/>
  <c r="AR108" i="5"/>
  <c r="AS108" i="5"/>
  <c r="AT108" i="5"/>
  <c r="AQ109" i="5"/>
  <c r="AR109" i="5"/>
  <c r="AS109" i="5"/>
  <c r="AT109" i="5"/>
  <c r="AQ110" i="5"/>
  <c r="AR110" i="5"/>
  <c r="AS110" i="5"/>
  <c r="AT110" i="5"/>
  <c r="AQ111" i="5"/>
  <c r="AR111" i="5"/>
  <c r="AS111" i="5"/>
  <c r="AT111" i="5"/>
  <c r="AQ112" i="5"/>
  <c r="AR112" i="5"/>
  <c r="AS112" i="5"/>
  <c r="AT112" i="5"/>
  <c r="AQ113" i="5"/>
  <c r="AR113" i="5"/>
  <c r="AS113" i="5"/>
  <c r="AT113" i="5"/>
  <c r="AQ114" i="5"/>
  <c r="AR114" i="5"/>
  <c r="AS114" i="5"/>
  <c r="AT114" i="5"/>
  <c r="AQ115" i="5"/>
  <c r="AR115" i="5"/>
  <c r="AS115" i="5"/>
  <c r="AT115" i="5"/>
  <c r="AQ116" i="5"/>
  <c r="AR116" i="5"/>
  <c r="AS116" i="5"/>
  <c r="AT116" i="5"/>
  <c r="AQ117" i="5"/>
  <c r="AR117" i="5"/>
  <c r="AS117" i="5"/>
  <c r="AT117" i="5"/>
  <c r="AQ118" i="5"/>
  <c r="AR118" i="5"/>
  <c r="AS118" i="5"/>
  <c r="AT118" i="5"/>
  <c r="AQ119" i="5"/>
  <c r="AR119" i="5"/>
  <c r="AS119" i="5"/>
  <c r="AT119" i="5"/>
  <c r="AQ120" i="5"/>
  <c r="AR120" i="5"/>
  <c r="AS120" i="5"/>
  <c r="AT120" i="5"/>
  <c r="AQ121" i="5"/>
  <c r="AR121" i="5"/>
  <c r="AS121" i="5"/>
  <c r="AT121" i="5"/>
  <c r="AQ122" i="5"/>
  <c r="AR122" i="5"/>
  <c r="AS122" i="5"/>
  <c r="AT122" i="5"/>
  <c r="AQ123" i="5"/>
  <c r="AR123" i="5"/>
  <c r="AS123" i="5"/>
  <c r="AT123" i="5"/>
  <c r="AQ124" i="5"/>
  <c r="AR124" i="5"/>
  <c r="AS124" i="5"/>
  <c r="AT124" i="5"/>
  <c r="AQ125" i="5"/>
  <c r="AR125" i="5"/>
  <c r="AS125" i="5"/>
  <c r="AT125" i="5"/>
  <c r="AQ126" i="5"/>
  <c r="AR126" i="5"/>
  <c r="AS126" i="5"/>
  <c r="AT126" i="5"/>
  <c r="AQ127" i="5"/>
  <c r="AR127" i="5"/>
  <c r="AS127" i="5"/>
  <c r="AT127" i="5"/>
  <c r="AQ128" i="5"/>
  <c r="AR128" i="5"/>
  <c r="AS128" i="5"/>
  <c r="AT128" i="5"/>
  <c r="AQ129" i="5"/>
  <c r="AR129" i="5"/>
  <c r="AS129" i="5"/>
  <c r="AT129" i="5"/>
  <c r="AQ130" i="5"/>
  <c r="AR130" i="5"/>
  <c r="AS130" i="5"/>
  <c r="AT130" i="5"/>
  <c r="AQ131" i="5"/>
  <c r="AR131" i="5"/>
  <c r="AS131" i="5"/>
  <c r="AT131" i="5"/>
  <c r="AQ132" i="5"/>
  <c r="AR132" i="5"/>
  <c r="AS132" i="5"/>
  <c r="AT132" i="5"/>
  <c r="AQ133" i="5"/>
  <c r="AR133" i="5"/>
  <c r="AS133" i="5"/>
  <c r="AT133" i="5"/>
  <c r="AQ134" i="5"/>
  <c r="AR134" i="5"/>
  <c r="AS134" i="5"/>
  <c r="AT134" i="5"/>
  <c r="AQ135" i="5"/>
  <c r="AR135" i="5"/>
  <c r="AS135" i="5"/>
  <c r="AT135" i="5"/>
  <c r="AQ136" i="5"/>
  <c r="AR136" i="5"/>
  <c r="AS136" i="5"/>
  <c r="AT136" i="5"/>
  <c r="AQ137" i="5"/>
  <c r="AR137" i="5"/>
  <c r="AS137" i="5"/>
  <c r="AT137" i="5"/>
  <c r="AQ138" i="5"/>
  <c r="AR138" i="5"/>
  <c r="AS138" i="5"/>
  <c r="AT138" i="5"/>
  <c r="AQ139" i="5"/>
  <c r="AR139" i="5"/>
  <c r="AS139" i="5"/>
  <c r="AT139" i="5"/>
  <c r="AQ140" i="5"/>
  <c r="AR140" i="5"/>
  <c r="AS140" i="5"/>
  <c r="AT140" i="5"/>
  <c r="AQ141" i="5"/>
  <c r="AR141" i="5"/>
  <c r="AS141" i="5"/>
  <c r="AT141" i="5"/>
  <c r="AQ142" i="5"/>
  <c r="AR142" i="5"/>
  <c r="AS142" i="5"/>
  <c r="AT142" i="5"/>
  <c r="AQ143" i="5"/>
  <c r="AR143" i="5"/>
  <c r="AS143" i="5"/>
  <c r="AT143" i="5"/>
  <c r="AQ144" i="5"/>
  <c r="AR144" i="5"/>
  <c r="AS144" i="5"/>
  <c r="AT144" i="5"/>
  <c r="AQ145" i="5"/>
  <c r="AR145" i="5"/>
  <c r="AS145" i="5"/>
  <c r="AT145" i="5"/>
  <c r="AQ146" i="5"/>
  <c r="AR146" i="5"/>
  <c r="AS146" i="5"/>
  <c r="AT146" i="5"/>
  <c r="AQ147" i="5"/>
  <c r="AR147" i="5"/>
  <c r="AS147" i="5"/>
  <c r="AT147" i="5"/>
  <c r="AQ148" i="5"/>
  <c r="AR148" i="5"/>
  <c r="AS148" i="5"/>
  <c r="AT148" i="5"/>
  <c r="AQ149" i="5"/>
  <c r="AR149" i="5"/>
  <c r="AS149" i="5"/>
  <c r="AT149" i="5"/>
  <c r="AQ150" i="5"/>
  <c r="AR150" i="5"/>
  <c r="AS150" i="5"/>
  <c r="AT150" i="5"/>
  <c r="AQ151" i="5"/>
  <c r="AR151" i="5"/>
  <c r="AS151" i="5"/>
  <c r="AT151" i="5"/>
  <c r="AQ152" i="5"/>
  <c r="AR152" i="5"/>
  <c r="AS152" i="5"/>
  <c r="AT152" i="5"/>
  <c r="AQ153" i="5"/>
  <c r="AR153" i="5"/>
  <c r="AS153" i="5"/>
  <c r="AT153" i="5"/>
  <c r="AQ154" i="5"/>
  <c r="AR154" i="5"/>
  <c r="AS154" i="5"/>
  <c r="AT154" i="5"/>
  <c r="AQ155" i="5"/>
  <c r="AR155" i="5"/>
  <c r="AS155" i="5"/>
  <c r="AT155" i="5"/>
  <c r="AQ156" i="5"/>
  <c r="AR156" i="5"/>
  <c r="AS156" i="5"/>
  <c r="AT156" i="5"/>
  <c r="AQ157" i="5"/>
  <c r="AR157" i="5"/>
  <c r="AS157" i="5"/>
  <c r="AT157" i="5"/>
  <c r="AQ158" i="5"/>
  <c r="AR158" i="5"/>
  <c r="AS158" i="5"/>
  <c r="AT158" i="5"/>
  <c r="AQ159" i="5"/>
  <c r="AR159" i="5"/>
  <c r="AS159" i="5"/>
  <c r="AT159" i="5"/>
  <c r="AQ160" i="5"/>
  <c r="AR160" i="5"/>
  <c r="AS160" i="5"/>
  <c r="AT160" i="5"/>
  <c r="AQ161" i="5"/>
  <c r="AR161" i="5"/>
  <c r="AS161" i="5"/>
  <c r="AT161" i="5"/>
  <c r="AQ162" i="5"/>
  <c r="AR162" i="5"/>
  <c r="AS162" i="5"/>
  <c r="AT162" i="5"/>
  <c r="AQ163" i="5"/>
  <c r="AR163" i="5"/>
  <c r="AS163" i="5"/>
  <c r="AT163" i="5"/>
  <c r="AQ164" i="5"/>
  <c r="AR164" i="5"/>
  <c r="AS164" i="5"/>
  <c r="AT164" i="5"/>
  <c r="AQ165" i="5"/>
  <c r="AR165" i="5"/>
  <c r="AS165" i="5"/>
  <c r="AT165" i="5"/>
  <c r="AQ166" i="5"/>
  <c r="AR166" i="5"/>
  <c r="AS166" i="5"/>
  <c r="AT166" i="5"/>
  <c r="AQ167" i="5"/>
  <c r="AR167" i="5"/>
  <c r="AS167" i="5"/>
  <c r="AT167" i="5"/>
  <c r="AQ168" i="5"/>
  <c r="AR168" i="5"/>
  <c r="AS168" i="5"/>
  <c r="AT168" i="5"/>
  <c r="AQ169" i="5"/>
  <c r="AR169" i="5"/>
  <c r="AS169" i="5"/>
  <c r="AT169" i="5"/>
  <c r="AQ170" i="5"/>
  <c r="AR170" i="5"/>
  <c r="AS170" i="5"/>
  <c r="AT170" i="5"/>
  <c r="AQ171" i="5"/>
  <c r="AR171" i="5"/>
  <c r="AS171" i="5"/>
  <c r="AT171" i="5"/>
  <c r="AQ172" i="5"/>
  <c r="AR172" i="5"/>
  <c r="AS172" i="5"/>
  <c r="AT172" i="5"/>
  <c r="AQ173" i="5"/>
  <c r="AR173" i="5"/>
  <c r="AS173" i="5"/>
  <c r="AT173" i="5"/>
  <c r="AQ174" i="5"/>
  <c r="AR174" i="5"/>
  <c r="AS174" i="5"/>
  <c r="AT174" i="5"/>
  <c r="AQ175" i="5"/>
  <c r="AR175" i="5"/>
  <c r="AS175" i="5"/>
  <c r="AT175" i="5"/>
  <c r="AQ176" i="5"/>
  <c r="AR176" i="5"/>
  <c r="AS176" i="5"/>
  <c r="AT176" i="5"/>
  <c r="AQ177" i="5"/>
  <c r="AR177" i="5"/>
  <c r="AS177" i="5"/>
  <c r="AT177" i="5"/>
  <c r="AQ178" i="5"/>
  <c r="AR178" i="5"/>
  <c r="AS178" i="5"/>
  <c r="AT178" i="5"/>
  <c r="AQ179" i="5"/>
  <c r="AR179" i="5"/>
  <c r="AS179" i="5"/>
  <c r="AT179" i="5"/>
  <c r="AQ180" i="5"/>
  <c r="AR180" i="5"/>
  <c r="AS180" i="5"/>
  <c r="AT180" i="5"/>
  <c r="AQ181" i="5"/>
  <c r="AR181" i="5"/>
  <c r="AS181" i="5"/>
  <c r="AT181" i="5"/>
  <c r="AQ182" i="5"/>
  <c r="AR182" i="5"/>
  <c r="AS182" i="5"/>
  <c r="AT182" i="5"/>
  <c r="AQ183" i="5"/>
  <c r="AR183" i="5"/>
  <c r="AS183" i="5"/>
  <c r="AT183" i="5"/>
  <c r="AQ184" i="5"/>
  <c r="AR184" i="5"/>
  <c r="AS184" i="5"/>
  <c r="AT184" i="5"/>
  <c r="AQ185" i="5"/>
  <c r="AR185" i="5"/>
  <c r="AS185" i="5"/>
  <c r="AT185" i="5"/>
  <c r="AQ186" i="5"/>
  <c r="AR186" i="5"/>
  <c r="AS186" i="5"/>
  <c r="AT186" i="5"/>
  <c r="AQ187" i="5"/>
  <c r="AR187" i="5"/>
  <c r="AS187" i="5"/>
  <c r="AT187" i="5"/>
  <c r="AQ188" i="5"/>
  <c r="AR188" i="5"/>
  <c r="AS188" i="5"/>
  <c r="AT188" i="5"/>
  <c r="AQ189" i="5"/>
  <c r="AR189" i="5"/>
  <c r="AS189" i="5"/>
  <c r="AT189" i="5"/>
  <c r="AQ190" i="5"/>
  <c r="AR190" i="5"/>
  <c r="AS190" i="5"/>
  <c r="AT190" i="5"/>
  <c r="AQ191" i="5"/>
  <c r="AR191" i="5"/>
  <c r="AS191" i="5"/>
  <c r="AT191" i="5"/>
  <c r="AQ192" i="5"/>
  <c r="AR192" i="5"/>
  <c r="AS192" i="5"/>
  <c r="AT192" i="5"/>
  <c r="AQ193" i="5"/>
  <c r="AR193" i="5"/>
  <c r="AS193" i="5"/>
  <c r="AT193" i="5"/>
  <c r="AQ194" i="5"/>
  <c r="AR194" i="5"/>
  <c r="AS194" i="5"/>
  <c r="AT194" i="5"/>
  <c r="AQ195" i="5"/>
  <c r="AR195" i="5"/>
  <c r="AS195" i="5"/>
  <c r="AT195" i="5"/>
  <c r="AQ196" i="5"/>
  <c r="AR196" i="5"/>
  <c r="AS196" i="5"/>
  <c r="AT196" i="5"/>
  <c r="AQ197" i="5"/>
  <c r="AR197" i="5"/>
  <c r="AS197" i="5"/>
  <c r="AT197" i="5"/>
  <c r="AQ198" i="5"/>
  <c r="AR198" i="5"/>
  <c r="AS198" i="5"/>
  <c r="AT198" i="5"/>
  <c r="AQ199" i="5"/>
  <c r="AR199" i="5"/>
  <c r="AS199" i="5"/>
  <c r="AT199" i="5"/>
  <c r="AQ200" i="5"/>
  <c r="AR200" i="5"/>
  <c r="AS200" i="5"/>
  <c r="AT200" i="5"/>
  <c r="AQ201" i="5"/>
  <c r="AR201" i="5"/>
  <c r="AS201" i="5"/>
  <c r="AT201" i="5"/>
  <c r="AQ202" i="5"/>
  <c r="AR202" i="5"/>
  <c r="AS202" i="5"/>
  <c r="AT202" i="5"/>
  <c r="AQ203" i="5"/>
  <c r="AR203" i="5"/>
  <c r="AS203" i="5"/>
  <c r="AT203" i="5"/>
  <c r="AQ204" i="5"/>
  <c r="AR204" i="5"/>
  <c r="AS204" i="5"/>
  <c r="AT204" i="5"/>
  <c r="AQ205" i="5"/>
  <c r="AR205" i="5"/>
  <c r="AS205" i="5"/>
  <c r="AT205" i="5"/>
  <c r="AQ206" i="5"/>
  <c r="AR206" i="5"/>
  <c r="AS206" i="5"/>
  <c r="AT206" i="5"/>
  <c r="AQ207" i="5"/>
  <c r="AR207" i="5"/>
  <c r="AS207" i="5"/>
  <c r="AT207" i="5"/>
  <c r="AQ208" i="5"/>
  <c r="AR208" i="5"/>
  <c r="AS208" i="5"/>
  <c r="AT208" i="5"/>
  <c r="AQ209" i="5"/>
  <c r="AR209" i="5"/>
  <c r="AS209" i="5"/>
  <c r="AT209" i="5"/>
  <c r="AQ210" i="5"/>
  <c r="AR210" i="5"/>
  <c r="AS210" i="5"/>
  <c r="AT210" i="5"/>
  <c r="AQ211" i="5"/>
  <c r="AR211" i="5"/>
  <c r="AS211" i="5"/>
  <c r="AT211" i="5"/>
  <c r="AQ212" i="5"/>
  <c r="AR212" i="5"/>
  <c r="AS212" i="5"/>
  <c r="AT212" i="5"/>
  <c r="AQ213" i="5"/>
  <c r="AR213" i="5"/>
  <c r="AS213" i="5"/>
  <c r="AT213" i="5"/>
  <c r="AQ214" i="5"/>
  <c r="AR214" i="5"/>
  <c r="AS214" i="5"/>
  <c r="AT214" i="5"/>
  <c r="AQ215" i="5"/>
  <c r="AR215" i="5"/>
  <c r="AS215" i="5"/>
  <c r="AT215" i="5"/>
  <c r="AQ216" i="5"/>
  <c r="AR216" i="5"/>
  <c r="AS216" i="5"/>
  <c r="AT216" i="5"/>
  <c r="AQ217" i="5"/>
  <c r="AR217" i="5"/>
  <c r="AS217" i="5"/>
  <c r="AT217" i="5"/>
  <c r="AQ218" i="5"/>
  <c r="AR218" i="5"/>
  <c r="AS218" i="5"/>
  <c r="AT218" i="5"/>
  <c r="AQ219" i="5"/>
  <c r="AR219" i="5"/>
  <c r="AS219" i="5"/>
  <c r="AT219" i="5"/>
  <c r="AQ220" i="5"/>
  <c r="AR220" i="5"/>
  <c r="AS220" i="5"/>
  <c r="AT220" i="5"/>
  <c r="AQ221" i="5"/>
  <c r="AR221" i="5"/>
  <c r="AS221" i="5"/>
  <c r="AT221" i="5"/>
  <c r="AQ222" i="5"/>
  <c r="AR222" i="5"/>
  <c r="AS222" i="5"/>
  <c r="AT222" i="5"/>
  <c r="AQ223" i="5"/>
  <c r="AR223" i="5"/>
  <c r="AS223" i="5"/>
  <c r="AT223" i="5"/>
  <c r="AQ224" i="5"/>
  <c r="AR224" i="5"/>
  <c r="AS224" i="5"/>
  <c r="AT224" i="5"/>
  <c r="AQ225" i="5"/>
  <c r="AR225" i="5"/>
  <c r="AS225" i="5"/>
  <c r="AT225" i="5"/>
  <c r="AQ226" i="5"/>
  <c r="AR226" i="5"/>
  <c r="AS226" i="5"/>
  <c r="AT226" i="5"/>
  <c r="AQ227" i="5"/>
  <c r="AR227" i="5"/>
  <c r="AS227" i="5"/>
  <c r="AT227" i="5"/>
  <c r="AQ228" i="5"/>
  <c r="AR228" i="5"/>
  <c r="AS228" i="5"/>
  <c r="AT228" i="5"/>
  <c r="AQ229" i="5"/>
  <c r="AR229" i="5"/>
  <c r="AS229" i="5"/>
  <c r="AT229" i="5"/>
  <c r="AQ230" i="5"/>
  <c r="AR230" i="5"/>
  <c r="AS230" i="5"/>
  <c r="AT230" i="5"/>
  <c r="AQ231" i="5"/>
  <c r="AR231" i="5"/>
  <c r="AS231" i="5"/>
  <c r="AT231" i="5"/>
  <c r="AQ232" i="5"/>
  <c r="AR232" i="5"/>
  <c r="AS232" i="5"/>
  <c r="AT232" i="5"/>
  <c r="AQ233" i="5"/>
  <c r="AR233" i="5"/>
  <c r="AS233" i="5"/>
  <c r="AT233" i="5"/>
  <c r="AQ234" i="5"/>
  <c r="AR234" i="5"/>
  <c r="AS234" i="5"/>
  <c r="AT234" i="5"/>
  <c r="AQ235" i="5"/>
  <c r="AR235" i="5"/>
  <c r="AS235" i="5"/>
  <c r="AT235" i="5"/>
  <c r="AQ236" i="5"/>
  <c r="AR236" i="5"/>
  <c r="AS236" i="5"/>
  <c r="AT236" i="5"/>
  <c r="AQ237" i="5"/>
  <c r="AR237" i="5"/>
  <c r="AS237" i="5"/>
  <c r="AT237" i="5"/>
  <c r="AQ238" i="5"/>
  <c r="AR238" i="5"/>
  <c r="AS238" i="5"/>
  <c r="AT238" i="5"/>
  <c r="AQ239" i="5"/>
  <c r="AR239" i="5"/>
  <c r="AS239" i="5"/>
  <c r="AT239" i="5"/>
  <c r="AQ240" i="5"/>
  <c r="AR240" i="5"/>
  <c r="AS240" i="5"/>
  <c r="AT240" i="5"/>
  <c r="AQ241" i="5"/>
  <c r="AR241" i="5"/>
  <c r="AS241" i="5"/>
  <c r="AT241" i="5"/>
  <c r="AQ242" i="5"/>
  <c r="AR242" i="5"/>
  <c r="AS242" i="5"/>
  <c r="AT242" i="5"/>
  <c r="AQ243" i="5"/>
  <c r="AR243" i="5"/>
  <c r="AS243" i="5"/>
  <c r="AT243" i="5"/>
  <c r="AQ244" i="5"/>
  <c r="AR244" i="5"/>
  <c r="AS244" i="5"/>
  <c r="AT244" i="5"/>
  <c r="AQ245" i="5"/>
  <c r="AR245" i="5"/>
  <c r="AS245" i="5"/>
  <c r="AT245" i="5"/>
  <c r="AQ246" i="5"/>
  <c r="AR246" i="5"/>
  <c r="AS246" i="5"/>
  <c r="AT246" i="5"/>
  <c r="AQ247" i="5"/>
  <c r="AR247" i="5"/>
  <c r="AS247" i="5"/>
  <c r="AT247" i="5"/>
  <c r="AQ248" i="5"/>
  <c r="AR248" i="5"/>
  <c r="AS248" i="5"/>
  <c r="AT248" i="5"/>
  <c r="AQ249" i="5"/>
  <c r="AR249" i="5"/>
  <c r="AS249" i="5"/>
  <c r="AT249" i="5"/>
  <c r="AQ250" i="5"/>
  <c r="AR250" i="5"/>
  <c r="AS250" i="5"/>
  <c r="AT250" i="5"/>
  <c r="AQ251" i="5"/>
  <c r="AR251" i="5"/>
  <c r="AS251" i="5"/>
  <c r="AT251" i="5"/>
  <c r="AQ252" i="5"/>
  <c r="AR252" i="5"/>
  <c r="AS252" i="5"/>
  <c r="AT252" i="5"/>
  <c r="AQ253" i="5"/>
  <c r="AR253" i="5"/>
  <c r="AS253" i="5"/>
  <c r="AT253" i="5"/>
  <c r="AQ254" i="5"/>
  <c r="AR254" i="5"/>
  <c r="AS254" i="5"/>
  <c r="AT254" i="5"/>
  <c r="AQ255" i="5"/>
  <c r="AR255" i="5"/>
  <c r="AS255" i="5"/>
  <c r="AT255" i="5"/>
  <c r="AQ256" i="5"/>
  <c r="AR256" i="5"/>
  <c r="AS256" i="5"/>
  <c r="AT256" i="5"/>
  <c r="AQ257" i="5"/>
  <c r="AR257" i="5"/>
  <c r="AS257" i="5"/>
  <c r="AT257" i="5"/>
  <c r="AQ258" i="5"/>
  <c r="AR258" i="5"/>
  <c r="AS258" i="5"/>
  <c r="AT258" i="5"/>
  <c r="AQ259" i="5"/>
  <c r="AR259" i="5"/>
  <c r="AS259" i="5"/>
  <c r="AT259" i="5"/>
  <c r="AQ260" i="5"/>
  <c r="AR260" i="5"/>
  <c r="AS260" i="5"/>
  <c r="AT260" i="5"/>
  <c r="AQ261" i="5"/>
  <c r="AR261" i="5"/>
  <c r="AS261" i="5"/>
  <c r="AT261" i="5"/>
  <c r="AQ262" i="5"/>
  <c r="AR262" i="5"/>
  <c r="AS262" i="5"/>
  <c r="AT262" i="5"/>
  <c r="AQ263" i="5"/>
  <c r="AR263" i="5"/>
  <c r="AS263" i="5"/>
  <c r="AT263" i="5"/>
  <c r="AQ264" i="5"/>
  <c r="AR264" i="5"/>
  <c r="AS264" i="5"/>
  <c r="AT264" i="5"/>
  <c r="AQ265" i="5"/>
  <c r="AR265" i="5"/>
  <c r="AS265" i="5"/>
  <c r="AT265" i="5"/>
  <c r="AQ266" i="5"/>
  <c r="AR266" i="5"/>
  <c r="AS266" i="5"/>
  <c r="AT266" i="5"/>
  <c r="AQ267" i="5"/>
  <c r="AR267" i="5"/>
  <c r="AS267" i="5"/>
  <c r="AT267" i="5"/>
  <c r="AQ268" i="5"/>
  <c r="AR268" i="5"/>
  <c r="AS268" i="5"/>
  <c r="AT268" i="5"/>
  <c r="AQ269" i="5"/>
  <c r="AR269" i="5"/>
  <c r="AS269" i="5"/>
  <c r="AT269" i="5"/>
  <c r="AQ270" i="5"/>
  <c r="AR270" i="5"/>
  <c r="AS270" i="5"/>
  <c r="AT270" i="5"/>
  <c r="AQ271" i="5"/>
  <c r="AR271" i="5"/>
  <c r="AS271" i="5"/>
  <c r="AT271" i="5"/>
  <c r="AQ272" i="5"/>
  <c r="AR272" i="5"/>
  <c r="AS272" i="5"/>
  <c r="AT272" i="5"/>
  <c r="AQ273" i="5"/>
  <c r="AR273" i="5"/>
  <c r="AS273" i="5"/>
  <c r="AT273" i="5"/>
  <c r="AQ274" i="5"/>
  <c r="AR274" i="5"/>
  <c r="AS274" i="5"/>
  <c r="AT274" i="5"/>
  <c r="AQ275" i="5"/>
  <c r="AR275" i="5"/>
  <c r="AS275" i="5"/>
  <c r="AT275" i="5"/>
  <c r="AQ276" i="5"/>
  <c r="AR276" i="5"/>
  <c r="AS276" i="5"/>
  <c r="AT276" i="5"/>
  <c r="AQ277" i="5"/>
  <c r="AR277" i="5"/>
  <c r="AS277" i="5"/>
  <c r="AT277" i="5"/>
  <c r="AQ278" i="5"/>
  <c r="AR278" i="5"/>
  <c r="AS278" i="5"/>
  <c r="AT278" i="5"/>
  <c r="AQ279" i="5"/>
  <c r="AR279" i="5"/>
  <c r="AS279" i="5"/>
  <c r="AT279" i="5"/>
  <c r="AQ280" i="5"/>
  <c r="AR280" i="5"/>
  <c r="AS280" i="5"/>
  <c r="AT280" i="5"/>
  <c r="AQ281" i="5"/>
  <c r="AR281" i="5"/>
  <c r="AS281" i="5"/>
  <c r="AT281" i="5"/>
  <c r="AQ282" i="5"/>
  <c r="AR282" i="5"/>
  <c r="AS282" i="5"/>
  <c r="AT282" i="5"/>
  <c r="AQ283" i="5"/>
  <c r="AR283" i="5"/>
  <c r="AS283" i="5"/>
  <c r="AT283" i="5"/>
  <c r="AQ284" i="5"/>
  <c r="AR284" i="5"/>
  <c r="AS284" i="5"/>
  <c r="AT284" i="5"/>
  <c r="AQ285" i="5"/>
  <c r="AR285" i="5"/>
  <c r="AS285" i="5"/>
  <c r="AT285" i="5"/>
  <c r="AQ286" i="5"/>
  <c r="AR286" i="5"/>
  <c r="AS286" i="5"/>
  <c r="AT286" i="5"/>
  <c r="AQ287" i="5"/>
  <c r="AR287" i="5"/>
  <c r="AS287" i="5"/>
  <c r="AT287" i="5"/>
  <c r="AQ288" i="5"/>
  <c r="AR288" i="5"/>
  <c r="AS288" i="5"/>
  <c r="AT288" i="5"/>
  <c r="AQ289" i="5"/>
  <c r="AR289" i="5"/>
  <c r="AS289" i="5"/>
  <c r="AT289" i="5"/>
  <c r="AQ290" i="5"/>
  <c r="AR290" i="5"/>
  <c r="AS290" i="5"/>
  <c r="AT290" i="5"/>
  <c r="AQ291" i="5"/>
  <c r="AR291" i="5"/>
  <c r="AS291" i="5"/>
  <c r="AT291" i="5"/>
  <c r="AQ292" i="5"/>
  <c r="AR292" i="5"/>
  <c r="AS292" i="5"/>
  <c r="AT292" i="5"/>
  <c r="AQ293" i="5"/>
  <c r="AR293" i="5"/>
  <c r="AS293" i="5"/>
  <c r="AT293" i="5"/>
  <c r="AQ294" i="5"/>
  <c r="AR294" i="5"/>
  <c r="AS294" i="5"/>
  <c r="AT294" i="5"/>
  <c r="AQ295" i="5"/>
  <c r="AR295" i="5"/>
  <c r="AS295" i="5"/>
  <c r="AT295" i="5"/>
  <c r="AQ296" i="5"/>
  <c r="AR296" i="5"/>
  <c r="AS296" i="5"/>
  <c r="AT296" i="5"/>
  <c r="AQ297" i="5"/>
  <c r="AR297" i="5"/>
  <c r="AS297" i="5"/>
  <c r="AT297" i="5"/>
  <c r="AQ298" i="5"/>
  <c r="AR298" i="5"/>
  <c r="AS298" i="5"/>
  <c r="AT298" i="5"/>
  <c r="AQ299" i="5"/>
  <c r="AR299" i="5"/>
  <c r="AS299" i="5"/>
  <c r="AT299" i="5"/>
  <c r="AQ300" i="5"/>
  <c r="AR300" i="5"/>
  <c r="AS300" i="5"/>
  <c r="AT300" i="5"/>
  <c r="AQ301" i="5"/>
  <c r="AR301" i="5"/>
  <c r="AS301" i="5"/>
  <c r="AT301" i="5"/>
  <c r="AQ302" i="5"/>
  <c r="AR302" i="5"/>
  <c r="AS302" i="5"/>
  <c r="AT302" i="5"/>
  <c r="AQ303" i="5"/>
  <c r="AR303" i="5"/>
  <c r="AS303" i="5"/>
  <c r="AT303" i="5"/>
  <c r="AQ304" i="5"/>
  <c r="AR304" i="5"/>
  <c r="AS304" i="5"/>
  <c r="AT304" i="5"/>
  <c r="AQ305" i="5"/>
  <c r="AR305" i="5"/>
  <c r="AS305" i="5"/>
  <c r="AT305" i="5"/>
  <c r="AQ306" i="5"/>
  <c r="AR306" i="5"/>
  <c r="AS306" i="5"/>
  <c r="AT306" i="5"/>
  <c r="AQ307" i="5"/>
  <c r="AR307" i="5"/>
  <c r="AS307" i="5"/>
  <c r="AT307" i="5"/>
  <c r="AQ308" i="5"/>
  <c r="AR308" i="5"/>
  <c r="AS308" i="5"/>
  <c r="AT308" i="5"/>
  <c r="AQ309" i="5"/>
  <c r="AR309" i="5"/>
  <c r="AS309" i="5"/>
  <c r="AT309" i="5"/>
  <c r="AQ310" i="5"/>
  <c r="AR310" i="5"/>
  <c r="AS310" i="5"/>
  <c r="AT310" i="5"/>
  <c r="AQ311" i="5"/>
  <c r="AR311" i="5"/>
  <c r="AS311" i="5"/>
  <c r="AT311" i="5"/>
  <c r="AQ312" i="5"/>
  <c r="AR312" i="5"/>
  <c r="AS312" i="5"/>
  <c r="AT312" i="5"/>
  <c r="AQ313" i="5"/>
  <c r="AR313" i="5"/>
  <c r="AS313" i="5"/>
  <c r="AT313" i="5"/>
  <c r="AQ314" i="5"/>
  <c r="AR314" i="5"/>
  <c r="AS314" i="5"/>
  <c r="AT314" i="5"/>
  <c r="AQ315" i="5"/>
  <c r="AR315" i="5"/>
  <c r="AS315" i="5"/>
  <c r="AT315" i="5"/>
  <c r="AQ316" i="5"/>
  <c r="AR316" i="5"/>
  <c r="AS316" i="5"/>
  <c r="AT316" i="5"/>
  <c r="AQ317" i="5"/>
  <c r="AR317" i="5"/>
  <c r="AS317" i="5"/>
  <c r="AT317" i="5"/>
  <c r="AQ318" i="5"/>
  <c r="AR318" i="5"/>
  <c r="AS318" i="5"/>
  <c r="AT318" i="5"/>
  <c r="AQ319" i="5"/>
  <c r="AR319" i="5"/>
  <c r="AS319" i="5"/>
  <c r="AT319" i="5"/>
  <c r="AQ320" i="5"/>
  <c r="AR320" i="5"/>
  <c r="AS320" i="5"/>
  <c r="AT320" i="5"/>
  <c r="AQ321" i="5"/>
  <c r="AR321" i="5"/>
  <c r="AS321" i="5"/>
  <c r="AT321" i="5"/>
  <c r="AQ322" i="5"/>
  <c r="AR322" i="5"/>
  <c r="AS322" i="5"/>
  <c r="AT322" i="5"/>
  <c r="AQ323" i="5"/>
  <c r="AR323" i="5"/>
  <c r="AS323" i="5"/>
  <c r="AT323" i="5"/>
  <c r="AQ324" i="5"/>
  <c r="AR324" i="5"/>
  <c r="AS324" i="5"/>
  <c r="AT324" i="5"/>
  <c r="AQ325" i="5"/>
  <c r="AR325" i="5"/>
  <c r="AS325" i="5"/>
  <c r="AT325" i="5"/>
  <c r="AQ326" i="5"/>
  <c r="AR326" i="5"/>
  <c r="AS326" i="5"/>
  <c r="AT326" i="5"/>
  <c r="AQ327" i="5"/>
  <c r="AR327" i="5"/>
  <c r="AS327" i="5"/>
  <c r="AT327" i="5"/>
  <c r="AQ328" i="5"/>
  <c r="AR328" i="5"/>
  <c r="AS328" i="5"/>
  <c r="AT328" i="5"/>
  <c r="AQ329" i="5"/>
  <c r="AR329" i="5"/>
  <c r="AS329" i="5"/>
  <c r="AT329" i="5"/>
  <c r="AQ330" i="5"/>
  <c r="AR330" i="5"/>
  <c r="AS330" i="5"/>
  <c r="AT330" i="5"/>
  <c r="AQ331" i="5"/>
  <c r="AR331" i="5"/>
  <c r="AS331" i="5"/>
  <c r="AT331" i="5"/>
  <c r="AQ332" i="5"/>
  <c r="AR332" i="5"/>
  <c r="AS332" i="5"/>
  <c r="AT332" i="5"/>
  <c r="AQ333" i="5"/>
  <c r="AR333" i="5"/>
  <c r="AS333" i="5"/>
  <c r="AT333" i="5"/>
  <c r="AQ334" i="5"/>
  <c r="AR334" i="5"/>
  <c r="AS334" i="5"/>
  <c r="AT334" i="5"/>
  <c r="AQ335" i="5"/>
  <c r="AR335" i="5"/>
  <c r="AS335" i="5"/>
  <c r="AT335" i="5"/>
  <c r="AQ336" i="5"/>
  <c r="AR336" i="5"/>
  <c r="AS336" i="5"/>
  <c r="AT336" i="5"/>
  <c r="AQ337" i="5"/>
  <c r="AR337" i="5"/>
  <c r="AS337" i="5"/>
  <c r="AT337" i="5"/>
  <c r="AQ338" i="5"/>
  <c r="AR338" i="5"/>
  <c r="AS338" i="5"/>
  <c r="AT338" i="5"/>
  <c r="AQ339" i="5"/>
  <c r="AR339" i="5"/>
  <c r="AS339" i="5"/>
  <c r="AT339" i="5"/>
  <c r="AQ340" i="5"/>
  <c r="AR340" i="5"/>
  <c r="AS340" i="5"/>
  <c r="AT340" i="5"/>
  <c r="AQ341" i="5"/>
  <c r="AR341" i="5"/>
  <c r="AS341" i="5"/>
  <c r="AT341" i="5"/>
  <c r="AQ342" i="5"/>
  <c r="AR342" i="5"/>
  <c r="AS342" i="5"/>
  <c r="AT342" i="5"/>
  <c r="AQ343" i="5"/>
  <c r="AR343" i="5"/>
  <c r="AS343" i="5"/>
  <c r="AT343" i="5"/>
  <c r="AQ344" i="5"/>
  <c r="AR344" i="5"/>
  <c r="AS344" i="5"/>
  <c r="AT344" i="5"/>
  <c r="AQ345" i="5"/>
  <c r="AR345" i="5"/>
  <c r="AS345" i="5"/>
  <c r="AT345" i="5"/>
  <c r="AQ346" i="5"/>
  <c r="AR346" i="5"/>
  <c r="AS346" i="5"/>
  <c r="AT346" i="5"/>
  <c r="AQ347" i="5"/>
  <c r="AR347" i="5"/>
  <c r="AS347" i="5"/>
  <c r="AT347" i="5"/>
  <c r="AQ348" i="5"/>
  <c r="AR348" i="5"/>
  <c r="AS348" i="5"/>
  <c r="AT348" i="5"/>
  <c r="AQ349" i="5"/>
  <c r="AR349" i="5"/>
  <c r="AS349" i="5"/>
  <c r="AT349" i="5"/>
  <c r="AQ350" i="5"/>
  <c r="AR350" i="5"/>
  <c r="AS350" i="5"/>
  <c r="AT350" i="5"/>
  <c r="AQ351" i="5"/>
  <c r="AR351" i="5"/>
  <c r="AS351" i="5"/>
  <c r="AT351" i="5"/>
  <c r="AQ352" i="5"/>
  <c r="AR352" i="5"/>
  <c r="AS352" i="5"/>
  <c r="AT352" i="5"/>
  <c r="AQ353" i="5"/>
  <c r="AR353" i="5"/>
  <c r="AS353" i="5"/>
  <c r="AT353" i="5"/>
  <c r="AQ354" i="5"/>
  <c r="AR354" i="5"/>
  <c r="AS354" i="5"/>
  <c r="AT354" i="5"/>
  <c r="AQ355" i="5"/>
  <c r="AR355" i="5"/>
  <c r="AS355" i="5"/>
  <c r="AT355" i="5"/>
  <c r="AQ356" i="5"/>
  <c r="AR356" i="5"/>
  <c r="AS356" i="5"/>
  <c r="AT356" i="5"/>
  <c r="AQ357" i="5"/>
  <c r="AR357" i="5"/>
  <c r="AS357" i="5"/>
  <c r="AT357" i="5"/>
  <c r="AQ358" i="5"/>
  <c r="AR358" i="5"/>
  <c r="AS358" i="5"/>
  <c r="AT358" i="5"/>
  <c r="AQ359" i="5"/>
  <c r="AR359" i="5"/>
  <c r="AS359" i="5"/>
  <c r="AT359" i="5"/>
  <c r="AQ360" i="5"/>
  <c r="AR360" i="5"/>
  <c r="AS360" i="5"/>
  <c r="AT360" i="5"/>
  <c r="AQ361" i="5"/>
  <c r="AR361" i="5"/>
  <c r="AS361" i="5"/>
  <c r="AT361" i="5"/>
  <c r="AQ362" i="5"/>
  <c r="AR362" i="5"/>
  <c r="AS362" i="5"/>
  <c r="AT362" i="5"/>
  <c r="AQ363" i="5"/>
  <c r="AR363" i="5"/>
  <c r="AS363" i="5"/>
  <c r="AT363" i="5"/>
  <c r="AQ364" i="5"/>
  <c r="AR364" i="5"/>
  <c r="AS364" i="5"/>
  <c r="AT364" i="5"/>
  <c r="AQ365" i="5"/>
  <c r="AR365" i="5"/>
  <c r="AS365" i="5"/>
  <c r="AT365" i="5"/>
  <c r="AQ366" i="5"/>
  <c r="AR366" i="5"/>
  <c r="AS366" i="5"/>
  <c r="AT366" i="5"/>
  <c r="AQ367" i="5"/>
  <c r="AR367" i="5"/>
  <c r="AS367" i="5"/>
  <c r="AT367" i="5"/>
  <c r="AQ368" i="5"/>
  <c r="AR368" i="5"/>
  <c r="AS368" i="5"/>
  <c r="AT368" i="5"/>
  <c r="AQ369" i="5"/>
  <c r="AR369" i="5"/>
  <c r="AS369" i="5"/>
  <c r="AT369" i="5"/>
  <c r="AQ370" i="5"/>
  <c r="AR370" i="5"/>
  <c r="AS370" i="5"/>
  <c r="AT370" i="5"/>
  <c r="AQ371" i="5"/>
  <c r="AR371" i="5"/>
  <c r="AS371" i="5"/>
  <c r="AT371" i="5"/>
  <c r="AQ372" i="5"/>
  <c r="AR372" i="5"/>
  <c r="AS372" i="5"/>
  <c r="AT372" i="5"/>
  <c r="AQ373" i="5"/>
  <c r="AR373" i="5"/>
  <c r="AS373" i="5"/>
  <c r="AT373" i="5"/>
  <c r="AQ374" i="5"/>
  <c r="AR374" i="5"/>
  <c r="AS374" i="5"/>
  <c r="AT374" i="5"/>
  <c r="AQ375" i="5"/>
  <c r="AR375" i="5"/>
  <c r="AS375" i="5"/>
  <c r="AT375" i="5"/>
  <c r="AQ376" i="5"/>
  <c r="AR376" i="5"/>
  <c r="AS376" i="5"/>
  <c r="AT376" i="5"/>
  <c r="AQ377" i="5"/>
  <c r="AR377" i="5"/>
  <c r="AS377" i="5"/>
  <c r="AT377" i="5"/>
  <c r="AQ378" i="5"/>
  <c r="AR378" i="5"/>
  <c r="AS378" i="5"/>
  <c r="AT378" i="5"/>
  <c r="AQ379" i="5"/>
  <c r="AR379" i="5"/>
  <c r="AS379" i="5"/>
  <c r="AT379" i="5"/>
  <c r="AQ380" i="5"/>
  <c r="AR380" i="5"/>
  <c r="AS380" i="5"/>
  <c r="AT380" i="5"/>
  <c r="AQ381" i="5"/>
  <c r="AR381" i="5"/>
  <c r="AS381" i="5"/>
  <c r="AT381" i="5"/>
  <c r="AQ382" i="5"/>
  <c r="AR382" i="5"/>
  <c r="AS382" i="5"/>
  <c r="AT382" i="5"/>
  <c r="AQ383" i="5"/>
  <c r="AR383" i="5"/>
  <c r="AS383" i="5"/>
  <c r="AT383" i="5"/>
  <c r="AQ384" i="5"/>
  <c r="AR384" i="5"/>
  <c r="AS384" i="5"/>
  <c r="AT384" i="5"/>
  <c r="AQ385" i="5"/>
  <c r="AR385" i="5"/>
  <c r="AS385" i="5"/>
  <c r="AT385" i="5"/>
  <c r="AQ386" i="5"/>
  <c r="AR386" i="5"/>
  <c r="AS386" i="5"/>
  <c r="AT386" i="5"/>
  <c r="AQ387" i="5"/>
  <c r="AR387" i="5"/>
  <c r="AS387" i="5"/>
  <c r="AT387" i="5"/>
  <c r="AQ388" i="5"/>
  <c r="AR388" i="5"/>
  <c r="AS388" i="5"/>
  <c r="AT388" i="5"/>
  <c r="AQ389" i="5"/>
  <c r="AR389" i="5"/>
  <c r="AS389" i="5"/>
  <c r="AT389" i="5"/>
  <c r="AQ390" i="5"/>
  <c r="AR390" i="5"/>
  <c r="AS390" i="5"/>
  <c r="AT390" i="5"/>
  <c r="AQ391" i="5"/>
  <c r="AR391" i="5"/>
  <c r="AS391" i="5"/>
  <c r="AT391" i="5"/>
  <c r="AQ392" i="5"/>
  <c r="AR392" i="5"/>
  <c r="AS392" i="5"/>
  <c r="AT392" i="5"/>
  <c r="AQ393" i="5"/>
  <c r="AR393" i="5"/>
  <c r="AS393" i="5"/>
  <c r="AT393" i="5"/>
  <c r="AQ394" i="5"/>
  <c r="AR394" i="5"/>
  <c r="AS394" i="5"/>
  <c r="AT394" i="5"/>
  <c r="AQ395" i="5"/>
  <c r="AR395" i="5"/>
  <c r="AS395" i="5"/>
  <c r="AT395" i="5"/>
  <c r="AQ396" i="5"/>
  <c r="AR396" i="5"/>
  <c r="AS396" i="5"/>
  <c r="AT396" i="5"/>
  <c r="AQ397" i="5"/>
  <c r="AR397" i="5"/>
  <c r="AS397" i="5"/>
  <c r="AT397" i="5"/>
  <c r="AQ398" i="5"/>
  <c r="AR398" i="5"/>
  <c r="AS398" i="5"/>
  <c r="AT398" i="5"/>
  <c r="AQ399" i="5"/>
  <c r="AR399" i="5"/>
  <c r="AS399" i="5"/>
  <c r="AT399" i="5"/>
  <c r="AQ400" i="5"/>
  <c r="AR400" i="5"/>
  <c r="AS400" i="5"/>
  <c r="AT400" i="5"/>
  <c r="AQ401" i="5"/>
  <c r="AR401" i="5"/>
  <c r="AS401" i="5"/>
  <c r="AT401" i="5"/>
  <c r="AQ402" i="5"/>
  <c r="AR402" i="5"/>
  <c r="AS402" i="5"/>
  <c r="AT402" i="5"/>
  <c r="AQ403" i="5"/>
  <c r="AR403" i="5"/>
  <c r="AS403" i="5"/>
  <c r="AT403" i="5"/>
  <c r="AQ404" i="5"/>
  <c r="AR404" i="5"/>
  <c r="AS404" i="5"/>
  <c r="AT404" i="5"/>
  <c r="AQ405" i="5"/>
  <c r="AR405" i="5"/>
  <c r="AS405" i="5"/>
  <c r="AT405" i="5"/>
  <c r="AQ406" i="5"/>
  <c r="AR406" i="5"/>
  <c r="AS406" i="5"/>
  <c r="AT406" i="5"/>
  <c r="AQ407" i="5"/>
  <c r="AR407" i="5"/>
  <c r="AS407" i="5"/>
  <c r="AT407" i="5"/>
  <c r="AQ408" i="5"/>
  <c r="AR408" i="5"/>
  <c r="AS408" i="5"/>
  <c r="AT408" i="5"/>
  <c r="AQ409" i="5"/>
  <c r="AR409" i="5"/>
  <c r="AS409" i="5"/>
  <c r="AT409" i="5"/>
  <c r="AQ410" i="5"/>
  <c r="AR410" i="5"/>
  <c r="AS410" i="5"/>
  <c r="AT410" i="5"/>
  <c r="AQ411" i="5"/>
  <c r="AR411" i="5"/>
  <c r="AS411" i="5"/>
  <c r="AT411" i="5"/>
  <c r="AQ412" i="5"/>
  <c r="AR412" i="5"/>
  <c r="AS412" i="5"/>
  <c r="AT412" i="5"/>
  <c r="AQ413" i="5"/>
  <c r="AR413" i="5"/>
  <c r="AS413" i="5"/>
  <c r="AT413" i="5"/>
  <c r="AQ414" i="5"/>
  <c r="AR414" i="5"/>
  <c r="AS414" i="5"/>
  <c r="AT414" i="5"/>
  <c r="AQ415" i="5"/>
  <c r="AR415" i="5"/>
  <c r="AS415" i="5"/>
  <c r="AT415" i="5"/>
  <c r="AQ416" i="5"/>
  <c r="AR416" i="5"/>
  <c r="AS416" i="5"/>
  <c r="AT416" i="5"/>
  <c r="AQ417" i="5"/>
  <c r="AR417" i="5"/>
  <c r="AS417" i="5"/>
  <c r="AT417" i="5"/>
  <c r="AQ418" i="5"/>
  <c r="AR418" i="5"/>
  <c r="AS418" i="5"/>
  <c r="AT418" i="5"/>
  <c r="AQ419" i="5"/>
  <c r="AR419" i="5"/>
  <c r="AS419" i="5"/>
  <c r="AT419" i="5"/>
  <c r="AQ420" i="5"/>
  <c r="AR420" i="5"/>
  <c r="AS420" i="5"/>
  <c r="AT420" i="5"/>
  <c r="AQ421" i="5"/>
  <c r="AR421" i="5"/>
  <c r="AS421" i="5"/>
  <c r="AT421" i="5"/>
  <c r="AQ422" i="5"/>
  <c r="AR422" i="5"/>
  <c r="AS422" i="5"/>
  <c r="AT422" i="5"/>
  <c r="AQ423" i="5"/>
  <c r="AR423" i="5"/>
  <c r="AS423" i="5"/>
  <c r="AT423" i="5"/>
  <c r="AQ424" i="5"/>
  <c r="AR424" i="5"/>
  <c r="AS424" i="5"/>
  <c r="AT424" i="5"/>
  <c r="AQ425" i="5"/>
  <c r="AR425" i="5"/>
  <c r="AS425" i="5"/>
  <c r="AT425" i="5"/>
  <c r="AQ426" i="5"/>
  <c r="AR426" i="5"/>
  <c r="AS426" i="5"/>
  <c r="AT426" i="5"/>
  <c r="AQ427" i="5"/>
  <c r="AR427" i="5"/>
  <c r="AS427" i="5"/>
  <c r="AT427" i="5"/>
  <c r="AQ428" i="5"/>
  <c r="AR428" i="5"/>
  <c r="AS428" i="5"/>
  <c r="AT428" i="5"/>
  <c r="AQ429" i="5"/>
  <c r="AR429" i="5"/>
  <c r="AS429" i="5"/>
  <c r="AT429" i="5"/>
  <c r="AQ430" i="5"/>
  <c r="AR430" i="5"/>
  <c r="AS430" i="5"/>
  <c r="AT430" i="5"/>
  <c r="AQ431" i="5"/>
  <c r="AR431" i="5"/>
  <c r="AS431" i="5"/>
  <c r="AT431" i="5"/>
  <c r="AQ432" i="5"/>
  <c r="AR432" i="5"/>
  <c r="AS432" i="5"/>
  <c r="AT432" i="5"/>
  <c r="AQ433" i="5"/>
  <c r="AR433" i="5"/>
  <c r="AS433" i="5"/>
  <c r="AT433" i="5"/>
  <c r="AQ434" i="5"/>
  <c r="AR434" i="5"/>
  <c r="AS434" i="5"/>
  <c r="AT434" i="5"/>
  <c r="AQ435" i="5"/>
  <c r="AR435" i="5"/>
  <c r="AS435" i="5"/>
  <c r="AT435" i="5"/>
  <c r="AQ436" i="5"/>
  <c r="AR436" i="5"/>
  <c r="AS436" i="5"/>
  <c r="AT436" i="5"/>
  <c r="AQ437" i="5"/>
  <c r="AR437" i="5"/>
  <c r="AS437" i="5"/>
  <c r="AT437" i="5"/>
  <c r="AQ438" i="5"/>
  <c r="AR438" i="5"/>
  <c r="AS438" i="5"/>
  <c r="AT438" i="5"/>
  <c r="AQ439" i="5"/>
  <c r="AR439" i="5"/>
  <c r="AS439" i="5"/>
  <c r="AT439" i="5"/>
  <c r="AQ440" i="5"/>
  <c r="AR440" i="5"/>
  <c r="AS440" i="5"/>
  <c r="AT440" i="5"/>
  <c r="AQ441" i="5"/>
  <c r="AR441" i="5"/>
  <c r="AS441" i="5"/>
  <c r="AT441" i="5"/>
  <c r="AQ442" i="5"/>
  <c r="AR442" i="5"/>
  <c r="AS442" i="5"/>
  <c r="AT442" i="5"/>
  <c r="AQ443" i="5"/>
  <c r="AR443" i="5"/>
  <c r="AS443" i="5"/>
  <c r="AT443" i="5"/>
  <c r="AQ444" i="5"/>
  <c r="AR444" i="5"/>
  <c r="AS444" i="5"/>
  <c r="AT444" i="5"/>
  <c r="AQ445" i="5"/>
  <c r="AR445" i="5"/>
  <c r="AS445" i="5"/>
  <c r="AT445" i="5"/>
  <c r="AQ446" i="5"/>
  <c r="AR446" i="5"/>
  <c r="AS446" i="5"/>
  <c r="AT446" i="5"/>
  <c r="AQ447" i="5"/>
  <c r="AR447" i="5"/>
  <c r="AS447" i="5"/>
  <c r="AT447" i="5"/>
  <c r="AQ448" i="5"/>
  <c r="AR448" i="5"/>
  <c r="AS448" i="5"/>
  <c r="AT448" i="5"/>
  <c r="AQ449" i="5"/>
  <c r="AR449" i="5"/>
  <c r="AS449" i="5"/>
  <c r="AT449" i="5"/>
  <c r="AQ450" i="5"/>
  <c r="AR450" i="5"/>
  <c r="AS450" i="5"/>
  <c r="AT450" i="5"/>
  <c r="AQ451" i="5"/>
  <c r="AR451" i="5"/>
  <c r="AS451" i="5"/>
  <c r="AT451" i="5"/>
  <c r="AQ452" i="5"/>
  <c r="AR452" i="5"/>
  <c r="AS452" i="5"/>
  <c r="AT452" i="5"/>
  <c r="AQ453" i="5"/>
  <c r="AR453" i="5"/>
  <c r="AS453" i="5"/>
  <c r="AT453" i="5"/>
  <c r="AT6" i="5"/>
  <c r="AS6" i="5"/>
  <c r="AR6" i="5"/>
  <c r="AQ6" i="5"/>
  <c r="G6" i="5"/>
  <c r="AM6" i="5"/>
  <c r="AP7" i="5"/>
  <c r="AP8" i="5"/>
  <c r="AP9" i="5"/>
  <c r="AP10" i="5"/>
  <c r="AP11" i="5"/>
  <c r="AP12"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8" i="5"/>
  <c r="AP449" i="5"/>
  <c r="AP450" i="5"/>
  <c r="AP451" i="5"/>
  <c r="AP452" i="5"/>
  <c r="AP453" i="5"/>
  <c r="AP6" i="5"/>
  <c r="AO7" i="5"/>
  <c r="AO8" i="5"/>
  <c r="AO9" i="5"/>
  <c r="AO10" i="5"/>
  <c r="AO11" i="5"/>
  <c r="AO12" i="5"/>
  <c r="AO13" i="5"/>
  <c r="AO14" i="5"/>
  <c r="AO15" i="5"/>
  <c r="AO16" i="5"/>
  <c r="AO17" i="5"/>
  <c r="AO18" i="5"/>
  <c r="AO19" i="5"/>
  <c r="AO20" i="5"/>
  <c r="AO21" i="5"/>
  <c r="AO22" i="5"/>
  <c r="AO23" i="5"/>
  <c r="AO24" i="5"/>
  <c r="AO25" i="5"/>
  <c r="AO26" i="5"/>
  <c r="AO27" i="5"/>
  <c r="AO28" i="5"/>
  <c r="AO29" i="5"/>
  <c r="AO30" i="5"/>
  <c r="AO31" i="5"/>
  <c r="AO32" i="5"/>
  <c r="AO33" i="5"/>
  <c r="AO34" i="5"/>
  <c r="AO35" i="5"/>
  <c r="AO36" i="5"/>
  <c r="AO37" i="5"/>
  <c r="AO38" i="5"/>
  <c r="AO39" i="5"/>
  <c r="AO40" i="5"/>
  <c r="AO41" i="5"/>
  <c r="AO42" i="5"/>
  <c r="AO43" i="5"/>
  <c r="AO44" i="5"/>
  <c r="AO45" i="5"/>
  <c r="AO46" i="5"/>
  <c r="AO47" i="5"/>
  <c r="AO48" i="5"/>
  <c r="AO49" i="5"/>
  <c r="AO50" i="5"/>
  <c r="AO51" i="5"/>
  <c r="AO52" i="5"/>
  <c r="AO53" i="5"/>
  <c r="AO54" i="5"/>
  <c r="AO55" i="5"/>
  <c r="AO56" i="5"/>
  <c r="AO57" i="5"/>
  <c r="AO58" i="5"/>
  <c r="AO59" i="5"/>
  <c r="AO60" i="5"/>
  <c r="AO61" i="5"/>
  <c r="AO62" i="5"/>
  <c r="AO63" i="5"/>
  <c r="AO64" i="5"/>
  <c r="AO65" i="5"/>
  <c r="AO66" i="5"/>
  <c r="AO67" i="5"/>
  <c r="AO68" i="5"/>
  <c r="AO69" i="5"/>
  <c r="AO70" i="5"/>
  <c r="AO71" i="5"/>
  <c r="AO72" i="5"/>
  <c r="AO73" i="5"/>
  <c r="AO74" i="5"/>
  <c r="AO75" i="5"/>
  <c r="AO76" i="5"/>
  <c r="AO77" i="5"/>
  <c r="AO78" i="5"/>
  <c r="AO79" i="5"/>
  <c r="AO80" i="5"/>
  <c r="AO81" i="5"/>
  <c r="AO82" i="5"/>
  <c r="AO83" i="5"/>
  <c r="AO84" i="5"/>
  <c r="AO85" i="5"/>
  <c r="AO86" i="5"/>
  <c r="AO87" i="5"/>
  <c r="AO88" i="5"/>
  <c r="AO89" i="5"/>
  <c r="AO90" i="5"/>
  <c r="AO91" i="5"/>
  <c r="AO92" i="5"/>
  <c r="AO93" i="5"/>
  <c r="AO94" i="5"/>
  <c r="AO95" i="5"/>
  <c r="AO96" i="5"/>
  <c r="AO97" i="5"/>
  <c r="AO98" i="5"/>
  <c r="AO99" i="5"/>
  <c r="AO100" i="5"/>
  <c r="AO101" i="5"/>
  <c r="AO102" i="5"/>
  <c r="AO103" i="5"/>
  <c r="AO104" i="5"/>
  <c r="AO105" i="5"/>
  <c r="AO106" i="5"/>
  <c r="AO107" i="5"/>
  <c r="AO108" i="5"/>
  <c r="AO109" i="5"/>
  <c r="AO110" i="5"/>
  <c r="AO111" i="5"/>
  <c r="AO112" i="5"/>
  <c r="AO113" i="5"/>
  <c r="AO114" i="5"/>
  <c r="AO115" i="5"/>
  <c r="AO116" i="5"/>
  <c r="AO117" i="5"/>
  <c r="AO118" i="5"/>
  <c r="AO119" i="5"/>
  <c r="AO120" i="5"/>
  <c r="AO121" i="5"/>
  <c r="AO122" i="5"/>
  <c r="AO123" i="5"/>
  <c r="AO124" i="5"/>
  <c r="AO125" i="5"/>
  <c r="AO126" i="5"/>
  <c r="AO127" i="5"/>
  <c r="AO128" i="5"/>
  <c r="AO129" i="5"/>
  <c r="AO130" i="5"/>
  <c r="AO131" i="5"/>
  <c r="AO132" i="5"/>
  <c r="AO133" i="5"/>
  <c r="AO134" i="5"/>
  <c r="AO135" i="5"/>
  <c r="AO136" i="5"/>
  <c r="AO137" i="5"/>
  <c r="AO138" i="5"/>
  <c r="AO139" i="5"/>
  <c r="AO140" i="5"/>
  <c r="AO141" i="5"/>
  <c r="AO142" i="5"/>
  <c r="AO143" i="5"/>
  <c r="AO144" i="5"/>
  <c r="AO145" i="5"/>
  <c r="AO146" i="5"/>
  <c r="AO147" i="5"/>
  <c r="AO148" i="5"/>
  <c r="AO149" i="5"/>
  <c r="AO150" i="5"/>
  <c r="AO151" i="5"/>
  <c r="AO152" i="5"/>
  <c r="AO153" i="5"/>
  <c r="AO154" i="5"/>
  <c r="AO155" i="5"/>
  <c r="AO156" i="5"/>
  <c r="AO157" i="5"/>
  <c r="AO158" i="5"/>
  <c r="AO159" i="5"/>
  <c r="AO160" i="5"/>
  <c r="AO161" i="5"/>
  <c r="AO162" i="5"/>
  <c r="AO163" i="5"/>
  <c r="AO164" i="5"/>
  <c r="AO165" i="5"/>
  <c r="AO166" i="5"/>
  <c r="AO167" i="5"/>
  <c r="AO168" i="5"/>
  <c r="AO169" i="5"/>
  <c r="AO170" i="5"/>
  <c r="AO171" i="5"/>
  <c r="AO172" i="5"/>
  <c r="AO173" i="5"/>
  <c r="AO174" i="5"/>
  <c r="AO175" i="5"/>
  <c r="AO176" i="5"/>
  <c r="AO177" i="5"/>
  <c r="AO178" i="5"/>
  <c r="AO179" i="5"/>
  <c r="AO180" i="5"/>
  <c r="AO181" i="5"/>
  <c r="AO182" i="5"/>
  <c r="AO183" i="5"/>
  <c r="AO184" i="5"/>
  <c r="AO185" i="5"/>
  <c r="AO186" i="5"/>
  <c r="AO187" i="5"/>
  <c r="AO188" i="5"/>
  <c r="AO189" i="5"/>
  <c r="AO190" i="5"/>
  <c r="AO191" i="5"/>
  <c r="AO192" i="5"/>
  <c r="AO193" i="5"/>
  <c r="AO194" i="5"/>
  <c r="AO195" i="5"/>
  <c r="AO196" i="5"/>
  <c r="AO197" i="5"/>
  <c r="AO198" i="5"/>
  <c r="AO199" i="5"/>
  <c r="AO200" i="5"/>
  <c r="AO201" i="5"/>
  <c r="AO202" i="5"/>
  <c r="AO203" i="5"/>
  <c r="AO204" i="5"/>
  <c r="AO205" i="5"/>
  <c r="AO206" i="5"/>
  <c r="AO207" i="5"/>
  <c r="AO208" i="5"/>
  <c r="AO209" i="5"/>
  <c r="AO210" i="5"/>
  <c r="AO211" i="5"/>
  <c r="AO212" i="5"/>
  <c r="AO213" i="5"/>
  <c r="AO214" i="5"/>
  <c r="AO215" i="5"/>
  <c r="AO216" i="5"/>
  <c r="AO217" i="5"/>
  <c r="AO218" i="5"/>
  <c r="AO219" i="5"/>
  <c r="AO220" i="5"/>
  <c r="AO221" i="5"/>
  <c r="AO222" i="5"/>
  <c r="AO223" i="5"/>
  <c r="AO224" i="5"/>
  <c r="AO225" i="5"/>
  <c r="AO226" i="5"/>
  <c r="AO227" i="5"/>
  <c r="AO228" i="5"/>
  <c r="AO229" i="5"/>
  <c r="AO230" i="5"/>
  <c r="AO231" i="5"/>
  <c r="AO232" i="5"/>
  <c r="AO233" i="5"/>
  <c r="AO234" i="5"/>
  <c r="AO235" i="5"/>
  <c r="AO236" i="5"/>
  <c r="AO237" i="5"/>
  <c r="AO238" i="5"/>
  <c r="AO239" i="5"/>
  <c r="AO240" i="5"/>
  <c r="AO241" i="5"/>
  <c r="AO242" i="5"/>
  <c r="AO243" i="5"/>
  <c r="AO244" i="5"/>
  <c r="AO245" i="5"/>
  <c r="AO246" i="5"/>
  <c r="AO247" i="5"/>
  <c r="AO248" i="5"/>
  <c r="AO249" i="5"/>
  <c r="AO250" i="5"/>
  <c r="AO251" i="5"/>
  <c r="AO252" i="5"/>
  <c r="AO253" i="5"/>
  <c r="AO254" i="5"/>
  <c r="AO255" i="5"/>
  <c r="AO256" i="5"/>
  <c r="AO257" i="5"/>
  <c r="AO258" i="5"/>
  <c r="AO259" i="5"/>
  <c r="AO260" i="5"/>
  <c r="AO261" i="5"/>
  <c r="AO262" i="5"/>
  <c r="AO263" i="5"/>
  <c r="AO264" i="5"/>
  <c r="AO265" i="5"/>
  <c r="AO266" i="5"/>
  <c r="AO267" i="5"/>
  <c r="AO268" i="5"/>
  <c r="AO269" i="5"/>
  <c r="AO270" i="5"/>
  <c r="AO271" i="5"/>
  <c r="AO272" i="5"/>
  <c r="AO273" i="5"/>
  <c r="AO274" i="5"/>
  <c r="AO275" i="5"/>
  <c r="AO276" i="5"/>
  <c r="AO277" i="5"/>
  <c r="AO278" i="5"/>
  <c r="AO279" i="5"/>
  <c r="AO280" i="5"/>
  <c r="AO281" i="5"/>
  <c r="AO282" i="5"/>
  <c r="AO283" i="5"/>
  <c r="AO284" i="5"/>
  <c r="AO285" i="5"/>
  <c r="AO286" i="5"/>
  <c r="AO287" i="5"/>
  <c r="AO288" i="5"/>
  <c r="AO289" i="5"/>
  <c r="AO290" i="5"/>
  <c r="AO291" i="5"/>
  <c r="AO292" i="5"/>
  <c r="AO293" i="5"/>
  <c r="AO294" i="5"/>
  <c r="AO295" i="5"/>
  <c r="AO296" i="5"/>
  <c r="AO297" i="5"/>
  <c r="AO298" i="5"/>
  <c r="AO299" i="5"/>
  <c r="AO300" i="5"/>
  <c r="AO301" i="5"/>
  <c r="AO302" i="5"/>
  <c r="AO303" i="5"/>
  <c r="AO304" i="5"/>
  <c r="AO305" i="5"/>
  <c r="AO306" i="5"/>
  <c r="AO307" i="5"/>
  <c r="AO308" i="5"/>
  <c r="AO309" i="5"/>
  <c r="AO310" i="5"/>
  <c r="AO311" i="5"/>
  <c r="AO312" i="5"/>
  <c r="AO313" i="5"/>
  <c r="AO314" i="5"/>
  <c r="AO315" i="5"/>
  <c r="AO316" i="5"/>
  <c r="AO317" i="5"/>
  <c r="AO318" i="5"/>
  <c r="AO319" i="5"/>
  <c r="AO320" i="5"/>
  <c r="AO321" i="5"/>
  <c r="AO322" i="5"/>
  <c r="AO323" i="5"/>
  <c r="AO324" i="5"/>
  <c r="AO325" i="5"/>
  <c r="AO326" i="5"/>
  <c r="AO327" i="5"/>
  <c r="AO328" i="5"/>
  <c r="AO329" i="5"/>
  <c r="AO330" i="5"/>
  <c r="AO331" i="5"/>
  <c r="AO332" i="5"/>
  <c r="AO333" i="5"/>
  <c r="AO334" i="5"/>
  <c r="AO335" i="5"/>
  <c r="AO336" i="5"/>
  <c r="AO337" i="5"/>
  <c r="AO338" i="5"/>
  <c r="AO339" i="5"/>
  <c r="AO340" i="5"/>
  <c r="AO341" i="5"/>
  <c r="AO342" i="5"/>
  <c r="AO343" i="5"/>
  <c r="AO344" i="5"/>
  <c r="AO345" i="5"/>
  <c r="AO346" i="5"/>
  <c r="AO347" i="5"/>
  <c r="AO348" i="5"/>
  <c r="AO349" i="5"/>
  <c r="AO350" i="5"/>
  <c r="AO351" i="5"/>
  <c r="AO352" i="5"/>
  <c r="AO353" i="5"/>
  <c r="AO354" i="5"/>
  <c r="AO355" i="5"/>
  <c r="AO356" i="5"/>
  <c r="AO357" i="5"/>
  <c r="AO358" i="5"/>
  <c r="AO359" i="5"/>
  <c r="AO360" i="5"/>
  <c r="AO361" i="5"/>
  <c r="AO362" i="5"/>
  <c r="AO363" i="5"/>
  <c r="AO364" i="5"/>
  <c r="AO365" i="5"/>
  <c r="AO366" i="5"/>
  <c r="AO367" i="5"/>
  <c r="AO368" i="5"/>
  <c r="AO369" i="5"/>
  <c r="AO370" i="5"/>
  <c r="AO371" i="5"/>
  <c r="AO372" i="5"/>
  <c r="AO373" i="5"/>
  <c r="AO374" i="5"/>
  <c r="AO375" i="5"/>
  <c r="AO376" i="5"/>
  <c r="AO377" i="5"/>
  <c r="AO378" i="5"/>
  <c r="AO379" i="5"/>
  <c r="AO380" i="5"/>
  <c r="AO381" i="5"/>
  <c r="AO382" i="5"/>
  <c r="AO383" i="5"/>
  <c r="AO384" i="5"/>
  <c r="AO385" i="5"/>
  <c r="AO386" i="5"/>
  <c r="AO387" i="5"/>
  <c r="AO388" i="5"/>
  <c r="AO389" i="5"/>
  <c r="AO390" i="5"/>
  <c r="AO391" i="5"/>
  <c r="AO392" i="5"/>
  <c r="AO393" i="5"/>
  <c r="AO394" i="5"/>
  <c r="AO395" i="5"/>
  <c r="AO396" i="5"/>
  <c r="AO397" i="5"/>
  <c r="AO398" i="5"/>
  <c r="AO399" i="5"/>
  <c r="AO400" i="5"/>
  <c r="AO401" i="5"/>
  <c r="AO402" i="5"/>
  <c r="AO403" i="5"/>
  <c r="AO404" i="5"/>
  <c r="AO405" i="5"/>
  <c r="AO406" i="5"/>
  <c r="AO407" i="5"/>
  <c r="AO408" i="5"/>
  <c r="AO409" i="5"/>
  <c r="AO410" i="5"/>
  <c r="AO411" i="5"/>
  <c r="AO412" i="5"/>
  <c r="AO413" i="5"/>
  <c r="AO414" i="5"/>
  <c r="AO415" i="5"/>
  <c r="AO416" i="5"/>
  <c r="AO417" i="5"/>
  <c r="AO418" i="5"/>
  <c r="AO419" i="5"/>
  <c r="AO420" i="5"/>
  <c r="AO421" i="5"/>
  <c r="AO422" i="5"/>
  <c r="AO423" i="5"/>
  <c r="AO424" i="5"/>
  <c r="AO425" i="5"/>
  <c r="AO426" i="5"/>
  <c r="AO427" i="5"/>
  <c r="AO428" i="5"/>
  <c r="AO429" i="5"/>
  <c r="AO430" i="5"/>
  <c r="AO431" i="5"/>
  <c r="AO432" i="5"/>
  <c r="AO433" i="5"/>
  <c r="AO434" i="5"/>
  <c r="AO435" i="5"/>
  <c r="AO436" i="5"/>
  <c r="AO437" i="5"/>
  <c r="AO438" i="5"/>
  <c r="AO439" i="5"/>
  <c r="AO440" i="5"/>
  <c r="AO441" i="5"/>
  <c r="AO442" i="5"/>
  <c r="AO443" i="5"/>
  <c r="AO444" i="5"/>
  <c r="AO445" i="5"/>
  <c r="AO446" i="5"/>
  <c r="AO447" i="5"/>
  <c r="AO448" i="5"/>
  <c r="AO449" i="5"/>
  <c r="AO450" i="5"/>
  <c r="AO451" i="5"/>
  <c r="AO452" i="5"/>
  <c r="AO453" i="5"/>
  <c r="AO6" i="5"/>
  <c r="AN7" i="5"/>
  <c r="AN8" i="5"/>
  <c r="AN9" i="5"/>
  <c r="AN10" i="5"/>
  <c r="AN11" i="5"/>
  <c r="AN12"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6" i="5"/>
  <c r="AM7" i="5"/>
  <c r="AM8" i="5"/>
  <c r="AM9" i="5"/>
  <c r="AM10" i="5"/>
  <c r="AM11" i="5"/>
  <c r="AM12" i="5"/>
  <c r="AM13" i="5"/>
  <c r="AM14" i="5"/>
  <c r="AM15" i="5"/>
  <c r="AM16" i="5"/>
  <c r="AM17" i="5"/>
  <c r="AM18" i="5"/>
  <c r="AM19" i="5"/>
  <c r="AM20" i="5"/>
  <c r="AM21" i="5"/>
  <c r="AM22" i="5"/>
  <c r="AM23" i="5"/>
  <c r="AM24" i="5"/>
  <c r="AM25" i="5"/>
  <c r="AM26" i="5"/>
  <c r="AM27" i="5"/>
  <c r="AM28" i="5"/>
  <c r="AM29" i="5"/>
  <c r="AM30" i="5"/>
  <c r="AM31" i="5"/>
  <c r="AM32" i="5"/>
  <c r="AM33" i="5"/>
  <c r="AM34" i="5"/>
  <c r="AM35" i="5"/>
  <c r="AM36" i="5"/>
  <c r="AM37" i="5"/>
  <c r="AM38" i="5"/>
  <c r="AM39" i="5"/>
  <c r="AM40" i="5"/>
  <c r="AM41" i="5"/>
  <c r="AM42" i="5"/>
  <c r="AM43" i="5"/>
  <c r="AM44" i="5"/>
  <c r="AM45" i="5"/>
  <c r="AM46" i="5"/>
  <c r="AM47" i="5"/>
  <c r="AM48" i="5"/>
  <c r="AM49" i="5"/>
  <c r="AM50" i="5"/>
  <c r="AM51" i="5"/>
  <c r="AM52" i="5"/>
  <c r="AM53" i="5"/>
  <c r="AM54" i="5"/>
  <c r="AM55" i="5"/>
  <c r="AM56" i="5"/>
  <c r="AM57" i="5"/>
  <c r="AM58" i="5"/>
  <c r="AM59" i="5"/>
  <c r="AM60" i="5"/>
  <c r="AM61" i="5"/>
  <c r="AM62" i="5"/>
  <c r="AM63" i="5"/>
  <c r="AM64" i="5"/>
  <c r="AM65" i="5"/>
  <c r="AM66" i="5"/>
  <c r="AM67" i="5"/>
  <c r="AM68" i="5"/>
  <c r="AM69" i="5"/>
  <c r="AM70" i="5"/>
  <c r="AM71" i="5"/>
  <c r="AM72" i="5"/>
  <c r="AM73" i="5"/>
  <c r="AM74" i="5"/>
  <c r="AM75" i="5"/>
  <c r="AM76" i="5"/>
  <c r="AM77" i="5"/>
  <c r="AM78" i="5"/>
  <c r="AM79" i="5"/>
  <c r="AM80" i="5"/>
  <c r="AM81" i="5"/>
  <c r="AM82" i="5"/>
  <c r="AM83" i="5"/>
  <c r="AM84" i="5"/>
  <c r="AM85" i="5"/>
  <c r="AM86" i="5"/>
  <c r="AM87" i="5"/>
  <c r="AM88" i="5"/>
  <c r="AM89" i="5"/>
  <c r="AM90" i="5"/>
  <c r="AM91" i="5"/>
  <c r="AM92" i="5"/>
  <c r="AM93" i="5"/>
  <c r="AM94" i="5"/>
  <c r="AM95" i="5"/>
  <c r="AM96" i="5"/>
  <c r="AM97" i="5"/>
  <c r="AM98" i="5"/>
  <c r="AM99" i="5"/>
  <c r="AM100" i="5"/>
  <c r="AM101" i="5"/>
  <c r="AM102" i="5"/>
  <c r="AM103" i="5"/>
  <c r="AM104" i="5"/>
  <c r="AM105" i="5"/>
  <c r="AM106" i="5"/>
  <c r="AM107" i="5"/>
  <c r="AM108" i="5"/>
  <c r="AM109" i="5"/>
  <c r="AM110" i="5"/>
  <c r="AM111" i="5"/>
  <c r="AM112" i="5"/>
  <c r="AM113" i="5"/>
  <c r="AM114" i="5"/>
  <c r="AM115" i="5"/>
  <c r="AM116" i="5"/>
  <c r="AM117" i="5"/>
  <c r="AM118" i="5"/>
  <c r="AM119" i="5"/>
  <c r="AM120" i="5"/>
  <c r="AM121" i="5"/>
  <c r="AM122" i="5"/>
  <c r="AM123" i="5"/>
  <c r="AM124" i="5"/>
  <c r="AM125" i="5"/>
  <c r="AM126" i="5"/>
  <c r="AM127" i="5"/>
  <c r="AM128" i="5"/>
  <c r="AM129" i="5"/>
  <c r="AM130" i="5"/>
  <c r="AM131" i="5"/>
  <c r="AM132" i="5"/>
  <c r="AM133" i="5"/>
  <c r="AM134" i="5"/>
  <c r="AM135" i="5"/>
  <c r="AM136" i="5"/>
  <c r="AM137" i="5"/>
  <c r="AM138" i="5"/>
  <c r="AM139" i="5"/>
  <c r="AM140" i="5"/>
  <c r="AM141" i="5"/>
  <c r="AM142" i="5"/>
  <c r="AM143" i="5"/>
  <c r="AM144" i="5"/>
  <c r="AM145" i="5"/>
  <c r="AM146" i="5"/>
  <c r="AM147" i="5"/>
  <c r="AM148" i="5"/>
  <c r="AM149" i="5"/>
  <c r="AM150" i="5"/>
  <c r="AM151" i="5"/>
  <c r="AM152" i="5"/>
  <c r="AM153" i="5"/>
  <c r="AM154" i="5"/>
  <c r="AM155" i="5"/>
  <c r="AM156" i="5"/>
  <c r="AM157" i="5"/>
  <c r="AM158" i="5"/>
  <c r="AM159" i="5"/>
  <c r="AM160" i="5"/>
  <c r="AM161" i="5"/>
  <c r="AM162" i="5"/>
  <c r="AM163" i="5"/>
  <c r="AM164" i="5"/>
  <c r="AM165" i="5"/>
  <c r="AM166" i="5"/>
  <c r="AM167" i="5"/>
  <c r="AM168" i="5"/>
  <c r="AM169" i="5"/>
  <c r="AM170" i="5"/>
  <c r="AM171" i="5"/>
  <c r="AM172" i="5"/>
  <c r="AM173" i="5"/>
  <c r="AM174" i="5"/>
  <c r="AM175" i="5"/>
  <c r="AM176" i="5"/>
  <c r="AM177" i="5"/>
  <c r="AM178" i="5"/>
  <c r="AM179" i="5"/>
  <c r="AM180" i="5"/>
  <c r="AM181" i="5"/>
  <c r="AM182" i="5"/>
  <c r="AM183" i="5"/>
  <c r="AM184" i="5"/>
  <c r="AM185" i="5"/>
  <c r="AM186" i="5"/>
  <c r="AM187" i="5"/>
  <c r="AM188" i="5"/>
  <c r="AM189" i="5"/>
  <c r="AM190" i="5"/>
  <c r="AM191" i="5"/>
  <c r="AM192" i="5"/>
  <c r="AM193" i="5"/>
  <c r="AM194" i="5"/>
  <c r="AM195" i="5"/>
  <c r="AM196" i="5"/>
  <c r="AM197" i="5"/>
  <c r="AM198" i="5"/>
  <c r="AM199" i="5"/>
  <c r="AM200" i="5"/>
  <c r="AM201" i="5"/>
  <c r="AM202" i="5"/>
  <c r="AM203" i="5"/>
  <c r="AM204" i="5"/>
  <c r="AM205" i="5"/>
  <c r="AM206" i="5"/>
  <c r="AM207" i="5"/>
  <c r="AM208" i="5"/>
  <c r="AM209" i="5"/>
  <c r="AM210" i="5"/>
  <c r="AM211" i="5"/>
  <c r="AM212" i="5"/>
  <c r="AM213" i="5"/>
  <c r="AM214" i="5"/>
  <c r="AM215" i="5"/>
  <c r="AM216" i="5"/>
  <c r="AM217" i="5"/>
  <c r="AM218" i="5"/>
  <c r="AM219" i="5"/>
  <c r="AM220" i="5"/>
  <c r="AM221" i="5"/>
  <c r="AM222" i="5"/>
  <c r="AM223" i="5"/>
  <c r="AM224" i="5"/>
  <c r="AM225" i="5"/>
  <c r="AM226" i="5"/>
  <c r="AM227" i="5"/>
  <c r="AM228" i="5"/>
  <c r="AM229" i="5"/>
  <c r="AM230" i="5"/>
  <c r="AM231" i="5"/>
  <c r="AM232" i="5"/>
  <c r="AM233" i="5"/>
  <c r="AM234" i="5"/>
  <c r="AM235" i="5"/>
  <c r="AM236" i="5"/>
  <c r="AM237" i="5"/>
  <c r="AM238" i="5"/>
  <c r="AM239" i="5"/>
  <c r="AM240" i="5"/>
  <c r="AM241" i="5"/>
  <c r="AM242" i="5"/>
  <c r="AM243" i="5"/>
  <c r="AM244" i="5"/>
  <c r="AM245" i="5"/>
  <c r="AM246" i="5"/>
  <c r="AM247" i="5"/>
  <c r="AM248" i="5"/>
  <c r="AM249" i="5"/>
  <c r="AM250" i="5"/>
  <c r="AM251" i="5"/>
  <c r="AM252" i="5"/>
  <c r="AM253" i="5"/>
  <c r="AM254" i="5"/>
  <c r="AM255" i="5"/>
  <c r="AM256" i="5"/>
  <c r="AM257" i="5"/>
  <c r="AM258" i="5"/>
  <c r="AM259" i="5"/>
  <c r="AM260" i="5"/>
  <c r="AM261" i="5"/>
  <c r="AM262" i="5"/>
  <c r="AM263" i="5"/>
  <c r="AM264" i="5"/>
  <c r="AM265" i="5"/>
  <c r="AM266" i="5"/>
  <c r="AM267" i="5"/>
  <c r="AM268" i="5"/>
  <c r="AM269" i="5"/>
  <c r="AM270" i="5"/>
  <c r="AM271" i="5"/>
  <c r="AM272" i="5"/>
  <c r="AM273" i="5"/>
  <c r="AM274" i="5"/>
  <c r="AM275" i="5"/>
  <c r="AM276" i="5"/>
  <c r="AM277" i="5"/>
  <c r="AM278" i="5"/>
  <c r="AM279" i="5"/>
  <c r="AM280" i="5"/>
  <c r="AM281" i="5"/>
  <c r="AM282" i="5"/>
  <c r="AM283" i="5"/>
  <c r="AM284" i="5"/>
  <c r="AM285" i="5"/>
  <c r="AM286" i="5"/>
  <c r="AM287" i="5"/>
  <c r="AM288" i="5"/>
  <c r="AM289" i="5"/>
  <c r="AM290" i="5"/>
  <c r="AM291" i="5"/>
  <c r="AM292" i="5"/>
  <c r="AM293" i="5"/>
  <c r="AM294" i="5"/>
  <c r="AM295" i="5"/>
  <c r="AM296" i="5"/>
  <c r="AM297" i="5"/>
  <c r="AM298" i="5"/>
  <c r="AM299" i="5"/>
  <c r="AM300" i="5"/>
  <c r="AM301" i="5"/>
  <c r="AM302" i="5"/>
  <c r="AM303" i="5"/>
  <c r="AM304" i="5"/>
  <c r="AM305" i="5"/>
  <c r="AM306" i="5"/>
  <c r="AM307" i="5"/>
  <c r="AM308" i="5"/>
  <c r="AM309" i="5"/>
  <c r="AM310" i="5"/>
  <c r="AM311" i="5"/>
  <c r="AM312" i="5"/>
  <c r="AM313" i="5"/>
  <c r="AM314" i="5"/>
  <c r="AM315" i="5"/>
  <c r="AM316" i="5"/>
  <c r="AM317" i="5"/>
  <c r="AM318" i="5"/>
  <c r="AM319" i="5"/>
  <c r="AM320" i="5"/>
  <c r="AM321" i="5"/>
  <c r="AM322" i="5"/>
  <c r="AM323" i="5"/>
  <c r="AM324" i="5"/>
  <c r="AM325" i="5"/>
  <c r="AM326" i="5"/>
  <c r="AM327" i="5"/>
  <c r="AM328" i="5"/>
  <c r="AM329" i="5"/>
  <c r="AM330" i="5"/>
  <c r="AM331" i="5"/>
  <c r="AM332" i="5"/>
  <c r="AM333" i="5"/>
  <c r="AM334" i="5"/>
  <c r="AM335" i="5"/>
  <c r="AM336" i="5"/>
  <c r="AM337" i="5"/>
  <c r="AM338" i="5"/>
  <c r="AM339" i="5"/>
  <c r="AM340" i="5"/>
  <c r="AM341" i="5"/>
  <c r="AM342" i="5"/>
  <c r="AM343" i="5"/>
  <c r="AM344" i="5"/>
  <c r="AM345" i="5"/>
  <c r="AM346" i="5"/>
  <c r="AM347" i="5"/>
  <c r="AM348" i="5"/>
  <c r="AM349" i="5"/>
  <c r="AM350" i="5"/>
  <c r="AM351" i="5"/>
  <c r="AM352" i="5"/>
  <c r="AM353" i="5"/>
  <c r="AM354" i="5"/>
  <c r="AM355" i="5"/>
  <c r="AM356" i="5"/>
  <c r="AM357" i="5"/>
  <c r="AM358" i="5"/>
  <c r="AM359" i="5"/>
  <c r="AM360" i="5"/>
  <c r="AM361" i="5"/>
  <c r="AM362" i="5"/>
  <c r="AM363" i="5"/>
  <c r="AM364" i="5"/>
  <c r="AM365" i="5"/>
  <c r="AM366" i="5"/>
  <c r="AM367" i="5"/>
  <c r="AM368" i="5"/>
  <c r="AM369" i="5"/>
  <c r="AM370" i="5"/>
  <c r="AM371" i="5"/>
  <c r="AM372" i="5"/>
  <c r="AM373" i="5"/>
  <c r="AM374" i="5"/>
  <c r="AM375" i="5"/>
  <c r="AM376" i="5"/>
  <c r="AM377" i="5"/>
  <c r="AM378" i="5"/>
  <c r="AM379" i="5"/>
  <c r="AM380" i="5"/>
  <c r="AM381" i="5"/>
  <c r="AM382" i="5"/>
  <c r="AM383" i="5"/>
  <c r="AM384" i="5"/>
  <c r="AM385" i="5"/>
  <c r="AM386" i="5"/>
  <c r="AM387" i="5"/>
  <c r="AM388" i="5"/>
  <c r="AM389" i="5"/>
  <c r="AM390" i="5"/>
  <c r="AM391" i="5"/>
  <c r="AM392" i="5"/>
  <c r="AM393" i="5"/>
  <c r="AM394" i="5"/>
  <c r="AM395" i="5"/>
  <c r="AM396" i="5"/>
  <c r="AM397" i="5"/>
  <c r="AM398" i="5"/>
  <c r="AM399" i="5"/>
  <c r="AM400" i="5"/>
  <c r="AM401" i="5"/>
  <c r="AM402" i="5"/>
  <c r="AM403" i="5"/>
  <c r="AM404" i="5"/>
  <c r="AM405" i="5"/>
  <c r="AM406" i="5"/>
  <c r="AM407" i="5"/>
  <c r="AM408" i="5"/>
  <c r="AM409" i="5"/>
  <c r="AM410" i="5"/>
  <c r="AM411" i="5"/>
  <c r="AM412" i="5"/>
  <c r="AM413" i="5"/>
  <c r="AM414" i="5"/>
  <c r="AM415" i="5"/>
  <c r="AM416" i="5"/>
  <c r="AM417" i="5"/>
  <c r="AM418" i="5"/>
  <c r="AM419" i="5"/>
  <c r="AM420" i="5"/>
  <c r="AM421" i="5"/>
  <c r="AM422" i="5"/>
  <c r="AM423" i="5"/>
  <c r="AM424" i="5"/>
  <c r="AM425" i="5"/>
  <c r="AM426" i="5"/>
  <c r="AM427" i="5"/>
  <c r="AM428" i="5"/>
  <c r="AM429" i="5"/>
  <c r="AM430" i="5"/>
  <c r="AM431" i="5"/>
  <c r="AM432" i="5"/>
  <c r="AM433" i="5"/>
  <c r="AM434" i="5"/>
  <c r="AM435" i="5"/>
  <c r="AM436" i="5"/>
  <c r="AM437" i="5"/>
  <c r="AM438" i="5"/>
  <c r="AM439" i="5"/>
  <c r="AM440" i="5"/>
  <c r="AM441" i="5"/>
  <c r="AM442" i="5"/>
  <c r="AM443" i="5"/>
  <c r="AM444" i="5"/>
  <c r="AM445" i="5"/>
  <c r="AM446" i="5"/>
  <c r="AM447" i="5"/>
  <c r="AM448" i="5"/>
  <c r="AM449" i="5"/>
  <c r="AM450" i="5"/>
  <c r="AM451" i="5"/>
  <c r="AM452" i="5"/>
  <c r="AM453"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6" i="5"/>
  <c r="AK7" i="5"/>
  <c r="AK8" i="5"/>
  <c r="AK9" i="5"/>
  <c r="AK10" i="5"/>
  <c r="AK11" i="5"/>
  <c r="AK12" i="5"/>
  <c r="AK13" i="5"/>
  <c r="AK14" i="5"/>
  <c r="AK15" i="5"/>
  <c r="AK16" i="5"/>
  <c r="AK17" i="5"/>
  <c r="AK18" i="5"/>
  <c r="AK19" i="5"/>
  <c r="AK20" i="5"/>
  <c r="AK21" i="5"/>
  <c r="AK22" i="5"/>
  <c r="AK23" i="5"/>
  <c r="AK24" i="5"/>
  <c r="AK25" i="5"/>
  <c r="AK26" i="5"/>
  <c r="AK27" i="5"/>
  <c r="AK28" i="5"/>
  <c r="AK29" i="5"/>
  <c r="AK30" i="5"/>
  <c r="AK31" i="5"/>
  <c r="AK32" i="5"/>
  <c r="AK33" i="5"/>
  <c r="AK34" i="5"/>
  <c r="AK35" i="5"/>
  <c r="AK36" i="5"/>
  <c r="AK37" i="5"/>
  <c r="AK38" i="5"/>
  <c r="AK39" i="5"/>
  <c r="AK40" i="5"/>
  <c r="AK41" i="5"/>
  <c r="AK42" i="5"/>
  <c r="AK43" i="5"/>
  <c r="AK44" i="5"/>
  <c r="AK45" i="5"/>
  <c r="AK46" i="5"/>
  <c r="AK47" i="5"/>
  <c r="AK48" i="5"/>
  <c r="AK49" i="5"/>
  <c r="AK50" i="5"/>
  <c r="AK51" i="5"/>
  <c r="AK52" i="5"/>
  <c r="AK53" i="5"/>
  <c r="AK54" i="5"/>
  <c r="AK55" i="5"/>
  <c r="AK56" i="5"/>
  <c r="AK57" i="5"/>
  <c r="AK58" i="5"/>
  <c r="AK59" i="5"/>
  <c r="AK60" i="5"/>
  <c r="AK61" i="5"/>
  <c r="AK62" i="5"/>
  <c r="AK63" i="5"/>
  <c r="AK64" i="5"/>
  <c r="AK65" i="5"/>
  <c r="AK66"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94" i="5"/>
  <c r="AK95" i="5"/>
  <c r="AK96" i="5"/>
  <c r="AK97" i="5"/>
  <c r="AK98" i="5"/>
  <c r="AK99" i="5"/>
  <c r="AK100" i="5"/>
  <c r="AK101" i="5"/>
  <c r="AK102" i="5"/>
  <c r="AK103" i="5"/>
  <c r="AK104" i="5"/>
  <c r="AK105" i="5"/>
  <c r="AK106" i="5"/>
  <c r="AK107" i="5"/>
  <c r="AK108" i="5"/>
  <c r="AK109" i="5"/>
  <c r="AK110" i="5"/>
  <c r="AK111" i="5"/>
  <c r="AK112" i="5"/>
  <c r="AK113" i="5"/>
  <c r="AK114" i="5"/>
  <c r="AK115" i="5"/>
  <c r="AK116" i="5"/>
  <c r="AK117" i="5"/>
  <c r="AK118" i="5"/>
  <c r="AK119" i="5"/>
  <c r="AK120" i="5"/>
  <c r="AK121" i="5"/>
  <c r="AK122" i="5"/>
  <c r="AK123" i="5"/>
  <c r="AK124" i="5"/>
  <c r="AK125" i="5"/>
  <c r="AK126" i="5"/>
  <c r="AK127" i="5"/>
  <c r="AK128" i="5"/>
  <c r="AK129" i="5"/>
  <c r="AK130" i="5"/>
  <c r="AK131" i="5"/>
  <c r="AK132" i="5"/>
  <c r="AK133" i="5"/>
  <c r="AK134" i="5"/>
  <c r="AK135" i="5"/>
  <c r="AK136" i="5"/>
  <c r="AK137" i="5"/>
  <c r="AK138" i="5"/>
  <c r="AK139" i="5"/>
  <c r="AK140" i="5"/>
  <c r="AK141" i="5"/>
  <c r="AK142" i="5"/>
  <c r="AK143" i="5"/>
  <c r="AK144" i="5"/>
  <c r="AK145" i="5"/>
  <c r="AK146" i="5"/>
  <c r="AK147" i="5"/>
  <c r="AK148" i="5"/>
  <c r="AK149" i="5"/>
  <c r="AK150" i="5"/>
  <c r="AK151" i="5"/>
  <c r="AK152" i="5"/>
  <c r="AK153" i="5"/>
  <c r="AK154" i="5"/>
  <c r="AK155" i="5"/>
  <c r="AK156" i="5"/>
  <c r="AK157" i="5"/>
  <c r="AK158" i="5"/>
  <c r="AK159" i="5"/>
  <c r="AK160" i="5"/>
  <c r="AK161" i="5"/>
  <c r="AK162" i="5"/>
  <c r="AK163" i="5"/>
  <c r="AK164" i="5"/>
  <c r="AK165" i="5"/>
  <c r="AK166" i="5"/>
  <c r="AK167" i="5"/>
  <c r="AK168" i="5"/>
  <c r="AK169" i="5"/>
  <c r="AK170" i="5"/>
  <c r="AK171" i="5"/>
  <c r="AK172" i="5"/>
  <c r="AK173" i="5"/>
  <c r="AK174" i="5"/>
  <c r="AK175" i="5"/>
  <c r="AK176" i="5"/>
  <c r="AK177" i="5"/>
  <c r="AK178" i="5"/>
  <c r="AK179" i="5"/>
  <c r="AK180" i="5"/>
  <c r="AK181" i="5"/>
  <c r="AK182" i="5"/>
  <c r="AK183" i="5"/>
  <c r="AK184" i="5"/>
  <c r="AK185" i="5"/>
  <c r="AK186" i="5"/>
  <c r="AK187" i="5"/>
  <c r="AK188" i="5"/>
  <c r="AK189" i="5"/>
  <c r="AK190" i="5"/>
  <c r="AK191" i="5"/>
  <c r="AK192" i="5"/>
  <c r="AK193" i="5"/>
  <c r="AK194" i="5"/>
  <c r="AK195" i="5"/>
  <c r="AK196" i="5"/>
  <c r="AK197" i="5"/>
  <c r="AK198" i="5"/>
  <c r="AK199" i="5"/>
  <c r="AK200" i="5"/>
  <c r="AK201" i="5"/>
  <c r="AK202" i="5"/>
  <c r="AK203" i="5"/>
  <c r="AK204" i="5"/>
  <c r="AK205" i="5"/>
  <c r="AK206" i="5"/>
  <c r="AK207" i="5"/>
  <c r="AK208" i="5"/>
  <c r="AK209" i="5"/>
  <c r="AK210" i="5"/>
  <c r="AK211" i="5"/>
  <c r="AK212" i="5"/>
  <c r="AK213" i="5"/>
  <c r="AK214" i="5"/>
  <c r="AK215" i="5"/>
  <c r="AK216" i="5"/>
  <c r="AK217" i="5"/>
  <c r="AK218" i="5"/>
  <c r="AK219" i="5"/>
  <c r="AK220" i="5"/>
  <c r="AK221" i="5"/>
  <c r="AK222" i="5"/>
  <c r="AK223" i="5"/>
  <c r="AK224" i="5"/>
  <c r="AK225" i="5"/>
  <c r="AK226" i="5"/>
  <c r="AK227" i="5"/>
  <c r="AK228" i="5"/>
  <c r="AK229" i="5"/>
  <c r="AK230" i="5"/>
  <c r="AK231" i="5"/>
  <c r="AK232" i="5"/>
  <c r="AK233" i="5"/>
  <c r="AK234" i="5"/>
  <c r="AK235" i="5"/>
  <c r="AK236" i="5"/>
  <c r="AK237" i="5"/>
  <c r="AK238" i="5"/>
  <c r="AK239" i="5"/>
  <c r="AK240" i="5"/>
  <c r="AK241" i="5"/>
  <c r="AK242" i="5"/>
  <c r="AK243" i="5"/>
  <c r="AK244" i="5"/>
  <c r="AK245" i="5"/>
  <c r="AK246" i="5"/>
  <c r="AK247" i="5"/>
  <c r="AK248" i="5"/>
  <c r="AK249" i="5"/>
  <c r="AK250" i="5"/>
  <c r="AK251" i="5"/>
  <c r="AK252" i="5"/>
  <c r="AK253" i="5"/>
  <c r="AK254" i="5"/>
  <c r="AK255" i="5"/>
  <c r="AK256" i="5"/>
  <c r="AK257" i="5"/>
  <c r="AK258" i="5"/>
  <c r="AK259" i="5"/>
  <c r="AK260" i="5"/>
  <c r="AK261" i="5"/>
  <c r="AK262" i="5"/>
  <c r="AK263" i="5"/>
  <c r="AK264" i="5"/>
  <c r="AK265" i="5"/>
  <c r="AK266" i="5"/>
  <c r="AK267" i="5"/>
  <c r="AK268" i="5"/>
  <c r="AK269" i="5"/>
  <c r="AK270" i="5"/>
  <c r="AK271" i="5"/>
  <c r="AK272" i="5"/>
  <c r="AK273" i="5"/>
  <c r="AK274" i="5"/>
  <c r="AK275" i="5"/>
  <c r="AK276" i="5"/>
  <c r="AK277" i="5"/>
  <c r="AK278" i="5"/>
  <c r="AK279" i="5"/>
  <c r="AK280" i="5"/>
  <c r="AK281" i="5"/>
  <c r="AK282" i="5"/>
  <c r="AK283" i="5"/>
  <c r="AK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334" i="5"/>
  <c r="AK335" i="5"/>
  <c r="AK336" i="5"/>
  <c r="AK337" i="5"/>
  <c r="AK338" i="5"/>
  <c r="AK339" i="5"/>
  <c r="AK340" i="5"/>
  <c r="AK341" i="5"/>
  <c r="AK342" i="5"/>
  <c r="AK343" i="5"/>
  <c r="AK344" i="5"/>
  <c r="AK345" i="5"/>
  <c r="AK346" i="5"/>
  <c r="AK347" i="5"/>
  <c r="AK348" i="5"/>
  <c r="AK349" i="5"/>
  <c r="AK350" i="5"/>
  <c r="AK351" i="5"/>
  <c r="AK352" i="5"/>
  <c r="AK353" i="5"/>
  <c r="AK354" i="5"/>
  <c r="AK355" i="5"/>
  <c r="AK356" i="5"/>
  <c r="AK357" i="5"/>
  <c r="AK358" i="5"/>
  <c r="AK359" i="5"/>
  <c r="AK360" i="5"/>
  <c r="AK361" i="5"/>
  <c r="AK362" i="5"/>
  <c r="AK363" i="5"/>
  <c r="AK364" i="5"/>
  <c r="AK365" i="5"/>
  <c r="AK366" i="5"/>
  <c r="AK367" i="5"/>
  <c r="AK368" i="5"/>
  <c r="AK369" i="5"/>
  <c r="AK370" i="5"/>
  <c r="AK371" i="5"/>
  <c r="AK372" i="5"/>
  <c r="AK373" i="5"/>
  <c r="AK374" i="5"/>
  <c r="AK375" i="5"/>
  <c r="AK376" i="5"/>
  <c r="AK377" i="5"/>
  <c r="AK378" i="5"/>
  <c r="AK379" i="5"/>
  <c r="AK380" i="5"/>
  <c r="AK381" i="5"/>
  <c r="AK382" i="5"/>
  <c r="AK383" i="5"/>
  <c r="AK384" i="5"/>
  <c r="AK385" i="5"/>
  <c r="AK386" i="5"/>
  <c r="AK387" i="5"/>
  <c r="AK388" i="5"/>
  <c r="AK389" i="5"/>
  <c r="AK390" i="5"/>
  <c r="AK391" i="5"/>
  <c r="AK392" i="5"/>
  <c r="AK393" i="5"/>
  <c r="AK394" i="5"/>
  <c r="AK395" i="5"/>
  <c r="AK396" i="5"/>
  <c r="AK397" i="5"/>
  <c r="AK398" i="5"/>
  <c r="AK399" i="5"/>
  <c r="AK400" i="5"/>
  <c r="AK401" i="5"/>
  <c r="AK402" i="5"/>
  <c r="AK403" i="5"/>
  <c r="AK404" i="5"/>
  <c r="AK405" i="5"/>
  <c r="AK406" i="5"/>
  <c r="AK407" i="5"/>
  <c r="AK408" i="5"/>
  <c r="AK409" i="5"/>
  <c r="AK410" i="5"/>
  <c r="AK411" i="5"/>
  <c r="AK412" i="5"/>
  <c r="AK413" i="5"/>
  <c r="AK414" i="5"/>
  <c r="AK415" i="5"/>
  <c r="AK416" i="5"/>
  <c r="AK417" i="5"/>
  <c r="AK418" i="5"/>
  <c r="AK419" i="5"/>
  <c r="AK420" i="5"/>
  <c r="AK421" i="5"/>
  <c r="AK422" i="5"/>
  <c r="AK423" i="5"/>
  <c r="AK424" i="5"/>
  <c r="AK425" i="5"/>
  <c r="AK426" i="5"/>
  <c r="AK427" i="5"/>
  <c r="AK428" i="5"/>
  <c r="AK429" i="5"/>
  <c r="AK430" i="5"/>
  <c r="AK431" i="5"/>
  <c r="AK432" i="5"/>
  <c r="AK433" i="5"/>
  <c r="AK434" i="5"/>
  <c r="AK435" i="5"/>
  <c r="AK436" i="5"/>
  <c r="AK437" i="5"/>
  <c r="AK438" i="5"/>
  <c r="AK439" i="5"/>
  <c r="AK440" i="5"/>
  <c r="AK441" i="5"/>
  <c r="AK442" i="5"/>
  <c r="AK443" i="5"/>
  <c r="AK444" i="5"/>
  <c r="AK445" i="5"/>
  <c r="AK446" i="5"/>
  <c r="AK447" i="5"/>
  <c r="AK448" i="5"/>
  <c r="AK449" i="5"/>
  <c r="AK450" i="5"/>
  <c r="AK451" i="5"/>
  <c r="AK452" i="5"/>
  <c r="AK453" i="5"/>
  <c r="AK6" i="5"/>
  <c r="AJ7" i="5"/>
  <c r="AJ8" i="5"/>
  <c r="AJ9" i="5"/>
  <c r="AJ10" i="5"/>
  <c r="AJ11" i="5"/>
  <c r="AJ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6" i="5"/>
  <c r="AI7" i="5"/>
  <c r="AI8" i="5"/>
  <c r="AI9" i="5"/>
  <c r="AI10" i="5"/>
  <c r="AI11" i="5"/>
  <c r="AI12" i="5"/>
  <c r="AI13" i="5"/>
  <c r="AI14" i="5"/>
  <c r="AI15" i="5"/>
  <c r="AI16" i="5"/>
  <c r="AI17" i="5"/>
  <c r="AI18" i="5"/>
  <c r="AI19" i="5"/>
  <c r="AI20" i="5"/>
  <c r="AI21" i="5"/>
  <c r="AI22" i="5"/>
  <c r="AI23" i="5"/>
  <c r="AI24" i="5"/>
  <c r="AI25" i="5"/>
  <c r="AI26" i="5"/>
  <c r="AI27" i="5"/>
  <c r="AI28" i="5"/>
  <c r="AI29" i="5"/>
  <c r="AI30" i="5"/>
  <c r="AI31" i="5"/>
  <c r="AI32" i="5"/>
  <c r="AI33" i="5"/>
  <c r="AI34" i="5"/>
  <c r="AI35" i="5"/>
  <c r="AI36" i="5"/>
  <c r="AI37" i="5"/>
  <c r="AI38" i="5"/>
  <c r="AI39" i="5"/>
  <c r="AI40" i="5"/>
  <c r="AI41" i="5"/>
  <c r="AI42" i="5"/>
  <c r="AI43" i="5"/>
  <c r="AI44" i="5"/>
  <c r="AI45" i="5"/>
  <c r="AI46" i="5"/>
  <c r="AI47" i="5"/>
  <c r="AI48" i="5"/>
  <c r="AI49" i="5"/>
  <c r="AI50" i="5"/>
  <c r="AI51" i="5"/>
  <c r="AI52" i="5"/>
  <c r="AI53" i="5"/>
  <c r="AI54" i="5"/>
  <c r="AI55" i="5"/>
  <c r="AI56" i="5"/>
  <c r="AI57" i="5"/>
  <c r="AI58" i="5"/>
  <c r="AI59" i="5"/>
  <c r="AI60" i="5"/>
  <c r="AI61" i="5"/>
  <c r="AI62" i="5"/>
  <c r="AI63" i="5"/>
  <c r="AI64" i="5"/>
  <c r="AI65" i="5"/>
  <c r="AI66" i="5"/>
  <c r="AI67" i="5"/>
  <c r="AI68" i="5"/>
  <c r="AI69" i="5"/>
  <c r="AI70" i="5"/>
  <c r="AI71" i="5"/>
  <c r="AI72" i="5"/>
  <c r="AI73" i="5"/>
  <c r="AI74" i="5"/>
  <c r="AI75" i="5"/>
  <c r="AI76" i="5"/>
  <c r="AI77" i="5"/>
  <c r="AI78" i="5"/>
  <c r="AI79" i="5"/>
  <c r="AI80" i="5"/>
  <c r="AI81" i="5"/>
  <c r="AI82" i="5"/>
  <c r="AI83" i="5"/>
  <c r="AI84" i="5"/>
  <c r="AI85" i="5"/>
  <c r="AI86" i="5"/>
  <c r="AI87" i="5"/>
  <c r="AI88" i="5"/>
  <c r="AI89" i="5"/>
  <c r="AI90" i="5"/>
  <c r="AI91" i="5"/>
  <c r="AI92" i="5"/>
  <c r="AI93" i="5"/>
  <c r="AI94" i="5"/>
  <c r="AI95" i="5"/>
  <c r="AI96" i="5"/>
  <c r="AI97" i="5"/>
  <c r="AI98" i="5"/>
  <c r="AI99" i="5"/>
  <c r="AI100" i="5"/>
  <c r="AI101" i="5"/>
  <c r="AI102" i="5"/>
  <c r="AI103"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129" i="5"/>
  <c r="AI130" i="5"/>
  <c r="AI131" i="5"/>
  <c r="AI132" i="5"/>
  <c r="AI133" i="5"/>
  <c r="AI134" i="5"/>
  <c r="AI135" i="5"/>
  <c r="AI136" i="5"/>
  <c r="AI137" i="5"/>
  <c r="AI138" i="5"/>
  <c r="AI139" i="5"/>
  <c r="AI140" i="5"/>
  <c r="AI141" i="5"/>
  <c r="AI142" i="5"/>
  <c r="AI143" i="5"/>
  <c r="AI144" i="5"/>
  <c r="AI145" i="5"/>
  <c r="AI146" i="5"/>
  <c r="AI147" i="5"/>
  <c r="AI148" i="5"/>
  <c r="AI149" i="5"/>
  <c r="AI150" i="5"/>
  <c r="AI151" i="5"/>
  <c r="AI152" i="5"/>
  <c r="AI153" i="5"/>
  <c r="AI154" i="5"/>
  <c r="AI155" i="5"/>
  <c r="AI156" i="5"/>
  <c r="AI157" i="5"/>
  <c r="AI158" i="5"/>
  <c r="AI159" i="5"/>
  <c r="AI160" i="5"/>
  <c r="AI161" i="5"/>
  <c r="AI162" i="5"/>
  <c r="AI163" i="5"/>
  <c r="AI164" i="5"/>
  <c r="AI165" i="5"/>
  <c r="AI166" i="5"/>
  <c r="AI167" i="5"/>
  <c r="AI168" i="5"/>
  <c r="AI169" i="5"/>
  <c r="AI170"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199" i="5"/>
  <c r="AI200" i="5"/>
  <c r="AI201" i="5"/>
  <c r="AI202" i="5"/>
  <c r="AI203" i="5"/>
  <c r="AI204" i="5"/>
  <c r="AI205" i="5"/>
  <c r="AI206" i="5"/>
  <c r="AI207" i="5"/>
  <c r="AI208" i="5"/>
  <c r="AI209" i="5"/>
  <c r="AI210" i="5"/>
  <c r="AI211" i="5"/>
  <c r="AI212" i="5"/>
  <c r="AI213" i="5"/>
  <c r="AI214" i="5"/>
  <c r="AI215" i="5"/>
  <c r="AI216" i="5"/>
  <c r="AI217" i="5"/>
  <c r="AI218" i="5"/>
  <c r="AI219" i="5"/>
  <c r="AI220" i="5"/>
  <c r="AI221" i="5"/>
  <c r="AI222" i="5"/>
  <c r="AI223" i="5"/>
  <c r="AI224" i="5"/>
  <c r="AI225" i="5"/>
  <c r="AI226" i="5"/>
  <c r="AI227" i="5"/>
  <c r="AI228" i="5"/>
  <c r="AI229" i="5"/>
  <c r="AI230" i="5"/>
  <c r="AI231" i="5"/>
  <c r="AI232" i="5"/>
  <c r="AI233" i="5"/>
  <c r="AI234" i="5"/>
  <c r="AI235" i="5"/>
  <c r="AI236" i="5"/>
  <c r="AI237" i="5"/>
  <c r="AI238" i="5"/>
  <c r="AI239" i="5"/>
  <c r="AI240" i="5"/>
  <c r="AI241" i="5"/>
  <c r="AI242" i="5"/>
  <c r="AI243" i="5"/>
  <c r="AI244" i="5"/>
  <c r="AI245" i="5"/>
  <c r="AI246" i="5"/>
  <c r="AI247" i="5"/>
  <c r="AI248" i="5"/>
  <c r="AI249" i="5"/>
  <c r="AI250" i="5"/>
  <c r="AI251" i="5"/>
  <c r="AI252" i="5"/>
  <c r="AI253" i="5"/>
  <c r="AI254" i="5"/>
  <c r="AI255" i="5"/>
  <c r="AI256" i="5"/>
  <c r="AI257" i="5"/>
  <c r="AI258" i="5"/>
  <c r="AI259" i="5"/>
  <c r="AI260" i="5"/>
  <c r="AI261" i="5"/>
  <c r="AI262" i="5"/>
  <c r="AI263" i="5"/>
  <c r="AI264" i="5"/>
  <c r="AI265" i="5"/>
  <c r="AI266" i="5"/>
  <c r="AI267" i="5"/>
  <c r="AI268" i="5"/>
  <c r="AI269" i="5"/>
  <c r="AI270" i="5"/>
  <c r="AI271" i="5"/>
  <c r="AI272" i="5"/>
  <c r="AI273" i="5"/>
  <c r="AI274" i="5"/>
  <c r="AI275" i="5"/>
  <c r="AI276" i="5"/>
  <c r="AI277" i="5"/>
  <c r="AI278" i="5"/>
  <c r="AI279" i="5"/>
  <c r="AI280" i="5"/>
  <c r="AI281" i="5"/>
  <c r="AI282" i="5"/>
  <c r="AI283" i="5"/>
  <c r="AI284" i="5"/>
  <c r="AI285" i="5"/>
  <c r="AI286" i="5"/>
  <c r="AI287" i="5"/>
  <c r="AI288" i="5"/>
  <c r="AI289" i="5"/>
  <c r="AI290" i="5"/>
  <c r="AI291" i="5"/>
  <c r="AI292" i="5"/>
  <c r="AI293" i="5"/>
  <c r="AI294" i="5"/>
  <c r="AI295" i="5"/>
  <c r="AI296" i="5"/>
  <c r="AI297" i="5"/>
  <c r="AI298" i="5"/>
  <c r="AI299" i="5"/>
  <c r="AI300" i="5"/>
  <c r="AI301" i="5"/>
  <c r="AI302" i="5"/>
  <c r="AI303" i="5"/>
  <c r="AI304" i="5"/>
  <c r="AI305" i="5"/>
  <c r="AI306" i="5"/>
  <c r="AI307" i="5"/>
  <c r="AI308" i="5"/>
  <c r="AI309" i="5"/>
  <c r="AI310" i="5"/>
  <c r="AI311" i="5"/>
  <c r="AI312" i="5"/>
  <c r="AI313" i="5"/>
  <c r="AI314" i="5"/>
  <c r="AI315" i="5"/>
  <c r="AI316" i="5"/>
  <c r="AI317" i="5"/>
  <c r="AI318" i="5"/>
  <c r="AI319" i="5"/>
  <c r="AI320" i="5"/>
  <c r="AI321" i="5"/>
  <c r="AI322" i="5"/>
  <c r="AI323" i="5"/>
  <c r="AI324" i="5"/>
  <c r="AI325" i="5"/>
  <c r="AI326" i="5"/>
  <c r="AI327" i="5"/>
  <c r="AI328" i="5"/>
  <c r="AI329" i="5"/>
  <c r="AI330" i="5"/>
  <c r="AI331" i="5"/>
  <c r="AI332" i="5"/>
  <c r="AI333" i="5"/>
  <c r="AI334" i="5"/>
  <c r="AI335" i="5"/>
  <c r="AI336" i="5"/>
  <c r="AI337" i="5"/>
  <c r="AI338" i="5"/>
  <c r="AI339" i="5"/>
  <c r="AI340" i="5"/>
  <c r="AI341" i="5"/>
  <c r="AI342" i="5"/>
  <c r="AI343" i="5"/>
  <c r="AI344" i="5"/>
  <c r="AI345" i="5"/>
  <c r="AI346" i="5"/>
  <c r="AI347" i="5"/>
  <c r="AI348" i="5"/>
  <c r="AI349" i="5"/>
  <c r="AI350" i="5"/>
  <c r="AI351" i="5"/>
  <c r="AI352" i="5"/>
  <c r="AI353" i="5"/>
  <c r="AI354" i="5"/>
  <c r="AI355" i="5"/>
  <c r="AI356" i="5"/>
  <c r="AI357" i="5"/>
  <c r="AI358" i="5"/>
  <c r="AI359" i="5"/>
  <c r="AI360" i="5"/>
  <c r="AI361" i="5"/>
  <c r="AI362" i="5"/>
  <c r="AI363" i="5"/>
  <c r="AI364" i="5"/>
  <c r="AI365" i="5"/>
  <c r="AI366" i="5"/>
  <c r="AI367" i="5"/>
  <c r="AI368" i="5"/>
  <c r="AI369" i="5"/>
  <c r="AI370" i="5"/>
  <c r="AI371" i="5"/>
  <c r="AI372" i="5"/>
  <c r="AI373" i="5"/>
  <c r="AI374" i="5"/>
  <c r="AI375" i="5"/>
  <c r="AI376" i="5"/>
  <c r="AI377" i="5"/>
  <c r="AI378" i="5"/>
  <c r="AI379" i="5"/>
  <c r="AI380" i="5"/>
  <c r="AI381" i="5"/>
  <c r="AI382" i="5"/>
  <c r="AI383" i="5"/>
  <c r="AI384" i="5"/>
  <c r="AI385" i="5"/>
  <c r="AI386" i="5"/>
  <c r="AI387" i="5"/>
  <c r="AI388" i="5"/>
  <c r="AI389" i="5"/>
  <c r="AI390" i="5"/>
  <c r="AI391" i="5"/>
  <c r="AI392" i="5"/>
  <c r="AI393" i="5"/>
  <c r="AI394" i="5"/>
  <c r="AI395" i="5"/>
  <c r="AI396" i="5"/>
  <c r="AI397" i="5"/>
  <c r="AI398" i="5"/>
  <c r="AI399" i="5"/>
  <c r="AI400" i="5"/>
  <c r="AI401" i="5"/>
  <c r="AI402" i="5"/>
  <c r="AI403" i="5"/>
  <c r="AI404" i="5"/>
  <c r="AI405" i="5"/>
  <c r="AI406" i="5"/>
  <c r="AI407" i="5"/>
  <c r="AI408" i="5"/>
  <c r="AI409" i="5"/>
  <c r="AI410" i="5"/>
  <c r="AI411" i="5"/>
  <c r="AI412" i="5"/>
  <c r="AI413" i="5"/>
  <c r="AI414" i="5"/>
  <c r="AI415" i="5"/>
  <c r="AI416" i="5"/>
  <c r="AI417" i="5"/>
  <c r="AI418" i="5"/>
  <c r="AI419" i="5"/>
  <c r="AI420" i="5"/>
  <c r="AI421" i="5"/>
  <c r="AI422" i="5"/>
  <c r="AI423" i="5"/>
  <c r="AI424" i="5"/>
  <c r="AI425" i="5"/>
  <c r="AI426" i="5"/>
  <c r="AI427" i="5"/>
  <c r="AI428" i="5"/>
  <c r="AI429" i="5"/>
  <c r="AI430" i="5"/>
  <c r="AI431" i="5"/>
  <c r="AI432" i="5"/>
  <c r="AI433" i="5"/>
  <c r="AI434" i="5"/>
  <c r="AI435" i="5"/>
  <c r="AI436" i="5"/>
  <c r="AI437" i="5"/>
  <c r="AI438" i="5"/>
  <c r="AI439" i="5"/>
  <c r="AI440" i="5"/>
  <c r="AI441" i="5"/>
  <c r="AI442" i="5"/>
  <c r="AI443" i="5"/>
  <c r="AI444" i="5"/>
  <c r="AI445" i="5"/>
  <c r="AI446" i="5"/>
  <c r="AI447" i="5"/>
  <c r="AI448" i="5"/>
  <c r="AI449" i="5"/>
  <c r="AI450" i="5"/>
  <c r="AI451" i="5"/>
  <c r="AI452" i="5"/>
  <c r="AI453" i="5"/>
  <c r="AI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6" i="5"/>
  <c r="AG7" i="5"/>
  <c r="AG8" i="5"/>
  <c r="AG9" i="5"/>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6" i="5"/>
  <c r="AF7" i="5"/>
  <c r="AF8" i="5"/>
  <c r="AF9" i="5"/>
  <c r="AF10" i="5"/>
  <c r="AF11" i="5"/>
  <c r="AF12"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6" i="5"/>
  <c r="AE7" i="5"/>
  <c r="AE8" i="5"/>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AD139" i="5"/>
  <c r="AD140" i="5"/>
  <c r="AD141" i="5"/>
  <c r="AD142" i="5"/>
  <c r="AD143" i="5"/>
  <c r="AD144" i="5"/>
  <c r="AD145" i="5"/>
  <c r="AD146" i="5"/>
  <c r="AD147" i="5"/>
  <c r="AD148" i="5"/>
  <c r="AD149" i="5"/>
  <c r="AD150" i="5"/>
  <c r="AD151" i="5"/>
  <c r="AD152" i="5"/>
  <c r="AD153" i="5"/>
  <c r="AD154" i="5"/>
  <c r="AD155" i="5"/>
  <c r="AD156" i="5"/>
  <c r="AD157" i="5"/>
  <c r="AD158" i="5"/>
  <c r="AD159" i="5"/>
  <c r="AD160" i="5"/>
  <c r="AD161" i="5"/>
  <c r="AD162" i="5"/>
  <c r="AD163" i="5"/>
  <c r="AD164" i="5"/>
  <c r="AD165" i="5"/>
  <c r="AD166" i="5"/>
  <c r="AD167" i="5"/>
  <c r="AD168" i="5"/>
  <c r="AD169" i="5"/>
  <c r="AD170" i="5"/>
  <c r="AD171" i="5"/>
  <c r="AD172" i="5"/>
  <c r="AD173" i="5"/>
  <c r="AD174" i="5"/>
  <c r="AD175" i="5"/>
  <c r="AD176" i="5"/>
  <c r="AD177" i="5"/>
  <c r="AD178" i="5"/>
  <c r="AD179" i="5"/>
  <c r="AD180" i="5"/>
  <c r="AD181" i="5"/>
  <c r="AD182" i="5"/>
  <c r="AD183" i="5"/>
  <c r="AD184" i="5"/>
  <c r="AD185" i="5"/>
  <c r="AD186" i="5"/>
  <c r="AD187" i="5"/>
  <c r="AD188" i="5"/>
  <c r="AD189" i="5"/>
  <c r="AD190" i="5"/>
  <c r="AD191" i="5"/>
  <c r="AD192" i="5"/>
  <c r="AD193" i="5"/>
  <c r="AD194" i="5"/>
  <c r="AD195" i="5"/>
  <c r="AD196" i="5"/>
  <c r="AD197" i="5"/>
  <c r="AD198" i="5"/>
  <c r="AD199" i="5"/>
  <c r="AD200" i="5"/>
  <c r="AD201" i="5"/>
  <c r="AD202" i="5"/>
  <c r="AD203" i="5"/>
  <c r="AD204" i="5"/>
  <c r="AD205" i="5"/>
  <c r="AD206" i="5"/>
  <c r="AD207" i="5"/>
  <c r="AD208" i="5"/>
  <c r="AD209" i="5"/>
  <c r="AD210" i="5"/>
  <c r="AD211" i="5"/>
  <c r="AD212" i="5"/>
  <c r="AD213" i="5"/>
  <c r="AD214" i="5"/>
  <c r="AD215" i="5"/>
  <c r="AD216" i="5"/>
  <c r="AD217" i="5"/>
  <c r="AD218" i="5"/>
  <c r="AD219" i="5"/>
  <c r="AD220" i="5"/>
  <c r="AD221" i="5"/>
  <c r="AD222" i="5"/>
  <c r="AD223" i="5"/>
  <c r="AD224" i="5"/>
  <c r="AD225" i="5"/>
  <c r="AD226" i="5"/>
  <c r="AD227" i="5"/>
  <c r="AD228" i="5"/>
  <c r="AD229" i="5"/>
  <c r="AD230" i="5"/>
  <c r="AD231" i="5"/>
  <c r="AD232" i="5"/>
  <c r="AD233" i="5"/>
  <c r="AD234" i="5"/>
  <c r="AD235" i="5"/>
  <c r="AD236" i="5"/>
  <c r="AD237" i="5"/>
  <c r="AD238" i="5"/>
  <c r="AD239" i="5"/>
  <c r="AD240" i="5"/>
  <c r="AD241" i="5"/>
  <c r="AD242" i="5"/>
  <c r="AD243" i="5"/>
  <c r="AD244" i="5"/>
  <c r="AD245" i="5"/>
  <c r="AD246" i="5"/>
  <c r="AD247" i="5"/>
  <c r="AD248" i="5"/>
  <c r="AD249" i="5"/>
  <c r="AD250" i="5"/>
  <c r="AD251" i="5"/>
  <c r="AD252" i="5"/>
  <c r="AD253" i="5"/>
  <c r="AD254" i="5"/>
  <c r="AD255" i="5"/>
  <c r="AD256" i="5"/>
  <c r="AD257" i="5"/>
  <c r="AD258" i="5"/>
  <c r="AD259" i="5"/>
  <c r="AD260"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AD332" i="5"/>
  <c r="AD333" i="5"/>
  <c r="AD334" i="5"/>
  <c r="AD335" i="5"/>
  <c r="AD336" i="5"/>
  <c r="AD337" i="5"/>
  <c r="AD338" i="5"/>
  <c r="AD339" i="5"/>
  <c r="AD340" i="5"/>
  <c r="AD341" i="5"/>
  <c r="AD342" i="5"/>
  <c r="AD343" i="5"/>
  <c r="AD344" i="5"/>
  <c r="AD345" i="5"/>
  <c r="AD346" i="5"/>
  <c r="AD347" i="5"/>
  <c r="AD348" i="5"/>
  <c r="AD349" i="5"/>
  <c r="AD350" i="5"/>
  <c r="AD351" i="5"/>
  <c r="AD352" i="5"/>
  <c r="AD353" i="5"/>
  <c r="AD354" i="5"/>
  <c r="AD355" i="5"/>
  <c r="AD356" i="5"/>
  <c r="AD357" i="5"/>
  <c r="AD358" i="5"/>
  <c r="AD359" i="5"/>
  <c r="AD360" i="5"/>
  <c r="AD361" i="5"/>
  <c r="AD362" i="5"/>
  <c r="AD363" i="5"/>
  <c r="AD364" i="5"/>
  <c r="AD365" i="5"/>
  <c r="AD366" i="5"/>
  <c r="AD367" i="5"/>
  <c r="AD368" i="5"/>
  <c r="AD369" i="5"/>
  <c r="AD370" i="5"/>
  <c r="AD371" i="5"/>
  <c r="AD372" i="5"/>
  <c r="AD373" i="5"/>
  <c r="AD374" i="5"/>
  <c r="AD375" i="5"/>
  <c r="AD376" i="5"/>
  <c r="AD377" i="5"/>
  <c r="AD378" i="5"/>
  <c r="AD379" i="5"/>
  <c r="AD380" i="5"/>
  <c r="AD381" i="5"/>
  <c r="AD382" i="5"/>
  <c r="AD383" i="5"/>
  <c r="AD384" i="5"/>
  <c r="AD385" i="5"/>
  <c r="AD386" i="5"/>
  <c r="AD387" i="5"/>
  <c r="AD388" i="5"/>
  <c r="AD389" i="5"/>
  <c r="AD390" i="5"/>
  <c r="AD391" i="5"/>
  <c r="AD392" i="5"/>
  <c r="AD393" i="5"/>
  <c r="AD394" i="5"/>
  <c r="AD395" i="5"/>
  <c r="AD396" i="5"/>
  <c r="AD397" i="5"/>
  <c r="AD398" i="5"/>
  <c r="AD399" i="5"/>
  <c r="AD400" i="5"/>
  <c r="AD401" i="5"/>
  <c r="AD402" i="5"/>
  <c r="AD403" i="5"/>
  <c r="AD404" i="5"/>
  <c r="AD405" i="5"/>
  <c r="AD406" i="5"/>
  <c r="AD407" i="5"/>
  <c r="AD408" i="5"/>
  <c r="AD409" i="5"/>
  <c r="AD410" i="5"/>
  <c r="AD411" i="5"/>
  <c r="AD412" i="5"/>
  <c r="AD413" i="5"/>
  <c r="AD414" i="5"/>
  <c r="AD415" i="5"/>
  <c r="AD416" i="5"/>
  <c r="AD417" i="5"/>
  <c r="AD418" i="5"/>
  <c r="AD419" i="5"/>
  <c r="AD420" i="5"/>
  <c r="AD421" i="5"/>
  <c r="AD422" i="5"/>
  <c r="AD423" i="5"/>
  <c r="AD424" i="5"/>
  <c r="AD425" i="5"/>
  <c r="AD426" i="5"/>
  <c r="AD427" i="5"/>
  <c r="AD428" i="5"/>
  <c r="AD429" i="5"/>
  <c r="AD430" i="5"/>
  <c r="AD431" i="5"/>
  <c r="AD432" i="5"/>
  <c r="AD433" i="5"/>
  <c r="AD434" i="5"/>
  <c r="AD435" i="5"/>
  <c r="AD436" i="5"/>
  <c r="AD437" i="5"/>
  <c r="AD438" i="5"/>
  <c r="AD439" i="5"/>
  <c r="AD440" i="5"/>
  <c r="AD441" i="5"/>
  <c r="AD442" i="5"/>
  <c r="AD443" i="5"/>
  <c r="AD444" i="5"/>
  <c r="AD445" i="5"/>
  <c r="AD446" i="5"/>
  <c r="AD447" i="5"/>
  <c r="AD448" i="5"/>
  <c r="AD449" i="5"/>
  <c r="AD450" i="5"/>
  <c r="AD451" i="5"/>
  <c r="AD452" i="5"/>
  <c r="AD453" i="5"/>
  <c r="AD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6"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100" i="5"/>
  <c r="AA101" i="5"/>
  <c r="AA102" i="5"/>
  <c r="AA103" i="5"/>
  <c r="AA104" i="5"/>
  <c r="AA105" i="5"/>
  <c r="AA106" i="5"/>
  <c r="AA107" i="5"/>
  <c r="AA108" i="5"/>
  <c r="AA109" i="5"/>
  <c r="AA110" i="5"/>
  <c r="AA111" i="5"/>
  <c r="AA112" i="5"/>
  <c r="AA113" i="5"/>
  <c r="AA114" i="5"/>
  <c r="AA115" i="5"/>
  <c r="AA116" i="5"/>
  <c r="AA117" i="5"/>
  <c r="AA118" i="5"/>
  <c r="AA119" i="5"/>
  <c r="AA120" i="5"/>
  <c r="AA121" i="5"/>
  <c r="AA122" i="5"/>
  <c r="AA123" i="5"/>
  <c r="AA124" i="5"/>
  <c r="AA125" i="5"/>
  <c r="AA126" i="5"/>
  <c r="AA127" i="5"/>
  <c r="AA128" i="5"/>
  <c r="AA129" i="5"/>
  <c r="AA130" i="5"/>
  <c r="AA131" i="5"/>
  <c r="AA132" i="5"/>
  <c r="AA133" i="5"/>
  <c r="AA134" i="5"/>
  <c r="AA135" i="5"/>
  <c r="AA136" i="5"/>
  <c r="AA137" i="5"/>
  <c r="AA138" i="5"/>
  <c r="AA139" i="5"/>
  <c r="AA140" i="5"/>
  <c r="AA141" i="5"/>
  <c r="AA142" i="5"/>
  <c r="AA143" i="5"/>
  <c r="AA144" i="5"/>
  <c r="AA145" i="5"/>
  <c r="AA146" i="5"/>
  <c r="AA147" i="5"/>
  <c r="AA148" i="5"/>
  <c r="AA149" i="5"/>
  <c r="AA150" i="5"/>
  <c r="AA151" i="5"/>
  <c r="AA152" i="5"/>
  <c r="AA153" i="5"/>
  <c r="AA154" i="5"/>
  <c r="AA155" i="5"/>
  <c r="AA156" i="5"/>
  <c r="AA157" i="5"/>
  <c r="AA158" i="5"/>
  <c r="AA159" i="5"/>
  <c r="AA160" i="5"/>
  <c r="AA161" i="5"/>
  <c r="AA162" i="5"/>
  <c r="AA163" i="5"/>
  <c r="AA164" i="5"/>
  <c r="AA165" i="5"/>
  <c r="AA166" i="5"/>
  <c r="AA167" i="5"/>
  <c r="AA168" i="5"/>
  <c r="AA169" i="5"/>
  <c r="AA170" i="5"/>
  <c r="AA171" i="5"/>
  <c r="AA172" i="5"/>
  <c r="AA173" i="5"/>
  <c r="AA174" i="5"/>
  <c r="AA175" i="5"/>
  <c r="AA176" i="5"/>
  <c r="AA177" i="5"/>
  <c r="AA178" i="5"/>
  <c r="AA179" i="5"/>
  <c r="AA180" i="5"/>
  <c r="AA181" i="5"/>
  <c r="AA182" i="5"/>
  <c r="AA183" i="5"/>
  <c r="AA184" i="5"/>
  <c r="AA185" i="5"/>
  <c r="AA186" i="5"/>
  <c r="AA187" i="5"/>
  <c r="AA188" i="5"/>
  <c r="AA189" i="5"/>
  <c r="AA190" i="5"/>
  <c r="AA191" i="5"/>
  <c r="AA192" i="5"/>
  <c r="AA193" i="5"/>
  <c r="AA194" i="5"/>
  <c r="AA195" i="5"/>
  <c r="AA196" i="5"/>
  <c r="AA197" i="5"/>
  <c r="AA198" i="5"/>
  <c r="AA199" i="5"/>
  <c r="AA200" i="5"/>
  <c r="AA201" i="5"/>
  <c r="AA202" i="5"/>
  <c r="AA203" i="5"/>
  <c r="AA204" i="5"/>
  <c r="AA205" i="5"/>
  <c r="AA206" i="5"/>
  <c r="AA207" i="5"/>
  <c r="AA208" i="5"/>
  <c r="AA209" i="5"/>
  <c r="AA210" i="5"/>
  <c r="AA211" i="5"/>
  <c r="AA212" i="5"/>
  <c r="AA213" i="5"/>
  <c r="AA214" i="5"/>
  <c r="AA215" i="5"/>
  <c r="AA216" i="5"/>
  <c r="AA217" i="5"/>
  <c r="AA218" i="5"/>
  <c r="AA219" i="5"/>
  <c r="AA220" i="5"/>
  <c r="AA221" i="5"/>
  <c r="AA222" i="5"/>
  <c r="AA223" i="5"/>
  <c r="AA224" i="5"/>
  <c r="AA225" i="5"/>
  <c r="AA226" i="5"/>
  <c r="AA227" i="5"/>
  <c r="AA228" i="5"/>
  <c r="AA229" i="5"/>
  <c r="AA230" i="5"/>
  <c r="AA231" i="5"/>
  <c r="AA232" i="5"/>
  <c r="AA233" i="5"/>
  <c r="AA234" i="5"/>
  <c r="AA235" i="5"/>
  <c r="AA236" i="5"/>
  <c r="AA237" i="5"/>
  <c r="AA238" i="5"/>
  <c r="AA239" i="5"/>
  <c r="AA240" i="5"/>
  <c r="AA241" i="5"/>
  <c r="AA242" i="5"/>
  <c r="AA243" i="5"/>
  <c r="AA244" i="5"/>
  <c r="AA245" i="5"/>
  <c r="AA246" i="5"/>
  <c r="AA247" i="5"/>
  <c r="AA248" i="5"/>
  <c r="AA249" i="5"/>
  <c r="AA250" i="5"/>
  <c r="AA251" i="5"/>
  <c r="AA252" i="5"/>
  <c r="AA253" i="5"/>
  <c r="AA254" i="5"/>
  <c r="AA255" i="5"/>
  <c r="AA256" i="5"/>
  <c r="AA257" i="5"/>
  <c r="AA258" i="5"/>
  <c r="AA259" i="5"/>
  <c r="AA260" i="5"/>
  <c r="AA261" i="5"/>
  <c r="AA262" i="5"/>
  <c r="AA263" i="5"/>
  <c r="AA264" i="5"/>
  <c r="AA265" i="5"/>
  <c r="AA266" i="5"/>
  <c r="AA267" i="5"/>
  <c r="AA268" i="5"/>
  <c r="AA269" i="5"/>
  <c r="AA270" i="5"/>
  <c r="AA271" i="5"/>
  <c r="AA272" i="5"/>
  <c r="AA273" i="5"/>
  <c r="AA274" i="5"/>
  <c r="AA275" i="5"/>
  <c r="AA276" i="5"/>
  <c r="AA277"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AA301" i="5"/>
  <c r="AA302" i="5"/>
  <c r="AA303" i="5"/>
  <c r="AA304" i="5"/>
  <c r="AA305" i="5"/>
  <c r="AA306" i="5"/>
  <c r="AA307" i="5"/>
  <c r="AA308" i="5"/>
  <c r="AA309" i="5"/>
  <c r="AA310" i="5"/>
  <c r="AA311" i="5"/>
  <c r="AA312" i="5"/>
  <c r="AA313" i="5"/>
  <c r="AA314" i="5"/>
  <c r="AA315" i="5"/>
  <c r="AA316" i="5"/>
  <c r="AA317" i="5"/>
  <c r="AA318" i="5"/>
  <c r="AA319" i="5"/>
  <c r="AA320" i="5"/>
  <c r="AA321" i="5"/>
  <c r="AA322" i="5"/>
  <c r="AA323" i="5"/>
  <c r="AA324" i="5"/>
  <c r="AA325" i="5"/>
  <c r="AA326" i="5"/>
  <c r="AA327" i="5"/>
  <c r="AA328" i="5"/>
  <c r="AA329" i="5"/>
  <c r="AA330" i="5"/>
  <c r="AA331" i="5"/>
  <c r="AA332" i="5"/>
  <c r="AA333" i="5"/>
  <c r="AA334" i="5"/>
  <c r="AA335" i="5"/>
  <c r="AA336" i="5"/>
  <c r="AA337" i="5"/>
  <c r="AA338" i="5"/>
  <c r="AA339" i="5"/>
  <c r="AA340" i="5"/>
  <c r="AA341" i="5"/>
  <c r="AA342" i="5"/>
  <c r="AA343" i="5"/>
  <c r="AA344" i="5"/>
  <c r="AA345" i="5"/>
  <c r="AA346" i="5"/>
  <c r="AA347" i="5"/>
  <c r="AA348" i="5"/>
  <c r="AA349" i="5"/>
  <c r="AA350" i="5"/>
  <c r="AA351" i="5"/>
  <c r="AA352" i="5"/>
  <c r="AA353" i="5"/>
  <c r="AA354" i="5"/>
  <c r="AA355" i="5"/>
  <c r="AA356" i="5"/>
  <c r="AA357" i="5"/>
  <c r="AA358" i="5"/>
  <c r="AA359" i="5"/>
  <c r="AA360" i="5"/>
  <c r="AA361" i="5"/>
  <c r="AA362" i="5"/>
  <c r="AA363" i="5"/>
  <c r="AA364" i="5"/>
  <c r="AA365" i="5"/>
  <c r="AA366" i="5"/>
  <c r="AA367" i="5"/>
  <c r="AA368" i="5"/>
  <c r="AA369" i="5"/>
  <c r="AA370" i="5"/>
  <c r="AA371" i="5"/>
  <c r="AA372" i="5"/>
  <c r="AA373" i="5"/>
  <c r="AA374" i="5"/>
  <c r="AA375" i="5"/>
  <c r="AA376" i="5"/>
  <c r="AA377" i="5"/>
  <c r="AA378" i="5"/>
  <c r="AA379" i="5"/>
  <c r="AA380" i="5"/>
  <c r="AA381" i="5"/>
  <c r="AA382" i="5"/>
  <c r="AA383" i="5"/>
  <c r="AA384" i="5"/>
  <c r="AA385" i="5"/>
  <c r="AA386" i="5"/>
  <c r="AA387" i="5"/>
  <c r="AA388" i="5"/>
  <c r="AA389" i="5"/>
  <c r="AA390" i="5"/>
  <c r="AA391" i="5"/>
  <c r="AA392" i="5"/>
  <c r="AA393" i="5"/>
  <c r="AA394" i="5"/>
  <c r="AA395" i="5"/>
  <c r="AA396" i="5"/>
  <c r="AA397" i="5"/>
  <c r="AA398" i="5"/>
  <c r="AA399" i="5"/>
  <c r="AA400" i="5"/>
  <c r="AA401" i="5"/>
  <c r="AA402" i="5"/>
  <c r="AA403" i="5"/>
  <c r="AA404" i="5"/>
  <c r="AA405" i="5"/>
  <c r="AA406" i="5"/>
  <c r="AA407" i="5"/>
  <c r="AA408" i="5"/>
  <c r="AA409" i="5"/>
  <c r="AA410" i="5"/>
  <c r="AA411" i="5"/>
  <c r="AA412" i="5"/>
  <c r="AA413" i="5"/>
  <c r="AA414" i="5"/>
  <c r="AA415" i="5"/>
  <c r="AA416" i="5"/>
  <c r="AA417" i="5"/>
  <c r="AA418" i="5"/>
  <c r="AA419" i="5"/>
  <c r="AA420" i="5"/>
  <c r="AA421" i="5"/>
  <c r="AA422" i="5"/>
  <c r="AA423" i="5"/>
  <c r="AA424" i="5"/>
  <c r="AA425" i="5"/>
  <c r="AA426" i="5"/>
  <c r="AA427" i="5"/>
  <c r="AA428" i="5"/>
  <c r="AA429" i="5"/>
  <c r="AA430" i="5"/>
  <c r="AA431" i="5"/>
  <c r="AA432" i="5"/>
  <c r="AA433" i="5"/>
  <c r="AA434" i="5"/>
  <c r="AA435" i="5"/>
  <c r="AA436" i="5"/>
  <c r="AA437" i="5"/>
  <c r="AA438" i="5"/>
  <c r="AA439" i="5"/>
  <c r="AA440" i="5"/>
  <c r="AA441" i="5"/>
  <c r="AA442" i="5"/>
  <c r="AA443" i="5"/>
  <c r="AA444" i="5"/>
  <c r="AA445" i="5"/>
  <c r="AA446" i="5"/>
  <c r="AA447" i="5"/>
  <c r="AA448" i="5"/>
  <c r="AA449" i="5"/>
  <c r="AA450" i="5"/>
  <c r="AA451" i="5"/>
  <c r="AA452" i="5"/>
  <c r="AA453" i="5"/>
  <c r="AA6" i="5"/>
  <c r="Z7" i="5"/>
  <c r="Z8" i="5"/>
  <c r="Z9" i="5"/>
  <c r="Z10" i="5"/>
  <c r="Z11"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56" i="5"/>
  <c r="Z57" i="5"/>
  <c r="Z58" i="5"/>
  <c r="Z59" i="5"/>
  <c r="Z60" i="5"/>
  <c r="Z61" i="5"/>
  <c r="Z62" i="5"/>
  <c r="Z63" i="5"/>
  <c r="Z64" i="5"/>
  <c r="Z65" i="5"/>
  <c r="Z66" i="5"/>
  <c r="Z67" i="5"/>
  <c r="Z68" i="5"/>
  <c r="Z69" i="5"/>
  <c r="Z70" i="5"/>
  <c r="Z71" i="5"/>
  <c r="Z72" i="5"/>
  <c r="Z73" i="5"/>
  <c r="Z74" i="5"/>
  <c r="Z75" i="5"/>
  <c r="Z76" i="5"/>
  <c r="Z77" i="5"/>
  <c r="Z78" i="5"/>
  <c r="Z79" i="5"/>
  <c r="Z80" i="5"/>
  <c r="Z81" i="5"/>
  <c r="Z82" i="5"/>
  <c r="Z83" i="5"/>
  <c r="Z84" i="5"/>
  <c r="Z85" i="5"/>
  <c r="Z86" i="5"/>
  <c r="Z87" i="5"/>
  <c r="Z88" i="5"/>
  <c r="Z89" i="5"/>
  <c r="Z90" i="5"/>
  <c r="Z91" i="5"/>
  <c r="Z92" i="5"/>
  <c r="Z93" i="5"/>
  <c r="Z94" i="5"/>
  <c r="Z95" i="5"/>
  <c r="Z96" i="5"/>
  <c r="Z97" i="5"/>
  <c r="Z98" i="5"/>
  <c r="Z99" i="5"/>
  <c r="Z100" i="5"/>
  <c r="Z101" i="5"/>
  <c r="Z102" i="5"/>
  <c r="Z103" i="5"/>
  <c r="Z104" i="5"/>
  <c r="Z105" i="5"/>
  <c r="Z106" i="5"/>
  <c r="Z107" i="5"/>
  <c r="Z108" i="5"/>
  <c r="Z109" i="5"/>
  <c r="Z110" i="5"/>
  <c r="Z111" i="5"/>
  <c r="Z112" i="5"/>
  <c r="Z113" i="5"/>
  <c r="Z114" i="5"/>
  <c r="Z115" i="5"/>
  <c r="Z116" i="5"/>
  <c r="Z117" i="5"/>
  <c r="Z118" i="5"/>
  <c r="Z119" i="5"/>
  <c r="Z120" i="5"/>
  <c r="Z121" i="5"/>
  <c r="Z122" i="5"/>
  <c r="Z123" i="5"/>
  <c r="Z124" i="5"/>
  <c r="Z125" i="5"/>
  <c r="Z126" i="5"/>
  <c r="Z127" i="5"/>
  <c r="Z128" i="5"/>
  <c r="Z129" i="5"/>
  <c r="Z130" i="5"/>
  <c r="Z131" i="5"/>
  <c r="Z132" i="5"/>
  <c r="Z133" i="5"/>
  <c r="Z134" i="5"/>
  <c r="Z135" i="5"/>
  <c r="Z136" i="5"/>
  <c r="Z137" i="5"/>
  <c r="Z138" i="5"/>
  <c r="Z139" i="5"/>
  <c r="Z140" i="5"/>
  <c r="Z141" i="5"/>
  <c r="Z142" i="5"/>
  <c r="Z143" i="5"/>
  <c r="Z144" i="5"/>
  <c r="Z145" i="5"/>
  <c r="Z146" i="5"/>
  <c r="Z147" i="5"/>
  <c r="Z148" i="5"/>
  <c r="Z149" i="5"/>
  <c r="Z150" i="5"/>
  <c r="Z151" i="5"/>
  <c r="Z152" i="5"/>
  <c r="Z153" i="5"/>
  <c r="Z154" i="5"/>
  <c r="Z155" i="5"/>
  <c r="Z156" i="5"/>
  <c r="Z157" i="5"/>
  <c r="Z158" i="5"/>
  <c r="Z159" i="5"/>
  <c r="Z160" i="5"/>
  <c r="Z161" i="5"/>
  <c r="Z162" i="5"/>
  <c r="Z163" i="5"/>
  <c r="Z164" i="5"/>
  <c r="Z165" i="5"/>
  <c r="Z166" i="5"/>
  <c r="Z167" i="5"/>
  <c r="Z168" i="5"/>
  <c r="Z169" i="5"/>
  <c r="Z170" i="5"/>
  <c r="Z171" i="5"/>
  <c r="Z172" i="5"/>
  <c r="Z173" i="5"/>
  <c r="Z174" i="5"/>
  <c r="Z175" i="5"/>
  <c r="Z176" i="5"/>
  <c r="Z177" i="5"/>
  <c r="Z178" i="5"/>
  <c r="Z179" i="5"/>
  <c r="Z180" i="5"/>
  <c r="Z181" i="5"/>
  <c r="Z182" i="5"/>
  <c r="Z183" i="5"/>
  <c r="Z184" i="5"/>
  <c r="Z185" i="5"/>
  <c r="Z186" i="5"/>
  <c r="Z187" i="5"/>
  <c r="Z188" i="5"/>
  <c r="Z189" i="5"/>
  <c r="Z190" i="5"/>
  <c r="Z191" i="5"/>
  <c r="Z192" i="5"/>
  <c r="Z193" i="5"/>
  <c r="Z194" i="5"/>
  <c r="Z195" i="5"/>
  <c r="Z196" i="5"/>
  <c r="Z197" i="5"/>
  <c r="Z198" i="5"/>
  <c r="Z199" i="5"/>
  <c r="Z200" i="5"/>
  <c r="Z201" i="5"/>
  <c r="Z202" i="5"/>
  <c r="Z203" i="5"/>
  <c r="Z204" i="5"/>
  <c r="Z205" i="5"/>
  <c r="Z206" i="5"/>
  <c r="Z207" i="5"/>
  <c r="Z208" i="5"/>
  <c r="Z209" i="5"/>
  <c r="Z210" i="5"/>
  <c r="Z211" i="5"/>
  <c r="Z212" i="5"/>
  <c r="Z213" i="5"/>
  <c r="Z214" i="5"/>
  <c r="Z215" i="5"/>
  <c r="Z216" i="5"/>
  <c r="Z217" i="5"/>
  <c r="Z218" i="5"/>
  <c r="Z219" i="5"/>
  <c r="Z220" i="5"/>
  <c r="Z221" i="5"/>
  <c r="Z222" i="5"/>
  <c r="Z223" i="5"/>
  <c r="Z224" i="5"/>
  <c r="Z225" i="5"/>
  <c r="Z226" i="5"/>
  <c r="Z227" i="5"/>
  <c r="Z228" i="5"/>
  <c r="Z229" i="5"/>
  <c r="Z230" i="5"/>
  <c r="Z231" i="5"/>
  <c r="Z232" i="5"/>
  <c r="Z233" i="5"/>
  <c r="Z234" i="5"/>
  <c r="Z235" i="5"/>
  <c r="Z236" i="5"/>
  <c r="Z237" i="5"/>
  <c r="Z238" i="5"/>
  <c r="Z239" i="5"/>
  <c r="Z240" i="5"/>
  <c r="Z241" i="5"/>
  <c r="Z242" i="5"/>
  <c r="Z243" i="5"/>
  <c r="Z244" i="5"/>
  <c r="Z245" i="5"/>
  <c r="Z246" i="5"/>
  <c r="Z247" i="5"/>
  <c r="Z248" i="5"/>
  <c r="Z249" i="5"/>
  <c r="Z250" i="5"/>
  <c r="Z251" i="5"/>
  <c r="Z252" i="5"/>
  <c r="Z253" i="5"/>
  <c r="Z254" i="5"/>
  <c r="Z255" i="5"/>
  <c r="Z256" i="5"/>
  <c r="Z257" i="5"/>
  <c r="Z258" i="5"/>
  <c r="Z259" i="5"/>
  <c r="Z260" i="5"/>
  <c r="Z261" i="5"/>
  <c r="Z262" i="5"/>
  <c r="Z263" i="5"/>
  <c r="Z264" i="5"/>
  <c r="Z265" i="5"/>
  <c r="Z266" i="5"/>
  <c r="Z267" i="5"/>
  <c r="Z268" i="5"/>
  <c r="Z269" i="5"/>
  <c r="Z270" i="5"/>
  <c r="Z271" i="5"/>
  <c r="Z272" i="5"/>
  <c r="Z273" i="5"/>
  <c r="Z274" i="5"/>
  <c r="Z275" i="5"/>
  <c r="Z276" i="5"/>
  <c r="Z277" i="5"/>
  <c r="Z278" i="5"/>
  <c r="Z279" i="5"/>
  <c r="Z280" i="5"/>
  <c r="Z281" i="5"/>
  <c r="Z282" i="5"/>
  <c r="Z283" i="5"/>
  <c r="Z284" i="5"/>
  <c r="Z285" i="5"/>
  <c r="Z286" i="5"/>
  <c r="Z287" i="5"/>
  <c r="Z288" i="5"/>
  <c r="Z289" i="5"/>
  <c r="Z290" i="5"/>
  <c r="Z291" i="5"/>
  <c r="Z292" i="5"/>
  <c r="Z293" i="5"/>
  <c r="Z294" i="5"/>
  <c r="Z295" i="5"/>
  <c r="Z296" i="5"/>
  <c r="Z297" i="5"/>
  <c r="Z298" i="5"/>
  <c r="Z299" i="5"/>
  <c r="Z300" i="5"/>
  <c r="Z301" i="5"/>
  <c r="Z302" i="5"/>
  <c r="Z303" i="5"/>
  <c r="Z304" i="5"/>
  <c r="Z305" i="5"/>
  <c r="Z306" i="5"/>
  <c r="Z307" i="5"/>
  <c r="Z308" i="5"/>
  <c r="Z309" i="5"/>
  <c r="Z310" i="5"/>
  <c r="Z311" i="5"/>
  <c r="Z312" i="5"/>
  <c r="Z313" i="5"/>
  <c r="Z314" i="5"/>
  <c r="Z315" i="5"/>
  <c r="Z316" i="5"/>
  <c r="Z317" i="5"/>
  <c r="Z318" i="5"/>
  <c r="Z319" i="5"/>
  <c r="Z320" i="5"/>
  <c r="Z321" i="5"/>
  <c r="Z322" i="5"/>
  <c r="Z323" i="5"/>
  <c r="Z324" i="5"/>
  <c r="Z325" i="5"/>
  <c r="Z326" i="5"/>
  <c r="Z327" i="5"/>
  <c r="Z328" i="5"/>
  <c r="Z329" i="5"/>
  <c r="Z330" i="5"/>
  <c r="Z331" i="5"/>
  <c r="Z332" i="5"/>
  <c r="Z333" i="5"/>
  <c r="Z334" i="5"/>
  <c r="Z335" i="5"/>
  <c r="Z336" i="5"/>
  <c r="Z337" i="5"/>
  <c r="Z338" i="5"/>
  <c r="Z339" i="5"/>
  <c r="Z340" i="5"/>
  <c r="Z341" i="5"/>
  <c r="Z342" i="5"/>
  <c r="Z343" i="5"/>
  <c r="Z344" i="5"/>
  <c r="Z345" i="5"/>
  <c r="Z346" i="5"/>
  <c r="Z347" i="5"/>
  <c r="Z348" i="5"/>
  <c r="Z349" i="5"/>
  <c r="Z350" i="5"/>
  <c r="Z351" i="5"/>
  <c r="Z352" i="5"/>
  <c r="Z353" i="5"/>
  <c r="Z354" i="5"/>
  <c r="Z355" i="5"/>
  <c r="Z356" i="5"/>
  <c r="Z357" i="5"/>
  <c r="Z358" i="5"/>
  <c r="Z359" i="5"/>
  <c r="Z360" i="5"/>
  <c r="Z361" i="5"/>
  <c r="Z362" i="5"/>
  <c r="Z363" i="5"/>
  <c r="Z364" i="5"/>
  <c r="Z365" i="5"/>
  <c r="Z366" i="5"/>
  <c r="Z367" i="5"/>
  <c r="Z368" i="5"/>
  <c r="Z369" i="5"/>
  <c r="Z370" i="5"/>
  <c r="Z371" i="5"/>
  <c r="Z372" i="5"/>
  <c r="Z373" i="5"/>
  <c r="Z374" i="5"/>
  <c r="Z375" i="5"/>
  <c r="Z376" i="5"/>
  <c r="Z377" i="5"/>
  <c r="Z378" i="5"/>
  <c r="Z379" i="5"/>
  <c r="Z380" i="5"/>
  <c r="Z381" i="5"/>
  <c r="Z382" i="5"/>
  <c r="Z383" i="5"/>
  <c r="Z384" i="5"/>
  <c r="Z385" i="5"/>
  <c r="Z386" i="5"/>
  <c r="Z387" i="5"/>
  <c r="Z388" i="5"/>
  <c r="Z389" i="5"/>
  <c r="Z390" i="5"/>
  <c r="Z391" i="5"/>
  <c r="Z392" i="5"/>
  <c r="Z393" i="5"/>
  <c r="Z394" i="5"/>
  <c r="Z395" i="5"/>
  <c r="Z396" i="5"/>
  <c r="Z397" i="5"/>
  <c r="Z398" i="5"/>
  <c r="Z399" i="5"/>
  <c r="Z400" i="5"/>
  <c r="Z401" i="5"/>
  <c r="Z402" i="5"/>
  <c r="Z403" i="5"/>
  <c r="Z404" i="5"/>
  <c r="Z405" i="5"/>
  <c r="Z406" i="5"/>
  <c r="Z407" i="5"/>
  <c r="Z408" i="5"/>
  <c r="Z409" i="5"/>
  <c r="Z410" i="5"/>
  <c r="Z411" i="5"/>
  <c r="Z412" i="5"/>
  <c r="Z413" i="5"/>
  <c r="Z414" i="5"/>
  <c r="Z415" i="5"/>
  <c r="Z416" i="5"/>
  <c r="Z417" i="5"/>
  <c r="Z418" i="5"/>
  <c r="Z419" i="5"/>
  <c r="Z420" i="5"/>
  <c r="Z421" i="5"/>
  <c r="Z422" i="5"/>
  <c r="Z423" i="5"/>
  <c r="Z424" i="5"/>
  <c r="Z425" i="5"/>
  <c r="Z426" i="5"/>
  <c r="Z427" i="5"/>
  <c r="Z428" i="5"/>
  <c r="Z429" i="5"/>
  <c r="Z430" i="5"/>
  <c r="Z431" i="5"/>
  <c r="Z432" i="5"/>
  <c r="Z433" i="5"/>
  <c r="Z434" i="5"/>
  <c r="Z435" i="5"/>
  <c r="Z436" i="5"/>
  <c r="Z437" i="5"/>
  <c r="Z438" i="5"/>
  <c r="Z439" i="5"/>
  <c r="Z440" i="5"/>
  <c r="Z441" i="5"/>
  <c r="Z442" i="5"/>
  <c r="Z443" i="5"/>
  <c r="Z444" i="5"/>
  <c r="Z445" i="5"/>
  <c r="Z446" i="5"/>
  <c r="Z447" i="5"/>
  <c r="Z448" i="5"/>
  <c r="Z449" i="5"/>
  <c r="Z450" i="5"/>
  <c r="Z451" i="5"/>
  <c r="Z452" i="5"/>
  <c r="Z453" i="5"/>
  <c r="Z6"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6" i="5"/>
  <c r="W7" i="5"/>
  <c r="W8" i="5"/>
  <c r="W9" i="5"/>
  <c r="W10" i="5"/>
  <c r="W11" i="5"/>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88" i="5"/>
  <c r="U89" i="5"/>
  <c r="U90" i="5"/>
  <c r="U91" i="5"/>
  <c r="U92" i="5"/>
  <c r="U93" i="5"/>
  <c r="U94" i="5"/>
  <c r="U95" i="5"/>
  <c r="U96" i="5"/>
  <c r="U97" i="5"/>
  <c r="U98" i="5"/>
  <c r="U99" i="5"/>
  <c r="U100" i="5"/>
  <c r="U101" i="5"/>
  <c r="U102" i="5"/>
  <c r="U103" i="5"/>
  <c r="U104" i="5"/>
  <c r="U105" i="5"/>
  <c r="U106" i="5"/>
  <c r="U107" i="5"/>
  <c r="U108" i="5"/>
  <c r="U109" i="5"/>
  <c r="U110" i="5"/>
  <c r="U111" i="5"/>
  <c r="U112" i="5"/>
  <c r="U113" i="5"/>
  <c r="U114" i="5"/>
  <c r="U115" i="5"/>
  <c r="U116" i="5"/>
  <c r="U117" i="5"/>
  <c r="U118" i="5"/>
  <c r="U119" i="5"/>
  <c r="U120" i="5"/>
  <c r="U121" i="5"/>
  <c r="U122" i="5"/>
  <c r="U123" i="5"/>
  <c r="U124" i="5"/>
  <c r="U125" i="5"/>
  <c r="U126" i="5"/>
  <c r="U127" i="5"/>
  <c r="U128" i="5"/>
  <c r="U129" i="5"/>
  <c r="U130" i="5"/>
  <c r="U131" i="5"/>
  <c r="U132" i="5"/>
  <c r="U133" i="5"/>
  <c r="U134" i="5"/>
  <c r="U135" i="5"/>
  <c r="U136" i="5"/>
  <c r="U137" i="5"/>
  <c r="U138" i="5"/>
  <c r="U139" i="5"/>
  <c r="U140" i="5"/>
  <c r="U141" i="5"/>
  <c r="U142" i="5"/>
  <c r="U143" i="5"/>
  <c r="U144" i="5"/>
  <c r="U145" i="5"/>
  <c r="U146" i="5"/>
  <c r="U147" i="5"/>
  <c r="U148" i="5"/>
  <c r="U149" i="5"/>
  <c r="U150" i="5"/>
  <c r="U151" i="5"/>
  <c r="U152" i="5"/>
  <c r="U153" i="5"/>
  <c r="U154" i="5"/>
  <c r="U155" i="5"/>
  <c r="U156" i="5"/>
  <c r="U157" i="5"/>
  <c r="U158" i="5"/>
  <c r="U159" i="5"/>
  <c r="U160" i="5"/>
  <c r="U161" i="5"/>
  <c r="U162" i="5"/>
  <c r="U163" i="5"/>
  <c r="U164" i="5"/>
  <c r="U165" i="5"/>
  <c r="U166" i="5"/>
  <c r="U167" i="5"/>
  <c r="U168" i="5"/>
  <c r="U169" i="5"/>
  <c r="U170" i="5"/>
  <c r="U171" i="5"/>
  <c r="U172" i="5"/>
  <c r="U173" i="5"/>
  <c r="U174" i="5"/>
  <c r="U175" i="5"/>
  <c r="U176" i="5"/>
  <c r="U177" i="5"/>
  <c r="U178" i="5"/>
  <c r="U179" i="5"/>
  <c r="U180" i="5"/>
  <c r="U181" i="5"/>
  <c r="U182" i="5"/>
  <c r="U183" i="5"/>
  <c r="U184" i="5"/>
  <c r="U185" i="5"/>
  <c r="U186" i="5"/>
  <c r="U187" i="5"/>
  <c r="U188" i="5"/>
  <c r="U189" i="5"/>
  <c r="U190" i="5"/>
  <c r="U191" i="5"/>
  <c r="U192" i="5"/>
  <c r="U193" i="5"/>
  <c r="U194" i="5"/>
  <c r="U195" i="5"/>
  <c r="U196" i="5"/>
  <c r="U197" i="5"/>
  <c r="U198" i="5"/>
  <c r="U199" i="5"/>
  <c r="U200" i="5"/>
  <c r="U201" i="5"/>
  <c r="U202" i="5"/>
  <c r="U203" i="5"/>
  <c r="U204" i="5"/>
  <c r="U205" i="5"/>
  <c r="U206" i="5"/>
  <c r="U207" i="5"/>
  <c r="U208" i="5"/>
  <c r="U209" i="5"/>
  <c r="U210" i="5"/>
  <c r="U211" i="5"/>
  <c r="U212" i="5"/>
  <c r="U213" i="5"/>
  <c r="U214" i="5"/>
  <c r="U215" i="5"/>
  <c r="U216" i="5"/>
  <c r="U217" i="5"/>
  <c r="U218" i="5"/>
  <c r="U219" i="5"/>
  <c r="U220" i="5"/>
  <c r="U221" i="5"/>
  <c r="U222" i="5"/>
  <c r="U223" i="5"/>
  <c r="U224" i="5"/>
  <c r="U225" i="5"/>
  <c r="U226" i="5"/>
  <c r="U227" i="5"/>
  <c r="U228" i="5"/>
  <c r="U229" i="5"/>
  <c r="U230" i="5"/>
  <c r="U231" i="5"/>
  <c r="U232" i="5"/>
  <c r="U233" i="5"/>
  <c r="U234" i="5"/>
  <c r="U235" i="5"/>
  <c r="U236" i="5"/>
  <c r="U237" i="5"/>
  <c r="U238" i="5"/>
  <c r="U239" i="5"/>
  <c r="U240" i="5"/>
  <c r="U241" i="5"/>
  <c r="U242" i="5"/>
  <c r="U243" i="5"/>
  <c r="U244" i="5"/>
  <c r="U245" i="5"/>
  <c r="U246" i="5"/>
  <c r="U247" i="5"/>
  <c r="U248" i="5"/>
  <c r="U249" i="5"/>
  <c r="U250" i="5"/>
  <c r="U251" i="5"/>
  <c r="U252" i="5"/>
  <c r="U253" i="5"/>
  <c r="U254" i="5"/>
  <c r="U255" i="5"/>
  <c r="U256" i="5"/>
  <c r="U257" i="5"/>
  <c r="U258" i="5"/>
  <c r="U259" i="5"/>
  <c r="U260" i="5"/>
  <c r="U261" i="5"/>
  <c r="U262" i="5"/>
  <c r="U263" i="5"/>
  <c r="U264" i="5"/>
  <c r="U265" i="5"/>
  <c r="U266" i="5"/>
  <c r="U267" i="5"/>
  <c r="U268" i="5"/>
  <c r="U269" i="5"/>
  <c r="U270" i="5"/>
  <c r="U271" i="5"/>
  <c r="U272" i="5"/>
  <c r="U273" i="5"/>
  <c r="U274" i="5"/>
  <c r="U275" i="5"/>
  <c r="U276" i="5"/>
  <c r="U277" i="5"/>
  <c r="U278" i="5"/>
  <c r="U279" i="5"/>
  <c r="U280" i="5"/>
  <c r="U281" i="5"/>
  <c r="U282" i="5"/>
  <c r="U283" i="5"/>
  <c r="U284" i="5"/>
  <c r="U285" i="5"/>
  <c r="U286" i="5"/>
  <c r="U287" i="5"/>
  <c r="U288" i="5"/>
  <c r="U289" i="5"/>
  <c r="U290" i="5"/>
  <c r="U291" i="5"/>
  <c r="U292" i="5"/>
  <c r="U293" i="5"/>
  <c r="U294" i="5"/>
  <c r="U295" i="5"/>
  <c r="U296" i="5"/>
  <c r="U297" i="5"/>
  <c r="U298" i="5"/>
  <c r="U299" i="5"/>
  <c r="U300" i="5"/>
  <c r="U301" i="5"/>
  <c r="U302" i="5"/>
  <c r="U303" i="5"/>
  <c r="U304" i="5"/>
  <c r="U305" i="5"/>
  <c r="U306" i="5"/>
  <c r="U307" i="5"/>
  <c r="U308" i="5"/>
  <c r="U309" i="5"/>
  <c r="U310" i="5"/>
  <c r="U311" i="5"/>
  <c r="U312" i="5"/>
  <c r="U313" i="5"/>
  <c r="U314" i="5"/>
  <c r="U315" i="5"/>
  <c r="U316" i="5"/>
  <c r="U317" i="5"/>
  <c r="U318" i="5"/>
  <c r="U319" i="5"/>
  <c r="U320" i="5"/>
  <c r="U321" i="5"/>
  <c r="U322" i="5"/>
  <c r="U323" i="5"/>
  <c r="U324" i="5"/>
  <c r="U325" i="5"/>
  <c r="U326" i="5"/>
  <c r="U327" i="5"/>
  <c r="U328" i="5"/>
  <c r="U329" i="5"/>
  <c r="U330" i="5"/>
  <c r="U331" i="5"/>
  <c r="U332" i="5"/>
  <c r="U333" i="5"/>
  <c r="U334" i="5"/>
  <c r="U335" i="5"/>
  <c r="U336" i="5"/>
  <c r="U337" i="5"/>
  <c r="U338" i="5"/>
  <c r="U339" i="5"/>
  <c r="U340" i="5"/>
  <c r="U341" i="5"/>
  <c r="U342" i="5"/>
  <c r="U343" i="5"/>
  <c r="U344" i="5"/>
  <c r="U345" i="5"/>
  <c r="U346" i="5"/>
  <c r="U347" i="5"/>
  <c r="U348" i="5"/>
  <c r="U349" i="5"/>
  <c r="U350" i="5"/>
  <c r="U351" i="5"/>
  <c r="U352" i="5"/>
  <c r="U353" i="5"/>
  <c r="U354" i="5"/>
  <c r="U355" i="5"/>
  <c r="U356" i="5"/>
  <c r="U357" i="5"/>
  <c r="U358" i="5"/>
  <c r="U359" i="5"/>
  <c r="U360" i="5"/>
  <c r="U361" i="5"/>
  <c r="U362" i="5"/>
  <c r="U363" i="5"/>
  <c r="U364" i="5"/>
  <c r="U365" i="5"/>
  <c r="U366" i="5"/>
  <c r="U367" i="5"/>
  <c r="U368" i="5"/>
  <c r="U369" i="5"/>
  <c r="U370" i="5"/>
  <c r="U371" i="5"/>
  <c r="U372" i="5"/>
  <c r="U373" i="5"/>
  <c r="U374" i="5"/>
  <c r="U375" i="5"/>
  <c r="U376" i="5"/>
  <c r="U377" i="5"/>
  <c r="U378" i="5"/>
  <c r="U379" i="5"/>
  <c r="U380" i="5"/>
  <c r="U381" i="5"/>
  <c r="U382" i="5"/>
  <c r="U383" i="5"/>
  <c r="U384" i="5"/>
  <c r="U385" i="5"/>
  <c r="U386" i="5"/>
  <c r="U387" i="5"/>
  <c r="U388" i="5"/>
  <c r="U389" i="5"/>
  <c r="U390" i="5"/>
  <c r="U391" i="5"/>
  <c r="U392" i="5"/>
  <c r="U393" i="5"/>
  <c r="U394" i="5"/>
  <c r="U395" i="5"/>
  <c r="U396" i="5"/>
  <c r="U397" i="5"/>
  <c r="U398" i="5"/>
  <c r="U399" i="5"/>
  <c r="U400" i="5"/>
  <c r="U401" i="5"/>
  <c r="U402" i="5"/>
  <c r="U403" i="5"/>
  <c r="U404" i="5"/>
  <c r="U405" i="5"/>
  <c r="U406" i="5"/>
  <c r="U407" i="5"/>
  <c r="U408" i="5"/>
  <c r="U409" i="5"/>
  <c r="U410" i="5"/>
  <c r="U411" i="5"/>
  <c r="U412" i="5"/>
  <c r="U413" i="5"/>
  <c r="U414" i="5"/>
  <c r="U415" i="5"/>
  <c r="U416" i="5"/>
  <c r="U417" i="5"/>
  <c r="U418" i="5"/>
  <c r="U419" i="5"/>
  <c r="U420" i="5"/>
  <c r="U421" i="5"/>
  <c r="U422" i="5"/>
  <c r="U423" i="5"/>
  <c r="U424" i="5"/>
  <c r="U425" i="5"/>
  <c r="U426" i="5"/>
  <c r="U427" i="5"/>
  <c r="U428" i="5"/>
  <c r="U429" i="5"/>
  <c r="U430" i="5"/>
  <c r="U431" i="5"/>
  <c r="U432" i="5"/>
  <c r="U433" i="5"/>
  <c r="U434" i="5"/>
  <c r="U435" i="5"/>
  <c r="U436" i="5"/>
  <c r="U437" i="5"/>
  <c r="U438" i="5"/>
  <c r="U439" i="5"/>
  <c r="U440" i="5"/>
  <c r="U441" i="5"/>
  <c r="U442" i="5"/>
  <c r="U443" i="5"/>
  <c r="U444" i="5"/>
  <c r="U445" i="5"/>
  <c r="U446" i="5"/>
  <c r="U447" i="5"/>
  <c r="U448" i="5"/>
  <c r="U449" i="5"/>
  <c r="U450" i="5"/>
  <c r="U451" i="5"/>
  <c r="U452" i="5"/>
  <c r="U453" i="5"/>
  <c r="U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1" i="5"/>
  <c r="S142" i="5"/>
  <c r="S143" i="5"/>
  <c r="S144" i="5"/>
  <c r="S145" i="5"/>
  <c r="S146" i="5"/>
  <c r="S147" i="5"/>
  <c r="S148" i="5"/>
  <c r="S149"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S190" i="5"/>
  <c r="S191" i="5"/>
  <c r="S192" i="5"/>
  <c r="S193" i="5"/>
  <c r="S194" i="5"/>
  <c r="S195" i="5"/>
  <c r="S196" i="5"/>
  <c r="S197" i="5"/>
  <c r="S198" i="5"/>
  <c r="S199" i="5"/>
  <c r="S200" i="5"/>
  <c r="S201" i="5"/>
  <c r="S202" i="5"/>
  <c r="S203" i="5"/>
  <c r="S204" i="5"/>
  <c r="S205" i="5"/>
  <c r="S206" i="5"/>
  <c r="S207" i="5"/>
  <c r="S208" i="5"/>
  <c r="S209" i="5"/>
  <c r="S210" i="5"/>
  <c r="S211" i="5"/>
  <c r="S212" i="5"/>
  <c r="S213" i="5"/>
  <c r="S214" i="5"/>
  <c r="S215" i="5"/>
  <c r="S216" i="5"/>
  <c r="S217" i="5"/>
  <c r="S218" i="5"/>
  <c r="S219" i="5"/>
  <c r="S220" i="5"/>
  <c r="S221" i="5"/>
  <c r="S222" i="5"/>
  <c r="S223" i="5"/>
  <c r="S224" i="5"/>
  <c r="S225" i="5"/>
  <c r="S226" i="5"/>
  <c r="S227" i="5"/>
  <c r="S228" i="5"/>
  <c r="S229" i="5"/>
  <c r="S230" i="5"/>
  <c r="S231" i="5"/>
  <c r="S232" i="5"/>
  <c r="S233" i="5"/>
  <c r="S234" i="5"/>
  <c r="S235" i="5"/>
  <c r="S236" i="5"/>
  <c r="S237" i="5"/>
  <c r="S238" i="5"/>
  <c r="S239" i="5"/>
  <c r="S240" i="5"/>
  <c r="S241" i="5"/>
  <c r="S242" i="5"/>
  <c r="S243" i="5"/>
  <c r="S244" i="5"/>
  <c r="S245" i="5"/>
  <c r="S246" i="5"/>
  <c r="S247" i="5"/>
  <c r="S248" i="5"/>
  <c r="S249" i="5"/>
  <c r="S250" i="5"/>
  <c r="S251" i="5"/>
  <c r="S252" i="5"/>
  <c r="S253" i="5"/>
  <c r="S254" i="5"/>
  <c r="S255" i="5"/>
  <c r="S256" i="5"/>
  <c r="S257" i="5"/>
  <c r="S258" i="5"/>
  <c r="S259" i="5"/>
  <c r="S260" i="5"/>
  <c r="S261" i="5"/>
  <c r="S262" i="5"/>
  <c r="S263" i="5"/>
  <c r="S264" i="5"/>
  <c r="S265" i="5"/>
  <c r="S266" i="5"/>
  <c r="S267" i="5"/>
  <c r="S268" i="5"/>
  <c r="S269" i="5"/>
  <c r="S270" i="5"/>
  <c r="S271" i="5"/>
  <c r="S272" i="5"/>
  <c r="S273" i="5"/>
  <c r="S274" i="5"/>
  <c r="S275" i="5"/>
  <c r="S276" i="5"/>
  <c r="S277" i="5"/>
  <c r="S278" i="5"/>
  <c r="S279" i="5"/>
  <c r="S280" i="5"/>
  <c r="S281" i="5"/>
  <c r="S282" i="5"/>
  <c r="S283" i="5"/>
  <c r="S284" i="5"/>
  <c r="S285" i="5"/>
  <c r="S286" i="5"/>
  <c r="S287" i="5"/>
  <c r="S288" i="5"/>
  <c r="S289" i="5"/>
  <c r="S290" i="5"/>
  <c r="S291" i="5"/>
  <c r="S292" i="5"/>
  <c r="S293" i="5"/>
  <c r="S294" i="5"/>
  <c r="S295" i="5"/>
  <c r="S296" i="5"/>
  <c r="S297" i="5"/>
  <c r="S298" i="5"/>
  <c r="S299" i="5"/>
  <c r="S300" i="5"/>
  <c r="S301" i="5"/>
  <c r="S302" i="5"/>
  <c r="S303" i="5"/>
  <c r="S304" i="5"/>
  <c r="S305" i="5"/>
  <c r="S306" i="5"/>
  <c r="S307" i="5"/>
  <c r="S308" i="5"/>
  <c r="S309" i="5"/>
  <c r="S310" i="5"/>
  <c r="S311" i="5"/>
  <c r="S312" i="5"/>
  <c r="S313" i="5"/>
  <c r="S314" i="5"/>
  <c r="S315" i="5"/>
  <c r="S316" i="5"/>
  <c r="S317" i="5"/>
  <c r="S318" i="5"/>
  <c r="S319" i="5"/>
  <c r="S320" i="5"/>
  <c r="S321" i="5"/>
  <c r="S322" i="5"/>
  <c r="S323" i="5"/>
  <c r="S324" i="5"/>
  <c r="S325" i="5"/>
  <c r="S326" i="5"/>
  <c r="S327" i="5"/>
  <c r="S328" i="5"/>
  <c r="S329" i="5"/>
  <c r="S330" i="5"/>
  <c r="S331" i="5"/>
  <c r="S332" i="5"/>
  <c r="S333" i="5"/>
  <c r="S334" i="5"/>
  <c r="S335" i="5"/>
  <c r="S336" i="5"/>
  <c r="S337" i="5"/>
  <c r="S338" i="5"/>
  <c r="S339" i="5"/>
  <c r="S340" i="5"/>
  <c r="S341" i="5"/>
  <c r="S342" i="5"/>
  <c r="S343" i="5"/>
  <c r="S344" i="5"/>
  <c r="S345" i="5"/>
  <c r="S346" i="5"/>
  <c r="S347" i="5"/>
  <c r="S348" i="5"/>
  <c r="S349" i="5"/>
  <c r="S350" i="5"/>
  <c r="S351" i="5"/>
  <c r="S352" i="5"/>
  <c r="S353" i="5"/>
  <c r="S354" i="5"/>
  <c r="S355" i="5"/>
  <c r="S356" i="5"/>
  <c r="S357" i="5"/>
  <c r="S358" i="5"/>
  <c r="S359" i="5"/>
  <c r="S360" i="5"/>
  <c r="S361" i="5"/>
  <c r="S362" i="5"/>
  <c r="S363" i="5"/>
  <c r="S364" i="5"/>
  <c r="S365" i="5"/>
  <c r="S366" i="5"/>
  <c r="S367" i="5"/>
  <c r="S368" i="5"/>
  <c r="S369" i="5"/>
  <c r="S370" i="5"/>
  <c r="S371" i="5"/>
  <c r="S372" i="5"/>
  <c r="S373" i="5"/>
  <c r="S374" i="5"/>
  <c r="S375" i="5"/>
  <c r="S376" i="5"/>
  <c r="S377" i="5"/>
  <c r="S378" i="5"/>
  <c r="S379" i="5"/>
  <c r="S380" i="5"/>
  <c r="S381" i="5"/>
  <c r="S382" i="5"/>
  <c r="S383" i="5"/>
  <c r="S384" i="5"/>
  <c r="S385" i="5"/>
  <c r="S386" i="5"/>
  <c r="S387" i="5"/>
  <c r="S388" i="5"/>
  <c r="S389" i="5"/>
  <c r="S390" i="5"/>
  <c r="S391" i="5"/>
  <c r="S392" i="5"/>
  <c r="S393" i="5"/>
  <c r="S394" i="5"/>
  <c r="S395" i="5"/>
  <c r="S396" i="5"/>
  <c r="S397" i="5"/>
  <c r="S398" i="5"/>
  <c r="S399" i="5"/>
  <c r="S400" i="5"/>
  <c r="S401" i="5"/>
  <c r="S402" i="5"/>
  <c r="S403" i="5"/>
  <c r="S404" i="5"/>
  <c r="S405" i="5"/>
  <c r="S406" i="5"/>
  <c r="S407" i="5"/>
  <c r="S408" i="5"/>
  <c r="S409" i="5"/>
  <c r="S410" i="5"/>
  <c r="S411" i="5"/>
  <c r="S412" i="5"/>
  <c r="S413" i="5"/>
  <c r="S414" i="5"/>
  <c r="S415" i="5"/>
  <c r="S416" i="5"/>
  <c r="S417" i="5"/>
  <c r="S418" i="5"/>
  <c r="S419" i="5"/>
  <c r="S420" i="5"/>
  <c r="S421" i="5"/>
  <c r="S422" i="5"/>
  <c r="S423" i="5"/>
  <c r="S424" i="5"/>
  <c r="S425" i="5"/>
  <c r="S426" i="5"/>
  <c r="S427" i="5"/>
  <c r="S428" i="5"/>
  <c r="S429" i="5"/>
  <c r="S430" i="5"/>
  <c r="S431" i="5"/>
  <c r="S432" i="5"/>
  <c r="S433" i="5"/>
  <c r="S434" i="5"/>
  <c r="S435" i="5"/>
  <c r="S436" i="5"/>
  <c r="S437" i="5"/>
  <c r="S438" i="5"/>
  <c r="S439" i="5"/>
  <c r="S440" i="5"/>
  <c r="S441" i="5"/>
  <c r="S442" i="5"/>
  <c r="S443" i="5"/>
  <c r="S444" i="5"/>
  <c r="S445" i="5"/>
  <c r="S446" i="5"/>
  <c r="S447" i="5"/>
  <c r="S448" i="5"/>
  <c r="S449" i="5"/>
  <c r="S450" i="5"/>
  <c r="S451" i="5"/>
  <c r="S452" i="5"/>
  <c r="S453" i="5"/>
  <c r="S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R426" i="5"/>
  <c r="R427" i="5"/>
  <c r="R428" i="5"/>
  <c r="R429" i="5"/>
  <c r="R430" i="5"/>
  <c r="R431" i="5"/>
  <c r="R432" i="5"/>
  <c r="R433" i="5"/>
  <c r="R434" i="5"/>
  <c r="R435" i="5"/>
  <c r="R436" i="5"/>
  <c r="R437" i="5"/>
  <c r="R438" i="5"/>
  <c r="R439" i="5"/>
  <c r="R440" i="5"/>
  <c r="R441" i="5"/>
  <c r="R442" i="5"/>
  <c r="R443" i="5"/>
  <c r="R444" i="5"/>
  <c r="R445" i="5"/>
  <c r="R446" i="5"/>
  <c r="R447" i="5"/>
  <c r="R448" i="5"/>
  <c r="R449" i="5"/>
  <c r="R450" i="5"/>
  <c r="R451" i="5"/>
  <c r="R452" i="5"/>
  <c r="R453" i="5"/>
  <c r="R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6"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0" i="5"/>
  <c r="P171" i="5"/>
  <c r="P172" i="5"/>
  <c r="P173" i="5"/>
  <c r="P174"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4" i="5"/>
  <c r="P245" i="5"/>
  <c r="P246" i="5"/>
  <c r="P247" i="5"/>
  <c r="P248" i="5"/>
  <c r="P249" i="5"/>
  <c r="P250" i="5"/>
  <c r="P251" i="5"/>
  <c r="P252" i="5"/>
  <c r="P253" i="5"/>
  <c r="P254" i="5"/>
  <c r="P255" i="5"/>
  <c r="P256" i="5"/>
  <c r="P257" i="5"/>
  <c r="P258" i="5"/>
  <c r="P259" i="5"/>
  <c r="P260" i="5"/>
  <c r="P261" i="5"/>
  <c r="P262" i="5"/>
  <c r="P263" i="5"/>
  <c r="P264" i="5"/>
  <c r="P265" i="5"/>
  <c r="P266" i="5"/>
  <c r="P267" i="5"/>
  <c r="P268" i="5"/>
  <c r="P269" i="5"/>
  <c r="P270" i="5"/>
  <c r="P271" i="5"/>
  <c r="P272" i="5"/>
  <c r="P273" i="5"/>
  <c r="P274" i="5"/>
  <c r="P275" i="5"/>
  <c r="P276" i="5"/>
  <c r="P277" i="5"/>
  <c r="P278" i="5"/>
  <c r="P279" i="5"/>
  <c r="P280" i="5"/>
  <c r="P281" i="5"/>
  <c r="P282" i="5"/>
  <c r="P283" i="5"/>
  <c r="P284" i="5"/>
  <c r="P285" i="5"/>
  <c r="P286" i="5"/>
  <c r="P287" i="5"/>
  <c r="P288" i="5"/>
  <c r="P289" i="5"/>
  <c r="P290" i="5"/>
  <c r="P291" i="5"/>
  <c r="P292" i="5"/>
  <c r="P293" i="5"/>
  <c r="P294" i="5"/>
  <c r="P295" i="5"/>
  <c r="P296" i="5"/>
  <c r="P297" i="5"/>
  <c r="P298" i="5"/>
  <c r="P299" i="5"/>
  <c r="P300" i="5"/>
  <c r="P301" i="5"/>
  <c r="P302" i="5"/>
  <c r="P303" i="5"/>
  <c r="P304" i="5"/>
  <c r="P305" i="5"/>
  <c r="P306" i="5"/>
  <c r="P307" i="5"/>
  <c r="P308" i="5"/>
  <c r="P309" i="5"/>
  <c r="P310" i="5"/>
  <c r="P311" i="5"/>
  <c r="P312" i="5"/>
  <c r="P313" i="5"/>
  <c r="P314" i="5"/>
  <c r="P315" i="5"/>
  <c r="P316" i="5"/>
  <c r="P317" i="5"/>
  <c r="P318" i="5"/>
  <c r="P319" i="5"/>
  <c r="P320" i="5"/>
  <c r="P321" i="5"/>
  <c r="P322" i="5"/>
  <c r="P323" i="5"/>
  <c r="P324" i="5"/>
  <c r="P325" i="5"/>
  <c r="P326" i="5"/>
  <c r="P327" i="5"/>
  <c r="P328" i="5"/>
  <c r="P329" i="5"/>
  <c r="P330" i="5"/>
  <c r="P331" i="5"/>
  <c r="P332" i="5"/>
  <c r="P333" i="5"/>
  <c r="P334" i="5"/>
  <c r="P335" i="5"/>
  <c r="P336" i="5"/>
  <c r="P337" i="5"/>
  <c r="P338" i="5"/>
  <c r="P339" i="5"/>
  <c r="P340" i="5"/>
  <c r="P341" i="5"/>
  <c r="P342" i="5"/>
  <c r="P343" i="5"/>
  <c r="P344" i="5"/>
  <c r="P345" i="5"/>
  <c r="P346" i="5"/>
  <c r="P347" i="5"/>
  <c r="P348" i="5"/>
  <c r="P349" i="5"/>
  <c r="P350" i="5"/>
  <c r="P351" i="5"/>
  <c r="P352" i="5"/>
  <c r="P353" i="5"/>
  <c r="P354" i="5"/>
  <c r="P355" i="5"/>
  <c r="P356" i="5"/>
  <c r="P357" i="5"/>
  <c r="P358" i="5"/>
  <c r="P359" i="5"/>
  <c r="P360" i="5"/>
  <c r="P361" i="5"/>
  <c r="P362" i="5"/>
  <c r="P363" i="5"/>
  <c r="P364" i="5"/>
  <c r="P365" i="5"/>
  <c r="P366" i="5"/>
  <c r="P367" i="5"/>
  <c r="P368" i="5"/>
  <c r="P369" i="5"/>
  <c r="P370" i="5"/>
  <c r="P371" i="5"/>
  <c r="P372" i="5"/>
  <c r="P373" i="5"/>
  <c r="P374" i="5"/>
  <c r="P375" i="5"/>
  <c r="P376" i="5"/>
  <c r="P377" i="5"/>
  <c r="P378" i="5"/>
  <c r="P379" i="5"/>
  <c r="P380" i="5"/>
  <c r="P381" i="5"/>
  <c r="P382" i="5"/>
  <c r="P383" i="5"/>
  <c r="P384" i="5"/>
  <c r="P385" i="5"/>
  <c r="P386" i="5"/>
  <c r="P387" i="5"/>
  <c r="P388" i="5"/>
  <c r="P389" i="5"/>
  <c r="P390" i="5"/>
  <c r="P391" i="5"/>
  <c r="P392" i="5"/>
  <c r="P393" i="5"/>
  <c r="P394" i="5"/>
  <c r="P395" i="5"/>
  <c r="P396" i="5"/>
  <c r="P397" i="5"/>
  <c r="P398" i="5"/>
  <c r="P399" i="5"/>
  <c r="P400" i="5"/>
  <c r="P401" i="5"/>
  <c r="P402" i="5"/>
  <c r="P403" i="5"/>
  <c r="P404" i="5"/>
  <c r="P405" i="5"/>
  <c r="P406" i="5"/>
  <c r="P407" i="5"/>
  <c r="P408" i="5"/>
  <c r="P409" i="5"/>
  <c r="P410" i="5"/>
  <c r="P411" i="5"/>
  <c r="P412" i="5"/>
  <c r="P413" i="5"/>
  <c r="P414" i="5"/>
  <c r="P415" i="5"/>
  <c r="P416" i="5"/>
  <c r="P417" i="5"/>
  <c r="P418" i="5"/>
  <c r="P419" i="5"/>
  <c r="P420" i="5"/>
  <c r="P421" i="5"/>
  <c r="P422" i="5"/>
  <c r="P423" i="5"/>
  <c r="P424" i="5"/>
  <c r="P425" i="5"/>
  <c r="P426" i="5"/>
  <c r="P427" i="5"/>
  <c r="P428" i="5"/>
  <c r="P429" i="5"/>
  <c r="P430" i="5"/>
  <c r="P431" i="5"/>
  <c r="P432" i="5"/>
  <c r="P433" i="5"/>
  <c r="P434" i="5"/>
  <c r="P435" i="5"/>
  <c r="P436" i="5"/>
  <c r="P437" i="5"/>
  <c r="P438" i="5"/>
  <c r="P439" i="5"/>
  <c r="P440" i="5"/>
  <c r="P441" i="5"/>
  <c r="P442" i="5"/>
  <c r="P443" i="5"/>
  <c r="P444" i="5"/>
  <c r="P445" i="5"/>
  <c r="P446" i="5"/>
  <c r="P447" i="5"/>
  <c r="P448" i="5"/>
  <c r="P449" i="5"/>
  <c r="P450" i="5"/>
  <c r="P451" i="5"/>
  <c r="P452" i="5"/>
  <c r="P453" i="5"/>
  <c r="P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4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6" i="5"/>
  <c r="D452" i="1"/>
  <c r="D453" i="1"/>
  <c r="C6" i="5" l="1"/>
  <c r="F452" i="5"/>
  <c r="F453" i="5"/>
  <c r="F8" i="5"/>
  <c r="F10" i="5"/>
  <c r="F12" i="5"/>
  <c r="F16" i="5"/>
  <c r="F20" i="5"/>
  <c r="F24" i="5"/>
  <c r="E25" i="4" s="1"/>
  <c r="F28" i="5"/>
  <c r="E29" i="4" s="1"/>
  <c r="F32" i="5"/>
  <c r="F36" i="5"/>
  <c r="F38" i="5"/>
  <c r="F40" i="5"/>
  <c r="F42" i="5"/>
  <c r="F44" i="5"/>
  <c r="F46" i="5"/>
  <c r="E47" i="4" s="1"/>
  <c r="F48" i="5"/>
  <c r="E49" i="4" s="1"/>
  <c r="F52" i="5"/>
  <c r="E53" i="4" s="1"/>
  <c r="F56" i="5"/>
  <c r="E57" i="4" s="1"/>
  <c r="F60" i="5"/>
  <c r="E61" i="4" s="1"/>
  <c r="F64" i="5"/>
  <c r="F68" i="5"/>
  <c r="F72" i="5"/>
  <c r="F74" i="5"/>
  <c r="F76" i="5"/>
  <c r="F78" i="5"/>
  <c r="F80" i="5"/>
  <c r="F84" i="5"/>
  <c r="F88" i="5"/>
  <c r="E89" i="4" s="1"/>
  <c r="F92" i="5"/>
  <c r="F96" i="5"/>
  <c r="F100" i="5"/>
  <c r="F102" i="5"/>
  <c r="F104" i="5"/>
  <c r="F106" i="5"/>
  <c r="F108" i="5"/>
  <c r="F110" i="5"/>
  <c r="F112" i="5"/>
  <c r="F114" i="5"/>
  <c r="F116" i="5"/>
  <c r="F120" i="5"/>
  <c r="F124" i="5"/>
  <c r="F128" i="5"/>
  <c r="F132" i="5"/>
  <c r="F136" i="5"/>
  <c r="F138" i="5"/>
  <c r="F140" i="5"/>
  <c r="F142" i="5"/>
  <c r="F144" i="5"/>
  <c r="F148" i="5"/>
  <c r="F150" i="5"/>
  <c r="F152" i="5"/>
  <c r="F156" i="5"/>
  <c r="F160" i="5"/>
  <c r="F164" i="5"/>
  <c r="F166" i="5"/>
  <c r="F168" i="5"/>
  <c r="F170" i="5"/>
  <c r="F172" i="5"/>
  <c r="F174" i="5"/>
  <c r="F176" i="5"/>
  <c r="F178" i="5"/>
  <c r="F183" i="5"/>
  <c r="F187" i="5"/>
  <c r="F191" i="5"/>
  <c r="F195" i="5"/>
  <c r="F199" i="5"/>
  <c r="F201" i="5"/>
  <c r="F203" i="5"/>
  <c r="F205" i="5"/>
  <c r="F207" i="5"/>
  <c r="F211" i="5"/>
  <c r="F213" i="5"/>
  <c r="F215" i="5"/>
  <c r="F219" i="5"/>
  <c r="F223" i="5"/>
  <c r="F227" i="5"/>
  <c r="F229" i="5"/>
  <c r="F231" i="5"/>
  <c r="F233" i="5"/>
  <c r="F235" i="5"/>
  <c r="F237" i="5"/>
  <c r="F239" i="5"/>
  <c r="F241" i="5"/>
  <c r="F243" i="5"/>
  <c r="F247" i="5"/>
  <c r="F251" i="5"/>
  <c r="F255" i="5"/>
  <c r="F259" i="5"/>
  <c r="F263" i="5"/>
  <c r="F265" i="5"/>
  <c r="F267" i="5"/>
  <c r="F271" i="5"/>
  <c r="F275" i="5"/>
  <c r="F277" i="5"/>
  <c r="F282" i="5"/>
  <c r="F283" i="5"/>
  <c r="F285" i="5"/>
  <c r="F286" i="5"/>
  <c r="F287" i="5"/>
  <c r="F290" i="5"/>
  <c r="F291" i="5"/>
  <c r="F294" i="5"/>
  <c r="F295" i="5"/>
  <c r="F298" i="5"/>
  <c r="F299" i="5"/>
  <c r="F302" i="5"/>
  <c r="F303" i="5"/>
  <c r="F304" i="5"/>
  <c r="F306" i="5"/>
  <c r="F307" i="5"/>
  <c r="F310" i="5"/>
  <c r="F311" i="5"/>
  <c r="F312" i="5"/>
  <c r="F314" i="5"/>
  <c r="F315" i="5"/>
  <c r="F316" i="5"/>
  <c r="F317" i="5"/>
  <c r="F318" i="5"/>
  <c r="F321" i="5"/>
  <c r="F322" i="5"/>
  <c r="F323" i="5"/>
  <c r="F324" i="5"/>
  <c r="F325" i="5"/>
  <c r="F326" i="5"/>
  <c r="F328" i="5"/>
  <c r="F330" i="5"/>
  <c r="F331" i="5"/>
  <c r="F332" i="5"/>
  <c r="F333" i="5"/>
  <c r="F334" i="5"/>
  <c r="F335"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3" i="5"/>
  <c r="F444" i="5"/>
  <c r="F446" i="5"/>
  <c r="F447" i="5"/>
  <c r="F448" i="5"/>
  <c r="F451" i="5"/>
  <c r="F428" i="4" l="1"/>
  <c r="E428" i="4"/>
  <c r="F396" i="4"/>
  <c r="E396" i="4"/>
  <c r="F380" i="4"/>
  <c r="E380" i="4"/>
  <c r="F364" i="4"/>
  <c r="E364" i="4"/>
  <c r="F348" i="4"/>
  <c r="E348" i="4"/>
  <c r="E331" i="4"/>
  <c r="F331" i="4"/>
  <c r="F308" i="4"/>
  <c r="E308" i="4"/>
  <c r="F278" i="4"/>
  <c r="E278" i="4"/>
  <c r="F232" i="4"/>
  <c r="E232" i="4"/>
  <c r="E184" i="4"/>
  <c r="F184" i="4"/>
  <c r="F141" i="4"/>
  <c r="E141" i="4"/>
  <c r="E97" i="4"/>
  <c r="F97" i="4"/>
  <c r="F45" i="4"/>
  <c r="E45" i="4"/>
  <c r="E93" i="4"/>
  <c r="F93" i="4"/>
  <c r="E43" i="4"/>
  <c r="F43" i="4"/>
  <c r="F411" i="4"/>
  <c r="E411" i="4"/>
  <c r="F362" i="4"/>
  <c r="E362" i="4"/>
  <c r="F346" i="4"/>
  <c r="E346" i="4"/>
  <c r="E327" i="4"/>
  <c r="F327" i="4"/>
  <c r="F305" i="4"/>
  <c r="E305" i="4"/>
  <c r="F272" i="4"/>
  <c r="E272" i="4"/>
  <c r="F228" i="4"/>
  <c r="E228" i="4"/>
  <c r="E177" i="4"/>
  <c r="F177" i="4"/>
  <c r="E137" i="4"/>
  <c r="F137" i="4"/>
  <c r="K89" i="4"/>
  <c r="Q89" i="4" s="1"/>
  <c r="G89" i="4"/>
  <c r="M89" i="4" s="1"/>
  <c r="I89" i="4"/>
  <c r="O89" i="4" s="1"/>
  <c r="F41" i="4"/>
  <c r="E41" i="4"/>
  <c r="E379" i="4"/>
  <c r="F379" i="4"/>
  <c r="F361" i="4"/>
  <c r="E361" i="4"/>
  <c r="F345" i="4"/>
  <c r="E345" i="4"/>
  <c r="F326" i="4"/>
  <c r="E326" i="4"/>
  <c r="F304" i="4"/>
  <c r="E304" i="4"/>
  <c r="F268" i="4"/>
  <c r="E268" i="4"/>
  <c r="F224" i="4"/>
  <c r="E224" i="4"/>
  <c r="F175" i="4"/>
  <c r="E175" i="4"/>
  <c r="F133" i="4"/>
  <c r="E133" i="4"/>
  <c r="F85" i="4"/>
  <c r="E85" i="4"/>
  <c r="E39" i="4"/>
  <c r="F39" i="4"/>
  <c r="F363" i="4"/>
  <c r="E363" i="4"/>
  <c r="F410" i="4"/>
  <c r="E410" i="4"/>
  <c r="F392" i="4"/>
  <c r="E392" i="4"/>
  <c r="E376" i="4"/>
  <c r="F376" i="4"/>
  <c r="F360" i="4"/>
  <c r="E360" i="4"/>
  <c r="F344" i="4"/>
  <c r="E344" i="4"/>
  <c r="F325" i="4"/>
  <c r="E325" i="4"/>
  <c r="E303" i="4"/>
  <c r="F303" i="4"/>
  <c r="F266" i="4"/>
  <c r="E266" i="4"/>
  <c r="F220" i="4"/>
  <c r="E220" i="4"/>
  <c r="F173" i="4"/>
  <c r="E173" i="4"/>
  <c r="E129" i="4"/>
  <c r="F129" i="4"/>
  <c r="E81" i="4"/>
  <c r="F81" i="4"/>
  <c r="E37" i="4"/>
  <c r="F37" i="4"/>
  <c r="F427" i="4"/>
  <c r="E427" i="4"/>
  <c r="F426" i="4"/>
  <c r="E426" i="4"/>
  <c r="F375" i="4"/>
  <c r="E375" i="4"/>
  <c r="F359" i="4"/>
  <c r="E359" i="4"/>
  <c r="E343" i="4"/>
  <c r="F343" i="4"/>
  <c r="F324" i="4"/>
  <c r="E324" i="4"/>
  <c r="F300" i="4"/>
  <c r="E300" i="4"/>
  <c r="F264" i="4"/>
  <c r="E264" i="4"/>
  <c r="F216" i="4"/>
  <c r="E216" i="4"/>
  <c r="E171" i="4"/>
  <c r="F171" i="4"/>
  <c r="F125" i="4"/>
  <c r="E125" i="4"/>
  <c r="E79" i="4"/>
  <c r="F79" i="4"/>
  <c r="F33" i="4"/>
  <c r="E33" i="4"/>
  <c r="E139" i="4"/>
  <c r="F139" i="4"/>
  <c r="F424" i="4"/>
  <c r="E424" i="4"/>
  <c r="F358" i="4"/>
  <c r="E358" i="4"/>
  <c r="E342" i="4"/>
  <c r="F342" i="4"/>
  <c r="F323" i="4"/>
  <c r="E323" i="4"/>
  <c r="F299" i="4"/>
  <c r="E299" i="4"/>
  <c r="E260" i="4"/>
  <c r="F260" i="4"/>
  <c r="F214" i="4"/>
  <c r="E214" i="4"/>
  <c r="F169" i="4"/>
  <c r="E169" i="4"/>
  <c r="F121" i="4"/>
  <c r="E121" i="4"/>
  <c r="F77" i="4"/>
  <c r="E77" i="4"/>
  <c r="G29" i="4"/>
  <c r="M29" i="4" s="1"/>
  <c r="I29" i="4"/>
  <c r="O29" i="4" s="1"/>
  <c r="K29" i="4"/>
  <c r="Q29" i="4" s="1"/>
  <c r="E179" i="4"/>
  <c r="F179" i="4"/>
  <c r="F440" i="4"/>
  <c r="E440" i="4"/>
  <c r="E341" i="4"/>
  <c r="F341" i="4"/>
  <c r="F322" i="4"/>
  <c r="E322" i="4"/>
  <c r="E296" i="4"/>
  <c r="F296" i="4"/>
  <c r="F256" i="4"/>
  <c r="E256" i="4"/>
  <c r="F212" i="4"/>
  <c r="E212" i="4"/>
  <c r="E167" i="4"/>
  <c r="F167" i="4"/>
  <c r="F117" i="4"/>
  <c r="E117" i="4"/>
  <c r="E75" i="4"/>
  <c r="F75" i="4"/>
  <c r="G25" i="4"/>
  <c r="M25" i="4" s="1"/>
  <c r="I25" i="4"/>
  <c r="O25" i="4" s="1"/>
  <c r="K25" i="4"/>
  <c r="Q25" i="4" s="1"/>
  <c r="F445" i="4"/>
  <c r="E445" i="4"/>
  <c r="F444" i="4"/>
  <c r="E444" i="4"/>
  <c r="E378" i="4"/>
  <c r="F378" i="4"/>
  <c r="F439" i="4"/>
  <c r="E439" i="4"/>
  <c r="F390" i="4"/>
  <c r="E390" i="4"/>
  <c r="F404" i="4"/>
  <c r="E404" i="4"/>
  <c r="F388" i="4"/>
  <c r="E388" i="4"/>
  <c r="F372" i="4"/>
  <c r="E372" i="4"/>
  <c r="F356" i="4"/>
  <c r="E356" i="4"/>
  <c r="E340" i="4"/>
  <c r="F340" i="4"/>
  <c r="F319" i="4"/>
  <c r="E319" i="4"/>
  <c r="E295" i="4"/>
  <c r="F295" i="4"/>
  <c r="F252" i="4"/>
  <c r="E252" i="4"/>
  <c r="F208" i="4"/>
  <c r="E208" i="4"/>
  <c r="F165" i="4"/>
  <c r="E165" i="4"/>
  <c r="E115" i="4"/>
  <c r="F115" i="4"/>
  <c r="E73" i="4"/>
  <c r="F73" i="4"/>
  <c r="E21" i="4"/>
  <c r="F21" i="4"/>
  <c r="F412" i="4"/>
  <c r="E412" i="4"/>
  <c r="E394" i="4"/>
  <c r="F394" i="4"/>
  <c r="E391" i="4"/>
  <c r="F391" i="4"/>
  <c r="F421" i="4"/>
  <c r="E421" i="4"/>
  <c r="F387" i="4"/>
  <c r="E387" i="4"/>
  <c r="E371" i="4"/>
  <c r="F371" i="4"/>
  <c r="F355" i="4"/>
  <c r="E355" i="4"/>
  <c r="F339" i="4"/>
  <c r="E339" i="4"/>
  <c r="F318" i="4"/>
  <c r="E318" i="4"/>
  <c r="F292" i="4"/>
  <c r="E292" i="4"/>
  <c r="E248" i="4"/>
  <c r="F248" i="4"/>
  <c r="E206" i="4"/>
  <c r="F206" i="4"/>
  <c r="E161" i="4"/>
  <c r="F161" i="4"/>
  <c r="E113" i="4"/>
  <c r="F113" i="4"/>
  <c r="F69" i="4"/>
  <c r="E69" i="4"/>
  <c r="E17" i="4"/>
  <c r="F17" i="4"/>
  <c r="F329" i="4"/>
  <c r="E329" i="4"/>
  <c r="E377" i="4"/>
  <c r="F377" i="4"/>
  <c r="F438" i="4"/>
  <c r="E438" i="4"/>
  <c r="F357" i="4"/>
  <c r="E357" i="4"/>
  <c r="F434" i="4"/>
  <c r="E434" i="4"/>
  <c r="E402" i="4"/>
  <c r="F402" i="4"/>
  <c r="F386" i="4"/>
  <c r="E386" i="4"/>
  <c r="F370" i="4"/>
  <c r="E370" i="4"/>
  <c r="F354" i="4"/>
  <c r="E354" i="4"/>
  <c r="F338" i="4"/>
  <c r="E338" i="4"/>
  <c r="F317" i="4"/>
  <c r="E317" i="4"/>
  <c r="E291" i="4"/>
  <c r="F291" i="4"/>
  <c r="F244" i="4"/>
  <c r="E244" i="4"/>
  <c r="F204" i="4"/>
  <c r="E204" i="4"/>
  <c r="F157" i="4"/>
  <c r="E157" i="4"/>
  <c r="F111" i="4"/>
  <c r="E111" i="4"/>
  <c r="F65" i="4"/>
  <c r="E65" i="4"/>
  <c r="E13" i="4"/>
  <c r="F13" i="4"/>
  <c r="E395" i="4"/>
  <c r="F395" i="4"/>
  <c r="F442" i="4"/>
  <c r="E442" i="4"/>
  <c r="F408" i="4"/>
  <c r="E408" i="4"/>
  <c r="F374" i="4"/>
  <c r="E374" i="4"/>
  <c r="F436" i="4"/>
  <c r="E436" i="4"/>
  <c r="F401" i="4"/>
  <c r="E401" i="4"/>
  <c r="E385" i="4"/>
  <c r="F385" i="4"/>
  <c r="F369" i="4"/>
  <c r="E369" i="4"/>
  <c r="F353" i="4"/>
  <c r="E353" i="4"/>
  <c r="F336" i="4"/>
  <c r="E336" i="4"/>
  <c r="F316" i="4"/>
  <c r="E316" i="4"/>
  <c r="F288" i="4"/>
  <c r="E288" i="4"/>
  <c r="F242" i="4"/>
  <c r="E242" i="4"/>
  <c r="E202" i="4"/>
  <c r="F202" i="4"/>
  <c r="E153" i="4"/>
  <c r="F153" i="4"/>
  <c r="F109" i="4"/>
  <c r="E109" i="4"/>
  <c r="G61" i="4"/>
  <c r="M61" i="4" s="1"/>
  <c r="I61" i="4"/>
  <c r="O61" i="4" s="1"/>
  <c r="K61" i="4"/>
  <c r="Q61" i="4" s="1"/>
  <c r="E11" i="4"/>
  <c r="F11" i="4"/>
  <c r="F307" i="4"/>
  <c r="E307" i="4"/>
  <c r="E393" i="4"/>
  <c r="F393" i="4"/>
  <c r="F422" i="4"/>
  <c r="E422" i="4"/>
  <c r="F389" i="4"/>
  <c r="E389" i="4"/>
  <c r="E403" i="4"/>
  <c r="F403" i="4"/>
  <c r="F452" i="4"/>
  <c r="E452" i="4"/>
  <c r="F416" i="4"/>
  <c r="E416" i="4"/>
  <c r="F400" i="4"/>
  <c r="E400" i="4"/>
  <c r="E384" i="4"/>
  <c r="F384" i="4"/>
  <c r="E368" i="4"/>
  <c r="F368" i="4"/>
  <c r="F352" i="4"/>
  <c r="E352" i="4"/>
  <c r="E335" i="4"/>
  <c r="F335" i="4"/>
  <c r="E315" i="4"/>
  <c r="F315" i="4"/>
  <c r="E287" i="4"/>
  <c r="F287" i="4"/>
  <c r="F240" i="4"/>
  <c r="E240" i="4"/>
  <c r="E200" i="4"/>
  <c r="F200" i="4"/>
  <c r="E151" i="4"/>
  <c r="F151" i="4"/>
  <c r="E107" i="4"/>
  <c r="F107" i="4"/>
  <c r="G57" i="4"/>
  <c r="M57" i="4" s="1"/>
  <c r="I57" i="4"/>
  <c r="O57" i="4" s="1"/>
  <c r="K57" i="4"/>
  <c r="Q57" i="4" s="1"/>
  <c r="E9" i="4"/>
  <c r="F9" i="4"/>
  <c r="F230" i="4"/>
  <c r="E230" i="4"/>
  <c r="F409" i="4"/>
  <c r="E409" i="4"/>
  <c r="F406" i="4"/>
  <c r="E406" i="4"/>
  <c r="E405" i="4"/>
  <c r="F405" i="4"/>
  <c r="E435" i="4"/>
  <c r="F435" i="4"/>
  <c r="E433" i="4"/>
  <c r="F433" i="4"/>
  <c r="E431" i="4"/>
  <c r="F431" i="4"/>
  <c r="F399" i="4"/>
  <c r="E399" i="4"/>
  <c r="F383" i="4"/>
  <c r="E383" i="4"/>
  <c r="F367" i="4"/>
  <c r="E367" i="4"/>
  <c r="E351" i="4"/>
  <c r="F351" i="4"/>
  <c r="F334" i="4"/>
  <c r="E334" i="4"/>
  <c r="E313" i="4"/>
  <c r="F313" i="4"/>
  <c r="F286" i="4"/>
  <c r="E286" i="4"/>
  <c r="F238" i="4"/>
  <c r="E238" i="4"/>
  <c r="F196" i="4"/>
  <c r="E196" i="4"/>
  <c r="E149" i="4"/>
  <c r="F149" i="4"/>
  <c r="F105" i="4"/>
  <c r="E105" i="4"/>
  <c r="G53" i="4"/>
  <c r="M53" i="4" s="1"/>
  <c r="I53" i="4"/>
  <c r="O53" i="4" s="1"/>
  <c r="K53" i="4"/>
  <c r="Q53" i="4" s="1"/>
  <c r="F454" i="4"/>
  <c r="E454" i="4"/>
  <c r="F276" i="4"/>
  <c r="E276" i="4"/>
  <c r="F425" i="4"/>
  <c r="E425" i="4"/>
  <c r="F407" i="4"/>
  <c r="E407" i="4"/>
  <c r="F437" i="4"/>
  <c r="E437" i="4"/>
  <c r="F420" i="4"/>
  <c r="E420" i="4"/>
  <c r="E418" i="4"/>
  <c r="F418" i="4"/>
  <c r="E432" i="4"/>
  <c r="F432" i="4"/>
  <c r="F415" i="4"/>
  <c r="E415" i="4"/>
  <c r="F448" i="4"/>
  <c r="E448" i="4"/>
  <c r="F430" i="4"/>
  <c r="E430" i="4"/>
  <c r="F414" i="4"/>
  <c r="E414" i="4"/>
  <c r="F398" i="4"/>
  <c r="E398" i="4"/>
  <c r="F382" i="4"/>
  <c r="E382" i="4"/>
  <c r="F366" i="4"/>
  <c r="E366" i="4"/>
  <c r="F350" i="4"/>
  <c r="E350" i="4"/>
  <c r="F333" i="4"/>
  <c r="E333" i="4"/>
  <c r="E312" i="4"/>
  <c r="F312" i="4"/>
  <c r="F284" i="4"/>
  <c r="E284" i="4"/>
  <c r="F236" i="4"/>
  <c r="E236" i="4"/>
  <c r="E192" i="4"/>
  <c r="F192" i="4"/>
  <c r="E145" i="4"/>
  <c r="F145" i="4"/>
  <c r="F103" i="4"/>
  <c r="E103" i="4"/>
  <c r="G49" i="4"/>
  <c r="M49" i="4" s="1"/>
  <c r="I49" i="4"/>
  <c r="O49" i="4" s="1"/>
  <c r="K49" i="4"/>
  <c r="Q49" i="4" s="1"/>
  <c r="F453" i="4"/>
  <c r="E453" i="4"/>
  <c r="F347" i="4"/>
  <c r="E347" i="4"/>
  <c r="E441" i="4"/>
  <c r="F441" i="4"/>
  <c r="E423" i="4"/>
  <c r="F423" i="4"/>
  <c r="F373" i="4"/>
  <c r="E373" i="4"/>
  <c r="F419" i="4"/>
  <c r="E419" i="4"/>
  <c r="F417" i="4"/>
  <c r="E417" i="4"/>
  <c r="F449" i="4"/>
  <c r="E449" i="4"/>
  <c r="F447" i="4"/>
  <c r="E447" i="4"/>
  <c r="F429" i="4"/>
  <c r="E429" i="4"/>
  <c r="F413" i="4"/>
  <c r="E413" i="4"/>
  <c r="F397" i="4"/>
  <c r="E397" i="4"/>
  <c r="F381" i="4"/>
  <c r="E381" i="4"/>
  <c r="F365" i="4"/>
  <c r="E365" i="4"/>
  <c r="F349" i="4"/>
  <c r="E349" i="4"/>
  <c r="E332" i="4"/>
  <c r="F332" i="4"/>
  <c r="E311" i="4"/>
  <c r="F311" i="4"/>
  <c r="F283" i="4"/>
  <c r="E283" i="4"/>
  <c r="F234" i="4"/>
  <c r="E234" i="4"/>
  <c r="F188" i="4"/>
  <c r="E188" i="4"/>
  <c r="E143" i="4"/>
  <c r="F143" i="4"/>
  <c r="F101" i="4"/>
  <c r="E101" i="4"/>
  <c r="I47" i="4"/>
  <c r="O47" i="4" s="1"/>
  <c r="K47" i="4"/>
  <c r="Q47" i="4" s="1"/>
  <c r="G47" i="4"/>
  <c r="M47" i="4" s="1"/>
  <c r="F89" i="4"/>
  <c r="F57" i="4"/>
  <c r="F47" i="4"/>
  <c r="D22" i="3"/>
  <c r="F449" i="5"/>
  <c r="F442" i="5"/>
  <c r="F445" i="5"/>
  <c r="F336" i="5"/>
  <c r="F320" i="5"/>
  <c r="F214" i="5"/>
  <c r="F268" i="5"/>
  <c r="F151" i="5"/>
  <c r="F87" i="5"/>
  <c r="F327" i="5"/>
  <c r="F308" i="5"/>
  <c r="F244" i="5"/>
  <c r="F180" i="5"/>
  <c r="F329" i="5"/>
  <c r="F279" i="5"/>
  <c r="F117" i="5"/>
  <c r="F319" i="5"/>
  <c r="F450" i="5"/>
  <c r="F53" i="5"/>
  <c r="E54" i="4" s="1"/>
  <c r="F23" i="5"/>
  <c r="F305" i="5"/>
  <c r="F258" i="5"/>
  <c r="F257" i="5"/>
  <c r="F240" i="5"/>
  <c r="F210" i="5"/>
  <c r="F209" i="5"/>
  <c r="F177" i="5"/>
  <c r="F147" i="5"/>
  <c r="F146" i="5"/>
  <c r="F113" i="5"/>
  <c r="F83" i="5"/>
  <c r="F82" i="5"/>
  <c r="F49" i="5"/>
  <c r="F19" i="5"/>
  <c r="F18" i="5"/>
  <c r="F289" i="5"/>
  <c r="F284" i="5"/>
  <c r="F278" i="5"/>
  <c r="F236" i="5"/>
  <c r="F206" i="5"/>
  <c r="F173" i="5"/>
  <c r="F143" i="5"/>
  <c r="F109" i="5"/>
  <c r="F79" i="5"/>
  <c r="F45" i="5"/>
  <c r="F15" i="5"/>
  <c r="F264" i="5"/>
  <c r="F232" i="5"/>
  <c r="F202" i="5"/>
  <c r="F169" i="5"/>
  <c r="F139" i="5"/>
  <c r="F105" i="5"/>
  <c r="F75" i="5"/>
  <c r="F41" i="5"/>
  <c r="F11" i="5"/>
  <c r="F297" i="5"/>
  <c r="F254" i="5"/>
  <c r="F253" i="5"/>
  <c r="F228" i="5"/>
  <c r="F198" i="5"/>
  <c r="F197" i="5"/>
  <c r="F165" i="5"/>
  <c r="F135" i="5"/>
  <c r="F134" i="5"/>
  <c r="F101" i="5"/>
  <c r="F71" i="5"/>
  <c r="F70" i="5"/>
  <c r="F37" i="5"/>
  <c r="F309" i="5"/>
  <c r="F274" i="5"/>
  <c r="F273" i="5"/>
  <c r="F224" i="5"/>
  <c r="F194" i="5"/>
  <c r="F193" i="5"/>
  <c r="F161" i="5"/>
  <c r="F131" i="5"/>
  <c r="F130" i="5"/>
  <c r="F97" i="5"/>
  <c r="F67" i="5"/>
  <c r="E68" i="4" s="1"/>
  <c r="F66" i="5"/>
  <c r="E67" i="4" s="1"/>
  <c r="F50" i="5"/>
  <c r="E51" i="4" s="1"/>
  <c r="F33" i="5"/>
  <c r="E34" i="4" s="1"/>
  <c r="F292" i="5"/>
  <c r="F260" i="5"/>
  <c r="F220" i="5"/>
  <c r="F190" i="5"/>
  <c r="F189" i="5"/>
  <c r="F157" i="5"/>
  <c r="F127" i="5"/>
  <c r="F126" i="5"/>
  <c r="F93" i="5"/>
  <c r="F63" i="5"/>
  <c r="F62" i="5"/>
  <c r="E63" i="4" s="1"/>
  <c r="F29" i="5"/>
  <c r="E30" i="4" s="1"/>
  <c r="F300" i="5"/>
  <c r="F280" i="5"/>
  <c r="F250" i="5"/>
  <c r="F249" i="5"/>
  <c r="F216" i="5"/>
  <c r="F186" i="5"/>
  <c r="F185" i="5"/>
  <c r="F153" i="5"/>
  <c r="F123" i="5"/>
  <c r="E124" i="4" s="1"/>
  <c r="F122" i="5"/>
  <c r="F89" i="5"/>
  <c r="F59" i="5"/>
  <c r="E60" i="4" s="1"/>
  <c r="F58" i="5"/>
  <c r="E59" i="4" s="1"/>
  <c r="F25" i="5"/>
  <c r="F313" i="5"/>
  <c r="F270" i="5"/>
  <c r="F269" i="5"/>
  <c r="F246" i="5"/>
  <c r="F245" i="5"/>
  <c r="F212" i="5"/>
  <c r="F182" i="5"/>
  <c r="F181" i="5"/>
  <c r="F149" i="5"/>
  <c r="F119" i="5"/>
  <c r="F118" i="5"/>
  <c r="F85" i="5"/>
  <c r="F55" i="5"/>
  <c r="F54" i="5"/>
  <c r="E55" i="4" s="1"/>
  <c r="F21" i="5"/>
  <c r="F256" i="5"/>
  <c r="F242" i="5"/>
  <c r="F208" i="5"/>
  <c r="F179" i="5"/>
  <c r="F145" i="5"/>
  <c r="F115" i="5"/>
  <c r="F81" i="5"/>
  <c r="F51" i="5"/>
  <c r="E52" i="4" s="1"/>
  <c r="F34" i="5"/>
  <c r="F17" i="5"/>
  <c r="F276" i="5"/>
  <c r="F238" i="5"/>
  <c r="F204" i="5"/>
  <c r="F175" i="5"/>
  <c r="F141" i="5"/>
  <c r="F111" i="5"/>
  <c r="F77" i="5"/>
  <c r="F47" i="5"/>
  <c r="E48" i="4" s="1"/>
  <c r="F13" i="5"/>
  <c r="F293" i="5"/>
  <c r="F266" i="5"/>
  <c r="F234" i="5"/>
  <c r="F200" i="5"/>
  <c r="F171" i="5"/>
  <c r="F137" i="5"/>
  <c r="F107" i="5"/>
  <c r="E108" i="4" s="1"/>
  <c r="F73" i="5"/>
  <c r="F43" i="5"/>
  <c r="F9" i="5"/>
  <c r="F301" i="5"/>
  <c r="F252" i="5"/>
  <c r="F230" i="5"/>
  <c r="F196" i="5"/>
  <c r="F167" i="5"/>
  <c r="F133" i="5"/>
  <c r="F103" i="5"/>
  <c r="F86" i="5"/>
  <c r="F69" i="5"/>
  <c r="F39" i="5"/>
  <c r="F22" i="5"/>
  <c r="F7" i="5"/>
  <c r="E8" i="4" s="1"/>
  <c r="F288" i="5"/>
  <c r="F272" i="5"/>
  <c r="F226" i="5"/>
  <c r="F225" i="5"/>
  <c r="F192" i="5"/>
  <c r="F163" i="5"/>
  <c r="F162" i="5"/>
  <c r="F129" i="5"/>
  <c r="F99" i="5"/>
  <c r="F98" i="5"/>
  <c r="F65" i="5"/>
  <c r="F35" i="5"/>
  <c r="E36" i="4" s="1"/>
  <c r="F281" i="5"/>
  <c r="F262" i="5"/>
  <c r="F261" i="5"/>
  <c r="F222" i="5"/>
  <c r="F221" i="5"/>
  <c r="F188" i="5"/>
  <c r="F159" i="5"/>
  <c r="F158" i="5"/>
  <c r="F125" i="5"/>
  <c r="F95" i="5"/>
  <c r="F94" i="5"/>
  <c r="F61" i="5"/>
  <c r="E62" i="4" s="1"/>
  <c r="F31" i="5"/>
  <c r="F30" i="5"/>
  <c r="E31" i="4" s="1"/>
  <c r="F14" i="5"/>
  <c r="F296" i="5"/>
  <c r="F248" i="5"/>
  <c r="F218" i="5"/>
  <c r="F217" i="5"/>
  <c r="F184" i="5"/>
  <c r="F155" i="5"/>
  <c r="F154" i="5"/>
  <c r="F121" i="5"/>
  <c r="E122" i="4" s="1"/>
  <c r="F91" i="5"/>
  <c r="F90" i="5"/>
  <c r="E91" i="4" s="1"/>
  <c r="F57" i="5"/>
  <c r="E58" i="4" s="1"/>
  <c r="F27" i="5"/>
  <c r="F26" i="5"/>
  <c r="O390" i="6"/>
  <c r="O186" i="6"/>
  <c r="O48" i="6"/>
  <c r="F49" i="4" s="1"/>
  <c r="G113" i="4" l="1"/>
  <c r="M113" i="4" s="1"/>
  <c r="I113" i="4"/>
  <c r="O113" i="4" s="1"/>
  <c r="K113" i="4"/>
  <c r="Q113" i="4" s="1"/>
  <c r="F46" i="4"/>
  <c r="E46" i="4"/>
  <c r="H332" i="4"/>
  <c r="N332" i="4" s="1"/>
  <c r="J332" i="4"/>
  <c r="P332" i="4" s="1"/>
  <c r="L332" i="4"/>
  <c r="R332" i="4" s="1"/>
  <c r="G449" i="4"/>
  <c r="M449" i="4" s="1"/>
  <c r="I449" i="4"/>
  <c r="O449" i="4" s="1"/>
  <c r="K449" i="4"/>
  <c r="Q449" i="4" s="1"/>
  <c r="L333" i="4"/>
  <c r="R333" i="4" s="1"/>
  <c r="H333" i="4"/>
  <c r="N333" i="4" s="1"/>
  <c r="J333" i="4"/>
  <c r="P333" i="4" s="1"/>
  <c r="H415" i="4"/>
  <c r="N415" i="4" s="1"/>
  <c r="J415" i="4"/>
  <c r="P415" i="4" s="1"/>
  <c r="L415" i="4"/>
  <c r="R415" i="4" s="1"/>
  <c r="H454" i="4"/>
  <c r="N454" i="4" s="1"/>
  <c r="J454" i="4"/>
  <c r="P454" i="4" s="1"/>
  <c r="L454" i="4"/>
  <c r="R454" i="4" s="1"/>
  <c r="G334" i="4"/>
  <c r="M334" i="4" s="1"/>
  <c r="I334" i="4"/>
  <c r="O334" i="4" s="1"/>
  <c r="K334" i="4"/>
  <c r="Q334" i="4" s="1"/>
  <c r="H405" i="4"/>
  <c r="N405" i="4" s="1"/>
  <c r="J405" i="4"/>
  <c r="P405" i="4" s="1"/>
  <c r="L405" i="4"/>
  <c r="R405" i="4" s="1"/>
  <c r="I151" i="4"/>
  <c r="O151" i="4" s="1"/>
  <c r="K151" i="4"/>
  <c r="Q151" i="4" s="1"/>
  <c r="G151" i="4"/>
  <c r="M151" i="4" s="1"/>
  <c r="G384" i="4"/>
  <c r="M384" i="4" s="1"/>
  <c r="I384" i="4"/>
  <c r="O384" i="4" s="1"/>
  <c r="K384" i="4"/>
  <c r="Q384" i="4" s="1"/>
  <c r="J307" i="4"/>
  <c r="P307" i="4" s="1"/>
  <c r="L307" i="4"/>
  <c r="R307" i="4" s="1"/>
  <c r="H307" i="4"/>
  <c r="N307" i="4" s="1"/>
  <c r="G316" i="4"/>
  <c r="M316" i="4" s="1"/>
  <c r="I316" i="4"/>
  <c r="O316" i="4" s="1"/>
  <c r="K316" i="4"/>
  <c r="Q316" i="4" s="1"/>
  <c r="G408" i="4"/>
  <c r="M408" i="4" s="1"/>
  <c r="I408" i="4"/>
  <c r="O408" i="4" s="1"/>
  <c r="K408" i="4"/>
  <c r="Q408" i="4" s="1"/>
  <c r="G244" i="4"/>
  <c r="M244" i="4" s="1"/>
  <c r="I244" i="4"/>
  <c r="O244" i="4" s="1"/>
  <c r="K244" i="4"/>
  <c r="Q244" i="4" s="1"/>
  <c r="G434" i="4"/>
  <c r="M434" i="4" s="1"/>
  <c r="I434" i="4"/>
  <c r="O434" i="4" s="1"/>
  <c r="K434" i="4"/>
  <c r="Q434" i="4" s="1"/>
  <c r="L161" i="4"/>
  <c r="R161" i="4" s="1"/>
  <c r="H161" i="4"/>
  <c r="N161" i="4" s="1"/>
  <c r="J161" i="4"/>
  <c r="P161" i="4" s="1"/>
  <c r="K387" i="4"/>
  <c r="Q387" i="4" s="1"/>
  <c r="G387" i="4"/>
  <c r="M387" i="4" s="1"/>
  <c r="I387" i="4"/>
  <c r="O387" i="4" s="1"/>
  <c r="G165" i="4"/>
  <c r="M165" i="4" s="1"/>
  <c r="I165" i="4"/>
  <c r="O165" i="4" s="1"/>
  <c r="K165" i="4"/>
  <c r="Q165" i="4" s="1"/>
  <c r="G388" i="4"/>
  <c r="M388" i="4" s="1"/>
  <c r="I388" i="4"/>
  <c r="O388" i="4" s="1"/>
  <c r="K388" i="4"/>
  <c r="Q388" i="4" s="1"/>
  <c r="G341" i="4"/>
  <c r="M341" i="4" s="1"/>
  <c r="I341" i="4"/>
  <c r="O341" i="4" s="1"/>
  <c r="K341" i="4"/>
  <c r="Q341" i="4" s="1"/>
  <c r="H260" i="4"/>
  <c r="N260" i="4" s="1"/>
  <c r="J260" i="4"/>
  <c r="P260" i="4" s="1"/>
  <c r="L260" i="4"/>
  <c r="R260" i="4" s="1"/>
  <c r="H79" i="4"/>
  <c r="N79" i="4" s="1"/>
  <c r="J79" i="4"/>
  <c r="P79" i="4" s="1"/>
  <c r="L79" i="4"/>
  <c r="R79" i="4" s="1"/>
  <c r="G359" i="4"/>
  <c r="M359" i="4" s="1"/>
  <c r="I359" i="4"/>
  <c r="O359" i="4" s="1"/>
  <c r="K359" i="4"/>
  <c r="Q359" i="4" s="1"/>
  <c r="G220" i="4"/>
  <c r="M220" i="4" s="1"/>
  <c r="I220" i="4"/>
  <c r="O220" i="4" s="1"/>
  <c r="K220" i="4"/>
  <c r="Q220" i="4" s="1"/>
  <c r="G410" i="4"/>
  <c r="M410" i="4" s="1"/>
  <c r="I410" i="4"/>
  <c r="O410" i="4" s="1"/>
  <c r="K410" i="4"/>
  <c r="Q410" i="4" s="1"/>
  <c r="K304" i="4"/>
  <c r="Q304" i="4" s="1"/>
  <c r="G304" i="4"/>
  <c r="M304" i="4" s="1"/>
  <c r="I304" i="4"/>
  <c r="O304" i="4" s="1"/>
  <c r="K137" i="4"/>
  <c r="Q137" i="4" s="1"/>
  <c r="G137" i="4"/>
  <c r="M137" i="4" s="1"/>
  <c r="I137" i="4"/>
  <c r="O137" i="4" s="1"/>
  <c r="J411" i="4"/>
  <c r="P411" i="4" s="1"/>
  <c r="L411" i="4"/>
  <c r="R411" i="4" s="1"/>
  <c r="H411" i="4"/>
  <c r="N411" i="4" s="1"/>
  <c r="H278" i="4"/>
  <c r="N278" i="4" s="1"/>
  <c r="J278" i="4"/>
  <c r="P278" i="4" s="1"/>
  <c r="L278" i="4"/>
  <c r="R278" i="4" s="1"/>
  <c r="F16" i="4"/>
  <c r="E16" i="4"/>
  <c r="I307" i="4"/>
  <c r="O307" i="4" s="1"/>
  <c r="K307" i="4"/>
  <c r="Q307" i="4" s="1"/>
  <c r="G307" i="4"/>
  <c r="M307" i="4" s="1"/>
  <c r="G278" i="4"/>
  <c r="M278" i="4" s="1"/>
  <c r="I278" i="4"/>
  <c r="O278" i="4" s="1"/>
  <c r="K278" i="4"/>
  <c r="Q278" i="4" s="1"/>
  <c r="G62" i="4"/>
  <c r="M62" i="4" s="1"/>
  <c r="I62" i="4"/>
  <c r="O62" i="4" s="1"/>
  <c r="K62" i="4"/>
  <c r="Q62" i="4" s="1"/>
  <c r="E130" i="4"/>
  <c r="F130" i="4"/>
  <c r="F197" i="4"/>
  <c r="E197" i="4"/>
  <c r="F78" i="4"/>
  <c r="E78" i="4"/>
  <c r="F257" i="4"/>
  <c r="E257" i="4"/>
  <c r="F26" i="4"/>
  <c r="E26" i="4"/>
  <c r="E64" i="4"/>
  <c r="F64" i="4"/>
  <c r="F132" i="4"/>
  <c r="E132" i="4"/>
  <c r="E199" i="4"/>
  <c r="F199" i="4"/>
  <c r="E80" i="4"/>
  <c r="F80" i="4"/>
  <c r="E148" i="4"/>
  <c r="F148" i="4"/>
  <c r="F245" i="4"/>
  <c r="E245" i="4"/>
  <c r="G332" i="4"/>
  <c r="M332" i="4" s="1"/>
  <c r="I332" i="4"/>
  <c r="O332" i="4" s="1"/>
  <c r="K332" i="4"/>
  <c r="Q332" i="4" s="1"/>
  <c r="H449" i="4"/>
  <c r="N449" i="4" s="1"/>
  <c r="J449" i="4"/>
  <c r="P449" i="4" s="1"/>
  <c r="L449" i="4"/>
  <c r="R449" i="4" s="1"/>
  <c r="G350" i="4"/>
  <c r="M350" i="4" s="1"/>
  <c r="I350" i="4"/>
  <c r="O350" i="4" s="1"/>
  <c r="K350" i="4"/>
  <c r="Q350" i="4" s="1"/>
  <c r="L432" i="4"/>
  <c r="R432" i="4" s="1"/>
  <c r="H432" i="4"/>
  <c r="N432" i="4" s="1"/>
  <c r="J432" i="4"/>
  <c r="P432" i="4" s="1"/>
  <c r="H334" i="4"/>
  <c r="N334" i="4" s="1"/>
  <c r="J334" i="4"/>
  <c r="P334" i="4" s="1"/>
  <c r="L334" i="4"/>
  <c r="R334" i="4" s="1"/>
  <c r="G405" i="4"/>
  <c r="M405" i="4" s="1"/>
  <c r="I405" i="4"/>
  <c r="O405" i="4" s="1"/>
  <c r="K405" i="4"/>
  <c r="Q405" i="4" s="1"/>
  <c r="L200" i="4"/>
  <c r="R200" i="4" s="1"/>
  <c r="H200" i="4"/>
  <c r="N200" i="4" s="1"/>
  <c r="J200" i="4"/>
  <c r="P200" i="4" s="1"/>
  <c r="G400" i="4"/>
  <c r="M400" i="4" s="1"/>
  <c r="I400" i="4"/>
  <c r="O400" i="4" s="1"/>
  <c r="K400" i="4"/>
  <c r="Q400" i="4" s="1"/>
  <c r="H11" i="4"/>
  <c r="N11" i="4" s="1"/>
  <c r="J11" i="4"/>
  <c r="P11" i="4" s="1"/>
  <c r="L11" i="4"/>
  <c r="R11" i="4" s="1"/>
  <c r="H316" i="4"/>
  <c r="N316" i="4" s="1"/>
  <c r="J316" i="4"/>
  <c r="P316" i="4" s="1"/>
  <c r="L316" i="4"/>
  <c r="R316" i="4" s="1"/>
  <c r="L408" i="4"/>
  <c r="R408" i="4" s="1"/>
  <c r="H408" i="4"/>
  <c r="N408" i="4" s="1"/>
  <c r="J408" i="4"/>
  <c r="P408" i="4" s="1"/>
  <c r="H244" i="4"/>
  <c r="N244" i="4" s="1"/>
  <c r="J244" i="4"/>
  <c r="P244" i="4" s="1"/>
  <c r="L244" i="4"/>
  <c r="R244" i="4" s="1"/>
  <c r="H434" i="4"/>
  <c r="N434" i="4" s="1"/>
  <c r="J434" i="4"/>
  <c r="P434" i="4" s="1"/>
  <c r="L434" i="4"/>
  <c r="R434" i="4" s="1"/>
  <c r="G161" i="4"/>
  <c r="M161" i="4" s="1"/>
  <c r="I161" i="4"/>
  <c r="O161" i="4" s="1"/>
  <c r="K161" i="4"/>
  <c r="Q161" i="4" s="1"/>
  <c r="J387" i="4"/>
  <c r="P387" i="4" s="1"/>
  <c r="L387" i="4"/>
  <c r="R387" i="4" s="1"/>
  <c r="H387" i="4"/>
  <c r="N387" i="4" s="1"/>
  <c r="H165" i="4"/>
  <c r="N165" i="4" s="1"/>
  <c r="J165" i="4"/>
  <c r="P165" i="4" s="1"/>
  <c r="L165" i="4"/>
  <c r="R165" i="4" s="1"/>
  <c r="H388" i="4"/>
  <c r="N388" i="4" s="1"/>
  <c r="J388" i="4"/>
  <c r="P388" i="4" s="1"/>
  <c r="L388" i="4"/>
  <c r="R388" i="4" s="1"/>
  <c r="H75" i="4"/>
  <c r="N75" i="4" s="1"/>
  <c r="J75" i="4"/>
  <c r="P75" i="4" s="1"/>
  <c r="L75" i="4"/>
  <c r="R75" i="4" s="1"/>
  <c r="G440" i="4"/>
  <c r="M440" i="4" s="1"/>
  <c r="I440" i="4"/>
  <c r="O440" i="4" s="1"/>
  <c r="K440" i="4"/>
  <c r="Q440" i="4" s="1"/>
  <c r="G260" i="4"/>
  <c r="M260" i="4" s="1"/>
  <c r="I260" i="4"/>
  <c r="O260" i="4" s="1"/>
  <c r="K260" i="4"/>
  <c r="Q260" i="4" s="1"/>
  <c r="I79" i="4"/>
  <c r="O79" i="4" s="1"/>
  <c r="K79" i="4"/>
  <c r="Q79" i="4" s="1"/>
  <c r="G79" i="4"/>
  <c r="M79" i="4" s="1"/>
  <c r="H359" i="4"/>
  <c r="N359" i="4" s="1"/>
  <c r="J359" i="4"/>
  <c r="P359" i="4" s="1"/>
  <c r="L359" i="4"/>
  <c r="R359" i="4" s="1"/>
  <c r="H220" i="4"/>
  <c r="N220" i="4" s="1"/>
  <c r="J220" i="4"/>
  <c r="P220" i="4" s="1"/>
  <c r="L220" i="4"/>
  <c r="R220" i="4" s="1"/>
  <c r="H410" i="4"/>
  <c r="N410" i="4" s="1"/>
  <c r="J410" i="4"/>
  <c r="P410" i="4" s="1"/>
  <c r="L410" i="4"/>
  <c r="R410" i="4" s="1"/>
  <c r="L304" i="4"/>
  <c r="R304" i="4" s="1"/>
  <c r="H304" i="4"/>
  <c r="N304" i="4" s="1"/>
  <c r="J304" i="4"/>
  <c r="P304" i="4" s="1"/>
  <c r="L177" i="4"/>
  <c r="R177" i="4" s="1"/>
  <c r="H177" i="4"/>
  <c r="N177" i="4" s="1"/>
  <c r="J177" i="4"/>
  <c r="P177" i="4" s="1"/>
  <c r="H43" i="4"/>
  <c r="N43" i="4" s="1"/>
  <c r="J43" i="4"/>
  <c r="P43" i="4" s="1"/>
  <c r="L43" i="4"/>
  <c r="R43" i="4" s="1"/>
  <c r="G308" i="4"/>
  <c r="M308" i="4" s="1"/>
  <c r="I308" i="4"/>
  <c r="O308" i="4" s="1"/>
  <c r="K308" i="4"/>
  <c r="Q308" i="4" s="1"/>
  <c r="G30" i="4"/>
  <c r="M30" i="4" s="1"/>
  <c r="I30" i="4"/>
  <c r="O30" i="4" s="1"/>
  <c r="K30" i="4"/>
  <c r="Q30" i="4" s="1"/>
  <c r="K333" i="4"/>
  <c r="Q333" i="4" s="1"/>
  <c r="G333" i="4"/>
  <c r="M333" i="4" s="1"/>
  <c r="I333" i="4"/>
  <c r="O333" i="4" s="1"/>
  <c r="H151" i="4"/>
  <c r="N151" i="4" s="1"/>
  <c r="J151" i="4"/>
  <c r="P151" i="4" s="1"/>
  <c r="L151" i="4"/>
  <c r="R151" i="4" s="1"/>
  <c r="H374" i="4"/>
  <c r="N374" i="4" s="1"/>
  <c r="J374" i="4"/>
  <c r="P374" i="4" s="1"/>
  <c r="L374" i="4"/>
  <c r="R374" i="4" s="1"/>
  <c r="G402" i="4"/>
  <c r="M402" i="4" s="1"/>
  <c r="I402" i="4"/>
  <c r="O402" i="4" s="1"/>
  <c r="K402" i="4"/>
  <c r="Q402" i="4" s="1"/>
  <c r="K411" i="4"/>
  <c r="Q411" i="4" s="1"/>
  <c r="G411" i="4"/>
  <c r="M411" i="4" s="1"/>
  <c r="I411" i="4"/>
  <c r="O411" i="4" s="1"/>
  <c r="G59" i="4"/>
  <c r="M59" i="4" s="1"/>
  <c r="I59" i="4"/>
  <c r="O59" i="4" s="1"/>
  <c r="K59" i="4"/>
  <c r="Q59" i="4" s="1"/>
  <c r="F94" i="4"/>
  <c r="E94" i="4"/>
  <c r="E162" i="4"/>
  <c r="F162" i="4"/>
  <c r="F229" i="4"/>
  <c r="E229" i="4"/>
  <c r="F110" i="4"/>
  <c r="E110" i="4"/>
  <c r="E178" i="4"/>
  <c r="F178" i="4"/>
  <c r="F309" i="4"/>
  <c r="E309" i="4"/>
  <c r="G349" i="4"/>
  <c r="M349" i="4" s="1"/>
  <c r="I349" i="4"/>
  <c r="O349" i="4" s="1"/>
  <c r="K349" i="4"/>
  <c r="Q349" i="4" s="1"/>
  <c r="G417" i="4"/>
  <c r="M417" i="4" s="1"/>
  <c r="I417" i="4"/>
  <c r="O417" i="4" s="1"/>
  <c r="K417" i="4"/>
  <c r="Q417" i="4" s="1"/>
  <c r="H350" i="4"/>
  <c r="N350" i="4" s="1"/>
  <c r="J350" i="4"/>
  <c r="P350" i="4" s="1"/>
  <c r="L350" i="4"/>
  <c r="R350" i="4" s="1"/>
  <c r="G432" i="4"/>
  <c r="M432" i="4" s="1"/>
  <c r="I432" i="4"/>
  <c r="O432" i="4" s="1"/>
  <c r="K432" i="4"/>
  <c r="Q432" i="4" s="1"/>
  <c r="H351" i="4"/>
  <c r="N351" i="4" s="1"/>
  <c r="J351" i="4"/>
  <c r="P351" i="4" s="1"/>
  <c r="L351" i="4"/>
  <c r="R351" i="4" s="1"/>
  <c r="I406" i="4"/>
  <c r="O406" i="4" s="1"/>
  <c r="K406" i="4"/>
  <c r="Q406" i="4" s="1"/>
  <c r="G406" i="4"/>
  <c r="M406" i="4" s="1"/>
  <c r="K200" i="4"/>
  <c r="Q200" i="4" s="1"/>
  <c r="G200" i="4"/>
  <c r="M200" i="4" s="1"/>
  <c r="I200" i="4"/>
  <c r="O200" i="4" s="1"/>
  <c r="L400" i="4"/>
  <c r="R400" i="4" s="1"/>
  <c r="H400" i="4"/>
  <c r="N400" i="4" s="1"/>
  <c r="J400" i="4"/>
  <c r="P400" i="4" s="1"/>
  <c r="G11" i="4"/>
  <c r="M11" i="4" s="1"/>
  <c r="I11" i="4"/>
  <c r="O11" i="4" s="1"/>
  <c r="K11" i="4"/>
  <c r="Q11" i="4" s="1"/>
  <c r="K336" i="4"/>
  <c r="Q336" i="4" s="1"/>
  <c r="G336" i="4"/>
  <c r="M336" i="4" s="1"/>
  <c r="I336" i="4"/>
  <c r="O336" i="4" s="1"/>
  <c r="G442" i="4"/>
  <c r="M442" i="4" s="1"/>
  <c r="I442" i="4"/>
  <c r="O442" i="4" s="1"/>
  <c r="K442" i="4"/>
  <c r="Q442" i="4" s="1"/>
  <c r="J291" i="4"/>
  <c r="P291" i="4" s="1"/>
  <c r="L291" i="4"/>
  <c r="R291" i="4" s="1"/>
  <c r="H291" i="4"/>
  <c r="N291" i="4" s="1"/>
  <c r="I357" i="4"/>
  <c r="O357" i="4" s="1"/>
  <c r="K357" i="4"/>
  <c r="Q357" i="4" s="1"/>
  <c r="G357" i="4"/>
  <c r="M357" i="4" s="1"/>
  <c r="H206" i="4"/>
  <c r="N206" i="4" s="1"/>
  <c r="J206" i="4"/>
  <c r="P206" i="4" s="1"/>
  <c r="L206" i="4"/>
  <c r="R206" i="4" s="1"/>
  <c r="G421" i="4"/>
  <c r="M421" i="4" s="1"/>
  <c r="I421" i="4"/>
  <c r="O421" i="4" s="1"/>
  <c r="K421" i="4"/>
  <c r="Q421" i="4" s="1"/>
  <c r="K208" i="4"/>
  <c r="Q208" i="4" s="1"/>
  <c r="G208" i="4"/>
  <c r="M208" i="4" s="1"/>
  <c r="I208" i="4"/>
  <c r="O208" i="4" s="1"/>
  <c r="G404" i="4"/>
  <c r="M404" i="4" s="1"/>
  <c r="I404" i="4"/>
  <c r="O404" i="4" s="1"/>
  <c r="K404" i="4"/>
  <c r="Q404" i="4" s="1"/>
  <c r="G75" i="4"/>
  <c r="M75" i="4" s="1"/>
  <c r="I75" i="4"/>
  <c r="O75" i="4" s="1"/>
  <c r="K75" i="4"/>
  <c r="Q75" i="4" s="1"/>
  <c r="L440" i="4"/>
  <c r="R440" i="4" s="1"/>
  <c r="H440" i="4"/>
  <c r="N440" i="4" s="1"/>
  <c r="J440" i="4"/>
  <c r="P440" i="4" s="1"/>
  <c r="I299" i="4"/>
  <c r="O299" i="4" s="1"/>
  <c r="K299" i="4"/>
  <c r="Q299" i="4" s="1"/>
  <c r="G299" i="4"/>
  <c r="M299" i="4" s="1"/>
  <c r="G125" i="4"/>
  <c r="M125" i="4" s="1"/>
  <c r="I125" i="4"/>
  <c r="O125" i="4" s="1"/>
  <c r="K125" i="4"/>
  <c r="Q125" i="4" s="1"/>
  <c r="G375" i="4"/>
  <c r="M375" i="4" s="1"/>
  <c r="I375" i="4"/>
  <c r="O375" i="4" s="1"/>
  <c r="K375" i="4"/>
  <c r="Q375" i="4" s="1"/>
  <c r="G266" i="4"/>
  <c r="M266" i="4" s="1"/>
  <c r="I266" i="4"/>
  <c r="O266" i="4" s="1"/>
  <c r="K266" i="4"/>
  <c r="Q266" i="4" s="1"/>
  <c r="I363" i="4"/>
  <c r="O363" i="4" s="1"/>
  <c r="G363" i="4"/>
  <c r="M363" i="4" s="1"/>
  <c r="K363" i="4"/>
  <c r="Q363" i="4" s="1"/>
  <c r="G326" i="4"/>
  <c r="M326" i="4" s="1"/>
  <c r="I326" i="4"/>
  <c r="O326" i="4" s="1"/>
  <c r="K326" i="4"/>
  <c r="Q326" i="4" s="1"/>
  <c r="G177" i="4"/>
  <c r="M177" i="4" s="1"/>
  <c r="I177" i="4"/>
  <c r="O177" i="4" s="1"/>
  <c r="K177" i="4"/>
  <c r="Q177" i="4" s="1"/>
  <c r="G43" i="4"/>
  <c r="M43" i="4" s="1"/>
  <c r="I43" i="4"/>
  <c r="O43" i="4" s="1"/>
  <c r="K43" i="4"/>
  <c r="Q43" i="4" s="1"/>
  <c r="H308" i="4"/>
  <c r="N308" i="4" s="1"/>
  <c r="J308" i="4"/>
  <c r="P308" i="4" s="1"/>
  <c r="L308" i="4"/>
  <c r="R308" i="4" s="1"/>
  <c r="F98" i="4"/>
  <c r="E98" i="4"/>
  <c r="I454" i="4"/>
  <c r="O454" i="4" s="1"/>
  <c r="K454" i="4"/>
  <c r="Q454" i="4" s="1"/>
  <c r="G454" i="4"/>
  <c r="M454" i="4" s="1"/>
  <c r="L33" i="4"/>
  <c r="R33" i="4" s="1"/>
  <c r="H33" i="4"/>
  <c r="N33" i="4" s="1"/>
  <c r="J33" i="4"/>
  <c r="P33" i="4" s="1"/>
  <c r="F181" i="4"/>
  <c r="E181" i="4"/>
  <c r="F142" i="4"/>
  <c r="E142" i="4"/>
  <c r="I55" i="4"/>
  <c r="O55" i="4" s="1"/>
  <c r="K55" i="4"/>
  <c r="Q55" i="4" s="1"/>
  <c r="G55" i="4"/>
  <c r="M55" i="4" s="1"/>
  <c r="K60" i="4"/>
  <c r="Q60" i="4" s="1"/>
  <c r="I60" i="4"/>
  <c r="O60" i="4" s="1"/>
  <c r="G60" i="4"/>
  <c r="M60" i="4" s="1"/>
  <c r="E127" i="4"/>
  <c r="F127" i="4"/>
  <c r="E194" i="4"/>
  <c r="F194" i="4"/>
  <c r="F254" i="4"/>
  <c r="E254" i="4"/>
  <c r="E144" i="4"/>
  <c r="F144" i="4"/>
  <c r="E210" i="4"/>
  <c r="F210" i="4"/>
  <c r="E328" i="4"/>
  <c r="F328" i="4"/>
  <c r="H349" i="4"/>
  <c r="N349" i="4" s="1"/>
  <c r="J349" i="4"/>
  <c r="P349" i="4" s="1"/>
  <c r="L349" i="4"/>
  <c r="R349" i="4" s="1"/>
  <c r="H417" i="4"/>
  <c r="N417" i="4" s="1"/>
  <c r="J417" i="4"/>
  <c r="P417" i="4" s="1"/>
  <c r="L417" i="4"/>
  <c r="R417" i="4" s="1"/>
  <c r="I103" i="4"/>
  <c r="O103" i="4" s="1"/>
  <c r="K103" i="4"/>
  <c r="Q103" i="4" s="1"/>
  <c r="G103" i="4"/>
  <c r="M103" i="4" s="1"/>
  <c r="G366" i="4"/>
  <c r="M366" i="4" s="1"/>
  <c r="I366" i="4"/>
  <c r="O366" i="4" s="1"/>
  <c r="K366" i="4"/>
  <c r="Q366" i="4" s="1"/>
  <c r="H418" i="4"/>
  <c r="N418" i="4" s="1"/>
  <c r="J418" i="4"/>
  <c r="P418" i="4" s="1"/>
  <c r="L418" i="4"/>
  <c r="R418" i="4" s="1"/>
  <c r="G351" i="4"/>
  <c r="M351" i="4" s="1"/>
  <c r="I351" i="4"/>
  <c r="O351" i="4" s="1"/>
  <c r="K351" i="4"/>
  <c r="Q351" i="4" s="1"/>
  <c r="H406" i="4"/>
  <c r="N406" i="4" s="1"/>
  <c r="J406" i="4"/>
  <c r="P406" i="4" s="1"/>
  <c r="L406" i="4"/>
  <c r="R406" i="4" s="1"/>
  <c r="K240" i="4"/>
  <c r="Q240" i="4" s="1"/>
  <c r="G240" i="4"/>
  <c r="M240" i="4" s="1"/>
  <c r="I240" i="4"/>
  <c r="O240" i="4" s="1"/>
  <c r="G416" i="4"/>
  <c r="M416" i="4" s="1"/>
  <c r="I416" i="4"/>
  <c r="O416" i="4" s="1"/>
  <c r="K416" i="4"/>
  <c r="Q416" i="4" s="1"/>
  <c r="L336" i="4"/>
  <c r="R336" i="4" s="1"/>
  <c r="H336" i="4"/>
  <c r="N336" i="4" s="1"/>
  <c r="J336" i="4"/>
  <c r="P336" i="4" s="1"/>
  <c r="H442" i="4"/>
  <c r="N442" i="4" s="1"/>
  <c r="J442" i="4"/>
  <c r="P442" i="4" s="1"/>
  <c r="L442" i="4"/>
  <c r="R442" i="4" s="1"/>
  <c r="I291" i="4"/>
  <c r="O291" i="4" s="1"/>
  <c r="K291" i="4"/>
  <c r="Q291" i="4" s="1"/>
  <c r="G291" i="4"/>
  <c r="M291" i="4" s="1"/>
  <c r="H357" i="4"/>
  <c r="N357" i="4" s="1"/>
  <c r="J357" i="4"/>
  <c r="P357" i="4" s="1"/>
  <c r="L357" i="4"/>
  <c r="R357" i="4" s="1"/>
  <c r="G206" i="4"/>
  <c r="M206" i="4" s="1"/>
  <c r="I206" i="4"/>
  <c r="O206" i="4" s="1"/>
  <c r="K206" i="4"/>
  <c r="Q206" i="4" s="1"/>
  <c r="H421" i="4"/>
  <c r="N421" i="4" s="1"/>
  <c r="J421" i="4"/>
  <c r="P421" i="4" s="1"/>
  <c r="L421" i="4"/>
  <c r="R421" i="4" s="1"/>
  <c r="L208" i="4"/>
  <c r="R208" i="4" s="1"/>
  <c r="H208" i="4"/>
  <c r="N208" i="4" s="1"/>
  <c r="J208" i="4"/>
  <c r="P208" i="4" s="1"/>
  <c r="H404" i="4"/>
  <c r="N404" i="4" s="1"/>
  <c r="J404" i="4"/>
  <c r="P404" i="4" s="1"/>
  <c r="L404" i="4"/>
  <c r="R404" i="4" s="1"/>
  <c r="G117" i="4"/>
  <c r="M117" i="4" s="1"/>
  <c r="I117" i="4"/>
  <c r="O117" i="4" s="1"/>
  <c r="K117" i="4"/>
  <c r="Q117" i="4" s="1"/>
  <c r="H179" i="4"/>
  <c r="N179" i="4" s="1"/>
  <c r="J179" i="4"/>
  <c r="P179" i="4" s="1"/>
  <c r="L179" i="4"/>
  <c r="R179" i="4" s="1"/>
  <c r="J299" i="4"/>
  <c r="P299" i="4" s="1"/>
  <c r="L299" i="4"/>
  <c r="R299" i="4" s="1"/>
  <c r="H299" i="4"/>
  <c r="N299" i="4" s="1"/>
  <c r="H125" i="4"/>
  <c r="N125" i="4" s="1"/>
  <c r="J125" i="4"/>
  <c r="P125" i="4" s="1"/>
  <c r="L125" i="4"/>
  <c r="R125" i="4" s="1"/>
  <c r="H375" i="4"/>
  <c r="N375" i="4" s="1"/>
  <c r="J375" i="4"/>
  <c r="P375" i="4" s="1"/>
  <c r="L375" i="4"/>
  <c r="R375" i="4" s="1"/>
  <c r="H266" i="4"/>
  <c r="N266" i="4" s="1"/>
  <c r="J266" i="4"/>
  <c r="P266" i="4" s="1"/>
  <c r="L266" i="4"/>
  <c r="R266" i="4" s="1"/>
  <c r="J363" i="4"/>
  <c r="P363" i="4" s="1"/>
  <c r="L363" i="4"/>
  <c r="R363" i="4" s="1"/>
  <c r="H363" i="4"/>
  <c r="N363" i="4" s="1"/>
  <c r="H326" i="4"/>
  <c r="N326" i="4" s="1"/>
  <c r="J326" i="4"/>
  <c r="P326" i="4" s="1"/>
  <c r="L326" i="4"/>
  <c r="R326" i="4" s="1"/>
  <c r="G228" i="4"/>
  <c r="M228" i="4" s="1"/>
  <c r="I228" i="4"/>
  <c r="O228" i="4" s="1"/>
  <c r="K228" i="4"/>
  <c r="Q228" i="4" s="1"/>
  <c r="H93" i="4"/>
  <c r="N93" i="4" s="1"/>
  <c r="J93" i="4"/>
  <c r="P93" i="4" s="1"/>
  <c r="L93" i="4"/>
  <c r="R93" i="4" s="1"/>
  <c r="J331" i="4"/>
  <c r="P331" i="4" s="1"/>
  <c r="L331" i="4"/>
  <c r="R331" i="4" s="1"/>
  <c r="H331" i="4"/>
  <c r="N331" i="4" s="1"/>
  <c r="E209" i="4"/>
  <c r="F209" i="4"/>
  <c r="H453" i="4"/>
  <c r="N453" i="4" s="1"/>
  <c r="J453" i="4"/>
  <c r="P453" i="4" s="1"/>
  <c r="L453" i="4"/>
  <c r="R453" i="4" s="1"/>
  <c r="L288" i="4"/>
  <c r="R288" i="4" s="1"/>
  <c r="H288" i="4"/>
  <c r="N288" i="4" s="1"/>
  <c r="J288" i="4"/>
  <c r="P288" i="4" s="1"/>
  <c r="L173" i="4"/>
  <c r="R173" i="4" s="1"/>
  <c r="J173" i="4"/>
  <c r="P173" i="4" s="1"/>
  <c r="H173" i="4"/>
  <c r="N173" i="4" s="1"/>
  <c r="E314" i="4"/>
  <c r="F314" i="4"/>
  <c r="F28" i="4"/>
  <c r="E28" i="4"/>
  <c r="F126" i="4"/>
  <c r="E126" i="4"/>
  <c r="F302" i="4"/>
  <c r="E302" i="4"/>
  <c r="E176" i="4"/>
  <c r="F176" i="4"/>
  <c r="E56" i="4"/>
  <c r="F56" i="4"/>
  <c r="E90" i="4"/>
  <c r="F90" i="4"/>
  <c r="E128" i="4"/>
  <c r="F128" i="4"/>
  <c r="E195" i="4"/>
  <c r="F195" i="4"/>
  <c r="E255" i="4"/>
  <c r="F255" i="4"/>
  <c r="F174" i="4"/>
  <c r="E174" i="4"/>
  <c r="E211" i="4"/>
  <c r="F211" i="4"/>
  <c r="F88" i="4"/>
  <c r="E88" i="4"/>
  <c r="G101" i="4"/>
  <c r="M101" i="4" s="1"/>
  <c r="I101" i="4"/>
  <c r="O101" i="4" s="1"/>
  <c r="K101" i="4"/>
  <c r="Q101" i="4" s="1"/>
  <c r="G365" i="4"/>
  <c r="M365" i="4" s="1"/>
  <c r="I365" i="4"/>
  <c r="O365" i="4" s="1"/>
  <c r="K365" i="4"/>
  <c r="Q365" i="4" s="1"/>
  <c r="K419" i="4"/>
  <c r="Q419" i="4" s="1"/>
  <c r="G419" i="4"/>
  <c r="M419" i="4" s="1"/>
  <c r="I419" i="4"/>
  <c r="O419" i="4" s="1"/>
  <c r="H103" i="4"/>
  <c r="N103" i="4" s="1"/>
  <c r="J103" i="4"/>
  <c r="P103" i="4" s="1"/>
  <c r="L103" i="4"/>
  <c r="R103" i="4" s="1"/>
  <c r="H366" i="4"/>
  <c r="N366" i="4" s="1"/>
  <c r="J366" i="4"/>
  <c r="P366" i="4" s="1"/>
  <c r="L366" i="4"/>
  <c r="R366" i="4" s="1"/>
  <c r="G418" i="4"/>
  <c r="M418" i="4" s="1"/>
  <c r="I418" i="4"/>
  <c r="O418" i="4" s="1"/>
  <c r="K418" i="4"/>
  <c r="Q418" i="4" s="1"/>
  <c r="K105" i="4"/>
  <c r="Q105" i="4" s="1"/>
  <c r="G105" i="4"/>
  <c r="M105" i="4" s="1"/>
  <c r="I105" i="4"/>
  <c r="O105" i="4" s="1"/>
  <c r="I367" i="4"/>
  <c r="O367" i="4" s="1"/>
  <c r="K367" i="4"/>
  <c r="Q367" i="4" s="1"/>
  <c r="G367" i="4"/>
  <c r="M367" i="4" s="1"/>
  <c r="G409" i="4"/>
  <c r="M409" i="4" s="1"/>
  <c r="I409" i="4"/>
  <c r="O409" i="4" s="1"/>
  <c r="K409" i="4"/>
  <c r="Q409" i="4" s="1"/>
  <c r="L240" i="4"/>
  <c r="R240" i="4" s="1"/>
  <c r="H240" i="4"/>
  <c r="N240" i="4" s="1"/>
  <c r="J240" i="4"/>
  <c r="P240" i="4" s="1"/>
  <c r="L416" i="4"/>
  <c r="R416" i="4" s="1"/>
  <c r="H416" i="4"/>
  <c r="N416" i="4" s="1"/>
  <c r="J416" i="4"/>
  <c r="P416" i="4" s="1"/>
  <c r="G353" i="4"/>
  <c r="M353" i="4" s="1"/>
  <c r="I353" i="4"/>
  <c r="O353" i="4" s="1"/>
  <c r="K353" i="4"/>
  <c r="Q353" i="4" s="1"/>
  <c r="J395" i="4"/>
  <c r="P395" i="4" s="1"/>
  <c r="L395" i="4"/>
  <c r="R395" i="4" s="1"/>
  <c r="H395" i="4"/>
  <c r="N395" i="4" s="1"/>
  <c r="G317" i="4"/>
  <c r="M317" i="4" s="1"/>
  <c r="I317" i="4"/>
  <c r="O317" i="4" s="1"/>
  <c r="K317" i="4"/>
  <c r="Q317" i="4" s="1"/>
  <c r="I438" i="4"/>
  <c r="O438" i="4" s="1"/>
  <c r="K438" i="4"/>
  <c r="Q438" i="4" s="1"/>
  <c r="G438" i="4"/>
  <c r="M438" i="4" s="1"/>
  <c r="L248" i="4"/>
  <c r="R248" i="4" s="1"/>
  <c r="H248" i="4"/>
  <c r="N248" i="4" s="1"/>
  <c r="J248" i="4"/>
  <c r="P248" i="4" s="1"/>
  <c r="H391" i="4"/>
  <c r="N391" i="4" s="1"/>
  <c r="J391" i="4"/>
  <c r="P391" i="4" s="1"/>
  <c r="L391" i="4"/>
  <c r="R391" i="4" s="1"/>
  <c r="G252" i="4"/>
  <c r="M252" i="4" s="1"/>
  <c r="I252" i="4"/>
  <c r="O252" i="4" s="1"/>
  <c r="K252" i="4"/>
  <c r="Q252" i="4" s="1"/>
  <c r="I390" i="4"/>
  <c r="O390" i="4" s="1"/>
  <c r="K390" i="4"/>
  <c r="Q390" i="4" s="1"/>
  <c r="G390" i="4"/>
  <c r="M390" i="4" s="1"/>
  <c r="H117" i="4"/>
  <c r="N117" i="4" s="1"/>
  <c r="J117" i="4"/>
  <c r="P117" i="4" s="1"/>
  <c r="L117" i="4"/>
  <c r="R117" i="4" s="1"/>
  <c r="G179" i="4"/>
  <c r="M179" i="4" s="1"/>
  <c r="I179" i="4"/>
  <c r="O179" i="4" s="1"/>
  <c r="K179" i="4"/>
  <c r="Q179" i="4" s="1"/>
  <c r="I323" i="4"/>
  <c r="O323" i="4" s="1"/>
  <c r="K323" i="4"/>
  <c r="Q323" i="4" s="1"/>
  <c r="G323" i="4"/>
  <c r="M323" i="4" s="1"/>
  <c r="H171" i="4"/>
  <c r="N171" i="4" s="1"/>
  <c r="J171" i="4"/>
  <c r="P171" i="4" s="1"/>
  <c r="L171" i="4"/>
  <c r="R171" i="4" s="1"/>
  <c r="G426" i="4"/>
  <c r="M426" i="4" s="1"/>
  <c r="I426" i="4"/>
  <c r="O426" i="4" s="1"/>
  <c r="K426" i="4"/>
  <c r="Q426" i="4" s="1"/>
  <c r="H303" i="4"/>
  <c r="N303" i="4" s="1"/>
  <c r="J303" i="4"/>
  <c r="P303" i="4" s="1"/>
  <c r="L303" i="4"/>
  <c r="R303" i="4" s="1"/>
  <c r="H39" i="4"/>
  <c r="N39" i="4" s="1"/>
  <c r="J39" i="4"/>
  <c r="P39" i="4" s="1"/>
  <c r="L39" i="4"/>
  <c r="R39" i="4" s="1"/>
  <c r="G345" i="4"/>
  <c r="M345" i="4" s="1"/>
  <c r="I345" i="4"/>
  <c r="O345" i="4" s="1"/>
  <c r="K345" i="4"/>
  <c r="Q345" i="4" s="1"/>
  <c r="H228" i="4"/>
  <c r="N228" i="4" s="1"/>
  <c r="J228" i="4"/>
  <c r="P228" i="4" s="1"/>
  <c r="L228" i="4"/>
  <c r="R228" i="4" s="1"/>
  <c r="G93" i="4"/>
  <c r="M93" i="4" s="1"/>
  <c r="I93" i="4"/>
  <c r="O93" i="4" s="1"/>
  <c r="K93" i="4"/>
  <c r="Q93" i="4" s="1"/>
  <c r="I331" i="4"/>
  <c r="O331" i="4" s="1"/>
  <c r="K331" i="4"/>
  <c r="Q331" i="4" s="1"/>
  <c r="G331" i="4"/>
  <c r="M331" i="4" s="1"/>
  <c r="G311" i="4"/>
  <c r="M311" i="4" s="1"/>
  <c r="I311" i="4"/>
  <c r="O311" i="4" s="1"/>
  <c r="K311" i="4"/>
  <c r="Q311" i="4" s="1"/>
  <c r="H372" i="4"/>
  <c r="N372" i="4" s="1"/>
  <c r="J372" i="4"/>
  <c r="P372" i="4" s="1"/>
  <c r="L372" i="4"/>
  <c r="R372" i="4" s="1"/>
  <c r="E100" i="4"/>
  <c r="F100" i="4"/>
  <c r="G58" i="4"/>
  <c r="M58" i="4" s="1"/>
  <c r="I58" i="4"/>
  <c r="O58" i="4" s="1"/>
  <c r="K58" i="4"/>
  <c r="Q58" i="4" s="1"/>
  <c r="F226" i="4"/>
  <c r="E226" i="4"/>
  <c r="F10" i="4"/>
  <c r="E10" i="4"/>
  <c r="E205" i="4"/>
  <c r="F205" i="4"/>
  <c r="F86" i="4"/>
  <c r="E86" i="4"/>
  <c r="E123" i="4"/>
  <c r="F123" i="4"/>
  <c r="F158" i="4"/>
  <c r="E158" i="4"/>
  <c r="F225" i="4"/>
  <c r="E225" i="4"/>
  <c r="F298" i="4"/>
  <c r="E298" i="4"/>
  <c r="E207" i="4"/>
  <c r="F207" i="4"/>
  <c r="F241" i="4"/>
  <c r="E241" i="4"/>
  <c r="E152" i="4"/>
  <c r="F152" i="4"/>
  <c r="H101" i="4"/>
  <c r="N101" i="4" s="1"/>
  <c r="J101" i="4"/>
  <c r="P101" i="4" s="1"/>
  <c r="L101" i="4"/>
  <c r="R101" i="4" s="1"/>
  <c r="H365" i="4"/>
  <c r="N365" i="4" s="1"/>
  <c r="J365" i="4"/>
  <c r="P365" i="4" s="1"/>
  <c r="L365" i="4"/>
  <c r="R365" i="4" s="1"/>
  <c r="J419" i="4"/>
  <c r="P419" i="4" s="1"/>
  <c r="L419" i="4"/>
  <c r="R419" i="4" s="1"/>
  <c r="H419" i="4"/>
  <c r="N419" i="4" s="1"/>
  <c r="L145" i="4"/>
  <c r="R145" i="4" s="1"/>
  <c r="H145" i="4"/>
  <c r="N145" i="4" s="1"/>
  <c r="J145" i="4"/>
  <c r="P145" i="4" s="1"/>
  <c r="I382" i="4"/>
  <c r="O382" i="4" s="1"/>
  <c r="K382" i="4"/>
  <c r="Q382" i="4" s="1"/>
  <c r="G382" i="4"/>
  <c r="M382" i="4" s="1"/>
  <c r="G420" i="4"/>
  <c r="M420" i="4" s="1"/>
  <c r="I420" i="4"/>
  <c r="O420" i="4" s="1"/>
  <c r="K420" i="4"/>
  <c r="Q420" i="4" s="1"/>
  <c r="L105" i="4"/>
  <c r="R105" i="4" s="1"/>
  <c r="H105" i="4"/>
  <c r="N105" i="4" s="1"/>
  <c r="J105" i="4"/>
  <c r="P105" i="4" s="1"/>
  <c r="H367" i="4"/>
  <c r="N367" i="4" s="1"/>
  <c r="J367" i="4"/>
  <c r="P367" i="4" s="1"/>
  <c r="L367" i="4"/>
  <c r="R367" i="4" s="1"/>
  <c r="H409" i="4"/>
  <c r="N409" i="4" s="1"/>
  <c r="J409" i="4"/>
  <c r="P409" i="4" s="1"/>
  <c r="L409" i="4"/>
  <c r="R409" i="4" s="1"/>
  <c r="H287" i="4"/>
  <c r="N287" i="4" s="1"/>
  <c r="J287" i="4"/>
  <c r="P287" i="4" s="1"/>
  <c r="L287" i="4"/>
  <c r="R287" i="4" s="1"/>
  <c r="G452" i="4"/>
  <c r="M452" i="4" s="1"/>
  <c r="I452" i="4"/>
  <c r="O452" i="4" s="1"/>
  <c r="K452" i="4"/>
  <c r="Q452" i="4" s="1"/>
  <c r="H353" i="4"/>
  <c r="N353" i="4" s="1"/>
  <c r="J353" i="4"/>
  <c r="P353" i="4" s="1"/>
  <c r="L353" i="4"/>
  <c r="R353" i="4" s="1"/>
  <c r="K395" i="4"/>
  <c r="Q395" i="4" s="1"/>
  <c r="G395" i="4"/>
  <c r="M395" i="4" s="1"/>
  <c r="I395" i="4"/>
  <c r="O395" i="4" s="1"/>
  <c r="H317" i="4"/>
  <c r="N317" i="4" s="1"/>
  <c r="J317" i="4"/>
  <c r="P317" i="4" s="1"/>
  <c r="L317" i="4"/>
  <c r="R317" i="4" s="1"/>
  <c r="H438" i="4"/>
  <c r="N438" i="4" s="1"/>
  <c r="J438" i="4"/>
  <c r="P438" i="4" s="1"/>
  <c r="L438" i="4"/>
  <c r="R438" i="4" s="1"/>
  <c r="K248" i="4"/>
  <c r="Q248" i="4" s="1"/>
  <c r="G248" i="4"/>
  <c r="M248" i="4" s="1"/>
  <c r="I248" i="4"/>
  <c r="O248" i="4" s="1"/>
  <c r="G391" i="4"/>
  <c r="M391" i="4" s="1"/>
  <c r="I391" i="4"/>
  <c r="O391" i="4" s="1"/>
  <c r="K391" i="4"/>
  <c r="Q391" i="4" s="1"/>
  <c r="H252" i="4"/>
  <c r="N252" i="4" s="1"/>
  <c r="J252" i="4"/>
  <c r="P252" i="4" s="1"/>
  <c r="L252" i="4"/>
  <c r="R252" i="4" s="1"/>
  <c r="H390" i="4"/>
  <c r="N390" i="4" s="1"/>
  <c r="J390" i="4"/>
  <c r="P390" i="4" s="1"/>
  <c r="L390" i="4"/>
  <c r="R390" i="4" s="1"/>
  <c r="H167" i="4"/>
  <c r="N167" i="4" s="1"/>
  <c r="J167" i="4"/>
  <c r="P167" i="4" s="1"/>
  <c r="L167" i="4"/>
  <c r="R167" i="4" s="1"/>
  <c r="J323" i="4"/>
  <c r="P323" i="4" s="1"/>
  <c r="L323" i="4"/>
  <c r="R323" i="4" s="1"/>
  <c r="H323" i="4"/>
  <c r="N323" i="4" s="1"/>
  <c r="G171" i="4"/>
  <c r="M171" i="4" s="1"/>
  <c r="I171" i="4"/>
  <c r="O171" i="4" s="1"/>
  <c r="K171" i="4"/>
  <c r="Q171" i="4" s="1"/>
  <c r="H426" i="4"/>
  <c r="N426" i="4" s="1"/>
  <c r="J426" i="4"/>
  <c r="P426" i="4" s="1"/>
  <c r="L426" i="4"/>
  <c r="R426" i="4" s="1"/>
  <c r="G303" i="4"/>
  <c r="M303" i="4" s="1"/>
  <c r="I303" i="4"/>
  <c r="O303" i="4" s="1"/>
  <c r="K303" i="4"/>
  <c r="Q303" i="4" s="1"/>
  <c r="I39" i="4"/>
  <c r="O39" i="4" s="1"/>
  <c r="K39" i="4"/>
  <c r="Q39" i="4" s="1"/>
  <c r="G39" i="4"/>
  <c r="M39" i="4" s="1"/>
  <c r="H345" i="4"/>
  <c r="N345" i="4" s="1"/>
  <c r="J345" i="4"/>
  <c r="P345" i="4" s="1"/>
  <c r="L345" i="4"/>
  <c r="R345" i="4" s="1"/>
  <c r="K272" i="4"/>
  <c r="Q272" i="4" s="1"/>
  <c r="G272" i="4"/>
  <c r="M272" i="4" s="1"/>
  <c r="I272" i="4"/>
  <c r="O272" i="4" s="1"/>
  <c r="G45" i="4"/>
  <c r="M45" i="4" s="1"/>
  <c r="I45" i="4"/>
  <c r="O45" i="4" s="1"/>
  <c r="K45" i="4"/>
  <c r="Q45" i="4" s="1"/>
  <c r="G348" i="4"/>
  <c r="M348" i="4" s="1"/>
  <c r="I348" i="4"/>
  <c r="O348" i="4" s="1"/>
  <c r="K348" i="4"/>
  <c r="Q348" i="4" s="1"/>
  <c r="F134" i="4"/>
  <c r="E134" i="4"/>
  <c r="L57" i="4"/>
  <c r="R57" i="4" s="1"/>
  <c r="H57" i="4"/>
  <c r="N57" i="4" s="1"/>
  <c r="J57" i="4"/>
  <c r="P57" i="4" s="1"/>
  <c r="K435" i="4"/>
  <c r="Q435" i="4" s="1"/>
  <c r="G435" i="4"/>
  <c r="M435" i="4" s="1"/>
  <c r="I435" i="4"/>
  <c r="O435" i="4" s="1"/>
  <c r="G115" i="4"/>
  <c r="M115" i="4" s="1"/>
  <c r="I115" i="4"/>
  <c r="O115" i="4" s="1"/>
  <c r="K115" i="4"/>
  <c r="Q115" i="4" s="1"/>
  <c r="E147" i="4"/>
  <c r="F147" i="4"/>
  <c r="G91" i="4"/>
  <c r="M91" i="4" s="1"/>
  <c r="I91" i="4"/>
  <c r="O91" i="4" s="1"/>
  <c r="K91" i="4"/>
  <c r="Q91" i="4" s="1"/>
  <c r="F227" i="4"/>
  <c r="E227" i="4"/>
  <c r="E44" i="4"/>
  <c r="F44" i="4"/>
  <c r="F239" i="4"/>
  <c r="E239" i="4"/>
  <c r="F119" i="4"/>
  <c r="E119" i="4"/>
  <c r="K124" i="4"/>
  <c r="Q124" i="4" s="1"/>
  <c r="G124" i="4"/>
  <c r="M124" i="4" s="1"/>
  <c r="I124" i="4"/>
  <c r="O124" i="4" s="1"/>
  <c r="F190" i="4"/>
  <c r="E190" i="4"/>
  <c r="F274" i="4"/>
  <c r="E274" i="4"/>
  <c r="E12" i="4"/>
  <c r="F12" i="4"/>
  <c r="F237" i="4"/>
  <c r="E237" i="4"/>
  <c r="E258" i="4"/>
  <c r="F258" i="4"/>
  <c r="F269" i="4"/>
  <c r="E269" i="4"/>
  <c r="H143" i="4"/>
  <c r="N143" i="4" s="1"/>
  <c r="J143" i="4"/>
  <c r="P143" i="4" s="1"/>
  <c r="L143" i="4"/>
  <c r="R143" i="4" s="1"/>
  <c r="G381" i="4"/>
  <c r="M381" i="4" s="1"/>
  <c r="I381" i="4"/>
  <c r="O381" i="4" s="1"/>
  <c r="K381" i="4"/>
  <c r="Q381" i="4" s="1"/>
  <c r="K373" i="4"/>
  <c r="Q373" i="4" s="1"/>
  <c r="G373" i="4"/>
  <c r="M373" i="4" s="1"/>
  <c r="I373" i="4"/>
  <c r="O373" i="4" s="1"/>
  <c r="G145" i="4"/>
  <c r="M145" i="4" s="1"/>
  <c r="I145" i="4"/>
  <c r="O145" i="4" s="1"/>
  <c r="K145" i="4"/>
  <c r="Q145" i="4" s="1"/>
  <c r="H382" i="4"/>
  <c r="N382" i="4" s="1"/>
  <c r="J382" i="4"/>
  <c r="P382" i="4" s="1"/>
  <c r="L382" i="4"/>
  <c r="R382" i="4" s="1"/>
  <c r="H420" i="4"/>
  <c r="N420" i="4" s="1"/>
  <c r="J420" i="4"/>
  <c r="P420" i="4" s="1"/>
  <c r="L420" i="4"/>
  <c r="R420" i="4" s="1"/>
  <c r="H149" i="4"/>
  <c r="N149" i="4" s="1"/>
  <c r="J149" i="4"/>
  <c r="P149" i="4" s="1"/>
  <c r="L149" i="4"/>
  <c r="R149" i="4" s="1"/>
  <c r="G383" i="4"/>
  <c r="M383" i="4" s="1"/>
  <c r="I383" i="4"/>
  <c r="O383" i="4" s="1"/>
  <c r="K383" i="4"/>
  <c r="Q383" i="4" s="1"/>
  <c r="G230" i="4"/>
  <c r="M230" i="4" s="1"/>
  <c r="I230" i="4"/>
  <c r="O230" i="4" s="1"/>
  <c r="K230" i="4"/>
  <c r="Q230" i="4" s="1"/>
  <c r="G287" i="4"/>
  <c r="M287" i="4" s="1"/>
  <c r="I287" i="4"/>
  <c r="O287" i="4" s="1"/>
  <c r="K287" i="4"/>
  <c r="Q287" i="4" s="1"/>
  <c r="H452" i="4"/>
  <c r="N452" i="4" s="1"/>
  <c r="J452" i="4"/>
  <c r="P452" i="4" s="1"/>
  <c r="L452" i="4"/>
  <c r="R452" i="4" s="1"/>
  <c r="G109" i="4"/>
  <c r="M109" i="4" s="1"/>
  <c r="I109" i="4"/>
  <c r="O109" i="4" s="1"/>
  <c r="K109" i="4"/>
  <c r="Q109" i="4" s="1"/>
  <c r="G369" i="4"/>
  <c r="M369" i="4" s="1"/>
  <c r="I369" i="4"/>
  <c r="O369" i="4" s="1"/>
  <c r="K369" i="4"/>
  <c r="Q369" i="4" s="1"/>
  <c r="H13" i="4"/>
  <c r="N13" i="4" s="1"/>
  <c r="J13" i="4"/>
  <c r="P13" i="4" s="1"/>
  <c r="L13" i="4"/>
  <c r="R13" i="4" s="1"/>
  <c r="G338" i="4"/>
  <c r="M338" i="4" s="1"/>
  <c r="I338" i="4"/>
  <c r="O338" i="4" s="1"/>
  <c r="K338" i="4"/>
  <c r="Q338" i="4" s="1"/>
  <c r="H377" i="4"/>
  <c r="N377" i="4" s="1"/>
  <c r="J377" i="4"/>
  <c r="P377" i="4" s="1"/>
  <c r="L377" i="4"/>
  <c r="R377" i="4" s="1"/>
  <c r="G292" i="4"/>
  <c r="M292" i="4" s="1"/>
  <c r="I292" i="4"/>
  <c r="O292" i="4" s="1"/>
  <c r="K292" i="4"/>
  <c r="Q292" i="4" s="1"/>
  <c r="H394" i="4"/>
  <c r="N394" i="4" s="1"/>
  <c r="J394" i="4"/>
  <c r="P394" i="4" s="1"/>
  <c r="L394" i="4"/>
  <c r="R394" i="4" s="1"/>
  <c r="H295" i="4"/>
  <c r="N295" i="4" s="1"/>
  <c r="J295" i="4"/>
  <c r="P295" i="4" s="1"/>
  <c r="L295" i="4"/>
  <c r="R295" i="4" s="1"/>
  <c r="G439" i="4"/>
  <c r="M439" i="4" s="1"/>
  <c r="I439" i="4"/>
  <c r="O439" i="4" s="1"/>
  <c r="K439" i="4"/>
  <c r="Q439" i="4" s="1"/>
  <c r="I167" i="4"/>
  <c r="O167" i="4" s="1"/>
  <c r="K167" i="4"/>
  <c r="Q167" i="4" s="1"/>
  <c r="G167" i="4"/>
  <c r="M167" i="4" s="1"/>
  <c r="H342" i="4"/>
  <c r="N342" i="4" s="1"/>
  <c r="J342" i="4"/>
  <c r="P342" i="4" s="1"/>
  <c r="L342" i="4"/>
  <c r="R342" i="4" s="1"/>
  <c r="K216" i="4"/>
  <c r="Q216" i="4" s="1"/>
  <c r="I216" i="4"/>
  <c r="O216" i="4" s="1"/>
  <c r="G216" i="4"/>
  <c r="M216" i="4" s="1"/>
  <c r="K427" i="4"/>
  <c r="Q427" i="4" s="1"/>
  <c r="G427" i="4"/>
  <c r="M427" i="4" s="1"/>
  <c r="I427" i="4"/>
  <c r="O427" i="4" s="1"/>
  <c r="I325" i="4"/>
  <c r="O325" i="4" s="1"/>
  <c r="K325" i="4"/>
  <c r="Q325" i="4" s="1"/>
  <c r="G325" i="4"/>
  <c r="M325" i="4" s="1"/>
  <c r="G85" i="4"/>
  <c r="M85" i="4" s="1"/>
  <c r="I85" i="4"/>
  <c r="O85" i="4" s="1"/>
  <c r="K85" i="4"/>
  <c r="Q85" i="4" s="1"/>
  <c r="G361" i="4"/>
  <c r="M361" i="4" s="1"/>
  <c r="I361" i="4"/>
  <c r="O361" i="4" s="1"/>
  <c r="K361" i="4"/>
  <c r="Q361" i="4" s="1"/>
  <c r="L272" i="4"/>
  <c r="R272" i="4" s="1"/>
  <c r="H272" i="4"/>
  <c r="N272" i="4" s="1"/>
  <c r="J272" i="4"/>
  <c r="P272" i="4" s="1"/>
  <c r="H45" i="4"/>
  <c r="N45" i="4" s="1"/>
  <c r="J45" i="4"/>
  <c r="P45" i="4" s="1"/>
  <c r="L45" i="4"/>
  <c r="R45" i="4" s="1"/>
  <c r="H348" i="4"/>
  <c r="N348" i="4" s="1"/>
  <c r="J348" i="4"/>
  <c r="P348" i="4" s="1"/>
  <c r="L348" i="4"/>
  <c r="R348" i="4" s="1"/>
  <c r="F166" i="4"/>
  <c r="E166" i="4"/>
  <c r="G415" i="4"/>
  <c r="M415" i="4" s="1"/>
  <c r="I415" i="4"/>
  <c r="O415" i="4" s="1"/>
  <c r="K415" i="4"/>
  <c r="Q415" i="4" s="1"/>
  <c r="L384" i="4"/>
  <c r="R384" i="4" s="1"/>
  <c r="H384" i="4"/>
  <c r="N384" i="4" s="1"/>
  <c r="J384" i="4"/>
  <c r="P384" i="4" s="1"/>
  <c r="I371" i="4"/>
  <c r="O371" i="4" s="1"/>
  <c r="G371" i="4"/>
  <c r="M371" i="4" s="1"/>
  <c r="K371" i="4"/>
  <c r="Q371" i="4" s="1"/>
  <c r="I63" i="4"/>
  <c r="O63" i="4" s="1"/>
  <c r="K63" i="4"/>
  <c r="Q63" i="4" s="1"/>
  <c r="G63" i="4"/>
  <c r="M63" i="4" s="1"/>
  <c r="E22" i="4"/>
  <c r="F22" i="4"/>
  <c r="E92" i="4"/>
  <c r="F92" i="4"/>
  <c r="F189" i="4"/>
  <c r="E189" i="4"/>
  <c r="F273" i="4"/>
  <c r="E273" i="4"/>
  <c r="E74" i="4"/>
  <c r="F74" i="4"/>
  <c r="F277" i="4"/>
  <c r="E277" i="4"/>
  <c r="F120" i="4"/>
  <c r="E120" i="4"/>
  <c r="E154" i="4"/>
  <c r="F154" i="4"/>
  <c r="E191" i="4"/>
  <c r="F191" i="4"/>
  <c r="F275" i="4"/>
  <c r="E275" i="4"/>
  <c r="F42" i="4"/>
  <c r="E42" i="4"/>
  <c r="F279" i="4"/>
  <c r="E279" i="4"/>
  <c r="E259" i="4"/>
  <c r="F259" i="4"/>
  <c r="F215" i="4"/>
  <c r="E215" i="4"/>
  <c r="I143" i="4"/>
  <c r="O143" i="4" s="1"/>
  <c r="K143" i="4"/>
  <c r="Q143" i="4" s="1"/>
  <c r="G143" i="4"/>
  <c r="M143" i="4" s="1"/>
  <c r="H381" i="4"/>
  <c r="N381" i="4" s="1"/>
  <c r="J381" i="4"/>
  <c r="P381" i="4" s="1"/>
  <c r="L381" i="4"/>
  <c r="R381" i="4" s="1"/>
  <c r="J373" i="4"/>
  <c r="P373" i="4" s="1"/>
  <c r="L373" i="4"/>
  <c r="R373" i="4" s="1"/>
  <c r="H373" i="4"/>
  <c r="N373" i="4" s="1"/>
  <c r="L192" i="4"/>
  <c r="R192" i="4" s="1"/>
  <c r="H192" i="4"/>
  <c r="N192" i="4" s="1"/>
  <c r="J192" i="4"/>
  <c r="P192" i="4" s="1"/>
  <c r="I398" i="4"/>
  <c r="O398" i="4" s="1"/>
  <c r="K398" i="4"/>
  <c r="Q398" i="4" s="1"/>
  <c r="G398" i="4"/>
  <c r="M398" i="4" s="1"/>
  <c r="G437" i="4"/>
  <c r="M437" i="4" s="1"/>
  <c r="I437" i="4"/>
  <c r="O437" i="4" s="1"/>
  <c r="K437" i="4"/>
  <c r="Q437" i="4" s="1"/>
  <c r="G149" i="4"/>
  <c r="M149" i="4" s="1"/>
  <c r="I149" i="4"/>
  <c r="O149" i="4" s="1"/>
  <c r="K149" i="4"/>
  <c r="Q149" i="4" s="1"/>
  <c r="H383" i="4"/>
  <c r="N383" i="4" s="1"/>
  <c r="J383" i="4"/>
  <c r="P383" i="4" s="1"/>
  <c r="L383" i="4"/>
  <c r="R383" i="4" s="1"/>
  <c r="H230" i="4"/>
  <c r="N230" i="4" s="1"/>
  <c r="J230" i="4"/>
  <c r="P230" i="4" s="1"/>
  <c r="L230" i="4"/>
  <c r="R230" i="4" s="1"/>
  <c r="J315" i="4"/>
  <c r="P315" i="4" s="1"/>
  <c r="L315" i="4"/>
  <c r="R315" i="4" s="1"/>
  <c r="H315" i="4"/>
  <c r="N315" i="4" s="1"/>
  <c r="J403" i="4"/>
  <c r="P403" i="4" s="1"/>
  <c r="L403" i="4"/>
  <c r="R403" i="4" s="1"/>
  <c r="H403" i="4"/>
  <c r="N403" i="4" s="1"/>
  <c r="H109" i="4"/>
  <c r="N109" i="4" s="1"/>
  <c r="J109" i="4"/>
  <c r="P109" i="4" s="1"/>
  <c r="L109" i="4"/>
  <c r="R109" i="4" s="1"/>
  <c r="H369" i="4"/>
  <c r="N369" i="4" s="1"/>
  <c r="J369" i="4"/>
  <c r="P369" i="4" s="1"/>
  <c r="L369" i="4"/>
  <c r="R369" i="4" s="1"/>
  <c r="G13" i="4"/>
  <c r="M13" i="4" s="1"/>
  <c r="I13" i="4"/>
  <c r="O13" i="4" s="1"/>
  <c r="K13" i="4"/>
  <c r="Q13" i="4" s="1"/>
  <c r="H338" i="4"/>
  <c r="N338" i="4" s="1"/>
  <c r="J338" i="4"/>
  <c r="P338" i="4" s="1"/>
  <c r="L338" i="4"/>
  <c r="R338" i="4" s="1"/>
  <c r="G377" i="4"/>
  <c r="M377" i="4" s="1"/>
  <c r="I377" i="4"/>
  <c r="O377" i="4" s="1"/>
  <c r="K377" i="4"/>
  <c r="Q377" i="4" s="1"/>
  <c r="H292" i="4"/>
  <c r="N292" i="4" s="1"/>
  <c r="J292" i="4"/>
  <c r="P292" i="4" s="1"/>
  <c r="L292" i="4"/>
  <c r="R292" i="4" s="1"/>
  <c r="G394" i="4"/>
  <c r="M394" i="4" s="1"/>
  <c r="I394" i="4"/>
  <c r="O394" i="4" s="1"/>
  <c r="K394" i="4"/>
  <c r="Q394" i="4" s="1"/>
  <c r="G295" i="4"/>
  <c r="M295" i="4" s="1"/>
  <c r="I295" i="4"/>
  <c r="O295" i="4" s="1"/>
  <c r="K295" i="4"/>
  <c r="Q295" i="4" s="1"/>
  <c r="H439" i="4"/>
  <c r="N439" i="4" s="1"/>
  <c r="J439" i="4"/>
  <c r="P439" i="4" s="1"/>
  <c r="L439" i="4"/>
  <c r="R439" i="4" s="1"/>
  <c r="G212" i="4"/>
  <c r="M212" i="4" s="1"/>
  <c r="I212" i="4"/>
  <c r="O212" i="4" s="1"/>
  <c r="K212" i="4"/>
  <c r="Q212" i="4" s="1"/>
  <c r="G342" i="4"/>
  <c r="M342" i="4" s="1"/>
  <c r="I342" i="4"/>
  <c r="O342" i="4" s="1"/>
  <c r="K342" i="4"/>
  <c r="Q342" i="4" s="1"/>
  <c r="L216" i="4"/>
  <c r="R216" i="4" s="1"/>
  <c r="H216" i="4"/>
  <c r="N216" i="4" s="1"/>
  <c r="J216" i="4"/>
  <c r="P216" i="4" s="1"/>
  <c r="J427" i="4"/>
  <c r="P427" i="4" s="1"/>
  <c r="L427" i="4"/>
  <c r="R427" i="4" s="1"/>
  <c r="H427" i="4"/>
  <c r="N427" i="4" s="1"/>
  <c r="J325" i="4"/>
  <c r="P325" i="4" s="1"/>
  <c r="L325" i="4"/>
  <c r="R325" i="4" s="1"/>
  <c r="H325" i="4"/>
  <c r="N325" i="4" s="1"/>
  <c r="H85" i="4"/>
  <c r="N85" i="4" s="1"/>
  <c r="J85" i="4"/>
  <c r="P85" i="4" s="1"/>
  <c r="L85" i="4"/>
  <c r="R85" i="4" s="1"/>
  <c r="H361" i="4"/>
  <c r="N361" i="4" s="1"/>
  <c r="J361" i="4"/>
  <c r="P361" i="4" s="1"/>
  <c r="L361" i="4"/>
  <c r="R361" i="4" s="1"/>
  <c r="G305" i="4"/>
  <c r="M305" i="4" s="1"/>
  <c r="I305" i="4"/>
  <c r="O305" i="4" s="1"/>
  <c r="K305" i="4"/>
  <c r="Q305" i="4" s="1"/>
  <c r="L97" i="4"/>
  <c r="R97" i="4" s="1"/>
  <c r="H97" i="4"/>
  <c r="N97" i="4" s="1"/>
  <c r="J97" i="4"/>
  <c r="P97" i="4" s="1"/>
  <c r="G364" i="4"/>
  <c r="M364" i="4" s="1"/>
  <c r="I364" i="4"/>
  <c r="O364" i="4" s="1"/>
  <c r="K364" i="4"/>
  <c r="Q364" i="4" s="1"/>
  <c r="F99" i="4"/>
  <c r="E99" i="4"/>
  <c r="H214" i="4"/>
  <c r="N214" i="4" s="1"/>
  <c r="J214" i="4"/>
  <c r="P214" i="4" s="1"/>
  <c r="L214" i="4"/>
  <c r="R214" i="4" s="1"/>
  <c r="F198" i="4"/>
  <c r="E198" i="4"/>
  <c r="E95" i="4"/>
  <c r="F95" i="4"/>
  <c r="E96" i="4"/>
  <c r="F96" i="4"/>
  <c r="E159" i="4"/>
  <c r="F159" i="4"/>
  <c r="E155" i="4"/>
  <c r="F155" i="4"/>
  <c r="E156" i="4"/>
  <c r="F156" i="4"/>
  <c r="F222" i="4"/>
  <c r="E222" i="4"/>
  <c r="F289" i="4"/>
  <c r="E289" i="4"/>
  <c r="K108" i="4"/>
  <c r="Q108" i="4" s="1"/>
  <c r="G108" i="4"/>
  <c r="M108" i="4" s="1"/>
  <c r="I108" i="4"/>
  <c r="O108" i="4" s="1"/>
  <c r="F18" i="4"/>
  <c r="E18" i="4"/>
  <c r="E150" i="4"/>
  <c r="F150" i="4"/>
  <c r="E186" i="4"/>
  <c r="F186" i="4"/>
  <c r="F221" i="4"/>
  <c r="E221" i="4"/>
  <c r="F310" i="4"/>
  <c r="E310" i="4"/>
  <c r="E76" i="4"/>
  <c r="F76" i="4"/>
  <c r="F285" i="4"/>
  <c r="E285" i="4"/>
  <c r="F306" i="4"/>
  <c r="E306" i="4"/>
  <c r="E321" i="4"/>
  <c r="F321" i="4"/>
  <c r="G188" i="4"/>
  <c r="M188" i="4" s="1"/>
  <c r="I188" i="4"/>
  <c r="O188" i="4" s="1"/>
  <c r="K188" i="4"/>
  <c r="Q188" i="4" s="1"/>
  <c r="G397" i="4"/>
  <c r="M397" i="4" s="1"/>
  <c r="I397" i="4"/>
  <c r="O397" i="4" s="1"/>
  <c r="K397" i="4"/>
  <c r="Q397" i="4" s="1"/>
  <c r="H423" i="4"/>
  <c r="N423" i="4" s="1"/>
  <c r="J423" i="4"/>
  <c r="P423" i="4" s="1"/>
  <c r="L423" i="4"/>
  <c r="R423" i="4" s="1"/>
  <c r="K192" i="4"/>
  <c r="Q192" i="4" s="1"/>
  <c r="G192" i="4"/>
  <c r="M192" i="4" s="1"/>
  <c r="I192" i="4"/>
  <c r="O192" i="4" s="1"/>
  <c r="H398" i="4"/>
  <c r="N398" i="4" s="1"/>
  <c r="J398" i="4"/>
  <c r="P398" i="4" s="1"/>
  <c r="L398" i="4"/>
  <c r="R398" i="4" s="1"/>
  <c r="H437" i="4"/>
  <c r="N437" i="4" s="1"/>
  <c r="J437" i="4"/>
  <c r="P437" i="4" s="1"/>
  <c r="L437" i="4"/>
  <c r="R437" i="4" s="1"/>
  <c r="G196" i="4"/>
  <c r="M196" i="4" s="1"/>
  <c r="I196" i="4"/>
  <c r="O196" i="4" s="1"/>
  <c r="K196" i="4"/>
  <c r="Q196" i="4" s="1"/>
  <c r="G399" i="4"/>
  <c r="M399" i="4" s="1"/>
  <c r="I399" i="4"/>
  <c r="O399" i="4" s="1"/>
  <c r="K399" i="4"/>
  <c r="Q399" i="4" s="1"/>
  <c r="L9" i="4"/>
  <c r="R9" i="4" s="1"/>
  <c r="H9" i="4"/>
  <c r="N9" i="4" s="1"/>
  <c r="J9" i="4"/>
  <c r="P9" i="4" s="1"/>
  <c r="I315" i="4"/>
  <c r="O315" i="4" s="1"/>
  <c r="K315" i="4"/>
  <c r="Q315" i="4" s="1"/>
  <c r="G315" i="4"/>
  <c r="M315" i="4" s="1"/>
  <c r="K403" i="4"/>
  <c r="Q403" i="4" s="1"/>
  <c r="G403" i="4"/>
  <c r="M403" i="4" s="1"/>
  <c r="I403" i="4"/>
  <c r="O403" i="4" s="1"/>
  <c r="L153" i="4"/>
  <c r="R153" i="4" s="1"/>
  <c r="H153" i="4"/>
  <c r="N153" i="4" s="1"/>
  <c r="J153" i="4"/>
  <c r="P153" i="4" s="1"/>
  <c r="H385" i="4"/>
  <c r="N385" i="4" s="1"/>
  <c r="J385" i="4"/>
  <c r="P385" i="4" s="1"/>
  <c r="L385" i="4"/>
  <c r="R385" i="4" s="1"/>
  <c r="G65" i="4"/>
  <c r="M65" i="4" s="1"/>
  <c r="I65" i="4"/>
  <c r="O65" i="4" s="1"/>
  <c r="K65" i="4"/>
  <c r="Q65" i="4" s="1"/>
  <c r="G354" i="4"/>
  <c r="M354" i="4" s="1"/>
  <c r="I354" i="4"/>
  <c r="O354" i="4" s="1"/>
  <c r="K354" i="4"/>
  <c r="Q354" i="4" s="1"/>
  <c r="G329" i="4"/>
  <c r="M329" i="4" s="1"/>
  <c r="I329" i="4"/>
  <c r="O329" i="4" s="1"/>
  <c r="K329" i="4"/>
  <c r="Q329" i="4" s="1"/>
  <c r="G318" i="4"/>
  <c r="M318" i="4" s="1"/>
  <c r="I318" i="4"/>
  <c r="O318" i="4" s="1"/>
  <c r="K318" i="4"/>
  <c r="Q318" i="4" s="1"/>
  <c r="G412" i="4"/>
  <c r="M412" i="4" s="1"/>
  <c r="I412" i="4"/>
  <c r="O412" i="4" s="1"/>
  <c r="K412" i="4"/>
  <c r="Q412" i="4" s="1"/>
  <c r="G319" i="4"/>
  <c r="M319" i="4" s="1"/>
  <c r="I319" i="4"/>
  <c r="O319" i="4" s="1"/>
  <c r="K319" i="4"/>
  <c r="Q319" i="4" s="1"/>
  <c r="H378" i="4"/>
  <c r="N378" i="4" s="1"/>
  <c r="J378" i="4"/>
  <c r="P378" i="4" s="1"/>
  <c r="L378" i="4"/>
  <c r="R378" i="4" s="1"/>
  <c r="H212" i="4"/>
  <c r="N212" i="4" s="1"/>
  <c r="J212" i="4"/>
  <c r="P212" i="4" s="1"/>
  <c r="L212" i="4"/>
  <c r="R212" i="4" s="1"/>
  <c r="G77" i="4"/>
  <c r="M77" i="4" s="1"/>
  <c r="I77" i="4"/>
  <c r="O77" i="4" s="1"/>
  <c r="K77" i="4"/>
  <c r="Q77" i="4" s="1"/>
  <c r="G358" i="4"/>
  <c r="M358" i="4" s="1"/>
  <c r="I358" i="4"/>
  <c r="O358" i="4" s="1"/>
  <c r="K358" i="4"/>
  <c r="Q358" i="4" s="1"/>
  <c r="K264" i="4"/>
  <c r="Q264" i="4" s="1"/>
  <c r="G264" i="4"/>
  <c r="M264" i="4" s="1"/>
  <c r="I264" i="4"/>
  <c r="O264" i="4" s="1"/>
  <c r="H37" i="4"/>
  <c r="N37" i="4" s="1"/>
  <c r="J37" i="4"/>
  <c r="P37" i="4" s="1"/>
  <c r="L37" i="4"/>
  <c r="R37" i="4" s="1"/>
  <c r="K344" i="4"/>
  <c r="Q344" i="4" s="1"/>
  <c r="G344" i="4"/>
  <c r="M344" i="4" s="1"/>
  <c r="I344" i="4"/>
  <c r="O344" i="4" s="1"/>
  <c r="G133" i="4"/>
  <c r="M133" i="4" s="1"/>
  <c r="I133" i="4"/>
  <c r="O133" i="4" s="1"/>
  <c r="K133" i="4"/>
  <c r="Q133" i="4" s="1"/>
  <c r="J379" i="4"/>
  <c r="P379" i="4" s="1"/>
  <c r="L379" i="4"/>
  <c r="R379" i="4" s="1"/>
  <c r="H379" i="4"/>
  <c r="N379" i="4" s="1"/>
  <c r="H305" i="4"/>
  <c r="N305" i="4" s="1"/>
  <c r="J305" i="4"/>
  <c r="P305" i="4" s="1"/>
  <c r="L305" i="4"/>
  <c r="R305" i="4" s="1"/>
  <c r="G97" i="4"/>
  <c r="M97" i="4" s="1"/>
  <c r="I97" i="4"/>
  <c r="O97" i="4" s="1"/>
  <c r="K97" i="4"/>
  <c r="Q97" i="4" s="1"/>
  <c r="H364" i="4"/>
  <c r="N364" i="4" s="1"/>
  <c r="J364" i="4"/>
  <c r="P364" i="4" s="1"/>
  <c r="L364" i="4"/>
  <c r="R364" i="4" s="1"/>
  <c r="E14" i="4"/>
  <c r="F14" i="4"/>
  <c r="H268" i="4"/>
  <c r="N268" i="4" s="1"/>
  <c r="J268" i="4"/>
  <c r="P268" i="4" s="1"/>
  <c r="L268" i="4"/>
  <c r="R268" i="4" s="1"/>
  <c r="E243" i="4"/>
  <c r="F243" i="4"/>
  <c r="E163" i="4"/>
  <c r="F163" i="4"/>
  <c r="E164" i="4"/>
  <c r="F164" i="4"/>
  <c r="E160" i="4"/>
  <c r="F160" i="4"/>
  <c r="E185" i="4"/>
  <c r="F185" i="4"/>
  <c r="F223" i="4"/>
  <c r="E223" i="4"/>
  <c r="G8" i="4"/>
  <c r="M8" i="4" s="1"/>
  <c r="I8" i="4"/>
  <c r="O8" i="4" s="1"/>
  <c r="K8" i="4"/>
  <c r="Q8" i="4" s="1"/>
  <c r="E138" i="4"/>
  <c r="F138" i="4"/>
  <c r="E35" i="4"/>
  <c r="F35" i="4"/>
  <c r="E182" i="4"/>
  <c r="F182" i="4"/>
  <c r="E187" i="4"/>
  <c r="F187" i="4"/>
  <c r="F261" i="4"/>
  <c r="E261" i="4"/>
  <c r="E38" i="4"/>
  <c r="F38" i="4"/>
  <c r="E106" i="4"/>
  <c r="F106" i="4"/>
  <c r="E290" i="4"/>
  <c r="F290" i="4"/>
  <c r="E24" i="4"/>
  <c r="F24" i="4"/>
  <c r="F337" i="4"/>
  <c r="E337" i="4"/>
  <c r="J188" i="4"/>
  <c r="P188" i="4" s="1"/>
  <c r="H188" i="4"/>
  <c r="N188" i="4" s="1"/>
  <c r="L188" i="4"/>
  <c r="R188" i="4" s="1"/>
  <c r="H397" i="4"/>
  <c r="N397" i="4" s="1"/>
  <c r="J397" i="4"/>
  <c r="P397" i="4" s="1"/>
  <c r="L397" i="4"/>
  <c r="R397" i="4" s="1"/>
  <c r="G423" i="4"/>
  <c r="M423" i="4" s="1"/>
  <c r="I423" i="4"/>
  <c r="O423" i="4" s="1"/>
  <c r="K423" i="4"/>
  <c r="Q423" i="4" s="1"/>
  <c r="G236" i="4"/>
  <c r="M236" i="4" s="1"/>
  <c r="I236" i="4"/>
  <c r="O236" i="4" s="1"/>
  <c r="K236" i="4"/>
  <c r="Q236" i="4" s="1"/>
  <c r="I414" i="4"/>
  <c r="O414" i="4" s="1"/>
  <c r="K414" i="4"/>
  <c r="Q414" i="4" s="1"/>
  <c r="G414" i="4"/>
  <c r="M414" i="4" s="1"/>
  <c r="G407" i="4"/>
  <c r="M407" i="4" s="1"/>
  <c r="I407" i="4"/>
  <c r="O407" i="4" s="1"/>
  <c r="K407" i="4"/>
  <c r="Q407" i="4" s="1"/>
  <c r="H196" i="4"/>
  <c r="N196" i="4" s="1"/>
  <c r="J196" i="4"/>
  <c r="P196" i="4" s="1"/>
  <c r="L196" i="4"/>
  <c r="R196" i="4" s="1"/>
  <c r="H399" i="4"/>
  <c r="N399" i="4" s="1"/>
  <c r="J399" i="4"/>
  <c r="P399" i="4" s="1"/>
  <c r="L399" i="4"/>
  <c r="R399" i="4" s="1"/>
  <c r="G9" i="4"/>
  <c r="M9" i="4" s="1"/>
  <c r="I9" i="4"/>
  <c r="O9" i="4" s="1"/>
  <c r="K9" i="4"/>
  <c r="Q9" i="4" s="1"/>
  <c r="H335" i="4"/>
  <c r="N335" i="4" s="1"/>
  <c r="J335" i="4"/>
  <c r="P335" i="4" s="1"/>
  <c r="L335" i="4"/>
  <c r="R335" i="4" s="1"/>
  <c r="G389" i="4"/>
  <c r="M389" i="4" s="1"/>
  <c r="I389" i="4"/>
  <c r="O389" i="4" s="1"/>
  <c r="K389" i="4"/>
  <c r="Q389" i="4" s="1"/>
  <c r="G153" i="4"/>
  <c r="M153" i="4" s="1"/>
  <c r="I153" i="4"/>
  <c r="O153" i="4" s="1"/>
  <c r="K153" i="4"/>
  <c r="Q153" i="4" s="1"/>
  <c r="G385" i="4"/>
  <c r="M385" i="4" s="1"/>
  <c r="I385" i="4"/>
  <c r="O385" i="4" s="1"/>
  <c r="K385" i="4"/>
  <c r="Q385" i="4" s="1"/>
  <c r="L65" i="4"/>
  <c r="R65" i="4" s="1"/>
  <c r="H65" i="4"/>
  <c r="N65" i="4" s="1"/>
  <c r="J65" i="4"/>
  <c r="P65" i="4" s="1"/>
  <c r="H354" i="4"/>
  <c r="N354" i="4" s="1"/>
  <c r="J354" i="4"/>
  <c r="P354" i="4" s="1"/>
  <c r="L354" i="4"/>
  <c r="R354" i="4" s="1"/>
  <c r="H329" i="4"/>
  <c r="N329" i="4" s="1"/>
  <c r="J329" i="4"/>
  <c r="P329" i="4" s="1"/>
  <c r="L329" i="4"/>
  <c r="R329" i="4" s="1"/>
  <c r="H318" i="4"/>
  <c r="N318" i="4" s="1"/>
  <c r="J318" i="4"/>
  <c r="P318" i="4" s="1"/>
  <c r="L318" i="4"/>
  <c r="R318" i="4" s="1"/>
  <c r="H412" i="4"/>
  <c r="N412" i="4" s="1"/>
  <c r="J412" i="4"/>
  <c r="P412" i="4" s="1"/>
  <c r="L412" i="4"/>
  <c r="R412" i="4" s="1"/>
  <c r="H319" i="4"/>
  <c r="N319" i="4" s="1"/>
  <c r="J319" i="4"/>
  <c r="P319" i="4" s="1"/>
  <c r="L319" i="4"/>
  <c r="R319" i="4" s="1"/>
  <c r="G378" i="4"/>
  <c r="M378" i="4" s="1"/>
  <c r="I378" i="4"/>
  <c r="O378" i="4" s="1"/>
  <c r="K378" i="4"/>
  <c r="Q378" i="4" s="1"/>
  <c r="K256" i="4"/>
  <c r="Q256" i="4" s="1"/>
  <c r="I256" i="4"/>
  <c r="O256" i="4" s="1"/>
  <c r="G256" i="4"/>
  <c r="M256" i="4" s="1"/>
  <c r="H77" i="4"/>
  <c r="N77" i="4" s="1"/>
  <c r="J77" i="4"/>
  <c r="P77" i="4" s="1"/>
  <c r="L77" i="4"/>
  <c r="R77" i="4" s="1"/>
  <c r="H358" i="4"/>
  <c r="N358" i="4" s="1"/>
  <c r="J358" i="4"/>
  <c r="P358" i="4" s="1"/>
  <c r="L358" i="4"/>
  <c r="R358" i="4" s="1"/>
  <c r="L264" i="4"/>
  <c r="R264" i="4" s="1"/>
  <c r="H264" i="4"/>
  <c r="N264" i="4" s="1"/>
  <c r="J264" i="4"/>
  <c r="P264" i="4" s="1"/>
  <c r="G37" i="4"/>
  <c r="M37" i="4" s="1"/>
  <c r="I37" i="4"/>
  <c r="O37" i="4" s="1"/>
  <c r="K37" i="4"/>
  <c r="Q37" i="4" s="1"/>
  <c r="L344" i="4"/>
  <c r="R344" i="4" s="1"/>
  <c r="H344" i="4"/>
  <c r="N344" i="4" s="1"/>
  <c r="J344" i="4"/>
  <c r="P344" i="4" s="1"/>
  <c r="H133" i="4"/>
  <c r="N133" i="4" s="1"/>
  <c r="J133" i="4"/>
  <c r="P133" i="4" s="1"/>
  <c r="L133" i="4"/>
  <c r="R133" i="4" s="1"/>
  <c r="K379" i="4"/>
  <c r="Q379" i="4" s="1"/>
  <c r="G379" i="4"/>
  <c r="M379" i="4" s="1"/>
  <c r="I379" i="4"/>
  <c r="O379" i="4" s="1"/>
  <c r="H327" i="4"/>
  <c r="N327" i="4" s="1"/>
  <c r="J327" i="4"/>
  <c r="P327" i="4" s="1"/>
  <c r="L327" i="4"/>
  <c r="R327" i="4" s="1"/>
  <c r="G141" i="4"/>
  <c r="M141" i="4" s="1"/>
  <c r="K141" i="4"/>
  <c r="Q141" i="4" s="1"/>
  <c r="I141" i="4"/>
  <c r="O141" i="4" s="1"/>
  <c r="G380" i="4"/>
  <c r="M380" i="4" s="1"/>
  <c r="I380" i="4"/>
  <c r="O380" i="4" s="1"/>
  <c r="K380" i="4"/>
  <c r="Q380" i="4" s="1"/>
  <c r="F271" i="4"/>
  <c r="E271" i="4"/>
  <c r="G343" i="4"/>
  <c r="M343" i="4" s="1"/>
  <c r="I343" i="4"/>
  <c r="O343" i="4" s="1"/>
  <c r="K343" i="4"/>
  <c r="Q343" i="4" s="1"/>
  <c r="E131" i="4"/>
  <c r="F131" i="4"/>
  <c r="F112" i="4"/>
  <c r="E112" i="4"/>
  <c r="E193" i="4"/>
  <c r="F193" i="4"/>
  <c r="F262" i="4"/>
  <c r="E262" i="4"/>
  <c r="F23" i="4"/>
  <c r="E23" i="4"/>
  <c r="F172" i="4"/>
  <c r="E172" i="4"/>
  <c r="K52" i="4"/>
  <c r="Q52" i="4" s="1"/>
  <c r="G52" i="4"/>
  <c r="M52" i="4" s="1"/>
  <c r="I52" i="4"/>
  <c r="O52" i="4" s="1"/>
  <c r="E183" i="4"/>
  <c r="F183" i="4"/>
  <c r="F217" i="4"/>
  <c r="E217" i="4"/>
  <c r="E293" i="4"/>
  <c r="F293" i="4"/>
  <c r="F71" i="4"/>
  <c r="E71" i="4"/>
  <c r="E140" i="4"/>
  <c r="F140" i="4"/>
  <c r="E19" i="4"/>
  <c r="F19" i="4"/>
  <c r="G54" i="4"/>
  <c r="M54" i="4" s="1"/>
  <c r="K54" i="4"/>
  <c r="Q54" i="4" s="1"/>
  <c r="I54" i="4"/>
  <c r="O54" i="4" s="1"/>
  <c r="F446" i="4"/>
  <c r="E446" i="4"/>
  <c r="G234" i="4"/>
  <c r="M234" i="4" s="1"/>
  <c r="I234" i="4"/>
  <c r="O234" i="4" s="1"/>
  <c r="K234" i="4"/>
  <c r="Q234" i="4" s="1"/>
  <c r="G413" i="4"/>
  <c r="M413" i="4" s="1"/>
  <c r="I413" i="4"/>
  <c r="O413" i="4" s="1"/>
  <c r="K413" i="4"/>
  <c r="Q413" i="4" s="1"/>
  <c r="H441" i="4"/>
  <c r="N441" i="4" s="1"/>
  <c r="J441" i="4"/>
  <c r="P441" i="4" s="1"/>
  <c r="L441" i="4"/>
  <c r="R441" i="4" s="1"/>
  <c r="H236" i="4"/>
  <c r="N236" i="4" s="1"/>
  <c r="J236" i="4"/>
  <c r="P236" i="4" s="1"/>
  <c r="L236" i="4"/>
  <c r="R236" i="4" s="1"/>
  <c r="H414" i="4"/>
  <c r="N414" i="4" s="1"/>
  <c r="J414" i="4"/>
  <c r="P414" i="4" s="1"/>
  <c r="L414" i="4"/>
  <c r="R414" i="4" s="1"/>
  <c r="H407" i="4"/>
  <c r="N407" i="4" s="1"/>
  <c r="J407" i="4"/>
  <c r="P407" i="4" s="1"/>
  <c r="L407" i="4"/>
  <c r="R407" i="4" s="1"/>
  <c r="G238" i="4"/>
  <c r="M238" i="4" s="1"/>
  <c r="I238" i="4"/>
  <c r="O238" i="4" s="1"/>
  <c r="K238" i="4"/>
  <c r="Q238" i="4" s="1"/>
  <c r="H431" i="4"/>
  <c r="N431" i="4" s="1"/>
  <c r="J431" i="4"/>
  <c r="P431" i="4" s="1"/>
  <c r="L431" i="4"/>
  <c r="R431" i="4" s="1"/>
  <c r="G335" i="4"/>
  <c r="M335" i="4" s="1"/>
  <c r="I335" i="4"/>
  <c r="O335" i="4" s="1"/>
  <c r="K335" i="4"/>
  <c r="Q335" i="4" s="1"/>
  <c r="H389" i="4"/>
  <c r="N389" i="4" s="1"/>
  <c r="J389" i="4"/>
  <c r="P389" i="4" s="1"/>
  <c r="L389" i="4"/>
  <c r="R389" i="4" s="1"/>
  <c r="H202" i="4"/>
  <c r="N202" i="4" s="1"/>
  <c r="J202" i="4"/>
  <c r="P202" i="4" s="1"/>
  <c r="L202" i="4"/>
  <c r="R202" i="4" s="1"/>
  <c r="G401" i="4"/>
  <c r="M401" i="4" s="1"/>
  <c r="I401" i="4"/>
  <c r="O401" i="4" s="1"/>
  <c r="K401" i="4"/>
  <c r="Q401" i="4" s="1"/>
  <c r="I111" i="4"/>
  <c r="O111" i="4" s="1"/>
  <c r="K111" i="4"/>
  <c r="Q111" i="4" s="1"/>
  <c r="G111" i="4"/>
  <c r="M111" i="4" s="1"/>
  <c r="I370" i="4"/>
  <c r="O370" i="4" s="1"/>
  <c r="K370" i="4"/>
  <c r="Q370" i="4" s="1"/>
  <c r="G370" i="4"/>
  <c r="M370" i="4" s="1"/>
  <c r="L17" i="4"/>
  <c r="R17" i="4" s="1"/>
  <c r="H17" i="4"/>
  <c r="N17" i="4" s="1"/>
  <c r="J17" i="4"/>
  <c r="P17" i="4" s="1"/>
  <c r="I339" i="4"/>
  <c r="O339" i="4" s="1"/>
  <c r="G339" i="4"/>
  <c r="M339" i="4" s="1"/>
  <c r="K339" i="4"/>
  <c r="Q339" i="4" s="1"/>
  <c r="H21" i="4"/>
  <c r="N21" i="4" s="1"/>
  <c r="J21" i="4"/>
  <c r="P21" i="4" s="1"/>
  <c r="L21" i="4"/>
  <c r="R21" i="4" s="1"/>
  <c r="L340" i="4"/>
  <c r="R340" i="4" s="1"/>
  <c r="H340" i="4"/>
  <c r="N340" i="4" s="1"/>
  <c r="J340" i="4"/>
  <c r="P340" i="4" s="1"/>
  <c r="G444" i="4"/>
  <c r="M444" i="4" s="1"/>
  <c r="I444" i="4"/>
  <c r="O444" i="4" s="1"/>
  <c r="K444" i="4"/>
  <c r="Q444" i="4" s="1"/>
  <c r="L256" i="4"/>
  <c r="R256" i="4" s="1"/>
  <c r="J256" i="4"/>
  <c r="P256" i="4" s="1"/>
  <c r="H256" i="4"/>
  <c r="N256" i="4" s="1"/>
  <c r="I121" i="4"/>
  <c r="O121" i="4" s="1"/>
  <c r="K121" i="4"/>
  <c r="Q121" i="4" s="1"/>
  <c r="G121" i="4"/>
  <c r="M121" i="4" s="1"/>
  <c r="G424" i="4"/>
  <c r="M424" i="4" s="1"/>
  <c r="I424" i="4"/>
  <c r="O424" i="4" s="1"/>
  <c r="K424" i="4"/>
  <c r="Q424" i="4" s="1"/>
  <c r="G300" i="4"/>
  <c r="M300" i="4" s="1"/>
  <c r="I300" i="4"/>
  <c r="O300" i="4" s="1"/>
  <c r="K300" i="4"/>
  <c r="Q300" i="4" s="1"/>
  <c r="L81" i="4"/>
  <c r="R81" i="4" s="1"/>
  <c r="H81" i="4"/>
  <c r="N81" i="4" s="1"/>
  <c r="J81" i="4"/>
  <c r="P81" i="4" s="1"/>
  <c r="K360" i="4"/>
  <c r="Q360" i="4" s="1"/>
  <c r="I360" i="4"/>
  <c r="O360" i="4" s="1"/>
  <c r="G360" i="4"/>
  <c r="M360" i="4" s="1"/>
  <c r="I175" i="4"/>
  <c r="O175" i="4" s="1"/>
  <c r="K175" i="4"/>
  <c r="Q175" i="4" s="1"/>
  <c r="G175" i="4"/>
  <c r="M175" i="4" s="1"/>
  <c r="G41" i="4"/>
  <c r="M41" i="4" s="1"/>
  <c r="I41" i="4"/>
  <c r="O41" i="4" s="1"/>
  <c r="K41" i="4"/>
  <c r="Q41" i="4" s="1"/>
  <c r="G327" i="4"/>
  <c r="M327" i="4" s="1"/>
  <c r="I327" i="4"/>
  <c r="O327" i="4" s="1"/>
  <c r="K327" i="4"/>
  <c r="Q327" i="4" s="1"/>
  <c r="L141" i="4"/>
  <c r="R141" i="4" s="1"/>
  <c r="H141" i="4"/>
  <c r="N141" i="4" s="1"/>
  <c r="J141" i="4"/>
  <c r="P141" i="4" s="1"/>
  <c r="H380" i="4"/>
  <c r="N380" i="4" s="1"/>
  <c r="J380" i="4"/>
  <c r="P380" i="4" s="1"/>
  <c r="L380" i="4"/>
  <c r="R380" i="4" s="1"/>
  <c r="E114" i="4"/>
  <c r="F114" i="4"/>
  <c r="G313" i="4"/>
  <c r="M313" i="4" s="1"/>
  <c r="I313" i="4"/>
  <c r="O313" i="4" s="1"/>
  <c r="K313" i="4"/>
  <c r="Q313" i="4" s="1"/>
  <c r="H204" i="4"/>
  <c r="N204" i="4" s="1"/>
  <c r="J204" i="4"/>
  <c r="P204" i="4" s="1"/>
  <c r="L204" i="4"/>
  <c r="R204" i="4" s="1"/>
  <c r="H341" i="4"/>
  <c r="N341" i="4" s="1"/>
  <c r="J341" i="4"/>
  <c r="P341" i="4" s="1"/>
  <c r="L341" i="4"/>
  <c r="R341" i="4" s="1"/>
  <c r="G48" i="4"/>
  <c r="M48" i="4" s="1"/>
  <c r="I48" i="4"/>
  <c r="O48" i="4" s="1"/>
  <c r="K48" i="4"/>
  <c r="Q48" i="4" s="1"/>
  <c r="F27" i="4"/>
  <c r="E27" i="4"/>
  <c r="F253" i="4"/>
  <c r="E253" i="4"/>
  <c r="E218" i="4"/>
  <c r="F218" i="4"/>
  <c r="F219" i="4"/>
  <c r="E219" i="4"/>
  <c r="E263" i="4"/>
  <c r="F263" i="4"/>
  <c r="F40" i="4"/>
  <c r="E40" i="4"/>
  <c r="E201" i="4"/>
  <c r="F201" i="4"/>
  <c r="E82" i="4"/>
  <c r="F82" i="4"/>
  <c r="F213" i="4"/>
  <c r="E213" i="4"/>
  <c r="F250" i="4"/>
  <c r="E250" i="4"/>
  <c r="G34" i="4"/>
  <c r="M34" i="4" s="1"/>
  <c r="I34" i="4"/>
  <c r="O34" i="4" s="1"/>
  <c r="K34" i="4"/>
  <c r="Q34" i="4" s="1"/>
  <c r="F72" i="4"/>
  <c r="E72" i="4"/>
  <c r="F170" i="4"/>
  <c r="E170" i="4"/>
  <c r="D25" i="3" s="1"/>
  <c r="E20" i="4"/>
  <c r="F20" i="4"/>
  <c r="F451" i="4"/>
  <c r="E451" i="4"/>
  <c r="F443" i="4"/>
  <c r="E443" i="4"/>
  <c r="H234" i="4"/>
  <c r="N234" i="4" s="1"/>
  <c r="L234" i="4"/>
  <c r="R234" i="4" s="1"/>
  <c r="J234" i="4"/>
  <c r="P234" i="4" s="1"/>
  <c r="H413" i="4"/>
  <c r="N413" i="4" s="1"/>
  <c r="J413" i="4"/>
  <c r="P413" i="4" s="1"/>
  <c r="L413" i="4"/>
  <c r="R413" i="4" s="1"/>
  <c r="G441" i="4"/>
  <c r="M441" i="4" s="1"/>
  <c r="I441" i="4"/>
  <c r="O441" i="4" s="1"/>
  <c r="K441" i="4"/>
  <c r="Q441" i="4" s="1"/>
  <c r="G284" i="4"/>
  <c r="M284" i="4" s="1"/>
  <c r="I284" i="4"/>
  <c r="O284" i="4" s="1"/>
  <c r="K284" i="4"/>
  <c r="Q284" i="4" s="1"/>
  <c r="I430" i="4"/>
  <c r="O430" i="4" s="1"/>
  <c r="K430" i="4"/>
  <c r="Q430" i="4" s="1"/>
  <c r="G430" i="4"/>
  <c r="M430" i="4" s="1"/>
  <c r="G425" i="4"/>
  <c r="M425" i="4" s="1"/>
  <c r="I425" i="4"/>
  <c r="O425" i="4" s="1"/>
  <c r="K425" i="4"/>
  <c r="Q425" i="4" s="1"/>
  <c r="H238" i="4"/>
  <c r="N238" i="4" s="1"/>
  <c r="J238" i="4"/>
  <c r="P238" i="4" s="1"/>
  <c r="L238" i="4"/>
  <c r="R238" i="4" s="1"/>
  <c r="G431" i="4"/>
  <c r="M431" i="4" s="1"/>
  <c r="I431" i="4"/>
  <c r="O431" i="4" s="1"/>
  <c r="K431" i="4"/>
  <c r="Q431" i="4" s="1"/>
  <c r="K352" i="4"/>
  <c r="Q352" i="4" s="1"/>
  <c r="G352" i="4"/>
  <c r="M352" i="4" s="1"/>
  <c r="I352" i="4"/>
  <c r="O352" i="4" s="1"/>
  <c r="I422" i="4"/>
  <c r="O422" i="4" s="1"/>
  <c r="K422" i="4"/>
  <c r="Q422" i="4" s="1"/>
  <c r="G422" i="4"/>
  <c r="M422" i="4" s="1"/>
  <c r="G202" i="4"/>
  <c r="M202" i="4" s="1"/>
  <c r="I202" i="4"/>
  <c r="O202" i="4" s="1"/>
  <c r="K202" i="4"/>
  <c r="Q202" i="4" s="1"/>
  <c r="H401" i="4"/>
  <c r="N401" i="4" s="1"/>
  <c r="J401" i="4"/>
  <c r="P401" i="4" s="1"/>
  <c r="L401" i="4"/>
  <c r="R401" i="4" s="1"/>
  <c r="H111" i="4"/>
  <c r="N111" i="4" s="1"/>
  <c r="J111" i="4"/>
  <c r="P111" i="4" s="1"/>
  <c r="L111" i="4"/>
  <c r="R111" i="4" s="1"/>
  <c r="J370" i="4"/>
  <c r="P370" i="4" s="1"/>
  <c r="L370" i="4"/>
  <c r="R370" i="4" s="1"/>
  <c r="H370" i="4"/>
  <c r="N370" i="4" s="1"/>
  <c r="G17" i="4"/>
  <c r="M17" i="4" s="1"/>
  <c r="I17" i="4"/>
  <c r="O17" i="4" s="1"/>
  <c r="K17" i="4"/>
  <c r="Q17" i="4" s="1"/>
  <c r="J339" i="4"/>
  <c r="P339" i="4" s="1"/>
  <c r="L339" i="4"/>
  <c r="R339" i="4" s="1"/>
  <c r="H339" i="4"/>
  <c r="N339" i="4" s="1"/>
  <c r="G21" i="4"/>
  <c r="M21" i="4" s="1"/>
  <c r="I21" i="4"/>
  <c r="O21" i="4" s="1"/>
  <c r="K21" i="4"/>
  <c r="Q21" i="4" s="1"/>
  <c r="G340" i="4"/>
  <c r="M340" i="4" s="1"/>
  <c r="I340" i="4"/>
  <c r="O340" i="4" s="1"/>
  <c r="K340" i="4"/>
  <c r="Q340" i="4" s="1"/>
  <c r="H444" i="4"/>
  <c r="N444" i="4" s="1"/>
  <c r="J444" i="4"/>
  <c r="P444" i="4" s="1"/>
  <c r="L444" i="4"/>
  <c r="R444" i="4" s="1"/>
  <c r="L296" i="4"/>
  <c r="R296" i="4" s="1"/>
  <c r="J296" i="4"/>
  <c r="P296" i="4" s="1"/>
  <c r="H296" i="4"/>
  <c r="N296" i="4" s="1"/>
  <c r="L121" i="4"/>
  <c r="R121" i="4" s="1"/>
  <c r="J121" i="4"/>
  <c r="P121" i="4" s="1"/>
  <c r="H121" i="4"/>
  <c r="N121" i="4" s="1"/>
  <c r="L424" i="4"/>
  <c r="R424" i="4" s="1"/>
  <c r="H424" i="4"/>
  <c r="N424" i="4" s="1"/>
  <c r="J424" i="4"/>
  <c r="P424" i="4" s="1"/>
  <c r="H300" i="4"/>
  <c r="N300" i="4" s="1"/>
  <c r="J300" i="4"/>
  <c r="P300" i="4" s="1"/>
  <c r="L300" i="4"/>
  <c r="R300" i="4" s="1"/>
  <c r="G81" i="4"/>
  <c r="M81" i="4" s="1"/>
  <c r="I81" i="4"/>
  <c r="O81" i="4" s="1"/>
  <c r="K81" i="4"/>
  <c r="Q81" i="4" s="1"/>
  <c r="L360" i="4"/>
  <c r="R360" i="4" s="1"/>
  <c r="J360" i="4"/>
  <c r="P360" i="4" s="1"/>
  <c r="H360" i="4"/>
  <c r="N360" i="4" s="1"/>
  <c r="H175" i="4"/>
  <c r="N175" i="4" s="1"/>
  <c r="J175" i="4"/>
  <c r="P175" i="4" s="1"/>
  <c r="L175" i="4"/>
  <c r="R175" i="4" s="1"/>
  <c r="L41" i="4"/>
  <c r="R41" i="4" s="1"/>
  <c r="H41" i="4"/>
  <c r="N41" i="4" s="1"/>
  <c r="J41" i="4"/>
  <c r="P41" i="4" s="1"/>
  <c r="G346" i="4"/>
  <c r="M346" i="4" s="1"/>
  <c r="I346" i="4"/>
  <c r="O346" i="4" s="1"/>
  <c r="K346" i="4"/>
  <c r="Q346" i="4" s="1"/>
  <c r="H184" i="4"/>
  <c r="N184" i="4" s="1"/>
  <c r="J184" i="4"/>
  <c r="P184" i="4" s="1"/>
  <c r="L184" i="4"/>
  <c r="R184" i="4" s="1"/>
  <c r="G396" i="4"/>
  <c r="M396" i="4" s="1"/>
  <c r="I396" i="4"/>
  <c r="O396" i="4" s="1"/>
  <c r="K396" i="4"/>
  <c r="Q396" i="4" s="1"/>
  <c r="I31" i="4"/>
  <c r="O31" i="4" s="1"/>
  <c r="K31" i="4"/>
  <c r="Q31" i="4" s="1"/>
  <c r="G31" i="4"/>
  <c r="M31" i="4" s="1"/>
  <c r="L392" i="4"/>
  <c r="R392" i="4" s="1"/>
  <c r="H392" i="4"/>
  <c r="N392" i="4" s="1"/>
  <c r="J392" i="4"/>
  <c r="P392" i="4" s="1"/>
  <c r="E168" i="4"/>
  <c r="F168" i="4"/>
  <c r="F231" i="4"/>
  <c r="E231" i="4"/>
  <c r="G122" i="4"/>
  <c r="M122" i="4" s="1"/>
  <c r="I122" i="4"/>
  <c r="O122" i="4" s="1"/>
  <c r="K122" i="4"/>
  <c r="Q122" i="4" s="1"/>
  <c r="E249" i="4"/>
  <c r="F249" i="4"/>
  <c r="F282" i="4"/>
  <c r="E282" i="4"/>
  <c r="F70" i="4"/>
  <c r="E70" i="4"/>
  <c r="F235" i="4"/>
  <c r="E235" i="4"/>
  <c r="F116" i="4"/>
  <c r="E116" i="4"/>
  <c r="F246" i="4"/>
  <c r="E246" i="4"/>
  <c r="F251" i="4"/>
  <c r="E251" i="4"/>
  <c r="G51" i="4"/>
  <c r="M51" i="4" s="1"/>
  <c r="I51" i="4"/>
  <c r="O51" i="4" s="1"/>
  <c r="K51" i="4"/>
  <c r="Q51" i="4" s="1"/>
  <c r="F102" i="4"/>
  <c r="E102" i="4"/>
  <c r="F203" i="4"/>
  <c r="E203" i="4"/>
  <c r="E50" i="4"/>
  <c r="F50" i="4"/>
  <c r="E320" i="4"/>
  <c r="F320" i="4"/>
  <c r="F450" i="4"/>
  <c r="E450" i="4"/>
  <c r="I283" i="4"/>
  <c r="O283" i="4" s="1"/>
  <c r="K283" i="4"/>
  <c r="Q283" i="4" s="1"/>
  <c r="G283" i="4"/>
  <c r="M283" i="4" s="1"/>
  <c r="G429" i="4"/>
  <c r="M429" i="4" s="1"/>
  <c r="I429" i="4"/>
  <c r="O429" i="4" s="1"/>
  <c r="K429" i="4"/>
  <c r="Q429" i="4" s="1"/>
  <c r="I347" i="4"/>
  <c r="O347" i="4" s="1"/>
  <c r="K347" i="4"/>
  <c r="Q347" i="4" s="1"/>
  <c r="G347" i="4"/>
  <c r="M347" i="4" s="1"/>
  <c r="H284" i="4"/>
  <c r="N284" i="4" s="1"/>
  <c r="J284" i="4"/>
  <c r="P284" i="4" s="1"/>
  <c r="L284" i="4"/>
  <c r="R284" i="4" s="1"/>
  <c r="H430" i="4"/>
  <c r="N430" i="4" s="1"/>
  <c r="J430" i="4"/>
  <c r="P430" i="4" s="1"/>
  <c r="L430" i="4"/>
  <c r="R430" i="4" s="1"/>
  <c r="H425" i="4"/>
  <c r="N425" i="4" s="1"/>
  <c r="J425" i="4"/>
  <c r="P425" i="4" s="1"/>
  <c r="L425" i="4"/>
  <c r="R425" i="4" s="1"/>
  <c r="G286" i="4"/>
  <c r="M286" i="4" s="1"/>
  <c r="I286" i="4"/>
  <c r="O286" i="4" s="1"/>
  <c r="K286" i="4"/>
  <c r="Q286" i="4" s="1"/>
  <c r="H433" i="4"/>
  <c r="N433" i="4" s="1"/>
  <c r="J433" i="4"/>
  <c r="P433" i="4" s="1"/>
  <c r="L433" i="4"/>
  <c r="R433" i="4" s="1"/>
  <c r="L352" i="4"/>
  <c r="R352" i="4" s="1"/>
  <c r="H352" i="4"/>
  <c r="N352" i="4" s="1"/>
  <c r="J352" i="4"/>
  <c r="P352" i="4" s="1"/>
  <c r="H422" i="4"/>
  <c r="N422" i="4" s="1"/>
  <c r="J422" i="4"/>
  <c r="P422" i="4" s="1"/>
  <c r="L422" i="4"/>
  <c r="R422" i="4" s="1"/>
  <c r="G242" i="4"/>
  <c r="M242" i="4" s="1"/>
  <c r="K242" i="4"/>
  <c r="Q242" i="4" s="1"/>
  <c r="I242" i="4"/>
  <c r="O242" i="4" s="1"/>
  <c r="G436" i="4"/>
  <c r="M436" i="4" s="1"/>
  <c r="I436" i="4"/>
  <c r="O436" i="4" s="1"/>
  <c r="K436" i="4"/>
  <c r="Q436" i="4" s="1"/>
  <c r="G157" i="4"/>
  <c r="M157" i="4" s="1"/>
  <c r="I157" i="4"/>
  <c r="O157" i="4" s="1"/>
  <c r="K157" i="4"/>
  <c r="Q157" i="4" s="1"/>
  <c r="G386" i="4"/>
  <c r="M386" i="4" s="1"/>
  <c r="I386" i="4"/>
  <c r="O386" i="4" s="1"/>
  <c r="K386" i="4"/>
  <c r="Q386" i="4" s="1"/>
  <c r="G69" i="4"/>
  <c r="M69" i="4" s="1"/>
  <c r="I69" i="4"/>
  <c r="O69" i="4" s="1"/>
  <c r="K69" i="4"/>
  <c r="Q69" i="4" s="1"/>
  <c r="I355" i="4"/>
  <c r="O355" i="4" s="1"/>
  <c r="G355" i="4"/>
  <c r="M355" i="4" s="1"/>
  <c r="K355" i="4"/>
  <c r="Q355" i="4" s="1"/>
  <c r="L73" i="4"/>
  <c r="R73" i="4" s="1"/>
  <c r="H73" i="4"/>
  <c r="N73" i="4" s="1"/>
  <c r="J73" i="4"/>
  <c r="P73" i="4" s="1"/>
  <c r="G356" i="4"/>
  <c r="M356" i="4" s="1"/>
  <c r="I356" i="4"/>
  <c r="O356" i="4" s="1"/>
  <c r="K356" i="4"/>
  <c r="Q356" i="4" s="1"/>
  <c r="G445" i="4"/>
  <c r="M445" i="4" s="1"/>
  <c r="I445" i="4"/>
  <c r="O445" i="4" s="1"/>
  <c r="K445" i="4"/>
  <c r="Q445" i="4" s="1"/>
  <c r="K296" i="4"/>
  <c r="Q296" i="4" s="1"/>
  <c r="I296" i="4"/>
  <c r="O296" i="4" s="1"/>
  <c r="G296" i="4"/>
  <c r="M296" i="4" s="1"/>
  <c r="K169" i="4"/>
  <c r="Q169" i="4" s="1"/>
  <c r="G169" i="4"/>
  <c r="M169" i="4" s="1"/>
  <c r="I169" i="4"/>
  <c r="O169" i="4" s="1"/>
  <c r="H139" i="4"/>
  <c r="N139" i="4" s="1"/>
  <c r="J139" i="4"/>
  <c r="P139" i="4" s="1"/>
  <c r="L139" i="4"/>
  <c r="R139" i="4" s="1"/>
  <c r="G324" i="4"/>
  <c r="M324" i="4" s="1"/>
  <c r="I324" i="4"/>
  <c r="O324" i="4" s="1"/>
  <c r="K324" i="4"/>
  <c r="Q324" i="4" s="1"/>
  <c r="L129" i="4"/>
  <c r="R129" i="4" s="1"/>
  <c r="H129" i="4"/>
  <c r="N129" i="4" s="1"/>
  <c r="J129" i="4"/>
  <c r="P129" i="4" s="1"/>
  <c r="L376" i="4"/>
  <c r="R376" i="4" s="1"/>
  <c r="J376" i="4"/>
  <c r="P376" i="4" s="1"/>
  <c r="H376" i="4"/>
  <c r="N376" i="4" s="1"/>
  <c r="K224" i="4"/>
  <c r="Q224" i="4" s="1"/>
  <c r="G224" i="4"/>
  <c r="M224" i="4" s="1"/>
  <c r="I224" i="4"/>
  <c r="O224" i="4" s="1"/>
  <c r="H346" i="4"/>
  <c r="N346" i="4" s="1"/>
  <c r="J346" i="4"/>
  <c r="P346" i="4" s="1"/>
  <c r="L346" i="4"/>
  <c r="R346" i="4" s="1"/>
  <c r="G184" i="4"/>
  <c r="M184" i="4" s="1"/>
  <c r="I184" i="4"/>
  <c r="O184" i="4" s="1"/>
  <c r="K184" i="4"/>
  <c r="Q184" i="4" s="1"/>
  <c r="H396" i="4"/>
  <c r="N396" i="4" s="1"/>
  <c r="J396" i="4"/>
  <c r="P396" i="4" s="1"/>
  <c r="L396" i="4"/>
  <c r="R396" i="4" s="1"/>
  <c r="H447" i="4"/>
  <c r="N447" i="4" s="1"/>
  <c r="J447" i="4"/>
  <c r="P447" i="4" s="1"/>
  <c r="L447" i="4"/>
  <c r="R447" i="4" s="1"/>
  <c r="L89" i="4"/>
  <c r="R89" i="4" s="1"/>
  <c r="H89" i="4"/>
  <c r="N89" i="4" s="1"/>
  <c r="J89" i="4"/>
  <c r="P89" i="4" s="1"/>
  <c r="K36" i="4"/>
  <c r="Q36" i="4" s="1"/>
  <c r="G36" i="4"/>
  <c r="M36" i="4" s="1"/>
  <c r="I36" i="4"/>
  <c r="O36" i="4" s="1"/>
  <c r="F87" i="4"/>
  <c r="E87" i="4"/>
  <c r="F267" i="4"/>
  <c r="E267" i="4"/>
  <c r="E146" i="4"/>
  <c r="F146" i="4"/>
  <c r="F247" i="4"/>
  <c r="E247" i="4"/>
  <c r="E281" i="4"/>
  <c r="F281" i="4"/>
  <c r="G67" i="4"/>
  <c r="M67" i="4" s="1"/>
  <c r="K67" i="4"/>
  <c r="Q67" i="4" s="1"/>
  <c r="I67" i="4"/>
  <c r="O67" i="4" s="1"/>
  <c r="E135" i="4"/>
  <c r="F135" i="4"/>
  <c r="F233" i="4"/>
  <c r="E233" i="4"/>
  <c r="E83" i="4"/>
  <c r="F83" i="4"/>
  <c r="F118" i="4"/>
  <c r="E118" i="4"/>
  <c r="J283" i="4"/>
  <c r="P283" i="4" s="1"/>
  <c r="L283" i="4"/>
  <c r="R283" i="4" s="1"/>
  <c r="H283" i="4"/>
  <c r="N283" i="4" s="1"/>
  <c r="H429" i="4"/>
  <c r="N429" i="4" s="1"/>
  <c r="J429" i="4"/>
  <c r="P429" i="4" s="1"/>
  <c r="L429" i="4"/>
  <c r="R429" i="4" s="1"/>
  <c r="J347" i="4"/>
  <c r="P347" i="4" s="1"/>
  <c r="L347" i="4"/>
  <c r="R347" i="4" s="1"/>
  <c r="H347" i="4"/>
  <c r="N347" i="4" s="1"/>
  <c r="L312" i="4"/>
  <c r="R312" i="4" s="1"/>
  <c r="J312" i="4"/>
  <c r="P312" i="4" s="1"/>
  <c r="H312" i="4"/>
  <c r="N312" i="4" s="1"/>
  <c r="G448" i="4"/>
  <c r="M448" i="4" s="1"/>
  <c r="I448" i="4"/>
  <c r="O448" i="4" s="1"/>
  <c r="K448" i="4"/>
  <c r="Q448" i="4" s="1"/>
  <c r="G276" i="4"/>
  <c r="M276" i="4" s="1"/>
  <c r="I276" i="4"/>
  <c r="O276" i="4" s="1"/>
  <c r="K276" i="4"/>
  <c r="Q276" i="4" s="1"/>
  <c r="H286" i="4"/>
  <c r="N286" i="4" s="1"/>
  <c r="J286" i="4"/>
  <c r="P286" i="4" s="1"/>
  <c r="L286" i="4"/>
  <c r="R286" i="4" s="1"/>
  <c r="G433" i="4"/>
  <c r="M433" i="4" s="1"/>
  <c r="I433" i="4"/>
  <c r="O433" i="4" s="1"/>
  <c r="K433" i="4"/>
  <c r="Q433" i="4" s="1"/>
  <c r="H107" i="4"/>
  <c r="N107" i="4" s="1"/>
  <c r="J107" i="4"/>
  <c r="P107" i="4" s="1"/>
  <c r="L107" i="4"/>
  <c r="R107" i="4" s="1"/>
  <c r="L368" i="4"/>
  <c r="R368" i="4" s="1"/>
  <c r="H368" i="4"/>
  <c r="N368" i="4" s="1"/>
  <c r="J368" i="4"/>
  <c r="P368" i="4" s="1"/>
  <c r="H393" i="4"/>
  <c r="N393" i="4" s="1"/>
  <c r="J393" i="4"/>
  <c r="P393" i="4" s="1"/>
  <c r="L393" i="4"/>
  <c r="R393" i="4" s="1"/>
  <c r="H242" i="4"/>
  <c r="N242" i="4" s="1"/>
  <c r="L242" i="4"/>
  <c r="R242" i="4" s="1"/>
  <c r="J242" i="4"/>
  <c r="P242" i="4" s="1"/>
  <c r="H436" i="4"/>
  <c r="N436" i="4" s="1"/>
  <c r="J436" i="4"/>
  <c r="P436" i="4" s="1"/>
  <c r="L436" i="4"/>
  <c r="R436" i="4" s="1"/>
  <c r="H157" i="4"/>
  <c r="N157" i="4" s="1"/>
  <c r="J157" i="4"/>
  <c r="P157" i="4" s="1"/>
  <c r="L157" i="4"/>
  <c r="R157" i="4" s="1"/>
  <c r="H386" i="4"/>
  <c r="N386" i="4" s="1"/>
  <c r="J386" i="4"/>
  <c r="P386" i="4" s="1"/>
  <c r="L386" i="4"/>
  <c r="R386" i="4" s="1"/>
  <c r="H69" i="4"/>
  <c r="N69" i="4" s="1"/>
  <c r="J69" i="4"/>
  <c r="P69" i="4" s="1"/>
  <c r="L69" i="4"/>
  <c r="R69" i="4" s="1"/>
  <c r="J355" i="4"/>
  <c r="P355" i="4" s="1"/>
  <c r="L355" i="4"/>
  <c r="R355" i="4" s="1"/>
  <c r="H355" i="4"/>
  <c r="N355" i="4" s="1"/>
  <c r="I73" i="4"/>
  <c r="O73" i="4" s="1"/>
  <c r="K73" i="4"/>
  <c r="Q73" i="4" s="1"/>
  <c r="G73" i="4"/>
  <c r="M73" i="4" s="1"/>
  <c r="H356" i="4"/>
  <c r="N356" i="4" s="1"/>
  <c r="J356" i="4"/>
  <c r="P356" i="4" s="1"/>
  <c r="L356" i="4"/>
  <c r="R356" i="4" s="1"/>
  <c r="H445" i="4"/>
  <c r="N445" i="4" s="1"/>
  <c r="J445" i="4"/>
  <c r="P445" i="4" s="1"/>
  <c r="L445" i="4"/>
  <c r="R445" i="4" s="1"/>
  <c r="G322" i="4"/>
  <c r="M322" i="4" s="1"/>
  <c r="I322" i="4"/>
  <c r="O322" i="4" s="1"/>
  <c r="K322" i="4"/>
  <c r="Q322" i="4" s="1"/>
  <c r="L169" i="4"/>
  <c r="R169" i="4" s="1"/>
  <c r="H169" i="4"/>
  <c r="N169" i="4" s="1"/>
  <c r="J169" i="4"/>
  <c r="P169" i="4" s="1"/>
  <c r="G139" i="4"/>
  <c r="M139" i="4" s="1"/>
  <c r="I139" i="4"/>
  <c r="O139" i="4" s="1"/>
  <c r="K139" i="4"/>
  <c r="Q139" i="4" s="1"/>
  <c r="H324" i="4"/>
  <c r="N324" i="4" s="1"/>
  <c r="J324" i="4"/>
  <c r="P324" i="4" s="1"/>
  <c r="L324" i="4"/>
  <c r="R324" i="4" s="1"/>
  <c r="K129" i="4"/>
  <c r="Q129" i="4" s="1"/>
  <c r="G129" i="4"/>
  <c r="M129" i="4" s="1"/>
  <c r="I129" i="4"/>
  <c r="O129" i="4" s="1"/>
  <c r="K376" i="4"/>
  <c r="Q376" i="4" s="1"/>
  <c r="G376" i="4"/>
  <c r="M376" i="4" s="1"/>
  <c r="I376" i="4"/>
  <c r="O376" i="4" s="1"/>
  <c r="L224" i="4"/>
  <c r="R224" i="4" s="1"/>
  <c r="H224" i="4"/>
  <c r="N224" i="4" s="1"/>
  <c r="J224" i="4"/>
  <c r="P224" i="4" s="1"/>
  <c r="G362" i="4"/>
  <c r="M362" i="4" s="1"/>
  <c r="I362" i="4"/>
  <c r="O362" i="4" s="1"/>
  <c r="K362" i="4"/>
  <c r="Q362" i="4" s="1"/>
  <c r="K232" i="4"/>
  <c r="Q232" i="4" s="1"/>
  <c r="G232" i="4"/>
  <c r="M232" i="4" s="1"/>
  <c r="I232" i="4"/>
  <c r="O232" i="4" s="1"/>
  <c r="G428" i="4"/>
  <c r="M428" i="4" s="1"/>
  <c r="I428" i="4"/>
  <c r="O428" i="4" s="1"/>
  <c r="K428" i="4"/>
  <c r="Q428" i="4" s="1"/>
  <c r="F330" i="4"/>
  <c r="E330" i="4"/>
  <c r="L137" i="4"/>
  <c r="R137" i="4" s="1"/>
  <c r="H137" i="4"/>
  <c r="N137" i="4" s="1"/>
  <c r="J137" i="4"/>
  <c r="P137" i="4" s="1"/>
  <c r="E32" i="4"/>
  <c r="F32" i="4"/>
  <c r="F297" i="4"/>
  <c r="E297" i="4"/>
  <c r="L49" i="4"/>
  <c r="R49" i="4" s="1"/>
  <c r="H49" i="4"/>
  <c r="N49" i="4" s="1"/>
  <c r="J49" i="4"/>
  <c r="P49" i="4" s="1"/>
  <c r="F15" i="4"/>
  <c r="E15" i="4"/>
  <c r="F66" i="4"/>
  <c r="E66" i="4"/>
  <c r="F104" i="4"/>
  <c r="E104" i="4"/>
  <c r="F294" i="4"/>
  <c r="E294" i="4"/>
  <c r="F180" i="4"/>
  <c r="E180" i="4"/>
  <c r="F270" i="4"/>
  <c r="E270" i="4"/>
  <c r="F301" i="4"/>
  <c r="E301" i="4"/>
  <c r="K68" i="4"/>
  <c r="Q68" i="4" s="1"/>
  <c r="G68" i="4"/>
  <c r="M68" i="4" s="1"/>
  <c r="I68" i="4"/>
  <c r="O68" i="4" s="1"/>
  <c r="E136" i="4"/>
  <c r="F136" i="4"/>
  <c r="F265" i="4"/>
  <c r="E265" i="4"/>
  <c r="F84" i="4"/>
  <c r="E84" i="4"/>
  <c r="E280" i="4"/>
  <c r="F280" i="4"/>
  <c r="H47" i="4"/>
  <c r="N47" i="4" s="1"/>
  <c r="J47" i="4"/>
  <c r="P47" i="4" s="1"/>
  <c r="L47" i="4"/>
  <c r="R47" i="4" s="1"/>
  <c r="H311" i="4"/>
  <c r="N311" i="4" s="1"/>
  <c r="J311" i="4"/>
  <c r="P311" i="4" s="1"/>
  <c r="L311" i="4"/>
  <c r="R311" i="4" s="1"/>
  <c r="G447" i="4"/>
  <c r="M447" i="4" s="1"/>
  <c r="I447" i="4"/>
  <c r="O447" i="4" s="1"/>
  <c r="K447" i="4"/>
  <c r="Q447" i="4" s="1"/>
  <c r="G453" i="4"/>
  <c r="M453" i="4" s="1"/>
  <c r="I453" i="4"/>
  <c r="O453" i="4" s="1"/>
  <c r="K453" i="4"/>
  <c r="Q453" i="4" s="1"/>
  <c r="K312" i="4"/>
  <c r="Q312" i="4" s="1"/>
  <c r="I312" i="4"/>
  <c r="O312" i="4" s="1"/>
  <c r="G312" i="4"/>
  <c r="M312" i="4" s="1"/>
  <c r="L448" i="4"/>
  <c r="R448" i="4" s="1"/>
  <c r="H448" i="4"/>
  <c r="N448" i="4" s="1"/>
  <c r="J448" i="4"/>
  <c r="P448" i="4" s="1"/>
  <c r="H276" i="4"/>
  <c r="N276" i="4" s="1"/>
  <c r="J276" i="4"/>
  <c r="P276" i="4" s="1"/>
  <c r="L276" i="4"/>
  <c r="R276" i="4" s="1"/>
  <c r="H313" i="4"/>
  <c r="N313" i="4" s="1"/>
  <c r="J313" i="4"/>
  <c r="P313" i="4" s="1"/>
  <c r="L313" i="4"/>
  <c r="R313" i="4" s="1"/>
  <c r="J435" i="4"/>
  <c r="P435" i="4" s="1"/>
  <c r="L435" i="4"/>
  <c r="R435" i="4" s="1"/>
  <c r="H435" i="4"/>
  <c r="N435" i="4" s="1"/>
  <c r="G107" i="4"/>
  <c r="M107" i="4" s="1"/>
  <c r="I107" i="4"/>
  <c r="O107" i="4" s="1"/>
  <c r="K107" i="4"/>
  <c r="Q107" i="4" s="1"/>
  <c r="K368" i="4"/>
  <c r="Q368" i="4" s="1"/>
  <c r="G368" i="4"/>
  <c r="M368" i="4" s="1"/>
  <c r="I368" i="4"/>
  <c r="O368" i="4" s="1"/>
  <c r="G393" i="4"/>
  <c r="M393" i="4" s="1"/>
  <c r="I393" i="4"/>
  <c r="O393" i="4" s="1"/>
  <c r="K393" i="4"/>
  <c r="Q393" i="4" s="1"/>
  <c r="K288" i="4"/>
  <c r="Q288" i="4" s="1"/>
  <c r="G288" i="4"/>
  <c r="M288" i="4" s="1"/>
  <c r="I288" i="4"/>
  <c r="O288" i="4" s="1"/>
  <c r="G374" i="4"/>
  <c r="M374" i="4" s="1"/>
  <c r="I374" i="4"/>
  <c r="O374" i="4" s="1"/>
  <c r="K374" i="4"/>
  <c r="Q374" i="4" s="1"/>
  <c r="G204" i="4"/>
  <c r="M204" i="4" s="1"/>
  <c r="I204" i="4"/>
  <c r="O204" i="4" s="1"/>
  <c r="K204" i="4"/>
  <c r="Q204" i="4" s="1"/>
  <c r="H402" i="4"/>
  <c r="N402" i="4" s="1"/>
  <c r="J402" i="4"/>
  <c r="P402" i="4" s="1"/>
  <c r="L402" i="4"/>
  <c r="R402" i="4" s="1"/>
  <c r="L113" i="4"/>
  <c r="R113" i="4" s="1"/>
  <c r="H113" i="4"/>
  <c r="N113" i="4" s="1"/>
  <c r="J113" i="4"/>
  <c r="P113" i="4" s="1"/>
  <c r="J371" i="4"/>
  <c r="P371" i="4" s="1"/>
  <c r="L371" i="4"/>
  <c r="R371" i="4" s="1"/>
  <c r="H371" i="4"/>
  <c r="N371" i="4" s="1"/>
  <c r="H115" i="4"/>
  <c r="N115" i="4" s="1"/>
  <c r="J115" i="4"/>
  <c r="P115" i="4" s="1"/>
  <c r="L115" i="4"/>
  <c r="R115" i="4" s="1"/>
  <c r="G372" i="4"/>
  <c r="M372" i="4" s="1"/>
  <c r="I372" i="4"/>
  <c r="O372" i="4" s="1"/>
  <c r="K372" i="4"/>
  <c r="Q372" i="4" s="1"/>
  <c r="H322" i="4"/>
  <c r="N322" i="4" s="1"/>
  <c r="J322" i="4"/>
  <c r="P322" i="4" s="1"/>
  <c r="L322" i="4"/>
  <c r="R322" i="4" s="1"/>
  <c r="G214" i="4"/>
  <c r="M214" i="4" s="1"/>
  <c r="I214" i="4"/>
  <c r="O214" i="4" s="1"/>
  <c r="K214" i="4"/>
  <c r="Q214" i="4" s="1"/>
  <c r="G33" i="4"/>
  <c r="M33" i="4" s="1"/>
  <c r="I33" i="4"/>
  <c r="O33" i="4" s="1"/>
  <c r="K33" i="4"/>
  <c r="Q33" i="4" s="1"/>
  <c r="H343" i="4"/>
  <c r="N343" i="4" s="1"/>
  <c r="J343" i="4"/>
  <c r="P343" i="4" s="1"/>
  <c r="L343" i="4"/>
  <c r="R343" i="4" s="1"/>
  <c r="G173" i="4"/>
  <c r="M173" i="4" s="1"/>
  <c r="K173" i="4"/>
  <c r="Q173" i="4" s="1"/>
  <c r="I173" i="4"/>
  <c r="O173" i="4" s="1"/>
  <c r="G392" i="4"/>
  <c r="M392" i="4" s="1"/>
  <c r="I392" i="4"/>
  <c r="O392" i="4" s="1"/>
  <c r="K392" i="4"/>
  <c r="Q392" i="4" s="1"/>
  <c r="G268" i="4"/>
  <c r="M268" i="4" s="1"/>
  <c r="I268" i="4"/>
  <c r="O268" i="4" s="1"/>
  <c r="K268" i="4"/>
  <c r="Q268" i="4" s="1"/>
  <c r="H362" i="4"/>
  <c r="N362" i="4" s="1"/>
  <c r="J362" i="4"/>
  <c r="P362" i="4" s="1"/>
  <c r="L362" i="4"/>
  <c r="R362" i="4" s="1"/>
  <c r="L232" i="4"/>
  <c r="R232" i="4" s="1"/>
  <c r="H232" i="4"/>
  <c r="N232" i="4" s="1"/>
  <c r="J232" i="4"/>
  <c r="P232" i="4" s="1"/>
  <c r="H428" i="4"/>
  <c r="N428" i="4" s="1"/>
  <c r="J428" i="4"/>
  <c r="P428" i="4" s="1"/>
  <c r="L428" i="4"/>
  <c r="R428" i="4" s="1"/>
  <c r="D19" i="3"/>
  <c r="F52" i="4"/>
  <c r="F51" i="4"/>
  <c r="F67" i="4"/>
  <c r="F48" i="4"/>
  <c r="F122" i="4"/>
  <c r="D17" i="3"/>
  <c r="D24" i="3"/>
  <c r="O8" i="6"/>
  <c r="I267" i="4" l="1"/>
  <c r="O267" i="4" s="1"/>
  <c r="K267" i="4"/>
  <c r="Q267" i="4" s="1"/>
  <c r="G267" i="4"/>
  <c r="M267" i="4" s="1"/>
  <c r="G294" i="4"/>
  <c r="M294" i="4" s="1"/>
  <c r="I294" i="4"/>
  <c r="O294" i="4" s="1"/>
  <c r="K294" i="4"/>
  <c r="Q294" i="4" s="1"/>
  <c r="G337" i="4"/>
  <c r="M337" i="4" s="1"/>
  <c r="K337" i="4"/>
  <c r="Q337" i="4" s="1"/>
  <c r="I337" i="4"/>
  <c r="O337" i="4" s="1"/>
  <c r="H51" i="4"/>
  <c r="N51" i="4" s="1"/>
  <c r="J51" i="4"/>
  <c r="P51" i="4" s="1"/>
  <c r="L51" i="4"/>
  <c r="R51" i="4" s="1"/>
  <c r="K84" i="4"/>
  <c r="Q84" i="4" s="1"/>
  <c r="I84" i="4"/>
  <c r="O84" i="4" s="1"/>
  <c r="G84" i="4"/>
  <c r="M84" i="4" s="1"/>
  <c r="H294" i="4"/>
  <c r="N294" i="4" s="1"/>
  <c r="J294" i="4"/>
  <c r="P294" i="4" s="1"/>
  <c r="L294" i="4"/>
  <c r="R294" i="4" s="1"/>
  <c r="G83" i="4"/>
  <c r="M83" i="4" s="1"/>
  <c r="I83" i="4"/>
  <c r="O83" i="4" s="1"/>
  <c r="K83" i="4"/>
  <c r="Q83" i="4" s="1"/>
  <c r="I87" i="4"/>
  <c r="O87" i="4" s="1"/>
  <c r="K87" i="4"/>
  <c r="Q87" i="4" s="1"/>
  <c r="G87" i="4"/>
  <c r="M87" i="4" s="1"/>
  <c r="J251" i="4"/>
  <c r="P251" i="4" s="1"/>
  <c r="L251" i="4"/>
  <c r="R251" i="4" s="1"/>
  <c r="H251" i="4"/>
  <c r="N251" i="4" s="1"/>
  <c r="G231" i="4"/>
  <c r="M231" i="4" s="1"/>
  <c r="I231" i="4"/>
  <c r="O231" i="4" s="1"/>
  <c r="K231" i="4"/>
  <c r="Q231" i="4" s="1"/>
  <c r="G218" i="4"/>
  <c r="M218" i="4" s="1"/>
  <c r="I218" i="4"/>
  <c r="O218" i="4" s="1"/>
  <c r="K218" i="4"/>
  <c r="Q218" i="4" s="1"/>
  <c r="G271" i="4"/>
  <c r="M271" i="4" s="1"/>
  <c r="I271" i="4"/>
  <c r="O271" i="4" s="1"/>
  <c r="K271" i="4"/>
  <c r="Q271" i="4" s="1"/>
  <c r="H337" i="4"/>
  <c r="N337" i="4" s="1"/>
  <c r="L337" i="4"/>
  <c r="R337" i="4" s="1"/>
  <c r="J337" i="4"/>
  <c r="P337" i="4" s="1"/>
  <c r="G35" i="4"/>
  <c r="M35" i="4" s="1"/>
  <c r="I35" i="4"/>
  <c r="O35" i="4" s="1"/>
  <c r="K35" i="4"/>
  <c r="Q35" i="4" s="1"/>
  <c r="J243" i="4"/>
  <c r="P243" i="4" s="1"/>
  <c r="L243" i="4"/>
  <c r="R243" i="4" s="1"/>
  <c r="H243" i="4"/>
  <c r="N243" i="4" s="1"/>
  <c r="H186" i="4"/>
  <c r="N186" i="4" s="1"/>
  <c r="J186" i="4"/>
  <c r="P186" i="4" s="1"/>
  <c r="L186" i="4"/>
  <c r="R186" i="4" s="1"/>
  <c r="K155" i="4"/>
  <c r="Q155" i="4" s="1"/>
  <c r="G155" i="4"/>
  <c r="M155" i="4" s="1"/>
  <c r="I155" i="4"/>
  <c r="O155" i="4" s="1"/>
  <c r="I275" i="4"/>
  <c r="O275" i="4" s="1"/>
  <c r="K275" i="4"/>
  <c r="Q275" i="4" s="1"/>
  <c r="G275" i="4"/>
  <c r="M275" i="4" s="1"/>
  <c r="J92" i="4"/>
  <c r="P92" i="4" s="1"/>
  <c r="L92" i="4"/>
  <c r="R92" i="4" s="1"/>
  <c r="H92" i="4"/>
  <c r="N92" i="4" s="1"/>
  <c r="I166" i="4"/>
  <c r="O166" i="4" s="1"/>
  <c r="K166" i="4"/>
  <c r="Q166" i="4" s="1"/>
  <c r="G166" i="4"/>
  <c r="M166" i="4" s="1"/>
  <c r="G237" i="4"/>
  <c r="M237" i="4" s="1"/>
  <c r="I237" i="4"/>
  <c r="O237" i="4" s="1"/>
  <c r="K237" i="4"/>
  <c r="Q237" i="4" s="1"/>
  <c r="K44" i="4"/>
  <c r="Q44" i="4" s="1"/>
  <c r="G44" i="4"/>
  <c r="M44" i="4" s="1"/>
  <c r="I44" i="4"/>
  <c r="O44" i="4" s="1"/>
  <c r="G298" i="4"/>
  <c r="M298" i="4" s="1"/>
  <c r="I298" i="4"/>
  <c r="O298" i="4" s="1"/>
  <c r="K298" i="4"/>
  <c r="Q298" i="4" s="1"/>
  <c r="G128" i="4"/>
  <c r="M128" i="4" s="1"/>
  <c r="I128" i="4"/>
  <c r="O128" i="4" s="1"/>
  <c r="K128" i="4"/>
  <c r="Q128" i="4" s="1"/>
  <c r="H210" i="4"/>
  <c r="N210" i="4" s="1"/>
  <c r="J210" i="4"/>
  <c r="P210" i="4" s="1"/>
  <c r="L210" i="4"/>
  <c r="R210" i="4" s="1"/>
  <c r="G142" i="4"/>
  <c r="M142" i="4" s="1"/>
  <c r="I142" i="4"/>
  <c r="O142" i="4" s="1"/>
  <c r="K142" i="4"/>
  <c r="Q142" i="4" s="1"/>
  <c r="G309" i="4"/>
  <c r="M309" i="4" s="1"/>
  <c r="I309" i="4"/>
  <c r="O309" i="4" s="1"/>
  <c r="K309" i="4"/>
  <c r="Q309" i="4" s="1"/>
  <c r="G64" i="4"/>
  <c r="M64" i="4" s="1"/>
  <c r="I64" i="4"/>
  <c r="O64" i="4" s="1"/>
  <c r="K64" i="4"/>
  <c r="Q64" i="4" s="1"/>
  <c r="J44" i="4"/>
  <c r="P44" i="4" s="1"/>
  <c r="L44" i="4"/>
  <c r="R44" i="4" s="1"/>
  <c r="H44" i="4"/>
  <c r="N44" i="4" s="1"/>
  <c r="J84" i="4"/>
  <c r="P84" i="4" s="1"/>
  <c r="L84" i="4"/>
  <c r="R84" i="4" s="1"/>
  <c r="H84" i="4"/>
  <c r="N84" i="4" s="1"/>
  <c r="G104" i="4"/>
  <c r="M104" i="4" s="1"/>
  <c r="I104" i="4"/>
  <c r="O104" i="4" s="1"/>
  <c r="K104" i="4"/>
  <c r="Q104" i="4" s="1"/>
  <c r="G330" i="4"/>
  <c r="M330" i="4" s="1"/>
  <c r="I330" i="4"/>
  <c r="O330" i="4" s="1"/>
  <c r="K330" i="4"/>
  <c r="Q330" i="4" s="1"/>
  <c r="G233" i="4"/>
  <c r="M233" i="4" s="1"/>
  <c r="I233" i="4"/>
  <c r="O233" i="4" s="1"/>
  <c r="K233" i="4"/>
  <c r="Q233" i="4" s="1"/>
  <c r="H87" i="4"/>
  <c r="N87" i="4" s="1"/>
  <c r="J87" i="4"/>
  <c r="P87" i="4" s="1"/>
  <c r="L87" i="4"/>
  <c r="R87" i="4" s="1"/>
  <c r="G246" i="4"/>
  <c r="M246" i="4" s="1"/>
  <c r="I246" i="4"/>
  <c r="O246" i="4" s="1"/>
  <c r="K246" i="4"/>
  <c r="Q246" i="4" s="1"/>
  <c r="H231" i="4"/>
  <c r="N231" i="4" s="1"/>
  <c r="J231" i="4"/>
  <c r="P231" i="4" s="1"/>
  <c r="L231" i="4"/>
  <c r="R231" i="4" s="1"/>
  <c r="G250" i="4"/>
  <c r="M250" i="4" s="1"/>
  <c r="I250" i="4"/>
  <c r="O250" i="4" s="1"/>
  <c r="K250" i="4"/>
  <c r="Q250" i="4" s="1"/>
  <c r="G253" i="4"/>
  <c r="M253" i="4" s="1"/>
  <c r="I253" i="4"/>
  <c r="O253" i="4" s="1"/>
  <c r="K253" i="4"/>
  <c r="Q253" i="4" s="1"/>
  <c r="H114" i="4"/>
  <c r="N114" i="4" s="1"/>
  <c r="J114" i="4"/>
  <c r="P114" i="4" s="1"/>
  <c r="L114" i="4"/>
  <c r="R114" i="4" s="1"/>
  <c r="K172" i="4"/>
  <c r="Q172" i="4" s="1"/>
  <c r="G172" i="4"/>
  <c r="M172" i="4" s="1"/>
  <c r="I172" i="4"/>
  <c r="O172" i="4" s="1"/>
  <c r="H271" i="4"/>
  <c r="N271" i="4" s="1"/>
  <c r="J271" i="4"/>
  <c r="P271" i="4" s="1"/>
  <c r="L271" i="4"/>
  <c r="R271" i="4" s="1"/>
  <c r="H24" i="4"/>
  <c r="N24" i="4" s="1"/>
  <c r="J24" i="4"/>
  <c r="P24" i="4" s="1"/>
  <c r="L24" i="4"/>
  <c r="R24" i="4" s="1"/>
  <c r="H138" i="4"/>
  <c r="N138" i="4" s="1"/>
  <c r="J138" i="4"/>
  <c r="P138" i="4" s="1"/>
  <c r="L138" i="4"/>
  <c r="R138" i="4" s="1"/>
  <c r="I243" i="4"/>
  <c r="O243" i="4" s="1"/>
  <c r="K243" i="4"/>
  <c r="Q243" i="4" s="1"/>
  <c r="G243" i="4"/>
  <c r="M243" i="4" s="1"/>
  <c r="G186" i="4"/>
  <c r="M186" i="4" s="1"/>
  <c r="I186" i="4"/>
  <c r="O186" i="4" s="1"/>
  <c r="K186" i="4"/>
  <c r="Q186" i="4" s="1"/>
  <c r="H159" i="4"/>
  <c r="N159" i="4" s="1"/>
  <c r="J159" i="4"/>
  <c r="P159" i="4" s="1"/>
  <c r="L159" i="4"/>
  <c r="R159" i="4" s="1"/>
  <c r="J275" i="4"/>
  <c r="P275" i="4" s="1"/>
  <c r="L275" i="4"/>
  <c r="R275" i="4" s="1"/>
  <c r="H275" i="4"/>
  <c r="N275" i="4" s="1"/>
  <c r="K92" i="4"/>
  <c r="Q92" i="4" s="1"/>
  <c r="G92" i="4"/>
  <c r="M92" i="4" s="1"/>
  <c r="I92" i="4"/>
  <c r="O92" i="4" s="1"/>
  <c r="J166" i="4"/>
  <c r="P166" i="4" s="1"/>
  <c r="L166" i="4"/>
  <c r="R166" i="4" s="1"/>
  <c r="H166" i="4"/>
  <c r="N166" i="4" s="1"/>
  <c r="H237" i="4"/>
  <c r="N237" i="4" s="1"/>
  <c r="J237" i="4"/>
  <c r="P237" i="4" s="1"/>
  <c r="L237" i="4"/>
  <c r="R237" i="4" s="1"/>
  <c r="I227" i="4"/>
  <c r="O227" i="4" s="1"/>
  <c r="K227" i="4"/>
  <c r="Q227" i="4" s="1"/>
  <c r="G227" i="4"/>
  <c r="M227" i="4" s="1"/>
  <c r="I134" i="4"/>
  <c r="O134" i="4" s="1"/>
  <c r="K134" i="4"/>
  <c r="Q134" i="4" s="1"/>
  <c r="G134" i="4"/>
  <c r="M134" i="4" s="1"/>
  <c r="H298" i="4"/>
  <c r="N298" i="4" s="1"/>
  <c r="J298" i="4"/>
  <c r="P298" i="4" s="1"/>
  <c r="L298" i="4"/>
  <c r="R298" i="4" s="1"/>
  <c r="H90" i="4"/>
  <c r="N90" i="4" s="1"/>
  <c r="J90" i="4"/>
  <c r="P90" i="4" s="1"/>
  <c r="L90" i="4"/>
  <c r="R90" i="4" s="1"/>
  <c r="G210" i="4"/>
  <c r="M210" i="4" s="1"/>
  <c r="I210" i="4"/>
  <c r="O210" i="4" s="1"/>
  <c r="K210" i="4"/>
  <c r="Q210" i="4" s="1"/>
  <c r="H142" i="4"/>
  <c r="N142" i="4" s="1"/>
  <c r="J142" i="4"/>
  <c r="P142" i="4" s="1"/>
  <c r="L142" i="4"/>
  <c r="R142" i="4" s="1"/>
  <c r="H309" i="4"/>
  <c r="N309" i="4" s="1"/>
  <c r="J309" i="4"/>
  <c r="P309" i="4" s="1"/>
  <c r="L309" i="4"/>
  <c r="R309" i="4" s="1"/>
  <c r="G26" i="4"/>
  <c r="M26" i="4" s="1"/>
  <c r="I26" i="4"/>
  <c r="O26" i="4" s="1"/>
  <c r="K26" i="4"/>
  <c r="Q26" i="4" s="1"/>
  <c r="L280" i="4"/>
  <c r="R280" i="4" s="1"/>
  <c r="J280" i="4"/>
  <c r="P280" i="4" s="1"/>
  <c r="H280" i="4"/>
  <c r="N280" i="4" s="1"/>
  <c r="H83" i="4"/>
  <c r="N83" i="4" s="1"/>
  <c r="J83" i="4"/>
  <c r="P83" i="4" s="1"/>
  <c r="L83" i="4"/>
  <c r="R83" i="4" s="1"/>
  <c r="G207" i="4"/>
  <c r="M207" i="4" s="1"/>
  <c r="I207" i="4"/>
  <c r="O207" i="4" s="1"/>
  <c r="K207" i="4"/>
  <c r="Q207" i="4" s="1"/>
  <c r="G265" i="4"/>
  <c r="M265" i="4" s="1"/>
  <c r="I265" i="4"/>
  <c r="O265" i="4" s="1"/>
  <c r="K265" i="4"/>
  <c r="Q265" i="4" s="1"/>
  <c r="H104" i="4"/>
  <c r="N104" i="4" s="1"/>
  <c r="J104" i="4"/>
  <c r="P104" i="4" s="1"/>
  <c r="L104" i="4"/>
  <c r="R104" i="4" s="1"/>
  <c r="H330" i="4"/>
  <c r="N330" i="4" s="1"/>
  <c r="J330" i="4"/>
  <c r="P330" i="4" s="1"/>
  <c r="L330" i="4"/>
  <c r="R330" i="4" s="1"/>
  <c r="H233" i="4"/>
  <c r="N233" i="4" s="1"/>
  <c r="J233" i="4"/>
  <c r="P233" i="4" s="1"/>
  <c r="L233" i="4"/>
  <c r="R233" i="4" s="1"/>
  <c r="G450" i="4"/>
  <c r="M450" i="4" s="1"/>
  <c r="I450" i="4"/>
  <c r="O450" i="4" s="1"/>
  <c r="K450" i="4"/>
  <c r="Q450" i="4" s="1"/>
  <c r="H246" i="4"/>
  <c r="N246" i="4" s="1"/>
  <c r="J246" i="4"/>
  <c r="P246" i="4" s="1"/>
  <c r="L246" i="4"/>
  <c r="R246" i="4" s="1"/>
  <c r="H168" i="4"/>
  <c r="N168" i="4" s="1"/>
  <c r="J168" i="4"/>
  <c r="P168" i="4" s="1"/>
  <c r="L168" i="4"/>
  <c r="R168" i="4" s="1"/>
  <c r="H250" i="4"/>
  <c r="N250" i="4" s="1"/>
  <c r="J250" i="4"/>
  <c r="P250" i="4" s="1"/>
  <c r="L250" i="4"/>
  <c r="R250" i="4" s="1"/>
  <c r="H253" i="4"/>
  <c r="N253" i="4" s="1"/>
  <c r="J253" i="4"/>
  <c r="P253" i="4" s="1"/>
  <c r="L253" i="4"/>
  <c r="R253" i="4" s="1"/>
  <c r="G114" i="4"/>
  <c r="M114" i="4" s="1"/>
  <c r="I114" i="4"/>
  <c r="O114" i="4" s="1"/>
  <c r="K114" i="4"/>
  <c r="Q114" i="4" s="1"/>
  <c r="H19" i="4"/>
  <c r="N19" i="4" s="1"/>
  <c r="J19" i="4"/>
  <c r="P19" i="4" s="1"/>
  <c r="L19" i="4"/>
  <c r="R19" i="4" s="1"/>
  <c r="J172" i="4"/>
  <c r="P172" i="4" s="1"/>
  <c r="L172" i="4"/>
  <c r="R172" i="4" s="1"/>
  <c r="H172" i="4"/>
  <c r="N172" i="4" s="1"/>
  <c r="G24" i="4"/>
  <c r="M24" i="4" s="1"/>
  <c r="I24" i="4"/>
  <c r="O24" i="4" s="1"/>
  <c r="K24" i="4"/>
  <c r="Q24" i="4" s="1"/>
  <c r="G138" i="4"/>
  <c r="M138" i="4" s="1"/>
  <c r="I138" i="4"/>
  <c r="O138" i="4" s="1"/>
  <c r="K138" i="4"/>
  <c r="Q138" i="4" s="1"/>
  <c r="H150" i="4"/>
  <c r="N150" i="4" s="1"/>
  <c r="J150" i="4"/>
  <c r="P150" i="4" s="1"/>
  <c r="L150" i="4"/>
  <c r="R150" i="4" s="1"/>
  <c r="I159" i="4"/>
  <c r="O159" i="4" s="1"/>
  <c r="K159" i="4"/>
  <c r="Q159" i="4" s="1"/>
  <c r="G159" i="4"/>
  <c r="M159" i="4" s="1"/>
  <c r="H191" i="4"/>
  <c r="N191" i="4" s="1"/>
  <c r="J191" i="4"/>
  <c r="P191" i="4" s="1"/>
  <c r="L191" i="4"/>
  <c r="R191" i="4" s="1"/>
  <c r="H22" i="4"/>
  <c r="N22" i="4" s="1"/>
  <c r="J22" i="4"/>
  <c r="P22" i="4" s="1"/>
  <c r="L22" i="4"/>
  <c r="R22" i="4" s="1"/>
  <c r="J12" i="4"/>
  <c r="P12" i="4" s="1"/>
  <c r="L12" i="4"/>
  <c r="R12" i="4" s="1"/>
  <c r="H12" i="4"/>
  <c r="N12" i="4" s="1"/>
  <c r="J227" i="4"/>
  <c r="P227" i="4" s="1"/>
  <c r="L227" i="4"/>
  <c r="R227" i="4" s="1"/>
  <c r="H227" i="4"/>
  <c r="N227" i="4" s="1"/>
  <c r="J134" i="4"/>
  <c r="P134" i="4" s="1"/>
  <c r="L134" i="4"/>
  <c r="R134" i="4" s="1"/>
  <c r="H134" i="4"/>
  <c r="N134" i="4" s="1"/>
  <c r="G225" i="4"/>
  <c r="M225" i="4" s="1"/>
  <c r="I225" i="4"/>
  <c r="O225" i="4" s="1"/>
  <c r="K225" i="4"/>
  <c r="Q225" i="4" s="1"/>
  <c r="G90" i="4"/>
  <c r="M90" i="4" s="1"/>
  <c r="I90" i="4"/>
  <c r="O90" i="4" s="1"/>
  <c r="K90" i="4"/>
  <c r="Q90" i="4" s="1"/>
  <c r="H144" i="4"/>
  <c r="N144" i="4" s="1"/>
  <c r="J144" i="4"/>
  <c r="P144" i="4" s="1"/>
  <c r="L144" i="4"/>
  <c r="R144" i="4" s="1"/>
  <c r="G181" i="4"/>
  <c r="M181" i="4" s="1"/>
  <c r="I181" i="4"/>
  <c r="O181" i="4" s="1"/>
  <c r="K181" i="4"/>
  <c r="Q181" i="4" s="1"/>
  <c r="H178" i="4"/>
  <c r="N178" i="4" s="1"/>
  <c r="J178" i="4"/>
  <c r="P178" i="4" s="1"/>
  <c r="L178" i="4"/>
  <c r="R178" i="4" s="1"/>
  <c r="H26" i="4"/>
  <c r="N26" i="4" s="1"/>
  <c r="J26" i="4"/>
  <c r="P26" i="4" s="1"/>
  <c r="L26" i="4"/>
  <c r="R26" i="4" s="1"/>
  <c r="H226" i="4"/>
  <c r="N226" i="4" s="1"/>
  <c r="L226" i="4"/>
  <c r="R226" i="4" s="1"/>
  <c r="J226" i="4"/>
  <c r="P226" i="4" s="1"/>
  <c r="H265" i="4"/>
  <c r="N265" i="4" s="1"/>
  <c r="J265" i="4"/>
  <c r="P265" i="4" s="1"/>
  <c r="L265" i="4"/>
  <c r="R265" i="4" s="1"/>
  <c r="G66" i="4"/>
  <c r="M66" i="4" s="1"/>
  <c r="I66" i="4"/>
  <c r="O66" i="4" s="1"/>
  <c r="K66" i="4"/>
  <c r="Q66" i="4" s="1"/>
  <c r="H135" i="4"/>
  <c r="N135" i="4" s="1"/>
  <c r="J135" i="4"/>
  <c r="P135" i="4" s="1"/>
  <c r="L135" i="4"/>
  <c r="R135" i="4" s="1"/>
  <c r="H450" i="4"/>
  <c r="N450" i="4" s="1"/>
  <c r="J450" i="4"/>
  <c r="P450" i="4" s="1"/>
  <c r="L450" i="4"/>
  <c r="R450" i="4" s="1"/>
  <c r="K116" i="4"/>
  <c r="Q116" i="4" s="1"/>
  <c r="I116" i="4"/>
  <c r="O116" i="4" s="1"/>
  <c r="G116" i="4"/>
  <c r="M116" i="4" s="1"/>
  <c r="G168" i="4"/>
  <c r="M168" i="4" s="1"/>
  <c r="I168" i="4"/>
  <c r="O168" i="4" s="1"/>
  <c r="K168" i="4"/>
  <c r="Q168" i="4" s="1"/>
  <c r="G213" i="4"/>
  <c r="M213" i="4" s="1"/>
  <c r="I213" i="4"/>
  <c r="O213" i="4" s="1"/>
  <c r="K213" i="4"/>
  <c r="Q213" i="4" s="1"/>
  <c r="G27" i="4"/>
  <c r="M27" i="4" s="1"/>
  <c r="I27" i="4"/>
  <c r="O27" i="4" s="1"/>
  <c r="K27" i="4"/>
  <c r="Q27" i="4" s="1"/>
  <c r="G19" i="4"/>
  <c r="M19" i="4" s="1"/>
  <c r="I19" i="4"/>
  <c r="O19" i="4" s="1"/>
  <c r="K19" i="4"/>
  <c r="Q19" i="4" s="1"/>
  <c r="I23" i="4"/>
  <c r="O23" i="4" s="1"/>
  <c r="K23" i="4"/>
  <c r="Q23" i="4" s="1"/>
  <c r="G23" i="4"/>
  <c r="M23" i="4" s="1"/>
  <c r="H290" i="4"/>
  <c r="N290" i="4" s="1"/>
  <c r="J290" i="4"/>
  <c r="P290" i="4" s="1"/>
  <c r="L290" i="4"/>
  <c r="R290" i="4" s="1"/>
  <c r="G150" i="4"/>
  <c r="M150" i="4" s="1"/>
  <c r="I150" i="4"/>
  <c r="O150" i="4" s="1"/>
  <c r="K150" i="4"/>
  <c r="Q150" i="4" s="1"/>
  <c r="H96" i="4"/>
  <c r="N96" i="4" s="1"/>
  <c r="J96" i="4"/>
  <c r="P96" i="4" s="1"/>
  <c r="L96" i="4"/>
  <c r="R96" i="4" s="1"/>
  <c r="G191" i="4"/>
  <c r="M191" i="4" s="1"/>
  <c r="I191" i="4"/>
  <c r="O191" i="4" s="1"/>
  <c r="K191" i="4"/>
  <c r="Q191" i="4" s="1"/>
  <c r="G22" i="4"/>
  <c r="M22" i="4" s="1"/>
  <c r="I22" i="4"/>
  <c r="O22" i="4" s="1"/>
  <c r="K22" i="4"/>
  <c r="Q22" i="4" s="1"/>
  <c r="K12" i="4"/>
  <c r="Q12" i="4" s="1"/>
  <c r="I12" i="4"/>
  <c r="O12" i="4" s="1"/>
  <c r="G12" i="4"/>
  <c r="M12" i="4" s="1"/>
  <c r="H225" i="4"/>
  <c r="N225" i="4" s="1"/>
  <c r="J225" i="4"/>
  <c r="P225" i="4" s="1"/>
  <c r="L225" i="4"/>
  <c r="R225" i="4" s="1"/>
  <c r="J100" i="4"/>
  <c r="P100" i="4" s="1"/>
  <c r="L100" i="4"/>
  <c r="R100" i="4" s="1"/>
  <c r="H100" i="4"/>
  <c r="N100" i="4" s="1"/>
  <c r="H56" i="4"/>
  <c r="N56" i="4" s="1"/>
  <c r="J56" i="4"/>
  <c r="P56" i="4" s="1"/>
  <c r="L56" i="4"/>
  <c r="R56" i="4" s="1"/>
  <c r="G144" i="4"/>
  <c r="M144" i="4" s="1"/>
  <c r="I144" i="4"/>
  <c r="O144" i="4" s="1"/>
  <c r="K144" i="4"/>
  <c r="Q144" i="4" s="1"/>
  <c r="H181" i="4"/>
  <c r="N181" i="4" s="1"/>
  <c r="J181" i="4"/>
  <c r="P181" i="4" s="1"/>
  <c r="L181" i="4"/>
  <c r="R181" i="4" s="1"/>
  <c r="G178" i="4"/>
  <c r="M178" i="4" s="1"/>
  <c r="I178" i="4"/>
  <c r="O178" i="4" s="1"/>
  <c r="K178" i="4"/>
  <c r="Q178" i="4" s="1"/>
  <c r="G257" i="4"/>
  <c r="M257" i="4" s="1"/>
  <c r="I257" i="4"/>
  <c r="O257" i="4" s="1"/>
  <c r="K257" i="4"/>
  <c r="Q257" i="4" s="1"/>
  <c r="H218" i="4"/>
  <c r="N218" i="4" s="1"/>
  <c r="J218" i="4"/>
  <c r="P218" i="4" s="1"/>
  <c r="L218" i="4"/>
  <c r="R218" i="4" s="1"/>
  <c r="H221" i="4"/>
  <c r="N221" i="4" s="1"/>
  <c r="J221" i="4"/>
  <c r="P221" i="4" s="1"/>
  <c r="L221" i="4"/>
  <c r="R221" i="4" s="1"/>
  <c r="H136" i="4"/>
  <c r="N136" i="4" s="1"/>
  <c r="J136" i="4"/>
  <c r="P136" i="4" s="1"/>
  <c r="L136" i="4"/>
  <c r="R136" i="4" s="1"/>
  <c r="H66" i="4"/>
  <c r="N66" i="4" s="1"/>
  <c r="J66" i="4"/>
  <c r="P66" i="4" s="1"/>
  <c r="L66" i="4"/>
  <c r="R66" i="4" s="1"/>
  <c r="I135" i="4"/>
  <c r="O135" i="4" s="1"/>
  <c r="K135" i="4"/>
  <c r="Q135" i="4" s="1"/>
  <c r="G135" i="4"/>
  <c r="M135" i="4" s="1"/>
  <c r="L320" i="4"/>
  <c r="R320" i="4" s="1"/>
  <c r="H320" i="4"/>
  <c r="N320" i="4" s="1"/>
  <c r="J320" i="4"/>
  <c r="P320" i="4" s="1"/>
  <c r="J116" i="4"/>
  <c r="P116" i="4" s="1"/>
  <c r="L116" i="4"/>
  <c r="R116" i="4" s="1"/>
  <c r="H116" i="4"/>
  <c r="N116" i="4" s="1"/>
  <c r="K443" i="4"/>
  <c r="Q443" i="4" s="1"/>
  <c r="G443" i="4"/>
  <c r="M443" i="4" s="1"/>
  <c r="I443" i="4"/>
  <c r="O443" i="4" s="1"/>
  <c r="H213" i="4"/>
  <c r="N213" i="4" s="1"/>
  <c r="J213" i="4"/>
  <c r="P213" i="4" s="1"/>
  <c r="L213" i="4"/>
  <c r="R213" i="4" s="1"/>
  <c r="H27" i="4"/>
  <c r="N27" i="4" s="1"/>
  <c r="J27" i="4"/>
  <c r="P27" i="4" s="1"/>
  <c r="L27" i="4"/>
  <c r="R27" i="4" s="1"/>
  <c r="J140" i="4"/>
  <c r="P140" i="4" s="1"/>
  <c r="L140" i="4"/>
  <c r="R140" i="4" s="1"/>
  <c r="H140" i="4"/>
  <c r="N140" i="4" s="1"/>
  <c r="H23" i="4"/>
  <c r="N23" i="4" s="1"/>
  <c r="J23" i="4"/>
  <c r="P23" i="4" s="1"/>
  <c r="L23" i="4"/>
  <c r="R23" i="4" s="1"/>
  <c r="G290" i="4"/>
  <c r="M290" i="4" s="1"/>
  <c r="I290" i="4"/>
  <c r="O290" i="4" s="1"/>
  <c r="K290" i="4"/>
  <c r="Q290" i="4" s="1"/>
  <c r="H321" i="4"/>
  <c r="N321" i="4" s="1"/>
  <c r="J321" i="4"/>
  <c r="P321" i="4" s="1"/>
  <c r="L321" i="4"/>
  <c r="R321" i="4" s="1"/>
  <c r="G18" i="4"/>
  <c r="M18" i="4" s="1"/>
  <c r="I18" i="4"/>
  <c r="O18" i="4" s="1"/>
  <c r="K18" i="4"/>
  <c r="Q18" i="4" s="1"/>
  <c r="G96" i="4"/>
  <c r="M96" i="4" s="1"/>
  <c r="I96" i="4"/>
  <c r="O96" i="4" s="1"/>
  <c r="K96" i="4"/>
  <c r="Q96" i="4" s="1"/>
  <c r="H154" i="4"/>
  <c r="N154" i="4" s="1"/>
  <c r="J154" i="4"/>
  <c r="P154" i="4" s="1"/>
  <c r="L154" i="4"/>
  <c r="R154" i="4" s="1"/>
  <c r="G274" i="4"/>
  <c r="M274" i="4" s="1"/>
  <c r="I274" i="4"/>
  <c r="O274" i="4" s="1"/>
  <c r="K274" i="4"/>
  <c r="Q274" i="4" s="1"/>
  <c r="G158" i="4"/>
  <c r="M158" i="4" s="1"/>
  <c r="I158" i="4"/>
  <c r="O158" i="4" s="1"/>
  <c r="K158" i="4"/>
  <c r="Q158" i="4" s="1"/>
  <c r="K100" i="4"/>
  <c r="Q100" i="4" s="1"/>
  <c r="I100" i="4"/>
  <c r="O100" i="4" s="1"/>
  <c r="G100" i="4"/>
  <c r="M100" i="4" s="1"/>
  <c r="G56" i="4"/>
  <c r="M56" i="4" s="1"/>
  <c r="I56" i="4"/>
  <c r="O56" i="4" s="1"/>
  <c r="K56" i="4"/>
  <c r="Q56" i="4" s="1"/>
  <c r="G254" i="4"/>
  <c r="M254" i="4" s="1"/>
  <c r="I254" i="4"/>
  <c r="O254" i="4" s="1"/>
  <c r="K254" i="4"/>
  <c r="Q254" i="4" s="1"/>
  <c r="G110" i="4"/>
  <c r="M110" i="4" s="1"/>
  <c r="I110" i="4"/>
  <c r="O110" i="4" s="1"/>
  <c r="K110" i="4"/>
  <c r="Q110" i="4" s="1"/>
  <c r="H257" i="4"/>
  <c r="N257" i="4" s="1"/>
  <c r="J257" i="4"/>
  <c r="P257" i="4" s="1"/>
  <c r="L257" i="4"/>
  <c r="R257" i="4" s="1"/>
  <c r="G16" i="4"/>
  <c r="M16" i="4" s="1"/>
  <c r="I16" i="4"/>
  <c r="O16" i="4" s="1"/>
  <c r="K16" i="4"/>
  <c r="Q16" i="4" s="1"/>
  <c r="H67" i="4"/>
  <c r="N67" i="4" s="1"/>
  <c r="J67" i="4"/>
  <c r="P67" i="4" s="1"/>
  <c r="L67" i="4"/>
  <c r="R67" i="4" s="1"/>
  <c r="K320" i="4"/>
  <c r="Q320" i="4" s="1"/>
  <c r="G320" i="4"/>
  <c r="M320" i="4" s="1"/>
  <c r="I320" i="4"/>
  <c r="O320" i="4" s="1"/>
  <c r="I235" i="4"/>
  <c r="O235" i="4" s="1"/>
  <c r="K235" i="4"/>
  <c r="Q235" i="4" s="1"/>
  <c r="G235" i="4"/>
  <c r="M235" i="4" s="1"/>
  <c r="J443" i="4"/>
  <c r="P443" i="4" s="1"/>
  <c r="L443" i="4"/>
  <c r="R443" i="4" s="1"/>
  <c r="H443" i="4"/>
  <c r="N443" i="4" s="1"/>
  <c r="H82" i="4"/>
  <c r="N82" i="4" s="1"/>
  <c r="J82" i="4"/>
  <c r="P82" i="4" s="1"/>
  <c r="L82" i="4"/>
  <c r="R82" i="4" s="1"/>
  <c r="K140" i="4"/>
  <c r="Q140" i="4" s="1"/>
  <c r="G140" i="4"/>
  <c r="M140" i="4" s="1"/>
  <c r="I140" i="4"/>
  <c r="O140" i="4" s="1"/>
  <c r="G262" i="4"/>
  <c r="M262" i="4" s="1"/>
  <c r="I262" i="4"/>
  <c r="O262" i="4" s="1"/>
  <c r="K262" i="4"/>
  <c r="Q262" i="4" s="1"/>
  <c r="H106" i="4"/>
  <c r="N106" i="4" s="1"/>
  <c r="J106" i="4"/>
  <c r="P106" i="4" s="1"/>
  <c r="L106" i="4"/>
  <c r="R106" i="4" s="1"/>
  <c r="H14" i="4"/>
  <c r="N14" i="4" s="1"/>
  <c r="J14" i="4"/>
  <c r="P14" i="4" s="1"/>
  <c r="L14" i="4"/>
  <c r="R14" i="4" s="1"/>
  <c r="G321" i="4"/>
  <c r="M321" i="4" s="1"/>
  <c r="I321" i="4"/>
  <c r="O321" i="4" s="1"/>
  <c r="K321" i="4"/>
  <c r="Q321" i="4" s="1"/>
  <c r="H18" i="4"/>
  <c r="N18" i="4" s="1"/>
  <c r="J18" i="4"/>
  <c r="P18" i="4" s="1"/>
  <c r="L18" i="4"/>
  <c r="R18" i="4" s="1"/>
  <c r="H95" i="4"/>
  <c r="N95" i="4" s="1"/>
  <c r="J95" i="4"/>
  <c r="P95" i="4" s="1"/>
  <c r="L95" i="4"/>
  <c r="R95" i="4" s="1"/>
  <c r="G154" i="4"/>
  <c r="M154" i="4" s="1"/>
  <c r="I154" i="4"/>
  <c r="O154" i="4" s="1"/>
  <c r="K154" i="4"/>
  <c r="Q154" i="4" s="1"/>
  <c r="H274" i="4"/>
  <c r="N274" i="4" s="1"/>
  <c r="J274" i="4"/>
  <c r="P274" i="4" s="1"/>
  <c r="L274" i="4"/>
  <c r="R274" i="4" s="1"/>
  <c r="H158" i="4"/>
  <c r="N158" i="4" s="1"/>
  <c r="J158" i="4"/>
  <c r="P158" i="4" s="1"/>
  <c r="L158" i="4"/>
  <c r="R158" i="4" s="1"/>
  <c r="G88" i="4"/>
  <c r="M88" i="4" s="1"/>
  <c r="I88" i="4"/>
  <c r="O88" i="4" s="1"/>
  <c r="K88" i="4"/>
  <c r="Q88" i="4" s="1"/>
  <c r="H176" i="4"/>
  <c r="N176" i="4" s="1"/>
  <c r="J176" i="4"/>
  <c r="P176" i="4" s="1"/>
  <c r="L176" i="4"/>
  <c r="R176" i="4" s="1"/>
  <c r="H254" i="4"/>
  <c r="N254" i="4" s="1"/>
  <c r="J254" i="4"/>
  <c r="P254" i="4" s="1"/>
  <c r="L254" i="4"/>
  <c r="R254" i="4" s="1"/>
  <c r="H110" i="4"/>
  <c r="N110" i="4" s="1"/>
  <c r="J110" i="4"/>
  <c r="P110" i="4" s="1"/>
  <c r="L110" i="4"/>
  <c r="R110" i="4" s="1"/>
  <c r="G245" i="4"/>
  <c r="M245" i="4" s="1"/>
  <c r="I245" i="4"/>
  <c r="O245" i="4" s="1"/>
  <c r="K245" i="4"/>
  <c r="Q245" i="4" s="1"/>
  <c r="G78" i="4"/>
  <c r="M78" i="4" s="1"/>
  <c r="I78" i="4"/>
  <c r="O78" i="4" s="1"/>
  <c r="K78" i="4"/>
  <c r="Q78" i="4" s="1"/>
  <c r="H16" i="4"/>
  <c r="N16" i="4" s="1"/>
  <c r="J16" i="4"/>
  <c r="P16" i="4" s="1"/>
  <c r="L16" i="4"/>
  <c r="R16" i="4" s="1"/>
  <c r="H35" i="4"/>
  <c r="N35" i="4" s="1"/>
  <c r="J35" i="4"/>
  <c r="P35" i="4" s="1"/>
  <c r="L35" i="4"/>
  <c r="R35" i="4" s="1"/>
  <c r="G258" i="4"/>
  <c r="M258" i="4" s="1"/>
  <c r="I258" i="4"/>
  <c r="O258" i="4" s="1"/>
  <c r="K258" i="4"/>
  <c r="Q258" i="4" s="1"/>
  <c r="H15" i="4"/>
  <c r="N15" i="4" s="1"/>
  <c r="J15" i="4"/>
  <c r="P15" i="4" s="1"/>
  <c r="L15" i="4"/>
  <c r="R15" i="4" s="1"/>
  <c r="H50" i="4"/>
  <c r="N50" i="4" s="1"/>
  <c r="J50" i="4"/>
  <c r="P50" i="4" s="1"/>
  <c r="L50" i="4"/>
  <c r="R50" i="4" s="1"/>
  <c r="J235" i="4"/>
  <c r="P235" i="4" s="1"/>
  <c r="L235" i="4"/>
  <c r="R235" i="4" s="1"/>
  <c r="H235" i="4"/>
  <c r="N235" i="4" s="1"/>
  <c r="K451" i="4"/>
  <c r="Q451" i="4" s="1"/>
  <c r="G451" i="4"/>
  <c r="M451" i="4" s="1"/>
  <c r="I451" i="4"/>
  <c r="O451" i="4" s="1"/>
  <c r="G82" i="4"/>
  <c r="M82" i="4" s="1"/>
  <c r="I82" i="4"/>
  <c r="O82" i="4" s="1"/>
  <c r="K82" i="4"/>
  <c r="Q82" i="4" s="1"/>
  <c r="I71" i="4"/>
  <c r="O71" i="4" s="1"/>
  <c r="K71" i="4"/>
  <c r="Q71" i="4" s="1"/>
  <c r="G71" i="4"/>
  <c r="M71" i="4" s="1"/>
  <c r="H262" i="4"/>
  <c r="N262" i="4" s="1"/>
  <c r="J262" i="4"/>
  <c r="P262" i="4" s="1"/>
  <c r="L262" i="4"/>
  <c r="R262" i="4" s="1"/>
  <c r="G106" i="4"/>
  <c r="M106" i="4" s="1"/>
  <c r="I106" i="4"/>
  <c r="O106" i="4" s="1"/>
  <c r="K106" i="4"/>
  <c r="Q106" i="4" s="1"/>
  <c r="G223" i="4"/>
  <c r="M223" i="4" s="1"/>
  <c r="I223" i="4"/>
  <c r="O223" i="4" s="1"/>
  <c r="K223" i="4"/>
  <c r="Q223" i="4" s="1"/>
  <c r="G14" i="4"/>
  <c r="M14" i="4" s="1"/>
  <c r="I14" i="4"/>
  <c r="O14" i="4" s="1"/>
  <c r="K14" i="4"/>
  <c r="Q14" i="4" s="1"/>
  <c r="G306" i="4"/>
  <c r="M306" i="4" s="1"/>
  <c r="I306" i="4"/>
  <c r="O306" i="4" s="1"/>
  <c r="K306" i="4"/>
  <c r="Q306" i="4" s="1"/>
  <c r="I95" i="4"/>
  <c r="O95" i="4" s="1"/>
  <c r="K95" i="4"/>
  <c r="Q95" i="4" s="1"/>
  <c r="G95" i="4"/>
  <c r="M95" i="4" s="1"/>
  <c r="G120" i="4"/>
  <c r="M120" i="4" s="1"/>
  <c r="I120" i="4"/>
  <c r="O120" i="4" s="1"/>
  <c r="K120" i="4"/>
  <c r="Q120" i="4" s="1"/>
  <c r="G190" i="4"/>
  <c r="M190" i="4" s="1"/>
  <c r="I190" i="4"/>
  <c r="O190" i="4" s="1"/>
  <c r="K190" i="4"/>
  <c r="Q190" i="4" s="1"/>
  <c r="H147" i="4"/>
  <c r="N147" i="4" s="1"/>
  <c r="J147" i="4"/>
  <c r="P147" i="4" s="1"/>
  <c r="L147" i="4"/>
  <c r="R147" i="4" s="1"/>
  <c r="H123" i="4"/>
  <c r="N123" i="4" s="1"/>
  <c r="J123" i="4"/>
  <c r="P123" i="4" s="1"/>
  <c r="L123" i="4"/>
  <c r="R123" i="4" s="1"/>
  <c r="H88" i="4"/>
  <c r="N88" i="4" s="1"/>
  <c r="J88" i="4"/>
  <c r="P88" i="4" s="1"/>
  <c r="L88" i="4"/>
  <c r="R88" i="4" s="1"/>
  <c r="G176" i="4"/>
  <c r="M176" i="4" s="1"/>
  <c r="I176" i="4"/>
  <c r="O176" i="4" s="1"/>
  <c r="K176" i="4"/>
  <c r="Q176" i="4" s="1"/>
  <c r="H194" i="4"/>
  <c r="N194" i="4" s="1"/>
  <c r="J194" i="4"/>
  <c r="P194" i="4" s="1"/>
  <c r="L194" i="4"/>
  <c r="R194" i="4" s="1"/>
  <c r="G229" i="4"/>
  <c r="M229" i="4" s="1"/>
  <c r="I229" i="4"/>
  <c r="O229" i="4" s="1"/>
  <c r="K229" i="4"/>
  <c r="Q229" i="4" s="1"/>
  <c r="H245" i="4"/>
  <c r="N245" i="4" s="1"/>
  <c r="J245" i="4"/>
  <c r="P245" i="4" s="1"/>
  <c r="L245" i="4"/>
  <c r="R245" i="4" s="1"/>
  <c r="L78" i="4"/>
  <c r="R78" i="4" s="1"/>
  <c r="H78" i="4"/>
  <c r="N78" i="4" s="1"/>
  <c r="J78" i="4"/>
  <c r="P78" i="4" s="1"/>
  <c r="H118" i="4"/>
  <c r="N118" i="4" s="1"/>
  <c r="J118" i="4"/>
  <c r="P118" i="4" s="1"/>
  <c r="L118" i="4"/>
  <c r="R118" i="4" s="1"/>
  <c r="H189" i="4"/>
  <c r="N189" i="4" s="1"/>
  <c r="J189" i="4"/>
  <c r="P189" i="4" s="1"/>
  <c r="L189" i="4"/>
  <c r="R189" i="4" s="1"/>
  <c r="J52" i="4"/>
  <c r="P52" i="4" s="1"/>
  <c r="L52" i="4"/>
  <c r="R52" i="4" s="1"/>
  <c r="H52" i="4"/>
  <c r="N52" i="4" s="1"/>
  <c r="G50" i="4"/>
  <c r="M50" i="4" s="1"/>
  <c r="I50" i="4"/>
  <c r="O50" i="4" s="1"/>
  <c r="K50" i="4"/>
  <c r="Q50" i="4" s="1"/>
  <c r="G70" i="4"/>
  <c r="M70" i="4" s="1"/>
  <c r="I70" i="4"/>
  <c r="O70" i="4" s="1"/>
  <c r="K70" i="4"/>
  <c r="Q70" i="4" s="1"/>
  <c r="J451" i="4"/>
  <c r="P451" i="4" s="1"/>
  <c r="L451" i="4"/>
  <c r="R451" i="4" s="1"/>
  <c r="H451" i="4"/>
  <c r="N451" i="4" s="1"/>
  <c r="H201" i="4"/>
  <c r="N201" i="4" s="1"/>
  <c r="J201" i="4"/>
  <c r="P201" i="4" s="1"/>
  <c r="L201" i="4"/>
  <c r="R201" i="4" s="1"/>
  <c r="H71" i="4"/>
  <c r="N71" i="4" s="1"/>
  <c r="J71" i="4"/>
  <c r="P71" i="4" s="1"/>
  <c r="L71" i="4"/>
  <c r="R71" i="4" s="1"/>
  <c r="H193" i="4"/>
  <c r="N193" i="4" s="1"/>
  <c r="J193" i="4"/>
  <c r="P193" i="4" s="1"/>
  <c r="L193" i="4"/>
  <c r="R193" i="4" s="1"/>
  <c r="H38" i="4"/>
  <c r="N38" i="4" s="1"/>
  <c r="J38" i="4"/>
  <c r="P38" i="4" s="1"/>
  <c r="L38" i="4"/>
  <c r="R38" i="4" s="1"/>
  <c r="H223" i="4"/>
  <c r="N223" i="4" s="1"/>
  <c r="J223" i="4"/>
  <c r="P223" i="4" s="1"/>
  <c r="L223" i="4"/>
  <c r="R223" i="4" s="1"/>
  <c r="H306" i="4"/>
  <c r="N306" i="4" s="1"/>
  <c r="J306" i="4"/>
  <c r="P306" i="4" s="1"/>
  <c r="L306" i="4"/>
  <c r="R306" i="4" s="1"/>
  <c r="G198" i="4"/>
  <c r="M198" i="4" s="1"/>
  <c r="I198" i="4"/>
  <c r="O198" i="4" s="1"/>
  <c r="K198" i="4"/>
  <c r="Q198" i="4" s="1"/>
  <c r="H120" i="4"/>
  <c r="N120" i="4" s="1"/>
  <c r="J120" i="4"/>
  <c r="P120" i="4" s="1"/>
  <c r="L120" i="4"/>
  <c r="R120" i="4" s="1"/>
  <c r="H190" i="4"/>
  <c r="N190" i="4" s="1"/>
  <c r="J190" i="4"/>
  <c r="P190" i="4" s="1"/>
  <c r="L190" i="4"/>
  <c r="R190" i="4" s="1"/>
  <c r="G147" i="4"/>
  <c r="M147" i="4" s="1"/>
  <c r="I147" i="4"/>
  <c r="O147" i="4" s="1"/>
  <c r="K147" i="4"/>
  <c r="Q147" i="4" s="1"/>
  <c r="G123" i="4"/>
  <c r="M123" i="4" s="1"/>
  <c r="I123" i="4"/>
  <c r="O123" i="4" s="1"/>
  <c r="K123" i="4"/>
  <c r="Q123" i="4" s="1"/>
  <c r="J211" i="4"/>
  <c r="P211" i="4" s="1"/>
  <c r="L211" i="4"/>
  <c r="R211" i="4" s="1"/>
  <c r="H211" i="4"/>
  <c r="N211" i="4" s="1"/>
  <c r="G302" i="4"/>
  <c r="M302" i="4" s="1"/>
  <c r="I302" i="4"/>
  <c r="O302" i="4" s="1"/>
  <c r="K302" i="4"/>
  <c r="Q302" i="4" s="1"/>
  <c r="G194" i="4"/>
  <c r="M194" i="4" s="1"/>
  <c r="I194" i="4"/>
  <c r="O194" i="4" s="1"/>
  <c r="K194" i="4"/>
  <c r="Q194" i="4" s="1"/>
  <c r="H229" i="4"/>
  <c r="N229" i="4" s="1"/>
  <c r="J229" i="4"/>
  <c r="P229" i="4" s="1"/>
  <c r="L229" i="4"/>
  <c r="R229" i="4" s="1"/>
  <c r="J148" i="4"/>
  <c r="P148" i="4" s="1"/>
  <c r="L148" i="4"/>
  <c r="R148" i="4" s="1"/>
  <c r="H148" i="4"/>
  <c r="N148" i="4" s="1"/>
  <c r="G197" i="4"/>
  <c r="M197" i="4" s="1"/>
  <c r="I197" i="4"/>
  <c r="O197" i="4" s="1"/>
  <c r="K197" i="4"/>
  <c r="Q197" i="4" s="1"/>
  <c r="H42" i="4"/>
  <c r="N42" i="4" s="1"/>
  <c r="J42" i="4"/>
  <c r="P42" i="4" s="1"/>
  <c r="L42" i="4"/>
  <c r="R42" i="4" s="1"/>
  <c r="H281" i="4"/>
  <c r="N281" i="4" s="1"/>
  <c r="J281" i="4"/>
  <c r="P281" i="4" s="1"/>
  <c r="L281" i="4"/>
  <c r="R281" i="4" s="1"/>
  <c r="I203" i="4"/>
  <c r="O203" i="4" s="1"/>
  <c r="K203" i="4"/>
  <c r="Q203" i="4" s="1"/>
  <c r="G203" i="4"/>
  <c r="M203" i="4" s="1"/>
  <c r="H70" i="4"/>
  <c r="N70" i="4" s="1"/>
  <c r="J70" i="4"/>
  <c r="P70" i="4" s="1"/>
  <c r="L70" i="4"/>
  <c r="R70" i="4" s="1"/>
  <c r="J20" i="4"/>
  <c r="P20" i="4" s="1"/>
  <c r="L20" i="4"/>
  <c r="R20" i="4" s="1"/>
  <c r="H20" i="4"/>
  <c r="N20" i="4" s="1"/>
  <c r="G201" i="4"/>
  <c r="M201" i="4" s="1"/>
  <c r="I201" i="4"/>
  <c r="O201" i="4" s="1"/>
  <c r="K201" i="4"/>
  <c r="Q201" i="4" s="1"/>
  <c r="H293" i="4"/>
  <c r="N293" i="4" s="1"/>
  <c r="J293" i="4"/>
  <c r="P293" i="4" s="1"/>
  <c r="L293" i="4"/>
  <c r="R293" i="4" s="1"/>
  <c r="G193" i="4"/>
  <c r="M193" i="4" s="1"/>
  <c r="I193" i="4"/>
  <c r="O193" i="4" s="1"/>
  <c r="K193" i="4"/>
  <c r="Q193" i="4" s="1"/>
  <c r="G38" i="4"/>
  <c r="M38" i="4" s="1"/>
  <c r="I38" i="4"/>
  <c r="O38" i="4" s="1"/>
  <c r="K38" i="4"/>
  <c r="Q38" i="4" s="1"/>
  <c r="L185" i="4"/>
  <c r="R185" i="4" s="1"/>
  <c r="H185" i="4"/>
  <c r="N185" i="4" s="1"/>
  <c r="J185" i="4"/>
  <c r="P185" i="4" s="1"/>
  <c r="K285" i="4"/>
  <c r="Q285" i="4" s="1"/>
  <c r="G285" i="4"/>
  <c r="M285" i="4" s="1"/>
  <c r="I285" i="4"/>
  <c r="O285" i="4" s="1"/>
  <c r="H198" i="4"/>
  <c r="N198" i="4" s="1"/>
  <c r="J198" i="4"/>
  <c r="P198" i="4" s="1"/>
  <c r="L198" i="4"/>
  <c r="R198" i="4" s="1"/>
  <c r="G215" i="4"/>
  <c r="M215" i="4" s="1"/>
  <c r="I215" i="4"/>
  <c r="O215" i="4" s="1"/>
  <c r="K215" i="4"/>
  <c r="Q215" i="4" s="1"/>
  <c r="G277" i="4"/>
  <c r="M277" i="4" s="1"/>
  <c r="I277" i="4"/>
  <c r="O277" i="4" s="1"/>
  <c r="K277" i="4"/>
  <c r="Q277" i="4" s="1"/>
  <c r="G86" i="4"/>
  <c r="M86" i="4" s="1"/>
  <c r="I86" i="4"/>
  <c r="O86" i="4" s="1"/>
  <c r="K86" i="4"/>
  <c r="Q86" i="4" s="1"/>
  <c r="I211" i="4"/>
  <c r="O211" i="4" s="1"/>
  <c r="K211" i="4"/>
  <c r="Q211" i="4" s="1"/>
  <c r="G211" i="4"/>
  <c r="M211" i="4" s="1"/>
  <c r="H302" i="4"/>
  <c r="N302" i="4" s="1"/>
  <c r="J302" i="4"/>
  <c r="P302" i="4" s="1"/>
  <c r="L302" i="4"/>
  <c r="R302" i="4" s="1"/>
  <c r="H209" i="4"/>
  <c r="N209" i="4" s="1"/>
  <c r="J209" i="4"/>
  <c r="P209" i="4" s="1"/>
  <c r="L209" i="4"/>
  <c r="R209" i="4" s="1"/>
  <c r="H127" i="4"/>
  <c r="N127" i="4" s="1"/>
  <c r="J127" i="4"/>
  <c r="P127" i="4" s="1"/>
  <c r="L127" i="4"/>
  <c r="R127" i="4" s="1"/>
  <c r="H162" i="4"/>
  <c r="N162" i="4" s="1"/>
  <c r="J162" i="4"/>
  <c r="P162" i="4" s="1"/>
  <c r="L162" i="4"/>
  <c r="R162" i="4" s="1"/>
  <c r="K148" i="4"/>
  <c r="Q148" i="4" s="1"/>
  <c r="I148" i="4"/>
  <c r="O148" i="4" s="1"/>
  <c r="G148" i="4"/>
  <c r="M148" i="4" s="1"/>
  <c r="H197" i="4"/>
  <c r="N197" i="4" s="1"/>
  <c r="J197" i="4"/>
  <c r="P197" i="4" s="1"/>
  <c r="L197" i="4"/>
  <c r="R197" i="4" s="1"/>
  <c r="I251" i="4"/>
  <c r="O251" i="4" s="1"/>
  <c r="K251" i="4"/>
  <c r="Q251" i="4" s="1"/>
  <c r="G251" i="4"/>
  <c r="M251" i="4" s="1"/>
  <c r="H128" i="4"/>
  <c r="N128" i="4" s="1"/>
  <c r="J128" i="4"/>
  <c r="P128" i="4" s="1"/>
  <c r="L128" i="4"/>
  <c r="R128" i="4" s="1"/>
  <c r="H64" i="4"/>
  <c r="N64" i="4" s="1"/>
  <c r="J64" i="4"/>
  <c r="P64" i="4" s="1"/>
  <c r="L64" i="4"/>
  <c r="R64" i="4" s="1"/>
  <c r="K301" i="4"/>
  <c r="Q301" i="4" s="1"/>
  <c r="G301" i="4"/>
  <c r="M301" i="4" s="1"/>
  <c r="I301" i="4"/>
  <c r="O301" i="4" s="1"/>
  <c r="G281" i="4"/>
  <c r="M281" i="4" s="1"/>
  <c r="I281" i="4"/>
  <c r="O281" i="4" s="1"/>
  <c r="K281" i="4"/>
  <c r="Q281" i="4" s="1"/>
  <c r="J203" i="4"/>
  <c r="P203" i="4" s="1"/>
  <c r="L203" i="4"/>
  <c r="R203" i="4" s="1"/>
  <c r="H203" i="4"/>
  <c r="N203" i="4" s="1"/>
  <c r="G282" i="4"/>
  <c r="M282" i="4" s="1"/>
  <c r="I282" i="4"/>
  <c r="O282" i="4" s="1"/>
  <c r="K282" i="4"/>
  <c r="Q282" i="4" s="1"/>
  <c r="K20" i="4"/>
  <c r="Q20" i="4" s="1"/>
  <c r="G20" i="4"/>
  <c r="M20" i="4" s="1"/>
  <c r="I20" i="4"/>
  <c r="O20" i="4" s="1"/>
  <c r="G40" i="4"/>
  <c r="M40" i="4" s="1"/>
  <c r="I40" i="4"/>
  <c r="O40" i="4" s="1"/>
  <c r="K40" i="4"/>
  <c r="Q40" i="4" s="1"/>
  <c r="G293" i="4"/>
  <c r="M293" i="4" s="1"/>
  <c r="I293" i="4"/>
  <c r="O293" i="4" s="1"/>
  <c r="K293" i="4"/>
  <c r="Q293" i="4" s="1"/>
  <c r="G112" i="4"/>
  <c r="M112" i="4" s="1"/>
  <c r="I112" i="4"/>
  <c r="O112" i="4" s="1"/>
  <c r="K112" i="4"/>
  <c r="Q112" i="4" s="1"/>
  <c r="G261" i="4"/>
  <c r="M261" i="4" s="1"/>
  <c r="I261" i="4"/>
  <c r="O261" i="4" s="1"/>
  <c r="K261" i="4"/>
  <c r="Q261" i="4" s="1"/>
  <c r="G185" i="4"/>
  <c r="M185" i="4" s="1"/>
  <c r="I185" i="4"/>
  <c r="O185" i="4" s="1"/>
  <c r="K185" i="4"/>
  <c r="Q185" i="4" s="1"/>
  <c r="L285" i="4"/>
  <c r="R285" i="4" s="1"/>
  <c r="H285" i="4"/>
  <c r="N285" i="4" s="1"/>
  <c r="J285" i="4"/>
  <c r="P285" i="4" s="1"/>
  <c r="G289" i="4"/>
  <c r="M289" i="4" s="1"/>
  <c r="I289" i="4"/>
  <c r="O289" i="4" s="1"/>
  <c r="K289" i="4"/>
  <c r="Q289" i="4" s="1"/>
  <c r="H215" i="4"/>
  <c r="N215" i="4" s="1"/>
  <c r="J215" i="4"/>
  <c r="P215" i="4" s="1"/>
  <c r="L215" i="4"/>
  <c r="R215" i="4" s="1"/>
  <c r="H277" i="4"/>
  <c r="N277" i="4" s="1"/>
  <c r="J277" i="4"/>
  <c r="P277" i="4" s="1"/>
  <c r="L277" i="4"/>
  <c r="R277" i="4" s="1"/>
  <c r="H86" i="4"/>
  <c r="N86" i="4" s="1"/>
  <c r="J86" i="4"/>
  <c r="P86" i="4" s="1"/>
  <c r="L86" i="4"/>
  <c r="R86" i="4" s="1"/>
  <c r="G174" i="4"/>
  <c r="M174" i="4" s="1"/>
  <c r="I174" i="4"/>
  <c r="O174" i="4" s="1"/>
  <c r="K174" i="4"/>
  <c r="Q174" i="4" s="1"/>
  <c r="G126" i="4"/>
  <c r="M126" i="4" s="1"/>
  <c r="I126" i="4"/>
  <c r="O126" i="4" s="1"/>
  <c r="K126" i="4"/>
  <c r="Q126" i="4" s="1"/>
  <c r="G209" i="4"/>
  <c r="M209" i="4" s="1"/>
  <c r="I209" i="4"/>
  <c r="O209" i="4" s="1"/>
  <c r="K209" i="4"/>
  <c r="Q209" i="4" s="1"/>
  <c r="I127" i="4"/>
  <c r="O127" i="4" s="1"/>
  <c r="K127" i="4"/>
  <c r="Q127" i="4" s="1"/>
  <c r="G127" i="4"/>
  <c r="M127" i="4" s="1"/>
  <c r="G162" i="4"/>
  <c r="M162" i="4" s="1"/>
  <c r="I162" i="4"/>
  <c r="O162" i="4" s="1"/>
  <c r="K162" i="4"/>
  <c r="Q162" i="4" s="1"/>
  <c r="H80" i="4"/>
  <c r="N80" i="4" s="1"/>
  <c r="J80" i="4"/>
  <c r="P80" i="4" s="1"/>
  <c r="L80" i="4"/>
  <c r="R80" i="4" s="1"/>
  <c r="H130" i="4"/>
  <c r="N130" i="4" s="1"/>
  <c r="J130" i="4"/>
  <c r="P130" i="4" s="1"/>
  <c r="L130" i="4"/>
  <c r="R130" i="4" s="1"/>
  <c r="J267" i="4"/>
  <c r="P267" i="4" s="1"/>
  <c r="L267" i="4"/>
  <c r="R267" i="4" s="1"/>
  <c r="H267" i="4"/>
  <c r="N267" i="4" s="1"/>
  <c r="G163" i="4"/>
  <c r="M163" i="4" s="1"/>
  <c r="I163" i="4"/>
  <c r="O163" i="4" s="1"/>
  <c r="K163" i="4"/>
  <c r="Q163" i="4" s="1"/>
  <c r="G136" i="4"/>
  <c r="M136" i="4" s="1"/>
  <c r="I136" i="4"/>
  <c r="O136" i="4" s="1"/>
  <c r="K136" i="4"/>
  <c r="Q136" i="4" s="1"/>
  <c r="L301" i="4"/>
  <c r="R301" i="4" s="1"/>
  <c r="H301" i="4"/>
  <c r="N301" i="4" s="1"/>
  <c r="J301" i="4"/>
  <c r="P301" i="4" s="1"/>
  <c r="G297" i="4"/>
  <c r="M297" i="4" s="1"/>
  <c r="I297" i="4"/>
  <c r="O297" i="4" s="1"/>
  <c r="K297" i="4"/>
  <c r="Q297" i="4" s="1"/>
  <c r="G247" i="4"/>
  <c r="M247" i="4" s="1"/>
  <c r="I247" i="4"/>
  <c r="O247" i="4" s="1"/>
  <c r="K247" i="4"/>
  <c r="Q247" i="4" s="1"/>
  <c r="G102" i="4"/>
  <c r="M102" i="4" s="1"/>
  <c r="I102" i="4"/>
  <c r="O102" i="4" s="1"/>
  <c r="K102" i="4"/>
  <c r="Q102" i="4" s="1"/>
  <c r="H282" i="4"/>
  <c r="N282" i="4" s="1"/>
  <c r="J282" i="4"/>
  <c r="P282" i="4" s="1"/>
  <c r="L282" i="4"/>
  <c r="R282" i="4" s="1"/>
  <c r="G170" i="4"/>
  <c r="M170" i="4" s="1"/>
  <c r="I170" i="4"/>
  <c r="O170" i="4" s="1"/>
  <c r="K170" i="4"/>
  <c r="Q170" i="4" s="1"/>
  <c r="H40" i="4"/>
  <c r="N40" i="4" s="1"/>
  <c r="J40" i="4"/>
  <c r="P40" i="4" s="1"/>
  <c r="L40" i="4"/>
  <c r="R40" i="4" s="1"/>
  <c r="G217" i="4"/>
  <c r="M217" i="4" s="1"/>
  <c r="I217" i="4"/>
  <c r="O217" i="4" s="1"/>
  <c r="K217" i="4"/>
  <c r="Q217" i="4" s="1"/>
  <c r="H112" i="4"/>
  <c r="N112" i="4" s="1"/>
  <c r="J112" i="4"/>
  <c r="P112" i="4" s="1"/>
  <c r="L112" i="4"/>
  <c r="R112" i="4" s="1"/>
  <c r="H261" i="4"/>
  <c r="N261" i="4" s="1"/>
  <c r="J261" i="4"/>
  <c r="P261" i="4" s="1"/>
  <c r="L261" i="4"/>
  <c r="R261" i="4" s="1"/>
  <c r="H160" i="4"/>
  <c r="N160" i="4" s="1"/>
  <c r="J160" i="4"/>
  <c r="P160" i="4" s="1"/>
  <c r="L160" i="4"/>
  <c r="R160" i="4" s="1"/>
  <c r="J76" i="4"/>
  <c r="P76" i="4" s="1"/>
  <c r="L76" i="4"/>
  <c r="R76" i="4" s="1"/>
  <c r="H76" i="4"/>
  <c r="N76" i="4" s="1"/>
  <c r="H289" i="4"/>
  <c r="N289" i="4" s="1"/>
  <c r="J289" i="4"/>
  <c r="P289" i="4" s="1"/>
  <c r="L289" i="4"/>
  <c r="R289" i="4" s="1"/>
  <c r="J259" i="4"/>
  <c r="P259" i="4" s="1"/>
  <c r="L259" i="4"/>
  <c r="R259" i="4" s="1"/>
  <c r="H259" i="4"/>
  <c r="N259" i="4" s="1"/>
  <c r="H74" i="4"/>
  <c r="N74" i="4" s="1"/>
  <c r="J74" i="4"/>
  <c r="P74" i="4" s="1"/>
  <c r="L74" i="4"/>
  <c r="R74" i="4" s="1"/>
  <c r="J152" i="4"/>
  <c r="P152" i="4" s="1"/>
  <c r="L152" i="4"/>
  <c r="R152" i="4" s="1"/>
  <c r="H152" i="4"/>
  <c r="N152" i="4" s="1"/>
  <c r="H205" i="4"/>
  <c r="N205" i="4" s="1"/>
  <c r="J205" i="4"/>
  <c r="P205" i="4" s="1"/>
  <c r="L205" i="4"/>
  <c r="R205" i="4" s="1"/>
  <c r="H174" i="4"/>
  <c r="N174" i="4" s="1"/>
  <c r="J174" i="4"/>
  <c r="P174" i="4" s="1"/>
  <c r="L174" i="4"/>
  <c r="R174" i="4" s="1"/>
  <c r="H126" i="4"/>
  <c r="N126" i="4" s="1"/>
  <c r="J126" i="4"/>
  <c r="P126" i="4" s="1"/>
  <c r="L126" i="4"/>
  <c r="R126" i="4" s="1"/>
  <c r="G98" i="4"/>
  <c r="M98" i="4" s="1"/>
  <c r="I98" i="4"/>
  <c r="O98" i="4" s="1"/>
  <c r="K98" i="4"/>
  <c r="Q98" i="4" s="1"/>
  <c r="G94" i="4"/>
  <c r="M94" i="4" s="1"/>
  <c r="I94" i="4"/>
  <c r="O94" i="4" s="1"/>
  <c r="K94" i="4"/>
  <c r="Q94" i="4" s="1"/>
  <c r="G80" i="4"/>
  <c r="M80" i="4" s="1"/>
  <c r="I80" i="4"/>
  <c r="O80" i="4" s="1"/>
  <c r="K80" i="4"/>
  <c r="Q80" i="4" s="1"/>
  <c r="G130" i="4"/>
  <c r="M130" i="4" s="1"/>
  <c r="I130" i="4"/>
  <c r="O130" i="4" s="1"/>
  <c r="K130" i="4"/>
  <c r="Q130" i="4" s="1"/>
  <c r="G46" i="4"/>
  <c r="M46" i="4" s="1"/>
  <c r="I46" i="4"/>
  <c r="O46" i="4" s="1"/>
  <c r="K46" i="4"/>
  <c r="Q46" i="4" s="1"/>
  <c r="L155" i="4"/>
  <c r="R155" i="4" s="1"/>
  <c r="H155" i="4"/>
  <c r="N155" i="4" s="1"/>
  <c r="J155" i="4"/>
  <c r="P155" i="4" s="1"/>
  <c r="I15" i="4"/>
  <c r="O15" i="4" s="1"/>
  <c r="K15" i="4"/>
  <c r="Q15" i="4" s="1"/>
  <c r="G15" i="4"/>
  <c r="M15" i="4" s="1"/>
  <c r="G270" i="4"/>
  <c r="M270" i="4" s="1"/>
  <c r="I270" i="4"/>
  <c r="O270" i="4" s="1"/>
  <c r="K270" i="4"/>
  <c r="Q270" i="4" s="1"/>
  <c r="H297" i="4"/>
  <c r="N297" i="4" s="1"/>
  <c r="J297" i="4"/>
  <c r="P297" i="4" s="1"/>
  <c r="L297" i="4"/>
  <c r="R297" i="4" s="1"/>
  <c r="H247" i="4"/>
  <c r="N247" i="4" s="1"/>
  <c r="J247" i="4"/>
  <c r="P247" i="4" s="1"/>
  <c r="L247" i="4"/>
  <c r="R247" i="4" s="1"/>
  <c r="H102" i="4"/>
  <c r="N102" i="4" s="1"/>
  <c r="J102" i="4"/>
  <c r="P102" i="4" s="1"/>
  <c r="L102" i="4"/>
  <c r="R102" i="4" s="1"/>
  <c r="H249" i="4"/>
  <c r="N249" i="4" s="1"/>
  <c r="J249" i="4"/>
  <c r="P249" i="4" s="1"/>
  <c r="L249" i="4"/>
  <c r="R249" i="4" s="1"/>
  <c r="H170" i="4"/>
  <c r="N170" i="4" s="1"/>
  <c r="J170" i="4"/>
  <c r="P170" i="4" s="1"/>
  <c r="L170" i="4"/>
  <c r="R170" i="4" s="1"/>
  <c r="H263" i="4"/>
  <c r="N263" i="4" s="1"/>
  <c r="J263" i="4"/>
  <c r="P263" i="4" s="1"/>
  <c r="L263" i="4"/>
  <c r="R263" i="4" s="1"/>
  <c r="H217" i="4"/>
  <c r="N217" i="4" s="1"/>
  <c r="J217" i="4"/>
  <c r="P217" i="4" s="1"/>
  <c r="L217" i="4"/>
  <c r="R217" i="4" s="1"/>
  <c r="H131" i="4"/>
  <c r="N131" i="4" s="1"/>
  <c r="J131" i="4"/>
  <c r="P131" i="4" s="1"/>
  <c r="L131" i="4"/>
  <c r="R131" i="4" s="1"/>
  <c r="H187" i="4"/>
  <c r="N187" i="4" s="1"/>
  <c r="J187" i="4"/>
  <c r="P187" i="4" s="1"/>
  <c r="L187" i="4"/>
  <c r="R187" i="4" s="1"/>
  <c r="G160" i="4"/>
  <c r="M160" i="4" s="1"/>
  <c r="I160" i="4"/>
  <c r="O160" i="4" s="1"/>
  <c r="K160" i="4"/>
  <c r="Q160" i="4" s="1"/>
  <c r="K76" i="4"/>
  <c r="Q76" i="4" s="1"/>
  <c r="G76" i="4"/>
  <c r="M76" i="4" s="1"/>
  <c r="I76" i="4"/>
  <c r="O76" i="4" s="1"/>
  <c r="G222" i="4"/>
  <c r="M222" i="4" s="1"/>
  <c r="I222" i="4"/>
  <c r="O222" i="4" s="1"/>
  <c r="K222" i="4"/>
  <c r="Q222" i="4" s="1"/>
  <c r="I259" i="4"/>
  <c r="O259" i="4" s="1"/>
  <c r="K259" i="4"/>
  <c r="Q259" i="4" s="1"/>
  <c r="G259" i="4"/>
  <c r="M259" i="4" s="1"/>
  <c r="G74" i="4"/>
  <c r="M74" i="4" s="1"/>
  <c r="I74" i="4"/>
  <c r="O74" i="4" s="1"/>
  <c r="K74" i="4"/>
  <c r="Q74" i="4" s="1"/>
  <c r="I119" i="4"/>
  <c r="O119" i="4" s="1"/>
  <c r="K119" i="4"/>
  <c r="Q119" i="4" s="1"/>
  <c r="G119" i="4"/>
  <c r="M119" i="4" s="1"/>
  <c r="I152" i="4"/>
  <c r="O152" i="4" s="1"/>
  <c r="K152" i="4"/>
  <c r="Q152" i="4" s="1"/>
  <c r="G152" i="4"/>
  <c r="M152" i="4" s="1"/>
  <c r="G205" i="4"/>
  <c r="M205" i="4" s="1"/>
  <c r="K205" i="4"/>
  <c r="Q205" i="4" s="1"/>
  <c r="I205" i="4"/>
  <c r="O205" i="4" s="1"/>
  <c r="H255" i="4"/>
  <c r="N255" i="4" s="1"/>
  <c r="J255" i="4"/>
  <c r="P255" i="4" s="1"/>
  <c r="L255" i="4"/>
  <c r="R255" i="4" s="1"/>
  <c r="K28" i="4"/>
  <c r="Q28" i="4" s="1"/>
  <c r="G28" i="4"/>
  <c r="M28" i="4" s="1"/>
  <c r="I28" i="4"/>
  <c r="O28" i="4" s="1"/>
  <c r="H98" i="4"/>
  <c r="N98" i="4" s="1"/>
  <c r="J98" i="4"/>
  <c r="P98" i="4" s="1"/>
  <c r="L98" i="4"/>
  <c r="R98" i="4" s="1"/>
  <c r="H94" i="4"/>
  <c r="N94" i="4" s="1"/>
  <c r="J94" i="4"/>
  <c r="P94" i="4" s="1"/>
  <c r="L94" i="4"/>
  <c r="R94" i="4" s="1"/>
  <c r="H199" i="4"/>
  <c r="N199" i="4" s="1"/>
  <c r="J199" i="4"/>
  <c r="P199" i="4" s="1"/>
  <c r="L199" i="4"/>
  <c r="R199" i="4" s="1"/>
  <c r="L46" i="4"/>
  <c r="R46" i="4" s="1"/>
  <c r="H46" i="4"/>
  <c r="N46" i="4" s="1"/>
  <c r="J46" i="4"/>
  <c r="P46" i="4" s="1"/>
  <c r="H48" i="4"/>
  <c r="N48" i="4" s="1"/>
  <c r="J48" i="4"/>
  <c r="P48" i="4" s="1"/>
  <c r="L48" i="4"/>
  <c r="R48" i="4" s="1"/>
  <c r="J180" i="4"/>
  <c r="P180" i="4" s="1"/>
  <c r="L180" i="4"/>
  <c r="R180" i="4" s="1"/>
  <c r="H180" i="4"/>
  <c r="N180" i="4" s="1"/>
  <c r="K280" i="4"/>
  <c r="Q280" i="4" s="1"/>
  <c r="I280" i="4"/>
  <c r="O280" i="4" s="1"/>
  <c r="G280" i="4"/>
  <c r="M280" i="4" s="1"/>
  <c r="H270" i="4"/>
  <c r="N270" i="4" s="1"/>
  <c r="J270" i="4"/>
  <c r="P270" i="4" s="1"/>
  <c r="L270" i="4"/>
  <c r="R270" i="4" s="1"/>
  <c r="H32" i="4"/>
  <c r="N32" i="4" s="1"/>
  <c r="J32" i="4"/>
  <c r="P32" i="4" s="1"/>
  <c r="L32" i="4"/>
  <c r="R32" i="4" s="1"/>
  <c r="H146" i="4"/>
  <c r="N146" i="4" s="1"/>
  <c r="J146" i="4"/>
  <c r="P146" i="4" s="1"/>
  <c r="L146" i="4"/>
  <c r="R146" i="4" s="1"/>
  <c r="G249" i="4"/>
  <c r="M249" i="4" s="1"/>
  <c r="I249" i="4"/>
  <c r="O249" i="4" s="1"/>
  <c r="K249" i="4"/>
  <c r="Q249" i="4" s="1"/>
  <c r="G72" i="4"/>
  <c r="M72" i="4" s="1"/>
  <c r="I72" i="4"/>
  <c r="O72" i="4" s="1"/>
  <c r="K72" i="4"/>
  <c r="Q72" i="4" s="1"/>
  <c r="G263" i="4"/>
  <c r="M263" i="4" s="1"/>
  <c r="I263" i="4"/>
  <c r="O263" i="4" s="1"/>
  <c r="K263" i="4"/>
  <c r="Q263" i="4" s="1"/>
  <c r="H183" i="4"/>
  <c r="N183" i="4" s="1"/>
  <c r="J183" i="4"/>
  <c r="P183" i="4" s="1"/>
  <c r="L183" i="4"/>
  <c r="R183" i="4" s="1"/>
  <c r="G131" i="4"/>
  <c r="M131" i="4" s="1"/>
  <c r="I131" i="4"/>
  <c r="O131" i="4" s="1"/>
  <c r="K131" i="4"/>
  <c r="Q131" i="4" s="1"/>
  <c r="I187" i="4"/>
  <c r="O187" i="4" s="1"/>
  <c r="K187" i="4"/>
  <c r="Q187" i="4" s="1"/>
  <c r="G187" i="4"/>
  <c r="M187" i="4" s="1"/>
  <c r="J164" i="4"/>
  <c r="P164" i="4" s="1"/>
  <c r="L164" i="4"/>
  <c r="R164" i="4" s="1"/>
  <c r="H164" i="4"/>
  <c r="N164" i="4" s="1"/>
  <c r="G310" i="4"/>
  <c r="M310" i="4" s="1"/>
  <c r="I310" i="4"/>
  <c r="O310" i="4" s="1"/>
  <c r="K310" i="4"/>
  <c r="Q310" i="4" s="1"/>
  <c r="H222" i="4"/>
  <c r="N222" i="4" s="1"/>
  <c r="J222" i="4"/>
  <c r="P222" i="4" s="1"/>
  <c r="L222" i="4"/>
  <c r="R222" i="4" s="1"/>
  <c r="G99" i="4"/>
  <c r="M99" i="4" s="1"/>
  <c r="I99" i="4"/>
  <c r="O99" i="4" s="1"/>
  <c r="K99" i="4"/>
  <c r="Q99" i="4" s="1"/>
  <c r="G279" i="4"/>
  <c r="M279" i="4" s="1"/>
  <c r="I279" i="4"/>
  <c r="O279" i="4" s="1"/>
  <c r="K279" i="4"/>
  <c r="Q279" i="4" s="1"/>
  <c r="G273" i="4"/>
  <c r="M273" i="4" s="1"/>
  <c r="I273" i="4"/>
  <c r="O273" i="4" s="1"/>
  <c r="K273" i="4"/>
  <c r="Q273" i="4" s="1"/>
  <c r="K269" i="4"/>
  <c r="Q269" i="4" s="1"/>
  <c r="G269" i="4"/>
  <c r="M269" i="4" s="1"/>
  <c r="I269" i="4"/>
  <c r="O269" i="4" s="1"/>
  <c r="H119" i="4"/>
  <c r="N119" i="4" s="1"/>
  <c r="J119" i="4"/>
  <c r="P119" i="4" s="1"/>
  <c r="L119" i="4"/>
  <c r="R119" i="4" s="1"/>
  <c r="G241" i="4"/>
  <c r="M241" i="4" s="1"/>
  <c r="I241" i="4"/>
  <c r="O241" i="4" s="1"/>
  <c r="K241" i="4"/>
  <c r="Q241" i="4" s="1"/>
  <c r="G10" i="4"/>
  <c r="M10" i="4" s="1"/>
  <c r="I10" i="4"/>
  <c r="O10" i="4" s="1"/>
  <c r="K10" i="4"/>
  <c r="Q10" i="4" s="1"/>
  <c r="G255" i="4"/>
  <c r="M255" i="4" s="1"/>
  <c r="I255" i="4"/>
  <c r="O255" i="4" s="1"/>
  <c r="K255" i="4"/>
  <c r="Q255" i="4" s="1"/>
  <c r="J28" i="4"/>
  <c r="P28" i="4" s="1"/>
  <c r="L28" i="4"/>
  <c r="R28" i="4" s="1"/>
  <c r="H28" i="4"/>
  <c r="N28" i="4" s="1"/>
  <c r="G199" i="4"/>
  <c r="M199" i="4" s="1"/>
  <c r="I199" i="4"/>
  <c r="O199" i="4" s="1"/>
  <c r="K199" i="4"/>
  <c r="Q199" i="4" s="1"/>
  <c r="K328" i="4"/>
  <c r="Q328" i="4" s="1"/>
  <c r="G328" i="4"/>
  <c r="M328" i="4" s="1"/>
  <c r="I328" i="4"/>
  <c r="O328" i="4" s="1"/>
  <c r="H122" i="4"/>
  <c r="N122" i="4" s="1"/>
  <c r="J122" i="4"/>
  <c r="P122" i="4" s="1"/>
  <c r="L122" i="4"/>
  <c r="R122" i="4" s="1"/>
  <c r="K180" i="4"/>
  <c r="Q180" i="4" s="1"/>
  <c r="I180" i="4"/>
  <c r="O180" i="4" s="1"/>
  <c r="G180" i="4"/>
  <c r="M180" i="4" s="1"/>
  <c r="G32" i="4"/>
  <c r="M32" i="4" s="1"/>
  <c r="I32" i="4"/>
  <c r="O32" i="4" s="1"/>
  <c r="K32" i="4"/>
  <c r="Q32" i="4" s="1"/>
  <c r="G118" i="4"/>
  <c r="M118" i="4" s="1"/>
  <c r="I118" i="4"/>
  <c r="O118" i="4" s="1"/>
  <c r="K118" i="4"/>
  <c r="Q118" i="4" s="1"/>
  <c r="G146" i="4"/>
  <c r="M146" i="4" s="1"/>
  <c r="I146" i="4"/>
  <c r="O146" i="4" s="1"/>
  <c r="K146" i="4"/>
  <c r="Q146" i="4" s="1"/>
  <c r="H72" i="4"/>
  <c r="N72" i="4" s="1"/>
  <c r="J72" i="4"/>
  <c r="P72" i="4" s="1"/>
  <c r="L72" i="4"/>
  <c r="R72" i="4" s="1"/>
  <c r="I219" i="4"/>
  <c r="O219" i="4" s="1"/>
  <c r="K219" i="4"/>
  <c r="Q219" i="4" s="1"/>
  <c r="G219" i="4"/>
  <c r="M219" i="4" s="1"/>
  <c r="I446" i="4"/>
  <c r="O446" i="4" s="1"/>
  <c r="K446" i="4"/>
  <c r="Q446" i="4" s="1"/>
  <c r="G446" i="4"/>
  <c r="M446" i="4" s="1"/>
  <c r="I183" i="4"/>
  <c r="O183" i="4" s="1"/>
  <c r="K183" i="4"/>
  <c r="Q183" i="4" s="1"/>
  <c r="G183" i="4"/>
  <c r="M183" i="4" s="1"/>
  <c r="H182" i="4"/>
  <c r="N182" i="4" s="1"/>
  <c r="J182" i="4"/>
  <c r="P182" i="4" s="1"/>
  <c r="L182" i="4"/>
  <c r="R182" i="4" s="1"/>
  <c r="K164" i="4"/>
  <c r="Q164" i="4" s="1"/>
  <c r="G164" i="4"/>
  <c r="M164" i="4" s="1"/>
  <c r="I164" i="4"/>
  <c r="O164" i="4" s="1"/>
  <c r="H310" i="4"/>
  <c r="N310" i="4" s="1"/>
  <c r="J310" i="4"/>
  <c r="P310" i="4" s="1"/>
  <c r="L310" i="4"/>
  <c r="R310" i="4" s="1"/>
  <c r="J156" i="4"/>
  <c r="P156" i="4" s="1"/>
  <c r="L156" i="4"/>
  <c r="R156" i="4" s="1"/>
  <c r="H156" i="4"/>
  <c r="N156" i="4" s="1"/>
  <c r="H99" i="4"/>
  <c r="N99" i="4" s="1"/>
  <c r="J99" i="4"/>
  <c r="P99" i="4" s="1"/>
  <c r="L99" i="4"/>
  <c r="R99" i="4" s="1"/>
  <c r="H279" i="4"/>
  <c r="N279" i="4" s="1"/>
  <c r="J279" i="4"/>
  <c r="P279" i="4" s="1"/>
  <c r="L279" i="4"/>
  <c r="R279" i="4" s="1"/>
  <c r="H273" i="4"/>
  <c r="N273" i="4" s="1"/>
  <c r="J273" i="4"/>
  <c r="P273" i="4" s="1"/>
  <c r="L273" i="4"/>
  <c r="R273" i="4" s="1"/>
  <c r="L269" i="4"/>
  <c r="R269" i="4" s="1"/>
  <c r="H269" i="4"/>
  <c r="N269" i="4" s="1"/>
  <c r="J269" i="4"/>
  <c r="P269" i="4" s="1"/>
  <c r="G239" i="4"/>
  <c r="M239" i="4" s="1"/>
  <c r="I239" i="4"/>
  <c r="O239" i="4" s="1"/>
  <c r="K239" i="4"/>
  <c r="Q239" i="4" s="1"/>
  <c r="H241" i="4"/>
  <c r="N241" i="4" s="1"/>
  <c r="J241" i="4"/>
  <c r="P241" i="4" s="1"/>
  <c r="L241" i="4"/>
  <c r="R241" i="4" s="1"/>
  <c r="H10" i="4"/>
  <c r="N10" i="4" s="1"/>
  <c r="J10" i="4"/>
  <c r="P10" i="4" s="1"/>
  <c r="L10" i="4"/>
  <c r="R10" i="4" s="1"/>
  <c r="J195" i="4"/>
  <c r="P195" i="4" s="1"/>
  <c r="L195" i="4"/>
  <c r="R195" i="4" s="1"/>
  <c r="H195" i="4"/>
  <c r="N195" i="4" s="1"/>
  <c r="H314" i="4"/>
  <c r="N314" i="4" s="1"/>
  <c r="J314" i="4"/>
  <c r="P314" i="4" s="1"/>
  <c r="L314" i="4"/>
  <c r="R314" i="4" s="1"/>
  <c r="K132" i="4"/>
  <c r="Q132" i="4" s="1"/>
  <c r="G132" i="4"/>
  <c r="M132" i="4" s="1"/>
  <c r="I132" i="4"/>
  <c r="O132" i="4" s="1"/>
  <c r="J219" i="4"/>
  <c r="P219" i="4" s="1"/>
  <c r="L219" i="4"/>
  <c r="R219" i="4" s="1"/>
  <c r="H219" i="4"/>
  <c r="N219" i="4" s="1"/>
  <c r="H446" i="4"/>
  <c r="N446" i="4" s="1"/>
  <c r="J446" i="4"/>
  <c r="P446" i="4" s="1"/>
  <c r="L446" i="4"/>
  <c r="R446" i="4" s="1"/>
  <c r="G182" i="4"/>
  <c r="M182" i="4" s="1"/>
  <c r="I182" i="4"/>
  <c r="O182" i="4" s="1"/>
  <c r="K182" i="4"/>
  <c r="Q182" i="4" s="1"/>
  <c r="H163" i="4"/>
  <c r="N163" i="4" s="1"/>
  <c r="J163" i="4"/>
  <c r="P163" i="4" s="1"/>
  <c r="L163" i="4"/>
  <c r="R163" i="4" s="1"/>
  <c r="G221" i="4"/>
  <c r="M221" i="4" s="1"/>
  <c r="I221" i="4"/>
  <c r="O221" i="4" s="1"/>
  <c r="K221" i="4"/>
  <c r="Q221" i="4" s="1"/>
  <c r="K156" i="4"/>
  <c r="Q156" i="4" s="1"/>
  <c r="G156" i="4"/>
  <c r="M156" i="4" s="1"/>
  <c r="I156" i="4"/>
  <c r="O156" i="4" s="1"/>
  <c r="G42" i="4"/>
  <c r="M42" i="4" s="1"/>
  <c r="I42" i="4"/>
  <c r="O42" i="4" s="1"/>
  <c r="K42" i="4"/>
  <c r="Q42" i="4" s="1"/>
  <c r="G189" i="4"/>
  <c r="M189" i="4" s="1"/>
  <c r="I189" i="4"/>
  <c r="O189" i="4" s="1"/>
  <c r="K189" i="4"/>
  <c r="Q189" i="4" s="1"/>
  <c r="H258" i="4"/>
  <c r="N258" i="4" s="1"/>
  <c r="J258" i="4"/>
  <c r="P258" i="4" s="1"/>
  <c r="L258" i="4"/>
  <c r="R258" i="4" s="1"/>
  <c r="H239" i="4"/>
  <c r="N239" i="4" s="1"/>
  <c r="J239" i="4"/>
  <c r="P239" i="4" s="1"/>
  <c r="L239" i="4"/>
  <c r="R239" i="4" s="1"/>
  <c r="H207" i="4"/>
  <c r="N207" i="4" s="1"/>
  <c r="J207" i="4"/>
  <c r="P207" i="4" s="1"/>
  <c r="L207" i="4"/>
  <c r="R207" i="4" s="1"/>
  <c r="G226" i="4"/>
  <c r="M226" i="4" s="1"/>
  <c r="I226" i="4"/>
  <c r="O226" i="4" s="1"/>
  <c r="K226" i="4"/>
  <c r="Q226" i="4" s="1"/>
  <c r="I195" i="4"/>
  <c r="O195" i="4" s="1"/>
  <c r="K195" i="4"/>
  <c r="Q195" i="4" s="1"/>
  <c r="G195" i="4"/>
  <c r="M195" i="4" s="1"/>
  <c r="G314" i="4"/>
  <c r="M314" i="4" s="1"/>
  <c r="I314" i="4"/>
  <c r="O314" i="4" s="1"/>
  <c r="K314" i="4"/>
  <c r="Q314" i="4" s="1"/>
  <c r="L328" i="4"/>
  <c r="R328" i="4" s="1"/>
  <c r="H328" i="4"/>
  <c r="N328" i="4" s="1"/>
  <c r="J328" i="4"/>
  <c r="P328" i="4" s="1"/>
  <c r="J132" i="4"/>
  <c r="P132" i="4" s="1"/>
  <c r="L132" i="4"/>
  <c r="R132" i="4" s="1"/>
  <c r="H132" i="4"/>
  <c r="N132" i="4" s="1"/>
  <c r="D30" i="3"/>
  <c r="D29" i="3"/>
  <c r="D28" i="3"/>
  <c r="D27" i="3"/>
  <c r="D23" i="3"/>
  <c r="D18" i="3"/>
  <c r="D32" i="3"/>
  <c r="D26" i="3"/>
  <c r="D21" i="3"/>
  <c r="D20" i="3"/>
  <c r="D31" i="3"/>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15" i="3" l="1"/>
  <c r="O433" i="6"/>
  <c r="O217" i="6"/>
  <c r="O164" i="6"/>
  <c r="O145" i="6"/>
  <c r="O326" i="6"/>
  <c r="O317" i="6"/>
  <c r="O309" i="6"/>
  <c r="O313" i="6"/>
  <c r="O311" i="6"/>
  <c r="O310" i="6"/>
  <c r="O261" i="6"/>
  <c r="O258" i="6"/>
  <c r="O262" i="6"/>
  <c r="O165" i="6"/>
  <c r="O28" i="6"/>
  <c r="F29" i="4" s="1"/>
  <c r="O383" i="6"/>
  <c r="O194" i="6"/>
  <c r="O193" i="6"/>
  <c r="O192" i="6"/>
  <c r="O67" i="6"/>
  <c r="F68" i="4" s="1"/>
  <c r="O424" i="6"/>
  <c r="O422" i="6"/>
  <c r="O24" i="6"/>
  <c r="F25" i="4" s="1"/>
  <c r="O231" i="6"/>
  <c r="D422" i="1"/>
  <c r="D423" i="1"/>
  <c r="D424" i="1"/>
  <c r="D425" i="1"/>
  <c r="O166" i="6"/>
  <c r="O333" i="6"/>
  <c r="O290" i="6"/>
  <c r="O147" i="6"/>
  <c r="L25" i="4" l="1"/>
  <c r="R25" i="4" s="1"/>
  <c r="H25" i="4"/>
  <c r="N25" i="4" s="1"/>
  <c r="J25" i="4"/>
  <c r="P25" i="4" s="1"/>
  <c r="J68" i="4"/>
  <c r="P68" i="4" s="1"/>
  <c r="L68" i="4"/>
  <c r="R68" i="4" s="1"/>
  <c r="H68" i="4"/>
  <c r="N68" i="4" s="1"/>
  <c r="H29" i="4"/>
  <c r="N29" i="4" s="1"/>
  <c r="J29" i="4"/>
  <c r="P29" i="4" s="1"/>
  <c r="L29" i="4"/>
  <c r="R29" i="4" s="1"/>
  <c r="D404" i="1"/>
  <c r="D405" i="1"/>
  <c r="D406" i="1"/>
  <c r="D407" i="1"/>
  <c r="D408" i="1"/>
  <c r="D409" i="1"/>
  <c r="D410" i="1"/>
  <c r="D411" i="1"/>
  <c r="D412" i="1"/>
  <c r="D413" i="1"/>
  <c r="D414" i="1"/>
  <c r="D415" i="1"/>
  <c r="D416" i="1"/>
  <c r="D417" i="1"/>
  <c r="D418" i="1"/>
  <c r="D419" i="1"/>
  <c r="D420" i="1"/>
  <c r="D421" i="1"/>
  <c r="O449" i="6"/>
  <c r="O394" i="6"/>
  <c r="O34" i="6"/>
  <c r="O301" i="6"/>
  <c r="O292" i="6"/>
  <c r="O179" i="6"/>
  <c r="O178" i="6"/>
  <c r="O30" i="6"/>
  <c r="F31" i="4" s="1"/>
  <c r="O293" i="6"/>
  <c r="O210" i="6"/>
  <c r="O107" i="6"/>
  <c r="F108" i="4" s="1"/>
  <c r="O90" i="6"/>
  <c r="F91" i="4" s="1"/>
  <c r="O33" i="6"/>
  <c r="F34" i="4" s="1"/>
  <c r="O29" i="6"/>
  <c r="F30" i="4" s="1"/>
  <c r="H30" i="4" l="1"/>
  <c r="N30" i="4" s="1"/>
  <c r="J30" i="4"/>
  <c r="P30" i="4" s="1"/>
  <c r="L30" i="4"/>
  <c r="R30" i="4" s="1"/>
  <c r="H91" i="4"/>
  <c r="N91" i="4" s="1"/>
  <c r="J91" i="4"/>
  <c r="P91" i="4" s="1"/>
  <c r="L91" i="4"/>
  <c r="R91" i="4" s="1"/>
  <c r="H34" i="4"/>
  <c r="N34" i="4" s="1"/>
  <c r="J34" i="4"/>
  <c r="P34" i="4" s="1"/>
  <c r="L34" i="4"/>
  <c r="R34" i="4" s="1"/>
  <c r="J108" i="4"/>
  <c r="P108" i="4" s="1"/>
  <c r="L108" i="4"/>
  <c r="R108" i="4" s="1"/>
  <c r="H108" i="4"/>
  <c r="N108" i="4" s="1"/>
  <c r="H31" i="4"/>
  <c r="N31" i="4" s="1"/>
  <c r="J31" i="4"/>
  <c r="P31" i="4" s="1"/>
  <c r="L31" i="4"/>
  <c r="R31" i="4" s="1"/>
  <c r="A6" i="7"/>
  <c r="B6" i="7"/>
  <c r="A6" i="5"/>
  <c r="B6" i="5"/>
  <c r="A6" i="1"/>
  <c r="B6" i="1"/>
  <c r="B7" i="4"/>
  <c r="O62" i="6" l="1"/>
  <c r="F63" i="4" s="1"/>
  <c r="H63" i="4" l="1"/>
  <c r="N63" i="4" s="1"/>
  <c r="J63" i="4"/>
  <c r="P63" i="4" s="1"/>
  <c r="L63" i="4"/>
  <c r="R63" i="4" s="1"/>
  <c r="O416" i="6"/>
  <c r="O415" i="6"/>
  <c r="O414" i="6"/>
  <c r="O413" i="6"/>
  <c r="O410" i="6"/>
  <c r="O381" i="6"/>
  <c r="O380" i="6"/>
  <c r="O379" i="6"/>
  <c r="O378" i="6"/>
  <c r="O377" i="6"/>
  <c r="O355" i="6"/>
  <c r="O354" i="6"/>
  <c r="O353" i="6"/>
  <c r="O352" i="6"/>
  <c r="O351" i="6"/>
  <c r="O336" i="6"/>
  <c r="O335" i="6"/>
  <c r="O332" i="6"/>
  <c r="O331" i="6"/>
  <c r="O327" i="6"/>
  <c r="O325" i="6"/>
  <c r="O321" i="6"/>
  <c r="O306" i="6"/>
  <c r="O281" i="6"/>
  <c r="O280" i="6"/>
  <c r="O254" i="6"/>
  <c r="O234" i="6"/>
  <c r="O235" i="6"/>
  <c r="O238" i="6"/>
  <c r="O239" i="6"/>
  <c r="O240" i="6"/>
  <c r="O241" i="6"/>
  <c r="O233" i="6"/>
  <c r="O224" i="6" l="1"/>
  <c r="O223" i="6"/>
  <c r="O222" i="6"/>
  <c r="O221" i="6"/>
  <c r="O220" i="6"/>
  <c r="O212" i="6"/>
  <c r="O188" i="6"/>
  <c r="O187" i="6"/>
  <c r="O183" i="6"/>
  <c r="O150" i="6"/>
  <c r="O151" i="6"/>
  <c r="O152" i="6"/>
  <c r="O153" i="6"/>
  <c r="O154" i="6"/>
  <c r="O155" i="6"/>
  <c r="O156" i="6"/>
  <c r="O157" i="6"/>
  <c r="O149" i="6"/>
  <c r="O144" i="6"/>
  <c r="O123" i="6"/>
  <c r="F124" i="4" s="1"/>
  <c r="O58" i="6"/>
  <c r="F59" i="4" s="1"/>
  <c r="O59" i="6"/>
  <c r="F60" i="4" s="1"/>
  <c r="O60" i="6"/>
  <c r="F61" i="4" s="1"/>
  <c r="O61" i="6"/>
  <c r="F62" i="4" s="1"/>
  <c r="O57" i="6"/>
  <c r="F58" i="4" s="1"/>
  <c r="O53" i="6"/>
  <c r="F54" i="4" s="1"/>
  <c r="O54" i="6"/>
  <c r="F55" i="4" s="1"/>
  <c r="O52" i="6"/>
  <c r="F53" i="4" s="1"/>
  <c r="O35" i="6"/>
  <c r="F36" i="4" s="1"/>
  <c r="O7" i="6"/>
  <c r="F8" i="4" s="1"/>
  <c r="O6" i="6"/>
  <c r="H58" i="4" l="1"/>
  <c r="N58" i="4" s="1"/>
  <c r="J58" i="4"/>
  <c r="P58" i="4" s="1"/>
  <c r="L58" i="4"/>
  <c r="R58" i="4" s="1"/>
  <c r="J36" i="4"/>
  <c r="P36" i="4" s="1"/>
  <c r="L36" i="4"/>
  <c r="R36" i="4" s="1"/>
  <c r="H36" i="4"/>
  <c r="N36" i="4" s="1"/>
  <c r="H55" i="4"/>
  <c r="N55" i="4" s="1"/>
  <c r="J55" i="4"/>
  <c r="P55" i="4" s="1"/>
  <c r="L55" i="4"/>
  <c r="R55" i="4" s="1"/>
  <c r="H62" i="4"/>
  <c r="N62" i="4" s="1"/>
  <c r="J62" i="4"/>
  <c r="P62" i="4" s="1"/>
  <c r="L62" i="4"/>
  <c r="R62" i="4" s="1"/>
  <c r="H59" i="4"/>
  <c r="N59" i="4" s="1"/>
  <c r="J59" i="4"/>
  <c r="P59" i="4" s="1"/>
  <c r="L59" i="4"/>
  <c r="R59" i="4" s="1"/>
  <c r="H8" i="4"/>
  <c r="N8" i="4" s="1"/>
  <c r="J8" i="4"/>
  <c r="P8" i="4" s="1"/>
  <c r="L8" i="4"/>
  <c r="R8" i="4" s="1"/>
  <c r="H53" i="4"/>
  <c r="N53" i="4" s="1"/>
  <c r="J53" i="4"/>
  <c r="P53" i="4" s="1"/>
  <c r="L53" i="4"/>
  <c r="R53" i="4" s="1"/>
  <c r="J54" i="4"/>
  <c r="P54" i="4" s="1"/>
  <c r="L54" i="4"/>
  <c r="R54" i="4" s="1"/>
  <c r="H54" i="4"/>
  <c r="N54" i="4" s="1"/>
  <c r="H61" i="4"/>
  <c r="N61" i="4" s="1"/>
  <c r="J61" i="4"/>
  <c r="P61" i="4" s="1"/>
  <c r="L61" i="4"/>
  <c r="R61" i="4" s="1"/>
  <c r="J60" i="4"/>
  <c r="P60" i="4" s="1"/>
  <c r="L60" i="4"/>
  <c r="R60" i="4" s="1"/>
  <c r="H60" i="4"/>
  <c r="N60" i="4" s="1"/>
  <c r="J124" i="4"/>
  <c r="P124" i="4" s="1"/>
  <c r="L124" i="4"/>
  <c r="R124" i="4" s="1"/>
  <c r="H124" i="4"/>
  <c r="N124" i="4" s="1"/>
  <c r="I7" i="5"/>
  <c r="I9" i="5"/>
  <c r="E9" i="5" s="1"/>
  <c r="D10" i="4" s="1"/>
  <c r="I11" i="5"/>
  <c r="E11" i="5" s="1"/>
  <c r="D12" i="4" s="1"/>
  <c r="I13" i="5"/>
  <c r="E13" i="5" s="1"/>
  <c r="D14" i="4" s="1"/>
  <c r="I15" i="5"/>
  <c r="E15" i="5" s="1"/>
  <c r="D16" i="4" s="1"/>
  <c r="I17" i="5"/>
  <c r="E17" i="5" s="1"/>
  <c r="D18" i="4" s="1"/>
  <c r="I19" i="5"/>
  <c r="E19" i="5" s="1"/>
  <c r="D20" i="4" s="1"/>
  <c r="I21" i="5"/>
  <c r="E21" i="5" s="1"/>
  <c r="D22" i="4" s="1"/>
  <c r="I23" i="5"/>
  <c r="E23" i="5" s="1"/>
  <c r="D24" i="4" s="1"/>
  <c r="I25" i="5"/>
  <c r="E25" i="5" s="1"/>
  <c r="D26" i="4" s="1"/>
  <c r="I27" i="5"/>
  <c r="E27" i="5" s="1"/>
  <c r="D28" i="4" s="1"/>
  <c r="I29" i="5"/>
  <c r="E29" i="5" s="1"/>
  <c r="D30" i="4" s="1"/>
  <c r="I31" i="5"/>
  <c r="E31" i="5" s="1"/>
  <c r="D32" i="4" s="1"/>
  <c r="I33" i="5"/>
  <c r="E33" i="5" s="1"/>
  <c r="D34" i="4" s="1"/>
  <c r="I35" i="5"/>
  <c r="E35" i="5" s="1"/>
  <c r="D36" i="4" s="1"/>
  <c r="I37" i="5"/>
  <c r="E37" i="5" s="1"/>
  <c r="D38" i="4" s="1"/>
  <c r="I39" i="5"/>
  <c r="E39" i="5" s="1"/>
  <c r="D40" i="4" s="1"/>
  <c r="I41" i="5"/>
  <c r="E41" i="5" s="1"/>
  <c r="D42" i="4" s="1"/>
  <c r="I43" i="5"/>
  <c r="E43" i="5" s="1"/>
  <c r="D44" i="4" s="1"/>
  <c r="I45" i="5"/>
  <c r="E45" i="5" s="1"/>
  <c r="D46" i="4" s="1"/>
  <c r="I47" i="5"/>
  <c r="E47" i="5" s="1"/>
  <c r="D48" i="4" s="1"/>
  <c r="I49" i="5"/>
  <c r="E49" i="5" s="1"/>
  <c r="D50" i="4" s="1"/>
  <c r="I51" i="5"/>
  <c r="E51" i="5" s="1"/>
  <c r="D52" i="4" s="1"/>
  <c r="I53" i="5"/>
  <c r="E53" i="5" s="1"/>
  <c r="D54" i="4" s="1"/>
  <c r="I55" i="5"/>
  <c r="E55" i="5" s="1"/>
  <c r="D56" i="4" s="1"/>
  <c r="I57" i="5"/>
  <c r="E57" i="5" s="1"/>
  <c r="D58" i="4" s="1"/>
  <c r="I59" i="5"/>
  <c r="E59" i="5" s="1"/>
  <c r="D60" i="4" s="1"/>
  <c r="I61" i="5"/>
  <c r="E61" i="5" s="1"/>
  <c r="D62" i="4" s="1"/>
  <c r="I63" i="5"/>
  <c r="E63" i="5" s="1"/>
  <c r="D64" i="4" s="1"/>
  <c r="I65" i="5"/>
  <c r="E65" i="5" s="1"/>
  <c r="D66" i="4" s="1"/>
  <c r="I67" i="5"/>
  <c r="E67" i="5" s="1"/>
  <c r="D68" i="4" s="1"/>
  <c r="I69" i="5"/>
  <c r="E69" i="5" s="1"/>
  <c r="D70" i="4" s="1"/>
  <c r="I71" i="5"/>
  <c r="E71" i="5" s="1"/>
  <c r="D72" i="4" s="1"/>
  <c r="I73" i="5"/>
  <c r="E73" i="5" s="1"/>
  <c r="D74" i="4" s="1"/>
  <c r="I75" i="5"/>
  <c r="E75" i="5" s="1"/>
  <c r="D76" i="4" s="1"/>
  <c r="I77" i="5"/>
  <c r="E77" i="5" s="1"/>
  <c r="D78" i="4" s="1"/>
  <c r="I79" i="5"/>
  <c r="E79" i="5" s="1"/>
  <c r="D80" i="4" s="1"/>
  <c r="I81" i="5"/>
  <c r="E81" i="5" s="1"/>
  <c r="D82" i="4" s="1"/>
  <c r="I83" i="5"/>
  <c r="E83" i="5" s="1"/>
  <c r="D84" i="4" s="1"/>
  <c r="I85" i="5"/>
  <c r="E85" i="5" s="1"/>
  <c r="D86" i="4" s="1"/>
  <c r="I87" i="5"/>
  <c r="E87" i="5" s="1"/>
  <c r="D88" i="4" s="1"/>
  <c r="I89" i="5"/>
  <c r="E89" i="5" s="1"/>
  <c r="D90" i="4" s="1"/>
  <c r="I91" i="5"/>
  <c r="E91" i="5" s="1"/>
  <c r="D92" i="4" s="1"/>
  <c r="I93" i="5"/>
  <c r="E93" i="5" s="1"/>
  <c r="D94" i="4" s="1"/>
  <c r="I95" i="5"/>
  <c r="E95" i="5" s="1"/>
  <c r="D96" i="4" s="1"/>
  <c r="I97" i="5"/>
  <c r="E97" i="5" s="1"/>
  <c r="D98" i="4" s="1"/>
  <c r="I99" i="5"/>
  <c r="E99" i="5" s="1"/>
  <c r="D100" i="4" s="1"/>
  <c r="I101" i="5"/>
  <c r="E101" i="5" s="1"/>
  <c r="D102" i="4" s="1"/>
  <c r="I103" i="5"/>
  <c r="E103" i="5" s="1"/>
  <c r="D104" i="4" s="1"/>
  <c r="I105" i="5"/>
  <c r="E105" i="5" s="1"/>
  <c r="D106" i="4" s="1"/>
  <c r="I107" i="5"/>
  <c r="E107" i="5" s="1"/>
  <c r="D108" i="4" s="1"/>
  <c r="I109" i="5"/>
  <c r="E109" i="5" s="1"/>
  <c r="D110" i="4" s="1"/>
  <c r="I111" i="5"/>
  <c r="E111" i="5" s="1"/>
  <c r="D112" i="4" s="1"/>
  <c r="I113" i="5"/>
  <c r="E113" i="5" s="1"/>
  <c r="D114" i="4" s="1"/>
  <c r="I115" i="5"/>
  <c r="E115" i="5" s="1"/>
  <c r="D116" i="4" s="1"/>
  <c r="I117" i="5"/>
  <c r="E117" i="5" s="1"/>
  <c r="D118" i="4" s="1"/>
  <c r="I119" i="5"/>
  <c r="E119" i="5" s="1"/>
  <c r="D120" i="4" s="1"/>
  <c r="I121" i="5"/>
  <c r="E121" i="5" s="1"/>
  <c r="D122" i="4" s="1"/>
  <c r="I123" i="5"/>
  <c r="E123" i="5" s="1"/>
  <c r="D124" i="4" s="1"/>
  <c r="I125" i="5"/>
  <c r="E125" i="5" s="1"/>
  <c r="D126" i="4" s="1"/>
  <c r="I127" i="5"/>
  <c r="E127" i="5" s="1"/>
  <c r="D128" i="4" s="1"/>
  <c r="I129" i="5"/>
  <c r="E129" i="5" s="1"/>
  <c r="D130" i="4" s="1"/>
  <c r="I131" i="5"/>
  <c r="E131" i="5" s="1"/>
  <c r="D132" i="4" s="1"/>
  <c r="I133" i="5"/>
  <c r="E133" i="5" s="1"/>
  <c r="D134" i="4" s="1"/>
  <c r="I135" i="5"/>
  <c r="E135" i="5" s="1"/>
  <c r="D136" i="4" s="1"/>
  <c r="I137" i="5"/>
  <c r="E137" i="5" s="1"/>
  <c r="D138" i="4" s="1"/>
  <c r="I139" i="5"/>
  <c r="E139" i="5" s="1"/>
  <c r="D140" i="4" s="1"/>
  <c r="I141" i="5"/>
  <c r="E141" i="5" s="1"/>
  <c r="D142" i="4" s="1"/>
  <c r="I143" i="5"/>
  <c r="E143" i="5" s="1"/>
  <c r="D144" i="4" s="1"/>
  <c r="I145" i="5"/>
  <c r="E145" i="5" s="1"/>
  <c r="D146" i="4" s="1"/>
  <c r="I147" i="5"/>
  <c r="E147" i="5" s="1"/>
  <c r="D148" i="4" s="1"/>
  <c r="I149" i="5"/>
  <c r="E149" i="5" s="1"/>
  <c r="D150" i="4" s="1"/>
  <c r="I151" i="5"/>
  <c r="E151" i="5" s="1"/>
  <c r="D152" i="4" s="1"/>
  <c r="I153" i="5"/>
  <c r="E153" i="5" s="1"/>
  <c r="D154" i="4" s="1"/>
  <c r="I155" i="5"/>
  <c r="E155" i="5" s="1"/>
  <c r="D156" i="4" s="1"/>
  <c r="I157" i="5"/>
  <c r="E157" i="5" s="1"/>
  <c r="D158" i="4" s="1"/>
  <c r="I159" i="5"/>
  <c r="E159" i="5" s="1"/>
  <c r="D160" i="4" s="1"/>
  <c r="I161" i="5"/>
  <c r="E161" i="5" s="1"/>
  <c r="D162" i="4" s="1"/>
  <c r="I8" i="5"/>
  <c r="E8" i="5" s="1"/>
  <c r="D9" i="4" s="1"/>
  <c r="I10" i="5"/>
  <c r="E10" i="5" s="1"/>
  <c r="D11" i="4" s="1"/>
  <c r="I12" i="5"/>
  <c r="E12" i="5" s="1"/>
  <c r="D13" i="4" s="1"/>
  <c r="I14" i="5"/>
  <c r="E14" i="5" s="1"/>
  <c r="D15" i="4" s="1"/>
  <c r="I16" i="5"/>
  <c r="E16" i="5" s="1"/>
  <c r="D17" i="4" s="1"/>
  <c r="I18" i="5"/>
  <c r="E18" i="5" s="1"/>
  <c r="D19" i="4" s="1"/>
  <c r="I20" i="5"/>
  <c r="E20" i="5" s="1"/>
  <c r="D21" i="4" s="1"/>
  <c r="I22" i="5"/>
  <c r="E22" i="5" s="1"/>
  <c r="D23" i="4" s="1"/>
  <c r="I24" i="5"/>
  <c r="E24" i="5" s="1"/>
  <c r="D25" i="4" s="1"/>
  <c r="I26" i="5"/>
  <c r="E26" i="5" s="1"/>
  <c r="D27" i="4" s="1"/>
  <c r="I28" i="5"/>
  <c r="E28" i="5" s="1"/>
  <c r="D29" i="4" s="1"/>
  <c r="I30" i="5"/>
  <c r="E30" i="5" s="1"/>
  <c r="D31" i="4" s="1"/>
  <c r="I32" i="5"/>
  <c r="E32" i="5" s="1"/>
  <c r="D33" i="4" s="1"/>
  <c r="I34" i="5"/>
  <c r="E34" i="5" s="1"/>
  <c r="D35" i="4" s="1"/>
  <c r="I36" i="5"/>
  <c r="E36" i="5" s="1"/>
  <c r="D37" i="4" s="1"/>
  <c r="I38" i="5"/>
  <c r="E38" i="5" s="1"/>
  <c r="D39" i="4" s="1"/>
  <c r="I40" i="5"/>
  <c r="E40" i="5" s="1"/>
  <c r="D41" i="4" s="1"/>
  <c r="I42" i="5"/>
  <c r="E42" i="5" s="1"/>
  <c r="D43" i="4" s="1"/>
  <c r="I44" i="5"/>
  <c r="E44" i="5" s="1"/>
  <c r="D45" i="4" s="1"/>
  <c r="I46" i="5"/>
  <c r="E46" i="5" s="1"/>
  <c r="D47" i="4" s="1"/>
  <c r="I48" i="5"/>
  <c r="E48" i="5" s="1"/>
  <c r="D49" i="4" s="1"/>
  <c r="I50" i="5"/>
  <c r="E50" i="5" s="1"/>
  <c r="D51" i="4" s="1"/>
  <c r="I52" i="5"/>
  <c r="E52" i="5" s="1"/>
  <c r="D53" i="4" s="1"/>
  <c r="I54" i="5"/>
  <c r="E54" i="5" s="1"/>
  <c r="D55" i="4" s="1"/>
  <c r="I56" i="5"/>
  <c r="E56" i="5" s="1"/>
  <c r="D57" i="4" s="1"/>
  <c r="I58" i="5"/>
  <c r="E58" i="5" s="1"/>
  <c r="D59" i="4" s="1"/>
  <c r="I60" i="5"/>
  <c r="E60" i="5" s="1"/>
  <c r="D61" i="4" s="1"/>
  <c r="I62" i="5"/>
  <c r="E62" i="5" s="1"/>
  <c r="D63" i="4" s="1"/>
  <c r="I64" i="5"/>
  <c r="E64" i="5" s="1"/>
  <c r="D65" i="4" s="1"/>
  <c r="I66" i="5"/>
  <c r="E66" i="5" s="1"/>
  <c r="D67" i="4" s="1"/>
  <c r="I68" i="5"/>
  <c r="E68" i="5" s="1"/>
  <c r="D69" i="4" s="1"/>
  <c r="I70" i="5"/>
  <c r="E70" i="5" s="1"/>
  <c r="D71" i="4" s="1"/>
  <c r="I72" i="5"/>
  <c r="E72" i="5" s="1"/>
  <c r="D73" i="4" s="1"/>
  <c r="I74" i="5"/>
  <c r="E74" i="5" s="1"/>
  <c r="D75" i="4" s="1"/>
  <c r="I76" i="5"/>
  <c r="E76" i="5" s="1"/>
  <c r="D77" i="4" s="1"/>
  <c r="I78" i="5"/>
  <c r="E78" i="5" s="1"/>
  <c r="D79" i="4" s="1"/>
  <c r="I80" i="5"/>
  <c r="E80" i="5" s="1"/>
  <c r="D81" i="4" s="1"/>
  <c r="I82" i="5"/>
  <c r="E82" i="5" s="1"/>
  <c r="D83" i="4" s="1"/>
  <c r="I84" i="5"/>
  <c r="E84" i="5" s="1"/>
  <c r="D85" i="4" s="1"/>
  <c r="I86" i="5"/>
  <c r="E86" i="5" s="1"/>
  <c r="D87" i="4" s="1"/>
  <c r="I88" i="5"/>
  <c r="E88" i="5" s="1"/>
  <c r="D89" i="4" s="1"/>
  <c r="I90" i="5"/>
  <c r="E90" i="5" s="1"/>
  <c r="D91" i="4" s="1"/>
  <c r="I92" i="5"/>
  <c r="E92" i="5" s="1"/>
  <c r="D93" i="4" s="1"/>
  <c r="I94" i="5"/>
  <c r="E94" i="5" s="1"/>
  <c r="D95" i="4" s="1"/>
  <c r="I96" i="5"/>
  <c r="E96" i="5" s="1"/>
  <c r="D97" i="4" s="1"/>
  <c r="I98" i="5"/>
  <c r="E98" i="5" s="1"/>
  <c r="D99" i="4" s="1"/>
  <c r="I100" i="5"/>
  <c r="E100" i="5" s="1"/>
  <c r="D101" i="4" s="1"/>
  <c r="I102" i="5"/>
  <c r="E102" i="5" s="1"/>
  <c r="D103" i="4" s="1"/>
  <c r="I104" i="5"/>
  <c r="E104" i="5" s="1"/>
  <c r="D105" i="4" s="1"/>
  <c r="I106" i="5"/>
  <c r="E106" i="5" s="1"/>
  <c r="D107" i="4" s="1"/>
  <c r="I108" i="5"/>
  <c r="E108" i="5" s="1"/>
  <c r="D109" i="4" s="1"/>
  <c r="I110" i="5"/>
  <c r="E110" i="5" s="1"/>
  <c r="D111" i="4" s="1"/>
  <c r="I112" i="5"/>
  <c r="E112" i="5" s="1"/>
  <c r="D113" i="4" s="1"/>
  <c r="I114" i="5"/>
  <c r="E114" i="5" s="1"/>
  <c r="D115" i="4" s="1"/>
  <c r="I116" i="5"/>
  <c r="E116" i="5" s="1"/>
  <c r="D117" i="4" s="1"/>
  <c r="I118" i="5"/>
  <c r="E118" i="5" s="1"/>
  <c r="D119" i="4" s="1"/>
  <c r="I120" i="5"/>
  <c r="E120" i="5" s="1"/>
  <c r="D121" i="4" s="1"/>
  <c r="I122" i="5"/>
  <c r="E122" i="5" s="1"/>
  <c r="D123" i="4" s="1"/>
  <c r="I124" i="5"/>
  <c r="E124" i="5" s="1"/>
  <c r="D125" i="4" s="1"/>
  <c r="I126" i="5"/>
  <c r="E126" i="5" s="1"/>
  <c r="D127" i="4" s="1"/>
  <c r="I128" i="5"/>
  <c r="E128" i="5" s="1"/>
  <c r="D129" i="4" s="1"/>
  <c r="I130" i="5"/>
  <c r="E130" i="5" s="1"/>
  <c r="D131" i="4" s="1"/>
  <c r="I132" i="5"/>
  <c r="E132" i="5" s="1"/>
  <c r="D133" i="4" s="1"/>
  <c r="I134" i="5"/>
  <c r="E134" i="5" s="1"/>
  <c r="D135" i="4" s="1"/>
  <c r="I136" i="5"/>
  <c r="E136" i="5" s="1"/>
  <c r="D137" i="4" s="1"/>
  <c r="I138" i="5"/>
  <c r="E138" i="5" s="1"/>
  <c r="D139" i="4" s="1"/>
  <c r="I140" i="5"/>
  <c r="E140" i="5" s="1"/>
  <c r="D141" i="4" s="1"/>
  <c r="I142" i="5"/>
  <c r="E142" i="5" s="1"/>
  <c r="D143" i="4" s="1"/>
  <c r="I144" i="5"/>
  <c r="E144" i="5" s="1"/>
  <c r="D145" i="4" s="1"/>
  <c r="I146" i="5"/>
  <c r="E146" i="5" s="1"/>
  <c r="D147" i="4" s="1"/>
  <c r="I148" i="5"/>
  <c r="E148" i="5" s="1"/>
  <c r="D149" i="4" s="1"/>
  <c r="I150" i="5"/>
  <c r="E150" i="5" s="1"/>
  <c r="D151" i="4" s="1"/>
  <c r="I152" i="5"/>
  <c r="E152" i="5" s="1"/>
  <c r="D153" i="4" s="1"/>
  <c r="I154" i="5"/>
  <c r="E154" i="5" s="1"/>
  <c r="D155" i="4" s="1"/>
  <c r="I156" i="5"/>
  <c r="E156" i="5" s="1"/>
  <c r="D157" i="4" s="1"/>
  <c r="I158" i="5"/>
  <c r="E158" i="5" s="1"/>
  <c r="D159" i="4" s="1"/>
  <c r="I160" i="5"/>
  <c r="E160" i="5" s="1"/>
  <c r="D161" i="4" s="1"/>
  <c r="I162" i="5"/>
  <c r="E162" i="5" s="1"/>
  <c r="D163" i="4" s="1"/>
  <c r="I164" i="5"/>
  <c r="E164" i="5" s="1"/>
  <c r="D165" i="4" s="1"/>
  <c r="I166" i="5"/>
  <c r="E166" i="5" s="1"/>
  <c r="D167" i="4" s="1"/>
  <c r="I168" i="5"/>
  <c r="E168" i="5" s="1"/>
  <c r="D169" i="4" s="1"/>
  <c r="I170" i="5"/>
  <c r="E170" i="5" s="1"/>
  <c r="D171" i="4" s="1"/>
  <c r="I172" i="5"/>
  <c r="E172" i="5" s="1"/>
  <c r="D173" i="4" s="1"/>
  <c r="I174" i="5"/>
  <c r="E174" i="5" s="1"/>
  <c r="D175" i="4" s="1"/>
  <c r="I176" i="5"/>
  <c r="E176" i="5" s="1"/>
  <c r="D177" i="4" s="1"/>
  <c r="I165" i="5"/>
  <c r="E165" i="5" s="1"/>
  <c r="D166" i="4" s="1"/>
  <c r="I178" i="5"/>
  <c r="E178" i="5" s="1"/>
  <c r="D179" i="4" s="1"/>
  <c r="I181" i="5"/>
  <c r="E181" i="5" s="1"/>
  <c r="D182" i="4" s="1"/>
  <c r="I183" i="5"/>
  <c r="E183" i="5" s="1"/>
  <c r="D184" i="4" s="1"/>
  <c r="I185" i="5"/>
  <c r="E185" i="5" s="1"/>
  <c r="D186" i="4" s="1"/>
  <c r="I187" i="5"/>
  <c r="E187" i="5" s="1"/>
  <c r="D188" i="4" s="1"/>
  <c r="I189" i="5"/>
  <c r="E189" i="5" s="1"/>
  <c r="D190" i="4" s="1"/>
  <c r="I191" i="5"/>
  <c r="E191" i="5" s="1"/>
  <c r="D192" i="4" s="1"/>
  <c r="I193" i="5"/>
  <c r="E193" i="5" s="1"/>
  <c r="D194" i="4" s="1"/>
  <c r="I195" i="5"/>
  <c r="E195" i="5" s="1"/>
  <c r="D196" i="4" s="1"/>
  <c r="I197" i="5"/>
  <c r="E197" i="5" s="1"/>
  <c r="D198" i="4" s="1"/>
  <c r="I199" i="5"/>
  <c r="E199" i="5" s="1"/>
  <c r="D200" i="4" s="1"/>
  <c r="I201" i="5"/>
  <c r="E201" i="5" s="1"/>
  <c r="D202" i="4" s="1"/>
  <c r="I203" i="5"/>
  <c r="E203" i="5" s="1"/>
  <c r="D204" i="4" s="1"/>
  <c r="I205" i="5"/>
  <c r="E205" i="5" s="1"/>
  <c r="D206" i="4" s="1"/>
  <c r="I207" i="5"/>
  <c r="E207" i="5" s="1"/>
  <c r="D208" i="4" s="1"/>
  <c r="I209" i="5"/>
  <c r="E209" i="5" s="1"/>
  <c r="D210" i="4" s="1"/>
  <c r="I211" i="5"/>
  <c r="E211" i="5" s="1"/>
  <c r="D212" i="4" s="1"/>
  <c r="I213" i="5"/>
  <c r="E213" i="5" s="1"/>
  <c r="D214" i="4" s="1"/>
  <c r="I215" i="5"/>
  <c r="E215" i="5" s="1"/>
  <c r="D216" i="4" s="1"/>
  <c r="I217" i="5"/>
  <c r="E217" i="5" s="1"/>
  <c r="D218" i="4" s="1"/>
  <c r="I219" i="5"/>
  <c r="E219" i="5" s="1"/>
  <c r="D220" i="4" s="1"/>
  <c r="I221" i="5"/>
  <c r="E221" i="5" s="1"/>
  <c r="D222" i="4" s="1"/>
  <c r="I223" i="5"/>
  <c r="E223" i="5" s="1"/>
  <c r="D224" i="4" s="1"/>
  <c r="I225" i="5"/>
  <c r="E225" i="5" s="1"/>
  <c r="D226" i="4" s="1"/>
  <c r="I227" i="5"/>
  <c r="E227" i="5" s="1"/>
  <c r="D228" i="4" s="1"/>
  <c r="I229" i="5"/>
  <c r="E229" i="5" s="1"/>
  <c r="D230" i="4" s="1"/>
  <c r="I231" i="5"/>
  <c r="E231" i="5" s="1"/>
  <c r="D232" i="4" s="1"/>
  <c r="I233" i="5"/>
  <c r="E233" i="5" s="1"/>
  <c r="D234" i="4" s="1"/>
  <c r="I235" i="5"/>
  <c r="E235" i="5" s="1"/>
  <c r="D236" i="4" s="1"/>
  <c r="I237" i="5"/>
  <c r="E237" i="5" s="1"/>
  <c r="D238" i="4" s="1"/>
  <c r="I239" i="5"/>
  <c r="E239" i="5" s="1"/>
  <c r="D240" i="4" s="1"/>
  <c r="I241" i="5"/>
  <c r="E241" i="5" s="1"/>
  <c r="D242" i="4" s="1"/>
  <c r="I243" i="5"/>
  <c r="E243" i="5" s="1"/>
  <c r="D244" i="4" s="1"/>
  <c r="I245" i="5"/>
  <c r="E245" i="5" s="1"/>
  <c r="D246" i="4" s="1"/>
  <c r="I247" i="5"/>
  <c r="E247" i="5" s="1"/>
  <c r="D248" i="4" s="1"/>
  <c r="I249" i="5"/>
  <c r="E249" i="5" s="1"/>
  <c r="D250" i="4" s="1"/>
  <c r="I251" i="5"/>
  <c r="E251" i="5" s="1"/>
  <c r="D252" i="4" s="1"/>
  <c r="I253" i="5"/>
  <c r="E253" i="5" s="1"/>
  <c r="D254" i="4" s="1"/>
  <c r="I255" i="5"/>
  <c r="E255" i="5" s="1"/>
  <c r="D256" i="4" s="1"/>
  <c r="I257" i="5"/>
  <c r="E257" i="5" s="1"/>
  <c r="D258" i="4" s="1"/>
  <c r="I259" i="5"/>
  <c r="E259" i="5" s="1"/>
  <c r="D260" i="4" s="1"/>
  <c r="I261" i="5"/>
  <c r="E261" i="5" s="1"/>
  <c r="D262" i="4" s="1"/>
  <c r="I263" i="5"/>
  <c r="E263" i="5" s="1"/>
  <c r="D264" i="4" s="1"/>
  <c r="I265" i="5"/>
  <c r="E265" i="5" s="1"/>
  <c r="D266" i="4" s="1"/>
  <c r="I267" i="5"/>
  <c r="E267" i="5" s="1"/>
  <c r="D268" i="4" s="1"/>
  <c r="I269" i="5"/>
  <c r="E269" i="5" s="1"/>
  <c r="D270" i="4" s="1"/>
  <c r="I271" i="5"/>
  <c r="E271" i="5" s="1"/>
  <c r="D272" i="4" s="1"/>
  <c r="I273" i="5"/>
  <c r="E273" i="5" s="1"/>
  <c r="D274" i="4" s="1"/>
  <c r="I275" i="5"/>
  <c r="E275" i="5" s="1"/>
  <c r="D276" i="4" s="1"/>
  <c r="I277" i="5"/>
  <c r="E277" i="5" s="1"/>
  <c r="D278" i="4" s="1"/>
  <c r="I279" i="5"/>
  <c r="E279" i="5" s="1"/>
  <c r="D280" i="4" s="1"/>
  <c r="I281" i="5"/>
  <c r="E281" i="5" s="1"/>
  <c r="D282" i="4" s="1"/>
  <c r="I283" i="5"/>
  <c r="E283" i="5" s="1"/>
  <c r="D284" i="4" s="1"/>
  <c r="I285" i="5"/>
  <c r="E285" i="5" s="1"/>
  <c r="D286" i="4" s="1"/>
  <c r="I287" i="5"/>
  <c r="E287" i="5" s="1"/>
  <c r="D288" i="4" s="1"/>
  <c r="I289" i="5"/>
  <c r="E289" i="5" s="1"/>
  <c r="D290" i="4" s="1"/>
  <c r="I291" i="5"/>
  <c r="E291" i="5" s="1"/>
  <c r="D292" i="4" s="1"/>
  <c r="I293" i="5"/>
  <c r="E293" i="5" s="1"/>
  <c r="D294" i="4" s="1"/>
  <c r="I295" i="5"/>
  <c r="E295" i="5" s="1"/>
  <c r="D296" i="4" s="1"/>
  <c r="I297" i="5"/>
  <c r="E297" i="5" s="1"/>
  <c r="D298" i="4" s="1"/>
  <c r="I299" i="5"/>
  <c r="E299" i="5" s="1"/>
  <c r="D300" i="4" s="1"/>
  <c r="I301" i="5"/>
  <c r="E301" i="5" s="1"/>
  <c r="D302" i="4" s="1"/>
  <c r="I303" i="5"/>
  <c r="E303" i="5" s="1"/>
  <c r="D304" i="4" s="1"/>
  <c r="I305" i="5"/>
  <c r="E305" i="5" s="1"/>
  <c r="D306" i="4" s="1"/>
  <c r="I307" i="5"/>
  <c r="E307" i="5" s="1"/>
  <c r="D308" i="4" s="1"/>
  <c r="I309" i="5"/>
  <c r="E309" i="5" s="1"/>
  <c r="D310" i="4" s="1"/>
  <c r="I311" i="5"/>
  <c r="E311" i="5" s="1"/>
  <c r="D312" i="4" s="1"/>
  <c r="I313" i="5"/>
  <c r="E313" i="5" s="1"/>
  <c r="D314" i="4" s="1"/>
  <c r="I315" i="5"/>
  <c r="E315" i="5" s="1"/>
  <c r="D316" i="4" s="1"/>
  <c r="I317" i="5"/>
  <c r="E317" i="5" s="1"/>
  <c r="D318" i="4" s="1"/>
  <c r="I319" i="5"/>
  <c r="E319" i="5" s="1"/>
  <c r="D320" i="4" s="1"/>
  <c r="I321" i="5"/>
  <c r="E321" i="5" s="1"/>
  <c r="D322" i="4" s="1"/>
  <c r="I323" i="5"/>
  <c r="E323" i="5" s="1"/>
  <c r="D324" i="4" s="1"/>
  <c r="I325" i="5"/>
  <c r="E325" i="5" s="1"/>
  <c r="D326" i="4" s="1"/>
  <c r="I327" i="5"/>
  <c r="E327" i="5" s="1"/>
  <c r="D328" i="4" s="1"/>
  <c r="I329" i="5"/>
  <c r="E329" i="5" s="1"/>
  <c r="D330" i="4" s="1"/>
  <c r="I331" i="5"/>
  <c r="E331" i="5" s="1"/>
  <c r="D332" i="4" s="1"/>
  <c r="I177" i="5"/>
  <c r="E177" i="5" s="1"/>
  <c r="D178" i="4" s="1"/>
  <c r="I179" i="5"/>
  <c r="E179" i="5" s="1"/>
  <c r="D180" i="4" s="1"/>
  <c r="I180" i="5"/>
  <c r="E180" i="5" s="1"/>
  <c r="D181" i="4" s="1"/>
  <c r="I182" i="5"/>
  <c r="E182" i="5" s="1"/>
  <c r="D183" i="4" s="1"/>
  <c r="I184" i="5"/>
  <c r="E184" i="5" s="1"/>
  <c r="D185" i="4" s="1"/>
  <c r="I186" i="5"/>
  <c r="E186" i="5" s="1"/>
  <c r="D187" i="4" s="1"/>
  <c r="I188" i="5"/>
  <c r="E188" i="5" s="1"/>
  <c r="D189" i="4" s="1"/>
  <c r="I190" i="5"/>
  <c r="E190" i="5" s="1"/>
  <c r="D191" i="4" s="1"/>
  <c r="I192" i="5"/>
  <c r="E192" i="5" s="1"/>
  <c r="D193" i="4" s="1"/>
  <c r="I194" i="5"/>
  <c r="E194" i="5" s="1"/>
  <c r="D195" i="4" s="1"/>
  <c r="I196" i="5"/>
  <c r="E196" i="5" s="1"/>
  <c r="D197" i="4" s="1"/>
  <c r="I198" i="5"/>
  <c r="E198" i="5" s="1"/>
  <c r="D199" i="4" s="1"/>
  <c r="I200" i="5"/>
  <c r="E200" i="5" s="1"/>
  <c r="D201" i="4" s="1"/>
  <c r="I202" i="5"/>
  <c r="E202" i="5" s="1"/>
  <c r="D203" i="4" s="1"/>
  <c r="I204" i="5"/>
  <c r="E204" i="5" s="1"/>
  <c r="D205" i="4" s="1"/>
  <c r="I206" i="5"/>
  <c r="E206" i="5" s="1"/>
  <c r="D207" i="4" s="1"/>
  <c r="I208" i="5"/>
  <c r="E208" i="5" s="1"/>
  <c r="D209" i="4" s="1"/>
  <c r="I210" i="5"/>
  <c r="E210" i="5" s="1"/>
  <c r="D211" i="4" s="1"/>
  <c r="I212" i="5"/>
  <c r="E212" i="5" s="1"/>
  <c r="D213" i="4" s="1"/>
  <c r="I214" i="5"/>
  <c r="E214" i="5" s="1"/>
  <c r="D215" i="4" s="1"/>
  <c r="I216" i="5"/>
  <c r="E216" i="5" s="1"/>
  <c r="D217" i="4" s="1"/>
  <c r="I218" i="5"/>
  <c r="E218" i="5" s="1"/>
  <c r="D219" i="4" s="1"/>
  <c r="I220" i="5"/>
  <c r="E220" i="5" s="1"/>
  <c r="D221" i="4" s="1"/>
  <c r="I222" i="5"/>
  <c r="E222" i="5" s="1"/>
  <c r="D223" i="4" s="1"/>
  <c r="I224" i="5"/>
  <c r="E224" i="5" s="1"/>
  <c r="D225" i="4" s="1"/>
  <c r="I226" i="5"/>
  <c r="E226" i="5" s="1"/>
  <c r="D227" i="4" s="1"/>
  <c r="I228" i="5"/>
  <c r="E228" i="5" s="1"/>
  <c r="D229" i="4" s="1"/>
  <c r="I230" i="5"/>
  <c r="E230" i="5" s="1"/>
  <c r="D231" i="4" s="1"/>
  <c r="I232" i="5"/>
  <c r="E232" i="5" s="1"/>
  <c r="D233" i="4" s="1"/>
  <c r="I234" i="5"/>
  <c r="E234" i="5" s="1"/>
  <c r="D235" i="4" s="1"/>
  <c r="I236" i="5"/>
  <c r="E236" i="5" s="1"/>
  <c r="D237" i="4" s="1"/>
  <c r="I238" i="5"/>
  <c r="E238" i="5" s="1"/>
  <c r="D239" i="4" s="1"/>
  <c r="I240" i="5"/>
  <c r="E240" i="5" s="1"/>
  <c r="D241" i="4" s="1"/>
  <c r="I242" i="5"/>
  <c r="E242" i="5" s="1"/>
  <c r="D243" i="4" s="1"/>
  <c r="I244" i="5"/>
  <c r="E244" i="5" s="1"/>
  <c r="D245" i="4" s="1"/>
  <c r="I246" i="5"/>
  <c r="E246" i="5" s="1"/>
  <c r="D247" i="4" s="1"/>
  <c r="I248" i="5"/>
  <c r="E248" i="5" s="1"/>
  <c r="D249" i="4" s="1"/>
  <c r="I250" i="5"/>
  <c r="E250" i="5" s="1"/>
  <c r="D251" i="4" s="1"/>
  <c r="I252" i="5"/>
  <c r="E252" i="5" s="1"/>
  <c r="D253" i="4" s="1"/>
  <c r="I254" i="5"/>
  <c r="E254" i="5" s="1"/>
  <c r="D255" i="4" s="1"/>
  <c r="I256" i="5"/>
  <c r="E256" i="5" s="1"/>
  <c r="D257" i="4" s="1"/>
  <c r="I258" i="5"/>
  <c r="E258" i="5" s="1"/>
  <c r="D259" i="4" s="1"/>
  <c r="I260" i="5"/>
  <c r="E260" i="5" s="1"/>
  <c r="D261" i="4" s="1"/>
  <c r="I262" i="5"/>
  <c r="E262" i="5" s="1"/>
  <c r="D263" i="4" s="1"/>
  <c r="I264" i="5"/>
  <c r="E264" i="5" s="1"/>
  <c r="D265" i="4" s="1"/>
  <c r="I266" i="5"/>
  <c r="E266" i="5" s="1"/>
  <c r="D267" i="4" s="1"/>
  <c r="I268" i="5"/>
  <c r="E268" i="5" s="1"/>
  <c r="D269" i="4" s="1"/>
  <c r="I270" i="5"/>
  <c r="E270" i="5" s="1"/>
  <c r="D271" i="4" s="1"/>
  <c r="I272" i="5"/>
  <c r="E272" i="5" s="1"/>
  <c r="D273" i="4" s="1"/>
  <c r="I274" i="5"/>
  <c r="E274" i="5" s="1"/>
  <c r="D275" i="4" s="1"/>
  <c r="I276" i="5"/>
  <c r="E276" i="5" s="1"/>
  <c r="D277" i="4" s="1"/>
  <c r="I278" i="5"/>
  <c r="E278" i="5" s="1"/>
  <c r="D279" i="4" s="1"/>
  <c r="I280" i="5"/>
  <c r="E280" i="5" s="1"/>
  <c r="D281" i="4" s="1"/>
  <c r="I282" i="5"/>
  <c r="E282" i="5" s="1"/>
  <c r="D283" i="4" s="1"/>
  <c r="I284" i="5"/>
  <c r="E284" i="5" s="1"/>
  <c r="D285" i="4" s="1"/>
  <c r="I286" i="5"/>
  <c r="E286" i="5" s="1"/>
  <c r="D287" i="4" s="1"/>
  <c r="I288" i="5"/>
  <c r="E288" i="5" s="1"/>
  <c r="D289" i="4" s="1"/>
  <c r="I290" i="5"/>
  <c r="E290" i="5" s="1"/>
  <c r="D291" i="4" s="1"/>
  <c r="I292" i="5"/>
  <c r="E292" i="5" s="1"/>
  <c r="D293" i="4" s="1"/>
  <c r="I294" i="5"/>
  <c r="E294" i="5" s="1"/>
  <c r="D295" i="4" s="1"/>
  <c r="I296" i="5"/>
  <c r="E296" i="5" s="1"/>
  <c r="D297" i="4" s="1"/>
  <c r="I298" i="5"/>
  <c r="E298" i="5" s="1"/>
  <c r="D299" i="4" s="1"/>
  <c r="I300" i="5"/>
  <c r="E300" i="5" s="1"/>
  <c r="D301" i="4" s="1"/>
  <c r="I302" i="5"/>
  <c r="E302" i="5" s="1"/>
  <c r="D303" i="4" s="1"/>
  <c r="I304" i="5"/>
  <c r="E304" i="5" s="1"/>
  <c r="D305" i="4" s="1"/>
  <c r="I306" i="5"/>
  <c r="E306" i="5" s="1"/>
  <c r="D307" i="4" s="1"/>
  <c r="I308" i="5"/>
  <c r="E308" i="5" s="1"/>
  <c r="D309" i="4" s="1"/>
  <c r="I310" i="5"/>
  <c r="E310" i="5" s="1"/>
  <c r="D311" i="4" s="1"/>
  <c r="I312" i="5"/>
  <c r="E312" i="5" s="1"/>
  <c r="D313" i="4" s="1"/>
  <c r="I314" i="5"/>
  <c r="E314" i="5" s="1"/>
  <c r="D315" i="4" s="1"/>
  <c r="I316" i="5"/>
  <c r="E316" i="5" s="1"/>
  <c r="D317" i="4" s="1"/>
  <c r="I318" i="5"/>
  <c r="E318" i="5" s="1"/>
  <c r="D319" i="4" s="1"/>
  <c r="I320" i="5"/>
  <c r="E320" i="5" s="1"/>
  <c r="D321" i="4" s="1"/>
  <c r="I322" i="5"/>
  <c r="E322" i="5" s="1"/>
  <c r="D323" i="4" s="1"/>
  <c r="I324" i="5"/>
  <c r="E324" i="5" s="1"/>
  <c r="D325" i="4" s="1"/>
  <c r="I326" i="5"/>
  <c r="E326" i="5" s="1"/>
  <c r="D327" i="4" s="1"/>
  <c r="I328" i="5"/>
  <c r="E328" i="5" s="1"/>
  <c r="D329" i="4" s="1"/>
  <c r="I330" i="5"/>
  <c r="E330" i="5" s="1"/>
  <c r="D331" i="4" s="1"/>
  <c r="I332" i="5"/>
  <c r="E332" i="5" s="1"/>
  <c r="D333" i="4" s="1"/>
  <c r="I334" i="5"/>
  <c r="E334" i="5" s="1"/>
  <c r="D335" i="4" s="1"/>
  <c r="I336" i="5"/>
  <c r="E336" i="5" s="1"/>
  <c r="D337" i="4" s="1"/>
  <c r="I338" i="5"/>
  <c r="E338" i="5" s="1"/>
  <c r="D339" i="4" s="1"/>
  <c r="I171" i="5"/>
  <c r="E171" i="5" s="1"/>
  <c r="D172" i="4" s="1"/>
  <c r="I339" i="5"/>
  <c r="E339" i="5" s="1"/>
  <c r="D340" i="4" s="1"/>
  <c r="I341" i="5"/>
  <c r="E341" i="5" s="1"/>
  <c r="D342" i="4" s="1"/>
  <c r="I343" i="5"/>
  <c r="E343" i="5" s="1"/>
  <c r="D344" i="4" s="1"/>
  <c r="I345" i="5"/>
  <c r="E345" i="5" s="1"/>
  <c r="D346" i="4" s="1"/>
  <c r="I347" i="5"/>
  <c r="E347" i="5" s="1"/>
  <c r="D348" i="4" s="1"/>
  <c r="I349" i="5"/>
  <c r="E349" i="5" s="1"/>
  <c r="D350" i="4" s="1"/>
  <c r="I351" i="5"/>
  <c r="E351" i="5" s="1"/>
  <c r="D352" i="4" s="1"/>
  <c r="I353" i="5"/>
  <c r="E353" i="5" s="1"/>
  <c r="D354" i="4" s="1"/>
  <c r="I355" i="5"/>
  <c r="E355" i="5" s="1"/>
  <c r="D356" i="4" s="1"/>
  <c r="I357" i="5"/>
  <c r="E357" i="5" s="1"/>
  <c r="D358" i="4" s="1"/>
  <c r="I359" i="5"/>
  <c r="E359" i="5" s="1"/>
  <c r="D360" i="4" s="1"/>
  <c r="I361" i="5"/>
  <c r="E361" i="5" s="1"/>
  <c r="D362" i="4" s="1"/>
  <c r="I363" i="5"/>
  <c r="E363" i="5" s="1"/>
  <c r="D364" i="4" s="1"/>
  <c r="I365" i="5"/>
  <c r="E365" i="5" s="1"/>
  <c r="D366" i="4" s="1"/>
  <c r="I367" i="5"/>
  <c r="E367" i="5" s="1"/>
  <c r="D368" i="4" s="1"/>
  <c r="I369" i="5"/>
  <c r="E369" i="5" s="1"/>
  <c r="D370" i="4" s="1"/>
  <c r="I371" i="5"/>
  <c r="E371" i="5" s="1"/>
  <c r="D372" i="4" s="1"/>
  <c r="I373" i="5"/>
  <c r="E373" i="5" s="1"/>
  <c r="D374" i="4" s="1"/>
  <c r="I375" i="5"/>
  <c r="E375" i="5" s="1"/>
  <c r="D376" i="4" s="1"/>
  <c r="I377" i="5"/>
  <c r="E377" i="5" s="1"/>
  <c r="D378" i="4" s="1"/>
  <c r="I379" i="5"/>
  <c r="E379" i="5" s="1"/>
  <c r="D380" i="4" s="1"/>
  <c r="I381" i="5"/>
  <c r="E381" i="5" s="1"/>
  <c r="D382" i="4" s="1"/>
  <c r="I383" i="5"/>
  <c r="E383" i="5" s="1"/>
  <c r="D384" i="4" s="1"/>
  <c r="I385" i="5"/>
  <c r="E385" i="5" s="1"/>
  <c r="D386" i="4" s="1"/>
  <c r="I387" i="5"/>
  <c r="E387" i="5" s="1"/>
  <c r="D388" i="4" s="1"/>
  <c r="I389" i="5"/>
  <c r="E389" i="5" s="1"/>
  <c r="D390" i="4" s="1"/>
  <c r="I391" i="5"/>
  <c r="E391" i="5" s="1"/>
  <c r="D392" i="4" s="1"/>
  <c r="I393" i="5"/>
  <c r="E393" i="5" s="1"/>
  <c r="D394" i="4" s="1"/>
  <c r="I395" i="5"/>
  <c r="E395" i="5" s="1"/>
  <c r="D396" i="4" s="1"/>
  <c r="I397" i="5"/>
  <c r="E397" i="5" s="1"/>
  <c r="D398" i="4" s="1"/>
  <c r="I399" i="5"/>
  <c r="E399" i="5" s="1"/>
  <c r="D400" i="4" s="1"/>
  <c r="I401" i="5"/>
  <c r="E401" i="5" s="1"/>
  <c r="D402" i="4" s="1"/>
  <c r="I403" i="5"/>
  <c r="E403" i="5" s="1"/>
  <c r="D404" i="4" s="1"/>
  <c r="I405" i="5"/>
  <c r="E405" i="5" s="1"/>
  <c r="D406" i="4" s="1"/>
  <c r="I407" i="5"/>
  <c r="E407" i="5" s="1"/>
  <c r="D408" i="4" s="1"/>
  <c r="I409" i="5"/>
  <c r="E409" i="5" s="1"/>
  <c r="D410" i="4" s="1"/>
  <c r="I411" i="5"/>
  <c r="E411" i="5" s="1"/>
  <c r="D412" i="4" s="1"/>
  <c r="I413" i="5"/>
  <c r="E413" i="5" s="1"/>
  <c r="D414" i="4" s="1"/>
  <c r="I415" i="5"/>
  <c r="E415" i="5" s="1"/>
  <c r="D416" i="4" s="1"/>
  <c r="I417" i="5"/>
  <c r="E417" i="5" s="1"/>
  <c r="D418" i="4" s="1"/>
  <c r="I419" i="5"/>
  <c r="E419" i="5" s="1"/>
  <c r="D420" i="4" s="1"/>
  <c r="I421" i="5"/>
  <c r="E421" i="5" s="1"/>
  <c r="D422" i="4" s="1"/>
  <c r="I423" i="5"/>
  <c r="E423" i="5" s="1"/>
  <c r="D424" i="4" s="1"/>
  <c r="I425" i="5"/>
  <c r="E425" i="5" s="1"/>
  <c r="D426" i="4" s="1"/>
  <c r="I427" i="5"/>
  <c r="E427" i="5" s="1"/>
  <c r="D428" i="4" s="1"/>
  <c r="I429" i="5"/>
  <c r="E429" i="5" s="1"/>
  <c r="D430" i="4" s="1"/>
  <c r="I431" i="5"/>
  <c r="E431" i="5" s="1"/>
  <c r="D432" i="4" s="1"/>
  <c r="I433" i="5"/>
  <c r="E433" i="5" s="1"/>
  <c r="D434" i="4" s="1"/>
  <c r="I435" i="5"/>
  <c r="E435" i="5" s="1"/>
  <c r="D436" i="4" s="1"/>
  <c r="I437" i="5"/>
  <c r="E437" i="5" s="1"/>
  <c r="D438" i="4" s="1"/>
  <c r="I439" i="5"/>
  <c r="E439" i="5" s="1"/>
  <c r="D440" i="4" s="1"/>
  <c r="I441" i="5"/>
  <c r="E441" i="5" s="1"/>
  <c r="D442" i="4" s="1"/>
  <c r="I443" i="5"/>
  <c r="E443" i="5" s="1"/>
  <c r="D444" i="4" s="1"/>
  <c r="I445" i="5"/>
  <c r="E445" i="5" s="1"/>
  <c r="D446" i="4" s="1"/>
  <c r="I447" i="5"/>
  <c r="E447" i="5" s="1"/>
  <c r="D448" i="4" s="1"/>
  <c r="I449" i="5"/>
  <c r="E449" i="5" s="1"/>
  <c r="D450" i="4" s="1"/>
  <c r="I451" i="5"/>
  <c r="E451" i="5" s="1"/>
  <c r="D452" i="4" s="1"/>
  <c r="I453" i="5"/>
  <c r="E453" i="5" s="1"/>
  <c r="D454" i="4" s="1"/>
  <c r="I173" i="5"/>
  <c r="E173" i="5" s="1"/>
  <c r="D174" i="4" s="1"/>
  <c r="I337" i="5"/>
  <c r="E337" i="5" s="1"/>
  <c r="D338" i="4" s="1"/>
  <c r="I335" i="5"/>
  <c r="E335" i="5" s="1"/>
  <c r="D336" i="4" s="1"/>
  <c r="I6" i="5"/>
  <c r="I163" i="5"/>
  <c r="E163" i="5" s="1"/>
  <c r="D164" i="4" s="1"/>
  <c r="I333" i="5"/>
  <c r="E333" i="5" s="1"/>
  <c r="D334" i="4" s="1"/>
  <c r="I340" i="5"/>
  <c r="E340" i="5" s="1"/>
  <c r="D341" i="4" s="1"/>
  <c r="I342" i="5"/>
  <c r="E342" i="5" s="1"/>
  <c r="D343" i="4" s="1"/>
  <c r="I344" i="5"/>
  <c r="E344" i="5" s="1"/>
  <c r="D345" i="4" s="1"/>
  <c r="I346" i="5"/>
  <c r="E346" i="5" s="1"/>
  <c r="D347" i="4" s="1"/>
  <c r="I348" i="5"/>
  <c r="E348" i="5" s="1"/>
  <c r="D349" i="4" s="1"/>
  <c r="I350" i="5"/>
  <c r="E350" i="5" s="1"/>
  <c r="D351" i="4" s="1"/>
  <c r="I352" i="5"/>
  <c r="E352" i="5" s="1"/>
  <c r="D353" i="4" s="1"/>
  <c r="I354" i="5"/>
  <c r="E354" i="5" s="1"/>
  <c r="D355" i="4" s="1"/>
  <c r="I356" i="5"/>
  <c r="E356" i="5" s="1"/>
  <c r="D357" i="4" s="1"/>
  <c r="I358" i="5"/>
  <c r="E358" i="5" s="1"/>
  <c r="D359" i="4" s="1"/>
  <c r="I360" i="5"/>
  <c r="E360" i="5" s="1"/>
  <c r="D361" i="4" s="1"/>
  <c r="I362" i="5"/>
  <c r="E362" i="5" s="1"/>
  <c r="D363" i="4" s="1"/>
  <c r="I364" i="5"/>
  <c r="E364" i="5" s="1"/>
  <c r="D365" i="4" s="1"/>
  <c r="I366" i="5"/>
  <c r="E366" i="5" s="1"/>
  <c r="D367" i="4" s="1"/>
  <c r="I368" i="5"/>
  <c r="E368" i="5" s="1"/>
  <c r="D369" i="4" s="1"/>
  <c r="I370" i="5"/>
  <c r="E370" i="5" s="1"/>
  <c r="D371" i="4" s="1"/>
  <c r="I372" i="5"/>
  <c r="E372" i="5" s="1"/>
  <c r="D373" i="4" s="1"/>
  <c r="I374" i="5"/>
  <c r="E374" i="5" s="1"/>
  <c r="D375" i="4" s="1"/>
  <c r="I376" i="5"/>
  <c r="E376" i="5" s="1"/>
  <c r="D377" i="4" s="1"/>
  <c r="I378" i="5"/>
  <c r="E378" i="5" s="1"/>
  <c r="D379" i="4" s="1"/>
  <c r="I380" i="5"/>
  <c r="E380" i="5" s="1"/>
  <c r="D381" i="4" s="1"/>
  <c r="I382" i="5"/>
  <c r="E382" i="5" s="1"/>
  <c r="D383" i="4" s="1"/>
  <c r="I384" i="5"/>
  <c r="E384" i="5" s="1"/>
  <c r="D385" i="4" s="1"/>
  <c r="I386" i="5"/>
  <c r="E386" i="5" s="1"/>
  <c r="D387" i="4" s="1"/>
  <c r="I388" i="5"/>
  <c r="E388" i="5" s="1"/>
  <c r="D389" i="4" s="1"/>
  <c r="I390" i="5"/>
  <c r="E390" i="5" s="1"/>
  <c r="D391" i="4" s="1"/>
  <c r="I392" i="5"/>
  <c r="E392" i="5" s="1"/>
  <c r="D393" i="4" s="1"/>
  <c r="I394" i="5"/>
  <c r="E394" i="5" s="1"/>
  <c r="D395" i="4" s="1"/>
  <c r="I396" i="5"/>
  <c r="E396" i="5" s="1"/>
  <c r="D397" i="4" s="1"/>
  <c r="I398" i="5"/>
  <c r="E398" i="5" s="1"/>
  <c r="D399" i="4" s="1"/>
  <c r="I400" i="5"/>
  <c r="E400" i="5" s="1"/>
  <c r="D401" i="4" s="1"/>
  <c r="I402" i="5"/>
  <c r="E402" i="5" s="1"/>
  <c r="D403" i="4" s="1"/>
  <c r="I404" i="5"/>
  <c r="E404" i="5" s="1"/>
  <c r="D405" i="4" s="1"/>
  <c r="I406" i="5"/>
  <c r="E406" i="5" s="1"/>
  <c r="D407" i="4" s="1"/>
  <c r="I408" i="5"/>
  <c r="E408" i="5" s="1"/>
  <c r="D409" i="4" s="1"/>
  <c r="I410" i="5"/>
  <c r="E410" i="5" s="1"/>
  <c r="D411" i="4" s="1"/>
  <c r="I412" i="5"/>
  <c r="E412" i="5" s="1"/>
  <c r="D413" i="4" s="1"/>
  <c r="I414" i="5"/>
  <c r="E414" i="5" s="1"/>
  <c r="D415" i="4" s="1"/>
  <c r="I416" i="5"/>
  <c r="E416" i="5" s="1"/>
  <c r="D417" i="4" s="1"/>
  <c r="I418" i="5"/>
  <c r="E418" i="5" s="1"/>
  <c r="D419" i="4" s="1"/>
  <c r="I420" i="5"/>
  <c r="E420" i="5" s="1"/>
  <c r="D421" i="4" s="1"/>
  <c r="I422" i="5"/>
  <c r="E422" i="5" s="1"/>
  <c r="D423" i="4" s="1"/>
  <c r="I424" i="5"/>
  <c r="E424" i="5" s="1"/>
  <c r="D425" i="4" s="1"/>
  <c r="I426" i="5"/>
  <c r="E426" i="5" s="1"/>
  <c r="D427" i="4" s="1"/>
  <c r="I428" i="5"/>
  <c r="E428" i="5" s="1"/>
  <c r="D429" i="4" s="1"/>
  <c r="I430" i="5"/>
  <c r="E430" i="5" s="1"/>
  <c r="D431" i="4" s="1"/>
  <c r="I432" i="5"/>
  <c r="E432" i="5" s="1"/>
  <c r="D433" i="4" s="1"/>
  <c r="I434" i="5"/>
  <c r="E434" i="5" s="1"/>
  <c r="D435" i="4" s="1"/>
  <c r="I436" i="5"/>
  <c r="E436" i="5" s="1"/>
  <c r="D437" i="4" s="1"/>
  <c r="I438" i="5"/>
  <c r="E438" i="5" s="1"/>
  <c r="D439" i="4" s="1"/>
  <c r="I440" i="5"/>
  <c r="E440" i="5" s="1"/>
  <c r="D441" i="4" s="1"/>
  <c r="I442" i="5"/>
  <c r="E442" i="5" s="1"/>
  <c r="D443" i="4" s="1"/>
  <c r="I444" i="5"/>
  <c r="E444" i="5" s="1"/>
  <c r="D445" i="4" s="1"/>
  <c r="I446" i="5"/>
  <c r="E446" i="5" s="1"/>
  <c r="D447" i="4" s="1"/>
  <c r="I448" i="5"/>
  <c r="E448" i="5" s="1"/>
  <c r="D449" i="4" s="1"/>
  <c r="I450" i="5"/>
  <c r="E450" i="5" s="1"/>
  <c r="D451" i="4" s="1"/>
  <c r="I452" i="5"/>
  <c r="E452" i="5" s="1"/>
  <c r="D453" i="4" s="1"/>
  <c r="I169" i="5"/>
  <c r="E169" i="5" s="1"/>
  <c r="D170" i="4" s="1"/>
  <c r="I175" i="5"/>
  <c r="E175" i="5" s="1"/>
  <c r="D176" i="4" s="1"/>
  <c r="I167" i="5"/>
  <c r="E167" i="5" s="1"/>
  <c r="D168" i="4" s="1"/>
  <c r="G7" i="5"/>
  <c r="C7" i="5" s="1"/>
  <c r="C8" i="4" s="1"/>
  <c r="G9" i="5"/>
  <c r="C9" i="5" s="1"/>
  <c r="C10" i="4" s="1"/>
  <c r="G11" i="5"/>
  <c r="C11" i="5" s="1"/>
  <c r="C12" i="4" s="1"/>
  <c r="G13" i="5"/>
  <c r="C13" i="5" s="1"/>
  <c r="C14" i="4" s="1"/>
  <c r="G15" i="5"/>
  <c r="C15" i="5" s="1"/>
  <c r="C16" i="4" s="1"/>
  <c r="G17" i="5"/>
  <c r="C17" i="5" s="1"/>
  <c r="C18" i="4" s="1"/>
  <c r="G19" i="5"/>
  <c r="C19" i="5" s="1"/>
  <c r="C20" i="4" s="1"/>
  <c r="G21" i="5"/>
  <c r="C21" i="5" s="1"/>
  <c r="C22" i="4" s="1"/>
  <c r="G23" i="5"/>
  <c r="C23" i="5" s="1"/>
  <c r="C24" i="4" s="1"/>
  <c r="G25" i="5"/>
  <c r="C25" i="5" s="1"/>
  <c r="C26" i="4" s="1"/>
  <c r="G27" i="5"/>
  <c r="C27" i="5" s="1"/>
  <c r="C28" i="4" s="1"/>
  <c r="G29" i="5"/>
  <c r="C29" i="5" s="1"/>
  <c r="C30" i="4" s="1"/>
  <c r="G31" i="5"/>
  <c r="C31" i="5" s="1"/>
  <c r="G33" i="5"/>
  <c r="C33" i="5" s="1"/>
  <c r="C34" i="4" s="1"/>
  <c r="G35" i="5"/>
  <c r="C35" i="5" s="1"/>
  <c r="C36" i="4" s="1"/>
  <c r="G37" i="5"/>
  <c r="C37" i="5" s="1"/>
  <c r="G39" i="5"/>
  <c r="C39" i="5" s="1"/>
  <c r="C40" i="4" s="1"/>
  <c r="G41" i="5"/>
  <c r="C41" i="5" s="1"/>
  <c r="C42" i="4" s="1"/>
  <c r="G43" i="5"/>
  <c r="C43" i="5" s="1"/>
  <c r="C44" i="4" s="1"/>
  <c r="G45" i="5"/>
  <c r="C45" i="5" s="1"/>
  <c r="C46" i="4" s="1"/>
  <c r="G47" i="5"/>
  <c r="C47" i="5" s="1"/>
  <c r="C48" i="4" s="1"/>
  <c r="G49" i="5"/>
  <c r="C49" i="5" s="1"/>
  <c r="C50" i="4" s="1"/>
  <c r="G51" i="5"/>
  <c r="C51" i="5" s="1"/>
  <c r="C52" i="4" s="1"/>
  <c r="G53" i="5"/>
  <c r="C53" i="5" s="1"/>
  <c r="C54" i="4" s="1"/>
  <c r="G55" i="5"/>
  <c r="C55" i="5" s="1"/>
  <c r="G57" i="5"/>
  <c r="C57" i="5" s="1"/>
  <c r="C58" i="4" s="1"/>
  <c r="G59" i="5"/>
  <c r="C59" i="5" s="1"/>
  <c r="C60" i="4" s="1"/>
  <c r="G61" i="5"/>
  <c r="C61" i="5" s="1"/>
  <c r="C62" i="4" s="1"/>
  <c r="G63" i="5"/>
  <c r="C63" i="5" s="1"/>
  <c r="C64" i="4" s="1"/>
  <c r="G65" i="5"/>
  <c r="C65" i="5" s="1"/>
  <c r="C66" i="4" s="1"/>
  <c r="G67" i="5"/>
  <c r="C67" i="5" s="1"/>
  <c r="C68" i="4" s="1"/>
  <c r="G69" i="5"/>
  <c r="C69" i="5" s="1"/>
  <c r="C70" i="4" s="1"/>
  <c r="G71" i="5"/>
  <c r="C71" i="5" s="1"/>
  <c r="C72" i="4" s="1"/>
  <c r="G73" i="5"/>
  <c r="C73" i="5" s="1"/>
  <c r="C74" i="4" s="1"/>
  <c r="G75" i="5"/>
  <c r="C75" i="5" s="1"/>
  <c r="C76" i="4" s="1"/>
  <c r="G77" i="5"/>
  <c r="C77" i="5" s="1"/>
  <c r="C78" i="4" s="1"/>
  <c r="G79" i="5"/>
  <c r="C79" i="5" s="1"/>
  <c r="G81" i="5"/>
  <c r="C81" i="5" s="1"/>
  <c r="C82" i="4" s="1"/>
  <c r="G83" i="5"/>
  <c r="C83" i="5" s="1"/>
  <c r="C84" i="4" s="1"/>
  <c r="G85" i="5"/>
  <c r="C85" i="5" s="1"/>
  <c r="G87" i="5"/>
  <c r="C87" i="5" s="1"/>
  <c r="G89" i="5"/>
  <c r="C89" i="5" s="1"/>
  <c r="C90" i="4" s="1"/>
  <c r="G91" i="5"/>
  <c r="C91" i="5" s="1"/>
  <c r="C92" i="4" s="1"/>
  <c r="G93" i="5"/>
  <c r="C93" i="5" s="1"/>
  <c r="C94" i="4" s="1"/>
  <c r="B27" i="3" s="1"/>
  <c r="G95" i="5"/>
  <c r="C95" i="5" s="1"/>
  <c r="C96" i="4" s="1"/>
  <c r="G97" i="5"/>
  <c r="C97" i="5" s="1"/>
  <c r="C98" i="4" s="1"/>
  <c r="G99" i="5"/>
  <c r="C99" i="5" s="1"/>
  <c r="G101" i="5"/>
  <c r="C101" i="5" s="1"/>
  <c r="C102" i="4" s="1"/>
  <c r="G103" i="5"/>
  <c r="C103" i="5" s="1"/>
  <c r="C104" i="4" s="1"/>
  <c r="G105" i="5"/>
  <c r="C105" i="5" s="1"/>
  <c r="C106" i="4" s="1"/>
  <c r="G107" i="5"/>
  <c r="C107" i="5" s="1"/>
  <c r="C108" i="4" s="1"/>
  <c r="G109" i="5"/>
  <c r="C109" i="5" s="1"/>
  <c r="C110" i="4" s="1"/>
  <c r="G111" i="5"/>
  <c r="C111" i="5" s="1"/>
  <c r="C112" i="4" s="1"/>
  <c r="G113" i="5"/>
  <c r="C113" i="5" s="1"/>
  <c r="C114" i="4" s="1"/>
  <c r="G115" i="5"/>
  <c r="C115" i="5" s="1"/>
  <c r="C116" i="4" s="1"/>
  <c r="G117" i="5"/>
  <c r="C117" i="5" s="1"/>
  <c r="C118" i="4" s="1"/>
  <c r="G119" i="5"/>
  <c r="C119" i="5" s="1"/>
  <c r="C120" i="4" s="1"/>
  <c r="G121" i="5"/>
  <c r="C121" i="5" s="1"/>
  <c r="C122" i="4" s="1"/>
  <c r="G123" i="5"/>
  <c r="C123" i="5" s="1"/>
  <c r="C124" i="4" s="1"/>
  <c r="G125" i="5"/>
  <c r="C125" i="5" s="1"/>
  <c r="C126" i="4" s="1"/>
  <c r="G127" i="5"/>
  <c r="C127" i="5" s="1"/>
  <c r="G129" i="5"/>
  <c r="C129" i="5" s="1"/>
  <c r="C130" i="4" s="1"/>
  <c r="G131" i="5"/>
  <c r="C131" i="5" s="1"/>
  <c r="C132" i="4" s="1"/>
  <c r="G133" i="5"/>
  <c r="C133" i="5" s="1"/>
  <c r="C134" i="4" s="1"/>
  <c r="G135" i="5"/>
  <c r="C135" i="5" s="1"/>
  <c r="C136" i="4" s="1"/>
  <c r="G137" i="5"/>
  <c r="C137" i="5" s="1"/>
  <c r="C138" i="4" s="1"/>
  <c r="G139" i="5"/>
  <c r="C139" i="5" s="1"/>
  <c r="C140" i="4" s="1"/>
  <c r="G141" i="5"/>
  <c r="C141" i="5" s="1"/>
  <c r="C142" i="4" s="1"/>
  <c r="G143" i="5"/>
  <c r="C143" i="5" s="1"/>
  <c r="C144" i="4" s="1"/>
  <c r="G145" i="5"/>
  <c r="C145" i="5" s="1"/>
  <c r="C146" i="4" s="1"/>
  <c r="G147" i="5"/>
  <c r="C147" i="5" s="1"/>
  <c r="C148" i="4" s="1"/>
  <c r="G149" i="5"/>
  <c r="C149" i="5" s="1"/>
  <c r="C150" i="4" s="1"/>
  <c r="G151" i="5"/>
  <c r="C151" i="5" s="1"/>
  <c r="C152" i="4" s="1"/>
  <c r="G153" i="5"/>
  <c r="C153" i="5" s="1"/>
  <c r="C154" i="4" s="1"/>
  <c r="G8" i="5"/>
  <c r="G10" i="5"/>
  <c r="C10" i="5" s="1"/>
  <c r="G12" i="5"/>
  <c r="C12" i="5" s="1"/>
  <c r="C13" i="4" s="1"/>
  <c r="G14" i="5"/>
  <c r="C14" i="5" s="1"/>
  <c r="C15" i="4" s="1"/>
  <c r="G16" i="5"/>
  <c r="C16" i="5" s="1"/>
  <c r="C17" i="4" s="1"/>
  <c r="G18" i="5"/>
  <c r="C18" i="5" s="1"/>
  <c r="C19" i="4" s="1"/>
  <c r="G20" i="5"/>
  <c r="C20" i="5" s="1"/>
  <c r="C21" i="4" s="1"/>
  <c r="G22" i="5"/>
  <c r="C22" i="5" s="1"/>
  <c r="C23" i="4" s="1"/>
  <c r="G24" i="5"/>
  <c r="C24" i="5" s="1"/>
  <c r="C25" i="4" s="1"/>
  <c r="G26" i="5"/>
  <c r="C26" i="5" s="1"/>
  <c r="C27" i="4" s="1"/>
  <c r="G28" i="5"/>
  <c r="C28" i="5" s="1"/>
  <c r="C29" i="4" s="1"/>
  <c r="G30" i="5"/>
  <c r="C30" i="5" s="1"/>
  <c r="C31" i="4" s="1"/>
  <c r="G32" i="5"/>
  <c r="C32" i="5" s="1"/>
  <c r="C33" i="4" s="1"/>
  <c r="G34" i="5"/>
  <c r="C34" i="5" s="1"/>
  <c r="C35" i="4" s="1"/>
  <c r="G36" i="5"/>
  <c r="C36" i="5" s="1"/>
  <c r="G38" i="5"/>
  <c r="C38" i="5" s="1"/>
  <c r="C39" i="4" s="1"/>
  <c r="G40" i="5"/>
  <c r="C40" i="5" s="1"/>
  <c r="C41" i="4" s="1"/>
  <c r="G42" i="5"/>
  <c r="C42" i="5" s="1"/>
  <c r="C43" i="4" s="1"/>
  <c r="G44" i="5"/>
  <c r="C44" i="5" s="1"/>
  <c r="C45" i="4" s="1"/>
  <c r="G46" i="5"/>
  <c r="C46" i="5" s="1"/>
  <c r="C47" i="4" s="1"/>
  <c r="G48" i="5"/>
  <c r="C48" i="5" s="1"/>
  <c r="C49" i="4" s="1"/>
  <c r="G50" i="5"/>
  <c r="C50" i="5" s="1"/>
  <c r="C51" i="4" s="1"/>
  <c r="G52" i="5"/>
  <c r="C52" i="5" s="1"/>
  <c r="C53" i="4" s="1"/>
  <c r="G54" i="5"/>
  <c r="C54" i="5" s="1"/>
  <c r="C55" i="4" s="1"/>
  <c r="G56" i="5"/>
  <c r="C56" i="5" s="1"/>
  <c r="C57" i="4" s="1"/>
  <c r="G58" i="5"/>
  <c r="C58" i="5" s="1"/>
  <c r="C59" i="4" s="1"/>
  <c r="G60" i="5"/>
  <c r="C60" i="5" s="1"/>
  <c r="C61" i="4" s="1"/>
  <c r="G62" i="5"/>
  <c r="C62" i="5" s="1"/>
  <c r="C63" i="4" s="1"/>
  <c r="G64" i="5"/>
  <c r="C64" i="5" s="1"/>
  <c r="C65" i="4" s="1"/>
  <c r="G66" i="5"/>
  <c r="C66" i="5" s="1"/>
  <c r="C67" i="4" s="1"/>
  <c r="G68" i="5"/>
  <c r="C68" i="5" s="1"/>
  <c r="C69" i="4" s="1"/>
  <c r="G70" i="5"/>
  <c r="C70" i="5" s="1"/>
  <c r="C71" i="4" s="1"/>
  <c r="G72" i="5"/>
  <c r="C72" i="5" s="1"/>
  <c r="G74" i="5"/>
  <c r="C74" i="5" s="1"/>
  <c r="C75" i="4" s="1"/>
  <c r="G76" i="5"/>
  <c r="C76" i="5" s="1"/>
  <c r="C77" i="4" s="1"/>
  <c r="G78" i="5"/>
  <c r="C78" i="5" s="1"/>
  <c r="C79" i="4" s="1"/>
  <c r="G80" i="5"/>
  <c r="C80" i="5" s="1"/>
  <c r="C81" i="4" s="1"/>
  <c r="G82" i="5"/>
  <c r="C82" i="5" s="1"/>
  <c r="G84" i="5"/>
  <c r="C84" i="5" s="1"/>
  <c r="C85" i="4" s="1"/>
  <c r="G86" i="5"/>
  <c r="C86" i="5" s="1"/>
  <c r="G88" i="5"/>
  <c r="C88" i="5" s="1"/>
  <c r="C89" i="4" s="1"/>
  <c r="G90" i="5"/>
  <c r="C90" i="5" s="1"/>
  <c r="C91" i="4" s="1"/>
  <c r="G92" i="5"/>
  <c r="C92" i="5" s="1"/>
  <c r="C93" i="4" s="1"/>
  <c r="G94" i="5"/>
  <c r="C94" i="5" s="1"/>
  <c r="C95" i="4" s="1"/>
  <c r="G96" i="5"/>
  <c r="C96" i="5" s="1"/>
  <c r="C97" i="4" s="1"/>
  <c r="G98" i="5"/>
  <c r="C98" i="5" s="1"/>
  <c r="C99" i="4" s="1"/>
  <c r="G100" i="5"/>
  <c r="C100" i="5" s="1"/>
  <c r="C101" i="4" s="1"/>
  <c r="G102" i="5"/>
  <c r="C102" i="5" s="1"/>
  <c r="C103" i="4" s="1"/>
  <c r="G104" i="5"/>
  <c r="C104" i="5" s="1"/>
  <c r="C105" i="4" s="1"/>
  <c r="G106" i="5"/>
  <c r="C106" i="5" s="1"/>
  <c r="C107" i="4" s="1"/>
  <c r="G108" i="5"/>
  <c r="C108" i="5" s="1"/>
  <c r="C109" i="4" s="1"/>
  <c r="G110" i="5"/>
  <c r="C110" i="5" s="1"/>
  <c r="G112" i="5"/>
  <c r="C112" i="5" s="1"/>
  <c r="C113" i="4" s="1"/>
  <c r="G114" i="5"/>
  <c r="C114" i="5" s="1"/>
  <c r="C115" i="4" s="1"/>
  <c r="G116" i="5"/>
  <c r="C116" i="5" s="1"/>
  <c r="C117" i="4" s="1"/>
  <c r="G118" i="5"/>
  <c r="C118" i="5" s="1"/>
  <c r="C119" i="4" s="1"/>
  <c r="G120" i="5"/>
  <c r="C120" i="5" s="1"/>
  <c r="C121" i="4" s="1"/>
  <c r="G122" i="5"/>
  <c r="C122" i="5" s="1"/>
  <c r="C123" i="4" s="1"/>
  <c r="G124" i="5"/>
  <c r="C124" i="5" s="1"/>
  <c r="C125" i="4" s="1"/>
  <c r="G126" i="5"/>
  <c r="C126" i="5" s="1"/>
  <c r="C127" i="4" s="1"/>
  <c r="G128" i="5"/>
  <c r="C128" i="5" s="1"/>
  <c r="C129" i="4" s="1"/>
  <c r="G130" i="5"/>
  <c r="C130" i="5" s="1"/>
  <c r="C131" i="4" s="1"/>
  <c r="G132" i="5"/>
  <c r="C132" i="5" s="1"/>
  <c r="C133" i="4" s="1"/>
  <c r="G134" i="5"/>
  <c r="C134" i="5" s="1"/>
  <c r="C135" i="4" s="1"/>
  <c r="G136" i="5"/>
  <c r="C136" i="5" s="1"/>
  <c r="C137" i="4" s="1"/>
  <c r="G138" i="5"/>
  <c r="C138" i="5" s="1"/>
  <c r="C139" i="4" s="1"/>
  <c r="G140" i="5"/>
  <c r="C140" i="5" s="1"/>
  <c r="C141" i="4" s="1"/>
  <c r="G142" i="5"/>
  <c r="C142" i="5" s="1"/>
  <c r="C143" i="4" s="1"/>
  <c r="G154" i="5"/>
  <c r="C154" i="5" s="1"/>
  <c r="C155" i="4" s="1"/>
  <c r="G178" i="5"/>
  <c r="C178" i="5" s="1"/>
  <c r="C179" i="4" s="1"/>
  <c r="G181" i="5"/>
  <c r="C181" i="5" s="1"/>
  <c r="C182" i="4" s="1"/>
  <c r="G183" i="5"/>
  <c r="C183" i="5" s="1"/>
  <c r="C184" i="4" s="1"/>
  <c r="G185" i="5"/>
  <c r="C185" i="5" s="1"/>
  <c r="C186" i="4" s="1"/>
  <c r="G187" i="5"/>
  <c r="C187" i="5" s="1"/>
  <c r="C188" i="4" s="1"/>
  <c r="G189" i="5"/>
  <c r="C189" i="5" s="1"/>
  <c r="C190" i="4" s="1"/>
  <c r="G191" i="5"/>
  <c r="C191" i="5" s="1"/>
  <c r="C192" i="4" s="1"/>
  <c r="G193" i="5"/>
  <c r="C193" i="5" s="1"/>
  <c r="C194" i="4" s="1"/>
  <c r="G195" i="5"/>
  <c r="C195" i="5" s="1"/>
  <c r="G197" i="5"/>
  <c r="C197" i="5" s="1"/>
  <c r="G199" i="5"/>
  <c r="C199" i="5" s="1"/>
  <c r="C200" i="4" s="1"/>
  <c r="G201" i="5"/>
  <c r="C201" i="5" s="1"/>
  <c r="C202" i="4" s="1"/>
  <c r="G203" i="5"/>
  <c r="C203" i="5" s="1"/>
  <c r="C204" i="4" s="1"/>
  <c r="G205" i="5"/>
  <c r="C205" i="5" s="1"/>
  <c r="C206" i="4" s="1"/>
  <c r="G207" i="5"/>
  <c r="C207" i="5" s="1"/>
  <c r="B32" i="3" s="1"/>
  <c r="G209" i="5"/>
  <c r="C209" i="5" s="1"/>
  <c r="C210" i="4" s="1"/>
  <c r="G211" i="5"/>
  <c r="C211" i="5" s="1"/>
  <c r="C212" i="4" s="1"/>
  <c r="G213" i="5"/>
  <c r="C213" i="5" s="1"/>
  <c r="C214" i="4" s="1"/>
  <c r="G215" i="5"/>
  <c r="C215" i="5" s="1"/>
  <c r="G217" i="5"/>
  <c r="C217" i="5" s="1"/>
  <c r="C218" i="4" s="1"/>
  <c r="G219" i="5"/>
  <c r="C219" i="5" s="1"/>
  <c r="G221" i="5"/>
  <c r="C221" i="5" s="1"/>
  <c r="C222" i="4" s="1"/>
  <c r="G223" i="5"/>
  <c r="C223" i="5" s="1"/>
  <c r="C224" i="4" s="1"/>
  <c r="G225" i="5"/>
  <c r="C225" i="5" s="1"/>
  <c r="C226" i="4" s="1"/>
  <c r="G227" i="5"/>
  <c r="C227" i="5" s="1"/>
  <c r="C228" i="4" s="1"/>
  <c r="G229" i="5"/>
  <c r="C229" i="5" s="1"/>
  <c r="C230" i="4" s="1"/>
  <c r="G231" i="5"/>
  <c r="C231" i="5" s="1"/>
  <c r="C232" i="4" s="1"/>
  <c r="G233" i="5"/>
  <c r="C233" i="5" s="1"/>
  <c r="C234" i="4" s="1"/>
  <c r="G235" i="5"/>
  <c r="C235" i="5" s="1"/>
  <c r="C236" i="4" s="1"/>
  <c r="G237" i="5"/>
  <c r="C237" i="5" s="1"/>
  <c r="C238" i="4" s="1"/>
  <c r="G239" i="5"/>
  <c r="C239" i="5" s="1"/>
  <c r="C240" i="4" s="1"/>
  <c r="G241" i="5"/>
  <c r="C241" i="5" s="1"/>
  <c r="C242" i="4" s="1"/>
  <c r="G243" i="5"/>
  <c r="C243" i="5" s="1"/>
  <c r="G245" i="5"/>
  <c r="C245" i="5" s="1"/>
  <c r="C246" i="4" s="1"/>
  <c r="G247" i="5"/>
  <c r="C247" i="5" s="1"/>
  <c r="C248" i="4" s="1"/>
  <c r="G249" i="5"/>
  <c r="C249" i="5" s="1"/>
  <c r="G251" i="5"/>
  <c r="C251" i="5" s="1"/>
  <c r="G253" i="5"/>
  <c r="C253" i="5" s="1"/>
  <c r="G255" i="5"/>
  <c r="C255" i="5" s="1"/>
  <c r="C256" i="4" s="1"/>
  <c r="G257" i="5"/>
  <c r="C257" i="5" s="1"/>
  <c r="C258" i="4" s="1"/>
  <c r="G259" i="5"/>
  <c r="C259" i="5" s="1"/>
  <c r="C260" i="4" s="1"/>
  <c r="G261" i="5"/>
  <c r="C261" i="5" s="1"/>
  <c r="C262" i="4" s="1"/>
  <c r="G263" i="5"/>
  <c r="C263" i="5" s="1"/>
  <c r="C264" i="4" s="1"/>
  <c r="G265" i="5"/>
  <c r="C265" i="5" s="1"/>
  <c r="C266" i="4" s="1"/>
  <c r="G267" i="5"/>
  <c r="C267" i="5" s="1"/>
  <c r="G269" i="5"/>
  <c r="C269" i="5" s="1"/>
  <c r="G271" i="5"/>
  <c r="C271" i="5" s="1"/>
  <c r="C272" i="4" s="1"/>
  <c r="G273" i="5"/>
  <c r="C273" i="5" s="1"/>
  <c r="G275" i="5"/>
  <c r="C275" i="5" s="1"/>
  <c r="G277" i="5"/>
  <c r="C277" i="5" s="1"/>
  <c r="C278" i="4" s="1"/>
  <c r="G279" i="5"/>
  <c r="C279" i="5" s="1"/>
  <c r="G281" i="5"/>
  <c r="C281" i="5" s="1"/>
  <c r="C282" i="4" s="1"/>
  <c r="G283" i="5"/>
  <c r="C283" i="5" s="1"/>
  <c r="G285" i="5"/>
  <c r="C285" i="5" s="1"/>
  <c r="C286" i="4" s="1"/>
  <c r="G287" i="5"/>
  <c r="C287" i="5" s="1"/>
  <c r="C288" i="4" s="1"/>
  <c r="G289" i="5"/>
  <c r="C289" i="5" s="1"/>
  <c r="C290" i="4" s="1"/>
  <c r="G291" i="5"/>
  <c r="C291" i="5" s="1"/>
  <c r="C292" i="4" s="1"/>
  <c r="G293" i="5"/>
  <c r="C293" i="5" s="1"/>
  <c r="C294" i="4" s="1"/>
  <c r="G295" i="5"/>
  <c r="C295" i="5" s="1"/>
  <c r="C296" i="4" s="1"/>
  <c r="G297" i="5"/>
  <c r="C297" i="5" s="1"/>
  <c r="C298" i="4" s="1"/>
  <c r="G299" i="5"/>
  <c r="C299" i="5" s="1"/>
  <c r="C300" i="4" s="1"/>
  <c r="G301" i="5"/>
  <c r="C301" i="5" s="1"/>
  <c r="C302" i="4" s="1"/>
  <c r="G303" i="5"/>
  <c r="C303" i="5" s="1"/>
  <c r="C304" i="4" s="1"/>
  <c r="G305" i="5"/>
  <c r="C305" i="5" s="1"/>
  <c r="G307" i="5"/>
  <c r="C307" i="5" s="1"/>
  <c r="C308" i="4" s="1"/>
  <c r="G309" i="5"/>
  <c r="C309" i="5" s="1"/>
  <c r="G311" i="5"/>
  <c r="C311" i="5" s="1"/>
  <c r="G313" i="5"/>
  <c r="C313" i="5" s="1"/>
  <c r="G315" i="5"/>
  <c r="C315" i="5" s="1"/>
  <c r="G174" i="5"/>
  <c r="C174" i="5" s="1"/>
  <c r="C175" i="4" s="1"/>
  <c r="G152" i="5"/>
  <c r="C152" i="5" s="1"/>
  <c r="C153" i="4" s="1"/>
  <c r="G159" i="5"/>
  <c r="C159" i="5" s="1"/>
  <c r="C160" i="4" s="1"/>
  <c r="G172" i="5"/>
  <c r="C172" i="5" s="1"/>
  <c r="G170" i="5"/>
  <c r="C170" i="5" s="1"/>
  <c r="C171" i="4" s="1"/>
  <c r="G157" i="5"/>
  <c r="C157" i="5" s="1"/>
  <c r="C158" i="4" s="1"/>
  <c r="G168" i="5"/>
  <c r="C168" i="5" s="1"/>
  <c r="C169" i="4" s="1"/>
  <c r="G150" i="5"/>
  <c r="C150" i="5" s="1"/>
  <c r="C151" i="4" s="1"/>
  <c r="G166" i="5"/>
  <c r="C166" i="5" s="1"/>
  <c r="C167" i="4" s="1"/>
  <c r="G155" i="5"/>
  <c r="C155" i="5" s="1"/>
  <c r="C156" i="4" s="1"/>
  <c r="G164" i="5"/>
  <c r="C164" i="5" s="1"/>
  <c r="C165" i="4" s="1"/>
  <c r="G162" i="5"/>
  <c r="C162" i="5" s="1"/>
  <c r="C163" i="4" s="1"/>
  <c r="G177" i="5"/>
  <c r="C177" i="5" s="1"/>
  <c r="C178" i="4" s="1"/>
  <c r="G179" i="5"/>
  <c r="C179" i="5" s="1"/>
  <c r="C180" i="4" s="1"/>
  <c r="G180" i="5"/>
  <c r="C180" i="5" s="1"/>
  <c r="C181" i="4" s="1"/>
  <c r="G182" i="5"/>
  <c r="C182" i="5" s="1"/>
  <c r="C183" i="4" s="1"/>
  <c r="G184" i="5"/>
  <c r="C184" i="5" s="1"/>
  <c r="C185" i="4" s="1"/>
  <c r="G186" i="5"/>
  <c r="C186" i="5" s="1"/>
  <c r="C187" i="4" s="1"/>
  <c r="G188" i="5"/>
  <c r="C188" i="5" s="1"/>
  <c r="C189" i="4" s="1"/>
  <c r="G190" i="5"/>
  <c r="C190" i="5" s="1"/>
  <c r="G192" i="5"/>
  <c r="C192" i="5" s="1"/>
  <c r="C193" i="4" s="1"/>
  <c r="G194" i="5"/>
  <c r="C194" i="5" s="1"/>
  <c r="C195" i="4" s="1"/>
  <c r="G196" i="5"/>
  <c r="C196" i="5" s="1"/>
  <c r="C197" i="4" s="1"/>
  <c r="G198" i="5"/>
  <c r="C198" i="5" s="1"/>
  <c r="C199" i="4" s="1"/>
  <c r="G200" i="5"/>
  <c r="C200" i="5" s="1"/>
  <c r="B17" i="3" s="1"/>
  <c r="G202" i="5"/>
  <c r="C202" i="5" s="1"/>
  <c r="G204" i="5"/>
  <c r="C204" i="5" s="1"/>
  <c r="C205" i="4" s="1"/>
  <c r="G206" i="5"/>
  <c r="C206" i="5" s="1"/>
  <c r="G208" i="5"/>
  <c r="C208" i="5" s="1"/>
  <c r="G210" i="5"/>
  <c r="C210" i="5" s="1"/>
  <c r="C211" i="4" s="1"/>
  <c r="G212" i="5"/>
  <c r="C212" i="5" s="1"/>
  <c r="C213" i="4" s="1"/>
  <c r="G214" i="5"/>
  <c r="C214" i="5" s="1"/>
  <c r="G216" i="5"/>
  <c r="C216" i="5" s="1"/>
  <c r="C217" i="4" s="1"/>
  <c r="G218" i="5"/>
  <c r="C218" i="5" s="1"/>
  <c r="G220" i="5"/>
  <c r="C220" i="5" s="1"/>
  <c r="C221" i="4" s="1"/>
  <c r="G222" i="5"/>
  <c r="C222" i="5" s="1"/>
  <c r="C223" i="4" s="1"/>
  <c r="G224" i="5"/>
  <c r="C224" i="5" s="1"/>
  <c r="C225" i="4" s="1"/>
  <c r="G226" i="5"/>
  <c r="C226" i="5" s="1"/>
  <c r="C227" i="4" s="1"/>
  <c r="G228" i="5"/>
  <c r="C228" i="5" s="1"/>
  <c r="C229" i="4" s="1"/>
  <c r="G230" i="5"/>
  <c r="C230" i="5" s="1"/>
  <c r="C231" i="4" s="1"/>
  <c r="G232" i="5"/>
  <c r="C232" i="5" s="1"/>
  <c r="C233" i="4" s="1"/>
  <c r="G234" i="5"/>
  <c r="C234" i="5" s="1"/>
  <c r="C235" i="4" s="1"/>
  <c r="G236" i="5"/>
  <c r="C236" i="5" s="1"/>
  <c r="C237" i="4" s="1"/>
  <c r="G238" i="5"/>
  <c r="C238" i="5" s="1"/>
  <c r="C239" i="4" s="1"/>
  <c r="G240" i="5"/>
  <c r="C240" i="5" s="1"/>
  <c r="C241" i="4" s="1"/>
  <c r="G242" i="5"/>
  <c r="C242" i="5" s="1"/>
  <c r="G244" i="5"/>
  <c r="C244" i="5" s="1"/>
  <c r="C245" i="4" s="1"/>
  <c r="G246" i="5"/>
  <c r="C246" i="5" s="1"/>
  <c r="C247" i="4" s="1"/>
  <c r="G248" i="5"/>
  <c r="C248" i="5" s="1"/>
  <c r="C249" i="4" s="1"/>
  <c r="G250" i="5"/>
  <c r="C250" i="5" s="1"/>
  <c r="G252" i="5"/>
  <c r="C252" i="5" s="1"/>
  <c r="G254" i="5"/>
  <c r="C254" i="5" s="1"/>
  <c r="C255" i="4" s="1"/>
  <c r="G256" i="5"/>
  <c r="C256" i="5" s="1"/>
  <c r="G258" i="5"/>
  <c r="C258" i="5" s="1"/>
  <c r="C259" i="4" s="1"/>
  <c r="G260" i="5"/>
  <c r="C260" i="5" s="1"/>
  <c r="C261" i="4" s="1"/>
  <c r="G262" i="5"/>
  <c r="C262" i="5" s="1"/>
  <c r="C263" i="4" s="1"/>
  <c r="G264" i="5"/>
  <c r="C264" i="5" s="1"/>
  <c r="C265" i="4" s="1"/>
  <c r="G266" i="5"/>
  <c r="C266" i="5" s="1"/>
  <c r="G268" i="5"/>
  <c r="C268" i="5" s="1"/>
  <c r="C269" i="4" s="1"/>
  <c r="G270" i="5"/>
  <c r="C270" i="5" s="1"/>
  <c r="G272" i="5"/>
  <c r="C272" i="5" s="1"/>
  <c r="C273" i="4" s="1"/>
  <c r="G274" i="5"/>
  <c r="C274" i="5" s="1"/>
  <c r="G276" i="5"/>
  <c r="C276" i="5" s="1"/>
  <c r="C277" i="4" s="1"/>
  <c r="G278" i="5"/>
  <c r="C278" i="5" s="1"/>
  <c r="C279" i="4" s="1"/>
  <c r="G280" i="5"/>
  <c r="C280" i="5" s="1"/>
  <c r="C281" i="4" s="1"/>
  <c r="G282" i="5"/>
  <c r="C282" i="5" s="1"/>
  <c r="C283" i="4" s="1"/>
  <c r="G284" i="5"/>
  <c r="C284" i="5" s="1"/>
  <c r="G286" i="5"/>
  <c r="C286" i="5" s="1"/>
  <c r="C287" i="4" s="1"/>
  <c r="G288" i="5"/>
  <c r="C288" i="5" s="1"/>
  <c r="C289" i="4" s="1"/>
  <c r="G290" i="5"/>
  <c r="C290" i="5" s="1"/>
  <c r="C291" i="4" s="1"/>
  <c r="G292" i="5"/>
  <c r="C292" i="5" s="1"/>
  <c r="C293" i="4" s="1"/>
  <c r="G294" i="5"/>
  <c r="C294" i="5" s="1"/>
  <c r="C295" i="4" s="1"/>
  <c r="G296" i="5"/>
  <c r="C296" i="5" s="1"/>
  <c r="C297" i="4" s="1"/>
  <c r="G298" i="5"/>
  <c r="C298" i="5" s="1"/>
  <c r="C299" i="4" s="1"/>
  <c r="G300" i="5"/>
  <c r="C300" i="5" s="1"/>
  <c r="C301" i="4" s="1"/>
  <c r="G302" i="5"/>
  <c r="C302" i="5" s="1"/>
  <c r="C303" i="4" s="1"/>
  <c r="G304" i="5"/>
  <c r="C304" i="5" s="1"/>
  <c r="C305" i="4" s="1"/>
  <c r="G306" i="5"/>
  <c r="C306" i="5" s="1"/>
  <c r="C307" i="4" s="1"/>
  <c r="G308" i="5"/>
  <c r="C308" i="5" s="1"/>
  <c r="G310" i="5"/>
  <c r="C310" i="5" s="1"/>
  <c r="G312" i="5"/>
  <c r="C312" i="5" s="1"/>
  <c r="G314" i="5"/>
  <c r="C314" i="5" s="1"/>
  <c r="G316" i="5"/>
  <c r="C316" i="5" s="1"/>
  <c r="G318" i="5"/>
  <c r="C318" i="5" s="1"/>
  <c r="G320" i="5"/>
  <c r="C320" i="5" s="1"/>
  <c r="C321" i="4" s="1"/>
  <c r="G322" i="5"/>
  <c r="C322" i="5" s="1"/>
  <c r="C323" i="4" s="1"/>
  <c r="G324" i="5"/>
  <c r="C324" i="5" s="1"/>
  <c r="G326" i="5"/>
  <c r="C326" i="5" s="1"/>
  <c r="C327" i="4" s="1"/>
  <c r="G328" i="5"/>
  <c r="C328" i="5" s="1"/>
  <c r="C329" i="4" s="1"/>
  <c r="G330" i="5"/>
  <c r="C330" i="5" s="1"/>
  <c r="C331" i="4" s="1"/>
  <c r="G332" i="5"/>
  <c r="C332" i="5" s="1"/>
  <c r="C333" i="4" s="1"/>
  <c r="G334" i="5"/>
  <c r="C334" i="5" s="1"/>
  <c r="C335" i="4" s="1"/>
  <c r="G336" i="5"/>
  <c r="C336" i="5" s="1"/>
  <c r="C337" i="4" s="1"/>
  <c r="G338" i="5"/>
  <c r="C338" i="5" s="1"/>
  <c r="C339" i="4" s="1"/>
  <c r="G148" i="5"/>
  <c r="C148" i="5" s="1"/>
  <c r="C149" i="4" s="1"/>
  <c r="G175" i="5"/>
  <c r="C175" i="5" s="1"/>
  <c r="C176" i="4" s="1"/>
  <c r="G160" i="5"/>
  <c r="C160" i="5" s="1"/>
  <c r="G173" i="5"/>
  <c r="C173" i="5" s="1"/>
  <c r="C174" i="4" s="1"/>
  <c r="G167" i="5"/>
  <c r="C167" i="5" s="1"/>
  <c r="C168" i="4" s="1"/>
  <c r="G317" i="5"/>
  <c r="C317" i="5" s="1"/>
  <c r="G325" i="5"/>
  <c r="C325" i="5" s="1"/>
  <c r="C326" i="4" s="1"/>
  <c r="G337" i="5"/>
  <c r="C337" i="5" s="1"/>
  <c r="C338" i="4" s="1"/>
  <c r="G165" i="5"/>
  <c r="C165" i="5" s="1"/>
  <c r="C166" i="4" s="1"/>
  <c r="G335" i="5"/>
  <c r="C335" i="5" s="1"/>
  <c r="C336" i="4" s="1"/>
  <c r="G176" i="5"/>
  <c r="C176" i="5" s="1"/>
  <c r="C177" i="4" s="1"/>
  <c r="G323" i="5"/>
  <c r="C323" i="5" s="1"/>
  <c r="C324" i="4" s="1"/>
  <c r="G333" i="5"/>
  <c r="C333" i="5" s="1"/>
  <c r="C334" i="4" s="1"/>
  <c r="G163" i="5"/>
  <c r="C163" i="5" s="1"/>
  <c r="C164" i="4" s="1"/>
  <c r="G171" i="5"/>
  <c r="C171" i="5" s="1"/>
  <c r="G340" i="5"/>
  <c r="C340" i="5" s="1"/>
  <c r="C341" i="4" s="1"/>
  <c r="G342" i="5"/>
  <c r="C342" i="5" s="1"/>
  <c r="C343" i="4" s="1"/>
  <c r="G344" i="5"/>
  <c r="C344" i="5" s="1"/>
  <c r="C345" i="4" s="1"/>
  <c r="G346" i="5"/>
  <c r="C346" i="5" s="1"/>
  <c r="C347" i="4" s="1"/>
  <c r="G348" i="5"/>
  <c r="C348" i="5" s="1"/>
  <c r="C349" i="4" s="1"/>
  <c r="G350" i="5"/>
  <c r="C350" i="5" s="1"/>
  <c r="C351" i="4" s="1"/>
  <c r="G352" i="5"/>
  <c r="C352" i="5" s="1"/>
  <c r="C353" i="4" s="1"/>
  <c r="G354" i="5"/>
  <c r="C354" i="5" s="1"/>
  <c r="C355" i="4" s="1"/>
  <c r="G356" i="5"/>
  <c r="C356" i="5" s="1"/>
  <c r="C357" i="4" s="1"/>
  <c r="G358" i="5"/>
  <c r="C358" i="5" s="1"/>
  <c r="C359" i="4" s="1"/>
  <c r="G360" i="5"/>
  <c r="C360" i="5" s="1"/>
  <c r="C361" i="4" s="1"/>
  <c r="G362" i="5"/>
  <c r="C362" i="5" s="1"/>
  <c r="C363" i="4" s="1"/>
  <c r="G364" i="5"/>
  <c r="C364" i="5" s="1"/>
  <c r="C365" i="4" s="1"/>
  <c r="G366" i="5"/>
  <c r="C366" i="5" s="1"/>
  <c r="C367" i="4" s="1"/>
  <c r="G368" i="5"/>
  <c r="C368" i="5" s="1"/>
  <c r="C369" i="4" s="1"/>
  <c r="G370" i="5"/>
  <c r="C370" i="5" s="1"/>
  <c r="C371" i="4" s="1"/>
  <c r="G372" i="5"/>
  <c r="C372" i="5" s="1"/>
  <c r="C373" i="4" s="1"/>
  <c r="G374" i="5"/>
  <c r="C374" i="5" s="1"/>
  <c r="C375" i="4" s="1"/>
  <c r="G376" i="5"/>
  <c r="C376" i="5" s="1"/>
  <c r="C377" i="4" s="1"/>
  <c r="G378" i="5"/>
  <c r="C378" i="5" s="1"/>
  <c r="C379" i="4" s="1"/>
  <c r="G380" i="5"/>
  <c r="C380" i="5" s="1"/>
  <c r="C381" i="4" s="1"/>
  <c r="G382" i="5"/>
  <c r="C382" i="5" s="1"/>
  <c r="G384" i="5"/>
  <c r="C384" i="5" s="1"/>
  <c r="C385" i="4" s="1"/>
  <c r="G386" i="5"/>
  <c r="C386" i="5" s="1"/>
  <c r="C387" i="4" s="1"/>
  <c r="G388" i="5"/>
  <c r="C388" i="5" s="1"/>
  <c r="C389" i="4" s="1"/>
  <c r="G390" i="5"/>
  <c r="C390" i="5" s="1"/>
  <c r="G392" i="5"/>
  <c r="C392" i="5" s="1"/>
  <c r="G394" i="5"/>
  <c r="C394" i="5" s="1"/>
  <c r="C395" i="4" s="1"/>
  <c r="G396" i="5"/>
  <c r="C396" i="5" s="1"/>
  <c r="C397" i="4" s="1"/>
  <c r="G398" i="5"/>
  <c r="C398" i="5" s="1"/>
  <c r="C399" i="4" s="1"/>
  <c r="G400" i="5"/>
  <c r="C400" i="5" s="1"/>
  <c r="G402" i="5"/>
  <c r="C402" i="5" s="1"/>
  <c r="C403" i="4" s="1"/>
  <c r="G404" i="5"/>
  <c r="C404" i="5" s="1"/>
  <c r="C405" i="4" s="1"/>
  <c r="G406" i="5"/>
  <c r="C406" i="5" s="1"/>
  <c r="C407" i="4" s="1"/>
  <c r="G408" i="5"/>
  <c r="C408" i="5" s="1"/>
  <c r="G410" i="5"/>
  <c r="C410" i="5" s="1"/>
  <c r="C411" i="4" s="1"/>
  <c r="G412" i="5"/>
  <c r="C412" i="5" s="1"/>
  <c r="C413" i="4" s="1"/>
  <c r="G414" i="5"/>
  <c r="C414" i="5" s="1"/>
  <c r="C415" i="4" s="1"/>
  <c r="G416" i="5"/>
  <c r="C416" i="5" s="1"/>
  <c r="C417" i="4" s="1"/>
  <c r="G418" i="5"/>
  <c r="C418" i="5" s="1"/>
  <c r="C419" i="4" s="1"/>
  <c r="G420" i="5"/>
  <c r="C420" i="5" s="1"/>
  <c r="C421" i="4" s="1"/>
  <c r="G422" i="5"/>
  <c r="C422" i="5" s="1"/>
  <c r="C423" i="4" s="1"/>
  <c r="G424" i="5"/>
  <c r="C424" i="5" s="1"/>
  <c r="C425" i="4" s="1"/>
  <c r="G426" i="5"/>
  <c r="C426" i="5" s="1"/>
  <c r="C427" i="4" s="1"/>
  <c r="G428" i="5"/>
  <c r="C428" i="5" s="1"/>
  <c r="G430" i="5"/>
  <c r="C430" i="5" s="1"/>
  <c r="C431" i="4" s="1"/>
  <c r="G432" i="5"/>
  <c r="C432" i="5" s="1"/>
  <c r="C433" i="4" s="1"/>
  <c r="G434" i="5"/>
  <c r="C434" i="5" s="1"/>
  <c r="C435" i="4" s="1"/>
  <c r="G436" i="5"/>
  <c r="C436" i="5" s="1"/>
  <c r="C437" i="4" s="1"/>
  <c r="G438" i="5"/>
  <c r="C438" i="5" s="1"/>
  <c r="G440" i="5"/>
  <c r="C440" i="5" s="1"/>
  <c r="C441" i="4" s="1"/>
  <c r="G442" i="5"/>
  <c r="C442" i="5" s="1"/>
  <c r="G444" i="5"/>
  <c r="C444" i="5" s="1"/>
  <c r="G446" i="5"/>
  <c r="C446" i="5" s="1"/>
  <c r="C447" i="4" s="1"/>
  <c r="G448" i="5"/>
  <c r="C448" i="5" s="1"/>
  <c r="G450" i="5"/>
  <c r="C450" i="5" s="1"/>
  <c r="C451" i="4" s="1"/>
  <c r="G452" i="5"/>
  <c r="C452" i="5" s="1"/>
  <c r="G331" i="5"/>
  <c r="C331" i="5" s="1"/>
  <c r="C332" i="4" s="1"/>
  <c r="G321" i="5"/>
  <c r="C321" i="5" s="1"/>
  <c r="C322" i="4" s="1"/>
  <c r="G146" i="5"/>
  <c r="C146" i="5" s="1"/>
  <c r="C147" i="4" s="1"/>
  <c r="G158" i="5"/>
  <c r="C158" i="5" s="1"/>
  <c r="C159" i="4" s="1"/>
  <c r="G169" i="5"/>
  <c r="C169" i="5" s="1"/>
  <c r="G161" i="5"/>
  <c r="C161" i="5" s="1"/>
  <c r="G329" i="5"/>
  <c r="C329" i="5" s="1"/>
  <c r="C330" i="4" s="1"/>
  <c r="G381" i="5"/>
  <c r="C381" i="5" s="1"/>
  <c r="C382" i="4" s="1"/>
  <c r="G319" i="5"/>
  <c r="C319" i="5" s="1"/>
  <c r="C320" i="4" s="1"/>
  <c r="G156" i="5"/>
  <c r="C156" i="5" s="1"/>
  <c r="C157" i="4" s="1"/>
  <c r="G327" i="5"/>
  <c r="C327" i="5" s="1"/>
  <c r="C328" i="4" s="1"/>
  <c r="G144" i="5"/>
  <c r="C144" i="5" s="1"/>
  <c r="C145" i="4" s="1"/>
  <c r="G339" i="5"/>
  <c r="C339" i="5" s="1"/>
  <c r="C340" i="4" s="1"/>
  <c r="G341" i="5"/>
  <c r="C341" i="5" s="1"/>
  <c r="C342" i="4" s="1"/>
  <c r="G343" i="5"/>
  <c r="C343" i="5" s="1"/>
  <c r="C344" i="4" s="1"/>
  <c r="G345" i="5"/>
  <c r="C345" i="5" s="1"/>
  <c r="C346" i="4" s="1"/>
  <c r="G347" i="5"/>
  <c r="C347" i="5" s="1"/>
  <c r="C348" i="4" s="1"/>
  <c r="G349" i="5"/>
  <c r="C349" i="5" s="1"/>
  <c r="C350" i="4" s="1"/>
  <c r="G351" i="5"/>
  <c r="C351" i="5" s="1"/>
  <c r="C352" i="4" s="1"/>
  <c r="G353" i="5"/>
  <c r="C353" i="5" s="1"/>
  <c r="C354" i="4" s="1"/>
  <c r="G355" i="5"/>
  <c r="C355" i="5" s="1"/>
  <c r="C356" i="4" s="1"/>
  <c r="G357" i="5"/>
  <c r="C357" i="5" s="1"/>
  <c r="C358" i="4" s="1"/>
  <c r="G359" i="5"/>
  <c r="C359" i="5" s="1"/>
  <c r="C360" i="4" s="1"/>
  <c r="G361" i="5"/>
  <c r="C361" i="5" s="1"/>
  <c r="C362" i="4" s="1"/>
  <c r="G363" i="5"/>
  <c r="C363" i="5" s="1"/>
  <c r="C364" i="4" s="1"/>
  <c r="G365" i="5"/>
  <c r="C365" i="5" s="1"/>
  <c r="C366" i="4" s="1"/>
  <c r="G367" i="5"/>
  <c r="C367" i="5" s="1"/>
  <c r="C368" i="4" s="1"/>
  <c r="G369" i="5"/>
  <c r="C369" i="5" s="1"/>
  <c r="G371" i="5"/>
  <c r="C371" i="5" s="1"/>
  <c r="G373" i="5"/>
  <c r="C373" i="5" s="1"/>
  <c r="C374" i="4" s="1"/>
  <c r="G375" i="5"/>
  <c r="C375" i="5" s="1"/>
  <c r="C376" i="4" s="1"/>
  <c r="G377" i="5"/>
  <c r="C377" i="5" s="1"/>
  <c r="C378" i="4" s="1"/>
  <c r="G379" i="5"/>
  <c r="C379" i="5" s="1"/>
  <c r="C380" i="4" s="1"/>
  <c r="G383" i="5"/>
  <c r="C383" i="5" s="1"/>
  <c r="C384" i="4" s="1"/>
  <c r="G385" i="5"/>
  <c r="C385" i="5" s="1"/>
  <c r="G387" i="5"/>
  <c r="C387" i="5" s="1"/>
  <c r="C388" i="4" s="1"/>
  <c r="G389" i="5"/>
  <c r="C389" i="5" s="1"/>
  <c r="C390" i="4" s="1"/>
  <c r="G391" i="5"/>
  <c r="C391" i="5" s="1"/>
  <c r="C392" i="4" s="1"/>
  <c r="G393" i="5"/>
  <c r="C393" i="5" s="1"/>
  <c r="C394" i="4" s="1"/>
  <c r="G395" i="5"/>
  <c r="C395" i="5" s="1"/>
  <c r="C396" i="4" s="1"/>
  <c r="G397" i="5"/>
  <c r="C397" i="5" s="1"/>
  <c r="C398" i="4" s="1"/>
  <c r="G399" i="5"/>
  <c r="C399" i="5" s="1"/>
  <c r="G401" i="5"/>
  <c r="C401" i="5" s="1"/>
  <c r="C402" i="4" s="1"/>
  <c r="G403" i="5"/>
  <c r="C403" i="5" s="1"/>
  <c r="G405" i="5"/>
  <c r="C405" i="5" s="1"/>
  <c r="G407" i="5"/>
  <c r="C407" i="5" s="1"/>
  <c r="C408" i="4" s="1"/>
  <c r="G409" i="5"/>
  <c r="C409" i="5" s="1"/>
  <c r="C410" i="4" s="1"/>
  <c r="G411" i="5"/>
  <c r="C411" i="5" s="1"/>
  <c r="C412" i="4" s="1"/>
  <c r="G413" i="5"/>
  <c r="C413" i="5" s="1"/>
  <c r="C414" i="4" s="1"/>
  <c r="G415" i="5"/>
  <c r="C415" i="5" s="1"/>
  <c r="C416" i="4" s="1"/>
  <c r="G417" i="5"/>
  <c r="C417" i="5" s="1"/>
  <c r="C418" i="4" s="1"/>
  <c r="G419" i="5"/>
  <c r="C419" i="5" s="1"/>
  <c r="G421" i="5"/>
  <c r="C421" i="5" s="1"/>
  <c r="C422" i="4" s="1"/>
  <c r="G423" i="5"/>
  <c r="C423" i="5" s="1"/>
  <c r="C424" i="4" s="1"/>
  <c r="G425" i="5"/>
  <c r="C425" i="5" s="1"/>
  <c r="C426" i="4" s="1"/>
  <c r="G427" i="5"/>
  <c r="C427" i="5" s="1"/>
  <c r="G429" i="5"/>
  <c r="C429" i="5" s="1"/>
  <c r="C430" i="4" s="1"/>
  <c r="G431" i="5"/>
  <c r="C431" i="5" s="1"/>
  <c r="C432" i="4" s="1"/>
  <c r="G433" i="5"/>
  <c r="C433" i="5" s="1"/>
  <c r="C434" i="4" s="1"/>
  <c r="G435" i="5"/>
  <c r="C435" i="5" s="1"/>
  <c r="C436" i="4" s="1"/>
  <c r="G437" i="5"/>
  <c r="C437" i="5" s="1"/>
  <c r="G439" i="5"/>
  <c r="C439" i="5" s="1"/>
  <c r="C440" i="4" s="1"/>
  <c r="G441" i="5"/>
  <c r="C441" i="5" s="1"/>
  <c r="C442" i="4" s="1"/>
  <c r="G443" i="5"/>
  <c r="C443" i="5" s="1"/>
  <c r="C444" i="4" s="1"/>
  <c r="G445" i="5"/>
  <c r="C445" i="5" s="1"/>
  <c r="C446" i="4" s="1"/>
  <c r="G447" i="5"/>
  <c r="C447" i="5" s="1"/>
  <c r="G449" i="5"/>
  <c r="C449" i="5" s="1"/>
  <c r="C450" i="4" s="1"/>
  <c r="G451" i="5"/>
  <c r="C451" i="5" s="1"/>
  <c r="C452" i="4" s="1"/>
  <c r="G453" i="5"/>
  <c r="C453" i="5" s="1"/>
  <c r="H7" i="5"/>
  <c r="D7" i="5" s="1"/>
  <c r="H9" i="5"/>
  <c r="D9" i="5" s="1"/>
  <c r="H11" i="5"/>
  <c r="D11" i="5" s="1"/>
  <c r="H13" i="5"/>
  <c r="D13" i="5" s="1"/>
  <c r="H15" i="5"/>
  <c r="D15" i="5" s="1"/>
  <c r="H17" i="5"/>
  <c r="D17" i="5" s="1"/>
  <c r="H19" i="5"/>
  <c r="D19" i="5" s="1"/>
  <c r="H21" i="5"/>
  <c r="D21" i="5" s="1"/>
  <c r="H23" i="5"/>
  <c r="D23" i="5" s="1"/>
  <c r="H25" i="5"/>
  <c r="D25" i="5" s="1"/>
  <c r="H27" i="5"/>
  <c r="D27" i="5" s="1"/>
  <c r="H29" i="5"/>
  <c r="D29" i="5" s="1"/>
  <c r="H31" i="5"/>
  <c r="D31" i="5" s="1"/>
  <c r="H33" i="5"/>
  <c r="D33" i="5" s="1"/>
  <c r="H35" i="5"/>
  <c r="D35" i="5" s="1"/>
  <c r="H37" i="5"/>
  <c r="D37" i="5" s="1"/>
  <c r="H39" i="5"/>
  <c r="D39" i="5" s="1"/>
  <c r="H41" i="5"/>
  <c r="D41" i="5" s="1"/>
  <c r="H43" i="5"/>
  <c r="D43" i="5" s="1"/>
  <c r="H45" i="5"/>
  <c r="D45" i="5" s="1"/>
  <c r="H47" i="5"/>
  <c r="D47" i="5" s="1"/>
  <c r="H49" i="5"/>
  <c r="D49" i="5" s="1"/>
  <c r="H51" i="5"/>
  <c r="D51" i="5" s="1"/>
  <c r="H53" i="5"/>
  <c r="D53" i="5" s="1"/>
  <c r="H55" i="5"/>
  <c r="D55" i="5" s="1"/>
  <c r="H57" i="5"/>
  <c r="D57" i="5" s="1"/>
  <c r="H59" i="5"/>
  <c r="D59" i="5" s="1"/>
  <c r="H61" i="5"/>
  <c r="D61" i="5" s="1"/>
  <c r="H63" i="5"/>
  <c r="D63" i="5" s="1"/>
  <c r="H65" i="5"/>
  <c r="D65" i="5" s="1"/>
  <c r="H67" i="5"/>
  <c r="D67" i="5" s="1"/>
  <c r="H69" i="5"/>
  <c r="D69" i="5" s="1"/>
  <c r="H71" i="5"/>
  <c r="D71" i="5" s="1"/>
  <c r="H73" i="5"/>
  <c r="D73" i="5" s="1"/>
  <c r="H75" i="5"/>
  <c r="D75" i="5" s="1"/>
  <c r="H77" i="5"/>
  <c r="D77" i="5" s="1"/>
  <c r="H79" i="5"/>
  <c r="D79" i="5" s="1"/>
  <c r="H81" i="5"/>
  <c r="D81" i="5" s="1"/>
  <c r="H83" i="5"/>
  <c r="D83" i="5" s="1"/>
  <c r="H85" i="5"/>
  <c r="D85" i="5" s="1"/>
  <c r="H87" i="5"/>
  <c r="D87" i="5" s="1"/>
  <c r="H89" i="5"/>
  <c r="D89" i="5" s="1"/>
  <c r="H91" i="5"/>
  <c r="D91" i="5" s="1"/>
  <c r="H93" i="5"/>
  <c r="D93" i="5" s="1"/>
  <c r="H95" i="5"/>
  <c r="D95" i="5" s="1"/>
  <c r="H97" i="5"/>
  <c r="D97" i="5" s="1"/>
  <c r="H99" i="5"/>
  <c r="D99" i="5" s="1"/>
  <c r="H101" i="5"/>
  <c r="D101" i="5" s="1"/>
  <c r="H103" i="5"/>
  <c r="D103" i="5" s="1"/>
  <c r="H105" i="5"/>
  <c r="D105" i="5" s="1"/>
  <c r="H107" i="5"/>
  <c r="D107" i="5" s="1"/>
  <c r="H109" i="5"/>
  <c r="D109" i="5" s="1"/>
  <c r="H111" i="5"/>
  <c r="D111" i="5" s="1"/>
  <c r="H113" i="5"/>
  <c r="D113" i="5" s="1"/>
  <c r="H115" i="5"/>
  <c r="D115" i="5" s="1"/>
  <c r="H117" i="5"/>
  <c r="D117" i="5" s="1"/>
  <c r="H119" i="5"/>
  <c r="D119" i="5" s="1"/>
  <c r="H121" i="5"/>
  <c r="D121" i="5" s="1"/>
  <c r="H123" i="5"/>
  <c r="D123" i="5" s="1"/>
  <c r="H125" i="5"/>
  <c r="D125" i="5" s="1"/>
  <c r="H127" i="5"/>
  <c r="D127" i="5" s="1"/>
  <c r="H129" i="5"/>
  <c r="D129" i="5" s="1"/>
  <c r="H131" i="5"/>
  <c r="D131" i="5" s="1"/>
  <c r="H133" i="5"/>
  <c r="D133" i="5" s="1"/>
  <c r="H135" i="5"/>
  <c r="D135" i="5" s="1"/>
  <c r="H137" i="5"/>
  <c r="D137" i="5" s="1"/>
  <c r="H139" i="5"/>
  <c r="D139" i="5" s="1"/>
  <c r="H8" i="5"/>
  <c r="D8" i="5" s="1"/>
  <c r="H10" i="5"/>
  <c r="D10" i="5" s="1"/>
  <c r="H12" i="5"/>
  <c r="D12" i="5" s="1"/>
  <c r="H14" i="5"/>
  <c r="D14" i="5" s="1"/>
  <c r="H16" i="5"/>
  <c r="D16" i="5" s="1"/>
  <c r="H18" i="5"/>
  <c r="D18" i="5" s="1"/>
  <c r="H20" i="5"/>
  <c r="D20" i="5" s="1"/>
  <c r="H22" i="5"/>
  <c r="D22" i="5" s="1"/>
  <c r="H24" i="5"/>
  <c r="D24" i="5" s="1"/>
  <c r="H26" i="5"/>
  <c r="D26" i="5" s="1"/>
  <c r="H28" i="5"/>
  <c r="D28" i="5" s="1"/>
  <c r="H30" i="5"/>
  <c r="D30" i="5" s="1"/>
  <c r="H32" i="5"/>
  <c r="D32" i="5" s="1"/>
  <c r="H34" i="5"/>
  <c r="D34" i="5" s="1"/>
  <c r="H36" i="5"/>
  <c r="D36" i="5" s="1"/>
  <c r="H38" i="5"/>
  <c r="D38" i="5" s="1"/>
  <c r="H40" i="5"/>
  <c r="D40" i="5" s="1"/>
  <c r="H42" i="5"/>
  <c r="D42" i="5" s="1"/>
  <c r="H44" i="5"/>
  <c r="D44" i="5" s="1"/>
  <c r="H46" i="5"/>
  <c r="D46" i="5" s="1"/>
  <c r="H48" i="5"/>
  <c r="D48" i="5" s="1"/>
  <c r="H50" i="5"/>
  <c r="D50" i="5" s="1"/>
  <c r="H52" i="5"/>
  <c r="D52" i="5" s="1"/>
  <c r="H54" i="5"/>
  <c r="D54" i="5" s="1"/>
  <c r="H56" i="5"/>
  <c r="D56" i="5" s="1"/>
  <c r="H58" i="5"/>
  <c r="D58" i="5" s="1"/>
  <c r="H60" i="5"/>
  <c r="D60" i="5" s="1"/>
  <c r="H62" i="5"/>
  <c r="D62" i="5" s="1"/>
  <c r="H64" i="5"/>
  <c r="D64" i="5" s="1"/>
  <c r="H66" i="5"/>
  <c r="D66" i="5" s="1"/>
  <c r="H68" i="5"/>
  <c r="D68" i="5" s="1"/>
  <c r="H70" i="5"/>
  <c r="D70" i="5" s="1"/>
  <c r="H72" i="5"/>
  <c r="D72" i="5" s="1"/>
  <c r="H74" i="5"/>
  <c r="D74" i="5" s="1"/>
  <c r="H76" i="5"/>
  <c r="D76" i="5" s="1"/>
  <c r="H78" i="5"/>
  <c r="D78" i="5" s="1"/>
  <c r="H80" i="5"/>
  <c r="D80" i="5" s="1"/>
  <c r="H82" i="5"/>
  <c r="D82" i="5" s="1"/>
  <c r="H84" i="5"/>
  <c r="D84" i="5" s="1"/>
  <c r="H86" i="5"/>
  <c r="D86" i="5" s="1"/>
  <c r="H88" i="5"/>
  <c r="D88" i="5" s="1"/>
  <c r="H90" i="5"/>
  <c r="D90" i="5" s="1"/>
  <c r="H92" i="5"/>
  <c r="D92" i="5" s="1"/>
  <c r="H94" i="5"/>
  <c r="D94" i="5" s="1"/>
  <c r="H96" i="5"/>
  <c r="D96" i="5" s="1"/>
  <c r="H98" i="5"/>
  <c r="D98" i="5" s="1"/>
  <c r="H100" i="5"/>
  <c r="D100" i="5" s="1"/>
  <c r="H102" i="5"/>
  <c r="D102" i="5" s="1"/>
  <c r="H104" i="5"/>
  <c r="D104" i="5" s="1"/>
  <c r="H106" i="5"/>
  <c r="D106" i="5" s="1"/>
  <c r="H108" i="5"/>
  <c r="D108" i="5" s="1"/>
  <c r="H110" i="5"/>
  <c r="D110" i="5" s="1"/>
  <c r="H112" i="5"/>
  <c r="D112" i="5" s="1"/>
  <c r="H114" i="5"/>
  <c r="D114" i="5" s="1"/>
  <c r="H116" i="5"/>
  <c r="D116" i="5" s="1"/>
  <c r="H118" i="5"/>
  <c r="D118" i="5" s="1"/>
  <c r="H120" i="5"/>
  <c r="D120" i="5" s="1"/>
  <c r="H122" i="5"/>
  <c r="D122" i="5" s="1"/>
  <c r="H124" i="5"/>
  <c r="D124" i="5" s="1"/>
  <c r="H126" i="5"/>
  <c r="D126" i="5" s="1"/>
  <c r="H128" i="5"/>
  <c r="D128" i="5" s="1"/>
  <c r="H130" i="5"/>
  <c r="D130" i="5" s="1"/>
  <c r="H132" i="5"/>
  <c r="D132" i="5" s="1"/>
  <c r="H134" i="5"/>
  <c r="D134" i="5" s="1"/>
  <c r="H136" i="5"/>
  <c r="D136" i="5" s="1"/>
  <c r="H138" i="5"/>
  <c r="D138" i="5" s="1"/>
  <c r="H140" i="5"/>
  <c r="D140" i="5" s="1"/>
  <c r="H142" i="5"/>
  <c r="D142" i="5" s="1"/>
  <c r="H144" i="5"/>
  <c r="D144" i="5" s="1"/>
  <c r="H149" i="5"/>
  <c r="D149" i="5" s="1"/>
  <c r="H163" i="5"/>
  <c r="D163" i="5" s="1"/>
  <c r="H161" i="5"/>
  <c r="D161" i="5" s="1"/>
  <c r="H176" i="5"/>
  <c r="D176" i="5" s="1"/>
  <c r="H147" i="5"/>
  <c r="D147" i="5" s="1"/>
  <c r="H174" i="5"/>
  <c r="D174" i="5" s="1"/>
  <c r="H152" i="5"/>
  <c r="D152" i="5" s="1"/>
  <c r="H159" i="5"/>
  <c r="D159" i="5" s="1"/>
  <c r="H172" i="5"/>
  <c r="D172" i="5" s="1"/>
  <c r="H170" i="5"/>
  <c r="D170" i="5" s="1"/>
  <c r="H145" i="5"/>
  <c r="D145" i="5" s="1"/>
  <c r="H157" i="5"/>
  <c r="D157" i="5" s="1"/>
  <c r="H168" i="5"/>
  <c r="D168" i="5" s="1"/>
  <c r="H150" i="5"/>
  <c r="D150" i="5" s="1"/>
  <c r="H166" i="5"/>
  <c r="D166" i="5" s="1"/>
  <c r="H155" i="5"/>
  <c r="D155" i="5" s="1"/>
  <c r="H164" i="5"/>
  <c r="D164" i="5" s="1"/>
  <c r="H143" i="5"/>
  <c r="D143" i="5" s="1"/>
  <c r="H162" i="5"/>
  <c r="D162" i="5" s="1"/>
  <c r="H177" i="5"/>
  <c r="D177" i="5" s="1"/>
  <c r="H179" i="5"/>
  <c r="D179" i="5" s="1"/>
  <c r="H180" i="5"/>
  <c r="D180" i="5" s="1"/>
  <c r="H182" i="5"/>
  <c r="D182" i="5" s="1"/>
  <c r="H184" i="5"/>
  <c r="D184" i="5" s="1"/>
  <c r="H186" i="5"/>
  <c r="D186" i="5" s="1"/>
  <c r="H188" i="5"/>
  <c r="D188" i="5" s="1"/>
  <c r="H190" i="5"/>
  <c r="D190" i="5" s="1"/>
  <c r="H192" i="5"/>
  <c r="D192" i="5" s="1"/>
  <c r="H194" i="5"/>
  <c r="D194" i="5" s="1"/>
  <c r="H196" i="5"/>
  <c r="D196" i="5" s="1"/>
  <c r="H198" i="5"/>
  <c r="D198" i="5" s="1"/>
  <c r="H200" i="5"/>
  <c r="D200" i="5" s="1"/>
  <c r="H202" i="5"/>
  <c r="D202" i="5" s="1"/>
  <c r="H204" i="5"/>
  <c r="D204" i="5" s="1"/>
  <c r="H206" i="5"/>
  <c r="D206" i="5" s="1"/>
  <c r="H208" i="5"/>
  <c r="D208" i="5" s="1"/>
  <c r="H210" i="5"/>
  <c r="D210" i="5" s="1"/>
  <c r="H212" i="5"/>
  <c r="D212" i="5" s="1"/>
  <c r="H214" i="5"/>
  <c r="D214" i="5" s="1"/>
  <c r="H216" i="5"/>
  <c r="D216" i="5" s="1"/>
  <c r="H218" i="5"/>
  <c r="D218" i="5" s="1"/>
  <c r="H220" i="5"/>
  <c r="D220" i="5" s="1"/>
  <c r="H222" i="5"/>
  <c r="D222" i="5" s="1"/>
  <c r="H224" i="5"/>
  <c r="D224" i="5" s="1"/>
  <c r="H226" i="5"/>
  <c r="D226" i="5" s="1"/>
  <c r="H228" i="5"/>
  <c r="D228" i="5" s="1"/>
  <c r="H230" i="5"/>
  <c r="D230" i="5" s="1"/>
  <c r="H232" i="5"/>
  <c r="D232" i="5" s="1"/>
  <c r="H234" i="5"/>
  <c r="D234" i="5" s="1"/>
  <c r="H236" i="5"/>
  <c r="D236" i="5" s="1"/>
  <c r="H238" i="5"/>
  <c r="D238" i="5" s="1"/>
  <c r="H240" i="5"/>
  <c r="D240" i="5" s="1"/>
  <c r="H242" i="5"/>
  <c r="D242" i="5" s="1"/>
  <c r="H244" i="5"/>
  <c r="D244" i="5" s="1"/>
  <c r="H246" i="5"/>
  <c r="D246" i="5" s="1"/>
  <c r="H248" i="5"/>
  <c r="D248" i="5" s="1"/>
  <c r="H250" i="5"/>
  <c r="D250" i="5" s="1"/>
  <c r="H252" i="5"/>
  <c r="D252" i="5" s="1"/>
  <c r="H254" i="5"/>
  <c r="D254" i="5" s="1"/>
  <c r="H256" i="5"/>
  <c r="D256" i="5" s="1"/>
  <c r="H258" i="5"/>
  <c r="D258" i="5" s="1"/>
  <c r="H260" i="5"/>
  <c r="D260" i="5" s="1"/>
  <c r="H262" i="5"/>
  <c r="D262" i="5" s="1"/>
  <c r="H264" i="5"/>
  <c r="D264" i="5" s="1"/>
  <c r="H266" i="5"/>
  <c r="D266" i="5" s="1"/>
  <c r="H268" i="5"/>
  <c r="D268" i="5" s="1"/>
  <c r="H270" i="5"/>
  <c r="D270" i="5" s="1"/>
  <c r="H272" i="5"/>
  <c r="D272" i="5" s="1"/>
  <c r="H274" i="5"/>
  <c r="D274" i="5" s="1"/>
  <c r="H276" i="5"/>
  <c r="D276" i="5" s="1"/>
  <c r="H278" i="5"/>
  <c r="D278" i="5" s="1"/>
  <c r="H280" i="5"/>
  <c r="D280" i="5" s="1"/>
  <c r="H282" i="5"/>
  <c r="D282" i="5" s="1"/>
  <c r="H284" i="5"/>
  <c r="D284" i="5" s="1"/>
  <c r="H286" i="5"/>
  <c r="D286" i="5" s="1"/>
  <c r="H288" i="5"/>
  <c r="D288" i="5" s="1"/>
  <c r="H290" i="5"/>
  <c r="D290" i="5" s="1"/>
  <c r="H292" i="5"/>
  <c r="D292" i="5" s="1"/>
  <c r="H294" i="5"/>
  <c r="D294" i="5" s="1"/>
  <c r="H296" i="5"/>
  <c r="D296" i="5" s="1"/>
  <c r="H298" i="5"/>
  <c r="D298" i="5" s="1"/>
  <c r="H300" i="5"/>
  <c r="D300" i="5" s="1"/>
  <c r="H302" i="5"/>
  <c r="D302" i="5" s="1"/>
  <c r="H304" i="5"/>
  <c r="D304" i="5" s="1"/>
  <c r="H306" i="5"/>
  <c r="D306" i="5" s="1"/>
  <c r="H308" i="5"/>
  <c r="D308" i="5" s="1"/>
  <c r="H310" i="5"/>
  <c r="D310" i="5" s="1"/>
  <c r="H312" i="5"/>
  <c r="D312" i="5" s="1"/>
  <c r="H314" i="5"/>
  <c r="D314" i="5" s="1"/>
  <c r="H316" i="5"/>
  <c r="D316" i="5" s="1"/>
  <c r="H318" i="5"/>
  <c r="D318" i="5" s="1"/>
  <c r="H320" i="5"/>
  <c r="D320" i="5" s="1"/>
  <c r="H322" i="5"/>
  <c r="D322" i="5" s="1"/>
  <c r="H324" i="5"/>
  <c r="D324" i="5" s="1"/>
  <c r="H148" i="5"/>
  <c r="D148" i="5" s="1"/>
  <c r="H153" i="5"/>
  <c r="D153" i="5" s="1"/>
  <c r="H175" i="5"/>
  <c r="D175" i="5" s="1"/>
  <c r="H146" i="5"/>
  <c r="D146" i="5" s="1"/>
  <c r="H151" i="5"/>
  <c r="D151" i="5" s="1"/>
  <c r="H158" i="5"/>
  <c r="D158" i="5" s="1"/>
  <c r="H169" i="5"/>
  <c r="D169" i="5" s="1"/>
  <c r="H189" i="5"/>
  <c r="D189" i="5" s="1"/>
  <c r="H221" i="5"/>
  <c r="D221" i="5" s="1"/>
  <c r="H253" i="5"/>
  <c r="D253" i="5" s="1"/>
  <c r="H285" i="5"/>
  <c r="D285" i="5" s="1"/>
  <c r="H173" i="5"/>
  <c r="D173" i="5" s="1"/>
  <c r="H195" i="5"/>
  <c r="D195" i="5" s="1"/>
  <c r="H227" i="5"/>
  <c r="D227" i="5" s="1"/>
  <c r="H259" i="5"/>
  <c r="D259" i="5" s="1"/>
  <c r="H291" i="5"/>
  <c r="D291" i="5" s="1"/>
  <c r="H317" i="5"/>
  <c r="D317" i="5" s="1"/>
  <c r="H325" i="5"/>
  <c r="D325" i="5" s="1"/>
  <c r="H330" i="5"/>
  <c r="D330" i="5" s="1"/>
  <c r="H337" i="5"/>
  <c r="D337" i="5" s="1"/>
  <c r="H154" i="5"/>
  <c r="D154" i="5" s="1"/>
  <c r="H165" i="5"/>
  <c r="D165" i="5" s="1"/>
  <c r="H201" i="5"/>
  <c r="D201" i="5" s="1"/>
  <c r="H233" i="5"/>
  <c r="D233" i="5" s="1"/>
  <c r="H265" i="5"/>
  <c r="D265" i="5" s="1"/>
  <c r="H297" i="5"/>
  <c r="D297" i="5" s="1"/>
  <c r="H207" i="5"/>
  <c r="D207" i="5" s="1"/>
  <c r="H239" i="5"/>
  <c r="D239" i="5" s="1"/>
  <c r="H271" i="5"/>
  <c r="D271" i="5" s="1"/>
  <c r="H303" i="5"/>
  <c r="D303" i="5" s="1"/>
  <c r="H335" i="5"/>
  <c r="D335" i="5" s="1"/>
  <c r="H160" i="5"/>
  <c r="D160" i="5" s="1"/>
  <c r="H181" i="5"/>
  <c r="D181" i="5" s="1"/>
  <c r="H213" i="5"/>
  <c r="D213" i="5" s="1"/>
  <c r="H245" i="5"/>
  <c r="D245" i="5" s="1"/>
  <c r="H277" i="5"/>
  <c r="D277" i="5" s="1"/>
  <c r="H309" i="5"/>
  <c r="D309" i="5" s="1"/>
  <c r="H328" i="5"/>
  <c r="D328" i="5" s="1"/>
  <c r="H187" i="5"/>
  <c r="D187" i="5" s="1"/>
  <c r="H219" i="5"/>
  <c r="D219" i="5" s="1"/>
  <c r="H251" i="5"/>
  <c r="D251" i="5" s="1"/>
  <c r="H283" i="5"/>
  <c r="D283" i="5" s="1"/>
  <c r="H315" i="5"/>
  <c r="D315" i="5" s="1"/>
  <c r="H323" i="5"/>
  <c r="D323" i="5" s="1"/>
  <c r="H333" i="5"/>
  <c r="D333" i="5" s="1"/>
  <c r="H171" i="5"/>
  <c r="D171" i="5" s="1"/>
  <c r="H193" i="5"/>
  <c r="D193" i="5" s="1"/>
  <c r="H225" i="5"/>
  <c r="D225" i="5" s="1"/>
  <c r="H257" i="5"/>
  <c r="D257" i="5" s="1"/>
  <c r="H289" i="5"/>
  <c r="D289" i="5" s="1"/>
  <c r="H199" i="5"/>
  <c r="D199" i="5" s="1"/>
  <c r="H231" i="5"/>
  <c r="D231" i="5" s="1"/>
  <c r="H263" i="5"/>
  <c r="D263" i="5" s="1"/>
  <c r="H295" i="5"/>
  <c r="D295" i="5" s="1"/>
  <c r="H326" i="5"/>
  <c r="D326" i="5" s="1"/>
  <c r="H340" i="5"/>
  <c r="D340" i="5" s="1"/>
  <c r="H342" i="5"/>
  <c r="D342" i="5" s="1"/>
  <c r="H344" i="5"/>
  <c r="D344" i="5" s="1"/>
  <c r="H346" i="5"/>
  <c r="D346" i="5" s="1"/>
  <c r="H348" i="5"/>
  <c r="D348" i="5" s="1"/>
  <c r="H350" i="5"/>
  <c r="D350" i="5" s="1"/>
  <c r="H352" i="5"/>
  <c r="D352" i="5" s="1"/>
  <c r="H354" i="5"/>
  <c r="D354" i="5" s="1"/>
  <c r="H356" i="5"/>
  <c r="D356" i="5" s="1"/>
  <c r="H358" i="5"/>
  <c r="D358" i="5" s="1"/>
  <c r="H360" i="5"/>
  <c r="D360" i="5" s="1"/>
  <c r="H362" i="5"/>
  <c r="D362" i="5" s="1"/>
  <c r="H364" i="5"/>
  <c r="D364" i="5" s="1"/>
  <c r="H366" i="5"/>
  <c r="D366" i="5" s="1"/>
  <c r="H368" i="5"/>
  <c r="D368" i="5" s="1"/>
  <c r="H370" i="5"/>
  <c r="D370" i="5" s="1"/>
  <c r="H372" i="5"/>
  <c r="D372" i="5" s="1"/>
  <c r="H374" i="5"/>
  <c r="D374" i="5" s="1"/>
  <c r="H376" i="5"/>
  <c r="D376" i="5" s="1"/>
  <c r="H378" i="5"/>
  <c r="D378" i="5" s="1"/>
  <c r="H380" i="5"/>
  <c r="D380" i="5" s="1"/>
  <c r="H382" i="5"/>
  <c r="D382" i="5" s="1"/>
  <c r="H384" i="5"/>
  <c r="D384" i="5" s="1"/>
  <c r="H386" i="5"/>
  <c r="D386" i="5" s="1"/>
  <c r="H388" i="5"/>
  <c r="D388" i="5" s="1"/>
  <c r="H390" i="5"/>
  <c r="D390" i="5" s="1"/>
  <c r="H392" i="5"/>
  <c r="D392" i="5" s="1"/>
  <c r="H394" i="5"/>
  <c r="D394" i="5" s="1"/>
  <c r="H396" i="5"/>
  <c r="D396" i="5" s="1"/>
  <c r="H398" i="5"/>
  <c r="D398" i="5" s="1"/>
  <c r="H400" i="5"/>
  <c r="D400" i="5" s="1"/>
  <c r="H402" i="5"/>
  <c r="D402" i="5" s="1"/>
  <c r="H404" i="5"/>
  <c r="D404" i="5" s="1"/>
  <c r="H406" i="5"/>
  <c r="D406" i="5" s="1"/>
  <c r="H408" i="5"/>
  <c r="D408" i="5" s="1"/>
  <c r="H410" i="5"/>
  <c r="D410" i="5" s="1"/>
  <c r="H412" i="5"/>
  <c r="D412" i="5" s="1"/>
  <c r="H414" i="5"/>
  <c r="D414" i="5" s="1"/>
  <c r="H416" i="5"/>
  <c r="D416" i="5" s="1"/>
  <c r="H418" i="5"/>
  <c r="D418" i="5" s="1"/>
  <c r="H420" i="5"/>
  <c r="D420" i="5" s="1"/>
  <c r="H422" i="5"/>
  <c r="D422" i="5" s="1"/>
  <c r="H424" i="5"/>
  <c r="D424" i="5" s="1"/>
  <c r="H426" i="5"/>
  <c r="D426" i="5" s="1"/>
  <c r="H428" i="5"/>
  <c r="D428" i="5" s="1"/>
  <c r="H430" i="5"/>
  <c r="D430" i="5" s="1"/>
  <c r="D432" i="5"/>
  <c r="H434" i="5"/>
  <c r="D434" i="5" s="1"/>
  <c r="H436" i="5"/>
  <c r="D436" i="5" s="1"/>
  <c r="H438" i="5"/>
  <c r="D438" i="5" s="1"/>
  <c r="H440" i="5"/>
  <c r="D440" i="5" s="1"/>
  <c r="H442" i="5"/>
  <c r="D442" i="5" s="1"/>
  <c r="H444" i="5"/>
  <c r="D444" i="5" s="1"/>
  <c r="H446" i="5"/>
  <c r="D446" i="5" s="1"/>
  <c r="H448" i="5"/>
  <c r="D448" i="5" s="1"/>
  <c r="H450" i="5"/>
  <c r="D450" i="5" s="1"/>
  <c r="H452" i="5"/>
  <c r="D452" i="5" s="1"/>
  <c r="H205" i="5"/>
  <c r="D205" i="5" s="1"/>
  <c r="H237" i="5"/>
  <c r="D237" i="5" s="1"/>
  <c r="H269" i="5"/>
  <c r="D269" i="5" s="1"/>
  <c r="H301" i="5"/>
  <c r="D301" i="5" s="1"/>
  <c r="H331" i="5"/>
  <c r="D331" i="5" s="1"/>
  <c r="H338" i="5"/>
  <c r="D338" i="5" s="1"/>
  <c r="H211" i="5"/>
  <c r="D211" i="5" s="1"/>
  <c r="H243" i="5"/>
  <c r="D243" i="5" s="1"/>
  <c r="H275" i="5"/>
  <c r="D275" i="5" s="1"/>
  <c r="H307" i="5"/>
  <c r="D307" i="5" s="1"/>
  <c r="H321" i="5"/>
  <c r="D321" i="5" s="1"/>
  <c r="H185" i="5"/>
  <c r="D185" i="5" s="1"/>
  <c r="H217" i="5"/>
  <c r="D217" i="5" s="1"/>
  <c r="H249" i="5"/>
  <c r="D249" i="5" s="1"/>
  <c r="H281" i="5"/>
  <c r="D281" i="5" s="1"/>
  <c r="H313" i="5"/>
  <c r="D313" i="5" s="1"/>
  <c r="H336" i="5"/>
  <c r="D336" i="5" s="1"/>
  <c r="H287" i="5"/>
  <c r="D287" i="5" s="1"/>
  <c r="H329" i="5"/>
  <c r="D329" i="5" s="1"/>
  <c r="H191" i="5"/>
  <c r="D191" i="5" s="1"/>
  <c r="H223" i="5"/>
  <c r="D223" i="5" s="1"/>
  <c r="H255" i="5"/>
  <c r="D255" i="5" s="1"/>
  <c r="H197" i="5"/>
  <c r="D197" i="5" s="1"/>
  <c r="H229" i="5"/>
  <c r="D229" i="5" s="1"/>
  <c r="H261" i="5"/>
  <c r="D261" i="5" s="1"/>
  <c r="H293" i="5"/>
  <c r="D293" i="5" s="1"/>
  <c r="H334" i="5"/>
  <c r="D334" i="5" s="1"/>
  <c r="H6" i="5"/>
  <c r="H167" i="5"/>
  <c r="D167" i="5" s="1"/>
  <c r="H203" i="5"/>
  <c r="D203" i="5" s="1"/>
  <c r="H235" i="5"/>
  <c r="D235" i="5" s="1"/>
  <c r="H267" i="5"/>
  <c r="D267" i="5" s="1"/>
  <c r="H299" i="5"/>
  <c r="D299" i="5" s="1"/>
  <c r="H319" i="5"/>
  <c r="D319" i="5" s="1"/>
  <c r="H141" i="5"/>
  <c r="D141" i="5" s="1"/>
  <c r="H156" i="5"/>
  <c r="D156" i="5" s="1"/>
  <c r="H178" i="5"/>
  <c r="D178" i="5" s="1"/>
  <c r="H209" i="5"/>
  <c r="D209" i="5" s="1"/>
  <c r="H241" i="5"/>
  <c r="D241" i="5" s="1"/>
  <c r="H273" i="5"/>
  <c r="D273" i="5" s="1"/>
  <c r="H305" i="5"/>
  <c r="D305" i="5" s="1"/>
  <c r="H327" i="5"/>
  <c r="D327" i="5" s="1"/>
  <c r="H332" i="5"/>
  <c r="D332" i="5" s="1"/>
  <c r="H183" i="5"/>
  <c r="D183" i="5" s="1"/>
  <c r="H215" i="5"/>
  <c r="D215" i="5" s="1"/>
  <c r="H247" i="5"/>
  <c r="D247" i="5" s="1"/>
  <c r="H279" i="5"/>
  <c r="D279" i="5" s="1"/>
  <c r="H311" i="5"/>
  <c r="D311" i="5" s="1"/>
  <c r="H339" i="5"/>
  <c r="D339" i="5" s="1"/>
  <c r="H341" i="5"/>
  <c r="D341" i="5" s="1"/>
  <c r="H343" i="5"/>
  <c r="D343" i="5" s="1"/>
  <c r="H345" i="5"/>
  <c r="D345" i="5" s="1"/>
  <c r="H347" i="5"/>
  <c r="D347" i="5" s="1"/>
  <c r="H349" i="5"/>
  <c r="D349" i="5" s="1"/>
  <c r="H351" i="5"/>
  <c r="D351" i="5" s="1"/>
  <c r="H353" i="5"/>
  <c r="D353" i="5" s="1"/>
  <c r="H355" i="5"/>
  <c r="D355" i="5" s="1"/>
  <c r="H357" i="5"/>
  <c r="D357" i="5" s="1"/>
  <c r="H359" i="5"/>
  <c r="D359" i="5" s="1"/>
  <c r="H361" i="5"/>
  <c r="D361" i="5" s="1"/>
  <c r="H363" i="5"/>
  <c r="D363" i="5" s="1"/>
  <c r="H365" i="5"/>
  <c r="D365" i="5" s="1"/>
  <c r="H367" i="5"/>
  <c r="D367" i="5" s="1"/>
  <c r="H369" i="5"/>
  <c r="D369" i="5" s="1"/>
  <c r="H371" i="5"/>
  <c r="D371" i="5" s="1"/>
  <c r="H373" i="5"/>
  <c r="D373" i="5" s="1"/>
  <c r="H375" i="5"/>
  <c r="D375" i="5" s="1"/>
  <c r="H377" i="5"/>
  <c r="D377" i="5" s="1"/>
  <c r="H379" i="5"/>
  <c r="D379" i="5" s="1"/>
  <c r="H381" i="5"/>
  <c r="D381" i="5" s="1"/>
  <c r="H383" i="5"/>
  <c r="D383" i="5" s="1"/>
  <c r="H385" i="5"/>
  <c r="D385" i="5" s="1"/>
  <c r="H387" i="5"/>
  <c r="D387" i="5" s="1"/>
  <c r="H389" i="5"/>
  <c r="D389" i="5" s="1"/>
  <c r="H391" i="5"/>
  <c r="D391" i="5" s="1"/>
  <c r="H393" i="5"/>
  <c r="D393" i="5" s="1"/>
  <c r="H395" i="5"/>
  <c r="D395" i="5" s="1"/>
  <c r="H397" i="5"/>
  <c r="D397" i="5" s="1"/>
  <c r="H399" i="5"/>
  <c r="D399" i="5" s="1"/>
  <c r="H401" i="5"/>
  <c r="D401" i="5" s="1"/>
  <c r="H403" i="5"/>
  <c r="D403" i="5" s="1"/>
  <c r="H405" i="5"/>
  <c r="D405" i="5" s="1"/>
  <c r="H407" i="5"/>
  <c r="D407" i="5" s="1"/>
  <c r="H409" i="5"/>
  <c r="D409" i="5" s="1"/>
  <c r="H411" i="5"/>
  <c r="D411" i="5" s="1"/>
  <c r="H413" i="5"/>
  <c r="D413" i="5" s="1"/>
  <c r="H415" i="5"/>
  <c r="D415" i="5" s="1"/>
  <c r="H417" i="5"/>
  <c r="D417" i="5" s="1"/>
  <c r="H419" i="5"/>
  <c r="D419" i="5" s="1"/>
  <c r="H421" i="5"/>
  <c r="D421" i="5" s="1"/>
  <c r="H423" i="5"/>
  <c r="D423" i="5" s="1"/>
  <c r="H425" i="5"/>
  <c r="D425" i="5" s="1"/>
  <c r="H427" i="5"/>
  <c r="D427" i="5" s="1"/>
  <c r="H429" i="5"/>
  <c r="D429" i="5" s="1"/>
  <c r="H431" i="5"/>
  <c r="D431" i="5" s="1"/>
  <c r="H433" i="5"/>
  <c r="D433" i="5" s="1"/>
  <c r="H435" i="5"/>
  <c r="D435" i="5" s="1"/>
  <c r="H437" i="5"/>
  <c r="D437" i="5" s="1"/>
  <c r="H439" i="5"/>
  <c r="D439" i="5" s="1"/>
  <c r="H441" i="5"/>
  <c r="D441" i="5" s="1"/>
  <c r="H443" i="5"/>
  <c r="D443" i="5" s="1"/>
  <c r="H445" i="5"/>
  <c r="D445" i="5" s="1"/>
  <c r="H447" i="5"/>
  <c r="D447" i="5" s="1"/>
  <c r="H449" i="5"/>
  <c r="D449" i="5" s="1"/>
  <c r="H451" i="5"/>
  <c r="D451" i="5" s="1"/>
  <c r="H453" i="5"/>
  <c r="D453" i="5" s="1"/>
  <c r="D179" i="1"/>
  <c r="B23" i="3" l="1"/>
  <c r="B28" i="3"/>
  <c r="B29" i="3"/>
  <c r="B18" i="3"/>
  <c r="B25" i="3"/>
  <c r="C30" i="3"/>
  <c r="C29" i="3"/>
  <c r="C28" i="3"/>
  <c r="C27" i="3"/>
  <c r="C26" i="3"/>
  <c r="C32" i="3"/>
  <c r="C25" i="3"/>
  <c r="C24" i="3"/>
  <c r="C23" i="3"/>
  <c r="C19" i="3"/>
  <c r="C21" i="3"/>
  <c r="C17" i="3"/>
  <c r="C18" i="3"/>
  <c r="B21" i="3"/>
  <c r="C31" i="3"/>
  <c r="E7" i="5"/>
  <c r="D8" i="4" s="1"/>
  <c r="C8" i="5"/>
  <c r="C9" i="4" s="1"/>
  <c r="D256" i="1"/>
  <c r="D316" i="1"/>
  <c r="D315" i="1"/>
  <c r="D314" i="1"/>
  <c r="D313" i="1"/>
  <c r="D317" i="1"/>
  <c r="D359" i="1"/>
  <c r="D258" i="1"/>
  <c r="B24" i="3" l="1"/>
  <c r="B30" i="3"/>
  <c r="C15" i="3"/>
  <c r="A1" i="6"/>
  <c r="B15" i="3" l="1"/>
  <c r="C5" i="2"/>
  <c r="D5" i="2"/>
  <c r="E5" i="2"/>
  <c r="F5" i="2"/>
  <c r="G5" i="2"/>
  <c r="H5" i="2"/>
  <c r="I5" i="2"/>
  <c r="J5" i="2"/>
  <c r="K5" i="2"/>
  <c r="L5" i="2"/>
  <c r="M5" i="2"/>
  <c r="N5" i="2"/>
  <c r="O5" i="2"/>
  <c r="P5" i="2"/>
  <c r="Q5" i="2"/>
  <c r="R5" i="2"/>
  <c r="S5" i="2"/>
  <c r="T5" i="2"/>
  <c r="U5" i="2"/>
  <c r="V5" i="2"/>
  <c r="W5" i="2"/>
  <c r="X5" i="2"/>
  <c r="Y5" i="2"/>
  <c r="Z5" i="2"/>
  <c r="AA5" i="2"/>
  <c r="AB5" i="2"/>
  <c r="AC5" i="2"/>
  <c r="AD5" i="2"/>
  <c r="AE5" i="2"/>
  <c r="AF5" i="2"/>
  <c r="AG5" i="2"/>
  <c r="AH5" i="2"/>
  <c r="AI5" i="2"/>
  <c r="AJ5" i="2"/>
  <c r="AK5" i="2"/>
  <c r="AL5" i="2"/>
  <c r="AM5" i="2"/>
  <c r="AN5" i="2"/>
  <c r="AO5" i="2"/>
  <c r="AP5" i="2"/>
  <c r="AQ5" i="2"/>
  <c r="AR5" i="2"/>
  <c r="AS5" i="2"/>
  <c r="AT5" i="2"/>
  <c r="AU5" i="2"/>
  <c r="AV5" i="2"/>
  <c r="AW5" i="2"/>
  <c r="AX5" i="2"/>
  <c r="AY5" i="2"/>
  <c r="AZ5" i="2"/>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7"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C7" i="4" l="1"/>
  <c r="F6" i="5"/>
  <c r="F7" i="4" s="1"/>
  <c r="E6" i="5"/>
  <c r="D6" i="5"/>
  <c r="L19" i="11" l="1"/>
  <c r="N19" i="11" s="1"/>
  <c r="K19" i="11"/>
  <c r="H19" i="11"/>
  <c r="L18" i="11"/>
  <c r="M18" i="11" s="1"/>
  <c r="K18" i="11"/>
  <c r="G18" i="11"/>
  <c r="M17" i="11"/>
  <c r="L17" i="11"/>
  <c r="N17" i="11" s="1"/>
  <c r="K17" i="11"/>
  <c r="G17" i="11"/>
  <c r="H17" i="11"/>
  <c r="L16" i="11"/>
  <c r="N16" i="11" s="1"/>
  <c r="K16" i="11"/>
  <c r="G16" i="11"/>
  <c r="H16" i="11"/>
  <c r="L15" i="11"/>
  <c r="M15" i="11" s="1"/>
  <c r="K15" i="11"/>
  <c r="H15" i="11"/>
  <c r="G15" i="11"/>
  <c r="L14" i="11"/>
  <c r="N14" i="11" s="1"/>
  <c r="K14" i="11"/>
  <c r="H14" i="11"/>
  <c r="L13" i="11"/>
  <c r="M13" i="11" s="1"/>
  <c r="K13" i="11"/>
  <c r="L12" i="11"/>
  <c r="N12" i="11" s="1"/>
  <c r="K12" i="11"/>
  <c r="H12" i="11"/>
  <c r="P12" i="11" s="1"/>
  <c r="K11" i="11"/>
  <c r="L11" i="11" s="1"/>
  <c r="H6" i="11"/>
  <c r="O16" i="11" l="1"/>
  <c r="P16" i="11"/>
  <c r="M12" i="11"/>
  <c r="M16" i="11"/>
  <c r="O17" i="11"/>
  <c r="P14" i="11"/>
  <c r="M14" i="11"/>
  <c r="O14" i="11" s="1"/>
  <c r="M11" i="11"/>
  <c r="O11" i="11" s="1"/>
  <c r="N11" i="11"/>
  <c r="P11" i="11" s="1"/>
  <c r="O12" i="11"/>
  <c r="N15" i="11"/>
  <c r="P15" i="11" s="1"/>
  <c r="O13" i="11"/>
  <c r="O15" i="11"/>
  <c r="P17" i="11"/>
  <c r="P19" i="11"/>
  <c r="O18" i="11"/>
  <c r="H13" i="11"/>
  <c r="N13" i="11"/>
  <c r="H18" i="11"/>
  <c r="N18" i="11"/>
  <c r="G19" i="11"/>
  <c r="M19" i="11"/>
  <c r="O19" i="11" l="1"/>
  <c r="P18" i="11"/>
  <c r="P13" i="11"/>
  <c r="A1" i="7" l="1"/>
  <c r="A1" i="8"/>
  <c r="A1" i="1" l="1"/>
  <c r="A1" i="12" s="1"/>
  <c r="A1" i="2"/>
  <c r="A1" i="5"/>
  <c r="A1" i="4"/>
  <c r="D7" i="4" l="1"/>
  <c r="E7" i="4" l="1"/>
  <c r="K7" i="4" l="1"/>
  <c r="I7" i="4"/>
  <c r="G7" i="4"/>
  <c r="L7" i="4"/>
  <c r="J7" i="4"/>
  <c r="H7" i="4"/>
  <c r="N7" i="4" l="1"/>
  <c r="L7" i="3" s="1"/>
  <c r="L9" i="3" s="1"/>
  <c r="F7" i="3"/>
  <c r="F9" i="3" s="1"/>
  <c r="P7" i="4"/>
  <c r="N7" i="3" s="1"/>
  <c r="N9" i="3" s="1"/>
  <c r="H7" i="3"/>
  <c r="H10" i="3" s="1"/>
  <c r="O7" i="4"/>
  <c r="M7" i="3" s="1"/>
  <c r="M10" i="3" s="1"/>
  <c r="G7" i="3"/>
  <c r="G9" i="3" s="1"/>
  <c r="R7" i="4"/>
  <c r="P7" i="3" s="1"/>
  <c r="P9" i="3" s="1"/>
  <c r="J7" i="3"/>
  <c r="J10" i="3" s="1"/>
  <c r="M7" i="4"/>
  <c r="K7" i="3" s="1"/>
  <c r="K10" i="3" s="1"/>
  <c r="E7" i="3"/>
  <c r="E10" i="3" s="1"/>
  <c r="Q7" i="4"/>
  <c r="I7" i="3"/>
  <c r="I10" i="3" s="1"/>
  <c r="D7" i="3"/>
  <c r="D9" i="3" s="1"/>
  <c r="B7" i="3"/>
  <c r="B9" i="3" s="1"/>
  <c r="C7" i="3"/>
  <c r="A7" i="3"/>
  <c r="A10" i="3" s="1"/>
  <c r="C10" i="3" l="1"/>
  <c r="C9" i="3"/>
  <c r="O7" i="3"/>
  <c r="G10" i="3"/>
  <c r="E9" i="3"/>
  <c r="B10" i="3"/>
  <c r="J9" i="3"/>
  <c r="D10" i="3"/>
  <c r="N10" i="3"/>
  <c r="M9" i="3"/>
  <c r="F10" i="3"/>
  <c r="P10" i="3"/>
  <c r="K9" i="3"/>
  <c r="H9" i="3"/>
  <c r="I9" i="3"/>
  <c r="L10" i="3"/>
  <c r="A9" i="3"/>
  <c r="O9" i="3" l="1"/>
  <c r="O10" i="3"/>
</calcChain>
</file>

<file path=xl/sharedStrings.xml><?xml version="1.0" encoding="utf-8"?>
<sst xmlns="http://schemas.openxmlformats.org/spreadsheetml/2006/main" count="12033" uniqueCount="2581">
  <si>
    <r>
      <t xml:space="preserve">The Risk Analysis Screening Spreadsheet (RASS) has several linked </t>
    </r>
    <r>
      <rPr>
        <b/>
        <sz val="11"/>
        <color rgb="FF000000"/>
        <rFont val="Arial"/>
        <family val="2"/>
      </rPr>
      <t>input</t>
    </r>
    <r>
      <rPr>
        <sz val="11"/>
        <color rgb="FF000000"/>
        <rFont val="Arial"/>
        <family val="2"/>
      </rPr>
      <t xml:space="preserve"> and </t>
    </r>
    <r>
      <rPr>
        <b/>
        <sz val="11"/>
        <color rgb="FF000000"/>
        <rFont val="Arial"/>
        <family val="2"/>
      </rPr>
      <t>output</t>
    </r>
    <r>
      <rPr>
        <sz val="11"/>
        <color rgb="FF000000"/>
        <rFont val="Arial"/>
        <family val="2"/>
      </rPr>
      <t xml:space="preserve"> worksheets that produce screening risk values. The worksheet tabs are color-coded as follows: </t>
    </r>
  </si>
  <si>
    <t xml:space="preserve">Input pages </t>
  </si>
  <si>
    <t>Outputs</t>
  </si>
  <si>
    <t>Data and reference tables</t>
  </si>
  <si>
    <t>The following worksheets are included in this workbook:</t>
  </si>
  <si>
    <t>Combining Stacks with Similar Dispersion Characteristics</t>
  </si>
  <si>
    <t>Combining Stacks for Use with Look-Up Table</t>
  </si>
  <si>
    <t>Remediation Program Air Emissions Calculator</t>
  </si>
  <si>
    <t>Soil Vapor Extraction (SVE) and/or Air Stripper (AS) Data Input Worksheet</t>
  </si>
  <si>
    <r>
      <t>MPCA Leak ID</t>
    </r>
    <r>
      <rPr>
        <sz val="10"/>
        <rFont val="Arial"/>
        <family val="2"/>
      </rPr>
      <t>:</t>
    </r>
  </si>
  <si>
    <t>SVE - Enter Standard Parameters</t>
  </si>
  <si>
    <t>Air Stripper - Enter Standard Parameters</t>
  </si>
  <si>
    <r>
      <rPr>
        <b/>
        <sz val="10"/>
        <rFont val="Arial"/>
        <family val="2"/>
      </rPr>
      <t>Sample Date</t>
    </r>
    <r>
      <rPr>
        <sz val="10"/>
        <rFont val="Arial"/>
        <family val="2"/>
      </rPr>
      <t>:</t>
    </r>
  </si>
  <si>
    <r>
      <t>SVE Stack Flow Rate (SCFM</t>
    </r>
    <r>
      <rPr>
        <vertAlign val="superscript"/>
        <sz val="10"/>
        <rFont val="Arial"/>
        <family val="2"/>
      </rPr>
      <t>1</t>
    </r>
    <r>
      <rPr>
        <sz val="10"/>
        <rFont val="Arial"/>
        <family val="2"/>
      </rPr>
      <t>):</t>
    </r>
  </si>
  <si>
    <t>Air Stripper Influent Flow Rate (L/s):</t>
  </si>
  <si>
    <r>
      <rPr>
        <b/>
        <sz val="10"/>
        <rFont val="Arial"/>
        <family val="2"/>
      </rPr>
      <t>Person Completing Worksheet</t>
    </r>
    <r>
      <rPr>
        <sz val="10"/>
        <rFont val="Arial"/>
        <family val="2"/>
      </rPr>
      <t>:</t>
    </r>
  </si>
  <si>
    <r>
      <t>SVE Stack Flow Rate (m</t>
    </r>
    <r>
      <rPr>
        <vertAlign val="superscript"/>
        <sz val="10"/>
        <rFont val="Arial"/>
        <family val="2"/>
      </rPr>
      <t>3</t>
    </r>
    <r>
      <rPr>
        <sz val="10"/>
        <rFont val="Arial"/>
        <family val="2"/>
      </rPr>
      <t>/sec):</t>
    </r>
  </si>
  <si>
    <r>
      <rPr>
        <b/>
        <sz val="10"/>
        <rFont val="Arial"/>
        <family val="2"/>
      </rPr>
      <t>Notes</t>
    </r>
    <r>
      <rPr>
        <sz val="10"/>
        <rFont val="Arial"/>
        <family val="2"/>
      </rPr>
      <t>: Use this area to provide comments regarding the sampling event, input parameters, etc.</t>
    </r>
  </si>
  <si>
    <t>Chemical Name</t>
  </si>
  <si>
    <t xml:space="preserve">CAS # </t>
  </si>
  <si>
    <r>
      <t>SVE Emission Concentration                  (µg/m</t>
    </r>
    <r>
      <rPr>
        <vertAlign val="superscript"/>
        <sz val="9"/>
        <color indexed="8"/>
        <rFont val="Arial"/>
        <family val="2"/>
      </rPr>
      <t>3</t>
    </r>
    <r>
      <rPr>
        <sz val="9"/>
        <color indexed="8"/>
        <rFont val="Arial"/>
        <family val="2"/>
      </rPr>
      <t>)</t>
    </r>
  </si>
  <si>
    <t xml:space="preserve"> SVE Emission Rate            (µg/sec)</t>
  </si>
  <si>
    <t xml:space="preserve"> SVE Emission Rate               (lbs/hour)</t>
  </si>
  <si>
    <t xml:space="preserve"> SVE Emission Rate                 (tons/year)</t>
  </si>
  <si>
    <t>AS Influent Groundwater Concentration (µg/L)</t>
  </si>
  <si>
    <t>AS Effluent Groundwater Concentration (µg/L)</t>
  </si>
  <si>
    <t>AS Removal Factor        (unit-less)</t>
  </si>
  <si>
    <t xml:space="preserve">AS Emission Rate                (µg/sec) </t>
  </si>
  <si>
    <t>AS Emission Rate (lbs/hour)</t>
  </si>
  <si>
    <t>AS Emission Rate             (tons/year)</t>
  </si>
  <si>
    <t>Site Emission Rate         (lbs/hour)</t>
  </si>
  <si>
    <t>Site Emission Rate            (tons/year)</t>
  </si>
  <si>
    <r>
      <rPr>
        <vertAlign val="superscript"/>
        <sz val="9"/>
        <rFont val="Arial"/>
        <family val="2"/>
      </rPr>
      <t>1</t>
    </r>
    <r>
      <rPr>
        <sz val="9"/>
        <rFont val="Arial"/>
        <family val="2"/>
      </rPr>
      <t>SCFM = standard cubic feet per minute based on a standard temperature of 77° F (25° C, 298.15 K) and a standard pressure of 1 atmosphere (14.7 pounds per square inch, 29.92 inches of mercury, 760 millimeters of mercury).</t>
    </r>
  </si>
  <si>
    <t xml:space="preserve">Facility name: </t>
  </si>
  <si>
    <t xml:space="preserve">Facility TEMPO ID: </t>
  </si>
  <si>
    <t xml:space="preserve">Date: </t>
  </si>
  <si>
    <t>*Replace stack names with source IDs: 'SV01'</t>
  </si>
  <si>
    <t>CAS # or MPCA #</t>
  </si>
  <si>
    <t>Total Facility Emissions</t>
  </si>
  <si>
    <t>Stack #1</t>
  </si>
  <si>
    <t>Stack #2</t>
  </si>
  <si>
    <t>Stack #3</t>
  </si>
  <si>
    <t>Stack #4</t>
  </si>
  <si>
    <t>Stack #5</t>
  </si>
  <si>
    <t>Stack #6</t>
  </si>
  <si>
    <t>Stack #7</t>
  </si>
  <si>
    <t>Stack #8</t>
  </si>
  <si>
    <t>Stack #9</t>
  </si>
  <si>
    <t>Stack #10</t>
  </si>
  <si>
    <t>Stack #11</t>
  </si>
  <si>
    <t>Stack #12</t>
  </si>
  <si>
    <t>Stack #13</t>
  </si>
  <si>
    <t>Stack #14</t>
  </si>
  <si>
    <t>Stack #15</t>
  </si>
  <si>
    <t>Stack #16</t>
  </si>
  <si>
    <t>Stack #17</t>
  </si>
  <si>
    <t>Stack #18</t>
  </si>
  <si>
    <t>Stack #19</t>
  </si>
  <si>
    <t>Stack #20</t>
  </si>
  <si>
    <t>Stack #21</t>
  </si>
  <si>
    <t>Stack #22</t>
  </si>
  <si>
    <t>Stack #23</t>
  </si>
  <si>
    <t>Stack #24</t>
  </si>
  <si>
    <t>Stack #25</t>
  </si>
  <si>
    <t>Stack #26</t>
  </si>
  <si>
    <t xml:space="preserve"> </t>
  </si>
  <si>
    <t>Stack #27</t>
  </si>
  <si>
    <t>Stack #28</t>
  </si>
  <si>
    <t>Stack #29</t>
  </si>
  <si>
    <t>Stack #30</t>
  </si>
  <si>
    <t>Stack #31</t>
  </si>
  <si>
    <t>Stack #32</t>
  </si>
  <si>
    <t>Stack #33</t>
  </si>
  <si>
    <t>Stack #34</t>
  </si>
  <si>
    <t>Stack #35</t>
  </si>
  <si>
    <t>Stack #36</t>
  </si>
  <si>
    <t>Stack #37</t>
  </si>
  <si>
    <t>Stack #38</t>
  </si>
  <si>
    <t>Stack #39</t>
  </si>
  <si>
    <t>Stack #40</t>
  </si>
  <si>
    <t>Stack #41</t>
  </si>
  <si>
    <t>Stack #42</t>
  </si>
  <si>
    <t>Stack #43</t>
  </si>
  <si>
    <t>Stack #44</t>
  </si>
  <si>
    <t>Stack #45</t>
  </si>
  <si>
    <t>Stack #46</t>
  </si>
  <si>
    <t>Stack #47</t>
  </si>
  <si>
    <t>Stack #48</t>
  </si>
  <si>
    <t>Stack #49</t>
  </si>
  <si>
    <t>Stack #50</t>
  </si>
  <si>
    <t/>
  </si>
  <si>
    <t>(tons/yr)</t>
  </si>
  <si>
    <t>Hourly Emissions (lb/hr)</t>
  </si>
  <si>
    <t>Annual Emissions (tpy)</t>
  </si>
  <si>
    <t>*Inputs should be made in yellow cells</t>
  </si>
  <si>
    <t>*You may run AERMOD or other refined dispersion modeling to replace the default screening values. Values are unit dispersion: 1 ug/m3 per 1 g/s emissions.</t>
  </si>
  <si>
    <t>Notes</t>
  </si>
  <si>
    <t>Stack height (meters)</t>
  </si>
  <si>
    <t>required for lookup             (1-99 m)</t>
  </si>
  <si>
    <t>Distance to property line or receptor (meters)</t>
  </si>
  <si>
    <t>required for lookup (10-10,000m)</t>
  </si>
  <si>
    <t>1-hr dispersion value</t>
  </si>
  <si>
    <t>auto-lookup or manual entry</t>
  </si>
  <si>
    <t>24-hr dispersion value</t>
  </si>
  <si>
    <t>Monthly dispersion value</t>
  </si>
  <si>
    <t>Annual dispersion value</t>
  </si>
  <si>
    <t>No inputs on this page</t>
  </si>
  <si>
    <t>Air Toxics Screening</t>
  </si>
  <si>
    <t>Total Inhalation Risks</t>
  </si>
  <si>
    <t>Total Indirect Pathway Risks</t>
  </si>
  <si>
    <t>Total Multi-pathway Risks</t>
  </si>
  <si>
    <t>Acute</t>
  </si>
  <si>
    <t>Subchronic Noncancer</t>
  </si>
  <si>
    <t>Chronic Noncancer</t>
  </si>
  <si>
    <t>Cancer Index            (1 = 1E-05)</t>
  </si>
  <si>
    <t>Farmer Noncancer</t>
  </si>
  <si>
    <t>Farmer Cancer Index</t>
  </si>
  <si>
    <t>Urban Gardener Noncancer</t>
  </si>
  <si>
    <t>Urban Gardener Cancer Index</t>
  </si>
  <si>
    <t>Resident Noncancer</t>
  </si>
  <si>
    <t>Resident Cancer Index</t>
  </si>
  <si>
    <t>&lt;-- Rounded value for reporting</t>
  </si>
  <si>
    <t>&lt;-- Guidance level</t>
  </si>
  <si>
    <t>&lt;-- OK or REFINE?</t>
  </si>
  <si>
    <t>&lt;-- Calculated value for further calculation and transparency</t>
  </si>
  <si>
    <t>Air Toxics Endpoint Refinement</t>
  </si>
  <si>
    <t>Total Inhalation Hazard Indices</t>
  </si>
  <si>
    <t>Arsenic</t>
  </si>
  <si>
    <t>7440-38-2</t>
  </si>
  <si>
    <t>Benzene</t>
  </si>
  <si>
    <t>71-43-2</t>
  </si>
  <si>
    <t>Bromopropane, 1-</t>
  </si>
  <si>
    <t>106-94-5</t>
  </si>
  <si>
    <t>Endpoint*</t>
  </si>
  <si>
    <t>Butadiene, 1,3-</t>
  </si>
  <si>
    <t>106-99-0</t>
  </si>
  <si>
    <t>Auditory</t>
  </si>
  <si>
    <t>Carbon disulfide</t>
  </si>
  <si>
    <t>75-15-0</t>
  </si>
  <si>
    <t>Blood / Hematological</t>
  </si>
  <si>
    <t>Carbon tetrachloride</t>
  </si>
  <si>
    <t>56-23-5</t>
  </si>
  <si>
    <t>Bone / Teeth</t>
  </si>
  <si>
    <t>111-15-9</t>
  </si>
  <si>
    <t>Cardiovascular</t>
  </si>
  <si>
    <t>Chloroform</t>
  </si>
  <si>
    <t>67-66-3</t>
  </si>
  <si>
    <t>Digestive</t>
  </si>
  <si>
    <t>110-80-5</t>
  </si>
  <si>
    <t>Eyes</t>
  </si>
  <si>
    <t>Ethyl benzene</t>
  </si>
  <si>
    <t>100-41-4</t>
  </si>
  <si>
    <t>Immune</t>
  </si>
  <si>
    <t>Ethyl chloride (Chloroethane)</t>
  </si>
  <si>
    <t>75-00-3</t>
  </si>
  <si>
    <t>Kidney</t>
  </si>
  <si>
    <t>7439-97-6</t>
  </si>
  <si>
    <t>Liver</t>
  </si>
  <si>
    <t>109-86-4</t>
  </si>
  <si>
    <t>Neurological</t>
  </si>
  <si>
    <t>Propylene oxide</t>
  </si>
  <si>
    <t>75-56-9</t>
  </si>
  <si>
    <t>Respiratory</t>
  </si>
  <si>
    <t>Skin</t>
  </si>
  <si>
    <r>
      <rPr>
        <b/>
        <sz val="10"/>
        <color rgb="FF000000"/>
        <rFont val="Arial"/>
        <family val="2"/>
      </rPr>
      <t>*</t>
    </r>
    <r>
      <rPr>
        <sz val="10"/>
        <color rgb="FF000000"/>
        <rFont val="Arial"/>
        <family val="2"/>
      </rPr>
      <t>Some pollutants have more than one endpoint and are included in multiple endpoint totals.</t>
    </r>
  </si>
  <si>
    <t>Inhalation Risks</t>
  </si>
  <si>
    <t>Chronic Non-inhalation Pathway Risks</t>
  </si>
  <si>
    <t>Chronic Total Risks (Inhalation + Non-inhalation)</t>
  </si>
  <si>
    <t>CAS# or MPCA#</t>
  </si>
  <si>
    <t>Cancer Index</t>
  </si>
  <si>
    <t>All pollutant total</t>
  </si>
  <si>
    <t>No inputs needed on this page</t>
  </si>
  <si>
    <t>Air Concentrations in ug/m3</t>
  </si>
  <si>
    <t>Total - All stacks</t>
  </si>
  <si>
    <t>C(1-hr)</t>
  </si>
  <si>
    <t>C(24-hr)</t>
  </si>
  <si>
    <t>C(monthly)</t>
  </si>
  <si>
    <t>C(annual)</t>
  </si>
  <si>
    <t>Toxicity Values Reference Table</t>
  </si>
  <si>
    <t>Marked with "1" if applies</t>
  </si>
  <si>
    <t>Surrogate</t>
  </si>
  <si>
    <t>Group</t>
  </si>
  <si>
    <t>CAS or MPCA-ID</t>
  </si>
  <si>
    <t>Includes HAPs</t>
  </si>
  <si>
    <t>Acute Air Reference</t>
  </si>
  <si>
    <t>Acute Air Concentration</t>
  </si>
  <si>
    <t>Acute General Endpoint</t>
  </si>
  <si>
    <t>Acute Specific Endpoint</t>
  </si>
  <si>
    <t>Acute Footnote</t>
  </si>
  <si>
    <t>Acute Surrogate CAS</t>
  </si>
  <si>
    <t>Acute Surrogate Name</t>
  </si>
  <si>
    <t>Cancer Based Air Reference</t>
  </si>
  <si>
    <t>Cancer Unit Risk</t>
  </si>
  <si>
    <t>Cancer Based Air Concentration             (Risk of 1E-05)</t>
  </si>
  <si>
    <t>Cancer Footnote</t>
  </si>
  <si>
    <t>Cancer Surrogate CAS</t>
  </si>
  <si>
    <t>Cancer Surrogate Name</t>
  </si>
  <si>
    <t>Non-Cancer Chronic Air Reference</t>
  </si>
  <si>
    <t>Non-Cancer Chronic Air Concentration</t>
  </si>
  <si>
    <t>Non-Cancer General Endpoint</t>
  </si>
  <si>
    <t>Non-Cancer Specific Endpoint</t>
  </si>
  <si>
    <t>Non-Cancer Footnote</t>
  </si>
  <si>
    <t>Non-Cancer Surrogate CAS</t>
  </si>
  <si>
    <t>Non-Cancer Surrogate Name</t>
  </si>
  <si>
    <t>Sub-Chronic Air Reference</t>
  </si>
  <si>
    <t>Sub-Chronic Air Concentration</t>
  </si>
  <si>
    <t>Sub-Chronic General Endpoint</t>
  </si>
  <si>
    <t>Sub-Chronic Specific Endpoint</t>
  </si>
  <si>
    <t>Sub-Chronic Footnote</t>
  </si>
  <si>
    <t>Sub-Chronic Surrogate CAS</t>
  </si>
  <si>
    <t>Sub-Chronic Surrogate Name</t>
  </si>
  <si>
    <t>Persistent Bioaccumulative Toxicant</t>
  </si>
  <si>
    <t>Developmental Toxicant</t>
  </si>
  <si>
    <t>Respiratory Sensitizer</t>
  </si>
  <si>
    <t>PAH</t>
  </si>
  <si>
    <t>202-94-8</t>
  </si>
  <si>
    <t>11H-Benz[b,c]aceanthrylene</t>
  </si>
  <si>
    <t>YES</t>
  </si>
  <si>
    <t>MDH RAA</t>
  </si>
  <si>
    <t>202-98-2</t>
  </si>
  <si>
    <t>4H-Cyclopenta[d,e,f]chrysene</t>
  </si>
  <si>
    <t>ALD</t>
  </si>
  <si>
    <t>75-07-0</t>
  </si>
  <si>
    <t>Acetaldehyde</t>
  </si>
  <si>
    <t>CAL EPA</t>
  </si>
  <si>
    <t>MDH HRV</t>
  </si>
  <si>
    <t>IRIS</t>
  </si>
  <si>
    <t>Resp</t>
  </si>
  <si>
    <t>60-35-5</t>
  </si>
  <si>
    <t>Acetamide</t>
  </si>
  <si>
    <t>67-64-1</t>
  </si>
  <si>
    <t>Acetone</t>
  </si>
  <si>
    <t>NO</t>
  </si>
  <si>
    <t>ATSDR</t>
  </si>
  <si>
    <t>75-86-5</t>
  </si>
  <si>
    <t>Acetone Cyanohydrin</t>
  </si>
  <si>
    <t>PPRTV</t>
  </si>
  <si>
    <t>75-05-8</t>
  </si>
  <si>
    <t>Acetonitrile</t>
  </si>
  <si>
    <t>Systemic</t>
  </si>
  <si>
    <t>53-96-3</t>
  </si>
  <si>
    <t>Acetylaminofluorene, 2-</t>
  </si>
  <si>
    <t>107-02-8</t>
  </si>
  <si>
    <t>Acrolein</t>
  </si>
  <si>
    <t>MDH HBV</t>
  </si>
  <si>
    <t>79-06-1</t>
  </si>
  <si>
    <t>Acrylamide</t>
  </si>
  <si>
    <t>3688-53-7</t>
  </si>
  <si>
    <t>Acrylamide, 2-(2-furyl)-3-(5-nitro-2-furyl)-</t>
  </si>
  <si>
    <t>79-10-7</t>
  </si>
  <si>
    <t>Acrylic acid</t>
  </si>
  <si>
    <t>107-13-1</t>
  </si>
  <si>
    <t>Acrylonitrile</t>
  </si>
  <si>
    <t>111-69-3</t>
  </si>
  <si>
    <t>Adiponitrile</t>
  </si>
  <si>
    <t>Blood</t>
  </si>
  <si>
    <t>Slight anemia without any nonneoplastic lesions</t>
  </si>
  <si>
    <t>SUR</t>
  </si>
  <si>
    <t>ALDEHYDES</t>
  </si>
  <si>
    <t>Aldehydes</t>
  </si>
  <si>
    <t>Some</t>
  </si>
  <si>
    <t>MDH</t>
  </si>
  <si>
    <t>50-00-0</t>
  </si>
  <si>
    <t>Formaldehyde</t>
  </si>
  <si>
    <t>Respiratory system</t>
  </si>
  <si>
    <t>111-30-8</t>
  </si>
  <si>
    <t>Glutaraldehyde</t>
  </si>
  <si>
    <t>ALIPHATIC-MID</t>
  </si>
  <si>
    <t>Aliphatic Hydrocarbon Streams (Midrange)</t>
  </si>
  <si>
    <t>Goblet cell hypertrophy   </t>
  </si>
  <si>
    <t>107-18-6</t>
  </si>
  <si>
    <t>Allyl alcohol</t>
  </si>
  <si>
    <t>107-05-1</t>
  </si>
  <si>
    <t>Allyl chloride</t>
  </si>
  <si>
    <t>7429-90-5</t>
  </si>
  <si>
    <t>Aluminum</t>
  </si>
  <si>
    <t>Psychomotor and cognitive impairment   </t>
  </si>
  <si>
    <t>82-28-0</t>
  </si>
  <si>
    <t>Amino-2-methylanthraquinone, 1-</t>
  </si>
  <si>
    <t>712-68-5</t>
  </si>
  <si>
    <t>Amino-5-(5-nitro-2-furyl)-1,3,4-thiadiazol, 2-</t>
  </si>
  <si>
    <t>6109-97-3</t>
  </si>
  <si>
    <t>Amino-9-ethylcarbazolehydrochloride, 3-</t>
  </si>
  <si>
    <t>117-79-3</t>
  </si>
  <si>
    <t>Aminoanthraquinone, 2-</t>
  </si>
  <si>
    <t>97-56-3</t>
  </si>
  <si>
    <t>Aminoazotoluene, o- (C.I. Solvent Yellow 3)</t>
  </si>
  <si>
    <t>92-67-1</t>
  </si>
  <si>
    <t>Aminobiphenyl, 4-</t>
  </si>
  <si>
    <t>61-82-5</t>
  </si>
  <si>
    <t>Amitrole</t>
  </si>
  <si>
    <t>7664-41-7</t>
  </si>
  <si>
    <t>Ammonia</t>
  </si>
  <si>
    <t>62-53-3</t>
  </si>
  <si>
    <t>Aniline</t>
  </si>
  <si>
    <t>Methemoglobin increase, spleen toxicity</t>
  </si>
  <si>
    <t>90-04-0</t>
  </si>
  <si>
    <t>Anisidine, o-</t>
  </si>
  <si>
    <t>134-29-2</t>
  </si>
  <si>
    <t>Anisidine hydrochloride, o-</t>
  </si>
  <si>
    <t>191-26-4</t>
  </si>
  <si>
    <t>Anthanthrene</t>
  </si>
  <si>
    <t>Sb</t>
  </si>
  <si>
    <t>7440-36-0</t>
  </si>
  <si>
    <t>Antimony</t>
  </si>
  <si>
    <t>Increased incidence of alveolar and intraalveolar macrophages.</t>
  </si>
  <si>
    <t>1309-64-4</t>
  </si>
  <si>
    <t>Antimony trioxide</t>
  </si>
  <si>
    <t>ANTIMONY-COMPS</t>
  </si>
  <si>
    <t>Antimony Compounds</t>
  </si>
  <si>
    <t>140-57-8</t>
  </si>
  <si>
    <t>Aramite</t>
  </si>
  <si>
    <t>As</t>
  </si>
  <si>
    <t>Development; cardiovascular system; nervous system; respiratory; skin</t>
  </si>
  <si>
    <t>ARSENIC-COMPS</t>
  </si>
  <si>
    <t>Arsenic Compounds</t>
  </si>
  <si>
    <t>1327-53-3</t>
  </si>
  <si>
    <t>Arsenic Trioxide</t>
  </si>
  <si>
    <t>7784-42-1</t>
  </si>
  <si>
    <t>Arsine</t>
  </si>
  <si>
    <t>1332-21-4</t>
  </si>
  <si>
    <t>Asbestos (units in fibers)</t>
  </si>
  <si>
    <t>1332-21-4-LAA</t>
  </si>
  <si>
    <t>Asbestos, Libby Amphibole (units in fibers)</t>
  </si>
  <si>
    <t>492-80-8</t>
  </si>
  <si>
    <t>Auramine (C.I. Solvent Yellow 34)</t>
  </si>
  <si>
    <t>103-33-3</t>
  </si>
  <si>
    <t>Azobenzene</t>
  </si>
  <si>
    <t>123-77-3</t>
  </si>
  <si>
    <t>Azodicarbonamide</t>
  </si>
  <si>
    <t>Decrements in lung function</t>
  </si>
  <si>
    <t>10294-40-3</t>
  </si>
  <si>
    <t>Barium Chromate</t>
  </si>
  <si>
    <t>7440-47-3</t>
  </si>
  <si>
    <t>Chromium</t>
  </si>
  <si>
    <t>56-55-3</t>
  </si>
  <si>
    <t>Benz[a]anthracene</t>
  </si>
  <si>
    <t>199-54-2</t>
  </si>
  <si>
    <t>Benz[e]aceanthrylene</t>
  </si>
  <si>
    <t>202-33-5</t>
  </si>
  <si>
    <t>Benz[j]aceanthryIene</t>
  </si>
  <si>
    <t>211-91-6</t>
  </si>
  <si>
    <t>Benz[l]aceanthryIene</t>
  </si>
  <si>
    <t>MDH HBV (2020)</t>
  </si>
  <si>
    <t>Decreased lymphocyte count</t>
  </si>
  <si>
    <t>92-87-5</t>
  </si>
  <si>
    <t>Benzidine</t>
  </si>
  <si>
    <t>205-82-3</t>
  </si>
  <si>
    <t>Benzo(j)fluoranthene</t>
  </si>
  <si>
    <t>207-08-9</t>
  </si>
  <si>
    <t>Benzo(k)fluoranthene</t>
  </si>
  <si>
    <t>50-32-8</t>
  </si>
  <si>
    <t>Benzo[a]pyrene</t>
  </si>
  <si>
    <t>Decreased embryo/fetal survival</t>
  </si>
  <si>
    <t>205-99-2</t>
  </si>
  <si>
    <t>Benzo[b]fluoranthene</t>
  </si>
  <si>
    <t>205-12-9</t>
  </si>
  <si>
    <t>Benzo[c]fluorene</t>
  </si>
  <si>
    <t>191-24-2</t>
  </si>
  <si>
    <t>Benzo[g,h,i]perylene</t>
  </si>
  <si>
    <t>65-85-0</t>
  </si>
  <si>
    <t>Benzoic Acid</t>
  </si>
  <si>
    <t>100-44-7</t>
  </si>
  <si>
    <t>Benzyl chloride</t>
  </si>
  <si>
    <t>Lesions   </t>
  </si>
  <si>
    <t>Lesions</t>
  </si>
  <si>
    <t>Be</t>
  </si>
  <si>
    <t>7440-41-7</t>
  </si>
  <si>
    <t>Beryllium</t>
  </si>
  <si>
    <t>BERYLLIUM-COMPS</t>
  </si>
  <si>
    <t>Beryllium Compounds</t>
  </si>
  <si>
    <t>CALEPA</t>
  </si>
  <si>
    <t>1304-56-9</t>
  </si>
  <si>
    <t>Beryllium Oxide</t>
  </si>
  <si>
    <t>13510-49-1</t>
  </si>
  <si>
    <t>Beryllium sulfate</t>
  </si>
  <si>
    <t>111-44-4</t>
  </si>
  <si>
    <t>Bis(2-chloroethyl)ether</t>
  </si>
  <si>
    <t>117-81-7</t>
  </si>
  <si>
    <t>Bis(2-ethylhexyl)phthalate (DEHP)</t>
  </si>
  <si>
    <t>542-88-1</t>
  </si>
  <si>
    <t>Bis(chloromethyl)ether</t>
  </si>
  <si>
    <t>7440-42-8</t>
  </si>
  <si>
    <t>Boron And Borates Only</t>
  </si>
  <si>
    <t>10294-34-5</t>
  </si>
  <si>
    <t>Boron Trichloride</t>
  </si>
  <si>
    <t>7637-07-2</t>
  </si>
  <si>
    <t>Boron Trifluoride</t>
  </si>
  <si>
    <t>108-86-1</t>
  </si>
  <si>
    <t>Bromobenzene</t>
  </si>
  <si>
    <t>74-97-5</t>
  </si>
  <si>
    <t>Bromochloromethane</t>
  </si>
  <si>
    <t>Increased relative liver weight</t>
  </si>
  <si>
    <t>75-27-4</t>
  </si>
  <si>
    <t>Bromodichloromethane</t>
  </si>
  <si>
    <t>75-25-2</t>
  </si>
  <si>
    <t>Bromoform</t>
  </si>
  <si>
    <t>74-83-9</t>
  </si>
  <si>
    <t>Bromomethane</t>
  </si>
  <si>
    <t>Degeneration of the olfactory epithelium for the nasal cavity</t>
  </si>
  <si>
    <t>Developmental / reproductive</t>
  </si>
  <si>
    <t>Development (low male fetal weight)</t>
  </si>
  <si>
    <t>Ovarian atrophy</t>
  </si>
  <si>
    <t>CAL EPA *8hr</t>
  </si>
  <si>
    <t>Female reproductive system</t>
  </si>
  <si>
    <t>78-92-2</t>
  </si>
  <si>
    <t>Butyl alcohol, sec-</t>
  </si>
  <si>
    <t>Reduced fetal body weight   </t>
  </si>
  <si>
    <t>Reduced fetal body weight</t>
  </si>
  <si>
    <t>111-76-2</t>
  </si>
  <si>
    <t>Butyl Cellosolve (ethylene glycol monobutyl ether)</t>
  </si>
  <si>
    <t>MDH HRV (IRIS 2010)</t>
  </si>
  <si>
    <t>CALEPA (2018)</t>
  </si>
  <si>
    <t>25013-16-5</t>
  </si>
  <si>
    <t>Butylated hydroxyanisole</t>
  </si>
  <si>
    <t>3068-88-0</t>
  </si>
  <si>
    <t>Butyrolactone, beta-</t>
  </si>
  <si>
    <t>Cd</t>
  </si>
  <si>
    <t>7440-43-9</t>
  </si>
  <si>
    <t>Cadmium</t>
  </si>
  <si>
    <t>CADMIUM-COMPS</t>
  </si>
  <si>
    <t>Cadmium Compounds</t>
  </si>
  <si>
    <t>13765-19-0</t>
  </si>
  <si>
    <t>Calcium Chromate</t>
  </si>
  <si>
    <t>105-60-2</t>
  </si>
  <si>
    <t>Caprolactam</t>
  </si>
  <si>
    <t>Upper respiratory system</t>
  </si>
  <si>
    <t>133-06-2</t>
  </si>
  <si>
    <t>Captan</t>
  </si>
  <si>
    <t>630-08-0</t>
  </si>
  <si>
    <t>Carbon Monoxide</t>
  </si>
  <si>
    <t>Cardio</t>
  </si>
  <si>
    <t>Cardiovascular system</t>
  </si>
  <si>
    <t>463-58-1</t>
  </si>
  <si>
    <t>Carbonyl sulfide</t>
  </si>
  <si>
    <t>Central Nervous System</t>
  </si>
  <si>
    <t>Neurotoxicity</t>
  </si>
  <si>
    <t>Glycol</t>
  </si>
  <si>
    <t>Cellosolve Acetate (ethylene glycol monoethyl ether acetate)</t>
  </si>
  <si>
    <t>Reproductive</t>
  </si>
  <si>
    <t>1306-38-3</t>
  </si>
  <si>
    <t>115-28-6</t>
  </si>
  <si>
    <t>Chlorendic acid</t>
  </si>
  <si>
    <t>108171-26-2</t>
  </si>
  <si>
    <t>Chlorinated Paraffins (C12, 60% Chlorine)</t>
  </si>
  <si>
    <t>7782-50-5</t>
  </si>
  <si>
    <t>Chlorine</t>
  </si>
  <si>
    <t>10049-04-4</t>
  </si>
  <si>
    <t>Chlorine Dioxide (CLO2)</t>
  </si>
  <si>
    <t>75-68-3</t>
  </si>
  <si>
    <t>Chloro-1,1-difluoroethane, 1- (HCFC-142b)</t>
  </si>
  <si>
    <t>563-47-3</t>
  </si>
  <si>
    <t>Chloro-2-methylpropene, 3-</t>
  </si>
  <si>
    <t>95-83-0</t>
  </si>
  <si>
    <t>Chloro-ortho-phenylenediamine, 4-</t>
  </si>
  <si>
    <t>95-69-2</t>
  </si>
  <si>
    <t>Chloro-o-toluidine, p-</t>
  </si>
  <si>
    <t>532-27-4</t>
  </si>
  <si>
    <t>Chloroacetophenone, 2-</t>
  </si>
  <si>
    <t>108-90-7</t>
  </si>
  <si>
    <t>Chlorobenzene</t>
  </si>
  <si>
    <t>Alimentary system; kidney; reproductive system</t>
  </si>
  <si>
    <t>Increased weight and hepatocellular hypertrophy increased weights, tubule dilation, inflammation of the interstitial cells, and regeneration of the epithelium in males</t>
  </si>
  <si>
    <t>510-15-6</t>
  </si>
  <si>
    <t>Chlorobenzilate</t>
  </si>
  <si>
    <t>98-56-6</t>
  </si>
  <si>
    <t>Chlorobenzotrifluoride, 4-</t>
  </si>
  <si>
    <t>Hepatocellular hypertrophy, increased liver weight, minor changes in serum chemistry (small increase in serum ATL)</t>
  </si>
  <si>
    <t>75-45-6</t>
  </si>
  <si>
    <t>Chlorodifluoromethane (HCFC-22)</t>
  </si>
  <si>
    <t>107-30-2</t>
  </si>
  <si>
    <t>Chloromethyl Methyl Ether</t>
  </si>
  <si>
    <t>88-73-3</t>
  </si>
  <si>
    <t>Chloronitrobenzene, o-</t>
  </si>
  <si>
    <t>Nasal Lesions</t>
  </si>
  <si>
    <t>100-00-5</t>
  </si>
  <si>
    <t>Chloronitrobenzene, p-</t>
  </si>
  <si>
    <t>Methemoglobinemia, structural abnormalities in erythrocytes, and splenic effects   </t>
  </si>
  <si>
    <t>Methemoglobinemia, structural abnormalities in erythrocytes, and splenic effects</t>
  </si>
  <si>
    <t>76-06-2</t>
  </si>
  <si>
    <t>Chloropicrin</t>
  </si>
  <si>
    <t>126-99-8</t>
  </si>
  <si>
    <t>Chloroprene</t>
  </si>
  <si>
    <t>Cr</t>
  </si>
  <si>
    <t>1333-82-0</t>
  </si>
  <si>
    <t>18540-29-9</t>
  </si>
  <si>
    <t>Chromium (Hexavalent)</t>
  </si>
  <si>
    <t>18540-29-9-pm</t>
  </si>
  <si>
    <t>Chromium (Hexavalent) - Particulate</t>
  </si>
  <si>
    <t>CHROM-COMPS</t>
  </si>
  <si>
    <t>Chromium Compounds</t>
  </si>
  <si>
    <t>16065-83-1</t>
  </si>
  <si>
    <t>Chromium(III) Compounds</t>
  </si>
  <si>
    <t>218-01-9</t>
  </si>
  <si>
    <t>Chrysene (Benzo(a)phenanthrene)</t>
  </si>
  <si>
    <t>87-29-6</t>
  </si>
  <si>
    <t>Cinnamyl anthranilate</t>
  </si>
  <si>
    <t>10061-01-5</t>
  </si>
  <si>
    <t>cis-1,3-Dichloropropene</t>
  </si>
  <si>
    <t>MDH ISV (IRIS (2000))</t>
  </si>
  <si>
    <t>542-75-6</t>
  </si>
  <si>
    <t>Dichloropropene, 1,3-</t>
  </si>
  <si>
    <t>8007-45-2</t>
  </si>
  <si>
    <t>Coal Tar</t>
  </si>
  <si>
    <t>0-00-7</t>
  </si>
  <si>
    <t>Coke Oven Emissions</t>
  </si>
  <si>
    <t>7440-48-4</t>
  </si>
  <si>
    <t>Cobalt</t>
  </si>
  <si>
    <t>Irritation Decreased function   </t>
  </si>
  <si>
    <t>Irritation Decreased function</t>
  </si>
  <si>
    <t>Cu</t>
  </si>
  <si>
    <t>7440-50-8</t>
  </si>
  <si>
    <t>Copper</t>
  </si>
  <si>
    <t>COPPER-COMPS</t>
  </si>
  <si>
    <t>Copper Compounds</t>
  </si>
  <si>
    <t>120-71-8</t>
  </si>
  <si>
    <t>Cresidine, p-</t>
  </si>
  <si>
    <t>Cresols</t>
  </si>
  <si>
    <t>108-39-4</t>
  </si>
  <si>
    <t>Cresol, m-</t>
  </si>
  <si>
    <t>Nervous system</t>
  </si>
  <si>
    <t>1319-77-3</t>
  </si>
  <si>
    <t>Cresols/Cresylic acid (isomers and mixture)</t>
  </si>
  <si>
    <t>95-48-7</t>
  </si>
  <si>
    <t>Cresol, o-</t>
  </si>
  <si>
    <t>106-44-5</t>
  </si>
  <si>
    <t>Cresol, p-</t>
  </si>
  <si>
    <t>Cresol</t>
  </si>
  <si>
    <t>98-82-8</t>
  </si>
  <si>
    <t>Cumene</t>
  </si>
  <si>
    <t>135-20-6</t>
  </si>
  <si>
    <t>Cupferron</t>
  </si>
  <si>
    <t>CN</t>
  </si>
  <si>
    <t>57-12-5</t>
  </si>
  <si>
    <t>Cyanide (Cyanide ion, Inorganic cyanides, Isocyanide)</t>
  </si>
  <si>
    <t>74-90-8</t>
  </si>
  <si>
    <t>Hydrogen cyanide</t>
  </si>
  <si>
    <t>CYANIDE-COMPS</t>
  </si>
  <si>
    <t>Cyanide Compounds</t>
  </si>
  <si>
    <t>110-82-7</t>
  </si>
  <si>
    <t>Cyclohexane</t>
  </si>
  <si>
    <t>Reduced body weight of pups</t>
  </si>
  <si>
    <t>108-94-1</t>
  </si>
  <si>
    <t>Cyclohexanone</t>
  </si>
  <si>
    <t>27208-37-3</t>
  </si>
  <si>
    <t>Cyclopenta[c,d]pyrene</t>
  </si>
  <si>
    <t>615-05-4</t>
  </si>
  <si>
    <t>Diaminoanisole, 2,4-</t>
  </si>
  <si>
    <t>39156-41-7</t>
  </si>
  <si>
    <t>Diaminoanisole sulfate, 2,4-</t>
  </si>
  <si>
    <t>101-80-4</t>
  </si>
  <si>
    <t>Diaminodiphenyl ether, 4,4-</t>
  </si>
  <si>
    <t>1596-84-5</t>
  </si>
  <si>
    <t>Daminozide (Alar)</t>
  </si>
  <si>
    <t>226-36-8</t>
  </si>
  <si>
    <t>Dibenz(a,h)acridine</t>
  </si>
  <si>
    <t>224-42-0</t>
  </si>
  <si>
    <t>Dibenz(a,j)acridine</t>
  </si>
  <si>
    <t>53-70-3</t>
  </si>
  <si>
    <t>Dibenz[a,h]anthracene</t>
  </si>
  <si>
    <t>192-65-4</t>
  </si>
  <si>
    <t>Dibenzo(a,e)pyrene</t>
  </si>
  <si>
    <t>189-64-0</t>
  </si>
  <si>
    <t>Dibenzo(a,h)pyrene</t>
  </si>
  <si>
    <t>191-30-0</t>
  </si>
  <si>
    <t>Dibenzo(a,l)pyrene</t>
  </si>
  <si>
    <t>194-59-2</t>
  </si>
  <si>
    <t>Dibenzo(c,g)carbazole, 7H-</t>
  </si>
  <si>
    <t>5385-75-1</t>
  </si>
  <si>
    <t>Dibenzo[a,e]fluoranthene</t>
  </si>
  <si>
    <t>189-55-9</t>
  </si>
  <si>
    <t>Dibenzo[a,i]pyrene</t>
  </si>
  <si>
    <t>764-41-0</t>
  </si>
  <si>
    <t>Dichloro-2-butene, 1,4-</t>
  </si>
  <si>
    <t>1476-11-5</t>
  </si>
  <si>
    <t>Dichloro-2-butene, cis-1,4-</t>
  </si>
  <si>
    <t>106-46-7</t>
  </si>
  <si>
    <t>Dichlorobenzene(p), 1,4-</t>
  </si>
  <si>
    <t>25321-22-6</t>
  </si>
  <si>
    <t>Dichlorobenzenes</t>
  </si>
  <si>
    <t>91-94-1</t>
  </si>
  <si>
    <t>Dichlorobenzidene, 3,3-</t>
  </si>
  <si>
    <t>75-71-8</t>
  </si>
  <si>
    <t>Dichlorodifluoromethane (CFC-12)</t>
  </si>
  <si>
    <t>72-54-8</t>
  </si>
  <si>
    <t>Dichlorodiphenyldichloroethane (DDD)</t>
  </si>
  <si>
    <t xml:space="preserve">CAL EPA </t>
  </si>
  <si>
    <t>72-55-9</t>
  </si>
  <si>
    <t>Dichlorodiphenyldichloroethylene (DDE)</t>
  </si>
  <si>
    <t>50-29-3</t>
  </si>
  <si>
    <t>Dichlorodiphenyltrichloroethane, p, p'- (DDT)</t>
  </si>
  <si>
    <t>75-35-4</t>
  </si>
  <si>
    <t>Dichloroethylene (1,1-) (Vinylidene chloride)</t>
  </si>
  <si>
    <t>156-60-5</t>
  </si>
  <si>
    <t>Dichloroethylene, trans-1,2-</t>
  </si>
  <si>
    <t>Immune system</t>
  </si>
  <si>
    <t>MDH HRV (IRIS)</t>
  </si>
  <si>
    <t>78-88-6</t>
  </si>
  <si>
    <t>Dichloropropene, 2,3-</t>
  </si>
  <si>
    <t>62-73-7</t>
  </si>
  <si>
    <t>Dichlorvos</t>
  </si>
  <si>
    <t>77-73-6</t>
  </si>
  <si>
    <t>Dicyclopentadiene</t>
  </si>
  <si>
    <t>0-02-4</t>
  </si>
  <si>
    <t>Diesel exhaust particulate</t>
  </si>
  <si>
    <t>111-42-2</t>
  </si>
  <si>
    <t>Diethanolamine</t>
  </si>
  <si>
    <t>Increased incidence of squamous metaplasia (level 1) in males</t>
  </si>
  <si>
    <t>112-34-5</t>
  </si>
  <si>
    <t>Diethylene Glycol Monobutyl Ether</t>
  </si>
  <si>
    <t>Hepatocellular vacuolization</t>
  </si>
  <si>
    <t>111-90-0</t>
  </si>
  <si>
    <t>Diethylene Glycol Monoethyl Ether</t>
  </si>
  <si>
    <t xml:space="preserve">Irritation   
</t>
  </si>
  <si>
    <t>Irritation</t>
  </si>
  <si>
    <t>75-37-6</t>
  </si>
  <si>
    <t>Difluoroethane, 1,1-</t>
  </si>
  <si>
    <t>101-90-6</t>
  </si>
  <si>
    <t>Diglycidyl Resorcinol Ether</t>
  </si>
  <si>
    <t>94-58-6</t>
  </si>
  <si>
    <t>Dihydrosafrole</t>
  </si>
  <si>
    <t>108-20-3</t>
  </si>
  <si>
    <t>Diisopropyl Ether</t>
  </si>
  <si>
    <t>60-11-7</t>
  </si>
  <si>
    <t>Dimethyl aminoazobenzene</t>
  </si>
  <si>
    <t>68-12-2</t>
  </si>
  <si>
    <t>Dimethyl formamide</t>
  </si>
  <si>
    <t>Elevated liver enzyme changes</t>
  </si>
  <si>
    <t>108-01-0</t>
  </si>
  <si>
    <t>Dimethylamino ethanol, 2-</t>
  </si>
  <si>
    <t>57-97-6</t>
  </si>
  <si>
    <t>Dimethylbenz[a]anthracene, 7,12-</t>
  </si>
  <si>
    <t>79-44-7</t>
  </si>
  <si>
    <t>Dimethylcarbamoyl Chloride</t>
  </si>
  <si>
    <t>57-14-7</t>
  </si>
  <si>
    <t>Dimethylhydrazine, 1,1-</t>
  </si>
  <si>
    <t>540-73-8</t>
  </si>
  <si>
    <t>Dimethylhydrazine, 1,2-</t>
  </si>
  <si>
    <t>42397-64-8</t>
  </si>
  <si>
    <t>Dinitropyrene, 1,6- (BaP)</t>
  </si>
  <si>
    <t>42397-65-9</t>
  </si>
  <si>
    <t>Dinitropyrene, 1,8- (BaP)</t>
  </si>
  <si>
    <t>121-14-2</t>
  </si>
  <si>
    <t>Dinitrotoluene, 2,4-</t>
  </si>
  <si>
    <t>123-91-1</t>
  </si>
  <si>
    <t>Dioxane, 1,4- (1,4-Diethylene dioxide)</t>
  </si>
  <si>
    <t>122-66-7</t>
  </si>
  <si>
    <t>Diphenylhydrazine, 1,2-</t>
  </si>
  <si>
    <t>1937-37-7</t>
  </si>
  <si>
    <t>Direct Black 38</t>
  </si>
  <si>
    <t>2602-46-2</t>
  </si>
  <si>
    <t>Direct Blue 6</t>
  </si>
  <si>
    <t>16071-86-6</t>
  </si>
  <si>
    <t>Direct Brown 95</t>
  </si>
  <si>
    <t>106-89-8</t>
  </si>
  <si>
    <t>Epichlorohydrin (l-Chloro-2,3-epoxypropane)</t>
  </si>
  <si>
    <t>Changes in the nasal turbinates</t>
  </si>
  <si>
    <t>106-88-7</t>
  </si>
  <si>
    <t>Epoxybutane, 1,2-</t>
  </si>
  <si>
    <t>Ethoxyethanol, 2- (ethylene glycol monoethyl ether)</t>
  </si>
  <si>
    <t>141-78-6</t>
  </si>
  <si>
    <t>Ethyl acetate</t>
  </si>
  <si>
    <t>Decreased body weights, body-weight gains, food efficiency, startle response (both sexes), and decreased food consumption (males)</t>
  </si>
  <si>
    <t>140-88-5</t>
  </si>
  <si>
    <t>Ethyl Acrylate</t>
  </si>
  <si>
    <t>Dose-dependent histopathological lesions of the olfactory tract, including respiratory metaplasia.</t>
  </si>
  <si>
    <t>Ethylbenzene</t>
  </si>
  <si>
    <t>51-79-6</t>
  </si>
  <si>
    <t>Ethyl carbamate (Urethane)</t>
  </si>
  <si>
    <t>Delayed fetal ossification</t>
  </si>
  <si>
    <t>97-63-2</t>
  </si>
  <si>
    <t>Ethyl Methacrylate</t>
  </si>
  <si>
    <t>Decreased in maternal body weight gain   </t>
  </si>
  <si>
    <t>Decrease in maternal body weight gain</t>
  </si>
  <si>
    <t>637-92-3</t>
  </si>
  <si>
    <t>Ethyl tertiary-butyl ether (ETBE)</t>
  </si>
  <si>
    <t>Increased absolute kidney weight</t>
  </si>
  <si>
    <t>106-93-4</t>
  </si>
  <si>
    <t>Ethylene dibromide (Dibromoethane)</t>
  </si>
  <si>
    <t>107-06-2</t>
  </si>
  <si>
    <t>Ethylene dichloride (1,2-Dichloroethane)</t>
  </si>
  <si>
    <t>Neurobehavioral impairment</t>
  </si>
  <si>
    <t>107-21-1</t>
  </si>
  <si>
    <t>Ethylene glycol</t>
  </si>
  <si>
    <t>75-21-8</t>
  </si>
  <si>
    <t>Ethylene oxide</t>
  </si>
  <si>
    <t>96-45-7</t>
  </si>
  <si>
    <t>Ethylene thiourea</t>
  </si>
  <si>
    <t>151-56-4</t>
  </si>
  <si>
    <t>Ethyleneimine</t>
  </si>
  <si>
    <t>75-34-3</t>
  </si>
  <si>
    <t>Ethylidene dichloride (1,1-Dichloroethane)</t>
  </si>
  <si>
    <t>206-44-0</t>
  </si>
  <si>
    <t>Fluoranthene</t>
  </si>
  <si>
    <t>FLUORIDES</t>
  </si>
  <si>
    <t>Fluorides (except hydrogen fluoride)</t>
  </si>
  <si>
    <t>Bone, teeth and respiratory</t>
  </si>
  <si>
    <t>7782-41-4</t>
  </si>
  <si>
    <t>Fluorine</t>
  </si>
  <si>
    <t>64-18-6</t>
  </si>
  <si>
    <t>Formic Acid</t>
  </si>
  <si>
    <t>Neutropenia and increased serum alkaline phosphatase</t>
  </si>
  <si>
    <t>60568-05-0</t>
  </si>
  <si>
    <t>Furmecyclox</t>
  </si>
  <si>
    <t>0-01-2</t>
  </si>
  <si>
    <t>Glycol ethers</t>
  </si>
  <si>
    <t>Methoxyethanol, 2- (ethylene glycol monomethyl ether EGME)</t>
  </si>
  <si>
    <t>DF</t>
  </si>
  <si>
    <t>35822-46-9</t>
  </si>
  <si>
    <t>Heptachlorodibenzo-p-dioxin, 1,2,3,4,6,7,8-</t>
  </si>
  <si>
    <t>MPCA</t>
  </si>
  <si>
    <t>Hepatic system (liver); reproductive system; development; endocrine system; respiratory system; hematopoietic system</t>
  </si>
  <si>
    <t>00-08-5</t>
  </si>
  <si>
    <t>Heptachlorodibenzodioxin, All Isomers</t>
  </si>
  <si>
    <t>67562-39-4</t>
  </si>
  <si>
    <t>Heptachlorodibenzofuran, 1,2,3,4,6,7,8-</t>
  </si>
  <si>
    <t>Hepactic system (liver); reproductive system; development; endocrine system; respiratory system; hematopoietic system</t>
  </si>
  <si>
    <t>55673-89-7</t>
  </si>
  <si>
    <t>Heptachlorodibenzofuran, 1,2,3,4,7,8,9-</t>
  </si>
  <si>
    <t>00-08-4</t>
  </si>
  <si>
    <t>Heptachlorodibenzofuran, All Isomers</t>
  </si>
  <si>
    <t>142-82-5</t>
  </si>
  <si>
    <t>Heptane, N</t>
  </si>
  <si>
    <t>Loss of hearing sensitivity</t>
  </si>
  <si>
    <t>118-74-1</t>
  </si>
  <si>
    <t>Hexachlorobenzene</t>
  </si>
  <si>
    <t>87-68-3</t>
  </si>
  <si>
    <t>Hexachlorobutadiene</t>
  </si>
  <si>
    <t>608-73-1</t>
  </si>
  <si>
    <t>Hexachlorocyclohexane (technical grade)</t>
  </si>
  <si>
    <t>319-84-6</t>
  </si>
  <si>
    <t>Hexachlorocyclohexane, alpha-</t>
  </si>
  <si>
    <t>319-85-7</t>
  </si>
  <si>
    <t>Hexachlorocyclohexane, beta-1,2,3,4,5,6-</t>
  </si>
  <si>
    <t>58-89-9</t>
  </si>
  <si>
    <t>Hexachlorocyclohexane- Gamma Isomer</t>
  </si>
  <si>
    <t>77-47-4</t>
  </si>
  <si>
    <t>Hexachlorocyclopentadiene</t>
  </si>
  <si>
    <t>Suppurative inflammation of the nose</t>
  </si>
  <si>
    <t>39227-28-6</t>
  </si>
  <si>
    <t>Hexachlorodibenzo-p-dioxin, 1,2,3,4,7,8-</t>
  </si>
  <si>
    <t>57653-85-7</t>
  </si>
  <si>
    <t>Hexachlorodibenzo-p-dioxin, 1,2,3,6,7,8-</t>
  </si>
  <si>
    <t>19408-74-3</t>
  </si>
  <si>
    <t>Hexachlorodibenzo-p-dioxin, 1,2,3,7,8,9-</t>
  </si>
  <si>
    <t>00-08-3</t>
  </si>
  <si>
    <t>Hexachlorodibenzodioxins, All Isomers</t>
  </si>
  <si>
    <t>70648-26-9</t>
  </si>
  <si>
    <t>Hexachlorodibenzofuran, 1,2,3,4,7,8-</t>
  </si>
  <si>
    <t>57117-44-9</t>
  </si>
  <si>
    <t>Hexachlorodibenzofuran, 1,2,3,6,7,8-</t>
  </si>
  <si>
    <t>72918-21-9</t>
  </si>
  <si>
    <t>Hexachlorodibenzofuran, 1,2,3,7,8,9-</t>
  </si>
  <si>
    <t>60851-34-5</t>
  </si>
  <si>
    <t>Hexachlorodibenzofuran, 2,3,4,6,7,8-</t>
  </si>
  <si>
    <t>00-08-2</t>
  </si>
  <si>
    <t>Hexachlorodibenzofurans, All Isomers</t>
  </si>
  <si>
    <t>67-72-1</t>
  </si>
  <si>
    <t>Hexachloroethane</t>
  </si>
  <si>
    <t>DIIS</t>
  </si>
  <si>
    <t>822-06-0</t>
  </si>
  <si>
    <t>Hexamethylene-1,6-diisocyanate</t>
  </si>
  <si>
    <t>110-54-3</t>
  </si>
  <si>
    <t>Hexane</t>
  </si>
  <si>
    <t>Peripheral neuropathology (decreased MCV at 12 weeks)</t>
  </si>
  <si>
    <t>104-76-7</t>
  </si>
  <si>
    <t>Hexanol, 1-,2-ethyl- (2-Ethyl-1-hexanol)</t>
  </si>
  <si>
    <t>591-78-6</t>
  </si>
  <si>
    <t>Hexanone-2</t>
  </si>
  <si>
    <t>302-01-2</t>
  </si>
  <si>
    <t>Hydrazine</t>
  </si>
  <si>
    <t>10034-93-2</t>
  </si>
  <si>
    <t>Hydrazine sulfate</t>
  </si>
  <si>
    <t>7647-01-0</t>
  </si>
  <si>
    <t>Hydrochloric acid (hydrogen chloride)</t>
  </si>
  <si>
    <t>7664-39-3</t>
  </si>
  <si>
    <t>Hydrogen fluoride (Hydrofluoric acid)</t>
  </si>
  <si>
    <t>7783-07-5</t>
  </si>
  <si>
    <t>Hydrogen selenide</t>
  </si>
  <si>
    <t>7783-06-4</t>
  </si>
  <si>
    <t>Hydrogen sulfide</t>
  </si>
  <si>
    <t>193-39-5</t>
  </si>
  <si>
    <t>Indeno(1,2,3-cd)pyrene</t>
  </si>
  <si>
    <t>78-59-1</t>
  </si>
  <si>
    <t>Isophorone</t>
  </si>
  <si>
    <t>67-63-0</t>
  </si>
  <si>
    <t>Isopropyl alcohol</t>
  </si>
  <si>
    <t>Increased mean cumulative motor activity</t>
  </si>
  <si>
    <t>Pb</t>
  </si>
  <si>
    <t>7439-92-1</t>
  </si>
  <si>
    <t>Lead</t>
  </si>
  <si>
    <t>NAAQS</t>
  </si>
  <si>
    <t>301-04-2</t>
  </si>
  <si>
    <t>Lead Acetate</t>
  </si>
  <si>
    <t>Cr, Pb</t>
  </si>
  <si>
    <t>7758-97-6</t>
  </si>
  <si>
    <t>Lead Chromate</t>
  </si>
  <si>
    <t>LEAD-COMPS</t>
  </si>
  <si>
    <t>Lead Compounds</t>
  </si>
  <si>
    <t>7446-27-7</t>
  </si>
  <si>
    <t>Lead Phosphate</t>
  </si>
  <si>
    <t>1335-32-6</t>
  </si>
  <si>
    <t>Lead Subacetate</t>
  </si>
  <si>
    <t>Lindane (all isomers)</t>
  </si>
  <si>
    <t>108-31-6</t>
  </si>
  <si>
    <t>Maleic anhydride</t>
  </si>
  <si>
    <t>Mn</t>
  </si>
  <si>
    <t>7439-96-5</t>
  </si>
  <si>
    <t>Manganese</t>
  </si>
  <si>
    <t>MANGANESE-COMPS</t>
  </si>
  <si>
    <t>Manganese Compounds</t>
  </si>
  <si>
    <t>Hg</t>
  </si>
  <si>
    <t>Mercury (elemental)</t>
  </si>
  <si>
    <t>MERCURY-COMPS</t>
  </si>
  <si>
    <t>Mercury Compounds</t>
  </si>
  <si>
    <t>126-98-7</t>
  </si>
  <si>
    <t>Methacrylonitrile</t>
  </si>
  <si>
    <t>Statistically significant higher liver weight</t>
  </si>
  <si>
    <t>67-56-1</t>
  </si>
  <si>
    <t>Methanol</t>
  </si>
  <si>
    <t>96-33-3</t>
  </si>
  <si>
    <t>Methyl acrylate</t>
  </si>
  <si>
    <t>110-49-6</t>
  </si>
  <si>
    <t>Methyl Cellosolve Acetate</t>
  </si>
  <si>
    <t>74-87-3</t>
  </si>
  <si>
    <t>Methyl chloride (Chloromethane)</t>
  </si>
  <si>
    <t>Cerebellar lesions</t>
  </si>
  <si>
    <t>71-55-6</t>
  </si>
  <si>
    <t>Methyl chloroform (1,1,1-Trichloroethane)</t>
  </si>
  <si>
    <t>78-93-3</t>
  </si>
  <si>
    <t>Methyl ethyl ketone (2-Butanone)</t>
  </si>
  <si>
    <t>60-34-4</t>
  </si>
  <si>
    <t>Methyl Hydrazine</t>
  </si>
  <si>
    <t>108-10-1</t>
  </si>
  <si>
    <t>Methyl isobutyl ketone (Hexone)</t>
  </si>
  <si>
    <t>ISO</t>
  </si>
  <si>
    <t>624-83-9</t>
  </si>
  <si>
    <t>Methyl isocyanate</t>
  </si>
  <si>
    <t>Respiratory system; reproductive system</t>
  </si>
  <si>
    <t>80-62-6</t>
  </si>
  <si>
    <t>Methyl methacrylate</t>
  </si>
  <si>
    <t>1634-04-4</t>
  </si>
  <si>
    <t>Methyl tert butyl ether</t>
  </si>
  <si>
    <t>56-49-5</t>
  </si>
  <si>
    <t>Methylcholanthrene, 3-</t>
  </si>
  <si>
    <t>3697-24-3</t>
  </si>
  <si>
    <t>Methylchrysene, 5-</t>
  </si>
  <si>
    <t>101-14-4</t>
  </si>
  <si>
    <t>Methylene bis(2-chloroaniline), 4,4-</t>
  </si>
  <si>
    <t>74-95-3</t>
  </si>
  <si>
    <t>Methylene Bromide</t>
  </si>
  <si>
    <t>75-09-2</t>
  </si>
  <si>
    <t>Methylene chloride (Dichloromethane)</t>
  </si>
  <si>
    <t>101-68-8</t>
  </si>
  <si>
    <t>Methylene diphenyl diisocyanate (MDI)</t>
  </si>
  <si>
    <t>101-77-9</t>
  </si>
  <si>
    <t>Methylenedianiline, 4,4-</t>
  </si>
  <si>
    <t>Eyes; alimentary system</t>
  </si>
  <si>
    <t>13552-44-8</t>
  </si>
  <si>
    <t>Methylenedianiline dihydrochloride, 4,4-</t>
  </si>
  <si>
    <t>90-94-8</t>
  </si>
  <si>
    <t>Michler's ketone</t>
  </si>
  <si>
    <t>2385-85-5</t>
  </si>
  <si>
    <t>Mirex</t>
  </si>
  <si>
    <t>7439-98-7</t>
  </si>
  <si>
    <t>Molybdenum</t>
  </si>
  <si>
    <t>Squamous metaplasia of the epiglottis</t>
  </si>
  <si>
    <t>759-73-9</t>
  </si>
  <si>
    <t>N-Nitroso-N-Ethylurea</t>
  </si>
  <si>
    <t>684-93-5</t>
  </si>
  <si>
    <t>N-Nitroso-N-methylurea</t>
  </si>
  <si>
    <t>10595-95-6</t>
  </si>
  <si>
    <t>924-16-3</t>
  </si>
  <si>
    <t>N-Nitrosodi-n-butylamine</t>
  </si>
  <si>
    <t>621-64-7</t>
  </si>
  <si>
    <t>N-Nitrosodi-n-propylamine</t>
  </si>
  <si>
    <t>55-18-5</t>
  </si>
  <si>
    <t>N-Nitrosodiethylamine</t>
  </si>
  <si>
    <t>62-75-9</t>
  </si>
  <si>
    <t>N-Nitrosodimethylamine</t>
  </si>
  <si>
    <t>86-30-6</t>
  </si>
  <si>
    <t>N-Nitrosodiphenylamine</t>
  </si>
  <si>
    <t>59-89-2</t>
  </si>
  <si>
    <t>N-Nitrosomorpholine</t>
  </si>
  <si>
    <t>16543-55-8</t>
  </si>
  <si>
    <t>N-Nitrosonornicotine</t>
  </si>
  <si>
    <t>100-75-4</t>
  </si>
  <si>
    <t>N-Nitrosopiperidine</t>
  </si>
  <si>
    <t>111-84-2</t>
  </si>
  <si>
    <t>N-Nonane</t>
  </si>
  <si>
    <t>Salivation, lacrimation, and marginally depressed body weight   </t>
  </si>
  <si>
    <t>Salivation, lacrimation, and marginally depressed body weight</t>
  </si>
  <si>
    <t>64724-95-6</t>
  </si>
  <si>
    <t>Naphtha, High Flash Aromatic (HFAN)</t>
  </si>
  <si>
    <t>Decreased maternal body weight versus controls.   </t>
  </si>
  <si>
    <t>Decreased maternal body weight versus controls.</t>
  </si>
  <si>
    <t>91-20-3</t>
  </si>
  <si>
    <t>Naphthalene</t>
  </si>
  <si>
    <t>193-09-9</t>
  </si>
  <si>
    <t>Naphtho[2,3-e]pyrene</t>
  </si>
  <si>
    <t>Ni</t>
  </si>
  <si>
    <t>7440-02-0</t>
  </si>
  <si>
    <t>Nickel</t>
  </si>
  <si>
    <t>MDH HRV (CALEPA)</t>
  </si>
  <si>
    <t>0-01-5</t>
  </si>
  <si>
    <t>Nickel Compounds</t>
  </si>
  <si>
    <t>12035-72-2</t>
  </si>
  <si>
    <t>Nickel Subsulfide (NI3S2)</t>
  </si>
  <si>
    <t>373-02-4</t>
  </si>
  <si>
    <t>Nickel Acetate</t>
  </si>
  <si>
    <t>3333-67-3</t>
  </si>
  <si>
    <t>Nickel Carbonate</t>
  </si>
  <si>
    <t>13463-39-3</t>
  </si>
  <si>
    <t xml:space="preserve">Nickel Carbonyl </t>
  </si>
  <si>
    <t>NICKEL-COMPS</t>
  </si>
  <si>
    <t>12054-48-7</t>
  </si>
  <si>
    <t>Nickel Hydroxide</t>
  </si>
  <si>
    <t>1313-99-1</t>
  </si>
  <si>
    <t>Nickel oxide</t>
  </si>
  <si>
    <t>0-02-5</t>
  </si>
  <si>
    <t>Nickel refinery dust from the pyrometallurgical process</t>
  </si>
  <si>
    <t>1271-28-9</t>
  </si>
  <si>
    <t>Nickelocene</t>
  </si>
  <si>
    <t>7697-37-2</t>
  </si>
  <si>
    <t>Nitric acid</t>
  </si>
  <si>
    <t>139-13-9</t>
  </si>
  <si>
    <t>Nitrilotriacetic acid</t>
  </si>
  <si>
    <t>18662-53-8</t>
  </si>
  <si>
    <t>Nitrilotriacetic acid, trisodium salt monohydrate</t>
  </si>
  <si>
    <t>602-87-9</t>
  </si>
  <si>
    <t>Nitroacenaphthene, 5-</t>
  </si>
  <si>
    <t>88-74-4</t>
  </si>
  <si>
    <t>Nitroaniline, 2-</t>
  </si>
  <si>
    <t>Nasal and Eye irritation</t>
  </si>
  <si>
    <t>100-01-6</t>
  </si>
  <si>
    <t>Nitroaniline, 4-</t>
  </si>
  <si>
    <t>Methemoglobinemia</t>
  </si>
  <si>
    <t>98-95-3</t>
  </si>
  <si>
    <t>Nitrobenzene</t>
  </si>
  <si>
    <t>Bronchiolization of the alveoli and olfactory degeneration</t>
  </si>
  <si>
    <t>7496-02-8</t>
  </si>
  <si>
    <t>Nitrochrysene, 6-</t>
  </si>
  <si>
    <t>1836-75-5</t>
  </si>
  <si>
    <t>Nitrofen</t>
  </si>
  <si>
    <t>607-57-8</t>
  </si>
  <si>
    <t>Nitrofluorene, 2-</t>
  </si>
  <si>
    <t>10102-44-0</t>
  </si>
  <si>
    <t>Nitrogen dioxide (NO2)</t>
  </si>
  <si>
    <t>75-52-5</t>
  </si>
  <si>
    <t>Nitromethane</t>
  </si>
  <si>
    <t>Hyaline degeneration in the respiratory epithelium</t>
  </si>
  <si>
    <t>Hyaline droplets in the respiratory epithelium</t>
  </si>
  <si>
    <t>79-46-9</t>
  </si>
  <si>
    <t>Nitropropane, 2-</t>
  </si>
  <si>
    <t>5522-43-0</t>
  </si>
  <si>
    <t>Nitropyrene, 1-</t>
  </si>
  <si>
    <t>57835-92-4</t>
  </si>
  <si>
    <t>Nitropyrene, 4-</t>
  </si>
  <si>
    <t>1116-54-4</t>
  </si>
  <si>
    <t>Nitrosodiethanolamine</t>
  </si>
  <si>
    <t>156-10-5</t>
  </si>
  <si>
    <t>Nitrosodiphenylamine, p-</t>
  </si>
  <si>
    <t>3268-87-9</t>
  </si>
  <si>
    <t>Octachlorodibenzo-p-dioxin, 1,2,3,4,6,7,8,9-</t>
  </si>
  <si>
    <t>39001-02-0</t>
  </si>
  <si>
    <t>Octachlorodibenzofuran, 1,2,3,4,6,7,8,9-</t>
  </si>
  <si>
    <t>10028-15-6</t>
  </si>
  <si>
    <t>Ozone</t>
  </si>
  <si>
    <t>74472-37-0</t>
  </si>
  <si>
    <t>PCB 114 (2,3,4,4,5 Pentachlorobiphenyl)</t>
  </si>
  <si>
    <t>31508-00-6</t>
  </si>
  <si>
    <t>PCB 118 (2,3,4,4,5 Pentachlorobiphenyl)</t>
  </si>
  <si>
    <t>65510-44-3</t>
  </si>
  <si>
    <t>PCB 123 (2,3,4,4,5 Pentachlorobiphenyl)</t>
  </si>
  <si>
    <t>57465-28-8</t>
  </si>
  <si>
    <t>PCB 126 (3,3,4,4,5 Pentachlorobiphenyl)</t>
  </si>
  <si>
    <t>38380-08-4</t>
  </si>
  <si>
    <t>PCB 156 (2,3,3,4,4,5 Hexachlorobiphenyl)</t>
  </si>
  <si>
    <t>69782-90-7</t>
  </si>
  <si>
    <t>PCB 157 (2,3,3,4,4,5 Hexachlorobiphenyl)</t>
  </si>
  <si>
    <t>52663-72-6</t>
  </si>
  <si>
    <t>PCB 167 (2,3,4,4,5,5 Hexachlorobiphenyl)</t>
  </si>
  <si>
    <t>32774-16-6</t>
  </si>
  <si>
    <t>PCB 169 (3,3,4,4,5,5 Hexachlorobiphenyl)</t>
  </si>
  <si>
    <t>39635-31-9</t>
  </si>
  <si>
    <t>PCB 189 (2,3,3,4,4,5,5 Heptachlorobiphenyl)</t>
  </si>
  <si>
    <t>32598-13-3</t>
  </si>
  <si>
    <t>PCB 77 (3,3,4,4-Tetrachlorobiphenyl)</t>
  </si>
  <si>
    <t>70362-50-4</t>
  </si>
  <si>
    <t>PCB 81 (3,4,4,5 Tetrachlorobiphenyl)</t>
  </si>
  <si>
    <t>32598-14-4</t>
  </si>
  <si>
    <t>PCB105 (2,3,3,4,4 Pentachlorobiphenyl)</t>
  </si>
  <si>
    <t>40321-76-4</t>
  </si>
  <si>
    <t>Pentachlorodibenzo-p-dioxin, 1,2,3,7,8-</t>
  </si>
  <si>
    <t>00-08-1</t>
  </si>
  <si>
    <t>Pentachlorodibenzodioxins, All Isomers</t>
  </si>
  <si>
    <t>57117-41-6</t>
  </si>
  <si>
    <t>Pentachlorodibenzofuran, 1,2,3,7,8-</t>
  </si>
  <si>
    <t>57117-31-4</t>
  </si>
  <si>
    <t>Pentachlorodibenzofuran, 2,3,4,7,8-</t>
  </si>
  <si>
    <t>00-09-0</t>
  </si>
  <si>
    <t>Pentachlorodibenzofurans, All Isomers</t>
  </si>
  <si>
    <t>87-86-5</t>
  </si>
  <si>
    <t>Pentachlorophenol</t>
  </si>
  <si>
    <t>109-66-0</t>
  </si>
  <si>
    <t>Pentane, n-</t>
  </si>
  <si>
    <t>PFAS</t>
  </si>
  <si>
    <t>375-73-5</t>
  </si>
  <si>
    <t>Perfluorobutane sulfonic acid (PFBS)</t>
  </si>
  <si>
    <t>MDH RAA *Short-term (24hr)</t>
  </si>
  <si>
    <t>Decrease in total T4</t>
  </si>
  <si>
    <t>375-22-4</t>
  </si>
  <si>
    <t>Perfluorobutanoic acid (PFBA)</t>
  </si>
  <si>
    <t>Hepatic (liver) system, Thyroid</t>
  </si>
  <si>
    <t>Developmental, Hematological (blood) system, Hepatic (liver) system, Thyroid</t>
  </si>
  <si>
    <t>355-46-4</t>
  </si>
  <si>
    <t>Perfluorohexanesulfonic acid (PFHxS)</t>
  </si>
  <si>
    <t>307-24-4</t>
  </si>
  <si>
    <t>Perfluorohexanoic acid (PFHxA)</t>
  </si>
  <si>
    <t xml:space="preserve">Hepatic (liver) system, Respiratory system </t>
  </si>
  <si>
    <t>335-67-1</t>
  </si>
  <si>
    <t>Perfluorooctanoic acid (PFOA)</t>
  </si>
  <si>
    <t>Developmental, Hepatic (liver) system, Immune system, and Renal (kidney) system</t>
  </si>
  <si>
    <t>1763-23-1</t>
  </si>
  <si>
    <t>Perfluorooctane sulfonic acid (PFOS)</t>
  </si>
  <si>
    <t>Adrenal, Developmental, Hepatic (liver) system, Immune, Thyroid</t>
  </si>
  <si>
    <t>ALIPHATIC-C5-C8</t>
  </si>
  <si>
    <t>Petroleum Hydrocarbons, Aliphatic Low (C5 - C8)</t>
  </si>
  <si>
    <t>Developmental</t>
  </si>
  <si>
    <t>00-07-7</t>
  </si>
  <si>
    <t>ALIPHATIC-C9-C18</t>
  </si>
  <si>
    <t>Petroleum Hydrocarbons, Aliphatic Medium (C9 - C18)</t>
  </si>
  <si>
    <t>Nasal goblet cell hypertrophy and adrenal hyperplasia</t>
  </si>
  <si>
    <t>Nasal goblet cell hypertrophy</t>
  </si>
  <si>
    <t>AROMATIC-C6-C8</t>
  </si>
  <si>
    <t>Petroleum Hydrocarbons, Aromatic Low (C6 - C8; EC6-EC8)</t>
  </si>
  <si>
    <t>Decreased lymphocytes</t>
  </si>
  <si>
    <t>AROMATIC-C9-C16</t>
  </si>
  <si>
    <t>Petroleum Hydrocarbons, Aromatic Medium (C9 - C16; EC9-EC21)</t>
  </si>
  <si>
    <t>Nasal lesions</t>
  </si>
  <si>
    <t>108-95-2</t>
  </si>
  <si>
    <t>Phenol</t>
  </si>
  <si>
    <t>75-44-5</t>
  </si>
  <si>
    <t>Phosgene</t>
  </si>
  <si>
    <t>Collagen staining indictive of fibrosis</t>
  </si>
  <si>
    <t>7803-51-2</t>
  </si>
  <si>
    <t>Phosphine</t>
  </si>
  <si>
    <t>7664-38-2</t>
  </si>
  <si>
    <t>Phosphoric acid</t>
  </si>
  <si>
    <t>85-44-9</t>
  </si>
  <si>
    <t>Phthalic anhydride</t>
  </si>
  <si>
    <t>36355-01-8</t>
  </si>
  <si>
    <t>Polybrominated Biphenyls</t>
  </si>
  <si>
    <t>1336-36-3</t>
  </si>
  <si>
    <t>Polychlorinated biphenyls (Aroclors unspeciated)</t>
  </si>
  <si>
    <t>PCB 126</t>
  </si>
  <si>
    <t>00-08-0</t>
  </si>
  <si>
    <t>Polychlorinated Dibenzo-P-Dioxins And Furans, Total</t>
  </si>
  <si>
    <t>1746-01-6</t>
  </si>
  <si>
    <t>Tetrachlorodibenzo-p-dioxin, 2,3,7,8-</t>
  </si>
  <si>
    <t>00-05-0</t>
  </si>
  <si>
    <t>Polychlorinated Dibenzodioxins, Total</t>
  </si>
  <si>
    <t>00-05-1</t>
  </si>
  <si>
    <t>Polychlorinated Dibenzofurans, Total</t>
  </si>
  <si>
    <t>130498-29-2</t>
  </si>
  <si>
    <t>Polycyclic Aromatic Hydrocarbons (PAH)</t>
  </si>
  <si>
    <t>00-01-7</t>
  </si>
  <si>
    <t>Polycyclic Organic Matter (POM)</t>
  </si>
  <si>
    <t>9016-87-9</t>
  </si>
  <si>
    <t>Polymeric diphenylmethane diisocyanate</t>
  </si>
  <si>
    <t>3761-53-3</t>
  </si>
  <si>
    <t>Ponceau MX (C.I. Food Red 5)</t>
  </si>
  <si>
    <t>7758-01-2</t>
  </si>
  <si>
    <t>Potassium bromate</t>
  </si>
  <si>
    <t>1120-71-4</t>
  </si>
  <si>
    <t>Propane sultone, 1,3-</t>
  </si>
  <si>
    <t>57-57-8</t>
  </si>
  <si>
    <t>Propiolactone, beta-</t>
  </si>
  <si>
    <t>123-38-6</t>
  </si>
  <si>
    <t>Propionaldehyde</t>
  </si>
  <si>
    <t>Atrophy of olfactory epithelium</t>
  </si>
  <si>
    <t>115-07-1</t>
  </si>
  <si>
    <t>Propylene</t>
  </si>
  <si>
    <t>78-87-5</t>
  </si>
  <si>
    <t>Propylene dichloride (1,2-Dichloropropane)</t>
  </si>
  <si>
    <t>107-98-2</t>
  </si>
  <si>
    <t>Propylene Glycol Monomethyl Ether</t>
  </si>
  <si>
    <t>930-55-2</t>
  </si>
  <si>
    <t>Pyrrolidine, 1-Nitroso-</t>
  </si>
  <si>
    <t>94-59-7</t>
  </si>
  <si>
    <t>Safrole</t>
  </si>
  <si>
    <t>Se</t>
  </si>
  <si>
    <t>7782-49-2</t>
  </si>
  <si>
    <t>Selenium</t>
  </si>
  <si>
    <t>Alimentary system; cardiovascular system; nervous</t>
  </si>
  <si>
    <t>0-01-9</t>
  </si>
  <si>
    <t>Selenium Compounds</t>
  </si>
  <si>
    <t>7446-34-6</t>
  </si>
  <si>
    <t>Selenium Sulfide</t>
  </si>
  <si>
    <t>7631-86-9</t>
  </si>
  <si>
    <t>Silica (crystalline, respirable, PM4)</t>
  </si>
  <si>
    <t>1310-73-2</t>
  </si>
  <si>
    <t>Sodium hydroxide</t>
  </si>
  <si>
    <t>10588-01-9</t>
  </si>
  <si>
    <t>Sodium Dichromate</t>
  </si>
  <si>
    <t>7789-06-2</t>
  </si>
  <si>
    <t>Strontium chromate</t>
  </si>
  <si>
    <t>100-42-5</t>
  </si>
  <si>
    <t>Styrene</t>
  </si>
  <si>
    <t>96-09-3</t>
  </si>
  <si>
    <t>Styrene oxide</t>
  </si>
  <si>
    <t>14808-79-8</t>
  </si>
  <si>
    <t>Sulfates</t>
  </si>
  <si>
    <t>126-33-0</t>
  </si>
  <si>
    <t>Sulfolane</t>
  </si>
  <si>
    <t>7446-09-5</t>
  </si>
  <si>
    <t>Sulfur dioxide</t>
  </si>
  <si>
    <t>7664-93-9</t>
  </si>
  <si>
    <t>Sulfuric acid (aerosol forms only)</t>
  </si>
  <si>
    <t>8014-95-7</t>
  </si>
  <si>
    <t>Sulfuric Acid mixture w. sulfur trioxide (oleum)</t>
  </si>
  <si>
    <t>00-09-1</t>
  </si>
  <si>
    <t>TCDD Equivalents, 2,3,7,8-</t>
  </si>
  <si>
    <t>540-88-5</t>
  </si>
  <si>
    <t>Tert-Butyl Acetate</t>
  </si>
  <si>
    <t>75-65-0</t>
  </si>
  <si>
    <t>tert-Butyl Alcohol (tBA)</t>
  </si>
  <si>
    <t>00-08-8</t>
  </si>
  <si>
    <t>Tetrachlorodibenzodioxins, All Isomers</t>
  </si>
  <si>
    <t>51207-31-9</t>
  </si>
  <si>
    <t>Tetrachlorodibenzofuran, 2,3,7,8-</t>
  </si>
  <si>
    <t>00-08-6</t>
  </si>
  <si>
    <t>Tetrachlorodibenzofurans, All Isomers</t>
  </si>
  <si>
    <t>630-20-6</t>
  </si>
  <si>
    <t>Tetrachloroethane, 1,1,1,2-</t>
  </si>
  <si>
    <t>79-34-5</t>
  </si>
  <si>
    <t>Tetrachloroethane, 1,1,2,2-</t>
  </si>
  <si>
    <t>127-18-4</t>
  </si>
  <si>
    <t>Tetrachloroethylene (Perchloroethylene)</t>
  </si>
  <si>
    <t>ATSDR (2019)</t>
  </si>
  <si>
    <t>811-97-2</t>
  </si>
  <si>
    <t>Tetrafluoroethane, 1,1,1,2-</t>
  </si>
  <si>
    <t>Leydig cell hyperplasia</t>
  </si>
  <si>
    <t>109-99-9</t>
  </si>
  <si>
    <t>Tetrahydrofuran</t>
  </si>
  <si>
    <t>101-61-1</t>
  </si>
  <si>
    <t>Tetramethyldiaminodiphenylmethane</t>
  </si>
  <si>
    <t>62-55-5</t>
  </si>
  <si>
    <t>Thioacetamide</t>
  </si>
  <si>
    <t>139-65-1</t>
  </si>
  <si>
    <t>Thiodianiline, 4,4'-</t>
  </si>
  <si>
    <t>62-56-6</t>
  </si>
  <si>
    <t>Thiourea</t>
  </si>
  <si>
    <t>7550-45-0</t>
  </si>
  <si>
    <t>Titanium Tetrachloride</t>
  </si>
  <si>
    <t>Increased tracheitis and rhinitis</t>
  </si>
  <si>
    <t>108-88-3</t>
  </si>
  <si>
    <t>Toluene</t>
  </si>
  <si>
    <t>MDH ISV (ATSDR 2017)</t>
  </si>
  <si>
    <t>584-84-9</t>
  </si>
  <si>
    <t>Toluene-2,4-diisocyanate</t>
  </si>
  <si>
    <t>Chronic lung function decline</t>
  </si>
  <si>
    <t>91-08-7</t>
  </si>
  <si>
    <t>Toluene-2,6-diisocyanate</t>
  </si>
  <si>
    <t>95-80-7</t>
  </si>
  <si>
    <t>Toluene diamine, 2,4-</t>
  </si>
  <si>
    <t>26471-62-5</t>
  </si>
  <si>
    <t>Toluenediisocyanate (mixed isomers)</t>
  </si>
  <si>
    <t>95-53-4</t>
  </si>
  <si>
    <t>Toluidine, o- (Methylaniline, 2-)</t>
  </si>
  <si>
    <t>636-21-5</t>
  </si>
  <si>
    <t>Toluidine Hydrochloride, o-</t>
  </si>
  <si>
    <t>8001-35-2</t>
  </si>
  <si>
    <t>Toxaphene (chlorinated camphene)</t>
  </si>
  <si>
    <t>10061-02-6</t>
  </si>
  <si>
    <t>trans-1,3-Dichloropropene</t>
  </si>
  <si>
    <t>120-82-1</t>
  </si>
  <si>
    <t>Trichlorobenzene, 1,2,4-</t>
  </si>
  <si>
    <t>Significant changes in coproporphyrin and uroporphyrin excretion</t>
  </si>
  <si>
    <t>79-00-5</t>
  </si>
  <si>
    <t>Trichloroethane, 1,1,2-</t>
  </si>
  <si>
    <t>MDH ISV (PPRTV 2011)</t>
  </si>
  <si>
    <t>Lesions in the olfactory epithelium</t>
  </si>
  <si>
    <t>79-01-6</t>
  </si>
  <si>
    <t>Trichloroethylene (TCE)</t>
  </si>
  <si>
    <t>MDH HBV *Short-term (24hr)</t>
  </si>
  <si>
    <t xml:space="preserve">MDH HBV </t>
  </si>
  <si>
    <t>MDH HBV (IRIS 2011)</t>
  </si>
  <si>
    <t>75-69-4</t>
  </si>
  <si>
    <t>Trichlorofluoromethane (CFC-11)</t>
  </si>
  <si>
    <t>MDH ISV (PPRTV 2009)</t>
  </si>
  <si>
    <t>Small decrements in cognitive performance</t>
  </si>
  <si>
    <t>88-06-2</t>
  </si>
  <si>
    <t>Trichlorophenol, 2,4,6-</t>
  </si>
  <si>
    <t>96-18-4</t>
  </si>
  <si>
    <t>Trichloropropane, 1,2,3-</t>
  </si>
  <si>
    <t>96-19-5</t>
  </si>
  <si>
    <t>Trichloropropene, 1,2,3-</t>
  </si>
  <si>
    <t>76-13-1</t>
  </si>
  <si>
    <t>Trichlorotrifluoroethane, 1,1,2- (CFC-13)</t>
  </si>
  <si>
    <t>121-44-8</t>
  </si>
  <si>
    <t>Triethylamine</t>
  </si>
  <si>
    <t>420-46-2</t>
  </si>
  <si>
    <t>Trifluoroethane, 1,1,1-</t>
  </si>
  <si>
    <t>526-73-8</t>
  </si>
  <si>
    <t>Trimethylbenzene, 1,2,3-</t>
  </si>
  <si>
    <t>Decreased sensitivity to pain   </t>
  </si>
  <si>
    <t>Decreased sensitivity to pain</t>
  </si>
  <si>
    <t>95-63-6</t>
  </si>
  <si>
    <t>Trimethylbenzene, 1,2,4-</t>
  </si>
  <si>
    <t>108-67-8</t>
  </si>
  <si>
    <t>Trimethylbenzene, 1,3,5-</t>
  </si>
  <si>
    <t>126-72-7</t>
  </si>
  <si>
    <t>Tris(2-3-dibromopropyl)phosphate</t>
  </si>
  <si>
    <t>URANIUM-SOLUBLE</t>
  </si>
  <si>
    <t>Uranium (Soluble Salts)</t>
  </si>
  <si>
    <t>7440-61-1</t>
  </si>
  <si>
    <t>Uranium, Insoluble Compounds</t>
  </si>
  <si>
    <t>V</t>
  </si>
  <si>
    <t>7440-62-2</t>
  </si>
  <si>
    <t>Vanadium and Compounds</t>
  </si>
  <si>
    <t>1314-62-1</t>
  </si>
  <si>
    <t>Vanadium Pentoxide, (V2O5)</t>
  </si>
  <si>
    <t>Alveolar epithelial hyperplasia, histiocytic infiltrate and inflammation</t>
  </si>
  <si>
    <t>108-05-4</t>
  </si>
  <si>
    <t>Vinyl acetate</t>
  </si>
  <si>
    <t>593-60-2</t>
  </si>
  <si>
    <t>Vinyl bromide</t>
  </si>
  <si>
    <t>75-01-4</t>
  </si>
  <si>
    <t>Vinyl chloride</t>
  </si>
  <si>
    <t>ATSDR (2006)</t>
  </si>
  <si>
    <t>Xylenes</t>
  </si>
  <si>
    <t>1330-20-7</t>
  </si>
  <si>
    <t>Impaired motor coordination</t>
  </si>
  <si>
    <t>108-38-3</t>
  </si>
  <si>
    <t>Xylenes, m-</t>
  </si>
  <si>
    <t>95-47-6</t>
  </si>
  <si>
    <t>Xylenes, o-</t>
  </si>
  <si>
    <t>106-42-3</t>
  </si>
  <si>
    <t>Xylenes, p-</t>
  </si>
  <si>
    <t>Zn, Cr</t>
  </si>
  <si>
    <t>13530-65-9</t>
  </si>
  <si>
    <t>Zinc chromate</t>
  </si>
  <si>
    <t>Footnotes &amp; Glossary</t>
  </si>
  <si>
    <r>
      <t>1. An inhalation unit risk of 400 (ug/m3)-1 was calculated using the MDH and USEPA-recommended oral slope factor of 1.4E+06 (mg TCDD TEQ/kg/d)</t>
    </r>
    <r>
      <rPr>
        <vertAlign val="superscript"/>
        <sz val="10"/>
        <rFont val="Arial"/>
        <family val="2"/>
      </rPr>
      <t>-1</t>
    </r>
    <r>
      <rPr>
        <sz val="10"/>
        <rFont val="Arial"/>
        <family val="2"/>
      </rPr>
      <t xml:space="preserve">assuming an inhalation rate of 20.0 m3/day by a 70 kg adult and assuming 100% absorption. </t>
    </r>
  </si>
  <si>
    <t>2. Dioxin and furan congener concentrations were calculated using the World Health Organization's 2005 Toxic Equivalency Factor (TEF) scheme to weight each compound according to its toxicity relative to 2,3,7,8-TCDD.”</t>
  </si>
  <si>
    <t>4. This chronic value may not provide protection for previously-sensitized individuals</t>
  </si>
  <si>
    <t xml:space="preserve">7.  Inhalation unit risk assumes POM mixture is 5% as toxic as benzo(a)pyrene - Based on guidance provided in EPA's "Air Toxics Risk Assessment Reference Library Volume 2 - Facility-Specific Assessment" http://www.epa.gov/ttn/fera/risk_atra_main.html </t>
  </si>
  <si>
    <t>9. This Cal OEHHA memo (http://www.oehha.ca.gov/air/chronic_rels/pdf/mJED2WH.pdf)  was adopted on February 23, 2000 and includes the chronic inhalation REL (ug/m3) for Chlorinated dioxins (1746-01-6) and dibenzo furans (5120-73-19).  http://www.oehha.ca.gov/air/hot_spots is more general.</t>
  </si>
  <si>
    <r>
      <rPr>
        <b/>
        <sz val="10"/>
        <rFont val="Arial"/>
        <family val="2"/>
      </rPr>
      <t xml:space="preserve">MPCA # </t>
    </r>
    <r>
      <rPr>
        <sz val="10"/>
        <rFont val="Arial"/>
        <family val="2"/>
      </rPr>
      <t>- An ID number assigned by MPCA</t>
    </r>
  </si>
  <si>
    <r>
      <rPr>
        <b/>
        <sz val="10"/>
        <rFont val="Arial"/>
        <family val="2"/>
      </rPr>
      <t>HRV</t>
    </r>
    <r>
      <rPr>
        <sz val="10"/>
        <rFont val="Arial"/>
        <family val="2"/>
      </rPr>
      <t xml:space="preserve"> - Minnesota Department of Health Health Risk Value</t>
    </r>
  </si>
  <si>
    <r>
      <rPr>
        <b/>
        <sz val="10"/>
        <rFont val="Arial"/>
        <family val="2"/>
      </rPr>
      <t xml:space="preserve">HBV </t>
    </r>
    <r>
      <rPr>
        <sz val="10"/>
        <rFont val="Arial"/>
        <family val="2"/>
      </rPr>
      <t>- Minnesota Health Department Health Based Value</t>
    </r>
  </si>
  <si>
    <r>
      <rPr>
        <b/>
        <sz val="10"/>
        <rFont val="Arial"/>
        <family val="2"/>
      </rPr>
      <t xml:space="preserve">IRIS </t>
    </r>
    <r>
      <rPr>
        <sz val="10"/>
        <rFont val="Arial"/>
        <family val="2"/>
      </rPr>
      <t>- EPA Integrated Risk Information System</t>
    </r>
  </si>
  <si>
    <r>
      <rPr>
        <b/>
        <sz val="10"/>
        <rFont val="Arial"/>
        <family val="2"/>
      </rPr>
      <t>CAL EPA</t>
    </r>
    <r>
      <rPr>
        <sz val="10"/>
        <rFont val="Arial"/>
        <family val="2"/>
      </rPr>
      <t xml:space="preserve"> - California Office of Environmental Health Hazard Assessment</t>
    </r>
  </si>
  <si>
    <r>
      <rPr>
        <b/>
        <sz val="10"/>
        <rFont val="Arial"/>
        <family val="2"/>
      </rPr>
      <t>MPCA</t>
    </r>
    <r>
      <rPr>
        <sz val="10"/>
        <rFont val="Arial"/>
        <family val="2"/>
      </rPr>
      <t xml:space="preserve"> - Minnesota Pollution Control Agency derived value</t>
    </r>
  </si>
  <si>
    <t>Consolidated list of health endpoints as shown on the summary tab</t>
  </si>
  <si>
    <t>End point</t>
  </si>
  <si>
    <t>End points included</t>
  </si>
  <si>
    <t>Related to eyes/sight</t>
  </si>
  <si>
    <t>Respiratory system, Olfactory, Lungs, Nasal system, Nasal septum atrophy, nasal epithelial changes</t>
  </si>
  <si>
    <t>Renal</t>
  </si>
  <si>
    <t>Developmental/reproductive/endocrine/fetotoxicity</t>
  </si>
  <si>
    <t>Hematological, blood, immune system, lymph system</t>
  </si>
  <si>
    <t>Digest</t>
  </si>
  <si>
    <t>Alimentary/digestive</t>
  </si>
  <si>
    <t>Bone/Teeth</t>
  </si>
  <si>
    <t>Ethanol specific</t>
  </si>
  <si>
    <t>Resident Cancer</t>
  </si>
  <si>
    <t>Urban Gardener Cancer</t>
  </si>
  <si>
    <t>Farmer Cancer</t>
  </si>
  <si>
    <t>Early life adjustment needed</t>
  </si>
  <si>
    <t>Toxicity value source</t>
  </si>
  <si>
    <t>Yes</t>
  </si>
  <si>
    <t>Given MPCA uses MDH's PAH guidance for cancer values (https://www.health.state.mn.us/communities/environment/risk/docs/guidance/pahguidance.pdf), and values created were from Benzo[a]pyrene, early life it not adjusted for either. In accordance with MDH, early life needs to be factored in.</t>
  </si>
  <si>
    <t>Toxicity value based on less than a lifetime exposure.</t>
  </si>
  <si>
    <t>Value developed earlier than CalEPA early life guidance</t>
  </si>
  <si>
    <t>"ADAF -- EPA has concluded that acrylamide is carcinogenic by a mutagenic mode of action. Application of age-dependent adjustment factors (ADAFs) to the inhalation unit risk is recommended in combination with appropriate exposure data when assessing risk associated with early-life exposure."</t>
  </si>
  <si>
    <t>HRV</t>
  </si>
  <si>
    <t>Updated prior to 2008</t>
  </si>
  <si>
    <t>Value developed (1992) earlier than CalEPA early life guidance which was published in 2009</t>
  </si>
  <si>
    <t>Toxicity values not based on a lifetime exposure.</t>
  </si>
  <si>
    <t>Updated prior to 2005</t>
  </si>
  <si>
    <t>Unit risk based on occupation exposures, not early life</t>
  </si>
  <si>
    <t>No</t>
  </si>
  <si>
    <t>Benzene was removed in the newest RASS (https://www.health.state.mn.us/communities/environment/risk/docs/guidance/air/benzene.pdf)</t>
  </si>
  <si>
    <t>Exposure study was occupational, adults. (IRIS documentation)</t>
  </si>
  <si>
    <t>Based on adult occupational studies, some evidence of mutagenicity, CAL EPA early life guidance was published in 2009, cancer value was created in 2003</t>
  </si>
  <si>
    <t>Exposure study was occupational, adults, mutagenic studies inconclusive. (IRIS documentation)</t>
  </si>
  <si>
    <t>Chloro-o-phenylenediamine, 4-</t>
  </si>
  <si>
    <t>EPA determined mutagen</t>
  </si>
  <si>
    <t>Update prior to 2005</t>
  </si>
  <si>
    <t>Positive mutagenicity tests.</t>
  </si>
  <si>
    <t>Indeno[1,2,3-cd]pyrene</t>
  </si>
  <si>
    <t>Toxicity studies of worker exposures (not lifetime), Linear carcinogen (EPA IRIS documentation)</t>
  </si>
  <si>
    <t>Nickel sulfide (NI3S2)</t>
  </si>
  <si>
    <t>Cal EPA</t>
  </si>
  <si>
    <t>Evidence of early life sensitivity and exposures</t>
  </si>
  <si>
    <t>38380-0804</t>
  </si>
  <si>
    <t>Benzene used as a surrogate.</t>
  </si>
  <si>
    <t>59536-65-1</t>
  </si>
  <si>
    <t>Evidence of mutagenicity</t>
  </si>
  <si>
    <t>Some evidence of mutagenicity.</t>
  </si>
  <si>
    <t>Values in units of ug/m^3 unless otherwise noted</t>
  </si>
  <si>
    <t>Date</t>
  </si>
  <si>
    <t>CAS</t>
  </si>
  <si>
    <t>Chemical Name /              RASS Update</t>
  </si>
  <si>
    <t>Change</t>
  </si>
  <si>
    <t>Tox Endpoint</t>
  </si>
  <si>
    <t>New value</t>
  </si>
  <si>
    <t>New Ref.  Source</t>
  </si>
  <si>
    <t>Previous value</t>
  </si>
  <si>
    <t>Prev Ref.  Source</t>
  </si>
  <si>
    <t xml:space="preserve">Comments/Justification </t>
  </si>
  <si>
    <t>Multiple</t>
  </si>
  <si>
    <t>Cancerous PAHs</t>
  </si>
  <si>
    <t>Added to Early Life</t>
  </si>
  <si>
    <t>Early life calculations were not included in calculations and IRIS recommended it</t>
  </si>
  <si>
    <t>Dropped cancer value:  MDH RAA</t>
  </si>
  <si>
    <t>Cancer</t>
  </si>
  <si>
    <t xml:space="preserve">Removed with guidance from MDH. Nonlinear relationship, cancer value, if could be established would be well above the subchronic and chronic values, so being health protective using other values. </t>
  </si>
  <si>
    <t>Early Life Adjustments</t>
  </si>
  <si>
    <t>Add pollutants to the list</t>
  </si>
  <si>
    <t xml:space="preserve">Reviewed Early Life Adjustment list and added pollutants. </t>
  </si>
  <si>
    <t>New Value</t>
  </si>
  <si>
    <t>MDH RAA *Short-term</t>
  </si>
  <si>
    <t>New values from MDH.</t>
  </si>
  <si>
    <t>Chronic</t>
  </si>
  <si>
    <t>Subchronic</t>
  </si>
  <si>
    <t>106-94-4</t>
  </si>
  <si>
    <t>1-Bromopropane</t>
  </si>
  <si>
    <t>Updated value</t>
  </si>
  <si>
    <t xml:space="preserve">Updated guidance from MDH. </t>
  </si>
  <si>
    <t xml:space="preserve">Updated endpoint equations on the Summary tab. </t>
  </si>
  <si>
    <t>Removed value</t>
  </si>
  <si>
    <t xml:space="preserve">Profile is now a draft as the IRIS Chronic RfC value is more protective. </t>
  </si>
  <si>
    <t xml:space="preserve">Updated value to follow hierarchy. </t>
  </si>
  <si>
    <t xml:space="preserve">Previously no value listed. </t>
  </si>
  <si>
    <t>Diemethylhydrazine, 1,2-</t>
  </si>
  <si>
    <t xml:space="preserve">CAL EPA   </t>
  </si>
  <si>
    <t>0.0.14</t>
  </si>
  <si>
    <t>Dichlorodiphenyltrichloroethane p, p'- (DDT)</t>
  </si>
  <si>
    <t>1116-54-7</t>
  </si>
  <si>
    <t>Updated MPS Factors</t>
  </si>
  <si>
    <t xml:space="preserve">Updated based on MNRISK2017 information. </t>
  </si>
  <si>
    <t>Previously no value listed</t>
  </si>
  <si>
    <t>Ally Alcohol</t>
  </si>
  <si>
    <t>Titatium Tetrachloride</t>
  </si>
  <si>
    <t>Update Value</t>
  </si>
  <si>
    <t>Risk Calculations</t>
  </si>
  <si>
    <t>1x</t>
  </si>
  <si>
    <t>1.6x</t>
  </si>
  <si>
    <t xml:space="preserve">No cancer value and no determative inhalation cancer research </t>
  </si>
  <si>
    <t>PAHs</t>
  </si>
  <si>
    <t>Updated Values</t>
  </si>
  <si>
    <t>Cancer Based Air Concentration</t>
  </si>
  <si>
    <t>Varies</t>
  </si>
  <si>
    <t xml:space="preserve">Cancer Unit Risk for PAHs was updated in 2019, but the cancer based air concentrations were not updated. </t>
  </si>
  <si>
    <t>Updated Value</t>
  </si>
  <si>
    <t>MDH ISV (CALEPA 2002)</t>
  </si>
  <si>
    <t xml:space="preserve">Updated to follow hierarchy. </t>
  </si>
  <si>
    <t xml:space="preserve">Adding Formaldehyde cancer value back in. </t>
  </si>
  <si>
    <t>MDH ISV (ATSDR 1997)</t>
  </si>
  <si>
    <t xml:space="preserve">Updating to more recent value. </t>
  </si>
  <si>
    <t>https://cfpub.epa.gov/ncea/pprtv/documents/ComplexMixturesofAliphaticandAromaticHydrocarbons.pdf</t>
  </si>
  <si>
    <t>Ethylene Oxide</t>
  </si>
  <si>
    <t xml:space="preserve">Updated value August 2022. </t>
  </si>
  <si>
    <t xml:space="preserve">Previously no value. </t>
  </si>
  <si>
    <t>Updated cancer value to reflect the update in benzene cancer value</t>
  </si>
  <si>
    <t xml:space="preserve">Updated value to CAL EPA value which is higher in hierarchy and more recent. </t>
  </si>
  <si>
    <t>PPRTV value is now archived. Now using intermediate value from ATSDR</t>
  </si>
  <si>
    <t xml:space="preserve">Following other chemicals and adding the subchronic value from CAL EPAs 8 hr </t>
  </si>
  <si>
    <t xml:space="preserve">Previously not reporting subchronic values from ATSDR. </t>
  </si>
  <si>
    <t xml:space="preserve">Value updated in 2022. </t>
  </si>
  <si>
    <t xml:space="preserve">Updating to reflect value published on PPRTV website and RAIS website. </t>
  </si>
  <si>
    <t xml:space="preserve">Removed value   </t>
  </si>
  <si>
    <t>Value is subchronic value and not acute due to definition used by ATSDR of subchronic vs acute</t>
  </si>
  <si>
    <t xml:space="preserve">Value was previously recorded as acute, but is actually subchronic. </t>
  </si>
  <si>
    <t xml:space="preserve">Previously not reporting acute value from ATSDR. </t>
  </si>
  <si>
    <t xml:space="preserve">MDH value is from 2002 and currently on their website. </t>
  </si>
  <si>
    <t xml:space="preserve">Cadmium Compounds </t>
  </si>
  <si>
    <t>Not previously reported, but value from 2012. https://wwwn.cdc.gov/TSP/MRLS/mrlsListing.aspx</t>
  </si>
  <si>
    <t xml:space="preserve">Previously no acute value reported. </t>
  </si>
  <si>
    <t>Updated back to MDH HRV value to follow hierarchy.</t>
  </si>
  <si>
    <t>96-12-8</t>
  </si>
  <si>
    <t>Dibromo-3-chloropropane, 1,2-</t>
  </si>
  <si>
    <t>Drop - Pesticide no longer in use</t>
  </si>
  <si>
    <t>DDT</t>
  </si>
  <si>
    <t>309-00-2</t>
  </si>
  <si>
    <t>Aldrin</t>
  </si>
  <si>
    <t>60-57-1</t>
  </si>
  <si>
    <t>Dieldrin</t>
  </si>
  <si>
    <t>1024-57-3</t>
  </si>
  <si>
    <t>Heptachlor epoxide</t>
  </si>
  <si>
    <t>76-44-8</t>
  </si>
  <si>
    <t>Heptachlor</t>
  </si>
  <si>
    <t>12789-03-6</t>
  </si>
  <si>
    <t>Chlordane or (57-74-9)</t>
  </si>
  <si>
    <t>New pollutant</t>
  </si>
  <si>
    <t>Longterm non-cancer</t>
  </si>
  <si>
    <t xml:space="preserve">Found on the IRIS website </t>
  </si>
  <si>
    <t>Acute (24-hr)</t>
  </si>
  <si>
    <t xml:space="preserve">Values given in (ug/m^3)^-1 so must take 1e-5 divded by value to get cancer value. </t>
  </si>
  <si>
    <t>Previously no Cancer value, will be changing late 2022/early 2023</t>
  </si>
  <si>
    <t>Previously no Cancer value</t>
  </si>
  <si>
    <t>Vinyl Bromide</t>
  </si>
  <si>
    <t xml:space="preserve">Should have not been changed, will need to change back to MDH value. </t>
  </si>
  <si>
    <t>Previously no Subchronic value</t>
  </si>
  <si>
    <t>Antimony (metallic)</t>
  </si>
  <si>
    <t xml:space="preserve">Prevously no Acute value. </t>
  </si>
  <si>
    <t>ATSDR *Short term</t>
  </si>
  <si>
    <t>Trichloroethane CASRN 71-55-6 | IRIS | US EPA, ORD</t>
  </si>
  <si>
    <t>Toluene CASRN 108-88-3 | IRIS | US EPA, ORD</t>
  </si>
  <si>
    <t>Dichloropropane, 1,2-</t>
  </si>
  <si>
    <t>Methyl Ethyl Ketone (2-Butanone)</t>
  </si>
  <si>
    <t>MDH recommends the acute ATSDR value for methyl ethyl ketone</t>
  </si>
  <si>
    <t xml:space="preserve">Using a more recent value. </t>
  </si>
  <si>
    <t xml:space="preserve">Previous value of 20,000 was for acute and not subchronic. Updated to subchronic value from ATSDR. </t>
  </si>
  <si>
    <t>EPA NAAQS</t>
  </si>
  <si>
    <t>IRIS 2010</t>
  </si>
  <si>
    <t>**</t>
  </si>
  <si>
    <t>Carcinogen cancer toxicity values were unadjusted for early life exposures.</t>
  </si>
  <si>
    <t>Age adjustment factor (early life exposure) is now applied to long-term cancer risk calculations (i.e. Cancer risks are multiplied by 1.6)</t>
  </si>
  <si>
    <t>cancer</t>
  </si>
  <si>
    <t>new value</t>
  </si>
  <si>
    <t>non_cancer</t>
  </si>
  <si>
    <t>subchronic</t>
  </si>
  <si>
    <t>value update</t>
  </si>
  <si>
    <t>acute</t>
  </si>
  <si>
    <t>Dropped value: Only PPRTV screening value available</t>
  </si>
  <si>
    <t>MDH ISV</t>
  </si>
  <si>
    <t>acute (24-hr)</t>
  </si>
  <si>
    <t>1313-13-9</t>
  </si>
  <si>
    <t>Manganese Dioxide</t>
  </si>
  <si>
    <t xml:space="preserve">Dropped pollutant: Incorporated into Manganese Compounds
</t>
  </si>
  <si>
    <t>75-85-4</t>
  </si>
  <si>
    <t>Amyl Alcohol, tert-</t>
  </si>
  <si>
    <t>Dropped pollutant: Only PPRTV screening value available</t>
  </si>
  <si>
    <t>92-52-4</t>
  </si>
  <si>
    <t>Biphenyl, 1,1-</t>
  </si>
  <si>
    <t>Carcinogenic PAHs-relative potency factors stayed the same</t>
  </si>
  <si>
    <t>Chronic Cancer</t>
  </si>
  <si>
    <t xml:space="preserve">EPA IRIS </t>
  </si>
  <si>
    <t xml:space="preserve">Cal EPA </t>
  </si>
  <si>
    <t>Dichloroethylene, 1,2-trans-</t>
  </si>
  <si>
    <t>Dropped pollutant</t>
  </si>
  <si>
    <t>MDH advice</t>
  </si>
  <si>
    <t>100-00-5   </t>
  </si>
  <si>
    <t>Chloronitrobenzene, p-   </t>
  </si>
  <si>
    <t>Trichloro-1,2,2-trifluoroethane, 1,1,2-</t>
  </si>
  <si>
    <t>Acute Noncancer</t>
  </si>
  <si>
    <t>Toluene diisocyanate, 2,4-</t>
  </si>
  <si>
    <t>Petroleum Hydrocarbons, Aliphatic (C7 - C11)</t>
  </si>
  <si>
    <t>Removed - Only draft HBV available</t>
  </si>
  <si>
    <t>HBV</t>
  </si>
  <si>
    <t>Removed - PPRTV not published</t>
  </si>
  <si>
    <t>Trichloroethylene</t>
  </si>
  <si>
    <t>Acute Reproductive</t>
  </si>
  <si>
    <t>RAA</t>
  </si>
  <si>
    <t>HRV/MDH</t>
  </si>
  <si>
    <t>Benzo[c]fluorine</t>
  </si>
  <si>
    <t>MPSF resident cancer value switched with urban gardener.</t>
  </si>
  <si>
    <t>0-00-3</t>
  </si>
  <si>
    <t>TCDD Eqivalents, 2,3,7,8-</t>
  </si>
  <si>
    <t>BromoMethane</t>
  </si>
  <si>
    <t>Chronic NonCancer</t>
  </si>
  <si>
    <t>MDH/HRV</t>
  </si>
  <si>
    <t>526-73-8    </t>
  </si>
  <si>
    <t>Trimethylbenzene, 1,2,3-   </t>
  </si>
  <si>
    <t>EPA</t>
  </si>
  <si>
    <t>95-63-6    </t>
  </si>
  <si>
    <t>Trimethylbenzene, 1,2,4-   </t>
  </si>
  <si>
    <t>All MDH risk values rounded to 1 significant figure.</t>
  </si>
  <si>
    <t>*</t>
  </si>
  <si>
    <t>MDH/MPCA</t>
  </si>
  <si>
    <t>MDH-RAA</t>
  </si>
  <si>
    <t>MDH-HRV</t>
  </si>
  <si>
    <t>Acetone Cyanohydrin   </t>
  </si>
  <si>
    <t>1,1-biphenyl</t>
  </si>
  <si>
    <t>low confidence, screening value in appendix, did not add value</t>
  </si>
  <si>
    <t>Allyl Alcohol</t>
  </si>
  <si>
    <t>bromochloromethane</t>
  </si>
  <si>
    <t>Chloronitrobenzene, o-   </t>
  </si>
  <si>
    <t>Subchronic NonCancer</t>
  </si>
  <si>
    <t>110-83-8</t>
  </si>
  <si>
    <t>Cyclohexene</t>
  </si>
  <si>
    <t>Ethyl acrylate</t>
  </si>
  <si>
    <t>Formic Acid   </t>
  </si>
  <si>
    <t>Methyl hydrazine</t>
  </si>
  <si>
    <t>Nitroaniline, 4-   </t>
  </si>
  <si>
    <t>Nitroaniline, 2-   </t>
  </si>
  <si>
    <t>Removed respiratory endpoint from acute acrolein endpoints</t>
  </si>
  <si>
    <t>Chronic  Cancer</t>
  </si>
  <si>
    <t>75-86-5   </t>
  </si>
  <si>
    <t>Removed appendix screening PPRTV value</t>
  </si>
  <si>
    <t>adinoponitrile</t>
  </si>
  <si>
    <t>207-8-9</t>
  </si>
  <si>
    <t>Benzo(a)anthracene</t>
  </si>
  <si>
    <t>Benzo(a)pyrene</t>
  </si>
  <si>
    <t>Benzo(b)fluoranthene</t>
  </si>
  <si>
    <t>95-52-4</t>
  </si>
  <si>
    <t xml:space="preserve">Biphenyl 1,1 </t>
  </si>
  <si>
    <t>(removed PPRTV appendix value)</t>
  </si>
  <si>
    <t>78-92-2  </t>
  </si>
  <si>
    <t>Butyl alcohol, sec-   </t>
  </si>
  <si>
    <t>98-56-6   </t>
  </si>
  <si>
    <t>Chlorobenzotrifluoride, 4-   </t>
  </si>
  <si>
    <t>Chrysene</t>
  </si>
  <si>
    <t>109-94-1</t>
  </si>
  <si>
    <t>Dibenz(a,h)anthracene</t>
  </si>
  <si>
    <t>Diethylene Glycol Monoethyl Ether   </t>
  </si>
  <si>
    <t>108-20-3   </t>
  </si>
  <si>
    <t>Diisopropyl Ether   </t>
  </si>
  <si>
    <t>Removed value per MDH advice</t>
  </si>
  <si>
    <t>97-63-2   </t>
  </si>
  <si>
    <t>Ethyl Methacrylate   </t>
  </si>
  <si>
    <t>64-18-6   </t>
  </si>
  <si>
    <t>VARIOUS</t>
  </si>
  <si>
    <t>Hexane, Commercial (in hexane row)</t>
  </si>
  <si>
    <t>Methyl bromide (Bromomethane)</t>
  </si>
  <si>
    <t>Methylacrylonitrile</t>
  </si>
  <si>
    <t>Mid Range Aliphatic Hydrocarbons</t>
  </si>
  <si>
    <t>64724-95-6   </t>
  </si>
  <si>
    <t>Naphtha, High Flash Aromatic (HFAN)   </t>
  </si>
  <si>
    <t>100-01-6   </t>
  </si>
  <si>
    <t>Removed: appendix screening PPRTV value</t>
  </si>
  <si>
    <t>Nonane, n-</t>
  </si>
  <si>
    <t>Chronic Non cancer</t>
  </si>
  <si>
    <t>109-66-0    </t>
  </si>
  <si>
    <t>Pentane, n-   </t>
  </si>
  <si>
    <t>Petroleum Hydrocarbons Aliphatic (C7-C11)</t>
  </si>
  <si>
    <t>127-17-4</t>
  </si>
  <si>
    <t>Tetrachloroethylene</t>
  </si>
  <si>
    <t>96-19-5   </t>
  </si>
  <si>
    <t>Trichloropropene, 1,2,3-   </t>
  </si>
  <si>
    <t>Butadiene</t>
  </si>
  <si>
    <t>PCB 81</t>
  </si>
  <si>
    <t>PCB 105</t>
  </si>
  <si>
    <t>PCB 114</t>
  </si>
  <si>
    <t>PCB 118</t>
  </si>
  <si>
    <t>PCB 123</t>
  </si>
  <si>
    <t>PCB 156</t>
  </si>
  <si>
    <t>PCB 157</t>
  </si>
  <si>
    <t>PCB 167</t>
  </si>
  <si>
    <t>PCB 169</t>
  </si>
  <si>
    <t>PCB 189</t>
  </si>
  <si>
    <t>Nitrogen dioxide</t>
  </si>
  <si>
    <t>Acute Non cancer</t>
  </si>
  <si>
    <t>Silica</t>
  </si>
  <si>
    <t>1,4 Dioxane</t>
  </si>
  <si>
    <t>Chronic  Non cancer</t>
  </si>
  <si>
    <t>Carbon monoxide (Added new chemical)</t>
  </si>
  <si>
    <t>Caprolactum (Added new chemical)</t>
  </si>
  <si>
    <t>Amyl alcohol,tert-(Added new chemical)</t>
  </si>
  <si>
    <t>Dichloro-2-butene,1,4-(Removed chemical)</t>
  </si>
  <si>
    <t>110-57-6</t>
  </si>
  <si>
    <t>Dichloro-2-butene,trans-1,4-(Removed chemical)</t>
  </si>
  <si>
    <t>000075-52-5</t>
  </si>
  <si>
    <t>Subchronic Non cancer</t>
  </si>
  <si>
    <t>None</t>
  </si>
  <si>
    <t>542-92-7</t>
  </si>
  <si>
    <t>Cyclopentadiene (Removed chemical, no tox values)</t>
  </si>
  <si>
    <t xml:space="preserve"> Acrolein</t>
  </si>
  <si>
    <t>Nickel and compounds including 1146 Nickel refinery dust, 12035-72-2 Nickel subsulfide</t>
  </si>
  <si>
    <t xml:space="preserve"> nickel oxide, </t>
  </si>
  <si>
    <t xml:space="preserve"> tetrahydrofuran</t>
  </si>
  <si>
    <t xml:space="preserve"> Fluorides (except hydrogen fluoride)</t>
  </si>
  <si>
    <t xml:space="preserve"> Boron Trichloride</t>
  </si>
  <si>
    <t xml:space="preserve"> Methyl acrylate</t>
  </si>
  <si>
    <t xml:space="preserve"> Sulfolane</t>
  </si>
  <si>
    <t xml:space="preserve"> Sulfur dioxide</t>
  </si>
  <si>
    <t xml:space="preserve"> Lead and 0-01-3 Lead compounds </t>
  </si>
  <si>
    <t>EPA NAAQS Quarterly standard</t>
  </si>
  <si>
    <t xml:space="preserve">PM2.5 </t>
  </si>
  <si>
    <t xml:space="preserve">EPA NAAQS </t>
  </si>
  <si>
    <t xml:space="preserve"> Acetone Cyanohydrin   </t>
  </si>
  <si>
    <t xml:space="preserve"> Adiponitrile   </t>
  </si>
  <si>
    <t>VARIOUS Aliphatic Hydrocarbon Streams (Midrange)</t>
  </si>
  <si>
    <t>Aluminum   </t>
  </si>
  <si>
    <t xml:space="preserve"> Chlorobenzotrifluoride, 4-   </t>
  </si>
  <si>
    <t xml:space="preserve"> Chloronitrobenzene, p-   </t>
  </si>
  <si>
    <t xml:space="preserve"> Cobalt</t>
  </si>
  <si>
    <t>Dichloro-2-butene, trans-1,4-</t>
  </si>
  <si>
    <t>  Dichloroethylene, trans-1,2-</t>
  </si>
  <si>
    <t xml:space="preserve"> Diethylene Glycol Monoethyl Ether   </t>
  </si>
  <si>
    <t xml:space="preserve"> Diisopropyl Ether   </t>
  </si>
  <si>
    <t xml:space="preserve"> Dimethylhydrazine, 1,1-</t>
  </si>
  <si>
    <t>   Ethoxyethanol Acetate   </t>
  </si>
  <si>
    <t>  Ethyl Methacrylate   </t>
  </si>
  <si>
    <t>  Formic Acid   </t>
  </si>
  <si>
    <t xml:space="preserve">  Hexachloroethane</t>
  </si>
  <si>
    <t xml:space="preserve"> Methoxyethanol Acetate, 2-   </t>
  </si>
  <si>
    <t>  Naphtha, High Flash Aromatic (HFAN)   </t>
  </si>
  <si>
    <t>  Nitroaniline, 4-   </t>
  </si>
  <si>
    <t xml:space="preserve"> Nitromethane</t>
  </si>
  <si>
    <t xml:space="preserve"> N-Nonane</t>
  </si>
  <si>
    <t>   Pentane, n-   </t>
  </si>
  <si>
    <t>  Trichloropropene, 1,2,3-   </t>
  </si>
  <si>
    <t xml:space="preserve"> Trimethylbenzene, 1,2,3-   </t>
  </si>
  <si>
    <t>  Trimethylbenzene, 1,2,4-   </t>
  </si>
  <si>
    <t xml:space="preserve"> Vanadium oxide, (V2O5)</t>
  </si>
  <si>
    <t xml:space="preserve">  Vanadium oxide, (V2O5)</t>
  </si>
  <si>
    <t xml:space="preserve"> Acetonitrile</t>
  </si>
  <si>
    <t>HEAST</t>
  </si>
  <si>
    <t xml:space="preserve"> Ammonia</t>
  </si>
  <si>
    <t xml:space="preserve"> Aniline</t>
  </si>
  <si>
    <t xml:space="preserve"> Antimony  </t>
  </si>
  <si>
    <t>0-00-1</t>
  </si>
  <si>
    <t xml:space="preserve">  Antimony Compounds</t>
  </si>
  <si>
    <t xml:space="preserve">  Antimony trioxide</t>
  </si>
  <si>
    <t>7440-39-3</t>
  </si>
  <si>
    <t>Barium</t>
  </si>
  <si>
    <t>00-03-0</t>
  </si>
  <si>
    <t xml:space="preserve"> Barium Compounds</t>
  </si>
  <si>
    <t xml:space="preserve"> Benzenamine, 2-Nitro-</t>
  </si>
  <si>
    <t>25013-15-4</t>
  </si>
  <si>
    <t xml:space="preserve">  Benzene, Ethenylmethyl-</t>
  </si>
  <si>
    <t>108-60-1</t>
  </si>
  <si>
    <t xml:space="preserve">  Bis(2-chloro-1-methylethyl)ether</t>
  </si>
  <si>
    <t xml:space="preserve">  Boron  </t>
  </si>
  <si>
    <t xml:space="preserve">  Boron trifluoride</t>
  </si>
  <si>
    <t xml:space="preserve">  Carbon disulfide</t>
  </si>
  <si>
    <t xml:space="preserve">  Chlorobenzilate</t>
  </si>
  <si>
    <t xml:space="preserve">  Chloroprene</t>
  </si>
  <si>
    <t>75-29-6</t>
  </si>
  <si>
    <t xml:space="preserve">  Chloropropane, 2-</t>
  </si>
  <si>
    <t xml:space="preserve"> Chloropropane, 2-</t>
  </si>
  <si>
    <t xml:space="preserve">  Cyclopentadiene</t>
  </si>
  <si>
    <t>95-50-1</t>
  </si>
  <si>
    <t xml:space="preserve"> Dichlorobenzene, 1,2-</t>
  </si>
  <si>
    <t xml:space="preserve">  Dichlorobenzene, 1,2-</t>
  </si>
  <si>
    <t>764-41-0 / 1476-11-15</t>
  </si>
  <si>
    <t xml:space="preserve">  Dichloro-2-butene, 1,4-</t>
  </si>
  <si>
    <t xml:space="preserve">  Dichlorodifluoromethane (CFC-12)</t>
  </si>
  <si>
    <t xml:space="preserve">  Dichloropropene, 1,3-</t>
  </si>
  <si>
    <t xml:space="preserve">  Dicyclopentadiene</t>
  </si>
  <si>
    <t xml:space="preserve">  Diethylene Glycol Monobutyl Ether</t>
  </si>
  <si>
    <t xml:space="preserve"> Dimethyl formamide</t>
  </si>
  <si>
    <t xml:space="preserve">  Epichlorohydrin (l-Chloro-2,3-epoxypropane)</t>
  </si>
  <si>
    <t xml:space="preserve"> Ethyl chloride (Chloroethane)</t>
  </si>
  <si>
    <t xml:space="preserve">  Ethylidene dichloride (1,1-Dichloroethane)</t>
  </si>
  <si>
    <t xml:space="preserve"> Ethylidene dichloride (1,1-Dichloroethane)</t>
  </si>
  <si>
    <t>98-01-1</t>
  </si>
  <si>
    <t xml:space="preserve">  Furancarboxaldehyde, 2-</t>
  </si>
  <si>
    <t>765-34-4</t>
  </si>
  <si>
    <t xml:space="preserve">  Glycidyl</t>
  </si>
  <si>
    <t xml:space="preserve"> Hexachlorocyclopentadiene</t>
  </si>
  <si>
    <t xml:space="preserve"> Mercury (elemental)</t>
  </si>
  <si>
    <t>0-02-3</t>
  </si>
  <si>
    <t xml:space="preserve"> Mercury Compounds</t>
  </si>
  <si>
    <t xml:space="preserve"> Methacrylonitrile</t>
  </si>
  <si>
    <t xml:space="preserve">  Methacrylonitrile</t>
  </si>
  <si>
    <t xml:space="preserve"> Methyl chloride (Chloromethane)</t>
  </si>
  <si>
    <t>108-87-2</t>
  </si>
  <si>
    <t xml:space="preserve">  Methyl cyclohexane</t>
  </si>
  <si>
    <t xml:space="preserve"> Methyl ethyl ketone (2-Butanone)</t>
  </si>
  <si>
    <t xml:space="preserve">  Methyl isobutyl ketone (Hexone)</t>
  </si>
  <si>
    <t xml:space="preserve">  Methylene chloride (Dichloromethane)</t>
  </si>
  <si>
    <t xml:space="preserve">  Methylene diphenyl diisocyanate (MDI)</t>
  </si>
  <si>
    <t xml:space="preserve"> Methyllactonitrile, 2-</t>
  </si>
  <si>
    <t xml:space="preserve"> Nitrobenzene</t>
  </si>
  <si>
    <t xml:space="preserve"> Nitropropane, 2-</t>
  </si>
  <si>
    <t xml:space="preserve">  Phthalic anhydride</t>
  </si>
  <si>
    <t xml:space="preserve">  Propylene oxide</t>
  </si>
  <si>
    <t xml:space="preserve"> Styrene</t>
  </si>
  <si>
    <t xml:space="preserve">76-13-1 </t>
  </si>
  <si>
    <t xml:space="preserve"> Trichloro-1,2,2-trifluoroethane, 1,1,2- (Freon 113)</t>
  </si>
  <si>
    <t xml:space="preserve">  Trichloro-1,2,2-trifluoroethane, 1,1,2- (Freon 113)</t>
  </si>
  <si>
    <t xml:space="preserve">  Trichlorobenzene, 1,2,4-</t>
  </si>
  <si>
    <t xml:space="preserve"> Trichloroethylene</t>
  </si>
  <si>
    <t xml:space="preserve"> Trichlorofluoromethane (CFC-11)</t>
  </si>
  <si>
    <t xml:space="preserve">  Trichlorofluoromethane (CFC-11)</t>
  </si>
  <si>
    <t xml:space="preserve">  Vinyl acetate</t>
  </si>
  <si>
    <t xml:space="preserve">  Vinyl bromide</t>
  </si>
  <si>
    <t xml:space="preserve"> 1-Bromopropane</t>
  </si>
  <si>
    <t xml:space="preserve"> 1,2,3 Trichloropropane</t>
  </si>
  <si>
    <t xml:space="preserve"> Silica (crystalline, respirable)</t>
  </si>
  <si>
    <t xml:space="preserve"> Ozone</t>
  </si>
  <si>
    <t>106-99-01</t>
  </si>
  <si>
    <t>1,3 Butadiene</t>
  </si>
  <si>
    <t xml:space="preserve">Ethylene Glycol Monomethyl Ether (EGME) </t>
  </si>
  <si>
    <t xml:space="preserve"> Acrylamide</t>
  </si>
  <si>
    <t xml:space="preserve"> Chloroprene</t>
  </si>
  <si>
    <t xml:space="preserve"> 1,2 Dibromoethane </t>
  </si>
  <si>
    <t>Nasal</t>
  </si>
  <si>
    <t>none respiratory</t>
  </si>
  <si>
    <t xml:space="preserve"> Hexachlorocyclopentadiene (HCCPD) </t>
  </si>
  <si>
    <t xml:space="preserve"> Chloroform</t>
  </si>
  <si>
    <t xml:space="preserve"> Chlorodane (Technical) previously 57-74-9 </t>
  </si>
  <si>
    <t xml:space="preserve"> Chlorodane (Technical) previously 57-74-10</t>
  </si>
  <si>
    <t>(108-86-1)</t>
  </si>
  <si>
    <t xml:space="preserve"> Bromobenzene</t>
  </si>
  <si>
    <t>(1306-38-3)</t>
  </si>
  <si>
    <t xml:space="preserve"> Cerium Oxide and Cerium Compounds</t>
  </si>
  <si>
    <t>(591-78-6)</t>
  </si>
  <si>
    <t xml:space="preserve"> Hexanone-2</t>
  </si>
  <si>
    <t>(56-23-5)</t>
  </si>
  <si>
    <t xml:space="preserve"> Carbon tetrachloride</t>
  </si>
  <si>
    <t xml:space="preserve">(25321-22-6) </t>
  </si>
  <si>
    <t xml:space="preserve">(98-95-3) </t>
  </si>
  <si>
    <t>IRIS IUR</t>
  </si>
  <si>
    <t>(00-07-9)</t>
  </si>
  <si>
    <t xml:space="preserve"> Aldehydes corrected sur formaldehyde value</t>
  </si>
  <si>
    <t xml:space="preserve">(00-08-9) </t>
  </si>
  <si>
    <t>Tetrachlorodibenzodioxins,Other  (Excluding 2,3,7,8) and 00-08-7 Tetrachlorodibenzofurans, Other (Excluding 2,3,7,8)</t>
  </si>
  <si>
    <t>deleted</t>
  </si>
  <si>
    <t>(7664-93-9)</t>
  </si>
  <si>
    <t xml:space="preserve"> Sulfuric acid (aerosol forms only)</t>
  </si>
  <si>
    <t>none</t>
  </si>
  <si>
    <t>The following PBT's were added to gain emission information for possible fish ingestion analysis.  They do not have inhalation tox values at this time.  (91-57-6) 2-Methylnapthalene, (83-32-9) Acenaphthene, (120-12-7) Anthracene, (56832-73-6) Benzo(a)fluoranthenes, (91-58-7) Chloronaphthalene, 2-, (206-44-0) Fluoranthene, (86-73-7) Fluorene, (41637-90-5) Methylchrysenes, (85-01-8) Phenanthrene, (129-00-0) Pyrene.</t>
  </si>
  <si>
    <t xml:space="preserve">(7664-39-3) </t>
  </si>
  <si>
    <t>Hydrogen fluoride</t>
  </si>
  <si>
    <t>(75-07-0)</t>
  </si>
  <si>
    <t xml:space="preserve"> Acetaldehyde</t>
  </si>
  <si>
    <t>(7440-38-2)</t>
  </si>
  <si>
    <t xml:space="preserve"> Arsenic &amp; inorganic arsenic compounds (including arsine)</t>
  </si>
  <si>
    <t>(50-00-0)</t>
  </si>
  <si>
    <t xml:space="preserve"> Formaldehyde</t>
  </si>
  <si>
    <t>(7439-97-6)</t>
  </si>
  <si>
    <t xml:space="preserve"> Mercury &amp; inorganic mercury compounds (including Mercuric chloride)</t>
  </si>
  <si>
    <t xml:space="preserve">(75-71-8) </t>
  </si>
  <si>
    <t xml:space="preserve">(76-13-1)  </t>
  </si>
  <si>
    <t>Trichloro-1,2,2-trifluoroethane, 1,1,2- (Freon 113)</t>
  </si>
  <si>
    <t xml:space="preserve">(75-69-4)  </t>
  </si>
  <si>
    <t>(7440-02-0)</t>
  </si>
  <si>
    <t xml:space="preserve"> Nickel</t>
  </si>
  <si>
    <t>(98-95-3)</t>
  </si>
  <si>
    <t>Lead standard NAAQS update</t>
  </si>
  <si>
    <t>(128-38-6)</t>
  </si>
  <si>
    <t xml:space="preserve">Added  Propionaldehyde </t>
  </si>
  <si>
    <t>(changes from Jul 2006 adjustments based on TEF changes)</t>
  </si>
  <si>
    <t>HeptaCDD, 1,2,3,4,6,7,8-</t>
  </si>
  <si>
    <t>HeptaCDD, All isomers</t>
  </si>
  <si>
    <t>HeptaCDF, 1,2,3,4,6,7,8</t>
  </si>
  <si>
    <t>HeptaCDF, 1,2,3,4,7,8,9</t>
  </si>
  <si>
    <t>HeptaCDF, All isomers</t>
  </si>
  <si>
    <t xml:space="preserve"> HexaCDD, All isomers </t>
  </si>
  <si>
    <t xml:space="preserve"> HexaCDD, 1,2,3,4,7,8-</t>
  </si>
  <si>
    <t>(57653-85-7)</t>
  </si>
  <si>
    <t xml:space="preserve">  HexaCDD, 1,2,3,6,7,8-</t>
  </si>
  <si>
    <t>(19408-74-3)</t>
  </si>
  <si>
    <t xml:space="preserve">  HexaCDD, 1,2,3,7,8,9-</t>
  </si>
  <si>
    <t xml:space="preserve">(70648-26-9)  </t>
  </si>
  <si>
    <t>HexaCDF, 1,2,3,4,7,8</t>
  </si>
  <si>
    <t xml:space="preserve">(57117-44-9) </t>
  </si>
  <si>
    <t xml:space="preserve"> HexaCDF, 1,2,3,6,7,8-</t>
  </si>
  <si>
    <t xml:space="preserve">(72918-21-9)  </t>
  </si>
  <si>
    <t>HexaCDF, 1,2,3,7,8,9-</t>
  </si>
  <si>
    <t xml:space="preserve">(60851-34-5) </t>
  </si>
  <si>
    <t xml:space="preserve"> HexaCDF, 2,3,4,6,7,8-</t>
  </si>
  <si>
    <t xml:space="preserve">(00-08-2) </t>
  </si>
  <si>
    <t xml:space="preserve"> HexaCDF, All isomers</t>
  </si>
  <si>
    <t xml:space="preserve">(3268-87-9) </t>
  </si>
  <si>
    <t xml:space="preserve"> OctaCDD, 1,2,3,4,6,7,8,9-</t>
  </si>
  <si>
    <t>MPCA2</t>
  </si>
  <si>
    <t xml:space="preserve">(39001-02-0) </t>
  </si>
  <si>
    <t xml:space="preserve"> OctaCDF, 1,2,3,4,6,7,8,9-</t>
  </si>
  <si>
    <t xml:space="preserve">(40321-76-4) </t>
  </si>
  <si>
    <t xml:space="preserve"> PentaCDD, 1,2,3,7,8-</t>
  </si>
  <si>
    <t xml:space="preserve">(57117-41-6) </t>
  </si>
  <si>
    <t xml:space="preserve"> PentaCDF, 1,2,3,7,8-</t>
  </si>
  <si>
    <t xml:space="preserve">(57117-41-6)  </t>
  </si>
  <si>
    <t>PentaCDF, 1,2,3,7,8-</t>
  </si>
  <si>
    <t>(57117-31-4)</t>
  </si>
  <si>
    <t xml:space="preserve">  PentaCDF, 2,3,4,7,8-</t>
  </si>
  <si>
    <t xml:space="preserve">(57117-31-4) </t>
  </si>
  <si>
    <t xml:space="preserve"> PentaCDF, 2,3,4,7,8-</t>
  </si>
  <si>
    <t xml:space="preserve">(00-08-1)  </t>
  </si>
  <si>
    <t>Pentachlorodibenzodioxins, All isomers</t>
  </si>
  <si>
    <t xml:space="preserve">(00-09-0)  </t>
  </si>
  <si>
    <t>Pentachlorodibenzofurans, All isomers</t>
  </si>
  <si>
    <t xml:space="preserve">(00-09-0) </t>
  </si>
  <si>
    <t xml:space="preserve"> Pentachlorodibenzofurans, All isomers</t>
  </si>
  <si>
    <t xml:space="preserve">(00-05-1) </t>
  </si>
  <si>
    <t xml:space="preserve"> PolyCDF, Total</t>
  </si>
  <si>
    <t xml:space="preserve">(51207-31-9) </t>
  </si>
  <si>
    <t>TetraCDF, 2,3,7,8-</t>
  </si>
  <si>
    <t xml:space="preserve"> Trichloroethylene (TCE)</t>
  </si>
  <si>
    <t>1,1,1-trichloroethane or methyl chloroform</t>
  </si>
  <si>
    <t xml:space="preserve"> 1,1,1-trichloroethane or methyl chloroform</t>
  </si>
  <si>
    <t xml:space="preserve"> Ethylbenzene </t>
  </si>
  <si>
    <t xml:space="preserve">Hexane </t>
  </si>
  <si>
    <t>Ethylene Dibromide (1,2-dibromoethane)</t>
  </si>
  <si>
    <t xml:space="preserve">Naphthalene </t>
  </si>
  <si>
    <t>NA</t>
  </si>
  <si>
    <t>Added 13 Ethanol Industry Chemicals</t>
  </si>
  <si>
    <t xml:space="preserve"> Polycyclic Organic Matter (POM)</t>
  </si>
  <si>
    <t xml:space="preserve">POM chemical constituents for which emissions have been characterized that have inhalation health benchmarks in the RASS can be speciated for chemical-specific risk computation. Cancer risks from the remaining POM emissions are estimated using 5% of the benzo(a)pyrene unit risk [0.05 x 0.0011 = 5.5E-05 (µg/m3) -1].
Based on guidance provided in EPA's "Air Toxics Risk Assessment Reference Library Volume 2 - Facility-Specific Assessment" http://www.epa.gov/ttn/fera/risk_atra_main.html </t>
  </si>
  <si>
    <t>MDH - MPCA</t>
  </si>
  <si>
    <t>5.5E-05 - unit risk</t>
  </si>
  <si>
    <t>Cal EPA - Surrogate for B(a)P</t>
  </si>
  <si>
    <t xml:space="preserve"> Polychlorinated Dibenzodioxins, Total</t>
  </si>
  <si>
    <t xml:space="preserve"> Polychlorinated Dibenzo-P-Dioxins And Furans, Total</t>
  </si>
  <si>
    <t>Dioxin congeners were updated based on an air intake of 20m3</t>
  </si>
  <si>
    <t>Unit risk numbers were updated as a result</t>
  </si>
  <si>
    <t>OCDD and OCDF had chlorines on the wrong carbon groups.  Names were changed</t>
  </si>
  <si>
    <t>mm factors were updated based on the new dioxin unit risk values</t>
  </si>
  <si>
    <t>1,3-butadiene value was updated in June. Now official on MDH webpage</t>
  </si>
  <si>
    <t>HBV - MDH memo dated May 4, 2004</t>
  </si>
  <si>
    <t>Added  IRIS chronic RfC for methyl chloride</t>
  </si>
  <si>
    <t>Removed Cobalt, Phosphorus, and Silver from quantifiable pages and put cobalt and phosphorus in the "Chem wo IHB" page</t>
  </si>
  <si>
    <t>Added 2 PBTs:polybrominated biphenyls and polybrominated diphenyl ethers to the "Chem wo IHB" page</t>
  </si>
  <si>
    <t>Added cyclohexane (new chronic RfC) - new chemical</t>
  </si>
  <si>
    <t>AveTime</t>
  </si>
  <si>
    <t>StackHt(m)</t>
  </si>
  <si>
    <t>Max</t>
  </si>
  <si>
    <t>distance(m)=</t>
  </si>
  <si>
    <t>1-hr</t>
  </si>
  <si>
    <t>1</t>
  </si>
  <si>
    <t>103924</t>
  </si>
  <si>
    <t>2</t>
  </si>
  <si>
    <t>72044</t>
  </si>
  <si>
    <t>3</t>
  </si>
  <si>
    <t>59051</t>
  </si>
  <si>
    <t>4</t>
  </si>
  <si>
    <t>85665</t>
  </si>
  <si>
    <t>5</t>
  </si>
  <si>
    <t>52405</t>
  </si>
  <si>
    <t>6</t>
  </si>
  <si>
    <t>31949</t>
  </si>
  <si>
    <t>7</t>
  </si>
  <si>
    <t>21101</t>
  </si>
  <si>
    <t>8</t>
  </si>
  <si>
    <t>14643</t>
  </si>
  <si>
    <t>9</t>
  </si>
  <si>
    <t>10451</t>
  </si>
  <si>
    <t>10</t>
  </si>
  <si>
    <t>7915</t>
  </si>
  <si>
    <t>11</t>
  </si>
  <si>
    <t>6055</t>
  </si>
  <si>
    <t>12</t>
  </si>
  <si>
    <t>4814</t>
  </si>
  <si>
    <t>13</t>
  </si>
  <si>
    <t>4032</t>
  </si>
  <si>
    <t>14</t>
  </si>
  <si>
    <t>3443</t>
  </si>
  <si>
    <t>15</t>
  </si>
  <si>
    <t>2978</t>
  </si>
  <si>
    <t>16</t>
  </si>
  <si>
    <t>2614</t>
  </si>
  <si>
    <t>17</t>
  </si>
  <si>
    <t>2305</t>
  </si>
  <si>
    <t>18</t>
  </si>
  <si>
    <t>2053</t>
  </si>
  <si>
    <t>19</t>
  </si>
  <si>
    <t>1830</t>
  </si>
  <si>
    <t>20</t>
  </si>
  <si>
    <t>1642</t>
  </si>
  <si>
    <t>21</t>
  </si>
  <si>
    <t>1485</t>
  </si>
  <si>
    <t>22</t>
  </si>
  <si>
    <t>1345</t>
  </si>
  <si>
    <t>23</t>
  </si>
  <si>
    <t>1228</t>
  </si>
  <si>
    <t>24</t>
  </si>
  <si>
    <t>1122</t>
  </si>
  <si>
    <t>25</t>
  </si>
  <si>
    <t>1030</t>
  </si>
  <si>
    <t>26</t>
  </si>
  <si>
    <t>954</t>
  </si>
  <si>
    <t>27</t>
  </si>
  <si>
    <t>886</t>
  </si>
  <si>
    <t>28</t>
  </si>
  <si>
    <t>826</t>
  </si>
  <si>
    <t>29</t>
  </si>
  <si>
    <t>772</t>
  </si>
  <si>
    <t>30</t>
  </si>
  <si>
    <t>722</t>
  </si>
  <si>
    <t>31</t>
  </si>
  <si>
    <t>677</t>
  </si>
  <si>
    <t>32</t>
  </si>
  <si>
    <t>634</t>
  </si>
  <si>
    <t>33</t>
  </si>
  <si>
    <t>597</t>
  </si>
  <si>
    <t>34</t>
  </si>
  <si>
    <t>564</t>
  </si>
  <si>
    <t>35</t>
  </si>
  <si>
    <t>534</t>
  </si>
  <si>
    <t>36</t>
  </si>
  <si>
    <t>506</t>
  </si>
  <si>
    <t>37</t>
  </si>
  <si>
    <t>478</t>
  </si>
  <si>
    <t>38</t>
  </si>
  <si>
    <t>455</t>
  </si>
  <si>
    <t>39</t>
  </si>
  <si>
    <t>429</t>
  </si>
  <si>
    <t>40</t>
  </si>
  <si>
    <t>409</t>
  </si>
  <si>
    <t>41</t>
  </si>
  <si>
    <t>390</t>
  </si>
  <si>
    <t>42</t>
  </si>
  <si>
    <t>373</t>
  </si>
  <si>
    <t>43</t>
  </si>
  <si>
    <t>357</t>
  </si>
  <si>
    <t>44</t>
  </si>
  <si>
    <t>341</t>
  </si>
  <si>
    <t>45</t>
  </si>
  <si>
    <t>327</t>
  </si>
  <si>
    <t>46</t>
  </si>
  <si>
    <t>314</t>
  </si>
  <si>
    <t>47</t>
  </si>
  <si>
    <t>301</t>
  </si>
  <si>
    <t>48</t>
  </si>
  <si>
    <t>290</t>
  </si>
  <si>
    <t>49</t>
  </si>
  <si>
    <t>279</t>
  </si>
  <si>
    <t>50</t>
  </si>
  <si>
    <t>268</t>
  </si>
  <si>
    <t>51</t>
  </si>
  <si>
    <t>258</t>
  </si>
  <si>
    <t>52</t>
  </si>
  <si>
    <t>248</t>
  </si>
  <si>
    <t>53</t>
  </si>
  <si>
    <t>240</t>
  </si>
  <si>
    <t>54</t>
  </si>
  <si>
    <t>232</t>
  </si>
  <si>
    <t>55</t>
  </si>
  <si>
    <t>224</t>
  </si>
  <si>
    <t>56</t>
  </si>
  <si>
    <t>216</t>
  </si>
  <si>
    <t>57</t>
  </si>
  <si>
    <t>208</t>
  </si>
  <si>
    <t>58</t>
  </si>
  <si>
    <t>202</t>
  </si>
  <si>
    <t>59</t>
  </si>
  <si>
    <t>195</t>
  </si>
  <si>
    <t>60</t>
  </si>
  <si>
    <t>189</t>
  </si>
  <si>
    <t>61</t>
  </si>
  <si>
    <t>183</t>
  </si>
  <si>
    <t>62</t>
  </si>
  <si>
    <t>177</t>
  </si>
  <si>
    <t>63</t>
  </si>
  <si>
    <t>172</t>
  </si>
  <si>
    <t>64</t>
  </si>
  <si>
    <t>167</t>
  </si>
  <si>
    <t>65</t>
  </si>
  <si>
    <t>162</t>
  </si>
  <si>
    <t>66</t>
  </si>
  <si>
    <t>158</t>
  </si>
  <si>
    <t>67</t>
  </si>
  <si>
    <t>153</t>
  </si>
  <si>
    <t>68</t>
  </si>
  <si>
    <t>149</t>
  </si>
  <si>
    <t>69</t>
  </si>
  <si>
    <t>145</t>
  </si>
  <si>
    <t>70</t>
  </si>
  <si>
    <t>141</t>
  </si>
  <si>
    <t>71</t>
  </si>
  <si>
    <t>137</t>
  </si>
  <si>
    <t>72</t>
  </si>
  <si>
    <t>134</t>
  </si>
  <si>
    <t>73</t>
  </si>
  <si>
    <t>130</t>
  </si>
  <si>
    <t>74</t>
  </si>
  <si>
    <t>127</t>
  </si>
  <si>
    <t>75</t>
  </si>
  <si>
    <t>124</t>
  </si>
  <si>
    <t>76</t>
  </si>
  <si>
    <t>121</t>
  </si>
  <si>
    <t>77</t>
  </si>
  <si>
    <t>118</t>
  </si>
  <si>
    <t>78</t>
  </si>
  <si>
    <t>115</t>
  </si>
  <si>
    <t>79</t>
  </si>
  <si>
    <t>112</t>
  </si>
  <si>
    <t>80</t>
  </si>
  <si>
    <t>109</t>
  </si>
  <si>
    <t>81</t>
  </si>
  <si>
    <t>107</t>
  </si>
  <si>
    <t>82</t>
  </si>
  <si>
    <t>104</t>
  </si>
  <si>
    <t>83</t>
  </si>
  <si>
    <t>102</t>
  </si>
  <si>
    <t>84</t>
  </si>
  <si>
    <t>100</t>
  </si>
  <si>
    <t>85</t>
  </si>
  <si>
    <t>98</t>
  </si>
  <si>
    <t>86</t>
  </si>
  <si>
    <t>96</t>
  </si>
  <si>
    <t>87</t>
  </si>
  <si>
    <t>94</t>
  </si>
  <si>
    <t>88</t>
  </si>
  <si>
    <t>92</t>
  </si>
  <si>
    <t>89</t>
  </si>
  <si>
    <t>90</t>
  </si>
  <si>
    <t>91</t>
  </si>
  <si>
    <t>93</t>
  </si>
  <si>
    <t>95</t>
  </si>
  <si>
    <t>97</t>
  </si>
  <si>
    <t>99</t>
  </si>
  <si>
    <t>3-hr</t>
  </si>
  <si>
    <t>97527</t>
  </si>
  <si>
    <t>61170</t>
  </si>
  <si>
    <t>49908</t>
  </si>
  <si>
    <t>58187</t>
  </si>
  <si>
    <t>38526</t>
  </si>
  <si>
    <t>23356</t>
  </si>
  <si>
    <t>15141</t>
  </si>
  <si>
    <t>10301</t>
  </si>
  <si>
    <t>7246</t>
  </si>
  <si>
    <t>5440</t>
  </si>
  <si>
    <t>4285</t>
  </si>
  <si>
    <t>3448</t>
  </si>
  <si>
    <t>2850</t>
  </si>
  <si>
    <t>2373</t>
  </si>
  <si>
    <t>1988</t>
  </si>
  <si>
    <t>1722</t>
  </si>
  <si>
    <t>1498</t>
  </si>
  <si>
    <t>1318</t>
  </si>
  <si>
    <t>1165</t>
  </si>
  <si>
    <t>1036</t>
  </si>
  <si>
    <t>924</t>
  </si>
  <si>
    <t>842</t>
  </si>
  <si>
    <t>768</t>
  </si>
  <si>
    <t>703</t>
  </si>
  <si>
    <t>646</t>
  </si>
  <si>
    <t>554</t>
  </si>
  <si>
    <t>515</t>
  </si>
  <si>
    <t>445</t>
  </si>
  <si>
    <t>416</t>
  </si>
  <si>
    <t>366</t>
  </si>
  <si>
    <t>343</t>
  </si>
  <si>
    <t>324</t>
  </si>
  <si>
    <t>305</t>
  </si>
  <si>
    <t>288</t>
  </si>
  <si>
    <t>273</t>
  </si>
  <si>
    <t>246</t>
  </si>
  <si>
    <t>233</t>
  </si>
  <si>
    <t>222</t>
  </si>
  <si>
    <t>212</t>
  </si>
  <si>
    <t>193</t>
  </si>
  <si>
    <t>185</t>
  </si>
  <si>
    <t>170</t>
  </si>
  <si>
    <t>163</t>
  </si>
  <si>
    <t>157</t>
  </si>
  <si>
    <t>151</t>
  </si>
  <si>
    <t>140</t>
  </si>
  <si>
    <t>125</t>
  </si>
  <si>
    <t>117</t>
  </si>
  <si>
    <t>113</t>
  </si>
  <si>
    <t>106</t>
  </si>
  <si>
    <t>8-hr</t>
  </si>
  <si>
    <t>67249</t>
  </si>
  <si>
    <t>40952</t>
  </si>
  <si>
    <t>34949</t>
  </si>
  <si>
    <t>45444</t>
  </si>
  <si>
    <t>29231</t>
  </si>
  <si>
    <t>17569</t>
  </si>
  <si>
    <t>11318</t>
  </si>
  <si>
    <t>7673</t>
  </si>
  <si>
    <t>5316</t>
  </si>
  <si>
    <t>4034</t>
  </si>
  <si>
    <t>3219</t>
  </si>
  <si>
    <t>2649</t>
  </si>
  <si>
    <t>2208</t>
  </si>
  <si>
    <t>1859</t>
  </si>
  <si>
    <t>1579</t>
  </si>
  <si>
    <t>1350</t>
  </si>
  <si>
    <t>1186</t>
  </si>
  <si>
    <t>1051</t>
  </si>
  <si>
    <t>933</t>
  </si>
  <si>
    <t>835</t>
  </si>
  <si>
    <t>751</t>
  </si>
  <si>
    <t>684</t>
  </si>
  <si>
    <t>617</t>
  </si>
  <si>
    <t>569</t>
  </si>
  <si>
    <t>525</t>
  </si>
  <si>
    <t>485</t>
  </si>
  <si>
    <t>449</t>
  </si>
  <si>
    <t>417</t>
  </si>
  <si>
    <t>388</t>
  </si>
  <si>
    <t>359</t>
  </si>
  <si>
    <t>336</t>
  </si>
  <si>
    <t>316</t>
  </si>
  <si>
    <t>297</t>
  </si>
  <si>
    <t>280</t>
  </si>
  <si>
    <t>265</t>
  </si>
  <si>
    <t>250</t>
  </si>
  <si>
    <t>235</t>
  </si>
  <si>
    <t>223</t>
  </si>
  <si>
    <t>192</t>
  </si>
  <si>
    <t>175</t>
  </si>
  <si>
    <t>166</t>
  </si>
  <si>
    <t>159</t>
  </si>
  <si>
    <t>152</t>
  </si>
  <si>
    <t>146</t>
  </si>
  <si>
    <t>129</t>
  </si>
  <si>
    <t>119</t>
  </si>
  <si>
    <t>110</t>
  </si>
  <si>
    <t>103</t>
  </si>
  <si>
    <t>24-hr</t>
  </si>
  <si>
    <t>33894</t>
  </si>
  <si>
    <t>21130</t>
  </si>
  <si>
    <t>16798</t>
  </si>
  <si>
    <t>28306</t>
  </si>
  <si>
    <t>21068</t>
  </si>
  <si>
    <t>12894</t>
  </si>
  <si>
    <t>8402</t>
  </si>
  <si>
    <t>5719</t>
  </si>
  <si>
    <t>3957</t>
  </si>
  <si>
    <t>2879</t>
  </si>
  <si>
    <t>2258</t>
  </si>
  <si>
    <t>1814</t>
  </si>
  <si>
    <t>1503</t>
  </si>
  <si>
    <t>1267</t>
  </si>
  <si>
    <t>1077</t>
  </si>
  <si>
    <t>926</t>
  </si>
  <si>
    <t>795</t>
  </si>
  <si>
    <t>688</t>
  </si>
  <si>
    <t>610</t>
  </si>
  <si>
    <t>544</t>
  </si>
  <si>
    <t>486</t>
  </si>
  <si>
    <t>439</t>
  </si>
  <si>
    <t>397</t>
  </si>
  <si>
    <t>296</t>
  </si>
  <si>
    <t>251</t>
  </si>
  <si>
    <t>214</t>
  </si>
  <si>
    <t>197</t>
  </si>
  <si>
    <t>184</t>
  </si>
  <si>
    <t>171</t>
  </si>
  <si>
    <t>161</t>
  </si>
  <si>
    <t>142</t>
  </si>
  <si>
    <t>126</t>
  </si>
  <si>
    <t>120</t>
  </si>
  <si>
    <t>114</t>
  </si>
  <si>
    <t>108</t>
  </si>
  <si>
    <t>monthly</t>
  </si>
  <si>
    <t>6888</t>
  </si>
  <si>
    <t>3743</t>
  </si>
  <si>
    <t>3592</t>
  </si>
  <si>
    <t>7295</t>
  </si>
  <si>
    <t>5349</t>
  </si>
  <si>
    <t>3703</t>
  </si>
  <si>
    <t>2594</t>
  </si>
  <si>
    <t>1844</t>
  </si>
  <si>
    <t>1333</t>
  </si>
  <si>
    <t>1033</t>
  </si>
  <si>
    <t>812</t>
  </si>
  <si>
    <t>647</t>
  </si>
  <si>
    <t>530</t>
  </si>
  <si>
    <t>378</t>
  </si>
  <si>
    <t>328</t>
  </si>
  <si>
    <t>287</t>
  </si>
  <si>
    <t>252</t>
  </si>
  <si>
    <t>198</t>
  </si>
  <si>
    <t>160</t>
  </si>
  <si>
    <t>133</t>
  </si>
  <si>
    <t>111</t>
  </si>
  <si>
    <t>annual</t>
  </si>
  <si>
    <t>3836</t>
  </si>
  <si>
    <t>2465</t>
  </si>
  <si>
    <t>2357</t>
  </si>
  <si>
    <t>4211</t>
  </si>
  <si>
    <t>2663</t>
  </si>
  <si>
    <t>2090</t>
  </si>
  <si>
    <t>1607</t>
  </si>
  <si>
    <t>1230</t>
  </si>
  <si>
    <t>944</t>
  </si>
  <si>
    <t>762</t>
  </si>
  <si>
    <t>622</t>
  </si>
  <si>
    <t>513</t>
  </si>
  <si>
    <t>434</t>
  </si>
  <si>
    <t>371</t>
  </si>
  <si>
    <t>320</t>
  </si>
  <si>
    <t>245</t>
  </si>
  <si>
    <t>138</t>
  </si>
  <si>
    <t>Changes to short-term acute HBV/RAAs risk calcs tab</t>
  </si>
  <si>
    <t>Cerium Oxide</t>
  </si>
  <si>
    <t>90-12-0</t>
  </si>
  <si>
    <t>Methylnaphthalene,1-</t>
  </si>
  <si>
    <t>Nasopharynx</t>
  </si>
  <si>
    <t>E</t>
  </si>
  <si>
    <t>K</t>
  </si>
  <si>
    <t>B</t>
  </si>
  <si>
    <t>N</t>
  </si>
  <si>
    <t>D</t>
  </si>
  <si>
    <t>L</t>
  </si>
  <si>
    <t>A</t>
  </si>
  <si>
    <t>RESP</t>
  </si>
  <si>
    <t xml:space="preserve">C </t>
  </si>
  <si>
    <t>REP</t>
  </si>
  <si>
    <t>ETH</t>
  </si>
  <si>
    <t>SYS</t>
  </si>
  <si>
    <t xml:space="preserve">S </t>
  </si>
  <si>
    <t>B/T</t>
  </si>
  <si>
    <t>BW</t>
  </si>
  <si>
    <t>Body weight</t>
  </si>
  <si>
    <t xml:space="preserve">N </t>
  </si>
  <si>
    <t>Mucous cell hyperpasia in nasopharyngeal tissues</t>
  </si>
  <si>
    <t>Nasal respiratory gland metaplasia in rats</t>
  </si>
  <si>
    <t>END</t>
  </si>
  <si>
    <t>Endocrine</t>
  </si>
  <si>
    <t>Neurobehavior (altered gait)</t>
  </si>
  <si>
    <t>CNS depression and hepatic effects</t>
  </si>
  <si>
    <t>Degeneratin of olfactory epithelium</t>
  </si>
  <si>
    <t>Respiratory and eye irritation</t>
  </si>
  <si>
    <t>Neurobehavior effects in humans</t>
  </si>
  <si>
    <t>Respiratory irritation</t>
  </si>
  <si>
    <t>Degeneration of the nasal olfacotry epithelium</t>
  </si>
  <si>
    <t>Eye irritant</t>
  </si>
  <si>
    <t>Mortality</t>
  </si>
  <si>
    <t>Degenerative never changes</t>
  </si>
  <si>
    <t>Nasal inflammation and degeneration of epithelium</t>
  </si>
  <si>
    <t>Functional and histological peripheral neurotoxicity</t>
  </si>
  <si>
    <t>Decreased lung function and respiratory symptoms</t>
  </si>
  <si>
    <t>C</t>
  </si>
  <si>
    <t>C, RESP</t>
  </si>
  <si>
    <t>Decreased pulmonary function</t>
  </si>
  <si>
    <t>Pulmonary toxicity, chronic interstitial inflammation</t>
  </si>
  <si>
    <t>Decreased fetal weight; altered brain structure and function</t>
  </si>
  <si>
    <t>Increased hemolysis, abnormal RBC morphology, and increased spleen weight</t>
  </si>
  <si>
    <t>Localized pleural thickening</t>
  </si>
  <si>
    <t>Pulmonary effects</t>
  </si>
  <si>
    <t xml:space="preserve">RESP </t>
  </si>
  <si>
    <t>Beryllium sensitization and progression to CBD</t>
  </si>
  <si>
    <t>Respiratory and immune system</t>
  </si>
  <si>
    <t>Hyperplasia</t>
  </si>
  <si>
    <t>Hepatocellular cytomegaly in female mice</t>
  </si>
  <si>
    <t>Histopathologic evidence of kidney degeneration</t>
  </si>
  <si>
    <t>Anorexia, nausea, headache, respiratory irritation, decreases fertility and delayed skull ossification in rats)</t>
  </si>
  <si>
    <t xml:space="preserve">RESP  </t>
  </si>
  <si>
    <t>N,RESP</t>
  </si>
  <si>
    <t>N,REP,RESP</t>
  </si>
  <si>
    <t xml:space="preserve">REP </t>
  </si>
  <si>
    <t>Increased severity of nephropathy</t>
  </si>
  <si>
    <t>Hemosiderin deposition in the liver</t>
  </si>
  <si>
    <t xml:space="preserve">Mild irritation to the eyes, nose, and throat. </t>
  </si>
  <si>
    <t>Increased blink frequency in humans</t>
  </si>
  <si>
    <t>REP,N</t>
  </si>
  <si>
    <t>Reduced fetal weight, sulfocarbonic inebriation</t>
  </si>
  <si>
    <t>REP,L,N</t>
  </si>
  <si>
    <t xml:space="preserve">Reproductive/developmental; hepatoxicity, headaches, nausea, vomiting. </t>
  </si>
  <si>
    <t>Fatty changes in the liver</t>
  </si>
  <si>
    <t>Teratogenic effects in rabbits, headache, nausea</t>
  </si>
  <si>
    <t>Unossified anterior arch in fetal rats</t>
  </si>
  <si>
    <t xml:space="preserve">Increased incidence of alveolar epithelial hyperplasia in the lungs of rats. </t>
  </si>
  <si>
    <t>RESP,C</t>
  </si>
  <si>
    <t>Vascular congestion and peribronchial edema</t>
  </si>
  <si>
    <t>No adverse effects</t>
  </si>
  <si>
    <t>Squamous hyperplasia of the nasal respiratory epithelium</t>
  </si>
  <si>
    <t>D,K,REP</t>
  </si>
  <si>
    <t>L,K</t>
  </si>
  <si>
    <t>Increased cholestrol and triglycerides</t>
  </si>
  <si>
    <t>END, K</t>
  </si>
  <si>
    <t>Increased kidney, adrenal, pituitary weight, reduced maternal weight gain</t>
  </si>
  <si>
    <t>RESP,E</t>
  </si>
  <si>
    <t>Olfactory atrophy, alveolar hyperplasia and splenic hematopoietic proliferation</t>
  </si>
  <si>
    <t>Chronic lung inflammation in female rats exposed to antimony trioxide</t>
  </si>
  <si>
    <t xml:space="preserve">Decreased body weight </t>
  </si>
  <si>
    <t>Respiratory effects</t>
  </si>
  <si>
    <t xml:space="preserve">Developmental effects </t>
  </si>
  <si>
    <t>B,REP</t>
  </si>
  <si>
    <t>Hematotoxicity in pregnant rats</t>
  </si>
  <si>
    <t>Hematotoxicity in female rats</t>
  </si>
  <si>
    <t xml:space="preserve">Respiratory symptoms, emphysema, and impaired lung function. </t>
  </si>
  <si>
    <t>Fatty degeneration and increased liver weight. Increased kidney weights</t>
  </si>
  <si>
    <t>Sensory irritation and pathological changes in the respiratory tract</t>
  </si>
  <si>
    <t>Respiratory lesions</t>
  </si>
  <si>
    <t>Pulmonary lesions</t>
  </si>
  <si>
    <t>Chromic Trioxide</t>
  </si>
  <si>
    <t>7738-94-5</t>
  </si>
  <si>
    <t>Chromic acid</t>
  </si>
  <si>
    <t>Neurological effects</t>
  </si>
  <si>
    <t>Hypertrophy/hyperplasia of the nasal respiratory epithelium</t>
  </si>
  <si>
    <t>K,END</t>
  </si>
  <si>
    <t>Increased kidney weights and adrenal weights</t>
  </si>
  <si>
    <t>END,REP</t>
  </si>
  <si>
    <t>Thyroid englargement and altered iodide uptake</t>
  </si>
  <si>
    <t>Reduced pup weights</t>
  </si>
  <si>
    <t>Adverse clinical signs (salivation, conjunctival, congestion, and irritation)</t>
  </si>
  <si>
    <t>Decreased sperm count</t>
  </si>
  <si>
    <t>MDH ISV (ATSDR 2006)</t>
  </si>
  <si>
    <t>E,RESP</t>
  </si>
  <si>
    <t>Eye and nose irritation</t>
  </si>
  <si>
    <t xml:space="preserve">L </t>
  </si>
  <si>
    <t>Increased liver weight</t>
  </si>
  <si>
    <t>Decreased body weight gain</t>
  </si>
  <si>
    <t>Liver toxicity</t>
  </si>
  <si>
    <t>Nasal olfactory epithelium necrosis</t>
  </si>
  <si>
    <t>I</t>
  </si>
  <si>
    <t>Hypertrophy/hyperplasia of nasal respiratory epithelium</t>
  </si>
  <si>
    <t>Hyperplasia of nasal respiratory epithelium</t>
  </si>
  <si>
    <t>MDH ISV (IRIS)</t>
  </si>
  <si>
    <t xml:space="preserve">MDH ISV (PPRTV 2010) </t>
  </si>
  <si>
    <t>Neurobehavioral impariment</t>
  </si>
  <si>
    <t>Decreased CFF and auditory vigilance</t>
  </si>
  <si>
    <t>Hepatic vacuolation</t>
  </si>
  <si>
    <t>Increased foci of cellular alteration and fatty changes</t>
  </si>
  <si>
    <t>Slight degeneration of the olfactory mucosa in rats</t>
  </si>
  <si>
    <t>MDH ISV (PPRTV)</t>
  </si>
  <si>
    <t>Hyperplasia of the nasal mucosa</t>
  </si>
  <si>
    <t>Slight hyperlasia of the nasal repsiratory epithelium in rats</t>
  </si>
  <si>
    <t>MDH ISV (ATSDR)</t>
  </si>
  <si>
    <t>MDH ISV(CAL EPA)</t>
  </si>
  <si>
    <t>Histopatholgic evidence of kidney degeneration</t>
  </si>
  <si>
    <t>Decreased locomotor activity</t>
  </si>
  <si>
    <t>MDH ISV (CAL EPA)</t>
  </si>
  <si>
    <t>MDH ISV (IRIS 2004)</t>
  </si>
  <si>
    <t>MDH ISV (CAL EPA 2001)</t>
  </si>
  <si>
    <t>MDH ISV (ATSDR 2010)</t>
  </si>
  <si>
    <t>MDH ISV (PPRTV 2014)</t>
  </si>
  <si>
    <t>MDS ISV (IRIS)</t>
  </si>
  <si>
    <t>Value developed (1987) earlier than CalEPA early life guidance which was published in 2009</t>
  </si>
  <si>
    <t xml:space="preserve">Yes </t>
  </si>
  <si>
    <t>IRIS states " EPA has concluded that chloroprene is carcinogenic by a mutagenic mode of action. Application of age-dependent adjustment factors (ADAFs) to the inhalation unit risk is recommended"</t>
  </si>
  <si>
    <t xml:space="preserve">Value derived from studies with older rodents. </t>
  </si>
  <si>
    <t>Value developed (1988) earlier than CalEPA early life guidance which was published in 2009</t>
  </si>
  <si>
    <t xml:space="preserve">Studies used to derive value did not start at birth of rodents. </t>
  </si>
  <si>
    <t>156-59-2</t>
  </si>
  <si>
    <t>Dichloroethylene, cis-1,2-</t>
  </si>
  <si>
    <t>Decreased lymphocyte counts</t>
  </si>
  <si>
    <t>Inhibition of erythrocyte acetyl-cholinesterase</t>
  </si>
  <si>
    <t>Decreased brain cholinesterase activity</t>
  </si>
  <si>
    <t xml:space="preserve">Inhibition of brain acetylcholineterase </t>
  </si>
  <si>
    <t>Pulmonary inflammation and histopathology</t>
  </si>
  <si>
    <t>G</t>
  </si>
  <si>
    <t xml:space="preserve">Increased indcidence of squamous metaplasia 
</t>
  </si>
  <si>
    <t>No adverse effects observed</t>
  </si>
  <si>
    <t>Redimentary and short 14th rib in fetal rats</t>
  </si>
  <si>
    <t>Digestive disturbances and minimal hepatic changes suggestive of liver abnormalities</t>
  </si>
  <si>
    <t>Endometrial cysts</t>
  </si>
  <si>
    <t>540-73-3</t>
  </si>
  <si>
    <t>Dimethylhydrazine,1,2-</t>
  </si>
  <si>
    <t xml:space="preserve">Eye and respiratory irritaiton and pulmonary function effects. </t>
  </si>
  <si>
    <t>Atrophy and resipratory metaplasia of the olfactory epithelium</t>
  </si>
  <si>
    <t xml:space="preserve">Vacuolic changes in the respiratory epithelium </t>
  </si>
  <si>
    <t>Degenerative lesions of the nasal cavity</t>
  </si>
  <si>
    <t>Skeletal defects</t>
  </si>
  <si>
    <t>REP,B</t>
  </si>
  <si>
    <t>Decreased testis weight, seminiferous tubule degeneration</t>
  </si>
  <si>
    <t xml:space="preserve">Increase of offspring showing major skeletal effects. </t>
  </si>
  <si>
    <t>Damage to the auditory capacity of rats</t>
  </si>
  <si>
    <t>A,N</t>
  </si>
  <si>
    <t>Hypertrophy and necrosis</t>
  </si>
  <si>
    <t>Histopathological evidence of toxicity without functional changes in audiometric threshold.</t>
  </si>
  <si>
    <t>RESP,SYS</t>
  </si>
  <si>
    <t>Respiratory tract irritation and systemic toxicity in humans</t>
  </si>
  <si>
    <t>RESP,K,N</t>
  </si>
  <si>
    <t>Respiratory system, kidney, development.</t>
  </si>
  <si>
    <t>Teratongenic effects</t>
  </si>
  <si>
    <t>Increased diameter of Bowman's glands in the olfactory epithelium of the nasal cavity</t>
  </si>
  <si>
    <t>Nasal irritation</t>
  </si>
  <si>
    <t>B/T,RESP</t>
  </si>
  <si>
    <t>Bone, teeth and respiratory system</t>
  </si>
  <si>
    <t xml:space="preserve">E </t>
  </si>
  <si>
    <t>Mild/moderate eye irritation</t>
  </si>
  <si>
    <t>Eye irritation, nasal obstruction and discomfort and lower airway discomfort</t>
  </si>
  <si>
    <t>6. Based on MDH HBV, set to short-term HBV.</t>
  </si>
  <si>
    <t xml:space="preserve">Nasal lesions </t>
  </si>
  <si>
    <t xml:space="preserve">A </t>
  </si>
  <si>
    <t>Structural effects on the bronchial epithelial cells</t>
  </si>
  <si>
    <t xml:space="preserve">Neurolgoical effects </t>
  </si>
  <si>
    <t>Nasal epithelium lesions</t>
  </si>
  <si>
    <t>RESP,N</t>
  </si>
  <si>
    <t>Degeneration of olfactory epithelium</t>
  </si>
  <si>
    <t>Extra-thoracic respiratory tract effects</t>
  </si>
  <si>
    <t>Peripheral neuropathy</t>
  </si>
  <si>
    <t>Motor conduction velocity of the sciatic-tibial nerve</t>
  </si>
  <si>
    <t>Hemosiderosis</t>
  </si>
  <si>
    <t>Hyperlasia of nasal mucosa larynx and trachea</t>
  </si>
  <si>
    <t>Loss of coordination and consciousness due to cellular hypoxia</t>
  </si>
  <si>
    <t>Bone and teeth, respiratory system</t>
  </si>
  <si>
    <t xml:space="preserve">Headache, nausea, physiological responses to odor. </t>
  </si>
  <si>
    <t xml:space="preserve">Nasal lesions of the olfactory mucosa. </t>
  </si>
  <si>
    <t xml:space="preserve">Nasal effects and neurodevelopmental effects. </t>
  </si>
  <si>
    <t>L,N</t>
  </si>
  <si>
    <t>Development, alimentary system (liver)</t>
  </si>
  <si>
    <t>Decreased absolute and relative testes weights</t>
  </si>
  <si>
    <t>REP,C,N</t>
  </si>
  <si>
    <t>Developmental, nervous system, cardiovascular</t>
  </si>
  <si>
    <t>Impairment of neurobehavioral function</t>
  </si>
  <si>
    <t>Central nervous system disturbances</t>
  </si>
  <si>
    <t>Hand tremor; increases in memory disturbances; slight subjective and objective evidence of autonomic dysfunction</t>
  </si>
  <si>
    <t>Impairment in performance of tasks</t>
  </si>
  <si>
    <t>N,REP</t>
  </si>
  <si>
    <t>Reduced brain weight</t>
  </si>
  <si>
    <t>Testicular effects</t>
  </si>
  <si>
    <t>Gross reduction in testes size in males</t>
  </si>
  <si>
    <t>Gross reduction of testes size in males</t>
  </si>
  <si>
    <t>Degeneration of cerebellar granule cells</t>
  </si>
  <si>
    <t>Performance on neurobehavioral tests</t>
  </si>
  <si>
    <t>Liver histopathologic changes</t>
  </si>
  <si>
    <t>Reduced fetal body weight, skeletal variations, and increased fetal death in mice, and skeletal variations in rats</t>
  </si>
  <si>
    <t>REP,RESP</t>
  </si>
  <si>
    <t>Degeneration/atrophy of olfactory epithelium</t>
  </si>
  <si>
    <t xml:space="preserve">Increased absolute and relative liver weights and increased severity of spontaneous renal lesions, increases prostration, and swollen periocular tissue. </t>
  </si>
  <si>
    <t>Hyperplasia of olfactory epithelium</t>
  </si>
  <si>
    <t>Respiratroy system</t>
  </si>
  <si>
    <t>E,L</t>
  </si>
  <si>
    <t>Depressed anitbody response</t>
  </si>
  <si>
    <t>RESP,B</t>
  </si>
  <si>
    <t>Lung, nasal epithelial and lymphatic pathology</t>
  </si>
  <si>
    <t>Lung lesions, immunotoxicity</t>
  </si>
  <si>
    <t>RESP,I</t>
  </si>
  <si>
    <t>Increased methemoglobin</t>
  </si>
  <si>
    <t>B,L,K,END</t>
  </si>
  <si>
    <t>Hematological, renal, hepatic, and endocrine effects</t>
  </si>
  <si>
    <t>Liver focal vocuolization and nodules</t>
  </si>
  <si>
    <t>Hepatocyte hypertrophy</t>
  </si>
  <si>
    <t>N-Nitroso-n-methylethylamine</t>
  </si>
  <si>
    <t>L,REP,RESP,L</t>
  </si>
  <si>
    <t>No effects</t>
  </si>
  <si>
    <t>L,END</t>
  </si>
  <si>
    <t>REP,B,L,T</t>
  </si>
  <si>
    <t>L,RESP</t>
  </si>
  <si>
    <t>END,L,I,REP</t>
  </si>
  <si>
    <t>N,C,K,L</t>
  </si>
  <si>
    <t>132-27-4</t>
  </si>
  <si>
    <t>Phenylphenate, Sodium, o-</t>
  </si>
  <si>
    <t>198-55-0</t>
  </si>
  <si>
    <t>Perylene</t>
  </si>
  <si>
    <t>Decreased body weight</t>
  </si>
  <si>
    <t>Bronchiolar fibrosis</t>
  </si>
  <si>
    <t>Polymeric Methylene Diphenyl Diisocyanate</t>
  </si>
  <si>
    <t>Mild reversible sedation</t>
  </si>
  <si>
    <t>RESP,REP,E</t>
  </si>
  <si>
    <t>Reduced fertility and teratogenic effects, respiratory and eye irritation.</t>
  </si>
  <si>
    <t>Nest-like infolds of the nasal respiratory epithelium</t>
  </si>
  <si>
    <t>L,C,N</t>
  </si>
  <si>
    <t>E,S,RESP</t>
  </si>
  <si>
    <t>Skin,eye, and respiratory irritation</t>
  </si>
  <si>
    <t xml:space="preserve">Chronically inflamed and hemorrhagic lunges. Neurological effects. </t>
  </si>
  <si>
    <t>Mild asthmatics</t>
  </si>
  <si>
    <t>L,REP,END,RESP,B</t>
  </si>
  <si>
    <t>Color vision loss</t>
  </si>
  <si>
    <t>N,L</t>
  </si>
  <si>
    <t>Increased liver weight and centrilobular cytomegaly, CNS effects</t>
  </si>
  <si>
    <t>Increased relative lung weight</t>
  </si>
  <si>
    <t>Decreased performance on neuropsychological tests</t>
  </si>
  <si>
    <t>N,END</t>
  </si>
  <si>
    <t>Nervous system effects</t>
  </si>
  <si>
    <t>CAL EPA 8hr</t>
  </si>
  <si>
    <t>Decrease in specific airway conductance</t>
  </si>
  <si>
    <t>Neurotoxicity (Paripheral neuropathy)</t>
  </si>
  <si>
    <t>RESP,K</t>
  </si>
  <si>
    <t>Neurotoxicity (decreased pain sensitivity)</t>
  </si>
  <si>
    <t>Lesions of the olfactory epithelium</t>
  </si>
  <si>
    <t>Immune effects</t>
  </si>
  <si>
    <t>Decreased thickness of nasal olfactory epithelium</t>
  </si>
  <si>
    <t xml:space="preserve">Peribronchial lymphoid hyperplasia, hepatic, Hematological </t>
  </si>
  <si>
    <t xml:space="preserve">SYS </t>
  </si>
  <si>
    <t>N,E</t>
  </si>
  <si>
    <t>Visual disturbances, eye irritation</t>
  </si>
  <si>
    <t>Inflammation of the nasal passage</t>
  </si>
  <si>
    <t>Visual discrimination</t>
  </si>
  <si>
    <t>Mild tubular degeneration</t>
  </si>
  <si>
    <t>Severe chronic nephritis</t>
  </si>
  <si>
    <t>Lung inflammation</t>
  </si>
  <si>
    <t>R,E</t>
  </si>
  <si>
    <t>Nasal epithelial lesions</t>
  </si>
  <si>
    <t>Delayed ossification of skull</t>
  </si>
  <si>
    <t>Increased incidence of centrilobular hypertrophy</t>
  </si>
  <si>
    <t xml:space="preserve">Reduced fetal body weight and delayed ossification. </t>
  </si>
  <si>
    <t>RESP,K,BW</t>
  </si>
  <si>
    <t>Nasal irritation, mucosal atrophy, and ulceration and decreases in spirometric parameters</t>
  </si>
  <si>
    <t>Respiratory tract lesions</t>
  </si>
  <si>
    <t>No signs of irritation</t>
  </si>
  <si>
    <t>IRIS states " EPA has concluded that dichloromethane is carcinogenic by a mutagenic mode of action. Application of age-dependent adjustment factors (ADAFs) to the inhalation unit risk is recommended"</t>
  </si>
  <si>
    <t>3. The modeled time period used for comparison to this health benchmark is a 24-hr average.</t>
  </si>
  <si>
    <t>5. 2011 CalEPA adopted WHO Equivalents and calculated individual PCB congeners from them.</t>
  </si>
  <si>
    <t>8. Considered or adjusted for early life exposure.</t>
  </si>
  <si>
    <t>8, 9</t>
  </si>
  <si>
    <t>2, 8</t>
  </si>
  <si>
    <t xml:space="preserve">Updated prior to 2005. </t>
  </si>
  <si>
    <t xml:space="preserve">Data across life stages is unavailable. </t>
  </si>
  <si>
    <t>Value developed (2007) earlier than CalEPA early life guidance which was published in 2009</t>
  </si>
  <si>
    <t xml:space="preserve">"not a potent mutagen". </t>
  </si>
  <si>
    <t>REP, N</t>
  </si>
  <si>
    <t>REP,L,I,K</t>
  </si>
  <si>
    <t>L,E,K</t>
  </si>
  <si>
    <t>N,RESP,B</t>
  </si>
  <si>
    <t>Alimentary system; cardiovascular system; kidney; nevous system</t>
  </si>
  <si>
    <t>Reproductive / Developmental</t>
  </si>
  <si>
    <t>Acetone Chyanohydrin</t>
  </si>
  <si>
    <t>Removed</t>
  </si>
  <si>
    <t>Chronic and Subchronic</t>
  </si>
  <si>
    <t>Dizene, Diphenyl</t>
  </si>
  <si>
    <t>Already listed as Azobenzene.</t>
  </si>
  <si>
    <t xml:space="preserve">CAL EPA has removed this value. </t>
  </si>
  <si>
    <t>Already listed as Hexachlorocyclohexane- Gamma Isomer</t>
  </si>
  <si>
    <t xml:space="preserve">                </t>
  </si>
  <si>
    <t xml:space="preserve">ATSDR no longer as an acute value. </t>
  </si>
  <si>
    <t xml:space="preserve">ATSDR value is still a draft value. </t>
  </si>
  <si>
    <t>Endpoints</t>
  </si>
  <si>
    <t xml:space="preserve">Updated and verified endpoints for all pollutants. </t>
  </si>
  <si>
    <t>--</t>
  </si>
  <si>
    <t>Degeneration with necrosis of olfactory epithelium</t>
  </si>
  <si>
    <t xml:space="preserve">Neurobehavior changes </t>
  </si>
  <si>
    <t>Cells in the acute inhalation risk column with a thick black border use 24-hr dispersion numbers instead of 1-hr.</t>
  </si>
  <si>
    <r>
      <t>README:</t>
    </r>
    <r>
      <rPr>
        <sz val="10"/>
        <color rgb="FF000000"/>
        <rFont val="Arial"/>
        <family val="2"/>
      </rPr>
      <t xml:space="preserve">  General overview and instructions on spreadsheet use.</t>
    </r>
  </si>
  <si>
    <r>
      <t xml:space="preserve">MPS Factors (reference): </t>
    </r>
    <r>
      <rPr>
        <sz val="10"/>
        <color rgb="FF000000"/>
        <rFont val="Arial"/>
        <family val="2"/>
      </rPr>
      <t xml:space="preserve"> Multipliers applied to inhalation risks to compute screening level ingestion hazard quotients and cancer risks for persistent bioaccumulative toxic chemicals. These multipliers were derived using the Industrial Risk Assessment Program software, which incorporates algorithms found in USEPA’s July 1998 Human Health Risk Assessment Protocol for Hazardous Waste Combustion Facilities.    </t>
    </r>
  </si>
  <si>
    <r>
      <t xml:space="preserve">Early Life Adjust (reference):  </t>
    </r>
    <r>
      <rPr>
        <sz val="10"/>
        <color rgb="FF000000"/>
        <rFont val="Arial"/>
        <family val="2"/>
      </rPr>
      <t>This table identifies the carcinogens that should be adjusted to account for potential early life exposures.</t>
    </r>
  </si>
  <si>
    <r>
      <t xml:space="preserve">REM Emis Calc: </t>
    </r>
    <r>
      <rPr>
        <sz val="10"/>
        <color rgb="FF000000"/>
        <rFont val="Arial"/>
        <family val="2"/>
      </rPr>
      <t>Input  site information, system parameters, chemicals, CAS numbers, and analytical results in the yellow-shaded cells. For site-specific modeling, you must additionally enter the AERMOD calculated dispersion factors in the Dispersion tab. Once the site emissions have been estimated in this worksheet, enter the chemical specific emission rates for pounds per hour or tons per year in the Emissions (start here) worksheet. If more that ten chemicals are of interest at the site, copy the additional rows needed.</t>
    </r>
  </si>
  <si>
    <r>
      <rPr>
        <b/>
        <sz val="10"/>
        <color rgb="FF000000"/>
        <rFont val="Arial"/>
        <family val="2"/>
      </rPr>
      <t>Concs (output):</t>
    </r>
    <r>
      <rPr>
        <sz val="10"/>
        <color rgb="FF000000"/>
        <rFont val="Arial"/>
        <family val="2"/>
      </rPr>
      <t xml:space="preserve">  Hourly, 24-hour, monthly and annual air concentrations representing maximum criteria pollutant and air toxics concentrations at or beyond the receptor distance selected in the Dispersion worksheet are calculated by multiplying dispersion factors (µg/m3 per g/s) and emission rates.  </t>
    </r>
  </si>
  <si>
    <r>
      <rPr>
        <b/>
        <sz val="10"/>
        <color rgb="FF000000"/>
        <rFont val="Arial"/>
        <family val="2"/>
      </rPr>
      <t>Note:</t>
    </r>
    <r>
      <rPr>
        <sz val="10"/>
        <color rgb="FF000000"/>
        <rFont val="Arial"/>
        <family val="2"/>
      </rPr>
      <t xml:space="preserve"> Cells in the acute inhalation risk column with a thick black border use 24-hr dispersion numbers instead of 1-hr. The toxicity values are derived for short term (24 hour) and not for hourly exposures.</t>
    </r>
  </si>
  <si>
    <r>
      <t xml:space="preserve">Tox Values: (reference) </t>
    </r>
    <r>
      <rPr>
        <sz val="10"/>
        <color rgb="FF000000"/>
        <rFont val="Arial"/>
        <family val="2"/>
      </rPr>
      <t>A list of inhalation health benchmark values used in the acute, subchronic noncancer, chronic noncancer and cancer inhalation risk calculations.</t>
    </r>
  </si>
  <si>
    <r>
      <t xml:space="preserve">Updates (reference):  </t>
    </r>
    <r>
      <rPr>
        <sz val="10"/>
        <color rgb="FF000000"/>
        <rFont val="Arial"/>
        <family val="2"/>
      </rPr>
      <t xml:space="preserve">Lists updates made to the spreadsheet. </t>
    </r>
  </si>
  <si>
    <t>Added value</t>
  </si>
  <si>
    <t>Updated value based on new hierarchy</t>
  </si>
  <si>
    <t xml:space="preserve">Updated value to follow new hierarchy. </t>
  </si>
  <si>
    <t xml:space="preserve">Added value due to surrogate pollutant. </t>
  </si>
  <si>
    <t>Updated value due to surrogate pollutant. From Glutaraldehyde to Formaldehyde</t>
  </si>
  <si>
    <t xml:space="preserve">Updated to match surrogate pollutant. </t>
  </si>
  <si>
    <t xml:space="preserve">No value previously used. </t>
  </si>
  <si>
    <t xml:space="preserve">Updated value to match the hierarchy. </t>
  </si>
  <si>
    <t xml:space="preserve">Previously no value used. </t>
  </si>
  <si>
    <t>Updated value from ATSDR</t>
  </si>
  <si>
    <t>Updated value from MDH</t>
  </si>
  <si>
    <t xml:space="preserve">Values updated based on MDH guidance. </t>
  </si>
  <si>
    <t xml:space="preserve">MDH advised using the IRIS value as opposed to using the MDH ISV value. </t>
  </si>
  <si>
    <t>Lacrimation</t>
  </si>
  <si>
    <t>Developmental delay of skull bones and delayed fetal foramina closure</t>
  </si>
  <si>
    <t>New value from ATSDR</t>
  </si>
  <si>
    <t>Bronchiole epithelial degeneration</t>
  </si>
  <si>
    <t>Alveolitis and perivascular/peribronchiolar inflammation</t>
  </si>
  <si>
    <t>Increased neutrophils in bronchoalveolar lavage fluid</t>
  </si>
  <si>
    <t>Neurobehavioral changes and color vision decrements</t>
  </si>
  <si>
    <t>Necrosis of the olfactory epithelium</t>
  </si>
  <si>
    <t>No treatment-related effects</t>
  </si>
  <si>
    <t>Multiple respiratory irritations</t>
  </si>
  <si>
    <t>Chronic inflammation, epithelial hyperplasia   </t>
  </si>
  <si>
    <t>Hypertrophy, basophilic and eosinophilic foci in the liver</t>
  </si>
  <si>
    <t xml:space="preserve">Neurological </t>
  </si>
  <si>
    <t>MDH advice is to use EPA's IRIS value. "EPA has concluded that benzo[a]pyrene is carcinogenic by a mutagenic mode of action. Application of age-dependent adjustment factors (ADAFs) to the inhalation unit risk is recommended in combination with appropriate exposure data when assessing risk associated with early-life exposure".</t>
  </si>
  <si>
    <t xml:space="preserve">No derived value for acute. </t>
  </si>
  <si>
    <t>PPRTV documentation states not derived for any inhalation endpoint.</t>
  </si>
  <si>
    <t>Increased incidence of focal degeneration of the nasal olfactory epithelium</t>
  </si>
  <si>
    <t xml:space="preserve">Removed due to updated hierarchy. </t>
  </si>
  <si>
    <r>
      <t>Emissions (start here) (input):</t>
    </r>
    <r>
      <rPr>
        <sz val="10"/>
        <rFont val="Arial"/>
        <family val="2"/>
      </rPr>
      <t xml:space="preserve">  The user enters facility information in the yellow area at the top of the spreadsheet. The user also inputs emission rates for each chemical listed that is potentially emitted from the facility. User enters short-term chemical emission rates in pounds per hour and long-term chemical emission rates in tons per year for each chemical found on the spreadsheet that is emitted or is potentially emitted at the facility. These rates must be individually calculated and entered; the spreadsheet does not calculate one from the other</t>
    </r>
    <r>
      <rPr>
        <b/>
        <sz val="10"/>
        <rFont val="Arial"/>
        <family val="2"/>
      </rPr>
      <t xml:space="preserve">. </t>
    </r>
    <r>
      <rPr>
        <sz val="10"/>
        <rFont val="Arial"/>
        <family val="2"/>
      </rPr>
      <t xml:space="preserve">Brief guidance on merging stacks can be found below. </t>
    </r>
  </si>
  <si>
    <r>
      <t>Dispersion (input):</t>
    </r>
    <r>
      <rPr>
        <sz val="10"/>
        <color rgb="FF000000"/>
        <rFont val="Arial"/>
        <family val="2"/>
      </rPr>
      <t xml:space="preserve">  The user inputs stack height and receptor distance in the top portion of the screen to use the dispersion factor look-up tables (Disp Tables worksheet). Brief guidance on merging stacks can be found below. Results from the automated lookup process can be over-written by manually entering dispersion factors from more refined dispersion modeling into the lower half of the worksheet.  </t>
    </r>
  </si>
  <si>
    <r>
      <t>Summary (output):</t>
    </r>
    <r>
      <rPr>
        <sz val="10"/>
        <color rgb="FF000000"/>
        <rFont val="Arial"/>
        <family val="2"/>
      </rPr>
      <t xml:space="preserve">  Summarizes results from spreadsheet analysis. Individual chemical screening hazard quotients and cancer risks are summed to obtain a total screening hazard index for acute, subchronic and chronic noncancer inhalation effects and a total screening incremental inhalation cancer index. Total hazard and cancer indices for indirect (non-inhalation) pathways are also shown. Land use plans and actual receptors in the vicinity of the facility determine whether both farmer and resident risks are considered. If land use information is not available, facility risks are assumed to be those for the farmer scenario.</t>
    </r>
  </si>
  <si>
    <r>
      <t xml:space="preserve">Risk Calcs (output):  </t>
    </r>
    <r>
      <rPr>
        <sz val="10"/>
        <color rgb="FF000000"/>
        <rFont val="Arial"/>
        <family val="2"/>
      </rPr>
      <t xml:space="preserve">Air concentrations are compared to noncancer acute and chronic inhalation health benchmarks (IHBs) in the Tox Values worksheet to estimate screening inhalation hazard quotients and screening incremental inhalation cancer quotients. The resulting inhalation chronic hazard quotients and incremental cancer risks are multiplied by multimedia factors for a farmer and a resident to obtain screening level risks from indirect (non-inhalation) pathways. The total risks for inhalation and indirect pathways are then computed for individual chemicals and for all pathways. This page has been designed to automatically highlight those cells in which the chemical has a noncancer hazard quotient above 0.1 or a cancer risk above 10e-06.   </t>
    </r>
  </si>
  <si>
    <r>
      <t xml:space="preserve">Disp Tables (reference): </t>
    </r>
    <r>
      <rPr>
        <sz val="10"/>
        <color rgb="FF000000"/>
        <rFont val="Arial"/>
        <family val="2"/>
      </rPr>
      <t xml:space="preserve"> Conservative dispersion factors dependent on the stack height and receptor distance input in the Dispersion worksheet. These hourly, 24-hour, monthly and annual factors are used to estimate the maximum air concentrations at or beyond the receptor distance selected. Dispersion factor units are µg/m</t>
    </r>
    <r>
      <rPr>
        <vertAlign val="superscript"/>
        <sz val="10"/>
        <color rgb="FF000000"/>
        <rFont val="Arial"/>
        <family val="2"/>
      </rPr>
      <t>3</t>
    </r>
    <r>
      <rPr>
        <sz val="10"/>
        <color rgb="FF000000"/>
        <rFont val="Arial"/>
        <family val="2"/>
      </rPr>
      <t xml:space="preserve"> per g/s.</t>
    </r>
  </si>
  <si>
    <t>To accommodate multiple stacks more efficiently, it may be helpful to group stacks with similar dispersion characteristics such as stack height, stack diameter, exit velocity, exit temperature, and proximity to similarly sized buildings. "Similar" means stacks are located within approximately 100 meters of each other near similar sized buildings and stack parameters vary less than 20 percent.*</t>
  </si>
  <si>
    <t>Create different groups of stacks by combining those with similar heights in each group. Within each group, select the shortest stack height in the group. The look-up table reflects generally worst-case conditions for other parameters (i.e., stack diameter, stack exit velocity, stack exit temperature, and stack-to-building geometry).</t>
  </si>
  <si>
    <t>* See EPA document titled “Screening Procedures for Estimating the Air Quality Impact of Stationary Sources,  Revised."  Pages 2-2 and 2-3 offer a more complex method for combining similar stacks. However, it must be repeated for each pollutant – this can be tedious if there are many pollutants (i.e., it uses individual stack emission rates and stack parameters).  It may be useful for refined follow-up reviews (e.g., risk driver pollutants), but not the initial screening.</t>
  </si>
  <si>
    <t xml:space="preserve">RESP,E </t>
  </si>
  <si>
    <t>REP,C,N,S</t>
  </si>
  <si>
    <t>L,REP,RESP</t>
  </si>
  <si>
    <r>
      <t xml:space="preserve">Risk value hierarchy: </t>
    </r>
    <r>
      <rPr>
        <sz val="10"/>
        <rFont val="Arial"/>
        <family val="2"/>
      </rPr>
      <t>MDH (RAA | HBV| ISV) &gt; EPA IRIS &gt;PPRTV&gt; ATSDR &gt; CAL EPA&gt; MDH HRV&gt;MPCA</t>
    </r>
  </si>
  <si>
    <t>New surrogate chemical for Glycol Ethers</t>
  </si>
  <si>
    <t xml:space="preserve">Value no longer used by MDH. </t>
  </si>
  <si>
    <t xml:space="preserve">Updating value to match hierarchy. </t>
  </si>
  <si>
    <t>Liver cell polymorphism</t>
  </si>
  <si>
    <t xml:space="preserve">ATSDR no longer has a subchronic value. </t>
  </si>
  <si>
    <t xml:space="preserve">IRIS no longer has a separate particulate number. </t>
  </si>
  <si>
    <t xml:space="preserve">New value from IRIS and upated surrogate chemical. </t>
  </si>
  <si>
    <t xml:space="preserve">New value from IRIS. </t>
  </si>
  <si>
    <t>Ulcerated nasal septum in humans</t>
  </si>
  <si>
    <t xml:space="preserve">Updated source for value. </t>
  </si>
  <si>
    <t xml:space="preserve">Parathion </t>
  </si>
  <si>
    <t>56-38-2</t>
  </si>
  <si>
    <t>Parathion</t>
  </si>
  <si>
    <t xml:space="preserve">New value. </t>
  </si>
  <si>
    <t>1303-28-2</t>
  </si>
  <si>
    <t>Arsenic (V) oxide</t>
  </si>
  <si>
    <t xml:space="preserve">Using Arsenic as a surrogate. </t>
  </si>
  <si>
    <t>Cadmium Oxide</t>
  </si>
  <si>
    <t>1306-19-0</t>
  </si>
  <si>
    <t>Using Cadmium as a surrogate</t>
  </si>
  <si>
    <t>Cadmium oxide</t>
  </si>
  <si>
    <t>1307-96-6</t>
  </si>
  <si>
    <t>Cobalt (II) oxide</t>
  </si>
  <si>
    <t>10124-43-3</t>
  </si>
  <si>
    <t>Cobalt sulfate</t>
  </si>
  <si>
    <t>151-50-9</t>
  </si>
  <si>
    <t>Potassium cyanide</t>
  </si>
  <si>
    <t>143-33-9</t>
  </si>
  <si>
    <t>Sodium cyanide</t>
  </si>
  <si>
    <t>Using cyanide as a surrogate</t>
  </si>
  <si>
    <t>91-57-6</t>
  </si>
  <si>
    <t>Methylnaphthalene,2-</t>
  </si>
  <si>
    <t>Bronchial goblet cell metaplasia</t>
  </si>
  <si>
    <t>91-59-8</t>
  </si>
  <si>
    <t>Naphthylamine, 2-</t>
  </si>
  <si>
    <t xml:space="preserve">Using Arsenic Trioxide as a surrogate. </t>
  </si>
  <si>
    <t xml:space="preserve">MDH updated their definition of short term so longer considered acute risk. </t>
  </si>
  <si>
    <t xml:space="preserve">Value off by a factor of 10. </t>
  </si>
  <si>
    <t>Cobalt Sulfate</t>
  </si>
  <si>
    <t xml:space="preserve">                                                                                                                                                                                                                                                                                                                                                                                                                                                                                                                                                                                                                                                                                                                                                                                                                                                                                                                                                                                                         </t>
  </si>
  <si>
    <t>RASS version: 2025-07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</si>
</sst>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43" formatCode="_(* #,##0.00_);_(* \(#,##0.00\);_(* &quot;-&quot;??_);_(@_)"/>
    <numFmt numFmtId="164" formatCode="0.000000"/>
    <numFmt numFmtId="165" formatCode="0.0"/>
    <numFmt numFmtId="166" formatCode="_(* #,##0.0_);_(* \(#,##0.0\);_(* &quot;-&quot;??_);_(@_)"/>
    <numFmt numFmtId="167" formatCode="0.0000"/>
    <numFmt numFmtId="168" formatCode="0.000"/>
    <numFmt numFmtId="169" formatCode="_(* #,##0_);_(* \(#,##0\);_(* &quot;-&quot;??_);_(@_)"/>
    <numFmt numFmtId="170" formatCode="_(* #,##0.000_);_(* \(#,##0.000\);_(* &quot;-&quot;??_);_(@_)"/>
    <numFmt numFmtId="171" formatCode="_(* #,##0.0000_);_(* \(#,##0.0000\);_(* &quot;-&quot;??_);_(@_)"/>
    <numFmt numFmtId="172" formatCode="0.00000"/>
    <numFmt numFmtId="173" formatCode="_(* #,##0.00000_);_(* \(#,##0.00000\);_(* &quot;-&quot;??_);_(@_)"/>
    <numFmt numFmtId="174" formatCode="0.0E+00"/>
    <numFmt numFmtId="175" formatCode="#,##0.0_);\(#,##0.0\)"/>
    <numFmt numFmtId="176" formatCode="#,##0.0_);[Red]\(#,##0.0\)"/>
    <numFmt numFmtId="177" formatCode="&quot;SV&quot;\ 000"/>
    <numFmt numFmtId="178" formatCode="&quot;EU&quot;\ 000"/>
    <numFmt numFmtId="179" formatCode="0000000"/>
    <numFmt numFmtId="180" formatCode="General_)"/>
    <numFmt numFmtId="181" formatCode="000"/>
    <numFmt numFmtId="182" formatCode="yyyy"/>
    <numFmt numFmtId="183" formatCode="&quot;FS&quot;\ 000"/>
    <numFmt numFmtId="184" formatCode="[$-409]mmm\-yyyy;@"/>
    <numFmt numFmtId="185" formatCode="0E+00"/>
    <numFmt numFmtId="186" formatCode="#,##0.0"/>
  </numFmts>
  <fonts count="81" x14ac:knownFonts="1">
    <font>
      <sz val="11"/>
      <color rgb="FF000000"/>
      <name val="Calibri"/>
      <family val="2"/>
      <scheme val="minor"/>
    </font>
    <font>
      <sz val="11"/>
      <color theme="1"/>
      <name val="Calibri"/>
      <family val="2"/>
      <scheme val="minor"/>
    </font>
    <font>
      <b/>
      <sz val="11"/>
      <color theme="3" tint="-0.249977111117893"/>
      <name val="Calibri"/>
      <family val="2"/>
      <scheme val="minor"/>
    </font>
    <font>
      <b/>
      <sz val="10"/>
      <color indexed="8"/>
      <name val="Arial"/>
      <family val="2"/>
    </font>
    <font>
      <b/>
      <sz val="10"/>
      <name val="Arial"/>
      <family val="2"/>
    </font>
    <font>
      <sz val="10"/>
      <name val="Arial"/>
      <family val="2"/>
    </font>
    <font>
      <vertAlign val="superscript"/>
      <sz val="10"/>
      <name val="Arial"/>
      <family val="2"/>
    </font>
    <font>
      <sz val="11"/>
      <color rgb="FF000000"/>
      <name val="Arial"/>
      <family val="2"/>
    </font>
    <font>
      <b/>
      <sz val="11"/>
      <color rgb="FF000000"/>
      <name val="Arial"/>
      <family val="2"/>
    </font>
    <font>
      <b/>
      <sz val="9"/>
      <name val="Arial"/>
      <family val="2"/>
    </font>
    <font>
      <sz val="9"/>
      <name val="Arial"/>
      <family val="2"/>
    </font>
    <font>
      <b/>
      <i/>
      <sz val="10"/>
      <color rgb="FF000000"/>
      <name val="Arial"/>
      <family val="2"/>
    </font>
    <font>
      <sz val="10"/>
      <color rgb="FF000000"/>
      <name val="Arial"/>
      <family val="2"/>
    </font>
    <font>
      <sz val="11"/>
      <color rgb="FF000000"/>
      <name val="Calibri"/>
      <family val="2"/>
      <scheme val="minor"/>
    </font>
    <font>
      <sz val="16"/>
      <name val="Trebuchet MS"/>
      <family val="2"/>
    </font>
    <font>
      <sz val="11"/>
      <name val="Arial Black"/>
      <family val="2"/>
    </font>
    <font>
      <i/>
      <sz val="8"/>
      <name val="Arial"/>
      <family val="2"/>
    </font>
    <font>
      <vertAlign val="superscript"/>
      <sz val="9"/>
      <name val="Arial"/>
      <family val="2"/>
    </font>
    <font>
      <sz val="9"/>
      <color indexed="8"/>
      <name val="Arial"/>
      <family val="2"/>
    </font>
    <font>
      <vertAlign val="superscript"/>
      <sz val="9"/>
      <color indexed="8"/>
      <name val="Arial"/>
      <family val="2"/>
    </font>
    <font>
      <sz val="10"/>
      <name val="Verdana"/>
      <family val="2"/>
    </font>
    <font>
      <sz val="11"/>
      <name val="Arial"/>
      <family val="2"/>
    </font>
    <font>
      <b/>
      <sz val="10"/>
      <color theme="3" tint="-0.249977111117893"/>
      <name val="Arial"/>
      <family val="2"/>
    </font>
    <font>
      <b/>
      <sz val="10"/>
      <color rgb="FF000000"/>
      <name val="Arial"/>
      <family val="2"/>
    </font>
    <font>
      <sz val="10"/>
      <color theme="9" tint="-0.499984740745262"/>
      <name val="Arial"/>
      <family val="2"/>
    </font>
    <font>
      <sz val="8"/>
      <color rgb="FF000000"/>
      <name val="Arial"/>
      <family val="2"/>
    </font>
    <font>
      <b/>
      <sz val="8"/>
      <color rgb="FF00000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8"/>
      <name val="Arial"/>
      <family val="2"/>
    </font>
    <font>
      <sz val="10"/>
      <color indexed="8"/>
      <name val="Arial"/>
      <family val="2"/>
    </font>
    <font>
      <b/>
      <vertAlign val="superscript"/>
      <sz val="14"/>
      <color indexed="8"/>
      <name val="Times New Roman"/>
      <family val="1"/>
    </font>
    <font>
      <sz val="10"/>
      <name val="Times New Roman"/>
      <family val="1"/>
    </font>
    <font>
      <b/>
      <sz val="12"/>
      <name val="Arial"/>
      <family val="2"/>
    </font>
    <font>
      <sz val="12"/>
      <name val="Arial"/>
      <family val="2"/>
    </font>
    <font>
      <sz val="8"/>
      <name val="Helv"/>
    </font>
    <font>
      <sz val="10"/>
      <name val="Helv"/>
    </font>
    <font>
      <b/>
      <sz val="18"/>
      <name val="Arial"/>
      <family val="2"/>
    </font>
    <font>
      <sz val="10"/>
      <color indexed="14"/>
      <name val="Arial"/>
      <family val="2"/>
    </font>
    <font>
      <sz val="10"/>
      <color indexed="9"/>
      <name val="Arial"/>
      <family val="2"/>
    </font>
    <font>
      <sz val="10"/>
      <color indexed="10"/>
      <name val="Helv"/>
    </font>
    <font>
      <b/>
      <sz val="8"/>
      <color indexed="10"/>
      <name val="Arial"/>
      <family val="2"/>
    </font>
    <font>
      <sz val="8"/>
      <color indexed="8"/>
      <name val="Helv"/>
    </font>
    <font>
      <b/>
      <sz val="12"/>
      <color rgb="FF000000"/>
      <name val="Arial"/>
      <family val="2"/>
    </font>
    <font>
      <sz val="10"/>
      <color rgb="FF000000"/>
      <name val="Calibri"/>
      <family val="2"/>
      <scheme val="minor"/>
    </font>
    <font>
      <sz val="11"/>
      <color theme="9" tint="-0.499984740745262"/>
      <name val="Arial"/>
      <family val="2"/>
    </font>
    <font>
      <b/>
      <sz val="11"/>
      <color theme="1" tint="0.14999847407452621"/>
      <name val="Arial"/>
      <family val="2"/>
    </font>
    <font>
      <u/>
      <sz val="11"/>
      <color theme="10"/>
      <name val="Calibri"/>
      <family val="2"/>
      <scheme val="minor"/>
    </font>
    <font>
      <b/>
      <sz val="8"/>
      <name val="Arial"/>
      <family val="2"/>
    </font>
    <font>
      <b/>
      <u/>
      <sz val="10"/>
      <name val="Arial"/>
      <family val="2"/>
    </font>
    <font>
      <sz val="10"/>
      <color rgb="FFFF0000"/>
      <name val="Arial"/>
      <family val="2"/>
    </font>
    <font>
      <vertAlign val="superscript"/>
      <sz val="10"/>
      <color rgb="FF000000"/>
      <name val="Arial"/>
      <family val="2"/>
    </font>
    <font>
      <strike/>
      <sz val="10"/>
      <name val="Arial"/>
      <family val="2"/>
    </font>
    <font>
      <b/>
      <sz val="9"/>
      <color theme="3" tint="-0.249977111117893"/>
      <name val="Arial"/>
      <family val="2"/>
    </font>
    <font>
      <sz val="9"/>
      <color rgb="FF000000"/>
      <name val="Calibri"/>
      <family val="2"/>
      <scheme val="minor"/>
    </font>
    <font>
      <sz val="9"/>
      <color theme="9" tint="-0.499984740745262"/>
      <name val="Arial"/>
      <family val="2"/>
    </font>
    <font>
      <sz val="9"/>
      <color theme="0"/>
      <name val="Arial"/>
      <family val="2"/>
    </font>
    <font>
      <sz val="9"/>
      <color theme="1"/>
      <name val="Arial"/>
      <family val="2"/>
    </font>
    <font>
      <u/>
      <sz val="9"/>
      <color theme="10"/>
      <name val="Calibri"/>
      <family val="2"/>
      <scheme val="minor"/>
    </font>
    <font>
      <sz val="9"/>
      <color rgb="FF242424"/>
      <name val="Segoe UI"/>
      <family val="2"/>
    </font>
    <font>
      <sz val="9"/>
      <name val="Calibri"/>
      <family val="2"/>
      <scheme val="minor"/>
    </font>
    <font>
      <sz val="9"/>
      <color rgb="FF000000"/>
      <name val="Arial"/>
      <family val="2"/>
    </font>
    <font>
      <sz val="9"/>
      <name val="Calibri"/>
      <family val="2"/>
    </font>
    <font>
      <sz val="11"/>
      <color theme="1"/>
      <name val="Arial"/>
      <family val="2"/>
    </font>
    <font>
      <sz val="10"/>
      <color theme="1"/>
      <name val="Palatino Linotype"/>
      <family val="2"/>
    </font>
    <font>
      <sz val="10"/>
      <color rgb="FF00B050"/>
      <name val="Arial"/>
      <family val="2"/>
    </font>
  </fonts>
  <fills count="69">
    <fill>
      <patternFill patternType="none"/>
    </fill>
    <fill>
      <patternFill patternType="gray125"/>
    </fill>
    <fill>
      <patternFill patternType="solid">
        <fgColor rgb="FFE7E757"/>
        <bgColor indexed="64"/>
      </patternFill>
    </fill>
    <fill>
      <patternFill patternType="solid">
        <fgColor indexed="2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indexed="43"/>
        <bgColor indexed="64"/>
      </patternFill>
    </fill>
    <fill>
      <patternFill patternType="solid">
        <fgColor theme="4" tint="0.79998168889431442"/>
        <bgColor indexed="64"/>
      </patternFill>
    </fill>
    <fill>
      <patternFill patternType="solid">
        <fgColor theme="0"/>
        <bgColor indexed="64"/>
      </patternFill>
    </fill>
    <fill>
      <patternFill patternType="solid">
        <fgColor theme="6" tint="0.39997558519241921"/>
        <bgColor indexed="64"/>
      </patternFill>
    </fill>
    <fill>
      <patternFill patternType="solid">
        <fgColor rgb="FFFFFF99"/>
        <bgColor indexed="64"/>
      </patternFill>
    </fill>
    <fill>
      <patternFill patternType="solid">
        <fgColor rgb="FFB7C7B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5"/>
        <bgColor indexed="9"/>
      </patternFill>
    </fill>
    <fill>
      <patternFill patternType="solid">
        <fgColor indexed="11"/>
        <bgColor indexed="9"/>
      </patternFill>
    </fill>
    <fill>
      <patternFill patternType="solid">
        <fgColor indexed="11"/>
        <bgColor indexed="64"/>
      </patternFill>
    </fill>
    <fill>
      <patternFill patternType="solid">
        <fgColor indexed="42"/>
        <bgColor indexed="64"/>
      </patternFill>
    </fill>
    <fill>
      <patternFill patternType="solid">
        <fgColor indexed="10"/>
        <bgColor indexed="64"/>
      </patternFill>
    </fill>
    <fill>
      <patternFill patternType="solid">
        <fgColor indexed="14"/>
        <bgColor indexed="64"/>
      </patternFill>
    </fill>
    <fill>
      <patternFill patternType="solid">
        <fgColor indexed="15"/>
      </patternFill>
    </fill>
    <fill>
      <patternFill patternType="solid">
        <fgColor indexed="13"/>
        <bgColor indexed="64"/>
      </patternFill>
    </fill>
    <fill>
      <patternFill patternType="solid">
        <fgColor indexed="49"/>
        <bgColor indexed="64"/>
      </patternFill>
    </fill>
    <fill>
      <patternFill patternType="solid">
        <fgColor indexed="34"/>
        <bgColor indexed="64"/>
      </patternFill>
    </fill>
    <fill>
      <patternFill patternType="solid">
        <fgColor indexed="13"/>
      </patternFill>
    </fill>
    <fill>
      <patternFill patternType="solid">
        <fgColor indexed="34"/>
        <bgColor indexed="9"/>
      </patternFill>
    </fill>
    <fill>
      <patternFill patternType="solid">
        <fgColor indexed="41"/>
        <bgColor indexed="64"/>
      </patternFill>
    </fill>
    <fill>
      <patternFill patternType="solid">
        <fgColor indexed="45"/>
        <bgColor indexed="64"/>
      </patternFill>
    </fill>
    <fill>
      <patternFill patternType="solid">
        <fgColor indexed="26"/>
        <bgColor indexed="64"/>
      </patternFill>
    </fill>
    <fill>
      <patternFill patternType="solid">
        <fgColor indexed="15"/>
        <bgColor indexed="64"/>
      </patternFill>
    </fill>
    <fill>
      <patternFill patternType="solid">
        <fgColor indexed="34"/>
        <bgColor indexed="8"/>
      </patternFill>
    </fill>
    <fill>
      <patternFill patternType="solid">
        <fgColor theme="3" tint="-0.499984740745262"/>
        <bgColor indexed="64"/>
      </patternFill>
    </fill>
    <fill>
      <patternFill patternType="solid">
        <fgColor theme="7" tint="0.79998168889431442"/>
        <bgColor indexed="64"/>
      </patternFill>
    </fill>
    <fill>
      <patternFill patternType="solid">
        <fgColor theme="6" tint="0.79998168889431442"/>
        <bgColor indexed="64"/>
      </patternFill>
    </fill>
  </fills>
  <borders count="113">
    <border>
      <left/>
      <right/>
      <top/>
      <bottom/>
      <diagonal/>
    </border>
    <border>
      <left style="hair">
        <color rgb="FF000000"/>
      </left>
      <right style="hair">
        <color rgb="FF000000"/>
      </right>
      <top style="hair">
        <color rgb="FF000000"/>
      </top>
      <bottom style="hair">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right/>
      <top/>
      <bottom style="thin">
        <color theme="1" tint="0.249977111117893"/>
      </bottom>
      <diagonal/>
    </border>
    <border>
      <left style="hair">
        <color theme="1" tint="0.249977111117893"/>
      </left>
      <right style="hair">
        <color theme="1" tint="0.249977111117893"/>
      </right>
      <top style="hair">
        <color theme="1" tint="0.249977111117893"/>
      </top>
      <bottom style="hair">
        <color theme="1" tint="0.249977111117893"/>
      </bottom>
      <diagonal/>
    </border>
    <border>
      <left style="hair">
        <color rgb="FF000000"/>
      </left>
      <right/>
      <top style="hair">
        <color rgb="FF000000"/>
      </top>
      <bottom style="hair">
        <color rgb="FF000000"/>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theme="1" tint="0.249977111117893"/>
      </bottom>
      <diagonal/>
    </border>
    <border>
      <left style="thin">
        <color indexed="64"/>
      </left>
      <right/>
      <top/>
      <bottom style="thin">
        <color theme="1" tint="0.249977111117893"/>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0"/>
      </right>
      <top style="thick">
        <color indexed="0"/>
      </top>
      <bottom/>
      <diagonal/>
    </border>
    <border>
      <left/>
      <right/>
      <top style="medium">
        <color indexed="8"/>
      </top>
      <bottom/>
      <diagonal/>
    </border>
    <border>
      <left/>
      <right style="medium">
        <color indexed="8"/>
      </right>
      <top style="thin">
        <color indexed="8"/>
      </top>
      <bottom/>
      <diagonal/>
    </border>
    <border>
      <left style="thin">
        <color indexed="8"/>
      </left>
      <right style="medium">
        <color indexed="8"/>
      </right>
      <top style="thin">
        <color indexed="8"/>
      </top>
      <bottom style="thin">
        <color indexed="8"/>
      </bottom>
      <diagonal/>
    </border>
    <border>
      <left/>
      <right style="thin">
        <color indexed="8"/>
      </right>
      <top style="medium">
        <color indexed="8"/>
      </top>
      <bottom/>
      <diagonal/>
    </border>
    <border>
      <left style="medium">
        <color indexed="64"/>
      </left>
      <right style="medium">
        <color indexed="64"/>
      </right>
      <top style="thin">
        <color indexed="64"/>
      </top>
      <bottom/>
      <diagonal/>
    </border>
    <border>
      <left/>
      <right style="thick">
        <color indexed="0"/>
      </right>
      <top/>
      <bottom/>
      <diagonal/>
    </border>
    <border>
      <left/>
      <right style="medium">
        <color indexed="8"/>
      </right>
      <top/>
      <bottom/>
      <diagonal/>
    </border>
    <border>
      <left/>
      <right style="thick">
        <color indexed="0"/>
      </right>
      <top style="thin">
        <color indexed="0"/>
      </top>
      <bottom/>
      <diagonal/>
    </border>
    <border>
      <left style="medium">
        <color indexed="8"/>
      </left>
      <right style="medium">
        <color indexed="8"/>
      </right>
      <top style="medium">
        <color indexed="8"/>
      </top>
      <bottom style="medium">
        <color indexed="8"/>
      </bottom>
      <diagonal/>
    </border>
    <border>
      <left style="thick">
        <color indexed="0"/>
      </left>
      <right style="thick">
        <color indexed="0"/>
      </right>
      <top style="thick">
        <color indexed="0"/>
      </top>
      <bottom style="thick">
        <color indexed="0"/>
      </bottom>
      <diagonal/>
    </border>
    <border>
      <left/>
      <right/>
      <top style="thick">
        <color indexed="0"/>
      </top>
      <bottom/>
      <diagonal/>
    </border>
    <border>
      <left/>
      <right style="thin">
        <color indexed="8"/>
      </right>
      <top/>
      <bottom/>
      <diagonal/>
    </border>
    <border>
      <left/>
      <right style="thin">
        <color indexed="0"/>
      </right>
      <top/>
      <bottom/>
      <diagonal/>
    </border>
    <border>
      <left/>
      <right/>
      <top style="thin">
        <color indexed="8"/>
      </top>
      <bottom/>
      <diagonal/>
    </border>
    <border>
      <left/>
      <right style="thin">
        <color indexed="8"/>
      </right>
      <top style="thin">
        <color indexed="8"/>
      </top>
      <bottom/>
      <diagonal/>
    </border>
    <border>
      <left/>
      <right/>
      <top style="thin">
        <color indexed="0"/>
      </top>
      <bottom/>
      <diagonal/>
    </border>
    <border>
      <left/>
      <right style="thin">
        <color indexed="0"/>
      </right>
      <top style="thin">
        <color indexed="0"/>
      </top>
      <bottom/>
      <diagonal/>
    </border>
    <border>
      <left/>
      <right/>
      <top style="double">
        <color indexed="0"/>
      </top>
      <bottom/>
      <diagonal/>
    </border>
    <border>
      <left/>
      <right style="medium">
        <color indexed="8"/>
      </right>
      <top style="medium">
        <color indexed="8"/>
      </top>
      <bottom/>
      <diagonal/>
    </border>
    <border>
      <left/>
      <right style="thick">
        <color indexed="0"/>
      </right>
      <top style="thick">
        <color indexed="0"/>
      </top>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theme="1" tint="0.249977111117893"/>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theme="1" tint="0.249977111117893"/>
      </top>
      <bottom/>
      <diagonal/>
    </border>
    <border>
      <left style="hair">
        <color rgb="FF000000"/>
      </left>
      <right style="thin">
        <color indexed="64"/>
      </right>
      <top style="hair">
        <color rgb="FF000000"/>
      </top>
      <bottom style="hair">
        <color rgb="FF000000"/>
      </bottom>
      <diagonal/>
    </border>
    <border>
      <left style="hair">
        <color indexed="64"/>
      </left>
      <right/>
      <top style="hair">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hair">
        <color rgb="FF000000"/>
      </right>
      <top style="hair">
        <color rgb="FF000000"/>
      </top>
      <bottom style="hair">
        <color rgb="FF000000"/>
      </bottom>
      <diagonal/>
    </border>
    <border>
      <left style="hair">
        <color rgb="FF000000"/>
      </left>
      <right style="medium">
        <color indexed="64"/>
      </right>
      <top style="hair">
        <color rgb="FF000000"/>
      </top>
      <bottom style="hair">
        <color rgb="FF000000"/>
      </bottom>
      <diagonal/>
    </border>
    <border>
      <left/>
      <right style="medium">
        <color indexed="64"/>
      </right>
      <top/>
      <bottom style="thin">
        <color indexed="64"/>
      </bottom>
      <diagonal/>
    </border>
    <border>
      <left style="hair">
        <color indexed="64"/>
      </left>
      <right/>
      <top/>
      <bottom style="hair">
        <color indexed="64"/>
      </bottom>
      <diagonal/>
    </border>
    <border>
      <left style="hair">
        <color indexed="64"/>
      </left>
      <right style="hair">
        <color indexed="64"/>
      </right>
      <top/>
      <bottom/>
      <diagonal/>
    </border>
    <border>
      <left/>
      <right/>
      <top style="thin">
        <color indexed="64"/>
      </top>
      <bottom style="thin">
        <color indexed="64"/>
      </bottom>
      <diagonal/>
    </border>
    <border>
      <left/>
      <right/>
      <top style="hair">
        <color rgb="FF000000"/>
      </top>
      <bottom/>
      <diagonal/>
    </border>
    <border>
      <left/>
      <right style="hair">
        <color indexed="64"/>
      </right>
      <top/>
      <bottom style="hair">
        <color indexed="64"/>
      </bottom>
      <diagonal/>
    </border>
  </borders>
  <cellStyleXfs count="274">
    <xf numFmtId="0" fontId="0" fillId="0" borderId="0"/>
    <xf numFmtId="43" fontId="13" fillId="0" borderId="0" applyFont="0" applyFill="0" applyBorder="0" applyAlignment="0" applyProtection="0"/>
    <xf numFmtId="0" fontId="20" fillId="0" borderId="0"/>
    <xf numFmtId="0" fontId="27" fillId="0" borderId="0" applyNumberFormat="0" applyFill="0" applyBorder="0" applyAlignment="0" applyProtection="0"/>
    <xf numFmtId="0" fontId="28" fillId="0" borderId="59" applyNumberFormat="0" applyFill="0" applyAlignment="0" applyProtection="0"/>
    <xf numFmtId="0" fontId="29" fillId="0" borderId="60" applyNumberFormat="0" applyFill="0" applyAlignment="0" applyProtection="0"/>
    <xf numFmtId="0" fontId="30" fillId="0" borderId="61" applyNumberFormat="0" applyFill="0" applyAlignment="0" applyProtection="0"/>
    <xf numFmtId="0" fontId="30" fillId="0" borderId="0" applyNumberFormat="0" applyFill="0" applyBorder="0" applyAlignment="0" applyProtection="0"/>
    <xf numFmtId="0" fontId="31" fillId="18" borderId="0" applyNumberFormat="0" applyBorder="0" applyAlignment="0" applyProtection="0"/>
    <xf numFmtId="0" fontId="32" fillId="19" borderId="0" applyNumberFormat="0" applyBorder="0" applyAlignment="0" applyProtection="0"/>
    <xf numFmtId="0" fontId="33" fillId="20" borderId="0" applyNumberFormat="0" applyBorder="0" applyAlignment="0" applyProtection="0"/>
    <xf numFmtId="0" fontId="34" fillId="21" borderId="62" applyNumberFormat="0" applyAlignment="0" applyProtection="0"/>
    <xf numFmtId="0" fontId="35" fillId="22" borderId="63" applyNumberFormat="0" applyAlignment="0" applyProtection="0"/>
    <xf numFmtId="0" fontId="36" fillId="22" borderId="62" applyNumberFormat="0" applyAlignment="0" applyProtection="0"/>
    <xf numFmtId="0" fontId="37" fillId="0" borderId="64" applyNumberFormat="0" applyFill="0" applyAlignment="0" applyProtection="0"/>
    <xf numFmtId="0" fontId="38" fillId="23" borderId="65"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67" applyNumberFormat="0" applyFill="0" applyAlignment="0" applyProtection="0"/>
    <xf numFmtId="0" fontId="4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2" fillId="36" borderId="0" applyNumberFormat="0" applyBorder="0" applyAlignment="0" applyProtection="0"/>
    <xf numFmtId="0" fontId="4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42" fillId="48" borderId="0" applyNumberFormat="0" applyBorder="0" applyAlignment="0" applyProtection="0"/>
    <xf numFmtId="0" fontId="43" fillId="0" borderId="0"/>
    <xf numFmtId="0" fontId="5" fillId="49" borderId="68" applyNumberFormat="0" applyFont="0" applyBorder="0" applyAlignment="0" applyProtection="0"/>
    <xf numFmtId="0" fontId="5" fillId="49" borderId="68" applyNumberFormat="0" applyFont="0" applyFill="0" applyBorder="0" applyProtection="0"/>
    <xf numFmtId="0" fontId="5" fillId="49" borderId="68" applyNumberFormat="0" applyFont="0" applyFill="0" applyBorder="0" applyProtection="0"/>
    <xf numFmtId="0" fontId="5" fillId="50" borderId="68" applyNumberFormat="0" applyFont="0" applyFill="0" applyBorder="0" applyProtection="0"/>
    <xf numFmtId="0" fontId="5" fillId="50" borderId="68" applyNumberFormat="0" applyFont="0" applyFill="0" applyBorder="0" applyProtection="0"/>
    <xf numFmtId="0" fontId="5" fillId="50" borderId="68" applyNumberFormat="0" applyFont="0" applyFill="0" applyBorder="0" applyProtection="0"/>
    <xf numFmtId="0" fontId="50" fillId="51" borderId="0" applyNumberFormat="0" applyFont="0" applyBorder="0" applyAlignment="0" applyProtection="0">
      <alignment horizontal="left"/>
      <protection locked="0"/>
    </xf>
    <xf numFmtId="0" fontId="4" fillId="0" borderId="0" applyNumberFormat="0" applyBorder="0" applyAlignment="0" applyProtection="0"/>
    <xf numFmtId="0" fontId="4" fillId="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0" fontId="46" fillId="52" borderId="0" applyNumberFormat="0" applyFont="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175" fontId="51" fillId="53" borderId="69" applyNumberFormat="0" applyFont="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176" fontId="51" fillId="3" borderId="0" applyNumberFormat="0" applyFont="0" applyBorder="0" applyAlignment="0" applyProtection="0"/>
    <xf numFmtId="0" fontId="55" fillId="0" borderId="70"/>
    <xf numFmtId="0" fontId="55" fillId="0" borderId="70"/>
    <xf numFmtId="0" fontId="5" fillId="0" borderId="0" applyNumberFormat="0" applyFont="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 fillId="54" borderId="0" applyNumberFormat="0" applyFont="0" applyBorder="0" applyAlignment="0" applyProtection="0"/>
    <xf numFmtId="0" fontId="5" fillId="54" borderId="0" applyNumberFormat="0" applyFont="0" applyBorder="0" applyAlignment="0" applyProtection="0"/>
    <xf numFmtId="0" fontId="5" fillId="54" borderId="0" applyNumberFormat="0" applyFont="0" applyBorder="0" applyAlignment="0" applyProtection="0"/>
    <xf numFmtId="0" fontId="52" fillId="0" borderId="0" applyNumberFormat="0" applyFont="0" applyFill="0" applyAlignment="0" applyProtection="0"/>
    <xf numFmtId="0" fontId="52" fillId="0" borderId="0" applyNumberFormat="0" applyFont="0" applyFill="0" applyAlignment="0" applyProtection="0"/>
    <xf numFmtId="0" fontId="48" fillId="0" borderId="0" applyNumberFormat="0" applyFont="0" applyFill="0" applyAlignment="0" applyProtection="0"/>
    <xf numFmtId="0" fontId="48" fillId="0" borderId="0" applyNumberFormat="0" applyFont="0" applyFill="0" applyAlignment="0" applyProtection="0"/>
    <xf numFmtId="0" fontId="51" fillId="55" borderId="0"/>
    <xf numFmtId="0" fontId="5" fillId="56" borderId="42" applyNumberFormat="0" applyFont="0" applyBorder="0" applyAlignment="0" applyProtection="0">
      <alignment horizontal="center"/>
    </xf>
    <xf numFmtId="0" fontId="5" fillId="12" borderId="42" applyNumberFormat="0" applyBorder="0" applyAlignment="0" applyProtection="0">
      <alignment horizontal="center"/>
    </xf>
    <xf numFmtId="0" fontId="5" fillId="12" borderId="42" applyNumberFormat="0" applyBorder="0" applyAlignment="0" applyProtection="0">
      <alignment horizontal="center"/>
    </xf>
    <xf numFmtId="0" fontId="5" fillId="56" borderId="42" applyNumberFormat="0" applyFont="0" applyBorder="0" applyAlignment="0" applyProtection="0">
      <alignment horizontal="center"/>
    </xf>
    <xf numFmtId="0" fontId="44" fillId="57" borderId="34" applyNumberFormat="0" applyFont="0" applyBorder="0" applyAlignment="0"/>
    <xf numFmtId="0" fontId="44" fillId="57" borderId="34" applyNumberFormat="0" applyFont="0" applyBorder="0" applyAlignment="0"/>
    <xf numFmtId="0" fontId="5" fillId="0" borderId="0" applyNumberFormat="0" applyFont="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1" fillId="58" borderId="71" applyNumberFormat="0" applyFont="0" applyBorder="0" applyAlignment="0" applyProtection="0">
      <alignment horizontal="left"/>
    </xf>
    <xf numFmtId="0" fontId="51" fillId="59" borderId="72"/>
    <xf numFmtId="0" fontId="47" fillId="56" borderId="0" applyNumberFormat="0" applyFont="0" applyBorder="0" applyAlignment="0" applyProtection="0"/>
    <xf numFmtId="0" fontId="5" fillId="60" borderId="68" applyNumberFormat="0" applyFont="0" applyFill="0" applyBorder="0" applyProtection="0"/>
    <xf numFmtId="0" fontId="5" fillId="60" borderId="68" applyNumberFormat="0" applyFont="0" applyFill="0" applyBorder="0" applyProtection="0"/>
    <xf numFmtId="0" fontId="44" fillId="61" borderId="33" applyNumberFormat="0" applyFont="0" applyBorder="0" applyAlignment="0" applyProtection="0"/>
    <xf numFmtId="0" fontId="44" fillId="61" borderId="33" applyNumberFormat="0" applyFont="0" applyBorder="0" applyAlignment="0" applyProtection="0"/>
    <xf numFmtId="0" fontId="5" fillId="60" borderId="68" applyNumberFormat="0" applyFont="0" applyFill="0" applyBorder="0" applyProtection="0"/>
    <xf numFmtId="0" fontId="5" fillId="62" borderId="0" applyNumberFormat="0" applyFont="0" applyBorder="0" applyAlignment="0" applyProtection="0"/>
    <xf numFmtId="0" fontId="5" fillId="62" borderId="0" applyNumberFormat="0" applyFont="0" applyBorder="0" applyAlignment="0" applyProtection="0"/>
    <xf numFmtId="0" fontId="5" fillId="62" borderId="0" applyNumberFormat="0" applyFont="0" applyBorder="0" applyAlignment="0" applyProtection="0"/>
    <xf numFmtId="11" fontId="44" fillId="61" borderId="47" applyNumberFormat="0" applyFont="0" applyBorder="0" applyAlignment="0" applyProtection="0"/>
    <xf numFmtId="11" fontId="44" fillId="61" borderId="47" applyNumberFormat="0" applyFont="0" applyBorder="0" applyAlignment="0" applyProtection="0"/>
    <xf numFmtId="0" fontId="5" fillId="60" borderId="68" applyNumberFormat="0" applyFont="0" applyFill="0" applyBorder="0" applyProtection="0"/>
    <xf numFmtId="0" fontId="5" fillId="60" borderId="68" applyNumberFormat="0" applyFont="0" applyFill="0" applyBorder="0" applyProtection="0"/>
    <xf numFmtId="0" fontId="5" fillId="60" borderId="68" applyNumberFormat="0" applyFont="0" applyFill="0" applyBorder="0" applyProtection="0"/>
    <xf numFmtId="0" fontId="51" fillId="0" borderId="72"/>
    <xf numFmtId="0" fontId="51" fillId="0" borderId="72"/>
    <xf numFmtId="0" fontId="51" fillId="0" borderId="72"/>
    <xf numFmtId="0" fontId="51" fillId="0" borderId="72" applyNumberFormat="0" applyFont="0" applyBorder="0" applyAlignment="0" applyProtection="0"/>
    <xf numFmtId="0" fontId="51" fillId="0" borderId="72"/>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0" fontId="5" fillId="0" borderId="68" applyNumberFormat="0" applyFont="0" applyFill="0" applyBorder="0" applyProtection="0"/>
    <xf numFmtId="0" fontId="5" fillId="0" borderId="68" applyNumberFormat="0" applyFont="0" applyFill="0" applyBorder="0" applyProtection="0"/>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0" fontId="51" fillId="0" borderId="0" applyNumberFormat="0" applyFont="0" applyFill="0" applyAlignment="0" applyProtection="0"/>
    <xf numFmtId="0" fontId="50" fillId="0" borderId="0" applyNumberFormat="0" applyFont="0" applyFill="0" applyAlignment="0" applyProtection="0">
      <alignment horizontal="left"/>
      <protection locked="0"/>
    </xf>
    <xf numFmtId="2" fontId="5" fillId="0" borderId="0" applyNumberFormat="0" applyFont="0" applyBorder="0" applyAlignment="0" applyProtection="0"/>
    <xf numFmtId="2" fontId="5" fillId="0" borderId="0" applyNumberFormat="0" applyFont="0" applyBorder="0" applyAlignment="0" applyProtection="0"/>
    <xf numFmtId="0" fontId="51" fillId="0" borderId="0"/>
    <xf numFmtId="0" fontId="44" fillId="52" borderId="0" applyNumberFormat="0" applyFont="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alignment vertical="top"/>
    </xf>
    <xf numFmtId="37" fontId="5" fillId="0" borderId="0"/>
    <xf numFmtId="37" fontId="5" fillId="0" borderId="0"/>
    <xf numFmtId="178" fontId="53" fillId="12" borderId="73" applyNumberFormat="0" applyFont="0" applyBorder="0" applyAlignment="0" applyProtection="0">
      <alignment horizontal="center"/>
    </xf>
    <xf numFmtId="179" fontId="5" fillId="0" borderId="0" applyFont="0" applyFill="0" applyBorder="0" applyAlignment="0" applyProtection="0">
      <alignment horizontal="left"/>
    </xf>
    <xf numFmtId="179" fontId="5" fillId="0" borderId="0" applyFont="0" applyFill="0" applyBorder="0" applyAlignment="0" applyProtection="0">
      <alignment horizontal="left"/>
    </xf>
    <xf numFmtId="11" fontId="56" fillId="0" borderId="56" applyNumberFormat="0" applyFill="0" applyBorder="0" applyAlignment="0" applyProtection="0">
      <alignment horizontal="right"/>
    </xf>
    <xf numFmtId="0" fontId="5" fillId="0" borderId="74" applyNumberFormat="0" applyFont="0" applyBorder="0" applyAlignment="0" applyProtection="0"/>
    <xf numFmtId="0" fontId="51" fillId="0" borderId="75"/>
    <xf numFmtId="0" fontId="51" fillId="0" borderId="75"/>
    <xf numFmtId="0" fontId="5" fillId="0" borderId="74"/>
    <xf numFmtId="0" fontId="5" fillId="0" borderId="74"/>
    <xf numFmtId="0" fontId="51" fillId="0" borderId="75"/>
    <xf numFmtId="0" fontId="51" fillId="0" borderId="75" applyNumberFormat="0" applyFont="0" applyFill="0" applyAlignment="0" applyProtection="0"/>
    <xf numFmtId="0" fontId="51" fillId="0" borderId="75"/>
    <xf numFmtId="0" fontId="51" fillId="0" borderId="75" applyNumberFormat="0" applyFont="0" applyFill="0" applyAlignment="0" applyProtection="0"/>
    <xf numFmtId="0" fontId="51" fillId="0" borderId="70"/>
    <xf numFmtId="0" fontId="51" fillId="0" borderId="70" applyNumberFormat="0" applyFont="0" applyFill="0" applyAlignment="0" applyProtection="0"/>
    <xf numFmtId="0" fontId="51" fillId="0" borderId="70"/>
    <xf numFmtId="0" fontId="51" fillId="0" borderId="70" applyNumberFormat="0" applyFont="0" applyFill="0" applyAlignment="0" applyProtection="0"/>
    <xf numFmtId="0" fontId="5" fillId="0" borderId="76" applyNumberFormat="0" applyFont="0" applyBorder="0" applyAlignment="0" applyProtection="0"/>
    <xf numFmtId="0" fontId="5" fillId="0" borderId="76" applyNumberFormat="0" applyFont="0" applyBorder="0" applyAlignment="0" applyProtection="0"/>
    <xf numFmtId="180" fontId="51" fillId="0" borderId="75" applyNumberFormat="0" applyFont="0" applyFill="0" applyAlignment="0" applyProtection="0"/>
    <xf numFmtId="180" fontId="51" fillId="0" borderId="75" applyNumberFormat="0" applyFont="0" applyFill="0" applyAlignment="0" applyProtection="0"/>
    <xf numFmtId="0" fontId="5" fillId="0" borderId="74" applyNumberFormat="0" applyFont="0" applyBorder="0" applyAlignment="0" applyProtection="0"/>
    <xf numFmtId="0" fontId="5" fillId="0" borderId="74" applyNumberFormat="0" applyFont="0" applyBorder="0" applyAlignment="0" applyProtection="0"/>
    <xf numFmtId="0" fontId="51" fillId="0" borderId="75" applyNumberFormat="0" applyFont="0" applyFill="0" applyAlignment="0" applyProtection="0"/>
    <xf numFmtId="0" fontId="51" fillId="0" borderId="75" applyNumberFormat="0" applyFont="0" applyFill="0" applyAlignment="0" applyProtection="0"/>
    <xf numFmtId="0" fontId="5" fillId="63" borderId="0" applyNumberFormat="0" applyFont="0" applyBorder="0" applyAlignment="0" applyProtection="0"/>
    <xf numFmtId="0" fontId="5" fillId="63" borderId="0" applyNumberFormat="0" applyFont="0" applyBorder="0" applyAlignment="0" applyProtection="0"/>
    <xf numFmtId="0" fontId="5" fillId="63" borderId="0" applyNumberFormat="0" applyFont="0" applyBorder="0" applyAlignment="0" applyProtection="0"/>
    <xf numFmtId="181" fontId="51" fillId="64" borderId="72" applyNumberFormat="0" applyFont="0" applyBorder="0" applyAlignment="0" applyProtection="0">
      <alignment horizontal="center"/>
    </xf>
    <xf numFmtId="0" fontId="51" fillId="56" borderId="0" applyNumberFormat="0" applyFont="0" applyBorder="0" applyAlignment="0" applyProtection="0"/>
    <xf numFmtId="0" fontId="51" fillId="0" borderId="77"/>
    <xf numFmtId="0" fontId="5" fillId="0" borderId="78" applyNumberFormat="0" applyFont="0" applyBorder="0" applyAlignment="0" applyProtection="0"/>
    <xf numFmtId="0" fontId="5" fillId="0" borderId="78" applyNumberFormat="0" applyFont="0" applyBorder="0" applyAlignment="0" applyProtection="0"/>
    <xf numFmtId="0" fontId="5" fillId="0" borderId="78" applyNumberFormat="0" applyFont="0" applyBorder="0" applyAlignment="0" applyProtection="0"/>
    <xf numFmtId="0" fontId="51" fillId="0" borderId="69" applyNumberFormat="0" applyFont="0" applyFill="0" applyAlignment="0" applyProtection="0"/>
    <xf numFmtId="0" fontId="51" fillId="0" borderId="69"/>
    <xf numFmtId="0" fontId="5" fillId="0" borderId="79"/>
    <xf numFmtId="0" fontId="5" fillId="0" borderId="79"/>
    <xf numFmtId="0" fontId="51" fillId="0" borderId="69"/>
    <xf numFmtId="0" fontId="51" fillId="0" borderId="69"/>
    <xf numFmtId="0" fontId="5" fillId="0" borderId="79" applyNumberFormat="0" applyFont="0" applyBorder="0" applyAlignment="0" applyProtection="0"/>
    <xf numFmtId="0" fontId="5" fillId="0" borderId="79" applyNumberFormat="0" applyFont="0" applyBorder="0" applyAlignment="0" applyProtection="0"/>
    <xf numFmtId="0" fontId="51" fillId="0" borderId="72"/>
    <xf numFmtId="0" fontId="51" fillId="0" borderId="72" applyNumberFormat="0" applyFont="0" applyFill="0" applyAlignment="0" applyProtection="0"/>
    <xf numFmtId="0" fontId="51" fillId="0" borderId="72"/>
    <xf numFmtId="0" fontId="5" fillId="0" borderId="68" applyNumberFormat="0" applyFont="0" applyBorder="0" applyAlignment="0" applyProtection="0"/>
    <xf numFmtId="0" fontId="5" fillId="0" borderId="68" applyNumberFormat="0" applyFont="0" applyBorder="0" applyAlignment="0" applyProtection="0"/>
    <xf numFmtId="0" fontId="5" fillId="0" borderId="68" applyNumberFormat="0" applyFont="0" applyBorder="0" applyAlignment="0" applyProtection="0"/>
    <xf numFmtId="0" fontId="51" fillId="0" borderId="69" applyNumberFormat="0" applyFont="0" applyFill="0" applyAlignment="0" applyProtection="0"/>
    <xf numFmtId="0" fontId="51" fillId="0" borderId="80" applyNumberFormat="0" applyFont="0" applyFill="0" applyAlignment="0" applyProtection="0"/>
    <xf numFmtId="0" fontId="51" fillId="0" borderId="80"/>
    <xf numFmtId="0" fontId="51" fillId="0" borderId="80"/>
    <xf numFmtId="0" fontId="5" fillId="0" borderId="81" applyNumberFormat="0" applyFont="0" applyBorder="0" applyAlignment="0" applyProtection="0"/>
    <xf numFmtId="0" fontId="51" fillId="0" borderId="82" applyNumberFormat="0" applyFont="0" applyFill="0" applyAlignment="0" applyProtection="0"/>
    <xf numFmtId="0" fontId="51" fillId="0" borderId="82"/>
    <xf numFmtId="0" fontId="51" fillId="0" borderId="82" applyNumberFormat="0" applyFont="0" applyFill="0" applyAlignment="0" applyProtection="0"/>
    <xf numFmtId="0" fontId="51" fillId="0" borderId="82"/>
    <xf numFmtId="0" fontId="51" fillId="0" borderId="83" applyNumberFormat="0" applyFont="0" applyFill="0" applyAlignment="0" applyProtection="0"/>
    <xf numFmtId="0" fontId="51" fillId="0" borderId="83"/>
    <xf numFmtId="0" fontId="51" fillId="0" borderId="83"/>
    <xf numFmtId="0" fontId="5" fillId="0" borderId="84" applyNumberFormat="0" applyFont="0" applyBorder="0" applyAlignment="0" applyProtection="0"/>
    <xf numFmtId="0" fontId="5" fillId="0" borderId="84" applyNumberFormat="0" applyFont="0" applyBorder="0" applyAlignment="0" applyProtection="0"/>
    <xf numFmtId="0" fontId="51" fillId="0" borderId="82" applyNumberFormat="0" applyFont="0" applyFill="0" applyAlignment="0" applyProtection="0"/>
    <xf numFmtId="0" fontId="51" fillId="0" borderId="83" applyNumberFormat="0" applyFont="0" applyFill="0" applyAlignment="0" applyProtection="0"/>
    <xf numFmtId="0" fontId="5" fillId="0" borderId="85" applyNumberFormat="0" applyFont="0" applyBorder="0" applyAlignment="0" applyProtection="0"/>
    <xf numFmtId="0" fontId="5" fillId="0" borderId="85" applyNumberFormat="0" applyFont="0" applyBorder="0" applyAlignment="0" applyProtection="0"/>
    <xf numFmtId="0" fontId="51" fillId="0" borderId="80"/>
    <xf numFmtId="0" fontId="51" fillId="0" borderId="83"/>
    <xf numFmtId="0" fontId="51" fillId="59" borderId="72"/>
    <xf numFmtId="0" fontId="5" fillId="0" borderId="86" applyNumberFormat="0" applyFont="0" applyBorder="0" applyAlignment="0" applyProtection="0"/>
    <xf numFmtId="0" fontId="5" fillId="0" borderId="86" applyNumberFormat="0" applyFont="0" applyBorder="0" applyAlignment="0" applyProtection="0"/>
    <xf numFmtId="0" fontId="51" fillId="0" borderId="87" applyNumberFormat="0" applyFont="0" applyFill="0" applyAlignment="0" applyProtection="0"/>
    <xf numFmtId="0" fontId="51" fillId="0" borderId="87" applyNumberFormat="0" applyFont="0" applyFill="0" applyAlignment="0" applyProtection="0"/>
    <xf numFmtId="0" fontId="51" fillId="0" borderId="87"/>
    <xf numFmtId="0" fontId="51" fillId="0" borderId="87"/>
    <xf numFmtId="0" fontId="51" fillId="0" borderId="87"/>
    <xf numFmtId="0" fontId="51" fillId="0" borderId="87"/>
    <xf numFmtId="0" fontId="5" fillId="0" borderId="88" applyNumberFormat="0" applyFont="0" applyBorder="0" applyAlignment="0" applyProtection="0"/>
    <xf numFmtId="0" fontId="5" fillId="0" borderId="88" applyNumberFormat="0" applyFont="0" applyBorder="0" applyAlignment="0" applyProtection="0"/>
    <xf numFmtId="0" fontId="51" fillId="0" borderId="87" applyNumberFormat="0" applyFont="0" applyFill="0" applyAlignment="0" applyProtection="0"/>
    <xf numFmtId="0" fontId="49" fillId="0" borderId="0" applyProtection="0"/>
    <xf numFmtId="0" fontId="49" fillId="0" borderId="0" applyProtection="0"/>
    <xf numFmtId="0" fontId="5" fillId="56" borderId="0" applyNumberFormat="0" applyFont="0" applyBorder="0" applyAlignment="0" applyProtection="0"/>
    <xf numFmtId="0" fontId="5" fillId="56" borderId="0" applyNumberFormat="0" applyFont="0" applyBorder="0" applyAlignment="0" applyProtection="0"/>
    <xf numFmtId="0" fontId="5" fillId="56" borderId="0" applyNumberFormat="0" applyFont="0" applyBorder="0" applyAlignment="0" applyProtection="0"/>
    <xf numFmtId="0" fontId="54" fillId="0" borderId="80" applyNumberFormat="0" applyFill="0" applyBorder="0" applyAlignment="0" applyProtection="0"/>
    <xf numFmtId="183" fontId="57" fillId="12" borderId="0" applyNumberFormat="0" applyFont="0" applyBorder="0" applyAlignment="0" applyProtection="0">
      <alignment horizontal="center"/>
      <protection locked="0"/>
    </xf>
    <xf numFmtId="182" fontId="52" fillId="0" borderId="69" applyFont="0" applyFill="0" applyBorder="0" applyAlignment="0" applyProtection="0"/>
    <xf numFmtId="182" fontId="52" fillId="0" borderId="69" applyFont="0" applyFill="0" applyBorder="0" applyAlignment="0" applyProtection="0"/>
    <xf numFmtId="0" fontId="51" fillId="12" borderId="83" applyNumberFormat="0" applyFont="0" applyBorder="0" applyAlignment="0" applyProtection="0">
      <alignment horizontal="left"/>
    </xf>
    <xf numFmtId="0" fontId="51" fillId="59" borderId="0"/>
    <xf numFmtId="0" fontId="5" fillId="65" borderId="0" applyNumberFormat="0" applyFont="0" applyFill="0" applyBorder="0" applyProtection="0"/>
    <xf numFmtId="0" fontId="5" fillId="65" borderId="0" applyNumberFormat="0" applyFont="0" applyFill="0" applyBorder="0" applyProtection="0"/>
    <xf numFmtId="180" fontId="51" fillId="12" borderId="83" applyNumberFormat="0" applyFont="0" applyBorder="0" applyAlignment="0" applyProtection="0">
      <alignment horizontal="left"/>
    </xf>
    <xf numFmtId="0" fontId="1" fillId="0" borderId="0"/>
    <xf numFmtId="0" fontId="5" fillId="0" borderId="0"/>
    <xf numFmtId="0" fontId="1" fillId="24" borderId="66" applyNumberFormat="0" applyFont="0" applyAlignment="0" applyProtection="0"/>
    <xf numFmtId="0" fontId="62" fillId="0" borderId="0" applyNumberFormat="0" applyFill="0" applyBorder="0" applyAlignment="0" applyProtection="0"/>
    <xf numFmtId="0" fontId="79" fillId="0" borderId="0"/>
    <xf numFmtId="43" fontId="79" fillId="0" borderId="0" applyFont="0" applyFill="0" applyBorder="0" applyAlignment="0" applyProtection="0"/>
  </cellStyleXfs>
  <cellXfs count="528">
    <xf numFmtId="0" fontId="0" fillId="0" borderId="0" xfId="0"/>
    <xf numFmtId="0" fontId="0" fillId="0" borderId="0" xfId="0" applyAlignment="1">
      <alignment horizontal="center"/>
    </xf>
    <xf numFmtId="49" fontId="3" fillId="3" borderId="2" xfId="0" applyNumberFormat="1" applyFont="1" applyFill="1" applyBorder="1" applyAlignment="1" applyProtection="1">
      <alignment horizontal="center" vertical="center" wrapText="1"/>
    </xf>
    <xf numFmtId="49" fontId="3"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7" xfId="0" applyFont="1" applyFill="1" applyBorder="1" applyAlignment="1" applyProtection="1">
      <alignment horizontal="center"/>
    </xf>
    <xf numFmtId="0" fontId="3" fillId="3" borderId="7" xfId="0" applyFont="1" applyFill="1" applyBorder="1" applyAlignment="1" applyProtection="1">
      <alignment horizontal="center"/>
    </xf>
    <xf numFmtId="0" fontId="3" fillId="3" borderId="8" xfId="0" applyFont="1" applyFill="1" applyBorder="1" applyAlignment="1" applyProtection="1">
      <alignment horizontal="center"/>
    </xf>
    <xf numFmtId="0" fontId="5" fillId="0" borderId="11" xfId="0" applyFont="1" applyBorder="1" applyAlignment="1">
      <alignment horizontal="center"/>
    </xf>
    <xf numFmtId="0" fontId="5" fillId="0" borderId="0" xfId="0" applyFont="1" applyFill="1" applyBorder="1" applyAlignment="1" applyProtection="1">
      <alignment horizontal="center" vertical="top"/>
    </xf>
    <xf numFmtId="0" fontId="5" fillId="0" borderId="0" xfId="0" applyFont="1" applyFill="1" applyBorder="1" applyAlignment="1" applyProtection="1">
      <alignment horizontal="left" vertical="top"/>
    </xf>
    <xf numFmtId="0" fontId="14" fillId="0" borderId="0" xfId="0" applyFont="1" applyAlignment="1">
      <alignment vertical="center"/>
    </xf>
    <xf numFmtId="0" fontId="15" fillId="0" borderId="0" xfId="0" applyFont="1" applyAlignment="1">
      <alignment vertical="center"/>
    </xf>
    <xf numFmtId="0" fontId="10" fillId="0" borderId="0" xfId="0" applyFont="1" applyAlignment="1" applyProtection="1">
      <alignment vertical="center"/>
    </xf>
    <xf numFmtId="0" fontId="9" fillId="0" borderId="0" xfId="0" applyFont="1" applyFill="1" applyBorder="1" applyAlignment="1" applyProtection="1">
      <alignment horizontal="center" vertical="center"/>
    </xf>
    <xf numFmtId="3" fontId="10" fillId="0" borderId="46" xfId="0" applyNumberFormat="1" applyFont="1" applyFill="1" applyBorder="1" applyAlignment="1" applyProtection="1">
      <alignment horizontal="right" vertical="center"/>
      <protection locked="0"/>
    </xf>
    <xf numFmtId="3" fontId="10" fillId="0" borderId="49" xfId="0" applyNumberFormat="1" applyFont="1" applyFill="1" applyBorder="1" applyAlignment="1" applyProtection="1">
      <alignment horizontal="right" vertical="center"/>
      <protection locked="0"/>
    </xf>
    <xf numFmtId="3" fontId="10" fillId="12" borderId="32" xfId="0" applyNumberFormat="1" applyFont="1" applyFill="1" applyBorder="1" applyAlignment="1" applyProtection="1">
      <alignment horizontal="right" vertical="center"/>
      <protection locked="0"/>
    </xf>
    <xf numFmtId="3" fontId="10" fillId="12" borderId="25" xfId="0" applyNumberFormat="1" applyFont="1" applyFill="1" applyBorder="1" applyAlignment="1" applyProtection="1">
      <alignment horizontal="right" vertical="center"/>
      <protection locked="0"/>
    </xf>
    <xf numFmtId="2" fontId="10" fillId="0" borderId="25" xfId="0" applyNumberFormat="1" applyFont="1" applyFill="1" applyBorder="1" applyAlignment="1" applyProtection="1">
      <alignment horizontal="right" vertical="center" wrapText="1"/>
    </xf>
    <xf numFmtId="3" fontId="10" fillId="0" borderId="48" xfId="0" applyNumberFormat="1" applyFont="1" applyFill="1" applyBorder="1" applyAlignment="1" applyProtection="1">
      <alignment horizontal="right" vertical="center"/>
    </xf>
    <xf numFmtId="0" fontId="0" fillId="0" borderId="21" xfId="0" applyBorder="1"/>
    <xf numFmtId="0" fontId="0" fillId="0" borderId="35" xfId="0" applyBorder="1"/>
    <xf numFmtId="0" fontId="0" fillId="0" borderId="32" xfId="0" applyBorder="1"/>
    <xf numFmtId="0" fontId="0" fillId="0" borderId="25" xfId="0" applyBorder="1"/>
    <xf numFmtId="3" fontId="10" fillId="0" borderId="52" xfId="0" applyNumberFormat="1" applyFont="1" applyFill="1" applyBorder="1" applyAlignment="1" applyProtection="1">
      <alignment horizontal="right" vertical="center"/>
      <protection locked="0"/>
    </xf>
    <xf numFmtId="3" fontId="10" fillId="0" borderId="55" xfId="0" applyNumberFormat="1" applyFont="1" applyFill="1" applyBorder="1" applyAlignment="1" applyProtection="1">
      <alignment horizontal="right" vertical="center"/>
      <protection locked="0"/>
    </xf>
    <xf numFmtId="3" fontId="10" fillId="12" borderId="50" xfId="0" applyNumberFormat="1" applyFont="1" applyFill="1" applyBorder="1" applyAlignment="1" applyProtection="1">
      <alignment horizontal="right" vertical="center"/>
      <protection locked="0"/>
    </xf>
    <xf numFmtId="3" fontId="10" fillId="12" borderId="56" xfId="0" applyNumberFormat="1" applyFont="1" applyFill="1" applyBorder="1" applyAlignment="1" applyProtection="1">
      <alignment horizontal="right" vertical="center"/>
      <protection locked="0"/>
    </xf>
    <xf numFmtId="2" fontId="10" fillId="0" borderId="56" xfId="0" applyNumberFormat="1" applyFont="1" applyFill="1" applyBorder="1" applyAlignment="1" applyProtection="1">
      <alignment horizontal="right" vertical="center" wrapText="1"/>
    </xf>
    <xf numFmtId="3" fontId="10" fillId="0" borderId="54" xfId="0" applyNumberFormat="1" applyFont="1" applyFill="1" applyBorder="1" applyAlignment="1" applyProtection="1">
      <alignment horizontal="right" vertical="center"/>
    </xf>
    <xf numFmtId="0" fontId="0" fillId="0" borderId="50" xfId="0" applyBorder="1"/>
    <xf numFmtId="0" fontId="0" fillId="0" borderId="56" xfId="0" applyBorder="1"/>
    <xf numFmtId="0" fontId="0" fillId="0" borderId="57" xfId="0" applyBorder="1"/>
    <xf numFmtId="0" fontId="0" fillId="0" borderId="58" xfId="0" applyBorder="1"/>
    <xf numFmtId="0" fontId="10" fillId="0" borderId="0" xfId="0" applyFont="1" applyProtection="1"/>
    <xf numFmtId="0" fontId="5" fillId="0" borderId="0" xfId="0" applyFont="1" applyAlignment="1" applyProtection="1">
      <alignment vertical="center"/>
    </xf>
    <xf numFmtId="168" fontId="0" fillId="0" borderId="2" xfId="0" applyNumberFormat="1" applyBorder="1"/>
    <xf numFmtId="168" fontId="0" fillId="0" borderId="44" xfId="0" applyNumberFormat="1" applyBorder="1"/>
    <xf numFmtId="168" fontId="0" fillId="0" borderId="21" xfId="0" applyNumberFormat="1" applyBorder="1"/>
    <xf numFmtId="168" fontId="0" fillId="0" borderId="35" xfId="0" applyNumberFormat="1" applyBorder="1"/>
    <xf numFmtId="0" fontId="10" fillId="16" borderId="32" xfId="0" applyFont="1" applyFill="1" applyBorder="1" applyAlignment="1" applyProtection="1">
      <alignment horizontal="center" vertical="center"/>
    </xf>
    <xf numFmtId="0" fontId="10" fillId="16" borderId="33" xfId="0" applyFont="1" applyFill="1" applyBorder="1" applyAlignment="1" applyProtection="1">
      <alignment horizontal="center" vertical="center"/>
    </xf>
    <xf numFmtId="0" fontId="10" fillId="16" borderId="50" xfId="0" applyFont="1" applyFill="1" applyBorder="1" applyAlignment="1" applyProtection="1">
      <alignment horizontal="center" vertical="center"/>
    </xf>
    <xf numFmtId="0" fontId="10" fillId="16" borderId="51" xfId="0" applyFont="1" applyFill="1" applyBorder="1" applyAlignment="1" applyProtection="1">
      <alignment horizontal="center" vertical="center"/>
    </xf>
    <xf numFmtId="0" fontId="12" fillId="0" borderId="0" xfId="0" applyFont="1"/>
    <xf numFmtId="0" fontId="23" fillId="0" borderId="0" xfId="0" applyFont="1" applyAlignment="1">
      <alignment horizontal="right" vertical="center"/>
    </xf>
    <xf numFmtId="0" fontId="12" fillId="0" borderId="0" xfId="0" applyFont="1" applyAlignment="1">
      <alignment horizontal="center"/>
    </xf>
    <xf numFmtId="0" fontId="12" fillId="0" borderId="0" xfId="0" applyFont="1" applyAlignment="1">
      <alignment horizontal="left"/>
    </xf>
    <xf numFmtId="0" fontId="12" fillId="0" borderId="0" xfId="0" applyFont="1" applyAlignment="1">
      <alignment horizontal="center" wrapText="1"/>
    </xf>
    <xf numFmtId="0" fontId="12" fillId="0" borderId="13" xfId="0" applyFont="1" applyBorder="1"/>
    <xf numFmtId="0" fontId="23" fillId="0" borderId="0" xfId="0" applyFont="1" applyAlignment="1">
      <alignment horizontal="right" vertical="center" wrapText="1" indent="1"/>
    </xf>
    <xf numFmtId="0" fontId="12" fillId="0" borderId="0" xfId="0" applyFont="1" applyAlignment="1">
      <alignment horizontal="center" vertical="center" wrapText="1"/>
    </xf>
    <xf numFmtId="0" fontId="12" fillId="12" borderId="25" xfId="0" applyFont="1" applyFill="1" applyBorder="1" applyAlignment="1" applyProtection="1">
      <alignment horizontal="center" vertical="center"/>
      <protection locked="0"/>
    </xf>
    <xf numFmtId="0" fontId="12" fillId="17" borderId="9" xfId="0" applyFont="1" applyFill="1" applyBorder="1" applyAlignment="1">
      <alignment horizontal="center" vertical="center"/>
    </xf>
    <xf numFmtId="0" fontId="25" fillId="0" borderId="0" xfId="0" applyFont="1"/>
    <xf numFmtId="0" fontId="26" fillId="0" borderId="27" xfId="0" applyFont="1" applyBorder="1" applyAlignment="1">
      <alignment horizontal="center" wrapText="1"/>
    </xf>
    <xf numFmtId="0" fontId="26" fillId="0" borderId="10" xfId="0" applyFont="1" applyBorder="1" applyAlignment="1">
      <alignment horizontal="center" wrapText="1"/>
    </xf>
    <xf numFmtId="0" fontId="26" fillId="0" borderId="26" xfId="0" applyFont="1" applyBorder="1" applyAlignment="1">
      <alignment horizontal="center" wrapText="1"/>
    </xf>
    <xf numFmtId="0" fontId="25" fillId="0" borderId="0" xfId="0" applyFont="1" applyAlignment="1">
      <alignment wrapText="1"/>
    </xf>
    <xf numFmtId="0" fontId="24" fillId="0" borderId="0" xfId="0" applyFont="1"/>
    <xf numFmtId="1" fontId="12" fillId="0" borderId="0" xfId="0" applyNumberFormat="1" applyFont="1" applyAlignment="1">
      <alignment horizontal="center"/>
    </xf>
    <xf numFmtId="1" fontId="23" fillId="5" borderId="1" xfId="0" applyNumberFormat="1" applyFont="1" applyFill="1" applyBorder="1" applyAlignment="1">
      <alignment horizontal="center"/>
    </xf>
    <xf numFmtId="0" fontId="23" fillId="0" borderId="0" xfId="0" applyFont="1"/>
    <xf numFmtId="0" fontId="12" fillId="6" borderId="0" xfId="0" applyFont="1" applyFill="1" applyAlignment="1">
      <alignment horizontal="center"/>
    </xf>
    <xf numFmtId="2" fontId="12" fillId="0" borderId="20" xfId="0" applyNumberFormat="1" applyFont="1" applyBorder="1" applyAlignment="1">
      <alignment horizontal="center"/>
    </xf>
    <xf numFmtId="165" fontId="23" fillId="10" borderId="1" xfId="0" applyNumberFormat="1" applyFont="1" applyFill="1" applyBorder="1" applyAlignment="1">
      <alignment horizontal="center"/>
    </xf>
    <xf numFmtId="0" fontId="12" fillId="6" borderId="0" xfId="0" applyFont="1" applyFill="1"/>
    <xf numFmtId="0" fontId="23" fillId="0" borderId="0" xfId="0" applyFont="1" applyAlignment="1">
      <alignment horizontal="left"/>
    </xf>
    <xf numFmtId="0" fontId="23" fillId="0" borderId="0" xfId="0" applyFont="1" applyFill="1"/>
    <xf numFmtId="0" fontId="23" fillId="0" borderId="0" xfId="0" applyFont="1" applyFill="1" applyAlignment="1">
      <alignment horizontal="center"/>
    </xf>
    <xf numFmtId="0" fontId="23" fillId="5" borderId="0" xfId="0" applyFont="1" applyFill="1" applyAlignment="1">
      <alignment horizontal="center" wrapText="1"/>
    </xf>
    <xf numFmtId="0" fontId="23" fillId="5" borderId="0" xfId="0" applyFont="1" applyFill="1" applyAlignment="1">
      <alignment wrapText="1"/>
    </xf>
    <xf numFmtId="43" fontId="12" fillId="0" borderId="13" xfId="1" applyNumberFormat="1" applyFont="1" applyBorder="1" applyAlignment="1">
      <alignment horizontal="center"/>
    </xf>
    <xf numFmtId="0" fontId="12" fillId="0" borderId="1" xfId="0" applyFont="1" applyBorder="1" applyAlignment="1">
      <alignment horizontal="center"/>
    </xf>
    <xf numFmtId="0" fontId="12" fillId="0" borderId="12" xfId="0" applyFont="1" applyBorder="1" applyAlignment="1">
      <alignment horizontal="left"/>
    </xf>
    <xf numFmtId="0" fontId="24" fillId="0" borderId="0" xfId="0" applyFont="1" applyAlignment="1"/>
    <xf numFmtId="0" fontId="23" fillId="5" borderId="0" xfId="0" applyFont="1" applyFill="1" applyAlignment="1">
      <alignment horizontal="center"/>
    </xf>
    <xf numFmtId="0" fontId="12" fillId="2" borderId="25" xfId="0" applyFont="1" applyFill="1" applyBorder="1" applyAlignment="1">
      <alignment horizontal="left" vertical="center"/>
    </xf>
    <xf numFmtId="0" fontId="12" fillId="0" borderId="89" xfId="0" applyFont="1" applyBorder="1"/>
    <xf numFmtId="43" fontId="12" fillId="0" borderId="89" xfId="1" applyNumberFormat="1" applyFont="1" applyBorder="1"/>
    <xf numFmtId="0" fontId="23" fillId="0" borderId="20" xfId="0" applyFont="1" applyBorder="1" applyAlignment="1">
      <alignment horizontal="right"/>
    </xf>
    <xf numFmtId="0" fontId="58" fillId="0" borderId="0" xfId="0" applyFont="1"/>
    <xf numFmtId="1" fontId="5" fillId="12" borderId="35" xfId="0" applyNumberFormat="1" applyFont="1" applyFill="1" applyBorder="1" applyAlignment="1" applyProtection="1">
      <alignment vertical="center"/>
      <protection locked="0"/>
    </xf>
    <xf numFmtId="172" fontId="5" fillId="3" borderId="33" xfId="0" applyNumberFormat="1" applyFont="1" applyFill="1" applyBorder="1" applyAlignment="1" applyProtection="1">
      <alignment vertical="center"/>
    </xf>
    <xf numFmtId="1" fontId="5" fillId="14" borderId="33" xfId="0" applyNumberFormat="1" applyFont="1" applyFill="1" applyBorder="1" applyAlignment="1" applyProtection="1">
      <alignment vertical="center"/>
      <protection locked="0"/>
    </xf>
    <xf numFmtId="0" fontId="12" fillId="0" borderId="90" xfId="0" applyFont="1" applyBorder="1"/>
    <xf numFmtId="0" fontId="12" fillId="14" borderId="0" xfId="0" applyFont="1" applyFill="1" applyBorder="1"/>
    <xf numFmtId="0" fontId="0" fillId="14" borderId="0" xfId="0" applyFill="1" applyBorder="1"/>
    <xf numFmtId="0" fontId="12" fillId="14" borderId="0" xfId="0" applyFont="1" applyFill="1"/>
    <xf numFmtId="0" fontId="0" fillId="14" borderId="0" xfId="0" applyFill="1"/>
    <xf numFmtId="0" fontId="12" fillId="0" borderId="91" xfId="0" applyFont="1" applyBorder="1" applyAlignment="1">
      <alignment horizontal="center" wrapText="1"/>
    </xf>
    <xf numFmtId="0" fontId="12" fillId="0" borderId="92" xfId="0" applyFont="1" applyBorder="1"/>
    <xf numFmtId="0" fontId="12" fillId="0" borderId="93" xfId="0" applyFont="1" applyBorder="1"/>
    <xf numFmtId="0" fontId="23" fillId="5" borderId="17" xfId="0" applyFont="1" applyFill="1" applyBorder="1" applyAlignment="1">
      <alignment horizontal="center" wrapText="1"/>
    </xf>
    <xf numFmtId="43" fontId="12" fillId="0" borderId="94" xfId="1" applyNumberFormat="1" applyFont="1" applyBorder="1" applyAlignment="1">
      <alignment horizontal="center"/>
    </xf>
    <xf numFmtId="43" fontId="12" fillId="0" borderId="90" xfId="1" applyNumberFormat="1" applyFont="1" applyBorder="1" applyAlignment="1">
      <alignment horizontal="center"/>
    </xf>
    <xf numFmtId="0" fontId="23" fillId="5" borderId="18" xfId="0" applyFont="1" applyFill="1" applyBorder="1" applyAlignment="1">
      <alignment horizontal="center" wrapText="1"/>
    </xf>
    <xf numFmtId="43" fontId="12" fillId="0" borderId="92" xfId="1" applyNumberFormat="1" applyFont="1" applyBorder="1" applyAlignment="1">
      <alignment horizontal="center"/>
    </xf>
    <xf numFmtId="0" fontId="23" fillId="0" borderId="20" xfId="0" applyFont="1" applyBorder="1" applyAlignment="1">
      <alignment horizontal="right" vertical="center" wrapText="1" indent="1"/>
    </xf>
    <xf numFmtId="0" fontId="12" fillId="0" borderId="95" xfId="0" applyFont="1" applyBorder="1" applyAlignment="1">
      <alignment horizontal="center" vertical="center" wrapText="1"/>
    </xf>
    <xf numFmtId="0" fontId="3" fillId="3" borderId="4" xfId="0" applyFont="1" applyFill="1" applyBorder="1" applyAlignment="1" applyProtection="1">
      <alignment horizontal="center" vertical="center" wrapText="1"/>
    </xf>
    <xf numFmtId="164" fontId="3" fillId="3" borderId="31" xfId="0" applyNumberFormat="1" applyFont="1" applyFill="1" applyBorder="1" applyAlignment="1" applyProtection="1">
      <alignment horizontal="center" vertical="center" wrapText="1"/>
    </xf>
    <xf numFmtId="0" fontId="12" fillId="0" borderId="97" xfId="0" applyFont="1" applyBorder="1" applyAlignment="1">
      <alignment horizontal="center"/>
    </xf>
    <xf numFmtId="0" fontId="12" fillId="0" borderId="96" xfId="0" applyFont="1" applyBorder="1" applyAlignment="1">
      <alignment horizontal="center" vertical="center"/>
    </xf>
    <xf numFmtId="0" fontId="12" fillId="0" borderId="89" xfId="0" applyFont="1" applyBorder="1" applyAlignment="1">
      <alignment horizontal="left"/>
    </xf>
    <xf numFmtId="0" fontId="12" fillId="0" borderId="21" xfId="0" applyFont="1" applyBorder="1" applyAlignment="1">
      <alignment horizontal="center"/>
    </xf>
    <xf numFmtId="0" fontId="23" fillId="5" borderId="21" xfId="0" applyFont="1" applyFill="1" applyBorder="1" applyAlignment="1">
      <alignment horizontal="center" wrapText="1"/>
    </xf>
    <xf numFmtId="0" fontId="23" fillId="5" borderId="20" xfId="0" applyFont="1" applyFill="1" applyBorder="1" applyAlignment="1">
      <alignment wrapText="1"/>
    </xf>
    <xf numFmtId="0" fontId="23" fillId="10" borderId="19" xfId="0" applyFont="1" applyFill="1" applyBorder="1" applyAlignment="1">
      <alignment horizontal="center" wrapText="1"/>
    </xf>
    <xf numFmtId="0" fontId="23" fillId="10" borderId="20" xfId="0" applyFont="1" applyFill="1" applyBorder="1" applyAlignment="1">
      <alignment horizontal="center" wrapText="1"/>
    </xf>
    <xf numFmtId="0" fontId="23" fillId="10" borderId="21" xfId="0" applyFont="1" applyFill="1" applyBorder="1" applyAlignment="1">
      <alignment horizontal="center" wrapText="1"/>
    </xf>
    <xf numFmtId="0" fontId="58" fillId="7" borderId="15" xfId="0" applyFont="1" applyFill="1" applyBorder="1" applyAlignment="1">
      <alignment vertical="center"/>
    </xf>
    <xf numFmtId="0" fontId="58" fillId="7" borderId="16" xfId="0" applyFont="1" applyFill="1" applyBorder="1" applyAlignment="1">
      <alignment vertical="center"/>
    </xf>
    <xf numFmtId="0" fontId="23" fillId="67" borderId="0" xfId="0" applyFont="1" applyFill="1"/>
    <xf numFmtId="0" fontId="12" fillId="67" borderId="0" xfId="0" applyFont="1" applyFill="1"/>
    <xf numFmtId="1" fontId="12" fillId="0" borderId="98" xfId="0" applyNumberFormat="1" applyFont="1" applyBorder="1" applyAlignment="1">
      <alignment horizontal="center"/>
    </xf>
    <xf numFmtId="1" fontId="23" fillId="5" borderId="99" xfId="0" applyNumberFormat="1" applyFont="1" applyFill="1" applyBorder="1" applyAlignment="1">
      <alignment horizontal="center"/>
    </xf>
    <xf numFmtId="0" fontId="12" fillId="6" borderId="18" xfId="0" applyFont="1" applyFill="1" applyBorder="1" applyAlignment="1">
      <alignment horizontal="center"/>
    </xf>
    <xf numFmtId="2" fontId="12" fillId="0" borderId="21" xfId="0" applyNumberFormat="1" applyFont="1" applyBorder="1" applyAlignment="1">
      <alignment horizontal="center"/>
    </xf>
    <xf numFmtId="0" fontId="8" fillId="7" borderId="14" xfId="0" applyFont="1" applyFill="1" applyBorder="1" applyAlignment="1">
      <alignment vertical="center"/>
    </xf>
    <xf numFmtId="0" fontId="8" fillId="7" borderId="15" xfId="0" applyFont="1" applyFill="1" applyBorder="1" applyAlignment="1">
      <alignment vertical="center"/>
    </xf>
    <xf numFmtId="0" fontId="5" fillId="0" borderId="13" xfId="0" applyFont="1" applyBorder="1"/>
    <xf numFmtId="11" fontId="5" fillId="0" borderId="13" xfId="0" applyNumberFormat="1" applyFont="1" applyBorder="1"/>
    <xf numFmtId="169" fontId="5" fillId="0" borderId="13" xfId="1" applyNumberFormat="1" applyFont="1" applyBorder="1"/>
    <xf numFmtId="0" fontId="63" fillId="5" borderId="23" xfId="0" applyFont="1" applyFill="1" applyBorder="1" applyAlignment="1">
      <alignment horizontal="center" wrapText="1"/>
    </xf>
    <xf numFmtId="0" fontId="5" fillId="0" borderId="13" xfId="0" applyFont="1" applyBorder="1" applyAlignment="1">
      <alignment horizontal="center"/>
    </xf>
    <xf numFmtId="166" fontId="5" fillId="0" borderId="13" xfId="1" applyNumberFormat="1" applyFont="1" applyBorder="1"/>
    <xf numFmtId="2" fontId="5" fillId="0" borderId="13" xfId="0" applyNumberFormat="1" applyFont="1" applyBorder="1"/>
    <xf numFmtId="0" fontId="4" fillId="0" borderId="0" xfId="0" applyFont="1"/>
    <xf numFmtId="0" fontId="5" fillId="0" borderId="0" xfId="0" applyFont="1" applyAlignment="1">
      <alignment horizontal="center" wrapText="1"/>
    </xf>
    <xf numFmtId="0" fontId="5" fillId="0" borderId="0" xfId="0" applyFont="1" applyAlignment="1">
      <alignment horizontal="center"/>
    </xf>
    <xf numFmtId="0" fontId="5" fillId="0" borderId="0" xfId="0" applyFont="1" applyAlignment="1">
      <alignment horizontal="left"/>
    </xf>
    <xf numFmtId="0" fontId="5" fillId="0" borderId="0" xfId="0" applyFont="1" applyFill="1"/>
    <xf numFmtId="0" fontId="5" fillId="0" borderId="0" xfId="0" applyFont="1"/>
    <xf numFmtId="0" fontId="5" fillId="0" borderId="1" xfId="0" applyFont="1" applyBorder="1" applyAlignment="1">
      <alignment horizontal="left"/>
    </xf>
    <xf numFmtId="0" fontId="5" fillId="0" borderId="1" xfId="0" applyFont="1" applyBorder="1" applyAlignment="1">
      <alignment horizontal="center"/>
    </xf>
    <xf numFmtId="0" fontId="4" fillId="0" borderId="1" xfId="0" quotePrefix="1" applyFont="1" applyBorder="1"/>
    <xf numFmtId="0" fontId="5" fillId="0" borderId="22" xfId="0" applyFont="1" applyBorder="1" applyAlignment="1">
      <alignment horizontal="center"/>
    </xf>
    <xf numFmtId="0" fontId="4" fillId="0" borderId="22" xfId="0" applyFont="1" applyBorder="1" applyAlignment="1"/>
    <xf numFmtId="0" fontId="4" fillId="0" borderId="22" xfId="0" applyFont="1" applyBorder="1"/>
    <xf numFmtId="0" fontId="5" fillId="0" borderId="22" xfId="0" applyFont="1" applyBorder="1" applyAlignment="1">
      <alignment horizontal="left"/>
    </xf>
    <xf numFmtId="0" fontId="5" fillId="7" borderId="0" xfId="0" applyFont="1" applyFill="1" applyBorder="1" applyAlignment="1">
      <alignment horizontal="center"/>
    </xf>
    <xf numFmtId="0" fontId="5" fillId="7" borderId="0" xfId="0" applyFont="1" applyFill="1" applyBorder="1" applyAlignment="1">
      <alignment horizontal="left"/>
    </xf>
    <xf numFmtId="0" fontId="63" fillId="5" borderId="23" xfId="0" applyFont="1" applyFill="1" applyBorder="1" applyAlignment="1">
      <alignment horizontal="left" wrapText="1"/>
    </xf>
    <xf numFmtId="0" fontId="9" fillId="0" borderId="0" xfId="0" applyFont="1" applyFill="1" applyAlignment="1">
      <alignment wrapText="1"/>
    </xf>
    <xf numFmtId="0" fontId="9" fillId="5" borderId="0" xfId="0" applyFont="1" applyFill="1" applyAlignment="1">
      <alignment wrapText="1"/>
    </xf>
    <xf numFmtId="43" fontId="5" fillId="0" borderId="13" xfId="1" applyFont="1" applyBorder="1"/>
    <xf numFmtId="0" fontId="5" fillId="0" borderId="13" xfId="0" applyFont="1" applyFill="1" applyBorder="1"/>
    <xf numFmtId="0" fontId="5" fillId="0" borderId="13" xfId="0" applyNumberFormat="1" applyFont="1" applyBorder="1" applyAlignment="1">
      <alignment horizontal="center"/>
    </xf>
    <xf numFmtId="0" fontId="5" fillId="0" borderId="13" xfId="0" applyFont="1" applyBorder="1" applyAlignment="1">
      <alignment horizontal="left"/>
    </xf>
    <xf numFmtId="174" fontId="5" fillId="0" borderId="13" xfId="0" applyNumberFormat="1" applyFont="1" applyBorder="1"/>
    <xf numFmtId="170" fontId="5" fillId="0" borderId="13" xfId="1" applyNumberFormat="1" applyFont="1" applyBorder="1"/>
    <xf numFmtId="168" fontId="5" fillId="0" borderId="13" xfId="0" applyNumberFormat="1" applyFont="1" applyBorder="1"/>
    <xf numFmtId="43" fontId="5" fillId="0" borderId="13" xfId="1" applyNumberFormat="1" applyFont="1" applyBorder="1"/>
    <xf numFmtId="185" fontId="5" fillId="0" borderId="13" xfId="0" applyNumberFormat="1" applyFont="1" applyBorder="1"/>
    <xf numFmtId="1" fontId="5" fillId="0" borderId="13" xfId="0" applyNumberFormat="1" applyFont="1" applyBorder="1"/>
    <xf numFmtId="0" fontId="5" fillId="0" borderId="13" xfId="0" applyFont="1" applyFill="1" applyBorder="1" applyAlignment="1">
      <alignment horizontal="center"/>
    </xf>
    <xf numFmtId="185" fontId="5" fillId="0" borderId="13" xfId="0" applyNumberFormat="1" applyFont="1" applyBorder="1" applyAlignment="1">
      <alignment horizontal="right"/>
    </xf>
    <xf numFmtId="0" fontId="5" fillId="0" borderId="13" xfId="1" applyNumberFormat="1" applyFont="1" applyBorder="1" applyAlignment="1">
      <alignment horizontal="center"/>
    </xf>
    <xf numFmtId="171" fontId="5" fillId="0" borderId="13" xfId="1" applyNumberFormat="1" applyFont="1" applyBorder="1"/>
    <xf numFmtId="167" fontId="5" fillId="0" borderId="13" xfId="0" applyNumberFormat="1" applyFont="1" applyBorder="1"/>
    <xf numFmtId="3" fontId="5" fillId="0" borderId="13" xfId="0" applyNumberFormat="1" applyFont="1" applyBorder="1"/>
    <xf numFmtId="173" fontId="5" fillId="0" borderId="13" xfId="1" applyNumberFormat="1" applyFont="1" applyBorder="1"/>
    <xf numFmtId="0" fontId="64" fillId="0" borderId="0" xfId="0" applyFont="1" applyAlignment="1">
      <alignment horizontal="left"/>
    </xf>
    <xf numFmtId="0" fontId="4" fillId="0" borderId="0" xfId="0" applyFont="1" applyAlignment="1"/>
    <xf numFmtId="0" fontId="5" fillId="0" borderId="0" xfId="0" applyFont="1" applyBorder="1"/>
    <xf numFmtId="169" fontId="5" fillId="0" borderId="0" xfId="1" applyNumberFormat="1" applyFont="1" applyBorder="1"/>
    <xf numFmtId="172" fontId="5" fillId="0" borderId="13" xfId="0" applyNumberFormat="1" applyFont="1" applyBorder="1"/>
    <xf numFmtId="0" fontId="12" fillId="0" borderId="100" xfId="0" applyFont="1" applyBorder="1"/>
    <xf numFmtId="0" fontId="12" fillId="0" borderId="0" xfId="0" applyFont="1" applyFill="1"/>
    <xf numFmtId="2" fontId="5" fillId="0" borderId="13" xfId="1" applyNumberFormat="1" applyFont="1" applyBorder="1"/>
    <xf numFmtId="0" fontId="12" fillId="0" borderId="0" xfId="0" applyFont="1" applyFill="1" applyAlignment="1">
      <alignment horizontal="center"/>
    </xf>
    <xf numFmtId="0" fontId="12" fillId="0" borderId="0" xfId="0" applyFont="1" applyFill="1" applyAlignment="1">
      <alignment horizontal="left" wrapText="1"/>
    </xf>
    <xf numFmtId="0" fontId="0" fillId="0" borderId="0" xfId="0" applyFont="1" applyBorder="1" applyAlignment="1" applyProtection="1">
      <alignment horizontal="center" wrapText="1"/>
    </xf>
    <xf numFmtId="0" fontId="24" fillId="0" borderId="0" xfId="0" applyFont="1" applyAlignment="1">
      <alignment horizontal="left"/>
    </xf>
    <xf numFmtId="0" fontId="12" fillId="0" borderId="0" xfId="0" applyFont="1" applyFill="1" applyAlignment="1">
      <alignment horizontal="left"/>
    </xf>
    <xf numFmtId="0" fontId="22" fillId="0" borderId="0" xfId="0" applyFont="1" applyAlignment="1">
      <alignment horizontal="left"/>
    </xf>
    <xf numFmtId="0" fontId="4" fillId="0" borderId="0" xfId="0" applyFont="1" applyAlignment="1">
      <alignment horizontal="left"/>
    </xf>
    <xf numFmtId="0" fontId="65" fillId="0" borderId="13" xfId="0" applyFont="1" applyBorder="1" applyAlignment="1">
      <alignment horizontal="center"/>
    </xf>
    <xf numFmtId="0" fontId="65" fillId="0" borderId="0" xfId="0" applyFont="1"/>
    <xf numFmtId="169" fontId="5" fillId="0" borderId="13" xfId="1" applyNumberFormat="1" applyFont="1" applyFill="1" applyBorder="1"/>
    <xf numFmtId="43" fontId="5" fillId="0" borderId="13" xfId="1" applyFont="1" applyFill="1" applyBorder="1"/>
    <xf numFmtId="0" fontId="65" fillId="0" borderId="0" xfId="0" applyFont="1" applyFill="1"/>
    <xf numFmtId="0" fontId="12" fillId="6" borderId="0" xfId="0" applyFont="1" applyFill="1" applyBorder="1" applyAlignment="1">
      <alignment horizontal="center"/>
    </xf>
    <xf numFmtId="0" fontId="24" fillId="0" borderId="0" xfId="0" applyFont="1" applyAlignment="1">
      <alignment horizontal="left"/>
    </xf>
    <xf numFmtId="2" fontId="23" fillId="0" borderId="19" xfId="0" applyNumberFormat="1" applyFont="1" applyFill="1" applyBorder="1" applyAlignment="1">
      <alignment horizontal="center"/>
    </xf>
    <xf numFmtId="0" fontId="23" fillId="0" borderId="20" xfId="0" applyFont="1" applyBorder="1" applyAlignment="1">
      <alignment horizontal="center" wrapText="1"/>
    </xf>
    <xf numFmtId="165" fontId="23" fillId="10" borderId="105" xfId="0" applyNumberFormat="1" applyFont="1" applyFill="1" applyBorder="1" applyAlignment="1">
      <alignment horizontal="center"/>
    </xf>
    <xf numFmtId="165" fontId="23" fillId="10" borderId="106" xfId="0" applyNumberFormat="1" applyFont="1" applyFill="1" applyBorder="1" applyAlignment="1">
      <alignment horizontal="center"/>
    </xf>
    <xf numFmtId="0" fontId="12" fillId="6" borderId="34" xfId="0" applyFont="1" applyFill="1" applyBorder="1"/>
    <xf numFmtId="0" fontId="12" fillId="6" borderId="104" xfId="0" applyFont="1" applyFill="1" applyBorder="1" applyAlignment="1">
      <alignment horizontal="center"/>
    </xf>
    <xf numFmtId="0" fontId="23" fillId="0" borderId="36" xfId="0" applyFont="1" applyBorder="1"/>
    <xf numFmtId="0" fontId="23" fillId="0" borderId="107" xfId="0" applyFont="1" applyBorder="1" applyAlignment="1">
      <alignment horizontal="center" wrapText="1"/>
    </xf>
    <xf numFmtId="0" fontId="12" fillId="0" borderId="108" xfId="0" applyFont="1" applyBorder="1"/>
    <xf numFmtId="0" fontId="59" fillId="0" borderId="0" xfId="0" applyFont="1"/>
    <xf numFmtId="0" fontId="4" fillId="0" borderId="0" xfId="0" applyFont="1" applyAlignment="1">
      <alignment horizontal="left"/>
    </xf>
    <xf numFmtId="0" fontId="67" fillId="0" borderId="13" xfId="0" applyFont="1" applyBorder="1" applyAlignment="1">
      <alignment horizontal="center"/>
    </xf>
    <xf numFmtId="0" fontId="67" fillId="0" borderId="13" xfId="0" applyFont="1" applyBorder="1"/>
    <xf numFmtId="169" fontId="67" fillId="0" borderId="13" xfId="1" applyNumberFormat="1" applyFont="1" applyBorder="1"/>
    <xf numFmtId="11" fontId="5" fillId="0" borderId="13" xfId="1" applyNumberFormat="1" applyFont="1" applyFill="1" applyBorder="1"/>
    <xf numFmtId="43" fontId="67" fillId="0" borderId="13" xfId="1" applyNumberFormat="1" applyFont="1" applyBorder="1"/>
    <xf numFmtId="43" fontId="67" fillId="0" borderId="13" xfId="1" applyFont="1" applyBorder="1"/>
    <xf numFmtId="0" fontId="5" fillId="0" borderId="13" xfId="0" applyFont="1" applyBorder="1" applyAlignment="1"/>
    <xf numFmtId="11" fontId="5" fillId="0" borderId="13" xfId="1" applyNumberFormat="1" applyFont="1" applyBorder="1"/>
    <xf numFmtId="0" fontId="67" fillId="0" borderId="13" xfId="0" applyNumberFormat="1" applyFont="1" applyBorder="1" applyAlignment="1">
      <alignment horizontal="center"/>
    </xf>
    <xf numFmtId="1" fontId="5" fillId="0" borderId="13" xfId="0" applyNumberFormat="1" applyFont="1" applyBorder="1" applyAlignment="1">
      <alignment horizontal="center"/>
    </xf>
    <xf numFmtId="166" fontId="67" fillId="0" borderId="13" xfId="1" applyNumberFormat="1" applyFont="1" applyBorder="1"/>
    <xf numFmtId="0" fontId="4" fillId="0" borderId="0" xfId="0" applyFont="1" applyFill="1" applyBorder="1" applyAlignment="1" applyProtection="1">
      <alignment horizontal="left" vertical="top"/>
    </xf>
    <xf numFmtId="0" fontId="5" fillId="0" borderId="0" xfId="0" applyFont="1" applyFill="1" applyAlignment="1">
      <alignment horizontal="left"/>
    </xf>
    <xf numFmtId="0" fontId="5" fillId="0" borderId="0" xfId="0" applyFont="1" applyFill="1" applyAlignment="1">
      <alignment horizontal="center"/>
    </xf>
    <xf numFmtId="0" fontId="5" fillId="0" borderId="12" xfId="0" applyFont="1" applyBorder="1" applyAlignment="1">
      <alignment horizontal="left"/>
    </xf>
    <xf numFmtId="49" fontId="5" fillId="0" borderId="0" xfId="0" applyNumberFormat="1" applyFont="1" applyFill="1"/>
    <xf numFmtId="0" fontId="69" fillId="0" borderId="0" xfId="0" applyFont="1"/>
    <xf numFmtId="0" fontId="69" fillId="0" borderId="0" xfId="0" applyFont="1" applyAlignment="1">
      <alignment horizontal="center"/>
    </xf>
    <xf numFmtId="0" fontId="70" fillId="0" borderId="0" xfId="43" applyFont="1" applyFill="1" applyAlignment="1">
      <alignment horizontal="left"/>
    </xf>
    <xf numFmtId="0" fontId="10" fillId="0" borderId="0" xfId="43" applyFont="1" applyAlignment="1">
      <alignment horizontal="center"/>
    </xf>
    <xf numFmtId="0" fontId="10" fillId="0" borderId="0" xfId="43" applyFont="1"/>
    <xf numFmtId="0" fontId="71" fillId="66" borderId="0" xfId="43" applyFont="1" applyFill="1" applyBorder="1" applyAlignment="1">
      <alignment horizontal="center" wrapText="1"/>
    </xf>
    <xf numFmtId="0" fontId="71" fillId="66" borderId="18" xfId="43" applyFont="1" applyFill="1" applyBorder="1" applyAlignment="1">
      <alignment horizontal="center" wrapText="1"/>
    </xf>
    <xf numFmtId="0" fontId="69" fillId="0" borderId="0" xfId="0" applyFont="1" applyBorder="1"/>
    <xf numFmtId="17" fontId="10" fillId="0" borderId="25" xfId="43" applyNumberFormat="1" applyFont="1" applyFill="1" applyBorder="1" applyAlignment="1">
      <alignment horizontal="center" vertical="center" wrapText="1"/>
    </xf>
    <xf numFmtId="0" fontId="10" fillId="0" borderId="25" xfId="43" applyFont="1" applyFill="1" applyBorder="1" applyAlignment="1">
      <alignment horizontal="center" vertical="center" wrapText="1"/>
    </xf>
    <xf numFmtId="0" fontId="10" fillId="0" borderId="25" xfId="43" applyFont="1" applyFill="1" applyBorder="1" applyAlignment="1">
      <alignment horizontal="left" vertical="center" wrapText="1"/>
    </xf>
    <xf numFmtId="184" fontId="72" fillId="10" borderId="25" xfId="43" applyNumberFormat="1" applyFont="1" applyFill="1" applyBorder="1" applyAlignment="1">
      <alignment horizontal="center" vertical="center"/>
    </xf>
    <xf numFmtId="0" fontId="10" fillId="10" borderId="25" xfId="43" applyFont="1" applyFill="1" applyBorder="1" applyAlignment="1">
      <alignment horizontal="center" vertical="center"/>
    </xf>
    <xf numFmtId="0" fontId="10" fillId="10" borderId="25" xfId="43" applyFont="1" applyFill="1" applyBorder="1" applyAlignment="1">
      <alignment horizontal="left" vertical="center"/>
    </xf>
    <xf numFmtId="0" fontId="10" fillId="10" borderId="25" xfId="43" applyFont="1" applyFill="1" applyBorder="1" applyAlignment="1">
      <alignment horizontal="left" vertical="center" wrapText="1"/>
    </xf>
    <xf numFmtId="11" fontId="10" fillId="10" borderId="25" xfId="43" applyNumberFormat="1" applyFont="1" applyFill="1" applyBorder="1" applyAlignment="1">
      <alignment horizontal="center" vertical="center"/>
    </xf>
    <xf numFmtId="0" fontId="10" fillId="5" borderId="25" xfId="43" applyFont="1" applyFill="1" applyBorder="1" applyAlignment="1">
      <alignment horizontal="center" vertical="center"/>
    </xf>
    <xf numFmtId="0" fontId="10" fillId="5" borderId="25" xfId="43" applyFont="1" applyFill="1" applyBorder="1" applyAlignment="1">
      <alignment horizontal="left" vertical="center"/>
    </xf>
    <xf numFmtId="0" fontId="10" fillId="5" borderId="25" xfId="43" applyFont="1" applyFill="1" applyBorder="1" applyAlignment="1">
      <alignment horizontal="left" vertical="center" wrapText="1"/>
    </xf>
    <xf numFmtId="3" fontId="10" fillId="5" borderId="25" xfId="43" applyNumberFormat="1" applyFont="1" applyFill="1" applyBorder="1" applyAlignment="1">
      <alignment horizontal="center" vertical="center"/>
    </xf>
    <xf numFmtId="0" fontId="69" fillId="0" borderId="0" xfId="0" applyFont="1" applyBorder="1" applyAlignment="1">
      <alignment vertical="center"/>
    </xf>
    <xf numFmtId="184" fontId="72" fillId="4" borderId="25" xfId="43" applyNumberFormat="1" applyFont="1" applyFill="1" applyBorder="1" applyAlignment="1">
      <alignment horizontal="center" vertical="center"/>
    </xf>
    <xf numFmtId="0" fontId="10" fillId="68" borderId="25" xfId="43" applyFont="1" applyFill="1" applyBorder="1" applyAlignment="1">
      <alignment horizontal="left" vertical="center" wrapText="1"/>
    </xf>
    <xf numFmtId="0" fontId="69" fillId="0" borderId="0" xfId="0" applyFont="1" applyBorder="1" applyAlignment="1">
      <alignment vertical="center" wrapText="1"/>
    </xf>
    <xf numFmtId="0" fontId="10" fillId="4" borderId="25" xfId="43" applyFont="1" applyFill="1" applyBorder="1" applyAlignment="1">
      <alignment horizontal="center" vertical="center"/>
    </xf>
    <xf numFmtId="0" fontId="69" fillId="0" borderId="0" xfId="0" applyFont="1" applyFill="1" applyBorder="1" applyAlignment="1">
      <alignment vertical="center" wrapText="1"/>
    </xf>
    <xf numFmtId="0" fontId="73" fillId="0" borderId="0" xfId="271" applyFont="1" applyAlignment="1">
      <alignment wrapText="1"/>
    </xf>
    <xf numFmtId="1" fontId="10" fillId="10" borderId="25" xfId="43" applyNumberFormat="1" applyFont="1" applyFill="1" applyBorder="1" applyAlignment="1">
      <alignment horizontal="center" vertical="center"/>
    </xf>
    <xf numFmtId="165" fontId="10" fillId="10" borderId="25" xfId="43" applyNumberFormat="1" applyFont="1" applyFill="1" applyBorder="1" applyAlignment="1">
      <alignment horizontal="center" vertical="center"/>
    </xf>
    <xf numFmtId="0" fontId="74" fillId="0" borderId="0" xfId="0" applyFont="1"/>
    <xf numFmtId="0" fontId="69" fillId="0" borderId="15" xfId="0" applyFont="1" applyBorder="1" applyAlignment="1">
      <alignment vertical="center"/>
    </xf>
    <xf numFmtId="0" fontId="10" fillId="10" borderId="25" xfId="43" applyFont="1" applyFill="1" applyBorder="1" applyAlignment="1">
      <alignment horizontal="left" vertical="top" wrapText="1"/>
    </xf>
    <xf numFmtId="184" fontId="10" fillId="5" borderId="25" xfId="43" applyNumberFormat="1" applyFont="1" applyFill="1" applyBorder="1" applyAlignment="1">
      <alignment horizontal="center" vertical="center"/>
    </xf>
    <xf numFmtId="11" fontId="10" fillId="5" borderId="25" xfId="43" applyNumberFormat="1" applyFont="1" applyFill="1" applyBorder="1" applyAlignment="1">
      <alignment horizontal="center" vertical="center"/>
    </xf>
    <xf numFmtId="0" fontId="10" fillId="5" borderId="25" xfId="130" applyFont="1" applyFill="1" applyBorder="1" applyAlignment="1">
      <alignment horizontal="center" vertical="center" wrapText="1"/>
    </xf>
    <xf numFmtId="0" fontId="75" fillId="5" borderId="25" xfId="130" applyFont="1" applyFill="1" applyBorder="1" applyAlignment="1">
      <alignment horizontal="left" vertical="center" wrapText="1"/>
    </xf>
    <xf numFmtId="0" fontId="76" fillId="5" borderId="25" xfId="43" applyFont="1" applyFill="1" applyBorder="1" applyAlignment="1">
      <alignment horizontal="center" vertical="center"/>
    </xf>
    <xf numFmtId="2" fontId="10" fillId="5" borderId="25" xfId="43" applyNumberFormat="1" applyFont="1" applyFill="1" applyBorder="1" applyAlignment="1">
      <alignment horizontal="center" vertical="center" wrapText="1"/>
    </xf>
    <xf numFmtId="0" fontId="10" fillId="5" borderId="25" xfId="43" applyFont="1" applyFill="1" applyBorder="1" applyAlignment="1" applyProtection="1">
      <alignment horizontal="center" vertical="center" wrapText="1"/>
    </xf>
    <xf numFmtId="0" fontId="10" fillId="5" borderId="25" xfId="43" applyFont="1" applyFill="1" applyBorder="1" applyAlignment="1" applyProtection="1">
      <alignment horizontal="left" vertical="center" wrapText="1"/>
    </xf>
    <xf numFmtId="184" fontId="10" fillId="10" borderId="25" xfId="43" applyNumberFormat="1" applyFont="1" applyFill="1" applyBorder="1" applyAlignment="1">
      <alignment horizontal="center" vertical="center"/>
    </xf>
    <xf numFmtId="17" fontId="10" fillId="5" borderId="25" xfId="43" applyNumberFormat="1" applyFont="1" applyFill="1" applyBorder="1" applyAlignment="1">
      <alignment horizontal="center" vertical="center"/>
    </xf>
    <xf numFmtId="17" fontId="10" fillId="10" borderId="25" xfId="43" applyNumberFormat="1" applyFont="1" applyFill="1" applyBorder="1" applyAlignment="1">
      <alignment horizontal="center" vertical="center"/>
    </xf>
    <xf numFmtId="174" fontId="10" fillId="5" borderId="25" xfId="43" applyNumberFormat="1" applyFont="1" applyFill="1" applyBorder="1" applyAlignment="1">
      <alignment horizontal="center" vertical="center"/>
    </xf>
    <xf numFmtId="0" fontId="10" fillId="5" borderId="25" xfId="130" applyFont="1" applyFill="1" applyBorder="1" applyAlignment="1">
      <alignment horizontal="left" vertical="center" wrapText="1"/>
    </xf>
    <xf numFmtId="11" fontId="10" fillId="5" borderId="25" xfId="43" applyNumberFormat="1" applyFont="1" applyFill="1" applyBorder="1" applyAlignment="1">
      <alignment horizontal="left" vertical="center"/>
    </xf>
    <xf numFmtId="0" fontId="10" fillId="5" borderId="25" xfId="43" applyNumberFormat="1" applyFont="1" applyFill="1" applyBorder="1" applyAlignment="1" applyProtection="1">
      <alignment horizontal="center" vertical="center"/>
    </xf>
    <xf numFmtId="0" fontId="10" fillId="5" borderId="25" xfId="43" applyFont="1" applyFill="1" applyBorder="1"/>
    <xf numFmtId="0" fontId="10" fillId="5" borderId="25" xfId="43" applyFont="1" applyFill="1" applyBorder="1" applyAlignment="1">
      <alignment horizontal="center"/>
    </xf>
    <xf numFmtId="11" fontId="10" fillId="5" borderId="25" xfId="43" applyNumberFormat="1" applyFont="1" applyFill="1" applyBorder="1" applyAlignment="1" applyProtection="1">
      <alignment horizontal="center" vertical="center"/>
    </xf>
    <xf numFmtId="0" fontId="10" fillId="5" borderId="25" xfId="43" applyNumberFormat="1" applyFont="1" applyFill="1" applyBorder="1" applyAlignment="1" applyProtection="1">
      <alignment horizontal="center" vertical="center" wrapText="1"/>
    </xf>
    <xf numFmtId="11" fontId="10" fillId="5" borderId="25" xfId="43" applyNumberFormat="1" applyFont="1" applyFill="1" applyBorder="1" applyAlignment="1" applyProtection="1">
      <alignment horizontal="center" vertical="center" wrapText="1"/>
    </xf>
    <xf numFmtId="11" fontId="10" fillId="5" borderId="25" xfId="43" applyNumberFormat="1" applyFont="1" applyFill="1" applyBorder="1" applyAlignment="1" applyProtection="1">
      <alignment horizontal="left" vertical="center"/>
    </xf>
    <xf numFmtId="1" fontId="10" fillId="5" borderId="25" xfId="43" applyNumberFormat="1" applyFont="1" applyFill="1" applyBorder="1" applyAlignment="1" applyProtection="1">
      <alignment horizontal="center" vertical="center" wrapText="1"/>
    </xf>
    <xf numFmtId="1" fontId="10" fillId="5" borderId="25" xfId="43" applyNumberFormat="1" applyFont="1" applyFill="1" applyBorder="1" applyAlignment="1" applyProtection="1">
      <alignment horizontal="center" vertical="center"/>
    </xf>
    <xf numFmtId="14" fontId="10" fillId="5" borderId="25" xfId="130" applyNumberFormat="1" applyFont="1" applyFill="1" applyBorder="1" applyAlignment="1">
      <alignment horizontal="center" vertical="center" wrapText="1"/>
    </xf>
    <xf numFmtId="14" fontId="10" fillId="10" borderId="25" xfId="43" applyNumberFormat="1" applyFont="1" applyFill="1" applyBorder="1" applyAlignment="1">
      <alignment horizontal="center" vertical="center"/>
    </xf>
    <xf numFmtId="14" fontId="10" fillId="5" borderId="25" xfId="43" applyNumberFormat="1" applyFont="1" applyFill="1" applyBorder="1" applyAlignment="1">
      <alignment horizontal="center" vertical="center"/>
    </xf>
    <xf numFmtId="0" fontId="10" fillId="5" borderId="25" xfId="43" applyFont="1" applyFill="1" applyBorder="1" applyAlignment="1" applyProtection="1">
      <alignment horizontal="left" vertical="center"/>
    </xf>
    <xf numFmtId="49" fontId="10" fillId="5" borderId="25" xfId="43" applyNumberFormat="1" applyFont="1" applyFill="1" applyBorder="1" applyAlignment="1" applyProtection="1">
      <alignment horizontal="center" vertical="center" wrapText="1"/>
    </xf>
    <xf numFmtId="0" fontId="10" fillId="10" borderId="25" xfId="43" applyNumberFormat="1" applyFont="1" applyFill="1" applyBorder="1" applyAlignment="1" applyProtection="1">
      <alignment horizontal="center" vertical="center" wrapText="1"/>
    </xf>
    <xf numFmtId="0" fontId="10" fillId="10" borderId="25" xfId="43" applyFont="1" applyFill="1" applyBorder="1" applyAlignment="1" applyProtection="1">
      <alignment horizontal="left" vertical="center" wrapText="1"/>
    </xf>
    <xf numFmtId="168" fontId="10" fillId="10" borderId="25" xfId="43" applyNumberFormat="1" applyFont="1" applyFill="1" applyBorder="1" applyAlignment="1" applyProtection="1">
      <alignment horizontal="center" vertical="center" wrapText="1"/>
    </xf>
    <xf numFmtId="2" fontId="10" fillId="10" borderId="25" xfId="43" applyNumberFormat="1" applyFont="1" applyFill="1" applyBorder="1" applyAlignment="1" applyProtection="1">
      <alignment horizontal="center" vertical="center" wrapText="1"/>
    </xf>
    <xf numFmtId="1" fontId="10" fillId="10" borderId="25" xfId="43" applyNumberFormat="1" applyFont="1" applyFill="1" applyBorder="1" applyAlignment="1" applyProtection="1">
      <alignment horizontal="center" vertical="center" wrapText="1"/>
    </xf>
    <xf numFmtId="167" fontId="10" fillId="10" borderId="25" xfId="43" applyNumberFormat="1" applyFont="1" applyFill="1" applyBorder="1" applyAlignment="1" applyProtection="1">
      <alignment horizontal="center" vertical="center" wrapText="1"/>
    </xf>
    <xf numFmtId="0" fontId="10" fillId="10" borderId="25" xfId="43" applyNumberFormat="1" applyFont="1" applyFill="1" applyBorder="1" applyAlignment="1" applyProtection="1">
      <alignment horizontal="center" vertical="center"/>
    </xf>
    <xf numFmtId="0" fontId="10" fillId="10" borderId="25" xfId="43" applyFont="1" applyFill="1" applyBorder="1" applyAlignment="1" applyProtection="1">
      <alignment horizontal="left" vertical="center"/>
    </xf>
    <xf numFmtId="0" fontId="10" fillId="10" borderId="25" xfId="43" applyFont="1" applyFill="1" applyBorder="1" applyAlignment="1" applyProtection="1">
      <alignment horizontal="center" vertical="center" wrapText="1"/>
    </xf>
    <xf numFmtId="174" fontId="10" fillId="10" borderId="25" xfId="43" applyNumberFormat="1" applyFont="1" applyFill="1" applyBorder="1" applyAlignment="1" applyProtection="1">
      <alignment horizontal="center" vertical="center" wrapText="1"/>
    </xf>
    <xf numFmtId="165" fontId="10" fillId="10" borderId="25" xfId="43" applyNumberFormat="1" applyFont="1" applyFill="1" applyBorder="1" applyAlignment="1" applyProtection="1">
      <alignment horizontal="center" vertical="center" wrapText="1"/>
    </xf>
    <xf numFmtId="0" fontId="77" fillId="10" borderId="25" xfId="43" applyFont="1" applyFill="1" applyBorder="1" applyAlignment="1">
      <alignment horizontal="left" vertical="center"/>
    </xf>
    <xf numFmtId="0" fontId="77" fillId="10" borderId="25" xfId="43" applyFont="1" applyFill="1" applyBorder="1" applyAlignment="1">
      <alignment horizontal="center" vertical="center"/>
    </xf>
    <xf numFmtId="174" fontId="10" fillId="5" borderId="25" xfId="43" applyNumberFormat="1" applyFont="1" applyFill="1" applyBorder="1" applyAlignment="1" applyProtection="1">
      <alignment horizontal="center" vertical="center" wrapText="1"/>
    </xf>
    <xf numFmtId="14" fontId="10" fillId="10" borderId="25" xfId="43" applyNumberFormat="1" applyFont="1" applyFill="1" applyBorder="1" applyAlignment="1" applyProtection="1">
      <alignment horizontal="center" vertical="center"/>
    </xf>
    <xf numFmtId="11" fontId="10" fillId="10" borderId="25" xfId="43" applyNumberFormat="1" applyFont="1" applyFill="1" applyBorder="1" applyAlignment="1" applyProtection="1">
      <alignment horizontal="center" vertical="center"/>
    </xf>
    <xf numFmtId="0" fontId="10" fillId="10" borderId="25" xfId="43" applyFont="1" applyFill="1" applyBorder="1" applyAlignment="1" applyProtection="1">
      <alignment horizontal="center" vertical="center"/>
    </xf>
    <xf numFmtId="0" fontId="72" fillId="10" borderId="25" xfId="130" applyFont="1" applyFill="1" applyBorder="1" applyAlignment="1">
      <alignment vertical="center" wrapText="1"/>
    </xf>
    <xf numFmtId="0" fontId="72" fillId="10" borderId="25" xfId="130" applyFont="1" applyFill="1" applyBorder="1" applyAlignment="1">
      <alignment horizontal="left" vertical="center" wrapText="1"/>
    </xf>
    <xf numFmtId="0" fontId="72" fillId="10" borderId="25" xfId="130" applyFont="1" applyFill="1" applyBorder="1" applyAlignment="1">
      <alignment horizontal="center" vertical="center" wrapText="1"/>
    </xf>
    <xf numFmtId="14" fontId="10" fillId="5" borderId="25" xfId="43" applyNumberFormat="1" applyFont="1" applyFill="1" applyBorder="1" applyAlignment="1">
      <alignment horizontal="center" vertical="center" wrapText="1"/>
    </xf>
    <xf numFmtId="0" fontId="10" fillId="5" borderId="25" xfId="43" applyFont="1" applyFill="1" applyBorder="1" applyAlignment="1">
      <alignment horizontal="center" vertical="center" wrapText="1"/>
    </xf>
    <xf numFmtId="0" fontId="10" fillId="10" borderId="25" xfId="43" applyFont="1" applyFill="1" applyBorder="1" applyAlignment="1">
      <alignment horizontal="center" vertical="center" wrapText="1"/>
    </xf>
    <xf numFmtId="174" fontId="10" fillId="5" borderId="25" xfId="43" applyNumberFormat="1" applyFont="1" applyFill="1" applyBorder="1" applyAlignment="1">
      <alignment horizontal="center" vertical="center" wrapText="1"/>
    </xf>
    <xf numFmtId="0" fontId="10" fillId="10" borderId="25" xfId="43" applyNumberFormat="1" applyFont="1" applyFill="1" applyBorder="1" applyAlignment="1" applyProtection="1">
      <alignment horizontal="center" vertical="center" wrapText="1"/>
      <protection locked="0"/>
    </xf>
    <xf numFmtId="0" fontId="10" fillId="5" borderId="25" xfId="43" applyFont="1" applyFill="1" applyBorder="1" applyAlignment="1" applyProtection="1">
      <alignment horizontal="left" vertical="center" wrapText="1"/>
      <protection locked="0"/>
    </xf>
    <xf numFmtId="0" fontId="10" fillId="0" borderId="0" xfId="43" applyFont="1" applyFill="1" applyAlignment="1">
      <alignment horizontal="center" vertical="center"/>
    </xf>
    <xf numFmtId="0" fontId="10" fillId="0" borderId="0" xfId="43" applyFont="1" applyFill="1" applyAlignment="1">
      <alignment horizontal="left" vertical="center"/>
    </xf>
    <xf numFmtId="11" fontId="5" fillId="0" borderId="13" xfId="0" applyNumberFormat="1" applyFont="1" applyFill="1" applyBorder="1"/>
    <xf numFmtId="17" fontId="21" fillId="0" borderId="25" xfId="43" applyNumberFormat="1" applyFont="1" applyFill="1" applyBorder="1" applyAlignment="1">
      <alignment horizontal="center" vertical="center" wrapText="1"/>
    </xf>
    <xf numFmtId="0" fontId="21" fillId="0" borderId="25" xfId="43" applyFont="1" applyFill="1" applyBorder="1" applyAlignment="1">
      <alignment horizontal="center" vertical="center" wrapText="1"/>
    </xf>
    <xf numFmtId="0" fontId="21" fillId="0" borderId="25" xfId="43" applyFont="1" applyFill="1" applyBorder="1" applyAlignment="1">
      <alignment horizontal="left" vertical="center" wrapText="1"/>
    </xf>
    <xf numFmtId="11" fontId="21" fillId="0" borderId="25" xfId="43" applyNumberFormat="1" applyFont="1" applyFill="1" applyBorder="1" applyAlignment="1">
      <alignment horizontal="center" vertical="center" wrapText="1"/>
    </xf>
    <xf numFmtId="11" fontId="21" fillId="0" borderId="25" xfId="43" applyNumberFormat="1" applyFont="1" applyFill="1" applyBorder="1" applyAlignment="1">
      <alignment horizontal="left" vertical="center" wrapText="1"/>
    </xf>
    <xf numFmtId="186" fontId="21" fillId="0" borderId="25" xfId="43" applyNumberFormat="1" applyFont="1" applyFill="1" applyBorder="1" applyAlignment="1">
      <alignment horizontal="center" vertical="center" wrapText="1"/>
    </xf>
    <xf numFmtId="49" fontId="21" fillId="0" borderId="25" xfId="43" applyNumberFormat="1" applyFont="1" applyFill="1" applyBorder="1" applyAlignment="1">
      <alignment horizontal="center" vertical="center" wrapText="1"/>
    </xf>
    <xf numFmtId="184" fontId="78" fillId="10" borderId="25" xfId="43" applyNumberFormat="1" applyFont="1" applyFill="1" applyBorder="1" applyAlignment="1">
      <alignment horizontal="center" vertical="center"/>
    </xf>
    <xf numFmtId="0" fontId="21" fillId="10" borderId="25" xfId="43" applyFont="1" applyFill="1" applyBorder="1" applyAlignment="1">
      <alignment horizontal="center" vertical="center"/>
    </xf>
    <xf numFmtId="0" fontId="21" fillId="10" borderId="25" xfId="43" applyFont="1" applyFill="1" applyBorder="1" applyAlignment="1">
      <alignment horizontal="left" vertical="center"/>
    </xf>
    <xf numFmtId="0" fontId="21" fillId="10" borderId="25" xfId="43" applyFont="1" applyFill="1" applyBorder="1" applyAlignment="1">
      <alignment horizontal="left" vertical="center" wrapText="1"/>
    </xf>
    <xf numFmtId="184" fontId="78" fillId="10" borderId="25" xfId="43" applyNumberFormat="1" applyFont="1" applyFill="1" applyBorder="1" applyAlignment="1">
      <alignment horizontal="left" vertical="center"/>
    </xf>
    <xf numFmtId="184" fontId="78" fillId="10" borderId="25" xfId="43" applyNumberFormat="1" applyFont="1" applyFill="1" applyBorder="1" applyAlignment="1">
      <alignment horizontal="left" vertical="center" wrapText="1"/>
    </xf>
    <xf numFmtId="11" fontId="21" fillId="10" borderId="25" xfId="43" applyNumberFormat="1" applyFont="1" applyFill="1" applyBorder="1" applyAlignment="1">
      <alignment horizontal="center" vertical="center"/>
    </xf>
    <xf numFmtId="184" fontId="78" fillId="5" borderId="25" xfId="43" applyNumberFormat="1" applyFont="1" applyFill="1" applyBorder="1" applyAlignment="1">
      <alignment horizontal="center" vertical="center"/>
    </xf>
    <xf numFmtId="0" fontId="21" fillId="5" borderId="25" xfId="43" applyFont="1" applyFill="1" applyBorder="1" applyAlignment="1">
      <alignment horizontal="center" vertical="center"/>
    </xf>
    <xf numFmtId="0" fontId="21" fillId="5" borderId="25" xfId="43" applyFont="1" applyFill="1" applyBorder="1" applyAlignment="1">
      <alignment horizontal="left" vertical="center"/>
    </xf>
    <xf numFmtId="0" fontId="21" fillId="5" borderId="25" xfId="43" applyFont="1" applyFill="1" applyBorder="1" applyAlignment="1">
      <alignment horizontal="left" vertical="center" wrapText="1"/>
    </xf>
    <xf numFmtId="184" fontId="78" fillId="5" borderId="25" xfId="43" applyNumberFormat="1" applyFont="1" applyFill="1" applyBorder="1" applyAlignment="1">
      <alignment horizontal="left" vertical="center" wrapText="1"/>
    </xf>
    <xf numFmtId="184" fontId="78" fillId="5" borderId="25" xfId="43" applyNumberFormat="1" applyFont="1" applyFill="1" applyBorder="1" applyAlignment="1">
      <alignment horizontal="left" vertical="center"/>
    </xf>
    <xf numFmtId="184" fontId="62" fillId="5" borderId="25" xfId="271" applyNumberFormat="1" applyFont="1" applyFill="1" applyBorder="1" applyAlignment="1">
      <alignment horizontal="left" vertical="center" wrapText="1"/>
    </xf>
    <xf numFmtId="168" fontId="21" fillId="5" borderId="25" xfId="43" applyNumberFormat="1" applyFont="1" applyFill="1" applyBorder="1" applyAlignment="1">
      <alignment horizontal="center" vertical="center"/>
    </xf>
    <xf numFmtId="3" fontId="21" fillId="5" borderId="25" xfId="43" applyNumberFormat="1" applyFont="1" applyFill="1" applyBorder="1" applyAlignment="1">
      <alignment horizontal="center" vertical="center"/>
    </xf>
    <xf numFmtId="17" fontId="21" fillId="5" borderId="25" xfId="43" applyNumberFormat="1" applyFont="1" applyFill="1" applyBorder="1" applyAlignment="1">
      <alignment horizontal="center" vertical="center" wrapText="1"/>
    </xf>
    <xf numFmtId="0" fontId="21" fillId="5" borderId="25" xfId="43" applyFont="1" applyFill="1" applyBorder="1" applyAlignment="1">
      <alignment horizontal="center" vertical="center" wrapText="1"/>
    </xf>
    <xf numFmtId="11" fontId="21" fillId="5" borderId="25" xfId="43" applyNumberFormat="1" applyFont="1" applyFill="1" applyBorder="1" applyAlignment="1">
      <alignment horizontal="center" vertical="center" wrapText="1"/>
    </xf>
    <xf numFmtId="0" fontId="12" fillId="0" borderId="34" xfId="0" applyFont="1" applyFill="1" applyBorder="1"/>
    <xf numFmtId="0" fontId="12" fillId="0" borderId="34" xfId="0" applyFont="1" applyFill="1" applyBorder="1" applyAlignment="1">
      <alignment wrapText="1"/>
    </xf>
    <xf numFmtId="0" fontId="12" fillId="0" borderId="39" xfId="0" applyFont="1" applyFill="1" applyBorder="1"/>
    <xf numFmtId="2" fontId="12" fillId="0" borderId="0" xfId="0" applyNumberFormat="1" applyFont="1" applyFill="1" applyBorder="1" applyAlignment="1">
      <alignment horizontal="center"/>
    </xf>
    <xf numFmtId="2" fontId="12" fillId="0" borderId="0" xfId="0" quotePrefix="1" applyNumberFormat="1" applyFont="1" applyFill="1" applyBorder="1" applyAlignment="1">
      <alignment horizontal="center"/>
    </xf>
    <xf numFmtId="2" fontId="12" fillId="0" borderId="28" xfId="0" applyNumberFormat="1" applyFont="1" applyFill="1" applyBorder="1" applyAlignment="1">
      <alignment horizontal="center"/>
    </xf>
    <xf numFmtId="2" fontId="12" fillId="0" borderId="104" xfId="0" applyNumberFormat="1" applyFont="1" applyFill="1" applyBorder="1" applyAlignment="1">
      <alignment horizontal="center"/>
    </xf>
    <xf numFmtId="2" fontId="12" fillId="0" borderId="40" xfId="0" applyNumberFormat="1" applyFont="1" applyFill="1" applyBorder="1" applyAlignment="1">
      <alignment horizontal="center"/>
    </xf>
    <xf numFmtId="0" fontId="12" fillId="0" borderId="1" xfId="0" applyFont="1" applyBorder="1" applyAlignment="1">
      <alignment horizontal="center"/>
    </xf>
    <xf numFmtId="0" fontId="12" fillId="0" borderId="12" xfId="0" applyFont="1" applyBorder="1" applyAlignment="1">
      <alignment horizontal="left"/>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12" fillId="0" borderId="111" xfId="0" applyFont="1" applyBorder="1" applyAlignment="1">
      <alignment horizontal="center"/>
    </xf>
    <xf numFmtId="0" fontId="12" fillId="0" borderId="111" xfId="0" applyFont="1" applyBorder="1" applyAlignment="1">
      <alignment horizontal="left"/>
    </xf>
    <xf numFmtId="0" fontId="12" fillId="0" borderId="0" xfId="0" applyFont="1" applyBorder="1" applyAlignment="1">
      <alignment horizontal="center"/>
    </xf>
    <xf numFmtId="0" fontId="12" fillId="0" borderId="0" xfId="0" applyFont="1" applyBorder="1" applyAlignment="1">
      <alignment horizontal="left"/>
    </xf>
    <xf numFmtId="0" fontId="80" fillId="0" borderId="90" xfId="0" applyFont="1" applyBorder="1"/>
    <xf numFmtId="0" fontId="80" fillId="0" borderId="13" xfId="0" applyFont="1" applyBorder="1"/>
    <xf numFmtId="11" fontId="80" fillId="0" borderId="90" xfId="0" applyNumberFormat="1" applyFont="1" applyBorder="1"/>
    <xf numFmtId="11" fontId="80" fillId="0" borderId="13" xfId="0" applyNumberFormat="1" applyFont="1" applyBorder="1"/>
    <xf numFmtId="0" fontId="65" fillId="0" borderId="90" xfId="0" applyFont="1" applyBorder="1"/>
    <xf numFmtId="0" fontId="65" fillId="0" borderId="13" xfId="0" applyFont="1" applyBorder="1"/>
    <xf numFmtId="11" fontId="65" fillId="0" borderId="90" xfId="0" applyNumberFormat="1" applyFont="1" applyBorder="1"/>
    <xf numFmtId="11" fontId="65" fillId="0" borderId="13" xfId="0" applyNumberFormat="1" applyFont="1" applyBorder="1"/>
    <xf numFmtId="11" fontId="12" fillId="0" borderId="89" xfId="1" applyNumberFormat="1" applyFont="1" applyFill="1" applyBorder="1"/>
    <xf numFmtId="11" fontId="12" fillId="0" borderId="89" xfId="1" applyNumberFormat="1" applyFont="1" applyBorder="1"/>
    <xf numFmtId="11" fontId="12" fillId="0" borderId="109" xfId="1" applyNumberFormat="1" applyFont="1" applyFill="1" applyBorder="1"/>
    <xf numFmtId="11" fontId="12" fillId="0" borderId="101" xfId="1" applyNumberFormat="1" applyFont="1" applyFill="1" applyBorder="1"/>
    <xf numFmtId="11" fontId="12" fillId="0" borderId="112" xfId="1" applyNumberFormat="1" applyFont="1" applyBorder="1"/>
    <xf numFmtId="0" fontId="2" fillId="0" borderId="20" xfId="0" applyFont="1" applyBorder="1" applyAlignment="1">
      <alignment horizontal="left"/>
    </xf>
    <xf numFmtId="0" fontId="0" fillId="0" borderId="0" xfId="0" applyFont="1" applyBorder="1" applyAlignment="1" applyProtection="1">
      <alignment horizontal="center" wrapText="1"/>
    </xf>
    <xf numFmtId="0" fontId="12" fillId="0" borderId="17" xfId="0" applyFont="1" applyBorder="1" applyAlignment="1">
      <alignment horizontal="left" vertical="center" wrapText="1" readingOrder="1"/>
    </xf>
    <xf numFmtId="0" fontId="12" fillId="0" borderId="0" xfId="0" applyFont="1" applyBorder="1" applyAlignment="1">
      <alignment horizontal="left" vertical="center" wrapText="1" readingOrder="1"/>
    </xf>
    <xf numFmtId="0" fontId="12" fillId="0" borderId="18" xfId="0" applyFont="1" applyBorder="1" applyAlignment="1">
      <alignment horizontal="left" vertical="center" wrapText="1" readingOrder="1"/>
    </xf>
    <xf numFmtId="0" fontId="7" fillId="0" borderId="14" xfId="0" applyFont="1" applyBorder="1" applyAlignment="1">
      <alignment horizontal="left" vertical="center" wrapText="1" readingOrder="1"/>
    </xf>
    <xf numFmtId="0" fontId="7" fillId="0" borderId="15" xfId="0" applyFont="1" applyBorder="1" applyAlignment="1">
      <alignment horizontal="left" vertical="center" wrapText="1" readingOrder="1"/>
    </xf>
    <xf numFmtId="0" fontId="7" fillId="0" borderId="16" xfId="0" applyFont="1" applyBorder="1" applyAlignment="1">
      <alignment horizontal="left" vertical="center" wrapText="1" readingOrder="1"/>
    </xf>
    <xf numFmtId="0" fontId="8" fillId="4" borderId="17" xfId="0" applyFont="1" applyFill="1" applyBorder="1" applyAlignment="1">
      <alignment horizontal="left" vertical="center" indent="1" readingOrder="1"/>
    </xf>
    <xf numFmtId="0" fontId="8" fillId="4" borderId="0" xfId="0" applyFont="1" applyFill="1" applyBorder="1" applyAlignment="1">
      <alignment horizontal="left" vertical="center" indent="1" readingOrder="1"/>
    </xf>
    <xf numFmtId="0" fontId="8" fillId="9" borderId="17" xfId="0" applyFont="1" applyFill="1" applyBorder="1" applyAlignment="1">
      <alignment horizontal="left" vertical="center" indent="1" readingOrder="1"/>
    </xf>
    <xf numFmtId="0" fontId="8" fillId="9" borderId="0" xfId="0" applyFont="1" applyFill="1" applyBorder="1" applyAlignment="1">
      <alignment horizontal="left" vertical="center" indent="1" readingOrder="1"/>
    </xf>
    <xf numFmtId="0" fontId="4" fillId="0" borderId="17" xfId="0" applyFont="1" applyBorder="1" applyAlignment="1">
      <alignment horizontal="left" vertical="center" wrapText="1" readingOrder="1"/>
    </xf>
    <xf numFmtId="0" fontId="4" fillId="0" borderId="0" xfId="0" applyFont="1" applyBorder="1" applyAlignment="1">
      <alignment horizontal="left" vertical="center" wrapText="1" readingOrder="1"/>
    </xf>
    <xf numFmtId="0" fontId="4" fillId="0" borderId="18" xfId="0" applyFont="1" applyBorder="1" applyAlignment="1">
      <alignment horizontal="left" vertical="center" wrapText="1" readingOrder="1"/>
    </xf>
    <xf numFmtId="0" fontId="23" fillId="0" borderId="17" xfId="0" applyFont="1" applyBorder="1" applyAlignment="1">
      <alignment horizontal="left" vertical="center" wrapText="1" readingOrder="1"/>
    </xf>
    <xf numFmtId="0" fontId="23" fillId="0" borderId="0" xfId="0" applyFont="1" applyBorder="1" applyAlignment="1">
      <alignment horizontal="left" vertical="center" wrapText="1" readingOrder="1"/>
    </xf>
    <xf numFmtId="0" fontId="23" fillId="0" borderId="18" xfId="0" applyFont="1" applyBorder="1" applyAlignment="1">
      <alignment horizontal="left" vertical="center" wrapText="1" readingOrder="1"/>
    </xf>
    <xf numFmtId="0" fontId="8" fillId="8" borderId="17" xfId="0" applyFont="1" applyFill="1" applyBorder="1" applyAlignment="1">
      <alignment horizontal="left" vertical="center" indent="1" readingOrder="1"/>
    </xf>
    <xf numFmtId="0" fontId="8" fillId="8" borderId="0" xfId="0" applyFont="1" applyFill="1" applyBorder="1" applyAlignment="1">
      <alignment horizontal="left" vertical="center" indent="1" readingOrder="1"/>
    </xf>
    <xf numFmtId="0" fontId="7" fillId="0" borderId="14" xfId="0" applyFont="1" applyBorder="1" applyAlignment="1">
      <alignment horizontal="left" vertical="center" readingOrder="1"/>
    </xf>
    <xf numFmtId="0" fontId="7" fillId="0" borderId="15" xfId="0" applyFont="1" applyBorder="1" applyAlignment="1">
      <alignment horizontal="left" vertical="center" readingOrder="1"/>
    </xf>
    <xf numFmtId="0" fontId="7" fillId="0" borderId="16" xfId="0" applyFont="1" applyBorder="1" applyAlignment="1">
      <alignment horizontal="left" vertical="center" readingOrder="1"/>
    </xf>
    <xf numFmtId="0" fontId="7" fillId="0" borderId="17" xfId="0" applyFont="1" applyBorder="1" applyAlignment="1">
      <alignment horizontal="left" vertical="center" readingOrder="1"/>
    </xf>
    <xf numFmtId="0" fontId="7" fillId="0" borderId="0" xfId="0" applyFont="1" applyBorder="1" applyAlignment="1">
      <alignment horizontal="left" vertical="center" readingOrder="1"/>
    </xf>
    <xf numFmtId="0" fontId="7" fillId="0" borderId="18" xfId="0" applyFont="1" applyBorder="1" applyAlignment="1">
      <alignment horizontal="left" vertical="center" readingOrder="1"/>
    </xf>
    <xf numFmtId="0" fontId="23" fillId="0" borderId="17" xfId="0" applyFont="1" applyBorder="1" applyAlignment="1">
      <alignment horizontal="left" vertical="center" readingOrder="1"/>
    </xf>
    <xf numFmtId="0" fontId="23" fillId="0" borderId="0" xfId="0" applyFont="1" applyBorder="1" applyAlignment="1">
      <alignment horizontal="left" vertical="center" readingOrder="1"/>
    </xf>
    <xf numFmtId="0" fontId="23" fillId="0" borderId="18" xfId="0" applyFont="1" applyBorder="1" applyAlignment="1">
      <alignment horizontal="left" vertical="center" readingOrder="1"/>
    </xf>
    <xf numFmtId="0" fontId="0" fillId="0" borderId="0"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59" fillId="0" borderId="0" xfId="0" applyFont="1" applyAlignment="1">
      <alignment horizontal="left" vertical="center" wrapText="1" readingOrder="1"/>
    </xf>
    <xf numFmtId="0" fontId="59" fillId="0" borderId="18" xfId="0" applyFont="1" applyBorder="1" applyAlignment="1">
      <alignment horizontal="left" vertical="center" wrapText="1" readingOrder="1"/>
    </xf>
    <xf numFmtId="0" fontId="23" fillId="0" borderId="19" xfId="0" applyFont="1" applyBorder="1" applyAlignment="1">
      <alignment horizontal="left" vertical="center" wrapText="1"/>
    </xf>
    <xf numFmtId="0" fontId="23" fillId="0" borderId="20" xfId="0" applyFont="1" applyBorder="1" applyAlignment="1">
      <alignment horizontal="left" vertical="center" wrapText="1"/>
    </xf>
    <xf numFmtId="0" fontId="23" fillId="0" borderId="21" xfId="0" applyFont="1" applyBorder="1" applyAlignment="1">
      <alignment horizontal="left" vertical="center" wrapText="1"/>
    </xf>
    <xf numFmtId="0" fontId="12" fillId="0" borderId="19" xfId="0" applyFont="1" applyBorder="1" applyAlignment="1">
      <alignment horizontal="left" vertical="center" wrapText="1" readingOrder="1"/>
    </xf>
    <xf numFmtId="0" fontId="12" fillId="0" borderId="20" xfId="0" applyFont="1" applyBorder="1" applyAlignment="1">
      <alignment horizontal="left" vertical="center" wrapText="1" readingOrder="1"/>
    </xf>
    <xf numFmtId="0" fontId="12" fillId="0" borderId="21" xfId="0" applyFont="1" applyBorder="1" applyAlignment="1">
      <alignment horizontal="left" vertical="center" wrapText="1" readingOrder="1"/>
    </xf>
    <xf numFmtId="0" fontId="11" fillId="0" borderId="17" xfId="0" applyFont="1" applyBorder="1" applyAlignment="1">
      <alignment horizontal="left" vertical="center" readingOrder="1"/>
    </xf>
    <xf numFmtId="0" fontId="11" fillId="0" borderId="0" xfId="0" applyFont="1" applyBorder="1" applyAlignment="1">
      <alignment horizontal="left" vertical="center" readingOrder="1"/>
    </xf>
    <xf numFmtId="0" fontId="11" fillId="0" borderId="18" xfId="0" applyFont="1" applyBorder="1" applyAlignment="1">
      <alignment horizontal="left" vertical="center" readingOrder="1"/>
    </xf>
    <xf numFmtId="0" fontId="11" fillId="0" borderId="14" xfId="0" applyFont="1" applyBorder="1" applyAlignment="1">
      <alignment horizontal="left" vertical="center" readingOrder="1"/>
    </xf>
    <xf numFmtId="0" fontId="11" fillId="0" borderId="15" xfId="0" applyFont="1" applyBorder="1" applyAlignment="1">
      <alignment horizontal="left" vertical="center" readingOrder="1"/>
    </xf>
    <xf numFmtId="0" fontId="11" fillId="0" borderId="16" xfId="0" applyFont="1" applyBorder="1" applyAlignment="1">
      <alignment horizontal="left" vertical="center" readingOrder="1"/>
    </xf>
    <xf numFmtId="0" fontId="23" fillId="0" borderId="48" xfId="0" applyFont="1" applyBorder="1" applyAlignment="1">
      <alignment horizontal="left" vertical="center" wrapText="1" readingOrder="1"/>
    </xf>
    <xf numFmtId="0" fontId="23" fillId="0" borderId="110" xfId="0" applyFont="1" applyBorder="1" applyAlignment="1">
      <alignment horizontal="left" vertical="center" wrapText="1" readingOrder="1"/>
    </xf>
    <xf numFmtId="0" fontId="23" fillId="0" borderId="47" xfId="0" applyFont="1" applyBorder="1" applyAlignment="1">
      <alignment horizontal="left" vertical="center" wrapText="1" readingOrder="1"/>
    </xf>
    <xf numFmtId="3" fontId="10" fillId="12" borderId="46" xfId="0" applyNumberFormat="1" applyFont="1" applyFill="1" applyBorder="1" applyAlignment="1" applyProtection="1">
      <alignment horizontal="right" vertical="center"/>
      <protection locked="0"/>
    </xf>
    <xf numFmtId="3" fontId="10" fillId="12" borderId="47" xfId="0" applyNumberFormat="1" applyFont="1" applyFill="1" applyBorder="1" applyAlignment="1" applyProtection="1">
      <alignment horizontal="right" vertical="center"/>
      <protection locked="0"/>
    </xf>
    <xf numFmtId="3" fontId="10" fillId="0" borderId="48" xfId="2" applyNumberFormat="1" applyFont="1" applyFill="1" applyBorder="1" applyAlignment="1" applyProtection="1">
      <alignment horizontal="right" vertical="center"/>
    </xf>
    <xf numFmtId="3" fontId="10" fillId="0" borderId="49" xfId="2" applyNumberFormat="1" applyFont="1" applyFill="1" applyBorder="1" applyAlignment="1" applyProtection="1">
      <alignment horizontal="right" vertical="center"/>
    </xf>
    <xf numFmtId="3" fontId="10" fillId="12" borderId="52" xfId="0" applyNumberFormat="1" applyFont="1" applyFill="1" applyBorder="1" applyAlignment="1" applyProtection="1">
      <alignment horizontal="right" vertical="center"/>
      <protection locked="0"/>
    </xf>
    <xf numFmtId="3" fontId="10" fillId="12" borderId="53" xfId="0" applyNumberFormat="1" applyFont="1" applyFill="1" applyBorder="1" applyAlignment="1" applyProtection="1">
      <alignment horizontal="right" vertical="center"/>
      <protection locked="0"/>
    </xf>
    <xf numFmtId="0" fontId="10" fillId="0" borderId="0" xfId="0" applyFont="1" applyAlignment="1" applyProtection="1">
      <alignment horizontal="left" vertical="center" wrapText="1"/>
    </xf>
    <xf numFmtId="0" fontId="5" fillId="15" borderId="41" xfId="0" applyFont="1" applyFill="1" applyBorder="1" applyAlignment="1">
      <alignment horizontal="center" vertical="center" wrapText="1"/>
    </xf>
    <xf numFmtId="0" fontId="0" fillId="15" borderId="39" xfId="0" applyFill="1" applyBorder="1" applyAlignment="1">
      <alignment horizontal="center" vertical="center" wrapText="1"/>
    </xf>
    <xf numFmtId="0" fontId="5" fillId="15" borderId="42" xfId="0" applyFont="1" applyFill="1" applyBorder="1" applyAlignment="1">
      <alignment horizontal="center" vertical="center" wrapText="1"/>
    </xf>
    <xf numFmtId="0" fontId="0" fillId="15" borderId="45" xfId="0" applyFill="1" applyBorder="1" applyAlignment="1">
      <alignment horizontal="center" vertical="center" wrapText="1"/>
    </xf>
    <xf numFmtId="0" fontId="5" fillId="12" borderId="37" xfId="0" applyFont="1" applyFill="1" applyBorder="1" applyAlignment="1" applyProtection="1">
      <alignment horizontal="left" vertical="center"/>
      <protection locked="0"/>
    </xf>
    <xf numFmtId="0" fontId="5" fillId="12" borderId="15" xfId="0" applyFont="1" applyFill="1" applyBorder="1" applyAlignment="1" applyProtection="1">
      <alignment horizontal="left" vertical="center"/>
      <protection locked="0"/>
    </xf>
    <xf numFmtId="0" fontId="5" fillId="12" borderId="38" xfId="0" applyFont="1" applyFill="1" applyBorder="1" applyAlignment="1" applyProtection="1">
      <alignment horizontal="left" vertical="center"/>
      <protection locked="0"/>
    </xf>
    <xf numFmtId="0" fontId="5" fillId="12" borderId="39" xfId="0" applyFont="1" applyFill="1" applyBorder="1" applyAlignment="1" applyProtection="1">
      <alignment horizontal="left" vertical="center"/>
      <protection locked="0"/>
    </xf>
    <xf numFmtId="0" fontId="5" fillId="12" borderId="28" xfId="0" applyFont="1" applyFill="1" applyBorder="1" applyAlignment="1" applyProtection="1">
      <alignment horizontal="left" vertical="center"/>
      <protection locked="0"/>
    </xf>
    <xf numFmtId="0" fontId="5" fillId="12" borderId="40" xfId="0" applyFont="1" applyFill="1" applyBorder="1" applyAlignment="1" applyProtection="1">
      <alignment horizontal="left" vertical="center"/>
      <protection locked="0"/>
    </xf>
    <xf numFmtId="49" fontId="18" fillId="0" borderId="2" xfId="0" applyNumberFormat="1" applyFont="1" applyFill="1" applyBorder="1" applyAlignment="1" applyProtection="1">
      <alignment horizontal="center" vertical="center" wrapText="1"/>
    </xf>
    <xf numFmtId="49" fontId="18" fillId="0" borderId="32" xfId="0" applyNumberFormat="1" applyFont="1" applyFill="1" applyBorder="1" applyAlignment="1" applyProtection="1">
      <alignment horizontal="center" vertical="center" wrapText="1"/>
    </xf>
    <xf numFmtId="49" fontId="18" fillId="0" borderId="7" xfId="0" applyNumberFormat="1" applyFont="1" applyFill="1" applyBorder="1" applyAlignment="1" applyProtection="1">
      <alignment horizontal="center" vertical="center" wrapText="1"/>
    </xf>
    <xf numFmtId="49" fontId="18" fillId="0" borderId="35" xfId="0" applyNumberFormat="1" applyFont="1" applyFill="1" applyBorder="1" applyAlignment="1" applyProtection="1">
      <alignment horizontal="center" vertical="center" wrapText="1"/>
    </xf>
    <xf numFmtId="49" fontId="18" fillId="8" borderId="2" xfId="0" applyNumberFormat="1" applyFont="1" applyFill="1" applyBorder="1" applyAlignment="1" applyProtection="1">
      <alignment horizontal="center" vertical="center" wrapText="1"/>
    </xf>
    <xf numFmtId="49" fontId="18" fillId="8" borderId="3" xfId="0" applyNumberFormat="1" applyFont="1" applyFill="1" applyBorder="1" applyAlignment="1" applyProtection="1">
      <alignment horizontal="center" vertical="center" wrapText="1"/>
    </xf>
    <xf numFmtId="49" fontId="18" fillId="8" borderId="32" xfId="0" applyNumberFormat="1" applyFont="1" applyFill="1" applyBorder="1" applyAlignment="1" applyProtection="1">
      <alignment horizontal="center" vertical="center" wrapText="1"/>
    </xf>
    <xf numFmtId="49" fontId="18" fillId="8" borderId="25" xfId="0" applyNumberFormat="1"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wrapText="1"/>
    </xf>
    <xf numFmtId="0" fontId="10" fillId="8" borderId="5" xfId="0" applyFont="1" applyFill="1" applyBorder="1" applyAlignment="1" applyProtection="1">
      <alignment horizontal="center" vertical="center" wrapText="1"/>
    </xf>
    <xf numFmtId="0" fontId="10" fillId="8" borderId="25" xfId="0" applyFont="1" applyFill="1" applyBorder="1" applyAlignment="1" applyProtection="1">
      <alignment horizontal="center" vertical="center" wrapText="1"/>
    </xf>
    <xf numFmtId="0" fontId="10" fillId="8" borderId="33" xfId="0" applyFont="1" applyFill="1" applyBorder="1" applyAlignment="1" applyProtection="1">
      <alignment horizontal="center" vertical="center" wrapText="1"/>
    </xf>
    <xf numFmtId="49" fontId="18" fillId="8" borderId="8" xfId="0" applyNumberFormat="1" applyFont="1" applyFill="1" applyBorder="1" applyAlignment="1" applyProtection="1">
      <alignment horizontal="center" vertical="center" wrapText="1"/>
    </xf>
    <xf numFmtId="0" fontId="0" fillId="8" borderId="43" xfId="0" applyFill="1" applyBorder="1" applyAlignment="1">
      <alignment horizontal="center" vertical="center" wrapText="1"/>
    </xf>
    <xf numFmtId="49" fontId="18" fillId="8" borderId="7" xfId="0" applyNumberFormat="1" applyFont="1" applyFill="1" applyBorder="1" applyAlignment="1" applyProtection="1">
      <alignment horizontal="center" vertical="center" wrapText="1"/>
    </xf>
    <xf numFmtId="0" fontId="0" fillId="8" borderId="35" xfId="0" applyFill="1" applyBorder="1" applyAlignment="1">
      <alignment horizontal="center" vertical="center" wrapText="1"/>
    </xf>
    <xf numFmtId="0" fontId="10" fillId="13" borderId="8" xfId="0" applyFont="1" applyFill="1" applyBorder="1" applyAlignment="1" applyProtection="1">
      <alignment horizontal="center" vertical="center" wrapText="1"/>
    </xf>
    <xf numFmtId="0" fontId="10" fillId="13" borderId="43" xfId="0" applyFont="1" applyFill="1" applyBorder="1" applyAlignment="1" applyProtection="1">
      <alignment horizontal="center" vertical="center" wrapText="1"/>
    </xf>
    <xf numFmtId="0" fontId="10" fillId="13" borderId="6" xfId="0" applyFont="1" applyFill="1" applyBorder="1" applyAlignment="1" applyProtection="1">
      <alignment horizontal="center" vertical="center" wrapText="1"/>
    </xf>
    <xf numFmtId="0" fontId="10" fillId="13" borderId="44" xfId="0" applyFont="1" applyFill="1" applyBorder="1" applyAlignment="1" applyProtection="1">
      <alignment horizontal="center" vertical="center" wrapText="1"/>
    </xf>
    <xf numFmtId="11" fontId="10" fillId="13" borderId="7" xfId="0" applyNumberFormat="1" applyFont="1" applyFill="1" applyBorder="1" applyAlignment="1" applyProtection="1">
      <alignment horizontal="center" vertical="center" wrapText="1"/>
    </xf>
    <xf numFmtId="11" fontId="10" fillId="13" borderId="35" xfId="0" applyNumberFormat="1" applyFont="1" applyFill="1" applyBorder="1" applyAlignment="1" applyProtection="1">
      <alignment horizontal="center" vertical="center" wrapText="1"/>
    </xf>
    <xf numFmtId="0" fontId="5" fillId="13" borderId="41" xfId="0" applyFont="1" applyFill="1" applyBorder="1" applyAlignment="1">
      <alignment horizontal="center" vertical="center" wrapText="1"/>
    </xf>
    <xf numFmtId="0" fontId="0" fillId="13" borderId="34" xfId="0" applyFill="1" applyBorder="1" applyAlignment="1">
      <alignment horizontal="center" vertical="center" wrapText="1"/>
    </xf>
    <xf numFmtId="0" fontId="5" fillId="13" borderId="42" xfId="0" applyFont="1" applyFill="1" applyBorder="1" applyAlignment="1">
      <alignment horizontal="center" vertical="center" wrapText="1"/>
    </xf>
    <xf numFmtId="0" fontId="0" fillId="13" borderId="45" xfId="0" applyFill="1" applyBorder="1" applyAlignment="1">
      <alignment horizontal="center" vertical="center" wrapText="1"/>
    </xf>
    <xf numFmtId="0" fontId="5" fillId="12" borderId="32" xfId="0" applyFont="1" applyFill="1" applyBorder="1" applyAlignment="1" applyProtection="1">
      <alignment horizontal="left" vertical="center"/>
      <protection locked="0"/>
    </xf>
    <xf numFmtId="0" fontId="5" fillId="12" borderId="33" xfId="0" applyFont="1" applyFill="1" applyBorder="1" applyAlignment="1" applyProtection="1">
      <alignment horizontal="left" vertical="center"/>
      <protection locked="0"/>
    </xf>
    <xf numFmtId="0" fontId="5" fillId="0" borderId="34" xfId="0" applyFont="1" applyFill="1" applyBorder="1" applyAlignment="1" applyProtection="1">
      <alignment horizontal="right" indent="1"/>
    </xf>
    <xf numFmtId="0" fontId="5" fillId="0" borderId="0" xfId="0" applyFont="1" applyFill="1" applyBorder="1" applyAlignment="1" applyProtection="1">
      <alignment horizontal="right" indent="1"/>
    </xf>
    <xf numFmtId="0" fontId="5" fillId="0" borderId="18" xfId="0" applyFont="1" applyFill="1" applyBorder="1" applyAlignment="1" applyProtection="1">
      <alignment horizontal="right" indent="1"/>
    </xf>
    <xf numFmtId="0" fontId="5" fillId="3" borderId="36" xfId="0" applyFont="1" applyFill="1" applyBorder="1" applyAlignment="1" applyProtection="1">
      <alignment horizontal="right" indent="1"/>
    </xf>
    <xf numFmtId="0" fontId="5" fillId="3" borderId="20" xfId="0" applyFont="1" applyFill="1" applyBorder="1" applyAlignment="1" applyProtection="1">
      <alignment horizontal="right" indent="1"/>
    </xf>
    <xf numFmtId="0" fontId="5" fillId="3" borderId="21" xfId="0" applyFont="1" applyFill="1" applyBorder="1" applyAlignment="1" applyProtection="1">
      <alignment horizontal="right" indent="1"/>
    </xf>
    <xf numFmtId="0" fontId="59" fillId="0" borderId="36" xfId="0" applyFont="1" applyBorder="1" applyAlignment="1">
      <alignment horizontal="center"/>
    </xf>
    <xf numFmtId="0" fontId="59" fillId="0" borderId="20" xfId="0" applyFont="1" applyBorder="1" applyAlignment="1">
      <alignment horizontal="center"/>
    </xf>
    <xf numFmtId="0" fontId="59" fillId="0" borderId="21" xfId="0" applyFont="1" applyBorder="1" applyAlignment="1">
      <alignment horizontal="center"/>
    </xf>
    <xf numFmtId="0" fontId="48" fillId="0" borderId="0" xfId="0" applyFont="1" applyAlignment="1">
      <alignment horizontal="left" vertical="center"/>
    </xf>
    <xf numFmtId="0" fontId="21" fillId="0" borderId="0" xfId="0" applyFont="1" applyAlignment="1">
      <alignment horizontal="left" vertical="center"/>
    </xf>
    <xf numFmtId="0" fontId="16" fillId="0" borderId="28" xfId="0" applyFont="1" applyBorder="1" applyAlignment="1" applyProtection="1">
      <alignment horizontal="right" vertical="center"/>
    </xf>
    <xf numFmtId="0" fontId="4" fillId="12" borderId="2" xfId="0" applyFont="1" applyFill="1" applyBorder="1" applyAlignment="1" applyProtection="1">
      <alignment horizontal="left" vertical="center"/>
      <protection locked="0"/>
    </xf>
    <xf numFmtId="0" fontId="5" fillId="12" borderId="5" xfId="0" applyFont="1" applyFill="1" applyBorder="1" applyAlignment="1" applyProtection="1">
      <alignment horizontal="left" vertical="center"/>
      <protection locked="0"/>
    </xf>
    <xf numFmtId="0" fontId="4" fillId="8" borderId="29" xfId="0" applyFont="1" applyFill="1" applyBorder="1" applyAlignment="1" applyProtection="1">
      <alignment horizontal="center" vertical="center"/>
      <protection locked="0"/>
    </xf>
    <xf numFmtId="0" fontId="4" fillId="8" borderId="4" xfId="0" applyFont="1" applyFill="1" applyBorder="1" applyAlignment="1" applyProtection="1">
      <alignment horizontal="center" vertical="center"/>
      <protection locked="0"/>
    </xf>
    <xf numFmtId="0" fontId="4" fillId="8" borderId="30" xfId="0" applyFont="1" applyFill="1" applyBorder="1" applyAlignment="1" applyProtection="1">
      <alignment horizontal="center" vertical="center"/>
      <protection locked="0"/>
    </xf>
    <xf numFmtId="0" fontId="4" fillId="13" borderId="31" xfId="0" applyFont="1" applyFill="1" applyBorder="1" applyAlignment="1" applyProtection="1">
      <alignment horizontal="center" vertical="center"/>
    </xf>
    <xf numFmtId="0" fontId="4" fillId="13" borderId="4" xfId="0" applyFont="1" applyFill="1" applyBorder="1" applyAlignment="1" applyProtection="1">
      <alignment horizontal="center" vertical="center"/>
    </xf>
    <xf numFmtId="0" fontId="4" fillId="13" borderId="30" xfId="0" applyFont="1" applyFill="1" applyBorder="1" applyAlignment="1" applyProtection="1">
      <alignment horizontal="center" vertical="center"/>
    </xf>
    <xf numFmtId="0" fontId="3" fillId="2" borderId="2"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0" fontId="12" fillId="2" borderId="25" xfId="0" applyFont="1" applyFill="1" applyBorder="1" applyAlignment="1">
      <alignment horizontal="center" vertical="center"/>
    </xf>
    <xf numFmtId="0" fontId="60" fillId="0" borderId="0" xfId="0" applyFont="1" applyAlignment="1">
      <alignment horizontal="left"/>
    </xf>
    <xf numFmtId="0" fontId="22" fillId="0" borderId="0" xfId="0" applyFont="1" applyAlignment="1">
      <alignment horizontal="left" vertical="center"/>
    </xf>
    <xf numFmtId="0" fontId="24" fillId="0" borderId="0" xfId="0" applyFont="1" applyAlignment="1">
      <alignment horizontal="left"/>
    </xf>
    <xf numFmtId="0" fontId="12" fillId="0" borderId="34" xfId="0" applyFont="1" applyFill="1" applyBorder="1" applyAlignment="1">
      <alignment horizontal="left"/>
    </xf>
    <xf numFmtId="0" fontId="12" fillId="0" borderId="0" xfId="0" applyFont="1" applyFill="1" applyBorder="1" applyAlignment="1">
      <alignment horizontal="left"/>
    </xf>
    <xf numFmtId="0" fontId="12" fillId="0" borderId="104" xfId="0" applyFont="1" applyFill="1" applyBorder="1" applyAlignment="1">
      <alignment horizontal="left"/>
    </xf>
    <xf numFmtId="0" fontId="61" fillId="0" borderId="20" xfId="0" applyFont="1" applyFill="1" applyBorder="1" applyAlignment="1">
      <alignment horizontal="left" indent="1"/>
    </xf>
    <xf numFmtId="0" fontId="23" fillId="13" borderId="17" xfId="0" applyFont="1" applyFill="1" applyBorder="1" applyAlignment="1">
      <alignment horizontal="left" indent="1"/>
    </xf>
    <xf numFmtId="0" fontId="23" fillId="13" borderId="0" xfId="0" applyFont="1" applyFill="1" applyBorder="1" applyAlignment="1">
      <alignment horizontal="left" indent="1"/>
    </xf>
    <xf numFmtId="0" fontId="23" fillId="13" borderId="18" xfId="0" applyFont="1" applyFill="1" applyBorder="1" applyAlignment="1">
      <alignment horizontal="left" indent="1"/>
    </xf>
    <xf numFmtId="0" fontId="23" fillId="7" borderId="41" xfId="0" applyFont="1" applyFill="1" applyBorder="1" applyAlignment="1">
      <alignment horizontal="left" wrapText="1"/>
    </xf>
    <xf numFmtId="0" fontId="23" fillId="7" borderId="102" xfId="0" applyFont="1" applyFill="1" applyBorder="1" applyAlignment="1">
      <alignment horizontal="left" wrapText="1"/>
    </xf>
    <xf numFmtId="0" fontId="23" fillId="7" borderId="103" xfId="0" applyFont="1" applyFill="1" applyBorder="1" applyAlignment="1">
      <alignment horizontal="left" wrapText="1"/>
    </xf>
    <xf numFmtId="0" fontId="22" fillId="0" borderId="0" xfId="0" applyFont="1" applyAlignment="1">
      <alignment horizontal="left"/>
    </xf>
    <xf numFmtId="0" fontId="8" fillId="7" borderId="14" xfId="0" applyFont="1" applyFill="1" applyBorder="1" applyAlignment="1">
      <alignment horizontal="left" vertical="center"/>
    </xf>
    <xf numFmtId="0" fontId="8" fillId="7" borderId="15" xfId="0" applyFont="1" applyFill="1" applyBorder="1" applyAlignment="1">
      <alignment horizontal="left" vertical="center"/>
    </xf>
    <xf numFmtId="0" fontId="8" fillId="7" borderId="16" xfId="0" applyFont="1" applyFill="1" applyBorder="1" applyAlignment="1">
      <alignment horizontal="left" vertical="center"/>
    </xf>
    <xf numFmtId="0" fontId="23" fillId="0" borderId="0" xfId="0" applyFont="1" applyFill="1" applyAlignment="1">
      <alignment horizontal="left"/>
    </xf>
    <xf numFmtId="0" fontId="23" fillId="11" borderId="14" xfId="0" applyFont="1" applyFill="1" applyBorder="1" applyAlignment="1">
      <alignment horizontal="left"/>
    </xf>
    <xf numFmtId="0" fontId="23" fillId="11" borderId="15" xfId="0" applyFont="1" applyFill="1" applyBorder="1" applyAlignment="1">
      <alignment horizontal="left"/>
    </xf>
    <xf numFmtId="0" fontId="23" fillId="11" borderId="16" xfId="0" applyFont="1" applyFill="1" applyBorder="1" applyAlignment="1">
      <alignment horizontal="left"/>
    </xf>
    <xf numFmtId="0" fontId="4" fillId="7" borderId="0" xfId="0" applyFont="1" applyFill="1" applyBorder="1" applyAlignment="1">
      <alignment horizontal="center"/>
    </xf>
    <xf numFmtId="0" fontId="4" fillId="7" borderId="24" xfId="0" applyFont="1" applyFill="1" applyBorder="1" applyAlignment="1">
      <alignment horizontal="center"/>
    </xf>
    <xf numFmtId="0" fontId="4" fillId="0" borderId="0" xfId="0" applyFont="1" applyAlignment="1">
      <alignment horizontal="left"/>
    </xf>
    <xf numFmtId="0" fontId="68" fillId="0" borderId="0" xfId="0" applyFont="1" applyAlignment="1">
      <alignment horizontal="left"/>
    </xf>
  </cellXfs>
  <cellStyles count="27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Below DL" xfId="44" xr:uid="{00000000-0005-0000-0000-000019000000}"/>
    <cellStyle name="Below DL 2" xfId="45" xr:uid="{00000000-0005-0000-0000-00001A000000}"/>
    <cellStyle name="Below DL 2 2" xfId="46" xr:uid="{00000000-0005-0000-0000-00001B000000}"/>
    <cellStyle name="Calc Done" xfId="47" xr:uid="{00000000-0005-0000-0000-00001C000000}"/>
    <cellStyle name="Calc Done 2" xfId="48" xr:uid="{00000000-0005-0000-0000-00001D000000}"/>
    <cellStyle name="Calc Done 2 2" xfId="49" xr:uid="{00000000-0005-0000-0000-00001E000000}"/>
    <cellStyle name="Calcs OK" xfId="50" xr:uid="{00000000-0005-0000-0000-00001F000000}"/>
    <cellStyle name="Calculation" xfId="13" builtinId="22" customBuiltin="1"/>
    <cellStyle name="Caution" xfId="51" xr:uid="{00000000-0005-0000-0000-000021000000}"/>
    <cellStyle name="Caution 2" xfId="52" xr:uid="{00000000-0005-0000-0000-000022000000}"/>
    <cellStyle name="Check Cell" xfId="15" builtinId="23" customBuiltin="1"/>
    <cellStyle name="Comma" xfId="1" builtinId="3"/>
    <cellStyle name="Comma 2" xfId="54" xr:uid="{00000000-0005-0000-0000-000025000000}"/>
    <cellStyle name="Comma 3" xfId="53" xr:uid="{00000000-0005-0000-0000-000026000000}"/>
    <cellStyle name="Comma 4" xfId="273" xr:uid="{9C15E09E-396F-4208-A662-80A26D74FD4F}"/>
    <cellStyle name="Comma0" xfId="55" xr:uid="{00000000-0005-0000-0000-000027000000}"/>
    <cellStyle name="Comma0 2" xfId="56" xr:uid="{00000000-0005-0000-0000-000028000000}"/>
    <cellStyle name="Comma0 2 2" xfId="57" xr:uid="{00000000-0005-0000-0000-000029000000}"/>
    <cellStyle name="Comment" xfId="58" xr:uid="{00000000-0005-0000-0000-00002A000000}"/>
    <cellStyle name="Currency0" xfId="59" xr:uid="{00000000-0005-0000-0000-00002B000000}"/>
    <cellStyle name="Currency0 2" xfId="60" xr:uid="{00000000-0005-0000-0000-00002C000000}"/>
    <cellStyle name="Currency0 2 2" xfId="61" xr:uid="{00000000-0005-0000-0000-00002D000000}"/>
    <cellStyle name="Data Reqd" xfId="62" xr:uid="{00000000-0005-0000-0000-00002E000000}"/>
    <cellStyle name="Date" xfId="63" xr:uid="{00000000-0005-0000-0000-00002F000000}"/>
    <cellStyle name="Date 2" xfId="64" xr:uid="{00000000-0005-0000-0000-000030000000}"/>
    <cellStyle name="Date 2 2" xfId="65" xr:uid="{00000000-0005-0000-0000-000031000000}"/>
    <cellStyle name="Explanatory Text" xfId="17" builtinId="53" customBuiltin="1"/>
    <cellStyle name="Fixed" xfId="66" xr:uid="{00000000-0005-0000-0000-000033000000}"/>
    <cellStyle name="Fixed 2" xfId="67" xr:uid="{00000000-0005-0000-0000-000034000000}"/>
    <cellStyle name="Fixed 2 2" xfId="68" xr:uid="{00000000-0005-0000-0000-000035000000}"/>
    <cellStyle name="Good" xfId="8" builtinId="26" customBuiltin="1"/>
    <cellStyle name="HAP" xfId="69" xr:uid="{00000000-0005-0000-0000-000037000000}"/>
    <cellStyle name="HAP - Style4" xfId="70" xr:uid="{00000000-0005-0000-0000-000038000000}"/>
    <cellStyle name="HAP - Style5" xfId="71" xr:uid="{00000000-0005-0000-0000-000039000000}"/>
    <cellStyle name="HAP and VOC" xfId="72" xr:uid="{00000000-0005-0000-0000-00003A000000}"/>
    <cellStyle name="HAP and VOC 2" xfId="73" xr:uid="{00000000-0005-0000-0000-00003B000000}"/>
    <cellStyle name="HAP and VOC 2 2" xfId="74" xr:uid="{00000000-0005-0000-0000-00003C000000}"/>
    <cellStyle name="HAP only" xfId="75" xr:uid="{00000000-0005-0000-0000-00003D000000}"/>
    <cellStyle name="HAP only 2" xfId="76" xr:uid="{00000000-0005-0000-0000-00003E000000}"/>
    <cellStyle name="HAP only 2 2" xfId="77" xr:uid="{00000000-0005-0000-0000-00003F000000}"/>
    <cellStyle name="Heading 1" xfId="4" builtinId="16" customBuiltin="1"/>
    <cellStyle name="Heading 1 2" xfId="79" xr:uid="{00000000-0005-0000-0000-000041000000}"/>
    <cellStyle name="Heading 1 3" xfId="78" xr:uid="{00000000-0005-0000-0000-000042000000}"/>
    <cellStyle name="Heading 2" xfId="5" builtinId="17" customBuiltin="1"/>
    <cellStyle name="Heading 2 2" xfId="81" xr:uid="{00000000-0005-0000-0000-000044000000}"/>
    <cellStyle name="Heading 2 3" xfId="80" xr:uid="{00000000-0005-0000-0000-000045000000}"/>
    <cellStyle name="Heading 3" xfId="6" builtinId="18" customBuiltin="1"/>
    <cellStyle name="Heading 4" xfId="7" builtinId="19" customBuiltin="1"/>
    <cellStyle name="Hide - Style8" xfId="82" xr:uid="{00000000-0005-0000-0000-000048000000}"/>
    <cellStyle name="Hyperlink" xfId="271" builtinId="8"/>
    <cellStyle name="IA" xfId="83" xr:uid="{00000000-0005-0000-0000-000049000000}"/>
    <cellStyle name="IA 2" xfId="84" xr:uid="{00000000-0005-0000-0000-00004A000000}"/>
    <cellStyle name="IA 2 2" xfId="85" xr:uid="{00000000-0005-0000-0000-00004B000000}"/>
    <cellStyle name="IA 3" xfId="86" xr:uid="{00000000-0005-0000-0000-00004C000000}"/>
    <cellStyle name="in IRAP" xfId="87" xr:uid="{00000000-0005-0000-0000-00004D000000}"/>
    <cellStyle name="in IRAP 2" xfId="88" xr:uid="{00000000-0005-0000-0000-00004E000000}"/>
    <cellStyle name="Included" xfId="89" xr:uid="{00000000-0005-0000-0000-00004F000000}"/>
    <cellStyle name="Included 2" xfId="90" xr:uid="{00000000-0005-0000-0000-000050000000}"/>
    <cellStyle name="Included 2 2" xfId="91" xr:uid="{00000000-0005-0000-0000-000051000000}"/>
    <cellStyle name="Input" xfId="11" builtinId="20" customBuiltin="1"/>
    <cellStyle name="Insig Activity" xfId="92" xr:uid="{00000000-0005-0000-0000-000053000000}"/>
    <cellStyle name="Insign - Style8" xfId="93" xr:uid="{00000000-0005-0000-0000-000054000000}"/>
    <cellStyle name="Insignificant" xfId="94" xr:uid="{00000000-0005-0000-0000-000055000000}"/>
    <cellStyle name="Insignificant 2" xfId="95" xr:uid="{00000000-0005-0000-0000-000056000000}"/>
    <cellStyle name="Insignificant 2 2" xfId="96" xr:uid="{00000000-0005-0000-0000-000057000000}"/>
    <cellStyle name="Insignificant Not Reqd" xfId="97" xr:uid="{00000000-0005-0000-0000-000058000000}"/>
    <cellStyle name="Insignificant Not Reqd 2" xfId="98" xr:uid="{00000000-0005-0000-0000-000059000000}"/>
    <cellStyle name="Insignificant_BSL PM10 Modeling" xfId="99" xr:uid="{00000000-0005-0000-0000-00005A000000}"/>
    <cellStyle name="Linked Cell" xfId="14" builtinId="24" customBuiltin="1"/>
    <cellStyle name="Missing Data" xfId="100" xr:uid="{00000000-0005-0000-0000-00005C000000}"/>
    <cellStyle name="Missing Data 2" xfId="101" xr:uid="{00000000-0005-0000-0000-00005D000000}"/>
    <cellStyle name="Missing Data 2 2" xfId="102" xr:uid="{00000000-0005-0000-0000-00005E000000}"/>
    <cellStyle name="Modeled Emis Rate" xfId="103" xr:uid="{00000000-0005-0000-0000-00005F000000}"/>
    <cellStyle name="Modeled Emis Rate 2" xfId="104" xr:uid="{00000000-0005-0000-0000-000060000000}"/>
    <cellStyle name="N/A" xfId="105" xr:uid="{00000000-0005-0000-0000-000061000000}"/>
    <cellStyle name="N/A 2" xfId="106" xr:uid="{00000000-0005-0000-0000-000062000000}"/>
    <cellStyle name="N/A 2 2" xfId="107" xr:uid="{00000000-0005-0000-0000-000063000000}"/>
    <cellStyle name="Neutral" xfId="10" builtinId="28" customBuiltin="1"/>
    <cellStyle name="No col - Style3" xfId="108" xr:uid="{00000000-0005-0000-0000-000065000000}"/>
    <cellStyle name="No col - Style4" xfId="109" xr:uid="{00000000-0005-0000-0000-000066000000}"/>
    <cellStyle name="No col - Style6" xfId="110" xr:uid="{00000000-0005-0000-0000-000067000000}"/>
    <cellStyle name="No Col - Style7" xfId="111" xr:uid="{00000000-0005-0000-0000-000068000000}"/>
    <cellStyle name="No col - Style7 2" xfId="112" xr:uid="{00000000-0005-0000-0000-000069000000}"/>
    <cellStyle name="No Color" xfId="113" xr:uid="{00000000-0005-0000-0000-00006A000000}"/>
    <cellStyle name="No Color 10" xfId="114" xr:uid="{00000000-0005-0000-0000-00006B000000}"/>
    <cellStyle name="No color 2" xfId="115" xr:uid="{00000000-0005-0000-0000-00006C000000}"/>
    <cellStyle name="No color 2 2" xfId="116" xr:uid="{00000000-0005-0000-0000-00006D000000}"/>
    <cellStyle name="No Color 3" xfId="117" xr:uid="{00000000-0005-0000-0000-00006E000000}"/>
    <cellStyle name="No Color 4" xfId="118" xr:uid="{00000000-0005-0000-0000-00006F000000}"/>
    <cellStyle name="No Color 5" xfId="119" xr:uid="{00000000-0005-0000-0000-000070000000}"/>
    <cellStyle name="No Color 6" xfId="120" xr:uid="{00000000-0005-0000-0000-000071000000}"/>
    <cellStyle name="No Color 7" xfId="121" xr:uid="{00000000-0005-0000-0000-000072000000}"/>
    <cellStyle name="No Color 8" xfId="122" xr:uid="{00000000-0005-0000-0000-000073000000}"/>
    <cellStyle name="No Color 9" xfId="123" xr:uid="{00000000-0005-0000-0000-000074000000}"/>
    <cellStyle name="No Lin - Style6" xfId="124" xr:uid="{00000000-0005-0000-0000-000075000000}"/>
    <cellStyle name="No Lines" xfId="125" xr:uid="{00000000-0005-0000-0000-000076000000}"/>
    <cellStyle name="No Lines 2" xfId="126" xr:uid="{00000000-0005-0000-0000-000077000000}"/>
    <cellStyle name="No Lines 2 2" xfId="127" xr:uid="{00000000-0005-0000-0000-000078000000}"/>
    <cellStyle name="No_Lin - Style4" xfId="128" xr:uid="{00000000-0005-0000-0000-000079000000}"/>
    <cellStyle name="Non-Boise Source" xfId="129" xr:uid="{00000000-0005-0000-0000-00007A000000}"/>
    <cellStyle name="Normal" xfId="0" builtinId="0"/>
    <cellStyle name="Normal 10" xfId="130" xr:uid="{00000000-0005-0000-0000-00007C000000}"/>
    <cellStyle name="Normal 10 2" xfId="268" xr:uid="{00000000-0005-0000-0000-00007D000000}"/>
    <cellStyle name="Normal 2" xfId="131" xr:uid="{00000000-0005-0000-0000-00007E000000}"/>
    <cellStyle name="Normal 2 2" xfId="132" xr:uid="{00000000-0005-0000-0000-00007F000000}"/>
    <cellStyle name="Normal 2 2 2" xfId="133" xr:uid="{00000000-0005-0000-0000-000080000000}"/>
    <cellStyle name="Normal 2 3" xfId="134" xr:uid="{00000000-0005-0000-0000-000081000000}"/>
    <cellStyle name="Normal 2 3 2" xfId="135" xr:uid="{00000000-0005-0000-0000-000082000000}"/>
    <cellStyle name="Normal 2 4" xfId="136" xr:uid="{00000000-0005-0000-0000-000083000000}"/>
    <cellStyle name="Normal 2 4 2" xfId="137" xr:uid="{00000000-0005-0000-0000-000084000000}"/>
    <cellStyle name="Normal 3" xfId="138" xr:uid="{00000000-0005-0000-0000-000085000000}"/>
    <cellStyle name="Normal 32 2" xfId="139" xr:uid="{00000000-0005-0000-0000-000086000000}"/>
    <cellStyle name="Normal 32 2 2" xfId="140" xr:uid="{00000000-0005-0000-0000-000087000000}"/>
    <cellStyle name="Normal 33 2" xfId="141" xr:uid="{00000000-0005-0000-0000-000088000000}"/>
    <cellStyle name="Normal 33 2 2" xfId="142" xr:uid="{00000000-0005-0000-0000-000089000000}"/>
    <cellStyle name="Normal 34 2" xfId="143" xr:uid="{00000000-0005-0000-0000-00008A000000}"/>
    <cellStyle name="Normal 34 2 2" xfId="144" xr:uid="{00000000-0005-0000-0000-00008B000000}"/>
    <cellStyle name="Normal 35 2" xfId="145" xr:uid="{00000000-0005-0000-0000-00008C000000}"/>
    <cellStyle name="Normal 35 2 2" xfId="146" xr:uid="{00000000-0005-0000-0000-00008D000000}"/>
    <cellStyle name="Normal 36 2" xfId="147" xr:uid="{00000000-0005-0000-0000-00008E000000}"/>
    <cellStyle name="Normal 36 2 2" xfId="148" xr:uid="{00000000-0005-0000-0000-00008F000000}"/>
    <cellStyle name="Normal 37 2" xfId="149" xr:uid="{00000000-0005-0000-0000-000090000000}"/>
    <cellStyle name="Normal 37 2 2" xfId="150" xr:uid="{00000000-0005-0000-0000-000091000000}"/>
    <cellStyle name="Normal 38 2" xfId="151" xr:uid="{00000000-0005-0000-0000-000092000000}"/>
    <cellStyle name="Normal 38 2 2" xfId="152" xr:uid="{00000000-0005-0000-0000-000093000000}"/>
    <cellStyle name="Normal 39 2" xfId="153" xr:uid="{00000000-0005-0000-0000-000094000000}"/>
    <cellStyle name="Normal 39 2 2" xfId="154" xr:uid="{00000000-0005-0000-0000-000095000000}"/>
    <cellStyle name="Normal 4" xfId="269" xr:uid="{00000000-0005-0000-0000-000096000000}"/>
    <cellStyle name="Normal 40 2" xfId="155" xr:uid="{00000000-0005-0000-0000-000097000000}"/>
    <cellStyle name="Normal 40 2 2" xfId="156" xr:uid="{00000000-0005-0000-0000-000098000000}"/>
    <cellStyle name="Normal 41 2" xfId="157" xr:uid="{00000000-0005-0000-0000-000099000000}"/>
    <cellStyle name="Normal 41 2 2" xfId="158" xr:uid="{00000000-0005-0000-0000-00009A000000}"/>
    <cellStyle name="Normal 42 2" xfId="159" xr:uid="{00000000-0005-0000-0000-00009B000000}"/>
    <cellStyle name="Normal 42 2 2" xfId="160" xr:uid="{00000000-0005-0000-0000-00009C000000}"/>
    <cellStyle name="Normal 43 2" xfId="161" xr:uid="{00000000-0005-0000-0000-00009D000000}"/>
    <cellStyle name="Normal 43 2 2" xfId="162" xr:uid="{00000000-0005-0000-0000-00009E000000}"/>
    <cellStyle name="Normal 44" xfId="163" xr:uid="{00000000-0005-0000-0000-00009F000000}"/>
    <cellStyle name="Normal 44 2" xfId="164" xr:uid="{00000000-0005-0000-0000-0000A0000000}"/>
    <cellStyle name="Normal 45" xfId="165" xr:uid="{00000000-0005-0000-0000-0000A1000000}"/>
    <cellStyle name="Normal 45 2" xfId="166" xr:uid="{00000000-0005-0000-0000-0000A2000000}"/>
    <cellStyle name="Normal 46" xfId="167" xr:uid="{00000000-0005-0000-0000-0000A3000000}"/>
    <cellStyle name="Normal 46 2" xfId="168" xr:uid="{00000000-0005-0000-0000-0000A4000000}"/>
    <cellStyle name="Normal 47" xfId="169" xr:uid="{00000000-0005-0000-0000-0000A5000000}"/>
    <cellStyle name="Normal 47 2" xfId="170" xr:uid="{00000000-0005-0000-0000-0000A6000000}"/>
    <cellStyle name="Normal 48" xfId="171" xr:uid="{00000000-0005-0000-0000-0000A7000000}"/>
    <cellStyle name="Normal 5" xfId="43" xr:uid="{00000000-0005-0000-0000-0000A8000000}"/>
    <cellStyle name="Normal 6" xfId="272" xr:uid="{4D8661F4-DAD6-4BA8-BA9D-01D81BC54CC7}"/>
    <cellStyle name="Normal_Emissions Worksheet" xfId="2" xr:uid="{00000000-0005-0000-0000-0000A9000000}"/>
    <cellStyle name="NormalBE10:BF584" xfId="172" xr:uid="{00000000-0005-0000-0000-0000AA000000}"/>
    <cellStyle name="NormalBE10:BF584 2" xfId="173" xr:uid="{00000000-0005-0000-0000-0000AB000000}"/>
    <cellStyle name="Not normal operations" xfId="174" xr:uid="{00000000-0005-0000-0000-0000AC000000}"/>
    <cellStyle name="Note 2" xfId="270" xr:uid="{00000000-0005-0000-0000-0000AD000000}"/>
    <cellStyle name="Output" xfId="12" builtinId="21" customBuiltin="1"/>
    <cellStyle name="Part No." xfId="175" xr:uid="{00000000-0005-0000-0000-0000AF000000}"/>
    <cellStyle name="Part No. 2" xfId="176" xr:uid="{00000000-0005-0000-0000-0000B0000000}"/>
    <cellStyle name="Proposed REL" xfId="177" xr:uid="{00000000-0005-0000-0000-0000B1000000}"/>
    <cellStyle name="R" xfId="178" xr:uid="{00000000-0005-0000-0000-0000B2000000}"/>
    <cellStyle name="R - Style1" xfId="179" xr:uid="{00000000-0005-0000-0000-0000B3000000}"/>
    <cellStyle name="R - Style2" xfId="180" xr:uid="{00000000-0005-0000-0000-0000B4000000}"/>
    <cellStyle name="R - Style2 2" xfId="181" xr:uid="{00000000-0005-0000-0000-0000B5000000}"/>
    <cellStyle name="R - Style2 2 2" xfId="182" xr:uid="{00000000-0005-0000-0000-0000B6000000}"/>
    <cellStyle name="R - Style3" xfId="183" xr:uid="{00000000-0005-0000-0000-0000B7000000}"/>
    <cellStyle name="R - Style4" xfId="184" xr:uid="{00000000-0005-0000-0000-0000B8000000}"/>
    <cellStyle name="R - Style4 2" xfId="185" xr:uid="{00000000-0005-0000-0000-0000B9000000}"/>
    <cellStyle name="R 2" xfId="186" xr:uid="{00000000-0005-0000-0000-0000BA000000}"/>
    <cellStyle name="R Thin - Style1" xfId="187" xr:uid="{00000000-0005-0000-0000-0000BB000000}"/>
    <cellStyle name="R Thin - Style2" xfId="188" xr:uid="{00000000-0005-0000-0000-0000BC000000}"/>
    <cellStyle name="R Thin - Style2 2" xfId="189" xr:uid="{00000000-0005-0000-0000-0000BD000000}"/>
    <cellStyle name="R Thin T" xfId="190" xr:uid="{00000000-0005-0000-0000-0000BE000000}"/>
    <cellStyle name="R Thin T 2" xfId="191" xr:uid="{00000000-0005-0000-0000-0000BF000000}"/>
    <cellStyle name="R Thin T 2 2" xfId="192" xr:uid="{00000000-0005-0000-0000-0000C0000000}"/>
    <cellStyle name="R_Calcs EERP follow-up" xfId="193" xr:uid="{00000000-0005-0000-0000-0000C1000000}"/>
    <cellStyle name="R_Expansion Calcs" xfId="194" xr:uid="{00000000-0005-0000-0000-0000C2000000}"/>
    <cellStyle name="R_Modeling" xfId="195" xr:uid="{00000000-0005-0000-0000-0000C3000000}"/>
    <cellStyle name="R_Modeling 2" xfId="196" xr:uid="{00000000-0005-0000-0000-0000C4000000}"/>
    <cellStyle name="R_Risk Inputs" xfId="197" xr:uid="{00000000-0005-0000-0000-0000C5000000}"/>
    <cellStyle name="R_Submittal 4 Calcs Revised" xfId="198" xr:uid="{00000000-0005-0000-0000-0000C6000000}"/>
    <cellStyle name="Revised by RPT" xfId="199" xr:uid="{00000000-0005-0000-0000-0000C7000000}"/>
    <cellStyle name="Revised by RPT 2" xfId="200" xr:uid="{00000000-0005-0000-0000-0000C8000000}"/>
    <cellStyle name="Revised by RPT 2 2" xfId="201" xr:uid="{00000000-0005-0000-0000-0000C9000000}"/>
    <cellStyle name="Source to be Tested" xfId="202" xr:uid="{00000000-0005-0000-0000-0000CA000000}"/>
    <cellStyle name="Sources untested" xfId="203" xr:uid="{00000000-0005-0000-0000-0000CB000000}"/>
    <cellStyle name="Surrou - Style8" xfId="204" xr:uid="{00000000-0005-0000-0000-0000CC000000}"/>
    <cellStyle name="Surround" xfId="205" xr:uid="{00000000-0005-0000-0000-0000CD000000}"/>
    <cellStyle name="Surround 2" xfId="206" xr:uid="{00000000-0005-0000-0000-0000CE000000}"/>
    <cellStyle name="Surround 2 2" xfId="207" xr:uid="{00000000-0005-0000-0000-0000CF000000}"/>
    <cellStyle name="T" xfId="208" xr:uid="{00000000-0005-0000-0000-0000D0000000}"/>
    <cellStyle name="T - Style1" xfId="209" xr:uid="{00000000-0005-0000-0000-0000D1000000}"/>
    <cellStyle name="T - Style1 2" xfId="210" xr:uid="{00000000-0005-0000-0000-0000D2000000}"/>
    <cellStyle name="T - Style1 2 2" xfId="211" xr:uid="{00000000-0005-0000-0000-0000D3000000}"/>
    <cellStyle name="T - Style2" xfId="212" xr:uid="{00000000-0005-0000-0000-0000D4000000}"/>
    <cellStyle name="T - Style3" xfId="213" xr:uid="{00000000-0005-0000-0000-0000D5000000}"/>
    <cellStyle name="T 2" xfId="214" xr:uid="{00000000-0005-0000-0000-0000D6000000}"/>
    <cellStyle name="T 2 2" xfId="215" xr:uid="{00000000-0005-0000-0000-0000D7000000}"/>
    <cellStyle name="T Thin - Style5" xfId="216" xr:uid="{00000000-0005-0000-0000-0000D8000000}"/>
    <cellStyle name="T Thin - Style7" xfId="217" xr:uid="{00000000-0005-0000-0000-0000D9000000}"/>
    <cellStyle name="T Thin - Style8" xfId="218" xr:uid="{00000000-0005-0000-0000-0000DA000000}"/>
    <cellStyle name="T Thin R" xfId="219" xr:uid="{00000000-0005-0000-0000-0000DB000000}"/>
    <cellStyle name="T Thin R 2" xfId="220" xr:uid="{00000000-0005-0000-0000-0000DC000000}"/>
    <cellStyle name="T Thin R 2 2" xfId="221" xr:uid="{00000000-0005-0000-0000-0000DD000000}"/>
    <cellStyle name="T_Submittal 4 Calcs Revised" xfId="222" xr:uid="{00000000-0005-0000-0000-0000DE000000}"/>
    <cellStyle name="Thin R" xfId="223" xr:uid="{00000000-0005-0000-0000-0000DF000000}"/>
    <cellStyle name="Thin R - Style4" xfId="224" xr:uid="{00000000-0005-0000-0000-0000E0000000}"/>
    <cellStyle name="Thin R - Style6" xfId="225" xr:uid="{00000000-0005-0000-0000-0000E1000000}"/>
    <cellStyle name="Thin R_Modeling" xfId="226" xr:uid="{00000000-0005-0000-0000-0000E2000000}"/>
    <cellStyle name="Thin T" xfId="227" xr:uid="{00000000-0005-0000-0000-0000E3000000}"/>
    <cellStyle name="Thin T - Style3" xfId="228" xr:uid="{00000000-0005-0000-0000-0000E4000000}"/>
    <cellStyle name="Thin T - Style5" xfId="229" xr:uid="{00000000-0005-0000-0000-0000E5000000}"/>
    <cellStyle name="Thin T - Style5 2" xfId="230" xr:uid="{00000000-0005-0000-0000-0000E6000000}"/>
    <cellStyle name="Thin T - Style6" xfId="231" xr:uid="{00000000-0005-0000-0000-0000E7000000}"/>
    <cellStyle name="Thin T - Style6 2" xfId="232" xr:uid="{00000000-0005-0000-0000-0000E8000000}"/>
    <cellStyle name="Thin T - Style8" xfId="233" xr:uid="{00000000-0005-0000-0000-0000E9000000}"/>
    <cellStyle name="Thin T 2" xfId="234" xr:uid="{00000000-0005-0000-0000-0000EA000000}"/>
    <cellStyle name="Thin T 2 2" xfId="235" xr:uid="{00000000-0005-0000-0000-0000EB000000}"/>
    <cellStyle name="Thin T_Submittal 4 Calcs Revised" xfId="236" xr:uid="{00000000-0005-0000-0000-0000EC000000}"/>
    <cellStyle name="Thin TR" xfId="237" xr:uid="{00000000-0005-0000-0000-0000ED000000}"/>
    <cellStyle name="Thin TR 2" xfId="238" xr:uid="{00000000-0005-0000-0000-0000EE000000}"/>
    <cellStyle name="Thin TR 2 2" xfId="239" xr:uid="{00000000-0005-0000-0000-0000EF000000}"/>
    <cellStyle name="ThinR - Style6" xfId="240" xr:uid="{00000000-0005-0000-0000-0000F0000000}"/>
    <cellStyle name="ThinTR - Style7" xfId="241" xr:uid="{00000000-0005-0000-0000-0000F1000000}"/>
    <cellStyle name="Title" xfId="3" builtinId="15" customBuiltin="1"/>
    <cellStyle name="Title  - Style8" xfId="242" xr:uid="{00000000-0005-0000-0000-0000F3000000}"/>
    <cellStyle name="Total" xfId="18" builtinId="25" customBuiltin="1"/>
    <cellStyle name="Total 2" xfId="244" xr:uid="{00000000-0005-0000-0000-0000F5000000}"/>
    <cellStyle name="Total 3" xfId="243" xr:uid="{00000000-0005-0000-0000-0000F6000000}"/>
    <cellStyle name="TR" xfId="245" xr:uid="{00000000-0005-0000-0000-0000F7000000}"/>
    <cellStyle name="TR - Style1" xfId="246" xr:uid="{00000000-0005-0000-0000-0000F8000000}"/>
    <cellStyle name="TR - Style1 2" xfId="247" xr:uid="{00000000-0005-0000-0000-0000F9000000}"/>
    <cellStyle name="TR - Style5" xfId="248" xr:uid="{00000000-0005-0000-0000-0000FA000000}"/>
    <cellStyle name="TR - Style6" xfId="249" xr:uid="{00000000-0005-0000-0000-0000FB000000}"/>
    <cellStyle name="TR - Style7" xfId="250" xr:uid="{00000000-0005-0000-0000-0000FC000000}"/>
    <cellStyle name="TR 2" xfId="251" xr:uid="{00000000-0005-0000-0000-0000FD000000}"/>
    <cellStyle name="TR 2 2" xfId="252" xr:uid="{00000000-0005-0000-0000-0000FE000000}"/>
    <cellStyle name="TR_Submittal 4 Calcs Revised" xfId="253" xr:uid="{00000000-0005-0000-0000-0000FF000000}"/>
    <cellStyle name="Undefined" xfId="254" xr:uid="{00000000-0005-0000-0000-000000010000}"/>
    <cellStyle name="Undefined 2" xfId="255" xr:uid="{00000000-0005-0000-0000-000001010000}"/>
    <cellStyle name="VOC only" xfId="256" xr:uid="{00000000-0005-0000-0000-000002010000}"/>
    <cellStyle name="VOC only 2" xfId="257" xr:uid="{00000000-0005-0000-0000-000003010000}"/>
    <cellStyle name="VOC only 2 2" xfId="258" xr:uid="{00000000-0005-0000-0000-000004010000}"/>
    <cellStyle name="Warning Text" xfId="16" builtinId="11" customBuiltin="1"/>
    <cellStyle name="WhiteFont" xfId="259" xr:uid="{00000000-0005-0000-0000-000006010000}"/>
    <cellStyle name="Wind_Erosion_Source" xfId="260" xr:uid="{00000000-0005-0000-0000-000007010000}"/>
    <cellStyle name="Year" xfId="261" xr:uid="{00000000-0005-0000-0000-000008010000}"/>
    <cellStyle name="Year 2" xfId="262" xr:uid="{00000000-0005-0000-0000-000009010000}"/>
    <cellStyle name="Yellow" xfId="263" xr:uid="{00000000-0005-0000-0000-00000A010000}"/>
    <cellStyle name="Yellow - Style2" xfId="264" xr:uid="{00000000-0005-0000-0000-00000B010000}"/>
    <cellStyle name="Yellow 2" xfId="265" xr:uid="{00000000-0005-0000-0000-00000C010000}"/>
    <cellStyle name="Yellow 2 2" xfId="266" xr:uid="{00000000-0005-0000-0000-00000D010000}"/>
    <cellStyle name="Yellow_Calcs Plant" xfId="267" xr:uid="{00000000-0005-0000-0000-00000E010000}"/>
  </cellStyles>
  <dxfs count="13">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BF5B09"/>
      <color rgb="FFB06418"/>
      <color rgb="FFB7C7B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409576</xdr:colOff>
      <xdr:row>0</xdr:row>
      <xdr:rowOff>0</xdr:rowOff>
    </xdr:from>
    <xdr:to>
      <xdr:col>12</xdr:col>
      <xdr:colOff>571502</xdr:colOff>
      <xdr:row>0</xdr:row>
      <xdr:rowOff>1304925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429126" y="1085849"/>
          <a:ext cx="3819526" cy="1304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gn="r">
            <a:spcBef>
              <a:spcPts val="0"/>
            </a:spcBef>
            <a:spcAft>
              <a:spcPts val="0"/>
            </a:spcAft>
          </a:pPr>
          <a:r>
            <a:rPr lang="en-US" sz="2000">
              <a:effectLst/>
              <a:latin typeface="Calibri" panose="020F0502020204030204" pitchFamily="34" charset="0"/>
              <a:ea typeface="Times New Roman" panose="02020603050405020304" pitchFamily="18" charset="0"/>
              <a:cs typeface="Times New Roman" panose="02020603050405020304" pitchFamily="18" charset="0"/>
            </a:rPr>
            <a:t>RASS spreadsheet</a:t>
          </a:r>
        </a:p>
        <a:p>
          <a:pPr marL="0" marR="0" lvl="0" indent="0" algn="r" defTabSz="914400" eaLnBrk="1" fontAlgn="auto" latinLnBrk="0" hangingPunct="1">
            <a:lnSpc>
              <a:spcPct val="100000"/>
            </a:lnSpc>
            <a:spcBef>
              <a:spcPts val="0"/>
            </a:spcBef>
            <a:spcAft>
              <a:spcPts val="0"/>
            </a:spcAft>
            <a:buClrTx/>
            <a:buSzTx/>
            <a:buFontTx/>
            <a:buNone/>
            <a:tabLst>
              <a:tab pos="4560570" algn="r"/>
            </a:tabLst>
            <a:defRPr/>
          </a:pPr>
          <a:r>
            <a:rPr lang="en-US" sz="1100" b="0" i="0">
              <a:solidFill>
                <a:schemeClr val="dk1"/>
              </a:solidFill>
              <a:effectLst/>
              <a:latin typeface="Arial Black" panose="020B0A04020102020204" pitchFamily="34" charset="0"/>
              <a:ea typeface="+mn-ea"/>
              <a:cs typeface="+mn-cs"/>
            </a:rPr>
            <a:t>Air quality modeling Air Emissions Risk Analysis (</a:t>
          </a:r>
          <a:r>
            <a:rPr lang="en-US" sz="1100" b="1" i="0">
              <a:solidFill>
                <a:schemeClr val="dk1"/>
              </a:solidFill>
              <a:effectLst/>
              <a:latin typeface="Arial Black" panose="020B0A04020102020204" pitchFamily="34" charset="0"/>
              <a:ea typeface="+mn-ea"/>
              <a:cs typeface="+mn-cs"/>
            </a:rPr>
            <a:t>AERA)</a:t>
          </a:r>
          <a:endParaRPr lang="en-US" sz="1100">
            <a:effectLst/>
            <a:latin typeface="Arial Black" panose="020B0A04020102020204" pitchFamily="34" charset="0"/>
          </a:endParaRPr>
        </a:p>
        <a:p>
          <a:pPr marL="0" marR="0" algn="r">
            <a:spcBef>
              <a:spcPts val="100"/>
            </a:spcBef>
            <a:spcAft>
              <a:spcPts val="0"/>
            </a:spcAft>
            <a:tabLst>
              <a:tab pos="4560570" algn="r"/>
            </a:tabLst>
          </a:pPr>
          <a:r>
            <a:rPr lang="en-US" sz="1100" b="0" i="0">
              <a:solidFill>
                <a:schemeClr val="dk1"/>
              </a:solidFill>
              <a:effectLst/>
              <a:latin typeface="+mn-lt"/>
              <a:ea typeface="+mn-ea"/>
              <a:cs typeface="+mn-cs"/>
            </a:rPr>
            <a:t>Risk Assessment Screening Spreadsheet (</a:t>
          </a:r>
          <a:r>
            <a:rPr lang="en-US" sz="1100" b="1" i="0">
              <a:solidFill>
                <a:schemeClr val="dk1"/>
              </a:solidFill>
              <a:effectLst/>
              <a:latin typeface="+mn-lt"/>
              <a:ea typeface="+mn-ea"/>
              <a:cs typeface="+mn-cs"/>
            </a:rPr>
            <a:t>RASS</a:t>
          </a:r>
          <a:r>
            <a:rPr lang="en-US" sz="1100" b="0" i="0">
              <a:solidFill>
                <a:schemeClr val="dk1"/>
              </a:solidFill>
              <a:effectLst/>
              <a:latin typeface="+mn-lt"/>
              <a:ea typeface="+mn-ea"/>
              <a:cs typeface="+mn-cs"/>
            </a:rPr>
            <a:t>)</a:t>
          </a:r>
        </a:p>
        <a:p>
          <a:pPr marL="0" marR="0" algn="r">
            <a:spcBef>
              <a:spcPts val="100"/>
            </a:spcBef>
            <a:spcAft>
              <a:spcPts val="0"/>
            </a:spcAft>
            <a:tabLst>
              <a:tab pos="4560570" algn="r"/>
            </a:tabLst>
          </a:pPr>
          <a:endParaRPr lang="en-US" sz="200">
            <a:effectLst/>
            <a:latin typeface="Calibri" panose="020F0502020204030204" pitchFamily="34" charset="0"/>
            <a:ea typeface="Times New Roman" panose="02020603050405020304" pitchFamily="18" charset="0"/>
            <a:cs typeface="Times New Roman" panose="02020603050405020304" pitchFamily="18" charset="0"/>
          </a:endParaRPr>
        </a:p>
        <a:p>
          <a:pPr algn="r"/>
          <a:r>
            <a:rPr lang="en-US" sz="800" i="1">
              <a:effectLst/>
              <a:latin typeface="Arial" panose="020B0604020202020204" pitchFamily="34" charset="0"/>
              <a:ea typeface="Times New Roman" panose="02020603050405020304" pitchFamily="18" charset="0"/>
              <a:cs typeface="Times New Roman" panose="02020603050405020304" pitchFamily="18" charset="0"/>
            </a:rPr>
            <a:t>Doc Type: Air Emissions Risk Assessment - External Documentation</a:t>
          </a:r>
          <a:endParaRPr lang="en-US" sz="800" i="1">
            <a:solidFill>
              <a:srgbClr val="FF0000"/>
            </a:solidFill>
            <a:effectLst/>
            <a:latin typeface="Arial" panose="020B0604020202020204" pitchFamily="34" charset="0"/>
            <a:ea typeface="Times New Roman" panose="02020603050405020304" pitchFamily="18" charset="0"/>
            <a:cs typeface="Times New Roman" panose="02020603050405020304" pitchFamily="18" charset="0"/>
          </a:endParaRPr>
        </a:p>
        <a:p>
          <a:pPr algn="r"/>
          <a:endParaRPr lang="en-US" sz="200" b="0" i="1">
            <a:latin typeface="Arial" pitchFamily="34" charset="0"/>
            <a:cs typeface="Arial" pitchFamily="34" charset="0"/>
          </a:endParaRPr>
        </a:p>
        <a:p>
          <a:pPr algn="r"/>
          <a:r>
            <a:rPr lang="en-US" sz="800" b="0" i="1">
              <a:latin typeface="Arial" pitchFamily="34" charset="0"/>
              <a:cs typeface="Arial" pitchFamily="34" charset="0"/>
            </a:rPr>
            <a:t>aq9-22 (Revised 7/14/25)</a:t>
          </a:r>
        </a:p>
      </xdr:txBody>
    </xdr:sp>
    <xdr:clientData/>
  </xdr:twoCellAnchor>
  <xdr:twoCellAnchor editAs="oneCell">
    <xdr:from>
      <xdr:col>1</xdr:col>
      <xdr:colOff>28575</xdr:colOff>
      <xdr:row>0</xdr:row>
      <xdr:rowOff>114300</xdr:rowOff>
    </xdr:from>
    <xdr:to>
      <xdr:col>3</xdr:col>
      <xdr:colOff>314325</xdr:colOff>
      <xdr:row>0</xdr:row>
      <xdr:rowOff>800100</xdr:rowOff>
    </xdr:to>
    <xdr:pic>
      <xdr:nvPicPr>
        <xdr:cNvPr id="4" name="Picture 3" descr="Minnesota Pollution Control Agency (MPCA), 520 Lafayette Road North, St. Paul, MN 55155-4194" title="Image of MPCA logo with St. Paul office address">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rcRect/>
        <a:stretch>
          <a:fillRect/>
        </a:stretch>
      </xdr:blipFill>
      <xdr:spPr bwMode="auto">
        <a:xfrm>
          <a:off x="238125" y="1200150"/>
          <a:ext cx="2390775" cy="6858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cfpub.epa.gov/ncea/pprtv/documents/ComplexMixturesofAliphaticandAromaticHydrocarbons.pdf" TargetMode="External"/><Relationship Id="rId2" Type="http://schemas.openxmlformats.org/officeDocument/2006/relationships/hyperlink" Target="https://iris.epa.gov/ChemicalLanding/&amp;substance_nmbr=118" TargetMode="External"/><Relationship Id="rId1" Type="http://schemas.openxmlformats.org/officeDocument/2006/relationships/hyperlink" Target="https://iris.epa.gov/ChemicalLanding/&amp;substance_nmbr=197" TargetMode="External"/><Relationship Id="rId5" Type="http://schemas.openxmlformats.org/officeDocument/2006/relationships/printerSettings" Target="../printerSettings/printerSettings11.bin"/><Relationship Id="rId4" Type="http://schemas.openxmlformats.org/officeDocument/2006/relationships/hyperlink" Target="https://cfpub.epa.gov/ncea/pprtv/documents/ComplexMixturesofAliphaticandAromaticHydrocarbons.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F5B09"/>
    <pageSetUpPr fitToPage="1"/>
  </sheetPr>
  <dimension ref="A1:BB29"/>
  <sheetViews>
    <sheetView tabSelected="1" workbookViewId="0">
      <selection activeCell="B2" sqref="B2:C2"/>
    </sheetView>
  </sheetViews>
  <sheetFormatPr defaultRowHeight="15" x14ac:dyDescent="0.25"/>
  <cols>
    <col min="1" max="1" width="3.140625" customWidth="1"/>
    <col min="2" max="2" width="13.42578125" customWidth="1"/>
    <col min="3" max="3" width="18.140625" customWidth="1"/>
    <col min="4" max="4" width="7.28515625" customWidth="1"/>
  </cols>
  <sheetData>
    <row r="1" spans="1:54" ht="103.5" customHeight="1" x14ac:dyDescent="0.25">
      <c r="A1" s="175" t="s">
        <v>2579</v>
      </c>
      <c r="B1" s="386"/>
      <c r="C1" s="386"/>
      <c r="D1" s="386"/>
      <c r="E1" s="386"/>
      <c r="F1" s="386"/>
      <c r="G1" s="386"/>
      <c r="H1" s="386"/>
      <c r="I1" s="386"/>
      <c r="J1" s="386"/>
      <c r="K1" s="386"/>
      <c r="L1" s="386"/>
      <c r="M1" s="386"/>
      <c r="N1" s="175"/>
      <c r="O1" s="175"/>
      <c r="P1" s="175"/>
      <c r="Q1" s="175"/>
      <c r="R1" s="175"/>
      <c r="S1" s="175"/>
      <c r="T1" s="175"/>
      <c r="U1" s="175"/>
      <c r="V1" s="175"/>
      <c r="W1" s="175"/>
      <c r="X1" s="175"/>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4" ht="21" customHeight="1" x14ac:dyDescent="0.25">
      <c r="B2" s="385" t="str">
        <f>Summary!A1</f>
        <v>RASS version: 2025-07</v>
      </c>
      <c r="C2" s="385"/>
    </row>
    <row r="3" spans="1:54" ht="45.75" customHeight="1" x14ac:dyDescent="0.25">
      <c r="B3" s="390" t="s">
        <v>0</v>
      </c>
      <c r="C3" s="391"/>
      <c r="D3" s="391"/>
      <c r="E3" s="391"/>
      <c r="F3" s="391"/>
      <c r="G3" s="391"/>
      <c r="H3" s="391"/>
      <c r="I3" s="391"/>
      <c r="J3" s="391"/>
      <c r="K3" s="391"/>
      <c r="L3" s="391"/>
      <c r="M3" s="392"/>
    </row>
    <row r="4" spans="1:54" x14ac:dyDescent="0.25">
      <c r="B4" s="393" t="s">
        <v>1</v>
      </c>
      <c r="C4" s="394"/>
      <c r="D4" s="394"/>
      <c r="E4" s="414"/>
      <c r="F4" s="414"/>
      <c r="G4" s="414"/>
      <c r="H4" s="414"/>
      <c r="I4" s="414"/>
      <c r="J4" s="414"/>
      <c r="K4" s="414"/>
      <c r="L4" s="414"/>
      <c r="M4" s="415"/>
    </row>
    <row r="5" spans="1:54" x14ac:dyDescent="0.25">
      <c r="B5" s="395" t="s">
        <v>2</v>
      </c>
      <c r="C5" s="396"/>
      <c r="D5" s="396"/>
      <c r="E5" s="414"/>
      <c r="F5" s="414"/>
      <c r="G5" s="414"/>
      <c r="H5" s="414"/>
      <c r="I5" s="414"/>
      <c r="J5" s="414"/>
      <c r="K5" s="414"/>
      <c r="L5" s="414"/>
      <c r="M5" s="415"/>
    </row>
    <row r="6" spans="1:54" x14ac:dyDescent="0.25">
      <c r="B6" s="403" t="s">
        <v>3</v>
      </c>
      <c r="C6" s="404"/>
      <c r="D6" s="404"/>
      <c r="E6" s="416"/>
      <c r="F6" s="416"/>
      <c r="G6" s="416"/>
      <c r="H6" s="416"/>
      <c r="I6" s="416"/>
      <c r="J6" s="416"/>
      <c r="K6" s="416"/>
      <c r="L6" s="416"/>
      <c r="M6" s="417"/>
    </row>
    <row r="7" spans="1:54" x14ac:dyDescent="0.25">
      <c r="B7" s="405" t="s">
        <v>4</v>
      </c>
      <c r="C7" s="406"/>
      <c r="D7" s="406"/>
      <c r="E7" s="406"/>
      <c r="F7" s="406"/>
      <c r="G7" s="406"/>
      <c r="H7" s="406"/>
      <c r="I7" s="406"/>
      <c r="J7" s="406"/>
      <c r="K7" s="406"/>
      <c r="L7" s="406"/>
      <c r="M7" s="407"/>
    </row>
    <row r="8" spans="1:54" ht="12.75" customHeight="1" x14ac:dyDescent="0.25">
      <c r="B8" s="408"/>
      <c r="C8" s="409"/>
      <c r="D8" s="409"/>
      <c r="E8" s="409"/>
      <c r="F8" s="409"/>
      <c r="G8" s="409"/>
      <c r="H8" s="409"/>
      <c r="I8" s="409"/>
      <c r="J8" s="409"/>
      <c r="K8" s="409"/>
      <c r="L8" s="409"/>
      <c r="M8" s="410"/>
    </row>
    <row r="9" spans="1:54" ht="30" customHeight="1" x14ac:dyDescent="0.25">
      <c r="B9" s="411" t="s">
        <v>2489</v>
      </c>
      <c r="C9" s="412"/>
      <c r="D9" s="412"/>
      <c r="E9" s="412"/>
      <c r="F9" s="412"/>
      <c r="G9" s="412"/>
      <c r="H9" s="412"/>
      <c r="I9" s="412"/>
      <c r="J9" s="412"/>
      <c r="K9" s="412"/>
      <c r="L9" s="412"/>
      <c r="M9" s="413"/>
    </row>
    <row r="10" spans="1:54" ht="51.75" customHeight="1" x14ac:dyDescent="0.25">
      <c r="B10" s="400" t="s">
        <v>2492</v>
      </c>
      <c r="C10" s="418"/>
      <c r="D10" s="418"/>
      <c r="E10" s="418"/>
      <c r="F10" s="418"/>
      <c r="G10" s="418"/>
      <c r="H10" s="418"/>
      <c r="I10" s="418"/>
      <c r="J10" s="418"/>
      <c r="K10" s="418"/>
      <c r="L10" s="418"/>
      <c r="M10" s="419"/>
    </row>
    <row r="11" spans="1:54" ht="68.25" customHeight="1" x14ac:dyDescent="0.25">
      <c r="B11" s="397" t="s">
        <v>2528</v>
      </c>
      <c r="C11" s="398"/>
      <c r="D11" s="398"/>
      <c r="E11" s="398"/>
      <c r="F11" s="398"/>
      <c r="G11" s="398"/>
      <c r="H11" s="398"/>
      <c r="I11" s="398"/>
      <c r="J11" s="398"/>
      <c r="K11" s="398"/>
      <c r="L11" s="398"/>
      <c r="M11" s="399"/>
    </row>
    <row r="12" spans="1:54" ht="42.75" customHeight="1" x14ac:dyDescent="0.25">
      <c r="B12" s="400" t="s">
        <v>2529</v>
      </c>
      <c r="C12" s="401"/>
      <c r="D12" s="401"/>
      <c r="E12" s="401"/>
      <c r="F12" s="401"/>
      <c r="G12" s="401"/>
      <c r="H12" s="401"/>
      <c r="I12" s="401"/>
      <c r="J12" s="401"/>
      <c r="K12" s="401"/>
      <c r="L12" s="401"/>
      <c r="M12" s="402"/>
    </row>
    <row r="13" spans="1:54" ht="44.25" customHeight="1" x14ac:dyDescent="0.25">
      <c r="B13" s="400" t="s">
        <v>2530</v>
      </c>
      <c r="C13" s="401"/>
      <c r="D13" s="401"/>
      <c r="E13" s="401"/>
      <c r="F13" s="401"/>
      <c r="G13" s="401"/>
      <c r="H13" s="401"/>
      <c r="I13" s="401"/>
      <c r="J13" s="401"/>
      <c r="K13" s="401"/>
      <c r="L13" s="401"/>
      <c r="M13" s="402"/>
    </row>
    <row r="14" spans="1:54" ht="30" customHeight="1" x14ac:dyDescent="0.25">
      <c r="B14" s="400"/>
      <c r="C14" s="401"/>
      <c r="D14" s="401"/>
      <c r="E14" s="401"/>
      <c r="F14" s="401"/>
      <c r="G14" s="401"/>
      <c r="H14" s="401"/>
      <c r="I14" s="401"/>
      <c r="J14" s="401"/>
      <c r="K14" s="401"/>
      <c r="L14" s="401"/>
      <c r="M14" s="402"/>
    </row>
    <row r="15" spans="1:54" ht="30" customHeight="1" x14ac:dyDescent="0.25">
      <c r="B15" s="400" t="s">
        <v>2531</v>
      </c>
      <c r="C15" s="401"/>
      <c r="D15" s="401"/>
      <c r="E15" s="401"/>
      <c r="F15" s="401"/>
      <c r="G15" s="401"/>
      <c r="H15" s="401"/>
      <c r="I15" s="401"/>
      <c r="J15" s="401"/>
      <c r="K15" s="401"/>
      <c r="L15" s="401"/>
      <c r="M15" s="402"/>
    </row>
    <row r="16" spans="1:54" ht="48" customHeight="1" x14ac:dyDescent="0.25">
      <c r="B16" s="400"/>
      <c r="C16" s="401"/>
      <c r="D16" s="401"/>
      <c r="E16" s="401"/>
      <c r="F16" s="401"/>
      <c r="G16" s="401"/>
      <c r="H16" s="401"/>
      <c r="I16" s="401"/>
      <c r="J16" s="401"/>
      <c r="K16" s="401"/>
      <c r="L16" s="401"/>
      <c r="M16" s="402"/>
    </row>
    <row r="17" spans="2:13" ht="48" customHeight="1" x14ac:dyDescent="0.25">
      <c r="B17" s="387" t="s">
        <v>2494</v>
      </c>
      <c r="C17" s="388"/>
      <c r="D17" s="388"/>
      <c r="E17" s="388"/>
      <c r="F17" s="388"/>
      <c r="G17" s="388"/>
      <c r="H17" s="388"/>
      <c r="I17" s="388"/>
      <c r="J17" s="388"/>
      <c r="K17" s="388"/>
      <c r="L17" s="388"/>
      <c r="M17" s="389"/>
    </row>
    <row r="18" spans="2:13" ht="54.75" customHeight="1" x14ac:dyDescent="0.25">
      <c r="B18" s="387" t="s">
        <v>2493</v>
      </c>
      <c r="C18" s="388"/>
      <c r="D18" s="388"/>
      <c r="E18" s="388"/>
      <c r="F18" s="388"/>
      <c r="G18" s="388"/>
      <c r="H18" s="388"/>
      <c r="I18" s="388"/>
      <c r="J18" s="388"/>
      <c r="K18" s="388"/>
      <c r="L18" s="388"/>
      <c r="M18" s="389"/>
    </row>
    <row r="19" spans="2:13" ht="42" customHeight="1" x14ac:dyDescent="0.25">
      <c r="B19" s="400" t="s">
        <v>2495</v>
      </c>
      <c r="C19" s="401"/>
      <c r="D19" s="401"/>
      <c r="E19" s="401"/>
      <c r="F19" s="401"/>
      <c r="G19" s="401"/>
      <c r="H19" s="401"/>
      <c r="I19" s="401"/>
      <c r="J19" s="401"/>
      <c r="K19" s="401"/>
      <c r="L19" s="401"/>
      <c r="M19" s="402"/>
    </row>
    <row r="20" spans="2:13" ht="47.25" customHeight="1" x14ac:dyDescent="0.25">
      <c r="B20" s="400" t="s">
        <v>2490</v>
      </c>
      <c r="C20" s="401"/>
      <c r="D20" s="401"/>
      <c r="E20" s="401"/>
      <c r="F20" s="401"/>
      <c r="G20" s="401"/>
      <c r="H20" s="401"/>
      <c r="I20" s="401"/>
      <c r="J20" s="401"/>
      <c r="K20" s="401"/>
      <c r="L20" s="401"/>
      <c r="M20" s="402"/>
    </row>
    <row r="21" spans="2:13" ht="47.25" customHeight="1" x14ac:dyDescent="0.25">
      <c r="B21" s="420" t="s">
        <v>2491</v>
      </c>
      <c r="C21" s="421"/>
      <c r="D21" s="421"/>
      <c r="E21" s="421"/>
      <c r="F21" s="421"/>
      <c r="G21" s="421"/>
      <c r="H21" s="421"/>
      <c r="I21" s="421"/>
      <c r="J21" s="421"/>
      <c r="K21" s="421"/>
      <c r="L21" s="421"/>
      <c r="M21" s="422"/>
    </row>
    <row r="22" spans="2:13" ht="47.25" customHeight="1" x14ac:dyDescent="0.25">
      <c r="B22" s="420" t="s">
        <v>2496</v>
      </c>
      <c r="C22" s="421"/>
      <c r="D22" s="421"/>
      <c r="E22" s="421"/>
      <c r="F22" s="421"/>
      <c r="G22" s="421"/>
      <c r="H22" s="421"/>
      <c r="I22" s="421"/>
      <c r="J22" s="421"/>
      <c r="K22" s="421"/>
      <c r="L22" s="421"/>
      <c r="M22" s="422"/>
    </row>
    <row r="23" spans="2:13" ht="47.25" customHeight="1" x14ac:dyDescent="0.25">
      <c r="B23" s="432" t="s">
        <v>2532</v>
      </c>
      <c r="C23" s="433"/>
      <c r="D23" s="433"/>
      <c r="E23" s="433"/>
      <c r="F23" s="433"/>
      <c r="G23" s="433"/>
      <c r="H23" s="433"/>
      <c r="I23" s="433"/>
      <c r="J23" s="433"/>
      <c r="K23" s="433"/>
      <c r="L23" s="433"/>
      <c r="M23" s="434"/>
    </row>
    <row r="24" spans="2:13" x14ac:dyDescent="0.25">
      <c r="B24" s="196"/>
      <c r="C24" s="196"/>
      <c r="D24" s="196"/>
      <c r="E24" s="196"/>
      <c r="F24" s="196"/>
      <c r="G24" s="196"/>
      <c r="H24" s="196"/>
      <c r="I24" s="196"/>
      <c r="J24" s="196"/>
      <c r="K24" s="196"/>
      <c r="L24" s="196"/>
      <c r="M24" s="196"/>
    </row>
    <row r="25" spans="2:13" x14ac:dyDescent="0.25">
      <c r="B25" s="429" t="s">
        <v>5</v>
      </c>
      <c r="C25" s="430"/>
      <c r="D25" s="430"/>
      <c r="E25" s="430"/>
      <c r="F25" s="430"/>
      <c r="G25" s="430"/>
      <c r="H25" s="430"/>
      <c r="I25" s="430"/>
      <c r="J25" s="430"/>
      <c r="K25" s="430"/>
      <c r="L25" s="430"/>
      <c r="M25" s="431"/>
    </row>
    <row r="26" spans="2:13" ht="51.75" customHeight="1" x14ac:dyDescent="0.25">
      <c r="B26" s="387" t="s">
        <v>2533</v>
      </c>
      <c r="C26" s="388"/>
      <c r="D26" s="388"/>
      <c r="E26" s="388"/>
      <c r="F26" s="388"/>
      <c r="G26" s="388"/>
      <c r="H26" s="388"/>
      <c r="I26" s="388"/>
      <c r="J26" s="388"/>
      <c r="K26" s="388"/>
      <c r="L26" s="388"/>
      <c r="M26" s="389"/>
    </row>
    <row r="27" spans="2:13" ht="24.75" customHeight="1" x14ac:dyDescent="0.25">
      <c r="B27" s="426" t="s">
        <v>6</v>
      </c>
      <c r="C27" s="427"/>
      <c r="D27" s="427"/>
      <c r="E27" s="427"/>
      <c r="F27" s="427"/>
      <c r="G27" s="427"/>
      <c r="H27" s="427"/>
      <c r="I27" s="427"/>
      <c r="J27" s="427"/>
      <c r="K27" s="427"/>
      <c r="L27" s="427"/>
      <c r="M27" s="428"/>
    </row>
    <row r="28" spans="2:13" ht="68.25" customHeight="1" x14ac:dyDescent="0.25">
      <c r="B28" s="387" t="s">
        <v>2534</v>
      </c>
      <c r="C28" s="388"/>
      <c r="D28" s="388"/>
      <c r="E28" s="388"/>
      <c r="F28" s="388"/>
      <c r="G28" s="388"/>
      <c r="H28" s="388"/>
      <c r="I28" s="388"/>
      <c r="J28" s="388"/>
      <c r="K28" s="388"/>
      <c r="L28" s="388"/>
      <c r="M28" s="389"/>
    </row>
    <row r="29" spans="2:13" ht="80.25" customHeight="1" x14ac:dyDescent="0.25">
      <c r="B29" s="423" t="s">
        <v>2535</v>
      </c>
      <c r="C29" s="424"/>
      <c r="D29" s="424"/>
      <c r="E29" s="424"/>
      <c r="F29" s="424"/>
      <c r="G29" s="424"/>
      <c r="H29" s="424"/>
      <c r="I29" s="424"/>
      <c r="J29" s="424"/>
      <c r="K29" s="424"/>
      <c r="L29" s="424"/>
      <c r="M29" s="425"/>
    </row>
  </sheetData>
  <mergeCells count="26">
    <mergeCell ref="B17:M17"/>
    <mergeCell ref="B22:M22"/>
    <mergeCell ref="B29:M29"/>
    <mergeCell ref="B21:M21"/>
    <mergeCell ref="B27:M27"/>
    <mergeCell ref="B25:M25"/>
    <mergeCell ref="B19:M19"/>
    <mergeCell ref="B20:M20"/>
    <mergeCell ref="B23:M23"/>
    <mergeCell ref="B26:M26"/>
    <mergeCell ref="B2:C2"/>
    <mergeCell ref="B1:M1"/>
    <mergeCell ref="B28:M28"/>
    <mergeCell ref="B18:M18"/>
    <mergeCell ref="B3:M3"/>
    <mergeCell ref="B4:D4"/>
    <mergeCell ref="B5:D5"/>
    <mergeCell ref="B11:M11"/>
    <mergeCell ref="B12:M12"/>
    <mergeCell ref="B13:M14"/>
    <mergeCell ref="B15:M16"/>
    <mergeCell ref="B6:D6"/>
    <mergeCell ref="B7:M8"/>
    <mergeCell ref="B9:M9"/>
    <mergeCell ref="E4:M6"/>
    <mergeCell ref="B10:M10"/>
  </mergeCells>
  <pageMargins left="0.7" right="0.7" top="0.75" bottom="0.75" header="0.3" footer="0.3"/>
  <pageSetup scale="59" orientation="portrait" r:id="rId1"/>
  <headerFooter>
    <oddFooter>&amp;L&amp;"Arial,Italic"&amp;8aq9-22  •  7/14/25&amp;C&amp;"Arial,Italic"&amp;8https://www.pca.state.mn.us  •  Available in alternative formats  •  651-296-6300  •  800-657-3864  •  Use your preferred relay service&amp;R&amp;"Arial,Italic"&amp;8Page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tint="-9.9978637043366805E-2"/>
  </sheetPr>
  <dimension ref="A1:F235"/>
  <sheetViews>
    <sheetView workbookViewId="0">
      <selection sqref="A1:B1"/>
    </sheetView>
  </sheetViews>
  <sheetFormatPr defaultColWidth="9.140625" defaultRowHeight="12.75" x14ac:dyDescent="0.2"/>
  <cols>
    <col min="1" max="1" width="13.28515625" style="46" customWidth="1"/>
    <col min="2" max="2" width="52.140625" style="49" bestFit="1" customWidth="1"/>
    <col min="3" max="3" width="22.140625" style="48" customWidth="1"/>
    <col min="4" max="4" width="21.5703125" style="46" customWidth="1"/>
    <col min="5" max="5" width="82.7109375" style="46" bestFit="1" customWidth="1"/>
    <col min="6" max="16384" width="9.140625" style="46"/>
  </cols>
  <sheetData>
    <row r="1" spans="1:5" x14ac:dyDescent="0.2">
      <c r="A1" s="516" t="str">
        <f>Summary!A1</f>
        <v>RASS version: 2025-07</v>
      </c>
      <c r="B1" s="516"/>
    </row>
    <row r="2" spans="1:5" x14ac:dyDescent="0.2">
      <c r="A2" s="77" t="s">
        <v>106</v>
      </c>
    </row>
    <row r="4" spans="1:5" ht="36.75" customHeight="1" x14ac:dyDescent="0.2">
      <c r="A4" s="72" t="s">
        <v>168</v>
      </c>
      <c r="B4" s="72" t="s">
        <v>18</v>
      </c>
      <c r="C4" s="72" t="s">
        <v>1270</v>
      </c>
      <c r="D4" s="72" t="s">
        <v>1271</v>
      </c>
      <c r="E4" s="72" t="s">
        <v>96</v>
      </c>
    </row>
    <row r="5" spans="1:5" x14ac:dyDescent="0.2">
      <c r="A5" s="174" t="s">
        <v>215</v>
      </c>
      <c r="B5" s="177" t="s">
        <v>216</v>
      </c>
      <c r="C5" s="173" t="s">
        <v>1272</v>
      </c>
      <c r="D5" s="171" t="s">
        <v>218</v>
      </c>
      <c r="E5" s="49" t="s">
        <v>1273</v>
      </c>
    </row>
    <row r="6" spans="1:5" x14ac:dyDescent="0.2">
      <c r="A6" s="174" t="s">
        <v>219</v>
      </c>
      <c r="B6" s="177" t="s">
        <v>220</v>
      </c>
      <c r="C6" s="173" t="s">
        <v>1272</v>
      </c>
      <c r="D6" s="171" t="s">
        <v>218</v>
      </c>
      <c r="E6" s="49" t="s">
        <v>1273</v>
      </c>
    </row>
    <row r="7" spans="1:5" x14ac:dyDescent="0.2">
      <c r="A7" s="135" t="s">
        <v>228</v>
      </c>
      <c r="B7" s="133" t="s">
        <v>229</v>
      </c>
      <c r="C7" s="132" t="s">
        <v>1272</v>
      </c>
      <c r="D7" s="135" t="s">
        <v>224</v>
      </c>
      <c r="E7" s="135" t="s">
        <v>1274</v>
      </c>
    </row>
    <row r="8" spans="1:5" x14ac:dyDescent="0.2">
      <c r="A8" s="135" t="s">
        <v>240</v>
      </c>
      <c r="B8" s="133" t="s">
        <v>241</v>
      </c>
      <c r="C8" s="132" t="s">
        <v>1272</v>
      </c>
      <c r="D8" s="135" t="s">
        <v>224</v>
      </c>
      <c r="E8" s="135" t="s">
        <v>1275</v>
      </c>
    </row>
    <row r="9" spans="1:5" x14ac:dyDescent="0.2">
      <c r="A9" s="135" t="s">
        <v>245</v>
      </c>
      <c r="B9" s="133" t="s">
        <v>246</v>
      </c>
      <c r="C9" s="132" t="s">
        <v>1272</v>
      </c>
      <c r="D9" s="135" t="s">
        <v>226</v>
      </c>
      <c r="E9" s="135" t="s">
        <v>1276</v>
      </c>
    </row>
    <row r="10" spans="1:5" x14ac:dyDescent="0.2">
      <c r="A10" s="135" t="s">
        <v>247</v>
      </c>
      <c r="B10" s="133" t="s">
        <v>248</v>
      </c>
      <c r="C10" s="132" t="s">
        <v>1272</v>
      </c>
      <c r="D10" s="135" t="s">
        <v>224</v>
      </c>
      <c r="E10" s="135" t="s">
        <v>1275</v>
      </c>
    </row>
    <row r="11" spans="1:5" x14ac:dyDescent="0.2">
      <c r="A11" s="135" t="s">
        <v>251</v>
      </c>
      <c r="B11" s="133" t="s">
        <v>252</v>
      </c>
      <c r="C11" s="132" t="s">
        <v>1272</v>
      </c>
      <c r="D11" s="135" t="s">
        <v>226</v>
      </c>
      <c r="E11" s="135" t="s">
        <v>1278</v>
      </c>
    </row>
    <row r="12" spans="1:5" x14ac:dyDescent="0.2">
      <c r="A12" s="135" t="s">
        <v>272</v>
      </c>
      <c r="B12" s="133" t="s">
        <v>273</v>
      </c>
      <c r="C12" s="132" t="s">
        <v>1272</v>
      </c>
      <c r="D12" s="135" t="s">
        <v>224</v>
      </c>
      <c r="E12" s="135" t="s">
        <v>1274</v>
      </c>
    </row>
    <row r="13" spans="1:5" x14ac:dyDescent="0.2">
      <c r="A13" s="135" t="s">
        <v>277</v>
      </c>
      <c r="B13" s="133" t="s">
        <v>278</v>
      </c>
      <c r="C13" s="132" t="s">
        <v>1272</v>
      </c>
      <c r="D13" s="135" t="s">
        <v>224</v>
      </c>
      <c r="E13" s="135" t="s">
        <v>1275</v>
      </c>
    </row>
    <row r="14" spans="1:5" x14ac:dyDescent="0.2">
      <c r="A14" s="135" t="s">
        <v>279</v>
      </c>
      <c r="B14" s="133" t="s">
        <v>280</v>
      </c>
      <c r="C14" s="132" t="s">
        <v>1272</v>
      </c>
      <c r="D14" s="135" t="s">
        <v>224</v>
      </c>
      <c r="E14" s="135" t="s">
        <v>1275</v>
      </c>
    </row>
    <row r="15" spans="1:5" x14ac:dyDescent="0.2">
      <c r="A15" s="135" t="s">
        <v>281</v>
      </c>
      <c r="B15" s="133" t="s">
        <v>282</v>
      </c>
      <c r="C15" s="132" t="s">
        <v>1272</v>
      </c>
      <c r="D15" s="135" t="s">
        <v>224</v>
      </c>
      <c r="E15" s="135" t="s">
        <v>1275</v>
      </c>
    </row>
    <row r="16" spans="1:5" x14ac:dyDescent="0.2">
      <c r="A16" s="135" t="s">
        <v>283</v>
      </c>
      <c r="B16" s="133" t="s">
        <v>284</v>
      </c>
      <c r="C16" s="132" t="s">
        <v>1272</v>
      </c>
      <c r="D16" s="135" t="s">
        <v>224</v>
      </c>
      <c r="E16" s="135" t="s">
        <v>1274</v>
      </c>
    </row>
    <row r="17" spans="1:5" x14ac:dyDescent="0.2">
      <c r="A17" s="135" t="s">
        <v>285</v>
      </c>
      <c r="B17" s="133" t="s">
        <v>286</v>
      </c>
      <c r="C17" s="132" t="s">
        <v>1272</v>
      </c>
      <c r="D17" s="135" t="s">
        <v>224</v>
      </c>
      <c r="E17" s="135" t="s">
        <v>1279</v>
      </c>
    </row>
    <row r="18" spans="1:5" x14ac:dyDescent="0.2">
      <c r="A18" s="135" t="s">
        <v>287</v>
      </c>
      <c r="B18" s="133" t="s">
        <v>288</v>
      </c>
      <c r="C18" s="132" t="s">
        <v>1272</v>
      </c>
      <c r="D18" s="135" t="s">
        <v>224</v>
      </c>
      <c r="E18" s="135" t="s">
        <v>1279</v>
      </c>
    </row>
    <row r="19" spans="1:5" x14ac:dyDescent="0.2">
      <c r="A19" s="135" t="s">
        <v>289</v>
      </c>
      <c r="B19" s="133" t="s">
        <v>290</v>
      </c>
      <c r="C19" s="132" t="s">
        <v>1272</v>
      </c>
      <c r="D19" s="135" t="s">
        <v>224</v>
      </c>
      <c r="E19" s="135" t="s">
        <v>1279</v>
      </c>
    </row>
    <row r="20" spans="1:5" x14ac:dyDescent="0.2">
      <c r="A20" s="135" t="s">
        <v>293</v>
      </c>
      <c r="B20" s="133" t="s">
        <v>294</v>
      </c>
      <c r="C20" s="132" t="s">
        <v>1272</v>
      </c>
      <c r="D20" s="135" t="s">
        <v>224</v>
      </c>
      <c r="E20" s="135" t="s">
        <v>1280</v>
      </c>
    </row>
    <row r="21" spans="1:5" x14ac:dyDescent="0.2">
      <c r="A21" s="135" t="s">
        <v>296</v>
      </c>
      <c r="B21" s="133" t="s">
        <v>297</v>
      </c>
      <c r="C21" s="132" t="s">
        <v>1272</v>
      </c>
      <c r="D21" s="135" t="s">
        <v>224</v>
      </c>
      <c r="E21" s="135" t="s">
        <v>1275</v>
      </c>
    </row>
    <row r="22" spans="1:5" x14ac:dyDescent="0.2">
      <c r="A22" s="135" t="s">
        <v>300</v>
      </c>
      <c r="B22" s="210" t="s">
        <v>301</v>
      </c>
      <c r="C22" s="211" t="s">
        <v>1272</v>
      </c>
      <c r="D22" s="134" t="s">
        <v>218</v>
      </c>
      <c r="E22" s="135" t="s">
        <v>1273</v>
      </c>
    </row>
    <row r="23" spans="1:5" x14ac:dyDescent="0.2">
      <c r="A23" s="135" t="s">
        <v>310</v>
      </c>
      <c r="B23" s="133" t="s">
        <v>311</v>
      </c>
      <c r="C23" s="132" t="s">
        <v>1272</v>
      </c>
      <c r="D23" s="135" t="s">
        <v>226</v>
      </c>
      <c r="E23" s="135" t="s">
        <v>1281</v>
      </c>
    </row>
    <row r="24" spans="1:5" x14ac:dyDescent="0.2">
      <c r="A24" s="135" t="s">
        <v>128</v>
      </c>
      <c r="B24" s="133" t="s">
        <v>127</v>
      </c>
      <c r="C24" s="132" t="s">
        <v>1272</v>
      </c>
      <c r="D24" s="135" t="s">
        <v>226</v>
      </c>
      <c r="E24" s="135" t="s">
        <v>2463</v>
      </c>
    </row>
    <row r="25" spans="1:5" x14ac:dyDescent="0.2">
      <c r="A25" s="135" t="s">
        <v>314</v>
      </c>
      <c r="B25" s="133" t="s">
        <v>315</v>
      </c>
      <c r="C25" s="132" t="s">
        <v>1272</v>
      </c>
      <c r="D25" s="135" t="s">
        <v>226</v>
      </c>
      <c r="E25" s="135" t="s">
        <v>2463</v>
      </c>
    </row>
    <row r="26" spans="1:5" x14ac:dyDescent="0.2">
      <c r="A26" s="135" t="s">
        <v>318</v>
      </c>
      <c r="B26" s="133" t="s">
        <v>319</v>
      </c>
      <c r="C26" s="132" t="s">
        <v>1272</v>
      </c>
      <c r="D26" s="135" t="s">
        <v>226</v>
      </c>
      <c r="E26" s="135" t="s">
        <v>2463</v>
      </c>
    </row>
    <row r="27" spans="1:5" x14ac:dyDescent="0.2">
      <c r="A27" s="135" t="s">
        <v>320</v>
      </c>
      <c r="B27" s="133" t="s">
        <v>321</v>
      </c>
      <c r="C27" s="132" t="s">
        <v>1272</v>
      </c>
      <c r="D27" s="135" t="s">
        <v>226</v>
      </c>
      <c r="E27" s="135" t="s">
        <v>1282</v>
      </c>
    </row>
    <row r="28" spans="1:5" x14ac:dyDescent="0.2">
      <c r="A28" s="135" t="s">
        <v>322</v>
      </c>
      <c r="B28" s="133" t="s">
        <v>323</v>
      </c>
      <c r="C28" s="132" t="s">
        <v>1272</v>
      </c>
      <c r="D28" s="135" t="s">
        <v>226</v>
      </c>
      <c r="E28" s="135" t="s">
        <v>1282</v>
      </c>
    </row>
    <row r="29" spans="1:5" x14ac:dyDescent="0.2">
      <c r="A29" s="135" t="s">
        <v>324</v>
      </c>
      <c r="B29" s="133" t="s">
        <v>325</v>
      </c>
      <c r="C29" s="132" t="s">
        <v>1272</v>
      </c>
      <c r="D29" s="135" t="s">
        <v>224</v>
      </c>
      <c r="E29" s="135" t="s">
        <v>1279</v>
      </c>
    </row>
    <row r="30" spans="1:5" x14ac:dyDescent="0.2">
      <c r="A30" s="135" t="s">
        <v>326</v>
      </c>
      <c r="B30" s="133" t="s">
        <v>327</v>
      </c>
      <c r="C30" s="132" t="s">
        <v>1272</v>
      </c>
      <c r="D30" s="135" t="s">
        <v>226</v>
      </c>
      <c r="E30" s="135" t="s">
        <v>1281</v>
      </c>
    </row>
    <row r="31" spans="1:5" x14ac:dyDescent="0.2">
      <c r="A31" s="135" t="s">
        <v>331</v>
      </c>
      <c r="B31" s="133" t="s">
        <v>332</v>
      </c>
      <c r="C31" s="132" t="s">
        <v>1272</v>
      </c>
      <c r="D31" s="135" t="s">
        <v>224</v>
      </c>
      <c r="E31" s="135" t="s">
        <v>1282</v>
      </c>
    </row>
    <row r="32" spans="1:5" x14ac:dyDescent="0.2">
      <c r="A32" s="134" t="s">
        <v>335</v>
      </c>
      <c r="B32" s="210" t="s">
        <v>336</v>
      </c>
      <c r="C32" s="211" t="s">
        <v>1272</v>
      </c>
      <c r="D32" s="134" t="s">
        <v>218</v>
      </c>
      <c r="E32" s="135" t="s">
        <v>1273</v>
      </c>
    </row>
    <row r="33" spans="1:6" x14ac:dyDescent="0.2">
      <c r="A33" s="134" t="s">
        <v>337</v>
      </c>
      <c r="B33" s="210" t="s">
        <v>338</v>
      </c>
      <c r="C33" s="211" t="s">
        <v>1272</v>
      </c>
      <c r="D33" s="134" t="s">
        <v>218</v>
      </c>
      <c r="E33" s="135" t="s">
        <v>1273</v>
      </c>
    </row>
    <row r="34" spans="1:6" x14ac:dyDescent="0.2">
      <c r="A34" s="134" t="s">
        <v>339</v>
      </c>
      <c r="B34" s="210" t="s">
        <v>340</v>
      </c>
      <c r="C34" s="211" t="s">
        <v>1272</v>
      </c>
      <c r="D34" s="134" t="s">
        <v>218</v>
      </c>
      <c r="E34" s="135" t="s">
        <v>1273</v>
      </c>
    </row>
    <row r="35" spans="1:6" x14ac:dyDescent="0.2">
      <c r="A35" s="134" t="s">
        <v>341</v>
      </c>
      <c r="B35" s="210" t="s">
        <v>342</v>
      </c>
      <c r="C35" s="211" t="s">
        <v>1272</v>
      </c>
      <c r="D35" s="134" t="s">
        <v>218</v>
      </c>
      <c r="E35" s="135" t="s">
        <v>1273</v>
      </c>
    </row>
    <row r="36" spans="1:6" x14ac:dyDescent="0.2">
      <c r="A36" s="135" t="s">
        <v>130</v>
      </c>
      <c r="B36" s="133" t="s">
        <v>129</v>
      </c>
      <c r="C36" s="132" t="s">
        <v>1283</v>
      </c>
      <c r="D36" s="135" t="s">
        <v>1429</v>
      </c>
      <c r="E36" s="135" t="s">
        <v>1278</v>
      </c>
      <c r="F36" s="46" t="s">
        <v>1284</v>
      </c>
    </row>
    <row r="37" spans="1:6" x14ac:dyDescent="0.2">
      <c r="A37" s="135" t="s">
        <v>345</v>
      </c>
      <c r="B37" s="133" t="s">
        <v>346</v>
      </c>
      <c r="C37" s="132" t="s">
        <v>1272</v>
      </c>
      <c r="D37" s="135" t="s">
        <v>226</v>
      </c>
      <c r="E37" s="135" t="s">
        <v>1278</v>
      </c>
    </row>
    <row r="38" spans="1:6" x14ac:dyDescent="0.2">
      <c r="A38" s="134" t="s">
        <v>347</v>
      </c>
      <c r="B38" s="210" t="s">
        <v>348</v>
      </c>
      <c r="C38" s="211" t="s">
        <v>1272</v>
      </c>
      <c r="D38" s="134" t="s">
        <v>218</v>
      </c>
      <c r="E38" s="135" t="s">
        <v>1273</v>
      </c>
    </row>
    <row r="39" spans="1:6" x14ac:dyDescent="0.2">
      <c r="A39" s="134" t="s">
        <v>349</v>
      </c>
      <c r="B39" s="210" t="s">
        <v>350</v>
      </c>
      <c r="C39" s="211" t="s">
        <v>1272</v>
      </c>
      <c r="D39" s="134" t="s">
        <v>218</v>
      </c>
      <c r="E39" s="135" t="s">
        <v>1273</v>
      </c>
    </row>
    <row r="40" spans="1:6" x14ac:dyDescent="0.2">
      <c r="A40" s="134" t="s">
        <v>351</v>
      </c>
      <c r="B40" s="210" t="s">
        <v>352</v>
      </c>
      <c r="C40" s="211" t="s">
        <v>1272</v>
      </c>
      <c r="D40" s="134" t="s">
        <v>218</v>
      </c>
      <c r="E40" s="135" t="s">
        <v>2523</v>
      </c>
    </row>
    <row r="41" spans="1:6" x14ac:dyDescent="0.2">
      <c r="A41" s="134" t="s">
        <v>354</v>
      </c>
      <c r="B41" s="210" t="s">
        <v>355</v>
      </c>
      <c r="C41" s="211" t="s">
        <v>1272</v>
      </c>
      <c r="D41" s="134" t="s">
        <v>218</v>
      </c>
      <c r="E41" s="135" t="s">
        <v>1273</v>
      </c>
    </row>
    <row r="42" spans="1:6" x14ac:dyDescent="0.2">
      <c r="A42" s="134" t="s">
        <v>356</v>
      </c>
      <c r="B42" s="210" t="s">
        <v>357</v>
      </c>
      <c r="C42" s="211" t="s">
        <v>1272</v>
      </c>
      <c r="D42" s="134" t="s">
        <v>218</v>
      </c>
      <c r="E42" s="135" t="s">
        <v>1273</v>
      </c>
    </row>
    <row r="43" spans="1:6" x14ac:dyDescent="0.2">
      <c r="A43" s="134" t="s">
        <v>358</v>
      </c>
      <c r="B43" s="210" t="s">
        <v>359</v>
      </c>
      <c r="C43" s="211" t="s">
        <v>1272</v>
      </c>
      <c r="D43" s="134" t="s">
        <v>218</v>
      </c>
      <c r="E43" s="135" t="s">
        <v>1273</v>
      </c>
    </row>
    <row r="44" spans="1:6" x14ac:dyDescent="0.2">
      <c r="A44" s="134" t="s">
        <v>362</v>
      </c>
      <c r="B44" s="133" t="s">
        <v>363</v>
      </c>
      <c r="C44" s="132" t="s">
        <v>1272</v>
      </c>
      <c r="D44" s="135" t="s">
        <v>224</v>
      </c>
      <c r="E44" s="135" t="s">
        <v>1274</v>
      </c>
    </row>
    <row r="45" spans="1:6" x14ac:dyDescent="0.2">
      <c r="A45" s="135" t="s">
        <v>367</v>
      </c>
      <c r="B45" s="133" t="s">
        <v>368</v>
      </c>
      <c r="C45" s="132" t="s">
        <v>1272</v>
      </c>
      <c r="D45" s="135" t="s">
        <v>226</v>
      </c>
      <c r="E45" s="135" t="s">
        <v>1285</v>
      </c>
    </row>
    <row r="46" spans="1:6" x14ac:dyDescent="0.2">
      <c r="A46" s="135" t="s">
        <v>369</v>
      </c>
      <c r="B46" s="133" t="s">
        <v>370</v>
      </c>
      <c r="C46" s="132" t="s">
        <v>1272</v>
      </c>
      <c r="D46" s="135" t="s">
        <v>226</v>
      </c>
      <c r="E46" s="135" t="s">
        <v>1285</v>
      </c>
    </row>
    <row r="47" spans="1:6" x14ac:dyDescent="0.2">
      <c r="A47" s="135" t="s">
        <v>372</v>
      </c>
      <c r="B47" s="133" t="s">
        <v>373</v>
      </c>
      <c r="C47" s="132" t="s">
        <v>1272</v>
      </c>
      <c r="D47" s="135" t="s">
        <v>224</v>
      </c>
      <c r="E47" s="135" t="s">
        <v>1286</v>
      </c>
    </row>
    <row r="48" spans="1:6" x14ac:dyDescent="0.2">
      <c r="A48" s="135" t="s">
        <v>374</v>
      </c>
      <c r="B48" s="133" t="s">
        <v>375</v>
      </c>
      <c r="C48" s="132" t="s">
        <v>1272</v>
      </c>
      <c r="D48" s="135" t="s">
        <v>224</v>
      </c>
      <c r="E48" s="135" t="s">
        <v>2302</v>
      </c>
    </row>
    <row r="49" spans="1:5" x14ac:dyDescent="0.2">
      <c r="A49" s="135" t="s">
        <v>376</v>
      </c>
      <c r="B49" s="133" t="s">
        <v>377</v>
      </c>
      <c r="C49" s="132" t="s">
        <v>1272</v>
      </c>
      <c r="D49" s="135" t="s">
        <v>226</v>
      </c>
      <c r="E49" s="135" t="s">
        <v>1281</v>
      </c>
    </row>
    <row r="50" spans="1:5" x14ac:dyDescent="0.2">
      <c r="A50" s="135" t="s">
        <v>378</v>
      </c>
      <c r="B50" s="133" t="s">
        <v>379</v>
      </c>
      <c r="C50" s="132" t="s">
        <v>1272</v>
      </c>
      <c r="D50" s="135" t="s">
        <v>224</v>
      </c>
      <c r="E50" s="135" t="s">
        <v>1280</v>
      </c>
    </row>
    <row r="51" spans="1:5" x14ac:dyDescent="0.2">
      <c r="A51" s="212" t="s">
        <v>380</v>
      </c>
      <c r="B51" s="133" t="s">
        <v>381</v>
      </c>
      <c r="C51" s="132" t="s">
        <v>1272</v>
      </c>
      <c r="D51" s="135" t="s">
        <v>226</v>
      </c>
      <c r="E51" s="135" t="s">
        <v>1278</v>
      </c>
    </row>
    <row r="52" spans="1:5" x14ac:dyDescent="0.2">
      <c r="A52" s="135" t="s">
        <v>393</v>
      </c>
      <c r="B52" s="133" t="s">
        <v>394</v>
      </c>
      <c r="C52" s="132" t="s">
        <v>1272</v>
      </c>
      <c r="D52" s="135" t="s">
        <v>224</v>
      </c>
      <c r="E52" s="135" t="s">
        <v>1275</v>
      </c>
    </row>
    <row r="53" spans="1:5" x14ac:dyDescent="0.2">
      <c r="A53" s="135" t="s">
        <v>395</v>
      </c>
      <c r="B53" s="133" t="s">
        <v>396</v>
      </c>
      <c r="C53" s="132" t="s">
        <v>1272</v>
      </c>
      <c r="D53" s="135" t="s">
        <v>226</v>
      </c>
      <c r="E53" s="135" t="s">
        <v>1281</v>
      </c>
    </row>
    <row r="54" spans="1:5" x14ac:dyDescent="0.2">
      <c r="A54" s="135" t="s">
        <v>413</v>
      </c>
      <c r="B54" s="133" t="s">
        <v>414</v>
      </c>
      <c r="C54" s="132" t="s">
        <v>1272</v>
      </c>
      <c r="D54" s="135" t="s">
        <v>224</v>
      </c>
      <c r="E54" s="135" t="s">
        <v>1275</v>
      </c>
    </row>
    <row r="55" spans="1:5" x14ac:dyDescent="0.2">
      <c r="A55" s="135" t="s">
        <v>415</v>
      </c>
      <c r="B55" s="133" t="s">
        <v>416</v>
      </c>
      <c r="C55" s="132" t="s">
        <v>1272</v>
      </c>
      <c r="D55" s="135" t="s">
        <v>224</v>
      </c>
      <c r="E55" s="135" t="s">
        <v>1275</v>
      </c>
    </row>
    <row r="56" spans="1:5" x14ac:dyDescent="0.2">
      <c r="A56" s="135" t="s">
        <v>418</v>
      </c>
      <c r="B56" s="133" t="s">
        <v>419</v>
      </c>
      <c r="C56" s="132" t="s">
        <v>1272</v>
      </c>
      <c r="D56" s="135" t="s">
        <v>226</v>
      </c>
      <c r="E56" s="135" t="s">
        <v>1285</v>
      </c>
    </row>
    <row r="57" spans="1:5" x14ac:dyDescent="0.2">
      <c r="A57" s="135" t="s">
        <v>420</v>
      </c>
      <c r="B57" s="133" t="s">
        <v>421</v>
      </c>
      <c r="C57" s="132" t="s">
        <v>1272</v>
      </c>
      <c r="D57" s="135" t="s">
        <v>226</v>
      </c>
      <c r="E57" s="135" t="s">
        <v>1287</v>
      </c>
    </row>
    <row r="58" spans="1:5" x14ac:dyDescent="0.2">
      <c r="A58" s="135" t="s">
        <v>2558</v>
      </c>
      <c r="B58" s="133" t="s">
        <v>2557</v>
      </c>
      <c r="C58" s="132" t="s">
        <v>1272</v>
      </c>
      <c r="D58" s="135" t="s">
        <v>226</v>
      </c>
      <c r="E58" s="135" t="s">
        <v>1287</v>
      </c>
    </row>
    <row r="59" spans="1:5" x14ac:dyDescent="0.2">
      <c r="A59" s="135" t="s">
        <v>422</v>
      </c>
      <c r="B59" s="133" t="s">
        <v>423</v>
      </c>
      <c r="C59" s="132" t="s">
        <v>1272</v>
      </c>
      <c r="D59" s="135" t="s">
        <v>224</v>
      </c>
      <c r="E59" s="135" t="s">
        <v>1282</v>
      </c>
    </row>
    <row r="60" spans="1:5" x14ac:dyDescent="0.2">
      <c r="A60" s="135" t="s">
        <v>427</v>
      </c>
      <c r="B60" s="133" t="s">
        <v>428</v>
      </c>
      <c r="C60" s="132" t="s">
        <v>1272</v>
      </c>
      <c r="D60" s="135" t="s">
        <v>224</v>
      </c>
      <c r="E60" s="135" t="s">
        <v>1279</v>
      </c>
    </row>
    <row r="61" spans="1:5" x14ac:dyDescent="0.2">
      <c r="A61" s="135" t="s">
        <v>141</v>
      </c>
      <c r="B61" s="133" t="s">
        <v>140</v>
      </c>
      <c r="C61" s="132" t="s">
        <v>1272</v>
      </c>
      <c r="D61" s="135" t="s">
        <v>226</v>
      </c>
      <c r="E61" s="135" t="s">
        <v>2305</v>
      </c>
    </row>
    <row r="62" spans="1:5" x14ac:dyDescent="0.2">
      <c r="A62" s="135" t="s">
        <v>441</v>
      </c>
      <c r="B62" s="133" t="s">
        <v>442</v>
      </c>
      <c r="C62" s="132" t="s">
        <v>1272</v>
      </c>
      <c r="D62" s="135" t="s">
        <v>224</v>
      </c>
      <c r="E62" s="135" t="s">
        <v>1275</v>
      </c>
    </row>
    <row r="63" spans="1:5" x14ac:dyDescent="0.2">
      <c r="A63" s="135" t="s">
        <v>443</v>
      </c>
      <c r="B63" s="133" t="s">
        <v>444</v>
      </c>
      <c r="C63" s="132" t="s">
        <v>1272</v>
      </c>
      <c r="D63" s="135" t="s">
        <v>224</v>
      </c>
      <c r="E63" s="135" t="s">
        <v>1274</v>
      </c>
    </row>
    <row r="64" spans="1:5" x14ac:dyDescent="0.2">
      <c r="A64" s="135" t="s">
        <v>451</v>
      </c>
      <c r="B64" s="133" t="s">
        <v>452</v>
      </c>
      <c r="C64" s="132" t="s">
        <v>1272</v>
      </c>
      <c r="D64" s="135" t="s">
        <v>224</v>
      </c>
      <c r="E64" s="135" t="s">
        <v>1281</v>
      </c>
    </row>
    <row r="65" spans="1:5" x14ac:dyDescent="0.2">
      <c r="A65" s="135" t="s">
        <v>453</v>
      </c>
      <c r="B65" s="133" t="s">
        <v>1288</v>
      </c>
      <c r="C65" s="132" t="s">
        <v>1272</v>
      </c>
      <c r="D65" s="135" t="s">
        <v>224</v>
      </c>
      <c r="E65" s="135" t="s">
        <v>1274</v>
      </c>
    </row>
    <row r="66" spans="1:5" x14ac:dyDescent="0.2">
      <c r="A66" s="135" t="s">
        <v>455</v>
      </c>
      <c r="B66" s="133" t="s">
        <v>456</v>
      </c>
      <c r="C66" s="132" t="s">
        <v>1272</v>
      </c>
      <c r="D66" s="135" t="s">
        <v>224</v>
      </c>
      <c r="E66" s="135" t="s">
        <v>1274</v>
      </c>
    </row>
    <row r="67" spans="1:5" x14ac:dyDescent="0.2">
      <c r="A67" s="135" t="s">
        <v>463</v>
      </c>
      <c r="B67" s="133" t="s">
        <v>464</v>
      </c>
      <c r="C67" s="132" t="s">
        <v>1272</v>
      </c>
      <c r="D67" s="135" t="s">
        <v>224</v>
      </c>
      <c r="E67" s="135" t="s">
        <v>1275</v>
      </c>
    </row>
    <row r="68" spans="1:5" x14ac:dyDescent="0.2">
      <c r="A68" s="135" t="s">
        <v>146</v>
      </c>
      <c r="B68" s="133" t="s">
        <v>145</v>
      </c>
      <c r="C68" s="132" t="s">
        <v>1272</v>
      </c>
      <c r="D68" s="135" t="s">
        <v>226</v>
      </c>
      <c r="E68" s="135" t="s">
        <v>1281</v>
      </c>
    </row>
    <row r="69" spans="1:5" x14ac:dyDescent="0.2">
      <c r="A69" s="135" t="s">
        <v>470</v>
      </c>
      <c r="B69" s="133" t="s">
        <v>471</v>
      </c>
      <c r="C69" s="132" t="s">
        <v>1272</v>
      </c>
      <c r="D69" s="135" t="s">
        <v>224</v>
      </c>
      <c r="E69" s="135" t="s">
        <v>1281</v>
      </c>
    </row>
    <row r="70" spans="1:5" x14ac:dyDescent="0.2">
      <c r="A70" s="135" t="s">
        <v>481</v>
      </c>
      <c r="B70" s="133" t="s">
        <v>482</v>
      </c>
      <c r="C70" s="132" t="s">
        <v>2303</v>
      </c>
      <c r="D70" s="135" t="s">
        <v>226</v>
      </c>
      <c r="E70" s="135" t="s">
        <v>2304</v>
      </c>
    </row>
    <row r="71" spans="1:5" x14ac:dyDescent="0.2">
      <c r="A71" s="135" t="s">
        <v>2260</v>
      </c>
      <c r="B71" s="133" t="s">
        <v>2261</v>
      </c>
      <c r="C71" s="132" t="s">
        <v>1272</v>
      </c>
      <c r="D71" s="135" t="s">
        <v>226</v>
      </c>
      <c r="E71" s="135" t="s">
        <v>1289</v>
      </c>
    </row>
    <row r="72" spans="1:5" x14ac:dyDescent="0.2">
      <c r="A72" s="135" t="s">
        <v>484</v>
      </c>
      <c r="B72" s="133" t="s">
        <v>2259</v>
      </c>
      <c r="C72" s="132" t="s">
        <v>1272</v>
      </c>
      <c r="D72" s="135" t="s">
        <v>226</v>
      </c>
      <c r="E72" s="135" t="s">
        <v>1289</v>
      </c>
    </row>
    <row r="73" spans="1:5" x14ac:dyDescent="0.2">
      <c r="A73" s="135" t="s">
        <v>333</v>
      </c>
      <c r="B73" s="133" t="s">
        <v>334</v>
      </c>
      <c r="C73" s="132" t="s">
        <v>1272</v>
      </c>
      <c r="D73" s="135" t="s">
        <v>226</v>
      </c>
      <c r="E73" s="135" t="s">
        <v>1287</v>
      </c>
    </row>
    <row r="74" spans="1:5" x14ac:dyDescent="0.2">
      <c r="A74" s="135" t="s">
        <v>485</v>
      </c>
      <c r="B74" s="133" t="s">
        <v>486</v>
      </c>
      <c r="C74" s="132" t="s">
        <v>1272</v>
      </c>
      <c r="D74" s="135" t="s">
        <v>226</v>
      </c>
      <c r="E74" s="135" t="s">
        <v>1289</v>
      </c>
    </row>
    <row r="75" spans="1:5" x14ac:dyDescent="0.2">
      <c r="A75" s="135" t="s">
        <v>487</v>
      </c>
      <c r="B75" s="133" t="s">
        <v>488</v>
      </c>
      <c r="C75" s="132" t="s">
        <v>1272</v>
      </c>
      <c r="D75" s="135" t="s">
        <v>226</v>
      </c>
      <c r="E75" s="135" t="s">
        <v>1289</v>
      </c>
    </row>
    <row r="76" spans="1:5" x14ac:dyDescent="0.2">
      <c r="A76" s="135" t="s">
        <v>489</v>
      </c>
      <c r="B76" s="133" t="s">
        <v>490</v>
      </c>
      <c r="C76" s="132" t="s">
        <v>1272</v>
      </c>
      <c r="D76" s="135" t="s">
        <v>226</v>
      </c>
      <c r="E76" s="135" t="s">
        <v>1289</v>
      </c>
    </row>
    <row r="77" spans="1:5" x14ac:dyDescent="0.2">
      <c r="A77" s="134" t="s">
        <v>493</v>
      </c>
      <c r="B77" s="210" t="s">
        <v>494</v>
      </c>
      <c r="C77" s="211" t="s">
        <v>1272</v>
      </c>
      <c r="D77" s="134" t="s">
        <v>218</v>
      </c>
      <c r="E77" s="135" t="s">
        <v>1273</v>
      </c>
    </row>
    <row r="78" spans="1:5" x14ac:dyDescent="0.2">
      <c r="A78" s="135" t="s">
        <v>495</v>
      </c>
      <c r="B78" s="133" t="s">
        <v>496</v>
      </c>
      <c r="C78" s="132" t="s">
        <v>1272</v>
      </c>
      <c r="D78" s="135" t="s">
        <v>224</v>
      </c>
      <c r="E78" s="135" t="s">
        <v>1281</v>
      </c>
    </row>
    <row r="79" spans="1:5" x14ac:dyDescent="0.2">
      <c r="A79" s="135" t="s">
        <v>497</v>
      </c>
      <c r="B79" s="133" t="s">
        <v>498</v>
      </c>
      <c r="C79" s="132" t="s">
        <v>1272</v>
      </c>
      <c r="D79" s="135" t="s">
        <v>226</v>
      </c>
      <c r="E79" s="135" t="s">
        <v>1281</v>
      </c>
    </row>
    <row r="80" spans="1:5" x14ac:dyDescent="0.2">
      <c r="A80" s="135" t="s">
        <v>502</v>
      </c>
      <c r="B80" s="133" t="s">
        <v>503</v>
      </c>
      <c r="C80" s="132" t="s">
        <v>1272</v>
      </c>
      <c r="D80" s="135" t="s">
        <v>226</v>
      </c>
      <c r="E80" s="135" t="s">
        <v>1278</v>
      </c>
    </row>
    <row r="81" spans="1:5" x14ac:dyDescent="0.2">
      <c r="A81" s="135" t="s">
        <v>504</v>
      </c>
      <c r="B81" s="133" t="s">
        <v>505</v>
      </c>
      <c r="C81" s="132" t="s">
        <v>1272</v>
      </c>
      <c r="D81" s="135" t="s">
        <v>226</v>
      </c>
      <c r="E81" s="135" t="s">
        <v>1278</v>
      </c>
    </row>
    <row r="82" spans="1:5" x14ac:dyDescent="0.2">
      <c r="A82" s="135" t="s">
        <v>515</v>
      </c>
      <c r="B82" s="133" t="s">
        <v>516</v>
      </c>
      <c r="C82" s="132" t="s">
        <v>1272</v>
      </c>
      <c r="D82" s="135" t="s">
        <v>224</v>
      </c>
      <c r="E82" s="135" t="s">
        <v>1274</v>
      </c>
    </row>
    <row r="83" spans="1:5" x14ac:dyDescent="0.2">
      <c r="A83" s="135" t="s">
        <v>530</v>
      </c>
      <c r="B83" s="133" t="s">
        <v>531</v>
      </c>
      <c r="C83" s="132" t="s">
        <v>1272</v>
      </c>
      <c r="D83" s="135" t="s">
        <v>224</v>
      </c>
      <c r="E83" s="135" t="s">
        <v>1274</v>
      </c>
    </row>
    <row r="84" spans="1:5" x14ac:dyDescent="0.2">
      <c r="A84" s="134" t="s">
        <v>544</v>
      </c>
      <c r="B84" s="210" t="s">
        <v>545</v>
      </c>
      <c r="C84" s="211" t="s">
        <v>1272</v>
      </c>
      <c r="D84" s="134" t="s">
        <v>218</v>
      </c>
      <c r="E84" s="135" t="s">
        <v>1273</v>
      </c>
    </row>
    <row r="85" spans="1:5" x14ac:dyDescent="0.2">
      <c r="A85" s="135" t="s">
        <v>552</v>
      </c>
      <c r="B85" s="133" t="s">
        <v>553</v>
      </c>
      <c r="C85" s="132" t="s">
        <v>1272</v>
      </c>
      <c r="D85" s="135" t="s">
        <v>224</v>
      </c>
      <c r="E85" s="135" t="s">
        <v>1279</v>
      </c>
    </row>
    <row r="86" spans="1:5" x14ac:dyDescent="0.2">
      <c r="A86" s="135" t="s">
        <v>546</v>
      </c>
      <c r="B86" s="133" t="s">
        <v>547</v>
      </c>
      <c r="C86" s="132" t="s">
        <v>1272</v>
      </c>
      <c r="D86" s="135" t="s">
        <v>224</v>
      </c>
      <c r="E86" s="135" t="s">
        <v>1274</v>
      </c>
    </row>
    <row r="87" spans="1:5" x14ac:dyDescent="0.2">
      <c r="A87" s="135" t="s">
        <v>548</v>
      </c>
      <c r="B87" s="133" t="s">
        <v>549</v>
      </c>
      <c r="C87" s="132" t="s">
        <v>1272</v>
      </c>
      <c r="D87" s="135" t="s">
        <v>224</v>
      </c>
      <c r="E87" s="135" t="s">
        <v>1279</v>
      </c>
    </row>
    <row r="88" spans="1:5" x14ac:dyDescent="0.2">
      <c r="A88" s="135" t="s">
        <v>550</v>
      </c>
      <c r="B88" s="133" t="s">
        <v>551</v>
      </c>
      <c r="C88" s="132" t="s">
        <v>1272</v>
      </c>
      <c r="D88" s="135" t="s">
        <v>224</v>
      </c>
      <c r="E88" s="135" t="s">
        <v>1290</v>
      </c>
    </row>
    <row r="89" spans="1:5" x14ac:dyDescent="0.2">
      <c r="A89" s="134" t="s">
        <v>554</v>
      </c>
      <c r="B89" s="210" t="s">
        <v>555</v>
      </c>
      <c r="C89" s="211" t="s">
        <v>1272</v>
      </c>
      <c r="D89" s="134" t="s">
        <v>218</v>
      </c>
      <c r="E89" s="135" t="s">
        <v>1273</v>
      </c>
    </row>
    <row r="90" spans="1:5" x14ac:dyDescent="0.2">
      <c r="A90" s="134" t="s">
        <v>556</v>
      </c>
      <c r="B90" s="210" t="s">
        <v>557</v>
      </c>
      <c r="C90" s="211" t="s">
        <v>1272</v>
      </c>
      <c r="D90" s="134" t="s">
        <v>218</v>
      </c>
      <c r="E90" s="135" t="s">
        <v>1273</v>
      </c>
    </row>
    <row r="91" spans="1:5" x14ac:dyDescent="0.2">
      <c r="A91" s="134" t="s">
        <v>558</v>
      </c>
      <c r="B91" s="210" t="s">
        <v>559</v>
      </c>
      <c r="C91" s="211" t="s">
        <v>1272</v>
      </c>
      <c r="D91" s="134" t="s">
        <v>218</v>
      </c>
      <c r="E91" s="135" t="s">
        <v>1273</v>
      </c>
    </row>
    <row r="92" spans="1:5" x14ac:dyDescent="0.2">
      <c r="A92" s="134" t="s">
        <v>560</v>
      </c>
      <c r="B92" s="210" t="s">
        <v>561</v>
      </c>
      <c r="C92" s="211" t="s">
        <v>1272</v>
      </c>
      <c r="D92" s="134" t="s">
        <v>218</v>
      </c>
      <c r="E92" s="135" t="s">
        <v>1273</v>
      </c>
    </row>
    <row r="93" spans="1:5" x14ac:dyDescent="0.2">
      <c r="A93" s="134" t="s">
        <v>562</v>
      </c>
      <c r="B93" s="210" t="s">
        <v>563</v>
      </c>
      <c r="C93" s="211" t="s">
        <v>1272</v>
      </c>
      <c r="D93" s="134" t="s">
        <v>218</v>
      </c>
      <c r="E93" s="135" t="s">
        <v>1273</v>
      </c>
    </row>
    <row r="94" spans="1:5" x14ac:dyDescent="0.2">
      <c r="A94" s="134" t="s">
        <v>564</v>
      </c>
      <c r="B94" s="210" t="s">
        <v>565</v>
      </c>
      <c r="C94" s="211" t="s">
        <v>1272</v>
      </c>
      <c r="D94" s="134" t="s">
        <v>218</v>
      </c>
      <c r="E94" s="135" t="s">
        <v>1273</v>
      </c>
    </row>
    <row r="95" spans="1:5" x14ac:dyDescent="0.2">
      <c r="A95" s="134" t="s">
        <v>566</v>
      </c>
      <c r="B95" s="210" t="s">
        <v>567</v>
      </c>
      <c r="C95" s="211" t="s">
        <v>1272</v>
      </c>
      <c r="D95" s="134" t="s">
        <v>218</v>
      </c>
      <c r="E95" s="135" t="s">
        <v>1273</v>
      </c>
    </row>
    <row r="96" spans="1:5" x14ac:dyDescent="0.2">
      <c r="A96" s="134" t="s">
        <v>570</v>
      </c>
      <c r="B96" s="210" t="s">
        <v>571</v>
      </c>
      <c r="C96" s="211" t="s">
        <v>1272</v>
      </c>
      <c r="D96" s="134" t="s">
        <v>218</v>
      </c>
      <c r="E96" s="135" t="s">
        <v>1273</v>
      </c>
    </row>
    <row r="97" spans="1:5" x14ac:dyDescent="0.2">
      <c r="A97" s="134" t="s">
        <v>568</v>
      </c>
      <c r="B97" s="210" t="s">
        <v>569</v>
      </c>
      <c r="C97" s="211" t="s">
        <v>1272</v>
      </c>
      <c r="D97" s="134" t="s">
        <v>218</v>
      </c>
      <c r="E97" s="135" t="s">
        <v>1273</v>
      </c>
    </row>
    <row r="98" spans="1:5" x14ac:dyDescent="0.2">
      <c r="A98" s="135" t="s">
        <v>572</v>
      </c>
      <c r="B98" s="133" t="s">
        <v>573</v>
      </c>
      <c r="C98" s="132" t="s">
        <v>1272</v>
      </c>
      <c r="D98" s="135" t="s">
        <v>236</v>
      </c>
      <c r="E98" s="135" t="s">
        <v>1291</v>
      </c>
    </row>
    <row r="99" spans="1:5" x14ac:dyDescent="0.2">
      <c r="A99" s="135" t="s">
        <v>574</v>
      </c>
      <c r="B99" s="133" t="s">
        <v>575</v>
      </c>
      <c r="C99" s="132" t="s">
        <v>1272</v>
      </c>
      <c r="D99" s="135" t="s">
        <v>236</v>
      </c>
      <c r="E99" s="135" t="s">
        <v>1291</v>
      </c>
    </row>
    <row r="100" spans="1:5" x14ac:dyDescent="0.2">
      <c r="A100" s="135" t="s">
        <v>576</v>
      </c>
      <c r="B100" s="133" t="s">
        <v>577</v>
      </c>
      <c r="C100" s="132" t="s">
        <v>1272</v>
      </c>
      <c r="D100" s="135" t="s">
        <v>224</v>
      </c>
      <c r="E100" s="135" t="s">
        <v>1274</v>
      </c>
    </row>
    <row r="101" spans="1:5" x14ac:dyDescent="0.2">
      <c r="A101" s="135" t="s">
        <v>578</v>
      </c>
      <c r="B101" s="133" t="s">
        <v>579</v>
      </c>
      <c r="C101" s="132" t="s">
        <v>1272</v>
      </c>
      <c r="D101" s="135" t="s">
        <v>224</v>
      </c>
      <c r="E101" s="135" t="s">
        <v>1274</v>
      </c>
    </row>
    <row r="102" spans="1:5" x14ac:dyDescent="0.2">
      <c r="A102" s="135" t="s">
        <v>580</v>
      </c>
      <c r="B102" s="133" t="s">
        <v>581</v>
      </c>
      <c r="C102" s="132" t="s">
        <v>1272</v>
      </c>
      <c r="D102" s="135" t="s">
        <v>224</v>
      </c>
      <c r="E102" s="135" t="s">
        <v>1274</v>
      </c>
    </row>
    <row r="103" spans="1:5" x14ac:dyDescent="0.2">
      <c r="A103" s="135" t="s">
        <v>587</v>
      </c>
      <c r="B103" s="133" t="s">
        <v>588</v>
      </c>
      <c r="C103" s="132" t="s">
        <v>1272</v>
      </c>
      <c r="D103" s="135" t="s">
        <v>224</v>
      </c>
      <c r="E103" s="135" t="s">
        <v>2306</v>
      </c>
    </row>
    <row r="104" spans="1:5" x14ac:dyDescent="0.2">
      <c r="A104" s="135" t="s">
        <v>589</v>
      </c>
      <c r="B104" s="133" t="s">
        <v>590</v>
      </c>
      <c r="C104" s="132" t="s">
        <v>1272</v>
      </c>
      <c r="D104" s="135" t="s">
        <v>224</v>
      </c>
      <c r="E104" s="135" t="s">
        <v>2306</v>
      </c>
    </row>
    <row r="105" spans="1:5" x14ac:dyDescent="0.2">
      <c r="A105" s="135" t="s">
        <v>500</v>
      </c>
      <c r="B105" s="133" t="s">
        <v>501</v>
      </c>
      <c r="C105" s="132" t="s">
        <v>1272</v>
      </c>
      <c r="D105" s="135" t="s">
        <v>226</v>
      </c>
      <c r="E105" s="135" t="s">
        <v>1281</v>
      </c>
    </row>
    <row r="106" spans="1:5" x14ac:dyDescent="0.2">
      <c r="A106" s="135" t="s">
        <v>599</v>
      </c>
      <c r="B106" s="133" t="s">
        <v>600</v>
      </c>
      <c r="C106" s="132" t="s">
        <v>1272</v>
      </c>
      <c r="D106" s="135" t="s">
        <v>224</v>
      </c>
      <c r="E106" s="135" t="s">
        <v>1281</v>
      </c>
    </row>
    <row r="107" spans="1:5" x14ac:dyDescent="0.2">
      <c r="A107" s="135" t="s">
        <v>617</v>
      </c>
      <c r="B107" s="133" t="s">
        <v>618</v>
      </c>
      <c r="C107" s="132" t="s">
        <v>1272</v>
      </c>
      <c r="D107" s="135" t="s">
        <v>224</v>
      </c>
      <c r="E107" s="135" t="s">
        <v>1279</v>
      </c>
    </row>
    <row r="108" spans="1:5" x14ac:dyDescent="0.2">
      <c r="A108" s="135" t="s">
        <v>623</v>
      </c>
      <c r="B108" s="133" t="s">
        <v>624</v>
      </c>
      <c r="C108" s="132" t="s">
        <v>1272</v>
      </c>
      <c r="D108" s="135" t="s">
        <v>224</v>
      </c>
      <c r="E108" s="135" t="s">
        <v>1274</v>
      </c>
    </row>
    <row r="109" spans="1:5" x14ac:dyDescent="0.2">
      <c r="A109" s="134" t="s">
        <v>630</v>
      </c>
      <c r="B109" s="210" t="s">
        <v>631</v>
      </c>
      <c r="C109" s="211" t="s">
        <v>1272</v>
      </c>
      <c r="D109" s="134" t="s">
        <v>218</v>
      </c>
      <c r="E109" s="135" t="s">
        <v>1273</v>
      </c>
    </row>
    <row r="110" spans="1:5" x14ac:dyDescent="0.2">
      <c r="A110" s="135" t="s">
        <v>632</v>
      </c>
      <c r="B110" s="133" t="s">
        <v>633</v>
      </c>
      <c r="C110" s="132" t="s">
        <v>1272</v>
      </c>
      <c r="D110" s="135" t="s">
        <v>224</v>
      </c>
      <c r="E110" s="135" t="s">
        <v>1279</v>
      </c>
    </row>
    <row r="111" spans="1:5" x14ac:dyDescent="0.2">
      <c r="A111" s="135" t="s">
        <v>2321</v>
      </c>
      <c r="B111" s="133" t="s">
        <v>2322</v>
      </c>
      <c r="C111" s="132" t="s">
        <v>1272</v>
      </c>
      <c r="D111" s="135" t="s">
        <v>224</v>
      </c>
      <c r="E111" s="135" t="s">
        <v>1279</v>
      </c>
    </row>
    <row r="112" spans="1:5" x14ac:dyDescent="0.2">
      <c r="A112" s="134" t="s">
        <v>638</v>
      </c>
      <c r="B112" s="210" t="s">
        <v>639</v>
      </c>
      <c r="C112" s="211" t="s">
        <v>1272</v>
      </c>
      <c r="D112" s="134" t="s">
        <v>218</v>
      </c>
      <c r="E112" s="135" t="s">
        <v>1273</v>
      </c>
    </row>
    <row r="113" spans="1:5" x14ac:dyDescent="0.2">
      <c r="A113" s="134" t="s">
        <v>640</v>
      </c>
      <c r="B113" s="210" t="s">
        <v>641</v>
      </c>
      <c r="C113" s="211" t="s">
        <v>1272</v>
      </c>
      <c r="D113" s="134" t="s">
        <v>218</v>
      </c>
      <c r="E113" s="135" t="s">
        <v>1273</v>
      </c>
    </row>
    <row r="114" spans="1:5" x14ac:dyDescent="0.2">
      <c r="A114" s="135" t="s">
        <v>642</v>
      </c>
      <c r="B114" s="133" t="s">
        <v>643</v>
      </c>
      <c r="C114" s="132" t="s">
        <v>1272</v>
      </c>
      <c r="D114" s="135" t="s">
        <v>224</v>
      </c>
      <c r="E114" s="135" t="s">
        <v>1274</v>
      </c>
    </row>
    <row r="115" spans="1:5" x14ac:dyDescent="0.2">
      <c r="A115" s="135" t="s">
        <v>644</v>
      </c>
      <c r="B115" s="133" t="s">
        <v>645</v>
      </c>
      <c r="C115" s="132" t="s">
        <v>1272</v>
      </c>
      <c r="D115" s="135" t="s">
        <v>226</v>
      </c>
      <c r="E115" s="135" t="s">
        <v>2464</v>
      </c>
    </row>
    <row r="116" spans="1:5" x14ac:dyDescent="0.2">
      <c r="A116" s="135" t="s">
        <v>646</v>
      </c>
      <c r="B116" s="133" t="s">
        <v>647</v>
      </c>
      <c r="C116" s="132" t="s">
        <v>1272</v>
      </c>
      <c r="D116" s="135" t="s">
        <v>226</v>
      </c>
      <c r="E116" s="135" t="s">
        <v>1281</v>
      </c>
    </row>
    <row r="117" spans="1:5" x14ac:dyDescent="0.2">
      <c r="A117" s="135" t="s">
        <v>648</v>
      </c>
      <c r="B117" s="133" t="s">
        <v>649</v>
      </c>
      <c r="C117" s="132" t="s">
        <v>1272</v>
      </c>
      <c r="D117" s="135" t="s">
        <v>224</v>
      </c>
      <c r="E117" s="135" t="s">
        <v>1279</v>
      </c>
    </row>
    <row r="118" spans="1:5" x14ac:dyDescent="0.2">
      <c r="A118" s="135" t="s">
        <v>650</v>
      </c>
      <c r="B118" s="133" t="s">
        <v>651</v>
      </c>
      <c r="C118" s="132" t="s">
        <v>1272</v>
      </c>
      <c r="D118" s="135" t="s">
        <v>224</v>
      </c>
      <c r="E118" s="135" t="s">
        <v>1279</v>
      </c>
    </row>
    <row r="119" spans="1:5" x14ac:dyDescent="0.2">
      <c r="A119" s="135" t="s">
        <v>652</v>
      </c>
      <c r="B119" s="133" t="s">
        <v>653</v>
      </c>
      <c r="C119" s="132" t="s">
        <v>1272</v>
      </c>
      <c r="D119" s="135" t="s">
        <v>224</v>
      </c>
      <c r="E119" s="135" t="s">
        <v>1279</v>
      </c>
    </row>
    <row r="120" spans="1:5" x14ac:dyDescent="0.2">
      <c r="A120" s="135" t="s">
        <v>654</v>
      </c>
      <c r="B120" s="133" t="s">
        <v>655</v>
      </c>
      <c r="C120" s="132" t="s">
        <v>1272</v>
      </c>
      <c r="D120" s="135" t="s">
        <v>226</v>
      </c>
      <c r="E120" s="135" t="s">
        <v>1278</v>
      </c>
    </row>
    <row r="121" spans="1:5" x14ac:dyDescent="0.2">
      <c r="A121" s="135" t="s">
        <v>151</v>
      </c>
      <c r="B121" s="133" t="s">
        <v>666</v>
      </c>
      <c r="C121" s="132" t="s">
        <v>1272</v>
      </c>
      <c r="D121" s="135" t="s">
        <v>224</v>
      </c>
      <c r="E121" s="135" t="s">
        <v>2465</v>
      </c>
    </row>
    <row r="122" spans="1:5" x14ac:dyDescent="0.2">
      <c r="A122" s="135" t="s">
        <v>667</v>
      </c>
      <c r="B122" s="133" t="s">
        <v>668</v>
      </c>
      <c r="C122" s="132" t="s">
        <v>1272</v>
      </c>
      <c r="D122" s="135" t="s">
        <v>224</v>
      </c>
      <c r="E122" s="135" t="s">
        <v>1274</v>
      </c>
    </row>
    <row r="123" spans="1:5" x14ac:dyDescent="0.2">
      <c r="A123" s="135" t="s">
        <v>674</v>
      </c>
      <c r="B123" s="133" t="s">
        <v>675</v>
      </c>
      <c r="C123" s="132" t="s">
        <v>1272</v>
      </c>
      <c r="D123" s="135" t="s">
        <v>226</v>
      </c>
      <c r="E123" s="135" t="s">
        <v>2307</v>
      </c>
    </row>
    <row r="124" spans="1:5" x14ac:dyDescent="0.2">
      <c r="A124" s="135" t="s">
        <v>677</v>
      </c>
      <c r="B124" s="133" t="s">
        <v>678</v>
      </c>
      <c r="C124" s="132" t="s">
        <v>1272</v>
      </c>
      <c r="D124" s="135" t="s">
        <v>1429</v>
      </c>
      <c r="E124" s="135" t="s">
        <v>1278</v>
      </c>
    </row>
    <row r="125" spans="1:5" x14ac:dyDescent="0.2">
      <c r="A125" s="135" t="s">
        <v>679</v>
      </c>
      <c r="B125" s="133" t="s">
        <v>680</v>
      </c>
      <c r="C125" s="132" t="s">
        <v>1272</v>
      </c>
      <c r="D125" s="135" t="s">
        <v>226</v>
      </c>
      <c r="E125" s="135" t="s">
        <v>1281</v>
      </c>
    </row>
    <row r="126" spans="1:5" x14ac:dyDescent="0.2">
      <c r="A126" s="135" t="s">
        <v>684</v>
      </c>
      <c r="B126" s="133" t="s">
        <v>685</v>
      </c>
      <c r="C126" s="132" t="s">
        <v>1272</v>
      </c>
      <c r="D126" s="135" t="s">
        <v>224</v>
      </c>
      <c r="E126" s="135" t="s">
        <v>1274</v>
      </c>
    </row>
    <row r="127" spans="1:5" x14ac:dyDescent="0.2">
      <c r="A127" s="135" t="s">
        <v>686</v>
      </c>
      <c r="B127" s="133" t="s">
        <v>687</v>
      </c>
      <c r="C127" s="132" t="s">
        <v>1272</v>
      </c>
      <c r="D127" s="135" t="s">
        <v>224</v>
      </c>
      <c r="E127" s="135" t="s">
        <v>1274</v>
      </c>
    </row>
    <row r="128" spans="1:5" x14ac:dyDescent="0.2">
      <c r="A128" s="135" t="s">
        <v>688</v>
      </c>
      <c r="B128" s="133" t="s">
        <v>689</v>
      </c>
      <c r="C128" s="132" t="s">
        <v>1272</v>
      </c>
      <c r="D128" s="135" t="s">
        <v>224</v>
      </c>
      <c r="E128" s="135" t="s">
        <v>1279</v>
      </c>
    </row>
    <row r="129" spans="1:5" x14ac:dyDescent="0.2">
      <c r="A129" s="135" t="s">
        <v>690</v>
      </c>
      <c r="B129" s="133" t="s">
        <v>691</v>
      </c>
      <c r="C129" s="132" t="s">
        <v>1272</v>
      </c>
      <c r="D129" s="135" t="s">
        <v>224</v>
      </c>
      <c r="E129" s="135" t="s">
        <v>1280</v>
      </c>
    </row>
    <row r="130" spans="1:5" x14ac:dyDescent="0.2">
      <c r="A130" s="134" t="s">
        <v>692</v>
      </c>
      <c r="B130" s="210" t="s">
        <v>693</v>
      </c>
      <c r="C130" s="211" t="s">
        <v>1272</v>
      </c>
      <c r="D130" s="134" t="s">
        <v>218</v>
      </c>
      <c r="E130" s="135" t="s">
        <v>1273</v>
      </c>
    </row>
    <row r="131" spans="1:5" x14ac:dyDescent="0.2">
      <c r="A131" s="134" t="s">
        <v>702</v>
      </c>
      <c r="B131" s="210" t="s">
        <v>703</v>
      </c>
      <c r="C131" s="132" t="s">
        <v>1272</v>
      </c>
      <c r="D131" s="135" t="s">
        <v>224</v>
      </c>
      <c r="E131" s="135" t="s">
        <v>2306</v>
      </c>
    </row>
    <row r="132" spans="1:5" x14ac:dyDescent="0.2">
      <c r="A132" s="135" t="s">
        <v>724</v>
      </c>
      <c r="B132" s="133" t="s">
        <v>725</v>
      </c>
      <c r="C132" s="132" t="s">
        <v>1272</v>
      </c>
      <c r="D132" s="135" t="s">
        <v>226</v>
      </c>
      <c r="E132" s="135" t="s">
        <v>1281</v>
      </c>
    </row>
    <row r="133" spans="1:5" x14ac:dyDescent="0.2">
      <c r="A133" s="135" t="s">
        <v>726</v>
      </c>
      <c r="B133" s="133" t="s">
        <v>727</v>
      </c>
      <c r="C133" s="132" t="s">
        <v>1272</v>
      </c>
      <c r="D133" s="135" t="s">
        <v>226</v>
      </c>
      <c r="E133" s="135" t="s">
        <v>1281</v>
      </c>
    </row>
    <row r="134" spans="1:5" x14ac:dyDescent="0.2">
      <c r="A134" s="135" t="s">
        <v>728</v>
      </c>
      <c r="B134" s="133" t="s">
        <v>729</v>
      </c>
      <c r="C134" s="132" t="s">
        <v>1272</v>
      </c>
      <c r="D134" s="135" t="s">
        <v>226</v>
      </c>
      <c r="E134" s="135" t="s">
        <v>1281</v>
      </c>
    </row>
    <row r="135" spans="1:5" x14ac:dyDescent="0.2">
      <c r="A135" s="135" t="s">
        <v>730</v>
      </c>
      <c r="B135" s="133" t="s">
        <v>731</v>
      </c>
      <c r="C135" s="132" t="s">
        <v>1272</v>
      </c>
      <c r="D135" s="135" t="s">
        <v>226</v>
      </c>
      <c r="E135" s="135" t="s">
        <v>1281</v>
      </c>
    </row>
    <row r="136" spans="1:5" x14ac:dyDescent="0.2">
      <c r="A136" s="135" t="s">
        <v>732</v>
      </c>
      <c r="B136" s="133" t="s">
        <v>733</v>
      </c>
      <c r="C136" s="132" t="s">
        <v>1272</v>
      </c>
      <c r="D136" s="135" t="s">
        <v>226</v>
      </c>
      <c r="E136" s="135" t="s">
        <v>1281</v>
      </c>
    </row>
    <row r="137" spans="1:5" x14ac:dyDescent="0.2">
      <c r="A137" s="135" t="s">
        <v>757</v>
      </c>
      <c r="B137" s="133" t="s">
        <v>758</v>
      </c>
      <c r="C137" s="132" t="s">
        <v>1272</v>
      </c>
      <c r="D137" s="135" t="s">
        <v>224</v>
      </c>
      <c r="E137" s="135" t="s">
        <v>1279</v>
      </c>
    </row>
    <row r="138" spans="1:5" x14ac:dyDescent="0.2">
      <c r="A138" s="135" t="s">
        <v>769</v>
      </c>
      <c r="B138" s="133" t="s">
        <v>770</v>
      </c>
      <c r="C138" s="132" t="s">
        <v>1272</v>
      </c>
      <c r="D138" s="135" t="s">
        <v>226</v>
      </c>
      <c r="E138" s="135" t="s">
        <v>1278</v>
      </c>
    </row>
    <row r="139" spans="1:5" x14ac:dyDescent="0.2">
      <c r="A139" s="135" t="s">
        <v>771</v>
      </c>
      <c r="B139" s="133" t="s">
        <v>772</v>
      </c>
      <c r="C139" s="132" t="s">
        <v>1272</v>
      </c>
      <c r="D139" s="135" t="s">
        <v>226</v>
      </c>
      <c r="E139" s="135" t="s">
        <v>1278</v>
      </c>
    </row>
    <row r="140" spans="1:5" x14ac:dyDescent="0.2">
      <c r="A140" s="134" t="s">
        <v>781</v>
      </c>
      <c r="B140" s="210" t="s">
        <v>1292</v>
      </c>
      <c r="C140" s="211" t="s">
        <v>1272</v>
      </c>
      <c r="D140" s="134" t="s">
        <v>218</v>
      </c>
      <c r="E140" s="135" t="s">
        <v>1273</v>
      </c>
    </row>
    <row r="141" spans="1:5" x14ac:dyDescent="0.2">
      <c r="A141" s="135" t="s">
        <v>789</v>
      </c>
      <c r="B141" s="133" t="s">
        <v>790</v>
      </c>
      <c r="C141" s="132" t="s">
        <v>1272</v>
      </c>
      <c r="D141" s="135" t="s">
        <v>224</v>
      </c>
      <c r="E141" s="135" t="s">
        <v>1280</v>
      </c>
    </row>
    <row r="142" spans="1:5" x14ac:dyDescent="0.2">
      <c r="A142" s="135" t="s">
        <v>792</v>
      </c>
      <c r="B142" s="133" t="s">
        <v>793</v>
      </c>
      <c r="C142" s="132" t="s">
        <v>1272</v>
      </c>
      <c r="D142" s="135" t="s">
        <v>224</v>
      </c>
      <c r="E142" s="135" t="s">
        <v>1279</v>
      </c>
    </row>
    <row r="143" spans="1:5" x14ac:dyDescent="0.2">
      <c r="A143" s="135" t="s">
        <v>795</v>
      </c>
      <c r="B143" s="133" t="s">
        <v>796</v>
      </c>
      <c r="C143" s="132" t="s">
        <v>1272</v>
      </c>
      <c r="D143" s="135" t="s">
        <v>226</v>
      </c>
      <c r="E143" s="135" t="s">
        <v>1289</v>
      </c>
    </row>
    <row r="144" spans="1:5" x14ac:dyDescent="0.2">
      <c r="A144" s="135" t="s">
        <v>797</v>
      </c>
      <c r="B144" s="133" t="s">
        <v>798</v>
      </c>
      <c r="C144" s="132" t="s">
        <v>1272</v>
      </c>
      <c r="D144" s="135" t="s">
        <v>226</v>
      </c>
      <c r="E144" s="135" t="s">
        <v>1274</v>
      </c>
    </row>
    <row r="145" spans="1:5" x14ac:dyDescent="0.2">
      <c r="A145" s="135" t="s">
        <v>799</v>
      </c>
      <c r="B145" s="133" t="s">
        <v>800</v>
      </c>
      <c r="C145" s="132" t="s">
        <v>1272</v>
      </c>
      <c r="D145" s="135" t="s">
        <v>224</v>
      </c>
      <c r="E145" s="135" t="s">
        <v>1274</v>
      </c>
    </row>
    <row r="146" spans="1:5" x14ac:dyDescent="0.2">
      <c r="A146" s="135" t="s">
        <v>801</v>
      </c>
      <c r="B146" s="133" t="s">
        <v>802</v>
      </c>
      <c r="C146" s="132" t="s">
        <v>1272</v>
      </c>
      <c r="D146" s="135" t="s">
        <v>224</v>
      </c>
      <c r="E146" s="135" t="s">
        <v>1279</v>
      </c>
    </row>
    <row r="147" spans="1:5" x14ac:dyDescent="0.2">
      <c r="A147" s="135" t="s">
        <v>841</v>
      </c>
      <c r="B147" s="133" t="s">
        <v>842</v>
      </c>
      <c r="C147" s="132" t="s">
        <v>1272</v>
      </c>
      <c r="D147" s="135" t="s">
        <v>224</v>
      </c>
      <c r="E147" s="135" t="s">
        <v>1274</v>
      </c>
    </row>
    <row r="148" spans="1:5" x14ac:dyDescent="0.2">
      <c r="A148" s="134" t="s">
        <v>843</v>
      </c>
      <c r="B148" s="210" t="s">
        <v>844</v>
      </c>
      <c r="C148" s="211" t="s">
        <v>1272</v>
      </c>
      <c r="D148" s="134" t="s">
        <v>218</v>
      </c>
      <c r="E148" s="135" t="s">
        <v>1273</v>
      </c>
    </row>
    <row r="149" spans="1:5" x14ac:dyDescent="0.2">
      <c r="A149" s="134" t="s">
        <v>845</v>
      </c>
      <c r="B149" s="210" t="s">
        <v>846</v>
      </c>
      <c r="C149" s="211" t="s">
        <v>1272</v>
      </c>
      <c r="D149" s="134" t="s">
        <v>218</v>
      </c>
      <c r="E149" s="135" t="s">
        <v>1273</v>
      </c>
    </row>
    <row r="150" spans="1:5" x14ac:dyDescent="0.2">
      <c r="A150" s="135" t="s">
        <v>847</v>
      </c>
      <c r="B150" s="133" t="s">
        <v>848</v>
      </c>
      <c r="C150" s="132" t="s">
        <v>1272</v>
      </c>
      <c r="D150" s="135" t="s">
        <v>224</v>
      </c>
      <c r="E150" s="135" t="s">
        <v>1274</v>
      </c>
    </row>
    <row r="151" spans="1:5" x14ac:dyDescent="0.2">
      <c r="A151" s="135" t="s">
        <v>851</v>
      </c>
      <c r="B151" s="133" t="s">
        <v>852</v>
      </c>
      <c r="C151" s="132" t="s">
        <v>1272</v>
      </c>
      <c r="D151" s="135" t="s">
        <v>226</v>
      </c>
      <c r="E151" s="135" t="s">
        <v>2457</v>
      </c>
    </row>
    <row r="152" spans="1:5" x14ac:dyDescent="0.2">
      <c r="A152" s="135" t="s">
        <v>855</v>
      </c>
      <c r="B152" s="133" t="s">
        <v>856</v>
      </c>
      <c r="C152" s="132" t="s">
        <v>1272</v>
      </c>
      <c r="D152" s="135" t="s">
        <v>224</v>
      </c>
      <c r="E152" s="135" t="s">
        <v>1274</v>
      </c>
    </row>
    <row r="153" spans="1:5" x14ac:dyDescent="0.2">
      <c r="A153" s="135" t="s">
        <v>858</v>
      </c>
      <c r="B153" s="133" t="s">
        <v>859</v>
      </c>
      <c r="C153" s="132" t="s">
        <v>1272</v>
      </c>
      <c r="D153" s="135" t="s">
        <v>224</v>
      </c>
      <c r="E153" s="135" t="s">
        <v>1274</v>
      </c>
    </row>
    <row r="154" spans="1:5" x14ac:dyDescent="0.2">
      <c r="A154" s="135" t="s">
        <v>860</v>
      </c>
      <c r="B154" s="133" t="s">
        <v>861</v>
      </c>
      <c r="C154" s="132" t="s">
        <v>1272</v>
      </c>
      <c r="D154" s="135" t="s">
        <v>224</v>
      </c>
      <c r="E154" s="135" t="s">
        <v>1274</v>
      </c>
    </row>
    <row r="155" spans="1:5" x14ac:dyDescent="0.2">
      <c r="A155" s="135" t="s">
        <v>862</v>
      </c>
      <c r="B155" s="133" t="s">
        <v>863</v>
      </c>
      <c r="C155" s="132" t="s">
        <v>1272</v>
      </c>
      <c r="D155" s="135" t="s">
        <v>224</v>
      </c>
      <c r="E155" s="135" t="s">
        <v>1279</v>
      </c>
    </row>
    <row r="156" spans="1:5" x14ac:dyDescent="0.2">
      <c r="A156" s="213" t="s">
        <v>867</v>
      </c>
      <c r="B156" s="210" t="s">
        <v>868</v>
      </c>
      <c r="C156" s="132" t="s">
        <v>1272</v>
      </c>
      <c r="D156" s="135" t="s">
        <v>224</v>
      </c>
      <c r="E156" s="135" t="s">
        <v>1279</v>
      </c>
    </row>
    <row r="157" spans="1:5" x14ac:dyDescent="0.2">
      <c r="A157" s="135" t="s">
        <v>869</v>
      </c>
      <c r="B157" s="133" t="s">
        <v>870</v>
      </c>
      <c r="C157" s="132" t="s">
        <v>1272</v>
      </c>
      <c r="D157" s="135" t="s">
        <v>224</v>
      </c>
      <c r="E157" s="135" t="s">
        <v>1274</v>
      </c>
    </row>
    <row r="158" spans="1:5" x14ac:dyDescent="0.2">
      <c r="A158" s="135" t="s">
        <v>871</v>
      </c>
      <c r="B158" s="133" t="s">
        <v>2399</v>
      </c>
      <c r="C158" s="132" t="s">
        <v>1272</v>
      </c>
      <c r="D158" s="135" t="s">
        <v>224</v>
      </c>
      <c r="E158" s="135" t="s">
        <v>1274</v>
      </c>
    </row>
    <row r="159" spans="1:5" x14ac:dyDescent="0.2">
      <c r="A159" s="135" t="s">
        <v>872</v>
      </c>
      <c r="B159" s="133" t="s">
        <v>873</v>
      </c>
      <c r="C159" s="132" t="s">
        <v>1272</v>
      </c>
      <c r="D159" s="135" t="s">
        <v>226</v>
      </c>
      <c r="E159" s="135" t="s">
        <v>1281</v>
      </c>
    </row>
    <row r="160" spans="1:5" x14ac:dyDescent="0.2">
      <c r="A160" s="135" t="s">
        <v>874</v>
      </c>
      <c r="B160" s="133" t="s">
        <v>875</v>
      </c>
      <c r="C160" s="132" t="s">
        <v>1272</v>
      </c>
      <c r="D160" s="135" t="s">
        <v>224</v>
      </c>
      <c r="E160" s="135" t="s">
        <v>1274</v>
      </c>
    </row>
    <row r="161" spans="1:5" x14ac:dyDescent="0.2">
      <c r="A161" s="135" t="s">
        <v>876</v>
      </c>
      <c r="B161" s="133" t="s">
        <v>877</v>
      </c>
      <c r="C161" s="132" t="s">
        <v>1272</v>
      </c>
      <c r="D161" s="135" t="s">
        <v>226</v>
      </c>
      <c r="E161" s="135" t="s">
        <v>1281</v>
      </c>
    </row>
    <row r="162" spans="1:5" x14ac:dyDescent="0.2">
      <c r="A162" s="135" t="s">
        <v>878</v>
      </c>
      <c r="B162" s="133" t="s">
        <v>879</v>
      </c>
      <c r="C162" s="132" t="s">
        <v>1272</v>
      </c>
      <c r="D162" s="135" t="s">
        <v>226</v>
      </c>
      <c r="E162" s="135" t="s">
        <v>1281</v>
      </c>
    </row>
    <row r="163" spans="1:5" x14ac:dyDescent="0.2">
      <c r="A163" s="135" t="s">
        <v>880</v>
      </c>
      <c r="B163" s="133" t="s">
        <v>881</v>
      </c>
      <c r="C163" s="132" t="s">
        <v>1272</v>
      </c>
      <c r="D163" s="135" t="s">
        <v>224</v>
      </c>
      <c r="E163" s="135" t="s">
        <v>1274</v>
      </c>
    </row>
    <row r="164" spans="1:5" x14ac:dyDescent="0.2">
      <c r="A164" s="135" t="s">
        <v>882</v>
      </c>
      <c r="B164" s="133" t="s">
        <v>883</v>
      </c>
      <c r="C164" s="132" t="s">
        <v>1272</v>
      </c>
      <c r="D164" s="135" t="s">
        <v>224</v>
      </c>
      <c r="E164" s="135" t="s">
        <v>1274</v>
      </c>
    </row>
    <row r="165" spans="1:5" x14ac:dyDescent="0.2">
      <c r="A165" s="135" t="s">
        <v>884</v>
      </c>
      <c r="B165" s="133" t="s">
        <v>885</v>
      </c>
      <c r="C165" s="132" t="s">
        <v>1272</v>
      </c>
      <c r="D165" s="135" t="s">
        <v>224</v>
      </c>
      <c r="E165" s="135" t="s">
        <v>1279</v>
      </c>
    </row>
    <row r="166" spans="1:5" x14ac:dyDescent="0.2">
      <c r="A166" s="135" t="s">
        <v>886</v>
      </c>
      <c r="B166" s="133" t="s">
        <v>887</v>
      </c>
      <c r="C166" s="132" t="s">
        <v>1272</v>
      </c>
      <c r="D166" s="135" t="s">
        <v>224</v>
      </c>
      <c r="E166" s="135" t="s">
        <v>1274</v>
      </c>
    </row>
    <row r="167" spans="1:5" x14ac:dyDescent="0.2">
      <c r="A167" s="134" t="s">
        <v>898</v>
      </c>
      <c r="B167" s="210" t="s">
        <v>899</v>
      </c>
      <c r="C167" s="211" t="s">
        <v>1272</v>
      </c>
      <c r="D167" s="134" t="s">
        <v>218</v>
      </c>
      <c r="E167" s="135" t="s">
        <v>1273</v>
      </c>
    </row>
    <row r="168" spans="1:5" x14ac:dyDescent="0.2">
      <c r="A168" s="134" t="s">
        <v>2573</v>
      </c>
      <c r="B168" s="210" t="s">
        <v>2574</v>
      </c>
      <c r="C168" s="132" t="s">
        <v>1272</v>
      </c>
      <c r="D168" s="135" t="s">
        <v>224</v>
      </c>
      <c r="E168" s="135" t="s">
        <v>1279</v>
      </c>
    </row>
    <row r="169" spans="1:5" x14ac:dyDescent="0.2">
      <c r="A169" s="135" t="s">
        <v>901</v>
      </c>
      <c r="B169" s="133" t="s">
        <v>902</v>
      </c>
      <c r="C169" s="132" t="s">
        <v>1272</v>
      </c>
      <c r="D169" s="135" t="s">
        <v>224</v>
      </c>
      <c r="E169" s="135" t="s">
        <v>1274</v>
      </c>
    </row>
    <row r="170" spans="1:5" x14ac:dyDescent="0.2">
      <c r="A170" s="135" t="s">
        <v>908</v>
      </c>
      <c r="B170" s="133" t="s">
        <v>909</v>
      </c>
      <c r="C170" s="132" t="s">
        <v>1272</v>
      </c>
      <c r="D170" s="135" t="s">
        <v>224</v>
      </c>
      <c r="E170" s="135" t="s">
        <v>1274</v>
      </c>
    </row>
    <row r="171" spans="1:5" x14ac:dyDescent="0.2">
      <c r="A171" s="135" t="s">
        <v>910</v>
      </c>
      <c r="B171" s="133" t="s">
        <v>911</v>
      </c>
      <c r="C171" s="132" t="s">
        <v>1272</v>
      </c>
      <c r="D171" s="135" t="s">
        <v>224</v>
      </c>
      <c r="E171" s="135" t="s">
        <v>1274</v>
      </c>
    </row>
    <row r="172" spans="1:5" x14ac:dyDescent="0.2">
      <c r="A172" s="135" t="s">
        <v>912</v>
      </c>
      <c r="B172" s="133" t="s">
        <v>913</v>
      </c>
      <c r="C172" s="132" t="s">
        <v>1272</v>
      </c>
      <c r="D172" s="135" t="s">
        <v>224</v>
      </c>
      <c r="E172" s="135" t="s">
        <v>1274</v>
      </c>
    </row>
    <row r="173" spans="1:5" x14ac:dyDescent="0.2">
      <c r="A173" s="135" t="s">
        <v>914</v>
      </c>
      <c r="B173" s="133" t="s">
        <v>905</v>
      </c>
      <c r="C173" s="132" t="s">
        <v>1272</v>
      </c>
      <c r="D173" s="135" t="s">
        <v>224</v>
      </c>
      <c r="E173" s="135" t="s">
        <v>1274</v>
      </c>
    </row>
    <row r="174" spans="1:5" x14ac:dyDescent="0.2">
      <c r="A174" s="135" t="s">
        <v>915</v>
      </c>
      <c r="B174" s="133" t="s">
        <v>916</v>
      </c>
      <c r="C174" s="132" t="s">
        <v>1272</v>
      </c>
      <c r="D174" s="135" t="s">
        <v>224</v>
      </c>
      <c r="E174" s="135" t="s">
        <v>1274</v>
      </c>
    </row>
    <row r="175" spans="1:5" x14ac:dyDescent="0.2">
      <c r="A175" s="135" t="s">
        <v>917</v>
      </c>
      <c r="B175" s="133" t="s">
        <v>918</v>
      </c>
      <c r="C175" s="132" t="s">
        <v>1272</v>
      </c>
      <c r="D175" s="135" t="s">
        <v>224</v>
      </c>
      <c r="E175" s="135" t="s">
        <v>1274</v>
      </c>
    </row>
    <row r="176" spans="1:5" x14ac:dyDescent="0.2">
      <c r="A176" s="135" t="s">
        <v>919</v>
      </c>
      <c r="B176" s="133" t="s">
        <v>920</v>
      </c>
      <c r="C176" s="132" t="s">
        <v>1272</v>
      </c>
      <c r="D176" s="135" t="s">
        <v>226</v>
      </c>
      <c r="E176" s="135" t="s">
        <v>1293</v>
      </c>
    </row>
    <row r="177" spans="1:5" x14ac:dyDescent="0.2">
      <c r="A177" s="135" t="s">
        <v>906</v>
      </c>
      <c r="B177" s="133" t="s">
        <v>1294</v>
      </c>
      <c r="C177" s="132" t="s">
        <v>1272</v>
      </c>
      <c r="D177" s="135" t="s">
        <v>226</v>
      </c>
      <c r="E177" s="135" t="s">
        <v>1293</v>
      </c>
    </row>
    <row r="178" spans="1:5" x14ac:dyDescent="0.2">
      <c r="A178" s="135" t="s">
        <v>921</v>
      </c>
      <c r="B178" s="133" t="s">
        <v>922</v>
      </c>
      <c r="C178" s="132" t="s">
        <v>1272</v>
      </c>
      <c r="D178" s="135" t="s">
        <v>224</v>
      </c>
      <c r="E178" s="135" t="s">
        <v>1274</v>
      </c>
    </row>
    <row r="179" spans="1:5" x14ac:dyDescent="0.2">
      <c r="A179" s="135" t="s">
        <v>925</v>
      </c>
      <c r="B179" s="133" t="s">
        <v>926</v>
      </c>
      <c r="C179" s="132" t="s">
        <v>1272</v>
      </c>
      <c r="D179" s="135" t="s">
        <v>371</v>
      </c>
      <c r="E179" s="135" t="s">
        <v>1281</v>
      </c>
    </row>
    <row r="180" spans="1:5" x14ac:dyDescent="0.2">
      <c r="A180" s="135" t="s">
        <v>927</v>
      </c>
      <c r="B180" s="133" t="s">
        <v>928</v>
      </c>
      <c r="C180" s="132" t="s">
        <v>1272</v>
      </c>
      <c r="D180" s="135" t="s">
        <v>371</v>
      </c>
      <c r="E180" s="135" t="s">
        <v>1281</v>
      </c>
    </row>
    <row r="181" spans="1:5" x14ac:dyDescent="0.2">
      <c r="A181" s="134" t="s">
        <v>929</v>
      </c>
      <c r="B181" s="210" t="s">
        <v>930</v>
      </c>
      <c r="C181" s="211" t="s">
        <v>1272</v>
      </c>
      <c r="D181" s="134" t="s">
        <v>218</v>
      </c>
      <c r="E181" s="135" t="s">
        <v>1273</v>
      </c>
    </row>
    <row r="182" spans="1:5" x14ac:dyDescent="0.2">
      <c r="A182" s="213" t="s">
        <v>940</v>
      </c>
      <c r="B182" s="210" t="s">
        <v>941</v>
      </c>
      <c r="C182" s="211" t="s">
        <v>1272</v>
      </c>
      <c r="D182" s="134" t="s">
        <v>218</v>
      </c>
      <c r="E182" s="135" t="s">
        <v>1273</v>
      </c>
    </row>
    <row r="183" spans="1:5" x14ac:dyDescent="0.2">
      <c r="A183" s="213" t="s">
        <v>942</v>
      </c>
      <c r="B183" s="210" t="s">
        <v>943</v>
      </c>
      <c r="C183" s="132" t="s">
        <v>1272</v>
      </c>
      <c r="D183" s="135" t="s">
        <v>224</v>
      </c>
      <c r="E183" s="135" t="s">
        <v>1279</v>
      </c>
    </row>
    <row r="184" spans="1:5" x14ac:dyDescent="0.2">
      <c r="A184" s="213" t="s">
        <v>944</v>
      </c>
      <c r="B184" s="210" t="s">
        <v>945</v>
      </c>
      <c r="C184" s="211" t="s">
        <v>1272</v>
      </c>
      <c r="D184" s="134" t="s">
        <v>218</v>
      </c>
      <c r="E184" s="135" t="s">
        <v>1273</v>
      </c>
    </row>
    <row r="185" spans="1:5" x14ac:dyDescent="0.2">
      <c r="A185" s="213" t="s">
        <v>954</v>
      </c>
      <c r="B185" s="210" t="s">
        <v>955</v>
      </c>
      <c r="C185" s="211" t="s">
        <v>1272</v>
      </c>
      <c r="D185" s="134" t="s">
        <v>218</v>
      </c>
      <c r="E185" s="135" t="s">
        <v>1273</v>
      </c>
    </row>
    <row r="186" spans="1:5" x14ac:dyDescent="0.2">
      <c r="A186" s="213" t="s">
        <v>956</v>
      </c>
      <c r="B186" s="210" t="s">
        <v>957</v>
      </c>
      <c r="C186" s="211" t="s">
        <v>1272</v>
      </c>
      <c r="D186" s="134" t="s">
        <v>218</v>
      </c>
      <c r="E186" s="135" t="s">
        <v>1273</v>
      </c>
    </row>
    <row r="187" spans="1:5" x14ac:dyDescent="0.2">
      <c r="A187" s="135" t="s">
        <v>960</v>
      </c>
      <c r="B187" s="133" t="s">
        <v>961</v>
      </c>
      <c r="C187" s="132" t="s">
        <v>1272</v>
      </c>
      <c r="D187" s="135" t="s">
        <v>224</v>
      </c>
      <c r="E187" s="135" t="s">
        <v>1274</v>
      </c>
    </row>
    <row r="188" spans="1:5" x14ac:dyDescent="0.2">
      <c r="A188" s="135" t="s">
        <v>968</v>
      </c>
      <c r="B188" s="133" t="s">
        <v>969</v>
      </c>
      <c r="C188" s="132" t="s">
        <v>1272</v>
      </c>
      <c r="D188" s="135" t="s">
        <v>224</v>
      </c>
      <c r="E188" s="135" t="s">
        <v>1296</v>
      </c>
    </row>
    <row r="189" spans="1:5" x14ac:dyDescent="0.2">
      <c r="A189" s="135" t="s">
        <v>970</v>
      </c>
      <c r="B189" s="133" t="s">
        <v>971</v>
      </c>
      <c r="C189" s="132" t="s">
        <v>1272</v>
      </c>
      <c r="D189" s="135" t="s">
        <v>224</v>
      </c>
      <c r="E189" s="135" t="s">
        <v>1296</v>
      </c>
    </row>
    <row r="190" spans="1:5" x14ac:dyDescent="0.2">
      <c r="A190" s="135" t="s">
        <v>972</v>
      </c>
      <c r="B190" s="133" t="s">
        <v>973</v>
      </c>
      <c r="C190" s="132" t="s">
        <v>1272</v>
      </c>
      <c r="D190" s="135" t="s">
        <v>224</v>
      </c>
      <c r="E190" s="135" t="s">
        <v>1296</v>
      </c>
    </row>
    <row r="191" spans="1:5" x14ac:dyDescent="0.2">
      <c r="A191" s="135" t="s">
        <v>974</v>
      </c>
      <c r="B191" s="133" t="s">
        <v>975</v>
      </c>
      <c r="C191" s="132" t="s">
        <v>1272</v>
      </c>
      <c r="D191" s="135" t="s">
        <v>224</v>
      </c>
      <c r="E191" s="135" t="s">
        <v>1296</v>
      </c>
    </row>
    <row r="192" spans="1:5" x14ac:dyDescent="0.2">
      <c r="A192" s="135" t="s">
        <v>1297</v>
      </c>
      <c r="B192" s="133" t="s">
        <v>977</v>
      </c>
      <c r="C192" s="132" t="s">
        <v>1272</v>
      </c>
      <c r="D192" s="135" t="s">
        <v>224</v>
      </c>
      <c r="E192" s="135" t="s">
        <v>1296</v>
      </c>
    </row>
    <row r="193" spans="1:5" x14ac:dyDescent="0.2">
      <c r="A193" s="135" t="s">
        <v>978</v>
      </c>
      <c r="B193" s="133" t="s">
        <v>979</v>
      </c>
      <c r="C193" s="132" t="s">
        <v>1272</v>
      </c>
      <c r="D193" s="135" t="s">
        <v>224</v>
      </c>
      <c r="E193" s="135" t="s">
        <v>1296</v>
      </c>
    </row>
    <row r="194" spans="1:5" x14ac:dyDescent="0.2">
      <c r="A194" s="135" t="s">
        <v>980</v>
      </c>
      <c r="B194" s="133" t="s">
        <v>981</v>
      </c>
      <c r="C194" s="132" t="s">
        <v>1272</v>
      </c>
      <c r="D194" s="135" t="s">
        <v>224</v>
      </c>
      <c r="E194" s="135" t="s">
        <v>1296</v>
      </c>
    </row>
    <row r="195" spans="1:5" x14ac:dyDescent="0.2">
      <c r="A195" s="135" t="s">
        <v>982</v>
      </c>
      <c r="B195" s="133" t="s">
        <v>983</v>
      </c>
      <c r="C195" s="132" t="s">
        <v>1272</v>
      </c>
      <c r="D195" s="135" t="s">
        <v>224</v>
      </c>
      <c r="E195" s="135" t="s">
        <v>1296</v>
      </c>
    </row>
    <row r="196" spans="1:5" x14ac:dyDescent="0.2">
      <c r="A196" s="135" t="s">
        <v>984</v>
      </c>
      <c r="B196" s="133" t="s">
        <v>985</v>
      </c>
      <c r="C196" s="132" t="s">
        <v>1272</v>
      </c>
      <c r="D196" s="135" t="s">
        <v>224</v>
      </c>
      <c r="E196" s="135" t="s">
        <v>1296</v>
      </c>
    </row>
    <row r="197" spans="1:5" x14ac:dyDescent="0.2">
      <c r="A197" s="135" t="s">
        <v>986</v>
      </c>
      <c r="B197" s="133" t="s">
        <v>987</v>
      </c>
      <c r="C197" s="132" t="s">
        <v>1272</v>
      </c>
      <c r="D197" s="135" t="s">
        <v>224</v>
      </c>
      <c r="E197" s="135" t="s">
        <v>1296</v>
      </c>
    </row>
    <row r="198" spans="1:5" x14ac:dyDescent="0.2">
      <c r="A198" s="135" t="s">
        <v>988</v>
      </c>
      <c r="B198" s="133" t="s">
        <v>989</v>
      </c>
      <c r="C198" s="132" t="s">
        <v>1272</v>
      </c>
      <c r="D198" s="135" t="s">
        <v>224</v>
      </c>
      <c r="E198" s="135" t="s">
        <v>1296</v>
      </c>
    </row>
    <row r="199" spans="1:5" x14ac:dyDescent="0.2">
      <c r="A199" s="135" t="s">
        <v>990</v>
      </c>
      <c r="B199" s="133" t="s">
        <v>991</v>
      </c>
      <c r="C199" s="132" t="s">
        <v>1272</v>
      </c>
      <c r="D199" s="135" t="s">
        <v>224</v>
      </c>
      <c r="E199" s="135" t="s">
        <v>1296</v>
      </c>
    </row>
    <row r="200" spans="1:5" x14ac:dyDescent="0.2">
      <c r="A200" s="135" t="s">
        <v>1002</v>
      </c>
      <c r="B200" s="133" t="s">
        <v>1003</v>
      </c>
      <c r="C200" s="132" t="s">
        <v>1272</v>
      </c>
      <c r="D200" s="135" t="s">
        <v>224</v>
      </c>
      <c r="E200" s="135" t="s">
        <v>1274</v>
      </c>
    </row>
    <row r="201" spans="1:5" x14ac:dyDescent="0.2">
      <c r="A201" s="135" t="s">
        <v>1034</v>
      </c>
      <c r="B201" s="133" t="s">
        <v>1035</v>
      </c>
      <c r="C201" s="132" t="s">
        <v>1272</v>
      </c>
      <c r="D201" s="135" t="s">
        <v>1429</v>
      </c>
      <c r="E201" s="135" t="s">
        <v>1298</v>
      </c>
    </row>
    <row r="202" spans="1:5" x14ac:dyDescent="0.2">
      <c r="A202" s="135" t="s">
        <v>2407</v>
      </c>
      <c r="B202" s="133" t="s">
        <v>2408</v>
      </c>
      <c r="C202" s="132" t="s">
        <v>1272</v>
      </c>
      <c r="D202" s="135" t="s">
        <v>224</v>
      </c>
      <c r="E202" s="135" t="s">
        <v>1279</v>
      </c>
    </row>
    <row r="203" spans="1:5" x14ac:dyDescent="0.2">
      <c r="A203" s="135" t="s">
        <v>1299</v>
      </c>
      <c r="B203" s="133" t="s">
        <v>1052</v>
      </c>
      <c r="C203" s="132" t="s">
        <v>1272</v>
      </c>
      <c r="D203" s="135" t="s">
        <v>224</v>
      </c>
      <c r="E203" s="135" t="s">
        <v>1281</v>
      </c>
    </row>
    <row r="204" spans="1:5" x14ac:dyDescent="0.2">
      <c r="A204" s="135" t="s">
        <v>1053</v>
      </c>
      <c r="B204" s="133" t="s">
        <v>1054</v>
      </c>
      <c r="C204" s="132" t="s">
        <v>1272</v>
      </c>
      <c r="D204" s="135" t="s">
        <v>226</v>
      </c>
      <c r="E204" s="135" t="s">
        <v>1296</v>
      </c>
    </row>
    <row r="205" spans="1:5" x14ac:dyDescent="0.2">
      <c r="A205" s="135" t="s">
        <v>1064</v>
      </c>
      <c r="B205" s="133" t="s">
        <v>1065</v>
      </c>
      <c r="C205" s="211" t="s">
        <v>1272</v>
      </c>
      <c r="D205" s="134" t="s">
        <v>218</v>
      </c>
      <c r="E205" s="135" t="s">
        <v>2523</v>
      </c>
    </row>
    <row r="206" spans="1:5" x14ac:dyDescent="0.2">
      <c r="A206" s="135" t="s">
        <v>1066</v>
      </c>
      <c r="B206" s="133" t="s">
        <v>1067</v>
      </c>
      <c r="C206" s="211" t="s">
        <v>1272</v>
      </c>
      <c r="D206" s="134" t="s">
        <v>218</v>
      </c>
      <c r="E206" s="135" t="s">
        <v>2523</v>
      </c>
    </row>
    <row r="207" spans="1:5" x14ac:dyDescent="0.2">
      <c r="A207" s="135" t="s">
        <v>1070</v>
      </c>
      <c r="B207" s="133" t="s">
        <v>1071</v>
      </c>
      <c r="C207" s="132" t="s">
        <v>1272</v>
      </c>
      <c r="D207" s="135" t="s">
        <v>224</v>
      </c>
      <c r="E207" s="135" t="s">
        <v>1279</v>
      </c>
    </row>
    <row r="208" spans="1:5" x14ac:dyDescent="0.2">
      <c r="A208" s="135" t="s">
        <v>1072</v>
      </c>
      <c r="B208" s="133" t="s">
        <v>1073</v>
      </c>
      <c r="C208" s="132" t="s">
        <v>1272</v>
      </c>
      <c r="D208" s="135" t="s">
        <v>224</v>
      </c>
      <c r="E208" s="135" t="s">
        <v>1274</v>
      </c>
    </row>
    <row r="209" spans="1:5" x14ac:dyDescent="0.2">
      <c r="A209" s="135" t="s">
        <v>1074</v>
      </c>
      <c r="B209" s="133" t="s">
        <v>1075</v>
      </c>
      <c r="C209" s="132" t="s">
        <v>1272</v>
      </c>
      <c r="D209" s="135" t="s">
        <v>224</v>
      </c>
      <c r="E209" s="135" t="s">
        <v>1274</v>
      </c>
    </row>
    <row r="210" spans="1:5" x14ac:dyDescent="0.2">
      <c r="A210" s="135" t="s">
        <v>1076</v>
      </c>
      <c r="B210" s="133" t="s">
        <v>1077</v>
      </c>
      <c r="C210" s="132" t="s">
        <v>1272</v>
      </c>
      <c r="D210" s="135" t="s">
        <v>224</v>
      </c>
      <c r="E210" s="135" t="s">
        <v>1281</v>
      </c>
    </row>
    <row r="211" spans="1:5" x14ac:dyDescent="0.2">
      <c r="A211" s="135" t="s">
        <v>1083</v>
      </c>
      <c r="B211" s="133" t="s">
        <v>1084</v>
      </c>
      <c r="C211" s="132" t="s">
        <v>1272</v>
      </c>
      <c r="D211" s="135" t="s">
        <v>236</v>
      </c>
      <c r="E211" s="135" t="s">
        <v>2466</v>
      </c>
    </row>
    <row r="212" spans="1:5" x14ac:dyDescent="0.2">
      <c r="A212" s="135" t="s">
        <v>161</v>
      </c>
      <c r="B212" s="133" t="s">
        <v>160</v>
      </c>
      <c r="C212" s="132" t="s">
        <v>1272</v>
      </c>
      <c r="D212" s="135" t="s">
        <v>226</v>
      </c>
      <c r="E212" s="135" t="s">
        <v>1278</v>
      </c>
    </row>
    <row r="213" spans="1:5" x14ac:dyDescent="0.2">
      <c r="A213" s="135" t="s">
        <v>1087</v>
      </c>
      <c r="B213" s="133" t="s">
        <v>1088</v>
      </c>
      <c r="C213" s="132" t="s">
        <v>1272</v>
      </c>
      <c r="D213" s="135" t="s">
        <v>226</v>
      </c>
      <c r="E213" s="135" t="s">
        <v>1281</v>
      </c>
    </row>
    <row r="214" spans="1:5" x14ac:dyDescent="0.2">
      <c r="A214" s="135" t="s">
        <v>1089</v>
      </c>
      <c r="B214" s="133" t="s">
        <v>1090</v>
      </c>
      <c r="C214" s="132" t="s">
        <v>1272</v>
      </c>
      <c r="D214" s="135" t="s">
        <v>224</v>
      </c>
      <c r="E214" s="135" t="s">
        <v>1279</v>
      </c>
    </row>
    <row r="215" spans="1:5" x14ac:dyDescent="0.2">
      <c r="A215" s="135" t="s">
        <v>1103</v>
      </c>
      <c r="B215" s="133" t="s">
        <v>1104</v>
      </c>
      <c r="C215" s="132" t="s">
        <v>1272</v>
      </c>
      <c r="D215" s="135" t="s">
        <v>224</v>
      </c>
      <c r="E215" s="135" t="s">
        <v>1274</v>
      </c>
    </row>
    <row r="216" spans="1:5" x14ac:dyDescent="0.2">
      <c r="A216" s="135" t="s">
        <v>1105</v>
      </c>
      <c r="B216" s="133" t="s">
        <v>1106</v>
      </c>
      <c r="C216" s="132" t="s">
        <v>1272</v>
      </c>
      <c r="D216" s="135" t="s">
        <v>226</v>
      </c>
      <c r="E216" s="135" t="s">
        <v>1287</v>
      </c>
    </row>
    <row r="217" spans="1:5" x14ac:dyDescent="0.2">
      <c r="A217" s="135" t="s">
        <v>1109</v>
      </c>
      <c r="B217" s="133" t="s">
        <v>1110</v>
      </c>
      <c r="C217" s="132" t="s">
        <v>1272</v>
      </c>
      <c r="D217" s="135" t="s">
        <v>224</v>
      </c>
      <c r="E217" s="135" t="s">
        <v>1281</v>
      </c>
    </row>
    <row r="218" spans="1:5" x14ac:dyDescent="0.2">
      <c r="A218" s="135" t="s">
        <v>1133</v>
      </c>
      <c r="B218" s="133" t="s">
        <v>1134</v>
      </c>
      <c r="C218" s="132" t="s">
        <v>1272</v>
      </c>
      <c r="D218" s="135" t="s">
        <v>226</v>
      </c>
      <c r="E218" s="135" t="s">
        <v>1281</v>
      </c>
    </row>
    <row r="219" spans="1:5" x14ac:dyDescent="0.2">
      <c r="A219" s="135" t="s">
        <v>1145</v>
      </c>
      <c r="B219" s="133" t="s">
        <v>1146</v>
      </c>
      <c r="C219" s="132" t="s">
        <v>1272</v>
      </c>
      <c r="D219" s="135" t="s">
        <v>224</v>
      </c>
      <c r="E219" s="135" t="s">
        <v>1300</v>
      </c>
    </row>
    <row r="220" spans="1:5" x14ac:dyDescent="0.2">
      <c r="A220" s="135" t="s">
        <v>1147</v>
      </c>
      <c r="B220" s="133" t="s">
        <v>1148</v>
      </c>
      <c r="C220" s="132" t="s">
        <v>1272</v>
      </c>
      <c r="D220" s="135" t="s">
        <v>224</v>
      </c>
      <c r="E220" s="135" t="s">
        <v>1274</v>
      </c>
    </row>
    <row r="221" spans="1:5" x14ac:dyDescent="0.2">
      <c r="A221" s="135" t="s">
        <v>1149</v>
      </c>
      <c r="B221" s="133" t="s">
        <v>1150</v>
      </c>
      <c r="C221" s="132" t="s">
        <v>1272</v>
      </c>
      <c r="D221" s="135" t="s">
        <v>224</v>
      </c>
      <c r="E221" s="135" t="s">
        <v>1279</v>
      </c>
    </row>
    <row r="222" spans="1:5" x14ac:dyDescent="0.2">
      <c r="A222" s="135" t="s">
        <v>1151</v>
      </c>
      <c r="B222" s="133" t="s">
        <v>1152</v>
      </c>
      <c r="C222" s="132" t="s">
        <v>1272</v>
      </c>
      <c r="D222" s="135" t="s">
        <v>224</v>
      </c>
      <c r="E222" s="135" t="s">
        <v>1281</v>
      </c>
    </row>
    <row r="223" spans="1:5" x14ac:dyDescent="0.2">
      <c r="A223" s="135" t="s">
        <v>1159</v>
      </c>
      <c r="B223" s="133" t="s">
        <v>1160</v>
      </c>
      <c r="C223" s="132" t="s">
        <v>1272</v>
      </c>
      <c r="D223" s="135" t="s">
        <v>224</v>
      </c>
      <c r="E223" s="135" t="s">
        <v>1274</v>
      </c>
    </row>
    <row r="224" spans="1:5" x14ac:dyDescent="0.2">
      <c r="A224" s="135" t="s">
        <v>1162</v>
      </c>
      <c r="B224" s="133" t="s">
        <v>1163</v>
      </c>
      <c r="C224" s="132" t="s">
        <v>1272</v>
      </c>
      <c r="D224" s="135" t="s">
        <v>224</v>
      </c>
      <c r="E224" s="135" t="s">
        <v>1274</v>
      </c>
    </row>
    <row r="225" spans="1:5" x14ac:dyDescent="0.2">
      <c r="A225" s="135" t="s">
        <v>1166</v>
      </c>
      <c r="B225" s="133" t="s">
        <v>1167</v>
      </c>
      <c r="C225" s="132" t="s">
        <v>1272</v>
      </c>
      <c r="D225" s="135" t="s">
        <v>224</v>
      </c>
      <c r="E225" s="135" t="s">
        <v>1274</v>
      </c>
    </row>
    <row r="226" spans="1:5" x14ac:dyDescent="0.2">
      <c r="A226" s="135" t="s">
        <v>1164</v>
      </c>
      <c r="B226" s="133" t="s">
        <v>1165</v>
      </c>
      <c r="C226" s="132" t="s">
        <v>1272</v>
      </c>
      <c r="D226" s="135" t="s">
        <v>224</v>
      </c>
      <c r="E226" s="135" t="s">
        <v>1274</v>
      </c>
    </row>
    <row r="227" spans="1:5" x14ac:dyDescent="0.2">
      <c r="A227" s="135" t="s">
        <v>1168</v>
      </c>
      <c r="B227" s="133" t="s">
        <v>1169</v>
      </c>
      <c r="C227" s="132" t="s">
        <v>1272</v>
      </c>
      <c r="D227" s="135" t="s">
        <v>224</v>
      </c>
      <c r="E227" s="135" t="s">
        <v>1281</v>
      </c>
    </row>
    <row r="228" spans="1:5" x14ac:dyDescent="0.2">
      <c r="A228" s="135" t="s">
        <v>1172</v>
      </c>
      <c r="B228" s="133" t="s">
        <v>1173</v>
      </c>
      <c r="C228" s="132" t="s">
        <v>1272</v>
      </c>
      <c r="D228" s="135" t="s">
        <v>226</v>
      </c>
      <c r="E228" s="135" t="s">
        <v>1281</v>
      </c>
    </row>
    <row r="229" spans="1:5" x14ac:dyDescent="0.2">
      <c r="A229" s="135" t="s">
        <v>1174</v>
      </c>
      <c r="B229" s="133" t="s">
        <v>1175</v>
      </c>
      <c r="C229" s="132" t="s">
        <v>1272</v>
      </c>
      <c r="D229" s="135" t="s">
        <v>226</v>
      </c>
      <c r="E229" s="135" t="s">
        <v>1281</v>
      </c>
    </row>
    <row r="230" spans="1:5" x14ac:dyDescent="0.2">
      <c r="A230" s="135" t="s">
        <v>1179</v>
      </c>
      <c r="B230" s="133" t="s">
        <v>1180</v>
      </c>
      <c r="C230" s="132" t="s">
        <v>1272</v>
      </c>
      <c r="D230" s="135" t="s">
        <v>226</v>
      </c>
      <c r="E230" s="135" t="s">
        <v>1281</v>
      </c>
    </row>
    <row r="231" spans="1:5" x14ac:dyDescent="0.2">
      <c r="A231" s="135" t="s">
        <v>1192</v>
      </c>
      <c r="B231" s="133" t="s">
        <v>1193</v>
      </c>
      <c r="C231" s="132" t="s">
        <v>1272</v>
      </c>
      <c r="D231" s="135" t="s">
        <v>226</v>
      </c>
      <c r="E231" s="135" t="s">
        <v>1281</v>
      </c>
    </row>
    <row r="232" spans="1:5" x14ac:dyDescent="0.2">
      <c r="A232" s="135" t="s">
        <v>1221</v>
      </c>
      <c r="B232" s="133" t="s">
        <v>1222</v>
      </c>
      <c r="C232" s="132" t="s">
        <v>1272</v>
      </c>
      <c r="D232" s="135" t="s">
        <v>236</v>
      </c>
      <c r="E232" s="135" t="s">
        <v>1301</v>
      </c>
    </row>
    <row r="233" spans="1:5" x14ac:dyDescent="0.2">
      <c r="A233" s="135" t="s">
        <v>1226</v>
      </c>
      <c r="B233" s="133" t="s">
        <v>1227</v>
      </c>
      <c r="C233" s="132" t="s">
        <v>1272</v>
      </c>
      <c r="D233" s="135" t="s">
        <v>236</v>
      </c>
      <c r="E233" s="135" t="s">
        <v>1301</v>
      </c>
    </row>
    <row r="234" spans="1:5" x14ac:dyDescent="0.2">
      <c r="A234" s="135" t="s">
        <v>1241</v>
      </c>
      <c r="B234" s="133" t="s">
        <v>1242</v>
      </c>
      <c r="C234" s="132" t="s">
        <v>1272</v>
      </c>
      <c r="D234" s="135" t="s">
        <v>226</v>
      </c>
      <c r="E234" s="135" t="s">
        <v>1287</v>
      </c>
    </row>
    <row r="235" spans="1:5" x14ac:dyDescent="0.2">
      <c r="A235" s="135"/>
      <c r="B235" s="133"/>
      <c r="C235" s="132"/>
      <c r="D235" s="135"/>
      <c r="E235" s="135"/>
    </row>
  </sheetData>
  <mergeCells count="1">
    <mergeCell ref="A1:B1"/>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tint="-9.9978637043366805E-2"/>
  </sheetPr>
  <dimension ref="A1:W926"/>
  <sheetViews>
    <sheetView workbookViewId="0">
      <selection sqref="A1:B1"/>
    </sheetView>
  </sheetViews>
  <sheetFormatPr defaultRowHeight="12" x14ac:dyDescent="0.2"/>
  <cols>
    <col min="1" max="1" width="17.5703125" style="214" customWidth="1"/>
    <col min="2" max="2" width="20" style="215" customWidth="1"/>
    <col min="3" max="3" width="41.28515625" style="214" customWidth="1"/>
    <col min="4" max="4" width="21" style="214" customWidth="1"/>
    <col min="5" max="5" width="23" style="214" customWidth="1"/>
    <col min="6" max="6" width="13.28515625" style="215" customWidth="1"/>
    <col min="7" max="7" width="19" style="214" customWidth="1"/>
    <col min="8" max="8" width="15.5703125" style="215" customWidth="1"/>
    <col min="9" max="9" width="25.85546875" style="214" customWidth="1"/>
    <col min="10" max="10" width="59.42578125" style="214" customWidth="1"/>
    <col min="11" max="16384" width="9.140625" style="214"/>
  </cols>
  <sheetData>
    <row r="1" spans="1:12" ht="22.5" customHeight="1" x14ac:dyDescent="0.2">
      <c r="A1" s="527" t="str">
        <f>'Emissions (start here)'!A1</f>
        <v>RASS version: 2025-07</v>
      </c>
      <c r="B1" s="527"/>
    </row>
    <row r="2" spans="1:12" x14ac:dyDescent="0.2">
      <c r="A2" s="216" t="s">
        <v>1302</v>
      </c>
      <c r="B2" s="217"/>
      <c r="C2" s="218"/>
      <c r="D2" s="218"/>
      <c r="E2" s="218"/>
      <c r="F2" s="217"/>
      <c r="G2" s="218"/>
      <c r="H2" s="217"/>
      <c r="I2" s="218"/>
    </row>
    <row r="3" spans="1:12" ht="42" customHeight="1" x14ac:dyDescent="0.2">
      <c r="A3" s="219" t="s">
        <v>1303</v>
      </c>
      <c r="B3" s="219" t="s">
        <v>1304</v>
      </c>
      <c r="C3" s="219" t="s">
        <v>1305</v>
      </c>
      <c r="D3" s="219" t="s">
        <v>1306</v>
      </c>
      <c r="E3" s="219" t="s">
        <v>1307</v>
      </c>
      <c r="F3" s="219" t="s">
        <v>1308</v>
      </c>
      <c r="G3" s="220" t="s">
        <v>1309</v>
      </c>
      <c r="H3" s="219" t="s">
        <v>1310</v>
      </c>
      <c r="I3" s="219" t="s">
        <v>1311</v>
      </c>
      <c r="J3" s="219" t="s">
        <v>1312</v>
      </c>
      <c r="K3" s="221"/>
      <c r="L3" s="221"/>
    </row>
    <row r="4" spans="1:12" ht="42" customHeight="1" x14ac:dyDescent="0.2">
      <c r="A4" s="222"/>
      <c r="B4" s="223"/>
      <c r="C4" s="224"/>
      <c r="D4" s="224"/>
      <c r="E4" s="224"/>
      <c r="F4" s="223"/>
      <c r="G4" s="223"/>
      <c r="H4" s="223"/>
      <c r="I4" s="224"/>
      <c r="J4" s="224"/>
      <c r="K4" s="221"/>
      <c r="L4" s="221"/>
    </row>
    <row r="5" spans="1:12" ht="30" customHeight="1" x14ac:dyDescent="0.2">
      <c r="A5" s="326">
        <v>45809</v>
      </c>
      <c r="B5" s="327" t="s">
        <v>2561</v>
      </c>
      <c r="C5" s="320" t="s">
        <v>2562</v>
      </c>
      <c r="D5" s="320" t="s">
        <v>1323</v>
      </c>
      <c r="E5" s="320" t="s">
        <v>1318</v>
      </c>
      <c r="F5" s="328">
        <v>1.2999999999999999E-3</v>
      </c>
      <c r="G5" s="327" t="s">
        <v>224</v>
      </c>
      <c r="H5" s="327"/>
      <c r="I5" s="320"/>
      <c r="J5" s="320"/>
      <c r="K5" s="221"/>
      <c r="L5" s="221"/>
    </row>
    <row r="6" spans="1:12" ht="30" customHeight="1" x14ac:dyDescent="0.2">
      <c r="A6" s="326">
        <v>45809</v>
      </c>
      <c r="B6" s="327" t="s">
        <v>2563</v>
      </c>
      <c r="C6" s="320" t="s">
        <v>2578</v>
      </c>
      <c r="D6" s="320" t="s">
        <v>1323</v>
      </c>
      <c r="E6" s="320" t="s">
        <v>1318</v>
      </c>
      <c r="F6" s="328">
        <v>1E-3</v>
      </c>
      <c r="G6" s="327" t="s">
        <v>224</v>
      </c>
      <c r="H6" s="327"/>
      <c r="I6" s="320"/>
      <c r="J6" s="320"/>
      <c r="K6" s="221"/>
      <c r="L6" s="221"/>
    </row>
    <row r="7" spans="1:12" ht="30" customHeight="1" x14ac:dyDescent="0.2">
      <c r="A7" s="326">
        <v>45809</v>
      </c>
      <c r="B7" s="327" t="s">
        <v>242</v>
      </c>
      <c r="C7" s="320" t="s">
        <v>243</v>
      </c>
      <c r="D7" s="320" t="s">
        <v>1330</v>
      </c>
      <c r="E7" s="320" t="s">
        <v>1327</v>
      </c>
      <c r="F7" s="327">
        <v>1</v>
      </c>
      <c r="G7" s="327" t="s">
        <v>244</v>
      </c>
      <c r="H7" s="327">
        <v>0.9</v>
      </c>
      <c r="I7" s="327" t="s">
        <v>233</v>
      </c>
      <c r="J7" s="320" t="s">
        <v>1359</v>
      </c>
      <c r="K7" s="221"/>
      <c r="L7" s="221"/>
    </row>
    <row r="8" spans="1:12" ht="30" customHeight="1" x14ac:dyDescent="0.2">
      <c r="A8" s="326">
        <v>45809</v>
      </c>
      <c r="B8" s="327" t="s">
        <v>465</v>
      </c>
      <c r="C8" s="320" t="s">
        <v>466</v>
      </c>
      <c r="D8" s="320" t="s">
        <v>1330</v>
      </c>
      <c r="E8" s="320" t="s">
        <v>1326</v>
      </c>
      <c r="F8" s="327">
        <v>300</v>
      </c>
      <c r="G8" s="327" t="s">
        <v>236</v>
      </c>
      <c r="H8" s="327">
        <v>30</v>
      </c>
      <c r="I8" s="327" t="s">
        <v>236</v>
      </c>
      <c r="J8" s="320" t="s">
        <v>2577</v>
      </c>
      <c r="K8" s="221"/>
      <c r="L8" s="221"/>
    </row>
    <row r="9" spans="1:12" ht="30" customHeight="1" x14ac:dyDescent="0.2">
      <c r="A9" s="326">
        <v>45809</v>
      </c>
      <c r="B9" s="327" t="s">
        <v>465</v>
      </c>
      <c r="C9" s="320" t="s">
        <v>466</v>
      </c>
      <c r="D9" s="320" t="s">
        <v>1330</v>
      </c>
      <c r="E9" s="320" t="s">
        <v>1327</v>
      </c>
      <c r="F9" s="327">
        <v>3000</v>
      </c>
      <c r="G9" s="327" t="s">
        <v>236</v>
      </c>
      <c r="H9" s="327">
        <v>300</v>
      </c>
      <c r="I9" s="327" t="s">
        <v>236</v>
      </c>
      <c r="J9" s="320" t="s">
        <v>2577</v>
      </c>
      <c r="K9" s="221"/>
      <c r="L9" s="221"/>
    </row>
    <row r="10" spans="1:12" ht="30" customHeight="1" x14ac:dyDescent="0.2">
      <c r="A10" s="326">
        <v>45809</v>
      </c>
      <c r="B10" s="327" t="s">
        <v>1007</v>
      </c>
      <c r="C10" s="320" t="s">
        <v>1008</v>
      </c>
      <c r="D10" s="320" t="s">
        <v>2474</v>
      </c>
      <c r="E10" s="320" t="s">
        <v>111</v>
      </c>
      <c r="F10" s="327">
        <v>0.3</v>
      </c>
      <c r="G10" s="327" t="s">
        <v>1009</v>
      </c>
      <c r="H10" s="327"/>
      <c r="I10" s="320"/>
      <c r="J10" s="320" t="s">
        <v>2576</v>
      </c>
      <c r="K10" s="221"/>
      <c r="L10" s="221"/>
    </row>
    <row r="11" spans="1:12" ht="30" customHeight="1" x14ac:dyDescent="0.2">
      <c r="A11" s="326">
        <v>45809</v>
      </c>
      <c r="B11" s="327" t="s">
        <v>1011</v>
      </c>
      <c r="C11" s="320" t="s">
        <v>1012</v>
      </c>
      <c r="D11" s="320" t="s">
        <v>2474</v>
      </c>
      <c r="E11" s="320" t="s">
        <v>111</v>
      </c>
      <c r="F11" s="327">
        <v>10</v>
      </c>
      <c r="G11" s="327" t="s">
        <v>1009</v>
      </c>
      <c r="H11" s="327"/>
      <c r="I11" s="320"/>
      <c r="J11" s="320" t="s">
        <v>2576</v>
      </c>
      <c r="K11" s="221"/>
      <c r="L11" s="221"/>
    </row>
    <row r="12" spans="1:12" ht="30" customHeight="1" x14ac:dyDescent="0.2">
      <c r="A12" s="326">
        <v>45809</v>
      </c>
      <c r="B12" s="327" t="s">
        <v>1015</v>
      </c>
      <c r="C12" s="320" t="s">
        <v>1016</v>
      </c>
      <c r="D12" s="320" t="s">
        <v>2474</v>
      </c>
      <c r="E12" s="320" t="s">
        <v>111</v>
      </c>
      <c r="F12" s="327">
        <v>3.4000000000000002E-2</v>
      </c>
      <c r="G12" s="327" t="s">
        <v>1009</v>
      </c>
      <c r="H12" s="327"/>
      <c r="I12" s="320"/>
      <c r="J12" s="320" t="s">
        <v>2576</v>
      </c>
      <c r="K12" s="221"/>
      <c r="L12" s="221"/>
    </row>
    <row r="13" spans="1:12" ht="30" customHeight="1" x14ac:dyDescent="0.2">
      <c r="A13" s="326">
        <v>45809</v>
      </c>
      <c r="B13" s="327" t="s">
        <v>1017</v>
      </c>
      <c r="C13" s="320" t="s">
        <v>1018</v>
      </c>
      <c r="D13" s="320" t="s">
        <v>2474</v>
      </c>
      <c r="E13" s="320" t="s">
        <v>111</v>
      </c>
      <c r="F13" s="327">
        <v>1</v>
      </c>
      <c r="G13" s="327" t="s">
        <v>1009</v>
      </c>
      <c r="H13" s="327"/>
      <c r="I13" s="320"/>
      <c r="J13" s="320" t="s">
        <v>2576</v>
      </c>
      <c r="K13" s="221"/>
      <c r="L13" s="221"/>
    </row>
    <row r="14" spans="1:12" ht="30" customHeight="1" x14ac:dyDescent="0.2">
      <c r="A14" s="326">
        <v>45809</v>
      </c>
      <c r="B14" s="327" t="s">
        <v>1020</v>
      </c>
      <c r="C14" s="320" t="s">
        <v>1021</v>
      </c>
      <c r="D14" s="320" t="s">
        <v>2474</v>
      </c>
      <c r="E14" s="320" t="s">
        <v>111</v>
      </c>
      <c r="F14" s="327">
        <v>6.3E-2</v>
      </c>
      <c r="G14" s="327" t="s">
        <v>1009</v>
      </c>
      <c r="H14" s="327"/>
      <c r="I14" s="320"/>
      <c r="J14" s="320" t="s">
        <v>2576</v>
      </c>
      <c r="K14" s="221"/>
      <c r="L14" s="221"/>
    </row>
    <row r="15" spans="1:12" ht="30" customHeight="1" x14ac:dyDescent="0.2">
      <c r="A15" s="326">
        <v>45809</v>
      </c>
      <c r="B15" s="327" t="s">
        <v>1023</v>
      </c>
      <c r="C15" s="320" t="s">
        <v>1024</v>
      </c>
      <c r="D15" s="320" t="s">
        <v>2474</v>
      </c>
      <c r="E15" s="320" t="s">
        <v>111</v>
      </c>
      <c r="F15" s="327">
        <v>1.0999999999999999E-2</v>
      </c>
      <c r="G15" s="327" t="s">
        <v>1009</v>
      </c>
      <c r="H15" s="327"/>
      <c r="I15" s="320"/>
      <c r="J15" s="320" t="s">
        <v>2576</v>
      </c>
      <c r="K15" s="221"/>
      <c r="L15" s="221"/>
    </row>
    <row r="16" spans="1:12" ht="30" customHeight="1" x14ac:dyDescent="0.2">
      <c r="A16" s="326">
        <v>45809</v>
      </c>
      <c r="B16" s="327" t="s">
        <v>679</v>
      </c>
      <c r="C16" s="320" t="s">
        <v>680</v>
      </c>
      <c r="D16" s="320" t="s">
        <v>1323</v>
      </c>
      <c r="E16" s="320" t="s">
        <v>111</v>
      </c>
      <c r="F16" s="327">
        <v>400</v>
      </c>
      <c r="G16" s="327" t="s">
        <v>233</v>
      </c>
      <c r="H16" s="327"/>
      <c r="I16" s="320"/>
      <c r="J16" s="320"/>
      <c r="K16" s="221"/>
      <c r="L16" s="221"/>
    </row>
    <row r="17" spans="1:12" ht="30" customHeight="1" x14ac:dyDescent="0.2">
      <c r="A17" s="326">
        <v>45809</v>
      </c>
      <c r="B17" s="327" t="s">
        <v>2573</v>
      </c>
      <c r="C17" s="320" t="s">
        <v>2574</v>
      </c>
      <c r="D17" s="320" t="s">
        <v>1323</v>
      </c>
      <c r="E17" s="320" t="s">
        <v>1318</v>
      </c>
      <c r="F17" s="328">
        <v>5.5600000000000001E-6</v>
      </c>
      <c r="G17" s="327" t="s">
        <v>224</v>
      </c>
      <c r="H17" s="327"/>
      <c r="I17" s="320"/>
      <c r="J17" s="320"/>
      <c r="K17" s="221"/>
      <c r="L17" s="221"/>
    </row>
    <row r="18" spans="1:12" ht="30" customHeight="1" x14ac:dyDescent="0.2">
      <c r="A18" s="326">
        <v>45809</v>
      </c>
      <c r="B18" s="327" t="s">
        <v>2570</v>
      </c>
      <c r="C18" s="320" t="s">
        <v>2571</v>
      </c>
      <c r="D18" s="320" t="s">
        <v>1323</v>
      </c>
      <c r="E18" s="320" t="s">
        <v>1327</v>
      </c>
      <c r="F18" s="327">
        <v>2</v>
      </c>
      <c r="G18" s="327" t="s">
        <v>233</v>
      </c>
      <c r="H18" s="327"/>
      <c r="I18" s="320"/>
      <c r="J18" s="320"/>
      <c r="K18" s="221"/>
      <c r="L18" s="221"/>
    </row>
    <row r="19" spans="1:12" ht="30" customHeight="1" x14ac:dyDescent="0.2">
      <c r="A19" s="326">
        <v>45809</v>
      </c>
      <c r="B19" s="327" t="s">
        <v>2565</v>
      </c>
      <c r="C19" s="320" t="s">
        <v>2566</v>
      </c>
      <c r="D19" s="320" t="s">
        <v>1323</v>
      </c>
      <c r="E19" s="320" t="s">
        <v>1326</v>
      </c>
      <c r="F19" s="327">
        <v>0.8</v>
      </c>
      <c r="G19" s="327" t="s">
        <v>226</v>
      </c>
      <c r="H19" s="327"/>
      <c r="I19" s="320"/>
      <c r="J19" s="320" t="s">
        <v>2569</v>
      </c>
      <c r="K19" s="221"/>
      <c r="L19" s="221"/>
    </row>
    <row r="20" spans="1:12" ht="30" customHeight="1" x14ac:dyDescent="0.2">
      <c r="A20" s="326">
        <v>45809</v>
      </c>
      <c r="B20" s="327" t="s">
        <v>2565</v>
      </c>
      <c r="C20" s="320" t="s">
        <v>2566</v>
      </c>
      <c r="D20" s="320" t="s">
        <v>1323</v>
      </c>
      <c r="E20" s="320" t="s">
        <v>111</v>
      </c>
      <c r="F20" s="327">
        <v>340</v>
      </c>
      <c r="G20" s="327" t="s">
        <v>224</v>
      </c>
      <c r="H20" s="327"/>
      <c r="I20" s="320"/>
      <c r="J20" s="320" t="s">
        <v>2569</v>
      </c>
      <c r="K20" s="221"/>
      <c r="L20" s="221"/>
    </row>
    <row r="21" spans="1:12" ht="30" customHeight="1" x14ac:dyDescent="0.2">
      <c r="A21" s="326">
        <v>45809</v>
      </c>
      <c r="B21" s="327" t="s">
        <v>2567</v>
      </c>
      <c r="C21" s="320" t="s">
        <v>2568</v>
      </c>
      <c r="D21" s="320" t="s">
        <v>1323</v>
      </c>
      <c r="E21" s="320" t="s">
        <v>1326</v>
      </c>
      <c r="F21" s="327">
        <v>0.8</v>
      </c>
      <c r="G21" s="327" t="s">
        <v>226</v>
      </c>
      <c r="H21" s="327"/>
      <c r="I21" s="320"/>
      <c r="J21" s="320" t="s">
        <v>2569</v>
      </c>
      <c r="K21" s="221"/>
      <c r="L21" s="221"/>
    </row>
    <row r="22" spans="1:12" ht="30" customHeight="1" x14ac:dyDescent="0.2">
      <c r="A22" s="326">
        <v>45809</v>
      </c>
      <c r="B22" s="327" t="s">
        <v>2567</v>
      </c>
      <c r="C22" s="320" t="s">
        <v>2568</v>
      </c>
      <c r="D22" s="320" t="s">
        <v>1323</v>
      </c>
      <c r="E22" s="320" t="s">
        <v>111</v>
      </c>
      <c r="F22" s="327">
        <v>340</v>
      </c>
      <c r="G22" s="327" t="s">
        <v>224</v>
      </c>
      <c r="H22" s="327"/>
      <c r="I22" s="320"/>
      <c r="J22" s="320" t="s">
        <v>2569</v>
      </c>
      <c r="K22" s="221"/>
      <c r="L22" s="221"/>
    </row>
    <row r="23" spans="1:12" ht="30" customHeight="1" x14ac:dyDescent="0.2">
      <c r="A23" s="326">
        <v>45809</v>
      </c>
      <c r="B23" s="327" t="s">
        <v>2558</v>
      </c>
      <c r="C23" s="320" t="s">
        <v>2560</v>
      </c>
      <c r="D23" s="320" t="s">
        <v>1323</v>
      </c>
      <c r="E23" s="320" t="s">
        <v>1326</v>
      </c>
      <c r="F23" s="327">
        <v>0.01</v>
      </c>
      <c r="G23" s="327" t="s">
        <v>233</v>
      </c>
      <c r="H23" s="327"/>
      <c r="I23" s="320"/>
      <c r="J23" s="320" t="s">
        <v>2559</v>
      </c>
      <c r="K23" s="221"/>
      <c r="L23" s="221"/>
    </row>
    <row r="24" spans="1:12" ht="30" customHeight="1" x14ac:dyDescent="0.2">
      <c r="A24" s="326">
        <v>45809</v>
      </c>
      <c r="B24" s="327" t="s">
        <v>2558</v>
      </c>
      <c r="C24" s="320" t="s">
        <v>2560</v>
      </c>
      <c r="D24" s="320" t="s">
        <v>1323</v>
      </c>
      <c r="E24" s="320" t="s">
        <v>1318</v>
      </c>
      <c r="F24" s="328">
        <v>5.5599999999999998E-3</v>
      </c>
      <c r="G24" s="327" t="s">
        <v>226</v>
      </c>
      <c r="H24" s="327"/>
      <c r="I24" s="320"/>
      <c r="J24" s="320" t="s">
        <v>2559</v>
      </c>
      <c r="K24" s="221"/>
      <c r="L24" s="221"/>
    </row>
    <row r="25" spans="1:12" ht="30" customHeight="1" x14ac:dyDescent="0.2">
      <c r="A25" s="326">
        <v>45809</v>
      </c>
      <c r="B25" s="327" t="s">
        <v>2558</v>
      </c>
      <c r="C25" s="320" t="s">
        <v>2560</v>
      </c>
      <c r="D25" s="320" t="s">
        <v>1323</v>
      </c>
      <c r="E25" s="320" t="s">
        <v>111</v>
      </c>
      <c r="F25" s="327">
        <v>0.03</v>
      </c>
      <c r="G25" s="327" t="s">
        <v>233</v>
      </c>
      <c r="H25" s="327"/>
      <c r="I25" s="320"/>
      <c r="J25" s="320" t="s">
        <v>2559</v>
      </c>
      <c r="K25" s="221"/>
      <c r="L25" s="221"/>
    </row>
    <row r="26" spans="1:12" ht="30" customHeight="1" x14ac:dyDescent="0.2">
      <c r="A26" s="326">
        <v>45809</v>
      </c>
      <c r="B26" s="327" t="s">
        <v>2554</v>
      </c>
      <c r="C26" s="320" t="s">
        <v>2555</v>
      </c>
      <c r="D26" s="320" t="s">
        <v>1323</v>
      </c>
      <c r="E26" s="320" t="s">
        <v>1327</v>
      </c>
      <c r="F26" s="327">
        <v>1.4999999999999999E-2</v>
      </c>
      <c r="G26" s="327" t="s">
        <v>224</v>
      </c>
      <c r="H26" s="327"/>
      <c r="I26" s="320"/>
      <c r="J26" s="320" t="s">
        <v>2556</v>
      </c>
      <c r="K26" s="221"/>
      <c r="L26" s="221"/>
    </row>
    <row r="27" spans="1:12" ht="30" customHeight="1" x14ac:dyDescent="0.2">
      <c r="A27" s="326">
        <v>45809</v>
      </c>
      <c r="B27" s="327" t="s">
        <v>2554</v>
      </c>
      <c r="C27" s="320" t="s">
        <v>2555</v>
      </c>
      <c r="D27" s="320" t="s">
        <v>1323</v>
      </c>
      <c r="E27" s="320" t="s">
        <v>1326</v>
      </c>
      <c r="F27" s="327">
        <v>0.02</v>
      </c>
      <c r="G27" s="327" t="s">
        <v>224</v>
      </c>
      <c r="H27" s="327"/>
      <c r="I27" s="320"/>
      <c r="J27" s="320" t="s">
        <v>2556</v>
      </c>
      <c r="K27" s="221"/>
      <c r="L27" s="221"/>
    </row>
    <row r="28" spans="1:12" ht="30" customHeight="1" x14ac:dyDescent="0.2">
      <c r="A28" s="326">
        <v>45809</v>
      </c>
      <c r="B28" s="327" t="s">
        <v>2554</v>
      </c>
      <c r="C28" s="320" t="s">
        <v>2555</v>
      </c>
      <c r="D28" s="320" t="s">
        <v>1323</v>
      </c>
      <c r="E28" s="320" t="s">
        <v>1318</v>
      </c>
      <c r="F28" s="328">
        <v>3.0300000000000001E-3</v>
      </c>
      <c r="G28" s="327" t="s">
        <v>224</v>
      </c>
      <c r="H28" s="327"/>
      <c r="I28" s="320"/>
      <c r="J28" s="320" t="s">
        <v>2575</v>
      </c>
      <c r="K28" s="221"/>
      <c r="L28" s="221"/>
    </row>
    <row r="29" spans="1:12" ht="30" customHeight="1" x14ac:dyDescent="0.2">
      <c r="A29" s="326">
        <v>45809</v>
      </c>
      <c r="B29" s="327" t="s">
        <v>2554</v>
      </c>
      <c r="C29" s="320" t="s">
        <v>2555</v>
      </c>
      <c r="D29" s="320" t="s">
        <v>1323</v>
      </c>
      <c r="E29" s="320" t="s">
        <v>111</v>
      </c>
      <c r="F29" s="327">
        <v>0.2</v>
      </c>
      <c r="G29" s="327" t="s">
        <v>224</v>
      </c>
      <c r="H29" s="327"/>
      <c r="I29" s="320"/>
      <c r="J29" s="320" t="s">
        <v>2556</v>
      </c>
      <c r="K29" s="221"/>
      <c r="L29" s="221"/>
    </row>
    <row r="30" spans="1:12" ht="30" customHeight="1" x14ac:dyDescent="0.2">
      <c r="A30" s="326">
        <v>45809</v>
      </c>
      <c r="B30" s="327" t="s">
        <v>2551</v>
      </c>
      <c r="C30" s="320" t="s">
        <v>2552</v>
      </c>
      <c r="D30" s="320" t="s">
        <v>1323</v>
      </c>
      <c r="E30" s="320" t="s">
        <v>1327</v>
      </c>
      <c r="F30" s="327">
        <v>0.02</v>
      </c>
      <c r="G30" s="327" t="s">
        <v>233</v>
      </c>
      <c r="H30" s="327"/>
      <c r="I30" s="320"/>
      <c r="J30" s="320" t="s">
        <v>2553</v>
      </c>
      <c r="K30" s="221"/>
      <c r="L30" s="221"/>
    </row>
    <row r="31" spans="1:12" ht="29.1" customHeight="1" x14ac:dyDescent="0.2">
      <c r="A31" s="303">
        <v>45689</v>
      </c>
      <c r="B31" s="304" t="s">
        <v>946</v>
      </c>
      <c r="C31" s="305" t="s">
        <v>947</v>
      </c>
      <c r="D31" s="305" t="s">
        <v>1357</v>
      </c>
      <c r="E31" s="305" t="s">
        <v>111</v>
      </c>
      <c r="F31" s="304">
        <v>470</v>
      </c>
      <c r="G31" s="304" t="s">
        <v>224</v>
      </c>
      <c r="H31" s="304">
        <v>470</v>
      </c>
      <c r="I31" s="305" t="s">
        <v>244</v>
      </c>
      <c r="J31" s="305" t="s">
        <v>2549</v>
      </c>
      <c r="K31" s="221"/>
      <c r="L31" s="221"/>
    </row>
    <row r="32" spans="1:12" ht="29.1" customHeight="1" x14ac:dyDescent="0.2">
      <c r="A32" s="303">
        <v>45658</v>
      </c>
      <c r="B32" s="304" t="s">
        <v>1241</v>
      </c>
      <c r="C32" s="305" t="s">
        <v>1242</v>
      </c>
      <c r="D32" s="305" t="s">
        <v>1357</v>
      </c>
      <c r="E32" s="305" t="s">
        <v>1326</v>
      </c>
      <c r="F32" s="304">
        <v>0.03</v>
      </c>
      <c r="G32" s="304" t="s">
        <v>226</v>
      </c>
      <c r="H32" s="304">
        <v>8.0000000000000002E-3</v>
      </c>
      <c r="I32" s="305" t="s">
        <v>226</v>
      </c>
      <c r="J32" s="305" t="s">
        <v>2546</v>
      </c>
      <c r="K32" s="221"/>
      <c r="L32" s="221"/>
    </row>
    <row r="33" spans="1:12" ht="29.1" customHeight="1" x14ac:dyDescent="0.2">
      <c r="A33" s="303">
        <v>45658</v>
      </c>
      <c r="B33" s="304" t="s">
        <v>331</v>
      </c>
      <c r="C33" s="305" t="s">
        <v>332</v>
      </c>
      <c r="D33" s="305" t="s">
        <v>1357</v>
      </c>
      <c r="E33" s="305" t="s">
        <v>1326</v>
      </c>
      <c r="F33" s="304">
        <v>0.03</v>
      </c>
      <c r="G33" s="304" t="s">
        <v>226</v>
      </c>
      <c r="H33" s="304">
        <v>8.0000000000000002E-3</v>
      </c>
      <c r="I33" s="305" t="s">
        <v>226</v>
      </c>
      <c r="J33" s="305" t="s">
        <v>2546</v>
      </c>
      <c r="K33" s="221"/>
      <c r="L33" s="221"/>
    </row>
    <row r="34" spans="1:12" ht="29.1" customHeight="1" x14ac:dyDescent="0.2">
      <c r="A34" s="303">
        <v>45658</v>
      </c>
      <c r="B34" s="304" t="s">
        <v>422</v>
      </c>
      <c r="C34" s="305" t="s">
        <v>423</v>
      </c>
      <c r="D34" s="305" t="s">
        <v>1357</v>
      </c>
      <c r="E34" s="305" t="s">
        <v>1326</v>
      </c>
      <c r="F34" s="304">
        <v>0.03</v>
      </c>
      <c r="G34" s="304" t="s">
        <v>226</v>
      </c>
      <c r="H34" s="304">
        <v>8.0000000000000002E-3</v>
      </c>
      <c r="I34" s="305" t="s">
        <v>226</v>
      </c>
      <c r="J34" s="305" t="s">
        <v>2546</v>
      </c>
      <c r="K34" s="221"/>
      <c r="L34" s="221"/>
    </row>
    <row r="35" spans="1:12" ht="29.1" customHeight="1" x14ac:dyDescent="0.2">
      <c r="A35" s="303">
        <v>45658</v>
      </c>
      <c r="B35" s="304" t="s">
        <v>795</v>
      </c>
      <c r="C35" s="305" t="s">
        <v>796</v>
      </c>
      <c r="D35" s="305" t="s">
        <v>1357</v>
      </c>
      <c r="E35" s="305" t="s">
        <v>1326</v>
      </c>
      <c r="F35" s="304">
        <v>0.03</v>
      </c>
      <c r="G35" s="304" t="s">
        <v>226</v>
      </c>
      <c r="H35" s="304">
        <v>8.0000000000000002E-3</v>
      </c>
      <c r="I35" s="305" t="s">
        <v>226</v>
      </c>
      <c r="J35" s="305" t="s">
        <v>2546</v>
      </c>
      <c r="K35" s="221"/>
      <c r="L35" s="221"/>
    </row>
    <row r="36" spans="1:12" ht="29.1" customHeight="1" x14ac:dyDescent="0.2">
      <c r="A36" s="303">
        <v>45658</v>
      </c>
      <c r="B36" s="304" t="s">
        <v>1103</v>
      </c>
      <c r="C36" s="305" t="s">
        <v>1104</v>
      </c>
      <c r="D36" s="305" t="s">
        <v>1357</v>
      </c>
      <c r="E36" s="305" t="s">
        <v>1326</v>
      </c>
      <c r="F36" s="304">
        <v>0.03</v>
      </c>
      <c r="G36" s="304" t="s">
        <v>226</v>
      </c>
      <c r="H36" s="304">
        <v>8.0000000000000002E-3</v>
      </c>
      <c r="I36" s="305" t="s">
        <v>226</v>
      </c>
      <c r="J36" s="305" t="s">
        <v>2546</v>
      </c>
      <c r="K36" s="221"/>
      <c r="L36" s="221"/>
    </row>
    <row r="37" spans="1:12" ht="29.1" customHeight="1" x14ac:dyDescent="0.2">
      <c r="A37" s="303">
        <v>45658</v>
      </c>
      <c r="B37" s="304" t="s">
        <v>1105</v>
      </c>
      <c r="C37" s="305" t="s">
        <v>1106</v>
      </c>
      <c r="D37" s="305" t="s">
        <v>1357</v>
      </c>
      <c r="E37" s="305" t="s">
        <v>1326</v>
      </c>
      <c r="F37" s="304">
        <v>0.03</v>
      </c>
      <c r="G37" s="304" t="s">
        <v>226</v>
      </c>
      <c r="H37" s="304">
        <v>8.0000000000000002E-3</v>
      </c>
      <c r="I37" s="305" t="s">
        <v>226</v>
      </c>
      <c r="J37" s="305" t="s">
        <v>2546</v>
      </c>
      <c r="K37" s="221"/>
      <c r="L37" s="221"/>
    </row>
    <row r="38" spans="1:12" ht="29.1" customHeight="1" x14ac:dyDescent="0.2">
      <c r="A38" s="303">
        <v>45658</v>
      </c>
      <c r="B38" s="304" t="s">
        <v>489</v>
      </c>
      <c r="C38" s="305" t="s">
        <v>490</v>
      </c>
      <c r="D38" s="305" t="s">
        <v>1357</v>
      </c>
      <c r="E38" s="305" t="s">
        <v>1326</v>
      </c>
      <c r="F38" s="304">
        <v>0.03</v>
      </c>
      <c r="G38" s="304" t="s">
        <v>226</v>
      </c>
      <c r="H38" s="304">
        <v>8.0000000000000002E-3</v>
      </c>
      <c r="I38" s="305" t="s">
        <v>226</v>
      </c>
      <c r="J38" s="305" t="s">
        <v>2546</v>
      </c>
      <c r="K38" s="221"/>
      <c r="L38" s="221"/>
    </row>
    <row r="39" spans="1:12" ht="29.1" customHeight="1" x14ac:dyDescent="0.2">
      <c r="A39" s="303">
        <v>45658</v>
      </c>
      <c r="B39" s="304" t="s">
        <v>484</v>
      </c>
      <c r="C39" s="305" t="s">
        <v>2259</v>
      </c>
      <c r="D39" s="305" t="s">
        <v>1357</v>
      </c>
      <c r="E39" s="305" t="s">
        <v>1326</v>
      </c>
      <c r="F39" s="304">
        <v>0.03</v>
      </c>
      <c r="G39" s="304" t="s">
        <v>226</v>
      </c>
      <c r="H39" s="304">
        <v>8.0000000000000002E-3</v>
      </c>
      <c r="I39" s="305" t="s">
        <v>226</v>
      </c>
      <c r="J39" s="305" t="s">
        <v>2546</v>
      </c>
      <c r="K39" s="221"/>
      <c r="L39" s="221"/>
    </row>
    <row r="40" spans="1:12" ht="29.1" customHeight="1" x14ac:dyDescent="0.2">
      <c r="A40" s="303">
        <v>45658</v>
      </c>
      <c r="B40" s="304" t="s">
        <v>333</v>
      </c>
      <c r="C40" s="305" t="s">
        <v>334</v>
      </c>
      <c r="D40" s="305" t="s">
        <v>1357</v>
      </c>
      <c r="E40" s="305" t="s">
        <v>1326</v>
      </c>
      <c r="F40" s="304">
        <v>0.03</v>
      </c>
      <c r="G40" s="304" t="s">
        <v>226</v>
      </c>
      <c r="H40" s="304">
        <v>8.0000000000000002E-3</v>
      </c>
      <c r="I40" s="305" t="s">
        <v>226</v>
      </c>
      <c r="J40" s="305" t="s">
        <v>2546</v>
      </c>
      <c r="K40" s="221"/>
      <c r="L40" s="221"/>
    </row>
    <row r="41" spans="1:12" ht="29.1" customHeight="1" x14ac:dyDescent="0.2">
      <c r="A41" s="303">
        <v>45658</v>
      </c>
      <c r="B41" s="304" t="s">
        <v>485</v>
      </c>
      <c r="C41" s="305" t="s">
        <v>486</v>
      </c>
      <c r="D41" s="305" t="s">
        <v>1357</v>
      </c>
      <c r="E41" s="305" t="s">
        <v>1326</v>
      </c>
      <c r="F41" s="304">
        <v>0.03</v>
      </c>
      <c r="G41" s="304" t="s">
        <v>226</v>
      </c>
      <c r="H41" s="304">
        <v>8.0000000000000002E-3</v>
      </c>
      <c r="I41" s="305" t="s">
        <v>226</v>
      </c>
      <c r="J41" s="305" t="s">
        <v>2547</v>
      </c>
      <c r="K41" s="221"/>
      <c r="L41" s="221"/>
    </row>
    <row r="42" spans="1:12" ht="29.1" customHeight="1" x14ac:dyDescent="0.2">
      <c r="A42" s="303">
        <v>45658</v>
      </c>
      <c r="B42" s="304" t="s">
        <v>1241</v>
      </c>
      <c r="C42" s="305" t="s">
        <v>1242</v>
      </c>
      <c r="D42" s="305" t="s">
        <v>1357</v>
      </c>
      <c r="E42" s="305" t="s">
        <v>1318</v>
      </c>
      <c r="F42" s="304">
        <v>8.9999999999999998E-4</v>
      </c>
      <c r="G42" s="304" t="s">
        <v>226</v>
      </c>
      <c r="H42" s="304">
        <v>8.0000000000000004E-4</v>
      </c>
      <c r="I42" s="305" t="s">
        <v>226</v>
      </c>
      <c r="J42" s="305" t="s">
        <v>2546</v>
      </c>
      <c r="K42" s="221"/>
      <c r="L42" s="221"/>
    </row>
    <row r="43" spans="1:12" ht="29.1" customHeight="1" x14ac:dyDescent="0.2">
      <c r="A43" s="303">
        <v>45658</v>
      </c>
      <c r="B43" s="304" t="s">
        <v>331</v>
      </c>
      <c r="C43" s="305" t="s">
        <v>332</v>
      </c>
      <c r="D43" s="305" t="s">
        <v>1357</v>
      </c>
      <c r="E43" s="305" t="s">
        <v>1318</v>
      </c>
      <c r="F43" s="304">
        <v>8.9999999999999998E-4</v>
      </c>
      <c r="G43" s="304" t="s">
        <v>226</v>
      </c>
      <c r="H43" s="304">
        <v>8.0000000000000004E-4</v>
      </c>
      <c r="I43" s="305" t="s">
        <v>226</v>
      </c>
      <c r="J43" s="305" t="s">
        <v>2546</v>
      </c>
      <c r="K43" s="221"/>
      <c r="L43" s="221"/>
    </row>
    <row r="44" spans="1:12" ht="29.1" customHeight="1" x14ac:dyDescent="0.2">
      <c r="A44" s="303">
        <v>45658</v>
      </c>
      <c r="B44" s="304" t="s">
        <v>422</v>
      </c>
      <c r="C44" s="305" t="s">
        <v>423</v>
      </c>
      <c r="D44" s="305" t="s">
        <v>1357</v>
      </c>
      <c r="E44" s="305" t="s">
        <v>1318</v>
      </c>
      <c r="F44" s="304">
        <v>8.9999999999999998E-4</v>
      </c>
      <c r="G44" s="304" t="s">
        <v>226</v>
      </c>
      <c r="H44" s="304">
        <v>8.0000000000000004E-4</v>
      </c>
      <c r="I44" s="305" t="s">
        <v>226</v>
      </c>
      <c r="J44" s="305" t="s">
        <v>2546</v>
      </c>
      <c r="K44" s="221"/>
      <c r="L44" s="221"/>
    </row>
    <row r="45" spans="1:12" ht="29.1" customHeight="1" x14ac:dyDescent="0.2">
      <c r="A45" s="303">
        <v>45658</v>
      </c>
      <c r="B45" s="304" t="s">
        <v>795</v>
      </c>
      <c r="C45" s="305" t="s">
        <v>796</v>
      </c>
      <c r="D45" s="305" t="s">
        <v>1357</v>
      </c>
      <c r="E45" s="305" t="s">
        <v>1318</v>
      </c>
      <c r="F45" s="304">
        <v>8.9999999999999998E-4</v>
      </c>
      <c r="G45" s="304" t="s">
        <v>226</v>
      </c>
      <c r="H45" s="304">
        <v>8.0000000000000004E-4</v>
      </c>
      <c r="I45" s="305" t="s">
        <v>226</v>
      </c>
      <c r="J45" s="305" t="s">
        <v>2546</v>
      </c>
      <c r="K45" s="221"/>
      <c r="L45" s="221"/>
    </row>
    <row r="46" spans="1:12" ht="29.1" customHeight="1" x14ac:dyDescent="0.2">
      <c r="A46" s="303">
        <v>45658</v>
      </c>
      <c r="B46" s="304" t="s">
        <v>1103</v>
      </c>
      <c r="C46" s="305" t="s">
        <v>1104</v>
      </c>
      <c r="D46" s="305" t="s">
        <v>1357</v>
      </c>
      <c r="E46" s="305" t="s">
        <v>1318</v>
      </c>
      <c r="F46" s="304">
        <v>8.9999999999999998E-4</v>
      </c>
      <c r="G46" s="304" t="s">
        <v>226</v>
      </c>
      <c r="H46" s="304">
        <v>8.0000000000000004E-4</v>
      </c>
      <c r="I46" s="305" t="s">
        <v>226</v>
      </c>
      <c r="J46" s="305" t="s">
        <v>2546</v>
      </c>
      <c r="K46" s="221"/>
      <c r="L46" s="221"/>
    </row>
    <row r="47" spans="1:12" ht="29.1" customHeight="1" x14ac:dyDescent="0.2">
      <c r="A47" s="303">
        <v>45658</v>
      </c>
      <c r="B47" s="304" t="s">
        <v>1105</v>
      </c>
      <c r="C47" s="305" t="s">
        <v>1106</v>
      </c>
      <c r="D47" s="305" t="s">
        <v>1357</v>
      </c>
      <c r="E47" s="305" t="s">
        <v>1318</v>
      </c>
      <c r="F47" s="304">
        <v>8.9999999999999998E-4</v>
      </c>
      <c r="G47" s="304" t="s">
        <v>226</v>
      </c>
      <c r="H47" s="304">
        <v>8.0000000000000004E-4</v>
      </c>
      <c r="I47" s="305" t="s">
        <v>226</v>
      </c>
      <c r="J47" s="305" t="s">
        <v>2546</v>
      </c>
      <c r="K47" s="221"/>
      <c r="L47" s="221"/>
    </row>
    <row r="48" spans="1:12" ht="29.1" customHeight="1" x14ac:dyDescent="0.2">
      <c r="A48" s="303">
        <v>45658</v>
      </c>
      <c r="B48" s="304" t="s">
        <v>489</v>
      </c>
      <c r="C48" s="305" t="s">
        <v>490</v>
      </c>
      <c r="D48" s="305" t="s">
        <v>1357</v>
      </c>
      <c r="E48" s="305" t="s">
        <v>1318</v>
      </c>
      <c r="F48" s="304">
        <v>8.9999999999999998E-4</v>
      </c>
      <c r="G48" s="304" t="s">
        <v>226</v>
      </c>
      <c r="H48" s="304">
        <v>8.0000000000000004E-4</v>
      </c>
      <c r="I48" s="305" t="s">
        <v>226</v>
      </c>
      <c r="J48" s="305" t="s">
        <v>2546</v>
      </c>
      <c r="K48" s="221"/>
      <c r="L48" s="221"/>
    </row>
    <row r="49" spans="1:12" ht="29.1" customHeight="1" x14ac:dyDescent="0.2">
      <c r="A49" s="303">
        <v>45658</v>
      </c>
      <c r="B49" s="304" t="s">
        <v>484</v>
      </c>
      <c r="C49" s="305" t="s">
        <v>2259</v>
      </c>
      <c r="D49" s="305" t="s">
        <v>1357</v>
      </c>
      <c r="E49" s="305" t="s">
        <v>1318</v>
      </c>
      <c r="F49" s="304">
        <v>8.9999999999999998E-4</v>
      </c>
      <c r="G49" s="304" t="s">
        <v>226</v>
      </c>
      <c r="H49" s="304">
        <v>8.0000000000000004E-4</v>
      </c>
      <c r="I49" s="305" t="s">
        <v>226</v>
      </c>
      <c r="J49" s="305" t="s">
        <v>2546</v>
      </c>
      <c r="K49" s="221"/>
      <c r="L49" s="221"/>
    </row>
    <row r="50" spans="1:12" ht="29.1" customHeight="1" x14ac:dyDescent="0.2">
      <c r="A50" s="303">
        <v>45658</v>
      </c>
      <c r="B50" s="304" t="s">
        <v>333</v>
      </c>
      <c r="C50" s="305" t="s">
        <v>334</v>
      </c>
      <c r="D50" s="305" t="s">
        <v>1357</v>
      </c>
      <c r="E50" s="305" t="s">
        <v>1318</v>
      </c>
      <c r="F50" s="304">
        <v>8.9999999999999998E-4</v>
      </c>
      <c r="G50" s="304" t="s">
        <v>226</v>
      </c>
      <c r="H50" s="304">
        <v>8.0000000000000004E-4</v>
      </c>
      <c r="I50" s="305" t="s">
        <v>226</v>
      </c>
      <c r="J50" s="305" t="s">
        <v>2546</v>
      </c>
      <c r="K50" s="221"/>
      <c r="L50" s="221"/>
    </row>
    <row r="51" spans="1:12" ht="29.1" customHeight="1" x14ac:dyDescent="0.2">
      <c r="A51" s="303">
        <v>45658</v>
      </c>
      <c r="B51" s="304" t="s">
        <v>485</v>
      </c>
      <c r="C51" s="305" t="s">
        <v>486</v>
      </c>
      <c r="D51" s="305" t="s">
        <v>1357</v>
      </c>
      <c r="E51" s="305" t="s">
        <v>1318</v>
      </c>
      <c r="F51" s="304">
        <v>8.9999999999999998E-4</v>
      </c>
      <c r="G51" s="304" t="s">
        <v>226</v>
      </c>
      <c r="H51" s="304">
        <v>8.0000000000000004E-4</v>
      </c>
      <c r="I51" s="305" t="s">
        <v>226</v>
      </c>
      <c r="J51" s="305" t="s">
        <v>2547</v>
      </c>
      <c r="K51" s="221"/>
      <c r="L51" s="221"/>
    </row>
    <row r="52" spans="1:12" ht="29.1" customHeight="1" x14ac:dyDescent="0.2">
      <c r="A52" s="303">
        <v>45658</v>
      </c>
      <c r="B52" s="304" t="s">
        <v>487</v>
      </c>
      <c r="C52" s="305" t="s">
        <v>488</v>
      </c>
      <c r="D52" s="305" t="s">
        <v>2497</v>
      </c>
      <c r="E52" s="305" t="s">
        <v>1327</v>
      </c>
      <c r="F52" s="304">
        <v>0.3</v>
      </c>
      <c r="G52" s="304" t="s">
        <v>233</v>
      </c>
      <c r="H52" s="304"/>
      <c r="I52" s="305"/>
      <c r="J52" s="305" t="s">
        <v>2505</v>
      </c>
      <c r="K52" s="221"/>
      <c r="L52" s="221"/>
    </row>
    <row r="53" spans="1:12" ht="29.1" customHeight="1" x14ac:dyDescent="0.2">
      <c r="A53" s="303">
        <v>45658</v>
      </c>
      <c r="B53" s="304" t="s">
        <v>487</v>
      </c>
      <c r="C53" s="305" t="s">
        <v>488</v>
      </c>
      <c r="D53" s="305" t="s">
        <v>2474</v>
      </c>
      <c r="E53" s="305" t="s">
        <v>1318</v>
      </c>
      <c r="F53" s="304"/>
      <c r="G53" s="304"/>
      <c r="H53" s="304">
        <v>0.1</v>
      </c>
      <c r="I53" s="305" t="s">
        <v>226</v>
      </c>
      <c r="J53" s="305" t="s">
        <v>2545</v>
      </c>
      <c r="K53" s="221"/>
      <c r="L53" s="221"/>
    </row>
    <row r="54" spans="1:12" ht="29.1" customHeight="1" x14ac:dyDescent="0.2">
      <c r="A54" s="303">
        <v>45658</v>
      </c>
      <c r="B54" s="304" t="s">
        <v>487</v>
      </c>
      <c r="C54" s="305" t="s">
        <v>488</v>
      </c>
      <c r="D54" s="305" t="s">
        <v>2474</v>
      </c>
      <c r="E54" s="305" t="s">
        <v>1326</v>
      </c>
      <c r="F54" s="304"/>
      <c r="G54" s="304"/>
      <c r="H54" s="306">
        <v>8.0000000000000004E-4</v>
      </c>
      <c r="I54" s="305" t="s">
        <v>226</v>
      </c>
      <c r="J54" s="305" t="s">
        <v>2545</v>
      </c>
      <c r="K54" s="221"/>
      <c r="L54" s="221"/>
    </row>
    <row r="55" spans="1:12" ht="29.1" customHeight="1" x14ac:dyDescent="0.2">
      <c r="A55" s="303">
        <v>45658</v>
      </c>
      <c r="B55" s="304" t="s">
        <v>1228</v>
      </c>
      <c r="C55" s="305" t="s">
        <v>1229</v>
      </c>
      <c r="D55" s="305" t="s">
        <v>1357</v>
      </c>
      <c r="E55" s="305" t="s">
        <v>1326</v>
      </c>
      <c r="F55" s="304">
        <v>100</v>
      </c>
      <c r="G55" s="304" t="s">
        <v>226</v>
      </c>
      <c r="H55" s="304">
        <v>50</v>
      </c>
      <c r="I55" s="305" t="s">
        <v>233</v>
      </c>
      <c r="J55" s="305" t="s">
        <v>2542</v>
      </c>
      <c r="K55" s="221"/>
      <c r="L55" s="221"/>
    </row>
    <row r="56" spans="1:12" ht="29.1" customHeight="1" x14ac:dyDescent="0.2">
      <c r="A56" s="303">
        <v>45658</v>
      </c>
      <c r="B56" s="304" t="s">
        <v>946</v>
      </c>
      <c r="C56" s="305" t="s">
        <v>947</v>
      </c>
      <c r="D56" s="305" t="s">
        <v>1357</v>
      </c>
      <c r="E56" s="305" t="s">
        <v>111</v>
      </c>
      <c r="F56" s="304">
        <v>188</v>
      </c>
      <c r="G56" s="304" t="s">
        <v>791</v>
      </c>
      <c r="H56" s="304">
        <v>470</v>
      </c>
      <c r="I56" s="305" t="s">
        <v>244</v>
      </c>
      <c r="J56" s="305" t="s">
        <v>2541</v>
      </c>
      <c r="K56" s="221"/>
      <c r="L56" s="221"/>
    </row>
    <row r="57" spans="1:12" ht="29.1" customHeight="1" x14ac:dyDescent="0.2">
      <c r="A57" s="303">
        <v>45658</v>
      </c>
      <c r="B57" s="304" t="s">
        <v>704</v>
      </c>
      <c r="C57" s="305" t="s">
        <v>705</v>
      </c>
      <c r="D57" s="305" t="s">
        <v>1357</v>
      </c>
      <c r="E57" s="305" t="s">
        <v>1327</v>
      </c>
      <c r="F57" s="304">
        <v>1</v>
      </c>
      <c r="G57" s="304" t="s">
        <v>236</v>
      </c>
      <c r="H57" s="304">
        <v>7</v>
      </c>
      <c r="I57" s="305" t="s">
        <v>236</v>
      </c>
      <c r="J57" s="305" t="s">
        <v>2540</v>
      </c>
      <c r="K57" s="221"/>
      <c r="L57" s="221"/>
    </row>
    <row r="58" spans="1:12" ht="29.1" customHeight="1" x14ac:dyDescent="0.2">
      <c r="A58" s="303">
        <v>45658</v>
      </c>
      <c r="B58" s="304" t="s">
        <v>704</v>
      </c>
      <c r="C58" s="305" t="s">
        <v>705</v>
      </c>
      <c r="D58" s="305" t="s">
        <v>1357</v>
      </c>
      <c r="E58" s="305" t="s">
        <v>1326</v>
      </c>
      <c r="F58" s="304">
        <v>0.1</v>
      </c>
      <c r="G58" s="304" t="s">
        <v>236</v>
      </c>
      <c r="H58" s="304">
        <v>20</v>
      </c>
      <c r="I58" s="305" t="s">
        <v>226</v>
      </c>
      <c r="J58" s="305" t="s">
        <v>2540</v>
      </c>
      <c r="K58" s="221"/>
      <c r="L58" s="221"/>
    </row>
    <row r="59" spans="1:12" ht="29.1" customHeight="1" x14ac:dyDescent="0.2">
      <c r="A59" s="303">
        <v>45627</v>
      </c>
      <c r="B59" s="304" t="s">
        <v>628</v>
      </c>
      <c r="C59" s="305" t="s">
        <v>629</v>
      </c>
      <c r="D59" s="305" t="s">
        <v>2474</v>
      </c>
      <c r="E59" s="305" t="s">
        <v>1327</v>
      </c>
      <c r="F59" s="304"/>
      <c r="G59" s="304"/>
      <c r="H59" s="304">
        <v>70</v>
      </c>
      <c r="I59" s="305" t="s">
        <v>225</v>
      </c>
      <c r="J59" s="305" t="s">
        <v>2527</v>
      </c>
      <c r="K59" s="221"/>
      <c r="L59" s="221"/>
    </row>
    <row r="60" spans="1:12" ht="29.1" customHeight="1" x14ac:dyDescent="0.2">
      <c r="A60" s="303">
        <v>45627</v>
      </c>
      <c r="B60" s="304" t="s">
        <v>1200</v>
      </c>
      <c r="C60" s="305" t="s">
        <v>1201</v>
      </c>
      <c r="D60" s="305" t="s">
        <v>2474</v>
      </c>
      <c r="E60" s="305" t="s">
        <v>1327</v>
      </c>
      <c r="F60" s="304"/>
      <c r="G60" s="304"/>
      <c r="H60" s="304">
        <v>70</v>
      </c>
      <c r="I60" s="305" t="s">
        <v>225</v>
      </c>
      <c r="J60" s="305" t="s">
        <v>2527</v>
      </c>
      <c r="K60" s="221"/>
      <c r="L60" s="221"/>
    </row>
    <row r="61" spans="1:12" ht="29.1" customHeight="1" x14ac:dyDescent="0.2">
      <c r="A61" s="303">
        <v>45627</v>
      </c>
      <c r="B61" s="304" t="s">
        <v>1085</v>
      </c>
      <c r="C61" s="305" t="s">
        <v>1086</v>
      </c>
      <c r="D61" s="305" t="s">
        <v>2474</v>
      </c>
      <c r="E61" s="305" t="s">
        <v>1327</v>
      </c>
      <c r="F61" s="304"/>
      <c r="G61" s="304"/>
      <c r="H61" s="304">
        <v>20000</v>
      </c>
      <c r="I61" s="305" t="s">
        <v>225</v>
      </c>
      <c r="J61" s="305" t="s">
        <v>2527</v>
      </c>
      <c r="K61" s="221"/>
      <c r="L61" s="221"/>
    </row>
    <row r="62" spans="1:12" ht="29.1" customHeight="1" x14ac:dyDescent="0.2">
      <c r="A62" s="303">
        <v>45627</v>
      </c>
      <c r="B62" s="304" t="s">
        <v>1045</v>
      </c>
      <c r="C62" s="305" t="s">
        <v>1046</v>
      </c>
      <c r="D62" s="305" t="s">
        <v>2474</v>
      </c>
      <c r="E62" s="305" t="s">
        <v>1327</v>
      </c>
      <c r="F62" s="304"/>
      <c r="G62" s="304"/>
      <c r="H62" s="304">
        <v>3</v>
      </c>
      <c r="I62" s="305" t="s">
        <v>225</v>
      </c>
      <c r="J62" s="305" t="s">
        <v>2527</v>
      </c>
      <c r="K62" s="221"/>
      <c r="L62" s="221"/>
    </row>
    <row r="63" spans="1:12" ht="29.1" customHeight="1" x14ac:dyDescent="0.2">
      <c r="A63" s="303">
        <v>45627</v>
      </c>
      <c r="B63" s="304" t="s">
        <v>601</v>
      </c>
      <c r="C63" s="305" t="s">
        <v>602</v>
      </c>
      <c r="D63" s="305" t="s">
        <v>2474</v>
      </c>
      <c r="E63" s="305" t="s">
        <v>1327</v>
      </c>
      <c r="F63" s="304"/>
      <c r="G63" s="304"/>
      <c r="H63" s="304">
        <v>3</v>
      </c>
      <c r="I63" s="305" t="s">
        <v>225</v>
      </c>
      <c r="J63" s="305" t="s">
        <v>2527</v>
      </c>
      <c r="K63" s="221"/>
      <c r="L63" s="221"/>
    </row>
    <row r="64" spans="1:12" ht="29.1" customHeight="1" x14ac:dyDescent="0.2">
      <c r="A64" s="303">
        <v>45627</v>
      </c>
      <c r="B64" s="304" t="s">
        <v>528</v>
      </c>
      <c r="C64" s="305" t="s">
        <v>529</v>
      </c>
      <c r="D64" s="305" t="s">
        <v>2474</v>
      </c>
      <c r="E64" s="305" t="s">
        <v>1327</v>
      </c>
      <c r="F64" s="304"/>
      <c r="G64" s="304"/>
      <c r="H64" s="304">
        <v>4000</v>
      </c>
      <c r="I64" s="305" t="s">
        <v>225</v>
      </c>
      <c r="J64" s="305" t="s">
        <v>2527</v>
      </c>
      <c r="K64" s="221"/>
      <c r="L64" s="221"/>
    </row>
    <row r="65" spans="1:12" ht="29.1" customHeight="1" x14ac:dyDescent="0.2">
      <c r="A65" s="303">
        <v>45627</v>
      </c>
      <c r="B65" s="304" t="s">
        <v>272</v>
      </c>
      <c r="C65" s="305" t="s">
        <v>273</v>
      </c>
      <c r="D65" s="305" t="s">
        <v>2474</v>
      </c>
      <c r="E65" s="305" t="s">
        <v>1327</v>
      </c>
      <c r="F65" s="304"/>
      <c r="G65" s="304"/>
      <c r="H65" s="304">
        <v>10</v>
      </c>
      <c r="I65" s="305" t="s">
        <v>225</v>
      </c>
      <c r="J65" s="305" t="s">
        <v>2527</v>
      </c>
      <c r="K65" s="221"/>
      <c r="L65" s="221"/>
    </row>
    <row r="66" spans="1:12" ht="29.1" customHeight="1" x14ac:dyDescent="0.2">
      <c r="A66" s="303">
        <v>45627</v>
      </c>
      <c r="B66" s="304" t="s">
        <v>249</v>
      </c>
      <c r="C66" s="305" t="s">
        <v>250</v>
      </c>
      <c r="D66" s="305" t="s">
        <v>2498</v>
      </c>
      <c r="E66" s="305" t="s">
        <v>1327</v>
      </c>
      <c r="F66" s="304">
        <v>0.2</v>
      </c>
      <c r="G66" s="304" t="s">
        <v>236</v>
      </c>
      <c r="H66" s="304">
        <v>3</v>
      </c>
      <c r="I66" s="305" t="s">
        <v>225</v>
      </c>
      <c r="J66" s="305" t="s">
        <v>2499</v>
      </c>
      <c r="K66" s="221"/>
      <c r="L66" s="221"/>
    </row>
    <row r="67" spans="1:12" ht="29.1" customHeight="1" x14ac:dyDescent="0.2">
      <c r="A67" s="303">
        <v>45627</v>
      </c>
      <c r="B67" s="304" t="s">
        <v>506</v>
      </c>
      <c r="C67" s="305" t="s">
        <v>507</v>
      </c>
      <c r="D67" s="305" t="s">
        <v>2497</v>
      </c>
      <c r="E67" s="305" t="s">
        <v>111</v>
      </c>
      <c r="F67" s="304">
        <v>0.3</v>
      </c>
      <c r="G67" s="304" t="s">
        <v>233</v>
      </c>
      <c r="H67" s="304"/>
      <c r="I67" s="305"/>
      <c r="J67" s="305" t="s">
        <v>2505</v>
      </c>
      <c r="K67" s="221"/>
      <c r="L67" s="221"/>
    </row>
    <row r="68" spans="1:12" ht="29.1" customHeight="1" x14ac:dyDescent="0.2">
      <c r="A68" s="303">
        <v>45627</v>
      </c>
      <c r="B68" s="304" t="s">
        <v>901</v>
      </c>
      <c r="C68" s="305" t="s">
        <v>902</v>
      </c>
      <c r="D68" s="305" t="s">
        <v>2498</v>
      </c>
      <c r="E68" s="305" t="s">
        <v>1327</v>
      </c>
      <c r="F68" s="304">
        <v>3.0000000000000001E-3</v>
      </c>
      <c r="G68" s="304" t="s">
        <v>233</v>
      </c>
      <c r="H68" s="304">
        <v>0.06</v>
      </c>
      <c r="I68" s="305" t="s">
        <v>224</v>
      </c>
      <c r="J68" s="305" t="s">
        <v>2499</v>
      </c>
      <c r="K68" s="221"/>
      <c r="L68" s="221"/>
    </row>
    <row r="69" spans="1:12" ht="29.1" customHeight="1" x14ac:dyDescent="0.2">
      <c r="A69" s="303">
        <v>45627</v>
      </c>
      <c r="B69" s="304" t="s">
        <v>901</v>
      </c>
      <c r="C69" s="305" t="s">
        <v>902</v>
      </c>
      <c r="D69" s="305" t="s">
        <v>2498</v>
      </c>
      <c r="E69" s="305" t="s">
        <v>111</v>
      </c>
      <c r="F69" s="304">
        <v>0.01</v>
      </c>
      <c r="G69" s="304" t="s">
        <v>233</v>
      </c>
      <c r="H69" s="304">
        <v>0.2</v>
      </c>
      <c r="I69" s="305" t="s">
        <v>224</v>
      </c>
      <c r="J69" s="305" t="s">
        <v>2499</v>
      </c>
      <c r="K69" s="221"/>
      <c r="L69" s="221"/>
    </row>
    <row r="70" spans="1:12" ht="29.1" customHeight="1" x14ac:dyDescent="0.2">
      <c r="A70" s="303">
        <v>45627</v>
      </c>
      <c r="B70" s="304" t="s">
        <v>1224</v>
      </c>
      <c r="C70" s="305" t="s">
        <v>1225</v>
      </c>
      <c r="D70" s="305" t="s">
        <v>1330</v>
      </c>
      <c r="E70" s="305" t="s">
        <v>1327</v>
      </c>
      <c r="F70" s="304">
        <v>25</v>
      </c>
      <c r="G70" s="304" t="s">
        <v>233</v>
      </c>
      <c r="H70" s="304">
        <v>35</v>
      </c>
      <c r="I70" s="305" t="s">
        <v>233</v>
      </c>
      <c r="J70" s="305" t="s">
        <v>2512</v>
      </c>
      <c r="K70" s="221"/>
      <c r="L70" s="221"/>
    </row>
    <row r="71" spans="1:12" ht="29.1" customHeight="1" x14ac:dyDescent="0.2">
      <c r="A71" s="303">
        <v>45627</v>
      </c>
      <c r="B71" s="304" t="s">
        <v>1224</v>
      </c>
      <c r="C71" s="305" t="s">
        <v>1225</v>
      </c>
      <c r="D71" s="305" t="s">
        <v>2497</v>
      </c>
      <c r="E71" s="305" t="s">
        <v>111</v>
      </c>
      <c r="F71" s="304">
        <v>3500</v>
      </c>
      <c r="G71" s="304" t="s">
        <v>233</v>
      </c>
      <c r="H71" s="304"/>
      <c r="I71" s="305"/>
      <c r="J71" s="305" t="s">
        <v>2505</v>
      </c>
      <c r="K71" s="221"/>
      <c r="L71" s="221"/>
    </row>
    <row r="72" spans="1:12" ht="29.1" customHeight="1" x14ac:dyDescent="0.2">
      <c r="A72" s="303">
        <v>45627</v>
      </c>
      <c r="B72" s="304" t="s">
        <v>154</v>
      </c>
      <c r="C72" s="305" t="s">
        <v>153</v>
      </c>
      <c r="D72" s="305" t="s">
        <v>1330</v>
      </c>
      <c r="E72" s="305" t="s">
        <v>111</v>
      </c>
      <c r="F72" s="304">
        <v>34000</v>
      </c>
      <c r="G72" s="304" t="s">
        <v>233</v>
      </c>
      <c r="H72" s="304">
        <v>100000</v>
      </c>
      <c r="I72" s="305" t="s">
        <v>225</v>
      </c>
      <c r="J72" s="305" t="s">
        <v>2499</v>
      </c>
      <c r="K72" s="221"/>
      <c r="L72" s="221"/>
    </row>
    <row r="73" spans="1:12" ht="29.1" customHeight="1" x14ac:dyDescent="0.2">
      <c r="A73" s="303">
        <v>45627</v>
      </c>
      <c r="B73" s="304" t="s">
        <v>593</v>
      </c>
      <c r="C73" s="305" t="s">
        <v>594</v>
      </c>
      <c r="D73" s="305" t="s">
        <v>1330</v>
      </c>
      <c r="E73" s="305" t="s">
        <v>111</v>
      </c>
      <c r="F73" s="304">
        <v>12000</v>
      </c>
      <c r="G73" s="304" t="s">
        <v>233</v>
      </c>
      <c r="H73" s="304">
        <v>793</v>
      </c>
      <c r="I73" s="305" t="s">
        <v>233</v>
      </c>
      <c r="J73" s="305" t="s">
        <v>2512</v>
      </c>
      <c r="K73" s="221"/>
      <c r="L73" s="221"/>
    </row>
    <row r="74" spans="1:12" ht="29.1" customHeight="1" x14ac:dyDescent="0.2">
      <c r="A74" s="303">
        <v>45627</v>
      </c>
      <c r="B74" s="304" t="s">
        <v>146</v>
      </c>
      <c r="C74" s="305" t="s">
        <v>145</v>
      </c>
      <c r="D74" s="305" t="s">
        <v>1330</v>
      </c>
      <c r="E74" s="305" t="s">
        <v>1327</v>
      </c>
      <c r="F74" s="304">
        <v>4</v>
      </c>
      <c r="G74" s="304" t="s">
        <v>233</v>
      </c>
      <c r="H74" s="304">
        <v>244</v>
      </c>
      <c r="I74" s="305" t="s">
        <v>233</v>
      </c>
      <c r="J74" s="305" t="s">
        <v>2512</v>
      </c>
      <c r="K74" s="221"/>
      <c r="L74" s="221"/>
    </row>
    <row r="75" spans="1:12" ht="29.1" customHeight="1" x14ac:dyDescent="0.2">
      <c r="A75" s="303">
        <v>45627</v>
      </c>
      <c r="B75" s="304" t="s">
        <v>146</v>
      </c>
      <c r="C75" s="305" t="s">
        <v>145</v>
      </c>
      <c r="D75" s="305" t="s">
        <v>2498</v>
      </c>
      <c r="E75" s="305" t="s">
        <v>111</v>
      </c>
      <c r="F75" s="304">
        <v>5</v>
      </c>
      <c r="G75" s="304" t="s">
        <v>233</v>
      </c>
      <c r="H75" s="304">
        <v>150</v>
      </c>
      <c r="I75" s="305" t="s">
        <v>224</v>
      </c>
      <c r="J75" s="305" t="s">
        <v>2499</v>
      </c>
      <c r="K75" s="221"/>
      <c r="L75" s="221"/>
    </row>
    <row r="76" spans="1:12" ht="29.1" customHeight="1" x14ac:dyDescent="0.2">
      <c r="A76" s="303">
        <v>45627</v>
      </c>
      <c r="B76" s="304" t="s">
        <v>1228</v>
      </c>
      <c r="C76" s="305" t="s">
        <v>1229</v>
      </c>
      <c r="D76" s="305" t="s">
        <v>1330</v>
      </c>
      <c r="E76" s="305" t="s">
        <v>1318</v>
      </c>
      <c r="F76" s="304">
        <v>1.1000000000000001</v>
      </c>
      <c r="G76" s="304" t="s">
        <v>226</v>
      </c>
      <c r="H76" s="304">
        <v>1</v>
      </c>
      <c r="I76" s="305" t="s">
        <v>1429</v>
      </c>
      <c r="J76" s="305" t="s">
        <v>2509</v>
      </c>
      <c r="K76" s="221"/>
      <c r="L76" s="221"/>
    </row>
    <row r="77" spans="1:12" ht="29.1" customHeight="1" x14ac:dyDescent="0.2">
      <c r="A77" s="303">
        <v>45627</v>
      </c>
      <c r="B77" s="304" t="s">
        <v>1241</v>
      </c>
      <c r="C77" s="305" t="s">
        <v>1242</v>
      </c>
      <c r="D77" s="305" t="s">
        <v>1330</v>
      </c>
      <c r="E77" s="305" t="s">
        <v>1326</v>
      </c>
      <c r="F77" s="304">
        <v>8.0000000000000002E-3</v>
      </c>
      <c r="G77" s="304" t="s">
        <v>226</v>
      </c>
      <c r="H77" s="304">
        <v>0.2</v>
      </c>
      <c r="I77" s="305" t="s">
        <v>224</v>
      </c>
      <c r="J77" s="305" t="s">
        <v>2502</v>
      </c>
      <c r="K77" s="221"/>
      <c r="L77" s="221"/>
    </row>
    <row r="78" spans="1:12" ht="29.1" customHeight="1" x14ac:dyDescent="0.2">
      <c r="A78" s="303">
        <v>45627</v>
      </c>
      <c r="B78" s="304" t="s">
        <v>1241</v>
      </c>
      <c r="C78" s="305" t="s">
        <v>1242</v>
      </c>
      <c r="D78" s="305" t="s">
        <v>2498</v>
      </c>
      <c r="E78" s="305" t="s">
        <v>1327</v>
      </c>
      <c r="F78" s="304">
        <v>5.0000000000000001E-3</v>
      </c>
      <c r="G78" s="304" t="s">
        <v>233</v>
      </c>
      <c r="H78" s="304">
        <v>0.02</v>
      </c>
      <c r="I78" s="305" t="s">
        <v>225</v>
      </c>
      <c r="J78" s="305" t="s">
        <v>2499</v>
      </c>
      <c r="K78" s="221"/>
      <c r="L78" s="221"/>
    </row>
    <row r="79" spans="1:12" ht="29.1" customHeight="1" x14ac:dyDescent="0.2">
      <c r="A79" s="303">
        <v>45627</v>
      </c>
      <c r="B79" s="304" t="s">
        <v>1232</v>
      </c>
      <c r="C79" s="305" t="s">
        <v>1231</v>
      </c>
      <c r="D79" s="305" t="s">
        <v>2498</v>
      </c>
      <c r="E79" s="305" t="s">
        <v>111</v>
      </c>
      <c r="F79" s="304">
        <v>8700</v>
      </c>
      <c r="G79" s="304" t="s">
        <v>233</v>
      </c>
      <c r="H79" s="304">
        <v>2200</v>
      </c>
      <c r="I79" s="305" t="s">
        <v>225</v>
      </c>
      <c r="J79" s="305" t="s">
        <v>2499</v>
      </c>
      <c r="K79" s="221"/>
      <c r="L79" s="221"/>
    </row>
    <row r="80" spans="1:12" ht="29.1" customHeight="1" x14ac:dyDescent="0.2">
      <c r="A80" s="303">
        <v>45627</v>
      </c>
      <c r="B80" s="304" t="s">
        <v>1234</v>
      </c>
      <c r="C80" s="305" t="s">
        <v>1235</v>
      </c>
      <c r="D80" s="305" t="s">
        <v>2498</v>
      </c>
      <c r="E80" s="305" t="s">
        <v>111</v>
      </c>
      <c r="F80" s="304">
        <v>8700</v>
      </c>
      <c r="G80" s="304" t="s">
        <v>233</v>
      </c>
      <c r="H80" s="304">
        <v>2200</v>
      </c>
      <c r="I80" s="305" t="s">
        <v>225</v>
      </c>
      <c r="J80" s="305" t="s">
        <v>2499</v>
      </c>
      <c r="K80" s="221"/>
      <c r="L80" s="221"/>
    </row>
    <row r="81" spans="1:12" ht="29.1" customHeight="1" x14ac:dyDescent="0.2">
      <c r="A81" s="303">
        <v>45627</v>
      </c>
      <c r="B81" s="304" t="s">
        <v>1236</v>
      </c>
      <c r="C81" s="305" t="s">
        <v>1237</v>
      </c>
      <c r="D81" s="305" t="s">
        <v>2498</v>
      </c>
      <c r="E81" s="305" t="s">
        <v>111</v>
      </c>
      <c r="F81" s="304">
        <v>8700</v>
      </c>
      <c r="G81" s="304" t="s">
        <v>233</v>
      </c>
      <c r="H81" s="304">
        <v>2200</v>
      </c>
      <c r="I81" s="305" t="s">
        <v>225</v>
      </c>
      <c r="J81" s="305" t="s">
        <v>2499</v>
      </c>
      <c r="K81" s="221"/>
      <c r="L81" s="221"/>
    </row>
    <row r="82" spans="1:12" ht="29.1" customHeight="1" x14ac:dyDescent="0.2">
      <c r="A82" s="303">
        <v>45627</v>
      </c>
      <c r="B82" s="304" t="s">
        <v>1238</v>
      </c>
      <c r="C82" s="305" t="s">
        <v>1239</v>
      </c>
      <c r="D82" s="305" t="s">
        <v>2498</v>
      </c>
      <c r="E82" s="305" t="s">
        <v>111</v>
      </c>
      <c r="F82" s="304">
        <v>8700</v>
      </c>
      <c r="G82" s="304" t="s">
        <v>233</v>
      </c>
      <c r="H82" s="304">
        <v>2200</v>
      </c>
      <c r="I82" s="305" t="s">
        <v>225</v>
      </c>
      <c r="J82" s="305" t="s">
        <v>2499</v>
      </c>
      <c r="K82" s="221"/>
      <c r="L82" s="221"/>
    </row>
    <row r="83" spans="1:12" ht="29.1" customHeight="1" x14ac:dyDescent="0.2">
      <c r="A83" s="303">
        <v>45627</v>
      </c>
      <c r="B83" s="304" t="s">
        <v>1228</v>
      </c>
      <c r="C83" s="305" t="s">
        <v>1229</v>
      </c>
      <c r="D83" s="305" t="s">
        <v>2497</v>
      </c>
      <c r="E83" s="305" t="s">
        <v>1327</v>
      </c>
      <c r="F83" s="304">
        <v>50</v>
      </c>
      <c r="G83" s="304" t="s">
        <v>233</v>
      </c>
      <c r="H83" s="304"/>
      <c r="I83" s="305"/>
      <c r="J83" s="305" t="s">
        <v>2505</v>
      </c>
      <c r="K83" s="221"/>
      <c r="L83" s="221"/>
    </row>
    <row r="84" spans="1:12" ht="29.1" customHeight="1" x14ac:dyDescent="0.2">
      <c r="A84" s="303">
        <v>45627</v>
      </c>
      <c r="B84" s="304" t="s">
        <v>1219</v>
      </c>
      <c r="C84" s="305" t="s">
        <v>1220</v>
      </c>
      <c r="D84" s="305" t="s">
        <v>2498</v>
      </c>
      <c r="E84" s="305" t="s">
        <v>111</v>
      </c>
      <c r="F84" s="304">
        <v>0.8</v>
      </c>
      <c r="G84" s="304" t="s">
        <v>233</v>
      </c>
      <c r="H84" s="304">
        <v>30</v>
      </c>
      <c r="I84" s="305" t="s">
        <v>224</v>
      </c>
      <c r="J84" s="305" t="s">
        <v>2499</v>
      </c>
      <c r="K84" s="221"/>
      <c r="L84" s="221"/>
    </row>
    <row r="85" spans="1:12" ht="29.1" customHeight="1" x14ac:dyDescent="0.2">
      <c r="A85" s="303">
        <v>45627</v>
      </c>
      <c r="B85" s="304" t="s">
        <v>1208</v>
      </c>
      <c r="C85" s="305" t="s">
        <v>1209</v>
      </c>
      <c r="D85" s="305" t="s">
        <v>2497</v>
      </c>
      <c r="E85" s="305" t="s">
        <v>111</v>
      </c>
      <c r="F85" s="304">
        <v>2400</v>
      </c>
      <c r="G85" s="304" t="s">
        <v>224</v>
      </c>
      <c r="H85" s="304"/>
      <c r="I85" s="305"/>
      <c r="J85" s="305" t="s">
        <v>2505</v>
      </c>
      <c r="K85" s="221"/>
      <c r="L85" s="221"/>
    </row>
    <row r="86" spans="1:12" ht="29.1" customHeight="1" x14ac:dyDescent="0.2">
      <c r="A86" s="303">
        <v>45627</v>
      </c>
      <c r="B86" s="304" t="s">
        <v>1210</v>
      </c>
      <c r="C86" s="305" t="s">
        <v>1211</v>
      </c>
      <c r="D86" s="305" t="s">
        <v>2497</v>
      </c>
      <c r="E86" s="305" t="s">
        <v>111</v>
      </c>
      <c r="F86" s="304">
        <v>2400</v>
      </c>
      <c r="G86" s="304" t="s">
        <v>224</v>
      </c>
      <c r="H86" s="304"/>
      <c r="I86" s="305"/>
      <c r="J86" s="305" t="s">
        <v>2505</v>
      </c>
      <c r="K86" s="221"/>
      <c r="L86" s="221"/>
    </row>
    <row r="87" spans="1:12" ht="29.1" customHeight="1" x14ac:dyDescent="0.2">
      <c r="A87" s="303">
        <v>45627</v>
      </c>
      <c r="B87" s="304" t="s">
        <v>1166</v>
      </c>
      <c r="C87" s="305" t="s">
        <v>1167</v>
      </c>
      <c r="D87" s="305" t="s">
        <v>2497</v>
      </c>
      <c r="E87" s="305" t="s">
        <v>111</v>
      </c>
      <c r="F87" s="304">
        <v>7.0000000000000007E-2</v>
      </c>
      <c r="G87" s="304" t="s">
        <v>233</v>
      </c>
      <c r="H87" s="304"/>
      <c r="I87" s="305"/>
      <c r="J87" s="305" t="s">
        <v>2505</v>
      </c>
      <c r="K87" s="221"/>
      <c r="L87" s="221"/>
    </row>
    <row r="88" spans="1:12" ht="29.1" customHeight="1" x14ac:dyDescent="0.2">
      <c r="A88" s="303">
        <v>45627</v>
      </c>
      <c r="B88" s="304" t="s">
        <v>1166</v>
      </c>
      <c r="C88" s="305" t="s">
        <v>1167</v>
      </c>
      <c r="D88" s="305" t="s">
        <v>2497</v>
      </c>
      <c r="E88" s="305" t="s">
        <v>1327</v>
      </c>
      <c r="F88" s="304">
        <v>1.4999999999999999E-2</v>
      </c>
      <c r="G88" s="304" t="s">
        <v>403</v>
      </c>
      <c r="H88" s="304"/>
      <c r="I88" s="305"/>
      <c r="J88" s="305" t="s">
        <v>1370</v>
      </c>
      <c r="K88" s="221"/>
      <c r="L88" s="221"/>
    </row>
    <row r="89" spans="1:12" ht="29.1" customHeight="1" x14ac:dyDescent="0.2">
      <c r="A89" s="303">
        <v>45627</v>
      </c>
      <c r="B89" s="304" t="s">
        <v>1159</v>
      </c>
      <c r="C89" s="305" t="s">
        <v>1160</v>
      </c>
      <c r="D89" s="305" t="s">
        <v>2497</v>
      </c>
      <c r="E89" s="305" t="s">
        <v>1327</v>
      </c>
      <c r="F89" s="304">
        <v>1.4999999999999999E-2</v>
      </c>
      <c r="G89" s="304" t="s">
        <v>403</v>
      </c>
      <c r="H89" s="304"/>
      <c r="I89" s="305"/>
      <c r="J89" s="305" t="s">
        <v>1370</v>
      </c>
      <c r="K89" s="221"/>
      <c r="L89" s="221"/>
    </row>
    <row r="90" spans="1:12" ht="29.1" customHeight="1" x14ac:dyDescent="0.2">
      <c r="A90" s="303">
        <v>45627</v>
      </c>
      <c r="B90" s="304" t="s">
        <v>1162</v>
      </c>
      <c r="C90" s="305" t="s">
        <v>1163</v>
      </c>
      <c r="D90" s="305" t="s">
        <v>2497</v>
      </c>
      <c r="E90" s="305" t="s">
        <v>1327</v>
      </c>
      <c r="F90" s="304">
        <v>1.4999999999999999E-2</v>
      </c>
      <c r="G90" s="304" t="s">
        <v>403</v>
      </c>
      <c r="H90" s="304"/>
      <c r="I90" s="305"/>
      <c r="J90" s="305" t="s">
        <v>1370</v>
      </c>
      <c r="K90" s="221"/>
      <c r="L90" s="221"/>
    </row>
    <row r="91" spans="1:12" ht="29.1" customHeight="1" x14ac:dyDescent="0.2">
      <c r="A91" s="303">
        <v>45627</v>
      </c>
      <c r="B91" s="304" t="s">
        <v>1153</v>
      </c>
      <c r="C91" s="305" t="s">
        <v>1154</v>
      </c>
      <c r="D91" s="305" t="s">
        <v>2497</v>
      </c>
      <c r="E91" s="305" t="s">
        <v>1326</v>
      </c>
      <c r="F91" s="304">
        <v>0.1</v>
      </c>
      <c r="G91" s="304" t="s">
        <v>233</v>
      </c>
      <c r="H91" s="304"/>
      <c r="I91" s="305"/>
      <c r="J91" s="305" t="s">
        <v>2505</v>
      </c>
      <c r="K91" s="221"/>
      <c r="L91" s="221"/>
    </row>
    <row r="92" spans="1:12" ht="29.1" customHeight="1" x14ac:dyDescent="0.2">
      <c r="A92" s="303">
        <v>45627</v>
      </c>
      <c r="B92" s="304" t="s">
        <v>1153</v>
      </c>
      <c r="C92" s="305" t="s">
        <v>1154</v>
      </c>
      <c r="D92" s="305" t="s">
        <v>2497</v>
      </c>
      <c r="E92" s="305" t="s">
        <v>1327</v>
      </c>
      <c r="F92" s="304">
        <v>10</v>
      </c>
      <c r="G92" s="304" t="s">
        <v>233</v>
      </c>
      <c r="H92" s="304"/>
      <c r="I92" s="305"/>
      <c r="J92" s="305" t="s">
        <v>2505</v>
      </c>
      <c r="K92" s="221"/>
      <c r="L92" s="221"/>
    </row>
    <row r="93" spans="1:12" ht="29.1" customHeight="1" x14ac:dyDescent="0.2">
      <c r="A93" s="303">
        <v>45627</v>
      </c>
      <c r="B93" s="304" t="s">
        <v>1105</v>
      </c>
      <c r="C93" s="305" t="s">
        <v>1106</v>
      </c>
      <c r="D93" s="305" t="s">
        <v>2498</v>
      </c>
      <c r="E93" s="305" t="s">
        <v>1327</v>
      </c>
      <c r="F93" s="304">
        <v>5.0000000000000001E-3</v>
      </c>
      <c r="G93" s="304" t="s">
        <v>233</v>
      </c>
      <c r="H93" s="304">
        <v>0.02</v>
      </c>
      <c r="I93" s="305" t="s">
        <v>225</v>
      </c>
      <c r="J93" s="305" t="s">
        <v>2499</v>
      </c>
      <c r="K93" s="221"/>
      <c r="L93" s="221"/>
    </row>
    <row r="94" spans="1:12" ht="29.1" customHeight="1" x14ac:dyDescent="0.2">
      <c r="A94" s="303">
        <v>45627</v>
      </c>
      <c r="B94" s="304" t="s">
        <v>1105</v>
      </c>
      <c r="C94" s="305" t="s">
        <v>1106</v>
      </c>
      <c r="D94" s="305" t="s">
        <v>1330</v>
      </c>
      <c r="E94" s="305" t="s">
        <v>1318</v>
      </c>
      <c r="F94" s="306">
        <v>8.0000000000000004E-4</v>
      </c>
      <c r="G94" s="304" t="s">
        <v>226</v>
      </c>
      <c r="H94" s="306">
        <v>6.7000000000000002E-5</v>
      </c>
      <c r="I94" s="307" t="s">
        <v>224</v>
      </c>
      <c r="J94" s="305" t="s">
        <v>2502</v>
      </c>
      <c r="K94" s="221"/>
      <c r="L94" s="221"/>
    </row>
    <row r="95" spans="1:12" ht="29.1" customHeight="1" x14ac:dyDescent="0.2">
      <c r="A95" s="303">
        <v>45627</v>
      </c>
      <c r="B95" s="304" t="s">
        <v>1105</v>
      </c>
      <c r="C95" s="305" t="s">
        <v>1106</v>
      </c>
      <c r="D95" s="305" t="s">
        <v>1330</v>
      </c>
      <c r="E95" s="305" t="s">
        <v>1326</v>
      </c>
      <c r="F95" s="304">
        <v>8.0000000000000002E-3</v>
      </c>
      <c r="G95" s="304" t="s">
        <v>226</v>
      </c>
      <c r="H95" s="304">
        <v>0.2</v>
      </c>
      <c r="I95" s="305" t="s">
        <v>224</v>
      </c>
      <c r="J95" s="305" t="s">
        <v>2502</v>
      </c>
      <c r="K95" s="221"/>
      <c r="L95" s="221"/>
    </row>
    <row r="96" spans="1:12" ht="29.1" customHeight="1" x14ac:dyDescent="0.2">
      <c r="A96" s="303">
        <v>45627</v>
      </c>
      <c r="B96" s="304" t="s">
        <v>1103</v>
      </c>
      <c r="C96" s="305" t="s">
        <v>1104</v>
      </c>
      <c r="D96" s="305" t="s">
        <v>2498</v>
      </c>
      <c r="E96" s="305" t="s">
        <v>1327</v>
      </c>
      <c r="F96" s="304">
        <v>5.0000000000000001E-3</v>
      </c>
      <c r="G96" s="304" t="s">
        <v>233</v>
      </c>
      <c r="H96" s="304">
        <v>0.02</v>
      </c>
      <c r="I96" s="305" t="s">
        <v>225</v>
      </c>
      <c r="J96" s="305" t="s">
        <v>2499</v>
      </c>
      <c r="K96" s="221"/>
      <c r="L96" s="221"/>
    </row>
    <row r="97" spans="1:12" ht="29.1" customHeight="1" x14ac:dyDescent="0.2">
      <c r="A97" s="303">
        <v>45627</v>
      </c>
      <c r="B97" s="304" t="s">
        <v>1103</v>
      </c>
      <c r="C97" s="305" t="s">
        <v>1104</v>
      </c>
      <c r="D97" s="305" t="s">
        <v>1330</v>
      </c>
      <c r="E97" s="305" t="s">
        <v>1318</v>
      </c>
      <c r="F97" s="306">
        <v>8.0000000000000004E-4</v>
      </c>
      <c r="G97" s="304" t="s">
        <v>226</v>
      </c>
      <c r="H97" s="306">
        <v>6.7000000000000002E-5</v>
      </c>
      <c r="I97" s="307" t="s">
        <v>224</v>
      </c>
      <c r="J97" s="305" t="s">
        <v>2502</v>
      </c>
      <c r="K97" s="221"/>
      <c r="L97" s="221"/>
    </row>
    <row r="98" spans="1:12" ht="29.1" customHeight="1" x14ac:dyDescent="0.2">
      <c r="A98" s="303">
        <v>45627</v>
      </c>
      <c r="B98" s="304" t="s">
        <v>1103</v>
      </c>
      <c r="C98" s="305" t="s">
        <v>1104</v>
      </c>
      <c r="D98" s="305" t="s">
        <v>1330</v>
      </c>
      <c r="E98" s="305" t="s">
        <v>1326</v>
      </c>
      <c r="F98" s="304">
        <v>8.0000000000000002E-3</v>
      </c>
      <c r="G98" s="304" t="s">
        <v>226</v>
      </c>
      <c r="H98" s="304">
        <v>0.2</v>
      </c>
      <c r="I98" s="305" t="s">
        <v>224</v>
      </c>
      <c r="J98" s="305" t="s">
        <v>2502</v>
      </c>
      <c r="K98" s="221"/>
      <c r="L98" s="221"/>
    </row>
    <row r="99" spans="1:12" ht="29.1" customHeight="1" x14ac:dyDescent="0.2">
      <c r="A99" s="303">
        <v>45627</v>
      </c>
      <c r="B99" s="304" t="s">
        <v>161</v>
      </c>
      <c r="C99" s="305" t="s">
        <v>160</v>
      </c>
      <c r="D99" s="305" t="s">
        <v>2498</v>
      </c>
      <c r="E99" s="305" t="s">
        <v>1318</v>
      </c>
      <c r="F99" s="304">
        <v>2.7</v>
      </c>
      <c r="G99" s="304" t="s">
        <v>226</v>
      </c>
      <c r="H99" s="304">
        <v>3</v>
      </c>
      <c r="I99" s="305" t="s">
        <v>225</v>
      </c>
      <c r="J99" s="305" t="s">
        <v>2499</v>
      </c>
      <c r="K99" s="221"/>
      <c r="L99" s="221"/>
    </row>
    <row r="100" spans="1:12" ht="29.1" customHeight="1" x14ac:dyDescent="0.2">
      <c r="A100" s="303">
        <v>45627</v>
      </c>
      <c r="B100" s="304" t="s">
        <v>1083</v>
      </c>
      <c r="C100" s="305" t="s">
        <v>1084</v>
      </c>
      <c r="D100" s="305" t="s">
        <v>2498</v>
      </c>
      <c r="E100" s="305" t="s">
        <v>1318</v>
      </c>
      <c r="F100" s="304">
        <v>2.7</v>
      </c>
      <c r="G100" s="304" t="s">
        <v>236</v>
      </c>
      <c r="H100" s="304">
        <v>1</v>
      </c>
      <c r="I100" s="305" t="s">
        <v>224</v>
      </c>
      <c r="J100" s="305" t="s">
        <v>2499</v>
      </c>
      <c r="K100" s="221"/>
      <c r="L100" s="221"/>
    </row>
    <row r="101" spans="1:12" ht="29.1" customHeight="1" x14ac:dyDescent="0.2">
      <c r="A101" s="303">
        <v>45627</v>
      </c>
      <c r="B101" s="304" t="s">
        <v>1083</v>
      </c>
      <c r="C101" s="305" t="s">
        <v>1084</v>
      </c>
      <c r="D101" s="305" t="s">
        <v>2498</v>
      </c>
      <c r="E101" s="305" t="s">
        <v>1327</v>
      </c>
      <c r="F101" s="304">
        <v>9</v>
      </c>
      <c r="G101" s="304" t="s">
        <v>233</v>
      </c>
      <c r="H101" s="304">
        <v>10</v>
      </c>
      <c r="I101" s="305" t="s">
        <v>225</v>
      </c>
      <c r="J101" s="305" t="s">
        <v>2499</v>
      </c>
      <c r="K101" s="221"/>
      <c r="L101" s="221"/>
    </row>
    <row r="102" spans="1:12" ht="29.1" customHeight="1" x14ac:dyDescent="0.2">
      <c r="A102" s="303">
        <v>45627</v>
      </c>
      <c r="B102" s="304" t="s">
        <v>1064</v>
      </c>
      <c r="C102" s="305" t="s">
        <v>1065</v>
      </c>
      <c r="D102" s="305" t="s">
        <v>1330</v>
      </c>
      <c r="E102" s="305" t="s">
        <v>1318</v>
      </c>
      <c r="F102" s="304">
        <v>0.02</v>
      </c>
      <c r="G102" s="304" t="s">
        <v>218</v>
      </c>
      <c r="H102" s="304"/>
      <c r="I102" s="305"/>
      <c r="J102" s="305" t="s">
        <v>2508</v>
      </c>
      <c r="K102" s="221"/>
      <c r="L102" s="221"/>
    </row>
    <row r="103" spans="1:12" ht="29.1" customHeight="1" x14ac:dyDescent="0.2">
      <c r="A103" s="303">
        <v>45627</v>
      </c>
      <c r="B103" s="304" t="s">
        <v>1066</v>
      </c>
      <c r="C103" s="305" t="s">
        <v>1067</v>
      </c>
      <c r="D103" s="305" t="s">
        <v>1330</v>
      </c>
      <c r="E103" s="305" t="s">
        <v>1318</v>
      </c>
      <c r="F103" s="304">
        <v>0.33</v>
      </c>
      <c r="G103" s="304" t="s">
        <v>218</v>
      </c>
      <c r="H103" s="304"/>
      <c r="I103" s="305"/>
      <c r="J103" s="305" t="s">
        <v>2508</v>
      </c>
      <c r="K103" s="221"/>
      <c r="L103" s="221"/>
    </row>
    <row r="104" spans="1:12" ht="29.1" customHeight="1" x14ac:dyDescent="0.2">
      <c r="A104" s="303">
        <v>45627</v>
      </c>
      <c r="B104" s="304" t="s">
        <v>1053</v>
      </c>
      <c r="C104" s="305" t="s">
        <v>1054</v>
      </c>
      <c r="D104" s="305" t="s">
        <v>1330</v>
      </c>
      <c r="E104" s="305" t="s">
        <v>1318</v>
      </c>
      <c r="F104" s="304">
        <v>0.1</v>
      </c>
      <c r="G104" s="304" t="s">
        <v>226</v>
      </c>
      <c r="H104" s="306">
        <v>2.6000000000000001E-6</v>
      </c>
      <c r="I104" s="305" t="s">
        <v>224</v>
      </c>
      <c r="J104" s="305" t="s">
        <v>1359</v>
      </c>
      <c r="K104" s="221"/>
      <c r="L104" s="221"/>
    </row>
    <row r="105" spans="1:12" ht="29.1" customHeight="1" x14ac:dyDescent="0.2">
      <c r="A105" s="303">
        <v>45627</v>
      </c>
      <c r="B105" s="304" t="s">
        <v>2407</v>
      </c>
      <c r="C105" s="305" t="s">
        <v>2408</v>
      </c>
      <c r="D105" s="305" t="s">
        <v>2497</v>
      </c>
      <c r="E105" s="305" t="s">
        <v>1318</v>
      </c>
      <c r="F105" s="304">
        <v>11.6</v>
      </c>
      <c r="G105" s="304" t="s">
        <v>224</v>
      </c>
      <c r="H105" s="304"/>
      <c r="I105" s="305"/>
      <c r="J105" s="305" t="s">
        <v>2505</v>
      </c>
      <c r="K105" s="221"/>
      <c r="L105" s="221"/>
    </row>
    <row r="106" spans="1:12" ht="29.1" customHeight="1" x14ac:dyDescent="0.2">
      <c r="A106" s="303">
        <v>45627</v>
      </c>
      <c r="B106" s="304" t="s">
        <v>1034</v>
      </c>
      <c r="C106" s="305" t="s">
        <v>1035</v>
      </c>
      <c r="D106" s="305" t="s">
        <v>2497</v>
      </c>
      <c r="E106" s="305" t="s">
        <v>111</v>
      </c>
      <c r="F106" s="304">
        <v>30</v>
      </c>
      <c r="G106" s="304" t="s">
        <v>244</v>
      </c>
      <c r="H106" s="304"/>
      <c r="I106" s="305"/>
      <c r="J106" s="305" t="s">
        <v>2505</v>
      </c>
      <c r="K106" s="221"/>
      <c r="L106" s="221"/>
    </row>
    <row r="107" spans="1:12" ht="29.1" customHeight="1" x14ac:dyDescent="0.2">
      <c r="A107" s="303">
        <v>45627</v>
      </c>
      <c r="B107" s="304" t="s">
        <v>1026</v>
      </c>
      <c r="C107" s="305" t="s">
        <v>1027</v>
      </c>
      <c r="D107" s="305" t="s">
        <v>2498</v>
      </c>
      <c r="E107" s="305" t="s">
        <v>1318</v>
      </c>
      <c r="F107" s="304">
        <v>5</v>
      </c>
      <c r="G107" s="304" t="s">
        <v>236</v>
      </c>
      <c r="H107" s="304">
        <v>0.2</v>
      </c>
      <c r="I107" s="305" t="s">
        <v>244</v>
      </c>
      <c r="J107" s="305" t="s">
        <v>2499</v>
      </c>
      <c r="K107" s="221"/>
      <c r="L107" s="221"/>
    </row>
    <row r="108" spans="1:12" ht="29.1" customHeight="1" x14ac:dyDescent="0.2">
      <c r="A108" s="303">
        <v>45627</v>
      </c>
      <c r="B108" s="304" t="s">
        <v>1026</v>
      </c>
      <c r="C108" s="305" t="s">
        <v>1027</v>
      </c>
      <c r="D108" s="305" t="s">
        <v>2498</v>
      </c>
      <c r="E108" s="305" t="s">
        <v>1326</v>
      </c>
      <c r="F108" s="304">
        <v>400</v>
      </c>
      <c r="G108" s="304" t="s">
        <v>236</v>
      </c>
      <c r="H108" s="304">
        <v>2</v>
      </c>
      <c r="I108" s="305" t="s">
        <v>226</v>
      </c>
      <c r="J108" s="305" t="s">
        <v>2499</v>
      </c>
      <c r="K108" s="221"/>
      <c r="L108" s="221"/>
    </row>
    <row r="109" spans="1:12" ht="29.1" customHeight="1" x14ac:dyDescent="0.2">
      <c r="A109" s="303">
        <v>45627</v>
      </c>
      <c r="B109" s="304" t="s">
        <v>2409</v>
      </c>
      <c r="C109" s="305" t="s">
        <v>2410</v>
      </c>
      <c r="D109" s="305" t="s">
        <v>2497</v>
      </c>
      <c r="E109" s="305" t="s">
        <v>1326</v>
      </c>
      <c r="F109" s="304">
        <v>2E-3</v>
      </c>
      <c r="G109" s="304" t="s">
        <v>236</v>
      </c>
      <c r="H109" s="304"/>
      <c r="I109" s="305"/>
      <c r="J109" s="305" t="s">
        <v>2505</v>
      </c>
      <c r="K109" s="221"/>
      <c r="L109" s="221"/>
    </row>
    <row r="110" spans="1:12" ht="29.1" customHeight="1" x14ac:dyDescent="0.2">
      <c r="A110" s="303">
        <v>45627</v>
      </c>
      <c r="B110" s="304" t="s">
        <v>2409</v>
      </c>
      <c r="C110" s="305" t="s">
        <v>2410</v>
      </c>
      <c r="D110" s="305" t="s">
        <v>2497</v>
      </c>
      <c r="E110" s="305" t="s">
        <v>1327</v>
      </c>
      <c r="F110" s="304">
        <v>2E-3</v>
      </c>
      <c r="G110" s="304" t="s">
        <v>236</v>
      </c>
      <c r="H110" s="304"/>
      <c r="I110" s="305"/>
      <c r="J110" s="305" t="s">
        <v>2505</v>
      </c>
      <c r="K110" s="221"/>
      <c r="L110" s="221"/>
    </row>
    <row r="111" spans="1:12" ht="29.1" customHeight="1" x14ac:dyDescent="0.2">
      <c r="A111" s="303">
        <v>45627</v>
      </c>
      <c r="B111" s="304" t="s">
        <v>937</v>
      </c>
      <c r="C111" s="305" t="s">
        <v>938</v>
      </c>
      <c r="D111" s="305" t="s">
        <v>2497</v>
      </c>
      <c r="E111" s="305" t="s">
        <v>111</v>
      </c>
      <c r="F111" s="304">
        <v>500</v>
      </c>
      <c r="G111" s="304" t="s">
        <v>233</v>
      </c>
      <c r="H111" s="304"/>
      <c r="I111" s="305"/>
      <c r="J111" s="305" t="s">
        <v>2505</v>
      </c>
      <c r="K111" s="221"/>
      <c r="L111" s="221"/>
    </row>
    <row r="112" spans="1:12" ht="29.1" customHeight="1" x14ac:dyDescent="0.2">
      <c r="A112" s="303">
        <v>45627</v>
      </c>
      <c r="B112" s="304" t="s">
        <v>937</v>
      </c>
      <c r="C112" s="305" t="s">
        <v>938</v>
      </c>
      <c r="D112" s="305" t="s">
        <v>2497</v>
      </c>
      <c r="E112" s="305" t="s">
        <v>1327</v>
      </c>
      <c r="F112" s="304">
        <v>20</v>
      </c>
      <c r="G112" s="304" t="s">
        <v>233</v>
      </c>
      <c r="H112" s="304"/>
      <c r="I112" s="305"/>
      <c r="J112" s="305" t="s">
        <v>2505</v>
      </c>
      <c r="K112" s="221"/>
      <c r="L112" s="221"/>
    </row>
    <row r="113" spans="1:12" ht="29.1" customHeight="1" x14ac:dyDescent="0.2">
      <c r="A113" s="303">
        <v>45627</v>
      </c>
      <c r="B113" s="304" t="s">
        <v>901</v>
      </c>
      <c r="C113" s="305" t="s">
        <v>902</v>
      </c>
      <c r="D113" s="305" t="s">
        <v>2498</v>
      </c>
      <c r="E113" s="305" t="s">
        <v>1318</v>
      </c>
      <c r="F113" s="304">
        <v>3.7999999999999999E-2</v>
      </c>
      <c r="G113" s="304" t="s">
        <v>224</v>
      </c>
      <c r="H113" s="304">
        <v>0.02</v>
      </c>
      <c r="I113" s="305" t="s">
        <v>225</v>
      </c>
      <c r="J113" s="305" t="s">
        <v>2499</v>
      </c>
      <c r="K113" s="221"/>
      <c r="L113" s="221"/>
    </row>
    <row r="114" spans="1:12" ht="29.1" customHeight="1" x14ac:dyDescent="0.2">
      <c r="A114" s="303">
        <v>45627</v>
      </c>
      <c r="B114" s="304" t="s">
        <v>914</v>
      </c>
      <c r="C114" s="305" t="s">
        <v>905</v>
      </c>
      <c r="D114" s="305" t="s">
        <v>2498</v>
      </c>
      <c r="E114" s="305" t="s">
        <v>1318</v>
      </c>
      <c r="F114" s="304">
        <v>2.1000000000000001E-2</v>
      </c>
      <c r="G114" s="304" t="s">
        <v>226</v>
      </c>
      <c r="H114" s="304">
        <v>0.02</v>
      </c>
      <c r="I114" s="305" t="s">
        <v>225</v>
      </c>
      <c r="J114" s="305" t="s">
        <v>2499</v>
      </c>
      <c r="K114" s="221"/>
      <c r="L114" s="221"/>
    </row>
    <row r="115" spans="1:12" ht="29.1" customHeight="1" x14ac:dyDescent="0.2">
      <c r="A115" s="303">
        <v>45627</v>
      </c>
      <c r="B115" s="304" t="s">
        <v>906</v>
      </c>
      <c r="C115" s="305" t="s">
        <v>907</v>
      </c>
      <c r="D115" s="305" t="s">
        <v>2498</v>
      </c>
      <c r="E115" s="305" t="s">
        <v>1318</v>
      </c>
      <c r="F115" s="304">
        <v>2.1000000000000001E-2</v>
      </c>
      <c r="G115" s="304" t="s">
        <v>226</v>
      </c>
      <c r="H115" s="304">
        <v>0.02</v>
      </c>
      <c r="I115" s="305" t="s">
        <v>225</v>
      </c>
      <c r="J115" s="305" t="s">
        <v>2499</v>
      </c>
      <c r="K115" s="221"/>
      <c r="L115" s="221"/>
    </row>
    <row r="116" spans="1:12" ht="29.1" customHeight="1" x14ac:dyDescent="0.2">
      <c r="A116" s="303">
        <v>45627</v>
      </c>
      <c r="B116" s="304" t="s">
        <v>2168</v>
      </c>
      <c r="C116" s="305" t="s">
        <v>2169</v>
      </c>
      <c r="D116" s="305" t="s">
        <v>2497</v>
      </c>
      <c r="E116" s="305" t="s">
        <v>1326</v>
      </c>
      <c r="F116" s="306">
        <v>3.0000000000000001E-3</v>
      </c>
      <c r="G116" s="304" t="s">
        <v>236</v>
      </c>
      <c r="H116" s="304"/>
      <c r="I116" s="305"/>
      <c r="J116" s="305" t="s">
        <v>2505</v>
      </c>
      <c r="K116" s="221"/>
      <c r="L116" s="221"/>
    </row>
    <row r="117" spans="1:12" ht="29.1" customHeight="1" x14ac:dyDescent="0.2">
      <c r="A117" s="303">
        <v>45627</v>
      </c>
      <c r="B117" s="304" t="s">
        <v>2168</v>
      </c>
      <c r="C117" s="305" t="s">
        <v>2169</v>
      </c>
      <c r="D117" s="305" t="s">
        <v>2497</v>
      </c>
      <c r="E117" s="305" t="s">
        <v>1327</v>
      </c>
      <c r="F117" s="306">
        <v>0.03</v>
      </c>
      <c r="G117" s="304" t="s">
        <v>236</v>
      </c>
      <c r="H117" s="304"/>
      <c r="I117" s="305"/>
      <c r="J117" s="305" t="s">
        <v>2505</v>
      </c>
      <c r="K117" s="221"/>
      <c r="L117" s="221"/>
    </row>
    <row r="118" spans="1:12" ht="29.1" customHeight="1" x14ac:dyDescent="0.2">
      <c r="A118" s="303">
        <v>45627</v>
      </c>
      <c r="B118" s="304" t="s">
        <v>851</v>
      </c>
      <c r="C118" s="305" t="s">
        <v>852</v>
      </c>
      <c r="D118" s="305" t="s">
        <v>2498</v>
      </c>
      <c r="E118" s="305" t="s">
        <v>111</v>
      </c>
      <c r="F118" s="304">
        <v>2000</v>
      </c>
      <c r="G118" s="304" t="s">
        <v>233</v>
      </c>
      <c r="H118" s="304">
        <v>10000</v>
      </c>
      <c r="I118" s="305" t="s">
        <v>225</v>
      </c>
      <c r="J118" s="305" t="s">
        <v>2499</v>
      </c>
      <c r="K118" s="221"/>
      <c r="L118" s="221"/>
    </row>
    <row r="119" spans="1:12" ht="29.1" customHeight="1" x14ac:dyDescent="0.2">
      <c r="A119" s="303">
        <v>45627</v>
      </c>
      <c r="B119" s="304" t="s">
        <v>851</v>
      </c>
      <c r="C119" s="305" t="s">
        <v>852</v>
      </c>
      <c r="D119" s="305" t="s">
        <v>2498</v>
      </c>
      <c r="E119" s="305" t="s">
        <v>1318</v>
      </c>
      <c r="F119" s="304">
        <v>1000</v>
      </c>
      <c r="G119" s="304" t="s">
        <v>1429</v>
      </c>
      <c r="H119" s="304">
        <v>20</v>
      </c>
      <c r="I119" s="305" t="s">
        <v>1429</v>
      </c>
      <c r="J119" s="305" t="s">
        <v>2499</v>
      </c>
      <c r="K119" s="221"/>
      <c r="L119" s="221"/>
    </row>
    <row r="120" spans="1:12" ht="29.1" customHeight="1" x14ac:dyDescent="0.2">
      <c r="A120" s="303">
        <v>45627</v>
      </c>
      <c r="B120" s="304" t="s">
        <v>829</v>
      </c>
      <c r="C120" s="305" t="s">
        <v>830</v>
      </c>
      <c r="D120" s="305" t="s">
        <v>1330</v>
      </c>
      <c r="E120" s="305" t="s">
        <v>1326</v>
      </c>
      <c r="F120" s="304">
        <v>3000</v>
      </c>
      <c r="G120" s="304" t="s">
        <v>1429</v>
      </c>
      <c r="H120" s="304">
        <v>5000</v>
      </c>
      <c r="I120" s="305" t="s">
        <v>226</v>
      </c>
      <c r="J120" s="305" t="s">
        <v>1359</v>
      </c>
      <c r="K120" s="221"/>
      <c r="L120" s="221"/>
    </row>
    <row r="121" spans="1:12" ht="29.1" customHeight="1" x14ac:dyDescent="0.2">
      <c r="A121" s="303">
        <v>45627</v>
      </c>
      <c r="B121" s="304" t="s">
        <v>824</v>
      </c>
      <c r="C121" s="305" t="s">
        <v>825</v>
      </c>
      <c r="D121" s="305" t="s">
        <v>2498</v>
      </c>
      <c r="E121" s="305" t="s">
        <v>1327</v>
      </c>
      <c r="F121" s="304">
        <v>3000</v>
      </c>
      <c r="G121" s="304" t="s">
        <v>236</v>
      </c>
      <c r="H121" s="304">
        <v>620</v>
      </c>
      <c r="I121" s="305" t="s">
        <v>233</v>
      </c>
      <c r="J121" s="305" t="s">
        <v>2499</v>
      </c>
      <c r="K121" s="221"/>
      <c r="L121" s="221"/>
    </row>
    <row r="122" spans="1:12" ht="29.1" customHeight="1" x14ac:dyDescent="0.2">
      <c r="A122" s="303">
        <v>45627</v>
      </c>
      <c r="B122" s="304" t="s">
        <v>822</v>
      </c>
      <c r="C122" s="305" t="s">
        <v>823</v>
      </c>
      <c r="D122" s="305" t="s">
        <v>2498</v>
      </c>
      <c r="E122" s="305" t="s">
        <v>1326</v>
      </c>
      <c r="F122" s="304">
        <v>1</v>
      </c>
      <c r="G122" s="304" t="s">
        <v>236</v>
      </c>
      <c r="H122" s="304">
        <v>90</v>
      </c>
      <c r="I122" s="305" t="s">
        <v>224</v>
      </c>
      <c r="J122" s="305" t="s">
        <v>2499</v>
      </c>
      <c r="K122" s="221"/>
      <c r="L122" s="221"/>
    </row>
    <row r="123" spans="1:12" ht="29.1" customHeight="1" x14ac:dyDescent="0.2">
      <c r="A123" s="303">
        <v>45627</v>
      </c>
      <c r="B123" s="304" t="s">
        <v>158</v>
      </c>
      <c r="C123" s="305" t="s">
        <v>706</v>
      </c>
      <c r="D123" s="305" t="s">
        <v>2498</v>
      </c>
      <c r="E123" s="305" t="s">
        <v>111</v>
      </c>
      <c r="F123" s="304">
        <v>93</v>
      </c>
      <c r="G123" s="304" t="s">
        <v>224</v>
      </c>
      <c r="H123" s="304">
        <v>90</v>
      </c>
      <c r="I123" s="305" t="s">
        <v>225</v>
      </c>
      <c r="J123" s="305" t="s">
        <v>2499</v>
      </c>
      <c r="K123" s="221"/>
      <c r="L123" s="221"/>
    </row>
    <row r="124" spans="1:12" ht="29.1" customHeight="1" x14ac:dyDescent="0.2">
      <c r="A124" s="303">
        <v>45627</v>
      </c>
      <c r="B124" s="304" t="s">
        <v>158</v>
      </c>
      <c r="C124" s="305" t="s">
        <v>706</v>
      </c>
      <c r="D124" s="305" t="s">
        <v>2498</v>
      </c>
      <c r="E124" s="305" t="s">
        <v>1327</v>
      </c>
      <c r="F124" s="304">
        <v>7</v>
      </c>
      <c r="G124" s="304" t="s">
        <v>236</v>
      </c>
      <c r="H124" s="304">
        <v>60</v>
      </c>
      <c r="I124" s="305" t="s">
        <v>225</v>
      </c>
      <c r="J124" s="305" t="s">
        <v>2499</v>
      </c>
      <c r="K124" s="221"/>
      <c r="L124" s="221"/>
    </row>
    <row r="125" spans="1:12" ht="29.1" customHeight="1" x14ac:dyDescent="0.2">
      <c r="A125" s="303">
        <v>45627</v>
      </c>
      <c r="B125" s="304" t="s">
        <v>807</v>
      </c>
      <c r="C125" s="305" t="s">
        <v>808</v>
      </c>
      <c r="D125" s="305" t="s">
        <v>2498</v>
      </c>
      <c r="E125" s="305" t="s">
        <v>1326</v>
      </c>
      <c r="F125" s="304">
        <v>5.0000000000000001E-3</v>
      </c>
      <c r="G125" s="304" t="s">
        <v>226</v>
      </c>
      <c r="H125" s="304">
        <v>0.2</v>
      </c>
      <c r="I125" s="305" t="s">
        <v>225</v>
      </c>
      <c r="J125" s="305" t="s">
        <v>2499</v>
      </c>
      <c r="K125" s="221"/>
      <c r="L125" s="221"/>
    </row>
    <row r="126" spans="1:12" ht="29.1" customHeight="1" x14ac:dyDescent="0.2">
      <c r="A126" s="303">
        <v>45627</v>
      </c>
      <c r="B126" s="304" t="s">
        <v>809</v>
      </c>
      <c r="C126" s="305" t="s">
        <v>810</v>
      </c>
      <c r="D126" s="305" t="s">
        <v>2498</v>
      </c>
      <c r="E126" s="305" t="s">
        <v>1326</v>
      </c>
      <c r="F126" s="304">
        <v>5.0000000000000001E-3</v>
      </c>
      <c r="G126" s="304" t="s">
        <v>226</v>
      </c>
      <c r="H126" s="304">
        <v>0.2</v>
      </c>
      <c r="I126" s="305" t="s">
        <v>225</v>
      </c>
      <c r="J126" s="305" t="s">
        <v>2499</v>
      </c>
      <c r="K126" s="221"/>
      <c r="L126" s="221"/>
    </row>
    <row r="127" spans="1:12" ht="29.1" customHeight="1" x14ac:dyDescent="0.2">
      <c r="A127" s="303">
        <v>45627</v>
      </c>
      <c r="B127" s="304" t="s">
        <v>795</v>
      </c>
      <c r="C127" s="305" t="s">
        <v>796</v>
      </c>
      <c r="D127" s="305" t="s">
        <v>2498</v>
      </c>
      <c r="E127" s="305" t="s">
        <v>1327</v>
      </c>
      <c r="F127" s="304">
        <v>5.0000000000000001E-3</v>
      </c>
      <c r="G127" s="304" t="s">
        <v>233</v>
      </c>
      <c r="H127" s="304">
        <v>0.02</v>
      </c>
      <c r="I127" s="305" t="s">
        <v>225</v>
      </c>
      <c r="J127" s="305" t="s">
        <v>2499</v>
      </c>
      <c r="K127" s="221"/>
      <c r="L127" s="221"/>
    </row>
    <row r="128" spans="1:12" ht="29.1" customHeight="1" x14ac:dyDescent="0.2">
      <c r="A128" s="303">
        <v>45627</v>
      </c>
      <c r="B128" s="304" t="s">
        <v>795</v>
      </c>
      <c r="C128" s="305" t="s">
        <v>796</v>
      </c>
      <c r="D128" s="305" t="s">
        <v>1330</v>
      </c>
      <c r="E128" s="305" t="s">
        <v>1318</v>
      </c>
      <c r="F128" s="306">
        <v>8.0000000000000004E-4</v>
      </c>
      <c r="G128" s="304" t="s">
        <v>226</v>
      </c>
      <c r="H128" s="306">
        <v>6.7000000000000002E-5</v>
      </c>
      <c r="I128" s="307" t="s">
        <v>224</v>
      </c>
      <c r="J128" s="305" t="s">
        <v>2502</v>
      </c>
      <c r="K128" s="221"/>
      <c r="L128" s="221"/>
    </row>
    <row r="129" spans="1:12" ht="29.1" customHeight="1" x14ac:dyDescent="0.2">
      <c r="A129" s="303">
        <v>45627</v>
      </c>
      <c r="B129" s="304" t="s">
        <v>795</v>
      </c>
      <c r="C129" s="305" t="s">
        <v>796</v>
      </c>
      <c r="D129" s="305" t="s">
        <v>1330</v>
      </c>
      <c r="E129" s="305" t="s">
        <v>1326</v>
      </c>
      <c r="F129" s="304">
        <v>8.0000000000000002E-3</v>
      </c>
      <c r="G129" s="304" t="s">
        <v>226</v>
      </c>
      <c r="H129" s="304">
        <v>0.2</v>
      </c>
      <c r="I129" s="305" t="s">
        <v>224</v>
      </c>
      <c r="J129" s="305" t="s">
        <v>2502</v>
      </c>
      <c r="K129" s="221"/>
      <c r="L129" s="221"/>
    </row>
    <row r="130" spans="1:12" ht="29.1" customHeight="1" x14ac:dyDescent="0.2">
      <c r="A130" s="303">
        <v>45627</v>
      </c>
      <c r="B130" s="304" t="s">
        <v>779</v>
      </c>
      <c r="C130" s="305" t="s">
        <v>780</v>
      </c>
      <c r="D130" s="305" t="s">
        <v>2498</v>
      </c>
      <c r="E130" s="305" t="s">
        <v>1327</v>
      </c>
      <c r="F130" s="304">
        <v>28</v>
      </c>
      <c r="G130" s="304" t="s">
        <v>233</v>
      </c>
      <c r="H130" s="304">
        <v>10</v>
      </c>
      <c r="I130" s="305" t="s">
        <v>225</v>
      </c>
      <c r="J130" s="305" t="s">
        <v>2499</v>
      </c>
      <c r="K130" s="221"/>
      <c r="L130" s="221"/>
    </row>
    <row r="131" spans="1:12" ht="29.1" customHeight="1" x14ac:dyDescent="0.2">
      <c r="A131" s="303">
        <v>45627</v>
      </c>
      <c r="B131" s="304" t="s">
        <v>773</v>
      </c>
      <c r="C131" s="305" t="s">
        <v>774</v>
      </c>
      <c r="D131" s="305" t="s">
        <v>2498</v>
      </c>
      <c r="E131" s="305" t="s">
        <v>111</v>
      </c>
      <c r="F131" s="304">
        <v>2100</v>
      </c>
      <c r="G131" s="304" t="s">
        <v>224</v>
      </c>
      <c r="H131" s="304">
        <v>2700</v>
      </c>
      <c r="I131" s="305" t="s">
        <v>225</v>
      </c>
      <c r="J131" s="305" t="s">
        <v>2499</v>
      </c>
      <c r="K131" s="221"/>
      <c r="L131" s="221"/>
    </row>
    <row r="132" spans="1:12" ht="29.1" customHeight="1" x14ac:dyDescent="0.2">
      <c r="A132" s="303">
        <v>45627</v>
      </c>
      <c r="B132" s="304" t="s">
        <v>535</v>
      </c>
      <c r="C132" s="305" t="s">
        <v>536</v>
      </c>
      <c r="D132" s="305" t="s">
        <v>2498</v>
      </c>
      <c r="E132" s="305" t="s">
        <v>111</v>
      </c>
      <c r="F132" s="304">
        <v>340</v>
      </c>
      <c r="G132" s="304" t="s">
        <v>224</v>
      </c>
      <c r="H132" s="304">
        <v>700</v>
      </c>
      <c r="I132" s="305" t="s">
        <v>225</v>
      </c>
      <c r="J132" s="305" t="s">
        <v>2499</v>
      </c>
      <c r="K132" s="221"/>
      <c r="L132" s="221"/>
    </row>
    <row r="133" spans="1:12" ht="29.1" customHeight="1" x14ac:dyDescent="0.2">
      <c r="A133" s="303">
        <v>45627</v>
      </c>
      <c r="B133" s="304" t="s">
        <v>775</v>
      </c>
      <c r="C133" s="305" t="s">
        <v>776</v>
      </c>
      <c r="D133" s="305" t="s">
        <v>2498</v>
      </c>
      <c r="E133" s="305" t="s">
        <v>111</v>
      </c>
      <c r="F133" s="304">
        <v>240</v>
      </c>
      <c r="G133" s="304" t="s">
        <v>224</v>
      </c>
      <c r="H133" s="304">
        <v>240</v>
      </c>
      <c r="I133" s="305" t="s">
        <v>225</v>
      </c>
      <c r="J133" s="305" t="s">
        <v>2499</v>
      </c>
      <c r="K133" s="221"/>
      <c r="L133" s="221"/>
    </row>
    <row r="134" spans="1:12" ht="29.1" customHeight="1" x14ac:dyDescent="0.2">
      <c r="A134" s="303">
        <v>45627</v>
      </c>
      <c r="B134" s="304" t="s">
        <v>771</v>
      </c>
      <c r="C134" s="305" t="s">
        <v>772</v>
      </c>
      <c r="D134" s="305" t="s">
        <v>2498</v>
      </c>
      <c r="E134" s="305" t="s">
        <v>1318</v>
      </c>
      <c r="F134" s="306">
        <v>2.0400000000000001E-3</v>
      </c>
      <c r="G134" s="304" t="s">
        <v>226</v>
      </c>
      <c r="H134" s="304">
        <v>2E-3</v>
      </c>
      <c r="I134" s="305" t="s">
        <v>225</v>
      </c>
      <c r="J134" s="305" t="s">
        <v>2499</v>
      </c>
      <c r="K134" s="221"/>
      <c r="L134" s="221"/>
    </row>
    <row r="135" spans="1:12" ht="29.1" customHeight="1" x14ac:dyDescent="0.2">
      <c r="A135" s="303">
        <v>45627</v>
      </c>
      <c r="B135" s="304" t="s">
        <v>769</v>
      </c>
      <c r="C135" s="305" t="s">
        <v>770</v>
      </c>
      <c r="D135" s="305" t="s">
        <v>2498</v>
      </c>
      <c r="E135" s="305" t="s">
        <v>1318</v>
      </c>
      <c r="F135" s="306">
        <v>2.0400000000000001E-3</v>
      </c>
      <c r="G135" s="304" t="s">
        <v>226</v>
      </c>
      <c r="H135" s="304">
        <v>2E-3</v>
      </c>
      <c r="I135" s="305" t="s">
        <v>225</v>
      </c>
      <c r="J135" s="305" t="s">
        <v>2499</v>
      </c>
      <c r="K135" s="221"/>
      <c r="L135" s="221"/>
    </row>
    <row r="136" spans="1:12" ht="29.1" customHeight="1" x14ac:dyDescent="0.2">
      <c r="A136" s="303">
        <v>45627</v>
      </c>
      <c r="B136" s="304" t="s">
        <v>769</v>
      </c>
      <c r="C136" s="305" t="s">
        <v>770</v>
      </c>
      <c r="D136" s="305" t="s">
        <v>2498</v>
      </c>
      <c r="E136" s="305" t="s">
        <v>1326</v>
      </c>
      <c r="F136" s="304">
        <v>0.03</v>
      </c>
      <c r="G136" s="304" t="s">
        <v>236</v>
      </c>
      <c r="H136" s="304">
        <v>0.2</v>
      </c>
      <c r="I136" s="305" t="s">
        <v>224</v>
      </c>
      <c r="J136" s="305" t="s">
        <v>2499</v>
      </c>
      <c r="K136" s="221"/>
      <c r="L136" s="221"/>
    </row>
    <row r="137" spans="1:12" ht="29.1" customHeight="1" x14ac:dyDescent="0.2">
      <c r="A137" s="303">
        <v>45627</v>
      </c>
      <c r="B137" s="304" t="s">
        <v>769</v>
      </c>
      <c r="C137" s="305" t="s">
        <v>770</v>
      </c>
      <c r="D137" s="305" t="s">
        <v>2498</v>
      </c>
      <c r="E137" s="305" t="s">
        <v>1327</v>
      </c>
      <c r="F137" s="304">
        <v>0.09</v>
      </c>
      <c r="G137" s="304" t="s">
        <v>236</v>
      </c>
      <c r="H137" s="304">
        <v>5.2</v>
      </c>
      <c r="I137" s="305" t="s">
        <v>233</v>
      </c>
      <c r="J137" s="305" t="s">
        <v>2499</v>
      </c>
      <c r="K137" s="221"/>
      <c r="L137" s="221"/>
    </row>
    <row r="138" spans="1:12" ht="29.1" customHeight="1" x14ac:dyDescent="0.2">
      <c r="A138" s="303">
        <v>45627</v>
      </c>
      <c r="B138" s="304" t="s">
        <v>704</v>
      </c>
      <c r="C138" s="305" t="s">
        <v>705</v>
      </c>
      <c r="D138" s="305" t="s">
        <v>2498</v>
      </c>
      <c r="E138" s="305" t="s">
        <v>111</v>
      </c>
      <c r="F138" s="304">
        <v>93</v>
      </c>
      <c r="G138" s="304" t="s">
        <v>224</v>
      </c>
      <c r="H138" s="304">
        <v>90</v>
      </c>
      <c r="I138" s="305" t="s">
        <v>225</v>
      </c>
      <c r="J138" s="305" t="s">
        <v>2499</v>
      </c>
      <c r="K138" s="221"/>
      <c r="L138" s="221"/>
    </row>
    <row r="139" spans="1:12" ht="29.1" customHeight="1" x14ac:dyDescent="0.2">
      <c r="A139" s="303">
        <v>45627</v>
      </c>
      <c r="B139" s="304" t="s">
        <v>704</v>
      </c>
      <c r="C139" s="305" t="s">
        <v>705</v>
      </c>
      <c r="D139" s="305" t="s">
        <v>2498</v>
      </c>
      <c r="E139" s="305" t="s">
        <v>1327</v>
      </c>
      <c r="F139" s="304">
        <v>7</v>
      </c>
      <c r="G139" s="304" t="s">
        <v>236</v>
      </c>
      <c r="H139" s="304">
        <v>60</v>
      </c>
      <c r="I139" s="305" t="s">
        <v>225</v>
      </c>
      <c r="J139" s="305" t="s">
        <v>2499</v>
      </c>
      <c r="K139" s="221"/>
      <c r="L139" s="221"/>
    </row>
    <row r="140" spans="1:12" ht="29.1" customHeight="1" x14ac:dyDescent="0.2">
      <c r="A140" s="303">
        <v>45627</v>
      </c>
      <c r="B140" s="304" t="s">
        <v>262</v>
      </c>
      <c r="C140" s="305" t="s">
        <v>263</v>
      </c>
      <c r="D140" s="305" t="s">
        <v>1330</v>
      </c>
      <c r="E140" s="305" t="s">
        <v>1326</v>
      </c>
      <c r="F140" s="304">
        <v>7</v>
      </c>
      <c r="G140" s="304" t="s">
        <v>244</v>
      </c>
      <c r="H140" s="304">
        <v>9</v>
      </c>
      <c r="I140" s="305" t="s">
        <v>244</v>
      </c>
      <c r="J140" s="305" t="s">
        <v>2507</v>
      </c>
      <c r="K140" s="221"/>
      <c r="L140" s="221"/>
    </row>
    <row r="141" spans="1:12" ht="29.1" customHeight="1" x14ac:dyDescent="0.2">
      <c r="A141" s="303">
        <v>45627</v>
      </c>
      <c r="B141" s="304" t="s">
        <v>262</v>
      </c>
      <c r="C141" s="305" t="s">
        <v>263</v>
      </c>
      <c r="D141" s="305" t="s">
        <v>1330</v>
      </c>
      <c r="E141" s="305" t="s">
        <v>1327</v>
      </c>
      <c r="F141" s="304">
        <v>7</v>
      </c>
      <c r="G141" s="304" t="s">
        <v>244</v>
      </c>
      <c r="H141" s="304">
        <v>9</v>
      </c>
      <c r="I141" s="305" t="s">
        <v>244</v>
      </c>
      <c r="J141" s="305" t="s">
        <v>2507</v>
      </c>
      <c r="K141" s="221"/>
      <c r="L141" s="221"/>
    </row>
    <row r="142" spans="1:12" ht="29.1" customHeight="1" x14ac:dyDescent="0.2">
      <c r="A142" s="303">
        <v>45627</v>
      </c>
      <c r="B142" s="304" t="s">
        <v>684</v>
      </c>
      <c r="C142" s="305" t="s">
        <v>685</v>
      </c>
      <c r="D142" s="305" t="s">
        <v>1330</v>
      </c>
      <c r="E142" s="305" t="s">
        <v>1327</v>
      </c>
      <c r="F142" s="304">
        <v>400</v>
      </c>
      <c r="G142" s="304" t="s">
        <v>233</v>
      </c>
      <c r="H142" s="304">
        <v>130</v>
      </c>
      <c r="I142" s="305" t="s">
        <v>233</v>
      </c>
      <c r="J142" s="305" t="s">
        <v>2506</v>
      </c>
      <c r="K142" s="221"/>
      <c r="L142" s="221"/>
    </row>
    <row r="143" spans="1:12" ht="29.1" customHeight="1" x14ac:dyDescent="0.2">
      <c r="A143" s="303">
        <v>45627</v>
      </c>
      <c r="B143" s="304" t="s">
        <v>684</v>
      </c>
      <c r="C143" s="305" t="s">
        <v>685</v>
      </c>
      <c r="D143" s="305" t="s">
        <v>1330</v>
      </c>
      <c r="E143" s="305" t="s">
        <v>111</v>
      </c>
      <c r="F143" s="304">
        <v>400</v>
      </c>
      <c r="G143" s="304" t="s">
        <v>233</v>
      </c>
      <c r="H143" s="304">
        <v>720</v>
      </c>
      <c r="I143" s="305" t="s">
        <v>233</v>
      </c>
      <c r="J143" s="305" t="s">
        <v>2506</v>
      </c>
      <c r="K143" s="221"/>
      <c r="L143" s="221"/>
    </row>
    <row r="144" spans="1:12" ht="29.1" customHeight="1" x14ac:dyDescent="0.2">
      <c r="A144" s="303">
        <v>45627</v>
      </c>
      <c r="B144" s="304" t="s">
        <v>154</v>
      </c>
      <c r="C144" s="305" t="s">
        <v>153</v>
      </c>
      <c r="D144" s="305" t="s">
        <v>2498</v>
      </c>
      <c r="E144" s="305" t="s">
        <v>1326</v>
      </c>
      <c r="F144" s="304">
        <v>4000</v>
      </c>
      <c r="G144" s="304" t="s">
        <v>1429</v>
      </c>
      <c r="H144" s="304">
        <v>10000</v>
      </c>
      <c r="I144" s="305" t="s">
        <v>226</v>
      </c>
      <c r="J144" s="305" t="s">
        <v>2499</v>
      </c>
      <c r="K144" s="221"/>
      <c r="L144" s="221"/>
    </row>
    <row r="145" spans="1:12" ht="29.1" customHeight="1" x14ac:dyDescent="0.2">
      <c r="A145" s="303">
        <v>45627</v>
      </c>
      <c r="B145" s="304" t="s">
        <v>151</v>
      </c>
      <c r="C145" s="305" t="s">
        <v>666</v>
      </c>
      <c r="D145" s="305" t="s">
        <v>2498</v>
      </c>
      <c r="E145" s="305" t="s">
        <v>111</v>
      </c>
      <c r="F145" s="304">
        <v>21700</v>
      </c>
      <c r="G145" s="304" t="s">
        <v>233</v>
      </c>
      <c r="H145" s="304">
        <v>10000</v>
      </c>
      <c r="I145" s="305" t="s">
        <v>225</v>
      </c>
      <c r="J145" s="305" t="s">
        <v>2499</v>
      </c>
      <c r="K145" s="221"/>
      <c r="L145" s="221"/>
    </row>
    <row r="146" spans="1:12" ht="29.1" customHeight="1" x14ac:dyDescent="0.2">
      <c r="A146" s="303">
        <v>45627</v>
      </c>
      <c r="B146" s="304" t="s">
        <v>148</v>
      </c>
      <c r="C146" s="305" t="s">
        <v>659</v>
      </c>
      <c r="D146" s="305" t="s">
        <v>2498</v>
      </c>
      <c r="E146" s="305" t="s">
        <v>111</v>
      </c>
      <c r="F146" s="304">
        <v>370</v>
      </c>
      <c r="G146" s="304" t="s">
        <v>224</v>
      </c>
      <c r="H146" s="304">
        <v>400</v>
      </c>
      <c r="I146" s="305" t="s">
        <v>225</v>
      </c>
      <c r="J146" s="305" t="s">
        <v>2499</v>
      </c>
      <c r="K146" s="221"/>
      <c r="L146" s="221"/>
    </row>
    <row r="147" spans="1:12" ht="29.1" customHeight="1" x14ac:dyDescent="0.2">
      <c r="A147" s="303">
        <v>45627</v>
      </c>
      <c r="B147" s="304" t="s">
        <v>148</v>
      </c>
      <c r="C147" s="305" t="s">
        <v>659</v>
      </c>
      <c r="D147" s="305" t="s">
        <v>2498</v>
      </c>
      <c r="E147" s="305" t="s">
        <v>1327</v>
      </c>
      <c r="F147" s="304">
        <v>40</v>
      </c>
      <c r="G147" s="304" t="s">
        <v>236</v>
      </c>
      <c r="H147" s="304">
        <v>60</v>
      </c>
      <c r="I147" s="305" t="s">
        <v>225</v>
      </c>
      <c r="J147" s="305" t="s">
        <v>2499</v>
      </c>
      <c r="K147" s="221"/>
      <c r="L147" s="221"/>
    </row>
    <row r="148" spans="1:12" ht="29.1" customHeight="1" x14ac:dyDescent="0.2">
      <c r="A148" s="303">
        <v>45627</v>
      </c>
      <c r="B148" s="304" t="s">
        <v>654</v>
      </c>
      <c r="C148" s="305" t="s">
        <v>655</v>
      </c>
      <c r="D148" s="305" t="s">
        <v>2498</v>
      </c>
      <c r="E148" s="305" t="s">
        <v>1318</v>
      </c>
      <c r="F148" s="304">
        <v>8.33</v>
      </c>
      <c r="G148" s="304" t="s">
        <v>226</v>
      </c>
      <c r="H148" s="304">
        <v>8</v>
      </c>
      <c r="I148" s="305" t="s">
        <v>225</v>
      </c>
      <c r="J148" s="305" t="s">
        <v>2499</v>
      </c>
      <c r="K148" s="221"/>
      <c r="L148" s="221"/>
    </row>
    <row r="149" spans="1:12" ht="29.1" customHeight="1" x14ac:dyDescent="0.2">
      <c r="A149" s="303">
        <v>45627</v>
      </c>
      <c r="B149" s="304" t="s">
        <v>644</v>
      </c>
      <c r="C149" s="305" t="s">
        <v>645</v>
      </c>
      <c r="D149" s="305" t="s">
        <v>2498</v>
      </c>
      <c r="E149" s="305" t="s">
        <v>111</v>
      </c>
      <c r="F149" s="304">
        <v>7200</v>
      </c>
      <c r="G149" s="304" t="s">
        <v>233</v>
      </c>
      <c r="H149" s="304">
        <v>3000</v>
      </c>
      <c r="I149" s="305" t="s">
        <v>225</v>
      </c>
      <c r="J149" s="305" t="s">
        <v>2499</v>
      </c>
      <c r="K149" s="221"/>
      <c r="L149" s="221"/>
    </row>
    <row r="150" spans="1:12" ht="29.1" customHeight="1" x14ac:dyDescent="0.2">
      <c r="A150" s="303">
        <v>45627</v>
      </c>
      <c r="B150" s="304" t="s">
        <v>634</v>
      </c>
      <c r="C150" s="305" t="s">
        <v>635</v>
      </c>
      <c r="D150" s="305" t="s">
        <v>2498</v>
      </c>
      <c r="E150" s="305" t="s">
        <v>1327</v>
      </c>
      <c r="F150" s="306">
        <v>8.0000000000000002E-3</v>
      </c>
      <c r="G150" s="304" t="s">
        <v>236</v>
      </c>
      <c r="H150" s="304">
        <v>0.49</v>
      </c>
      <c r="I150" s="305" t="s">
        <v>233</v>
      </c>
      <c r="J150" s="305" t="s">
        <v>2499</v>
      </c>
      <c r="K150" s="221"/>
      <c r="L150" s="221"/>
    </row>
    <row r="151" spans="1:12" ht="29.1" customHeight="1" x14ac:dyDescent="0.2">
      <c r="A151" s="303">
        <v>45627</v>
      </c>
      <c r="B151" s="304" t="s">
        <v>603</v>
      </c>
      <c r="C151" s="305" t="s">
        <v>604</v>
      </c>
      <c r="D151" s="305" t="s">
        <v>2497</v>
      </c>
      <c r="E151" s="305" t="s">
        <v>1318</v>
      </c>
      <c r="F151" s="306">
        <v>3.3300000000000003E-2</v>
      </c>
      <c r="G151" s="304" t="s">
        <v>224</v>
      </c>
      <c r="H151" s="304"/>
      <c r="I151" s="305"/>
      <c r="J151" s="305" t="s">
        <v>2505</v>
      </c>
      <c r="K151" s="221"/>
      <c r="L151" s="221"/>
    </row>
    <row r="152" spans="1:12" ht="29.1" customHeight="1" x14ac:dyDescent="0.2">
      <c r="A152" s="303">
        <v>45627</v>
      </c>
      <c r="B152" s="304" t="s">
        <v>2308</v>
      </c>
      <c r="C152" s="305" t="s">
        <v>2309</v>
      </c>
      <c r="D152" s="305" t="s">
        <v>2497</v>
      </c>
      <c r="E152" s="305" t="s">
        <v>1326</v>
      </c>
      <c r="F152" s="304">
        <v>40</v>
      </c>
      <c r="G152" s="304" t="s">
        <v>236</v>
      </c>
      <c r="H152" s="304"/>
      <c r="I152" s="305"/>
      <c r="J152" s="305" t="s">
        <v>2505</v>
      </c>
      <c r="K152" s="221"/>
      <c r="L152" s="221"/>
    </row>
    <row r="153" spans="1:12" ht="29.1" customHeight="1" x14ac:dyDescent="0.2">
      <c r="A153" s="303">
        <v>45627</v>
      </c>
      <c r="B153" s="304" t="s">
        <v>2308</v>
      </c>
      <c r="C153" s="305" t="s">
        <v>2309</v>
      </c>
      <c r="D153" s="305" t="s">
        <v>2497</v>
      </c>
      <c r="E153" s="305" t="s">
        <v>1327</v>
      </c>
      <c r="F153" s="304">
        <v>400</v>
      </c>
      <c r="G153" s="304" t="s">
        <v>236</v>
      </c>
      <c r="H153" s="304"/>
      <c r="I153" s="305"/>
      <c r="J153" s="305" t="s">
        <v>2505</v>
      </c>
      <c r="K153" s="221"/>
      <c r="L153" s="221"/>
    </row>
    <row r="154" spans="1:12" ht="29.1" customHeight="1" x14ac:dyDescent="0.2">
      <c r="A154" s="303">
        <v>45627</v>
      </c>
      <c r="B154" s="304" t="s">
        <v>576</v>
      </c>
      <c r="C154" s="305" t="s">
        <v>577</v>
      </c>
      <c r="D154" s="305" t="s">
        <v>2498</v>
      </c>
      <c r="E154" s="305" t="s">
        <v>1327</v>
      </c>
      <c r="F154" s="304">
        <v>1200</v>
      </c>
      <c r="G154" s="304" t="s">
        <v>233</v>
      </c>
      <c r="H154" s="304">
        <v>800</v>
      </c>
      <c r="I154" s="305" t="s">
        <v>225</v>
      </c>
      <c r="J154" s="305" t="s">
        <v>2499</v>
      </c>
      <c r="K154" s="221"/>
      <c r="L154" s="221"/>
    </row>
    <row r="155" spans="1:12" ht="29.1" customHeight="1" x14ac:dyDescent="0.2">
      <c r="A155" s="303">
        <v>45627</v>
      </c>
      <c r="B155" s="304" t="s">
        <v>578</v>
      </c>
      <c r="C155" s="305" t="s">
        <v>579</v>
      </c>
      <c r="D155" s="305" t="s">
        <v>2498</v>
      </c>
      <c r="E155" s="305" t="s">
        <v>1327</v>
      </c>
      <c r="F155" s="304">
        <v>1200</v>
      </c>
      <c r="G155" s="304" t="s">
        <v>233</v>
      </c>
      <c r="H155" s="304">
        <v>800</v>
      </c>
      <c r="I155" s="305" t="s">
        <v>225</v>
      </c>
      <c r="J155" s="305" t="s">
        <v>2499</v>
      </c>
      <c r="K155" s="221"/>
      <c r="L155" s="221"/>
    </row>
    <row r="156" spans="1:12" ht="29.1" customHeight="1" x14ac:dyDescent="0.2">
      <c r="A156" s="303">
        <v>45627</v>
      </c>
      <c r="B156" s="304" t="s">
        <v>533</v>
      </c>
      <c r="C156" s="305" t="s">
        <v>534</v>
      </c>
      <c r="D156" s="305" t="s">
        <v>2498</v>
      </c>
      <c r="E156" s="305" t="s">
        <v>111</v>
      </c>
      <c r="F156" s="304">
        <v>340</v>
      </c>
      <c r="G156" s="304" t="s">
        <v>224</v>
      </c>
      <c r="H156" s="304">
        <v>700</v>
      </c>
      <c r="I156" s="305" t="s">
        <v>225</v>
      </c>
      <c r="J156" s="305" t="s">
        <v>2499</v>
      </c>
      <c r="K156" s="221"/>
      <c r="L156" s="221"/>
    </row>
    <row r="157" spans="1:12" ht="29.1" customHeight="1" x14ac:dyDescent="0.2">
      <c r="A157" s="303">
        <v>45627</v>
      </c>
      <c r="B157" s="304" t="s">
        <v>537</v>
      </c>
      <c r="C157" s="305" t="s">
        <v>538</v>
      </c>
      <c r="D157" s="305" t="s">
        <v>2498</v>
      </c>
      <c r="E157" s="305" t="s">
        <v>111</v>
      </c>
      <c r="F157" s="304">
        <v>340</v>
      </c>
      <c r="G157" s="304" t="s">
        <v>224</v>
      </c>
      <c r="H157" s="304">
        <v>700</v>
      </c>
      <c r="I157" s="305" t="s">
        <v>225</v>
      </c>
      <c r="J157" s="305" t="s">
        <v>2499</v>
      </c>
      <c r="K157" s="221"/>
      <c r="L157" s="221"/>
    </row>
    <row r="158" spans="1:12" ht="29.1" customHeight="1" x14ac:dyDescent="0.2">
      <c r="A158" s="303">
        <v>45627</v>
      </c>
      <c r="B158" s="304" t="s">
        <v>504</v>
      </c>
      <c r="C158" s="305" t="s">
        <v>505</v>
      </c>
      <c r="D158" s="305" t="s">
        <v>2498</v>
      </c>
      <c r="E158" s="305" t="s">
        <v>1318</v>
      </c>
      <c r="F158" s="306">
        <v>1.61E-2</v>
      </c>
      <c r="G158" s="304" t="s">
        <v>226</v>
      </c>
      <c r="H158" s="304">
        <v>0.02</v>
      </c>
      <c r="I158" s="305" t="s">
        <v>225</v>
      </c>
      <c r="J158" s="305" t="s">
        <v>2499</v>
      </c>
      <c r="K158" s="221"/>
      <c r="L158" s="221"/>
    </row>
    <row r="159" spans="1:12" ht="29.1" customHeight="1" x14ac:dyDescent="0.2">
      <c r="A159" s="303">
        <v>45627</v>
      </c>
      <c r="B159" s="304" t="s">
        <v>502</v>
      </c>
      <c r="C159" s="305" t="s">
        <v>503</v>
      </c>
      <c r="D159" s="305" t="s">
        <v>2498</v>
      </c>
      <c r="E159" s="305" t="s">
        <v>1318</v>
      </c>
      <c r="F159" s="306">
        <v>1.61E-2</v>
      </c>
      <c r="G159" s="304" t="s">
        <v>226</v>
      </c>
      <c r="H159" s="304">
        <v>0.02</v>
      </c>
      <c r="I159" s="305" t="s">
        <v>225</v>
      </c>
      <c r="J159" s="305" t="s">
        <v>2499</v>
      </c>
      <c r="K159" s="221"/>
      <c r="L159" s="221"/>
    </row>
    <row r="160" spans="1:12" ht="29.1" customHeight="1" x14ac:dyDescent="0.2">
      <c r="A160" s="303">
        <v>45627</v>
      </c>
      <c r="B160" s="304" t="s">
        <v>484</v>
      </c>
      <c r="C160" s="305" t="s">
        <v>2259</v>
      </c>
      <c r="D160" s="305" t="s">
        <v>2498</v>
      </c>
      <c r="E160" s="305" t="s">
        <v>1327</v>
      </c>
      <c r="F160" s="304">
        <v>5.0000000000000001E-3</v>
      </c>
      <c r="G160" s="304" t="s">
        <v>233</v>
      </c>
      <c r="H160" s="304">
        <v>0.02</v>
      </c>
      <c r="I160" s="305" t="s">
        <v>225</v>
      </c>
      <c r="J160" s="305" t="s">
        <v>2499</v>
      </c>
      <c r="K160" s="221"/>
      <c r="L160" s="221"/>
    </row>
    <row r="161" spans="1:12" ht="29.1" customHeight="1" x14ac:dyDescent="0.2">
      <c r="A161" s="303">
        <v>45627</v>
      </c>
      <c r="B161" s="304" t="s">
        <v>333</v>
      </c>
      <c r="C161" s="305" t="s">
        <v>334</v>
      </c>
      <c r="D161" s="305" t="s">
        <v>2498</v>
      </c>
      <c r="E161" s="305" t="s">
        <v>1327</v>
      </c>
      <c r="F161" s="304">
        <v>5.0000000000000001E-3</v>
      </c>
      <c r="G161" s="304" t="s">
        <v>233</v>
      </c>
      <c r="H161" s="304">
        <v>0.02</v>
      </c>
      <c r="I161" s="305" t="s">
        <v>225</v>
      </c>
      <c r="J161" s="305" t="s">
        <v>2499</v>
      </c>
      <c r="K161" s="221"/>
      <c r="L161" s="221"/>
    </row>
    <row r="162" spans="1:12" ht="29.1" customHeight="1" x14ac:dyDescent="0.2">
      <c r="A162" s="303">
        <v>45627</v>
      </c>
      <c r="B162" s="304" t="s">
        <v>485</v>
      </c>
      <c r="C162" s="305" t="s">
        <v>486</v>
      </c>
      <c r="D162" s="305" t="s">
        <v>2498</v>
      </c>
      <c r="E162" s="305" t="s">
        <v>1327</v>
      </c>
      <c r="F162" s="304">
        <v>5.0000000000000001E-3</v>
      </c>
      <c r="G162" s="304" t="s">
        <v>233</v>
      </c>
      <c r="H162" s="304">
        <v>0.02</v>
      </c>
      <c r="I162" s="305" t="s">
        <v>225</v>
      </c>
      <c r="J162" s="305" t="s">
        <v>2499</v>
      </c>
      <c r="K162" s="221"/>
      <c r="L162" s="221"/>
    </row>
    <row r="163" spans="1:12" ht="29.1" customHeight="1" x14ac:dyDescent="0.2">
      <c r="A163" s="303">
        <v>45627</v>
      </c>
      <c r="B163" s="304" t="s">
        <v>489</v>
      </c>
      <c r="C163" s="305" t="s">
        <v>490</v>
      </c>
      <c r="D163" s="305" t="s">
        <v>2498</v>
      </c>
      <c r="E163" s="305" t="s">
        <v>1327</v>
      </c>
      <c r="F163" s="304">
        <v>5.0000000000000001E-3</v>
      </c>
      <c r="G163" s="304" t="s">
        <v>233</v>
      </c>
      <c r="H163" s="304">
        <v>0.02</v>
      </c>
      <c r="I163" s="305" t="s">
        <v>225</v>
      </c>
      <c r="J163" s="305" t="s">
        <v>2499</v>
      </c>
      <c r="K163" s="221"/>
      <c r="L163" s="221"/>
    </row>
    <row r="164" spans="1:12" ht="29.1" customHeight="1" x14ac:dyDescent="0.2">
      <c r="A164" s="303">
        <v>45627</v>
      </c>
      <c r="B164" s="304" t="s">
        <v>459</v>
      </c>
      <c r="C164" s="305" t="s">
        <v>460</v>
      </c>
      <c r="D164" s="305" t="s">
        <v>1330</v>
      </c>
      <c r="E164" s="305" t="s">
        <v>1326</v>
      </c>
      <c r="F164" s="304">
        <v>50</v>
      </c>
      <c r="G164" s="304" t="s">
        <v>1429</v>
      </c>
      <c r="H164" s="304">
        <v>1000</v>
      </c>
      <c r="I164" s="305" t="s">
        <v>224</v>
      </c>
      <c r="J164" s="305" t="s">
        <v>1359</v>
      </c>
      <c r="K164" s="221"/>
      <c r="L164" s="221"/>
    </row>
    <row r="165" spans="1:12" ht="29.1" customHeight="1" x14ac:dyDescent="0.2">
      <c r="A165" s="303">
        <v>45627</v>
      </c>
      <c r="B165" s="304" t="s">
        <v>447</v>
      </c>
      <c r="C165" s="305" t="s">
        <v>448</v>
      </c>
      <c r="D165" s="305" t="s">
        <v>2498</v>
      </c>
      <c r="E165" s="305" t="s">
        <v>1327</v>
      </c>
      <c r="F165" s="304">
        <v>2.76</v>
      </c>
      <c r="G165" s="304" t="s">
        <v>233</v>
      </c>
      <c r="H165" s="304">
        <v>0.6</v>
      </c>
      <c r="I165" s="305" t="s">
        <v>225</v>
      </c>
      <c r="J165" s="305" t="s">
        <v>2499</v>
      </c>
      <c r="K165" s="221"/>
      <c r="L165" s="221"/>
    </row>
    <row r="166" spans="1:12" ht="29.1" customHeight="1" x14ac:dyDescent="0.2">
      <c r="A166" s="303">
        <v>45627</v>
      </c>
      <c r="B166" s="304" t="s">
        <v>143</v>
      </c>
      <c r="C166" s="305" t="s">
        <v>438</v>
      </c>
      <c r="D166" s="305" t="s">
        <v>2498</v>
      </c>
      <c r="E166" s="305" t="s">
        <v>111</v>
      </c>
      <c r="F166" s="304">
        <v>140</v>
      </c>
      <c r="G166" s="304" t="s">
        <v>224</v>
      </c>
      <c r="H166" s="304">
        <v>100</v>
      </c>
      <c r="I166" s="305" t="s">
        <v>225</v>
      </c>
      <c r="J166" s="305" t="s">
        <v>2499</v>
      </c>
      <c r="K166" s="221"/>
      <c r="L166" s="221"/>
    </row>
    <row r="167" spans="1:12" ht="29.1" customHeight="1" x14ac:dyDescent="0.2">
      <c r="A167" s="303">
        <v>45627</v>
      </c>
      <c r="B167" s="304" t="s">
        <v>143</v>
      </c>
      <c r="C167" s="305" t="s">
        <v>438</v>
      </c>
      <c r="D167" s="305" t="s">
        <v>2498</v>
      </c>
      <c r="E167" s="305" t="s">
        <v>1326</v>
      </c>
      <c r="F167" s="304">
        <v>60</v>
      </c>
      <c r="G167" s="304" t="s">
        <v>236</v>
      </c>
      <c r="H167" s="304">
        <v>300</v>
      </c>
      <c r="I167" s="305" t="s">
        <v>224</v>
      </c>
      <c r="J167" s="305" t="s">
        <v>2499</v>
      </c>
      <c r="K167" s="221"/>
      <c r="L167" s="221"/>
    </row>
    <row r="168" spans="1:12" ht="29.1" customHeight="1" x14ac:dyDescent="0.2">
      <c r="A168" s="303">
        <v>45627</v>
      </c>
      <c r="B168" s="304" t="s">
        <v>433</v>
      </c>
      <c r="C168" s="305" t="s">
        <v>434</v>
      </c>
      <c r="D168" s="305" t="s">
        <v>2498</v>
      </c>
      <c r="E168" s="305" t="s">
        <v>1326</v>
      </c>
      <c r="F168" s="304">
        <v>100</v>
      </c>
      <c r="G168" s="304" t="s">
        <v>236</v>
      </c>
      <c r="H168" s="304">
        <v>10</v>
      </c>
      <c r="I168" s="305" t="s">
        <v>224</v>
      </c>
      <c r="J168" s="305" t="s">
        <v>2499</v>
      </c>
      <c r="K168" s="221"/>
      <c r="L168" s="221"/>
    </row>
    <row r="169" spans="1:12" ht="29.1" customHeight="1" x14ac:dyDescent="0.2">
      <c r="A169" s="303">
        <v>45627</v>
      </c>
      <c r="B169" s="304" t="s">
        <v>433</v>
      </c>
      <c r="C169" s="305" t="s">
        <v>434</v>
      </c>
      <c r="D169" s="305" t="s">
        <v>2498</v>
      </c>
      <c r="E169" s="305" t="s">
        <v>1327</v>
      </c>
      <c r="F169" s="304">
        <v>1000</v>
      </c>
      <c r="G169" s="304" t="s">
        <v>236</v>
      </c>
      <c r="H169" s="304">
        <v>10</v>
      </c>
      <c r="I169" s="305" t="s">
        <v>403</v>
      </c>
      <c r="J169" s="305" t="s">
        <v>2499</v>
      </c>
      <c r="K169" s="221"/>
      <c r="L169" s="221"/>
    </row>
    <row r="170" spans="1:12" ht="29.1" customHeight="1" x14ac:dyDescent="0.2">
      <c r="A170" s="303">
        <v>45627</v>
      </c>
      <c r="B170" s="304" t="s">
        <v>138</v>
      </c>
      <c r="C170" s="305" t="s">
        <v>137</v>
      </c>
      <c r="D170" s="305" t="s">
        <v>2498</v>
      </c>
      <c r="E170" s="305" t="s">
        <v>111</v>
      </c>
      <c r="F170" s="304">
        <v>6200</v>
      </c>
      <c r="G170" s="304" t="s">
        <v>226</v>
      </c>
      <c r="H170" s="304">
        <v>600</v>
      </c>
      <c r="I170" s="305" t="s">
        <v>225</v>
      </c>
      <c r="J170" s="305" t="s">
        <v>2499</v>
      </c>
      <c r="K170" s="221"/>
      <c r="L170" s="221"/>
    </row>
    <row r="171" spans="1:12" ht="29.1" customHeight="1" x14ac:dyDescent="0.2">
      <c r="A171" s="303">
        <v>45627</v>
      </c>
      <c r="B171" s="304" t="s">
        <v>138</v>
      </c>
      <c r="C171" s="305" t="s">
        <v>137</v>
      </c>
      <c r="D171" s="305" t="s">
        <v>2498</v>
      </c>
      <c r="E171" s="305" t="s">
        <v>1326</v>
      </c>
      <c r="F171" s="304">
        <v>800</v>
      </c>
      <c r="G171" s="304" t="s">
        <v>1429</v>
      </c>
      <c r="H171" s="304">
        <v>700</v>
      </c>
      <c r="I171" s="305" t="s">
        <v>1429</v>
      </c>
      <c r="J171" s="305" t="s">
        <v>2504</v>
      </c>
      <c r="K171" s="221"/>
      <c r="L171" s="221"/>
    </row>
    <row r="172" spans="1:12" ht="29.1" customHeight="1" x14ac:dyDescent="0.2">
      <c r="A172" s="303">
        <v>45627</v>
      </c>
      <c r="B172" s="304" t="s">
        <v>424</v>
      </c>
      <c r="C172" s="305" t="s">
        <v>425</v>
      </c>
      <c r="D172" s="305" t="s">
        <v>2497</v>
      </c>
      <c r="E172" s="305" t="s">
        <v>1327</v>
      </c>
      <c r="F172" s="304">
        <v>7</v>
      </c>
      <c r="G172" s="304" t="s">
        <v>403</v>
      </c>
      <c r="H172" s="304"/>
      <c r="I172" s="305"/>
      <c r="J172" s="305" t="s">
        <v>1370</v>
      </c>
      <c r="K172" s="221"/>
      <c r="L172" s="221"/>
    </row>
    <row r="173" spans="1:12" ht="29.1" customHeight="1" x14ac:dyDescent="0.2">
      <c r="A173" s="303">
        <v>45627</v>
      </c>
      <c r="B173" s="304" t="s">
        <v>422</v>
      </c>
      <c r="C173" s="305" t="s">
        <v>423</v>
      </c>
      <c r="D173" s="305" t="s">
        <v>2498</v>
      </c>
      <c r="E173" s="305" t="s">
        <v>1327</v>
      </c>
      <c r="F173" s="304">
        <v>5.0000000000000001E-3</v>
      </c>
      <c r="G173" s="304" t="s">
        <v>233</v>
      </c>
      <c r="H173" s="304">
        <v>0.02</v>
      </c>
      <c r="I173" s="305" t="s">
        <v>225</v>
      </c>
      <c r="J173" s="305" t="s">
        <v>2499</v>
      </c>
      <c r="K173" s="221"/>
      <c r="L173" s="221"/>
    </row>
    <row r="174" spans="1:12" ht="29.1" customHeight="1" x14ac:dyDescent="0.2">
      <c r="A174" s="303">
        <v>45627</v>
      </c>
      <c r="B174" s="304" t="s">
        <v>422</v>
      </c>
      <c r="C174" s="305" t="s">
        <v>423</v>
      </c>
      <c r="D174" s="305" t="s">
        <v>1330</v>
      </c>
      <c r="E174" s="305" t="s">
        <v>1318</v>
      </c>
      <c r="F174" s="306">
        <v>8.0000000000000004E-4</v>
      </c>
      <c r="G174" s="304" t="s">
        <v>226</v>
      </c>
      <c r="H174" s="306">
        <v>6.7000000000000002E-5</v>
      </c>
      <c r="I174" s="307" t="s">
        <v>224</v>
      </c>
      <c r="J174" s="305" t="s">
        <v>2502</v>
      </c>
      <c r="K174" s="221"/>
      <c r="L174" s="221"/>
    </row>
    <row r="175" spans="1:12" ht="29.1" customHeight="1" x14ac:dyDescent="0.2">
      <c r="A175" s="303">
        <v>45627</v>
      </c>
      <c r="B175" s="304" t="s">
        <v>422</v>
      </c>
      <c r="C175" s="305" t="s">
        <v>423</v>
      </c>
      <c r="D175" s="305" t="s">
        <v>1330</v>
      </c>
      <c r="E175" s="305" t="s">
        <v>1326</v>
      </c>
      <c r="F175" s="304">
        <v>8.0000000000000002E-3</v>
      </c>
      <c r="G175" s="304" t="s">
        <v>226</v>
      </c>
      <c r="H175" s="304">
        <v>0.2</v>
      </c>
      <c r="I175" s="305" t="s">
        <v>224</v>
      </c>
      <c r="J175" s="305" t="s">
        <v>2502</v>
      </c>
      <c r="K175" s="221"/>
      <c r="L175" s="221"/>
    </row>
    <row r="176" spans="1:12" ht="29.1" customHeight="1" x14ac:dyDescent="0.2">
      <c r="A176" s="303">
        <v>45627</v>
      </c>
      <c r="B176" s="304" t="s">
        <v>418</v>
      </c>
      <c r="C176" s="305" t="s">
        <v>419</v>
      </c>
      <c r="D176" s="305" t="s">
        <v>2498</v>
      </c>
      <c r="E176" s="305" t="s">
        <v>1318</v>
      </c>
      <c r="F176" s="306">
        <v>5.5599999999999998E-3</v>
      </c>
      <c r="G176" s="304" t="s">
        <v>226</v>
      </c>
      <c r="H176" s="306">
        <v>6.0000000000000001E-3</v>
      </c>
      <c r="I176" s="305" t="s">
        <v>225</v>
      </c>
      <c r="J176" s="305" t="s">
        <v>2499</v>
      </c>
      <c r="K176" s="221"/>
      <c r="L176" s="221"/>
    </row>
    <row r="177" spans="1:12" ht="29.1" customHeight="1" x14ac:dyDescent="0.2">
      <c r="A177" s="303">
        <v>45627</v>
      </c>
      <c r="B177" s="304" t="s">
        <v>420</v>
      </c>
      <c r="C177" s="305" t="s">
        <v>421</v>
      </c>
      <c r="D177" s="305" t="s">
        <v>2498</v>
      </c>
      <c r="E177" s="305" t="s">
        <v>1318</v>
      </c>
      <c r="F177" s="306">
        <v>5.5599999999999998E-3</v>
      </c>
      <c r="G177" s="304" t="s">
        <v>226</v>
      </c>
      <c r="H177" s="306">
        <v>6.0000000000000001E-3</v>
      </c>
      <c r="I177" s="305" t="s">
        <v>225</v>
      </c>
      <c r="J177" s="305" t="s">
        <v>2499</v>
      </c>
      <c r="K177" s="221"/>
      <c r="L177" s="221"/>
    </row>
    <row r="178" spans="1:12" ht="29.1" customHeight="1" x14ac:dyDescent="0.2">
      <c r="A178" s="303">
        <v>45627</v>
      </c>
      <c r="B178" s="304" t="s">
        <v>409</v>
      </c>
      <c r="C178" s="305" t="s">
        <v>410</v>
      </c>
      <c r="D178" s="305" t="s">
        <v>2498</v>
      </c>
      <c r="E178" s="305" t="s">
        <v>111</v>
      </c>
      <c r="F178" s="304">
        <v>29000</v>
      </c>
      <c r="G178" s="304" t="s">
        <v>233</v>
      </c>
      <c r="H178" s="304">
        <v>4700</v>
      </c>
      <c r="I178" s="305" t="s">
        <v>224</v>
      </c>
      <c r="J178" s="305" t="s">
        <v>2499</v>
      </c>
      <c r="K178" s="221"/>
      <c r="L178" s="221"/>
    </row>
    <row r="179" spans="1:12" ht="29.1" customHeight="1" x14ac:dyDescent="0.2">
      <c r="A179" s="303">
        <v>45627</v>
      </c>
      <c r="B179" s="304" t="s">
        <v>397</v>
      </c>
      <c r="C179" s="305" t="s">
        <v>398</v>
      </c>
      <c r="D179" s="305" t="s">
        <v>2498</v>
      </c>
      <c r="E179" s="305" t="s">
        <v>1326</v>
      </c>
      <c r="F179" s="304">
        <v>4</v>
      </c>
      <c r="G179" s="304" t="s">
        <v>1429</v>
      </c>
      <c r="H179" s="304">
        <v>5</v>
      </c>
      <c r="I179" s="305" t="s">
        <v>225</v>
      </c>
      <c r="J179" s="305" t="s">
        <v>2499</v>
      </c>
      <c r="K179" s="221"/>
      <c r="L179" s="221"/>
    </row>
    <row r="180" spans="1:12" ht="29.1" customHeight="1" x14ac:dyDescent="0.2">
      <c r="A180" s="303">
        <v>45627</v>
      </c>
      <c r="B180" s="304" t="s">
        <v>397</v>
      </c>
      <c r="C180" s="305" t="s">
        <v>398</v>
      </c>
      <c r="D180" s="305" t="s">
        <v>2498</v>
      </c>
      <c r="E180" s="305" t="s">
        <v>111</v>
      </c>
      <c r="F180" s="304">
        <v>3900</v>
      </c>
      <c r="G180" s="304" t="s">
        <v>224</v>
      </c>
      <c r="H180" s="304">
        <v>200</v>
      </c>
      <c r="I180" s="305" t="s">
        <v>225</v>
      </c>
      <c r="J180" s="305" t="s">
        <v>2499</v>
      </c>
      <c r="K180" s="221"/>
      <c r="L180" s="221"/>
    </row>
    <row r="181" spans="1:12" ht="29.1" customHeight="1" x14ac:dyDescent="0.2">
      <c r="A181" s="303">
        <v>45627</v>
      </c>
      <c r="B181" s="304" t="s">
        <v>393</v>
      </c>
      <c r="C181" s="305" t="s">
        <v>394</v>
      </c>
      <c r="D181" s="305" t="s">
        <v>2497</v>
      </c>
      <c r="E181" s="305" t="s">
        <v>1326</v>
      </c>
      <c r="F181" s="304">
        <v>20</v>
      </c>
      <c r="G181" s="304" t="s">
        <v>1429</v>
      </c>
      <c r="H181" s="304"/>
      <c r="I181" s="305"/>
      <c r="J181" s="305" t="s">
        <v>2503</v>
      </c>
      <c r="K181" s="221"/>
      <c r="L181" s="221"/>
    </row>
    <row r="182" spans="1:12" ht="29.1" customHeight="1" x14ac:dyDescent="0.2">
      <c r="A182" s="303">
        <v>45627</v>
      </c>
      <c r="B182" s="304" t="s">
        <v>380</v>
      </c>
      <c r="C182" s="305" t="s">
        <v>381</v>
      </c>
      <c r="D182" s="305" t="s">
        <v>2498</v>
      </c>
      <c r="E182" s="305" t="s">
        <v>1318</v>
      </c>
      <c r="F182" s="306">
        <v>1.6100000000000001E-4</v>
      </c>
      <c r="G182" s="304" t="s">
        <v>226</v>
      </c>
      <c r="H182" s="306">
        <v>2.0000000000000001E-4</v>
      </c>
      <c r="I182" s="305" t="s">
        <v>225</v>
      </c>
      <c r="J182" s="305" t="s">
        <v>2499</v>
      </c>
      <c r="K182" s="221"/>
      <c r="L182" s="221"/>
    </row>
    <row r="183" spans="1:12" ht="29.1" customHeight="1" x14ac:dyDescent="0.2">
      <c r="A183" s="303">
        <v>45627</v>
      </c>
      <c r="B183" s="304" t="s">
        <v>367</v>
      </c>
      <c r="C183" s="305" t="s">
        <v>368</v>
      </c>
      <c r="D183" s="305" t="s">
        <v>2498</v>
      </c>
      <c r="E183" s="305" t="s">
        <v>1318</v>
      </c>
      <c r="F183" s="306">
        <v>4.1700000000000001E-3</v>
      </c>
      <c r="G183" s="304" t="s">
        <v>226</v>
      </c>
      <c r="H183" s="306">
        <v>4.0000000000000001E-3</v>
      </c>
      <c r="I183" s="305" t="s">
        <v>225</v>
      </c>
      <c r="J183" s="305" t="s">
        <v>2499</v>
      </c>
      <c r="K183" s="221"/>
      <c r="L183" s="221"/>
    </row>
    <row r="184" spans="1:12" ht="29.1" customHeight="1" x14ac:dyDescent="0.2">
      <c r="A184" s="303">
        <v>45627</v>
      </c>
      <c r="B184" s="304" t="s">
        <v>369</v>
      </c>
      <c r="C184" s="305" t="s">
        <v>370</v>
      </c>
      <c r="D184" s="305" t="s">
        <v>2498</v>
      </c>
      <c r="E184" s="305" t="s">
        <v>1318</v>
      </c>
      <c r="F184" s="306">
        <v>4.1700000000000001E-3</v>
      </c>
      <c r="G184" s="304" t="s">
        <v>226</v>
      </c>
      <c r="H184" s="306">
        <v>4.0000000000000001E-3</v>
      </c>
      <c r="I184" s="305" t="s">
        <v>225</v>
      </c>
      <c r="J184" s="305" t="s">
        <v>2499</v>
      </c>
      <c r="K184" s="221"/>
      <c r="L184" s="221"/>
    </row>
    <row r="185" spans="1:12" ht="29.1" customHeight="1" x14ac:dyDescent="0.2">
      <c r="A185" s="303">
        <v>45627</v>
      </c>
      <c r="B185" s="304" t="s">
        <v>345</v>
      </c>
      <c r="C185" s="305" t="s">
        <v>346</v>
      </c>
      <c r="D185" s="305" t="s">
        <v>2498</v>
      </c>
      <c r="E185" s="305" t="s">
        <v>1318</v>
      </c>
      <c r="F185" s="306">
        <v>1.4899999999999999E-4</v>
      </c>
      <c r="G185" s="304" t="s">
        <v>226</v>
      </c>
      <c r="H185" s="306">
        <v>2.0000000000000001E-4</v>
      </c>
      <c r="I185" s="305" t="s">
        <v>225</v>
      </c>
      <c r="J185" s="305" t="s">
        <v>2499</v>
      </c>
      <c r="K185" s="221"/>
      <c r="L185" s="221"/>
    </row>
    <row r="186" spans="1:12" ht="29.1" customHeight="1" x14ac:dyDescent="0.2">
      <c r="A186" s="303">
        <v>45627</v>
      </c>
      <c r="B186" s="304" t="s">
        <v>331</v>
      </c>
      <c r="C186" s="305" t="s">
        <v>332</v>
      </c>
      <c r="D186" s="305" t="s">
        <v>1330</v>
      </c>
      <c r="E186" s="305" t="s">
        <v>1318</v>
      </c>
      <c r="F186" s="306">
        <v>8.0000000000000004E-4</v>
      </c>
      <c r="G186" s="304" t="s">
        <v>226</v>
      </c>
      <c r="H186" s="306">
        <v>6.7000000000000002E-5</v>
      </c>
      <c r="I186" s="307" t="s">
        <v>224</v>
      </c>
      <c r="J186" s="305" t="s">
        <v>2502</v>
      </c>
      <c r="K186" s="221"/>
      <c r="L186" s="221"/>
    </row>
    <row r="187" spans="1:12" ht="29.1" customHeight="1" x14ac:dyDescent="0.2">
      <c r="A187" s="303">
        <v>45627</v>
      </c>
      <c r="B187" s="304" t="s">
        <v>331</v>
      </c>
      <c r="C187" s="305" t="s">
        <v>332</v>
      </c>
      <c r="D187" s="305" t="s">
        <v>1330</v>
      </c>
      <c r="E187" s="305" t="s">
        <v>1326</v>
      </c>
      <c r="F187" s="304">
        <v>8.0000000000000002E-3</v>
      </c>
      <c r="G187" s="304" t="s">
        <v>226</v>
      </c>
      <c r="H187" s="304">
        <v>0.2</v>
      </c>
      <c r="I187" s="305" t="s">
        <v>224</v>
      </c>
      <c r="J187" s="305" t="s">
        <v>2502</v>
      </c>
      <c r="K187" s="221"/>
      <c r="L187" s="221"/>
    </row>
    <row r="188" spans="1:12" ht="29.1" customHeight="1" x14ac:dyDescent="0.2">
      <c r="A188" s="303">
        <v>45627</v>
      </c>
      <c r="B188" s="304" t="s">
        <v>331</v>
      </c>
      <c r="C188" s="305" t="s">
        <v>332</v>
      </c>
      <c r="D188" s="305" t="s">
        <v>2498</v>
      </c>
      <c r="E188" s="305" t="s">
        <v>1327</v>
      </c>
      <c r="F188" s="304">
        <v>5.0000000000000001E-3</v>
      </c>
      <c r="G188" s="304" t="s">
        <v>233</v>
      </c>
      <c r="H188" s="304">
        <v>0.02</v>
      </c>
      <c r="I188" s="305" t="s">
        <v>225</v>
      </c>
      <c r="J188" s="305" t="s">
        <v>2499</v>
      </c>
      <c r="K188" s="221"/>
      <c r="L188" s="221"/>
    </row>
    <row r="189" spans="1:12" ht="29.1" customHeight="1" x14ac:dyDescent="0.2">
      <c r="A189" s="303">
        <v>45627</v>
      </c>
      <c r="B189" s="304" t="s">
        <v>318</v>
      </c>
      <c r="C189" s="305" t="s">
        <v>319</v>
      </c>
      <c r="D189" s="305" t="s">
        <v>2498</v>
      </c>
      <c r="E189" s="305" t="s">
        <v>111</v>
      </c>
      <c r="F189" s="304">
        <v>0.2</v>
      </c>
      <c r="G189" s="304" t="s">
        <v>224</v>
      </c>
      <c r="H189" s="304">
        <v>200</v>
      </c>
      <c r="I189" s="305" t="s">
        <v>225</v>
      </c>
      <c r="J189" s="305" t="s">
        <v>2499</v>
      </c>
      <c r="K189" s="221"/>
      <c r="L189" s="221"/>
    </row>
    <row r="190" spans="1:12" ht="29.1" customHeight="1" x14ac:dyDescent="0.2">
      <c r="A190" s="303">
        <v>45627</v>
      </c>
      <c r="B190" s="304" t="s">
        <v>128</v>
      </c>
      <c r="C190" s="305" t="s">
        <v>127</v>
      </c>
      <c r="D190" s="305" t="s">
        <v>2497</v>
      </c>
      <c r="E190" s="305" t="s">
        <v>1327</v>
      </c>
      <c r="F190" s="304">
        <v>1.4999999999999999E-2</v>
      </c>
      <c r="G190" s="304" t="s">
        <v>403</v>
      </c>
      <c r="H190" s="304"/>
      <c r="I190" s="305"/>
      <c r="J190" s="305" t="s">
        <v>1370</v>
      </c>
      <c r="K190" s="221"/>
      <c r="L190" s="221"/>
    </row>
    <row r="191" spans="1:12" ht="29.1" customHeight="1" x14ac:dyDescent="0.2">
      <c r="A191" s="303">
        <v>45627</v>
      </c>
      <c r="B191" s="304" t="s">
        <v>314</v>
      </c>
      <c r="C191" s="305" t="s">
        <v>315</v>
      </c>
      <c r="D191" s="305" t="s">
        <v>2497</v>
      </c>
      <c r="E191" s="305" t="s">
        <v>1327</v>
      </c>
      <c r="F191" s="304">
        <v>1.4999999999999999E-2</v>
      </c>
      <c r="G191" s="304" t="s">
        <v>403</v>
      </c>
      <c r="H191" s="304"/>
      <c r="I191" s="305"/>
      <c r="J191" s="305" t="s">
        <v>1370</v>
      </c>
      <c r="K191" s="221"/>
      <c r="L191" s="221"/>
    </row>
    <row r="192" spans="1:12" ht="29.1" customHeight="1" x14ac:dyDescent="0.2">
      <c r="A192" s="303">
        <v>45627</v>
      </c>
      <c r="B192" s="304" t="s">
        <v>316</v>
      </c>
      <c r="C192" s="305" t="s">
        <v>317</v>
      </c>
      <c r="D192" s="305" t="s">
        <v>2497</v>
      </c>
      <c r="E192" s="305" t="s">
        <v>1327</v>
      </c>
      <c r="F192" s="304">
        <v>1.4999999999999999E-2</v>
      </c>
      <c r="G192" s="304" t="s">
        <v>403</v>
      </c>
      <c r="H192" s="304"/>
      <c r="I192" s="305"/>
      <c r="J192" s="305" t="s">
        <v>1370</v>
      </c>
      <c r="K192" s="221"/>
      <c r="L192" s="221"/>
    </row>
    <row r="193" spans="1:12" ht="29.1" customHeight="1" x14ac:dyDescent="0.2">
      <c r="A193" s="303">
        <v>45627</v>
      </c>
      <c r="B193" s="304" t="s">
        <v>318</v>
      </c>
      <c r="C193" s="305" t="s">
        <v>319</v>
      </c>
      <c r="D193" s="305" t="s">
        <v>2497</v>
      </c>
      <c r="E193" s="305" t="s">
        <v>1327</v>
      </c>
      <c r="F193" s="304">
        <v>1.4999999999999999E-2</v>
      </c>
      <c r="G193" s="304" t="s">
        <v>403</v>
      </c>
      <c r="H193" s="304"/>
      <c r="I193" s="305"/>
      <c r="J193" s="305" t="s">
        <v>1370</v>
      </c>
      <c r="K193" s="221"/>
      <c r="L193" s="221"/>
    </row>
    <row r="194" spans="1:12" ht="29.1" customHeight="1" x14ac:dyDescent="0.2">
      <c r="A194" s="303">
        <v>45627</v>
      </c>
      <c r="B194" s="304" t="s">
        <v>128</v>
      </c>
      <c r="C194" s="305" t="s">
        <v>127</v>
      </c>
      <c r="D194" s="305" t="s">
        <v>2498</v>
      </c>
      <c r="E194" s="305" t="s">
        <v>1318</v>
      </c>
      <c r="F194" s="306">
        <v>2.3255813953488376E-3</v>
      </c>
      <c r="G194" s="304" t="s">
        <v>226</v>
      </c>
      <c r="H194" s="306">
        <v>2E-3</v>
      </c>
      <c r="I194" s="305" t="s">
        <v>225</v>
      </c>
      <c r="J194" s="305" t="s">
        <v>2499</v>
      </c>
      <c r="K194" s="221"/>
      <c r="L194" s="221"/>
    </row>
    <row r="195" spans="1:12" ht="29.1" customHeight="1" x14ac:dyDescent="0.2">
      <c r="A195" s="303">
        <v>45627</v>
      </c>
      <c r="B195" s="304" t="s">
        <v>314</v>
      </c>
      <c r="C195" s="305" t="s">
        <v>315</v>
      </c>
      <c r="D195" s="305" t="s">
        <v>2498</v>
      </c>
      <c r="E195" s="305" t="s">
        <v>1318</v>
      </c>
      <c r="F195" s="306">
        <v>2.3255813953488376E-3</v>
      </c>
      <c r="G195" s="304" t="s">
        <v>226</v>
      </c>
      <c r="H195" s="306">
        <v>2E-3</v>
      </c>
      <c r="I195" s="305" t="s">
        <v>225</v>
      </c>
      <c r="J195" s="305" t="s">
        <v>2499</v>
      </c>
      <c r="K195" s="221"/>
      <c r="L195" s="221"/>
    </row>
    <row r="196" spans="1:12" ht="29.1" customHeight="1" x14ac:dyDescent="0.2">
      <c r="A196" s="303">
        <v>45627</v>
      </c>
      <c r="B196" s="304" t="s">
        <v>316</v>
      </c>
      <c r="C196" s="305" t="s">
        <v>317</v>
      </c>
      <c r="D196" s="305" t="s">
        <v>2498</v>
      </c>
      <c r="E196" s="305" t="s">
        <v>1318</v>
      </c>
      <c r="F196" s="306">
        <v>3.0303030303030307E-3</v>
      </c>
      <c r="G196" s="304" t="s">
        <v>224</v>
      </c>
      <c r="H196" s="306">
        <v>2E-3</v>
      </c>
      <c r="I196" s="305" t="s">
        <v>225</v>
      </c>
      <c r="J196" s="305" t="s">
        <v>2499</v>
      </c>
      <c r="K196" s="221"/>
      <c r="L196" s="221"/>
    </row>
    <row r="197" spans="1:12" ht="29.1" customHeight="1" x14ac:dyDescent="0.2">
      <c r="A197" s="303">
        <v>45627</v>
      </c>
      <c r="B197" s="304" t="s">
        <v>318</v>
      </c>
      <c r="C197" s="305" t="s">
        <v>319</v>
      </c>
      <c r="D197" s="305" t="s">
        <v>2498</v>
      </c>
      <c r="E197" s="305" t="s">
        <v>1318</v>
      </c>
      <c r="F197" s="306">
        <v>2.3255813953488376E-3</v>
      </c>
      <c r="G197" s="304" t="s">
        <v>226</v>
      </c>
      <c r="H197" s="306">
        <v>2E-3</v>
      </c>
      <c r="I197" s="305" t="s">
        <v>225</v>
      </c>
      <c r="J197" s="305" t="s">
        <v>2499</v>
      </c>
      <c r="K197" s="221"/>
      <c r="L197" s="221"/>
    </row>
    <row r="198" spans="1:12" ht="29.1" customHeight="1" x14ac:dyDescent="0.2">
      <c r="A198" s="303">
        <v>45627</v>
      </c>
      <c r="B198" s="304" t="s">
        <v>303</v>
      </c>
      <c r="C198" s="305" t="s">
        <v>304</v>
      </c>
      <c r="D198" s="305" t="s">
        <v>2498</v>
      </c>
      <c r="E198" s="305" t="s">
        <v>1326</v>
      </c>
      <c r="F198" s="304">
        <v>0.3</v>
      </c>
      <c r="G198" s="304" t="s">
        <v>233</v>
      </c>
      <c r="H198" s="304">
        <v>0.2</v>
      </c>
      <c r="I198" s="305" t="s">
        <v>225</v>
      </c>
      <c r="J198" s="305" t="s">
        <v>2499</v>
      </c>
      <c r="K198" s="221"/>
      <c r="L198" s="221"/>
    </row>
    <row r="199" spans="1:12" ht="29.1" customHeight="1" x14ac:dyDescent="0.2">
      <c r="A199" s="303">
        <v>45627</v>
      </c>
      <c r="B199" s="304" t="s">
        <v>308</v>
      </c>
      <c r="C199" s="305" t="s">
        <v>309</v>
      </c>
      <c r="D199" s="305" t="s">
        <v>2498</v>
      </c>
      <c r="E199" s="305" t="s">
        <v>1326</v>
      </c>
      <c r="F199" s="304">
        <v>0.3</v>
      </c>
      <c r="G199" s="304" t="s">
        <v>233</v>
      </c>
      <c r="H199" s="304">
        <v>0.2</v>
      </c>
      <c r="I199" s="305" t="s">
        <v>225</v>
      </c>
      <c r="J199" s="305" t="s">
        <v>2499</v>
      </c>
      <c r="K199" s="221"/>
      <c r="L199" s="221"/>
    </row>
    <row r="200" spans="1:12" ht="29.1" customHeight="1" x14ac:dyDescent="0.2">
      <c r="A200" s="303">
        <v>45627</v>
      </c>
      <c r="B200" s="304" t="s">
        <v>291</v>
      </c>
      <c r="C200" s="305" t="s">
        <v>292</v>
      </c>
      <c r="D200" s="305" t="s">
        <v>2498</v>
      </c>
      <c r="E200" s="305" t="s">
        <v>1326</v>
      </c>
      <c r="F200" s="304">
        <v>500</v>
      </c>
      <c r="G200" s="304" t="s">
        <v>226</v>
      </c>
      <c r="H200" s="304">
        <v>80</v>
      </c>
      <c r="I200" s="305" t="s">
        <v>225</v>
      </c>
      <c r="J200" s="305" t="s">
        <v>2499</v>
      </c>
      <c r="K200" s="221"/>
      <c r="L200" s="221"/>
    </row>
    <row r="201" spans="1:12" ht="29.1" customHeight="1" x14ac:dyDescent="0.2">
      <c r="A201" s="303">
        <v>45627</v>
      </c>
      <c r="B201" s="304" t="s">
        <v>291</v>
      </c>
      <c r="C201" s="305" t="s">
        <v>292</v>
      </c>
      <c r="D201" s="305" t="s">
        <v>2498</v>
      </c>
      <c r="E201" s="305" t="s">
        <v>111</v>
      </c>
      <c r="F201" s="304">
        <v>11800</v>
      </c>
      <c r="G201" s="304" t="s">
        <v>233</v>
      </c>
      <c r="H201" s="304">
        <v>3200</v>
      </c>
      <c r="I201" s="305" t="s">
        <v>225</v>
      </c>
      <c r="J201" s="305" t="s">
        <v>2499</v>
      </c>
      <c r="K201" s="221"/>
      <c r="L201" s="221"/>
    </row>
    <row r="202" spans="1:12" ht="29.1" customHeight="1" x14ac:dyDescent="0.2">
      <c r="A202" s="303">
        <v>45627</v>
      </c>
      <c r="B202" s="304" t="s">
        <v>258</v>
      </c>
      <c r="C202" s="305" t="s">
        <v>259</v>
      </c>
      <c r="D202" s="305" t="s">
        <v>1330</v>
      </c>
      <c r="E202" s="305" t="s">
        <v>1326</v>
      </c>
      <c r="F202" s="304">
        <v>7</v>
      </c>
      <c r="G202" s="304" t="s">
        <v>224</v>
      </c>
      <c r="H202" s="304">
        <v>0.08</v>
      </c>
      <c r="I202" s="305" t="s">
        <v>224</v>
      </c>
      <c r="J202" s="305" t="s">
        <v>2501</v>
      </c>
      <c r="K202" s="221"/>
      <c r="L202" s="221"/>
    </row>
    <row r="203" spans="1:12" ht="29.1" customHeight="1" x14ac:dyDescent="0.2">
      <c r="A203" s="303">
        <v>45627</v>
      </c>
      <c r="B203" s="304" t="s">
        <v>258</v>
      </c>
      <c r="C203" s="305" t="s">
        <v>259</v>
      </c>
      <c r="D203" s="305" t="s">
        <v>2497</v>
      </c>
      <c r="E203" s="305" t="s">
        <v>1318</v>
      </c>
      <c r="F203" s="304">
        <v>4.55</v>
      </c>
      <c r="G203" s="304" t="s">
        <v>226</v>
      </c>
      <c r="H203" s="304"/>
      <c r="I203" s="305"/>
      <c r="J203" s="305" t="s">
        <v>2500</v>
      </c>
      <c r="K203" s="221"/>
      <c r="L203" s="221"/>
    </row>
    <row r="204" spans="1:12" ht="29.1" customHeight="1" x14ac:dyDescent="0.2">
      <c r="A204" s="303">
        <v>45627</v>
      </c>
      <c r="B204" s="304" t="s">
        <v>251</v>
      </c>
      <c r="C204" s="305" t="s">
        <v>252</v>
      </c>
      <c r="D204" s="305" t="s">
        <v>2498</v>
      </c>
      <c r="E204" s="305" t="s">
        <v>1318</v>
      </c>
      <c r="F204" s="304">
        <v>0.15</v>
      </c>
      <c r="G204" s="304" t="s">
        <v>226</v>
      </c>
      <c r="H204" s="304">
        <v>0.1</v>
      </c>
      <c r="I204" s="305" t="s">
        <v>225</v>
      </c>
      <c r="J204" s="305" t="s">
        <v>2499</v>
      </c>
      <c r="K204" s="221"/>
      <c r="L204" s="221"/>
    </row>
    <row r="205" spans="1:12" ht="29.1" customHeight="1" x14ac:dyDescent="0.2">
      <c r="A205" s="303">
        <v>45627</v>
      </c>
      <c r="B205" s="304" t="s">
        <v>242</v>
      </c>
      <c r="C205" s="305" t="s">
        <v>243</v>
      </c>
      <c r="D205" s="305" t="s">
        <v>2498</v>
      </c>
      <c r="E205" s="305" t="s">
        <v>1327</v>
      </c>
      <c r="F205" s="304">
        <v>0.9</v>
      </c>
      <c r="G205" s="304" t="s">
        <v>233</v>
      </c>
      <c r="H205" s="304">
        <v>1</v>
      </c>
      <c r="I205" s="305" t="s">
        <v>225</v>
      </c>
      <c r="J205" s="305" t="s">
        <v>2499</v>
      </c>
      <c r="K205" s="221"/>
      <c r="L205" s="221"/>
    </row>
    <row r="206" spans="1:12" ht="29.1" customHeight="1" x14ac:dyDescent="0.2">
      <c r="A206" s="303">
        <v>45627</v>
      </c>
      <c r="B206" s="304" t="s">
        <v>230</v>
      </c>
      <c r="C206" s="305" t="s">
        <v>231</v>
      </c>
      <c r="D206" s="305" t="s">
        <v>1330</v>
      </c>
      <c r="E206" s="305" t="s">
        <v>1327</v>
      </c>
      <c r="F206" s="304">
        <v>20000</v>
      </c>
      <c r="G206" s="304" t="s">
        <v>1429</v>
      </c>
      <c r="H206" s="304">
        <v>31000</v>
      </c>
      <c r="I206" s="305" t="s">
        <v>233</v>
      </c>
      <c r="J206" s="305" t="s">
        <v>1335</v>
      </c>
      <c r="K206" s="221"/>
      <c r="L206" s="221"/>
    </row>
    <row r="207" spans="1:12" ht="29.1" customHeight="1" x14ac:dyDescent="0.2">
      <c r="A207" s="303">
        <v>45627</v>
      </c>
      <c r="B207" s="304" t="s">
        <v>222</v>
      </c>
      <c r="C207" s="305" t="s">
        <v>223</v>
      </c>
      <c r="D207" s="305" t="s">
        <v>2497</v>
      </c>
      <c r="E207" s="305" t="s">
        <v>1327</v>
      </c>
      <c r="F207" s="304">
        <v>300</v>
      </c>
      <c r="G207" s="304" t="s">
        <v>403</v>
      </c>
      <c r="H207" s="304"/>
      <c r="I207" s="305"/>
      <c r="J207" s="305" t="s">
        <v>1370</v>
      </c>
      <c r="K207" s="221"/>
      <c r="L207" s="221"/>
    </row>
    <row r="208" spans="1:12" ht="29.1" customHeight="1" x14ac:dyDescent="0.2">
      <c r="A208" s="303">
        <v>45627</v>
      </c>
      <c r="B208" s="304" t="s">
        <v>1313</v>
      </c>
      <c r="C208" s="305" t="s">
        <v>2483</v>
      </c>
      <c r="D208" s="305"/>
      <c r="E208" s="305"/>
      <c r="F208" s="304"/>
      <c r="G208" s="304"/>
      <c r="H208" s="304"/>
      <c r="I208" s="305"/>
      <c r="J208" s="305" t="s">
        <v>2484</v>
      </c>
      <c r="K208" s="221"/>
      <c r="L208" s="221"/>
    </row>
    <row r="209" spans="1:12" ht="29.1" customHeight="1" x14ac:dyDescent="0.2">
      <c r="A209" s="303">
        <v>45627</v>
      </c>
      <c r="B209" s="304" t="s">
        <v>1313</v>
      </c>
      <c r="C209" s="305" t="s">
        <v>1320</v>
      </c>
      <c r="D209" s="305" t="s">
        <v>1321</v>
      </c>
      <c r="E209" s="305"/>
      <c r="F209" s="304"/>
      <c r="G209" s="304"/>
      <c r="H209" s="304"/>
      <c r="I209" s="305"/>
      <c r="J209" s="305" t="s">
        <v>1322</v>
      </c>
      <c r="K209" s="221"/>
      <c r="L209" s="221"/>
    </row>
    <row r="210" spans="1:12" ht="29.1" customHeight="1" x14ac:dyDescent="0.2">
      <c r="A210" s="303">
        <v>45627</v>
      </c>
      <c r="B210" s="304" t="s">
        <v>146</v>
      </c>
      <c r="C210" s="305" t="s">
        <v>145</v>
      </c>
      <c r="D210" s="305" t="s">
        <v>2474</v>
      </c>
      <c r="E210" s="305" t="s">
        <v>1327</v>
      </c>
      <c r="F210" s="304"/>
      <c r="G210" s="304"/>
      <c r="H210" s="304">
        <v>244</v>
      </c>
      <c r="I210" s="305" t="s">
        <v>233</v>
      </c>
      <c r="J210" s="305" t="s">
        <v>2482</v>
      </c>
      <c r="K210" s="221"/>
      <c r="L210" s="221"/>
    </row>
    <row r="211" spans="1:12" ht="29.1" customHeight="1" x14ac:dyDescent="0.2">
      <c r="A211" s="303">
        <v>45627</v>
      </c>
      <c r="B211" s="304" t="s">
        <v>230</v>
      </c>
      <c r="C211" s="305" t="s">
        <v>231</v>
      </c>
      <c r="D211" s="305" t="s">
        <v>2474</v>
      </c>
      <c r="E211" s="305" t="s">
        <v>1327</v>
      </c>
      <c r="F211" s="304"/>
      <c r="G211" s="304"/>
      <c r="H211" s="304">
        <v>31000</v>
      </c>
      <c r="I211" s="305" t="s">
        <v>233</v>
      </c>
      <c r="J211" s="305" t="s">
        <v>2544</v>
      </c>
      <c r="K211" s="221"/>
      <c r="L211" s="221"/>
    </row>
    <row r="212" spans="1:12" ht="29.1" customHeight="1" x14ac:dyDescent="0.2">
      <c r="A212" s="303">
        <v>45627</v>
      </c>
      <c r="B212" s="304" t="s">
        <v>491</v>
      </c>
      <c r="C212" s="305" t="s">
        <v>492</v>
      </c>
      <c r="D212" s="305" t="s">
        <v>2474</v>
      </c>
      <c r="E212" s="305" t="s">
        <v>1326</v>
      </c>
      <c r="F212" s="304"/>
      <c r="G212" s="304"/>
      <c r="H212" s="304">
        <v>0.06</v>
      </c>
      <c r="I212" s="305" t="s">
        <v>224</v>
      </c>
      <c r="J212" s="305" t="s">
        <v>2478</v>
      </c>
      <c r="K212" s="221"/>
      <c r="L212" s="221"/>
    </row>
    <row r="213" spans="1:12" ht="29.1" customHeight="1" x14ac:dyDescent="0.2">
      <c r="A213" s="303">
        <v>45627</v>
      </c>
      <c r="B213" s="304" t="s">
        <v>1153</v>
      </c>
      <c r="C213" s="305" t="s">
        <v>1154</v>
      </c>
      <c r="D213" s="305" t="s">
        <v>2474</v>
      </c>
      <c r="E213" s="305" t="s">
        <v>111</v>
      </c>
      <c r="F213" s="304"/>
      <c r="G213" s="304"/>
      <c r="H213" s="308">
        <v>0.1</v>
      </c>
      <c r="I213" s="305" t="s">
        <v>233</v>
      </c>
      <c r="J213" s="305" t="s">
        <v>2524</v>
      </c>
      <c r="K213" s="221"/>
      <c r="L213" s="221"/>
    </row>
    <row r="214" spans="1:12" ht="29.1" customHeight="1" x14ac:dyDescent="0.2">
      <c r="A214" s="303">
        <v>45627</v>
      </c>
      <c r="B214" s="304" t="s">
        <v>491</v>
      </c>
      <c r="C214" s="305" t="s">
        <v>492</v>
      </c>
      <c r="D214" s="305" t="s">
        <v>2474</v>
      </c>
      <c r="E214" s="305" t="s">
        <v>111</v>
      </c>
      <c r="F214" s="304"/>
      <c r="G214" s="304"/>
      <c r="H214" s="304">
        <v>0.48</v>
      </c>
      <c r="I214" s="305" t="s">
        <v>224</v>
      </c>
      <c r="J214" s="305" t="s">
        <v>2478</v>
      </c>
      <c r="K214" s="221"/>
      <c r="L214" s="221"/>
    </row>
    <row r="215" spans="1:12" ht="29.1" customHeight="1" x14ac:dyDescent="0.2">
      <c r="A215" s="303">
        <v>45627</v>
      </c>
      <c r="B215" s="304" t="s">
        <v>251</v>
      </c>
      <c r="C215" s="305" t="s">
        <v>252</v>
      </c>
      <c r="D215" s="305" t="s">
        <v>2474</v>
      </c>
      <c r="E215" s="305" t="s">
        <v>111</v>
      </c>
      <c r="F215" s="304"/>
      <c r="G215" s="304"/>
      <c r="H215" s="304">
        <v>217</v>
      </c>
      <c r="I215" s="305" t="s">
        <v>233</v>
      </c>
      <c r="J215" s="305" t="s">
        <v>2481</v>
      </c>
      <c r="K215" s="221"/>
      <c r="L215" s="221"/>
    </row>
    <row r="216" spans="1:12" ht="29.1" customHeight="1" x14ac:dyDescent="0.2">
      <c r="A216" s="303">
        <v>45627</v>
      </c>
      <c r="B216" s="304" t="s">
        <v>734</v>
      </c>
      <c r="C216" s="305" t="s">
        <v>803</v>
      </c>
      <c r="D216" s="305" t="s">
        <v>2474</v>
      </c>
      <c r="E216" s="305" t="s">
        <v>1318</v>
      </c>
      <c r="F216" s="304"/>
      <c r="G216" s="304"/>
      <c r="H216" s="304">
        <v>3.2000000000000001E-2</v>
      </c>
      <c r="I216" s="305" t="s">
        <v>224</v>
      </c>
      <c r="J216" s="305" t="s">
        <v>2479</v>
      </c>
      <c r="K216" s="221"/>
      <c r="L216" s="221"/>
    </row>
    <row r="217" spans="1:12" ht="29.1" customHeight="1" x14ac:dyDescent="0.2">
      <c r="A217" s="303">
        <v>45627</v>
      </c>
      <c r="B217" s="309" t="s">
        <v>386</v>
      </c>
      <c r="C217" s="305" t="s">
        <v>387</v>
      </c>
      <c r="D217" s="305" t="s">
        <v>2474</v>
      </c>
      <c r="E217" s="305" t="s">
        <v>1326</v>
      </c>
      <c r="F217" s="304"/>
      <c r="G217" s="304"/>
      <c r="H217" s="304">
        <v>13</v>
      </c>
      <c r="I217" s="305" t="s">
        <v>224</v>
      </c>
      <c r="J217" s="305" t="s">
        <v>2478</v>
      </c>
      <c r="K217" s="221"/>
      <c r="L217" s="221"/>
    </row>
    <row r="218" spans="1:12" ht="29.1" customHeight="1" x14ac:dyDescent="0.2">
      <c r="A218" s="303">
        <v>45627</v>
      </c>
      <c r="B218" s="304" t="s">
        <v>326</v>
      </c>
      <c r="C218" s="305" t="s">
        <v>2476</v>
      </c>
      <c r="D218" s="305" t="s">
        <v>2474</v>
      </c>
      <c r="E218" s="305" t="s">
        <v>1318</v>
      </c>
      <c r="F218" s="304"/>
      <c r="G218" s="304"/>
      <c r="H218" s="304">
        <v>0.32</v>
      </c>
      <c r="I218" s="305" t="s">
        <v>226</v>
      </c>
      <c r="J218" s="305" t="s">
        <v>2477</v>
      </c>
      <c r="K218" s="221"/>
      <c r="L218" s="221"/>
    </row>
    <row r="219" spans="1:12" ht="29.1" customHeight="1" x14ac:dyDescent="0.2">
      <c r="A219" s="303">
        <v>45627</v>
      </c>
      <c r="B219" s="304" t="s">
        <v>234</v>
      </c>
      <c r="C219" s="305" t="s">
        <v>2473</v>
      </c>
      <c r="D219" s="305" t="s">
        <v>2474</v>
      </c>
      <c r="E219" s="305" t="s">
        <v>2475</v>
      </c>
      <c r="F219" s="304"/>
      <c r="G219" s="304"/>
      <c r="H219" s="304">
        <v>31000</v>
      </c>
      <c r="I219" s="305" t="s">
        <v>236</v>
      </c>
      <c r="J219" s="305" t="s">
        <v>2525</v>
      </c>
      <c r="K219" s="221"/>
      <c r="L219" s="221"/>
    </row>
    <row r="220" spans="1:12" ht="29.1" customHeight="1" x14ac:dyDescent="0.2">
      <c r="A220" s="310">
        <v>45352</v>
      </c>
      <c r="B220" s="311" t="s">
        <v>1313</v>
      </c>
      <c r="C220" s="312"/>
      <c r="D220" s="313"/>
      <c r="E220" s="313" t="s">
        <v>111</v>
      </c>
      <c r="F220" s="311"/>
      <c r="G220" s="312"/>
      <c r="H220" s="311"/>
      <c r="I220" s="312"/>
      <c r="J220" s="314" t="s">
        <v>2166</v>
      </c>
      <c r="K220" s="221"/>
      <c r="L220" s="221"/>
    </row>
    <row r="221" spans="1:12" ht="29.1" customHeight="1" x14ac:dyDescent="0.2">
      <c r="A221" s="310">
        <v>45292</v>
      </c>
      <c r="B221" s="311" t="s">
        <v>2480</v>
      </c>
      <c r="C221" s="312" t="s">
        <v>1314</v>
      </c>
      <c r="D221" s="313" t="s">
        <v>1315</v>
      </c>
      <c r="E221" s="313"/>
      <c r="F221" s="311"/>
      <c r="G221" s="312"/>
      <c r="H221" s="311"/>
      <c r="I221" s="312"/>
      <c r="J221" s="315" t="s">
        <v>1316</v>
      </c>
      <c r="K221" s="221"/>
      <c r="L221" s="221"/>
    </row>
    <row r="222" spans="1:12" ht="29.1" customHeight="1" x14ac:dyDescent="0.2">
      <c r="A222" s="310">
        <v>45292</v>
      </c>
      <c r="B222" s="311" t="s">
        <v>262</v>
      </c>
      <c r="C222" s="312" t="s">
        <v>263</v>
      </c>
      <c r="D222" s="313" t="s">
        <v>1317</v>
      </c>
      <c r="E222" s="312" t="s">
        <v>1318</v>
      </c>
      <c r="F222" s="311"/>
      <c r="G222" s="312"/>
      <c r="H222" s="311">
        <v>0.77</v>
      </c>
      <c r="I222" s="312" t="s">
        <v>226</v>
      </c>
      <c r="J222" s="315" t="s">
        <v>1319</v>
      </c>
      <c r="K222" s="221"/>
      <c r="L222" s="221"/>
    </row>
    <row r="223" spans="1:12" ht="29.1" customHeight="1" x14ac:dyDescent="0.2">
      <c r="A223" s="310">
        <v>45292</v>
      </c>
      <c r="B223" s="311"/>
      <c r="C223" s="312" t="s">
        <v>1320</v>
      </c>
      <c r="D223" s="313" t="s">
        <v>1321</v>
      </c>
      <c r="E223" s="313"/>
      <c r="F223" s="311"/>
      <c r="G223" s="312"/>
      <c r="H223" s="311"/>
      <c r="I223" s="312"/>
      <c r="J223" s="315" t="s">
        <v>1322</v>
      </c>
      <c r="K223" s="221"/>
      <c r="L223" s="221"/>
    </row>
    <row r="224" spans="1:12" ht="29.1" customHeight="1" x14ac:dyDescent="0.2">
      <c r="A224" s="310">
        <v>45292</v>
      </c>
      <c r="B224" s="311" t="s">
        <v>1017</v>
      </c>
      <c r="C224" s="312" t="s">
        <v>1018</v>
      </c>
      <c r="D224" s="313" t="s">
        <v>1323</v>
      </c>
      <c r="E224" s="313" t="s">
        <v>111</v>
      </c>
      <c r="F224" s="311">
        <v>1</v>
      </c>
      <c r="G224" s="313" t="s">
        <v>1324</v>
      </c>
      <c r="H224" s="311"/>
      <c r="I224" s="312"/>
      <c r="J224" s="314" t="s">
        <v>1325</v>
      </c>
      <c r="K224" s="221"/>
      <c r="L224" s="221"/>
    </row>
    <row r="225" spans="1:12" ht="29.1" customHeight="1" x14ac:dyDescent="0.2">
      <c r="A225" s="310">
        <v>45292</v>
      </c>
      <c r="B225" s="311" t="s">
        <v>1017</v>
      </c>
      <c r="C225" s="312" t="s">
        <v>1018</v>
      </c>
      <c r="D225" s="313" t="s">
        <v>1323</v>
      </c>
      <c r="E225" s="313" t="s">
        <v>1326</v>
      </c>
      <c r="F225" s="311">
        <v>0.5</v>
      </c>
      <c r="G225" s="312" t="s">
        <v>218</v>
      </c>
      <c r="H225" s="311"/>
      <c r="I225" s="312"/>
      <c r="J225" s="314" t="s">
        <v>1325</v>
      </c>
      <c r="K225" s="221"/>
      <c r="L225" s="221"/>
    </row>
    <row r="226" spans="1:12" ht="29.1" customHeight="1" x14ac:dyDescent="0.2">
      <c r="A226" s="310">
        <v>45292</v>
      </c>
      <c r="B226" s="311" t="s">
        <v>1017</v>
      </c>
      <c r="C226" s="312" t="s">
        <v>1018</v>
      </c>
      <c r="D226" s="313" t="s">
        <v>1323</v>
      </c>
      <c r="E226" s="313" t="s">
        <v>1327</v>
      </c>
      <c r="F226" s="311">
        <v>0.5</v>
      </c>
      <c r="G226" s="312" t="s">
        <v>218</v>
      </c>
      <c r="H226" s="311"/>
      <c r="I226" s="312"/>
      <c r="J226" s="314" t="s">
        <v>1325</v>
      </c>
      <c r="K226" s="221"/>
      <c r="L226" s="221"/>
    </row>
    <row r="227" spans="1:12" ht="29.1" customHeight="1" x14ac:dyDescent="0.2">
      <c r="A227" s="310">
        <v>45292</v>
      </c>
      <c r="B227" s="311" t="s">
        <v>1007</v>
      </c>
      <c r="C227" s="312" t="s">
        <v>1008</v>
      </c>
      <c r="D227" s="313" t="s">
        <v>1323</v>
      </c>
      <c r="E227" s="313" t="s">
        <v>111</v>
      </c>
      <c r="F227" s="311">
        <v>0.3</v>
      </c>
      <c r="G227" s="313" t="s">
        <v>1324</v>
      </c>
      <c r="H227" s="311"/>
      <c r="I227" s="312"/>
      <c r="J227" s="314" t="s">
        <v>1325</v>
      </c>
      <c r="K227" s="221"/>
      <c r="L227" s="221"/>
    </row>
    <row r="228" spans="1:12" ht="29.1" customHeight="1" x14ac:dyDescent="0.2">
      <c r="A228" s="310">
        <v>45292</v>
      </c>
      <c r="B228" s="311" t="s">
        <v>1007</v>
      </c>
      <c r="C228" s="312" t="s">
        <v>1008</v>
      </c>
      <c r="D228" s="313" t="s">
        <v>1323</v>
      </c>
      <c r="E228" s="313" t="s">
        <v>1326</v>
      </c>
      <c r="F228" s="311">
        <v>0.3</v>
      </c>
      <c r="G228" s="312" t="s">
        <v>218</v>
      </c>
      <c r="H228" s="311"/>
      <c r="I228" s="312"/>
      <c r="J228" s="314" t="s">
        <v>1325</v>
      </c>
      <c r="K228" s="221"/>
      <c r="L228" s="221"/>
    </row>
    <row r="229" spans="1:12" ht="29.1" customHeight="1" x14ac:dyDescent="0.2">
      <c r="A229" s="310">
        <v>45292</v>
      </c>
      <c r="B229" s="311" t="s">
        <v>1007</v>
      </c>
      <c r="C229" s="312" t="s">
        <v>1008</v>
      </c>
      <c r="D229" s="313" t="s">
        <v>1323</v>
      </c>
      <c r="E229" s="313" t="s">
        <v>1327</v>
      </c>
      <c r="F229" s="311">
        <v>0.3</v>
      </c>
      <c r="G229" s="312" t="s">
        <v>218</v>
      </c>
      <c r="H229" s="311"/>
      <c r="I229" s="312"/>
      <c r="J229" s="314" t="s">
        <v>1325</v>
      </c>
      <c r="K229" s="221"/>
      <c r="L229" s="221"/>
    </row>
    <row r="230" spans="1:12" ht="29.1" customHeight="1" x14ac:dyDescent="0.2">
      <c r="A230" s="310">
        <v>45292</v>
      </c>
      <c r="B230" s="311" t="s">
        <v>1328</v>
      </c>
      <c r="C230" s="312" t="s">
        <v>1329</v>
      </c>
      <c r="D230" s="313" t="s">
        <v>1330</v>
      </c>
      <c r="E230" s="313" t="s">
        <v>111</v>
      </c>
      <c r="F230" s="311">
        <v>100</v>
      </c>
      <c r="G230" s="312" t="s">
        <v>261</v>
      </c>
      <c r="H230" s="311">
        <v>10000</v>
      </c>
      <c r="I230" s="312" t="s">
        <v>261</v>
      </c>
      <c r="J230" s="314" t="s">
        <v>1331</v>
      </c>
      <c r="K230" s="221"/>
      <c r="L230" s="221"/>
    </row>
    <row r="231" spans="1:12" ht="29.1" customHeight="1" x14ac:dyDescent="0.2">
      <c r="A231" s="310">
        <v>45292</v>
      </c>
      <c r="B231" s="311" t="s">
        <v>1328</v>
      </c>
      <c r="C231" s="312" t="s">
        <v>1329</v>
      </c>
      <c r="D231" s="313" t="s">
        <v>1330</v>
      </c>
      <c r="E231" s="313" t="s">
        <v>1326</v>
      </c>
      <c r="F231" s="311">
        <v>2</v>
      </c>
      <c r="G231" s="312" t="s">
        <v>261</v>
      </c>
      <c r="H231" s="311">
        <v>20</v>
      </c>
      <c r="I231" s="312" t="s">
        <v>261</v>
      </c>
      <c r="J231" s="314" t="s">
        <v>1331</v>
      </c>
      <c r="K231" s="221"/>
      <c r="L231" s="221"/>
    </row>
    <row r="232" spans="1:12" ht="29.1" customHeight="1" x14ac:dyDescent="0.2">
      <c r="A232" s="310">
        <v>45292</v>
      </c>
      <c r="B232" s="311" t="s">
        <v>1328</v>
      </c>
      <c r="C232" s="312" t="s">
        <v>1329</v>
      </c>
      <c r="D232" s="313" t="s">
        <v>1330</v>
      </c>
      <c r="E232" s="313" t="s">
        <v>1327</v>
      </c>
      <c r="F232" s="311">
        <v>20</v>
      </c>
      <c r="G232" s="312" t="s">
        <v>261</v>
      </c>
      <c r="H232" s="311">
        <v>4000</v>
      </c>
      <c r="I232" s="312" t="s">
        <v>261</v>
      </c>
      <c r="J232" s="314" t="s">
        <v>1331</v>
      </c>
      <c r="K232" s="221"/>
      <c r="L232" s="221"/>
    </row>
    <row r="233" spans="1:12" ht="29.1" customHeight="1" x14ac:dyDescent="0.2">
      <c r="A233" s="310">
        <v>45292</v>
      </c>
      <c r="B233" s="311" t="s">
        <v>1328</v>
      </c>
      <c r="C233" s="312" t="s">
        <v>1329</v>
      </c>
      <c r="D233" s="313" t="s">
        <v>1330</v>
      </c>
      <c r="E233" s="313" t="s">
        <v>1318</v>
      </c>
      <c r="F233" s="311">
        <v>6</v>
      </c>
      <c r="G233" s="312" t="s">
        <v>261</v>
      </c>
      <c r="H233" s="311">
        <v>2.7</v>
      </c>
      <c r="I233" s="312" t="s">
        <v>261</v>
      </c>
      <c r="J233" s="314" t="s">
        <v>1331</v>
      </c>
      <c r="K233" s="221"/>
      <c r="L233" s="221"/>
    </row>
    <row r="234" spans="1:12" ht="29.1" customHeight="1" x14ac:dyDescent="0.2">
      <c r="A234" s="310">
        <v>45292</v>
      </c>
      <c r="B234" s="311"/>
      <c r="C234" s="313" t="s">
        <v>1332</v>
      </c>
      <c r="D234" s="313"/>
      <c r="E234" s="313"/>
      <c r="F234" s="311"/>
      <c r="G234" s="312"/>
      <c r="H234" s="311"/>
      <c r="I234" s="312"/>
      <c r="J234" s="314"/>
      <c r="K234" s="221"/>
      <c r="L234" s="221"/>
    </row>
    <row r="235" spans="1:12" ht="29.1" customHeight="1" x14ac:dyDescent="0.2">
      <c r="A235" s="310">
        <v>45292</v>
      </c>
      <c r="B235" s="311" t="s">
        <v>1228</v>
      </c>
      <c r="C235" s="312" t="s">
        <v>1229</v>
      </c>
      <c r="D235" s="313" t="s">
        <v>1333</v>
      </c>
      <c r="E235" s="313" t="s">
        <v>1327</v>
      </c>
      <c r="F235" s="311"/>
      <c r="G235" s="312"/>
      <c r="H235" s="311">
        <v>77</v>
      </c>
      <c r="I235" s="312" t="s">
        <v>233</v>
      </c>
      <c r="J235" s="315" t="s">
        <v>1334</v>
      </c>
      <c r="K235" s="221"/>
      <c r="L235" s="221"/>
    </row>
    <row r="236" spans="1:12" ht="29.1" customHeight="1" x14ac:dyDescent="0.2">
      <c r="A236" s="310">
        <v>45292</v>
      </c>
      <c r="B236" s="311" t="s">
        <v>824</v>
      </c>
      <c r="C236" s="312" t="s">
        <v>825</v>
      </c>
      <c r="D236" s="313" t="s">
        <v>1330</v>
      </c>
      <c r="E236" s="313" t="s">
        <v>1327</v>
      </c>
      <c r="F236" s="311">
        <v>620</v>
      </c>
      <c r="G236" s="312" t="s">
        <v>233</v>
      </c>
      <c r="H236" s="311">
        <v>3000</v>
      </c>
      <c r="I236" s="312" t="s">
        <v>236</v>
      </c>
      <c r="J236" s="314" t="s">
        <v>1335</v>
      </c>
      <c r="K236" s="221"/>
      <c r="L236" s="221"/>
    </row>
    <row r="237" spans="1:12" ht="29.1" customHeight="1" x14ac:dyDescent="0.2">
      <c r="A237" s="310">
        <v>45292</v>
      </c>
      <c r="B237" s="311" t="s">
        <v>326</v>
      </c>
      <c r="C237" s="312" t="s">
        <v>327</v>
      </c>
      <c r="D237" s="313" t="s">
        <v>1323</v>
      </c>
      <c r="E237" s="313" t="s">
        <v>1318</v>
      </c>
      <c r="F237" s="311">
        <v>0.32</v>
      </c>
      <c r="G237" s="312" t="s">
        <v>226</v>
      </c>
      <c r="H237" s="311"/>
      <c r="I237" s="312"/>
      <c r="J237" s="314" t="s">
        <v>1336</v>
      </c>
      <c r="K237" s="221"/>
      <c r="L237" s="221"/>
    </row>
    <row r="238" spans="1:12" ht="29.1" customHeight="1" x14ac:dyDescent="0.2">
      <c r="A238" s="310">
        <v>45292</v>
      </c>
      <c r="B238" s="311" t="s">
        <v>636</v>
      </c>
      <c r="C238" s="312" t="s">
        <v>1337</v>
      </c>
      <c r="D238" s="313" t="s">
        <v>1323</v>
      </c>
      <c r="E238" s="313" t="s">
        <v>1318</v>
      </c>
      <c r="F238" s="316">
        <v>6.2500000000000001E-5</v>
      </c>
      <c r="G238" s="312" t="s">
        <v>1338</v>
      </c>
      <c r="H238" s="311"/>
      <c r="I238" s="312"/>
      <c r="J238" s="314" t="s">
        <v>1336</v>
      </c>
      <c r="K238" s="221"/>
      <c r="L238" s="221"/>
    </row>
    <row r="239" spans="1:12" ht="29.1" customHeight="1" x14ac:dyDescent="0.2">
      <c r="A239" s="310">
        <v>45292</v>
      </c>
      <c r="B239" s="311" t="s">
        <v>1083</v>
      </c>
      <c r="C239" s="312" t="s">
        <v>1084</v>
      </c>
      <c r="D239" s="313" t="s">
        <v>1330</v>
      </c>
      <c r="E239" s="313" t="s">
        <v>1318</v>
      </c>
      <c r="F239" s="311">
        <v>1</v>
      </c>
      <c r="G239" s="312" t="s">
        <v>224</v>
      </c>
      <c r="H239" s="311">
        <v>2.7</v>
      </c>
      <c r="I239" s="312" t="s">
        <v>236</v>
      </c>
      <c r="J239" s="314" t="s">
        <v>1335</v>
      </c>
      <c r="K239" s="221"/>
      <c r="L239" s="221"/>
    </row>
    <row r="240" spans="1:12" ht="29.1" customHeight="1" x14ac:dyDescent="0.2">
      <c r="A240" s="310">
        <v>45292</v>
      </c>
      <c r="B240" s="311" t="s">
        <v>1159</v>
      </c>
      <c r="C240" s="312" t="s">
        <v>1160</v>
      </c>
      <c r="D240" s="313" t="s">
        <v>1330</v>
      </c>
      <c r="E240" s="313" t="s">
        <v>1326</v>
      </c>
      <c r="F240" s="311">
        <v>7.0000000000000007E-2</v>
      </c>
      <c r="G240" s="312" t="s">
        <v>226</v>
      </c>
      <c r="H240" s="311">
        <v>8.0000000000000002E-3</v>
      </c>
      <c r="I240" s="312" t="s">
        <v>224</v>
      </c>
      <c r="J240" s="314" t="s">
        <v>1335</v>
      </c>
      <c r="K240" s="221"/>
      <c r="L240" s="221"/>
    </row>
    <row r="241" spans="1:12" ht="29.1" customHeight="1" x14ac:dyDescent="0.2">
      <c r="A241" s="310">
        <v>45292</v>
      </c>
      <c r="B241" s="311" t="s">
        <v>1162</v>
      </c>
      <c r="C241" s="312" t="s">
        <v>1163</v>
      </c>
      <c r="D241" s="313" t="s">
        <v>1330</v>
      </c>
      <c r="E241" s="313" t="s">
        <v>1326</v>
      </c>
      <c r="F241" s="311">
        <v>7.0000000000000007E-2</v>
      </c>
      <c r="G241" s="312" t="s">
        <v>226</v>
      </c>
      <c r="H241" s="311">
        <v>8.0000000000000002E-3</v>
      </c>
      <c r="I241" s="312" t="s">
        <v>224</v>
      </c>
      <c r="J241" s="314" t="s">
        <v>1335</v>
      </c>
      <c r="K241" s="221"/>
      <c r="L241" s="221"/>
    </row>
    <row r="242" spans="1:12" ht="29.1" customHeight="1" x14ac:dyDescent="0.2">
      <c r="A242" s="310">
        <v>45292</v>
      </c>
      <c r="B242" s="311" t="s">
        <v>1166</v>
      </c>
      <c r="C242" s="312" t="s">
        <v>1167</v>
      </c>
      <c r="D242" s="313" t="s">
        <v>1330</v>
      </c>
      <c r="E242" s="313" t="s">
        <v>1326</v>
      </c>
      <c r="F242" s="311">
        <v>7.0000000000000007E-2</v>
      </c>
      <c r="G242" s="312" t="s">
        <v>226</v>
      </c>
      <c r="H242" s="311">
        <v>8.0000000000000002E-3</v>
      </c>
      <c r="I242" s="312" t="s">
        <v>224</v>
      </c>
      <c r="J242" s="314" t="s">
        <v>1335</v>
      </c>
      <c r="K242" s="221"/>
      <c r="L242" s="221"/>
    </row>
    <row r="243" spans="1:12" ht="29.1" customHeight="1" x14ac:dyDescent="0.2">
      <c r="A243" s="310">
        <v>45292</v>
      </c>
      <c r="B243" s="311" t="s">
        <v>921</v>
      </c>
      <c r="C243" s="312" t="s">
        <v>922</v>
      </c>
      <c r="D243" s="313" t="s">
        <v>1323</v>
      </c>
      <c r="E243" s="313" t="s">
        <v>1318</v>
      </c>
      <c r="F243" s="311">
        <v>3.7999999999999999E-2</v>
      </c>
      <c r="G243" s="312" t="s">
        <v>224</v>
      </c>
      <c r="H243" s="311"/>
      <c r="I243" s="312"/>
      <c r="J243" s="314" t="s">
        <v>1336</v>
      </c>
      <c r="K243" s="221"/>
      <c r="L243" s="221"/>
    </row>
    <row r="244" spans="1:12" ht="29.1" customHeight="1" x14ac:dyDescent="0.2">
      <c r="A244" s="310">
        <v>45292</v>
      </c>
      <c r="B244" s="311" t="s">
        <v>921</v>
      </c>
      <c r="C244" s="312" t="s">
        <v>922</v>
      </c>
      <c r="D244" s="313" t="s">
        <v>1323</v>
      </c>
      <c r="E244" s="313" t="s">
        <v>1327</v>
      </c>
      <c r="F244" s="311">
        <v>0.06</v>
      </c>
      <c r="G244" s="312" t="s">
        <v>224</v>
      </c>
      <c r="H244" s="311"/>
      <c r="I244" s="312"/>
      <c r="J244" s="314" t="s">
        <v>1336</v>
      </c>
      <c r="K244" s="221"/>
      <c r="L244" s="221"/>
    </row>
    <row r="245" spans="1:12" ht="29.1" customHeight="1" x14ac:dyDescent="0.2">
      <c r="A245" s="310">
        <v>45292</v>
      </c>
      <c r="B245" s="311" t="s">
        <v>921</v>
      </c>
      <c r="C245" s="312" t="s">
        <v>922</v>
      </c>
      <c r="D245" s="313" t="s">
        <v>1323</v>
      </c>
      <c r="E245" s="313" t="s">
        <v>1326</v>
      </c>
      <c r="F245" s="311">
        <v>1.4E-2</v>
      </c>
      <c r="G245" s="312" t="s">
        <v>224</v>
      </c>
      <c r="H245" s="311"/>
      <c r="I245" s="312"/>
      <c r="J245" s="314" t="s">
        <v>1336</v>
      </c>
      <c r="K245" s="221"/>
      <c r="L245" s="221"/>
    </row>
    <row r="246" spans="1:12" ht="29.1" customHeight="1" x14ac:dyDescent="0.2">
      <c r="A246" s="310">
        <v>45292</v>
      </c>
      <c r="B246" s="311" t="s">
        <v>921</v>
      </c>
      <c r="C246" s="312" t="s">
        <v>922</v>
      </c>
      <c r="D246" s="313" t="s">
        <v>1323</v>
      </c>
      <c r="E246" s="313" t="s">
        <v>111</v>
      </c>
      <c r="F246" s="311">
        <v>0.2</v>
      </c>
      <c r="G246" s="312" t="s">
        <v>224</v>
      </c>
      <c r="H246" s="311"/>
      <c r="I246" s="312"/>
      <c r="J246" s="314" t="s">
        <v>1336</v>
      </c>
      <c r="K246" s="221"/>
      <c r="L246" s="221"/>
    </row>
    <row r="247" spans="1:12" ht="29.1" customHeight="1" x14ac:dyDescent="0.2">
      <c r="A247" s="310">
        <v>45292</v>
      </c>
      <c r="B247" s="311" t="s">
        <v>915</v>
      </c>
      <c r="C247" s="312" t="s">
        <v>916</v>
      </c>
      <c r="D247" s="313" t="s">
        <v>1323</v>
      </c>
      <c r="E247" s="313" t="s">
        <v>1318</v>
      </c>
      <c r="F247" s="311">
        <v>3.7999999999999999E-2</v>
      </c>
      <c r="G247" s="312" t="s">
        <v>224</v>
      </c>
      <c r="H247" s="311"/>
      <c r="I247" s="312"/>
      <c r="J247" s="314" t="s">
        <v>1336</v>
      </c>
      <c r="K247" s="221"/>
      <c r="L247" s="221"/>
    </row>
    <row r="248" spans="1:12" ht="29.1" customHeight="1" x14ac:dyDescent="0.2">
      <c r="A248" s="310">
        <v>45292</v>
      </c>
      <c r="B248" s="311" t="s">
        <v>915</v>
      </c>
      <c r="C248" s="312" t="s">
        <v>916</v>
      </c>
      <c r="D248" s="313" t="s">
        <v>1323</v>
      </c>
      <c r="E248" s="313" t="s">
        <v>1327</v>
      </c>
      <c r="F248" s="311">
        <v>0.06</v>
      </c>
      <c r="G248" s="312" t="s">
        <v>224</v>
      </c>
      <c r="H248" s="311"/>
      <c r="I248" s="312"/>
      <c r="J248" s="314" t="s">
        <v>1336</v>
      </c>
      <c r="K248" s="221"/>
      <c r="L248" s="221"/>
    </row>
    <row r="249" spans="1:12" ht="29.1" customHeight="1" x14ac:dyDescent="0.2">
      <c r="A249" s="310">
        <v>45292</v>
      </c>
      <c r="B249" s="311" t="s">
        <v>915</v>
      </c>
      <c r="C249" s="312" t="s">
        <v>916</v>
      </c>
      <c r="D249" s="313" t="s">
        <v>1323</v>
      </c>
      <c r="E249" s="313" t="s">
        <v>1326</v>
      </c>
      <c r="F249" s="311">
        <v>1.4E-2</v>
      </c>
      <c r="G249" s="312" t="s">
        <v>224</v>
      </c>
      <c r="H249" s="311"/>
      <c r="I249" s="312"/>
      <c r="J249" s="314" t="s">
        <v>1336</v>
      </c>
      <c r="K249" s="221"/>
      <c r="L249" s="221"/>
    </row>
    <row r="250" spans="1:12" ht="29.1" customHeight="1" x14ac:dyDescent="0.2">
      <c r="A250" s="310">
        <v>45292</v>
      </c>
      <c r="B250" s="311" t="s">
        <v>915</v>
      </c>
      <c r="C250" s="312" t="s">
        <v>916</v>
      </c>
      <c r="D250" s="313" t="s">
        <v>1323</v>
      </c>
      <c r="E250" s="313" t="s">
        <v>111</v>
      </c>
      <c r="F250" s="311">
        <v>0.2</v>
      </c>
      <c r="G250" s="312" t="s">
        <v>224</v>
      </c>
      <c r="H250" s="311"/>
      <c r="I250" s="312"/>
      <c r="J250" s="314" t="s">
        <v>1336</v>
      </c>
      <c r="K250" s="221"/>
      <c r="L250" s="221"/>
    </row>
    <row r="251" spans="1:12" ht="29.1" customHeight="1" x14ac:dyDescent="0.2">
      <c r="A251" s="310">
        <v>45292</v>
      </c>
      <c r="B251" s="311" t="s">
        <v>908</v>
      </c>
      <c r="C251" s="312" t="s">
        <v>909</v>
      </c>
      <c r="D251" s="313" t="s">
        <v>1323</v>
      </c>
      <c r="E251" s="313" t="s">
        <v>1318</v>
      </c>
      <c r="F251" s="311">
        <v>3.7999999999999999E-2</v>
      </c>
      <c r="G251" s="312" t="s">
        <v>224</v>
      </c>
      <c r="H251" s="311"/>
      <c r="I251" s="312"/>
      <c r="J251" s="314" t="s">
        <v>1336</v>
      </c>
      <c r="K251" s="221"/>
      <c r="L251" s="221"/>
    </row>
    <row r="252" spans="1:12" ht="29.1" customHeight="1" x14ac:dyDescent="0.2">
      <c r="A252" s="310">
        <v>45292</v>
      </c>
      <c r="B252" s="311" t="s">
        <v>908</v>
      </c>
      <c r="C252" s="312" t="s">
        <v>909</v>
      </c>
      <c r="D252" s="313" t="s">
        <v>1323</v>
      </c>
      <c r="E252" s="313" t="s">
        <v>1327</v>
      </c>
      <c r="F252" s="311">
        <v>0.06</v>
      </c>
      <c r="G252" s="312" t="s">
        <v>224</v>
      </c>
      <c r="H252" s="311"/>
      <c r="I252" s="312"/>
      <c r="J252" s="314" t="s">
        <v>1336</v>
      </c>
      <c r="K252" s="221"/>
      <c r="L252" s="221"/>
    </row>
    <row r="253" spans="1:12" ht="29.1" customHeight="1" x14ac:dyDescent="0.2">
      <c r="A253" s="310">
        <v>45292</v>
      </c>
      <c r="B253" s="311" t="s">
        <v>908</v>
      </c>
      <c r="C253" s="312" t="s">
        <v>909</v>
      </c>
      <c r="D253" s="313" t="s">
        <v>1323</v>
      </c>
      <c r="E253" s="313" t="s">
        <v>1326</v>
      </c>
      <c r="F253" s="311">
        <v>1.4E-2</v>
      </c>
      <c r="G253" s="312" t="s">
        <v>224</v>
      </c>
      <c r="H253" s="311"/>
      <c r="I253" s="312"/>
      <c r="J253" s="314" t="s">
        <v>1336</v>
      </c>
      <c r="K253" s="221"/>
      <c r="L253" s="221"/>
    </row>
    <row r="254" spans="1:12" ht="29.1" customHeight="1" x14ac:dyDescent="0.2">
      <c r="A254" s="310">
        <v>45292</v>
      </c>
      <c r="B254" s="311" t="s">
        <v>908</v>
      </c>
      <c r="C254" s="312" t="s">
        <v>909</v>
      </c>
      <c r="D254" s="313" t="s">
        <v>1323</v>
      </c>
      <c r="E254" s="313" t="s">
        <v>111</v>
      </c>
      <c r="F254" s="311">
        <v>0.2</v>
      </c>
      <c r="G254" s="312" t="s">
        <v>224</v>
      </c>
      <c r="H254" s="311"/>
      <c r="I254" s="312"/>
      <c r="J254" s="314" t="s">
        <v>1336</v>
      </c>
      <c r="K254" s="221"/>
      <c r="L254" s="221"/>
    </row>
    <row r="255" spans="1:12" ht="29.1" customHeight="1" x14ac:dyDescent="0.2">
      <c r="A255" s="310">
        <v>45292</v>
      </c>
      <c r="B255" s="311" t="s">
        <v>912</v>
      </c>
      <c r="C255" s="312" t="s">
        <v>913</v>
      </c>
      <c r="D255" s="313" t="s">
        <v>1323</v>
      </c>
      <c r="E255" s="313" t="s">
        <v>1318</v>
      </c>
      <c r="F255" s="311">
        <v>3.7999999999999999E-2</v>
      </c>
      <c r="G255" s="312" t="s">
        <v>224</v>
      </c>
      <c r="H255" s="311"/>
      <c r="I255" s="312"/>
      <c r="J255" s="314" t="s">
        <v>1336</v>
      </c>
      <c r="K255" s="221"/>
      <c r="L255" s="221"/>
    </row>
    <row r="256" spans="1:12" ht="29.1" customHeight="1" x14ac:dyDescent="0.2">
      <c r="A256" s="310">
        <v>45292</v>
      </c>
      <c r="B256" s="311" t="s">
        <v>912</v>
      </c>
      <c r="C256" s="312" t="s">
        <v>913</v>
      </c>
      <c r="D256" s="313" t="s">
        <v>1323</v>
      </c>
      <c r="E256" s="313" t="s">
        <v>1327</v>
      </c>
      <c r="F256" s="311">
        <v>0.06</v>
      </c>
      <c r="G256" s="312" t="s">
        <v>224</v>
      </c>
      <c r="H256" s="311"/>
      <c r="I256" s="312"/>
      <c r="J256" s="314" t="s">
        <v>1336</v>
      </c>
      <c r="K256" s="221"/>
      <c r="L256" s="221"/>
    </row>
    <row r="257" spans="1:12" ht="29.1" customHeight="1" x14ac:dyDescent="0.2">
      <c r="A257" s="310">
        <v>45292</v>
      </c>
      <c r="B257" s="311" t="s">
        <v>912</v>
      </c>
      <c r="C257" s="312" t="s">
        <v>913</v>
      </c>
      <c r="D257" s="313" t="s">
        <v>1323</v>
      </c>
      <c r="E257" s="313" t="s">
        <v>1326</v>
      </c>
      <c r="F257" s="311">
        <v>1.4E-2</v>
      </c>
      <c r="G257" s="312" t="s">
        <v>224</v>
      </c>
      <c r="H257" s="311"/>
      <c r="I257" s="312"/>
      <c r="J257" s="314" t="s">
        <v>1336</v>
      </c>
      <c r="K257" s="221"/>
      <c r="L257" s="221"/>
    </row>
    <row r="258" spans="1:12" ht="29.1" customHeight="1" x14ac:dyDescent="0.2">
      <c r="A258" s="310">
        <v>45292</v>
      </c>
      <c r="B258" s="311" t="s">
        <v>912</v>
      </c>
      <c r="C258" s="312" t="s">
        <v>913</v>
      </c>
      <c r="D258" s="313" t="s">
        <v>1323</v>
      </c>
      <c r="E258" s="313" t="s">
        <v>111</v>
      </c>
      <c r="F258" s="311">
        <v>0.2</v>
      </c>
      <c r="G258" s="312" t="s">
        <v>224</v>
      </c>
      <c r="H258" s="311"/>
      <c r="I258" s="312"/>
      <c r="J258" s="314" t="s">
        <v>1336</v>
      </c>
      <c r="K258" s="221"/>
      <c r="L258" s="221"/>
    </row>
    <row r="259" spans="1:12" ht="29.1" customHeight="1" x14ac:dyDescent="0.2">
      <c r="A259" s="310">
        <v>45292</v>
      </c>
      <c r="B259" s="311" t="s">
        <v>910</v>
      </c>
      <c r="C259" s="312" t="s">
        <v>911</v>
      </c>
      <c r="D259" s="313" t="s">
        <v>1323</v>
      </c>
      <c r="E259" s="313" t="s">
        <v>1318</v>
      </c>
      <c r="F259" s="311">
        <v>3.7999999999999999E-2</v>
      </c>
      <c r="G259" s="312" t="s">
        <v>224</v>
      </c>
      <c r="H259" s="311"/>
      <c r="I259" s="312"/>
      <c r="J259" s="314" t="s">
        <v>1336</v>
      </c>
      <c r="K259" s="221"/>
      <c r="L259" s="221"/>
    </row>
    <row r="260" spans="1:12" ht="29.1" customHeight="1" x14ac:dyDescent="0.2">
      <c r="A260" s="310">
        <v>45292</v>
      </c>
      <c r="B260" s="311" t="s">
        <v>910</v>
      </c>
      <c r="C260" s="312" t="s">
        <v>911</v>
      </c>
      <c r="D260" s="313" t="s">
        <v>1323</v>
      </c>
      <c r="E260" s="313" t="s">
        <v>1327</v>
      </c>
      <c r="F260" s="311">
        <v>0.06</v>
      </c>
      <c r="G260" s="312" t="s">
        <v>224</v>
      </c>
      <c r="H260" s="311"/>
      <c r="I260" s="312"/>
      <c r="J260" s="314" t="s">
        <v>1336</v>
      </c>
      <c r="K260" s="221"/>
      <c r="L260" s="221"/>
    </row>
    <row r="261" spans="1:12" ht="29.1" customHeight="1" x14ac:dyDescent="0.2">
      <c r="A261" s="310">
        <v>45292</v>
      </c>
      <c r="B261" s="311" t="s">
        <v>910</v>
      </c>
      <c r="C261" s="312" t="s">
        <v>911</v>
      </c>
      <c r="D261" s="313" t="s">
        <v>1323</v>
      </c>
      <c r="E261" s="313" t="s">
        <v>1326</v>
      </c>
      <c r="F261" s="311" t="s">
        <v>1339</v>
      </c>
      <c r="G261" s="312" t="s">
        <v>224</v>
      </c>
      <c r="H261" s="311"/>
      <c r="I261" s="312"/>
      <c r="J261" s="314" t="s">
        <v>1336</v>
      </c>
      <c r="K261" s="221"/>
      <c r="L261" s="221"/>
    </row>
    <row r="262" spans="1:12" ht="29.1" customHeight="1" x14ac:dyDescent="0.2">
      <c r="A262" s="310">
        <v>45292</v>
      </c>
      <c r="B262" s="311" t="s">
        <v>910</v>
      </c>
      <c r="C262" s="312" t="s">
        <v>911</v>
      </c>
      <c r="D262" s="313" t="s">
        <v>1323</v>
      </c>
      <c r="E262" s="313" t="s">
        <v>111</v>
      </c>
      <c r="F262" s="311">
        <v>0.2</v>
      </c>
      <c r="G262" s="312" t="s">
        <v>224</v>
      </c>
      <c r="H262" s="311"/>
      <c r="I262" s="312"/>
      <c r="J262" s="314" t="s">
        <v>1336</v>
      </c>
      <c r="K262" s="221"/>
      <c r="L262" s="221"/>
    </row>
    <row r="263" spans="1:12" ht="29.1" customHeight="1" x14ac:dyDescent="0.2">
      <c r="A263" s="310">
        <v>45292</v>
      </c>
      <c r="B263" s="311" t="s">
        <v>1097</v>
      </c>
      <c r="C263" s="312" t="s">
        <v>1098</v>
      </c>
      <c r="D263" s="313" t="s">
        <v>1323</v>
      </c>
      <c r="E263" s="313" t="s">
        <v>1326</v>
      </c>
      <c r="F263" s="311">
        <v>20</v>
      </c>
      <c r="G263" s="312" t="s">
        <v>224</v>
      </c>
      <c r="H263" s="311"/>
      <c r="I263" s="312"/>
      <c r="J263" s="314" t="s">
        <v>1336</v>
      </c>
      <c r="K263" s="221"/>
      <c r="L263" s="221"/>
    </row>
    <row r="264" spans="1:12" ht="29.1" customHeight="1" x14ac:dyDescent="0.2">
      <c r="A264" s="310">
        <v>45292</v>
      </c>
      <c r="B264" s="311" t="s">
        <v>1170</v>
      </c>
      <c r="C264" s="312" t="s">
        <v>1171</v>
      </c>
      <c r="D264" s="313" t="s">
        <v>1323</v>
      </c>
      <c r="E264" s="313" t="s">
        <v>1318</v>
      </c>
      <c r="F264" s="311">
        <v>0.27</v>
      </c>
      <c r="G264" s="312" t="s">
        <v>224</v>
      </c>
      <c r="H264" s="311"/>
      <c r="I264" s="312"/>
      <c r="J264" s="314" t="s">
        <v>1336</v>
      </c>
      <c r="K264" s="221"/>
      <c r="L264" s="221"/>
    </row>
    <row r="265" spans="1:12" ht="29.1" customHeight="1" x14ac:dyDescent="0.2">
      <c r="A265" s="310">
        <v>45292</v>
      </c>
      <c r="B265" s="311" t="s">
        <v>702</v>
      </c>
      <c r="C265" s="312" t="s">
        <v>703</v>
      </c>
      <c r="D265" s="313" t="s">
        <v>1323</v>
      </c>
      <c r="E265" s="313" t="s">
        <v>1318</v>
      </c>
      <c r="F265" s="311">
        <v>1.1599999999999999</v>
      </c>
      <c r="G265" s="312" t="s">
        <v>224</v>
      </c>
      <c r="H265" s="311"/>
      <c r="I265" s="312"/>
      <c r="J265" s="314" t="s">
        <v>1336</v>
      </c>
      <c r="K265" s="221"/>
      <c r="L265" s="221"/>
    </row>
    <row r="266" spans="1:12" ht="29.1" customHeight="1" x14ac:dyDescent="0.2">
      <c r="A266" s="310">
        <v>45292</v>
      </c>
      <c r="B266" s="311" t="s">
        <v>584</v>
      </c>
      <c r="C266" s="312" t="s">
        <v>585</v>
      </c>
      <c r="D266" s="313" t="s">
        <v>1323</v>
      </c>
      <c r="E266" s="313" t="s">
        <v>1318</v>
      </c>
      <c r="F266" s="311">
        <v>0.14000000000000001</v>
      </c>
      <c r="G266" s="312" t="s">
        <v>224</v>
      </c>
      <c r="H266" s="311"/>
      <c r="I266" s="312"/>
      <c r="J266" s="314" t="s">
        <v>1336</v>
      </c>
      <c r="K266" s="221"/>
      <c r="L266" s="221"/>
    </row>
    <row r="267" spans="1:12" ht="29.1" customHeight="1" x14ac:dyDescent="0.2">
      <c r="A267" s="310">
        <v>45292</v>
      </c>
      <c r="B267" s="311" t="s">
        <v>552</v>
      </c>
      <c r="C267" s="312" t="s">
        <v>553</v>
      </c>
      <c r="D267" s="313" t="s">
        <v>1323</v>
      </c>
      <c r="E267" s="313" t="s">
        <v>1318</v>
      </c>
      <c r="F267" s="311">
        <v>1.96</v>
      </c>
      <c r="G267" s="312" t="s">
        <v>224</v>
      </c>
      <c r="H267" s="311"/>
      <c r="I267" s="312"/>
      <c r="J267" s="314" t="s">
        <v>1336</v>
      </c>
      <c r="K267" s="221"/>
      <c r="L267" s="221"/>
    </row>
    <row r="268" spans="1:12" ht="29.1" customHeight="1" x14ac:dyDescent="0.2">
      <c r="A268" s="310">
        <v>45292</v>
      </c>
      <c r="B268" s="311" t="s">
        <v>942</v>
      </c>
      <c r="C268" s="312" t="s">
        <v>943</v>
      </c>
      <c r="D268" s="313" t="s">
        <v>1323</v>
      </c>
      <c r="E268" s="313" t="s">
        <v>1318</v>
      </c>
      <c r="F268" s="311">
        <v>0.43</v>
      </c>
      <c r="G268" s="312" t="s">
        <v>224</v>
      </c>
      <c r="H268" s="311"/>
      <c r="I268" s="312"/>
      <c r="J268" s="314" t="s">
        <v>1336</v>
      </c>
      <c r="K268" s="221"/>
      <c r="L268" s="221"/>
    </row>
    <row r="269" spans="1:12" ht="29.1" customHeight="1" x14ac:dyDescent="0.2">
      <c r="A269" s="310">
        <v>45292</v>
      </c>
      <c r="B269" s="311" t="s">
        <v>799</v>
      </c>
      <c r="C269" s="312" t="s">
        <v>800</v>
      </c>
      <c r="D269" s="313" t="s">
        <v>1323</v>
      </c>
      <c r="E269" s="313" t="s">
        <v>1318</v>
      </c>
      <c r="F269" s="311">
        <v>0.83</v>
      </c>
      <c r="G269" s="312" t="s">
        <v>224</v>
      </c>
      <c r="H269" s="311"/>
      <c r="I269" s="312"/>
      <c r="J269" s="314" t="s">
        <v>1336</v>
      </c>
      <c r="K269" s="221"/>
      <c r="L269" s="221"/>
    </row>
    <row r="270" spans="1:12" ht="29.1" customHeight="1" x14ac:dyDescent="0.2">
      <c r="A270" s="310">
        <v>45292</v>
      </c>
      <c r="B270" s="311" t="s">
        <v>792</v>
      </c>
      <c r="C270" s="312" t="s">
        <v>793</v>
      </c>
      <c r="D270" s="313" t="s">
        <v>1323</v>
      </c>
      <c r="E270" s="313" t="s">
        <v>1318</v>
      </c>
      <c r="F270" s="311">
        <v>0.13</v>
      </c>
      <c r="G270" s="312" t="s">
        <v>224</v>
      </c>
      <c r="H270" s="311"/>
      <c r="I270" s="312"/>
      <c r="J270" s="314" t="s">
        <v>1336</v>
      </c>
      <c r="K270" s="221"/>
      <c r="L270" s="221"/>
    </row>
    <row r="271" spans="1:12" ht="29.1" customHeight="1" x14ac:dyDescent="0.2">
      <c r="A271" s="310">
        <v>45292</v>
      </c>
      <c r="B271" s="311" t="s">
        <v>801</v>
      </c>
      <c r="C271" s="312" t="s">
        <v>802</v>
      </c>
      <c r="D271" s="313" t="s">
        <v>1323</v>
      </c>
      <c r="E271" s="313" t="s">
        <v>1318</v>
      </c>
      <c r="F271" s="311">
        <v>3.2000000000000001E-2</v>
      </c>
      <c r="G271" s="312" t="s">
        <v>224</v>
      </c>
      <c r="H271" s="311"/>
      <c r="I271" s="312"/>
      <c r="J271" s="314" t="s">
        <v>1336</v>
      </c>
      <c r="K271" s="221"/>
      <c r="L271" s="221"/>
    </row>
    <row r="272" spans="1:12" ht="29.1" customHeight="1" x14ac:dyDescent="0.2">
      <c r="A272" s="310">
        <v>45292</v>
      </c>
      <c r="B272" s="311" t="s">
        <v>587</v>
      </c>
      <c r="C272" s="312" t="s">
        <v>588</v>
      </c>
      <c r="D272" s="313" t="s">
        <v>1323</v>
      </c>
      <c r="E272" s="313" t="s">
        <v>1318</v>
      </c>
      <c r="F272" s="311">
        <v>0.1</v>
      </c>
      <c r="G272" s="312" t="s">
        <v>224</v>
      </c>
      <c r="H272" s="311"/>
      <c r="I272" s="312"/>
      <c r="J272" s="314" t="s">
        <v>1336</v>
      </c>
      <c r="K272" s="221"/>
      <c r="L272" s="221"/>
    </row>
    <row r="273" spans="1:12" ht="29.1" customHeight="1" x14ac:dyDescent="0.2">
      <c r="A273" s="310">
        <v>45292</v>
      </c>
      <c r="B273" s="311" t="s">
        <v>324</v>
      </c>
      <c r="C273" s="312" t="s">
        <v>325</v>
      </c>
      <c r="D273" s="313" t="s">
        <v>1323</v>
      </c>
      <c r="E273" s="313" t="s">
        <v>1318</v>
      </c>
      <c r="F273" s="311">
        <v>0.04</v>
      </c>
      <c r="G273" s="312" t="s">
        <v>224</v>
      </c>
      <c r="H273" s="311"/>
      <c r="I273" s="312"/>
      <c r="J273" s="314" t="s">
        <v>1336</v>
      </c>
      <c r="K273" s="221"/>
      <c r="L273" s="221"/>
    </row>
    <row r="274" spans="1:12" ht="29.1" customHeight="1" x14ac:dyDescent="0.2">
      <c r="A274" s="310">
        <v>45292</v>
      </c>
      <c r="B274" s="311" t="s">
        <v>285</v>
      </c>
      <c r="C274" s="312" t="s">
        <v>286</v>
      </c>
      <c r="D274" s="313" t="s">
        <v>1323</v>
      </c>
      <c r="E274" s="313" t="s">
        <v>1318</v>
      </c>
      <c r="F274" s="311">
        <v>8.9999999999999993E-3</v>
      </c>
      <c r="G274" s="312" t="s">
        <v>224</v>
      </c>
      <c r="H274" s="311"/>
      <c r="I274" s="312"/>
      <c r="J274" s="314" t="s">
        <v>1336</v>
      </c>
      <c r="K274" s="221"/>
      <c r="L274" s="221"/>
    </row>
    <row r="275" spans="1:12" ht="29.1" customHeight="1" x14ac:dyDescent="0.2">
      <c r="A275" s="310">
        <v>45292</v>
      </c>
      <c r="B275" s="311" t="s">
        <v>1070</v>
      </c>
      <c r="C275" s="312" t="s">
        <v>1071</v>
      </c>
      <c r="D275" s="313" t="s">
        <v>1323</v>
      </c>
      <c r="E275" s="313" t="s">
        <v>1318</v>
      </c>
      <c r="F275" s="311">
        <v>7.69</v>
      </c>
      <c r="G275" s="312" t="s">
        <v>224</v>
      </c>
      <c r="H275" s="311"/>
      <c r="I275" s="312"/>
      <c r="J275" s="314" t="s">
        <v>1336</v>
      </c>
      <c r="K275" s="221"/>
      <c r="L275" s="221"/>
    </row>
    <row r="276" spans="1:12" ht="29.1" customHeight="1" x14ac:dyDescent="0.2">
      <c r="A276" s="310">
        <v>45292</v>
      </c>
      <c r="B276" s="311" t="s">
        <v>652</v>
      </c>
      <c r="C276" s="312" t="s">
        <v>653</v>
      </c>
      <c r="D276" s="313" t="s">
        <v>1323</v>
      </c>
      <c r="E276" s="313" t="s">
        <v>1318</v>
      </c>
      <c r="F276" s="311">
        <v>5.3E-3</v>
      </c>
      <c r="G276" s="312" t="s">
        <v>224</v>
      </c>
      <c r="H276" s="311"/>
      <c r="I276" s="312"/>
      <c r="J276" s="314" t="s">
        <v>1336</v>
      </c>
      <c r="K276" s="221"/>
      <c r="L276" s="221"/>
    </row>
    <row r="277" spans="1:12" ht="29.1" customHeight="1" x14ac:dyDescent="0.2">
      <c r="A277" s="310">
        <v>45292</v>
      </c>
      <c r="B277" s="311" t="s">
        <v>650</v>
      </c>
      <c r="C277" s="312" t="s">
        <v>651</v>
      </c>
      <c r="D277" s="313" t="s">
        <v>1323</v>
      </c>
      <c r="E277" s="313" t="s">
        <v>1318</v>
      </c>
      <c r="F277" s="311">
        <v>4.7999999999999996E-3</v>
      </c>
      <c r="G277" s="312" t="s">
        <v>224</v>
      </c>
      <c r="H277" s="311"/>
      <c r="I277" s="312"/>
      <c r="J277" s="314" t="s">
        <v>1336</v>
      </c>
      <c r="K277" s="221"/>
      <c r="L277" s="221"/>
    </row>
    <row r="278" spans="1:12" ht="29.1" customHeight="1" x14ac:dyDescent="0.2">
      <c r="A278" s="310">
        <v>45292</v>
      </c>
      <c r="B278" s="311" t="s">
        <v>648</v>
      </c>
      <c r="C278" s="312" t="s">
        <v>649</v>
      </c>
      <c r="D278" s="313" t="s">
        <v>1323</v>
      </c>
      <c r="E278" s="313" t="s">
        <v>1318</v>
      </c>
      <c r="F278" s="311">
        <v>4.7999999999999996E-3</v>
      </c>
      <c r="G278" s="312" t="s">
        <v>224</v>
      </c>
      <c r="H278" s="311"/>
      <c r="I278" s="312"/>
      <c r="J278" s="314" t="s">
        <v>1336</v>
      </c>
      <c r="K278" s="221"/>
      <c r="L278" s="221"/>
    </row>
    <row r="279" spans="1:12" ht="29.1" customHeight="1" x14ac:dyDescent="0.2">
      <c r="A279" s="310">
        <v>45292</v>
      </c>
      <c r="B279" s="311" t="s">
        <v>372</v>
      </c>
      <c r="C279" s="312" t="s">
        <v>373</v>
      </c>
      <c r="D279" s="313" t="s">
        <v>1323</v>
      </c>
      <c r="E279" s="313" t="s">
        <v>1318</v>
      </c>
      <c r="F279" s="311">
        <v>4.1999999999999997E-3</v>
      </c>
      <c r="G279" s="312" t="s">
        <v>224</v>
      </c>
      <c r="H279" s="311"/>
      <c r="I279" s="312"/>
      <c r="J279" s="314" t="s">
        <v>1336</v>
      </c>
      <c r="K279" s="221"/>
      <c r="L279" s="221"/>
    </row>
    <row r="280" spans="1:12" ht="29.1" customHeight="1" x14ac:dyDescent="0.2">
      <c r="A280" s="310">
        <v>45292</v>
      </c>
      <c r="B280" s="311" t="s">
        <v>1149</v>
      </c>
      <c r="C280" s="312" t="s">
        <v>1150</v>
      </c>
      <c r="D280" s="313" t="s">
        <v>1323</v>
      </c>
      <c r="E280" s="313" t="s">
        <v>1318</v>
      </c>
      <c r="F280" s="311">
        <v>2.3E-3</v>
      </c>
      <c r="G280" s="312" t="s">
        <v>224</v>
      </c>
      <c r="H280" s="311"/>
      <c r="I280" s="312"/>
      <c r="J280" s="314" t="s">
        <v>1336</v>
      </c>
      <c r="K280" s="221"/>
      <c r="L280" s="221"/>
    </row>
    <row r="281" spans="1:12" ht="29.1" customHeight="1" x14ac:dyDescent="0.2">
      <c r="A281" s="310">
        <v>45292</v>
      </c>
      <c r="B281" s="311" t="s">
        <v>1145</v>
      </c>
      <c r="C281" s="312" t="s">
        <v>1146</v>
      </c>
      <c r="D281" s="313" t="s">
        <v>1323</v>
      </c>
      <c r="E281" s="313" t="s">
        <v>1318</v>
      </c>
      <c r="F281" s="311">
        <v>0.77</v>
      </c>
      <c r="G281" s="312" t="s">
        <v>224</v>
      </c>
      <c r="H281" s="311"/>
      <c r="I281" s="312"/>
      <c r="J281" s="314" t="s">
        <v>1336</v>
      </c>
      <c r="K281" s="221"/>
      <c r="L281" s="221"/>
    </row>
    <row r="282" spans="1:12" ht="29.1" customHeight="1" x14ac:dyDescent="0.2">
      <c r="A282" s="310">
        <v>45292</v>
      </c>
      <c r="B282" s="311" t="s">
        <v>277</v>
      </c>
      <c r="C282" s="312" t="s">
        <v>278</v>
      </c>
      <c r="D282" s="313" t="s">
        <v>1323</v>
      </c>
      <c r="E282" s="313" t="s">
        <v>1318</v>
      </c>
      <c r="F282" s="311">
        <v>0.23</v>
      </c>
      <c r="G282" s="312" t="s">
        <v>224</v>
      </c>
      <c r="H282" s="311"/>
      <c r="I282" s="312"/>
      <c r="J282" s="314" t="s">
        <v>1336</v>
      </c>
      <c r="K282" s="221"/>
      <c r="L282" s="221"/>
    </row>
    <row r="283" spans="1:12" ht="29.1" customHeight="1" x14ac:dyDescent="0.2">
      <c r="A283" s="310">
        <v>45292</v>
      </c>
      <c r="B283" s="311" t="s">
        <v>734</v>
      </c>
      <c r="C283" s="312" t="s">
        <v>735</v>
      </c>
      <c r="D283" s="313" t="s">
        <v>1323</v>
      </c>
      <c r="E283" s="313" t="s">
        <v>1318</v>
      </c>
      <c r="F283" s="311">
        <v>3.2000000000000001E-2</v>
      </c>
      <c r="G283" s="312" t="s">
        <v>224</v>
      </c>
      <c r="H283" s="311"/>
      <c r="I283" s="312"/>
      <c r="J283" s="314" t="s">
        <v>1336</v>
      </c>
      <c r="K283" s="221"/>
      <c r="L283" s="221"/>
    </row>
    <row r="284" spans="1:12" ht="29.1" customHeight="1" x14ac:dyDescent="0.2">
      <c r="A284" s="310">
        <v>45292</v>
      </c>
      <c r="B284" s="311" t="s">
        <v>548</v>
      </c>
      <c r="C284" s="312" t="s">
        <v>549</v>
      </c>
      <c r="D284" s="313" t="s">
        <v>1323</v>
      </c>
      <c r="E284" s="313" t="s">
        <v>1318</v>
      </c>
      <c r="F284" s="311">
        <v>2.7</v>
      </c>
      <c r="G284" s="312" t="s">
        <v>224</v>
      </c>
      <c r="H284" s="311"/>
      <c r="I284" s="312"/>
      <c r="J284" s="314" t="s">
        <v>1336</v>
      </c>
      <c r="K284" s="221"/>
      <c r="L284" s="221"/>
    </row>
    <row r="285" spans="1:12" ht="29.1" customHeight="1" x14ac:dyDescent="0.2">
      <c r="A285" s="310">
        <v>45292</v>
      </c>
      <c r="B285" s="311" t="s">
        <v>589</v>
      </c>
      <c r="C285" s="312" t="s">
        <v>1340</v>
      </c>
      <c r="D285" s="313" t="s">
        <v>1323</v>
      </c>
      <c r="E285" s="313" t="s">
        <v>1318</v>
      </c>
      <c r="F285" s="311">
        <v>0.1</v>
      </c>
      <c r="G285" s="312" t="s">
        <v>224</v>
      </c>
      <c r="H285" s="311"/>
      <c r="I285" s="312"/>
      <c r="J285" s="314" t="s">
        <v>1336</v>
      </c>
      <c r="K285" s="221"/>
      <c r="L285" s="221"/>
    </row>
    <row r="286" spans="1:12" ht="29.1" customHeight="1" x14ac:dyDescent="0.2">
      <c r="A286" s="310">
        <v>45292</v>
      </c>
      <c r="B286" s="311" t="s">
        <v>862</v>
      </c>
      <c r="C286" s="312" t="s">
        <v>863</v>
      </c>
      <c r="D286" s="313" t="s">
        <v>1323</v>
      </c>
      <c r="E286" s="313" t="s">
        <v>1318</v>
      </c>
      <c r="F286" s="311">
        <v>2E-3</v>
      </c>
      <c r="G286" s="312" t="s">
        <v>224</v>
      </c>
      <c r="H286" s="311"/>
      <c r="I286" s="312"/>
      <c r="J286" s="314" t="s">
        <v>1336</v>
      </c>
      <c r="K286" s="221"/>
      <c r="L286" s="221"/>
    </row>
    <row r="287" spans="1:12" ht="29.1" customHeight="1" x14ac:dyDescent="0.2">
      <c r="A287" s="310">
        <v>45292</v>
      </c>
      <c r="B287" s="311" t="s">
        <v>1341</v>
      </c>
      <c r="C287" s="312" t="s">
        <v>959</v>
      </c>
      <c r="D287" s="313" t="s">
        <v>1323</v>
      </c>
      <c r="E287" s="313" t="s">
        <v>1318</v>
      </c>
      <c r="F287" s="311">
        <v>0.13</v>
      </c>
      <c r="G287" s="312" t="s">
        <v>224</v>
      </c>
      <c r="H287" s="311"/>
      <c r="I287" s="312"/>
      <c r="J287" s="314" t="s">
        <v>1336</v>
      </c>
      <c r="K287" s="221"/>
      <c r="L287" s="221"/>
    </row>
    <row r="288" spans="1:12" ht="29.1" customHeight="1" x14ac:dyDescent="0.2">
      <c r="A288" s="310">
        <v>45292</v>
      </c>
      <c r="B288" s="311" t="s">
        <v>1313</v>
      </c>
      <c r="C288" s="312" t="s">
        <v>1313</v>
      </c>
      <c r="D288" s="313" t="s">
        <v>1342</v>
      </c>
      <c r="E288" s="313"/>
      <c r="F288" s="311"/>
      <c r="G288" s="312"/>
      <c r="H288" s="311"/>
      <c r="I288" s="312"/>
      <c r="J288" s="315" t="s">
        <v>1343</v>
      </c>
      <c r="K288" s="221"/>
      <c r="L288" s="221"/>
    </row>
    <row r="289" spans="1:12" ht="29.1" customHeight="1" x14ac:dyDescent="0.2">
      <c r="A289" s="310">
        <v>45292</v>
      </c>
      <c r="B289" s="311" t="s">
        <v>1212</v>
      </c>
      <c r="C289" s="312" t="s">
        <v>1213</v>
      </c>
      <c r="D289" s="313" t="s">
        <v>1323</v>
      </c>
      <c r="E289" s="313" t="s">
        <v>1318</v>
      </c>
      <c r="F289" s="311">
        <v>1.4999999999999999E-2</v>
      </c>
      <c r="G289" s="312" t="s">
        <v>224</v>
      </c>
      <c r="H289" s="311"/>
      <c r="I289" s="312"/>
      <c r="J289" s="314" t="s">
        <v>1344</v>
      </c>
      <c r="K289" s="221"/>
      <c r="L289" s="221"/>
    </row>
    <row r="290" spans="1:12" ht="29.1" customHeight="1" x14ac:dyDescent="0.2">
      <c r="A290" s="310">
        <v>45292</v>
      </c>
      <c r="B290" s="311" t="s">
        <v>1089</v>
      </c>
      <c r="C290" s="312" t="s">
        <v>1090</v>
      </c>
      <c r="D290" s="313" t="s">
        <v>1323</v>
      </c>
      <c r="E290" s="313" t="s">
        <v>1318</v>
      </c>
      <c r="F290" s="311">
        <v>0.16</v>
      </c>
      <c r="G290" s="312" t="s">
        <v>224</v>
      </c>
      <c r="H290" s="311"/>
      <c r="I290" s="312"/>
      <c r="J290" s="314" t="s">
        <v>1344</v>
      </c>
      <c r="K290" s="221"/>
      <c r="L290" s="221"/>
    </row>
    <row r="291" spans="1:12" ht="29.1" customHeight="1" x14ac:dyDescent="0.2">
      <c r="A291" s="310">
        <v>45292</v>
      </c>
      <c r="B291" s="311" t="s">
        <v>298</v>
      </c>
      <c r="C291" s="312" t="s">
        <v>299</v>
      </c>
      <c r="D291" s="313" t="s">
        <v>1323</v>
      </c>
      <c r="E291" s="313" t="s">
        <v>1318</v>
      </c>
      <c r="F291" s="311">
        <v>0.32</v>
      </c>
      <c r="G291" s="312" t="s">
        <v>224</v>
      </c>
      <c r="H291" s="311"/>
      <c r="I291" s="312"/>
      <c r="J291" s="314" t="s">
        <v>1344</v>
      </c>
      <c r="K291" s="221"/>
      <c r="L291" s="221"/>
    </row>
    <row r="292" spans="1:12" ht="29.1" customHeight="1" x14ac:dyDescent="0.2">
      <c r="A292" s="310">
        <v>45292</v>
      </c>
      <c r="B292" s="311" t="s">
        <v>884</v>
      </c>
      <c r="C292" s="312" t="s">
        <v>885</v>
      </c>
      <c r="D292" s="313" t="s">
        <v>1323</v>
      </c>
      <c r="E292" s="313" t="s">
        <v>1318</v>
      </c>
      <c r="F292" s="311">
        <v>2.5000000000000001E-2</v>
      </c>
      <c r="G292" s="312" t="s">
        <v>224</v>
      </c>
      <c r="H292" s="311"/>
      <c r="I292" s="312"/>
      <c r="J292" s="314" t="s">
        <v>1344</v>
      </c>
      <c r="K292" s="221"/>
      <c r="L292" s="221"/>
    </row>
    <row r="293" spans="1:12" ht="29.1" customHeight="1" x14ac:dyDescent="0.2">
      <c r="A293" s="310">
        <v>45292</v>
      </c>
      <c r="B293" s="311" t="s">
        <v>867</v>
      </c>
      <c r="C293" s="312" t="s">
        <v>868</v>
      </c>
      <c r="D293" s="313" t="s">
        <v>1323</v>
      </c>
      <c r="E293" s="313" t="s">
        <v>1318</v>
      </c>
      <c r="F293" s="311">
        <v>1.2999999999999999E-3</v>
      </c>
      <c r="G293" s="312" t="s">
        <v>224</v>
      </c>
      <c r="H293" s="311"/>
      <c r="I293" s="312"/>
      <c r="J293" s="314" t="s">
        <v>1344</v>
      </c>
      <c r="K293" s="221"/>
      <c r="L293" s="221"/>
    </row>
    <row r="294" spans="1:12" ht="29.1" customHeight="1" x14ac:dyDescent="0.2">
      <c r="A294" s="310">
        <v>45292</v>
      </c>
      <c r="B294" s="311" t="s">
        <v>697</v>
      </c>
      <c r="C294" s="312" t="s">
        <v>698</v>
      </c>
      <c r="D294" s="313" t="s">
        <v>1323</v>
      </c>
      <c r="E294" s="313" t="s">
        <v>111</v>
      </c>
      <c r="F294" s="311">
        <v>16</v>
      </c>
      <c r="G294" s="312" t="s">
        <v>233</v>
      </c>
      <c r="H294" s="311"/>
      <c r="I294" s="312"/>
      <c r="J294" s="314" t="s">
        <v>1344</v>
      </c>
      <c r="K294" s="221"/>
      <c r="L294" s="221"/>
    </row>
    <row r="295" spans="1:12" ht="29.1" customHeight="1" x14ac:dyDescent="0.2">
      <c r="A295" s="310">
        <v>45292</v>
      </c>
      <c r="B295" s="311" t="s">
        <v>619</v>
      </c>
      <c r="C295" s="312" t="s">
        <v>620</v>
      </c>
      <c r="D295" s="313" t="s">
        <v>1323</v>
      </c>
      <c r="E295" s="313" t="s">
        <v>1318</v>
      </c>
      <c r="F295" s="311">
        <v>0.77</v>
      </c>
      <c r="G295" s="312" t="s">
        <v>224</v>
      </c>
      <c r="H295" s="311"/>
      <c r="I295" s="312"/>
      <c r="J295" s="314" t="s">
        <v>1344</v>
      </c>
      <c r="K295" s="221"/>
      <c r="L295" s="221"/>
    </row>
    <row r="296" spans="1:12" ht="29.1" customHeight="1" x14ac:dyDescent="0.2">
      <c r="A296" s="310">
        <v>45292</v>
      </c>
      <c r="B296" s="311" t="s">
        <v>617</v>
      </c>
      <c r="C296" s="312" t="s">
        <v>618</v>
      </c>
      <c r="D296" s="313" t="s">
        <v>1323</v>
      </c>
      <c r="E296" s="313" t="s">
        <v>1318</v>
      </c>
      <c r="F296" s="311">
        <v>0.02</v>
      </c>
      <c r="G296" s="312" t="s">
        <v>224</v>
      </c>
      <c r="H296" s="311"/>
      <c r="I296" s="312"/>
      <c r="J296" s="314" t="s">
        <v>1344</v>
      </c>
      <c r="K296" s="221"/>
      <c r="L296" s="221"/>
    </row>
    <row r="297" spans="1:12" ht="29.1" customHeight="1" x14ac:dyDescent="0.2">
      <c r="A297" s="310">
        <v>45292</v>
      </c>
      <c r="B297" s="311" t="s">
        <v>289</v>
      </c>
      <c r="C297" s="312" t="s">
        <v>290</v>
      </c>
      <c r="D297" s="313" t="s">
        <v>1323</v>
      </c>
      <c r="E297" s="313" t="s">
        <v>1318</v>
      </c>
      <c r="F297" s="311">
        <v>3.6999999999999998E-2</v>
      </c>
      <c r="G297" s="312" t="s">
        <v>224</v>
      </c>
      <c r="H297" s="311"/>
      <c r="I297" s="312"/>
      <c r="J297" s="314" t="s">
        <v>1344</v>
      </c>
      <c r="K297" s="221"/>
      <c r="L297" s="221"/>
    </row>
    <row r="298" spans="1:12" ht="29.1" customHeight="1" x14ac:dyDescent="0.2">
      <c r="A298" s="310">
        <v>45292</v>
      </c>
      <c r="B298" s="311" t="s">
        <v>270</v>
      </c>
      <c r="C298" s="312" t="s">
        <v>1345</v>
      </c>
      <c r="D298" s="313" t="s">
        <v>1323</v>
      </c>
      <c r="E298" s="313" t="s">
        <v>1327</v>
      </c>
      <c r="F298" s="311">
        <v>1</v>
      </c>
      <c r="G298" s="312" t="s">
        <v>236</v>
      </c>
      <c r="H298" s="311"/>
      <c r="I298" s="312"/>
      <c r="J298" s="314" t="s">
        <v>1344</v>
      </c>
      <c r="K298" s="221"/>
      <c r="L298" s="221"/>
    </row>
    <row r="299" spans="1:12" ht="29.1" customHeight="1" x14ac:dyDescent="0.2">
      <c r="A299" s="310">
        <v>45292</v>
      </c>
      <c r="B299" s="311" t="s">
        <v>869</v>
      </c>
      <c r="C299" s="312" t="s">
        <v>870</v>
      </c>
      <c r="D299" s="313" t="s">
        <v>1323</v>
      </c>
      <c r="E299" s="313" t="s">
        <v>1318</v>
      </c>
      <c r="F299" s="311">
        <v>2.9E-4</v>
      </c>
      <c r="G299" s="312" t="s">
        <v>224</v>
      </c>
      <c r="H299" s="311"/>
      <c r="I299" s="312"/>
      <c r="J299" s="314" t="s">
        <v>1344</v>
      </c>
      <c r="K299" s="221"/>
      <c r="L299" s="221"/>
    </row>
    <row r="300" spans="1:12" ht="29.1" customHeight="1" x14ac:dyDescent="0.2">
      <c r="A300" s="310">
        <v>45292</v>
      </c>
      <c r="B300" s="311" t="s">
        <v>1153</v>
      </c>
      <c r="C300" s="312" t="s">
        <v>1346</v>
      </c>
      <c r="D300" s="313" t="s">
        <v>1323</v>
      </c>
      <c r="E300" s="313" t="s">
        <v>111</v>
      </c>
      <c r="F300" s="311">
        <v>0.1</v>
      </c>
      <c r="G300" s="312" t="s">
        <v>233</v>
      </c>
      <c r="H300" s="311"/>
      <c r="I300" s="312"/>
      <c r="J300" s="314" t="s">
        <v>1344</v>
      </c>
      <c r="K300" s="221"/>
      <c r="L300" s="221"/>
    </row>
    <row r="301" spans="1:12" ht="29.1" customHeight="1" x14ac:dyDescent="0.2">
      <c r="A301" s="310">
        <v>45292</v>
      </c>
      <c r="B301" s="311" t="s">
        <v>688</v>
      </c>
      <c r="C301" s="312" t="s">
        <v>689</v>
      </c>
      <c r="D301" s="313" t="s">
        <v>1323</v>
      </c>
      <c r="E301" s="313" t="s">
        <v>1318</v>
      </c>
      <c r="F301" s="311">
        <v>5.2999999999999998E-4</v>
      </c>
      <c r="G301" s="312" t="s">
        <v>224</v>
      </c>
      <c r="H301" s="311"/>
      <c r="I301" s="312"/>
      <c r="J301" s="314" t="s">
        <v>1344</v>
      </c>
      <c r="K301" s="221"/>
      <c r="L301" s="221"/>
    </row>
    <row r="302" spans="1:12" ht="29.1" customHeight="1" x14ac:dyDescent="0.2">
      <c r="A302" s="310">
        <v>45292</v>
      </c>
      <c r="B302" s="311" t="s">
        <v>632</v>
      </c>
      <c r="C302" s="312" t="s">
        <v>633</v>
      </c>
      <c r="D302" s="313" t="s">
        <v>1323</v>
      </c>
      <c r="E302" s="313" t="s">
        <v>1318</v>
      </c>
      <c r="F302" s="311">
        <v>2.7000000000000001E-3</v>
      </c>
      <c r="G302" s="312" t="s">
        <v>224</v>
      </c>
      <c r="H302" s="311"/>
      <c r="I302" s="312"/>
      <c r="J302" s="314" t="s">
        <v>1344</v>
      </c>
      <c r="K302" s="221"/>
      <c r="L302" s="221"/>
    </row>
    <row r="303" spans="1:12" ht="29.1" customHeight="1" x14ac:dyDescent="0.2">
      <c r="A303" s="310">
        <v>45292</v>
      </c>
      <c r="B303" s="311" t="s">
        <v>463</v>
      </c>
      <c r="C303" s="312" t="s">
        <v>464</v>
      </c>
      <c r="D303" s="313" t="s">
        <v>1323</v>
      </c>
      <c r="E303" s="313" t="s">
        <v>1318</v>
      </c>
      <c r="F303" s="311">
        <v>0.32</v>
      </c>
      <c r="G303" s="312" t="s">
        <v>224</v>
      </c>
      <c r="H303" s="311"/>
      <c r="I303" s="312"/>
      <c r="J303" s="314" t="s">
        <v>1344</v>
      </c>
      <c r="K303" s="221"/>
      <c r="L303" s="221"/>
    </row>
    <row r="304" spans="1:12" ht="29.1" customHeight="1" x14ac:dyDescent="0.2">
      <c r="A304" s="310">
        <v>45292</v>
      </c>
      <c r="B304" s="311" t="s">
        <v>427</v>
      </c>
      <c r="C304" s="312" t="s">
        <v>428</v>
      </c>
      <c r="D304" s="313" t="s">
        <v>1323</v>
      </c>
      <c r="E304" s="313" t="s">
        <v>1318</v>
      </c>
      <c r="F304" s="311">
        <v>15.15</v>
      </c>
      <c r="G304" s="312" t="s">
        <v>224</v>
      </c>
      <c r="H304" s="311"/>
      <c r="I304" s="312"/>
      <c r="J304" s="314" t="s">
        <v>1344</v>
      </c>
      <c r="K304" s="221"/>
      <c r="L304" s="221"/>
    </row>
    <row r="305" spans="1:12" ht="29.1" customHeight="1" x14ac:dyDescent="0.2">
      <c r="A305" s="310">
        <v>45292</v>
      </c>
      <c r="B305" s="311" t="s">
        <v>296</v>
      </c>
      <c r="C305" s="312" t="s">
        <v>297</v>
      </c>
      <c r="D305" s="313" t="s">
        <v>1323</v>
      </c>
      <c r="E305" s="313" t="s">
        <v>1318</v>
      </c>
      <c r="F305" s="311">
        <v>0.25</v>
      </c>
      <c r="G305" s="312" t="s">
        <v>224</v>
      </c>
      <c r="H305" s="311"/>
      <c r="I305" s="312"/>
      <c r="J305" s="314" t="s">
        <v>1344</v>
      </c>
      <c r="K305" s="221"/>
      <c r="L305" s="221"/>
    </row>
    <row r="306" spans="1:12" ht="29.1" customHeight="1" x14ac:dyDescent="0.2">
      <c r="A306" s="310">
        <v>45292</v>
      </c>
      <c r="B306" s="311" t="s">
        <v>287</v>
      </c>
      <c r="C306" s="312" t="s">
        <v>288</v>
      </c>
      <c r="D306" s="313" t="s">
        <v>1323</v>
      </c>
      <c r="E306" s="313" t="s">
        <v>1318</v>
      </c>
      <c r="F306" s="311">
        <v>1.6999999999999999E-3</v>
      </c>
      <c r="G306" s="312" t="s">
        <v>224</v>
      </c>
      <c r="H306" s="311"/>
      <c r="I306" s="312"/>
      <c r="J306" s="314" t="s">
        <v>1344</v>
      </c>
      <c r="K306" s="221"/>
      <c r="L306" s="221"/>
    </row>
    <row r="307" spans="1:12" ht="42" customHeight="1" x14ac:dyDescent="0.2">
      <c r="A307" s="317">
        <v>44896</v>
      </c>
      <c r="B307" s="318" t="s">
        <v>864</v>
      </c>
      <c r="C307" s="319" t="s">
        <v>865</v>
      </c>
      <c r="D307" s="320" t="s">
        <v>1347</v>
      </c>
      <c r="E307" s="320" t="s">
        <v>1348</v>
      </c>
      <c r="F307" s="318" t="s">
        <v>1349</v>
      </c>
      <c r="G307" s="319"/>
      <c r="H307" s="318" t="s">
        <v>1350</v>
      </c>
      <c r="I307" s="319"/>
      <c r="J307" s="321" t="s">
        <v>1351</v>
      </c>
      <c r="K307" s="221"/>
      <c r="L307" s="221"/>
    </row>
    <row r="308" spans="1:12" ht="42" customHeight="1" x14ac:dyDescent="0.2">
      <c r="A308" s="317">
        <v>44896</v>
      </c>
      <c r="B308" s="318" t="s">
        <v>214</v>
      </c>
      <c r="C308" s="319" t="s">
        <v>1352</v>
      </c>
      <c r="D308" s="320" t="s">
        <v>1353</v>
      </c>
      <c r="E308" s="320" t="s">
        <v>1354</v>
      </c>
      <c r="F308" s="318" t="s">
        <v>1355</v>
      </c>
      <c r="G308" s="319"/>
      <c r="H308" s="318" t="s">
        <v>1355</v>
      </c>
      <c r="I308" s="319"/>
      <c r="J308" s="321" t="s">
        <v>1356</v>
      </c>
      <c r="K308" s="221"/>
      <c r="L308" s="221"/>
    </row>
    <row r="309" spans="1:12" ht="42" customHeight="1" x14ac:dyDescent="0.2">
      <c r="A309" s="317">
        <v>44896</v>
      </c>
      <c r="B309" s="318" t="s">
        <v>138</v>
      </c>
      <c r="C309" s="319" t="s">
        <v>137</v>
      </c>
      <c r="D309" s="320" t="s">
        <v>1357</v>
      </c>
      <c r="E309" s="320" t="s">
        <v>1326</v>
      </c>
      <c r="F309" s="318">
        <v>700</v>
      </c>
      <c r="G309" s="319" t="s">
        <v>225</v>
      </c>
      <c r="H309" s="318">
        <v>800</v>
      </c>
      <c r="I309" s="319" t="s">
        <v>1358</v>
      </c>
      <c r="J309" s="322" t="s">
        <v>1359</v>
      </c>
      <c r="K309" s="221"/>
      <c r="L309" s="221"/>
    </row>
    <row r="310" spans="1:12" ht="42" customHeight="1" x14ac:dyDescent="0.2">
      <c r="A310" s="317">
        <v>44896</v>
      </c>
      <c r="B310" s="318" t="s">
        <v>262</v>
      </c>
      <c r="C310" s="319" t="s">
        <v>263</v>
      </c>
      <c r="D310" s="320" t="s">
        <v>1323</v>
      </c>
      <c r="E310" s="320" t="s">
        <v>1318</v>
      </c>
      <c r="F310" s="318">
        <v>0.77</v>
      </c>
      <c r="G310" s="319" t="s">
        <v>226</v>
      </c>
      <c r="H310" s="318"/>
      <c r="I310" s="319"/>
      <c r="J310" s="321" t="s">
        <v>1360</v>
      </c>
      <c r="K310" s="221"/>
      <c r="L310" s="221"/>
    </row>
    <row r="311" spans="1:12" ht="42" customHeight="1" x14ac:dyDescent="0.2">
      <c r="A311" s="317">
        <v>44896</v>
      </c>
      <c r="B311" s="318" t="s">
        <v>146</v>
      </c>
      <c r="C311" s="319" t="s">
        <v>145</v>
      </c>
      <c r="D311" s="320" t="s">
        <v>1357</v>
      </c>
      <c r="E311" s="320" t="s">
        <v>111</v>
      </c>
      <c r="F311" s="318">
        <v>150</v>
      </c>
      <c r="G311" s="319" t="s">
        <v>225</v>
      </c>
      <c r="H311" s="318">
        <v>100</v>
      </c>
      <c r="I311" s="319" t="s">
        <v>1361</v>
      </c>
      <c r="J311" s="322" t="s">
        <v>1362</v>
      </c>
      <c r="K311" s="221"/>
      <c r="L311" s="221"/>
    </row>
    <row r="312" spans="1:12" ht="42" customHeight="1" x14ac:dyDescent="0.2">
      <c r="A312" s="317">
        <v>44896</v>
      </c>
      <c r="B312" s="318" t="s">
        <v>1037</v>
      </c>
      <c r="C312" s="319" t="s">
        <v>1038</v>
      </c>
      <c r="D312" s="320" t="s">
        <v>1357</v>
      </c>
      <c r="E312" s="320" t="s">
        <v>1327</v>
      </c>
      <c r="F312" s="318">
        <v>200</v>
      </c>
      <c r="G312" s="319" t="s">
        <v>236</v>
      </c>
      <c r="H312" s="318">
        <v>1000</v>
      </c>
      <c r="I312" s="319" t="s">
        <v>236</v>
      </c>
      <c r="J312" s="323" t="s">
        <v>1363</v>
      </c>
      <c r="K312" s="221"/>
      <c r="L312" s="221"/>
    </row>
    <row r="313" spans="1:12" ht="42" customHeight="1" x14ac:dyDescent="0.2">
      <c r="A313" s="317">
        <v>44896</v>
      </c>
      <c r="B313" s="318" t="s">
        <v>1037</v>
      </c>
      <c r="C313" s="319" t="s">
        <v>1038</v>
      </c>
      <c r="D313" s="320" t="s">
        <v>1357</v>
      </c>
      <c r="E313" s="320" t="s">
        <v>1326</v>
      </c>
      <c r="F313" s="318">
        <v>60</v>
      </c>
      <c r="G313" s="319" t="s">
        <v>236</v>
      </c>
      <c r="H313" s="318">
        <v>3</v>
      </c>
      <c r="I313" s="319" t="s">
        <v>236</v>
      </c>
      <c r="J313" s="323" t="s">
        <v>1363</v>
      </c>
      <c r="K313" s="221"/>
      <c r="L313" s="221"/>
    </row>
    <row r="314" spans="1:12" ht="42" customHeight="1" x14ac:dyDescent="0.2">
      <c r="A314" s="317">
        <v>44896</v>
      </c>
      <c r="B314" s="318" t="s">
        <v>684</v>
      </c>
      <c r="C314" s="319" t="s">
        <v>1364</v>
      </c>
      <c r="D314" s="320" t="s">
        <v>1357</v>
      </c>
      <c r="E314" s="320" t="s">
        <v>1327</v>
      </c>
      <c r="F314" s="318">
        <v>130</v>
      </c>
      <c r="G314" s="319" t="s">
        <v>233</v>
      </c>
      <c r="H314" s="318">
        <v>36</v>
      </c>
      <c r="I314" s="319" t="s">
        <v>233</v>
      </c>
      <c r="J314" s="322" t="s">
        <v>1365</v>
      </c>
      <c r="K314" s="221"/>
      <c r="L314" s="221"/>
    </row>
    <row r="315" spans="1:12" ht="42" customHeight="1" x14ac:dyDescent="0.2">
      <c r="A315" s="317">
        <v>44896</v>
      </c>
      <c r="B315" s="318" t="s">
        <v>491</v>
      </c>
      <c r="C315" s="319" t="s">
        <v>492</v>
      </c>
      <c r="D315" s="320" t="s">
        <v>1323</v>
      </c>
      <c r="E315" s="320" t="s">
        <v>1326</v>
      </c>
      <c r="F315" s="318">
        <v>0.06</v>
      </c>
      <c r="G315" s="319" t="s">
        <v>224</v>
      </c>
      <c r="H315" s="318"/>
      <c r="I315" s="319"/>
      <c r="J315" s="322" t="s">
        <v>1366</v>
      </c>
      <c r="K315" s="221"/>
      <c r="L315" s="221"/>
    </row>
    <row r="316" spans="1:12" ht="42" customHeight="1" x14ac:dyDescent="0.2">
      <c r="A316" s="317">
        <v>44896</v>
      </c>
      <c r="B316" s="318" t="s">
        <v>491</v>
      </c>
      <c r="C316" s="319" t="s">
        <v>492</v>
      </c>
      <c r="D316" s="320" t="s">
        <v>1323</v>
      </c>
      <c r="E316" s="320" t="s">
        <v>111</v>
      </c>
      <c r="F316" s="318">
        <v>0.48</v>
      </c>
      <c r="G316" s="319" t="s">
        <v>224</v>
      </c>
      <c r="H316" s="318"/>
      <c r="I316" s="319"/>
      <c r="J316" s="322" t="s">
        <v>1366</v>
      </c>
      <c r="K316" s="221"/>
      <c r="L316" s="221"/>
    </row>
    <row r="317" spans="1:12" ht="42" customHeight="1" x14ac:dyDescent="0.2">
      <c r="A317" s="317">
        <v>44896</v>
      </c>
      <c r="B317" s="318" t="s">
        <v>1034</v>
      </c>
      <c r="C317" s="319" t="s">
        <v>1035</v>
      </c>
      <c r="D317" s="320" t="s">
        <v>1323</v>
      </c>
      <c r="E317" s="320" t="s">
        <v>1318</v>
      </c>
      <c r="F317" s="318">
        <v>0.8</v>
      </c>
      <c r="G317" s="319" t="s">
        <v>343</v>
      </c>
      <c r="H317" s="318">
        <v>1.3</v>
      </c>
      <c r="I317" s="319" t="s">
        <v>225</v>
      </c>
      <c r="J317" s="321" t="s">
        <v>1367</v>
      </c>
      <c r="K317" s="221"/>
      <c r="L317" s="221"/>
    </row>
    <row r="318" spans="1:12" ht="42" customHeight="1" x14ac:dyDescent="0.2">
      <c r="A318" s="317">
        <v>44896</v>
      </c>
      <c r="B318" s="318" t="s">
        <v>1219</v>
      </c>
      <c r="C318" s="319" t="s">
        <v>1220</v>
      </c>
      <c r="D318" s="320" t="s">
        <v>1347</v>
      </c>
      <c r="E318" s="320" t="s">
        <v>111</v>
      </c>
      <c r="F318" s="318">
        <v>30</v>
      </c>
      <c r="G318" s="319" t="s">
        <v>224</v>
      </c>
      <c r="H318" s="318">
        <v>1</v>
      </c>
      <c r="I318" s="319" t="s">
        <v>233</v>
      </c>
      <c r="J318" s="321" t="s">
        <v>1368</v>
      </c>
      <c r="K318" s="221"/>
      <c r="L318" s="221"/>
    </row>
    <row r="319" spans="1:12" ht="42" customHeight="1" x14ac:dyDescent="0.2">
      <c r="A319" s="317">
        <v>44896</v>
      </c>
      <c r="B319" s="318" t="s">
        <v>1179</v>
      </c>
      <c r="C319" s="319" t="s">
        <v>1180</v>
      </c>
      <c r="D319" s="320" t="s">
        <v>1347</v>
      </c>
      <c r="E319" s="320" t="s">
        <v>1327</v>
      </c>
      <c r="F319" s="318">
        <v>11</v>
      </c>
      <c r="G319" s="319" t="s">
        <v>233</v>
      </c>
      <c r="H319" s="318">
        <v>2</v>
      </c>
      <c r="I319" s="319" t="s">
        <v>236</v>
      </c>
      <c r="J319" s="321" t="s">
        <v>1369</v>
      </c>
      <c r="K319" s="221"/>
      <c r="L319" s="221"/>
    </row>
    <row r="320" spans="1:12" ht="42" customHeight="1" x14ac:dyDescent="0.2">
      <c r="A320" s="317">
        <v>44896</v>
      </c>
      <c r="B320" s="318" t="s">
        <v>990</v>
      </c>
      <c r="C320" s="319" t="s">
        <v>991</v>
      </c>
      <c r="D320" s="320" t="s">
        <v>1323</v>
      </c>
      <c r="E320" s="320" t="s">
        <v>1318</v>
      </c>
      <c r="F320" s="324">
        <v>8.9999999999999993E-3</v>
      </c>
      <c r="G320" s="319" t="s">
        <v>224</v>
      </c>
      <c r="H320" s="318">
        <v>2.5999999999999999E-3</v>
      </c>
      <c r="I320" s="319" t="s">
        <v>224</v>
      </c>
      <c r="J320" s="322"/>
      <c r="K320" s="221"/>
      <c r="L320" s="221"/>
    </row>
    <row r="321" spans="1:12" ht="42" customHeight="1" x14ac:dyDescent="0.2">
      <c r="A321" s="317">
        <v>44896</v>
      </c>
      <c r="B321" s="318" t="s">
        <v>988</v>
      </c>
      <c r="C321" s="319" t="s">
        <v>989</v>
      </c>
      <c r="D321" s="320" t="s">
        <v>1323</v>
      </c>
      <c r="E321" s="320" t="s">
        <v>1318</v>
      </c>
      <c r="F321" s="318">
        <v>9.0899999999999998E-4</v>
      </c>
      <c r="G321" s="319" t="s">
        <v>224</v>
      </c>
      <c r="H321" s="318">
        <v>2.5999999999999999E-3</v>
      </c>
      <c r="I321" s="319" t="s">
        <v>224</v>
      </c>
      <c r="J321" s="322"/>
      <c r="K321" s="221"/>
      <c r="L321" s="221"/>
    </row>
    <row r="322" spans="1:12" ht="42" customHeight="1" x14ac:dyDescent="0.2">
      <c r="A322" s="317">
        <v>44896</v>
      </c>
      <c r="B322" s="318" t="s">
        <v>984</v>
      </c>
      <c r="C322" s="319" t="s">
        <v>985</v>
      </c>
      <c r="D322" s="320" t="s">
        <v>1323</v>
      </c>
      <c r="E322" s="320" t="s">
        <v>1318</v>
      </c>
      <c r="F322" s="324">
        <v>8.9999999999999993E-3</v>
      </c>
      <c r="G322" s="319" t="s">
        <v>224</v>
      </c>
      <c r="H322" s="318">
        <v>2.5999999999999999E-3</v>
      </c>
      <c r="I322" s="319" t="s">
        <v>224</v>
      </c>
      <c r="J322" s="322"/>
      <c r="K322" s="221"/>
      <c r="L322" s="221"/>
    </row>
    <row r="323" spans="1:12" ht="42" customHeight="1" x14ac:dyDescent="0.2">
      <c r="A323" s="317">
        <v>44896</v>
      </c>
      <c r="B323" s="318" t="s">
        <v>982</v>
      </c>
      <c r="C323" s="319" t="s">
        <v>983</v>
      </c>
      <c r="D323" s="320" t="s">
        <v>1323</v>
      </c>
      <c r="E323" s="320" t="s">
        <v>1318</v>
      </c>
      <c r="F323" s="318">
        <v>9.0899999999999994E-6</v>
      </c>
      <c r="G323" s="319" t="s">
        <v>224</v>
      </c>
      <c r="H323" s="318">
        <v>2.5999999999999998E-5</v>
      </c>
      <c r="I323" s="319" t="s">
        <v>224</v>
      </c>
      <c r="J323" s="322"/>
      <c r="K323" s="221"/>
      <c r="L323" s="221"/>
    </row>
    <row r="324" spans="1:12" ht="42" customHeight="1" x14ac:dyDescent="0.2">
      <c r="A324" s="317">
        <v>44896</v>
      </c>
      <c r="B324" s="318" t="s">
        <v>980</v>
      </c>
      <c r="C324" s="319" t="s">
        <v>981</v>
      </c>
      <c r="D324" s="320" t="s">
        <v>1323</v>
      </c>
      <c r="E324" s="320" t="s">
        <v>1318</v>
      </c>
      <c r="F324" s="324">
        <v>8.9999999999999993E-3</v>
      </c>
      <c r="G324" s="319" t="s">
        <v>224</v>
      </c>
      <c r="H324" s="318">
        <v>2.5999999999999999E-2</v>
      </c>
      <c r="I324" s="319" t="s">
        <v>224</v>
      </c>
      <c r="J324" s="322"/>
      <c r="K324" s="221"/>
      <c r="L324" s="221"/>
    </row>
    <row r="325" spans="1:12" ht="42" customHeight="1" x14ac:dyDescent="0.2">
      <c r="A325" s="317">
        <v>44896</v>
      </c>
      <c r="B325" s="318" t="s">
        <v>978</v>
      </c>
      <c r="C325" s="319" t="s">
        <v>979</v>
      </c>
      <c r="D325" s="320" t="s">
        <v>1323</v>
      </c>
      <c r="E325" s="320" t="s">
        <v>1318</v>
      </c>
      <c r="F325" s="324">
        <v>8.9999999999999993E-3</v>
      </c>
      <c r="G325" s="319" t="s">
        <v>224</v>
      </c>
      <c r="H325" s="318">
        <v>5.2999999999999998E-4</v>
      </c>
      <c r="I325" s="319" t="s">
        <v>224</v>
      </c>
      <c r="J325" s="322"/>
      <c r="K325" s="221"/>
      <c r="L325" s="221"/>
    </row>
    <row r="326" spans="1:12" ht="42" customHeight="1" x14ac:dyDescent="0.2">
      <c r="A326" s="317">
        <v>44896</v>
      </c>
      <c r="B326" s="318" t="s">
        <v>1297</v>
      </c>
      <c r="C326" s="319" t="s">
        <v>977</v>
      </c>
      <c r="D326" s="320" t="s">
        <v>1323</v>
      </c>
      <c r="E326" s="320" t="s">
        <v>1318</v>
      </c>
      <c r="F326" s="324">
        <v>8.9999999999999993E-3</v>
      </c>
      <c r="G326" s="319" t="s">
        <v>224</v>
      </c>
      <c r="H326" s="318">
        <v>5.2999999999999998E-4</v>
      </c>
      <c r="I326" s="319" t="s">
        <v>224</v>
      </c>
      <c r="J326" s="322"/>
      <c r="K326" s="221"/>
      <c r="L326" s="221"/>
    </row>
    <row r="327" spans="1:12" ht="42" customHeight="1" x14ac:dyDescent="0.2">
      <c r="A327" s="317">
        <v>44896</v>
      </c>
      <c r="B327" s="318" t="s">
        <v>972</v>
      </c>
      <c r="C327" s="319" t="s">
        <v>973</v>
      </c>
      <c r="D327" s="320" t="s">
        <v>1323</v>
      </c>
      <c r="E327" s="320" t="s">
        <v>1318</v>
      </c>
      <c r="F327" s="324">
        <v>8.9999999999999993E-3</v>
      </c>
      <c r="G327" s="319" t="s">
        <v>224</v>
      </c>
      <c r="H327" s="318">
        <v>2.5999999999999999E-3</v>
      </c>
      <c r="I327" s="319" t="s">
        <v>224</v>
      </c>
      <c r="J327" s="322"/>
      <c r="K327" s="221"/>
      <c r="L327" s="221"/>
    </row>
    <row r="328" spans="1:12" ht="42" customHeight="1" x14ac:dyDescent="0.2">
      <c r="A328" s="317">
        <v>44896</v>
      </c>
      <c r="B328" s="318" t="s">
        <v>970</v>
      </c>
      <c r="C328" s="319" t="s">
        <v>971</v>
      </c>
      <c r="D328" s="320" t="s">
        <v>1323</v>
      </c>
      <c r="E328" s="320" t="s">
        <v>1318</v>
      </c>
      <c r="F328" s="324">
        <v>8.9999999999999993E-3</v>
      </c>
      <c r="G328" s="319" t="s">
        <v>224</v>
      </c>
      <c r="H328" s="318">
        <v>2.5999999999999999E-3</v>
      </c>
      <c r="I328" s="319" t="s">
        <v>224</v>
      </c>
      <c r="J328" s="322"/>
      <c r="K328" s="221"/>
      <c r="L328" s="221"/>
    </row>
    <row r="329" spans="1:12" ht="42" customHeight="1" x14ac:dyDescent="0.2">
      <c r="A329" s="317">
        <v>44896</v>
      </c>
      <c r="B329" s="318" t="s">
        <v>968</v>
      </c>
      <c r="C329" s="319" t="s">
        <v>969</v>
      </c>
      <c r="D329" s="320" t="s">
        <v>1323</v>
      </c>
      <c r="E329" s="320" t="s">
        <v>1318</v>
      </c>
      <c r="F329" s="324">
        <v>8.9999999999999993E-3</v>
      </c>
      <c r="G329" s="319" t="s">
        <v>224</v>
      </c>
      <c r="H329" s="324">
        <v>5.2999999999999998E-4</v>
      </c>
      <c r="I329" s="319" t="s">
        <v>224</v>
      </c>
      <c r="J329" s="322"/>
      <c r="K329" s="221"/>
      <c r="L329" s="221"/>
    </row>
    <row r="330" spans="1:12" ht="42" customHeight="1" x14ac:dyDescent="0.2">
      <c r="A330" s="317">
        <v>44896</v>
      </c>
      <c r="B330" s="318" t="s">
        <v>901</v>
      </c>
      <c r="C330" s="319" t="s">
        <v>902</v>
      </c>
      <c r="D330" s="320" t="s">
        <v>1323</v>
      </c>
      <c r="E330" s="320" t="s">
        <v>1327</v>
      </c>
      <c r="F330" s="318">
        <v>0.06</v>
      </c>
      <c r="G330" s="319" t="s">
        <v>403</v>
      </c>
      <c r="H330" s="318"/>
      <c r="I330" s="319"/>
      <c r="J330" s="321" t="s">
        <v>1370</v>
      </c>
      <c r="K330" s="221"/>
      <c r="L330" s="221"/>
    </row>
    <row r="331" spans="1:12" ht="42" customHeight="1" x14ac:dyDescent="0.2">
      <c r="A331" s="317">
        <v>44896</v>
      </c>
      <c r="B331" s="318" t="s">
        <v>914</v>
      </c>
      <c r="C331" s="319" t="s">
        <v>905</v>
      </c>
      <c r="D331" s="320" t="s">
        <v>1323</v>
      </c>
      <c r="E331" s="320" t="s">
        <v>1327</v>
      </c>
      <c r="F331" s="318">
        <v>0.06</v>
      </c>
      <c r="G331" s="319" t="s">
        <v>403</v>
      </c>
      <c r="H331" s="318"/>
      <c r="I331" s="319"/>
      <c r="J331" s="321" t="s">
        <v>1370</v>
      </c>
      <c r="K331" s="221"/>
      <c r="L331" s="221"/>
    </row>
    <row r="332" spans="1:12" ht="42" customHeight="1" x14ac:dyDescent="0.2">
      <c r="A332" s="317">
        <v>44896</v>
      </c>
      <c r="B332" s="318" t="s">
        <v>917</v>
      </c>
      <c r="C332" s="319" t="s">
        <v>918</v>
      </c>
      <c r="D332" s="320" t="s">
        <v>1323</v>
      </c>
      <c r="E332" s="320" t="s">
        <v>1327</v>
      </c>
      <c r="F332" s="318">
        <v>0.06</v>
      </c>
      <c r="G332" s="319" t="s">
        <v>403</v>
      </c>
      <c r="H332" s="318"/>
      <c r="I332" s="319"/>
      <c r="J332" s="321" t="s">
        <v>1370</v>
      </c>
      <c r="K332" s="221"/>
      <c r="L332" s="221"/>
    </row>
    <row r="333" spans="1:12" ht="42" customHeight="1" x14ac:dyDescent="0.2">
      <c r="A333" s="317">
        <v>44896</v>
      </c>
      <c r="B333" s="318" t="s">
        <v>919</v>
      </c>
      <c r="C333" s="319" t="s">
        <v>920</v>
      </c>
      <c r="D333" s="320" t="s">
        <v>1323</v>
      </c>
      <c r="E333" s="320" t="s">
        <v>1327</v>
      </c>
      <c r="F333" s="318">
        <v>0.06</v>
      </c>
      <c r="G333" s="319" t="s">
        <v>403</v>
      </c>
      <c r="H333" s="318"/>
      <c r="I333" s="319"/>
      <c r="J333" s="321" t="s">
        <v>1370</v>
      </c>
      <c r="K333" s="221"/>
      <c r="L333" s="221"/>
    </row>
    <row r="334" spans="1:12" ht="42" customHeight="1" x14ac:dyDescent="0.2">
      <c r="A334" s="317">
        <v>44896</v>
      </c>
      <c r="B334" s="318" t="s">
        <v>906</v>
      </c>
      <c r="C334" s="319" t="s">
        <v>907</v>
      </c>
      <c r="D334" s="320" t="s">
        <v>1323</v>
      </c>
      <c r="E334" s="320" t="s">
        <v>1327</v>
      </c>
      <c r="F334" s="318">
        <v>0.06</v>
      </c>
      <c r="G334" s="319" t="s">
        <v>403</v>
      </c>
      <c r="H334" s="318"/>
      <c r="I334" s="319"/>
      <c r="J334" s="321" t="s">
        <v>1370</v>
      </c>
      <c r="K334" s="221"/>
      <c r="L334" s="221"/>
    </row>
    <row r="335" spans="1:12" ht="42" customHeight="1" x14ac:dyDescent="0.2">
      <c r="A335" s="317">
        <v>44896</v>
      </c>
      <c r="B335" s="318" t="s">
        <v>853</v>
      </c>
      <c r="C335" s="319" t="s">
        <v>854</v>
      </c>
      <c r="D335" s="320" t="s">
        <v>1323</v>
      </c>
      <c r="E335" s="320" t="s">
        <v>1327</v>
      </c>
      <c r="F335" s="318">
        <v>0.16</v>
      </c>
      <c r="G335" s="319" t="s">
        <v>403</v>
      </c>
      <c r="H335" s="318"/>
      <c r="I335" s="319"/>
      <c r="J335" s="321" t="s">
        <v>1370</v>
      </c>
      <c r="K335" s="221"/>
      <c r="L335" s="221"/>
    </row>
    <row r="336" spans="1:12" ht="42" customHeight="1" x14ac:dyDescent="0.2">
      <c r="A336" s="317">
        <v>44896</v>
      </c>
      <c r="B336" s="318" t="s">
        <v>851</v>
      </c>
      <c r="C336" s="319" t="s">
        <v>852</v>
      </c>
      <c r="D336" s="320" t="s">
        <v>1323</v>
      </c>
      <c r="E336" s="320" t="s">
        <v>1327</v>
      </c>
      <c r="F336" s="325">
        <v>1000</v>
      </c>
      <c r="G336" s="319" t="s">
        <v>233</v>
      </c>
      <c r="H336" s="318"/>
      <c r="I336" s="319"/>
      <c r="J336" s="321" t="s">
        <v>1371</v>
      </c>
      <c r="K336" s="221"/>
      <c r="L336" s="221"/>
    </row>
    <row r="337" spans="1:12" ht="42" customHeight="1" x14ac:dyDescent="0.2">
      <c r="A337" s="317">
        <v>44896</v>
      </c>
      <c r="B337" s="318" t="s">
        <v>841</v>
      </c>
      <c r="C337" s="319" t="s">
        <v>842</v>
      </c>
      <c r="D337" s="320" t="s">
        <v>1357</v>
      </c>
      <c r="E337" s="320" t="s">
        <v>1327</v>
      </c>
      <c r="F337" s="325">
        <v>3600</v>
      </c>
      <c r="G337" s="319" t="s">
        <v>233</v>
      </c>
      <c r="H337" s="325">
        <v>2500</v>
      </c>
      <c r="I337" s="319" t="s">
        <v>233</v>
      </c>
      <c r="J337" s="322" t="s">
        <v>1372</v>
      </c>
      <c r="K337" s="221"/>
      <c r="L337" s="221"/>
    </row>
    <row r="338" spans="1:12" ht="42" customHeight="1" x14ac:dyDescent="0.2">
      <c r="A338" s="317">
        <v>44896</v>
      </c>
      <c r="B338" s="318" t="s">
        <v>822</v>
      </c>
      <c r="C338" s="319" t="s">
        <v>823</v>
      </c>
      <c r="D338" s="320" t="s">
        <v>1357</v>
      </c>
      <c r="E338" s="320" t="s">
        <v>1327</v>
      </c>
      <c r="F338" s="318">
        <v>10</v>
      </c>
      <c r="G338" s="319" t="s">
        <v>236</v>
      </c>
      <c r="H338" s="318">
        <v>60</v>
      </c>
      <c r="I338" s="319" t="s">
        <v>236</v>
      </c>
      <c r="J338" s="321" t="s">
        <v>1373</v>
      </c>
      <c r="K338" s="221"/>
      <c r="L338" s="221"/>
    </row>
    <row r="339" spans="1:12" ht="42" customHeight="1" x14ac:dyDescent="0.2">
      <c r="A339" s="317">
        <v>44896</v>
      </c>
      <c r="B339" s="318" t="s">
        <v>769</v>
      </c>
      <c r="C339" s="319" t="s">
        <v>770</v>
      </c>
      <c r="D339" s="320" t="s">
        <v>1374</v>
      </c>
      <c r="E339" s="320" t="s">
        <v>111</v>
      </c>
      <c r="F339" s="318">
        <v>5.2</v>
      </c>
      <c r="G339" s="319" t="s">
        <v>233</v>
      </c>
      <c r="H339" s="318"/>
      <c r="I339" s="319"/>
      <c r="J339" s="321" t="s">
        <v>1375</v>
      </c>
      <c r="K339" s="221"/>
      <c r="L339" s="221"/>
    </row>
    <row r="340" spans="1:12" ht="42" customHeight="1" x14ac:dyDescent="0.2">
      <c r="A340" s="317">
        <v>44896</v>
      </c>
      <c r="B340" s="318" t="s">
        <v>769</v>
      </c>
      <c r="C340" s="319" t="s">
        <v>770</v>
      </c>
      <c r="D340" s="320" t="s">
        <v>1308</v>
      </c>
      <c r="E340" s="320" t="s">
        <v>1327</v>
      </c>
      <c r="F340" s="318">
        <v>5.2</v>
      </c>
      <c r="G340" s="319" t="s">
        <v>233</v>
      </c>
      <c r="H340" s="318">
        <v>0.09</v>
      </c>
      <c r="I340" s="319" t="s">
        <v>236</v>
      </c>
      <c r="J340" s="321" t="s">
        <v>1376</v>
      </c>
      <c r="K340" s="221"/>
      <c r="L340" s="221"/>
    </row>
    <row r="341" spans="1:12" ht="42" customHeight="1" x14ac:dyDescent="0.2">
      <c r="A341" s="317">
        <v>44896</v>
      </c>
      <c r="B341" s="318" t="s">
        <v>634</v>
      </c>
      <c r="C341" s="319" t="s">
        <v>635</v>
      </c>
      <c r="D341" s="320" t="s">
        <v>1308</v>
      </c>
      <c r="E341" s="320" t="s">
        <v>1327</v>
      </c>
      <c r="F341" s="318">
        <v>0.49</v>
      </c>
      <c r="G341" s="319" t="s">
        <v>233</v>
      </c>
      <c r="H341" s="318">
        <v>8.0000000000000002E-3</v>
      </c>
      <c r="I341" s="319" t="s">
        <v>236</v>
      </c>
      <c r="J341" s="321" t="s">
        <v>1376</v>
      </c>
      <c r="K341" s="221"/>
      <c r="L341" s="221"/>
    </row>
    <row r="342" spans="1:12" ht="42" customHeight="1" x14ac:dyDescent="0.2">
      <c r="A342" s="317">
        <v>44896</v>
      </c>
      <c r="B342" s="318" t="s">
        <v>634</v>
      </c>
      <c r="C342" s="319" t="s">
        <v>635</v>
      </c>
      <c r="D342" s="320" t="s">
        <v>1374</v>
      </c>
      <c r="E342" s="320" t="s">
        <v>111</v>
      </c>
      <c r="F342" s="318">
        <v>0.49</v>
      </c>
      <c r="G342" s="319" t="s">
        <v>233</v>
      </c>
      <c r="H342" s="318"/>
      <c r="I342" s="319"/>
      <c r="J342" s="321" t="s">
        <v>1375</v>
      </c>
      <c r="K342" s="221"/>
      <c r="L342" s="221"/>
    </row>
    <row r="343" spans="1:12" ht="42" customHeight="1" x14ac:dyDescent="0.2">
      <c r="A343" s="317">
        <v>44896</v>
      </c>
      <c r="B343" s="318" t="s">
        <v>593</v>
      </c>
      <c r="C343" s="319" t="s">
        <v>594</v>
      </c>
      <c r="D343" s="320" t="s">
        <v>1308</v>
      </c>
      <c r="E343" s="320" t="s">
        <v>111</v>
      </c>
      <c r="F343" s="318">
        <v>793</v>
      </c>
      <c r="G343" s="319" t="s">
        <v>233</v>
      </c>
      <c r="H343" s="318"/>
      <c r="I343" s="319"/>
      <c r="J343" s="321" t="s">
        <v>1377</v>
      </c>
      <c r="K343" s="221"/>
      <c r="L343" s="221"/>
    </row>
    <row r="344" spans="1:12" ht="42" customHeight="1" x14ac:dyDescent="0.2">
      <c r="A344" s="317">
        <v>44896</v>
      </c>
      <c r="B344" s="318" t="s">
        <v>578</v>
      </c>
      <c r="C344" s="319" t="s">
        <v>579</v>
      </c>
      <c r="D344" s="320" t="s">
        <v>1308</v>
      </c>
      <c r="E344" s="320" t="s">
        <v>111</v>
      </c>
      <c r="F344" s="325">
        <v>12000</v>
      </c>
      <c r="G344" s="319" t="s">
        <v>233</v>
      </c>
      <c r="H344" s="318"/>
      <c r="I344" s="319"/>
      <c r="J344" s="321" t="s">
        <v>1377</v>
      </c>
      <c r="K344" s="221"/>
      <c r="L344" s="221"/>
    </row>
    <row r="345" spans="1:12" ht="42" customHeight="1" x14ac:dyDescent="0.2">
      <c r="A345" s="317">
        <v>44896</v>
      </c>
      <c r="B345" s="318" t="s">
        <v>576</v>
      </c>
      <c r="C345" s="319" t="s">
        <v>577</v>
      </c>
      <c r="D345" s="320" t="s">
        <v>1308</v>
      </c>
      <c r="E345" s="320" t="s">
        <v>111</v>
      </c>
      <c r="F345" s="325">
        <v>12000</v>
      </c>
      <c r="G345" s="319" t="s">
        <v>233</v>
      </c>
      <c r="H345" s="318"/>
      <c r="I345" s="319"/>
      <c r="J345" s="321" t="s">
        <v>1377</v>
      </c>
      <c r="K345" s="221"/>
      <c r="L345" s="221"/>
    </row>
    <row r="346" spans="1:12" ht="42" customHeight="1" x14ac:dyDescent="0.2">
      <c r="A346" s="317">
        <v>44896</v>
      </c>
      <c r="B346" s="318" t="s">
        <v>491</v>
      </c>
      <c r="C346" s="319" t="s">
        <v>492</v>
      </c>
      <c r="D346" s="320" t="s">
        <v>1308</v>
      </c>
      <c r="E346" s="320" t="s">
        <v>1327</v>
      </c>
      <c r="F346" s="318">
        <v>0.1</v>
      </c>
      <c r="G346" s="319" t="s">
        <v>233</v>
      </c>
      <c r="H346" s="318"/>
      <c r="I346" s="319"/>
      <c r="J346" s="321" t="s">
        <v>1371</v>
      </c>
      <c r="K346" s="221"/>
      <c r="L346" s="221"/>
    </row>
    <row r="347" spans="1:12" ht="42" customHeight="1" x14ac:dyDescent="0.2">
      <c r="A347" s="317">
        <v>44896</v>
      </c>
      <c r="B347" s="318" t="s">
        <v>146</v>
      </c>
      <c r="C347" s="319" t="s">
        <v>145</v>
      </c>
      <c r="D347" s="320" t="s">
        <v>1308</v>
      </c>
      <c r="E347" s="320" t="s">
        <v>1327</v>
      </c>
      <c r="F347" s="318">
        <v>244</v>
      </c>
      <c r="G347" s="319" t="s">
        <v>233</v>
      </c>
      <c r="H347" s="318"/>
      <c r="I347" s="319"/>
      <c r="J347" s="321" t="s">
        <v>1371</v>
      </c>
      <c r="K347" s="221"/>
      <c r="L347" s="221"/>
    </row>
    <row r="348" spans="1:12" ht="42" customHeight="1" x14ac:dyDescent="0.2">
      <c r="A348" s="317">
        <v>44896</v>
      </c>
      <c r="B348" s="318" t="s">
        <v>445</v>
      </c>
      <c r="C348" s="319" t="s">
        <v>446</v>
      </c>
      <c r="D348" s="320" t="s">
        <v>1308</v>
      </c>
      <c r="E348" s="320" t="s">
        <v>1327</v>
      </c>
      <c r="F348" s="318">
        <v>5.8</v>
      </c>
      <c r="G348" s="319" t="s">
        <v>233</v>
      </c>
      <c r="H348" s="318"/>
      <c r="I348" s="319"/>
      <c r="J348" s="321" t="s">
        <v>1371</v>
      </c>
      <c r="K348" s="221"/>
      <c r="L348" s="221"/>
    </row>
    <row r="349" spans="1:12" ht="42" customHeight="1" x14ac:dyDescent="0.2">
      <c r="A349" s="317">
        <v>44896</v>
      </c>
      <c r="B349" s="318" t="s">
        <v>141</v>
      </c>
      <c r="C349" s="319" t="s">
        <v>423</v>
      </c>
      <c r="D349" s="320" t="s">
        <v>1308</v>
      </c>
      <c r="E349" s="320" t="s">
        <v>1327</v>
      </c>
      <c r="F349" s="318">
        <v>189</v>
      </c>
      <c r="G349" s="319" t="s">
        <v>233</v>
      </c>
      <c r="H349" s="318"/>
      <c r="I349" s="319"/>
      <c r="J349" s="321" t="s">
        <v>1371</v>
      </c>
      <c r="K349" s="221"/>
      <c r="L349" s="221"/>
    </row>
    <row r="350" spans="1:12" ht="42" customHeight="1" x14ac:dyDescent="0.2">
      <c r="A350" s="317">
        <v>44896</v>
      </c>
      <c r="B350" s="318" t="s">
        <v>380</v>
      </c>
      <c r="C350" s="319" t="s">
        <v>381</v>
      </c>
      <c r="D350" s="320" t="s">
        <v>1308</v>
      </c>
      <c r="E350" s="320" t="s">
        <v>1327</v>
      </c>
      <c r="F350" s="318">
        <v>1.41</v>
      </c>
      <c r="G350" s="319" t="s">
        <v>233</v>
      </c>
      <c r="H350" s="318"/>
      <c r="I350" s="319"/>
      <c r="J350" s="321" t="s">
        <v>1371</v>
      </c>
      <c r="K350" s="221"/>
      <c r="L350" s="221"/>
    </row>
    <row r="351" spans="1:12" ht="42" customHeight="1" x14ac:dyDescent="0.2">
      <c r="A351" s="317">
        <v>44896</v>
      </c>
      <c r="B351" s="318" t="s">
        <v>146</v>
      </c>
      <c r="C351" s="319" t="s">
        <v>145</v>
      </c>
      <c r="D351" s="320" t="s">
        <v>1347</v>
      </c>
      <c r="E351" s="320" t="s">
        <v>111</v>
      </c>
      <c r="F351" s="318">
        <v>150</v>
      </c>
      <c r="G351" s="319" t="s">
        <v>225</v>
      </c>
      <c r="H351" s="318">
        <v>100</v>
      </c>
      <c r="I351" s="319" t="s">
        <v>1361</v>
      </c>
      <c r="J351" s="321" t="s">
        <v>1378</v>
      </c>
      <c r="K351" s="221"/>
      <c r="L351" s="221"/>
    </row>
    <row r="352" spans="1:12" ht="42" customHeight="1" x14ac:dyDescent="0.2">
      <c r="A352" s="317">
        <v>44896</v>
      </c>
      <c r="B352" s="318" t="s">
        <v>420</v>
      </c>
      <c r="C352" s="319" t="s">
        <v>1379</v>
      </c>
      <c r="D352" s="320" t="s">
        <v>1308</v>
      </c>
      <c r="E352" s="320" t="s">
        <v>111</v>
      </c>
      <c r="F352" s="318">
        <v>0.03</v>
      </c>
      <c r="G352" s="319" t="s">
        <v>233</v>
      </c>
      <c r="H352" s="318"/>
      <c r="I352" s="319"/>
      <c r="J352" s="321" t="s">
        <v>1380</v>
      </c>
      <c r="K352" s="221"/>
      <c r="L352" s="221"/>
    </row>
    <row r="353" spans="1:12" ht="42" customHeight="1" x14ac:dyDescent="0.2">
      <c r="A353" s="317">
        <v>44896</v>
      </c>
      <c r="B353" s="318" t="s">
        <v>418</v>
      </c>
      <c r="C353" s="319" t="s">
        <v>419</v>
      </c>
      <c r="D353" s="320" t="s">
        <v>1308</v>
      </c>
      <c r="E353" s="320" t="s">
        <v>111</v>
      </c>
      <c r="F353" s="318">
        <v>0.03</v>
      </c>
      <c r="G353" s="319" t="s">
        <v>233</v>
      </c>
      <c r="H353" s="318"/>
      <c r="I353" s="319"/>
      <c r="J353" s="321" t="s">
        <v>1380</v>
      </c>
      <c r="K353" s="221"/>
      <c r="L353" s="221"/>
    </row>
    <row r="354" spans="1:12" ht="42" customHeight="1" x14ac:dyDescent="0.2">
      <c r="A354" s="317">
        <v>44896</v>
      </c>
      <c r="B354" s="318" t="s">
        <v>251</v>
      </c>
      <c r="C354" s="319" t="s">
        <v>252</v>
      </c>
      <c r="D354" s="320" t="s">
        <v>1308</v>
      </c>
      <c r="E354" s="320" t="s">
        <v>111</v>
      </c>
      <c r="F354" s="318">
        <v>217</v>
      </c>
      <c r="G354" s="319" t="s">
        <v>233</v>
      </c>
      <c r="H354" s="318"/>
      <c r="I354" s="319"/>
      <c r="J354" s="322" t="s">
        <v>1381</v>
      </c>
      <c r="K354" s="221"/>
      <c r="L354" s="221"/>
    </row>
    <row r="355" spans="1:12" s="234" customFormat="1" ht="27" customHeight="1" x14ac:dyDescent="0.25">
      <c r="A355" s="317">
        <v>44896</v>
      </c>
      <c r="B355" s="318" t="s">
        <v>242</v>
      </c>
      <c r="C355" s="319" t="s">
        <v>243</v>
      </c>
      <c r="D355" s="320" t="s">
        <v>1308</v>
      </c>
      <c r="E355" s="320" t="s">
        <v>1327</v>
      </c>
      <c r="F355" s="318">
        <v>1</v>
      </c>
      <c r="G355" s="319" t="s">
        <v>225</v>
      </c>
      <c r="H355" s="318">
        <v>9.1999999999999998E-2</v>
      </c>
      <c r="I355" s="319" t="s">
        <v>233</v>
      </c>
      <c r="J355" s="321" t="s">
        <v>1382</v>
      </c>
    </row>
    <row r="356" spans="1:12" s="234" customFormat="1" ht="31.5" customHeight="1" x14ac:dyDescent="0.25">
      <c r="A356" s="235">
        <v>44562</v>
      </c>
      <c r="B356" s="225" t="s">
        <v>1383</v>
      </c>
      <c r="C356" s="227" t="s">
        <v>1384</v>
      </c>
      <c r="D356" s="228" t="s">
        <v>1385</v>
      </c>
      <c r="E356" s="228"/>
      <c r="F356" s="226"/>
      <c r="G356" s="227"/>
      <c r="H356" s="226"/>
      <c r="I356" s="227"/>
    </row>
    <row r="357" spans="1:12" s="234" customFormat="1" ht="31.5" customHeight="1" x14ac:dyDescent="0.25">
      <c r="A357" s="235">
        <v>44562</v>
      </c>
      <c r="B357" s="225" t="s">
        <v>130</v>
      </c>
      <c r="C357" s="227" t="s">
        <v>129</v>
      </c>
      <c r="D357" s="228" t="s">
        <v>1347</v>
      </c>
      <c r="E357" s="228" t="s">
        <v>1348</v>
      </c>
      <c r="F357" s="226" t="s">
        <v>1349</v>
      </c>
      <c r="G357" s="227"/>
      <c r="H357" s="226" t="s">
        <v>1350</v>
      </c>
      <c r="I357" s="227"/>
    </row>
    <row r="358" spans="1:12" s="234" customFormat="1" ht="33" customHeight="1" x14ac:dyDescent="0.25">
      <c r="A358" s="235">
        <v>44562</v>
      </c>
      <c r="B358" s="225" t="s">
        <v>589</v>
      </c>
      <c r="C358" s="227" t="s">
        <v>1386</v>
      </c>
      <c r="D358" s="228" t="s">
        <v>1385</v>
      </c>
      <c r="E358" s="228"/>
      <c r="F358" s="226"/>
      <c r="G358" s="227"/>
      <c r="H358" s="226"/>
      <c r="I358" s="227"/>
    </row>
    <row r="359" spans="1:12" s="234" customFormat="1" ht="35.25" customHeight="1" x14ac:dyDescent="0.25">
      <c r="A359" s="235">
        <v>44562</v>
      </c>
      <c r="B359" s="225" t="s">
        <v>1387</v>
      </c>
      <c r="C359" s="227" t="s">
        <v>1388</v>
      </c>
      <c r="D359" s="228" t="s">
        <v>1385</v>
      </c>
      <c r="E359" s="228"/>
      <c r="F359" s="226"/>
      <c r="G359" s="227"/>
      <c r="H359" s="226"/>
      <c r="I359" s="227"/>
    </row>
    <row r="360" spans="1:12" s="234" customFormat="1" ht="31.5" customHeight="1" x14ac:dyDescent="0.25">
      <c r="A360" s="235">
        <v>44562</v>
      </c>
      <c r="B360" s="225" t="s">
        <v>1389</v>
      </c>
      <c r="C360" s="227" t="s">
        <v>1390</v>
      </c>
      <c r="D360" s="228" t="s">
        <v>1385</v>
      </c>
      <c r="E360" s="228"/>
      <c r="F360" s="226"/>
      <c r="G360" s="227"/>
      <c r="H360" s="226"/>
      <c r="I360" s="227"/>
    </row>
    <row r="361" spans="1:12" s="234" customFormat="1" ht="36" customHeight="1" x14ac:dyDescent="0.25">
      <c r="A361" s="235">
        <v>44562</v>
      </c>
      <c r="B361" s="225" t="s">
        <v>1391</v>
      </c>
      <c r="C361" s="227" t="s">
        <v>1392</v>
      </c>
      <c r="D361" s="228" t="s">
        <v>1385</v>
      </c>
      <c r="E361" s="228"/>
      <c r="F361" s="226"/>
      <c r="G361" s="227"/>
      <c r="H361" s="226"/>
      <c r="I361" s="227"/>
    </row>
    <row r="362" spans="1:12" s="234" customFormat="1" ht="34.5" customHeight="1" x14ac:dyDescent="0.25">
      <c r="A362" s="235">
        <v>44562</v>
      </c>
      <c r="B362" s="225" t="s">
        <v>1393</v>
      </c>
      <c r="C362" s="227" t="s">
        <v>1394</v>
      </c>
      <c r="D362" s="228" t="s">
        <v>1385</v>
      </c>
      <c r="E362" s="228"/>
      <c r="F362" s="226"/>
      <c r="G362" s="227"/>
      <c r="H362" s="226"/>
      <c r="I362" s="227"/>
    </row>
    <row r="363" spans="1:12" s="234" customFormat="1" ht="35.25" customHeight="1" x14ac:dyDescent="0.25">
      <c r="A363" s="235">
        <v>44562</v>
      </c>
      <c r="B363" s="225" t="s">
        <v>1395</v>
      </c>
      <c r="C363" s="227" t="s">
        <v>1396</v>
      </c>
      <c r="D363" s="228" t="s">
        <v>1385</v>
      </c>
      <c r="E363" s="228"/>
      <c r="F363" s="226"/>
      <c r="G363" s="227"/>
      <c r="H363" s="226"/>
      <c r="I363" s="227"/>
    </row>
    <row r="364" spans="1:12" s="234" customFormat="1" ht="27" customHeight="1" x14ac:dyDescent="0.25">
      <c r="A364" s="235">
        <v>44562</v>
      </c>
      <c r="B364" s="225" t="s">
        <v>864</v>
      </c>
      <c r="C364" s="227" t="s">
        <v>865</v>
      </c>
      <c r="D364" s="236" t="s">
        <v>1397</v>
      </c>
      <c r="E364" s="228" t="s">
        <v>1398</v>
      </c>
      <c r="F364" s="226">
        <v>2</v>
      </c>
      <c r="G364" s="227" t="s">
        <v>233</v>
      </c>
      <c r="H364" s="226"/>
      <c r="I364" s="227"/>
    </row>
    <row r="365" spans="1:12" s="234" customFormat="1" ht="30.75" customHeight="1" x14ac:dyDescent="0.25">
      <c r="A365" s="235">
        <v>44562</v>
      </c>
      <c r="B365" s="225" t="s">
        <v>1125</v>
      </c>
      <c r="C365" s="227" t="s">
        <v>1126</v>
      </c>
      <c r="D365" s="236" t="s">
        <v>1397</v>
      </c>
      <c r="E365" s="228" t="s">
        <v>1398</v>
      </c>
      <c r="F365" s="226">
        <v>5000</v>
      </c>
      <c r="G365" s="227" t="s">
        <v>226</v>
      </c>
      <c r="H365" s="226"/>
      <c r="I365" s="227"/>
      <c r="J365" s="234" t="s">
        <v>1399</v>
      </c>
    </row>
    <row r="366" spans="1:12" s="234" customFormat="1" ht="27" customHeight="1" x14ac:dyDescent="0.25">
      <c r="A366" s="235">
        <v>44562</v>
      </c>
      <c r="B366" s="225" t="s">
        <v>1011</v>
      </c>
      <c r="C366" s="227" t="s">
        <v>1012</v>
      </c>
      <c r="D366" s="236" t="s">
        <v>1397</v>
      </c>
      <c r="E366" s="227" t="s">
        <v>1400</v>
      </c>
      <c r="F366" s="226">
        <v>10</v>
      </c>
      <c r="G366" s="227" t="s">
        <v>218</v>
      </c>
      <c r="H366" s="226"/>
      <c r="I366" s="227"/>
    </row>
    <row r="367" spans="1:12" s="234" customFormat="1" ht="27" customHeight="1" x14ac:dyDescent="0.25">
      <c r="A367" s="235">
        <v>44562</v>
      </c>
      <c r="B367" s="225" t="s">
        <v>1015</v>
      </c>
      <c r="C367" s="227" t="s">
        <v>1016</v>
      </c>
      <c r="D367" s="236" t="s">
        <v>1397</v>
      </c>
      <c r="E367" s="227" t="s">
        <v>1400</v>
      </c>
      <c r="F367" s="226">
        <v>3.4000000000000002E-2</v>
      </c>
      <c r="G367" s="227" t="s">
        <v>218</v>
      </c>
      <c r="H367" s="226"/>
      <c r="I367" s="227"/>
    </row>
    <row r="368" spans="1:12" s="234" customFormat="1" ht="27" customHeight="1" x14ac:dyDescent="0.25">
      <c r="A368" s="235">
        <v>44562</v>
      </c>
      <c r="B368" s="225" t="s">
        <v>1020</v>
      </c>
      <c r="C368" s="227" t="s">
        <v>1021</v>
      </c>
      <c r="D368" s="236" t="s">
        <v>1397</v>
      </c>
      <c r="E368" s="227" t="s">
        <v>1400</v>
      </c>
      <c r="F368" s="226">
        <v>6.3E-2</v>
      </c>
      <c r="G368" s="227" t="s">
        <v>218</v>
      </c>
      <c r="H368" s="226"/>
      <c r="I368" s="227"/>
    </row>
    <row r="369" spans="1:10" s="234" customFormat="1" ht="27" customHeight="1" x14ac:dyDescent="0.25">
      <c r="A369" s="235">
        <v>44562</v>
      </c>
      <c r="B369" s="225" t="s">
        <v>1023</v>
      </c>
      <c r="C369" s="227" t="s">
        <v>1024</v>
      </c>
      <c r="D369" s="236" t="s">
        <v>1397</v>
      </c>
      <c r="E369" s="227" t="s">
        <v>1400</v>
      </c>
      <c r="F369" s="226">
        <v>1.0999999999999999E-2</v>
      </c>
      <c r="G369" s="227" t="s">
        <v>218</v>
      </c>
      <c r="H369" s="226"/>
      <c r="I369" s="227"/>
    </row>
    <row r="370" spans="1:10" s="234" customFormat="1" ht="24" x14ac:dyDescent="0.25">
      <c r="A370" s="235">
        <v>44562</v>
      </c>
      <c r="B370" s="225" t="s">
        <v>858</v>
      </c>
      <c r="C370" s="227" t="s">
        <v>859</v>
      </c>
      <c r="D370" s="236" t="s">
        <v>1397</v>
      </c>
      <c r="E370" s="228" t="s">
        <v>1318</v>
      </c>
      <c r="F370" s="226">
        <v>2.1999999999999999E-2</v>
      </c>
      <c r="G370" s="227" t="s">
        <v>371</v>
      </c>
      <c r="H370" s="226"/>
      <c r="I370" s="227"/>
      <c r="J370" s="237" t="s">
        <v>1401</v>
      </c>
    </row>
    <row r="371" spans="1:10" s="234" customFormat="1" ht="27" customHeight="1" x14ac:dyDescent="0.25">
      <c r="A371" s="235">
        <v>44562</v>
      </c>
      <c r="B371" s="225" t="s">
        <v>674</v>
      </c>
      <c r="C371" s="227" t="s">
        <v>675</v>
      </c>
      <c r="D371" s="236" t="s">
        <v>1397</v>
      </c>
      <c r="E371" s="228" t="s">
        <v>1318</v>
      </c>
      <c r="F371" s="226">
        <v>130</v>
      </c>
      <c r="G371" s="227" t="s">
        <v>226</v>
      </c>
      <c r="H371" s="226"/>
      <c r="I371" s="227"/>
      <c r="J371" s="237" t="s">
        <v>1401</v>
      </c>
    </row>
    <row r="372" spans="1:10" s="234" customFormat="1" ht="27" customHeight="1" x14ac:dyDescent="0.25">
      <c r="A372" s="235">
        <v>44562</v>
      </c>
      <c r="B372" s="225" t="s">
        <v>132</v>
      </c>
      <c r="C372" s="227" t="s">
        <v>131</v>
      </c>
      <c r="D372" s="228" t="s">
        <v>1308</v>
      </c>
      <c r="E372" s="228" t="s">
        <v>1318</v>
      </c>
      <c r="F372" s="226">
        <v>2.7</v>
      </c>
      <c r="G372" s="227" t="s">
        <v>224</v>
      </c>
      <c r="H372" s="226"/>
      <c r="I372" s="227"/>
      <c r="J372" s="237" t="s">
        <v>1402</v>
      </c>
    </row>
    <row r="373" spans="1:10" s="234" customFormat="1" ht="27" customHeight="1" x14ac:dyDescent="0.25">
      <c r="A373" s="235">
        <v>44562</v>
      </c>
      <c r="B373" s="225" t="s">
        <v>465</v>
      </c>
      <c r="C373" s="227" t="s">
        <v>466</v>
      </c>
      <c r="D373" s="228" t="s">
        <v>1308</v>
      </c>
      <c r="E373" s="228" t="s">
        <v>1318</v>
      </c>
      <c r="F373" s="226">
        <v>1.2</v>
      </c>
      <c r="G373" s="227" t="s">
        <v>224</v>
      </c>
      <c r="H373" s="226"/>
      <c r="I373" s="227"/>
      <c r="J373" s="234" t="s">
        <v>1403</v>
      </c>
    </row>
    <row r="374" spans="1:10" s="234" customFormat="1" ht="27" customHeight="1" x14ac:dyDescent="0.25">
      <c r="A374" s="235">
        <v>44562</v>
      </c>
      <c r="B374" s="225" t="s">
        <v>1226</v>
      </c>
      <c r="C374" s="227" t="s">
        <v>1404</v>
      </c>
      <c r="D374" s="228" t="s">
        <v>1308</v>
      </c>
      <c r="E374" s="228" t="s">
        <v>1318</v>
      </c>
      <c r="F374" s="226">
        <v>0.67</v>
      </c>
      <c r="G374" s="227" t="s">
        <v>236</v>
      </c>
      <c r="H374" s="226"/>
      <c r="I374" s="227"/>
      <c r="J374" s="234" t="s">
        <v>1403</v>
      </c>
    </row>
    <row r="375" spans="1:10" s="234" customFormat="1" ht="27" customHeight="1" x14ac:dyDescent="0.25">
      <c r="A375" s="235">
        <v>44562</v>
      </c>
      <c r="B375" s="226" t="s">
        <v>433</v>
      </c>
      <c r="C375" s="227" t="s">
        <v>434</v>
      </c>
      <c r="D375" s="228" t="s">
        <v>1308</v>
      </c>
      <c r="E375" s="228" t="s">
        <v>1398</v>
      </c>
      <c r="F375" s="226">
        <v>10</v>
      </c>
      <c r="G375" s="227" t="s">
        <v>224</v>
      </c>
      <c r="H375" s="226">
        <v>100</v>
      </c>
      <c r="I375" s="227" t="s">
        <v>236</v>
      </c>
    </row>
    <row r="376" spans="1:10" s="234" customFormat="1" ht="27" customHeight="1" x14ac:dyDescent="0.25">
      <c r="A376" s="235">
        <v>44562</v>
      </c>
      <c r="B376" s="238" t="s">
        <v>433</v>
      </c>
      <c r="C376" s="227" t="s">
        <v>434</v>
      </c>
      <c r="D376" s="228" t="s">
        <v>1308</v>
      </c>
      <c r="E376" s="228" t="s">
        <v>1327</v>
      </c>
      <c r="F376" s="226">
        <v>10</v>
      </c>
      <c r="G376" s="227" t="s">
        <v>403</v>
      </c>
      <c r="H376" s="226">
        <v>1000</v>
      </c>
      <c r="I376" s="227" t="s">
        <v>236</v>
      </c>
    </row>
    <row r="377" spans="1:10" s="234" customFormat="1" x14ac:dyDescent="0.25">
      <c r="A377" s="235">
        <v>44562</v>
      </c>
      <c r="B377" s="226" t="s">
        <v>242</v>
      </c>
      <c r="C377" s="227" t="s">
        <v>243</v>
      </c>
      <c r="D377" s="228" t="s">
        <v>1308</v>
      </c>
      <c r="E377" s="228" t="s">
        <v>1327</v>
      </c>
      <c r="F377" s="226">
        <v>9.1999999999999998E-2</v>
      </c>
      <c r="G377" s="227" t="s">
        <v>233</v>
      </c>
      <c r="H377" s="226">
        <v>1</v>
      </c>
      <c r="I377" s="227" t="s">
        <v>225</v>
      </c>
      <c r="J377" s="239" t="s">
        <v>1405</v>
      </c>
    </row>
    <row r="378" spans="1:10" s="234" customFormat="1" ht="27" customHeight="1" x14ac:dyDescent="0.25">
      <c r="A378" s="235">
        <v>44562</v>
      </c>
      <c r="B378" s="225" t="s">
        <v>684</v>
      </c>
      <c r="C378" s="227" t="s">
        <v>1364</v>
      </c>
      <c r="D378" s="228" t="s">
        <v>1308</v>
      </c>
      <c r="E378" s="228" t="s">
        <v>1327</v>
      </c>
      <c r="F378" s="226">
        <v>36</v>
      </c>
      <c r="G378" s="227" t="s">
        <v>233</v>
      </c>
      <c r="H378" s="226">
        <v>160</v>
      </c>
      <c r="I378" s="227" t="s">
        <v>233</v>
      </c>
    </row>
    <row r="379" spans="1:10" s="234" customFormat="1" ht="27" customHeight="1" x14ac:dyDescent="0.25">
      <c r="A379" s="235">
        <v>44562</v>
      </c>
      <c r="B379" s="225" t="s">
        <v>1226</v>
      </c>
      <c r="C379" s="227" t="s">
        <v>1404</v>
      </c>
      <c r="D379" s="228" t="s">
        <v>1308</v>
      </c>
      <c r="E379" s="228" t="s">
        <v>1327</v>
      </c>
      <c r="F379" s="226">
        <v>300</v>
      </c>
      <c r="G379" s="227" t="s">
        <v>236</v>
      </c>
      <c r="H379" s="226"/>
      <c r="I379" s="227"/>
      <c r="J379" s="234" t="s">
        <v>1406</v>
      </c>
    </row>
    <row r="380" spans="1:10" s="234" customFormat="1" ht="27" customHeight="1" x14ac:dyDescent="0.25">
      <c r="A380" s="235">
        <v>44562</v>
      </c>
      <c r="B380" s="225" t="s">
        <v>303</v>
      </c>
      <c r="C380" s="227" t="s">
        <v>304</v>
      </c>
      <c r="D380" s="228" t="s">
        <v>1308</v>
      </c>
      <c r="E380" s="228" t="s">
        <v>1327</v>
      </c>
      <c r="F380" s="226">
        <v>1</v>
      </c>
      <c r="G380" s="227" t="s">
        <v>233</v>
      </c>
      <c r="H380" s="226"/>
      <c r="I380" s="227"/>
      <c r="J380" s="234" t="s">
        <v>1406</v>
      </c>
    </row>
    <row r="381" spans="1:10" s="234" customFormat="1" ht="27" customHeight="1" x14ac:dyDescent="0.25">
      <c r="A381" s="235">
        <v>44562</v>
      </c>
      <c r="B381" s="226" t="s">
        <v>303</v>
      </c>
      <c r="C381" s="227" t="s">
        <v>1407</v>
      </c>
      <c r="D381" s="228" t="s">
        <v>1308</v>
      </c>
      <c r="E381" s="228" t="s">
        <v>111</v>
      </c>
      <c r="F381" s="226">
        <v>1</v>
      </c>
      <c r="G381" s="227" t="s">
        <v>233</v>
      </c>
      <c r="H381" s="226"/>
      <c r="I381" s="227"/>
      <c r="J381" s="234" t="s">
        <v>1408</v>
      </c>
    </row>
    <row r="382" spans="1:10" s="234" customFormat="1" ht="27" customHeight="1" x14ac:dyDescent="0.25">
      <c r="A382" s="235">
        <v>44562</v>
      </c>
      <c r="B382" s="226" t="s">
        <v>769</v>
      </c>
      <c r="C382" s="227" t="s">
        <v>770</v>
      </c>
      <c r="D382" s="228" t="s">
        <v>1308</v>
      </c>
      <c r="E382" s="227" t="s">
        <v>1400</v>
      </c>
      <c r="F382" s="226">
        <v>5.2</v>
      </c>
      <c r="G382" s="227" t="s">
        <v>1409</v>
      </c>
      <c r="H382" s="226"/>
      <c r="I382" s="227"/>
    </row>
    <row r="383" spans="1:10" s="234" customFormat="1" ht="27" customHeight="1" x14ac:dyDescent="0.25">
      <c r="A383" s="235">
        <v>44562</v>
      </c>
      <c r="B383" s="226" t="s">
        <v>634</v>
      </c>
      <c r="C383" s="227" t="s">
        <v>635</v>
      </c>
      <c r="D383" s="228" t="s">
        <v>1308</v>
      </c>
      <c r="E383" s="227" t="s">
        <v>1400</v>
      </c>
      <c r="F383" s="226">
        <v>0.49</v>
      </c>
      <c r="G383" s="227" t="s">
        <v>1409</v>
      </c>
      <c r="H383" s="226"/>
      <c r="I383" s="227"/>
    </row>
    <row r="384" spans="1:10" s="234" customFormat="1" ht="27" customHeight="1" x14ac:dyDescent="0.25">
      <c r="A384" s="235">
        <v>44562</v>
      </c>
      <c r="B384" s="238" t="s">
        <v>135</v>
      </c>
      <c r="C384" s="227" t="s">
        <v>134</v>
      </c>
      <c r="D384" s="228" t="s">
        <v>1308</v>
      </c>
      <c r="E384" s="228" t="s">
        <v>1327</v>
      </c>
      <c r="F384" s="226">
        <v>9</v>
      </c>
      <c r="G384" s="227" t="s">
        <v>403</v>
      </c>
      <c r="H384" s="226"/>
      <c r="I384" s="227"/>
    </row>
    <row r="385" spans="1:23" s="234" customFormat="1" ht="27" customHeight="1" x14ac:dyDescent="0.2">
      <c r="A385" s="235">
        <v>44562</v>
      </c>
      <c r="B385" s="225" t="s">
        <v>827</v>
      </c>
      <c r="C385" s="227" t="s">
        <v>828</v>
      </c>
      <c r="D385" s="228" t="s">
        <v>1308</v>
      </c>
      <c r="E385" s="228" t="s">
        <v>111</v>
      </c>
      <c r="F385" s="226">
        <v>9000</v>
      </c>
      <c r="G385" s="227" t="s">
        <v>596</v>
      </c>
      <c r="H385" s="226">
        <v>68000</v>
      </c>
      <c r="I385" s="227" t="s">
        <v>225</v>
      </c>
      <c r="J385" s="240" t="s">
        <v>1410</v>
      </c>
    </row>
    <row r="386" spans="1:23" s="234" customFormat="1" ht="27" customHeight="1" x14ac:dyDescent="0.2">
      <c r="A386" s="235">
        <v>44562</v>
      </c>
      <c r="B386" s="225" t="s">
        <v>1156</v>
      </c>
      <c r="C386" s="227" t="s">
        <v>1157</v>
      </c>
      <c r="D386" s="228" t="s">
        <v>1308</v>
      </c>
      <c r="E386" s="228" t="s">
        <v>111</v>
      </c>
      <c r="F386" s="226">
        <v>5000</v>
      </c>
      <c r="G386" s="227" t="s">
        <v>903</v>
      </c>
      <c r="H386" s="226">
        <v>37000</v>
      </c>
      <c r="I386" s="227" t="s">
        <v>903</v>
      </c>
      <c r="J386" s="240" t="s">
        <v>1411</v>
      </c>
    </row>
    <row r="387" spans="1:23" s="234" customFormat="1" ht="27" customHeight="1" x14ac:dyDescent="0.25">
      <c r="A387" s="235">
        <v>44562</v>
      </c>
      <c r="B387" s="225" t="s">
        <v>1179</v>
      </c>
      <c r="C387" s="227" t="s">
        <v>1180</v>
      </c>
      <c r="D387" s="228" t="s">
        <v>1308</v>
      </c>
      <c r="E387" s="228" t="s">
        <v>111</v>
      </c>
      <c r="F387" s="226">
        <v>160</v>
      </c>
      <c r="G387" s="227" t="s">
        <v>233</v>
      </c>
      <c r="H387" s="226"/>
      <c r="I387" s="227"/>
    </row>
    <row r="388" spans="1:23" s="234" customFormat="1" ht="27" customHeight="1" x14ac:dyDescent="0.25">
      <c r="A388" s="235">
        <v>44562</v>
      </c>
      <c r="B388" s="225" t="s">
        <v>684</v>
      </c>
      <c r="C388" s="227" t="s">
        <v>1364</v>
      </c>
      <c r="D388" s="228" t="s">
        <v>1308</v>
      </c>
      <c r="E388" s="228" t="s">
        <v>111</v>
      </c>
      <c r="F388" s="226">
        <v>720</v>
      </c>
      <c r="G388" s="227" t="s">
        <v>233</v>
      </c>
      <c r="H388" s="226"/>
      <c r="I388" s="227"/>
    </row>
    <row r="389" spans="1:23" s="234" customFormat="1" ht="27" customHeight="1" x14ac:dyDescent="0.25">
      <c r="A389" s="235">
        <v>44562</v>
      </c>
      <c r="B389" s="225" t="s">
        <v>230</v>
      </c>
      <c r="C389" s="227" t="s">
        <v>231</v>
      </c>
      <c r="D389" s="228" t="s">
        <v>1308</v>
      </c>
      <c r="E389" s="228" t="s">
        <v>111</v>
      </c>
      <c r="F389" s="226">
        <v>19000</v>
      </c>
      <c r="G389" s="227" t="s">
        <v>233</v>
      </c>
      <c r="H389" s="241">
        <v>62000</v>
      </c>
      <c r="I389" s="227" t="s">
        <v>233</v>
      </c>
    </row>
    <row r="390" spans="1:23" s="234" customFormat="1" ht="27" customHeight="1" x14ac:dyDescent="0.25">
      <c r="A390" s="235">
        <v>44562</v>
      </c>
      <c r="B390" s="225" t="s">
        <v>1083</v>
      </c>
      <c r="C390" s="227" t="s">
        <v>1412</v>
      </c>
      <c r="D390" s="228" t="s">
        <v>1308</v>
      </c>
      <c r="E390" s="228" t="s">
        <v>111</v>
      </c>
      <c r="F390" s="241">
        <v>92</v>
      </c>
      <c r="G390" s="227" t="s">
        <v>233</v>
      </c>
      <c r="H390" s="241">
        <v>230</v>
      </c>
      <c r="I390" s="227" t="s">
        <v>233</v>
      </c>
    </row>
    <row r="391" spans="1:23" s="234" customFormat="1" x14ac:dyDescent="0.25">
      <c r="A391" s="235">
        <v>44562</v>
      </c>
      <c r="B391" s="225" t="s">
        <v>829</v>
      </c>
      <c r="C391" s="227" t="s">
        <v>1413</v>
      </c>
      <c r="D391" s="228" t="s">
        <v>1308</v>
      </c>
      <c r="E391" s="228" t="s">
        <v>111</v>
      </c>
      <c r="F391" s="241">
        <v>3000</v>
      </c>
      <c r="G391" s="227" t="s">
        <v>233</v>
      </c>
      <c r="H391" s="226">
        <v>13000</v>
      </c>
      <c r="I391" s="227" t="s">
        <v>225</v>
      </c>
      <c r="J391" s="237" t="s">
        <v>1414</v>
      </c>
    </row>
    <row r="392" spans="1:23" s="234" customFormat="1" ht="27" customHeight="1" x14ac:dyDescent="0.2">
      <c r="A392" s="235">
        <v>44562</v>
      </c>
      <c r="B392" s="225" t="s">
        <v>1194</v>
      </c>
      <c r="C392" s="227" t="s">
        <v>1195</v>
      </c>
      <c r="D392" s="228" t="s">
        <v>1308</v>
      </c>
      <c r="E392" s="228" t="s">
        <v>111</v>
      </c>
      <c r="F392" s="241">
        <v>6</v>
      </c>
      <c r="G392" s="227" t="s">
        <v>233</v>
      </c>
      <c r="H392" s="242"/>
      <c r="I392" s="227"/>
      <c r="J392" s="243"/>
    </row>
    <row r="393" spans="1:23" s="234" customFormat="1" x14ac:dyDescent="0.25">
      <c r="A393" s="235">
        <v>44562</v>
      </c>
      <c r="B393" s="225" t="s">
        <v>1228</v>
      </c>
      <c r="C393" s="227" t="s">
        <v>1229</v>
      </c>
      <c r="D393" s="228" t="s">
        <v>1308</v>
      </c>
      <c r="E393" s="228" t="s">
        <v>111</v>
      </c>
      <c r="F393" s="241">
        <v>1280</v>
      </c>
      <c r="G393" s="227" t="s">
        <v>1230</v>
      </c>
      <c r="H393" s="226">
        <v>180000</v>
      </c>
      <c r="I393" s="227" t="s">
        <v>224</v>
      </c>
      <c r="J393" s="239" t="s">
        <v>1415</v>
      </c>
    </row>
    <row r="394" spans="1:23" s="234" customFormat="1" ht="24" x14ac:dyDescent="0.25">
      <c r="A394" s="235">
        <v>44562</v>
      </c>
      <c r="B394" s="225" t="s">
        <v>1137</v>
      </c>
      <c r="C394" s="227" t="s">
        <v>1138</v>
      </c>
      <c r="D394" s="228" t="s">
        <v>1308</v>
      </c>
      <c r="E394" s="228" t="s">
        <v>111</v>
      </c>
      <c r="F394" s="226">
        <v>41</v>
      </c>
      <c r="G394" s="227" t="s">
        <v>1139</v>
      </c>
      <c r="H394" s="226">
        <v>20000</v>
      </c>
      <c r="I394" s="227" t="s">
        <v>225</v>
      </c>
      <c r="J394" s="239" t="s">
        <v>1416</v>
      </c>
    </row>
    <row r="395" spans="1:23" s="244" customFormat="1" ht="27" customHeight="1" x14ac:dyDescent="0.25">
      <c r="A395" s="225">
        <v>44166</v>
      </c>
      <c r="B395" s="225" t="s">
        <v>946</v>
      </c>
      <c r="C395" s="227" t="s">
        <v>947</v>
      </c>
      <c r="D395" s="228" t="s">
        <v>1308</v>
      </c>
      <c r="E395" s="228" t="s">
        <v>1398</v>
      </c>
      <c r="F395" s="226">
        <v>100</v>
      </c>
      <c r="G395" s="227" t="s">
        <v>1417</v>
      </c>
      <c r="H395" s="226"/>
      <c r="I395" s="227"/>
      <c r="J395" s="234"/>
      <c r="K395" s="234"/>
      <c r="L395" s="234"/>
      <c r="M395" s="234"/>
      <c r="N395" s="234"/>
      <c r="O395" s="234"/>
      <c r="P395" s="234"/>
      <c r="Q395" s="234"/>
      <c r="R395" s="234"/>
      <c r="S395" s="234"/>
      <c r="T395" s="234"/>
      <c r="U395" s="234"/>
      <c r="V395" s="234"/>
      <c r="W395" s="234"/>
    </row>
    <row r="396" spans="1:23" s="234" customFormat="1" ht="27" customHeight="1" x14ac:dyDescent="0.25">
      <c r="A396" s="225">
        <v>44166</v>
      </c>
      <c r="B396" s="225" t="s">
        <v>533</v>
      </c>
      <c r="C396" s="227" t="s">
        <v>534</v>
      </c>
      <c r="D396" s="228" t="s">
        <v>1308</v>
      </c>
      <c r="E396" s="228" t="s">
        <v>1398</v>
      </c>
      <c r="F396" s="226">
        <v>0.8</v>
      </c>
      <c r="G396" s="227" t="s">
        <v>1418</v>
      </c>
      <c r="H396" s="226">
        <v>3</v>
      </c>
      <c r="I396" s="227" t="s">
        <v>225</v>
      </c>
    </row>
    <row r="397" spans="1:23" s="234" customFormat="1" ht="27" customHeight="1" x14ac:dyDescent="0.25">
      <c r="A397" s="225">
        <v>44166</v>
      </c>
      <c r="B397" s="225" t="s">
        <v>537</v>
      </c>
      <c r="C397" s="227" t="s">
        <v>538</v>
      </c>
      <c r="D397" s="228" t="s">
        <v>1308</v>
      </c>
      <c r="E397" s="228" t="s">
        <v>1398</v>
      </c>
      <c r="F397" s="226">
        <v>0.8</v>
      </c>
      <c r="G397" s="227" t="s">
        <v>1418</v>
      </c>
      <c r="H397" s="226">
        <v>3</v>
      </c>
      <c r="I397" s="227" t="s">
        <v>225</v>
      </c>
    </row>
    <row r="398" spans="1:23" s="234" customFormat="1" ht="27" customHeight="1" x14ac:dyDescent="0.25">
      <c r="A398" s="225">
        <v>44166</v>
      </c>
      <c r="B398" s="226" t="s">
        <v>130</v>
      </c>
      <c r="C398" s="227" t="s">
        <v>129</v>
      </c>
      <c r="D398" s="228" t="s">
        <v>1308</v>
      </c>
      <c r="E398" s="227" t="s">
        <v>1318</v>
      </c>
      <c r="F398" s="226">
        <v>0.8</v>
      </c>
      <c r="G398" s="227" t="s">
        <v>343</v>
      </c>
      <c r="H398" s="226">
        <v>1.3</v>
      </c>
      <c r="I398" s="227" t="s">
        <v>225</v>
      </c>
    </row>
    <row r="399" spans="1:23" s="234" customFormat="1" ht="27" customHeight="1" x14ac:dyDescent="0.25">
      <c r="A399" s="225">
        <v>44166</v>
      </c>
      <c r="B399" s="226" t="s">
        <v>130</v>
      </c>
      <c r="C399" s="227" t="s">
        <v>129</v>
      </c>
      <c r="D399" s="228" t="s">
        <v>1308</v>
      </c>
      <c r="E399" s="227" t="s">
        <v>111</v>
      </c>
      <c r="F399" s="226">
        <v>30</v>
      </c>
      <c r="G399" s="227" t="s">
        <v>343</v>
      </c>
      <c r="H399" s="226">
        <v>1000</v>
      </c>
      <c r="I399" s="227" t="s">
        <v>225</v>
      </c>
    </row>
    <row r="400" spans="1:23" s="234" customFormat="1" ht="27" customHeight="1" x14ac:dyDescent="0.25">
      <c r="A400" s="225">
        <v>44166</v>
      </c>
      <c r="B400" s="226" t="s">
        <v>130</v>
      </c>
      <c r="C400" s="227" t="s">
        <v>129</v>
      </c>
      <c r="D400" s="228" t="s">
        <v>1308</v>
      </c>
      <c r="E400" s="227" t="s">
        <v>1327</v>
      </c>
      <c r="F400" s="226">
        <v>8</v>
      </c>
      <c r="G400" s="227" t="s">
        <v>343</v>
      </c>
      <c r="H400" s="226">
        <v>80</v>
      </c>
      <c r="I400" s="227" t="s">
        <v>236</v>
      </c>
    </row>
    <row r="401" spans="1:9" s="234" customFormat="1" ht="26.25" customHeight="1" x14ac:dyDescent="0.25">
      <c r="A401" s="225">
        <v>44166</v>
      </c>
      <c r="B401" s="226" t="s">
        <v>130</v>
      </c>
      <c r="C401" s="227" t="s">
        <v>129</v>
      </c>
      <c r="D401" s="228" t="s">
        <v>1308</v>
      </c>
      <c r="E401" s="228" t="s">
        <v>1398</v>
      </c>
      <c r="F401" s="226">
        <v>3</v>
      </c>
      <c r="G401" s="227" t="s">
        <v>343</v>
      </c>
      <c r="H401" s="226">
        <v>30</v>
      </c>
      <c r="I401" s="227" t="s">
        <v>226</v>
      </c>
    </row>
    <row r="402" spans="1:9" s="234" customFormat="1" ht="38.25" customHeight="1" x14ac:dyDescent="0.25">
      <c r="A402" s="225">
        <v>44013</v>
      </c>
      <c r="B402" s="226" t="s">
        <v>1419</v>
      </c>
      <c r="C402" s="228" t="s">
        <v>1420</v>
      </c>
      <c r="D402" s="245" t="s">
        <v>1421</v>
      </c>
      <c r="E402" s="227" t="s">
        <v>1422</v>
      </c>
      <c r="F402" s="226"/>
      <c r="G402" s="227"/>
      <c r="H402" s="226"/>
      <c r="I402" s="227"/>
    </row>
    <row r="403" spans="1:9" s="234" customFormat="1" ht="22.5" customHeight="1" x14ac:dyDescent="0.25">
      <c r="A403" s="225">
        <v>44013</v>
      </c>
      <c r="B403" s="226" t="s">
        <v>318</v>
      </c>
      <c r="C403" s="227" t="s">
        <v>319</v>
      </c>
      <c r="D403" s="227" t="s">
        <v>1423</v>
      </c>
      <c r="E403" s="227" t="s">
        <v>1422</v>
      </c>
      <c r="F403" s="226">
        <v>2E-3</v>
      </c>
      <c r="G403" s="227" t="s">
        <v>225</v>
      </c>
      <c r="H403" s="226"/>
      <c r="I403" s="227"/>
    </row>
    <row r="404" spans="1:9" s="234" customFormat="1" ht="22.5" customHeight="1" x14ac:dyDescent="0.25">
      <c r="A404" s="225">
        <v>44013</v>
      </c>
      <c r="B404" s="226" t="s">
        <v>351</v>
      </c>
      <c r="C404" s="227" t="s">
        <v>352</v>
      </c>
      <c r="D404" s="227" t="s">
        <v>1423</v>
      </c>
      <c r="E404" s="227" t="s">
        <v>1424</v>
      </c>
      <c r="F404" s="226">
        <v>2E-3</v>
      </c>
      <c r="G404" s="227" t="s">
        <v>226</v>
      </c>
      <c r="H404" s="226"/>
      <c r="I404" s="227"/>
    </row>
    <row r="405" spans="1:9" s="234" customFormat="1" ht="22.5" customHeight="1" x14ac:dyDescent="0.25">
      <c r="A405" s="225">
        <v>44013</v>
      </c>
      <c r="B405" s="226" t="s">
        <v>376</v>
      </c>
      <c r="C405" s="227" t="s">
        <v>377</v>
      </c>
      <c r="D405" s="227" t="s">
        <v>1423</v>
      </c>
      <c r="E405" s="227" t="s">
        <v>1422</v>
      </c>
      <c r="F405" s="226">
        <v>0.03</v>
      </c>
      <c r="G405" s="227" t="s">
        <v>226</v>
      </c>
      <c r="H405" s="226"/>
      <c r="I405" s="227"/>
    </row>
    <row r="406" spans="1:9" s="234" customFormat="1" ht="22.5" customHeight="1" x14ac:dyDescent="0.25">
      <c r="A406" s="225">
        <v>44013</v>
      </c>
      <c r="B406" s="226" t="s">
        <v>376</v>
      </c>
      <c r="C406" s="227" t="s">
        <v>377</v>
      </c>
      <c r="D406" s="227" t="s">
        <v>1423</v>
      </c>
      <c r="E406" s="227" t="s">
        <v>1425</v>
      </c>
      <c r="F406" s="226">
        <v>120</v>
      </c>
      <c r="G406" s="227" t="s">
        <v>233</v>
      </c>
      <c r="H406" s="226"/>
      <c r="I406" s="227"/>
    </row>
    <row r="407" spans="1:9" s="234" customFormat="1" ht="22.5" customHeight="1" x14ac:dyDescent="0.25">
      <c r="A407" s="225">
        <v>44013</v>
      </c>
      <c r="B407" s="226" t="s">
        <v>409</v>
      </c>
      <c r="C407" s="227" t="s">
        <v>410</v>
      </c>
      <c r="D407" s="227" t="s">
        <v>1426</v>
      </c>
      <c r="E407" s="227" t="s">
        <v>1427</v>
      </c>
      <c r="F407" s="226">
        <v>4700</v>
      </c>
      <c r="G407" s="227" t="s">
        <v>224</v>
      </c>
      <c r="H407" s="226">
        <v>14000</v>
      </c>
      <c r="I407" s="227" t="s">
        <v>224</v>
      </c>
    </row>
    <row r="408" spans="1:9" s="234" customFormat="1" ht="22.5" customHeight="1" x14ac:dyDescent="0.25">
      <c r="A408" s="225">
        <v>44013</v>
      </c>
      <c r="B408" s="226" t="s">
        <v>409</v>
      </c>
      <c r="C408" s="227" t="s">
        <v>410</v>
      </c>
      <c r="D408" s="227" t="s">
        <v>1426</v>
      </c>
      <c r="E408" s="227" t="s">
        <v>1424</v>
      </c>
      <c r="F408" s="226">
        <v>1600</v>
      </c>
      <c r="G408" s="227" t="s">
        <v>411</v>
      </c>
      <c r="H408" s="226">
        <v>13000</v>
      </c>
      <c r="I408" s="227" t="s">
        <v>1277</v>
      </c>
    </row>
    <row r="409" spans="1:9" s="234" customFormat="1" ht="22.5" customHeight="1" x14ac:dyDescent="0.25">
      <c r="A409" s="225">
        <v>44013</v>
      </c>
      <c r="B409" s="226" t="s">
        <v>409</v>
      </c>
      <c r="C409" s="227" t="s">
        <v>410</v>
      </c>
      <c r="D409" s="227" t="s">
        <v>1423</v>
      </c>
      <c r="E409" s="227" t="s">
        <v>1425</v>
      </c>
      <c r="F409" s="226">
        <v>160</v>
      </c>
      <c r="G409" s="227" t="s">
        <v>412</v>
      </c>
      <c r="H409" s="226"/>
      <c r="I409" s="227"/>
    </row>
    <row r="410" spans="1:9" s="234" customFormat="1" ht="22.5" customHeight="1" x14ac:dyDescent="0.25">
      <c r="A410" s="225">
        <v>44013</v>
      </c>
      <c r="B410" s="226" t="s">
        <v>138</v>
      </c>
      <c r="C410" s="227" t="s">
        <v>137</v>
      </c>
      <c r="D410" s="227" t="s">
        <v>1426</v>
      </c>
      <c r="E410" s="227" t="s">
        <v>1424</v>
      </c>
      <c r="F410" s="226">
        <v>800</v>
      </c>
      <c r="G410" s="227" t="s">
        <v>1358</v>
      </c>
      <c r="H410" s="226">
        <v>700</v>
      </c>
      <c r="I410" s="227" t="s">
        <v>1277</v>
      </c>
    </row>
    <row r="411" spans="1:9" s="234" customFormat="1" ht="22.5" customHeight="1" x14ac:dyDescent="0.25">
      <c r="A411" s="225">
        <v>44013</v>
      </c>
      <c r="B411" s="226" t="s">
        <v>146</v>
      </c>
      <c r="C411" s="227" t="s">
        <v>145</v>
      </c>
      <c r="D411" s="227" t="s">
        <v>1426</v>
      </c>
      <c r="E411" s="227" t="s">
        <v>1427</v>
      </c>
      <c r="F411" s="226">
        <v>100</v>
      </c>
      <c r="G411" s="227" t="s">
        <v>1361</v>
      </c>
      <c r="H411" s="226">
        <v>150</v>
      </c>
      <c r="I411" s="227" t="s">
        <v>1277</v>
      </c>
    </row>
    <row r="412" spans="1:9" s="234" customFormat="1" ht="22.5" customHeight="1" x14ac:dyDescent="0.25">
      <c r="A412" s="225">
        <v>44013</v>
      </c>
      <c r="B412" s="226" t="s">
        <v>576</v>
      </c>
      <c r="C412" s="227" t="s">
        <v>577</v>
      </c>
      <c r="D412" s="227" t="s">
        <v>1426</v>
      </c>
      <c r="E412" s="227" t="s">
        <v>1424</v>
      </c>
      <c r="F412" s="226">
        <v>60</v>
      </c>
      <c r="G412" s="227" t="s">
        <v>261</v>
      </c>
      <c r="H412" s="226">
        <v>800</v>
      </c>
      <c r="I412" s="227" t="s">
        <v>226</v>
      </c>
    </row>
    <row r="413" spans="1:9" s="234" customFormat="1" ht="22.5" customHeight="1" x14ac:dyDescent="0.25">
      <c r="A413" s="225">
        <v>44013</v>
      </c>
      <c r="B413" s="226" t="s">
        <v>578</v>
      </c>
      <c r="C413" s="227" t="s">
        <v>579</v>
      </c>
      <c r="D413" s="227" t="s">
        <v>1426</v>
      </c>
      <c r="E413" s="227" t="s">
        <v>1424</v>
      </c>
      <c r="F413" s="226">
        <v>60</v>
      </c>
      <c r="G413" s="227" t="s">
        <v>261</v>
      </c>
      <c r="H413" s="226">
        <v>800</v>
      </c>
      <c r="I413" s="227" t="s">
        <v>226</v>
      </c>
    </row>
    <row r="414" spans="1:9" s="234" customFormat="1" ht="22.5" customHeight="1" x14ac:dyDescent="0.25">
      <c r="A414" s="225">
        <v>44013</v>
      </c>
      <c r="B414" s="226" t="s">
        <v>593</v>
      </c>
      <c r="C414" s="227" t="s">
        <v>594</v>
      </c>
      <c r="D414" s="227" t="s">
        <v>1423</v>
      </c>
      <c r="E414" s="227" t="s">
        <v>1424</v>
      </c>
      <c r="F414" s="226">
        <v>20</v>
      </c>
      <c r="G414" s="227" t="s">
        <v>218</v>
      </c>
      <c r="H414" s="226"/>
      <c r="I414" s="227"/>
    </row>
    <row r="415" spans="1:9" s="234" customFormat="1" ht="22.5" customHeight="1" x14ac:dyDescent="0.25">
      <c r="A415" s="225">
        <v>44013</v>
      </c>
      <c r="B415" s="226" t="s">
        <v>593</v>
      </c>
      <c r="C415" s="227" t="s">
        <v>594</v>
      </c>
      <c r="D415" s="227" t="s">
        <v>1423</v>
      </c>
      <c r="E415" s="227" t="s">
        <v>1425</v>
      </c>
      <c r="F415" s="226">
        <v>200</v>
      </c>
      <c r="G415" s="227" t="s">
        <v>218</v>
      </c>
      <c r="H415" s="226"/>
      <c r="I415" s="227"/>
    </row>
    <row r="416" spans="1:9" s="234" customFormat="1" ht="22.5" customHeight="1" x14ac:dyDescent="0.25">
      <c r="A416" s="225">
        <v>44013</v>
      </c>
      <c r="B416" s="226" t="s">
        <v>500</v>
      </c>
      <c r="C416" s="227" t="s">
        <v>501</v>
      </c>
      <c r="D416" s="227" t="s">
        <v>1423</v>
      </c>
      <c r="E416" s="227" t="s">
        <v>1425</v>
      </c>
      <c r="F416" s="226">
        <v>36</v>
      </c>
      <c r="G416" s="227" t="s">
        <v>233</v>
      </c>
      <c r="H416" s="226"/>
      <c r="I416" s="227"/>
    </row>
    <row r="417" spans="1:9" s="234" customFormat="1" ht="22.5" customHeight="1" x14ac:dyDescent="0.25">
      <c r="A417" s="225">
        <v>44013</v>
      </c>
      <c r="B417" s="226" t="s">
        <v>599</v>
      </c>
      <c r="C417" s="227" t="s">
        <v>600</v>
      </c>
      <c r="D417" s="227" t="s">
        <v>1423</v>
      </c>
      <c r="E417" s="227" t="s">
        <v>1427</v>
      </c>
      <c r="F417" s="226">
        <v>18</v>
      </c>
      <c r="G417" s="227" t="s">
        <v>233</v>
      </c>
      <c r="H417" s="226"/>
      <c r="I417" s="227"/>
    </row>
    <row r="418" spans="1:9" s="234" customFormat="1" ht="22.5" customHeight="1" x14ac:dyDescent="0.25">
      <c r="A418" s="225">
        <v>44013</v>
      </c>
      <c r="B418" s="226" t="s">
        <v>599</v>
      </c>
      <c r="C418" s="227" t="s">
        <v>600</v>
      </c>
      <c r="D418" s="227" t="s">
        <v>1423</v>
      </c>
      <c r="E418" s="227" t="s">
        <v>1422</v>
      </c>
      <c r="F418" s="226">
        <v>0.12</v>
      </c>
      <c r="G418" s="227" t="s">
        <v>224</v>
      </c>
      <c r="H418" s="226"/>
      <c r="I418" s="227"/>
    </row>
    <row r="419" spans="1:9" s="234" customFormat="1" ht="22.5" customHeight="1" x14ac:dyDescent="0.25">
      <c r="A419" s="225">
        <v>44013</v>
      </c>
      <c r="B419" s="226" t="s">
        <v>599</v>
      </c>
      <c r="C419" s="227" t="s">
        <v>600</v>
      </c>
      <c r="D419" s="227" t="s">
        <v>1423</v>
      </c>
      <c r="E419" s="227" t="s">
        <v>1425</v>
      </c>
      <c r="F419" s="226">
        <v>2.7</v>
      </c>
      <c r="G419" s="227" t="s">
        <v>233</v>
      </c>
      <c r="H419" s="226"/>
      <c r="I419" s="227"/>
    </row>
    <row r="420" spans="1:9" s="234" customFormat="1" ht="22.5" customHeight="1" x14ac:dyDescent="0.25">
      <c r="A420" s="225">
        <v>44013</v>
      </c>
      <c r="B420" s="226" t="s">
        <v>630</v>
      </c>
      <c r="C420" s="227" t="s">
        <v>631</v>
      </c>
      <c r="D420" s="227" t="s">
        <v>1423</v>
      </c>
      <c r="E420" s="227" t="s">
        <v>1422</v>
      </c>
      <c r="F420" s="226">
        <v>1.6000000000000001E-4</v>
      </c>
      <c r="G420" s="227" t="s">
        <v>218</v>
      </c>
      <c r="H420" s="226"/>
      <c r="I420" s="227"/>
    </row>
    <row r="421" spans="1:9" s="234" customFormat="1" ht="22.5" customHeight="1" x14ac:dyDescent="0.25">
      <c r="A421" s="225">
        <v>44013</v>
      </c>
      <c r="B421" s="226" t="s">
        <v>644</v>
      </c>
      <c r="C421" s="227" t="s">
        <v>645</v>
      </c>
      <c r="D421" s="227" t="s">
        <v>1423</v>
      </c>
      <c r="E421" s="227" t="s">
        <v>1425</v>
      </c>
      <c r="F421" s="226">
        <v>720</v>
      </c>
      <c r="G421" s="227" t="s">
        <v>233</v>
      </c>
      <c r="H421" s="226"/>
      <c r="I421" s="227"/>
    </row>
    <row r="422" spans="1:9" s="234" customFormat="1" ht="22.5" customHeight="1" x14ac:dyDescent="0.25">
      <c r="A422" s="225">
        <v>44013</v>
      </c>
      <c r="B422" s="226" t="s">
        <v>151</v>
      </c>
      <c r="C422" s="227" t="s">
        <v>150</v>
      </c>
      <c r="D422" s="227" t="s">
        <v>1426</v>
      </c>
      <c r="E422" s="227" t="s">
        <v>1424</v>
      </c>
      <c r="F422" s="226">
        <v>300</v>
      </c>
      <c r="G422" s="227" t="s">
        <v>261</v>
      </c>
      <c r="H422" s="226">
        <v>1000</v>
      </c>
      <c r="I422" s="227" t="s">
        <v>226</v>
      </c>
    </row>
    <row r="423" spans="1:9" s="234" customFormat="1" ht="22.5" customHeight="1" x14ac:dyDescent="0.25">
      <c r="A423" s="225">
        <v>44013</v>
      </c>
      <c r="B423" s="226" t="s">
        <v>677</v>
      </c>
      <c r="C423" s="227" t="s">
        <v>678</v>
      </c>
      <c r="D423" s="227" t="s">
        <v>1426</v>
      </c>
      <c r="E423" s="227" t="s">
        <v>1422</v>
      </c>
      <c r="F423" s="226">
        <v>1.7000000000000001E-2</v>
      </c>
      <c r="G423" s="227" t="s">
        <v>261</v>
      </c>
      <c r="H423" s="226">
        <v>0.05</v>
      </c>
      <c r="I423" s="227" t="s">
        <v>1277</v>
      </c>
    </row>
    <row r="424" spans="1:9" s="234" customFormat="1" ht="22.5" customHeight="1" x14ac:dyDescent="0.25">
      <c r="A424" s="225">
        <v>44013</v>
      </c>
      <c r="B424" s="226" t="s">
        <v>677</v>
      </c>
      <c r="C424" s="227" t="s">
        <v>678</v>
      </c>
      <c r="D424" s="227" t="s">
        <v>1426</v>
      </c>
      <c r="E424" s="227" t="s">
        <v>1424</v>
      </c>
      <c r="F424" s="226">
        <v>0.8</v>
      </c>
      <c r="G424" s="227" t="s">
        <v>261</v>
      </c>
      <c r="H424" s="226">
        <v>9</v>
      </c>
      <c r="I424" s="227" t="s">
        <v>226</v>
      </c>
    </row>
    <row r="425" spans="1:9" s="234" customFormat="1" ht="22.5" customHeight="1" x14ac:dyDescent="0.25">
      <c r="A425" s="225">
        <v>44013</v>
      </c>
      <c r="B425" s="226" t="s">
        <v>679</v>
      </c>
      <c r="C425" s="227" t="s">
        <v>680</v>
      </c>
      <c r="D425" s="227" t="s">
        <v>1426</v>
      </c>
      <c r="E425" s="227" t="s">
        <v>1424</v>
      </c>
      <c r="F425" s="226">
        <v>7</v>
      </c>
      <c r="G425" s="227" t="s">
        <v>261</v>
      </c>
      <c r="H425" s="226">
        <v>400</v>
      </c>
      <c r="I425" s="227" t="s">
        <v>224</v>
      </c>
    </row>
    <row r="426" spans="1:9" s="234" customFormat="1" ht="22.5" customHeight="1" x14ac:dyDescent="0.25">
      <c r="A426" s="225">
        <v>44013</v>
      </c>
      <c r="B426" s="226" t="s">
        <v>682</v>
      </c>
      <c r="C426" s="227" t="s">
        <v>683</v>
      </c>
      <c r="D426" s="227" t="s">
        <v>1423</v>
      </c>
      <c r="E426" s="227" t="s">
        <v>1427</v>
      </c>
      <c r="F426" s="226">
        <v>2000</v>
      </c>
      <c r="G426" s="227" t="s">
        <v>233</v>
      </c>
      <c r="H426" s="226"/>
      <c r="I426" s="227"/>
    </row>
    <row r="427" spans="1:9" s="234" customFormat="1" ht="22.5" customHeight="1" x14ac:dyDescent="0.25">
      <c r="A427" s="225">
        <v>44013</v>
      </c>
      <c r="B427" s="226" t="s">
        <v>684</v>
      </c>
      <c r="C427" s="227" t="s">
        <v>685</v>
      </c>
      <c r="D427" s="227" t="s">
        <v>1423</v>
      </c>
      <c r="E427" s="227" t="s">
        <v>1425</v>
      </c>
      <c r="F427" s="226">
        <v>160</v>
      </c>
      <c r="G427" s="227" t="s">
        <v>233</v>
      </c>
      <c r="H427" s="226"/>
      <c r="I427" s="227"/>
    </row>
    <row r="428" spans="1:9" s="234" customFormat="1" ht="22.5" customHeight="1" x14ac:dyDescent="0.25">
      <c r="A428" s="225">
        <v>44013</v>
      </c>
      <c r="B428" s="226" t="s">
        <v>262</v>
      </c>
      <c r="C428" s="227" t="s">
        <v>263</v>
      </c>
      <c r="D428" s="227" t="s">
        <v>1426</v>
      </c>
      <c r="E428" s="227" t="s">
        <v>1427</v>
      </c>
      <c r="F428" s="226">
        <v>50</v>
      </c>
      <c r="G428" s="227" t="s">
        <v>261</v>
      </c>
      <c r="H428" s="226">
        <v>94</v>
      </c>
      <c r="I428" s="227" t="s">
        <v>1277</v>
      </c>
    </row>
    <row r="429" spans="1:9" s="234" customFormat="1" ht="22.5" customHeight="1" x14ac:dyDescent="0.25">
      <c r="A429" s="225">
        <v>44013</v>
      </c>
      <c r="B429" s="226" t="s">
        <v>262</v>
      </c>
      <c r="C429" s="227" t="s">
        <v>263</v>
      </c>
      <c r="D429" s="227" t="s">
        <v>1317</v>
      </c>
      <c r="E429" s="227" t="s">
        <v>1422</v>
      </c>
      <c r="F429" s="226"/>
      <c r="G429" s="227"/>
      <c r="H429" s="226">
        <v>2</v>
      </c>
      <c r="I429" s="227" t="s">
        <v>261</v>
      </c>
    </row>
    <row r="430" spans="1:9" s="234" customFormat="1" ht="22.5" customHeight="1" x14ac:dyDescent="0.25">
      <c r="A430" s="225">
        <v>44013</v>
      </c>
      <c r="B430" s="226" t="s">
        <v>262</v>
      </c>
      <c r="C430" s="227" t="s">
        <v>263</v>
      </c>
      <c r="D430" s="227" t="s">
        <v>1423</v>
      </c>
      <c r="E430" s="227" t="s">
        <v>1425</v>
      </c>
      <c r="F430" s="226">
        <v>9</v>
      </c>
      <c r="G430" s="227" t="s">
        <v>261</v>
      </c>
      <c r="H430" s="226"/>
      <c r="I430" s="227"/>
    </row>
    <row r="431" spans="1:9" s="234" customFormat="1" ht="22.5" customHeight="1" x14ac:dyDescent="0.25">
      <c r="A431" s="225">
        <v>44013</v>
      </c>
      <c r="B431" s="226" t="s">
        <v>265</v>
      </c>
      <c r="C431" s="227" t="s">
        <v>266</v>
      </c>
      <c r="D431" s="227" t="s">
        <v>1423</v>
      </c>
      <c r="E431" s="227" t="s">
        <v>1427</v>
      </c>
      <c r="F431" s="226">
        <v>4.0999999999999996</v>
      </c>
      <c r="G431" s="227" t="s">
        <v>233</v>
      </c>
      <c r="H431" s="226"/>
      <c r="I431" s="227"/>
    </row>
    <row r="432" spans="1:9" s="234" customFormat="1" ht="22.5" customHeight="1" x14ac:dyDescent="0.25">
      <c r="A432" s="225">
        <v>44013</v>
      </c>
      <c r="B432" s="226" t="s">
        <v>265</v>
      </c>
      <c r="C432" s="227" t="s">
        <v>266</v>
      </c>
      <c r="D432" s="227" t="s">
        <v>1423</v>
      </c>
      <c r="E432" s="227" t="s">
        <v>1425</v>
      </c>
      <c r="F432" s="226">
        <v>0.12</v>
      </c>
      <c r="G432" s="227" t="s">
        <v>233</v>
      </c>
      <c r="H432" s="226"/>
      <c r="I432" s="227"/>
    </row>
    <row r="433" spans="1:9" s="234" customFormat="1" ht="22.5" customHeight="1" x14ac:dyDescent="0.25">
      <c r="A433" s="225">
        <v>44013</v>
      </c>
      <c r="B433" s="226" t="s">
        <v>736</v>
      </c>
      <c r="C433" s="227" t="s">
        <v>737</v>
      </c>
      <c r="D433" s="227" t="s">
        <v>1423</v>
      </c>
      <c r="E433" s="227" t="s">
        <v>1425</v>
      </c>
      <c r="F433" s="226">
        <v>110</v>
      </c>
      <c r="G433" s="227" t="s">
        <v>233</v>
      </c>
      <c r="H433" s="226"/>
      <c r="I433" s="227"/>
    </row>
    <row r="434" spans="1:9" s="234" customFormat="1" ht="22.5" customHeight="1" x14ac:dyDescent="0.25">
      <c r="A434" s="225">
        <v>44013</v>
      </c>
      <c r="B434" s="226" t="s">
        <v>757</v>
      </c>
      <c r="C434" s="227" t="s">
        <v>758</v>
      </c>
      <c r="D434" s="227" t="s">
        <v>1423</v>
      </c>
      <c r="E434" s="227" t="s">
        <v>1427</v>
      </c>
      <c r="F434" s="226">
        <v>58000</v>
      </c>
      <c r="G434" s="227" t="s">
        <v>233</v>
      </c>
      <c r="H434" s="226"/>
      <c r="I434" s="227"/>
    </row>
    <row r="435" spans="1:9" s="234" customFormat="1" ht="22.5" customHeight="1" x14ac:dyDescent="0.25">
      <c r="A435" s="225">
        <v>44013</v>
      </c>
      <c r="B435" s="226" t="s">
        <v>757</v>
      </c>
      <c r="C435" s="227" t="s">
        <v>758</v>
      </c>
      <c r="D435" s="227" t="s">
        <v>1426</v>
      </c>
      <c r="E435" s="227" t="s">
        <v>1422</v>
      </c>
      <c r="F435" s="226">
        <v>1</v>
      </c>
      <c r="G435" s="227" t="s">
        <v>371</v>
      </c>
      <c r="H435" s="226">
        <v>2.5</v>
      </c>
      <c r="I435" s="227" t="s">
        <v>226</v>
      </c>
    </row>
    <row r="436" spans="1:9" s="234" customFormat="1" ht="22.5" customHeight="1" x14ac:dyDescent="0.25">
      <c r="A436" s="225">
        <v>44013</v>
      </c>
      <c r="B436" s="226" t="s">
        <v>757</v>
      </c>
      <c r="C436" s="227" t="s">
        <v>758</v>
      </c>
      <c r="D436" s="227" t="s">
        <v>1423</v>
      </c>
      <c r="E436" s="227" t="s">
        <v>1425</v>
      </c>
      <c r="F436" s="226">
        <v>58000</v>
      </c>
      <c r="G436" s="227" t="s">
        <v>233</v>
      </c>
      <c r="H436" s="226"/>
      <c r="I436" s="227"/>
    </row>
    <row r="437" spans="1:9" s="234" customFormat="1" ht="22.5" customHeight="1" x14ac:dyDescent="0.25">
      <c r="A437" s="225">
        <v>44013</v>
      </c>
      <c r="B437" s="226" t="s">
        <v>760</v>
      </c>
      <c r="C437" s="227" t="s">
        <v>761</v>
      </c>
      <c r="D437" s="227" t="s">
        <v>1423</v>
      </c>
      <c r="E437" s="227" t="s">
        <v>1427</v>
      </c>
      <c r="F437" s="226">
        <v>0.3</v>
      </c>
      <c r="G437" s="227" t="s">
        <v>371</v>
      </c>
      <c r="H437" s="226"/>
      <c r="I437" s="227"/>
    </row>
    <row r="438" spans="1:9" s="234" customFormat="1" ht="22.5" customHeight="1" x14ac:dyDescent="0.25">
      <c r="A438" s="225">
        <v>44013</v>
      </c>
      <c r="B438" s="226" t="s">
        <v>760</v>
      </c>
      <c r="C438" s="227" t="s">
        <v>761</v>
      </c>
      <c r="D438" s="227" t="s">
        <v>1423</v>
      </c>
      <c r="E438" s="227" t="s">
        <v>1425</v>
      </c>
      <c r="F438" s="226">
        <v>0.21</v>
      </c>
      <c r="G438" s="227" t="s">
        <v>233</v>
      </c>
      <c r="H438" s="226"/>
      <c r="I438" s="227"/>
    </row>
    <row r="439" spans="1:9" s="234" customFormat="1" ht="22.5" customHeight="1" x14ac:dyDescent="0.25">
      <c r="A439" s="225">
        <v>44013</v>
      </c>
      <c r="B439" s="226" t="s">
        <v>762</v>
      </c>
      <c r="C439" s="227" t="s">
        <v>763</v>
      </c>
      <c r="D439" s="227" t="s">
        <v>1428</v>
      </c>
      <c r="E439" s="227" t="s">
        <v>1422</v>
      </c>
      <c r="F439" s="226"/>
      <c r="G439" s="227"/>
      <c r="H439" s="226">
        <v>50</v>
      </c>
      <c r="I439" s="227" t="s">
        <v>236</v>
      </c>
    </row>
    <row r="440" spans="1:9" s="234" customFormat="1" ht="22.5" customHeight="1" x14ac:dyDescent="0.25">
      <c r="A440" s="225">
        <v>44013</v>
      </c>
      <c r="B440" s="226" t="s">
        <v>762</v>
      </c>
      <c r="C440" s="227" t="s">
        <v>763</v>
      </c>
      <c r="D440" s="227" t="s">
        <v>1426</v>
      </c>
      <c r="E440" s="227" t="s">
        <v>1424</v>
      </c>
      <c r="F440" s="226">
        <v>700</v>
      </c>
      <c r="G440" s="227" t="s">
        <v>261</v>
      </c>
      <c r="H440" s="226">
        <v>2000</v>
      </c>
      <c r="I440" s="227" t="s">
        <v>1277</v>
      </c>
    </row>
    <row r="441" spans="1:9" s="234" customFormat="1" ht="22.5" customHeight="1" x14ac:dyDescent="0.25">
      <c r="A441" s="225">
        <v>44013</v>
      </c>
      <c r="B441" s="226" t="s">
        <v>535</v>
      </c>
      <c r="C441" s="227" t="s">
        <v>536</v>
      </c>
      <c r="D441" s="227" t="s">
        <v>1426</v>
      </c>
      <c r="E441" s="227" t="s">
        <v>1424</v>
      </c>
      <c r="F441" s="226">
        <v>0.8</v>
      </c>
      <c r="G441" s="227" t="s">
        <v>261</v>
      </c>
      <c r="H441" s="226">
        <v>3</v>
      </c>
      <c r="I441" s="227" t="s">
        <v>1277</v>
      </c>
    </row>
    <row r="442" spans="1:9" s="234" customFormat="1" ht="22.5" customHeight="1" x14ac:dyDescent="0.25">
      <c r="A442" s="225">
        <v>44013</v>
      </c>
      <c r="B442" s="226" t="s">
        <v>785</v>
      </c>
      <c r="C442" s="227" t="s">
        <v>786</v>
      </c>
      <c r="D442" s="227" t="s">
        <v>1426</v>
      </c>
      <c r="E442" s="227" t="s">
        <v>1424</v>
      </c>
      <c r="F442" s="226">
        <v>200</v>
      </c>
      <c r="G442" s="227" t="s">
        <v>261</v>
      </c>
      <c r="H442" s="226">
        <v>7000</v>
      </c>
      <c r="I442" s="227" t="s">
        <v>224</v>
      </c>
    </row>
    <row r="443" spans="1:9" s="234" customFormat="1" ht="22.5" customHeight="1" x14ac:dyDescent="0.25">
      <c r="A443" s="225">
        <v>44013</v>
      </c>
      <c r="B443" s="226" t="s">
        <v>795</v>
      </c>
      <c r="C443" s="227" t="s">
        <v>796</v>
      </c>
      <c r="D443" s="227" t="s">
        <v>1426</v>
      </c>
      <c r="E443" s="227" t="s">
        <v>1422</v>
      </c>
      <c r="F443" s="226">
        <v>6.7000000000000002E-5</v>
      </c>
      <c r="G443" s="227" t="s">
        <v>224</v>
      </c>
      <c r="H443" s="226">
        <v>8.0000000000000004E-4</v>
      </c>
      <c r="I443" s="227" t="s">
        <v>1277</v>
      </c>
    </row>
    <row r="444" spans="1:9" s="234" customFormat="1" ht="22.5" customHeight="1" x14ac:dyDescent="0.25">
      <c r="A444" s="225">
        <v>44013</v>
      </c>
      <c r="B444" s="226" t="s">
        <v>795</v>
      </c>
      <c r="C444" s="227" t="s">
        <v>796</v>
      </c>
      <c r="D444" s="227" t="s">
        <v>1426</v>
      </c>
      <c r="E444" s="227" t="s">
        <v>1424</v>
      </c>
      <c r="F444" s="226">
        <v>0.2</v>
      </c>
      <c r="G444" s="227" t="s">
        <v>224</v>
      </c>
      <c r="H444" s="226">
        <v>8.0000000000000002E-3</v>
      </c>
      <c r="I444" s="227" t="s">
        <v>226</v>
      </c>
    </row>
    <row r="445" spans="1:9" s="234" customFormat="1" ht="22.5" customHeight="1" x14ac:dyDescent="0.25">
      <c r="A445" s="225">
        <v>44013</v>
      </c>
      <c r="B445" s="226" t="s">
        <v>822</v>
      </c>
      <c r="C445" s="227" t="s">
        <v>823</v>
      </c>
      <c r="D445" s="227" t="s">
        <v>1426</v>
      </c>
      <c r="E445" s="227" t="s">
        <v>1425</v>
      </c>
      <c r="F445" s="226">
        <v>60</v>
      </c>
      <c r="G445" s="227" t="s">
        <v>236</v>
      </c>
      <c r="H445" s="226">
        <v>10</v>
      </c>
      <c r="I445" s="227" t="s">
        <v>236</v>
      </c>
    </row>
    <row r="446" spans="1:9" s="234" customFormat="1" ht="22.5" customHeight="1" x14ac:dyDescent="0.25">
      <c r="A446" s="225">
        <v>44013</v>
      </c>
      <c r="B446" s="226" t="s">
        <v>824</v>
      </c>
      <c r="C446" s="227" t="s">
        <v>825</v>
      </c>
      <c r="D446" s="227" t="s">
        <v>1423</v>
      </c>
      <c r="E446" s="227" t="s">
        <v>1427</v>
      </c>
      <c r="F446" s="226">
        <v>1000</v>
      </c>
      <c r="G446" s="227" t="s">
        <v>233</v>
      </c>
      <c r="H446" s="226"/>
      <c r="I446" s="227"/>
    </row>
    <row r="447" spans="1:9" s="234" customFormat="1" ht="22.5" customHeight="1" x14ac:dyDescent="0.25">
      <c r="A447" s="225">
        <v>44013</v>
      </c>
      <c r="B447" s="226" t="s">
        <v>827</v>
      </c>
      <c r="C447" s="227" t="s">
        <v>828</v>
      </c>
      <c r="D447" s="227" t="s">
        <v>1426</v>
      </c>
      <c r="E447" s="227" t="s">
        <v>1427</v>
      </c>
      <c r="F447" s="226">
        <v>68000</v>
      </c>
      <c r="G447" s="227" t="s">
        <v>261</v>
      </c>
      <c r="H447" s="226">
        <v>140000</v>
      </c>
      <c r="I447" s="227" t="s">
        <v>1277</v>
      </c>
    </row>
    <row r="448" spans="1:9" s="234" customFormat="1" ht="22.5" customHeight="1" x14ac:dyDescent="0.25">
      <c r="A448" s="225">
        <v>44013</v>
      </c>
      <c r="B448" s="226" t="s">
        <v>831</v>
      </c>
      <c r="C448" s="227" t="s">
        <v>832</v>
      </c>
      <c r="D448" s="227" t="s">
        <v>1428</v>
      </c>
      <c r="E448" s="227" t="s">
        <v>1425</v>
      </c>
      <c r="F448" s="226"/>
      <c r="G448" s="227"/>
      <c r="H448" s="226">
        <v>0.3</v>
      </c>
      <c r="I448" s="227" t="s">
        <v>236</v>
      </c>
    </row>
    <row r="449" spans="1:9" s="234" customFormat="1" ht="22.5" customHeight="1" x14ac:dyDescent="0.25">
      <c r="A449" s="225">
        <v>44013</v>
      </c>
      <c r="B449" s="226" t="s">
        <v>841</v>
      </c>
      <c r="C449" s="227" t="s">
        <v>842</v>
      </c>
      <c r="D449" s="227" t="s">
        <v>1423</v>
      </c>
      <c r="E449" s="227" t="s">
        <v>1427</v>
      </c>
      <c r="F449" s="226">
        <v>7200</v>
      </c>
      <c r="G449" s="227" t="s">
        <v>233</v>
      </c>
      <c r="H449" s="226"/>
      <c r="I449" s="227"/>
    </row>
    <row r="450" spans="1:9" s="234" customFormat="1" ht="22.5" customHeight="1" x14ac:dyDescent="0.25">
      <c r="A450" s="225">
        <v>44013</v>
      </c>
      <c r="B450" s="226" t="s">
        <v>841</v>
      </c>
      <c r="C450" s="227" t="s">
        <v>842</v>
      </c>
      <c r="D450" s="227" t="s">
        <v>1423</v>
      </c>
      <c r="E450" s="227" t="s">
        <v>1425</v>
      </c>
      <c r="F450" s="226">
        <v>2500</v>
      </c>
      <c r="G450" s="227" t="s">
        <v>233</v>
      </c>
      <c r="H450" s="226"/>
      <c r="I450" s="227"/>
    </row>
    <row r="451" spans="1:9" s="234" customFormat="1" ht="22.5" customHeight="1" x14ac:dyDescent="0.25">
      <c r="A451" s="225">
        <v>44013</v>
      </c>
      <c r="B451" s="226" t="s">
        <v>851</v>
      </c>
      <c r="C451" s="227" t="s">
        <v>852</v>
      </c>
      <c r="D451" s="227" t="s">
        <v>1426</v>
      </c>
      <c r="E451" s="227" t="s">
        <v>1422</v>
      </c>
      <c r="F451" s="226">
        <v>1000</v>
      </c>
      <c r="G451" s="227" t="s">
        <v>261</v>
      </c>
      <c r="H451" s="226">
        <v>20</v>
      </c>
      <c r="I451" s="227" t="s">
        <v>1277</v>
      </c>
    </row>
    <row r="452" spans="1:9" s="234" customFormat="1" ht="22.5" customHeight="1" x14ac:dyDescent="0.25">
      <c r="A452" s="225">
        <v>44013</v>
      </c>
      <c r="B452" s="226" t="s">
        <v>896</v>
      </c>
      <c r="C452" s="227" t="s">
        <v>897</v>
      </c>
      <c r="D452" s="227" t="s">
        <v>1317</v>
      </c>
      <c r="E452" s="227" t="s">
        <v>1422</v>
      </c>
      <c r="F452" s="226"/>
      <c r="G452" s="227" t="s">
        <v>218</v>
      </c>
      <c r="H452" s="226">
        <v>9</v>
      </c>
      <c r="I452" s="227" t="s">
        <v>261</v>
      </c>
    </row>
    <row r="453" spans="1:9" s="234" customFormat="1" ht="22.5" customHeight="1" x14ac:dyDescent="0.25">
      <c r="A453" s="225">
        <v>44013</v>
      </c>
      <c r="B453" s="226" t="s">
        <v>901</v>
      </c>
      <c r="C453" s="227" t="s">
        <v>902</v>
      </c>
      <c r="D453" s="227" t="s">
        <v>1426</v>
      </c>
      <c r="E453" s="227" t="s">
        <v>1427</v>
      </c>
      <c r="F453" s="226">
        <v>0.2</v>
      </c>
      <c r="G453" s="227" t="s">
        <v>903</v>
      </c>
      <c r="H453" s="226">
        <v>11</v>
      </c>
      <c r="I453" s="227" t="s">
        <v>1277</v>
      </c>
    </row>
    <row r="454" spans="1:9" s="234" customFormat="1" ht="22.5" customHeight="1" x14ac:dyDescent="0.25">
      <c r="A454" s="225">
        <v>44013</v>
      </c>
      <c r="B454" s="226" t="s">
        <v>917</v>
      </c>
      <c r="C454" s="227" t="s">
        <v>918</v>
      </c>
      <c r="D454" s="227" t="s">
        <v>1426</v>
      </c>
      <c r="E454" s="227" t="s">
        <v>1427</v>
      </c>
      <c r="F454" s="226">
        <v>0.2</v>
      </c>
      <c r="G454" s="227" t="s">
        <v>903</v>
      </c>
      <c r="H454" s="226">
        <v>11</v>
      </c>
      <c r="I454" s="227" t="s">
        <v>1277</v>
      </c>
    </row>
    <row r="455" spans="1:9" s="234" customFormat="1" ht="22.5" customHeight="1" x14ac:dyDescent="0.25">
      <c r="A455" s="225">
        <v>44013</v>
      </c>
      <c r="B455" s="226" t="s">
        <v>919</v>
      </c>
      <c r="C455" s="227" t="s">
        <v>920</v>
      </c>
      <c r="D455" s="227" t="s">
        <v>1426</v>
      </c>
      <c r="E455" s="227" t="s">
        <v>1427</v>
      </c>
      <c r="F455" s="226">
        <v>0.2</v>
      </c>
      <c r="G455" s="227" t="s">
        <v>903</v>
      </c>
      <c r="H455" s="226">
        <v>11</v>
      </c>
      <c r="I455" s="227" t="s">
        <v>1277</v>
      </c>
    </row>
    <row r="456" spans="1:9" s="234" customFormat="1" ht="22.5" customHeight="1" x14ac:dyDescent="0.25">
      <c r="A456" s="225">
        <v>44013</v>
      </c>
      <c r="B456" s="226" t="s">
        <v>906</v>
      </c>
      <c r="C456" s="227" t="s">
        <v>1294</v>
      </c>
      <c r="D456" s="227" t="s">
        <v>1426</v>
      </c>
      <c r="E456" s="227" t="s">
        <v>1427</v>
      </c>
      <c r="F456" s="226">
        <v>0.2</v>
      </c>
      <c r="G456" s="227" t="s">
        <v>903</v>
      </c>
      <c r="H456" s="226">
        <v>11</v>
      </c>
      <c r="I456" s="227" t="s">
        <v>1277</v>
      </c>
    </row>
    <row r="457" spans="1:9" s="234" customFormat="1" ht="22.5" customHeight="1" x14ac:dyDescent="0.25">
      <c r="A457" s="225">
        <v>44013</v>
      </c>
      <c r="B457" s="226" t="s">
        <v>923</v>
      </c>
      <c r="C457" s="227" t="s">
        <v>924</v>
      </c>
      <c r="D457" s="227" t="s">
        <v>1426</v>
      </c>
      <c r="E457" s="227" t="s">
        <v>1427</v>
      </c>
      <c r="F457" s="226">
        <v>86</v>
      </c>
      <c r="G457" s="227" t="s">
        <v>903</v>
      </c>
      <c r="H457" s="226">
        <v>130</v>
      </c>
      <c r="I457" s="227" t="s">
        <v>1277</v>
      </c>
    </row>
    <row r="458" spans="1:9" s="234" customFormat="1" ht="22.5" customHeight="1" x14ac:dyDescent="0.25">
      <c r="A458" s="225">
        <v>44013</v>
      </c>
      <c r="B458" s="226" t="s">
        <v>952</v>
      </c>
      <c r="C458" s="227" t="s">
        <v>953</v>
      </c>
      <c r="D458" s="227" t="s">
        <v>1423</v>
      </c>
      <c r="E458" s="227" t="s">
        <v>1425</v>
      </c>
      <c r="F458" s="226">
        <v>70</v>
      </c>
      <c r="G458" s="227" t="s">
        <v>236</v>
      </c>
      <c r="H458" s="226"/>
      <c r="I458" s="227"/>
    </row>
    <row r="459" spans="1:9" s="234" customFormat="1" ht="22.5" customHeight="1" x14ac:dyDescent="0.25">
      <c r="A459" s="225">
        <v>44013</v>
      </c>
      <c r="B459" s="226" t="s">
        <v>1053</v>
      </c>
      <c r="C459" s="227" t="s">
        <v>1054</v>
      </c>
      <c r="D459" s="227" t="s">
        <v>1426</v>
      </c>
      <c r="E459" s="227" t="s">
        <v>1422</v>
      </c>
      <c r="F459" s="226">
        <v>2.6000000000000001E-6</v>
      </c>
      <c r="G459" s="227" t="s">
        <v>224</v>
      </c>
      <c r="H459" s="226">
        <v>0.1</v>
      </c>
      <c r="I459" s="227" t="s">
        <v>226</v>
      </c>
    </row>
    <row r="460" spans="1:9" s="234" customFormat="1" ht="22.5" customHeight="1" x14ac:dyDescent="0.25">
      <c r="A460" s="225">
        <v>44013</v>
      </c>
      <c r="B460" s="226" t="s">
        <v>1068</v>
      </c>
      <c r="C460" s="227" t="s">
        <v>1069</v>
      </c>
      <c r="D460" s="227" t="s">
        <v>1423</v>
      </c>
      <c r="E460" s="227" t="s">
        <v>1427</v>
      </c>
      <c r="F460" s="226">
        <v>12</v>
      </c>
      <c r="G460" s="227" t="s">
        <v>371</v>
      </c>
      <c r="H460" s="226"/>
      <c r="I460" s="227"/>
    </row>
    <row r="461" spans="1:9" s="234" customFormat="1" ht="22.5" customHeight="1" x14ac:dyDescent="0.25">
      <c r="A461" s="225">
        <v>44013</v>
      </c>
      <c r="B461" s="226" t="s">
        <v>1083</v>
      </c>
      <c r="C461" s="227" t="s">
        <v>1084</v>
      </c>
      <c r="D461" s="227" t="s">
        <v>1423</v>
      </c>
      <c r="E461" s="227" t="s">
        <v>1427</v>
      </c>
      <c r="F461" s="226">
        <v>230</v>
      </c>
      <c r="G461" s="227" t="s">
        <v>233</v>
      </c>
      <c r="H461" s="226"/>
      <c r="I461" s="227"/>
    </row>
    <row r="462" spans="1:9" s="234" customFormat="1" ht="22.5" customHeight="1" x14ac:dyDescent="0.25">
      <c r="A462" s="225">
        <v>44013</v>
      </c>
      <c r="B462" s="226" t="s">
        <v>1083</v>
      </c>
      <c r="C462" s="227" t="s">
        <v>1084</v>
      </c>
      <c r="D462" s="227" t="s">
        <v>1423</v>
      </c>
      <c r="E462" s="227" t="s">
        <v>1422</v>
      </c>
      <c r="F462" s="226">
        <v>2.7</v>
      </c>
      <c r="G462" s="227" t="s">
        <v>236</v>
      </c>
      <c r="H462" s="226"/>
      <c r="I462" s="227"/>
    </row>
    <row r="463" spans="1:9" s="234" customFormat="1" ht="22.5" customHeight="1" x14ac:dyDescent="0.25">
      <c r="A463" s="225">
        <v>44013</v>
      </c>
      <c r="B463" s="226">
        <v>2151068</v>
      </c>
      <c r="C463" s="227" t="s">
        <v>1106</v>
      </c>
      <c r="D463" s="227" t="s">
        <v>1426</v>
      </c>
      <c r="E463" s="227" t="s">
        <v>1422</v>
      </c>
      <c r="F463" s="226">
        <v>6.7000000000000002E-5</v>
      </c>
      <c r="G463" s="227" t="s">
        <v>224</v>
      </c>
      <c r="H463" s="226">
        <v>8.0000000000000004E-4</v>
      </c>
      <c r="I463" s="227" t="s">
        <v>1277</v>
      </c>
    </row>
    <row r="464" spans="1:9" s="234" customFormat="1" ht="22.5" customHeight="1" x14ac:dyDescent="0.25">
      <c r="A464" s="225">
        <v>44013</v>
      </c>
      <c r="B464" s="226">
        <v>2151068</v>
      </c>
      <c r="C464" s="227" t="s">
        <v>1106</v>
      </c>
      <c r="D464" s="227" t="s">
        <v>1426</v>
      </c>
      <c r="E464" s="227" t="s">
        <v>1424</v>
      </c>
      <c r="F464" s="226">
        <v>0.2</v>
      </c>
      <c r="G464" s="227" t="s">
        <v>224</v>
      </c>
      <c r="H464" s="226">
        <v>8.0000000000000002E-3</v>
      </c>
      <c r="I464" s="227" t="s">
        <v>226</v>
      </c>
    </row>
    <row r="465" spans="1:9" s="234" customFormat="1" ht="22.5" customHeight="1" x14ac:dyDescent="0.25">
      <c r="A465" s="225">
        <v>44013</v>
      </c>
      <c r="B465" s="226" t="s">
        <v>1107</v>
      </c>
      <c r="C465" s="227" t="s">
        <v>1108</v>
      </c>
      <c r="D465" s="227" t="s">
        <v>1426</v>
      </c>
      <c r="E465" s="227" t="s">
        <v>1424</v>
      </c>
      <c r="F465" s="226">
        <v>900</v>
      </c>
      <c r="G465" s="227" t="s">
        <v>903</v>
      </c>
      <c r="H465" s="226">
        <v>1000</v>
      </c>
      <c r="I465" s="227" t="s">
        <v>1277</v>
      </c>
    </row>
    <row r="466" spans="1:9" s="234" customFormat="1" ht="22.5" customHeight="1" x14ac:dyDescent="0.25">
      <c r="A466" s="225">
        <v>44013</v>
      </c>
      <c r="B466" s="226" t="s">
        <v>1137</v>
      </c>
      <c r="C466" s="227" t="s">
        <v>1138</v>
      </c>
      <c r="D466" s="227" t="s">
        <v>1423</v>
      </c>
      <c r="E466" s="227" t="s">
        <v>1425</v>
      </c>
      <c r="F466" s="226">
        <v>41</v>
      </c>
      <c r="G466" s="227" t="s">
        <v>233</v>
      </c>
      <c r="H466" s="226"/>
      <c r="I466" s="227"/>
    </row>
    <row r="467" spans="1:9" s="234" customFormat="1" ht="22.5" customHeight="1" x14ac:dyDescent="0.25">
      <c r="A467" s="225">
        <v>44013</v>
      </c>
      <c r="B467" s="226" t="s">
        <v>1156</v>
      </c>
      <c r="C467" s="227" t="s">
        <v>1157</v>
      </c>
      <c r="D467" s="227" t="s">
        <v>1426</v>
      </c>
      <c r="E467" s="227" t="s">
        <v>1424</v>
      </c>
      <c r="F467" s="226">
        <v>4000</v>
      </c>
      <c r="G467" s="227" t="s">
        <v>1429</v>
      </c>
      <c r="H467" s="226">
        <v>400</v>
      </c>
      <c r="I467" s="227" t="s">
        <v>1277</v>
      </c>
    </row>
    <row r="468" spans="1:9" s="234" customFormat="1" ht="22.5" customHeight="1" x14ac:dyDescent="0.25">
      <c r="A468" s="225">
        <v>44013</v>
      </c>
      <c r="B468" s="226" t="s">
        <v>1159</v>
      </c>
      <c r="C468" s="227" t="s">
        <v>1160</v>
      </c>
      <c r="D468" s="227" t="s">
        <v>1423</v>
      </c>
      <c r="E468" s="227" t="s">
        <v>1427</v>
      </c>
      <c r="F468" s="226">
        <v>2</v>
      </c>
      <c r="G468" s="227" t="s">
        <v>224</v>
      </c>
      <c r="H468" s="226"/>
      <c r="I468" s="227"/>
    </row>
    <row r="469" spans="1:9" s="234" customFormat="1" ht="22.5" customHeight="1" x14ac:dyDescent="0.25">
      <c r="A469" s="225">
        <v>44013</v>
      </c>
      <c r="B469" s="226" t="s">
        <v>1159</v>
      </c>
      <c r="C469" s="227" t="s">
        <v>1160</v>
      </c>
      <c r="D469" s="227" t="s">
        <v>1423</v>
      </c>
      <c r="E469" s="227" t="s">
        <v>1422</v>
      </c>
      <c r="F469" s="226">
        <v>0.91</v>
      </c>
      <c r="G469" s="227" t="s">
        <v>224</v>
      </c>
      <c r="H469" s="226"/>
      <c r="I469" s="227"/>
    </row>
    <row r="470" spans="1:9" s="234" customFormat="1" ht="22.5" customHeight="1" x14ac:dyDescent="0.25">
      <c r="A470" s="225">
        <v>44013</v>
      </c>
      <c r="B470" s="226" t="s">
        <v>1159</v>
      </c>
      <c r="C470" s="227" t="s">
        <v>1160</v>
      </c>
      <c r="D470" s="227" t="s">
        <v>1423</v>
      </c>
      <c r="E470" s="227" t="s">
        <v>1424</v>
      </c>
      <c r="F470" s="226">
        <v>8.0000000000000002E-3</v>
      </c>
      <c r="G470" s="227" t="s">
        <v>224</v>
      </c>
      <c r="H470" s="226"/>
      <c r="I470" s="227"/>
    </row>
    <row r="471" spans="1:9" s="234" customFormat="1" ht="22.5" customHeight="1" x14ac:dyDescent="0.25">
      <c r="A471" s="225">
        <v>44013</v>
      </c>
      <c r="B471" s="226" t="s">
        <v>1162</v>
      </c>
      <c r="C471" s="227" t="s">
        <v>1163</v>
      </c>
      <c r="D471" s="227" t="s">
        <v>1426</v>
      </c>
      <c r="E471" s="227" t="s">
        <v>1424</v>
      </c>
      <c r="F471" s="226">
        <v>8.0000000000000002E-3</v>
      </c>
      <c r="G471" s="227" t="s">
        <v>224</v>
      </c>
      <c r="H471" s="226">
        <v>7.0000000000000007E-2</v>
      </c>
      <c r="I471" s="227" t="s">
        <v>224</v>
      </c>
    </row>
    <row r="472" spans="1:9" s="234" customFormat="1" ht="22.5" customHeight="1" x14ac:dyDescent="0.25">
      <c r="A472" s="225">
        <v>44013</v>
      </c>
      <c r="B472" s="226" t="s">
        <v>1166</v>
      </c>
      <c r="C472" s="227" t="s">
        <v>1167</v>
      </c>
      <c r="D472" s="227" t="s">
        <v>1426</v>
      </c>
      <c r="E472" s="227" t="s">
        <v>1424</v>
      </c>
      <c r="F472" s="226">
        <v>8.0000000000000002E-3</v>
      </c>
      <c r="G472" s="227" t="s">
        <v>224</v>
      </c>
      <c r="H472" s="226">
        <v>0.08</v>
      </c>
      <c r="I472" s="227" t="s">
        <v>1277</v>
      </c>
    </row>
    <row r="473" spans="1:9" s="234" customFormat="1" ht="22.5" customHeight="1" x14ac:dyDescent="0.25">
      <c r="A473" s="225">
        <v>44013</v>
      </c>
      <c r="B473" s="226" t="s">
        <v>1179</v>
      </c>
      <c r="C473" s="227" t="s">
        <v>1180</v>
      </c>
      <c r="D473" s="227" t="s">
        <v>1423</v>
      </c>
      <c r="E473" s="227" t="s">
        <v>1424</v>
      </c>
      <c r="F473" s="226">
        <v>0.2</v>
      </c>
      <c r="G473" s="227" t="s">
        <v>1429</v>
      </c>
      <c r="H473" s="226"/>
      <c r="I473" s="227"/>
    </row>
    <row r="474" spans="1:9" s="234" customFormat="1" ht="22.5" customHeight="1" x14ac:dyDescent="0.25">
      <c r="A474" s="225">
        <v>44013</v>
      </c>
      <c r="B474" s="226" t="s">
        <v>1183</v>
      </c>
      <c r="C474" s="227" t="s">
        <v>1184</v>
      </c>
      <c r="D474" s="227" t="s">
        <v>1423</v>
      </c>
      <c r="E474" s="227" t="s">
        <v>1430</v>
      </c>
      <c r="F474" s="226">
        <v>2</v>
      </c>
      <c r="G474" s="227" t="s">
        <v>1185</v>
      </c>
      <c r="H474" s="226"/>
      <c r="I474" s="227"/>
    </row>
    <row r="475" spans="1:9" s="234" customFormat="1" ht="22.5" customHeight="1" x14ac:dyDescent="0.25">
      <c r="A475" s="225">
        <v>44013</v>
      </c>
      <c r="B475" s="226" t="s">
        <v>1183</v>
      </c>
      <c r="C475" s="227" t="s">
        <v>1184</v>
      </c>
      <c r="D475" s="227" t="s">
        <v>1423</v>
      </c>
      <c r="E475" s="227" t="s">
        <v>1422</v>
      </c>
      <c r="F475" s="226">
        <v>2</v>
      </c>
      <c r="G475" s="227" t="s">
        <v>244</v>
      </c>
      <c r="H475" s="226"/>
      <c r="I475" s="227"/>
    </row>
    <row r="476" spans="1:9" s="234" customFormat="1" ht="22.5" customHeight="1" x14ac:dyDescent="0.25">
      <c r="A476" s="225">
        <v>44013</v>
      </c>
      <c r="B476" s="226" t="s">
        <v>1183</v>
      </c>
      <c r="C476" s="227" t="s">
        <v>1184</v>
      </c>
      <c r="D476" s="227" t="s">
        <v>1423</v>
      </c>
      <c r="E476" s="227" t="s">
        <v>1424</v>
      </c>
      <c r="F476" s="226">
        <v>2</v>
      </c>
      <c r="G476" s="227" t="s">
        <v>244</v>
      </c>
      <c r="H476" s="226"/>
      <c r="I476" s="227"/>
    </row>
    <row r="477" spans="1:9" s="234" customFormat="1" ht="22.5" customHeight="1" x14ac:dyDescent="0.25">
      <c r="A477" s="225">
        <v>44013</v>
      </c>
      <c r="B477" s="226" t="s">
        <v>1183</v>
      </c>
      <c r="C477" s="227" t="s">
        <v>1184</v>
      </c>
      <c r="D477" s="227" t="s">
        <v>1423</v>
      </c>
      <c r="E477" s="227" t="s">
        <v>1425</v>
      </c>
      <c r="F477" s="226">
        <v>2</v>
      </c>
      <c r="G477" s="227" t="s">
        <v>244</v>
      </c>
      <c r="H477" s="226"/>
      <c r="I477" s="227"/>
    </row>
    <row r="478" spans="1:9" s="234" customFormat="1" ht="22.5" customHeight="1" x14ac:dyDescent="0.25">
      <c r="A478" s="225">
        <v>44013</v>
      </c>
      <c r="B478" s="226" t="s">
        <v>1188</v>
      </c>
      <c r="C478" s="227" t="s">
        <v>1189</v>
      </c>
      <c r="D478" s="227" t="s">
        <v>1423</v>
      </c>
      <c r="E478" s="227" t="s">
        <v>1424</v>
      </c>
      <c r="F478" s="226">
        <v>1000</v>
      </c>
      <c r="G478" s="227" t="s">
        <v>1429</v>
      </c>
      <c r="H478" s="226"/>
      <c r="I478" s="227"/>
    </row>
    <row r="479" spans="1:9" s="234" customFormat="1" ht="22.5" customHeight="1" x14ac:dyDescent="0.25">
      <c r="A479" s="225">
        <v>44013</v>
      </c>
      <c r="B479" s="226" t="s">
        <v>1198</v>
      </c>
      <c r="C479" s="227" t="s">
        <v>1199</v>
      </c>
      <c r="D479" s="227" t="s">
        <v>1423</v>
      </c>
      <c r="E479" s="227" t="s">
        <v>1424</v>
      </c>
      <c r="F479" s="226">
        <v>5000</v>
      </c>
      <c r="G479" s="227" t="s">
        <v>236</v>
      </c>
      <c r="H479" s="226"/>
      <c r="I479" s="227"/>
    </row>
    <row r="480" spans="1:9" s="234" customFormat="1" ht="22.5" customHeight="1" x14ac:dyDescent="0.25">
      <c r="A480" s="225">
        <v>44013</v>
      </c>
      <c r="B480" s="226" t="s">
        <v>1198</v>
      </c>
      <c r="C480" s="227" t="s">
        <v>1199</v>
      </c>
      <c r="D480" s="227" t="s">
        <v>1423</v>
      </c>
      <c r="E480" s="227" t="s">
        <v>1425</v>
      </c>
      <c r="F480" s="226">
        <v>50000</v>
      </c>
      <c r="G480" s="227" t="s">
        <v>236</v>
      </c>
      <c r="H480" s="226"/>
      <c r="I480" s="227"/>
    </row>
    <row r="481" spans="1:9" s="234" customFormat="1" ht="22.5" customHeight="1" x14ac:dyDescent="0.25">
      <c r="A481" s="225">
        <v>44013</v>
      </c>
      <c r="B481" s="226" t="s">
        <v>1204</v>
      </c>
      <c r="C481" s="227" t="s">
        <v>1205</v>
      </c>
      <c r="D481" s="227" t="s">
        <v>1426</v>
      </c>
      <c r="E481" s="227" t="s">
        <v>1425</v>
      </c>
      <c r="F481" s="226">
        <v>200</v>
      </c>
      <c r="G481" s="227" t="s">
        <v>226</v>
      </c>
      <c r="H481" s="226">
        <v>50</v>
      </c>
      <c r="I481" s="227" t="s">
        <v>236</v>
      </c>
    </row>
    <row r="482" spans="1:9" s="234" customFormat="1" ht="22.5" customHeight="1" x14ac:dyDescent="0.25">
      <c r="A482" s="225">
        <v>44013</v>
      </c>
      <c r="B482" s="226" t="s">
        <v>1208</v>
      </c>
      <c r="C482" s="227" t="s">
        <v>1209</v>
      </c>
      <c r="D482" s="227" t="s">
        <v>1426</v>
      </c>
      <c r="E482" s="227" t="s">
        <v>1425</v>
      </c>
      <c r="F482" s="226">
        <v>200</v>
      </c>
      <c r="G482" s="227" t="s">
        <v>226</v>
      </c>
      <c r="H482" s="226">
        <v>70</v>
      </c>
      <c r="I482" s="227" t="s">
        <v>236</v>
      </c>
    </row>
    <row r="483" spans="1:9" s="234" customFormat="1" ht="22.5" customHeight="1" x14ac:dyDescent="0.25">
      <c r="A483" s="225">
        <v>44013</v>
      </c>
      <c r="B483" s="226" t="s">
        <v>1224</v>
      </c>
      <c r="C483" s="227" t="s">
        <v>1225</v>
      </c>
      <c r="D483" s="227" t="s">
        <v>1423</v>
      </c>
      <c r="E483" s="227" t="s">
        <v>1425</v>
      </c>
      <c r="F483" s="226">
        <v>35</v>
      </c>
      <c r="G483" s="227" t="s">
        <v>233</v>
      </c>
      <c r="H483" s="226"/>
      <c r="I483" s="227"/>
    </row>
    <row r="484" spans="1:9" s="234" customFormat="1" ht="22.5" customHeight="1" x14ac:dyDescent="0.25">
      <c r="A484" s="225">
        <v>44013</v>
      </c>
      <c r="B484" s="226" t="s">
        <v>1228</v>
      </c>
      <c r="C484" s="227" t="s">
        <v>1229</v>
      </c>
      <c r="D484" s="227" t="s">
        <v>1423</v>
      </c>
      <c r="E484" s="227" t="s">
        <v>1425</v>
      </c>
      <c r="F484" s="226">
        <v>77</v>
      </c>
      <c r="G484" s="227" t="s">
        <v>233</v>
      </c>
      <c r="H484" s="226"/>
      <c r="I484" s="227"/>
    </row>
    <row r="485" spans="1:9" s="234" customFormat="1" ht="22.5" customHeight="1" x14ac:dyDescent="0.25">
      <c r="A485" s="225">
        <v>44013</v>
      </c>
      <c r="B485" s="226" t="s">
        <v>1232</v>
      </c>
      <c r="C485" s="227" t="s">
        <v>1231</v>
      </c>
      <c r="D485" s="227" t="s">
        <v>1426</v>
      </c>
      <c r="E485" s="227" t="s">
        <v>1427</v>
      </c>
      <c r="F485" s="226">
        <v>22000</v>
      </c>
      <c r="G485" s="227" t="s">
        <v>903</v>
      </c>
      <c r="H485" s="226">
        <v>43000</v>
      </c>
      <c r="I485" s="227" t="s">
        <v>1277</v>
      </c>
    </row>
    <row r="486" spans="1:9" s="234" customFormat="1" ht="22.5" customHeight="1" x14ac:dyDescent="0.25">
      <c r="A486" s="225">
        <v>44013</v>
      </c>
      <c r="B486" s="226" t="s">
        <v>1234</v>
      </c>
      <c r="C486" s="227" t="s">
        <v>1235</v>
      </c>
      <c r="D486" s="227" t="s">
        <v>1426</v>
      </c>
      <c r="E486" s="227" t="s">
        <v>1427</v>
      </c>
      <c r="F486" s="226">
        <v>22000</v>
      </c>
      <c r="G486" s="227" t="s">
        <v>903</v>
      </c>
      <c r="H486" s="226">
        <v>43000</v>
      </c>
      <c r="I486" s="227" t="s">
        <v>1277</v>
      </c>
    </row>
    <row r="487" spans="1:9" s="234" customFormat="1" ht="22.5" customHeight="1" x14ac:dyDescent="0.25">
      <c r="A487" s="225">
        <v>44013</v>
      </c>
      <c r="B487" s="226" t="s">
        <v>1236</v>
      </c>
      <c r="C487" s="227" t="s">
        <v>1237</v>
      </c>
      <c r="D487" s="227" t="s">
        <v>1426</v>
      </c>
      <c r="E487" s="227" t="s">
        <v>1427</v>
      </c>
      <c r="F487" s="226">
        <v>22000</v>
      </c>
      <c r="G487" s="227" t="s">
        <v>903</v>
      </c>
      <c r="H487" s="226">
        <v>43000</v>
      </c>
      <c r="I487" s="227" t="s">
        <v>1277</v>
      </c>
    </row>
    <row r="488" spans="1:9" s="234" customFormat="1" ht="22.5" customHeight="1" x14ac:dyDescent="0.25">
      <c r="A488" s="225">
        <v>44013</v>
      </c>
      <c r="B488" s="226" t="s">
        <v>1238</v>
      </c>
      <c r="C488" s="227" t="s">
        <v>1239</v>
      </c>
      <c r="D488" s="227" t="s">
        <v>1426</v>
      </c>
      <c r="E488" s="227" t="s">
        <v>1427</v>
      </c>
      <c r="F488" s="226">
        <v>22000</v>
      </c>
      <c r="G488" s="227" t="s">
        <v>903</v>
      </c>
      <c r="H488" s="226">
        <v>43000</v>
      </c>
      <c r="I488" s="227" t="s">
        <v>1277</v>
      </c>
    </row>
    <row r="489" spans="1:9" s="234" customFormat="1" ht="22.5" customHeight="1" x14ac:dyDescent="0.25">
      <c r="A489" s="225">
        <v>44013</v>
      </c>
      <c r="B489" s="226" t="s">
        <v>1431</v>
      </c>
      <c r="C489" s="227" t="s">
        <v>1432</v>
      </c>
      <c r="D489" s="227" t="s">
        <v>1433</v>
      </c>
      <c r="E489" s="227"/>
      <c r="F489" s="226"/>
      <c r="G489" s="227"/>
      <c r="H489" s="226"/>
      <c r="I489" s="227"/>
    </row>
    <row r="490" spans="1:9" s="234" customFormat="1" ht="22.5" customHeight="1" x14ac:dyDescent="0.25">
      <c r="A490" s="225">
        <v>44013</v>
      </c>
      <c r="B490" s="226" t="s">
        <v>1434</v>
      </c>
      <c r="C490" s="227" t="s">
        <v>1435</v>
      </c>
      <c r="D490" s="227" t="s">
        <v>1436</v>
      </c>
      <c r="E490" s="227"/>
      <c r="F490" s="226"/>
      <c r="G490" s="227"/>
      <c r="H490" s="226"/>
      <c r="I490" s="227"/>
    </row>
    <row r="491" spans="1:9" s="234" customFormat="1" ht="22.5" customHeight="1" x14ac:dyDescent="0.25">
      <c r="A491" s="225">
        <v>44013</v>
      </c>
      <c r="B491" s="226" t="s">
        <v>1437</v>
      </c>
      <c r="C491" s="227" t="s">
        <v>1438</v>
      </c>
      <c r="D491" s="227" t="s">
        <v>1436</v>
      </c>
      <c r="E491" s="227"/>
      <c r="F491" s="226"/>
      <c r="G491" s="227"/>
      <c r="H491" s="226"/>
      <c r="I491" s="227"/>
    </row>
    <row r="492" spans="1:9" s="234" customFormat="1" ht="22.5" customHeight="1" x14ac:dyDescent="0.25">
      <c r="A492" s="225">
        <v>44013</v>
      </c>
      <c r="B492" s="226" t="s">
        <v>497</v>
      </c>
      <c r="C492" s="227" t="s">
        <v>498</v>
      </c>
      <c r="D492" s="227" t="s">
        <v>1397</v>
      </c>
      <c r="E492" s="227"/>
      <c r="F492" s="226"/>
      <c r="G492" s="227"/>
      <c r="H492" s="226"/>
      <c r="I492" s="227"/>
    </row>
    <row r="493" spans="1:9" s="234" customFormat="1" ht="22.5" customHeight="1" x14ac:dyDescent="0.25">
      <c r="A493" s="225">
        <v>44013</v>
      </c>
      <c r="B493" s="226" t="s">
        <v>1174</v>
      </c>
      <c r="C493" s="227" t="s">
        <v>1175</v>
      </c>
      <c r="D493" s="227" t="s">
        <v>1397</v>
      </c>
      <c r="E493" s="227"/>
      <c r="F493" s="226"/>
      <c r="G493" s="227"/>
      <c r="H493" s="226"/>
      <c r="I493" s="227"/>
    </row>
    <row r="494" spans="1:9" s="234" customFormat="1" ht="22.5" customHeight="1" x14ac:dyDescent="0.25">
      <c r="A494" s="225">
        <v>44013</v>
      </c>
      <c r="B494" s="226" t="s">
        <v>550</v>
      </c>
      <c r="C494" s="227" t="s">
        <v>551</v>
      </c>
      <c r="D494" s="227" t="s">
        <v>1397</v>
      </c>
      <c r="E494" s="227"/>
      <c r="F494" s="226"/>
      <c r="G494" s="227"/>
      <c r="H494" s="226"/>
      <c r="I494" s="227"/>
    </row>
    <row r="495" spans="1:9" s="234" customFormat="1" ht="22.5" customHeight="1" x14ac:dyDescent="0.25">
      <c r="A495" s="225">
        <v>44013</v>
      </c>
      <c r="B495" s="226" t="s">
        <v>331</v>
      </c>
      <c r="C495" s="227" t="s">
        <v>332</v>
      </c>
      <c r="D495" s="227" t="s">
        <v>1397</v>
      </c>
      <c r="E495" s="227"/>
      <c r="F495" s="226"/>
      <c r="G495" s="227"/>
      <c r="H495" s="226"/>
      <c r="I495" s="227"/>
    </row>
    <row r="496" spans="1:9" s="234" customFormat="1" ht="22.5" customHeight="1" x14ac:dyDescent="0.25">
      <c r="A496" s="225">
        <v>44013</v>
      </c>
      <c r="B496" s="226" t="s">
        <v>765</v>
      </c>
      <c r="C496" s="227" t="s">
        <v>766</v>
      </c>
      <c r="D496" s="227" t="s">
        <v>1397</v>
      </c>
      <c r="E496" s="227"/>
      <c r="F496" s="226"/>
      <c r="G496" s="227"/>
      <c r="H496" s="226"/>
      <c r="I496" s="227"/>
    </row>
    <row r="497" spans="1:9" s="234" customFormat="1" ht="22.5" customHeight="1" x14ac:dyDescent="0.25">
      <c r="A497" s="225">
        <v>44013</v>
      </c>
      <c r="B497" s="226" t="s">
        <v>1103</v>
      </c>
      <c r="C497" s="227" t="s">
        <v>1104</v>
      </c>
      <c r="D497" s="227" t="s">
        <v>1397</v>
      </c>
      <c r="E497" s="227"/>
      <c r="F497" s="226"/>
      <c r="G497" s="227"/>
      <c r="H497" s="226"/>
      <c r="I497" s="227"/>
    </row>
    <row r="498" spans="1:9" s="234" customFormat="1" ht="22.5" customHeight="1" x14ac:dyDescent="0.25">
      <c r="A498" s="225">
        <v>44013</v>
      </c>
      <c r="B498" s="226" t="s">
        <v>470</v>
      </c>
      <c r="C498" s="227" t="s">
        <v>471</v>
      </c>
      <c r="D498" s="227" t="s">
        <v>1397</v>
      </c>
      <c r="E498" s="227"/>
      <c r="F498" s="226"/>
      <c r="G498" s="227"/>
      <c r="H498" s="226"/>
      <c r="I498" s="227"/>
    </row>
    <row r="499" spans="1:9" s="234" customFormat="1" ht="22.5" customHeight="1" x14ac:dyDescent="0.25">
      <c r="A499" s="225">
        <v>44013</v>
      </c>
      <c r="B499" s="226" t="s">
        <v>1210</v>
      </c>
      <c r="C499" s="227" t="s">
        <v>1211</v>
      </c>
      <c r="D499" s="227" t="s">
        <v>1397</v>
      </c>
      <c r="E499" s="227"/>
      <c r="F499" s="226"/>
      <c r="G499" s="227"/>
      <c r="H499" s="226"/>
      <c r="I499" s="227"/>
    </row>
    <row r="500" spans="1:9" s="234" customFormat="1" ht="22.5" customHeight="1" x14ac:dyDescent="0.25">
      <c r="A500" s="225">
        <v>44013</v>
      </c>
      <c r="B500" s="226" t="s">
        <v>441</v>
      </c>
      <c r="C500" s="227" t="s">
        <v>442</v>
      </c>
      <c r="D500" s="227" t="s">
        <v>1397</v>
      </c>
      <c r="E500" s="227"/>
      <c r="F500" s="226"/>
      <c r="G500" s="227"/>
      <c r="H500" s="226"/>
      <c r="I500" s="227"/>
    </row>
    <row r="501" spans="1:9" s="234" customFormat="1" ht="22.5" customHeight="1" x14ac:dyDescent="0.25">
      <c r="A501" s="225">
        <v>44013</v>
      </c>
      <c r="B501" s="226" t="s">
        <v>320</v>
      </c>
      <c r="C501" s="227" t="s">
        <v>321</v>
      </c>
      <c r="D501" s="227" t="s">
        <v>1397</v>
      </c>
      <c r="E501" s="227"/>
      <c r="F501" s="226"/>
      <c r="G501" s="227"/>
      <c r="H501" s="226"/>
      <c r="I501" s="227"/>
    </row>
    <row r="502" spans="1:9" s="234" customFormat="1" ht="22.5" customHeight="1" x14ac:dyDescent="0.25">
      <c r="A502" s="225">
        <v>44013</v>
      </c>
      <c r="B502" s="226" t="s">
        <v>322</v>
      </c>
      <c r="C502" s="227" t="s">
        <v>323</v>
      </c>
      <c r="D502" s="227" t="s">
        <v>1397</v>
      </c>
      <c r="E502" s="227"/>
      <c r="F502" s="226"/>
      <c r="G502" s="227"/>
      <c r="H502" s="226"/>
      <c r="I502" s="227"/>
    </row>
    <row r="503" spans="1:9" s="234" customFormat="1" ht="22.5" customHeight="1" x14ac:dyDescent="0.25">
      <c r="A503" s="225">
        <v>44013</v>
      </c>
      <c r="B503" s="226" t="s">
        <v>374</v>
      </c>
      <c r="C503" s="227" t="s">
        <v>375</v>
      </c>
      <c r="D503" s="227" t="s">
        <v>1397</v>
      </c>
      <c r="E503" s="227"/>
      <c r="F503" s="226"/>
      <c r="G503" s="227"/>
      <c r="H503" s="226"/>
      <c r="I503" s="227"/>
    </row>
    <row r="504" spans="1:9" s="234" customFormat="1" ht="22.5" customHeight="1" x14ac:dyDescent="0.25">
      <c r="A504" s="225">
        <v>44013</v>
      </c>
      <c r="B504" s="226" t="s">
        <v>422</v>
      </c>
      <c r="C504" s="227" t="s">
        <v>423</v>
      </c>
      <c r="D504" s="227" t="s">
        <v>1397</v>
      </c>
      <c r="E504" s="227"/>
      <c r="F504" s="226"/>
      <c r="G504" s="227"/>
      <c r="H504" s="226"/>
      <c r="I504" s="227"/>
    </row>
    <row r="505" spans="1:9" s="234" customFormat="1" ht="22.5" customHeight="1" x14ac:dyDescent="0.25">
      <c r="A505" s="225">
        <v>44013</v>
      </c>
      <c r="B505" s="226" t="s">
        <v>925</v>
      </c>
      <c r="C505" s="227" t="s">
        <v>926</v>
      </c>
      <c r="D505" s="227" t="s">
        <v>1397</v>
      </c>
      <c r="E505" s="227"/>
      <c r="F505" s="226"/>
      <c r="G505" s="227"/>
      <c r="H505" s="226"/>
      <c r="I505" s="227"/>
    </row>
    <row r="506" spans="1:9" s="234" customFormat="1" ht="22.5" customHeight="1" x14ac:dyDescent="0.25">
      <c r="A506" s="225">
        <v>44013</v>
      </c>
      <c r="B506" s="226" t="s">
        <v>491</v>
      </c>
      <c r="C506" s="227" t="s">
        <v>492</v>
      </c>
      <c r="D506" s="227" t="s">
        <v>1397</v>
      </c>
      <c r="E506" s="227"/>
      <c r="F506" s="226"/>
      <c r="G506" s="227"/>
      <c r="H506" s="226"/>
      <c r="I506" s="227"/>
    </row>
    <row r="507" spans="1:9" s="234" customFormat="1" ht="22.5" customHeight="1" x14ac:dyDescent="0.25">
      <c r="A507" s="225">
        <v>44013</v>
      </c>
      <c r="B507" s="226" t="s">
        <v>927</v>
      </c>
      <c r="C507" s="227" t="s">
        <v>928</v>
      </c>
      <c r="D507" s="227" t="s">
        <v>1397</v>
      </c>
      <c r="E507" s="227"/>
      <c r="F507" s="226"/>
      <c r="G507" s="227"/>
      <c r="H507" s="226"/>
      <c r="I507" s="227"/>
    </row>
    <row r="508" spans="1:9" s="234" customFormat="1" ht="22.5" customHeight="1" x14ac:dyDescent="0.25">
      <c r="A508" s="225">
        <v>44013</v>
      </c>
      <c r="B508" s="226" t="s">
        <v>413</v>
      </c>
      <c r="C508" s="227" t="s">
        <v>414</v>
      </c>
      <c r="D508" s="227" t="s">
        <v>1397</v>
      </c>
      <c r="E508" s="227"/>
      <c r="F508" s="226"/>
      <c r="G508" s="227"/>
      <c r="H508" s="226"/>
      <c r="I508" s="227"/>
    </row>
    <row r="509" spans="1:9" s="234" customFormat="1" ht="22.5" customHeight="1" x14ac:dyDescent="0.25">
      <c r="A509" s="225">
        <v>44013</v>
      </c>
      <c r="B509" s="226" t="s">
        <v>415</v>
      </c>
      <c r="C509" s="227" t="s">
        <v>416</v>
      </c>
      <c r="D509" s="227" t="s">
        <v>1397</v>
      </c>
      <c r="E509" s="227"/>
      <c r="F509" s="226"/>
      <c r="G509" s="227"/>
      <c r="H509" s="226"/>
      <c r="I509" s="227"/>
    </row>
    <row r="510" spans="1:9" s="234" customFormat="1" ht="22.5" customHeight="1" x14ac:dyDescent="0.25">
      <c r="A510" s="225">
        <v>44013</v>
      </c>
      <c r="B510" s="226" t="s">
        <v>247</v>
      </c>
      <c r="C510" s="227" t="s">
        <v>248</v>
      </c>
      <c r="D510" s="227" t="s">
        <v>1397</v>
      </c>
      <c r="E510" s="227"/>
      <c r="F510" s="226"/>
      <c r="G510" s="227"/>
      <c r="H510" s="226"/>
      <c r="I510" s="227"/>
    </row>
    <row r="511" spans="1:9" s="234" customFormat="1" ht="22.5" customHeight="1" x14ac:dyDescent="0.25">
      <c r="A511" s="225">
        <v>44013</v>
      </c>
      <c r="B511" s="226" t="s">
        <v>240</v>
      </c>
      <c r="C511" s="227" t="s">
        <v>241</v>
      </c>
      <c r="D511" s="227" t="s">
        <v>1397</v>
      </c>
      <c r="E511" s="227"/>
      <c r="F511" s="226"/>
      <c r="G511" s="227"/>
      <c r="H511" s="226"/>
      <c r="I511" s="227"/>
    </row>
    <row r="512" spans="1:9" s="234" customFormat="1" ht="22.5" customHeight="1" x14ac:dyDescent="0.25">
      <c r="A512" s="225">
        <v>44013</v>
      </c>
      <c r="B512" s="226" t="s">
        <v>1123</v>
      </c>
      <c r="C512" s="227" t="s">
        <v>1124</v>
      </c>
      <c r="D512" s="227" t="s">
        <v>1397</v>
      </c>
      <c r="E512" s="227"/>
      <c r="F512" s="226"/>
      <c r="G512" s="227"/>
      <c r="H512" s="226"/>
      <c r="I512" s="227"/>
    </row>
    <row r="513" spans="1:9" s="234" customFormat="1" ht="22.5" customHeight="1" x14ac:dyDescent="0.25">
      <c r="A513" s="225">
        <v>44013</v>
      </c>
      <c r="B513" s="226" t="s">
        <v>451</v>
      </c>
      <c r="C513" s="227" t="s">
        <v>452</v>
      </c>
      <c r="D513" s="227" t="s">
        <v>1397</v>
      </c>
      <c r="E513" s="227"/>
      <c r="F513" s="226"/>
      <c r="G513" s="227"/>
      <c r="H513" s="226"/>
      <c r="I513" s="227"/>
    </row>
    <row r="514" spans="1:9" s="234" customFormat="1" ht="22.5" customHeight="1" x14ac:dyDescent="0.25">
      <c r="A514" s="225">
        <v>44013</v>
      </c>
      <c r="B514" s="226" t="s">
        <v>1076</v>
      </c>
      <c r="C514" s="227" t="s">
        <v>1077</v>
      </c>
      <c r="D514" s="227" t="s">
        <v>1397</v>
      </c>
      <c r="E514" s="227"/>
      <c r="F514" s="226"/>
      <c r="G514" s="227"/>
      <c r="H514" s="226"/>
      <c r="I514" s="227"/>
    </row>
    <row r="515" spans="1:9" s="234" customFormat="1" ht="22.5" customHeight="1" x14ac:dyDescent="0.25">
      <c r="A515" s="225">
        <v>44013</v>
      </c>
      <c r="B515" s="226" t="s">
        <v>1299</v>
      </c>
      <c r="C515" s="227" t="s">
        <v>1052</v>
      </c>
      <c r="D515" s="227" t="s">
        <v>1397</v>
      </c>
      <c r="E515" s="227"/>
      <c r="F515" s="226"/>
      <c r="G515" s="227"/>
      <c r="H515" s="226"/>
      <c r="I515" s="227"/>
    </row>
    <row r="516" spans="1:9" s="234" customFormat="1" ht="22.5" customHeight="1" x14ac:dyDescent="0.25">
      <c r="A516" s="225">
        <v>44013</v>
      </c>
      <c r="B516" s="226" t="s">
        <v>281</v>
      </c>
      <c r="C516" s="227" t="s">
        <v>282</v>
      </c>
      <c r="D516" s="227" t="s">
        <v>1397</v>
      </c>
      <c r="E516" s="227"/>
      <c r="F516" s="226"/>
      <c r="G516" s="227"/>
      <c r="H516" s="226"/>
      <c r="I516" s="227"/>
    </row>
    <row r="517" spans="1:9" s="234" customFormat="1" ht="22.5" customHeight="1" x14ac:dyDescent="0.25">
      <c r="A517" s="225">
        <v>44013</v>
      </c>
      <c r="B517" s="226" t="s">
        <v>1151</v>
      </c>
      <c r="C517" s="227" t="s">
        <v>1152</v>
      </c>
      <c r="D517" s="227" t="s">
        <v>1397</v>
      </c>
      <c r="E517" s="227"/>
      <c r="F517" s="226"/>
      <c r="G517" s="227"/>
      <c r="H517" s="226"/>
      <c r="I517" s="227"/>
    </row>
    <row r="518" spans="1:9" s="234" customFormat="1" ht="22.5" customHeight="1" x14ac:dyDescent="0.25">
      <c r="A518" s="225">
        <v>44013</v>
      </c>
      <c r="B518" s="226" t="s">
        <v>360</v>
      </c>
      <c r="C518" s="227" t="s">
        <v>361</v>
      </c>
      <c r="D518" s="227" t="s">
        <v>1397</v>
      </c>
      <c r="E518" s="227"/>
      <c r="F518" s="226"/>
      <c r="G518" s="227"/>
      <c r="H518" s="226"/>
      <c r="I518" s="227"/>
    </row>
    <row r="519" spans="1:9" s="234" customFormat="1" ht="22.5" customHeight="1" x14ac:dyDescent="0.25">
      <c r="A519" s="225">
        <v>44013</v>
      </c>
      <c r="B519" s="226" t="s">
        <v>230</v>
      </c>
      <c r="C519" s="227" t="s">
        <v>231</v>
      </c>
      <c r="D519" s="227" t="s">
        <v>1397</v>
      </c>
      <c r="E519" s="227"/>
      <c r="F519" s="226"/>
      <c r="G519" s="227"/>
      <c r="H519" s="226"/>
      <c r="I519" s="227"/>
    </row>
    <row r="520" spans="1:9" s="234" customFormat="1" ht="22.5" customHeight="1" x14ac:dyDescent="0.25">
      <c r="A520" s="225">
        <v>44013</v>
      </c>
      <c r="B520" s="226" t="s">
        <v>279</v>
      </c>
      <c r="C520" s="227" t="s">
        <v>280</v>
      </c>
      <c r="D520" s="227" t="s">
        <v>1397</v>
      </c>
      <c r="E520" s="227"/>
      <c r="F520" s="226"/>
      <c r="G520" s="227"/>
      <c r="H520" s="226"/>
      <c r="I520" s="227"/>
    </row>
    <row r="521" spans="1:9" s="234" customFormat="1" ht="22.5" customHeight="1" x14ac:dyDescent="0.25">
      <c r="A521" s="225">
        <v>44013</v>
      </c>
      <c r="B521" s="226" t="s">
        <v>382</v>
      </c>
      <c r="C521" s="227" t="s">
        <v>383</v>
      </c>
      <c r="D521" s="227" t="s">
        <v>1397</v>
      </c>
      <c r="E521" s="227"/>
      <c r="F521" s="226"/>
      <c r="G521" s="227"/>
      <c r="H521" s="226"/>
      <c r="I521" s="227"/>
    </row>
    <row r="522" spans="1:9" s="234" customFormat="1" ht="22.5" customHeight="1" x14ac:dyDescent="0.25">
      <c r="A522" s="225">
        <v>44013</v>
      </c>
      <c r="B522" s="226" t="s">
        <v>1216</v>
      </c>
      <c r="C522" s="227" t="s">
        <v>1217</v>
      </c>
      <c r="D522" s="227" t="s">
        <v>1397</v>
      </c>
      <c r="E522" s="227"/>
      <c r="F522" s="226"/>
      <c r="G522" s="227"/>
      <c r="H522" s="226"/>
      <c r="I522" s="227"/>
    </row>
    <row r="523" spans="1:9" s="234" customFormat="1" ht="22.5" customHeight="1" x14ac:dyDescent="0.25">
      <c r="A523" s="225">
        <v>44013</v>
      </c>
      <c r="B523" s="226" t="s">
        <v>1219</v>
      </c>
      <c r="C523" s="227" t="s">
        <v>1220</v>
      </c>
      <c r="D523" s="227" t="s">
        <v>1397</v>
      </c>
      <c r="E523" s="227"/>
      <c r="F523" s="226"/>
      <c r="G523" s="227"/>
      <c r="H523" s="226"/>
      <c r="I523" s="227"/>
    </row>
    <row r="524" spans="1:9" s="234" customFormat="1" ht="22.5" customHeight="1" x14ac:dyDescent="0.25">
      <c r="A524" s="225">
        <v>44013</v>
      </c>
      <c r="B524" s="226" t="s">
        <v>393</v>
      </c>
      <c r="C524" s="227" t="s">
        <v>394</v>
      </c>
      <c r="D524" s="227" t="s">
        <v>1397</v>
      </c>
      <c r="E524" s="227"/>
      <c r="F524" s="226"/>
      <c r="G524" s="227"/>
      <c r="H524" s="226"/>
      <c r="I524" s="227"/>
    </row>
    <row r="525" spans="1:9" s="234" customFormat="1" ht="22.5" customHeight="1" x14ac:dyDescent="0.25">
      <c r="A525" s="225">
        <v>44013</v>
      </c>
      <c r="B525" s="226">
        <v>2095581</v>
      </c>
      <c r="C525" s="227" t="s">
        <v>387</v>
      </c>
      <c r="D525" s="227" t="s">
        <v>1397</v>
      </c>
      <c r="E525" s="227"/>
      <c r="F525" s="226"/>
      <c r="G525" s="227"/>
      <c r="H525" s="226"/>
      <c r="I525" s="227"/>
    </row>
    <row r="526" spans="1:9" s="234" customFormat="1" ht="22.5" customHeight="1" x14ac:dyDescent="0.25">
      <c r="A526" s="225">
        <v>44013</v>
      </c>
      <c r="B526" s="226" t="s">
        <v>597</v>
      </c>
      <c r="C526" s="227" t="s">
        <v>598</v>
      </c>
      <c r="D526" s="227" t="s">
        <v>1397</v>
      </c>
      <c r="E526" s="227"/>
      <c r="F526" s="226"/>
      <c r="G526" s="227"/>
      <c r="H526" s="226"/>
      <c r="I526" s="227"/>
    </row>
    <row r="527" spans="1:9" s="234" customFormat="1" ht="22.5" customHeight="1" x14ac:dyDescent="0.25">
      <c r="A527" s="225">
        <v>44013</v>
      </c>
      <c r="B527" s="226" t="s">
        <v>495</v>
      </c>
      <c r="C527" s="227" t="s">
        <v>496</v>
      </c>
      <c r="D527" s="227" t="s">
        <v>1397</v>
      </c>
      <c r="E527" s="227"/>
      <c r="F527" s="226"/>
      <c r="G527" s="227"/>
      <c r="H527" s="226"/>
      <c r="I527" s="227"/>
    </row>
    <row r="528" spans="1:9" s="234" customFormat="1" ht="22.5" customHeight="1" x14ac:dyDescent="0.25">
      <c r="A528" s="225">
        <v>44013</v>
      </c>
      <c r="B528" s="226" t="s">
        <v>1168</v>
      </c>
      <c r="C528" s="227" t="s">
        <v>1169</v>
      </c>
      <c r="D528" s="227" t="s">
        <v>1397</v>
      </c>
      <c r="E528" s="227"/>
      <c r="F528" s="226"/>
      <c r="G528" s="227"/>
      <c r="H528" s="226"/>
      <c r="I528" s="227"/>
    </row>
    <row r="529" spans="1:9" s="234" customFormat="1" ht="22.5" customHeight="1" x14ac:dyDescent="0.25">
      <c r="A529" s="225">
        <v>44013</v>
      </c>
      <c r="B529" s="226" t="s">
        <v>1109</v>
      </c>
      <c r="C529" s="227" t="s">
        <v>1110</v>
      </c>
      <c r="D529" s="227" t="s">
        <v>1397</v>
      </c>
      <c r="E529" s="227"/>
      <c r="F529" s="226"/>
      <c r="G529" s="227"/>
      <c r="H529" s="226"/>
      <c r="I529" s="227"/>
    </row>
    <row r="530" spans="1:9" s="234" customFormat="1" ht="22.5" customHeight="1" x14ac:dyDescent="0.25">
      <c r="A530" s="225">
        <v>44013</v>
      </c>
      <c r="B530" s="226" t="s">
        <v>1214</v>
      </c>
      <c r="C530" s="227" t="s">
        <v>1215</v>
      </c>
      <c r="D530" s="227" t="s">
        <v>1397</v>
      </c>
      <c r="E530" s="227"/>
      <c r="F530" s="226"/>
      <c r="G530" s="227"/>
      <c r="H530" s="226"/>
      <c r="I530" s="227"/>
    </row>
    <row r="531" spans="1:9" ht="30" customHeight="1" x14ac:dyDescent="0.2">
      <c r="A531" s="246">
        <v>43497</v>
      </c>
      <c r="B531" s="230" t="s">
        <v>1313</v>
      </c>
      <c r="C531" s="232" t="s">
        <v>1439</v>
      </c>
      <c r="D531" s="231"/>
      <c r="E531" s="231" t="s">
        <v>1440</v>
      </c>
      <c r="F531" s="247">
        <v>5.9999999999999995E-4</v>
      </c>
      <c r="G531" s="231" t="s">
        <v>1441</v>
      </c>
      <c r="H531" s="230">
        <v>1.1000000000000001E-3</v>
      </c>
      <c r="I531" s="231" t="s">
        <v>1442</v>
      </c>
    </row>
    <row r="532" spans="1:9" ht="30" customHeight="1" x14ac:dyDescent="0.2">
      <c r="A532" s="246">
        <v>43497</v>
      </c>
      <c r="B532" s="230" t="s">
        <v>593</v>
      </c>
      <c r="C532" s="231" t="s">
        <v>1443</v>
      </c>
      <c r="D532" s="231" t="s">
        <v>1444</v>
      </c>
      <c r="E532" s="231" t="s">
        <v>113</v>
      </c>
      <c r="F532" s="230" t="s">
        <v>65</v>
      </c>
      <c r="G532" s="231" t="s">
        <v>1445</v>
      </c>
      <c r="H532" s="230">
        <v>60</v>
      </c>
      <c r="I532" s="231" t="s">
        <v>236</v>
      </c>
    </row>
    <row r="533" spans="1:9" ht="30" customHeight="1" x14ac:dyDescent="0.2">
      <c r="A533" s="246">
        <v>43497</v>
      </c>
      <c r="B533" s="248" t="s">
        <v>1446</v>
      </c>
      <c r="C533" s="249" t="s">
        <v>1447</v>
      </c>
      <c r="D533" s="249"/>
      <c r="E533" s="231" t="s">
        <v>113</v>
      </c>
      <c r="F533" s="230">
        <v>2</v>
      </c>
      <c r="G533" s="231" t="s">
        <v>236</v>
      </c>
      <c r="H533" s="230">
        <v>6</v>
      </c>
      <c r="I533" s="231" t="s">
        <v>236</v>
      </c>
    </row>
    <row r="534" spans="1:9" ht="30" customHeight="1" x14ac:dyDescent="0.2">
      <c r="A534" s="246">
        <v>43497</v>
      </c>
      <c r="B534" s="250" t="s">
        <v>721</v>
      </c>
      <c r="C534" s="231" t="s">
        <v>722</v>
      </c>
      <c r="D534" s="231"/>
      <c r="E534" s="231" t="s">
        <v>113</v>
      </c>
      <c r="F534" s="230">
        <v>400</v>
      </c>
      <c r="G534" s="231" t="s">
        <v>236</v>
      </c>
      <c r="H534" s="230"/>
      <c r="I534" s="231"/>
    </row>
    <row r="535" spans="1:9" ht="30" customHeight="1" x14ac:dyDescent="0.2">
      <c r="A535" s="246">
        <v>43497</v>
      </c>
      <c r="B535" s="250" t="s">
        <v>721</v>
      </c>
      <c r="C535" s="231" t="s">
        <v>722</v>
      </c>
      <c r="D535" s="231"/>
      <c r="E535" s="231" t="s">
        <v>112</v>
      </c>
      <c r="F535" s="230">
        <v>4000</v>
      </c>
      <c r="G535" s="231" t="s">
        <v>236</v>
      </c>
      <c r="H535" s="230"/>
      <c r="I535" s="231"/>
    </row>
    <row r="536" spans="1:9" ht="30" customHeight="1" x14ac:dyDescent="0.2">
      <c r="A536" s="246">
        <v>43497</v>
      </c>
      <c r="B536" s="251" t="s">
        <v>1198</v>
      </c>
      <c r="C536" s="232" t="s">
        <v>1448</v>
      </c>
      <c r="D536" s="232"/>
      <c r="E536" s="231" t="s">
        <v>113</v>
      </c>
      <c r="F536" s="230">
        <v>5000</v>
      </c>
      <c r="G536" s="231" t="s">
        <v>236</v>
      </c>
      <c r="H536" s="230"/>
      <c r="I536" s="231"/>
    </row>
    <row r="537" spans="1:9" ht="30" customHeight="1" x14ac:dyDescent="0.2">
      <c r="A537" s="246">
        <v>43497</v>
      </c>
      <c r="B537" s="251" t="s">
        <v>1198</v>
      </c>
      <c r="C537" s="232" t="s">
        <v>1448</v>
      </c>
      <c r="D537" s="232"/>
      <c r="E537" s="231" t="s">
        <v>112</v>
      </c>
      <c r="F537" s="230">
        <v>50000</v>
      </c>
      <c r="G537" s="231" t="s">
        <v>236</v>
      </c>
      <c r="H537" s="230"/>
      <c r="I537" s="231"/>
    </row>
    <row r="538" spans="1:9" ht="30" customHeight="1" x14ac:dyDescent="0.2">
      <c r="A538" s="246">
        <v>43497</v>
      </c>
      <c r="B538" s="230" t="s">
        <v>1202</v>
      </c>
      <c r="C538" s="231" t="s">
        <v>1203</v>
      </c>
      <c r="D538" s="231"/>
      <c r="E538" s="231" t="s">
        <v>113</v>
      </c>
      <c r="F538" s="230">
        <v>20000</v>
      </c>
      <c r="G538" s="231" t="s">
        <v>236</v>
      </c>
      <c r="H538" s="230"/>
      <c r="I538" s="231"/>
    </row>
    <row r="539" spans="1:9" ht="30" customHeight="1" x14ac:dyDescent="0.2">
      <c r="A539" s="246">
        <v>43497</v>
      </c>
      <c r="B539" s="230" t="s">
        <v>1202</v>
      </c>
      <c r="C539" s="231" t="s">
        <v>1203</v>
      </c>
      <c r="D539" s="231"/>
      <c r="E539" s="231" t="s">
        <v>112</v>
      </c>
      <c r="F539" s="230">
        <v>200000</v>
      </c>
      <c r="G539" s="231" t="s">
        <v>236</v>
      </c>
      <c r="H539" s="230"/>
      <c r="I539" s="231"/>
    </row>
    <row r="540" spans="1:9" ht="30" customHeight="1" x14ac:dyDescent="0.2">
      <c r="A540" s="246">
        <v>43497</v>
      </c>
      <c r="B540" s="230" t="s">
        <v>433</v>
      </c>
      <c r="C540" s="231" t="s">
        <v>434</v>
      </c>
      <c r="D540" s="231"/>
      <c r="E540" s="231" t="s">
        <v>1449</v>
      </c>
      <c r="F540" s="230">
        <v>660</v>
      </c>
      <c r="G540" s="231" t="s">
        <v>1295</v>
      </c>
      <c r="H540" s="230"/>
      <c r="I540" s="231"/>
    </row>
    <row r="541" spans="1:9" ht="30" customHeight="1" x14ac:dyDescent="0.2">
      <c r="A541" s="246">
        <v>43497</v>
      </c>
      <c r="B541" s="252" t="s">
        <v>853</v>
      </c>
      <c r="C541" s="253" t="s">
        <v>854</v>
      </c>
      <c r="D541" s="253"/>
      <c r="E541" s="231" t="s">
        <v>1449</v>
      </c>
      <c r="F541" s="230">
        <v>12</v>
      </c>
      <c r="G541" s="231" t="s">
        <v>224</v>
      </c>
      <c r="H541" s="230"/>
      <c r="I541" s="231"/>
    </row>
    <row r="542" spans="1:9" ht="30" customHeight="1" x14ac:dyDescent="0.2">
      <c r="A542" s="246">
        <v>43497</v>
      </c>
      <c r="B542" s="252" t="s">
        <v>1159</v>
      </c>
      <c r="C542" s="253" t="s">
        <v>1450</v>
      </c>
      <c r="D542" s="253"/>
      <c r="E542" s="231" t="s">
        <v>1449</v>
      </c>
      <c r="F542" s="230">
        <v>2</v>
      </c>
      <c r="G542" s="231" t="s">
        <v>224</v>
      </c>
      <c r="H542" s="230"/>
      <c r="I542" s="231"/>
    </row>
    <row r="543" spans="1:9" ht="30" customHeight="1" x14ac:dyDescent="0.2">
      <c r="A543" s="246">
        <v>43497</v>
      </c>
      <c r="B543" s="252" t="s">
        <v>1162</v>
      </c>
      <c r="C543" s="253" t="s">
        <v>1163</v>
      </c>
      <c r="D543" s="253"/>
      <c r="E543" s="231" t="s">
        <v>1449</v>
      </c>
      <c r="F543" s="230">
        <v>2</v>
      </c>
      <c r="G543" s="231" t="s">
        <v>224</v>
      </c>
      <c r="H543" s="230"/>
      <c r="I543" s="231"/>
    </row>
    <row r="544" spans="1:9" ht="30" customHeight="1" x14ac:dyDescent="0.2">
      <c r="A544" s="246">
        <v>43497</v>
      </c>
      <c r="B544" s="252" t="s">
        <v>1029</v>
      </c>
      <c r="C544" s="253" t="s">
        <v>1451</v>
      </c>
      <c r="D544" s="253"/>
      <c r="E544" s="231" t="s">
        <v>1440</v>
      </c>
      <c r="F544" s="230" t="s">
        <v>1452</v>
      </c>
      <c r="G544" s="231"/>
      <c r="H544" s="230">
        <v>5000</v>
      </c>
      <c r="I544" s="231" t="s">
        <v>1453</v>
      </c>
    </row>
    <row r="545" spans="1:9" ht="30" customHeight="1" x14ac:dyDescent="0.2">
      <c r="A545" s="246">
        <v>43497</v>
      </c>
      <c r="B545" s="230" t="s">
        <v>831</v>
      </c>
      <c r="C545" s="231" t="s">
        <v>832</v>
      </c>
      <c r="D545" s="231"/>
      <c r="E545" s="231" t="s">
        <v>1440</v>
      </c>
      <c r="F545" s="230" t="s">
        <v>1454</v>
      </c>
      <c r="G545" s="231"/>
      <c r="H545" s="230">
        <v>0.1</v>
      </c>
      <c r="I545" s="231" t="s">
        <v>236</v>
      </c>
    </row>
    <row r="546" spans="1:9" ht="30" customHeight="1" x14ac:dyDescent="0.2">
      <c r="A546" s="254">
        <v>43276</v>
      </c>
      <c r="B546" s="226" t="s">
        <v>1183</v>
      </c>
      <c r="C546" s="227" t="s">
        <v>1455</v>
      </c>
      <c r="D546" s="227"/>
      <c r="E546" s="227" t="s">
        <v>1456</v>
      </c>
      <c r="F546" s="226">
        <v>2</v>
      </c>
      <c r="G546" s="227" t="s">
        <v>218</v>
      </c>
      <c r="H546" s="226">
        <v>6</v>
      </c>
      <c r="I546" s="227" t="s">
        <v>1457</v>
      </c>
    </row>
    <row r="547" spans="1:9" ht="30" customHeight="1" x14ac:dyDescent="0.2">
      <c r="A547" s="255">
        <v>43161</v>
      </c>
      <c r="B547" s="230" t="s">
        <v>1183</v>
      </c>
      <c r="C547" s="231" t="s">
        <v>1455</v>
      </c>
      <c r="D547" s="231"/>
      <c r="E547" s="231" t="s">
        <v>1456</v>
      </c>
      <c r="F547" s="230">
        <v>6</v>
      </c>
      <c r="G547" s="231" t="s">
        <v>218</v>
      </c>
      <c r="H547" s="230">
        <v>2000</v>
      </c>
      <c r="I547" s="231" t="s">
        <v>1458</v>
      </c>
    </row>
    <row r="548" spans="1:9" ht="30" customHeight="1" x14ac:dyDescent="0.2">
      <c r="A548" s="255">
        <v>43161</v>
      </c>
      <c r="B548" s="230" t="s">
        <v>356</v>
      </c>
      <c r="C548" s="231" t="s">
        <v>1459</v>
      </c>
      <c r="D548" s="231"/>
      <c r="E548" s="231" t="s">
        <v>65</v>
      </c>
      <c r="F548" s="230" t="s">
        <v>1460</v>
      </c>
      <c r="G548" s="231"/>
      <c r="H548" s="230"/>
      <c r="I548" s="231"/>
    </row>
    <row r="549" spans="1:9" ht="30" customHeight="1" x14ac:dyDescent="0.2">
      <c r="A549" s="255">
        <v>43161</v>
      </c>
      <c r="B549" s="230" t="s">
        <v>367</v>
      </c>
      <c r="C549" s="231" t="s">
        <v>368</v>
      </c>
      <c r="D549" s="231"/>
      <c r="E549" s="231" t="s">
        <v>65</v>
      </c>
      <c r="F549" s="230" t="s">
        <v>1460</v>
      </c>
      <c r="G549" s="231"/>
      <c r="H549" s="230"/>
      <c r="I549" s="231"/>
    </row>
    <row r="550" spans="1:9" ht="30" customHeight="1" x14ac:dyDescent="0.2">
      <c r="A550" s="255">
        <v>43161</v>
      </c>
      <c r="B550" s="230" t="s">
        <v>1461</v>
      </c>
      <c r="C550" s="231" t="s">
        <v>370</v>
      </c>
      <c r="D550" s="231"/>
      <c r="E550" s="231" t="s">
        <v>65</v>
      </c>
      <c r="F550" s="230" t="s">
        <v>1460</v>
      </c>
      <c r="G550" s="231"/>
      <c r="H550" s="230"/>
      <c r="I550" s="231"/>
    </row>
    <row r="551" spans="1:9" ht="30" customHeight="1" x14ac:dyDescent="0.2">
      <c r="A551" s="255">
        <v>43161</v>
      </c>
      <c r="B551" s="230" t="s">
        <v>1121</v>
      </c>
      <c r="C551" s="231" t="s">
        <v>1462</v>
      </c>
      <c r="D551" s="231"/>
      <c r="E551" s="231" t="s">
        <v>65</v>
      </c>
      <c r="F551" s="230" t="s">
        <v>1460</v>
      </c>
      <c r="G551" s="231"/>
      <c r="H551" s="230"/>
      <c r="I551" s="231"/>
    </row>
    <row r="552" spans="1:9" ht="30" customHeight="1" x14ac:dyDescent="0.2">
      <c r="A552" s="255">
        <v>43161</v>
      </c>
      <c r="B552" s="230" t="s">
        <v>1127</v>
      </c>
      <c r="C552" s="231" t="s">
        <v>1128</v>
      </c>
      <c r="D552" s="231"/>
      <c r="E552" s="231" t="s">
        <v>65</v>
      </c>
      <c r="F552" s="230" t="s">
        <v>1460</v>
      </c>
      <c r="G552" s="231"/>
      <c r="H552" s="230"/>
      <c r="I552" s="231"/>
    </row>
    <row r="553" spans="1:9" ht="30" customHeight="1" x14ac:dyDescent="0.2">
      <c r="A553" s="255">
        <v>43161</v>
      </c>
      <c r="B553" s="230" t="s">
        <v>1129</v>
      </c>
      <c r="C553" s="231" t="s">
        <v>1130</v>
      </c>
      <c r="D553" s="231"/>
      <c r="E553" s="231" t="s">
        <v>65</v>
      </c>
      <c r="F553" s="230" t="s">
        <v>1460</v>
      </c>
      <c r="G553" s="231"/>
      <c r="H553" s="230"/>
      <c r="I553" s="231"/>
    </row>
    <row r="554" spans="1:9" ht="30" customHeight="1" x14ac:dyDescent="0.2">
      <c r="A554" s="255">
        <v>43161</v>
      </c>
      <c r="B554" s="230" t="s">
        <v>1131</v>
      </c>
      <c r="C554" s="231" t="s">
        <v>1132</v>
      </c>
      <c r="D554" s="231"/>
      <c r="E554" s="231" t="s">
        <v>65</v>
      </c>
      <c r="F554" s="230" t="s">
        <v>1460</v>
      </c>
      <c r="G554" s="231"/>
      <c r="H554" s="230"/>
      <c r="I554" s="231"/>
    </row>
    <row r="555" spans="1:9" ht="30" customHeight="1" x14ac:dyDescent="0.2">
      <c r="A555" s="255">
        <v>43161</v>
      </c>
      <c r="B555" s="230" t="s">
        <v>1058</v>
      </c>
      <c r="C555" s="231" t="s">
        <v>1059</v>
      </c>
      <c r="D555" s="231"/>
      <c r="E555" s="231" t="s">
        <v>65</v>
      </c>
      <c r="F555" s="230" t="s">
        <v>1460</v>
      </c>
      <c r="G555" s="231"/>
      <c r="H555" s="230"/>
      <c r="I555" s="231"/>
    </row>
    <row r="556" spans="1:9" ht="30" customHeight="1" x14ac:dyDescent="0.2">
      <c r="A556" s="256">
        <v>43130</v>
      </c>
      <c r="B556" s="226" t="s">
        <v>318</v>
      </c>
      <c r="C556" s="227" t="s">
        <v>319</v>
      </c>
      <c r="D556" s="227"/>
      <c r="E556" s="227" t="s">
        <v>1440</v>
      </c>
      <c r="F556" s="226"/>
      <c r="G556" s="227"/>
      <c r="H556" s="226">
        <v>2E-3</v>
      </c>
      <c r="I556" s="227" t="s">
        <v>1458</v>
      </c>
    </row>
    <row r="557" spans="1:9" ht="30" customHeight="1" x14ac:dyDescent="0.2">
      <c r="A557" s="256">
        <v>43130</v>
      </c>
      <c r="B557" s="226" t="s">
        <v>397</v>
      </c>
      <c r="C557" s="227" t="s">
        <v>1463</v>
      </c>
      <c r="D557" s="227"/>
      <c r="E557" s="227" t="s">
        <v>1464</v>
      </c>
      <c r="F557" s="226">
        <v>5</v>
      </c>
      <c r="G557" s="227" t="s">
        <v>1465</v>
      </c>
      <c r="H557" s="226"/>
      <c r="I557" s="227"/>
    </row>
    <row r="558" spans="1:9" ht="30" customHeight="1" x14ac:dyDescent="0.2">
      <c r="A558" s="255">
        <v>42767</v>
      </c>
      <c r="B558" s="230" t="s">
        <v>1466</v>
      </c>
      <c r="C558" s="231" t="s">
        <v>1467</v>
      </c>
      <c r="D558" s="231"/>
      <c r="E558" s="231" t="s">
        <v>1464</v>
      </c>
      <c r="F558" s="247">
        <v>60</v>
      </c>
      <c r="G558" s="231" t="s">
        <v>1468</v>
      </c>
      <c r="H558" s="247">
        <v>5</v>
      </c>
      <c r="I558" s="231" t="s">
        <v>236</v>
      </c>
    </row>
    <row r="559" spans="1:9" ht="30" customHeight="1" x14ac:dyDescent="0.2">
      <c r="A559" s="255">
        <v>42767</v>
      </c>
      <c r="B559" s="230" t="s">
        <v>1469</v>
      </c>
      <c r="C559" s="231" t="s">
        <v>1470</v>
      </c>
      <c r="D559" s="231"/>
      <c r="E559" s="231" t="s">
        <v>1464</v>
      </c>
      <c r="F559" s="247">
        <v>60</v>
      </c>
      <c r="G559" s="231" t="s">
        <v>1468</v>
      </c>
      <c r="H559" s="247">
        <v>7</v>
      </c>
      <c r="I559" s="231" t="s">
        <v>236</v>
      </c>
    </row>
    <row r="560" spans="1:9" ht="30" customHeight="1" x14ac:dyDescent="0.2">
      <c r="A560" s="255">
        <v>42767</v>
      </c>
      <c r="B560" s="230" t="s">
        <v>684</v>
      </c>
      <c r="C560" s="231" t="s">
        <v>685</v>
      </c>
      <c r="D560" s="231"/>
      <c r="E560" s="231" t="s">
        <v>1440</v>
      </c>
      <c r="F560" s="257">
        <v>3.0000000000000001E-3</v>
      </c>
      <c r="G560" s="231" t="s">
        <v>1468</v>
      </c>
      <c r="H560" s="230">
        <v>8.7999999999999998E-5</v>
      </c>
      <c r="I560" s="231" t="s">
        <v>224</v>
      </c>
    </row>
    <row r="561" spans="1:9" ht="30" customHeight="1" x14ac:dyDescent="0.2">
      <c r="A561" s="255">
        <v>42767</v>
      </c>
      <c r="B561" s="230" t="s">
        <v>896</v>
      </c>
      <c r="C561" s="231" t="s">
        <v>897</v>
      </c>
      <c r="D561" s="231"/>
      <c r="E561" s="231" t="s">
        <v>1440</v>
      </c>
      <c r="F561" s="247">
        <v>1.11E-6</v>
      </c>
      <c r="G561" s="231" t="s">
        <v>261</v>
      </c>
      <c r="H561" s="247">
        <v>3.4E-5</v>
      </c>
      <c r="I561" s="231" t="s">
        <v>1295</v>
      </c>
    </row>
    <row r="562" spans="1:9" ht="30" customHeight="1" x14ac:dyDescent="0.2">
      <c r="A562" s="255">
        <v>42767</v>
      </c>
      <c r="B562" s="230" t="s">
        <v>1137</v>
      </c>
      <c r="C562" s="231" t="s">
        <v>1138</v>
      </c>
      <c r="D562" s="231"/>
      <c r="E562" s="231" t="s">
        <v>1464</v>
      </c>
      <c r="F562" s="230">
        <v>15</v>
      </c>
      <c r="G562" s="231" t="s">
        <v>261</v>
      </c>
      <c r="H562" s="230">
        <v>100</v>
      </c>
      <c r="I562" s="231" t="s">
        <v>261</v>
      </c>
    </row>
    <row r="563" spans="1:9" ht="30" customHeight="1" x14ac:dyDescent="0.2">
      <c r="A563" s="255">
        <v>42767</v>
      </c>
      <c r="B563" s="230" t="s">
        <v>1313</v>
      </c>
      <c r="C563" s="231" t="s">
        <v>1471</v>
      </c>
      <c r="D563" s="231"/>
      <c r="E563" s="231" t="s">
        <v>1440</v>
      </c>
      <c r="F563" s="230" t="s">
        <v>1472</v>
      </c>
      <c r="G563" s="231" t="s">
        <v>1473</v>
      </c>
      <c r="H563" s="230" t="s">
        <v>1472</v>
      </c>
      <c r="I563" s="231" t="s">
        <v>1473</v>
      </c>
    </row>
    <row r="564" spans="1:9" ht="30" customHeight="1" x14ac:dyDescent="0.2">
      <c r="A564" s="256">
        <v>42370</v>
      </c>
      <c r="B564" s="226" t="s">
        <v>1183</v>
      </c>
      <c r="C564" s="227" t="s">
        <v>1455</v>
      </c>
      <c r="D564" s="227"/>
      <c r="E564" s="227" t="s">
        <v>1440</v>
      </c>
      <c r="F564" s="226">
        <v>2</v>
      </c>
      <c r="G564" s="227" t="s">
        <v>1474</v>
      </c>
      <c r="H564" s="226">
        <v>3</v>
      </c>
      <c r="I564" s="227" t="s">
        <v>1475</v>
      </c>
    </row>
    <row r="565" spans="1:9" ht="30" customHeight="1" x14ac:dyDescent="0.2">
      <c r="A565" s="256">
        <v>42370</v>
      </c>
      <c r="B565" s="226" t="s">
        <v>234</v>
      </c>
      <c r="C565" s="227" t="s">
        <v>1476</v>
      </c>
      <c r="D565" s="227"/>
      <c r="E565" s="227" t="s">
        <v>1464</v>
      </c>
      <c r="F565" s="226">
        <v>2</v>
      </c>
      <c r="G565" s="227" t="s">
        <v>236</v>
      </c>
      <c r="H565" s="226"/>
      <c r="I565" s="227"/>
    </row>
    <row r="566" spans="1:9" ht="30" customHeight="1" x14ac:dyDescent="0.2">
      <c r="A566" s="256">
        <v>42370</v>
      </c>
      <c r="B566" s="226" t="s">
        <v>1437</v>
      </c>
      <c r="C566" s="227" t="s">
        <v>1477</v>
      </c>
      <c r="D566" s="227"/>
      <c r="E566" s="227" t="s">
        <v>1464</v>
      </c>
      <c r="F566" s="226" t="s">
        <v>1478</v>
      </c>
      <c r="G566" s="227" t="s">
        <v>236</v>
      </c>
      <c r="H566" s="226"/>
      <c r="I566" s="227"/>
    </row>
    <row r="567" spans="1:9" ht="30" customHeight="1" x14ac:dyDescent="0.2">
      <c r="A567" s="256">
        <v>42370</v>
      </c>
      <c r="B567" s="226" t="s">
        <v>270</v>
      </c>
      <c r="C567" s="227" t="s">
        <v>1479</v>
      </c>
      <c r="D567" s="227"/>
      <c r="E567" s="227" t="s">
        <v>1464</v>
      </c>
      <c r="F567" s="226" t="s">
        <v>1478</v>
      </c>
      <c r="G567" s="227" t="s">
        <v>236</v>
      </c>
      <c r="H567" s="226"/>
      <c r="I567" s="227"/>
    </row>
    <row r="568" spans="1:9" ht="30" customHeight="1" x14ac:dyDescent="0.2">
      <c r="A568" s="256">
        <v>42370</v>
      </c>
      <c r="B568" s="226" t="s">
        <v>390</v>
      </c>
      <c r="C568" s="227" t="s">
        <v>1480</v>
      </c>
      <c r="D568" s="227"/>
      <c r="E568" s="227" t="s">
        <v>1464</v>
      </c>
      <c r="F568" s="226" t="s">
        <v>1478</v>
      </c>
      <c r="G568" s="227" t="s">
        <v>236</v>
      </c>
      <c r="H568" s="226"/>
      <c r="I568" s="227"/>
    </row>
    <row r="569" spans="1:9" ht="30" customHeight="1" x14ac:dyDescent="0.2">
      <c r="A569" s="256">
        <v>42370</v>
      </c>
      <c r="B569" s="226" t="s">
        <v>433</v>
      </c>
      <c r="C569" s="227" t="s">
        <v>434</v>
      </c>
      <c r="D569" s="227"/>
      <c r="E569" s="227" t="s">
        <v>1464</v>
      </c>
      <c r="F569" s="226">
        <v>100</v>
      </c>
      <c r="G569" s="227" t="s">
        <v>236</v>
      </c>
      <c r="H569" s="226"/>
      <c r="I569" s="227"/>
    </row>
    <row r="570" spans="1:9" ht="30" customHeight="1" x14ac:dyDescent="0.2">
      <c r="A570" s="256">
        <v>42370</v>
      </c>
      <c r="B570" s="226" t="s">
        <v>472</v>
      </c>
      <c r="C570" s="227" t="s">
        <v>1481</v>
      </c>
      <c r="D570" s="227"/>
      <c r="E570" s="227" t="s">
        <v>1482</v>
      </c>
      <c r="F570" s="226">
        <v>0.1</v>
      </c>
      <c r="G570" s="227"/>
      <c r="H570" s="226"/>
      <c r="I570" s="227"/>
    </row>
    <row r="571" spans="1:9" ht="30" customHeight="1" x14ac:dyDescent="0.2">
      <c r="A571" s="256">
        <v>42370</v>
      </c>
      <c r="B571" s="226" t="s">
        <v>1483</v>
      </c>
      <c r="C571" s="227" t="s">
        <v>1484</v>
      </c>
      <c r="D571" s="227"/>
      <c r="E571" s="227" t="s">
        <v>1464</v>
      </c>
      <c r="F571" s="226" t="s">
        <v>1478</v>
      </c>
      <c r="G571" s="227" t="s">
        <v>236</v>
      </c>
      <c r="H571" s="226"/>
      <c r="I571" s="227"/>
    </row>
    <row r="572" spans="1:9" ht="30" customHeight="1" x14ac:dyDescent="0.2">
      <c r="A572" s="256">
        <v>42370</v>
      </c>
      <c r="B572" s="226" t="s">
        <v>849</v>
      </c>
      <c r="C572" s="227" t="s">
        <v>850</v>
      </c>
      <c r="D572" s="227"/>
      <c r="E572" s="227" t="s">
        <v>1482</v>
      </c>
      <c r="F572" s="226" t="s">
        <v>1478</v>
      </c>
      <c r="G572" s="227" t="s">
        <v>236</v>
      </c>
      <c r="H572" s="226"/>
      <c r="I572" s="227"/>
    </row>
    <row r="573" spans="1:9" ht="30" customHeight="1" x14ac:dyDescent="0.2">
      <c r="A573" s="256">
        <v>42370</v>
      </c>
      <c r="B573" s="226" t="s">
        <v>601</v>
      </c>
      <c r="C573" s="227" t="s">
        <v>602</v>
      </c>
      <c r="D573" s="227"/>
      <c r="E573" s="227" t="s">
        <v>1482</v>
      </c>
      <c r="F573" s="226" t="s">
        <v>1478</v>
      </c>
      <c r="G573" s="227" t="s">
        <v>236</v>
      </c>
      <c r="H573" s="226"/>
      <c r="I573" s="227"/>
    </row>
    <row r="574" spans="1:9" ht="30" customHeight="1" x14ac:dyDescent="0.2">
      <c r="A574" s="256">
        <v>42370</v>
      </c>
      <c r="B574" s="226" t="s">
        <v>601</v>
      </c>
      <c r="C574" s="227" t="s">
        <v>602</v>
      </c>
      <c r="D574" s="227"/>
      <c r="E574" s="227" t="s">
        <v>1464</v>
      </c>
      <c r="F574" s="226" t="s">
        <v>1478</v>
      </c>
      <c r="G574" s="227" t="s">
        <v>236</v>
      </c>
      <c r="H574" s="226"/>
      <c r="I574" s="227"/>
    </row>
    <row r="575" spans="1:9" ht="30" customHeight="1" x14ac:dyDescent="0.2">
      <c r="A575" s="256">
        <v>42370</v>
      </c>
      <c r="B575" s="226" t="s">
        <v>634</v>
      </c>
      <c r="C575" s="227" t="s">
        <v>635</v>
      </c>
      <c r="D575" s="227"/>
      <c r="E575" s="227" t="s">
        <v>1464</v>
      </c>
      <c r="F575" s="226" t="s">
        <v>1478</v>
      </c>
      <c r="G575" s="227" t="s">
        <v>236</v>
      </c>
      <c r="H575" s="226"/>
      <c r="I575" s="227"/>
    </row>
    <row r="576" spans="1:9" ht="30" customHeight="1" x14ac:dyDescent="0.2">
      <c r="A576" s="256">
        <v>42370</v>
      </c>
      <c r="B576" s="226" t="s">
        <v>660</v>
      </c>
      <c r="C576" s="227" t="s">
        <v>661</v>
      </c>
      <c r="D576" s="227"/>
      <c r="E576" s="227" t="s">
        <v>1464</v>
      </c>
      <c r="F576" s="226">
        <v>70</v>
      </c>
      <c r="G576" s="227" t="s">
        <v>236</v>
      </c>
      <c r="H576" s="226"/>
      <c r="I576" s="227"/>
    </row>
    <row r="577" spans="1:9" ht="30" customHeight="1" x14ac:dyDescent="0.2">
      <c r="A577" s="256">
        <v>42370</v>
      </c>
      <c r="B577" s="226" t="s">
        <v>660</v>
      </c>
      <c r="C577" s="227" t="s">
        <v>661</v>
      </c>
      <c r="D577" s="227"/>
      <c r="E577" s="227" t="s">
        <v>1482</v>
      </c>
      <c r="F577" s="226">
        <v>700</v>
      </c>
      <c r="G577" s="227" t="s">
        <v>236</v>
      </c>
      <c r="H577" s="226"/>
      <c r="I577" s="227"/>
    </row>
    <row r="578" spans="1:9" ht="30" customHeight="1" x14ac:dyDescent="0.2">
      <c r="A578" s="256">
        <v>42370</v>
      </c>
      <c r="B578" s="226" t="s">
        <v>663</v>
      </c>
      <c r="C578" s="227" t="s">
        <v>1485</v>
      </c>
      <c r="D578" s="227"/>
      <c r="E578" s="227" t="s">
        <v>1464</v>
      </c>
      <c r="F578" s="226">
        <v>8</v>
      </c>
      <c r="G578" s="227" t="s">
        <v>236</v>
      </c>
      <c r="H578" s="226"/>
      <c r="I578" s="227"/>
    </row>
    <row r="579" spans="1:9" ht="30" customHeight="1" x14ac:dyDescent="0.2">
      <c r="A579" s="256">
        <v>42370</v>
      </c>
      <c r="B579" s="226" t="s">
        <v>699</v>
      </c>
      <c r="C579" s="227" t="s">
        <v>1486</v>
      </c>
      <c r="D579" s="227"/>
      <c r="E579" s="227" t="s">
        <v>1464</v>
      </c>
      <c r="F579" s="226" t="s">
        <v>1478</v>
      </c>
      <c r="G579" s="227" t="s">
        <v>236</v>
      </c>
      <c r="H579" s="226"/>
      <c r="I579" s="227"/>
    </row>
    <row r="580" spans="1:9" ht="30" customHeight="1" x14ac:dyDescent="0.2">
      <c r="A580" s="256">
        <v>42370</v>
      </c>
      <c r="B580" s="226" t="s">
        <v>831</v>
      </c>
      <c r="C580" s="227" t="s">
        <v>1487</v>
      </c>
      <c r="D580" s="227"/>
      <c r="E580" s="227" t="s">
        <v>1464</v>
      </c>
      <c r="F580" s="226" t="s">
        <v>1478</v>
      </c>
      <c r="G580" s="227" t="s">
        <v>236</v>
      </c>
      <c r="H580" s="226"/>
      <c r="I580" s="227"/>
    </row>
    <row r="581" spans="1:9" ht="30" customHeight="1" x14ac:dyDescent="0.2">
      <c r="A581" s="256">
        <v>42370</v>
      </c>
      <c r="B581" s="226" t="s">
        <v>831</v>
      </c>
      <c r="C581" s="227" t="s">
        <v>1487</v>
      </c>
      <c r="D581" s="227"/>
      <c r="E581" s="227" t="s">
        <v>1440</v>
      </c>
      <c r="F581" s="226" t="s">
        <v>1478</v>
      </c>
      <c r="G581" s="227" t="s">
        <v>236</v>
      </c>
      <c r="H581" s="226"/>
      <c r="I581" s="227"/>
    </row>
    <row r="582" spans="1:9" ht="30" customHeight="1" x14ac:dyDescent="0.2">
      <c r="A582" s="256">
        <v>42370</v>
      </c>
      <c r="B582" s="226" t="s">
        <v>934</v>
      </c>
      <c r="C582" s="227" t="s">
        <v>1488</v>
      </c>
      <c r="D582" s="227"/>
      <c r="E582" s="227" t="s">
        <v>1464</v>
      </c>
      <c r="F582" s="226">
        <v>6</v>
      </c>
      <c r="G582" s="227" t="s">
        <v>236</v>
      </c>
      <c r="H582" s="226"/>
      <c r="I582" s="227"/>
    </row>
    <row r="583" spans="1:9" ht="30" customHeight="1" x14ac:dyDescent="0.2">
      <c r="A583" s="256">
        <v>42370</v>
      </c>
      <c r="B583" s="226" t="s">
        <v>931</v>
      </c>
      <c r="C583" s="227" t="s">
        <v>1489</v>
      </c>
      <c r="D583" s="227"/>
      <c r="E583" s="227" t="s">
        <v>1482</v>
      </c>
      <c r="F583" s="226">
        <v>0.4</v>
      </c>
      <c r="G583" s="227" t="s">
        <v>236</v>
      </c>
      <c r="H583" s="226"/>
      <c r="I583" s="227"/>
    </row>
    <row r="584" spans="1:9" ht="30" customHeight="1" x14ac:dyDescent="0.2">
      <c r="A584" s="256">
        <v>42370</v>
      </c>
      <c r="B584" s="226" t="s">
        <v>433</v>
      </c>
      <c r="C584" s="227" t="s">
        <v>434</v>
      </c>
      <c r="D584" s="227"/>
      <c r="E584" s="227" t="s">
        <v>1482</v>
      </c>
      <c r="F584" s="226">
        <v>1000</v>
      </c>
      <c r="G584" s="227" t="s">
        <v>236</v>
      </c>
      <c r="H584" s="226"/>
      <c r="I584" s="227"/>
    </row>
    <row r="585" spans="1:9" ht="30" customHeight="1" x14ac:dyDescent="0.2">
      <c r="A585" s="256">
        <v>42370</v>
      </c>
      <c r="B585" s="226" t="s">
        <v>242</v>
      </c>
      <c r="C585" s="227" t="s">
        <v>243</v>
      </c>
      <c r="D585" s="227" t="s">
        <v>1490</v>
      </c>
      <c r="E585" s="227" t="s">
        <v>1449</v>
      </c>
      <c r="F585" s="226"/>
      <c r="G585" s="227"/>
      <c r="H585" s="226"/>
      <c r="I585" s="227"/>
    </row>
    <row r="586" spans="1:9" ht="30" customHeight="1" x14ac:dyDescent="0.2">
      <c r="A586" s="255">
        <v>41974</v>
      </c>
      <c r="B586" s="230" t="s">
        <v>215</v>
      </c>
      <c r="C586" s="231" t="s">
        <v>216</v>
      </c>
      <c r="D586" s="231"/>
      <c r="E586" s="231" t="s">
        <v>1491</v>
      </c>
      <c r="F586" s="230">
        <v>9.0000000000000006E-5</v>
      </c>
      <c r="G586" s="231" t="s">
        <v>261</v>
      </c>
      <c r="H586" s="230"/>
      <c r="I586" s="231"/>
    </row>
    <row r="587" spans="1:9" ht="30" customHeight="1" x14ac:dyDescent="0.2">
      <c r="A587" s="255">
        <v>41974</v>
      </c>
      <c r="B587" s="230" t="s">
        <v>219</v>
      </c>
      <c r="C587" s="231" t="s">
        <v>220</v>
      </c>
      <c r="D587" s="231"/>
      <c r="E587" s="231" t="s">
        <v>1491</v>
      </c>
      <c r="F587" s="230">
        <v>5.4000000000000001E-4</v>
      </c>
      <c r="G587" s="231" t="s">
        <v>261</v>
      </c>
      <c r="H587" s="230"/>
      <c r="I587" s="231"/>
    </row>
    <row r="588" spans="1:9" ht="30" customHeight="1" x14ac:dyDescent="0.2">
      <c r="A588" s="255">
        <v>41974</v>
      </c>
      <c r="B588" s="248" t="s">
        <v>1492</v>
      </c>
      <c r="C588" s="258" t="s">
        <v>1476</v>
      </c>
      <c r="D588" s="231" t="s">
        <v>1493</v>
      </c>
      <c r="E588" s="231" t="s">
        <v>113</v>
      </c>
      <c r="F588" s="230"/>
      <c r="G588" s="231"/>
      <c r="H588" s="230"/>
      <c r="I588" s="231" t="s">
        <v>236</v>
      </c>
    </row>
    <row r="589" spans="1:9" ht="30" customHeight="1" x14ac:dyDescent="0.2">
      <c r="A589" s="255">
        <v>41974</v>
      </c>
      <c r="B589" s="230" t="s">
        <v>253</v>
      </c>
      <c r="C589" s="231" t="s">
        <v>1494</v>
      </c>
      <c r="D589" s="231"/>
      <c r="E589" s="231" t="s">
        <v>1482</v>
      </c>
      <c r="F589" s="230">
        <v>60</v>
      </c>
      <c r="G589" s="231" t="s">
        <v>236</v>
      </c>
      <c r="H589" s="230"/>
      <c r="I589" s="231"/>
    </row>
    <row r="590" spans="1:9" ht="30" customHeight="1" x14ac:dyDescent="0.2">
      <c r="A590" s="255">
        <v>41974</v>
      </c>
      <c r="B590" s="252" t="s">
        <v>1434</v>
      </c>
      <c r="C590" s="253" t="s">
        <v>1435</v>
      </c>
      <c r="D590" s="231" t="s">
        <v>1493</v>
      </c>
      <c r="E590" s="231" t="s">
        <v>113</v>
      </c>
      <c r="F590" s="230"/>
      <c r="G590" s="231"/>
      <c r="H590" s="230"/>
      <c r="I590" s="231" t="s">
        <v>236</v>
      </c>
    </row>
    <row r="591" spans="1:9" ht="30" customHeight="1" x14ac:dyDescent="0.2">
      <c r="A591" s="255">
        <v>41974</v>
      </c>
      <c r="B591" s="230" t="s">
        <v>300</v>
      </c>
      <c r="C591" s="231" t="s">
        <v>301</v>
      </c>
      <c r="D591" s="231"/>
      <c r="E591" s="231" t="s">
        <v>1440</v>
      </c>
      <c r="F591" s="230">
        <v>7.2000000000000005E-4</v>
      </c>
      <c r="G591" s="231" t="s">
        <v>261</v>
      </c>
      <c r="H591" s="230"/>
      <c r="I591" s="231"/>
    </row>
    <row r="592" spans="1:9" ht="30" customHeight="1" x14ac:dyDescent="0.2">
      <c r="A592" s="255">
        <v>41974</v>
      </c>
      <c r="B592" s="230" t="s">
        <v>328</v>
      </c>
      <c r="C592" s="231" t="s">
        <v>329</v>
      </c>
      <c r="D592" s="231"/>
      <c r="E592" s="231" t="s">
        <v>1464</v>
      </c>
      <c r="F592" s="247">
        <v>7.0000000000000001E-3</v>
      </c>
      <c r="G592" s="231" t="s">
        <v>236</v>
      </c>
      <c r="H592" s="230"/>
      <c r="I592" s="231"/>
    </row>
    <row r="593" spans="1:9" ht="30" customHeight="1" x14ac:dyDescent="0.2">
      <c r="A593" s="255">
        <v>41974</v>
      </c>
      <c r="B593" s="230" t="s">
        <v>337</v>
      </c>
      <c r="C593" s="231" t="s">
        <v>338</v>
      </c>
      <c r="D593" s="231"/>
      <c r="E593" s="231" t="s">
        <v>1491</v>
      </c>
      <c r="F593" s="230">
        <v>1.4E-3</v>
      </c>
      <c r="G593" s="231" t="s">
        <v>261</v>
      </c>
      <c r="H593" s="230"/>
      <c r="I593" s="231"/>
    </row>
    <row r="594" spans="1:9" ht="30" customHeight="1" x14ac:dyDescent="0.2">
      <c r="A594" s="255">
        <v>41974</v>
      </c>
      <c r="B594" s="230" t="s">
        <v>339</v>
      </c>
      <c r="C594" s="231" t="s">
        <v>340</v>
      </c>
      <c r="D594" s="231"/>
      <c r="E594" s="231" t="s">
        <v>1491</v>
      </c>
      <c r="F594" s="230">
        <v>0.11</v>
      </c>
      <c r="G594" s="231" t="s">
        <v>261</v>
      </c>
      <c r="H594" s="230"/>
      <c r="I594" s="231"/>
    </row>
    <row r="595" spans="1:9" ht="30" customHeight="1" x14ac:dyDescent="0.2">
      <c r="A595" s="255">
        <v>41974</v>
      </c>
      <c r="B595" s="230" t="s">
        <v>341</v>
      </c>
      <c r="C595" s="231" t="s">
        <v>342</v>
      </c>
      <c r="D595" s="231"/>
      <c r="E595" s="231" t="s">
        <v>1491</v>
      </c>
      <c r="F595" s="230">
        <v>8.9999999999999993E-3</v>
      </c>
      <c r="G595" s="231" t="s">
        <v>261</v>
      </c>
      <c r="H595" s="230"/>
      <c r="I595" s="231"/>
    </row>
    <row r="596" spans="1:9" ht="30" customHeight="1" x14ac:dyDescent="0.2">
      <c r="A596" s="255">
        <v>41974</v>
      </c>
      <c r="B596" s="230" t="s">
        <v>347</v>
      </c>
      <c r="C596" s="231" t="s">
        <v>348</v>
      </c>
      <c r="D596" s="231"/>
      <c r="E596" s="231" t="s">
        <v>1491</v>
      </c>
      <c r="F596" s="247">
        <v>5.4000000000000001E-4</v>
      </c>
      <c r="G596" s="231" t="s">
        <v>261</v>
      </c>
      <c r="H596" s="230" t="s">
        <v>224</v>
      </c>
      <c r="I596" s="231">
        <v>1.1E-4</v>
      </c>
    </row>
    <row r="597" spans="1:9" ht="30" customHeight="1" x14ac:dyDescent="0.2">
      <c r="A597" s="255">
        <v>41974</v>
      </c>
      <c r="B597" s="230" t="s">
        <v>1495</v>
      </c>
      <c r="C597" s="231" t="s">
        <v>350</v>
      </c>
      <c r="D597" s="231"/>
      <c r="E597" s="231" t="s">
        <v>1491</v>
      </c>
      <c r="F597" s="247">
        <v>5.3999999999999998E-5</v>
      </c>
      <c r="G597" s="231" t="s">
        <v>261</v>
      </c>
      <c r="H597" s="230" t="s">
        <v>224</v>
      </c>
      <c r="I597" s="231">
        <v>1.1E-4</v>
      </c>
    </row>
    <row r="598" spans="1:9" ht="30" customHeight="1" x14ac:dyDescent="0.2">
      <c r="A598" s="255">
        <v>41974</v>
      </c>
      <c r="B598" s="230" t="s">
        <v>335</v>
      </c>
      <c r="C598" s="231" t="s">
        <v>1496</v>
      </c>
      <c r="D598" s="231"/>
      <c r="E598" s="231" t="s">
        <v>1491</v>
      </c>
      <c r="F598" s="247">
        <v>3.6000000000000002E-4</v>
      </c>
      <c r="G598" s="231" t="s">
        <v>261</v>
      </c>
      <c r="H598" s="230" t="s">
        <v>224</v>
      </c>
      <c r="I598" s="231">
        <v>1.1E-4</v>
      </c>
    </row>
    <row r="599" spans="1:9" ht="30" customHeight="1" x14ac:dyDescent="0.2">
      <c r="A599" s="255">
        <v>41974</v>
      </c>
      <c r="B599" s="230" t="s">
        <v>351</v>
      </c>
      <c r="C599" s="231" t="s">
        <v>1497</v>
      </c>
      <c r="D599" s="231"/>
      <c r="E599" s="231" t="s">
        <v>1491</v>
      </c>
      <c r="F599" s="247">
        <v>1.8E-3</v>
      </c>
      <c r="G599" s="231" t="s">
        <v>261</v>
      </c>
      <c r="H599" s="230" t="s">
        <v>224</v>
      </c>
      <c r="I599" s="231">
        <v>1.1000000000000001E-3</v>
      </c>
    </row>
    <row r="600" spans="1:9" ht="30" customHeight="1" x14ac:dyDescent="0.2">
      <c r="A600" s="255">
        <v>41974</v>
      </c>
      <c r="B600" s="230" t="s">
        <v>354</v>
      </c>
      <c r="C600" s="231" t="s">
        <v>1498</v>
      </c>
      <c r="D600" s="231"/>
      <c r="E600" s="231" t="s">
        <v>1491</v>
      </c>
      <c r="F600" s="247">
        <v>1.4E-3</v>
      </c>
      <c r="G600" s="231" t="s">
        <v>261</v>
      </c>
      <c r="H600" s="230" t="s">
        <v>224</v>
      </c>
      <c r="I600" s="231">
        <v>1.1E-4</v>
      </c>
    </row>
    <row r="601" spans="1:9" ht="30" customHeight="1" x14ac:dyDescent="0.2">
      <c r="A601" s="255">
        <v>41974</v>
      </c>
      <c r="B601" s="230" t="s">
        <v>356</v>
      </c>
      <c r="C601" s="231" t="s">
        <v>357</v>
      </c>
      <c r="D601" s="231"/>
      <c r="E601" s="231" t="s">
        <v>1491</v>
      </c>
      <c r="F601" s="230">
        <v>3.5999999999999997E-2</v>
      </c>
      <c r="G601" s="231" t="s">
        <v>261</v>
      </c>
      <c r="H601" s="230"/>
      <c r="I601" s="231"/>
    </row>
    <row r="602" spans="1:9" ht="30" customHeight="1" x14ac:dyDescent="0.2">
      <c r="A602" s="255">
        <v>41974</v>
      </c>
      <c r="B602" s="230" t="s">
        <v>358</v>
      </c>
      <c r="C602" s="231" t="s">
        <v>359</v>
      </c>
      <c r="D602" s="231"/>
      <c r="E602" s="231" t="s">
        <v>1491</v>
      </c>
      <c r="F602" s="230">
        <v>1.5999999999999999E-5</v>
      </c>
      <c r="G602" s="231" t="s">
        <v>261</v>
      </c>
      <c r="H602" s="230"/>
      <c r="I602" s="231"/>
    </row>
    <row r="603" spans="1:9" ht="30" customHeight="1" x14ac:dyDescent="0.2">
      <c r="A603" s="255">
        <v>41974</v>
      </c>
      <c r="B603" s="230" t="s">
        <v>1499</v>
      </c>
      <c r="C603" s="231" t="s">
        <v>1500</v>
      </c>
      <c r="D603" s="231" t="s">
        <v>1501</v>
      </c>
      <c r="E603" s="231" t="s">
        <v>1464</v>
      </c>
      <c r="F603" s="230"/>
      <c r="G603" s="231"/>
      <c r="H603" s="230"/>
      <c r="I603" s="231"/>
    </row>
    <row r="604" spans="1:9" ht="30" customHeight="1" x14ac:dyDescent="0.2">
      <c r="A604" s="255">
        <v>41974</v>
      </c>
      <c r="B604" s="230" t="s">
        <v>390</v>
      </c>
      <c r="C604" s="231" t="s">
        <v>1480</v>
      </c>
      <c r="D604" s="231"/>
      <c r="E604" s="231" t="s">
        <v>112</v>
      </c>
      <c r="F604" s="230">
        <v>100</v>
      </c>
      <c r="G604" s="231" t="s">
        <v>236</v>
      </c>
      <c r="H604" s="230"/>
      <c r="I604" s="231"/>
    </row>
    <row r="605" spans="1:9" ht="30" customHeight="1" x14ac:dyDescent="0.2">
      <c r="A605" s="255">
        <v>41974</v>
      </c>
      <c r="B605" s="230" t="s">
        <v>1502</v>
      </c>
      <c r="C605" s="231" t="s">
        <v>1503</v>
      </c>
      <c r="D605" s="231"/>
      <c r="E605" s="231" t="s">
        <v>112</v>
      </c>
      <c r="F605" s="230">
        <v>30000</v>
      </c>
      <c r="G605" s="231" t="s">
        <v>236</v>
      </c>
      <c r="H605" s="230"/>
      <c r="I605" s="231"/>
    </row>
    <row r="606" spans="1:9" ht="30" customHeight="1" x14ac:dyDescent="0.2">
      <c r="A606" s="255">
        <v>41974</v>
      </c>
      <c r="B606" s="230" t="s">
        <v>459</v>
      </c>
      <c r="C606" s="231" t="s">
        <v>460</v>
      </c>
      <c r="D606" s="231"/>
      <c r="E606" s="231" t="s">
        <v>112</v>
      </c>
      <c r="F606" s="230">
        <v>500</v>
      </c>
      <c r="G606" s="231" t="s">
        <v>236</v>
      </c>
      <c r="H606" s="230"/>
      <c r="I606" s="231"/>
    </row>
    <row r="607" spans="1:9" ht="30" customHeight="1" x14ac:dyDescent="0.2">
      <c r="A607" s="255">
        <v>41974</v>
      </c>
      <c r="B607" s="230" t="s">
        <v>1504</v>
      </c>
      <c r="C607" s="231" t="s">
        <v>1505</v>
      </c>
      <c r="D607" s="231"/>
      <c r="E607" s="231" t="s">
        <v>112</v>
      </c>
      <c r="F607" s="230">
        <v>3000</v>
      </c>
      <c r="G607" s="231" t="s">
        <v>236</v>
      </c>
      <c r="H607" s="230"/>
      <c r="I607" s="231"/>
    </row>
    <row r="608" spans="1:9" ht="30" customHeight="1" x14ac:dyDescent="0.2">
      <c r="A608" s="255">
        <v>41974</v>
      </c>
      <c r="B608" s="230" t="s">
        <v>1446</v>
      </c>
      <c r="C608" s="231" t="s">
        <v>1447</v>
      </c>
      <c r="D608" s="231"/>
      <c r="E608" s="231" t="s">
        <v>112</v>
      </c>
      <c r="F608" s="230">
        <v>6</v>
      </c>
      <c r="G608" s="231" t="s">
        <v>236</v>
      </c>
      <c r="H608" s="230"/>
      <c r="I608" s="231"/>
    </row>
    <row r="609" spans="1:9" ht="30" customHeight="1" x14ac:dyDescent="0.2">
      <c r="A609" s="255">
        <v>41974</v>
      </c>
      <c r="B609" s="230" t="s">
        <v>493</v>
      </c>
      <c r="C609" s="231" t="s">
        <v>1506</v>
      </c>
      <c r="D609" s="231"/>
      <c r="E609" s="231" t="s">
        <v>1491</v>
      </c>
      <c r="F609" s="247">
        <v>1.8000000000000001E-4</v>
      </c>
      <c r="G609" s="231" t="s">
        <v>261</v>
      </c>
      <c r="H609" s="230" t="s">
        <v>224</v>
      </c>
      <c r="I609" s="259">
        <v>1.1E-5</v>
      </c>
    </row>
    <row r="610" spans="1:9" ht="30" customHeight="1" x14ac:dyDescent="0.2">
      <c r="A610" s="255">
        <v>41974</v>
      </c>
      <c r="B610" s="230" t="s">
        <v>506</v>
      </c>
      <c r="C610" s="231" t="s">
        <v>507</v>
      </c>
      <c r="D610" s="231"/>
      <c r="E610" s="231" t="s">
        <v>112</v>
      </c>
      <c r="F610" s="247">
        <v>0.02</v>
      </c>
      <c r="G610" s="231" t="s">
        <v>236</v>
      </c>
      <c r="H610" s="230"/>
      <c r="I610" s="231"/>
    </row>
    <row r="611" spans="1:9" ht="30" customHeight="1" x14ac:dyDescent="0.2">
      <c r="A611" s="255">
        <v>41974</v>
      </c>
      <c r="B611" s="230" t="s">
        <v>539</v>
      </c>
      <c r="C611" s="231" t="s">
        <v>540</v>
      </c>
      <c r="D611" s="231"/>
      <c r="E611" s="231" t="s">
        <v>112</v>
      </c>
      <c r="F611" s="230">
        <v>18000</v>
      </c>
      <c r="G611" s="231" t="s">
        <v>236</v>
      </c>
      <c r="H611" s="230"/>
      <c r="I611" s="231"/>
    </row>
    <row r="612" spans="1:9" ht="30" customHeight="1" x14ac:dyDescent="0.2">
      <c r="A612" s="255">
        <v>41974</v>
      </c>
      <c r="B612" s="230" t="s">
        <v>1507</v>
      </c>
      <c r="C612" s="231" t="s">
        <v>543</v>
      </c>
      <c r="D612" s="231"/>
      <c r="E612" s="231" t="s">
        <v>112</v>
      </c>
      <c r="F612" s="230">
        <v>7000</v>
      </c>
      <c r="G612" s="231" t="s">
        <v>236</v>
      </c>
      <c r="H612" s="230"/>
      <c r="I612" s="231"/>
    </row>
    <row r="613" spans="1:9" ht="30" customHeight="1" x14ac:dyDescent="0.2">
      <c r="A613" s="255">
        <v>41974</v>
      </c>
      <c r="B613" s="230" t="s">
        <v>544</v>
      </c>
      <c r="C613" s="231" t="s">
        <v>545</v>
      </c>
      <c r="D613" s="231"/>
      <c r="E613" s="231" t="s">
        <v>1491</v>
      </c>
      <c r="F613" s="230">
        <v>7.2000000000000005E-4</v>
      </c>
      <c r="G613" s="231" t="s">
        <v>261</v>
      </c>
      <c r="H613" s="230"/>
      <c r="I613" s="231"/>
    </row>
    <row r="614" spans="1:9" ht="30" customHeight="1" x14ac:dyDescent="0.2">
      <c r="A614" s="255">
        <v>41974</v>
      </c>
      <c r="B614" s="230" t="s">
        <v>568</v>
      </c>
      <c r="C614" s="231" t="s">
        <v>569</v>
      </c>
      <c r="D614" s="231"/>
      <c r="E614" s="231" t="s">
        <v>1491</v>
      </c>
      <c r="F614" s="230">
        <v>1.6000000000000001E-3</v>
      </c>
      <c r="G614" s="231" t="s">
        <v>261</v>
      </c>
      <c r="H614" s="230"/>
      <c r="I614" s="231"/>
    </row>
    <row r="615" spans="1:9" ht="30" customHeight="1" x14ac:dyDescent="0.2">
      <c r="A615" s="255">
        <v>41974</v>
      </c>
      <c r="B615" s="230" t="s">
        <v>554</v>
      </c>
      <c r="C615" s="231" t="s">
        <v>555</v>
      </c>
      <c r="D615" s="231"/>
      <c r="E615" s="231" t="s">
        <v>1491</v>
      </c>
      <c r="F615" s="247">
        <v>1.8000000000000001E-4</v>
      </c>
      <c r="G615" s="231" t="s">
        <v>261</v>
      </c>
      <c r="H615" s="230" t="s">
        <v>224</v>
      </c>
      <c r="I615" s="259">
        <v>1.1E-4</v>
      </c>
    </row>
    <row r="616" spans="1:9" ht="30" customHeight="1" x14ac:dyDescent="0.2">
      <c r="A616" s="255">
        <v>41974</v>
      </c>
      <c r="B616" s="230" t="s">
        <v>556</v>
      </c>
      <c r="C616" s="231" t="s">
        <v>557</v>
      </c>
      <c r="D616" s="231"/>
      <c r="E616" s="231" t="s">
        <v>1491</v>
      </c>
      <c r="F616" s="247">
        <v>1.8000000000000001E-4</v>
      </c>
      <c r="G616" s="231" t="s">
        <v>261</v>
      </c>
      <c r="H616" s="230" t="s">
        <v>224</v>
      </c>
      <c r="I616" s="259">
        <v>1.1E-4</v>
      </c>
    </row>
    <row r="617" spans="1:9" ht="30" customHeight="1" x14ac:dyDescent="0.2">
      <c r="A617" s="255">
        <v>41974</v>
      </c>
      <c r="B617" s="230" t="s">
        <v>558</v>
      </c>
      <c r="C617" s="231" t="s">
        <v>1508</v>
      </c>
      <c r="D617" s="231"/>
      <c r="E617" s="231" t="s">
        <v>1491</v>
      </c>
      <c r="F617" s="247">
        <v>1.7999999999999999E-2</v>
      </c>
      <c r="G617" s="231" t="s">
        <v>261</v>
      </c>
      <c r="H617" s="230" t="s">
        <v>224</v>
      </c>
      <c r="I617" s="259">
        <v>1.1999999999999999E-3</v>
      </c>
    </row>
    <row r="618" spans="1:9" ht="30" customHeight="1" x14ac:dyDescent="0.2">
      <c r="A618" s="255">
        <v>41974</v>
      </c>
      <c r="B618" s="230" t="s">
        <v>582</v>
      </c>
      <c r="C618" s="231" t="s">
        <v>583</v>
      </c>
      <c r="D618" s="231"/>
      <c r="E618" s="231" t="s">
        <v>112</v>
      </c>
      <c r="F618" s="230">
        <v>1000</v>
      </c>
      <c r="G618" s="231" t="s">
        <v>236</v>
      </c>
      <c r="H618" s="230"/>
      <c r="I618" s="231"/>
    </row>
    <row r="619" spans="1:9" ht="30" customHeight="1" x14ac:dyDescent="0.2">
      <c r="A619" s="255">
        <v>41974</v>
      </c>
      <c r="B619" s="230" t="s">
        <v>560</v>
      </c>
      <c r="C619" s="231" t="s">
        <v>561</v>
      </c>
      <c r="D619" s="231"/>
      <c r="E619" s="231" t="s">
        <v>1491</v>
      </c>
      <c r="F619" s="247">
        <v>7.2000000000000005E-4</v>
      </c>
      <c r="G619" s="231" t="s">
        <v>261</v>
      </c>
      <c r="H619" s="230" t="s">
        <v>224</v>
      </c>
      <c r="I619" s="259">
        <v>1.1000000000000001E-3</v>
      </c>
    </row>
    <row r="620" spans="1:9" ht="30" customHeight="1" x14ac:dyDescent="0.2">
      <c r="A620" s="255">
        <v>41974</v>
      </c>
      <c r="B620" s="230" t="s">
        <v>562</v>
      </c>
      <c r="C620" s="231" t="s">
        <v>563</v>
      </c>
      <c r="D620" s="231"/>
      <c r="E620" s="231" t="s">
        <v>1491</v>
      </c>
      <c r="F620" s="247">
        <v>1.6000000000000001E-3</v>
      </c>
      <c r="G620" s="231" t="s">
        <v>261</v>
      </c>
      <c r="H620" s="230" t="s">
        <v>224</v>
      </c>
      <c r="I620" s="259">
        <v>1.0999999999999999E-2</v>
      </c>
    </row>
    <row r="621" spans="1:9" ht="30" customHeight="1" x14ac:dyDescent="0.2">
      <c r="A621" s="255">
        <v>41974</v>
      </c>
      <c r="B621" s="230" t="s">
        <v>564</v>
      </c>
      <c r="C621" s="231" t="s">
        <v>565</v>
      </c>
      <c r="D621" s="231"/>
      <c r="E621" s="231" t="s">
        <v>1491</v>
      </c>
      <c r="F621" s="247">
        <v>5.3999999999999999E-2</v>
      </c>
      <c r="G621" s="231" t="s">
        <v>261</v>
      </c>
      <c r="H621" s="230" t="s">
        <v>224</v>
      </c>
      <c r="I621" s="259">
        <v>1.0999999999999999E-2</v>
      </c>
    </row>
    <row r="622" spans="1:9" ht="30" customHeight="1" x14ac:dyDescent="0.2">
      <c r="A622" s="255">
        <v>41974</v>
      </c>
      <c r="B622" s="230" t="s">
        <v>566</v>
      </c>
      <c r="C622" s="231" t="s">
        <v>567</v>
      </c>
      <c r="D622" s="231"/>
      <c r="E622" s="231" t="s">
        <v>1491</v>
      </c>
      <c r="F622" s="247">
        <v>1.8E-3</v>
      </c>
      <c r="G622" s="231" t="s">
        <v>261</v>
      </c>
      <c r="H622" s="230" t="s">
        <v>224</v>
      </c>
      <c r="I622" s="259">
        <v>1.1000000000000001E-3</v>
      </c>
    </row>
    <row r="623" spans="1:9" ht="30" customHeight="1" x14ac:dyDescent="0.2">
      <c r="A623" s="255">
        <v>41974</v>
      </c>
      <c r="B623" s="230" t="s">
        <v>570</v>
      </c>
      <c r="C623" s="231" t="s">
        <v>571</v>
      </c>
      <c r="D623" s="231"/>
      <c r="E623" s="231" t="s">
        <v>1491</v>
      </c>
      <c r="F623" s="247">
        <v>1.1000000000000001E-3</v>
      </c>
      <c r="G623" s="231" t="s">
        <v>261</v>
      </c>
      <c r="H623" s="230" t="s">
        <v>224</v>
      </c>
      <c r="I623" s="259">
        <v>1.0999999999999999E-2</v>
      </c>
    </row>
    <row r="624" spans="1:9" ht="30" customHeight="1" x14ac:dyDescent="0.2">
      <c r="A624" s="255">
        <v>41974</v>
      </c>
      <c r="B624" s="230" t="s">
        <v>572</v>
      </c>
      <c r="C624" s="231" t="s">
        <v>573</v>
      </c>
      <c r="D624" s="231"/>
      <c r="E624" s="231" t="s">
        <v>65</v>
      </c>
      <c r="F624" s="247">
        <v>4.1999999999999997E-3</v>
      </c>
      <c r="G624" s="231" t="s">
        <v>236</v>
      </c>
      <c r="H624" s="230"/>
      <c r="I624" s="259"/>
    </row>
    <row r="625" spans="1:9" ht="30" customHeight="1" x14ac:dyDescent="0.2">
      <c r="A625" s="255">
        <v>41974</v>
      </c>
      <c r="B625" s="252" t="s">
        <v>582</v>
      </c>
      <c r="C625" s="253" t="s">
        <v>583</v>
      </c>
      <c r="D625" s="253"/>
      <c r="E625" s="231" t="s">
        <v>112</v>
      </c>
      <c r="F625" s="247">
        <v>1000</v>
      </c>
      <c r="G625" s="231" t="s">
        <v>236</v>
      </c>
      <c r="H625" s="230"/>
      <c r="I625" s="259"/>
    </row>
    <row r="626" spans="1:9" ht="30" customHeight="1" x14ac:dyDescent="0.2">
      <c r="A626" s="255">
        <v>41974</v>
      </c>
      <c r="B626" s="252" t="s">
        <v>605</v>
      </c>
      <c r="C626" s="253" t="s">
        <v>606</v>
      </c>
      <c r="D626" s="253"/>
      <c r="E626" s="231" t="s">
        <v>112</v>
      </c>
      <c r="F626" s="260">
        <v>2</v>
      </c>
      <c r="G626" s="231" t="s">
        <v>236</v>
      </c>
      <c r="H626" s="230"/>
      <c r="I626" s="231"/>
    </row>
    <row r="627" spans="1:9" ht="30" customHeight="1" x14ac:dyDescent="0.2">
      <c r="A627" s="255">
        <v>41974</v>
      </c>
      <c r="B627" s="252" t="s">
        <v>608</v>
      </c>
      <c r="C627" s="253" t="s">
        <v>609</v>
      </c>
      <c r="D627" s="253"/>
      <c r="E627" s="231" t="s">
        <v>112</v>
      </c>
      <c r="F627" s="260">
        <v>1</v>
      </c>
      <c r="G627" s="231" t="s">
        <v>236</v>
      </c>
      <c r="H627" s="230"/>
      <c r="I627" s="231"/>
    </row>
    <row r="628" spans="1:9" ht="30" customHeight="1" x14ac:dyDescent="0.2">
      <c r="A628" s="255">
        <v>41974</v>
      </c>
      <c r="B628" s="248" t="s">
        <v>611</v>
      </c>
      <c r="C628" s="249" t="s">
        <v>1509</v>
      </c>
      <c r="D628" s="249"/>
      <c r="E628" s="231" t="s">
        <v>112</v>
      </c>
      <c r="F628" s="260">
        <v>3</v>
      </c>
      <c r="G628" s="231" t="s">
        <v>236</v>
      </c>
      <c r="H628" s="230"/>
      <c r="I628" s="231"/>
    </row>
    <row r="629" spans="1:9" ht="30" customHeight="1" x14ac:dyDescent="0.2">
      <c r="A629" s="255">
        <v>41974</v>
      </c>
      <c r="B629" s="252" t="s">
        <v>1510</v>
      </c>
      <c r="C629" s="249" t="s">
        <v>1511</v>
      </c>
      <c r="D629" s="249"/>
      <c r="E629" s="231" t="s">
        <v>112</v>
      </c>
      <c r="F629" s="230">
        <v>700</v>
      </c>
      <c r="G629" s="231" t="s">
        <v>236</v>
      </c>
      <c r="H629" s="230"/>
      <c r="I629" s="231"/>
    </row>
    <row r="630" spans="1:9" ht="30" customHeight="1" x14ac:dyDescent="0.2">
      <c r="A630" s="255">
        <v>41974</v>
      </c>
      <c r="B630" s="252" t="s">
        <v>625</v>
      </c>
      <c r="C630" s="253" t="s">
        <v>626</v>
      </c>
      <c r="D630" s="253"/>
      <c r="E630" s="231" t="s">
        <v>112</v>
      </c>
      <c r="F630" s="230">
        <v>70</v>
      </c>
      <c r="G630" s="231" t="s">
        <v>236</v>
      </c>
      <c r="H630" s="230"/>
      <c r="I630" s="231"/>
    </row>
    <row r="631" spans="1:9" ht="30" customHeight="1" x14ac:dyDescent="0.2">
      <c r="A631" s="255">
        <v>41974</v>
      </c>
      <c r="B631" s="230" t="s">
        <v>630</v>
      </c>
      <c r="C631" s="231" t="s">
        <v>631</v>
      </c>
      <c r="D631" s="261" t="s">
        <v>1512</v>
      </c>
      <c r="E631" s="231" t="s">
        <v>1440</v>
      </c>
      <c r="F631" s="262"/>
      <c r="G631" s="231"/>
      <c r="H631" s="247">
        <v>1.3999999999999999E-4</v>
      </c>
      <c r="I631" s="231" t="s">
        <v>1295</v>
      </c>
    </row>
    <row r="632" spans="1:9" ht="30" customHeight="1" x14ac:dyDescent="0.2">
      <c r="A632" s="255">
        <v>41974</v>
      </c>
      <c r="B632" s="252" t="s">
        <v>634</v>
      </c>
      <c r="C632" s="253" t="s">
        <v>635</v>
      </c>
      <c r="D632" s="253"/>
      <c r="E632" s="231" t="s">
        <v>112</v>
      </c>
      <c r="F632" s="247">
        <v>8.0000000000000002E-3</v>
      </c>
      <c r="G632" s="231" t="s">
        <v>236</v>
      </c>
      <c r="H632" s="230"/>
      <c r="I632" s="231"/>
    </row>
    <row r="633" spans="1:9" ht="30" customHeight="1" x14ac:dyDescent="0.2">
      <c r="A633" s="255">
        <v>41974</v>
      </c>
      <c r="B633" s="252" t="s">
        <v>638</v>
      </c>
      <c r="C633" s="253" t="s">
        <v>639</v>
      </c>
      <c r="D633" s="253"/>
      <c r="E633" s="231" t="s">
        <v>1440</v>
      </c>
      <c r="F633" s="247">
        <v>1.7999999999999999E-2</v>
      </c>
      <c r="G633" s="231" t="s">
        <v>261</v>
      </c>
      <c r="H633" s="230"/>
      <c r="I633" s="231"/>
    </row>
    <row r="634" spans="1:9" ht="30" customHeight="1" x14ac:dyDescent="0.2">
      <c r="A634" s="255">
        <v>41974</v>
      </c>
      <c r="B634" s="252" t="s">
        <v>640</v>
      </c>
      <c r="C634" s="253" t="s">
        <v>641</v>
      </c>
      <c r="D634" s="253"/>
      <c r="E634" s="231" t="s">
        <v>1440</v>
      </c>
      <c r="F634" s="247">
        <v>1.8E-3</v>
      </c>
      <c r="G634" s="231" t="s">
        <v>261</v>
      </c>
      <c r="H634" s="230"/>
      <c r="I634" s="231"/>
    </row>
    <row r="635" spans="1:9" ht="30" customHeight="1" x14ac:dyDescent="0.2">
      <c r="A635" s="255">
        <v>41974</v>
      </c>
      <c r="B635" s="252" t="s">
        <v>654</v>
      </c>
      <c r="C635" s="253" t="s">
        <v>655</v>
      </c>
      <c r="D635" s="253"/>
      <c r="E635" s="231" t="s">
        <v>112</v>
      </c>
      <c r="F635" s="230">
        <v>10</v>
      </c>
      <c r="G635" s="231" t="s">
        <v>236</v>
      </c>
      <c r="H635" s="230"/>
      <c r="I635" s="231"/>
    </row>
    <row r="636" spans="1:9" ht="30" customHeight="1" x14ac:dyDescent="0.2">
      <c r="A636" s="255">
        <v>41974</v>
      </c>
      <c r="B636" s="252" t="s">
        <v>663</v>
      </c>
      <c r="C636" s="253" t="s">
        <v>664</v>
      </c>
      <c r="D636" s="253"/>
      <c r="E636" s="231" t="s">
        <v>112</v>
      </c>
      <c r="F636" s="260">
        <v>8</v>
      </c>
      <c r="G636" s="231" t="s">
        <v>236</v>
      </c>
      <c r="H636" s="230"/>
      <c r="I636" s="231"/>
    </row>
    <row r="637" spans="1:9" ht="30" customHeight="1" x14ac:dyDescent="0.2">
      <c r="A637" s="255">
        <v>41974</v>
      </c>
      <c r="B637" s="252" t="s">
        <v>151</v>
      </c>
      <c r="C637" s="253" t="s">
        <v>150</v>
      </c>
      <c r="D637" s="253"/>
      <c r="E637" s="231" t="s">
        <v>112</v>
      </c>
      <c r="F637" s="263">
        <v>9000</v>
      </c>
      <c r="G637" s="231" t="s">
        <v>236</v>
      </c>
      <c r="H637" s="230"/>
      <c r="I637" s="231"/>
    </row>
    <row r="638" spans="1:9" ht="30" customHeight="1" x14ac:dyDescent="0.2">
      <c r="A638" s="255">
        <v>41974</v>
      </c>
      <c r="B638" s="252" t="s">
        <v>154</v>
      </c>
      <c r="C638" s="253" t="s">
        <v>153</v>
      </c>
      <c r="D638" s="253"/>
      <c r="E638" s="231" t="s">
        <v>112</v>
      </c>
      <c r="F638" s="264">
        <v>4000</v>
      </c>
      <c r="G638" s="231" t="s">
        <v>236</v>
      </c>
      <c r="H638" s="230"/>
      <c r="I638" s="231"/>
    </row>
    <row r="639" spans="1:9" ht="30" customHeight="1" x14ac:dyDescent="0.2">
      <c r="A639" s="255">
        <v>41974</v>
      </c>
      <c r="B639" s="252" t="s">
        <v>1513</v>
      </c>
      <c r="C639" s="249" t="s">
        <v>1514</v>
      </c>
      <c r="D639" s="249"/>
      <c r="E639" s="231" t="s">
        <v>112</v>
      </c>
      <c r="F639" s="265">
        <v>3000</v>
      </c>
      <c r="G639" s="231" t="s">
        <v>236</v>
      </c>
      <c r="H639" s="230"/>
      <c r="I639" s="231"/>
    </row>
    <row r="640" spans="1:9" ht="30" customHeight="1" x14ac:dyDescent="0.2">
      <c r="A640" s="255">
        <v>41974</v>
      </c>
      <c r="B640" s="252" t="s">
        <v>679</v>
      </c>
      <c r="C640" s="253" t="s">
        <v>680</v>
      </c>
      <c r="D640" s="253"/>
      <c r="E640" s="231" t="s">
        <v>112</v>
      </c>
      <c r="F640" s="230">
        <v>70</v>
      </c>
      <c r="G640" s="231" t="s">
        <v>236</v>
      </c>
      <c r="H640" s="230"/>
      <c r="I640" s="231"/>
    </row>
    <row r="641" spans="1:9" ht="30" customHeight="1" x14ac:dyDescent="0.2">
      <c r="A641" s="255">
        <v>41974</v>
      </c>
      <c r="B641" s="252" t="s">
        <v>692</v>
      </c>
      <c r="C641" s="253" t="s">
        <v>693</v>
      </c>
      <c r="D641" s="253"/>
      <c r="E641" s="231" t="s">
        <v>1440</v>
      </c>
      <c r="F641" s="247">
        <v>1.3999999999999999E-4</v>
      </c>
      <c r="G641" s="231" t="s">
        <v>261</v>
      </c>
      <c r="H641" s="230"/>
      <c r="I641" s="231"/>
    </row>
    <row r="642" spans="1:9" ht="30" customHeight="1" x14ac:dyDescent="0.2">
      <c r="A642" s="255">
        <v>41974</v>
      </c>
      <c r="B642" s="248" t="s">
        <v>1515</v>
      </c>
      <c r="C642" s="249" t="s">
        <v>1486</v>
      </c>
      <c r="D642" s="249"/>
      <c r="E642" s="231" t="s">
        <v>112</v>
      </c>
      <c r="F642" s="230">
        <v>0.9</v>
      </c>
      <c r="G642" s="231" t="s">
        <v>236</v>
      </c>
      <c r="H642" s="230"/>
      <c r="I642" s="231"/>
    </row>
    <row r="643" spans="1:9" ht="30" customHeight="1" x14ac:dyDescent="0.2">
      <c r="A643" s="255">
        <v>41974</v>
      </c>
      <c r="B643" s="248" t="s">
        <v>1515</v>
      </c>
      <c r="C643" s="249" t="s">
        <v>1486</v>
      </c>
      <c r="D643" s="231" t="s">
        <v>1493</v>
      </c>
      <c r="E643" s="231" t="s">
        <v>113</v>
      </c>
      <c r="F643" s="230"/>
      <c r="G643" s="231"/>
      <c r="H643" s="230"/>
      <c r="I643" s="231"/>
    </row>
    <row r="644" spans="1:9" ht="30" customHeight="1" x14ac:dyDescent="0.2">
      <c r="A644" s="255">
        <v>41974</v>
      </c>
      <c r="B644" s="252" t="s">
        <v>762</v>
      </c>
      <c r="C644" s="253" t="s">
        <v>763</v>
      </c>
      <c r="D644" s="253"/>
      <c r="E644" s="231" t="s">
        <v>112</v>
      </c>
      <c r="F644" s="265">
        <v>2000</v>
      </c>
      <c r="G644" s="231" t="s">
        <v>236</v>
      </c>
      <c r="H644" s="230"/>
      <c r="I644" s="231"/>
    </row>
    <row r="645" spans="1:9" ht="30" customHeight="1" x14ac:dyDescent="0.2">
      <c r="A645" s="255">
        <v>41974</v>
      </c>
      <c r="B645" s="230" t="s">
        <v>1516</v>
      </c>
      <c r="C645" s="231" t="s">
        <v>1517</v>
      </c>
      <c r="D645" s="231"/>
      <c r="E645" s="231" t="s">
        <v>1491</v>
      </c>
      <c r="F645" s="247">
        <v>1.9999999999999999E-7</v>
      </c>
      <c r="G645" s="231" t="s">
        <v>236</v>
      </c>
      <c r="H645" s="230"/>
      <c r="I645" s="231"/>
    </row>
    <row r="646" spans="1:9" ht="30" customHeight="1" x14ac:dyDescent="0.2">
      <c r="A646" s="255">
        <v>41974</v>
      </c>
      <c r="B646" s="252" t="s">
        <v>769</v>
      </c>
      <c r="C646" s="253" t="s">
        <v>770</v>
      </c>
      <c r="D646" s="253"/>
      <c r="E646" s="231" t="s">
        <v>112</v>
      </c>
      <c r="F646" s="263">
        <v>0.09</v>
      </c>
      <c r="G646" s="231" t="s">
        <v>236</v>
      </c>
      <c r="H646" s="230"/>
      <c r="I646" s="231"/>
    </row>
    <row r="647" spans="1:9" ht="30" customHeight="1" x14ac:dyDescent="0.2">
      <c r="A647" s="255">
        <v>41974</v>
      </c>
      <c r="B647" s="252" t="s">
        <v>781</v>
      </c>
      <c r="C647" s="253" t="s">
        <v>782</v>
      </c>
      <c r="D647" s="253"/>
      <c r="E647" s="231" t="s">
        <v>1491</v>
      </c>
      <c r="F647" s="263">
        <v>1.2999999999999999E-4</v>
      </c>
      <c r="G647" s="266" t="s">
        <v>261</v>
      </c>
      <c r="H647" s="230"/>
      <c r="I647" s="231"/>
    </row>
    <row r="648" spans="1:9" ht="30" customHeight="1" x14ac:dyDescent="0.2">
      <c r="A648" s="255">
        <v>41974</v>
      </c>
      <c r="B648" s="252" t="s">
        <v>785</v>
      </c>
      <c r="C648" s="253" t="s">
        <v>786</v>
      </c>
      <c r="D648" s="253"/>
      <c r="E648" s="231" t="s">
        <v>112</v>
      </c>
      <c r="F648" s="263">
        <v>7000</v>
      </c>
      <c r="G648" s="231" t="s">
        <v>236</v>
      </c>
      <c r="H648" s="230"/>
      <c r="I648" s="231"/>
    </row>
    <row r="649" spans="1:9" ht="30" customHeight="1" x14ac:dyDescent="0.2">
      <c r="A649" s="255">
        <v>41974</v>
      </c>
      <c r="B649" s="252" t="s">
        <v>815</v>
      </c>
      <c r="C649" s="253" t="s">
        <v>816</v>
      </c>
      <c r="D649" s="253"/>
      <c r="E649" s="231" t="s">
        <v>112</v>
      </c>
      <c r="F649" s="267">
        <v>300</v>
      </c>
      <c r="G649" s="231" t="s">
        <v>236</v>
      </c>
      <c r="H649" s="230"/>
      <c r="I649" s="231"/>
    </row>
    <row r="650" spans="1:9" ht="30" customHeight="1" x14ac:dyDescent="0.2">
      <c r="A650" s="255">
        <v>41974</v>
      </c>
      <c r="B650" s="252" t="s">
        <v>815</v>
      </c>
      <c r="C650" s="253" t="s">
        <v>816</v>
      </c>
      <c r="D650" s="253"/>
      <c r="E650" s="231" t="s">
        <v>113</v>
      </c>
      <c r="F650" s="230">
        <v>30</v>
      </c>
      <c r="G650" s="231" t="s">
        <v>236</v>
      </c>
      <c r="H650" s="230"/>
      <c r="I650" s="231"/>
    </row>
    <row r="651" spans="1:9" ht="30" customHeight="1" x14ac:dyDescent="0.2">
      <c r="A651" s="255">
        <v>41974</v>
      </c>
      <c r="B651" s="252" t="s">
        <v>820</v>
      </c>
      <c r="C651" s="253" t="s">
        <v>821</v>
      </c>
      <c r="D651" s="253"/>
      <c r="E651" s="231" t="s">
        <v>112</v>
      </c>
      <c r="F651" s="264">
        <v>20</v>
      </c>
      <c r="G651" s="231" t="s">
        <v>236</v>
      </c>
      <c r="H651" s="230"/>
      <c r="I651" s="231"/>
    </row>
    <row r="652" spans="1:9" ht="30" customHeight="1" x14ac:dyDescent="0.2">
      <c r="A652" s="255">
        <v>41974</v>
      </c>
      <c r="B652" s="252" t="s">
        <v>397</v>
      </c>
      <c r="C652" s="253" t="s">
        <v>1518</v>
      </c>
      <c r="D652" s="253"/>
      <c r="E652" s="231" t="s">
        <v>112</v>
      </c>
      <c r="F652" s="260">
        <v>100</v>
      </c>
      <c r="G652" s="231" t="s">
        <v>236</v>
      </c>
      <c r="H652" s="230"/>
      <c r="I652" s="231"/>
    </row>
    <row r="653" spans="1:9" ht="30" customHeight="1" x14ac:dyDescent="0.2">
      <c r="A653" s="255">
        <v>41974</v>
      </c>
      <c r="B653" s="252" t="s">
        <v>822</v>
      </c>
      <c r="C653" s="253" t="s">
        <v>823</v>
      </c>
      <c r="D653" s="253"/>
      <c r="E653" s="231" t="s">
        <v>112</v>
      </c>
      <c r="F653" s="268">
        <v>10</v>
      </c>
      <c r="G653" s="231" t="s">
        <v>236</v>
      </c>
      <c r="H653" s="230"/>
      <c r="I653" s="231"/>
    </row>
    <row r="654" spans="1:9" ht="30" customHeight="1" x14ac:dyDescent="0.2">
      <c r="A654" s="255">
        <v>41974</v>
      </c>
      <c r="B654" s="252" t="s">
        <v>824</v>
      </c>
      <c r="C654" s="253" t="s">
        <v>825</v>
      </c>
      <c r="D654" s="253"/>
      <c r="E654" s="231" t="s">
        <v>112</v>
      </c>
      <c r="F654" s="260">
        <v>3000</v>
      </c>
      <c r="G654" s="231" t="s">
        <v>236</v>
      </c>
      <c r="H654" s="230"/>
      <c r="I654" s="231"/>
    </row>
    <row r="655" spans="1:9" ht="30" customHeight="1" x14ac:dyDescent="0.2">
      <c r="A655" s="255">
        <v>41974</v>
      </c>
      <c r="B655" s="252" t="s">
        <v>843</v>
      </c>
      <c r="C655" s="253" t="s">
        <v>844</v>
      </c>
      <c r="D655" s="253"/>
      <c r="E655" s="231" t="s">
        <v>1491</v>
      </c>
      <c r="F655" s="263">
        <v>0.01</v>
      </c>
      <c r="G655" s="231" t="s">
        <v>261</v>
      </c>
      <c r="H655" s="247">
        <v>6.3E-3</v>
      </c>
      <c r="I655" s="231" t="s">
        <v>1295</v>
      </c>
    </row>
    <row r="656" spans="1:9" ht="30" customHeight="1" x14ac:dyDescent="0.2">
      <c r="A656" s="255">
        <v>41974</v>
      </c>
      <c r="B656" s="252" t="s">
        <v>845</v>
      </c>
      <c r="C656" s="253" t="s">
        <v>846</v>
      </c>
      <c r="D656" s="253"/>
      <c r="E656" s="231" t="s">
        <v>1491</v>
      </c>
      <c r="F656" s="263">
        <v>1.8E-3</v>
      </c>
      <c r="G656" s="231" t="s">
        <v>261</v>
      </c>
      <c r="H656" s="247">
        <v>1.1000000000000001E-3</v>
      </c>
      <c r="I656" s="231" t="s">
        <v>1295</v>
      </c>
    </row>
    <row r="657" spans="1:9" ht="30" customHeight="1" x14ac:dyDescent="0.2">
      <c r="A657" s="255">
        <v>41974</v>
      </c>
      <c r="B657" s="230" t="s">
        <v>831</v>
      </c>
      <c r="C657" s="231" t="s">
        <v>832</v>
      </c>
      <c r="D657" s="231"/>
      <c r="E657" s="231" t="s">
        <v>1491</v>
      </c>
      <c r="F657" s="247">
        <v>1E-3</v>
      </c>
      <c r="G657" s="231" t="s">
        <v>236</v>
      </c>
      <c r="H657" s="230"/>
      <c r="I657" s="231"/>
    </row>
    <row r="658" spans="1:9" ht="30" customHeight="1" x14ac:dyDescent="0.2">
      <c r="A658" s="255">
        <v>41974</v>
      </c>
      <c r="B658" s="252" t="s">
        <v>831</v>
      </c>
      <c r="C658" s="253" t="s">
        <v>832</v>
      </c>
      <c r="D658" s="253"/>
      <c r="E658" s="231" t="s">
        <v>112</v>
      </c>
      <c r="F658" s="230">
        <v>0.3</v>
      </c>
      <c r="G658" s="231" t="s">
        <v>236</v>
      </c>
      <c r="H658" s="230"/>
      <c r="I658" s="231"/>
    </row>
    <row r="659" spans="1:9" ht="30" customHeight="1" x14ac:dyDescent="0.2">
      <c r="A659" s="255">
        <v>41974</v>
      </c>
      <c r="B659" s="230" t="s">
        <v>822</v>
      </c>
      <c r="C659" s="231" t="s">
        <v>1519</v>
      </c>
      <c r="D659" s="231"/>
      <c r="E659" s="231" t="s">
        <v>65</v>
      </c>
      <c r="F659" s="230">
        <v>30</v>
      </c>
      <c r="G659" s="231" t="s">
        <v>236</v>
      </c>
      <c r="H659" s="230"/>
      <c r="I659" s="231"/>
    </row>
    <row r="660" spans="1:9" ht="30" customHeight="1" x14ac:dyDescent="0.2">
      <c r="A660" s="255">
        <v>41974</v>
      </c>
      <c r="B660" s="252" t="s">
        <v>849</v>
      </c>
      <c r="C660" s="253" t="s">
        <v>850</v>
      </c>
      <c r="D660" s="253"/>
      <c r="E660" s="231" t="s">
        <v>112</v>
      </c>
      <c r="F660" s="260">
        <v>40</v>
      </c>
      <c r="G660" s="231" t="s">
        <v>236</v>
      </c>
      <c r="H660" s="230"/>
      <c r="I660" s="231"/>
    </row>
    <row r="661" spans="1:9" ht="30" customHeight="1" x14ac:dyDescent="0.2">
      <c r="A661" s="255">
        <v>41974</v>
      </c>
      <c r="B661" s="230" t="s">
        <v>1516</v>
      </c>
      <c r="C661" s="231" t="s">
        <v>1520</v>
      </c>
      <c r="D661" s="231"/>
      <c r="E661" s="231" t="s">
        <v>1491</v>
      </c>
      <c r="F661" s="247">
        <v>3.9999999999999998E-6</v>
      </c>
      <c r="G661" s="231" t="s">
        <v>236</v>
      </c>
      <c r="H661" s="230"/>
      <c r="I661" s="231"/>
    </row>
    <row r="662" spans="1:9" ht="30" customHeight="1" x14ac:dyDescent="0.2">
      <c r="A662" s="255">
        <v>41974</v>
      </c>
      <c r="B662" s="248" t="s">
        <v>1521</v>
      </c>
      <c r="C662" s="249" t="s">
        <v>1522</v>
      </c>
      <c r="D662" s="249"/>
      <c r="E662" s="231" t="s">
        <v>112</v>
      </c>
      <c r="F662" s="230">
        <v>1000</v>
      </c>
      <c r="G662" s="231" t="s">
        <v>236</v>
      </c>
      <c r="H662" s="230"/>
      <c r="I662" s="231"/>
    </row>
    <row r="663" spans="1:9" ht="30" customHeight="1" x14ac:dyDescent="0.2">
      <c r="A663" s="255">
        <v>41974</v>
      </c>
      <c r="B663" s="230" t="s">
        <v>898</v>
      </c>
      <c r="C663" s="231" t="s">
        <v>899</v>
      </c>
      <c r="D663" s="231"/>
      <c r="E663" s="231" t="s">
        <v>1491</v>
      </c>
      <c r="F663" s="230">
        <v>5.4000000000000001E-4</v>
      </c>
      <c r="G663" s="231" t="s">
        <v>261</v>
      </c>
      <c r="H663" s="230"/>
      <c r="I663" s="231"/>
    </row>
    <row r="664" spans="1:9" ht="30" customHeight="1" x14ac:dyDescent="0.2">
      <c r="A664" s="255">
        <v>41974</v>
      </c>
      <c r="B664" s="230" t="s">
        <v>929</v>
      </c>
      <c r="C664" s="231" t="s">
        <v>930</v>
      </c>
      <c r="D664" s="231"/>
      <c r="E664" s="231" t="s">
        <v>1491</v>
      </c>
      <c r="F664" s="247">
        <v>3.6000000000000001E-5</v>
      </c>
      <c r="G664" s="231" t="s">
        <v>261</v>
      </c>
      <c r="H664" s="247">
        <v>3.6999999999999998E-5</v>
      </c>
      <c r="I664" s="231" t="s">
        <v>1295</v>
      </c>
    </row>
    <row r="665" spans="1:9" ht="30" customHeight="1" x14ac:dyDescent="0.2">
      <c r="A665" s="255">
        <v>41974</v>
      </c>
      <c r="B665" s="248" t="s">
        <v>1523</v>
      </c>
      <c r="C665" s="249" t="s">
        <v>1488</v>
      </c>
      <c r="D665" s="249"/>
      <c r="E665" s="231" t="s">
        <v>112</v>
      </c>
      <c r="F665" s="230">
        <v>20</v>
      </c>
      <c r="G665" s="231" t="s">
        <v>236</v>
      </c>
      <c r="H665" s="230"/>
      <c r="I665" s="231"/>
    </row>
    <row r="666" spans="1:9" ht="30" customHeight="1" x14ac:dyDescent="0.2">
      <c r="A666" s="255">
        <v>41974</v>
      </c>
      <c r="B666" s="248" t="s">
        <v>1523</v>
      </c>
      <c r="C666" s="249" t="s">
        <v>1488</v>
      </c>
      <c r="D666" s="231" t="s">
        <v>1524</v>
      </c>
      <c r="E666" s="231" t="s">
        <v>113</v>
      </c>
      <c r="F666" s="230"/>
      <c r="G666" s="231"/>
      <c r="H666" s="230"/>
      <c r="I666" s="231"/>
    </row>
    <row r="667" spans="1:9" ht="30" customHeight="1" x14ac:dyDescent="0.2">
      <c r="A667" s="255">
        <v>41974</v>
      </c>
      <c r="B667" s="269"/>
      <c r="C667" s="249" t="s">
        <v>941</v>
      </c>
      <c r="D667" s="249"/>
      <c r="E667" s="231" t="s">
        <v>1491</v>
      </c>
      <c r="F667" s="247">
        <v>1.7999999999999999E-2</v>
      </c>
      <c r="G667" s="231" t="s">
        <v>261</v>
      </c>
      <c r="H667" s="247">
        <v>1.0999999999999999E-2</v>
      </c>
      <c r="I667" s="231" t="s">
        <v>1295</v>
      </c>
    </row>
    <row r="668" spans="1:9" ht="30" customHeight="1" x14ac:dyDescent="0.2">
      <c r="A668" s="255">
        <v>41974</v>
      </c>
      <c r="B668" s="269" t="s">
        <v>944</v>
      </c>
      <c r="C668" s="249" t="s">
        <v>945</v>
      </c>
      <c r="D668" s="249"/>
      <c r="E668" s="231" t="s">
        <v>1491</v>
      </c>
      <c r="F668" s="247">
        <v>1.8E-5</v>
      </c>
      <c r="G668" s="231" t="s">
        <v>261</v>
      </c>
      <c r="H668" s="247">
        <v>1.1E-5</v>
      </c>
      <c r="I668" s="231" t="s">
        <v>1295</v>
      </c>
    </row>
    <row r="669" spans="1:9" ht="30" customHeight="1" x14ac:dyDescent="0.2">
      <c r="A669" s="255">
        <v>41974</v>
      </c>
      <c r="B669" s="248" t="s">
        <v>948</v>
      </c>
      <c r="C669" s="249" t="s">
        <v>949</v>
      </c>
      <c r="D669" s="249"/>
      <c r="E669" s="231" t="s">
        <v>112</v>
      </c>
      <c r="F669" s="230">
        <v>4</v>
      </c>
      <c r="G669" s="231" t="s">
        <v>236</v>
      </c>
      <c r="H669" s="230"/>
      <c r="I669" s="231"/>
    </row>
    <row r="670" spans="1:9" ht="30" customHeight="1" x14ac:dyDescent="0.2">
      <c r="A670" s="255">
        <v>41974</v>
      </c>
      <c r="B670" s="248" t="s">
        <v>954</v>
      </c>
      <c r="C670" s="249" t="s">
        <v>955</v>
      </c>
      <c r="D670" s="249"/>
      <c r="E670" s="231" t="s">
        <v>1491</v>
      </c>
      <c r="F670" s="247">
        <v>1.8000000000000001E-4</v>
      </c>
      <c r="G670" s="231" t="s">
        <v>261</v>
      </c>
      <c r="H670" s="247">
        <v>1.1E-4</v>
      </c>
      <c r="I670" s="231" t="s">
        <v>1295</v>
      </c>
    </row>
    <row r="671" spans="1:9" ht="30" customHeight="1" x14ac:dyDescent="0.2">
      <c r="A671" s="255">
        <v>41974</v>
      </c>
      <c r="B671" s="248" t="s">
        <v>956</v>
      </c>
      <c r="C671" s="249" t="s">
        <v>957</v>
      </c>
      <c r="D671" s="249"/>
      <c r="E671" s="231" t="s">
        <v>1491</v>
      </c>
      <c r="F671" s="247">
        <v>1.8000000000000001E-4</v>
      </c>
      <c r="G671" s="231" t="s">
        <v>261</v>
      </c>
      <c r="H671" s="247">
        <v>1.1E-4</v>
      </c>
      <c r="I671" s="231" t="s">
        <v>1295</v>
      </c>
    </row>
    <row r="672" spans="1:9" ht="30" customHeight="1" x14ac:dyDescent="0.2">
      <c r="A672" s="255">
        <v>41974</v>
      </c>
      <c r="B672" s="252" t="s">
        <v>888</v>
      </c>
      <c r="C672" s="253" t="s">
        <v>889</v>
      </c>
      <c r="D672" s="253"/>
      <c r="E672" s="231" t="s">
        <v>112</v>
      </c>
      <c r="F672" s="230">
        <v>200</v>
      </c>
      <c r="G672" s="231" t="s">
        <v>236</v>
      </c>
      <c r="H672" s="230"/>
      <c r="I672" s="231"/>
    </row>
    <row r="673" spans="1:9" ht="30" customHeight="1" x14ac:dyDescent="0.2">
      <c r="A673" s="255">
        <v>41974</v>
      </c>
      <c r="B673" s="230" t="s">
        <v>888</v>
      </c>
      <c r="C673" s="231" t="s">
        <v>1525</v>
      </c>
      <c r="D673" s="231"/>
      <c r="E673" s="231" t="s">
        <v>1526</v>
      </c>
      <c r="F673" s="230">
        <v>20</v>
      </c>
      <c r="G673" s="231" t="s">
        <v>236</v>
      </c>
      <c r="H673" s="230">
        <v>200</v>
      </c>
      <c r="I673" s="231" t="s">
        <v>236</v>
      </c>
    </row>
    <row r="674" spans="1:9" ht="30" customHeight="1" x14ac:dyDescent="0.2">
      <c r="A674" s="255">
        <v>41974</v>
      </c>
      <c r="B674" s="248" t="s">
        <v>1527</v>
      </c>
      <c r="C674" s="249" t="s">
        <v>1528</v>
      </c>
      <c r="D674" s="249"/>
      <c r="E674" s="231" t="s">
        <v>112</v>
      </c>
      <c r="F674" s="230">
        <v>10000</v>
      </c>
      <c r="G674" s="231" t="s">
        <v>236</v>
      </c>
      <c r="H674" s="230"/>
      <c r="I674" s="231"/>
    </row>
    <row r="675" spans="1:9" ht="30" customHeight="1" x14ac:dyDescent="0.2">
      <c r="A675" s="255">
        <v>41974</v>
      </c>
      <c r="B675" s="248" t="s">
        <v>1029</v>
      </c>
      <c r="C675" s="249" t="s">
        <v>1529</v>
      </c>
      <c r="D675" s="249"/>
      <c r="E675" s="231" t="s">
        <v>65</v>
      </c>
      <c r="F675" s="247">
        <v>3.9999999999999998E-6</v>
      </c>
      <c r="G675" s="231" t="s">
        <v>236</v>
      </c>
      <c r="H675" s="230"/>
      <c r="I675" s="231"/>
    </row>
    <row r="676" spans="1:9" ht="30" customHeight="1" x14ac:dyDescent="0.2">
      <c r="A676" s="255">
        <v>41974</v>
      </c>
      <c r="B676" s="252" t="s">
        <v>1113</v>
      </c>
      <c r="C676" s="253" t="s">
        <v>1114</v>
      </c>
      <c r="D676" s="253"/>
      <c r="E676" s="231" t="s">
        <v>112</v>
      </c>
      <c r="F676" s="230">
        <v>20</v>
      </c>
      <c r="G676" s="231" t="s">
        <v>236</v>
      </c>
      <c r="H676" s="230"/>
      <c r="I676" s="231"/>
    </row>
    <row r="677" spans="1:9" ht="30" customHeight="1" x14ac:dyDescent="0.2">
      <c r="A677" s="255">
        <v>41974</v>
      </c>
      <c r="B677" s="230" t="s">
        <v>1530</v>
      </c>
      <c r="C677" s="231" t="s">
        <v>1531</v>
      </c>
      <c r="D677" s="231"/>
      <c r="E677" s="231" t="s">
        <v>1491</v>
      </c>
      <c r="F677" s="230">
        <v>2</v>
      </c>
      <c r="G677" s="231" t="s">
        <v>261</v>
      </c>
      <c r="H677" s="230">
        <v>20</v>
      </c>
      <c r="I677" s="231" t="s">
        <v>261</v>
      </c>
    </row>
    <row r="678" spans="1:9" ht="30" customHeight="1" x14ac:dyDescent="0.2">
      <c r="A678" s="255">
        <v>41974</v>
      </c>
      <c r="B678" s="252" t="s">
        <v>1176</v>
      </c>
      <c r="C678" s="253" t="s">
        <v>1177</v>
      </c>
      <c r="D678" s="253"/>
      <c r="E678" s="231" t="s">
        <v>112</v>
      </c>
      <c r="F678" s="264">
        <v>20</v>
      </c>
      <c r="G678" s="231" t="s">
        <v>236</v>
      </c>
      <c r="H678" s="230"/>
      <c r="I678" s="231"/>
    </row>
    <row r="679" spans="1:9" ht="30" customHeight="1" x14ac:dyDescent="0.2">
      <c r="A679" s="255">
        <v>41974</v>
      </c>
      <c r="B679" s="252" t="s">
        <v>1179</v>
      </c>
      <c r="C679" s="253" t="s">
        <v>1180</v>
      </c>
      <c r="D679" s="253"/>
      <c r="E679" s="231" t="s">
        <v>112</v>
      </c>
      <c r="F679" s="260">
        <v>2</v>
      </c>
      <c r="G679" s="231" t="s">
        <v>236</v>
      </c>
      <c r="H679" s="230"/>
      <c r="I679" s="231"/>
    </row>
    <row r="680" spans="1:9" ht="30" customHeight="1" x14ac:dyDescent="0.2">
      <c r="A680" s="255">
        <v>41974</v>
      </c>
      <c r="B680" s="252" t="s">
        <v>1188</v>
      </c>
      <c r="C680" s="253" t="s">
        <v>1189</v>
      </c>
      <c r="D680" s="253"/>
      <c r="E680" s="231" t="s">
        <v>112</v>
      </c>
      <c r="F680" s="230">
        <v>1000</v>
      </c>
      <c r="G680" s="231" t="s">
        <v>236</v>
      </c>
      <c r="H680" s="230"/>
      <c r="I680" s="231"/>
    </row>
    <row r="681" spans="1:9" ht="30" customHeight="1" x14ac:dyDescent="0.2">
      <c r="A681" s="255">
        <v>41974</v>
      </c>
      <c r="B681" s="248" t="s">
        <v>1532</v>
      </c>
      <c r="C681" s="249" t="s">
        <v>1533</v>
      </c>
      <c r="D681" s="249"/>
      <c r="E681" s="231" t="s">
        <v>112</v>
      </c>
      <c r="F681" s="230">
        <v>3</v>
      </c>
      <c r="G681" s="231" t="s">
        <v>236</v>
      </c>
      <c r="H681" s="230"/>
      <c r="I681" s="231"/>
    </row>
    <row r="682" spans="1:9" ht="30" customHeight="1" x14ac:dyDescent="0.2">
      <c r="A682" s="255">
        <v>41974</v>
      </c>
      <c r="B682" s="248" t="s">
        <v>1466</v>
      </c>
      <c r="C682" s="249" t="s">
        <v>1467</v>
      </c>
      <c r="D682" s="249"/>
      <c r="E682" s="231" t="s">
        <v>112</v>
      </c>
      <c r="F682" s="260">
        <v>50</v>
      </c>
      <c r="G682" s="231" t="s">
        <v>236</v>
      </c>
      <c r="H682" s="230"/>
      <c r="I682" s="231"/>
    </row>
    <row r="683" spans="1:9" ht="30" customHeight="1" x14ac:dyDescent="0.2">
      <c r="A683" s="255">
        <v>41974</v>
      </c>
      <c r="B683" s="248" t="s">
        <v>1469</v>
      </c>
      <c r="C683" s="249" t="s">
        <v>1470</v>
      </c>
      <c r="D683" s="249"/>
      <c r="E683" s="231" t="s">
        <v>112</v>
      </c>
      <c r="F683" s="260">
        <v>70</v>
      </c>
      <c r="G683" s="231" t="s">
        <v>236</v>
      </c>
      <c r="H683" s="230"/>
      <c r="I683" s="231"/>
    </row>
    <row r="684" spans="1:9" ht="30" customHeight="1" x14ac:dyDescent="0.2">
      <c r="A684" s="255">
        <v>41974</v>
      </c>
      <c r="B684" s="252" t="s">
        <v>1221</v>
      </c>
      <c r="C684" s="253" t="s">
        <v>1222</v>
      </c>
      <c r="D684" s="253"/>
      <c r="E684" s="231" t="s">
        <v>112</v>
      </c>
      <c r="F684" s="260">
        <v>0.1</v>
      </c>
      <c r="G684" s="231" t="s">
        <v>236</v>
      </c>
      <c r="H684" s="230"/>
      <c r="I684" s="231"/>
    </row>
    <row r="685" spans="1:9" ht="30" customHeight="1" x14ac:dyDescent="0.2">
      <c r="A685" s="255">
        <v>41974</v>
      </c>
      <c r="B685" s="252" t="s">
        <v>1232</v>
      </c>
      <c r="C685" s="253" t="s">
        <v>1231</v>
      </c>
      <c r="D685" s="253"/>
      <c r="E685" s="231" t="s">
        <v>112</v>
      </c>
      <c r="F685" s="260">
        <v>400</v>
      </c>
      <c r="G685" s="231" t="s">
        <v>236</v>
      </c>
      <c r="H685" s="230"/>
      <c r="I685" s="231"/>
    </row>
    <row r="686" spans="1:9" ht="30" customHeight="1" x14ac:dyDescent="0.2">
      <c r="A686" s="255">
        <v>41974</v>
      </c>
      <c r="B686" s="252" t="s">
        <v>1234</v>
      </c>
      <c r="C686" s="253" t="s">
        <v>1235</v>
      </c>
      <c r="D686" s="253"/>
      <c r="E686" s="231" t="s">
        <v>112</v>
      </c>
      <c r="F686" s="260">
        <v>400</v>
      </c>
      <c r="G686" s="231" t="s">
        <v>236</v>
      </c>
      <c r="H686" s="230"/>
      <c r="I686" s="231"/>
    </row>
    <row r="687" spans="1:9" ht="30" customHeight="1" x14ac:dyDescent="0.2">
      <c r="A687" s="255">
        <v>41974</v>
      </c>
      <c r="B687" s="252" t="s">
        <v>1236</v>
      </c>
      <c r="C687" s="253" t="s">
        <v>1237</v>
      </c>
      <c r="D687" s="253"/>
      <c r="E687" s="231" t="s">
        <v>112</v>
      </c>
      <c r="F687" s="260">
        <v>400</v>
      </c>
      <c r="G687" s="231" t="s">
        <v>236</v>
      </c>
      <c r="H687" s="230"/>
      <c r="I687" s="231"/>
    </row>
    <row r="688" spans="1:9" ht="30" customHeight="1" x14ac:dyDescent="0.2">
      <c r="A688" s="255">
        <v>41974</v>
      </c>
      <c r="B688" s="252" t="s">
        <v>1238</v>
      </c>
      <c r="C688" s="253" t="s">
        <v>1239</v>
      </c>
      <c r="D688" s="253"/>
      <c r="E688" s="231" t="s">
        <v>112</v>
      </c>
      <c r="F688" s="260">
        <v>400</v>
      </c>
      <c r="G688" s="231" t="s">
        <v>236</v>
      </c>
      <c r="H688" s="230"/>
      <c r="I688" s="231"/>
    </row>
    <row r="689" spans="1:9" ht="30" customHeight="1" x14ac:dyDescent="0.2">
      <c r="A689" s="270">
        <v>41575</v>
      </c>
      <c r="B689" s="270" t="s">
        <v>135</v>
      </c>
      <c r="C689" s="227" t="s">
        <v>1534</v>
      </c>
      <c r="D689" s="227"/>
      <c r="E689" s="227" t="s">
        <v>1449</v>
      </c>
      <c r="F689" s="226">
        <v>660</v>
      </c>
      <c r="G689" s="227" t="s">
        <v>224</v>
      </c>
      <c r="H689" s="226"/>
      <c r="I689" s="227"/>
    </row>
    <row r="690" spans="1:9" ht="30" customHeight="1" x14ac:dyDescent="0.2">
      <c r="A690" s="270">
        <v>41575</v>
      </c>
      <c r="B690" s="270"/>
      <c r="C690" s="227" t="s">
        <v>1535</v>
      </c>
      <c r="D690" s="227"/>
      <c r="E690" s="227" t="s">
        <v>1440</v>
      </c>
      <c r="F690" s="229">
        <v>3.8E-3</v>
      </c>
      <c r="G690" s="227" t="s">
        <v>224</v>
      </c>
      <c r="H690" s="229">
        <v>1.0999999999999999E-2</v>
      </c>
      <c r="I690" s="227" t="s">
        <v>224</v>
      </c>
    </row>
    <row r="691" spans="1:9" ht="30" customHeight="1" x14ac:dyDescent="0.2">
      <c r="A691" s="270">
        <v>41575</v>
      </c>
      <c r="B691" s="270"/>
      <c r="C691" s="227" t="s">
        <v>1536</v>
      </c>
      <c r="D691" s="227"/>
      <c r="E691" s="227" t="s">
        <v>1440</v>
      </c>
      <c r="F691" s="229">
        <v>3.8E-3</v>
      </c>
      <c r="G691" s="227" t="s">
        <v>224</v>
      </c>
      <c r="H691" s="229">
        <v>1.1000000000000001E-3</v>
      </c>
      <c r="I691" s="227" t="s">
        <v>224</v>
      </c>
    </row>
    <row r="692" spans="1:9" ht="30" customHeight="1" x14ac:dyDescent="0.2">
      <c r="A692" s="270">
        <v>41575</v>
      </c>
      <c r="B692" s="270"/>
      <c r="C692" s="227" t="s">
        <v>1537</v>
      </c>
      <c r="D692" s="227"/>
      <c r="E692" s="227" t="s">
        <v>1440</v>
      </c>
      <c r="F692" s="229">
        <v>1.9E-2</v>
      </c>
      <c r="G692" s="227" t="s">
        <v>224</v>
      </c>
      <c r="H692" s="229">
        <v>1.1000000000000001E-3</v>
      </c>
      <c r="I692" s="227" t="s">
        <v>224</v>
      </c>
    </row>
    <row r="693" spans="1:9" ht="30" customHeight="1" x14ac:dyDescent="0.2">
      <c r="A693" s="270">
        <v>41575</v>
      </c>
      <c r="B693" s="270"/>
      <c r="C693" s="227" t="s">
        <v>1538</v>
      </c>
      <c r="D693" s="227"/>
      <c r="E693" s="227" t="s">
        <v>1440</v>
      </c>
      <c r="F693" s="229">
        <v>3.8E-3</v>
      </c>
      <c r="G693" s="227" t="s">
        <v>224</v>
      </c>
      <c r="H693" s="229">
        <v>1.1000000000000001E-3</v>
      </c>
      <c r="I693" s="227" t="s">
        <v>224</v>
      </c>
    </row>
    <row r="694" spans="1:9" ht="30" customHeight="1" x14ac:dyDescent="0.2">
      <c r="A694" s="270">
        <v>41575</v>
      </c>
      <c r="B694" s="270"/>
      <c r="C694" s="227" t="s">
        <v>1539</v>
      </c>
      <c r="D694" s="227"/>
      <c r="E694" s="227" t="s">
        <v>1440</v>
      </c>
      <c r="F694" s="229">
        <v>3.8E-3</v>
      </c>
      <c r="G694" s="227" t="s">
        <v>224</v>
      </c>
      <c r="H694" s="229">
        <v>1.1000000000000001E-3</v>
      </c>
      <c r="I694" s="227" t="s">
        <v>224</v>
      </c>
    </row>
    <row r="695" spans="1:9" ht="30" customHeight="1" x14ac:dyDescent="0.2">
      <c r="A695" s="270">
        <v>41575</v>
      </c>
      <c r="B695" s="270"/>
      <c r="C695" s="227" t="s">
        <v>1540</v>
      </c>
      <c r="D695" s="227"/>
      <c r="E695" s="227" t="s">
        <v>1440</v>
      </c>
      <c r="F695" s="229">
        <v>1.9E-2</v>
      </c>
      <c r="G695" s="227" t="s">
        <v>224</v>
      </c>
      <c r="H695" s="229">
        <v>1.1000000000000001E-3</v>
      </c>
      <c r="I695" s="227" t="s">
        <v>224</v>
      </c>
    </row>
    <row r="696" spans="1:9" ht="30" customHeight="1" x14ac:dyDescent="0.2">
      <c r="A696" s="270">
        <v>41575</v>
      </c>
      <c r="B696" s="270"/>
      <c r="C696" s="227" t="s">
        <v>1541</v>
      </c>
      <c r="D696" s="227"/>
      <c r="E696" s="227" t="s">
        <v>1440</v>
      </c>
      <c r="F696" s="229">
        <v>1.9E-2</v>
      </c>
      <c r="G696" s="227" t="s">
        <v>224</v>
      </c>
      <c r="H696" s="229">
        <v>1.1000000000000001E-3</v>
      </c>
      <c r="I696" s="227" t="s">
        <v>224</v>
      </c>
    </row>
    <row r="697" spans="1:9" ht="30" customHeight="1" x14ac:dyDescent="0.2">
      <c r="A697" s="270">
        <v>41575</v>
      </c>
      <c r="B697" s="270"/>
      <c r="C697" s="227" t="s">
        <v>1542</v>
      </c>
      <c r="D697" s="227"/>
      <c r="E697" s="227" t="s">
        <v>1440</v>
      </c>
      <c r="F697" s="229">
        <v>3.8000000000000002E-4</v>
      </c>
      <c r="G697" s="227" t="s">
        <v>224</v>
      </c>
      <c r="H697" s="229">
        <v>1.1000000000000001E-3</v>
      </c>
      <c r="I697" s="227" t="s">
        <v>224</v>
      </c>
    </row>
    <row r="698" spans="1:9" ht="30" customHeight="1" x14ac:dyDescent="0.2">
      <c r="A698" s="270">
        <v>41575</v>
      </c>
      <c r="B698" s="270"/>
      <c r="C698" s="227" t="s">
        <v>1543</v>
      </c>
      <c r="D698" s="227"/>
      <c r="E698" s="227" t="s">
        <v>1440</v>
      </c>
      <c r="F698" s="229">
        <v>0.38</v>
      </c>
      <c r="G698" s="227" t="s">
        <v>224</v>
      </c>
      <c r="H698" s="229">
        <v>1.1000000000000001</v>
      </c>
      <c r="I698" s="227" t="s">
        <v>224</v>
      </c>
    </row>
    <row r="699" spans="1:9" ht="30" customHeight="1" x14ac:dyDescent="0.2">
      <c r="A699" s="270">
        <v>41575</v>
      </c>
      <c r="B699" s="270"/>
      <c r="C699" s="227" t="s">
        <v>1544</v>
      </c>
      <c r="D699" s="227"/>
      <c r="E699" s="227" t="s">
        <v>1440</v>
      </c>
      <c r="F699" s="229">
        <v>3.8E-3</v>
      </c>
      <c r="G699" s="227" t="s">
        <v>224</v>
      </c>
      <c r="H699" s="229">
        <v>1.1000000000000001E-3</v>
      </c>
      <c r="I699" s="227" t="s">
        <v>224</v>
      </c>
    </row>
    <row r="700" spans="1:9" ht="30" customHeight="1" x14ac:dyDescent="0.2">
      <c r="A700" s="270">
        <v>41575</v>
      </c>
      <c r="B700" s="270" t="s">
        <v>946</v>
      </c>
      <c r="C700" s="227" t="s">
        <v>1545</v>
      </c>
      <c r="D700" s="227"/>
      <c r="E700" s="227" t="s">
        <v>1546</v>
      </c>
      <c r="F700" s="226">
        <v>470</v>
      </c>
      <c r="G700" s="227" t="s">
        <v>1453</v>
      </c>
      <c r="H700" s="226">
        <v>470</v>
      </c>
      <c r="I700" s="227" t="s">
        <v>224</v>
      </c>
    </row>
    <row r="701" spans="1:9" ht="30" customHeight="1" x14ac:dyDescent="0.2">
      <c r="A701" s="270">
        <v>41575</v>
      </c>
      <c r="B701" s="270"/>
      <c r="C701" s="227" t="s">
        <v>1547</v>
      </c>
      <c r="D701" s="227"/>
      <c r="E701" s="227" t="s">
        <v>1526</v>
      </c>
      <c r="F701" s="226">
        <v>3</v>
      </c>
      <c r="G701" s="227" t="s">
        <v>1453</v>
      </c>
      <c r="H701" s="226">
        <v>3</v>
      </c>
      <c r="I701" s="227" t="s">
        <v>224</v>
      </c>
    </row>
    <row r="702" spans="1:9" ht="30" customHeight="1" x14ac:dyDescent="0.2">
      <c r="A702" s="270">
        <v>41575</v>
      </c>
      <c r="B702" s="270" t="s">
        <v>644</v>
      </c>
      <c r="C702" s="227" t="s">
        <v>1548</v>
      </c>
      <c r="D702" s="227"/>
      <c r="E702" s="227" t="s">
        <v>1526</v>
      </c>
      <c r="F702" s="226">
        <v>30</v>
      </c>
      <c r="G702" s="227" t="s">
        <v>226</v>
      </c>
      <c r="H702" s="226">
        <v>3000</v>
      </c>
      <c r="I702" s="227" t="s">
        <v>224</v>
      </c>
    </row>
    <row r="703" spans="1:9" ht="30" customHeight="1" x14ac:dyDescent="0.2">
      <c r="A703" s="270">
        <v>41575</v>
      </c>
      <c r="B703" s="270" t="s">
        <v>818</v>
      </c>
      <c r="C703" s="227" t="s">
        <v>819</v>
      </c>
      <c r="D703" s="227"/>
      <c r="E703" s="227" t="s">
        <v>1549</v>
      </c>
      <c r="F703" s="226">
        <v>20000</v>
      </c>
      <c r="G703" s="227" t="s">
        <v>226</v>
      </c>
      <c r="H703" s="226">
        <v>4000</v>
      </c>
      <c r="I703" s="227" t="s">
        <v>224</v>
      </c>
    </row>
    <row r="704" spans="1:9" ht="30" customHeight="1" x14ac:dyDescent="0.2">
      <c r="A704" s="270">
        <v>41575</v>
      </c>
      <c r="B704" s="270" t="s">
        <v>429</v>
      </c>
      <c r="C704" s="227" t="s">
        <v>1550</v>
      </c>
      <c r="D704" s="227"/>
      <c r="E704" s="227" t="s">
        <v>1546</v>
      </c>
      <c r="F704" s="226">
        <v>23000</v>
      </c>
      <c r="G704" s="227" t="s">
        <v>224</v>
      </c>
      <c r="H704" s="226"/>
      <c r="I704" s="227"/>
    </row>
    <row r="705" spans="1:9" ht="30" customHeight="1" x14ac:dyDescent="0.2">
      <c r="A705" s="270">
        <v>41575</v>
      </c>
      <c r="B705" s="270" t="s">
        <v>424</v>
      </c>
      <c r="C705" s="227" t="s">
        <v>1551</v>
      </c>
      <c r="D705" s="227"/>
      <c r="E705" s="227" t="s">
        <v>1546</v>
      </c>
      <c r="F705" s="226">
        <v>50</v>
      </c>
      <c r="G705" s="227" t="s">
        <v>224</v>
      </c>
      <c r="H705" s="226"/>
      <c r="I705" s="227"/>
    </row>
    <row r="706" spans="1:9" ht="30" customHeight="1" x14ac:dyDescent="0.2">
      <c r="A706" s="270">
        <v>41575</v>
      </c>
      <c r="B706" s="226" t="s">
        <v>1434</v>
      </c>
      <c r="C706" s="227" t="s">
        <v>1552</v>
      </c>
      <c r="D706" s="227"/>
      <c r="E706" s="227" t="s">
        <v>1526</v>
      </c>
      <c r="F706" s="226">
        <v>3</v>
      </c>
      <c r="G706" s="227" t="s">
        <v>236</v>
      </c>
      <c r="H706" s="226"/>
      <c r="I706" s="227"/>
    </row>
    <row r="707" spans="1:9" ht="30" customHeight="1" x14ac:dyDescent="0.2">
      <c r="A707" s="270">
        <v>41575</v>
      </c>
      <c r="B707" s="226" t="s">
        <v>572</v>
      </c>
      <c r="C707" s="227" t="s">
        <v>1553</v>
      </c>
      <c r="D707" s="227"/>
      <c r="E707" s="227" t="s">
        <v>1440</v>
      </c>
      <c r="F707" s="226"/>
      <c r="G707" s="227"/>
      <c r="H707" s="229">
        <v>4.1999999999999997E-3</v>
      </c>
      <c r="I707" s="227" t="s">
        <v>236</v>
      </c>
    </row>
    <row r="708" spans="1:9" ht="30" customHeight="1" x14ac:dyDescent="0.2">
      <c r="A708" s="270">
        <v>41575</v>
      </c>
      <c r="B708" s="226" t="s">
        <v>1554</v>
      </c>
      <c r="C708" s="227" t="s">
        <v>1555</v>
      </c>
      <c r="D708" s="227"/>
      <c r="E708" s="227" t="s">
        <v>1440</v>
      </c>
      <c r="F708" s="226"/>
      <c r="G708" s="227"/>
      <c r="H708" s="229">
        <v>4.1999999999999997E-3</v>
      </c>
      <c r="I708" s="227" t="s">
        <v>236</v>
      </c>
    </row>
    <row r="709" spans="1:9" ht="30" customHeight="1" x14ac:dyDescent="0.2">
      <c r="A709" s="270">
        <v>41575</v>
      </c>
      <c r="B709" s="226" t="s">
        <v>1556</v>
      </c>
      <c r="C709" s="227" t="s">
        <v>949</v>
      </c>
      <c r="D709" s="227"/>
      <c r="E709" s="227" t="s">
        <v>1557</v>
      </c>
      <c r="F709" s="226" t="s">
        <v>1558</v>
      </c>
      <c r="G709" s="227" t="s">
        <v>236</v>
      </c>
      <c r="H709" s="226">
        <v>20</v>
      </c>
      <c r="I709" s="227" t="s">
        <v>236</v>
      </c>
    </row>
    <row r="710" spans="1:9" ht="30" customHeight="1" x14ac:dyDescent="0.2">
      <c r="A710" s="270">
        <v>41575</v>
      </c>
      <c r="B710" s="226" t="s">
        <v>1559</v>
      </c>
      <c r="C710" s="227" t="s">
        <v>1560</v>
      </c>
      <c r="D710" s="227"/>
      <c r="E710" s="227"/>
      <c r="F710" s="226"/>
      <c r="G710" s="227"/>
      <c r="H710" s="226"/>
      <c r="I710" s="227"/>
    </row>
    <row r="711" spans="1:9" ht="30" customHeight="1" x14ac:dyDescent="0.2">
      <c r="A711" s="271">
        <v>41257</v>
      </c>
      <c r="B711" s="271" t="s">
        <v>242</v>
      </c>
      <c r="C711" s="231" t="s">
        <v>1561</v>
      </c>
      <c r="D711" s="231"/>
      <c r="E711" s="232"/>
      <c r="F711" s="230">
        <v>5</v>
      </c>
      <c r="G711" s="231" t="s">
        <v>1453</v>
      </c>
      <c r="H711" s="264">
        <v>2</v>
      </c>
      <c r="I711" s="272" t="s">
        <v>1453</v>
      </c>
    </row>
    <row r="712" spans="1:9" ht="30" customHeight="1" x14ac:dyDescent="0.2">
      <c r="A712" s="271">
        <v>41257</v>
      </c>
      <c r="B712" s="271" t="s">
        <v>242</v>
      </c>
      <c r="C712" s="231" t="s">
        <v>1561</v>
      </c>
      <c r="D712" s="231"/>
      <c r="E712" s="232"/>
      <c r="F712" s="230">
        <v>1</v>
      </c>
      <c r="G712" s="231" t="s">
        <v>1453</v>
      </c>
      <c r="H712" s="264">
        <v>0.2</v>
      </c>
      <c r="I712" s="253" t="s">
        <v>1277</v>
      </c>
    </row>
    <row r="713" spans="1:9" ht="30" customHeight="1" x14ac:dyDescent="0.2">
      <c r="A713" s="271">
        <v>41257</v>
      </c>
      <c r="B713" s="271" t="s">
        <v>242</v>
      </c>
      <c r="C713" s="231" t="s">
        <v>1561</v>
      </c>
      <c r="D713" s="231"/>
      <c r="E713" s="232"/>
      <c r="F713" s="230">
        <v>0.4</v>
      </c>
      <c r="G713" s="231" t="s">
        <v>1453</v>
      </c>
      <c r="H713" s="264">
        <v>0.02</v>
      </c>
      <c r="I713" s="272" t="s">
        <v>226</v>
      </c>
    </row>
    <row r="714" spans="1:9" ht="30" customHeight="1" x14ac:dyDescent="0.2">
      <c r="A714" s="271">
        <v>41257</v>
      </c>
      <c r="B714" s="230" t="s">
        <v>901</v>
      </c>
      <c r="C714" s="232" t="s">
        <v>1562</v>
      </c>
      <c r="D714" s="232"/>
      <c r="E714" s="232"/>
      <c r="F714" s="230">
        <v>1.4E-2</v>
      </c>
      <c r="G714" s="231" t="s">
        <v>224</v>
      </c>
      <c r="H714" s="264">
        <v>0.05</v>
      </c>
      <c r="I714" s="253" t="s">
        <v>224</v>
      </c>
    </row>
    <row r="715" spans="1:9" ht="30" customHeight="1" x14ac:dyDescent="0.2">
      <c r="A715" s="271">
        <v>41257</v>
      </c>
      <c r="B715" s="230" t="s">
        <v>917</v>
      </c>
      <c r="C715" s="231" t="s">
        <v>1563</v>
      </c>
      <c r="D715" s="231"/>
      <c r="E715" s="232"/>
      <c r="F715" s="230">
        <v>0.02</v>
      </c>
      <c r="G715" s="231" t="s">
        <v>224</v>
      </c>
      <c r="H715" s="264">
        <v>0.1</v>
      </c>
      <c r="I715" s="272" t="s">
        <v>224</v>
      </c>
    </row>
    <row r="716" spans="1:9" ht="30" customHeight="1" x14ac:dyDescent="0.2">
      <c r="A716" s="271">
        <v>41257</v>
      </c>
      <c r="B716" s="230" t="s">
        <v>234</v>
      </c>
      <c r="C716" s="231" t="s">
        <v>235</v>
      </c>
      <c r="D716" s="231"/>
      <c r="E716" s="232"/>
      <c r="F716" s="230">
        <v>2</v>
      </c>
      <c r="G716" s="231" t="s">
        <v>236</v>
      </c>
      <c r="H716" s="264">
        <v>60</v>
      </c>
      <c r="I716" s="253" t="s">
        <v>236</v>
      </c>
    </row>
    <row r="717" spans="1:9" ht="30" customHeight="1" x14ac:dyDescent="0.2">
      <c r="A717" s="271">
        <v>41257</v>
      </c>
      <c r="B717" s="230" t="s">
        <v>234</v>
      </c>
      <c r="C717" s="231" t="s">
        <v>235</v>
      </c>
      <c r="D717" s="231"/>
      <c r="E717" s="232"/>
      <c r="F717" s="230">
        <v>20</v>
      </c>
      <c r="G717" s="231" t="s">
        <v>236</v>
      </c>
      <c r="H717" s="230"/>
      <c r="I717" s="231"/>
    </row>
    <row r="718" spans="1:9" ht="30" customHeight="1" x14ac:dyDescent="0.2">
      <c r="A718" s="271">
        <v>41257</v>
      </c>
      <c r="B718" s="230" t="s">
        <v>1143</v>
      </c>
      <c r="C718" s="231" t="s">
        <v>1564</v>
      </c>
      <c r="D718" s="231"/>
      <c r="E718" s="232"/>
      <c r="F718" s="230">
        <v>2000</v>
      </c>
      <c r="G718" s="231" t="s">
        <v>226</v>
      </c>
      <c r="H718" s="230"/>
      <c r="I718" s="231"/>
    </row>
    <row r="719" spans="1:9" ht="30" customHeight="1" x14ac:dyDescent="0.2">
      <c r="A719" s="271">
        <v>41257</v>
      </c>
      <c r="B719" s="230">
        <v>1101</v>
      </c>
      <c r="C719" s="231" t="s">
        <v>1565</v>
      </c>
      <c r="D719" s="231"/>
      <c r="E719" s="232"/>
      <c r="F719" s="230">
        <v>13</v>
      </c>
      <c r="G719" s="231" t="s">
        <v>226</v>
      </c>
      <c r="H719" s="230"/>
      <c r="I719" s="231"/>
    </row>
    <row r="720" spans="1:9" ht="30" customHeight="1" x14ac:dyDescent="0.2">
      <c r="A720" s="271">
        <v>41257</v>
      </c>
      <c r="B720" s="230" t="s">
        <v>384</v>
      </c>
      <c r="C720" s="231" t="s">
        <v>1566</v>
      </c>
      <c r="D720" s="231"/>
      <c r="E720" s="232"/>
      <c r="F720" s="230">
        <v>20</v>
      </c>
      <c r="G720" s="231" t="s">
        <v>236</v>
      </c>
      <c r="H720" s="230"/>
      <c r="I720" s="231"/>
    </row>
    <row r="721" spans="1:9" ht="30" customHeight="1" x14ac:dyDescent="0.2">
      <c r="A721" s="271">
        <v>41257</v>
      </c>
      <c r="B721" s="230" t="s">
        <v>384</v>
      </c>
      <c r="C721" s="231" t="s">
        <v>1566</v>
      </c>
      <c r="D721" s="231"/>
      <c r="E721" s="232"/>
      <c r="F721" s="230">
        <v>20</v>
      </c>
      <c r="G721" s="231" t="s">
        <v>236</v>
      </c>
      <c r="H721" s="230"/>
      <c r="I721" s="231"/>
    </row>
    <row r="722" spans="1:9" ht="30" customHeight="1" x14ac:dyDescent="0.2">
      <c r="A722" s="271">
        <v>41257</v>
      </c>
      <c r="B722" s="230" t="s">
        <v>820</v>
      </c>
      <c r="C722" s="231" t="s">
        <v>1567</v>
      </c>
      <c r="D722" s="231"/>
      <c r="E722" s="232"/>
      <c r="F722" s="230">
        <v>20</v>
      </c>
      <c r="G722" s="231" t="s">
        <v>236</v>
      </c>
      <c r="H722" s="230"/>
      <c r="I722" s="231"/>
    </row>
    <row r="723" spans="1:9" ht="30" customHeight="1" x14ac:dyDescent="0.2">
      <c r="A723" s="271">
        <v>41257</v>
      </c>
      <c r="B723" s="230" t="s">
        <v>820</v>
      </c>
      <c r="C723" s="231" t="s">
        <v>821</v>
      </c>
      <c r="D723" s="231"/>
      <c r="E723" s="232"/>
      <c r="F723" s="230">
        <v>20</v>
      </c>
      <c r="G723" s="231" t="s">
        <v>236</v>
      </c>
      <c r="H723" s="230"/>
      <c r="I723" s="231"/>
    </row>
    <row r="724" spans="1:9" ht="30" customHeight="1" x14ac:dyDescent="0.2">
      <c r="A724" s="271">
        <v>41257</v>
      </c>
      <c r="B724" s="230" t="s">
        <v>1113</v>
      </c>
      <c r="C724" s="231" t="s">
        <v>1568</v>
      </c>
      <c r="D724" s="231"/>
      <c r="E724" s="232"/>
      <c r="F724" s="230">
        <v>20</v>
      </c>
      <c r="G724" s="231" t="s">
        <v>236</v>
      </c>
      <c r="H724" s="230"/>
      <c r="I724" s="231"/>
    </row>
    <row r="725" spans="1:9" ht="30" customHeight="1" x14ac:dyDescent="0.2">
      <c r="A725" s="271">
        <v>41257</v>
      </c>
      <c r="B725" s="273" t="s">
        <v>1115</v>
      </c>
      <c r="C725" s="231" t="s">
        <v>1569</v>
      </c>
      <c r="D725" s="231"/>
      <c r="E725" s="232"/>
      <c r="F725" s="230">
        <v>660</v>
      </c>
      <c r="G725" s="231" t="s">
        <v>224</v>
      </c>
      <c r="H725" s="230"/>
      <c r="I725" s="231"/>
    </row>
    <row r="726" spans="1:9" ht="30" customHeight="1" x14ac:dyDescent="0.2">
      <c r="A726" s="271">
        <v>41257</v>
      </c>
      <c r="B726" s="271" t="s">
        <v>789</v>
      </c>
      <c r="C726" s="231" t="s">
        <v>1570</v>
      </c>
      <c r="D726" s="231"/>
      <c r="E726" s="232"/>
      <c r="F726" s="230">
        <v>0.15</v>
      </c>
      <c r="G726" s="231" t="s">
        <v>1571</v>
      </c>
      <c r="H726" s="230"/>
      <c r="I726" s="231"/>
    </row>
    <row r="727" spans="1:9" ht="30" customHeight="1" x14ac:dyDescent="0.2">
      <c r="A727" s="271">
        <v>41257</v>
      </c>
      <c r="B727" s="230"/>
      <c r="C727" s="231" t="s">
        <v>1572</v>
      </c>
      <c r="D727" s="231"/>
      <c r="E727" s="231"/>
      <c r="F727" s="230">
        <v>12</v>
      </c>
      <c r="G727" s="231" t="s">
        <v>1573</v>
      </c>
      <c r="H727" s="230">
        <v>15</v>
      </c>
      <c r="I727" s="231" t="s">
        <v>1417</v>
      </c>
    </row>
    <row r="728" spans="1:9" ht="30" customHeight="1" x14ac:dyDescent="0.2">
      <c r="A728" s="270">
        <v>40917</v>
      </c>
      <c r="B728" s="270" t="s">
        <v>234</v>
      </c>
      <c r="C728" s="227" t="s">
        <v>1574</v>
      </c>
      <c r="D728" s="227"/>
      <c r="E728" s="228"/>
      <c r="F728" s="274">
        <v>60</v>
      </c>
      <c r="G728" s="227" t="s">
        <v>236</v>
      </c>
      <c r="H728" s="226"/>
      <c r="I728" s="227"/>
    </row>
    <row r="729" spans="1:9" ht="30" customHeight="1" x14ac:dyDescent="0.2">
      <c r="A729" s="270">
        <v>40917</v>
      </c>
      <c r="B729" s="270" t="s">
        <v>253</v>
      </c>
      <c r="C729" s="227" t="s">
        <v>1575</v>
      </c>
      <c r="D729" s="227"/>
      <c r="E729" s="228"/>
      <c r="F729" s="274">
        <v>6</v>
      </c>
      <c r="G729" s="227" t="s">
        <v>236</v>
      </c>
      <c r="H729" s="226"/>
      <c r="I729" s="227"/>
    </row>
    <row r="730" spans="1:9" ht="30" customHeight="1" x14ac:dyDescent="0.2">
      <c r="A730" s="270">
        <v>40917</v>
      </c>
      <c r="B730" s="270"/>
      <c r="C730" s="227" t="s">
        <v>1576</v>
      </c>
      <c r="D730" s="227"/>
      <c r="E730" s="228"/>
      <c r="F730" s="274">
        <v>100</v>
      </c>
      <c r="G730" s="227" t="s">
        <v>236</v>
      </c>
      <c r="H730" s="226"/>
      <c r="I730" s="227"/>
    </row>
    <row r="731" spans="1:9" ht="30" customHeight="1" x14ac:dyDescent="0.2">
      <c r="A731" s="270">
        <v>40917</v>
      </c>
      <c r="B731" s="270" t="s">
        <v>274</v>
      </c>
      <c r="C731" s="227" t="s">
        <v>1577</v>
      </c>
      <c r="D731" s="227"/>
      <c r="E731" s="228"/>
      <c r="F731" s="274">
        <v>5</v>
      </c>
      <c r="G731" s="227" t="s">
        <v>236</v>
      </c>
      <c r="H731" s="226"/>
      <c r="I731" s="227"/>
    </row>
    <row r="732" spans="1:9" ht="30" customHeight="1" x14ac:dyDescent="0.2">
      <c r="A732" s="270">
        <v>40917</v>
      </c>
      <c r="B732" s="270" t="s">
        <v>362</v>
      </c>
      <c r="C732" s="227" t="s">
        <v>363</v>
      </c>
      <c r="D732" s="227"/>
      <c r="E732" s="228"/>
      <c r="F732" s="274">
        <v>1</v>
      </c>
      <c r="G732" s="275" t="s">
        <v>236</v>
      </c>
      <c r="H732" s="226"/>
      <c r="I732" s="227"/>
    </row>
    <row r="733" spans="1:9" ht="30" customHeight="1" x14ac:dyDescent="0.2">
      <c r="A733" s="270">
        <v>40917</v>
      </c>
      <c r="B733" s="270" t="s">
        <v>405</v>
      </c>
      <c r="C733" s="227" t="s">
        <v>1503</v>
      </c>
      <c r="D733" s="227"/>
      <c r="E733" s="228"/>
      <c r="F733" s="274">
        <v>30000</v>
      </c>
      <c r="G733" s="227" t="s">
        <v>236</v>
      </c>
      <c r="H733" s="226"/>
      <c r="I733" s="227"/>
    </row>
    <row r="734" spans="1:9" ht="30" customHeight="1" x14ac:dyDescent="0.2">
      <c r="A734" s="270">
        <v>40917</v>
      </c>
      <c r="B734" s="270" t="s">
        <v>465</v>
      </c>
      <c r="C734" s="227" t="s">
        <v>1578</v>
      </c>
      <c r="D734" s="227"/>
      <c r="E734" s="228"/>
      <c r="F734" s="274">
        <v>300</v>
      </c>
      <c r="G734" s="227" t="s">
        <v>236</v>
      </c>
      <c r="H734" s="226"/>
      <c r="I734" s="227"/>
    </row>
    <row r="735" spans="1:9" ht="30" customHeight="1" x14ac:dyDescent="0.2">
      <c r="A735" s="270">
        <v>40917</v>
      </c>
      <c r="B735" s="270" t="s">
        <v>475</v>
      </c>
      <c r="C735" s="227" t="s">
        <v>1579</v>
      </c>
      <c r="D735" s="227"/>
      <c r="E735" s="228"/>
      <c r="F735" s="274">
        <v>0.6</v>
      </c>
      <c r="G735" s="227" t="s">
        <v>236</v>
      </c>
      <c r="H735" s="226"/>
      <c r="I735" s="227"/>
    </row>
    <row r="736" spans="1:9" ht="30" customHeight="1" x14ac:dyDescent="0.2">
      <c r="A736" s="270">
        <v>40917</v>
      </c>
      <c r="B736" s="270" t="s">
        <v>506</v>
      </c>
      <c r="C736" s="227" t="s">
        <v>507</v>
      </c>
      <c r="D736" s="227"/>
      <c r="E736" s="228"/>
      <c r="F736" s="276">
        <v>6.0000000000000001E-3</v>
      </c>
      <c r="G736" s="227" t="s">
        <v>236</v>
      </c>
      <c r="H736" s="226"/>
      <c r="I736" s="227"/>
    </row>
    <row r="737" spans="1:9" ht="30" customHeight="1" x14ac:dyDescent="0.2">
      <c r="A737" s="270">
        <v>40917</v>
      </c>
      <c r="B737" s="270" t="s">
        <v>506</v>
      </c>
      <c r="C737" s="227" t="s">
        <v>1580</v>
      </c>
      <c r="D737" s="227"/>
      <c r="E737" s="228"/>
      <c r="F737" s="276">
        <v>1.1111111111111113E-3</v>
      </c>
      <c r="G737" s="227" t="s">
        <v>236</v>
      </c>
      <c r="H737" s="226"/>
      <c r="I737" s="227"/>
    </row>
    <row r="738" spans="1:9" ht="30" customHeight="1" x14ac:dyDescent="0.2">
      <c r="A738" s="270">
        <v>40917</v>
      </c>
      <c r="B738" s="270" t="s">
        <v>1554</v>
      </c>
      <c r="C738" s="227" t="s">
        <v>1581</v>
      </c>
      <c r="D738" s="227"/>
      <c r="E738" s="228"/>
      <c r="F738" s="276">
        <v>2.3809523809523812E-3</v>
      </c>
      <c r="G738" s="227" t="s">
        <v>236</v>
      </c>
      <c r="H738" s="226"/>
      <c r="I738" s="227"/>
    </row>
    <row r="739" spans="1:9" ht="30" customHeight="1" x14ac:dyDescent="0.2">
      <c r="A739" s="270">
        <v>40917</v>
      </c>
      <c r="B739" s="270" t="s">
        <v>593</v>
      </c>
      <c r="C739" s="227" t="s">
        <v>1582</v>
      </c>
      <c r="D739" s="227"/>
      <c r="E739" s="228"/>
      <c r="F739" s="277">
        <v>0.06</v>
      </c>
      <c r="G739" s="227" t="s">
        <v>236</v>
      </c>
      <c r="H739" s="226"/>
      <c r="I739" s="227"/>
    </row>
    <row r="740" spans="1:9" ht="30" customHeight="1" x14ac:dyDescent="0.2">
      <c r="A740" s="270">
        <v>40917</v>
      </c>
      <c r="B740" s="270" t="s">
        <v>611</v>
      </c>
      <c r="C740" s="227" t="s">
        <v>1583</v>
      </c>
      <c r="D740" s="227"/>
      <c r="E740" s="228"/>
      <c r="F740" s="274">
        <v>3</v>
      </c>
      <c r="G740" s="227" t="s">
        <v>236</v>
      </c>
      <c r="H740" s="226"/>
      <c r="I740" s="227"/>
    </row>
    <row r="741" spans="1:9" ht="30" customHeight="1" x14ac:dyDescent="0.2">
      <c r="A741" s="270">
        <v>40917</v>
      </c>
      <c r="B741" s="270" t="s">
        <v>621</v>
      </c>
      <c r="C741" s="227" t="s">
        <v>1584</v>
      </c>
      <c r="D741" s="227"/>
      <c r="E741" s="228"/>
      <c r="F741" s="274">
        <v>400</v>
      </c>
      <c r="G741" s="227" t="s">
        <v>236</v>
      </c>
      <c r="H741" s="226"/>
      <c r="I741" s="227"/>
    </row>
    <row r="742" spans="1:9" ht="30" customHeight="1" x14ac:dyDescent="0.2">
      <c r="A742" s="270">
        <v>40917</v>
      </c>
      <c r="B742" s="270" t="s">
        <v>634</v>
      </c>
      <c r="C742" s="227" t="s">
        <v>1585</v>
      </c>
      <c r="D742" s="227"/>
      <c r="E742" s="228"/>
      <c r="F742" s="276">
        <v>2.0408163265306124E-3</v>
      </c>
      <c r="G742" s="227" t="s">
        <v>236</v>
      </c>
      <c r="H742" s="226"/>
      <c r="I742" s="227"/>
    </row>
    <row r="743" spans="1:9" ht="30" customHeight="1" x14ac:dyDescent="0.2">
      <c r="A743" s="270">
        <v>40917</v>
      </c>
      <c r="B743" s="270" t="s">
        <v>143</v>
      </c>
      <c r="C743" s="227" t="s">
        <v>1586</v>
      </c>
      <c r="D743" s="227"/>
      <c r="E743" s="228"/>
      <c r="F743" s="274">
        <v>60</v>
      </c>
      <c r="G743" s="227" t="s">
        <v>236</v>
      </c>
      <c r="H743" s="226"/>
      <c r="I743" s="227"/>
    </row>
    <row r="744" spans="1:9" ht="30" customHeight="1" x14ac:dyDescent="0.2">
      <c r="A744" s="270">
        <v>40917</v>
      </c>
      <c r="B744" s="270" t="s">
        <v>670</v>
      </c>
      <c r="C744" s="227" t="s">
        <v>1587</v>
      </c>
      <c r="D744" s="227"/>
      <c r="E744" s="228"/>
      <c r="F744" s="274">
        <v>300</v>
      </c>
      <c r="G744" s="227" t="s">
        <v>236</v>
      </c>
      <c r="H744" s="226"/>
      <c r="I744" s="227"/>
    </row>
    <row r="745" spans="1:9" ht="30" customHeight="1" x14ac:dyDescent="0.2">
      <c r="A745" s="270">
        <v>40917</v>
      </c>
      <c r="B745" s="270" t="s">
        <v>699</v>
      </c>
      <c r="C745" s="227" t="s">
        <v>1588</v>
      </c>
      <c r="D745" s="227"/>
      <c r="E745" s="228"/>
      <c r="F745" s="274">
        <v>3</v>
      </c>
      <c r="G745" s="227" t="s">
        <v>236</v>
      </c>
      <c r="H745" s="226"/>
      <c r="I745" s="227"/>
    </row>
    <row r="746" spans="1:9" ht="30" customHeight="1" x14ac:dyDescent="0.2">
      <c r="A746" s="270">
        <v>40917</v>
      </c>
      <c r="B746" s="270" t="s">
        <v>757</v>
      </c>
      <c r="C746" s="227" t="s">
        <v>1589</v>
      </c>
      <c r="D746" s="227"/>
      <c r="E746" s="228"/>
      <c r="F746" s="274">
        <v>30</v>
      </c>
      <c r="G746" s="275" t="s">
        <v>226</v>
      </c>
      <c r="H746" s="226"/>
      <c r="I746" s="227"/>
    </row>
    <row r="747" spans="1:9" ht="30" customHeight="1" x14ac:dyDescent="0.2">
      <c r="A747" s="270">
        <v>40917</v>
      </c>
      <c r="B747" s="270" t="s">
        <v>822</v>
      </c>
      <c r="C747" s="227" t="s">
        <v>1590</v>
      </c>
      <c r="D747" s="227"/>
      <c r="E747" s="228"/>
      <c r="F747" s="274">
        <v>1E-3</v>
      </c>
      <c r="G747" s="227" t="s">
        <v>236</v>
      </c>
      <c r="H747" s="226"/>
      <c r="I747" s="227"/>
    </row>
    <row r="748" spans="1:9" ht="30" customHeight="1" x14ac:dyDescent="0.2">
      <c r="A748" s="270">
        <v>40917</v>
      </c>
      <c r="B748" s="270" t="s">
        <v>892</v>
      </c>
      <c r="C748" s="227" t="s">
        <v>1591</v>
      </c>
      <c r="D748" s="227"/>
      <c r="E748" s="228"/>
      <c r="F748" s="274">
        <v>100</v>
      </c>
      <c r="G748" s="227" t="s">
        <v>236</v>
      </c>
      <c r="H748" s="226"/>
      <c r="I748" s="227"/>
    </row>
    <row r="749" spans="1:9" ht="30" customHeight="1" x14ac:dyDescent="0.2">
      <c r="A749" s="270">
        <v>40917</v>
      </c>
      <c r="B749" s="270" t="s">
        <v>934</v>
      </c>
      <c r="C749" s="227" t="s">
        <v>1592</v>
      </c>
      <c r="D749" s="227"/>
      <c r="E749" s="228"/>
      <c r="F749" s="274">
        <v>6</v>
      </c>
      <c r="G749" s="227" t="s">
        <v>236</v>
      </c>
      <c r="H749" s="226"/>
      <c r="I749" s="227"/>
    </row>
    <row r="750" spans="1:9" ht="30" customHeight="1" x14ac:dyDescent="0.2">
      <c r="A750" s="270">
        <v>40917</v>
      </c>
      <c r="B750" s="270" t="s">
        <v>948</v>
      </c>
      <c r="C750" s="227" t="s">
        <v>1593</v>
      </c>
      <c r="D750" s="227"/>
      <c r="E750" s="228"/>
      <c r="F750" s="274">
        <v>20</v>
      </c>
      <c r="G750" s="227" t="s">
        <v>236</v>
      </c>
      <c r="H750" s="226"/>
      <c r="I750" s="227"/>
    </row>
    <row r="751" spans="1:9" ht="30" customHeight="1" x14ac:dyDescent="0.2">
      <c r="A751" s="270">
        <v>40917</v>
      </c>
      <c r="B751" s="270" t="s">
        <v>948</v>
      </c>
      <c r="C751" s="227" t="s">
        <v>1593</v>
      </c>
      <c r="D751" s="227"/>
      <c r="E751" s="228"/>
      <c r="F751" s="278">
        <v>1.1111111111111112</v>
      </c>
      <c r="G751" s="227" t="s">
        <v>236</v>
      </c>
      <c r="H751" s="226"/>
      <c r="I751" s="227"/>
    </row>
    <row r="752" spans="1:9" ht="30" customHeight="1" x14ac:dyDescent="0.2">
      <c r="A752" s="270">
        <v>40917</v>
      </c>
      <c r="B752" s="270" t="s">
        <v>888</v>
      </c>
      <c r="C752" s="227" t="s">
        <v>1594</v>
      </c>
      <c r="D752" s="227"/>
      <c r="E752" s="228"/>
      <c r="F752" s="274">
        <v>200</v>
      </c>
      <c r="G752" s="227" t="s">
        <v>236</v>
      </c>
      <c r="H752" s="226"/>
      <c r="I752" s="227"/>
    </row>
    <row r="753" spans="1:9" ht="30" customHeight="1" x14ac:dyDescent="0.2">
      <c r="A753" s="270">
        <v>40917</v>
      </c>
      <c r="B753" s="270" t="s">
        <v>1004</v>
      </c>
      <c r="C753" s="227" t="s">
        <v>1595</v>
      </c>
      <c r="D753" s="227"/>
      <c r="E753" s="228"/>
      <c r="F753" s="274">
        <v>1000</v>
      </c>
      <c r="G753" s="227" t="s">
        <v>236</v>
      </c>
      <c r="H753" s="226"/>
      <c r="I753" s="227"/>
    </row>
    <row r="754" spans="1:9" ht="30" customHeight="1" x14ac:dyDescent="0.2">
      <c r="A754" s="270">
        <v>40917</v>
      </c>
      <c r="B754" s="270" t="s">
        <v>1196</v>
      </c>
      <c r="C754" s="227" t="s">
        <v>1596</v>
      </c>
      <c r="D754" s="227"/>
      <c r="E754" s="228"/>
      <c r="F754" s="274">
        <v>0.3</v>
      </c>
      <c r="G754" s="227" t="s">
        <v>236</v>
      </c>
      <c r="H754" s="226"/>
      <c r="I754" s="227"/>
    </row>
    <row r="755" spans="1:9" ht="30" customHeight="1" x14ac:dyDescent="0.2">
      <c r="A755" s="270">
        <v>40917</v>
      </c>
      <c r="B755" s="270" t="s">
        <v>1204</v>
      </c>
      <c r="C755" s="227" t="s">
        <v>1597</v>
      </c>
      <c r="D755" s="227"/>
      <c r="E755" s="228"/>
      <c r="F755" s="274">
        <v>5</v>
      </c>
      <c r="G755" s="227" t="s">
        <v>236</v>
      </c>
      <c r="H755" s="226"/>
      <c r="I755" s="227"/>
    </row>
    <row r="756" spans="1:9" ht="30" customHeight="1" x14ac:dyDescent="0.2">
      <c r="A756" s="270">
        <v>40917</v>
      </c>
      <c r="B756" s="270" t="s">
        <v>1208</v>
      </c>
      <c r="C756" s="227" t="s">
        <v>1598</v>
      </c>
      <c r="D756" s="227"/>
      <c r="E756" s="228"/>
      <c r="F756" s="274">
        <v>7</v>
      </c>
      <c r="G756" s="227" t="s">
        <v>236</v>
      </c>
      <c r="H756" s="226"/>
      <c r="I756" s="227"/>
    </row>
    <row r="757" spans="1:9" ht="30" customHeight="1" x14ac:dyDescent="0.2">
      <c r="A757" s="270">
        <v>40917</v>
      </c>
      <c r="B757" s="270" t="s">
        <v>1221</v>
      </c>
      <c r="C757" s="227" t="s">
        <v>1599</v>
      </c>
      <c r="D757" s="227"/>
      <c r="E757" s="228"/>
      <c r="F757" s="274">
        <v>7.0000000000000001E-3</v>
      </c>
      <c r="G757" s="275" t="s">
        <v>236</v>
      </c>
      <c r="H757" s="226"/>
      <c r="I757" s="227"/>
    </row>
    <row r="758" spans="1:9" ht="30" customHeight="1" x14ac:dyDescent="0.2">
      <c r="A758" s="270">
        <v>40917</v>
      </c>
      <c r="B758" s="270" t="s">
        <v>1221</v>
      </c>
      <c r="C758" s="227" t="s">
        <v>1600</v>
      </c>
      <c r="D758" s="227"/>
      <c r="E758" s="228"/>
      <c r="F758" s="279">
        <v>1.2048192771084338E-3</v>
      </c>
      <c r="G758" s="275" t="s">
        <v>236</v>
      </c>
      <c r="H758" s="226"/>
      <c r="I758" s="227"/>
    </row>
    <row r="759" spans="1:9" ht="30" customHeight="1" x14ac:dyDescent="0.2">
      <c r="A759" s="270">
        <v>40917</v>
      </c>
      <c r="B759" s="270" t="s">
        <v>237</v>
      </c>
      <c r="C759" s="227" t="s">
        <v>1601</v>
      </c>
      <c r="D759" s="227"/>
      <c r="E759" s="228"/>
      <c r="F759" s="226"/>
      <c r="G759" s="227"/>
      <c r="H759" s="280">
        <v>500</v>
      </c>
      <c r="I759" s="281" t="s">
        <v>1602</v>
      </c>
    </row>
    <row r="760" spans="1:9" ht="30" customHeight="1" x14ac:dyDescent="0.2">
      <c r="A760" s="270">
        <v>40917</v>
      </c>
      <c r="B760" s="270" t="s">
        <v>291</v>
      </c>
      <c r="C760" s="227" t="s">
        <v>1603</v>
      </c>
      <c r="D760" s="227"/>
      <c r="E760" s="228"/>
      <c r="F760" s="226"/>
      <c r="G760" s="227"/>
      <c r="H760" s="274">
        <v>100</v>
      </c>
      <c r="I760" s="281" t="s">
        <v>1602</v>
      </c>
    </row>
    <row r="761" spans="1:9" ht="30" customHeight="1" x14ac:dyDescent="0.2">
      <c r="A761" s="270">
        <v>40917</v>
      </c>
      <c r="B761" s="270" t="s">
        <v>293</v>
      </c>
      <c r="C761" s="227" t="s">
        <v>1604</v>
      </c>
      <c r="D761" s="227"/>
      <c r="E761" s="228"/>
      <c r="F761" s="226"/>
      <c r="G761" s="227"/>
      <c r="H761" s="274">
        <v>10</v>
      </c>
      <c r="I761" s="281" t="s">
        <v>1602</v>
      </c>
    </row>
    <row r="762" spans="1:9" ht="30" customHeight="1" x14ac:dyDescent="0.2">
      <c r="A762" s="270">
        <v>40917</v>
      </c>
      <c r="B762" s="270" t="s">
        <v>303</v>
      </c>
      <c r="C762" s="227" t="s">
        <v>1605</v>
      </c>
      <c r="D762" s="227"/>
      <c r="E762" s="228"/>
      <c r="F762" s="226"/>
      <c r="G762" s="227"/>
      <c r="H762" s="274">
        <v>0.2</v>
      </c>
      <c r="I762" s="281" t="s">
        <v>1602</v>
      </c>
    </row>
    <row r="763" spans="1:9" ht="30" customHeight="1" x14ac:dyDescent="0.2">
      <c r="A763" s="270">
        <v>40917</v>
      </c>
      <c r="B763" s="270" t="s">
        <v>1606</v>
      </c>
      <c r="C763" s="227" t="s">
        <v>1607</v>
      </c>
      <c r="D763" s="227"/>
      <c r="E763" s="228"/>
      <c r="F763" s="226"/>
      <c r="G763" s="227"/>
      <c r="H763" s="274">
        <v>0.2</v>
      </c>
      <c r="I763" s="281" t="s">
        <v>1602</v>
      </c>
    </row>
    <row r="764" spans="1:9" ht="30" customHeight="1" x14ac:dyDescent="0.2">
      <c r="A764" s="270">
        <v>40917</v>
      </c>
      <c r="B764" s="270" t="s">
        <v>306</v>
      </c>
      <c r="C764" s="227" t="s">
        <v>1608</v>
      </c>
      <c r="D764" s="227"/>
      <c r="E764" s="228"/>
      <c r="F764" s="226"/>
      <c r="G764" s="227"/>
      <c r="H764" s="274">
        <v>0.2</v>
      </c>
      <c r="I764" s="281" t="s">
        <v>1602</v>
      </c>
    </row>
    <row r="765" spans="1:9" ht="30" customHeight="1" x14ac:dyDescent="0.2">
      <c r="A765" s="270">
        <v>40917</v>
      </c>
      <c r="B765" s="270" t="s">
        <v>1609</v>
      </c>
      <c r="C765" s="227" t="s">
        <v>1610</v>
      </c>
      <c r="D765" s="227"/>
      <c r="E765" s="228"/>
      <c r="F765" s="226"/>
      <c r="G765" s="227"/>
      <c r="H765" s="274">
        <v>5</v>
      </c>
      <c r="I765" s="281" t="s">
        <v>1602</v>
      </c>
    </row>
    <row r="766" spans="1:9" ht="30" customHeight="1" x14ac:dyDescent="0.2">
      <c r="A766" s="270">
        <v>40917</v>
      </c>
      <c r="B766" s="270" t="s">
        <v>1611</v>
      </c>
      <c r="C766" s="227" t="s">
        <v>1612</v>
      </c>
      <c r="D766" s="227"/>
      <c r="E766" s="228"/>
      <c r="F766" s="226"/>
      <c r="G766" s="227"/>
      <c r="H766" s="274">
        <v>5</v>
      </c>
      <c r="I766" s="281" t="s">
        <v>1602</v>
      </c>
    </row>
    <row r="767" spans="1:9" ht="30" customHeight="1" x14ac:dyDescent="0.2">
      <c r="A767" s="270">
        <v>40917</v>
      </c>
      <c r="B767" s="270" t="s">
        <v>931</v>
      </c>
      <c r="C767" s="227" t="s">
        <v>1613</v>
      </c>
      <c r="D767" s="227"/>
      <c r="E767" s="228"/>
      <c r="F767" s="226"/>
      <c r="G767" s="227"/>
      <c r="H767" s="280">
        <v>2</v>
      </c>
      <c r="I767" s="281" t="s">
        <v>1602</v>
      </c>
    </row>
    <row r="768" spans="1:9" ht="30" customHeight="1" x14ac:dyDescent="0.2">
      <c r="A768" s="270">
        <v>40917</v>
      </c>
      <c r="B768" s="270" t="s">
        <v>1614</v>
      </c>
      <c r="C768" s="227" t="s">
        <v>1615</v>
      </c>
      <c r="D768" s="227"/>
      <c r="E768" s="228"/>
      <c r="F768" s="226"/>
      <c r="G768" s="227"/>
      <c r="H768" s="274">
        <v>40</v>
      </c>
      <c r="I768" s="275" t="s">
        <v>1602</v>
      </c>
    </row>
    <row r="769" spans="1:9" ht="30" customHeight="1" x14ac:dyDescent="0.2">
      <c r="A769" s="270">
        <v>40917</v>
      </c>
      <c r="B769" s="270" t="s">
        <v>1616</v>
      </c>
      <c r="C769" s="227" t="s">
        <v>1617</v>
      </c>
      <c r="D769" s="227"/>
      <c r="E769" s="228"/>
      <c r="F769" s="226"/>
      <c r="G769" s="227"/>
      <c r="H769" s="278">
        <v>1</v>
      </c>
      <c r="I769" s="275" t="s">
        <v>1602</v>
      </c>
    </row>
    <row r="770" spans="1:9" ht="30" customHeight="1" x14ac:dyDescent="0.2">
      <c r="A770" s="270">
        <v>40917</v>
      </c>
      <c r="B770" s="270" t="s">
        <v>382</v>
      </c>
      <c r="C770" s="227" t="s">
        <v>1618</v>
      </c>
      <c r="D770" s="227"/>
      <c r="E770" s="228"/>
      <c r="F770" s="226"/>
      <c r="G770" s="227"/>
      <c r="H770" s="274">
        <v>20</v>
      </c>
      <c r="I770" s="281" t="s">
        <v>1602</v>
      </c>
    </row>
    <row r="771" spans="1:9" ht="30" customHeight="1" x14ac:dyDescent="0.2">
      <c r="A771" s="270">
        <v>40917</v>
      </c>
      <c r="B771" s="270" t="s">
        <v>382</v>
      </c>
      <c r="C771" s="227" t="s">
        <v>1618</v>
      </c>
      <c r="D771" s="227"/>
      <c r="E771" s="228"/>
      <c r="F771" s="226"/>
      <c r="G771" s="227"/>
      <c r="H771" s="274">
        <v>20</v>
      </c>
      <c r="I771" s="275" t="s">
        <v>1602</v>
      </c>
    </row>
    <row r="772" spans="1:9" ht="30" customHeight="1" x14ac:dyDescent="0.2">
      <c r="A772" s="270">
        <v>40917</v>
      </c>
      <c r="B772" s="282" t="s">
        <v>386</v>
      </c>
      <c r="C772" s="227" t="s">
        <v>1619</v>
      </c>
      <c r="D772" s="227"/>
      <c r="E772" s="228"/>
      <c r="F772" s="226"/>
      <c r="G772" s="227"/>
      <c r="H772" s="274">
        <v>7</v>
      </c>
      <c r="I772" s="281" t="s">
        <v>1602</v>
      </c>
    </row>
    <row r="773" spans="1:9" ht="30" customHeight="1" x14ac:dyDescent="0.2">
      <c r="A773" s="270">
        <v>40917</v>
      </c>
      <c r="B773" s="282" t="s">
        <v>386</v>
      </c>
      <c r="C773" s="227" t="s">
        <v>1619</v>
      </c>
      <c r="D773" s="227"/>
      <c r="E773" s="228"/>
      <c r="F773" s="226"/>
      <c r="G773" s="227"/>
      <c r="H773" s="274">
        <v>0.7</v>
      </c>
      <c r="I773" s="275" t="s">
        <v>1602</v>
      </c>
    </row>
    <row r="774" spans="1:9" ht="30" customHeight="1" x14ac:dyDescent="0.2">
      <c r="A774" s="270">
        <v>40917</v>
      </c>
      <c r="B774" s="270" t="s">
        <v>138</v>
      </c>
      <c r="C774" s="227" t="s">
        <v>1620</v>
      </c>
      <c r="D774" s="227"/>
      <c r="E774" s="228"/>
      <c r="F774" s="226"/>
      <c r="G774" s="227"/>
      <c r="H774" s="274">
        <v>700</v>
      </c>
      <c r="I774" s="281" t="s">
        <v>1602</v>
      </c>
    </row>
    <row r="775" spans="1:9" ht="30" customHeight="1" x14ac:dyDescent="0.2">
      <c r="A775" s="270">
        <v>40917</v>
      </c>
      <c r="B775" s="270" t="s">
        <v>463</v>
      </c>
      <c r="C775" s="227" t="s">
        <v>1621</v>
      </c>
      <c r="D775" s="227"/>
      <c r="E775" s="228"/>
      <c r="F775" s="226"/>
      <c r="G775" s="227"/>
      <c r="H775" s="283">
        <v>0.12820512820512822</v>
      </c>
      <c r="I775" s="275" t="s">
        <v>1602</v>
      </c>
    </row>
    <row r="776" spans="1:9" ht="30" customHeight="1" x14ac:dyDescent="0.2">
      <c r="A776" s="270">
        <v>40917</v>
      </c>
      <c r="B776" s="270" t="s">
        <v>481</v>
      </c>
      <c r="C776" s="227" t="s">
        <v>1622</v>
      </c>
      <c r="D776" s="227"/>
      <c r="E776" s="228"/>
      <c r="F776" s="226"/>
      <c r="G776" s="227"/>
      <c r="H776" s="274">
        <v>70</v>
      </c>
      <c r="I776" s="281" t="s">
        <v>1602</v>
      </c>
    </row>
    <row r="777" spans="1:9" ht="30" customHeight="1" x14ac:dyDescent="0.2">
      <c r="A777" s="270">
        <v>40917</v>
      </c>
      <c r="B777" s="270" t="s">
        <v>1623</v>
      </c>
      <c r="C777" s="227" t="s">
        <v>1624</v>
      </c>
      <c r="D777" s="227"/>
      <c r="E777" s="228"/>
      <c r="F777" s="226"/>
      <c r="G777" s="227"/>
      <c r="H777" s="274">
        <v>1000</v>
      </c>
      <c r="I777" s="281" t="s">
        <v>1602</v>
      </c>
    </row>
    <row r="778" spans="1:9" ht="30" customHeight="1" x14ac:dyDescent="0.2">
      <c r="A778" s="270">
        <v>40917</v>
      </c>
      <c r="B778" s="270" t="s">
        <v>1623</v>
      </c>
      <c r="C778" s="227" t="s">
        <v>1625</v>
      </c>
      <c r="D778" s="227"/>
      <c r="E778" s="228"/>
      <c r="F778" s="226"/>
      <c r="G778" s="227"/>
      <c r="H778" s="274">
        <v>100</v>
      </c>
      <c r="I778" s="275" t="s">
        <v>1602</v>
      </c>
    </row>
    <row r="779" spans="1:9" ht="30" customHeight="1" x14ac:dyDescent="0.2">
      <c r="A779" s="270">
        <v>40917</v>
      </c>
      <c r="B779" s="270" t="s">
        <v>1559</v>
      </c>
      <c r="C779" s="227" t="s">
        <v>1626</v>
      </c>
      <c r="D779" s="227"/>
      <c r="E779" s="228"/>
      <c r="F779" s="226"/>
      <c r="G779" s="227"/>
      <c r="H779" s="274">
        <v>3000</v>
      </c>
      <c r="I779" s="281" t="s">
        <v>1602</v>
      </c>
    </row>
    <row r="780" spans="1:9" ht="30" customHeight="1" x14ac:dyDescent="0.2">
      <c r="A780" s="270">
        <v>40917</v>
      </c>
      <c r="B780" s="270" t="s">
        <v>1627</v>
      </c>
      <c r="C780" s="227" t="s">
        <v>1628</v>
      </c>
      <c r="D780" s="227"/>
      <c r="E780" s="228"/>
      <c r="F780" s="226"/>
      <c r="G780" s="227"/>
      <c r="H780" s="274">
        <v>2000</v>
      </c>
      <c r="I780" s="281" t="s">
        <v>1602</v>
      </c>
    </row>
    <row r="781" spans="1:9" ht="30" customHeight="1" x14ac:dyDescent="0.2">
      <c r="A781" s="270">
        <v>40917</v>
      </c>
      <c r="B781" s="270" t="s">
        <v>1627</v>
      </c>
      <c r="C781" s="227" t="s">
        <v>1629</v>
      </c>
      <c r="D781" s="227"/>
      <c r="E781" s="228"/>
      <c r="F781" s="226"/>
      <c r="G781" s="227"/>
      <c r="H781" s="274">
        <v>200</v>
      </c>
      <c r="I781" s="275" t="s">
        <v>1602</v>
      </c>
    </row>
    <row r="782" spans="1:9" ht="30" customHeight="1" x14ac:dyDescent="0.2">
      <c r="A782" s="270">
        <v>40917</v>
      </c>
      <c r="B782" s="270" t="s">
        <v>1630</v>
      </c>
      <c r="C782" s="227" t="s">
        <v>1631</v>
      </c>
      <c r="D782" s="227"/>
      <c r="E782" s="228"/>
      <c r="F782" s="279">
        <v>2.3809523809523812E-3</v>
      </c>
      <c r="G782" s="275" t="s">
        <v>236</v>
      </c>
      <c r="H782" s="279">
        <v>3.8461538461538468E-3</v>
      </c>
      <c r="I782" s="275" t="s">
        <v>1602</v>
      </c>
    </row>
    <row r="783" spans="1:9" ht="30" customHeight="1" x14ac:dyDescent="0.2">
      <c r="A783" s="270">
        <v>40917</v>
      </c>
      <c r="B783" s="270" t="s">
        <v>582</v>
      </c>
      <c r="C783" s="227" t="s">
        <v>1632</v>
      </c>
      <c r="D783" s="227"/>
      <c r="E783" s="228"/>
      <c r="F783" s="226"/>
      <c r="G783" s="227"/>
      <c r="H783" s="274">
        <v>2000</v>
      </c>
      <c r="I783" s="281" t="s">
        <v>1602</v>
      </c>
    </row>
    <row r="784" spans="1:9" ht="30" customHeight="1" x14ac:dyDescent="0.2">
      <c r="A784" s="270">
        <v>40917</v>
      </c>
      <c r="B784" s="270" t="s">
        <v>582</v>
      </c>
      <c r="C784" s="227" t="s">
        <v>1632</v>
      </c>
      <c r="D784" s="227"/>
      <c r="E784" s="228"/>
      <c r="F784" s="226"/>
      <c r="G784" s="227"/>
      <c r="H784" s="274">
        <v>200</v>
      </c>
      <c r="I784" s="275" t="s">
        <v>1602</v>
      </c>
    </row>
    <row r="785" spans="1:9" ht="30" customHeight="1" x14ac:dyDescent="0.2">
      <c r="A785" s="270">
        <v>40917</v>
      </c>
      <c r="B785" s="270" t="s">
        <v>500</v>
      </c>
      <c r="C785" s="227" t="s">
        <v>1633</v>
      </c>
      <c r="D785" s="227"/>
      <c r="E785" s="228"/>
      <c r="F785" s="226"/>
      <c r="G785" s="227"/>
      <c r="H785" s="274">
        <v>20</v>
      </c>
      <c r="I785" s="281" t="s">
        <v>1602</v>
      </c>
    </row>
    <row r="786" spans="1:9" ht="30" customHeight="1" x14ac:dyDescent="0.2">
      <c r="A786" s="270">
        <v>40917</v>
      </c>
      <c r="B786" s="270" t="s">
        <v>601</v>
      </c>
      <c r="C786" s="227" t="s">
        <v>1634</v>
      </c>
      <c r="D786" s="227"/>
      <c r="E786" s="228"/>
      <c r="F786" s="274">
        <v>7</v>
      </c>
      <c r="G786" s="275" t="s">
        <v>236</v>
      </c>
      <c r="H786" s="274">
        <v>0.2</v>
      </c>
      <c r="I786" s="275" t="s">
        <v>1602</v>
      </c>
    </row>
    <row r="787" spans="1:9" ht="30" customHeight="1" x14ac:dyDescent="0.2">
      <c r="A787" s="270">
        <v>40917</v>
      </c>
      <c r="B787" s="270" t="s">
        <v>608</v>
      </c>
      <c r="C787" s="227" t="s">
        <v>1635</v>
      </c>
      <c r="D787" s="227"/>
      <c r="E787" s="228"/>
      <c r="F787" s="226"/>
      <c r="G787" s="227"/>
      <c r="H787" s="280">
        <v>200</v>
      </c>
      <c r="I787" s="281" t="s">
        <v>1602</v>
      </c>
    </row>
    <row r="788" spans="1:9" ht="30" customHeight="1" x14ac:dyDescent="0.2">
      <c r="A788" s="270">
        <v>40917</v>
      </c>
      <c r="B788" s="270" t="s">
        <v>608</v>
      </c>
      <c r="C788" s="227" t="s">
        <v>1635</v>
      </c>
      <c r="D788" s="227"/>
      <c r="E788" s="228"/>
      <c r="F788" s="274">
        <v>0.1</v>
      </c>
      <c r="G788" s="275" t="s">
        <v>236</v>
      </c>
      <c r="H788" s="274">
        <v>20</v>
      </c>
      <c r="I788" s="275" t="s">
        <v>1602</v>
      </c>
    </row>
    <row r="789" spans="1:9" ht="30" customHeight="1" x14ac:dyDescent="0.2">
      <c r="A789" s="270">
        <v>40917</v>
      </c>
      <c r="B789" s="270" t="s">
        <v>625</v>
      </c>
      <c r="C789" s="227" t="s">
        <v>1636</v>
      </c>
      <c r="D789" s="227"/>
      <c r="E789" s="228"/>
      <c r="F789" s="226"/>
      <c r="G789" s="227"/>
      <c r="H789" s="274">
        <v>30</v>
      </c>
      <c r="I789" s="281" t="s">
        <v>1602</v>
      </c>
    </row>
    <row r="790" spans="1:9" ht="30" customHeight="1" x14ac:dyDescent="0.2">
      <c r="A790" s="270">
        <v>40917</v>
      </c>
      <c r="B790" s="270" t="s">
        <v>654</v>
      </c>
      <c r="C790" s="227" t="s">
        <v>1637</v>
      </c>
      <c r="D790" s="227"/>
      <c r="E790" s="228"/>
      <c r="F790" s="226"/>
      <c r="G790" s="227"/>
      <c r="H790" s="274">
        <v>10</v>
      </c>
      <c r="I790" s="281" t="s">
        <v>1602</v>
      </c>
    </row>
    <row r="791" spans="1:9" ht="30" customHeight="1" x14ac:dyDescent="0.2">
      <c r="A791" s="270">
        <v>40917</v>
      </c>
      <c r="B791" s="270" t="s">
        <v>154</v>
      </c>
      <c r="C791" s="227" t="s">
        <v>1638</v>
      </c>
      <c r="D791" s="227"/>
      <c r="E791" s="228"/>
      <c r="F791" s="226"/>
      <c r="G791" s="227"/>
      <c r="H791" s="274">
        <v>10000</v>
      </c>
      <c r="I791" s="281" t="s">
        <v>1602</v>
      </c>
    </row>
    <row r="792" spans="1:9" ht="30" customHeight="1" x14ac:dyDescent="0.2">
      <c r="A792" s="270">
        <v>40917</v>
      </c>
      <c r="B792" s="270" t="s">
        <v>690</v>
      </c>
      <c r="C792" s="227" t="s">
        <v>1639</v>
      </c>
      <c r="D792" s="227"/>
      <c r="E792" s="228"/>
      <c r="F792" s="226"/>
      <c r="G792" s="227"/>
      <c r="H792" s="280">
        <v>5000</v>
      </c>
      <c r="I792" s="281" t="s">
        <v>1602</v>
      </c>
    </row>
    <row r="793" spans="1:9" ht="30" customHeight="1" x14ac:dyDescent="0.2">
      <c r="A793" s="270">
        <v>40917</v>
      </c>
      <c r="B793" s="270" t="s">
        <v>690</v>
      </c>
      <c r="C793" s="227" t="s">
        <v>1640</v>
      </c>
      <c r="D793" s="227"/>
      <c r="E793" s="228"/>
      <c r="F793" s="226"/>
      <c r="G793" s="227"/>
      <c r="H793" s="274">
        <v>500</v>
      </c>
      <c r="I793" s="275" t="s">
        <v>1602</v>
      </c>
    </row>
    <row r="794" spans="1:9" ht="30" customHeight="1" x14ac:dyDescent="0.2">
      <c r="A794" s="270">
        <v>40917</v>
      </c>
      <c r="B794" s="270" t="s">
        <v>1641</v>
      </c>
      <c r="C794" s="227" t="s">
        <v>1642</v>
      </c>
      <c r="D794" s="227"/>
      <c r="E794" s="228"/>
      <c r="F794" s="226"/>
      <c r="G794" s="227"/>
      <c r="H794" s="280">
        <v>500</v>
      </c>
      <c r="I794" s="281" t="s">
        <v>1602</v>
      </c>
    </row>
    <row r="795" spans="1:9" ht="30" customHeight="1" x14ac:dyDescent="0.2">
      <c r="A795" s="270">
        <v>40917</v>
      </c>
      <c r="B795" s="270" t="s">
        <v>1641</v>
      </c>
      <c r="C795" s="227" t="s">
        <v>1642</v>
      </c>
      <c r="D795" s="227"/>
      <c r="E795" s="228"/>
      <c r="F795" s="226"/>
      <c r="G795" s="227"/>
      <c r="H795" s="274">
        <v>50</v>
      </c>
      <c r="I795" s="275" t="s">
        <v>1602</v>
      </c>
    </row>
    <row r="796" spans="1:9" ht="30" customHeight="1" x14ac:dyDescent="0.2">
      <c r="A796" s="270">
        <v>40917</v>
      </c>
      <c r="B796" s="270" t="s">
        <v>1643</v>
      </c>
      <c r="C796" s="227" t="s">
        <v>1644</v>
      </c>
      <c r="D796" s="227"/>
      <c r="E796" s="228"/>
      <c r="F796" s="226"/>
      <c r="G796" s="227"/>
      <c r="H796" s="280">
        <v>10</v>
      </c>
      <c r="I796" s="281" t="s">
        <v>1602</v>
      </c>
    </row>
    <row r="797" spans="1:9" ht="30" customHeight="1" x14ac:dyDescent="0.2">
      <c r="A797" s="270">
        <v>40917</v>
      </c>
      <c r="B797" s="270" t="s">
        <v>1643</v>
      </c>
      <c r="C797" s="227" t="s">
        <v>1644</v>
      </c>
      <c r="D797" s="227"/>
      <c r="E797" s="228"/>
      <c r="F797" s="226"/>
      <c r="G797" s="227"/>
      <c r="H797" s="274">
        <v>1</v>
      </c>
      <c r="I797" s="275" t="s">
        <v>1602</v>
      </c>
    </row>
    <row r="798" spans="1:9" ht="30" customHeight="1" x14ac:dyDescent="0.2">
      <c r="A798" s="270">
        <v>40917</v>
      </c>
      <c r="B798" s="270" t="s">
        <v>736</v>
      </c>
      <c r="C798" s="227" t="s">
        <v>1645</v>
      </c>
      <c r="D798" s="227"/>
      <c r="E798" s="228"/>
      <c r="F798" s="226"/>
      <c r="G798" s="227"/>
      <c r="H798" s="274">
        <v>0.7</v>
      </c>
      <c r="I798" s="281" t="s">
        <v>1602</v>
      </c>
    </row>
    <row r="799" spans="1:9" ht="30" customHeight="1" x14ac:dyDescent="0.2">
      <c r="A799" s="270">
        <v>40917</v>
      </c>
      <c r="B799" s="270" t="s">
        <v>156</v>
      </c>
      <c r="C799" s="227" t="s">
        <v>1646</v>
      </c>
      <c r="D799" s="227"/>
      <c r="E799" s="228"/>
      <c r="F799" s="226"/>
      <c r="G799" s="227"/>
      <c r="H799" s="274">
        <v>0.3</v>
      </c>
      <c r="I799" s="281" t="s">
        <v>1602</v>
      </c>
    </row>
    <row r="800" spans="1:9" ht="30" customHeight="1" x14ac:dyDescent="0.2">
      <c r="A800" s="270">
        <v>40917</v>
      </c>
      <c r="B800" s="270" t="s">
        <v>1647</v>
      </c>
      <c r="C800" s="227" t="s">
        <v>1648</v>
      </c>
      <c r="D800" s="227"/>
      <c r="E800" s="228"/>
      <c r="F800" s="226"/>
      <c r="G800" s="227"/>
      <c r="H800" s="274">
        <v>0.3</v>
      </c>
      <c r="I800" s="281" t="s">
        <v>1602</v>
      </c>
    </row>
    <row r="801" spans="1:9" ht="30" customHeight="1" x14ac:dyDescent="0.2">
      <c r="A801" s="270">
        <v>40917</v>
      </c>
      <c r="B801" s="270" t="s">
        <v>815</v>
      </c>
      <c r="C801" s="227" t="s">
        <v>1649</v>
      </c>
      <c r="D801" s="227"/>
      <c r="E801" s="228"/>
      <c r="F801" s="226"/>
      <c r="G801" s="227"/>
      <c r="H801" s="274">
        <v>7</v>
      </c>
      <c r="I801" s="281" t="s">
        <v>1602</v>
      </c>
    </row>
    <row r="802" spans="1:9" ht="30" customHeight="1" x14ac:dyDescent="0.2">
      <c r="A802" s="270">
        <v>40917</v>
      </c>
      <c r="B802" s="270" t="s">
        <v>815</v>
      </c>
      <c r="C802" s="227" t="s">
        <v>1650</v>
      </c>
      <c r="D802" s="227"/>
      <c r="E802" s="228"/>
      <c r="F802" s="226"/>
      <c r="G802" s="227"/>
      <c r="H802" s="274">
        <v>0.7</v>
      </c>
      <c r="I802" s="275" t="s">
        <v>1602</v>
      </c>
    </row>
    <row r="803" spans="1:9" ht="30" customHeight="1" x14ac:dyDescent="0.2">
      <c r="A803" s="270">
        <v>40917</v>
      </c>
      <c r="B803" s="270" t="s">
        <v>824</v>
      </c>
      <c r="C803" s="227" t="s">
        <v>1651</v>
      </c>
      <c r="D803" s="227"/>
      <c r="E803" s="228"/>
      <c r="F803" s="226"/>
      <c r="G803" s="227"/>
      <c r="H803" s="284">
        <v>5.5555555555555562</v>
      </c>
      <c r="I803" s="275" t="s">
        <v>1602</v>
      </c>
    </row>
    <row r="804" spans="1:9" ht="30" customHeight="1" x14ac:dyDescent="0.2">
      <c r="A804" s="270">
        <v>40917</v>
      </c>
      <c r="B804" s="270" t="s">
        <v>1652</v>
      </c>
      <c r="C804" s="227" t="s">
        <v>1653</v>
      </c>
      <c r="D804" s="227"/>
      <c r="E804" s="228"/>
      <c r="F804" s="226"/>
      <c r="G804" s="227"/>
      <c r="H804" s="274">
        <v>3000</v>
      </c>
      <c r="I804" s="281" t="s">
        <v>1602</v>
      </c>
    </row>
    <row r="805" spans="1:9" ht="30" customHeight="1" x14ac:dyDescent="0.2">
      <c r="A805" s="270">
        <v>40917</v>
      </c>
      <c r="B805" s="270" t="s">
        <v>1652</v>
      </c>
      <c r="C805" s="227" t="s">
        <v>1653</v>
      </c>
      <c r="D805" s="227"/>
      <c r="E805" s="228"/>
      <c r="F805" s="226"/>
      <c r="G805" s="227"/>
      <c r="H805" s="274">
        <v>3000</v>
      </c>
      <c r="I805" s="275" t="s">
        <v>1602</v>
      </c>
    </row>
    <row r="806" spans="1:9" ht="30" customHeight="1" x14ac:dyDescent="0.2">
      <c r="A806" s="270">
        <v>40917</v>
      </c>
      <c r="B806" s="270" t="s">
        <v>829</v>
      </c>
      <c r="C806" s="227" t="s">
        <v>1654</v>
      </c>
      <c r="D806" s="227"/>
      <c r="E806" s="228"/>
      <c r="F806" s="226"/>
      <c r="G806" s="227"/>
      <c r="H806" s="274">
        <v>1000</v>
      </c>
      <c r="I806" s="281" t="s">
        <v>1602</v>
      </c>
    </row>
    <row r="807" spans="1:9" ht="30" customHeight="1" x14ac:dyDescent="0.2">
      <c r="A807" s="270">
        <v>40917</v>
      </c>
      <c r="B807" s="270" t="s">
        <v>833</v>
      </c>
      <c r="C807" s="227" t="s">
        <v>1655</v>
      </c>
      <c r="D807" s="227"/>
      <c r="E807" s="228"/>
      <c r="F807" s="226"/>
      <c r="G807" s="227"/>
      <c r="H807" s="274">
        <v>800</v>
      </c>
      <c r="I807" s="281" t="s">
        <v>1602</v>
      </c>
    </row>
    <row r="808" spans="1:9" ht="30" customHeight="1" x14ac:dyDescent="0.2">
      <c r="A808" s="270">
        <v>40917</v>
      </c>
      <c r="B808" s="270" t="s">
        <v>851</v>
      </c>
      <c r="C808" s="227" t="s">
        <v>1656</v>
      </c>
      <c r="D808" s="227"/>
      <c r="E808" s="228"/>
      <c r="F808" s="226"/>
      <c r="G808" s="227"/>
      <c r="H808" s="274">
        <v>3000</v>
      </c>
      <c r="I808" s="281" t="s">
        <v>1602</v>
      </c>
    </row>
    <row r="809" spans="1:9" ht="30" customHeight="1" x14ac:dyDescent="0.2">
      <c r="A809" s="270">
        <v>40917</v>
      </c>
      <c r="B809" s="270" t="s">
        <v>851</v>
      </c>
      <c r="C809" s="227" t="s">
        <v>1656</v>
      </c>
      <c r="D809" s="227"/>
      <c r="E809" s="228"/>
      <c r="F809" s="274">
        <v>600</v>
      </c>
      <c r="G809" s="275" t="s">
        <v>226</v>
      </c>
      <c r="H809" s="274">
        <v>400</v>
      </c>
      <c r="I809" s="275" t="s">
        <v>224</v>
      </c>
    </row>
    <row r="810" spans="1:9" ht="30" customHeight="1" x14ac:dyDescent="0.2">
      <c r="A810" s="270">
        <v>40917</v>
      </c>
      <c r="B810" s="270" t="s">
        <v>853</v>
      </c>
      <c r="C810" s="227" t="s">
        <v>1657</v>
      </c>
      <c r="D810" s="227"/>
      <c r="E810" s="228"/>
      <c r="F810" s="226"/>
      <c r="G810" s="227"/>
      <c r="H810" s="274">
        <v>0.02</v>
      </c>
      <c r="I810" s="281" t="s">
        <v>1602</v>
      </c>
    </row>
    <row r="811" spans="1:9" ht="30" customHeight="1" x14ac:dyDescent="0.2">
      <c r="A811" s="270">
        <v>40917</v>
      </c>
      <c r="B811" s="270" t="s">
        <v>234</v>
      </c>
      <c r="C811" s="227" t="s">
        <v>1658</v>
      </c>
      <c r="D811" s="227"/>
      <c r="E811" s="228"/>
      <c r="F811" s="226"/>
      <c r="G811" s="227"/>
      <c r="H811" s="274">
        <v>10</v>
      </c>
      <c r="I811" s="275" t="s">
        <v>1602</v>
      </c>
    </row>
    <row r="812" spans="1:9" ht="30" customHeight="1" x14ac:dyDescent="0.2">
      <c r="A812" s="270">
        <v>40917</v>
      </c>
      <c r="B812" s="270" t="s">
        <v>937</v>
      </c>
      <c r="C812" s="227" t="s">
        <v>1659</v>
      </c>
      <c r="D812" s="227"/>
      <c r="E812" s="228"/>
      <c r="F812" s="226"/>
      <c r="G812" s="227"/>
      <c r="H812" s="274">
        <v>20</v>
      </c>
      <c r="I812" s="281" t="s">
        <v>1602</v>
      </c>
    </row>
    <row r="813" spans="1:9" ht="30" customHeight="1" x14ac:dyDescent="0.2">
      <c r="A813" s="270">
        <v>40917</v>
      </c>
      <c r="B813" s="270" t="s">
        <v>952</v>
      </c>
      <c r="C813" s="227" t="s">
        <v>1660</v>
      </c>
      <c r="D813" s="227"/>
      <c r="E813" s="228"/>
      <c r="F813" s="226"/>
      <c r="G813" s="227"/>
      <c r="H813" s="274">
        <v>20</v>
      </c>
      <c r="I813" s="281" t="s">
        <v>1602</v>
      </c>
    </row>
    <row r="814" spans="1:9" ht="30" customHeight="1" x14ac:dyDescent="0.2">
      <c r="A814" s="270">
        <v>40917</v>
      </c>
      <c r="B814" s="270" t="s">
        <v>952</v>
      </c>
      <c r="C814" s="227" t="s">
        <v>1660</v>
      </c>
      <c r="D814" s="227"/>
      <c r="E814" s="228"/>
      <c r="F814" s="226"/>
      <c r="G814" s="227"/>
      <c r="H814" s="276">
        <v>3.7037037037037038E-3</v>
      </c>
      <c r="I814" s="275" t="s">
        <v>1602</v>
      </c>
    </row>
    <row r="815" spans="1:9" ht="30" customHeight="1" x14ac:dyDescent="0.2">
      <c r="A815" s="270">
        <v>40917</v>
      </c>
      <c r="B815" s="270" t="s">
        <v>1049</v>
      </c>
      <c r="C815" s="227" t="s">
        <v>1661</v>
      </c>
      <c r="D815" s="227"/>
      <c r="E815" s="228"/>
      <c r="F815" s="226"/>
      <c r="G815" s="227"/>
      <c r="H815" s="274">
        <v>120</v>
      </c>
      <c r="I815" s="281" t="s">
        <v>1602</v>
      </c>
    </row>
    <row r="816" spans="1:9" ht="30" customHeight="1" x14ac:dyDescent="0.2">
      <c r="A816" s="270">
        <v>40917</v>
      </c>
      <c r="B816" s="270" t="s">
        <v>161</v>
      </c>
      <c r="C816" s="227" t="s">
        <v>1662</v>
      </c>
      <c r="D816" s="227"/>
      <c r="E816" s="228"/>
      <c r="F816" s="226"/>
      <c r="G816" s="227"/>
      <c r="H816" s="274">
        <v>30</v>
      </c>
      <c r="I816" s="281" t="s">
        <v>1602</v>
      </c>
    </row>
    <row r="817" spans="1:9" ht="30" customHeight="1" x14ac:dyDescent="0.2">
      <c r="A817" s="270">
        <v>40917</v>
      </c>
      <c r="B817" s="270" t="s">
        <v>1107</v>
      </c>
      <c r="C817" s="227" t="s">
        <v>1663</v>
      </c>
      <c r="D817" s="227"/>
      <c r="E817" s="228"/>
      <c r="F817" s="226"/>
      <c r="G817" s="227"/>
      <c r="H817" s="274">
        <v>3000</v>
      </c>
      <c r="I817" s="281" t="s">
        <v>1602</v>
      </c>
    </row>
    <row r="818" spans="1:9" ht="30" customHeight="1" x14ac:dyDescent="0.2">
      <c r="A818" s="270">
        <v>40917</v>
      </c>
      <c r="B818" s="270" t="s">
        <v>1664</v>
      </c>
      <c r="C818" s="227" t="s">
        <v>1665</v>
      </c>
      <c r="D818" s="227"/>
      <c r="E818" s="228"/>
      <c r="F818" s="226"/>
      <c r="G818" s="227"/>
      <c r="H818" s="274">
        <v>30000</v>
      </c>
      <c r="I818" s="281" t="s">
        <v>1602</v>
      </c>
    </row>
    <row r="819" spans="1:9" ht="30" customHeight="1" x14ac:dyDescent="0.2">
      <c r="A819" s="270">
        <v>40917</v>
      </c>
      <c r="B819" s="270" t="s">
        <v>1664</v>
      </c>
      <c r="C819" s="227" t="s">
        <v>1666</v>
      </c>
      <c r="D819" s="227"/>
      <c r="E819" s="228"/>
      <c r="F819" s="226"/>
      <c r="G819" s="227"/>
      <c r="H819" s="274">
        <v>30000</v>
      </c>
      <c r="I819" s="275" t="s">
        <v>1602</v>
      </c>
    </row>
    <row r="820" spans="1:9" ht="30" customHeight="1" x14ac:dyDescent="0.2">
      <c r="A820" s="270">
        <v>40917</v>
      </c>
      <c r="B820" s="270" t="s">
        <v>1176</v>
      </c>
      <c r="C820" s="227" t="s">
        <v>1667</v>
      </c>
      <c r="D820" s="227"/>
      <c r="E820" s="228"/>
      <c r="F820" s="226"/>
      <c r="G820" s="227"/>
      <c r="H820" s="274">
        <v>2000</v>
      </c>
      <c r="I820" s="281" t="s">
        <v>1602</v>
      </c>
    </row>
    <row r="821" spans="1:9" ht="30" customHeight="1" x14ac:dyDescent="0.2">
      <c r="A821" s="270">
        <v>40917</v>
      </c>
      <c r="B821" s="270" t="s">
        <v>1176</v>
      </c>
      <c r="C821" s="227" t="s">
        <v>1667</v>
      </c>
      <c r="D821" s="227"/>
      <c r="E821" s="228"/>
      <c r="F821" s="274">
        <v>2</v>
      </c>
      <c r="G821" s="275" t="s">
        <v>236</v>
      </c>
      <c r="H821" s="274">
        <v>200</v>
      </c>
      <c r="I821" s="275" t="s">
        <v>1602</v>
      </c>
    </row>
    <row r="822" spans="1:9" ht="30" customHeight="1" x14ac:dyDescent="0.2">
      <c r="A822" s="270">
        <v>40917</v>
      </c>
      <c r="B822" s="270" t="s">
        <v>1183</v>
      </c>
      <c r="C822" s="227" t="s">
        <v>1668</v>
      </c>
      <c r="D822" s="227"/>
      <c r="E822" s="228"/>
      <c r="F822" s="274">
        <v>2</v>
      </c>
      <c r="G822" s="275" t="s">
        <v>226</v>
      </c>
      <c r="H822" s="274">
        <v>600</v>
      </c>
      <c r="I822" s="275" t="s">
        <v>224</v>
      </c>
    </row>
    <row r="823" spans="1:9" ht="30" customHeight="1" x14ac:dyDescent="0.2">
      <c r="A823" s="270">
        <v>40917</v>
      </c>
      <c r="B823" s="270" t="s">
        <v>1188</v>
      </c>
      <c r="C823" s="227" t="s">
        <v>1669</v>
      </c>
      <c r="D823" s="227"/>
      <c r="E823" s="228"/>
      <c r="F823" s="226"/>
      <c r="G823" s="227"/>
      <c r="H823" s="274">
        <v>7000</v>
      </c>
      <c r="I823" s="281" t="s">
        <v>1602</v>
      </c>
    </row>
    <row r="824" spans="1:9" ht="30" customHeight="1" x14ac:dyDescent="0.2">
      <c r="A824" s="270">
        <v>40917</v>
      </c>
      <c r="B824" s="270" t="s">
        <v>1188</v>
      </c>
      <c r="C824" s="227" t="s">
        <v>1670</v>
      </c>
      <c r="D824" s="227"/>
      <c r="E824" s="228"/>
      <c r="F824" s="226"/>
      <c r="G824" s="227"/>
      <c r="H824" s="274">
        <v>700</v>
      </c>
      <c r="I824" s="275" t="s">
        <v>1602</v>
      </c>
    </row>
    <row r="825" spans="1:9" ht="30" customHeight="1" x14ac:dyDescent="0.2">
      <c r="A825" s="270">
        <v>40917</v>
      </c>
      <c r="B825" s="270" t="s">
        <v>1224</v>
      </c>
      <c r="C825" s="227" t="s">
        <v>1671</v>
      </c>
      <c r="D825" s="227"/>
      <c r="E825" s="228"/>
      <c r="F825" s="226"/>
      <c r="G825" s="227"/>
      <c r="H825" s="274">
        <v>200</v>
      </c>
      <c r="I825" s="281" t="s">
        <v>1602</v>
      </c>
    </row>
    <row r="826" spans="1:9" ht="30" customHeight="1" x14ac:dyDescent="0.2">
      <c r="A826" s="270">
        <v>40917</v>
      </c>
      <c r="B826" s="270" t="s">
        <v>1226</v>
      </c>
      <c r="C826" s="227" t="s">
        <v>1672</v>
      </c>
      <c r="D826" s="227"/>
      <c r="E826" s="228"/>
      <c r="F826" s="226"/>
      <c r="G826" s="227"/>
      <c r="H826" s="277">
        <v>0.28571428571428575</v>
      </c>
      <c r="I826" s="275" t="s">
        <v>1602</v>
      </c>
    </row>
    <row r="827" spans="1:9" ht="30" customHeight="1" x14ac:dyDescent="0.2">
      <c r="A827" s="271">
        <v>40653</v>
      </c>
      <c r="B827" s="271" t="s">
        <v>132</v>
      </c>
      <c r="C827" s="232" t="s">
        <v>1329</v>
      </c>
      <c r="D827" s="232"/>
      <c r="E827" s="232"/>
      <c r="F827" s="247">
        <v>50000</v>
      </c>
      <c r="G827" s="231" t="s">
        <v>1453</v>
      </c>
      <c r="H827" s="230"/>
      <c r="I827" s="231"/>
    </row>
    <row r="828" spans="1:9" ht="30" customHeight="1" x14ac:dyDescent="0.2">
      <c r="A828" s="271">
        <v>40653</v>
      </c>
      <c r="B828" s="271" t="s">
        <v>132</v>
      </c>
      <c r="C828" s="232" t="s">
        <v>1673</v>
      </c>
      <c r="D828" s="232"/>
      <c r="E828" s="232"/>
      <c r="F828" s="247">
        <v>4000</v>
      </c>
      <c r="G828" s="231" t="s">
        <v>1453</v>
      </c>
      <c r="H828" s="230"/>
      <c r="I828" s="231"/>
    </row>
    <row r="829" spans="1:9" ht="30" customHeight="1" x14ac:dyDescent="0.2">
      <c r="A829" s="271">
        <v>40653</v>
      </c>
      <c r="B829" s="271" t="s">
        <v>132</v>
      </c>
      <c r="C829" s="232" t="s">
        <v>1673</v>
      </c>
      <c r="D829" s="232"/>
      <c r="E829" s="232"/>
      <c r="F829" s="247">
        <v>20</v>
      </c>
      <c r="G829" s="231" t="s">
        <v>1453</v>
      </c>
      <c r="H829" s="230"/>
      <c r="I829" s="231"/>
    </row>
    <row r="830" spans="1:9" ht="30" customHeight="1" x14ac:dyDescent="0.2">
      <c r="A830" s="271">
        <v>40653</v>
      </c>
      <c r="B830" s="271" t="s">
        <v>1194</v>
      </c>
      <c r="C830" s="232" t="s">
        <v>1674</v>
      </c>
      <c r="D830" s="232"/>
      <c r="E830" s="232"/>
      <c r="F830" s="247">
        <v>0.3</v>
      </c>
      <c r="G830" s="231" t="s">
        <v>226</v>
      </c>
      <c r="H830" s="230"/>
      <c r="I830" s="231"/>
    </row>
    <row r="831" spans="1:9" ht="30" customHeight="1" x14ac:dyDescent="0.2">
      <c r="A831" s="271">
        <v>40653</v>
      </c>
      <c r="B831" s="271">
        <v>1175</v>
      </c>
      <c r="C831" s="232" t="s">
        <v>1675</v>
      </c>
      <c r="D831" s="232"/>
      <c r="E831" s="232"/>
      <c r="F831" s="247">
        <v>3</v>
      </c>
      <c r="G831" s="231" t="s">
        <v>224</v>
      </c>
      <c r="H831" s="230"/>
      <c r="I831" s="231"/>
    </row>
    <row r="832" spans="1:9" ht="30" customHeight="1" x14ac:dyDescent="0.2">
      <c r="A832" s="271">
        <v>40653</v>
      </c>
      <c r="B832" s="271" t="s">
        <v>966</v>
      </c>
      <c r="C832" s="232" t="s">
        <v>1676</v>
      </c>
      <c r="D832" s="232"/>
      <c r="E832" s="232"/>
      <c r="F832" s="247">
        <v>180</v>
      </c>
      <c r="G832" s="231" t="s">
        <v>224</v>
      </c>
      <c r="H832" s="230"/>
      <c r="I832" s="231"/>
    </row>
    <row r="833" spans="1:9" ht="30" customHeight="1" x14ac:dyDescent="0.2">
      <c r="A833" s="270">
        <v>40514</v>
      </c>
      <c r="B833" s="270" t="s">
        <v>1677</v>
      </c>
      <c r="C833" s="228" t="s">
        <v>1678</v>
      </c>
      <c r="D833" s="228"/>
      <c r="E833" s="228"/>
      <c r="F833" s="229">
        <v>0.17</v>
      </c>
      <c r="G833" s="227" t="s">
        <v>1453</v>
      </c>
      <c r="H833" s="229">
        <v>0.30099999999999999</v>
      </c>
      <c r="I833" s="227" t="s">
        <v>1453</v>
      </c>
    </row>
    <row r="834" spans="1:9" ht="30" customHeight="1" x14ac:dyDescent="0.2">
      <c r="A834" s="270">
        <v>40514</v>
      </c>
      <c r="B834" s="270" t="s">
        <v>148</v>
      </c>
      <c r="C834" s="228" t="s">
        <v>1679</v>
      </c>
      <c r="D834" s="228"/>
      <c r="E834" s="228"/>
      <c r="F834" s="229">
        <v>60</v>
      </c>
      <c r="G834" s="227" t="s">
        <v>1277</v>
      </c>
      <c r="H834" s="226"/>
      <c r="I834" s="227"/>
    </row>
    <row r="835" spans="1:9" ht="30" customHeight="1" x14ac:dyDescent="0.2">
      <c r="A835" s="270">
        <v>40514</v>
      </c>
      <c r="B835" s="270" t="s">
        <v>245</v>
      </c>
      <c r="C835" s="228" t="s">
        <v>246</v>
      </c>
      <c r="D835" s="228"/>
      <c r="E835" s="228"/>
      <c r="F835" s="229">
        <v>6</v>
      </c>
      <c r="G835" s="227" t="s">
        <v>226</v>
      </c>
      <c r="H835" s="226" t="s">
        <v>65</v>
      </c>
      <c r="I835" s="227"/>
    </row>
    <row r="836" spans="1:9" ht="30" customHeight="1" x14ac:dyDescent="0.2">
      <c r="A836" s="270">
        <v>40514</v>
      </c>
      <c r="B836" s="270" t="s">
        <v>245</v>
      </c>
      <c r="C836" s="228" t="s">
        <v>1680</v>
      </c>
      <c r="D836" s="228"/>
      <c r="E836" s="228"/>
      <c r="F836" s="283">
        <v>0.1</v>
      </c>
      <c r="G836" s="227" t="s">
        <v>226</v>
      </c>
      <c r="H836" s="283">
        <v>7.6923076923076936E-3</v>
      </c>
      <c r="I836" s="227" t="s">
        <v>226</v>
      </c>
    </row>
    <row r="837" spans="1:9" ht="30" customHeight="1" x14ac:dyDescent="0.2">
      <c r="A837" s="270">
        <v>40514</v>
      </c>
      <c r="B837" s="270" t="s">
        <v>481</v>
      </c>
      <c r="C837" s="228" t="s">
        <v>1681</v>
      </c>
      <c r="D837" s="228"/>
      <c r="E837" s="228"/>
      <c r="F837" s="229">
        <v>20</v>
      </c>
      <c r="G837" s="227" t="s">
        <v>226</v>
      </c>
      <c r="H837" s="226">
        <v>7</v>
      </c>
      <c r="I837" s="227" t="s">
        <v>1602</v>
      </c>
    </row>
    <row r="838" spans="1:9" ht="30" customHeight="1" x14ac:dyDescent="0.2">
      <c r="A838" s="270">
        <v>40514</v>
      </c>
      <c r="B838" s="270" t="s">
        <v>481</v>
      </c>
      <c r="C838" s="228" t="s">
        <v>482</v>
      </c>
      <c r="D838" s="228"/>
      <c r="E838" s="228"/>
      <c r="F838" s="229">
        <v>3.333333333333334E-2</v>
      </c>
      <c r="G838" s="227" t="s">
        <v>226</v>
      </c>
      <c r="H838" s="226"/>
      <c r="I838" s="227"/>
    </row>
    <row r="839" spans="1:9" ht="30" customHeight="1" x14ac:dyDescent="0.2">
      <c r="A839" s="270">
        <v>40514</v>
      </c>
      <c r="B839" s="270" t="s">
        <v>677</v>
      </c>
      <c r="C839" s="285" t="s">
        <v>1682</v>
      </c>
      <c r="D839" s="285"/>
      <c r="E839" s="228"/>
      <c r="F839" s="226" t="s">
        <v>1683</v>
      </c>
      <c r="G839" s="227" t="s">
        <v>226</v>
      </c>
      <c r="H839" s="226" t="s">
        <v>1684</v>
      </c>
      <c r="I839" s="227" t="s">
        <v>226</v>
      </c>
    </row>
    <row r="840" spans="1:9" ht="30" customHeight="1" x14ac:dyDescent="0.2">
      <c r="A840" s="270">
        <v>40514</v>
      </c>
      <c r="B840" s="270" t="s">
        <v>736</v>
      </c>
      <c r="C840" s="228" t="s">
        <v>1685</v>
      </c>
      <c r="D840" s="228"/>
      <c r="E840" s="228"/>
      <c r="F840" s="229">
        <v>0.2</v>
      </c>
      <c r="G840" s="227" t="s">
        <v>226</v>
      </c>
      <c r="H840" s="226"/>
      <c r="I840" s="227"/>
    </row>
    <row r="841" spans="1:9" ht="30" customHeight="1" x14ac:dyDescent="0.2">
      <c r="A841" s="270">
        <v>40514</v>
      </c>
      <c r="B841" s="270" t="s">
        <v>1042</v>
      </c>
      <c r="C841" s="228" t="s">
        <v>1043</v>
      </c>
      <c r="D841" s="228"/>
      <c r="E841" s="228"/>
      <c r="F841" s="229">
        <v>0.3</v>
      </c>
      <c r="G841" s="227" t="s">
        <v>226</v>
      </c>
      <c r="H841" s="226"/>
      <c r="I841" s="227"/>
    </row>
    <row r="842" spans="1:9" ht="30" customHeight="1" x14ac:dyDescent="0.2">
      <c r="A842" s="270">
        <v>40514</v>
      </c>
      <c r="B842" s="270" t="s">
        <v>146</v>
      </c>
      <c r="C842" s="285" t="s">
        <v>1686</v>
      </c>
      <c r="D842" s="285"/>
      <c r="E842" s="228"/>
      <c r="F842" s="229">
        <v>0.43478260869565222</v>
      </c>
      <c r="G842" s="227" t="s">
        <v>226</v>
      </c>
      <c r="H842" s="226"/>
      <c r="I842" s="227"/>
    </row>
    <row r="843" spans="1:9" ht="30" customHeight="1" x14ac:dyDescent="0.2">
      <c r="A843" s="270">
        <v>40514</v>
      </c>
      <c r="B843" s="270" t="s">
        <v>1395</v>
      </c>
      <c r="C843" s="228" t="s">
        <v>1687</v>
      </c>
      <c r="D843" s="228"/>
      <c r="E843" s="228"/>
      <c r="F843" s="229">
        <v>0.7</v>
      </c>
      <c r="G843" s="227" t="s">
        <v>226</v>
      </c>
      <c r="H843" s="286"/>
      <c r="I843" s="227"/>
    </row>
    <row r="844" spans="1:9" ht="30" customHeight="1" x14ac:dyDescent="0.2">
      <c r="A844" s="270">
        <v>40514</v>
      </c>
      <c r="B844" s="270" t="s">
        <v>1395</v>
      </c>
      <c r="C844" s="228" t="s">
        <v>1688</v>
      </c>
      <c r="D844" s="228"/>
      <c r="E844" s="228"/>
      <c r="F844" s="229">
        <v>0.1</v>
      </c>
      <c r="G844" s="227" t="s">
        <v>226</v>
      </c>
      <c r="H844" s="283">
        <v>2.7027027027027029E-2</v>
      </c>
      <c r="I844" s="227" t="s">
        <v>226</v>
      </c>
    </row>
    <row r="845" spans="1:9" ht="30" customHeight="1" x14ac:dyDescent="0.2">
      <c r="A845" s="271">
        <v>40375</v>
      </c>
      <c r="B845" s="271" t="s">
        <v>1689</v>
      </c>
      <c r="C845" s="232" t="s">
        <v>1690</v>
      </c>
      <c r="D845" s="232"/>
      <c r="E845" s="232"/>
      <c r="F845" s="247">
        <v>60</v>
      </c>
      <c r="G845" s="231" t="s">
        <v>226</v>
      </c>
      <c r="H845" s="230"/>
      <c r="I845" s="231"/>
    </row>
    <row r="846" spans="1:9" ht="30" customHeight="1" x14ac:dyDescent="0.2">
      <c r="A846" s="271">
        <v>40375</v>
      </c>
      <c r="B846" s="271" t="s">
        <v>1689</v>
      </c>
      <c r="C846" s="232" t="s">
        <v>1690</v>
      </c>
      <c r="D846" s="232"/>
      <c r="E846" s="232"/>
      <c r="F846" s="247">
        <v>200</v>
      </c>
      <c r="G846" s="231" t="s">
        <v>226</v>
      </c>
      <c r="H846" s="230"/>
      <c r="I846" s="231"/>
    </row>
    <row r="847" spans="1:9" ht="30" customHeight="1" x14ac:dyDescent="0.2">
      <c r="A847" s="271">
        <v>40375</v>
      </c>
      <c r="B847" s="271" t="s">
        <v>1691</v>
      </c>
      <c r="C847" s="232" t="s">
        <v>1692</v>
      </c>
      <c r="D847" s="232"/>
      <c r="E847" s="232"/>
      <c r="F847" s="247">
        <v>0.9</v>
      </c>
      <c r="G847" s="231" t="s">
        <v>226</v>
      </c>
      <c r="H847" s="230"/>
      <c r="I847" s="231"/>
    </row>
    <row r="848" spans="1:9" ht="30" customHeight="1" x14ac:dyDescent="0.2">
      <c r="A848" s="271">
        <v>40375</v>
      </c>
      <c r="B848" s="271" t="s">
        <v>1693</v>
      </c>
      <c r="C848" s="232" t="s">
        <v>1694</v>
      </c>
      <c r="D848" s="232"/>
      <c r="E848" s="232"/>
      <c r="F848" s="247">
        <v>30</v>
      </c>
      <c r="G848" s="231" t="s">
        <v>226</v>
      </c>
      <c r="H848" s="230"/>
      <c r="I848" s="231"/>
    </row>
    <row r="849" spans="1:9" ht="30" customHeight="1" x14ac:dyDescent="0.2">
      <c r="A849" s="271">
        <v>40375</v>
      </c>
      <c r="B849" s="271" t="s">
        <v>1695</v>
      </c>
      <c r="C849" s="232" t="s">
        <v>1696</v>
      </c>
      <c r="D849" s="232"/>
      <c r="E849" s="232"/>
      <c r="F849" s="247">
        <v>100</v>
      </c>
      <c r="G849" s="231" t="s">
        <v>226</v>
      </c>
      <c r="H849" s="230">
        <v>40</v>
      </c>
      <c r="I849" s="231" t="s">
        <v>224</v>
      </c>
    </row>
    <row r="850" spans="1:9" ht="30" customHeight="1" x14ac:dyDescent="0.2">
      <c r="A850" s="271">
        <v>40375</v>
      </c>
      <c r="B850" s="271" t="s">
        <v>1695</v>
      </c>
      <c r="C850" s="232" t="s">
        <v>1696</v>
      </c>
      <c r="D850" s="232"/>
      <c r="E850" s="232"/>
      <c r="F850" s="247">
        <v>1.7</v>
      </c>
      <c r="G850" s="231" t="s">
        <v>226</v>
      </c>
      <c r="H850" s="287">
        <v>0.67</v>
      </c>
      <c r="I850" s="231" t="s">
        <v>226</v>
      </c>
    </row>
    <row r="851" spans="1:9" ht="30" customHeight="1" x14ac:dyDescent="0.2">
      <c r="A851" s="270">
        <v>40240</v>
      </c>
      <c r="B851" s="270" t="s">
        <v>1697</v>
      </c>
      <c r="C851" s="228" t="s">
        <v>579</v>
      </c>
      <c r="D851" s="228"/>
      <c r="E851" s="228"/>
      <c r="F851" s="229">
        <v>800</v>
      </c>
      <c r="G851" s="227" t="s">
        <v>1277</v>
      </c>
      <c r="H851" s="226"/>
      <c r="I851" s="227"/>
    </row>
    <row r="852" spans="1:9" ht="30" customHeight="1" x14ac:dyDescent="0.2">
      <c r="A852" s="270">
        <v>40240</v>
      </c>
      <c r="B852" s="288" t="s">
        <v>1698</v>
      </c>
      <c r="C852" s="275" t="s">
        <v>1659</v>
      </c>
      <c r="D852" s="275"/>
      <c r="E852" s="275"/>
      <c r="F852" s="289">
        <v>0.25</v>
      </c>
      <c r="G852" s="281" t="s">
        <v>1699</v>
      </c>
      <c r="H852" s="290"/>
      <c r="I852" s="281"/>
    </row>
    <row r="853" spans="1:9" ht="30" customHeight="1" x14ac:dyDescent="0.2">
      <c r="A853" s="270">
        <v>40240</v>
      </c>
      <c r="B853" s="270" t="s">
        <v>1700</v>
      </c>
      <c r="C853" s="228" t="s">
        <v>1701</v>
      </c>
      <c r="D853" s="228"/>
      <c r="E853" s="228"/>
      <c r="F853" s="229">
        <v>2</v>
      </c>
      <c r="G853" s="227" t="s">
        <v>261</v>
      </c>
      <c r="H853" s="229">
        <v>0.77</v>
      </c>
      <c r="I853" s="227" t="s">
        <v>1277</v>
      </c>
    </row>
    <row r="854" spans="1:9" ht="30" customHeight="1" x14ac:dyDescent="0.2">
      <c r="A854" s="270">
        <v>40240</v>
      </c>
      <c r="B854" s="270" t="s">
        <v>1702</v>
      </c>
      <c r="C854" s="227" t="s">
        <v>1703</v>
      </c>
      <c r="D854" s="227"/>
      <c r="E854" s="228"/>
      <c r="F854" s="226" t="s">
        <v>1704</v>
      </c>
      <c r="G854" s="227"/>
      <c r="H854" s="229">
        <v>4.0000000000000003E-5</v>
      </c>
      <c r="I854" s="227" t="s">
        <v>224</v>
      </c>
    </row>
    <row r="855" spans="1:9" ht="30" customHeight="1" x14ac:dyDescent="0.2">
      <c r="A855" s="270">
        <v>40240</v>
      </c>
      <c r="B855" s="270" t="s">
        <v>1705</v>
      </c>
      <c r="C855" s="228" t="s">
        <v>1706</v>
      </c>
      <c r="D855" s="228"/>
      <c r="E855" s="228"/>
      <c r="F855" s="229">
        <v>120</v>
      </c>
      <c r="G855" s="227" t="s">
        <v>224</v>
      </c>
      <c r="H855" s="226" t="s">
        <v>1707</v>
      </c>
      <c r="I855" s="227"/>
    </row>
    <row r="856" spans="1:9" ht="30" customHeight="1" x14ac:dyDescent="0.2">
      <c r="A856" s="270">
        <v>40240</v>
      </c>
      <c r="B856" s="270"/>
      <c r="C856" s="291" t="s">
        <v>1708</v>
      </c>
      <c r="D856" s="291"/>
      <c r="E856" s="292"/>
      <c r="F856" s="293"/>
      <c r="G856" s="291"/>
      <c r="H856" s="293"/>
      <c r="I856" s="292"/>
    </row>
    <row r="857" spans="1:9" ht="30" customHeight="1" x14ac:dyDescent="0.2">
      <c r="A857" s="270">
        <v>40240</v>
      </c>
      <c r="B857" s="270" t="s">
        <v>1709</v>
      </c>
      <c r="C857" s="228" t="s">
        <v>1710</v>
      </c>
      <c r="D857" s="228"/>
      <c r="E857" s="228"/>
      <c r="F857" s="229">
        <v>14</v>
      </c>
      <c r="G857" s="227" t="s">
        <v>224</v>
      </c>
      <c r="H857" s="226">
        <v>13</v>
      </c>
      <c r="I857" s="227" t="s">
        <v>224</v>
      </c>
    </row>
    <row r="858" spans="1:9" ht="30" customHeight="1" x14ac:dyDescent="0.2">
      <c r="A858" s="271">
        <v>40234</v>
      </c>
      <c r="B858" s="271" t="s">
        <v>1711</v>
      </c>
      <c r="C858" s="232" t="s">
        <v>1712</v>
      </c>
      <c r="D858" s="232"/>
      <c r="E858" s="232"/>
      <c r="F858" s="247">
        <v>470</v>
      </c>
      <c r="G858" s="231" t="s">
        <v>224</v>
      </c>
      <c r="H858" s="230"/>
      <c r="I858" s="231"/>
    </row>
    <row r="859" spans="1:9" ht="30" customHeight="1" x14ac:dyDescent="0.2">
      <c r="A859" s="271">
        <v>40234</v>
      </c>
      <c r="B859" s="271" t="s">
        <v>1713</v>
      </c>
      <c r="C859" s="232" t="s">
        <v>1714</v>
      </c>
      <c r="D859" s="232"/>
      <c r="E859" s="232"/>
      <c r="F859" s="247">
        <v>0.2</v>
      </c>
      <c r="G859" s="231" t="s">
        <v>224</v>
      </c>
      <c r="H859" s="230">
        <v>0.19</v>
      </c>
      <c r="I859" s="231" t="s">
        <v>224</v>
      </c>
    </row>
    <row r="860" spans="1:9" ht="30" customHeight="1" x14ac:dyDescent="0.2">
      <c r="A860" s="271">
        <v>40234</v>
      </c>
      <c r="B860" s="271" t="s">
        <v>1713</v>
      </c>
      <c r="C860" s="232" t="s">
        <v>1714</v>
      </c>
      <c r="D860" s="232"/>
      <c r="E860" s="232"/>
      <c r="F860" s="247">
        <v>1.4999999999999999E-2</v>
      </c>
      <c r="G860" s="231" t="s">
        <v>224</v>
      </c>
      <c r="H860" s="230">
        <v>0.03</v>
      </c>
      <c r="I860" s="231" t="s">
        <v>224</v>
      </c>
    </row>
    <row r="861" spans="1:9" ht="30" customHeight="1" x14ac:dyDescent="0.2">
      <c r="A861" s="271">
        <v>40234</v>
      </c>
      <c r="B861" s="271" t="s">
        <v>1715</v>
      </c>
      <c r="C861" s="232" t="s">
        <v>1716</v>
      </c>
      <c r="D861" s="232"/>
      <c r="E861" s="232"/>
      <c r="F861" s="247">
        <v>9</v>
      </c>
      <c r="G861" s="231" t="s">
        <v>224</v>
      </c>
      <c r="H861" s="230">
        <v>3</v>
      </c>
      <c r="I861" s="231" t="s">
        <v>224</v>
      </c>
    </row>
    <row r="862" spans="1:9" ht="30" customHeight="1" x14ac:dyDescent="0.2">
      <c r="A862" s="271">
        <v>40234</v>
      </c>
      <c r="B862" s="271" t="s">
        <v>1717</v>
      </c>
      <c r="C862" s="232" t="s">
        <v>1718</v>
      </c>
      <c r="D862" s="232"/>
      <c r="E862" s="232"/>
      <c r="F862" s="247">
        <v>0.6</v>
      </c>
      <c r="G862" s="231" t="s">
        <v>224</v>
      </c>
      <c r="H862" s="230">
        <v>1.8</v>
      </c>
      <c r="I862" s="231" t="s">
        <v>224</v>
      </c>
    </row>
    <row r="863" spans="1:9" ht="30" customHeight="1" x14ac:dyDescent="0.2">
      <c r="A863" s="270">
        <v>39975</v>
      </c>
      <c r="B863" s="270" t="s">
        <v>1719</v>
      </c>
      <c r="C863" s="228" t="s">
        <v>583</v>
      </c>
      <c r="D863" s="228"/>
      <c r="E863" s="228"/>
      <c r="F863" s="229">
        <v>200</v>
      </c>
      <c r="G863" s="227" t="s">
        <v>1602</v>
      </c>
      <c r="H863" s="226"/>
      <c r="I863" s="227"/>
    </row>
    <row r="864" spans="1:9" ht="30" customHeight="1" x14ac:dyDescent="0.2">
      <c r="A864" s="270">
        <v>39975</v>
      </c>
      <c r="B864" s="270" t="s">
        <v>1720</v>
      </c>
      <c r="C864" s="228" t="s">
        <v>1721</v>
      </c>
      <c r="D864" s="228"/>
      <c r="E864" s="228"/>
      <c r="F864" s="229">
        <v>30000</v>
      </c>
      <c r="G864" s="227" t="s">
        <v>1602</v>
      </c>
      <c r="H864" s="226"/>
      <c r="I864" s="227"/>
    </row>
    <row r="865" spans="1:9" ht="30" customHeight="1" x14ac:dyDescent="0.2">
      <c r="A865" s="270">
        <v>39975</v>
      </c>
      <c r="B865" s="270" t="s">
        <v>1722</v>
      </c>
      <c r="C865" s="228" t="s">
        <v>1189</v>
      </c>
      <c r="D865" s="228"/>
      <c r="E865" s="228"/>
      <c r="F865" s="229">
        <v>700</v>
      </c>
      <c r="G865" s="227" t="s">
        <v>1602</v>
      </c>
      <c r="H865" s="226"/>
      <c r="I865" s="227"/>
    </row>
    <row r="866" spans="1:9" ht="30" customHeight="1" x14ac:dyDescent="0.2">
      <c r="A866" s="288">
        <v>39965</v>
      </c>
      <c r="B866" s="288" t="s">
        <v>1723</v>
      </c>
      <c r="C866" s="275" t="s">
        <v>1724</v>
      </c>
      <c r="D866" s="275"/>
      <c r="E866" s="275"/>
      <c r="F866" s="289">
        <v>2.1000000000000001E-2</v>
      </c>
      <c r="G866" s="281" t="s">
        <v>1277</v>
      </c>
      <c r="H866" s="289">
        <v>3.2000000000000001E-2</v>
      </c>
      <c r="I866" s="281" t="s">
        <v>224</v>
      </c>
    </row>
    <row r="867" spans="1:9" ht="30" customHeight="1" x14ac:dyDescent="0.2">
      <c r="A867" s="270">
        <v>39850</v>
      </c>
      <c r="B867" s="270" t="s">
        <v>1725</v>
      </c>
      <c r="C867" s="228" t="s">
        <v>1659</v>
      </c>
      <c r="D867" s="228"/>
      <c r="E867" s="228"/>
      <c r="F867" s="229">
        <v>9</v>
      </c>
      <c r="G867" s="227" t="s">
        <v>226</v>
      </c>
      <c r="H867" s="226"/>
      <c r="I867" s="227"/>
    </row>
    <row r="868" spans="1:9" ht="30" customHeight="1" x14ac:dyDescent="0.2">
      <c r="A868" s="271">
        <v>39738</v>
      </c>
      <c r="B868" s="271"/>
      <c r="C868" s="232" t="s">
        <v>1726</v>
      </c>
      <c r="D868" s="232"/>
      <c r="E868" s="232"/>
      <c r="F868" s="247">
        <v>0.15</v>
      </c>
      <c r="G868" s="231" t="s">
        <v>1468</v>
      </c>
      <c r="H868" s="230">
        <v>1.5</v>
      </c>
      <c r="I868" s="231" t="s">
        <v>1468</v>
      </c>
    </row>
    <row r="869" spans="1:9" ht="30" customHeight="1" x14ac:dyDescent="0.2">
      <c r="A869" s="270">
        <v>39727</v>
      </c>
      <c r="B869" s="270" t="s">
        <v>1727</v>
      </c>
      <c r="C869" s="228" t="s">
        <v>1728</v>
      </c>
      <c r="D869" s="228"/>
      <c r="E869" s="228"/>
      <c r="F869" s="229">
        <v>8</v>
      </c>
      <c r="G869" s="227" t="s">
        <v>226</v>
      </c>
      <c r="H869" s="226"/>
      <c r="I869" s="227"/>
    </row>
    <row r="870" spans="1:9" ht="30" customHeight="1" x14ac:dyDescent="0.2">
      <c r="A870" s="271">
        <v>39668</v>
      </c>
      <c r="B870" s="271"/>
      <c r="C870" s="232" t="s">
        <v>1729</v>
      </c>
      <c r="D870" s="232"/>
      <c r="E870" s="232"/>
      <c r="F870" s="247"/>
      <c r="G870" s="231"/>
      <c r="H870" s="230"/>
      <c r="I870" s="231"/>
    </row>
    <row r="871" spans="1:9" ht="30" customHeight="1" x14ac:dyDescent="0.2">
      <c r="A871" s="271">
        <v>39668</v>
      </c>
      <c r="B871" s="294" t="s">
        <v>708</v>
      </c>
      <c r="C871" s="232" t="s">
        <v>1730</v>
      </c>
      <c r="D871" s="232"/>
      <c r="E871" s="232"/>
      <c r="F871" s="247">
        <v>4.0000000000000001E-3</v>
      </c>
      <c r="G871" s="231" t="s">
        <v>710</v>
      </c>
      <c r="H871" s="230"/>
      <c r="I871" s="231"/>
    </row>
    <row r="872" spans="1:9" ht="30" customHeight="1" x14ac:dyDescent="0.2">
      <c r="A872" s="271">
        <v>39668</v>
      </c>
      <c r="B872" s="294" t="s">
        <v>712</v>
      </c>
      <c r="C872" s="232" t="s">
        <v>1731</v>
      </c>
      <c r="D872" s="232"/>
      <c r="E872" s="232"/>
      <c r="F872" s="247">
        <v>4.0000000000000001E-3</v>
      </c>
      <c r="G872" s="231" t="s">
        <v>710</v>
      </c>
      <c r="H872" s="247">
        <v>4.0000000000000003E-5</v>
      </c>
      <c r="I872" s="231" t="s">
        <v>224</v>
      </c>
    </row>
    <row r="873" spans="1:9" ht="30" customHeight="1" x14ac:dyDescent="0.2">
      <c r="A873" s="271">
        <v>39668</v>
      </c>
      <c r="B873" s="294" t="s">
        <v>714</v>
      </c>
      <c r="C873" s="232" t="s">
        <v>1732</v>
      </c>
      <c r="D873" s="232"/>
      <c r="E873" s="232"/>
      <c r="F873" s="247">
        <v>4.0000000000000001E-3</v>
      </c>
      <c r="G873" s="231" t="s">
        <v>710</v>
      </c>
      <c r="H873" s="230"/>
      <c r="I873" s="231"/>
    </row>
    <row r="874" spans="1:9" ht="30" customHeight="1" x14ac:dyDescent="0.2">
      <c r="A874" s="271">
        <v>39668</v>
      </c>
      <c r="B874" s="294" t="s">
        <v>717</v>
      </c>
      <c r="C874" s="232" t="s">
        <v>1733</v>
      </c>
      <c r="D874" s="232"/>
      <c r="E874" s="232"/>
      <c r="F874" s="247">
        <v>4.0000000000000001E-3</v>
      </c>
      <c r="G874" s="231" t="s">
        <v>710</v>
      </c>
      <c r="H874" s="230"/>
      <c r="I874" s="231"/>
    </row>
    <row r="875" spans="1:9" ht="30" customHeight="1" x14ac:dyDescent="0.2">
      <c r="A875" s="271">
        <v>39668</v>
      </c>
      <c r="B875" s="271" t="s">
        <v>719</v>
      </c>
      <c r="C875" s="232" t="s">
        <v>1734</v>
      </c>
      <c r="D875" s="232"/>
      <c r="E875" s="232"/>
      <c r="F875" s="247">
        <v>4.0000000000000001E-3</v>
      </c>
      <c r="G875" s="231" t="s">
        <v>710</v>
      </c>
      <c r="H875" s="247">
        <v>4.0000000000000003E-5</v>
      </c>
      <c r="I875" s="231" t="s">
        <v>224</v>
      </c>
    </row>
    <row r="876" spans="1:9" ht="30" customHeight="1" x14ac:dyDescent="0.2">
      <c r="A876" s="271">
        <v>39668</v>
      </c>
      <c r="B876" s="271" t="s">
        <v>745</v>
      </c>
      <c r="C876" s="231" t="s">
        <v>1735</v>
      </c>
      <c r="D876" s="231"/>
      <c r="E876" s="231"/>
      <c r="F876" s="247">
        <v>4.0000000000000002E-4</v>
      </c>
      <c r="G876" s="231" t="s">
        <v>710</v>
      </c>
      <c r="H876" s="247">
        <v>4.0000000000000003E-5</v>
      </c>
      <c r="I876" s="231" t="s">
        <v>224</v>
      </c>
    </row>
    <row r="877" spans="1:9" ht="30" customHeight="1" x14ac:dyDescent="0.2">
      <c r="A877" s="271">
        <v>39668</v>
      </c>
      <c r="B877" s="271" t="s">
        <v>739</v>
      </c>
      <c r="C877" s="232" t="s">
        <v>1736</v>
      </c>
      <c r="D877" s="232"/>
      <c r="E877" s="232"/>
      <c r="F877" s="247">
        <v>4.0000000000000002E-4</v>
      </c>
      <c r="G877" s="231" t="s">
        <v>710</v>
      </c>
      <c r="H877" s="230"/>
      <c r="I877" s="231"/>
    </row>
    <row r="878" spans="1:9" ht="30" customHeight="1" x14ac:dyDescent="0.2">
      <c r="A878" s="271">
        <v>39668</v>
      </c>
      <c r="B878" s="271" t="s">
        <v>1737</v>
      </c>
      <c r="C878" s="232" t="s">
        <v>1738</v>
      </c>
      <c r="D878" s="232"/>
      <c r="E878" s="232"/>
      <c r="F878" s="247">
        <v>4.0000000000000002E-4</v>
      </c>
      <c r="G878" s="231" t="s">
        <v>710</v>
      </c>
      <c r="H878" s="230"/>
      <c r="I878" s="231"/>
    </row>
    <row r="879" spans="1:9" ht="30" customHeight="1" x14ac:dyDescent="0.2">
      <c r="A879" s="271">
        <v>39668</v>
      </c>
      <c r="B879" s="271" t="s">
        <v>1739</v>
      </c>
      <c r="C879" s="232" t="s">
        <v>1740</v>
      </c>
      <c r="D879" s="232"/>
      <c r="E879" s="232"/>
      <c r="F879" s="247">
        <v>4.0000000000000002E-4</v>
      </c>
      <c r="G879" s="231" t="s">
        <v>710</v>
      </c>
      <c r="H879" s="230"/>
      <c r="I879" s="231"/>
    </row>
    <row r="880" spans="1:9" ht="30" customHeight="1" x14ac:dyDescent="0.2">
      <c r="A880" s="271">
        <v>39668</v>
      </c>
      <c r="B880" s="271" t="s">
        <v>1741</v>
      </c>
      <c r="C880" s="232" t="s">
        <v>1742</v>
      </c>
      <c r="D880" s="232"/>
      <c r="E880" s="232"/>
      <c r="F880" s="247">
        <v>4.0000000000000002E-4</v>
      </c>
      <c r="G880" s="231" t="s">
        <v>710</v>
      </c>
      <c r="H880" s="230"/>
      <c r="I880" s="231"/>
    </row>
    <row r="881" spans="1:9" ht="30" customHeight="1" x14ac:dyDescent="0.2">
      <c r="A881" s="271">
        <v>39668</v>
      </c>
      <c r="B881" s="271" t="s">
        <v>1743</v>
      </c>
      <c r="C881" s="232" t="s">
        <v>1744</v>
      </c>
      <c r="D881" s="232"/>
      <c r="E881" s="232"/>
      <c r="F881" s="247">
        <v>4.0000000000000002E-4</v>
      </c>
      <c r="G881" s="231" t="s">
        <v>710</v>
      </c>
      <c r="H881" s="230"/>
      <c r="I881" s="231"/>
    </row>
    <row r="882" spans="1:9" ht="30" customHeight="1" x14ac:dyDescent="0.2">
      <c r="A882" s="271">
        <v>39668</v>
      </c>
      <c r="B882" s="271" t="s">
        <v>1745</v>
      </c>
      <c r="C882" s="232" t="s">
        <v>1746</v>
      </c>
      <c r="D882" s="232"/>
      <c r="E882" s="232"/>
      <c r="F882" s="247">
        <v>4.0000000000000002E-4</v>
      </c>
      <c r="G882" s="231" t="s">
        <v>710</v>
      </c>
      <c r="H882" s="230"/>
      <c r="I882" s="231"/>
    </row>
    <row r="883" spans="1:9" ht="30" customHeight="1" x14ac:dyDescent="0.2">
      <c r="A883" s="271">
        <v>39668</v>
      </c>
      <c r="B883" s="271" t="s">
        <v>1747</v>
      </c>
      <c r="C883" s="232" t="s">
        <v>1748</v>
      </c>
      <c r="D883" s="232"/>
      <c r="E883" s="232"/>
      <c r="F883" s="247">
        <v>4.0000000000000002E-4</v>
      </c>
      <c r="G883" s="231" t="s">
        <v>710</v>
      </c>
      <c r="H883" s="230"/>
      <c r="I883" s="231"/>
    </row>
    <row r="884" spans="1:9" ht="30" customHeight="1" x14ac:dyDescent="0.2">
      <c r="A884" s="271">
        <v>39668</v>
      </c>
      <c r="B884" s="271" t="s">
        <v>1749</v>
      </c>
      <c r="C884" s="232" t="s">
        <v>1750</v>
      </c>
      <c r="D884" s="232"/>
      <c r="E884" s="232"/>
      <c r="F884" s="247">
        <v>4.0000000000000002E-4</v>
      </c>
      <c r="G884" s="231" t="s">
        <v>710</v>
      </c>
      <c r="H884" s="247">
        <v>4.0000000000000003E-5</v>
      </c>
      <c r="I884" s="231" t="s">
        <v>224</v>
      </c>
    </row>
    <row r="885" spans="1:9" ht="30" customHeight="1" x14ac:dyDescent="0.2">
      <c r="A885" s="271">
        <v>39668</v>
      </c>
      <c r="B885" s="271" t="s">
        <v>1751</v>
      </c>
      <c r="C885" s="232" t="s">
        <v>1752</v>
      </c>
      <c r="D885" s="232"/>
      <c r="E885" s="232"/>
      <c r="F885" s="247">
        <v>0.13300000000000001</v>
      </c>
      <c r="G885" s="231" t="s">
        <v>710</v>
      </c>
      <c r="H885" s="230"/>
      <c r="I885" s="231"/>
    </row>
    <row r="886" spans="1:9" ht="30" customHeight="1" x14ac:dyDescent="0.2">
      <c r="A886" s="271">
        <v>39668</v>
      </c>
      <c r="B886" s="271" t="s">
        <v>1751</v>
      </c>
      <c r="C886" s="232" t="s">
        <v>1752</v>
      </c>
      <c r="D886" s="232"/>
      <c r="E886" s="232"/>
      <c r="F886" s="247">
        <v>0.12</v>
      </c>
      <c r="G886" s="231" t="s">
        <v>710</v>
      </c>
      <c r="H886" s="247">
        <v>0.04</v>
      </c>
      <c r="I886" s="231" t="s">
        <v>1753</v>
      </c>
    </row>
    <row r="887" spans="1:9" ht="30" customHeight="1" x14ac:dyDescent="0.2">
      <c r="A887" s="271">
        <v>39668</v>
      </c>
      <c r="B887" s="271" t="s">
        <v>1754</v>
      </c>
      <c r="C887" s="232" t="s">
        <v>1755</v>
      </c>
      <c r="D887" s="232"/>
      <c r="E887" s="232"/>
      <c r="F887" s="247">
        <v>0.13300000000000001</v>
      </c>
      <c r="G887" s="231" t="s">
        <v>710</v>
      </c>
      <c r="H887" s="247"/>
      <c r="I887" s="231"/>
    </row>
    <row r="888" spans="1:9" ht="30" customHeight="1" x14ac:dyDescent="0.2">
      <c r="A888" s="271">
        <v>39668</v>
      </c>
      <c r="B888" s="271" t="s">
        <v>1754</v>
      </c>
      <c r="C888" s="232" t="s">
        <v>1755</v>
      </c>
      <c r="D888" s="232"/>
      <c r="E888" s="232"/>
      <c r="F888" s="247">
        <v>0.12</v>
      </c>
      <c r="G888" s="231" t="s">
        <v>710</v>
      </c>
      <c r="H888" s="247">
        <v>0.04</v>
      </c>
      <c r="I888" s="231" t="s">
        <v>1753</v>
      </c>
    </row>
    <row r="889" spans="1:9" ht="30" customHeight="1" x14ac:dyDescent="0.2">
      <c r="A889" s="271">
        <v>39668</v>
      </c>
      <c r="B889" s="271" t="s">
        <v>1756</v>
      </c>
      <c r="C889" s="232" t="s">
        <v>1757</v>
      </c>
      <c r="D889" s="232"/>
      <c r="E889" s="232"/>
      <c r="F889" s="247">
        <v>4.0000000000000003E-5</v>
      </c>
      <c r="G889" s="231" t="s">
        <v>710</v>
      </c>
      <c r="H889" s="230"/>
      <c r="I889" s="231"/>
    </row>
    <row r="890" spans="1:9" ht="30" customHeight="1" x14ac:dyDescent="0.2">
      <c r="A890" s="271">
        <v>39668</v>
      </c>
      <c r="B890" s="271" t="s">
        <v>1758</v>
      </c>
      <c r="C890" s="232" t="s">
        <v>1759</v>
      </c>
      <c r="D890" s="232"/>
      <c r="E890" s="232"/>
      <c r="F890" s="247">
        <v>1.33E-3</v>
      </c>
      <c r="G890" s="231" t="s">
        <v>710</v>
      </c>
      <c r="H890" s="230"/>
      <c r="I890" s="231"/>
    </row>
    <row r="891" spans="1:9" ht="30" customHeight="1" x14ac:dyDescent="0.2">
      <c r="A891" s="271">
        <v>39668</v>
      </c>
      <c r="B891" s="271" t="s">
        <v>1760</v>
      </c>
      <c r="C891" s="232" t="s">
        <v>1761</v>
      </c>
      <c r="D891" s="232"/>
      <c r="E891" s="232"/>
      <c r="F891" s="247">
        <v>12</v>
      </c>
      <c r="G891" s="231" t="s">
        <v>710</v>
      </c>
      <c r="H891" s="247">
        <v>20</v>
      </c>
      <c r="I891" s="231" t="s">
        <v>1753</v>
      </c>
    </row>
    <row r="892" spans="1:9" ht="30" customHeight="1" x14ac:dyDescent="0.2">
      <c r="A892" s="271">
        <v>39668</v>
      </c>
      <c r="B892" s="271" t="s">
        <v>1762</v>
      </c>
      <c r="C892" s="232" t="s">
        <v>1763</v>
      </c>
      <c r="D892" s="232"/>
      <c r="E892" s="232"/>
      <c r="F892" s="247">
        <v>1.3300000000000001E-4</v>
      </c>
      <c r="G892" s="231" t="s">
        <v>710</v>
      </c>
      <c r="H892" s="230"/>
      <c r="I892" s="231"/>
    </row>
    <row r="893" spans="1:9" ht="30" customHeight="1" x14ac:dyDescent="0.2">
      <c r="A893" s="271">
        <v>39668</v>
      </c>
      <c r="B893" s="271" t="s">
        <v>1764</v>
      </c>
      <c r="C893" s="232" t="s">
        <v>1765</v>
      </c>
      <c r="D893" s="232"/>
      <c r="E893" s="232"/>
      <c r="F893" s="247">
        <v>120</v>
      </c>
      <c r="G893" s="231" t="s">
        <v>710</v>
      </c>
      <c r="H893" s="247">
        <v>200</v>
      </c>
      <c r="I893" s="231" t="s">
        <v>1753</v>
      </c>
    </row>
    <row r="894" spans="1:9" ht="30" customHeight="1" x14ac:dyDescent="0.2">
      <c r="A894" s="271">
        <v>39668</v>
      </c>
      <c r="B894" s="271" t="s">
        <v>1766</v>
      </c>
      <c r="C894" s="232" t="s">
        <v>1767</v>
      </c>
      <c r="D894" s="232"/>
      <c r="E894" s="232"/>
      <c r="F894" s="247">
        <v>4.0000000000000003E-5</v>
      </c>
      <c r="G894" s="231" t="s">
        <v>710</v>
      </c>
      <c r="H894" s="247">
        <v>4.0000000000000003E-5</v>
      </c>
      <c r="I894" s="231" t="s">
        <v>224</v>
      </c>
    </row>
    <row r="895" spans="1:9" ht="30" customHeight="1" x14ac:dyDescent="0.2">
      <c r="A895" s="271">
        <v>39668</v>
      </c>
      <c r="B895" s="271" t="s">
        <v>1768</v>
      </c>
      <c r="C895" s="232" t="s">
        <v>1769</v>
      </c>
      <c r="D895" s="232"/>
      <c r="E895" s="232"/>
      <c r="F895" s="247">
        <v>1.3300000000000001E-4</v>
      </c>
      <c r="G895" s="231" t="s">
        <v>710</v>
      </c>
      <c r="H895" s="230"/>
      <c r="I895" s="231"/>
    </row>
    <row r="896" spans="1:9" ht="30" customHeight="1" x14ac:dyDescent="0.2">
      <c r="A896" s="271">
        <v>39668</v>
      </c>
      <c r="B896" s="271" t="s">
        <v>1770</v>
      </c>
      <c r="C896" s="232" t="s">
        <v>1771</v>
      </c>
      <c r="D896" s="232"/>
      <c r="E896" s="232"/>
      <c r="F896" s="247">
        <v>120</v>
      </c>
      <c r="G896" s="231" t="s">
        <v>710</v>
      </c>
      <c r="H896" s="247">
        <v>200</v>
      </c>
      <c r="I896" s="231" t="s">
        <v>1753</v>
      </c>
    </row>
    <row r="897" spans="1:9" ht="30" customHeight="1" x14ac:dyDescent="0.2">
      <c r="A897" s="271">
        <v>39668</v>
      </c>
      <c r="B897" s="271" t="s">
        <v>1772</v>
      </c>
      <c r="C897" s="232" t="s">
        <v>1773</v>
      </c>
      <c r="D897" s="232"/>
      <c r="E897" s="232"/>
      <c r="F897" s="247">
        <v>120</v>
      </c>
      <c r="G897" s="231" t="s">
        <v>710</v>
      </c>
      <c r="H897" s="247">
        <v>200</v>
      </c>
      <c r="I897" s="231" t="s">
        <v>1753</v>
      </c>
    </row>
    <row r="898" spans="1:9" ht="30" customHeight="1" x14ac:dyDescent="0.2">
      <c r="A898" s="271">
        <v>39668</v>
      </c>
      <c r="B898" s="271" t="s">
        <v>1772</v>
      </c>
      <c r="C898" s="232" t="s">
        <v>1773</v>
      </c>
      <c r="D898" s="232"/>
      <c r="E898" s="232"/>
      <c r="F898" s="247">
        <v>1.3300000000000001E-4</v>
      </c>
      <c r="G898" s="231" t="s">
        <v>710</v>
      </c>
      <c r="H898" s="247">
        <v>4.0000000000000003E-5</v>
      </c>
      <c r="I898" s="231" t="s">
        <v>1753</v>
      </c>
    </row>
    <row r="899" spans="1:9" ht="30" customHeight="1" x14ac:dyDescent="0.2">
      <c r="A899" s="271">
        <v>39668</v>
      </c>
      <c r="B899" s="271"/>
      <c r="C899" s="232"/>
      <c r="D899" s="232"/>
      <c r="E899" s="232"/>
      <c r="F899" s="247"/>
      <c r="G899" s="231"/>
      <c r="H899" s="230"/>
      <c r="I899" s="231"/>
    </row>
    <row r="900" spans="1:9" ht="30" customHeight="1" x14ac:dyDescent="0.2">
      <c r="A900" s="271">
        <v>39668</v>
      </c>
      <c r="B900" s="271" t="s">
        <v>1774</v>
      </c>
      <c r="C900" s="232" t="s">
        <v>1775</v>
      </c>
      <c r="D900" s="232"/>
      <c r="E900" s="232"/>
      <c r="F900" s="247">
        <v>4.0000000000000002E-4</v>
      </c>
      <c r="G900" s="231" t="s">
        <v>710</v>
      </c>
      <c r="H900" s="230"/>
      <c r="I900" s="231"/>
    </row>
    <row r="901" spans="1:9" ht="30" customHeight="1" x14ac:dyDescent="0.2">
      <c r="A901" s="271">
        <v>39653</v>
      </c>
      <c r="B901" s="271" t="s">
        <v>1183</v>
      </c>
      <c r="C901" s="232" t="s">
        <v>1776</v>
      </c>
      <c r="D901" s="232"/>
      <c r="E901" s="232"/>
      <c r="F901" s="247">
        <v>3</v>
      </c>
      <c r="G901" s="231" t="s">
        <v>261</v>
      </c>
      <c r="H901" s="230">
        <v>5</v>
      </c>
      <c r="I901" s="231" t="s">
        <v>224</v>
      </c>
    </row>
    <row r="902" spans="1:9" ht="30" customHeight="1" x14ac:dyDescent="0.2">
      <c r="A902" s="271">
        <v>39542</v>
      </c>
      <c r="B902" s="271" t="s">
        <v>827</v>
      </c>
      <c r="C902" s="232" t="s">
        <v>1777</v>
      </c>
      <c r="D902" s="232"/>
      <c r="E902" s="232"/>
      <c r="F902" s="295">
        <v>5000</v>
      </c>
      <c r="G902" s="231" t="s">
        <v>226</v>
      </c>
      <c r="H902" s="233">
        <v>1000</v>
      </c>
      <c r="I902" s="231" t="s">
        <v>224</v>
      </c>
    </row>
    <row r="903" spans="1:9" ht="30" customHeight="1" x14ac:dyDescent="0.2">
      <c r="A903" s="271">
        <v>39542</v>
      </c>
      <c r="B903" s="230" t="s">
        <v>827</v>
      </c>
      <c r="C903" s="232" t="s">
        <v>1778</v>
      </c>
      <c r="D903" s="232"/>
      <c r="E903" s="232"/>
      <c r="F903" s="230">
        <v>5000</v>
      </c>
      <c r="G903" s="231" t="s">
        <v>226</v>
      </c>
      <c r="H903" s="230">
        <v>0</v>
      </c>
      <c r="I903" s="231"/>
    </row>
    <row r="904" spans="1:9" ht="30" customHeight="1" x14ac:dyDescent="0.2">
      <c r="A904" s="271">
        <v>39542</v>
      </c>
      <c r="B904" s="230" t="s">
        <v>151</v>
      </c>
      <c r="C904" s="232" t="s">
        <v>1779</v>
      </c>
      <c r="D904" s="232"/>
      <c r="E904" s="232"/>
      <c r="F904" s="247">
        <v>2.5000000000000002E-6</v>
      </c>
      <c r="G904" s="231" t="s">
        <v>224</v>
      </c>
      <c r="H904" s="230">
        <v>0</v>
      </c>
      <c r="I904" s="231"/>
    </row>
    <row r="905" spans="1:9" ht="30" customHeight="1" x14ac:dyDescent="0.2">
      <c r="A905" s="270">
        <v>38958</v>
      </c>
      <c r="B905" s="270" t="s">
        <v>762</v>
      </c>
      <c r="C905" s="228" t="s">
        <v>1780</v>
      </c>
      <c r="D905" s="227" t="s">
        <v>1493</v>
      </c>
      <c r="E905" s="228"/>
      <c r="F905" s="226"/>
      <c r="G905" s="227" t="s">
        <v>261</v>
      </c>
      <c r="H905" s="226">
        <v>200</v>
      </c>
      <c r="I905" s="227" t="s">
        <v>1602</v>
      </c>
    </row>
    <row r="906" spans="1:9" ht="30" customHeight="1" x14ac:dyDescent="0.2">
      <c r="A906" s="270">
        <v>38958</v>
      </c>
      <c r="B906" s="226" t="s">
        <v>677</v>
      </c>
      <c r="C906" s="228" t="s">
        <v>1781</v>
      </c>
      <c r="D906" s="228"/>
      <c r="E906" s="228"/>
      <c r="F906" s="226">
        <v>9</v>
      </c>
      <c r="G906" s="227" t="s">
        <v>226</v>
      </c>
      <c r="H906" s="226">
        <v>0.8</v>
      </c>
      <c r="I906" s="227" t="s">
        <v>224</v>
      </c>
    </row>
    <row r="907" spans="1:9" ht="30" customHeight="1" x14ac:dyDescent="0.2">
      <c r="A907" s="270">
        <v>38945</v>
      </c>
      <c r="B907" s="270" t="s">
        <v>896</v>
      </c>
      <c r="C907" s="228" t="s">
        <v>1782</v>
      </c>
      <c r="D907" s="228"/>
      <c r="E907" s="228"/>
      <c r="F907" s="229">
        <v>3.4E-5</v>
      </c>
      <c r="G907" s="227" t="s">
        <v>224</v>
      </c>
      <c r="H907" s="226" t="s">
        <v>1783</v>
      </c>
      <c r="I907" s="227" t="s">
        <v>1783</v>
      </c>
    </row>
    <row r="908" spans="1:9" ht="30" customHeight="1" x14ac:dyDescent="0.2">
      <c r="A908" s="270">
        <v>38943</v>
      </c>
      <c r="B908" s="270"/>
      <c r="C908" s="228" t="s">
        <v>1138</v>
      </c>
      <c r="D908" s="228"/>
      <c r="E908" s="228"/>
      <c r="F908" s="296">
        <v>20</v>
      </c>
      <c r="G908" s="227" t="s">
        <v>261</v>
      </c>
      <c r="H908" s="226">
        <v>1.7</v>
      </c>
      <c r="I908" s="227" t="s">
        <v>1295</v>
      </c>
    </row>
    <row r="909" spans="1:9" ht="30" customHeight="1" x14ac:dyDescent="0.2">
      <c r="A909" s="270">
        <v>38943</v>
      </c>
      <c r="B909" s="226"/>
      <c r="C909" s="228" t="s">
        <v>1138</v>
      </c>
      <c r="D909" s="228"/>
      <c r="E909" s="228"/>
      <c r="F909" s="226">
        <v>100</v>
      </c>
      <c r="G909" s="227" t="s">
        <v>261</v>
      </c>
      <c r="H909" s="226">
        <v>35</v>
      </c>
      <c r="I909" s="227" t="s">
        <v>1295</v>
      </c>
    </row>
    <row r="910" spans="1:9" ht="30" customHeight="1" x14ac:dyDescent="0.2">
      <c r="A910" s="270">
        <v>38943</v>
      </c>
      <c r="B910" s="226"/>
      <c r="C910" s="228" t="s">
        <v>263</v>
      </c>
      <c r="D910" s="228"/>
      <c r="E910" s="228"/>
      <c r="F910" s="226">
        <v>2</v>
      </c>
      <c r="G910" s="227" t="s">
        <v>261</v>
      </c>
      <c r="H910" s="226">
        <v>0.77</v>
      </c>
      <c r="I910" s="227" t="s">
        <v>1277</v>
      </c>
    </row>
    <row r="911" spans="1:9" ht="30" customHeight="1" x14ac:dyDescent="0.2">
      <c r="A911" s="271">
        <v>38580</v>
      </c>
      <c r="B911" s="271"/>
      <c r="C911" s="232" t="s">
        <v>1784</v>
      </c>
      <c r="D911" s="232"/>
      <c r="E911" s="232"/>
      <c r="F911" s="295"/>
      <c r="G911" s="231"/>
      <c r="H911" s="230"/>
      <c r="I911" s="231"/>
    </row>
    <row r="912" spans="1:9" ht="30" customHeight="1" x14ac:dyDescent="0.2">
      <c r="A912" s="271">
        <v>38355</v>
      </c>
      <c r="B912" s="271" t="s">
        <v>1066</v>
      </c>
      <c r="C912" s="232" t="s">
        <v>1785</v>
      </c>
      <c r="D912" s="232"/>
      <c r="E912" s="232"/>
      <c r="F912" s="295" t="s">
        <v>1786</v>
      </c>
      <c r="G912" s="231" t="s">
        <v>1787</v>
      </c>
      <c r="H912" s="297" t="s">
        <v>1788</v>
      </c>
      <c r="I912" s="232" t="s">
        <v>1789</v>
      </c>
    </row>
    <row r="913" spans="1:9" ht="30" customHeight="1" x14ac:dyDescent="0.2">
      <c r="A913" s="270">
        <v>38308</v>
      </c>
      <c r="B913" s="226" t="s">
        <v>1060</v>
      </c>
      <c r="C913" s="228" t="s">
        <v>1790</v>
      </c>
      <c r="D913" s="228"/>
      <c r="E913" s="228"/>
      <c r="F913" s="296">
        <v>400</v>
      </c>
      <c r="G913" s="227" t="s">
        <v>710</v>
      </c>
      <c r="H913" s="226">
        <v>260</v>
      </c>
      <c r="I913" s="227" t="s">
        <v>710</v>
      </c>
    </row>
    <row r="914" spans="1:9" ht="30" customHeight="1" x14ac:dyDescent="0.2">
      <c r="A914" s="270">
        <v>38308</v>
      </c>
      <c r="B914" s="226" t="s">
        <v>1062</v>
      </c>
      <c r="C914" s="228" t="s">
        <v>1063</v>
      </c>
      <c r="D914" s="228"/>
      <c r="E914" s="228"/>
      <c r="F914" s="296">
        <v>200</v>
      </c>
      <c r="G914" s="227" t="s">
        <v>710</v>
      </c>
      <c r="H914" s="226">
        <v>130</v>
      </c>
      <c r="I914" s="227" t="s">
        <v>710</v>
      </c>
    </row>
    <row r="915" spans="1:9" ht="30" customHeight="1" x14ac:dyDescent="0.2">
      <c r="A915" s="270">
        <v>38308</v>
      </c>
      <c r="B915" s="226" t="s">
        <v>1056</v>
      </c>
      <c r="C915" s="228" t="s">
        <v>1791</v>
      </c>
      <c r="D915" s="228"/>
      <c r="E915" s="228"/>
      <c r="F915" s="296">
        <v>400</v>
      </c>
      <c r="G915" s="227" t="s">
        <v>710</v>
      </c>
      <c r="H915" s="226">
        <v>260</v>
      </c>
      <c r="I915" s="227" t="s">
        <v>710</v>
      </c>
    </row>
    <row r="916" spans="1:9" ht="30" customHeight="1" x14ac:dyDescent="0.2">
      <c r="A916" s="271">
        <v>38174</v>
      </c>
      <c r="B916" s="271"/>
      <c r="C916" s="232" t="s">
        <v>1792</v>
      </c>
      <c r="D916" s="232"/>
      <c r="E916" s="232"/>
      <c r="F916" s="230"/>
      <c r="G916" s="231"/>
      <c r="H916" s="230"/>
      <c r="I916" s="231"/>
    </row>
    <row r="917" spans="1:9" ht="30" customHeight="1" x14ac:dyDescent="0.2">
      <c r="A917" s="271">
        <v>38174</v>
      </c>
      <c r="B917" s="230"/>
      <c r="C917" s="232" t="s">
        <v>1793</v>
      </c>
      <c r="D917" s="232"/>
      <c r="E917" s="232"/>
      <c r="F917" s="230"/>
      <c r="G917" s="231"/>
      <c r="H917" s="230"/>
      <c r="I917" s="231"/>
    </row>
    <row r="918" spans="1:9" ht="30" customHeight="1" x14ac:dyDescent="0.2">
      <c r="A918" s="271">
        <v>38174</v>
      </c>
      <c r="B918" s="230"/>
      <c r="C918" s="232" t="s">
        <v>1794</v>
      </c>
      <c r="D918" s="232"/>
      <c r="E918" s="232"/>
      <c r="F918" s="230"/>
      <c r="G918" s="231"/>
      <c r="H918" s="230"/>
      <c r="I918" s="231"/>
    </row>
    <row r="919" spans="1:9" ht="30" customHeight="1" x14ac:dyDescent="0.2">
      <c r="A919" s="271">
        <v>38174</v>
      </c>
      <c r="B919" s="230"/>
      <c r="C919" s="232" t="s">
        <v>1795</v>
      </c>
      <c r="D919" s="232"/>
      <c r="E919" s="232"/>
      <c r="F919" s="230"/>
      <c r="G919" s="231"/>
      <c r="H919" s="230"/>
      <c r="I919" s="231"/>
    </row>
    <row r="920" spans="1:9" ht="30" customHeight="1" x14ac:dyDescent="0.2">
      <c r="A920" s="271">
        <v>38174</v>
      </c>
      <c r="B920" s="230"/>
      <c r="C920" s="232" t="s">
        <v>1796</v>
      </c>
      <c r="D920" s="232"/>
      <c r="E920" s="232"/>
      <c r="F920" s="230"/>
      <c r="G920" s="231"/>
      <c r="H920" s="230"/>
      <c r="I920" s="231"/>
    </row>
    <row r="921" spans="1:9" ht="30" customHeight="1" x14ac:dyDescent="0.2">
      <c r="A921" s="270">
        <v>38118</v>
      </c>
      <c r="B921" s="270"/>
      <c r="C921" s="228" t="s">
        <v>243</v>
      </c>
      <c r="D921" s="228" t="s">
        <v>1797</v>
      </c>
      <c r="E921" s="228"/>
      <c r="F921" s="226">
        <v>2</v>
      </c>
      <c r="G921" s="228"/>
      <c r="H921" s="226">
        <v>0.19</v>
      </c>
      <c r="I921" s="227" t="s">
        <v>1295</v>
      </c>
    </row>
    <row r="922" spans="1:9" ht="30" customHeight="1" x14ac:dyDescent="0.2">
      <c r="A922" s="271">
        <v>38078</v>
      </c>
      <c r="B922" s="271"/>
      <c r="C922" s="232" t="s">
        <v>1798</v>
      </c>
      <c r="D922" s="232"/>
      <c r="E922" s="232"/>
      <c r="F922" s="230">
        <v>90</v>
      </c>
      <c r="G922" s="231" t="s">
        <v>226</v>
      </c>
      <c r="H922" s="230"/>
      <c r="I922" s="231"/>
    </row>
    <row r="923" spans="1:9" ht="30" customHeight="1" x14ac:dyDescent="0.2">
      <c r="A923" s="270">
        <v>38061</v>
      </c>
      <c r="B923" s="270"/>
      <c r="C923" s="228" t="s">
        <v>1799</v>
      </c>
      <c r="D923" s="228"/>
      <c r="E923" s="228"/>
      <c r="F923" s="226"/>
      <c r="G923" s="227"/>
      <c r="H923" s="226"/>
      <c r="I923" s="227"/>
    </row>
    <row r="924" spans="1:9" ht="30" customHeight="1" x14ac:dyDescent="0.2">
      <c r="A924" s="270">
        <v>38047</v>
      </c>
      <c r="B924" s="270"/>
      <c r="C924" s="228" t="s">
        <v>1800</v>
      </c>
      <c r="D924" s="228"/>
      <c r="E924" s="227"/>
      <c r="F924" s="298"/>
      <c r="G924" s="227"/>
      <c r="H924" s="226"/>
      <c r="I924" s="227"/>
    </row>
    <row r="925" spans="1:9" ht="30" customHeight="1" x14ac:dyDescent="0.2">
      <c r="A925" s="271">
        <v>38026</v>
      </c>
      <c r="B925" s="271"/>
      <c r="C925" s="232" t="s">
        <v>1801</v>
      </c>
      <c r="D925" s="232"/>
      <c r="E925" s="299"/>
      <c r="F925" s="230">
        <v>6000</v>
      </c>
      <c r="G925" s="231" t="s">
        <v>226</v>
      </c>
      <c r="H925" s="230"/>
      <c r="I925" s="231"/>
    </row>
    <row r="926" spans="1:9" ht="30" customHeight="1" x14ac:dyDescent="0.2">
      <c r="A926" s="300"/>
      <c r="B926" s="217"/>
      <c r="C926" s="218"/>
      <c r="D926" s="218"/>
      <c r="E926" s="301"/>
      <c r="F926" s="300"/>
      <c r="G926" s="300"/>
      <c r="H926" s="300"/>
      <c r="I926" s="301"/>
    </row>
  </sheetData>
  <mergeCells count="1">
    <mergeCell ref="A1:B1"/>
  </mergeCells>
  <hyperlinks>
    <hyperlink ref="J385" r:id="rId1" display="https://iris.epa.gov/ChemicalLanding/&amp;substance_nmbr=197" xr:uid="{48332FFA-2ACA-4E63-B945-D3AD48562282}"/>
    <hyperlink ref="J386" r:id="rId2" display="https://iris.epa.gov/ChemicalLanding/&amp;substance_nmbr=118" xr:uid="{C809A17F-9948-44C3-AEA5-47747378E66C}"/>
    <hyperlink ref="J312" r:id="rId3" xr:uid="{42CCA29E-364D-4C15-A2B5-B12D20F05B4D}"/>
    <hyperlink ref="J313" r:id="rId4" xr:uid="{35D7A9F7-6F6A-450B-8938-B2334D5A71BA}"/>
  </hyperlinks>
  <pageMargins left="0.7" right="0.7" top="0.75" bottom="0.75" header="0.3" footer="0.3"/>
  <pageSetup orientation="portrait"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tint="-9.9978637043366805E-2"/>
  </sheetPr>
  <dimension ref="A1:AH601"/>
  <sheetViews>
    <sheetView workbookViewId="0">
      <selection sqref="A1:B1"/>
    </sheetView>
  </sheetViews>
  <sheetFormatPr defaultColWidth="9.140625" defaultRowHeight="12.75" x14ac:dyDescent="0.2"/>
  <cols>
    <col min="1" max="1" width="9.140625" style="48"/>
    <col min="2" max="2" width="13.140625" style="48" customWidth="1"/>
    <col min="3" max="3" width="9.140625" style="48"/>
    <col min="4" max="4" width="12.42578125" style="46" customWidth="1"/>
    <col min="5" max="16384" width="9.140625" style="46"/>
  </cols>
  <sheetData>
    <row r="1" spans="1:34" x14ac:dyDescent="0.2">
      <c r="A1" s="505" t="s">
        <v>106</v>
      </c>
      <c r="B1" s="505"/>
    </row>
    <row r="2" spans="1:34" s="78" customFormat="1" x14ac:dyDescent="0.2">
      <c r="A2" s="78" t="s">
        <v>1802</v>
      </c>
      <c r="B2" s="78" t="s">
        <v>1803</v>
      </c>
      <c r="C2" s="78" t="s">
        <v>1804</v>
      </c>
      <c r="D2" s="78" t="s">
        <v>1805</v>
      </c>
      <c r="E2" s="78">
        <v>10</v>
      </c>
      <c r="F2" s="78">
        <v>20</v>
      </c>
      <c r="G2" s="78">
        <v>30</v>
      </c>
      <c r="H2" s="78">
        <v>40</v>
      </c>
      <c r="I2" s="78">
        <v>50</v>
      </c>
      <c r="J2" s="78">
        <v>60</v>
      </c>
      <c r="K2" s="78">
        <v>70</v>
      </c>
      <c r="L2" s="78">
        <v>80</v>
      </c>
      <c r="M2" s="78">
        <v>90</v>
      </c>
      <c r="N2" s="78">
        <v>100</v>
      </c>
      <c r="O2" s="78">
        <v>120</v>
      </c>
      <c r="P2" s="78">
        <v>140</v>
      </c>
      <c r="Q2" s="78">
        <v>160</v>
      </c>
      <c r="R2" s="78">
        <v>180</v>
      </c>
      <c r="S2" s="78">
        <v>200</v>
      </c>
      <c r="T2" s="78">
        <v>250</v>
      </c>
      <c r="U2" s="78">
        <v>300</v>
      </c>
      <c r="V2" s="78">
        <v>350</v>
      </c>
      <c r="W2" s="78">
        <v>400</v>
      </c>
      <c r="X2" s="78">
        <v>500</v>
      </c>
      <c r="Y2" s="78">
        <v>600</v>
      </c>
      <c r="Z2" s="78">
        <v>700</v>
      </c>
      <c r="AA2" s="78">
        <v>800</v>
      </c>
      <c r="AB2" s="78">
        <v>900</v>
      </c>
      <c r="AC2" s="78">
        <v>1000</v>
      </c>
      <c r="AD2" s="78">
        <v>1500</v>
      </c>
      <c r="AE2" s="78">
        <v>2500</v>
      </c>
      <c r="AF2" s="78">
        <v>5000</v>
      </c>
      <c r="AG2" s="78">
        <v>7500</v>
      </c>
      <c r="AH2" s="78">
        <v>10000</v>
      </c>
    </row>
    <row r="3" spans="1:34" x14ac:dyDescent="0.2">
      <c r="A3" s="48" t="s">
        <v>1806</v>
      </c>
      <c r="B3" s="48" t="s">
        <v>1807</v>
      </c>
      <c r="C3" s="48" t="s">
        <v>1808</v>
      </c>
      <c r="E3" s="46">
        <v>103924</v>
      </c>
      <c r="F3" s="46">
        <v>70528</v>
      </c>
      <c r="G3" s="46">
        <v>57366</v>
      </c>
      <c r="H3" s="46">
        <v>52015</v>
      </c>
      <c r="I3" s="46">
        <v>45370</v>
      </c>
      <c r="J3" s="46">
        <v>41857</v>
      </c>
      <c r="K3" s="46">
        <v>37954</v>
      </c>
      <c r="L3" s="46">
        <v>34262</v>
      </c>
      <c r="M3" s="46">
        <v>31127</v>
      </c>
      <c r="N3" s="46">
        <v>28522</v>
      </c>
      <c r="O3" s="46">
        <v>24091</v>
      </c>
      <c r="P3" s="46">
        <v>20590</v>
      </c>
      <c r="Q3" s="46">
        <v>17816</v>
      </c>
      <c r="R3" s="46">
        <v>15594</v>
      </c>
      <c r="S3" s="46">
        <v>13789</v>
      </c>
      <c r="T3" s="46">
        <v>10523</v>
      </c>
      <c r="U3" s="46">
        <v>8368</v>
      </c>
      <c r="V3" s="46">
        <v>6862</v>
      </c>
      <c r="W3" s="46">
        <v>5762</v>
      </c>
      <c r="X3" s="46">
        <v>4281</v>
      </c>
      <c r="Y3" s="46">
        <v>3344</v>
      </c>
      <c r="Z3" s="46">
        <v>2707</v>
      </c>
      <c r="AA3" s="46">
        <v>2251</v>
      </c>
      <c r="AB3" s="46">
        <v>1910</v>
      </c>
      <c r="AC3" s="46">
        <v>1647</v>
      </c>
      <c r="AD3" s="46">
        <v>924</v>
      </c>
      <c r="AE3" s="46">
        <v>451</v>
      </c>
      <c r="AF3" s="46">
        <v>168</v>
      </c>
      <c r="AG3" s="46">
        <v>92</v>
      </c>
      <c r="AH3" s="46">
        <v>59</v>
      </c>
    </row>
    <row r="4" spans="1:34" x14ac:dyDescent="0.2">
      <c r="A4" s="48" t="s">
        <v>1806</v>
      </c>
      <c r="B4" s="48" t="s">
        <v>1809</v>
      </c>
      <c r="C4" s="48" t="s">
        <v>1810</v>
      </c>
      <c r="E4" s="46">
        <v>72044</v>
      </c>
      <c r="F4" s="46">
        <v>56776</v>
      </c>
      <c r="G4" s="46">
        <v>40135</v>
      </c>
      <c r="H4" s="46">
        <v>26921</v>
      </c>
      <c r="I4" s="46">
        <v>19020</v>
      </c>
      <c r="J4" s="46">
        <v>14509</v>
      </c>
      <c r="K4" s="46">
        <v>12763</v>
      </c>
      <c r="L4" s="46">
        <v>11696</v>
      </c>
      <c r="M4" s="46">
        <v>11113</v>
      </c>
      <c r="N4" s="46">
        <v>10733</v>
      </c>
      <c r="O4" s="46">
        <v>9800</v>
      </c>
      <c r="P4" s="46">
        <v>8885</v>
      </c>
      <c r="Q4" s="46">
        <v>8425</v>
      </c>
      <c r="R4" s="46">
        <v>7903</v>
      </c>
      <c r="S4" s="46">
        <v>7378</v>
      </c>
      <c r="T4" s="46">
        <v>6189</v>
      </c>
      <c r="U4" s="46">
        <v>5309</v>
      </c>
      <c r="V4" s="46">
        <v>4601</v>
      </c>
      <c r="W4" s="46">
        <v>4022</v>
      </c>
      <c r="X4" s="46">
        <v>3157</v>
      </c>
      <c r="Y4" s="46">
        <v>2556</v>
      </c>
      <c r="Z4" s="46">
        <v>2122</v>
      </c>
      <c r="AA4" s="46">
        <v>1797</v>
      </c>
      <c r="AB4" s="46">
        <v>1547</v>
      </c>
      <c r="AC4" s="46">
        <v>1351</v>
      </c>
      <c r="AD4" s="46">
        <v>787</v>
      </c>
      <c r="AE4" s="46">
        <v>386</v>
      </c>
      <c r="AF4" s="46">
        <v>143</v>
      </c>
      <c r="AG4" s="46">
        <v>79</v>
      </c>
      <c r="AH4" s="46">
        <v>51</v>
      </c>
    </row>
    <row r="5" spans="1:34" x14ac:dyDescent="0.2">
      <c r="A5" s="48" t="s">
        <v>1806</v>
      </c>
      <c r="B5" s="48" t="s">
        <v>1811</v>
      </c>
      <c r="C5" s="48" t="s">
        <v>1812</v>
      </c>
      <c r="E5" s="46">
        <v>59051</v>
      </c>
      <c r="F5" s="46">
        <v>48424</v>
      </c>
      <c r="G5" s="46">
        <v>38037</v>
      </c>
      <c r="H5" s="46">
        <v>31159</v>
      </c>
      <c r="I5" s="46">
        <v>25763</v>
      </c>
      <c r="J5" s="46">
        <v>22426</v>
      </c>
      <c r="K5" s="46">
        <v>19653</v>
      </c>
      <c r="L5" s="46">
        <v>17028</v>
      </c>
      <c r="M5" s="46">
        <v>14575</v>
      </c>
      <c r="N5" s="46">
        <v>12478</v>
      </c>
      <c r="O5" s="46">
        <v>9142</v>
      </c>
      <c r="P5" s="46">
        <v>6756</v>
      </c>
      <c r="Q5" s="46">
        <v>5221</v>
      </c>
      <c r="R5" s="46">
        <v>4323</v>
      </c>
      <c r="S5" s="46">
        <v>3939</v>
      </c>
      <c r="T5" s="46">
        <v>3456</v>
      </c>
      <c r="U5" s="46">
        <v>3176</v>
      </c>
      <c r="V5" s="46">
        <v>2923</v>
      </c>
      <c r="W5" s="46">
        <v>2672</v>
      </c>
      <c r="X5" s="46">
        <v>2230</v>
      </c>
      <c r="Y5" s="46">
        <v>1905</v>
      </c>
      <c r="Z5" s="46">
        <v>1647</v>
      </c>
      <c r="AA5" s="46">
        <v>1438</v>
      </c>
      <c r="AB5" s="46">
        <v>1267</v>
      </c>
      <c r="AC5" s="46">
        <v>1126</v>
      </c>
      <c r="AD5" s="46">
        <v>692</v>
      </c>
      <c r="AE5" s="46">
        <v>354</v>
      </c>
      <c r="AF5" s="46">
        <v>133</v>
      </c>
      <c r="AG5" s="46">
        <v>74</v>
      </c>
      <c r="AH5" s="46">
        <v>48</v>
      </c>
    </row>
    <row r="6" spans="1:34" x14ac:dyDescent="0.2">
      <c r="A6" s="48" t="s">
        <v>1806</v>
      </c>
      <c r="B6" s="48" t="s">
        <v>1813</v>
      </c>
      <c r="C6" s="48" t="s">
        <v>1814</v>
      </c>
      <c r="E6" s="46">
        <v>85665</v>
      </c>
      <c r="F6" s="46">
        <v>32760</v>
      </c>
      <c r="G6" s="46">
        <v>26988</v>
      </c>
      <c r="H6" s="46">
        <v>22242</v>
      </c>
      <c r="I6" s="46">
        <v>19094</v>
      </c>
      <c r="J6" s="46">
        <v>16634</v>
      </c>
      <c r="K6" s="46">
        <v>14454</v>
      </c>
      <c r="L6" s="46">
        <v>12411</v>
      </c>
      <c r="M6" s="46">
        <v>11471</v>
      </c>
      <c r="N6" s="46">
        <v>10678</v>
      </c>
      <c r="O6" s="46">
        <v>9399</v>
      </c>
      <c r="P6" s="46">
        <v>8423</v>
      </c>
      <c r="Q6" s="46">
        <v>7509</v>
      </c>
      <c r="R6" s="46">
        <v>6641</v>
      </c>
      <c r="S6" s="46">
        <v>5834</v>
      </c>
      <c r="T6" s="46">
        <v>4162</v>
      </c>
      <c r="U6" s="46">
        <v>3011</v>
      </c>
      <c r="V6" s="46">
        <v>2301</v>
      </c>
      <c r="W6" s="46">
        <v>1895</v>
      </c>
      <c r="X6" s="46">
        <v>1552</v>
      </c>
      <c r="Y6" s="46">
        <v>1382</v>
      </c>
      <c r="Z6" s="46">
        <v>1236</v>
      </c>
      <c r="AA6" s="46">
        <v>1108</v>
      </c>
      <c r="AB6" s="46">
        <v>997</v>
      </c>
      <c r="AC6" s="46">
        <v>909</v>
      </c>
      <c r="AD6" s="46">
        <v>603</v>
      </c>
      <c r="AE6" s="46">
        <v>328</v>
      </c>
      <c r="AF6" s="46">
        <v>129</v>
      </c>
      <c r="AG6" s="46">
        <v>71</v>
      </c>
      <c r="AH6" s="46">
        <v>47</v>
      </c>
    </row>
    <row r="7" spans="1:34" x14ac:dyDescent="0.2">
      <c r="A7" s="48" t="s">
        <v>1806</v>
      </c>
      <c r="B7" s="48" t="s">
        <v>1815</v>
      </c>
      <c r="C7" s="48" t="s">
        <v>1816</v>
      </c>
      <c r="E7" s="46">
        <v>52405</v>
      </c>
      <c r="F7" s="46">
        <v>23451</v>
      </c>
      <c r="G7" s="46">
        <v>20275</v>
      </c>
      <c r="H7" s="46">
        <v>17000</v>
      </c>
      <c r="I7" s="46">
        <v>14621</v>
      </c>
      <c r="J7" s="46">
        <v>12817</v>
      </c>
      <c r="K7" s="46">
        <v>11468</v>
      </c>
      <c r="L7" s="46">
        <v>10319</v>
      </c>
      <c r="M7" s="46">
        <v>9167</v>
      </c>
      <c r="N7" s="46">
        <v>8073</v>
      </c>
      <c r="O7" s="46">
        <v>7184</v>
      </c>
      <c r="P7" s="46">
        <v>6508</v>
      </c>
      <c r="Q7" s="46">
        <v>5958</v>
      </c>
      <c r="R7" s="46">
        <v>5501</v>
      </c>
      <c r="S7" s="46">
        <v>5112</v>
      </c>
      <c r="T7" s="46">
        <v>4284</v>
      </c>
      <c r="U7" s="46">
        <v>3556</v>
      </c>
      <c r="V7" s="46">
        <v>2916</v>
      </c>
      <c r="W7" s="46">
        <v>2372</v>
      </c>
      <c r="X7" s="46">
        <v>1599</v>
      </c>
      <c r="Y7" s="46">
        <v>1180</v>
      </c>
      <c r="Z7" s="46">
        <v>963</v>
      </c>
      <c r="AA7" s="46">
        <v>852</v>
      </c>
      <c r="AB7" s="46">
        <v>781</v>
      </c>
      <c r="AC7" s="46">
        <v>723</v>
      </c>
      <c r="AD7" s="46">
        <v>510</v>
      </c>
      <c r="AE7" s="46">
        <v>301</v>
      </c>
      <c r="AF7" s="46">
        <v>126</v>
      </c>
      <c r="AG7" s="46">
        <v>71</v>
      </c>
      <c r="AH7" s="46">
        <v>47</v>
      </c>
    </row>
    <row r="8" spans="1:34" x14ac:dyDescent="0.2">
      <c r="A8" s="48" t="s">
        <v>1806</v>
      </c>
      <c r="B8" s="48" t="s">
        <v>1817</v>
      </c>
      <c r="C8" s="48" t="s">
        <v>1818</v>
      </c>
      <c r="E8" s="46">
        <v>31949</v>
      </c>
      <c r="F8" s="46">
        <v>14659</v>
      </c>
      <c r="G8" s="46">
        <v>13718</v>
      </c>
      <c r="H8" s="46">
        <v>12124</v>
      </c>
      <c r="I8" s="46">
        <v>10592</v>
      </c>
      <c r="J8" s="46">
        <v>9326</v>
      </c>
      <c r="K8" s="46">
        <v>8406</v>
      </c>
      <c r="L8" s="46">
        <v>7613</v>
      </c>
      <c r="M8" s="46">
        <v>6951</v>
      </c>
      <c r="N8" s="46">
        <v>6450</v>
      </c>
      <c r="O8" s="46">
        <v>5457</v>
      </c>
      <c r="P8" s="46">
        <v>4919</v>
      </c>
      <c r="Q8" s="46">
        <v>4565</v>
      </c>
      <c r="R8" s="46">
        <v>4267</v>
      </c>
      <c r="S8" s="46">
        <v>4010</v>
      </c>
      <c r="T8" s="46">
        <v>3501</v>
      </c>
      <c r="U8" s="46">
        <v>3118</v>
      </c>
      <c r="V8" s="46">
        <v>2783</v>
      </c>
      <c r="W8" s="46">
        <v>2455</v>
      </c>
      <c r="X8" s="46">
        <v>1858</v>
      </c>
      <c r="Y8" s="46">
        <v>1389</v>
      </c>
      <c r="Z8" s="46">
        <v>1043</v>
      </c>
      <c r="AA8" s="46">
        <v>814</v>
      </c>
      <c r="AB8" s="46">
        <v>672</v>
      </c>
      <c r="AC8" s="46">
        <v>588</v>
      </c>
      <c r="AD8" s="46">
        <v>432</v>
      </c>
      <c r="AE8" s="46">
        <v>278</v>
      </c>
      <c r="AF8" s="46">
        <v>128</v>
      </c>
      <c r="AG8" s="46">
        <v>75</v>
      </c>
      <c r="AH8" s="46">
        <v>50</v>
      </c>
    </row>
    <row r="9" spans="1:34" x14ac:dyDescent="0.2">
      <c r="A9" s="48" t="s">
        <v>1806</v>
      </c>
      <c r="B9" s="48" t="s">
        <v>1819</v>
      </c>
      <c r="C9" s="48" t="s">
        <v>1820</v>
      </c>
      <c r="E9" s="46">
        <v>21101</v>
      </c>
      <c r="F9" s="46">
        <v>16974</v>
      </c>
      <c r="G9" s="46">
        <v>8985</v>
      </c>
      <c r="H9" s="46">
        <v>8275</v>
      </c>
      <c r="I9" s="46">
        <v>7521</v>
      </c>
      <c r="J9" s="46">
        <v>6825</v>
      </c>
      <c r="K9" s="46">
        <v>6206</v>
      </c>
      <c r="L9" s="46">
        <v>5690</v>
      </c>
      <c r="M9" s="46">
        <v>5306</v>
      </c>
      <c r="N9" s="46">
        <v>4961</v>
      </c>
      <c r="O9" s="46">
        <v>4364</v>
      </c>
      <c r="P9" s="46">
        <v>3772</v>
      </c>
      <c r="Q9" s="46">
        <v>3461</v>
      </c>
      <c r="R9" s="46">
        <v>3234</v>
      </c>
      <c r="S9" s="46">
        <v>3038</v>
      </c>
      <c r="T9" s="46">
        <v>2647</v>
      </c>
      <c r="U9" s="46">
        <v>2351</v>
      </c>
      <c r="V9" s="46">
        <v>2140</v>
      </c>
      <c r="W9" s="46">
        <v>1971</v>
      </c>
      <c r="X9" s="46">
        <v>1657</v>
      </c>
      <c r="Y9" s="46">
        <v>1352</v>
      </c>
      <c r="Z9" s="46">
        <v>1080</v>
      </c>
      <c r="AA9" s="46">
        <v>858</v>
      </c>
      <c r="AB9" s="46">
        <v>690</v>
      </c>
      <c r="AC9" s="46">
        <v>567</v>
      </c>
      <c r="AD9" s="46">
        <v>337</v>
      </c>
      <c r="AE9" s="46">
        <v>246</v>
      </c>
      <c r="AF9" s="46">
        <v>126</v>
      </c>
      <c r="AG9" s="46">
        <v>78</v>
      </c>
      <c r="AH9" s="46">
        <v>53</v>
      </c>
    </row>
    <row r="10" spans="1:34" x14ac:dyDescent="0.2">
      <c r="A10" s="48" t="s">
        <v>1806</v>
      </c>
      <c r="B10" s="48" t="s">
        <v>1821</v>
      </c>
      <c r="C10" s="48" t="s">
        <v>1822</v>
      </c>
      <c r="E10" s="46">
        <v>14643</v>
      </c>
      <c r="F10" s="46">
        <v>13453</v>
      </c>
      <c r="G10" s="46">
        <v>6344</v>
      </c>
      <c r="H10" s="46">
        <v>5844</v>
      </c>
      <c r="I10" s="46">
        <v>5292</v>
      </c>
      <c r="J10" s="46">
        <v>4910</v>
      </c>
      <c r="K10" s="46">
        <v>4559</v>
      </c>
      <c r="L10" s="46">
        <v>4242</v>
      </c>
      <c r="M10" s="46">
        <v>3957</v>
      </c>
      <c r="N10" s="46">
        <v>3700</v>
      </c>
      <c r="O10" s="46">
        <v>3258</v>
      </c>
      <c r="P10" s="46">
        <v>2879</v>
      </c>
      <c r="Q10" s="46">
        <v>2586</v>
      </c>
      <c r="R10" s="46">
        <v>2431</v>
      </c>
      <c r="S10" s="46">
        <v>2295</v>
      </c>
      <c r="T10" s="46">
        <v>2045</v>
      </c>
      <c r="U10" s="46">
        <v>1856</v>
      </c>
      <c r="V10" s="46">
        <v>1703</v>
      </c>
      <c r="W10" s="46">
        <v>1577</v>
      </c>
      <c r="X10" s="46">
        <v>1379</v>
      </c>
      <c r="Y10" s="46">
        <v>1205</v>
      </c>
      <c r="Z10" s="46">
        <v>1029</v>
      </c>
      <c r="AA10" s="46">
        <v>861</v>
      </c>
      <c r="AB10" s="46">
        <v>708</v>
      </c>
      <c r="AC10" s="46">
        <v>578</v>
      </c>
      <c r="AD10" s="46">
        <v>276</v>
      </c>
      <c r="AE10" s="46">
        <v>197</v>
      </c>
      <c r="AF10" s="46">
        <v>120</v>
      </c>
      <c r="AG10" s="46">
        <v>78</v>
      </c>
      <c r="AH10" s="46">
        <v>55</v>
      </c>
    </row>
    <row r="11" spans="1:34" x14ac:dyDescent="0.2">
      <c r="A11" s="48" t="s">
        <v>1806</v>
      </c>
      <c r="B11" s="48" t="s">
        <v>1823</v>
      </c>
      <c r="C11" s="48" t="s">
        <v>1824</v>
      </c>
      <c r="E11" s="46">
        <v>10451</v>
      </c>
      <c r="F11" s="46">
        <v>10404</v>
      </c>
      <c r="G11" s="46">
        <v>5876</v>
      </c>
      <c r="H11" s="46">
        <v>4392</v>
      </c>
      <c r="I11" s="46">
        <v>4181</v>
      </c>
      <c r="J11" s="46">
        <v>3939</v>
      </c>
      <c r="K11" s="46">
        <v>3688</v>
      </c>
      <c r="L11" s="46">
        <v>3450</v>
      </c>
      <c r="M11" s="46">
        <v>3232</v>
      </c>
      <c r="N11" s="46">
        <v>3033</v>
      </c>
      <c r="O11" s="46">
        <v>2693</v>
      </c>
      <c r="P11" s="46">
        <v>2413</v>
      </c>
      <c r="Q11" s="46">
        <v>2182</v>
      </c>
      <c r="R11" s="46">
        <v>2028</v>
      </c>
      <c r="S11" s="46">
        <v>1924</v>
      </c>
      <c r="T11" s="46">
        <v>1731</v>
      </c>
      <c r="U11" s="46">
        <v>1580</v>
      </c>
      <c r="V11" s="46">
        <v>1457</v>
      </c>
      <c r="W11" s="46">
        <v>1355</v>
      </c>
      <c r="X11" s="46">
        <v>1193</v>
      </c>
      <c r="Y11" s="46">
        <v>1070</v>
      </c>
      <c r="Z11" s="46">
        <v>959</v>
      </c>
      <c r="AA11" s="46">
        <v>845</v>
      </c>
      <c r="AB11" s="46">
        <v>732</v>
      </c>
      <c r="AC11" s="46">
        <v>623</v>
      </c>
      <c r="AD11" s="46">
        <v>246</v>
      </c>
      <c r="AE11" s="46">
        <v>163</v>
      </c>
      <c r="AF11" s="46">
        <v>106</v>
      </c>
      <c r="AG11" s="46">
        <v>75</v>
      </c>
      <c r="AH11" s="46">
        <v>56</v>
      </c>
    </row>
    <row r="12" spans="1:34" x14ac:dyDescent="0.2">
      <c r="A12" s="48" t="s">
        <v>1806</v>
      </c>
      <c r="B12" s="48" t="s">
        <v>1825</v>
      </c>
      <c r="C12" s="48" t="s">
        <v>1826</v>
      </c>
      <c r="E12" s="46">
        <v>7915</v>
      </c>
      <c r="F12" s="46">
        <v>7887</v>
      </c>
      <c r="G12" s="46">
        <v>5997</v>
      </c>
      <c r="H12" s="46">
        <v>3549</v>
      </c>
      <c r="I12" s="46">
        <v>3419</v>
      </c>
      <c r="J12" s="46">
        <v>3267</v>
      </c>
      <c r="K12" s="46">
        <v>3091</v>
      </c>
      <c r="L12" s="46">
        <v>2917</v>
      </c>
      <c r="M12" s="46">
        <v>2752</v>
      </c>
      <c r="N12" s="46">
        <v>2599</v>
      </c>
      <c r="O12" s="46">
        <v>2330</v>
      </c>
      <c r="P12" s="46">
        <v>2105</v>
      </c>
      <c r="Q12" s="46">
        <v>1916</v>
      </c>
      <c r="R12" s="46">
        <v>1755</v>
      </c>
      <c r="S12" s="46">
        <v>1644</v>
      </c>
      <c r="T12" s="46">
        <v>1470</v>
      </c>
      <c r="U12" s="46">
        <v>1333</v>
      </c>
      <c r="V12" s="46">
        <v>1221</v>
      </c>
      <c r="W12" s="46">
        <v>1128</v>
      </c>
      <c r="X12" s="46">
        <v>980</v>
      </c>
      <c r="Y12" s="46">
        <v>884</v>
      </c>
      <c r="Z12" s="46">
        <v>807</v>
      </c>
      <c r="AA12" s="46">
        <v>737</v>
      </c>
      <c r="AB12" s="46">
        <v>665</v>
      </c>
      <c r="AC12" s="46">
        <v>593</v>
      </c>
      <c r="AD12" s="46">
        <v>271</v>
      </c>
      <c r="AE12" s="46">
        <v>137</v>
      </c>
      <c r="AF12" s="46">
        <v>85</v>
      </c>
      <c r="AG12" s="46">
        <v>67</v>
      </c>
      <c r="AH12" s="46">
        <v>53</v>
      </c>
    </row>
    <row r="13" spans="1:34" x14ac:dyDescent="0.2">
      <c r="A13" s="48" t="s">
        <v>1806</v>
      </c>
      <c r="B13" s="48" t="s">
        <v>1827</v>
      </c>
      <c r="C13" s="48" t="s">
        <v>1828</v>
      </c>
      <c r="E13" s="46">
        <v>6055</v>
      </c>
      <c r="F13" s="46">
        <v>6040</v>
      </c>
      <c r="G13" s="46">
        <v>5335</v>
      </c>
      <c r="H13" s="46">
        <v>2852</v>
      </c>
      <c r="I13" s="46">
        <v>2811</v>
      </c>
      <c r="J13" s="46">
        <v>2670</v>
      </c>
      <c r="K13" s="46">
        <v>2537</v>
      </c>
      <c r="L13" s="46">
        <v>2409</v>
      </c>
      <c r="M13" s="46">
        <v>2285</v>
      </c>
      <c r="N13" s="46">
        <v>2168</v>
      </c>
      <c r="O13" s="46">
        <v>1958</v>
      </c>
      <c r="P13" s="46">
        <v>1780</v>
      </c>
      <c r="Q13" s="46">
        <v>1629</v>
      </c>
      <c r="R13" s="46">
        <v>1499</v>
      </c>
      <c r="S13" s="46">
        <v>1387</v>
      </c>
      <c r="T13" s="46">
        <v>1230</v>
      </c>
      <c r="U13" s="46">
        <v>1122</v>
      </c>
      <c r="V13" s="46">
        <v>1043</v>
      </c>
      <c r="W13" s="46">
        <v>978</v>
      </c>
      <c r="X13" s="46">
        <v>874</v>
      </c>
      <c r="Y13" s="46">
        <v>793</v>
      </c>
      <c r="Z13" s="46">
        <v>728</v>
      </c>
      <c r="AA13" s="46">
        <v>673</v>
      </c>
      <c r="AB13" s="46">
        <v>624</v>
      </c>
      <c r="AC13" s="46">
        <v>572</v>
      </c>
      <c r="AD13" s="46">
        <v>316</v>
      </c>
      <c r="AE13" s="46">
        <v>115</v>
      </c>
      <c r="AF13" s="46">
        <v>75</v>
      </c>
      <c r="AG13" s="46">
        <v>54</v>
      </c>
      <c r="AH13" s="46">
        <v>46</v>
      </c>
    </row>
    <row r="14" spans="1:34" x14ac:dyDescent="0.2">
      <c r="A14" s="48" t="s">
        <v>1806</v>
      </c>
      <c r="B14" s="48" t="s">
        <v>1829</v>
      </c>
      <c r="C14" s="48" t="s">
        <v>1830</v>
      </c>
      <c r="E14" s="46">
        <v>4814</v>
      </c>
      <c r="F14" s="46">
        <v>4814</v>
      </c>
      <c r="G14" s="46">
        <v>4629</v>
      </c>
      <c r="H14" s="46">
        <v>3386</v>
      </c>
      <c r="I14" s="46">
        <v>2421</v>
      </c>
      <c r="J14" s="46">
        <v>2327</v>
      </c>
      <c r="K14" s="46">
        <v>2197</v>
      </c>
      <c r="L14" s="46">
        <v>2069</v>
      </c>
      <c r="M14" s="46">
        <v>1973</v>
      </c>
      <c r="N14" s="46">
        <v>1880</v>
      </c>
      <c r="O14" s="46">
        <v>1712</v>
      </c>
      <c r="P14" s="46">
        <v>1566</v>
      </c>
      <c r="Q14" s="46">
        <v>1440</v>
      </c>
      <c r="R14" s="46">
        <v>1332</v>
      </c>
      <c r="S14" s="46">
        <v>1237</v>
      </c>
      <c r="T14" s="46">
        <v>1073</v>
      </c>
      <c r="U14" s="46">
        <v>984</v>
      </c>
      <c r="V14" s="46">
        <v>911</v>
      </c>
      <c r="W14" s="46">
        <v>848</v>
      </c>
      <c r="X14" s="46">
        <v>747</v>
      </c>
      <c r="Y14" s="46">
        <v>673</v>
      </c>
      <c r="Z14" s="46">
        <v>620</v>
      </c>
      <c r="AA14" s="46">
        <v>576</v>
      </c>
      <c r="AB14" s="46">
        <v>539</v>
      </c>
      <c r="AC14" s="46">
        <v>505</v>
      </c>
      <c r="AD14" s="46">
        <v>322</v>
      </c>
      <c r="AE14" s="46">
        <v>98</v>
      </c>
      <c r="AF14" s="46">
        <v>65</v>
      </c>
      <c r="AG14" s="46">
        <v>49</v>
      </c>
      <c r="AH14" s="46">
        <v>39</v>
      </c>
    </row>
    <row r="15" spans="1:34" x14ac:dyDescent="0.2">
      <c r="A15" s="48" t="s">
        <v>1806</v>
      </c>
      <c r="B15" s="48" t="s">
        <v>1831</v>
      </c>
      <c r="C15" s="48" t="s">
        <v>1832</v>
      </c>
      <c r="E15" s="46">
        <v>4032</v>
      </c>
      <c r="F15" s="46">
        <v>4032</v>
      </c>
      <c r="G15" s="46">
        <v>4018</v>
      </c>
      <c r="H15" s="46">
        <v>3112</v>
      </c>
      <c r="I15" s="46">
        <v>1958</v>
      </c>
      <c r="J15" s="46">
        <v>1918</v>
      </c>
      <c r="K15" s="46">
        <v>1836</v>
      </c>
      <c r="L15" s="46">
        <v>1739</v>
      </c>
      <c r="M15" s="46">
        <v>1660</v>
      </c>
      <c r="N15" s="46">
        <v>1590</v>
      </c>
      <c r="O15" s="46">
        <v>1457</v>
      </c>
      <c r="P15" s="46">
        <v>1340</v>
      </c>
      <c r="Q15" s="46">
        <v>1238</v>
      </c>
      <c r="R15" s="46">
        <v>1149</v>
      </c>
      <c r="S15" s="46">
        <v>1070</v>
      </c>
      <c r="T15" s="46">
        <v>914</v>
      </c>
      <c r="U15" s="46">
        <v>837</v>
      </c>
      <c r="V15" s="46">
        <v>777</v>
      </c>
      <c r="W15" s="46">
        <v>726</v>
      </c>
      <c r="X15" s="46">
        <v>653</v>
      </c>
      <c r="Y15" s="46">
        <v>598</v>
      </c>
      <c r="Z15" s="46">
        <v>552</v>
      </c>
      <c r="AA15" s="46">
        <v>515</v>
      </c>
      <c r="AB15" s="46">
        <v>483</v>
      </c>
      <c r="AC15" s="46">
        <v>455</v>
      </c>
      <c r="AD15" s="46">
        <v>319</v>
      </c>
      <c r="AE15" s="46">
        <v>91</v>
      </c>
      <c r="AF15" s="46">
        <v>56</v>
      </c>
      <c r="AG15" s="46">
        <v>43</v>
      </c>
      <c r="AH15" s="46">
        <v>35</v>
      </c>
    </row>
    <row r="16" spans="1:34" x14ac:dyDescent="0.2">
      <c r="A16" s="48" t="s">
        <v>1806</v>
      </c>
      <c r="B16" s="48" t="s">
        <v>1833</v>
      </c>
      <c r="C16" s="48" t="s">
        <v>1834</v>
      </c>
      <c r="E16" s="46">
        <v>3443</v>
      </c>
      <c r="F16" s="46">
        <v>3443</v>
      </c>
      <c r="G16" s="46">
        <v>3433</v>
      </c>
      <c r="H16" s="46">
        <v>3029</v>
      </c>
      <c r="I16" s="46">
        <v>1784</v>
      </c>
      <c r="J16" s="46">
        <v>1690</v>
      </c>
      <c r="K16" s="46">
        <v>1631</v>
      </c>
      <c r="L16" s="46">
        <v>1555</v>
      </c>
      <c r="M16" s="46">
        <v>1474</v>
      </c>
      <c r="N16" s="46">
        <v>1409</v>
      </c>
      <c r="O16" s="46">
        <v>1298</v>
      </c>
      <c r="P16" s="46">
        <v>1199</v>
      </c>
      <c r="Q16" s="46">
        <v>1111</v>
      </c>
      <c r="R16" s="46">
        <v>1034</v>
      </c>
      <c r="S16" s="46">
        <v>966</v>
      </c>
      <c r="T16" s="46">
        <v>828</v>
      </c>
      <c r="U16" s="46">
        <v>744</v>
      </c>
      <c r="V16" s="46">
        <v>693</v>
      </c>
      <c r="W16" s="46">
        <v>649</v>
      </c>
      <c r="X16" s="46">
        <v>583</v>
      </c>
      <c r="Y16" s="46">
        <v>536</v>
      </c>
      <c r="Z16" s="46">
        <v>497</v>
      </c>
      <c r="AA16" s="46">
        <v>464</v>
      </c>
      <c r="AB16" s="46">
        <v>436</v>
      </c>
      <c r="AC16" s="46">
        <v>411</v>
      </c>
      <c r="AD16" s="46">
        <v>307</v>
      </c>
      <c r="AE16" s="46">
        <v>112</v>
      </c>
      <c r="AF16" s="46">
        <v>48</v>
      </c>
      <c r="AG16" s="46">
        <v>38</v>
      </c>
      <c r="AH16" s="46">
        <v>31</v>
      </c>
    </row>
    <row r="17" spans="1:34" x14ac:dyDescent="0.2">
      <c r="A17" s="48" t="s">
        <v>1806</v>
      </c>
      <c r="B17" s="48" t="s">
        <v>1835</v>
      </c>
      <c r="C17" s="48" t="s">
        <v>1836</v>
      </c>
      <c r="E17" s="46">
        <v>2978</v>
      </c>
      <c r="F17" s="46">
        <v>2978</v>
      </c>
      <c r="G17" s="46">
        <v>2970</v>
      </c>
      <c r="H17" s="46">
        <v>2856</v>
      </c>
      <c r="I17" s="46">
        <v>2149</v>
      </c>
      <c r="J17" s="46">
        <v>1447</v>
      </c>
      <c r="K17" s="46">
        <v>1415</v>
      </c>
      <c r="L17" s="46">
        <v>1361</v>
      </c>
      <c r="M17" s="46">
        <v>1299</v>
      </c>
      <c r="N17" s="46">
        <v>1235</v>
      </c>
      <c r="O17" s="46">
        <v>1131</v>
      </c>
      <c r="P17" s="46">
        <v>1051</v>
      </c>
      <c r="Q17" s="46">
        <v>979</v>
      </c>
      <c r="R17" s="46">
        <v>915</v>
      </c>
      <c r="S17" s="46">
        <v>858</v>
      </c>
      <c r="T17" s="46">
        <v>740</v>
      </c>
      <c r="U17" s="46">
        <v>653</v>
      </c>
      <c r="V17" s="46">
        <v>610</v>
      </c>
      <c r="W17" s="46">
        <v>573</v>
      </c>
      <c r="X17" s="46">
        <v>513</v>
      </c>
      <c r="Y17" s="46">
        <v>473</v>
      </c>
      <c r="Z17" s="46">
        <v>439</v>
      </c>
      <c r="AA17" s="46">
        <v>412</v>
      </c>
      <c r="AB17" s="46">
        <v>388</v>
      </c>
      <c r="AC17" s="46">
        <v>367</v>
      </c>
      <c r="AD17" s="46">
        <v>285</v>
      </c>
      <c r="AE17" s="46">
        <v>126</v>
      </c>
      <c r="AF17" s="46">
        <v>42</v>
      </c>
      <c r="AG17" s="46">
        <v>33</v>
      </c>
      <c r="AH17" s="46">
        <v>28</v>
      </c>
    </row>
    <row r="18" spans="1:34" x14ac:dyDescent="0.2">
      <c r="A18" s="48" t="s">
        <v>1806</v>
      </c>
      <c r="B18" s="48" t="s">
        <v>1837</v>
      </c>
      <c r="C18" s="48" t="s">
        <v>1838</v>
      </c>
      <c r="E18" s="46">
        <v>2614</v>
      </c>
      <c r="F18" s="46">
        <v>2614</v>
      </c>
      <c r="G18" s="46">
        <v>2608</v>
      </c>
      <c r="H18" s="46">
        <v>2601</v>
      </c>
      <c r="I18" s="46">
        <v>2020</v>
      </c>
      <c r="J18" s="46">
        <v>1307</v>
      </c>
      <c r="K18" s="46">
        <v>1288</v>
      </c>
      <c r="L18" s="46">
        <v>1247</v>
      </c>
      <c r="M18" s="46">
        <v>1196</v>
      </c>
      <c r="N18" s="46">
        <v>1142</v>
      </c>
      <c r="O18" s="46">
        <v>1037</v>
      </c>
      <c r="P18" s="46">
        <v>968</v>
      </c>
      <c r="Q18" s="46">
        <v>904</v>
      </c>
      <c r="R18" s="46">
        <v>847</v>
      </c>
      <c r="S18" s="46">
        <v>796</v>
      </c>
      <c r="T18" s="46">
        <v>690</v>
      </c>
      <c r="U18" s="46">
        <v>607</v>
      </c>
      <c r="V18" s="46">
        <v>560</v>
      </c>
      <c r="W18" s="46">
        <v>527</v>
      </c>
      <c r="X18" s="46">
        <v>473</v>
      </c>
      <c r="Y18" s="46">
        <v>433</v>
      </c>
      <c r="Z18" s="46">
        <v>404</v>
      </c>
      <c r="AA18" s="46">
        <v>379</v>
      </c>
      <c r="AB18" s="46">
        <v>358</v>
      </c>
      <c r="AC18" s="46">
        <v>339</v>
      </c>
      <c r="AD18" s="46">
        <v>270</v>
      </c>
      <c r="AE18" s="46">
        <v>137</v>
      </c>
      <c r="AF18" s="46">
        <v>40</v>
      </c>
      <c r="AG18" s="46">
        <v>29</v>
      </c>
      <c r="AH18" s="46">
        <v>24</v>
      </c>
    </row>
    <row r="19" spans="1:34" x14ac:dyDescent="0.2">
      <c r="A19" s="48" t="s">
        <v>1806</v>
      </c>
      <c r="B19" s="48" t="s">
        <v>1839</v>
      </c>
      <c r="C19" s="48" t="s">
        <v>1840</v>
      </c>
      <c r="E19" s="46">
        <v>2305</v>
      </c>
      <c r="F19" s="46">
        <v>2305</v>
      </c>
      <c r="G19" s="46">
        <v>2301</v>
      </c>
      <c r="H19" s="46">
        <v>2295</v>
      </c>
      <c r="I19" s="46">
        <v>1973</v>
      </c>
      <c r="J19" s="46">
        <v>1375</v>
      </c>
      <c r="K19" s="46">
        <v>1115</v>
      </c>
      <c r="L19" s="46">
        <v>1090</v>
      </c>
      <c r="M19" s="46">
        <v>1054</v>
      </c>
      <c r="N19" s="46">
        <v>1013</v>
      </c>
      <c r="O19" s="46">
        <v>948</v>
      </c>
      <c r="P19" s="46">
        <v>888</v>
      </c>
      <c r="Q19" s="46">
        <v>833</v>
      </c>
      <c r="R19" s="46">
        <v>783</v>
      </c>
      <c r="S19" s="46">
        <v>737</v>
      </c>
      <c r="T19" s="46">
        <v>642</v>
      </c>
      <c r="U19" s="46">
        <v>568</v>
      </c>
      <c r="V19" s="46">
        <v>514</v>
      </c>
      <c r="W19" s="46">
        <v>485</v>
      </c>
      <c r="X19" s="46">
        <v>437</v>
      </c>
      <c r="Y19" s="46">
        <v>399</v>
      </c>
      <c r="Z19" s="46">
        <v>367</v>
      </c>
      <c r="AA19" s="46">
        <v>341</v>
      </c>
      <c r="AB19" s="46">
        <v>323</v>
      </c>
      <c r="AC19" s="46">
        <v>306</v>
      </c>
      <c r="AD19" s="46">
        <v>247</v>
      </c>
      <c r="AE19" s="46">
        <v>141</v>
      </c>
      <c r="AF19" s="46">
        <v>38</v>
      </c>
      <c r="AG19" s="46">
        <v>26</v>
      </c>
      <c r="AH19" s="46">
        <v>22</v>
      </c>
    </row>
    <row r="20" spans="1:34" x14ac:dyDescent="0.2">
      <c r="A20" s="48" t="s">
        <v>1806</v>
      </c>
      <c r="B20" s="48" t="s">
        <v>1841</v>
      </c>
      <c r="C20" s="48" t="s">
        <v>1842</v>
      </c>
      <c r="E20" s="46">
        <v>2053</v>
      </c>
      <c r="F20" s="46">
        <v>2053</v>
      </c>
      <c r="G20" s="46">
        <v>2050</v>
      </c>
      <c r="H20" s="46">
        <v>2045</v>
      </c>
      <c r="I20" s="46">
        <v>1943</v>
      </c>
      <c r="J20" s="46">
        <v>1424</v>
      </c>
      <c r="K20" s="46">
        <v>1021</v>
      </c>
      <c r="L20" s="46">
        <v>1005</v>
      </c>
      <c r="M20" s="46">
        <v>976</v>
      </c>
      <c r="N20" s="46">
        <v>942</v>
      </c>
      <c r="O20" s="46">
        <v>867</v>
      </c>
      <c r="P20" s="46">
        <v>797</v>
      </c>
      <c r="Q20" s="46">
        <v>750</v>
      </c>
      <c r="R20" s="46">
        <v>706</v>
      </c>
      <c r="S20" s="46">
        <v>667</v>
      </c>
      <c r="T20" s="46">
        <v>584</v>
      </c>
      <c r="U20" s="46">
        <v>518</v>
      </c>
      <c r="V20" s="46">
        <v>465</v>
      </c>
      <c r="W20" s="46">
        <v>436</v>
      </c>
      <c r="X20" s="46">
        <v>395</v>
      </c>
      <c r="Y20" s="46">
        <v>361</v>
      </c>
      <c r="Z20" s="46">
        <v>335</v>
      </c>
      <c r="AA20" s="46">
        <v>316</v>
      </c>
      <c r="AB20" s="46">
        <v>299</v>
      </c>
      <c r="AC20" s="46">
        <v>285</v>
      </c>
      <c r="AD20" s="46">
        <v>231</v>
      </c>
      <c r="AE20" s="46">
        <v>143</v>
      </c>
      <c r="AF20" s="46">
        <v>34</v>
      </c>
      <c r="AG20" s="46">
        <v>25</v>
      </c>
      <c r="AH20" s="46">
        <v>20</v>
      </c>
    </row>
    <row r="21" spans="1:34" x14ac:dyDescent="0.2">
      <c r="A21" s="48" t="s">
        <v>1806</v>
      </c>
      <c r="B21" s="48" t="s">
        <v>1843</v>
      </c>
      <c r="C21" s="48" t="s">
        <v>1844</v>
      </c>
      <c r="E21" s="46">
        <v>1830</v>
      </c>
      <c r="F21" s="46">
        <v>1830</v>
      </c>
      <c r="G21" s="46">
        <v>1827</v>
      </c>
      <c r="H21" s="46">
        <v>1824</v>
      </c>
      <c r="I21" s="46">
        <v>1764</v>
      </c>
      <c r="J21" s="46">
        <v>1422</v>
      </c>
      <c r="K21" s="46">
        <v>900</v>
      </c>
      <c r="L21" s="46">
        <v>893</v>
      </c>
      <c r="M21" s="46">
        <v>874</v>
      </c>
      <c r="N21" s="46">
        <v>848</v>
      </c>
      <c r="O21" s="46">
        <v>787</v>
      </c>
      <c r="P21" s="46">
        <v>736</v>
      </c>
      <c r="Q21" s="46">
        <v>695</v>
      </c>
      <c r="R21" s="46">
        <v>657</v>
      </c>
      <c r="S21" s="46">
        <v>622</v>
      </c>
      <c r="T21" s="46">
        <v>547</v>
      </c>
      <c r="U21" s="46">
        <v>487</v>
      </c>
      <c r="V21" s="46">
        <v>438</v>
      </c>
      <c r="W21" s="46">
        <v>405</v>
      </c>
      <c r="X21" s="46">
        <v>367</v>
      </c>
      <c r="Y21" s="46">
        <v>337</v>
      </c>
      <c r="Z21" s="46">
        <v>313</v>
      </c>
      <c r="AA21" s="46">
        <v>295</v>
      </c>
      <c r="AB21" s="46">
        <v>280</v>
      </c>
      <c r="AC21" s="46">
        <v>266</v>
      </c>
      <c r="AD21" s="46">
        <v>217</v>
      </c>
      <c r="AE21" s="46">
        <v>143</v>
      </c>
      <c r="AF21" s="46">
        <v>31</v>
      </c>
      <c r="AG21" s="46">
        <v>24</v>
      </c>
      <c r="AH21" s="46">
        <v>18</v>
      </c>
    </row>
    <row r="22" spans="1:34" x14ac:dyDescent="0.2">
      <c r="A22" s="48" t="s">
        <v>1806</v>
      </c>
      <c r="B22" s="48" t="s">
        <v>1845</v>
      </c>
      <c r="C22" s="48" t="s">
        <v>1846</v>
      </c>
      <c r="E22" s="46">
        <v>1642</v>
      </c>
      <c r="F22" s="46">
        <v>1642</v>
      </c>
      <c r="G22" s="46">
        <v>1640</v>
      </c>
      <c r="H22" s="46">
        <v>1637</v>
      </c>
      <c r="I22" s="46">
        <v>1633</v>
      </c>
      <c r="J22" s="46">
        <v>1367</v>
      </c>
      <c r="K22" s="46">
        <v>1052</v>
      </c>
      <c r="L22" s="46">
        <v>819</v>
      </c>
      <c r="M22" s="46">
        <v>806</v>
      </c>
      <c r="N22" s="46">
        <v>785</v>
      </c>
      <c r="O22" s="46">
        <v>734</v>
      </c>
      <c r="P22" s="46">
        <v>680</v>
      </c>
      <c r="Q22" s="46">
        <v>632</v>
      </c>
      <c r="R22" s="46">
        <v>598</v>
      </c>
      <c r="S22" s="46">
        <v>568</v>
      </c>
      <c r="T22" s="46">
        <v>501</v>
      </c>
      <c r="U22" s="46">
        <v>448</v>
      </c>
      <c r="V22" s="46">
        <v>404</v>
      </c>
      <c r="W22" s="46">
        <v>368</v>
      </c>
      <c r="X22" s="46">
        <v>335</v>
      </c>
      <c r="Y22" s="46">
        <v>308</v>
      </c>
      <c r="Z22" s="46">
        <v>285</v>
      </c>
      <c r="AA22" s="46">
        <v>268</v>
      </c>
      <c r="AB22" s="46">
        <v>254</v>
      </c>
      <c r="AC22" s="46">
        <v>243</v>
      </c>
      <c r="AD22" s="46">
        <v>199</v>
      </c>
      <c r="AE22" s="46">
        <v>138</v>
      </c>
      <c r="AF22" s="46">
        <v>29</v>
      </c>
      <c r="AG22" s="46">
        <v>22</v>
      </c>
      <c r="AH22" s="46">
        <v>18</v>
      </c>
    </row>
    <row r="23" spans="1:34" x14ac:dyDescent="0.2">
      <c r="A23" s="48" t="s">
        <v>1806</v>
      </c>
      <c r="B23" s="48" t="s">
        <v>1847</v>
      </c>
      <c r="C23" s="48" t="s">
        <v>1848</v>
      </c>
      <c r="E23" s="46">
        <v>1485</v>
      </c>
      <c r="F23" s="46">
        <v>1485</v>
      </c>
      <c r="G23" s="46">
        <v>1483</v>
      </c>
      <c r="H23" s="46">
        <v>1481</v>
      </c>
      <c r="I23" s="46">
        <v>1478</v>
      </c>
      <c r="J23" s="46">
        <v>1315</v>
      </c>
      <c r="K23" s="46">
        <v>1079</v>
      </c>
      <c r="L23" s="46">
        <v>732</v>
      </c>
      <c r="M23" s="46">
        <v>725</v>
      </c>
      <c r="N23" s="46">
        <v>710</v>
      </c>
      <c r="O23" s="46">
        <v>669</v>
      </c>
      <c r="P23" s="46">
        <v>624</v>
      </c>
      <c r="Q23" s="46">
        <v>589</v>
      </c>
      <c r="R23" s="46">
        <v>559</v>
      </c>
      <c r="S23" s="46">
        <v>531</v>
      </c>
      <c r="T23" s="46">
        <v>471</v>
      </c>
      <c r="U23" s="46">
        <v>423</v>
      </c>
      <c r="V23" s="46">
        <v>382</v>
      </c>
      <c r="W23" s="46">
        <v>349</v>
      </c>
      <c r="X23" s="46">
        <v>313</v>
      </c>
      <c r="Y23" s="46">
        <v>289</v>
      </c>
      <c r="Z23" s="46">
        <v>268</v>
      </c>
      <c r="AA23" s="46">
        <v>251</v>
      </c>
      <c r="AB23" s="46">
        <v>239</v>
      </c>
      <c r="AC23" s="46">
        <v>228</v>
      </c>
      <c r="AD23" s="46">
        <v>188</v>
      </c>
      <c r="AE23" s="46">
        <v>135</v>
      </c>
      <c r="AF23" s="46">
        <v>26</v>
      </c>
      <c r="AG23" s="46">
        <v>20</v>
      </c>
      <c r="AH23" s="46">
        <v>17</v>
      </c>
    </row>
    <row r="24" spans="1:34" x14ac:dyDescent="0.2">
      <c r="A24" s="48" t="s">
        <v>1806</v>
      </c>
      <c r="B24" s="48" t="s">
        <v>1849</v>
      </c>
      <c r="C24" s="48" t="s">
        <v>1850</v>
      </c>
      <c r="E24" s="46">
        <v>1345</v>
      </c>
      <c r="F24" s="46">
        <v>1345</v>
      </c>
      <c r="G24" s="46">
        <v>1345</v>
      </c>
      <c r="H24" s="46">
        <v>1343</v>
      </c>
      <c r="I24" s="46">
        <v>1340</v>
      </c>
      <c r="J24" s="46">
        <v>1304</v>
      </c>
      <c r="K24" s="46">
        <v>1049</v>
      </c>
      <c r="L24" s="46">
        <v>731</v>
      </c>
      <c r="M24" s="46">
        <v>677</v>
      </c>
      <c r="N24" s="46">
        <v>666</v>
      </c>
      <c r="O24" s="46">
        <v>631</v>
      </c>
      <c r="P24" s="46">
        <v>591</v>
      </c>
      <c r="Q24" s="46">
        <v>551</v>
      </c>
      <c r="R24" s="46">
        <v>513</v>
      </c>
      <c r="S24" s="46">
        <v>488</v>
      </c>
      <c r="T24" s="46">
        <v>435</v>
      </c>
      <c r="U24" s="46">
        <v>391</v>
      </c>
      <c r="V24" s="46">
        <v>355</v>
      </c>
      <c r="W24" s="46">
        <v>324</v>
      </c>
      <c r="X24" s="46">
        <v>287</v>
      </c>
      <c r="Y24" s="46">
        <v>265</v>
      </c>
      <c r="Z24" s="46">
        <v>248</v>
      </c>
      <c r="AA24" s="46">
        <v>235</v>
      </c>
      <c r="AB24" s="46">
        <v>224</v>
      </c>
      <c r="AC24" s="46">
        <v>214</v>
      </c>
      <c r="AD24" s="46">
        <v>178</v>
      </c>
      <c r="AE24" s="46">
        <v>131</v>
      </c>
      <c r="AF24" s="46">
        <v>28</v>
      </c>
      <c r="AG24" s="46">
        <v>19</v>
      </c>
      <c r="AH24" s="46">
        <v>15</v>
      </c>
    </row>
    <row r="25" spans="1:34" x14ac:dyDescent="0.2">
      <c r="A25" s="48" t="s">
        <v>1806</v>
      </c>
      <c r="B25" s="48" t="s">
        <v>1851</v>
      </c>
      <c r="C25" s="48" t="s">
        <v>1852</v>
      </c>
      <c r="E25" s="46">
        <v>1228</v>
      </c>
      <c r="F25" s="46">
        <v>1228</v>
      </c>
      <c r="G25" s="46">
        <v>1228</v>
      </c>
      <c r="H25" s="46">
        <v>1227</v>
      </c>
      <c r="I25" s="46">
        <v>1224</v>
      </c>
      <c r="J25" s="46">
        <v>1188</v>
      </c>
      <c r="K25" s="46">
        <v>1025</v>
      </c>
      <c r="L25" s="46">
        <v>836</v>
      </c>
      <c r="M25" s="46">
        <v>606</v>
      </c>
      <c r="N25" s="46">
        <v>600</v>
      </c>
      <c r="O25" s="46">
        <v>574</v>
      </c>
      <c r="P25" s="46">
        <v>541</v>
      </c>
      <c r="Q25" s="46">
        <v>507</v>
      </c>
      <c r="R25" s="46">
        <v>484</v>
      </c>
      <c r="S25" s="46">
        <v>461</v>
      </c>
      <c r="T25" s="46">
        <v>412</v>
      </c>
      <c r="U25" s="46">
        <v>371</v>
      </c>
      <c r="V25" s="46">
        <v>337</v>
      </c>
      <c r="W25" s="46">
        <v>309</v>
      </c>
      <c r="X25" s="46">
        <v>270</v>
      </c>
      <c r="Y25" s="46">
        <v>250</v>
      </c>
      <c r="Z25" s="46">
        <v>233</v>
      </c>
      <c r="AA25" s="46">
        <v>218</v>
      </c>
      <c r="AB25" s="46">
        <v>206</v>
      </c>
      <c r="AC25" s="46">
        <v>197</v>
      </c>
      <c r="AD25" s="46">
        <v>164</v>
      </c>
      <c r="AE25" s="46">
        <v>123</v>
      </c>
      <c r="AF25" s="46">
        <v>32</v>
      </c>
      <c r="AG25" s="46">
        <v>17</v>
      </c>
      <c r="AH25" s="46">
        <v>14</v>
      </c>
    </row>
    <row r="26" spans="1:34" x14ac:dyDescent="0.2">
      <c r="A26" s="48" t="s">
        <v>1806</v>
      </c>
      <c r="B26" s="48" t="s">
        <v>1853</v>
      </c>
      <c r="C26" s="48" t="s">
        <v>1854</v>
      </c>
      <c r="E26" s="46">
        <v>1122</v>
      </c>
      <c r="F26" s="46">
        <v>1122</v>
      </c>
      <c r="G26" s="46">
        <v>1122</v>
      </c>
      <c r="H26" s="46">
        <v>1121</v>
      </c>
      <c r="I26" s="46">
        <v>1119</v>
      </c>
      <c r="J26" s="46">
        <v>1117</v>
      </c>
      <c r="K26" s="46">
        <v>970</v>
      </c>
      <c r="L26" s="46">
        <v>816</v>
      </c>
      <c r="M26" s="46">
        <v>569</v>
      </c>
      <c r="N26" s="46">
        <v>564</v>
      </c>
      <c r="O26" s="46">
        <v>543</v>
      </c>
      <c r="P26" s="46">
        <v>514</v>
      </c>
      <c r="Q26" s="46">
        <v>483</v>
      </c>
      <c r="R26" s="46">
        <v>452</v>
      </c>
      <c r="S26" s="46">
        <v>424</v>
      </c>
      <c r="T26" s="46">
        <v>381</v>
      </c>
      <c r="U26" s="46">
        <v>344</v>
      </c>
      <c r="V26" s="46">
        <v>314</v>
      </c>
      <c r="W26" s="46">
        <v>288</v>
      </c>
      <c r="X26" s="46">
        <v>249</v>
      </c>
      <c r="Y26" s="46">
        <v>231</v>
      </c>
      <c r="Z26" s="46">
        <v>216</v>
      </c>
      <c r="AA26" s="46">
        <v>204</v>
      </c>
      <c r="AB26" s="46">
        <v>195</v>
      </c>
      <c r="AC26" s="46">
        <v>186</v>
      </c>
      <c r="AD26" s="46">
        <v>156</v>
      </c>
      <c r="AE26" s="46">
        <v>119</v>
      </c>
      <c r="AF26" s="46">
        <v>36</v>
      </c>
      <c r="AG26" s="46">
        <v>16</v>
      </c>
      <c r="AH26" s="46">
        <v>13</v>
      </c>
    </row>
    <row r="27" spans="1:34" x14ac:dyDescent="0.2">
      <c r="A27" s="48" t="s">
        <v>1806</v>
      </c>
      <c r="B27" s="48" t="s">
        <v>1855</v>
      </c>
      <c r="C27" s="48" t="s">
        <v>1856</v>
      </c>
      <c r="E27" s="46">
        <v>1030</v>
      </c>
      <c r="F27" s="46">
        <v>1030</v>
      </c>
      <c r="G27" s="46">
        <v>1030</v>
      </c>
      <c r="H27" s="46">
        <v>1027</v>
      </c>
      <c r="I27" s="46">
        <v>1025</v>
      </c>
      <c r="J27" s="46">
        <v>1023</v>
      </c>
      <c r="K27" s="46">
        <v>1002</v>
      </c>
      <c r="L27" s="46">
        <v>807</v>
      </c>
      <c r="M27" s="46">
        <v>613</v>
      </c>
      <c r="N27" s="46">
        <v>515</v>
      </c>
      <c r="O27" s="46">
        <v>499</v>
      </c>
      <c r="P27" s="46">
        <v>475</v>
      </c>
      <c r="Q27" s="46">
        <v>449</v>
      </c>
      <c r="R27" s="46">
        <v>422</v>
      </c>
      <c r="S27" s="46">
        <v>402</v>
      </c>
      <c r="T27" s="46">
        <v>362</v>
      </c>
      <c r="U27" s="46">
        <v>328</v>
      </c>
      <c r="V27" s="46">
        <v>300</v>
      </c>
      <c r="W27" s="46">
        <v>275</v>
      </c>
      <c r="X27" s="46">
        <v>237</v>
      </c>
      <c r="Y27" s="46">
        <v>219</v>
      </c>
      <c r="Z27" s="46">
        <v>205</v>
      </c>
      <c r="AA27" s="46">
        <v>192</v>
      </c>
      <c r="AB27" s="46">
        <v>182</v>
      </c>
      <c r="AC27" s="46">
        <v>172</v>
      </c>
      <c r="AD27" s="46">
        <v>145</v>
      </c>
      <c r="AE27" s="46">
        <v>112</v>
      </c>
      <c r="AF27" s="46">
        <v>38</v>
      </c>
      <c r="AG27" s="46">
        <v>15</v>
      </c>
      <c r="AH27" s="46">
        <v>12</v>
      </c>
    </row>
    <row r="28" spans="1:34" x14ac:dyDescent="0.2">
      <c r="A28" s="48" t="s">
        <v>1806</v>
      </c>
      <c r="B28" s="48" t="s">
        <v>1857</v>
      </c>
      <c r="C28" s="48" t="s">
        <v>1858</v>
      </c>
      <c r="E28" s="46">
        <v>954</v>
      </c>
      <c r="F28" s="46">
        <v>954</v>
      </c>
      <c r="G28" s="46">
        <v>954</v>
      </c>
      <c r="H28" s="46">
        <v>950</v>
      </c>
      <c r="I28" s="46">
        <v>947</v>
      </c>
      <c r="J28" s="46">
        <v>945</v>
      </c>
      <c r="K28" s="46">
        <v>932</v>
      </c>
      <c r="L28" s="46">
        <v>797</v>
      </c>
      <c r="M28" s="46">
        <v>657</v>
      </c>
      <c r="N28" s="46">
        <v>486</v>
      </c>
      <c r="O28" s="46">
        <v>473</v>
      </c>
      <c r="P28" s="46">
        <v>452</v>
      </c>
      <c r="Q28" s="46">
        <v>428</v>
      </c>
      <c r="R28" s="46">
        <v>404</v>
      </c>
      <c r="S28" s="46">
        <v>381</v>
      </c>
      <c r="T28" s="46">
        <v>344</v>
      </c>
      <c r="U28" s="46">
        <v>313</v>
      </c>
      <c r="V28" s="46">
        <v>286</v>
      </c>
      <c r="W28" s="46">
        <v>264</v>
      </c>
      <c r="X28" s="46">
        <v>227</v>
      </c>
      <c r="Y28" s="46">
        <v>208</v>
      </c>
      <c r="Z28" s="46">
        <v>195</v>
      </c>
      <c r="AA28" s="46">
        <v>183</v>
      </c>
      <c r="AB28" s="46">
        <v>173</v>
      </c>
      <c r="AC28" s="46">
        <v>164</v>
      </c>
      <c r="AD28" s="46">
        <v>138</v>
      </c>
      <c r="AE28" s="46">
        <v>107</v>
      </c>
      <c r="AF28" s="46">
        <v>41</v>
      </c>
      <c r="AG28" s="46">
        <v>14</v>
      </c>
      <c r="AH28" s="46">
        <v>11</v>
      </c>
    </row>
    <row r="29" spans="1:34" x14ac:dyDescent="0.2">
      <c r="A29" s="48" t="s">
        <v>1806</v>
      </c>
      <c r="B29" s="48" t="s">
        <v>1859</v>
      </c>
      <c r="C29" s="48" t="s">
        <v>1860</v>
      </c>
      <c r="E29" s="46">
        <v>886</v>
      </c>
      <c r="F29" s="46">
        <v>886</v>
      </c>
      <c r="G29" s="46">
        <v>886</v>
      </c>
      <c r="H29" s="46">
        <v>883</v>
      </c>
      <c r="I29" s="46">
        <v>879</v>
      </c>
      <c r="J29" s="46">
        <v>873</v>
      </c>
      <c r="K29" s="46">
        <v>862</v>
      </c>
      <c r="L29" s="46">
        <v>763</v>
      </c>
      <c r="M29" s="46">
        <v>640</v>
      </c>
      <c r="N29" s="46">
        <v>452</v>
      </c>
      <c r="O29" s="46">
        <v>434</v>
      </c>
      <c r="P29" s="46">
        <v>417</v>
      </c>
      <c r="Q29" s="46">
        <v>397</v>
      </c>
      <c r="R29" s="46">
        <v>376</v>
      </c>
      <c r="S29" s="46">
        <v>355</v>
      </c>
      <c r="T29" s="46">
        <v>321</v>
      </c>
      <c r="U29" s="46">
        <v>292</v>
      </c>
      <c r="V29" s="46">
        <v>268</v>
      </c>
      <c r="W29" s="46">
        <v>247</v>
      </c>
      <c r="X29" s="46">
        <v>213</v>
      </c>
      <c r="Y29" s="46">
        <v>193</v>
      </c>
      <c r="Z29" s="46">
        <v>181</v>
      </c>
      <c r="AA29" s="46">
        <v>171</v>
      </c>
      <c r="AB29" s="46">
        <v>162</v>
      </c>
      <c r="AC29" s="46">
        <v>155</v>
      </c>
      <c r="AD29" s="46">
        <v>131</v>
      </c>
      <c r="AE29" s="46">
        <v>103</v>
      </c>
      <c r="AF29" s="46">
        <v>43</v>
      </c>
      <c r="AG29" s="46">
        <v>13</v>
      </c>
      <c r="AH29" s="46">
        <v>11</v>
      </c>
    </row>
    <row r="30" spans="1:34" x14ac:dyDescent="0.2">
      <c r="A30" s="48" t="s">
        <v>1806</v>
      </c>
      <c r="B30" s="48" t="s">
        <v>1861</v>
      </c>
      <c r="C30" s="48" t="s">
        <v>1862</v>
      </c>
      <c r="E30" s="46">
        <v>826</v>
      </c>
      <c r="F30" s="46">
        <v>826</v>
      </c>
      <c r="G30" s="46">
        <v>826</v>
      </c>
      <c r="H30" s="46">
        <v>823</v>
      </c>
      <c r="I30" s="46">
        <v>819</v>
      </c>
      <c r="J30" s="46">
        <v>814</v>
      </c>
      <c r="K30" s="46">
        <v>811</v>
      </c>
      <c r="L30" s="46">
        <v>768</v>
      </c>
      <c r="M30" s="46">
        <v>636</v>
      </c>
      <c r="N30" s="46">
        <v>518</v>
      </c>
      <c r="O30" s="46">
        <v>412</v>
      </c>
      <c r="P30" s="46">
        <v>398</v>
      </c>
      <c r="Q30" s="46">
        <v>380</v>
      </c>
      <c r="R30" s="46">
        <v>361</v>
      </c>
      <c r="S30" s="46">
        <v>341</v>
      </c>
      <c r="T30" s="46">
        <v>307</v>
      </c>
      <c r="U30" s="46">
        <v>280</v>
      </c>
      <c r="V30" s="46">
        <v>257</v>
      </c>
      <c r="W30" s="46">
        <v>237</v>
      </c>
      <c r="X30" s="46">
        <v>206</v>
      </c>
      <c r="Y30" s="46">
        <v>184</v>
      </c>
      <c r="Z30" s="46">
        <v>173</v>
      </c>
      <c r="AA30" s="46">
        <v>163</v>
      </c>
      <c r="AB30" s="46">
        <v>154</v>
      </c>
      <c r="AC30" s="46">
        <v>147</v>
      </c>
      <c r="AD30" s="46">
        <v>122</v>
      </c>
      <c r="AE30" s="46">
        <v>96</v>
      </c>
      <c r="AF30" s="46">
        <v>44</v>
      </c>
      <c r="AG30" s="46">
        <v>12</v>
      </c>
      <c r="AH30" s="46">
        <v>10</v>
      </c>
    </row>
    <row r="31" spans="1:34" x14ac:dyDescent="0.2">
      <c r="A31" s="48" t="s">
        <v>1806</v>
      </c>
      <c r="B31" s="48" t="s">
        <v>1863</v>
      </c>
      <c r="C31" s="48" t="s">
        <v>1864</v>
      </c>
      <c r="E31" s="46">
        <v>772</v>
      </c>
      <c r="F31" s="46">
        <v>772</v>
      </c>
      <c r="G31" s="46">
        <v>772</v>
      </c>
      <c r="H31" s="46">
        <v>769</v>
      </c>
      <c r="I31" s="46">
        <v>766</v>
      </c>
      <c r="J31" s="46">
        <v>762</v>
      </c>
      <c r="K31" s="46">
        <v>757</v>
      </c>
      <c r="L31" s="46">
        <v>744</v>
      </c>
      <c r="M31" s="46">
        <v>636</v>
      </c>
      <c r="N31" s="46">
        <v>538</v>
      </c>
      <c r="O31" s="46">
        <v>381</v>
      </c>
      <c r="P31" s="46">
        <v>370</v>
      </c>
      <c r="Q31" s="46">
        <v>355</v>
      </c>
      <c r="R31" s="46">
        <v>338</v>
      </c>
      <c r="S31" s="46">
        <v>321</v>
      </c>
      <c r="T31" s="46">
        <v>286</v>
      </c>
      <c r="U31" s="46">
        <v>262</v>
      </c>
      <c r="V31" s="46">
        <v>241</v>
      </c>
      <c r="W31" s="46">
        <v>223</v>
      </c>
      <c r="X31" s="46">
        <v>194</v>
      </c>
      <c r="Y31" s="46">
        <v>172</v>
      </c>
      <c r="Z31" s="46">
        <v>161</v>
      </c>
      <c r="AA31" s="46">
        <v>152</v>
      </c>
      <c r="AB31" s="46">
        <v>145</v>
      </c>
      <c r="AC31" s="46">
        <v>138</v>
      </c>
      <c r="AD31" s="46">
        <v>117</v>
      </c>
      <c r="AE31" s="46">
        <v>92</v>
      </c>
      <c r="AF31" s="46">
        <v>45</v>
      </c>
      <c r="AG31" s="46">
        <v>12</v>
      </c>
      <c r="AH31" s="46">
        <v>9</v>
      </c>
    </row>
    <row r="32" spans="1:34" x14ac:dyDescent="0.2">
      <c r="A32" s="48" t="s">
        <v>1806</v>
      </c>
      <c r="B32" s="48" t="s">
        <v>1865</v>
      </c>
      <c r="C32" s="48" t="s">
        <v>1866</v>
      </c>
      <c r="E32" s="46">
        <v>722</v>
      </c>
      <c r="F32" s="46">
        <v>722</v>
      </c>
      <c r="G32" s="46">
        <v>722</v>
      </c>
      <c r="H32" s="46">
        <v>720</v>
      </c>
      <c r="I32" s="46">
        <v>717</v>
      </c>
      <c r="J32" s="46">
        <v>713</v>
      </c>
      <c r="K32" s="46">
        <v>709</v>
      </c>
      <c r="L32" s="46">
        <v>694</v>
      </c>
      <c r="M32" s="46">
        <v>614</v>
      </c>
      <c r="N32" s="46">
        <v>526</v>
      </c>
      <c r="O32" s="46">
        <v>361</v>
      </c>
      <c r="P32" s="46">
        <v>352</v>
      </c>
      <c r="Q32" s="46">
        <v>339</v>
      </c>
      <c r="R32" s="46">
        <v>323</v>
      </c>
      <c r="S32" s="46">
        <v>308</v>
      </c>
      <c r="T32" s="46">
        <v>274</v>
      </c>
      <c r="U32" s="46">
        <v>251</v>
      </c>
      <c r="V32" s="46">
        <v>232</v>
      </c>
      <c r="W32" s="46">
        <v>215</v>
      </c>
      <c r="X32" s="46">
        <v>187</v>
      </c>
      <c r="Y32" s="46">
        <v>165</v>
      </c>
      <c r="Z32" s="46">
        <v>154</v>
      </c>
      <c r="AA32" s="46">
        <v>146</v>
      </c>
      <c r="AB32" s="46">
        <v>139</v>
      </c>
      <c r="AC32" s="46">
        <v>132</v>
      </c>
      <c r="AD32" s="46">
        <v>112</v>
      </c>
      <c r="AE32" s="46">
        <v>89</v>
      </c>
      <c r="AF32" s="46">
        <v>46</v>
      </c>
      <c r="AG32" s="46">
        <v>13</v>
      </c>
      <c r="AH32" s="46">
        <v>9</v>
      </c>
    </row>
    <row r="33" spans="1:34" x14ac:dyDescent="0.2">
      <c r="A33" s="48" t="s">
        <v>1806</v>
      </c>
      <c r="B33" s="48" t="s">
        <v>1867</v>
      </c>
      <c r="C33" s="48" t="s">
        <v>1868</v>
      </c>
      <c r="E33" s="46">
        <v>677</v>
      </c>
      <c r="F33" s="46">
        <v>677</v>
      </c>
      <c r="G33" s="46">
        <v>677</v>
      </c>
      <c r="H33" s="46">
        <v>676</v>
      </c>
      <c r="I33" s="46">
        <v>673</v>
      </c>
      <c r="J33" s="46">
        <v>670</v>
      </c>
      <c r="K33" s="46">
        <v>666</v>
      </c>
      <c r="L33" s="46">
        <v>662</v>
      </c>
      <c r="M33" s="46">
        <v>595</v>
      </c>
      <c r="N33" s="46">
        <v>514</v>
      </c>
      <c r="O33" s="46">
        <v>335</v>
      </c>
      <c r="P33" s="46">
        <v>328</v>
      </c>
      <c r="Q33" s="46">
        <v>317</v>
      </c>
      <c r="R33" s="46">
        <v>304</v>
      </c>
      <c r="S33" s="46">
        <v>290</v>
      </c>
      <c r="T33" s="46">
        <v>257</v>
      </c>
      <c r="U33" s="46">
        <v>236</v>
      </c>
      <c r="V33" s="46">
        <v>218</v>
      </c>
      <c r="W33" s="46">
        <v>202</v>
      </c>
      <c r="X33" s="46">
        <v>176</v>
      </c>
      <c r="Y33" s="46">
        <v>156</v>
      </c>
      <c r="Z33" s="46">
        <v>145</v>
      </c>
      <c r="AA33" s="46">
        <v>137</v>
      </c>
      <c r="AB33" s="46">
        <v>130</v>
      </c>
      <c r="AC33" s="46">
        <v>124</v>
      </c>
      <c r="AD33" s="46">
        <v>106</v>
      </c>
      <c r="AE33" s="46">
        <v>84</v>
      </c>
      <c r="AF33" s="46">
        <v>46</v>
      </c>
      <c r="AG33" s="46">
        <v>14</v>
      </c>
      <c r="AH33" s="46">
        <v>8</v>
      </c>
    </row>
    <row r="34" spans="1:34" x14ac:dyDescent="0.2">
      <c r="A34" s="48" t="s">
        <v>1806</v>
      </c>
      <c r="B34" s="48" t="s">
        <v>1869</v>
      </c>
      <c r="C34" s="48" t="s">
        <v>1870</v>
      </c>
      <c r="E34" s="46">
        <v>634</v>
      </c>
      <c r="F34" s="46">
        <v>634</v>
      </c>
      <c r="G34" s="46">
        <v>634</v>
      </c>
      <c r="H34" s="46">
        <v>634</v>
      </c>
      <c r="I34" s="46">
        <v>632</v>
      </c>
      <c r="J34" s="46">
        <v>629</v>
      </c>
      <c r="K34" s="46">
        <v>626</v>
      </c>
      <c r="L34" s="46">
        <v>622</v>
      </c>
      <c r="M34" s="46">
        <v>606</v>
      </c>
      <c r="N34" s="46">
        <v>519</v>
      </c>
      <c r="O34" s="46">
        <v>320</v>
      </c>
      <c r="P34" s="46">
        <v>314</v>
      </c>
      <c r="Q34" s="46">
        <v>304</v>
      </c>
      <c r="R34" s="46">
        <v>292</v>
      </c>
      <c r="S34" s="46">
        <v>279</v>
      </c>
      <c r="T34" s="46">
        <v>248</v>
      </c>
      <c r="U34" s="46">
        <v>224</v>
      </c>
      <c r="V34" s="46">
        <v>208</v>
      </c>
      <c r="W34" s="46">
        <v>193</v>
      </c>
      <c r="X34" s="46">
        <v>169</v>
      </c>
      <c r="Y34" s="46">
        <v>150</v>
      </c>
      <c r="Z34" s="46">
        <v>137</v>
      </c>
      <c r="AA34" s="46">
        <v>130</v>
      </c>
      <c r="AB34" s="46">
        <v>124</v>
      </c>
      <c r="AC34" s="46">
        <v>118</v>
      </c>
      <c r="AD34" s="46">
        <v>99</v>
      </c>
      <c r="AE34" s="46">
        <v>79</v>
      </c>
      <c r="AF34" s="46">
        <v>45</v>
      </c>
      <c r="AG34" s="46">
        <v>16</v>
      </c>
      <c r="AH34" s="46">
        <v>8</v>
      </c>
    </row>
    <row r="35" spans="1:34" x14ac:dyDescent="0.2">
      <c r="A35" s="48" t="s">
        <v>1806</v>
      </c>
      <c r="B35" s="48" t="s">
        <v>1871</v>
      </c>
      <c r="C35" s="48" t="s">
        <v>1872</v>
      </c>
      <c r="E35" s="46">
        <v>597</v>
      </c>
      <c r="F35" s="46">
        <v>597</v>
      </c>
      <c r="G35" s="46">
        <v>597</v>
      </c>
      <c r="H35" s="46">
        <v>597</v>
      </c>
      <c r="I35" s="46">
        <v>595</v>
      </c>
      <c r="J35" s="46">
        <v>593</v>
      </c>
      <c r="K35" s="46">
        <v>590</v>
      </c>
      <c r="L35" s="46">
        <v>587</v>
      </c>
      <c r="M35" s="46">
        <v>569</v>
      </c>
      <c r="N35" s="46">
        <v>501</v>
      </c>
      <c r="O35" s="46">
        <v>348</v>
      </c>
      <c r="P35" s="46">
        <v>292</v>
      </c>
      <c r="Q35" s="46">
        <v>284</v>
      </c>
      <c r="R35" s="46">
        <v>274</v>
      </c>
      <c r="S35" s="46">
        <v>263</v>
      </c>
      <c r="T35" s="46">
        <v>234</v>
      </c>
      <c r="U35" s="46">
        <v>216</v>
      </c>
      <c r="V35" s="46">
        <v>200</v>
      </c>
      <c r="W35" s="46">
        <v>186</v>
      </c>
      <c r="X35" s="46">
        <v>163</v>
      </c>
      <c r="Y35" s="46">
        <v>145</v>
      </c>
      <c r="Z35" s="46">
        <v>132</v>
      </c>
      <c r="AA35" s="46">
        <v>125</v>
      </c>
      <c r="AB35" s="46">
        <v>119</v>
      </c>
      <c r="AC35" s="46">
        <v>113</v>
      </c>
      <c r="AD35" s="46">
        <v>95</v>
      </c>
      <c r="AE35" s="46">
        <v>76</v>
      </c>
      <c r="AF35" s="46">
        <v>45</v>
      </c>
      <c r="AG35" s="46">
        <v>17</v>
      </c>
      <c r="AH35" s="46">
        <v>8</v>
      </c>
    </row>
    <row r="36" spans="1:34" x14ac:dyDescent="0.2">
      <c r="A36" s="48" t="s">
        <v>1806</v>
      </c>
      <c r="B36" s="48" t="s">
        <v>1873</v>
      </c>
      <c r="C36" s="48" t="s">
        <v>1874</v>
      </c>
      <c r="E36" s="46">
        <v>564</v>
      </c>
      <c r="F36" s="46">
        <v>564</v>
      </c>
      <c r="G36" s="46">
        <v>564</v>
      </c>
      <c r="H36" s="46">
        <v>564</v>
      </c>
      <c r="I36" s="46">
        <v>562</v>
      </c>
      <c r="J36" s="46">
        <v>560</v>
      </c>
      <c r="K36" s="46">
        <v>558</v>
      </c>
      <c r="L36" s="46">
        <v>555</v>
      </c>
      <c r="M36" s="46">
        <v>534</v>
      </c>
      <c r="N36" s="46">
        <v>475</v>
      </c>
      <c r="O36" s="46">
        <v>381</v>
      </c>
      <c r="P36" s="46">
        <v>274</v>
      </c>
      <c r="Q36" s="46">
        <v>268</v>
      </c>
      <c r="R36" s="46">
        <v>259</v>
      </c>
      <c r="S36" s="46">
        <v>249</v>
      </c>
      <c r="T36" s="46">
        <v>224</v>
      </c>
      <c r="U36" s="46">
        <v>207</v>
      </c>
      <c r="V36" s="46">
        <v>192</v>
      </c>
      <c r="W36" s="46">
        <v>179</v>
      </c>
      <c r="X36" s="46">
        <v>157</v>
      </c>
      <c r="Y36" s="46">
        <v>140</v>
      </c>
      <c r="Z36" s="46">
        <v>126</v>
      </c>
      <c r="AA36" s="46">
        <v>120</v>
      </c>
      <c r="AB36" s="46">
        <v>114</v>
      </c>
      <c r="AC36" s="46">
        <v>109</v>
      </c>
      <c r="AD36" s="46">
        <v>92</v>
      </c>
      <c r="AE36" s="46">
        <v>74</v>
      </c>
      <c r="AF36" s="46">
        <v>45</v>
      </c>
      <c r="AG36" s="46">
        <v>18</v>
      </c>
      <c r="AH36" s="46">
        <v>7</v>
      </c>
    </row>
    <row r="37" spans="1:34" x14ac:dyDescent="0.2">
      <c r="A37" s="48" t="s">
        <v>1806</v>
      </c>
      <c r="B37" s="48" t="s">
        <v>1875</v>
      </c>
      <c r="C37" s="48" t="s">
        <v>1876</v>
      </c>
      <c r="E37" s="46">
        <v>534</v>
      </c>
      <c r="F37" s="46">
        <v>534</v>
      </c>
      <c r="G37" s="46">
        <v>534</v>
      </c>
      <c r="H37" s="46">
        <v>534</v>
      </c>
      <c r="I37" s="46">
        <v>532</v>
      </c>
      <c r="J37" s="46">
        <v>530</v>
      </c>
      <c r="K37" s="46">
        <v>528</v>
      </c>
      <c r="L37" s="46">
        <v>525</v>
      </c>
      <c r="M37" s="46">
        <v>522</v>
      </c>
      <c r="N37" s="46">
        <v>498</v>
      </c>
      <c r="O37" s="46">
        <v>375</v>
      </c>
      <c r="P37" s="46">
        <v>263</v>
      </c>
      <c r="Q37" s="46">
        <v>257</v>
      </c>
      <c r="R37" s="46">
        <v>249</v>
      </c>
      <c r="S37" s="46">
        <v>240</v>
      </c>
      <c r="T37" s="46">
        <v>216</v>
      </c>
      <c r="U37" s="46">
        <v>196</v>
      </c>
      <c r="V37" s="46">
        <v>182</v>
      </c>
      <c r="W37" s="46">
        <v>170</v>
      </c>
      <c r="X37" s="46">
        <v>150</v>
      </c>
      <c r="Y37" s="46">
        <v>133</v>
      </c>
      <c r="Z37" s="46">
        <v>120</v>
      </c>
      <c r="AA37" s="46">
        <v>113</v>
      </c>
      <c r="AB37" s="46">
        <v>108</v>
      </c>
      <c r="AC37" s="46">
        <v>103</v>
      </c>
      <c r="AD37" s="46">
        <v>87</v>
      </c>
      <c r="AE37" s="46">
        <v>70</v>
      </c>
      <c r="AF37" s="46">
        <v>44</v>
      </c>
      <c r="AG37" s="46">
        <v>19</v>
      </c>
      <c r="AH37" s="46">
        <v>7</v>
      </c>
    </row>
    <row r="38" spans="1:34" x14ac:dyDescent="0.2">
      <c r="A38" s="48" t="s">
        <v>1806</v>
      </c>
      <c r="B38" s="48" t="s">
        <v>1877</v>
      </c>
      <c r="C38" s="48" t="s">
        <v>1878</v>
      </c>
      <c r="E38" s="46">
        <v>506</v>
      </c>
      <c r="F38" s="46">
        <v>506</v>
      </c>
      <c r="G38" s="46">
        <v>506</v>
      </c>
      <c r="H38" s="46">
        <v>506</v>
      </c>
      <c r="I38" s="46">
        <v>504</v>
      </c>
      <c r="J38" s="46">
        <v>502</v>
      </c>
      <c r="K38" s="46">
        <v>500</v>
      </c>
      <c r="L38" s="46">
        <v>498</v>
      </c>
      <c r="M38" s="46">
        <v>495</v>
      </c>
      <c r="N38" s="46">
        <v>475</v>
      </c>
      <c r="O38" s="46">
        <v>359</v>
      </c>
      <c r="P38" s="46">
        <v>245</v>
      </c>
      <c r="Q38" s="46">
        <v>241</v>
      </c>
      <c r="R38" s="46">
        <v>235</v>
      </c>
      <c r="S38" s="46">
        <v>227</v>
      </c>
      <c r="T38" s="46">
        <v>205</v>
      </c>
      <c r="U38" s="46">
        <v>188</v>
      </c>
      <c r="V38" s="46">
        <v>175</v>
      </c>
      <c r="W38" s="46">
        <v>164</v>
      </c>
      <c r="X38" s="46">
        <v>144</v>
      </c>
      <c r="Y38" s="46">
        <v>129</v>
      </c>
      <c r="Z38" s="46">
        <v>116</v>
      </c>
      <c r="AA38" s="46">
        <v>109</v>
      </c>
      <c r="AB38" s="46">
        <v>104</v>
      </c>
      <c r="AC38" s="46">
        <v>99</v>
      </c>
      <c r="AD38" s="46">
        <v>83</v>
      </c>
      <c r="AE38" s="46">
        <v>67</v>
      </c>
      <c r="AF38" s="46">
        <v>44</v>
      </c>
      <c r="AG38" s="46">
        <v>20</v>
      </c>
      <c r="AH38" s="46">
        <v>7</v>
      </c>
    </row>
    <row r="39" spans="1:34" x14ac:dyDescent="0.2">
      <c r="A39" s="48" t="s">
        <v>1806</v>
      </c>
      <c r="B39" s="48" t="s">
        <v>1879</v>
      </c>
      <c r="C39" s="48" t="s">
        <v>1880</v>
      </c>
      <c r="E39" s="46">
        <v>478</v>
      </c>
      <c r="F39" s="46">
        <v>478</v>
      </c>
      <c r="G39" s="46">
        <v>478</v>
      </c>
      <c r="H39" s="46">
        <v>478</v>
      </c>
      <c r="I39" s="46">
        <v>477</v>
      </c>
      <c r="J39" s="46">
        <v>476</v>
      </c>
      <c r="K39" s="46">
        <v>474</v>
      </c>
      <c r="L39" s="46">
        <v>472</v>
      </c>
      <c r="M39" s="46">
        <v>469</v>
      </c>
      <c r="N39" s="46">
        <v>448</v>
      </c>
      <c r="O39" s="46">
        <v>361</v>
      </c>
      <c r="P39" s="46">
        <v>235</v>
      </c>
      <c r="Q39" s="46">
        <v>232</v>
      </c>
      <c r="R39" s="46">
        <v>226</v>
      </c>
      <c r="S39" s="46">
        <v>219</v>
      </c>
      <c r="T39" s="46">
        <v>199</v>
      </c>
      <c r="U39" s="46">
        <v>179</v>
      </c>
      <c r="V39" s="46">
        <v>167</v>
      </c>
      <c r="W39" s="46">
        <v>156</v>
      </c>
      <c r="X39" s="46">
        <v>138</v>
      </c>
      <c r="Y39" s="46">
        <v>123</v>
      </c>
      <c r="Z39" s="46">
        <v>111</v>
      </c>
      <c r="AA39" s="46">
        <v>103</v>
      </c>
      <c r="AB39" s="46">
        <v>99</v>
      </c>
      <c r="AC39" s="46">
        <v>94</v>
      </c>
      <c r="AD39" s="46">
        <v>80</v>
      </c>
      <c r="AE39" s="46">
        <v>65</v>
      </c>
      <c r="AF39" s="46">
        <v>43</v>
      </c>
      <c r="AG39" s="46">
        <v>21</v>
      </c>
      <c r="AH39" s="46">
        <v>7</v>
      </c>
    </row>
    <row r="40" spans="1:34" x14ac:dyDescent="0.2">
      <c r="A40" s="48" t="s">
        <v>1806</v>
      </c>
      <c r="B40" s="48" t="s">
        <v>1881</v>
      </c>
      <c r="C40" s="48" t="s">
        <v>1882</v>
      </c>
      <c r="E40" s="46">
        <v>455</v>
      </c>
      <c r="F40" s="46">
        <v>455</v>
      </c>
      <c r="G40" s="46">
        <v>455</v>
      </c>
      <c r="H40" s="46">
        <v>455</v>
      </c>
      <c r="I40" s="46">
        <v>454</v>
      </c>
      <c r="J40" s="46">
        <v>452</v>
      </c>
      <c r="K40" s="46">
        <v>451</v>
      </c>
      <c r="L40" s="46">
        <v>449</v>
      </c>
      <c r="M40" s="46">
        <v>447</v>
      </c>
      <c r="N40" s="46">
        <v>435</v>
      </c>
      <c r="O40" s="46">
        <v>359</v>
      </c>
      <c r="P40" s="46">
        <v>252</v>
      </c>
      <c r="Q40" s="46">
        <v>219</v>
      </c>
      <c r="R40" s="46">
        <v>214</v>
      </c>
      <c r="S40" s="46">
        <v>208</v>
      </c>
      <c r="T40" s="46">
        <v>189</v>
      </c>
      <c r="U40" s="46">
        <v>172</v>
      </c>
      <c r="V40" s="46">
        <v>161</v>
      </c>
      <c r="W40" s="46">
        <v>151</v>
      </c>
      <c r="X40" s="46">
        <v>133</v>
      </c>
      <c r="Y40" s="46">
        <v>119</v>
      </c>
      <c r="Z40" s="46">
        <v>108</v>
      </c>
      <c r="AA40" s="46">
        <v>99</v>
      </c>
      <c r="AB40" s="46">
        <v>95</v>
      </c>
      <c r="AC40" s="46">
        <v>91</v>
      </c>
      <c r="AD40" s="46">
        <v>76</v>
      </c>
      <c r="AE40" s="46">
        <v>62</v>
      </c>
      <c r="AF40" s="46">
        <v>42</v>
      </c>
      <c r="AG40" s="46">
        <v>21</v>
      </c>
      <c r="AH40" s="46">
        <v>7</v>
      </c>
    </row>
    <row r="41" spans="1:34" x14ac:dyDescent="0.2">
      <c r="A41" s="48" t="s">
        <v>1806</v>
      </c>
      <c r="B41" s="48" t="s">
        <v>1883</v>
      </c>
      <c r="C41" s="48" t="s">
        <v>1884</v>
      </c>
      <c r="E41" s="46">
        <v>429</v>
      </c>
      <c r="F41" s="46">
        <v>429</v>
      </c>
      <c r="G41" s="46">
        <v>429</v>
      </c>
      <c r="H41" s="46">
        <v>429</v>
      </c>
      <c r="I41" s="46">
        <v>428</v>
      </c>
      <c r="J41" s="46">
        <v>427</v>
      </c>
      <c r="K41" s="46">
        <v>426</v>
      </c>
      <c r="L41" s="46">
        <v>424</v>
      </c>
      <c r="M41" s="46">
        <v>422</v>
      </c>
      <c r="N41" s="46">
        <v>420</v>
      </c>
      <c r="O41" s="46">
        <v>343</v>
      </c>
      <c r="P41" s="46">
        <v>272</v>
      </c>
      <c r="Q41" s="46">
        <v>208</v>
      </c>
      <c r="R41" s="46">
        <v>204</v>
      </c>
      <c r="S41" s="46">
        <v>199</v>
      </c>
      <c r="T41" s="46">
        <v>182</v>
      </c>
      <c r="U41" s="46">
        <v>165</v>
      </c>
      <c r="V41" s="46">
        <v>154</v>
      </c>
      <c r="W41" s="46">
        <v>144</v>
      </c>
      <c r="X41" s="46">
        <v>128</v>
      </c>
      <c r="Y41" s="46">
        <v>114</v>
      </c>
      <c r="Z41" s="46">
        <v>104</v>
      </c>
      <c r="AA41" s="46">
        <v>95</v>
      </c>
      <c r="AB41" s="46">
        <v>90</v>
      </c>
      <c r="AC41" s="46">
        <v>87</v>
      </c>
      <c r="AD41" s="46">
        <v>74</v>
      </c>
      <c r="AE41" s="46">
        <v>60</v>
      </c>
      <c r="AF41" s="46">
        <v>41</v>
      </c>
      <c r="AG41" s="46">
        <v>22</v>
      </c>
      <c r="AH41" s="46">
        <v>8</v>
      </c>
    </row>
    <row r="42" spans="1:34" x14ac:dyDescent="0.2">
      <c r="A42" s="48" t="s">
        <v>1806</v>
      </c>
      <c r="B42" s="48" t="s">
        <v>1885</v>
      </c>
      <c r="C42" s="48" t="s">
        <v>1886</v>
      </c>
      <c r="E42" s="46">
        <v>409</v>
      </c>
      <c r="F42" s="46">
        <v>409</v>
      </c>
      <c r="G42" s="46">
        <v>409</v>
      </c>
      <c r="H42" s="46">
        <v>409</v>
      </c>
      <c r="I42" s="46">
        <v>408</v>
      </c>
      <c r="J42" s="46">
        <v>407</v>
      </c>
      <c r="K42" s="46">
        <v>406</v>
      </c>
      <c r="L42" s="46">
        <v>404</v>
      </c>
      <c r="M42" s="46">
        <v>403</v>
      </c>
      <c r="N42" s="46">
        <v>401</v>
      </c>
      <c r="O42" s="46">
        <v>343</v>
      </c>
      <c r="P42" s="46">
        <v>281</v>
      </c>
      <c r="Q42" s="46">
        <v>201</v>
      </c>
      <c r="R42" s="46">
        <v>197</v>
      </c>
      <c r="S42" s="46">
        <v>192</v>
      </c>
      <c r="T42" s="46">
        <v>177</v>
      </c>
      <c r="U42" s="46">
        <v>161</v>
      </c>
      <c r="V42" s="46">
        <v>149</v>
      </c>
      <c r="W42" s="46">
        <v>140</v>
      </c>
      <c r="X42" s="46">
        <v>124</v>
      </c>
      <c r="Y42" s="46">
        <v>111</v>
      </c>
      <c r="Z42" s="46">
        <v>101</v>
      </c>
      <c r="AA42" s="46">
        <v>92</v>
      </c>
      <c r="AB42" s="46">
        <v>87</v>
      </c>
      <c r="AC42" s="46">
        <v>84</v>
      </c>
      <c r="AD42" s="46">
        <v>70</v>
      </c>
      <c r="AE42" s="46">
        <v>57</v>
      </c>
      <c r="AF42" s="46">
        <v>40</v>
      </c>
      <c r="AG42" s="46">
        <v>22</v>
      </c>
      <c r="AH42" s="46">
        <v>9</v>
      </c>
    </row>
    <row r="43" spans="1:34" x14ac:dyDescent="0.2">
      <c r="A43" s="48" t="s">
        <v>1806</v>
      </c>
      <c r="B43" s="48" t="s">
        <v>1887</v>
      </c>
      <c r="C43" s="48" t="s">
        <v>1888</v>
      </c>
      <c r="E43" s="46">
        <v>390</v>
      </c>
      <c r="F43" s="46">
        <v>390</v>
      </c>
      <c r="G43" s="46">
        <v>390</v>
      </c>
      <c r="H43" s="46">
        <v>390</v>
      </c>
      <c r="I43" s="46">
        <v>390</v>
      </c>
      <c r="J43" s="46">
        <v>389</v>
      </c>
      <c r="K43" s="46">
        <v>387</v>
      </c>
      <c r="L43" s="46">
        <v>386</v>
      </c>
      <c r="M43" s="46">
        <v>384</v>
      </c>
      <c r="N43" s="46">
        <v>383</v>
      </c>
      <c r="O43" s="46">
        <v>332</v>
      </c>
      <c r="P43" s="46">
        <v>283</v>
      </c>
      <c r="Q43" s="46">
        <v>189</v>
      </c>
      <c r="R43" s="46">
        <v>186</v>
      </c>
      <c r="S43" s="46">
        <v>182</v>
      </c>
      <c r="T43" s="46">
        <v>168</v>
      </c>
      <c r="U43" s="46">
        <v>154</v>
      </c>
      <c r="V43" s="46">
        <v>144</v>
      </c>
      <c r="W43" s="46">
        <v>135</v>
      </c>
      <c r="X43" s="46">
        <v>120</v>
      </c>
      <c r="Y43" s="46">
        <v>108</v>
      </c>
      <c r="Z43" s="46">
        <v>98</v>
      </c>
      <c r="AA43" s="46">
        <v>90</v>
      </c>
      <c r="AB43" s="46">
        <v>84</v>
      </c>
      <c r="AC43" s="46">
        <v>81</v>
      </c>
      <c r="AD43" s="46">
        <v>68</v>
      </c>
      <c r="AE43" s="46">
        <v>55</v>
      </c>
      <c r="AF43" s="46">
        <v>39</v>
      </c>
      <c r="AG43" s="46">
        <v>22</v>
      </c>
      <c r="AH43" s="46">
        <v>9</v>
      </c>
    </row>
    <row r="44" spans="1:34" x14ac:dyDescent="0.2">
      <c r="A44" s="48" t="s">
        <v>1806</v>
      </c>
      <c r="B44" s="48" t="s">
        <v>1889</v>
      </c>
      <c r="C44" s="48" t="s">
        <v>1890</v>
      </c>
      <c r="E44" s="46">
        <v>373</v>
      </c>
      <c r="F44" s="46">
        <v>373</v>
      </c>
      <c r="G44" s="46">
        <v>373</v>
      </c>
      <c r="H44" s="46">
        <v>373</v>
      </c>
      <c r="I44" s="46">
        <v>373</v>
      </c>
      <c r="J44" s="46">
        <v>372</v>
      </c>
      <c r="K44" s="46">
        <v>371</v>
      </c>
      <c r="L44" s="46">
        <v>370</v>
      </c>
      <c r="M44" s="46">
        <v>368</v>
      </c>
      <c r="N44" s="46">
        <v>367</v>
      </c>
      <c r="O44" s="46">
        <v>345</v>
      </c>
      <c r="P44" s="46">
        <v>268</v>
      </c>
      <c r="Q44" s="46">
        <v>182</v>
      </c>
      <c r="R44" s="46">
        <v>180</v>
      </c>
      <c r="S44" s="46">
        <v>176</v>
      </c>
      <c r="T44" s="46">
        <v>163</v>
      </c>
      <c r="U44" s="46">
        <v>150</v>
      </c>
      <c r="V44" s="46">
        <v>137</v>
      </c>
      <c r="W44" s="46">
        <v>129</v>
      </c>
      <c r="X44" s="46">
        <v>115</v>
      </c>
      <c r="Y44" s="46">
        <v>104</v>
      </c>
      <c r="Z44" s="46">
        <v>94</v>
      </c>
      <c r="AA44" s="46">
        <v>86</v>
      </c>
      <c r="AB44" s="46">
        <v>81</v>
      </c>
      <c r="AC44" s="46">
        <v>77</v>
      </c>
      <c r="AD44" s="46">
        <v>65</v>
      </c>
      <c r="AE44" s="46">
        <v>53</v>
      </c>
      <c r="AF44" s="46">
        <v>38</v>
      </c>
      <c r="AG44" s="46">
        <v>23</v>
      </c>
      <c r="AH44" s="46">
        <v>10</v>
      </c>
    </row>
    <row r="45" spans="1:34" x14ac:dyDescent="0.2">
      <c r="A45" s="48" t="s">
        <v>1806</v>
      </c>
      <c r="B45" s="48" t="s">
        <v>1891</v>
      </c>
      <c r="C45" s="48" t="s">
        <v>1892</v>
      </c>
      <c r="E45" s="46">
        <v>357</v>
      </c>
      <c r="F45" s="46">
        <v>357</v>
      </c>
      <c r="G45" s="46">
        <v>357</v>
      </c>
      <c r="H45" s="46">
        <v>357</v>
      </c>
      <c r="I45" s="46">
        <v>357</v>
      </c>
      <c r="J45" s="46">
        <v>356</v>
      </c>
      <c r="K45" s="46">
        <v>355</v>
      </c>
      <c r="L45" s="46">
        <v>354</v>
      </c>
      <c r="M45" s="46">
        <v>352</v>
      </c>
      <c r="N45" s="46">
        <v>351</v>
      </c>
      <c r="O45" s="46">
        <v>328</v>
      </c>
      <c r="P45" s="46">
        <v>268</v>
      </c>
      <c r="Q45" s="46">
        <v>188</v>
      </c>
      <c r="R45" s="46">
        <v>171</v>
      </c>
      <c r="S45" s="46">
        <v>168</v>
      </c>
      <c r="T45" s="46">
        <v>156</v>
      </c>
      <c r="U45" s="46">
        <v>144</v>
      </c>
      <c r="V45" s="46">
        <v>132</v>
      </c>
      <c r="W45" s="46">
        <v>124</v>
      </c>
      <c r="X45" s="46">
        <v>111</v>
      </c>
      <c r="Y45" s="46">
        <v>100</v>
      </c>
      <c r="Z45" s="46">
        <v>91</v>
      </c>
      <c r="AA45" s="46">
        <v>83</v>
      </c>
      <c r="AB45" s="46">
        <v>77</v>
      </c>
      <c r="AC45" s="46">
        <v>74</v>
      </c>
      <c r="AD45" s="46">
        <v>63</v>
      </c>
      <c r="AE45" s="46">
        <v>52</v>
      </c>
      <c r="AF45" s="46">
        <v>37</v>
      </c>
      <c r="AG45" s="46">
        <v>23</v>
      </c>
      <c r="AH45" s="46">
        <v>10</v>
      </c>
    </row>
    <row r="46" spans="1:34" x14ac:dyDescent="0.2">
      <c r="A46" s="48" t="s">
        <v>1806</v>
      </c>
      <c r="B46" s="48" t="s">
        <v>1893</v>
      </c>
      <c r="C46" s="48" t="s">
        <v>1894</v>
      </c>
      <c r="E46" s="46">
        <v>341</v>
      </c>
      <c r="F46" s="46">
        <v>341</v>
      </c>
      <c r="G46" s="46">
        <v>341</v>
      </c>
      <c r="H46" s="46">
        <v>341</v>
      </c>
      <c r="I46" s="46">
        <v>341</v>
      </c>
      <c r="J46" s="46">
        <v>341</v>
      </c>
      <c r="K46" s="46">
        <v>340</v>
      </c>
      <c r="L46" s="46">
        <v>339</v>
      </c>
      <c r="M46" s="46">
        <v>337</v>
      </c>
      <c r="N46" s="46">
        <v>336</v>
      </c>
      <c r="O46" s="46">
        <v>313</v>
      </c>
      <c r="P46" s="46">
        <v>266</v>
      </c>
      <c r="Q46" s="46">
        <v>205</v>
      </c>
      <c r="R46" s="46">
        <v>165</v>
      </c>
      <c r="S46" s="46">
        <v>162</v>
      </c>
      <c r="T46" s="46">
        <v>152</v>
      </c>
      <c r="U46" s="46">
        <v>140</v>
      </c>
      <c r="V46" s="46">
        <v>128</v>
      </c>
      <c r="W46" s="46">
        <v>121</v>
      </c>
      <c r="X46" s="46">
        <v>108</v>
      </c>
      <c r="Y46" s="46">
        <v>97</v>
      </c>
      <c r="Z46" s="46">
        <v>89</v>
      </c>
      <c r="AA46" s="46">
        <v>81</v>
      </c>
      <c r="AB46" s="46">
        <v>75</v>
      </c>
      <c r="AC46" s="46">
        <v>72</v>
      </c>
      <c r="AD46" s="46">
        <v>61</v>
      </c>
      <c r="AE46" s="46">
        <v>49</v>
      </c>
      <c r="AF46" s="46">
        <v>36</v>
      </c>
      <c r="AG46" s="46">
        <v>23</v>
      </c>
      <c r="AH46" s="46">
        <v>11</v>
      </c>
    </row>
    <row r="47" spans="1:34" x14ac:dyDescent="0.2">
      <c r="A47" s="48" t="s">
        <v>1806</v>
      </c>
      <c r="B47" s="48" t="s">
        <v>1895</v>
      </c>
      <c r="C47" s="48" t="s">
        <v>1896</v>
      </c>
      <c r="E47" s="46">
        <v>327</v>
      </c>
      <c r="F47" s="46">
        <v>327</v>
      </c>
      <c r="G47" s="46">
        <v>327</v>
      </c>
      <c r="H47" s="46">
        <v>327</v>
      </c>
      <c r="I47" s="46">
        <v>327</v>
      </c>
      <c r="J47" s="46">
        <v>326</v>
      </c>
      <c r="K47" s="46">
        <v>325</v>
      </c>
      <c r="L47" s="46">
        <v>324</v>
      </c>
      <c r="M47" s="46">
        <v>323</v>
      </c>
      <c r="N47" s="46">
        <v>322</v>
      </c>
      <c r="O47" s="46">
        <v>304</v>
      </c>
      <c r="P47" s="46">
        <v>260</v>
      </c>
      <c r="Q47" s="46">
        <v>217</v>
      </c>
      <c r="R47" s="46">
        <v>157</v>
      </c>
      <c r="S47" s="46">
        <v>155</v>
      </c>
      <c r="T47" s="46">
        <v>145</v>
      </c>
      <c r="U47" s="46">
        <v>134</v>
      </c>
      <c r="V47" s="46">
        <v>123</v>
      </c>
      <c r="W47" s="46">
        <v>116</v>
      </c>
      <c r="X47" s="46">
        <v>104</v>
      </c>
      <c r="Y47" s="46">
        <v>94</v>
      </c>
      <c r="Z47" s="46">
        <v>85</v>
      </c>
      <c r="AA47" s="46">
        <v>78</v>
      </c>
      <c r="AB47" s="46">
        <v>72</v>
      </c>
      <c r="AC47" s="46">
        <v>69</v>
      </c>
      <c r="AD47" s="46">
        <v>58</v>
      </c>
      <c r="AE47" s="46">
        <v>48</v>
      </c>
      <c r="AF47" s="46">
        <v>35</v>
      </c>
      <c r="AG47" s="46">
        <v>23</v>
      </c>
      <c r="AH47" s="46">
        <v>11</v>
      </c>
    </row>
    <row r="48" spans="1:34" x14ac:dyDescent="0.2">
      <c r="A48" s="48" t="s">
        <v>1806</v>
      </c>
      <c r="B48" s="48" t="s">
        <v>1897</v>
      </c>
      <c r="C48" s="48" t="s">
        <v>1898</v>
      </c>
      <c r="E48" s="46">
        <v>314</v>
      </c>
      <c r="F48" s="46">
        <v>314</v>
      </c>
      <c r="G48" s="46">
        <v>314</v>
      </c>
      <c r="H48" s="46">
        <v>314</v>
      </c>
      <c r="I48" s="46">
        <v>314</v>
      </c>
      <c r="J48" s="46">
        <v>313</v>
      </c>
      <c r="K48" s="46">
        <v>312</v>
      </c>
      <c r="L48" s="46">
        <v>311</v>
      </c>
      <c r="M48" s="46">
        <v>310</v>
      </c>
      <c r="N48" s="46">
        <v>309</v>
      </c>
      <c r="O48" s="46">
        <v>307</v>
      </c>
      <c r="P48" s="46">
        <v>262</v>
      </c>
      <c r="Q48" s="46">
        <v>220</v>
      </c>
      <c r="R48" s="46">
        <v>152</v>
      </c>
      <c r="S48" s="46">
        <v>150</v>
      </c>
      <c r="T48" s="46">
        <v>141</v>
      </c>
      <c r="U48" s="46">
        <v>131</v>
      </c>
      <c r="V48" s="46">
        <v>120</v>
      </c>
      <c r="W48" s="46">
        <v>112</v>
      </c>
      <c r="X48" s="46">
        <v>101</v>
      </c>
      <c r="Y48" s="46">
        <v>91</v>
      </c>
      <c r="Z48" s="46">
        <v>83</v>
      </c>
      <c r="AA48" s="46">
        <v>76</v>
      </c>
      <c r="AB48" s="46">
        <v>71</v>
      </c>
      <c r="AC48" s="46">
        <v>67</v>
      </c>
      <c r="AD48" s="46">
        <v>57</v>
      </c>
      <c r="AE48" s="46">
        <v>47</v>
      </c>
      <c r="AF48" s="46">
        <v>34</v>
      </c>
      <c r="AG48" s="46">
        <v>23</v>
      </c>
      <c r="AH48" s="46">
        <v>12</v>
      </c>
    </row>
    <row r="49" spans="1:34" x14ac:dyDescent="0.2">
      <c r="A49" s="48" t="s">
        <v>1806</v>
      </c>
      <c r="B49" s="48" t="s">
        <v>1899</v>
      </c>
      <c r="C49" s="48" t="s">
        <v>1900</v>
      </c>
      <c r="E49" s="46">
        <v>301</v>
      </c>
      <c r="F49" s="46">
        <v>301</v>
      </c>
      <c r="G49" s="46">
        <v>301</v>
      </c>
      <c r="H49" s="46">
        <v>301</v>
      </c>
      <c r="I49" s="46">
        <v>301</v>
      </c>
      <c r="J49" s="46">
        <v>300</v>
      </c>
      <c r="K49" s="46">
        <v>300</v>
      </c>
      <c r="L49" s="46">
        <v>299</v>
      </c>
      <c r="M49" s="46">
        <v>298</v>
      </c>
      <c r="N49" s="46">
        <v>297</v>
      </c>
      <c r="O49" s="46">
        <v>295</v>
      </c>
      <c r="P49" s="46">
        <v>251</v>
      </c>
      <c r="Q49" s="46">
        <v>213</v>
      </c>
      <c r="R49" s="46">
        <v>144</v>
      </c>
      <c r="S49" s="46">
        <v>143</v>
      </c>
      <c r="T49" s="46">
        <v>135</v>
      </c>
      <c r="U49" s="46">
        <v>125</v>
      </c>
      <c r="V49" s="46">
        <v>116</v>
      </c>
      <c r="W49" s="46">
        <v>109</v>
      </c>
      <c r="X49" s="46">
        <v>98</v>
      </c>
      <c r="Y49" s="46">
        <v>89</v>
      </c>
      <c r="Z49" s="46">
        <v>81</v>
      </c>
      <c r="AA49" s="46">
        <v>75</v>
      </c>
      <c r="AB49" s="46">
        <v>69</v>
      </c>
      <c r="AC49" s="46">
        <v>65</v>
      </c>
      <c r="AD49" s="46">
        <v>55</v>
      </c>
      <c r="AE49" s="46">
        <v>45</v>
      </c>
      <c r="AF49" s="46">
        <v>33</v>
      </c>
      <c r="AG49" s="46">
        <v>22</v>
      </c>
      <c r="AH49" s="46">
        <v>12</v>
      </c>
    </row>
    <row r="50" spans="1:34" x14ac:dyDescent="0.2">
      <c r="A50" s="48" t="s">
        <v>1806</v>
      </c>
      <c r="B50" s="48" t="s">
        <v>1901</v>
      </c>
      <c r="C50" s="48" t="s">
        <v>1902</v>
      </c>
      <c r="E50" s="46">
        <v>290</v>
      </c>
      <c r="F50" s="46">
        <v>290</v>
      </c>
      <c r="G50" s="46">
        <v>290</v>
      </c>
      <c r="H50" s="46">
        <v>290</v>
      </c>
      <c r="I50" s="46">
        <v>290</v>
      </c>
      <c r="J50" s="46">
        <v>289</v>
      </c>
      <c r="K50" s="46">
        <v>289</v>
      </c>
      <c r="L50" s="46">
        <v>288</v>
      </c>
      <c r="M50" s="46">
        <v>287</v>
      </c>
      <c r="N50" s="46">
        <v>286</v>
      </c>
      <c r="O50" s="46">
        <v>284</v>
      </c>
      <c r="P50" s="46">
        <v>245</v>
      </c>
      <c r="Q50" s="46">
        <v>208</v>
      </c>
      <c r="R50" s="46">
        <v>147</v>
      </c>
      <c r="S50" s="46">
        <v>139</v>
      </c>
      <c r="T50" s="46">
        <v>132</v>
      </c>
      <c r="U50" s="46">
        <v>122</v>
      </c>
      <c r="V50" s="46">
        <v>113</v>
      </c>
      <c r="W50" s="46">
        <v>105</v>
      </c>
      <c r="X50" s="46">
        <v>94</v>
      </c>
      <c r="Y50" s="46">
        <v>86</v>
      </c>
      <c r="Z50" s="46">
        <v>78</v>
      </c>
      <c r="AA50" s="46">
        <v>72</v>
      </c>
      <c r="AB50" s="46">
        <v>67</v>
      </c>
      <c r="AC50" s="46">
        <v>62</v>
      </c>
      <c r="AD50" s="46">
        <v>53</v>
      </c>
      <c r="AE50" s="46">
        <v>43</v>
      </c>
      <c r="AF50" s="46">
        <v>32</v>
      </c>
      <c r="AG50" s="46">
        <v>22</v>
      </c>
      <c r="AH50" s="46">
        <v>12</v>
      </c>
    </row>
    <row r="51" spans="1:34" x14ac:dyDescent="0.2">
      <c r="A51" s="48" t="s">
        <v>1806</v>
      </c>
      <c r="B51" s="48" t="s">
        <v>1903</v>
      </c>
      <c r="C51" s="48" t="s">
        <v>1904</v>
      </c>
      <c r="E51" s="46">
        <v>279</v>
      </c>
      <c r="F51" s="46">
        <v>279</v>
      </c>
      <c r="G51" s="46">
        <v>279</v>
      </c>
      <c r="H51" s="46">
        <v>279</v>
      </c>
      <c r="I51" s="46">
        <v>279</v>
      </c>
      <c r="J51" s="46">
        <v>278</v>
      </c>
      <c r="K51" s="46">
        <v>278</v>
      </c>
      <c r="L51" s="46">
        <v>277</v>
      </c>
      <c r="M51" s="46">
        <v>276</v>
      </c>
      <c r="N51" s="46">
        <v>275</v>
      </c>
      <c r="O51" s="46">
        <v>273</v>
      </c>
      <c r="P51" s="46">
        <v>250</v>
      </c>
      <c r="Q51" s="46">
        <v>208</v>
      </c>
      <c r="R51" s="46">
        <v>158</v>
      </c>
      <c r="S51" s="46">
        <v>133</v>
      </c>
      <c r="T51" s="46">
        <v>126</v>
      </c>
      <c r="U51" s="46">
        <v>118</v>
      </c>
      <c r="V51" s="46">
        <v>109</v>
      </c>
      <c r="W51" s="46">
        <v>102</v>
      </c>
      <c r="X51" s="46">
        <v>92</v>
      </c>
      <c r="Y51" s="46">
        <v>84</v>
      </c>
      <c r="Z51" s="46">
        <v>76</v>
      </c>
      <c r="AA51" s="46">
        <v>70</v>
      </c>
      <c r="AB51" s="46">
        <v>65</v>
      </c>
      <c r="AC51" s="46">
        <v>61</v>
      </c>
      <c r="AD51" s="46">
        <v>52</v>
      </c>
      <c r="AE51" s="46">
        <v>42</v>
      </c>
      <c r="AF51" s="46">
        <v>31</v>
      </c>
      <c r="AG51" s="46">
        <v>22</v>
      </c>
      <c r="AH51" s="46">
        <v>13</v>
      </c>
    </row>
    <row r="52" spans="1:34" x14ac:dyDescent="0.2">
      <c r="A52" s="48" t="s">
        <v>1806</v>
      </c>
      <c r="B52" s="48" t="s">
        <v>1905</v>
      </c>
      <c r="C52" s="48" t="s">
        <v>1906</v>
      </c>
      <c r="E52" s="46">
        <v>268</v>
      </c>
      <c r="F52" s="46">
        <v>268</v>
      </c>
      <c r="G52" s="46">
        <v>268</v>
      </c>
      <c r="H52" s="46">
        <v>268</v>
      </c>
      <c r="I52" s="46">
        <v>268</v>
      </c>
      <c r="J52" s="46">
        <v>268</v>
      </c>
      <c r="K52" s="46">
        <v>267</v>
      </c>
      <c r="L52" s="46">
        <v>267</v>
      </c>
      <c r="M52" s="46">
        <v>266</v>
      </c>
      <c r="N52" s="46">
        <v>265</v>
      </c>
      <c r="O52" s="46">
        <v>263</v>
      </c>
      <c r="P52" s="46">
        <v>239</v>
      </c>
      <c r="Q52" s="46">
        <v>205</v>
      </c>
      <c r="R52" s="46">
        <v>169</v>
      </c>
      <c r="S52" s="46">
        <v>129</v>
      </c>
      <c r="T52" s="46">
        <v>123</v>
      </c>
      <c r="U52" s="46">
        <v>115</v>
      </c>
      <c r="V52" s="46">
        <v>107</v>
      </c>
      <c r="W52" s="46">
        <v>99</v>
      </c>
      <c r="X52" s="46">
        <v>89</v>
      </c>
      <c r="Y52" s="46">
        <v>81</v>
      </c>
      <c r="Z52" s="46">
        <v>74</v>
      </c>
      <c r="AA52" s="46">
        <v>68</v>
      </c>
      <c r="AB52" s="46">
        <v>63</v>
      </c>
      <c r="AC52" s="46">
        <v>59</v>
      </c>
      <c r="AD52" s="46">
        <v>50</v>
      </c>
      <c r="AE52" s="46">
        <v>41</v>
      </c>
      <c r="AF52" s="46">
        <v>30</v>
      </c>
      <c r="AG52" s="46">
        <v>22</v>
      </c>
      <c r="AH52" s="46">
        <v>13</v>
      </c>
    </row>
    <row r="53" spans="1:34" x14ac:dyDescent="0.2">
      <c r="A53" s="48" t="s">
        <v>1806</v>
      </c>
      <c r="B53" s="48" t="s">
        <v>1907</v>
      </c>
      <c r="C53" s="48" t="s">
        <v>1908</v>
      </c>
      <c r="E53" s="46">
        <v>258</v>
      </c>
      <c r="F53" s="46">
        <v>258</v>
      </c>
      <c r="G53" s="46">
        <v>258</v>
      </c>
      <c r="H53" s="46">
        <v>258</v>
      </c>
      <c r="I53" s="46">
        <v>258</v>
      </c>
      <c r="J53" s="46">
        <v>258</v>
      </c>
      <c r="K53" s="46">
        <v>257</v>
      </c>
      <c r="L53" s="46">
        <v>257</v>
      </c>
      <c r="M53" s="46">
        <v>256</v>
      </c>
      <c r="N53" s="46">
        <v>255</v>
      </c>
      <c r="O53" s="46">
        <v>254</v>
      </c>
      <c r="P53" s="46">
        <v>230</v>
      </c>
      <c r="Q53" s="46">
        <v>204</v>
      </c>
      <c r="R53" s="46">
        <v>172</v>
      </c>
      <c r="S53" s="46">
        <v>123</v>
      </c>
      <c r="T53" s="46">
        <v>118</v>
      </c>
      <c r="U53" s="46">
        <v>111</v>
      </c>
      <c r="V53" s="46">
        <v>103</v>
      </c>
      <c r="W53" s="46">
        <v>95</v>
      </c>
      <c r="X53" s="46">
        <v>86</v>
      </c>
      <c r="Y53" s="46">
        <v>78</v>
      </c>
      <c r="Z53" s="46">
        <v>72</v>
      </c>
      <c r="AA53" s="46">
        <v>66</v>
      </c>
      <c r="AB53" s="46">
        <v>61</v>
      </c>
      <c r="AC53" s="46">
        <v>57</v>
      </c>
      <c r="AD53" s="46">
        <v>48</v>
      </c>
      <c r="AE53" s="46">
        <v>40</v>
      </c>
      <c r="AF53" s="46">
        <v>30</v>
      </c>
      <c r="AG53" s="46">
        <v>22</v>
      </c>
      <c r="AH53" s="46">
        <v>13</v>
      </c>
    </row>
    <row r="54" spans="1:34" x14ac:dyDescent="0.2">
      <c r="A54" s="48" t="s">
        <v>1806</v>
      </c>
      <c r="B54" s="48" t="s">
        <v>1909</v>
      </c>
      <c r="C54" s="48" t="s">
        <v>1910</v>
      </c>
      <c r="E54" s="46">
        <v>248</v>
      </c>
      <c r="F54" s="46">
        <v>248</v>
      </c>
      <c r="G54" s="46">
        <v>248</v>
      </c>
      <c r="H54" s="46">
        <v>248</v>
      </c>
      <c r="I54" s="46">
        <v>248</v>
      </c>
      <c r="J54" s="46">
        <v>248</v>
      </c>
      <c r="K54" s="46">
        <v>248</v>
      </c>
      <c r="L54" s="46">
        <v>247</v>
      </c>
      <c r="M54" s="46">
        <v>247</v>
      </c>
      <c r="N54" s="46">
        <v>246</v>
      </c>
      <c r="O54" s="46">
        <v>245</v>
      </c>
      <c r="P54" s="46">
        <v>226</v>
      </c>
      <c r="Q54" s="46">
        <v>201</v>
      </c>
      <c r="R54" s="46">
        <v>171</v>
      </c>
      <c r="S54" s="46">
        <v>120</v>
      </c>
      <c r="T54" s="46">
        <v>115</v>
      </c>
      <c r="U54" s="46">
        <v>108</v>
      </c>
      <c r="V54" s="46">
        <v>101</v>
      </c>
      <c r="W54" s="46">
        <v>94</v>
      </c>
      <c r="X54" s="46">
        <v>84</v>
      </c>
      <c r="Y54" s="46">
        <v>76</v>
      </c>
      <c r="Z54" s="46">
        <v>70</v>
      </c>
      <c r="AA54" s="46">
        <v>65</v>
      </c>
      <c r="AB54" s="46">
        <v>60</v>
      </c>
      <c r="AC54" s="46">
        <v>56</v>
      </c>
      <c r="AD54" s="46">
        <v>47</v>
      </c>
      <c r="AE54" s="46">
        <v>38</v>
      </c>
      <c r="AF54" s="46">
        <v>29</v>
      </c>
      <c r="AG54" s="46">
        <v>21</v>
      </c>
      <c r="AH54" s="46">
        <v>13</v>
      </c>
    </row>
    <row r="55" spans="1:34" x14ac:dyDescent="0.2">
      <c r="A55" s="48" t="s">
        <v>1806</v>
      </c>
      <c r="B55" s="48" t="s">
        <v>1911</v>
      </c>
      <c r="C55" s="48" t="s">
        <v>1912</v>
      </c>
      <c r="E55" s="46">
        <v>240</v>
      </c>
      <c r="F55" s="46">
        <v>240</v>
      </c>
      <c r="G55" s="46">
        <v>240</v>
      </c>
      <c r="H55" s="46">
        <v>240</v>
      </c>
      <c r="I55" s="46">
        <v>240</v>
      </c>
      <c r="J55" s="46">
        <v>240</v>
      </c>
      <c r="K55" s="46">
        <v>240</v>
      </c>
      <c r="L55" s="46">
        <v>239</v>
      </c>
      <c r="M55" s="46">
        <v>238</v>
      </c>
      <c r="N55" s="46">
        <v>238</v>
      </c>
      <c r="O55" s="46">
        <v>236</v>
      </c>
      <c r="P55" s="46">
        <v>233</v>
      </c>
      <c r="Q55" s="46">
        <v>199</v>
      </c>
      <c r="R55" s="46">
        <v>167</v>
      </c>
      <c r="S55" s="46">
        <v>122</v>
      </c>
      <c r="T55" s="46">
        <v>111</v>
      </c>
      <c r="U55" s="46">
        <v>104</v>
      </c>
      <c r="V55" s="46">
        <v>97</v>
      </c>
      <c r="W55" s="46">
        <v>91</v>
      </c>
      <c r="X55" s="46">
        <v>82</v>
      </c>
      <c r="Y55" s="46">
        <v>75</v>
      </c>
      <c r="Z55" s="46">
        <v>69</v>
      </c>
      <c r="AA55" s="46">
        <v>63</v>
      </c>
      <c r="AB55" s="46">
        <v>59</v>
      </c>
      <c r="AC55" s="46">
        <v>56</v>
      </c>
      <c r="AD55" s="46">
        <v>46</v>
      </c>
      <c r="AE55" s="46">
        <v>37</v>
      </c>
      <c r="AF55" s="46">
        <v>28</v>
      </c>
      <c r="AG55" s="46">
        <v>21</v>
      </c>
      <c r="AH55" s="46">
        <v>13</v>
      </c>
    </row>
    <row r="56" spans="1:34" x14ac:dyDescent="0.2">
      <c r="A56" s="48" t="s">
        <v>1806</v>
      </c>
      <c r="B56" s="48" t="s">
        <v>1913</v>
      </c>
      <c r="C56" s="48" t="s">
        <v>1914</v>
      </c>
      <c r="E56" s="46">
        <v>232</v>
      </c>
      <c r="F56" s="46">
        <v>232</v>
      </c>
      <c r="G56" s="46">
        <v>232</v>
      </c>
      <c r="H56" s="46">
        <v>232</v>
      </c>
      <c r="I56" s="46">
        <v>232</v>
      </c>
      <c r="J56" s="46">
        <v>232</v>
      </c>
      <c r="K56" s="46">
        <v>231</v>
      </c>
      <c r="L56" s="46">
        <v>231</v>
      </c>
      <c r="M56" s="46">
        <v>230</v>
      </c>
      <c r="N56" s="46">
        <v>230</v>
      </c>
      <c r="O56" s="46">
        <v>228</v>
      </c>
      <c r="P56" s="46">
        <v>227</v>
      </c>
      <c r="Q56" s="46">
        <v>192</v>
      </c>
      <c r="R56" s="46">
        <v>162</v>
      </c>
      <c r="S56" s="46">
        <v>127</v>
      </c>
      <c r="T56" s="46">
        <v>108</v>
      </c>
      <c r="U56" s="46">
        <v>102</v>
      </c>
      <c r="V56" s="46">
        <v>95</v>
      </c>
      <c r="W56" s="46">
        <v>89</v>
      </c>
      <c r="X56" s="46">
        <v>79</v>
      </c>
      <c r="Y56" s="46">
        <v>72</v>
      </c>
      <c r="Z56" s="46">
        <v>66</v>
      </c>
      <c r="AA56" s="46">
        <v>61</v>
      </c>
      <c r="AB56" s="46">
        <v>57</v>
      </c>
      <c r="AC56" s="46">
        <v>53</v>
      </c>
      <c r="AD56" s="46">
        <v>44</v>
      </c>
      <c r="AE56" s="46">
        <v>36</v>
      </c>
      <c r="AF56" s="46">
        <v>27</v>
      </c>
      <c r="AG56" s="46">
        <v>21</v>
      </c>
      <c r="AH56" s="46">
        <v>13</v>
      </c>
    </row>
    <row r="57" spans="1:34" x14ac:dyDescent="0.2">
      <c r="A57" s="48" t="s">
        <v>1806</v>
      </c>
      <c r="B57" s="48" t="s">
        <v>1915</v>
      </c>
      <c r="C57" s="48" t="s">
        <v>1916</v>
      </c>
      <c r="E57" s="46">
        <v>224</v>
      </c>
      <c r="F57" s="46">
        <v>224</v>
      </c>
      <c r="G57" s="46">
        <v>224</v>
      </c>
      <c r="H57" s="46">
        <v>224</v>
      </c>
      <c r="I57" s="46">
        <v>224</v>
      </c>
      <c r="J57" s="46">
        <v>224</v>
      </c>
      <c r="K57" s="46">
        <v>223</v>
      </c>
      <c r="L57" s="46">
        <v>223</v>
      </c>
      <c r="M57" s="46">
        <v>222</v>
      </c>
      <c r="N57" s="46">
        <v>222</v>
      </c>
      <c r="O57" s="46">
        <v>221</v>
      </c>
      <c r="P57" s="46">
        <v>219</v>
      </c>
      <c r="Q57" s="46">
        <v>188</v>
      </c>
      <c r="R57" s="46">
        <v>166</v>
      </c>
      <c r="S57" s="46">
        <v>135</v>
      </c>
      <c r="T57" s="46">
        <v>104</v>
      </c>
      <c r="U57" s="46">
        <v>98</v>
      </c>
      <c r="V57" s="46">
        <v>92</v>
      </c>
      <c r="W57" s="46">
        <v>86</v>
      </c>
      <c r="X57" s="46">
        <v>77</v>
      </c>
      <c r="Y57" s="46">
        <v>70</v>
      </c>
      <c r="Z57" s="46">
        <v>65</v>
      </c>
      <c r="AA57" s="46">
        <v>60</v>
      </c>
      <c r="AB57" s="46">
        <v>56</v>
      </c>
      <c r="AC57" s="46">
        <v>52</v>
      </c>
      <c r="AD57" s="46">
        <v>43</v>
      </c>
      <c r="AE57" s="46">
        <v>35</v>
      </c>
      <c r="AF57" s="46">
        <v>26</v>
      </c>
      <c r="AG57" s="46">
        <v>21</v>
      </c>
      <c r="AH57" s="46">
        <v>14</v>
      </c>
    </row>
    <row r="58" spans="1:34" x14ac:dyDescent="0.2">
      <c r="A58" s="48" t="s">
        <v>1806</v>
      </c>
      <c r="B58" s="48" t="s">
        <v>1917</v>
      </c>
      <c r="C58" s="48" t="s">
        <v>1918</v>
      </c>
      <c r="E58" s="46">
        <v>216</v>
      </c>
      <c r="F58" s="46">
        <v>216</v>
      </c>
      <c r="G58" s="46">
        <v>216</v>
      </c>
      <c r="H58" s="46">
        <v>216</v>
      </c>
      <c r="I58" s="46">
        <v>216</v>
      </c>
      <c r="J58" s="46">
        <v>216</v>
      </c>
      <c r="K58" s="46">
        <v>216</v>
      </c>
      <c r="L58" s="46">
        <v>215</v>
      </c>
      <c r="M58" s="46">
        <v>215</v>
      </c>
      <c r="N58" s="46">
        <v>214</v>
      </c>
      <c r="O58" s="46">
        <v>213</v>
      </c>
      <c r="P58" s="46">
        <v>212</v>
      </c>
      <c r="Q58" s="46">
        <v>189</v>
      </c>
      <c r="R58" s="46">
        <v>164</v>
      </c>
      <c r="S58" s="46">
        <v>141</v>
      </c>
      <c r="T58" s="46">
        <v>101</v>
      </c>
      <c r="U58" s="46">
        <v>96</v>
      </c>
      <c r="V58" s="46">
        <v>90</v>
      </c>
      <c r="W58" s="46">
        <v>84</v>
      </c>
      <c r="X58" s="46">
        <v>74</v>
      </c>
      <c r="Y58" s="46">
        <v>68</v>
      </c>
      <c r="Z58" s="46">
        <v>63</v>
      </c>
      <c r="AA58" s="46">
        <v>58</v>
      </c>
      <c r="AB58" s="46">
        <v>54</v>
      </c>
      <c r="AC58" s="46">
        <v>51</v>
      </c>
      <c r="AD58" s="46">
        <v>42</v>
      </c>
      <c r="AE58" s="46">
        <v>34</v>
      </c>
      <c r="AF58" s="46">
        <v>26</v>
      </c>
      <c r="AG58" s="46">
        <v>20</v>
      </c>
      <c r="AH58" s="46">
        <v>14</v>
      </c>
    </row>
    <row r="59" spans="1:34" x14ac:dyDescent="0.2">
      <c r="A59" s="48" t="s">
        <v>1806</v>
      </c>
      <c r="B59" s="48" t="s">
        <v>1919</v>
      </c>
      <c r="C59" s="48" t="s">
        <v>1920</v>
      </c>
      <c r="E59" s="46">
        <v>208</v>
      </c>
      <c r="F59" s="46">
        <v>208</v>
      </c>
      <c r="G59" s="46">
        <v>208</v>
      </c>
      <c r="H59" s="46">
        <v>208</v>
      </c>
      <c r="I59" s="46">
        <v>208</v>
      </c>
      <c r="J59" s="46">
        <v>208</v>
      </c>
      <c r="K59" s="46">
        <v>208</v>
      </c>
      <c r="L59" s="46">
        <v>207</v>
      </c>
      <c r="M59" s="46">
        <v>207</v>
      </c>
      <c r="N59" s="46">
        <v>207</v>
      </c>
      <c r="O59" s="46">
        <v>205</v>
      </c>
      <c r="P59" s="46">
        <v>204</v>
      </c>
      <c r="Q59" s="46">
        <v>182</v>
      </c>
      <c r="R59" s="46">
        <v>164</v>
      </c>
      <c r="S59" s="46">
        <v>142</v>
      </c>
      <c r="T59" s="46">
        <v>98</v>
      </c>
      <c r="U59" s="46">
        <v>93</v>
      </c>
      <c r="V59" s="46">
        <v>88</v>
      </c>
      <c r="W59" s="46">
        <v>82</v>
      </c>
      <c r="X59" s="46">
        <v>73</v>
      </c>
      <c r="Y59" s="46">
        <v>67</v>
      </c>
      <c r="Z59" s="46">
        <v>61</v>
      </c>
      <c r="AA59" s="46">
        <v>57</v>
      </c>
      <c r="AB59" s="46">
        <v>53</v>
      </c>
      <c r="AC59" s="46">
        <v>50</v>
      </c>
      <c r="AD59" s="46">
        <v>41</v>
      </c>
      <c r="AE59" s="46">
        <v>33</v>
      </c>
      <c r="AF59" s="46">
        <v>25</v>
      </c>
      <c r="AG59" s="46">
        <v>20</v>
      </c>
      <c r="AH59" s="46">
        <v>14</v>
      </c>
    </row>
    <row r="60" spans="1:34" x14ac:dyDescent="0.2">
      <c r="A60" s="48" t="s">
        <v>1806</v>
      </c>
      <c r="B60" s="48" t="s">
        <v>1921</v>
      </c>
      <c r="C60" s="48" t="s">
        <v>1922</v>
      </c>
      <c r="E60" s="46">
        <v>202</v>
      </c>
      <c r="F60" s="46">
        <v>202</v>
      </c>
      <c r="G60" s="46">
        <v>202</v>
      </c>
      <c r="H60" s="46">
        <v>202</v>
      </c>
      <c r="I60" s="46">
        <v>202</v>
      </c>
      <c r="J60" s="46">
        <v>202</v>
      </c>
      <c r="K60" s="46">
        <v>201</v>
      </c>
      <c r="L60" s="46">
        <v>201</v>
      </c>
      <c r="M60" s="46">
        <v>201</v>
      </c>
      <c r="N60" s="46">
        <v>200</v>
      </c>
      <c r="O60" s="46">
        <v>199</v>
      </c>
      <c r="P60" s="46">
        <v>198</v>
      </c>
      <c r="Q60" s="46">
        <v>176</v>
      </c>
      <c r="R60" s="46">
        <v>159</v>
      </c>
      <c r="S60" s="46">
        <v>141</v>
      </c>
      <c r="T60" s="46">
        <v>94</v>
      </c>
      <c r="U60" s="46">
        <v>90</v>
      </c>
      <c r="V60" s="46">
        <v>85</v>
      </c>
      <c r="W60" s="46">
        <v>79</v>
      </c>
      <c r="X60" s="46">
        <v>71</v>
      </c>
      <c r="Y60" s="46">
        <v>65</v>
      </c>
      <c r="Z60" s="46">
        <v>60</v>
      </c>
      <c r="AA60" s="46">
        <v>55</v>
      </c>
      <c r="AB60" s="46">
        <v>52</v>
      </c>
      <c r="AC60" s="46">
        <v>48</v>
      </c>
      <c r="AD60" s="46">
        <v>39</v>
      </c>
      <c r="AE60" s="46">
        <v>32</v>
      </c>
      <c r="AF60" s="46">
        <v>25</v>
      </c>
      <c r="AG60" s="46">
        <v>20</v>
      </c>
      <c r="AH60" s="46">
        <v>14</v>
      </c>
    </row>
    <row r="61" spans="1:34" x14ac:dyDescent="0.2">
      <c r="A61" s="48" t="s">
        <v>1806</v>
      </c>
      <c r="B61" s="48" t="s">
        <v>1923</v>
      </c>
      <c r="C61" s="48" t="s">
        <v>1924</v>
      </c>
      <c r="E61" s="46">
        <v>195</v>
      </c>
      <c r="F61" s="46">
        <v>195</v>
      </c>
      <c r="G61" s="46">
        <v>195</v>
      </c>
      <c r="H61" s="46">
        <v>195</v>
      </c>
      <c r="I61" s="46">
        <v>195</v>
      </c>
      <c r="J61" s="46">
        <v>195</v>
      </c>
      <c r="K61" s="46">
        <v>195</v>
      </c>
      <c r="L61" s="46">
        <v>195</v>
      </c>
      <c r="M61" s="46">
        <v>194</v>
      </c>
      <c r="N61" s="46">
        <v>194</v>
      </c>
      <c r="O61" s="46">
        <v>193</v>
      </c>
      <c r="P61" s="46">
        <v>192</v>
      </c>
      <c r="Q61" s="46">
        <v>174</v>
      </c>
      <c r="R61" s="46">
        <v>162</v>
      </c>
      <c r="S61" s="46">
        <v>137</v>
      </c>
      <c r="T61" s="46">
        <v>92</v>
      </c>
      <c r="U61" s="46">
        <v>88</v>
      </c>
      <c r="V61" s="46">
        <v>83</v>
      </c>
      <c r="W61" s="46">
        <v>78</v>
      </c>
      <c r="X61" s="46">
        <v>69</v>
      </c>
      <c r="Y61" s="46">
        <v>63</v>
      </c>
      <c r="Z61" s="46">
        <v>59</v>
      </c>
      <c r="AA61" s="46">
        <v>54</v>
      </c>
      <c r="AB61" s="46">
        <v>51</v>
      </c>
      <c r="AC61" s="46">
        <v>47</v>
      </c>
      <c r="AD61" s="46">
        <v>38</v>
      </c>
      <c r="AE61" s="46">
        <v>31</v>
      </c>
      <c r="AF61" s="46">
        <v>24</v>
      </c>
      <c r="AG61" s="46">
        <v>19</v>
      </c>
      <c r="AH61" s="46">
        <v>14</v>
      </c>
    </row>
    <row r="62" spans="1:34" x14ac:dyDescent="0.2">
      <c r="A62" s="48" t="s">
        <v>1806</v>
      </c>
      <c r="B62" s="48" t="s">
        <v>1925</v>
      </c>
      <c r="C62" s="48" t="s">
        <v>1926</v>
      </c>
      <c r="E62" s="46">
        <v>189</v>
      </c>
      <c r="F62" s="46">
        <v>189</v>
      </c>
      <c r="G62" s="46">
        <v>189</v>
      </c>
      <c r="H62" s="46">
        <v>189</v>
      </c>
      <c r="I62" s="46">
        <v>189</v>
      </c>
      <c r="J62" s="46">
        <v>189</v>
      </c>
      <c r="K62" s="46">
        <v>189</v>
      </c>
      <c r="L62" s="46">
        <v>188</v>
      </c>
      <c r="M62" s="46">
        <v>188</v>
      </c>
      <c r="N62" s="46">
        <v>188</v>
      </c>
      <c r="O62" s="46">
        <v>187</v>
      </c>
      <c r="P62" s="46">
        <v>186</v>
      </c>
      <c r="Q62" s="46">
        <v>179</v>
      </c>
      <c r="R62" s="46">
        <v>157</v>
      </c>
      <c r="S62" s="46">
        <v>133</v>
      </c>
      <c r="T62" s="46">
        <v>89</v>
      </c>
      <c r="U62" s="46">
        <v>85</v>
      </c>
      <c r="V62" s="46">
        <v>80</v>
      </c>
      <c r="W62" s="46">
        <v>76</v>
      </c>
      <c r="X62" s="46">
        <v>67</v>
      </c>
      <c r="Y62" s="46">
        <v>62</v>
      </c>
      <c r="Z62" s="46">
        <v>57</v>
      </c>
      <c r="AA62" s="46">
        <v>53</v>
      </c>
      <c r="AB62" s="46">
        <v>49</v>
      </c>
      <c r="AC62" s="46">
        <v>46</v>
      </c>
      <c r="AD62" s="46">
        <v>37</v>
      </c>
      <c r="AE62" s="46">
        <v>30</v>
      </c>
      <c r="AF62" s="46">
        <v>23</v>
      </c>
      <c r="AG62" s="46">
        <v>19</v>
      </c>
      <c r="AH62" s="46">
        <v>14</v>
      </c>
    </row>
    <row r="63" spans="1:34" x14ac:dyDescent="0.2">
      <c r="A63" s="48" t="s">
        <v>1806</v>
      </c>
      <c r="B63" s="48" t="s">
        <v>1927</v>
      </c>
      <c r="C63" s="48" t="s">
        <v>1928</v>
      </c>
      <c r="E63" s="46">
        <v>183</v>
      </c>
      <c r="F63" s="46">
        <v>183</v>
      </c>
      <c r="G63" s="46">
        <v>183</v>
      </c>
      <c r="H63" s="46">
        <v>183</v>
      </c>
      <c r="I63" s="46">
        <v>183</v>
      </c>
      <c r="J63" s="46">
        <v>183</v>
      </c>
      <c r="K63" s="46">
        <v>183</v>
      </c>
      <c r="L63" s="46">
        <v>183</v>
      </c>
      <c r="M63" s="46">
        <v>182</v>
      </c>
      <c r="N63" s="46">
        <v>182</v>
      </c>
      <c r="O63" s="46">
        <v>181</v>
      </c>
      <c r="P63" s="46">
        <v>180</v>
      </c>
      <c r="Q63" s="46">
        <v>179</v>
      </c>
      <c r="R63" s="46">
        <v>152</v>
      </c>
      <c r="S63" s="46">
        <v>135</v>
      </c>
      <c r="T63" s="46">
        <v>87</v>
      </c>
      <c r="U63" s="46">
        <v>83</v>
      </c>
      <c r="V63" s="46">
        <v>79</v>
      </c>
      <c r="W63" s="46">
        <v>74</v>
      </c>
      <c r="X63" s="46">
        <v>65</v>
      </c>
      <c r="Y63" s="46">
        <v>60</v>
      </c>
      <c r="Z63" s="46">
        <v>56</v>
      </c>
      <c r="AA63" s="46">
        <v>52</v>
      </c>
      <c r="AB63" s="46">
        <v>48</v>
      </c>
      <c r="AC63" s="46">
        <v>45</v>
      </c>
      <c r="AD63" s="46">
        <v>36</v>
      </c>
      <c r="AE63" s="46">
        <v>30</v>
      </c>
      <c r="AF63" s="46">
        <v>23</v>
      </c>
      <c r="AG63" s="46">
        <v>19</v>
      </c>
      <c r="AH63" s="46">
        <v>14</v>
      </c>
    </row>
    <row r="64" spans="1:34" x14ac:dyDescent="0.2">
      <c r="A64" s="48" t="s">
        <v>1806</v>
      </c>
      <c r="B64" s="48" t="s">
        <v>1929</v>
      </c>
      <c r="C64" s="48" t="s">
        <v>1930</v>
      </c>
      <c r="E64" s="46">
        <v>177</v>
      </c>
      <c r="F64" s="46">
        <v>177</v>
      </c>
      <c r="G64" s="46">
        <v>177</v>
      </c>
      <c r="H64" s="46">
        <v>177</v>
      </c>
      <c r="I64" s="46">
        <v>177</v>
      </c>
      <c r="J64" s="46">
        <v>177</v>
      </c>
      <c r="K64" s="46">
        <v>177</v>
      </c>
      <c r="L64" s="46">
        <v>177</v>
      </c>
      <c r="M64" s="46">
        <v>177</v>
      </c>
      <c r="N64" s="46">
        <v>177</v>
      </c>
      <c r="O64" s="46">
        <v>176</v>
      </c>
      <c r="P64" s="46">
        <v>175</v>
      </c>
      <c r="Q64" s="46">
        <v>174</v>
      </c>
      <c r="R64" s="46">
        <v>150</v>
      </c>
      <c r="S64" s="46">
        <v>134</v>
      </c>
      <c r="T64" s="46">
        <v>83</v>
      </c>
      <c r="U64" s="46">
        <v>80</v>
      </c>
      <c r="V64" s="46">
        <v>76</v>
      </c>
      <c r="W64" s="46">
        <v>72</v>
      </c>
      <c r="X64" s="46">
        <v>64</v>
      </c>
      <c r="Y64" s="46">
        <v>58</v>
      </c>
      <c r="Z64" s="46">
        <v>54</v>
      </c>
      <c r="AA64" s="46">
        <v>50</v>
      </c>
      <c r="AB64" s="46">
        <v>47</v>
      </c>
      <c r="AC64" s="46">
        <v>44</v>
      </c>
      <c r="AD64" s="46">
        <v>35</v>
      </c>
      <c r="AE64" s="46">
        <v>29</v>
      </c>
      <c r="AF64" s="46">
        <v>22</v>
      </c>
      <c r="AG64" s="46">
        <v>18</v>
      </c>
      <c r="AH64" s="46">
        <v>13</v>
      </c>
    </row>
    <row r="65" spans="1:34" x14ac:dyDescent="0.2">
      <c r="A65" s="48" t="s">
        <v>1806</v>
      </c>
      <c r="B65" s="48" t="s">
        <v>1931</v>
      </c>
      <c r="C65" s="48" t="s">
        <v>1932</v>
      </c>
      <c r="E65" s="46">
        <v>172</v>
      </c>
      <c r="F65" s="46">
        <v>172</v>
      </c>
      <c r="G65" s="46">
        <v>172</v>
      </c>
      <c r="H65" s="46">
        <v>172</v>
      </c>
      <c r="I65" s="46">
        <v>172</v>
      </c>
      <c r="J65" s="46">
        <v>172</v>
      </c>
      <c r="K65" s="46">
        <v>172</v>
      </c>
      <c r="L65" s="46">
        <v>172</v>
      </c>
      <c r="M65" s="46">
        <v>172</v>
      </c>
      <c r="N65" s="46">
        <v>171</v>
      </c>
      <c r="O65" s="46">
        <v>171</v>
      </c>
      <c r="P65" s="46">
        <v>170</v>
      </c>
      <c r="Q65" s="46">
        <v>169</v>
      </c>
      <c r="R65" s="46">
        <v>148</v>
      </c>
      <c r="S65" s="46">
        <v>135</v>
      </c>
      <c r="T65" s="46">
        <v>81</v>
      </c>
      <c r="U65" s="46">
        <v>79</v>
      </c>
      <c r="V65" s="46">
        <v>75</v>
      </c>
      <c r="W65" s="46">
        <v>71</v>
      </c>
      <c r="X65" s="46">
        <v>63</v>
      </c>
      <c r="Y65" s="46">
        <v>57</v>
      </c>
      <c r="Z65" s="46">
        <v>53</v>
      </c>
      <c r="AA65" s="46">
        <v>49</v>
      </c>
      <c r="AB65" s="46">
        <v>46</v>
      </c>
      <c r="AC65" s="46">
        <v>43</v>
      </c>
      <c r="AD65" s="46">
        <v>35</v>
      </c>
      <c r="AE65" s="46">
        <v>28</v>
      </c>
      <c r="AF65" s="46">
        <v>22</v>
      </c>
      <c r="AG65" s="46">
        <v>18</v>
      </c>
      <c r="AH65" s="46">
        <v>13</v>
      </c>
    </row>
    <row r="66" spans="1:34" x14ac:dyDescent="0.2">
      <c r="A66" s="48" t="s">
        <v>1806</v>
      </c>
      <c r="B66" s="48" t="s">
        <v>1933</v>
      </c>
      <c r="C66" s="48" t="s">
        <v>1934</v>
      </c>
      <c r="E66" s="46">
        <v>167</v>
      </c>
      <c r="F66" s="46">
        <v>167</v>
      </c>
      <c r="G66" s="46">
        <v>167</v>
      </c>
      <c r="H66" s="46">
        <v>167</v>
      </c>
      <c r="I66" s="46">
        <v>167</v>
      </c>
      <c r="J66" s="46">
        <v>167</v>
      </c>
      <c r="K66" s="46">
        <v>167</v>
      </c>
      <c r="L66" s="46">
        <v>167</v>
      </c>
      <c r="M66" s="46">
        <v>167</v>
      </c>
      <c r="N66" s="46">
        <v>166</v>
      </c>
      <c r="O66" s="46">
        <v>166</v>
      </c>
      <c r="P66" s="46">
        <v>165</v>
      </c>
      <c r="Q66" s="46">
        <v>164</v>
      </c>
      <c r="R66" s="46">
        <v>144</v>
      </c>
      <c r="S66" s="46">
        <v>131</v>
      </c>
      <c r="T66" s="46">
        <v>79</v>
      </c>
      <c r="U66" s="46">
        <v>76</v>
      </c>
      <c r="V66" s="46">
        <v>73</v>
      </c>
      <c r="W66" s="46">
        <v>69</v>
      </c>
      <c r="X66" s="46">
        <v>61</v>
      </c>
      <c r="Y66" s="46">
        <v>56</v>
      </c>
      <c r="Z66" s="46">
        <v>52</v>
      </c>
      <c r="AA66" s="46">
        <v>48</v>
      </c>
      <c r="AB66" s="46">
        <v>45</v>
      </c>
      <c r="AC66" s="46">
        <v>42</v>
      </c>
      <c r="AD66" s="46">
        <v>34</v>
      </c>
      <c r="AE66" s="46">
        <v>27</v>
      </c>
      <c r="AF66" s="46">
        <v>21</v>
      </c>
      <c r="AG66" s="46">
        <v>18</v>
      </c>
      <c r="AH66" s="46">
        <v>13</v>
      </c>
    </row>
    <row r="67" spans="1:34" x14ac:dyDescent="0.2">
      <c r="A67" s="48" t="s">
        <v>1806</v>
      </c>
      <c r="B67" s="48" t="s">
        <v>1935</v>
      </c>
      <c r="C67" s="48" t="s">
        <v>1936</v>
      </c>
      <c r="E67" s="46">
        <v>162</v>
      </c>
      <c r="F67" s="46">
        <v>162</v>
      </c>
      <c r="G67" s="46">
        <v>162</v>
      </c>
      <c r="H67" s="46">
        <v>162</v>
      </c>
      <c r="I67" s="46">
        <v>162</v>
      </c>
      <c r="J67" s="46">
        <v>162</v>
      </c>
      <c r="K67" s="46">
        <v>162</v>
      </c>
      <c r="L67" s="46">
        <v>162</v>
      </c>
      <c r="M67" s="46">
        <v>162</v>
      </c>
      <c r="N67" s="46">
        <v>162</v>
      </c>
      <c r="O67" s="46">
        <v>161</v>
      </c>
      <c r="P67" s="46">
        <v>160</v>
      </c>
      <c r="Q67" s="46">
        <v>159</v>
      </c>
      <c r="R67" s="46">
        <v>140</v>
      </c>
      <c r="S67" s="46">
        <v>133</v>
      </c>
      <c r="T67" s="46">
        <v>77</v>
      </c>
      <c r="U67" s="46">
        <v>74</v>
      </c>
      <c r="V67" s="46">
        <v>71</v>
      </c>
      <c r="W67" s="46">
        <v>67</v>
      </c>
      <c r="X67" s="46">
        <v>60</v>
      </c>
      <c r="Y67" s="46">
        <v>55</v>
      </c>
      <c r="Z67" s="46">
        <v>51</v>
      </c>
      <c r="AA67" s="46">
        <v>47</v>
      </c>
      <c r="AB67" s="46">
        <v>44</v>
      </c>
      <c r="AC67" s="46">
        <v>42</v>
      </c>
      <c r="AD67" s="46">
        <v>33</v>
      </c>
      <c r="AE67" s="46">
        <v>27</v>
      </c>
      <c r="AF67" s="46">
        <v>21</v>
      </c>
      <c r="AG67" s="46">
        <v>17</v>
      </c>
      <c r="AH67" s="46">
        <v>13</v>
      </c>
    </row>
    <row r="68" spans="1:34" x14ac:dyDescent="0.2">
      <c r="A68" s="48" t="s">
        <v>1806</v>
      </c>
      <c r="B68" s="48" t="s">
        <v>1937</v>
      </c>
      <c r="C68" s="48" t="s">
        <v>1938</v>
      </c>
      <c r="E68" s="46">
        <v>158</v>
      </c>
      <c r="F68" s="46">
        <v>158</v>
      </c>
      <c r="G68" s="46">
        <v>158</v>
      </c>
      <c r="H68" s="46">
        <v>158</v>
      </c>
      <c r="I68" s="46">
        <v>158</v>
      </c>
      <c r="J68" s="46">
        <v>158</v>
      </c>
      <c r="K68" s="46">
        <v>158</v>
      </c>
      <c r="L68" s="46">
        <v>157</v>
      </c>
      <c r="M68" s="46">
        <v>157</v>
      </c>
      <c r="N68" s="46">
        <v>157</v>
      </c>
      <c r="O68" s="46">
        <v>156</v>
      </c>
      <c r="P68" s="46">
        <v>156</v>
      </c>
      <c r="Q68" s="46">
        <v>155</v>
      </c>
      <c r="R68" s="46">
        <v>139</v>
      </c>
      <c r="S68" s="46">
        <v>130</v>
      </c>
      <c r="T68" s="46">
        <v>76</v>
      </c>
      <c r="U68" s="46">
        <v>72</v>
      </c>
      <c r="V68" s="46">
        <v>69</v>
      </c>
      <c r="W68" s="46">
        <v>65</v>
      </c>
      <c r="X68" s="46">
        <v>58</v>
      </c>
      <c r="Y68" s="46">
        <v>53</v>
      </c>
      <c r="Z68" s="46">
        <v>49</v>
      </c>
      <c r="AA68" s="46">
        <v>46</v>
      </c>
      <c r="AB68" s="46">
        <v>43</v>
      </c>
      <c r="AC68" s="46">
        <v>40</v>
      </c>
      <c r="AD68" s="46">
        <v>32</v>
      </c>
      <c r="AE68" s="46">
        <v>26</v>
      </c>
      <c r="AF68" s="46">
        <v>20</v>
      </c>
      <c r="AG68" s="46">
        <v>17</v>
      </c>
      <c r="AH68" s="46">
        <v>13</v>
      </c>
    </row>
    <row r="69" spans="1:34" x14ac:dyDescent="0.2">
      <c r="A69" s="48" t="s">
        <v>1806</v>
      </c>
      <c r="B69" s="48" t="s">
        <v>1939</v>
      </c>
      <c r="C69" s="48" t="s">
        <v>1940</v>
      </c>
      <c r="E69" s="46">
        <v>153</v>
      </c>
      <c r="F69" s="46">
        <v>153</v>
      </c>
      <c r="G69" s="46">
        <v>153</v>
      </c>
      <c r="H69" s="46">
        <v>153</v>
      </c>
      <c r="I69" s="46">
        <v>153</v>
      </c>
      <c r="J69" s="46">
        <v>153</v>
      </c>
      <c r="K69" s="46">
        <v>153</v>
      </c>
      <c r="L69" s="46">
        <v>153</v>
      </c>
      <c r="M69" s="46">
        <v>153</v>
      </c>
      <c r="N69" s="46">
        <v>153</v>
      </c>
      <c r="O69" s="46">
        <v>152</v>
      </c>
      <c r="P69" s="46">
        <v>151</v>
      </c>
      <c r="Q69" s="46">
        <v>151</v>
      </c>
      <c r="R69" s="46">
        <v>142</v>
      </c>
      <c r="S69" s="46">
        <v>127</v>
      </c>
      <c r="T69" s="46">
        <v>80</v>
      </c>
      <c r="U69" s="46">
        <v>71</v>
      </c>
      <c r="V69" s="46">
        <v>68</v>
      </c>
      <c r="W69" s="46">
        <v>64</v>
      </c>
      <c r="X69" s="46">
        <v>57</v>
      </c>
      <c r="Y69" s="46">
        <v>52</v>
      </c>
      <c r="Z69" s="46">
        <v>48</v>
      </c>
      <c r="AA69" s="46">
        <v>45</v>
      </c>
      <c r="AB69" s="46">
        <v>42</v>
      </c>
      <c r="AC69" s="46">
        <v>40</v>
      </c>
      <c r="AD69" s="46">
        <v>31</v>
      </c>
      <c r="AE69" s="46">
        <v>25</v>
      </c>
      <c r="AF69" s="46">
        <v>20</v>
      </c>
      <c r="AG69" s="46">
        <v>17</v>
      </c>
      <c r="AH69" s="46">
        <v>13</v>
      </c>
    </row>
    <row r="70" spans="1:34" x14ac:dyDescent="0.2">
      <c r="A70" s="48" t="s">
        <v>1806</v>
      </c>
      <c r="B70" s="48" t="s">
        <v>1941</v>
      </c>
      <c r="C70" s="48" t="s">
        <v>1942</v>
      </c>
      <c r="E70" s="46">
        <v>149</v>
      </c>
      <c r="F70" s="46">
        <v>149</v>
      </c>
      <c r="G70" s="46">
        <v>149</v>
      </c>
      <c r="H70" s="46">
        <v>149</v>
      </c>
      <c r="I70" s="46">
        <v>149</v>
      </c>
      <c r="J70" s="46">
        <v>149</v>
      </c>
      <c r="K70" s="46">
        <v>149</v>
      </c>
      <c r="L70" s="46">
        <v>149</v>
      </c>
      <c r="M70" s="46">
        <v>149</v>
      </c>
      <c r="N70" s="46">
        <v>148</v>
      </c>
      <c r="O70" s="46">
        <v>148</v>
      </c>
      <c r="P70" s="46">
        <v>147</v>
      </c>
      <c r="Q70" s="46">
        <v>146</v>
      </c>
      <c r="R70" s="46">
        <v>145</v>
      </c>
      <c r="S70" s="46">
        <v>123</v>
      </c>
      <c r="T70" s="46">
        <v>85</v>
      </c>
      <c r="U70" s="46">
        <v>68</v>
      </c>
      <c r="V70" s="46">
        <v>66</v>
      </c>
      <c r="W70" s="46">
        <v>62</v>
      </c>
      <c r="X70" s="46">
        <v>56</v>
      </c>
      <c r="Y70" s="46">
        <v>51</v>
      </c>
      <c r="Z70" s="46">
        <v>47</v>
      </c>
      <c r="AA70" s="46">
        <v>44</v>
      </c>
      <c r="AB70" s="46">
        <v>41</v>
      </c>
      <c r="AC70" s="46">
        <v>39</v>
      </c>
      <c r="AD70" s="46">
        <v>30</v>
      </c>
      <c r="AE70" s="46">
        <v>25</v>
      </c>
      <c r="AF70" s="46">
        <v>19</v>
      </c>
      <c r="AG70" s="46">
        <v>16</v>
      </c>
      <c r="AH70" s="46">
        <v>13</v>
      </c>
    </row>
    <row r="71" spans="1:34" x14ac:dyDescent="0.2">
      <c r="A71" s="48" t="s">
        <v>1806</v>
      </c>
      <c r="B71" s="48" t="s">
        <v>1943</v>
      </c>
      <c r="C71" s="48" t="s">
        <v>1944</v>
      </c>
      <c r="E71" s="46">
        <v>145</v>
      </c>
      <c r="F71" s="46">
        <v>145</v>
      </c>
      <c r="G71" s="46">
        <v>145</v>
      </c>
      <c r="H71" s="46">
        <v>145</v>
      </c>
      <c r="I71" s="46">
        <v>145</v>
      </c>
      <c r="J71" s="46">
        <v>145</v>
      </c>
      <c r="K71" s="46">
        <v>145</v>
      </c>
      <c r="L71" s="46">
        <v>145</v>
      </c>
      <c r="M71" s="46">
        <v>145</v>
      </c>
      <c r="N71" s="46">
        <v>144</v>
      </c>
      <c r="O71" s="46">
        <v>144</v>
      </c>
      <c r="P71" s="46">
        <v>143</v>
      </c>
      <c r="Q71" s="46">
        <v>143</v>
      </c>
      <c r="R71" s="46">
        <v>142</v>
      </c>
      <c r="S71" s="46">
        <v>123</v>
      </c>
      <c r="T71" s="46">
        <v>89</v>
      </c>
      <c r="U71" s="46">
        <v>67</v>
      </c>
      <c r="V71" s="46">
        <v>64</v>
      </c>
      <c r="W71" s="46">
        <v>61</v>
      </c>
      <c r="X71" s="46">
        <v>55</v>
      </c>
      <c r="Y71" s="46">
        <v>50</v>
      </c>
      <c r="Z71" s="46">
        <v>46</v>
      </c>
      <c r="AA71" s="46">
        <v>43</v>
      </c>
      <c r="AB71" s="46">
        <v>40</v>
      </c>
      <c r="AC71" s="46">
        <v>38</v>
      </c>
      <c r="AD71" s="46">
        <v>30</v>
      </c>
      <c r="AE71" s="46">
        <v>24</v>
      </c>
      <c r="AF71" s="46">
        <v>19</v>
      </c>
      <c r="AG71" s="46">
        <v>16</v>
      </c>
      <c r="AH71" s="46">
        <v>13</v>
      </c>
    </row>
    <row r="72" spans="1:34" x14ac:dyDescent="0.2">
      <c r="A72" s="48" t="s">
        <v>1806</v>
      </c>
      <c r="B72" s="48" t="s">
        <v>1945</v>
      </c>
      <c r="C72" s="48" t="s">
        <v>1946</v>
      </c>
      <c r="E72" s="46">
        <v>141</v>
      </c>
      <c r="F72" s="46">
        <v>141</v>
      </c>
      <c r="G72" s="46">
        <v>141</v>
      </c>
      <c r="H72" s="46">
        <v>141</v>
      </c>
      <c r="I72" s="46">
        <v>141</v>
      </c>
      <c r="J72" s="46">
        <v>141</v>
      </c>
      <c r="K72" s="46">
        <v>141</v>
      </c>
      <c r="L72" s="46">
        <v>141</v>
      </c>
      <c r="M72" s="46">
        <v>141</v>
      </c>
      <c r="N72" s="46">
        <v>141</v>
      </c>
      <c r="O72" s="46">
        <v>140</v>
      </c>
      <c r="P72" s="46">
        <v>140</v>
      </c>
      <c r="Q72" s="46">
        <v>139</v>
      </c>
      <c r="R72" s="46">
        <v>138</v>
      </c>
      <c r="S72" s="46">
        <v>121</v>
      </c>
      <c r="T72" s="46">
        <v>93</v>
      </c>
      <c r="U72" s="46">
        <v>65</v>
      </c>
      <c r="V72" s="46">
        <v>63</v>
      </c>
      <c r="W72" s="46">
        <v>60</v>
      </c>
      <c r="X72" s="46">
        <v>54</v>
      </c>
      <c r="Y72" s="46">
        <v>49</v>
      </c>
      <c r="Z72" s="46">
        <v>45</v>
      </c>
      <c r="AA72" s="46">
        <v>42</v>
      </c>
      <c r="AB72" s="46">
        <v>40</v>
      </c>
      <c r="AC72" s="46">
        <v>37</v>
      </c>
      <c r="AD72" s="46">
        <v>29</v>
      </c>
      <c r="AE72" s="46">
        <v>24</v>
      </c>
      <c r="AF72" s="46">
        <v>18</v>
      </c>
      <c r="AG72" s="46">
        <v>16</v>
      </c>
      <c r="AH72" s="46">
        <v>13</v>
      </c>
    </row>
    <row r="73" spans="1:34" x14ac:dyDescent="0.2">
      <c r="A73" s="48" t="s">
        <v>1806</v>
      </c>
      <c r="B73" s="48" t="s">
        <v>1947</v>
      </c>
      <c r="C73" s="48" t="s">
        <v>1948</v>
      </c>
      <c r="E73" s="46">
        <v>137</v>
      </c>
      <c r="F73" s="46">
        <v>137</v>
      </c>
      <c r="G73" s="46">
        <v>137</v>
      </c>
      <c r="H73" s="46">
        <v>137</v>
      </c>
      <c r="I73" s="46">
        <v>137</v>
      </c>
      <c r="J73" s="46">
        <v>137</v>
      </c>
      <c r="K73" s="46">
        <v>137</v>
      </c>
      <c r="L73" s="46">
        <v>137</v>
      </c>
      <c r="M73" s="46">
        <v>137</v>
      </c>
      <c r="N73" s="46">
        <v>137</v>
      </c>
      <c r="O73" s="46">
        <v>136</v>
      </c>
      <c r="P73" s="46">
        <v>136</v>
      </c>
      <c r="Q73" s="46">
        <v>135</v>
      </c>
      <c r="R73" s="46">
        <v>135</v>
      </c>
      <c r="S73" s="46">
        <v>118</v>
      </c>
      <c r="T73" s="46">
        <v>92</v>
      </c>
      <c r="U73" s="46">
        <v>64</v>
      </c>
      <c r="V73" s="46">
        <v>61</v>
      </c>
      <c r="W73" s="46">
        <v>59</v>
      </c>
      <c r="X73" s="46">
        <v>53</v>
      </c>
      <c r="Y73" s="46">
        <v>48</v>
      </c>
      <c r="Z73" s="46">
        <v>44</v>
      </c>
      <c r="AA73" s="46">
        <v>42</v>
      </c>
      <c r="AB73" s="46">
        <v>39</v>
      </c>
      <c r="AC73" s="46">
        <v>37</v>
      </c>
      <c r="AD73" s="46">
        <v>29</v>
      </c>
      <c r="AE73" s="46">
        <v>23</v>
      </c>
      <c r="AF73" s="46">
        <v>18</v>
      </c>
      <c r="AG73" s="46">
        <v>15</v>
      </c>
      <c r="AH73" s="46">
        <v>12</v>
      </c>
    </row>
    <row r="74" spans="1:34" x14ac:dyDescent="0.2">
      <c r="A74" s="48" t="s">
        <v>1806</v>
      </c>
      <c r="B74" s="48" t="s">
        <v>1949</v>
      </c>
      <c r="C74" s="48" t="s">
        <v>1950</v>
      </c>
      <c r="E74" s="46">
        <v>134</v>
      </c>
      <c r="F74" s="46">
        <v>134</v>
      </c>
      <c r="G74" s="46">
        <v>134</v>
      </c>
      <c r="H74" s="46">
        <v>134</v>
      </c>
      <c r="I74" s="46">
        <v>134</v>
      </c>
      <c r="J74" s="46">
        <v>134</v>
      </c>
      <c r="K74" s="46">
        <v>134</v>
      </c>
      <c r="L74" s="46">
        <v>134</v>
      </c>
      <c r="M74" s="46">
        <v>134</v>
      </c>
      <c r="N74" s="46">
        <v>133</v>
      </c>
      <c r="O74" s="46">
        <v>133</v>
      </c>
      <c r="P74" s="46">
        <v>132</v>
      </c>
      <c r="Q74" s="46">
        <v>132</v>
      </c>
      <c r="R74" s="46">
        <v>131</v>
      </c>
      <c r="S74" s="46">
        <v>115</v>
      </c>
      <c r="T74" s="46">
        <v>91</v>
      </c>
      <c r="U74" s="46">
        <v>62</v>
      </c>
      <c r="V74" s="46">
        <v>60</v>
      </c>
      <c r="W74" s="46">
        <v>57</v>
      </c>
      <c r="X74" s="46">
        <v>51</v>
      </c>
      <c r="Y74" s="46">
        <v>46</v>
      </c>
      <c r="Z74" s="46">
        <v>43</v>
      </c>
      <c r="AA74" s="46">
        <v>40</v>
      </c>
      <c r="AB74" s="46">
        <v>38</v>
      </c>
      <c r="AC74" s="46">
        <v>36</v>
      </c>
      <c r="AD74" s="46">
        <v>28</v>
      </c>
      <c r="AE74" s="46">
        <v>23</v>
      </c>
      <c r="AF74" s="46">
        <v>18</v>
      </c>
      <c r="AG74" s="46">
        <v>15</v>
      </c>
      <c r="AH74" s="46">
        <v>12</v>
      </c>
    </row>
    <row r="75" spans="1:34" x14ac:dyDescent="0.2">
      <c r="A75" s="48" t="s">
        <v>1806</v>
      </c>
      <c r="B75" s="48" t="s">
        <v>1951</v>
      </c>
      <c r="C75" s="48" t="s">
        <v>1952</v>
      </c>
      <c r="E75" s="46">
        <v>130</v>
      </c>
      <c r="F75" s="46">
        <v>130</v>
      </c>
      <c r="G75" s="46">
        <v>130</v>
      </c>
      <c r="H75" s="46">
        <v>130</v>
      </c>
      <c r="I75" s="46">
        <v>130</v>
      </c>
      <c r="J75" s="46">
        <v>130</v>
      </c>
      <c r="K75" s="46">
        <v>130</v>
      </c>
      <c r="L75" s="46">
        <v>130</v>
      </c>
      <c r="M75" s="46">
        <v>130</v>
      </c>
      <c r="N75" s="46">
        <v>130</v>
      </c>
      <c r="O75" s="46">
        <v>130</v>
      </c>
      <c r="P75" s="46">
        <v>129</v>
      </c>
      <c r="Q75" s="46">
        <v>128</v>
      </c>
      <c r="R75" s="46">
        <v>128</v>
      </c>
      <c r="S75" s="46">
        <v>113</v>
      </c>
      <c r="T75" s="46">
        <v>91</v>
      </c>
      <c r="U75" s="46">
        <v>61</v>
      </c>
      <c r="V75" s="46">
        <v>59</v>
      </c>
      <c r="W75" s="46">
        <v>56</v>
      </c>
      <c r="X75" s="46">
        <v>51</v>
      </c>
      <c r="Y75" s="46">
        <v>46</v>
      </c>
      <c r="Z75" s="46">
        <v>42</v>
      </c>
      <c r="AA75" s="46">
        <v>40</v>
      </c>
      <c r="AB75" s="46">
        <v>37</v>
      </c>
      <c r="AC75" s="46">
        <v>35</v>
      </c>
      <c r="AD75" s="46">
        <v>27</v>
      </c>
      <c r="AE75" s="46">
        <v>22</v>
      </c>
      <c r="AF75" s="46">
        <v>17</v>
      </c>
      <c r="AG75" s="46">
        <v>15</v>
      </c>
      <c r="AH75" s="46">
        <v>12</v>
      </c>
    </row>
    <row r="76" spans="1:34" x14ac:dyDescent="0.2">
      <c r="A76" s="48" t="s">
        <v>1806</v>
      </c>
      <c r="B76" s="48" t="s">
        <v>1953</v>
      </c>
      <c r="C76" s="48" t="s">
        <v>1954</v>
      </c>
      <c r="E76" s="46">
        <v>127</v>
      </c>
      <c r="F76" s="46">
        <v>127</v>
      </c>
      <c r="G76" s="46">
        <v>127</v>
      </c>
      <c r="H76" s="46">
        <v>127</v>
      </c>
      <c r="I76" s="46">
        <v>127</v>
      </c>
      <c r="J76" s="46">
        <v>127</v>
      </c>
      <c r="K76" s="46">
        <v>127</v>
      </c>
      <c r="L76" s="46">
        <v>127</v>
      </c>
      <c r="M76" s="46">
        <v>127</v>
      </c>
      <c r="N76" s="46">
        <v>127</v>
      </c>
      <c r="O76" s="46">
        <v>126</v>
      </c>
      <c r="P76" s="46">
        <v>126</v>
      </c>
      <c r="Q76" s="46">
        <v>125</v>
      </c>
      <c r="R76" s="46">
        <v>125</v>
      </c>
      <c r="S76" s="46">
        <v>116</v>
      </c>
      <c r="T76" s="46">
        <v>88</v>
      </c>
      <c r="U76" s="46">
        <v>59</v>
      </c>
      <c r="V76" s="46">
        <v>57</v>
      </c>
      <c r="W76" s="46">
        <v>55</v>
      </c>
      <c r="X76" s="46">
        <v>49</v>
      </c>
      <c r="Y76" s="46">
        <v>45</v>
      </c>
      <c r="Z76" s="46">
        <v>41</v>
      </c>
      <c r="AA76" s="46">
        <v>39</v>
      </c>
      <c r="AB76" s="46">
        <v>36</v>
      </c>
      <c r="AC76" s="46">
        <v>34</v>
      </c>
      <c r="AD76" s="46">
        <v>27</v>
      </c>
      <c r="AE76" s="46">
        <v>22</v>
      </c>
      <c r="AF76" s="46">
        <v>17</v>
      </c>
      <c r="AG76" s="46">
        <v>14</v>
      </c>
      <c r="AH76" s="46">
        <v>12</v>
      </c>
    </row>
    <row r="77" spans="1:34" x14ac:dyDescent="0.2">
      <c r="A77" s="48" t="s">
        <v>1806</v>
      </c>
      <c r="B77" s="48" t="s">
        <v>1955</v>
      </c>
      <c r="C77" s="48" t="s">
        <v>1956</v>
      </c>
      <c r="E77" s="46">
        <v>124</v>
      </c>
      <c r="F77" s="46">
        <v>124</v>
      </c>
      <c r="G77" s="46">
        <v>124</v>
      </c>
      <c r="H77" s="46">
        <v>124</v>
      </c>
      <c r="I77" s="46">
        <v>124</v>
      </c>
      <c r="J77" s="46">
        <v>124</v>
      </c>
      <c r="K77" s="46">
        <v>124</v>
      </c>
      <c r="L77" s="46">
        <v>124</v>
      </c>
      <c r="M77" s="46">
        <v>124</v>
      </c>
      <c r="N77" s="46">
        <v>124</v>
      </c>
      <c r="O77" s="46">
        <v>123</v>
      </c>
      <c r="P77" s="46">
        <v>123</v>
      </c>
      <c r="Q77" s="46">
        <v>122</v>
      </c>
      <c r="R77" s="46">
        <v>122</v>
      </c>
      <c r="S77" s="46">
        <v>119</v>
      </c>
      <c r="T77" s="46">
        <v>87</v>
      </c>
      <c r="U77" s="46">
        <v>58</v>
      </c>
      <c r="V77" s="46">
        <v>56</v>
      </c>
      <c r="W77" s="46">
        <v>54</v>
      </c>
      <c r="X77" s="46">
        <v>49</v>
      </c>
      <c r="Y77" s="46">
        <v>44</v>
      </c>
      <c r="Z77" s="46">
        <v>41</v>
      </c>
      <c r="AA77" s="46">
        <v>38</v>
      </c>
      <c r="AB77" s="46">
        <v>36</v>
      </c>
      <c r="AC77" s="46">
        <v>34</v>
      </c>
      <c r="AD77" s="46">
        <v>26</v>
      </c>
      <c r="AE77" s="46">
        <v>21</v>
      </c>
      <c r="AF77" s="46">
        <v>17</v>
      </c>
      <c r="AG77" s="46">
        <v>14</v>
      </c>
      <c r="AH77" s="46">
        <v>12</v>
      </c>
    </row>
    <row r="78" spans="1:34" x14ac:dyDescent="0.2">
      <c r="A78" s="48" t="s">
        <v>1806</v>
      </c>
      <c r="B78" s="48" t="s">
        <v>1957</v>
      </c>
      <c r="C78" s="48" t="s">
        <v>1958</v>
      </c>
      <c r="E78" s="46">
        <v>121</v>
      </c>
      <c r="F78" s="46">
        <v>121</v>
      </c>
      <c r="G78" s="46">
        <v>121</v>
      </c>
      <c r="H78" s="46">
        <v>121</v>
      </c>
      <c r="I78" s="46">
        <v>121</v>
      </c>
      <c r="J78" s="46">
        <v>121</v>
      </c>
      <c r="K78" s="46">
        <v>121</v>
      </c>
      <c r="L78" s="46">
        <v>121</v>
      </c>
      <c r="M78" s="46">
        <v>121</v>
      </c>
      <c r="N78" s="46">
        <v>121</v>
      </c>
      <c r="O78" s="46">
        <v>120</v>
      </c>
      <c r="P78" s="46">
        <v>120</v>
      </c>
      <c r="Q78" s="46">
        <v>119</v>
      </c>
      <c r="R78" s="46">
        <v>119</v>
      </c>
      <c r="S78" s="46">
        <v>118</v>
      </c>
      <c r="T78" s="46">
        <v>88</v>
      </c>
      <c r="U78" s="46">
        <v>56</v>
      </c>
      <c r="V78" s="46">
        <v>54</v>
      </c>
      <c r="W78" s="46">
        <v>52</v>
      </c>
      <c r="X78" s="46">
        <v>48</v>
      </c>
      <c r="Y78" s="46">
        <v>43</v>
      </c>
      <c r="Z78" s="46">
        <v>40</v>
      </c>
      <c r="AA78" s="46">
        <v>37</v>
      </c>
      <c r="AB78" s="46">
        <v>35</v>
      </c>
      <c r="AC78" s="46">
        <v>33</v>
      </c>
      <c r="AD78" s="46">
        <v>26</v>
      </c>
      <c r="AE78" s="46">
        <v>21</v>
      </c>
      <c r="AF78" s="46">
        <v>16</v>
      </c>
      <c r="AG78" s="46">
        <v>14</v>
      </c>
      <c r="AH78" s="46">
        <v>12</v>
      </c>
    </row>
    <row r="79" spans="1:34" x14ac:dyDescent="0.2">
      <c r="A79" s="48" t="s">
        <v>1806</v>
      </c>
      <c r="B79" s="48" t="s">
        <v>1959</v>
      </c>
      <c r="C79" s="48" t="s">
        <v>1960</v>
      </c>
      <c r="E79" s="46">
        <v>118</v>
      </c>
      <c r="F79" s="46">
        <v>118</v>
      </c>
      <c r="G79" s="46">
        <v>118</v>
      </c>
      <c r="H79" s="46">
        <v>118</v>
      </c>
      <c r="I79" s="46">
        <v>118</v>
      </c>
      <c r="J79" s="46">
        <v>118</v>
      </c>
      <c r="K79" s="46">
        <v>118</v>
      </c>
      <c r="L79" s="46">
        <v>118</v>
      </c>
      <c r="M79" s="46">
        <v>118</v>
      </c>
      <c r="N79" s="46">
        <v>118</v>
      </c>
      <c r="O79" s="46">
        <v>117</v>
      </c>
      <c r="P79" s="46">
        <v>117</v>
      </c>
      <c r="Q79" s="46">
        <v>116</v>
      </c>
      <c r="R79" s="46">
        <v>116</v>
      </c>
      <c r="S79" s="46">
        <v>115</v>
      </c>
      <c r="T79" s="46">
        <v>88</v>
      </c>
      <c r="U79" s="46">
        <v>55</v>
      </c>
      <c r="V79" s="46">
        <v>53</v>
      </c>
      <c r="W79" s="46">
        <v>51</v>
      </c>
      <c r="X79" s="46">
        <v>47</v>
      </c>
      <c r="Y79" s="46">
        <v>42</v>
      </c>
      <c r="Z79" s="46">
        <v>39</v>
      </c>
      <c r="AA79" s="46">
        <v>37</v>
      </c>
      <c r="AB79" s="46">
        <v>35</v>
      </c>
      <c r="AC79" s="46">
        <v>33</v>
      </c>
      <c r="AD79" s="46">
        <v>25</v>
      </c>
      <c r="AE79" s="46">
        <v>20</v>
      </c>
      <c r="AF79" s="46">
        <v>16</v>
      </c>
      <c r="AG79" s="46">
        <v>14</v>
      </c>
      <c r="AH79" s="46">
        <v>11</v>
      </c>
    </row>
    <row r="80" spans="1:34" x14ac:dyDescent="0.2">
      <c r="A80" s="48" t="s">
        <v>1806</v>
      </c>
      <c r="B80" s="48" t="s">
        <v>1961</v>
      </c>
      <c r="C80" s="48" t="s">
        <v>1962</v>
      </c>
      <c r="E80" s="46">
        <v>115</v>
      </c>
      <c r="F80" s="46">
        <v>115</v>
      </c>
      <c r="G80" s="46">
        <v>115</v>
      </c>
      <c r="H80" s="46">
        <v>115</v>
      </c>
      <c r="I80" s="46">
        <v>115</v>
      </c>
      <c r="J80" s="46">
        <v>115</v>
      </c>
      <c r="K80" s="46">
        <v>115</v>
      </c>
      <c r="L80" s="46">
        <v>115</v>
      </c>
      <c r="M80" s="46">
        <v>115</v>
      </c>
      <c r="N80" s="46">
        <v>115</v>
      </c>
      <c r="O80" s="46">
        <v>114</v>
      </c>
      <c r="P80" s="46">
        <v>114</v>
      </c>
      <c r="Q80" s="46">
        <v>113</v>
      </c>
      <c r="R80" s="46">
        <v>113</v>
      </c>
      <c r="S80" s="46">
        <v>112</v>
      </c>
      <c r="T80" s="46">
        <v>88</v>
      </c>
      <c r="U80" s="46">
        <v>53</v>
      </c>
      <c r="V80" s="46">
        <v>52</v>
      </c>
      <c r="W80" s="46">
        <v>50</v>
      </c>
      <c r="X80" s="46">
        <v>46</v>
      </c>
      <c r="Y80" s="46">
        <v>42</v>
      </c>
      <c r="Z80" s="46">
        <v>38</v>
      </c>
      <c r="AA80" s="46">
        <v>36</v>
      </c>
      <c r="AB80" s="46">
        <v>34</v>
      </c>
      <c r="AC80" s="46">
        <v>32</v>
      </c>
      <c r="AD80" s="46">
        <v>25</v>
      </c>
      <c r="AE80" s="46">
        <v>20</v>
      </c>
      <c r="AF80" s="46">
        <v>16</v>
      </c>
      <c r="AG80" s="46">
        <v>13</v>
      </c>
      <c r="AH80" s="46">
        <v>11</v>
      </c>
    </row>
    <row r="81" spans="1:34" x14ac:dyDescent="0.2">
      <c r="A81" s="48" t="s">
        <v>1806</v>
      </c>
      <c r="B81" s="48" t="s">
        <v>1963</v>
      </c>
      <c r="C81" s="48" t="s">
        <v>1964</v>
      </c>
      <c r="E81" s="46">
        <v>112</v>
      </c>
      <c r="F81" s="46">
        <v>112</v>
      </c>
      <c r="G81" s="46">
        <v>112</v>
      </c>
      <c r="H81" s="46">
        <v>112</v>
      </c>
      <c r="I81" s="46">
        <v>112</v>
      </c>
      <c r="J81" s="46">
        <v>112</v>
      </c>
      <c r="K81" s="46">
        <v>112</v>
      </c>
      <c r="L81" s="46">
        <v>112</v>
      </c>
      <c r="M81" s="46">
        <v>112</v>
      </c>
      <c r="N81" s="46">
        <v>112</v>
      </c>
      <c r="O81" s="46">
        <v>112</v>
      </c>
      <c r="P81" s="46">
        <v>111</v>
      </c>
      <c r="Q81" s="46">
        <v>111</v>
      </c>
      <c r="R81" s="46">
        <v>110</v>
      </c>
      <c r="S81" s="46">
        <v>110</v>
      </c>
      <c r="T81" s="46">
        <v>86</v>
      </c>
      <c r="U81" s="46">
        <v>53</v>
      </c>
      <c r="V81" s="46">
        <v>51</v>
      </c>
      <c r="W81" s="46">
        <v>49</v>
      </c>
      <c r="X81" s="46">
        <v>45</v>
      </c>
      <c r="Y81" s="46">
        <v>41</v>
      </c>
      <c r="Z81" s="46">
        <v>38</v>
      </c>
      <c r="AA81" s="46">
        <v>35</v>
      </c>
      <c r="AB81" s="46">
        <v>33</v>
      </c>
      <c r="AC81" s="46">
        <v>31</v>
      </c>
      <c r="AD81" s="46">
        <v>25</v>
      </c>
      <c r="AE81" s="46">
        <v>20</v>
      </c>
      <c r="AF81" s="46">
        <v>15</v>
      </c>
      <c r="AG81" s="46">
        <v>13</v>
      </c>
      <c r="AH81" s="46">
        <v>11</v>
      </c>
    </row>
    <row r="82" spans="1:34" x14ac:dyDescent="0.2">
      <c r="A82" s="48" t="s">
        <v>1806</v>
      </c>
      <c r="B82" s="48" t="s">
        <v>1965</v>
      </c>
      <c r="C82" s="48" t="s">
        <v>1966</v>
      </c>
      <c r="E82" s="46">
        <v>109</v>
      </c>
      <c r="F82" s="46">
        <v>109</v>
      </c>
      <c r="G82" s="46">
        <v>109</v>
      </c>
      <c r="H82" s="46">
        <v>109</v>
      </c>
      <c r="I82" s="46">
        <v>109</v>
      </c>
      <c r="J82" s="46">
        <v>109</v>
      </c>
      <c r="K82" s="46">
        <v>109</v>
      </c>
      <c r="L82" s="46">
        <v>109</v>
      </c>
      <c r="M82" s="46">
        <v>109</v>
      </c>
      <c r="N82" s="46">
        <v>109</v>
      </c>
      <c r="O82" s="46">
        <v>109</v>
      </c>
      <c r="P82" s="46">
        <v>109</v>
      </c>
      <c r="Q82" s="46">
        <v>108</v>
      </c>
      <c r="R82" s="46">
        <v>108</v>
      </c>
      <c r="S82" s="46">
        <v>107</v>
      </c>
      <c r="T82" s="46">
        <v>85</v>
      </c>
      <c r="U82" s="46">
        <v>56</v>
      </c>
      <c r="V82" s="46">
        <v>50</v>
      </c>
      <c r="W82" s="46">
        <v>48</v>
      </c>
      <c r="X82" s="46">
        <v>44</v>
      </c>
      <c r="Y82" s="46">
        <v>40</v>
      </c>
      <c r="Z82" s="46">
        <v>37</v>
      </c>
      <c r="AA82" s="46">
        <v>35</v>
      </c>
      <c r="AB82" s="46">
        <v>33</v>
      </c>
      <c r="AC82" s="46">
        <v>31</v>
      </c>
      <c r="AD82" s="46">
        <v>24</v>
      </c>
      <c r="AE82" s="46">
        <v>19</v>
      </c>
      <c r="AF82" s="46">
        <v>15</v>
      </c>
      <c r="AG82" s="46">
        <v>13</v>
      </c>
      <c r="AH82" s="46">
        <v>11</v>
      </c>
    </row>
    <row r="83" spans="1:34" x14ac:dyDescent="0.2">
      <c r="A83" s="48" t="s">
        <v>1806</v>
      </c>
      <c r="B83" s="48" t="s">
        <v>1967</v>
      </c>
      <c r="C83" s="48" t="s">
        <v>1968</v>
      </c>
      <c r="E83" s="46">
        <v>107</v>
      </c>
      <c r="F83" s="46">
        <v>107</v>
      </c>
      <c r="G83" s="46">
        <v>107</v>
      </c>
      <c r="H83" s="46">
        <v>107</v>
      </c>
      <c r="I83" s="46">
        <v>107</v>
      </c>
      <c r="J83" s="46">
        <v>107</v>
      </c>
      <c r="K83" s="46">
        <v>107</v>
      </c>
      <c r="L83" s="46">
        <v>107</v>
      </c>
      <c r="M83" s="46">
        <v>107</v>
      </c>
      <c r="N83" s="46">
        <v>107</v>
      </c>
      <c r="O83" s="46">
        <v>106</v>
      </c>
      <c r="P83" s="46">
        <v>106</v>
      </c>
      <c r="Q83" s="46">
        <v>106</v>
      </c>
      <c r="R83" s="46">
        <v>105</v>
      </c>
      <c r="S83" s="46">
        <v>105</v>
      </c>
      <c r="T83" s="46">
        <v>87</v>
      </c>
      <c r="U83" s="46">
        <v>58</v>
      </c>
      <c r="V83" s="46">
        <v>49</v>
      </c>
      <c r="W83" s="46">
        <v>47</v>
      </c>
      <c r="X83" s="46">
        <v>43</v>
      </c>
      <c r="Y83" s="46">
        <v>40</v>
      </c>
      <c r="Z83" s="46">
        <v>36</v>
      </c>
      <c r="AA83" s="46">
        <v>34</v>
      </c>
      <c r="AB83" s="46">
        <v>32</v>
      </c>
      <c r="AC83" s="46">
        <v>30</v>
      </c>
      <c r="AD83" s="46">
        <v>24</v>
      </c>
      <c r="AE83" s="46">
        <v>19</v>
      </c>
      <c r="AF83" s="46">
        <v>15</v>
      </c>
      <c r="AG83" s="46">
        <v>13</v>
      </c>
      <c r="AH83" s="46">
        <v>11</v>
      </c>
    </row>
    <row r="84" spans="1:34" x14ac:dyDescent="0.2">
      <c r="A84" s="48" t="s">
        <v>1806</v>
      </c>
      <c r="B84" s="48" t="s">
        <v>1969</v>
      </c>
      <c r="C84" s="48" t="s">
        <v>1970</v>
      </c>
      <c r="E84" s="46">
        <v>104</v>
      </c>
      <c r="F84" s="46">
        <v>104</v>
      </c>
      <c r="G84" s="46">
        <v>104</v>
      </c>
      <c r="H84" s="46">
        <v>104</v>
      </c>
      <c r="I84" s="46">
        <v>104</v>
      </c>
      <c r="J84" s="46">
        <v>104</v>
      </c>
      <c r="K84" s="46">
        <v>104</v>
      </c>
      <c r="L84" s="46">
        <v>104</v>
      </c>
      <c r="M84" s="46">
        <v>104</v>
      </c>
      <c r="N84" s="46">
        <v>104</v>
      </c>
      <c r="O84" s="46">
        <v>104</v>
      </c>
      <c r="P84" s="46">
        <v>104</v>
      </c>
      <c r="Q84" s="46">
        <v>103</v>
      </c>
      <c r="R84" s="46">
        <v>103</v>
      </c>
      <c r="S84" s="46">
        <v>103</v>
      </c>
      <c r="T84" s="46">
        <v>86</v>
      </c>
      <c r="U84" s="46">
        <v>61</v>
      </c>
      <c r="V84" s="46">
        <v>48</v>
      </c>
      <c r="W84" s="46">
        <v>46</v>
      </c>
      <c r="X84" s="46">
        <v>43</v>
      </c>
      <c r="Y84" s="46">
        <v>39</v>
      </c>
      <c r="Z84" s="46">
        <v>35</v>
      </c>
      <c r="AA84" s="46">
        <v>33</v>
      </c>
      <c r="AB84" s="46">
        <v>31</v>
      </c>
      <c r="AC84" s="46">
        <v>30</v>
      </c>
      <c r="AD84" s="46">
        <v>23</v>
      </c>
      <c r="AE84" s="46">
        <v>19</v>
      </c>
      <c r="AF84" s="46">
        <v>14</v>
      </c>
      <c r="AG84" s="46">
        <v>12</v>
      </c>
      <c r="AH84" s="46">
        <v>11</v>
      </c>
    </row>
    <row r="85" spans="1:34" x14ac:dyDescent="0.2">
      <c r="A85" s="48" t="s">
        <v>1806</v>
      </c>
      <c r="B85" s="48" t="s">
        <v>1971</v>
      </c>
      <c r="C85" s="48" t="s">
        <v>1972</v>
      </c>
      <c r="E85" s="46">
        <v>102</v>
      </c>
      <c r="F85" s="46">
        <v>102</v>
      </c>
      <c r="G85" s="46">
        <v>102</v>
      </c>
      <c r="H85" s="46">
        <v>102</v>
      </c>
      <c r="I85" s="46">
        <v>102</v>
      </c>
      <c r="J85" s="46">
        <v>102</v>
      </c>
      <c r="K85" s="46">
        <v>102</v>
      </c>
      <c r="L85" s="46">
        <v>102</v>
      </c>
      <c r="M85" s="46">
        <v>102</v>
      </c>
      <c r="N85" s="46">
        <v>102</v>
      </c>
      <c r="O85" s="46">
        <v>102</v>
      </c>
      <c r="P85" s="46">
        <v>101</v>
      </c>
      <c r="Q85" s="46">
        <v>101</v>
      </c>
      <c r="R85" s="46">
        <v>101</v>
      </c>
      <c r="S85" s="46">
        <v>100</v>
      </c>
      <c r="T85" s="46">
        <v>84</v>
      </c>
      <c r="U85" s="46">
        <v>63</v>
      </c>
      <c r="V85" s="46">
        <v>47</v>
      </c>
      <c r="W85" s="46">
        <v>46</v>
      </c>
      <c r="X85" s="46">
        <v>42</v>
      </c>
      <c r="Y85" s="46">
        <v>38</v>
      </c>
      <c r="Z85" s="46">
        <v>35</v>
      </c>
      <c r="AA85" s="46">
        <v>33</v>
      </c>
      <c r="AB85" s="46">
        <v>31</v>
      </c>
      <c r="AC85" s="46">
        <v>29</v>
      </c>
      <c r="AD85" s="46">
        <v>23</v>
      </c>
      <c r="AE85" s="46">
        <v>18</v>
      </c>
      <c r="AF85" s="46">
        <v>14</v>
      </c>
      <c r="AG85" s="46">
        <v>12</v>
      </c>
      <c r="AH85" s="46">
        <v>11</v>
      </c>
    </row>
    <row r="86" spans="1:34" x14ac:dyDescent="0.2">
      <c r="A86" s="48" t="s">
        <v>1806</v>
      </c>
      <c r="B86" s="48" t="s">
        <v>1973</v>
      </c>
      <c r="C86" s="48" t="s">
        <v>1974</v>
      </c>
      <c r="E86" s="46">
        <v>100</v>
      </c>
      <c r="F86" s="46">
        <v>100</v>
      </c>
      <c r="G86" s="46">
        <v>100</v>
      </c>
      <c r="H86" s="46">
        <v>100</v>
      </c>
      <c r="I86" s="46">
        <v>100</v>
      </c>
      <c r="J86" s="46">
        <v>100</v>
      </c>
      <c r="K86" s="46">
        <v>100</v>
      </c>
      <c r="L86" s="46">
        <v>100</v>
      </c>
      <c r="M86" s="46">
        <v>100</v>
      </c>
      <c r="N86" s="46">
        <v>100</v>
      </c>
      <c r="O86" s="46">
        <v>99</v>
      </c>
      <c r="P86" s="46">
        <v>99</v>
      </c>
      <c r="Q86" s="46">
        <v>99</v>
      </c>
      <c r="R86" s="46">
        <v>98</v>
      </c>
      <c r="S86" s="46">
        <v>98</v>
      </c>
      <c r="T86" s="46">
        <v>82</v>
      </c>
      <c r="U86" s="46">
        <v>65</v>
      </c>
      <c r="V86" s="46">
        <v>46</v>
      </c>
      <c r="W86" s="46">
        <v>44</v>
      </c>
      <c r="X86" s="46">
        <v>41</v>
      </c>
      <c r="Y86" s="46">
        <v>37</v>
      </c>
      <c r="Z86" s="46">
        <v>34</v>
      </c>
      <c r="AA86" s="46">
        <v>32</v>
      </c>
      <c r="AB86" s="46">
        <v>30</v>
      </c>
      <c r="AC86" s="46">
        <v>29</v>
      </c>
      <c r="AD86" s="46">
        <v>23</v>
      </c>
      <c r="AE86" s="46">
        <v>18</v>
      </c>
      <c r="AF86" s="46">
        <v>14</v>
      </c>
      <c r="AG86" s="46">
        <v>12</v>
      </c>
      <c r="AH86" s="46">
        <v>10</v>
      </c>
    </row>
    <row r="87" spans="1:34" x14ac:dyDescent="0.2">
      <c r="A87" s="48" t="s">
        <v>1806</v>
      </c>
      <c r="B87" s="48" t="s">
        <v>1975</v>
      </c>
      <c r="C87" s="48" t="s">
        <v>1976</v>
      </c>
      <c r="E87" s="46">
        <v>98</v>
      </c>
      <c r="F87" s="46">
        <v>98</v>
      </c>
      <c r="G87" s="46">
        <v>98</v>
      </c>
      <c r="H87" s="46">
        <v>98</v>
      </c>
      <c r="I87" s="46">
        <v>98</v>
      </c>
      <c r="J87" s="46">
        <v>98</v>
      </c>
      <c r="K87" s="46">
        <v>98</v>
      </c>
      <c r="L87" s="46">
        <v>98</v>
      </c>
      <c r="M87" s="46">
        <v>98</v>
      </c>
      <c r="N87" s="46">
        <v>98</v>
      </c>
      <c r="O87" s="46">
        <v>97</v>
      </c>
      <c r="P87" s="46">
        <v>97</v>
      </c>
      <c r="Q87" s="46">
        <v>97</v>
      </c>
      <c r="R87" s="46">
        <v>96</v>
      </c>
      <c r="S87" s="46">
        <v>96</v>
      </c>
      <c r="T87" s="46">
        <v>80</v>
      </c>
      <c r="U87" s="46">
        <v>64</v>
      </c>
      <c r="V87" s="46">
        <v>45</v>
      </c>
      <c r="W87" s="46">
        <v>44</v>
      </c>
      <c r="X87" s="46">
        <v>40</v>
      </c>
      <c r="Y87" s="46">
        <v>37</v>
      </c>
      <c r="Z87" s="46">
        <v>34</v>
      </c>
      <c r="AA87" s="46">
        <v>32</v>
      </c>
      <c r="AB87" s="46">
        <v>30</v>
      </c>
      <c r="AC87" s="46">
        <v>28</v>
      </c>
      <c r="AD87" s="46">
        <v>22</v>
      </c>
      <c r="AE87" s="46">
        <v>18</v>
      </c>
      <c r="AF87" s="46">
        <v>14</v>
      </c>
      <c r="AG87" s="46">
        <v>12</v>
      </c>
      <c r="AH87" s="46">
        <v>10</v>
      </c>
    </row>
    <row r="88" spans="1:34" x14ac:dyDescent="0.2">
      <c r="A88" s="48" t="s">
        <v>1806</v>
      </c>
      <c r="B88" s="48" t="s">
        <v>1977</v>
      </c>
      <c r="C88" s="48" t="s">
        <v>1978</v>
      </c>
      <c r="E88" s="46">
        <v>96</v>
      </c>
      <c r="F88" s="46">
        <v>96</v>
      </c>
      <c r="G88" s="46">
        <v>96</v>
      </c>
      <c r="H88" s="46">
        <v>96</v>
      </c>
      <c r="I88" s="46">
        <v>96</v>
      </c>
      <c r="J88" s="46">
        <v>96</v>
      </c>
      <c r="K88" s="46">
        <v>96</v>
      </c>
      <c r="L88" s="46">
        <v>96</v>
      </c>
      <c r="M88" s="46">
        <v>96</v>
      </c>
      <c r="N88" s="46">
        <v>95</v>
      </c>
      <c r="O88" s="46">
        <v>95</v>
      </c>
      <c r="P88" s="46">
        <v>95</v>
      </c>
      <c r="Q88" s="46">
        <v>95</v>
      </c>
      <c r="R88" s="46">
        <v>94</v>
      </c>
      <c r="S88" s="46">
        <v>94</v>
      </c>
      <c r="T88" s="46">
        <v>81</v>
      </c>
      <c r="U88" s="46">
        <v>63</v>
      </c>
      <c r="V88" s="46">
        <v>44</v>
      </c>
      <c r="W88" s="46">
        <v>43</v>
      </c>
      <c r="X88" s="46">
        <v>39</v>
      </c>
      <c r="Y88" s="46">
        <v>36</v>
      </c>
      <c r="Z88" s="46">
        <v>33</v>
      </c>
      <c r="AA88" s="46">
        <v>31</v>
      </c>
      <c r="AB88" s="46">
        <v>29</v>
      </c>
      <c r="AC88" s="46">
        <v>28</v>
      </c>
      <c r="AD88" s="46">
        <v>22</v>
      </c>
      <c r="AE88" s="46">
        <v>17</v>
      </c>
      <c r="AF88" s="46">
        <v>13</v>
      </c>
      <c r="AG88" s="46">
        <v>12</v>
      </c>
      <c r="AH88" s="46">
        <v>10</v>
      </c>
    </row>
    <row r="89" spans="1:34" x14ac:dyDescent="0.2">
      <c r="A89" s="48" t="s">
        <v>1806</v>
      </c>
      <c r="B89" s="48" t="s">
        <v>1979</v>
      </c>
      <c r="C89" s="48" t="s">
        <v>1980</v>
      </c>
      <c r="E89" s="46">
        <v>94</v>
      </c>
      <c r="F89" s="46">
        <v>94</v>
      </c>
      <c r="G89" s="46">
        <v>94</v>
      </c>
      <c r="H89" s="46">
        <v>94</v>
      </c>
      <c r="I89" s="46">
        <v>94</v>
      </c>
      <c r="J89" s="46">
        <v>94</v>
      </c>
      <c r="K89" s="46">
        <v>94</v>
      </c>
      <c r="L89" s="46">
        <v>94</v>
      </c>
      <c r="M89" s="46">
        <v>94</v>
      </c>
      <c r="N89" s="46">
        <v>93</v>
      </c>
      <c r="O89" s="46">
        <v>93</v>
      </c>
      <c r="P89" s="46">
        <v>93</v>
      </c>
      <c r="Q89" s="46">
        <v>93</v>
      </c>
      <c r="R89" s="46">
        <v>92</v>
      </c>
      <c r="S89" s="46">
        <v>92</v>
      </c>
      <c r="T89" s="46">
        <v>80</v>
      </c>
      <c r="U89" s="46">
        <v>63</v>
      </c>
      <c r="V89" s="46">
        <v>43</v>
      </c>
      <c r="W89" s="46">
        <v>42</v>
      </c>
      <c r="X89" s="46">
        <v>39</v>
      </c>
      <c r="Y89" s="46">
        <v>36</v>
      </c>
      <c r="Z89" s="46">
        <v>33</v>
      </c>
      <c r="AA89" s="46">
        <v>30</v>
      </c>
      <c r="AB89" s="46">
        <v>29</v>
      </c>
      <c r="AC89" s="46">
        <v>27</v>
      </c>
      <c r="AD89" s="46">
        <v>22</v>
      </c>
      <c r="AE89" s="46">
        <v>17</v>
      </c>
      <c r="AF89" s="46">
        <v>13</v>
      </c>
      <c r="AG89" s="46">
        <v>11</v>
      </c>
      <c r="AH89" s="46">
        <v>10</v>
      </c>
    </row>
    <row r="90" spans="1:34" x14ac:dyDescent="0.2">
      <c r="A90" s="48" t="s">
        <v>1806</v>
      </c>
      <c r="B90" s="48" t="s">
        <v>1981</v>
      </c>
      <c r="C90" s="48" t="s">
        <v>1982</v>
      </c>
      <c r="E90" s="46">
        <v>92</v>
      </c>
      <c r="F90" s="46">
        <v>92</v>
      </c>
      <c r="G90" s="46">
        <v>92</v>
      </c>
      <c r="H90" s="46">
        <v>92</v>
      </c>
      <c r="I90" s="46">
        <v>92</v>
      </c>
      <c r="J90" s="46">
        <v>92</v>
      </c>
      <c r="K90" s="46">
        <v>92</v>
      </c>
      <c r="L90" s="46">
        <v>92</v>
      </c>
      <c r="M90" s="46">
        <v>92</v>
      </c>
      <c r="N90" s="46">
        <v>91</v>
      </c>
      <c r="O90" s="46">
        <v>91</v>
      </c>
      <c r="P90" s="46">
        <v>91</v>
      </c>
      <c r="Q90" s="46">
        <v>91</v>
      </c>
      <c r="R90" s="46">
        <v>90</v>
      </c>
      <c r="S90" s="46">
        <v>90</v>
      </c>
      <c r="T90" s="46">
        <v>78</v>
      </c>
      <c r="U90" s="46">
        <v>63</v>
      </c>
      <c r="V90" s="46">
        <v>42</v>
      </c>
      <c r="W90" s="46">
        <v>41</v>
      </c>
      <c r="X90" s="46">
        <v>38</v>
      </c>
      <c r="Y90" s="46">
        <v>35</v>
      </c>
      <c r="Z90" s="46">
        <v>32</v>
      </c>
      <c r="AA90" s="46">
        <v>30</v>
      </c>
      <c r="AB90" s="46">
        <v>28</v>
      </c>
      <c r="AC90" s="46">
        <v>27</v>
      </c>
      <c r="AD90" s="46">
        <v>21</v>
      </c>
      <c r="AE90" s="46">
        <v>17</v>
      </c>
      <c r="AF90" s="46">
        <v>13</v>
      </c>
      <c r="AG90" s="46">
        <v>11</v>
      </c>
      <c r="AH90" s="46">
        <v>10</v>
      </c>
    </row>
    <row r="91" spans="1:34" x14ac:dyDescent="0.2">
      <c r="A91" s="48" t="s">
        <v>1806</v>
      </c>
      <c r="B91" s="48" t="s">
        <v>1983</v>
      </c>
      <c r="C91" s="48" t="s">
        <v>1984</v>
      </c>
      <c r="E91" s="46">
        <v>90</v>
      </c>
      <c r="F91" s="46">
        <v>90</v>
      </c>
      <c r="G91" s="46">
        <v>90</v>
      </c>
      <c r="H91" s="46">
        <v>90</v>
      </c>
      <c r="I91" s="46">
        <v>90</v>
      </c>
      <c r="J91" s="46">
        <v>90</v>
      </c>
      <c r="K91" s="46">
        <v>90</v>
      </c>
      <c r="L91" s="46">
        <v>90</v>
      </c>
      <c r="M91" s="46">
        <v>90</v>
      </c>
      <c r="N91" s="46">
        <v>90</v>
      </c>
      <c r="O91" s="46">
        <v>89</v>
      </c>
      <c r="P91" s="46">
        <v>89</v>
      </c>
      <c r="Q91" s="46">
        <v>89</v>
      </c>
      <c r="R91" s="46">
        <v>89</v>
      </c>
      <c r="S91" s="46">
        <v>88</v>
      </c>
      <c r="T91" s="46">
        <v>77</v>
      </c>
      <c r="U91" s="46">
        <v>61</v>
      </c>
      <c r="V91" s="46">
        <v>41</v>
      </c>
      <c r="W91" s="46">
        <v>40</v>
      </c>
      <c r="X91" s="46">
        <v>38</v>
      </c>
      <c r="Y91" s="46">
        <v>35</v>
      </c>
      <c r="Z91" s="46">
        <v>32</v>
      </c>
      <c r="AA91" s="46">
        <v>29</v>
      </c>
      <c r="AB91" s="46">
        <v>28</v>
      </c>
      <c r="AC91" s="46">
        <v>26</v>
      </c>
      <c r="AD91" s="46">
        <v>21</v>
      </c>
      <c r="AE91" s="46">
        <v>16</v>
      </c>
      <c r="AF91" s="46">
        <v>13</v>
      </c>
      <c r="AG91" s="46">
        <v>11</v>
      </c>
      <c r="AH91" s="46">
        <v>10</v>
      </c>
    </row>
    <row r="92" spans="1:34" x14ac:dyDescent="0.2">
      <c r="A92" s="48" t="s">
        <v>1806</v>
      </c>
      <c r="B92" s="48" t="s">
        <v>1984</v>
      </c>
      <c r="C92" s="48" t="s">
        <v>1981</v>
      </c>
      <c r="E92" s="46">
        <v>88</v>
      </c>
      <c r="F92" s="46">
        <v>88</v>
      </c>
      <c r="G92" s="46">
        <v>88</v>
      </c>
      <c r="H92" s="46">
        <v>88</v>
      </c>
      <c r="I92" s="46">
        <v>88</v>
      </c>
      <c r="J92" s="46">
        <v>88</v>
      </c>
      <c r="K92" s="46">
        <v>88</v>
      </c>
      <c r="L92" s="46">
        <v>88</v>
      </c>
      <c r="M92" s="46">
        <v>88</v>
      </c>
      <c r="N92" s="46">
        <v>88</v>
      </c>
      <c r="O92" s="46">
        <v>88</v>
      </c>
      <c r="P92" s="46">
        <v>87</v>
      </c>
      <c r="Q92" s="46">
        <v>87</v>
      </c>
      <c r="R92" s="46">
        <v>87</v>
      </c>
      <c r="S92" s="46">
        <v>86</v>
      </c>
      <c r="T92" s="46">
        <v>75</v>
      </c>
      <c r="U92" s="46">
        <v>62</v>
      </c>
      <c r="V92" s="46">
        <v>40</v>
      </c>
      <c r="W92" s="46">
        <v>39</v>
      </c>
      <c r="X92" s="46">
        <v>37</v>
      </c>
      <c r="Y92" s="46">
        <v>34</v>
      </c>
      <c r="Z92" s="46">
        <v>31</v>
      </c>
      <c r="AA92" s="46">
        <v>29</v>
      </c>
      <c r="AB92" s="46">
        <v>27</v>
      </c>
      <c r="AC92" s="46">
        <v>26</v>
      </c>
      <c r="AD92" s="46">
        <v>21</v>
      </c>
      <c r="AE92" s="46">
        <v>16</v>
      </c>
      <c r="AF92" s="46">
        <v>12</v>
      </c>
      <c r="AG92" s="46">
        <v>11</v>
      </c>
      <c r="AH92" s="46">
        <v>10</v>
      </c>
    </row>
    <row r="93" spans="1:34" x14ac:dyDescent="0.2">
      <c r="A93" s="48" t="s">
        <v>1806</v>
      </c>
      <c r="B93" s="48" t="s">
        <v>1985</v>
      </c>
      <c r="C93" s="48" t="s">
        <v>1977</v>
      </c>
      <c r="E93" s="46">
        <v>86</v>
      </c>
      <c r="F93" s="46">
        <v>86</v>
      </c>
      <c r="G93" s="46">
        <v>86</v>
      </c>
      <c r="H93" s="46">
        <v>86</v>
      </c>
      <c r="I93" s="46">
        <v>86</v>
      </c>
      <c r="J93" s="46">
        <v>86</v>
      </c>
      <c r="K93" s="46">
        <v>86</v>
      </c>
      <c r="L93" s="46">
        <v>86</v>
      </c>
      <c r="M93" s="46">
        <v>86</v>
      </c>
      <c r="N93" s="46">
        <v>86</v>
      </c>
      <c r="O93" s="46">
        <v>86</v>
      </c>
      <c r="P93" s="46">
        <v>86</v>
      </c>
      <c r="Q93" s="46">
        <v>85</v>
      </c>
      <c r="R93" s="46">
        <v>85</v>
      </c>
      <c r="S93" s="46">
        <v>85</v>
      </c>
      <c r="T93" s="46">
        <v>75</v>
      </c>
      <c r="U93" s="46">
        <v>62</v>
      </c>
      <c r="V93" s="46">
        <v>40</v>
      </c>
      <c r="W93" s="46">
        <v>39</v>
      </c>
      <c r="X93" s="46">
        <v>36</v>
      </c>
      <c r="Y93" s="46">
        <v>33</v>
      </c>
      <c r="Z93" s="46">
        <v>31</v>
      </c>
      <c r="AA93" s="46">
        <v>28</v>
      </c>
      <c r="AB93" s="46">
        <v>27</v>
      </c>
      <c r="AC93" s="46">
        <v>26</v>
      </c>
      <c r="AD93" s="46">
        <v>20</v>
      </c>
      <c r="AE93" s="46">
        <v>16</v>
      </c>
      <c r="AF93" s="46">
        <v>12</v>
      </c>
      <c r="AG93" s="46">
        <v>11</v>
      </c>
      <c r="AH93" s="46">
        <v>9</v>
      </c>
    </row>
    <row r="94" spans="1:34" x14ac:dyDescent="0.2">
      <c r="A94" s="48" t="s">
        <v>1806</v>
      </c>
      <c r="B94" s="48" t="s">
        <v>1982</v>
      </c>
      <c r="C94" s="48" t="s">
        <v>1973</v>
      </c>
      <c r="E94" s="46">
        <v>84</v>
      </c>
      <c r="F94" s="46">
        <v>84</v>
      </c>
      <c r="G94" s="46">
        <v>84</v>
      </c>
      <c r="H94" s="46">
        <v>84</v>
      </c>
      <c r="I94" s="46">
        <v>84</v>
      </c>
      <c r="J94" s="46">
        <v>84</v>
      </c>
      <c r="K94" s="46">
        <v>84</v>
      </c>
      <c r="L94" s="46">
        <v>84</v>
      </c>
      <c r="M94" s="46">
        <v>84</v>
      </c>
      <c r="N94" s="46">
        <v>84</v>
      </c>
      <c r="O94" s="46">
        <v>84</v>
      </c>
      <c r="P94" s="46">
        <v>84</v>
      </c>
      <c r="Q94" s="46">
        <v>84</v>
      </c>
      <c r="R94" s="46">
        <v>83</v>
      </c>
      <c r="S94" s="46">
        <v>83</v>
      </c>
      <c r="T94" s="46">
        <v>76</v>
      </c>
      <c r="U94" s="46">
        <v>62</v>
      </c>
      <c r="V94" s="46">
        <v>39</v>
      </c>
      <c r="W94" s="46">
        <v>38</v>
      </c>
      <c r="X94" s="46">
        <v>35</v>
      </c>
      <c r="Y94" s="46">
        <v>33</v>
      </c>
      <c r="Z94" s="46">
        <v>30</v>
      </c>
      <c r="AA94" s="46">
        <v>28</v>
      </c>
      <c r="AB94" s="46">
        <v>27</v>
      </c>
      <c r="AC94" s="46">
        <v>25</v>
      </c>
      <c r="AD94" s="46">
        <v>20</v>
      </c>
      <c r="AE94" s="46">
        <v>16</v>
      </c>
      <c r="AF94" s="46">
        <v>12</v>
      </c>
      <c r="AG94" s="46">
        <v>10</v>
      </c>
      <c r="AH94" s="46">
        <v>9</v>
      </c>
    </row>
    <row r="95" spans="1:34" x14ac:dyDescent="0.2">
      <c r="A95" s="48" t="s">
        <v>1806</v>
      </c>
      <c r="B95" s="48" t="s">
        <v>1986</v>
      </c>
      <c r="C95" s="48" t="s">
        <v>1971</v>
      </c>
      <c r="E95" s="46">
        <v>83</v>
      </c>
      <c r="F95" s="46">
        <v>83</v>
      </c>
      <c r="G95" s="46">
        <v>83</v>
      </c>
      <c r="H95" s="46">
        <v>83</v>
      </c>
      <c r="I95" s="46">
        <v>83</v>
      </c>
      <c r="J95" s="46">
        <v>83</v>
      </c>
      <c r="K95" s="46">
        <v>83</v>
      </c>
      <c r="L95" s="46">
        <v>83</v>
      </c>
      <c r="M95" s="46">
        <v>83</v>
      </c>
      <c r="N95" s="46">
        <v>83</v>
      </c>
      <c r="O95" s="46">
        <v>82</v>
      </c>
      <c r="P95" s="46">
        <v>82</v>
      </c>
      <c r="Q95" s="46">
        <v>82</v>
      </c>
      <c r="R95" s="46">
        <v>82</v>
      </c>
      <c r="S95" s="46">
        <v>81</v>
      </c>
      <c r="T95" s="46">
        <v>78</v>
      </c>
      <c r="U95" s="46">
        <v>61</v>
      </c>
      <c r="V95" s="46">
        <v>41</v>
      </c>
      <c r="W95" s="46">
        <v>37</v>
      </c>
      <c r="X95" s="46">
        <v>35</v>
      </c>
      <c r="Y95" s="46">
        <v>32</v>
      </c>
      <c r="Z95" s="46">
        <v>30</v>
      </c>
      <c r="AA95" s="46">
        <v>27</v>
      </c>
      <c r="AB95" s="46">
        <v>26</v>
      </c>
      <c r="AC95" s="46">
        <v>25</v>
      </c>
      <c r="AD95" s="46">
        <v>20</v>
      </c>
      <c r="AE95" s="46">
        <v>15</v>
      </c>
      <c r="AF95" s="46">
        <v>12</v>
      </c>
      <c r="AG95" s="46">
        <v>10</v>
      </c>
      <c r="AH95" s="46">
        <v>9</v>
      </c>
    </row>
    <row r="96" spans="1:34" x14ac:dyDescent="0.2">
      <c r="A96" s="48" t="s">
        <v>1806</v>
      </c>
      <c r="B96" s="48" t="s">
        <v>1980</v>
      </c>
      <c r="C96" s="48" t="s">
        <v>1967</v>
      </c>
      <c r="E96" s="46">
        <v>81</v>
      </c>
      <c r="F96" s="46">
        <v>81</v>
      </c>
      <c r="G96" s="46">
        <v>81</v>
      </c>
      <c r="H96" s="46">
        <v>81</v>
      </c>
      <c r="I96" s="46">
        <v>81</v>
      </c>
      <c r="J96" s="46">
        <v>81</v>
      </c>
      <c r="K96" s="46">
        <v>81</v>
      </c>
      <c r="L96" s="46">
        <v>81</v>
      </c>
      <c r="M96" s="46">
        <v>81</v>
      </c>
      <c r="N96" s="46">
        <v>81</v>
      </c>
      <c r="O96" s="46">
        <v>81</v>
      </c>
      <c r="P96" s="46">
        <v>81</v>
      </c>
      <c r="Q96" s="46">
        <v>80</v>
      </c>
      <c r="R96" s="46">
        <v>80</v>
      </c>
      <c r="S96" s="46">
        <v>80</v>
      </c>
      <c r="T96" s="46">
        <v>79</v>
      </c>
      <c r="U96" s="46">
        <v>61</v>
      </c>
      <c r="V96" s="46">
        <v>43</v>
      </c>
      <c r="W96" s="46">
        <v>37</v>
      </c>
      <c r="X96" s="46">
        <v>34</v>
      </c>
      <c r="Y96" s="46">
        <v>32</v>
      </c>
      <c r="Z96" s="46">
        <v>29</v>
      </c>
      <c r="AA96" s="46">
        <v>27</v>
      </c>
      <c r="AB96" s="46">
        <v>26</v>
      </c>
      <c r="AC96" s="46">
        <v>24</v>
      </c>
      <c r="AD96" s="46">
        <v>19</v>
      </c>
      <c r="AE96" s="46">
        <v>15</v>
      </c>
      <c r="AF96" s="46">
        <v>12</v>
      </c>
      <c r="AG96" s="46">
        <v>10</v>
      </c>
      <c r="AH96" s="46">
        <v>9</v>
      </c>
    </row>
    <row r="97" spans="1:34" x14ac:dyDescent="0.2">
      <c r="A97" s="48" t="s">
        <v>1806</v>
      </c>
      <c r="B97" s="48" t="s">
        <v>1987</v>
      </c>
      <c r="C97" s="48" t="s">
        <v>1963</v>
      </c>
      <c r="E97" s="46">
        <v>79</v>
      </c>
      <c r="F97" s="46">
        <v>79</v>
      </c>
      <c r="G97" s="46">
        <v>79</v>
      </c>
      <c r="H97" s="46">
        <v>79</v>
      </c>
      <c r="I97" s="46">
        <v>79</v>
      </c>
      <c r="J97" s="46">
        <v>79</v>
      </c>
      <c r="K97" s="46">
        <v>79</v>
      </c>
      <c r="L97" s="46">
        <v>79</v>
      </c>
      <c r="M97" s="46">
        <v>79</v>
      </c>
      <c r="N97" s="46">
        <v>79</v>
      </c>
      <c r="O97" s="46">
        <v>79</v>
      </c>
      <c r="P97" s="46">
        <v>79</v>
      </c>
      <c r="Q97" s="46">
        <v>79</v>
      </c>
      <c r="R97" s="46">
        <v>79</v>
      </c>
      <c r="S97" s="46">
        <v>78</v>
      </c>
      <c r="T97" s="46">
        <v>78</v>
      </c>
      <c r="U97" s="46">
        <v>60</v>
      </c>
      <c r="V97" s="46">
        <v>44</v>
      </c>
      <c r="W97" s="46">
        <v>36</v>
      </c>
      <c r="X97" s="46">
        <v>34</v>
      </c>
      <c r="Y97" s="46">
        <v>31</v>
      </c>
      <c r="Z97" s="46">
        <v>29</v>
      </c>
      <c r="AA97" s="46">
        <v>27</v>
      </c>
      <c r="AB97" s="46">
        <v>25</v>
      </c>
      <c r="AC97" s="46">
        <v>24</v>
      </c>
      <c r="AD97" s="46">
        <v>19</v>
      </c>
      <c r="AE97" s="46">
        <v>15</v>
      </c>
      <c r="AF97" s="46">
        <v>11</v>
      </c>
      <c r="AG97" s="46">
        <v>10</v>
      </c>
      <c r="AH97" s="46">
        <v>9</v>
      </c>
    </row>
    <row r="98" spans="1:34" x14ac:dyDescent="0.2">
      <c r="A98" s="48" t="s">
        <v>1806</v>
      </c>
      <c r="B98" s="48" t="s">
        <v>1978</v>
      </c>
      <c r="C98" s="48" t="s">
        <v>1961</v>
      </c>
      <c r="E98" s="46">
        <v>78</v>
      </c>
      <c r="F98" s="46">
        <v>78</v>
      </c>
      <c r="G98" s="46">
        <v>78</v>
      </c>
      <c r="H98" s="46">
        <v>78</v>
      </c>
      <c r="I98" s="46">
        <v>78</v>
      </c>
      <c r="J98" s="46">
        <v>78</v>
      </c>
      <c r="K98" s="46">
        <v>78</v>
      </c>
      <c r="L98" s="46">
        <v>78</v>
      </c>
      <c r="M98" s="46">
        <v>78</v>
      </c>
      <c r="N98" s="46">
        <v>78</v>
      </c>
      <c r="O98" s="46">
        <v>78</v>
      </c>
      <c r="P98" s="46">
        <v>78</v>
      </c>
      <c r="Q98" s="46">
        <v>77</v>
      </c>
      <c r="R98" s="46">
        <v>77</v>
      </c>
      <c r="S98" s="46">
        <v>77</v>
      </c>
      <c r="T98" s="46">
        <v>76</v>
      </c>
      <c r="U98" s="46">
        <v>60</v>
      </c>
      <c r="V98" s="46">
        <v>46</v>
      </c>
      <c r="W98" s="46">
        <v>35</v>
      </c>
      <c r="X98" s="46">
        <v>33</v>
      </c>
      <c r="Y98" s="46">
        <v>31</v>
      </c>
      <c r="Z98" s="46">
        <v>28</v>
      </c>
      <c r="AA98" s="46">
        <v>26</v>
      </c>
      <c r="AB98" s="46">
        <v>25</v>
      </c>
      <c r="AC98" s="46">
        <v>24</v>
      </c>
      <c r="AD98" s="46">
        <v>19</v>
      </c>
      <c r="AE98" s="46">
        <v>14</v>
      </c>
      <c r="AF98" s="46">
        <v>11</v>
      </c>
      <c r="AG98" s="46">
        <v>10</v>
      </c>
      <c r="AH98" s="46">
        <v>9</v>
      </c>
    </row>
    <row r="99" spans="1:34" x14ac:dyDescent="0.2">
      <c r="A99" s="48" t="s">
        <v>1806</v>
      </c>
      <c r="B99" s="48" t="s">
        <v>1988</v>
      </c>
      <c r="C99" s="48" t="s">
        <v>1957</v>
      </c>
      <c r="E99" s="46">
        <v>76</v>
      </c>
      <c r="F99" s="46">
        <v>76</v>
      </c>
      <c r="G99" s="46">
        <v>76</v>
      </c>
      <c r="H99" s="46">
        <v>76</v>
      </c>
      <c r="I99" s="46">
        <v>76</v>
      </c>
      <c r="J99" s="46">
        <v>76</v>
      </c>
      <c r="K99" s="46">
        <v>76</v>
      </c>
      <c r="L99" s="46">
        <v>76</v>
      </c>
      <c r="M99" s="46">
        <v>76</v>
      </c>
      <c r="N99" s="46">
        <v>76</v>
      </c>
      <c r="O99" s="46">
        <v>76</v>
      </c>
      <c r="P99" s="46">
        <v>76</v>
      </c>
      <c r="Q99" s="46">
        <v>76</v>
      </c>
      <c r="R99" s="46">
        <v>76</v>
      </c>
      <c r="S99" s="46">
        <v>75</v>
      </c>
      <c r="T99" s="46">
        <v>75</v>
      </c>
      <c r="U99" s="46">
        <v>61</v>
      </c>
      <c r="V99" s="46">
        <v>47</v>
      </c>
      <c r="W99" s="46">
        <v>35</v>
      </c>
      <c r="X99" s="46">
        <v>33</v>
      </c>
      <c r="Y99" s="46">
        <v>30</v>
      </c>
      <c r="Z99" s="46">
        <v>28</v>
      </c>
      <c r="AA99" s="46">
        <v>26</v>
      </c>
      <c r="AB99" s="46">
        <v>24</v>
      </c>
      <c r="AC99" s="46">
        <v>23</v>
      </c>
      <c r="AD99" s="46">
        <v>19</v>
      </c>
      <c r="AE99" s="46">
        <v>14</v>
      </c>
      <c r="AF99" s="46">
        <v>11</v>
      </c>
      <c r="AG99" s="46">
        <v>10</v>
      </c>
      <c r="AH99" s="46">
        <v>9</v>
      </c>
    </row>
    <row r="100" spans="1:34" x14ac:dyDescent="0.2">
      <c r="A100" s="48" t="s">
        <v>1806</v>
      </c>
      <c r="B100" s="48" t="s">
        <v>1976</v>
      </c>
      <c r="C100" s="48" t="s">
        <v>1955</v>
      </c>
      <c r="E100" s="46">
        <v>75</v>
      </c>
      <c r="F100" s="46">
        <v>75</v>
      </c>
      <c r="G100" s="46">
        <v>75</v>
      </c>
      <c r="H100" s="46">
        <v>75</v>
      </c>
      <c r="I100" s="46">
        <v>75</v>
      </c>
      <c r="J100" s="46">
        <v>75</v>
      </c>
      <c r="K100" s="46">
        <v>75</v>
      </c>
      <c r="L100" s="46">
        <v>75</v>
      </c>
      <c r="M100" s="46">
        <v>75</v>
      </c>
      <c r="N100" s="46">
        <v>75</v>
      </c>
      <c r="O100" s="46">
        <v>75</v>
      </c>
      <c r="P100" s="46">
        <v>75</v>
      </c>
      <c r="Q100" s="46">
        <v>74</v>
      </c>
      <c r="R100" s="46">
        <v>74</v>
      </c>
      <c r="S100" s="46">
        <v>74</v>
      </c>
      <c r="T100" s="46">
        <v>73</v>
      </c>
      <c r="U100" s="46">
        <v>60</v>
      </c>
      <c r="V100" s="46">
        <v>47</v>
      </c>
      <c r="W100" s="46">
        <v>34</v>
      </c>
      <c r="X100" s="46">
        <v>32</v>
      </c>
      <c r="Y100" s="46">
        <v>30</v>
      </c>
      <c r="Z100" s="46">
        <v>28</v>
      </c>
      <c r="AA100" s="46">
        <v>25</v>
      </c>
      <c r="AB100" s="46">
        <v>24</v>
      </c>
      <c r="AC100" s="46">
        <v>23</v>
      </c>
      <c r="AD100" s="46">
        <v>18</v>
      </c>
      <c r="AE100" s="46">
        <v>14</v>
      </c>
      <c r="AF100" s="46">
        <v>11</v>
      </c>
      <c r="AG100" s="46">
        <v>9</v>
      </c>
      <c r="AH100" s="46">
        <v>8</v>
      </c>
    </row>
    <row r="101" spans="1:34" x14ac:dyDescent="0.2">
      <c r="A101" s="48" t="s">
        <v>1806</v>
      </c>
      <c r="B101" s="48" t="s">
        <v>1989</v>
      </c>
      <c r="C101" s="48" t="s">
        <v>1951</v>
      </c>
      <c r="E101" s="46">
        <v>73</v>
      </c>
      <c r="F101" s="46">
        <v>73</v>
      </c>
      <c r="G101" s="46">
        <v>73</v>
      </c>
      <c r="H101" s="46">
        <v>73</v>
      </c>
      <c r="I101" s="46">
        <v>73</v>
      </c>
      <c r="J101" s="46">
        <v>73</v>
      </c>
      <c r="K101" s="46">
        <v>73</v>
      </c>
      <c r="L101" s="46">
        <v>73</v>
      </c>
      <c r="M101" s="46">
        <v>73</v>
      </c>
      <c r="N101" s="46">
        <v>73</v>
      </c>
      <c r="O101" s="46">
        <v>73</v>
      </c>
      <c r="P101" s="46">
        <v>73</v>
      </c>
      <c r="Q101" s="46">
        <v>73</v>
      </c>
      <c r="R101" s="46">
        <v>73</v>
      </c>
      <c r="S101" s="46">
        <v>73</v>
      </c>
      <c r="T101" s="46">
        <v>72</v>
      </c>
      <c r="U101" s="46">
        <v>59</v>
      </c>
      <c r="V101" s="46">
        <v>47</v>
      </c>
      <c r="W101" s="46">
        <v>33</v>
      </c>
      <c r="X101" s="46">
        <v>32</v>
      </c>
      <c r="Y101" s="46">
        <v>29</v>
      </c>
      <c r="Z101" s="46">
        <v>27</v>
      </c>
      <c r="AA101" s="46">
        <v>25</v>
      </c>
      <c r="AB101" s="46">
        <v>24</v>
      </c>
      <c r="AC101" s="46">
        <v>22</v>
      </c>
      <c r="AD101" s="46">
        <v>18</v>
      </c>
      <c r="AE101" s="46">
        <v>14</v>
      </c>
      <c r="AF101" s="46">
        <v>11</v>
      </c>
      <c r="AG101" s="46">
        <v>9</v>
      </c>
      <c r="AH101" s="46">
        <v>8</v>
      </c>
    </row>
    <row r="102" spans="1:34" x14ac:dyDescent="0.2">
      <c r="A102" s="48" t="s">
        <v>1802</v>
      </c>
      <c r="B102" s="48" t="s">
        <v>1803</v>
      </c>
      <c r="C102" s="48" t="s">
        <v>1804</v>
      </c>
      <c r="D102" s="46" t="s">
        <v>1805</v>
      </c>
      <c r="E102" s="46">
        <v>10</v>
      </c>
      <c r="F102" s="46">
        <v>20</v>
      </c>
      <c r="G102" s="46">
        <v>30</v>
      </c>
      <c r="H102" s="46">
        <v>40</v>
      </c>
      <c r="I102" s="46">
        <v>50</v>
      </c>
      <c r="J102" s="46">
        <v>60</v>
      </c>
      <c r="K102" s="46">
        <v>70</v>
      </c>
      <c r="L102" s="46">
        <v>80</v>
      </c>
      <c r="M102" s="46">
        <v>90</v>
      </c>
      <c r="N102" s="46">
        <v>100</v>
      </c>
      <c r="O102" s="46">
        <v>120</v>
      </c>
      <c r="P102" s="46">
        <v>140</v>
      </c>
      <c r="Q102" s="46">
        <v>160</v>
      </c>
      <c r="R102" s="46">
        <v>180</v>
      </c>
      <c r="S102" s="46">
        <v>200</v>
      </c>
      <c r="T102" s="46">
        <v>250</v>
      </c>
      <c r="U102" s="46">
        <v>300</v>
      </c>
      <c r="V102" s="46">
        <v>350</v>
      </c>
      <c r="W102" s="46">
        <v>400</v>
      </c>
      <c r="X102" s="46">
        <v>500</v>
      </c>
      <c r="Y102" s="46">
        <v>600</v>
      </c>
      <c r="Z102" s="46">
        <v>700</v>
      </c>
      <c r="AA102" s="46">
        <v>800</v>
      </c>
      <c r="AB102" s="46">
        <v>900</v>
      </c>
      <c r="AC102" s="46">
        <v>1000</v>
      </c>
      <c r="AD102" s="46">
        <v>1500</v>
      </c>
      <c r="AE102" s="46">
        <v>2500</v>
      </c>
      <c r="AF102" s="46">
        <v>5000</v>
      </c>
      <c r="AG102" s="46">
        <v>7500</v>
      </c>
      <c r="AH102" s="46">
        <v>10000</v>
      </c>
    </row>
    <row r="103" spans="1:34" x14ac:dyDescent="0.2">
      <c r="A103" s="48" t="s">
        <v>1990</v>
      </c>
      <c r="B103" s="48" t="s">
        <v>1807</v>
      </c>
      <c r="C103" s="48" t="s">
        <v>1991</v>
      </c>
      <c r="E103" s="46">
        <v>97527</v>
      </c>
      <c r="F103" s="46">
        <v>59325</v>
      </c>
      <c r="G103" s="46">
        <v>53770</v>
      </c>
      <c r="H103" s="46">
        <v>43547</v>
      </c>
      <c r="I103" s="46">
        <v>35187</v>
      </c>
      <c r="J103" s="46">
        <v>30119</v>
      </c>
      <c r="K103" s="46">
        <v>26217</v>
      </c>
      <c r="L103" s="46">
        <v>22897</v>
      </c>
      <c r="M103" s="46">
        <v>20121</v>
      </c>
      <c r="N103" s="46">
        <v>17805</v>
      </c>
      <c r="O103" s="46">
        <v>14228</v>
      </c>
      <c r="P103" s="46">
        <v>11647</v>
      </c>
      <c r="Q103" s="46">
        <v>9920</v>
      </c>
      <c r="R103" s="46">
        <v>8614</v>
      </c>
      <c r="S103" s="46">
        <v>7566</v>
      </c>
      <c r="T103" s="46">
        <v>5699</v>
      </c>
      <c r="U103" s="46">
        <v>4487</v>
      </c>
      <c r="V103" s="46">
        <v>3650</v>
      </c>
      <c r="W103" s="46">
        <v>3044</v>
      </c>
      <c r="X103" s="46">
        <v>2235</v>
      </c>
      <c r="Y103" s="46">
        <v>1730</v>
      </c>
      <c r="Z103" s="46">
        <v>1389</v>
      </c>
      <c r="AA103" s="46">
        <v>1146</v>
      </c>
      <c r="AB103" s="46">
        <v>966</v>
      </c>
      <c r="AC103" s="46">
        <v>828</v>
      </c>
      <c r="AD103" s="46">
        <v>453</v>
      </c>
      <c r="AE103" s="46">
        <v>207</v>
      </c>
      <c r="AF103" s="46">
        <v>69</v>
      </c>
      <c r="AG103" s="46">
        <v>37</v>
      </c>
      <c r="AH103" s="46">
        <v>24</v>
      </c>
    </row>
    <row r="104" spans="1:34" x14ac:dyDescent="0.2">
      <c r="A104" s="48" t="s">
        <v>1990</v>
      </c>
      <c r="B104" s="48" t="s">
        <v>1809</v>
      </c>
      <c r="C104" s="48" t="s">
        <v>1992</v>
      </c>
      <c r="E104" s="46">
        <v>61170</v>
      </c>
      <c r="F104" s="46">
        <v>43518</v>
      </c>
      <c r="G104" s="46">
        <v>31321</v>
      </c>
      <c r="H104" s="46">
        <v>22727</v>
      </c>
      <c r="I104" s="46">
        <v>16810</v>
      </c>
      <c r="J104" s="46">
        <v>13611</v>
      </c>
      <c r="K104" s="46">
        <v>11941</v>
      </c>
      <c r="L104" s="46">
        <v>10891</v>
      </c>
      <c r="M104" s="46">
        <v>10042</v>
      </c>
      <c r="N104" s="46">
        <v>9273</v>
      </c>
      <c r="O104" s="46">
        <v>7918</v>
      </c>
      <c r="P104" s="46">
        <v>6804</v>
      </c>
      <c r="Q104" s="46">
        <v>5985</v>
      </c>
      <c r="R104" s="46">
        <v>5406</v>
      </c>
      <c r="S104" s="46">
        <v>4888</v>
      </c>
      <c r="T104" s="46">
        <v>3848</v>
      </c>
      <c r="U104" s="46">
        <v>3099</v>
      </c>
      <c r="V104" s="46">
        <v>2589</v>
      </c>
      <c r="W104" s="46">
        <v>2235</v>
      </c>
      <c r="X104" s="46">
        <v>1722</v>
      </c>
      <c r="Y104" s="46">
        <v>1375</v>
      </c>
      <c r="Z104" s="46">
        <v>1130</v>
      </c>
      <c r="AA104" s="46">
        <v>949</v>
      </c>
      <c r="AB104" s="46">
        <v>811</v>
      </c>
      <c r="AC104" s="46">
        <v>703</v>
      </c>
      <c r="AD104" s="46">
        <v>399</v>
      </c>
      <c r="AE104" s="46">
        <v>190</v>
      </c>
      <c r="AF104" s="46">
        <v>65</v>
      </c>
      <c r="AG104" s="46">
        <v>34</v>
      </c>
      <c r="AH104" s="46">
        <v>21</v>
      </c>
    </row>
    <row r="105" spans="1:34" x14ac:dyDescent="0.2">
      <c r="A105" s="48" t="s">
        <v>1990</v>
      </c>
      <c r="B105" s="48" t="s">
        <v>1811</v>
      </c>
      <c r="C105" s="48" t="s">
        <v>1993</v>
      </c>
      <c r="E105" s="46">
        <v>49908</v>
      </c>
      <c r="F105" s="46">
        <v>40404</v>
      </c>
      <c r="G105" s="46">
        <v>31631</v>
      </c>
      <c r="H105" s="46">
        <v>25123</v>
      </c>
      <c r="I105" s="46">
        <v>19798</v>
      </c>
      <c r="J105" s="46">
        <v>15867</v>
      </c>
      <c r="K105" s="46">
        <v>12635</v>
      </c>
      <c r="L105" s="46">
        <v>10107</v>
      </c>
      <c r="M105" s="46">
        <v>8213</v>
      </c>
      <c r="N105" s="46">
        <v>6846</v>
      </c>
      <c r="O105" s="46">
        <v>5089</v>
      </c>
      <c r="P105" s="46">
        <v>4379</v>
      </c>
      <c r="Q105" s="46">
        <v>3940</v>
      </c>
      <c r="R105" s="46">
        <v>3596</v>
      </c>
      <c r="S105" s="46">
        <v>3298</v>
      </c>
      <c r="T105" s="46">
        <v>2677</v>
      </c>
      <c r="U105" s="46">
        <v>2236</v>
      </c>
      <c r="V105" s="46">
        <v>1931</v>
      </c>
      <c r="W105" s="46">
        <v>1686</v>
      </c>
      <c r="X105" s="46">
        <v>1311</v>
      </c>
      <c r="Y105" s="46">
        <v>1075</v>
      </c>
      <c r="Z105" s="46">
        <v>913</v>
      </c>
      <c r="AA105" s="46">
        <v>786</v>
      </c>
      <c r="AB105" s="46">
        <v>685</v>
      </c>
      <c r="AC105" s="46">
        <v>603</v>
      </c>
      <c r="AD105" s="46">
        <v>359</v>
      </c>
      <c r="AE105" s="46">
        <v>177</v>
      </c>
      <c r="AF105" s="46">
        <v>63</v>
      </c>
      <c r="AG105" s="46">
        <v>33</v>
      </c>
      <c r="AH105" s="46">
        <v>21</v>
      </c>
    </row>
    <row r="106" spans="1:34" x14ac:dyDescent="0.2">
      <c r="A106" s="48" t="s">
        <v>1990</v>
      </c>
      <c r="B106" s="48" t="s">
        <v>1813</v>
      </c>
      <c r="C106" s="48" t="s">
        <v>1994</v>
      </c>
      <c r="E106" s="46">
        <v>58187</v>
      </c>
      <c r="F106" s="46">
        <v>26070</v>
      </c>
      <c r="G106" s="46">
        <v>21906</v>
      </c>
      <c r="H106" s="46">
        <v>18035</v>
      </c>
      <c r="I106" s="46">
        <v>15168</v>
      </c>
      <c r="J106" s="46">
        <v>13232</v>
      </c>
      <c r="K106" s="46">
        <v>11414</v>
      </c>
      <c r="L106" s="46">
        <v>9727</v>
      </c>
      <c r="M106" s="46">
        <v>8252</v>
      </c>
      <c r="N106" s="46">
        <v>6965</v>
      </c>
      <c r="O106" s="46">
        <v>5211</v>
      </c>
      <c r="P106" s="46">
        <v>4540</v>
      </c>
      <c r="Q106" s="46">
        <v>3955</v>
      </c>
      <c r="R106" s="46">
        <v>3421</v>
      </c>
      <c r="S106" s="46">
        <v>2949</v>
      </c>
      <c r="T106" s="46">
        <v>2053</v>
      </c>
      <c r="U106" s="46">
        <v>1702</v>
      </c>
      <c r="V106" s="46">
        <v>1486</v>
      </c>
      <c r="W106" s="46">
        <v>1305</v>
      </c>
      <c r="X106" s="46">
        <v>1050</v>
      </c>
      <c r="Y106" s="46">
        <v>869</v>
      </c>
      <c r="Z106" s="46">
        <v>733</v>
      </c>
      <c r="AA106" s="46">
        <v>629</v>
      </c>
      <c r="AB106" s="46">
        <v>563</v>
      </c>
      <c r="AC106" s="46">
        <v>506</v>
      </c>
      <c r="AD106" s="46">
        <v>320</v>
      </c>
      <c r="AE106" s="46">
        <v>166</v>
      </c>
      <c r="AF106" s="46">
        <v>62</v>
      </c>
      <c r="AG106" s="46">
        <v>33</v>
      </c>
      <c r="AH106" s="46">
        <v>21</v>
      </c>
    </row>
    <row r="107" spans="1:34" x14ac:dyDescent="0.2">
      <c r="A107" s="48" t="s">
        <v>1990</v>
      </c>
      <c r="B107" s="48" t="s">
        <v>1815</v>
      </c>
      <c r="C107" s="48" t="s">
        <v>1995</v>
      </c>
      <c r="E107" s="46">
        <v>38526</v>
      </c>
      <c r="F107" s="46">
        <v>17039</v>
      </c>
      <c r="G107" s="46">
        <v>15111</v>
      </c>
      <c r="H107" s="46">
        <v>13165</v>
      </c>
      <c r="I107" s="46">
        <v>11507</v>
      </c>
      <c r="J107" s="46">
        <v>10127</v>
      </c>
      <c r="K107" s="46">
        <v>8978</v>
      </c>
      <c r="L107" s="46">
        <v>8013</v>
      </c>
      <c r="M107" s="46">
        <v>7113</v>
      </c>
      <c r="N107" s="46">
        <v>6248</v>
      </c>
      <c r="O107" s="46">
        <v>4766</v>
      </c>
      <c r="P107" s="46">
        <v>4113</v>
      </c>
      <c r="Q107" s="46">
        <v>3582</v>
      </c>
      <c r="R107" s="46">
        <v>3127</v>
      </c>
      <c r="S107" s="46">
        <v>2826</v>
      </c>
      <c r="T107" s="46">
        <v>2162</v>
      </c>
      <c r="U107" s="46">
        <v>1704</v>
      </c>
      <c r="V107" s="46">
        <v>1375</v>
      </c>
      <c r="W107" s="46">
        <v>1052</v>
      </c>
      <c r="X107" s="46">
        <v>862</v>
      </c>
      <c r="Y107" s="46">
        <v>720</v>
      </c>
      <c r="Z107" s="46">
        <v>620</v>
      </c>
      <c r="AA107" s="46">
        <v>541</v>
      </c>
      <c r="AB107" s="46">
        <v>476</v>
      </c>
      <c r="AC107" s="46">
        <v>423</v>
      </c>
      <c r="AD107" s="46">
        <v>280</v>
      </c>
      <c r="AE107" s="46">
        <v>155</v>
      </c>
      <c r="AF107" s="46">
        <v>61</v>
      </c>
      <c r="AG107" s="46">
        <v>33</v>
      </c>
      <c r="AH107" s="46">
        <v>21</v>
      </c>
    </row>
    <row r="108" spans="1:34" x14ac:dyDescent="0.2">
      <c r="A108" s="48" t="s">
        <v>1990</v>
      </c>
      <c r="B108" s="48" t="s">
        <v>1817</v>
      </c>
      <c r="C108" s="48" t="s">
        <v>1996</v>
      </c>
      <c r="E108" s="46">
        <v>23356</v>
      </c>
      <c r="F108" s="46">
        <v>11192</v>
      </c>
      <c r="G108" s="46">
        <v>9954</v>
      </c>
      <c r="H108" s="46">
        <v>8567</v>
      </c>
      <c r="I108" s="46">
        <v>7684</v>
      </c>
      <c r="J108" s="46">
        <v>6978</v>
      </c>
      <c r="K108" s="46">
        <v>6371</v>
      </c>
      <c r="L108" s="46">
        <v>5844</v>
      </c>
      <c r="M108" s="46">
        <v>5383</v>
      </c>
      <c r="N108" s="46">
        <v>4976</v>
      </c>
      <c r="O108" s="46">
        <v>4190</v>
      </c>
      <c r="P108" s="46">
        <v>3466</v>
      </c>
      <c r="Q108" s="46">
        <v>3020</v>
      </c>
      <c r="R108" s="46">
        <v>2745</v>
      </c>
      <c r="S108" s="46">
        <v>2505</v>
      </c>
      <c r="T108" s="46">
        <v>2017</v>
      </c>
      <c r="U108" s="46">
        <v>1708</v>
      </c>
      <c r="V108" s="46">
        <v>1429</v>
      </c>
      <c r="W108" s="46">
        <v>1190</v>
      </c>
      <c r="X108" s="46">
        <v>739</v>
      </c>
      <c r="Y108" s="46">
        <v>610</v>
      </c>
      <c r="Z108" s="46">
        <v>535</v>
      </c>
      <c r="AA108" s="46">
        <v>472</v>
      </c>
      <c r="AB108" s="46">
        <v>418</v>
      </c>
      <c r="AC108" s="46">
        <v>374</v>
      </c>
      <c r="AD108" s="46">
        <v>241</v>
      </c>
      <c r="AE108" s="46">
        <v>145</v>
      </c>
      <c r="AF108" s="46">
        <v>62</v>
      </c>
      <c r="AG108" s="46">
        <v>35</v>
      </c>
      <c r="AH108" s="46">
        <v>22</v>
      </c>
    </row>
    <row r="109" spans="1:34" x14ac:dyDescent="0.2">
      <c r="A109" s="48" t="s">
        <v>1990</v>
      </c>
      <c r="B109" s="48" t="s">
        <v>1819</v>
      </c>
      <c r="C109" s="48" t="s">
        <v>1997</v>
      </c>
      <c r="E109" s="46">
        <v>15141</v>
      </c>
      <c r="F109" s="46">
        <v>12323</v>
      </c>
      <c r="G109" s="46">
        <v>6402</v>
      </c>
      <c r="H109" s="46">
        <v>5812</v>
      </c>
      <c r="I109" s="46">
        <v>5265</v>
      </c>
      <c r="J109" s="46">
        <v>4760</v>
      </c>
      <c r="K109" s="46">
        <v>4312</v>
      </c>
      <c r="L109" s="46">
        <v>3921</v>
      </c>
      <c r="M109" s="46">
        <v>3582</v>
      </c>
      <c r="N109" s="46">
        <v>3285</v>
      </c>
      <c r="O109" s="46">
        <v>2797</v>
      </c>
      <c r="P109" s="46">
        <v>2471</v>
      </c>
      <c r="Q109" s="46">
        <v>2265</v>
      </c>
      <c r="R109" s="46">
        <v>2088</v>
      </c>
      <c r="S109" s="46">
        <v>1933</v>
      </c>
      <c r="T109" s="46">
        <v>1614</v>
      </c>
      <c r="U109" s="46">
        <v>1363</v>
      </c>
      <c r="V109" s="46">
        <v>1216</v>
      </c>
      <c r="W109" s="46">
        <v>1076</v>
      </c>
      <c r="X109" s="46">
        <v>827</v>
      </c>
      <c r="Y109" s="46">
        <v>552</v>
      </c>
      <c r="Z109" s="46">
        <v>442</v>
      </c>
      <c r="AA109" s="46">
        <v>396</v>
      </c>
      <c r="AB109" s="46">
        <v>362</v>
      </c>
      <c r="AC109" s="46">
        <v>331</v>
      </c>
      <c r="AD109" s="46">
        <v>219</v>
      </c>
      <c r="AE109" s="46">
        <v>128</v>
      </c>
      <c r="AF109" s="46">
        <v>60</v>
      </c>
      <c r="AG109" s="46">
        <v>35</v>
      </c>
      <c r="AH109" s="46">
        <v>23</v>
      </c>
    </row>
    <row r="110" spans="1:34" x14ac:dyDescent="0.2">
      <c r="A110" s="48" t="s">
        <v>1990</v>
      </c>
      <c r="B110" s="48" t="s">
        <v>1821</v>
      </c>
      <c r="C110" s="48" t="s">
        <v>1998</v>
      </c>
      <c r="E110" s="46">
        <v>10301</v>
      </c>
      <c r="F110" s="46">
        <v>10139</v>
      </c>
      <c r="G110" s="46">
        <v>4626</v>
      </c>
      <c r="H110" s="46">
        <v>4374</v>
      </c>
      <c r="I110" s="46">
        <v>4007</v>
      </c>
      <c r="J110" s="46">
        <v>3649</v>
      </c>
      <c r="K110" s="46">
        <v>3341</v>
      </c>
      <c r="L110" s="46">
        <v>3075</v>
      </c>
      <c r="M110" s="46">
        <v>2839</v>
      </c>
      <c r="N110" s="46">
        <v>2629</v>
      </c>
      <c r="O110" s="46">
        <v>2274</v>
      </c>
      <c r="P110" s="46">
        <v>1989</v>
      </c>
      <c r="Q110" s="46">
        <v>1784</v>
      </c>
      <c r="R110" s="46">
        <v>1658</v>
      </c>
      <c r="S110" s="46">
        <v>1545</v>
      </c>
      <c r="T110" s="46">
        <v>1314</v>
      </c>
      <c r="U110" s="46">
        <v>1133</v>
      </c>
      <c r="V110" s="46">
        <v>997</v>
      </c>
      <c r="W110" s="46">
        <v>910</v>
      </c>
      <c r="X110" s="46">
        <v>754</v>
      </c>
      <c r="Y110" s="46">
        <v>611</v>
      </c>
      <c r="Z110" s="46">
        <v>421</v>
      </c>
      <c r="AA110" s="46">
        <v>348</v>
      </c>
      <c r="AB110" s="46">
        <v>301</v>
      </c>
      <c r="AC110" s="46">
        <v>273</v>
      </c>
      <c r="AD110" s="46">
        <v>198</v>
      </c>
      <c r="AE110" s="46">
        <v>116</v>
      </c>
      <c r="AF110" s="46">
        <v>57</v>
      </c>
      <c r="AG110" s="46">
        <v>35</v>
      </c>
      <c r="AH110" s="46">
        <v>24</v>
      </c>
    </row>
    <row r="111" spans="1:34" x14ac:dyDescent="0.2">
      <c r="A111" s="48" t="s">
        <v>1990</v>
      </c>
      <c r="B111" s="48" t="s">
        <v>1823</v>
      </c>
      <c r="C111" s="48" t="s">
        <v>1999</v>
      </c>
      <c r="E111" s="46">
        <v>7246</v>
      </c>
      <c r="F111" s="46">
        <v>7246</v>
      </c>
      <c r="G111" s="46">
        <v>4052</v>
      </c>
      <c r="H111" s="46">
        <v>3282</v>
      </c>
      <c r="I111" s="46">
        <v>3072</v>
      </c>
      <c r="J111" s="46">
        <v>2840</v>
      </c>
      <c r="K111" s="46">
        <v>2619</v>
      </c>
      <c r="L111" s="46">
        <v>2420</v>
      </c>
      <c r="M111" s="46">
        <v>2241</v>
      </c>
      <c r="N111" s="46">
        <v>2093</v>
      </c>
      <c r="O111" s="46">
        <v>1838</v>
      </c>
      <c r="P111" s="46">
        <v>1629</v>
      </c>
      <c r="Q111" s="46">
        <v>1454</v>
      </c>
      <c r="R111" s="46">
        <v>1320</v>
      </c>
      <c r="S111" s="46">
        <v>1240</v>
      </c>
      <c r="T111" s="46">
        <v>1071</v>
      </c>
      <c r="U111" s="46">
        <v>936</v>
      </c>
      <c r="V111" s="46">
        <v>826</v>
      </c>
      <c r="W111" s="46">
        <v>740</v>
      </c>
      <c r="X111" s="46">
        <v>636</v>
      </c>
      <c r="Y111" s="46">
        <v>546</v>
      </c>
      <c r="Z111" s="46">
        <v>459</v>
      </c>
      <c r="AA111" s="46">
        <v>326</v>
      </c>
      <c r="AB111" s="46">
        <v>277</v>
      </c>
      <c r="AC111" s="46">
        <v>246</v>
      </c>
      <c r="AD111" s="46">
        <v>170</v>
      </c>
      <c r="AE111" s="46">
        <v>107</v>
      </c>
      <c r="AF111" s="46">
        <v>53</v>
      </c>
      <c r="AG111" s="46">
        <v>33</v>
      </c>
      <c r="AH111" s="46">
        <v>23</v>
      </c>
    </row>
    <row r="112" spans="1:34" x14ac:dyDescent="0.2">
      <c r="A112" s="48" t="s">
        <v>1990</v>
      </c>
      <c r="B112" s="48" t="s">
        <v>1825</v>
      </c>
      <c r="C112" s="48" t="s">
        <v>2000</v>
      </c>
      <c r="E112" s="46">
        <v>5440</v>
      </c>
      <c r="F112" s="46">
        <v>5440</v>
      </c>
      <c r="G112" s="46">
        <v>4540</v>
      </c>
      <c r="H112" s="46">
        <v>2566</v>
      </c>
      <c r="I112" s="46">
        <v>2447</v>
      </c>
      <c r="J112" s="46">
        <v>2292</v>
      </c>
      <c r="K112" s="46">
        <v>2135</v>
      </c>
      <c r="L112" s="46">
        <v>1989</v>
      </c>
      <c r="M112" s="46">
        <v>1855</v>
      </c>
      <c r="N112" s="46">
        <v>1734</v>
      </c>
      <c r="O112" s="46">
        <v>1527</v>
      </c>
      <c r="P112" s="46">
        <v>1364</v>
      </c>
      <c r="Q112" s="46">
        <v>1228</v>
      </c>
      <c r="R112" s="46">
        <v>1112</v>
      </c>
      <c r="S112" s="46">
        <v>1019</v>
      </c>
      <c r="T112" s="46">
        <v>891</v>
      </c>
      <c r="U112" s="46">
        <v>787</v>
      </c>
      <c r="V112" s="46">
        <v>700</v>
      </c>
      <c r="W112" s="46">
        <v>630</v>
      </c>
      <c r="X112" s="46">
        <v>546</v>
      </c>
      <c r="Y112" s="46">
        <v>481</v>
      </c>
      <c r="Z112" s="46">
        <v>422</v>
      </c>
      <c r="AA112" s="46">
        <v>365</v>
      </c>
      <c r="AB112" s="46">
        <v>264</v>
      </c>
      <c r="AC112" s="46">
        <v>226</v>
      </c>
      <c r="AD112" s="46">
        <v>147</v>
      </c>
      <c r="AE112" s="46">
        <v>97</v>
      </c>
      <c r="AF112" s="46">
        <v>50</v>
      </c>
      <c r="AG112" s="46">
        <v>32</v>
      </c>
      <c r="AH112" s="46">
        <v>22</v>
      </c>
    </row>
    <row r="113" spans="1:34" x14ac:dyDescent="0.2">
      <c r="A113" s="48" t="s">
        <v>1990</v>
      </c>
      <c r="B113" s="48" t="s">
        <v>1827</v>
      </c>
      <c r="C113" s="48" t="s">
        <v>2001</v>
      </c>
      <c r="E113" s="46">
        <v>4285</v>
      </c>
      <c r="F113" s="46">
        <v>4285</v>
      </c>
      <c r="G113" s="46">
        <v>4263</v>
      </c>
      <c r="H113" s="46">
        <v>2104</v>
      </c>
      <c r="I113" s="46">
        <v>2026</v>
      </c>
      <c r="J113" s="46">
        <v>1912</v>
      </c>
      <c r="K113" s="46">
        <v>1793</v>
      </c>
      <c r="L113" s="46">
        <v>1679</v>
      </c>
      <c r="M113" s="46">
        <v>1574</v>
      </c>
      <c r="N113" s="46">
        <v>1478</v>
      </c>
      <c r="O113" s="46">
        <v>1312</v>
      </c>
      <c r="P113" s="46">
        <v>1174</v>
      </c>
      <c r="Q113" s="46">
        <v>1058</v>
      </c>
      <c r="R113" s="46">
        <v>963</v>
      </c>
      <c r="S113" s="46">
        <v>882</v>
      </c>
      <c r="T113" s="46">
        <v>757</v>
      </c>
      <c r="U113" s="46">
        <v>675</v>
      </c>
      <c r="V113" s="46">
        <v>606</v>
      </c>
      <c r="W113" s="46">
        <v>547</v>
      </c>
      <c r="X113" s="46">
        <v>477</v>
      </c>
      <c r="Y113" s="46">
        <v>423</v>
      </c>
      <c r="Z113" s="46">
        <v>380</v>
      </c>
      <c r="AA113" s="46">
        <v>339</v>
      </c>
      <c r="AB113" s="46">
        <v>250</v>
      </c>
      <c r="AC113" s="46">
        <v>220</v>
      </c>
      <c r="AD113" s="46">
        <v>131</v>
      </c>
      <c r="AE113" s="46">
        <v>86</v>
      </c>
      <c r="AF113" s="46">
        <v>45</v>
      </c>
      <c r="AG113" s="46">
        <v>31</v>
      </c>
      <c r="AH113" s="46">
        <v>22</v>
      </c>
    </row>
    <row r="114" spans="1:34" x14ac:dyDescent="0.2">
      <c r="A114" s="48" t="s">
        <v>1990</v>
      </c>
      <c r="B114" s="48" t="s">
        <v>1829</v>
      </c>
      <c r="C114" s="48" t="s">
        <v>2002</v>
      </c>
      <c r="E114" s="46">
        <v>3448</v>
      </c>
      <c r="F114" s="46">
        <v>3448</v>
      </c>
      <c r="G114" s="46">
        <v>3433</v>
      </c>
      <c r="H114" s="46">
        <v>2463</v>
      </c>
      <c r="I114" s="46">
        <v>1599</v>
      </c>
      <c r="J114" s="46">
        <v>1529</v>
      </c>
      <c r="K114" s="46">
        <v>1448</v>
      </c>
      <c r="L114" s="46">
        <v>1366</v>
      </c>
      <c r="M114" s="46">
        <v>1288</v>
      </c>
      <c r="N114" s="46">
        <v>1216</v>
      </c>
      <c r="O114" s="46">
        <v>1089</v>
      </c>
      <c r="P114" s="46">
        <v>981</v>
      </c>
      <c r="Q114" s="46">
        <v>890</v>
      </c>
      <c r="R114" s="46">
        <v>812</v>
      </c>
      <c r="S114" s="46">
        <v>747</v>
      </c>
      <c r="T114" s="46">
        <v>627</v>
      </c>
      <c r="U114" s="46">
        <v>564</v>
      </c>
      <c r="V114" s="46">
        <v>510</v>
      </c>
      <c r="W114" s="46">
        <v>464</v>
      </c>
      <c r="X114" s="46">
        <v>401</v>
      </c>
      <c r="Y114" s="46">
        <v>357</v>
      </c>
      <c r="Z114" s="46">
        <v>322</v>
      </c>
      <c r="AA114" s="46">
        <v>293</v>
      </c>
      <c r="AB114" s="46">
        <v>266</v>
      </c>
      <c r="AC114" s="46">
        <v>203</v>
      </c>
      <c r="AD114" s="46">
        <v>120</v>
      </c>
      <c r="AE114" s="46">
        <v>75</v>
      </c>
      <c r="AF114" s="46">
        <v>41</v>
      </c>
      <c r="AG114" s="46">
        <v>28</v>
      </c>
      <c r="AH114" s="46">
        <v>21</v>
      </c>
    </row>
    <row r="115" spans="1:34" x14ac:dyDescent="0.2">
      <c r="A115" s="48" t="s">
        <v>1990</v>
      </c>
      <c r="B115" s="48" t="s">
        <v>1831</v>
      </c>
      <c r="C115" s="48" t="s">
        <v>2003</v>
      </c>
      <c r="E115" s="46">
        <v>2850</v>
      </c>
      <c r="F115" s="46">
        <v>2850</v>
      </c>
      <c r="G115" s="46">
        <v>2840</v>
      </c>
      <c r="H115" s="46">
        <v>2356</v>
      </c>
      <c r="I115" s="46">
        <v>1333</v>
      </c>
      <c r="J115" s="46">
        <v>1284</v>
      </c>
      <c r="K115" s="46">
        <v>1223</v>
      </c>
      <c r="L115" s="46">
        <v>1160</v>
      </c>
      <c r="M115" s="46">
        <v>1099</v>
      </c>
      <c r="N115" s="46">
        <v>1041</v>
      </c>
      <c r="O115" s="46">
        <v>939</v>
      </c>
      <c r="P115" s="46">
        <v>851</v>
      </c>
      <c r="Q115" s="46">
        <v>776</v>
      </c>
      <c r="R115" s="46">
        <v>711</v>
      </c>
      <c r="S115" s="46">
        <v>655</v>
      </c>
      <c r="T115" s="46">
        <v>547</v>
      </c>
      <c r="U115" s="46">
        <v>488</v>
      </c>
      <c r="V115" s="46">
        <v>444</v>
      </c>
      <c r="W115" s="46">
        <v>406</v>
      </c>
      <c r="X115" s="46">
        <v>351</v>
      </c>
      <c r="Y115" s="46">
        <v>315</v>
      </c>
      <c r="Z115" s="46">
        <v>285</v>
      </c>
      <c r="AA115" s="46">
        <v>261</v>
      </c>
      <c r="AB115" s="46">
        <v>239</v>
      </c>
      <c r="AC115" s="46">
        <v>219</v>
      </c>
      <c r="AD115" s="46">
        <v>108</v>
      </c>
      <c r="AE115" s="46">
        <v>66</v>
      </c>
      <c r="AF115" s="46">
        <v>39</v>
      </c>
      <c r="AG115" s="46">
        <v>25</v>
      </c>
      <c r="AH115" s="46">
        <v>20</v>
      </c>
    </row>
    <row r="116" spans="1:34" x14ac:dyDescent="0.2">
      <c r="A116" s="48" t="s">
        <v>1990</v>
      </c>
      <c r="B116" s="48" t="s">
        <v>1833</v>
      </c>
      <c r="C116" s="48" t="s">
        <v>2004</v>
      </c>
      <c r="E116" s="46">
        <v>2373</v>
      </c>
      <c r="F116" s="46">
        <v>2373</v>
      </c>
      <c r="G116" s="46">
        <v>2366</v>
      </c>
      <c r="H116" s="46">
        <v>2355</v>
      </c>
      <c r="I116" s="46">
        <v>1274</v>
      </c>
      <c r="J116" s="46">
        <v>1103</v>
      </c>
      <c r="K116" s="46">
        <v>1056</v>
      </c>
      <c r="L116" s="46">
        <v>1006</v>
      </c>
      <c r="M116" s="46">
        <v>957</v>
      </c>
      <c r="N116" s="46">
        <v>910</v>
      </c>
      <c r="O116" s="46">
        <v>825</v>
      </c>
      <c r="P116" s="46">
        <v>752</v>
      </c>
      <c r="Q116" s="46">
        <v>688</v>
      </c>
      <c r="R116" s="46">
        <v>633</v>
      </c>
      <c r="S116" s="46">
        <v>585</v>
      </c>
      <c r="T116" s="46">
        <v>491</v>
      </c>
      <c r="U116" s="46">
        <v>428</v>
      </c>
      <c r="V116" s="46">
        <v>392</v>
      </c>
      <c r="W116" s="46">
        <v>360</v>
      </c>
      <c r="X116" s="46">
        <v>311</v>
      </c>
      <c r="Y116" s="46">
        <v>280</v>
      </c>
      <c r="Z116" s="46">
        <v>255</v>
      </c>
      <c r="AA116" s="46">
        <v>233</v>
      </c>
      <c r="AB116" s="46">
        <v>215</v>
      </c>
      <c r="AC116" s="46">
        <v>199</v>
      </c>
      <c r="AD116" s="46">
        <v>108</v>
      </c>
      <c r="AE116" s="46">
        <v>58</v>
      </c>
      <c r="AF116" s="46">
        <v>36</v>
      </c>
      <c r="AG116" s="46">
        <v>24</v>
      </c>
      <c r="AH116" s="46">
        <v>17</v>
      </c>
    </row>
    <row r="117" spans="1:34" x14ac:dyDescent="0.2">
      <c r="A117" s="48" t="s">
        <v>1990</v>
      </c>
      <c r="B117" s="48" t="s">
        <v>1835</v>
      </c>
      <c r="C117" s="48" t="s">
        <v>2005</v>
      </c>
      <c r="E117" s="46">
        <v>1988</v>
      </c>
      <c r="F117" s="46">
        <v>1988</v>
      </c>
      <c r="G117" s="46">
        <v>1983</v>
      </c>
      <c r="H117" s="46">
        <v>1976</v>
      </c>
      <c r="I117" s="46">
        <v>1467</v>
      </c>
      <c r="J117" s="46">
        <v>920</v>
      </c>
      <c r="K117" s="46">
        <v>891</v>
      </c>
      <c r="L117" s="46">
        <v>855</v>
      </c>
      <c r="M117" s="46">
        <v>818</v>
      </c>
      <c r="N117" s="46">
        <v>781</v>
      </c>
      <c r="O117" s="46">
        <v>714</v>
      </c>
      <c r="P117" s="46">
        <v>654</v>
      </c>
      <c r="Q117" s="46">
        <v>602</v>
      </c>
      <c r="R117" s="46">
        <v>556</v>
      </c>
      <c r="S117" s="46">
        <v>516</v>
      </c>
      <c r="T117" s="46">
        <v>435</v>
      </c>
      <c r="U117" s="46">
        <v>375</v>
      </c>
      <c r="V117" s="46">
        <v>343</v>
      </c>
      <c r="W117" s="46">
        <v>316</v>
      </c>
      <c r="X117" s="46">
        <v>274</v>
      </c>
      <c r="Y117" s="46">
        <v>248</v>
      </c>
      <c r="Z117" s="46">
        <v>227</v>
      </c>
      <c r="AA117" s="46">
        <v>208</v>
      </c>
      <c r="AB117" s="46">
        <v>193</v>
      </c>
      <c r="AC117" s="46">
        <v>179</v>
      </c>
      <c r="AD117" s="46">
        <v>104</v>
      </c>
      <c r="AE117" s="46">
        <v>51</v>
      </c>
      <c r="AF117" s="46">
        <v>32</v>
      </c>
      <c r="AG117" s="46">
        <v>23</v>
      </c>
      <c r="AH117" s="46">
        <v>17</v>
      </c>
    </row>
    <row r="118" spans="1:34" x14ac:dyDescent="0.2">
      <c r="A118" s="48" t="s">
        <v>1990</v>
      </c>
      <c r="B118" s="48" t="s">
        <v>1837</v>
      </c>
      <c r="C118" s="48" t="s">
        <v>2006</v>
      </c>
      <c r="E118" s="46">
        <v>1722</v>
      </c>
      <c r="F118" s="46">
        <v>1722</v>
      </c>
      <c r="G118" s="46">
        <v>1718</v>
      </c>
      <c r="H118" s="46">
        <v>1713</v>
      </c>
      <c r="I118" s="46">
        <v>1423</v>
      </c>
      <c r="J118" s="46">
        <v>814</v>
      </c>
      <c r="K118" s="46">
        <v>792</v>
      </c>
      <c r="L118" s="46">
        <v>763</v>
      </c>
      <c r="M118" s="46">
        <v>732</v>
      </c>
      <c r="N118" s="46">
        <v>701</v>
      </c>
      <c r="O118" s="46">
        <v>643</v>
      </c>
      <c r="P118" s="46">
        <v>592</v>
      </c>
      <c r="Q118" s="46">
        <v>546</v>
      </c>
      <c r="R118" s="46">
        <v>506</v>
      </c>
      <c r="S118" s="46">
        <v>471</v>
      </c>
      <c r="T118" s="46">
        <v>398</v>
      </c>
      <c r="U118" s="46">
        <v>345</v>
      </c>
      <c r="V118" s="46">
        <v>310</v>
      </c>
      <c r="W118" s="46">
        <v>287</v>
      </c>
      <c r="X118" s="46">
        <v>251</v>
      </c>
      <c r="Y118" s="46">
        <v>228</v>
      </c>
      <c r="Z118" s="46">
        <v>209</v>
      </c>
      <c r="AA118" s="46">
        <v>193</v>
      </c>
      <c r="AB118" s="46">
        <v>179</v>
      </c>
      <c r="AC118" s="46">
        <v>167</v>
      </c>
      <c r="AD118" s="46">
        <v>101</v>
      </c>
      <c r="AE118" s="46">
        <v>46</v>
      </c>
      <c r="AF118" s="46">
        <v>29</v>
      </c>
      <c r="AG118" s="46">
        <v>21</v>
      </c>
      <c r="AH118" s="46">
        <v>16</v>
      </c>
    </row>
    <row r="119" spans="1:34" x14ac:dyDescent="0.2">
      <c r="A119" s="48" t="s">
        <v>1990</v>
      </c>
      <c r="B119" s="48" t="s">
        <v>1839</v>
      </c>
      <c r="C119" s="48" t="s">
        <v>2007</v>
      </c>
      <c r="E119" s="46">
        <v>1498</v>
      </c>
      <c r="F119" s="46">
        <v>1498</v>
      </c>
      <c r="G119" s="46">
        <v>1498</v>
      </c>
      <c r="H119" s="46">
        <v>1494</v>
      </c>
      <c r="I119" s="46">
        <v>1473</v>
      </c>
      <c r="J119" s="46">
        <v>986</v>
      </c>
      <c r="K119" s="46">
        <v>707</v>
      </c>
      <c r="L119" s="46">
        <v>684</v>
      </c>
      <c r="M119" s="46">
        <v>658</v>
      </c>
      <c r="N119" s="46">
        <v>632</v>
      </c>
      <c r="O119" s="46">
        <v>583</v>
      </c>
      <c r="P119" s="46">
        <v>538</v>
      </c>
      <c r="Q119" s="46">
        <v>498</v>
      </c>
      <c r="R119" s="46">
        <v>463</v>
      </c>
      <c r="S119" s="46">
        <v>432</v>
      </c>
      <c r="T119" s="46">
        <v>368</v>
      </c>
      <c r="U119" s="46">
        <v>319</v>
      </c>
      <c r="V119" s="46">
        <v>281</v>
      </c>
      <c r="W119" s="46">
        <v>262</v>
      </c>
      <c r="X119" s="46">
        <v>232</v>
      </c>
      <c r="Y119" s="46">
        <v>211</v>
      </c>
      <c r="Z119" s="46">
        <v>194</v>
      </c>
      <c r="AA119" s="46">
        <v>179</v>
      </c>
      <c r="AB119" s="46">
        <v>167</v>
      </c>
      <c r="AC119" s="46">
        <v>156</v>
      </c>
      <c r="AD119" s="46">
        <v>96</v>
      </c>
      <c r="AE119" s="46">
        <v>47</v>
      </c>
      <c r="AF119" s="46">
        <v>26</v>
      </c>
      <c r="AG119" s="46">
        <v>20</v>
      </c>
      <c r="AH119" s="46">
        <v>15</v>
      </c>
    </row>
    <row r="120" spans="1:34" x14ac:dyDescent="0.2">
      <c r="A120" s="48" t="s">
        <v>1990</v>
      </c>
      <c r="B120" s="48" t="s">
        <v>1841</v>
      </c>
      <c r="C120" s="48" t="s">
        <v>2008</v>
      </c>
      <c r="E120" s="46">
        <v>1318</v>
      </c>
      <c r="F120" s="46">
        <v>1318</v>
      </c>
      <c r="G120" s="46">
        <v>1318</v>
      </c>
      <c r="H120" s="46">
        <v>1315</v>
      </c>
      <c r="I120" s="46">
        <v>1311</v>
      </c>
      <c r="J120" s="46">
        <v>977</v>
      </c>
      <c r="K120" s="46">
        <v>608</v>
      </c>
      <c r="L120" s="46">
        <v>592</v>
      </c>
      <c r="M120" s="46">
        <v>573</v>
      </c>
      <c r="N120" s="46">
        <v>553</v>
      </c>
      <c r="O120" s="46">
        <v>513</v>
      </c>
      <c r="P120" s="46">
        <v>476</v>
      </c>
      <c r="Q120" s="46">
        <v>442</v>
      </c>
      <c r="R120" s="46">
        <v>413</v>
      </c>
      <c r="S120" s="46">
        <v>386</v>
      </c>
      <c r="T120" s="46">
        <v>331</v>
      </c>
      <c r="U120" s="46">
        <v>288</v>
      </c>
      <c r="V120" s="46">
        <v>255</v>
      </c>
      <c r="W120" s="46">
        <v>233</v>
      </c>
      <c r="X120" s="46">
        <v>207</v>
      </c>
      <c r="Y120" s="46">
        <v>190</v>
      </c>
      <c r="Z120" s="46">
        <v>175</v>
      </c>
      <c r="AA120" s="46">
        <v>162</v>
      </c>
      <c r="AB120" s="46">
        <v>151</v>
      </c>
      <c r="AC120" s="46">
        <v>141</v>
      </c>
      <c r="AD120" s="46">
        <v>106</v>
      </c>
      <c r="AE120" s="46">
        <v>48</v>
      </c>
      <c r="AF120" s="46">
        <v>22</v>
      </c>
      <c r="AG120" s="46">
        <v>18</v>
      </c>
      <c r="AH120" s="46">
        <v>14</v>
      </c>
    </row>
    <row r="121" spans="1:34" x14ac:dyDescent="0.2">
      <c r="A121" s="48" t="s">
        <v>1990</v>
      </c>
      <c r="B121" s="48" t="s">
        <v>1843</v>
      </c>
      <c r="C121" s="48" t="s">
        <v>2009</v>
      </c>
      <c r="E121" s="46">
        <v>1165</v>
      </c>
      <c r="F121" s="46">
        <v>1165</v>
      </c>
      <c r="G121" s="46">
        <v>1165</v>
      </c>
      <c r="H121" s="46">
        <v>1162</v>
      </c>
      <c r="I121" s="46">
        <v>1159</v>
      </c>
      <c r="J121" s="46">
        <v>991</v>
      </c>
      <c r="K121" s="46">
        <v>635</v>
      </c>
      <c r="L121" s="46">
        <v>535</v>
      </c>
      <c r="M121" s="46">
        <v>520</v>
      </c>
      <c r="N121" s="46">
        <v>502</v>
      </c>
      <c r="O121" s="46">
        <v>468</v>
      </c>
      <c r="P121" s="46">
        <v>435</v>
      </c>
      <c r="Q121" s="46">
        <v>406</v>
      </c>
      <c r="R121" s="46">
        <v>379</v>
      </c>
      <c r="S121" s="46">
        <v>356</v>
      </c>
      <c r="T121" s="46">
        <v>306</v>
      </c>
      <c r="U121" s="46">
        <v>267</v>
      </c>
      <c r="V121" s="46">
        <v>237</v>
      </c>
      <c r="W121" s="46">
        <v>213</v>
      </c>
      <c r="X121" s="46">
        <v>192</v>
      </c>
      <c r="Y121" s="46">
        <v>176</v>
      </c>
      <c r="Z121" s="46">
        <v>163</v>
      </c>
      <c r="AA121" s="46">
        <v>151</v>
      </c>
      <c r="AB121" s="46">
        <v>141</v>
      </c>
      <c r="AC121" s="46">
        <v>132</v>
      </c>
      <c r="AD121" s="46">
        <v>100</v>
      </c>
      <c r="AE121" s="46">
        <v>48</v>
      </c>
      <c r="AF121" s="46">
        <v>19</v>
      </c>
      <c r="AG121" s="46">
        <v>16</v>
      </c>
      <c r="AH121" s="46">
        <v>13</v>
      </c>
    </row>
    <row r="122" spans="1:34" x14ac:dyDescent="0.2">
      <c r="A122" s="48" t="s">
        <v>1990</v>
      </c>
      <c r="B122" s="48" t="s">
        <v>1845</v>
      </c>
      <c r="C122" s="48" t="s">
        <v>2010</v>
      </c>
      <c r="E122" s="46">
        <v>1036</v>
      </c>
      <c r="F122" s="46">
        <v>1036</v>
      </c>
      <c r="G122" s="46">
        <v>1036</v>
      </c>
      <c r="H122" s="46">
        <v>1034</v>
      </c>
      <c r="I122" s="46">
        <v>1032</v>
      </c>
      <c r="J122" s="46">
        <v>981</v>
      </c>
      <c r="K122" s="46">
        <v>760</v>
      </c>
      <c r="L122" s="46">
        <v>475</v>
      </c>
      <c r="M122" s="46">
        <v>464</v>
      </c>
      <c r="N122" s="46">
        <v>450</v>
      </c>
      <c r="O122" s="46">
        <v>420</v>
      </c>
      <c r="P122" s="46">
        <v>391</v>
      </c>
      <c r="Q122" s="46">
        <v>366</v>
      </c>
      <c r="R122" s="46">
        <v>343</v>
      </c>
      <c r="S122" s="46">
        <v>322</v>
      </c>
      <c r="T122" s="46">
        <v>279</v>
      </c>
      <c r="U122" s="46">
        <v>244</v>
      </c>
      <c r="V122" s="46">
        <v>217</v>
      </c>
      <c r="W122" s="46">
        <v>195</v>
      </c>
      <c r="X122" s="46">
        <v>173</v>
      </c>
      <c r="Y122" s="46">
        <v>160</v>
      </c>
      <c r="Z122" s="46">
        <v>148</v>
      </c>
      <c r="AA122" s="46">
        <v>138</v>
      </c>
      <c r="AB122" s="46">
        <v>129</v>
      </c>
      <c r="AC122" s="46">
        <v>121</v>
      </c>
      <c r="AD122" s="46">
        <v>93</v>
      </c>
      <c r="AE122" s="46">
        <v>46</v>
      </c>
      <c r="AF122" s="46">
        <v>17</v>
      </c>
      <c r="AG122" s="46">
        <v>15</v>
      </c>
      <c r="AH122" s="46">
        <v>12</v>
      </c>
    </row>
    <row r="123" spans="1:34" x14ac:dyDescent="0.2">
      <c r="A123" s="48" t="s">
        <v>1990</v>
      </c>
      <c r="B123" s="48" t="s">
        <v>1847</v>
      </c>
      <c r="C123" s="48" t="s">
        <v>2011</v>
      </c>
      <c r="E123" s="46">
        <v>924</v>
      </c>
      <c r="F123" s="46">
        <v>924</v>
      </c>
      <c r="G123" s="46">
        <v>924</v>
      </c>
      <c r="H123" s="46">
        <v>923</v>
      </c>
      <c r="I123" s="46">
        <v>921</v>
      </c>
      <c r="J123" s="46">
        <v>918</v>
      </c>
      <c r="K123" s="46">
        <v>721</v>
      </c>
      <c r="L123" s="46">
        <v>440</v>
      </c>
      <c r="M123" s="46">
        <v>428</v>
      </c>
      <c r="N123" s="46">
        <v>416</v>
      </c>
      <c r="O123" s="46">
        <v>390</v>
      </c>
      <c r="P123" s="46">
        <v>364</v>
      </c>
      <c r="Q123" s="46">
        <v>338</v>
      </c>
      <c r="R123" s="46">
        <v>318</v>
      </c>
      <c r="S123" s="46">
        <v>299</v>
      </c>
      <c r="T123" s="46">
        <v>260</v>
      </c>
      <c r="U123" s="46">
        <v>229</v>
      </c>
      <c r="V123" s="46">
        <v>204</v>
      </c>
      <c r="W123" s="46">
        <v>184</v>
      </c>
      <c r="X123" s="46">
        <v>162</v>
      </c>
      <c r="Y123" s="46">
        <v>149</v>
      </c>
      <c r="Z123" s="46">
        <v>139</v>
      </c>
      <c r="AA123" s="46">
        <v>130</v>
      </c>
      <c r="AB123" s="46">
        <v>122</v>
      </c>
      <c r="AC123" s="46">
        <v>115</v>
      </c>
      <c r="AD123" s="46">
        <v>88</v>
      </c>
      <c r="AE123" s="46">
        <v>46</v>
      </c>
      <c r="AF123" s="46">
        <v>17</v>
      </c>
      <c r="AG123" s="46">
        <v>13</v>
      </c>
      <c r="AH123" s="46">
        <v>11</v>
      </c>
    </row>
    <row r="124" spans="1:34" x14ac:dyDescent="0.2">
      <c r="A124" s="48" t="s">
        <v>1990</v>
      </c>
      <c r="B124" s="48" t="s">
        <v>1849</v>
      </c>
      <c r="C124" s="48" t="s">
        <v>2012</v>
      </c>
      <c r="E124" s="46">
        <v>842</v>
      </c>
      <c r="F124" s="46">
        <v>842</v>
      </c>
      <c r="G124" s="46">
        <v>842</v>
      </c>
      <c r="H124" s="46">
        <v>839</v>
      </c>
      <c r="I124" s="46">
        <v>837</v>
      </c>
      <c r="J124" s="46">
        <v>835</v>
      </c>
      <c r="K124" s="46">
        <v>734</v>
      </c>
      <c r="L124" s="46">
        <v>530</v>
      </c>
      <c r="M124" s="46">
        <v>397</v>
      </c>
      <c r="N124" s="46">
        <v>388</v>
      </c>
      <c r="O124" s="46">
        <v>365</v>
      </c>
      <c r="P124" s="46">
        <v>342</v>
      </c>
      <c r="Q124" s="46">
        <v>317</v>
      </c>
      <c r="R124" s="46">
        <v>298</v>
      </c>
      <c r="S124" s="46">
        <v>281</v>
      </c>
      <c r="T124" s="46">
        <v>246</v>
      </c>
      <c r="U124" s="46">
        <v>217</v>
      </c>
      <c r="V124" s="46">
        <v>193</v>
      </c>
      <c r="W124" s="46">
        <v>175</v>
      </c>
      <c r="X124" s="46">
        <v>152</v>
      </c>
      <c r="Y124" s="46">
        <v>140</v>
      </c>
      <c r="Z124" s="46">
        <v>131</v>
      </c>
      <c r="AA124" s="46">
        <v>122</v>
      </c>
      <c r="AB124" s="46">
        <v>115</v>
      </c>
      <c r="AC124" s="46">
        <v>108</v>
      </c>
      <c r="AD124" s="46">
        <v>84</v>
      </c>
      <c r="AE124" s="46">
        <v>46</v>
      </c>
      <c r="AF124" s="46">
        <v>16</v>
      </c>
      <c r="AG124" s="46">
        <v>11</v>
      </c>
      <c r="AH124" s="46">
        <v>10</v>
      </c>
    </row>
    <row r="125" spans="1:34" x14ac:dyDescent="0.2">
      <c r="A125" s="48" t="s">
        <v>1990</v>
      </c>
      <c r="B125" s="48" t="s">
        <v>1851</v>
      </c>
      <c r="C125" s="48" t="s">
        <v>2013</v>
      </c>
      <c r="E125" s="46">
        <v>768</v>
      </c>
      <c r="F125" s="46">
        <v>768</v>
      </c>
      <c r="G125" s="46">
        <v>768</v>
      </c>
      <c r="H125" s="46">
        <v>764</v>
      </c>
      <c r="I125" s="46">
        <v>762</v>
      </c>
      <c r="J125" s="46">
        <v>761</v>
      </c>
      <c r="K125" s="46">
        <v>703</v>
      </c>
      <c r="L125" s="46">
        <v>604</v>
      </c>
      <c r="M125" s="46">
        <v>357</v>
      </c>
      <c r="N125" s="46">
        <v>351</v>
      </c>
      <c r="O125" s="46">
        <v>333</v>
      </c>
      <c r="P125" s="46">
        <v>313</v>
      </c>
      <c r="Q125" s="46">
        <v>294</v>
      </c>
      <c r="R125" s="46">
        <v>274</v>
      </c>
      <c r="S125" s="46">
        <v>259</v>
      </c>
      <c r="T125" s="46">
        <v>227</v>
      </c>
      <c r="U125" s="46">
        <v>201</v>
      </c>
      <c r="V125" s="46">
        <v>180</v>
      </c>
      <c r="W125" s="46">
        <v>163</v>
      </c>
      <c r="X125" s="46">
        <v>139</v>
      </c>
      <c r="Y125" s="46">
        <v>129</v>
      </c>
      <c r="Z125" s="46">
        <v>121</v>
      </c>
      <c r="AA125" s="46">
        <v>113</v>
      </c>
      <c r="AB125" s="46">
        <v>106</v>
      </c>
      <c r="AC125" s="46">
        <v>100</v>
      </c>
      <c r="AD125" s="46">
        <v>78</v>
      </c>
      <c r="AE125" s="46">
        <v>44</v>
      </c>
      <c r="AF125" s="46">
        <v>15</v>
      </c>
      <c r="AG125" s="46">
        <v>10</v>
      </c>
      <c r="AH125" s="46">
        <v>9</v>
      </c>
    </row>
    <row r="126" spans="1:34" x14ac:dyDescent="0.2">
      <c r="A126" s="48" t="s">
        <v>1990</v>
      </c>
      <c r="B126" s="48" t="s">
        <v>1853</v>
      </c>
      <c r="C126" s="48" t="s">
        <v>2014</v>
      </c>
      <c r="E126" s="46">
        <v>703</v>
      </c>
      <c r="F126" s="46">
        <v>703</v>
      </c>
      <c r="G126" s="46">
        <v>703</v>
      </c>
      <c r="H126" s="46">
        <v>699</v>
      </c>
      <c r="I126" s="46">
        <v>697</v>
      </c>
      <c r="J126" s="46">
        <v>696</v>
      </c>
      <c r="K126" s="46">
        <v>694</v>
      </c>
      <c r="L126" s="46">
        <v>561</v>
      </c>
      <c r="M126" s="46">
        <v>370</v>
      </c>
      <c r="N126" s="46">
        <v>326</v>
      </c>
      <c r="O126" s="46">
        <v>310</v>
      </c>
      <c r="P126" s="46">
        <v>293</v>
      </c>
      <c r="Q126" s="46">
        <v>276</v>
      </c>
      <c r="R126" s="46">
        <v>258</v>
      </c>
      <c r="S126" s="46">
        <v>244</v>
      </c>
      <c r="T126" s="46">
        <v>215</v>
      </c>
      <c r="U126" s="46">
        <v>191</v>
      </c>
      <c r="V126" s="46">
        <v>171</v>
      </c>
      <c r="W126" s="46">
        <v>155</v>
      </c>
      <c r="X126" s="46">
        <v>131</v>
      </c>
      <c r="Y126" s="46">
        <v>122</v>
      </c>
      <c r="Z126" s="46">
        <v>114</v>
      </c>
      <c r="AA126" s="46">
        <v>107</v>
      </c>
      <c r="AB126" s="46">
        <v>101</v>
      </c>
      <c r="AC126" s="46">
        <v>95</v>
      </c>
      <c r="AD126" s="46">
        <v>75</v>
      </c>
      <c r="AE126" s="46">
        <v>43</v>
      </c>
      <c r="AF126" s="46">
        <v>14</v>
      </c>
      <c r="AG126" s="46">
        <v>9</v>
      </c>
      <c r="AH126" s="46">
        <v>8</v>
      </c>
    </row>
    <row r="127" spans="1:34" x14ac:dyDescent="0.2">
      <c r="A127" s="48" t="s">
        <v>1990</v>
      </c>
      <c r="B127" s="48" t="s">
        <v>1855</v>
      </c>
      <c r="C127" s="48" t="s">
        <v>2015</v>
      </c>
      <c r="E127" s="46">
        <v>646</v>
      </c>
      <c r="F127" s="46">
        <v>646</v>
      </c>
      <c r="G127" s="46">
        <v>646</v>
      </c>
      <c r="H127" s="46">
        <v>644</v>
      </c>
      <c r="I127" s="46">
        <v>643</v>
      </c>
      <c r="J127" s="46">
        <v>642</v>
      </c>
      <c r="K127" s="46">
        <v>640</v>
      </c>
      <c r="L127" s="46">
        <v>565</v>
      </c>
      <c r="M127" s="46">
        <v>444</v>
      </c>
      <c r="N127" s="46">
        <v>306</v>
      </c>
      <c r="O127" s="46">
        <v>293</v>
      </c>
      <c r="P127" s="46">
        <v>278</v>
      </c>
      <c r="Q127" s="46">
        <v>262</v>
      </c>
      <c r="R127" s="46">
        <v>247</v>
      </c>
      <c r="S127" s="46">
        <v>231</v>
      </c>
      <c r="T127" s="46">
        <v>204</v>
      </c>
      <c r="U127" s="46">
        <v>182</v>
      </c>
      <c r="V127" s="46">
        <v>163</v>
      </c>
      <c r="W127" s="46">
        <v>148</v>
      </c>
      <c r="X127" s="46">
        <v>125</v>
      </c>
      <c r="Y127" s="46">
        <v>115</v>
      </c>
      <c r="Z127" s="46">
        <v>108</v>
      </c>
      <c r="AA127" s="46">
        <v>102</v>
      </c>
      <c r="AB127" s="46">
        <v>96</v>
      </c>
      <c r="AC127" s="46">
        <v>91</v>
      </c>
      <c r="AD127" s="46">
        <v>71</v>
      </c>
      <c r="AE127" s="46">
        <v>42</v>
      </c>
      <c r="AF127" s="46">
        <v>13</v>
      </c>
      <c r="AG127" s="46">
        <v>9</v>
      </c>
      <c r="AH127" s="46">
        <v>7</v>
      </c>
    </row>
    <row r="128" spans="1:34" x14ac:dyDescent="0.2">
      <c r="A128" s="48" t="s">
        <v>1990</v>
      </c>
      <c r="B128" s="48" t="s">
        <v>1857</v>
      </c>
      <c r="C128" s="48" t="s">
        <v>1872</v>
      </c>
      <c r="E128" s="46">
        <v>597</v>
      </c>
      <c r="F128" s="46">
        <v>597</v>
      </c>
      <c r="G128" s="46">
        <v>597</v>
      </c>
      <c r="H128" s="46">
        <v>596</v>
      </c>
      <c r="I128" s="46">
        <v>591</v>
      </c>
      <c r="J128" s="46">
        <v>590</v>
      </c>
      <c r="K128" s="46">
        <v>589</v>
      </c>
      <c r="L128" s="46">
        <v>533</v>
      </c>
      <c r="M128" s="46">
        <v>467</v>
      </c>
      <c r="N128" s="46">
        <v>280</v>
      </c>
      <c r="O128" s="46">
        <v>268</v>
      </c>
      <c r="P128" s="46">
        <v>255</v>
      </c>
      <c r="Q128" s="46">
        <v>242</v>
      </c>
      <c r="R128" s="46">
        <v>229</v>
      </c>
      <c r="S128" s="46">
        <v>213</v>
      </c>
      <c r="T128" s="46">
        <v>189</v>
      </c>
      <c r="U128" s="46">
        <v>169</v>
      </c>
      <c r="V128" s="46">
        <v>153</v>
      </c>
      <c r="W128" s="46">
        <v>139</v>
      </c>
      <c r="X128" s="46">
        <v>117</v>
      </c>
      <c r="Y128" s="46">
        <v>107</v>
      </c>
      <c r="Z128" s="46">
        <v>100</v>
      </c>
      <c r="AA128" s="46">
        <v>94</v>
      </c>
      <c r="AB128" s="46">
        <v>89</v>
      </c>
      <c r="AC128" s="46">
        <v>85</v>
      </c>
      <c r="AD128" s="46">
        <v>67</v>
      </c>
      <c r="AE128" s="46">
        <v>40</v>
      </c>
      <c r="AF128" s="46">
        <v>14</v>
      </c>
      <c r="AG128" s="46">
        <v>9</v>
      </c>
      <c r="AH128" s="46">
        <v>6</v>
      </c>
    </row>
    <row r="129" spans="1:34" x14ac:dyDescent="0.2">
      <c r="A129" s="48" t="s">
        <v>1990</v>
      </c>
      <c r="B129" s="48" t="s">
        <v>1859</v>
      </c>
      <c r="C129" s="48" t="s">
        <v>2016</v>
      </c>
      <c r="E129" s="46">
        <v>554</v>
      </c>
      <c r="F129" s="46">
        <v>554</v>
      </c>
      <c r="G129" s="46">
        <v>554</v>
      </c>
      <c r="H129" s="46">
        <v>554</v>
      </c>
      <c r="I129" s="46">
        <v>548</v>
      </c>
      <c r="J129" s="46">
        <v>546</v>
      </c>
      <c r="K129" s="46">
        <v>545</v>
      </c>
      <c r="L129" s="46">
        <v>544</v>
      </c>
      <c r="M129" s="46">
        <v>450</v>
      </c>
      <c r="N129" s="46">
        <v>326</v>
      </c>
      <c r="O129" s="46">
        <v>253</v>
      </c>
      <c r="P129" s="46">
        <v>241</v>
      </c>
      <c r="Q129" s="46">
        <v>229</v>
      </c>
      <c r="R129" s="46">
        <v>218</v>
      </c>
      <c r="S129" s="46">
        <v>202</v>
      </c>
      <c r="T129" s="46">
        <v>180</v>
      </c>
      <c r="U129" s="46">
        <v>161</v>
      </c>
      <c r="V129" s="46">
        <v>146</v>
      </c>
      <c r="W129" s="46">
        <v>133</v>
      </c>
      <c r="X129" s="46">
        <v>113</v>
      </c>
      <c r="Y129" s="46">
        <v>101</v>
      </c>
      <c r="Z129" s="46">
        <v>95</v>
      </c>
      <c r="AA129" s="46">
        <v>90</v>
      </c>
      <c r="AB129" s="46">
        <v>85</v>
      </c>
      <c r="AC129" s="46">
        <v>81</v>
      </c>
      <c r="AD129" s="46">
        <v>64</v>
      </c>
      <c r="AE129" s="46">
        <v>38</v>
      </c>
      <c r="AF129" s="46">
        <v>14</v>
      </c>
      <c r="AG129" s="46">
        <v>8</v>
      </c>
      <c r="AH129" s="46">
        <v>6</v>
      </c>
    </row>
    <row r="130" spans="1:34" x14ac:dyDescent="0.2">
      <c r="A130" s="48" t="s">
        <v>1990</v>
      </c>
      <c r="B130" s="48" t="s">
        <v>1861</v>
      </c>
      <c r="C130" s="48" t="s">
        <v>2017</v>
      </c>
      <c r="E130" s="46">
        <v>515</v>
      </c>
      <c r="F130" s="46">
        <v>515</v>
      </c>
      <c r="G130" s="46">
        <v>515</v>
      </c>
      <c r="H130" s="46">
        <v>515</v>
      </c>
      <c r="I130" s="46">
        <v>509</v>
      </c>
      <c r="J130" s="46">
        <v>506</v>
      </c>
      <c r="K130" s="46">
        <v>505</v>
      </c>
      <c r="L130" s="46">
        <v>504</v>
      </c>
      <c r="M130" s="46">
        <v>449</v>
      </c>
      <c r="N130" s="46">
        <v>373</v>
      </c>
      <c r="O130" s="46">
        <v>238</v>
      </c>
      <c r="P130" s="46">
        <v>228</v>
      </c>
      <c r="Q130" s="46">
        <v>217</v>
      </c>
      <c r="R130" s="46">
        <v>206</v>
      </c>
      <c r="S130" s="46">
        <v>196</v>
      </c>
      <c r="T130" s="46">
        <v>170</v>
      </c>
      <c r="U130" s="46">
        <v>153</v>
      </c>
      <c r="V130" s="46">
        <v>139</v>
      </c>
      <c r="W130" s="46">
        <v>126</v>
      </c>
      <c r="X130" s="46">
        <v>107</v>
      </c>
      <c r="Y130" s="46">
        <v>94</v>
      </c>
      <c r="Z130" s="46">
        <v>89</v>
      </c>
      <c r="AA130" s="46">
        <v>84</v>
      </c>
      <c r="AB130" s="46">
        <v>80</v>
      </c>
      <c r="AC130" s="46">
        <v>76</v>
      </c>
      <c r="AD130" s="46">
        <v>61</v>
      </c>
      <c r="AE130" s="46">
        <v>36</v>
      </c>
      <c r="AF130" s="46">
        <v>15</v>
      </c>
      <c r="AG130" s="46">
        <v>8</v>
      </c>
      <c r="AH130" s="46">
        <v>6</v>
      </c>
    </row>
    <row r="131" spans="1:34" x14ac:dyDescent="0.2">
      <c r="A131" s="48" t="s">
        <v>1990</v>
      </c>
      <c r="B131" s="48" t="s">
        <v>1863</v>
      </c>
      <c r="C131" s="48" t="s">
        <v>1880</v>
      </c>
      <c r="E131" s="46">
        <v>478</v>
      </c>
      <c r="F131" s="46">
        <v>478</v>
      </c>
      <c r="G131" s="46">
        <v>478</v>
      </c>
      <c r="H131" s="46">
        <v>478</v>
      </c>
      <c r="I131" s="46">
        <v>473</v>
      </c>
      <c r="J131" s="46">
        <v>469</v>
      </c>
      <c r="K131" s="46">
        <v>469</v>
      </c>
      <c r="L131" s="46">
        <v>468</v>
      </c>
      <c r="M131" s="46">
        <v>433</v>
      </c>
      <c r="N131" s="46">
        <v>350</v>
      </c>
      <c r="O131" s="46">
        <v>219</v>
      </c>
      <c r="P131" s="46">
        <v>211</v>
      </c>
      <c r="Q131" s="46">
        <v>202</v>
      </c>
      <c r="R131" s="46">
        <v>192</v>
      </c>
      <c r="S131" s="46">
        <v>183</v>
      </c>
      <c r="T131" s="46">
        <v>160</v>
      </c>
      <c r="U131" s="46">
        <v>144</v>
      </c>
      <c r="V131" s="46">
        <v>131</v>
      </c>
      <c r="W131" s="46">
        <v>120</v>
      </c>
      <c r="X131" s="46">
        <v>102</v>
      </c>
      <c r="Y131" s="46">
        <v>90</v>
      </c>
      <c r="Z131" s="46">
        <v>84</v>
      </c>
      <c r="AA131" s="46">
        <v>80</v>
      </c>
      <c r="AB131" s="46">
        <v>76</v>
      </c>
      <c r="AC131" s="46">
        <v>72</v>
      </c>
      <c r="AD131" s="46">
        <v>58</v>
      </c>
      <c r="AE131" s="46">
        <v>41</v>
      </c>
      <c r="AF131" s="46">
        <v>15</v>
      </c>
      <c r="AG131" s="46">
        <v>7</v>
      </c>
      <c r="AH131" s="46">
        <v>6</v>
      </c>
    </row>
    <row r="132" spans="1:34" x14ac:dyDescent="0.2">
      <c r="A132" s="48" t="s">
        <v>1990</v>
      </c>
      <c r="B132" s="48" t="s">
        <v>1865</v>
      </c>
      <c r="C132" s="48" t="s">
        <v>2018</v>
      </c>
      <c r="E132" s="46">
        <v>445</v>
      </c>
      <c r="F132" s="46">
        <v>445</v>
      </c>
      <c r="G132" s="46">
        <v>445</v>
      </c>
      <c r="H132" s="46">
        <v>445</v>
      </c>
      <c r="I132" s="46">
        <v>442</v>
      </c>
      <c r="J132" s="46">
        <v>438</v>
      </c>
      <c r="K132" s="46">
        <v>437</v>
      </c>
      <c r="L132" s="46">
        <v>437</v>
      </c>
      <c r="M132" s="46">
        <v>436</v>
      </c>
      <c r="N132" s="46">
        <v>366</v>
      </c>
      <c r="O132" s="46">
        <v>207</v>
      </c>
      <c r="P132" s="46">
        <v>200</v>
      </c>
      <c r="Q132" s="46">
        <v>192</v>
      </c>
      <c r="R132" s="46">
        <v>183</v>
      </c>
      <c r="S132" s="46">
        <v>175</v>
      </c>
      <c r="T132" s="46">
        <v>153</v>
      </c>
      <c r="U132" s="46">
        <v>138</v>
      </c>
      <c r="V132" s="46">
        <v>126</v>
      </c>
      <c r="W132" s="46">
        <v>115</v>
      </c>
      <c r="X132" s="46">
        <v>98</v>
      </c>
      <c r="Y132" s="46">
        <v>87</v>
      </c>
      <c r="Z132" s="46">
        <v>80</v>
      </c>
      <c r="AA132" s="46">
        <v>76</v>
      </c>
      <c r="AB132" s="46">
        <v>73</v>
      </c>
      <c r="AC132" s="46">
        <v>69</v>
      </c>
      <c r="AD132" s="46">
        <v>56</v>
      </c>
      <c r="AE132" s="46">
        <v>40</v>
      </c>
      <c r="AF132" s="46">
        <v>15</v>
      </c>
      <c r="AG132" s="46">
        <v>7</v>
      </c>
      <c r="AH132" s="46">
        <v>5</v>
      </c>
    </row>
    <row r="133" spans="1:34" x14ac:dyDescent="0.2">
      <c r="A133" s="48" t="s">
        <v>1990</v>
      </c>
      <c r="B133" s="48" t="s">
        <v>1867</v>
      </c>
      <c r="C133" s="48" t="s">
        <v>2019</v>
      </c>
      <c r="E133" s="46">
        <v>416</v>
      </c>
      <c r="F133" s="46">
        <v>416</v>
      </c>
      <c r="G133" s="46">
        <v>416</v>
      </c>
      <c r="H133" s="46">
        <v>416</v>
      </c>
      <c r="I133" s="46">
        <v>414</v>
      </c>
      <c r="J133" s="46">
        <v>409</v>
      </c>
      <c r="K133" s="46">
        <v>408</v>
      </c>
      <c r="L133" s="46">
        <v>408</v>
      </c>
      <c r="M133" s="46">
        <v>407</v>
      </c>
      <c r="N133" s="46">
        <v>365</v>
      </c>
      <c r="O133" s="46">
        <v>198</v>
      </c>
      <c r="P133" s="46">
        <v>190</v>
      </c>
      <c r="Q133" s="46">
        <v>183</v>
      </c>
      <c r="R133" s="46">
        <v>175</v>
      </c>
      <c r="S133" s="46">
        <v>167</v>
      </c>
      <c r="T133" s="46">
        <v>146</v>
      </c>
      <c r="U133" s="46">
        <v>132</v>
      </c>
      <c r="V133" s="46">
        <v>119</v>
      </c>
      <c r="W133" s="46">
        <v>109</v>
      </c>
      <c r="X133" s="46">
        <v>93</v>
      </c>
      <c r="Y133" s="46">
        <v>82</v>
      </c>
      <c r="Z133" s="46">
        <v>75</v>
      </c>
      <c r="AA133" s="46">
        <v>72</v>
      </c>
      <c r="AB133" s="46">
        <v>68</v>
      </c>
      <c r="AC133" s="46">
        <v>65</v>
      </c>
      <c r="AD133" s="46">
        <v>53</v>
      </c>
      <c r="AE133" s="46">
        <v>38</v>
      </c>
      <c r="AF133" s="46">
        <v>15</v>
      </c>
      <c r="AG133" s="46">
        <v>6</v>
      </c>
      <c r="AH133" s="46">
        <v>5</v>
      </c>
    </row>
    <row r="134" spans="1:34" x14ac:dyDescent="0.2">
      <c r="A134" s="48" t="s">
        <v>1990</v>
      </c>
      <c r="B134" s="48" t="s">
        <v>1869</v>
      </c>
      <c r="C134" s="48" t="s">
        <v>1888</v>
      </c>
      <c r="E134" s="46">
        <v>390</v>
      </c>
      <c r="F134" s="46">
        <v>390</v>
      </c>
      <c r="G134" s="46">
        <v>390</v>
      </c>
      <c r="H134" s="46">
        <v>390</v>
      </c>
      <c r="I134" s="46">
        <v>388</v>
      </c>
      <c r="J134" s="46">
        <v>384</v>
      </c>
      <c r="K134" s="46">
        <v>383</v>
      </c>
      <c r="L134" s="46">
        <v>383</v>
      </c>
      <c r="M134" s="46">
        <v>382</v>
      </c>
      <c r="N134" s="46">
        <v>355</v>
      </c>
      <c r="O134" s="46">
        <v>219</v>
      </c>
      <c r="P134" s="46">
        <v>177</v>
      </c>
      <c r="Q134" s="46">
        <v>171</v>
      </c>
      <c r="R134" s="46">
        <v>164</v>
      </c>
      <c r="S134" s="46">
        <v>157</v>
      </c>
      <c r="T134" s="46">
        <v>138</v>
      </c>
      <c r="U134" s="46">
        <v>125</v>
      </c>
      <c r="V134" s="46">
        <v>114</v>
      </c>
      <c r="W134" s="46">
        <v>105</v>
      </c>
      <c r="X134" s="46">
        <v>90</v>
      </c>
      <c r="Y134" s="46">
        <v>79</v>
      </c>
      <c r="Z134" s="46">
        <v>72</v>
      </c>
      <c r="AA134" s="46">
        <v>68</v>
      </c>
      <c r="AB134" s="46">
        <v>65</v>
      </c>
      <c r="AC134" s="46">
        <v>62</v>
      </c>
      <c r="AD134" s="46">
        <v>51</v>
      </c>
      <c r="AE134" s="46">
        <v>37</v>
      </c>
      <c r="AF134" s="46">
        <v>15</v>
      </c>
      <c r="AG134" s="46">
        <v>6</v>
      </c>
      <c r="AH134" s="46">
        <v>5</v>
      </c>
    </row>
    <row r="135" spans="1:34" x14ac:dyDescent="0.2">
      <c r="A135" s="48" t="s">
        <v>1990</v>
      </c>
      <c r="B135" s="48" t="s">
        <v>1871</v>
      </c>
      <c r="C135" s="48" t="s">
        <v>2020</v>
      </c>
      <c r="E135" s="46">
        <v>366</v>
      </c>
      <c r="F135" s="46">
        <v>366</v>
      </c>
      <c r="G135" s="46">
        <v>366</v>
      </c>
      <c r="H135" s="46">
        <v>366</v>
      </c>
      <c r="I135" s="46">
        <v>365</v>
      </c>
      <c r="J135" s="46">
        <v>362</v>
      </c>
      <c r="K135" s="46">
        <v>360</v>
      </c>
      <c r="L135" s="46">
        <v>360</v>
      </c>
      <c r="M135" s="46">
        <v>359</v>
      </c>
      <c r="N135" s="46">
        <v>355</v>
      </c>
      <c r="O135" s="46">
        <v>249</v>
      </c>
      <c r="P135" s="46">
        <v>168</v>
      </c>
      <c r="Q135" s="46">
        <v>163</v>
      </c>
      <c r="R135" s="46">
        <v>156</v>
      </c>
      <c r="S135" s="46">
        <v>150</v>
      </c>
      <c r="T135" s="46">
        <v>132</v>
      </c>
      <c r="U135" s="46">
        <v>120</v>
      </c>
      <c r="V135" s="46">
        <v>110</v>
      </c>
      <c r="W135" s="46">
        <v>101</v>
      </c>
      <c r="X135" s="46">
        <v>87</v>
      </c>
      <c r="Y135" s="46">
        <v>76</v>
      </c>
      <c r="Z135" s="46">
        <v>69</v>
      </c>
      <c r="AA135" s="46">
        <v>66</v>
      </c>
      <c r="AB135" s="46">
        <v>63</v>
      </c>
      <c r="AC135" s="46">
        <v>60</v>
      </c>
      <c r="AD135" s="46">
        <v>49</v>
      </c>
      <c r="AE135" s="46">
        <v>35</v>
      </c>
      <c r="AF135" s="46">
        <v>15</v>
      </c>
      <c r="AG135" s="46">
        <v>6</v>
      </c>
      <c r="AH135" s="46">
        <v>4</v>
      </c>
    </row>
    <row r="136" spans="1:34" x14ac:dyDescent="0.2">
      <c r="A136" s="48" t="s">
        <v>1990</v>
      </c>
      <c r="B136" s="48" t="s">
        <v>1873</v>
      </c>
      <c r="C136" s="48" t="s">
        <v>2021</v>
      </c>
      <c r="E136" s="46">
        <v>343</v>
      </c>
      <c r="F136" s="46">
        <v>343</v>
      </c>
      <c r="G136" s="46">
        <v>343</v>
      </c>
      <c r="H136" s="46">
        <v>343</v>
      </c>
      <c r="I136" s="46">
        <v>343</v>
      </c>
      <c r="J136" s="46">
        <v>340</v>
      </c>
      <c r="K136" s="46">
        <v>339</v>
      </c>
      <c r="L136" s="46">
        <v>339</v>
      </c>
      <c r="M136" s="46">
        <v>338</v>
      </c>
      <c r="N136" s="46">
        <v>337</v>
      </c>
      <c r="O136" s="46">
        <v>272</v>
      </c>
      <c r="P136" s="46">
        <v>160</v>
      </c>
      <c r="Q136" s="46">
        <v>155</v>
      </c>
      <c r="R136" s="46">
        <v>149</v>
      </c>
      <c r="S136" s="46">
        <v>143</v>
      </c>
      <c r="T136" s="46">
        <v>129</v>
      </c>
      <c r="U136" s="46">
        <v>115</v>
      </c>
      <c r="V136" s="46">
        <v>105</v>
      </c>
      <c r="W136" s="46">
        <v>96</v>
      </c>
      <c r="X136" s="46">
        <v>83</v>
      </c>
      <c r="Y136" s="46">
        <v>73</v>
      </c>
      <c r="Z136" s="46">
        <v>66</v>
      </c>
      <c r="AA136" s="46">
        <v>62</v>
      </c>
      <c r="AB136" s="46">
        <v>59</v>
      </c>
      <c r="AC136" s="46">
        <v>57</v>
      </c>
      <c r="AD136" s="46">
        <v>46</v>
      </c>
      <c r="AE136" s="46">
        <v>34</v>
      </c>
      <c r="AF136" s="46">
        <v>15</v>
      </c>
      <c r="AG136" s="46">
        <v>6</v>
      </c>
      <c r="AH136" s="46">
        <v>4</v>
      </c>
    </row>
    <row r="137" spans="1:34" x14ac:dyDescent="0.2">
      <c r="A137" s="48" t="s">
        <v>1990</v>
      </c>
      <c r="B137" s="48" t="s">
        <v>1875</v>
      </c>
      <c r="C137" s="48" t="s">
        <v>2022</v>
      </c>
      <c r="E137" s="46">
        <v>324</v>
      </c>
      <c r="F137" s="46">
        <v>324</v>
      </c>
      <c r="G137" s="46">
        <v>324</v>
      </c>
      <c r="H137" s="46">
        <v>324</v>
      </c>
      <c r="I137" s="46">
        <v>324</v>
      </c>
      <c r="J137" s="46">
        <v>321</v>
      </c>
      <c r="K137" s="46">
        <v>320</v>
      </c>
      <c r="L137" s="46">
        <v>320</v>
      </c>
      <c r="M137" s="46">
        <v>319</v>
      </c>
      <c r="N137" s="46">
        <v>319</v>
      </c>
      <c r="O137" s="46">
        <v>245</v>
      </c>
      <c r="P137" s="46">
        <v>153</v>
      </c>
      <c r="Q137" s="46">
        <v>149</v>
      </c>
      <c r="R137" s="46">
        <v>144</v>
      </c>
      <c r="S137" s="46">
        <v>138</v>
      </c>
      <c r="T137" s="46">
        <v>125</v>
      </c>
      <c r="U137" s="46">
        <v>111</v>
      </c>
      <c r="V137" s="46">
        <v>101</v>
      </c>
      <c r="W137" s="46">
        <v>93</v>
      </c>
      <c r="X137" s="46">
        <v>80</v>
      </c>
      <c r="Y137" s="46">
        <v>70</v>
      </c>
      <c r="Z137" s="46">
        <v>63</v>
      </c>
      <c r="AA137" s="46">
        <v>59</v>
      </c>
      <c r="AB137" s="46">
        <v>57</v>
      </c>
      <c r="AC137" s="46">
        <v>54</v>
      </c>
      <c r="AD137" s="46">
        <v>45</v>
      </c>
      <c r="AE137" s="46">
        <v>33</v>
      </c>
      <c r="AF137" s="46">
        <v>15</v>
      </c>
      <c r="AG137" s="46">
        <v>6</v>
      </c>
      <c r="AH137" s="46">
        <v>4</v>
      </c>
    </row>
    <row r="138" spans="1:34" x14ac:dyDescent="0.2">
      <c r="A138" s="48" t="s">
        <v>1990</v>
      </c>
      <c r="B138" s="48" t="s">
        <v>1877</v>
      </c>
      <c r="C138" s="48" t="s">
        <v>2023</v>
      </c>
      <c r="E138" s="46">
        <v>305</v>
      </c>
      <c r="F138" s="46">
        <v>305</v>
      </c>
      <c r="G138" s="46">
        <v>305</v>
      </c>
      <c r="H138" s="46">
        <v>305</v>
      </c>
      <c r="I138" s="46">
        <v>305</v>
      </c>
      <c r="J138" s="46">
        <v>303</v>
      </c>
      <c r="K138" s="46">
        <v>302</v>
      </c>
      <c r="L138" s="46">
        <v>302</v>
      </c>
      <c r="M138" s="46">
        <v>302</v>
      </c>
      <c r="N138" s="46">
        <v>301</v>
      </c>
      <c r="O138" s="46">
        <v>248</v>
      </c>
      <c r="P138" s="46">
        <v>144</v>
      </c>
      <c r="Q138" s="46">
        <v>139</v>
      </c>
      <c r="R138" s="46">
        <v>135</v>
      </c>
      <c r="S138" s="46">
        <v>130</v>
      </c>
      <c r="T138" s="46">
        <v>118</v>
      </c>
      <c r="U138" s="46">
        <v>105</v>
      </c>
      <c r="V138" s="46">
        <v>96</v>
      </c>
      <c r="W138" s="46">
        <v>89</v>
      </c>
      <c r="X138" s="46">
        <v>77</v>
      </c>
      <c r="Y138" s="46">
        <v>67</v>
      </c>
      <c r="Z138" s="46">
        <v>61</v>
      </c>
      <c r="AA138" s="46">
        <v>56</v>
      </c>
      <c r="AB138" s="46">
        <v>54</v>
      </c>
      <c r="AC138" s="46">
        <v>51</v>
      </c>
      <c r="AD138" s="46">
        <v>43</v>
      </c>
      <c r="AE138" s="46">
        <v>31</v>
      </c>
      <c r="AF138" s="46">
        <v>15</v>
      </c>
      <c r="AG138" s="46">
        <v>7</v>
      </c>
      <c r="AH138" s="46">
        <v>4</v>
      </c>
    </row>
    <row r="139" spans="1:34" x14ac:dyDescent="0.2">
      <c r="A139" s="48" t="s">
        <v>1990</v>
      </c>
      <c r="B139" s="48" t="s">
        <v>1879</v>
      </c>
      <c r="C139" s="48" t="s">
        <v>2024</v>
      </c>
      <c r="E139" s="46">
        <v>288</v>
      </c>
      <c r="F139" s="46">
        <v>288</v>
      </c>
      <c r="G139" s="46">
        <v>288</v>
      </c>
      <c r="H139" s="46">
        <v>288</v>
      </c>
      <c r="I139" s="46">
        <v>288</v>
      </c>
      <c r="J139" s="46">
        <v>287</v>
      </c>
      <c r="K139" s="46">
        <v>286</v>
      </c>
      <c r="L139" s="46">
        <v>286</v>
      </c>
      <c r="M139" s="46">
        <v>286</v>
      </c>
      <c r="N139" s="46">
        <v>285</v>
      </c>
      <c r="O139" s="46">
        <v>256</v>
      </c>
      <c r="P139" s="46">
        <v>159</v>
      </c>
      <c r="Q139" s="46">
        <v>133</v>
      </c>
      <c r="R139" s="46">
        <v>129</v>
      </c>
      <c r="S139" s="46">
        <v>125</v>
      </c>
      <c r="T139" s="46">
        <v>113</v>
      </c>
      <c r="U139" s="46">
        <v>101</v>
      </c>
      <c r="V139" s="46">
        <v>93</v>
      </c>
      <c r="W139" s="46">
        <v>86</v>
      </c>
      <c r="X139" s="46">
        <v>74</v>
      </c>
      <c r="Y139" s="46">
        <v>65</v>
      </c>
      <c r="Z139" s="46">
        <v>59</v>
      </c>
      <c r="AA139" s="46">
        <v>54</v>
      </c>
      <c r="AB139" s="46">
        <v>52</v>
      </c>
      <c r="AC139" s="46">
        <v>50</v>
      </c>
      <c r="AD139" s="46">
        <v>41</v>
      </c>
      <c r="AE139" s="46">
        <v>30</v>
      </c>
      <c r="AF139" s="46">
        <v>15</v>
      </c>
      <c r="AG139" s="46">
        <v>7</v>
      </c>
      <c r="AH139" s="46">
        <v>4</v>
      </c>
    </row>
    <row r="140" spans="1:34" x14ac:dyDescent="0.2">
      <c r="A140" s="48" t="s">
        <v>1990</v>
      </c>
      <c r="B140" s="48" t="s">
        <v>1881</v>
      </c>
      <c r="C140" s="48" t="s">
        <v>2025</v>
      </c>
      <c r="E140" s="46">
        <v>273</v>
      </c>
      <c r="F140" s="46">
        <v>273</v>
      </c>
      <c r="G140" s="46">
        <v>273</v>
      </c>
      <c r="H140" s="46">
        <v>273</v>
      </c>
      <c r="I140" s="46">
        <v>273</v>
      </c>
      <c r="J140" s="46">
        <v>272</v>
      </c>
      <c r="K140" s="46">
        <v>271</v>
      </c>
      <c r="L140" s="46">
        <v>271</v>
      </c>
      <c r="M140" s="46">
        <v>271</v>
      </c>
      <c r="N140" s="46">
        <v>270</v>
      </c>
      <c r="O140" s="46">
        <v>251</v>
      </c>
      <c r="P140" s="46">
        <v>179</v>
      </c>
      <c r="Q140" s="46">
        <v>128</v>
      </c>
      <c r="R140" s="46">
        <v>124</v>
      </c>
      <c r="S140" s="46">
        <v>120</v>
      </c>
      <c r="T140" s="46">
        <v>110</v>
      </c>
      <c r="U140" s="46">
        <v>98</v>
      </c>
      <c r="V140" s="46">
        <v>90</v>
      </c>
      <c r="W140" s="46">
        <v>83</v>
      </c>
      <c r="X140" s="46">
        <v>72</v>
      </c>
      <c r="Y140" s="46">
        <v>63</v>
      </c>
      <c r="Z140" s="46">
        <v>57</v>
      </c>
      <c r="AA140" s="46">
        <v>52</v>
      </c>
      <c r="AB140" s="46">
        <v>50</v>
      </c>
      <c r="AC140" s="46">
        <v>48</v>
      </c>
      <c r="AD140" s="46">
        <v>40</v>
      </c>
      <c r="AE140" s="46">
        <v>30</v>
      </c>
      <c r="AF140" s="46">
        <v>14</v>
      </c>
      <c r="AG140" s="46">
        <v>7</v>
      </c>
      <c r="AH140" s="46">
        <v>4</v>
      </c>
    </row>
    <row r="141" spans="1:34" x14ac:dyDescent="0.2">
      <c r="A141" s="48" t="s">
        <v>1990</v>
      </c>
      <c r="B141" s="48" t="s">
        <v>1883</v>
      </c>
      <c r="C141" s="48" t="s">
        <v>1908</v>
      </c>
      <c r="E141" s="46">
        <v>258</v>
      </c>
      <c r="F141" s="46">
        <v>258</v>
      </c>
      <c r="G141" s="46">
        <v>258</v>
      </c>
      <c r="H141" s="46">
        <v>258</v>
      </c>
      <c r="I141" s="46">
        <v>258</v>
      </c>
      <c r="J141" s="46">
        <v>258</v>
      </c>
      <c r="K141" s="46">
        <v>257</v>
      </c>
      <c r="L141" s="46">
        <v>257</v>
      </c>
      <c r="M141" s="46">
        <v>257</v>
      </c>
      <c r="N141" s="46">
        <v>256</v>
      </c>
      <c r="O141" s="46">
        <v>244</v>
      </c>
      <c r="P141" s="46">
        <v>194</v>
      </c>
      <c r="Q141" s="46">
        <v>120</v>
      </c>
      <c r="R141" s="46">
        <v>117</v>
      </c>
      <c r="S141" s="46">
        <v>113</v>
      </c>
      <c r="T141" s="46">
        <v>104</v>
      </c>
      <c r="U141" s="46">
        <v>93</v>
      </c>
      <c r="V141" s="46">
        <v>86</v>
      </c>
      <c r="W141" s="46">
        <v>79</v>
      </c>
      <c r="X141" s="46">
        <v>69</v>
      </c>
      <c r="Y141" s="46">
        <v>61</v>
      </c>
      <c r="Z141" s="46">
        <v>54</v>
      </c>
      <c r="AA141" s="46">
        <v>50</v>
      </c>
      <c r="AB141" s="46">
        <v>47</v>
      </c>
      <c r="AC141" s="46">
        <v>45</v>
      </c>
      <c r="AD141" s="46">
        <v>38</v>
      </c>
      <c r="AE141" s="46">
        <v>28</v>
      </c>
      <c r="AF141" s="46">
        <v>14</v>
      </c>
      <c r="AG141" s="46">
        <v>7</v>
      </c>
      <c r="AH141" s="46">
        <v>3</v>
      </c>
    </row>
    <row r="142" spans="1:34" x14ac:dyDescent="0.2">
      <c r="A142" s="48" t="s">
        <v>1990</v>
      </c>
      <c r="B142" s="48" t="s">
        <v>1885</v>
      </c>
      <c r="C142" s="48" t="s">
        <v>2026</v>
      </c>
      <c r="E142" s="46">
        <v>246</v>
      </c>
      <c r="F142" s="46">
        <v>246</v>
      </c>
      <c r="G142" s="46">
        <v>246</v>
      </c>
      <c r="H142" s="46">
        <v>246</v>
      </c>
      <c r="I142" s="46">
        <v>246</v>
      </c>
      <c r="J142" s="46">
        <v>245</v>
      </c>
      <c r="K142" s="46">
        <v>245</v>
      </c>
      <c r="L142" s="46">
        <v>244</v>
      </c>
      <c r="M142" s="46">
        <v>244</v>
      </c>
      <c r="N142" s="46">
        <v>244</v>
      </c>
      <c r="O142" s="46">
        <v>243</v>
      </c>
      <c r="P142" s="46">
        <v>197</v>
      </c>
      <c r="Q142" s="46">
        <v>115</v>
      </c>
      <c r="R142" s="46">
        <v>113</v>
      </c>
      <c r="S142" s="46">
        <v>109</v>
      </c>
      <c r="T142" s="46">
        <v>100</v>
      </c>
      <c r="U142" s="46">
        <v>90</v>
      </c>
      <c r="V142" s="46">
        <v>83</v>
      </c>
      <c r="W142" s="46">
        <v>77</v>
      </c>
      <c r="X142" s="46">
        <v>67</v>
      </c>
      <c r="Y142" s="46">
        <v>59</v>
      </c>
      <c r="Z142" s="46">
        <v>53</v>
      </c>
      <c r="AA142" s="46">
        <v>48</v>
      </c>
      <c r="AB142" s="46">
        <v>45</v>
      </c>
      <c r="AC142" s="46">
        <v>44</v>
      </c>
      <c r="AD142" s="46">
        <v>37</v>
      </c>
      <c r="AE142" s="46">
        <v>28</v>
      </c>
      <c r="AF142" s="46">
        <v>14</v>
      </c>
      <c r="AG142" s="46">
        <v>7</v>
      </c>
      <c r="AH142" s="46">
        <v>3</v>
      </c>
    </row>
    <row r="143" spans="1:34" x14ac:dyDescent="0.2">
      <c r="A143" s="48" t="s">
        <v>1990</v>
      </c>
      <c r="B143" s="48" t="s">
        <v>1887</v>
      </c>
      <c r="C143" s="48" t="s">
        <v>2027</v>
      </c>
      <c r="E143" s="46">
        <v>233</v>
      </c>
      <c r="F143" s="46">
        <v>233</v>
      </c>
      <c r="G143" s="46">
        <v>233</v>
      </c>
      <c r="H143" s="46">
        <v>233</v>
      </c>
      <c r="I143" s="46">
        <v>233</v>
      </c>
      <c r="J143" s="46">
        <v>233</v>
      </c>
      <c r="K143" s="46">
        <v>233</v>
      </c>
      <c r="L143" s="46">
        <v>233</v>
      </c>
      <c r="M143" s="46">
        <v>232</v>
      </c>
      <c r="N143" s="46">
        <v>232</v>
      </c>
      <c r="O143" s="46">
        <v>231</v>
      </c>
      <c r="P143" s="46">
        <v>184</v>
      </c>
      <c r="Q143" s="46">
        <v>112</v>
      </c>
      <c r="R143" s="46">
        <v>108</v>
      </c>
      <c r="S143" s="46">
        <v>105</v>
      </c>
      <c r="T143" s="46">
        <v>97</v>
      </c>
      <c r="U143" s="46">
        <v>89</v>
      </c>
      <c r="V143" s="46">
        <v>80</v>
      </c>
      <c r="W143" s="46">
        <v>75</v>
      </c>
      <c r="X143" s="46">
        <v>65</v>
      </c>
      <c r="Y143" s="46">
        <v>57</v>
      </c>
      <c r="Z143" s="46">
        <v>51</v>
      </c>
      <c r="AA143" s="46">
        <v>47</v>
      </c>
      <c r="AB143" s="46">
        <v>44</v>
      </c>
      <c r="AC143" s="46">
        <v>42</v>
      </c>
      <c r="AD143" s="46">
        <v>36</v>
      </c>
      <c r="AE143" s="46">
        <v>27</v>
      </c>
      <c r="AF143" s="46">
        <v>14</v>
      </c>
      <c r="AG143" s="46">
        <v>7</v>
      </c>
      <c r="AH143" s="46">
        <v>3</v>
      </c>
    </row>
    <row r="144" spans="1:34" x14ac:dyDescent="0.2">
      <c r="A144" s="48" t="s">
        <v>1990</v>
      </c>
      <c r="B144" s="48" t="s">
        <v>1889</v>
      </c>
      <c r="C144" s="48" t="s">
        <v>2028</v>
      </c>
      <c r="E144" s="46">
        <v>222</v>
      </c>
      <c r="F144" s="46">
        <v>222</v>
      </c>
      <c r="G144" s="46">
        <v>222</v>
      </c>
      <c r="H144" s="46">
        <v>222</v>
      </c>
      <c r="I144" s="46">
        <v>222</v>
      </c>
      <c r="J144" s="46">
        <v>222</v>
      </c>
      <c r="K144" s="46">
        <v>222</v>
      </c>
      <c r="L144" s="46">
        <v>222</v>
      </c>
      <c r="M144" s="46">
        <v>221</v>
      </c>
      <c r="N144" s="46">
        <v>221</v>
      </c>
      <c r="O144" s="46">
        <v>221</v>
      </c>
      <c r="P144" s="46">
        <v>184</v>
      </c>
      <c r="Q144" s="46">
        <v>119</v>
      </c>
      <c r="R144" s="46">
        <v>102</v>
      </c>
      <c r="S144" s="46">
        <v>100</v>
      </c>
      <c r="T144" s="46">
        <v>92</v>
      </c>
      <c r="U144" s="46">
        <v>85</v>
      </c>
      <c r="V144" s="46">
        <v>77</v>
      </c>
      <c r="W144" s="46">
        <v>71</v>
      </c>
      <c r="X144" s="46">
        <v>62</v>
      </c>
      <c r="Y144" s="46">
        <v>55</v>
      </c>
      <c r="Z144" s="46">
        <v>49</v>
      </c>
      <c r="AA144" s="46">
        <v>45</v>
      </c>
      <c r="AB144" s="46">
        <v>42</v>
      </c>
      <c r="AC144" s="46">
        <v>40</v>
      </c>
      <c r="AD144" s="46">
        <v>34</v>
      </c>
      <c r="AE144" s="46">
        <v>26</v>
      </c>
      <c r="AF144" s="46">
        <v>13</v>
      </c>
      <c r="AG144" s="46">
        <v>8</v>
      </c>
      <c r="AH144" s="46">
        <v>3</v>
      </c>
    </row>
    <row r="145" spans="1:34" x14ac:dyDescent="0.2">
      <c r="A145" s="48" t="s">
        <v>1990</v>
      </c>
      <c r="B145" s="48" t="s">
        <v>1891</v>
      </c>
      <c r="C145" s="48" t="s">
        <v>2029</v>
      </c>
      <c r="E145" s="46">
        <v>212</v>
      </c>
      <c r="F145" s="46">
        <v>212</v>
      </c>
      <c r="G145" s="46">
        <v>212</v>
      </c>
      <c r="H145" s="46">
        <v>212</v>
      </c>
      <c r="I145" s="46">
        <v>212</v>
      </c>
      <c r="J145" s="46">
        <v>212</v>
      </c>
      <c r="K145" s="46">
        <v>212</v>
      </c>
      <c r="L145" s="46">
        <v>212</v>
      </c>
      <c r="M145" s="46">
        <v>211</v>
      </c>
      <c r="N145" s="46">
        <v>211</v>
      </c>
      <c r="O145" s="46">
        <v>211</v>
      </c>
      <c r="P145" s="46">
        <v>189</v>
      </c>
      <c r="Q145" s="46">
        <v>134</v>
      </c>
      <c r="R145" s="46">
        <v>99</v>
      </c>
      <c r="S145" s="46">
        <v>96</v>
      </c>
      <c r="T145" s="46">
        <v>89</v>
      </c>
      <c r="U145" s="46">
        <v>82</v>
      </c>
      <c r="V145" s="46">
        <v>75</v>
      </c>
      <c r="W145" s="46">
        <v>69</v>
      </c>
      <c r="X145" s="46">
        <v>60</v>
      </c>
      <c r="Y145" s="46">
        <v>54</v>
      </c>
      <c r="Z145" s="46">
        <v>48</v>
      </c>
      <c r="AA145" s="46">
        <v>44</v>
      </c>
      <c r="AB145" s="46">
        <v>41</v>
      </c>
      <c r="AC145" s="46">
        <v>39</v>
      </c>
      <c r="AD145" s="46">
        <v>33</v>
      </c>
      <c r="AE145" s="46">
        <v>25</v>
      </c>
      <c r="AF145" s="46">
        <v>13</v>
      </c>
      <c r="AG145" s="46">
        <v>8</v>
      </c>
      <c r="AH145" s="46">
        <v>3</v>
      </c>
    </row>
    <row r="146" spans="1:34" x14ac:dyDescent="0.2">
      <c r="A146" s="48" t="s">
        <v>1990</v>
      </c>
      <c r="B146" s="48" t="s">
        <v>1893</v>
      </c>
      <c r="C146" s="48" t="s">
        <v>1922</v>
      </c>
      <c r="E146" s="46">
        <v>202</v>
      </c>
      <c r="F146" s="46">
        <v>202</v>
      </c>
      <c r="G146" s="46">
        <v>202</v>
      </c>
      <c r="H146" s="46">
        <v>202</v>
      </c>
      <c r="I146" s="46">
        <v>202</v>
      </c>
      <c r="J146" s="46">
        <v>202</v>
      </c>
      <c r="K146" s="46">
        <v>202</v>
      </c>
      <c r="L146" s="46">
        <v>202</v>
      </c>
      <c r="M146" s="46">
        <v>202</v>
      </c>
      <c r="N146" s="46">
        <v>201</v>
      </c>
      <c r="O146" s="46">
        <v>201</v>
      </c>
      <c r="P146" s="46">
        <v>187</v>
      </c>
      <c r="Q146" s="46">
        <v>145</v>
      </c>
      <c r="R146" s="46">
        <v>95</v>
      </c>
      <c r="S146" s="46">
        <v>93</v>
      </c>
      <c r="T146" s="46">
        <v>86</v>
      </c>
      <c r="U146" s="46">
        <v>80</v>
      </c>
      <c r="V146" s="46">
        <v>72</v>
      </c>
      <c r="W146" s="46">
        <v>67</v>
      </c>
      <c r="X146" s="46">
        <v>59</v>
      </c>
      <c r="Y146" s="46">
        <v>52</v>
      </c>
      <c r="Z146" s="46">
        <v>47</v>
      </c>
      <c r="AA146" s="46">
        <v>43</v>
      </c>
      <c r="AB146" s="46">
        <v>40</v>
      </c>
      <c r="AC146" s="46">
        <v>38</v>
      </c>
      <c r="AD146" s="46">
        <v>32</v>
      </c>
      <c r="AE146" s="46">
        <v>24</v>
      </c>
      <c r="AF146" s="46">
        <v>13</v>
      </c>
      <c r="AG146" s="46">
        <v>8</v>
      </c>
      <c r="AH146" s="46">
        <v>4</v>
      </c>
    </row>
    <row r="147" spans="1:34" x14ac:dyDescent="0.2">
      <c r="A147" s="48" t="s">
        <v>1990</v>
      </c>
      <c r="B147" s="48" t="s">
        <v>1895</v>
      </c>
      <c r="C147" s="48" t="s">
        <v>2030</v>
      </c>
      <c r="E147" s="46">
        <v>193</v>
      </c>
      <c r="F147" s="46">
        <v>193</v>
      </c>
      <c r="G147" s="46">
        <v>193</v>
      </c>
      <c r="H147" s="46">
        <v>193</v>
      </c>
      <c r="I147" s="46">
        <v>193</v>
      </c>
      <c r="J147" s="46">
        <v>193</v>
      </c>
      <c r="K147" s="46">
        <v>193</v>
      </c>
      <c r="L147" s="46">
        <v>193</v>
      </c>
      <c r="M147" s="46">
        <v>193</v>
      </c>
      <c r="N147" s="46">
        <v>193</v>
      </c>
      <c r="O147" s="46">
        <v>192</v>
      </c>
      <c r="P147" s="46">
        <v>178</v>
      </c>
      <c r="Q147" s="46">
        <v>154</v>
      </c>
      <c r="R147" s="46">
        <v>90</v>
      </c>
      <c r="S147" s="46">
        <v>88</v>
      </c>
      <c r="T147" s="46">
        <v>82</v>
      </c>
      <c r="U147" s="46">
        <v>76</v>
      </c>
      <c r="V147" s="46">
        <v>69</v>
      </c>
      <c r="W147" s="46">
        <v>65</v>
      </c>
      <c r="X147" s="46">
        <v>57</v>
      </c>
      <c r="Y147" s="46">
        <v>50</v>
      </c>
      <c r="Z147" s="46">
        <v>45</v>
      </c>
      <c r="AA147" s="46">
        <v>41</v>
      </c>
      <c r="AB147" s="46">
        <v>38</v>
      </c>
      <c r="AC147" s="46">
        <v>36</v>
      </c>
      <c r="AD147" s="46">
        <v>31</v>
      </c>
      <c r="AE147" s="46">
        <v>23</v>
      </c>
      <c r="AF147" s="46">
        <v>13</v>
      </c>
      <c r="AG147" s="46">
        <v>8</v>
      </c>
      <c r="AH147" s="46">
        <v>4</v>
      </c>
    </row>
    <row r="148" spans="1:34" x14ac:dyDescent="0.2">
      <c r="A148" s="48" t="s">
        <v>1990</v>
      </c>
      <c r="B148" s="48" t="s">
        <v>1897</v>
      </c>
      <c r="C148" s="48" t="s">
        <v>2031</v>
      </c>
      <c r="E148" s="46">
        <v>185</v>
      </c>
      <c r="F148" s="46">
        <v>185</v>
      </c>
      <c r="G148" s="46">
        <v>185</v>
      </c>
      <c r="H148" s="46">
        <v>185</v>
      </c>
      <c r="I148" s="46">
        <v>185</v>
      </c>
      <c r="J148" s="46">
        <v>185</v>
      </c>
      <c r="K148" s="46">
        <v>185</v>
      </c>
      <c r="L148" s="46">
        <v>185</v>
      </c>
      <c r="M148" s="46">
        <v>185</v>
      </c>
      <c r="N148" s="46">
        <v>184</v>
      </c>
      <c r="O148" s="46">
        <v>184</v>
      </c>
      <c r="P148" s="46">
        <v>184</v>
      </c>
      <c r="Q148" s="46">
        <v>141</v>
      </c>
      <c r="R148" s="46">
        <v>88</v>
      </c>
      <c r="S148" s="46">
        <v>85</v>
      </c>
      <c r="T148" s="46">
        <v>80</v>
      </c>
      <c r="U148" s="46">
        <v>74</v>
      </c>
      <c r="V148" s="46">
        <v>67</v>
      </c>
      <c r="W148" s="46">
        <v>63</v>
      </c>
      <c r="X148" s="46">
        <v>55</v>
      </c>
      <c r="Y148" s="46">
        <v>49</v>
      </c>
      <c r="Z148" s="46">
        <v>44</v>
      </c>
      <c r="AA148" s="46">
        <v>40</v>
      </c>
      <c r="AB148" s="46">
        <v>37</v>
      </c>
      <c r="AC148" s="46">
        <v>35</v>
      </c>
      <c r="AD148" s="46">
        <v>30</v>
      </c>
      <c r="AE148" s="46">
        <v>23</v>
      </c>
      <c r="AF148" s="46">
        <v>12</v>
      </c>
      <c r="AG148" s="46">
        <v>8</v>
      </c>
      <c r="AH148" s="46">
        <v>4</v>
      </c>
    </row>
    <row r="149" spans="1:34" x14ac:dyDescent="0.2">
      <c r="A149" s="48" t="s">
        <v>1990</v>
      </c>
      <c r="B149" s="48" t="s">
        <v>1899</v>
      </c>
      <c r="C149" s="48" t="s">
        <v>1930</v>
      </c>
      <c r="E149" s="46">
        <v>177</v>
      </c>
      <c r="F149" s="46">
        <v>177</v>
      </c>
      <c r="G149" s="46">
        <v>177</v>
      </c>
      <c r="H149" s="46">
        <v>177</v>
      </c>
      <c r="I149" s="46">
        <v>177</v>
      </c>
      <c r="J149" s="46">
        <v>177</v>
      </c>
      <c r="K149" s="46">
        <v>177</v>
      </c>
      <c r="L149" s="46">
        <v>177</v>
      </c>
      <c r="M149" s="46">
        <v>177</v>
      </c>
      <c r="N149" s="46">
        <v>177</v>
      </c>
      <c r="O149" s="46">
        <v>176</v>
      </c>
      <c r="P149" s="46">
        <v>176</v>
      </c>
      <c r="Q149" s="46">
        <v>141</v>
      </c>
      <c r="R149" s="46">
        <v>94</v>
      </c>
      <c r="S149" s="46">
        <v>82</v>
      </c>
      <c r="T149" s="46">
        <v>77</v>
      </c>
      <c r="U149" s="46">
        <v>72</v>
      </c>
      <c r="V149" s="46">
        <v>65</v>
      </c>
      <c r="W149" s="46">
        <v>61</v>
      </c>
      <c r="X149" s="46">
        <v>53</v>
      </c>
      <c r="Y149" s="46">
        <v>47</v>
      </c>
      <c r="Z149" s="46">
        <v>43</v>
      </c>
      <c r="AA149" s="46">
        <v>39</v>
      </c>
      <c r="AB149" s="46">
        <v>36</v>
      </c>
      <c r="AC149" s="46">
        <v>34</v>
      </c>
      <c r="AD149" s="46">
        <v>29</v>
      </c>
      <c r="AE149" s="46">
        <v>22</v>
      </c>
      <c r="AF149" s="46">
        <v>12</v>
      </c>
      <c r="AG149" s="46">
        <v>7</v>
      </c>
      <c r="AH149" s="46">
        <v>4</v>
      </c>
    </row>
    <row r="150" spans="1:34" x14ac:dyDescent="0.2">
      <c r="A150" s="48" t="s">
        <v>1990</v>
      </c>
      <c r="B150" s="48" t="s">
        <v>1901</v>
      </c>
      <c r="C150" s="48" t="s">
        <v>2032</v>
      </c>
      <c r="E150" s="46">
        <v>170</v>
      </c>
      <c r="F150" s="46">
        <v>170</v>
      </c>
      <c r="G150" s="46">
        <v>170</v>
      </c>
      <c r="H150" s="46">
        <v>170</v>
      </c>
      <c r="I150" s="46">
        <v>170</v>
      </c>
      <c r="J150" s="46">
        <v>170</v>
      </c>
      <c r="K150" s="46">
        <v>170</v>
      </c>
      <c r="L150" s="46">
        <v>170</v>
      </c>
      <c r="M150" s="46">
        <v>170</v>
      </c>
      <c r="N150" s="46">
        <v>169</v>
      </c>
      <c r="O150" s="46">
        <v>169</v>
      </c>
      <c r="P150" s="46">
        <v>169</v>
      </c>
      <c r="Q150" s="46">
        <v>143</v>
      </c>
      <c r="R150" s="46">
        <v>104</v>
      </c>
      <c r="S150" s="46">
        <v>80</v>
      </c>
      <c r="T150" s="46">
        <v>75</v>
      </c>
      <c r="U150" s="46">
        <v>70</v>
      </c>
      <c r="V150" s="46">
        <v>65</v>
      </c>
      <c r="W150" s="46">
        <v>59</v>
      </c>
      <c r="X150" s="46">
        <v>52</v>
      </c>
      <c r="Y150" s="46">
        <v>46</v>
      </c>
      <c r="Z150" s="46">
        <v>42</v>
      </c>
      <c r="AA150" s="46">
        <v>38</v>
      </c>
      <c r="AB150" s="46">
        <v>35</v>
      </c>
      <c r="AC150" s="46">
        <v>33</v>
      </c>
      <c r="AD150" s="46">
        <v>28</v>
      </c>
      <c r="AE150" s="46">
        <v>21</v>
      </c>
      <c r="AF150" s="46">
        <v>12</v>
      </c>
      <c r="AG150" s="46">
        <v>7</v>
      </c>
      <c r="AH150" s="46">
        <v>4</v>
      </c>
    </row>
    <row r="151" spans="1:34" x14ac:dyDescent="0.2">
      <c r="A151" s="48" t="s">
        <v>1990</v>
      </c>
      <c r="B151" s="48" t="s">
        <v>1903</v>
      </c>
      <c r="C151" s="48" t="s">
        <v>2033</v>
      </c>
      <c r="E151" s="46">
        <v>163</v>
      </c>
      <c r="F151" s="46">
        <v>163</v>
      </c>
      <c r="G151" s="46">
        <v>163</v>
      </c>
      <c r="H151" s="46">
        <v>163</v>
      </c>
      <c r="I151" s="46">
        <v>163</v>
      </c>
      <c r="J151" s="46">
        <v>163</v>
      </c>
      <c r="K151" s="46">
        <v>163</v>
      </c>
      <c r="L151" s="46">
        <v>163</v>
      </c>
      <c r="M151" s="46">
        <v>163</v>
      </c>
      <c r="N151" s="46">
        <v>163</v>
      </c>
      <c r="O151" s="46">
        <v>162</v>
      </c>
      <c r="P151" s="46">
        <v>162</v>
      </c>
      <c r="Q151" s="46">
        <v>146</v>
      </c>
      <c r="R151" s="46">
        <v>112</v>
      </c>
      <c r="S151" s="46">
        <v>76</v>
      </c>
      <c r="T151" s="46">
        <v>72</v>
      </c>
      <c r="U151" s="46">
        <v>67</v>
      </c>
      <c r="V151" s="46">
        <v>62</v>
      </c>
      <c r="W151" s="46">
        <v>57</v>
      </c>
      <c r="X151" s="46">
        <v>50</v>
      </c>
      <c r="Y151" s="46">
        <v>45</v>
      </c>
      <c r="Z151" s="46">
        <v>41</v>
      </c>
      <c r="AA151" s="46">
        <v>37</v>
      </c>
      <c r="AB151" s="46">
        <v>34</v>
      </c>
      <c r="AC151" s="46">
        <v>32</v>
      </c>
      <c r="AD151" s="46">
        <v>27</v>
      </c>
      <c r="AE151" s="46">
        <v>21</v>
      </c>
      <c r="AF151" s="46">
        <v>12</v>
      </c>
      <c r="AG151" s="46">
        <v>7</v>
      </c>
      <c r="AH151" s="46">
        <v>4</v>
      </c>
    </row>
    <row r="152" spans="1:34" x14ac:dyDescent="0.2">
      <c r="A152" s="48" t="s">
        <v>1990</v>
      </c>
      <c r="B152" s="48" t="s">
        <v>1905</v>
      </c>
      <c r="C152" s="48" t="s">
        <v>2034</v>
      </c>
      <c r="E152" s="46">
        <v>157</v>
      </c>
      <c r="F152" s="46">
        <v>157</v>
      </c>
      <c r="G152" s="46">
        <v>157</v>
      </c>
      <c r="H152" s="46">
        <v>157</v>
      </c>
      <c r="I152" s="46">
        <v>157</v>
      </c>
      <c r="J152" s="46">
        <v>157</v>
      </c>
      <c r="K152" s="46">
        <v>157</v>
      </c>
      <c r="L152" s="46">
        <v>156</v>
      </c>
      <c r="M152" s="46">
        <v>156</v>
      </c>
      <c r="N152" s="46">
        <v>156</v>
      </c>
      <c r="O152" s="46">
        <v>156</v>
      </c>
      <c r="P152" s="46">
        <v>156</v>
      </c>
      <c r="Q152" s="46">
        <v>145</v>
      </c>
      <c r="R152" s="46">
        <v>119</v>
      </c>
      <c r="S152" s="46">
        <v>73</v>
      </c>
      <c r="T152" s="46">
        <v>69</v>
      </c>
      <c r="U152" s="46">
        <v>65</v>
      </c>
      <c r="V152" s="46">
        <v>60</v>
      </c>
      <c r="W152" s="46">
        <v>55</v>
      </c>
      <c r="X152" s="46">
        <v>49</v>
      </c>
      <c r="Y152" s="46">
        <v>44</v>
      </c>
      <c r="Z152" s="46">
        <v>39</v>
      </c>
      <c r="AA152" s="46">
        <v>36</v>
      </c>
      <c r="AB152" s="46">
        <v>33</v>
      </c>
      <c r="AC152" s="46">
        <v>31</v>
      </c>
      <c r="AD152" s="46">
        <v>26</v>
      </c>
      <c r="AE152" s="46">
        <v>20</v>
      </c>
      <c r="AF152" s="46">
        <v>11</v>
      </c>
      <c r="AG152" s="46">
        <v>7</v>
      </c>
      <c r="AH152" s="46">
        <v>4</v>
      </c>
    </row>
    <row r="153" spans="1:34" x14ac:dyDescent="0.2">
      <c r="A153" s="48" t="s">
        <v>1990</v>
      </c>
      <c r="B153" s="48" t="s">
        <v>1907</v>
      </c>
      <c r="C153" s="48" t="s">
        <v>2035</v>
      </c>
      <c r="E153" s="46">
        <v>151</v>
      </c>
      <c r="F153" s="46">
        <v>151</v>
      </c>
      <c r="G153" s="46">
        <v>151</v>
      </c>
      <c r="H153" s="46">
        <v>151</v>
      </c>
      <c r="I153" s="46">
        <v>151</v>
      </c>
      <c r="J153" s="46">
        <v>151</v>
      </c>
      <c r="K153" s="46">
        <v>151</v>
      </c>
      <c r="L153" s="46">
        <v>150</v>
      </c>
      <c r="M153" s="46">
        <v>150</v>
      </c>
      <c r="N153" s="46">
        <v>150</v>
      </c>
      <c r="O153" s="46">
        <v>150</v>
      </c>
      <c r="P153" s="46">
        <v>150</v>
      </c>
      <c r="Q153" s="46">
        <v>138</v>
      </c>
      <c r="R153" s="46">
        <v>119</v>
      </c>
      <c r="S153" s="46">
        <v>72</v>
      </c>
      <c r="T153" s="46">
        <v>68</v>
      </c>
      <c r="U153" s="46">
        <v>63</v>
      </c>
      <c r="V153" s="46">
        <v>59</v>
      </c>
      <c r="W153" s="46">
        <v>54</v>
      </c>
      <c r="X153" s="46">
        <v>48</v>
      </c>
      <c r="Y153" s="46">
        <v>43</v>
      </c>
      <c r="Z153" s="46">
        <v>38</v>
      </c>
      <c r="AA153" s="46">
        <v>35</v>
      </c>
      <c r="AB153" s="46">
        <v>32</v>
      </c>
      <c r="AC153" s="46">
        <v>30</v>
      </c>
      <c r="AD153" s="46">
        <v>25</v>
      </c>
      <c r="AE153" s="46">
        <v>20</v>
      </c>
      <c r="AF153" s="46">
        <v>11</v>
      </c>
      <c r="AG153" s="46">
        <v>7</v>
      </c>
      <c r="AH153" s="46">
        <v>4</v>
      </c>
    </row>
    <row r="154" spans="1:34" x14ac:dyDescent="0.2">
      <c r="A154" s="48" t="s">
        <v>1990</v>
      </c>
      <c r="B154" s="48" t="s">
        <v>1909</v>
      </c>
      <c r="C154" s="48" t="s">
        <v>1944</v>
      </c>
      <c r="E154" s="46">
        <v>145</v>
      </c>
      <c r="F154" s="46">
        <v>145</v>
      </c>
      <c r="G154" s="46">
        <v>145</v>
      </c>
      <c r="H154" s="46">
        <v>145</v>
      </c>
      <c r="I154" s="46">
        <v>145</v>
      </c>
      <c r="J154" s="46">
        <v>145</v>
      </c>
      <c r="K154" s="46">
        <v>145</v>
      </c>
      <c r="L154" s="46">
        <v>145</v>
      </c>
      <c r="M154" s="46">
        <v>145</v>
      </c>
      <c r="N154" s="46">
        <v>145</v>
      </c>
      <c r="O154" s="46">
        <v>144</v>
      </c>
      <c r="P154" s="46">
        <v>144</v>
      </c>
      <c r="Q154" s="46">
        <v>140</v>
      </c>
      <c r="R154" s="46">
        <v>110</v>
      </c>
      <c r="S154" s="46">
        <v>75</v>
      </c>
      <c r="T154" s="46">
        <v>65</v>
      </c>
      <c r="U154" s="46">
        <v>61</v>
      </c>
      <c r="V154" s="46">
        <v>57</v>
      </c>
      <c r="W154" s="46">
        <v>52</v>
      </c>
      <c r="X154" s="46">
        <v>46</v>
      </c>
      <c r="Y154" s="46">
        <v>41</v>
      </c>
      <c r="Z154" s="46">
        <v>38</v>
      </c>
      <c r="AA154" s="46">
        <v>34</v>
      </c>
      <c r="AB154" s="46">
        <v>31</v>
      </c>
      <c r="AC154" s="46">
        <v>29</v>
      </c>
      <c r="AD154" s="46">
        <v>24</v>
      </c>
      <c r="AE154" s="46">
        <v>19</v>
      </c>
      <c r="AF154" s="46">
        <v>11</v>
      </c>
      <c r="AG154" s="46">
        <v>7</v>
      </c>
      <c r="AH154" s="46">
        <v>4</v>
      </c>
    </row>
    <row r="155" spans="1:34" x14ac:dyDescent="0.2">
      <c r="A155" s="48" t="s">
        <v>1990</v>
      </c>
      <c r="B155" s="48" t="s">
        <v>1911</v>
      </c>
      <c r="C155" s="48" t="s">
        <v>2036</v>
      </c>
      <c r="E155" s="46">
        <v>140</v>
      </c>
      <c r="F155" s="46">
        <v>140</v>
      </c>
      <c r="G155" s="46">
        <v>140</v>
      </c>
      <c r="H155" s="46">
        <v>140</v>
      </c>
      <c r="I155" s="46">
        <v>140</v>
      </c>
      <c r="J155" s="46">
        <v>140</v>
      </c>
      <c r="K155" s="46">
        <v>140</v>
      </c>
      <c r="L155" s="46">
        <v>139</v>
      </c>
      <c r="M155" s="46">
        <v>139</v>
      </c>
      <c r="N155" s="46">
        <v>139</v>
      </c>
      <c r="O155" s="46">
        <v>139</v>
      </c>
      <c r="P155" s="46">
        <v>139</v>
      </c>
      <c r="Q155" s="46">
        <v>138</v>
      </c>
      <c r="R155" s="46">
        <v>113</v>
      </c>
      <c r="S155" s="46">
        <v>83</v>
      </c>
      <c r="T155" s="46">
        <v>63</v>
      </c>
      <c r="U155" s="46">
        <v>59</v>
      </c>
      <c r="V155" s="46">
        <v>55</v>
      </c>
      <c r="W155" s="46">
        <v>51</v>
      </c>
      <c r="X155" s="46">
        <v>45</v>
      </c>
      <c r="Y155" s="46">
        <v>40</v>
      </c>
      <c r="Z155" s="46">
        <v>36</v>
      </c>
      <c r="AA155" s="46">
        <v>33</v>
      </c>
      <c r="AB155" s="46">
        <v>30</v>
      </c>
      <c r="AC155" s="46">
        <v>28</v>
      </c>
      <c r="AD155" s="46">
        <v>24</v>
      </c>
      <c r="AE155" s="46">
        <v>19</v>
      </c>
      <c r="AF155" s="46">
        <v>10</v>
      </c>
      <c r="AG155" s="46">
        <v>7</v>
      </c>
      <c r="AH155" s="46">
        <v>4</v>
      </c>
    </row>
    <row r="156" spans="1:34" x14ac:dyDescent="0.2">
      <c r="A156" s="48" t="s">
        <v>1990</v>
      </c>
      <c r="B156" s="48" t="s">
        <v>1913</v>
      </c>
      <c r="C156" s="48" t="s">
        <v>1950</v>
      </c>
      <c r="E156" s="46">
        <v>134</v>
      </c>
      <c r="F156" s="46">
        <v>134</v>
      </c>
      <c r="G156" s="46">
        <v>134</v>
      </c>
      <c r="H156" s="46">
        <v>134</v>
      </c>
      <c r="I156" s="46">
        <v>134</v>
      </c>
      <c r="J156" s="46">
        <v>134</v>
      </c>
      <c r="K156" s="46">
        <v>134</v>
      </c>
      <c r="L156" s="46">
        <v>134</v>
      </c>
      <c r="M156" s="46">
        <v>134</v>
      </c>
      <c r="N156" s="46">
        <v>134</v>
      </c>
      <c r="O156" s="46">
        <v>134</v>
      </c>
      <c r="P156" s="46">
        <v>134</v>
      </c>
      <c r="Q156" s="46">
        <v>133</v>
      </c>
      <c r="R156" s="46">
        <v>114</v>
      </c>
      <c r="S156" s="46">
        <v>90</v>
      </c>
      <c r="T156" s="46">
        <v>61</v>
      </c>
      <c r="U156" s="46">
        <v>57</v>
      </c>
      <c r="V156" s="46">
        <v>54</v>
      </c>
      <c r="W156" s="46">
        <v>51</v>
      </c>
      <c r="X156" s="46">
        <v>44</v>
      </c>
      <c r="Y156" s="46">
        <v>39</v>
      </c>
      <c r="Z156" s="46">
        <v>36</v>
      </c>
      <c r="AA156" s="46">
        <v>32</v>
      </c>
      <c r="AB156" s="46">
        <v>30</v>
      </c>
      <c r="AC156" s="46">
        <v>28</v>
      </c>
      <c r="AD156" s="46">
        <v>23</v>
      </c>
      <c r="AE156" s="46">
        <v>18</v>
      </c>
      <c r="AF156" s="46">
        <v>10</v>
      </c>
      <c r="AG156" s="46">
        <v>7</v>
      </c>
      <c r="AH156" s="46">
        <v>4</v>
      </c>
    </row>
    <row r="157" spans="1:34" x14ac:dyDescent="0.2">
      <c r="A157" s="48" t="s">
        <v>1990</v>
      </c>
      <c r="B157" s="48" t="s">
        <v>1915</v>
      </c>
      <c r="C157" s="48" t="s">
        <v>1952</v>
      </c>
      <c r="E157" s="46">
        <v>130</v>
      </c>
      <c r="F157" s="46">
        <v>130</v>
      </c>
      <c r="G157" s="46">
        <v>130</v>
      </c>
      <c r="H157" s="46">
        <v>130</v>
      </c>
      <c r="I157" s="46">
        <v>130</v>
      </c>
      <c r="J157" s="46">
        <v>130</v>
      </c>
      <c r="K157" s="46">
        <v>130</v>
      </c>
      <c r="L157" s="46">
        <v>130</v>
      </c>
      <c r="M157" s="46">
        <v>130</v>
      </c>
      <c r="N157" s="46">
        <v>129</v>
      </c>
      <c r="O157" s="46">
        <v>129</v>
      </c>
      <c r="P157" s="46">
        <v>129</v>
      </c>
      <c r="Q157" s="46">
        <v>129</v>
      </c>
      <c r="R157" s="46">
        <v>116</v>
      </c>
      <c r="S157" s="46">
        <v>95</v>
      </c>
      <c r="T157" s="46">
        <v>59</v>
      </c>
      <c r="U157" s="46">
        <v>56</v>
      </c>
      <c r="V157" s="46">
        <v>52</v>
      </c>
      <c r="W157" s="46">
        <v>49</v>
      </c>
      <c r="X157" s="46">
        <v>43</v>
      </c>
      <c r="Y157" s="46">
        <v>38</v>
      </c>
      <c r="Z157" s="46">
        <v>35</v>
      </c>
      <c r="AA157" s="46">
        <v>32</v>
      </c>
      <c r="AB157" s="46">
        <v>29</v>
      </c>
      <c r="AC157" s="46">
        <v>27</v>
      </c>
      <c r="AD157" s="46">
        <v>22</v>
      </c>
      <c r="AE157" s="46">
        <v>18</v>
      </c>
      <c r="AF157" s="46">
        <v>10</v>
      </c>
      <c r="AG157" s="46">
        <v>7</v>
      </c>
      <c r="AH157" s="46">
        <v>5</v>
      </c>
    </row>
    <row r="158" spans="1:34" x14ac:dyDescent="0.2">
      <c r="A158" s="48" t="s">
        <v>1990</v>
      </c>
      <c r="B158" s="48" t="s">
        <v>1917</v>
      </c>
      <c r="C158" s="48" t="s">
        <v>2037</v>
      </c>
      <c r="E158" s="46">
        <v>125</v>
      </c>
      <c r="F158" s="46">
        <v>125</v>
      </c>
      <c r="G158" s="46">
        <v>125</v>
      </c>
      <c r="H158" s="46">
        <v>125</v>
      </c>
      <c r="I158" s="46">
        <v>125</v>
      </c>
      <c r="J158" s="46">
        <v>125</v>
      </c>
      <c r="K158" s="46">
        <v>125</v>
      </c>
      <c r="L158" s="46">
        <v>125</v>
      </c>
      <c r="M158" s="46">
        <v>125</v>
      </c>
      <c r="N158" s="46">
        <v>125</v>
      </c>
      <c r="O158" s="46">
        <v>125</v>
      </c>
      <c r="P158" s="46">
        <v>124</v>
      </c>
      <c r="Q158" s="46">
        <v>124</v>
      </c>
      <c r="R158" s="46">
        <v>116</v>
      </c>
      <c r="S158" s="46">
        <v>100</v>
      </c>
      <c r="T158" s="46">
        <v>57</v>
      </c>
      <c r="U158" s="46">
        <v>54</v>
      </c>
      <c r="V158" s="46">
        <v>51</v>
      </c>
      <c r="W158" s="46">
        <v>48</v>
      </c>
      <c r="X158" s="46">
        <v>42</v>
      </c>
      <c r="Y158" s="46">
        <v>37</v>
      </c>
      <c r="Z158" s="46">
        <v>34</v>
      </c>
      <c r="AA158" s="46">
        <v>31</v>
      </c>
      <c r="AB158" s="46">
        <v>28</v>
      </c>
      <c r="AC158" s="46">
        <v>27</v>
      </c>
      <c r="AD158" s="46">
        <v>22</v>
      </c>
      <c r="AE158" s="46">
        <v>17</v>
      </c>
      <c r="AF158" s="46">
        <v>10</v>
      </c>
      <c r="AG158" s="46">
        <v>7</v>
      </c>
      <c r="AH158" s="46">
        <v>5</v>
      </c>
    </row>
    <row r="159" spans="1:34" x14ac:dyDescent="0.2">
      <c r="A159" s="48" t="s">
        <v>1990</v>
      </c>
      <c r="B159" s="48" t="s">
        <v>1919</v>
      </c>
      <c r="C159" s="48" t="s">
        <v>1958</v>
      </c>
      <c r="E159" s="46">
        <v>121</v>
      </c>
      <c r="F159" s="46">
        <v>121</v>
      </c>
      <c r="G159" s="46">
        <v>121</v>
      </c>
      <c r="H159" s="46">
        <v>121</v>
      </c>
      <c r="I159" s="46">
        <v>121</v>
      </c>
      <c r="J159" s="46">
        <v>121</v>
      </c>
      <c r="K159" s="46">
        <v>121</v>
      </c>
      <c r="L159" s="46">
        <v>121</v>
      </c>
      <c r="M159" s="46">
        <v>121</v>
      </c>
      <c r="N159" s="46">
        <v>121</v>
      </c>
      <c r="O159" s="46">
        <v>120</v>
      </c>
      <c r="P159" s="46">
        <v>120</v>
      </c>
      <c r="Q159" s="46">
        <v>120</v>
      </c>
      <c r="R159" s="46">
        <v>113</v>
      </c>
      <c r="S159" s="46">
        <v>91</v>
      </c>
      <c r="T159" s="46">
        <v>55</v>
      </c>
      <c r="U159" s="46">
        <v>52</v>
      </c>
      <c r="V159" s="46">
        <v>49</v>
      </c>
      <c r="W159" s="46">
        <v>46</v>
      </c>
      <c r="X159" s="46">
        <v>41</v>
      </c>
      <c r="Y159" s="46">
        <v>36</v>
      </c>
      <c r="Z159" s="46">
        <v>33</v>
      </c>
      <c r="AA159" s="46">
        <v>30</v>
      </c>
      <c r="AB159" s="46">
        <v>28</v>
      </c>
      <c r="AC159" s="46">
        <v>26</v>
      </c>
      <c r="AD159" s="46">
        <v>21</v>
      </c>
      <c r="AE159" s="46">
        <v>17</v>
      </c>
      <c r="AF159" s="46">
        <v>11</v>
      </c>
      <c r="AG159" s="46">
        <v>7</v>
      </c>
      <c r="AH159" s="46">
        <v>5</v>
      </c>
    </row>
    <row r="160" spans="1:34" x14ac:dyDescent="0.2">
      <c r="A160" s="48" t="s">
        <v>1990</v>
      </c>
      <c r="B160" s="48" t="s">
        <v>1921</v>
      </c>
      <c r="C160" s="48" t="s">
        <v>2038</v>
      </c>
      <c r="E160" s="46">
        <v>117</v>
      </c>
      <c r="F160" s="46">
        <v>117</v>
      </c>
      <c r="G160" s="46">
        <v>117</v>
      </c>
      <c r="H160" s="46">
        <v>117</v>
      </c>
      <c r="I160" s="46">
        <v>117</v>
      </c>
      <c r="J160" s="46">
        <v>117</v>
      </c>
      <c r="K160" s="46">
        <v>117</v>
      </c>
      <c r="L160" s="46">
        <v>117</v>
      </c>
      <c r="M160" s="46">
        <v>117</v>
      </c>
      <c r="N160" s="46">
        <v>117</v>
      </c>
      <c r="O160" s="46">
        <v>116</v>
      </c>
      <c r="P160" s="46">
        <v>116</v>
      </c>
      <c r="Q160" s="46">
        <v>116</v>
      </c>
      <c r="R160" s="46">
        <v>110</v>
      </c>
      <c r="S160" s="46">
        <v>91</v>
      </c>
      <c r="T160" s="46">
        <v>54</v>
      </c>
      <c r="U160" s="46">
        <v>51</v>
      </c>
      <c r="V160" s="46">
        <v>48</v>
      </c>
      <c r="W160" s="46">
        <v>45</v>
      </c>
      <c r="X160" s="46">
        <v>40</v>
      </c>
      <c r="Y160" s="46">
        <v>36</v>
      </c>
      <c r="Z160" s="46">
        <v>32</v>
      </c>
      <c r="AA160" s="46">
        <v>29</v>
      </c>
      <c r="AB160" s="46">
        <v>27</v>
      </c>
      <c r="AC160" s="46">
        <v>25</v>
      </c>
      <c r="AD160" s="46">
        <v>20</v>
      </c>
      <c r="AE160" s="46">
        <v>16</v>
      </c>
      <c r="AF160" s="46">
        <v>11</v>
      </c>
      <c r="AG160" s="46">
        <v>7</v>
      </c>
      <c r="AH160" s="46">
        <v>5</v>
      </c>
    </row>
    <row r="161" spans="1:34" x14ac:dyDescent="0.2">
      <c r="A161" s="48" t="s">
        <v>1990</v>
      </c>
      <c r="B161" s="48" t="s">
        <v>1923</v>
      </c>
      <c r="C161" s="48" t="s">
        <v>2039</v>
      </c>
      <c r="E161" s="46">
        <v>113</v>
      </c>
      <c r="F161" s="46">
        <v>113</v>
      </c>
      <c r="G161" s="46">
        <v>113</v>
      </c>
      <c r="H161" s="46">
        <v>113</v>
      </c>
      <c r="I161" s="46">
        <v>113</v>
      </c>
      <c r="J161" s="46">
        <v>113</v>
      </c>
      <c r="K161" s="46">
        <v>113</v>
      </c>
      <c r="L161" s="46">
        <v>113</v>
      </c>
      <c r="M161" s="46">
        <v>113</v>
      </c>
      <c r="N161" s="46">
        <v>113</v>
      </c>
      <c r="O161" s="46">
        <v>113</v>
      </c>
      <c r="P161" s="46">
        <v>112</v>
      </c>
      <c r="Q161" s="46">
        <v>112</v>
      </c>
      <c r="R161" s="46">
        <v>112</v>
      </c>
      <c r="S161" s="46">
        <v>93</v>
      </c>
      <c r="T161" s="46">
        <v>52</v>
      </c>
      <c r="U161" s="46">
        <v>49</v>
      </c>
      <c r="V161" s="46">
        <v>47</v>
      </c>
      <c r="W161" s="46">
        <v>44</v>
      </c>
      <c r="X161" s="46">
        <v>38</v>
      </c>
      <c r="Y161" s="46">
        <v>35</v>
      </c>
      <c r="Z161" s="46">
        <v>31</v>
      </c>
      <c r="AA161" s="46">
        <v>29</v>
      </c>
      <c r="AB161" s="46">
        <v>27</v>
      </c>
      <c r="AC161" s="46">
        <v>25</v>
      </c>
      <c r="AD161" s="46">
        <v>20</v>
      </c>
      <c r="AE161" s="46">
        <v>16</v>
      </c>
      <c r="AF161" s="46">
        <v>10</v>
      </c>
      <c r="AG161" s="46">
        <v>7</v>
      </c>
      <c r="AH161" s="46">
        <v>5</v>
      </c>
    </row>
    <row r="162" spans="1:34" x14ac:dyDescent="0.2">
      <c r="A162" s="48" t="s">
        <v>1990</v>
      </c>
      <c r="B162" s="48" t="s">
        <v>1925</v>
      </c>
      <c r="C162" s="48" t="s">
        <v>1966</v>
      </c>
      <c r="E162" s="46">
        <v>109</v>
      </c>
      <c r="F162" s="46">
        <v>109</v>
      </c>
      <c r="G162" s="46">
        <v>109</v>
      </c>
      <c r="H162" s="46">
        <v>109</v>
      </c>
      <c r="I162" s="46">
        <v>109</v>
      </c>
      <c r="J162" s="46">
        <v>109</v>
      </c>
      <c r="K162" s="46">
        <v>109</v>
      </c>
      <c r="L162" s="46">
        <v>109</v>
      </c>
      <c r="M162" s="46">
        <v>109</v>
      </c>
      <c r="N162" s="46">
        <v>109</v>
      </c>
      <c r="O162" s="46">
        <v>109</v>
      </c>
      <c r="P162" s="46">
        <v>109</v>
      </c>
      <c r="Q162" s="46">
        <v>109</v>
      </c>
      <c r="R162" s="46">
        <v>108</v>
      </c>
      <c r="S162" s="46">
        <v>93</v>
      </c>
      <c r="T162" s="46">
        <v>51</v>
      </c>
      <c r="U162" s="46">
        <v>48</v>
      </c>
      <c r="V162" s="46">
        <v>46</v>
      </c>
      <c r="W162" s="46">
        <v>43</v>
      </c>
      <c r="X162" s="46">
        <v>38</v>
      </c>
      <c r="Y162" s="46">
        <v>34</v>
      </c>
      <c r="Z162" s="46">
        <v>31</v>
      </c>
      <c r="AA162" s="46">
        <v>28</v>
      </c>
      <c r="AB162" s="46">
        <v>26</v>
      </c>
      <c r="AC162" s="46">
        <v>24</v>
      </c>
      <c r="AD162" s="46">
        <v>19</v>
      </c>
      <c r="AE162" s="46">
        <v>16</v>
      </c>
      <c r="AF162" s="46">
        <v>10</v>
      </c>
      <c r="AG162" s="46">
        <v>7</v>
      </c>
      <c r="AH162" s="46">
        <v>5</v>
      </c>
    </row>
    <row r="163" spans="1:34" x14ac:dyDescent="0.2">
      <c r="A163" s="48" t="s">
        <v>1990</v>
      </c>
      <c r="B163" s="48" t="s">
        <v>1927</v>
      </c>
      <c r="C163" s="48" t="s">
        <v>2040</v>
      </c>
      <c r="E163" s="46">
        <v>106</v>
      </c>
      <c r="F163" s="46">
        <v>106</v>
      </c>
      <c r="G163" s="46">
        <v>106</v>
      </c>
      <c r="H163" s="46">
        <v>106</v>
      </c>
      <c r="I163" s="46">
        <v>106</v>
      </c>
      <c r="J163" s="46">
        <v>106</v>
      </c>
      <c r="K163" s="46">
        <v>106</v>
      </c>
      <c r="L163" s="46">
        <v>106</v>
      </c>
      <c r="M163" s="46">
        <v>106</v>
      </c>
      <c r="N163" s="46">
        <v>106</v>
      </c>
      <c r="O163" s="46">
        <v>105</v>
      </c>
      <c r="P163" s="46">
        <v>105</v>
      </c>
      <c r="Q163" s="46">
        <v>105</v>
      </c>
      <c r="R163" s="46">
        <v>105</v>
      </c>
      <c r="S163" s="46">
        <v>95</v>
      </c>
      <c r="T163" s="46">
        <v>49</v>
      </c>
      <c r="U163" s="46">
        <v>47</v>
      </c>
      <c r="V163" s="46">
        <v>44</v>
      </c>
      <c r="W163" s="46">
        <v>42</v>
      </c>
      <c r="X163" s="46">
        <v>37</v>
      </c>
      <c r="Y163" s="46">
        <v>33</v>
      </c>
      <c r="Z163" s="46">
        <v>30</v>
      </c>
      <c r="AA163" s="46">
        <v>28</v>
      </c>
      <c r="AB163" s="46">
        <v>25</v>
      </c>
      <c r="AC163" s="46">
        <v>24</v>
      </c>
      <c r="AD163" s="46">
        <v>19</v>
      </c>
      <c r="AE163" s="46">
        <v>15</v>
      </c>
      <c r="AF163" s="46">
        <v>10</v>
      </c>
      <c r="AG163" s="46">
        <v>6</v>
      </c>
      <c r="AH163" s="46">
        <v>5</v>
      </c>
    </row>
    <row r="164" spans="1:34" x14ac:dyDescent="0.2">
      <c r="A164" s="48" t="s">
        <v>1990</v>
      </c>
      <c r="B164" s="48" t="s">
        <v>1929</v>
      </c>
      <c r="C164" s="48" t="s">
        <v>1972</v>
      </c>
      <c r="E164" s="46">
        <v>102</v>
      </c>
      <c r="F164" s="46">
        <v>102</v>
      </c>
      <c r="G164" s="46">
        <v>102</v>
      </c>
      <c r="H164" s="46">
        <v>102</v>
      </c>
      <c r="I164" s="46">
        <v>102</v>
      </c>
      <c r="J164" s="46">
        <v>102</v>
      </c>
      <c r="K164" s="46">
        <v>102</v>
      </c>
      <c r="L164" s="46">
        <v>102</v>
      </c>
      <c r="M164" s="46">
        <v>102</v>
      </c>
      <c r="N164" s="46">
        <v>102</v>
      </c>
      <c r="O164" s="46">
        <v>102</v>
      </c>
      <c r="P164" s="46">
        <v>102</v>
      </c>
      <c r="Q164" s="46">
        <v>102</v>
      </c>
      <c r="R164" s="46">
        <v>101</v>
      </c>
      <c r="S164" s="46">
        <v>95</v>
      </c>
      <c r="T164" s="46">
        <v>48</v>
      </c>
      <c r="U164" s="46">
        <v>45</v>
      </c>
      <c r="V164" s="46">
        <v>43</v>
      </c>
      <c r="W164" s="46">
        <v>41</v>
      </c>
      <c r="X164" s="46">
        <v>36</v>
      </c>
      <c r="Y164" s="46">
        <v>32</v>
      </c>
      <c r="Z164" s="46">
        <v>29</v>
      </c>
      <c r="AA164" s="46">
        <v>27</v>
      </c>
      <c r="AB164" s="46">
        <v>25</v>
      </c>
      <c r="AC164" s="46">
        <v>23</v>
      </c>
      <c r="AD164" s="46">
        <v>18</v>
      </c>
      <c r="AE164" s="46">
        <v>15</v>
      </c>
      <c r="AF164" s="46">
        <v>10</v>
      </c>
      <c r="AG164" s="46">
        <v>6</v>
      </c>
      <c r="AH164" s="46">
        <v>4</v>
      </c>
    </row>
    <row r="165" spans="1:34" x14ac:dyDescent="0.2">
      <c r="A165" s="48" t="s">
        <v>1990</v>
      </c>
      <c r="B165" s="48" t="s">
        <v>1931</v>
      </c>
      <c r="C165" s="48" t="s">
        <v>1989</v>
      </c>
      <c r="E165" s="46">
        <v>99</v>
      </c>
      <c r="F165" s="46">
        <v>99</v>
      </c>
      <c r="G165" s="46">
        <v>99</v>
      </c>
      <c r="H165" s="46">
        <v>99</v>
      </c>
      <c r="I165" s="46">
        <v>99</v>
      </c>
      <c r="J165" s="46">
        <v>99</v>
      </c>
      <c r="K165" s="46">
        <v>99</v>
      </c>
      <c r="L165" s="46">
        <v>99</v>
      </c>
      <c r="M165" s="46">
        <v>99</v>
      </c>
      <c r="N165" s="46">
        <v>99</v>
      </c>
      <c r="O165" s="46">
        <v>99</v>
      </c>
      <c r="P165" s="46">
        <v>99</v>
      </c>
      <c r="Q165" s="46">
        <v>98</v>
      </c>
      <c r="R165" s="46">
        <v>98</v>
      </c>
      <c r="S165" s="46">
        <v>92</v>
      </c>
      <c r="T165" s="46">
        <v>47</v>
      </c>
      <c r="U165" s="46">
        <v>44</v>
      </c>
      <c r="V165" s="46">
        <v>42</v>
      </c>
      <c r="W165" s="46">
        <v>40</v>
      </c>
      <c r="X165" s="46">
        <v>35</v>
      </c>
      <c r="Y165" s="46">
        <v>32</v>
      </c>
      <c r="Z165" s="46">
        <v>29</v>
      </c>
      <c r="AA165" s="46">
        <v>26</v>
      </c>
      <c r="AB165" s="46">
        <v>24</v>
      </c>
      <c r="AC165" s="46">
        <v>23</v>
      </c>
      <c r="AD165" s="46">
        <v>18</v>
      </c>
      <c r="AE165" s="46">
        <v>14</v>
      </c>
      <c r="AF165" s="46">
        <v>10</v>
      </c>
      <c r="AG165" s="46">
        <v>6</v>
      </c>
      <c r="AH165" s="46">
        <v>4</v>
      </c>
    </row>
    <row r="166" spans="1:34" x14ac:dyDescent="0.2">
      <c r="A166" s="48" t="s">
        <v>1990</v>
      </c>
      <c r="B166" s="48" t="s">
        <v>1933</v>
      </c>
      <c r="C166" s="48" t="s">
        <v>1978</v>
      </c>
      <c r="E166" s="46">
        <v>96</v>
      </c>
      <c r="F166" s="46">
        <v>96</v>
      </c>
      <c r="G166" s="46">
        <v>96</v>
      </c>
      <c r="H166" s="46">
        <v>96</v>
      </c>
      <c r="I166" s="46">
        <v>96</v>
      </c>
      <c r="J166" s="46">
        <v>96</v>
      </c>
      <c r="K166" s="46">
        <v>96</v>
      </c>
      <c r="L166" s="46">
        <v>96</v>
      </c>
      <c r="M166" s="46">
        <v>96</v>
      </c>
      <c r="N166" s="46">
        <v>96</v>
      </c>
      <c r="O166" s="46">
        <v>96</v>
      </c>
      <c r="P166" s="46">
        <v>95</v>
      </c>
      <c r="Q166" s="46">
        <v>95</v>
      </c>
      <c r="R166" s="46">
        <v>95</v>
      </c>
      <c r="S166" s="46">
        <v>89</v>
      </c>
      <c r="T166" s="46">
        <v>45</v>
      </c>
      <c r="U166" s="46">
        <v>43</v>
      </c>
      <c r="V166" s="46">
        <v>41</v>
      </c>
      <c r="W166" s="46">
        <v>39</v>
      </c>
      <c r="X166" s="46">
        <v>34</v>
      </c>
      <c r="Y166" s="46">
        <v>31</v>
      </c>
      <c r="Z166" s="46">
        <v>28</v>
      </c>
      <c r="AA166" s="46">
        <v>26</v>
      </c>
      <c r="AB166" s="46">
        <v>24</v>
      </c>
      <c r="AC166" s="46">
        <v>22</v>
      </c>
      <c r="AD166" s="46">
        <v>17</v>
      </c>
      <c r="AE166" s="46">
        <v>14</v>
      </c>
      <c r="AF166" s="46">
        <v>9</v>
      </c>
      <c r="AG166" s="46">
        <v>6</v>
      </c>
      <c r="AH166" s="46">
        <v>4</v>
      </c>
    </row>
    <row r="167" spans="1:34" x14ac:dyDescent="0.2">
      <c r="A167" s="48" t="s">
        <v>1990</v>
      </c>
      <c r="B167" s="48" t="s">
        <v>1935</v>
      </c>
      <c r="C167" s="48" t="s">
        <v>1986</v>
      </c>
      <c r="E167" s="46">
        <v>93</v>
      </c>
      <c r="F167" s="46">
        <v>93</v>
      </c>
      <c r="G167" s="46">
        <v>93</v>
      </c>
      <c r="H167" s="46">
        <v>93</v>
      </c>
      <c r="I167" s="46">
        <v>93</v>
      </c>
      <c r="J167" s="46">
        <v>93</v>
      </c>
      <c r="K167" s="46">
        <v>93</v>
      </c>
      <c r="L167" s="46">
        <v>93</v>
      </c>
      <c r="M167" s="46">
        <v>93</v>
      </c>
      <c r="N167" s="46">
        <v>93</v>
      </c>
      <c r="O167" s="46">
        <v>93</v>
      </c>
      <c r="P167" s="46">
        <v>93</v>
      </c>
      <c r="Q167" s="46">
        <v>92</v>
      </c>
      <c r="R167" s="46">
        <v>92</v>
      </c>
      <c r="S167" s="46">
        <v>91</v>
      </c>
      <c r="T167" s="46">
        <v>49</v>
      </c>
      <c r="U167" s="46">
        <v>42</v>
      </c>
      <c r="V167" s="46">
        <v>40</v>
      </c>
      <c r="W167" s="46">
        <v>38</v>
      </c>
      <c r="X167" s="46">
        <v>33</v>
      </c>
      <c r="Y167" s="46">
        <v>30</v>
      </c>
      <c r="Z167" s="46">
        <v>28</v>
      </c>
      <c r="AA167" s="46">
        <v>25</v>
      </c>
      <c r="AB167" s="46">
        <v>23</v>
      </c>
      <c r="AC167" s="46">
        <v>22</v>
      </c>
      <c r="AD167" s="46">
        <v>17</v>
      </c>
      <c r="AE167" s="46">
        <v>14</v>
      </c>
      <c r="AF167" s="46">
        <v>9</v>
      </c>
      <c r="AG167" s="46">
        <v>6</v>
      </c>
      <c r="AH167" s="46">
        <v>4</v>
      </c>
    </row>
    <row r="168" spans="1:34" x14ac:dyDescent="0.2">
      <c r="A168" s="48" t="s">
        <v>1990</v>
      </c>
      <c r="B168" s="48" t="s">
        <v>1937</v>
      </c>
      <c r="C168" s="48" t="s">
        <v>1984</v>
      </c>
      <c r="E168" s="46">
        <v>90</v>
      </c>
      <c r="F168" s="46">
        <v>90</v>
      </c>
      <c r="G168" s="46">
        <v>90</v>
      </c>
      <c r="H168" s="46">
        <v>90</v>
      </c>
      <c r="I168" s="46">
        <v>90</v>
      </c>
      <c r="J168" s="46">
        <v>90</v>
      </c>
      <c r="K168" s="46">
        <v>90</v>
      </c>
      <c r="L168" s="46">
        <v>90</v>
      </c>
      <c r="M168" s="46">
        <v>90</v>
      </c>
      <c r="N168" s="46">
        <v>90</v>
      </c>
      <c r="O168" s="46">
        <v>90</v>
      </c>
      <c r="P168" s="46">
        <v>90</v>
      </c>
      <c r="Q168" s="46">
        <v>90</v>
      </c>
      <c r="R168" s="46">
        <v>90</v>
      </c>
      <c r="S168" s="46">
        <v>89</v>
      </c>
      <c r="T168" s="46">
        <v>53</v>
      </c>
      <c r="U168" s="46">
        <v>41</v>
      </c>
      <c r="V168" s="46">
        <v>39</v>
      </c>
      <c r="W168" s="46">
        <v>37</v>
      </c>
      <c r="X168" s="46">
        <v>33</v>
      </c>
      <c r="Y168" s="46">
        <v>30</v>
      </c>
      <c r="Z168" s="46">
        <v>27</v>
      </c>
      <c r="AA168" s="46">
        <v>25</v>
      </c>
      <c r="AB168" s="46">
        <v>23</v>
      </c>
      <c r="AC168" s="46">
        <v>21</v>
      </c>
      <c r="AD168" s="46">
        <v>17</v>
      </c>
      <c r="AE168" s="46">
        <v>14</v>
      </c>
      <c r="AF168" s="46">
        <v>9</v>
      </c>
      <c r="AG168" s="46">
        <v>6</v>
      </c>
      <c r="AH168" s="46">
        <v>4</v>
      </c>
    </row>
    <row r="169" spans="1:34" x14ac:dyDescent="0.2">
      <c r="A169" s="48" t="s">
        <v>1990</v>
      </c>
      <c r="B169" s="48" t="s">
        <v>1939</v>
      </c>
      <c r="C169" s="48" t="s">
        <v>1981</v>
      </c>
      <c r="E169" s="46">
        <v>88</v>
      </c>
      <c r="F169" s="46">
        <v>88</v>
      </c>
      <c r="G169" s="46">
        <v>88</v>
      </c>
      <c r="H169" s="46">
        <v>88</v>
      </c>
      <c r="I169" s="46">
        <v>88</v>
      </c>
      <c r="J169" s="46">
        <v>88</v>
      </c>
      <c r="K169" s="46">
        <v>88</v>
      </c>
      <c r="L169" s="46">
        <v>88</v>
      </c>
      <c r="M169" s="46">
        <v>88</v>
      </c>
      <c r="N169" s="46">
        <v>87</v>
      </c>
      <c r="O169" s="46">
        <v>87</v>
      </c>
      <c r="P169" s="46">
        <v>87</v>
      </c>
      <c r="Q169" s="46">
        <v>87</v>
      </c>
      <c r="R169" s="46">
        <v>87</v>
      </c>
      <c r="S169" s="46">
        <v>87</v>
      </c>
      <c r="T169" s="46">
        <v>57</v>
      </c>
      <c r="U169" s="46">
        <v>40</v>
      </c>
      <c r="V169" s="46">
        <v>38</v>
      </c>
      <c r="W169" s="46">
        <v>36</v>
      </c>
      <c r="X169" s="46">
        <v>32</v>
      </c>
      <c r="Y169" s="46">
        <v>29</v>
      </c>
      <c r="Z169" s="46">
        <v>26</v>
      </c>
      <c r="AA169" s="46">
        <v>24</v>
      </c>
      <c r="AB169" s="46">
        <v>23</v>
      </c>
      <c r="AC169" s="46">
        <v>21</v>
      </c>
      <c r="AD169" s="46">
        <v>16</v>
      </c>
      <c r="AE169" s="46">
        <v>13</v>
      </c>
      <c r="AF169" s="46">
        <v>9</v>
      </c>
      <c r="AG169" s="46">
        <v>6</v>
      </c>
      <c r="AH169" s="46">
        <v>4</v>
      </c>
    </row>
    <row r="170" spans="1:34" x14ac:dyDescent="0.2">
      <c r="A170" s="48" t="s">
        <v>1990</v>
      </c>
      <c r="B170" s="48" t="s">
        <v>1941</v>
      </c>
      <c r="C170" s="48" t="s">
        <v>1975</v>
      </c>
      <c r="E170" s="46">
        <v>85</v>
      </c>
      <c r="F170" s="46">
        <v>85</v>
      </c>
      <c r="G170" s="46">
        <v>85</v>
      </c>
      <c r="H170" s="46">
        <v>85</v>
      </c>
      <c r="I170" s="46">
        <v>85</v>
      </c>
      <c r="J170" s="46">
        <v>85</v>
      </c>
      <c r="K170" s="46">
        <v>85</v>
      </c>
      <c r="L170" s="46">
        <v>85</v>
      </c>
      <c r="M170" s="46">
        <v>85</v>
      </c>
      <c r="N170" s="46">
        <v>85</v>
      </c>
      <c r="O170" s="46">
        <v>85</v>
      </c>
      <c r="P170" s="46">
        <v>85</v>
      </c>
      <c r="Q170" s="46">
        <v>85</v>
      </c>
      <c r="R170" s="46">
        <v>85</v>
      </c>
      <c r="S170" s="46">
        <v>84</v>
      </c>
      <c r="T170" s="46">
        <v>60</v>
      </c>
      <c r="U170" s="46">
        <v>39</v>
      </c>
      <c r="V170" s="46">
        <v>37</v>
      </c>
      <c r="W170" s="46">
        <v>35</v>
      </c>
      <c r="X170" s="46">
        <v>32</v>
      </c>
      <c r="Y170" s="46">
        <v>28</v>
      </c>
      <c r="Z170" s="46">
        <v>26</v>
      </c>
      <c r="AA170" s="46">
        <v>24</v>
      </c>
      <c r="AB170" s="46">
        <v>22</v>
      </c>
      <c r="AC170" s="46">
        <v>20</v>
      </c>
      <c r="AD170" s="46">
        <v>16</v>
      </c>
      <c r="AE170" s="46">
        <v>13</v>
      </c>
      <c r="AF170" s="46">
        <v>9</v>
      </c>
      <c r="AG170" s="46">
        <v>6</v>
      </c>
      <c r="AH170" s="46">
        <v>4</v>
      </c>
    </row>
    <row r="171" spans="1:34" x14ac:dyDescent="0.2">
      <c r="A171" s="48" t="s">
        <v>1990</v>
      </c>
      <c r="B171" s="48" t="s">
        <v>1943</v>
      </c>
      <c r="C171" s="48" t="s">
        <v>1971</v>
      </c>
      <c r="E171" s="46">
        <v>83</v>
      </c>
      <c r="F171" s="46">
        <v>83</v>
      </c>
      <c r="G171" s="46">
        <v>83</v>
      </c>
      <c r="H171" s="46">
        <v>83</v>
      </c>
      <c r="I171" s="46">
        <v>83</v>
      </c>
      <c r="J171" s="46">
        <v>83</v>
      </c>
      <c r="K171" s="46">
        <v>83</v>
      </c>
      <c r="L171" s="46">
        <v>83</v>
      </c>
      <c r="M171" s="46">
        <v>83</v>
      </c>
      <c r="N171" s="46">
        <v>83</v>
      </c>
      <c r="O171" s="46">
        <v>82</v>
      </c>
      <c r="P171" s="46">
        <v>82</v>
      </c>
      <c r="Q171" s="46">
        <v>82</v>
      </c>
      <c r="R171" s="46">
        <v>82</v>
      </c>
      <c r="S171" s="46">
        <v>82</v>
      </c>
      <c r="T171" s="46">
        <v>63</v>
      </c>
      <c r="U171" s="46">
        <v>38</v>
      </c>
      <c r="V171" s="46">
        <v>36</v>
      </c>
      <c r="W171" s="46">
        <v>34</v>
      </c>
      <c r="X171" s="46">
        <v>31</v>
      </c>
      <c r="Y171" s="46">
        <v>28</v>
      </c>
      <c r="Z171" s="46">
        <v>25</v>
      </c>
      <c r="AA171" s="46">
        <v>23</v>
      </c>
      <c r="AB171" s="46">
        <v>22</v>
      </c>
      <c r="AC171" s="46">
        <v>20</v>
      </c>
      <c r="AD171" s="46">
        <v>15</v>
      </c>
      <c r="AE171" s="46">
        <v>13</v>
      </c>
      <c r="AF171" s="46">
        <v>8</v>
      </c>
      <c r="AG171" s="46">
        <v>6</v>
      </c>
      <c r="AH171" s="46">
        <v>4</v>
      </c>
    </row>
    <row r="172" spans="1:34" x14ac:dyDescent="0.2">
      <c r="A172" s="48" t="s">
        <v>1990</v>
      </c>
      <c r="B172" s="48" t="s">
        <v>1945</v>
      </c>
      <c r="C172" s="48" t="s">
        <v>1965</v>
      </c>
      <c r="E172" s="46">
        <v>80</v>
      </c>
      <c r="F172" s="46">
        <v>80</v>
      </c>
      <c r="G172" s="46">
        <v>80</v>
      </c>
      <c r="H172" s="46">
        <v>80</v>
      </c>
      <c r="I172" s="46">
        <v>80</v>
      </c>
      <c r="J172" s="46">
        <v>80</v>
      </c>
      <c r="K172" s="46">
        <v>80</v>
      </c>
      <c r="L172" s="46">
        <v>80</v>
      </c>
      <c r="M172" s="46">
        <v>80</v>
      </c>
      <c r="N172" s="46">
        <v>80</v>
      </c>
      <c r="O172" s="46">
        <v>80</v>
      </c>
      <c r="P172" s="46">
        <v>80</v>
      </c>
      <c r="Q172" s="46">
        <v>80</v>
      </c>
      <c r="R172" s="46">
        <v>80</v>
      </c>
      <c r="S172" s="46">
        <v>80</v>
      </c>
      <c r="T172" s="46">
        <v>65</v>
      </c>
      <c r="U172" s="46">
        <v>37</v>
      </c>
      <c r="V172" s="46">
        <v>35</v>
      </c>
      <c r="W172" s="46">
        <v>34</v>
      </c>
      <c r="X172" s="46">
        <v>31</v>
      </c>
      <c r="Y172" s="46">
        <v>27</v>
      </c>
      <c r="Z172" s="46">
        <v>25</v>
      </c>
      <c r="AA172" s="46">
        <v>23</v>
      </c>
      <c r="AB172" s="46">
        <v>21</v>
      </c>
      <c r="AC172" s="46">
        <v>20</v>
      </c>
      <c r="AD172" s="46">
        <v>15</v>
      </c>
      <c r="AE172" s="46">
        <v>12</v>
      </c>
      <c r="AF172" s="46">
        <v>8</v>
      </c>
      <c r="AG172" s="46">
        <v>6</v>
      </c>
      <c r="AH172" s="46">
        <v>4</v>
      </c>
    </row>
    <row r="173" spans="1:34" x14ac:dyDescent="0.2">
      <c r="A173" s="48" t="s">
        <v>1990</v>
      </c>
      <c r="B173" s="48" t="s">
        <v>1947</v>
      </c>
      <c r="C173" s="48" t="s">
        <v>1961</v>
      </c>
      <c r="E173" s="46">
        <v>78</v>
      </c>
      <c r="F173" s="46">
        <v>78</v>
      </c>
      <c r="G173" s="46">
        <v>78</v>
      </c>
      <c r="H173" s="46">
        <v>78</v>
      </c>
      <c r="I173" s="46">
        <v>78</v>
      </c>
      <c r="J173" s="46">
        <v>78</v>
      </c>
      <c r="K173" s="46">
        <v>78</v>
      </c>
      <c r="L173" s="46">
        <v>78</v>
      </c>
      <c r="M173" s="46">
        <v>78</v>
      </c>
      <c r="N173" s="46">
        <v>78</v>
      </c>
      <c r="O173" s="46">
        <v>78</v>
      </c>
      <c r="P173" s="46">
        <v>78</v>
      </c>
      <c r="Q173" s="46">
        <v>78</v>
      </c>
      <c r="R173" s="46">
        <v>78</v>
      </c>
      <c r="S173" s="46">
        <v>77</v>
      </c>
      <c r="T173" s="46">
        <v>59</v>
      </c>
      <c r="U173" s="46">
        <v>36</v>
      </c>
      <c r="V173" s="46">
        <v>34</v>
      </c>
      <c r="W173" s="46">
        <v>33</v>
      </c>
      <c r="X173" s="46">
        <v>30</v>
      </c>
      <c r="Y173" s="46">
        <v>27</v>
      </c>
      <c r="Z173" s="46">
        <v>24</v>
      </c>
      <c r="AA173" s="46">
        <v>22</v>
      </c>
      <c r="AB173" s="46">
        <v>21</v>
      </c>
      <c r="AC173" s="46">
        <v>19</v>
      </c>
      <c r="AD173" s="46">
        <v>15</v>
      </c>
      <c r="AE173" s="46">
        <v>12</v>
      </c>
      <c r="AF173" s="46">
        <v>8</v>
      </c>
      <c r="AG173" s="46">
        <v>6</v>
      </c>
      <c r="AH173" s="46">
        <v>4</v>
      </c>
    </row>
    <row r="174" spans="1:34" x14ac:dyDescent="0.2">
      <c r="A174" s="48" t="s">
        <v>1990</v>
      </c>
      <c r="B174" s="48" t="s">
        <v>1949</v>
      </c>
      <c r="C174" s="48" t="s">
        <v>1957</v>
      </c>
      <c r="E174" s="46">
        <v>76</v>
      </c>
      <c r="F174" s="46">
        <v>76</v>
      </c>
      <c r="G174" s="46">
        <v>76</v>
      </c>
      <c r="H174" s="46">
        <v>76</v>
      </c>
      <c r="I174" s="46">
        <v>76</v>
      </c>
      <c r="J174" s="46">
        <v>76</v>
      </c>
      <c r="K174" s="46">
        <v>76</v>
      </c>
      <c r="L174" s="46">
        <v>76</v>
      </c>
      <c r="M174" s="46">
        <v>76</v>
      </c>
      <c r="N174" s="46">
        <v>76</v>
      </c>
      <c r="O174" s="46">
        <v>76</v>
      </c>
      <c r="P174" s="46">
        <v>76</v>
      </c>
      <c r="Q174" s="46">
        <v>76</v>
      </c>
      <c r="R174" s="46">
        <v>75</v>
      </c>
      <c r="S174" s="46">
        <v>75</v>
      </c>
      <c r="T174" s="46">
        <v>59</v>
      </c>
      <c r="U174" s="46">
        <v>35</v>
      </c>
      <c r="V174" s="46">
        <v>34</v>
      </c>
      <c r="W174" s="46">
        <v>32</v>
      </c>
      <c r="X174" s="46">
        <v>29</v>
      </c>
      <c r="Y174" s="46">
        <v>26</v>
      </c>
      <c r="Z174" s="46">
        <v>24</v>
      </c>
      <c r="AA174" s="46">
        <v>22</v>
      </c>
      <c r="AB174" s="46">
        <v>20</v>
      </c>
      <c r="AC174" s="46">
        <v>19</v>
      </c>
      <c r="AD174" s="46">
        <v>14</v>
      </c>
      <c r="AE174" s="46">
        <v>12</v>
      </c>
      <c r="AF174" s="46">
        <v>8</v>
      </c>
      <c r="AG174" s="46">
        <v>5</v>
      </c>
      <c r="AH174" s="46">
        <v>4</v>
      </c>
    </row>
    <row r="175" spans="1:34" x14ac:dyDescent="0.2">
      <c r="A175" s="48" t="s">
        <v>1990</v>
      </c>
      <c r="B175" s="48" t="s">
        <v>1951</v>
      </c>
      <c r="C175" s="48" t="s">
        <v>1953</v>
      </c>
      <c r="E175" s="46">
        <v>74</v>
      </c>
      <c r="F175" s="46">
        <v>74</v>
      </c>
      <c r="G175" s="46">
        <v>74</v>
      </c>
      <c r="H175" s="46">
        <v>74</v>
      </c>
      <c r="I175" s="46">
        <v>74</v>
      </c>
      <c r="J175" s="46">
        <v>74</v>
      </c>
      <c r="K175" s="46">
        <v>74</v>
      </c>
      <c r="L175" s="46">
        <v>74</v>
      </c>
      <c r="M175" s="46">
        <v>74</v>
      </c>
      <c r="N175" s="46">
        <v>74</v>
      </c>
      <c r="O175" s="46">
        <v>74</v>
      </c>
      <c r="P175" s="46">
        <v>74</v>
      </c>
      <c r="Q175" s="46">
        <v>74</v>
      </c>
      <c r="R175" s="46">
        <v>73</v>
      </c>
      <c r="S175" s="46">
        <v>73</v>
      </c>
      <c r="T175" s="46">
        <v>59</v>
      </c>
      <c r="U175" s="46">
        <v>34</v>
      </c>
      <c r="V175" s="46">
        <v>33</v>
      </c>
      <c r="W175" s="46">
        <v>31</v>
      </c>
      <c r="X175" s="46">
        <v>29</v>
      </c>
      <c r="Y175" s="46">
        <v>26</v>
      </c>
      <c r="Z175" s="46">
        <v>24</v>
      </c>
      <c r="AA175" s="46">
        <v>22</v>
      </c>
      <c r="AB175" s="46">
        <v>20</v>
      </c>
      <c r="AC175" s="46">
        <v>19</v>
      </c>
      <c r="AD175" s="46">
        <v>14</v>
      </c>
      <c r="AE175" s="46">
        <v>12</v>
      </c>
      <c r="AF175" s="46">
        <v>8</v>
      </c>
      <c r="AG175" s="46">
        <v>5</v>
      </c>
      <c r="AH175" s="46">
        <v>4</v>
      </c>
    </row>
    <row r="176" spans="1:34" x14ac:dyDescent="0.2">
      <c r="A176" s="48" t="s">
        <v>1990</v>
      </c>
      <c r="B176" s="48" t="s">
        <v>1953</v>
      </c>
      <c r="C176" s="48" t="s">
        <v>1949</v>
      </c>
      <c r="E176" s="46">
        <v>72</v>
      </c>
      <c r="F176" s="46">
        <v>72</v>
      </c>
      <c r="G176" s="46">
        <v>72</v>
      </c>
      <c r="H176" s="46">
        <v>72</v>
      </c>
      <c r="I176" s="46">
        <v>72</v>
      </c>
      <c r="J176" s="46">
        <v>72</v>
      </c>
      <c r="K176" s="46">
        <v>72</v>
      </c>
      <c r="L176" s="46">
        <v>72</v>
      </c>
      <c r="M176" s="46">
        <v>72</v>
      </c>
      <c r="N176" s="46">
        <v>72</v>
      </c>
      <c r="O176" s="46">
        <v>72</v>
      </c>
      <c r="P176" s="46">
        <v>72</v>
      </c>
      <c r="Q176" s="46">
        <v>72</v>
      </c>
      <c r="R176" s="46">
        <v>71</v>
      </c>
      <c r="S176" s="46">
        <v>71</v>
      </c>
      <c r="T176" s="46">
        <v>59</v>
      </c>
      <c r="U176" s="46">
        <v>33</v>
      </c>
      <c r="V176" s="46">
        <v>32</v>
      </c>
      <c r="W176" s="46">
        <v>31</v>
      </c>
      <c r="X176" s="46">
        <v>28</v>
      </c>
      <c r="Y176" s="46">
        <v>25</v>
      </c>
      <c r="Z176" s="46">
        <v>23</v>
      </c>
      <c r="AA176" s="46">
        <v>21</v>
      </c>
      <c r="AB176" s="46">
        <v>20</v>
      </c>
      <c r="AC176" s="46">
        <v>18</v>
      </c>
      <c r="AD176" s="46">
        <v>14</v>
      </c>
      <c r="AE176" s="46">
        <v>11</v>
      </c>
      <c r="AF176" s="46">
        <v>8</v>
      </c>
      <c r="AG176" s="46">
        <v>5</v>
      </c>
      <c r="AH176" s="46">
        <v>4</v>
      </c>
    </row>
    <row r="177" spans="1:34" x14ac:dyDescent="0.2">
      <c r="A177" s="48" t="s">
        <v>1990</v>
      </c>
      <c r="B177" s="48" t="s">
        <v>1955</v>
      </c>
      <c r="C177" s="48" t="s">
        <v>1945</v>
      </c>
      <c r="E177" s="46">
        <v>70</v>
      </c>
      <c r="F177" s="46">
        <v>70</v>
      </c>
      <c r="G177" s="46">
        <v>70</v>
      </c>
      <c r="H177" s="46">
        <v>70</v>
      </c>
      <c r="I177" s="46">
        <v>70</v>
      </c>
      <c r="J177" s="46">
        <v>70</v>
      </c>
      <c r="K177" s="46">
        <v>70</v>
      </c>
      <c r="L177" s="46">
        <v>70</v>
      </c>
      <c r="M177" s="46">
        <v>70</v>
      </c>
      <c r="N177" s="46">
        <v>70</v>
      </c>
      <c r="O177" s="46">
        <v>70</v>
      </c>
      <c r="P177" s="46">
        <v>70</v>
      </c>
      <c r="Q177" s="46">
        <v>70</v>
      </c>
      <c r="R177" s="46">
        <v>70</v>
      </c>
      <c r="S177" s="46">
        <v>70</v>
      </c>
      <c r="T177" s="46">
        <v>60</v>
      </c>
      <c r="U177" s="46">
        <v>33</v>
      </c>
      <c r="V177" s="46">
        <v>31</v>
      </c>
      <c r="W177" s="46">
        <v>30</v>
      </c>
      <c r="X177" s="46">
        <v>27</v>
      </c>
      <c r="Y177" s="46">
        <v>25</v>
      </c>
      <c r="Z177" s="46">
        <v>23</v>
      </c>
      <c r="AA177" s="46">
        <v>21</v>
      </c>
      <c r="AB177" s="46">
        <v>19</v>
      </c>
      <c r="AC177" s="46">
        <v>18</v>
      </c>
      <c r="AD177" s="46">
        <v>14</v>
      </c>
      <c r="AE177" s="46">
        <v>11</v>
      </c>
      <c r="AF177" s="46">
        <v>8</v>
      </c>
      <c r="AG177" s="46">
        <v>5</v>
      </c>
      <c r="AH177" s="46">
        <v>4</v>
      </c>
    </row>
    <row r="178" spans="1:34" x14ac:dyDescent="0.2">
      <c r="A178" s="48" t="s">
        <v>1990</v>
      </c>
      <c r="B178" s="48" t="s">
        <v>1957</v>
      </c>
      <c r="C178" s="48" t="s">
        <v>1941</v>
      </c>
      <c r="E178" s="46">
        <v>68</v>
      </c>
      <c r="F178" s="46">
        <v>68</v>
      </c>
      <c r="G178" s="46">
        <v>68</v>
      </c>
      <c r="H178" s="46">
        <v>68</v>
      </c>
      <c r="I178" s="46">
        <v>68</v>
      </c>
      <c r="J178" s="46">
        <v>68</v>
      </c>
      <c r="K178" s="46">
        <v>68</v>
      </c>
      <c r="L178" s="46">
        <v>68</v>
      </c>
      <c r="M178" s="46">
        <v>68</v>
      </c>
      <c r="N178" s="46">
        <v>68</v>
      </c>
      <c r="O178" s="46">
        <v>68</v>
      </c>
      <c r="P178" s="46">
        <v>68</v>
      </c>
      <c r="Q178" s="46">
        <v>68</v>
      </c>
      <c r="R178" s="46">
        <v>68</v>
      </c>
      <c r="S178" s="46">
        <v>68</v>
      </c>
      <c r="T178" s="46">
        <v>62</v>
      </c>
      <c r="U178" s="46">
        <v>32</v>
      </c>
      <c r="V178" s="46">
        <v>31</v>
      </c>
      <c r="W178" s="46">
        <v>29</v>
      </c>
      <c r="X178" s="46">
        <v>27</v>
      </c>
      <c r="Y178" s="46">
        <v>24</v>
      </c>
      <c r="Z178" s="46">
        <v>22</v>
      </c>
      <c r="AA178" s="46">
        <v>20</v>
      </c>
      <c r="AB178" s="46">
        <v>19</v>
      </c>
      <c r="AC178" s="46">
        <v>18</v>
      </c>
      <c r="AD178" s="46">
        <v>13</v>
      </c>
      <c r="AE178" s="46">
        <v>11</v>
      </c>
      <c r="AF178" s="46">
        <v>7</v>
      </c>
      <c r="AG178" s="46">
        <v>5</v>
      </c>
      <c r="AH178" s="46">
        <v>4</v>
      </c>
    </row>
    <row r="179" spans="1:34" x14ac:dyDescent="0.2">
      <c r="A179" s="48" t="s">
        <v>1990</v>
      </c>
      <c r="B179" s="48" t="s">
        <v>1959</v>
      </c>
      <c r="C179" s="48" t="s">
        <v>1937</v>
      </c>
      <c r="E179" s="46">
        <v>66</v>
      </c>
      <c r="F179" s="46">
        <v>66</v>
      </c>
      <c r="G179" s="46">
        <v>66</v>
      </c>
      <c r="H179" s="46">
        <v>66</v>
      </c>
      <c r="I179" s="46">
        <v>66</v>
      </c>
      <c r="J179" s="46">
        <v>66</v>
      </c>
      <c r="K179" s="46">
        <v>66</v>
      </c>
      <c r="L179" s="46">
        <v>66</v>
      </c>
      <c r="M179" s="46">
        <v>66</v>
      </c>
      <c r="N179" s="46">
        <v>66</v>
      </c>
      <c r="O179" s="46">
        <v>66</v>
      </c>
      <c r="P179" s="46">
        <v>66</v>
      </c>
      <c r="Q179" s="46">
        <v>66</v>
      </c>
      <c r="R179" s="46">
        <v>66</v>
      </c>
      <c r="S179" s="46">
        <v>66</v>
      </c>
      <c r="T179" s="46">
        <v>62</v>
      </c>
      <c r="U179" s="46">
        <v>33</v>
      </c>
      <c r="V179" s="46">
        <v>30</v>
      </c>
      <c r="W179" s="46">
        <v>29</v>
      </c>
      <c r="X179" s="46">
        <v>26</v>
      </c>
      <c r="Y179" s="46">
        <v>24</v>
      </c>
      <c r="Z179" s="46">
        <v>22</v>
      </c>
      <c r="AA179" s="46">
        <v>20</v>
      </c>
      <c r="AB179" s="46">
        <v>19</v>
      </c>
      <c r="AC179" s="46">
        <v>17</v>
      </c>
      <c r="AD179" s="46">
        <v>13</v>
      </c>
      <c r="AE179" s="46">
        <v>11</v>
      </c>
      <c r="AF179" s="46">
        <v>7</v>
      </c>
      <c r="AG179" s="46">
        <v>5</v>
      </c>
      <c r="AH179" s="46">
        <v>4</v>
      </c>
    </row>
    <row r="180" spans="1:34" x14ac:dyDescent="0.2">
      <c r="A180" s="48" t="s">
        <v>1990</v>
      </c>
      <c r="B180" s="48" t="s">
        <v>1961</v>
      </c>
      <c r="C180" s="48" t="s">
        <v>1935</v>
      </c>
      <c r="E180" s="46">
        <v>65</v>
      </c>
      <c r="F180" s="46">
        <v>65</v>
      </c>
      <c r="G180" s="46">
        <v>65</v>
      </c>
      <c r="H180" s="46">
        <v>65</v>
      </c>
      <c r="I180" s="46">
        <v>65</v>
      </c>
      <c r="J180" s="46">
        <v>65</v>
      </c>
      <c r="K180" s="46">
        <v>65</v>
      </c>
      <c r="L180" s="46">
        <v>65</v>
      </c>
      <c r="M180" s="46">
        <v>65</v>
      </c>
      <c r="N180" s="46">
        <v>65</v>
      </c>
      <c r="O180" s="46">
        <v>65</v>
      </c>
      <c r="P180" s="46">
        <v>65</v>
      </c>
      <c r="Q180" s="46">
        <v>64</v>
      </c>
      <c r="R180" s="46">
        <v>64</v>
      </c>
      <c r="S180" s="46">
        <v>64</v>
      </c>
      <c r="T180" s="46">
        <v>61</v>
      </c>
      <c r="U180" s="46">
        <v>35</v>
      </c>
      <c r="V180" s="46">
        <v>29</v>
      </c>
      <c r="W180" s="46">
        <v>28</v>
      </c>
      <c r="X180" s="46">
        <v>26</v>
      </c>
      <c r="Y180" s="46">
        <v>23</v>
      </c>
      <c r="Z180" s="46">
        <v>21</v>
      </c>
      <c r="AA180" s="46">
        <v>20</v>
      </c>
      <c r="AB180" s="46">
        <v>18</v>
      </c>
      <c r="AC180" s="46">
        <v>17</v>
      </c>
      <c r="AD180" s="46">
        <v>13</v>
      </c>
      <c r="AE180" s="46">
        <v>10</v>
      </c>
      <c r="AF180" s="46">
        <v>7</v>
      </c>
      <c r="AG180" s="46">
        <v>5</v>
      </c>
      <c r="AH180" s="46">
        <v>4</v>
      </c>
    </row>
    <row r="181" spans="1:34" x14ac:dyDescent="0.2">
      <c r="A181" s="48" t="s">
        <v>1990</v>
      </c>
      <c r="B181" s="48" t="s">
        <v>1963</v>
      </c>
      <c r="C181" s="48" t="s">
        <v>1931</v>
      </c>
      <c r="E181" s="46">
        <v>63</v>
      </c>
      <c r="F181" s="46">
        <v>63</v>
      </c>
      <c r="G181" s="46">
        <v>63</v>
      </c>
      <c r="H181" s="46">
        <v>63</v>
      </c>
      <c r="I181" s="46">
        <v>63</v>
      </c>
      <c r="J181" s="46">
        <v>63</v>
      </c>
      <c r="K181" s="46">
        <v>63</v>
      </c>
      <c r="L181" s="46">
        <v>63</v>
      </c>
      <c r="M181" s="46">
        <v>63</v>
      </c>
      <c r="N181" s="46">
        <v>63</v>
      </c>
      <c r="O181" s="46">
        <v>63</v>
      </c>
      <c r="P181" s="46">
        <v>63</v>
      </c>
      <c r="Q181" s="46">
        <v>63</v>
      </c>
      <c r="R181" s="46">
        <v>63</v>
      </c>
      <c r="S181" s="46">
        <v>63</v>
      </c>
      <c r="T181" s="46">
        <v>59</v>
      </c>
      <c r="U181" s="46">
        <v>37</v>
      </c>
      <c r="V181" s="46">
        <v>29</v>
      </c>
      <c r="W181" s="46">
        <v>28</v>
      </c>
      <c r="X181" s="46">
        <v>25</v>
      </c>
      <c r="Y181" s="46">
        <v>23</v>
      </c>
      <c r="Z181" s="46">
        <v>21</v>
      </c>
      <c r="AA181" s="46">
        <v>19</v>
      </c>
      <c r="AB181" s="46">
        <v>18</v>
      </c>
      <c r="AC181" s="46">
        <v>17</v>
      </c>
      <c r="AD181" s="46">
        <v>13</v>
      </c>
      <c r="AE181" s="46">
        <v>10</v>
      </c>
      <c r="AF181" s="46">
        <v>7</v>
      </c>
      <c r="AG181" s="46">
        <v>5</v>
      </c>
      <c r="AH181" s="46">
        <v>4</v>
      </c>
    </row>
    <row r="182" spans="1:34" x14ac:dyDescent="0.2">
      <c r="A182" s="48" t="s">
        <v>1990</v>
      </c>
      <c r="B182" s="48" t="s">
        <v>1965</v>
      </c>
      <c r="C182" s="48" t="s">
        <v>1927</v>
      </c>
      <c r="E182" s="46">
        <v>61</v>
      </c>
      <c r="F182" s="46">
        <v>61</v>
      </c>
      <c r="G182" s="46">
        <v>61</v>
      </c>
      <c r="H182" s="46">
        <v>61</v>
      </c>
      <c r="I182" s="46">
        <v>61</v>
      </c>
      <c r="J182" s="46">
        <v>61</v>
      </c>
      <c r="K182" s="46">
        <v>61</v>
      </c>
      <c r="L182" s="46">
        <v>61</v>
      </c>
      <c r="M182" s="46">
        <v>61</v>
      </c>
      <c r="N182" s="46">
        <v>61</v>
      </c>
      <c r="O182" s="46">
        <v>61</v>
      </c>
      <c r="P182" s="46">
        <v>61</v>
      </c>
      <c r="Q182" s="46">
        <v>61</v>
      </c>
      <c r="R182" s="46">
        <v>61</v>
      </c>
      <c r="S182" s="46">
        <v>61</v>
      </c>
      <c r="T182" s="46">
        <v>58</v>
      </c>
      <c r="U182" s="46">
        <v>39</v>
      </c>
      <c r="V182" s="46">
        <v>28</v>
      </c>
      <c r="W182" s="46">
        <v>27</v>
      </c>
      <c r="X182" s="46">
        <v>25</v>
      </c>
      <c r="Y182" s="46">
        <v>23</v>
      </c>
      <c r="Z182" s="46">
        <v>21</v>
      </c>
      <c r="AA182" s="46">
        <v>19</v>
      </c>
      <c r="AB182" s="46">
        <v>18</v>
      </c>
      <c r="AC182" s="46">
        <v>17</v>
      </c>
      <c r="AD182" s="46">
        <v>13</v>
      </c>
      <c r="AE182" s="46">
        <v>10</v>
      </c>
      <c r="AF182" s="46">
        <v>7</v>
      </c>
      <c r="AG182" s="46">
        <v>5</v>
      </c>
      <c r="AH182" s="46">
        <v>4</v>
      </c>
    </row>
    <row r="183" spans="1:34" x14ac:dyDescent="0.2">
      <c r="A183" s="48" t="s">
        <v>1990</v>
      </c>
      <c r="B183" s="48" t="s">
        <v>1967</v>
      </c>
      <c r="C183" s="48" t="s">
        <v>1925</v>
      </c>
      <c r="E183" s="46">
        <v>60</v>
      </c>
      <c r="F183" s="46">
        <v>60</v>
      </c>
      <c r="G183" s="46">
        <v>60</v>
      </c>
      <c r="H183" s="46">
        <v>60</v>
      </c>
      <c r="I183" s="46">
        <v>60</v>
      </c>
      <c r="J183" s="46">
        <v>60</v>
      </c>
      <c r="K183" s="46">
        <v>60</v>
      </c>
      <c r="L183" s="46">
        <v>60</v>
      </c>
      <c r="M183" s="46">
        <v>60</v>
      </c>
      <c r="N183" s="46">
        <v>60</v>
      </c>
      <c r="O183" s="46">
        <v>60</v>
      </c>
      <c r="P183" s="46">
        <v>60</v>
      </c>
      <c r="Q183" s="46">
        <v>60</v>
      </c>
      <c r="R183" s="46">
        <v>60</v>
      </c>
      <c r="S183" s="46">
        <v>60</v>
      </c>
      <c r="T183" s="46">
        <v>59</v>
      </c>
      <c r="U183" s="46">
        <v>41</v>
      </c>
      <c r="V183" s="46">
        <v>27</v>
      </c>
      <c r="W183" s="46">
        <v>26</v>
      </c>
      <c r="X183" s="46">
        <v>24</v>
      </c>
      <c r="Y183" s="46">
        <v>22</v>
      </c>
      <c r="Z183" s="46">
        <v>20</v>
      </c>
      <c r="AA183" s="46">
        <v>19</v>
      </c>
      <c r="AB183" s="46">
        <v>17</v>
      </c>
      <c r="AC183" s="46">
        <v>16</v>
      </c>
      <c r="AD183" s="46">
        <v>12</v>
      </c>
      <c r="AE183" s="46">
        <v>10</v>
      </c>
      <c r="AF183" s="46">
        <v>7</v>
      </c>
      <c r="AG183" s="46">
        <v>5</v>
      </c>
      <c r="AH183" s="46">
        <v>4</v>
      </c>
    </row>
    <row r="184" spans="1:34" x14ac:dyDescent="0.2">
      <c r="A184" s="48" t="s">
        <v>1990</v>
      </c>
      <c r="B184" s="48" t="s">
        <v>1969</v>
      </c>
      <c r="C184" s="48" t="s">
        <v>1921</v>
      </c>
      <c r="E184" s="46">
        <v>58</v>
      </c>
      <c r="F184" s="46">
        <v>58</v>
      </c>
      <c r="G184" s="46">
        <v>58</v>
      </c>
      <c r="H184" s="46">
        <v>58</v>
      </c>
      <c r="I184" s="46">
        <v>58</v>
      </c>
      <c r="J184" s="46">
        <v>58</v>
      </c>
      <c r="K184" s="46">
        <v>58</v>
      </c>
      <c r="L184" s="46">
        <v>58</v>
      </c>
      <c r="M184" s="46">
        <v>58</v>
      </c>
      <c r="N184" s="46">
        <v>58</v>
      </c>
      <c r="O184" s="46">
        <v>58</v>
      </c>
      <c r="P184" s="46">
        <v>58</v>
      </c>
      <c r="Q184" s="46">
        <v>58</v>
      </c>
      <c r="R184" s="46">
        <v>58</v>
      </c>
      <c r="S184" s="46">
        <v>58</v>
      </c>
      <c r="T184" s="46">
        <v>58</v>
      </c>
      <c r="U184" s="46">
        <v>43</v>
      </c>
      <c r="V184" s="46">
        <v>27</v>
      </c>
      <c r="W184" s="46">
        <v>26</v>
      </c>
      <c r="X184" s="46">
        <v>24</v>
      </c>
      <c r="Y184" s="46">
        <v>22</v>
      </c>
      <c r="Z184" s="46">
        <v>20</v>
      </c>
      <c r="AA184" s="46">
        <v>18</v>
      </c>
      <c r="AB184" s="46">
        <v>17</v>
      </c>
      <c r="AC184" s="46">
        <v>16</v>
      </c>
      <c r="AD184" s="46">
        <v>12</v>
      </c>
      <c r="AE184" s="46">
        <v>10</v>
      </c>
      <c r="AF184" s="46">
        <v>7</v>
      </c>
      <c r="AG184" s="46">
        <v>5</v>
      </c>
      <c r="AH184" s="46">
        <v>4</v>
      </c>
    </row>
    <row r="185" spans="1:34" x14ac:dyDescent="0.2">
      <c r="A185" s="48" t="s">
        <v>1990</v>
      </c>
      <c r="B185" s="48" t="s">
        <v>1971</v>
      </c>
      <c r="C185" s="48" t="s">
        <v>1919</v>
      </c>
      <c r="E185" s="46">
        <v>57</v>
      </c>
      <c r="F185" s="46">
        <v>57</v>
      </c>
      <c r="G185" s="46">
        <v>57</v>
      </c>
      <c r="H185" s="46">
        <v>57</v>
      </c>
      <c r="I185" s="46">
        <v>57</v>
      </c>
      <c r="J185" s="46">
        <v>57</v>
      </c>
      <c r="K185" s="46">
        <v>57</v>
      </c>
      <c r="L185" s="46">
        <v>57</v>
      </c>
      <c r="M185" s="46">
        <v>57</v>
      </c>
      <c r="N185" s="46">
        <v>57</v>
      </c>
      <c r="O185" s="46">
        <v>57</v>
      </c>
      <c r="P185" s="46">
        <v>57</v>
      </c>
      <c r="Q185" s="46">
        <v>57</v>
      </c>
      <c r="R185" s="46">
        <v>57</v>
      </c>
      <c r="S185" s="46">
        <v>57</v>
      </c>
      <c r="T185" s="46">
        <v>57</v>
      </c>
      <c r="U185" s="46">
        <v>44</v>
      </c>
      <c r="V185" s="46">
        <v>26</v>
      </c>
      <c r="W185" s="46">
        <v>25</v>
      </c>
      <c r="X185" s="46">
        <v>23</v>
      </c>
      <c r="Y185" s="46">
        <v>21</v>
      </c>
      <c r="Z185" s="46">
        <v>19</v>
      </c>
      <c r="AA185" s="46">
        <v>18</v>
      </c>
      <c r="AB185" s="46">
        <v>17</v>
      </c>
      <c r="AC185" s="46">
        <v>16</v>
      </c>
      <c r="AD185" s="46">
        <v>12</v>
      </c>
      <c r="AE185" s="46">
        <v>9</v>
      </c>
      <c r="AF185" s="46">
        <v>7</v>
      </c>
      <c r="AG185" s="46">
        <v>4</v>
      </c>
      <c r="AH185" s="46">
        <v>4</v>
      </c>
    </row>
    <row r="186" spans="1:34" x14ac:dyDescent="0.2">
      <c r="A186" s="48" t="s">
        <v>1990</v>
      </c>
      <c r="B186" s="48" t="s">
        <v>1973</v>
      </c>
      <c r="C186" s="48" t="s">
        <v>1917</v>
      </c>
      <c r="E186" s="46">
        <v>56</v>
      </c>
      <c r="F186" s="46">
        <v>56</v>
      </c>
      <c r="G186" s="46">
        <v>56</v>
      </c>
      <c r="H186" s="46">
        <v>56</v>
      </c>
      <c r="I186" s="46">
        <v>56</v>
      </c>
      <c r="J186" s="46">
        <v>56</v>
      </c>
      <c r="K186" s="46">
        <v>56</v>
      </c>
      <c r="L186" s="46">
        <v>56</v>
      </c>
      <c r="M186" s="46">
        <v>56</v>
      </c>
      <c r="N186" s="46">
        <v>56</v>
      </c>
      <c r="O186" s="46">
        <v>56</v>
      </c>
      <c r="P186" s="46">
        <v>56</v>
      </c>
      <c r="Q186" s="46">
        <v>56</v>
      </c>
      <c r="R186" s="46">
        <v>56</v>
      </c>
      <c r="S186" s="46">
        <v>56</v>
      </c>
      <c r="T186" s="46">
        <v>55</v>
      </c>
      <c r="U186" s="46">
        <v>43</v>
      </c>
      <c r="V186" s="46">
        <v>26</v>
      </c>
      <c r="W186" s="46">
        <v>25</v>
      </c>
      <c r="X186" s="46">
        <v>23</v>
      </c>
      <c r="Y186" s="46">
        <v>21</v>
      </c>
      <c r="Z186" s="46">
        <v>19</v>
      </c>
      <c r="AA186" s="46">
        <v>18</v>
      </c>
      <c r="AB186" s="46">
        <v>16</v>
      </c>
      <c r="AC186" s="46">
        <v>15</v>
      </c>
      <c r="AD186" s="46">
        <v>12</v>
      </c>
      <c r="AE186" s="46">
        <v>9</v>
      </c>
      <c r="AF186" s="46">
        <v>7</v>
      </c>
      <c r="AG186" s="46">
        <v>4</v>
      </c>
      <c r="AH186" s="46">
        <v>4</v>
      </c>
    </row>
    <row r="187" spans="1:34" x14ac:dyDescent="0.2">
      <c r="A187" s="48" t="s">
        <v>1990</v>
      </c>
      <c r="B187" s="48" t="s">
        <v>1975</v>
      </c>
      <c r="C187" s="48" t="s">
        <v>1913</v>
      </c>
      <c r="E187" s="46">
        <v>54</v>
      </c>
      <c r="F187" s="46">
        <v>54</v>
      </c>
      <c r="G187" s="46">
        <v>54</v>
      </c>
      <c r="H187" s="46">
        <v>54</v>
      </c>
      <c r="I187" s="46">
        <v>54</v>
      </c>
      <c r="J187" s="46">
        <v>54</v>
      </c>
      <c r="K187" s="46">
        <v>54</v>
      </c>
      <c r="L187" s="46">
        <v>54</v>
      </c>
      <c r="M187" s="46">
        <v>54</v>
      </c>
      <c r="N187" s="46">
        <v>54</v>
      </c>
      <c r="O187" s="46">
        <v>54</v>
      </c>
      <c r="P187" s="46">
        <v>54</v>
      </c>
      <c r="Q187" s="46">
        <v>54</v>
      </c>
      <c r="R187" s="46">
        <v>54</v>
      </c>
      <c r="S187" s="46">
        <v>54</v>
      </c>
      <c r="T187" s="46">
        <v>54</v>
      </c>
      <c r="U187" s="46">
        <v>41</v>
      </c>
      <c r="V187" s="46">
        <v>25</v>
      </c>
      <c r="W187" s="46">
        <v>24</v>
      </c>
      <c r="X187" s="46">
        <v>22</v>
      </c>
      <c r="Y187" s="46">
        <v>21</v>
      </c>
      <c r="Z187" s="46">
        <v>19</v>
      </c>
      <c r="AA187" s="46">
        <v>17</v>
      </c>
      <c r="AB187" s="46">
        <v>16</v>
      </c>
      <c r="AC187" s="46">
        <v>15</v>
      </c>
      <c r="AD187" s="46">
        <v>12</v>
      </c>
      <c r="AE187" s="46">
        <v>9</v>
      </c>
      <c r="AF187" s="46">
        <v>6</v>
      </c>
      <c r="AG187" s="46">
        <v>5</v>
      </c>
      <c r="AH187" s="46">
        <v>4</v>
      </c>
    </row>
    <row r="188" spans="1:34" x14ac:dyDescent="0.2">
      <c r="A188" s="48" t="s">
        <v>1990</v>
      </c>
      <c r="B188" s="48" t="s">
        <v>1977</v>
      </c>
      <c r="C188" s="48" t="s">
        <v>1911</v>
      </c>
      <c r="E188" s="46">
        <v>53</v>
      </c>
      <c r="F188" s="46">
        <v>53</v>
      </c>
      <c r="G188" s="46">
        <v>53</v>
      </c>
      <c r="H188" s="46">
        <v>53</v>
      </c>
      <c r="I188" s="46">
        <v>53</v>
      </c>
      <c r="J188" s="46">
        <v>53</v>
      </c>
      <c r="K188" s="46">
        <v>53</v>
      </c>
      <c r="L188" s="46">
        <v>53</v>
      </c>
      <c r="M188" s="46">
        <v>53</v>
      </c>
      <c r="N188" s="46">
        <v>53</v>
      </c>
      <c r="O188" s="46">
        <v>53</v>
      </c>
      <c r="P188" s="46">
        <v>53</v>
      </c>
      <c r="Q188" s="46">
        <v>53</v>
      </c>
      <c r="R188" s="46">
        <v>53</v>
      </c>
      <c r="S188" s="46">
        <v>53</v>
      </c>
      <c r="T188" s="46">
        <v>53</v>
      </c>
      <c r="U188" s="46">
        <v>41</v>
      </c>
      <c r="V188" s="46">
        <v>25</v>
      </c>
      <c r="W188" s="46">
        <v>24</v>
      </c>
      <c r="X188" s="46">
        <v>22</v>
      </c>
      <c r="Y188" s="46">
        <v>20</v>
      </c>
      <c r="Z188" s="46">
        <v>18</v>
      </c>
      <c r="AA188" s="46">
        <v>17</v>
      </c>
      <c r="AB188" s="46">
        <v>16</v>
      </c>
      <c r="AC188" s="46">
        <v>15</v>
      </c>
      <c r="AD188" s="46">
        <v>11</v>
      </c>
      <c r="AE188" s="46">
        <v>9</v>
      </c>
      <c r="AF188" s="46">
        <v>6</v>
      </c>
      <c r="AG188" s="46">
        <v>5</v>
      </c>
      <c r="AH188" s="46">
        <v>4</v>
      </c>
    </row>
    <row r="189" spans="1:34" x14ac:dyDescent="0.2">
      <c r="A189" s="48" t="s">
        <v>1990</v>
      </c>
      <c r="B189" s="48" t="s">
        <v>1979</v>
      </c>
      <c r="C189" s="48" t="s">
        <v>1909</v>
      </c>
      <c r="E189" s="46">
        <v>52</v>
      </c>
      <c r="F189" s="46">
        <v>52</v>
      </c>
      <c r="G189" s="46">
        <v>52</v>
      </c>
      <c r="H189" s="46">
        <v>52</v>
      </c>
      <c r="I189" s="46">
        <v>52</v>
      </c>
      <c r="J189" s="46">
        <v>52</v>
      </c>
      <c r="K189" s="46">
        <v>52</v>
      </c>
      <c r="L189" s="46">
        <v>52</v>
      </c>
      <c r="M189" s="46">
        <v>52</v>
      </c>
      <c r="N189" s="46">
        <v>52</v>
      </c>
      <c r="O189" s="46">
        <v>52</v>
      </c>
      <c r="P189" s="46">
        <v>52</v>
      </c>
      <c r="Q189" s="46">
        <v>52</v>
      </c>
      <c r="R189" s="46">
        <v>52</v>
      </c>
      <c r="S189" s="46">
        <v>52</v>
      </c>
      <c r="T189" s="46">
        <v>52</v>
      </c>
      <c r="U189" s="46">
        <v>41</v>
      </c>
      <c r="V189" s="46">
        <v>24</v>
      </c>
      <c r="W189" s="46">
        <v>23</v>
      </c>
      <c r="X189" s="46">
        <v>22</v>
      </c>
      <c r="Y189" s="46">
        <v>20</v>
      </c>
      <c r="Z189" s="46">
        <v>18</v>
      </c>
      <c r="AA189" s="46">
        <v>17</v>
      </c>
      <c r="AB189" s="46">
        <v>16</v>
      </c>
      <c r="AC189" s="46">
        <v>15</v>
      </c>
      <c r="AD189" s="46">
        <v>11</v>
      </c>
      <c r="AE189" s="46">
        <v>9</v>
      </c>
      <c r="AF189" s="46">
        <v>6</v>
      </c>
      <c r="AG189" s="46">
        <v>5</v>
      </c>
      <c r="AH189" s="46">
        <v>4</v>
      </c>
    </row>
    <row r="190" spans="1:34" x14ac:dyDescent="0.2">
      <c r="A190" s="48" t="s">
        <v>1990</v>
      </c>
      <c r="B190" s="48" t="s">
        <v>1981</v>
      </c>
      <c r="C190" s="48" t="s">
        <v>1907</v>
      </c>
      <c r="E190" s="46">
        <v>51</v>
      </c>
      <c r="F190" s="46">
        <v>51</v>
      </c>
      <c r="G190" s="46">
        <v>51</v>
      </c>
      <c r="H190" s="46">
        <v>51</v>
      </c>
      <c r="I190" s="46">
        <v>51</v>
      </c>
      <c r="J190" s="46">
        <v>51</v>
      </c>
      <c r="K190" s="46">
        <v>51</v>
      </c>
      <c r="L190" s="46">
        <v>51</v>
      </c>
      <c r="M190" s="46">
        <v>51</v>
      </c>
      <c r="N190" s="46">
        <v>51</v>
      </c>
      <c r="O190" s="46">
        <v>51</v>
      </c>
      <c r="P190" s="46">
        <v>51</v>
      </c>
      <c r="Q190" s="46">
        <v>51</v>
      </c>
      <c r="R190" s="46">
        <v>51</v>
      </c>
      <c r="S190" s="46">
        <v>51</v>
      </c>
      <c r="T190" s="46">
        <v>50</v>
      </c>
      <c r="U190" s="46">
        <v>42</v>
      </c>
      <c r="V190" s="46">
        <v>24</v>
      </c>
      <c r="W190" s="46">
        <v>23</v>
      </c>
      <c r="X190" s="46">
        <v>21</v>
      </c>
      <c r="Y190" s="46">
        <v>20</v>
      </c>
      <c r="Z190" s="46">
        <v>18</v>
      </c>
      <c r="AA190" s="46">
        <v>17</v>
      </c>
      <c r="AB190" s="46">
        <v>15</v>
      </c>
      <c r="AC190" s="46">
        <v>15</v>
      </c>
      <c r="AD190" s="46">
        <v>11</v>
      </c>
      <c r="AE190" s="46">
        <v>9</v>
      </c>
      <c r="AF190" s="46">
        <v>6</v>
      </c>
      <c r="AG190" s="46">
        <v>5</v>
      </c>
      <c r="AH190" s="46">
        <v>3</v>
      </c>
    </row>
    <row r="191" spans="1:34" x14ac:dyDescent="0.2">
      <c r="A191" s="48" t="s">
        <v>1990</v>
      </c>
      <c r="B191" s="48" t="s">
        <v>1983</v>
      </c>
      <c r="C191" s="48" t="s">
        <v>1905</v>
      </c>
      <c r="E191" s="46">
        <v>50</v>
      </c>
      <c r="F191" s="46">
        <v>50</v>
      </c>
      <c r="G191" s="46">
        <v>50</v>
      </c>
      <c r="H191" s="46">
        <v>50</v>
      </c>
      <c r="I191" s="46">
        <v>50</v>
      </c>
      <c r="J191" s="46">
        <v>50</v>
      </c>
      <c r="K191" s="46">
        <v>50</v>
      </c>
      <c r="L191" s="46">
        <v>50</v>
      </c>
      <c r="M191" s="46">
        <v>50</v>
      </c>
      <c r="N191" s="46">
        <v>50</v>
      </c>
      <c r="O191" s="46">
        <v>50</v>
      </c>
      <c r="P191" s="46">
        <v>50</v>
      </c>
      <c r="Q191" s="46">
        <v>50</v>
      </c>
      <c r="R191" s="46">
        <v>50</v>
      </c>
      <c r="S191" s="46">
        <v>50</v>
      </c>
      <c r="T191" s="46">
        <v>49</v>
      </c>
      <c r="U191" s="46">
        <v>42</v>
      </c>
      <c r="V191" s="46">
        <v>23</v>
      </c>
      <c r="W191" s="46">
        <v>22</v>
      </c>
      <c r="X191" s="46">
        <v>21</v>
      </c>
      <c r="Y191" s="46">
        <v>19</v>
      </c>
      <c r="Z191" s="46">
        <v>18</v>
      </c>
      <c r="AA191" s="46">
        <v>16</v>
      </c>
      <c r="AB191" s="46">
        <v>15</v>
      </c>
      <c r="AC191" s="46">
        <v>14</v>
      </c>
      <c r="AD191" s="46">
        <v>11</v>
      </c>
      <c r="AE191" s="46">
        <v>8</v>
      </c>
      <c r="AF191" s="46">
        <v>6</v>
      </c>
      <c r="AG191" s="46">
        <v>5</v>
      </c>
      <c r="AH191" s="46">
        <v>3</v>
      </c>
    </row>
    <row r="192" spans="1:34" x14ac:dyDescent="0.2">
      <c r="A192" s="48" t="s">
        <v>1990</v>
      </c>
      <c r="B192" s="48" t="s">
        <v>1984</v>
      </c>
      <c r="C192" s="48" t="s">
        <v>1903</v>
      </c>
      <c r="E192" s="46">
        <v>49</v>
      </c>
      <c r="F192" s="46">
        <v>49</v>
      </c>
      <c r="G192" s="46">
        <v>49</v>
      </c>
      <c r="H192" s="46">
        <v>49</v>
      </c>
      <c r="I192" s="46">
        <v>49</v>
      </c>
      <c r="J192" s="46">
        <v>49</v>
      </c>
      <c r="K192" s="46">
        <v>49</v>
      </c>
      <c r="L192" s="46">
        <v>49</v>
      </c>
      <c r="M192" s="46">
        <v>49</v>
      </c>
      <c r="N192" s="46">
        <v>49</v>
      </c>
      <c r="O192" s="46">
        <v>49</v>
      </c>
      <c r="P192" s="46">
        <v>49</v>
      </c>
      <c r="Q192" s="46">
        <v>48</v>
      </c>
      <c r="R192" s="46">
        <v>48</v>
      </c>
      <c r="S192" s="46">
        <v>48</v>
      </c>
      <c r="T192" s="46">
        <v>48</v>
      </c>
      <c r="U192" s="46">
        <v>42</v>
      </c>
      <c r="V192" s="46">
        <v>24</v>
      </c>
      <c r="W192" s="46">
        <v>22</v>
      </c>
      <c r="X192" s="46">
        <v>20</v>
      </c>
      <c r="Y192" s="46">
        <v>19</v>
      </c>
      <c r="Z192" s="46">
        <v>17</v>
      </c>
      <c r="AA192" s="46">
        <v>16</v>
      </c>
      <c r="AB192" s="46">
        <v>15</v>
      </c>
      <c r="AC192" s="46">
        <v>14</v>
      </c>
      <c r="AD192" s="46">
        <v>11</v>
      </c>
      <c r="AE192" s="46">
        <v>8</v>
      </c>
      <c r="AF192" s="46">
        <v>6</v>
      </c>
      <c r="AG192" s="46">
        <v>5</v>
      </c>
      <c r="AH192" s="46">
        <v>3</v>
      </c>
    </row>
    <row r="193" spans="1:34" x14ac:dyDescent="0.2">
      <c r="A193" s="48" t="s">
        <v>1990</v>
      </c>
      <c r="B193" s="48" t="s">
        <v>1985</v>
      </c>
      <c r="C193" s="48" t="s">
        <v>1901</v>
      </c>
      <c r="E193" s="46">
        <v>48</v>
      </c>
      <c r="F193" s="46">
        <v>48</v>
      </c>
      <c r="G193" s="46">
        <v>48</v>
      </c>
      <c r="H193" s="46">
        <v>48</v>
      </c>
      <c r="I193" s="46">
        <v>48</v>
      </c>
      <c r="J193" s="46">
        <v>48</v>
      </c>
      <c r="K193" s="46">
        <v>48</v>
      </c>
      <c r="L193" s="46">
        <v>48</v>
      </c>
      <c r="M193" s="46">
        <v>48</v>
      </c>
      <c r="N193" s="46">
        <v>48</v>
      </c>
      <c r="O193" s="46">
        <v>48</v>
      </c>
      <c r="P193" s="46">
        <v>47</v>
      </c>
      <c r="Q193" s="46">
        <v>47</v>
      </c>
      <c r="R193" s="46">
        <v>47</v>
      </c>
      <c r="S193" s="46">
        <v>47</v>
      </c>
      <c r="T193" s="46">
        <v>47</v>
      </c>
      <c r="U193" s="46">
        <v>43</v>
      </c>
      <c r="V193" s="46">
        <v>26</v>
      </c>
      <c r="W193" s="46">
        <v>22</v>
      </c>
      <c r="X193" s="46">
        <v>20</v>
      </c>
      <c r="Y193" s="46">
        <v>19</v>
      </c>
      <c r="Z193" s="46">
        <v>17</v>
      </c>
      <c r="AA193" s="46">
        <v>16</v>
      </c>
      <c r="AB193" s="46">
        <v>15</v>
      </c>
      <c r="AC193" s="46">
        <v>14</v>
      </c>
      <c r="AD193" s="46">
        <v>11</v>
      </c>
      <c r="AE193" s="46">
        <v>8</v>
      </c>
      <c r="AF193" s="46">
        <v>6</v>
      </c>
      <c r="AG193" s="46">
        <v>4</v>
      </c>
      <c r="AH193" s="46">
        <v>3</v>
      </c>
    </row>
    <row r="194" spans="1:34" x14ac:dyDescent="0.2">
      <c r="A194" s="48" t="s">
        <v>1990</v>
      </c>
      <c r="B194" s="48" t="s">
        <v>1982</v>
      </c>
      <c r="C194" s="48" t="s">
        <v>1899</v>
      </c>
      <c r="E194" s="46">
        <v>47</v>
      </c>
      <c r="F194" s="46">
        <v>47</v>
      </c>
      <c r="G194" s="46">
        <v>47</v>
      </c>
      <c r="H194" s="46">
        <v>47</v>
      </c>
      <c r="I194" s="46">
        <v>47</v>
      </c>
      <c r="J194" s="46">
        <v>47</v>
      </c>
      <c r="K194" s="46">
        <v>47</v>
      </c>
      <c r="L194" s="46">
        <v>47</v>
      </c>
      <c r="M194" s="46">
        <v>47</v>
      </c>
      <c r="N194" s="46">
        <v>47</v>
      </c>
      <c r="O194" s="46">
        <v>47</v>
      </c>
      <c r="P194" s="46">
        <v>46</v>
      </c>
      <c r="Q194" s="46">
        <v>46</v>
      </c>
      <c r="R194" s="46">
        <v>46</v>
      </c>
      <c r="S194" s="46">
        <v>46</v>
      </c>
      <c r="T194" s="46">
        <v>46</v>
      </c>
      <c r="U194" s="46">
        <v>44</v>
      </c>
      <c r="V194" s="46">
        <v>27</v>
      </c>
      <c r="W194" s="46">
        <v>21</v>
      </c>
      <c r="X194" s="46">
        <v>20</v>
      </c>
      <c r="Y194" s="46">
        <v>18</v>
      </c>
      <c r="Z194" s="46">
        <v>17</v>
      </c>
      <c r="AA194" s="46">
        <v>16</v>
      </c>
      <c r="AB194" s="46">
        <v>15</v>
      </c>
      <c r="AC194" s="46">
        <v>14</v>
      </c>
      <c r="AD194" s="46">
        <v>10</v>
      </c>
      <c r="AE194" s="46">
        <v>8</v>
      </c>
      <c r="AF194" s="46">
        <v>6</v>
      </c>
      <c r="AG194" s="46">
        <v>4</v>
      </c>
      <c r="AH194" s="46">
        <v>3</v>
      </c>
    </row>
    <row r="195" spans="1:34" x14ac:dyDescent="0.2">
      <c r="A195" s="48" t="s">
        <v>1990</v>
      </c>
      <c r="B195" s="48" t="s">
        <v>1986</v>
      </c>
      <c r="C195" s="48" t="s">
        <v>1897</v>
      </c>
      <c r="E195" s="46">
        <v>46</v>
      </c>
      <c r="F195" s="46">
        <v>46</v>
      </c>
      <c r="G195" s="46">
        <v>46</v>
      </c>
      <c r="H195" s="46">
        <v>46</v>
      </c>
      <c r="I195" s="46">
        <v>46</v>
      </c>
      <c r="J195" s="46">
        <v>46</v>
      </c>
      <c r="K195" s="46">
        <v>46</v>
      </c>
      <c r="L195" s="46">
        <v>46</v>
      </c>
      <c r="M195" s="46">
        <v>46</v>
      </c>
      <c r="N195" s="46">
        <v>46</v>
      </c>
      <c r="O195" s="46">
        <v>46</v>
      </c>
      <c r="P195" s="46">
        <v>45</v>
      </c>
      <c r="Q195" s="46">
        <v>45</v>
      </c>
      <c r="R195" s="46">
        <v>45</v>
      </c>
      <c r="S195" s="46">
        <v>45</v>
      </c>
      <c r="T195" s="46">
        <v>45</v>
      </c>
      <c r="U195" s="46">
        <v>43</v>
      </c>
      <c r="V195" s="46">
        <v>29</v>
      </c>
      <c r="W195" s="46">
        <v>21</v>
      </c>
      <c r="X195" s="46">
        <v>19</v>
      </c>
      <c r="Y195" s="46">
        <v>18</v>
      </c>
      <c r="Z195" s="46">
        <v>16</v>
      </c>
      <c r="AA195" s="46">
        <v>15</v>
      </c>
      <c r="AB195" s="46">
        <v>14</v>
      </c>
      <c r="AC195" s="46">
        <v>13</v>
      </c>
      <c r="AD195" s="46">
        <v>10</v>
      </c>
      <c r="AE195" s="46">
        <v>8</v>
      </c>
      <c r="AF195" s="46">
        <v>6</v>
      </c>
      <c r="AG195" s="46">
        <v>4</v>
      </c>
      <c r="AH195" s="46">
        <v>3</v>
      </c>
    </row>
    <row r="196" spans="1:34" x14ac:dyDescent="0.2">
      <c r="A196" s="48" t="s">
        <v>1990</v>
      </c>
      <c r="B196" s="48" t="s">
        <v>1980</v>
      </c>
      <c r="C196" s="48" t="s">
        <v>1895</v>
      </c>
      <c r="E196" s="46">
        <v>45</v>
      </c>
      <c r="F196" s="46">
        <v>45</v>
      </c>
      <c r="G196" s="46">
        <v>45</v>
      </c>
      <c r="H196" s="46">
        <v>45</v>
      </c>
      <c r="I196" s="46">
        <v>45</v>
      </c>
      <c r="J196" s="46">
        <v>45</v>
      </c>
      <c r="K196" s="46">
        <v>45</v>
      </c>
      <c r="L196" s="46">
        <v>45</v>
      </c>
      <c r="M196" s="46">
        <v>45</v>
      </c>
      <c r="N196" s="46">
        <v>45</v>
      </c>
      <c r="O196" s="46">
        <v>45</v>
      </c>
      <c r="P196" s="46">
        <v>45</v>
      </c>
      <c r="Q196" s="46">
        <v>45</v>
      </c>
      <c r="R196" s="46">
        <v>44</v>
      </c>
      <c r="S196" s="46">
        <v>44</v>
      </c>
      <c r="T196" s="46">
        <v>44</v>
      </c>
      <c r="U196" s="46">
        <v>42</v>
      </c>
      <c r="V196" s="46">
        <v>30</v>
      </c>
      <c r="W196" s="46">
        <v>20</v>
      </c>
      <c r="X196" s="46">
        <v>19</v>
      </c>
      <c r="Y196" s="46">
        <v>18</v>
      </c>
      <c r="Z196" s="46">
        <v>16</v>
      </c>
      <c r="AA196" s="46">
        <v>15</v>
      </c>
      <c r="AB196" s="46">
        <v>14</v>
      </c>
      <c r="AC196" s="46">
        <v>13</v>
      </c>
      <c r="AD196" s="46">
        <v>10</v>
      </c>
      <c r="AE196" s="46">
        <v>8</v>
      </c>
      <c r="AF196" s="46">
        <v>6</v>
      </c>
      <c r="AG196" s="46">
        <v>4</v>
      </c>
      <c r="AH196" s="46">
        <v>3</v>
      </c>
    </row>
    <row r="197" spans="1:34" x14ac:dyDescent="0.2">
      <c r="A197" s="48" t="s">
        <v>1990</v>
      </c>
      <c r="B197" s="48" t="s">
        <v>1987</v>
      </c>
      <c r="C197" s="48" t="s">
        <v>1893</v>
      </c>
      <c r="E197" s="46">
        <v>44</v>
      </c>
      <c r="F197" s="46">
        <v>44</v>
      </c>
      <c r="G197" s="46">
        <v>44</v>
      </c>
      <c r="H197" s="46">
        <v>44</v>
      </c>
      <c r="I197" s="46">
        <v>44</v>
      </c>
      <c r="J197" s="46">
        <v>44</v>
      </c>
      <c r="K197" s="46">
        <v>44</v>
      </c>
      <c r="L197" s="46">
        <v>44</v>
      </c>
      <c r="M197" s="46">
        <v>44</v>
      </c>
      <c r="N197" s="46">
        <v>44</v>
      </c>
      <c r="O197" s="46">
        <v>44</v>
      </c>
      <c r="P197" s="46">
        <v>44</v>
      </c>
      <c r="Q197" s="46">
        <v>44</v>
      </c>
      <c r="R197" s="46">
        <v>44</v>
      </c>
      <c r="S197" s="46">
        <v>44</v>
      </c>
      <c r="T197" s="46">
        <v>43</v>
      </c>
      <c r="U197" s="46">
        <v>41</v>
      </c>
      <c r="V197" s="46">
        <v>31</v>
      </c>
      <c r="W197" s="46">
        <v>20</v>
      </c>
      <c r="X197" s="46">
        <v>19</v>
      </c>
      <c r="Y197" s="46">
        <v>17</v>
      </c>
      <c r="Z197" s="46">
        <v>16</v>
      </c>
      <c r="AA197" s="46">
        <v>15</v>
      </c>
      <c r="AB197" s="46">
        <v>14</v>
      </c>
      <c r="AC197" s="46">
        <v>13</v>
      </c>
      <c r="AD197" s="46">
        <v>10</v>
      </c>
      <c r="AE197" s="46">
        <v>8</v>
      </c>
      <c r="AF197" s="46">
        <v>6</v>
      </c>
      <c r="AG197" s="46">
        <v>4</v>
      </c>
      <c r="AH197" s="46">
        <v>3</v>
      </c>
    </row>
    <row r="198" spans="1:34" x14ac:dyDescent="0.2">
      <c r="A198" s="48" t="s">
        <v>1990</v>
      </c>
      <c r="B198" s="48" t="s">
        <v>1978</v>
      </c>
      <c r="C198" s="48" t="s">
        <v>1891</v>
      </c>
      <c r="E198" s="46">
        <v>43</v>
      </c>
      <c r="F198" s="46">
        <v>43</v>
      </c>
      <c r="G198" s="46">
        <v>43</v>
      </c>
      <c r="H198" s="46">
        <v>43</v>
      </c>
      <c r="I198" s="46">
        <v>43</v>
      </c>
      <c r="J198" s="46">
        <v>43</v>
      </c>
      <c r="K198" s="46">
        <v>43</v>
      </c>
      <c r="L198" s="46">
        <v>43</v>
      </c>
      <c r="M198" s="46">
        <v>43</v>
      </c>
      <c r="N198" s="46">
        <v>43</v>
      </c>
      <c r="O198" s="46">
        <v>43</v>
      </c>
      <c r="P198" s="46">
        <v>43</v>
      </c>
      <c r="Q198" s="46">
        <v>43</v>
      </c>
      <c r="R198" s="46">
        <v>43</v>
      </c>
      <c r="S198" s="46">
        <v>43</v>
      </c>
      <c r="T198" s="46">
        <v>43</v>
      </c>
      <c r="U198" s="46">
        <v>40</v>
      </c>
      <c r="V198" s="46">
        <v>32</v>
      </c>
      <c r="W198" s="46">
        <v>20</v>
      </c>
      <c r="X198" s="46">
        <v>18</v>
      </c>
      <c r="Y198" s="46">
        <v>17</v>
      </c>
      <c r="Z198" s="46">
        <v>16</v>
      </c>
      <c r="AA198" s="46">
        <v>15</v>
      </c>
      <c r="AB198" s="46">
        <v>14</v>
      </c>
      <c r="AC198" s="46">
        <v>13</v>
      </c>
      <c r="AD198" s="46">
        <v>10</v>
      </c>
      <c r="AE198" s="46">
        <v>7</v>
      </c>
      <c r="AF198" s="46">
        <v>5</v>
      </c>
      <c r="AG198" s="46">
        <v>4</v>
      </c>
      <c r="AH198" s="46">
        <v>3</v>
      </c>
    </row>
    <row r="199" spans="1:34" x14ac:dyDescent="0.2">
      <c r="A199" s="48" t="s">
        <v>1990</v>
      </c>
      <c r="B199" s="48" t="s">
        <v>1988</v>
      </c>
      <c r="C199" s="48" t="s">
        <v>1889</v>
      </c>
      <c r="E199" s="46">
        <v>42</v>
      </c>
      <c r="F199" s="46">
        <v>42</v>
      </c>
      <c r="G199" s="46">
        <v>42</v>
      </c>
      <c r="H199" s="46">
        <v>42</v>
      </c>
      <c r="I199" s="46">
        <v>42</v>
      </c>
      <c r="J199" s="46">
        <v>42</v>
      </c>
      <c r="K199" s="46">
        <v>42</v>
      </c>
      <c r="L199" s="46">
        <v>42</v>
      </c>
      <c r="M199" s="46">
        <v>42</v>
      </c>
      <c r="N199" s="46">
        <v>42</v>
      </c>
      <c r="O199" s="46">
        <v>42</v>
      </c>
      <c r="P199" s="46">
        <v>42</v>
      </c>
      <c r="Q199" s="46">
        <v>42</v>
      </c>
      <c r="R199" s="46">
        <v>42</v>
      </c>
      <c r="S199" s="46">
        <v>42</v>
      </c>
      <c r="T199" s="46">
        <v>42</v>
      </c>
      <c r="U199" s="46">
        <v>41</v>
      </c>
      <c r="V199" s="46">
        <v>33</v>
      </c>
      <c r="W199" s="46">
        <v>19</v>
      </c>
      <c r="X199" s="46">
        <v>18</v>
      </c>
      <c r="Y199" s="46">
        <v>17</v>
      </c>
      <c r="Z199" s="46">
        <v>16</v>
      </c>
      <c r="AA199" s="46">
        <v>14</v>
      </c>
      <c r="AB199" s="46">
        <v>13</v>
      </c>
      <c r="AC199" s="46">
        <v>13</v>
      </c>
      <c r="AD199" s="46">
        <v>10</v>
      </c>
      <c r="AE199" s="46">
        <v>7</v>
      </c>
      <c r="AF199" s="46">
        <v>5</v>
      </c>
      <c r="AG199" s="46">
        <v>4</v>
      </c>
      <c r="AH199" s="46">
        <v>3</v>
      </c>
    </row>
    <row r="200" spans="1:34" x14ac:dyDescent="0.2">
      <c r="A200" s="48" t="s">
        <v>1990</v>
      </c>
      <c r="B200" s="48" t="s">
        <v>1976</v>
      </c>
      <c r="C200" s="48" t="s">
        <v>1887</v>
      </c>
      <c r="E200" s="46">
        <v>41</v>
      </c>
      <c r="F200" s="46">
        <v>41</v>
      </c>
      <c r="G200" s="46">
        <v>41</v>
      </c>
      <c r="H200" s="46">
        <v>41</v>
      </c>
      <c r="I200" s="46">
        <v>41</v>
      </c>
      <c r="J200" s="46">
        <v>41</v>
      </c>
      <c r="K200" s="46">
        <v>41</v>
      </c>
      <c r="L200" s="46">
        <v>41</v>
      </c>
      <c r="M200" s="46">
        <v>41</v>
      </c>
      <c r="N200" s="46">
        <v>41</v>
      </c>
      <c r="O200" s="46">
        <v>41</v>
      </c>
      <c r="P200" s="46">
        <v>41</v>
      </c>
      <c r="Q200" s="46">
        <v>41</v>
      </c>
      <c r="R200" s="46">
        <v>41</v>
      </c>
      <c r="S200" s="46">
        <v>41</v>
      </c>
      <c r="T200" s="46">
        <v>41</v>
      </c>
      <c r="U200" s="46">
        <v>41</v>
      </c>
      <c r="V200" s="46">
        <v>32</v>
      </c>
      <c r="W200" s="46">
        <v>19</v>
      </c>
      <c r="X200" s="46">
        <v>18</v>
      </c>
      <c r="Y200" s="46">
        <v>17</v>
      </c>
      <c r="Z200" s="46">
        <v>15</v>
      </c>
      <c r="AA200" s="46">
        <v>14</v>
      </c>
      <c r="AB200" s="46">
        <v>13</v>
      </c>
      <c r="AC200" s="46">
        <v>13</v>
      </c>
      <c r="AD200" s="46">
        <v>10</v>
      </c>
      <c r="AE200" s="46">
        <v>7</v>
      </c>
      <c r="AF200" s="46">
        <v>5</v>
      </c>
      <c r="AG200" s="46">
        <v>4</v>
      </c>
      <c r="AH200" s="46">
        <v>3</v>
      </c>
    </row>
    <row r="201" spans="1:34" x14ac:dyDescent="0.2">
      <c r="A201" s="48" t="s">
        <v>1990</v>
      </c>
      <c r="B201" s="48" t="s">
        <v>1989</v>
      </c>
      <c r="C201" s="48" t="s">
        <v>1885</v>
      </c>
      <c r="E201" s="46">
        <v>40</v>
      </c>
      <c r="F201" s="46">
        <v>40</v>
      </c>
      <c r="G201" s="46">
        <v>40</v>
      </c>
      <c r="H201" s="46">
        <v>40</v>
      </c>
      <c r="I201" s="46">
        <v>40</v>
      </c>
      <c r="J201" s="46">
        <v>40</v>
      </c>
      <c r="K201" s="46">
        <v>40</v>
      </c>
      <c r="L201" s="46">
        <v>40</v>
      </c>
      <c r="M201" s="46">
        <v>40</v>
      </c>
      <c r="N201" s="46">
        <v>40</v>
      </c>
      <c r="O201" s="46">
        <v>40</v>
      </c>
      <c r="P201" s="46">
        <v>40</v>
      </c>
      <c r="Q201" s="46">
        <v>40</v>
      </c>
      <c r="R201" s="46">
        <v>40</v>
      </c>
      <c r="S201" s="46">
        <v>40</v>
      </c>
      <c r="T201" s="46">
        <v>40</v>
      </c>
      <c r="U201" s="46">
        <v>40</v>
      </c>
      <c r="V201" s="46">
        <v>30</v>
      </c>
      <c r="W201" s="46">
        <v>19</v>
      </c>
      <c r="X201" s="46">
        <v>18</v>
      </c>
      <c r="Y201" s="46">
        <v>16</v>
      </c>
      <c r="Z201" s="46">
        <v>15</v>
      </c>
      <c r="AA201" s="46">
        <v>14</v>
      </c>
      <c r="AB201" s="46">
        <v>13</v>
      </c>
      <c r="AC201" s="46">
        <v>12</v>
      </c>
      <c r="AD201" s="46">
        <v>9</v>
      </c>
      <c r="AE201" s="46">
        <v>7</v>
      </c>
      <c r="AF201" s="46">
        <v>5</v>
      </c>
      <c r="AG201" s="46">
        <v>4</v>
      </c>
      <c r="AH201" s="46">
        <v>3</v>
      </c>
    </row>
    <row r="202" spans="1:34" x14ac:dyDescent="0.2">
      <c r="A202" s="48" t="s">
        <v>1802</v>
      </c>
      <c r="B202" s="48" t="s">
        <v>1803</v>
      </c>
      <c r="C202" s="48" t="s">
        <v>1804</v>
      </c>
      <c r="D202" s="46" t="s">
        <v>1805</v>
      </c>
      <c r="E202" s="46">
        <v>10</v>
      </c>
      <c r="F202" s="46">
        <v>20</v>
      </c>
      <c r="G202" s="46">
        <v>30</v>
      </c>
      <c r="H202" s="46">
        <v>40</v>
      </c>
      <c r="I202" s="46">
        <v>50</v>
      </c>
      <c r="J202" s="46">
        <v>60</v>
      </c>
      <c r="K202" s="46">
        <v>70</v>
      </c>
      <c r="L202" s="46">
        <v>80</v>
      </c>
      <c r="M202" s="46">
        <v>90</v>
      </c>
      <c r="N202" s="46">
        <v>100</v>
      </c>
      <c r="O202" s="46">
        <v>120</v>
      </c>
      <c r="P202" s="46">
        <v>140</v>
      </c>
      <c r="Q202" s="46">
        <v>160</v>
      </c>
      <c r="R202" s="46">
        <v>180</v>
      </c>
      <c r="S202" s="46">
        <v>200</v>
      </c>
      <c r="T202" s="46">
        <v>250</v>
      </c>
      <c r="U202" s="46">
        <v>300</v>
      </c>
      <c r="V202" s="46">
        <v>350</v>
      </c>
      <c r="W202" s="46">
        <v>400</v>
      </c>
      <c r="X202" s="46">
        <v>500</v>
      </c>
      <c r="Y202" s="46">
        <v>600</v>
      </c>
      <c r="Z202" s="46">
        <v>700</v>
      </c>
      <c r="AA202" s="46">
        <v>800</v>
      </c>
      <c r="AB202" s="46">
        <v>900</v>
      </c>
      <c r="AC202" s="46">
        <v>1000</v>
      </c>
      <c r="AD202" s="46">
        <v>1500</v>
      </c>
      <c r="AE202" s="46">
        <v>2500</v>
      </c>
      <c r="AF202" s="46">
        <v>5000</v>
      </c>
      <c r="AG202" s="46">
        <v>7500</v>
      </c>
      <c r="AH202" s="46">
        <v>10000</v>
      </c>
    </row>
    <row r="203" spans="1:34" x14ac:dyDescent="0.2">
      <c r="A203" s="48" t="s">
        <v>2041</v>
      </c>
      <c r="B203" s="48" t="s">
        <v>1807</v>
      </c>
      <c r="C203" s="48" t="s">
        <v>2042</v>
      </c>
      <c r="E203" s="46">
        <v>67249</v>
      </c>
      <c r="F203" s="46">
        <v>44909</v>
      </c>
      <c r="G203" s="46">
        <v>34196</v>
      </c>
      <c r="H203" s="46">
        <v>25427</v>
      </c>
      <c r="I203" s="46">
        <v>22462</v>
      </c>
      <c r="J203" s="46">
        <v>19509</v>
      </c>
      <c r="K203" s="46">
        <v>16908</v>
      </c>
      <c r="L203" s="46">
        <v>14725</v>
      </c>
      <c r="M203" s="46">
        <v>12913</v>
      </c>
      <c r="N203" s="46">
        <v>11410</v>
      </c>
      <c r="O203" s="46">
        <v>9101</v>
      </c>
      <c r="P203" s="46">
        <v>7443</v>
      </c>
      <c r="Q203" s="46">
        <v>6214</v>
      </c>
      <c r="R203" s="46">
        <v>5278</v>
      </c>
      <c r="S203" s="46">
        <v>4548</v>
      </c>
      <c r="T203" s="46">
        <v>3292</v>
      </c>
      <c r="U203" s="46">
        <v>2510</v>
      </c>
      <c r="V203" s="46">
        <v>1987</v>
      </c>
      <c r="W203" s="46">
        <v>1619</v>
      </c>
      <c r="X203" s="46">
        <v>1143</v>
      </c>
      <c r="Y203" s="46">
        <v>857</v>
      </c>
      <c r="Z203" s="46">
        <v>672</v>
      </c>
      <c r="AA203" s="46">
        <v>544</v>
      </c>
      <c r="AB203" s="46">
        <v>451</v>
      </c>
      <c r="AC203" s="46">
        <v>387</v>
      </c>
      <c r="AD203" s="46">
        <v>216</v>
      </c>
      <c r="AE203" s="46">
        <v>103</v>
      </c>
      <c r="AF203" s="46">
        <v>37</v>
      </c>
      <c r="AG203" s="46">
        <v>20</v>
      </c>
      <c r="AH203" s="46">
        <v>13</v>
      </c>
    </row>
    <row r="204" spans="1:34" x14ac:dyDescent="0.2">
      <c r="A204" s="48" t="s">
        <v>2041</v>
      </c>
      <c r="B204" s="48" t="s">
        <v>1809</v>
      </c>
      <c r="C204" s="48" t="s">
        <v>2043</v>
      </c>
      <c r="E204" s="46">
        <v>40952</v>
      </c>
      <c r="F204" s="46">
        <v>30112</v>
      </c>
      <c r="G204" s="46">
        <v>21194</v>
      </c>
      <c r="H204" s="46">
        <v>15173</v>
      </c>
      <c r="I204" s="46">
        <v>11281</v>
      </c>
      <c r="J204" s="46">
        <v>9046</v>
      </c>
      <c r="K204" s="46">
        <v>7694</v>
      </c>
      <c r="L204" s="46">
        <v>6747</v>
      </c>
      <c r="M204" s="46">
        <v>5996</v>
      </c>
      <c r="N204" s="46">
        <v>5365</v>
      </c>
      <c r="O204" s="46">
        <v>4681</v>
      </c>
      <c r="P204" s="46">
        <v>4256</v>
      </c>
      <c r="Q204" s="46">
        <v>3840</v>
      </c>
      <c r="R204" s="46">
        <v>3460</v>
      </c>
      <c r="S204" s="46">
        <v>3124</v>
      </c>
      <c r="T204" s="46">
        <v>2455</v>
      </c>
      <c r="U204" s="46">
        <v>1976</v>
      </c>
      <c r="V204" s="46">
        <v>1626</v>
      </c>
      <c r="W204" s="46">
        <v>1364</v>
      </c>
      <c r="X204" s="46">
        <v>1003</v>
      </c>
      <c r="Y204" s="46">
        <v>773</v>
      </c>
      <c r="Z204" s="46">
        <v>616</v>
      </c>
      <c r="AA204" s="46">
        <v>505</v>
      </c>
      <c r="AB204" s="46">
        <v>422</v>
      </c>
      <c r="AC204" s="46">
        <v>360</v>
      </c>
      <c r="AD204" s="46">
        <v>193</v>
      </c>
      <c r="AE204" s="46">
        <v>88</v>
      </c>
      <c r="AF204" s="46">
        <v>32</v>
      </c>
      <c r="AG204" s="46">
        <v>17</v>
      </c>
      <c r="AH204" s="46">
        <v>11</v>
      </c>
    </row>
    <row r="205" spans="1:34" x14ac:dyDescent="0.2">
      <c r="A205" s="48" t="s">
        <v>2041</v>
      </c>
      <c r="B205" s="48" t="s">
        <v>1811</v>
      </c>
      <c r="C205" s="48" t="s">
        <v>2044</v>
      </c>
      <c r="E205" s="46">
        <v>34949</v>
      </c>
      <c r="F205" s="46">
        <v>25092</v>
      </c>
      <c r="G205" s="46">
        <v>17250</v>
      </c>
      <c r="H205" s="46">
        <v>13201</v>
      </c>
      <c r="I205" s="46">
        <v>10625</v>
      </c>
      <c r="J205" s="46">
        <v>8538</v>
      </c>
      <c r="K205" s="46">
        <v>7329</v>
      </c>
      <c r="L205" s="46">
        <v>6289</v>
      </c>
      <c r="M205" s="46">
        <v>5345</v>
      </c>
      <c r="N205" s="46">
        <v>4516</v>
      </c>
      <c r="O205" s="46">
        <v>3110</v>
      </c>
      <c r="P205" s="46">
        <v>2663</v>
      </c>
      <c r="Q205" s="46">
        <v>2325</v>
      </c>
      <c r="R205" s="46">
        <v>2053</v>
      </c>
      <c r="S205" s="46">
        <v>1848</v>
      </c>
      <c r="T205" s="46">
        <v>1623</v>
      </c>
      <c r="U205" s="46">
        <v>1412</v>
      </c>
      <c r="V205" s="46">
        <v>1227</v>
      </c>
      <c r="W205" s="46">
        <v>1072</v>
      </c>
      <c r="X205" s="46">
        <v>834</v>
      </c>
      <c r="Y205" s="46">
        <v>667</v>
      </c>
      <c r="Z205" s="46">
        <v>546</v>
      </c>
      <c r="AA205" s="46">
        <v>456</v>
      </c>
      <c r="AB205" s="46">
        <v>387</v>
      </c>
      <c r="AC205" s="46">
        <v>333</v>
      </c>
      <c r="AD205" s="46">
        <v>185</v>
      </c>
      <c r="AE205" s="46">
        <v>85</v>
      </c>
      <c r="AF205" s="46">
        <v>30</v>
      </c>
      <c r="AG205" s="46">
        <v>16</v>
      </c>
      <c r="AH205" s="46">
        <v>10</v>
      </c>
    </row>
    <row r="206" spans="1:34" x14ac:dyDescent="0.2">
      <c r="A206" s="48" t="s">
        <v>2041</v>
      </c>
      <c r="B206" s="48" t="s">
        <v>1813</v>
      </c>
      <c r="C206" s="48" t="s">
        <v>2045</v>
      </c>
      <c r="E206" s="46">
        <v>45444</v>
      </c>
      <c r="F206" s="46">
        <v>15947</v>
      </c>
      <c r="G206" s="46">
        <v>12096</v>
      </c>
      <c r="H206" s="46">
        <v>9329</v>
      </c>
      <c r="I206" s="46">
        <v>7745</v>
      </c>
      <c r="J206" s="46">
        <v>6497</v>
      </c>
      <c r="K206" s="46">
        <v>5610</v>
      </c>
      <c r="L206" s="46">
        <v>4578</v>
      </c>
      <c r="M206" s="46">
        <v>4172</v>
      </c>
      <c r="N206" s="46">
        <v>3825</v>
      </c>
      <c r="O206" s="46">
        <v>3266</v>
      </c>
      <c r="P206" s="46">
        <v>2832</v>
      </c>
      <c r="Q206" s="46">
        <v>2454</v>
      </c>
      <c r="R206" s="46">
        <v>1938</v>
      </c>
      <c r="S206" s="46">
        <v>1687</v>
      </c>
      <c r="T206" s="46">
        <v>1220</v>
      </c>
      <c r="U206" s="46">
        <v>971</v>
      </c>
      <c r="V206" s="46">
        <v>864</v>
      </c>
      <c r="W206" s="46">
        <v>785</v>
      </c>
      <c r="X206" s="46">
        <v>654</v>
      </c>
      <c r="Y206" s="46">
        <v>549</v>
      </c>
      <c r="Z206" s="46">
        <v>465</v>
      </c>
      <c r="AA206" s="46">
        <v>398</v>
      </c>
      <c r="AB206" s="46">
        <v>345</v>
      </c>
      <c r="AC206" s="46">
        <v>301</v>
      </c>
      <c r="AD206" s="46">
        <v>174</v>
      </c>
      <c r="AE206" s="46">
        <v>84</v>
      </c>
      <c r="AF206" s="46">
        <v>29</v>
      </c>
      <c r="AG206" s="46">
        <v>15</v>
      </c>
      <c r="AH206" s="46">
        <v>10</v>
      </c>
    </row>
    <row r="207" spans="1:34" x14ac:dyDescent="0.2">
      <c r="A207" s="48" t="s">
        <v>2041</v>
      </c>
      <c r="B207" s="48" t="s">
        <v>1815</v>
      </c>
      <c r="C207" s="48" t="s">
        <v>2046</v>
      </c>
      <c r="E207" s="46">
        <v>29231</v>
      </c>
      <c r="F207" s="46">
        <v>10336</v>
      </c>
      <c r="G207" s="46">
        <v>8003</v>
      </c>
      <c r="H207" s="46">
        <v>6213</v>
      </c>
      <c r="I207" s="46">
        <v>5232</v>
      </c>
      <c r="J207" s="46">
        <v>4500</v>
      </c>
      <c r="K207" s="46">
        <v>3910</v>
      </c>
      <c r="L207" s="46">
        <v>3513</v>
      </c>
      <c r="M207" s="46">
        <v>3188</v>
      </c>
      <c r="N207" s="46">
        <v>2862</v>
      </c>
      <c r="O207" s="46">
        <v>2308</v>
      </c>
      <c r="P207" s="46">
        <v>2037</v>
      </c>
      <c r="Q207" s="46">
        <v>1817</v>
      </c>
      <c r="R207" s="46">
        <v>1637</v>
      </c>
      <c r="S207" s="46">
        <v>1488</v>
      </c>
      <c r="T207" s="46">
        <v>1087</v>
      </c>
      <c r="U207" s="46">
        <v>894</v>
      </c>
      <c r="V207" s="46">
        <v>748</v>
      </c>
      <c r="W207" s="46">
        <v>632</v>
      </c>
      <c r="X207" s="46">
        <v>497</v>
      </c>
      <c r="Y207" s="46">
        <v>430</v>
      </c>
      <c r="Z207" s="46">
        <v>378</v>
      </c>
      <c r="AA207" s="46">
        <v>333</v>
      </c>
      <c r="AB207" s="46">
        <v>296</v>
      </c>
      <c r="AC207" s="46">
        <v>264</v>
      </c>
      <c r="AD207" s="46">
        <v>161</v>
      </c>
      <c r="AE207" s="46">
        <v>82</v>
      </c>
      <c r="AF207" s="46">
        <v>29</v>
      </c>
      <c r="AG207" s="46">
        <v>15</v>
      </c>
      <c r="AH207" s="46">
        <v>10</v>
      </c>
    </row>
    <row r="208" spans="1:34" x14ac:dyDescent="0.2">
      <c r="A208" s="48" t="s">
        <v>2041</v>
      </c>
      <c r="B208" s="48" t="s">
        <v>1817</v>
      </c>
      <c r="C208" s="48" t="s">
        <v>2047</v>
      </c>
      <c r="E208" s="46">
        <v>17569</v>
      </c>
      <c r="F208" s="46">
        <v>7139</v>
      </c>
      <c r="G208" s="46">
        <v>5769</v>
      </c>
      <c r="H208" s="46">
        <v>4601</v>
      </c>
      <c r="I208" s="46">
        <v>3874</v>
      </c>
      <c r="J208" s="46">
        <v>3411</v>
      </c>
      <c r="K208" s="46">
        <v>3019</v>
      </c>
      <c r="L208" s="46">
        <v>2689</v>
      </c>
      <c r="M208" s="46">
        <v>2409</v>
      </c>
      <c r="N208" s="46">
        <v>2172</v>
      </c>
      <c r="O208" s="46">
        <v>1828</v>
      </c>
      <c r="P208" s="46">
        <v>1540</v>
      </c>
      <c r="Q208" s="46">
        <v>1390</v>
      </c>
      <c r="R208" s="46">
        <v>1264</v>
      </c>
      <c r="S208" s="46">
        <v>1157</v>
      </c>
      <c r="T208" s="46">
        <v>949</v>
      </c>
      <c r="U208" s="46">
        <v>744</v>
      </c>
      <c r="V208" s="46">
        <v>621</v>
      </c>
      <c r="W208" s="46">
        <v>539</v>
      </c>
      <c r="X208" s="46">
        <v>415</v>
      </c>
      <c r="Y208" s="46">
        <v>333</v>
      </c>
      <c r="Z208" s="46">
        <v>291</v>
      </c>
      <c r="AA208" s="46">
        <v>262</v>
      </c>
      <c r="AB208" s="46">
        <v>238</v>
      </c>
      <c r="AC208" s="46">
        <v>218</v>
      </c>
      <c r="AD208" s="46">
        <v>145</v>
      </c>
      <c r="AE208" s="46">
        <v>78</v>
      </c>
      <c r="AF208" s="46">
        <v>30</v>
      </c>
      <c r="AG208" s="46">
        <v>16</v>
      </c>
      <c r="AH208" s="46">
        <v>10</v>
      </c>
    </row>
    <row r="209" spans="1:34" x14ac:dyDescent="0.2">
      <c r="A209" s="48" t="s">
        <v>2041</v>
      </c>
      <c r="B209" s="48" t="s">
        <v>1819</v>
      </c>
      <c r="C209" s="48" t="s">
        <v>2048</v>
      </c>
      <c r="E209" s="46">
        <v>11318</v>
      </c>
      <c r="F209" s="46">
        <v>9409</v>
      </c>
      <c r="G209" s="46">
        <v>4317</v>
      </c>
      <c r="H209" s="46">
        <v>3559</v>
      </c>
      <c r="I209" s="46">
        <v>2954</v>
      </c>
      <c r="J209" s="46">
        <v>2645</v>
      </c>
      <c r="K209" s="46">
        <v>2377</v>
      </c>
      <c r="L209" s="46">
        <v>2144</v>
      </c>
      <c r="M209" s="46">
        <v>1942</v>
      </c>
      <c r="N209" s="46">
        <v>1767</v>
      </c>
      <c r="O209" s="46">
        <v>1481</v>
      </c>
      <c r="P209" s="46">
        <v>1272</v>
      </c>
      <c r="Q209" s="46">
        <v>1085</v>
      </c>
      <c r="R209" s="46">
        <v>995</v>
      </c>
      <c r="S209" s="46">
        <v>918</v>
      </c>
      <c r="T209" s="46">
        <v>764</v>
      </c>
      <c r="U209" s="46">
        <v>650</v>
      </c>
      <c r="V209" s="46">
        <v>560</v>
      </c>
      <c r="W209" s="46">
        <v>491</v>
      </c>
      <c r="X209" s="46">
        <v>363</v>
      </c>
      <c r="Y209" s="46">
        <v>292</v>
      </c>
      <c r="Z209" s="46">
        <v>246</v>
      </c>
      <c r="AA209" s="46">
        <v>215</v>
      </c>
      <c r="AB209" s="46">
        <v>193</v>
      </c>
      <c r="AC209" s="46">
        <v>175</v>
      </c>
      <c r="AD209" s="46">
        <v>123</v>
      </c>
      <c r="AE209" s="46">
        <v>70</v>
      </c>
      <c r="AF209" s="46">
        <v>30</v>
      </c>
      <c r="AG209" s="46">
        <v>17</v>
      </c>
      <c r="AH209" s="46">
        <v>11</v>
      </c>
    </row>
    <row r="210" spans="1:34" x14ac:dyDescent="0.2">
      <c r="A210" s="48" t="s">
        <v>2041</v>
      </c>
      <c r="B210" s="48" t="s">
        <v>1821</v>
      </c>
      <c r="C210" s="48" t="s">
        <v>2049</v>
      </c>
      <c r="E210" s="46">
        <v>7673</v>
      </c>
      <c r="F210" s="46">
        <v>7246</v>
      </c>
      <c r="G210" s="46">
        <v>3054</v>
      </c>
      <c r="H210" s="46">
        <v>2661</v>
      </c>
      <c r="I210" s="46">
        <v>2260</v>
      </c>
      <c r="J210" s="46">
        <v>1954</v>
      </c>
      <c r="K210" s="46">
        <v>1782</v>
      </c>
      <c r="L210" s="46">
        <v>1627</v>
      </c>
      <c r="M210" s="46">
        <v>1490</v>
      </c>
      <c r="N210" s="46">
        <v>1369</v>
      </c>
      <c r="O210" s="46">
        <v>1166</v>
      </c>
      <c r="P210" s="46">
        <v>1005</v>
      </c>
      <c r="Q210" s="46">
        <v>879</v>
      </c>
      <c r="R210" s="46">
        <v>757</v>
      </c>
      <c r="S210" s="46">
        <v>702</v>
      </c>
      <c r="T210" s="46">
        <v>592</v>
      </c>
      <c r="U210" s="46">
        <v>515</v>
      </c>
      <c r="V210" s="46">
        <v>472</v>
      </c>
      <c r="W210" s="46">
        <v>432</v>
      </c>
      <c r="X210" s="46">
        <v>352</v>
      </c>
      <c r="Y210" s="46">
        <v>273</v>
      </c>
      <c r="Z210" s="46">
        <v>228</v>
      </c>
      <c r="AA210" s="46">
        <v>194</v>
      </c>
      <c r="AB210" s="46">
        <v>170</v>
      </c>
      <c r="AC210" s="46">
        <v>152</v>
      </c>
      <c r="AD210" s="46">
        <v>105</v>
      </c>
      <c r="AE210" s="46">
        <v>63</v>
      </c>
      <c r="AF210" s="46">
        <v>29</v>
      </c>
      <c r="AG210" s="46">
        <v>17</v>
      </c>
      <c r="AH210" s="46">
        <v>11</v>
      </c>
    </row>
    <row r="211" spans="1:34" x14ac:dyDescent="0.2">
      <c r="A211" s="48" t="s">
        <v>2041</v>
      </c>
      <c r="B211" s="48" t="s">
        <v>1823</v>
      </c>
      <c r="C211" s="48" t="s">
        <v>2050</v>
      </c>
      <c r="E211" s="46">
        <v>5316</v>
      </c>
      <c r="F211" s="46">
        <v>5203</v>
      </c>
      <c r="G211" s="46">
        <v>3635</v>
      </c>
      <c r="H211" s="46">
        <v>2206</v>
      </c>
      <c r="I211" s="46">
        <v>1915</v>
      </c>
      <c r="J211" s="46">
        <v>1651</v>
      </c>
      <c r="K211" s="46">
        <v>1472</v>
      </c>
      <c r="L211" s="46">
        <v>1358</v>
      </c>
      <c r="M211" s="46">
        <v>1255</v>
      </c>
      <c r="N211" s="46">
        <v>1162</v>
      </c>
      <c r="O211" s="46">
        <v>1003</v>
      </c>
      <c r="P211" s="46">
        <v>874</v>
      </c>
      <c r="Q211" s="46">
        <v>769</v>
      </c>
      <c r="R211" s="46">
        <v>682</v>
      </c>
      <c r="S211" s="46">
        <v>629</v>
      </c>
      <c r="T211" s="46">
        <v>503</v>
      </c>
      <c r="U211" s="46">
        <v>436</v>
      </c>
      <c r="V211" s="46">
        <v>393</v>
      </c>
      <c r="W211" s="46">
        <v>366</v>
      </c>
      <c r="X211" s="46">
        <v>319</v>
      </c>
      <c r="Y211" s="46">
        <v>270</v>
      </c>
      <c r="Z211" s="46">
        <v>217</v>
      </c>
      <c r="AA211" s="46">
        <v>185</v>
      </c>
      <c r="AB211" s="46">
        <v>160</v>
      </c>
      <c r="AC211" s="46">
        <v>140</v>
      </c>
      <c r="AD211" s="46">
        <v>92</v>
      </c>
      <c r="AE211" s="46">
        <v>57</v>
      </c>
      <c r="AF211" s="46">
        <v>25</v>
      </c>
      <c r="AG211" s="46">
        <v>16</v>
      </c>
      <c r="AH211" s="46">
        <v>11</v>
      </c>
    </row>
    <row r="212" spans="1:34" x14ac:dyDescent="0.2">
      <c r="A212" s="48" t="s">
        <v>2041</v>
      </c>
      <c r="B212" s="48" t="s">
        <v>1825</v>
      </c>
      <c r="C212" s="48" t="s">
        <v>2051</v>
      </c>
      <c r="E212" s="46">
        <v>4034</v>
      </c>
      <c r="F212" s="46">
        <v>4034</v>
      </c>
      <c r="G212" s="46">
        <v>3677</v>
      </c>
      <c r="H212" s="46">
        <v>1887</v>
      </c>
      <c r="I212" s="46">
        <v>1662</v>
      </c>
      <c r="J212" s="46">
        <v>1451</v>
      </c>
      <c r="K212" s="46">
        <v>1270</v>
      </c>
      <c r="L212" s="46">
        <v>1180</v>
      </c>
      <c r="M212" s="46">
        <v>1097</v>
      </c>
      <c r="N212" s="46">
        <v>1021</v>
      </c>
      <c r="O212" s="46">
        <v>890</v>
      </c>
      <c r="P212" s="46">
        <v>781</v>
      </c>
      <c r="Q212" s="46">
        <v>692</v>
      </c>
      <c r="R212" s="46">
        <v>616</v>
      </c>
      <c r="S212" s="46">
        <v>553</v>
      </c>
      <c r="T212" s="46">
        <v>438</v>
      </c>
      <c r="U212" s="46">
        <v>383</v>
      </c>
      <c r="V212" s="46">
        <v>339</v>
      </c>
      <c r="W212" s="46">
        <v>303</v>
      </c>
      <c r="X212" s="46">
        <v>265</v>
      </c>
      <c r="Y212" s="46">
        <v>236</v>
      </c>
      <c r="Z212" s="46">
        <v>194</v>
      </c>
      <c r="AA212" s="46">
        <v>169</v>
      </c>
      <c r="AB212" s="46">
        <v>149</v>
      </c>
      <c r="AC212" s="46">
        <v>131</v>
      </c>
      <c r="AD212" s="46">
        <v>82</v>
      </c>
      <c r="AE212" s="46">
        <v>52</v>
      </c>
      <c r="AF212" s="46">
        <v>24</v>
      </c>
      <c r="AG212" s="46">
        <v>15</v>
      </c>
      <c r="AH212" s="46">
        <v>11</v>
      </c>
    </row>
    <row r="213" spans="1:34" x14ac:dyDescent="0.2">
      <c r="A213" s="48" t="s">
        <v>2041</v>
      </c>
      <c r="B213" s="48" t="s">
        <v>1827</v>
      </c>
      <c r="C213" s="48" t="s">
        <v>2052</v>
      </c>
      <c r="E213" s="46">
        <v>3219</v>
      </c>
      <c r="F213" s="46">
        <v>3219</v>
      </c>
      <c r="G213" s="46">
        <v>3072</v>
      </c>
      <c r="H213" s="46">
        <v>1518</v>
      </c>
      <c r="I213" s="46">
        <v>1351</v>
      </c>
      <c r="J213" s="46">
        <v>1204</v>
      </c>
      <c r="K213" s="46">
        <v>1067</v>
      </c>
      <c r="L213" s="46">
        <v>965</v>
      </c>
      <c r="M213" s="46">
        <v>905</v>
      </c>
      <c r="N213" s="46">
        <v>849</v>
      </c>
      <c r="O213" s="46">
        <v>749</v>
      </c>
      <c r="P213" s="46">
        <v>665</v>
      </c>
      <c r="Q213" s="46">
        <v>594</v>
      </c>
      <c r="R213" s="46">
        <v>533</v>
      </c>
      <c r="S213" s="46">
        <v>482</v>
      </c>
      <c r="T213" s="46">
        <v>395</v>
      </c>
      <c r="U213" s="46">
        <v>325</v>
      </c>
      <c r="V213" s="46">
        <v>290</v>
      </c>
      <c r="W213" s="46">
        <v>261</v>
      </c>
      <c r="X213" s="46">
        <v>217</v>
      </c>
      <c r="Y213" s="46">
        <v>200</v>
      </c>
      <c r="Z213" s="46">
        <v>181</v>
      </c>
      <c r="AA213" s="46">
        <v>152</v>
      </c>
      <c r="AB213" s="46">
        <v>135</v>
      </c>
      <c r="AC213" s="46">
        <v>120</v>
      </c>
      <c r="AD213" s="46">
        <v>74</v>
      </c>
      <c r="AE213" s="46">
        <v>47</v>
      </c>
      <c r="AF213" s="46">
        <v>23</v>
      </c>
      <c r="AG213" s="46">
        <v>14</v>
      </c>
      <c r="AH213" s="46">
        <v>10</v>
      </c>
    </row>
    <row r="214" spans="1:34" x14ac:dyDescent="0.2">
      <c r="A214" s="48" t="s">
        <v>2041</v>
      </c>
      <c r="B214" s="48" t="s">
        <v>1829</v>
      </c>
      <c r="C214" s="48" t="s">
        <v>2053</v>
      </c>
      <c r="E214" s="46">
        <v>2649</v>
      </c>
      <c r="F214" s="46">
        <v>2649</v>
      </c>
      <c r="G214" s="46">
        <v>2548</v>
      </c>
      <c r="H214" s="46">
        <v>2157</v>
      </c>
      <c r="I214" s="46">
        <v>1175</v>
      </c>
      <c r="J214" s="46">
        <v>1058</v>
      </c>
      <c r="K214" s="46">
        <v>946</v>
      </c>
      <c r="L214" s="46">
        <v>846</v>
      </c>
      <c r="M214" s="46">
        <v>783</v>
      </c>
      <c r="N214" s="46">
        <v>738</v>
      </c>
      <c r="O214" s="46">
        <v>658</v>
      </c>
      <c r="P214" s="46">
        <v>588</v>
      </c>
      <c r="Q214" s="46">
        <v>529</v>
      </c>
      <c r="R214" s="46">
        <v>478</v>
      </c>
      <c r="S214" s="46">
        <v>434</v>
      </c>
      <c r="T214" s="46">
        <v>348</v>
      </c>
      <c r="U214" s="46">
        <v>285</v>
      </c>
      <c r="V214" s="46">
        <v>256</v>
      </c>
      <c r="W214" s="46">
        <v>231</v>
      </c>
      <c r="X214" s="46">
        <v>193</v>
      </c>
      <c r="Y214" s="46">
        <v>170</v>
      </c>
      <c r="Z214" s="46">
        <v>159</v>
      </c>
      <c r="AA214" s="46">
        <v>146</v>
      </c>
      <c r="AB214" s="46">
        <v>124</v>
      </c>
      <c r="AC214" s="46">
        <v>112</v>
      </c>
      <c r="AD214" s="46">
        <v>69</v>
      </c>
      <c r="AE214" s="46">
        <v>41</v>
      </c>
      <c r="AF214" s="46">
        <v>22</v>
      </c>
      <c r="AG214" s="46">
        <v>14</v>
      </c>
      <c r="AH214" s="46">
        <v>9</v>
      </c>
    </row>
    <row r="215" spans="1:34" x14ac:dyDescent="0.2">
      <c r="A215" s="48" t="s">
        <v>2041</v>
      </c>
      <c r="B215" s="48" t="s">
        <v>1831</v>
      </c>
      <c r="C215" s="48" t="s">
        <v>2054</v>
      </c>
      <c r="E215" s="46">
        <v>2208</v>
      </c>
      <c r="F215" s="46">
        <v>2208</v>
      </c>
      <c r="G215" s="46">
        <v>2136</v>
      </c>
      <c r="H215" s="46">
        <v>1973</v>
      </c>
      <c r="I215" s="46">
        <v>1028</v>
      </c>
      <c r="J215" s="46">
        <v>936</v>
      </c>
      <c r="K215" s="46">
        <v>845</v>
      </c>
      <c r="L215" s="46">
        <v>762</v>
      </c>
      <c r="M215" s="46">
        <v>692</v>
      </c>
      <c r="N215" s="46">
        <v>655</v>
      </c>
      <c r="O215" s="46">
        <v>588</v>
      </c>
      <c r="P215" s="46">
        <v>529</v>
      </c>
      <c r="Q215" s="46">
        <v>478</v>
      </c>
      <c r="R215" s="46">
        <v>434</v>
      </c>
      <c r="S215" s="46">
        <v>395</v>
      </c>
      <c r="T215" s="46">
        <v>319</v>
      </c>
      <c r="U215" s="46">
        <v>272</v>
      </c>
      <c r="V215" s="46">
        <v>229</v>
      </c>
      <c r="W215" s="46">
        <v>207</v>
      </c>
      <c r="X215" s="46">
        <v>174</v>
      </c>
      <c r="Y215" s="46">
        <v>149</v>
      </c>
      <c r="Z215" s="46">
        <v>133</v>
      </c>
      <c r="AA215" s="46">
        <v>126</v>
      </c>
      <c r="AB215" s="46">
        <v>117</v>
      </c>
      <c r="AC215" s="46">
        <v>100</v>
      </c>
      <c r="AD215" s="46">
        <v>64</v>
      </c>
      <c r="AE215" s="46">
        <v>36</v>
      </c>
      <c r="AF215" s="46">
        <v>21</v>
      </c>
      <c r="AG215" s="46">
        <v>13</v>
      </c>
      <c r="AH215" s="46">
        <v>9</v>
      </c>
    </row>
    <row r="216" spans="1:34" x14ac:dyDescent="0.2">
      <c r="A216" s="48" t="s">
        <v>2041</v>
      </c>
      <c r="B216" s="48" t="s">
        <v>1833</v>
      </c>
      <c r="C216" s="48" t="s">
        <v>2055</v>
      </c>
      <c r="E216" s="46">
        <v>1859</v>
      </c>
      <c r="F216" s="46">
        <v>1859</v>
      </c>
      <c r="G216" s="46">
        <v>1808</v>
      </c>
      <c r="H216" s="46">
        <v>1739</v>
      </c>
      <c r="I216" s="46">
        <v>1094</v>
      </c>
      <c r="J216" s="46">
        <v>794</v>
      </c>
      <c r="K216" s="46">
        <v>726</v>
      </c>
      <c r="L216" s="46">
        <v>661</v>
      </c>
      <c r="M216" s="46">
        <v>601</v>
      </c>
      <c r="N216" s="46">
        <v>555</v>
      </c>
      <c r="O216" s="46">
        <v>503</v>
      </c>
      <c r="P216" s="46">
        <v>456</v>
      </c>
      <c r="Q216" s="46">
        <v>415</v>
      </c>
      <c r="R216" s="46">
        <v>379</v>
      </c>
      <c r="S216" s="46">
        <v>348</v>
      </c>
      <c r="T216" s="46">
        <v>284</v>
      </c>
      <c r="U216" s="46">
        <v>237</v>
      </c>
      <c r="V216" s="46">
        <v>199</v>
      </c>
      <c r="W216" s="46">
        <v>181</v>
      </c>
      <c r="X216" s="46">
        <v>153</v>
      </c>
      <c r="Y216" s="46">
        <v>132</v>
      </c>
      <c r="Z216" s="46">
        <v>115</v>
      </c>
      <c r="AA216" s="46">
        <v>109</v>
      </c>
      <c r="AB216" s="46">
        <v>103</v>
      </c>
      <c r="AC216" s="46">
        <v>90</v>
      </c>
      <c r="AD216" s="46">
        <v>60</v>
      </c>
      <c r="AE216" s="46">
        <v>32</v>
      </c>
      <c r="AF216" s="46">
        <v>19</v>
      </c>
      <c r="AG216" s="46">
        <v>13</v>
      </c>
      <c r="AH216" s="46">
        <v>9</v>
      </c>
    </row>
    <row r="217" spans="1:34" x14ac:dyDescent="0.2">
      <c r="A217" s="48" t="s">
        <v>2041</v>
      </c>
      <c r="B217" s="48" t="s">
        <v>1835</v>
      </c>
      <c r="C217" s="48" t="s">
        <v>2056</v>
      </c>
      <c r="E217" s="46">
        <v>1579</v>
      </c>
      <c r="F217" s="46">
        <v>1579</v>
      </c>
      <c r="G217" s="46">
        <v>1543</v>
      </c>
      <c r="H217" s="46">
        <v>1492</v>
      </c>
      <c r="I217" s="46">
        <v>1227</v>
      </c>
      <c r="J217" s="46">
        <v>710</v>
      </c>
      <c r="K217" s="46">
        <v>655</v>
      </c>
      <c r="L217" s="46">
        <v>600</v>
      </c>
      <c r="M217" s="46">
        <v>549</v>
      </c>
      <c r="N217" s="46">
        <v>505</v>
      </c>
      <c r="O217" s="46">
        <v>460</v>
      </c>
      <c r="P217" s="46">
        <v>419</v>
      </c>
      <c r="Q217" s="46">
        <v>383</v>
      </c>
      <c r="R217" s="46">
        <v>351</v>
      </c>
      <c r="S217" s="46">
        <v>323</v>
      </c>
      <c r="T217" s="46">
        <v>266</v>
      </c>
      <c r="U217" s="46">
        <v>222</v>
      </c>
      <c r="V217" s="46">
        <v>195</v>
      </c>
      <c r="W217" s="46">
        <v>166</v>
      </c>
      <c r="X217" s="46">
        <v>141</v>
      </c>
      <c r="Y217" s="46">
        <v>122</v>
      </c>
      <c r="Z217" s="46">
        <v>107</v>
      </c>
      <c r="AA217" s="46">
        <v>95</v>
      </c>
      <c r="AB217" s="46">
        <v>89</v>
      </c>
      <c r="AC217" s="46">
        <v>85</v>
      </c>
      <c r="AD217" s="46">
        <v>56</v>
      </c>
      <c r="AE217" s="46">
        <v>29</v>
      </c>
      <c r="AF217" s="46">
        <v>18</v>
      </c>
      <c r="AG217" s="46">
        <v>12</v>
      </c>
      <c r="AH217" s="46">
        <v>9</v>
      </c>
    </row>
    <row r="218" spans="1:34" x14ac:dyDescent="0.2">
      <c r="A218" s="48" t="s">
        <v>2041</v>
      </c>
      <c r="B218" s="48" t="s">
        <v>1837</v>
      </c>
      <c r="C218" s="48" t="s">
        <v>2057</v>
      </c>
      <c r="E218" s="46">
        <v>1350</v>
      </c>
      <c r="F218" s="46">
        <v>1350</v>
      </c>
      <c r="G218" s="46">
        <v>1350</v>
      </c>
      <c r="H218" s="46">
        <v>1310</v>
      </c>
      <c r="I218" s="46">
        <v>1221</v>
      </c>
      <c r="J218" s="46">
        <v>654</v>
      </c>
      <c r="K218" s="46">
        <v>597</v>
      </c>
      <c r="L218" s="46">
        <v>551</v>
      </c>
      <c r="M218" s="46">
        <v>506</v>
      </c>
      <c r="N218" s="46">
        <v>466</v>
      </c>
      <c r="O218" s="46">
        <v>420</v>
      </c>
      <c r="P218" s="46">
        <v>385</v>
      </c>
      <c r="Q218" s="46">
        <v>354</v>
      </c>
      <c r="R218" s="46">
        <v>326</v>
      </c>
      <c r="S218" s="46">
        <v>301</v>
      </c>
      <c r="T218" s="46">
        <v>249</v>
      </c>
      <c r="U218" s="46">
        <v>210</v>
      </c>
      <c r="V218" s="46">
        <v>181</v>
      </c>
      <c r="W218" s="46">
        <v>153</v>
      </c>
      <c r="X218" s="46">
        <v>131</v>
      </c>
      <c r="Y218" s="46">
        <v>114</v>
      </c>
      <c r="Z218" s="46">
        <v>100</v>
      </c>
      <c r="AA218" s="46">
        <v>89</v>
      </c>
      <c r="AB218" s="46">
        <v>79</v>
      </c>
      <c r="AC218" s="46">
        <v>76</v>
      </c>
      <c r="AD218" s="46">
        <v>53</v>
      </c>
      <c r="AE218" s="46">
        <v>27</v>
      </c>
      <c r="AF218" s="46">
        <v>16</v>
      </c>
      <c r="AG218" s="46">
        <v>11</v>
      </c>
      <c r="AH218" s="46">
        <v>8</v>
      </c>
    </row>
    <row r="219" spans="1:34" x14ac:dyDescent="0.2">
      <c r="A219" s="48" t="s">
        <v>2041</v>
      </c>
      <c r="B219" s="48" t="s">
        <v>1839</v>
      </c>
      <c r="C219" s="48" t="s">
        <v>2058</v>
      </c>
      <c r="E219" s="46">
        <v>1186</v>
      </c>
      <c r="F219" s="46">
        <v>1186</v>
      </c>
      <c r="G219" s="46">
        <v>1186</v>
      </c>
      <c r="H219" s="46">
        <v>1156</v>
      </c>
      <c r="I219" s="46">
        <v>1118</v>
      </c>
      <c r="J219" s="46">
        <v>827</v>
      </c>
      <c r="K219" s="46">
        <v>532</v>
      </c>
      <c r="L219" s="46">
        <v>494</v>
      </c>
      <c r="M219" s="46">
        <v>458</v>
      </c>
      <c r="N219" s="46">
        <v>423</v>
      </c>
      <c r="O219" s="46">
        <v>385</v>
      </c>
      <c r="P219" s="46">
        <v>355</v>
      </c>
      <c r="Q219" s="46">
        <v>327</v>
      </c>
      <c r="R219" s="46">
        <v>303</v>
      </c>
      <c r="S219" s="46">
        <v>280</v>
      </c>
      <c r="T219" s="46">
        <v>234</v>
      </c>
      <c r="U219" s="46">
        <v>198</v>
      </c>
      <c r="V219" s="46">
        <v>170</v>
      </c>
      <c r="W219" s="46">
        <v>152</v>
      </c>
      <c r="X219" s="46">
        <v>122</v>
      </c>
      <c r="Y219" s="46">
        <v>107</v>
      </c>
      <c r="Z219" s="46">
        <v>94</v>
      </c>
      <c r="AA219" s="46">
        <v>84</v>
      </c>
      <c r="AB219" s="46">
        <v>75</v>
      </c>
      <c r="AC219" s="46">
        <v>66</v>
      </c>
      <c r="AD219" s="46">
        <v>49</v>
      </c>
      <c r="AE219" s="46">
        <v>24</v>
      </c>
      <c r="AF219" s="46">
        <v>14</v>
      </c>
      <c r="AG219" s="46">
        <v>11</v>
      </c>
      <c r="AH219" s="46">
        <v>8</v>
      </c>
    </row>
    <row r="220" spans="1:34" x14ac:dyDescent="0.2">
      <c r="A220" s="48" t="s">
        <v>2041</v>
      </c>
      <c r="B220" s="48" t="s">
        <v>1841</v>
      </c>
      <c r="C220" s="48" t="s">
        <v>2059</v>
      </c>
      <c r="E220" s="46">
        <v>1051</v>
      </c>
      <c r="F220" s="46">
        <v>1051</v>
      </c>
      <c r="G220" s="46">
        <v>1051</v>
      </c>
      <c r="H220" s="46">
        <v>1027</v>
      </c>
      <c r="I220" s="46">
        <v>997</v>
      </c>
      <c r="J220" s="46">
        <v>866</v>
      </c>
      <c r="K220" s="46">
        <v>479</v>
      </c>
      <c r="L220" s="46">
        <v>449</v>
      </c>
      <c r="M220" s="46">
        <v>418</v>
      </c>
      <c r="N220" s="46">
        <v>389</v>
      </c>
      <c r="O220" s="46">
        <v>345</v>
      </c>
      <c r="P220" s="46">
        <v>320</v>
      </c>
      <c r="Q220" s="46">
        <v>296</v>
      </c>
      <c r="R220" s="46">
        <v>275</v>
      </c>
      <c r="S220" s="46">
        <v>256</v>
      </c>
      <c r="T220" s="46">
        <v>215</v>
      </c>
      <c r="U220" s="46">
        <v>183</v>
      </c>
      <c r="V220" s="46">
        <v>158</v>
      </c>
      <c r="W220" s="46">
        <v>140</v>
      </c>
      <c r="X220" s="46">
        <v>112</v>
      </c>
      <c r="Y220" s="46">
        <v>98</v>
      </c>
      <c r="Z220" s="46">
        <v>87</v>
      </c>
      <c r="AA220" s="46">
        <v>77</v>
      </c>
      <c r="AB220" s="46">
        <v>70</v>
      </c>
      <c r="AC220" s="46">
        <v>59</v>
      </c>
      <c r="AD220" s="46">
        <v>45</v>
      </c>
      <c r="AE220" s="46">
        <v>24</v>
      </c>
      <c r="AF220" s="46">
        <v>12</v>
      </c>
      <c r="AG220" s="46">
        <v>10</v>
      </c>
      <c r="AH220" s="46">
        <v>8</v>
      </c>
    </row>
    <row r="221" spans="1:34" x14ac:dyDescent="0.2">
      <c r="A221" s="48" t="s">
        <v>2041</v>
      </c>
      <c r="B221" s="48" t="s">
        <v>1843</v>
      </c>
      <c r="C221" s="48" t="s">
        <v>2060</v>
      </c>
      <c r="E221" s="46">
        <v>933</v>
      </c>
      <c r="F221" s="46">
        <v>933</v>
      </c>
      <c r="G221" s="46">
        <v>933</v>
      </c>
      <c r="H221" s="46">
        <v>914</v>
      </c>
      <c r="I221" s="46">
        <v>890</v>
      </c>
      <c r="J221" s="46">
        <v>834</v>
      </c>
      <c r="K221" s="46">
        <v>520</v>
      </c>
      <c r="L221" s="46">
        <v>416</v>
      </c>
      <c r="M221" s="46">
        <v>389</v>
      </c>
      <c r="N221" s="46">
        <v>363</v>
      </c>
      <c r="O221" s="46">
        <v>318</v>
      </c>
      <c r="P221" s="46">
        <v>296</v>
      </c>
      <c r="Q221" s="46">
        <v>276</v>
      </c>
      <c r="R221" s="46">
        <v>257</v>
      </c>
      <c r="S221" s="46">
        <v>240</v>
      </c>
      <c r="T221" s="46">
        <v>203</v>
      </c>
      <c r="U221" s="46">
        <v>174</v>
      </c>
      <c r="V221" s="46">
        <v>151</v>
      </c>
      <c r="W221" s="46">
        <v>132</v>
      </c>
      <c r="X221" s="46">
        <v>104</v>
      </c>
      <c r="Y221" s="46">
        <v>92</v>
      </c>
      <c r="Z221" s="46">
        <v>82</v>
      </c>
      <c r="AA221" s="46">
        <v>73</v>
      </c>
      <c r="AB221" s="46">
        <v>66</v>
      </c>
      <c r="AC221" s="46">
        <v>60</v>
      </c>
      <c r="AD221" s="46">
        <v>41</v>
      </c>
      <c r="AE221" s="46">
        <v>24</v>
      </c>
      <c r="AF221" s="46">
        <v>11</v>
      </c>
      <c r="AG221" s="46">
        <v>9</v>
      </c>
      <c r="AH221" s="46">
        <v>7</v>
      </c>
    </row>
    <row r="222" spans="1:34" x14ac:dyDescent="0.2">
      <c r="A222" s="48" t="s">
        <v>2041</v>
      </c>
      <c r="B222" s="48" t="s">
        <v>1845</v>
      </c>
      <c r="C222" s="48" t="s">
        <v>2061</v>
      </c>
      <c r="E222" s="46">
        <v>835</v>
      </c>
      <c r="F222" s="46">
        <v>835</v>
      </c>
      <c r="G222" s="46">
        <v>835</v>
      </c>
      <c r="H222" s="46">
        <v>820</v>
      </c>
      <c r="I222" s="46">
        <v>801</v>
      </c>
      <c r="J222" s="46">
        <v>778</v>
      </c>
      <c r="K222" s="46">
        <v>629</v>
      </c>
      <c r="L222" s="46">
        <v>373</v>
      </c>
      <c r="M222" s="46">
        <v>352</v>
      </c>
      <c r="N222" s="46">
        <v>330</v>
      </c>
      <c r="O222" s="46">
        <v>297</v>
      </c>
      <c r="P222" s="46">
        <v>278</v>
      </c>
      <c r="Q222" s="46">
        <v>259</v>
      </c>
      <c r="R222" s="46">
        <v>242</v>
      </c>
      <c r="S222" s="46">
        <v>226</v>
      </c>
      <c r="T222" s="46">
        <v>193</v>
      </c>
      <c r="U222" s="46">
        <v>166</v>
      </c>
      <c r="V222" s="46">
        <v>144</v>
      </c>
      <c r="W222" s="46">
        <v>126</v>
      </c>
      <c r="X222" s="46">
        <v>98</v>
      </c>
      <c r="Y222" s="46">
        <v>87</v>
      </c>
      <c r="Z222" s="46">
        <v>77</v>
      </c>
      <c r="AA222" s="46">
        <v>70</v>
      </c>
      <c r="AB222" s="46">
        <v>63</v>
      </c>
      <c r="AC222" s="46">
        <v>57</v>
      </c>
      <c r="AD222" s="46">
        <v>38</v>
      </c>
      <c r="AE222" s="46">
        <v>23</v>
      </c>
      <c r="AF222" s="46">
        <v>9</v>
      </c>
      <c r="AG222" s="46">
        <v>8</v>
      </c>
      <c r="AH222" s="46">
        <v>7</v>
      </c>
    </row>
    <row r="223" spans="1:34" x14ac:dyDescent="0.2">
      <c r="A223" s="48" t="s">
        <v>2041</v>
      </c>
      <c r="B223" s="48" t="s">
        <v>1847</v>
      </c>
      <c r="C223" s="48" t="s">
        <v>2062</v>
      </c>
      <c r="E223" s="46">
        <v>751</v>
      </c>
      <c r="F223" s="46">
        <v>751</v>
      </c>
      <c r="G223" s="46">
        <v>751</v>
      </c>
      <c r="H223" s="46">
        <v>738</v>
      </c>
      <c r="I223" s="46">
        <v>723</v>
      </c>
      <c r="J223" s="46">
        <v>704</v>
      </c>
      <c r="K223" s="46">
        <v>636</v>
      </c>
      <c r="L223" s="46">
        <v>353</v>
      </c>
      <c r="M223" s="46">
        <v>328</v>
      </c>
      <c r="N223" s="46">
        <v>309</v>
      </c>
      <c r="O223" s="46">
        <v>273</v>
      </c>
      <c r="P223" s="46">
        <v>251</v>
      </c>
      <c r="Q223" s="46">
        <v>236</v>
      </c>
      <c r="R223" s="46">
        <v>221</v>
      </c>
      <c r="S223" s="46">
        <v>207</v>
      </c>
      <c r="T223" s="46">
        <v>178</v>
      </c>
      <c r="U223" s="46">
        <v>154</v>
      </c>
      <c r="V223" s="46">
        <v>134</v>
      </c>
      <c r="W223" s="46">
        <v>118</v>
      </c>
      <c r="X223" s="46">
        <v>97</v>
      </c>
      <c r="Y223" s="46">
        <v>80</v>
      </c>
      <c r="Z223" s="46">
        <v>72</v>
      </c>
      <c r="AA223" s="46">
        <v>65</v>
      </c>
      <c r="AB223" s="46">
        <v>59</v>
      </c>
      <c r="AC223" s="46">
        <v>54</v>
      </c>
      <c r="AD223" s="46">
        <v>37</v>
      </c>
      <c r="AE223" s="46">
        <v>23</v>
      </c>
      <c r="AF223" s="46">
        <v>8</v>
      </c>
      <c r="AG223" s="46">
        <v>7</v>
      </c>
      <c r="AH223" s="46">
        <v>6</v>
      </c>
    </row>
    <row r="224" spans="1:34" x14ac:dyDescent="0.2">
      <c r="A224" s="48" t="s">
        <v>2041</v>
      </c>
      <c r="B224" s="48" t="s">
        <v>1849</v>
      </c>
      <c r="C224" s="48" t="s">
        <v>2063</v>
      </c>
      <c r="E224" s="46">
        <v>684</v>
      </c>
      <c r="F224" s="46">
        <v>684</v>
      </c>
      <c r="G224" s="46">
        <v>684</v>
      </c>
      <c r="H224" s="46">
        <v>674</v>
      </c>
      <c r="I224" s="46">
        <v>661</v>
      </c>
      <c r="J224" s="46">
        <v>646</v>
      </c>
      <c r="K224" s="46">
        <v>608</v>
      </c>
      <c r="L224" s="46">
        <v>433</v>
      </c>
      <c r="M224" s="46">
        <v>308</v>
      </c>
      <c r="N224" s="46">
        <v>291</v>
      </c>
      <c r="O224" s="46">
        <v>259</v>
      </c>
      <c r="P224" s="46">
        <v>234</v>
      </c>
      <c r="Q224" s="46">
        <v>220</v>
      </c>
      <c r="R224" s="46">
        <v>207</v>
      </c>
      <c r="S224" s="46">
        <v>195</v>
      </c>
      <c r="T224" s="46">
        <v>168</v>
      </c>
      <c r="U224" s="46">
        <v>146</v>
      </c>
      <c r="V224" s="46">
        <v>128</v>
      </c>
      <c r="W224" s="46">
        <v>113</v>
      </c>
      <c r="X224" s="46">
        <v>92</v>
      </c>
      <c r="Y224" s="46">
        <v>76</v>
      </c>
      <c r="Z224" s="46">
        <v>68</v>
      </c>
      <c r="AA224" s="46">
        <v>61</v>
      </c>
      <c r="AB224" s="46">
        <v>56</v>
      </c>
      <c r="AC224" s="46">
        <v>51</v>
      </c>
      <c r="AD224" s="46">
        <v>34</v>
      </c>
      <c r="AE224" s="46">
        <v>22</v>
      </c>
      <c r="AF224" s="46">
        <v>7</v>
      </c>
      <c r="AG224" s="46">
        <v>6</v>
      </c>
      <c r="AH224" s="46">
        <v>6</v>
      </c>
    </row>
    <row r="225" spans="1:34" x14ac:dyDescent="0.2">
      <c r="A225" s="48" t="s">
        <v>2041</v>
      </c>
      <c r="B225" s="48" t="s">
        <v>1851</v>
      </c>
      <c r="C225" s="48" t="s">
        <v>2064</v>
      </c>
      <c r="E225" s="46">
        <v>617</v>
      </c>
      <c r="F225" s="46">
        <v>617</v>
      </c>
      <c r="G225" s="46">
        <v>617</v>
      </c>
      <c r="H225" s="46">
        <v>617</v>
      </c>
      <c r="I225" s="46">
        <v>606</v>
      </c>
      <c r="J225" s="46">
        <v>593</v>
      </c>
      <c r="K225" s="46">
        <v>578</v>
      </c>
      <c r="L225" s="46">
        <v>499</v>
      </c>
      <c r="M225" s="46">
        <v>283</v>
      </c>
      <c r="N225" s="46">
        <v>269</v>
      </c>
      <c r="O225" s="46">
        <v>241</v>
      </c>
      <c r="P225" s="46">
        <v>220</v>
      </c>
      <c r="Q225" s="46">
        <v>208</v>
      </c>
      <c r="R225" s="46">
        <v>196</v>
      </c>
      <c r="S225" s="46">
        <v>185</v>
      </c>
      <c r="T225" s="46">
        <v>160</v>
      </c>
      <c r="U225" s="46">
        <v>140</v>
      </c>
      <c r="V225" s="46">
        <v>123</v>
      </c>
      <c r="W225" s="46">
        <v>109</v>
      </c>
      <c r="X225" s="46">
        <v>87</v>
      </c>
      <c r="Y225" s="46">
        <v>72</v>
      </c>
      <c r="Z225" s="46">
        <v>65</v>
      </c>
      <c r="AA225" s="46">
        <v>59</v>
      </c>
      <c r="AB225" s="46">
        <v>53</v>
      </c>
      <c r="AC225" s="46">
        <v>49</v>
      </c>
      <c r="AD225" s="46">
        <v>31</v>
      </c>
      <c r="AE225" s="46">
        <v>21</v>
      </c>
      <c r="AF225" s="46">
        <v>7</v>
      </c>
      <c r="AG225" s="46">
        <v>5</v>
      </c>
      <c r="AH225" s="46">
        <v>5</v>
      </c>
    </row>
    <row r="226" spans="1:34" x14ac:dyDescent="0.2">
      <c r="A226" s="48" t="s">
        <v>2041</v>
      </c>
      <c r="B226" s="48" t="s">
        <v>1853</v>
      </c>
      <c r="C226" s="48" t="s">
        <v>2065</v>
      </c>
      <c r="E226" s="46">
        <v>569</v>
      </c>
      <c r="F226" s="46">
        <v>569</v>
      </c>
      <c r="G226" s="46">
        <v>569</v>
      </c>
      <c r="H226" s="46">
        <v>569</v>
      </c>
      <c r="I226" s="46">
        <v>560</v>
      </c>
      <c r="J226" s="46">
        <v>549</v>
      </c>
      <c r="K226" s="46">
        <v>536</v>
      </c>
      <c r="L226" s="46">
        <v>472</v>
      </c>
      <c r="M226" s="46">
        <v>300</v>
      </c>
      <c r="N226" s="46">
        <v>252</v>
      </c>
      <c r="O226" s="46">
        <v>227</v>
      </c>
      <c r="P226" s="46">
        <v>204</v>
      </c>
      <c r="Q226" s="46">
        <v>191</v>
      </c>
      <c r="R226" s="46">
        <v>180</v>
      </c>
      <c r="S226" s="46">
        <v>171</v>
      </c>
      <c r="T226" s="46">
        <v>149</v>
      </c>
      <c r="U226" s="46">
        <v>131</v>
      </c>
      <c r="V226" s="46">
        <v>115</v>
      </c>
      <c r="W226" s="46">
        <v>103</v>
      </c>
      <c r="X226" s="46">
        <v>83</v>
      </c>
      <c r="Y226" s="46">
        <v>67</v>
      </c>
      <c r="Z226" s="46">
        <v>60</v>
      </c>
      <c r="AA226" s="46">
        <v>55</v>
      </c>
      <c r="AB226" s="46">
        <v>50</v>
      </c>
      <c r="AC226" s="46">
        <v>46</v>
      </c>
      <c r="AD226" s="46">
        <v>29</v>
      </c>
      <c r="AE226" s="46">
        <v>20</v>
      </c>
      <c r="AF226" s="46">
        <v>7</v>
      </c>
      <c r="AG226" s="46">
        <v>5</v>
      </c>
      <c r="AH226" s="46">
        <v>4</v>
      </c>
    </row>
    <row r="227" spans="1:34" x14ac:dyDescent="0.2">
      <c r="A227" s="48" t="s">
        <v>2041</v>
      </c>
      <c r="B227" s="48" t="s">
        <v>1855</v>
      </c>
      <c r="C227" s="48" t="s">
        <v>2066</v>
      </c>
      <c r="E227" s="46">
        <v>525</v>
      </c>
      <c r="F227" s="46">
        <v>525</v>
      </c>
      <c r="G227" s="46">
        <v>525</v>
      </c>
      <c r="H227" s="46">
        <v>525</v>
      </c>
      <c r="I227" s="46">
        <v>517</v>
      </c>
      <c r="J227" s="46">
        <v>507</v>
      </c>
      <c r="K227" s="46">
        <v>497</v>
      </c>
      <c r="L227" s="46">
        <v>469</v>
      </c>
      <c r="M227" s="46">
        <v>364</v>
      </c>
      <c r="N227" s="46">
        <v>239</v>
      </c>
      <c r="O227" s="46">
        <v>217</v>
      </c>
      <c r="P227" s="46">
        <v>195</v>
      </c>
      <c r="Q227" s="46">
        <v>179</v>
      </c>
      <c r="R227" s="46">
        <v>170</v>
      </c>
      <c r="S227" s="46">
        <v>161</v>
      </c>
      <c r="T227" s="46">
        <v>141</v>
      </c>
      <c r="U227" s="46">
        <v>124</v>
      </c>
      <c r="V227" s="46">
        <v>110</v>
      </c>
      <c r="W227" s="46">
        <v>98</v>
      </c>
      <c r="X227" s="46">
        <v>80</v>
      </c>
      <c r="Y227" s="46">
        <v>68</v>
      </c>
      <c r="Z227" s="46">
        <v>57</v>
      </c>
      <c r="AA227" s="46">
        <v>52</v>
      </c>
      <c r="AB227" s="46">
        <v>48</v>
      </c>
      <c r="AC227" s="46">
        <v>44</v>
      </c>
      <c r="AD227" s="46">
        <v>27</v>
      </c>
      <c r="AE227" s="46">
        <v>19</v>
      </c>
      <c r="AF227" s="46">
        <v>6</v>
      </c>
      <c r="AG227" s="46">
        <v>4</v>
      </c>
      <c r="AH227" s="46">
        <v>4</v>
      </c>
    </row>
    <row r="228" spans="1:34" x14ac:dyDescent="0.2">
      <c r="A228" s="48" t="s">
        <v>2041</v>
      </c>
      <c r="B228" s="48" t="s">
        <v>1857</v>
      </c>
      <c r="C228" s="48" t="s">
        <v>2067</v>
      </c>
      <c r="E228" s="46">
        <v>485</v>
      </c>
      <c r="F228" s="46">
        <v>485</v>
      </c>
      <c r="G228" s="46">
        <v>485</v>
      </c>
      <c r="H228" s="46">
        <v>485</v>
      </c>
      <c r="I228" s="46">
        <v>478</v>
      </c>
      <c r="J228" s="46">
        <v>470</v>
      </c>
      <c r="K228" s="46">
        <v>461</v>
      </c>
      <c r="L228" s="46">
        <v>450</v>
      </c>
      <c r="M228" s="46">
        <v>405</v>
      </c>
      <c r="N228" s="46">
        <v>225</v>
      </c>
      <c r="O228" s="46">
        <v>202</v>
      </c>
      <c r="P228" s="46">
        <v>183</v>
      </c>
      <c r="Q228" s="46">
        <v>170</v>
      </c>
      <c r="R228" s="46">
        <v>162</v>
      </c>
      <c r="S228" s="46">
        <v>153</v>
      </c>
      <c r="T228" s="46">
        <v>135</v>
      </c>
      <c r="U228" s="46">
        <v>119</v>
      </c>
      <c r="V228" s="46">
        <v>106</v>
      </c>
      <c r="W228" s="46">
        <v>95</v>
      </c>
      <c r="X228" s="46">
        <v>77</v>
      </c>
      <c r="Y228" s="46">
        <v>65</v>
      </c>
      <c r="Z228" s="46">
        <v>55</v>
      </c>
      <c r="AA228" s="46">
        <v>50</v>
      </c>
      <c r="AB228" s="46">
        <v>46</v>
      </c>
      <c r="AC228" s="46">
        <v>42</v>
      </c>
      <c r="AD228" s="46">
        <v>26</v>
      </c>
      <c r="AE228" s="46">
        <v>18</v>
      </c>
      <c r="AF228" s="46">
        <v>7</v>
      </c>
      <c r="AG228" s="46">
        <v>4</v>
      </c>
      <c r="AH228" s="46">
        <v>3</v>
      </c>
    </row>
    <row r="229" spans="1:34" x14ac:dyDescent="0.2">
      <c r="A229" s="48" t="s">
        <v>2041</v>
      </c>
      <c r="B229" s="48" t="s">
        <v>1859</v>
      </c>
      <c r="C229" s="48" t="s">
        <v>2068</v>
      </c>
      <c r="E229" s="46">
        <v>449</v>
      </c>
      <c r="F229" s="46">
        <v>449</v>
      </c>
      <c r="G229" s="46">
        <v>449</v>
      </c>
      <c r="H229" s="46">
        <v>449</v>
      </c>
      <c r="I229" s="46">
        <v>444</v>
      </c>
      <c r="J229" s="46">
        <v>437</v>
      </c>
      <c r="K229" s="46">
        <v>429</v>
      </c>
      <c r="L229" s="46">
        <v>420</v>
      </c>
      <c r="M229" s="46">
        <v>378</v>
      </c>
      <c r="N229" s="46">
        <v>265</v>
      </c>
      <c r="O229" s="46">
        <v>191</v>
      </c>
      <c r="P229" s="46">
        <v>174</v>
      </c>
      <c r="Q229" s="46">
        <v>158</v>
      </c>
      <c r="R229" s="46">
        <v>150</v>
      </c>
      <c r="S229" s="46">
        <v>143</v>
      </c>
      <c r="T229" s="46">
        <v>126</v>
      </c>
      <c r="U229" s="46">
        <v>112</v>
      </c>
      <c r="V229" s="46">
        <v>100</v>
      </c>
      <c r="W229" s="46">
        <v>90</v>
      </c>
      <c r="X229" s="46">
        <v>73</v>
      </c>
      <c r="Y229" s="46">
        <v>61</v>
      </c>
      <c r="Z229" s="46">
        <v>51</v>
      </c>
      <c r="AA229" s="46">
        <v>47</v>
      </c>
      <c r="AB229" s="46">
        <v>43</v>
      </c>
      <c r="AC229" s="46">
        <v>40</v>
      </c>
      <c r="AD229" s="46">
        <v>28</v>
      </c>
      <c r="AE229" s="46">
        <v>17</v>
      </c>
      <c r="AF229" s="46">
        <v>7</v>
      </c>
      <c r="AG229" s="46">
        <v>4</v>
      </c>
      <c r="AH229" s="46">
        <v>3</v>
      </c>
    </row>
    <row r="230" spans="1:34" x14ac:dyDescent="0.2">
      <c r="A230" s="48" t="s">
        <v>2041</v>
      </c>
      <c r="B230" s="48" t="s">
        <v>1861</v>
      </c>
      <c r="C230" s="48" t="s">
        <v>2069</v>
      </c>
      <c r="E230" s="46">
        <v>417</v>
      </c>
      <c r="F230" s="46">
        <v>417</v>
      </c>
      <c r="G230" s="46">
        <v>417</v>
      </c>
      <c r="H230" s="46">
        <v>417</v>
      </c>
      <c r="I230" s="46">
        <v>412</v>
      </c>
      <c r="J230" s="46">
        <v>406</v>
      </c>
      <c r="K230" s="46">
        <v>399</v>
      </c>
      <c r="L230" s="46">
        <v>392</v>
      </c>
      <c r="M230" s="46">
        <v>371</v>
      </c>
      <c r="N230" s="46">
        <v>306</v>
      </c>
      <c r="O230" s="46">
        <v>183</v>
      </c>
      <c r="P230" s="46">
        <v>167</v>
      </c>
      <c r="Q230" s="46">
        <v>152</v>
      </c>
      <c r="R230" s="46">
        <v>142</v>
      </c>
      <c r="S230" s="46">
        <v>136</v>
      </c>
      <c r="T230" s="46">
        <v>120</v>
      </c>
      <c r="U230" s="46">
        <v>107</v>
      </c>
      <c r="V230" s="46">
        <v>96</v>
      </c>
      <c r="W230" s="46">
        <v>86</v>
      </c>
      <c r="X230" s="46">
        <v>71</v>
      </c>
      <c r="Y230" s="46">
        <v>59</v>
      </c>
      <c r="Z230" s="46">
        <v>49</v>
      </c>
      <c r="AA230" s="46">
        <v>45</v>
      </c>
      <c r="AB230" s="46">
        <v>41</v>
      </c>
      <c r="AC230" s="46">
        <v>38</v>
      </c>
      <c r="AD230" s="46">
        <v>27</v>
      </c>
      <c r="AE230" s="46">
        <v>16</v>
      </c>
      <c r="AF230" s="46">
        <v>7</v>
      </c>
      <c r="AG230" s="46">
        <v>4</v>
      </c>
      <c r="AH230" s="46">
        <v>3</v>
      </c>
    </row>
    <row r="231" spans="1:34" x14ac:dyDescent="0.2">
      <c r="A231" s="48" t="s">
        <v>2041</v>
      </c>
      <c r="B231" s="48" t="s">
        <v>1863</v>
      </c>
      <c r="C231" s="48" t="s">
        <v>2070</v>
      </c>
      <c r="E231" s="46">
        <v>388</v>
      </c>
      <c r="F231" s="46">
        <v>388</v>
      </c>
      <c r="G231" s="46">
        <v>388</v>
      </c>
      <c r="H231" s="46">
        <v>388</v>
      </c>
      <c r="I231" s="46">
        <v>384</v>
      </c>
      <c r="J231" s="46">
        <v>379</v>
      </c>
      <c r="K231" s="46">
        <v>373</v>
      </c>
      <c r="L231" s="46">
        <v>367</v>
      </c>
      <c r="M231" s="46">
        <v>359</v>
      </c>
      <c r="N231" s="46">
        <v>299</v>
      </c>
      <c r="O231" s="46">
        <v>170</v>
      </c>
      <c r="P231" s="46">
        <v>157</v>
      </c>
      <c r="Q231" s="46">
        <v>143</v>
      </c>
      <c r="R231" s="46">
        <v>135</v>
      </c>
      <c r="S231" s="46">
        <v>129</v>
      </c>
      <c r="T231" s="46">
        <v>115</v>
      </c>
      <c r="U231" s="46">
        <v>103</v>
      </c>
      <c r="V231" s="46">
        <v>92</v>
      </c>
      <c r="W231" s="46">
        <v>83</v>
      </c>
      <c r="X231" s="46">
        <v>69</v>
      </c>
      <c r="Y231" s="46">
        <v>58</v>
      </c>
      <c r="Z231" s="46">
        <v>51</v>
      </c>
      <c r="AA231" s="46">
        <v>43</v>
      </c>
      <c r="AB231" s="46">
        <v>40</v>
      </c>
      <c r="AC231" s="46">
        <v>37</v>
      </c>
      <c r="AD231" s="46">
        <v>26</v>
      </c>
      <c r="AE231" s="46">
        <v>15</v>
      </c>
      <c r="AF231" s="46">
        <v>8</v>
      </c>
      <c r="AG231" s="46">
        <v>3</v>
      </c>
      <c r="AH231" s="46">
        <v>3</v>
      </c>
    </row>
    <row r="232" spans="1:34" x14ac:dyDescent="0.2">
      <c r="A232" s="48" t="s">
        <v>2041</v>
      </c>
      <c r="B232" s="48" t="s">
        <v>1865</v>
      </c>
      <c r="C232" s="48" t="s">
        <v>2071</v>
      </c>
      <c r="E232" s="46">
        <v>359</v>
      </c>
      <c r="F232" s="46">
        <v>359</v>
      </c>
      <c r="G232" s="46">
        <v>359</v>
      </c>
      <c r="H232" s="46">
        <v>359</v>
      </c>
      <c r="I232" s="46">
        <v>359</v>
      </c>
      <c r="J232" s="46">
        <v>355</v>
      </c>
      <c r="K232" s="46">
        <v>350</v>
      </c>
      <c r="L232" s="46">
        <v>344</v>
      </c>
      <c r="M232" s="46">
        <v>337</v>
      </c>
      <c r="N232" s="46">
        <v>309</v>
      </c>
      <c r="O232" s="46">
        <v>163</v>
      </c>
      <c r="P232" s="46">
        <v>150</v>
      </c>
      <c r="Q232" s="46">
        <v>138</v>
      </c>
      <c r="R232" s="46">
        <v>126</v>
      </c>
      <c r="S232" s="46">
        <v>121</v>
      </c>
      <c r="T232" s="46">
        <v>108</v>
      </c>
      <c r="U232" s="46">
        <v>97</v>
      </c>
      <c r="V232" s="46">
        <v>87</v>
      </c>
      <c r="W232" s="46">
        <v>79</v>
      </c>
      <c r="X232" s="46">
        <v>65</v>
      </c>
      <c r="Y232" s="46">
        <v>55</v>
      </c>
      <c r="Z232" s="46">
        <v>48</v>
      </c>
      <c r="AA232" s="46">
        <v>41</v>
      </c>
      <c r="AB232" s="46">
        <v>38</v>
      </c>
      <c r="AC232" s="46">
        <v>35</v>
      </c>
      <c r="AD232" s="46">
        <v>25</v>
      </c>
      <c r="AE232" s="46">
        <v>15</v>
      </c>
      <c r="AF232" s="46">
        <v>8</v>
      </c>
      <c r="AG232" s="46">
        <v>3</v>
      </c>
      <c r="AH232" s="46">
        <v>3</v>
      </c>
    </row>
    <row r="233" spans="1:34" x14ac:dyDescent="0.2">
      <c r="A233" s="48" t="s">
        <v>2041</v>
      </c>
      <c r="B233" s="48" t="s">
        <v>1867</v>
      </c>
      <c r="C233" s="48" t="s">
        <v>2072</v>
      </c>
      <c r="E233" s="46">
        <v>336</v>
      </c>
      <c r="F233" s="46">
        <v>336</v>
      </c>
      <c r="G233" s="46">
        <v>336</v>
      </c>
      <c r="H233" s="46">
        <v>336</v>
      </c>
      <c r="I233" s="46">
        <v>336</v>
      </c>
      <c r="J233" s="46">
        <v>332</v>
      </c>
      <c r="K233" s="46">
        <v>328</v>
      </c>
      <c r="L233" s="46">
        <v>323</v>
      </c>
      <c r="M233" s="46">
        <v>317</v>
      </c>
      <c r="N233" s="46">
        <v>301</v>
      </c>
      <c r="O233" s="46">
        <v>158</v>
      </c>
      <c r="P233" s="46">
        <v>144</v>
      </c>
      <c r="Q233" s="46">
        <v>132</v>
      </c>
      <c r="R233" s="46">
        <v>121</v>
      </c>
      <c r="S233" s="46">
        <v>116</v>
      </c>
      <c r="T233" s="46">
        <v>104</v>
      </c>
      <c r="U233" s="46">
        <v>94</v>
      </c>
      <c r="V233" s="46">
        <v>85</v>
      </c>
      <c r="W233" s="46">
        <v>77</v>
      </c>
      <c r="X233" s="46">
        <v>64</v>
      </c>
      <c r="Y233" s="46">
        <v>54</v>
      </c>
      <c r="Z233" s="46">
        <v>46</v>
      </c>
      <c r="AA233" s="46">
        <v>39</v>
      </c>
      <c r="AB233" s="46">
        <v>37</v>
      </c>
      <c r="AC233" s="46">
        <v>34</v>
      </c>
      <c r="AD233" s="46">
        <v>24</v>
      </c>
      <c r="AE233" s="46">
        <v>14</v>
      </c>
      <c r="AF233" s="46">
        <v>8</v>
      </c>
      <c r="AG233" s="46">
        <v>3</v>
      </c>
      <c r="AH233" s="46">
        <v>2</v>
      </c>
    </row>
    <row r="234" spans="1:34" x14ac:dyDescent="0.2">
      <c r="A234" s="48" t="s">
        <v>2041</v>
      </c>
      <c r="B234" s="48" t="s">
        <v>1869</v>
      </c>
      <c r="C234" s="48" t="s">
        <v>2073</v>
      </c>
      <c r="E234" s="46">
        <v>316</v>
      </c>
      <c r="F234" s="46">
        <v>316</v>
      </c>
      <c r="G234" s="46">
        <v>316</v>
      </c>
      <c r="H234" s="46">
        <v>316</v>
      </c>
      <c r="I234" s="46">
        <v>316</v>
      </c>
      <c r="J234" s="46">
        <v>312</v>
      </c>
      <c r="K234" s="46">
        <v>308</v>
      </c>
      <c r="L234" s="46">
        <v>304</v>
      </c>
      <c r="M234" s="46">
        <v>299</v>
      </c>
      <c r="N234" s="46">
        <v>293</v>
      </c>
      <c r="O234" s="46">
        <v>178</v>
      </c>
      <c r="P234" s="46">
        <v>135</v>
      </c>
      <c r="Q234" s="46">
        <v>125</v>
      </c>
      <c r="R234" s="46">
        <v>115</v>
      </c>
      <c r="S234" s="46">
        <v>109</v>
      </c>
      <c r="T234" s="46">
        <v>99</v>
      </c>
      <c r="U234" s="46">
        <v>89</v>
      </c>
      <c r="V234" s="46">
        <v>80</v>
      </c>
      <c r="W234" s="46">
        <v>73</v>
      </c>
      <c r="X234" s="46">
        <v>61</v>
      </c>
      <c r="Y234" s="46">
        <v>52</v>
      </c>
      <c r="Z234" s="46">
        <v>44</v>
      </c>
      <c r="AA234" s="46">
        <v>37</v>
      </c>
      <c r="AB234" s="46">
        <v>35</v>
      </c>
      <c r="AC234" s="46">
        <v>32</v>
      </c>
      <c r="AD234" s="46">
        <v>23</v>
      </c>
      <c r="AE234" s="46">
        <v>14</v>
      </c>
      <c r="AF234" s="46">
        <v>8</v>
      </c>
      <c r="AG234" s="46">
        <v>3</v>
      </c>
      <c r="AH234" s="46">
        <v>2</v>
      </c>
    </row>
    <row r="235" spans="1:34" x14ac:dyDescent="0.2">
      <c r="A235" s="48" t="s">
        <v>2041</v>
      </c>
      <c r="B235" s="48" t="s">
        <v>1871</v>
      </c>
      <c r="C235" s="48" t="s">
        <v>2074</v>
      </c>
      <c r="E235" s="46">
        <v>297</v>
      </c>
      <c r="F235" s="46">
        <v>297</v>
      </c>
      <c r="G235" s="46">
        <v>297</v>
      </c>
      <c r="H235" s="46">
        <v>297</v>
      </c>
      <c r="I235" s="46">
        <v>297</v>
      </c>
      <c r="J235" s="46">
        <v>294</v>
      </c>
      <c r="K235" s="46">
        <v>290</v>
      </c>
      <c r="L235" s="46">
        <v>286</v>
      </c>
      <c r="M235" s="46">
        <v>282</v>
      </c>
      <c r="N235" s="46">
        <v>277</v>
      </c>
      <c r="O235" s="46">
        <v>204</v>
      </c>
      <c r="P235" s="46">
        <v>130</v>
      </c>
      <c r="Q235" s="46">
        <v>121</v>
      </c>
      <c r="R235" s="46">
        <v>111</v>
      </c>
      <c r="S235" s="46">
        <v>104</v>
      </c>
      <c r="T235" s="46">
        <v>94</v>
      </c>
      <c r="U235" s="46">
        <v>85</v>
      </c>
      <c r="V235" s="46">
        <v>77</v>
      </c>
      <c r="W235" s="46">
        <v>70</v>
      </c>
      <c r="X235" s="46">
        <v>59</v>
      </c>
      <c r="Y235" s="46">
        <v>50</v>
      </c>
      <c r="Z235" s="46">
        <v>43</v>
      </c>
      <c r="AA235" s="46">
        <v>39</v>
      </c>
      <c r="AB235" s="46">
        <v>33</v>
      </c>
      <c r="AC235" s="46">
        <v>31</v>
      </c>
      <c r="AD235" s="46">
        <v>23</v>
      </c>
      <c r="AE235" s="46">
        <v>13</v>
      </c>
      <c r="AF235" s="46">
        <v>8</v>
      </c>
      <c r="AG235" s="46">
        <v>3</v>
      </c>
      <c r="AH235" s="46">
        <v>2</v>
      </c>
    </row>
    <row r="236" spans="1:34" x14ac:dyDescent="0.2">
      <c r="A236" s="48" t="s">
        <v>2041</v>
      </c>
      <c r="B236" s="48" t="s">
        <v>1873</v>
      </c>
      <c r="C236" s="48" t="s">
        <v>2075</v>
      </c>
      <c r="E236" s="46">
        <v>280</v>
      </c>
      <c r="F236" s="46">
        <v>280</v>
      </c>
      <c r="G236" s="46">
        <v>280</v>
      </c>
      <c r="H236" s="46">
        <v>280</v>
      </c>
      <c r="I236" s="46">
        <v>280</v>
      </c>
      <c r="J236" s="46">
        <v>277</v>
      </c>
      <c r="K236" s="46">
        <v>274</v>
      </c>
      <c r="L236" s="46">
        <v>271</v>
      </c>
      <c r="M236" s="46">
        <v>267</v>
      </c>
      <c r="N236" s="46">
        <v>262</v>
      </c>
      <c r="O236" s="46">
        <v>223</v>
      </c>
      <c r="P236" s="46">
        <v>125</v>
      </c>
      <c r="Q236" s="46">
        <v>116</v>
      </c>
      <c r="R236" s="46">
        <v>107</v>
      </c>
      <c r="S236" s="46">
        <v>100</v>
      </c>
      <c r="T236" s="46">
        <v>91</v>
      </c>
      <c r="U236" s="46">
        <v>82</v>
      </c>
      <c r="V236" s="46">
        <v>75</v>
      </c>
      <c r="W236" s="46">
        <v>68</v>
      </c>
      <c r="X236" s="46">
        <v>57</v>
      </c>
      <c r="Y236" s="46">
        <v>49</v>
      </c>
      <c r="Z236" s="46">
        <v>42</v>
      </c>
      <c r="AA236" s="46">
        <v>37</v>
      </c>
      <c r="AB236" s="46">
        <v>32</v>
      </c>
      <c r="AC236" s="46">
        <v>30</v>
      </c>
      <c r="AD236" s="46">
        <v>22</v>
      </c>
      <c r="AE236" s="46">
        <v>13</v>
      </c>
      <c r="AF236" s="46">
        <v>8</v>
      </c>
      <c r="AG236" s="46">
        <v>3</v>
      </c>
      <c r="AH236" s="46">
        <v>2</v>
      </c>
    </row>
    <row r="237" spans="1:34" x14ac:dyDescent="0.2">
      <c r="A237" s="48" t="s">
        <v>2041</v>
      </c>
      <c r="B237" s="48" t="s">
        <v>1875</v>
      </c>
      <c r="C237" s="48" t="s">
        <v>2076</v>
      </c>
      <c r="E237" s="46">
        <v>265</v>
      </c>
      <c r="F237" s="46">
        <v>265</v>
      </c>
      <c r="G237" s="46">
        <v>265</v>
      </c>
      <c r="H237" s="46">
        <v>265</v>
      </c>
      <c r="I237" s="46">
        <v>265</v>
      </c>
      <c r="J237" s="46">
        <v>262</v>
      </c>
      <c r="K237" s="46">
        <v>259</v>
      </c>
      <c r="L237" s="46">
        <v>256</v>
      </c>
      <c r="M237" s="46">
        <v>253</v>
      </c>
      <c r="N237" s="46">
        <v>249</v>
      </c>
      <c r="O237" s="46">
        <v>215</v>
      </c>
      <c r="P237" s="46">
        <v>119</v>
      </c>
      <c r="Q237" s="46">
        <v>111</v>
      </c>
      <c r="R237" s="46">
        <v>103</v>
      </c>
      <c r="S237" s="46">
        <v>96</v>
      </c>
      <c r="T237" s="46">
        <v>86</v>
      </c>
      <c r="U237" s="46">
        <v>78</v>
      </c>
      <c r="V237" s="46">
        <v>71</v>
      </c>
      <c r="W237" s="46">
        <v>65</v>
      </c>
      <c r="X237" s="46">
        <v>55</v>
      </c>
      <c r="Y237" s="46">
        <v>47</v>
      </c>
      <c r="Z237" s="46">
        <v>40</v>
      </c>
      <c r="AA237" s="46">
        <v>36</v>
      </c>
      <c r="AB237" s="46">
        <v>31</v>
      </c>
      <c r="AC237" s="46">
        <v>29</v>
      </c>
      <c r="AD237" s="46">
        <v>21</v>
      </c>
      <c r="AE237" s="46">
        <v>12</v>
      </c>
      <c r="AF237" s="46">
        <v>7</v>
      </c>
      <c r="AG237" s="46">
        <v>3</v>
      </c>
      <c r="AH237" s="46">
        <v>2</v>
      </c>
    </row>
    <row r="238" spans="1:34" x14ac:dyDescent="0.2">
      <c r="A238" s="48" t="s">
        <v>2041</v>
      </c>
      <c r="B238" s="48" t="s">
        <v>1877</v>
      </c>
      <c r="C238" s="48" t="s">
        <v>2077</v>
      </c>
      <c r="E238" s="46">
        <v>250</v>
      </c>
      <c r="F238" s="46">
        <v>250</v>
      </c>
      <c r="G238" s="46">
        <v>250</v>
      </c>
      <c r="H238" s="46">
        <v>250</v>
      </c>
      <c r="I238" s="46">
        <v>250</v>
      </c>
      <c r="J238" s="46">
        <v>248</v>
      </c>
      <c r="K238" s="46">
        <v>246</v>
      </c>
      <c r="L238" s="46">
        <v>243</v>
      </c>
      <c r="M238" s="46">
        <v>240</v>
      </c>
      <c r="N238" s="46">
        <v>236</v>
      </c>
      <c r="O238" s="46">
        <v>207</v>
      </c>
      <c r="P238" s="46">
        <v>116</v>
      </c>
      <c r="Q238" s="46">
        <v>106</v>
      </c>
      <c r="R238" s="46">
        <v>99</v>
      </c>
      <c r="S238" s="46">
        <v>92</v>
      </c>
      <c r="T238" s="46">
        <v>82</v>
      </c>
      <c r="U238" s="46">
        <v>75</v>
      </c>
      <c r="V238" s="46">
        <v>69</v>
      </c>
      <c r="W238" s="46">
        <v>63</v>
      </c>
      <c r="X238" s="46">
        <v>53</v>
      </c>
      <c r="Y238" s="46">
        <v>46</v>
      </c>
      <c r="Z238" s="46">
        <v>39</v>
      </c>
      <c r="AA238" s="46">
        <v>34</v>
      </c>
      <c r="AB238" s="46">
        <v>30</v>
      </c>
      <c r="AC238" s="46">
        <v>28</v>
      </c>
      <c r="AD238" s="46">
        <v>20</v>
      </c>
      <c r="AE238" s="46">
        <v>12</v>
      </c>
      <c r="AF238" s="46">
        <v>7</v>
      </c>
      <c r="AG238" s="46">
        <v>3</v>
      </c>
      <c r="AH238" s="46">
        <v>2</v>
      </c>
    </row>
    <row r="239" spans="1:34" x14ac:dyDescent="0.2">
      <c r="A239" s="48" t="s">
        <v>2041</v>
      </c>
      <c r="B239" s="48" t="s">
        <v>1879</v>
      </c>
      <c r="C239" s="48" t="s">
        <v>2078</v>
      </c>
      <c r="E239" s="46">
        <v>235</v>
      </c>
      <c r="F239" s="46">
        <v>235</v>
      </c>
      <c r="G239" s="46">
        <v>235</v>
      </c>
      <c r="H239" s="46">
        <v>235</v>
      </c>
      <c r="I239" s="46">
        <v>235</v>
      </c>
      <c r="J239" s="46">
        <v>235</v>
      </c>
      <c r="K239" s="46">
        <v>233</v>
      </c>
      <c r="L239" s="46">
        <v>230</v>
      </c>
      <c r="M239" s="46">
        <v>227</v>
      </c>
      <c r="N239" s="46">
        <v>224</v>
      </c>
      <c r="O239" s="46">
        <v>210</v>
      </c>
      <c r="P239" s="46">
        <v>129</v>
      </c>
      <c r="Q239" s="46">
        <v>102</v>
      </c>
      <c r="R239" s="46">
        <v>95</v>
      </c>
      <c r="S239" s="46">
        <v>89</v>
      </c>
      <c r="T239" s="46">
        <v>79</v>
      </c>
      <c r="U239" s="46">
        <v>72</v>
      </c>
      <c r="V239" s="46">
        <v>66</v>
      </c>
      <c r="W239" s="46">
        <v>61</v>
      </c>
      <c r="X239" s="46">
        <v>52</v>
      </c>
      <c r="Y239" s="46">
        <v>44</v>
      </c>
      <c r="Z239" s="46">
        <v>38</v>
      </c>
      <c r="AA239" s="46">
        <v>34</v>
      </c>
      <c r="AB239" s="46">
        <v>31</v>
      </c>
      <c r="AC239" s="46">
        <v>27</v>
      </c>
      <c r="AD239" s="46">
        <v>20</v>
      </c>
      <c r="AE239" s="46">
        <v>11</v>
      </c>
      <c r="AF239" s="46">
        <v>7</v>
      </c>
      <c r="AG239" s="46">
        <v>3</v>
      </c>
      <c r="AH239" s="46">
        <v>2</v>
      </c>
    </row>
    <row r="240" spans="1:34" x14ac:dyDescent="0.2">
      <c r="A240" s="48" t="s">
        <v>2041</v>
      </c>
      <c r="B240" s="48" t="s">
        <v>1881</v>
      </c>
      <c r="C240" s="48" t="s">
        <v>2079</v>
      </c>
      <c r="E240" s="46">
        <v>223</v>
      </c>
      <c r="F240" s="46">
        <v>223</v>
      </c>
      <c r="G240" s="46">
        <v>223</v>
      </c>
      <c r="H240" s="46">
        <v>223</v>
      </c>
      <c r="I240" s="46">
        <v>223</v>
      </c>
      <c r="J240" s="46">
        <v>223</v>
      </c>
      <c r="K240" s="46">
        <v>221</v>
      </c>
      <c r="L240" s="46">
        <v>219</v>
      </c>
      <c r="M240" s="46">
        <v>216</v>
      </c>
      <c r="N240" s="46">
        <v>213</v>
      </c>
      <c r="O240" s="46">
        <v>207</v>
      </c>
      <c r="P240" s="46">
        <v>146</v>
      </c>
      <c r="Q240" s="46">
        <v>98</v>
      </c>
      <c r="R240" s="46">
        <v>92</v>
      </c>
      <c r="S240" s="46">
        <v>86</v>
      </c>
      <c r="T240" s="46">
        <v>76</v>
      </c>
      <c r="U240" s="46">
        <v>70</v>
      </c>
      <c r="V240" s="46">
        <v>64</v>
      </c>
      <c r="W240" s="46">
        <v>59</v>
      </c>
      <c r="X240" s="46">
        <v>50</v>
      </c>
      <c r="Y240" s="46">
        <v>43</v>
      </c>
      <c r="Z240" s="46">
        <v>38</v>
      </c>
      <c r="AA240" s="46">
        <v>33</v>
      </c>
      <c r="AB240" s="46">
        <v>30</v>
      </c>
      <c r="AC240" s="46">
        <v>26</v>
      </c>
      <c r="AD240" s="46">
        <v>19</v>
      </c>
      <c r="AE240" s="46">
        <v>11</v>
      </c>
      <c r="AF240" s="46">
        <v>7</v>
      </c>
      <c r="AG240" s="46">
        <v>4</v>
      </c>
      <c r="AH240" s="46">
        <v>2</v>
      </c>
    </row>
    <row r="241" spans="1:34" x14ac:dyDescent="0.2">
      <c r="A241" s="48" t="s">
        <v>2041</v>
      </c>
      <c r="B241" s="48" t="s">
        <v>1883</v>
      </c>
      <c r="C241" s="48" t="s">
        <v>2029</v>
      </c>
      <c r="E241" s="46">
        <v>212</v>
      </c>
      <c r="F241" s="46">
        <v>212</v>
      </c>
      <c r="G241" s="46">
        <v>212</v>
      </c>
      <c r="H241" s="46">
        <v>212</v>
      </c>
      <c r="I241" s="46">
        <v>212</v>
      </c>
      <c r="J241" s="46">
        <v>212</v>
      </c>
      <c r="K241" s="46">
        <v>210</v>
      </c>
      <c r="L241" s="46">
        <v>208</v>
      </c>
      <c r="M241" s="46">
        <v>206</v>
      </c>
      <c r="N241" s="46">
        <v>203</v>
      </c>
      <c r="O241" s="46">
        <v>197</v>
      </c>
      <c r="P241" s="46">
        <v>159</v>
      </c>
      <c r="Q241" s="46">
        <v>94</v>
      </c>
      <c r="R241" s="46">
        <v>88</v>
      </c>
      <c r="S241" s="46">
        <v>83</v>
      </c>
      <c r="T241" s="46">
        <v>72</v>
      </c>
      <c r="U241" s="46">
        <v>67</v>
      </c>
      <c r="V241" s="46">
        <v>61</v>
      </c>
      <c r="W241" s="46">
        <v>56</v>
      </c>
      <c r="X241" s="46">
        <v>48</v>
      </c>
      <c r="Y241" s="46">
        <v>42</v>
      </c>
      <c r="Z241" s="46">
        <v>36</v>
      </c>
      <c r="AA241" s="46">
        <v>32</v>
      </c>
      <c r="AB241" s="46">
        <v>29</v>
      </c>
      <c r="AC241" s="46">
        <v>25</v>
      </c>
      <c r="AD241" s="46">
        <v>19</v>
      </c>
      <c r="AE241" s="46">
        <v>11</v>
      </c>
      <c r="AF241" s="46">
        <v>7</v>
      </c>
      <c r="AG241" s="46">
        <v>4</v>
      </c>
      <c r="AH241" s="46">
        <v>2</v>
      </c>
    </row>
    <row r="242" spans="1:34" x14ac:dyDescent="0.2">
      <c r="A242" s="48" t="s">
        <v>2041</v>
      </c>
      <c r="B242" s="48" t="s">
        <v>1885</v>
      </c>
      <c r="C242" s="48" t="s">
        <v>1922</v>
      </c>
      <c r="E242" s="46">
        <v>202</v>
      </c>
      <c r="F242" s="46">
        <v>202</v>
      </c>
      <c r="G242" s="46">
        <v>202</v>
      </c>
      <c r="H242" s="46">
        <v>202</v>
      </c>
      <c r="I242" s="46">
        <v>202</v>
      </c>
      <c r="J242" s="46">
        <v>202</v>
      </c>
      <c r="K242" s="46">
        <v>200</v>
      </c>
      <c r="L242" s="46">
        <v>198</v>
      </c>
      <c r="M242" s="46">
        <v>196</v>
      </c>
      <c r="N242" s="46">
        <v>194</v>
      </c>
      <c r="O242" s="46">
        <v>188</v>
      </c>
      <c r="P242" s="46">
        <v>170</v>
      </c>
      <c r="Q242" s="46">
        <v>91</v>
      </c>
      <c r="R242" s="46">
        <v>85</v>
      </c>
      <c r="S242" s="46">
        <v>80</v>
      </c>
      <c r="T242" s="46">
        <v>70</v>
      </c>
      <c r="U242" s="46">
        <v>64</v>
      </c>
      <c r="V242" s="46">
        <v>59</v>
      </c>
      <c r="W242" s="46">
        <v>55</v>
      </c>
      <c r="X242" s="46">
        <v>47</v>
      </c>
      <c r="Y242" s="46">
        <v>40</v>
      </c>
      <c r="Z242" s="46">
        <v>35</v>
      </c>
      <c r="AA242" s="46">
        <v>31</v>
      </c>
      <c r="AB242" s="46">
        <v>28</v>
      </c>
      <c r="AC242" s="46">
        <v>24</v>
      </c>
      <c r="AD242" s="46">
        <v>18</v>
      </c>
      <c r="AE242" s="46">
        <v>10</v>
      </c>
      <c r="AF242" s="46">
        <v>7</v>
      </c>
      <c r="AG242" s="46">
        <v>4</v>
      </c>
      <c r="AH242" s="46">
        <v>2</v>
      </c>
    </row>
    <row r="243" spans="1:34" x14ac:dyDescent="0.2">
      <c r="A243" s="48" t="s">
        <v>2041</v>
      </c>
      <c r="B243" s="48" t="s">
        <v>1887</v>
      </c>
      <c r="C243" s="48" t="s">
        <v>2080</v>
      </c>
      <c r="E243" s="46">
        <v>192</v>
      </c>
      <c r="F243" s="46">
        <v>192</v>
      </c>
      <c r="G243" s="46">
        <v>192</v>
      </c>
      <c r="H243" s="46">
        <v>192</v>
      </c>
      <c r="I243" s="46">
        <v>192</v>
      </c>
      <c r="J243" s="46">
        <v>192</v>
      </c>
      <c r="K243" s="46">
        <v>191</v>
      </c>
      <c r="L243" s="46">
        <v>189</v>
      </c>
      <c r="M243" s="46">
        <v>187</v>
      </c>
      <c r="N243" s="46">
        <v>185</v>
      </c>
      <c r="O243" s="46">
        <v>180</v>
      </c>
      <c r="P243" s="46">
        <v>162</v>
      </c>
      <c r="Q243" s="46">
        <v>89</v>
      </c>
      <c r="R243" s="46">
        <v>82</v>
      </c>
      <c r="S243" s="46">
        <v>78</v>
      </c>
      <c r="T243" s="46">
        <v>67</v>
      </c>
      <c r="U243" s="46">
        <v>62</v>
      </c>
      <c r="V243" s="46">
        <v>57</v>
      </c>
      <c r="W243" s="46">
        <v>53</v>
      </c>
      <c r="X243" s="46">
        <v>45</v>
      </c>
      <c r="Y243" s="46">
        <v>39</v>
      </c>
      <c r="Z243" s="46">
        <v>34</v>
      </c>
      <c r="AA243" s="46">
        <v>30</v>
      </c>
      <c r="AB243" s="46">
        <v>27</v>
      </c>
      <c r="AC243" s="46">
        <v>25</v>
      </c>
      <c r="AD243" s="46">
        <v>17</v>
      </c>
      <c r="AE243" s="46">
        <v>10</v>
      </c>
      <c r="AF243" s="46">
        <v>7</v>
      </c>
      <c r="AG243" s="46">
        <v>4</v>
      </c>
      <c r="AH243" s="46">
        <v>2</v>
      </c>
    </row>
    <row r="244" spans="1:34" x14ac:dyDescent="0.2">
      <c r="A244" s="48" t="s">
        <v>2041</v>
      </c>
      <c r="B244" s="48" t="s">
        <v>1889</v>
      </c>
      <c r="C244" s="48" t="s">
        <v>1928</v>
      </c>
      <c r="E244" s="46">
        <v>183</v>
      </c>
      <c r="F244" s="46">
        <v>183</v>
      </c>
      <c r="G244" s="46">
        <v>183</v>
      </c>
      <c r="H244" s="46">
        <v>183</v>
      </c>
      <c r="I244" s="46">
        <v>183</v>
      </c>
      <c r="J244" s="46">
        <v>183</v>
      </c>
      <c r="K244" s="46">
        <v>182</v>
      </c>
      <c r="L244" s="46">
        <v>180</v>
      </c>
      <c r="M244" s="46">
        <v>178</v>
      </c>
      <c r="N244" s="46">
        <v>177</v>
      </c>
      <c r="O244" s="46">
        <v>172</v>
      </c>
      <c r="P244" s="46">
        <v>154</v>
      </c>
      <c r="Q244" s="46">
        <v>97</v>
      </c>
      <c r="R244" s="46">
        <v>79</v>
      </c>
      <c r="S244" s="46">
        <v>74</v>
      </c>
      <c r="T244" s="46">
        <v>65</v>
      </c>
      <c r="U244" s="46">
        <v>60</v>
      </c>
      <c r="V244" s="46">
        <v>55</v>
      </c>
      <c r="W244" s="46">
        <v>51</v>
      </c>
      <c r="X244" s="46">
        <v>44</v>
      </c>
      <c r="Y244" s="46">
        <v>38</v>
      </c>
      <c r="Z244" s="46">
        <v>34</v>
      </c>
      <c r="AA244" s="46">
        <v>30</v>
      </c>
      <c r="AB244" s="46">
        <v>26</v>
      </c>
      <c r="AC244" s="46">
        <v>24</v>
      </c>
      <c r="AD244" s="46">
        <v>17</v>
      </c>
      <c r="AE244" s="46">
        <v>10</v>
      </c>
      <c r="AF244" s="46">
        <v>6</v>
      </c>
      <c r="AG244" s="46">
        <v>4</v>
      </c>
      <c r="AH244" s="46">
        <v>2</v>
      </c>
    </row>
    <row r="245" spans="1:34" x14ac:dyDescent="0.2">
      <c r="A245" s="48" t="s">
        <v>2041</v>
      </c>
      <c r="B245" s="48" t="s">
        <v>1891</v>
      </c>
      <c r="C245" s="48" t="s">
        <v>2081</v>
      </c>
      <c r="E245" s="46">
        <v>175</v>
      </c>
      <c r="F245" s="46">
        <v>175</v>
      </c>
      <c r="G245" s="46">
        <v>175</v>
      </c>
      <c r="H245" s="46">
        <v>175</v>
      </c>
      <c r="I245" s="46">
        <v>175</v>
      </c>
      <c r="J245" s="46">
        <v>175</v>
      </c>
      <c r="K245" s="46">
        <v>174</v>
      </c>
      <c r="L245" s="46">
        <v>172</v>
      </c>
      <c r="M245" s="46">
        <v>171</v>
      </c>
      <c r="N245" s="46">
        <v>169</v>
      </c>
      <c r="O245" s="46">
        <v>165</v>
      </c>
      <c r="P245" s="46">
        <v>156</v>
      </c>
      <c r="Q245" s="46">
        <v>109</v>
      </c>
      <c r="R245" s="46">
        <v>77</v>
      </c>
      <c r="S245" s="46">
        <v>72</v>
      </c>
      <c r="T245" s="46">
        <v>62</v>
      </c>
      <c r="U245" s="46">
        <v>58</v>
      </c>
      <c r="V245" s="46">
        <v>54</v>
      </c>
      <c r="W245" s="46">
        <v>50</v>
      </c>
      <c r="X245" s="46">
        <v>43</v>
      </c>
      <c r="Y245" s="46">
        <v>37</v>
      </c>
      <c r="Z245" s="46">
        <v>33</v>
      </c>
      <c r="AA245" s="46">
        <v>29</v>
      </c>
      <c r="AB245" s="46">
        <v>26</v>
      </c>
      <c r="AC245" s="46">
        <v>23</v>
      </c>
      <c r="AD245" s="46">
        <v>17</v>
      </c>
      <c r="AE245" s="46">
        <v>10</v>
      </c>
      <c r="AF245" s="46">
        <v>6</v>
      </c>
      <c r="AG245" s="46">
        <v>4</v>
      </c>
      <c r="AH245" s="46">
        <v>2</v>
      </c>
    </row>
    <row r="246" spans="1:34" x14ac:dyDescent="0.2">
      <c r="A246" s="48" t="s">
        <v>2041</v>
      </c>
      <c r="B246" s="48" t="s">
        <v>1893</v>
      </c>
      <c r="C246" s="48" t="s">
        <v>2082</v>
      </c>
      <c r="E246" s="46">
        <v>166</v>
      </c>
      <c r="F246" s="46">
        <v>166</v>
      </c>
      <c r="G246" s="46">
        <v>166</v>
      </c>
      <c r="H246" s="46">
        <v>166</v>
      </c>
      <c r="I246" s="46">
        <v>166</v>
      </c>
      <c r="J246" s="46">
        <v>166</v>
      </c>
      <c r="K246" s="46">
        <v>166</v>
      </c>
      <c r="L246" s="46">
        <v>165</v>
      </c>
      <c r="M246" s="46">
        <v>163</v>
      </c>
      <c r="N246" s="46">
        <v>162</v>
      </c>
      <c r="O246" s="46">
        <v>158</v>
      </c>
      <c r="P246" s="46">
        <v>154</v>
      </c>
      <c r="Q246" s="46">
        <v>119</v>
      </c>
      <c r="R246" s="46">
        <v>74</v>
      </c>
      <c r="S246" s="46">
        <v>70</v>
      </c>
      <c r="T246" s="46">
        <v>60</v>
      </c>
      <c r="U246" s="46">
        <v>55</v>
      </c>
      <c r="V246" s="46">
        <v>51</v>
      </c>
      <c r="W246" s="46">
        <v>48</v>
      </c>
      <c r="X246" s="46">
        <v>41</v>
      </c>
      <c r="Y246" s="46">
        <v>36</v>
      </c>
      <c r="Z246" s="46">
        <v>32</v>
      </c>
      <c r="AA246" s="46">
        <v>28</v>
      </c>
      <c r="AB246" s="46">
        <v>25</v>
      </c>
      <c r="AC246" s="46">
        <v>23</v>
      </c>
      <c r="AD246" s="46">
        <v>16</v>
      </c>
      <c r="AE246" s="46">
        <v>10</v>
      </c>
      <c r="AF246" s="46">
        <v>6</v>
      </c>
      <c r="AG246" s="46">
        <v>4</v>
      </c>
      <c r="AH246" s="46">
        <v>2</v>
      </c>
    </row>
    <row r="247" spans="1:34" x14ac:dyDescent="0.2">
      <c r="A247" s="48" t="s">
        <v>2041</v>
      </c>
      <c r="B247" s="48" t="s">
        <v>1895</v>
      </c>
      <c r="C247" s="48" t="s">
        <v>2083</v>
      </c>
      <c r="E247" s="46">
        <v>159</v>
      </c>
      <c r="F247" s="46">
        <v>159</v>
      </c>
      <c r="G247" s="46">
        <v>159</v>
      </c>
      <c r="H247" s="46">
        <v>159</v>
      </c>
      <c r="I247" s="46">
        <v>159</v>
      </c>
      <c r="J247" s="46">
        <v>159</v>
      </c>
      <c r="K247" s="46">
        <v>159</v>
      </c>
      <c r="L247" s="46">
        <v>158</v>
      </c>
      <c r="M247" s="46">
        <v>156</v>
      </c>
      <c r="N247" s="46">
        <v>155</v>
      </c>
      <c r="O247" s="46">
        <v>151</v>
      </c>
      <c r="P247" s="46">
        <v>148</v>
      </c>
      <c r="Q247" s="46">
        <v>126</v>
      </c>
      <c r="R247" s="46">
        <v>71</v>
      </c>
      <c r="S247" s="46">
        <v>67</v>
      </c>
      <c r="T247" s="46">
        <v>58</v>
      </c>
      <c r="U247" s="46">
        <v>54</v>
      </c>
      <c r="V247" s="46">
        <v>50</v>
      </c>
      <c r="W247" s="46">
        <v>46</v>
      </c>
      <c r="X247" s="46">
        <v>40</v>
      </c>
      <c r="Y247" s="46">
        <v>35</v>
      </c>
      <c r="Z247" s="46">
        <v>31</v>
      </c>
      <c r="AA247" s="46">
        <v>27</v>
      </c>
      <c r="AB247" s="46">
        <v>25</v>
      </c>
      <c r="AC247" s="46">
        <v>22</v>
      </c>
      <c r="AD247" s="46">
        <v>16</v>
      </c>
      <c r="AE247" s="46">
        <v>10</v>
      </c>
      <c r="AF247" s="46">
        <v>6</v>
      </c>
      <c r="AG247" s="46">
        <v>4</v>
      </c>
      <c r="AH247" s="46">
        <v>2</v>
      </c>
    </row>
    <row r="248" spans="1:34" x14ac:dyDescent="0.2">
      <c r="A248" s="48" t="s">
        <v>2041</v>
      </c>
      <c r="B248" s="48" t="s">
        <v>1897</v>
      </c>
      <c r="C248" s="48" t="s">
        <v>2084</v>
      </c>
      <c r="E248" s="46">
        <v>152</v>
      </c>
      <c r="F248" s="46">
        <v>152</v>
      </c>
      <c r="G248" s="46">
        <v>152</v>
      </c>
      <c r="H248" s="46">
        <v>152</v>
      </c>
      <c r="I248" s="46">
        <v>152</v>
      </c>
      <c r="J248" s="46">
        <v>152</v>
      </c>
      <c r="K248" s="46">
        <v>152</v>
      </c>
      <c r="L248" s="46">
        <v>151</v>
      </c>
      <c r="M248" s="46">
        <v>150</v>
      </c>
      <c r="N248" s="46">
        <v>148</v>
      </c>
      <c r="O248" s="46">
        <v>145</v>
      </c>
      <c r="P248" s="46">
        <v>142</v>
      </c>
      <c r="Q248" s="46">
        <v>120</v>
      </c>
      <c r="R248" s="46">
        <v>70</v>
      </c>
      <c r="S248" s="46">
        <v>65</v>
      </c>
      <c r="T248" s="46">
        <v>57</v>
      </c>
      <c r="U248" s="46">
        <v>52</v>
      </c>
      <c r="V248" s="46">
        <v>48</v>
      </c>
      <c r="W248" s="46">
        <v>45</v>
      </c>
      <c r="X248" s="46">
        <v>39</v>
      </c>
      <c r="Y248" s="46">
        <v>34</v>
      </c>
      <c r="Z248" s="46">
        <v>30</v>
      </c>
      <c r="AA248" s="46">
        <v>27</v>
      </c>
      <c r="AB248" s="46">
        <v>24</v>
      </c>
      <c r="AC248" s="46">
        <v>22</v>
      </c>
      <c r="AD248" s="46">
        <v>15</v>
      </c>
      <c r="AE248" s="46">
        <v>10</v>
      </c>
      <c r="AF248" s="46">
        <v>6</v>
      </c>
      <c r="AG248" s="46">
        <v>4</v>
      </c>
      <c r="AH248" s="46">
        <v>2</v>
      </c>
    </row>
    <row r="249" spans="1:34" x14ac:dyDescent="0.2">
      <c r="A249" s="48" t="s">
        <v>2041</v>
      </c>
      <c r="B249" s="48" t="s">
        <v>1899</v>
      </c>
      <c r="C249" s="48" t="s">
        <v>2085</v>
      </c>
      <c r="E249" s="46">
        <v>146</v>
      </c>
      <c r="F249" s="46">
        <v>146</v>
      </c>
      <c r="G249" s="46">
        <v>146</v>
      </c>
      <c r="H249" s="46">
        <v>146</v>
      </c>
      <c r="I249" s="46">
        <v>146</v>
      </c>
      <c r="J249" s="46">
        <v>146</v>
      </c>
      <c r="K249" s="46">
        <v>146</v>
      </c>
      <c r="L249" s="46">
        <v>145</v>
      </c>
      <c r="M249" s="46">
        <v>144</v>
      </c>
      <c r="N249" s="46">
        <v>142</v>
      </c>
      <c r="O249" s="46">
        <v>140</v>
      </c>
      <c r="P249" s="46">
        <v>136</v>
      </c>
      <c r="Q249" s="46">
        <v>120</v>
      </c>
      <c r="R249" s="46">
        <v>76</v>
      </c>
      <c r="S249" s="46">
        <v>63</v>
      </c>
      <c r="T249" s="46">
        <v>55</v>
      </c>
      <c r="U249" s="46">
        <v>50</v>
      </c>
      <c r="V249" s="46">
        <v>46</v>
      </c>
      <c r="W249" s="46">
        <v>43</v>
      </c>
      <c r="X249" s="46">
        <v>38</v>
      </c>
      <c r="Y249" s="46">
        <v>33</v>
      </c>
      <c r="Z249" s="46">
        <v>29</v>
      </c>
      <c r="AA249" s="46">
        <v>26</v>
      </c>
      <c r="AB249" s="46">
        <v>23</v>
      </c>
      <c r="AC249" s="46">
        <v>21</v>
      </c>
      <c r="AD249" s="46">
        <v>15</v>
      </c>
      <c r="AE249" s="46">
        <v>10</v>
      </c>
      <c r="AF249" s="46">
        <v>5</v>
      </c>
      <c r="AG249" s="46">
        <v>4</v>
      </c>
      <c r="AH249" s="46">
        <v>2</v>
      </c>
    </row>
    <row r="250" spans="1:34" x14ac:dyDescent="0.2">
      <c r="A250" s="48" t="s">
        <v>2041</v>
      </c>
      <c r="B250" s="48" t="s">
        <v>1901</v>
      </c>
      <c r="C250" s="48" t="s">
        <v>2036</v>
      </c>
      <c r="E250" s="46">
        <v>140</v>
      </c>
      <c r="F250" s="46">
        <v>140</v>
      </c>
      <c r="G250" s="46">
        <v>140</v>
      </c>
      <c r="H250" s="46">
        <v>140</v>
      </c>
      <c r="I250" s="46">
        <v>140</v>
      </c>
      <c r="J250" s="46">
        <v>140</v>
      </c>
      <c r="K250" s="46">
        <v>140</v>
      </c>
      <c r="L250" s="46">
        <v>139</v>
      </c>
      <c r="M250" s="46">
        <v>138</v>
      </c>
      <c r="N250" s="46">
        <v>137</v>
      </c>
      <c r="O250" s="46">
        <v>134</v>
      </c>
      <c r="P250" s="46">
        <v>131</v>
      </c>
      <c r="Q250" s="46">
        <v>119</v>
      </c>
      <c r="R250" s="46">
        <v>84</v>
      </c>
      <c r="S250" s="46">
        <v>62</v>
      </c>
      <c r="T250" s="46">
        <v>54</v>
      </c>
      <c r="U250" s="46">
        <v>48</v>
      </c>
      <c r="V250" s="46">
        <v>45</v>
      </c>
      <c r="W250" s="46">
        <v>42</v>
      </c>
      <c r="X250" s="46">
        <v>37</v>
      </c>
      <c r="Y250" s="46">
        <v>32</v>
      </c>
      <c r="Z250" s="46">
        <v>29</v>
      </c>
      <c r="AA250" s="46">
        <v>26</v>
      </c>
      <c r="AB250" s="46">
        <v>23</v>
      </c>
      <c r="AC250" s="46">
        <v>21</v>
      </c>
      <c r="AD250" s="46">
        <v>14</v>
      </c>
      <c r="AE250" s="46">
        <v>10</v>
      </c>
      <c r="AF250" s="46">
        <v>5</v>
      </c>
      <c r="AG250" s="46">
        <v>4</v>
      </c>
      <c r="AH250" s="46">
        <v>2</v>
      </c>
    </row>
    <row r="251" spans="1:34" x14ac:dyDescent="0.2">
      <c r="A251" s="48" t="s">
        <v>2041</v>
      </c>
      <c r="B251" s="48" t="s">
        <v>1903</v>
      </c>
      <c r="C251" s="48" t="s">
        <v>1950</v>
      </c>
      <c r="E251" s="46">
        <v>134</v>
      </c>
      <c r="F251" s="46">
        <v>134</v>
      </c>
      <c r="G251" s="46">
        <v>134</v>
      </c>
      <c r="H251" s="46">
        <v>134</v>
      </c>
      <c r="I251" s="46">
        <v>134</v>
      </c>
      <c r="J251" s="46">
        <v>134</v>
      </c>
      <c r="K251" s="46">
        <v>134</v>
      </c>
      <c r="L251" s="46">
        <v>134</v>
      </c>
      <c r="M251" s="46">
        <v>133</v>
      </c>
      <c r="N251" s="46">
        <v>132</v>
      </c>
      <c r="O251" s="46">
        <v>129</v>
      </c>
      <c r="P251" s="46">
        <v>126</v>
      </c>
      <c r="Q251" s="46">
        <v>120</v>
      </c>
      <c r="R251" s="46">
        <v>91</v>
      </c>
      <c r="S251" s="46">
        <v>59</v>
      </c>
      <c r="T251" s="46">
        <v>52</v>
      </c>
      <c r="U251" s="46">
        <v>47</v>
      </c>
      <c r="V251" s="46">
        <v>44</v>
      </c>
      <c r="W251" s="46">
        <v>41</v>
      </c>
      <c r="X251" s="46">
        <v>36</v>
      </c>
      <c r="Y251" s="46">
        <v>31</v>
      </c>
      <c r="Z251" s="46">
        <v>28</v>
      </c>
      <c r="AA251" s="46">
        <v>25</v>
      </c>
      <c r="AB251" s="46">
        <v>22</v>
      </c>
      <c r="AC251" s="46">
        <v>20</v>
      </c>
      <c r="AD251" s="46">
        <v>14</v>
      </c>
      <c r="AE251" s="46">
        <v>9</v>
      </c>
      <c r="AF251" s="46">
        <v>5</v>
      </c>
      <c r="AG251" s="46">
        <v>4</v>
      </c>
      <c r="AH251" s="46">
        <v>2</v>
      </c>
    </row>
    <row r="252" spans="1:34" x14ac:dyDescent="0.2">
      <c r="A252" s="48" t="s">
        <v>2041</v>
      </c>
      <c r="B252" s="48" t="s">
        <v>1905</v>
      </c>
      <c r="C252" s="48" t="s">
        <v>2086</v>
      </c>
      <c r="E252" s="46">
        <v>129</v>
      </c>
      <c r="F252" s="46">
        <v>129</v>
      </c>
      <c r="G252" s="46">
        <v>129</v>
      </c>
      <c r="H252" s="46">
        <v>129</v>
      </c>
      <c r="I252" s="46">
        <v>129</v>
      </c>
      <c r="J252" s="46">
        <v>129</v>
      </c>
      <c r="K252" s="46">
        <v>129</v>
      </c>
      <c r="L252" s="46">
        <v>128</v>
      </c>
      <c r="M252" s="46">
        <v>128</v>
      </c>
      <c r="N252" s="46">
        <v>127</v>
      </c>
      <c r="O252" s="46">
        <v>124</v>
      </c>
      <c r="P252" s="46">
        <v>122</v>
      </c>
      <c r="Q252" s="46">
        <v>119</v>
      </c>
      <c r="R252" s="46">
        <v>97</v>
      </c>
      <c r="S252" s="46">
        <v>58</v>
      </c>
      <c r="T252" s="46">
        <v>51</v>
      </c>
      <c r="U252" s="46">
        <v>45</v>
      </c>
      <c r="V252" s="46">
        <v>42</v>
      </c>
      <c r="W252" s="46">
        <v>40</v>
      </c>
      <c r="X252" s="46">
        <v>35</v>
      </c>
      <c r="Y252" s="46">
        <v>31</v>
      </c>
      <c r="Z252" s="46">
        <v>27</v>
      </c>
      <c r="AA252" s="46">
        <v>24</v>
      </c>
      <c r="AB252" s="46">
        <v>22</v>
      </c>
      <c r="AC252" s="46">
        <v>20</v>
      </c>
      <c r="AD252" s="46">
        <v>14</v>
      </c>
      <c r="AE252" s="46">
        <v>9</v>
      </c>
      <c r="AF252" s="46">
        <v>5</v>
      </c>
      <c r="AG252" s="46">
        <v>4</v>
      </c>
      <c r="AH252" s="46">
        <v>2</v>
      </c>
    </row>
    <row r="253" spans="1:34" x14ac:dyDescent="0.2">
      <c r="A253" s="48" t="s">
        <v>2041</v>
      </c>
      <c r="B253" s="48" t="s">
        <v>1907</v>
      </c>
      <c r="C253" s="48" t="s">
        <v>1956</v>
      </c>
      <c r="E253" s="46">
        <v>124</v>
      </c>
      <c r="F253" s="46">
        <v>124</v>
      </c>
      <c r="G253" s="46">
        <v>124</v>
      </c>
      <c r="H253" s="46">
        <v>124</v>
      </c>
      <c r="I253" s="46">
        <v>124</v>
      </c>
      <c r="J253" s="46">
        <v>124</v>
      </c>
      <c r="K253" s="46">
        <v>124</v>
      </c>
      <c r="L253" s="46">
        <v>124</v>
      </c>
      <c r="M253" s="46">
        <v>123</v>
      </c>
      <c r="N253" s="46">
        <v>122</v>
      </c>
      <c r="O253" s="46">
        <v>120</v>
      </c>
      <c r="P253" s="46">
        <v>117</v>
      </c>
      <c r="Q253" s="46">
        <v>115</v>
      </c>
      <c r="R253" s="46">
        <v>103</v>
      </c>
      <c r="S253" s="46">
        <v>57</v>
      </c>
      <c r="T253" s="46">
        <v>50</v>
      </c>
      <c r="U253" s="46">
        <v>44</v>
      </c>
      <c r="V253" s="46">
        <v>41</v>
      </c>
      <c r="W253" s="46">
        <v>39</v>
      </c>
      <c r="X253" s="46">
        <v>34</v>
      </c>
      <c r="Y253" s="46">
        <v>30</v>
      </c>
      <c r="Z253" s="46">
        <v>27</v>
      </c>
      <c r="AA253" s="46">
        <v>24</v>
      </c>
      <c r="AB253" s="46">
        <v>22</v>
      </c>
      <c r="AC253" s="46">
        <v>19</v>
      </c>
      <c r="AD253" s="46">
        <v>13</v>
      </c>
      <c r="AE253" s="46">
        <v>9</v>
      </c>
      <c r="AF253" s="46">
        <v>5</v>
      </c>
      <c r="AG253" s="46">
        <v>4</v>
      </c>
      <c r="AH253" s="46">
        <v>2</v>
      </c>
    </row>
    <row r="254" spans="1:34" x14ac:dyDescent="0.2">
      <c r="A254" s="48" t="s">
        <v>2041</v>
      </c>
      <c r="B254" s="48" t="s">
        <v>1909</v>
      </c>
      <c r="C254" s="48" t="s">
        <v>2087</v>
      </c>
      <c r="E254" s="46">
        <v>119</v>
      </c>
      <c r="F254" s="46">
        <v>119</v>
      </c>
      <c r="G254" s="46">
        <v>119</v>
      </c>
      <c r="H254" s="46">
        <v>119</v>
      </c>
      <c r="I254" s="46">
        <v>119</v>
      </c>
      <c r="J254" s="46">
        <v>119</v>
      </c>
      <c r="K254" s="46">
        <v>119</v>
      </c>
      <c r="L254" s="46">
        <v>119</v>
      </c>
      <c r="M254" s="46">
        <v>118</v>
      </c>
      <c r="N254" s="46">
        <v>117</v>
      </c>
      <c r="O254" s="46">
        <v>115</v>
      </c>
      <c r="P254" s="46">
        <v>113</v>
      </c>
      <c r="Q254" s="46">
        <v>111</v>
      </c>
      <c r="R254" s="46">
        <v>97</v>
      </c>
      <c r="S254" s="46">
        <v>61</v>
      </c>
      <c r="T254" s="46">
        <v>48</v>
      </c>
      <c r="U254" s="46">
        <v>42</v>
      </c>
      <c r="V254" s="46">
        <v>40</v>
      </c>
      <c r="W254" s="46">
        <v>37</v>
      </c>
      <c r="X254" s="46">
        <v>33</v>
      </c>
      <c r="Y254" s="46">
        <v>29</v>
      </c>
      <c r="Z254" s="46">
        <v>26</v>
      </c>
      <c r="AA254" s="46">
        <v>23</v>
      </c>
      <c r="AB254" s="46">
        <v>21</v>
      </c>
      <c r="AC254" s="46">
        <v>19</v>
      </c>
      <c r="AD254" s="46">
        <v>13</v>
      </c>
      <c r="AE254" s="46">
        <v>9</v>
      </c>
      <c r="AF254" s="46">
        <v>5</v>
      </c>
      <c r="AG254" s="46">
        <v>4</v>
      </c>
      <c r="AH254" s="46">
        <v>2</v>
      </c>
    </row>
    <row r="255" spans="1:34" x14ac:dyDescent="0.2">
      <c r="A255" s="48" t="s">
        <v>2041</v>
      </c>
      <c r="B255" s="48" t="s">
        <v>1911</v>
      </c>
      <c r="C255" s="48" t="s">
        <v>1962</v>
      </c>
      <c r="E255" s="46">
        <v>115</v>
      </c>
      <c r="F255" s="46">
        <v>115</v>
      </c>
      <c r="G255" s="46">
        <v>115</v>
      </c>
      <c r="H255" s="46">
        <v>115</v>
      </c>
      <c r="I255" s="46">
        <v>115</v>
      </c>
      <c r="J255" s="46">
        <v>115</v>
      </c>
      <c r="K255" s="46">
        <v>115</v>
      </c>
      <c r="L255" s="46">
        <v>115</v>
      </c>
      <c r="M255" s="46">
        <v>114</v>
      </c>
      <c r="N255" s="46">
        <v>113</v>
      </c>
      <c r="O255" s="46">
        <v>111</v>
      </c>
      <c r="P255" s="46">
        <v>109</v>
      </c>
      <c r="Q255" s="46">
        <v>107</v>
      </c>
      <c r="R255" s="46">
        <v>96</v>
      </c>
      <c r="S255" s="46">
        <v>67</v>
      </c>
      <c r="T255" s="46">
        <v>47</v>
      </c>
      <c r="U255" s="46">
        <v>41</v>
      </c>
      <c r="V255" s="46">
        <v>39</v>
      </c>
      <c r="W255" s="46">
        <v>36</v>
      </c>
      <c r="X255" s="46">
        <v>32</v>
      </c>
      <c r="Y255" s="46">
        <v>28</v>
      </c>
      <c r="Z255" s="46">
        <v>25</v>
      </c>
      <c r="AA255" s="46">
        <v>23</v>
      </c>
      <c r="AB255" s="46">
        <v>21</v>
      </c>
      <c r="AC255" s="46">
        <v>19</v>
      </c>
      <c r="AD255" s="46">
        <v>13</v>
      </c>
      <c r="AE255" s="46">
        <v>9</v>
      </c>
      <c r="AF255" s="46">
        <v>5</v>
      </c>
      <c r="AG255" s="46">
        <v>4</v>
      </c>
      <c r="AH255" s="46">
        <v>2</v>
      </c>
    </row>
    <row r="256" spans="1:34" x14ac:dyDescent="0.2">
      <c r="A256" s="48" t="s">
        <v>2041</v>
      </c>
      <c r="B256" s="48" t="s">
        <v>1913</v>
      </c>
      <c r="C256" s="48" t="s">
        <v>2088</v>
      </c>
      <c r="E256" s="46">
        <v>110</v>
      </c>
      <c r="F256" s="46">
        <v>110</v>
      </c>
      <c r="G256" s="46">
        <v>110</v>
      </c>
      <c r="H256" s="46">
        <v>110</v>
      </c>
      <c r="I256" s="46">
        <v>110</v>
      </c>
      <c r="J256" s="46">
        <v>110</v>
      </c>
      <c r="K256" s="46">
        <v>110</v>
      </c>
      <c r="L256" s="46">
        <v>110</v>
      </c>
      <c r="M256" s="46">
        <v>110</v>
      </c>
      <c r="N256" s="46">
        <v>109</v>
      </c>
      <c r="O256" s="46">
        <v>107</v>
      </c>
      <c r="P256" s="46">
        <v>106</v>
      </c>
      <c r="Q256" s="46">
        <v>103</v>
      </c>
      <c r="R256" s="46">
        <v>95</v>
      </c>
      <c r="S256" s="46">
        <v>73</v>
      </c>
      <c r="T256" s="46">
        <v>46</v>
      </c>
      <c r="U256" s="46">
        <v>41</v>
      </c>
      <c r="V256" s="46">
        <v>38</v>
      </c>
      <c r="W256" s="46">
        <v>35</v>
      </c>
      <c r="X256" s="46">
        <v>31</v>
      </c>
      <c r="Y256" s="46">
        <v>28</v>
      </c>
      <c r="Z256" s="46">
        <v>25</v>
      </c>
      <c r="AA256" s="46">
        <v>22</v>
      </c>
      <c r="AB256" s="46">
        <v>20</v>
      </c>
      <c r="AC256" s="46">
        <v>18</v>
      </c>
      <c r="AD256" s="46">
        <v>12</v>
      </c>
      <c r="AE256" s="46">
        <v>8</v>
      </c>
      <c r="AF256" s="46">
        <v>5</v>
      </c>
      <c r="AG256" s="46">
        <v>3</v>
      </c>
      <c r="AH256" s="46">
        <v>2</v>
      </c>
    </row>
    <row r="257" spans="1:34" x14ac:dyDescent="0.2">
      <c r="A257" s="48" t="s">
        <v>2041</v>
      </c>
      <c r="B257" s="48" t="s">
        <v>1915</v>
      </c>
      <c r="C257" s="48" t="s">
        <v>1968</v>
      </c>
      <c r="E257" s="46">
        <v>107</v>
      </c>
      <c r="F257" s="46">
        <v>107</v>
      </c>
      <c r="G257" s="46">
        <v>107</v>
      </c>
      <c r="H257" s="46">
        <v>107</v>
      </c>
      <c r="I257" s="46">
        <v>107</v>
      </c>
      <c r="J257" s="46">
        <v>107</v>
      </c>
      <c r="K257" s="46">
        <v>107</v>
      </c>
      <c r="L257" s="46">
        <v>107</v>
      </c>
      <c r="M257" s="46">
        <v>106</v>
      </c>
      <c r="N257" s="46">
        <v>105</v>
      </c>
      <c r="O257" s="46">
        <v>104</v>
      </c>
      <c r="P257" s="46">
        <v>102</v>
      </c>
      <c r="Q257" s="46">
        <v>100</v>
      </c>
      <c r="R257" s="46">
        <v>95</v>
      </c>
      <c r="S257" s="46">
        <v>77</v>
      </c>
      <c r="T257" s="46">
        <v>45</v>
      </c>
      <c r="U257" s="46">
        <v>40</v>
      </c>
      <c r="V257" s="46">
        <v>37</v>
      </c>
      <c r="W257" s="46">
        <v>34</v>
      </c>
      <c r="X257" s="46">
        <v>31</v>
      </c>
      <c r="Y257" s="46">
        <v>27</v>
      </c>
      <c r="Z257" s="46">
        <v>24</v>
      </c>
      <c r="AA257" s="46">
        <v>22</v>
      </c>
      <c r="AB257" s="46">
        <v>20</v>
      </c>
      <c r="AC257" s="46">
        <v>18</v>
      </c>
      <c r="AD257" s="46">
        <v>12</v>
      </c>
      <c r="AE257" s="46">
        <v>8</v>
      </c>
      <c r="AF257" s="46">
        <v>4</v>
      </c>
      <c r="AG257" s="46">
        <v>3</v>
      </c>
      <c r="AH257" s="46">
        <v>2</v>
      </c>
    </row>
    <row r="258" spans="1:34" x14ac:dyDescent="0.2">
      <c r="A258" s="48" t="s">
        <v>2041</v>
      </c>
      <c r="B258" s="48" t="s">
        <v>1917</v>
      </c>
      <c r="C258" s="48" t="s">
        <v>2089</v>
      </c>
      <c r="E258" s="46">
        <v>103</v>
      </c>
      <c r="F258" s="46">
        <v>103</v>
      </c>
      <c r="G258" s="46">
        <v>103</v>
      </c>
      <c r="H258" s="46">
        <v>103</v>
      </c>
      <c r="I258" s="46">
        <v>103</v>
      </c>
      <c r="J258" s="46">
        <v>103</v>
      </c>
      <c r="K258" s="46">
        <v>103</v>
      </c>
      <c r="L258" s="46">
        <v>103</v>
      </c>
      <c r="M258" s="46">
        <v>102</v>
      </c>
      <c r="N258" s="46">
        <v>102</v>
      </c>
      <c r="O258" s="46">
        <v>100</v>
      </c>
      <c r="P258" s="46">
        <v>99</v>
      </c>
      <c r="Q258" s="46">
        <v>97</v>
      </c>
      <c r="R258" s="46">
        <v>94</v>
      </c>
      <c r="S258" s="46">
        <v>81</v>
      </c>
      <c r="T258" s="46">
        <v>43</v>
      </c>
      <c r="U258" s="46">
        <v>39</v>
      </c>
      <c r="V258" s="46">
        <v>35</v>
      </c>
      <c r="W258" s="46">
        <v>33</v>
      </c>
      <c r="X258" s="46">
        <v>30</v>
      </c>
      <c r="Y258" s="46">
        <v>27</v>
      </c>
      <c r="Z258" s="46">
        <v>24</v>
      </c>
      <c r="AA258" s="46">
        <v>21</v>
      </c>
      <c r="AB258" s="46">
        <v>19</v>
      </c>
      <c r="AC258" s="46">
        <v>18</v>
      </c>
      <c r="AD258" s="46">
        <v>12</v>
      </c>
      <c r="AE258" s="46">
        <v>8</v>
      </c>
      <c r="AF258" s="46">
        <v>4</v>
      </c>
      <c r="AG258" s="46">
        <v>3</v>
      </c>
      <c r="AH258" s="46">
        <v>2</v>
      </c>
    </row>
    <row r="259" spans="1:34" x14ac:dyDescent="0.2">
      <c r="A259" s="48" t="s">
        <v>2041</v>
      </c>
      <c r="B259" s="48" t="s">
        <v>1919</v>
      </c>
      <c r="C259" s="48" t="s">
        <v>1989</v>
      </c>
      <c r="E259" s="46">
        <v>99</v>
      </c>
      <c r="F259" s="46">
        <v>99</v>
      </c>
      <c r="G259" s="46">
        <v>99</v>
      </c>
      <c r="H259" s="46">
        <v>99</v>
      </c>
      <c r="I259" s="46">
        <v>99</v>
      </c>
      <c r="J259" s="46">
        <v>99</v>
      </c>
      <c r="K259" s="46">
        <v>99</v>
      </c>
      <c r="L259" s="46">
        <v>99</v>
      </c>
      <c r="M259" s="46">
        <v>99</v>
      </c>
      <c r="N259" s="46">
        <v>98</v>
      </c>
      <c r="O259" s="46">
        <v>97</v>
      </c>
      <c r="P259" s="46">
        <v>95</v>
      </c>
      <c r="Q259" s="46">
        <v>94</v>
      </c>
      <c r="R259" s="46">
        <v>92</v>
      </c>
      <c r="S259" s="46">
        <v>76</v>
      </c>
      <c r="T259" s="46">
        <v>42</v>
      </c>
      <c r="U259" s="46">
        <v>38</v>
      </c>
      <c r="V259" s="46">
        <v>34</v>
      </c>
      <c r="W259" s="46">
        <v>32</v>
      </c>
      <c r="X259" s="46">
        <v>29</v>
      </c>
      <c r="Y259" s="46">
        <v>26</v>
      </c>
      <c r="Z259" s="46">
        <v>23</v>
      </c>
      <c r="AA259" s="46">
        <v>21</v>
      </c>
      <c r="AB259" s="46">
        <v>19</v>
      </c>
      <c r="AC259" s="46">
        <v>17</v>
      </c>
      <c r="AD259" s="46">
        <v>11</v>
      </c>
      <c r="AE259" s="46">
        <v>8</v>
      </c>
      <c r="AF259" s="46">
        <v>4</v>
      </c>
      <c r="AG259" s="46">
        <v>3</v>
      </c>
      <c r="AH259" s="46">
        <v>2</v>
      </c>
    </row>
    <row r="260" spans="1:34" x14ac:dyDescent="0.2">
      <c r="A260" s="48" t="s">
        <v>2041</v>
      </c>
      <c r="B260" s="48" t="s">
        <v>1921</v>
      </c>
      <c r="C260" s="48" t="s">
        <v>1978</v>
      </c>
      <c r="E260" s="46">
        <v>96</v>
      </c>
      <c r="F260" s="46">
        <v>96</v>
      </c>
      <c r="G260" s="46">
        <v>96</v>
      </c>
      <c r="H260" s="46">
        <v>96</v>
      </c>
      <c r="I260" s="46">
        <v>96</v>
      </c>
      <c r="J260" s="46">
        <v>96</v>
      </c>
      <c r="K260" s="46">
        <v>96</v>
      </c>
      <c r="L260" s="46">
        <v>96</v>
      </c>
      <c r="M260" s="46">
        <v>96</v>
      </c>
      <c r="N260" s="46">
        <v>95</v>
      </c>
      <c r="O260" s="46">
        <v>94</v>
      </c>
      <c r="P260" s="46">
        <v>92</v>
      </c>
      <c r="Q260" s="46">
        <v>91</v>
      </c>
      <c r="R260" s="46">
        <v>89</v>
      </c>
      <c r="S260" s="46">
        <v>80</v>
      </c>
      <c r="T260" s="46">
        <v>41</v>
      </c>
      <c r="U260" s="46">
        <v>37</v>
      </c>
      <c r="V260" s="46">
        <v>33</v>
      </c>
      <c r="W260" s="46">
        <v>32</v>
      </c>
      <c r="X260" s="46">
        <v>28</v>
      </c>
      <c r="Y260" s="46">
        <v>25</v>
      </c>
      <c r="Z260" s="46">
        <v>23</v>
      </c>
      <c r="AA260" s="46">
        <v>20</v>
      </c>
      <c r="AB260" s="46">
        <v>19</v>
      </c>
      <c r="AC260" s="46">
        <v>17</v>
      </c>
      <c r="AD260" s="46">
        <v>11</v>
      </c>
      <c r="AE260" s="46">
        <v>8</v>
      </c>
      <c r="AF260" s="46">
        <v>4</v>
      </c>
      <c r="AG260" s="46">
        <v>3</v>
      </c>
      <c r="AH260" s="46">
        <v>2</v>
      </c>
    </row>
    <row r="261" spans="1:34" x14ac:dyDescent="0.2">
      <c r="A261" s="48" t="s">
        <v>2041</v>
      </c>
      <c r="B261" s="48" t="s">
        <v>1923</v>
      </c>
      <c r="C261" s="48" t="s">
        <v>1982</v>
      </c>
      <c r="E261" s="46">
        <v>92</v>
      </c>
      <c r="F261" s="46">
        <v>92</v>
      </c>
      <c r="G261" s="46">
        <v>92</v>
      </c>
      <c r="H261" s="46">
        <v>92</v>
      </c>
      <c r="I261" s="46">
        <v>92</v>
      </c>
      <c r="J261" s="46">
        <v>92</v>
      </c>
      <c r="K261" s="46">
        <v>92</v>
      </c>
      <c r="L261" s="46">
        <v>92</v>
      </c>
      <c r="M261" s="46">
        <v>92</v>
      </c>
      <c r="N261" s="46">
        <v>92</v>
      </c>
      <c r="O261" s="46">
        <v>91</v>
      </c>
      <c r="P261" s="46">
        <v>89</v>
      </c>
      <c r="Q261" s="46">
        <v>88</v>
      </c>
      <c r="R261" s="46">
        <v>86</v>
      </c>
      <c r="S261" s="46">
        <v>79</v>
      </c>
      <c r="T261" s="46">
        <v>40</v>
      </c>
      <c r="U261" s="46">
        <v>36</v>
      </c>
      <c r="V261" s="46">
        <v>33</v>
      </c>
      <c r="W261" s="46">
        <v>31</v>
      </c>
      <c r="X261" s="46">
        <v>28</v>
      </c>
      <c r="Y261" s="46">
        <v>25</v>
      </c>
      <c r="Z261" s="46">
        <v>22</v>
      </c>
      <c r="AA261" s="46">
        <v>20</v>
      </c>
      <c r="AB261" s="46">
        <v>18</v>
      </c>
      <c r="AC261" s="46">
        <v>17</v>
      </c>
      <c r="AD261" s="46">
        <v>11</v>
      </c>
      <c r="AE261" s="46">
        <v>8</v>
      </c>
      <c r="AF261" s="46">
        <v>4</v>
      </c>
      <c r="AG261" s="46">
        <v>3</v>
      </c>
      <c r="AH261" s="46">
        <v>2</v>
      </c>
    </row>
    <row r="262" spans="1:34" x14ac:dyDescent="0.2">
      <c r="A262" s="48" t="s">
        <v>2041</v>
      </c>
      <c r="B262" s="48" t="s">
        <v>1925</v>
      </c>
      <c r="C262" s="48" t="s">
        <v>1983</v>
      </c>
      <c r="E262" s="46">
        <v>89</v>
      </c>
      <c r="F262" s="46">
        <v>89</v>
      </c>
      <c r="G262" s="46">
        <v>89</v>
      </c>
      <c r="H262" s="46">
        <v>89</v>
      </c>
      <c r="I262" s="46">
        <v>89</v>
      </c>
      <c r="J262" s="46">
        <v>89</v>
      </c>
      <c r="K262" s="46">
        <v>89</v>
      </c>
      <c r="L262" s="46">
        <v>89</v>
      </c>
      <c r="M262" s="46">
        <v>89</v>
      </c>
      <c r="N262" s="46">
        <v>89</v>
      </c>
      <c r="O262" s="46">
        <v>88</v>
      </c>
      <c r="P262" s="46">
        <v>87</v>
      </c>
      <c r="Q262" s="46">
        <v>85</v>
      </c>
      <c r="R262" s="46">
        <v>84</v>
      </c>
      <c r="S262" s="46">
        <v>78</v>
      </c>
      <c r="T262" s="46">
        <v>39</v>
      </c>
      <c r="U262" s="46">
        <v>35</v>
      </c>
      <c r="V262" s="46">
        <v>32</v>
      </c>
      <c r="W262" s="46">
        <v>30</v>
      </c>
      <c r="X262" s="46">
        <v>27</v>
      </c>
      <c r="Y262" s="46">
        <v>24</v>
      </c>
      <c r="Z262" s="46">
        <v>22</v>
      </c>
      <c r="AA262" s="46">
        <v>20</v>
      </c>
      <c r="AB262" s="46">
        <v>18</v>
      </c>
      <c r="AC262" s="46">
        <v>16</v>
      </c>
      <c r="AD262" s="46">
        <v>11</v>
      </c>
      <c r="AE262" s="46">
        <v>7</v>
      </c>
      <c r="AF262" s="46">
        <v>4</v>
      </c>
      <c r="AG262" s="46">
        <v>3</v>
      </c>
      <c r="AH262" s="46">
        <v>2</v>
      </c>
    </row>
    <row r="263" spans="1:34" x14ac:dyDescent="0.2">
      <c r="A263" s="48" t="s">
        <v>2041</v>
      </c>
      <c r="B263" s="48" t="s">
        <v>1927</v>
      </c>
      <c r="C263" s="48" t="s">
        <v>1979</v>
      </c>
      <c r="E263" s="46">
        <v>87</v>
      </c>
      <c r="F263" s="46">
        <v>87</v>
      </c>
      <c r="G263" s="46">
        <v>87</v>
      </c>
      <c r="H263" s="46">
        <v>87</v>
      </c>
      <c r="I263" s="46">
        <v>87</v>
      </c>
      <c r="J263" s="46">
        <v>87</v>
      </c>
      <c r="K263" s="46">
        <v>87</v>
      </c>
      <c r="L263" s="46">
        <v>87</v>
      </c>
      <c r="M263" s="46">
        <v>87</v>
      </c>
      <c r="N263" s="46">
        <v>86</v>
      </c>
      <c r="O263" s="46">
        <v>85</v>
      </c>
      <c r="P263" s="46">
        <v>84</v>
      </c>
      <c r="Q263" s="46">
        <v>83</v>
      </c>
      <c r="R263" s="46">
        <v>81</v>
      </c>
      <c r="S263" s="46">
        <v>77</v>
      </c>
      <c r="T263" s="46">
        <v>38</v>
      </c>
      <c r="U263" s="46">
        <v>34</v>
      </c>
      <c r="V263" s="46">
        <v>31</v>
      </c>
      <c r="W263" s="46">
        <v>29</v>
      </c>
      <c r="X263" s="46">
        <v>26</v>
      </c>
      <c r="Y263" s="46">
        <v>24</v>
      </c>
      <c r="Z263" s="46">
        <v>21</v>
      </c>
      <c r="AA263" s="46">
        <v>19</v>
      </c>
      <c r="AB263" s="46">
        <v>18</v>
      </c>
      <c r="AC263" s="46">
        <v>16</v>
      </c>
      <c r="AD263" s="46">
        <v>11</v>
      </c>
      <c r="AE263" s="46">
        <v>7</v>
      </c>
      <c r="AF263" s="46">
        <v>4</v>
      </c>
      <c r="AG263" s="46">
        <v>3</v>
      </c>
      <c r="AH263" s="46">
        <v>2</v>
      </c>
    </row>
    <row r="264" spans="1:34" x14ac:dyDescent="0.2">
      <c r="A264" s="48" t="s">
        <v>2041</v>
      </c>
      <c r="B264" s="48" t="s">
        <v>1929</v>
      </c>
      <c r="C264" s="48" t="s">
        <v>1973</v>
      </c>
      <c r="E264" s="46">
        <v>84</v>
      </c>
      <c r="F264" s="46">
        <v>84</v>
      </c>
      <c r="G264" s="46">
        <v>84</v>
      </c>
      <c r="H264" s="46">
        <v>84</v>
      </c>
      <c r="I264" s="46">
        <v>84</v>
      </c>
      <c r="J264" s="46">
        <v>84</v>
      </c>
      <c r="K264" s="46">
        <v>84</v>
      </c>
      <c r="L264" s="46">
        <v>84</v>
      </c>
      <c r="M264" s="46">
        <v>84</v>
      </c>
      <c r="N264" s="46">
        <v>83</v>
      </c>
      <c r="O264" s="46">
        <v>83</v>
      </c>
      <c r="P264" s="46">
        <v>81</v>
      </c>
      <c r="Q264" s="46">
        <v>80</v>
      </c>
      <c r="R264" s="46">
        <v>79</v>
      </c>
      <c r="S264" s="46">
        <v>77</v>
      </c>
      <c r="T264" s="46">
        <v>37</v>
      </c>
      <c r="U264" s="46">
        <v>34</v>
      </c>
      <c r="V264" s="46">
        <v>30</v>
      </c>
      <c r="W264" s="46">
        <v>29</v>
      </c>
      <c r="X264" s="46">
        <v>26</v>
      </c>
      <c r="Y264" s="46">
        <v>23</v>
      </c>
      <c r="Z264" s="46">
        <v>21</v>
      </c>
      <c r="AA264" s="46">
        <v>19</v>
      </c>
      <c r="AB264" s="46">
        <v>17</v>
      </c>
      <c r="AC264" s="46">
        <v>16</v>
      </c>
      <c r="AD264" s="46">
        <v>11</v>
      </c>
      <c r="AE264" s="46">
        <v>7</v>
      </c>
      <c r="AF264" s="46">
        <v>4</v>
      </c>
      <c r="AG264" s="46">
        <v>3</v>
      </c>
      <c r="AH264" s="46">
        <v>2</v>
      </c>
    </row>
    <row r="265" spans="1:34" x14ac:dyDescent="0.2">
      <c r="A265" s="48" t="s">
        <v>2041</v>
      </c>
      <c r="B265" s="48" t="s">
        <v>1931</v>
      </c>
      <c r="C265" s="48" t="s">
        <v>1967</v>
      </c>
      <c r="E265" s="46">
        <v>81</v>
      </c>
      <c r="F265" s="46">
        <v>81</v>
      </c>
      <c r="G265" s="46">
        <v>81</v>
      </c>
      <c r="H265" s="46">
        <v>81</v>
      </c>
      <c r="I265" s="46">
        <v>81</v>
      </c>
      <c r="J265" s="46">
        <v>81</v>
      </c>
      <c r="K265" s="46">
        <v>81</v>
      </c>
      <c r="L265" s="46">
        <v>81</v>
      </c>
      <c r="M265" s="46">
        <v>81</v>
      </c>
      <c r="N265" s="46">
        <v>81</v>
      </c>
      <c r="O265" s="46">
        <v>80</v>
      </c>
      <c r="P265" s="46">
        <v>79</v>
      </c>
      <c r="Q265" s="46">
        <v>78</v>
      </c>
      <c r="R265" s="46">
        <v>76</v>
      </c>
      <c r="S265" s="46">
        <v>75</v>
      </c>
      <c r="T265" s="46">
        <v>37</v>
      </c>
      <c r="U265" s="46">
        <v>33</v>
      </c>
      <c r="V265" s="46">
        <v>30</v>
      </c>
      <c r="W265" s="46">
        <v>28</v>
      </c>
      <c r="X265" s="46">
        <v>25</v>
      </c>
      <c r="Y265" s="46">
        <v>23</v>
      </c>
      <c r="Z265" s="46">
        <v>20</v>
      </c>
      <c r="AA265" s="46">
        <v>19</v>
      </c>
      <c r="AB265" s="46">
        <v>17</v>
      </c>
      <c r="AC265" s="46">
        <v>15</v>
      </c>
      <c r="AD265" s="46">
        <v>11</v>
      </c>
      <c r="AE265" s="46">
        <v>7</v>
      </c>
      <c r="AF265" s="46">
        <v>4</v>
      </c>
      <c r="AG265" s="46">
        <v>3</v>
      </c>
      <c r="AH265" s="46">
        <v>2</v>
      </c>
    </row>
    <row r="266" spans="1:34" x14ac:dyDescent="0.2">
      <c r="A266" s="48" t="s">
        <v>2041</v>
      </c>
      <c r="B266" s="48" t="s">
        <v>1933</v>
      </c>
      <c r="C266" s="48" t="s">
        <v>1963</v>
      </c>
      <c r="E266" s="46">
        <v>79</v>
      </c>
      <c r="F266" s="46">
        <v>79</v>
      </c>
      <c r="G266" s="46">
        <v>79</v>
      </c>
      <c r="H266" s="46">
        <v>79</v>
      </c>
      <c r="I266" s="46">
        <v>79</v>
      </c>
      <c r="J266" s="46">
        <v>79</v>
      </c>
      <c r="K266" s="46">
        <v>79</v>
      </c>
      <c r="L266" s="46">
        <v>79</v>
      </c>
      <c r="M266" s="46">
        <v>79</v>
      </c>
      <c r="N266" s="46">
        <v>79</v>
      </c>
      <c r="O266" s="46">
        <v>78</v>
      </c>
      <c r="P266" s="46">
        <v>77</v>
      </c>
      <c r="Q266" s="46">
        <v>76</v>
      </c>
      <c r="R266" s="46">
        <v>74</v>
      </c>
      <c r="S266" s="46">
        <v>73</v>
      </c>
      <c r="T266" s="46">
        <v>37</v>
      </c>
      <c r="U266" s="46">
        <v>32</v>
      </c>
      <c r="V266" s="46">
        <v>29</v>
      </c>
      <c r="W266" s="46">
        <v>27</v>
      </c>
      <c r="X266" s="46">
        <v>24</v>
      </c>
      <c r="Y266" s="46">
        <v>22</v>
      </c>
      <c r="Z266" s="46">
        <v>20</v>
      </c>
      <c r="AA266" s="46">
        <v>18</v>
      </c>
      <c r="AB266" s="46">
        <v>17</v>
      </c>
      <c r="AC266" s="46">
        <v>15</v>
      </c>
      <c r="AD266" s="46">
        <v>10</v>
      </c>
      <c r="AE266" s="46">
        <v>7</v>
      </c>
      <c r="AF266" s="46">
        <v>4</v>
      </c>
      <c r="AG266" s="46">
        <v>3</v>
      </c>
      <c r="AH266" s="46">
        <v>2</v>
      </c>
    </row>
    <row r="267" spans="1:34" x14ac:dyDescent="0.2">
      <c r="A267" s="48" t="s">
        <v>2041</v>
      </c>
      <c r="B267" s="48" t="s">
        <v>1935</v>
      </c>
      <c r="C267" s="48" t="s">
        <v>1957</v>
      </c>
      <c r="E267" s="46">
        <v>76</v>
      </c>
      <c r="F267" s="46">
        <v>76</v>
      </c>
      <c r="G267" s="46">
        <v>76</v>
      </c>
      <c r="H267" s="46">
        <v>76</v>
      </c>
      <c r="I267" s="46">
        <v>76</v>
      </c>
      <c r="J267" s="46">
        <v>76</v>
      </c>
      <c r="K267" s="46">
        <v>76</v>
      </c>
      <c r="L267" s="46">
        <v>76</v>
      </c>
      <c r="M267" s="46">
        <v>76</v>
      </c>
      <c r="N267" s="46">
        <v>76</v>
      </c>
      <c r="O267" s="46">
        <v>75</v>
      </c>
      <c r="P267" s="46">
        <v>74</v>
      </c>
      <c r="Q267" s="46">
        <v>73</v>
      </c>
      <c r="R267" s="46">
        <v>72</v>
      </c>
      <c r="S267" s="46">
        <v>71</v>
      </c>
      <c r="T267" s="46">
        <v>40</v>
      </c>
      <c r="U267" s="46">
        <v>32</v>
      </c>
      <c r="V267" s="46">
        <v>29</v>
      </c>
      <c r="W267" s="46">
        <v>26</v>
      </c>
      <c r="X267" s="46">
        <v>24</v>
      </c>
      <c r="Y267" s="46">
        <v>22</v>
      </c>
      <c r="Z267" s="46">
        <v>20</v>
      </c>
      <c r="AA267" s="46">
        <v>18</v>
      </c>
      <c r="AB267" s="46">
        <v>16</v>
      </c>
      <c r="AC267" s="46">
        <v>15</v>
      </c>
      <c r="AD267" s="46">
        <v>10</v>
      </c>
      <c r="AE267" s="46">
        <v>7</v>
      </c>
      <c r="AF267" s="46">
        <v>3</v>
      </c>
      <c r="AG267" s="46">
        <v>3</v>
      </c>
      <c r="AH267" s="46">
        <v>2</v>
      </c>
    </row>
    <row r="268" spans="1:34" x14ac:dyDescent="0.2">
      <c r="A268" s="48" t="s">
        <v>2041</v>
      </c>
      <c r="B268" s="48" t="s">
        <v>1937</v>
      </c>
      <c r="C268" s="48" t="s">
        <v>1953</v>
      </c>
      <c r="E268" s="46">
        <v>74</v>
      </c>
      <c r="F268" s="46">
        <v>74</v>
      </c>
      <c r="G268" s="46">
        <v>74</v>
      </c>
      <c r="H268" s="46">
        <v>74</v>
      </c>
      <c r="I268" s="46">
        <v>74</v>
      </c>
      <c r="J268" s="46">
        <v>74</v>
      </c>
      <c r="K268" s="46">
        <v>74</v>
      </c>
      <c r="L268" s="46">
        <v>74</v>
      </c>
      <c r="M268" s="46">
        <v>74</v>
      </c>
      <c r="N268" s="46">
        <v>74</v>
      </c>
      <c r="O268" s="46">
        <v>73</v>
      </c>
      <c r="P268" s="46">
        <v>72</v>
      </c>
      <c r="Q268" s="46">
        <v>71</v>
      </c>
      <c r="R268" s="46">
        <v>70</v>
      </c>
      <c r="S268" s="46">
        <v>69</v>
      </c>
      <c r="T268" s="46">
        <v>43</v>
      </c>
      <c r="U268" s="46">
        <v>31</v>
      </c>
      <c r="V268" s="46">
        <v>28</v>
      </c>
      <c r="W268" s="46">
        <v>26</v>
      </c>
      <c r="X268" s="46">
        <v>23</v>
      </c>
      <c r="Y268" s="46">
        <v>21</v>
      </c>
      <c r="Z268" s="46">
        <v>19</v>
      </c>
      <c r="AA268" s="46">
        <v>17</v>
      </c>
      <c r="AB268" s="46">
        <v>16</v>
      </c>
      <c r="AC268" s="46">
        <v>15</v>
      </c>
      <c r="AD268" s="46">
        <v>10</v>
      </c>
      <c r="AE268" s="46">
        <v>7</v>
      </c>
      <c r="AF268" s="46">
        <v>3</v>
      </c>
      <c r="AG268" s="46">
        <v>3</v>
      </c>
      <c r="AH268" s="46">
        <v>2</v>
      </c>
    </row>
    <row r="269" spans="1:34" x14ac:dyDescent="0.2">
      <c r="A269" s="48" t="s">
        <v>2041</v>
      </c>
      <c r="B269" s="48" t="s">
        <v>1939</v>
      </c>
      <c r="C269" s="48" t="s">
        <v>1949</v>
      </c>
      <c r="E269" s="46">
        <v>72</v>
      </c>
      <c r="F269" s="46">
        <v>72</v>
      </c>
      <c r="G269" s="46">
        <v>72</v>
      </c>
      <c r="H269" s="46">
        <v>72</v>
      </c>
      <c r="I269" s="46">
        <v>72</v>
      </c>
      <c r="J269" s="46">
        <v>72</v>
      </c>
      <c r="K269" s="46">
        <v>72</v>
      </c>
      <c r="L269" s="46">
        <v>72</v>
      </c>
      <c r="M269" s="46">
        <v>72</v>
      </c>
      <c r="N269" s="46">
        <v>72</v>
      </c>
      <c r="O269" s="46">
        <v>71</v>
      </c>
      <c r="P269" s="46">
        <v>70</v>
      </c>
      <c r="Q269" s="46">
        <v>69</v>
      </c>
      <c r="R269" s="46">
        <v>68</v>
      </c>
      <c r="S269" s="46">
        <v>67</v>
      </c>
      <c r="T269" s="46">
        <v>46</v>
      </c>
      <c r="U269" s="46">
        <v>30</v>
      </c>
      <c r="V269" s="46">
        <v>27</v>
      </c>
      <c r="W269" s="46">
        <v>25</v>
      </c>
      <c r="X269" s="46">
        <v>23</v>
      </c>
      <c r="Y269" s="46">
        <v>21</v>
      </c>
      <c r="Z269" s="46">
        <v>19</v>
      </c>
      <c r="AA269" s="46">
        <v>17</v>
      </c>
      <c r="AB269" s="46">
        <v>16</v>
      </c>
      <c r="AC269" s="46">
        <v>14</v>
      </c>
      <c r="AD269" s="46">
        <v>10</v>
      </c>
      <c r="AE269" s="46">
        <v>6</v>
      </c>
      <c r="AF269" s="46">
        <v>3</v>
      </c>
      <c r="AG269" s="46">
        <v>3</v>
      </c>
      <c r="AH269" s="46">
        <v>2</v>
      </c>
    </row>
    <row r="270" spans="1:34" x14ac:dyDescent="0.2">
      <c r="A270" s="48" t="s">
        <v>2041</v>
      </c>
      <c r="B270" s="48" t="s">
        <v>1941</v>
      </c>
      <c r="C270" s="48" t="s">
        <v>1945</v>
      </c>
      <c r="E270" s="46">
        <v>70</v>
      </c>
      <c r="F270" s="46">
        <v>70</v>
      </c>
      <c r="G270" s="46">
        <v>70</v>
      </c>
      <c r="H270" s="46">
        <v>70</v>
      </c>
      <c r="I270" s="46">
        <v>70</v>
      </c>
      <c r="J270" s="46">
        <v>70</v>
      </c>
      <c r="K270" s="46">
        <v>70</v>
      </c>
      <c r="L270" s="46">
        <v>70</v>
      </c>
      <c r="M270" s="46">
        <v>70</v>
      </c>
      <c r="N270" s="46">
        <v>70</v>
      </c>
      <c r="O270" s="46">
        <v>69</v>
      </c>
      <c r="P270" s="46">
        <v>68</v>
      </c>
      <c r="Q270" s="46">
        <v>68</v>
      </c>
      <c r="R270" s="46">
        <v>67</v>
      </c>
      <c r="S270" s="46">
        <v>65</v>
      </c>
      <c r="T270" s="46">
        <v>49</v>
      </c>
      <c r="U270" s="46">
        <v>30</v>
      </c>
      <c r="V270" s="46">
        <v>27</v>
      </c>
      <c r="W270" s="46">
        <v>25</v>
      </c>
      <c r="X270" s="46">
        <v>22</v>
      </c>
      <c r="Y270" s="46">
        <v>20</v>
      </c>
      <c r="Z270" s="46">
        <v>18</v>
      </c>
      <c r="AA270" s="46">
        <v>17</v>
      </c>
      <c r="AB270" s="46">
        <v>15</v>
      </c>
      <c r="AC270" s="46">
        <v>14</v>
      </c>
      <c r="AD270" s="46">
        <v>10</v>
      </c>
      <c r="AE270" s="46">
        <v>6</v>
      </c>
      <c r="AF270" s="46">
        <v>3</v>
      </c>
      <c r="AG270" s="46">
        <v>3</v>
      </c>
      <c r="AH270" s="46">
        <v>2</v>
      </c>
    </row>
    <row r="271" spans="1:34" x14ac:dyDescent="0.2">
      <c r="A271" s="48" t="s">
        <v>2041</v>
      </c>
      <c r="B271" s="48" t="s">
        <v>1943</v>
      </c>
      <c r="C271" s="48" t="s">
        <v>1941</v>
      </c>
      <c r="E271" s="46">
        <v>68</v>
      </c>
      <c r="F271" s="46">
        <v>68</v>
      </c>
      <c r="G271" s="46">
        <v>68</v>
      </c>
      <c r="H271" s="46">
        <v>68</v>
      </c>
      <c r="I271" s="46">
        <v>68</v>
      </c>
      <c r="J271" s="46">
        <v>68</v>
      </c>
      <c r="K271" s="46">
        <v>68</v>
      </c>
      <c r="L271" s="46">
        <v>68</v>
      </c>
      <c r="M271" s="46">
        <v>68</v>
      </c>
      <c r="N271" s="46">
        <v>68</v>
      </c>
      <c r="O271" s="46">
        <v>67</v>
      </c>
      <c r="P271" s="46">
        <v>67</v>
      </c>
      <c r="Q271" s="46">
        <v>66</v>
      </c>
      <c r="R271" s="46">
        <v>65</v>
      </c>
      <c r="S271" s="46">
        <v>64</v>
      </c>
      <c r="T271" s="46">
        <v>51</v>
      </c>
      <c r="U271" s="46">
        <v>29</v>
      </c>
      <c r="V271" s="46">
        <v>26</v>
      </c>
      <c r="W271" s="46">
        <v>24</v>
      </c>
      <c r="X271" s="46">
        <v>22</v>
      </c>
      <c r="Y271" s="46">
        <v>20</v>
      </c>
      <c r="Z271" s="46">
        <v>18</v>
      </c>
      <c r="AA271" s="46">
        <v>17</v>
      </c>
      <c r="AB271" s="46">
        <v>15</v>
      </c>
      <c r="AC271" s="46">
        <v>14</v>
      </c>
      <c r="AD271" s="46">
        <v>10</v>
      </c>
      <c r="AE271" s="46">
        <v>6</v>
      </c>
      <c r="AF271" s="46">
        <v>3</v>
      </c>
      <c r="AG271" s="46">
        <v>3</v>
      </c>
      <c r="AH271" s="46">
        <v>2</v>
      </c>
    </row>
    <row r="272" spans="1:34" x14ac:dyDescent="0.2">
      <c r="A272" s="48" t="s">
        <v>2041</v>
      </c>
      <c r="B272" s="48" t="s">
        <v>1945</v>
      </c>
      <c r="C272" s="48" t="s">
        <v>1937</v>
      </c>
      <c r="E272" s="46">
        <v>66</v>
      </c>
      <c r="F272" s="46">
        <v>66</v>
      </c>
      <c r="G272" s="46">
        <v>66</v>
      </c>
      <c r="H272" s="46">
        <v>66</v>
      </c>
      <c r="I272" s="46">
        <v>66</v>
      </c>
      <c r="J272" s="46">
        <v>66</v>
      </c>
      <c r="K272" s="46">
        <v>66</v>
      </c>
      <c r="L272" s="46">
        <v>66</v>
      </c>
      <c r="M272" s="46">
        <v>66</v>
      </c>
      <c r="N272" s="46">
        <v>66</v>
      </c>
      <c r="O272" s="46">
        <v>65</v>
      </c>
      <c r="P272" s="46">
        <v>65</v>
      </c>
      <c r="Q272" s="46">
        <v>64</v>
      </c>
      <c r="R272" s="46">
        <v>63</v>
      </c>
      <c r="S272" s="46">
        <v>62</v>
      </c>
      <c r="T272" s="46">
        <v>53</v>
      </c>
      <c r="U272" s="46">
        <v>28</v>
      </c>
      <c r="V272" s="46">
        <v>26</v>
      </c>
      <c r="W272" s="46">
        <v>24</v>
      </c>
      <c r="X272" s="46">
        <v>21</v>
      </c>
      <c r="Y272" s="46">
        <v>19</v>
      </c>
      <c r="Z272" s="46">
        <v>18</v>
      </c>
      <c r="AA272" s="46">
        <v>16</v>
      </c>
      <c r="AB272" s="46">
        <v>15</v>
      </c>
      <c r="AC272" s="46">
        <v>14</v>
      </c>
      <c r="AD272" s="46">
        <v>9</v>
      </c>
      <c r="AE272" s="46">
        <v>6</v>
      </c>
      <c r="AF272" s="46">
        <v>3</v>
      </c>
      <c r="AG272" s="46">
        <v>3</v>
      </c>
      <c r="AH272" s="46">
        <v>2</v>
      </c>
    </row>
    <row r="273" spans="1:34" x14ac:dyDescent="0.2">
      <c r="A273" s="48" t="s">
        <v>2041</v>
      </c>
      <c r="B273" s="48" t="s">
        <v>1947</v>
      </c>
      <c r="C273" s="48" t="s">
        <v>1933</v>
      </c>
      <c r="E273" s="46">
        <v>64</v>
      </c>
      <c r="F273" s="46">
        <v>64</v>
      </c>
      <c r="G273" s="46">
        <v>64</v>
      </c>
      <c r="H273" s="46">
        <v>64</v>
      </c>
      <c r="I273" s="46">
        <v>64</v>
      </c>
      <c r="J273" s="46">
        <v>64</v>
      </c>
      <c r="K273" s="46">
        <v>64</v>
      </c>
      <c r="L273" s="46">
        <v>64</v>
      </c>
      <c r="M273" s="46">
        <v>64</v>
      </c>
      <c r="N273" s="46">
        <v>64</v>
      </c>
      <c r="O273" s="46">
        <v>64</v>
      </c>
      <c r="P273" s="46">
        <v>63</v>
      </c>
      <c r="Q273" s="46">
        <v>62</v>
      </c>
      <c r="R273" s="46">
        <v>61</v>
      </c>
      <c r="S273" s="46">
        <v>60</v>
      </c>
      <c r="T273" s="46">
        <v>49</v>
      </c>
      <c r="U273" s="46">
        <v>28</v>
      </c>
      <c r="V273" s="46">
        <v>25</v>
      </c>
      <c r="W273" s="46">
        <v>23</v>
      </c>
      <c r="X273" s="46">
        <v>21</v>
      </c>
      <c r="Y273" s="46">
        <v>19</v>
      </c>
      <c r="Z273" s="46">
        <v>17</v>
      </c>
      <c r="AA273" s="46">
        <v>16</v>
      </c>
      <c r="AB273" s="46">
        <v>15</v>
      </c>
      <c r="AC273" s="46">
        <v>14</v>
      </c>
      <c r="AD273" s="46">
        <v>9</v>
      </c>
      <c r="AE273" s="46">
        <v>6</v>
      </c>
      <c r="AF273" s="46">
        <v>3</v>
      </c>
      <c r="AG273" s="46">
        <v>3</v>
      </c>
      <c r="AH273" s="46">
        <v>2</v>
      </c>
    </row>
    <row r="274" spans="1:34" x14ac:dyDescent="0.2">
      <c r="A274" s="48" t="s">
        <v>2041</v>
      </c>
      <c r="B274" s="48" t="s">
        <v>1949</v>
      </c>
      <c r="C274" s="48" t="s">
        <v>1929</v>
      </c>
      <c r="E274" s="46">
        <v>62</v>
      </c>
      <c r="F274" s="46">
        <v>62</v>
      </c>
      <c r="G274" s="46">
        <v>62</v>
      </c>
      <c r="H274" s="46">
        <v>62</v>
      </c>
      <c r="I274" s="46">
        <v>62</v>
      </c>
      <c r="J274" s="46">
        <v>62</v>
      </c>
      <c r="K274" s="46">
        <v>62</v>
      </c>
      <c r="L274" s="46">
        <v>62</v>
      </c>
      <c r="M274" s="46">
        <v>62</v>
      </c>
      <c r="N274" s="46">
        <v>62</v>
      </c>
      <c r="O274" s="46">
        <v>62</v>
      </c>
      <c r="P274" s="46">
        <v>61</v>
      </c>
      <c r="Q274" s="46">
        <v>61</v>
      </c>
      <c r="R274" s="46">
        <v>60</v>
      </c>
      <c r="S274" s="46">
        <v>59</v>
      </c>
      <c r="T274" s="46">
        <v>51</v>
      </c>
      <c r="U274" s="46">
        <v>27</v>
      </c>
      <c r="V274" s="46">
        <v>25</v>
      </c>
      <c r="W274" s="46">
        <v>23</v>
      </c>
      <c r="X274" s="46">
        <v>20</v>
      </c>
      <c r="Y274" s="46">
        <v>19</v>
      </c>
      <c r="Z274" s="46">
        <v>17</v>
      </c>
      <c r="AA274" s="46">
        <v>16</v>
      </c>
      <c r="AB274" s="46">
        <v>14</v>
      </c>
      <c r="AC274" s="46">
        <v>13</v>
      </c>
      <c r="AD274" s="46">
        <v>9</v>
      </c>
      <c r="AE274" s="46">
        <v>6</v>
      </c>
      <c r="AF274" s="46">
        <v>3</v>
      </c>
      <c r="AG274" s="46">
        <v>3</v>
      </c>
      <c r="AH274" s="46">
        <v>2</v>
      </c>
    </row>
    <row r="275" spans="1:34" x14ac:dyDescent="0.2">
      <c r="A275" s="48" t="s">
        <v>2041</v>
      </c>
      <c r="B275" s="48" t="s">
        <v>1951</v>
      </c>
      <c r="C275" s="48" t="s">
        <v>1925</v>
      </c>
      <c r="E275" s="46">
        <v>60</v>
      </c>
      <c r="F275" s="46">
        <v>60</v>
      </c>
      <c r="G275" s="46">
        <v>60</v>
      </c>
      <c r="H275" s="46">
        <v>60</v>
      </c>
      <c r="I275" s="46">
        <v>60</v>
      </c>
      <c r="J275" s="46">
        <v>60</v>
      </c>
      <c r="K275" s="46">
        <v>60</v>
      </c>
      <c r="L275" s="46">
        <v>60</v>
      </c>
      <c r="M275" s="46">
        <v>60</v>
      </c>
      <c r="N275" s="46">
        <v>60</v>
      </c>
      <c r="O275" s="46">
        <v>60</v>
      </c>
      <c r="P275" s="46">
        <v>60</v>
      </c>
      <c r="Q275" s="46">
        <v>59</v>
      </c>
      <c r="R275" s="46">
        <v>58</v>
      </c>
      <c r="S275" s="46">
        <v>57</v>
      </c>
      <c r="T275" s="46">
        <v>50</v>
      </c>
      <c r="U275" s="46">
        <v>27</v>
      </c>
      <c r="V275" s="46">
        <v>25</v>
      </c>
      <c r="W275" s="46">
        <v>22</v>
      </c>
      <c r="X275" s="46">
        <v>20</v>
      </c>
      <c r="Y275" s="46">
        <v>18</v>
      </c>
      <c r="Z275" s="46">
        <v>17</v>
      </c>
      <c r="AA275" s="46">
        <v>15</v>
      </c>
      <c r="AB275" s="46">
        <v>14</v>
      </c>
      <c r="AC275" s="46">
        <v>13</v>
      </c>
      <c r="AD275" s="46">
        <v>9</v>
      </c>
      <c r="AE275" s="46">
        <v>6</v>
      </c>
      <c r="AF275" s="46">
        <v>3</v>
      </c>
      <c r="AG275" s="46">
        <v>2</v>
      </c>
      <c r="AH275" s="46">
        <v>2</v>
      </c>
    </row>
    <row r="276" spans="1:34" x14ac:dyDescent="0.2">
      <c r="A276" s="48" t="s">
        <v>2041</v>
      </c>
      <c r="B276" s="48" t="s">
        <v>1953</v>
      </c>
      <c r="C276" s="48" t="s">
        <v>1923</v>
      </c>
      <c r="E276" s="46">
        <v>59</v>
      </c>
      <c r="F276" s="46">
        <v>59</v>
      </c>
      <c r="G276" s="46">
        <v>59</v>
      </c>
      <c r="H276" s="46">
        <v>59</v>
      </c>
      <c r="I276" s="46">
        <v>59</v>
      </c>
      <c r="J276" s="46">
        <v>59</v>
      </c>
      <c r="K276" s="46">
        <v>59</v>
      </c>
      <c r="L276" s="46">
        <v>59</v>
      </c>
      <c r="M276" s="46">
        <v>59</v>
      </c>
      <c r="N276" s="46">
        <v>59</v>
      </c>
      <c r="O276" s="46">
        <v>59</v>
      </c>
      <c r="P276" s="46">
        <v>58</v>
      </c>
      <c r="Q276" s="46">
        <v>58</v>
      </c>
      <c r="R276" s="46">
        <v>57</v>
      </c>
      <c r="S276" s="46">
        <v>56</v>
      </c>
      <c r="T276" s="46">
        <v>49</v>
      </c>
      <c r="U276" s="46">
        <v>26</v>
      </c>
      <c r="V276" s="46">
        <v>24</v>
      </c>
      <c r="W276" s="46">
        <v>22</v>
      </c>
      <c r="X276" s="46">
        <v>20</v>
      </c>
      <c r="Y276" s="46">
        <v>18</v>
      </c>
      <c r="Z276" s="46">
        <v>16</v>
      </c>
      <c r="AA276" s="46">
        <v>15</v>
      </c>
      <c r="AB276" s="46">
        <v>14</v>
      </c>
      <c r="AC276" s="46">
        <v>13</v>
      </c>
      <c r="AD276" s="46">
        <v>9</v>
      </c>
      <c r="AE276" s="46">
        <v>6</v>
      </c>
      <c r="AF276" s="46">
        <v>3</v>
      </c>
      <c r="AG276" s="46">
        <v>2</v>
      </c>
      <c r="AH276" s="46">
        <v>2</v>
      </c>
    </row>
    <row r="277" spans="1:34" x14ac:dyDescent="0.2">
      <c r="A277" s="48" t="s">
        <v>2041</v>
      </c>
      <c r="B277" s="48" t="s">
        <v>1955</v>
      </c>
      <c r="C277" s="48" t="s">
        <v>1919</v>
      </c>
      <c r="E277" s="46">
        <v>57</v>
      </c>
      <c r="F277" s="46">
        <v>57</v>
      </c>
      <c r="G277" s="46">
        <v>57</v>
      </c>
      <c r="H277" s="46">
        <v>57</v>
      </c>
      <c r="I277" s="46">
        <v>57</v>
      </c>
      <c r="J277" s="46">
        <v>57</v>
      </c>
      <c r="K277" s="46">
        <v>57</v>
      </c>
      <c r="L277" s="46">
        <v>57</v>
      </c>
      <c r="M277" s="46">
        <v>57</v>
      </c>
      <c r="N277" s="46">
        <v>57</v>
      </c>
      <c r="O277" s="46">
        <v>57</v>
      </c>
      <c r="P277" s="46">
        <v>57</v>
      </c>
      <c r="Q277" s="46">
        <v>56</v>
      </c>
      <c r="R277" s="46">
        <v>55</v>
      </c>
      <c r="S277" s="46">
        <v>55</v>
      </c>
      <c r="T277" s="46">
        <v>50</v>
      </c>
      <c r="U277" s="46">
        <v>26</v>
      </c>
      <c r="V277" s="46">
        <v>23</v>
      </c>
      <c r="W277" s="46">
        <v>22</v>
      </c>
      <c r="X277" s="46">
        <v>19</v>
      </c>
      <c r="Y277" s="46">
        <v>17</v>
      </c>
      <c r="Z277" s="46">
        <v>16</v>
      </c>
      <c r="AA277" s="46">
        <v>15</v>
      </c>
      <c r="AB277" s="46">
        <v>14</v>
      </c>
      <c r="AC277" s="46">
        <v>13</v>
      </c>
      <c r="AD277" s="46">
        <v>9</v>
      </c>
      <c r="AE277" s="46">
        <v>6</v>
      </c>
      <c r="AF277" s="46">
        <v>3</v>
      </c>
      <c r="AG277" s="46">
        <v>2</v>
      </c>
      <c r="AH277" s="46">
        <v>2</v>
      </c>
    </row>
    <row r="278" spans="1:34" x14ac:dyDescent="0.2">
      <c r="A278" s="48" t="s">
        <v>2041</v>
      </c>
      <c r="B278" s="48" t="s">
        <v>1957</v>
      </c>
      <c r="C278" s="48" t="s">
        <v>1917</v>
      </c>
      <c r="E278" s="46">
        <v>56</v>
      </c>
      <c r="F278" s="46">
        <v>56</v>
      </c>
      <c r="G278" s="46">
        <v>56</v>
      </c>
      <c r="H278" s="46">
        <v>56</v>
      </c>
      <c r="I278" s="46">
        <v>56</v>
      </c>
      <c r="J278" s="46">
        <v>56</v>
      </c>
      <c r="K278" s="46">
        <v>56</v>
      </c>
      <c r="L278" s="46">
        <v>56</v>
      </c>
      <c r="M278" s="46">
        <v>56</v>
      </c>
      <c r="N278" s="46">
        <v>56</v>
      </c>
      <c r="O278" s="46">
        <v>56</v>
      </c>
      <c r="P278" s="46">
        <v>55</v>
      </c>
      <c r="Q278" s="46">
        <v>55</v>
      </c>
      <c r="R278" s="46">
        <v>54</v>
      </c>
      <c r="S278" s="46">
        <v>53</v>
      </c>
      <c r="T278" s="46">
        <v>50</v>
      </c>
      <c r="U278" s="46">
        <v>26</v>
      </c>
      <c r="V278" s="46">
        <v>23</v>
      </c>
      <c r="W278" s="46">
        <v>21</v>
      </c>
      <c r="X278" s="46">
        <v>19</v>
      </c>
      <c r="Y278" s="46">
        <v>17</v>
      </c>
      <c r="Z278" s="46">
        <v>16</v>
      </c>
      <c r="AA278" s="46">
        <v>15</v>
      </c>
      <c r="AB278" s="46">
        <v>13</v>
      </c>
      <c r="AC278" s="46">
        <v>12</v>
      </c>
      <c r="AD278" s="46">
        <v>9</v>
      </c>
      <c r="AE278" s="46">
        <v>6</v>
      </c>
      <c r="AF278" s="46">
        <v>3</v>
      </c>
      <c r="AG278" s="46">
        <v>2</v>
      </c>
      <c r="AH278" s="46">
        <v>2</v>
      </c>
    </row>
    <row r="279" spans="1:34" x14ac:dyDescent="0.2">
      <c r="A279" s="48" t="s">
        <v>2041</v>
      </c>
      <c r="B279" s="48" t="s">
        <v>1959</v>
      </c>
      <c r="C279" s="48" t="s">
        <v>1913</v>
      </c>
      <c r="E279" s="46">
        <v>54</v>
      </c>
      <c r="F279" s="46">
        <v>54</v>
      </c>
      <c r="G279" s="46">
        <v>54</v>
      </c>
      <c r="H279" s="46">
        <v>54</v>
      </c>
      <c r="I279" s="46">
        <v>54</v>
      </c>
      <c r="J279" s="46">
        <v>54</v>
      </c>
      <c r="K279" s="46">
        <v>54</v>
      </c>
      <c r="L279" s="46">
        <v>54</v>
      </c>
      <c r="M279" s="46">
        <v>54</v>
      </c>
      <c r="N279" s="46">
        <v>54</v>
      </c>
      <c r="O279" s="46">
        <v>54</v>
      </c>
      <c r="P279" s="46">
        <v>54</v>
      </c>
      <c r="Q279" s="46">
        <v>53</v>
      </c>
      <c r="R279" s="46">
        <v>53</v>
      </c>
      <c r="S279" s="46">
        <v>52</v>
      </c>
      <c r="T279" s="46">
        <v>50</v>
      </c>
      <c r="U279" s="46">
        <v>27</v>
      </c>
      <c r="V279" s="46">
        <v>23</v>
      </c>
      <c r="W279" s="46">
        <v>21</v>
      </c>
      <c r="X279" s="46">
        <v>18</v>
      </c>
      <c r="Y279" s="46">
        <v>17</v>
      </c>
      <c r="Z279" s="46">
        <v>15</v>
      </c>
      <c r="AA279" s="46">
        <v>14</v>
      </c>
      <c r="AB279" s="46">
        <v>13</v>
      </c>
      <c r="AC279" s="46">
        <v>12</v>
      </c>
      <c r="AD279" s="46">
        <v>9</v>
      </c>
      <c r="AE279" s="46">
        <v>5</v>
      </c>
      <c r="AF279" s="46">
        <v>3</v>
      </c>
      <c r="AG279" s="46">
        <v>2</v>
      </c>
      <c r="AH279" s="46">
        <v>2</v>
      </c>
    </row>
    <row r="280" spans="1:34" x14ac:dyDescent="0.2">
      <c r="A280" s="48" t="s">
        <v>2041</v>
      </c>
      <c r="B280" s="48" t="s">
        <v>1961</v>
      </c>
      <c r="C280" s="48" t="s">
        <v>1911</v>
      </c>
      <c r="E280" s="46">
        <v>53</v>
      </c>
      <c r="F280" s="46">
        <v>53</v>
      </c>
      <c r="G280" s="46">
        <v>53</v>
      </c>
      <c r="H280" s="46">
        <v>53</v>
      </c>
      <c r="I280" s="46">
        <v>53</v>
      </c>
      <c r="J280" s="46">
        <v>53</v>
      </c>
      <c r="K280" s="46">
        <v>53</v>
      </c>
      <c r="L280" s="46">
        <v>53</v>
      </c>
      <c r="M280" s="46">
        <v>53</v>
      </c>
      <c r="N280" s="46">
        <v>53</v>
      </c>
      <c r="O280" s="46">
        <v>53</v>
      </c>
      <c r="P280" s="46">
        <v>53</v>
      </c>
      <c r="Q280" s="46">
        <v>52</v>
      </c>
      <c r="R280" s="46">
        <v>51</v>
      </c>
      <c r="S280" s="46">
        <v>51</v>
      </c>
      <c r="T280" s="46">
        <v>49</v>
      </c>
      <c r="U280" s="46">
        <v>28</v>
      </c>
      <c r="V280" s="46">
        <v>22</v>
      </c>
      <c r="W280" s="46">
        <v>20</v>
      </c>
      <c r="X280" s="46">
        <v>18</v>
      </c>
      <c r="Y280" s="46">
        <v>17</v>
      </c>
      <c r="Z280" s="46">
        <v>15</v>
      </c>
      <c r="AA280" s="46">
        <v>14</v>
      </c>
      <c r="AB280" s="46">
        <v>13</v>
      </c>
      <c r="AC280" s="46">
        <v>12</v>
      </c>
      <c r="AD280" s="46">
        <v>8</v>
      </c>
      <c r="AE280" s="46">
        <v>5</v>
      </c>
      <c r="AF280" s="46">
        <v>3</v>
      </c>
      <c r="AG280" s="46">
        <v>2</v>
      </c>
      <c r="AH280" s="46">
        <v>2</v>
      </c>
    </row>
    <row r="281" spans="1:34" x14ac:dyDescent="0.2">
      <c r="A281" s="48" t="s">
        <v>2041</v>
      </c>
      <c r="B281" s="48" t="s">
        <v>1963</v>
      </c>
      <c r="C281" s="48" t="s">
        <v>1909</v>
      </c>
      <c r="E281" s="46">
        <v>52</v>
      </c>
      <c r="F281" s="46">
        <v>52</v>
      </c>
      <c r="G281" s="46">
        <v>52</v>
      </c>
      <c r="H281" s="46">
        <v>52</v>
      </c>
      <c r="I281" s="46">
        <v>52</v>
      </c>
      <c r="J281" s="46">
        <v>52</v>
      </c>
      <c r="K281" s="46">
        <v>52</v>
      </c>
      <c r="L281" s="46">
        <v>52</v>
      </c>
      <c r="M281" s="46">
        <v>52</v>
      </c>
      <c r="N281" s="46">
        <v>52</v>
      </c>
      <c r="O281" s="46">
        <v>52</v>
      </c>
      <c r="P281" s="46">
        <v>51</v>
      </c>
      <c r="Q281" s="46">
        <v>51</v>
      </c>
      <c r="R281" s="46">
        <v>50</v>
      </c>
      <c r="S281" s="46">
        <v>50</v>
      </c>
      <c r="T281" s="46">
        <v>48</v>
      </c>
      <c r="U281" s="46">
        <v>30</v>
      </c>
      <c r="V281" s="46">
        <v>22</v>
      </c>
      <c r="W281" s="46">
        <v>20</v>
      </c>
      <c r="X281" s="46">
        <v>18</v>
      </c>
      <c r="Y281" s="46">
        <v>16</v>
      </c>
      <c r="Z281" s="46">
        <v>15</v>
      </c>
      <c r="AA281" s="46">
        <v>14</v>
      </c>
      <c r="AB281" s="46">
        <v>13</v>
      </c>
      <c r="AC281" s="46">
        <v>12</v>
      </c>
      <c r="AD281" s="46">
        <v>8</v>
      </c>
      <c r="AE281" s="46">
        <v>5</v>
      </c>
      <c r="AF281" s="46">
        <v>3</v>
      </c>
      <c r="AG281" s="46">
        <v>2</v>
      </c>
      <c r="AH281" s="46">
        <v>2</v>
      </c>
    </row>
    <row r="282" spans="1:34" x14ac:dyDescent="0.2">
      <c r="A282" s="48" t="s">
        <v>2041</v>
      </c>
      <c r="B282" s="48" t="s">
        <v>1965</v>
      </c>
      <c r="C282" s="48" t="s">
        <v>1907</v>
      </c>
      <c r="E282" s="46">
        <v>51</v>
      </c>
      <c r="F282" s="46">
        <v>51</v>
      </c>
      <c r="G282" s="46">
        <v>51</v>
      </c>
      <c r="H282" s="46">
        <v>51</v>
      </c>
      <c r="I282" s="46">
        <v>51</v>
      </c>
      <c r="J282" s="46">
        <v>51</v>
      </c>
      <c r="K282" s="46">
        <v>51</v>
      </c>
      <c r="L282" s="46">
        <v>51</v>
      </c>
      <c r="M282" s="46">
        <v>51</v>
      </c>
      <c r="N282" s="46">
        <v>51</v>
      </c>
      <c r="O282" s="46">
        <v>51</v>
      </c>
      <c r="P282" s="46">
        <v>50</v>
      </c>
      <c r="Q282" s="46">
        <v>50</v>
      </c>
      <c r="R282" s="46">
        <v>49</v>
      </c>
      <c r="S282" s="46">
        <v>49</v>
      </c>
      <c r="T282" s="46">
        <v>47</v>
      </c>
      <c r="U282" s="46">
        <v>32</v>
      </c>
      <c r="V282" s="46">
        <v>22</v>
      </c>
      <c r="W282" s="46">
        <v>20</v>
      </c>
      <c r="X282" s="46">
        <v>17</v>
      </c>
      <c r="Y282" s="46">
        <v>16</v>
      </c>
      <c r="Z282" s="46">
        <v>15</v>
      </c>
      <c r="AA282" s="46">
        <v>14</v>
      </c>
      <c r="AB282" s="46">
        <v>13</v>
      </c>
      <c r="AC282" s="46">
        <v>12</v>
      </c>
      <c r="AD282" s="46">
        <v>8</v>
      </c>
      <c r="AE282" s="46">
        <v>5</v>
      </c>
      <c r="AF282" s="46">
        <v>3</v>
      </c>
      <c r="AG282" s="46">
        <v>2</v>
      </c>
      <c r="AH282" s="46">
        <v>2</v>
      </c>
    </row>
    <row r="283" spans="1:34" x14ac:dyDescent="0.2">
      <c r="A283" s="48" t="s">
        <v>2041</v>
      </c>
      <c r="B283" s="48" t="s">
        <v>1967</v>
      </c>
      <c r="C283" s="48" t="s">
        <v>1903</v>
      </c>
      <c r="E283" s="46">
        <v>49</v>
      </c>
      <c r="F283" s="46">
        <v>49</v>
      </c>
      <c r="G283" s="46">
        <v>49</v>
      </c>
      <c r="H283" s="46">
        <v>49</v>
      </c>
      <c r="I283" s="46">
        <v>49</v>
      </c>
      <c r="J283" s="46">
        <v>49</v>
      </c>
      <c r="K283" s="46">
        <v>49</v>
      </c>
      <c r="L283" s="46">
        <v>49</v>
      </c>
      <c r="M283" s="46">
        <v>49</v>
      </c>
      <c r="N283" s="46">
        <v>49</v>
      </c>
      <c r="O283" s="46">
        <v>49</v>
      </c>
      <c r="P283" s="46">
        <v>49</v>
      </c>
      <c r="Q283" s="46">
        <v>48</v>
      </c>
      <c r="R283" s="46">
        <v>48</v>
      </c>
      <c r="S283" s="46">
        <v>47</v>
      </c>
      <c r="T283" s="46">
        <v>46</v>
      </c>
      <c r="U283" s="46">
        <v>33</v>
      </c>
      <c r="V283" s="46">
        <v>21</v>
      </c>
      <c r="W283" s="46">
        <v>19</v>
      </c>
      <c r="X283" s="46">
        <v>17</v>
      </c>
      <c r="Y283" s="46">
        <v>16</v>
      </c>
      <c r="Z283" s="46">
        <v>14</v>
      </c>
      <c r="AA283" s="46">
        <v>13</v>
      </c>
      <c r="AB283" s="46">
        <v>12</v>
      </c>
      <c r="AC283" s="46">
        <v>11</v>
      </c>
      <c r="AD283" s="46">
        <v>8</v>
      </c>
      <c r="AE283" s="46">
        <v>5</v>
      </c>
      <c r="AF283" s="46">
        <v>3</v>
      </c>
      <c r="AG283" s="46">
        <v>2</v>
      </c>
      <c r="AH283" s="46">
        <v>2</v>
      </c>
    </row>
    <row r="284" spans="1:34" x14ac:dyDescent="0.2">
      <c r="A284" s="48" t="s">
        <v>2041</v>
      </c>
      <c r="B284" s="48" t="s">
        <v>1969</v>
      </c>
      <c r="C284" s="48" t="s">
        <v>1901</v>
      </c>
      <c r="E284" s="46">
        <v>48</v>
      </c>
      <c r="F284" s="46">
        <v>48</v>
      </c>
      <c r="G284" s="46">
        <v>48</v>
      </c>
      <c r="H284" s="46">
        <v>48</v>
      </c>
      <c r="I284" s="46">
        <v>48</v>
      </c>
      <c r="J284" s="46">
        <v>48</v>
      </c>
      <c r="K284" s="46">
        <v>48</v>
      </c>
      <c r="L284" s="46">
        <v>48</v>
      </c>
      <c r="M284" s="46">
        <v>48</v>
      </c>
      <c r="N284" s="46">
        <v>48</v>
      </c>
      <c r="O284" s="46">
        <v>48</v>
      </c>
      <c r="P284" s="46">
        <v>48</v>
      </c>
      <c r="Q284" s="46">
        <v>47</v>
      </c>
      <c r="R284" s="46">
        <v>47</v>
      </c>
      <c r="S284" s="46">
        <v>46</v>
      </c>
      <c r="T284" s="46">
        <v>45</v>
      </c>
      <c r="U284" s="46">
        <v>35</v>
      </c>
      <c r="V284" s="46">
        <v>21</v>
      </c>
      <c r="W284" s="46">
        <v>19</v>
      </c>
      <c r="X284" s="46">
        <v>17</v>
      </c>
      <c r="Y284" s="46">
        <v>15</v>
      </c>
      <c r="Z284" s="46">
        <v>14</v>
      </c>
      <c r="AA284" s="46">
        <v>13</v>
      </c>
      <c r="AB284" s="46">
        <v>12</v>
      </c>
      <c r="AC284" s="46">
        <v>11</v>
      </c>
      <c r="AD284" s="46">
        <v>8</v>
      </c>
      <c r="AE284" s="46">
        <v>5</v>
      </c>
      <c r="AF284" s="46">
        <v>3</v>
      </c>
      <c r="AG284" s="46">
        <v>2</v>
      </c>
      <c r="AH284" s="46">
        <v>2</v>
      </c>
    </row>
    <row r="285" spans="1:34" x14ac:dyDescent="0.2">
      <c r="A285" s="48" t="s">
        <v>2041</v>
      </c>
      <c r="B285" s="48" t="s">
        <v>1971</v>
      </c>
      <c r="C285" s="48" t="s">
        <v>1899</v>
      </c>
      <c r="E285" s="46">
        <v>47</v>
      </c>
      <c r="F285" s="46">
        <v>47</v>
      </c>
      <c r="G285" s="46">
        <v>47</v>
      </c>
      <c r="H285" s="46">
        <v>47</v>
      </c>
      <c r="I285" s="46">
        <v>47</v>
      </c>
      <c r="J285" s="46">
        <v>47</v>
      </c>
      <c r="K285" s="46">
        <v>47</v>
      </c>
      <c r="L285" s="46">
        <v>47</v>
      </c>
      <c r="M285" s="46">
        <v>47</v>
      </c>
      <c r="N285" s="46">
        <v>47</v>
      </c>
      <c r="O285" s="46">
        <v>47</v>
      </c>
      <c r="P285" s="46">
        <v>47</v>
      </c>
      <c r="Q285" s="46">
        <v>46</v>
      </c>
      <c r="R285" s="46">
        <v>46</v>
      </c>
      <c r="S285" s="46">
        <v>45</v>
      </c>
      <c r="T285" s="46">
        <v>44</v>
      </c>
      <c r="U285" s="46">
        <v>36</v>
      </c>
      <c r="V285" s="46">
        <v>20</v>
      </c>
      <c r="W285" s="46">
        <v>19</v>
      </c>
      <c r="X285" s="46">
        <v>16</v>
      </c>
      <c r="Y285" s="46">
        <v>15</v>
      </c>
      <c r="Z285" s="46">
        <v>14</v>
      </c>
      <c r="AA285" s="46">
        <v>13</v>
      </c>
      <c r="AB285" s="46">
        <v>12</v>
      </c>
      <c r="AC285" s="46">
        <v>11</v>
      </c>
      <c r="AD285" s="46">
        <v>8</v>
      </c>
      <c r="AE285" s="46">
        <v>5</v>
      </c>
      <c r="AF285" s="46">
        <v>3</v>
      </c>
      <c r="AG285" s="46">
        <v>2</v>
      </c>
      <c r="AH285" s="46">
        <v>2</v>
      </c>
    </row>
    <row r="286" spans="1:34" x14ac:dyDescent="0.2">
      <c r="A286" s="48" t="s">
        <v>2041</v>
      </c>
      <c r="B286" s="48" t="s">
        <v>1973</v>
      </c>
      <c r="C286" s="48" t="s">
        <v>1897</v>
      </c>
      <c r="E286" s="46">
        <v>46</v>
      </c>
      <c r="F286" s="46">
        <v>46</v>
      </c>
      <c r="G286" s="46">
        <v>46</v>
      </c>
      <c r="H286" s="46">
        <v>46</v>
      </c>
      <c r="I286" s="46">
        <v>46</v>
      </c>
      <c r="J286" s="46">
        <v>46</v>
      </c>
      <c r="K286" s="46">
        <v>46</v>
      </c>
      <c r="L286" s="46">
        <v>46</v>
      </c>
      <c r="M286" s="46">
        <v>46</v>
      </c>
      <c r="N286" s="46">
        <v>46</v>
      </c>
      <c r="O286" s="46">
        <v>46</v>
      </c>
      <c r="P286" s="46">
        <v>46</v>
      </c>
      <c r="Q286" s="46">
        <v>45</v>
      </c>
      <c r="R286" s="46">
        <v>45</v>
      </c>
      <c r="S286" s="46">
        <v>44</v>
      </c>
      <c r="T286" s="46">
        <v>43</v>
      </c>
      <c r="U286" s="46">
        <v>37</v>
      </c>
      <c r="V286" s="46">
        <v>20</v>
      </c>
      <c r="W286" s="46">
        <v>18</v>
      </c>
      <c r="X286" s="46">
        <v>16</v>
      </c>
      <c r="Y286" s="46">
        <v>15</v>
      </c>
      <c r="Z286" s="46">
        <v>14</v>
      </c>
      <c r="AA286" s="46">
        <v>13</v>
      </c>
      <c r="AB286" s="46">
        <v>12</v>
      </c>
      <c r="AC286" s="46">
        <v>11</v>
      </c>
      <c r="AD286" s="46">
        <v>8</v>
      </c>
      <c r="AE286" s="46">
        <v>5</v>
      </c>
      <c r="AF286" s="46">
        <v>2</v>
      </c>
      <c r="AG286" s="46">
        <v>2</v>
      </c>
      <c r="AH286" s="46">
        <v>2</v>
      </c>
    </row>
    <row r="287" spans="1:34" x14ac:dyDescent="0.2">
      <c r="A287" s="48" t="s">
        <v>2041</v>
      </c>
      <c r="B287" s="48" t="s">
        <v>1975</v>
      </c>
      <c r="C287" s="48" t="s">
        <v>1895</v>
      </c>
      <c r="E287" s="46">
        <v>45</v>
      </c>
      <c r="F287" s="46">
        <v>45</v>
      </c>
      <c r="G287" s="46">
        <v>45</v>
      </c>
      <c r="H287" s="46">
        <v>45</v>
      </c>
      <c r="I287" s="46">
        <v>45</v>
      </c>
      <c r="J287" s="46">
        <v>45</v>
      </c>
      <c r="K287" s="46">
        <v>45</v>
      </c>
      <c r="L287" s="46">
        <v>45</v>
      </c>
      <c r="M287" s="46">
        <v>45</v>
      </c>
      <c r="N287" s="46">
        <v>45</v>
      </c>
      <c r="O287" s="46">
        <v>45</v>
      </c>
      <c r="P287" s="46">
        <v>45</v>
      </c>
      <c r="Q287" s="46">
        <v>44</v>
      </c>
      <c r="R287" s="46">
        <v>44</v>
      </c>
      <c r="S287" s="46">
        <v>43</v>
      </c>
      <c r="T287" s="46">
        <v>42</v>
      </c>
      <c r="U287" s="46">
        <v>34</v>
      </c>
      <c r="V287" s="46">
        <v>20</v>
      </c>
      <c r="W287" s="46">
        <v>18</v>
      </c>
      <c r="X287" s="46">
        <v>16</v>
      </c>
      <c r="Y287" s="46">
        <v>15</v>
      </c>
      <c r="Z287" s="46">
        <v>14</v>
      </c>
      <c r="AA287" s="46">
        <v>13</v>
      </c>
      <c r="AB287" s="46">
        <v>12</v>
      </c>
      <c r="AC287" s="46">
        <v>11</v>
      </c>
      <c r="AD287" s="46">
        <v>8</v>
      </c>
      <c r="AE287" s="46">
        <v>5</v>
      </c>
      <c r="AF287" s="46">
        <v>2</v>
      </c>
      <c r="AG287" s="46">
        <v>2</v>
      </c>
      <c r="AH287" s="46">
        <v>2</v>
      </c>
    </row>
    <row r="288" spans="1:34" x14ac:dyDescent="0.2">
      <c r="A288" s="48" t="s">
        <v>2041</v>
      </c>
      <c r="B288" s="48" t="s">
        <v>1977</v>
      </c>
      <c r="C288" s="48" t="s">
        <v>1893</v>
      </c>
      <c r="E288" s="46">
        <v>44</v>
      </c>
      <c r="F288" s="46">
        <v>44</v>
      </c>
      <c r="G288" s="46">
        <v>44</v>
      </c>
      <c r="H288" s="46">
        <v>44</v>
      </c>
      <c r="I288" s="46">
        <v>44</v>
      </c>
      <c r="J288" s="46">
        <v>44</v>
      </c>
      <c r="K288" s="46">
        <v>44</v>
      </c>
      <c r="L288" s="46">
        <v>44</v>
      </c>
      <c r="M288" s="46">
        <v>44</v>
      </c>
      <c r="N288" s="46">
        <v>44</v>
      </c>
      <c r="O288" s="46">
        <v>44</v>
      </c>
      <c r="P288" s="46">
        <v>44</v>
      </c>
      <c r="Q288" s="46">
        <v>43</v>
      </c>
      <c r="R288" s="46">
        <v>43</v>
      </c>
      <c r="S288" s="46">
        <v>42</v>
      </c>
      <c r="T288" s="46">
        <v>41</v>
      </c>
      <c r="U288" s="46">
        <v>35</v>
      </c>
      <c r="V288" s="46">
        <v>19</v>
      </c>
      <c r="W288" s="46">
        <v>18</v>
      </c>
      <c r="X288" s="46">
        <v>15</v>
      </c>
      <c r="Y288" s="46">
        <v>14</v>
      </c>
      <c r="Z288" s="46">
        <v>13</v>
      </c>
      <c r="AA288" s="46">
        <v>12</v>
      </c>
      <c r="AB288" s="46">
        <v>11</v>
      </c>
      <c r="AC288" s="46">
        <v>11</v>
      </c>
      <c r="AD288" s="46">
        <v>8</v>
      </c>
      <c r="AE288" s="46">
        <v>5</v>
      </c>
      <c r="AF288" s="46">
        <v>2</v>
      </c>
      <c r="AG288" s="46">
        <v>2</v>
      </c>
      <c r="AH288" s="46">
        <v>2</v>
      </c>
    </row>
    <row r="289" spans="1:34" x14ac:dyDescent="0.2">
      <c r="A289" s="48" t="s">
        <v>2041</v>
      </c>
      <c r="B289" s="48" t="s">
        <v>1979</v>
      </c>
      <c r="C289" s="48" t="s">
        <v>1891</v>
      </c>
      <c r="E289" s="46">
        <v>43</v>
      </c>
      <c r="F289" s="46">
        <v>43</v>
      </c>
      <c r="G289" s="46">
        <v>43</v>
      </c>
      <c r="H289" s="46">
        <v>43</v>
      </c>
      <c r="I289" s="46">
        <v>43</v>
      </c>
      <c r="J289" s="46">
        <v>43</v>
      </c>
      <c r="K289" s="46">
        <v>43</v>
      </c>
      <c r="L289" s="46">
        <v>43</v>
      </c>
      <c r="M289" s="46">
        <v>43</v>
      </c>
      <c r="N289" s="46">
        <v>43</v>
      </c>
      <c r="O289" s="46">
        <v>43</v>
      </c>
      <c r="P289" s="46">
        <v>43</v>
      </c>
      <c r="Q289" s="46">
        <v>42</v>
      </c>
      <c r="R289" s="46">
        <v>42</v>
      </c>
      <c r="S289" s="46">
        <v>41</v>
      </c>
      <c r="T289" s="46">
        <v>40</v>
      </c>
      <c r="U289" s="46">
        <v>35</v>
      </c>
      <c r="V289" s="46">
        <v>19</v>
      </c>
      <c r="W289" s="46">
        <v>18</v>
      </c>
      <c r="X289" s="46">
        <v>15</v>
      </c>
      <c r="Y289" s="46">
        <v>14</v>
      </c>
      <c r="Z289" s="46">
        <v>13</v>
      </c>
      <c r="AA289" s="46">
        <v>12</v>
      </c>
      <c r="AB289" s="46">
        <v>11</v>
      </c>
      <c r="AC289" s="46">
        <v>10</v>
      </c>
      <c r="AD289" s="46">
        <v>8</v>
      </c>
      <c r="AE289" s="46">
        <v>5</v>
      </c>
      <c r="AF289" s="46">
        <v>3</v>
      </c>
      <c r="AG289" s="46">
        <v>2</v>
      </c>
      <c r="AH289" s="46">
        <v>2</v>
      </c>
    </row>
    <row r="290" spans="1:34" x14ac:dyDescent="0.2">
      <c r="A290" s="48" t="s">
        <v>2041</v>
      </c>
      <c r="B290" s="48" t="s">
        <v>1981</v>
      </c>
      <c r="C290" s="48" t="s">
        <v>1889</v>
      </c>
      <c r="E290" s="46">
        <v>42</v>
      </c>
      <c r="F290" s="46">
        <v>42</v>
      </c>
      <c r="G290" s="46">
        <v>42</v>
      </c>
      <c r="H290" s="46">
        <v>42</v>
      </c>
      <c r="I290" s="46">
        <v>42</v>
      </c>
      <c r="J290" s="46">
        <v>42</v>
      </c>
      <c r="K290" s="46">
        <v>42</v>
      </c>
      <c r="L290" s="46">
        <v>42</v>
      </c>
      <c r="M290" s="46">
        <v>42</v>
      </c>
      <c r="N290" s="46">
        <v>42</v>
      </c>
      <c r="O290" s="46">
        <v>42</v>
      </c>
      <c r="P290" s="46">
        <v>42</v>
      </c>
      <c r="Q290" s="46">
        <v>41</v>
      </c>
      <c r="R290" s="46">
        <v>41</v>
      </c>
      <c r="S290" s="46">
        <v>41</v>
      </c>
      <c r="T290" s="46">
        <v>39</v>
      </c>
      <c r="U290" s="46">
        <v>36</v>
      </c>
      <c r="V290" s="46">
        <v>19</v>
      </c>
      <c r="W290" s="46">
        <v>17</v>
      </c>
      <c r="X290" s="46">
        <v>15</v>
      </c>
      <c r="Y290" s="46">
        <v>14</v>
      </c>
      <c r="Z290" s="46">
        <v>13</v>
      </c>
      <c r="AA290" s="46">
        <v>12</v>
      </c>
      <c r="AB290" s="46">
        <v>11</v>
      </c>
      <c r="AC290" s="46">
        <v>10</v>
      </c>
      <c r="AD290" s="46">
        <v>7</v>
      </c>
      <c r="AE290" s="46">
        <v>5</v>
      </c>
      <c r="AF290" s="46">
        <v>3</v>
      </c>
      <c r="AG290" s="46">
        <v>2</v>
      </c>
      <c r="AH290" s="46">
        <v>2</v>
      </c>
    </row>
    <row r="291" spans="1:34" x14ac:dyDescent="0.2">
      <c r="A291" s="48" t="s">
        <v>2041</v>
      </c>
      <c r="B291" s="48" t="s">
        <v>1983</v>
      </c>
      <c r="C291" s="48" t="s">
        <v>1887</v>
      </c>
      <c r="E291" s="46">
        <v>41</v>
      </c>
      <c r="F291" s="46">
        <v>41</v>
      </c>
      <c r="G291" s="46">
        <v>41</v>
      </c>
      <c r="H291" s="46">
        <v>41</v>
      </c>
      <c r="I291" s="46">
        <v>41</v>
      </c>
      <c r="J291" s="46">
        <v>41</v>
      </c>
      <c r="K291" s="46">
        <v>41</v>
      </c>
      <c r="L291" s="46">
        <v>41</v>
      </c>
      <c r="M291" s="46">
        <v>41</v>
      </c>
      <c r="N291" s="46">
        <v>41</v>
      </c>
      <c r="O291" s="46">
        <v>41</v>
      </c>
      <c r="P291" s="46">
        <v>41</v>
      </c>
      <c r="Q291" s="46">
        <v>40</v>
      </c>
      <c r="R291" s="46">
        <v>40</v>
      </c>
      <c r="S291" s="46">
        <v>40</v>
      </c>
      <c r="T291" s="46">
        <v>39</v>
      </c>
      <c r="U291" s="46">
        <v>35</v>
      </c>
      <c r="V291" s="46">
        <v>19</v>
      </c>
      <c r="W291" s="46">
        <v>17</v>
      </c>
      <c r="X291" s="46">
        <v>15</v>
      </c>
      <c r="Y291" s="46">
        <v>14</v>
      </c>
      <c r="Z291" s="46">
        <v>13</v>
      </c>
      <c r="AA291" s="46">
        <v>12</v>
      </c>
      <c r="AB291" s="46">
        <v>11</v>
      </c>
      <c r="AC291" s="46">
        <v>10</v>
      </c>
      <c r="AD291" s="46">
        <v>7</v>
      </c>
      <c r="AE291" s="46">
        <v>4</v>
      </c>
      <c r="AF291" s="46">
        <v>3</v>
      </c>
      <c r="AG291" s="46">
        <v>2</v>
      </c>
      <c r="AH291" s="46">
        <v>2</v>
      </c>
    </row>
    <row r="292" spans="1:34" x14ac:dyDescent="0.2">
      <c r="A292" s="48" t="s">
        <v>2041</v>
      </c>
      <c r="B292" s="48" t="s">
        <v>1984</v>
      </c>
      <c r="C292" s="48" t="s">
        <v>1885</v>
      </c>
      <c r="E292" s="46">
        <v>40</v>
      </c>
      <c r="F292" s="46">
        <v>40</v>
      </c>
      <c r="G292" s="46">
        <v>40</v>
      </c>
      <c r="H292" s="46">
        <v>40</v>
      </c>
      <c r="I292" s="46">
        <v>40</v>
      </c>
      <c r="J292" s="46">
        <v>40</v>
      </c>
      <c r="K292" s="46">
        <v>40</v>
      </c>
      <c r="L292" s="46">
        <v>40</v>
      </c>
      <c r="M292" s="46">
        <v>40</v>
      </c>
      <c r="N292" s="46">
        <v>40</v>
      </c>
      <c r="O292" s="46">
        <v>40</v>
      </c>
      <c r="P292" s="46">
        <v>40</v>
      </c>
      <c r="Q292" s="46">
        <v>40</v>
      </c>
      <c r="R292" s="46">
        <v>39</v>
      </c>
      <c r="S292" s="46">
        <v>39</v>
      </c>
      <c r="T292" s="46">
        <v>38</v>
      </c>
      <c r="U292" s="46">
        <v>35</v>
      </c>
      <c r="V292" s="46">
        <v>20</v>
      </c>
      <c r="W292" s="46">
        <v>17</v>
      </c>
      <c r="X292" s="46">
        <v>15</v>
      </c>
      <c r="Y292" s="46">
        <v>13</v>
      </c>
      <c r="Z292" s="46">
        <v>12</v>
      </c>
      <c r="AA292" s="46">
        <v>12</v>
      </c>
      <c r="AB292" s="46">
        <v>11</v>
      </c>
      <c r="AC292" s="46">
        <v>10</v>
      </c>
      <c r="AD292" s="46">
        <v>7</v>
      </c>
      <c r="AE292" s="46">
        <v>4</v>
      </c>
      <c r="AF292" s="46">
        <v>3</v>
      </c>
      <c r="AG292" s="46">
        <v>2</v>
      </c>
      <c r="AH292" s="46">
        <v>2</v>
      </c>
    </row>
    <row r="293" spans="1:34" x14ac:dyDescent="0.2">
      <c r="A293" s="48" t="s">
        <v>2041</v>
      </c>
      <c r="B293" s="48" t="s">
        <v>1985</v>
      </c>
      <c r="C293" s="48" t="s">
        <v>1883</v>
      </c>
      <c r="E293" s="46">
        <v>39</v>
      </c>
      <c r="F293" s="46">
        <v>39</v>
      </c>
      <c r="G293" s="46">
        <v>39</v>
      </c>
      <c r="H293" s="46">
        <v>39</v>
      </c>
      <c r="I293" s="46">
        <v>39</v>
      </c>
      <c r="J293" s="46">
        <v>39</v>
      </c>
      <c r="K293" s="46">
        <v>39</v>
      </c>
      <c r="L293" s="46">
        <v>39</v>
      </c>
      <c r="M293" s="46">
        <v>39</v>
      </c>
      <c r="N293" s="46">
        <v>39</v>
      </c>
      <c r="O293" s="46">
        <v>39</v>
      </c>
      <c r="P293" s="46">
        <v>39</v>
      </c>
      <c r="Q293" s="46">
        <v>39</v>
      </c>
      <c r="R293" s="46">
        <v>38</v>
      </c>
      <c r="S293" s="46">
        <v>38</v>
      </c>
      <c r="T293" s="46">
        <v>37</v>
      </c>
      <c r="U293" s="46">
        <v>35</v>
      </c>
      <c r="V293" s="46">
        <v>21</v>
      </c>
      <c r="W293" s="46">
        <v>17</v>
      </c>
      <c r="X293" s="46">
        <v>14</v>
      </c>
      <c r="Y293" s="46">
        <v>13</v>
      </c>
      <c r="Z293" s="46">
        <v>12</v>
      </c>
      <c r="AA293" s="46">
        <v>11</v>
      </c>
      <c r="AB293" s="46">
        <v>11</v>
      </c>
      <c r="AC293" s="46">
        <v>10</v>
      </c>
      <c r="AD293" s="46">
        <v>7</v>
      </c>
      <c r="AE293" s="46">
        <v>4</v>
      </c>
      <c r="AF293" s="46">
        <v>3</v>
      </c>
      <c r="AG293" s="46">
        <v>2</v>
      </c>
      <c r="AH293" s="46">
        <v>2</v>
      </c>
    </row>
    <row r="294" spans="1:34" x14ac:dyDescent="0.2">
      <c r="A294" s="48" t="s">
        <v>2041</v>
      </c>
      <c r="B294" s="48" t="s">
        <v>1982</v>
      </c>
      <c r="C294" s="48" t="s">
        <v>1881</v>
      </c>
      <c r="E294" s="46">
        <v>38</v>
      </c>
      <c r="F294" s="46">
        <v>38</v>
      </c>
      <c r="G294" s="46">
        <v>38</v>
      </c>
      <c r="H294" s="46">
        <v>38</v>
      </c>
      <c r="I294" s="46">
        <v>38</v>
      </c>
      <c r="J294" s="46">
        <v>38</v>
      </c>
      <c r="K294" s="46">
        <v>38</v>
      </c>
      <c r="L294" s="46">
        <v>38</v>
      </c>
      <c r="M294" s="46">
        <v>38</v>
      </c>
      <c r="N294" s="46">
        <v>38</v>
      </c>
      <c r="O294" s="46">
        <v>38</v>
      </c>
      <c r="P294" s="46">
        <v>38</v>
      </c>
      <c r="Q294" s="46">
        <v>38</v>
      </c>
      <c r="R294" s="46">
        <v>38</v>
      </c>
      <c r="S294" s="46">
        <v>37</v>
      </c>
      <c r="T294" s="46">
        <v>36</v>
      </c>
      <c r="U294" s="46">
        <v>35</v>
      </c>
      <c r="V294" s="46">
        <v>22</v>
      </c>
      <c r="W294" s="46">
        <v>16</v>
      </c>
      <c r="X294" s="46">
        <v>14</v>
      </c>
      <c r="Y294" s="46">
        <v>13</v>
      </c>
      <c r="Z294" s="46">
        <v>12</v>
      </c>
      <c r="AA294" s="46">
        <v>11</v>
      </c>
      <c r="AB294" s="46">
        <v>10</v>
      </c>
      <c r="AC294" s="46">
        <v>10</v>
      </c>
      <c r="AD294" s="46">
        <v>7</v>
      </c>
      <c r="AE294" s="46">
        <v>4</v>
      </c>
      <c r="AF294" s="46">
        <v>2</v>
      </c>
      <c r="AG294" s="46">
        <v>2</v>
      </c>
      <c r="AH294" s="46">
        <v>2</v>
      </c>
    </row>
    <row r="295" spans="1:34" x14ac:dyDescent="0.2">
      <c r="A295" s="48" t="s">
        <v>2041</v>
      </c>
      <c r="B295" s="48" t="s">
        <v>1986</v>
      </c>
      <c r="C295" s="48" t="s">
        <v>1879</v>
      </c>
      <c r="E295" s="46">
        <v>37</v>
      </c>
      <c r="F295" s="46">
        <v>37</v>
      </c>
      <c r="G295" s="46">
        <v>37</v>
      </c>
      <c r="H295" s="46">
        <v>37</v>
      </c>
      <c r="I295" s="46">
        <v>37</v>
      </c>
      <c r="J295" s="46">
        <v>37</v>
      </c>
      <c r="K295" s="46">
        <v>37</v>
      </c>
      <c r="L295" s="46">
        <v>37</v>
      </c>
      <c r="M295" s="46">
        <v>37</v>
      </c>
      <c r="N295" s="46">
        <v>37</v>
      </c>
      <c r="O295" s="46">
        <v>37</v>
      </c>
      <c r="P295" s="46">
        <v>37</v>
      </c>
      <c r="Q295" s="46">
        <v>37</v>
      </c>
      <c r="R295" s="46">
        <v>37</v>
      </c>
      <c r="S295" s="46">
        <v>36</v>
      </c>
      <c r="T295" s="46">
        <v>36</v>
      </c>
      <c r="U295" s="46">
        <v>34</v>
      </c>
      <c r="V295" s="46">
        <v>23</v>
      </c>
      <c r="W295" s="46">
        <v>16</v>
      </c>
      <c r="X295" s="46">
        <v>14</v>
      </c>
      <c r="Y295" s="46">
        <v>13</v>
      </c>
      <c r="Z295" s="46">
        <v>12</v>
      </c>
      <c r="AA295" s="46">
        <v>11</v>
      </c>
      <c r="AB295" s="46">
        <v>10</v>
      </c>
      <c r="AC295" s="46">
        <v>10</v>
      </c>
      <c r="AD295" s="46">
        <v>7</v>
      </c>
      <c r="AE295" s="46">
        <v>4</v>
      </c>
      <c r="AF295" s="46">
        <v>2</v>
      </c>
      <c r="AG295" s="46">
        <v>2</v>
      </c>
      <c r="AH295" s="46">
        <v>2</v>
      </c>
    </row>
    <row r="296" spans="1:34" x14ac:dyDescent="0.2">
      <c r="A296" s="48" t="s">
        <v>2041</v>
      </c>
      <c r="B296" s="48" t="s">
        <v>1980</v>
      </c>
      <c r="C296" s="48" t="s">
        <v>1879</v>
      </c>
      <c r="E296" s="46">
        <v>37</v>
      </c>
      <c r="F296" s="46">
        <v>37</v>
      </c>
      <c r="G296" s="46">
        <v>37</v>
      </c>
      <c r="H296" s="46">
        <v>37</v>
      </c>
      <c r="I296" s="46">
        <v>37</v>
      </c>
      <c r="J296" s="46">
        <v>37</v>
      </c>
      <c r="K296" s="46">
        <v>37</v>
      </c>
      <c r="L296" s="46">
        <v>37</v>
      </c>
      <c r="M296" s="46">
        <v>37</v>
      </c>
      <c r="N296" s="46">
        <v>37</v>
      </c>
      <c r="O296" s="46">
        <v>37</v>
      </c>
      <c r="P296" s="46">
        <v>37</v>
      </c>
      <c r="Q296" s="46">
        <v>36</v>
      </c>
      <c r="R296" s="46">
        <v>36</v>
      </c>
      <c r="S296" s="46">
        <v>36</v>
      </c>
      <c r="T296" s="46">
        <v>35</v>
      </c>
      <c r="U296" s="46">
        <v>34</v>
      </c>
      <c r="V296" s="46">
        <v>24</v>
      </c>
      <c r="W296" s="46">
        <v>16</v>
      </c>
      <c r="X296" s="46">
        <v>14</v>
      </c>
      <c r="Y296" s="46">
        <v>12</v>
      </c>
      <c r="Z296" s="46">
        <v>12</v>
      </c>
      <c r="AA296" s="46">
        <v>11</v>
      </c>
      <c r="AB296" s="46">
        <v>10</v>
      </c>
      <c r="AC296" s="46">
        <v>9</v>
      </c>
      <c r="AD296" s="46">
        <v>7</v>
      </c>
      <c r="AE296" s="46">
        <v>4</v>
      </c>
      <c r="AF296" s="46">
        <v>2</v>
      </c>
      <c r="AG296" s="46">
        <v>2</v>
      </c>
      <c r="AH296" s="46">
        <v>2</v>
      </c>
    </row>
    <row r="297" spans="1:34" x14ac:dyDescent="0.2">
      <c r="A297" s="48" t="s">
        <v>2041</v>
      </c>
      <c r="B297" s="48" t="s">
        <v>1987</v>
      </c>
      <c r="C297" s="48" t="s">
        <v>1877</v>
      </c>
      <c r="E297" s="46">
        <v>36</v>
      </c>
      <c r="F297" s="46">
        <v>36</v>
      </c>
      <c r="G297" s="46">
        <v>36</v>
      </c>
      <c r="H297" s="46">
        <v>36</v>
      </c>
      <c r="I297" s="46">
        <v>36</v>
      </c>
      <c r="J297" s="46">
        <v>36</v>
      </c>
      <c r="K297" s="46">
        <v>36</v>
      </c>
      <c r="L297" s="46">
        <v>36</v>
      </c>
      <c r="M297" s="46">
        <v>36</v>
      </c>
      <c r="N297" s="46">
        <v>36</v>
      </c>
      <c r="O297" s="46">
        <v>36</v>
      </c>
      <c r="P297" s="46">
        <v>36</v>
      </c>
      <c r="Q297" s="46">
        <v>36</v>
      </c>
      <c r="R297" s="46">
        <v>35</v>
      </c>
      <c r="S297" s="46">
        <v>35</v>
      </c>
      <c r="T297" s="46">
        <v>34</v>
      </c>
      <c r="U297" s="46">
        <v>33</v>
      </c>
      <c r="V297" s="46">
        <v>25</v>
      </c>
      <c r="W297" s="46">
        <v>16</v>
      </c>
      <c r="X297" s="46">
        <v>14</v>
      </c>
      <c r="Y297" s="46">
        <v>12</v>
      </c>
      <c r="Z297" s="46">
        <v>11</v>
      </c>
      <c r="AA297" s="46">
        <v>11</v>
      </c>
      <c r="AB297" s="46">
        <v>10</v>
      </c>
      <c r="AC297" s="46">
        <v>9</v>
      </c>
      <c r="AD297" s="46">
        <v>7</v>
      </c>
      <c r="AE297" s="46">
        <v>4</v>
      </c>
      <c r="AF297" s="46">
        <v>2</v>
      </c>
      <c r="AG297" s="46">
        <v>2</v>
      </c>
      <c r="AH297" s="46">
        <v>1</v>
      </c>
    </row>
    <row r="298" spans="1:34" x14ac:dyDescent="0.2">
      <c r="A298" s="48" t="s">
        <v>2041</v>
      </c>
      <c r="B298" s="48" t="s">
        <v>1978</v>
      </c>
      <c r="C298" s="48" t="s">
        <v>1875</v>
      </c>
      <c r="E298" s="46">
        <v>35</v>
      </c>
      <c r="F298" s="46">
        <v>35</v>
      </c>
      <c r="G298" s="46">
        <v>35</v>
      </c>
      <c r="H298" s="46">
        <v>35</v>
      </c>
      <c r="I298" s="46">
        <v>35</v>
      </c>
      <c r="J298" s="46">
        <v>35</v>
      </c>
      <c r="K298" s="46">
        <v>35</v>
      </c>
      <c r="L298" s="46">
        <v>35</v>
      </c>
      <c r="M298" s="46">
        <v>35</v>
      </c>
      <c r="N298" s="46">
        <v>35</v>
      </c>
      <c r="O298" s="46">
        <v>35</v>
      </c>
      <c r="P298" s="46">
        <v>35</v>
      </c>
      <c r="Q298" s="46">
        <v>35</v>
      </c>
      <c r="R298" s="46">
        <v>35</v>
      </c>
      <c r="S298" s="46">
        <v>34</v>
      </c>
      <c r="T298" s="46">
        <v>33</v>
      </c>
      <c r="U298" s="46">
        <v>32</v>
      </c>
      <c r="V298" s="46">
        <v>26</v>
      </c>
      <c r="W298" s="46">
        <v>15</v>
      </c>
      <c r="X298" s="46">
        <v>13</v>
      </c>
      <c r="Y298" s="46">
        <v>12</v>
      </c>
      <c r="Z298" s="46">
        <v>11</v>
      </c>
      <c r="AA298" s="46">
        <v>10</v>
      </c>
      <c r="AB298" s="46">
        <v>10</v>
      </c>
      <c r="AC298" s="46">
        <v>9</v>
      </c>
      <c r="AD298" s="46">
        <v>7</v>
      </c>
      <c r="AE298" s="46">
        <v>4</v>
      </c>
      <c r="AF298" s="46">
        <v>2</v>
      </c>
      <c r="AG298" s="46">
        <v>2</v>
      </c>
      <c r="AH298" s="46">
        <v>1</v>
      </c>
    </row>
    <row r="299" spans="1:34" x14ac:dyDescent="0.2">
      <c r="A299" s="48" t="s">
        <v>2041</v>
      </c>
      <c r="B299" s="48" t="s">
        <v>1988</v>
      </c>
      <c r="C299" s="48" t="s">
        <v>1873</v>
      </c>
      <c r="E299" s="46">
        <v>34</v>
      </c>
      <c r="F299" s="46">
        <v>34</v>
      </c>
      <c r="G299" s="46">
        <v>34</v>
      </c>
      <c r="H299" s="46">
        <v>34</v>
      </c>
      <c r="I299" s="46">
        <v>34</v>
      </c>
      <c r="J299" s="46">
        <v>34</v>
      </c>
      <c r="K299" s="46">
        <v>34</v>
      </c>
      <c r="L299" s="46">
        <v>34</v>
      </c>
      <c r="M299" s="46">
        <v>34</v>
      </c>
      <c r="N299" s="46">
        <v>34</v>
      </c>
      <c r="O299" s="46">
        <v>34</v>
      </c>
      <c r="P299" s="46">
        <v>34</v>
      </c>
      <c r="Q299" s="46">
        <v>34</v>
      </c>
      <c r="R299" s="46">
        <v>34</v>
      </c>
      <c r="S299" s="46">
        <v>34</v>
      </c>
      <c r="T299" s="46">
        <v>33</v>
      </c>
      <c r="U299" s="46">
        <v>32</v>
      </c>
      <c r="V299" s="46">
        <v>27</v>
      </c>
      <c r="W299" s="46">
        <v>15</v>
      </c>
      <c r="X299" s="46">
        <v>13</v>
      </c>
      <c r="Y299" s="46">
        <v>12</v>
      </c>
      <c r="Z299" s="46">
        <v>11</v>
      </c>
      <c r="AA299" s="46">
        <v>10</v>
      </c>
      <c r="AB299" s="46">
        <v>10</v>
      </c>
      <c r="AC299" s="46">
        <v>9</v>
      </c>
      <c r="AD299" s="46">
        <v>7</v>
      </c>
      <c r="AE299" s="46">
        <v>4</v>
      </c>
      <c r="AF299" s="46">
        <v>2</v>
      </c>
      <c r="AG299" s="46">
        <v>2</v>
      </c>
      <c r="AH299" s="46">
        <v>1</v>
      </c>
    </row>
    <row r="300" spans="1:34" x14ac:dyDescent="0.2">
      <c r="A300" s="48" t="s">
        <v>2041</v>
      </c>
      <c r="B300" s="48" t="s">
        <v>1976</v>
      </c>
      <c r="C300" s="48" t="s">
        <v>1873</v>
      </c>
      <c r="E300" s="46">
        <v>34</v>
      </c>
      <c r="F300" s="46">
        <v>34</v>
      </c>
      <c r="G300" s="46">
        <v>34</v>
      </c>
      <c r="H300" s="46">
        <v>34</v>
      </c>
      <c r="I300" s="46">
        <v>34</v>
      </c>
      <c r="J300" s="46">
        <v>34</v>
      </c>
      <c r="K300" s="46">
        <v>34</v>
      </c>
      <c r="L300" s="46">
        <v>34</v>
      </c>
      <c r="M300" s="46">
        <v>34</v>
      </c>
      <c r="N300" s="46">
        <v>34</v>
      </c>
      <c r="O300" s="46">
        <v>34</v>
      </c>
      <c r="P300" s="46">
        <v>34</v>
      </c>
      <c r="Q300" s="46">
        <v>33</v>
      </c>
      <c r="R300" s="46">
        <v>33</v>
      </c>
      <c r="S300" s="46">
        <v>33</v>
      </c>
      <c r="T300" s="46">
        <v>32</v>
      </c>
      <c r="U300" s="46">
        <v>31</v>
      </c>
      <c r="V300" s="46">
        <v>27</v>
      </c>
      <c r="W300" s="46">
        <v>15</v>
      </c>
      <c r="X300" s="46">
        <v>13</v>
      </c>
      <c r="Y300" s="46">
        <v>12</v>
      </c>
      <c r="Z300" s="46">
        <v>11</v>
      </c>
      <c r="AA300" s="46">
        <v>10</v>
      </c>
      <c r="AB300" s="46">
        <v>10</v>
      </c>
      <c r="AC300" s="46">
        <v>9</v>
      </c>
      <c r="AD300" s="46">
        <v>7</v>
      </c>
      <c r="AE300" s="46">
        <v>4</v>
      </c>
      <c r="AF300" s="46">
        <v>2</v>
      </c>
      <c r="AG300" s="46">
        <v>2</v>
      </c>
      <c r="AH300" s="46">
        <v>1</v>
      </c>
    </row>
    <row r="301" spans="1:34" x14ac:dyDescent="0.2">
      <c r="A301" s="48" t="s">
        <v>2041</v>
      </c>
      <c r="B301" s="48" t="s">
        <v>1989</v>
      </c>
      <c r="C301" s="48" t="s">
        <v>1871</v>
      </c>
      <c r="E301" s="46">
        <v>33</v>
      </c>
      <c r="F301" s="46">
        <v>33</v>
      </c>
      <c r="G301" s="46">
        <v>33</v>
      </c>
      <c r="H301" s="46">
        <v>33</v>
      </c>
      <c r="I301" s="46">
        <v>33</v>
      </c>
      <c r="J301" s="46">
        <v>33</v>
      </c>
      <c r="K301" s="46">
        <v>33</v>
      </c>
      <c r="L301" s="46">
        <v>33</v>
      </c>
      <c r="M301" s="46">
        <v>33</v>
      </c>
      <c r="N301" s="46">
        <v>33</v>
      </c>
      <c r="O301" s="46">
        <v>33</v>
      </c>
      <c r="P301" s="46">
        <v>33</v>
      </c>
      <c r="Q301" s="46">
        <v>33</v>
      </c>
      <c r="R301" s="46">
        <v>33</v>
      </c>
      <c r="S301" s="46">
        <v>32</v>
      </c>
      <c r="T301" s="46">
        <v>32</v>
      </c>
      <c r="U301" s="46">
        <v>31</v>
      </c>
      <c r="V301" s="46">
        <v>25</v>
      </c>
      <c r="W301" s="46">
        <v>15</v>
      </c>
      <c r="X301" s="46">
        <v>13</v>
      </c>
      <c r="Y301" s="46">
        <v>11</v>
      </c>
      <c r="Z301" s="46">
        <v>11</v>
      </c>
      <c r="AA301" s="46">
        <v>10</v>
      </c>
      <c r="AB301" s="46">
        <v>9</v>
      </c>
      <c r="AC301" s="46">
        <v>9</v>
      </c>
      <c r="AD301" s="46">
        <v>7</v>
      </c>
      <c r="AE301" s="46">
        <v>4</v>
      </c>
      <c r="AF301" s="46">
        <v>2</v>
      </c>
      <c r="AG301" s="46">
        <v>2</v>
      </c>
      <c r="AH301" s="46">
        <v>1</v>
      </c>
    </row>
    <row r="302" spans="1:34" x14ac:dyDescent="0.2">
      <c r="A302" s="48" t="s">
        <v>1802</v>
      </c>
      <c r="B302" s="48" t="s">
        <v>1803</v>
      </c>
      <c r="C302" s="48" t="s">
        <v>1804</v>
      </c>
      <c r="D302" s="46" t="s">
        <v>1805</v>
      </c>
      <c r="E302" s="46">
        <v>10</v>
      </c>
      <c r="F302" s="46">
        <v>20</v>
      </c>
      <c r="G302" s="46">
        <v>30</v>
      </c>
      <c r="H302" s="46">
        <v>40</v>
      </c>
      <c r="I302" s="46">
        <v>50</v>
      </c>
      <c r="J302" s="46">
        <v>60</v>
      </c>
      <c r="K302" s="46">
        <v>70</v>
      </c>
      <c r="L302" s="46">
        <v>80</v>
      </c>
      <c r="M302" s="46">
        <v>90</v>
      </c>
      <c r="N302" s="46">
        <v>100</v>
      </c>
      <c r="O302" s="46">
        <v>120</v>
      </c>
      <c r="P302" s="46">
        <v>140</v>
      </c>
      <c r="Q302" s="46">
        <v>160</v>
      </c>
      <c r="R302" s="46">
        <v>180</v>
      </c>
      <c r="S302" s="46">
        <v>200</v>
      </c>
      <c r="T302" s="46">
        <v>250</v>
      </c>
      <c r="U302" s="46">
        <v>300</v>
      </c>
      <c r="V302" s="46">
        <v>350</v>
      </c>
      <c r="W302" s="46">
        <v>400</v>
      </c>
      <c r="X302" s="46">
        <v>500</v>
      </c>
      <c r="Y302" s="46">
        <v>600</v>
      </c>
      <c r="Z302" s="46">
        <v>700</v>
      </c>
      <c r="AA302" s="46">
        <v>800</v>
      </c>
      <c r="AB302" s="46">
        <v>900</v>
      </c>
      <c r="AC302" s="46">
        <v>1000</v>
      </c>
      <c r="AD302" s="46">
        <v>1500</v>
      </c>
      <c r="AE302" s="46">
        <v>2500</v>
      </c>
      <c r="AF302" s="46">
        <v>5000</v>
      </c>
      <c r="AG302" s="46">
        <v>7500</v>
      </c>
      <c r="AH302" s="46">
        <v>10000</v>
      </c>
    </row>
    <row r="303" spans="1:34" x14ac:dyDescent="0.2">
      <c r="A303" s="48" t="s">
        <v>2090</v>
      </c>
      <c r="B303" s="48" t="s">
        <v>1807</v>
      </c>
      <c r="C303" s="48" t="s">
        <v>2091</v>
      </c>
      <c r="E303" s="46">
        <v>33894</v>
      </c>
      <c r="F303" s="46">
        <v>21199</v>
      </c>
      <c r="G303" s="46">
        <v>15282</v>
      </c>
      <c r="H303" s="46">
        <v>11023</v>
      </c>
      <c r="I303" s="46">
        <v>8810</v>
      </c>
      <c r="J303" s="46">
        <v>7500</v>
      </c>
      <c r="K303" s="46">
        <v>6420</v>
      </c>
      <c r="L303" s="46">
        <v>5543</v>
      </c>
      <c r="M303" s="46">
        <v>4832</v>
      </c>
      <c r="N303" s="46">
        <v>4251</v>
      </c>
      <c r="O303" s="46">
        <v>3369</v>
      </c>
      <c r="P303" s="46">
        <v>2745</v>
      </c>
      <c r="Q303" s="46">
        <v>2286</v>
      </c>
      <c r="R303" s="46">
        <v>1939</v>
      </c>
      <c r="S303" s="46">
        <v>1675</v>
      </c>
      <c r="T303" s="46">
        <v>1219</v>
      </c>
      <c r="U303" s="46">
        <v>933</v>
      </c>
      <c r="V303" s="46">
        <v>741</v>
      </c>
      <c r="W303" s="46">
        <v>605</v>
      </c>
      <c r="X303" s="46">
        <v>429</v>
      </c>
      <c r="Y303" s="46">
        <v>322</v>
      </c>
      <c r="Z303" s="46">
        <v>252</v>
      </c>
      <c r="AA303" s="46">
        <v>203</v>
      </c>
      <c r="AB303" s="46">
        <v>168</v>
      </c>
      <c r="AC303" s="46">
        <v>141</v>
      </c>
      <c r="AD303" s="46">
        <v>73</v>
      </c>
      <c r="AE303" s="46">
        <v>34</v>
      </c>
      <c r="AF303" s="46">
        <v>12</v>
      </c>
      <c r="AG303" s="46">
        <v>7</v>
      </c>
      <c r="AH303" s="46">
        <v>4</v>
      </c>
    </row>
    <row r="304" spans="1:34" x14ac:dyDescent="0.2">
      <c r="A304" s="48" t="s">
        <v>2090</v>
      </c>
      <c r="B304" s="48" t="s">
        <v>1809</v>
      </c>
      <c r="C304" s="48" t="s">
        <v>2092</v>
      </c>
      <c r="E304" s="46">
        <v>21130</v>
      </c>
      <c r="F304" s="46">
        <v>13134</v>
      </c>
      <c r="G304" s="46">
        <v>9742</v>
      </c>
      <c r="H304" s="46">
        <v>6826</v>
      </c>
      <c r="I304" s="46">
        <v>5048</v>
      </c>
      <c r="J304" s="46">
        <v>4017</v>
      </c>
      <c r="K304" s="46">
        <v>3375</v>
      </c>
      <c r="L304" s="46">
        <v>2921</v>
      </c>
      <c r="M304" s="46">
        <v>2565</v>
      </c>
      <c r="N304" s="46">
        <v>2272</v>
      </c>
      <c r="O304" s="46">
        <v>1832</v>
      </c>
      <c r="P304" s="46">
        <v>1635</v>
      </c>
      <c r="Q304" s="46">
        <v>1457</v>
      </c>
      <c r="R304" s="46">
        <v>1302</v>
      </c>
      <c r="S304" s="46">
        <v>1168</v>
      </c>
      <c r="T304" s="46">
        <v>909</v>
      </c>
      <c r="U304" s="46">
        <v>727</v>
      </c>
      <c r="V304" s="46">
        <v>598</v>
      </c>
      <c r="W304" s="46">
        <v>503</v>
      </c>
      <c r="X304" s="46">
        <v>371</v>
      </c>
      <c r="Y304" s="46">
        <v>287</v>
      </c>
      <c r="Z304" s="46">
        <v>230</v>
      </c>
      <c r="AA304" s="46">
        <v>188</v>
      </c>
      <c r="AB304" s="46">
        <v>158</v>
      </c>
      <c r="AC304" s="46">
        <v>134</v>
      </c>
      <c r="AD304" s="46">
        <v>71</v>
      </c>
      <c r="AE304" s="46">
        <v>31</v>
      </c>
      <c r="AF304" s="46">
        <v>11</v>
      </c>
      <c r="AG304" s="46">
        <v>6</v>
      </c>
      <c r="AH304" s="46">
        <v>4</v>
      </c>
    </row>
    <row r="305" spans="1:34" x14ac:dyDescent="0.2">
      <c r="A305" s="48" t="s">
        <v>2090</v>
      </c>
      <c r="B305" s="48" t="s">
        <v>1811</v>
      </c>
      <c r="C305" s="48" t="s">
        <v>2093</v>
      </c>
      <c r="E305" s="46">
        <v>16798</v>
      </c>
      <c r="F305" s="46">
        <v>11281</v>
      </c>
      <c r="G305" s="46">
        <v>7860</v>
      </c>
      <c r="H305" s="46">
        <v>5759</v>
      </c>
      <c r="I305" s="46">
        <v>4356</v>
      </c>
      <c r="J305" s="46">
        <v>3471</v>
      </c>
      <c r="K305" s="46">
        <v>2874</v>
      </c>
      <c r="L305" s="46">
        <v>2385</v>
      </c>
      <c r="M305" s="46">
        <v>1950</v>
      </c>
      <c r="N305" s="46">
        <v>1704</v>
      </c>
      <c r="O305" s="46">
        <v>1338</v>
      </c>
      <c r="P305" s="46">
        <v>1133</v>
      </c>
      <c r="Q305" s="46">
        <v>978</v>
      </c>
      <c r="R305" s="46">
        <v>855</v>
      </c>
      <c r="S305" s="46">
        <v>754</v>
      </c>
      <c r="T305" s="46">
        <v>620</v>
      </c>
      <c r="U305" s="46">
        <v>531</v>
      </c>
      <c r="V305" s="46">
        <v>458</v>
      </c>
      <c r="W305" s="46">
        <v>397</v>
      </c>
      <c r="X305" s="46">
        <v>307</v>
      </c>
      <c r="Y305" s="46">
        <v>246</v>
      </c>
      <c r="Z305" s="46">
        <v>202</v>
      </c>
      <c r="AA305" s="46">
        <v>169</v>
      </c>
      <c r="AB305" s="46">
        <v>144</v>
      </c>
      <c r="AC305" s="46">
        <v>124</v>
      </c>
      <c r="AD305" s="46">
        <v>68</v>
      </c>
      <c r="AE305" s="46">
        <v>31</v>
      </c>
      <c r="AF305" s="46">
        <v>10</v>
      </c>
      <c r="AG305" s="46">
        <v>5</v>
      </c>
      <c r="AH305" s="46">
        <v>4</v>
      </c>
    </row>
    <row r="306" spans="1:34" x14ac:dyDescent="0.2">
      <c r="A306" s="48" t="s">
        <v>2090</v>
      </c>
      <c r="B306" s="48" t="s">
        <v>1813</v>
      </c>
      <c r="C306" s="48" t="s">
        <v>2094</v>
      </c>
      <c r="E306" s="46">
        <v>28306</v>
      </c>
      <c r="F306" s="46">
        <v>7822</v>
      </c>
      <c r="G306" s="46">
        <v>5374</v>
      </c>
      <c r="H306" s="46">
        <v>4099</v>
      </c>
      <c r="I306" s="46">
        <v>3284</v>
      </c>
      <c r="J306" s="46">
        <v>2710</v>
      </c>
      <c r="K306" s="46">
        <v>2268</v>
      </c>
      <c r="L306" s="46">
        <v>1819</v>
      </c>
      <c r="M306" s="46">
        <v>1652</v>
      </c>
      <c r="N306" s="46">
        <v>1504</v>
      </c>
      <c r="O306" s="46">
        <v>1262</v>
      </c>
      <c r="P306" s="46">
        <v>1000</v>
      </c>
      <c r="Q306" s="46">
        <v>846</v>
      </c>
      <c r="R306" s="46">
        <v>699</v>
      </c>
      <c r="S306" s="46">
        <v>605</v>
      </c>
      <c r="T306" s="46">
        <v>473</v>
      </c>
      <c r="U306" s="46">
        <v>383</v>
      </c>
      <c r="V306" s="46">
        <v>332</v>
      </c>
      <c r="W306" s="46">
        <v>298</v>
      </c>
      <c r="X306" s="46">
        <v>244</v>
      </c>
      <c r="Y306" s="46">
        <v>203</v>
      </c>
      <c r="Z306" s="46">
        <v>172</v>
      </c>
      <c r="AA306" s="46">
        <v>147</v>
      </c>
      <c r="AB306" s="46">
        <v>128</v>
      </c>
      <c r="AC306" s="46">
        <v>112</v>
      </c>
      <c r="AD306" s="46">
        <v>65</v>
      </c>
      <c r="AE306" s="46">
        <v>30</v>
      </c>
      <c r="AF306" s="46">
        <v>10</v>
      </c>
      <c r="AG306" s="46">
        <v>5</v>
      </c>
      <c r="AH306" s="46">
        <v>3</v>
      </c>
    </row>
    <row r="307" spans="1:34" x14ac:dyDescent="0.2">
      <c r="A307" s="48" t="s">
        <v>2090</v>
      </c>
      <c r="B307" s="48" t="s">
        <v>1815</v>
      </c>
      <c r="C307" s="48" t="s">
        <v>2095</v>
      </c>
      <c r="E307" s="46">
        <v>21068</v>
      </c>
      <c r="F307" s="46">
        <v>5837</v>
      </c>
      <c r="G307" s="46">
        <v>4333</v>
      </c>
      <c r="H307" s="46">
        <v>3160</v>
      </c>
      <c r="I307" s="46">
        <v>2462</v>
      </c>
      <c r="J307" s="46">
        <v>2012</v>
      </c>
      <c r="K307" s="46">
        <v>1682</v>
      </c>
      <c r="L307" s="46">
        <v>1396</v>
      </c>
      <c r="M307" s="46">
        <v>1240</v>
      </c>
      <c r="N307" s="46">
        <v>1057</v>
      </c>
      <c r="O307" s="46">
        <v>907</v>
      </c>
      <c r="P307" s="46">
        <v>800</v>
      </c>
      <c r="Q307" s="46">
        <v>717</v>
      </c>
      <c r="R307" s="46">
        <v>600</v>
      </c>
      <c r="S307" s="46">
        <v>543</v>
      </c>
      <c r="T307" s="46">
        <v>413</v>
      </c>
      <c r="U307" s="46">
        <v>332</v>
      </c>
      <c r="V307" s="46">
        <v>274</v>
      </c>
      <c r="W307" s="46">
        <v>235</v>
      </c>
      <c r="X307" s="46">
        <v>190</v>
      </c>
      <c r="Y307" s="46">
        <v>162</v>
      </c>
      <c r="Z307" s="46">
        <v>141</v>
      </c>
      <c r="AA307" s="46">
        <v>124</v>
      </c>
      <c r="AB307" s="46">
        <v>110</v>
      </c>
      <c r="AC307" s="46">
        <v>98</v>
      </c>
      <c r="AD307" s="46">
        <v>60</v>
      </c>
      <c r="AE307" s="46">
        <v>29</v>
      </c>
      <c r="AF307" s="46">
        <v>10</v>
      </c>
      <c r="AG307" s="46">
        <v>5</v>
      </c>
      <c r="AH307" s="46">
        <v>3</v>
      </c>
    </row>
    <row r="308" spans="1:34" x14ac:dyDescent="0.2">
      <c r="A308" s="48" t="s">
        <v>2090</v>
      </c>
      <c r="B308" s="48" t="s">
        <v>1817</v>
      </c>
      <c r="C308" s="48" t="s">
        <v>2096</v>
      </c>
      <c r="E308" s="46">
        <v>12894</v>
      </c>
      <c r="F308" s="46">
        <v>4279</v>
      </c>
      <c r="G308" s="46">
        <v>3234</v>
      </c>
      <c r="H308" s="46">
        <v>2499</v>
      </c>
      <c r="I308" s="46">
        <v>1929</v>
      </c>
      <c r="J308" s="46">
        <v>1585</v>
      </c>
      <c r="K308" s="46">
        <v>1341</v>
      </c>
      <c r="L308" s="46">
        <v>1161</v>
      </c>
      <c r="M308" s="46">
        <v>989</v>
      </c>
      <c r="N308" s="46">
        <v>879</v>
      </c>
      <c r="O308" s="46">
        <v>700</v>
      </c>
      <c r="P308" s="46">
        <v>597</v>
      </c>
      <c r="Q308" s="46">
        <v>538</v>
      </c>
      <c r="R308" s="46">
        <v>491</v>
      </c>
      <c r="S308" s="46">
        <v>452</v>
      </c>
      <c r="T308" s="46">
        <v>346</v>
      </c>
      <c r="U308" s="46">
        <v>286</v>
      </c>
      <c r="V308" s="46">
        <v>242</v>
      </c>
      <c r="W308" s="46">
        <v>208</v>
      </c>
      <c r="X308" s="46">
        <v>154</v>
      </c>
      <c r="Y308" s="46">
        <v>128</v>
      </c>
      <c r="Z308" s="46">
        <v>111</v>
      </c>
      <c r="AA308" s="46">
        <v>99</v>
      </c>
      <c r="AB308" s="46">
        <v>89</v>
      </c>
      <c r="AC308" s="46">
        <v>82</v>
      </c>
      <c r="AD308" s="46">
        <v>54</v>
      </c>
      <c r="AE308" s="46">
        <v>28</v>
      </c>
      <c r="AF308" s="46">
        <v>10</v>
      </c>
      <c r="AG308" s="46">
        <v>6</v>
      </c>
      <c r="AH308" s="46">
        <v>3</v>
      </c>
    </row>
    <row r="309" spans="1:34" x14ac:dyDescent="0.2">
      <c r="A309" s="48" t="s">
        <v>2090</v>
      </c>
      <c r="B309" s="48" t="s">
        <v>1819</v>
      </c>
      <c r="C309" s="48" t="s">
        <v>2097</v>
      </c>
      <c r="E309" s="46">
        <v>8402</v>
      </c>
      <c r="F309" s="46">
        <v>6195</v>
      </c>
      <c r="G309" s="46">
        <v>2405</v>
      </c>
      <c r="H309" s="46">
        <v>1904</v>
      </c>
      <c r="I309" s="46">
        <v>1470</v>
      </c>
      <c r="J309" s="46">
        <v>1208</v>
      </c>
      <c r="K309" s="46">
        <v>1011</v>
      </c>
      <c r="L309" s="46">
        <v>870</v>
      </c>
      <c r="M309" s="46">
        <v>764</v>
      </c>
      <c r="N309" s="46">
        <v>678</v>
      </c>
      <c r="O309" s="46">
        <v>536</v>
      </c>
      <c r="P309" s="46">
        <v>460</v>
      </c>
      <c r="Q309" s="46">
        <v>418</v>
      </c>
      <c r="R309" s="46">
        <v>385</v>
      </c>
      <c r="S309" s="46">
        <v>354</v>
      </c>
      <c r="T309" s="46">
        <v>272</v>
      </c>
      <c r="U309" s="46">
        <v>235</v>
      </c>
      <c r="V309" s="46">
        <v>203</v>
      </c>
      <c r="W309" s="46">
        <v>178</v>
      </c>
      <c r="X309" s="46">
        <v>139</v>
      </c>
      <c r="Y309" s="46">
        <v>108</v>
      </c>
      <c r="Z309" s="46">
        <v>91</v>
      </c>
      <c r="AA309" s="46">
        <v>79</v>
      </c>
      <c r="AB309" s="46">
        <v>71</v>
      </c>
      <c r="AC309" s="46">
        <v>65</v>
      </c>
      <c r="AD309" s="46">
        <v>47</v>
      </c>
      <c r="AE309" s="46">
        <v>27</v>
      </c>
      <c r="AF309" s="46">
        <v>10</v>
      </c>
      <c r="AG309" s="46">
        <v>6</v>
      </c>
      <c r="AH309" s="46">
        <v>4</v>
      </c>
    </row>
    <row r="310" spans="1:34" x14ac:dyDescent="0.2">
      <c r="A310" s="48" t="s">
        <v>2090</v>
      </c>
      <c r="B310" s="48" t="s">
        <v>1821</v>
      </c>
      <c r="C310" s="48" t="s">
        <v>2098</v>
      </c>
      <c r="E310" s="46">
        <v>5719</v>
      </c>
      <c r="F310" s="46">
        <v>5122</v>
      </c>
      <c r="G310" s="46">
        <v>1835</v>
      </c>
      <c r="H310" s="46">
        <v>1515</v>
      </c>
      <c r="I310" s="46">
        <v>1246</v>
      </c>
      <c r="J310" s="46">
        <v>1001</v>
      </c>
      <c r="K310" s="46">
        <v>839</v>
      </c>
      <c r="L310" s="46">
        <v>709</v>
      </c>
      <c r="M310" s="46">
        <v>612</v>
      </c>
      <c r="N310" s="46">
        <v>547</v>
      </c>
      <c r="O310" s="46">
        <v>451</v>
      </c>
      <c r="P310" s="46">
        <v>370</v>
      </c>
      <c r="Q310" s="46">
        <v>316</v>
      </c>
      <c r="R310" s="46">
        <v>291</v>
      </c>
      <c r="S310" s="46">
        <v>272</v>
      </c>
      <c r="T310" s="46">
        <v>230</v>
      </c>
      <c r="U310" s="46">
        <v>183</v>
      </c>
      <c r="V310" s="46">
        <v>167</v>
      </c>
      <c r="W310" s="46">
        <v>152</v>
      </c>
      <c r="X310" s="46">
        <v>123</v>
      </c>
      <c r="Y310" s="46">
        <v>96</v>
      </c>
      <c r="Z310" s="46">
        <v>79</v>
      </c>
      <c r="AA310" s="46">
        <v>67</v>
      </c>
      <c r="AB310" s="46">
        <v>60</v>
      </c>
      <c r="AC310" s="46">
        <v>54</v>
      </c>
      <c r="AD310" s="46">
        <v>38</v>
      </c>
      <c r="AE310" s="46">
        <v>24</v>
      </c>
      <c r="AF310" s="46">
        <v>10</v>
      </c>
      <c r="AG310" s="46">
        <v>6</v>
      </c>
      <c r="AH310" s="46">
        <v>4</v>
      </c>
    </row>
    <row r="311" spans="1:34" x14ac:dyDescent="0.2">
      <c r="A311" s="48" t="s">
        <v>2090</v>
      </c>
      <c r="B311" s="48" t="s">
        <v>1823</v>
      </c>
      <c r="C311" s="48" t="s">
        <v>2099</v>
      </c>
      <c r="E311" s="46">
        <v>3957</v>
      </c>
      <c r="F311" s="46">
        <v>3699</v>
      </c>
      <c r="G311" s="46">
        <v>1911</v>
      </c>
      <c r="H311" s="46">
        <v>1247</v>
      </c>
      <c r="I311" s="46">
        <v>1047</v>
      </c>
      <c r="J311" s="46">
        <v>882</v>
      </c>
      <c r="K311" s="46">
        <v>715</v>
      </c>
      <c r="L311" s="46">
        <v>619</v>
      </c>
      <c r="M311" s="46">
        <v>530</v>
      </c>
      <c r="N311" s="46">
        <v>464</v>
      </c>
      <c r="O311" s="46">
        <v>376</v>
      </c>
      <c r="P311" s="46">
        <v>317</v>
      </c>
      <c r="Q311" s="46">
        <v>268</v>
      </c>
      <c r="R311" s="46">
        <v>240</v>
      </c>
      <c r="S311" s="46">
        <v>224</v>
      </c>
      <c r="T311" s="46">
        <v>191</v>
      </c>
      <c r="U311" s="46">
        <v>167</v>
      </c>
      <c r="V311" s="46">
        <v>139</v>
      </c>
      <c r="W311" s="46">
        <v>130</v>
      </c>
      <c r="X311" s="46">
        <v>112</v>
      </c>
      <c r="Y311" s="46">
        <v>95</v>
      </c>
      <c r="Z311" s="46">
        <v>76</v>
      </c>
      <c r="AA311" s="46">
        <v>64</v>
      </c>
      <c r="AB311" s="46">
        <v>56</v>
      </c>
      <c r="AC311" s="46">
        <v>49</v>
      </c>
      <c r="AD311" s="46">
        <v>32</v>
      </c>
      <c r="AE311" s="46">
        <v>21</v>
      </c>
      <c r="AF311" s="46">
        <v>9</v>
      </c>
      <c r="AG311" s="46">
        <v>6</v>
      </c>
      <c r="AH311" s="46">
        <v>4</v>
      </c>
    </row>
    <row r="312" spans="1:34" x14ac:dyDescent="0.2">
      <c r="A312" s="48" t="s">
        <v>2090</v>
      </c>
      <c r="B312" s="48" t="s">
        <v>1825</v>
      </c>
      <c r="C312" s="48" t="s">
        <v>2100</v>
      </c>
      <c r="E312" s="46">
        <v>2879</v>
      </c>
      <c r="F312" s="46">
        <v>2861</v>
      </c>
      <c r="G312" s="46">
        <v>2249</v>
      </c>
      <c r="H312" s="46">
        <v>1047</v>
      </c>
      <c r="I312" s="46">
        <v>898</v>
      </c>
      <c r="J312" s="46">
        <v>767</v>
      </c>
      <c r="K312" s="46">
        <v>659</v>
      </c>
      <c r="L312" s="46">
        <v>543</v>
      </c>
      <c r="M312" s="46">
        <v>478</v>
      </c>
      <c r="N312" s="46">
        <v>416</v>
      </c>
      <c r="O312" s="46">
        <v>332</v>
      </c>
      <c r="P312" s="46">
        <v>276</v>
      </c>
      <c r="Q312" s="46">
        <v>234</v>
      </c>
      <c r="R312" s="46">
        <v>205</v>
      </c>
      <c r="S312" s="46">
        <v>185</v>
      </c>
      <c r="T312" s="46">
        <v>159</v>
      </c>
      <c r="U312" s="46">
        <v>140</v>
      </c>
      <c r="V312" s="46">
        <v>125</v>
      </c>
      <c r="W312" s="46">
        <v>105</v>
      </c>
      <c r="X312" s="46">
        <v>94</v>
      </c>
      <c r="Y312" s="46">
        <v>83</v>
      </c>
      <c r="Z312" s="46">
        <v>68</v>
      </c>
      <c r="AA312" s="46">
        <v>59</v>
      </c>
      <c r="AB312" s="46">
        <v>52</v>
      </c>
      <c r="AC312" s="46">
        <v>45</v>
      </c>
      <c r="AD312" s="46">
        <v>28</v>
      </c>
      <c r="AE312" s="46">
        <v>18</v>
      </c>
      <c r="AF312" s="46">
        <v>9</v>
      </c>
      <c r="AG312" s="46">
        <v>5</v>
      </c>
      <c r="AH312" s="46">
        <v>4</v>
      </c>
    </row>
    <row r="313" spans="1:34" x14ac:dyDescent="0.2">
      <c r="A313" s="48" t="s">
        <v>2090</v>
      </c>
      <c r="B313" s="48" t="s">
        <v>1827</v>
      </c>
      <c r="C313" s="48" t="s">
        <v>2101</v>
      </c>
      <c r="E313" s="46">
        <v>2258</v>
      </c>
      <c r="F313" s="46">
        <v>2258</v>
      </c>
      <c r="G313" s="46">
        <v>2108</v>
      </c>
      <c r="H313" s="46">
        <v>875</v>
      </c>
      <c r="I313" s="46">
        <v>761</v>
      </c>
      <c r="J313" s="46">
        <v>661</v>
      </c>
      <c r="K313" s="46">
        <v>576</v>
      </c>
      <c r="L313" s="46">
        <v>504</v>
      </c>
      <c r="M313" s="46">
        <v>422</v>
      </c>
      <c r="N313" s="46">
        <v>377</v>
      </c>
      <c r="O313" s="46">
        <v>300</v>
      </c>
      <c r="P313" s="46">
        <v>247</v>
      </c>
      <c r="Q313" s="46">
        <v>211</v>
      </c>
      <c r="R313" s="46">
        <v>178</v>
      </c>
      <c r="S313" s="46">
        <v>161</v>
      </c>
      <c r="T313" s="46">
        <v>134</v>
      </c>
      <c r="U313" s="46">
        <v>119</v>
      </c>
      <c r="V313" s="46">
        <v>106</v>
      </c>
      <c r="W313" s="46">
        <v>96</v>
      </c>
      <c r="X313" s="46">
        <v>77</v>
      </c>
      <c r="Y313" s="46">
        <v>71</v>
      </c>
      <c r="Z313" s="46">
        <v>64</v>
      </c>
      <c r="AA313" s="46">
        <v>53</v>
      </c>
      <c r="AB313" s="46">
        <v>47</v>
      </c>
      <c r="AC313" s="46">
        <v>42</v>
      </c>
      <c r="AD313" s="46">
        <v>26</v>
      </c>
      <c r="AE313" s="46">
        <v>16</v>
      </c>
      <c r="AF313" s="46">
        <v>8</v>
      </c>
      <c r="AG313" s="46">
        <v>5</v>
      </c>
      <c r="AH313" s="46">
        <v>3</v>
      </c>
    </row>
    <row r="314" spans="1:34" x14ac:dyDescent="0.2">
      <c r="A314" s="48" t="s">
        <v>2090</v>
      </c>
      <c r="B314" s="48" t="s">
        <v>1829</v>
      </c>
      <c r="C314" s="48" t="s">
        <v>2102</v>
      </c>
      <c r="E314" s="46">
        <v>1814</v>
      </c>
      <c r="F314" s="46">
        <v>1814</v>
      </c>
      <c r="G314" s="46">
        <v>1684</v>
      </c>
      <c r="H314" s="46">
        <v>1105</v>
      </c>
      <c r="I314" s="46">
        <v>653</v>
      </c>
      <c r="J314" s="46">
        <v>572</v>
      </c>
      <c r="K314" s="46">
        <v>502</v>
      </c>
      <c r="L314" s="46">
        <v>443</v>
      </c>
      <c r="M314" s="46">
        <v>393</v>
      </c>
      <c r="N314" s="46">
        <v>332</v>
      </c>
      <c r="O314" s="46">
        <v>265</v>
      </c>
      <c r="P314" s="46">
        <v>219</v>
      </c>
      <c r="Q314" s="46">
        <v>187</v>
      </c>
      <c r="R314" s="46">
        <v>163</v>
      </c>
      <c r="S314" s="46">
        <v>145</v>
      </c>
      <c r="T314" s="46">
        <v>116</v>
      </c>
      <c r="U314" s="46">
        <v>102</v>
      </c>
      <c r="V314" s="46">
        <v>92</v>
      </c>
      <c r="W314" s="46">
        <v>83</v>
      </c>
      <c r="X314" s="46">
        <v>66</v>
      </c>
      <c r="Y314" s="46">
        <v>60</v>
      </c>
      <c r="Z314" s="46">
        <v>56</v>
      </c>
      <c r="AA314" s="46">
        <v>51</v>
      </c>
      <c r="AB314" s="46">
        <v>43</v>
      </c>
      <c r="AC314" s="46">
        <v>39</v>
      </c>
      <c r="AD314" s="46">
        <v>24</v>
      </c>
      <c r="AE314" s="46">
        <v>14</v>
      </c>
      <c r="AF314" s="46">
        <v>7</v>
      </c>
      <c r="AG314" s="46">
        <v>5</v>
      </c>
      <c r="AH314" s="46">
        <v>3</v>
      </c>
    </row>
    <row r="315" spans="1:34" x14ac:dyDescent="0.2">
      <c r="A315" s="48" t="s">
        <v>2090</v>
      </c>
      <c r="B315" s="48" t="s">
        <v>1831</v>
      </c>
      <c r="C315" s="48" t="s">
        <v>2103</v>
      </c>
      <c r="E315" s="46">
        <v>1503</v>
      </c>
      <c r="F315" s="46">
        <v>1503</v>
      </c>
      <c r="G315" s="46">
        <v>1406</v>
      </c>
      <c r="H315" s="46">
        <v>1130</v>
      </c>
      <c r="I315" s="46">
        <v>569</v>
      </c>
      <c r="J315" s="46">
        <v>501</v>
      </c>
      <c r="K315" s="46">
        <v>443</v>
      </c>
      <c r="L315" s="46">
        <v>394</v>
      </c>
      <c r="M315" s="46">
        <v>351</v>
      </c>
      <c r="N315" s="46">
        <v>302</v>
      </c>
      <c r="O315" s="46">
        <v>245</v>
      </c>
      <c r="P315" s="46">
        <v>201</v>
      </c>
      <c r="Q315" s="46">
        <v>170</v>
      </c>
      <c r="R315" s="46">
        <v>148</v>
      </c>
      <c r="S315" s="46">
        <v>132</v>
      </c>
      <c r="T315" s="46">
        <v>106</v>
      </c>
      <c r="U315" s="46">
        <v>91</v>
      </c>
      <c r="V315" s="46">
        <v>80</v>
      </c>
      <c r="W315" s="46">
        <v>73</v>
      </c>
      <c r="X315" s="46">
        <v>58</v>
      </c>
      <c r="Y315" s="46">
        <v>50</v>
      </c>
      <c r="Z315" s="46">
        <v>47</v>
      </c>
      <c r="AA315" s="46">
        <v>44</v>
      </c>
      <c r="AB315" s="46">
        <v>41</v>
      </c>
      <c r="AC315" s="46">
        <v>35</v>
      </c>
      <c r="AD315" s="46">
        <v>22</v>
      </c>
      <c r="AE315" s="46">
        <v>13</v>
      </c>
      <c r="AF315" s="46">
        <v>7</v>
      </c>
      <c r="AG315" s="46">
        <v>4</v>
      </c>
      <c r="AH315" s="46">
        <v>3</v>
      </c>
    </row>
    <row r="316" spans="1:34" x14ac:dyDescent="0.2">
      <c r="A316" s="48" t="s">
        <v>2090</v>
      </c>
      <c r="B316" s="48" t="s">
        <v>1833</v>
      </c>
      <c r="C316" s="48" t="s">
        <v>2104</v>
      </c>
      <c r="E316" s="46">
        <v>1267</v>
      </c>
      <c r="F316" s="46">
        <v>1267</v>
      </c>
      <c r="G316" s="46">
        <v>1190</v>
      </c>
      <c r="H316" s="46">
        <v>1115</v>
      </c>
      <c r="I316" s="46">
        <v>563</v>
      </c>
      <c r="J316" s="46">
        <v>445</v>
      </c>
      <c r="K316" s="46">
        <v>395</v>
      </c>
      <c r="L316" s="46">
        <v>353</v>
      </c>
      <c r="M316" s="46">
        <v>317</v>
      </c>
      <c r="N316" s="46">
        <v>286</v>
      </c>
      <c r="O316" s="46">
        <v>223</v>
      </c>
      <c r="P316" s="46">
        <v>183</v>
      </c>
      <c r="Q316" s="46">
        <v>158</v>
      </c>
      <c r="R316" s="46">
        <v>136</v>
      </c>
      <c r="S316" s="46">
        <v>120</v>
      </c>
      <c r="T316" s="46">
        <v>95</v>
      </c>
      <c r="U316" s="46">
        <v>79</v>
      </c>
      <c r="V316" s="46">
        <v>69</v>
      </c>
      <c r="W316" s="46">
        <v>64</v>
      </c>
      <c r="X316" s="46">
        <v>54</v>
      </c>
      <c r="Y316" s="46">
        <v>45</v>
      </c>
      <c r="Z316" s="46">
        <v>41</v>
      </c>
      <c r="AA316" s="46">
        <v>39</v>
      </c>
      <c r="AB316" s="46">
        <v>36</v>
      </c>
      <c r="AC316" s="46">
        <v>32</v>
      </c>
      <c r="AD316" s="46">
        <v>21</v>
      </c>
      <c r="AE316" s="46">
        <v>11</v>
      </c>
      <c r="AF316" s="46">
        <v>6</v>
      </c>
      <c r="AG316" s="46">
        <v>4</v>
      </c>
      <c r="AH316" s="46">
        <v>3</v>
      </c>
    </row>
    <row r="317" spans="1:34" x14ac:dyDescent="0.2">
      <c r="A317" s="48" t="s">
        <v>2090</v>
      </c>
      <c r="B317" s="48" t="s">
        <v>1835</v>
      </c>
      <c r="C317" s="48" t="s">
        <v>2105</v>
      </c>
      <c r="E317" s="46">
        <v>1077</v>
      </c>
      <c r="F317" s="46">
        <v>1077</v>
      </c>
      <c r="G317" s="46">
        <v>1019</v>
      </c>
      <c r="H317" s="46">
        <v>961</v>
      </c>
      <c r="I317" s="46">
        <v>637</v>
      </c>
      <c r="J317" s="46">
        <v>392</v>
      </c>
      <c r="K317" s="46">
        <v>351</v>
      </c>
      <c r="L317" s="46">
        <v>315</v>
      </c>
      <c r="M317" s="46">
        <v>283</v>
      </c>
      <c r="N317" s="46">
        <v>257</v>
      </c>
      <c r="O317" s="46">
        <v>204</v>
      </c>
      <c r="P317" s="46">
        <v>170</v>
      </c>
      <c r="Q317" s="46">
        <v>143</v>
      </c>
      <c r="R317" s="46">
        <v>123</v>
      </c>
      <c r="S317" s="46">
        <v>109</v>
      </c>
      <c r="T317" s="46">
        <v>89</v>
      </c>
      <c r="U317" s="46">
        <v>74</v>
      </c>
      <c r="V317" s="46">
        <v>65</v>
      </c>
      <c r="W317" s="46">
        <v>57</v>
      </c>
      <c r="X317" s="46">
        <v>49</v>
      </c>
      <c r="Y317" s="46">
        <v>41</v>
      </c>
      <c r="Z317" s="46">
        <v>36</v>
      </c>
      <c r="AA317" s="46">
        <v>33</v>
      </c>
      <c r="AB317" s="46">
        <v>32</v>
      </c>
      <c r="AC317" s="46">
        <v>30</v>
      </c>
      <c r="AD317" s="46">
        <v>19</v>
      </c>
      <c r="AE317" s="46">
        <v>10</v>
      </c>
      <c r="AF317" s="46">
        <v>6</v>
      </c>
      <c r="AG317" s="46">
        <v>4</v>
      </c>
      <c r="AH317" s="46">
        <v>3</v>
      </c>
    </row>
    <row r="318" spans="1:34" x14ac:dyDescent="0.2">
      <c r="A318" s="48" t="s">
        <v>2090</v>
      </c>
      <c r="B318" s="48" t="s">
        <v>1837</v>
      </c>
      <c r="C318" s="48" t="s">
        <v>2106</v>
      </c>
      <c r="E318" s="46">
        <v>926</v>
      </c>
      <c r="F318" s="46">
        <v>926</v>
      </c>
      <c r="G318" s="46">
        <v>889</v>
      </c>
      <c r="H318" s="46">
        <v>841</v>
      </c>
      <c r="I318" s="46">
        <v>686</v>
      </c>
      <c r="J318" s="46">
        <v>356</v>
      </c>
      <c r="K318" s="46">
        <v>320</v>
      </c>
      <c r="L318" s="46">
        <v>288</v>
      </c>
      <c r="M318" s="46">
        <v>260</v>
      </c>
      <c r="N318" s="46">
        <v>236</v>
      </c>
      <c r="O318" s="46">
        <v>197</v>
      </c>
      <c r="P318" s="46">
        <v>158</v>
      </c>
      <c r="Q318" s="46">
        <v>132</v>
      </c>
      <c r="R318" s="46">
        <v>116</v>
      </c>
      <c r="S318" s="46">
        <v>101</v>
      </c>
      <c r="T318" s="46">
        <v>83</v>
      </c>
      <c r="U318" s="46">
        <v>70</v>
      </c>
      <c r="V318" s="46">
        <v>60</v>
      </c>
      <c r="W318" s="46">
        <v>51</v>
      </c>
      <c r="X318" s="46">
        <v>44</v>
      </c>
      <c r="Y318" s="46">
        <v>39</v>
      </c>
      <c r="Z318" s="46">
        <v>33</v>
      </c>
      <c r="AA318" s="46">
        <v>30</v>
      </c>
      <c r="AB318" s="46">
        <v>28</v>
      </c>
      <c r="AC318" s="46">
        <v>27</v>
      </c>
      <c r="AD318" s="46">
        <v>18</v>
      </c>
      <c r="AE318" s="46">
        <v>9</v>
      </c>
      <c r="AF318" s="46">
        <v>5</v>
      </c>
      <c r="AG318" s="46">
        <v>4</v>
      </c>
      <c r="AH318" s="46">
        <v>3</v>
      </c>
    </row>
    <row r="319" spans="1:34" x14ac:dyDescent="0.2">
      <c r="A319" s="48" t="s">
        <v>2090</v>
      </c>
      <c r="B319" s="48" t="s">
        <v>1839</v>
      </c>
      <c r="C319" s="48" t="s">
        <v>2107</v>
      </c>
      <c r="E319" s="46">
        <v>795</v>
      </c>
      <c r="F319" s="46">
        <v>795</v>
      </c>
      <c r="G319" s="46">
        <v>779</v>
      </c>
      <c r="H319" s="46">
        <v>741</v>
      </c>
      <c r="I319" s="46">
        <v>690</v>
      </c>
      <c r="J319" s="46">
        <v>409</v>
      </c>
      <c r="K319" s="46">
        <v>293</v>
      </c>
      <c r="L319" s="46">
        <v>265</v>
      </c>
      <c r="M319" s="46">
        <v>240</v>
      </c>
      <c r="N319" s="46">
        <v>218</v>
      </c>
      <c r="O319" s="46">
        <v>183</v>
      </c>
      <c r="P319" s="46">
        <v>146</v>
      </c>
      <c r="Q319" s="46">
        <v>127</v>
      </c>
      <c r="R319" s="46">
        <v>108</v>
      </c>
      <c r="S319" s="46">
        <v>95</v>
      </c>
      <c r="T319" s="46">
        <v>78</v>
      </c>
      <c r="U319" s="46">
        <v>66</v>
      </c>
      <c r="V319" s="46">
        <v>57</v>
      </c>
      <c r="W319" s="46">
        <v>51</v>
      </c>
      <c r="X319" s="46">
        <v>41</v>
      </c>
      <c r="Y319" s="46">
        <v>36</v>
      </c>
      <c r="Z319" s="46">
        <v>31</v>
      </c>
      <c r="AA319" s="46">
        <v>28</v>
      </c>
      <c r="AB319" s="46">
        <v>25</v>
      </c>
      <c r="AC319" s="46">
        <v>24</v>
      </c>
      <c r="AD319" s="46">
        <v>17</v>
      </c>
      <c r="AE319" s="46">
        <v>8</v>
      </c>
      <c r="AF319" s="46">
        <v>5</v>
      </c>
      <c r="AG319" s="46">
        <v>4</v>
      </c>
      <c r="AH319" s="46">
        <v>3</v>
      </c>
    </row>
    <row r="320" spans="1:34" x14ac:dyDescent="0.2">
      <c r="A320" s="48" t="s">
        <v>2090</v>
      </c>
      <c r="B320" s="48" t="s">
        <v>1841</v>
      </c>
      <c r="C320" s="48" t="s">
        <v>2108</v>
      </c>
      <c r="E320" s="46">
        <v>688</v>
      </c>
      <c r="F320" s="46">
        <v>688</v>
      </c>
      <c r="G320" s="46">
        <v>688</v>
      </c>
      <c r="H320" s="46">
        <v>654</v>
      </c>
      <c r="I320" s="46">
        <v>622</v>
      </c>
      <c r="J320" s="46">
        <v>444</v>
      </c>
      <c r="K320" s="46">
        <v>262</v>
      </c>
      <c r="L320" s="46">
        <v>239</v>
      </c>
      <c r="M320" s="46">
        <v>217</v>
      </c>
      <c r="N320" s="46">
        <v>198</v>
      </c>
      <c r="O320" s="46">
        <v>167</v>
      </c>
      <c r="P320" s="46">
        <v>142</v>
      </c>
      <c r="Q320" s="46">
        <v>116</v>
      </c>
      <c r="R320" s="46">
        <v>99</v>
      </c>
      <c r="S320" s="46">
        <v>88</v>
      </c>
      <c r="T320" s="46">
        <v>72</v>
      </c>
      <c r="U320" s="46">
        <v>61</v>
      </c>
      <c r="V320" s="46">
        <v>53</v>
      </c>
      <c r="W320" s="46">
        <v>47</v>
      </c>
      <c r="X320" s="46">
        <v>37</v>
      </c>
      <c r="Y320" s="46">
        <v>33</v>
      </c>
      <c r="Z320" s="46">
        <v>29</v>
      </c>
      <c r="AA320" s="46">
        <v>26</v>
      </c>
      <c r="AB320" s="46">
        <v>23</v>
      </c>
      <c r="AC320" s="46">
        <v>21</v>
      </c>
      <c r="AD320" s="46">
        <v>16</v>
      </c>
      <c r="AE320" s="46">
        <v>8</v>
      </c>
      <c r="AF320" s="46">
        <v>4</v>
      </c>
      <c r="AG320" s="46">
        <v>3</v>
      </c>
      <c r="AH320" s="46">
        <v>3</v>
      </c>
    </row>
    <row r="321" spans="1:34" x14ac:dyDescent="0.2">
      <c r="A321" s="48" t="s">
        <v>2090</v>
      </c>
      <c r="B321" s="48" t="s">
        <v>1843</v>
      </c>
      <c r="C321" s="48" t="s">
        <v>2109</v>
      </c>
      <c r="E321" s="46">
        <v>610</v>
      </c>
      <c r="F321" s="46">
        <v>610</v>
      </c>
      <c r="G321" s="46">
        <v>610</v>
      </c>
      <c r="H321" s="46">
        <v>582</v>
      </c>
      <c r="I321" s="46">
        <v>555</v>
      </c>
      <c r="J321" s="46">
        <v>457</v>
      </c>
      <c r="K321" s="46">
        <v>251</v>
      </c>
      <c r="L321" s="46">
        <v>221</v>
      </c>
      <c r="M321" s="46">
        <v>202</v>
      </c>
      <c r="N321" s="46">
        <v>185</v>
      </c>
      <c r="O321" s="46">
        <v>156</v>
      </c>
      <c r="P321" s="46">
        <v>134</v>
      </c>
      <c r="Q321" s="46">
        <v>109</v>
      </c>
      <c r="R321" s="46">
        <v>96</v>
      </c>
      <c r="S321" s="46">
        <v>83</v>
      </c>
      <c r="T321" s="46">
        <v>68</v>
      </c>
      <c r="U321" s="46">
        <v>58</v>
      </c>
      <c r="V321" s="46">
        <v>50</v>
      </c>
      <c r="W321" s="46">
        <v>44</v>
      </c>
      <c r="X321" s="46">
        <v>35</v>
      </c>
      <c r="Y321" s="46">
        <v>31</v>
      </c>
      <c r="Z321" s="46">
        <v>27</v>
      </c>
      <c r="AA321" s="46">
        <v>24</v>
      </c>
      <c r="AB321" s="46">
        <v>22</v>
      </c>
      <c r="AC321" s="46">
        <v>20</v>
      </c>
      <c r="AD321" s="46">
        <v>14</v>
      </c>
      <c r="AE321" s="46">
        <v>8</v>
      </c>
      <c r="AF321" s="46">
        <v>4</v>
      </c>
      <c r="AG321" s="46">
        <v>3</v>
      </c>
      <c r="AH321" s="46">
        <v>2</v>
      </c>
    </row>
    <row r="322" spans="1:34" x14ac:dyDescent="0.2">
      <c r="A322" s="48" t="s">
        <v>2090</v>
      </c>
      <c r="B322" s="48" t="s">
        <v>1845</v>
      </c>
      <c r="C322" s="48" t="s">
        <v>2110</v>
      </c>
      <c r="E322" s="46">
        <v>544</v>
      </c>
      <c r="F322" s="46">
        <v>544</v>
      </c>
      <c r="G322" s="46">
        <v>544</v>
      </c>
      <c r="H322" s="46">
        <v>520</v>
      </c>
      <c r="I322" s="46">
        <v>498</v>
      </c>
      <c r="J322" s="46">
        <v>455</v>
      </c>
      <c r="K322" s="46">
        <v>302</v>
      </c>
      <c r="L322" s="46">
        <v>202</v>
      </c>
      <c r="M322" s="46">
        <v>186</v>
      </c>
      <c r="N322" s="46">
        <v>171</v>
      </c>
      <c r="O322" s="46">
        <v>145</v>
      </c>
      <c r="P322" s="46">
        <v>125</v>
      </c>
      <c r="Q322" s="46">
        <v>103</v>
      </c>
      <c r="R322" s="46">
        <v>89</v>
      </c>
      <c r="S322" s="46">
        <v>77</v>
      </c>
      <c r="T322" s="46">
        <v>64</v>
      </c>
      <c r="U322" s="46">
        <v>55</v>
      </c>
      <c r="V322" s="46">
        <v>48</v>
      </c>
      <c r="W322" s="46">
        <v>42</v>
      </c>
      <c r="X322" s="46">
        <v>33</v>
      </c>
      <c r="Y322" s="46">
        <v>29</v>
      </c>
      <c r="Z322" s="46">
        <v>26</v>
      </c>
      <c r="AA322" s="46">
        <v>23</v>
      </c>
      <c r="AB322" s="46">
        <v>21</v>
      </c>
      <c r="AC322" s="46">
        <v>19</v>
      </c>
      <c r="AD322" s="46">
        <v>13</v>
      </c>
      <c r="AE322" s="46">
        <v>8</v>
      </c>
      <c r="AF322" s="46">
        <v>3</v>
      </c>
      <c r="AG322" s="46">
        <v>3</v>
      </c>
      <c r="AH322" s="46">
        <v>2</v>
      </c>
    </row>
    <row r="323" spans="1:34" x14ac:dyDescent="0.2">
      <c r="A323" s="48" t="s">
        <v>2090</v>
      </c>
      <c r="B323" s="48" t="s">
        <v>1847</v>
      </c>
      <c r="C323" s="48" t="s">
        <v>2111</v>
      </c>
      <c r="E323" s="46">
        <v>486</v>
      </c>
      <c r="F323" s="46">
        <v>486</v>
      </c>
      <c r="G323" s="46">
        <v>486</v>
      </c>
      <c r="H323" s="46">
        <v>467</v>
      </c>
      <c r="I323" s="46">
        <v>448</v>
      </c>
      <c r="J323" s="46">
        <v>433</v>
      </c>
      <c r="K323" s="46">
        <v>318</v>
      </c>
      <c r="L323" s="46">
        <v>186</v>
      </c>
      <c r="M323" s="46">
        <v>172</v>
      </c>
      <c r="N323" s="46">
        <v>158</v>
      </c>
      <c r="O323" s="46">
        <v>135</v>
      </c>
      <c r="P323" s="46">
        <v>116</v>
      </c>
      <c r="Q323" s="46">
        <v>101</v>
      </c>
      <c r="R323" s="46">
        <v>84</v>
      </c>
      <c r="S323" s="46">
        <v>75</v>
      </c>
      <c r="T323" s="46">
        <v>59</v>
      </c>
      <c r="U323" s="46">
        <v>51</v>
      </c>
      <c r="V323" s="46">
        <v>45</v>
      </c>
      <c r="W323" s="46">
        <v>39</v>
      </c>
      <c r="X323" s="46">
        <v>32</v>
      </c>
      <c r="Y323" s="46">
        <v>27</v>
      </c>
      <c r="Z323" s="46">
        <v>24</v>
      </c>
      <c r="AA323" s="46">
        <v>22</v>
      </c>
      <c r="AB323" s="46">
        <v>20</v>
      </c>
      <c r="AC323" s="46">
        <v>18</v>
      </c>
      <c r="AD323" s="46">
        <v>13</v>
      </c>
      <c r="AE323" s="46">
        <v>8</v>
      </c>
      <c r="AF323" s="46">
        <v>3</v>
      </c>
      <c r="AG323" s="46">
        <v>2</v>
      </c>
      <c r="AH323" s="46">
        <v>2</v>
      </c>
    </row>
    <row r="324" spans="1:34" x14ac:dyDescent="0.2">
      <c r="A324" s="48" t="s">
        <v>2090</v>
      </c>
      <c r="B324" s="48" t="s">
        <v>1849</v>
      </c>
      <c r="C324" s="48" t="s">
        <v>2112</v>
      </c>
      <c r="E324" s="46">
        <v>439</v>
      </c>
      <c r="F324" s="46">
        <v>439</v>
      </c>
      <c r="G324" s="46">
        <v>439</v>
      </c>
      <c r="H324" s="46">
        <v>424</v>
      </c>
      <c r="I324" s="46">
        <v>407</v>
      </c>
      <c r="J324" s="46">
        <v>391</v>
      </c>
      <c r="K324" s="46">
        <v>324</v>
      </c>
      <c r="L324" s="46">
        <v>200</v>
      </c>
      <c r="M324" s="46">
        <v>162</v>
      </c>
      <c r="N324" s="46">
        <v>149</v>
      </c>
      <c r="O324" s="46">
        <v>128</v>
      </c>
      <c r="P324" s="46">
        <v>111</v>
      </c>
      <c r="Q324" s="46">
        <v>97</v>
      </c>
      <c r="R324" s="46">
        <v>81</v>
      </c>
      <c r="S324" s="46">
        <v>71</v>
      </c>
      <c r="T324" s="46">
        <v>56</v>
      </c>
      <c r="U324" s="46">
        <v>49</v>
      </c>
      <c r="V324" s="46">
        <v>43</v>
      </c>
      <c r="W324" s="46">
        <v>38</v>
      </c>
      <c r="X324" s="46">
        <v>31</v>
      </c>
      <c r="Y324" s="46">
        <v>25</v>
      </c>
      <c r="Z324" s="46">
        <v>23</v>
      </c>
      <c r="AA324" s="46">
        <v>20</v>
      </c>
      <c r="AB324" s="46">
        <v>19</v>
      </c>
      <c r="AC324" s="46">
        <v>17</v>
      </c>
      <c r="AD324" s="46">
        <v>12</v>
      </c>
      <c r="AE324" s="46">
        <v>7</v>
      </c>
      <c r="AF324" s="46">
        <v>3</v>
      </c>
      <c r="AG324" s="46">
        <v>2</v>
      </c>
      <c r="AH324" s="46">
        <v>2</v>
      </c>
    </row>
    <row r="325" spans="1:34" x14ac:dyDescent="0.2">
      <c r="A325" s="48" t="s">
        <v>2090</v>
      </c>
      <c r="B325" s="48" t="s">
        <v>1851</v>
      </c>
      <c r="C325" s="48" t="s">
        <v>2113</v>
      </c>
      <c r="E325" s="46">
        <v>397</v>
      </c>
      <c r="F325" s="46">
        <v>397</v>
      </c>
      <c r="G325" s="46">
        <v>397</v>
      </c>
      <c r="H325" s="46">
        <v>386</v>
      </c>
      <c r="I325" s="46">
        <v>371</v>
      </c>
      <c r="J325" s="46">
        <v>357</v>
      </c>
      <c r="K325" s="46">
        <v>323</v>
      </c>
      <c r="L325" s="46">
        <v>231</v>
      </c>
      <c r="M325" s="46">
        <v>148</v>
      </c>
      <c r="N325" s="46">
        <v>138</v>
      </c>
      <c r="O325" s="46">
        <v>119</v>
      </c>
      <c r="P325" s="46">
        <v>103</v>
      </c>
      <c r="Q325" s="46">
        <v>91</v>
      </c>
      <c r="R325" s="46">
        <v>80</v>
      </c>
      <c r="S325" s="46">
        <v>67</v>
      </c>
      <c r="T325" s="46">
        <v>53</v>
      </c>
      <c r="U325" s="46">
        <v>47</v>
      </c>
      <c r="V325" s="46">
        <v>41</v>
      </c>
      <c r="W325" s="46">
        <v>36</v>
      </c>
      <c r="X325" s="46">
        <v>29</v>
      </c>
      <c r="Y325" s="46">
        <v>24</v>
      </c>
      <c r="Z325" s="46">
        <v>22</v>
      </c>
      <c r="AA325" s="46">
        <v>20</v>
      </c>
      <c r="AB325" s="46">
        <v>18</v>
      </c>
      <c r="AC325" s="46">
        <v>16</v>
      </c>
      <c r="AD325" s="46">
        <v>11</v>
      </c>
      <c r="AE325" s="46">
        <v>7</v>
      </c>
      <c r="AF325" s="46">
        <v>3</v>
      </c>
      <c r="AG325" s="46">
        <v>2</v>
      </c>
      <c r="AH325" s="46">
        <v>2</v>
      </c>
    </row>
    <row r="326" spans="1:34" x14ac:dyDescent="0.2">
      <c r="A326" s="48" t="s">
        <v>2090</v>
      </c>
      <c r="B326" s="48" t="s">
        <v>1853</v>
      </c>
      <c r="C326" s="48" t="s">
        <v>2071</v>
      </c>
      <c r="E326" s="46">
        <v>359</v>
      </c>
      <c r="F326" s="46">
        <v>359</v>
      </c>
      <c r="G326" s="46">
        <v>359</v>
      </c>
      <c r="H326" s="46">
        <v>352</v>
      </c>
      <c r="I326" s="46">
        <v>339</v>
      </c>
      <c r="J326" s="46">
        <v>327</v>
      </c>
      <c r="K326" s="46">
        <v>316</v>
      </c>
      <c r="L326" s="46">
        <v>242</v>
      </c>
      <c r="M326" s="46">
        <v>143</v>
      </c>
      <c r="N326" s="46">
        <v>130</v>
      </c>
      <c r="O326" s="46">
        <v>112</v>
      </c>
      <c r="P326" s="46">
        <v>98</v>
      </c>
      <c r="Q326" s="46">
        <v>86</v>
      </c>
      <c r="R326" s="46">
        <v>76</v>
      </c>
      <c r="S326" s="46">
        <v>65</v>
      </c>
      <c r="T326" s="46">
        <v>50</v>
      </c>
      <c r="U326" s="46">
        <v>44</v>
      </c>
      <c r="V326" s="46">
        <v>38</v>
      </c>
      <c r="W326" s="46">
        <v>34</v>
      </c>
      <c r="X326" s="46">
        <v>28</v>
      </c>
      <c r="Y326" s="46">
        <v>22</v>
      </c>
      <c r="Z326" s="46">
        <v>20</v>
      </c>
      <c r="AA326" s="46">
        <v>18</v>
      </c>
      <c r="AB326" s="46">
        <v>17</v>
      </c>
      <c r="AC326" s="46">
        <v>15</v>
      </c>
      <c r="AD326" s="46">
        <v>10</v>
      </c>
      <c r="AE326" s="46">
        <v>7</v>
      </c>
      <c r="AF326" s="46">
        <v>3</v>
      </c>
      <c r="AG326" s="46">
        <v>2</v>
      </c>
      <c r="AH326" s="46">
        <v>2</v>
      </c>
    </row>
    <row r="327" spans="1:34" x14ac:dyDescent="0.2">
      <c r="A327" s="48" t="s">
        <v>2090</v>
      </c>
      <c r="B327" s="48" t="s">
        <v>1855</v>
      </c>
      <c r="C327" s="48" t="s">
        <v>2022</v>
      </c>
      <c r="E327" s="46">
        <v>324</v>
      </c>
      <c r="F327" s="46">
        <v>324</v>
      </c>
      <c r="G327" s="46">
        <v>324</v>
      </c>
      <c r="H327" s="46">
        <v>323</v>
      </c>
      <c r="I327" s="46">
        <v>311</v>
      </c>
      <c r="J327" s="46">
        <v>301</v>
      </c>
      <c r="K327" s="46">
        <v>290</v>
      </c>
      <c r="L327" s="46">
        <v>241</v>
      </c>
      <c r="M327" s="46">
        <v>162</v>
      </c>
      <c r="N327" s="46">
        <v>122</v>
      </c>
      <c r="O327" s="46">
        <v>106</v>
      </c>
      <c r="P327" s="46">
        <v>93</v>
      </c>
      <c r="Q327" s="46">
        <v>82</v>
      </c>
      <c r="R327" s="46">
        <v>72</v>
      </c>
      <c r="S327" s="46">
        <v>62</v>
      </c>
      <c r="T327" s="46">
        <v>47</v>
      </c>
      <c r="U327" s="46">
        <v>41</v>
      </c>
      <c r="V327" s="46">
        <v>37</v>
      </c>
      <c r="W327" s="46">
        <v>33</v>
      </c>
      <c r="X327" s="46">
        <v>27</v>
      </c>
      <c r="Y327" s="46">
        <v>23</v>
      </c>
      <c r="Z327" s="46">
        <v>19</v>
      </c>
      <c r="AA327" s="46">
        <v>17</v>
      </c>
      <c r="AB327" s="46">
        <v>16</v>
      </c>
      <c r="AC327" s="46">
        <v>15</v>
      </c>
      <c r="AD327" s="46">
        <v>10</v>
      </c>
      <c r="AE327" s="46">
        <v>6</v>
      </c>
      <c r="AF327" s="46">
        <v>2</v>
      </c>
      <c r="AG327" s="46">
        <v>2</v>
      </c>
      <c r="AH327" s="46">
        <v>1</v>
      </c>
    </row>
    <row r="328" spans="1:34" x14ac:dyDescent="0.2">
      <c r="A328" s="48" t="s">
        <v>2090</v>
      </c>
      <c r="B328" s="48" t="s">
        <v>1857</v>
      </c>
      <c r="C328" s="48" t="s">
        <v>2114</v>
      </c>
      <c r="E328" s="46">
        <v>296</v>
      </c>
      <c r="F328" s="46">
        <v>296</v>
      </c>
      <c r="G328" s="46">
        <v>296</v>
      </c>
      <c r="H328" s="46">
        <v>296</v>
      </c>
      <c r="I328" s="46">
        <v>286</v>
      </c>
      <c r="J328" s="46">
        <v>277</v>
      </c>
      <c r="K328" s="46">
        <v>267</v>
      </c>
      <c r="L328" s="46">
        <v>239</v>
      </c>
      <c r="M328" s="46">
        <v>181</v>
      </c>
      <c r="N328" s="46">
        <v>114</v>
      </c>
      <c r="O328" s="46">
        <v>100</v>
      </c>
      <c r="P328" s="46">
        <v>88</v>
      </c>
      <c r="Q328" s="46">
        <v>77</v>
      </c>
      <c r="R328" s="46">
        <v>69</v>
      </c>
      <c r="S328" s="46">
        <v>62</v>
      </c>
      <c r="T328" s="46">
        <v>45</v>
      </c>
      <c r="U328" s="46">
        <v>40</v>
      </c>
      <c r="V328" s="46">
        <v>35</v>
      </c>
      <c r="W328" s="46">
        <v>32</v>
      </c>
      <c r="X328" s="46">
        <v>26</v>
      </c>
      <c r="Y328" s="46">
        <v>22</v>
      </c>
      <c r="Z328" s="46">
        <v>18</v>
      </c>
      <c r="AA328" s="46">
        <v>17</v>
      </c>
      <c r="AB328" s="46">
        <v>15</v>
      </c>
      <c r="AC328" s="46">
        <v>14</v>
      </c>
      <c r="AD328" s="46">
        <v>9</v>
      </c>
      <c r="AE328" s="46">
        <v>6</v>
      </c>
      <c r="AF328" s="46">
        <v>2</v>
      </c>
      <c r="AG328" s="46">
        <v>2</v>
      </c>
      <c r="AH328" s="46">
        <v>1</v>
      </c>
    </row>
    <row r="329" spans="1:34" x14ac:dyDescent="0.2">
      <c r="A329" s="48" t="s">
        <v>2090</v>
      </c>
      <c r="B329" s="48" t="s">
        <v>1859</v>
      </c>
      <c r="C329" s="48" t="s">
        <v>2025</v>
      </c>
      <c r="E329" s="46">
        <v>273</v>
      </c>
      <c r="F329" s="46">
        <v>273</v>
      </c>
      <c r="G329" s="46">
        <v>273</v>
      </c>
      <c r="H329" s="46">
        <v>273</v>
      </c>
      <c r="I329" s="46">
        <v>264</v>
      </c>
      <c r="J329" s="46">
        <v>255</v>
      </c>
      <c r="K329" s="46">
        <v>247</v>
      </c>
      <c r="L329" s="46">
        <v>238</v>
      </c>
      <c r="M329" s="46">
        <v>185</v>
      </c>
      <c r="N329" s="46">
        <v>118</v>
      </c>
      <c r="O329" s="46">
        <v>94</v>
      </c>
      <c r="P329" s="46">
        <v>83</v>
      </c>
      <c r="Q329" s="46">
        <v>73</v>
      </c>
      <c r="R329" s="46">
        <v>65</v>
      </c>
      <c r="S329" s="46">
        <v>59</v>
      </c>
      <c r="T329" s="46">
        <v>43</v>
      </c>
      <c r="U329" s="46">
        <v>37</v>
      </c>
      <c r="V329" s="46">
        <v>33</v>
      </c>
      <c r="W329" s="46">
        <v>30</v>
      </c>
      <c r="X329" s="46">
        <v>24</v>
      </c>
      <c r="Y329" s="46">
        <v>20</v>
      </c>
      <c r="Z329" s="46">
        <v>17</v>
      </c>
      <c r="AA329" s="46">
        <v>16</v>
      </c>
      <c r="AB329" s="46">
        <v>14</v>
      </c>
      <c r="AC329" s="46">
        <v>13</v>
      </c>
      <c r="AD329" s="46">
        <v>9</v>
      </c>
      <c r="AE329" s="46">
        <v>6</v>
      </c>
      <c r="AF329" s="46">
        <v>2</v>
      </c>
      <c r="AG329" s="46">
        <v>2</v>
      </c>
      <c r="AH329" s="46">
        <v>1</v>
      </c>
    </row>
    <row r="330" spans="1:34" x14ac:dyDescent="0.2">
      <c r="A330" s="48" t="s">
        <v>2090</v>
      </c>
      <c r="B330" s="48" t="s">
        <v>1861</v>
      </c>
      <c r="C330" s="48" t="s">
        <v>2115</v>
      </c>
      <c r="E330" s="46">
        <v>251</v>
      </c>
      <c r="F330" s="46">
        <v>251</v>
      </c>
      <c r="G330" s="46">
        <v>251</v>
      </c>
      <c r="H330" s="46">
        <v>251</v>
      </c>
      <c r="I330" s="46">
        <v>244</v>
      </c>
      <c r="J330" s="46">
        <v>236</v>
      </c>
      <c r="K330" s="46">
        <v>229</v>
      </c>
      <c r="L330" s="46">
        <v>221</v>
      </c>
      <c r="M330" s="46">
        <v>185</v>
      </c>
      <c r="N330" s="46">
        <v>135</v>
      </c>
      <c r="O330" s="46">
        <v>90</v>
      </c>
      <c r="P330" s="46">
        <v>79</v>
      </c>
      <c r="Q330" s="46">
        <v>70</v>
      </c>
      <c r="R330" s="46">
        <v>63</v>
      </c>
      <c r="S330" s="46">
        <v>56</v>
      </c>
      <c r="T330" s="46">
        <v>42</v>
      </c>
      <c r="U330" s="46">
        <v>36</v>
      </c>
      <c r="V330" s="46">
        <v>32</v>
      </c>
      <c r="W330" s="46">
        <v>29</v>
      </c>
      <c r="X330" s="46">
        <v>24</v>
      </c>
      <c r="Y330" s="46">
        <v>20</v>
      </c>
      <c r="Z330" s="46">
        <v>16</v>
      </c>
      <c r="AA330" s="46">
        <v>15</v>
      </c>
      <c r="AB330" s="46">
        <v>14</v>
      </c>
      <c r="AC330" s="46">
        <v>13</v>
      </c>
      <c r="AD330" s="46">
        <v>9</v>
      </c>
      <c r="AE330" s="46">
        <v>5</v>
      </c>
      <c r="AF330" s="46">
        <v>2</v>
      </c>
      <c r="AG330" s="46">
        <v>1</v>
      </c>
      <c r="AH330" s="46">
        <v>1</v>
      </c>
    </row>
    <row r="331" spans="1:34" x14ac:dyDescent="0.2">
      <c r="A331" s="48" t="s">
        <v>2090</v>
      </c>
      <c r="B331" s="48" t="s">
        <v>1863</v>
      </c>
      <c r="C331" s="48" t="s">
        <v>1914</v>
      </c>
      <c r="E331" s="46">
        <v>232</v>
      </c>
      <c r="F331" s="46">
        <v>232</v>
      </c>
      <c r="G331" s="46">
        <v>232</v>
      </c>
      <c r="H331" s="46">
        <v>232</v>
      </c>
      <c r="I331" s="46">
        <v>226</v>
      </c>
      <c r="J331" s="46">
        <v>219</v>
      </c>
      <c r="K331" s="46">
        <v>212</v>
      </c>
      <c r="L331" s="46">
        <v>205</v>
      </c>
      <c r="M331" s="46">
        <v>186</v>
      </c>
      <c r="N331" s="46">
        <v>137</v>
      </c>
      <c r="O331" s="46">
        <v>84</v>
      </c>
      <c r="P331" s="46">
        <v>75</v>
      </c>
      <c r="Q331" s="46">
        <v>67</v>
      </c>
      <c r="R331" s="46">
        <v>59</v>
      </c>
      <c r="S331" s="46">
        <v>54</v>
      </c>
      <c r="T331" s="46">
        <v>40</v>
      </c>
      <c r="U331" s="46">
        <v>34</v>
      </c>
      <c r="V331" s="46">
        <v>31</v>
      </c>
      <c r="W331" s="46">
        <v>28</v>
      </c>
      <c r="X331" s="46">
        <v>23</v>
      </c>
      <c r="Y331" s="46">
        <v>19</v>
      </c>
      <c r="Z331" s="46">
        <v>17</v>
      </c>
      <c r="AA331" s="46">
        <v>14</v>
      </c>
      <c r="AB331" s="46">
        <v>13</v>
      </c>
      <c r="AC331" s="46">
        <v>12</v>
      </c>
      <c r="AD331" s="46">
        <v>9</v>
      </c>
      <c r="AE331" s="46">
        <v>6</v>
      </c>
      <c r="AF331" s="46">
        <v>3</v>
      </c>
      <c r="AG331" s="46">
        <v>1</v>
      </c>
      <c r="AH331" s="46">
        <v>1</v>
      </c>
    </row>
    <row r="332" spans="1:34" x14ac:dyDescent="0.2">
      <c r="A332" s="48" t="s">
        <v>2090</v>
      </c>
      <c r="B332" s="48" t="s">
        <v>1865</v>
      </c>
      <c r="C332" s="48" t="s">
        <v>2116</v>
      </c>
      <c r="E332" s="46">
        <v>214</v>
      </c>
      <c r="F332" s="46">
        <v>214</v>
      </c>
      <c r="G332" s="46">
        <v>214</v>
      </c>
      <c r="H332" s="46">
        <v>214</v>
      </c>
      <c r="I332" s="46">
        <v>209</v>
      </c>
      <c r="J332" s="46">
        <v>203</v>
      </c>
      <c r="K332" s="46">
        <v>197</v>
      </c>
      <c r="L332" s="46">
        <v>191</v>
      </c>
      <c r="M332" s="46">
        <v>184</v>
      </c>
      <c r="N332" s="46">
        <v>147</v>
      </c>
      <c r="O332" s="46">
        <v>79</v>
      </c>
      <c r="P332" s="46">
        <v>71</v>
      </c>
      <c r="Q332" s="46">
        <v>63</v>
      </c>
      <c r="R332" s="46">
        <v>57</v>
      </c>
      <c r="S332" s="46">
        <v>51</v>
      </c>
      <c r="T332" s="46">
        <v>39</v>
      </c>
      <c r="U332" s="46">
        <v>32</v>
      </c>
      <c r="V332" s="46">
        <v>29</v>
      </c>
      <c r="W332" s="46">
        <v>26</v>
      </c>
      <c r="X332" s="46">
        <v>22</v>
      </c>
      <c r="Y332" s="46">
        <v>18</v>
      </c>
      <c r="Z332" s="46">
        <v>16</v>
      </c>
      <c r="AA332" s="46">
        <v>14</v>
      </c>
      <c r="AB332" s="46">
        <v>13</v>
      </c>
      <c r="AC332" s="46">
        <v>12</v>
      </c>
      <c r="AD332" s="46">
        <v>8</v>
      </c>
      <c r="AE332" s="46">
        <v>5</v>
      </c>
      <c r="AF332" s="46">
        <v>3</v>
      </c>
      <c r="AG332" s="46">
        <v>1</v>
      </c>
      <c r="AH332" s="46">
        <v>1</v>
      </c>
    </row>
    <row r="333" spans="1:34" x14ac:dyDescent="0.2">
      <c r="A333" s="48" t="s">
        <v>2090</v>
      </c>
      <c r="B333" s="48" t="s">
        <v>1867</v>
      </c>
      <c r="C333" s="48" t="s">
        <v>2117</v>
      </c>
      <c r="E333" s="46">
        <v>197</v>
      </c>
      <c r="F333" s="46">
        <v>197</v>
      </c>
      <c r="G333" s="46">
        <v>197</v>
      </c>
      <c r="H333" s="46">
        <v>197</v>
      </c>
      <c r="I333" s="46">
        <v>195</v>
      </c>
      <c r="J333" s="46">
        <v>189</v>
      </c>
      <c r="K333" s="46">
        <v>183</v>
      </c>
      <c r="L333" s="46">
        <v>179</v>
      </c>
      <c r="M333" s="46">
        <v>175</v>
      </c>
      <c r="N333" s="46">
        <v>145</v>
      </c>
      <c r="O333" s="46">
        <v>76</v>
      </c>
      <c r="P333" s="46">
        <v>68</v>
      </c>
      <c r="Q333" s="46">
        <v>61</v>
      </c>
      <c r="R333" s="46">
        <v>54</v>
      </c>
      <c r="S333" s="46">
        <v>49</v>
      </c>
      <c r="T333" s="46">
        <v>37</v>
      </c>
      <c r="U333" s="46">
        <v>31</v>
      </c>
      <c r="V333" s="46">
        <v>28</v>
      </c>
      <c r="W333" s="46">
        <v>26</v>
      </c>
      <c r="X333" s="46">
        <v>21</v>
      </c>
      <c r="Y333" s="46">
        <v>18</v>
      </c>
      <c r="Z333" s="46">
        <v>15</v>
      </c>
      <c r="AA333" s="46">
        <v>13</v>
      </c>
      <c r="AB333" s="46">
        <v>12</v>
      </c>
      <c r="AC333" s="46">
        <v>11</v>
      </c>
      <c r="AD333" s="46">
        <v>8</v>
      </c>
      <c r="AE333" s="46">
        <v>5</v>
      </c>
      <c r="AF333" s="46">
        <v>3</v>
      </c>
      <c r="AG333" s="46">
        <v>1</v>
      </c>
      <c r="AH333" s="46">
        <v>1</v>
      </c>
    </row>
    <row r="334" spans="1:34" x14ac:dyDescent="0.2">
      <c r="A334" s="48" t="s">
        <v>2090</v>
      </c>
      <c r="B334" s="48" t="s">
        <v>1869</v>
      </c>
      <c r="C334" s="48" t="s">
        <v>2118</v>
      </c>
      <c r="E334" s="46">
        <v>184</v>
      </c>
      <c r="F334" s="46">
        <v>184</v>
      </c>
      <c r="G334" s="46">
        <v>184</v>
      </c>
      <c r="H334" s="46">
        <v>184</v>
      </c>
      <c r="I334" s="46">
        <v>182</v>
      </c>
      <c r="J334" s="46">
        <v>177</v>
      </c>
      <c r="K334" s="46">
        <v>172</v>
      </c>
      <c r="L334" s="46">
        <v>168</v>
      </c>
      <c r="M334" s="46">
        <v>163</v>
      </c>
      <c r="N334" s="46">
        <v>146</v>
      </c>
      <c r="O334" s="46">
        <v>78</v>
      </c>
      <c r="P334" s="46">
        <v>65</v>
      </c>
      <c r="Q334" s="46">
        <v>58</v>
      </c>
      <c r="R334" s="46">
        <v>52</v>
      </c>
      <c r="S334" s="46">
        <v>47</v>
      </c>
      <c r="T334" s="46">
        <v>38</v>
      </c>
      <c r="U334" s="46">
        <v>30</v>
      </c>
      <c r="V334" s="46">
        <v>27</v>
      </c>
      <c r="W334" s="46">
        <v>24</v>
      </c>
      <c r="X334" s="46">
        <v>20</v>
      </c>
      <c r="Y334" s="46">
        <v>17</v>
      </c>
      <c r="Z334" s="46">
        <v>15</v>
      </c>
      <c r="AA334" s="46">
        <v>12</v>
      </c>
      <c r="AB334" s="46">
        <v>12</v>
      </c>
      <c r="AC334" s="46">
        <v>11</v>
      </c>
      <c r="AD334" s="46">
        <v>8</v>
      </c>
      <c r="AE334" s="46">
        <v>5</v>
      </c>
      <c r="AF334" s="46">
        <v>3</v>
      </c>
      <c r="AG334" s="46">
        <v>1</v>
      </c>
      <c r="AH334" s="46">
        <v>1</v>
      </c>
    </row>
    <row r="335" spans="1:34" x14ac:dyDescent="0.2">
      <c r="A335" s="48" t="s">
        <v>2090</v>
      </c>
      <c r="B335" s="48" t="s">
        <v>1871</v>
      </c>
      <c r="C335" s="48" t="s">
        <v>2119</v>
      </c>
      <c r="E335" s="46">
        <v>171</v>
      </c>
      <c r="F335" s="46">
        <v>171</v>
      </c>
      <c r="G335" s="46">
        <v>171</v>
      </c>
      <c r="H335" s="46">
        <v>171</v>
      </c>
      <c r="I335" s="46">
        <v>171</v>
      </c>
      <c r="J335" s="46">
        <v>166</v>
      </c>
      <c r="K335" s="46">
        <v>162</v>
      </c>
      <c r="L335" s="46">
        <v>158</v>
      </c>
      <c r="M335" s="46">
        <v>153</v>
      </c>
      <c r="N335" s="46">
        <v>147</v>
      </c>
      <c r="O335" s="46">
        <v>89</v>
      </c>
      <c r="P335" s="46">
        <v>62</v>
      </c>
      <c r="Q335" s="46">
        <v>56</v>
      </c>
      <c r="R335" s="46">
        <v>50</v>
      </c>
      <c r="S335" s="46">
        <v>46</v>
      </c>
      <c r="T335" s="46">
        <v>36</v>
      </c>
      <c r="U335" s="46">
        <v>28</v>
      </c>
      <c r="V335" s="46">
        <v>26</v>
      </c>
      <c r="W335" s="46">
        <v>23</v>
      </c>
      <c r="X335" s="46">
        <v>20</v>
      </c>
      <c r="Y335" s="46">
        <v>17</v>
      </c>
      <c r="Z335" s="46">
        <v>14</v>
      </c>
      <c r="AA335" s="46">
        <v>13</v>
      </c>
      <c r="AB335" s="46">
        <v>11</v>
      </c>
      <c r="AC335" s="46">
        <v>10</v>
      </c>
      <c r="AD335" s="46">
        <v>8</v>
      </c>
      <c r="AE335" s="46">
        <v>5</v>
      </c>
      <c r="AF335" s="46">
        <v>3</v>
      </c>
      <c r="AG335" s="46">
        <v>1</v>
      </c>
      <c r="AH335" s="46">
        <v>1</v>
      </c>
    </row>
    <row r="336" spans="1:34" x14ac:dyDescent="0.2">
      <c r="A336" s="48" t="s">
        <v>2090</v>
      </c>
      <c r="B336" s="48" t="s">
        <v>1873</v>
      </c>
      <c r="C336" s="48" t="s">
        <v>2120</v>
      </c>
      <c r="E336" s="46">
        <v>161</v>
      </c>
      <c r="F336" s="46">
        <v>161</v>
      </c>
      <c r="G336" s="46">
        <v>161</v>
      </c>
      <c r="H336" s="46">
        <v>161</v>
      </c>
      <c r="I336" s="46">
        <v>160</v>
      </c>
      <c r="J336" s="46">
        <v>156</v>
      </c>
      <c r="K336" s="46">
        <v>152</v>
      </c>
      <c r="L336" s="46">
        <v>148</v>
      </c>
      <c r="M336" s="46">
        <v>144</v>
      </c>
      <c r="N336" s="46">
        <v>141</v>
      </c>
      <c r="O336" s="46">
        <v>97</v>
      </c>
      <c r="P336" s="46">
        <v>59</v>
      </c>
      <c r="Q336" s="46">
        <v>54</v>
      </c>
      <c r="R336" s="46">
        <v>48</v>
      </c>
      <c r="S336" s="46">
        <v>44</v>
      </c>
      <c r="T336" s="46">
        <v>35</v>
      </c>
      <c r="U336" s="46">
        <v>27</v>
      </c>
      <c r="V336" s="46">
        <v>25</v>
      </c>
      <c r="W336" s="46">
        <v>23</v>
      </c>
      <c r="X336" s="46">
        <v>19</v>
      </c>
      <c r="Y336" s="46">
        <v>16</v>
      </c>
      <c r="Z336" s="46">
        <v>14</v>
      </c>
      <c r="AA336" s="46">
        <v>12</v>
      </c>
      <c r="AB336" s="46">
        <v>11</v>
      </c>
      <c r="AC336" s="46">
        <v>10</v>
      </c>
      <c r="AD336" s="46">
        <v>7</v>
      </c>
      <c r="AE336" s="46">
        <v>5</v>
      </c>
      <c r="AF336" s="46">
        <v>3</v>
      </c>
      <c r="AG336" s="46">
        <v>1</v>
      </c>
      <c r="AH336" s="46">
        <v>1</v>
      </c>
    </row>
    <row r="337" spans="1:34" x14ac:dyDescent="0.2">
      <c r="A337" s="48" t="s">
        <v>2090</v>
      </c>
      <c r="B337" s="48" t="s">
        <v>1875</v>
      </c>
      <c r="C337" s="48" t="s">
        <v>2035</v>
      </c>
      <c r="E337" s="46">
        <v>151</v>
      </c>
      <c r="F337" s="46">
        <v>151</v>
      </c>
      <c r="G337" s="46">
        <v>151</v>
      </c>
      <c r="H337" s="46">
        <v>151</v>
      </c>
      <c r="I337" s="46">
        <v>150</v>
      </c>
      <c r="J337" s="46">
        <v>147</v>
      </c>
      <c r="K337" s="46">
        <v>143</v>
      </c>
      <c r="L337" s="46">
        <v>139</v>
      </c>
      <c r="M337" s="46">
        <v>136</v>
      </c>
      <c r="N337" s="46">
        <v>133</v>
      </c>
      <c r="O337" s="46">
        <v>95</v>
      </c>
      <c r="P337" s="46">
        <v>57</v>
      </c>
      <c r="Q337" s="46">
        <v>51</v>
      </c>
      <c r="R337" s="46">
        <v>47</v>
      </c>
      <c r="S337" s="46">
        <v>42</v>
      </c>
      <c r="T337" s="46">
        <v>34</v>
      </c>
      <c r="U337" s="46">
        <v>26</v>
      </c>
      <c r="V337" s="46">
        <v>24</v>
      </c>
      <c r="W337" s="46">
        <v>22</v>
      </c>
      <c r="X337" s="46">
        <v>18</v>
      </c>
      <c r="Y337" s="46">
        <v>16</v>
      </c>
      <c r="Z337" s="46">
        <v>13</v>
      </c>
      <c r="AA337" s="46">
        <v>12</v>
      </c>
      <c r="AB337" s="46">
        <v>10</v>
      </c>
      <c r="AC337" s="46">
        <v>10</v>
      </c>
      <c r="AD337" s="46">
        <v>7</v>
      </c>
      <c r="AE337" s="46">
        <v>4</v>
      </c>
      <c r="AF337" s="46">
        <v>2</v>
      </c>
      <c r="AG337" s="46">
        <v>1</v>
      </c>
      <c r="AH337" s="46">
        <v>1</v>
      </c>
    </row>
    <row r="338" spans="1:34" x14ac:dyDescent="0.2">
      <c r="A338" s="48" t="s">
        <v>2090</v>
      </c>
      <c r="B338" s="48" t="s">
        <v>1877</v>
      </c>
      <c r="C338" s="48" t="s">
        <v>2121</v>
      </c>
      <c r="E338" s="46">
        <v>142</v>
      </c>
      <c r="F338" s="46">
        <v>142</v>
      </c>
      <c r="G338" s="46">
        <v>142</v>
      </c>
      <c r="H338" s="46">
        <v>142</v>
      </c>
      <c r="I338" s="46">
        <v>141</v>
      </c>
      <c r="J338" s="46">
        <v>139</v>
      </c>
      <c r="K338" s="46">
        <v>135</v>
      </c>
      <c r="L338" s="46">
        <v>132</v>
      </c>
      <c r="M338" s="46">
        <v>129</v>
      </c>
      <c r="N338" s="46">
        <v>125</v>
      </c>
      <c r="O338" s="46">
        <v>96</v>
      </c>
      <c r="P338" s="46">
        <v>54</v>
      </c>
      <c r="Q338" s="46">
        <v>49</v>
      </c>
      <c r="R338" s="46">
        <v>45</v>
      </c>
      <c r="S338" s="46">
        <v>41</v>
      </c>
      <c r="T338" s="46">
        <v>33</v>
      </c>
      <c r="U338" s="46">
        <v>26</v>
      </c>
      <c r="V338" s="46">
        <v>23</v>
      </c>
      <c r="W338" s="46">
        <v>21</v>
      </c>
      <c r="X338" s="46">
        <v>18</v>
      </c>
      <c r="Y338" s="46">
        <v>15</v>
      </c>
      <c r="Z338" s="46">
        <v>13</v>
      </c>
      <c r="AA338" s="46">
        <v>11</v>
      </c>
      <c r="AB338" s="46">
        <v>10</v>
      </c>
      <c r="AC338" s="46">
        <v>9</v>
      </c>
      <c r="AD338" s="46">
        <v>7</v>
      </c>
      <c r="AE338" s="46">
        <v>4</v>
      </c>
      <c r="AF338" s="46">
        <v>2</v>
      </c>
      <c r="AG338" s="46">
        <v>1</v>
      </c>
      <c r="AH338" s="46">
        <v>1</v>
      </c>
    </row>
    <row r="339" spans="1:34" x14ac:dyDescent="0.2">
      <c r="A339" s="48" t="s">
        <v>2090</v>
      </c>
      <c r="B339" s="48" t="s">
        <v>1879</v>
      </c>
      <c r="C339" s="48" t="s">
        <v>1950</v>
      </c>
      <c r="E339" s="46">
        <v>134</v>
      </c>
      <c r="F339" s="46">
        <v>134</v>
      </c>
      <c r="G339" s="46">
        <v>134</v>
      </c>
      <c r="H339" s="46">
        <v>134</v>
      </c>
      <c r="I339" s="46">
        <v>133</v>
      </c>
      <c r="J339" s="46">
        <v>131</v>
      </c>
      <c r="K339" s="46">
        <v>128</v>
      </c>
      <c r="L339" s="46">
        <v>125</v>
      </c>
      <c r="M339" s="46">
        <v>122</v>
      </c>
      <c r="N339" s="46">
        <v>119</v>
      </c>
      <c r="O339" s="46">
        <v>98</v>
      </c>
      <c r="P339" s="46">
        <v>56</v>
      </c>
      <c r="Q339" s="46">
        <v>47</v>
      </c>
      <c r="R339" s="46">
        <v>43</v>
      </c>
      <c r="S339" s="46">
        <v>39</v>
      </c>
      <c r="T339" s="46">
        <v>32</v>
      </c>
      <c r="U339" s="46">
        <v>25</v>
      </c>
      <c r="V339" s="46">
        <v>22</v>
      </c>
      <c r="W339" s="46">
        <v>20</v>
      </c>
      <c r="X339" s="46">
        <v>17</v>
      </c>
      <c r="Y339" s="46">
        <v>15</v>
      </c>
      <c r="Z339" s="46">
        <v>13</v>
      </c>
      <c r="AA339" s="46">
        <v>11</v>
      </c>
      <c r="AB339" s="46">
        <v>10</v>
      </c>
      <c r="AC339" s="46">
        <v>9</v>
      </c>
      <c r="AD339" s="46">
        <v>7</v>
      </c>
      <c r="AE339" s="46">
        <v>4</v>
      </c>
      <c r="AF339" s="46">
        <v>2</v>
      </c>
      <c r="AG339" s="46">
        <v>1</v>
      </c>
      <c r="AH339" s="46">
        <v>1</v>
      </c>
    </row>
    <row r="340" spans="1:34" x14ac:dyDescent="0.2">
      <c r="A340" s="48" t="s">
        <v>2090</v>
      </c>
      <c r="B340" s="48" t="s">
        <v>1881</v>
      </c>
      <c r="C340" s="48" t="s">
        <v>2122</v>
      </c>
      <c r="E340" s="46">
        <v>126</v>
      </c>
      <c r="F340" s="46">
        <v>126</v>
      </c>
      <c r="G340" s="46">
        <v>126</v>
      </c>
      <c r="H340" s="46">
        <v>126</v>
      </c>
      <c r="I340" s="46">
        <v>126</v>
      </c>
      <c r="J340" s="46">
        <v>124</v>
      </c>
      <c r="K340" s="46">
        <v>121</v>
      </c>
      <c r="L340" s="46">
        <v>118</v>
      </c>
      <c r="M340" s="46">
        <v>115</v>
      </c>
      <c r="N340" s="46">
        <v>113</v>
      </c>
      <c r="O340" s="46">
        <v>98</v>
      </c>
      <c r="P340" s="46">
        <v>63</v>
      </c>
      <c r="Q340" s="46">
        <v>46</v>
      </c>
      <c r="R340" s="46">
        <v>42</v>
      </c>
      <c r="S340" s="46">
        <v>38</v>
      </c>
      <c r="T340" s="46">
        <v>31</v>
      </c>
      <c r="U340" s="46">
        <v>25</v>
      </c>
      <c r="V340" s="46">
        <v>21</v>
      </c>
      <c r="W340" s="46">
        <v>20</v>
      </c>
      <c r="X340" s="46">
        <v>17</v>
      </c>
      <c r="Y340" s="46">
        <v>14</v>
      </c>
      <c r="Z340" s="46">
        <v>13</v>
      </c>
      <c r="AA340" s="46">
        <v>11</v>
      </c>
      <c r="AB340" s="46">
        <v>10</v>
      </c>
      <c r="AC340" s="46">
        <v>9</v>
      </c>
      <c r="AD340" s="46">
        <v>6</v>
      </c>
      <c r="AE340" s="46">
        <v>4</v>
      </c>
      <c r="AF340" s="46">
        <v>2</v>
      </c>
      <c r="AG340" s="46">
        <v>1</v>
      </c>
      <c r="AH340" s="46">
        <v>1</v>
      </c>
    </row>
    <row r="341" spans="1:34" x14ac:dyDescent="0.2">
      <c r="A341" s="48" t="s">
        <v>2090</v>
      </c>
      <c r="B341" s="48" t="s">
        <v>1883</v>
      </c>
      <c r="C341" s="48" t="s">
        <v>2123</v>
      </c>
      <c r="E341" s="46">
        <v>120</v>
      </c>
      <c r="F341" s="46">
        <v>120</v>
      </c>
      <c r="G341" s="46">
        <v>120</v>
      </c>
      <c r="H341" s="46">
        <v>120</v>
      </c>
      <c r="I341" s="46">
        <v>120</v>
      </c>
      <c r="J341" s="46">
        <v>117</v>
      </c>
      <c r="K341" s="46">
        <v>114</v>
      </c>
      <c r="L341" s="46">
        <v>112</v>
      </c>
      <c r="M341" s="46">
        <v>109</v>
      </c>
      <c r="N341" s="46">
        <v>107</v>
      </c>
      <c r="O341" s="46">
        <v>98</v>
      </c>
      <c r="P341" s="46">
        <v>68</v>
      </c>
      <c r="Q341" s="46">
        <v>44</v>
      </c>
      <c r="R341" s="46">
        <v>40</v>
      </c>
      <c r="S341" s="46">
        <v>37</v>
      </c>
      <c r="T341" s="46">
        <v>30</v>
      </c>
      <c r="U341" s="46">
        <v>25</v>
      </c>
      <c r="V341" s="46">
        <v>20</v>
      </c>
      <c r="W341" s="46">
        <v>19</v>
      </c>
      <c r="X341" s="46">
        <v>16</v>
      </c>
      <c r="Y341" s="46">
        <v>14</v>
      </c>
      <c r="Z341" s="46">
        <v>12</v>
      </c>
      <c r="AA341" s="46">
        <v>11</v>
      </c>
      <c r="AB341" s="46">
        <v>10</v>
      </c>
      <c r="AC341" s="46">
        <v>8</v>
      </c>
      <c r="AD341" s="46">
        <v>6</v>
      </c>
      <c r="AE341" s="46">
        <v>4</v>
      </c>
      <c r="AF341" s="46">
        <v>2</v>
      </c>
      <c r="AG341" s="46">
        <v>1</v>
      </c>
      <c r="AH341" s="46">
        <v>1</v>
      </c>
    </row>
    <row r="342" spans="1:34" x14ac:dyDescent="0.2">
      <c r="A342" s="48" t="s">
        <v>2090</v>
      </c>
      <c r="B342" s="48" t="s">
        <v>1885</v>
      </c>
      <c r="C342" s="48" t="s">
        <v>2124</v>
      </c>
      <c r="E342" s="46">
        <v>114</v>
      </c>
      <c r="F342" s="46">
        <v>114</v>
      </c>
      <c r="G342" s="46">
        <v>114</v>
      </c>
      <c r="H342" s="46">
        <v>114</v>
      </c>
      <c r="I342" s="46">
        <v>114</v>
      </c>
      <c r="J342" s="46">
        <v>111</v>
      </c>
      <c r="K342" s="46">
        <v>109</v>
      </c>
      <c r="L342" s="46">
        <v>106</v>
      </c>
      <c r="M342" s="46">
        <v>104</v>
      </c>
      <c r="N342" s="46">
        <v>102</v>
      </c>
      <c r="O342" s="46">
        <v>97</v>
      </c>
      <c r="P342" s="46">
        <v>73</v>
      </c>
      <c r="Q342" s="46">
        <v>42</v>
      </c>
      <c r="R342" s="46">
        <v>39</v>
      </c>
      <c r="S342" s="46">
        <v>35</v>
      </c>
      <c r="T342" s="46">
        <v>29</v>
      </c>
      <c r="U342" s="46">
        <v>24</v>
      </c>
      <c r="V342" s="46">
        <v>20</v>
      </c>
      <c r="W342" s="46">
        <v>18</v>
      </c>
      <c r="X342" s="46">
        <v>16</v>
      </c>
      <c r="Y342" s="46">
        <v>13</v>
      </c>
      <c r="Z342" s="46">
        <v>12</v>
      </c>
      <c r="AA342" s="46">
        <v>10</v>
      </c>
      <c r="AB342" s="46">
        <v>9</v>
      </c>
      <c r="AC342" s="46">
        <v>8</v>
      </c>
      <c r="AD342" s="46">
        <v>6</v>
      </c>
      <c r="AE342" s="46">
        <v>4</v>
      </c>
      <c r="AF342" s="46">
        <v>2</v>
      </c>
      <c r="AG342" s="46">
        <v>1</v>
      </c>
      <c r="AH342" s="46">
        <v>1</v>
      </c>
    </row>
    <row r="343" spans="1:34" x14ac:dyDescent="0.2">
      <c r="A343" s="48" t="s">
        <v>2090</v>
      </c>
      <c r="B343" s="48" t="s">
        <v>1887</v>
      </c>
      <c r="C343" s="48" t="s">
        <v>2125</v>
      </c>
      <c r="E343" s="46">
        <v>108</v>
      </c>
      <c r="F343" s="46">
        <v>108</v>
      </c>
      <c r="G343" s="46">
        <v>108</v>
      </c>
      <c r="H343" s="46">
        <v>108</v>
      </c>
      <c r="I343" s="46">
        <v>108</v>
      </c>
      <c r="J343" s="46">
        <v>105</v>
      </c>
      <c r="K343" s="46">
        <v>103</v>
      </c>
      <c r="L343" s="46">
        <v>101</v>
      </c>
      <c r="M343" s="46">
        <v>98</v>
      </c>
      <c r="N343" s="46">
        <v>97</v>
      </c>
      <c r="O343" s="46">
        <v>93</v>
      </c>
      <c r="P343" s="46">
        <v>69</v>
      </c>
      <c r="Q343" s="46">
        <v>41</v>
      </c>
      <c r="R343" s="46">
        <v>37</v>
      </c>
      <c r="S343" s="46">
        <v>34</v>
      </c>
      <c r="T343" s="46">
        <v>28</v>
      </c>
      <c r="U343" s="46">
        <v>23</v>
      </c>
      <c r="V343" s="46">
        <v>19</v>
      </c>
      <c r="W343" s="46">
        <v>18</v>
      </c>
      <c r="X343" s="46">
        <v>15</v>
      </c>
      <c r="Y343" s="46">
        <v>13</v>
      </c>
      <c r="Z343" s="46">
        <v>11</v>
      </c>
      <c r="AA343" s="46">
        <v>10</v>
      </c>
      <c r="AB343" s="46">
        <v>9</v>
      </c>
      <c r="AC343" s="46">
        <v>8</v>
      </c>
      <c r="AD343" s="46">
        <v>6</v>
      </c>
      <c r="AE343" s="46">
        <v>4</v>
      </c>
      <c r="AF343" s="46">
        <v>2</v>
      </c>
      <c r="AG343" s="46">
        <v>1</v>
      </c>
      <c r="AH343" s="46">
        <v>1</v>
      </c>
    </row>
    <row r="344" spans="1:34" x14ac:dyDescent="0.2">
      <c r="A344" s="48" t="s">
        <v>2090</v>
      </c>
      <c r="B344" s="48" t="s">
        <v>1889</v>
      </c>
      <c r="C344" s="48" t="s">
        <v>2089</v>
      </c>
      <c r="E344" s="46">
        <v>103</v>
      </c>
      <c r="F344" s="46">
        <v>103</v>
      </c>
      <c r="G344" s="46">
        <v>103</v>
      </c>
      <c r="H344" s="46">
        <v>103</v>
      </c>
      <c r="I344" s="46">
        <v>103</v>
      </c>
      <c r="J344" s="46">
        <v>101</v>
      </c>
      <c r="K344" s="46">
        <v>98</v>
      </c>
      <c r="L344" s="46">
        <v>96</v>
      </c>
      <c r="M344" s="46">
        <v>94</v>
      </c>
      <c r="N344" s="46">
        <v>92</v>
      </c>
      <c r="O344" s="46">
        <v>88</v>
      </c>
      <c r="P344" s="46">
        <v>70</v>
      </c>
      <c r="Q344" s="46">
        <v>41</v>
      </c>
      <c r="R344" s="46">
        <v>36</v>
      </c>
      <c r="S344" s="46">
        <v>33</v>
      </c>
      <c r="T344" s="46">
        <v>27</v>
      </c>
      <c r="U344" s="46">
        <v>23</v>
      </c>
      <c r="V344" s="46">
        <v>18</v>
      </c>
      <c r="W344" s="46">
        <v>17</v>
      </c>
      <c r="X344" s="46">
        <v>15</v>
      </c>
      <c r="Y344" s="46">
        <v>13</v>
      </c>
      <c r="Z344" s="46">
        <v>11</v>
      </c>
      <c r="AA344" s="46">
        <v>10</v>
      </c>
      <c r="AB344" s="46">
        <v>9</v>
      </c>
      <c r="AC344" s="46">
        <v>8</v>
      </c>
      <c r="AD344" s="46">
        <v>6</v>
      </c>
      <c r="AE344" s="46">
        <v>4</v>
      </c>
      <c r="AF344" s="46">
        <v>2</v>
      </c>
      <c r="AG344" s="46">
        <v>1</v>
      </c>
      <c r="AH344" s="46">
        <v>1</v>
      </c>
    </row>
    <row r="345" spans="1:34" x14ac:dyDescent="0.2">
      <c r="A345" s="48" t="s">
        <v>2090</v>
      </c>
      <c r="B345" s="48" t="s">
        <v>1891</v>
      </c>
      <c r="C345" s="48" t="s">
        <v>1976</v>
      </c>
      <c r="E345" s="46">
        <v>98</v>
      </c>
      <c r="F345" s="46">
        <v>98</v>
      </c>
      <c r="G345" s="46">
        <v>98</v>
      </c>
      <c r="H345" s="46">
        <v>98</v>
      </c>
      <c r="I345" s="46">
        <v>98</v>
      </c>
      <c r="J345" s="46">
        <v>96</v>
      </c>
      <c r="K345" s="46">
        <v>93</v>
      </c>
      <c r="L345" s="46">
        <v>92</v>
      </c>
      <c r="M345" s="46">
        <v>90</v>
      </c>
      <c r="N345" s="46">
        <v>88</v>
      </c>
      <c r="O345" s="46">
        <v>84</v>
      </c>
      <c r="P345" s="46">
        <v>70</v>
      </c>
      <c r="Q345" s="46">
        <v>46</v>
      </c>
      <c r="R345" s="46">
        <v>35</v>
      </c>
      <c r="S345" s="46">
        <v>32</v>
      </c>
      <c r="T345" s="46">
        <v>26</v>
      </c>
      <c r="U345" s="46">
        <v>22</v>
      </c>
      <c r="V345" s="46">
        <v>18</v>
      </c>
      <c r="W345" s="46">
        <v>17</v>
      </c>
      <c r="X345" s="46">
        <v>14</v>
      </c>
      <c r="Y345" s="46">
        <v>12</v>
      </c>
      <c r="Z345" s="46">
        <v>11</v>
      </c>
      <c r="AA345" s="46">
        <v>10</v>
      </c>
      <c r="AB345" s="46">
        <v>9</v>
      </c>
      <c r="AC345" s="46">
        <v>8</v>
      </c>
      <c r="AD345" s="46">
        <v>6</v>
      </c>
      <c r="AE345" s="46">
        <v>3</v>
      </c>
      <c r="AF345" s="46">
        <v>2</v>
      </c>
      <c r="AG345" s="46">
        <v>1</v>
      </c>
      <c r="AH345" s="46">
        <v>1</v>
      </c>
    </row>
    <row r="346" spans="1:34" x14ac:dyDescent="0.2">
      <c r="A346" s="48" t="s">
        <v>2090</v>
      </c>
      <c r="B346" s="48" t="s">
        <v>1893</v>
      </c>
      <c r="C346" s="48" t="s">
        <v>1980</v>
      </c>
      <c r="E346" s="46">
        <v>94</v>
      </c>
      <c r="F346" s="46">
        <v>94</v>
      </c>
      <c r="G346" s="46">
        <v>94</v>
      </c>
      <c r="H346" s="46">
        <v>94</v>
      </c>
      <c r="I346" s="46">
        <v>94</v>
      </c>
      <c r="J346" s="46">
        <v>92</v>
      </c>
      <c r="K346" s="46">
        <v>89</v>
      </c>
      <c r="L346" s="46">
        <v>87</v>
      </c>
      <c r="M346" s="46">
        <v>86</v>
      </c>
      <c r="N346" s="46">
        <v>84</v>
      </c>
      <c r="O346" s="46">
        <v>81</v>
      </c>
      <c r="P346" s="46">
        <v>70</v>
      </c>
      <c r="Q346" s="46">
        <v>50</v>
      </c>
      <c r="R346" s="46">
        <v>34</v>
      </c>
      <c r="S346" s="46">
        <v>31</v>
      </c>
      <c r="T346" s="46">
        <v>26</v>
      </c>
      <c r="U346" s="46">
        <v>21</v>
      </c>
      <c r="V346" s="46">
        <v>18</v>
      </c>
      <c r="W346" s="46">
        <v>16</v>
      </c>
      <c r="X346" s="46">
        <v>14</v>
      </c>
      <c r="Y346" s="46">
        <v>12</v>
      </c>
      <c r="Z346" s="46">
        <v>11</v>
      </c>
      <c r="AA346" s="46">
        <v>9</v>
      </c>
      <c r="AB346" s="46">
        <v>8</v>
      </c>
      <c r="AC346" s="46">
        <v>8</v>
      </c>
      <c r="AD346" s="46">
        <v>5</v>
      </c>
      <c r="AE346" s="46">
        <v>3</v>
      </c>
      <c r="AF346" s="46">
        <v>2</v>
      </c>
      <c r="AG346" s="46">
        <v>1</v>
      </c>
      <c r="AH346" s="46">
        <v>1</v>
      </c>
    </row>
    <row r="347" spans="1:34" x14ac:dyDescent="0.2">
      <c r="A347" s="48" t="s">
        <v>2090</v>
      </c>
      <c r="B347" s="48" t="s">
        <v>1895</v>
      </c>
      <c r="C347" s="48" t="s">
        <v>1983</v>
      </c>
      <c r="E347" s="46">
        <v>89</v>
      </c>
      <c r="F347" s="46">
        <v>89</v>
      </c>
      <c r="G347" s="46">
        <v>89</v>
      </c>
      <c r="H347" s="46">
        <v>89</v>
      </c>
      <c r="I347" s="46">
        <v>89</v>
      </c>
      <c r="J347" s="46">
        <v>88</v>
      </c>
      <c r="K347" s="46">
        <v>86</v>
      </c>
      <c r="L347" s="46">
        <v>84</v>
      </c>
      <c r="M347" s="46">
        <v>82</v>
      </c>
      <c r="N347" s="46">
        <v>80</v>
      </c>
      <c r="O347" s="46">
        <v>77</v>
      </c>
      <c r="P347" s="46">
        <v>70</v>
      </c>
      <c r="Q347" s="46">
        <v>54</v>
      </c>
      <c r="R347" s="46">
        <v>32</v>
      </c>
      <c r="S347" s="46">
        <v>30</v>
      </c>
      <c r="T347" s="46">
        <v>25</v>
      </c>
      <c r="U347" s="46">
        <v>21</v>
      </c>
      <c r="V347" s="46">
        <v>18</v>
      </c>
      <c r="W347" s="46">
        <v>15</v>
      </c>
      <c r="X347" s="46">
        <v>13</v>
      </c>
      <c r="Y347" s="46">
        <v>12</v>
      </c>
      <c r="Z347" s="46">
        <v>10</v>
      </c>
      <c r="AA347" s="46">
        <v>9</v>
      </c>
      <c r="AB347" s="46">
        <v>8</v>
      </c>
      <c r="AC347" s="46">
        <v>7</v>
      </c>
      <c r="AD347" s="46">
        <v>5</v>
      </c>
      <c r="AE347" s="46">
        <v>3</v>
      </c>
      <c r="AF347" s="46">
        <v>2</v>
      </c>
      <c r="AG347" s="46">
        <v>1</v>
      </c>
      <c r="AH347" s="46">
        <v>1</v>
      </c>
    </row>
    <row r="348" spans="1:34" x14ac:dyDescent="0.2">
      <c r="A348" s="48" t="s">
        <v>2090</v>
      </c>
      <c r="B348" s="48" t="s">
        <v>1897</v>
      </c>
      <c r="C348" s="48" t="s">
        <v>1975</v>
      </c>
      <c r="E348" s="46">
        <v>85</v>
      </c>
      <c r="F348" s="46">
        <v>85</v>
      </c>
      <c r="G348" s="46">
        <v>85</v>
      </c>
      <c r="H348" s="46">
        <v>85</v>
      </c>
      <c r="I348" s="46">
        <v>85</v>
      </c>
      <c r="J348" s="46">
        <v>85</v>
      </c>
      <c r="K348" s="46">
        <v>82</v>
      </c>
      <c r="L348" s="46">
        <v>80</v>
      </c>
      <c r="M348" s="46">
        <v>78</v>
      </c>
      <c r="N348" s="46">
        <v>77</v>
      </c>
      <c r="O348" s="46">
        <v>74</v>
      </c>
      <c r="P348" s="46">
        <v>70</v>
      </c>
      <c r="Q348" s="46">
        <v>52</v>
      </c>
      <c r="R348" s="46">
        <v>32</v>
      </c>
      <c r="S348" s="46">
        <v>29</v>
      </c>
      <c r="T348" s="46">
        <v>24</v>
      </c>
      <c r="U348" s="46">
        <v>20</v>
      </c>
      <c r="V348" s="46">
        <v>17</v>
      </c>
      <c r="W348" s="46">
        <v>15</v>
      </c>
      <c r="X348" s="46">
        <v>13</v>
      </c>
      <c r="Y348" s="46">
        <v>11</v>
      </c>
      <c r="Z348" s="46">
        <v>10</v>
      </c>
      <c r="AA348" s="46">
        <v>9</v>
      </c>
      <c r="AB348" s="46">
        <v>8</v>
      </c>
      <c r="AC348" s="46">
        <v>7</v>
      </c>
      <c r="AD348" s="46">
        <v>5</v>
      </c>
      <c r="AE348" s="46">
        <v>3</v>
      </c>
      <c r="AF348" s="46">
        <v>2</v>
      </c>
      <c r="AG348" s="46">
        <v>1</v>
      </c>
      <c r="AH348" s="46">
        <v>1</v>
      </c>
    </row>
    <row r="349" spans="1:34" x14ac:dyDescent="0.2">
      <c r="A349" s="48" t="s">
        <v>2090</v>
      </c>
      <c r="B349" s="48" t="s">
        <v>1899</v>
      </c>
      <c r="C349" s="48" t="s">
        <v>1967</v>
      </c>
      <c r="E349" s="46">
        <v>81</v>
      </c>
      <c r="F349" s="46">
        <v>81</v>
      </c>
      <c r="G349" s="46">
        <v>81</v>
      </c>
      <c r="H349" s="46">
        <v>81</v>
      </c>
      <c r="I349" s="46">
        <v>81</v>
      </c>
      <c r="J349" s="46">
        <v>81</v>
      </c>
      <c r="K349" s="46">
        <v>79</v>
      </c>
      <c r="L349" s="46">
        <v>76</v>
      </c>
      <c r="M349" s="46">
        <v>75</v>
      </c>
      <c r="N349" s="46">
        <v>73</v>
      </c>
      <c r="O349" s="46">
        <v>71</v>
      </c>
      <c r="P349" s="46">
        <v>68</v>
      </c>
      <c r="Q349" s="46">
        <v>53</v>
      </c>
      <c r="R349" s="46">
        <v>32</v>
      </c>
      <c r="S349" s="46">
        <v>28</v>
      </c>
      <c r="T349" s="46">
        <v>24</v>
      </c>
      <c r="U349" s="46">
        <v>20</v>
      </c>
      <c r="V349" s="46">
        <v>17</v>
      </c>
      <c r="W349" s="46">
        <v>14</v>
      </c>
      <c r="X349" s="46">
        <v>13</v>
      </c>
      <c r="Y349" s="46">
        <v>11</v>
      </c>
      <c r="Z349" s="46">
        <v>10</v>
      </c>
      <c r="AA349" s="46">
        <v>9</v>
      </c>
      <c r="AB349" s="46">
        <v>8</v>
      </c>
      <c r="AC349" s="46">
        <v>7</v>
      </c>
      <c r="AD349" s="46">
        <v>5</v>
      </c>
      <c r="AE349" s="46">
        <v>3</v>
      </c>
      <c r="AF349" s="46">
        <v>2</v>
      </c>
      <c r="AG349" s="46">
        <v>1</v>
      </c>
      <c r="AH349" s="46">
        <v>1</v>
      </c>
    </row>
    <row r="350" spans="1:34" x14ac:dyDescent="0.2">
      <c r="A350" s="48" t="s">
        <v>2090</v>
      </c>
      <c r="B350" s="48" t="s">
        <v>1901</v>
      </c>
      <c r="C350" s="48" t="s">
        <v>1961</v>
      </c>
      <c r="E350" s="46">
        <v>78</v>
      </c>
      <c r="F350" s="46">
        <v>78</v>
      </c>
      <c r="G350" s="46">
        <v>78</v>
      </c>
      <c r="H350" s="46">
        <v>78</v>
      </c>
      <c r="I350" s="46">
        <v>78</v>
      </c>
      <c r="J350" s="46">
        <v>78</v>
      </c>
      <c r="K350" s="46">
        <v>76</v>
      </c>
      <c r="L350" s="46">
        <v>73</v>
      </c>
      <c r="M350" s="46">
        <v>72</v>
      </c>
      <c r="N350" s="46">
        <v>70</v>
      </c>
      <c r="O350" s="46">
        <v>68</v>
      </c>
      <c r="P350" s="46">
        <v>65</v>
      </c>
      <c r="Q350" s="46">
        <v>53</v>
      </c>
      <c r="R350" s="46">
        <v>36</v>
      </c>
      <c r="S350" s="46">
        <v>27</v>
      </c>
      <c r="T350" s="46">
        <v>23</v>
      </c>
      <c r="U350" s="46">
        <v>19</v>
      </c>
      <c r="V350" s="46">
        <v>17</v>
      </c>
      <c r="W350" s="46">
        <v>14</v>
      </c>
      <c r="X350" s="46">
        <v>12</v>
      </c>
      <c r="Y350" s="46">
        <v>11</v>
      </c>
      <c r="Z350" s="46">
        <v>10</v>
      </c>
      <c r="AA350" s="46">
        <v>9</v>
      </c>
      <c r="AB350" s="46">
        <v>8</v>
      </c>
      <c r="AC350" s="46">
        <v>7</v>
      </c>
      <c r="AD350" s="46">
        <v>5</v>
      </c>
      <c r="AE350" s="46">
        <v>3</v>
      </c>
      <c r="AF350" s="46">
        <v>2</v>
      </c>
      <c r="AG350" s="46">
        <v>1</v>
      </c>
      <c r="AH350" s="46">
        <v>1</v>
      </c>
    </row>
    <row r="351" spans="1:34" x14ac:dyDescent="0.2">
      <c r="A351" s="48" t="s">
        <v>2090</v>
      </c>
      <c r="B351" s="48" t="s">
        <v>1903</v>
      </c>
      <c r="C351" s="48" t="s">
        <v>1955</v>
      </c>
      <c r="E351" s="46">
        <v>75</v>
      </c>
      <c r="F351" s="46">
        <v>75</v>
      </c>
      <c r="G351" s="46">
        <v>75</v>
      </c>
      <c r="H351" s="46">
        <v>75</v>
      </c>
      <c r="I351" s="46">
        <v>75</v>
      </c>
      <c r="J351" s="46">
        <v>75</v>
      </c>
      <c r="K351" s="46">
        <v>73</v>
      </c>
      <c r="L351" s="46">
        <v>71</v>
      </c>
      <c r="M351" s="46">
        <v>69</v>
      </c>
      <c r="N351" s="46">
        <v>68</v>
      </c>
      <c r="O351" s="46">
        <v>65</v>
      </c>
      <c r="P351" s="46">
        <v>63</v>
      </c>
      <c r="Q351" s="46">
        <v>53</v>
      </c>
      <c r="R351" s="46">
        <v>38</v>
      </c>
      <c r="S351" s="46">
        <v>27</v>
      </c>
      <c r="T351" s="46">
        <v>22</v>
      </c>
      <c r="U351" s="46">
        <v>19</v>
      </c>
      <c r="V351" s="46">
        <v>16</v>
      </c>
      <c r="W351" s="46">
        <v>14</v>
      </c>
      <c r="X351" s="46">
        <v>12</v>
      </c>
      <c r="Y351" s="46">
        <v>10</v>
      </c>
      <c r="Z351" s="46">
        <v>9</v>
      </c>
      <c r="AA351" s="46">
        <v>8</v>
      </c>
      <c r="AB351" s="46">
        <v>7</v>
      </c>
      <c r="AC351" s="46">
        <v>7</v>
      </c>
      <c r="AD351" s="46">
        <v>5</v>
      </c>
      <c r="AE351" s="46">
        <v>3</v>
      </c>
      <c r="AF351" s="46">
        <v>2</v>
      </c>
      <c r="AG351" s="46">
        <v>1</v>
      </c>
      <c r="AH351" s="46">
        <v>1</v>
      </c>
    </row>
    <row r="352" spans="1:34" x14ac:dyDescent="0.2">
      <c r="A352" s="48" t="s">
        <v>2090</v>
      </c>
      <c r="B352" s="48" t="s">
        <v>1905</v>
      </c>
      <c r="C352" s="48" t="s">
        <v>1949</v>
      </c>
      <c r="E352" s="46">
        <v>72</v>
      </c>
      <c r="F352" s="46">
        <v>72</v>
      </c>
      <c r="G352" s="46">
        <v>72</v>
      </c>
      <c r="H352" s="46">
        <v>72</v>
      </c>
      <c r="I352" s="46">
        <v>72</v>
      </c>
      <c r="J352" s="46">
        <v>72</v>
      </c>
      <c r="K352" s="46">
        <v>70</v>
      </c>
      <c r="L352" s="46">
        <v>68</v>
      </c>
      <c r="M352" s="46">
        <v>66</v>
      </c>
      <c r="N352" s="46">
        <v>65</v>
      </c>
      <c r="O352" s="46">
        <v>63</v>
      </c>
      <c r="P352" s="46">
        <v>60</v>
      </c>
      <c r="Q352" s="46">
        <v>53</v>
      </c>
      <c r="R352" s="46">
        <v>41</v>
      </c>
      <c r="S352" s="46">
        <v>26</v>
      </c>
      <c r="T352" s="46">
        <v>22</v>
      </c>
      <c r="U352" s="46">
        <v>19</v>
      </c>
      <c r="V352" s="46">
        <v>16</v>
      </c>
      <c r="W352" s="46">
        <v>14</v>
      </c>
      <c r="X352" s="46">
        <v>12</v>
      </c>
      <c r="Y352" s="46">
        <v>10</v>
      </c>
      <c r="Z352" s="46">
        <v>9</v>
      </c>
      <c r="AA352" s="46">
        <v>8</v>
      </c>
      <c r="AB352" s="46">
        <v>7</v>
      </c>
      <c r="AC352" s="46">
        <v>7</v>
      </c>
      <c r="AD352" s="46">
        <v>5</v>
      </c>
      <c r="AE352" s="46">
        <v>3</v>
      </c>
      <c r="AF352" s="46">
        <v>2</v>
      </c>
      <c r="AG352" s="46">
        <v>1</v>
      </c>
      <c r="AH352" s="46">
        <v>1</v>
      </c>
    </row>
    <row r="353" spans="1:34" x14ac:dyDescent="0.2">
      <c r="A353" s="48" t="s">
        <v>2090</v>
      </c>
      <c r="B353" s="48" t="s">
        <v>1907</v>
      </c>
      <c r="C353" s="48" t="s">
        <v>1943</v>
      </c>
      <c r="E353" s="46">
        <v>69</v>
      </c>
      <c r="F353" s="46">
        <v>69</v>
      </c>
      <c r="G353" s="46">
        <v>69</v>
      </c>
      <c r="H353" s="46">
        <v>69</v>
      </c>
      <c r="I353" s="46">
        <v>69</v>
      </c>
      <c r="J353" s="46">
        <v>69</v>
      </c>
      <c r="K353" s="46">
        <v>68</v>
      </c>
      <c r="L353" s="46">
        <v>66</v>
      </c>
      <c r="M353" s="46">
        <v>63</v>
      </c>
      <c r="N353" s="46">
        <v>62</v>
      </c>
      <c r="O353" s="46">
        <v>60</v>
      </c>
      <c r="P353" s="46">
        <v>58</v>
      </c>
      <c r="Q353" s="46">
        <v>52</v>
      </c>
      <c r="R353" s="46">
        <v>43</v>
      </c>
      <c r="S353" s="46">
        <v>26</v>
      </c>
      <c r="T353" s="46">
        <v>21</v>
      </c>
      <c r="U353" s="46">
        <v>18</v>
      </c>
      <c r="V353" s="46">
        <v>15</v>
      </c>
      <c r="W353" s="46">
        <v>13</v>
      </c>
      <c r="X353" s="46">
        <v>11</v>
      </c>
      <c r="Y353" s="46">
        <v>10</v>
      </c>
      <c r="Z353" s="46">
        <v>9</v>
      </c>
      <c r="AA353" s="46">
        <v>8</v>
      </c>
      <c r="AB353" s="46">
        <v>7</v>
      </c>
      <c r="AC353" s="46">
        <v>6</v>
      </c>
      <c r="AD353" s="46">
        <v>4</v>
      </c>
      <c r="AE353" s="46">
        <v>3</v>
      </c>
      <c r="AF353" s="46">
        <v>2</v>
      </c>
      <c r="AG353" s="46">
        <v>1</v>
      </c>
      <c r="AH353" s="46">
        <v>1</v>
      </c>
    </row>
    <row r="354" spans="1:34" x14ac:dyDescent="0.2">
      <c r="A354" s="48" t="s">
        <v>2090</v>
      </c>
      <c r="B354" s="48" t="s">
        <v>1909</v>
      </c>
      <c r="C354" s="48" t="s">
        <v>1937</v>
      </c>
      <c r="E354" s="46">
        <v>66</v>
      </c>
      <c r="F354" s="46">
        <v>66</v>
      </c>
      <c r="G354" s="46">
        <v>66</v>
      </c>
      <c r="H354" s="46">
        <v>66</v>
      </c>
      <c r="I354" s="46">
        <v>66</v>
      </c>
      <c r="J354" s="46">
        <v>66</v>
      </c>
      <c r="K354" s="46">
        <v>65</v>
      </c>
      <c r="L354" s="46">
        <v>64</v>
      </c>
      <c r="M354" s="46">
        <v>61</v>
      </c>
      <c r="N354" s="46">
        <v>60</v>
      </c>
      <c r="O354" s="46">
        <v>58</v>
      </c>
      <c r="P354" s="46">
        <v>56</v>
      </c>
      <c r="Q354" s="46">
        <v>53</v>
      </c>
      <c r="R354" s="46">
        <v>40</v>
      </c>
      <c r="S354" s="46">
        <v>26</v>
      </c>
      <c r="T354" s="46">
        <v>21</v>
      </c>
      <c r="U354" s="46">
        <v>18</v>
      </c>
      <c r="V354" s="46">
        <v>15</v>
      </c>
      <c r="W354" s="46">
        <v>13</v>
      </c>
      <c r="X354" s="46">
        <v>11</v>
      </c>
      <c r="Y354" s="46">
        <v>10</v>
      </c>
      <c r="Z354" s="46">
        <v>9</v>
      </c>
      <c r="AA354" s="46">
        <v>8</v>
      </c>
      <c r="AB354" s="46">
        <v>7</v>
      </c>
      <c r="AC354" s="46">
        <v>6</v>
      </c>
      <c r="AD354" s="46">
        <v>4</v>
      </c>
      <c r="AE354" s="46">
        <v>3</v>
      </c>
      <c r="AF354" s="46">
        <v>2</v>
      </c>
      <c r="AG354" s="46">
        <v>1</v>
      </c>
      <c r="AH354" s="46">
        <v>1</v>
      </c>
    </row>
    <row r="355" spans="1:34" x14ac:dyDescent="0.2">
      <c r="A355" s="48" t="s">
        <v>2090</v>
      </c>
      <c r="B355" s="48" t="s">
        <v>1911</v>
      </c>
      <c r="C355" s="48" t="s">
        <v>1933</v>
      </c>
      <c r="E355" s="46">
        <v>64</v>
      </c>
      <c r="F355" s="46">
        <v>64</v>
      </c>
      <c r="G355" s="46">
        <v>64</v>
      </c>
      <c r="H355" s="46">
        <v>64</v>
      </c>
      <c r="I355" s="46">
        <v>64</v>
      </c>
      <c r="J355" s="46">
        <v>64</v>
      </c>
      <c r="K355" s="46">
        <v>63</v>
      </c>
      <c r="L355" s="46">
        <v>61</v>
      </c>
      <c r="M355" s="46">
        <v>59</v>
      </c>
      <c r="N355" s="46">
        <v>58</v>
      </c>
      <c r="O355" s="46">
        <v>56</v>
      </c>
      <c r="P355" s="46">
        <v>54</v>
      </c>
      <c r="Q355" s="46">
        <v>52</v>
      </c>
      <c r="R355" s="46">
        <v>41</v>
      </c>
      <c r="S355" s="46">
        <v>28</v>
      </c>
      <c r="T355" s="46">
        <v>20</v>
      </c>
      <c r="U355" s="46">
        <v>17</v>
      </c>
      <c r="V355" s="46">
        <v>15</v>
      </c>
      <c r="W355" s="46">
        <v>13</v>
      </c>
      <c r="X355" s="46">
        <v>11</v>
      </c>
      <c r="Y355" s="46">
        <v>9</v>
      </c>
      <c r="Z355" s="46">
        <v>8</v>
      </c>
      <c r="AA355" s="46">
        <v>8</v>
      </c>
      <c r="AB355" s="46">
        <v>7</v>
      </c>
      <c r="AC355" s="46">
        <v>6</v>
      </c>
      <c r="AD355" s="46">
        <v>4</v>
      </c>
      <c r="AE355" s="46">
        <v>3</v>
      </c>
      <c r="AF355" s="46">
        <v>2</v>
      </c>
      <c r="AG355" s="46">
        <v>1</v>
      </c>
      <c r="AH355" s="46">
        <v>1</v>
      </c>
    </row>
    <row r="356" spans="1:34" x14ac:dyDescent="0.2">
      <c r="A356" s="48" t="s">
        <v>2090</v>
      </c>
      <c r="B356" s="48" t="s">
        <v>1913</v>
      </c>
      <c r="C356" s="48" t="s">
        <v>1927</v>
      </c>
      <c r="E356" s="46">
        <v>61</v>
      </c>
      <c r="F356" s="46">
        <v>61</v>
      </c>
      <c r="G356" s="46">
        <v>61</v>
      </c>
      <c r="H356" s="46">
        <v>61</v>
      </c>
      <c r="I356" s="46">
        <v>61</v>
      </c>
      <c r="J356" s="46">
        <v>61</v>
      </c>
      <c r="K356" s="46">
        <v>61</v>
      </c>
      <c r="L356" s="46">
        <v>59</v>
      </c>
      <c r="M356" s="46">
        <v>58</v>
      </c>
      <c r="N356" s="46">
        <v>56</v>
      </c>
      <c r="O356" s="46">
        <v>54</v>
      </c>
      <c r="P356" s="46">
        <v>52</v>
      </c>
      <c r="Q356" s="46">
        <v>51</v>
      </c>
      <c r="R356" s="46">
        <v>42</v>
      </c>
      <c r="S356" s="46">
        <v>30</v>
      </c>
      <c r="T356" s="46">
        <v>20</v>
      </c>
      <c r="U356" s="46">
        <v>17</v>
      </c>
      <c r="V356" s="46">
        <v>14</v>
      </c>
      <c r="W356" s="46">
        <v>13</v>
      </c>
      <c r="X356" s="46">
        <v>10</v>
      </c>
      <c r="Y356" s="46">
        <v>9</v>
      </c>
      <c r="Z356" s="46">
        <v>8</v>
      </c>
      <c r="AA356" s="46">
        <v>7</v>
      </c>
      <c r="AB356" s="46">
        <v>7</v>
      </c>
      <c r="AC356" s="46">
        <v>6</v>
      </c>
      <c r="AD356" s="46">
        <v>4</v>
      </c>
      <c r="AE356" s="46">
        <v>3</v>
      </c>
      <c r="AF356" s="46">
        <v>2</v>
      </c>
      <c r="AG356" s="46">
        <v>1</v>
      </c>
      <c r="AH356" s="46">
        <v>1</v>
      </c>
    </row>
    <row r="357" spans="1:34" x14ac:dyDescent="0.2">
      <c r="A357" s="48" t="s">
        <v>2090</v>
      </c>
      <c r="B357" s="48" t="s">
        <v>1915</v>
      </c>
      <c r="C357" s="48" t="s">
        <v>1923</v>
      </c>
      <c r="E357" s="46">
        <v>59</v>
      </c>
      <c r="F357" s="46">
        <v>59</v>
      </c>
      <c r="G357" s="46">
        <v>59</v>
      </c>
      <c r="H357" s="46">
        <v>59</v>
      </c>
      <c r="I357" s="46">
        <v>59</v>
      </c>
      <c r="J357" s="46">
        <v>59</v>
      </c>
      <c r="K357" s="46">
        <v>59</v>
      </c>
      <c r="L357" s="46">
        <v>57</v>
      </c>
      <c r="M357" s="46">
        <v>56</v>
      </c>
      <c r="N357" s="46">
        <v>54</v>
      </c>
      <c r="O357" s="46">
        <v>52</v>
      </c>
      <c r="P357" s="46">
        <v>50</v>
      </c>
      <c r="Q357" s="46">
        <v>49</v>
      </c>
      <c r="R357" s="46">
        <v>41</v>
      </c>
      <c r="S357" s="46">
        <v>32</v>
      </c>
      <c r="T357" s="46">
        <v>19</v>
      </c>
      <c r="U357" s="46">
        <v>16</v>
      </c>
      <c r="V357" s="46">
        <v>14</v>
      </c>
      <c r="W357" s="46">
        <v>12</v>
      </c>
      <c r="X357" s="46">
        <v>10</v>
      </c>
      <c r="Y357" s="46">
        <v>9</v>
      </c>
      <c r="Z357" s="46">
        <v>8</v>
      </c>
      <c r="AA357" s="46">
        <v>7</v>
      </c>
      <c r="AB357" s="46">
        <v>7</v>
      </c>
      <c r="AC357" s="46">
        <v>6</v>
      </c>
      <c r="AD357" s="46">
        <v>4</v>
      </c>
      <c r="AE357" s="46">
        <v>3</v>
      </c>
      <c r="AF357" s="46">
        <v>1</v>
      </c>
      <c r="AG357" s="46">
        <v>1</v>
      </c>
      <c r="AH357" s="46">
        <v>1</v>
      </c>
    </row>
    <row r="358" spans="1:34" x14ac:dyDescent="0.2">
      <c r="A358" s="48" t="s">
        <v>2090</v>
      </c>
      <c r="B358" s="48" t="s">
        <v>1917</v>
      </c>
      <c r="C358" s="48" t="s">
        <v>1917</v>
      </c>
      <c r="E358" s="46">
        <v>56</v>
      </c>
      <c r="F358" s="46">
        <v>56</v>
      </c>
      <c r="G358" s="46">
        <v>56</v>
      </c>
      <c r="H358" s="46">
        <v>56</v>
      </c>
      <c r="I358" s="46">
        <v>56</v>
      </c>
      <c r="J358" s="46">
        <v>56</v>
      </c>
      <c r="K358" s="46">
        <v>56</v>
      </c>
      <c r="L358" s="46">
        <v>55</v>
      </c>
      <c r="M358" s="46">
        <v>54</v>
      </c>
      <c r="N358" s="46">
        <v>52</v>
      </c>
      <c r="O358" s="46">
        <v>50</v>
      </c>
      <c r="P358" s="46">
        <v>49</v>
      </c>
      <c r="Q358" s="46">
        <v>47</v>
      </c>
      <c r="R358" s="46">
        <v>42</v>
      </c>
      <c r="S358" s="46">
        <v>34</v>
      </c>
      <c r="T358" s="46">
        <v>19</v>
      </c>
      <c r="U358" s="46">
        <v>16</v>
      </c>
      <c r="V358" s="46">
        <v>14</v>
      </c>
      <c r="W358" s="46">
        <v>12</v>
      </c>
      <c r="X358" s="46">
        <v>10</v>
      </c>
      <c r="Y358" s="46">
        <v>9</v>
      </c>
      <c r="Z358" s="46">
        <v>8</v>
      </c>
      <c r="AA358" s="46">
        <v>7</v>
      </c>
      <c r="AB358" s="46">
        <v>6</v>
      </c>
      <c r="AC358" s="46">
        <v>6</v>
      </c>
      <c r="AD358" s="46">
        <v>4</v>
      </c>
      <c r="AE358" s="46">
        <v>3</v>
      </c>
      <c r="AF358" s="46">
        <v>1</v>
      </c>
      <c r="AG358" s="46">
        <v>1</v>
      </c>
      <c r="AH358" s="46">
        <v>1</v>
      </c>
    </row>
    <row r="359" spans="1:34" x14ac:dyDescent="0.2">
      <c r="A359" s="48" t="s">
        <v>2090</v>
      </c>
      <c r="B359" s="48" t="s">
        <v>1919</v>
      </c>
      <c r="C359" s="48" t="s">
        <v>1915</v>
      </c>
      <c r="E359" s="46">
        <v>55</v>
      </c>
      <c r="F359" s="46">
        <v>55</v>
      </c>
      <c r="G359" s="46">
        <v>55</v>
      </c>
      <c r="H359" s="46">
        <v>55</v>
      </c>
      <c r="I359" s="46">
        <v>55</v>
      </c>
      <c r="J359" s="46">
        <v>55</v>
      </c>
      <c r="K359" s="46">
        <v>55</v>
      </c>
      <c r="L359" s="46">
        <v>54</v>
      </c>
      <c r="M359" s="46">
        <v>52</v>
      </c>
      <c r="N359" s="46">
        <v>50</v>
      </c>
      <c r="O359" s="46">
        <v>49</v>
      </c>
      <c r="P359" s="46">
        <v>47</v>
      </c>
      <c r="Q359" s="46">
        <v>46</v>
      </c>
      <c r="R359" s="46">
        <v>41</v>
      </c>
      <c r="S359" s="46">
        <v>33</v>
      </c>
      <c r="T359" s="46">
        <v>18</v>
      </c>
      <c r="U359" s="46">
        <v>16</v>
      </c>
      <c r="V359" s="46">
        <v>14</v>
      </c>
      <c r="W359" s="46">
        <v>12</v>
      </c>
      <c r="X359" s="46">
        <v>10</v>
      </c>
      <c r="Y359" s="46">
        <v>9</v>
      </c>
      <c r="Z359" s="46">
        <v>8</v>
      </c>
      <c r="AA359" s="46">
        <v>7</v>
      </c>
      <c r="AB359" s="46">
        <v>6</v>
      </c>
      <c r="AC359" s="46">
        <v>6</v>
      </c>
      <c r="AD359" s="46">
        <v>4</v>
      </c>
      <c r="AE359" s="46">
        <v>3</v>
      </c>
      <c r="AF359" s="46">
        <v>1</v>
      </c>
      <c r="AG359" s="46">
        <v>1</v>
      </c>
      <c r="AH359" s="46">
        <v>1</v>
      </c>
    </row>
    <row r="360" spans="1:34" x14ac:dyDescent="0.2">
      <c r="A360" s="48" t="s">
        <v>2090</v>
      </c>
      <c r="B360" s="48" t="s">
        <v>1921</v>
      </c>
      <c r="C360" s="48" t="s">
        <v>1911</v>
      </c>
      <c r="E360" s="46">
        <v>53</v>
      </c>
      <c r="F360" s="46">
        <v>53</v>
      </c>
      <c r="G360" s="46">
        <v>53</v>
      </c>
      <c r="H360" s="46">
        <v>53</v>
      </c>
      <c r="I360" s="46">
        <v>53</v>
      </c>
      <c r="J360" s="46">
        <v>53</v>
      </c>
      <c r="K360" s="46">
        <v>53</v>
      </c>
      <c r="L360" s="46">
        <v>52</v>
      </c>
      <c r="M360" s="46">
        <v>51</v>
      </c>
      <c r="N360" s="46">
        <v>48</v>
      </c>
      <c r="O360" s="46">
        <v>47</v>
      </c>
      <c r="P360" s="46">
        <v>45</v>
      </c>
      <c r="Q360" s="46">
        <v>44</v>
      </c>
      <c r="R360" s="46">
        <v>41</v>
      </c>
      <c r="S360" s="46">
        <v>33</v>
      </c>
      <c r="T360" s="46">
        <v>18</v>
      </c>
      <c r="U360" s="46">
        <v>15</v>
      </c>
      <c r="V360" s="46">
        <v>13</v>
      </c>
      <c r="W360" s="46">
        <v>12</v>
      </c>
      <c r="X360" s="46">
        <v>9</v>
      </c>
      <c r="Y360" s="46">
        <v>8</v>
      </c>
      <c r="Z360" s="46">
        <v>8</v>
      </c>
      <c r="AA360" s="46">
        <v>7</v>
      </c>
      <c r="AB360" s="46">
        <v>6</v>
      </c>
      <c r="AC360" s="46">
        <v>6</v>
      </c>
      <c r="AD360" s="46">
        <v>4</v>
      </c>
      <c r="AE360" s="46">
        <v>3</v>
      </c>
      <c r="AF360" s="46">
        <v>1</v>
      </c>
      <c r="AG360" s="46">
        <v>1</v>
      </c>
      <c r="AH360" s="46">
        <v>1</v>
      </c>
    </row>
    <row r="361" spans="1:34" x14ac:dyDescent="0.2">
      <c r="A361" s="48" t="s">
        <v>2090</v>
      </c>
      <c r="B361" s="48" t="s">
        <v>1923</v>
      </c>
      <c r="C361" s="48" t="s">
        <v>1907</v>
      </c>
      <c r="E361" s="46">
        <v>51</v>
      </c>
      <c r="F361" s="46">
        <v>51</v>
      </c>
      <c r="G361" s="46">
        <v>51</v>
      </c>
      <c r="H361" s="46">
        <v>51</v>
      </c>
      <c r="I361" s="46">
        <v>51</v>
      </c>
      <c r="J361" s="46">
        <v>51</v>
      </c>
      <c r="K361" s="46">
        <v>51</v>
      </c>
      <c r="L361" s="46">
        <v>50</v>
      </c>
      <c r="M361" s="46">
        <v>49</v>
      </c>
      <c r="N361" s="46">
        <v>48</v>
      </c>
      <c r="O361" s="46">
        <v>45</v>
      </c>
      <c r="P361" s="46">
        <v>44</v>
      </c>
      <c r="Q361" s="46">
        <v>43</v>
      </c>
      <c r="R361" s="46">
        <v>41</v>
      </c>
      <c r="S361" s="46">
        <v>33</v>
      </c>
      <c r="T361" s="46">
        <v>17</v>
      </c>
      <c r="U361" s="46">
        <v>15</v>
      </c>
      <c r="V361" s="46">
        <v>13</v>
      </c>
      <c r="W361" s="46">
        <v>11</v>
      </c>
      <c r="X361" s="46">
        <v>9</v>
      </c>
      <c r="Y361" s="46">
        <v>8</v>
      </c>
      <c r="Z361" s="46">
        <v>7</v>
      </c>
      <c r="AA361" s="46">
        <v>7</v>
      </c>
      <c r="AB361" s="46">
        <v>6</v>
      </c>
      <c r="AC361" s="46">
        <v>6</v>
      </c>
      <c r="AD361" s="46">
        <v>4</v>
      </c>
      <c r="AE361" s="46">
        <v>3</v>
      </c>
      <c r="AF361" s="46">
        <v>1</v>
      </c>
      <c r="AG361" s="46">
        <v>1</v>
      </c>
      <c r="AH361" s="46">
        <v>1</v>
      </c>
    </row>
    <row r="362" spans="1:34" x14ac:dyDescent="0.2">
      <c r="A362" s="48" t="s">
        <v>2090</v>
      </c>
      <c r="B362" s="48" t="s">
        <v>1925</v>
      </c>
      <c r="C362" s="48" t="s">
        <v>1903</v>
      </c>
      <c r="E362" s="46">
        <v>49</v>
      </c>
      <c r="F362" s="46">
        <v>49</v>
      </c>
      <c r="G362" s="46">
        <v>49</v>
      </c>
      <c r="H362" s="46">
        <v>49</v>
      </c>
      <c r="I362" s="46">
        <v>49</v>
      </c>
      <c r="J362" s="46">
        <v>49</v>
      </c>
      <c r="K362" s="46">
        <v>49</v>
      </c>
      <c r="L362" s="46">
        <v>49</v>
      </c>
      <c r="M362" s="46">
        <v>48</v>
      </c>
      <c r="N362" s="46">
        <v>46</v>
      </c>
      <c r="O362" s="46">
        <v>44</v>
      </c>
      <c r="P362" s="46">
        <v>43</v>
      </c>
      <c r="Q362" s="46">
        <v>41</v>
      </c>
      <c r="R362" s="46">
        <v>40</v>
      </c>
      <c r="S362" s="46">
        <v>34</v>
      </c>
      <c r="T362" s="46">
        <v>17</v>
      </c>
      <c r="U362" s="46">
        <v>15</v>
      </c>
      <c r="V362" s="46">
        <v>13</v>
      </c>
      <c r="W362" s="46">
        <v>11</v>
      </c>
      <c r="X362" s="46">
        <v>9</v>
      </c>
      <c r="Y362" s="46">
        <v>8</v>
      </c>
      <c r="Z362" s="46">
        <v>7</v>
      </c>
      <c r="AA362" s="46">
        <v>7</v>
      </c>
      <c r="AB362" s="46">
        <v>6</v>
      </c>
      <c r="AC362" s="46">
        <v>5</v>
      </c>
      <c r="AD362" s="46">
        <v>4</v>
      </c>
      <c r="AE362" s="46">
        <v>2</v>
      </c>
      <c r="AF362" s="46">
        <v>1</v>
      </c>
      <c r="AG362" s="46">
        <v>1</v>
      </c>
      <c r="AH362" s="46">
        <v>1</v>
      </c>
    </row>
    <row r="363" spans="1:34" x14ac:dyDescent="0.2">
      <c r="A363" s="48" t="s">
        <v>2090</v>
      </c>
      <c r="B363" s="48" t="s">
        <v>1927</v>
      </c>
      <c r="C363" s="48" t="s">
        <v>1901</v>
      </c>
      <c r="E363" s="46">
        <v>48</v>
      </c>
      <c r="F363" s="46">
        <v>48</v>
      </c>
      <c r="G363" s="46">
        <v>48</v>
      </c>
      <c r="H363" s="46">
        <v>48</v>
      </c>
      <c r="I363" s="46">
        <v>48</v>
      </c>
      <c r="J363" s="46">
        <v>48</v>
      </c>
      <c r="K363" s="46">
        <v>48</v>
      </c>
      <c r="L363" s="46">
        <v>47</v>
      </c>
      <c r="M363" s="46">
        <v>46</v>
      </c>
      <c r="N363" s="46">
        <v>45</v>
      </c>
      <c r="O363" s="46">
        <v>42</v>
      </c>
      <c r="P363" s="46">
        <v>41</v>
      </c>
      <c r="Q363" s="46">
        <v>40</v>
      </c>
      <c r="R363" s="46">
        <v>39</v>
      </c>
      <c r="S363" s="46">
        <v>33</v>
      </c>
      <c r="T363" s="46">
        <v>17</v>
      </c>
      <c r="U363" s="46">
        <v>14</v>
      </c>
      <c r="V363" s="46">
        <v>13</v>
      </c>
      <c r="W363" s="46">
        <v>11</v>
      </c>
      <c r="X363" s="46">
        <v>9</v>
      </c>
      <c r="Y363" s="46">
        <v>8</v>
      </c>
      <c r="Z363" s="46">
        <v>7</v>
      </c>
      <c r="AA363" s="46">
        <v>6</v>
      </c>
      <c r="AB363" s="46">
        <v>6</v>
      </c>
      <c r="AC363" s="46">
        <v>5</v>
      </c>
      <c r="AD363" s="46">
        <v>4</v>
      </c>
      <c r="AE363" s="46">
        <v>2</v>
      </c>
      <c r="AF363" s="46">
        <v>1</v>
      </c>
      <c r="AG363" s="46">
        <v>1</v>
      </c>
      <c r="AH363" s="46">
        <v>1</v>
      </c>
    </row>
    <row r="364" spans="1:34" x14ac:dyDescent="0.2">
      <c r="A364" s="48" t="s">
        <v>2090</v>
      </c>
      <c r="B364" s="48" t="s">
        <v>1929</v>
      </c>
      <c r="C364" s="48" t="s">
        <v>1897</v>
      </c>
      <c r="E364" s="46">
        <v>46</v>
      </c>
      <c r="F364" s="46">
        <v>46</v>
      </c>
      <c r="G364" s="46">
        <v>46</v>
      </c>
      <c r="H364" s="46">
        <v>46</v>
      </c>
      <c r="I364" s="46">
        <v>46</v>
      </c>
      <c r="J364" s="46">
        <v>46</v>
      </c>
      <c r="K364" s="46">
        <v>46</v>
      </c>
      <c r="L364" s="46">
        <v>46</v>
      </c>
      <c r="M364" s="46">
        <v>45</v>
      </c>
      <c r="N364" s="46">
        <v>44</v>
      </c>
      <c r="O364" s="46">
        <v>41</v>
      </c>
      <c r="P364" s="46">
        <v>40</v>
      </c>
      <c r="Q364" s="46">
        <v>39</v>
      </c>
      <c r="R364" s="46">
        <v>38</v>
      </c>
      <c r="S364" s="46">
        <v>33</v>
      </c>
      <c r="T364" s="46">
        <v>16</v>
      </c>
      <c r="U364" s="46">
        <v>14</v>
      </c>
      <c r="V364" s="46">
        <v>12</v>
      </c>
      <c r="W364" s="46">
        <v>11</v>
      </c>
      <c r="X364" s="46">
        <v>9</v>
      </c>
      <c r="Y364" s="46">
        <v>8</v>
      </c>
      <c r="Z364" s="46">
        <v>7</v>
      </c>
      <c r="AA364" s="46">
        <v>6</v>
      </c>
      <c r="AB364" s="46">
        <v>6</v>
      </c>
      <c r="AC364" s="46">
        <v>5</v>
      </c>
      <c r="AD364" s="46">
        <v>4</v>
      </c>
      <c r="AE364" s="46">
        <v>2</v>
      </c>
      <c r="AF364" s="46">
        <v>1</v>
      </c>
      <c r="AG364" s="46">
        <v>1</v>
      </c>
      <c r="AH364" s="46">
        <v>1</v>
      </c>
    </row>
    <row r="365" spans="1:34" x14ac:dyDescent="0.2">
      <c r="A365" s="48" t="s">
        <v>2090</v>
      </c>
      <c r="B365" s="48" t="s">
        <v>1931</v>
      </c>
      <c r="C365" s="48" t="s">
        <v>1893</v>
      </c>
      <c r="E365" s="46">
        <v>44</v>
      </c>
      <c r="F365" s="46">
        <v>44</v>
      </c>
      <c r="G365" s="46">
        <v>44</v>
      </c>
      <c r="H365" s="46">
        <v>44</v>
      </c>
      <c r="I365" s="46">
        <v>44</v>
      </c>
      <c r="J365" s="46">
        <v>44</v>
      </c>
      <c r="K365" s="46">
        <v>44</v>
      </c>
      <c r="L365" s="46">
        <v>44</v>
      </c>
      <c r="M365" s="46">
        <v>43</v>
      </c>
      <c r="N365" s="46">
        <v>42</v>
      </c>
      <c r="O365" s="46">
        <v>40</v>
      </c>
      <c r="P365" s="46">
        <v>39</v>
      </c>
      <c r="Q365" s="46">
        <v>38</v>
      </c>
      <c r="R365" s="46">
        <v>37</v>
      </c>
      <c r="S365" s="46">
        <v>33</v>
      </c>
      <c r="T365" s="46">
        <v>16</v>
      </c>
      <c r="U365" s="46">
        <v>14</v>
      </c>
      <c r="V365" s="46">
        <v>12</v>
      </c>
      <c r="W365" s="46">
        <v>11</v>
      </c>
      <c r="X365" s="46">
        <v>8</v>
      </c>
      <c r="Y365" s="46">
        <v>8</v>
      </c>
      <c r="Z365" s="46">
        <v>7</v>
      </c>
      <c r="AA365" s="46">
        <v>6</v>
      </c>
      <c r="AB365" s="46">
        <v>6</v>
      </c>
      <c r="AC365" s="46">
        <v>5</v>
      </c>
      <c r="AD365" s="46">
        <v>4</v>
      </c>
      <c r="AE365" s="46">
        <v>2</v>
      </c>
      <c r="AF365" s="46">
        <v>1</v>
      </c>
      <c r="AG365" s="46">
        <v>1</v>
      </c>
      <c r="AH365" s="46">
        <v>1</v>
      </c>
    </row>
    <row r="366" spans="1:34" x14ac:dyDescent="0.2">
      <c r="A366" s="48" t="s">
        <v>2090</v>
      </c>
      <c r="B366" s="48" t="s">
        <v>1933</v>
      </c>
      <c r="C366" s="48" t="s">
        <v>1891</v>
      </c>
      <c r="E366" s="46">
        <v>43</v>
      </c>
      <c r="F366" s="46">
        <v>43</v>
      </c>
      <c r="G366" s="46">
        <v>43</v>
      </c>
      <c r="H366" s="46">
        <v>43</v>
      </c>
      <c r="I366" s="46">
        <v>43</v>
      </c>
      <c r="J366" s="46">
        <v>43</v>
      </c>
      <c r="K366" s="46">
        <v>43</v>
      </c>
      <c r="L366" s="46">
        <v>43</v>
      </c>
      <c r="M366" s="46">
        <v>42</v>
      </c>
      <c r="N366" s="46">
        <v>41</v>
      </c>
      <c r="O366" s="46">
        <v>39</v>
      </c>
      <c r="P366" s="46">
        <v>38</v>
      </c>
      <c r="Q366" s="46">
        <v>37</v>
      </c>
      <c r="R366" s="46">
        <v>36</v>
      </c>
      <c r="S366" s="46">
        <v>33</v>
      </c>
      <c r="T366" s="46">
        <v>16</v>
      </c>
      <c r="U366" s="46">
        <v>14</v>
      </c>
      <c r="V366" s="46">
        <v>12</v>
      </c>
      <c r="W366" s="46">
        <v>10</v>
      </c>
      <c r="X366" s="46">
        <v>8</v>
      </c>
      <c r="Y366" s="46">
        <v>7</v>
      </c>
      <c r="Z366" s="46">
        <v>7</v>
      </c>
      <c r="AA366" s="46">
        <v>6</v>
      </c>
      <c r="AB366" s="46">
        <v>6</v>
      </c>
      <c r="AC366" s="46">
        <v>5</v>
      </c>
      <c r="AD366" s="46">
        <v>3</v>
      </c>
      <c r="AE366" s="46">
        <v>2</v>
      </c>
      <c r="AF366" s="46">
        <v>1</v>
      </c>
      <c r="AG366" s="46">
        <v>1</v>
      </c>
      <c r="AH366" s="46">
        <v>1</v>
      </c>
    </row>
    <row r="367" spans="1:34" x14ac:dyDescent="0.2">
      <c r="A367" s="48" t="s">
        <v>2090</v>
      </c>
      <c r="B367" s="48" t="s">
        <v>1935</v>
      </c>
      <c r="C367" s="48" t="s">
        <v>1889</v>
      </c>
      <c r="E367" s="46">
        <v>42</v>
      </c>
      <c r="F367" s="46">
        <v>42</v>
      </c>
      <c r="G367" s="46">
        <v>42</v>
      </c>
      <c r="H367" s="46">
        <v>42</v>
      </c>
      <c r="I367" s="46">
        <v>42</v>
      </c>
      <c r="J367" s="46">
        <v>42</v>
      </c>
      <c r="K367" s="46">
        <v>42</v>
      </c>
      <c r="L367" s="46">
        <v>42</v>
      </c>
      <c r="M367" s="46">
        <v>41</v>
      </c>
      <c r="N367" s="46">
        <v>40</v>
      </c>
      <c r="O367" s="46">
        <v>38</v>
      </c>
      <c r="P367" s="46">
        <v>36</v>
      </c>
      <c r="Q367" s="46">
        <v>36</v>
      </c>
      <c r="R367" s="46">
        <v>35</v>
      </c>
      <c r="S367" s="46">
        <v>33</v>
      </c>
      <c r="T367" s="46">
        <v>17</v>
      </c>
      <c r="U367" s="46">
        <v>13</v>
      </c>
      <c r="V367" s="46">
        <v>12</v>
      </c>
      <c r="W367" s="46">
        <v>10</v>
      </c>
      <c r="X367" s="46">
        <v>8</v>
      </c>
      <c r="Y367" s="46">
        <v>7</v>
      </c>
      <c r="Z367" s="46">
        <v>7</v>
      </c>
      <c r="AA367" s="46">
        <v>6</v>
      </c>
      <c r="AB367" s="46">
        <v>5</v>
      </c>
      <c r="AC367" s="46">
        <v>5</v>
      </c>
      <c r="AD367" s="46">
        <v>3</v>
      </c>
      <c r="AE367" s="46">
        <v>2</v>
      </c>
      <c r="AF367" s="46">
        <v>1</v>
      </c>
      <c r="AG367" s="46">
        <v>1</v>
      </c>
      <c r="AH367" s="46">
        <v>1</v>
      </c>
    </row>
    <row r="368" spans="1:34" x14ac:dyDescent="0.2">
      <c r="A368" s="48" t="s">
        <v>2090</v>
      </c>
      <c r="B368" s="48" t="s">
        <v>1937</v>
      </c>
      <c r="C368" s="48" t="s">
        <v>1885</v>
      </c>
      <c r="E368" s="46">
        <v>40</v>
      </c>
      <c r="F368" s="46">
        <v>40</v>
      </c>
      <c r="G368" s="46">
        <v>40</v>
      </c>
      <c r="H368" s="46">
        <v>40</v>
      </c>
      <c r="I368" s="46">
        <v>40</v>
      </c>
      <c r="J368" s="46">
        <v>40</v>
      </c>
      <c r="K368" s="46">
        <v>40</v>
      </c>
      <c r="L368" s="46">
        <v>40</v>
      </c>
      <c r="M368" s="46">
        <v>40</v>
      </c>
      <c r="N368" s="46">
        <v>39</v>
      </c>
      <c r="O368" s="46">
        <v>37</v>
      </c>
      <c r="P368" s="46">
        <v>35</v>
      </c>
      <c r="Q368" s="46">
        <v>34</v>
      </c>
      <c r="R368" s="46">
        <v>34</v>
      </c>
      <c r="S368" s="46">
        <v>33</v>
      </c>
      <c r="T368" s="46">
        <v>18</v>
      </c>
      <c r="U368" s="46">
        <v>13</v>
      </c>
      <c r="V368" s="46">
        <v>11</v>
      </c>
      <c r="W368" s="46">
        <v>10</v>
      </c>
      <c r="X368" s="46">
        <v>8</v>
      </c>
      <c r="Y368" s="46">
        <v>7</v>
      </c>
      <c r="Z368" s="46">
        <v>6</v>
      </c>
      <c r="AA368" s="46">
        <v>6</v>
      </c>
      <c r="AB368" s="46">
        <v>5</v>
      </c>
      <c r="AC368" s="46">
        <v>5</v>
      </c>
      <c r="AD368" s="46">
        <v>3</v>
      </c>
      <c r="AE368" s="46">
        <v>2</v>
      </c>
      <c r="AF368" s="46">
        <v>1</v>
      </c>
      <c r="AG368" s="46">
        <v>1</v>
      </c>
      <c r="AH368" s="46">
        <v>1</v>
      </c>
    </row>
    <row r="369" spans="1:34" x14ac:dyDescent="0.2">
      <c r="A369" s="48" t="s">
        <v>2090</v>
      </c>
      <c r="B369" s="48" t="s">
        <v>1939</v>
      </c>
      <c r="C369" s="48" t="s">
        <v>1883</v>
      </c>
      <c r="E369" s="46">
        <v>39</v>
      </c>
      <c r="F369" s="46">
        <v>39</v>
      </c>
      <c r="G369" s="46">
        <v>39</v>
      </c>
      <c r="H369" s="46">
        <v>39</v>
      </c>
      <c r="I369" s="46">
        <v>39</v>
      </c>
      <c r="J369" s="46">
        <v>39</v>
      </c>
      <c r="K369" s="46">
        <v>39</v>
      </c>
      <c r="L369" s="46">
        <v>39</v>
      </c>
      <c r="M369" s="46">
        <v>39</v>
      </c>
      <c r="N369" s="46">
        <v>38</v>
      </c>
      <c r="O369" s="46">
        <v>36</v>
      </c>
      <c r="P369" s="46">
        <v>34</v>
      </c>
      <c r="Q369" s="46">
        <v>33</v>
      </c>
      <c r="R369" s="46">
        <v>33</v>
      </c>
      <c r="S369" s="46">
        <v>32</v>
      </c>
      <c r="T369" s="46">
        <v>19</v>
      </c>
      <c r="U369" s="46">
        <v>13</v>
      </c>
      <c r="V369" s="46">
        <v>11</v>
      </c>
      <c r="W369" s="46">
        <v>10</v>
      </c>
      <c r="X369" s="46">
        <v>8</v>
      </c>
      <c r="Y369" s="46">
        <v>7</v>
      </c>
      <c r="Z369" s="46">
        <v>6</v>
      </c>
      <c r="AA369" s="46">
        <v>6</v>
      </c>
      <c r="AB369" s="46">
        <v>5</v>
      </c>
      <c r="AC369" s="46">
        <v>5</v>
      </c>
      <c r="AD369" s="46">
        <v>3</v>
      </c>
      <c r="AE369" s="46">
        <v>2</v>
      </c>
      <c r="AF369" s="46">
        <v>1</v>
      </c>
      <c r="AG369" s="46">
        <v>1</v>
      </c>
      <c r="AH369" s="46">
        <v>1</v>
      </c>
    </row>
    <row r="370" spans="1:34" x14ac:dyDescent="0.2">
      <c r="A370" s="48" t="s">
        <v>2090</v>
      </c>
      <c r="B370" s="48" t="s">
        <v>1941</v>
      </c>
      <c r="C370" s="48" t="s">
        <v>1881</v>
      </c>
      <c r="E370" s="46">
        <v>38</v>
      </c>
      <c r="F370" s="46">
        <v>38</v>
      </c>
      <c r="G370" s="46">
        <v>38</v>
      </c>
      <c r="H370" s="46">
        <v>38</v>
      </c>
      <c r="I370" s="46">
        <v>38</v>
      </c>
      <c r="J370" s="46">
        <v>38</v>
      </c>
      <c r="K370" s="46">
        <v>38</v>
      </c>
      <c r="L370" s="46">
        <v>38</v>
      </c>
      <c r="M370" s="46">
        <v>38</v>
      </c>
      <c r="N370" s="46">
        <v>37</v>
      </c>
      <c r="O370" s="46">
        <v>35</v>
      </c>
      <c r="P370" s="46">
        <v>33</v>
      </c>
      <c r="Q370" s="46">
        <v>33</v>
      </c>
      <c r="R370" s="46">
        <v>32</v>
      </c>
      <c r="S370" s="46">
        <v>31</v>
      </c>
      <c r="T370" s="46">
        <v>20</v>
      </c>
      <c r="U370" s="46">
        <v>12</v>
      </c>
      <c r="V370" s="46">
        <v>11</v>
      </c>
      <c r="W370" s="46">
        <v>10</v>
      </c>
      <c r="X370" s="46">
        <v>8</v>
      </c>
      <c r="Y370" s="46">
        <v>7</v>
      </c>
      <c r="Z370" s="46">
        <v>6</v>
      </c>
      <c r="AA370" s="46">
        <v>6</v>
      </c>
      <c r="AB370" s="46">
        <v>5</v>
      </c>
      <c r="AC370" s="46">
        <v>5</v>
      </c>
      <c r="AD370" s="46">
        <v>3</v>
      </c>
      <c r="AE370" s="46">
        <v>2</v>
      </c>
      <c r="AF370" s="46">
        <v>1</v>
      </c>
      <c r="AG370" s="46">
        <v>1</v>
      </c>
      <c r="AH370" s="46">
        <v>1</v>
      </c>
    </row>
    <row r="371" spans="1:34" x14ac:dyDescent="0.2">
      <c r="A371" s="48" t="s">
        <v>2090</v>
      </c>
      <c r="B371" s="48" t="s">
        <v>1943</v>
      </c>
      <c r="C371" s="48" t="s">
        <v>1879</v>
      </c>
      <c r="E371" s="46">
        <v>37</v>
      </c>
      <c r="F371" s="46">
        <v>37</v>
      </c>
      <c r="G371" s="46">
        <v>37</v>
      </c>
      <c r="H371" s="46">
        <v>37</v>
      </c>
      <c r="I371" s="46">
        <v>37</v>
      </c>
      <c r="J371" s="46">
        <v>37</v>
      </c>
      <c r="K371" s="46">
        <v>37</v>
      </c>
      <c r="L371" s="46">
        <v>37</v>
      </c>
      <c r="M371" s="46">
        <v>37</v>
      </c>
      <c r="N371" s="46">
        <v>36</v>
      </c>
      <c r="O371" s="46">
        <v>34</v>
      </c>
      <c r="P371" s="46">
        <v>32</v>
      </c>
      <c r="Q371" s="46">
        <v>32</v>
      </c>
      <c r="R371" s="46">
        <v>31</v>
      </c>
      <c r="S371" s="46">
        <v>30</v>
      </c>
      <c r="T371" s="46">
        <v>21</v>
      </c>
      <c r="U371" s="46">
        <v>12</v>
      </c>
      <c r="V371" s="46">
        <v>11</v>
      </c>
      <c r="W371" s="46">
        <v>10</v>
      </c>
      <c r="X371" s="46">
        <v>8</v>
      </c>
      <c r="Y371" s="46">
        <v>7</v>
      </c>
      <c r="Z371" s="46">
        <v>6</v>
      </c>
      <c r="AA371" s="46">
        <v>6</v>
      </c>
      <c r="AB371" s="46">
        <v>5</v>
      </c>
      <c r="AC371" s="46">
        <v>5</v>
      </c>
      <c r="AD371" s="46">
        <v>3</v>
      </c>
      <c r="AE371" s="46">
        <v>2</v>
      </c>
      <c r="AF371" s="46">
        <v>1</v>
      </c>
      <c r="AG371" s="46">
        <v>1</v>
      </c>
      <c r="AH371" s="46">
        <v>1</v>
      </c>
    </row>
    <row r="372" spans="1:34" x14ac:dyDescent="0.2">
      <c r="A372" s="48" t="s">
        <v>2090</v>
      </c>
      <c r="B372" s="48" t="s">
        <v>1945</v>
      </c>
      <c r="C372" s="48" t="s">
        <v>1877</v>
      </c>
      <c r="E372" s="46">
        <v>36</v>
      </c>
      <c r="F372" s="46">
        <v>36</v>
      </c>
      <c r="G372" s="46">
        <v>36</v>
      </c>
      <c r="H372" s="46">
        <v>36</v>
      </c>
      <c r="I372" s="46">
        <v>36</v>
      </c>
      <c r="J372" s="46">
        <v>36</v>
      </c>
      <c r="K372" s="46">
        <v>36</v>
      </c>
      <c r="L372" s="46">
        <v>36</v>
      </c>
      <c r="M372" s="46">
        <v>36</v>
      </c>
      <c r="N372" s="46">
        <v>35</v>
      </c>
      <c r="O372" s="46">
        <v>33</v>
      </c>
      <c r="P372" s="46">
        <v>32</v>
      </c>
      <c r="Q372" s="46">
        <v>31</v>
      </c>
      <c r="R372" s="46">
        <v>30</v>
      </c>
      <c r="S372" s="46">
        <v>29</v>
      </c>
      <c r="T372" s="46">
        <v>22</v>
      </c>
      <c r="U372" s="46">
        <v>12</v>
      </c>
      <c r="V372" s="46">
        <v>11</v>
      </c>
      <c r="W372" s="46">
        <v>9</v>
      </c>
      <c r="X372" s="46">
        <v>8</v>
      </c>
      <c r="Y372" s="46">
        <v>6</v>
      </c>
      <c r="Z372" s="46">
        <v>6</v>
      </c>
      <c r="AA372" s="46">
        <v>5</v>
      </c>
      <c r="AB372" s="46">
        <v>5</v>
      </c>
      <c r="AC372" s="46">
        <v>5</v>
      </c>
      <c r="AD372" s="46">
        <v>3</v>
      </c>
      <c r="AE372" s="46">
        <v>2</v>
      </c>
      <c r="AF372" s="46">
        <v>1</v>
      </c>
      <c r="AG372" s="46">
        <v>1</v>
      </c>
      <c r="AH372" s="46">
        <v>1</v>
      </c>
    </row>
    <row r="373" spans="1:34" x14ac:dyDescent="0.2">
      <c r="A373" s="48" t="s">
        <v>2090</v>
      </c>
      <c r="B373" s="48" t="s">
        <v>1947</v>
      </c>
      <c r="C373" s="48" t="s">
        <v>1875</v>
      </c>
      <c r="E373" s="46">
        <v>35</v>
      </c>
      <c r="F373" s="46">
        <v>35</v>
      </c>
      <c r="G373" s="46">
        <v>35</v>
      </c>
      <c r="H373" s="46">
        <v>35</v>
      </c>
      <c r="I373" s="46">
        <v>35</v>
      </c>
      <c r="J373" s="46">
        <v>35</v>
      </c>
      <c r="K373" s="46">
        <v>35</v>
      </c>
      <c r="L373" s="46">
        <v>35</v>
      </c>
      <c r="M373" s="46">
        <v>35</v>
      </c>
      <c r="N373" s="46">
        <v>34</v>
      </c>
      <c r="O373" s="46">
        <v>33</v>
      </c>
      <c r="P373" s="46">
        <v>31</v>
      </c>
      <c r="Q373" s="46">
        <v>30</v>
      </c>
      <c r="R373" s="46">
        <v>29</v>
      </c>
      <c r="S373" s="46">
        <v>28</v>
      </c>
      <c r="T373" s="46">
        <v>21</v>
      </c>
      <c r="U373" s="46">
        <v>12</v>
      </c>
      <c r="V373" s="46">
        <v>10</v>
      </c>
      <c r="W373" s="46">
        <v>9</v>
      </c>
      <c r="X373" s="46">
        <v>7</v>
      </c>
      <c r="Y373" s="46">
        <v>6</v>
      </c>
      <c r="Z373" s="46">
        <v>6</v>
      </c>
      <c r="AA373" s="46">
        <v>5</v>
      </c>
      <c r="AB373" s="46">
        <v>5</v>
      </c>
      <c r="AC373" s="46">
        <v>5</v>
      </c>
      <c r="AD373" s="46">
        <v>3</v>
      </c>
      <c r="AE373" s="46">
        <v>2</v>
      </c>
      <c r="AF373" s="46">
        <v>1</v>
      </c>
      <c r="AG373" s="46">
        <v>1</v>
      </c>
      <c r="AH373" s="46">
        <v>1</v>
      </c>
    </row>
    <row r="374" spans="1:34" x14ac:dyDescent="0.2">
      <c r="A374" s="48" t="s">
        <v>2090</v>
      </c>
      <c r="B374" s="48" t="s">
        <v>1949</v>
      </c>
      <c r="C374" s="48" t="s">
        <v>1873</v>
      </c>
      <c r="E374" s="46">
        <v>34</v>
      </c>
      <c r="F374" s="46">
        <v>34</v>
      </c>
      <c r="G374" s="46">
        <v>34</v>
      </c>
      <c r="H374" s="46">
        <v>34</v>
      </c>
      <c r="I374" s="46">
        <v>34</v>
      </c>
      <c r="J374" s="46">
        <v>34</v>
      </c>
      <c r="K374" s="46">
        <v>34</v>
      </c>
      <c r="L374" s="46">
        <v>34</v>
      </c>
      <c r="M374" s="46">
        <v>34</v>
      </c>
      <c r="N374" s="46">
        <v>33</v>
      </c>
      <c r="O374" s="46">
        <v>32</v>
      </c>
      <c r="P374" s="46">
        <v>30</v>
      </c>
      <c r="Q374" s="46">
        <v>29</v>
      </c>
      <c r="R374" s="46">
        <v>29</v>
      </c>
      <c r="S374" s="46">
        <v>28</v>
      </c>
      <c r="T374" s="46">
        <v>21</v>
      </c>
      <c r="U374" s="46">
        <v>12</v>
      </c>
      <c r="V374" s="46">
        <v>10</v>
      </c>
      <c r="W374" s="46">
        <v>9</v>
      </c>
      <c r="X374" s="46">
        <v>7</v>
      </c>
      <c r="Y374" s="46">
        <v>6</v>
      </c>
      <c r="Z374" s="46">
        <v>6</v>
      </c>
      <c r="AA374" s="46">
        <v>5</v>
      </c>
      <c r="AB374" s="46">
        <v>5</v>
      </c>
      <c r="AC374" s="46">
        <v>4</v>
      </c>
      <c r="AD374" s="46">
        <v>3</v>
      </c>
      <c r="AE374" s="46">
        <v>2</v>
      </c>
      <c r="AF374" s="46">
        <v>1</v>
      </c>
      <c r="AG374" s="46">
        <v>1</v>
      </c>
      <c r="AH374" s="46">
        <v>1</v>
      </c>
    </row>
    <row r="375" spans="1:34" x14ac:dyDescent="0.2">
      <c r="A375" s="48" t="s">
        <v>2090</v>
      </c>
      <c r="B375" s="48" t="s">
        <v>1951</v>
      </c>
      <c r="C375" s="48" t="s">
        <v>1871</v>
      </c>
      <c r="E375" s="46">
        <v>33</v>
      </c>
      <c r="F375" s="46">
        <v>33</v>
      </c>
      <c r="G375" s="46">
        <v>33</v>
      </c>
      <c r="H375" s="46">
        <v>33</v>
      </c>
      <c r="I375" s="46">
        <v>33</v>
      </c>
      <c r="J375" s="46">
        <v>33</v>
      </c>
      <c r="K375" s="46">
        <v>33</v>
      </c>
      <c r="L375" s="46">
        <v>33</v>
      </c>
      <c r="M375" s="46">
        <v>33</v>
      </c>
      <c r="N375" s="46">
        <v>32</v>
      </c>
      <c r="O375" s="46">
        <v>31</v>
      </c>
      <c r="P375" s="46">
        <v>29</v>
      </c>
      <c r="Q375" s="46">
        <v>28</v>
      </c>
      <c r="R375" s="46">
        <v>28</v>
      </c>
      <c r="S375" s="46">
        <v>27</v>
      </c>
      <c r="T375" s="46">
        <v>21</v>
      </c>
      <c r="U375" s="46">
        <v>11</v>
      </c>
      <c r="V375" s="46">
        <v>10</v>
      </c>
      <c r="W375" s="46">
        <v>9</v>
      </c>
      <c r="X375" s="46">
        <v>7</v>
      </c>
      <c r="Y375" s="46">
        <v>6</v>
      </c>
      <c r="Z375" s="46">
        <v>6</v>
      </c>
      <c r="AA375" s="46">
        <v>5</v>
      </c>
      <c r="AB375" s="46">
        <v>5</v>
      </c>
      <c r="AC375" s="46">
        <v>4</v>
      </c>
      <c r="AD375" s="46">
        <v>3</v>
      </c>
      <c r="AE375" s="46">
        <v>2</v>
      </c>
      <c r="AF375" s="46">
        <v>1</v>
      </c>
      <c r="AG375" s="46">
        <v>1</v>
      </c>
      <c r="AH375" s="46">
        <v>1</v>
      </c>
    </row>
    <row r="376" spans="1:34" x14ac:dyDescent="0.2">
      <c r="A376" s="48" t="s">
        <v>2090</v>
      </c>
      <c r="B376" s="48" t="s">
        <v>1953</v>
      </c>
      <c r="C376" s="48" t="s">
        <v>1869</v>
      </c>
      <c r="E376" s="46">
        <v>32</v>
      </c>
      <c r="F376" s="46">
        <v>32</v>
      </c>
      <c r="G376" s="46">
        <v>32</v>
      </c>
      <c r="H376" s="46">
        <v>32</v>
      </c>
      <c r="I376" s="46">
        <v>32</v>
      </c>
      <c r="J376" s="46">
        <v>32</v>
      </c>
      <c r="K376" s="46">
        <v>32</v>
      </c>
      <c r="L376" s="46">
        <v>32</v>
      </c>
      <c r="M376" s="46">
        <v>32</v>
      </c>
      <c r="N376" s="46">
        <v>31</v>
      </c>
      <c r="O376" s="46">
        <v>30</v>
      </c>
      <c r="P376" s="46">
        <v>28</v>
      </c>
      <c r="Q376" s="46">
        <v>28</v>
      </c>
      <c r="R376" s="46">
        <v>27</v>
      </c>
      <c r="S376" s="46">
        <v>26</v>
      </c>
      <c r="T376" s="46">
        <v>21</v>
      </c>
      <c r="U376" s="46">
        <v>11</v>
      </c>
      <c r="V376" s="46">
        <v>10</v>
      </c>
      <c r="W376" s="46">
        <v>9</v>
      </c>
      <c r="X376" s="46">
        <v>7</v>
      </c>
      <c r="Y376" s="46">
        <v>6</v>
      </c>
      <c r="Z376" s="46">
        <v>5</v>
      </c>
      <c r="AA376" s="46">
        <v>5</v>
      </c>
      <c r="AB376" s="46">
        <v>5</v>
      </c>
      <c r="AC376" s="46">
        <v>4</v>
      </c>
      <c r="AD376" s="46">
        <v>3</v>
      </c>
      <c r="AE376" s="46">
        <v>2</v>
      </c>
      <c r="AF376" s="46">
        <v>1</v>
      </c>
      <c r="AG376" s="46">
        <v>1</v>
      </c>
      <c r="AH376" s="46">
        <v>1</v>
      </c>
    </row>
    <row r="377" spans="1:34" x14ac:dyDescent="0.2">
      <c r="A377" s="48" t="s">
        <v>2090</v>
      </c>
      <c r="B377" s="48" t="s">
        <v>1955</v>
      </c>
      <c r="C377" s="48" t="s">
        <v>1867</v>
      </c>
      <c r="E377" s="46">
        <v>31</v>
      </c>
      <c r="F377" s="46">
        <v>31</v>
      </c>
      <c r="G377" s="46">
        <v>31</v>
      </c>
      <c r="H377" s="46">
        <v>31</v>
      </c>
      <c r="I377" s="46">
        <v>31</v>
      </c>
      <c r="J377" s="46">
        <v>31</v>
      </c>
      <c r="K377" s="46">
        <v>31</v>
      </c>
      <c r="L377" s="46">
        <v>31</v>
      </c>
      <c r="M377" s="46">
        <v>31</v>
      </c>
      <c r="N377" s="46">
        <v>31</v>
      </c>
      <c r="O377" s="46">
        <v>30</v>
      </c>
      <c r="P377" s="46">
        <v>28</v>
      </c>
      <c r="Q377" s="46">
        <v>27</v>
      </c>
      <c r="R377" s="46">
        <v>26</v>
      </c>
      <c r="S377" s="46">
        <v>26</v>
      </c>
      <c r="T377" s="46">
        <v>21</v>
      </c>
      <c r="U377" s="46">
        <v>11</v>
      </c>
      <c r="V377" s="46">
        <v>10</v>
      </c>
      <c r="W377" s="46">
        <v>9</v>
      </c>
      <c r="X377" s="46">
        <v>7</v>
      </c>
      <c r="Y377" s="46">
        <v>6</v>
      </c>
      <c r="Z377" s="46">
        <v>5</v>
      </c>
      <c r="AA377" s="46">
        <v>5</v>
      </c>
      <c r="AB377" s="46">
        <v>5</v>
      </c>
      <c r="AC377" s="46">
        <v>4</v>
      </c>
      <c r="AD377" s="46">
        <v>3</v>
      </c>
      <c r="AE377" s="46">
        <v>2</v>
      </c>
      <c r="AF377" s="46">
        <v>1</v>
      </c>
      <c r="AG377" s="46">
        <v>1</v>
      </c>
      <c r="AH377" s="46">
        <v>1</v>
      </c>
    </row>
    <row r="378" spans="1:34" x14ac:dyDescent="0.2">
      <c r="A378" s="48" t="s">
        <v>2090</v>
      </c>
      <c r="B378" s="48" t="s">
        <v>1957</v>
      </c>
      <c r="C378" s="48" t="s">
        <v>1865</v>
      </c>
      <c r="E378" s="46">
        <v>30</v>
      </c>
      <c r="F378" s="46">
        <v>30</v>
      </c>
      <c r="G378" s="46">
        <v>30</v>
      </c>
      <c r="H378" s="46">
        <v>30</v>
      </c>
      <c r="I378" s="46">
        <v>30</v>
      </c>
      <c r="J378" s="46">
        <v>30</v>
      </c>
      <c r="K378" s="46">
        <v>30</v>
      </c>
      <c r="L378" s="46">
        <v>30</v>
      </c>
      <c r="M378" s="46">
        <v>30</v>
      </c>
      <c r="N378" s="46">
        <v>30</v>
      </c>
      <c r="O378" s="46">
        <v>29</v>
      </c>
      <c r="P378" s="46">
        <v>27</v>
      </c>
      <c r="Q378" s="46">
        <v>26</v>
      </c>
      <c r="R378" s="46">
        <v>26</v>
      </c>
      <c r="S378" s="46">
        <v>25</v>
      </c>
      <c r="T378" s="46">
        <v>21</v>
      </c>
      <c r="U378" s="46">
        <v>11</v>
      </c>
      <c r="V378" s="46">
        <v>10</v>
      </c>
      <c r="W378" s="46">
        <v>9</v>
      </c>
      <c r="X378" s="46">
        <v>7</v>
      </c>
      <c r="Y378" s="46">
        <v>6</v>
      </c>
      <c r="Z378" s="46">
        <v>5</v>
      </c>
      <c r="AA378" s="46">
        <v>5</v>
      </c>
      <c r="AB378" s="46">
        <v>4</v>
      </c>
      <c r="AC378" s="46">
        <v>4</v>
      </c>
      <c r="AD378" s="46">
        <v>3</v>
      </c>
      <c r="AE378" s="46">
        <v>2</v>
      </c>
      <c r="AF378" s="46">
        <v>1</v>
      </c>
      <c r="AG378" s="46">
        <v>1</v>
      </c>
      <c r="AH378" s="46">
        <v>1</v>
      </c>
    </row>
    <row r="379" spans="1:34" x14ac:dyDescent="0.2">
      <c r="A379" s="48" t="s">
        <v>2090</v>
      </c>
      <c r="B379" s="48" t="s">
        <v>1959</v>
      </c>
      <c r="C379" s="48" t="s">
        <v>1863</v>
      </c>
      <c r="E379" s="46">
        <v>29</v>
      </c>
      <c r="F379" s="46">
        <v>29</v>
      </c>
      <c r="G379" s="46">
        <v>29</v>
      </c>
      <c r="H379" s="46">
        <v>29</v>
      </c>
      <c r="I379" s="46">
        <v>29</v>
      </c>
      <c r="J379" s="46">
        <v>29</v>
      </c>
      <c r="K379" s="46">
        <v>29</v>
      </c>
      <c r="L379" s="46">
        <v>29</v>
      </c>
      <c r="M379" s="46">
        <v>29</v>
      </c>
      <c r="N379" s="46">
        <v>29</v>
      </c>
      <c r="O379" s="46">
        <v>28</v>
      </c>
      <c r="P379" s="46">
        <v>27</v>
      </c>
      <c r="Q379" s="46">
        <v>26</v>
      </c>
      <c r="R379" s="46">
        <v>25</v>
      </c>
      <c r="S379" s="46">
        <v>25</v>
      </c>
      <c r="T379" s="46">
        <v>21</v>
      </c>
      <c r="U379" s="46">
        <v>11</v>
      </c>
      <c r="V379" s="46">
        <v>9</v>
      </c>
      <c r="W379" s="46">
        <v>8</v>
      </c>
      <c r="X379" s="46">
        <v>7</v>
      </c>
      <c r="Y379" s="46">
        <v>6</v>
      </c>
      <c r="Z379" s="46">
        <v>5</v>
      </c>
      <c r="AA379" s="46">
        <v>5</v>
      </c>
      <c r="AB379" s="46">
        <v>4</v>
      </c>
      <c r="AC379" s="46">
        <v>4</v>
      </c>
      <c r="AD379" s="46">
        <v>3</v>
      </c>
      <c r="AE379" s="46">
        <v>2</v>
      </c>
      <c r="AF379" s="46">
        <v>1</v>
      </c>
      <c r="AG379" s="46">
        <v>1</v>
      </c>
      <c r="AH379" s="46">
        <v>1</v>
      </c>
    </row>
    <row r="380" spans="1:34" x14ac:dyDescent="0.2">
      <c r="A380" s="48" t="s">
        <v>2090</v>
      </c>
      <c r="B380" s="48" t="s">
        <v>1961</v>
      </c>
      <c r="C380" s="48" t="s">
        <v>1863</v>
      </c>
      <c r="E380" s="46">
        <v>29</v>
      </c>
      <c r="F380" s="46">
        <v>29</v>
      </c>
      <c r="G380" s="46">
        <v>29</v>
      </c>
      <c r="H380" s="46">
        <v>29</v>
      </c>
      <c r="I380" s="46">
        <v>29</v>
      </c>
      <c r="J380" s="46">
        <v>29</v>
      </c>
      <c r="K380" s="46">
        <v>29</v>
      </c>
      <c r="L380" s="46">
        <v>29</v>
      </c>
      <c r="M380" s="46">
        <v>29</v>
      </c>
      <c r="N380" s="46">
        <v>28</v>
      </c>
      <c r="O380" s="46">
        <v>28</v>
      </c>
      <c r="P380" s="46">
        <v>26</v>
      </c>
      <c r="Q380" s="46">
        <v>25</v>
      </c>
      <c r="R380" s="46">
        <v>24</v>
      </c>
      <c r="S380" s="46">
        <v>24</v>
      </c>
      <c r="T380" s="46">
        <v>21</v>
      </c>
      <c r="U380" s="46">
        <v>12</v>
      </c>
      <c r="V380" s="46">
        <v>9</v>
      </c>
      <c r="W380" s="46">
        <v>8</v>
      </c>
      <c r="X380" s="46">
        <v>7</v>
      </c>
      <c r="Y380" s="46">
        <v>6</v>
      </c>
      <c r="Z380" s="46">
        <v>5</v>
      </c>
      <c r="AA380" s="46">
        <v>5</v>
      </c>
      <c r="AB380" s="46">
        <v>4</v>
      </c>
      <c r="AC380" s="46">
        <v>4</v>
      </c>
      <c r="AD380" s="46">
        <v>3</v>
      </c>
      <c r="AE380" s="46">
        <v>2</v>
      </c>
      <c r="AF380" s="46">
        <v>1</v>
      </c>
      <c r="AG380" s="46">
        <v>1</v>
      </c>
      <c r="AH380" s="46">
        <v>1</v>
      </c>
    </row>
    <row r="381" spans="1:34" x14ac:dyDescent="0.2">
      <c r="A381" s="48" t="s">
        <v>2090</v>
      </c>
      <c r="B381" s="48" t="s">
        <v>1963</v>
      </c>
      <c r="C381" s="48" t="s">
        <v>1861</v>
      </c>
      <c r="E381" s="46">
        <v>28</v>
      </c>
      <c r="F381" s="46">
        <v>28</v>
      </c>
      <c r="G381" s="46">
        <v>28</v>
      </c>
      <c r="H381" s="46">
        <v>28</v>
      </c>
      <c r="I381" s="46">
        <v>28</v>
      </c>
      <c r="J381" s="46">
        <v>28</v>
      </c>
      <c r="K381" s="46">
        <v>28</v>
      </c>
      <c r="L381" s="46">
        <v>28</v>
      </c>
      <c r="M381" s="46">
        <v>28</v>
      </c>
      <c r="N381" s="46">
        <v>28</v>
      </c>
      <c r="O381" s="46">
        <v>27</v>
      </c>
      <c r="P381" s="46">
        <v>25</v>
      </c>
      <c r="Q381" s="46">
        <v>24</v>
      </c>
      <c r="R381" s="46">
        <v>24</v>
      </c>
      <c r="S381" s="46">
        <v>23</v>
      </c>
      <c r="T381" s="46">
        <v>21</v>
      </c>
      <c r="U381" s="46">
        <v>12</v>
      </c>
      <c r="V381" s="46">
        <v>9</v>
      </c>
      <c r="W381" s="46">
        <v>8</v>
      </c>
      <c r="X381" s="46">
        <v>7</v>
      </c>
      <c r="Y381" s="46">
        <v>6</v>
      </c>
      <c r="Z381" s="46">
        <v>5</v>
      </c>
      <c r="AA381" s="46">
        <v>5</v>
      </c>
      <c r="AB381" s="46">
        <v>4</v>
      </c>
      <c r="AC381" s="46">
        <v>4</v>
      </c>
      <c r="AD381" s="46">
        <v>3</v>
      </c>
      <c r="AE381" s="46">
        <v>2</v>
      </c>
      <c r="AF381" s="46">
        <v>1</v>
      </c>
      <c r="AG381" s="46">
        <v>1</v>
      </c>
      <c r="AH381" s="46">
        <v>1</v>
      </c>
    </row>
    <row r="382" spans="1:34" x14ac:dyDescent="0.2">
      <c r="A382" s="48" t="s">
        <v>2090</v>
      </c>
      <c r="B382" s="48" t="s">
        <v>1965</v>
      </c>
      <c r="C382" s="48" t="s">
        <v>1859</v>
      </c>
      <c r="E382" s="46">
        <v>27</v>
      </c>
      <c r="F382" s="46">
        <v>27</v>
      </c>
      <c r="G382" s="46">
        <v>27</v>
      </c>
      <c r="H382" s="46">
        <v>27</v>
      </c>
      <c r="I382" s="46">
        <v>27</v>
      </c>
      <c r="J382" s="46">
        <v>27</v>
      </c>
      <c r="K382" s="46">
        <v>27</v>
      </c>
      <c r="L382" s="46">
        <v>27</v>
      </c>
      <c r="M382" s="46">
        <v>27</v>
      </c>
      <c r="N382" s="46">
        <v>27</v>
      </c>
      <c r="O382" s="46">
        <v>26</v>
      </c>
      <c r="P382" s="46">
        <v>25</v>
      </c>
      <c r="Q382" s="46">
        <v>24</v>
      </c>
      <c r="R382" s="46">
        <v>23</v>
      </c>
      <c r="S382" s="46">
        <v>23</v>
      </c>
      <c r="T382" s="46">
        <v>21</v>
      </c>
      <c r="U382" s="46">
        <v>13</v>
      </c>
      <c r="V382" s="46">
        <v>9</v>
      </c>
      <c r="W382" s="46">
        <v>8</v>
      </c>
      <c r="X382" s="46">
        <v>7</v>
      </c>
      <c r="Y382" s="46">
        <v>5</v>
      </c>
      <c r="Z382" s="46">
        <v>5</v>
      </c>
      <c r="AA382" s="46">
        <v>5</v>
      </c>
      <c r="AB382" s="46">
        <v>4</v>
      </c>
      <c r="AC382" s="46">
        <v>4</v>
      </c>
      <c r="AD382" s="46">
        <v>3</v>
      </c>
      <c r="AE382" s="46">
        <v>2</v>
      </c>
      <c r="AF382" s="46">
        <v>1</v>
      </c>
      <c r="AG382" s="46">
        <v>1</v>
      </c>
      <c r="AH382" s="46">
        <v>1</v>
      </c>
    </row>
    <row r="383" spans="1:34" x14ac:dyDescent="0.2">
      <c r="A383" s="48" t="s">
        <v>2090</v>
      </c>
      <c r="B383" s="48" t="s">
        <v>1967</v>
      </c>
      <c r="C383" s="48" t="s">
        <v>1857</v>
      </c>
      <c r="E383" s="46">
        <v>26</v>
      </c>
      <c r="F383" s="46">
        <v>26</v>
      </c>
      <c r="G383" s="46">
        <v>26</v>
      </c>
      <c r="H383" s="46">
        <v>26</v>
      </c>
      <c r="I383" s="46">
        <v>26</v>
      </c>
      <c r="J383" s="46">
        <v>26</v>
      </c>
      <c r="K383" s="46">
        <v>26</v>
      </c>
      <c r="L383" s="46">
        <v>26</v>
      </c>
      <c r="M383" s="46">
        <v>26</v>
      </c>
      <c r="N383" s="46">
        <v>26</v>
      </c>
      <c r="O383" s="46">
        <v>26</v>
      </c>
      <c r="P383" s="46">
        <v>24</v>
      </c>
      <c r="Q383" s="46">
        <v>23</v>
      </c>
      <c r="R383" s="46">
        <v>23</v>
      </c>
      <c r="S383" s="46">
        <v>22</v>
      </c>
      <c r="T383" s="46">
        <v>21</v>
      </c>
      <c r="U383" s="46">
        <v>14</v>
      </c>
      <c r="V383" s="46">
        <v>9</v>
      </c>
      <c r="W383" s="46">
        <v>8</v>
      </c>
      <c r="X383" s="46">
        <v>6</v>
      </c>
      <c r="Y383" s="46">
        <v>5</v>
      </c>
      <c r="Z383" s="46">
        <v>5</v>
      </c>
      <c r="AA383" s="46">
        <v>4</v>
      </c>
      <c r="AB383" s="46">
        <v>4</v>
      </c>
      <c r="AC383" s="46">
        <v>4</v>
      </c>
      <c r="AD383" s="46">
        <v>3</v>
      </c>
      <c r="AE383" s="46">
        <v>2</v>
      </c>
      <c r="AF383" s="46">
        <v>1</v>
      </c>
      <c r="AG383" s="46">
        <v>1</v>
      </c>
      <c r="AH383" s="46">
        <v>1</v>
      </c>
    </row>
    <row r="384" spans="1:34" x14ac:dyDescent="0.2">
      <c r="A384" s="48" t="s">
        <v>2090</v>
      </c>
      <c r="B384" s="48" t="s">
        <v>1969</v>
      </c>
      <c r="C384" s="48" t="s">
        <v>1857</v>
      </c>
      <c r="E384" s="46">
        <v>26</v>
      </c>
      <c r="F384" s="46">
        <v>26</v>
      </c>
      <c r="G384" s="46">
        <v>26</v>
      </c>
      <c r="H384" s="46">
        <v>26</v>
      </c>
      <c r="I384" s="46">
        <v>26</v>
      </c>
      <c r="J384" s="46">
        <v>26</v>
      </c>
      <c r="K384" s="46">
        <v>26</v>
      </c>
      <c r="L384" s="46">
        <v>26</v>
      </c>
      <c r="M384" s="46">
        <v>26</v>
      </c>
      <c r="N384" s="46">
        <v>26</v>
      </c>
      <c r="O384" s="46">
        <v>25</v>
      </c>
      <c r="P384" s="46">
        <v>24</v>
      </c>
      <c r="Q384" s="46">
        <v>23</v>
      </c>
      <c r="R384" s="46">
        <v>22</v>
      </c>
      <c r="S384" s="46">
        <v>22</v>
      </c>
      <c r="T384" s="46">
        <v>21</v>
      </c>
      <c r="U384" s="46">
        <v>14</v>
      </c>
      <c r="V384" s="46">
        <v>9</v>
      </c>
      <c r="W384" s="46">
        <v>8</v>
      </c>
      <c r="X384" s="46">
        <v>6</v>
      </c>
      <c r="Y384" s="46">
        <v>5</v>
      </c>
      <c r="Z384" s="46">
        <v>5</v>
      </c>
      <c r="AA384" s="46">
        <v>4</v>
      </c>
      <c r="AB384" s="46">
        <v>4</v>
      </c>
      <c r="AC384" s="46">
        <v>4</v>
      </c>
      <c r="AD384" s="46">
        <v>3</v>
      </c>
      <c r="AE384" s="46">
        <v>2</v>
      </c>
      <c r="AF384" s="46">
        <v>1</v>
      </c>
      <c r="AG384" s="46">
        <v>1</v>
      </c>
      <c r="AH384" s="46">
        <v>1</v>
      </c>
    </row>
    <row r="385" spans="1:34" x14ac:dyDescent="0.2">
      <c r="A385" s="48" t="s">
        <v>2090</v>
      </c>
      <c r="B385" s="48" t="s">
        <v>1971</v>
      </c>
      <c r="C385" s="48" t="s">
        <v>1855</v>
      </c>
      <c r="E385" s="46">
        <v>25</v>
      </c>
      <c r="F385" s="46">
        <v>25</v>
      </c>
      <c r="G385" s="46">
        <v>25</v>
      </c>
      <c r="H385" s="46">
        <v>25</v>
      </c>
      <c r="I385" s="46">
        <v>25</v>
      </c>
      <c r="J385" s="46">
        <v>25</v>
      </c>
      <c r="K385" s="46">
        <v>25</v>
      </c>
      <c r="L385" s="46">
        <v>25</v>
      </c>
      <c r="M385" s="46">
        <v>25</v>
      </c>
      <c r="N385" s="46">
        <v>25</v>
      </c>
      <c r="O385" s="46">
        <v>25</v>
      </c>
      <c r="P385" s="46">
        <v>24</v>
      </c>
      <c r="Q385" s="46">
        <v>22</v>
      </c>
      <c r="R385" s="46">
        <v>22</v>
      </c>
      <c r="S385" s="46">
        <v>21</v>
      </c>
      <c r="T385" s="46">
        <v>20</v>
      </c>
      <c r="U385" s="46">
        <v>15</v>
      </c>
      <c r="V385" s="46">
        <v>9</v>
      </c>
      <c r="W385" s="46">
        <v>8</v>
      </c>
      <c r="X385" s="46">
        <v>6</v>
      </c>
      <c r="Y385" s="46">
        <v>5</v>
      </c>
      <c r="Z385" s="46">
        <v>5</v>
      </c>
      <c r="AA385" s="46">
        <v>4</v>
      </c>
      <c r="AB385" s="46">
        <v>4</v>
      </c>
      <c r="AC385" s="46">
        <v>4</v>
      </c>
      <c r="AD385" s="46">
        <v>3</v>
      </c>
      <c r="AE385" s="46">
        <v>2</v>
      </c>
      <c r="AF385" s="46">
        <v>1</v>
      </c>
      <c r="AG385" s="46">
        <v>1</v>
      </c>
      <c r="AH385" s="46">
        <v>1</v>
      </c>
    </row>
    <row r="386" spans="1:34" x14ac:dyDescent="0.2">
      <c r="A386" s="48" t="s">
        <v>2090</v>
      </c>
      <c r="B386" s="48" t="s">
        <v>1973</v>
      </c>
      <c r="C386" s="48" t="s">
        <v>1855</v>
      </c>
      <c r="E386" s="46">
        <v>25</v>
      </c>
      <c r="F386" s="46">
        <v>25</v>
      </c>
      <c r="G386" s="46">
        <v>25</v>
      </c>
      <c r="H386" s="46">
        <v>25</v>
      </c>
      <c r="I386" s="46">
        <v>25</v>
      </c>
      <c r="J386" s="46">
        <v>25</v>
      </c>
      <c r="K386" s="46">
        <v>25</v>
      </c>
      <c r="L386" s="46">
        <v>25</v>
      </c>
      <c r="M386" s="46">
        <v>25</v>
      </c>
      <c r="N386" s="46">
        <v>25</v>
      </c>
      <c r="O386" s="46">
        <v>24</v>
      </c>
      <c r="P386" s="46">
        <v>23</v>
      </c>
      <c r="Q386" s="46">
        <v>22</v>
      </c>
      <c r="R386" s="46">
        <v>21</v>
      </c>
      <c r="S386" s="46">
        <v>21</v>
      </c>
      <c r="T386" s="46">
        <v>20</v>
      </c>
      <c r="U386" s="46">
        <v>15</v>
      </c>
      <c r="V386" s="46">
        <v>8</v>
      </c>
      <c r="W386" s="46">
        <v>8</v>
      </c>
      <c r="X386" s="46">
        <v>6</v>
      </c>
      <c r="Y386" s="46">
        <v>5</v>
      </c>
      <c r="Z386" s="46">
        <v>5</v>
      </c>
      <c r="AA386" s="46">
        <v>4</v>
      </c>
      <c r="AB386" s="46">
        <v>4</v>
      </c>
      <c r="AC386" s="46">
        <v>4</v>
      </c>
      <c r="AD386" s="46">
        <v>3</v>
      </c>
      <c r="AE386" s="46">
        <v>2</v>
      </c>
      <c r="AF386" s="46">
        <v>1</v>
      </c>
      <c r="AG386" s="46">
        <v>1</v>
      </c>
      <c r="AH386" s="46">
        <v>1</v>
      </c>
    </row>
    <row r="387" spans="1:34" x14ac:dyDescent="0.2">
      <c r="A387" s="48" t="s">
        <v>2090</v>
      </c>
      <c r="B387" s="48" t="s">
        <v>1975</v>
      </c>
      <c r="C387" s="48" t="s">
        <v>1853</v>
      </c>
      <c r="E387" s="46">
        <v>24</v>
      </c>
      <c r="F387" s="46">
        <v>24</v>
      </c>
      <c r="G387" s="46">
        <v>24</v>
      </c>
      <c r="H387" s="46">
        <v>24</v>
      </c>
      <c r="I387" s="46">
        <v>24</v>
      </c>
      <c r="J387" s="46">
        <v>24</v>
      </c>
      <c r="K387" s="46">
        <v>24</v>
      </c>
      <c r="L387" s="46">
        <v>24</v>
      </c>
      <c r="M387" s="46">
        <v>24</v>
      </c>
      <c r="N387" s="46">
        <v>24</v>
      </c>
      <c r="O387" s="46">
        <v>23</v>
      </c>
      <c r="P387" s="46">
        <v>23</v>
      </c>
      <c r="Q387" s="46">
        <v>21</v>
      </c>
      <c r="R387" s="46">
        <v>21</v>
      </c>
      <c r="S387" s="46">
        <v>20</v>
      </c>
      <c r="T387" s="46">
        <v>19</v>
      </c>
      <c r="U387" s="46">
        <v>14</v>
      </c>
      <c r="V387" s="46">
        <v>8</v>
      </c>
      <c r="W387" s="46">
        <v>7</v>
      </c>
      <c r="X387" s="46">
        <v>6</v>
      </c>
      <c r="Y387" s="46">
        <v>5</v>
      </c>
      <c r="Z387" s="46">
        <v>5</v>
      </c>
      <c r="AA387" s="46">
        <v>4</v>
      </c>
      <c r="AB387" s="46">
        <v>4</v>
      </c>
      <c r="AC387" s="46">
        <v>4</v>
      </c>
      <c r="AD387" s="46">
        <v>3</v>
      </c>
      <c r="AE387" s="46">
        <v>2</v>
      </c>
      <c r="AF387" s="46">
        <v>1</v>
      </c>
      <c r="AG387" s="46">
        <v>1</v>
      </c>
      <c r="AH387" s="46">
        <v>1</v>
      </c>
    </row>
    <row r="388" spans="1:34" x14ac:dyDescent="0.2">
      <c r="A388" s="48" t="s">
        <v>2090</v>
      </c>
      <c r="B388" s="48" t="s">
        <v>1977</v>
      </c>
      <c r="C388" s="48" t="s">
        <v>1851</v>
      </c>
      <c r="E388" s="46">
        <v>23</v>
      </c>
      <c r="F388" s="46">
        <v>23</v>
      </c>
      <c r="G388" s="46">
        <v>23</v>
      </c>
      <c r="H388" s="46">
        <v>23</v>
      </c>
      <c r="I388" s="46">
        <v>23</v>
      </c>
      <c r="J388" s="46">
        <v>23</v>
      </c>
      <c r="K388" s="46">
        <v>23</v>
      </c>
      <c r="L388" s="46">
        <v>23</v>
      </c>
      <c r="M388" s="46">
        <v>23</v>
      </c>
      <c r="N388" s="46">
        <v>23</v>
      </c>
      <c r="O388" s="46">
        <v>23</v>
      </c>
      <c r="P388" s="46">
        <v>22</v>
      </c>
      <c r="Q388" s="46">
        <v>21</v>
      </c>
      <c r="R388" s="46">
        <v>20</v>
      </c>
      <c r="S388" s="46">
        <v>20</v>
      </c>
      <c r="T388" s="46">
        <v>19</v>
      </c>
      <c r="U388" s="46">
        <v>14</v>
      </c>
      <c r="V388" s="46">
        <v>8</v>
      </c>
      <c r="W388" s="46">
        <v>7</v>
      </c>
      <c r="X388" s="46">
        <v>6</v>
      </c>
      <c r="Y388" s="46">
        <v>5</v>
      </c>
      <c r="Z388" s="46">
        <v>4</v>
      </c>
      <c r="AA388" s="46">
        <v>4</v>
      </c>
      <c r="AB388" s="46">
        <v>4</v>
      </c>
      <c r="AC388" s="46">
        <v>4</v>
      </c>
      <c r="AD388" s="46">
        <v>3</v>
      </c>
      <c r="AE388" s="46">
        <v>2</v>
      </c>
      <c r="AF388" s="46">
        <v>1</v>
      </c>
      <c r="AG388" s="46">
        <v>1</v>
      </c>
      <c r="AH388" s="46">
        <v>1</v>
      </c>
    </row>
    <row r="389" spans="1:34" x14ac:dyDescent="0.2">
      <c r="A389" s="48" t="s">
        <v>2090</v>
      </c>
      <c r="B389" s="48" t="s">
        <v>1979</v>
      </c>
      <c r="C389" s="48" t="s">
        <v>1851</v>
      </c>
      <c r="E389" s="46">
        <v>23</v>
      </c>
      <c r="F389" s="46">
        <v>23</v>
      </c>
      <c r="G389" s="46">
        <v>23</v>
      </c>
      <c r="H389" s="46">
        <v>23</v>
      </c>
      <c r="I389" s="46">
        <v>23</v>
      </c>
      <c r="J389" s="46">
        <v>23</v>
      </c>
      <c r="K389" s="46">
        <v>23</v>
      </c>
      <c r="L389" s="46">
        <v>23</v>
      </c>
      <c r="M389" s="46">
        <v>23</v>
      </c>
      <c r="N389" s="46">
        <v>23</v>
      </c>
      <c r="O389" s="46">
        <v>22</v>
      </c>
      <c r="P389" s="46">
        <v>22</v>
      </c>
      <c r="Q389" s="46">
        <v>21</v>
      </c>
      <c r="R389" s="46">
        <v>20</v>
      </c>
      <c r="S389" s="46">
        <v>19</v>
      </c>
      <c r="T389" s="46">
        <v>18</v>
      </c>
      <c r="U389" s="46">
        <v>14</v>
      </c>
      <c r="V389" s="46">
        <v>8</v>
      </c>
      <c r="W389" s="46">
        <v>7</v>
      </c>
      <c r="X389" s="46">
        <v>6</v>
      </c>
      <c r="Y389" s="46">
        <v>5</v>
      </c>
      <c r="Z389" s="46">
        <v>4</v>
      </c>
      <c r="AA389" s="46">
        <v>4</v>
      </c>
      <c r="AB389" s="46">
        <v>4</v>
      </c>
      <c r="AC389" s="46">
        <v>3</v>
      </c>
      <c r="AD389" s="46">
        <v>3</v>
      </c>
      <c r="AE389" s="46">
        <v>2</v>
      </c>
      <c r="AF389" s="46">
        <v>1</v>
      </c>
      <c r="AG389" s="46">
        <v>1</v>
      </c>
      <c r="AH389" s="46">
        <v>1</v>
      </c>
    </row>
    <row r="390" spans="1:34" x14ac:dyDescent="0.2">
      <c r="A390" s="48" t="s">
        <v>2090</v>
      </c>
      <c r="B390" s="48" t="s">
        <v>1981</v>
      </c>
      <c r="C390" s="48" t="s">
        <v>1849</v>
      </c>
      <c r="E390" s="46">
        <v>22</v>
      </c>
      <c r="F390" s="46">
        <v>22</v>
      </c>
      <c r="G390" s="46">
        <v>22</v>
      </c>
      <c r="H390" s="46">
        <v>22</v>
      </c>
      <c r="I390" s="46">
        <v>22</v>
      </c>
      <c r="J390" s="46">
        <v>22</v>
      </c>
      <c r="K390" s="46">
        <v>22</v>
      </c>
      <c r="L390" s="46">
        <v>22</v>
      </c>
      <c r="M390" s="46">
        <v>22</v>
      </c>
      <c r="N390" s="46">
        <v>22</v>
      </c>
      <c r="O390" s="46">
        <v>22</v>
      </c>
      <c r="P390" s="46">
        <v>21</v>
      </c>
      <c r="Q390" s="46">
        <v>20</v>
      </c>
      <c r="R390" s="46">
        <v>20</v>
      </c>
      <c r="S390" s="46">
        <v>19</v>
      </c>
      <c r="T390" s="46">
        <v>18</v>
      </c>
      <c r="U390" s="46">
        <v>14</v>
      </c>
      <c r="V390" s="46">
        <v>8</v>
      </c>
      <c r="W390" s="46">
        <v>7</v>
      </c>
      <c r="X390" s="46">
        <v>6</v>
      </c>
      <c r="Y390" s="46">
        <v>5</v>
      </c>
      <c r="Z390" s="46">
        <v>4</v>
      </c>
      <c r="AA390" s="46">
        <v>4</v>
      </c>
      <c r="AB390" s="46">
        <v>4</v>
      </c>
      <c r="AC390" s="46">
        <v>3</v>
      </c>
      <c r="AD390" s="46">
        <v>2</v>
      </c>
      <c r="AE390" s="46">
        <v>2</v>
      </c>
      <c r="AF390" s="46">
        <v>1</v>
      </c>
      <c r="AG390" s="46">
        <v>1</v>
      </c>
      <c r="AH390" s="46">
        <v>1</v>
      </c>
    </row>
    <row r="391" spans="1:34" x14ac:dyDescent="0.2">
      <c r="A391" s="48" t="s">
        <v>2090</v>
      </c>
      <c r="B391" s="48" t="s">
        <v>1983</v>
      </c>
      <c r="C391" s="48" t="s">
        <v>1849</v>
      </c>
      <c r="E391" s="46">
        <v>22</v>
      </c>
      <c r="F391" s="46">
        <v>22</v>
      </c>
      <c r="G391" s="46">
        <v>22</v>
      </c>
      <c r="H391" s="46">
        <v>22</v>
      </c>
      <c r="I391" s="46">
        <v>22</v>
      </c>
      <c r="J391" s="46">
        <v>22</v>
      </c>
      <c r="K391" s="46">
        <v>22</v>
      </c>
      <c r="L391" s="46">
        <v>22</v>
      </c>
      <c r="M391" s="46">
        <v>22</v>
      </c>
      <c r="N391" s="46">
        <v>22</v>
      </c>
      <c r="O391" s="46">
        <v>22</v>
      </c>
      <c r="P391" s="46">
        <v>21</v>
      </c>
      <c r="Q391" s="46">
        <v>20</v>
      </c>
      <c r="R391" s="46">
        <v>19</v>
      </c>
      <c r="S391" s="46">
        <v>19</v>
      </c>
      <c r="T391" s="46">
        <v>18</v>
      </c>
      <c r="U391" s="46">
        <v>15</v>
      </c>
      <c r="V391" s="46">
        <v>8</v>
      </c>
      <c r="W391" s="46">
        <v>7</v>
      </c>
      <c r="X391" s="46">
        <v>6</v>
      </c>
      <c r="Y391" s="46">
        <v>5</v>
      </c>
      <c r="Z391" s="46">
        <v>4</v>
      </c>
      <c r="AA391" s="46">
        <v>4</v>
      </c>
      <c r="AB391" s="46">
        <v>4</v>
      </c>
      <c r="AC391" s="46">
        <v>3</v>
      </c>
      <c r="AD391" s="46">
        <v>2</v>
      </c>
      <c r="AE391" s="46">
        <v>1</v>
      </c>
      <c r="AF391" s="46">
        <v>1</v>
      </c>
      <c r="AG391" s="46">
        <v>1</v>
      </c>
      <c r="AH391" s="46">
        <v>1</v>
      </c>
    </row>
    <row r="392" spans="1:34" x14ac:dyDescent="0.2">
      <c r="A392" s="48" t="s">
        <v>2090</v>
      </c>
      <c r="B392" s="48" t="s">
        <v>1984</v>
      </c>
      <c r="C392" s="48" t="s">
        <v>1847</v>
      </c>
      <c r="E392" s="46">
        <v>21</v>
      </c>
      <c r="F392" s="46">
        <v>21</v>
      </c>
      <c r="G392" s="46">
        <v>21</v>
      </c>
      <c r="H392" s="46">
        <v>21</v>
      </c>
      <c r="I392" s="46">
        <v>21</v>
      </c>
      <c r="J392" s="46">
        <v>21</v>
      </c>
      <c r="K392" s="46">
        <v>21</v>
      </c>
      <c r="L392" s="46">
        <v>21</v>
      </c>
      <c r="M392" s="46">
        <v>21</v>
      </c>
      <c r="N392" s="46">
        <v>21</v>
      </c>
      <c r="O392" s="46">
        <v>21</v>
      </c>
      <c r="P392" s="46">
        <v>20</v>
      </c>
      <c r="Q392" s="46">
        <v>19</v>
      </c>
      <c r="R392" s="46">
        <v>19</v>
      </c>
      <c r="S392" s="46">
        <v>18</v>
      </c>
      <c r="T392" s="46">
        <v>17</v>
      </c>
      <c r="U392" s="46">
        <v>15</v>
      </c>
      <c r="V392" s="46">
        <v>8</v>
      </c>
      <c r="W392" s="46">
        <v>7</v>
      </c>
      <c r="X392" s="46">
        <v>6</v>
      </c>
      <c r="Y392" s="46">
        <v>5</v>
      </c>
      <c r="Z392" s="46">
        <v>4</v>
      </c>
      <c r="AA392" s="46">
        <v>4</v>
      </c>
      <c r="AB392" s="46">
        <v>4</v>
      </c>
      <c r="AC392" s="46">
        <v>3</v>
      </c>
      <c r="AD392" s="46">
        <v>2</v>
      </c>
      <c r="AE392" s="46">
        <v>1</v>
      </c>
      <c r="AF392" s="46">
        <v>1</v>
      </c>
      <c r="AG392" s="46">
        <v>1</v>
      </c>
      <c r="AH392" s="46">
        <v>1</v>
      </c>
    </row>
    <row r="393" spans="1:34" x14ac:dyDescent="0.2">
      <c r="A393" s="48" t="s">
        <v>2090</v>
      </c>
      <c r="B393" s="48" t="s">
        <v>1985</v>
      </c>
      <c r="C393" s="48" t="s">
        <v>1847</v>
      </c>
      <c r="E393" s="46">
        <v>21</v>
      </c>
      <c r="F393" s="46">
        <v>21</v>
      </c>
      <c r="G393" s="46">
        <v>21</v>
      </c>
      <c r="H393" s="46">
        <v>21</v>
      </c>
      <c r="I393" s="46">
        <v>21</v>
      </c>
      <c r="J393" s="46">
        <v>21</v>
      </c>
      <c r="K393" s="46">
        <v>21</v>
      </c>
      <c r="L393" s="46">
        <v>21</v>
      </c>
      <c r="M393" s="46">
        <v>21</v>
      </c>
      <c r="N393" s="46">
        <v>21</v>
      </c>
      <c r="O393" s="46">
        <v>21</v>
      </c>
      <c r="P393" s="46">
        <v>20</v>
      </c>
      <c r="Q393" s="46">
        <v>19</v>
      </c>
      <c r="R393" s="46">
        <v>18</v>
      </c>
      <c r="S393" s="46">
        <v>18</v>
      </c>
      <c r="T393" s="46">
        <v>17</v>
      </c>
      <c r="U393" s="46">
        <v>15</v>
      </c>
      <c r="V393" s="46">
        <v>9</v>
      </c>
      <c r="W393" s="46">
        <v>7</v>
      </c>
      <c r="X393" s="46">
        <v>6</v>
      </c>
      <c r="Y393" s="46">
        <v>5</v>
      </c>
      <c r="Z393" s="46">
        <v>4</v>
      </c>
      <c r="AA393" s="46">
        <v>4</v>
      </c>
      <c r="AB393" s="46">
        <v>4</v>
      </c>
      <c r="AC393" s="46">
        <v>3</v>
      </c>
      <c r="AD393" s="46">
        <v>2</v>
      </c>
      <c r="AE393" s="46">
        <v>1</v>
      </c>
      <c r="AF393" s="46">
        <v>1</v>
      </c>
      <c r="AG393" s="46">
        <v>1</v>
      </c>
      <c r="AH393" s="46">
        <v>1</v>
      </c>
    </row>
    <row r="394" spans="1:34" x14ac:dyDescent="0.2">
      <c r="A394" s="48" t="s">
        <v>2090</v>
      </c>
      <c r="B394" s="48" t="s">
        <v>1982</v>
      </c>
      <c r="C394" s="48" t="s">
        <v>1845</v>
      </c>
      <c r="E394" s="46">
        <v>20</v>
      </c>
      <c r="F394" s="46">
        <v>20</v>
      </c>
      <c r="G394" s="46">
        <v>20</v>
      </c>
      <c r="H394" s="46">
        <v>20</v>
      </c>
      <c r="I394" s="46">
        <v>20</v>
      </c>
      <c r="J394" s="46">
        <v>20</v>
      </c>
      <c r="K394" s="46">
        <v>20</v>
      </c>
      <c r="L394" s="46">
        <v>20</v>
      </c>
      <c r="M394" s="46">
        <v>20</v>
      </c>
      <c r="N394" s="46">
        <v>20</v>
      </c>
      <c r="O394" s="46">
        <v>20</v>
      </c>
      <c r="P394" s="46">
        <v>20</v>
      </c>
      <c r="Q394" s="46">
        <v>19</v>
      </c>
      <c r="R394" s="46">
        <v>18</v>
      </c>
      <c r="S394" s="46">
        <v>18</v>
      </c>
      <c r="T394" s="46">
        <v>17</v>
      </c>
      <c r="U394" s="46">
        <v>15</v>
      </c>
      <c r="V394" s="46">
        <v>9</v>
      </c>
      <c r="W394" s="46">
        <v>7</v>
      </c>
      <c r="X394" s="46">
        <v>6</v>
      </c>
      <c r="Y394" s="46">
        <v>5</v>
      </c>
      <c r="Z394" s="46">
        <v>4</v>
      </c>
      <c r="AA394" s="46">
        <v>4</v>
      </c>
      <c r="AB394" s="46">
        <v>3</v>
      </c>
      <c r="AC394" s="46">
        <v>3</v>
      </c>
      <c r="AD394" s="46">
        <v>2</v>
      </c>
      <c r="AE394" s="46">
        <v>1</v>
      </c>
      <c r="AF394" s="46">
        <v>1</v>
      </c>
      <c r="AG394" s="46">
        <v>1</v>
      </c>
      <c r="AH394" s="46">
        <v>1</v>
      </c>
    </row>
    <row r="395" spans="1:34" x14ac:dyDescent="0.2">
      <c r="A395" s="48" t="s">
        <v>2090</v>
      </c>
      <c r="B395" s="48" t="s">
        <v>1986</v>
      </c>
      <c r="C395" s="48" t="s">
        <v>1845</v>
      </c>
      <c r="E395" s="46">
        <v>20</v>
      </c>
      <c r="F395" s="46">
        <v>20</v>
      </c>
      <c r="G395" s="46">
        <v>20</v>
      </c>
      <c r="H395" s="46">
        <v>20</v>
      </c>
      <c r="I395" s="46">
        <v>20</v>
      </c>
      <c r="J395" s="46">
        <v>20</v>
      </c>
      <c r="K395" s="46">
        <v>20</v>
      </c>
      <c r="L395" s="46">
        <v>20</v>
      </c>
      <c r="M395" s="46">
        <v>20</v>
      </c>
      <c r="N395" s="46">
        <v>20</v>
      </c>
      <c r="O395" s="46">
        <v>20</v>
      </c>
      <c r="P395" s="46">
        <v>19</v>
      </c>
      <c r="Q395" s="46">
        <v>18</v>
      </c>
      <c r="R395" s="46">
        <v>18</v>
      </c>
      <c r="S395" s="46">
        <v>17</v>
      </c>
      <c r="T395" s="46">
        <v>16</v>
      </c>
      <c r="U395" s="46">
        <v>15</v>
      </c>
      <c r="V395" s="46">
        <v>9</v>
      </c>
      <c r="W395" s="46">
        <v>7</v>
      </c>
      <c r="X395" s="46">
        <v>6</v>
      </c>
      <c r="Y395" s="46">
        <v>5</v>
      </c>
      <c r="Z395" s="46">
        <v>4</v>
      </c>
      <c r="AA395" s="46">
        <v>4</v>
      </c>
      <c r="AB395" s="46">
        <v>3</v>
      </c>
      <c r="AC395" s="46">
        <v>3</v>
      </c>
      <c r="AD395" s="46">
        <v>2</v>
      </c>
      <c r="AE395" s="46">
        <v>1</v>
      </c>
      <c r="AF395" s="46">
        <v>1</v>
      </c>
      <c r="AG395" s="46">
        <v>1</v>
      </c>
      <c r="AH395" s="46">
        <v>1</v>
      </c>
    </row>
    <row r="396" spans="1:34" x14ac:dyDescent="0.2">
      <c r="A396" s="48" t="s">
        <v>2090</v>
      </c>
      <c r="B396" s="48" t="s">
        <v>1980</v>
      </c>
      <c r="C396" s="48" t="s">
        <v>1843</v>
      </c>
      <c r="E396" s="46">
        <v>19</v>
      </c>
      <c r="F396" s="46">
        <v>19</v>
      </c>
      <c r="G396" s="46">
        <v>19</v>
      </c>
      <c r="H396" s="46">
        <v>19</v>
      </c>
      <c r="I396" s="46">
        <v>19</v>
      </c>
      <c r="J396" s="46">
        <v>19</v>
      </c>
      <c r="K396" s="46">
        <v>19</v>
      </c>
      <c r="L396" s="46">
        <v>19</v>
      </c>
      <c r="M396" s="46">
        <v>19</v>
      </c>
      <c r="N396" s="46">
        <v>19</v>
      </c>
      <c r="O396" s="46">
        <v>19</v>
      </c>
      <c r="P396" s="46">
        <v>19</v>
      </c>
      <c r="Q396" s="46">
        <v>18</v>
      </c>
      <c r="R396" s="46">
        <v>17</v>
      </c>
      <c r="S396" s="46">
        <v>17</v>
      </c>
      <c r="T396" s="46">
        <v>16</v>
      </c>
      <c r="U396" s="46">
        <v>14</v>
      </c>
      <c r="V396" s="46">
        <v>10</v>
      </c>
      <c r="W396" s="46">
        <v>7</v>
      </c>
      <c r="X396" s="46">
        <v>6</v>
      </c>
      <c r="Y396" s="46">
        <v>5</v>
      </c>
      <c r="Z396" s="46">
        <v>4</v>
      </c>
      <c r="AA396" s="46">
        <v>4</v>
      </c>
      <c r="AB396" s="46">
        <v>3</v>
      </c>
      <c r="AC396" s="46">
        <v>3</v>
      </c>
      <c r="AD396" s="46">
        <v>2</v>
      </c>
      <c r="AE396" s="46">
        <v>1</v>
      </c>
      <c r="AF396" s="46">
        <v>1</v>
      </c>
      <c r="AG396" s="46">
        <v>1</v>
      </c>
      <c r="AH396" s="46">
        <v>1</v>
      </c>
    </row>
    <row r="397" spans="1:34" x14ac:dyDescent="0.2">
      <c r="A397" s="48" t="s">
        <v>2090</v>
      </c>
      <c r="B397" s="48" t="s">
        <v>1987</v>
      </c>
      <c r="C397" s="48" t="s">
        <v>1843</v>
      </c>
      <c r="E397" s="46">
        <v>19</v>
      </c>
      <c r="F397" s="46">
        <v>19</v>
      </c>
      <c r="G397" s="46">
        <v>19</v>
      </c>
      <c r="H397" s="46">
        <v>19</v>
      </c>
      <c r="I397" s="46">
        <v>19</v>
      </c>
      <c r="J397" s="46">
        <v>19</v>
      </c>
      <c r="K397" s="46">
        <v>19</v>
      </c>
      <c r="L397" s="46">
        <v>19</v>
      </c>
      <c r="M397" s="46">
        <v>19</v>
      </c>
      <c r="N397" s="46">
        <v>19</v>
      </c>
      <c r="O397" s="46">
        <v>19</v>
      </c>
      <c r="P397" s="46">
        <v>19</v>
      </c>
      <c r="Q397" s="46">
        <v>18</v>
      </c>
      <c r="R397" s="46">
        <v>17</v>
      </c>
      <c r="S397" s="46">
        <v>17</v>
      </c>
      <c r="T397" s="46">
        <v>16</v>
      </c>
      <c r="U397" s="46">
        <v>14</v>
      </c>
      <c r="V397" s="46">
        <v>10</v>
      </c>
      <c r="W397" s="46">
        <v>6</v>
      </c>
      <c r="X397" s="46">
        <v>6</v>
      </c>
      <c r="Y397" s="46">
        <v>5</v>
      </c>
      <c r="Z397" s="46">
        <v>4</v>
      </c>
      <c r="AA397" s="46">
        <v>4</v>
      </c>
      <c r="AB397" s="46">
        <v>3</v>
      </c>
      <c r="AC397" s="46">
        <v>3</v>
      </c>
      <c r="AD397" s="46">
        <v>2</v>
      </c>
      <c r="AE397" s="46">
        <v>1</v>
      </c>
      <c r="AF397" s="46">
        <v>1</v>
      </c>
      <c r="AG397" s="46">
        <v>1</v>
      </c>
      <c r="AH397" s="46">
        <v>0</v>
      </c>
    </row>
    <row r="398" spans="1:34" x14ac:dyDescent="0.2">
      <c r="A398" s="48" t="s">
        <v>2090</v>
      </c>
      <c r="B398" s="48" t="s">
        <v>1978</v>
      </c>
      <c r="C398" s="48" t="s">
        <v>1843</v>
      </c>
      <c r="E398" s="46">
        <v>19</v>
      </c>
      <c r="F398" s="46">
        <v>19</v>
      </c>
      <c r="G398" s="46">
        <v>19</v>
      </c>
      <c r="H398" s="46">
        <v>19</v>
      </c>
      <c r="I398" s="46">
        <v>19</v>
      </c>
      <c r="J398" s="46">
        <v>19</v>
      </c>
      <c r="K398" s="46">
        <v>19</v>
      </c>
      <c r="L398" s="46">
        <v>19</v>
      </c>
      <c r="M398" s="46">
        <v>19</v>
      </c>
      <c r="N398" s="46">
        <v>19</v>
      </c>
      <c r="O398" s="46">
        <v>19</v>
      </c>
      <c r="P398" s="46">
        <v>18</v>
      </c>
      <c r="Q398" s="46">
        <v>18</v>
      </c>
      <c r="R398" s="46">
        <v>17</v>
      </c>
      <c r="S398" s="46">
        <v>16</v>
      </c>
      <c r="T398" s="46">
        <v>15</v>
      </c>
      <c r="U398" s="46">
        <v>14</v>
      </c>
      <c r="V398" s="46">
        <v>11</v>
      </c>
      <c r="W398" s="46">
        <v>6</v>
      </c>
      <c r="X398" s="46">
        <v>5</v>
      </c>
      <c r="Y398" s="46">
        <v>5</v>
      </c>
      <c r="Z398" s="46">
        <v>4</v>
      </c>
      <c r="AA398" s="46">
        <v>3</v>
      </c>
      <c r="AB398" s="46">
        <v>3</v>
      </c>
      <c r="AC398" s="46">
        <v>3</v>
      </c>
      <c r="AD398" s="46">
        <v>2</v>
      </c>
      <c r="AE398" s="46">
        <v>1</v>
      </c>
      <c r="AF398" s="46">
        <v>1</v>
      </c>
      <c r="AG398" s="46">
        <v>1</v>
      </c>
      <c r="AH398" s="46">
        <v>0</v>
      </c>
    </row>
    <row r="399" spans="1:34" x14ac:dyDescent="0.2">
      <c r="A399" s="48" t="s">
        <v>2090</v>
      </c>
      <c r="B399" s="48" t="s">
        <v>1988</v>
      </c>
      <c r="C399" s="48" t="s">
        <v>1841</v>
      </c>
      <c r="E399" s="46">
        <v>18</v>
      </c>
      <c r="F399" s="46">
        <v>18</v>
      </c>
      <c r="G399" s="46">
        <v>18</v>
      </c>
      <c r="H399" s="46">
        <v>18</v>
      </c>
      <c r="I399" s="46">
        <v>18</v>
      </c>
      <c r="J399" s="46">
        <v>18</v>
      </c>
      <c r="K399" s="46">
        <v>18</v>
      </c>
      <c r="L399" s="46">
        <v>18</v>
      </c>
      <c r="M399" s="46">
        <v>18</v>
      </c>
      <c r="N399" s="46">
        <v>18</v>
      </c>
      <c r="O399" s="46">
        <v>18</v>
      </c>
      <c r="P399" s="46">
        <v>18</v>
      </c>
      <c r="Q399" s="46">
        <v>17</v>
      </c>
      <c r="R399" s="46">
        <v>16</v>
      </c>
      <c r="S399" s="46">
        <v>16</v>
      </c>
      <c r="T399" s="46">
        <v>15</v>
      </c>
      <c r="U399" s="46">
        <v>14</v>
      </c>
      <c r="V399" s="46">
        <v>11</v>
      </c>
      <c r="W399" s="46">
        <v>6</v>
      </c>
      <c r="X399" s="46">
        <v>5</v>
      </c>
      <c r="Y399" s="46">
        <v>5</v>
      </c>
      <c r="Z399" s="46">
        <v>4</v>
      </c>
      <c r="AA399" s="46">
        <v>3</v>
      </c>
      <c r="AB399" s="46">
        <v>3</v>
      </c>
      <c r="AC399" s="46">
        <v>3</v>
      </c>
      <c r="AD399" s="46">
        <v>2</v>
      </c>
      <c r="AE399" s="46">
        <v>1</v>
      </c>
      <c r="AF399" s="46">
        <v>1</v>
      </c>
      <c r="AG399" s="46">
        <v>1</v>
      </c>
      <c r="AH399" s="46">
        <v>0</v>
      </c>
    </row>
    <row r="400" spans="1:34" x14ac:dyDescent="0.2">
      <c r="A400" s="48" t="s">
        <v>2090</v>
      </c>
      <c r="B400" s="48" t="s">
        <v>1976</v>
      </c>
      <c r="C400" s="48" t="s">
        <v>1841</v>
      </c>
      <c r="E400" s="46">
        <v>18</v>
      </c>
      <c r="F400" s="46">
        <v>18</v>
      </c>
      <c r="G400" s="46">
        <v>18</v>
      </c>
      <c r="H400" s="46">
        <v>18</v>
      </c>
      <c r="I400" s="46">
        <v>18</v>
      </c>
      <c r="J400" s="46">
        <v>18</v>
      </c>
      <c r="K400" s="46">
        <v>18</v>
      </c>
      <c r="L400" s="46">
        <v>18</v>
      </c>
      <c r="M400" s="46">
        <v>18</v>
      </c>
      <c r="N400" s="46">
        <v>18</v>
      </c>
      <c r="O400" s="46">
        <v>18</v>
      </c>
      <c r="P400" s="46">
        <v>17</v>
      </c>
      <c r="Q400" s="46">
        <v>17</v>
      </c>
      <c r="R400" s="46">
        <v>16</v>
      </c>
      <c r="S400" s="46">
        <v>16</v>
      </c>
      <c r="T400" s="46">
        <v>15</v>
      </c>
      <c r="U400" s="46">
        <v>14</v>
      </c>
      <c r="V400" s="46">
        <v>11</v>
      </c>
      <c r="W400" s="46">
        <v>6</v>
      </c>
      <c r="X400" s="46">
        <v>5</v>
      </c>
      <c r="Y400" s="46">
        <v>4</v>
      </c>
      <c r="Z400" s="46">
        <v>4</v>
      </c>
      <c r="AA400" s="46">
        <v>3</v>
      </c>
      <c r="AB400" s="46">
        <v>3</v>
      </c>
      <c r="AC400" s="46">
        <v>3</v>
      </c>
      <c r="AD400" s="46">
        <v>2</v>
      </c>
      <c r="AE400" s="46">
        <v>1</v>
      </c>
      <c r="AF400" s="46">
        <v>1</v>
      </c>
      <c r="AG400" s="46">
        <v>1</v>
      </c>
      <c r="AH400" s="46">
        <v>0</v>
      </c>
    </row>
    <row r="401" spans="1:34" x14ac:dyDescent="0.2">
      <c r="A401" s="48" t="s">
        <v>2090</v>
      </c>
      <c r="B401" s="48" t="s">
        <v>1989</v>
      </c>
      <c r="C401" s="48" t="s">
        <v>1839</v>
      </c>
      <c r="E401" s="46">
        <v>17</v>
      </c>
      <c r="F401" s="46">
        <v>17</v>
      </c>
      <c r="G401" s="46">
        <v>17</v>
      </c>
      <c r="H401" s="46">
        <v>17</v>
      </c>
      <c r="I401" s="46">
        <v>17</v>
      </c>
      <c r="J401" s="46">
        <v>17</v>
      </c>
      <c r="K401" s="46">
        <v>17</v>
      </c>
      <c r="L401" s="46">
        <v>17</v>
      </c>
      <c r="M401" s="46">
        <v>17</v>
      </c>
      <c r="N401" s="46">
        <v>17</v>
      </c>
      <c r="O401" s="46">
        <v>17</v>
      </c>
      <c r="P401" s="46">
        <v>17</v>
      </c>
      <c r="Q401" s="46">
        <v>17</v>
      </c>
      <c r="R401" s="46">
        <v>16</v>
      </c>
      <c r="S401" s="46">
        <v>15</v>
      </c>
      <c r="T401" s="46">
        <v>15</v>
      </c>
      <c r="U401" s="46">
        <v>14</v>
      </c>
      <c r="V401" s="46">
        <v>11</v>
      </c>
      <c r="W401" s="46">
        <v>6</v>
      </c>
      <c r="X401" s="46">
        <v>5</v>
      </c>
      <c r="Y401" s="46">
        <v>4</v>
      </c>
      <c r="Z401" s="46">
        <v>4</v>
      </c>
      <c r="AA401" s="46">
        <v>3</v>
      </c>
      <c r="AB401" s="46">
        <v>3</v>
      </c>
      <c r="AC401" s="46">
        <v>3</v>
      </c>
      <c r="AD401" s="46">
        <v>2</v>
      </c>
      <c r="AE401" s="46">
        <v>1</v>
      </c>
      <c r="AF401" s="46">
        <v>1</v>
      </c>
      <c r="AG401" s="46">
        <v>1</v>
      </c>
      <c r="AH401" s="46">
        <v>0</v>
      </c>
    </row>
    <row r="402" spans="1:34" x14ac:dyDescent="0.2">
      <c r="A402" s="48" t="s">
        <v>1802</v>
      </c>
      <c r="B402" s="48" t="s">
        <v>1803</v>
      </c>
      <c r="C402" s="48" t="s">
        <v>1804</v>
      </c>
      <c r="D402" s="46" t="s">
        <v>1805</v>
      </c>
      <c r="E402" s="46">
        <v>10</v>
      </c>
      <c r="F402" s="46">
        <v>20</v>
      </c>
      <c r="G402" s="46">
        <v>30</v>
      </c>
      <c r="H402" s="46">
        <v>40</v>
      </c>
      <c r="I402" s="46">
        <v>50</v>
      </c>
      <c r="J402" s="46">
        <v>60</v>
      </c>
      <c r="K402" s="46">
        <v>70</v>
      </c>
      <c r="L402" s="46">
        <v>80</v>
      </c>
      <c r="M402" s="46">
        <v>90</v>
      </c>
      <c r="N402" s="46">
        <v>100</v>
      </c>
      <c r="O402" s="46">
        <v>120</v>
      </c>
      <c r="P402" s="46">
        <v>140</v>
      </c>
      <c r="Q402" s="46">
        <v>160</v>
      </c>
      <c r="R402" s="46">
        <v>180</v>
      </c>
      <c r="S402" s="46">
        <v>200</v>
      </c>
      <c r="T402" s="46">
        <v>250</v>
      </c>
      <c r="U402" s="46">
        <v>300</v>
      </c>
      <c r="V402" s="46">
        <v>350</v>
      </c>
      <c r="W402" s="46">
        <v>400</v>
      </c>
      <c r="X402" s="46">
        <v>500</v>
      </c>
      <c r="Y402" s="46">
        <v>600</v>
      </c>
      <c r="Z402" s="46">
        <v>700</v>
      </c>
      <c r="AA402" s="46">
        <v>800</v>
      </c>
      <c r="AB402" s="46">
        <v>900</v>
      </c>
      <c r="AC402" s="46">
        <v>1000</v>
      </c>
      <c r="AD402" s="46">
        <v>1500</v>
      </c>
      <c r="AE402" s="46">
        <v>2500</v>
      </c>
      <c r="AF402" s="46">
        <v>5000</v>
      </c>
      <c r="AG402" s="46">
        <v>7500</v>
      </c>
      <c r="AH402" s="46">
        <v>10000</v>
      </c>
    </row>
    <row r="403" spans="1:34" x14ac:dyDescent="0.2">
      <c r="A403" s="48" t="s">
        <v>2126</v>
      </c>
      <c r="B403" s="48" t="s">
        <v>1807</v>
      </c>
      <c r="C403" s="48" t="s">
        <v>2127</v>
      </c>
      <c r="E403" s="46">
        <v>6888</v>
      </c>
      <c r="F403" s="46">
        <v>3626</v>
      </c>
      <c r="G403" s="46">
        <v>2381</v>
      </c>
      <c r="H403" s="46">
        <v>1744</v>
      </c>
      <c r="I403" s="46">
        <v>1401</v>
      </c>
      <c r="J403" s="46">
        <v>1142</v>
      </c>
      <c r="K403" s="46">
        <v>945</v>
      </c>
      <c r="L403" s="46">
        <v>795</v>
      </c>
      <c r="M403" s="46">
        <v>679</v>
      </c>
      <c r="N403" s="46">
        <v>587</v>
      </c>
      <c r="O403" s="46">
        <v>453</v>
      </c>
      <c r="P403" s="46">
        <v>361</v>
      </c>
      <c r="Q403" s="46">
        <v>296</v>
      </c>
      <c r="R403" s="46">
        <v>247</v>
      </c>
      <c r="S403" s="46">
        <v>210</v>
      </c>
      <c r="T403" s="46">
        <v>149</v>
      </c>
      <c r="U403" s="46">
        <v>112</v>
      </c>
      <c r="V403" s="46">
        <v>87</v>
      </c>
      <c r="W403" s="46">
        <v>71</v>
      </c>
      <c r="X403" s="46">
        <v>49</v>
      </c>
      <c r="Y403" s="46">
        <v>37</v>
      </c>
      <c r="Z403" s="46">
        <v>29</v>
      </c>
      <c r="AA403" s="46">
        <v>23</v>
      </c>
      <c r="AB403" s="46">
        <v>19</v>
      </c>
      <c r="AC403" s="46">
        <v>16</v>
      </c>
      <c r="AD403" s="46">
        <v>8</v>
      </c>
      <c r="AE403" s="46">
        <v>4</v>
      </c>
      <c r="AF403" s="46">
        <v>1</v>
      </c>
      <c r="AG403" s="46">
        <v>1</v>
      </c>
      <c r="AH403" s="46">
        <v>0</v>
      </c>
    </row>
    <row r="404" spans="1:34" x14ac:dyDescent="0.2">
      <c r="A404" s="48" t="s">
        <v>2126</v>
      </c>
      <c r="B404" s="48" t="s">
        <v>1809</v>
      </c>
      <c r="C404" s="48" t="s">
        <v>2128</v>
      </c>
      <c r="E404" s="46">
        <v>3743</v>
      </c>
      <c r="F404" s="46">
        <v>2656</v>
      </c>
      <c r="G404" s="46">
        <v>1694</v>
      </c>
      <c r="H404" s="46">
        <v>1083</v>
      </c>
      <c r="I404" s="46">
        <v>776</v>
      </c>
      <c r="J404" s="46">
        <v>598</v>
      </c>
      <c r="K404" s="46">
        <v>486</v>
      </c>
      <c r="L404" s="46">
        <v>423</v>
      </c>
      <c r="M404" s="46">
        <v>373</v>
      </c>
      <c r="N404" s="46">
        <v>343</v>
      </c>
      <c r="O404" s="46">
        <v>292</v>
      </c>
      <c r="P404" s="46">
        <v>250</v>
      </c>
      <c r="Q404" s="46">
        <v>216</v>
      </c>
      <c r="R404" s="46">
        <v>188</v>
      </c>
      <c r="S404" s="46">
        <v>165</v>
      </c>
      <c r="T404" s="46">
        <v>123</v>
      </c>
      <c r="U404" s="46">
        <v>96</v>
      </c>
      <c r="V404" s="46">
        <v>77</v>
      </c>
      <c r="W404" s="46">
        <v>63</v>
      </c>
      <c r="X404" s="46">
        <v>45</v>
      </c>
      <c r="Y404" s="46">
        <v>34</v>
      </c>
      <c r="Z404" s="46">
        <v>27</v>
      </c>
      <c r="AA404" s="46">
        <v>22</v>
      </c>
      <c r="AB404" s="46">
        <v>18</v>
      </c>
      <c r="AC404" s="46">
        <v>15</v>
      </c>
      <c r="AD404" s="46">
        <v>8</v>
      </c>
      <c r="AE404" s="46">
        <v>3</v>
      </c>
      <c r="AF404" s="46">
        <v>1</v>
      </c>
      <c r="AG404" s="46">
        <v>1</v>
      </c>
      <c r="AH404" s="46">
        <v>0</v>
      </c>
    </row>
    <row r="405" spans="1:34" x14ac:dyDescent="0.2">
      <c r="A405" s="48" t="s">
        <v>2126</v>
      </c>
      <c r="B405" s="48" t="s">
        <v>1811</v>
      </c>
      <c r="C405" s="48" t="s">
        <v>2129</v>
      </c>
      <c r="E405" s="46">
        <v>3592</v>
      </c>
      <c r="F405" s="46">
        <v>1971</v>
      </c>
      <c r="G405" s="46">
        <v>1235</v>
      </c>
      <c r="H405" s="46">
        <v>884</v>
      </c>
      <c r="I405" s="46">
        <v>674</v>
      </c>
      <c r="J405" s="46">
        <v>526</v>
      </c>
      <c r="K405" s="46">
        <v>420</v>
      </c>
      <c r="L405" s="46">
        <v>345</v>
      </c>
      <c r="M405" s="46">
        <v>284</v>
      </c>
      <c r="N405" s="46">
        <v>244</v>
      </c>
      <c r="O405" s="46">
        <v>189</v>
      </c>
      <c r="P405" s="46">
        <v>158</v>
      </c>
      <c r="Q405" s="46">
        <v>140</v>
      </c>
      <c r="R405" s="46">
        <v>127</v>
      </c>
      <c r="S405" s="46">
        <v>117</v>
      </c>
      <c r="T405" s="46">
        <v>94</v>
      </c>
      <c r="U405" s="46">
        <v>77</v>
      </c>
      <c r="V405" s="46">
        <v>64</v>
      </c>
      <c r="W405" s="46">
        <v>54</v>
      </c>
      <c r="X405" s="46">
        <v>40</v>
      </c>
      <c r="Y405" s="46">
        <v>31</v>
      </c>
      <c r="Z405" s="46">
        <v>25</v>
      </c>
      <c r="AA405" s="46">
        <v>20</v>
      </c>
      <c r="AB405" s="46">
        <v>17</v>
      </c>
      <c r="AC405" s="46">
        <v>15</v>
      </c>
      <c r="AD405" s="46">
        <v>8</v>
      </c>
      <c r="AE405" s="46">
        <v>3</v>
      </c>
      <c r="AF405" s="46">
        <v>1</v>
      </c>
      <c r="AG405" s="46">
        <v>1</v>
      </c>
      <c r="AH405" s="46">
        <v>0</v>
      </c>
    </row>
    <row r="406" spans="1:34" x14ac:dyDescent="0.2">
      <c r="A406" s="48" t="s">
        <v>2126</v>
      </c>
      <c r="B406" s="48" t="s">
        <v>1813</v>
      </c>
      <c r="C406" s="48" t="s">
        <v>2130</v>
      </c>
      <c r="E406" s="46">
        <v>7295</v>
      </c>
      <c r="F406" s="46">
        <v>1406</v>
      </c>
      <c r="G406" s="46">
        <v>934</v>
      </c>
      <c r="H406" s="46">
        <v>649</v>
      </c>
      <c r="I406" s="46">
        <v>482</v>
      </c>
      <c r="J406" s="46">
        <v>379</v>
      </c>
      <c r="K406" s="46">
        <v>314</v>
      </c>
      <c r="L406" s="46">
        <v>267</v>
      </c>
      <c r="M406" s="46">
        <v>232</v>
      </c>
      <c r="N406" s="46">
        <v>204</v>
      </c>
      <c r="O406" s="46">
        <v>165</v>
      </c>
      <c r="P406" s="46">
        <v>133</v>
      </c>
      <c r="Q406" s="46">
        <v>114</v>
      </c>
      <c r="R406" s="46">
        <v>98</v>
      </c>
      <c r="S406" s="46">
        <v>88</v>
      </c>
      <c r="T406" s="46">
        <v>70</v>
      </c>
      <c r="U406" s="46">
        <v>59</v>
      </c>
      <c r="V406" s="46">
        <v>51</v>
      </c>
      <c r="W406" s="46">
        <v>44</v>
      </c>
      <c r="X406" s="46">
        <v>34</v>
      </c>
      <c r="Y406" s="46">
        <v>28</v>
      </c>
      <c r="Z406" s="46">
        <v>23</v>
      </c>
      <c r="AA406" s="46">
        <v>19</v>
      </c>
      <c r="AB406" s="46">
        <v>16</v>
      </c>
      <c r="AC406" s="46">
        <v>14</v>
      </c>
      <c r="AD406" s="46">
        <v>7</v>
      </c>
      <c r="AE406" s="46">
        <v>3</v>
      </c>
      <c r="AF406" s="46">
        <v>1</v>
      </c>
      <c r="AG406" s="46">
        <v>1</v>
      </c>
      <c r="AH406" s="46">
        <v>0</v>
      </c>
    </row>
    <row r="407" spans="1:34" x14ac:dyDescent="0.2">
      <c r="A407" s="48" t="s">
        <v>2126</v>
      </c>
      <c r="B407" s="48" t="s">
        <v>1815</v>
      </c>
      <c r="C407" s="48" t="s">
        <v>2131</v>
      </c>
      <c r="E407" s="46">
        <v>5349</v>
      </c>
      <c r="F407" s="46">
        <v>1148</v>
      </c>
      <c r="G407" s="46">
        <v>723</v>
      </c>
      <c r="H407" s="46">
        <v>525</v>
      </c>
      <c r="I407" s="46">
        <v>391</v>
      </c>
      <c r="J407" s="46">
        <v>303</v>
      </c>
      <c r="K407" s="46">
        <v>241</v>
      </c>
      <c r="L407" s="46">
        <v>200</v>
      </c>
      <c r="M407" s="46">
        <v>170</v>
      </c>
      <c r="N407" s="46">
        <v>151</v>
      </c>
      <c r="O407" s="46">
        <v>123</v>
      </c>
      <c r="P407" s="46">
        <v>104</v>
      </c>
      <c r="Q407" s="46">
        <v>90</v>
      </c>
      <c r="R407" s="46">
        <v>77</v>
      </c>
      <c r="S407" s="46">
        <v>70</v>
      </c>
      <c r="T407" s="46">
        <v>55</v>
      </c>
      <c r="U407" s="46">
        <v>47</v>
      </c>
      <c r="V407" s="46">
        <v>41</v>
      </c>
      <c r="W407" s="46">
        <v>35</v>
      </c>
      <c r="X407" s="46">
        <v>29</v>
      </c>
      <c r="Y407" s="46">
        <v>24</v>
      </c>
      <c r="Z407" s="46">
        <v>20</v>
      </c>
      <c r="AA407" s="46">
        <v>17</v>
      </c>
      <c r="AB407" s="46">
        <v>14</v>
      </c>
      <c r="AC407" s="46">
        <v>13</v>
      </c>
      <c r="AD407" s="46">
        <v>7</v>
      </c>
      <c r="AE407" s="46">
        <v>3</v>
      </c>
      <c r="AF407" s="46">
        <v>1</v>
      </c>
      <c r="AG407" s="46">
        <v>1</v>
      </c>
      <c r="AH407" s="46">
        <v>0</v>
      </c>
    </row>
    <row r="408" spans="1:34" x14ac:dyDescent="0.2">
      <c r="A408" s="48" t="s">
        <v>2126</v>
      </c>
      <c r="B408" s="48" t="s">
        <v>1817</v>
      </c>
      <c r="C408" s="48" t="s">
        <v>2132</v>
      </c>
      <c r="E408" s="46">
        <v>3703</v>
      </c>
      <c r="F408" s="46">
        <v>990</v>
      </c>
      <c r="G408" s="46">
        <v>597</v>
      </c>
      <c r="H408" s="46">
        <v>422</v>
      </c>
      <c r="I408" s="46">
        <v>328</v>
      </c>
      <c r="J408" s="46">
        <v>256</v>
      </c>
      <c r="K408" s="46">
        <v>210</v>
      </c>
      <c r="L408" s="46">
        <v>173</v>
      </c>
      <c r="M408" s="46">
        <v>145</v>
      </c>
      <c r="N408" s="46">
        <v>125</v>
      </c>
      <c r="O408" s="46">
        <v>97</v>
      </c>
      <c r="P408" s="46">
        <v>82</v>
      </c>
      <c r="Q408" s="46">
        <v>70</v>
      </c>
      <c r="R408" s="46">
        <v>64</v>
      </c>
      <c r="S408" s="46">
        <v>58</v>
      </c>
      <c r="T408" s="46">
        <v>44</v>
      </c>
      <c r="U408" s="46">
        <v>36</v>
      </c>
      <c r="V408" s="46">
        <v>31</v>
      </c>
      <c r="W408" s="46">
        <v>28</v>
      </c>
      <c r="X408" s="46">
        <v>22</v>
      </c>
      <c r="Y408" s="46">
        <v>19</v>
      </c>
      <c r="Z408" s="46">
        <v>16</v>
      </c>
      <c r="AA408" s="46">
        <v>14</v>
      </c>
      <c r="AB408" s="46">
        <v>13</v>
      </c>
      <c r="AC408" s="46">
        <v>11</v>
      </c>
      <c r="AD408" s="46">
        <v>7</v>
      </c>
      <c r="AE408" s="46">
        <v>3</v>
      </c>
      <c r="AF408" s="46">
        <v>1</v>
      </c>
      <c r="AG408" s="46">
        <v>1</v>
      </c>
      <c r="AH408" s="46">
        <v>0</v>
      </c>
    </row>
    <row r="409" spans="1:34" x14ac:dyDescent="0.2">
      <c r="A409" s="48" t="s">
        <v>2126</v>
      </c>
      <c r="B409" s="48" t="s">
        <v>1819</v>
      </c>
      <c r="C409" s="48" t="s">
        <v>2133</v>
      </c>
      <c r="E409" s="46">
        <v>2594</v>
      </c>
      <c r="F409" s="46">
        <v>1430</v>
      </c>
      <c r="G409" s="46">
        <v>495</v>
      </c>
      <c r="H409" s="46">
        <v>348</v>
      </c>
      <c r="I409" s="46">
        <v>270</v>
      </c>
      <c r="J409" s="46">
        <v>217</v>
      </c>
      <c r="K409" s="46">
        <v>176</v>
      </c>
      <c r="L409" s="46">
        <v>147</v>
      </c>
      <c r="M409" s="46">
        <v>126</v>
      </c>
      <c r="N409" s="46">
        <v>109</v>
      </c>
      <c r="O409" s="46">
        <v>84</v>
      </c>
      <c r="P409" s="46">
        <v>68</v>
      </c>
      <c r="Q409" s="46">
        <v>58</v>
      </c>
      <c r="R409" s="46">
        <v>53</v>
      </c>
      <c r="S409" s="46">
        <v>47</v>
      </c>
      <c r="T409" s="46">
        <v>37</v>
      </c>
      <c r="U409" s="46">
        <v>31</v>
      </c>
      <c r="V409" s="46">
        <v>25</v>
      </c>
      <c r="W409" s="46">
        <v>22</v>
      </c>
      <c r="X409" s="46">
        <v>18</v>
      </c>
      <c r="Y409" s="46">
        <v>15</v>
      </c>
      <c r="Z409" s="46">
        <v>13</v>
      </c>
      <c r="AA409" s="46">
        <v>12</v>
      </c>
      <c r="AB409" s="46">
        <v>11</v>
      </c>
      <c r="AC409" s="46">
        <v>9</v>
      </c>
      <c r="AD409" s="46">
        <v>6</v>
      </c>
      <c r="AE409" s="46">
        <v>3</v>
      </c>
      <c r="AF409" s="46">
        <v>1</v>
      </c>
      <c r="AG409" s="46">
        <v>1</v>
      </c>
      <c r="AH409" s="46">
        <v>0</v>
      </c>
    </row>
    <row r="410" spans="1:34" x14ac:dyDescent="0.2">
      <c r="A410" s="48" t="s">
        <v>2126</v>
      </c>
      <c r="B410" s="48" t="s">
        <v>1821</v>
      </c>
      <c r="C410" s="48" t="s">
        <v>2134</v>
      </c>
      <c r="E410" s="46">
        <v>1844</v>
      </c>
      <c r="F410" s="46">
        <v>1186</v>
      </c>
      <c r="G410" s="46">
        <v>409</v>
      </c>
      <c r="H410" s="46">
        <v>290</v>
      </c>
      <c r="I410" s="46">
        <v>224</v>
      </c>
      <c r="J410" s="46">
        <v>182</v>
      </c>
      <c r="K410" s="46">
        <v>149</v>
      </c>
      <c r="L410" s="46">
        <v>127</v>
      </c>
      <c r="M410" s="46">
        <v>107</v>
      </c>
      <c r="N410" s="46">
        <v>93</v>
      </c>
      <c r="O410" s="46">
        <v>71</v>
      </c>
      <c r="P410" s="46">
        <v>58</v>
      </c>
      <c r="Q410" s="46">
        <v>48</v>
      </c>
      <c r="R410" s="46">
        <v>41</v>
      </c>
      <c r="S410" s="46">
        <v>38</v>
      </c>
      <c r="T410" s="46">
        <v>31</v>
      </c>
      <c r="U410" s="46">
        <v>26</v>
      </c>
      <c r="V410" s="46">
        <v>22</v>
      </c>
      <c r="W410" s="46">
        <v>19</v>
      </c>
      <c r="X410" s="46">
        <v>15</v>
      </c>
      <c r="Y410" s="46">
        <v>12</v>
      </c>
      <c r="Z410" s="46">
        <v>10</v>
      </c>
      <c r="AA410" s="46">
        <v>9</v>
      </c>
      <c r="AB410" s="46">
        <v>9</v>
      </c>
      <c r="AC410" s="46">
        <v>8</v>
      </c>
      <c r="AD410" s="46">
        <v>5</v>
      </c>
      <c r="AE410" s="46">
        <v>3</v>
      </c>
      <c r="AF410" s="46">
        <v>1</v>
      </c>
      <c r="AG410" s="46">
        <v>1</v>
      </c>
      <c r="AH410" s="46">
        <v>0</v>
      </c>
    </row>
    <row r="411" spans="1:34" x14ac:dyDescent="0.2">
      <c r="A411" s="48" t="s">
        <v>2126</v>
      </c>
      <c r="B411" s="48" t="s">
        <v>1823</v>
      </c>
      <c r="C411" s="48" t="s">
        <v>2135</v>
      </c>
      <c r="E411" s="46">
        <v>1333</v>
      </c>
      <c r="F411" s="46">
        <v>912</v>
      </c>
      <c r="G411" s="46">
        <v>452</v>
      </c>
      <c r="H411" s="46">
        <v>257</v>
      </c>
      <c r="I411" s="46">
        <v>194</v>
      </c>
      <c r="J411" s="46">
        <v>158</v>
      </c>
      <c r="K411" s="46">
        <v>133</v>
      </c>
      <c r="L411" s="46">
        <v>112</v>
      </c>
      <c r="M411" s="46">
        <v>97</v>
      </c>
      <c r="N411" s="46">
        <v>83</v>
      </c>
      <c r="O411" s="46">
        <v>65</v>
      </c>
      <c r="P411" s="46">
        <v>52</v>
      </c>
      <c r="Q411" s="46">
        <v>43</v>
      </c>
      <c r="R411" s="46">
        <v>37</v>
      </c>
      <c r="S411" s="46">
        <v>32</v>
      </c>
      <c r="T411" s="46">
        <v>27</v>
      </c>
      <c r="U411" s="46">
        <v>23</v>
      </c>
      <c r="V411" s="46">
        <v>19</v>
      </c>
      <c r="W411" s="46">
        <v>17</v>
      </c>
      <c r="X411" s="46">
        <v>13</v>
      </c>
      <c r="Y411" s="46">
        <v>11</v>
      </c>
      <c r="Z411" s="46">
        <v>9</v>
      </c>
      <c r="AA411" s="46">
        <v>8</v>
      </c>
      <c r="AB411" s="46">
        <v>7</v>
      </c>
      <c r="AC411" s="46">
        <v>6</v>
      </c>
      <c r="AD411" s="46">
        <v>5</v>
      </c>
      <c r="AE411" s="46">
        <v>3</v>
      </c>
      <c r="AF411" s="46">
        <v>1</v>
      </c>
      <c r="AG411" s="46">
        <v>1</v>
      </c>
      <c r="AH411" s="46">
        <v>0</v>
      </c>
    </row>
    <row r="412" spans="1:34" x14ac:dyDescent="0.2">
      <c r="A412" s="48" t="s">
        <v>2126</v>
      </c>
      <c r="B412" s="48" t="s">
        <v>1825</v>
      </c>
      <c r="C412" s="48" t="s">
        <v>2136</v>
      </c>
      <c r="E412" s="46">
        <v>1033</v>
      </c>
      <c r="F412" s="46">
        <v>762</v>
      </c>
      <c r="G412" s="46">
        <v>502</v>
      </c>
      <c r="H412" s="46">
        <v>225</v>
      </c>
      <c r="I412" s="46">
        <v>173</v>
      </c>
      <c r="J412" s="46">
        <v>138</v>
      </c>
      <c r="K412" s="46">
        <v>116</v>
      </c>
      <c r="L412" s="46">
        <v>101</v>
      </c>
      <c r="M412" s="46">
        <v>86</v>
      </c>
      <c r="N412" s="46">
        <v>75</v>
      </c>
      <c r="O412" s="46">
        <v>59</v>
      </c>
      <c r="P412" s="46">
        <v>48</v>
      </c>
      <c r="Q412" s="46">
        <v>40</v>
      </c>
      <c r="R412" s="46">
        <v>34</v>
      </c>
      <c r="S412" s="46">
        <v>29</v>
      </c>
      <c r="T412" s="46">
        <v>23</v>
      </c>
      <c r="U412" s="46">
        <v>20</v>
      </c>
      <c r="V412" s="46">
        <v>17</v>
      </c>
      <c r="W412" s="46">
        <v>15</v>
      </c>
      <c r="X412" s="46">
        <v>12</v>
      </c>
      <c r="Y412" s="46">
        <v>10</v>
      </c>
      <c r="Z412" s="46">
        <v>8</v>
      </c>
      <c r="AA412" s="46">
        <v>7</v>
      </c>
      <c r="AB412" s="46">
        <v>6</v>
      </c>
      <c r="AC412" s="46">
        <v>5</v>
      </c>
      <c r="AD412" s="46">
        <v>4</v>
      </c>
      <c r="AE412" s="46">
        <v>2</v>
      </c>
      <c r="AF412" s="46">
        <v>1</v>
      </c>
      <c r="AG412" s="46">
        <v>1</v>
      </c>
      <c r="AH412" s="46">
        <v>0</v>
      </c>
    </row>
    <row r="413" spans="1:34" x14ac:dyDescent="0.2">
      <c r="A413" s="48" t="s">
        <v>2126</v>
      </c>
      <c r="B413" s="48" t="s">
        <v>1827</v>
      </c>
      <c r="C413" s="48" t="s">
        <v>2137</v>
      </c>
      <c r="E413" s="46">
        <v>812</v>
      </c>
      <c r="F413" s="46">
        <v>639</v>
      </c>
      <c r="G413" s="46">
        <v>464</v>
      </c>
      <c r="H413" s="46">
        <v>203</v>
      </c>
      <c r="I413" s="46">
        <v>152</v>
      </c>
      <c r="J413" s="46">
        <v>121</v>
      </c>
      <c r="K413" s="46">
        <v>101</v>
      </c>
      <c r="L413" s="46">
        <v>87</v>
      </c>
      <c r="M413" s="46">
        <v>76</v>
      </c>
      <c r="N413" s="46">
        <v>67</v>
      </c>
      <c r="O413" s="46">
        <v>52</v>
      </c>
      <c r="P413" s="46">
        <v>43</v>
      </c>
      <c r="Q413" s="46">
        <v>36</v>
      </c>
      <c r="R413" s="46">
        <v>31</v>
      </c>
      <c r="S413" s="46">
        <v>27</v>
      </c>
      <c r="T413" s="46">
        <v>20</v>
      </c>
      <c r="U413" s="46">
        <v>17</v>
      </c>
      <c r="V413" s="46">
        <v>15</v>
      </c>
      <c r="W413" s="46">
        <v>14</v>
      </c>
      <c r="X413" s="46">
        <v>11</v>
      </c>
      <c r="Y413" s="46">
        <v>9</v>
      </c>
      <c r="Z413" s="46">
        <v>8</v>
      </c>
      <c r="AA413" s="46">
        <v>6</v>
      </c>
      <c r="AB413" s="46">
        <v>6</v>
      </c>
      <c r="AC413" s="46">
        <v>5</v>
      </c>
      <c r="AD413" s="46">
        <v>3</v>
      </c>
      <c r="AE413" s="46">
        <v>2</v>
      </c>
      <c r="AF413" s="46">
        <v>1</v>
      </c>
      <c r="AG413" s="46">
        <v>1</v>
      </c>
      <c r="AH413" s="46">
        <v>0</v>
      </c>
    </row>
    <row r="414" spans="1:34" x14ac:dyDescent="0.2">
      <c r="A414" s="48" t="s">
        <v>2126</v>
      </c>
      <c r="B414" s="48" t="s">
        <v>1829</v>
      </c>
      <c r="C414" s="48" t="s">
        <v>2138</v>
      </c>
      <c r="E414" s="46">
        <v>647</v>
      </c>
      <c r="F414" s="46">
        <v>538</v>
      </c>
      <c r="G414" s="46">
        <v>401</v>
      </c>
      <c r="H414" s="46">
        <v>249</v>
      </c>
      <c r="I414" s="46">
        <v>134</v>
      </c>
      <c r="J414" s="46">
        <v>109</v>
      </c>
      <c r="K414" s="46">
        <v>91</v>
      </c>
      <c r="L414" s="46">
        <v>78</v>
      </c>
      <c r="M414" s="46">
        <v>69</v>
      </c>
      <c r="N414" s="46">
        <v>60</v>
      </c>
      <c r="O414" s="46">
        <v>48</v>
      </c>
      <c r="P414" s="46">
        <v>39</v>
      </c>
      <c r="Q414" s="46">
        <v>33</v>
      </c>
      <c r="R414" s="46">
        <v>28</v>
      </c>
      <c r="S414" s="46">
        <v>24</v>
      </c>
      <c r="T414" s="46">
        <v>18</v>
      </c>
      <c r="U414" s="46">
        <v>15</v>
      </c>
      <c r="V414" s="46">
        <v>13</v>
      </c>
      <c r="W414" s="46">
        <v>12</v>
      </c>
      <c r="X414" s="46">
        <v>10</v>
      </c>
      <c r="Y414" s="46">
        <v>8</v>
      </c>
      <c r="Z414" s="46">
        <v>7</v>
      </c>
      <c r="AA414" s="46">
        <v>6</v>
      </c>
      <c r="AB414" s="46">
        <v>5</v>
      </c>
      <c r="AC414" s="46">
        <v>5</v>
      </c>
      <c r="AD414" s="46">
        <v>3</v>
      </c>
      <c r="AE414" s="46">
        <v>2</v>
      </c>
      <c r="AF414" s="46">
        <v>1</v>
      </c>
      <c r="AG414" s="46">
        <v>1</v>
      </c>
      <c r="AH414" s="46">
        <v>0</v>
      </c>
    </row>
    <row r="415" spans="1:34" x14ac:dyDescent="0.2">
      <c r="A415" s="48" t="s">
        <v>2126</v>
      </c>
      <c r="B415" s="48" t="s">
        <v>1831</v>
      </c>
      <c r="C415" s="48" t="s">
        <v>2139</v>
      </c>
      <c r="E415" s="46">
        <v>530</v>
      </c>
      <c r="F415" s="46">
        <v>462</v>
      </c>
      <c r="G415" s="46">
        <v>349</v>
      </c>
      <c r="H415" s="46">
        <v>249</v>
      </c>
      <c r="I415" s="46">
        <v>119</v>
      </c>
      <c r="J415" s="46">
        <v>99</v>
      </c>
      <c r="K415" s="46">
        <v>82</v>
      </c>
      <c r="L415" s="46">
        <v>70</v>
      </c>
      <c r="M415" s="46">
        <v>62</v>
      </c>
      <c r="N415" s="46">
        <v>55</v>
      </c>
      <c r="O415" s="46">
        <v>44</v>
      </c>
      <c r="P415" s="46">
        <v>35</v>
      </c>
      <c r="Q415" s="46">
        <v>30</v>
      </c>
      <c r="R415" s="46">
        <v>26</v>
      </c>
      <c r="S415" s="46">
        <v>23</v>
      </c>
      <c r="T415" s="46">
        <v>17</v>
      </c>
      <c r="U415" s="46">
        <v>13</v>
      </c>
      <c r="V415" s="46">
        <v>12</v>
      </c>
      <c r="W415" s="46">
        <v>10</v>
      </c>
      <c r="X415" s="46">
        <v>8</v>
      </c>
      <c r="Y415" s="46">
        <v>7</v>
      </c>
      <c r="Z415" s="46">
        <v>6</v>
      </c>
      <c r="AA415" s="46">
        <v>5</v>
      </c>
      <c r="AB415" s="46">
        <v>5</v>
      </c>
      <c r="AC415" s="46">
        <v>4</v>
      </c>
      <c r="AD415" s="46">
        <v>3</v>
      </c>
      <c r="AE415" s="46">
        <v>2</v>
      </c>
      <c r="AF415" s="46">
        <v>1</v>
      </c>
      <c r="AG415" s="46">
        <v>0</v>
      </c>
      <c r="AH415" s="46">
        <v>0</v>
      </c>
    </row>
    <row r="416" spans="1:34" x14ac:dyDescent="0.2">
      <c r="A416" s="48" t="s">
        <v>2126</v>
      </c>
      <c r="B416" s="48" t="s">
        <v>1833</v>
      </c>
      <c r="C416" s="48" t="s">
        <v>2018</v>
      </c>
      <c r="E416" s="46">
        <v>445</v>
      </c>
      <c r="F416" s="46">
        <v>403</v>
      </c>
      <c r="G416" s="46">
        <v>313</v>
      </c>
      <c r="H416" s="46">
        <v>242</v>
      </c>
      <c r="I416" s="46">
        <v>123</v>
      </c>
      <c r="J416" s="46">
        <v>87</v>
      </c>
      <c r="K416" s="46">
        <v>73</v>
      </c>
      <c r="L416" s="46">
        <v>63</v>
      </c>
      <c r="M416" s="46">
        <v>55</v>
      </c>
      <c r="N416" s="46">
        <v>49</v>
      </c>
      <c r="O416" s="46">
        <v>40</v>
      </c>
      <c r="P416" s="46">
        <v>33</v>
      </c>
      <c r="Q416" s="46">
        <v>27</v>
      </c>
      <c r="R416" s="46">
        <v>23</v>
      </c>
      <c r="S416" s="46">
        <v>20</v>
      </c>
      <c r="T416" s="46">
        <v>16</v>
      </c>
      <c r="U416" s="46">
        <v>12</v>
      </c>
      <c r="V416" s="46">
        <v>10</v>
      </c>
      <c r="W416" s="46">
        <v>10</v>
      </c>
      <c r="X416" s="46">
        <v>8</v>
      </c>
      <c r="Y416" s="46">
        <v>7</v>
      </c>
      <c r="Z416" s="46">
        <v>6</v>
      </c>
      <c r="AA416" s="46">
        <v>5</v>
      </c>
      <c r="AB416" s="46">
        <v>4</v>
      </c>
      <c r="AC416" s="46">
        <v>4</v>
      </c>
      <c r="AD416" s="46">
        <v>2</v>
      </c>
      <c r="AE416" s="46">
        <v>1</v>
      </c>
      <c r="AF416" s="46">
        <v>1</v>
      </c>
      <c r="AG416" s="46">
        <v>0</v>
      </c>
      <c r="AH416" s="46">
        <v>0</v>
      </c>
    </row>
    <row r="417" spans="1:34" x14ac:dyDescent="0.2">
      <c r="A417" s="48" t="s">
        <v>2126</v>
      </c>
      <c r="B417" s="48" t="s">
        <v>1835</v>
      </c>
      <c r="C417" s="48" t="s">
        <v>2140</v>
      </c>
      <c r="E417" s="46">
        <v>378</v>
      </c>
      <c r="F417" s="46">
        <v>351</v>
      </c>
      <c r="G417" s="46">
        <v>281</v>
      </c>
      <c r="H417" s="46">
        <v>224</v>
      </c>
      <c r="I417" s="46">
        <v>152</v>
      </c>
      <c r="J417" s="46">
        <v>78</v>
      </c>
      <c r="K417" s="46">
        <v>67</v>
      </c>
      <c r="L417" s="46">
        <v>57</v>
      </c>
      <c r="M417" s="46">
        <v>50</v>
      </c>
      <c r="N417" s="46">
        <v>44</v>
      </c>
      <c r="O417" s="46">
        <v>37</v>
      </c>
      <c r="P417" s="46">
        <v>30</v>
      </c>
      <c r="Q417" s="46">
        <v>26</v>
      </c>
      <c r="R417" s="46">
        <v>22</v>
      </c>
      <c r="S417" s="46">
        <v>19</v>
      </c>
      <c r="T417" s="46">
        <v>14</v>
      </c>
      <c r="U417" s="46">
        <v>11</v>
      </c>
      <c r="V417" s="46">
        <v>9</v>
      </c>
      <c r="W417" s="46">
        <v>8</v>
      </c>
      <c r="X417" s="46">
        <v>7</v>
      </c>
      <c r="Y417" s="46">
        <v>6</v>
      </c>
      <c r="Z417" s="46">
        <v>5</v>
      </c>
      <c r="AA417" s="46">
        <v>5</v>
      </c>
      <c r="AB417" s="46">
        <v>4</v>
      </c>
      <c r="AC417" s="46">
        <v>4</v>
      </c>
      <c r="AD417" s="46">
        <v>2</v>
      </c>
      <c r="AE417" s="46">
        <v>1</v>
      </c>
      <c r="AF417" s="46">
        <v>1</v>
      </c>
      <c r="AG417" s="46">
        <v>0</v>
      </c>
      <c r="AH417" s="46">
        <v>0</v>
      </c>
    </row>
    <row r="418" spans="1:34" x14ac:dyDescent="0.2">
      <c r="A418" s="48" t="s">
        <v>2126</v>
      </c>
      <c r="B418" s="48" t="s">
        <v>1837</v>
      </c>
      <c r="C418" s="48" t="s">
        <v>2141</v>
      </c>
      <c r="E418" s="46">
        <v>328</v>
      </c>
      <c r="F418" s="46">
        <v>309</v>
      </c>
      <c r="G418" s="46">
        <v>254</v>
      </c>
      <c r="H418" s="46">
        <v>204</v>
      </c>
      <c r="I418" s="46">
        <v>153</v>
      </c>
      <c r="J418" s="46">
        <v>77</v>
      </c>
      <c r="K418" s="46">
        <v>61</v>
      </c>
      <c r="L418" s="46">
        <v>53</v>
      </c>
      <c r="M418" s="46">
        <v>46</v>
      </c>
      <c r="N418" s="46">
        <v>41</v>
      </c>
      <c r="O418" s="46">
        <v>34</v>
      </c>
      <c r="P418" s="46">
        <v>28</v>
      </c>
      <c r="Q418" s="46">
        <v>24</v>
      </c>
      <c r="R418" s="46">
        <v>20</v>
      </c>
      <c r="S418" s="46">
        <v>18</v>
      </c>
      <c r="T418" s="46">
        <v>13</v>
      </c>
      <c r="U418" s="46">
        <v>11</v>
      </c>
      <c r="V418" s="46">
        <v>9</v>
      </c>
      <c r="W418" s="46">
        <v>8</v>
      </c>
      <c r="X418" s="46">
        <v>6</v>
      </c>
      <c r="Y418" s="46">
        <v>6</v>
      </c>
      <c r="Z418" s="46">
        <v>5</v>
      </c>
      <c r="AA418" s="46">
        <v>4</v>
      </c>
      <c r="AB418" s="46">
        <v>4</v>
      </c>
      <c r="AC418" s="46">
        <v>3</v>
      </c>
      <c r="AD418" s="46">
        <v>2</v>
      </c>
      <c r="AE418" s="46">
        <v>1</v>
      </c>
      <c r="AF418" s="46">
        <v>1</v>
      </c>
      <c r="AG418" s="46">
        <v>0</v>
      </c>
      <c r="AH418" s="46">
        <v>0</v>
      </c>
    </row>
    <row r="419" spans="1:34" x14ac:dyDescent="0.2">
      <c r="A419" s="48" t="s">
        <v>2126</v>
      </c>
      <c r="B419" s="48" t="s">
        <v>1839</v>
      </c>
      <c r="C419" s="48" t="s">
        <v>2142</v>
      </c>
      <c r="E419" s="46">
        <v>287</v>
      </c>
      <c r="F419" s="46">
        <v>273</v>
      </c>
      <c r="G419" s="46">
        <v>229</v>
      </c>
      <c r="H419" s="46">
        <v>186</v>
      </c>
      <c r="I419" s="46">
        <v>151</v>
      </c>
      <c r="J419" s="46">
        <v>91</v>
      </c>
      <c r="K419" s="46">
        <v>57</v>
      </c>
      <c r="L419" s="46">
        <v>50</v>
      </c>
      <c r="M419" s="46">
        <v>43</v>
      </c>
      <c r="N419" s="46">
        <v>38</v>
      </c>
      <c r="O419" s="46">
        <v>32</v>
      </c>
      <c r="P419" s="46">
        <v>27</v>
      </c>
      <c r="Q419" s="46">
        <v>22</v>
      </c>
      <c r="R419" s="46">
        <v>19</v>
      </c>
      <c r="S419" s="46">
        <v>17</v>
      </c>
      <c r="T419" s="46">
        <v>12</v>
      </c>
      <c r="U419" s="46">
        <v>10</v>
      </c>
      <c r="V419" s="46">
        <v>8</v>
      </c>
      <c r="W419" s="46">
        <v>7</v>
      </c>
      <c r="X419" s="46">
        <v>6</v>
      </c>
      <c r="Y419" s="46">
        <v>5</v>
      </c>
      <c r="Z419" s="46">
        <v>4</v>
      </c>
      <c r="AA419" s="46">
        <v>4</v>
      </c>
      <c r="AB419" s="46">
        <v>4</v>
      </c>
      <c r="AC419" s="46">
        <v>3</v>
      </c>
      <c r="AD419" s="46">
        <v>2</v>
      </c>
      <c r="AE419" s="46">
        <v>1</v>
      </c>
      <c r="AF419" s="46">
        <v>1</v>
      </c>
      <c r="AG419" s="46">
        <v>0</v>
      </c>
      <c r="AH419" s="46">
        <v>0</v>
      </c>
    </row>
    <row r="420" spans="1:34" x14ac:dyDescent="0.2">
      <c r="A420" s="48" t="s">
        <v>2126</v>
      </c>
      <c r="B420" s="48" t="s">
        <v>1841</v>
      </c>
      <c r="C420" s="48" t="s">
        <v>2143</v>
      </c>
      <c r="E420" s="46">
        <v>252</v>
      </c>
      <c r="F420" s="46">
        <v>241</v>
      </c>
      <c r="G420" s="46">
        <v>209</v>
      </c>
      <c r="H420" s="46">
        <v>172</v>
      </c>
      <c r="I420" s="46">
        <v>144</v>
      </c>
      <c r="J420" s="46">
        <v>101</v>
      </c>
      <c r="K420" s="46">
        <v>54</v>
      </c>
      <c r="L420" s="46">
        <v>45</v>
      </c>
      <c r="M420" s="46">
        <v>40</v>
      </c>
      <c r="N420" s="46">
        <v>36</v>
      </c>
      <c r="O420" s="46">
        <v>30</v>
      </c>
      <c r="P420" s="46">
        <v>25</v>
      </c>
      <c r="Q420" s="46">
        <v>21</v>
      </c>
      <c r="R420" s="46">
        <v>18</v>
      </c>
      <c r="S420" s="46">
        <v>15</v>
      </c>
      <c r="T420" s="46">
        <v>12</v>
      </c>
      <c r="U420" s="46">
        <v>9</v>
      </c>
      <c r="V420" s="46">
        <v>8</v>
      </c>
      <c r="W420" s="46">
        <v>7</v>
      </c>
      <c r="X420" s="46">
        <v>5</v>
      </c>
      <c r="Y420" s="46">
        <v>5</v>
      </c>
      <c r="Z420" s="46">
        <v>4</v>
      </c>
      <c r="AA420" s="46">
        <v>4</v>
      </c>
      <c r="AB420" s="46">
        <v>3</v>
      </c>
      <c r="AC420" s="46">
        <v>3</v>
      </c>
      <c r="AD420" s="46">
        <v>2</v>
      </c>
      <c r="AE420" s="46">
        <v>1</v>
      </c>
      <c r="AF420" s="46">
        <v>0</v>
      </c>
      <c r="AG420" s="46">
        <v>0</v>
      </c>
      <c r="AH420" s="46">
        <v>0</v>
      </c>
    </row>
    <row r="421" spans="1:34" x14ac:dyDescent="0.2">
      <c r="A421" s="48" t="s">
        <v>2126</v>
      </c>
      <c r="B421" s="48" t="s">
        <v>1843</v>
      </c>
      <c r="C421" s="48" t="s">
        <v>2079</v>
      </c>
      <c r="E421" s="46">
        <v>223</v>
      </c>
      <c r="F421" s="46">
        <v>214</v>
      </c>
      <c r="G421" s="46">
        <v>189</v>
      </c>
      <c r="H421" s="46">
        <v>158</v>
      </c>
      <c r="I421" s="46">
        <v>133</v>
      </c>
      <c r="J421" s="46">
        <v>102</v>
      </c>
      <c r="K421" s="46">
        <v>56</v>
      </c>
      <c r="L421" s="46">
        <v>42</v>
      </c>
      <c r="M421" s="46">
        <v>38</v>
      </c>
      <c r="N421" s="46">
        <v>34</v>
      </c>
      <c r="O421" s="46">
        <v>28</v>
      </c>
      <c r="P421" s="46">
        <v>23</v>
      </c>
      <c r="Q421" s="46">
        <v>20</v>
      </c>
      <c r="R421" s="46">
        <v>17</v>
      </c>
      <c r="S421" s="46">
        <v>15</v>
      </c>
      <c r="T421" s="46">
        <v>11</v>
      </c>
      <c r="U421" s="46">
        <v>9</v>
      </c>
      <c r="V421" s="46">
        <v>7</v>
      </c>
      <c r="W421" s="46">
        <v>6</v>
      </c>
      <c r="X421" s="46">
        <v>5</v>
      </c>
      <c r="Y421" s="46">
        <v>4</v>
      </c>
      <c r="Z421" s="46">
        <v>4</v>
      </c>
      <c r="AA421" s="46">
        <v>3</v>
      </c>
      <c r="AB421" s="46">
        <v>3</v>
      </c>
      <c r="AC421" s="46">
        <v>3</v>
      </c>
      <c r="AD421" s="46">
        <v>2</v>
      </c>
      <c r="AE421" s="46">
        <v>1</v>
      </c>
      <c r="AF421" s="46">
        <v>0</v>
      </c>
      <c r="AG421" s="46">
        <v>0</v>
      </c>
      <c r="AH421" s="46">
        <v>0</v>
      </c>
    </row>
    <row r="422" spans="1:34" x14ac:dyDescent="0.2">
      <c r="A422" s="48" t="s">
        <v>2126</v>
      </c>
      <c r="B422" s="48" t="s">
        <v>1845</v>
      </c>
      <c r="C422" s="48" t="s">
        <v>2144</v>
      </c>
      <c r="E422" s="46">
        <v>198</v>
      </c>
      <c r="F422" s="46">
        <v>190</v>
      </c>
      <c r="G422" s="46">
        <v>172</v>
      </c>
      <c r="H422" s="46">
        <v>145</v>
      </c>
      <c r="I422" s="46">
        <v>122</v>
      </c>
      <c r="J422" s="46">
        <v>101</v>
      </c>
      <c r="K422" s="46">
        <v>69</v>
      </c>
      <c r="L422" s="46">
        <v>40</v>
      </c>
      <c r="M422" s="46">
        <v>35</v>
      </c>
      <c r="N422" s="46">
        <v>32</v>
      </c>
      <c r="O422" s="46">
        <v>26</v>
      </c>
      <c r="P422" s="46">
        <v>22</v>
      </c>
      <c r="Q422" s="46">
        <v>19</v>
      </c>
      <c r="R422" s="46">
        <v>16</v>
      </c>
      <c r="S422" s="46">
        <v>14</v>
      </c>
      <c r="T422" s="46">
        <v>10</v>
      </c>
      <c r="U422" s="46">
        <v>8</v>
      </c>
      <c r="V422" s="46">
        <v>7</v>
      </c>
      <c r="W422" s="46">
        <v>6</v>
      </c>
      <c r="X422" s="46">
        <v>4</v>
      </c>
      <c r="Y422" s="46">
        <v>4</v>
      </c>
      <c r="Z422" s="46">
        <v>3</v>
      </c>
      <c r="AA422" s="46">
        <v>3</v>
      </c>
      <c r="AB422" s="46">
        <v>3</v>
      </c>
      <c r="AC422" s="46">
        <v>3</v>
      </c>
      <c r="AD422" s="46">
        <v>2</v>
      </c>
      <c r="AE422" s="46">
        <v>1</v>
      </c>
      <c r="AF422" s="46">
        <v>0</v>
      </c>
      <c r="AG422" s="46">
        <v>0</v>
      </c>
      <c r="AH422" s="46">
        <v>0</v>
      </c>
    </row>
    <row r="423" spans="1:34" x14ac:dyDescent="0.2">
      <c r="A423" s="48" t="s">
        <v>2126</v>
      </c>
      <c r="B423" s="48" t="s">
        <v>1847</v>
      </c>
      <c r="C423" s="48" t="s">
        <v>1930</v>
      </c>
      <c r="E423" s="46">
        <v>177</v>
      </c>
      <c r="F423" s="46">
        <v>170</v>
      </c>
      <c r="G423" s="46">
        <v>157</v>
      </c>
      <c r="H423" s="46">
        <v>134</v>
      </c>
      <c r="I423" s="46">
        <v>113</v>
      </c>
      <c r="J423" s="46">
        <v>96</v>
      </c>
      <c r="K423" s="46">
        <v>71</v>
      </c>
      <c r="L423" s="46">
        <v>40</v>
      </c>
      <c r="M423" s="46">
        <v>33</v>
      </c>
      <c r="N423" s="46">
        <v>30</v>
      </c>
      <c r="O423" s="46">
        <v>25</v>
      </c>
      <c r="P423" s="46">
        <v>21</v>
      </c>
      <c r="Q423" s="46">
        <v>18</v>
      </c>
      <c r="R423" s="46">
        <v>15</v>
      </c>
      <c r="S423" s="46">
        <v>14</v>
      </c>
      <c r="T423" s="46">
        <v>10</v>
      </c>
      <c r="U423" s="46">
        <v>8</v>
      </c>
      <c r="V423" s="46">
        <v>6</v>
      </c>
      <c r="W423" s="46">
        <v>6</v>
      </c>
      <c r="X423" s="46">
        <v>4</v>
      </c>
      <c r="Y423" s="46">
        <v>4</v>
      </c>
      <c r="Z423" s="46">
        <v>3</v>
      </c>
      <c r="AA423" s="46">
        <v>3</v>
      </c>
      <c r="AB423" s="46">
        <v>3</v>
      </c>
      <c r="AC423" s="46">
        <v>2</v>
      </c>
      <c r="AD423" s="46">
        <v>2</v>
      </c>
      <c r="AE423" s="46">
        <v>1</v>
      </c>
      <c r="AF423" s="46">
        <v>0</v>
      </c>
      <c r="AG423" s="46">
        <v>0</v>
      </c>
      <c r="AH423" s="46">
        <v>0</v>
      </c>
    </row>
    <row r="424" spans="1:34" x14ac:dyDescent="0.2">
      <c r="A424" s="48" t="s">
        <v>2126</v>
      </c>
      <c r="B424" s="48" t="s">
        <v>1849</v>
      </c>
      <c r="C424" s="48" t="s">
        <v>2145</v>
      </c>
      <c r="E424" s="46">
        <v>160</v>
      </c>
      <c r="F424" s="46">
        <v>153</v>
      </c>
      <c r="G424" s="46">
        <v>143</v>
      </c>
      <c r="H424" s="46">
        <v>124</v>
      </c>
      <c r="I424" s="46">
        <v>106</v>
      </c>
      <c r="J424" s="46">
        <v>92</v>
      </c>
      <c r="K424" s="46">
        <v>73</v>
      </c>
      <c r="L424" s="46">
        <v>46</v>
      </c>
      <c r="M424" s="46">
        <v>31</v>
      </c>
      <c r="N424" s="46">
        <v>28</v>
      </c>
      <c r="O424" s="46">
        <v>23</v>
      </c>
      <c r="P424" s="46">
        <v>20</v>
      </c>
      <c r="Q424" s="46">
        <v>17</v>
      </c>
      <c r="R424" s="46">
        <v>15</v>
      </c>
      <c r="S424" s="46">
        <v>13</v>
      </c>
      <c r="T424" s="46">
        <v>10</v>
      </c>
      <c r="U424" s="46">
        <v>8</v>
      </c>
      <c r="V424" s="46">
        <v>6</v>
      </c>
      <c r="W424" s="46">
        <v>5</v>
      </c>
      <c r="X424" s="46">
        <v>4</v>
      </c>
      <c r="Y424" s="46">
        <v>3</v>
      </c>
      <c r="Z424" s="46">
        <v>3</v>
      </c>
      <c r="AA424" s="46">
        <v>3</v>
      </c>
      <c r="AB424" s="46">
        <v>2</v>
      </c>
      <c r="AC424" s="46">
        <v>2</v>
      </c>
      <c r="AD424" s="46">
        <v>2</v>
      </c>
      <c r="AE424" s="46">
        <v>1</v>
      </c>
      <c r="AF424" s="46">
        <v>0</v>
      </c>
      <c r="AG424" s="46">
        <v>0</v>
      </c>
      <c r="AH424" s="46">
        <v>0</v>
      </c>
    </row>
    <row r="425" spans="1:34" x14ac:dyDescent="0.2">
      <c r="A425" s="48" t="s">
        <v>2126</v>
      </c>
      <c r="B425" s="48" t="s">
        <v>1851</v>
      </c>
      <c r="C425" s="48" t="s">
        <v>2085</v>
      </c>
      <c r="E425" s="46">
        <v>146</v>
      </c>
      <c r="F425" s="46">
        <v>138</v>
      </c>
      <c r="G425" s="46">
        <v>131</v>
      </c>
      <c r="H425" s="46">
        <v>115</v>
      </c>
      <c r="I425" s="46">
        <v>99</v>
      </c>
      <c r="J425" s="46">
        <v>86</v>
      </c>
      <c r="K425" s="46">
        <v>72</v>
      </c>
      <c r="L425" s="46">
        <v>54</v>
      </c>
      <c r="M425" s="46">
        <v>31</v>
      </c>
      <c r="N425" s="46">
        <v>27</v>
      </c>
      <c r="O425" s="46">
        <v>22</v>
      </c>
      <c r="P425" s="46">
        <v>19</v>
      </c>
      <c r="Q425" s="46">
        <v>16</v>
      </c>
      <c r="R425" s="46">
        <v>14</v>
      </c>
      <c r="S425" s="46">
        <v>13</v>
      </c>
      <c r="T425" s="46">
        <v>10</v>
      </c>
      <c r="U425" s="46">
        <v>7</v>
      </c>
      <c r="V425" s="46">
        <v>6</v>
      </c>
      <c r="W425" s="46">
        <v>5</v>
      </c>
      <c r="X425" s="46">
        <v>4</v>
      </c>
      <c r="Y425" s="46">
        <v>3</v>
      </c>
      <c r="Z425" s="46">
        <v>3</v>
      </c>
      <c r="AA425" s="46">
        <v>3</v>
      </c>
      <c r="AB425" s="46">
        <v>2</v>
      </c>
      <c r="AC425" s="46">
        <v>2</v>
      </c>
      <c r="AD425" s="46">
        <v>1</v>
      </c>
      <c r="AE425" s="46">
        <v>1</v>
      </c>
      <c r="AF425" s="46">
        <v>0</v>
      </c>
      <c r="AG425" s="46">
        <v>0</v>
      </c>
      <c r="AH425" s="46">
        <v>0</v>
      </c>
    </row>
    <row r="426" spans="1:34" x14ac:dyDescent="0.2">
      <c r="A426" s="48" t="s">
        <v>2126</v>
      </c>
      <c r="B426" s="48" t="s">
        <v>1853</v>
      </c>
      <c r="C426" s="48" t="s">
        <v>2146</v>
      </c>
      <c r="E426" s="46">
        <v>133</v>
      </c>
      <c r="F426" s="46">
        <v>126</v>
      </c>
      <c r="G426" s="46">
        <v>120</v>
      </c>
      <c r="H426" s="46">
        <v>107</v>
      </c>
      <c r="I426" s="46">
        <v>93</v>
      </c>
      <c r="J426" s="46">
        <v>81</v>
      </c>
      <c r="K426" s="46">
        <v>69</v>
      </c>
      <c r="L426" s="46">
        <v>53</v>
      </c>
      <c r="M426" s="46">
        <v>31</v>
      </c>
      <c r="N426" s="46">
        <v>25</v>
      </c>
      <c r="O426" s="46">
        <v>21</v>
      </c>
      <c r="P426" s="46">
        <v>18</v>
      </c>
      <c r="Q426" s="46">
        <v>16</v>
      </c>
      <c r="R426" s="46">
        <v>13</v>
      </c>
      <c r="S426" s="46">
        <v>12</v>
      </c>
      <c r="T426" s="46">
        <v>9</v>
      </c>
      <c r="U426" s="46">
        <v>7</v>
      </c>
      <c r="V426" s="46">
        <v>6</v>
      </c>
      <c r="W426" s="46">
        <v>5</v>
      </c>
      <c r="X426" s="46">
        <v>4</v>
      </c>
      <c r="Y426" s="46">
        <v>3</v>
      </c>
      <c r="Z426" s="46">
        <v>3</v>
      </c>
      <c r="AA426" s="46">
        <v>2</v>
      </c>
      <c r="AB426" s="46">
        <v>2</v>
      </c>
      <c r="AC426" s="46">
        <v>2</v>
      </c>
      <c r="AD426" s="46">
        <v>1</v>
      </c>
      <c r="AE426" s="46">
        <v>1</v>
      </c>
      <c r="AF426" s="46">
        <v>0</v>
      </c>
      <c r="AG426" s="46">
        <v>0</v>
      </c>
      <c r="AH426" s="46">
        <v>0</v>
      </c>
    </row>
    <row r="427" spans="1:34" x14ac:dyDescent="0.2">
      <c r="A427" s="48" t="s">
        <v>2126</v>
      </c>
      <c r="B427" s="48" t="s">
        <v>1855</v>
      </c>
      <c r="C427" s="48" t="s">
        <v>1958</v>
      </c>
      <c r="E427" s="46">
        <v>121</v>
      </c>
      <c r="F427" s="46">
        <v>115</v>
      </c>
      <c r="G427" s="46">
        <v>110</v>
      </c>
      <c r="H427" s="46">
        <v>99</v>
      </c>
      <c r="I427" s="46">
        <v>87</v>
      </c>
      <c r="J427" s="46">
        <v>76</v>
      </c>
      <c r="K427" s="46">
        <v>67</v>
      </c>
      <c r="L427" s="46">
        <v>54</v>
      </c>
      <c r="M427" s="46">
        <v>38</v>
      </c>
      <c r="N427" s="46">
        <v>24</v>
      </c>
      <c r="O427" s="46">
        <v>20</v>
      </c>
      <c r="P427" s="46">
        <v>17</v>
      </c>
      <c r="Q427" s="46">
        <v>15</v>
      </c>
      <c r="R427" s="46">
        <v>13</v>
      </c>
      <c r="S427" s="46">
        <v>11</v>
      </c>
      <c r="T427" s="46">
        <v>9</v>
      </c>
      <c r="U427" s="46">
        <v>7</v>
      </c>
      <c r="V427" s="46">
        <v>6</v>
      </c>
      <c r="W427" s="46">
        <v>5</v>
      </c>
      <c r="X427" s="46">
        <v>3</v>
      </c>
      <c r="Y427" s="46">
        <v>3</v>
      </c>
      <c r="Z427" s="46">
        <v>2</v>
      </c>
      <c r="AA427" s="46">
        <v>2</v>
      </c>
      <c r="AB427" s="46">
        <v>2</v>
      </c>
      <c r="AC427" s="46">
        <v>2</v>
      </c>
      <c r="AD427" s="46">
        <v>1</v>
      </c>
      <c r="AE427" s="46">
        <v>1</v>
      </c>
      <c r="AF427" s="46">
        <v>0</v>
      </c>
      <c r="AG427" s="46">
        <v>0</v>
      </c>
      <c r="AH427" s="46">
        <v>0</v>
      </c>
    </row>
    <row r="428" spans="1:34" x14ac:dyDescent="0.2">
      <c r="A428" s="48" t="s">
        <v>2126</v>
      </c>
      <c r="B428" s="48" t="s">
        <v>1857</v>
      </c>
      <c r="C428" s="48" t="s">
        <v>2147</v>
      </c>
      <c r="E428" s="46">
        <v>111</v>
      </c>
      <c r="F428" s="46">
        <v>106</v>
      </c>
      <c r="G428" s="46">
        <v>101</v>
      </c>
      <c r="H428" s="46">
        <v>92</v>
      </c>
      <c r="I428" s="46">
        <v>81</v>
      </c>
      <c r="J428" s="46">
        <v>71</v>
      </c>
      <c r="K428" s="46">
        <v>63</v>
      </c>
      <c r="L428" s="46">
        <v>53</v>
      </c>
      <c r="M428" s="46">
        <v>41</v>
      </c>
      <c r="N428" s="46">
        <v>24</v>
      </c>
      <c r="O428" s="46">
        <v>19</v>
      </c>
      <c r="P428" s="46">
        <v>16</v>
      </c>
      <c r="Q428" s="46">
        <v>14</v>
      </c>
      <c r="R428" s="46">
        <v>13</v>
      </c>
      <c r="S428" s="46">
        <v>11</v>
      </c>
      <c r="T428" s="46">
        <v>8</v>
      </c>
      <c r="U428" s="46">
        <v>7</v>
      </c>
      <c r="V428" s="46">
        <v>5</v>
      </c>
      <c r="W428" s="46">
        <v>4</v>
      </c>
      <c r="X428" s="46">
        <v>3</v>
      </c>
      <c r="Y428" s="46">
        <v>3</v>
      </c>
      <c r="Z428" s="46">
        <v>2</v>
      </c>
      <c r="AA428" s="46">
        <v>2</v>
      </c>
      <c r="AB428" s="46">
        <v>2</v>
      </c>
      <c r="AC428" s="46">
        <v>2</v>
      </c>
      <c r="AD428" s="46">
        <v>1</v>
      </c>
      <c r="AE428" s="46">
        <v>1</v>
      </c>
      <c r="AF428" s="46">
        <v>0</v>
      </c>
      <c r="AG428" s="46">
        <v>0</v>
      </c>
      <c r="AH428" s="46">
        <v>0</v>
      </c>
    </row>
    <row r="429" spans="1:34" x14ac:dyDescent="0.2">
      <c r="A429" s="48" t="s">
        <v>2126</v>
      </c>
      <c r="B429" s="48" t="s">
        <v>1859</v>
      </c>
      <c r="C429" s="48" t="s">
        <v>1972</v>
      </c>
      <c r="E429" s="46">
        <v>102</v>
      </c>
      <c r="F429" s="46">
        <v>98</v>
      </c>
      <c r="G429" s="46">
        <v>93</v>
      </c>
      <c r="H429" s="46">
        <v>86</v>
      </c>
      <c r="I429" s="46">
        <v>76</v>
      </c>
      <c r="J429" s="46">
        <v>67</v>
      </c>
      <c r="K429" s="46">
        <v>60</v>
      </c>
      <c r="L429" s="46">
        <v>52</v>
      </c>
      <c r="M429" s="46">
        <v>41</v>
      </c>
      <c r="N429" s="46">
        <v>27</v>
      </c>
      <c r="O429" s="46">
        <v>18</v>
      </c>
      <c r="P429" s="46">
        <v>16</v>
      </c>
      <c r="Q429" s="46">
        <v>14</v>
      </c>
      <c r="R429" s="46">
        <v>12</v>
      </c>
      <c r="S429" s="46">
        <v>11</v>
      </c>
      <c r="T429" s="46">
        <v>8</v>
      </c>
      <c r="U429" s="46">
        <v>6</v>
      </c>
      <c r="V429" s="46">
        <v>5</v>
      </c>
      <c r="W429" s="46">
        <v>4</v>
      </c>
      <c r="X429" s="46">
        <v>3</v>
      </c>
      <c r="Y429" s="46">
        <v>3</v>
      </c>
      <c r="Z429" s="46">
        <v>2</v>
      </c>
      <c r="AA429" s="46">
        <v>2</v>
      </c>
      <c r="AB429" s="46">
        <v>2</v>
      </c>
      <c r="AC429" s="46">
        <v>2</v>
      </c>
      <c r="AD429" s="46">
        <v>1</v>
      </c>
      <c r="AE429" s="46">
        <v>1</v>
      </c>
      <c r="AF429" s="46">
        <v>0</v>
      </c>
      <c r="AG429" s="46">
        <v>0</v>
      </c>
      <c r="AH429" s="46">
        <v>0</v>
      </c>
    </row>
    <row r="430" spans="1:34" x14ac:dyDescent="0.2">
      <c r="A430" s="48" t="s">
        <v>2126</v>
      </c>
      <c r="B430" s="48" t="s">
        <v>1861</v>
      </c>
      <c r="C430" s="48" t="s">
        <v>1980</v>
      </c>
      <c r="E430" s="46">
        <v>94</v>
      </c>
      <c r="F430" s="46">
        <v>91</v>
      </c>
      <c r="G430" s="46">
        <v>86</v>
      </c>
      <c r="H430" s="46">
        <v>80</v>
      </c>
      <c r="I430" s="46">
        <v>71</v>
      </c>
      <c r="J430" s="46">
        <v>64</v>
      </c>
      <c r="K430" s="46">
        <v>56</v>
      </c>
      <c r="L430" s="46">
        <v>50</v>
      </c>
      <c r="M430" s="46">
        <v>41</v>
      </c>
      <c r="N430" s="46">
        <v>31</v>
      </c>
      <c r="O430" s="46">
        <v>17</v>
      </c>
      <c r="P430" s="46">
        <v>15</v>
      </c>
      <c r="Q430" s="46">
        <v>13</v>
      </c>
      <c r="R430" s="46">
        <v>11</v>
      </c>
      <c r="S430" s="46">
        <v>10</v>
      </c>
      <c r="T430" s="46">
        <v>8</v>
      </c>
      <c r="U430" s="46">
        <v>6</v>
      </c>
      <c r="V430" s="46">
        <v>5</v>
      </c>
      <c r="W430" s="46">
        <v>4</v>
      </c>
      <c r="X430" s="46">
        <v>3</v>
      </c>
      <c r="Y430" s="46">
        <v>2</v>
      </c>
      <c r="Z430" s="46">
        <v>2</v>
      </c>
      <c r="AA430" s="46">
        <v>2</v>
      </c>
      <c r="AB430" s="46">
        <v>2</v>
      </c>
      <c r="AC430" s="46">
        <v>2</v>
      </c>
      <c r="AD430" s="46">
        <v>1</v>
      </c>
      <c r="AE430" s="46">
        <v>1</v>
      </c>
      <c r="AF430" s="46">
        <v>0</v>
      </c>
      <c r="AG430" s="46">
        <v>0</v>
      </c>
      <c r="AH430" s="46">
        <v>0</v>
      </c>
    </row>
    <row r="431" spans="1:34" x14ac:dyDescent="0.2">
      <c r="A431" s="48" t="s">
        <v>2126</v>
      </c>
      <c r="B431" s="48" t="s">
        <v>1863</v>
      </c>
      <c r="C431" s="48" t="s">
        <v>1979</v>
      </c>
      <c r="E431" s="46">
        <v>87</v>
      </c>
      <c r="F431" s="46">
        <v>84</v>
      </c>
      <c r="G431" s="46">
        <v>79</v>
      </c>
      <c r="H431" s="46">
        <v>75</v>
      </c>
      <c r="I431" s="46">
        <v>67</v>
      </c>
      <c r="J431" s="46">
        <v>60</v>
      </c>
      <c r="K431" s="46">
        <v>53</v>
      </c>
      <c r="L431" s="46">
        <v>48</v>
      </c>
      <c r="M431" s="46">
        <v>41</v>
      </c>
      <c r="N431" s="46">
        <v>32</v>
      </c>
      <c r="O431" s="46">
        <v>17</v>
      </c>
      <c r="P431" s="46">
        <v>14</v>
      </c>
      <c r="Q431" s="46">
        <v>12</v>
      </c>
      <c r="R431" s="46">
        <v>11</v>
      </c>
      <c r="S431" s="46">
        <v>10</v>
      </c>
      <c r="T431" s="46">
        <v>8</v>
      </c>
      <c r="U431" s="46">
        <v>6</v>
      </c>
      <c r="V431" s="46">
        <v>5</v>
      </c>
      <c r="W431" s="46">
        <v>4</v>
      </c>
      <c r="X431" s="46">
        <v>3</v>
      </c>
      <c r="Y431" s="46">
        <v>2</v>
      </c>
      <c r="Z431" s="46">
        <v>2</v>
      </c>
      <c r="AA431" s="46">
        <v>2</v>
      </c>
      <c r="AB431" s="46">
        <v>2</v>
      </c>
      <c r="AC431" s="46">
        <v>1</v>
      </c>
      <c r="AD431" s="46">
        <v>1</v>
      </c>
      <c r="AE431" s="46">
        <v>1</v>
      </c>
      <c r="AF431" s="46">
        <v>0</v>
      </c>
      <c r="AG431" s="46">
        <v>0</v>
      </c>
      <c r="AH431" s="46">
        <v>0</v>
      </c>
    </row>
    <row r="432" spans="1:34" x14ac:dyDescent="0.2">
      <c r="A432" s="48" t="s">
        <v>2126</v>
      </c>
      <c r="B432" s="48" t="s">
        <v>1865</v>
      </c>
      <c r="C432" s="48" t="s">
        <v>1967</v>
      </c>
      <c r="E432" s="46">
        <v>81</v>
      </c>
      <c r="F432" s="46">
        <v>78</v>
      </c>
      <c r="G432" s="46">
        <v>73</v>
      </c>
      <c r="H432" s="46">
        <v>70</v>
      </c>
      <c r="I432" s="46">
        <v>63</v>
      </c>
      <c r="J432" s="46">
        <v>56</v>
      </c>
      <c r="K432" s="46">
        <v>50</v>
      </c>
      <c r="L432" s="46">
        <v>46</v>
      </c>
      <c r="M432" s="46">
        <v>40</v>
      </c>
      <c r="N432" s="46">
        <v>32</v>
      </c>
      <c r="O432" s="46">
        <v>16</v>
      </c>
      <c r="P432" s="46">
        <v>14</v>
      </c>
      <c r="Q432" s="46">
        <v>12</v>
      </c>
      <c r="R432" s="46">
        <v>11</v>
      </c>
      <c r="S432" s="46">
        <v>9</v>
      </c>
      <c r="T432" s="46">
        <v>7</v>
      </c>
      <c r="U432" s="46">
        <v>6</v>
      </c>
      <c r="V432" s="46">
        <v>5</v>
      </c>
      <c r="W432" s="46">
        <v>4</v>
      </c>
      <c r="X432" s="46">
        <v>3</v>
      </c>
      <c r="Y432" s="46">
        <v>2</v>
      </c>
      <c r="Z432" s="46">
        <v>2</v>
      </c>
      <c r="AA432" s="46">
        <v>2</v>
      </c>
      <c r="AB432" s="46">
        <v>2</v>
      </c>
      <c r="AC432" s="46">
        <v>1</v>
      </c>
      <c r="AD432" s="46">
        <v>1</v>
      </c>
      <c r="AE432" s="46">
        <v>1</v>
      </c>
      <c r="AF432" s="46">
        <v>0</v>
      </c>
      <c r="AG432" s="46">
        <v>0</v>
      </c>
      <c r="AH432" s="46">
        <v>0</v>
      </c>
    </row>
    <row r="433" spans="1:34" x14ac:dyDescent="0.2">
      <c r="A433" s="48" t="s">
        <v>2126</v>
      </c>
      <c r="B433" s="48" t="s">
        <v>1867</v>
      </c>
      <c r="C433" s="48" t="s">
        <v>1955</v>
      </c>
      <c r="E433" s="46">
        <v>75</v>
      </c>
      <c r="F433" s="46">
        <v>73</v>
      </c>
      <c r="G433" s="46">
        <v>68</v>
      </c>
      <c r="H433" s="46">
        <v>65</v>
      </c>
      <c r="I433" s="46">
        <v>60</v>
      </c>
      <c r="J433" s="46">
        <v>54</v>
      </c>
      <c r="K433" s="46">
        <v>48</v>
      </c>
      <c r="L433" s="46">
        <v>43</v>
      </c>
      <c r="M433" s="46">
        <v>38</v>
      </c>
      <c r="N433" s="46">
        <v>33</v>
      </c>
      <c r="O433" s="46">
        <v>16</v>
      </c>
      <c r="P433" s="46">
        <v>13</v>
      </c>
      <c r="Q433" s="46">
        <v>12</v>
      </c>
      <c r="R433" s="46">
        <v>10</v>
      </c>
      <c r="S433" s="46">
        <v>9</v>
      </c>
      <c r="T433" s="46">
        <v>7</v>
      </c>
      <c r="U433" s="46">
        <v>6</v>
      </c>
      <c r="V433" s="46">
        <v>5</v>
      </c>
      <c r="W433" s="46">
        <v>4</v>
      </c>
      <c r="X433" s="46">
        <v>3</v>
      </c>
      <c r="Y433" s="46">
        <v>2</v>
      </c>
      <c r="Z433" s="46">
        <v>2</v>
      </c>
      <c r="AA433" s="46">
        <v>2</v>
      </c>
      <c r="AB433" s="46">
        <v>2</v>
      </c>
      <c r="AC433" s="46">
        <v>1</v>
      </c>
      <c r="AD433" s="46">
        <v>1</v>
      </c>
      <c r="AE433" s="46">
        <v>1</v>
      </c>
      <c r="AF433" s="46">
        <v>0</v>
      </c>
      <c r="AG433" s="46">
        <v>0</v>
      </c>
      <c r="AH433" s="46">
        <v>0</v>
      </c>
    </row>
    <row r="434" spans="1:34" x14ac:dyDescent="0.2">
      <c r="A434" s="48" t="s">
        <v>2126</v>
      </c>
      <c r="B434" s="48" t="s">
        <v>1869</v>
      </c>
      <c r="C434" s="48" t="s">
        <v>1945</v>
      </c>
      <c r="E434" s="46">
        <v>70</v>
      </c>
      <c r="F434" s="46">
        <v>68</v>
      </c>
      <c r="G434" s="46">
        <v>64</v>
      </c>
      <c r="H434" s="46">
        <v>61</v>
      </c>
      <c r="I434" s="46">
        <v>56</v>
      </c>
      <c r="J434" s="46">
        <v>51</v>
      </c>
      <c r="K434" s="46">
        <v>46</v>
      </c>
      <c r="L434" s="46">
        <v>41</v>
      </c>
      <c r="M434" s="46">
        <v>38</v>
      </c>
      <c r="N434" s="46">
        <v>32</v>
      </c>
      <c r="O434" s="46">
        <v>17</v>
      </c>
      <c r="P434" s="46">
        <v>13</v>
      </c>
      <c r="Q434" s="46">
        <v>11</v>
      </c>
      <c r="R434" s="46">
        <v>10</v>
      </c>
      <c r="S434" s="46">
        <v>9</v>
      </c>
      <c r="T434" s="46">
        <v>7</v>
      </c>
      <c r="U434" s="46">
        <v>6</v>
      </c>
      <c r="V434" s="46">
        <v>5</v>
      </c>
      <c r="W434" s="46">
        <v>4</v>
      </c>
      <c r="X434" s="46">
        <v>3</v>
      </c>
      <c r="Y434" s="46">
        <v>2</v>
      </c>
      <c r="Z434" s="46">
        <v>2</v>
      </c>
      <c r="AA434" s="46">
        <v>2</v>
      </c>
      <c r="AB434" s="46">
        <v>1</v>
      </c>
      <c r="AC434" s="46">
        <v>1</v>
      </c>
      <c r="AD434" s="46">
        <v>1</v>
      </c>
      <c r="AE434" s="46">
        <v>1</v>
      </c>
      <c r="AF434" s="46">
        <v>0</v>
      </c>
      <c r="AG434" s="46">
        <v>0</v>
      </c>
      <c r="AH434" s="46">
        <v>0</v>
      </c>
    </row>
    <row r="435" spans="1:34" x14ac:dyDescent="0.2">
      <c r="A435" s="48" t="s">
        <v>2126</v>
      </c>
      <c r="B435" s="48" t="s">
        <v>1871</v>
      </c>
      <c r="C435" s="48" t="s">
        <v>1937</v>
      </c>
      <c r="E435" s="46">
        <v>66</v>
      </c>
      <c r="F435" s="46">
        <v>64</v>
      </c>
      <c r="G435" s="46">
        <v>61</v>
      </c>
      <c r="H435" s="46">
        <v>57</v>
      </c>
      <c r="I435" s="46">
        <v>53</v>
      </c>
      <c r="J435" s="46">
        <v>48</v>
      </c>
      <c r="K435" s="46">
        <v>44</v>
      </c>
      <c r="L435" s="46">
        <v>39</v>
      </c>
      <c r="M435" s="46">
        <v>36</v>
      </c>
      <c r="N435" s="46">
        <v>31</v>
      </c>
      <c r="O435" s="46">
        <v>20</v>
      </c>
      <c r="P435" s="46">
        <v>12</v>
      </c>
      <c r="Q435" s="46">
        <v>11</v>
      </c>
      <c r="R435" s="46">
        <v>9</v>
      </c>
      <c r="S435" s="46">
        <v>8</v>
      </c>
      <c r="T435" s="46">
        <v>7</v>
      </c>
      <c r="U435" s="46">
        <v>5</v>
      </c>
      <c r="V435" s="46">
        <v>4</v>
      </c>
      <c r="W435" s="46">
        <v>4</v>
      </c>
      <c r="X435" s="46">
        <v>3</v>
      </c>
      <c r="Y435" s="46">
        <v>2</v>
      </c>
      <c r="Z435" s="46">
        <v>2</v>
      </c>
      <c r="AA435" s="46">
        <v>1</v>
      </c>
      <c r="AB435" s="46">
        <v>1</v>
      </c>
      <c r="AC435" s="46">
        <v>1</v>
      </c>
      <c r="AD435" s="46">
        <v>1</v>
      </c>
      <c r="AE435" s="46">
        <v>1</v>
      </c>
      <c r="AF435" s="46">
        <v>0</v>
      </c>
      <c r="AG435" s="46">
        <v>0</v>
      </c>
      <c r="AH435" s="46">
        <v>0</v>
      </c>
    </row>
    <row r="436" spans="1:34" x14ac:dyDescent="0.2">
      <c r="A436" s="48" t="s">
        <v>2126</v>
      </c>
      <c r="B436" s="48" t="s">
        <v>1873</v>
      </c>
      <c r="C436" s="48" t="s">
        <v>1927</v>
      </c>
      <c r="E436" s="46">
        <v>61</v>
      </c>
      <c r="F436" s="46">
        <v>60</v>
      </c>
      <c r="G436" s="46">
        <v>57</v>
      </c>
      <c r="H436" s="46">
        <v>54</v>
      </c>
      <c r="I436" s="46">
        <v>50</v>
      </c>
      <c r="J436" s="46">
        <v>46</v>
      </c>
      <c r="K436" s="46">
        <v>41</v>
      </c>
      <c r="L436" s="46">
        <v>37</v>
      </c>
      <c r="M436" s="46">
        <v>34</v>
      </c>
      <c r="N436" s="46">
        <v>30</v>
      </c>
      <c r="O436" s="46">
        <v>22</v>
      </c>
      <c r="P436" s="46">
        <v>12</v>
      </c>
      <c r="Q436" s="46">
        <v>10</v>
      </c>
      <c r="R436" s="46">
        <v>9</v>
      </c>
      <c r="S436" s="46">
        <v>8</v>
      </c>
      <c r="T436" s="46">
        <v>6</v>
      </c>
      <c r="U436" s="46">
        <v>5</v>
      </c>
      <c r="V436" s="46">
        <v>4</v>
      </c>
      <c r="W436" s="46">
        <v>4</v>
      </c>
      <c r="X436" s="46">
        <v>3</v>
      </c>
      <c r="Y436" s="46">
        <v>2</v>
      </c>
      <c r="Z436" s="46">
        <v>2</v>
      </c>
      <c r="AA436" s="46">
        <v>1</v>
      </c>
      <c r="AB436" s="46">
        <v>1</v>
      </c>
      <c r="AC436" s="46">
        <v>1</v>
      </c>
      <c r="AD436" s="46">
        <v>1</v>
      </c>
      <c r="AE436" s="46">
        <v>1</v>
      </c>
      <c r="AF436" s="46">
        <v>0</v>
      </c>
      <c r="AG436" s="46">
        <v>0</v>
      </c>
      <c r="AH436" s="46">
        <v>0</v>
      </c>
    </row>
    <row r="437" spans="1:34" x14ac:dyDescent="0.2">
      <c r="A437" s="48" t="s">
        <v>2126</v>
      </c>
      <c r="B437" s="48" t="s">
        <v>1875</v>
      </c>
      <c r="C437" s="48" t="s">
        <v>1921</v>
      </c>
      <c r="E437" s="46">
        <v>58</v>
      </c>
      <c r="F437" s="46">
        <v>57</v>
      </c>
      <c r="G437" s="46">
        <v>54</v>
      </c>
      <c r="H437" s="46">
        <v>50</v>
      </c>
      <c r="I437" s="46">
        <v>47</v>
      </c>
      <c r="J437" s="46">
        <v>44</v>
      </c>
      <c r="K437" s="46">
        <v>39</v>
      </c>
      <c r="L437" s="46">
        <v>36</v>
      </c>
      <c r="M437" s="46">
        <v>33</v>
      </c>
      <c r="N437" s="46">
        <v>30</v>
      </c>
      <c r="O437" s="46">
        <v>22</v>
      </c>
      <c r="P437" s="46">
        <v>12</v>
      </c>
      <c r="Q437" s="46">
        <v>10</v>
      </c>
      <c r="R437" s="46">
        <v>9</v>
      </c>
      <c r="S437" s="46">
        <v>8</v>
      </c>
      <c r="T437" s="46">
        <v>6</v>
      </c>
      <c r="U437" s="46">
        <v>5</v>
      </c>
      <c r="V437" s="46">
        <v>4</v>
      </c>
      <c r="W437" s="46">
        <v>3</v>
      </c>
      <c r="X437" s="46">
        <v>3</v>
      </c>
      <c r="Y437" s="46">
        <v>2</v>
      </c>
      <c r="Z437" s="46">
        <v>2</v>
      </c>
      <c r="AA437" s="46">
        <v>1</v>
      </c>
      <c r="AB437" s="46">
        <v>1</v>
      </c>
      <c r="AC437" s="46">
        <v>1</v>
      </c>
      <c r="AD437" s="46">
        <v>1</v>
      </c>
      <c r="AE437" s="46">
        <v>1</v>
      </c>
      <c r="AF437" s="46">
        <v>0</v>
      </c>
      <c r="AG437" s="46">
        <v>0</v>
      </c>
      <c r="AH437" s="46">
        <v>0</v>
      </c>
    </row>
    <row r="438" spans="1:34" x14ac:dyDescent="0.2">
      <c r="A438" s="48" t="s">
        <v>2126</v>
      </c>
      <c r="B438" s="48" t="s">
        <v>1877</v>
      </c>
      <c r="C438" s="48" t="s">
        <v>1913</v>
      </c>
      <c r="E438" s="46">
        <v>54</v>
      </c>
      <c r="F438" s="46">
        <v>53</v>
      </c>
      <c r="G438" s="46">
        <v>51</v>
      </c>
      <c r="H438" s="46">
        <v>47</v>
      </c>
      <c r="I438" s="46">
        <v>45</v>
      </c>
      <c r="J438" s="46">
        <v>41</v>
      </c>
      <c r="K438" s="46">
        <v>38</v>
      </c>
      <c r="L438" s="46">
        <v>34</v>
      </c>
      <c r="M438" s="46">
        <v>31</v>
      </c>
      <c r="N438" s="46">
        <v>29</v>
      </c>
      <c r="O438" s="46">
        <v>22</v>
      </c>
      <c r="P438" s="46">
        <v>12</v>
      </c>
      <c r="Q438" s="46">
        <v>10</v>
      </c>
      <c r="R438" s="46">
        <v>9</v>
      </c>
      <c r="S438" s="46">
        <v>8</v>
      </c>
      <c r="T438" s="46">
        <v>6</v>
      </c>
      <c r="U438" s="46">
        <v>5</v>
      </c>
      <c r="V438" s="46">
        <v>4</v>
      </c>
      <c r="W438" s="46">
        <v>3</v>
      </c>
      <c r="X438" s="46">
        <v>2</v>
      </c>
      <c r="Y438" s="46">
        <v>2</v>
      </c>
      <c r="Z438" s="46">
        <v>2</v>
      </c>
      <c r="AA438" s="46">
        <v>1</v>
      </c>
      <c r="AB438" s="46">
        <v>1</v>
      </c>
      <c r="AC438" s="46">
        <v>1</v>
      </c>
      <c r="AD438" s="46">
        <v>1</v>
      </c>
      <c r="AE438" s="46">
        <v>1</v>
      </c>
      <c r="AF438" s="46">
        <v>0</v>
      </c>
      <c r="AG438" s="46">
        <v>0</v>
      </c>
      <c r="AH438" s="46">
        <v>0</v>
      </c>
    </row>
    <row r="439" spans="1:34" x14ac:dyDescent="0.2">
      <c r="A439" s="48" t="s">
        <v>2126</v>
      </c>
      <c r="B439" s="48" t="s">
        <v>1879</v>
      </c>
      <c r="C439" s="48" t="s">
        <v>1907</v>
      </c>
      <c r="E439" s="46">
        <v>51</v>
      </c>
      <c r="F439" s="46">
        <v>50</v>
      </c>
      <c r="G439" s="46">
        <v>48</v>
      </c>
      <c r="H439" s="46">
        <v>45</v>
      </c>
      <c r="I439" s="46">
        <v>42</v>
      </c>
      <c r="J439" s="46">
        <v>39</v>
      </c>
      <c r="K439" s="46">
        <v>36</v>
      </c>
      <c r="L439" s="46">
        <v>33</v>
      </c>
      <c r="M439" s="46">
        <v>30</v>
      </c>
      <c r="N439" s="46">
        <v>28</v>
      </c>
      <c r="O439" s="46">
        <v>22</v>
      </c>
      <c r="P439" s="46">
        <v>12</v>
      </c>
      <c r="Q439" s="46">
        <v>9</v>
      </c>
      <c r="R439" s="46">
        <v>8</v>
      </c>
      <c r="S439" s="46">
        <v>8</v>
      </c>
      <c r="T439" s="46">
        <v>6</v>
      </c>
      <c r="U439" s="46">
        <v>5</v>
      </c>
      <c r="V439" s="46">
        <v>4</v>
      </c>
      <c r="W439" s="46">
        <v>3</v>
      </c>
      <c r="X439" s="46">
        <v>2</v>
      </c>
      <c r="Y439" s="46">
        <v>2</v>
      </c>
      <c r="Z439" s="46">
        <v>2</v>
      </c>
      <c r="AA439" s="46">
        <v>1</v>
      </c>
      <c r="AB439" s="46">
        <v>1</v>
      </c>
      <c r="AC439" s="46">
        <v>1</v>
      </c>
      <c r="AD439" s="46">
        <v>1</v>
      </c>
      <c r="AE439" s="46">
        <v>0</v>
      </c>
      <c r="AF439" s="46">
        <v>0</v>
      </c>
      <c r="AG439" s="46">
        <v>0</v>
      </c>
      <c r="AH439" s="46">
        <v>0</v>
      </c>
    </row>
    <row r="440" spans="1:34" x14ac:dyDescent="0.2">
      <c r="A440" s="48" t="s">
        <v>2126</v>
      </c>
      <c r="B440" s="48" t="s">
        <v>1881</v>
      </c>
      <c r="C440" s="48" t="s">
        <v>1901</v>
      </c>
      <c r="E440" s="46">
        <v>48</v>
      </c>
      <c r="F440" s="46">
        <v>47</v>
      </c>
      <c r="G440" s="46">
        <v>46</v>
      </c>
      <c r="H440" s="46">
        <v>43</v>
      </c>
      <c r="I440" s="46">
        <v>40</v>
      </c>
      <c r="J440" s="46">
        <v>37</v>
      </c>
      <c r="K440" s="46">
        <v>34</v>
      </c>
      <c r="L440" s="46">
        <v>32</v>
      </c>
      <c r="M440" s="46">
        <v>29</v>
      </c>
      <c r="N440" s="46">
        <v>27</v>
      </c>
      <c r="O440" s="46">
        <v>21</v>
      </c>
      <c r="P440" s="46">
        <v>14</v>
      </c>
      <c r="Q440" s="46">
        <v>9</v>
      </c>
      <c r="R440" s="46">
        <v>8</v>
      </c>
      <c r="S440" s="46">
        <v>7</v>
      </c>
      <c r="T440" s="46">
        <v>6</v>
      </c>
      <c r="U440" s="46">
        <v>5</v>
      </c>
      <c r="V440" s="46">
        <v>4</v>
      </c>
      <c r="W440" s="46">
        <v>3</v>
      </c>
      <c r="X440" s="46">
        <v>2</v>
      </c>
      <c r="Y440" s="46">
        <v>2</v>
      </c>
      <c r="Z440" s="46">
        <v>1</v>
      </c>
      <c r="AA440" s="46">
        <v>1</v>
      </c>
      <c r="AB440" s="46">
        <v>1</v>
      </c>
      <c r="AC440" s="46">
        <v>1</v>
      </c>
      <c r="AD440" s="46">
        <v>1</v>
      </c>
      <c r="AE440" s="46">
        <v>0</v>
      </c>
      <c r="AF440" s="46">
        <v>0</v>
      </c>
      <c r="AG440" s="46">
        <v>0</v>
      </c>
      <c r="AH440" s="46">
        <v>0</v>
      </c>
    </row>
    <row r="441" spans="1:34" x14ac:dyDescent="0.2">
      <c r="A441" s="48" t="s">
        <v>2126</v>
      </c>
      <c r="B441" s="48" t="s">
        <v>1883</v>
      </c>
      <c r="C441" s="48" t="s">
        <v>1895</v>
      </c>
      <c r="E441" s="46">
        <v>45</v>
      </c>
      <c r="F441" s="46">
        <v>45</v>
      </c>
      <c r="G441" s="46">
        <v>43</v>
      </c>
      <c r="H441" s="46">
        <v>41</v>
      </c>
      <c r="I441" s="46">
        <v>38</v>
      </c>
      <c r="J441" s="46">
        <v>36</v>
      </c>
      <c r="K441" s="46">
        <v>33</v>
      </c>
      <c r="L441" s="46">
        <v>30</v>
      </c>
      <c r="M441" s="46">
        <v>28</v>
      </c>
      <c r="N441" s="46">
        <v>26</v>
      </c>
      <c r="O441" s="46">
        <v>21</v>
      </c>
      <c r="P441" s="46">
        <v>15</v>
      </c>
      <c r="Q441" s="46">
        <v>9</v>
      </c>
      <c r="R441" s="46">
        <v>8</v>
      </c>
      <c r="S441" s="46">
        <v>7</v>
      </c>
      <c r="T441" s="46">
        <v>6</v>
      </c>
      <c r="U441" s="46">
        <v>4</v>
      </c>
      <c r="V441" s="46">
        <v>4</v>
      </c>
      <c r="W441" s="46">
        <v>3</v>
      </c>
      <c r="X441" s="46">
        <v>2</v>
      </c>
      <c r="Y441" s="46">
        <v>2</v>
      </c>
      <c r="Z441" s="46">
        <v>1</v>
      </c>
      <c r="AA441" s="46">
        <v>1</v>
      </c>
      <c r="AB441" s="46">
        <v>1</v>
      </c>
      <c r="AC441" s="46">
        <v>1</v>
      </c>
      <c r="AD441" s="46">
        <v>1</v>
      </c>
      <c r="AE441" s="46">
        <v>0</v>
      </c>
      <c r="AF441" s="46">
        <v>0</v>
      </c>
      <c r="AG441" s="46">
        <v>0</v>
      </c>
      <c r="AH441" s="46">
        <v>0</v>
      </c>
    </row>
    <row r="442" spans="1:34" x14ac:dyDescent="0.2">
      <c r="A442" s="48" t="s">
        <v>2126</v>
      </c>
      <c r="B442" s="48" t="s">
        <v>1885</v>
      </c>
      <c r="C442" s="48" t="s">
        <v>1891</v>
      </c>
      <c r="E442" s="46">
        <v>43</v>
      </c>
      <c r="F442" s="46">
        <v>42</v>
      </c>
      <c r="G442" s="46">
        <v>41</v>
      </c>
      <c r="H442" s="46">
        <v>39</v>
      </c>
      <c r="I442" s="46">
        <v>36</v>
      </c>
      <c r="J442" s="46">
        <v>34</v>
      </c>
      <c r="K442" s="46">
        <v>32</v>
      </c>
      <c r="L442" s="46">
        <v>29</v>
      </c>
      <c r="M442" s="46">
        <v>27</v>
      </c>
      <c r="N442" s="46">
        <v>24</v>
      </c>
      <c r="O442" s="46">
        <v>20</v>
      </c>
      <c r="P442" s="46">
        <v>15</v>
      </c>
      <c r="Q442" s="46">
        <v>9</v>
      </c>
      <c r="R442" s="46">
        <v>7</v>
      </c>
      <c r="S442" s="46">
        <v>7</v>
      </c>
      <c r="T442" s="46">
        <v>5</v>
      </c>
      <c r="U442" s="46">
        <v>4</v>
      </c>
      <c r="V442" s="46">
        <v>4</v>
      </c>
      <c r="W442" s="46">
        <v>3</v>
      </c>
      <c r="X442" s="46">
        <v>2</v>
      </c>
      <c r="Y442" s="46">
        <v>2</v>
      </c>
      <c r="Z442" s="46">
        <v>1</v>
      </c>
      <c r="AA442" s="46">
        <v>1</v>
      </c>
      <c r="AB442" s="46">
        <v>1</v>
      </c>
      <c r="AC442" s="46">
        <v>1</v>
      </c>
      <c r="AD442" s="46">
        <v>1</v>
      </c>
      <c r="AE442" s="46">
        <v>0</v>
      </c>
      <c r="AF442" s="46">
        <v>0</v>
      </c>
      <c r="AG442" s="46">
        <v>0</v>
      </c>
      <c r="AH442" s="46">
        <v>0</v>
      </c>
    </row>
    <row r="443" spans="1:34" x14ac:dyDescent="0.2">
      <c r="A443" s="48" t="s">
        <v>2126</v>
      </c>
      <c r="B443" s="48" t="s">
        <v>1887</v>
      </c>
      <c r="C443" s="48" t="s">
        <v>1887</v>
      </c>
      <c r="E443" s="46">
        <v>41</v>
      </c>
      <c r="F443" s="46">
        <v>40</v>
      </c>
      <c r="G443" s="46">
        <v>39</v>
      </c>
      <c r="H443" s="46">
        <v>37</v>
      </c>
      <c r="I443" s="46">
        <v>35</v>
      </c>
      <c r="J443" s="46">
        <v>32</v>
      </c>
      <c r="K443" s="46">
        <v>30</v>
      </c>
      <c r="L443" s="46">
        <v>28</v>
      </c>
      <c r="M443" s="46">
        <v>26</v>
      </c>
      <c r="N443" s="46">
        <v>24</v>
      </c>
      <c r="O443" s="46">
        <v>20</v>
      </c>
      <c r="P443" s="46">
        <v>15</v>
      </c>
      <c r="Q443" s="46">
        <v>9</v>
      </c>
      <c r="R443" s="46">
        <v>7</v>
      </c>
      <c r="S443" s="46">
        <v>7</v>
      </c>
      <c r="T443" s="46">
        <v>5</v>
      </c>
      <c r="U443" s="46">
        <v>4</v>
      </c>
      <c r="V443" s="46">
        <v>4</v>
      </c>
      <c r="W443" s="46">
        <v>3</v>
      </c>
      <c r="X443" s="46">
        <v>2</v>
      </c>
      <c r="Y443" s="46">
        <v>2</v>
      </c>
      <c r="Z443" s="46">
        <v>1</v>
      </c>
      <c r="AA443" s="46">
        <v>1</v>
      </c>
      <c r="AB443" s="46">
        <v>1</v>
      </c>
      <c r="AC443" s="46">
        <v>1</v>
      </c>
      <c r="AD443" s="46">
        <v>1</v>
      </c>
      <c r="AE443" s="46">
        <v>0</v>
      </c>
      <c r="AF443" s="46">
        <v>0</v>
      </c>
      <c r="AG443" s="46">
        <v>0</v>
      </c>
      <c r="AH443" s="46">
        <v>0</v>
      </c>
    </row>
    <row r="444" spans="1:34" x14ac:dyDescent="0.2">
      <c r="A444" s="48" t="s">
        <v>2126</v>
      </c>
      <c r="B444" s="48" t="s">
        <v>1889</v>
      </c>
      <c r="C444" s="48" t="s">
        <v>1883</v>
      </c>
      <c r="E444" s="46">
        <v>39</v>
      </c>
      <c r="F444" s="46">
        <v>38</v>
      </c>
      <c r="G444" s="46">
        <v>37</v>
      </c>
      <c r="H444" s="46">
        <v>35</v>
      </c>
      <c r="I444" s="46">
        <v>33</v>
      </c>
      <c r="J444" s="46">
        <v>31</v>
      </c>
      <c r="K444" s="46">
        <v>29</v>
      </c>
      <c r="L444" s="46">
        <v>27</v>
      </c>
      <c r="M444" s="46">
        <v>25</v>
      </c>
      <c r="N444" s="46">
        <v>23</v>
      </c>
      <c r="O444" s="46">
        <v>20</v>
      </c>
      <c r="P444" s="46">
        <v>15</v>
      </c>
      <c r="Q444" s="46">
        <v>9</v>
      </c>
      <c r="R444" s="46">
        <v>7</v>
      </c>
      <c r="S444" s="46">
        <v>6</v>
      </c>
      <c r="T444" s="46">
        <v>5</v>
      </c>
      <c r="U444" s="46">
        <v>4</v>
      </c>
      <c r="V444" s="46">
        <v>3</v>
      </c>
      <c r="W444" s="46">
        <v>3</v>
      </c>
      <c r="X444" s="46">
        <v>2</v>
      </c>
      <c r="Y444" s="46">
        <v>2</v>
      </c>
      <c r="Z444" s="46">
        <v>1</v>
      </c>
      <c r="AA444" s="46">
        <v>1</v>
      </c>
      <c r="AB444" s="46">
        <v>1</v>
      </c>
      <c r="AC444" s="46">
        <v>1</v>
      </c>
      <c r="AD444" s="46">
        <v>1</v>
      </c>
      <c r="AE444" s="46">
        <v>0</v>
      </c>
      <c r="AF444" s="46">
        <v>0</v>
      </c>
      <c r="AG444" s="46">
        <v>0</v>
      </c>
      <c r="AH444" s="46">
        <v>0</v>
      </c>
    </row>
    <row r="445" spans="1:34" x14ac:dyDescent="0.2">
      <c r="A445" s="48" t="s">
        <v>2126</v>
      </c>
      <c r="B445" s="48" t="s">
        <v>1891</v>
      </c>
      <c r="C445" s="48" t="s">
        <v>1879</v>
      </c>
      <c r="E445" s="46">
        <v>37</v>
      </c>
      <c r="F445" s="46">
        <v>36</v>
      </c>
      <c r="G445" s="46">
        <v>35</v>
      </c>
      <c r="H445" s="46">
        <v>34</v>
      </c>
      <c r="I445" s="46">
        <v>32</v>
      </c>
      <c r="J445" s="46">
        <v>30</v>
      </c>
      <c r="K445" s="46">
        <v>28</v>
      </c>
      <c r="L445" s="46">
        <v>26</v>
      </c>
      <c r="M445" s="46">
        <v>24</v>
      </c>
      <c r="N445" s="46">
        <v>22</v>
      </c>
      <c r="O445" s="46">
        <v>19</v>
      </c>
      <c r="P445" s="46">
        <v>16</v>
      </c>
      <c r="Q445" s="46">
        <v>10</v>
      </c>
      <c r="R445" s="46">
        <v>7</v>
      </c>
      <c r="S445" s="46">
        <v>6</v>
      </c>
      <c r="T445" s="46">
        <v>5</v>
      </c>
      <c r="U445" s="46">
        <v>4</v>
      </c>
      <c r="V445" s="46">
        <v>3</v>
      </c>
      <c r="W445" s="46">
        <v>3</v>
      </c>
      <c r="X445" s="46">
        <v>2</v>
      </c>
      <c r="Y445" s="46">
        <v>2</v>
      </c>
      <c r="Z445" s="46">
        <v>1</v>
      </c>
      <c r="AA445" s="46">
        <v>1</v>
      </c>
      <c r="AB445" s="46">
        <v>1</v>
      </c>
      <c r="AC445" s="46">
        <v>1</v>
      </c>
      <c r="AD445" s="46">
        <v>1</v>
      </c>
      <c r="AE445" s="46">
        <v>0</v>
      </c>
      <c r="AF445" s="46">
        <v>0</v>
      </c>
      <c r="AG445" s="46">
        <v>0</v>
      </c>
      <c r="AH445" s="46">
        <v>0</v>
      </c>
    </row>
    <row r="446" spans="1:34" x14ac:dyDescent="0.2">
      <c r="A446" s="48" t="s">
        <v>2126</v>
      </c>
      <c r="B446" s="48" t="s">
        <v>1893</v>
      </c>
      <c r="C446" s="48" t="s">
        <v>1875</v>
      </c>
      <c r="E446" s="46">
        <v>35</v>
      </c>
      <c r="F446" s="46">
        <v>35</v>
      </c>
      <c r="G446" s="46">
        <v>34</v>
      </c>
      <c r="H446" s="46">
        <v>32</v>
      </c>
      <c r="I446" s="46">
        <v>30</v>
      </c>
      <c r="J446" s="46">
        <v>28</v>
      </c>
      <c r="K446" s="46">
        <v>27</v>
      </c>
      <c r="L446" s="46">
        <v>25</v>
      </c>
      <c r="M446" s="46">
        <v>23</v>
      </c>
      <c r="N446" s="46">
        <v>21</v>
      </c>
      <c r="O446" s="46">
        <v>18</v>
      </c>
      <c r="P446" s="46">
        <v>15</v>
      </c>
      <c r="Q446" s="46">
        <v>11</v>
      </c>
      <c r="R446" s="46">
        <v>7</v>
      </c>
      <c r="S446" s="46">
        <v>6</v>
      </c>
      <c r="T446" s="46">
        <v>5</v>
      </c>
      <c r="U446" s="46">
        <v>4</v>
      </c>
      <c r="V446" s="46">
        <v>3</v>
      </c>
      <c r="W446" s="46">
        <v>3</v>
      </c>
      <c r="X446" s="46">
        <v>2</v>
      </c>
      <c r="Y446" s="46">
        <v>2</v>
      </c>
      <c r="Z446" s="46">
        <v>1</v>
      </c>
      <c r="AA446" s="46">
        <v>1</v>
      </c>
      <c r="AB446" s="46">
        <v>1</v>
      </c>
      <c r="AC446" s="46">
        <v>1</v>
      </c>
      <c r="AD446" s="46">
        <v>1</v>
      </c>
      <c r="AE446" s="46">
        <v>0</v>
      </c>
      <c r="AF446" s="46">
        <v>0</v>
      </c>
      <c r="AG446" s="46">
        <v>0</v>
      </c>
      <c r="AH446" s="46">
        <v>0</v>
      </c>
    </row>
    <row r="447" spans="1:34" x14ac:dyDescent="0.2">
      <c r="A447" s="48" t="s">
        <v>2126</v>
      </c>
      <c r="B447" s="48" t="s">
        <v>1895</v>
      </c>
      <c r="C447" s="48" t="s">
        <v>1871</v>
      </c>
      <c r="E447" s="46">
        <v>33</v>
      </c>
      <c r="F447" s="46">
        <v>33</v>
      </c>
      <c r="G447" s="46">
        <v>32</v>
      </c>
      <c r="H447" s="46">
        <v>31</v>
      </c>
      <c r="I447" s="46">
        <v>29</v>
      </c>
      <c r="J447" s="46">
        <v>27</v>
      </c>
      <c r="K447" s="46">
        <v>25</v>
      </c>
      <c r="L447" s="46">
        <v>24</v>
      </c>
      <c r="M447" s="46">
        <v>22</v>
      </c>
      <c r="N447" s="46">
        <v>20</v>
      </c>
      <c r="O447" s="46">
        <v>18</v>
      </c>
      <c r="P447" s="46">
        <v>15</v>
      </c>
      <c r="Q447" s="46">
        <v>12</v>
      </c>
      <c r="R447" s="46">
        <v>7</v>
      </c>
      <c r="S447" s="46">
        <v>6</v>
      </c>
      <c r="T447" s="46">
        <v>5</v>
      </c>
      <c r="U447" s="46">
        <v>4</v>
      </c>
      <c r="V447" s="46">
        <v>3</v>
      </c>
      <c r="W447" s="46">
        <v>3</v>
      </c>
      <c r="X447" s="46">
        <v>2</v>
      </c>
      <c r="Y447" s="46">
        <v>2</v>
      </c>
      <c r="Z447" s="46">
        <v>1</v>
      </c>
      <c r="AA447" s="46">
        <v>1</v>
      </c>
      <c r="AB447" s="46">
        <v>1</v>
      </c>
      <c r="AC447" s="46">
        <v>1</v>
      </c>
      <c r="AD447" s="46">
        <v>1</v>
      </c>
      <c r="AE447" s="46">
        <v>0</v>
      </c>
      <c r="AF447" s="46">
        <v>0</v>
      </c>
      <c r="AG447" s="46">
        <v>0</v>
      </c>
      <c r="AH447" s="46">
        <v>0</v>
      </c>
    </row>
    <row r="448" spans="1:34" x14ac:dyDescent="0.2">
      <c r="A448" s="48" t="s">
        <v>2126</v>
      </c>
      <c r="B448" s="48" t="s">
        <v>1897</v>
      </c>
      <c r="C448" s="48" t="s">
        <v>1869</v>
      </c>
      <c r="E448" s="46">
        <v>32</v>
      </c>
      <c r="F448" s="46">
        <v>31</v>
      </c>
      <c r="G448" s="46">
        <v>31</v>
      </c>
      <c r="H448" s="46">
        <v>30</v>
      </c>
      <c r="I448" s="46">
        <v>28</v>
      </c>
      <c r="J448" s="46">
        <v>26</v>
      </c>
      <c r="K448" s="46">
        <v>25</v>
      </c>
      <c r="L448" s="46">
        <v>23</v>
      </c>
      <c r="M448" s="46">
        <v>21</v>
      </c>
      <c r="N448" s="46">
        <v>20</v>
      </c>
      <c r="O448" s="46">
        <v>17</v>
      </c>
      <c r="P448" s="46">
        <v>15</v>
      </c>
      <c r="Q448" s="46">
        <v>12</v>
      </c>
      <c r="R448" s="46">
        <v>7</v>
      </c>
      <c r="S448" s="46">
        <v>6</v>
      </c>
      <c r="T448" s="46">
        <v>5</v>
      </c>
      <c r="U448" s="46">
        <v>4</v>
      </c>
      <c r="V448" s="46">
        <v>3</v>
      </c>
      <c r="W448" s="46">
        <v>3</v>
      </c>
      <c r="X448" s="46">
        <v>2</v>
      </c>
      <c r="Y448" s="46">
        <v>2</v>
      </c>
      <c r="Z448" s="46">
        <v>1</v>
      </c>
      <c r="AA448" s="46">
        <v>1</v>
      </c>
      <c r="AB448" s="46">
        <v>1</v>
      </c>
      <c r="AC448" s="46">
        <v>1</v>
      </c>
      <c r="AD448" s="46">
        <v>1</v>
      </c>
      <c r="AE448" s="46">
        <v>0</v>
      </c>
      <c r="AF448" s="46">
        <v>0</v>
      </c>
      <c r="AG448" s="46">
        <v>0</v>
      </c>
      <c r="AH448" s="46">
        <v>0</v>
      </c>
    </row>
    <row r="449" spans="1:34" x14ac:dyDescent="0.2">
      <c r="A449" s="48" t="s">
        <v>2126</v>
      </c>
      <c r="B449" s="48" t="s">
        <v>1899</v>
      </c>
      <c r="C449" s="48" t="s">
        <v>1865</v>
      </c>
      <c r="E449" s="46">
        <v>30</v>
      </c>
      <c r="F449" s="46">
        <v>30</v>
      </c>
      <c r="G449" s="46">
        <v>29</v>
      </c>
      <c r="H449" s="46">
        <v>28</v>
      </c>
      <c r="I449" s="46">
        <v>27</v>
      </c>
      <c r="J449" s="46">
        <v>25</v>
      </c>
      <c r="K449" s="46">
        <v>24</v>
      </c>
      <c r="L449" s="46">
        <v>22</v>
      </c>
      <c r="M449" s="46">
        <v>21</v>
      </c>
      <c r="N449" s="46">
        <v>19</v>
      </c>
      <c r="O449" s="46">
        <v>17</v>
      </c>
      <c r="P449" s="46">
        <v>14</v>
      </c>
      <c r="Q449" s="46">
        <v>12</v>
      </c>
      <c r="R449" s="46">
        <v>7</v>
      </c>
      <c r="S449" s="46">
        <v>6</v>
      </c>
      <c r="T449" s="46">
        <v>4</v>
      </c>
      <c r="U449" s="46">
        <v>4</v>
      </c>
      <c r="V449" s="46">
        <v>3</v>
      </c>
      <c r="W449" s="46">
        <v>3</v>
      </c>
      <c r="X449" s="46">
        <v>2</v>
      </c>
      <c r="Y449" s="46">
        <v>2</v>
      </c>
      <c r="Z449" s="46">
        <v>1</v>
      </c>
      <c r="AA449" s="46">
        <v>1</v>
      </c>
      <c r="AB449" s="46">
        <v>1</v>
      </c>
      <c r="AC449" s="46">
        <v>1</v>
      </c>
      <c r="AD449" s="46">
        <v>1</v>
      </c>
      <c r="AE449" s="46">
        <v>0</v>
      </c>
      <c r="AF449" s="46">
        <v>0</v>
      </c>
      <c r="AG449" s="46">
        <v>0</v>
      </c>
      <c r="AH449" s="46">
        <v>0</v>
      </c>
    </row>
    <row r="450" spans="1:34" x14ac:dyDescent="0.2">
      <c r="A450" s="48" t="s">
        <v>2126</v>
      </c>
      <c r="B450" s="48" t="s">
        <v>1901</v>
      </c>
      <c r="C450" s="48" t="s">
        <v>1863</v>
      </c>
      <c r="E450" s="46">
        <v>29</v>
      </c>
      <c r="F450" s="46">
        <v>29</v>
      </c>
      <c r="G450" s="46">
        <v>28</v>
      </c>
      <c r="H450" s="46">
        <v>27</v>
      </c>
      <c r="I450" s="46">
        <v>26</v>
      </c>
      <c r="J450" s="46">
        <v>24</v>
      </c>
      <c r="K450" s="46">
        <v>23</v>
      </c>
      <c r="L450" s="46">
        <v>21</v>
      </c>
      <c r="M450" s="46">
        <v>20</v>
      </c>
      <c r="N450" s="46">
        <v>18</v>
      </c>
      <c r="O450" s="46">
        <v>16</v>
      </c>
      <c r="P450" s="46">
        <v>14</v>
      </c>
      <c r="Q450" s="46">
        <v>12</v>
      </c>
      <c r="R450" s="46">
        <v>8</v>
      </c>
      <c r="S450" s="46">
        <v>5</v>
      </c>
      <c r="T450" s="46">
        <v>4</v>
      </c>
      <c r="U450" s="46">
        <v>4</v>
      </c>
      <c r="V450" s="46">
        <v>3</v>
      </c>
      <c r="W450" s="46">
        <v>3</v>
      </c>
      <c r="X450" s="46">
        <v>2</v>
      </c>
      <c r="Y450" s="46">
        <v>2</v>
      </c>
      <c r="Z450" s="46">
        <v>1</v>
      </c>
      <c r="AA450" s="46">
        <v>1</v>
      </c>
      <c r="AB450" s="46">
        <v>1</v>
      </c>
      <c r="AC450" s="46">
        <v>1</v>
      </c>
      <c r="AD450" s="46">
        <v>1</v>
      </c>
      <c r="AE450" s="46">
        <v>0</v>
      </c>
      <c r="AF450" s="46">
        <v>0</v>
      </c>
      <c r="AG450" s="46">
        <v>0</v>
      </c>
      <c r="AH450" s="46">
        <v>0</v>
      </c>
    </row>
    <row r="451" spans="1:34" x14ac:dyDescent="0.2">
      <c r="A451" s="48" t="s">
        <v>2126</v>
      </c>
      <c r="B451" s="48" t="s">
        <v>1903</v>
      </c>
      <c r="C451" s="48" t="s">
        <v>1861</v>
      </c>
      <c r="E451" s="46">
        <v>28</v>
      </c>
      <c r="F451" s="46">
        <v>27</v>
      </c>
      <c r="G451" s="46">
        <v>27</v>
      </c>
      <c r="H451" s="46">
        <v>26</v>
      </c>
      <c r="I451" s="46">
        <v>25</v>
      </c>
      <c r="J451" s="46">
        <v>23</v>
      </c>
      <c r="K451" s="46">
        <v>22</v>
      </c>
      <c r="L451" s="46">
        <v>20</v>
      </c>
      <c r="M451" s="46">
        <v>19</v>
      </c>
      <c r="N451" s="46">
        <v>18</v>
      </c>
      <c r="O451" s="46">
        <v>16</v>
      </c>
      <c r="P451" s="46">
        <v>14</v>
      </c>
      <c r="Q451" s="46">
        <v>12</v>
      </c>
      <c r="R451" s="46">
        <v>8</v>
      </c>
      <c r="S451" s="46">
        <v>5</v>
      </c>
      <c r="T451" s="46">
        <v>4</v>
      </c>
      <c r="U451" s="46">
        <v>4</v>
      </c>
      <c r="V451" s="46">
        <v>3</v>
      </c>
      <c r="W451" s="46">
        <v>3</v>
      </c>
      <c r="X451" s="46">
        <v>2</v>
      </c>
      <c r="Y451" s="46">
        <v>1</v>
      </c>
      <c r="Z451" s="46">
        <v>1</v>
      </c>
      <c r="AA451" s="46">
        <v>1</v>
      </c>
      <c r="AB451" s="46">
        <v>1</v>
      </c>
      <c r="AC451" s="46">
        <v>1</v>
      </c>
      <c r="AD451" s="46">
        <v>1</v>
      </c>
      <c r="AE451" s="46">
        <v>0</v>
      </c>
      <c r="AF451" s="46">
        <v>0</v>
      </c>
      <c r="AG451" s="46">
        <v>0</v>
      </c>
      <c r="AH451" s="46">
        <v>0</v>
      </c>
    </row>
    <row r="452" spans="1:34" x14ac:dyDescent="0.2">
      <c r="A452" s="48" t="s">
        <v>2126</v>
      </c>
      <c r="B452" s="48" t="s">
        <v>1905</v>
      </c>
      <c r="C452" s="48" t="s">
        <v>1857</v>
      </c>
      <c r="E452" s="46">
        <v>26</v>
      </c>
      <c r="F452" s="46">
        <v>26</v>
      </c>
      <c r="G452" s="46">
        <v>26</v>
      </c>
      <c r="H452" s="46">
        <v>25</v>
      </c>
      <c r="I452" s="46">
        <v>24</v>
      </c>
      <c r="J452" s="46">
        <v>23</v>
      </c>
      <c r="K452" s="46">
        <v>21</v>
      </c>
      <c r="L452" s="46">
        <v>20</v>
      </c>
      <c r="M452" s="46">
        <v>18</v>
      </c>
      <c r="N452" s="46">
        <v>17</v>
      </c>
      <c r="O452" s="46">
        <v>15</v>
      </c>
      <c r="P452" s="46">
        <v>13</v>
      </c>
      <c r="Q452" s="46">
        <v>12</v>
      </c>
      <c r="R452" s="46">
        <v>9</v>
      </c>
      <c r="S452" s="46">
        <v>5</v>
      </c>
      <c r="T452" s="46">
        <v>4</v>
      </c>
      <c r="U452" s="46">
        <v>3</v>
      </c>
      <c r="V452" s="46">
        <v>3</v>
      </c>
      <c r="W452" s="46">
        <v>3</v>
      </c>
      <c r="X452" s="46">
        <v>2</v>
      </c>
      <c r="Y452" s="46">
        <v>1</v>
      </c>
      <c r="Z452" s="46">
        <v>1</v>
      </c>
      <c r="AA452" s="46">
        <v>1</v>
      </c>
      <c r="AB452" s="46">
        <v>1</v>
      </c>
      <c r="AC452" s="46">
        <v>1</v>
      </c>
      <c r="AD452" s="46">
        <v>0</v>
      </c>
      <c r="AE452" s="46">
        <v>0</v>
      </c>
      <c r="AF452" s="46">
        <v>0</v>
      </c>
      <c r="AG452" s="46">
        <v>0</v>
      </c>
      <c r="AH452" s="46">
        <v>0</v>
      </c>
    </row>
    <row r="453" spans="1:34" x14ac:dyDescent="0.2">
      <c r="A453" s="48" t="s">
        <v>2126</v>
      </c>
      <c r="B453" s="48" t="s">
        <v>1907</v>
      </c>
      <c r="C453" s="48" t="s">
        <v>1855</v>
      </c>
      <c r="E453" s="46">
        <v>25</v>
      </c>
      <c r="F453" s="46">
        <v>25</v>
      </c>
      <c r="G453" s="46">
        <v>25</v>
      </c>
      <c r="H453" s="46">
        <v>24</v>
      </c>
      <c r="I453" s="46">
        <v>23</v>
      </c>
      <c r="J453" s="46">
        <v>22</v>
      </c>
      <c r="K453" s="46">
        <v>20</v>
      </c>
      <c r="L453" s="46">
        <v>19</v>
      </c>
      <c r="M453" s="46">
        <v>18</v>
      </c>
      <c r="N453" s="46">
        <v>17</v>
      </c>
      <c r="O453" s="46">
        <v>15</v>
      </c>
      <c r="P453" s="46">
        <v>13</v>
      </c>
      <c r="Q453" s="46">
        <v>11</v>
      </c>
      <c r="R453" s="46">
        <v>9</v>
      </c>
      <c r="S453" s="46">
        <v>5</v>
      </c>
      <c r="T453" s="46">
        <v>4</v>
      </c>
      <c r="U453" s="46">
        <v>3</v>
      </c>
      <c r="V453" s="46">
        <v>3</v>
      </c>
      <c r="W453" s="46">
        <v>2</v>
      </c>
      <c r="X453" s="46">
        <v>2</v>
      </c>
      <c r="Y453" s="46">
        <v>1</v>
      </c>
      <c r="Z453" s="46">
        <v>1</v>
      </c>
      <c r="AA453" s="46">
        <v>1</v>
      </c>
      <c r="AB453" s="46">
        <v>1</v>
      </c>
      <c r="AC453" s="46">
        <v>1</v>
      </c>
      <c r="AD453" s="46">
        <v>0</v>
      </c>
      <c r="AE453" s="46">
        <v>0</v>
      </c>
      <c r="AF453" s="46">
        <v>0</v>
      </c>
      <c r="AG453" s="46">
        <v>0</v>
      </c>
      <c r="AH453" s="46">
        <v>0</v>
      </c>
    </row>
    <row r="454" spans="1:34" x14ac:dyDescent="0.2">
      <c r="A454" s="48" t="s">
        <v>2126</v>
      </c>
      <c r="B454" s="48" t="s">
        <v>1909</v>
      </c>
      <c r="C454" s="48" t="s">
        <v>1853</v>
      </c>
      <c r="E454" s="46">
        <v>24</v>
      </c>
      <c r="F454" s="46">
        <v>24</v>
      </c>
      <c r="G454" s="46">
        <v>24</v>
      </c>
      <c r="H454" s="46">
        <v>23</v>
      </c>
      <c r="I454" s="46">
        <v>22</v>
      </c>
      <c r="J454" s="46">
        <v>21</v>
      </c>
      <c r="K454" s="46">
        <v>20</v>
      </c>
      <c r="L454" s="46">
        <v>18</v>
      </c>
      <c r="M454" s="46">
        <v>17</v>
      </c>
      <c r="N454" s="46">
        <v>16</v>
      </c>
      <c r="O454" s="46">
        <v>14</v>
      </c>
      <c r="P454" s="46">
        <v>13</v>
      </c>
      <c r="Q454" s="46">
        <v>11</v>
      </c>
      <c r="R454" s="46">
        <v>9</v>
      </c>
      <c r="S454" s="46">
        <v>5</v>
      </c>
      <c r="T454" s="46">
        <v>4</v>
      </c>
      <c r="U454" s="46">
        <v>3</v>
      </c>
      <c r="V454" s="46">
        <v>3</v>
      </c>
      <c r="W454" s="46">
        <v>2</v>
      </c>
      <c r="X454" s="46">
        <v>2</v>
      </c>
      <c r="Y454" s="46">
        <v>1</v>
      </c>
      <c r="Z454" s="46">
        <v>1</v>
      </c>
      <c r="AA454" s="46">
        <v>1</v>
      </c>
      <c r="AB454" s="46">
        <v>1</v>
      </c>
      <c r="AC454" s="46">
        <v>1</v>
      </c>
      <c r="AD454" s="46">
        <v>0</v>
      </c>
      <c r="AE454" s="46">
        <v>0</v>
      </c>
      <c r="AF454" s="46">
        <v>0</v>
      </c>
      <c r="AG454" s="46">
        <v>0</v>
      </c>
      <c r="AH454" s="46">
        <v>0</v>
      </c>
    </row>
    <row r="455" spans="1:34" x14ac:dyDescent="0.2">
      <c r="A455" s="48" t="s">
        <v>2126</v>
      </c>
      <c r="B455" s="48" t="s">
        <v>1911</v>
      </c>
      <c r="C455" s="48" t="s">
        <v>1851</v>
      </c>
      <c r="E455" s="46">
        <v>23</v>
      </c>
      <c r="F455" s="46">
        <v>23</v>
      </c>
      <c r="G455" s="46">
        <v>23</v>
      </c>
      <c r="H455" s="46">
        <v>22</v>
      </c>
      <c r="I455" s="46">
        <v>21</v>
      </c>
      <c r="J455" s="46">
        <v>20</v>
      </c>
      <c r="K455" s="46">
        <v>19</v>
      </c>
      <c r="L455" s="46">
        <v>18</v>
      </c>
      <c r="M455" s="46">
        <v>17</v>
      </c>
      <c r="N455" s="46">
        <v>16</v>
      </c>
      <c r="O455" s="46">
        <v>14</v>
      </c>
      <c r="P455" s="46">
        <v>12</v>
      </c>
      <c r="Q455" s="46">
        <v>11</v>
      </c>
      <c r="R455" s="46">
        <v>9</v>
      </c>
      <c r="S455" s="46">
        <v>6</v>
      </c>
      <c r="T455" s="46">
        <v>4</v>
      </c>
      <c r="U455" s="46">
        <v>3</v>
      </c>
      <c r="V455" s="46">
        <v>3</v>
      </c>
      <c r="W455" s="46">
        <v>2</v>
      </c>
      <c r="X455" s="46">
        <v>2</v>
      </c>
      <c r="Y455" s="46">
        <v>1</v>
      </c>
      <c r="Z455" s="46">
        <v>1</v>
      </c>
      <c r="AA455" s="46">
        <v>1</v>
      </c>
      <c r="AB455" s="46">
        <v>1</v>
      </c>
      <c r="AC455" s="46">
        <v>1</v>
      </c>
      <c r="AD455" s="46">
        <v>0</v>
      </c>
      <c r="AE455" s="46">
        <v>0</v>
      </c>
      <c r="AF455" s="46">
        <v>0</v>
      </c>
      <c r="AG455" s="46">
        <v>0</v>
      </c>
      <c r="AH455" s="46">
        <v>0</v>
      </c>
    </row>
    <row r="456" spans="1:34" x14ac:dyDescent="0.2">
      <c r="A456" s="48" t="s">
        <v>2126</v>
      </c>
      <c r="B456" s="48" t="s">
        <v>1913</v>
      </c>
      <c r="C456" s="48" t="s">
        <v>1849</v>
      </c>
      <c r="E456" s="46">
        <v>22</v>
      </c>
      <c r="F456" s="46">
        <v>22</v>
      </c>
      <c r="G456" s="46">
        <v>22</v>
      </c>
      <c r="H456" s="46">
        <v>21</v>
      </c>
      <c r="I456" s="46">
        <v>21</v>
      </c>
      <c r="J456" s="46">
        <v>20</v>
      </c>
      <c r="K456" s="46">
        <v>19</v>
      </c>
      <c r="L456" s="46">
        <v>17</v>
      </c>
      <c r="M456" s="46">
        <v>16</v>
      </c>
      <c r="N456" s="46">
        <v>15</v>
      </c>
      <c r="O456" s="46">
        <v>13</v>
      </c>
      <c r="P456" s="46">
        <v>12</v>
      </c>
      <c r="Q456" s="46">
        <v>10</v>
      </c>
      <c r="R456" s="46">
        <v>9</v>
      </c>
      <c r="S456" s="46">
        <v>6</v>
      </c>
      <c r="T456" s="46">
        <v>4</v>
      </c>
      <c r="U456" s="46">
        <v>3</v>
      </c>
      <c r="V456" s="46">
        <v>3</v>
      </c>
      <c r="W456" s="46">
        <v>2</v>
      </c>
      <c r="X456" s="46">
        <v>2</v>
      </c>
      <c r="Y456" s="46">
        <v>1</v>
      </c>
      <c r="Z456" s="46">
        <v>1</v>
      </c>
      <c r="AA456" s="46">
        <v>1</v>
      </c>
      <c r="AB456" s="46">
        <v>1</v>
      </c>
      <c r="AC456" s="46">
        <v>1</v>
      </c>
      <c r="AD456" s="46">
        <v>0</v>
      </c>
      <c r="AE456" s="46">
        <v>0</v>
      </c>
      <c r="AF456" s="46">
        <v>0</v>
      </c>
      <c r="AG456" s="46">
        <v>0</v>
      </c>
      <c r="AH456" s="46">
        <v>0</v>
      </c>
    </row>
    <row r="457" spans="1:34" x14ac:dyDescent="0.2">
      <c r="A457" s="48" t="s">
        <v>2126</v>
      </c>
      <c r="B457" s="48" t="s">
        <v>1915</v>
      </c>
      <c r="C457" s="48" t="s">
        <v>1847</v>
      </c>
      <c r="E457" s="46">
        <v>21</v>
      </c>
      <c r="F457" s="46">
        <v>21</v>
      </c>
      <c r="G457" s="46">
        <v>21</v>
      </c>
      <c r="H457" s="46">
        <v>21</v>
      </c>
      <c r="I457" s="46">
        <v>20</v>
      </c>
      <c r="J457" s="46">
        <v>19</v>
      </c>
      <c r="K457" s="46">
        <v>18</v>
      </c>
      <c r="L457" s="46">
        <v>17</v>
      </c>
      <c r="M457" s="46">
        <v>16</v>
      </c>
      <c r="N457" s="46">
        <v>15</v>
      </c>
      <c r="O457" s="46">
        <v>13</v>
      </c>
      <c r="P457" s="46">
        <v>12</v>
      </c>
      <c r="Q457" s="46">
        <v>10</v>
      </c>
      <c r="R457" s="46">
        <v>9</v>
      </c>
      <c r="S457" s="46">
        <v>7</v>
      </c>
      <c r="T457" s="46">
        <v>4</v>
      </c>
      <c r="U457" s="46">
        <v>3</v>
      </c>
      <c r="V457" s="46">
        <v>3</v>
      </c>
      <c r="W457" s="46">
        <v>2</v>
      </c>
      <c r="X457" s="46">
        <v>2</v>
      </c>
      <c r="Y457" s="46">
        <v>1</v>
      </c>
      <c r="Z457" s="46">
        <v>1</v>
      </c>
      <c r="AA457" s="46">
        <v>1</v>
      </c>
      <c r="AB457" s="46">
        <v>1</v>
      </c>
      <c r="AC457" s="46">
        <v>1</v>
      </c>
      <c r="AD457" s="46">
        <v>0</v>
      </c>
      <c r="AE457" s="46">
        <v>0</v>
      </c>
      <c r="AF457" s="46">
        <v>0</v>
      </c>
      <c r="AG457" s="46">
        <v>0</v>
      </c>
      <c r="AH457" s="46">
        <v>0</v>
      </c>
    </row>
    <row r="458" spans="1:34" x14ac:dyDescent="0.2">
      <c r="A458" s="48" t="s">
        <v>2126</v>
      </c>
      <c r="B458" s="48" t="s">
        <v>1917</v>
      </c>
      <c r="C458" s="48" t="s">
        <v>1847</v>
      </c>
      <c r="E458" s="46">
        <v>21</v>
      </c>
      <c r="F458" s="46">
        <v>21</v>
      </c>
      <c r="G458" s="46">
        <v>20</v>
      </c>
      <c r="H458" s="46">
        <v>20</v>
      </c>
      <c r="I458" s="46">
        <v>19</v>
      </c>
      <c r="J458" s="46">
        <v>18</v>
      </c>
      <c r="K458" s="46">
        <v>17</v>
      </c>
      <c r="L458" s="46">
        <v>16</v>
      </c>
      <c r="M458" s="46">
        <v>15</v>
      </c>
      <c r="N458" s="46">
        <v>14</v>
      </c>
      <c r="O458" s="46">
        <v>13</v>
      </c>
      <c r="P458" s="46">
        <v>11</v>
      </c>
      <c r="Q458" s="46">
        <v>10</v>
      </c>
      <c r="R458" s="46">
        <v>9</v>
      </c>
      <c r="S458" s="46">
        <v>7</v>
      </c>
      <c r="T458" s="46">
        <v>4</v>
      </c>
      <c r="U458" s="46">
        <v>3</v>
      </c>
      <c r="V458" s="46">
        <v>3</v>
      </c>
      <c r="W458" s="46">
        <v>2</v>
      </c>
      <c r="X458" s="46">
        <v>2</v>
      </c>
      <c r="Y458" s="46">
        <v>1</v>
      </c>
      <c r="Z458" s="46">
        <v>1</v>
      </c>
      <c r="AA458" s="46">
        <v>1</v>
      </c>
      <c r="AB458" s="46">
        <v>1</v>
      </c>
      <c r="AC458" s="46">
        <v>1</v>
      </c>
      <c r="AD458" s="46">
        <v>0</v>
      </c>
      <c r="AE458" s="46">
        <v>0</v>
      </c>
      <c r="AF458" s="46">
        <v>0</v>
      </c>
      <c r="AG458" s="46">
        <v>0</v>
      </c>
      <c r="AH458" s="46">
        <v>0</v>
      </c>
    </row>
    <row r="459" spans="1:34" x14ac:dyDescent="0.2">
      <c r="A459" s="48" t="s">
        <v>2126</v>
      </c>
      <c r="B459" s="48" t="s">
        <v>1919</v>
      </c>
      <c r="C459" s="48" t="s">
        <v>1845</v>
      </c>
      <c r="E459" s="46">
        <v>20</v>
      </c>
      <c r="F459" s="46">
        <v>20</v>
      </c>
      <c r="G459" s="46">
        <v>20</v>
      </c>
      <c r="H459" s="46">
        <v>19</v>
      </c>
      <c r="I459" s="46">
        <v>19</v>
      </c>
      <c r="J459" s="46">
        <v>18</v>
      </c>
      <c r="K459" s="46">
        <v>17</v>
      </c>
      <c r="L459" s="46">
        <v>16</v>
      </c>
      <c r="M459" s="46">
        <v>15</v>
      </c>
      <c r="N459" s="46">
        <v>14</v>
      </c>
      <c r="O459" s="46">
        <v>12</v>
      </c>
      <c r="P459" s="46">
        <v>11</v>
      </c>
      <c r="Q459" s="46">
        <v>10</v>
      </c>
      <c r="R459" s="46">
        <v>9</v>
      </c>
      <c r="S459" s="46">
        <v>7</v>
      </c>
      <c r="T459" s="46">
        <v>4</v>
      </c>
      <c r="U459" s="46">
        <v>3</v>
      </c>
      <c r="V459" s="46">
        <v>3</v>
      </c>
      <c r="W459" s="46">
        <v>2</v>
      </c>
      <c r="X459" s="46">
        <v>2</v>
      </c>
      <c r="Y459" s="46">
        <v>1</v>
      </c>
      <c r="Z459" s="46">
        <v>1</v>
      </c>
      <c r="AA459" s="46">
        <v>1</v>
      </c>
      <c r="AB459" s="46">
        <v>1</v>
      </c>
      <c r="AC459" s="46">
        <v>1</v>
      </c>
      <c r="AD459" s="46">
        <v>0</v>
      </c>
      <c r="AE459" s="46">
        <v>0</v>
      </c>
      <c r="AF459" s="46">
        <v>0</v>
      </c>
      <c r="AG459" s="46">
        <v>0</v>
      </c>
      <c r="AH459" s="46">
        <v>0</v>
      </c>
    </row>
    <row r="460" spans="1:34" x14ac:dyDescent="0.2">
      <c r="A460" s="48" t="s">
        <v>2126</v>
      </c>
      <c r="B460" s="48" t="s">
        <v>1921</v>
      </c>
      <c r="C460" s="48" t="s">
        <v>1843</v>
      </c>
      <c r="E460" s="46">
        <v>19</v>
      </c>
      <c r="F460" s="46">
        <v>19</v>
      </c>
      <c r="G460" s="46">
        <v>19</v>
      </c>
      <c r="H460" s="46">
        <v>19</v>
      </c>
      <c r="I460" s="46">
        <v>18</v>
      </c>
      <c r="J460" s="46">
        <v>17</v>
      </c>
      <c r="K460" s="46">
        <v>16</v>
      </c>
      <c r="L460" s="46">
        <v>15</v>
      </c>
      <c r="M460" s="46">
        <v>14</v>
      </c>
      <c r="N460" s="46">
        <v>14</v>
      </c>
      <c r="O460" s="46">
        <v>12</v>
      </c>
      <c r="P460" s="46">
        <v>11</v>
      </c>
      <c r="Q460" s="46">
        <v>10</v>
      </c>
      <c r="R460" s="46">
        <v>8</v>
      </c>
      <c r="S460" s="46">
        <v>7</v>
      </c>
      <c r="T460" s="46">
        <v>3</v>
      </c>
      <c r="U460" s="46">
        <v>3</v>
      </c>
      <c r="V460" s="46">
        <v>2</v>
      </c>
      <c r="W460" s="46">
        <v>2</v>
      </c>
      <c r="X460" s="46">
        <v>2</v>
      </c>
      <c r="Y460" s="46">
        <v>1</v>
      </c>
      <c r="Z460" s="46">
        <v>1</v>
      </c>
      <c r="AA460" s="46">
        <v>1</v>
      </c>
      <c r="AB460" s="46">
        <v>1</v>
      </c>
      <c r="AC460" s="46">
        <v>1</v>
      </c>
      <c r="AD460" s="46">
        <v>0</v>
      </c>
      <c r="AE460" s="46">
        <v>0</v>
      </c>
      <c r="AF460" s="46">
        <v>0</v>
      </c>
      <c r="AG460" s="46">
        <v>0</v>
      </c>
      <c r="AH460" s="46">
        <v>0</v>
      </c>
    </row>
    <row r="461" spans="1:34" x14ac:dyDescent="0.2">
      <c r="A461" s="48" t="s">
        <v>2126</v>
      </c>
      <c r="B461" s="48" t="s">
        <v>1923</v>
      </c>
      <c r="C461" s="48" t="s">
        <v>1841</v>
      </c>
      <c r="E461" s="46">
        <v>18</v>
      </c>
      <c r="F461" s="46">
        <v>18</v>
      </c>
      <c r="G461" s="46">
        <v>18</v>
      </c>
      <c r="H461" s="46">
        <v>18</v>
      </c>
      <c r="I461" s="46">
        <v>17</v>
      </c>
      <c r="J461" s="46">
        <v>17</v>
      </c>
      <c r="K461" s="46">
        <v>16</v>
      </c>
      <c r="L461" s="46">
        <v>15</v>
      </c>
      <c r="M461" s="46">
        <v>14</v>
      </c>
      <c r="N461" s="46">
        <v>13</v>
      </c>
      <c r="O461" s="46">
        <v>12</v>
      </c>
      <c r="P461" s="46">
        <v>10</v>
      </c>
      <c r="Q461" s="46">
        <v>9</v>
      </c>
      <c r="R461" s="46">
        <v>8</v>
      </c>
      <c r="S461" s="46">
        <v>7</v>
      </c>
      <c r="T461" s="46">
        <v>3</v>
      </c>
      <c r="U461" s="46">
        <v>3</v>
      </c>
      <c r="V461" s="46">
        <v>2</v>
      </c>
      <c r="W461" s="46">
        <v>2</v>
      </c>
      <c r="X461" s="46">
        <v>2</v>
      </c>
      <c r="Y461" s="46">
        <v>1</v>
      </c>
      <c r="Z461" s="46">
        <v>1</v>
      </c>
      <c r="AA461" s="46">
        <v>1</v>
      </c>
      <c r="AB461" s="46">
        <v>1</v>
      </c>
      <c r="AC461" s="46">
        <v>1</v>
      </c>
      <c r="AD461" s="46">
        <v>0</v>
      </c>
      <c r="AE461" s="46">
        <v>0</v>
      </c>
      <c r="AF461" s="46">
        <v>0</v>
      </c>
      <c r="AG461" s="46">
        <v>0</v>
      </c>
      <c r="AH461" s="46">
        <v>0</v>
      </c>
    </row>
    <row r="462" spans="1:34" x14ac:dyDescent="0.2">
      <c r="A462" s="48" t="s">
        <v>2126</v>
      </c>
      <c r="B462" s="48" t="s">
        <v>1925</v>
      </c>
      <c r="C462" s="48" t="s">
        <v>1841</v>
      </c>
      <c r="E462" s="46">
        <v>18</v>
      </c>
      <c r="F462" s="46">
        <v>18</v>
      </c>
      <c r="G462" s="46">
        <v>18</v>
      </c>
      <c r="H462" s="46">
        <v>17</v>
      </c>
      <c r="I462" s="46">
        <v>17</v>
      </c>
      <c r="J462" s="46">
        <v>16</v>
      </c>
      <c r="K462" s="46">
        <v>15</v>
      </c>
      <c r="L462" s="46">
        <v>15</v>
      </c>
      <c r="M462" s="46">
        <v>14</v>
      </c>
      <c r="N462" s="46">
        <v>13</v>
      </c>
      <c r="O462" s="46">
        <v>11</v>
      </c>
      <c r="P462" s="46">
        <v>10</v>
      </c>
      <c r="Q462" s="46">
        <v>9</v>
      </c>
      <c r="R462" s="46">
        <v>8</v>
      </c>
      <c r="S462" s="46">
        <v>7</v>
      </c>
      <c r="T462" s="46">
        <v>3</v>
      </c>
      <c r="U462" s="46">
        <v>3</v>
      </c>
      <c r="V462" s="46">
        <v>2</v>
      </c>
      <c r="W462" s="46">
        <v>2</v>
      </c>
      <c r="X462" s="46">
        <v>2</v>
      </c>
      <c r="Y462" s="46">
        <v>1</v>
      </c>
      <c r="Z462" s="46">
        <v>1</v>
      </c>
      <c r="AA462" s="46">
        <v>1</v>
      </c>
      <c r="AB462" s="46">
        <v>1</v>
      </c>
      <c r="AC462" s="46">
        <v>1</v>
      </c>
      <c r="AD462" s="46">
        <v>0</v>
      </c>
      <c r="AE462" s="46">
        <v>0</v>
      </c>
      <c r="AF462" s="46">
        <v>0</v>
      </c>
      <c r="AG462" s="46">
        <v>0</v>
      </c>
      <c r="AH462" s="46">
        <v>0</v>
      </c>
    </row>
    <row r="463" spans="1:34" x14ac:dyDescent="0.2">
      <c r="A463" s="48" t="s">
        <v>2126</v>
      </c>
      <c r="B463" s="48" t="s">
        <v>1927</v>
      </c>
      <c r="C463" s="48" t="s">
        <v>1839</v>
      </c>
      <c r="E463" s="46">
        <v>17</v>
      </c>
      <c r="F463" s="46">
        <v>17</v>
      </c>
      <c r="G463" s="46">
        <v>17</v>
      </c>
      <c r="H463" s="46">
        <v>17</v>
      </c>
      <c r="I463" s="46">
        <v>16</v>
      </c>
      <c r="J463" s="46">
        <v>16</v>
      </c>
      <c r="K463" s="46">
        <v>15</v>
      </c>
      <c r="L463" s="46">
        <v>14</v>
      </c>
      <c r="M463" s="46">
        <v>13</v>
      </c>
      <c r="N463" s="46">
        <v>12</v>
      </c>
      <c r="O463" s="46">
        <v>11</v>
      </c>
      <c r="P463" s="46">
        <v>10</v>
      </c>
      <c r="Q463" s="46">
        <v>9</v>
      </c>
      <c r="R463" s="46">
        <v>8</v>
      </c>
      <c r="S463" s="46">
        <v>7</v>
      </c>
      <c r="T463" s="46">
        <v>3</v>
      </c>
      <c r="U463" s="46">
        <v>3</v>
      </c>
      <c r="V463" s="46">
        <v>2</v>
      </c>
      <c r="W463" s="46">
        <v>2</v>
      </c>
      <c r="X463" s="46">
        <v>2</v>
      </c>
      <c r="Y463" s="46">
        <v>1</v>
      </c>
      <c r="Z463" s="46">
        <v>1</v>
      </c>
      <c r="AA463" s="46">
        <v>1</v>
      </c>
      <c r="AB463" s="46">
        <v>1</v>
      </c>
      <c r="AC463" s="46">
        <v>1</v>
      </c>
      <c r="AD463" s="46">
        <v>0</v>
      </c>
      <c r="AE463" s="46">
        <v>0</v>
      </c>
      <c r="AF463" s="46">
        <v>0</v>
      </c>
      <c r="AG463" s="46">
        <v>0</v>
      </c>
      <c r="AH463" s="46">
        <v>0</v>
      </c>
    </row>
    <row r="464" spans="1:34" x14ac:dyDescent="0.2">
      <c r="A464" s="48" t="s">
        <v>2126</v>
      </c>
      <c r="B464" s="48" t="s">
        <v>1929</v>
      </c>
      <c r="C464" s="48" t="s">
        <v>1839</v>
      </c>
      <c r="E464" s="46">
        <v>17</v>
      </c>
      <c r="F464" s="46">
        <v>17</v>
      </c>
      <c r="G464" s="46">
        <v>16</v>
      </c>
      <c r="H464" s="46">
        <v>16</v>
      </c>
      <c r="I464" s="46">
        <v>16</v>
      </c>
      <c r="J464" s="46">
        <v>15</v>
      </c>
      <c r="K464" s="46">
        <v>15</v>
      </c>
      <c r="L464" s="46">
        <v>14</v>
      </c>
      <c r="M464" s="46">
        <v>13</v>
      </c>
      <c r="N464" s="46">
        <v>12</v>
      </c>
      <c r="O464" s="46">
        <v>11</v>
      </c>
      <c r="P464" s="46">
        <v>10</v>
      </c>
      <c r="Q464" s="46">
        <v>9</v>
      </c>
      <c r="R464" s="46">
        <v>8</v>
      </c>
      <c r="S464" s="46">
        <v>7</v>
      </c>
      <c r="T464" s="46">
        <v>3</v>
      </c>
      <c r="U464" s="46">
        <v>3</v>
      </c>
      <c r="V464" s="46">
        <v>2</v>
      </c>
      <c r="W464" s="46">
        <v>2</v>
      </c>
      <c r="X464" s="46">
        <v>2</v>
      </c>
      <c r="Y464" s="46">
        <v>1</v>
      </c>
      <c r="Z464" s="46">
        <v>1</v>
      </c>
      <c r="AA464" s="46">
        <v>1</v>
      </c>
      <c r="AB464" s="46">
        <v>1</v>
      </c>
      <c r="AC464" s="46">
        <v>1</v>
      </c>
      <c r="AD464" s="46">
        <v>0</v>
      </c>
      <c r="AE464" s="46">
        <v>0</v>
      </c>
      <c r="AF464" s="46">
        <v>0</v>
      </c>
      <c r="AG464" s="46">
        <v>0</v>
      </c>
      <c r="AH464" s="46">
        <v>0</v>
      </c>
    </row>
    <row r="465" spans="1:34" x14ac:dyDescent="0.2">
      <c r="A465" s="48" t="s">
        <v>2126</v>
      </c>
      <c r="B465" s="48" t="s">
        <v>1931</v>
      </c>
      <c r="C465" s="48" t="s">
        <v>1837</v>
      </c>
      <c r="E465" s="46">
        <v>16</v>
      </c>
      <c r="F465" s="46">
        <v>16</v>
      </c>
      <c r="G465" s="46">
        <v>16</v>
      </c>
      <c r="H465" s="46">
        <v>16</v>
      </c>
      <c r="I465" s="46">
        <v>15</v>
      </c>
      <c r="J465" s="46">
        <v>15</v>
      </c>
      <c r="K465" s="46">
        <v>14</v>
      </c>
      <c r="L465" s="46">
        <v>13</v>
      </c>
      <c r="M465" s="46">
        <v>13</v>
      </c>
      <c r="N465" s="46">
        <v>12</v>
      </c>
      <c r="O465" s="46">
        <v>11</v>
      </c>
      <c r="P465" s="46">
        <v>10</v>
      </c>
      <c r="Q465" s="46">
        <v>9</v>
      </c>
      <c r="R465" s="46">
        <v>8</v>
      </c>
      <c r="S465" s="46">
        <v>7</v>
      </c>
      <c r="T465" s="46">
        <v>3</v>
      </c>
      <c r="U465" s="46">
        <v>3</v>
      </c>
      <c r="V465" s="46">
        <v>2</v>
      </c>
      <c r="W465" s="46">
        <v>2</v>
      </c>
      <c r="X465" s="46">
        <v>2</v>
      </c>
      <c r="Y465" s="46">
        <v>1</v>
      </c>
      <c r="Z465" s="46">
        <v>1</v>
      </c>
      <c r="AA465" s="46">
        <v>1</v>
      </c>
      <c r="AB465" s="46">
        <v>1</v>
      </c>
      <c r="AC465" s="46">
        <v>1</v>
      </c>
      <c r="AD465" s="46">
        <v>0</v>
      </c>
      <c r="AE465" s="46">
        <v>0</v>
      </c>
      <c r="AF465" s="46">
        <v>0</v>
      </c>
      <c r="AG465" s="46">
        <v>0</v>
      </c>
      <c r="AH465" s="46">
        <v>0</v>
      </c>
    </row>
    <row r="466" spans="1:34" x14ac:dyDescent="0.2">
      <c r="A466" s="48" t="s">
        <v>2126</v>
      </c>
      <c r="B466" s="48" t="s">
        <v>1933</v>
      </c>
      <c r="C466" s="48" t="s">
        <v>1835</v>
      </c>
      <c r="E466" s="46">
        <v>15</v>
      </c>
      <c r="F466" s="46">
        <v>15</v>
      </c>
      <c r="G466" s="46">
        <v>15</v>
      </c>
      <c r="H466" s="46">
        <v>15</v>
      </c>
      <c r="I466" s="46">
        <v>15</v>
      </c>
      <c r="J466" s="46">
        <v>14</v>
      </c>
      <c r="K466" s="46">
        <v>14</v>
      </c>
      <c r="L466" s="46">
        <v>13</v>
      </c>
      <c r="M466" s="46">
        <v>12</v>
      </c>
      <c r="N466" s="46">
        <v>12</v>
      </c>
      <c r="O466" s="46">
        <v>10</v>
      </c>
      <c r="P466" s="46">
        <v>9</v>
      </c>
      <c r="Q466" s="46">
        <v>8</v>
      </c>
      <c r="R466" s="46">
        <v>8</v>
      </c>
      <c r="S466" s="46">
        <v>7</v>
      </c>
      <c r="T466" s="46">
        <v>3</v>
      </c>
      <c r="U466" s="46">
        <v>3</v>
      </c>
      <c r="V466" s="46">
        <v>2</v>
      </c>
      <c r="W466" s="46">
        <v>2</v>
      </c>
      <c r="X466" s="46">
        <v>2</v>
      </c>
      <c r="Y466" s="46">
        <v>1</v>
      </c>
      <c r="Z466" s="46">
        <v>1</v>
      </c>
      <c r="AA466" s="46">
        <v>1</v>
      </c>
      <c r="AB466" s="46">
        <v>1</v>
      </c>
      <c r="AC466" s="46">
        <v>1</v>
      </c>
      <c r="AD466" s="46">
        <v>0</v>
      </c>
      <c r="AE466" s="46">
        <v>0</v>
      </c>
      <c r="AF466" s="46">
        <v>0</v>
      </c>
      <c r="AG466" s="46">
        <v>0</v>
      </c>
      <c r="AH466" s="46">
        <v>0</v>
      </c>
    </row>
    <row r="467" spans="1:34" x14ac:dyDescent="0.2">
      <c r="A467" s="48" t="s">
        <v>2126</v>
      </c>
      <c r="B467" s="48" t="s">
        <v>1935</v>
      </c>
      <c r="C467" s="48" t="s">
        <v>1835</v>
      </c>
      <c r="E467" s="46">
        <v>15</v>
      </c>
      <c r="F467" s="46">
        <v>15</v>
      </c>
      <c r="G467" s="46">
        <v>15</v>
      </c>
      <c r="H467" s="46">
        <v>15</v>
      </c>
      <c r="I467" s="46">
        <v>14</v>
      </c>
      <c r="J467" s="46">
        <v>14</v>
      </c>
      <c r="K467" s="46">
        <v>13</v>
      </c>
      <c r="L467" s="46">
        <v>13</v>
      </c>
      <c r="M467" s="46">
        <v>12</v>
      </c>
      <c r="N467" s="46">
        <v>11</v>
      </c>
      <c r="O467" s="46">
        <v>10</v>
      </c>
      <c r="P467" s="46">
        <v>9</v>
      </c>
      <c r="Q467" s="46">
        <v>8</v>
      </c>
      <c r="R467" s="46">
        <v>7</v>
      </c>
      <c r="S467" s="46">
        <v>7</v>
      </c>
      <c r="T467" s="46">
        <v>3</v>
      </c>
      <c r="U467" s="46">
        <v>3</v>
      </c>
      <c r="V467" s="46">
        <v>2</v>
      </c>
      <c r="W467" s="46">
        <v>2</v>
      </c>
      <c r="X467" s="46">
        <v>1</v>
      </c>
      <c r="Y467" s="46">
        <v>1</v>
      </c>
      <c r="Z467" s="46">
        <v>1</v>
      </c>
      <c r="AA467" s="46">
        <v>1</v>
      </c>
      <c r="AB467" s="46">
        <v>1</v>
      </c>
      <c r="AC467" s="46">
        <v>1</v>
      </c>
      <c r="AD467" s="46">
        <v>0</v>
      </c>
      <c r="AE467" s="46">
        <v>0</v>
      </c>
      <c r="AF467" s="46">
        <v>0</v>
      </c>
      <c r="AG467" s="46">
        <v>0</v>
      </c>
      <c r="AH467" s="46">
        <v>0</v>
      </c>
    </row>
    <row r="468" spans="1:34" x14ac:dyDescent="0.2">
      <c r="A468" s="48" t="s">
        <v>2126</v>
      </c>
      <c r="B468" s="48" t="s">
        <v>1937</v>
      </c>
      <c r="C468" s="48" t="s">
        <v>1833</v>
      </c>
      <c r="E468" s="46">
        <v>14</v>
      </c>
      <c r="F468" s="46">
        <v>14</v>
      </c>
      <c r="G468" s="46">
        <v>14</v>
      </c>
      <c r="H468" s="46">
        <v>14</v>
      </c>
      <c r="I468" s="46">
        <v>14</v>
      </c>
      <c r="J468" s="46">
        <v>13</v>
      </c>
      <c r="K468" s="46">
        <v>13</v>
      </c>
      <c r="L468" s="46">
        <v>12</v>
      </c>
      <c r="M468" s="46">
        <v>12</v>
      </c>
      <c r="N468" s="46">
        <v>11</v>
      </c>
      <c r="O468" s="46">
        <v>10</v>
      </c>
      <c r="P468" s="46">
        <v>9</v>
      </c>
      <c r="Q468" s="46">
        <v>8</v>
      </c>
      <c r="R468" s="46">
        <v>7</v>
      </c>
      <c r="S468" s="46">
        <v>7</v>
      </c>
      <c r="T468" s="46">
        <v>4</v>
      </c>
      <c r="U468" s="46">
        <v>2</v>
      </c>
      <c r="V468" s="46">
        <v>2</v>
      </c>
      <c r="W468" s="46">
        <v>2</v>
      </c>
      <c r="X468" s="46">
        <v>1</v>
      </c>
      <c r="Y468" s="46">
        <v>1</v>
      </c>
      <c r="Z468" s="46">
        <v>1</v>
      </c>
      <c r="AA468" s="46">
        <v>1</v>
      </c>
      <c r="AB468" s="46">
        <v>1</v>
      </c>
      <c r="AC468" s="46">
        <v>1</v>
      </c>
      <c r="AD468" s="46">
        <v>0</v>
      </c>
      <c r="AE468" s="46">
        <v>0</v>
      </c>
      <c r="AF468" s="46">
        <v>0</v>
      </c>
      <c r="AG468" s="46">
        <v>0</v>
      </c>
      <c r="AH468" s="46">
        <v>0</v>
      </c>
    </row>
    <row r="469" spans="1:34" x14ac:dyDescent="0.2">
      <c r="A469" s="48" t="s">
        <v>2126</v>
      </c>
      <c r="B469" s="48" t="s">
        <v>1939</v>
      </c>
      <c r="C469" s="48" t="s">
        <v>1833</v>
      </c>
      <c r="E469" s="46">
        <v>14</v>
      </c>
      <c r="F469" s="46">
        <v>14</v>
      </c>
      <c r="G469" s="46">
        <v>14</v>
      </c>
      <c r="H469" s="46">
        <v>14</v>
      </c>
      <c r="I469" s="46">
        <v>13</v>
      </c>
      <c r="J469" s="46">
        <v>13</v>
      </c>
      <c r="K469" s="46">
        <v>13</v>
      </c>
      <c r="L469" s="46">
        <v>12</v>
      </c>
      <c r="M469" s="46">
        <v>11</v>
      </c>
      <c r="N469" s="46">
        <v>11</v>
      </c>
      <c r="O469" s="46">
        <v>10</v>
      </c>
      <c r="P469" s="46">
        <v>9</v>
      </c>
      <c r="Q469" s="46">
        <v>8</v>
      </c>
      <c r="R469" s="46">
        <v>7</v>
      </c>
      <c r="S469" s="46">
        <v>6</v>
      </c>
      <c r="T469" s="46">
        <v>4</v>
      </c>
      <c r="U469" s="46">
        <v>2</v>
      </c>
      <c r="V469" s="46">
        <v>2</v>
      </c>
      <c r="W469" s="46">
        <v>2</v>
      </c>
      <c r="X469" s="46">
        <v>1</v>
      </c>
      <c r="Y469" s="46">
        <v>1</v>
      </c>
      <c r="Z469" s="46">
        <v>1</v>
      </c>
      <c r="AA469" s="46">
        <v>1</v>
      </c>
      <c r="AB469" s="46">
        <v>1</v>
      </c>
      <c r="AC469" s="46">
        <v>1</v>
      </c>
      <c r="AD469" s="46">
        <v>0</v>
      </c>
      <c r="AE469" s="46">
        <v>0</v>
      </c>
      <c r="AF469" s="46">
        <v>0</v>
      </c>
      <c r="AG469" s="46">
        <v>0</v>
      </c>
      <c r="AH469" s="46">
        <v>0</v>
      </c>
    </row>
    <row r="470" spans="1:34" x14ac:dyDescent="0.2">
      <c r="A470" s="48" t="s">
        <v>2126</v>
      </c>
      <c r="B470" s="48" t="s">
        <v>1941</v>
      </c>
      <c r="C470" s="48" t="s">
        <v>1833</v>
      </c>
      <c r="E470" s="46">
        <v>14</v>
      </c>
      <c r="F470" s="46">
        <v>14</v>
      </c>
      <c r="G470" s="46">
        <v>14</v>
      </c>
      <c r="H470" s="46">
        <v>13</v>
      </c>
      <c r="I470" s="46">
        <v>13</v>
      </c>
      <c r="J470" s="46">
        <v>13</v>
      </c>
      <c r="K470" s="46">
        <v>12</v>
      </c>
      <c r="L470" s="46">
        <v>12</v>
      </c>
      <c r="M470" s="46">
        <v>11</v>
      </c>
      <c r="N470" s="46">
        <v>11</v>
      </c>
      <c r="O470" s="46">
        <v>9</v>
      </c>
      <c r="P470" s="46">
        <v>8</v>
      </c>
      <c r="Q470" s="46">
        <v>8</v>
      </c>
      <c r="R470" s="46">
        <v>7</v>
      </c>
      <c r="S470" s="46">
        <v>6</v>
      </c>
      <c r="T470" s="46">
        <v>4</v>
      </c>
      <c r="U470" s="46">
        <v>2</v>
      </c>
      <c r="V470" s="46">
        <v>2</v>
      </c>
      <c r="W470" s="46">
        <v>2</v>
      </c>
      <c r="X470" s="46">
        <v>1</v>
      </c>
      <c r="Y470" s="46">
        <v>1</v>
      </c>
      <c r="Z470" s="46">
        <v>1</v>
      </c>
      <c r="AA470" s="46">
        <v>1</v>
      </c>
      <c r="AB470" s="46">
        <v>1</v>
      </c>
      <c r="AC470" s="46">
        <v>1</v>
      </c>
      <c r="AD470" s="46">
        <v>0</v>
      </c>
      <c r="AE470" s="46">
        <v>0</v>
      </c>
      <c r="AF470" s="46">
        <v>0</v>
      </c>
      <c r="AG470" s="46">
        <v>0</v>
      </c>
      <c r="AH470" s="46">
        <v>0</v>
      </c>
    </row>
    <row r="471" spans="1:34" x14ac:dyDescent="0.2">
      <c r="A471" s="48" t="s">
        <v>2126</v>
      </c>
      <c r="B471" s="48" t="s">
        <v>1943</v>
      </c>
      <c r="C471" s="48" t="s">
        <v>1831</v>
      </c>
      <c r="E471" s="46">
        <v>13</v>
      </c>
      <c r="F471" s="46">
        <v>13</v>
      </c>
      <c r="G471" s="46">
        <v>13</v>
      </c>
      <c r="H471" s="46">
        <v>13</v>
      </c>
      <c r="I471" s="46">
        <v>13</v>
      </c>
      <c r="J471" s="46">
        <v>12</v>
      </c>
      <c r="K471" s="46">
        <v>12</v>
      </c>
      <c r="L471" s="46">
        <v>11</v>
      </c>
      <c r="M471" s="46">
        <v>11</v>
      </c>
      <c r="N471" s="46">
        <v>10</v>
      </c>
      <c r="O471" s="46">
        <v>9</v>
      </c>
      <c r="P471" s="46">
        <v>8</v>
      </c>
      <c r="Q471" s="46">
        <v>8</v>
      </c>
      <c r="R471" s="46">
        <v>7</v>
      </c>
      <c r="S471" s="46">
        <v>6</v>
      </c>
      <c r="T471" s="46">
        <v>4</v>
      </c>
      <c r="U471" s="46">
        <v>2</v>
      </c>
      <c r="V471" s="46">
        <v>2</v>
      </c>
      <c r="W471" s="46">
        <v>2</v>
      </c>
      <c r="X471" s="46">
        <v>1</v>
      </c>
      <c r="Y471" s="46">
        <v>1</v>
      </c>
      <c r="Z471" s="46">
        <v>1</v>
      </c>
      <c r="AA471" s="46">
        <v>1</v>
      </c>
      <c r="AB471" s="46">
        <v>1</v>
      </c>
      <c r="AC471" s="46">
        <v>1</v>
      </c>
      <c r="AD471" s="46">
        <v>0</v>
      </c>
      <c r="AE471" s="46">
        <v>0</v>
      </c>
      <c r="AF471" s="46">
        <v>0</v>
      </c>
      <c r="AG471" s="46">
        <v>0</v>
      </c>
      <c r="AH471" s="46">
        <v>0</v>
      </c>
    </row>
    <row r="472" spans="1:34" x14ac:dyDescent="0.2">
      <c r="A472" s="48" t="s">
        <v>2126</v>
      </c>
      <c r="B472" s="48" t="s">
        <v>1945</v>
      </c>
      <c r="C472" s="48" t="s">
        <v>1831</v>
      </c>
      <c r="E472" s="46">
        <v>13</v>
      </c>
      <c r="F472" s="46">
        <v>13</v>
      </c>
      <c r="G472" s="46">
        <v>13</v>
      </c>
      <c r="H472" s="46">
        <v>13</v>
      </c>
      <c r="I472" s="46">
        <v>12</v>
      </c>
      <c r="J472" s="46">
        <v>12</v>
      </c>
      <c r="K472" s="46">
        <v>12</v>
      </c>
      <c r="L472" s="46">
        <v>11</v>
      </c>
      <c r="M472" s="46">
        <v>11</v>
      </c>
      <c r="N472" s="46">
        <v>10</v>
      </c>
      <c r="O472" s="46">
        <v>9</v>
      </c>
      <c r="P472" s="46">
        <v>8</v>
      </c>
      <c r="Q472" s="46">
        <v>7</v>
      </c>
      <c r="R472" s="46">
        <v>7</v>
      </c>
      <c r="S472" s="46">
        <v>6</v>
      </c>
      <c r="T472" s="46">
        <v>4</v>
      </c>
      <c r="U472" s="46">
        <v>2</v>
      </c>
      <c r="V472" s="46">
        <v>2</v>
      </c>
      <c r="W472" s="46">
        <v>2</v>
      </c>
      <c r="X472" s="46">
        <v>1</v>
      </c>
      <c r="Y472" s="46">
        <v>1</v>
      </c>
      <c r="Z472" s="46">
        <v>1</v>
      </c>
      <c r="AA472" s="46">
        <v>1</v>
      </c>
      <c r="AB472" s="46">
        <v>1</v>
      </c>
      <c r="AC472" s="46">
        <v>1</v>
      </c>
      <c r="AD472" s="46">
        <v>0</v>
      </c>
      <c r="AE472" s="46">
        <v>0</v>
      </c>
      <c r="AF472" s="46">
        <v>0</v>
      </c>
      <c r="AG472" s="46">
        <v>0</v>
      </c>
      <c r="AH472" s="46">
        <v>0</v>
      </c>
    </row>
    <row r="473" spans="1:34" x14ac:dyDescent="0.2">
      <c r="A473" s="48" t="s">
        <v>2126</v>
      </c>
      <c r="B473" s="48" t="s">
        <v>1947</v>
      </c>
      <c r="C473" s="48" t="s">
        <v>1829</v>
      </c>
      <c r="E473" s="46">
        <v>12</v>
      </c>
      <c r="F473" s="46">
        <v>12</v>
      </c>
      <c r="G473" s="46">
        <v>12</v>
      </c>
      <c r="H473" s="46">
        <v>12</v>
      </c>
      <c r="I473" s="46">
        <v>12</v>
      </c>
      <c r="J473" s="46">
        <v>12</v>
      </c>
      <c r="K473" s="46">
        <v>11</v>
      </c>
      <c r="L473" s="46">
        <v>11</v>
      </c>
      <c r="M473" s="46">
        <v>10</v>
      </c>
      <c r="N473" s="46">
        <v>10</v>
      </c>
      <c r="O473" s="46">
        <v>9</v>
      </c>
      <c r="P473" s="46">
        <v>8</v>
      </c>
      <c r="Q473" s="46">
        <v>7</v>
      </c>
      <c r="R473" s="46">
        <v>7</v>
      </c>
      <c r="S473" s="46">
        <v>6</v>
      </c>
      <c r="T473" s="46">
        <v>4</v>
      </c>
      <c r="U473" s="46">
        <v>2</v>
      </c>
      <c r="V473" s="46">
        <v>2</v>
      </c>
      <c r="W473" s="46">
        <v>2</v>
      </c>
      <c r="X473" s="46">
        <v>1</v>
      </c>
      <c r="Y473" s="46">
        <v>1</v>
      </c>
      <c r="Z473" s="46">
        <v>1</v>
      </c>
      <c r="AA473" s="46">
        <v>1</v>
      </c>
      <c r="AB473" s="46">
        <v>1</v>
      </c>
      <c r="AC473" s="46">
        <v>1</v>
      </c>
      <c r="AD473" s="46">
        <v>0</v>
      </c>
      <c r="AE473" s="46">
        <v>0</v>
      </c>
      <c r="AF473" s="46">
        <v>0</v>
      </c>
      <c r="AG473" s="46">
        <v>0</v>
      </c>
      <c r="AH473" s="46">
        <v>0</v>
      </c>
    </row>
    <row r="474" spans="1:34" x14ac:dyDescent="0.2">
      <c r="A474" s="48" t="s">
        <v>2126</v>
      </c>
      <c r="B474" s="48" t="s">
        <v>1949</v>
      </c>
      <c r="C474" s="48" t="s">
        <v>1829</v>
      </c>
      <c r="E474" s="46">
        <v>12</v>
      </c>
      <c r="F474" s="46">
        <v>12</v>
      </c>
      <c r="G474" s="46">
        <v>12</v>
      </c>
      <c r="H474" s="46">
        <v>12</v>
      </c>
      <c r="I474" s="46">
        <v>12</v>
      </c>
      <c r="J474" s="46">
        <v>11</v>
      </c>
      <c r="K474" s="46">
        <v>11</v>
      </c>
      <c r="L474" s="46">
        <v>11</v>
      </c>
      <c r="M474" s="46">
        <v>10</v>
      </c>
      <c r="N474" s="46">
        <v>10</v>
      </c>
      <c r="O474" s="46">
        <v>9</v>
      </c>
      <c r="P474" s="46">
        <v>8</v>
      </c>
      <c r="Q474" s="46">
        <v>7</v>
      </c>
      <c r="R474" s="46">
        <v>6</v>
      </c>
      <c r="S474" s="46">
        <v>6</v>
      </c>
      <c r="T474" s="46">
        <v>4</v>
      </c>
      <c r="U474" s="46">
        <v>2</v>
      </c>
      <c r="V474" s="46">
        <v>2</v>
      </c>
      <c r="W474" s="46">
        <v>2</v>
      </c>
      <c r="X474" s="46">
        <v>1</v>
      </c>
      <c r="Y474" s="46">
        <v>1</v>
      </c>
      <c r="Z474" s="46">
        <v>1</v>
      </c>
      <c r="AA474" s="46">
        <v>1</v>
      </c>
      <c r="AB474" s="46">
        <v>1</v>
      </c>
      <c r="AC474" s="46">
        <v>1</v>
      </c>
      <c r="AD474" s="46">
        <v>0</v>
      </c>
      <c r="AE474" s="46">
        <v>0</v>
      </c>
      <c r="AF474" s="46">
        <v>0</v>
      </c>
      <c r="AG474" s="46">
        <v>0</v>
      </c>
      <c r="AH474" s="46">
        <v>0</v>
      </c>
    </row>
    <row r="475" spans="1:34" x14ac:dyDescent="0.2">
      <c r="A475" s="48" t="s">
        <v>2126</v>
      </c>
      <c r="B475" s="48" t="s">
        <v>1951</v>
      </c>
      <c r="C475" s="48" t="s">
        <v>1829</v>
      </c>
      <c r="E475" s="46">
        <v>12</v>
      </c>
      <c r="F475" s="46">
        <v>12</v>
      </c>
      <c r="G475" s="46">
        <v>12</v>
      </c>
      <c r="H475" s="46">
        <v>12</v>
      </c>
      <c r="I475" s="46">
        <v>11</v>
      </c>
      <c r="J475" s="46">
        <v>11</v>
      </c>
      <c r="K475" s="46">
        <v>11</v>
      </c>
      <c r="L475" s="46">
        <v>10</v>
      </c>
      <c r="M475" s="46">
        <v>10</v>
      </c>
      <c r="N475" s="46">
        <v>9</v>
      </c>
      <c r="O475" s="46">
        <v>8</v>
      </c>
      <c r="P475" s="46">
        <v>8</v>
      </c>
      <c r="Q475" s="46">
        <v>7</v>
      </c>
      <c r="R475" s="46">
        <v>6</v>
      </c>
      <c r="S475" s="46">
        <v>6</v>
      </c>
      <c r="T475" s="46">
        <v>4</v>
      </c>
      <c r="U475" s="46">
        <v>2</v>
      </c>
      <c r="V475" s="46">
        <v>2</v>
      </c>
      <c r="W475" s="46">
        <v>2</v>
      </c>
      <c r="X475" s="46">
        <v>1</v>
      </c>
      <c r="Y475" s="46">
        <v>1</v>
      </c>
      <c r="Z475" s="46">
        <v>1</v>
      </c>
      <c r="AA475" s="46">
        <v>1</v>
      </c>
      <c r="AB475" s="46">
        <v>1</v>
      </c>
      <c r="AC475" s="46">
        <v>1</v>
      </c>
      <c r="AD475" s="46">
        <v>0</v>
      </c>
      <c r="AE475" s="46">
        <v>0</v>
      </c>
      <c r="AF475" s="46">
        <v>0</v>
      </c>
      <c r="AG475" s="46">
        <v>0</v>
      </c>
      <c r="AH475" s="46">
        <v>0</v>
      </c>
    </row>
    <row r="476" spans="1:34" x14ac:dyDescent="0.2">
      <c r="A476" s="48" t="s">
        <v>2126</v>
      </c>
      <c r="B476" s="48" t="s">
        <v>1953</v>
      </c>
      <c r="C476" s="48" t="s">
        <v>1827</v>
      </c>
      <c r="E476" s="46">
        <v>11</v>
      </c>
      <c r="F476" s="46">
        <v>11</v>
      </c>
      <c r="G476" s="46">
        <v>11</v>
      </c>
      <c r="H476" s="46">
        <v>11</v>
      </c>
      <c r="I476" s="46">
        <v>11</v>
      </c>
      <c r="J476" s="46">
        <v>11</v>
      </c>
      <c r="K476" s="46">
        <v>10</v>
      </c>
      <c r="L476" s="46">
        <v>10</v>
      </c>
      <c r="M476" s="46">
        <v>10</v>
      </c>
      <c r="N476" s="46">
        <v>9</v>
      </c>
      <c r="O476" s="46">
        <v>8</v>
      </c>
      <c r="P476" s="46">
        <v>7</v>
      </c>
      <c r="Q476" s="46">
        <v>7</v>
      </c>
      <c r="R476" s="46">
        <v>6</v>
      </c>
      <c r="S476" s="46">
        <v>6</v>
      </c>
      <c r="T476" s="46">
        <v>4</v>
      </c>
      <c r="U476" s="46">
        <v>2</v>
      </c>
      <c r="V476" s="46">
        <v>2</v>
      </c>
      <c r="W476" s="46">
        <v>2</v>
      </c>
      <c r="X476" s="46">
        <v>1</v>
      </c>
      <c r="Y476" s="46">
        <v>1</v>
      </c>
      <c r="Z476" s="46">
        <v>1</v>
      </c>
      <c r="AA476" s="46">
        <v>1</v>
      </c>
      <c r="AB476" s="46">
        <v>1</v>
      </c>
      <c r="AC476" s="46">
        <v>1</v>
      </c>
      <c r="AD476" s="46">
        <v>0</v>
      </c>
      <c r="AE476" s="46">
        <v>0</v>
      </c>
      <c r="AF476" s="46">
        <v>0</v>
      </c>
      <c r="AG476" s="46">
        <v>0</v>
      </c>
      <c r="AH476" s="46">
        <v>0</v>
      </c>
    </row>
    <row r="477" spans="1:34" x14ac:dyDescent="0.2">
      <c r="A477" s="48" t="s">
        <v>2126</v>
      </c>
      <c r="B477" s="48" t="s">
        <v>1955</v>
      </c>
      <c r="C477" s="48" t="s">
        <v>1827</v>
      </c>
      <c r="E477" s="46">
        <v>11</v>
      </c>
      <c r="F477" s="46">
        <v>11</v>
      </c>
      <c r="G477" s="46">
        <v>11</v>
      </c>
      <c r="H477" s="46">
        <v>11</v>
      </c>
      <c r="I477" s="46">
        <v>11</v>
      </c>
      <c r="J477" s="46">
        <v>10</v>
      </c>
      <c r="K477" s="46">
        <v>10</v>
      </c>
      <c r="L477" s="46">
        <v>10</v>
      </c>
      <c r="M477" s="46">
        <v>9</v>
      </c>
      <c r="N477" s="46">
        <v>9</v>
      </c>
      <c r="O477" s="46">
        <v>8</v>
      </c>
      <c r="P477" s="46">
        <v>7</v>
      </c>
      <c r="Q477" s="46">
        <v>7</v>
      </c>
      <c r="R477" s="46">
        <v>6</v>
      </c>
      <c r="S477" s="46">
        <v>6</v>
      </c>
      <c r="T477" s="46">
        <v>4</v>
      </c>
      <c r="U477" s="46">
        <v>2</v>
      </c>
      <c r="V477" s="46">
        <v>2</v>
      </c>
      <c r="W477" s="46">
        <v>2</v>
      </c>
      <c r="X477" s="46">
        <v>1</v>
      </c>
      <c r="Y477" s="46">
        <v>1</v>
      </c>
      <c r="Z477" s="46">
        <v>1</v>
      </c>
      <c r="AA477" s="46">
        <v>1</v>
      </c>
      <c r="AB477" s="46">
        <v>1</v>
      </c>
      <c r="AC477" s="46">
        <v>1</v>
      </c>
      <c r="AD477" s="46">
        <v>0</v>
      </c>
      <c r="AE477" s="46">
        <v>0</v>
      </c>
      <c r="AF477" s="46">
        <v>0</v>
      </c>
      <c r="AG477" s="46">
        <v>0</v>
      </c>
      <c r="AH477" s="46">
        <v>0</v>
      </c>
    </row>
    <row r="478" spans="1:34" x14ac:dyDescent="0.2">
      <c r="A478" s="48" t="s">
        <v>2126</v>
      </c>
      <c r="B478" s="48" t="s">
        <v>1957</v>
      </c>
      <c r="C478" s="48" t="s">
        <v>1827</v>
      </c>
      <c r="E478" s="46">
        <v>11</v>
      </c>
      <c r="F478" s="46">
        <v>11</v>
      </c>
      <c r="G478" s="46">
        <v>11</v>
      </c>
      <c r="H478" s="46">
        <v>11</v>
      </c>
      <c r="I478" s="46">
        <v>10</v>
      </c>
      <c r="J478" s="46">
        <v>10</v>
      </c>
      <c r="K478" s="46">
        <v>10</v>
      </c>
      <c r="L478" s="46">
        <v>10</v>
      </c>
      <c r="M478" s="46">
        <v>9</v>
      </c>
      <c r="N478" s="46">
        <v>9</v>
      </c>
      <c r="O478" s="46">
        <v>8</v>
      </c>
      <c r="P478" s="46">
        <v>7</v>
      </c>
      <c r="Q478" s="46">
        <v>6</v>
      </c>
      <c r="R478" s="46">
        <v>6</v>
      </c>
      <c r="S478" s="46">
        <v>5</v>
      </c>
      <c r="T478" s="46">
        <v>4</v>
      </c>
      <c r="U478" s="46">
        <v>2</v>
      </c>
      <c r="V478" s="46">
        <v>2</v>
      </c>
      <c r="W478" s="46">
        <v>2</v>
      </c>
      <c r="X478" s="46">
        <v>1</v>
      </c>
      <c r="Y478" s="46">
        <v>1</v>
      </c>
      <c r="Z478" s="46">
        <v>1</v>
      </c>
      <c r="AA478" s="46">
        <v>1</v>
      </c>
      <c r="AB478" s="46">
        <v>1</v>
      </c>
      <c r="AC478" s="46">
        <v>1</v>
      </c>
      <c r="AD478" s="46">
        <v>0</v>
      </c>
      <c r="AE478" s="46">
        <v>0</v>
      </c>
      <c r="AF478" s="46">
        <v>0</v>
      </c>
      <c r="AG478" s="46">
        <v>0</v>
      </c>
      <c r="AH478" s="46">
        <v>0</v>
      </c>
    </row>
    <row r="479" spans="1:34" x14ac:dyDescent="0.2">
      <c r="A479" s="48" t="s">
        <v>2126</v>
      </c>
      <c r="B479" s="48" t="s">
        <v>1959</v>
      </c>
      <c r="C479" s="48" t="s">
        <v>1825</v>
      </c>
      <c r="E479" s="46">
        <v>10</v>
      </c>
      <c r="F479" s="46">
        <v>10</v>
      </c>
      <c r="G479" s="46">
        <v>10</v>
      </c>
      <c r="H479" s="46">
        <v>10</v>
      </c>
      <c r="I479" s="46">
        <v>10</v>
      </c>
      <c r="J479" s="46">
        <v>10</v>
      </c>
      <c r="K479" s="46">
        <v>10</v>
      </c>
      <c r="L479" s="46">
        <v>9</v>
      </c>
      <c r="M479" s="46">
        <v>9</v>
      </c>
      <c r="N479" s="46">
        <v>9</v>
      </c>
      <c r="O479" s="46">
        <v>8</v>
      </c>
      <c r="P479" s="46">
        <v>7</v>
      </c>
      <c r="Q479" s="46">
        <v>6</v>
      </c>
      <c r="R479" s="46">
        <v>6</v>
      </c>
      <c r="S479" s="46">
        <v>5</v>
      </c>
      <c r="T479" s="46">
        <v>4</v>
      </c>
      <c r="U479" s="46">
        <v>2</v>
      </c>
      <c r="V479" s="46">
        <v>2</v>
      </c>
      <c r="W479" s="46">
        <v>2</v>
      </c>
      <c r="X479" s="46">
        <v>1</v>
      </c>
      <c r="Y479" s="46">
        <v>1</v>
      </c>
      <c r="Z479" s="46">
        <v>1</v>
      </c>
      <c r="AA479" s="46">
        <v>1</v>
      </c>
      <c r="AB479" s="46">
        <v>1</v>
      </c>
      <c r="AC479" s="46">
        <v>1</v>
      </c>
      <c r="AD479" s="46">
        <v>0</v>
      </c>
      <c r="AE479" s="46">
        <v>0</v>
      </c>
      <c r="AF479" s="46">
        <v>0</v>
      </c>
      <c r="AG479" s="46">
        <v>0</v>
      </c>
      <c r="AH479" s="46">
        <v>0</v>
      </c>
    </row>
    <row r="480" spans="1:34" x14ac:dyDescent="0.2">
      <c r="A480" s="48" t="s">
        <v>2126</v>
      </c>
      <c r="B480" s="48" t="s">
        <v>1961</v>
      </c>
      <c r="C480" s="48" t="s">
        <v>1825</v>
      </c>
      <c r="E480" s="46">
        <v>10</v>
      </c>
      <c r="F480" s="46">
        <v>10</v>
      </c>
      <c r="G480" s="46">
        <v>10</v>
      </c>
      <c r="H480" s="46">
        <v>10</v>
      </c>
      <c r="I480" s="46">
        <v>10</v>
      </c>
      <c r="J480" s="46">
        <v>10</v>
      </c>
      <c r="K480" s="46">
        <v>9</v>
      </c>
      <c r="L480" s="46">
        <v>9</v>
      </c>
      <c r="M480" s="46">
        <v>9</v>
      </c>
      <c r="N480" s="46">
        <v>8</v>
      </c>
      <c r="O480" s="46">
        <v>8</v>
      </c>
      <c r="P480" s="46">
        <v>7</v>
      </c>
      <c r="Q480" s="46">
        <v>6</v>
      </c>
      <c r="R480" s="46">
        <v>6</v>
      </c>
      <c r="S480" s="46">
        <v>5</v>
      </c>
      <c r="T480" s="46">
        <v>4</v>
      </c>
      <c r="U480" s="46">
        <v>2</v>
      </c>
      <c r="V480" s="46">
        <v>2</v>
      </c>
      <c r="W480" s="46">
        <v>2</v>
      </c>
      <c r="X480" s="46">
        <v>1</v>
      </c>
      <c r="Y480" s="46">
        <v>1</v>
      </c>
      <c r="Z480" s="46">
        <v>1</v>
      </c>
      <c r="AA480" s="46">
        <v>1</v>
      </c>
      <c r="AB480" s="46">
        <v>1</v>
      </c>
      <c r="AC480" s="46">
        <v>1</v>
      </c>
      <c r="AD480" s="46">
        <v>0</v>
      </c>
      <c r="AE480" s="46">
        <v>0</v>
      </c>
      <c r="AF480" s="46">
        <v>0</v>
      </c>
      <c r="AG480" s="46">
        <v>0</v>
      </c>
      <c r="AH480" s="46">
        <v>0</v>
      </c>
    </row>
    <row r="481" spans="1:34" x14ac:dyDescent="0.2">
      <c r="A481" s="48" t="s">
        <v>2126</v>
      </c>
      <c r="B481" s="48" t="s">
        <v>1963</v>
      </c>
      <c r="C481" s="48" t="s">
        <v>1825</v>
      </c>
      <c r="E481" s="46">
        <v>10</v>
      </c>
      <c r="F481" s="46">
        <v>10</v>
      </c>
      <c r="G481" s="46">
        <v>10</v>
      </c>
      <c r="H481" s="46">
        <v>10</v>
      </c>
      <c r="I481" s="46">
        <v>10</v>
      </c>
      <c r="J481" s="46">
        <v>9</v>
      </c>
      <c r="K481" s="46">
        <v>9</v>
      </c>
      <c r="L481" s="46">
        <v>9</v>
      </c>
      <c r="M481" s="46">
        <v>9</v>
      </c>
      <c r="N481" s="46">
        <v>8</v>
      </c>
      <c r="O481" s="46">
        <v>8</v>
      </c>
      <c r="P481" s="46">
        <v>7</v>
      </c>
      <c r="Q481" s="46">
        <v>6</v>
      </c>
      <c r="R481" s="46">
        <v>6</v>
      </c>
      <c r="S481" s="46">
        <v>5</v>
      </c>
      <c r="T481" s="46">
        <v>4</v>
      </c>
      <c r="U481" s="46">
        <v>3</v>
      </c>
      <c r="V481" s="46">
        <v>2</v>
      </c>
      <c r="W481" s="46">
        <v>2</v>
      </c>
      <c r="X481" s="46">
        <v>1</v>
      </c>
      <c r="Y481" s="46">
        <v>1</v>
      </c>
      <c r="Z481" s="46">
        <v>1</v>
      </c>
      <c r="AA481" s="46">
        <v>1</v>
      </c>
      <c r="AB481" s="46">
        <v>1</v>
      </c>
      <c r="AC481" s="46">
        <v>1</v>
      </c>
      <c r="AD481" s="46">
        <v>0</v>
      </c>
      <c r="AE481" s="46">
        <v>0</v>
      </c>
      <c r="AF481" s="46">
        <v>0</v>
      </c>
      <c r="AG481" s="46">
        <v>0</v>
      </c>
      <c r="AH481" s="46">
        <v>0</v>
      </c>
    </row>
    <row r="482" spans="1:34" x14ac:dyDescent="0.2">
      <c r="A482" s="48" t="s">
        <v>2126</v>
      </c>
      <c r="B482" s="48" t="s">
        <v>1965</v>
      </c>
      <c r="C482" s="48" t="s">
        <v>1825</v>
      </c>
      <c r="E482" s="46">
        <v>10</v>
      </c>
      <c r="F482" s="46">
        <v>10</v>
      </c>
      <c r="G482" s="46">
        <v>10</v>
      </c>
      <c r="H482" s="46">
        <v>10</v>
      </c>
      <c r="I482" s="46">
        <v>9</v>
      </c>
      <c r="J482" s="46">
        <v>9</v>
      </c>
      <c r="K482" s="46">
        <v>9</v>
      </c>
      <c r="L482" s="46">
        <v>9</v>
      </c>
      <c r="M482" s="46">
        <v>8</v>
      </c>
      <c r="N482" s="46">
        <v>8</v>
      </c>
      <c r="O482" s="46">
        <v>7</v>
      </c>
      <c r="P482" s="46">
        <v>7</v>
      </c>
      <c r="Q482" s="46">
        <v>6</v>
      </c>
      <c r="R482" s="46">
        <v>6</v>
      </c>
      <c r="S482" s="46">
        <v>5</v>
      </c>
      <c r="T482" s="46">
        <v>4</v>
      </c>
      <c r="U482" s="46">
        <v>3</v>
      </c>
      <c r="V482" s="46">
        <v>2</v>
      </c>
      <c r="W482" s="46">
        <v>2</v>
      </c>
      <c r="X482" s="46">
        <v>1</v>
      </c>
      <c r="Y482" s="46">
        <v>1</v>
      </c>
      <c r="Z482" s="46">
        <v>1</v>
      </c>
      <c r="AA482" s="46">
        <v>1</v>
      </c>
      <c r="AB482" s="46">
        <v>1</v>
      </c>
      <c r="AC482" s="46">
        <v>1</v>
      </c>
      <c r="AD482" s="46">
        <v>0</v>
      </c>
      <c r="AE482" s="46">
        <v>0</v>
      </c>
      <c r="AF482" s="46">
        <v>0</v>
      </c>
      <c r="AG482" s="46">
        <v>0</v>
      </c>
      <c r="AH482" s="46">
        <v>0</v>
      </c>
    </row>
    <row r="483" spans="1:34" x14ac:dyDescent="0.2">
      <c r="A483" s="48" t="s">
        <v>2126</v>
      </c>
      <c r="B483" s="48" t="s">
        <v>1967</v>
      </c>
      <c r="C483" s="48" t="s">
        <v>1823</v>
      </c>
      <c r="E483" s="46">
        <v>9</v>
      </c>
      <c r="F483" s="46">
        <v>9</v>
      </c>
      <c r="G483" s="46">
        <v>9</v>
      </c>
      <c r="H483" s="46">
        <v>9</v>
      </c>
      <c r="I483" s="46">
        <v>9</v>
      </c>
      <c r="J483" s="46">
        <v>9</v>
      </c>
      <c r="K483" s="46">
        <v>9</v>
      </c>
      <c r="L483" s="46">
        <v>9</v>
      </c>
      <c r="M483" s="46">
        <v>8</v>
      </c>
      <c r="N483" s="46">
        <v>8</v>
      </c>
      <c r="O483" s="46">
        <v>7</v>
      </c>
      <c r="P483" s="46">
        <v>6</v>
      </c>
      <c r="Q483" s="46">
        <v>6</v>
      </c>
      <c r="R483" s="46">
        <v>5</v>
      </c>
      <c r="S483" s="46">
        <v>5</v>
      </c>
      <c r="T483" s="46">
        <v>4</v>
      </c>
      <c r="U483" s="46">
        <v>3</v>
      </c>
      <c r="V483" s="46">
        <v>2</v>
      </c>
      <c r="W483" s="46">
        <v>1</v>
      </c>
      <c r="X483" s="46">
        <v>1</v>
      </c>
      <c r="Y483" s="46">
        <v>1</v>
      </c>
      <c r="Z483" s="46">
        <v>1</v>
      </c>
      <c r="AA483" s="46">
        <v>1</v>
      </c>
      <c r="AB483" s="46">
        <v>1</v>
      </c>
      <c r="AC483" s="46">
        <v>1</v>
      </c>
      <c r="AD483" s="46">
        <v>0</v>
      </c>
      <c r="AE483" s="46">
        <v>0</v>
      </c>
      <c r="AF483" s="46">
        <v>0</v>
      </c>
      <c r="AG483" s="46">
        <v>0</v>
      </c>
      <c r="AH483" s="46">
        <v>0</v>
      </c>
    </row>
    <row r="484" spans="1:34" x14ac:dyDescent="0.2">
      <c r="A484" s="48" t="s">
        <v>2126</v>
      </c>
      <c r="B484" s="48" t="s">
        <v>1969</v>
      </c>
      <c r="C484" s="48" t="s">
        <v>1823</v>
      </c>
      <c r="E484" s="46">
        <v>9</v>
      </c>
      <c r="F484" s="46">
        <v>9</v>
      </c>
      <c r="G484" s="46">
        <v>9</v>
      </c>
      <c r="H484" s="46">
        <v>9</v>
      </c>
      <c r="I484" s="46">
        <v>9</v>
      </c>
      <c r="J484" s="46">
        <v>9</v>
      </c>
      <c r="K484" s="46">
        <v>9</v>
      </c>
      <c r="L484" s="46">
        <v>8</v>
      </c>
      <c r="M484" s="46">
        <v>8</v>
      </c>
      <c r="N484" s="46">
        <v>8</v>
      </c>
      <c r="O484" s="46">
        <v>7</v>
      </c>
      <c r="P484" s="46">
        <v>6</v>
      </c>
      <c r="Q484" s="46">
        <v>6</v>
      </c>
      <c r="R484" s="46">
        <v>5</v>
      </c>
      <c r="S484" s="46">
        <v>5</v>
      </c>
      <c r="T484" s="46">
        <v>4</v>
      </c>
      <c r="U484" s="46">
        <v>3</v>
      </c>
      <c r="V484" s="46">
        <v>2</v>
      </c>
      <c r="W484" s="46">
        <v>1</v>
      </c>
      <c r="X484" s="46">
        <v>1</v>
      </c>
      <c r="Y484" s="46">
        <v>1</v>
      </c>
      <c r="Z484" s="46">
        <v>1</v>
      </c>
      <c r="AA484" s="46">
        <v>1</v>
      </c>
      <c r="AB484" s="46">
        <v>1</v>
      </c>
      <c r="AC484" s="46">
        <v>0</v>
      </c>
      <c r="AD484" s="46">
        <v>0</v>
      </c>
      <c r="AE484" s="46">
        <v>0</v>
      </c>
      <c r="AF484" s="46">
        <v>0</v>
      </c>
      <c r="AG484" s="46">
        <v>0</v>
      </c>
      <c r="AH484" s="46">
        <v>0</v>
      </c>
    </row>
    <row r="485" spans="1:34" x14ac:dyDescent="0.2">
      <c r="A485" s="48" t="s">
        <v>2126</v>
      </c>
      <c r="B485" s="48" t="s">
        <v>1971</v>
      </c>
      <c r="C485" s="48" t="s">
        <v>1823</v>
      </c>
      <c r="E485" s="46">
        <v>9</v>
      </c>
      <c r="F485" s="46">
        <v>9</v>
      </c>
      <c r="G485" s="46">
        <v>9</v>
      </c>
      <c r="H485" s="46">
        <v>9</v>
      </c>
      <c r="I485" s="46">
        <v>9</v>
      </c>
      <c r="J485" s="46">
        <v>9</v>
      </c>
      <c r="K485" s="46">
        <v>8</v>
      </c>
      <c r="L485" s="46">
        <v>8</v>
      </c>
      <c r="M485" s="46">
        <v>8</v>
      </c>
      <c r="N485" s="46">
        <v>8</v>
      </c>
      <c r="O485" s="46">
        <v>7</v>
      </c>
      <c r="P485" s="46">
        <v>6</v>
      </c>
      <c r="Q485" s="46">
        <v>6</v>
      </c>
      <c r="R485" s="46">
        <v>5</v>
      </c>
      <c r="S485" s="46">
        <v>5</v>
      </c>
      <c r="T485" s="46">
        <v>4</v>
      </c>
      <c r="U485" s="46">
        <v>3</v>
      </c>
      <c r="V485" s="46">
        <v>2</v>
      </c>
      <c r="W485" s="46">
        <v>1</v>
      </c>
      <c r="X485" s="46">
        <v>1</v>
      </c>
      <c r="Y485" s="46">
        <v>1</v>
      </c>
      <c r="Z485" s="46">
        <v>1</v>
      </c>
      <c r="AA485" s="46">
        <v>1</v>
      </c>
      <c r="AB485" s="46">
        <v>1</v>
      </c>
      <c r="AC485" s="46">
        <v>0</v>
      </c>
      <c r="AD485" s="46">
        <v>0</v>
      </c>
      <c r="AE485" s="46">
        <v>0</v>
      </c>
      <c r="AF485" s="46">
        <v>0</v>
      </c>
      <c r="AG485" s="46">
        <v>0</v>
      </c>
      <c r="AH485" s="46">
        <v>0</v>
      </c>
    </row>
    <row r="486" spans="1:34" x14ac:dyDescent="0.2">
      <c r="A486" s="48" t="s">
        <v>2126</v>
      </c>
      <c r="B486" s="48" t="s">
        <v>1973</v>
      </c>
      <c r="C486" s="48" t="s">
        <v>1823</v>
      </c>
      <c r="E486" s="46">
        <v>9</v>
      </c>
      <c r="F486" s="46">
        <v>9</v>
      </c>
      <c r="G486" s="46">
        <v>9</v>
      </c>
      <c r="H486" s="46">
        <v>9</v>
      </c>
      <c r="I486" s="46">
        <v>8</v>
      </c>
      <c r="J486" s="46">
        <v>8</v>
      </c>
      <c r="K486" s="46">
        <v>8</v>
      </c>
      <c r="L486" s="46">
        <v>8</v>
      </c>
      <c r="M486" s="46">
        <v>8</v>
      </c>
      <c r="N486" s="46">
        <v>7</v>
      </c>
      <c r="O486" s="46">
        <v>7</v>
      </c>
      <c r="P486" s="46">
        <v>6</v>
      </c>
      <c r="Q486" s="46">
        <v>6</v>
      </c>
      <c r="R486" s="46">
        <v>5</v>
      </c>
      <c r="S486" s="46">
        <v>5</v>
      </c>
      <c r="T486" s="46">
        <v>4</v>
      </c>
      <c r="U486" s="46">
        <v>3</v>
      </c>
      <c r="V486" s="46">
        <v>2</v>
      </c>
      <c r="W486" s="46">
        <v>1</v>
      </c>
      <c r="X486" s="46">
        <v>1</v>
      </c>
      <c r="Y486" s="46">
        <v>1</v>
      </c>
      <c r="Z486" s="46">
        <v>1</v>
      </c>
      <c r="AA486" s="46">
        <v>1</v>
      </c>
      <c r="AB486" s="46">
        <v>1</v>
      </c>
      <c r="AC486" s="46">
        <v>0</v>
      </c>
      <c r="AD486" s="46">
        <v>0</v>
      </c>
      <c r="AE486" s="46">
        <v>0</v>
      </c>
      <c r="AF486" s="46">
        <v>0</v>
      </c>
      <c r="AG486" s="46">
        <v>0</v>
      </c>
      <c r="AH486" s="46">
        <v>0</v>
      </c>
    </row>
    <row r="487" spans="1:34" x14ac:dyDescent="0.2">
      <c r="A487" s="48" t="s">
        <v>2126</v>
      </c>
      <c r="B487" s="48" t="s">
        <v>1975</v>
      </c>
      <c r="C487" s="48" t="s">
        <v>1821</v>
      </c>
      <c r="E487" s="46">
        <v>8</v>
      </c>
      <c r="F487" s="46">
        <v>8</v>
      </c>
      <c r="G487" s="46">
        <v>8</v>
      </c>
      <c r="H487" s="46">
        <v>8</v>
      </c>
      <c r="I487" s="46">
        <v>8</v>
      </c>
      <c r="J487" s="46">
        <v>8</v>
      </c>
      <c r="K487" s="46">
        <v>8</v>
      </c>
      <c r="L487" s="46">
        <v>8</v>
      </c>
      <c r="M487" s="46">
        <v>8</v>
      </c>
      <c r="N487" s="46">
        <v>7</v>
      </c>
      <c r="O487" s="46">
        <v>7</v>
      </c>
      <c r="P487" s="46">
        <v>6</v>
      </c>
      <c r="Q487" s="46">
        <v>5</v>
      </c>
      <c r="R487" s="46">
        <v>5</v>
      </c>
      <c r="S487" s="46">
        <v>5</v>
      </c>
      <c r="T487" s="46">
        <v>4</v>
      </c>
      <c r="U487" s="46">
        <v>3</v>
      </c>
      <c r="V487" s="46">
        <v>2</v>
      </c>
      <c r="W487" s="46">
        <v>1</v>
      </c>
      <c r="X487" s="46">
        <v>1</v>
      </c>
      <c r="Y487" s="46">
        <v>1</v>
      </c>
      <c r="Z487" s="46">
        <v>1</v>
      </c>
      <c r="AA487" s="46">
        <v>1</v>
      </c>
      <c r="AB487" s="46">
        <v>1</v>
      </c>
      <c r="AC487" s="46">
        <v>0</v>
      </c>
      <c r="AD487" s="46">
        <v>0</v>
      </c>
      <c r="AE487" s="46">
        <v>0</v>
      </c>
      <c r="AF487" s="46">
        <v>0</v>
      </c>
      <c r="AG487" s="46">
        <v>0</v>
      </c>
      <c r="AH487" s="46">
        <v>0</v>
      </c>
    </row>
    <row r="488" spans="1:34" x14ac:dyDescent="0.2">
      <c r="A488" s="48" t="s">
        <v>2126</v>
      </c>
      <c r="B488" s="48" t="s">
        <v>1977</v>
      </c>
      <c r="C488" s="48" t="s">
        <v>1821</v>
      </c>
      <c r="E488" s="46">
        <v>8</v>
      </c>
      <c r="F488" s="46">
        <v>8</v>
      </c>
      <c r="G488" s="46">
        <v>8</v>
      </c>
      <c r="H488" s="46">
        <v>8</v>
      </c>
      <c r="I488" s="46">
        <v>8</v>
      </c>
      <c r="J488" s="46">
        <v>8</v>
      </c>
      <c r="K488" s="46">
        <v>8</v>
      </c>
      <c r="L488" s="46">
        <v>8</v>
      </c>
      <c r="M488" s="46">
        <v>7</v>
      </c>
      <c r="N488" s="46">
        <v>7</v>
      </c>
      <c r="O488" s="46">
        <v>7</v>
      </c>
      <c r="P488" s="46">
        <v>6</v>
      </c>
      <c r="Q488" s="46">
        <v>5</v>
      </c>
      <c r="R488" s="46">
        <v>5</v>
      </c>
      <c r="S488" s="46">
        <v>5</v>
      </c>
      <c r="T488" s="46">
        <v>4</v>
      </c>
      <c r="U488" s="46">
        <v>3</v>
      </c>
      <c r="V488" s="46">
        <v>2</v>
      </c>
      <c r="W488" s="46">
        <v>1</v>
      </c>
      <c r="X488" s="46">
        <v>1</v>
      </c>
      <c r="Y488" s="46">
        <v>1</v>
      </c>
      <c r="Z488" s="46">
        <v>1</v>
      </c>
      <c r="AA488" s="46">
        <v>1</v>
      </c>
      <c r="AB488" s="46">
        <v>1</v>
      </c>
      <c r="AC488" s="46">
        <v>0</v>
      </c>
      <c r="AD488" s="46">
        <v>0</v>
      </c>
      <c r="AE488" s="46">
        <v>0</v>
      </c>
      <c r="AF488" s="46">
        <v>0</v>
      </c>
      <c r="AG488" s="46">
        <v>0</v>
      </c>
      <c r="AH488" s="46">
        <v>0</v>
      </c>
    </row>
    <row r="489" spans="1:34" x14ac:dyDescent="0.2">
      <c r="A489" s="48" t="s">
        <v>2126</v>
      </c>
      <c r="B489" s="48" t="s">
        <v>1979</v>
      </c>
      <c r="C489" s="48" t="s">
        <v>1821</v>
      </c>
      <c r="E489" s="46">
        <v>8</v>
      </c>
      <c r="F489" s="46">
        <v>8</v>
      </c>
      <c r="G489" s="46">
        <v>8</v>
      </c>
      <c r="H489" s="46">
        <v>8</v>
      </c>
      <c r="I489" s="46">
        <v>8</v>
      </c>
      <c r="J489" s="46">
        <v>8</v>
      </c>
      <c r="K489" s="46">
        <v>8</v>
      </c>
      <c r="L489" s="46">
        <v>7</v>
      </c>
      <c r="M489" s="46">
        <v>7</v>
      </c>
      <c r="N489" s="46">
        <v>7</v>
      </c>
      <c r="O489" s="46">
        <v>6</v>
      </c>
      <c r="P489" s="46">
        <v>6</v>
      </c>
      <c r="Q489" s="46">
        <v>5</v>
      </c>
      <c r="R489" s="46">
        <v>5</v>
      </c>
      <c r="S489" s="46">
        <v>5</v>
      </c>
      <c r="T489" s="46">
        <v>4</v>
      </c>
      <c r="U489" s="46">
        <v>3</v>
      </c>
      <c r="V489" s="46">
        <v>2</v>
      </c>
      <c r="W489" s="46">
        <v>1</v>
      </c>
      <c r="X489" s="46">
        <v>1</v>
      </c>
      <c r="Y489" s="46">
        <v>1</v>
      </c>
      <c r="Z489" s="46">
        <v>1</v>
      </c>
      <c r="AA489" s="46">
        <v>1</v>
      </c>
      <c r="AB489" s="46">
        <v>1</v>
      </c>
      <c r="AC489" s="46">
        <v>0</v>
      </c>
      <c r="AD489" s="46">
        <v>0</v>
      </c>
      <c r="AE489" s="46">
        <v>0</v>
      </c>
      <c r="AF489" s="46">
        <v>0</v>
      </c>
      <c r="AG489" s="46">
        <v>0</v>
      </c>
      <c r="AH489" s="46">
        <v>0</v>
      </c>
    </row>
    <row r="490" spans="1:34" x14ac:dyDescent="0.2">
      <c r="A490" s="48" t="s">
        <v>2126</v>
      </c>
      <c r="B490" s="48" t="s">
        <v>1981</v>
      </c>
      <c r="C490" s="48" t="s">
        <v>1821</v>
      </c>
      <c r="E490" s="46">
        <v>8</v>
      </c>
      <c r="F490" s="46">
        <v>8</v>
      </c>
      <c r="G490" s="46">
        <v>8</v>
      </c>
      <c r="H490" s="46">
        <v>8</v>
      </c>
      <c r="I490" s="46">
        <v>8</v>
      </c>
      <c r="J490" s="46">
        <v>8</v>
      </c>
      <c r="K490" s="46">
        <v>7</v>
      </c>
      <c r="L490" s="46">
        <v>7</v>
      </c>
      <c r="M490" s="46">
        <v>7</v>
      </c>
      <c r="N490" s="46">
        <v>7</v>
      </c>
      <c r="O490" s="46">
        <v>6</v>
      </c>
      <c r="P490" s="46">
        <v>6</v>
      </c>
      <c r="Q490" s="46">
        <v>5</v>
      </c>
      <c r="R490" s="46">
        <v>5</v>
      </c>
      <c r="S490" s="46">
        <v>4</v>
      </c>
      <c r="T490" s="46">
        <v>4</v>
      </c>
      <c r="U490" s="46">
        <v>3</v>
      </c>
      <c r="V490" s="46">
        <v>2</v>
      </c>
      <c r="W490" s="46">
        <v>1</v>
      </c>
      <c r="X490" s="46">
        <v>1</v>
      </c>
      <c r="Y490" s="46">
        <v>1</v>
      </c>
      <c r="Z490" s="46">
        <v>1</v>
      </c>
      <c r="AA490" s="46">
        <v>1</v>
      </c>
      <c r="AB490" s="46">
        <v>1</v>
      </c>
      <c r="AC490" s="46">
        <v>0</v>
      </c>
      <c r="AD490" s="46">
        <v>0</v>
      </c>
      <c r="AE490" s="46">
        <v>0</v>
      </c>
      <c r="AF490" s="46">
        <v>0</v>
      </c>
      <c r="AG490" s="46">
        <v>0</v>
      </c>
      <c r="AH490" s="46">
        <v>0</v>
      </c>
    </row>
    <row r="491" spans="1:34" x14ac:dyDescent="0.2">
      <c r="A491" s="48" t="s">
        <v>2126</v>
      </c>
      <c r="B491" s="48" t="s">
        <v>1983</v>
      </c>
      <c r="C491" s="48" t="s">
        <v>1821</v>
      </c>
      <c r="E491" s="46">
        <v>8</v>
      </c>
      <c r="F491" s="46">
        <v>8</v>
      </c>
      <c r="G491" s="46">
        <v>8</v>
      </c>
      <c r="H491" s="46">
        <v>8</v>
      </c>
      <c r="I491" s="46">
        <v>8</v>
      </c>
      <c r="J491" s="46">
        <v>7</v>
      </c>
      <c r="K491" s="46">
        <v>7</v>
      </c>
      <c r="L491" s="46">
        <v>7</v>
      </c>
      <c r="M491" s="46">
        <v>7</v>
      </c>
      <c r="N491" s="46">
        <v>7</v>
      </c>
      <c r="O491" s="46">
        <v>6</v>
      </c>
      <c r="P491" s="46">
        <v>6</v>
      </c>
      <c r="Q491" s="46">
        <v>5</v>
      </c>
      <c r="R491" s="46">
        <v>5</v>
      </c>
      <c r="S491" s="46">
        <v>4</v>
      </c>
      <c r="T491" s="46">
        <v>4</v>
      </c>
      <c r="U491" s="46">
        <v>3</v>
      </c>
      <c r="V491" s="46">
        <v>2</v>
      </c>
      <c r="W491" s="46">
        <v>1</v>
      </c>
      <c r="X491" s="46">
        <v>1</v>
      </c>
      <c r="Y491" s="46">
        <v>1</v>
      </c>
      <c r="Z491" s="46">
        <v>1</v>
      </c>
      <c r="AA491" s="46">
        <v>1</v>
      </c>
      <c r="AB491" s="46">
        <v>1</v>
      </c>
      <c r="AC491" s="46">
        <v>0</v>
      </c>
      <c r="AD491" s="46">
        <v>0</v>
      </c>
      <c r="AE491" s="46">
        <v>0</v>
      </c>
      <c r="AF491" s="46">
        <v>0</v>
      </c>
      <c r="AG491" s="46">
        <v>0</v>
      </c>
      <c r="AH491" s="46">
        <v>0</v>
      </c>
    </row>
    <row r="492" spans="1:34" x14ac:dyDescent="0.2">
      <c r="A492" s="48" t="s">
        <v>2126</v>
      </c>
      <c r="B492" s="48" t="s">
        <v>1984</v>
      </c>
      <c r="C492" s="48" t="s">
        <v>1819</v>
      </c>
      <c r="E492" s="46">
        <v>7</v>
      </c>
      <c r="F492" s="46">
        <v>7</v>
      </c>
      <c r="G492" s="46">
        <v>7</v>
      </c>
      <c r="H492" s="46">
        <v>7</v>
      </c>
      <c r="I492" s="46">
        <v>7</v>
      </c>
      <c r="J492" s="46">
        <v>7</v>
      </c>
      <c r="K492" s="46">
        <v>7</v>
      </c>
      <c r="L492" s="46">
        <v>7</v>
      </c>
      <c r="M492" s="46">
        <v>7</v>
      </c>
      <c r="N492" s="46">
        <v>7</v>
      </c>
      <c r="O492" s="46">
        <v>6</v>
      </c>
      <c r="P492" s="46">
        <v>6</v>
      </c>
      <c r="Q492" s="46">
        <v>5</v>
      </c>
      <c r="R492" s="46">
        <v>5</v>
      </c>
      <c r="S492" s="46">
        <v>4</v>
      </c>
      <c r="T492" s="46">
        <v>4</v>
      </c>
      <c r="U492" s="46">
        <v>3</v>
      </c>
      <c r="V492" s="46">
        <v>2</v>
      </c>
      <c r="W492" s="46">
        <v>1</v>
      </c>
      <c r="X492" s="46">
        <v>1</v>
      </c>
      <c r="Y492" s="46">
        <v>1</v>
      </c>
      <c r="Z492" s="46">
        <v>1</v>
      </c>
      <c r="AA492" s="46">
        <v>1</v>
      </c>
      <c r="AB492" s="46">
        <v>1</v>
      </c>
      <c r="AC492" s="46">
        <v>0</v>
      </c>
      <c r="AD492" s="46">
        <v>0</v>
      </c>
      <c r="AE492" s="46">
        <v>0</v>
      </c>
      <c r="AF492" s="46">
        <v>0</v>
      </c>
      <c r="AG492" s="46">
        <v>0</v>
      </c>
      <c r="AH492" s="46">
        <v>0</v>
      </c>
    </row>
    <row r="493" spans="1:34" x14ac:dyDescent="0.2">
      <c r="A493" s="48" t="s">
        <v>2126</v>
      </c>
      <c r="B493" s="48" t="s">
        <v>1985</v>
      </c>
      <c r="C493" s="48" t="s">
        <v>1819</v>
      </c>
      <c r="E493" s="46">
        <v>7</v>
      </c>
      <c r="F493" s="46">
        <v>7</v>
      </c>
      <c r="G493" s="46">
        <v>7</v>
      </c>
      <c r="H493" s="46">
        <v>7</v>
      </c>
      <c r="I493" s="46">
        <v>7</v>
      </c>
      <c r="J493" s="46">
        <v>7</v>
      </c>
      <c r="K493" s="46">
        <v>7</v>
      </c>
      <c r="L493" s="46">
        <v>7</v>
      </c>
      <c r="M493" s="46">
        <v>7</v>
      </c>
      <c r="N493" s="46">
        <v>6</v>
      </c>
      <c r="O493" s="46">
        <v>6</v>
      </c>
      <c r="P493" s="46">
        <v>6</v>
      </c>
      <c r="Q493" s="46">
        <v>5</v>
      </c>
      <c r="R493" s="46">
        <v>5</v>
      </c>
      <c r="S493" s="46">
        <v>4</v>
      </c>
      <c r="T493" s="46">
        <v>4</v>
      </c>
      <c r="U493" s="46">
        <v>3</v>
      </c>
      <c r="V493" s="46">
        <v>2</v>
      </c>
      <c r="W493" s="46">
        <v>1</v>
      </c>
      <c r="X493" s="46">
        <v>1</v>
      </c>
      <c r="Y493" s="46">
        <v>1</v>
      </c>
      <c r="Z493" s="46">
        <v>1</v>
      </c>
      <c r="AA493" s="46">
        <v>1</v>
      </c>
      <c r="AB493" s="46">
        <v>1</v>
      </c>
      <c r="AC493" s="46">
        <v>0</v>
      </c>
      <c r="AD493" s="46">
        <v>0</v>
      </c>
      <c r="AE493" s="46">
        <v>0</v>
      </c>
      <c r="AF493" s="46">
        <v>0</v>
      </c>
      <c r="AG493" s="46">
        <v>0</v>
      </c>
      <c r="AH493" s="46">
        <v>0</v>
      </c>
    </row>
    <row r="494" spans="1:34" x14ac:dyDescent="0.2">
      <c r="A494" s="48" t="s">
        <v>2126</v>
      </c>
      <c r="B494" s="48" t="s">
        <v>1982</v>
      </c>
      <c r="C494" s="48" t="s">
        <v>1819</v>
      </c>
      <c r="E494" s="46">
        <v>7</v>
      </c>
      <c r="F494" s="46">
        <v>7</v>
      </c>
      <c r="G494" s="46">
        <v>7</v>
      </c>
      <c r="H494" s="46">
        <v>7</v>
      </c>
      <c r="I494" s="46">
        <v>7</v>
      </c>
      <c r="J494" s="46">
        <v>7</v>
      </c>
      <c r="K494" s="46">
        <v>7</v>
      </c>
      <c r="L494" s="46">
        <v>7</v>
      </c>
      <c r="M494" s="46">
        <v>7</v>
      </c>
      <c r="N494" s="46">
        <v>6</v>
      </c>
      <c r="O494" s="46">
        <v>6</v>
      </c>
      <c r="P494" s="46">
        <v>5</v>
      </c>
      <c r="Q494" s="46">
        <v>5</v>
      </c>
      <c r="R494" s="46">
        <v>4</v>
      </c>
      <c r="S494" s="46">
        <v>4</v>
      </c>
      <c r="T494" s="46">
        <v>3</v>
      </c>
      <c r="U494" s="46">
        <v>3</v>
      </c>
      <c r="V494" s="46">
        <v>2</v>
      </c>
      <c r="W494" s="46">
        <v>1</v>
      </c>
      <c r="X494" s="46">
        <v>1</v>
      </c>
      <c r="Y494" s="46">
        <v>1</v>
      </c>
      <c r="Z494" s="46">
        <v>1</v>
      </c>
      <c r="AA494" s="46">
        <v>1</v>
      </c>
      <c r="AB494" s="46">
        <v>1</v>
      </c>
      <c r="AC494" s="46">
        <v>0</v>
      </c>
      <c r="AD494" s="46">
        <v>0</v>
      </c>
      <c r="AE494" s="46">
        <v>0</v>
      </c>
      <c r="AF494" s="46">
        <v>0</v>
      </c>
      <c r="AG494" s="46">
        <v>0</v>
      </c>
      <c r="AH494" s="46">
        <v>0</v>
      </c>
    </row>
    <row r="495" spans="1:34" x14ac:dyDescent="0.2">
      <c r="A495" s="48" t="s">
        <v>2126</v>
      </c>
      <c r="B495" s="48" t="s">
        <v>1986</v>
      </c>
      <c r="C495" s="48" t="s">
        <v>1819</v>
      </c>
      <c r="E495" s="46">
        <v>7</v>
      </c>
      <c r="F495" s="46">
        <v>7</v>
      </c>
      <c r="G495" s="46">
        <v>7</v>
      </c>
      <c r="H495" s="46">
        <v>7</v>
      </c>
      <c r="I495" s="46">
        <v>7</v>
      </c>
      <c r="J495" s="46">
        <v>7</v>
      </c>
      <c r="K495" s="46">
        <v>7</v>
      </c>
      <c r="L495" s="46">
        <v>7</v>
      </c>
      <c r="M495" s="46">
        <v>6</v>
      </c>
      <c r="N495" s="46">
        <v>6</v>
      </c>
      <c r="O495" s="46">
        <v>6</v>
      </c>
      <c r="P495" s="46">
        <v>5</v>
      </c>
      <c r="Q495" s="46">
        <v>5</v>
      </c>
      <c r="R495" s="46">
        <v>4</v>
      </c>
      <c r="S495" s="46">
        <v>4</v>
      </c>
      <c r="T495" s="46">
        <v>3</v>
      </c>
      <c r="U495" s="46">
        <v>3</v>
      </c>
      <c r="V495" s="46">
        <v>2</v>
      </c>
      <c r="W495" s="46">
        <v>1</v>
      </c>
      <c r="X495" s="46">
        <v>1</v>
      </c>
      <c r="Y495" s="46">
        <v>1</v>
      </c>
      <c r="Z495" s="46">
        <v>1</v>
      </c>
      <c r="AA495" s="46">
        <v>1</v>
      </c>
      <c r="AB495" s="46">
        <v>1</v>
      </c>
      <c r="AC495" s="46">
        <v>0</v>
      </c>
      <c r="AD495" s="46">
        <v>0</v>
      </c>
      <c r="AE495" s="46">
        <v>0</v>
      </c>
      <c r="AF495" s="46">
        <v>0</v>
      </c>
      <c r="AG495" s="46">
        <v>0</v>
      </c>
      <c r="AH495" s="46">
        <v>0</v>
      </c>
    </row>
    <row r="496" spans="1:34" x14ac:dyDescent="0.2">
      <c r="A496" s="48" t="s">
        <v>2126</v>
      </c>
      <c r="B496" s="48" t="s">
        <v>1980</v>
      </c>
      <c r="C496" s="48" t="s">
        <v>1819</v>
      </c>
      <c r="E496" s="46">
        <v>7</v>
      </c>
      <c r="F496" s="46">
        <v>7</v>
      </c>
      <c r="G496" s="46">
        <v>7</v>
      </c>
      <c r="H496" s="46">
        <v>7</v>
      </c>
      <c r="I496" s="46">
        <v>7</v>
      </c>
      <c r="J496" s="46">
        <v>7</v>
      </c>
      <c r="K496" s="46">
        <v>7</v>
      </c>
      <c r="L496" s="46">
        <v>6</v>
      </c>
      <c r="M496" s="46">
        <v>6</v>
      </c>
      <c r="N496" s="46">
        <v>6</v>
      </c>
      <c r="O496" s="46">
        <v>6</v>
      </c>
      <c r="P496" s="46">
        <v>5</v>
      </c>
      <c r="Q496" s="46">
        <v>5</v>
      </c>
      <c r="R496" s="46">
        <v>4</v>
      </c>
      <c r="S496" s="46">
        <v>4</v>
      </c>
      <c r="T496" s="46">
        <v>3</v>
      </c>
      <c r="U496" s="46">
        <v>3</v>
      </c>
      <c r="V496" s="46">
        <v>2</v>
      </c>
      <c r="W496" s="46">
        <v>1</v>
      </c>
      <c r="X496" s="46">
        <v>1</v>
      </c>
      <c r="Y496" s="46">
        <v>1</v>
      </c>
      <c r="Z496" s="46">
        <v>1</v>
      </c>
      <c r="AA496" s="46">
        <v>1</v>
      </c>
      <c r="AB496" s="46">
        <v>1</v>
      </c>
      <c r="AC496" s="46">
        <v>0</v>
      </c>
      <c r="AD496" s="46">
        <v>0</v>
      </c>
      <c r="AE496" s="46">
        <v>0</v>
      </c>
      <c r="AF496" s="46">
        <v>0</v>
      </c>
      <c r="AG496" s="46">
        <v>0</v>
      </c>
      <c r="AH496" s="46">
        <v>0</v>
      </c>
    </row>
    <row r="497" spans="1:34" x14ac:dyDescent="0.2">
      <c r="A497" s="48" t="s">
        <v>2126</v>
      </c>
      <c r="B497" s="48" t="s">
        <v>1987</v>
      </c>
      <c r="C497" s="48" t="s">
        <v>1819</v>
      </c>
      <c r="E497" s="46">
        <v>7</v>
      </c>
      <c r="F497" s="46">
        <v>7</v>
      </c>
      <c r="G497" s="46">
        <v>7</v>
      </c>
      <c r="H497" s="46">
        <v>7</v>
      </c>
      <c r="I497" s="46">
        <v>7</v>
      </c>
      <c r="J497" s="46">
        <v>7</v>
      </c>
      <c r="K497" s="46">
        <v>6</v>
      </c>
      <c r="L497" s="46">
        <v>6</v>
      </c>
      <c r="M497" s="46">
        <v>6</v>
      </c>
      <c r="N497" s="46">
        <v>6</v>
      </c>
      <c r="O497" s="46">
        <v>6</v>
      </c>
      <c r="P497" s="46">
        <v>5</v>
      </c>
      <c r="Q497" s="46">
        <v>5</v>
      </c>
      <c r="R497" s="46">
        <v>4</v>
      </c>
      <c r="S497" s="46">
        <v>4</v>
      </c>
      <c r="T497" s="46">
        <v>3</v>
      </c>
      <c r="U497" s="46">
        <v>3</v>
      </c>
      <c r="V497" s="46">
        <v>2</v>
      </c>
      <c r="W497" s="46">
        <v>1</v>
      </c>
      <c r="X497" s="46">
        <v>1</v>
      </c>
      <c r="Y497" s="46">
        <v>1</v>
      </c>
      <c r="Z497" s="46">
        <v>1</v>
      </c>
      <c r="AA497" s="46">
        <v>1</v>
      </c>
      <c r="AB497" s="46">
        <v>1</v>
      </c>
      <c r="AC497" s="46">
        <v>0</v>
      </c>
      <c r="AD497" s="46">
        <v>0</v>
      </c>
      <c r="AE497" s="46">
        <v>0</v>
      </c>
      <c r="AF497" s="46">
        <v>0</v>
      </c>
      <c r="AG497" s="46">
        <v>0</v>
      </c>
      <c r="AH497" s="46">
        <v>0</v>
      </c>
    </row>
    <row r="498" spans="1:34" x14ac:dyDescent="0.2">
      <c r="A498" s="48" t="s">
        <v>2126</v>
      </c>
      <c r="B498" s="48" t="s">
        <v>1978</v>
      </c>
      <c r="C498" s="48" t="s">
        <v>1819</v>
      </c>
      <c r="E498" s="46">
        <v>7</v>
      </c>
      <c r="F498" s="46">
        <v>7</v>
      </c>
      <c r="G498" s="46">
        <v>7</v>
      </c>
      <c r="H498" s="46">
        <v>6</v>
      </c>
      <c r="I498" s="46">
        <v>6</v>
      </c>
      <c r="J498" s="46">
        <v>6</v>
      </c>
      <c r="K498" s="46">
        <v>6</v>
      </c>
      <c r="L498" s="46">
        <v>6</v>
      </c>
      <c r="M498" s="46">
        <v>6</v>
      </c>
      <c r="N498" s="46">
        <v>6</v>
      </c>
      <c r="O498" s="46">
        <v>6</v>
      </c>
      <c r="P498" s="46">
        <v>5</v>
      </c>
      <c r="Q498" s="46">
        <v>5</v>
      </c>
      <c r="R498" s="46">
        <v>4</v>
      </c>
      <c r="S498" s="46">
        <v>4</v>
      </c>
      <c r="T498" s="46">
        <v>3</v>
      </c>
      <c r="U498" s="46">
        <v>3</v>
      </c>
      <c r="V498" s="46">
        <v>2</v>
      </c>
      <c r="W498" s="46">
        <v>1</v>
      </c>
      <c r="X498" s="46">
        <v>1</v>
      </c>
      <c r="Y498" s="46">
        <v>1</v>
      </c>
      <c r="Z498" s="46">
        <v>1</v>
      </c>
      <c r="AA498" s="46">
        <v>1</v>
      </c>
      <c r="AB498" s="46">
        <v>1</v>
      </c>
      <c r="AC498" s="46">
        <v>0</v>
      </c>
      <c r="AD498" s="46">
        <v>0</v>
      </c>
      <c r="AE498" s="46">
        <v>0</v>
      </c>
      <c r="AF498" s="46">
        <v>0</v>
      </c>
      <c r="AG498" s="46">
        <v>0</v>
      </c>
      <c r="AH498" s="46">
        <v>0</v>
      </c>
    </row>
    <row r="499" spans="1:34" x14ac:dyDescent="0.2">
      <c r="A499" s="48" t="s">
        <v>2126</v>
      </c>
      <c r="B499" s="48" t="s">
        <v>1988</v>
      </c>
      <c r="C499" s="48" t="s">
        <v>1817</v>
      </c>
      <c r="E499" s="46">
        <v>6</v>
      </c>
      <c r="F499" s="46">
        <v>6</v>
      </c>
      <c r="G499" s="46">
        <v>6</v>
      </c>
      <c r="H499" s="46">
        <v>6</v>
      </c>
      <c r="I499" s="46">
        <v>6</v>
      </c>
      <c r="J499" s="46">
        <v>6</v>
      </c>
      <c r="K499" s="46">
        <v>6</v>
      </c>
      <c r="L499" s="46">
        <v>6</v>
      </c>
      <c r="M499" s="46">
        <v>6</v>
      </c>
      <c r="N499" s="46">
        <v>6</v>
      </c>
      <c r="O499" s="46">
        <v>5</v>
      </c>
      <c r="P499" s="46">
        <v>5</v>
      </c>
      <c r="Q499" s="46">
        <v>5</v>
      </c>
      <c r="R499" s="46">
        <v>4</v>
      </c>
      <c r="S499" s="46">
        <v>4</v>
      </c>
      <c r="T499" s="46">
        <v>3</v>
      </c>
      <c r="U499" s="46">
        <v>3</v>
      </c>
      <c r="V499" s="46">
        <v>2</v>
      </c>
      <c r="W499" s="46">
        <v>1</v>
      </c>
      <c r="X499" s="46">
        <v>1</v>
      </c>
      <c r="Y499" s="46">
        <v>1</v>
      </c>
      <c r="Z499" s="46">
        <v>1</v>
      </c>
      <c r="AA499" s="46">
        <v>1</v>
      </c>
      <c r="AB499" s="46">
        <v>1</v>
      </c>
      <c r="AC499" s="46">
        <v>0</v>
      </c>
      <c r="AD499" s="46">
        <v>0</v>
      </c>
      <c r="AE499" s="46">
        <v>0</v>
      </c>
      <c r="AF499" s="46">
        <v>0</v>
      </c>
      <c r="AG499" s="46">
        <v>0</v>
      </c>
      <c r="AH499" s="46">
        <v>0</v>
      </c>
    </row>
    <row r="500" spans="1:34" x14ac:dyDescent="0.2">
      <c r="A500" s="48" t="s">
        <v>2126</v>
      </c>
      <c r="B500" s="48" t="s">
        <v>1976</v>
      </c>
      <c r="C500" s="48" t="s">
        <v>1817</v>
      </c>
      <c r="E500" s="46">
        <v>6</v>
      </c>
      <c r="F500" s="46">
        <v>6</v>
      </c>
      <c r="G500" s="46">
        <v>6</v>
      </c>
      <c r="H500" s="46">
        <v>6</v>
      </c>
      <c r="I500" s="46">
        <v>6</v>
      </c>
      <c r="J500" s="46">
        <v>6</v>
      </c>
      <c r="K500" s="46">
        <v>6</v>
      </c>
      <c r="L500" s="46">
        <v>6</v>
      </c>
      <c r="M500" s="46">
        <v>6</v>
      </c>
      <c r="N500" s="46">
        <v>6</v>
      </c>
      <c r="O500" s="46">
        <v>5</v>
      </c>
      <c r="P500" s="46">
        <v>5</v>
      </c>
      <c r="Q500" s="46">
        <v>4</v>
      </c>
      <c r="R500" s="46">
        <v>4</v>
      </c>
      <c r="S500" s="46">
        <v>4</v>
      </c>
      <c r="T500" s="46">
        <v>3</v>
      </c>
      <c r="U500" s="46">
        <v>3</v>
      </c>
      <c r="V500" s="46">
        <v>2</v>
      </c>
      <c r="W500" s="46">
        <v>1</v>
      </c>
      <c r="X500" s="46">
        <v>1</v>
      </c>
      <c r="Y500" s="46">
        <v>1</v>
      </c>
      <c r="Z500" s="46">
        <v>1</v>
      </c>
      <c r="AA500" s="46">
        <v>1</v>
      </c>
      <c r="AB500" s="46">
        <v>0</v>
      </c>
      <c r="AC500" s="46">
        <v>0</v>
      </c>
      <c r="AD500" s="46">
        <v>0</v>
      </c>
      <c r="AE500" s="46">
        <v>0</v>
      </c>
      <c r="AF500" s="46">
        <v>0</v>
      </c>
      <c r="AG500" s="46">
        <v>0</v>
      </c>
      <c r="AH500" s="46">
        <v>0</v>
      </c>
    </row>
    <row r="501" spans="1:34" x14ac:dyDescent="0.2">
      <c r="A501" s="48" t="s">
        <v>2126</v>
      </c>
      <c r="B501" s="48" t="s">
        <v>1989</v>
      </c>
      <c r="C501" s="48" t="s">
        <v>1817</v>
      </c>
      <c r="E501" s="46">
        <v>6</v>
      </c>
      <c r="F501" s="46">
        <v>6</v>
      </c>
      <c r="G501" s="46">
        <v>6</v>
      </c>
      <c r="H501" s="46">
        <v>6</v>
      </c>
      <c r="I501" s="46">
        <v>6</v>
      </c>
      <c r="J501" s="46">
        <v>6</v>
      </c>
      <c r="K501" s="46">
        <v>6</v>
      </c>
      <c r="L501" s="46">
        <v>6</v>
      </c>
      <c r="M501" s="46">
        <v>6</v>
      </c>
      <c r="N501" s="46">
        <v>6</v>
      </c>
      <c r="O501" s="46">
        <v>5</v>
      </c>
      <c r="P501" s="46">
        <v>5</v>
      </c>
      <c r="Q501" s="46">
        <v>4</v>
      </c>
      <c r="R501" s="46">
        <v>4</v>
      </c>
      <c r="S501" s="46">
        <v>4</v>
      </c>
      <c r="T501" s="46">
        <v>3</v>
      </c>
      <c r="U501" s="46">
        <v>3</v>
      </c>
      <c r="V501" s="46">
        <v>2</v>
      </c>
      <c r="W501" s="46">
        <v>1</v>
      </c>
      <c r="X501" s="46">
        <v>1</v>
      </c>
      <c r="Y501" s="46">
        <v>1</v>
      </c>
      <c r="Z501" s="46">
        <v>1</v>
      </c>
      <c r="AA501" s="46">
        <v>1</v>
      </c>
      <c r="AB501" s="46">
        <v>0</v>
      </c>
      <c r="AC501" s="46">
        <v>0</v>
      </c>
      <c r="AD501" s="46">
        <v>0</v>
      </c>
      <c r="AE501" s="46">
        <v>0</v>
      </c>
      <c r="AF501" s="46">
        <v>0</v>
      </c>
      <c r="AG501" s="46">
        <v>0</v>
      </c>
      <c r="AH501" s="46">
        <v>0</v>
      </c>
    </row>
    <row r="502" spans="1:34" x14ac:dyDescent="0.2">
      <c r="A502" s="48" t="s">
        <v>1802</v>
      </c>
      <c r="B502" s="48" t="s">
        <v>1803</v>
      </c>
      <c r="C502" s="48" t="s">
        <v>1804</v>
      </c>
      <c r="D502" s="46" t="s">
        <v>1805</v>
      </c>
      <c r="E502" s="46">
        <v>10</v>
      </c>
      <c r="F502" s="46">
        <v>20</v>
      </c>
      <c r="G502" s="46">
        <v>30</v>
      </c>
      <c r="H502" s="46">
        <v>40</v>
      </c>
      <c r="I502" s="46">
        <v>50</v>
      </c>
      <c r="J502" s="46">
        <v>60</v>
      </c>
      <c r="K502" s="46">
        <v>70</v>
      </c>
      <c r="L502" s="46">
        <v>80</v>
      </c>
      <c r="M502" s="46">
        <v>90</v>
      </c>
      <c r="N502" s="46">
        <v>100</v>
      </c>
      <c r="O502" s="46">
        <v>120</v>
      </c>
      <c r="P502" s="46">
        <v>140</v>
      </c>
      <c r="Q502" s="46">
        <v>160</v>
      </c>
      <c r="R502" s="46">
        <v>180</v>
      </c>
      <c r="S502" s="46">
        <v>200</v>
      </c>
      <c r="T502" s="46">
        <v>250</v>
      </c>
      <c r="U502" s="46">
        <v>300</v>
      </c>
      <c r="V502" s="46">
        <v>350</v>
      </c>
      <c r="W502" s="46">
        <v>400</v>
      </c>
      <c r="X502" s="46">
        <v>500</v>
      </c>
      <c r="Y502" s="46">
        <v>600</v>
      </c>
      <c r="Z502" s="46">
        <v>700</v>
      </c>
      <c r="AA502" s="46">
        <v>800</v>
      </c>
      <c r="AB502" s="46">
        <v>900</v>
      </c>
      <c r="AC502" s="46">
        <v>1000</v>
      </c>
      <c r="AD502" s="46">
        <v>1500</v>
      </c>
      <c r="AE502" s="46">
        <v>2500</v>
      </c>
      <c r="AF502" s="46">
        <v>5000</v>
      </c>
      <c r="AG502" s="46">
        <v>7500</v>
      </c>
      <c r="AH502" s="46">
        <v>10000</v>
      </c>
    </row>
    <row r="503" spans="1:34" x14ac:dyDescent="0.2">
      <c r="A503" s="48" t="s">
        <v>2148</v>
      </c>
      <c r="B503" s="48" t="s">
        <v>1807</v>
      </c>
      <c r="C503" s="48" t="s">
        <v>2149</v>
      </c>
      <c r="E503" s="46">
        <v>3836</v>
      </c>
      <c r="F503" s="46">
        <v>1958</v>
      </c>
      <c r="G503" s="46">
        <v>1216</v>
      </c>
      <c r="H503" s="46">
        <v>826</v>
      </c>
      <c r="I503" s="46">
        <v>600</v>
      </c>
      <c r="J503" s="46">
        <v>457</v>
      </c>
      <c r="K503" s="46">
        <v>360</v>
      </c>
      <c r="L503" s="46">
        <v>292</v>
      </c>
      <c r="M503" s="46">
        <v>243</v>
      </c>
      <c r="N503" s="46">
        <v>205</v>
      </c>
      <c r="O503" s="46">
        <v>153</v>
      </c>
      <c r="P503" s="46">
        <v>119</v>
      </c>
      <c r="Q503" s="46">
        <v>95</v>
      </c>
      <c r="R503" s="46">
        <v>79</v>
      </c>
      <c r="S503" s="46">
        <v>66</v>
      </c>
      <c r="T503" s="46">
        <v>46</v>
      </c>
      <c r="U503" s="46">
        <v>34</v>
      </c>
      <c r="V503" s="46">
        <v>26</v>
      </c>
      <c r="W503" s="46">
        <v>21</v>
      </c>
      <c r="X503" s="46">
        <v>14</v>
      </c>
      <c r="Y503" s="46">
        <v>11</v>
      </c>
      <c r="Z503" s="46">
        <v>8</v>
      </c>
      <c r="AA503" s="46">
        <v>7</v>
      </c>
      <c r="AB503" s="46">
        <v>6</v>
      </c>
      <c r="AC503" s="46">
        <v>5</v>
      </c>
      <c r="AD503" s="46">
        <v>2</v>
      </c>
      <c r="AE503" s="46">
        <v>1</v>
      </c>
      <c r="AF503" s="46">
        <v>0</v>
      </c>
      <c r="AG503" s="46">
        <v>0</v>
      </c>
      <c r="AH503" s="46">
        <v>0</v>
      </c>
    </row>
    <row r="504" spans="1:34" x14ac:dyDescent="0.2">
      <c r="A504" s="48" t="s">
        <v>2148</v>
      </c>
      <c r="B504" s="48" t="s">
        <v>1809</v>
      </c>
      <c r="C504" s="48" t="s">
        <v>2150</v>
      </c>
      <c r="E504" s="46">
        <v>2465</v>
      </c>
      <c r="F504" s="46">
        <v>1554</v>
      </c>
      <c r="G504" s="46">
        <v>940</v>
      </c>
      <c r="H504" s="46">
        <v>593</v>
      </c>
      <c r="I504" s="46">
        <v>410</v>
      </c>
      <c r="J504" s="46">
        <v>310</v>
      </c>
      <c r="K504" s="46">
        <v>250</v>
      </c>
      <c r="L504" s="46">
        <v>210</v>
      </c>
      <c r="M504" s="46">
        <v>180</v>
      </c>
      <c r="N504" s="46">
        <v>157</v>
      </c>
      <c r="O504" s="46">
        <v>122</v>
      </c>
      <c r="P504" s="46">
        <v>98</v>
      </c>
      <c r="Q504" s="46">
        <v>81</v>
      </c>
      <c r="R504" s="46">
        <v>68</v>
      </c>
      <c r="S504" s="46">
        <v>58</v>
      </c>
      <c r="T504" s="46">
        <v>41</v>
      </c>
      <c r="U504" s="46">
        <v>31</v>
      </c>
      <c r="V504" s="46">
        <v>24</v>
      </c>
      <c r="W504" s="46">
        <v>20</v>
      </c>
      <c r="X504" s="46">
        <v>14</v>
      </c>
      <c r="Y504" s="46">
        <v>10</v>
      </c>
      <c r="Z504" s="46">
        <v>8</v>
      </c>
      <c r="AA504" s="46">
        <v>6</v>
      </c>
      <c r="AB504" s="46">
        <v>5</v>
      </c>
      <c r="AC504" s="46">
        <v>4</v>
      </c>
      <c r="AD504" s="46">
        <v>2</v>
      </c>
      <c r="AE504" s="46">
        <v>1</v>
      </c>
      <c r="AF504" s="46">
        <v>0</v>
      </c>
      <c r="AG504" s="46">
        <v>0</v>
      </c>
      <c r="AH504" s="46">
        <v>0</v>
      </c>
    </row>
    <row r="505" spans="1:34" x14ac:dyDescent="0.2">
      <c r="A505" s="48" t="s">
        <v>2148</v>
      </c>
      <c r="B505" s="48" t="s">
        <v>1811</v>
      </c>
      <c r="C505" s="48" t="s">
        <v>2151</v>
      </c>
      <c r="E505" s="46">
        <v>2357</v>
      </c>
      <c r="F505" s="46">
        <v>1236</v>
      </c>
      <c r="G505" s="46">
        <v>775</v>
      </c>
      <c r="H505" s="46">
        <v>542</v>
      </c>
      <c r="I505" s="46">
        <v>402</v>
      </c>
      <c r="J505" s="46">
        <v>305</v>
      </c>
      <c r="K505" s="46">
        <v>239</v>
      </c>
      <c r="L505" s="46">
        <v>192</v>
      </c>
      <c r="M505" s="46">
        <v>156</v>
      </c>
      <c r="N505" s="46">
        <v>131</v>
      </c>
      <c r="O505" s="46">
        <v>98</v>
      </c>
      <c r="P505" s="46">
        <v>78</v>
      </c>
      <c r="Q505" s="46">
        <v>65</v>
      </c>
      <c r="R505" s="46">
        <v>56</v>
      </c>
      <c r="S505" s="46">
        <v>49</v>
      </c>
      <c r="T505" s="46">
        <v>36</v>
      </c>
      <c r="U505" s="46">
        <v>28</v>
      </c>
      <c r="V505" s="46">
        <v>22</v>
      </c>
      <c r="W505" s="46">
        <v>18</v>
      </c>
      <c r="X505" s="46">
        <v>13</v>
      </c>
      <c r="Y505" s="46">
        <v>10</v>
      </c>
      <c r="Z505" s="46">
        <v>8</v>
      </c>
      <c r="AA505" s="46">
        <v>6</v>
      </c>
      <c r="AB505" s="46">
        <v>5</v>
      </c>
      <c r="AC505" s="46">
        <v>4</v>
      </c>
      <c r="AD505" s="46">
        <v>2</v>
      </c>
      <c r="AE505" s="46">
        <v>1</v>
      </c>
      <c r="AF505" s="46">
        <v>0</v>
      </c>
      <c r="AG505" s="46">
        <v>0</v>
      </c>
      <c r="AH505" s="46">
        <v>0</v>
      </c>
    </row>
    <row r="506" spans="1:34" x14ac:dyDescent="0.2">
      <c r="A506" s="48" t="s">
        <v>2148</v>
      </c>
      <c r="B506" s="48" t="s">
        <v>1813</v>
      </c>
      <c r="C506" s="48" t="s">
        <v>2152</v>
      </c>
      <c r="E506" s="46">
        <v>4211</v>
      </c>
      <c r="F506" s="46">
        <v>942</v>
      </c>
      <c r="G506" s="46">
        <v>586</v>
      </c>
      <c r="H506" s="46">
        <v>398</v>
      </c>
      <c r="I506" s="46">
        <v>302</v>
      </c>
      <c r="J506" s="46">
        <v>238</v>
      </c>
      <c r="K506" s="46">
        <v>196</v>
      </c>
      <c r="L506" s="46">
        <v>163</v>
      </c>
      <c r="M506" s="46">
        <v>139</v>
      </c>
      <c r="N506" s="46">
        <v>119</v>
      </c>
      <c r="O506" s="46">
        <v>92</v>
      </c>
      <c r="P506" s="46">
        <v>71</v>
      </c>
      <c r="Q506" s="46">
        <v>58</v>
      </c>
      <c r="R506" s="46">
        <v>49</v>
      </c>
      <c r="S506" s="46">
        <v>42</v>
      </c>
      <c r="T506" s="46">
        <v>31</v>
      </c>
      <c r="U506" s="46">
        <v>24</v>
      </c>
      <c r="V506" s="46">
        <v>20</v>
      </c>
      <c r="W506" s="46">
        <v>16</v>
      </c>
      <c r="X506" s="46">
        <v>12</v>
      </c>
      <c r="Y506" s="46">
        <v>9</v>
      </c>
      <c r="Z506" s="46">
        <v>7</v>
      </c>
      <c r="AA506" s="46">
        <v>6</v>
      </c>
      <c r="AB506" s="46">
        <v>5</v>
      </c>
      <c r="AC506" s="46">
        <v>4</v>
      </c>
      <c r="AD506" s="46">
        <v>2</v>
      </c>
      <c r="AE506" s="46">
        <v>1</v>
      </c>
      <c r="AF506" s="46">
        <v>0</v>
      </c>
      <c r="AG506" s="46">
        <v>0</v>
      </c>
      <c r="AH506" s="46">
        <v>0</v>
      </c>
    </row>
    <row r="507" spans="1:34" x14ac:dyDescent="0.2">
      <c r="A507" s="48" t="s">
        <v>2148</v>
      </c>
      <c r="B507" s="48" t="s">
        <v>1815</v>
      </c>
      <c r="C507" s="48" t="s">
        <v>2153</v>
      </c>
      <c r="E507" s="46">
        <v>2663</v>
      </c>
      <c r="F507" s="46">
        <v>754</v>
      </c>
      <c r="G507" s="46">
        <v>479</v>
      </c>
      <c r="H507" s="46">
        <v>334</v>
      </c>
      <c r="I507" s="46">
        <v>245</v>
      </c>
      <c r="J507" s="46">
        <v>186</v>
      </c>
      <c r="K507" s="46">
        <v>151</v>
      </c>
      <c r="L507" s="46">
        <v>127</v>
      </c>
      <c r="M507" s="46">
        <v>110</v>
      </c>
      <c r="N507" s="46">
        <v>96</v>
      </c>
      <c r="O507" s="46">
        <v>76</v>
      </c>
      <c r="P507" s="46">
        <v>62</v>
      </c>
      <c r="Q507" s="46">
        <v>52</v>
      </c>
      <c r="R507" s="46">
        <v>43</v>
      </c>
      <c r="S507" s="46">
        <v>37</v>
      </c>
      <c r="T507" s="46">
        <v>27</v>
      </c>
      <c r="U507" s="46">
        <v>21</v>
      </c>
      <c r="V507" s="46">
        <v>17</v>
      </c>
      <c r="W507" s="46">
        <v>14</v>
      </c>
      <c r="X507" s="46">
        <v>11</v>
      </c>
      <c r="Y507" s="46">
        <v>8</v>
      </c>
      <c r="Z507" s="46">
        <v>7</v>
      </c>
      <c r="AA507" s="46">
        <v>6</v>
      </c>
      <c r="AB507" s="46">
        <v>5</v>
      </c>
      <c r="AC507" s="46">
        <v>4</v>
      </c>
      <c r="AD507" s="46">
        <v>2</v>
      </c>
      <c r="AE507" s="46">
        <v>1</v>
      </c>
      <c r="AF507" s="46">
        <v>0</v>
      </c>
      <c r="AG507" s="46">
        <v>0</v>
      </c>
      <c r="AH507" s="46">
        <v>0</v>
      </c>
    </row>
    <row r="508" spans="1:34" x14ac:dyDescent="0.2">
      <c r="A508" s="48" t="s">
        <v>2148</v>
      </c>
      <c r="B508" s="48" t="s">
        <v>1817</v>
      </c>
      <c r="C508" s="48" t="s">
        <v>2154</v>
      </c>
      <c r="E508" s="46">
        <v>2090</v>
      </c>
      <c r="F508" s="46">
        <v>619</v>
      </c>
      <c r="G508" s="46">
        <v>396</v>
      </c>
      <c r="H508" s="46">
        <v>277</v>
      </c>
      <c r="I508" s="46">
        <v>208</v>
      </c>
      <c r="J508" s="46">
        <v>160</v>
      </c>
      <c r="K508" s="46">
        <v>128</v>
      </c>
      <c r="L508" s="46">
        <v>105</v>
      </c>
      <c r="M508" s="46">
        <v>90</v>
      </c>
      <c r="N508" s="46">
        <v>78</v>
      </c>
      <c r="O508" s="46">
        <v>62</v>
      </c>
      <c r="P508" s="46">
        <v>52</v>
      </c>
      <c r="Q508" s="46">
        <v>43</v>
      </c>
      <c r="R508" s="46">
        <v>37</v>
      </c>
      <c r="S508" s="46">
        <v>33</v>
      </c>
      <c r="T508" s="46">
        <v>24</v>
      </c>
      <c r="U508" s="46">
        <v>18</v>
      </c>
      <c r="V508" s="46">
        <v>15</v>
      </c>
      <c r="W508" s="46">
        <v>13</v>
      </c>
      <c r="X508" s="46">
        <v>9</v>
      </c>
      <c r="Y508" s="46">
        <v>7</v>
      </c>
      <c r="Z508" s="46">
        <v>6</v>
      </c>
      <c r="AA508" s="46">
        <v>5</v>
      </c>
      <c r="AB508" s="46">
        <v>4</v>
      </c>
      <c r="AC508" s="46">
        <v>4</v>
      </c>
      <c r="AD508" s="46">
        <v>2</v>
      </c>
      <c r="AE508" s="46">
        <v>1</v>
      </c>
      <c r="AF508" s="46">
        <v>0</v>
      </c>
      <c r="AG508" s="46">
        <v>0</v>
      </c>
      <c r="AH508" s="46">
        <v>0</v>
      </c>
    </row>
    <row r="509" spans="1:34" x14ac:dyDescent="0.2">
      <c r="A509" s="48" t="s">
        <v>2148</v>
      </c>
      <c r="B509" s="48" t="s">
        <v>1819</v>
      </c>
      <c r="C509" s="48" t="s">
        <v>2155</v>
      </c>
      <c r="E509" s="46">
        <v>1607</v>
      </c>
      <c r="F509" s="46">
        <v>885</v>
      </c>
      <c r="G509" s="46">
        <v>322</v>
      </c>
      <c r="H509" s="46">
        <v>232</v>
      </c>
      <c r="I509" s="46">
        <v>175</v>
      </c>
      <c r="J509" s="46">
        <v>137</v>
      </c>
      <c r="K509" s="46">
        <v>111</v>
      </c>
      <c r="L509" s="46">
        <v>91</v>
      </c>
      <c r="M509" s="46">
        <v>77</v>
      </c>
      <c r="N509" s="46">
        <v>66</v>
      </c>
      <c r="O509" s="46">
        <v>52</v>
      </c>
      <c r="P509" s="46">
        <v>43</v>
      </c>
      <c r="Q509" s="46">
        <v>37</v>
      </c>
      <c r="R509" s="46">
        <v>32</v>
      </c>
      <c r="S509" s="46">
        <v>28</v>
      </c>
      <c r="T509" s="46">
        <v>20</v>
      </c>
      <c r="U509" s="46">
        <v>16</v>
      </c>
      <c r="V509" s="46">
        <v>13</v>
      </c>
      <c r="W509" s="46">
        <v>11</v>
      </c>
      <c r="X509" s="46">
        <v>9</v>
      </c>
      <c r="Y509" s="46">
        <v>7</v>
      </c>
      <c r="Z509" s="46">
        <v>5</v>
      </c>
      <c r="AA509" s="46">
        <v>5</v>
      </c>
      <c r="AB509" s="46">
        <v>4</v>
      </c>
      <c r="AC509" s="46">
        <v>3</v>
      </c>
      <c r="AD509" s="46">
        <v>2</v>
      </c>
      <c r="AE509" s="46">
        <v>1</v>
      </c>
      <c r="AF509" s="46">
        <v>0</v>
      </c>
      <c r="AG509" s="46">
        <v>0</v>
      </c>
      <c r="AH509" s="46">
        <v>0</v>
      </c>
    </row>
    <row r="510" spans="1:34" x14ac:dyDescent="0.2">
      <c r="A510" s="48" t="s">
        <v>2148</v>
      </c>
      <c r="B510" s="48" t="s">
        <v>1821</v>
      </c>
      <c r="C510" s="48" t="s">
        <v>2156</v>
      </c>
      <c r="E510" s="46">
        <v>1230</v>
      </c>
      <c r="F510" s="46">
        <v>656</v>
      </c>
      <c r="G510" s="46">
        <v>255</v>
      </c>
      <c r="H510" s="46">
        <v>192</v>
      </c>
      <c r="I510" s="46">
        <v>147</v>
      </c>
      <c r="J510" s="46">
        <v>117</v>
      </c>
      <c r="K510" s="46">
        <v>95</v>
      </c>
      <c r="L510" s="46">
        <v>79</v>
      </c>
      <c r="M510" s="46">
        <v>67</v>
      </c>
      <c r="N510" s="46">
        <v>57</v>
      </c>
      <c r="O510" s="46">
        <v>44</v>
      </c>
      <c r="P510" s="46">
        <v>36</v>
      </c>
      <c r="Q510" s="46">
        <v>30</v>
      </c>
      <c r="R510" s="46">
        <v>26</v>
      </c>
      <c r="S510" s="46">
        <v>24</v>
      </c>
      <c r="T510" s="46">
        <v>18</v>
      </c>
      <c r="U510" s="46">
        <v>14</v>
      </c>
      <c r="V510" s="46">
        <v>12</v>
      </c>
      <c r="W510" s="46">
        <v>10</v>
      </c>
      <c r="X510" s="46">
        <v>7</v>
      </c>
      <c r="Y510" s="46">
        <v>6</v>
      </c>
      <c r="Z510" s="46">
        <v>5</v>
      </c>
      <c r="AA510" s="46">
        <v>4</v>
      </c>
      <c r="AB510" s="46">
        <v>4</v>
      </c>
      <c r="AC510" s="46">
        <v>3</v>
      </c>
      <c r="AD510" s="46">
        <v>2</v>
      </c>
      <c r="AE510" s="46">
        <v>1</v>
      </c>
      <c r="AF510" s="46">
        <v>0</v>
      </c>
      <c r="AG510" s="46">
        <v>0</v>
      </c>
      <c r="AH510" s="46">
        <v>0</v>
      </c>
    </row>
    <row r="511" spans="1:34" x14ac:dyDescent="0.2">
      <c r="A511" s="48" t="s">
        <v>2148</v>
      </c>
      <c r="B511" s="48" t="s">
        <v>1823</v>
      </c>
      <c r="C511" s="48" t="s">
        <v>2157</v>
      </c>
      <c r="E511" s="46">
        <v>944</v>
      </c>
      <c r="F511" s="46">
        <v>506</v>
      </c>
      <c r="G511" s="46">
        <v>299</v>
      </c>
      <c r="H511" s="46">
        <v>164</v>
      </c>
      <c r="I511" s="46">
        <v>128</v>
      </c>
      <c r="J511" s="46">
        <v>103</v>
      </c>
      <c r="K511" s="46">
        <v>85</v>
      </c>
      <c r="L511" s="46">
        <v>71</v>
      </c>
      <c r="M511" s="46">
        <v>61</v>
      </c>
      <c r="N511" s="46">
        <v>52</v>
      </c>
      <c r="O511" s="46">
        <v>40</v>
      </c>
      <c r="P511" s="46">
        <v>32</v>
      </c>
      <c r="Q511" s="46">
        <v>27</v>
      </c>
      <c r="R511" s="46">
        <v>23</v>
      </c>
      <c r="S511" s="46">
        <v>20</v>
      </c>
      <c r="T511" s="46">
        <v>15</v>
      </c>
      <c r="U511" s="46">
        <v>13</v>
      </c>
      <c r="V511" s="46">
        <v>10</v>
      </c>
      <c r="W511" s="46">
        <v>9</v>
      </c>
      <c r="X511" s="46">
        <v>7</v>
      </c>
      <c r="Y511" s="46">
        <v>5</v>
      </c>
      <c r="Z511" s="46">
        <v>4</v>
      </c>
      <c r="AA511" s="46">
        <v>4</v>
      </c>
      <c r="AB511" s="46">
        <v>3</v>
      </c>
      <c r="AC511" s="46">
        <v>3</v>
      </c>
      <c r="AD511" s="46">
        <v>2</v>
      </c>
      <c r="AE511" s="46">
        <v>1</v>
      </c>
      <c r="AF511" s="46">
        <v>0</v>
      </c>
      <c r="AG511" s="46">
        <v>0</v>
      </c>
      <c r="AH511" s="46">
        <v>0</v>
      </c>
    </row>
    <row r="512" spans="1:34" x14ac:dyDescent="0.2">
      <c r="A512" s="48" t="s">
        <v>2148</v>
      </c>
      <c r="B512" s="48" t="s">
        <v>1825</v>
      </c>
      <c r="C512" s="48" t="s">
        <v>2158</v>
      </c>
      <c r="E512" s="46">
        <v>762</v>
      </c>
      <c r="F512" s="46">
        <v>448</v>
      </c>
      <c r="G512" s="46">
        <v>328</v>
      </c>
      <c r="H512" s="46">
        <v>141</v>
      </c>
      <c r="I512" s="46">
        <v>113</v>
      </c>
      <c r="J512" s="46">
        <v>91</v>
      </c>
      <c r="K512" s="46">
        <v>75</v>
      </c>
      <c r="L512" s="46">
        <v>64</v>
      </c>
      <c r="M512" s="46">
        <v>55</v>
      </c>
      <c r="N512" s="46">
        <v>47</v>
      </c>
      <c r="O512" s="46">
        <v>37</v>
      </c>
      <c r="P512" s="46">
        <v>29</v>
      </c>
      <c r="Q512" s="46">
        <v>24</v>
      </c>
      <c r="R512" s="46">
        <v>20</v>
      </c>
      <c r="S512" s="46">
        <v>18</v>
      </c>
      <c r="T512" s="46">
        <v>14</v>
      </c>
      <c r="U512" s="46">
        <v>11</v>
      </c>
      <c r="V512" s="46">
        <v>10</v>
      </c>
      <c r="W512" s="46">
        <v>8</v>
      </c>
      <c r="X512" s="46">
        <v>6</v>
      </c>
      <c r="Y512" s="46">
        <v>5</v>
      </c>
      <c r="Z512" s="46">
        <v>4</v>
      </c>
      <c r="AA512" s="46">
        <v>3</v>
      </c>
      <c r="AB512" s="46">
        <v>3</v>
      </c>
      <c r="AC512" s="46">
        <v>3</v>
      </c>
      <c r="AD512" s="46">
        <v>2</v>
      </c>
      <c r="AE512" s="46">
        <v>1</v>
      </c>
      <c r="AF512" s="46">
        <v>0</v>
      </c>
      <c r="AG512" s="46">
        <v>0</v>
      </c>
      <c r="AH512" s="46">
        <v>0</v>
      </c>
    </row>
    <row r="513" spans="1:34" x14ac:dyDescent="0.2">
      <c r="A513" s="48" t="s">
        <v>2148</v>
      </c>
      <c r="B513" s="48" t="s">
        <v>1827</v>
      </c>
      <c r="C513" s="48" t="s">
        <v>2159</v>
      </c>
      <c r="E513" s="46">
        <v>622</v>
      </c>
      <c r="F513" s="46">
        <v>398</v>
      </c>
      <c r="G513" s="46">
        <v>275</v>
      </c>
      <c r="H513" s="46">
        <v>123</v>
      </c>
      <c r="I513" s="46">
        <v>96</v>
      </c>
      <c r="J513" s="46">
        <v>80</v>
      </c>
      <c r="K513" s="46">
        <v>67</v>
      </c>
      <c r="L513" s="46">
        <v>56</v>
      </c>
      <c r="M513" s="46">
        <v>48</v>
      </c>
      <c r="N513" s="46">
        <v>42</v>
      </c>
      <c r="O513" s="46">
        <v>33</v>
      </c>
      <c r="P513" s="46">
        <v>27</v>
      </c>
      <c r="Q513" s="46">
        <v>22</v>
      </c>
      <c r="R513" s="46">
        <v>19</v>
      </c>
      <c r="S513" s="46">
        <v>16</v>
      </c>
      <c r="T513" s="46">
        <v>12</v>
      </c>
      <c r="U513" s="46">
        <v>10</v>
      </c>
      <c r="V513" s="46">
        <v>8</v>
      </c>
      <c r="W513" s="46">
        <v>7</v>
      </c>
      <c r="X513" s="46">
        <v>5</v>
      </c>
      <c r="Y513" s="46">
        <v>4</v>
      </c>
      <c r="Z513" s="46">
        <v>4</v>
      </c>
      <c r="AA513" s="46">
        <v>3</v>
      </c>
      <c r="AB513" s="46">
        <v>3</v>
      </c>
      <c r="AC513" s="46">
        <v>2</v>
      </c>
      <c r="AD513" s="46">
        <v>1</v>
      </c>
      <c r="AE513" s="46">
        <v>1</v>
      </c>
      <c r="AF513" s="46">
        <v>0</v>
      </c>
      <c r="AG513" s="46">
        <v>0</v>
      </c>
      <c r="AH513" s="46">
        <v>0</v>
      </c>
    </row>
    <row r="514" spans="1:34" x14ac:dyDescent="0.2">
      <c r="A514" s="48" t="s">
        <v>2148</v>
      </c>
      <c r="B514" s="48" t="s">
        <v>1829</v>
      </c>
      <c r="C514" s="48" t="s">
        <v>2160</v>
      </c>
      <c r="E514" s="46">
        <v>513</v>
      </c>
      <c r="F514" s="46">
        <v>354</v>
      </c>
      <c r="G514" s="46">
        <v>233</v>
      </c>
      <c r="H514" s="46">
        <v>167</v>
      </c>
      <c r="I514" s="46">
        <v>84</v>
      </c>
      <c r="J514" s="46">
        <v>71</v>
      </c>
      <c r="K514" s="46">
        <v>60</v>
      </c>
      <c r="L514" s="46">
        <v>51</v>
      </c>
      <c r="M514" s="46">
        <v>44</v>
      </c>
      <c r="N514" s="46">
        <v>38</v>
      </c>
      <c r="O514" s="46">
        <v>30</v>
      </c>
      <c r="P514" s="46">
        <v>25</v>
      </c>
      <c r="Q514" s="46">
        <v>20</v>
      </c>
      <c r="R514" s="46">
        <v>17</v>
      </c>
      <c r="S514" s="46">
        <v>15</v>
      </c>
      <c r="T514" s="46">
        <v>11</v>
      </c>
      <c r="U514" s="46">
        <v>9</v>
      </c>
      <c r="V514" s="46">
        <v>7</v>
      </c>
      <c r="W514" s="46">
        <v>6</v>
      </c>
      <c r="X514" s="46">
        <v>5</v>
      </c>
      <c r="Y514" s="46">
        <v>4</v>
      </c>
      <c r="Z514" s="46">
        <v>3</v>
      </c>
      <c r="AA514" s="46">
        <v>3</v>
      </c>
      <c r="AB514" s="46">
        <v>2</v>
      </c>
      <c r="AC514" s="46">
        <v>2</v>
      </c>
      <c r="AD514" s="46">
        <v>1</v>
      </c>
      <c r="AE514" s="46">
        <v>1</v>
      </c>
      <c r="AF514" s="46">
        <v>0</v>
      </c>
      <c r="AG514" s="46">
        <v>0</v>
      </c>
      <c r="AH514" s="46">
        <v>0</v>
      </c>
    </row>
    <row r="515" spans="1:34" x14ac:dyDescent="0.2">
      <c r="A515" s="48" t="s">
        <v>2148</v>
      </c>
      <c r="B515" s="48" t="s">
        <v>1831</v>
      </c>
      <c r="C515" s="48" t="s">
        <v>2161</v>
      </c>
      <c r="E515" s="46">
        <v>434</v>
      </c>
      <c r="F515" s="46">
        <v>316</v>
      </c>
      <c r="G515" s="46">
        <v>204</v>
      </c>
      <c r="H515" s="46">
        <v>170</v>
      </c>
      <c r="I515" s="46">
        <v>75</v>
      </c>
      <c r="J515" s="46">
        <v>63</v>
      </c>
      <c r="K515" s="46">
        <v>54</v>
      </c>
      <c r="L515" s="46">
        <v>46</v>
      </c>
      <c r="M515" s="46">
        <v>40</v>
      </c>
      <c r="N515" s="46">
        <v>35</v>
      </c>
      <c r="O515" s="46">
        <v>28</v>
      </c>
      <c r="P515" s="46">
        <v>23</v>
      </c>
      <c r="Q515" s="46">
        <v>19</v>
      </c>
      <c r="R515" s="46">
        <v>16</v>
      </c>
      <c r="S515" s="46">
        <v>14</v>
      </c>
      <c r="T515" s="46">
        <v>10</v>
      </c>
      <c r="U515" s="46">
        <v>8</v>
      </c>
      <c r="V515" s="46">
        <v>7</v>
      </c>
      <c r="W515" s="46">
        <v>6</v>
      </c>
      <c r="X515" s="46">
        <v>4</v>
      </c>
      <c r="Y515" s="46">
        <v>4</v>
      </c>
      <c r="Z515" s="46">
        <v>3</v>
      </c>
      <c r="AA515" s="46">
        <v>3</v>
      </c>
      <c r="AB515" s="46">
        <v>2</v>
      </c>
      <c r="AC515" s="46">
        <v>2</v>
      </c>
      <c r="AD515" s="46">
        <v>1</v>
      </c>
      <c r="AE515" s="46">
        <v>1</v>
      </c>
      <c r="AF515" s="46">
        <v>0</v>
      </c>
      <c r="AG515" s="46">
        <v>0</v>
      </c>
      <c r="AH515" s="46">
        <v>0</v>
      </c>
    </row>
    <row r="516" spans="1:34" x14ac:dyDescent="0.2">
      <c r="A516" s="48" t="s">
        <v>2148</v>
      </c>
      <c r="B516" s="48" t="s">
        <v>1833</v>
      </c>
      <c r="C516" s="48" t="s">
        <v>2162</v>
      </c>
      <c r="E516" s="46">
        <v>371</v>
      </c>
      <c r="F516" s="46">
        <v>286</v>
      </c>
      <c r="G516" s="46">
        <v>189</v>
      </c>
      <c r="H516" s="46">
        <v>151</v>
      </c>
      <c r="I516" s="46">
        <v>84</v>
      </c>
      <c r="J516" s="46">
        <v>55</v>
      </c>
      <c r="K516" s="46">
        <v>48</v>
      </c>
      <c r="L516" s="46">
        <v>42</v>
      </c>
      <c r="M516" s="46">
        <v>36</v>
      </c>
      <c r="N516" s="46">
        <v>32</v>
      </c>
      <c r="O516" s="46">
        <v>25</v>
      </c>
      <c r="P516" s="46">
        <v>21</v>
      </c>
      <c r="Q516" s="46">
        <v>17</v>
      </c>
      <c r="R516" s="46">
        <v>15</v>
      </c>
      <c r="S516" s="46">
        <v>13</v>
      </c>
      <c r="T516" s="46">
        <v>9</v>
      </c>
      <c r="U516" s="46">
        <v>7</v>
      </c>
      <c r="V516" s="46">
        <v>6</v>
      </c>
      <c r="W516" s="46">
        <v>5</v>
      </c>
      <c r="X516" s="46">
        <v>4</v>
      </c>
      <c r="Y516" s="46">
        <v>3</v>
      </c>
      <c r="Z516" s="46">
        <v>3</v>
      </c>
      <c r="AA516" s="46">
        <v>2</v>
      </c>
      <c r="AB516" s="46">
        <v>2</v>
      </c>
      <c r="AC516" s="46">
        <v>2</v>
      </c>
      <c r="AD516" s="46">
        <v>1</v>
      </c>
      <c r="AE516" s="46">
        <v>1</v>
      </c>
      <c r="AF516" s="46">
        <v>0</v>
      </c>
      <c r="AG516" s="46">
        <v>0</v>
      </c>
      <c r="AH516" s="46">
        <v>0</v>
      </c>
    </row>
    <row r="517" spans="1:34" x14ac:dyDescent="0.2">
      <c r="A517" s="48" t="s">
        <v>2148</v>
      </c>
      <c r="B517" s="48" t="s">
        <v>1835</v>
      </c>
      <c r="C517" s="48" t="s">
        <v>2163</v>
      </c>
      <c r="E517" s="46">
        <v>320</v>
      </c>
      <c r="F517" s="46">
        <v>254</v>
      </c>
      <c r="G517" s="46">
        <v>176</v>
      </c>
      <c r="H517" s="46">
        <v>134</v>
      </c>
      <c r="I517" s="46">
        <v>101</v>
      </c>
      <c r="J517" s="46">
        <v>50</v>
      </c>
      <c r="K517" s="46">
        <v>43</v>
      </c>
      <c r="L517" s="46">
        <v>37</v>
      </c>
      <c r="M517" s="46">
        <v>33</v>
      </c>
      <c r="N517" s="46">
        <v>29</v>
      </c>
      <c r="O517" s="46">
        <v>23</v>
      </c>
      <c r="P517" s="46">
        <v>19</v>
      </c>
      <c r="Q517" s="46">
        <v>16</v>
      </c>
      <c r="R517" s="46">
        <v>14</v>
      </c>
      <c r="S517" s="46">
        <v>12</v>
      </c>
      <c r="T517" s="46">
        <v>9</v>
      </c>
      <c r="U517" s="46">
        <v>7</v>
      </c>
      <c r="V517" s="46">
        <v>6</v>
      </c>
      <c r="W517" s="46">
        <v>5</v>
      </c>
      <c r="X517" s="46">
        <v>4</v>
      </c>
      <c r="Y517" s="46">
        <v>3</v>
      </c>
      <c r="Z517" s="46">
        <v>3</v>
      </c>
      <c r="AA517" s="46">
        <v>2</v>
      </c>
      <c r="AB517" s="46">
        <v>2</v>
      </c>
      <c r="AC517" s="46">
        <v>2</v>
      </c>
      <c r="AD517" s="46">
        <v>1</v>
      </c>
      <c r="AE517" s="46">
        <v>1</v>
      </c>
      <c r="AF517" s="46">
        <v>0</v>
      </c>
      <c r="AG517" s="46">
        <v>0</v>
      </c>
      <c r="AH517" s="46">
        <v>0</v>
      </c>
    </row>
    <row r="518" spans="1:34" x14ac:dyDescent="0.2">
      <c r="A518" s="48" t="s">
        <v>2148</v>
      </c>
      <c r="B518" s="48" t="s">
        <v>1837</v>
      </c>
      <c r="C518" s="48" t="s">
        <v>1904</v>
      </c>
      <c r="E518" s="46">
        <v>279</v>
      </c>
      <c r="F518" s="46">
        <v>230</v>
      </c>
      <c r="G518" s="46">
        <v>164</v>
      </c>
      <c r="H518" s="46">
        <v>121</v>
      </c>
      <c r="I518" s="46">
        <v>105</v>
      </c>
      <c r="J518" s="46">
        <v>49</v>
      </c>
      <c r="K518" s="46">
        <v>39</v>
      </c>
      <c r="L518" s="46">
        <v>34</v>
      </c>
      <c r="M518" s="46">
        <v>30</v>
      </c>
      <c r="N518" s="46">
        <v>27</v>
      </c>
      <c r="O518" s="46">
        <v>22</v>
      </c>
      <c r="P518" s="46">
        <v>18</v>
      </c>
      <c r="Q518" s="46">
        <v>15</v>
      </c>
      <c r="R518" s="46">
        <v>13</v>
      </c>
      <c r="S518" s="46">
        <v>11</v>
      </c>
      <c r="T518" s="46">
        <v>8</v>
      </c>
      <c r="U518" s="46">
        <v>6</v>
      </c>
      <c r="V518" s="46">
        <v>5</v>
      </c>
      <c r="W518" s="46">
        <v>4</v>
      </c>
      <c r="X518" s="46">
        <v>4</v>
      </c>
      <c r="Y518" s="46">
        <v>3</v>
      </c>
      <c r="Z518" s="46">
        <v>2</v>
      </c>
      <c r="AA518" s="46">
        <v>2</v>
      </c>
      <c r="AB518" s="46">
        <v>2</v>
      </c>
      <c r="AC518" s="46">
        <v>2</v>
      </c>
      <c r="AD518" s="46">
        <v>1</v>
      </c>
      <c r="AE518" s="46">
        <v>1</v>
      </c>
      <c r="AF518" s="46">
        <v>0</v>
      </c>
      <c r="AG518" s="46">
        <v>0</v>
      </c>
      <c r="AH518" s="46">
        <v>0</v>
      </c>
    </row>
    <row r="519" spans="1:34" x14ac:dyDescent="0.2">
      <c r="A519" s="48" t="s">
        <v>2148</v>
      </c>
      <c r="B519" s="48" t="s">
        <v>1839</v>
      </c>
      <c r="C519" s="48" t="s">
        <v>2164</v>
      </c>
      <c r="E519" s="46">
        <v>245</v>
      </c>
      <c r="F519" s="46">
        <v>206</v>
      </c>
      <c r="G519" s="46">
        <v>153</v>
      </c>
      <c r="H519" s="46">
        <v>110</v>
      </c>
      <c r="I519" s="46">
        <v>96</v>
      </c>
      <c r="J519" s="46">
        <v>62</v>
      </c>
      <c r="K519" s="46">
        <v>37</v>
      </c>
      <c r="L519" s="46">
        <v>32</v>
      </c>
      <c r="M519" s="46">
        <v>28</v>
      </c>
      <c r="N519" s="46">
        <v>25</v>
      </c>
      <c r="O519" s="46">
        <v>20</v>
      </c>
      <c r="P519" s="46">
        <v>17</v>
      </c>
      <c r="Q519" s="46">
        <v>14</v>
      </c>
      <c r="R519" s="46">
        <v>12</v>
      </c>
      <c r="S519" s="46">
        <v>11</v>
      </c>
      <c r="T519" s="46">
        <v>8</v>
      </c>
      <c r="U519" s="46">
        <v>6</v>
      </c>
      <c r="V519" s="46">
        <v>5</v>
      </c>
      <c r="W519" s="46">
        <v>4</v>
      </c>
      <c r="X519" s="46">
        <v>3</v>
      </c>
      <c r="Y519" s="46">
        <v>3</v>
      </c>
      <c r="Z519" s="46">
        <v>2</v>
      </c>
      <c r="AA519" s="46">
        <v>2</v>
      </c>
      <c r="AB519" s="46">
        <v>2</v>
      </c>
      <c r="AC519" s="46">
        <v>1</v>
      </c>
      <c r="AD519" s="46">
        <v>1</v>
      </c>
      <c r="AE519" s="46">
        <v>1</v>
      </c>
      <c r="AF519" s="46">
        <v>0</v>
      </c>
      <c r="AG519" s="46">
        <v>0</v>
      </c>
      <c r="AH519" s="46">
        <v>0</v>
      </c>
    </row>
    <row r="520" spans="1:34" x14ac:dyDescent="0.2">
      <c r="A520" s="48" t="s">
        <v>2148</v>
      </c>
      <c r="B520" s="48" t="s">
        <v>1841</v>
      </c>
      <c r="C520" s="48" t="s">
        <v>1918</v>
      </c>
      <c r="E520" s="46">
        <v>216</v>
      </c>
      <c r="F520" s="46">
        <v>185</v>
      </c>
      <c r="G520" s="46">
        <v>142</v>
      </c>
      <c r="H520" s="46">
        <v>104</v>
      </c>
      <c r="I520" s="46">
        <v>87</v>
      </c>
      <c r="J520" s="46">
        <v>69</v>
      </c>
      <c r="K520" s="46">
        <v>35</v>
      </c>
      <c r="L520" s="46">
        <v>29</v>
      </c>
      <c r="M520" s="46">
        <v>26</v>
      </c>
      <c r="N520" s="46">
        <v>23</v>
      </c>
      <c r="O520" s="46">
        <v>19</v>
      </c>
      <c r="P520" s="46">
        <v>16</v>
      </c>
      <c r="Q520" s="46">
        <v>13</v>
      </c>
      <c r="R520" s="46">
        <v>11</v>
      </c>
      <c r="S520" s="46">
        <v>10</v>
      </c>
      <c r="T520" s="46">
        <v>7</v>
      </c>
      <c r="U520" s="46">
        <v>6</v>
      </c>
      <c r="V520" s="46">
        <v>5</v>
      </c>
      <c r="W520" s="46">
        <v>4</v>
      </c>
      <c r="X520" s="46">
        <v>3</v>
      </c>
      <c r="Y520" s="46">
        <v>3</v>
      </c>
      <c r="Z520" s="46">
        <v>2</v>
      </c>
      <c r="AA520" s="46">
        <v>2</v>
      </c>
      <c r="AB520" s="46">
        <v>2</v>
      </c>
      <c r="AC520" s="46">
        <v>1</v>
      </c>
      <c r="AD520" s="46">
        <v>1</v>
      </c>
      <c r="AE520" s="46">
        <v>0</v>
      </c>
      <c r="AF520" s="46">
        <v>0</v>
      </c>
      <c r="AG520" s="46">
        <v>0</v>
      </c>
      <c r="AH520" s="46">
        <v>0</v>
      </c>
    </row>
    <row r="521" spans="1:34" x14ac:dyDescent="0.2">
      <c r="A521" s="48" t="s">
        <v>2148</v>
      </c>
      <c r="B521" s="48" t="s">
        <v>1843</v>
      </c>
      <c r="C521" s="48" t="s">
        <v>2080</v>
      </c>
      <c r="E521" s="46">
        <v>192</v>
      </c>
      <c r="F521" s="46">
        <v>167</v>
      </c>
      <c r="G521" s="46">
        <v>132</v>
      </c>
      <c r="H521" s="46">
        <v>98</v>
      </c>
      <c r="I521" s="46">
        <v>79</v>
      </c>
      <c r="J521" s="46">
        <v>70</v>
      </c>
      <c r="K521" s="46">
        <v>38</v>
      </c>
      <c r="L521" s="46">
        <v>28</v>
      </c>
      <c r="M521" s="46">
        <v>24</v>
      </c>
      <c r="N521" s="46">
        <v>22</v>
      </c>
      <c r="O521" s="46">
        <v>18</v>
      </c>
      <c r="P521" s="46">
        <v>15</v>
      </c>
      <c r="Q521" s="46">
        <v>13</v>
      </c>
      <c r="R521" s="46">
        <v>11</v>
      </c>
      <c r="S521" s="46">
        <v>9</v>
      </c>
      <c r="T521" s="46">
        <v>7</v>
      </c>
      <c r="U521" s="46">
        <v>5</v>
      </c>
      <c r="V521" s="46">
        <v>4</v>
      </c>
      <c r="W521" s="46">
        <v>4</v>
      </c>
      <c r="X521" s="46">
        <v>3</v>
      </c>
      <c r="Y521" s="46">
        <v>2</v>
      </c>
      <c r="Z521" s="46">
        <v>2</v>
      </c>
      <c r="AA521" s="46">
        <v>2</v>
      </c>
      <c r="AB521" s="46">
        <v>1</v>
      </c>
      <c r="AC521" s="46">
        <v>1</v>
      </c>
      <c r="AD521" s="46">
        <v>1</v>
      </c>
      <c r="AE521" s="46">
        <v>0</v>
      </c>
      <c r="AF521" s="46">
        <v>0</v>
      </c>
      <c r="AG521" s="46">
        <v>0</v>
      </c>
      <c r="AH521" s="46">
        <v>0</v>
      </c>
    </row>
    <row r="522" spans="1:34" x14ac:dyDescent="0.2">
      <c r="A522" s="48" t="s">
        <v>2148</v>
      </c>
      <c r="B522" s="48" t="s">
        <v>1845</v>
      </c>
      <c r="C522" s="48" t="s">
        <v>2119</v>
      </c>
      <c r="E522" s="46">
        <v>171</v>
      </c>
      <c r="F522" s="46">
        <v>151</v>
      </c>
      <c r="G522" s="46">
        <v>123</v>
      </c>
      <c r="H522" s="46">
        <v>93</v>
      </c>
      <c r="I522" s="46">
        <v>73</v>
      </c>
      <c r="J522" s="46">
        <v>66</v>
      </c>
      <c r="K522" s="46">
        <v>47</v>
      </c>
      <c r="L522" s="46">
        <v>26</v>
      </c>
      <c r="M522" s="46">
        <v>23</v>
      </c>
      <c r="N522" s="46">
        <v>21</v>
      </c>
      <c r="O522" s="46">
        <v>16</v>
      </c>
      <c r="P522" s="46">
        <v>14</v>
      </c>
      <c r="Q522" s="46">
        <v>12</v>
      </c>
      <c r="R522" s="46">
        <v>10</v>
      </c>
      <c r="S522" s="46">
        <v>9</v>
      </c>
      <c r="T522" s="46">
        <v>6</v>
      </c>
      <c r="U522" s="46">
        <v>5</v>
      </c>
      <c r="V522" s="46">
        <v>4</v>
      </c>
      <c r="W522" s="46">
        <v>3</v>
      </c>
      <c r="X522" s="46">
        <v>3</v>
      </c>
      <c r="Y522" s="46">
        <v>2</v>
      </c>
      <c r="Z522" s="46">
        <v>2</v>
      </c>
      <c r="AA522" s="46">
        <v>2</v>
      </c>
      <c r="AB522" s="46">
        <v>1</v>
      </c>
      <c r="AC522" s="46">
        <v>1</v>
      </c>
      <c r="AD522" s="46">
        <v>1</v>
      </c>
      <c r="AE522" s="46">
        <v>0</v>
      </c>
      <c r="AF522" s="46">
        <v>0</v>
      </c>
      <c r="AG522" s="46">
        <v>0</v>
      </c>
      <c r="AH522" s="46">
        <v>0</v>
      </c>
    </row>
    <row r="523" spans="1:34" x14ac:dyDescent="0.2">
      <c r="A523" s="48" t="s">
        <v>2148</v>
      </c>
      <c r="B523" s="48" t="s">
        <v>1847</v>
      </c>
      <c r="C523" s="48" t="s">
        <v>1940</v>
      </c>
      <c r="E523" s="46">
        <v>153</v>
      </c>
      <c r="F523" s="46">
        <v>137</v>
      </c>
      <c r="G523" s="46">
        <v>114</v>
      </c>
      <c r="H523" s="46">
        <v>87</v>
      </c>
      <c r="I523" s="46">
        <v>68</v>
      </c>
      <c r="J523" s="46">
        <v>60</v>
      </c>
      <c r="K523" s="46">
        <v>49</v>
      </c>
      <c r="L523" s="46">
        <v>26</v>
      </c>
      <c r="M523" s="46">
        <v>22</v>
      </c>
      <c r="N523" s="46">
        <v>19</v>
      </c>
      <c r="O523" s="46">
        <v>16</v>
      </c>
      <c r="P523" s="46">
        <v>13</v>
      </c>
      <c r="Q523" s="46">
        <v>11</v>
      </c>
      <c r="R523" s="46">
        <v>9</v>
      </c>
      <c r="S523" s="46">
        <v>8</v>
      </c>
      <c r="T523" s="46">
        <v>6</v>
      </c>
      <c r="U523" s="46">
        <v>5</v>
      </c>
      <c r="V523" s="46">
        <v>4</v>
      </c>
      <c r="W523" s="46">
        <v>3</v>
      </c>
      <c r="X523" s="46">
        <v>2</v>
      </c>
      <c r="Y523" s="46">
        <v>2</v>
      </c>
      <c r="Z523" s="46">
        <v>2</v>
      </c>
      <c r="AA523" s="46">
        <v>2</v>
      </c>
      <c r="AB523" s="46">
        <v>1</v>
      </c>
      <c r="AC523" s="46">
        <v>1</v>
      </c>
      <c r="AD523" s="46">
        <v>1</v>
      </c>
      <c r="AE523" s="46">
        <v>0</v>
      </c>
      <c r="AF523" s="46">
        <v>0</v>
      </c>
      <c r="AG523" s="46">
        <v>0</v>
      </c>
      <c r="AH523" s="46">
        <v>0</v>
      </c>
    </row>
    <row r="524" spans="1:34" x14ac:dyDescent="0.2">
      <c r="A524" s="48" t="s">
        <v>2148</v>
      </c>
      <c r="B524" s="48" t="s">
        <v>1849</v>
      </c>
      <c r="C524" s="48" t="s">
        <v>2165</v>
      </c>
      <c r="E524" s="46">
        <v>138</v>
      </c>
      <c r="F524" s="46">
        <v>125</v>
      </c>
      <c r="G524" s="46">
        <v>105</v>
      </c>
      <c r="H524" s="46">
        <v>83</v>
      </c>
      <c r="I524" s="46">
        <v>64</v>
      </c>
      <c r="J524" s="46">
        <v>55</v>
      </c>
      <c r="K524" s="46">
        <v>50</v>
      </c>
      <c r="L524" s="46">
        <v>31</v>
      </c>
      <c r="M524" s="46">
        <v>21</v>
      </c>
      <c r="N524" s="46">
        <v>18</v>
      </c>
      <c r="O524" s="46">
        <v>15</v>
      </c>
      <c r="P524" s="46">
        <v>12</v>
      </c>
      <c r="Q524" s="46">
        <v>11</v>
      </c>
      <c r="R524" s="46">
        <v>9</v>
      </c>
      <c r="S524" s="46">
        <v>8</v>
      </c>
      <c r="T524" s="46">
        <v>6</v>
      </c>
      <c r="U524" s="46">
        <v>5</v>
      </c>
      <c r="V524" s="46">
        <v>4</v>
      </c>
      <c r="W524" s="46">
        <v>3</v>
      </c>
      <c r="X524" s="46">
        <v>2</v>
      </c>
      <c r="Y524" s="46">
        <v>2</v>
      </c>
      <c r="Z524" s="46">
        <v>2</v>
      </c>
      <c r="AA524" s="46">
        <v>1</v>
      </c>
      <c r="AB524" s="46">
        <v>1</v>
      </c>
      <c r="AC524" s="46">
        <v>1</v>
      </c>
      <c r="AD524" s="46">
        <v>1</v>
      </c>
      <c r="AE524" s="46">
        <v>0</v>
      </c>
      <c r="AF524" s="46">
        <v>0</v>
      </c>
      <c r="AG524" s="46">
        <v>0</v>
      </c>
      <c r="AH524" s="46">
        <v>0</v>
      </c>
    </row>
    <row r="525" spans="1:34" x14ac:dyDescent="0.2">
      <c r="A525" s="48" t="s">
        <v>2148</v>
      </c>
      <c r="B525" s="48" t="s">
        <v>1851</v>
      </c>
      <c r="C525" s="48" t="s">
        <v>2037</v>
      </c>
      <c r="E525" s="46">
        <v>125</v>
      </c>
      <c r="F525" s="46">
        <v>114</v>
      </c>
      <c r="G525" s="46">
        <v>98</v>
      </c>
      <c r="H525" s="46">
        <v>79</v>
      </c>
      <c r="I525" s="46">
        <v>61</v>
      </c>
      <c r="J525" s="46">
        <v>51</v>
      </c>
      <c r="K525" s="46">
        <v>48</v>
      </c>
      <c r="L525" s="46">
        <v>36</v>
      </c>
      <c r="M525" s="46">
        <v>20</v>
      </c>
      <c r="N525" s="46">
        <v>17</v>
      </c>
      <c r="O525" s="46">
        <v>14</v>
      </c>
      <c r="P525" s="46">
        <v>12</v>
      </c>
      <c r="Q525" s="46">
        <v>10</v>
      </c>
      <c r="R525" s="46">
        <v>9</v>
      </c>
      <c r="S525" s="46">
        <v>8</v>
      </c>
      <c r="T525" s="46">
        <v>6</v>
      </c>
      <c r="U525" s="46">
        <v>4</v>
      </c>
      <c r="V525" s="46">
        <v>4</v>
      </c>
      <c r="W525" s="46">
        <v>3</v>
      </c>
      <c r="X525" s="46">
        <v>2</v>
      </c>
      <c r="Y525" s="46">
        <v>2</v>
      </c>
      <c r="Z525" s="46">
        <v>2</v>
      </c>
      <c r="AA525" s="46">
        <v>1</v>
      </c>
      <c r="AB525" s="46">
        <v>1</v>
      </c>
      <c r="AC525" s="46">
        <v>1</v>
      </c>
      <c r="AD525" s="46">
        <v>1</v>
      </c>
      <c r="AE525" s="46">
        <v>0</v>
      </c>
      <c r="AF525" s="46">
        <v>0</v>
      </c>
      <c r="AG525" s="46">
        <v>0</v>
      </c>
      <c r="AH525" s="46">
        <v>0</v>
      </c>
    </row>
    <row r="526" spans="1:34" x14ac:dyDescent="0.2">
      <c r="A526" s="48" t="s">
        <v>2148</v>
      </c>
      <c r="B526" s="48" t="s">
        <v>1853</v>
      </c>
      <c r="C526" s="48" t="s">
        <v>2124</v>
      </c>
      <c r="E526" s="46">
        <v>114</v>
      </c>
      <c r="F526" s="46">
        <v>105</v>
      </c>
      <c r="G526" s="46">
        <v>91</v>
      </c>
      <c r="H526" s="46">
        <v>74</v>
      </c>
      <c r="I526" s="46">
        <v>59</v>
      </c>
      <c r="J526" s="46">
        <v>48</v>
      </c>
      <c r="K526" s="46">
        <v>43</v>
      </c>
      <c r="L526" s="46">
        <v>37</v>
      </c>
      <c r="M526" s="46">
        <v>21</v>
      </c>
      <c r="N526" s="46">
        <v>17</v>
      </c>
      <c r="O526" s="46">
        <v>14</v>
      </c>
      <c r="P526" s="46">
        <v>11</v>
      </c>
      <c r="Q526" s="46">
        <v>10</v>
      </c>
      <c r="R526" s="46">
        <v>8</v>
      </c>
      <c r="S526" s="46">
        <v>7</v>
      </c>
      <c r="T526" s="46">
        <v>5</v>
      </c>
      <c r="U526" s="46">
        <v>4</v>
      </c>
      <c r="V526" s="46">
        <v>3</v>
      </c>
      <c r="W526" s="46">
        <v>3</v>
      </c>
      <c r="X526" s="46">
        <v>2</v>
      </c>
      <c r="Y526" s="46">
        <v>2</v>
      </c>
      <c r="Z526" s="46">
        <v>1</v>
      </c>
      <c r="AA526" s="46">
        <v>1</v>
      </c>
      <c r="AB526" s="46">
        <v>1</v>
      </c>
      <c r="AC526" s="46">
        <v>1</v>
      </c>
      <c r="AD526" s="46">
        <v>1</v>
      </c>
      <c r="AE526" s="46">
        <v>0</v>
      </c>
      <c r="AF526" s="46">
        <v>0</v>
      </c>
      <c r="AG526" s="46">
        <v>0</v>
      </c>
      <c r="AH526" s="46">
        <v>0</v>
      </c>
    </row>
    <row r="527" spans="1:34" x14ac:dyDescent="0.2">
      <c r="A527" s="48" t="s">
        <v>2148</v>
      </c>
      <c r="B527" s="48" t="s">
        <v>1855</v>
      </c>
      <c r="C527" s="48" t="s">
        <v>1970</v>
      </c>
      <c r="E527" s="46">
        <v>104</v>
      </c>
      <c r="F527" s="46">
        <v>96</v>
      </c>
      <c r="G527" s="46">
        <v>85</v>
      </c>
      <c r="H527" s="46">
        <v>70</v>
      </c>
      <c r="I527" s="46">
        <v>56</v>
      </c>
      <c r="J527" s="46">
        <v>46</v>
      </c>
      <c r="K527" s="46">
        <v>41</v>
      </c>
      <c r="L527" s="46">
        <v>37</v>
      </c>
      <c r="M527" s="46">
        <v>25</v>
      </c>
      <c r="N527" s="46">
        <v>16</v>
      </c>
      <c r="O527" s="46">
        <v>13</v>
      </c>
      <c r="P527" s="46">
        <v>11</v>
      </c>
      <c r="Q527" s="46">
        <v>9</v>
      </c>
      <c r="R527" s="46">
        <v>8</v>
      </c>
      <c r="S527" s="46">
        <v>7</v>
      </c>
      <c r="T527" s="46">
        <v>5</v>
      </c>
      <c r="U527" s="46">
        <v>4</v>
      </c>
      <c r="V527" s="46">
        <v>3</v>
      </c>
      <c r="W527" s="46">
        <v>3</v>
      </c>
      <c r="X527" s="46">
        <v>2</v>
      </c>
      <c r="Y527" s="46">
        <v>2</v>
      </c>
      <c r="Z527" s="46">
        <v>1</v>
      </c>
      <c r="AA527" s="46">
        <v>1</v>
      </c>
      <c r="AB527" s="46">
        <v>1</v>
      </c>
      <c r="AC527" s="46">
        <v>1</v>
      </c>
      <c r="AD527" s="46">
        <v>1</v>
      </c>
      <c r="AE527" s="46">
        <v>0</v>
      </c>
      <c r="AF527" s="46">
        <v>0</v>
      </c>
      <c r="AG527" s="46">
        <v>0</v>
      </c>
      <c r="AH527" s="46">
        <v>0</v>
      </c>
    </row>
    <row r="528" spans="1:34" x14ac:dyDescent="0.2">
      <c r="A528" s="48" t="s">
        <v>2148</v>
      </c>
      <c r="B528" s="48" t="s">
        <v>1857</v>
      </c>
      <c r="C528" s="48" t="s">
        <v>1987</v>
      </c>
      <c r="E528" s="46">
        <v>95</v>
      </c>
      <c r="F528" s="46">
        <v>89</v>
      </c>
      <c r="G528" s="46">
        <v>79</v>
      </c>
      <c r="H528" s="46">
        <v>66</v>
      </c>
      <c r="I528" s="46">
        <v>54</v>
      </c>
      <c r="J528" s="46">
        <v>44</v>
      </c>
      <c r="K528" s="46">
        <v>38</v>
      </c>
      <c r="L528" s="46">
        <v>36</v>
      </c>
      <c r="M528" s="46">
        <v>27</v>
      </c>
      <c r="N528" s="46">
        <v>16</v>
      </c>
      <c r="O528" s="46">
        <v>12</v>
      </c>
      <c r="P528" s="46">
        <v>10</v>
      </c>
      <c r="Q528" s="46">
        <v>9</v>
      </c>
      <c r="R528" s="46">
        <v>8</v>
      </c>
      <c r="S528" s="46">
        <v>7</v>
      </c>
      <c r="T528" s="46">
        <v>5</v>
      </c>
      <c r="U528" s="46">
        <v>4</v>
      </c>
      <c r="V528" s="46">
        <v>3</v>
      </c>
      <c r="W528" s="46">
        <v>3</v>
      </c>
      <c r="X528" s="46">
        <v>2</v>
      </c>
      <c r="Y528" s="46">
        <v>2</v>
      </c>
      <c r="Z528" s="46">
        <v>1</v>
      </c>
      <c r="AA528" s="46">
        <v>1</v>
      </c>
      <c r="AB528" s="46">
        <v>1</v>
      </c>
      <c r="AC528" s="46">
        <v>1</v>
      </c>
      <c r="AD528" s="46">
        <v>1</v>
      </c>
      <c r="AE528" s="46">
        <v>0</v>
      </c>
      <c r="AF528" s="46">
        <v>0</v>
      </c>
      <c r="AG528" s="46">
        <v>0</v>
      </c>
      <c r="AH528" s="46">
        <v>0</v>
      </c>
    </row>
    <row r="529" spans="1:34" x14ac:dyDescent="0.2">
      <c r="A529" s="48" t="s">
        <v>2148</v>
      </c>
      <c r="B529" s="48" t="s">
        <v>1859</v>
      </c>
      <c r="C529" s="48" t="s">
        <v>1981</v>
      </c>
      <c r="E529" s="46">
        <v>88</v>
      </c>
      <c r="F529" s="46">
        <v>82</v>
      </c>
      <c r="G529" s="46">
        <v>73</v>
      </c>
      <c r="H529" s="46">
        <v>63</v>
      </c>
      <c r="I529" s="46">
        <v>51</v>
      </c>
      <c r="J529" s="46">
        <v>42</v>
      </c>
      <c r="K529" s="46">
        <v>36</v>
      </c>
      <c r="L529" s="46">
        <v>33</v>
      </c>
      <c r="M529" s="46">
        <v>28</v>
      </c>
      <c r="N529" s="46">
        <v>18</v>
      </c>
      <c r="O529" s="46">
        <v>12</v>
      </c>
      <c r="P529" s="46">
        <v>10</v>
      </c>
      <c r="Q529" s="46">
        <v>9</v>
      </c>
      <c r="R529" s="46">
        <v>7</v>
      </c>
      <c r="S529" s="46">
        <v>6</v>
      </c>
      <c r="T529" s="46">
        <v>5</v>
      </c>
      <c r="U529" s="46">
        <v>4</v>
      </c>
      <c r="V529" s="46">
        <v>3</v>
      </c>
      <c r="W529" s="46">
        <v>3</v>
      </c>
      <c r="X529" s="46">
        <v>2</v>
      </c>
      <c r="Y529" s="46">
        <v>2</v>
      </c>
      <c r="Z529" s="46">
        <v>1</v>
      </c>
      <c r="AA529" s="46">
        <v>1</v>
      </c>
      <c r="AB529" s="46">
        <v>1</v>
      </c>
      <c r="AC529" s="46">
        <v>1</v>
      </c>
      <c r="AD529" s="46">
        <v>1</v>
      </c>
      <c r="AE529" s="46">
        <v>0</v>
      </c>
      <c r="AF529" s="46">
        <v>0</v>
      </c>
      <c r="AG529" s="46">
        <v>0</v>
      </c>
      <c r="AH529" s="46">
        <v>0</v>
      </c>
    </row>
    <row r="530" spans="1:34" x14ac:dyDescent="0.2">
      <c r="A530" s="48" t="s">
        <v>2148</v>
      </c>
      <c r="B530" s="48" t="s">
        <v>1861</v>
      </c>
      <c r="C530" s="48" t="s">
        <v>1967</v>
      </c>
      <c r="E530" s="46">
        <v>81</v>
      </c>
      <c r="F530" s="46">
        <v>76</v>
      </c>
      <c r="G530" s="46">
        <v>68</v>
      </c>
      <c r="H530" s="46">
        <v>59</v>
      </c>
      <c r="I530" s="46">
        <v>49</v>
      </c>
      <c r="J530" s="46">
        <v>40</v>
      </c>
      <c r="K530" s="46">
        <v>34</v>
      </c>
      <c r="L530" s="46">
        <v>31</v>
      </c>
      <c r="M530" s="46">
        <v>29</v>
      </c>
      <c r="N530" s="46">
        <v>21</v>
      </c>
      <c r="O530" s="46">
        <v>11</v>
      </c>
      <c r="P530" s="46">
        <v>10</v>
      </c>
      <c r="Q530" s="46">
        <v>8</v>
      </c>
      <c r="R530" s="46">
        <v>7</v>
      </c>
      <c r="S530" s="46">
        <v>6</v>
      </c>
      <c r="T530" s="46">
        <v>5</v>
      </c>
      <c r="U530" s="46">
        <v>4</v>
      </c>
      <c r="V530" s="46">
        <v>3</v>
      </c>
      <c r="W530" s="46">
        <v>2</v>
      </c>
      <c r="X530" s="46">
        <v>2</v>
      </c>
      <c r="Y530" s="46">
        <v>1</v>
      </c>
      <c r="Z530" s="46">
        <v>1</v>
      </c>
      <c r="AA530" s="46">
        <v>1</v>
      </c>
      <c r="AB530" s="46">
        <v>1</v>
      </c>
      <c r="AC530" s="46">
        <v>1</v>
      </c>
      <c r="AD530" s="46">
        <v>1</v>
      </c>
      <c r="AE530" s="46">
        <v>0</v>
      </c>
      <c r="AF530" s="46">
        <v>0</v>
      </c>
      <c r="AG530" s="46">
        <v>0</v>
      </c>
      <c r="AH530" s="46">
        <v>0</v>
      </c>
    </row>
    <row r="531" spans="1:34" x14ac:dyDescent="0.2">
      <c r="A531" s="48" t="s">
        <v>2148</v>
      </c>
      <c r="B531" s="48" t="s">
        <v>1863</v>
      </c>
      <c r="C531" s="48" t="s">
        <v>1953</v>
      </c>
      <c r="E531" s="46">
        <v>74</v>
      </c>
      <c r="F531" s="46">
        <v>70</v>
      </c>
      <c r="G531" s="46">
        <v>64</v>
      </c>
      <c r="H531" s="46">
        <v>56</v>
      </c>
      <c r="I531" s="46">
        <v>47</v>
      </c>
      <c r="J531" s="46">
        <v>39</v>
      </c>
      <c r="K531" s="46">
        <v>32</v>
      </c>
      <c r="L531" s="46">
        <v>29</v>
      </c>
      <c r="M531" s="46">
        <v>28</v>
      </c>
      <c r="N531" s="46">
        <v>22</v>
      </c>
      <c r="O531" s="46">
        <v>11</v>
      </c>
      <c r="P531" s="46">
        <v>9</v>
      </c>
      <c r="Q531" s="46">
        <v>8</v>
      </c>
      <c r="R531" s="46">
        <v>7</v>
      </c>
      <c r="S531" s="46">
        <v>6</v>
      </c>
      <c r="T531" s="46">
        <v>5</v>
      </c>
      <c r="U531" s="46">
        <v>4</v>
      </c>
      <c r="V531" s="46">
        <v>3</v>
      </c>
      <c r="W531" s="46">
        <v>2</v>
      </c>
      <c r="X531" s="46">
        <v>2</v>
      </c>
      <c r="Y531" s="46">
        <v>1</v>
      </c>
      <c r="Z531" s="46">
        <v>1</v>
      </c>
      <c r="AA531" s="46">
        <v>1</v>
      </c>
      <c r="AB531" s="46">
        <v>1</v>
      </c>
      <c r="AC531" s="46">
        <v>1</v>
      </c>
      <c r="AD531" s="46">
        <v>1</v>
      </c>
      <c r="AE531" s="46">
        <v>0</v>
      </c>
      <c r="AF531" s="46">
        <v>0</v>
      </c>
      <c r="AG531" s="46">
        <v>0</v>
      </c>
      <c r="AH531" s="46">
        <v>0</v>
      </c>
    </row>
    <row r="532" spans="1:34" x14ac:dyDescent="0.2">
      <c r="A532" s="48" t="s">
        <v>2148</v>
      </c>
      <c r="B532" s="48" t="s">
        <v>1865</v>
      </c>
      <c r="C532" s="48" t="s">
        <v>1943</v>
      </c>
      <c r="E532" s="46">
        <v>69</v>
      </c>
      <c r="F532" s="46">
        <v>65</v>
      </c>
      <c r="G532" s="46">
        <v>60</v>
      </c>
      <c r="H532" s="46">
        <v>53</v>
      </c>
      <c r="I532" s="46">
        <v>45</v>
      </c>
      <c r="J532" s="46">
        <v>37</v>
      </c>
      <c r="K532" s="46">
        <v>31</v>
      </c>
      <c r="L532" s="46">
        <v>28</v>
      </c>
      <c r="M532" s="46">
        <v>26</v>
      </c>
      <c r="N532" s="46">
        <v>22</v>
      </c>
      <c r="O532" s="46">
        <v>11</v>
      </c>
      <c r="P532" s="46">
        <v>9</v>
      </c>
      <c r="Q532" s="46">
        <v>8</v>
      </c>
      <c r="R532" s="46">
        <v>7</v>
      </c>
      <c r="S532" s="46">
        <v>6</v>
      </c>
      <c r="T532" s="46">
        <v>4</v>
      </c>
      <c r="U532" s="46">
        <v>3</v>
      </c>
      <c r="V532" s="46">
        <v>3</v>
      </c>
      <c r="W532" s="46">
        <v>2</v>
      </c>
      <c r="X532" s="46">
        <v>2</v>
      </c>
      <c r="Y532" s="46">
        <v>1</v>
      </c>
      <c r="Z532" s="46">
        <v>1</v>
      </c>
      <c r="AA532" s="46">
        <v>1</v>
      </c>
      <c r="AB532" s="46">
        <v>1</v>
      </c>
      <c r="AC532" s="46">
        <v>1</v>
      </c>
      <c r="AD532" s="46">
        <v>1</v>
      </c>
      <c r="AE532" s="46">
        <v>0</v>
      </c>
      <c r="AF532" s="46">
        <v>0</v>
      </c>
      <c r="AG532" s="46">
        <v>0</v>
      </c>
      <c r="AH532" s="46">
        <v>0</v>
      </c>
    </row>
    <row r="533" spans="1:34" x14ac:dyDescent="0.2">
      <c r="A533" s="48" t="s">
        <v>2148</v>
      </c>
      <c r="B533" s="48" t="s">
        <v>1867</v>
      </c>
      <c r="C533" s="48" t="s">
        <v>1933</v>
      </c>
      <c r="E533" s="46">
        <v>64</v>
      </c>
      <c r="F533" s="46">
        <v>61</v>
      </c>
      <c r="G533" s="46">
        <v>56</v>
      </c>
      <c r="H533" s="46">
        <v>50</v>
      </c>
      <c r="I533" s="46">
        <v>42</v>
      </c>
      <c r="J533" s="46">
        <v>36</v>
      </c>
      <c r="K533" s="46">
        <v>30</v>
      </c>
      <c r="L533" s="46">
        <v>26</v>
      </c>
      <c r="M533" s="46">
        <v>24</v>
      </c>
      <c r="N533" s="46">
        <v>22</v>
      </c>
      <c r="O533" s="46">
        <v>11</v>
      </c>
      <c r="P533" s="46">
        <v>8</v>
      </c>
      <c r="Q533" s="46">
        <v>7</v>
      </c>
      <c r="R533" s="46">
        <v>6</v>
      </c>
      <c r="S533" s="46">
        <v>6</v>
      </c>
      <c r="T533" s="46">
        <v>4</v>
      </c>
      <c r="U533" s="46">
        <v>3</v>
      </c>
      <c r="V533" s="46">
        <v>3</v>
      </c>
      <c r="W533" s="46">
        <v>2</v>
      </c>
      <c r="X533" s="46">
        <v>2</v>
      </c>
      <c r="Y533" s="46">
        <v>1</v>
      </c>
      <c r="Z533" s="46">
        <v>1</v>
      </c>
      <c r="AA533" s="46">
        <v>1</v>
      </c>
      <c r="AB533" s="46">
        <v>1</v>
      </c>
      <c r="AC533" s="46">
        <v>1</v>
      </c>
      <c r="AD533" s="46">
        <v>0</v>
      </c>
      <c r="AE533" s="46">
        <v>0</v>
      </c>
      <c r="AF533" s="46">
        <v>0</v>
      </c>
      <c r="AG533" s="46">
        <v>0</v>
      </c>
      <c r="AH533" s="46">
        <v>0</v>
      </c>
    </row>
    <row r="534" spans="1:34" x14ac:dyDescent="0.2">
      <c r="A534" s="48" t="s">
        <v>2148</v>
      </c>
      <c r="B534" s="48" t="s">
        <v>1869</v>
      </c>
      <c r="C534" s="48" t="s">
        <v>1923</v>
      </c>
      <c r="E534" s="46">
        <v>59</v>
      </c>
      <c r="F534" s="46">
        <v>57</v>
      </c>
      <c r="G534" s="46">
        <v>52</v>
      </c>
      <c r="H534" s="46">
        <v>47</v>
      </c>
      <c r="I534" s="46">
        <v>41</v>
      </c>
      <c r="J534" s="46">
        <v>34</v>
      </c>
      <c r="K534" s="46">
        <v>29</v>
      </c>
      <c r="L534" s="46">
        <v>25</v>
      </c>
      <c r="M534" s="46">
        <v>23</v>
      </c>
      <c r="N534" s="46">
        <v>22</v>
      </c>
      <c r="O534" s="46">
        <v>12</v>
      </c>
      <c r="P534" s="46">
        <v>8</v>
      </c>
      <c r="Q534" s="46">
        <v>7</v>
      </c>
      <c r="R534" s="46">
        <v>6</v>
      </c>
      <c r="S534" s="46">
        <v>5</v>
      </c>
      <c r="T534" s="46">
        <v>4</v>
      </c>
      <c r="U534" s="46">
        <v>3</v>
      </c>
      <c r="V534" s="46">
        <v>3</v>
      </c>
      <c r="W534" s="46">
        <v>2</v>
      </c>
      <c r="X534" s="46">
        <v>2</v>
      </c>
      <c r="Y534" s="46">
        <v>1</v>
      </c>
      <c r="Z534" s="46">
        <v>1</v>
      </c>
      <c r="AA534" s="46">
        <v>1</v>
      </c>
      <c r="AB534" s="46">
        <v>1</v>
      </c>
      <c r="AC534" s="46">
        <v>1</v>
      </c>
      <c r="AD534" s="46">
        <v>0</v>
      </c>
      <c r="AE534" s="46">
        <v>0</v>
      </c>
      <c r="AF534" s="46">
        <v>0</v>
      </c>
      <c r="AG534" s="46">
        <v>0</v>
      </c>
      <c r="AH534" s="46">
        <v>0</v>
      </c>
    </row>
    <row r="535" spans="1:34" x14ac:dyDescent="0.2">
      <c r="A535" s="48" t="s">
        <v>2148</v>
      </c>
      <c r="B535" s="48" t="s">
        <v>1871</v>
      </c>
      <c r="C535" s="48" t="s">
        <v>1915</v>
      </c>
      <c r="E535" s="46">
        <v>55</v>
      </c>
      <c r="F535" s="46">
        <v>53</v>
      </c>
      <c r="G535" s="46">
        <v>49</v>
      </c>
      <c r="H535" s="46">
        <v>45</v>
      </c>
      <c r="I535" s="46">
        <v>39</v>
      </c>
      <c r="J535" s="46">
        <v>33</v>
      </c>
      <c r="K535" s="46">
        <v>28</v>
      </c>
      <c r="L535" s="46">
        <v>24</v>
      </c>
      <c r="M535" s="46">
        <v>22</v>
      </c>
      <c r="N535" s="46">
        <v>21</v>
      </c>
      <c r="O535" s="46">
        <v>13</v>
      </c>
      <c r="P535" s="46">
        <v>8</v>
      </c>
      <c r="Q535" s="46">
        <v>7</v>
      </c>
      <c r="R535" s="46">
        <v>6</v>
      </c>
      <c r="S535" s="46">
        <v>5</v>
      </c>
      <c r="T535" s="46">
        <v>4</v>
      </c>
      <c r="U535" s="46">
        <v>3</v>
      </c>
      <c r="V535" s="46">
        <v>3</v>
      </c>
      <c r="W535" s="46">
        <v>2</v>
      </c>
      <c r="X535" s="46">
        <v>2</v>
      </c>
      <c r="Y535" s="46">
        <v>1</v>
      </c>
      <c r="Z535" s="46">
        <v>1</v>
      </c>
      <c r="AA535" s="46">
        <v>1</v>
      </c>
      <c r="AB535" s="46">
        <v>1</v>
      </c>
      <c r="AC535" s="46">
        <v>1</v>
      </c>
      <c r="AD535" s="46">
        <v>0</v>
      </c>
      <c r="AE535" s="46">
        <v>0</v>
      </c>
      <c r="AF535" s="46">
        <v>0</v>
      </c>
      <c r="AG535" s="46">
        <v>0</v>
      </c>
      <c r="AH535" s="46">
        <v>0</v>
      </c>
    </row>
    <row r="536" spans="1:34" x14ac:dyDescent="0.2">
      <c r="A536" s="48" t="s">
        <v>2148</v>
      </c>
      <c r="B536" s="48" t="s">
        <v>1873</v>
      </c>
      <c r="C536" s="48" t="s">
        <v>1909</v>
      </c>
      <c r="E536" s="46">
        <v>52</v>
      </c>
      <c r="F536" s="46">
        <v>50</v>
      </c>
      <c r="G536" s="46">
        <v>46</v>
      </c>
      <c r="H536" s="46">
        <v>42</v>
      </c>
      <c r="I536" s="46">
        <v>37</v>
      </c>
      <c r="J536" s="46">
        <v>32</v>
      </c>
      <c r="K536" s="46">
        <v>27</v>
      </c>
      <c r="L536" s="46">
        <v>23</v>
      </c>
      <c r="M536" s="46">
        <v>21</v>
      </c>
      <c r="N536" s="46">
        <v>19</v>
      </c>
      <c r="O536" s="46">
        <v>15</v>
      </c>
      <c r="P536" s="46">
        <v>8</v>
      </c>
      <c r="Q536" s="46">
        <v>7</v>
      </c>
      <c r="R536" s="46">
        <v>6</v>
      </c>
      <c r="S536" s="46">
        <v>5</v>
      </c>
      <c r="T536" s="46">
        <v>4</v>
      </c>
      <c r="U536" s="46">
        <v>3</v>
      </c>
      <c r="V536" s="46">
        <v>3</v>
      </c>
      <c r="W536" s="46">
        <v>2</v>
      </c>
      <c r="X536" s="46">
        <v>2</v>
      </c>
      <c r="Y536" s="46">
        <v>1</v>
      </c>
      <c r="Z536" s="46">
        <v>1</v>
      </c>
      <c r="AA536" s="46">
        <v>1</v>
      </c>
      <c r="AB536" s="46">
        <v>1</v>
      </c>
      <c r="AC536" s="46">
        <v>1</v>
      </c>
      <c r="AD536" s="46">
        <v>0</v>
      </c>
      <c r="AE536" s="46">
        <v>0</v>
      </c>
      <c r="AF536" s="46">
        <v>0</v>
      </c>
      <c r="AG536" s="46">
        <v>0</v>
      </c>
      <c r="AH536" s="46">
        <v>0</v>
      </c>
    </row>
    <row r="537" spans="1:34" x14ac:dyDescent="0.2">
      <c r="A537" s="48" t="s">
        <v>2148</v>
      </c>
      <c r="B537" s="48" t="s">
        <v>1875</v>
      </c>
      <c r="C537" s="48" t="s">
        <v>1901</v>
      </c>
      <c r="E537" s="46">
        <v>48</v>
      </c>
      <c r="F537" s="46">
        <v>47</v>
      </c>
      <c r="G537" s="46">
        <v>44</v>
      </c>
      <c r="H537" s="46">
        <v>40</v>
      </c>
      <c r="I537" s="46">
        <v>36</v>
      </c>
      <c r="J537" s="46">
        <v>31</v>
      </c>
      <c r="K537" s="46">
        <v>26</v>
      </c>
      <c r="L537" s="46">
        <v>22</v>
      </c>
      <c r="M537" s="46">
        <v>20</v>
      </c>
      <c r="N537" s="46">
        <v>19</v>
      </c>
      <c r="O537" s="46">
        <v>15</v>
      </c>
      <c r="P537" s="46">
        <v>7</v>
      </c>
      <c r="Q537" s="46">
        <v>6</v>
      </c>
      <c r="R537" s="46">
        <v>6</v>
      </c>
      <c r="S537" s="46">
        <v>5</v>
      </c>
      <c r="T537" s="46">
        <v>4</v>
      </c>
      <c r="U537" s="46">
        <v>3</v>
      </c>
      <c r="V537" s="46">
        <v>2</v>
      </c>
      <c r="W537" s="46">
        <v>2</v>
      </c>
      <c r="X537" s="46">
        <v>2</v>
      </c>
      <c r="Y537" s="46">
        <v>1</v>
      </c>
      <c r="Z537" s="46">
        <v>1</v>
      </c>
      <c r="AA537" s="46">
        <v>1</v>
      </c>
      <c r="AB537" s="46">
        <v>1</v>
      </c>
      <c r="AC537" s="46">
        <v>1</v>
      </c>
      <c r="AD537" s="46">
        <v>0</v>
      </c>
      <c r="AE537" s="46">
        <v>0</v>
      </c>
      <c r="AF537" s="46">
        <v>0</v>
      </c>
      <c r="AG537" s="46">
        <v>0</v>
      </c>
      <c r="AH537" s="46">
        <v>0</v>
      </c>
    </row>
    <row r="538" spans="1:34" x14ac:dyDescent="0.2">
      <c r="A538" s="48" t="s">
        <v>2148</v>
      </c>
      <c r="B538" s="48" t="s">
        <v>1877</v>
      </c>
      <c r="C538" s="48" t="s">
        <v>1895</v>
      </c>
      <c r="E538" s="46">
        <v>45</v>
      </c>
      <c r="F538" s="46">
        <v>44</v>
      </c>
      <c r="G538" s="46">
        <v>41</v>
      </c>
      <c r="H538" s="46">
        <v>38</v>
      </c>
      <c r="I538" s="46">
        <v>34</v>
      </c>
      <c r="J538" s="46">
        <v>30</v>
      </c>
      <c r="K538" s="46">
        <v>25</v>
      </c>
      <c r="L538" s="46">
        <v>22</v>
      </c>
      <c r="M538" s="46">
        <v>19</v>
      </c>
      <c r="N538" s="46">
        <v>18</v>
      </c>
      <c r="O538" s="46">
        <v>15</v>
      </c>
      <c r="P538" s="46">
        <v>7</v>
      </c>
      <c r="Q538" s="46">
        <v>6</v>
      </c>
      <c r="R538" s="46">
        <v>5</v>
      </c>
      <c r="S538" s="46">
        <v>5</v>
      </c>
      <c r="T538" s="46">
        <v>4</v>
      </c>
      <c r="U538" s="46">
        <v>3</v>
      </c>
      <c r="V538" s="46">
        <v>2</v>
      </c>
      <c r="W538" s="46">
        <v>2</v>
      </c>
      <c r="X538" s="46">
        <v>1</v>
      </c>
      <c r="Y538" s="46">
        <v>1</v>
      </c>
      <c r="Z538" s="46">
        <v>1</v>
      </c>
      <c r="AA538" s="46">
        <v>1</v>
      </c>
      <c r="AB538" s="46">
        <v>1</v>
      </c>
      <c r="AC538" s="46">
        <v>1</v>
      </c>
      <c r="AD538" s="46">
        <v>0</v>
      </c>
      <c r="AE538" s="46">
        <v>0</v>
      </c>
      <c r="AF538" s="46">
        <v>0</v>
      </c>
      <c r="AG538" s="46">
        <v>0</v>
      </c>
      <c r="AH538" s="46">
        <v>0</v>
      </c>
    </row>
    <row r="539" spans="1:34" x14ac:dyDescent="0.2">
      <c r="A539" s="48" t="s">
        <v>2148</v>
      </c>
      <c r="B539" s="48" t="s">
        <v>1879</v>
      </c>
      <c r="C539" s="48" t="s">
        <v>1891</v>
      </c>
      <c r="E539" s="46">
        <v>43</v>
      </c>
      <c r="F539" s="46">
        <v>41</v>
      </c>
      <c r="G539" s="46">
        <v>39</v>
      </c>
      <c r="H539" s="46">
        <v>36</v>
      </c>
      <c r="I539" s="46">
        <v>33</v>
      </c>
      <c r="J539" s="46">
        <v>28</v>
      </c>
      <c r="K539" s="46">
        <v>25</v>
      </c>
      <c r="L539" s="46">
        <v>21</v>
      </c>
      <c r="M539" s="46">
        <v>19</v>
      </c>
      <c r="N539" s="46">
        <v>17</v>
      </c>
      <c r="O539" s="46">
        <v>15</v>
      </c>
      <c r="P539" s="46">
        <v>8</v>
      </c>
      <c r="Q539" s="46">
        <v>6</v>
      </c>
      <c r="R539" s="46">
        <v>5</v>
      </c>
      <c r="S539" s="46">
        <v>5</v>
      </c>
      <c r="T539" s="46">
        <v>4</v>
      </c>
      <c r="U539" s="46">
        <v>3</v>
      </c>
      <c r="V539" s="46">
        <v>2</v>
      </c>
      <c r="W539" s="46">
        <v>2</v>
      </c>
      <c r="X539" s="46">
        <v>1</v>
      </c>
      <c r="Y539" s="46">
        <v>1</v>
      </c>
      <c r="Z539" s="46">
        <v>1</v>
      </c>
      <c r="AA539" s="46">
        <v>1</v>
      </c>
      <c r="AB539" s="46">
        <v>1</v>
      </c>
      <c r="AC539" s="46">
        <v>1</v>
      </c>
      <c r="AD539" s="46">
        <v>0</v>
      </c>
      <c r="AE539" s="46">
        <v>0</v>
      </c>
      <c r="AF539" s="46">
        <v>0</v>
      </c>
      <c r="AG539" s="46">
        <v>0</v>
      </c>
      <c r="AH539" s="46">
        <v>0</v>
      </c>
    </row>
    <row r="540" spans="1:34" x14ac:dyDescent="0.2">
      <c r="A540" s="48" t="s">
        <v>2148</v>
      </c>
      <c r="B540" s="48" t="s">
        <v>1881</v>
      </c>
      <c r="C540" s="48" t="s">
        <v>1885</v>
      </c>
      <c r="E540" s="46">
        <v>40</v>
      </c>
      <c r="F540" s="46">
        <v>39</v>
      </c>
      <c r="G540" s="46">
        <v>37</v>
      </c>
      <c r="H540" s="46">
        <v>34</v>
      </c>
      <c r="I540" s="46">
        <v>31</v>
      </c>
      <c r="J540" s="46">
        <v>27</v>
      </c>
      <c r="K540" s="46">
        <v>24</v>
      </c>
      <c r="L540" s="46">
        <v>21</v>
      </c>
      <c r="M540" s="46">
        <v>18</v>
      </c>
      <c r="N540" s="46">
        <v>16</v>
      </c>
      <c r="O540" s="46">
        <v>15</v>
      </c>
      <c r="P540" s="46">
        <v>9</v>
      </c>
      <c r="Q540" s="46">
        <v>6</v>
      </c>
      <c r="R540" s="46">
        <v>5</v>
      </c>
      <c r="S540" s="46">
        <v>5</v>
      </c>
      <c r="T540" s="46">
        <v>4</v>
      </c>
      <c r="U540" s="46">
        <v>3</v>
      </c>
      <c r="V540" s="46">
        <v>2</v>
      </c>
      <c r="W540" s="46">
        <v>2</v>
      </c>
      <c r="X540" s="46">
        <v>1</v>
      </c>
      <c r="Y540" s="46">
        <v>1</v>
      </c>
      <c r="Z540" s="46">
        <v>1</v>
      </c>
      <c r="AA540" s="46">
        <v>1</v>
      </c>
      <c r="AB540" s="46">
        <v>1</v>
      </c>
      <c r="AC540" s="46">
        <v>1</v>
      </c>
      <c r="AD540" s="46">
        <v>0</v>
      </c>
      <c r="AE540" s="46">
        <v>0</v>
      </c>
      <c r="AF540" s="46">
        <v>0</v>
      </c>
      <c r="AG540" s="46">
        <v>0</v>
      </c>
      <c r="AH540" s="46">
        <v>0</v>
      </c>
    </row>
    <row r="541" spans="1:34" x14ac:dyDescent="0.2">
      <c r="A541" s="48" t="s">
        <v>2148</v>
      </c>
      <c r="B541" s="48" t="s">
        <v>1883</v>
      </c>
      <c r="C541" s="48" t="s">
        <v>1881</v>
      </c>
      <c r="E541" s="46">
        <v>38</v>
      </c>
      <c r="F541" s="46">
        <v>37</v>
      </c>
      <c r="G541" s="46">
        <v>35</v>
      </c>
      <c r="H541" s="46">
        <v>33</v>
      </c>
      <c r="I541" s="46">
        <v>30</v>
      </c>
      <c r="J541" s="46">
        <v>26</v>
      </c>
      <c r="K541" s="46">
        <v>23</v>
      </c>
      <c r="L541" s="46">
        <v>20</v>
      </c>
      <c r="M541" s="46">
        <v>17</v>
      </c>
      <c r="N541" s="46">
        <v>16</v>
      </c>
      <c r="O541" s="46">
        <v>14</v>
      </c>
      <c r="P541" s="46">
        <v>10</v>
      </c>
      <c r="Q541" s="46">
        <v>6</v>
      </c>
      <c r="R541" s="46">
        <v>5</v>
      </c>
      <c r="S541" s="46">
        <v>4</v>
      </c>
      <c r="T541" s="46">
        <v>3</v>
      </c>
      <c r="U541" s="46">
        <v>3</v>
      </c>
      <c r="V541" s="46">
        <v>2</v>
      </c>
      <c r="W541" s="46">
        <v>2</v>
      </c>
      <c r="X541" s="46">
        <v>1</v>
      </c>
      <c r="Y541" s="46">
        <v>1</v>
      </c>
      <c r="Z541" s="46">
        <v>1</v>
      </c>
      <c r="AA541" s="46">
        <v>1</v>
      </c>
      <c r="AB541" s="46">
        <v>1</v>
      </c>
      <c r="AC541" s="46">
        <v>1</v>
      </c>
      <c r="AD541" s="46">
        <v>0</v>
      </c>
      <c r="AE541" s="46">
        <v>0</v>
      </c>
      <c r="AF541" s="46">
        <v>0</v>
      </c>
      <c r="AG541" s="46">
        <v>0</v>
      </c>
      <c r="AH541" s="46">
        <v>0</v>
      </c>
    </row>
    <row r="542" spans="1:34" x14ac:dyDescent="0.2">
      <c r="A542" s="48" t="s">
        <v>2148</v>
      </c>
      <c r="B542" s="48" t="s">
        <v>1885</v>
      </c>
      <c r="C542" s="48" t="s">
        <v>1877</v>
      </c>
      <c r="E542" s="46">
        <v>36</v>
      </c>
      <c r="F542" s="46">
        <v>35</v>
      </c>
      <c r="G542" s="46">
        <v>33</v>
      </c>
      <c r="H542" s="46">
        <v>31</v>
      </c>
      <c r="I542" s="46">
        <v>28</v>
      </c>
      <c r="J542" s="46">
        <v>25</v>
      </c>
      <c r="K542" s="46">
        <v>22</v>
      </c>
      <c r="L542" s="46">
        <v>19</v>
      </c>
      <c r="M542" s="46">
        <v>17</v>
      </c>
      <c r="N542" s="46">
        <v>15</v>
      </c>
      <c r="O542" s="46">
        <v>13</v>
      </c>
      <c r="P542" s="46">
        <v>10</v>
      </c>
      <c r="Q542" s="46">
        <v>6</v>
      </c>
      <c r="R542" s="46">
        <v>5</v>
      </c>
      <c r="S542" s="46">
        <v>4</v>
      </c>
      <c r="T542" s="46">
        <v>3</v>
      </c>
      <c r="U542" s="46">
        <v>3</v>
      </c>
      <c r="V542" s="46">
        <v>2</v>
      </c>
      <c r="W542" s="46">
        <v>2</v>
      </c>
      <c r="X542" s="46">
        <v>1</v>
      </c>
      <c r="Y542" s="46">
        <v>1</v>
      </c>
      <c r="Z542" s="46">
        <v>1</v>
      </c>
      <c r="AA542" s="46">
        <v>1</v>
      </c>
      <c r="AB542" s="46">
        <v>1</v>
      </c>
      <c r="AC542" s="46">
        <v>1</v>
      </c>
      <c r="AD542" s="46">
        <v>0</v>
      </c>
      <c r="AE542" s="46">
        <v>0</v>
      </c>
      <c r="AF542" s="46">
        <v>0</v>
      </c>
      <c r="AG542" s="46">
        <v>0</v>
      </c>
      <c r="AH542" s="46">
        <v>0</v>
      </c>
    </row>
    <row r="543" spans="1:34" x14ac:dyDescent="0.2">
      <c r="A543" s="48" t="s">
        <v>2148</v>
      </c>
      <c r="B543" s="48" t="s">
        <v>1887</v>
      </c>
      <c r="C543" s="48" t="s">
        <v>1873</v>
      </c>
      <c r="E543" s="46">
        <v>34</v>
      </c>
      <c r="F543" s="46">
        <v>33</v>
      </c>
      <c r="G543" s="46">
        <v>31</v>
      </c>
      <c r="H543" s="46">
        <v>29</v>
      </c>
      <c r="I543" s="46">
        <v>27</v>
      </c>
      <c r="J543" s="46">
        <v>24</v>
      </c>
      <c r="K543" s="46">
        <v>22</v>
      </c>
      <c r="L543" s="46">
        <v>19</v>
      </c>
      <c r="M543" s="46">
        <v>17</v>
      </c>
      <c r="N543" s="46">
        <v>15</v>
      </c>
      <c r="O543" s="46">
        <v>13</v>
      </c>
      <c r="P543" s="46">
        <v>10</v>
      </c>
      <c r="Q543" s="46">
        <v>6</v>
      </c>
      <c r="R543" s="46">
        <v>5</v>
      </c>
      <c r="S543" s="46">
        <v>4</v>
      </c>
      <c r="T543" s="46">
        <v>3</v>
      </c>
      <c r="U543" s="46">
        <v>3</v>
      </c>
      <c r="V543" s="46">
        <v>2</v>
      </c>
      <c r="W543" s="46">
        <v>2</v>
      </c>
      <c r="X543" s="46">
        <v>1</v>
      </c>
      <c r="Y543" s="46">
        <v>1</v>
      </c>
      <c r="Z543" s="46">
        <v>1</v>
      </c>
      <c r="AA543" s="46">
        <v>1</v>
      </c>
      <c r="AB543" s="46">
        <v>1</v>
      </c>
      <c r="AC543" s="46">
        <v>1</v>
      </c>
      <c r="AD543" s="46">
        <v>0</v>
      </c>
      <c r="AE543" s="46">
        <v>0</v>
      </c>
      <c r="AF543" s="46">
        <v>0</v>
      </c>
      <c r="AG543" s="46">
        <v>0</v>
      </c>
      <c r="AH543" s="46">
        <v>0</v>
      </c>
    </row>
    <row r="544" spans="1:34" x14ac:dyDescent="0.2">
      <c r="A544" s="48" t="s">
        <v>2148</v>
      </c>
      <c r="B544" s="48" t="s">
        <v>1889</v>
      </c>
      <c r="C544" s="48" t="s">
        <v>1869</v>
      </c>
      <c r="E544" s="46">
        <v>32</v>
      </c>
      <c r="F544" s="46">
        <v>31</v>
      </c>
      <c r="G544" s="46">
        <v>30</v>
      </c>
      <c r="H544" s="46">
        <v>28</v>
      </c>
      <c r="I544" s="46">
        <v>26</v>
      </c>
      <c r="J544" s="46">
        <v>23</v>
      </c>
      <c r="K544" s="46">
        <v>21</v>
      </c>
      <c r="L544" s="46">
        <v>18</v>
      </c>
      <c r="M544" s="46">
        <v>16</v>
      </c>
      <c r="N544" s="46">
        <v>14</v>
      </c>
      <c r="O544" s="46">
        <v>12</v>
      </c>
      <c r="P544" s="46">
        <v>11</v>
      </c>
      <c r="Q544" s="46">
        <v>6</v>
      </c>
      <c r="R544" s="46">
        <v>5</v>
      </c>
      <c r="S544" s="46">
        <v>4</v>
      </c>
      <c r="T544" s="46">
        <v>3</v>
      </c>
      <c r="U544" s="46">
        <v>3</v>
      </c>
      <c r="V544" s="46">
        <v>2</v>
      </c>
      <c r="W544" s="46">
        <v>2</v>
      </c>
      <c r="X544" s="46">
        <v>1</v>
      </c>
      <c r="Y544" s="46">
        <v>1</v>
      </c>
      <c r="Z544" s="46">
        <v>1</v>
      </c>
      <c r="AA544" s="46">
        <v>1</v>
      </c>
      <c r="AB544" s="46">
        <v>1</v>
      </c>
      <c r="AC544" s="46">
        <v>1</v>
      </c>
      <c r="AD544" s="46">
        <v>0</v>
      </c>
      <c r="AE544" s="46">
        <v>0</v>
      </c>
      <c r="AF544" s="46">
        <v>0</v>
      </c>
      <c r="AG544" s="46">
        <v>0</v>
      </c>
      <c r="AH544" s="46">
        <v>0</v>
      </c>
    </row>
    <row r="545" spans="1:34" x14ac:dyDescent="0.2">
      <c r="A545" s="48" t="s">
        <v>2148</v>
      </c>
      <c r="B545" s="48" t="s">
        <v>1891</v>
      </c>
      <c r="C545" s="48" t="s">
        <v>1865</v>
      </c>
      <c r="E545" s="46">
        <v>30</v>
      </c>
      <c r="F545" s="46">
        <v>30</v>
      </c>
      <c r="G545" s="46">
        <v>29</v>
      </c>
      <c r="H545" s="46">
        <v>27</v>
      </c>
      <c r="I545" s="46">
        <v>25</v>
      </c>
      <c r="J545" s="46">
        <v>23</v>
      </c>
      <c r="K545" s="46">
        <v>20</v>
      </c>
      <c r="L545" s="46">
        <v>18</v>
      </c>
      <c r="M545" s="46">
        <v>16</v>
      </c>
      <c r="N545" s="46">
        <v>14</v>
      </c>
      <c r="O545" s="46">
        <v>12</v>
      </c>
      <c r="P545" s="46">
        <v>11</v>
      </c>
      <c r="Q545" s="46">
        <v>7</v>
      </c>
      <c r="R545" s="46">
        <v>4</v>
      </c>
      <c r="S545" s="46">
        <v>4</v>
      </c>
      <c r="T545" s="46">
        <v>3</v>
      </c>
      <c r="U545" s="46">
        <v>2</v>
      </c>
      <c r="V545" s="46">
        <v>2</v>
      </c>
      <c r="W545" s="46">
        <v>2</v>
      </c>
      <c r="X545" s="46">
        <v>1</v>
      </c>
      <c r="Y545" s="46">
        <v>1</v>
      </c>
      <c r="Z545" s="46">
        <v>1</v>
      </c>
      <c r="AA545" s="46">
        <v>1</v>
      </c>
      <c r="AB545" s="46">
        <v>1</v>
      </c>
      <c r="AC545" s="46">
        <v>0</v>
      </c>
      <c r="AD545" s="46">
        <v>0</v>
      </c>
      <c r="AE545" s="46">
        <v>0</v>
      </c>
      <c r="AF545" s="46">
        <v>0</v>
      </c>
      <c r="AG545" s="46">
        <v>0</v>
      </c>
      <c r="AH545" s="46">
        <v>0</v>
      </c>
    </row>
    <row r="546" spans="1:34" x14ac:dyDescent="0.2">
      <c r="A546" s="48" t="s">
        <v>2148</v>
      </c>
      <c r="B546" s="48" t="s">
        <v>1893</v>
      </c>
      <c r="C546" s="48" t="s">
        <v>1863</v>
      </c>
      <c r="E546" s="46">
        <v>29</v>
      </c>
      <c r="F546" s="46">
        <v>28</v>
      </c>
      <c r="G546" s="46">
        <v>27</v>
      </c>
      <c r="H546" s="46">
        <v>26</v>
      </c>
      <c r="I546" s="46">
        <v>24</v>
      </c>
      <c r="J546" s="46">
        <v>22</v>
      </c>
      <c r="K546" s="46">
        <v>20</v>
      </c>
      <c r="L546" s="46">
        <v>17</v>
      </c>
      <c r="M546" s="46">
        <v>15</v>
      </c>
      <c r="N546" s="46">
        <v>14</v>
      </c>
      <c r="O546" s="46">
        <v>11</v>
      </c>
      <c r="P546" s="46">
        <v>11</v>
      </c>
      <c r="Q546" s="46">
        <v>7</v>
      </c>
      <c r="R546" s="46">
        <v>4</v>
      </c>
      <c r="S546" s="46">
        <v>4</v>
      </c>
      <c r="T546" s="46">
        <v>3</v>
      </c>
      <c r="U546" s="46">
        <v>2</v>
      </c>
      <c r="V546" s="46">
        <v>2</v>
      </c>
      <c r="W546" s="46">
        <v>2</v>
      </c>
      <c r="X546" s="46">
        <v>1</v>
      </c>
      <c r="Y546" s="46">
        <v>1</v>
      </c>
      <c r="Z546" s="46">
        <v>1</v>
      </c>
      <c r="AA546" s="46">
        <v>1</v>
      </c>
      <c r="AB546" s="46">
        <v>1</v>
      </c>
      <c r="AC546" s="46">
        <v>0</v>
      </c>
      <c r="AD546" s="46">
        <v>0</v>
      </c>
      <c r="AE546" s="46">
        <v>0</v>
      </c>
      <c r="AF546" s="46">
        <v>0</v>
      </c>
      <c r="AG546" s="46">
        <v>0</v>
      </c>
      <c r="AH546" s="46">
        <v>0</v>
      </c>
    </row>
    <row r="547" spans="1:34" x14ac:dyDescent="0.2">
      <c r="A547" s="48" t="s">
        <v>2148</v>
      </c>
      <c r="B547" s="48" t="s">
        <v>1895</v>
      </c>
      <c r="C547" s="48" t="s">
        <v>1859</v>
      </c>
      <c r="E547" s="46">
        <v>27</v>
      </c>
      <c r="F547" s="46">
        <v>27</v>
      </c>
      <c r="G547" s="46">
        <v>26</v>
      </c>
      <c r="H547" s="46">
        <v>25</v>
      </c>
      <c r="I547" s="46">
        <v>23</v>
      </c>
      <c r="J547" s="46">
        <v>21</v>
      </c>
      <c r="K547" s="46">
        <v>19</v>
      </c>
      <c r="L547" s="46">
        <v>17</v>
      </c>
      <c r="M547" s="46">
        <v>15</v>
      </c>
      <c r="N547" s="46">
        <v>13</v>
      </c>
      <c r="O547" s="46">
        <v>11</v>
      </c>
      <c r="P547" s="46">
        <v>10</v>
      </c>
      <c r="Q547" s="46">
        <v>8</v>
      </c>
      <c r="R547" s="46">
        <v>4</v>
      </c>
      <c r="S547" s="46">
        <v>4</v>
      </c>
      <c r="T547" s="46">
        <v>3</v>
      </c>
      <c r="U547" s="46">
        <v>2</v>
      </c>
      <c r="V547" s="46">
        <v>2</v>
      </c>
      <c r="W547" s="46">
        <v>2</v>
      </c>
      <c r="X547" s="46">
        <v>1</v>
      </c>
      <c r="Y547" s="46">
        <v>1</v>
      </c>
      <c r="Z547" s="46">
        <v>1</v>
      </c>
      <c r="AA547" s="46">
        <v>1</v>
      </c>
      <c r="AB547" s="46">
        <v>1</v>
      </c>
      <c r="AC547" s="46">
        <v>0</v>
      </c>
      <c r="AD547" s="46">
        <v>0</v>
      </c>
      <c r="AE547" s="46">
        <v>0</v>
      </c>
      <c r="AF547" s="46">
        <v>0</v>
      </c>
      <c r="AG547" s="46">
        <v>0</v>
      </c>
      <c r="AH547" s="46">
        <v>0</v>
      </c>
    </row>
    <row r="548" spans="1:34" x14ac:dyDescent="0.2">
      <c r="A548" s="48" t="s">
        <v>2148</v>
      </c>
      <c r="B548" s="48" t="s">
        <v>1897</v>
      </c>
      <c r="C548" s="48" t="s">
        <v>1857</v>
      </c>
      <c r="E548" s="46">
        <v>26</v>
      </c>
      <c r="F548" s="46">
        <v>26</v>
      </c>
      <c r="G548" s="46">
        <v>25</v>
      </c>
      <c r="H548" s="46">
        <v>23</v>
      </c>
      <c r="I548" s="46">
        <v>22</v>
      </c>
      <c r="J548" s="46">
        <v>20</v>
      </c>
      <c r="K548" s="46">
        <v>18</v>
      </c>
      <c r="L548" s="46">
        <v>16</v>
      </c>
      <c r="M548" s="46">
        <v>15</v>
      </c>
      <c r="N548" s="46">
        <v>13</v>
      </c>
      <c r="O548" s="46">
        <v>11</v>
      </c>
      <c r="P548" s="46">
        <v>10</v>
      </c>
      <c r="Q548" s="46">
        <v>8</v>
      </c>
      <c r="R548" s="46">
        <v>4</v>
      </c>
      <c r="S548" s="46">
        <v>4</v>
      </c>
      <c r="T548" s="46">
        <v>3</v>
      </c>
      <c r="U548" s="46">
        <v>2</v>
      </c>
      <c r="V548" s="46">
        <v>2</v>
      </c>
      <c r="W548" s="46">
        <v>2</v>
      </c>
      <c r="X548" s="46">
        <v>1</v>
      </c>
      <c r="Y548" s="46">
        <v>1</v>
      </c>
      <c r="Z548" s="46">
        <v>1</v>
      </c>
      <c r="AA548" s="46">
        <v>1</v>
      </c>
      <c r="AB548" s="46">
        <v>1</v>
      </c>
      <c r="AC548" s="46">
        <v>0</v>
      </c>
      <c r="AD548" s="46">
        <v>0</v>
      </c>
      <c r="AE548" s="46">
        <v>0</v>
      </c>
      <c r="AF548" s="46">
        <v>0</v>
      </c>
      <c r="AG548" s="46">
        <v>0</v>
      </c>
      <c r="AH548" s="46">
        <v>0</v>
      </c>
    </row>
    <row r="549" spans="1:34" x14ac:dyDescent="0.2">
      <c r="A549" s="48" t="s">
        <v>2148</v>
      </c>
      <c r="B549" s="48" t="s">
        <v>1899</v>
      </c>
      <c r="C549" s="48" t="s">
        <v>1855</v>
      </c>
      <c r="E549" s="46">
        <v>25</v>
      </c>
      <c r="F549" s="46">
        <v>25</v>
      </c>
      <c r="G549" s="46">
        <v>24</v>
      </c>
      <c r="H549" s="46">
        <v>22</v>
      </c>
      <c r="I549" s="46">
        <v>21</v>
      </c>
      <c r="J549" s="46">
        <v>20</v>
      </c>
      <c r="K549" s="46">
        <v>18</v>
      </c>
      <c r="L549" s="46">
        <v>16</v>
      </c>
      <c r="M549" s="46">
        <v>14</v>
      </c>
      <c r="N549" s="46">
        <v>13</v>
      </c>
      <c r="O549" s="46">
        <v>10</v>
      </c>
      <c r="P549" s="46">
        <v>9</v>
      </c>
      <c r="Q549" s="46">
        <v>8</v>
      </c>
      <c r="R549" s="46">
        <v>5</v>
      </c>
      <c r="S549" s="46">
        <v>4</v>
      </c>
      <c r="T549" s="46">
        <v>3</v>
      </c>
      <c r="U549" s="46">
        <v>2</v>
      </c>
      <c r="V549" s="46">
        <v>2</v>
      </c>
      <c r="W549" s="46">
        <v>2</v>
      </c>
      <c r="X549" s="46">
        <v>1</v>
      </c>
      <c r="Y549" s="46">
        <v>1</v>
      </c>
      <c r="Z549" s="46">
        <v>1</v>
      </c>
      <c r="AA549" s="46">
        <v>1</v>
      </c>
      <c r="AB549" s="46">
        <v>1</v>
      </c>
      <c r="AC549" s="46">
        <v>0</v>
      </c>
      <c r="AD549" s="46">
        <v>0</v>
      </c>
      <c r="AE549" s="46">
        <v>0</v>
      </c>
      <c r="AF549" s="46">
        <v>0</v>
      </c>
      <c r="AG549" s="46">
        <v>0</v>
      </c>
      <c r="AH549" s="46">
        <v>0</v>
      </c>
    </row>
    <row r="550" spans="1:34" x14ac:dyDescent="0.2">
      <c r="A550" s="48" t="s">
        <v>2148</v>
      </c>
      <c r="B550" s="48" t="s">
        <v>1901</v>
      </c>
      <c r="C550" s="48" t="s">
        <v>1853</v>
      </c>
      <c r="E550" s="46">
        <v>24</v>
      </c>
      <c r="F550" s="46">
        <v>23</v>
      </c>
      <c r="G550" s="46">
        <v>23</v>
      </c>
      <c r="H550" s="46">
        <v>22</v>
      </c>
      <c r="I550" s="46">
        <v>20</v>
      </c>
      <c r="J550" s="46">
        <v>19</v>
      </c>
      <c r="K550" s="46">
        <v>17</v>
      </c>
      <c r="L550" s="46">
        <v>15</v>
      </c>
      <c r="M550" s="46">
        <v>14</v>
      </c>
      <c r="N550" s="46">
        <v>12</v>
      </c>
      <c r="O550" s="46">
        <v>10</v>
      </c>
      <c r="P550" s="46">
        <v>9</v>
      </c>
      <c r="Q550" s="46">
        <v>8</v>
      </c>
      <c r="R550" s="46">
        <v>5</v>
      </c>
      <c r="S550" s="46">
        <v>4</v>
      </c>
      <c r="T550" s="46">
        <v>3</v>
      </c>
      <c r="U550" s="46">
        <v>2</v>
      </c>
      <c r="V550" s="46">
        <v>2</v>
      </c>
      <c r="W550" s="46">
        <v>2</v>
      </c>
      <c r="X550" s="46">
        <v>1</v>
      </c>
      <c r="Y550" s="46">
        <v>1</v>
      </c>
      <c r="Z550" s="46">
        <v>1</v>
      </c>
      <c r="AA550" s="46">
        <v>1</v>
      </c>
      <c r="AB550" s="46">
        <v>1</v>
      </c>
      <c r="AC550" s="46">
        <v>0</v>
      </c>
      <c r="AD550" s="46">
        <v>0</v>
      </c>
      <c r="AE550" s="46">
        <v>0</v>
      </c>
      <c r="AF550" s="46">
        <v>0</v>
      </c>
      <c r="AG550" s="46">
        <v>0</v>
      </c>
      <c r="AH550" s="46">
        <v>0</v>
      </c>
    </row>
    <row r="551" spans="1:34" x14ac:dyDescent="0.2">
      <c r="A551" s="48" t="s">
        <v>2148</v>
      </c>
      <c r="B551" s="48" t="s">
        <v>1903</v>
      </c>
      <c r="C551" s="48" t="s">
        <v>1851</v>
      </c>
      <c r="E551" s="46">
        <v>23</v>
      </c>
      <c r="F551" s="46">
        <v>22</v>
      </c>
      <c r="G551" s="46">
        <v>22</v>
      </c>
      <c r="H551" s="46">
        <v>21</v>
      </c>
      <c r="I551" s="46">
        <v>19</v>
      </c>
      <c r="J551" s="46">
        <v>18</v>
      </c>
      <c r="K551" s="46">
        <v>17</v>
      </c>
      <c r="L551" s="46">
        <v>15</v>
      </c>
      <c r="M551" s="46">
        <v>14</v>
      </c>
      <c r="N551" s="46">
        <v>12</v>
      </c>
      <c r="O551" s="46">
        <v>10</v>
      </c>
      <c r="P551" s="46">
        <v>9</v>
      </c>
      <c r="Q551" s="46">
        <v>8</v>
      </c>
      <c r="R551" s="46">
        <v>5</v>
      </c>
      <c r="S551" s="46">
        <v>3</v>
      </c>
      <c r="T551" s="46">
        <v>3</v>
      </c>
      <c r="U551" s="46">
        <v>2</v>
      </c>
      <c r="V551" s="46">
        <v>2</v>
      </c>
      <c r="W551" s="46">
        <v>2</v>
      </c>
      <c r="X551" s="46">
        <v>1</v>
      </c>
      <c r="Y551" s="46">
        <v>1</v>
      </c>
      <c r="Z551" s="46">
        <v>1</v>
      </c>
      <c r="AA551" s="46">
        <v>1</v>
      </c>
      <c r="AB551" s="46">
        <v>1</v>
      </c>
      <c r="AC551" s="46">
        <v>0</v>
      </c>
      <c r="AD551" s="46">
        <v>0</v>
      </c>
      <c r="AE551" s="46">
        <v>0</v>
      </c>
      <c r="AF551" s="46">
        <v>0</v>
      </c>
      <c r="AG551" s="46">
        <v>0</v>
      </c>
      <c r="AH551" s="46">
        <v>0</v>
      </c>
    </row>
    <row r="552" spans="1:34" x14ac:dyDescent="0.2">
      <c r="A552" s="48" t="s">
        <v>2148</v>
      </c>
      <c r="B552" s="48" t="s">
        <v>1905</v>
      </c>
      <c r="C552" s="48" t="s">
        <v>1849</v>
      </c>
      <c r="E552" s="46">
        <v>22</v>
      </c>
      <c r="F552" s="46">
        <v>21</v>
      </c>
      <c r="G552" s="46">
        <v>21</v>
      </c>
      <c r="H552" s="46">
        <v>20</v>
      </c>
      <c r="I552" s="46">
        <v>19</v>
      </c>
      <c r="J552" s="46">
        <v>18</v>
      </c>
      <c r="K552" s="46">
        <v>16</v>
      </c>
      <c r="L552" s="46">
        <v>15</v>
      </c>
      <c r="M552" s="46">
        <v>13</v>
      </c>
      <c r="N552" s="46">
        <v>12</v>
      </c>
      <c r="O552" s="46">
        <v>10</v>
      </c>
      <c r="P552" s="46">
        <v>8</v>
      </c>
      <c r="Q552" s="46">
        <v>8</v>
      </c>
      <c r="R552" s="46">
        <v>6</v>
      </c>
      <c r="S552" s="46">
        <v>3</v>
      </c>
      <c r="T552" s="46">
        <v>3</v>
      </c>
      <c r="U552" s="46">
        <v>2</v>
      </c>
      <c r="V552" s="46">
        <v>2</v>
      </c>
      <c r="W552" s="46">
        <v>2</v>
      </c>
      <c r="X552" s="46">
        <v>1</v>
      </c>
      <c r="Y552" s="46">
        <v>1</v>
      </c>
      <c r="Z552" s="46">
        <v>1</v>
      </c>
      <c r="AA552" s="46">
        <v>1</v>
      </c>
      <c r="AB552" s="46">
        <v>0</v>
      </c>
      <c r="AC552" s="46">
        <v>0</v>
      </c>
      <c r="AD552" s="46">
        <v>0</v>
      </c>
      <c r="AE552" s="46">
        <v>0</v>
      </c>
      <c r="AF552" s="46">
        <v>0</v>
      </c>
      <c r="AG552" s="46">
        <v>0</v>
      </c>
      <c r="AH552" s="46">
        <v>0</v>
      </c>
    </row>
    <row r="553" spans="1:34" x14ac:dyDescent="0.2">
      <c r="A553" s="48" t="s">
        <v>2148</v>
      </c>
      <c r="B553" s="48" t="s">
        <v>1907</v>
      </c>
      <c r="C553" s="48" t="s">
        <v>1847</v>
      </c>
      <c r="E553" s="46">
        <v>21</v>
      </c>
      <c r="F553" s="46">
        <v>20</v>
      </c>
      <c r="G553" s="46">
        <v>20</v>
      </c>
      <c r="H553" s="46">
        <v>19</v>
      </c>
      <c r="I553" s="46">
        <v>18</v>
      </c>
      <c r="J553" s="46">
        <v>17</v>
      </c>
      <c r="K553" s="46">
        <v>16</v>
      </c>
      <c r="L553" s="46">
        <v>14</v>
      </c>
      <c r="M553" s="46">
        <v>13</v>
      </c>
      <c r="N553" s="46">
        <v>12</v>
      </c>
      <c r="O553" s="46">
        <v>9</v>
      </c>
      <c r="P553" s="46">
        <v>8</v>
      </c>
      <c r="Q553" s="46">
        <v>8</v>
      </c>
      <c r="R553" s="46">
        <v>6</v>
      </c>
      <c r="S553" s="46">
        <v>3</v>
      </c>
      <c r="T553" s="46">
        <v>3</v>
      </c>
      <c r="U553" s="46">
        <v>2</v>
      </c>
      <c r="V553" s="46">
        <v>2</v>
      </c>
      <c r="W553" s="46">
        <v>1</v>
      </c>
      <c r="X553" s="46">
        <v>1</v>
      </c>
      <c r="Y553" s="46">
        <v>1</v>
      </c>
      <c r="Z553" s="46">
        <v>1</v>
      </c>
      <c r="AA553" s="46">
        <v>1</v>
      </c>
      <c r="AB553" s="46">
        <v>0</v>
      </c>
      <c r="AC553" s="46">
        <v>0</v>
      </c>
      <c r="AD553" s="46">
        <v>0</v>
      </c>
      <c r="AE553" s="46">
        <v>0</v>
      </c>
      <c r="AF553" s="46">
        <v>0</v>
      </c>
      <c r="AG553" s="46">
        <v>0</v>
      </c>
      <c r="AH553" s="46">
        <v>0</v>
      </c>
    </row>
    <row r="554" spans="1:34" x14ac:dyDescent="0.2">
      <c r="A554" s="48" t="s">
        <v>2148</v>
      </c>
      <c r="B554" s="48" t="s">
        <v>1909</v>
      </c>
      <c r="C554" s="48" t="s">
        <v>1845</v>
      </c>
      <c r="E554" s="46">
        <v>20</v>
      </c>
      <c r="F554" s="46">
        <v>20</v>
      </c>
      <c r="G554" s="46">
        <v>19</v>
      </c>
      <c r="H554" s="46">
        <v>18</v>
      </c>
      <c r="I554" s="46">
        <v>17</v>
      </c>
      <c r="J554" s="46">
        <v>16</v>
      </c>
      <c r="K554" s="46">
        <v>15</v>
      </c>
      <c r="L554" s="46">
        <v>14</v>
      </c>
      <c r="M554" s="46">
        <v>13</v>
      </c>
      <c r="N554" s="46">
        <v>11</v>
      </c>
      <c r="O554" s="46">
        <v>9</v>
      </c>
      <c r="P554" s="46">
        <v>8</v>
      </c>
      <c r="Q554" s="46">
        <v>7</v>
      </c>
      <c r="R554" s="46">
        <v>6</v>
      </c>
      <c r="S554" s="46">
        <v>4</v>
      </c>
      <c r="T554" s="46">
        <v>3</v>
      </c>
      <c r="U554" s="46">
        <v>2</v>
      </c>
      <c r="V554" s="46">
        <v>2</v>
      </c>
      <c r="W554" s="46">
        <v>1</v>
      </c>
      <c r="X554" s="46">
        <v>1</v>
      </c>
      <c r="Y554" s="46">
        <v>1</v>
      </c>
      <c r="Z554" s="46">
        <v>1</v>
      </c>
      <c r="AA554" s="46">
        <v>1</v>
      </c>
      <c r="AB554" s="46">
        <v>0</v>
      </c>
      <c r="AC554" s="46">
        <v>0</v>
      </c>
      <c r="AD554" s="46">
        <v>0</v>
      </c>
      <c r="AE554" s="46">
        <v>0</v>
      </c>
      <c r="AF554" s="46">
        <v>0</v>
      </c>
      <c r="AG554" s="46">
        <v>0</v>
      </c>
      <c r="AH554" s="46">
        <v>0</v>
      </c>
    </row>
    <row r="555" spans="1:34" x14ac:dyDescent="0.2">
      <c r="A555" s="48" t="s">
        <v>2148</v>
      </c>
      <c r="B555" s="48" t="s">
        <v>1911</v>
      </c>
      <c r="C555" s="48" t="s">
        <v>1843</v>
      </c>
      <c r="E555" s="46">
        <v>19</v>
      </c>
      <c r="F555" s="46">
        <v>19</v>
      </c>
      <c r="G555" s="46">
        <v>18</v>
      </c>
      <c r="H555" s="46">
        <v>18</v>
      </c>
      <c r="I555" s="46">
        <v>17</v>
      </c>
      <c r="J555" s="46">
        <v>16</v>
      </c>
      <c r="K555" s="46">
        <v>15</v>
      </c>
      <c r="L555" s="46">
        <v>14</v>
      </c>
      <c r="M555" s="46">
        <v>12</v>
      </c>
      <c r="N555" s="46">
        <v>11</v>
      </c>
      <c r="O555" s="46">
        <v>9</v>
      </c>
      <c r="P555" s="46">
        <v>8</v>
      </c>
      <c r="Q555" s="46">
        <v>7</v>
      </c>
      <c r="R555" s="46">
        <v>6</v>
      </c>
      <c r="S555" s="46">
        <v>4</v>
      </c>
      <c r="T555" s="46">
        <v>2</v>
      </c>
      <c r="U555" s="46">
        <v>2</v>
      </c>
      <c r="V555" s="46">
        <v>2</v>
      </c>
      <c r="W555" s="46">
        <v>1</v>
      </c>
      <c r="X555" s="46">
        <v>1</v>
      </c>
      <c r="Y555" s="46">
        <v>1</v>
      </c>
      <c r="Z555" s="46">
        <v>1</v>
      </c>
      <c r="AA555" s="46">
        <v>1</v>
      </c>
      <c r="AB555" s="46">
        <v>0</v>
      </c>
      <c r="AC555" s="46">
        <v>0</v>
      </c>
      <c r="AD555" s="46">
        <v>0</v>
      </c>
      <c r="AE555" s="46">
        <v>0</v>
      </c>
      <c r="AF555" s="46">
        <v>0</v>
      </c>
      <c r="AG555" s="46">
        <v>0</v>
      </c>
      <c r="AH555" s="46">
        <v>0</v>
      </c>
    </row>
    <row r="556" spans="1:34" x14ac:dyDescent="0.2">
      <c r="A556" s="48" t="s">
        <v>2148</v>
      </c>
      <c r="B556" s="48" t="s">
        <v>1913</v>
      </c>
      <c r="C556" s="48" t="s">
        <v>1841</v>
      </c>
      <c r="E556" s="46">
        <v>18</v>
      </c>
      <c r="F556" s="46">
        <v>18</v>
      </c>
      <c r="G556" s="46">
        <v>18</v>
      </c>
      <c r="H556" s="46">
        <v>17</v>
      </c>
      <c r="I556" s="46">
        <v>16</v>
      </c>
      <c r="J556" s="46">
        <v>15</v>
      </c>
      <c r="K556" s="46">
        <v>14</v>
      </c>
      <c r="L556" s="46">
        <v>13</v>
      </c>
      <c r="M556" s="46">
        <v>12</v>
      </c>
      <c r="N556" s="46">
        <v>11</v>
      </c>
      <c r="O556" s="46">
        <v>9</v>
      </c>
      <c r="P556" s="46">
        <v>7</v>
      </c>
      <c r="Q556" s="46">
        <v>7</v>
      </c>
      <c r="R556" s="46">
        <v>6</v>
      </c>
      <c r="S556" s="46">
        <v>4</v>
      </c>
      <c r="T556" s="46">
        <v>2</v>
      </c>
      <c r="U556" s="46">
        <v>2</v>
      </c>
      <c r="V556" s="46">
        <v>2</v>
      </c>
      <c r="W556" s="46">
        <v>1</v>
      </c>
      <c r="X556" s="46">
        <v>1</v>
      </c>
      <c r="Y556" s="46">
        <v>1</v>
      </c>
      <c r="Z556" s="46">
        <v>1</v>
      </c>
      <c r="AA556" s="46">
        <v>1</v>
      </c>
      <c r="AB556" s="46">
        <v>0</v>
      </c>
      <c r="AC556" s="46">
        <v>0</v>
      </c>
      <c r="AD556" s="46">
        <v>0</v>
      </c>
      <c r="AE556" s="46">
        <v>0</v>
      </c>
      <c r="AF556" s="46">
        <v>0</v>
      </c>
      <c r="AG556" s="46">
        <v>0</v>
      </c>
      <c r="AH556" s="46">
        <v>0</v>
      </c>
    </row>
    <row r="557" spans="1:34" x14ac:dyDescent="0.2">
      <c r="A557" s="48" t="s">
        <v>2148</v>
      </c>
      <c r="B557" s="48" t="s">
        <v>1915</v>
      </c>
      <c r="C557" s="48" t="s">
        <v>1839</v>
      </c>
      <c r="E557" s="46">
        <v>17</v>
      </c>
      <c r="F557" s="46">
        <v>17</v>
      </c>
      <c r="G557" s="46">
        <v>17</v>
      </c>
      <c r="H557" s="46">
        <v>16</v>
      </c>
      <c r="I557" s="46">
        <v>16</v>
      </c>
      <c r="J557" s="46">
        <v>15</v>
      </c>
      <c r="K557" s="46">
        <v>14</v>
      </c>
      <c r="L557" s="46">
        <v>13</v>
      </c>
      <c r="M557" s="46">
        <v>12</v>
      </c>
      <c r="N557" s="46">
        <v>11</v>
      </c>
      <c r="O557" s="46">
        <v>9</v>
      </c>
      <c r="P557" s="46">
        <v>7</v>
      </c>
      <c r="Q557" s="46">
        <v>7</v>
      </c>
      <c r="R557" s="46">
        <v>6</v>
      </c>
      <c r="S557" s="46">
        <v>5</v>
      </c>
      <c r="T557" s="46">
        <v>2</v>
      </c>
      <c r="U557" s="46">
        <v>2</v>
      </c>
      <c r="V557" s="46">
        <v>2</v>
      </c>
      <c r="W557" s="46">
        <v>1</v>
      </c>
      <c r="X557" s="46">
        <v>1</v>
      </c>
      <c r="Y557" s="46">
        <v>1</v>
      </c>
      <c r="Z557" s="46">
        <v>1</v>
      </c>
      <c r="AA557" s="46">
        <v>1</v>
      </c>
      <c r="AB557" s="46">
        <v>0</v>
      </c>
      <c r="AC557" s="46">
        <v>0</v>
      </c>
      <c r="AD557" s="46">
        <v>0</v>
      </c>
      <c r="AE557" s="46">
        <v>0</v>
      </c>
      <c r="AF557" s="46">
        <v>0</v>
      </c>
      <c r="AG557" s="46">
        <v>0</v>
      </c>
      <c r="AH557" s="46">
        <v>0</v>
      </c>
    </row>
    <row r="558" spans="1:34" x14ac:dyDescent="0.2">
      <c r="A558" s="48" t="s">
        <v>2148</v>
      </c>
      <c r="B558" s="48" t="s">
        <v>1917</v>
      </c>
      <c r="C558" s="48" t="s">
        <v>1839</v>
      </c>
      <c r="E558" s="46">
        <v>17</v>
      </c>
      <c r="F558" s="46">
        <v>17</v>
      </c>
      <c r="G558" s="46">
        <v>16</v>
      </c>
      <c r="H558" s="46">
        <v>16</v>
      </c>
      <c r="I558" s="46">
        <v>15</v>
      </c>
      <c r="J558" s="46">
        <v>14</v>
      </c>
      <c r="K558" s="46">
        <v>13</v>
      </c>
      <c r="L558" s="46">
        <v>12</v>
      </c>
      <c r="M558" s="46">
        <v>11</v>
      </c>
      <c r="N558" s="46">
        <v>10</v>
      </c>
      <c r="O558" s="46">
        <v>9</v>
      </c>
      <c r="P558" s="46">
        <v>7</v>
      </c>
      <c r="Q558" s="46">
        <v>6</v>
      </c>
      <c r="R558" s="46">
        <v>6</v>
      </c>
      <c r="S558" s="46">
        <v>5</v>
      </c>
      <c r="T558" s="46">
        <v>2</v>
      </c>
      <c r="U558" s="46">
        <v>2</v>
      </c>
      <c r="V558" s="46">
        <v>2</v>
      </c>
      <c r="W558" s="46">
        <v>1</v>
      </c>
      <c r="X558" s="46">
        <v>1</v>
      </c>
      <c r="Y558" s="46">
        <v>1</v>
      </c>
      <c r="Z558" s="46">
        <v>1</v>
      </c>
      <c r="AA558" s="46">
        <v>1</v>
      </c>
      <c r="AB558" s="46">
        <v>0</v>
      </c>
      <c r="AC558" s="46">
        <v>0</v>
      </c>
      <c r="AD558" s="46">
        <v>0</v>
      </c>
      <c r="AE558" s="46">
        <v>0</v>
      </c>
      <c r="AF558" s="46">
        <v>0</v>
      </c>
      <c r="AG558" s="46">
        <v>0</v>
      </c>
      <c r="AH558" s="46">
        <v>0</v>
      </c>
    </row>
    <row r="559" spans="1:34" x14ac:dyDescent="0.2">
      <c r="A559" s="48" t="s">
        <v>2148</v>
      </c>
      <c r="B559" s="48" t="s">
        <v>1919</v>
      </c>
      <c r="C559" s="48" t="s">
        <v>1837</v>
      </c>
      <c r="E559" s="46">
        <v>16</v>
      </c>
      <c r="F559" s="46">
        <v>16</v>
      </c>
      <c r="G559" s="46">
        <v>16</v>
      </c>
      <c r="H559" s="46">
        <v>15</v>
      </c>
      <c r="I559" s="46">
        <v>15</v>
      </c>
      <c r="J559" s="46">
        <v>14</v>
      </c>
      <c r="K559" s="46">
        <v>13</v>
      </c>
      <c r="L559" s="46">
        <v>12</v>
      </c>
      <c r="M559" s="46">
        <v>11</v>
      </c>
      <c r="N559" s="46">
        <v>10</v>
      </c>
      <c r="O559" s="46">
        <v>8</v>
      </c>
      <c r="P559" s="46">
        <v>7</v>
      </c>
      <c r="Q559" s="46">
        <v>6</v>
      </c>
      <c r="R559" s="46">
        <v>6</v>
      </c>
      <c r="S559" s="46">
        <v>5</v>
      </c>
      <c r="T559" s="46">
        <v>2</v>
      </c>
      <c r="U559" s="46">
        <v>2</v>
      </c>
      <c r="V559" s="46">
        <v>2</v>
      </c>
      <c r="W559" s="46">
        <v>1</v>
      </c>
      <c r="X559" s="46">
        <v>1</v>
      </c>
      <c r="Y559" s="46">
        <v>1</v>
      </c>
      <c r="Z559" s="46">
        <v>1</v>
      </c>
      <c r="AA559" s="46">
        <v>1</v>
      </c>
      <c r="AB559" s="46">
        <v>0</v>
      </c>
      <c r="AC559" s="46">
        <v>0</v>
      </c>
      <c r="AD559" s="46">
        <v>0</v>
      </c>
      <c r="AE559" s="46">
        <v>0</v>
      </c>
      <c r="AF559" s="46">
        <v>0</v>
      </c>
      <c r="AG559" s="46">
        <v>0</v>
      </c>
      <c r="AH559" s="46">
        <v>0</v>
      </c>
    </row>
    <row r="560" spans="1:34" x14ac:dyDescent="0.2">
      <c r="A560" s="48" t="s">
        <v>2148</v>
      </c>
      <c r="B560" s="48" t="s">
        <v>1921</v>
      </c>
      <c r="C560" s="48" t="s">
        <v>1837</v>
      </c>
      <c r="E560" s="46">
        <v>16</v>
      </c>
      <c r="F560" s="46">
        <v>15</v>
      </c>
      <c r="G560" s="46">
        <v>15</v>
      </c>
      <c r="H560" s="46">
        <v>15</v>
      </c>
      <c r="I560" s="46">
        <v>14</v>
      </c>
      <c r="J560" s="46">
        <v>13</v>
      </c>
      <c r="K560" s="46">
        <v>13</v>
      </c>
      <c r="L560" s="46">
        <v>12</v>
      </c>
      <c r="M560" s="46">
        <v>11</v>
      </c>
      <c r="N560" s="46">
        <v>10</v>
      </c>
      <c r="O560" s="46">
        <v>8</v>
      </c>
      <c r="P560" s="46">
        <v>7</v>
      </c>
      <c r="Q560" s="46">
        <v>6</v>
      </c>
      <c r="R560" s="46">
        <v>6</v>
      </c>
      <c r="S560" s="46">
        <v>5</v>
      </c>
      <c r="T560" s="46">
        <v>2</v>
      </c>
      <c r="U560" s="46">
        <v>2</v>
      </c>
      <c r="V560" s="46">
        <v>2</v>
      </c>
      <c r="W560" s="46">
        <v>1</v>
      </c>
      <c r="X560" s="46">
        <v>1</v>
      </c>
      <c r="Y560" s="46">
        <v>1</v>
      </c>
      <c r="Z560" s="46">
        <v>1</v>
      </c>
      <c r="AA560" s="46">
        <v>1</v>
      </c>
      <c r="AB560" s="46">
        <v>0</v>
      </c>
      <c r="AC560" s="46">
        <v>0</v>
      </c>
      <c r="AD560" s="46">
        <v>0</v>
      </c>
      <c r="AE560" s="46">
        <v>0</v>
      </c>
      <c r="AF560" s="46">
        <v>0</v>
      </c>
      <c r="AG560" s="46">
        <v>0</v>
      </c>
      <c r="AH560" s="46">
        <v>0</v>
      </c>
    </row>
    <row r="561" spans="1:34" x14ac:dyDescent="0.2">
      <c r="A561" s="48" t="s">
        <v>2148</v>
      </c>
      <c r="B561" s="48" t="s">
        <v>1923</v>
      </c>
      <c r="C561" s="48" t="s">
        <v>1835</v>
      </c>
      <c r="E561" s="46">
        <v>15</v>
      </c>
      <c r="F561" s="46">
        <v>15</v>
      </c>
      <c r="G561" s="46">
        <v>15</v>
      </c>
      <c r="H561" s="46">
        <v>14</v>
      </c>
      <c r="I561" s="46">
        <v>14</v>
      </c>
      <c r="J561" s="46">
        <v>13</v>
      </c>
      <c r="K561" s="46">
        <v>12</v>
      </c>
      <c r="L561" s="46">
        <v>11</v>
      </c>
      <c r="M561" s="46">
        <v>11</v>
      </c>
      <c r="N561" s="46">
        <v>10</v>
      </c>
      <c r="O561" s="46">
        <v>8</v>
      </c>
      <c r="P561" s="46">
        <v>7</v>
      </c>
      <c r="Q561" s="46">
        <v>6</v>
      </c>
      <c r="R561" s="46">
        <v>6</v>
      </c>
      <c r="S561" s="46">
        <v>5</v>
      </c>
      <c r="T561" s="46">
        <v>2</v>
      </c>
      <c r="U561" s="46">
        <v>2</v>
      </c>
      <c r="V561" s="46">
        <v>1</v>
      </c>
      <c r="W561" s="46">
        <v>1</v>
      </c>
      <c r="X561" s="46">
        <v>1</v>
      </c>
      <c r="Y561" s="46">
        <v>1</v>
      </c>
      <c r="Z561" s="46">
        <v>1</v>
      </c>
      <c r="AA561" s="46">
        <v>1</v>
      </c>
      <c r="AB561" s="46">
        <v>0</v>
      </c>
      <c r="AC561" s="46">
        <v>0</v>
      </c>
      <c r="AD561" s="46">
        <v>0</v>
      </c>
      <c r="AE561" s="46">
        <v>0</v>
      </c>
      <c r="AF561" s="46">
        <v>0</v>
      </c>
      <c r="AG561" s="46">
        <v>0</v>
      </c>
      <c r="AH561" s="46">
        <v>0</v>
      </c>
    </row>
    <row r="562" spans="1:34" x14ac:dyDescent="0.2">
      <c r="A562" s="48" t="s">
        <v>2148</v>
      </c>
      <c r="B562" s="48" t="s">
        <v>1925</v>
      </c>
      <c r="C562" s="48" t="s">
        <v>1833</v>
      </c>
      <c r="E562" s="46">
        <v>14</v>
      </c>
      <c r="F562" s="46">
        <v>14</v>
      </c>
      <c r="G562" s="46">
        <v>14</v>
      </c>
      <c r="H562" s="46">
        <v>14</v>
      </c>
      <c r="I562" s="46">
        <v>13</v>
      </c>
      <c r="J562" s="46">
        <v>13</v>
      </c>
      <c r="K562" s="46">
        <v>12</v>
      </c>
      <c r="L562" s="46">
        <v>11</v>
      </c>
      <c r="M562" s="46">
        <v>10</v>
      </c>
      <c r="N562" s="46">
        <v>9</v>
      </c>
      <c r="O562" s="46">
        <v>8</v>
      </c>
      <c r="P562" s="46">
        <v>7</v>
      </c>
      <c r="Q562" s="46">
        <v>6</v>
      </c>
      <c r="R562" s="46">
        <v>5</v>
      </c>
      <c r="S562" s="46">
        <v>5</v>
      </c>
      <c r="T562" s="46">
        <v>2</v>
      </c>
      <c r="U562" s="46">
        <v>2</v>
      </c>
      <c r="V562" s="46">
        <v>1</v>
      </c>
      <c r="W562" s="46">
        <v>1</v>
      </c>
      <c r="X562" s="46">
        <v>1</v>
      </c>
      <c r="Y562" s="46">
        <v>1</v>
      </c>
      <c r="Z562" s="46">
        <v>1</v>
      </c>
      <c r="AA562" s="46">
        <v>1</v>
      </c>
      <c r="AB562" s="46">
        <v>0</v>
      </c>
      <c r="AC562" s="46">
        <v>0</v>
      </c>
      <c r="AD562" s="46">
        <v>0</v>
      </c>
      <c r="AE562" s="46">
        <v>0</v>
      </c>
      <c r="AF562" s="46">
        <v>0</v>
      </c>
      <c r="AG562" s="46">
        <v>0</v>
      </c>
      <c r="AH562" s="46">
        <v>0</v>
      </c>
    </row>
    <row r="563" spans="1:34" x14ac:dyDescent="0.2">
      <c r="A563" s="48" t="s">
        <v>2148</v>
      </c>
      <c r="B563" s="48" t="s">
        <v>1927</v>
      </c>
      <c r="C563" s="48" t="s">
        <v>1833</v>
      </c>
      <c r="E563" s="46">
        <v>14</v>
      </c>
      <c r="F563" s="46">
        <v>14</v>
      </c>
      <c r="G563" s="46">
        <v>14</v>
      </c>
      <c r="H563" s="46">
        <v>13</v>
      </c>
      <c r="I563" s="46">
        <v>13</v>
      </c>
      <c r="J563" s="46">
        <v>12</v>
      </c>
      <c r="K563" s="46">
        <v>11</v>
      </c>
      <c r="L563" s="46">
        <v>11</v>
      </c>
      <c r="M563" s="46">
        <v>10</v>
      </c>
      <c r="N563" s="46">
        <v>9</v>
      </c>
      <c r="O563" s="46">
        <v>8</v>
      </c>
      <c r="P563" s="46">
        <v>7</v>
      </c>
      <c r="Q563" s="46">
        <v>6</v>
      </c>
      <c r="R563" s="46">
        <v>5</v>
      </c>
      <c r="S563" s="46">
        <v>5</v>
      </c>
      <c r="T563" s="46">
        <v>2</v>
      </c>
      <c r="U563" s="46">
        <v>2</v>
      </c>
      <c r="V563" s="46">
        <v>1</v>
      </c>
      <c r="W563" s="46">
        <v>1</v>
      </c>
      <c r="X563" s="46">
        <v>1</v>
      </c>
      <c r="Y563" s="46">
        <v>1</v>
      </c>
      <c r="Z563" s="46">
        <v>1</v>
      </c>
      <c r="AA563" s="46">
        <v>0</v>
      </c>
      <c r="AB563" s="46">
        <v>0</v>
      </c>
      <c r="AC563" s="46">
        <v>0</v>
      </c>
      <c r="AD563" s="46">
        <v>0</v>
      </c>
      <c r="AE563" s="46">
        <v>0</v>
      </c>
      <c r="AF563" s="46">
        <v>0</v>
      </c>
      <c r="AG563" s="46">
        <v>0</v>
      </c>
      <c r="AH563" s="46">
        <v>0</v>
      </c>
    </row>
    <row r="564" spans="1:34" x14ac:dyDescent="0.2">
      <c r="A564" s="48" t="s">
        <v>2148</v>
      </c>
      <c r="B564" s="48" t="s">
        <v>1929</v>
      </c>
      <c r="C564" s="48" t="s">
        <v>1831</v>
      </c>
      <c r="E564" s="46">
        <v>13</v>
      </c>
      <c r="F564" s="46">
        <v>13</v>
      </c>
      <c r="G564" s="46">
        <v>13</v>
      </c>
      <c r="H564" s="46">
        <v>13</v>
      </c>
      <c r="I564" s="46">
        <v>12</v>
      </c>
      <c r="J564" s="46">
        <v>12</v>
      </c>
      <c r="K564" s="46">
        <v>11</v>
      </c>
      <c r="L564" s="46">
        <v>11</v>
      </c>
      <c r="M564" s="46">
        <v>10</v>
      </c>
      <c r="N564" s="46">
        <v>9</v>
      </c>
      <c r="O564" s="46">
        <v>8</v>
      </c>
      <c r="P564" s="46">
        <v>6</v>
      </c>
      <c r="Q564" s="46">
        <v>6</v>
      </c>
      <c r="R564" s="46">
        <v>5</v>
      </c>
      <c r="S564" s="46">
        <v>5</v>
      </c>
      <c r="T564" s="46">
        <v>2</v>
      </c>
      <c r="U564" s="46">
        <v>2</v>
      </c>
      <c r="V564" s="46">
        <v>1</v>
      </c>
      <c r="W564" s="46">
        <v>1</v>
      </c>
      <c r="X564" s="46">
        <v>1</v>
      </c>
      <c r="Y564" s="46">
        <v>1</v>
      </c>
      <c r="Z564" s="46">
        <v>1</v>
      </c>
      <c r="AA564" s="46">
        <v>0</v>
      </c>
      <c r="AB564" s="46">
        <v>0</v>
      </c>
      <c r="AC564" s="46">
        <v>0</v>
      </c>
      <c r="AD564" s="46">
        <v>0</v>
      </c>
      <c r="AE564" s="46">
        <v>0</v>
      </c>
      <c r="AF564" s="46">
        <v>0</v>
      </c>
      <c r="AG564" s="46">
        <v>0</v>
      </c>
      <c r="AH564" s="46">
        <v>0</v>
      </c>
    </row>
    <row r="565" spans="1:34" x14ac:dyDescent="0.2">
      <c r="A565" s="48" t="s">
        <v>2148</v>
      </c>
      <c r="B565" s="48" t="s">
        <v>1931</v>
      </c>
      <c r="C565" s="48" t="s">
        <v>1831</v>
      </c>
      <c r="E565" s="46">
        <v>13</v>
      </c>
      <c r="F565" s="46">
        <v>13</v>
      </c>
      <c r="G565" s="46">
        <v>13</v>
      </c>
      <c r="H565" s="46">
        <v>12</v>
      </c>
      <c r="I565" s="46">
        <v>12</v>
      </c>
      <c r="J565" s="46">
        <v>11</v>
      </c>
      <c r="K565" s="46">
        <v>11</v>
      </c>
      <c r="L565" s="46">
        <v>10</v>
      </c>
      <c r="M565" s="46">
        <v>10</v>
      </c>
      <c r="N565" s="46">
        <v>9</v>
      </c>
      <c r="O565" s="46">
        <v>7</v>
      </c>
      <c r="P565" s="46">
        <v>6</v>
      </c>
      <c r="Q565" s="46">
        <v>5</v>
      </c>
      <c r="R565" s="46">
        <v>5</v>
      </c>
      <c r="S565" s="46">
        <v>5</v>
      </c>
      <c r="T565" s="46">
        <v>2</v>
      </c>
      <c r="U565" s="46">
        <v>2</v>
      </c>
      <c r="V565" s="46">
        <v>1</v>
      </c>
      <c r="W565" s="46">
        <v>1</v>
      </c>
      <c r="X565" s="46">
        <v>1</v>
      </c>
      <c r="Y565" s="46">
        <v>1</v>
      </c>
      <c r="Z565" s="46">
        <v>1</v>
      </c>
      <c r="AA565" s="46">
        <v>0</v>
      </c>
      <c r="AB565" s="46">
        <v>0</v>
      </c>
      <c r="AC565" s="46">
        <v>0</v>
      </c>
      <c r="AD565" s="46">
        <v>0</v>
      </c>
      <c r="AE565" s="46">
        <v>0</v>
      </c>
      <c r="AF565" s="46">
        <v>0</v>
      </c>
      <c r="AG565" s="46">
        <v>0</v>
      </c>
      <c r="AH565" s="46">
        <v>0</v>
      </c>
    </row>
    <row r="566" spans="1:34" x14ac:dyDescent="0.2">
      <c r="A566" s="48" t="s">
        <v>2148</v>
      </c>
      <c r="B566" s="48" t="s">
        <v>1933</v>
      </c>
      <c r="C566" s="48" t="s">
        <v>1829</v>
      </c>
      <c r="E566" s="46">
        <v>12</v>
      </c>
      <c r="F566" s="46">
        <v>12</v>
      </c>
      <c r="G566" s="46">
        <v>12</v>
      </c>
      <c r="H566" s="46">
        <v>12</v>
      </c>
      <c r="I566" s="46">
        <v>12</v>
      </c>
      <c r="J566" s="46">
        <v>11</v>
      </c>
      <c r="K566" s="46">
        <v>11</v>
      </c>
      <c r="L566" s="46">
        <v>10</v>
      </c>
      <c r="M566" s="46">
        <v>9</v>
      </c>
      <c r="N566" s="46">
        <v>9</v>
      </c>
      <c r="O566" s="46">
        <v>7</v>
      </c>
      <c r="P566" s="46">
        <v>6</v>
      </c>
      <c r="Q566" s="46">
        <v>5</v>
      </c>
      <c r="R566" s="46">
        <v>5</v>
      </c>
      <c r="S566" s="46">
        <v>5</v>
      </c>
      <c r="T566" s="46">
        <v>2</v>
      </c>
      <c r="U566" s="46">
        <v>2</v>
      </c>
      <c r="V566" s="46">
        <v>1</v>
      </c>
      <c r="W566" s="46">
        <v>1</v>
      </c>
      <c r="X566" s="46">
        <v>1</v>
      </c>
      <c r="Y566" s="46">
        <v>1</v>
      </c>
      <c r="Z566" s="46">
        <v>1</v>
      </c>
      <c r="AA566" s="46">
        <v>0</v>
      </c>
      <c r="AB566" s="46">
        <v>0</v>
      </c>
      <c r="AC566" s="46">
        <v>0</v>
      </c>
      <c r="AD566" s="46">
        <v>0</v>
      </c>
      <c r="AE566" s="46">
        <v>0</v>
      </c>
      <c r="AF566" s="46">
        <v>0</v>
      </c>
      <c r="AG566" s="46">
        <v>0</v>
      </c>
      <c r="AH566" s="46">
        <v>0</v>
      </c>
    </row>
    <row r="567" spans="1:34" x14ac:dyDescent="0.2">
      <c r="A567" s="48" t="s">
        <v>2148</v>
      </c>
      <c r="B567" s="48" t="s">
        <v>1935</v>
      </c>
      <c r="C567" s="48" t="s">
        <v>1829</v>
      </c>
      <c r="E567" s="46">
        <v>12</v>
      </c>
      <c r="F567" s="46">
        <v>12</v>
      </c>
      <c r="G567" s="46">
        <v>12</v>
      </c>
      <c r="H567" s="46">
        <v>12</v>
      </c>
      <c r="I567" s="46">
        <v>11</v>
      </c>
      <c r="J567" s="46">
        <v>11</v>
      </c>
      <c r="K567" s="46">
        <v>10</v>
      </c>
      <c r="L567" s="46">
        <v>10</v>
      </c>
      <c r="M567" s="46">
        <v>9</v>
      </c>
      <c r="N567" s="46">
        <v>9</v>
      </c>
      <c r="O567" s="46">
        <v>7</v>
      </c>
      <c r="P567" s="46">
        <v>6</v>
      </c>
      <c r="Q567" s="46">
        <v>5</v>
      </c>
      <c r="R567" s="46">
        <v>5</v>
      </c>
      <c r="S567" s="46">
        <v>4</v>
      </c>
      <c r="T567" s="46">
        <v>2</v>
      </c>
      <c r="U567" s="46">
        <v>2</v>
      </c>
      <c r="V567" s="46">
        <v>1</v>
      </c>
      <c r="W567" s="46">
        <v>1</v>
      </c>
      <c r="X567" s="46">
        <v>1</v>
      </c>
      <c r="Y567" s="46">
        <v>1</v>
      </c>
      <c r="Z567" s="46">
        <v>1</v>
      </c>
      <c r="AA567" s="46">
        <v>0</v>
      </c>
      <c r="AB567" s="46">
        <v>0</v>
      </c>
      <c r="AC567" s="46">
        <v>0</v>
      </c>
      <c r="AD567" s="46">
        <v>0</v>
      </c>
      <c r="AE567" s="46">
        <v>0</v>
      </c>
      <c r="AF567" s="46">
        <v>0</v>
      </c>
      <c r="AG567" s="46">
        <v>0</v>
      </c>
      <c r="AH567" s="46">
        <v>0</v>
      </c>
    </row>
    <row r="568" spans="1:34" x14ac:dyDescent="0.2">
      <c r="A568" s="48" t="s">
        <v>2148</v>
      </c>
      <c r="B568" s="48" t="s">
        <v>1937</v>
      </c>
      <c r="C568" s="48" t="s">
        <v>1829</v>
      </c>
      <c r="E568" s="46">
        <v>12</v>
      </c>
      <c r="F568" s="46">
        <v>12</v>
      </c>
      <c r="G568" s="46">
        <v>11</v>
      </c>
      <c r="H568" s="46">
        <v>11</v>
      </c>
      <c r="I568" s="46">
        <v>11</v>
      </c>
      <c r="J568" s="46">
        <v>10</v>
      </c>
      <c r="K568" s="46">
        <v>10</v>
      </c>
      <c r="L568" s="46">
        <v>9</v>
      </c>
      <c r="M568" s="46">
        <v>9</v>
      </c>
      <c r="N568" s="46">
        <v>8</v>
      </c>
      <c r="O568" s="46">
        <v>7</v>
      </c>
      <c r="P568" s="46">
        <v>6</v>
      </c>
      <c r="Q568" s="46">
        <v>5</v>
      </c>
      <c r="R568" s="46">
        <v>5</v>
      </c>
      <c r="S568" s="46">
        <v>4</v>
      </c>
      <c r="T568" s="46">
        <v>2</v>
      </c>
      <c r="U568" s="46">
        <v>2</v>
      </c>
      <c r="V568" s="46">
        <v>1</v>
      </c>
      <c r="W568" s="46">
        <v>1</v>
      </c>
      <c r="X568" s="46">
        <v>1</v>
      </c>
      <c r="Y568" s="46">
        <v>1</v>
      </c>
      <c r="Z568" s="46">
        <v>1</v>
      </c>
      <c r="AA568" s="46">
        <v>0</v>
      </c>
      <c r="AB568" s="46">
        <v>0</v>
      </c>
      <c r="AC568" s="46">
        <v>0</v>
      </c>
      <c r="AD568" s="46">
        <v>0</v>
      </c>
      <c r="AE568" s="46">
        <v>0</v>
      </c>
      <c r="AF568" s="46">
        <v>0</v>
      </c>
      <c r="AG568" s="46">
        <v>0</v>
      </c>
      <c r="AH568" s="46">
        <v>0</v>
      </c>
    </row>
    <row r="569" spans="1:34" x14ac:dyDescent="0.2">
      <c r="A569" s="48" t="s">
        <v>2148</v>
      </c>
      <c r="B569" s="48" t="s">
        <v>1939</v>
      </c>
      <c r="C569" s="48" t="s">
        <v>1827</v>
      </c>
      <c r="E569" s="46">
        <v>11</v>
      </c>
      <c r="F569" s="46">
        <v>11</v>
      </c>
      <c r="G569" s="46">
        <v>11</v>
      </c>
      <c r="H569" s="46">
        <v>11</v>
      </c>
      <c r="I569" s="46">
        <v>11</v>
      </c>
      <c r="J569" s="46">
        <v>10</v>
      </c>
      <c r="K569" s="46">
        <v>10</v>
      </c>
      <c r="L569" s="46">
        <v>9</v>
      </c>
      <c r="M569" s="46">
        <v>9</v>
      </c>
      <c r="N569" s="46">
        <v>8</v>
      </c>
      <c r="O569" s="46">
        <v>7</v>
      </c>
      <c r="P569" s="46">
        <v>6</v>
      </c>
      <c r="Q569" s="46">
        <v>5</v>
      </c>
      <c r="R569" s="46">
        <v>4</v>
      </c>
      <c r="S569" s="46">
        <v>4</v>
      </c>
      <c r="T569" s="46">
        <v>3</v>
      </c>
      <c r="U569" s="46">
        <v>2</v>
      </c>
      <c r="V569" s="46">
        <v>1</v>
      </c>
      <c r="W569" s="46">
        <v>1</v>
      </c>
      <c r="X569" s="46">
        <v>1</v>
      </c>
      <c r="Y569" s="46">
        <v>1</v>
      </c>
      <c r="Z569" s="46">
        <v>1</v>
      </c>
      <c r="AA569" s="46">
        <v>0</v>
      </c>
      <c r="AB569" s="46">
        <v>0</v>
      </c>
      <c r="AC569" s="46">
        <v>0</v>
      </c>
      <c r="AD569" s="46">
        <v>0</v>
      </c>
      <c r="AE569" s="46">
        <v>0</v>
      </c>
      <c r="AF569" s="46">
        <v>0</v>
      </c>
      <c r="AG569" s="46">
        <v>0</v>
      </c>
      <c r="AH569" s="46">
        <v>0</v>
      </c>
    </row>
    <row r="570" spans="1:34" x14ac:dyDescent="0.2">
      <c r="A570" s="48" t="s">
        <v>2148</v>
      </c>
      <c r="B570" s="48" t="s">
        <v>1941</v>
      </c>
      <c r="C570" s="48" t="s">
        <v>1827</v>
      </c>
      <c r="E570" s="46">
        <v>11</v>
      </c>
      <c r="F570" s="46">
        <v>11</v>
      </c>
      <c r="G570" s="46">
        <v>11</v>
      </c>
      <c r="H570" s="46">
        <v>11</v>
      </c>
      <c r="I570" s="46">
        <v>10</v>
      </c>
      <c r="J570" s="46">
        <v>10</v>
      </c>
      <c r="K570" s="46">
        <v>9</v>
      </c>
      <c r="L570" s="46">
        <v>9</v>
      </c>
      <c r="M570" s="46">
        <v>8</v>
      </c>
      <c r="N570" s="46">
        <v>8</v>
      </c>
      <c r="O570" s="46">
        <v>7</v>
      </c>
      <c r="P570" s="46">
        <v>6</v>
      </c>
      <c r="Q570" s="46">
        <v>5</v>
      </c>
      <c r="R570" s="46">
        <v>4</v>
      </c>
      <c r="S570" s="46">
        <v>4</v>
      </c>
      <c r="T570" s="46">
        <v>3</v>
      </c>
      <c r="U570" s="46">
        <v>2</v>
      </c>
      <c r="V570" s="46">
        <v>1</v>
      </c>
      <c r="W570" s="46">
        <v>1</v>
      </c>
      <c r="X570" s="46">
        <v>1</v>
      </c>
      <c r="Y570" s="46">
        <v>1</v>
      </c>
      <c r="Z570" s="46">
        <v>1</v>
      </c>
      <c r="AA570" s="46">
        <v>0</v>
      </c>
      <c r="AB570" s="46">
        <v>0</v>
      </c>
      <c r="AC570" s="46">
        <v>0</v>
      </c>
      <c r="AD570" s="46">
        <v>0</v>
      </c>
      <c r="AE570" s="46">
        <v>0</v>
      </c>
      <c r="AF570" s="46">
        <v>0</v>
      </c>
      <c r="AG570" s="46">
        <v>0</v>
      </c>
      <c r="AH570" s="46">
        <v>0</v>
      </c>
    </row>
    <row r="571" spans="1:34" x14ac:dyDescent="0.2">
      <c r="A571" s="48" t="s">
        <v>2148</v>
      </c>
      <c r="B571" s="48" t="s">
        <v>1943</v>
      </c>
      <c r="C571" s="48" t="s">
        <v>1827</v>
      </c>
      <c r="E571" s="46">
        <v>11</v>
      </c>
      <c r="F571" s="46">
        <v>11</v>
      </c>
      <c r="G571" s="46">
        <v>10</v>
      </c>
      <c r="H571" s="46">
        <v>10</v>
      </c>
      <c r="I571" s="46">
        <v>10</v>
      </c>
      <c r="J571" s="46">
        <v>10</v>
      </c>
      <c r="K571" s="46">
        <v>9</v>
      </c>
      <c r="L571" s="46">
        <v>9</v>
      </c>
      <c r="M571" s="46">
        <v>8</v>
      </c>
      <c r="N571" s="46">
        <v>8</v>
      </c>
      <c r="O571" s="46">
        <v>7</v>
      </c>
      <c r="P571" s="46">
        <v>6</v>
      </c>
      <c r="Q571" s="46">
        <v>5</v>
      </c>
      <c r="R571" s="46">
        <v>4</v>
      </c>
      <c r="S571" s="46">
        <v>4</v>
      </c>
      <c r="T571" s="46">
        <v>3</v>
      </c>
      <c r="U571" s="46">
        <v>2</v>
      </c>
      <c r="V571" s="46">
        <v>1</v>
      </c>
      <c r="W571" s="46">
        <v>1</v>
      </c>
      <c r="X571" s="46">
        <v>1</v>
      </c>
      <c r="Y571" s="46">
        <v>1</v>
      </c>
      <c r="Z571" s="46">
        <v>1</v>
      </c>
      <c r="AA571" s="46">
        <v>0</v>
      </c>
      <c r="AB571" s="46">
        <v>0</v>
      </c>
      <c r="AC571" s="46">
        <v>0</v>
      </c>
      <c r="AD571" s="46">
        <v>0</v>
      </c>
      <c r="AE571" s="46">
        <v>0</v>
      </c>
      <c r="AF571" s="46">
        <v>0</v>
      </c>
      <c r="AG571" s="46">
        <v>0</v>
      </c>
      <c r="AH571" s="46">
        <v>0</v>
      </c>
    </row>
    <row r="572" spans="1:34" x14ac:dyDescent="0.2">
      <c r="A572" s="48" t="s">
        <v>2148</v>
      </c>
      <c r="B572" s="48" t="s">
        <v>1945</v>
      </c>
      <c r="C572" s="48" t="s">
        <v>1825</v>
      </c>
      <c r="E572" s="46">
        <v>10</v>
      </c>
      <c r="F572" s="46">
        <v>10</v>
      </c>
      <c r="G572" s="46">
        <v>10</v>
      </c>
      <c r="H572" s="46">
        <v>10</v>
      </c>
      <c r="I572" s="46">
        <v>10</v>
      </c>
      <c r="J572" s="46">
        <v>9</v>
      </c>
      <c r="K572" s="46">
        <v>9</v>
      </c>
      <c r="L572" s="46">
        <v>9</v>
      </c>
      <c r="M572" s="46">
        <v>8</v>
      </c>
      <c r="N572" s="46">
        <v>8</v>
      </c>
      <c r="O572" s="46">
        <v>7</v>
      </c>
      <c r="P572" s="46">
        <v>6</v>
      </c>
      <c r="Q572" s="46">
        <v>5</v>
      </c>
      <c r="R572" s="46">
        <v>4</v>
      </c>
      <c r="S572" s="46">
        <v>4</v>
      </c>
      <c r="T572" s="46">
        <v>3</v>
      </c>
      <c r="U572" s="46">
        <v>1</v>
      </c>
      <c r="V572" s="46">
        <v>1</v>
      </c>
      <c r="W572" s="46">
        <v>1</v>
      </c>
      <c r="X572" s="46">
        <v>1</v>
      </c>
      <c r="Y572" s="46">
        <v>1</v>
      </c>
      <c r="Z572" s="46">
        <v>1</v>
      </c>
      <c r="AA572" s="46">
        <v>0</v>
      </c>
      <c r="AB572" s="46">
        <v>0</v>
      </c>
      <c r="AC572" s="46">
        <v>0</v>
      </c>
      <c r="AD572" s="46">
        <v>0</v>
      </c>
      <c r="AE572" s="46">
        <v>0</v>
      </c>
      <c r="AF572" s="46">
        <v>0</v>
      </c>
      <c r="AG572" s="46">
        <v>0</v>
      </c>
      <c r="AH572" s="46">
        <v>0</v>
      </c>
    </row>
    <row r="573" spans="1:34" x14ac:dyDescent="0.2">
      <c r="A573" s="48" t="s">
        <v>2148</v>
      </c>
      <c r="B573" s="48" t="s">
        <v>1947</v>
      </c>
      <c r="C573" s="48" t="s">
        <v>1825</v>
      </c>
      <c r="E573" s="46">
        <v>10</v>
      </c>
      <c r="F573" s="46">
        <v>10</v>
      </c>
      <c r="G573" s="46">
        <v>10</v>
      </c>
      <c r="H573" s="46">
        <v>10</v>
      </c>
      <c r="I573" s="46">
        <v>9</v>
      </c>
      <c r="J573" s="46">
        <v>9</v>
      </c>
      <c r="K573" s="46">
        <v>9</v>
      </c>
      <c r="L573" s="46">
        <v>8</v>
      </c>
      <c r="M573" s="46">
        <v>8</v>
      </c>
      <c r="N573" s="46">
        <v>7</v>
      </c>
      <c r="O573" s="46">
        <v>6</v>
      </c>
      <c r="P573" s="46">
        <v>6</v>
      </c>
      <c r="Q573" s="46">
        <v>5</v>
      </c>
      <c r="R573" s="46">
        <v>4</v>
      </c>
      <c r="S573" s="46">
        <v>4</v>
      </c>
      <c r="T573" s="46">
        <v>3</v>
      </c>
      <c r="U573" s="46">
        <v>1</v>
      </c>
      <c r="V573" s="46">
        <v>1</v>
      </c>
      <c r="W573" s="46">
        <v>1</v>
      </c>
      <c r="X573" s="46">
        <v>1</v>
      </c>
      <c r="Y573" s="46">
        <v>1</v>
      </c>
      <c r="Z573" s="46">
        <v>1</v>
      </c>
      <c r="AA573" s="46">
        <v>0</v>
      </c>
      <c r="AB573" s="46">
        <v>0</v>
      </c>
      <c r="AC573" s="46">
        <v>0</v>
      </c>
      <c r="AD573" s="46">
        <v>0</v>
      </c>
      <c r="AE573" s="46">
        <v>0</v>
      </c>
      <c r="AF573" s="46">
        <v>0</v>
      </c>
      <c r="AG573" s="46">
        <v>0</v>
      </c>
      <c r="AH573" s="46">
        <v>0</v>
      </c>
    </row>
    <row r="574" spans="1:34" x14ac:dyDescent="0.2">
      <c r="A574" s="48" t="s">
        <v>2148</v>
      </c>
      <c r="B574" s="48" t="s">
        <v>1949</v>
      </c>
      <c r="C574" s="48" t="s">
        <v>1825</v>
      </c>
      <c r="E574" s="46">
        <v>10</v>
      </c>
      <c r="F574" s="46">
        <v>10</v>
      </c>
      <c r="G574" s="46">
        <v>10</v>
      </c>
      <c r="H574" s="46">
        <v>9</v>
      </c>
      <c r="I574" s="46">
        <v>9</v>
      </c>
      <c r="J574" s="46">
        <v>9</v>
      </c>
      <c r="K574" s="46">
        <v>8</v>
      </c>
      <c r="L574" s="46">
        <v>8</v>
      </c>
      <c r="M574" s="46">
        <v>8</v>
      </c>
      <c r="N574" s="46">
        <v>7</v>
      </c>
      <c r="O574" s="46">
        <v>6</v>
      </c>
      <c r="P574" s="46">
        <v>5</v>
      </c>
      <c r="Q574" s="46">
        <v>5</v>
      </c>
      <c r="R574" s="46">
        <v>4</v>
      </c>
      <c r="S574" s="46">
        <v>4</v>
      </c>
      <c r="T574" s="46">
        <v>3</v>
      </c>
      <c r="U574" s="46">
        <v>1</v>
      </c>
      <c r="V574" s="46">
        <v>1</v>
      </c>
      <c r="W574" s="46">
        <v>1</v>
      </c>
      <c r="X574" s="46">
        <v>1</v>
      </c>
      <c r="Y574" s="46">
        <v>1</v>
      </c>
      <c r="Z574" s="46">
        <v>1</v>
      </c>
      <c r="AA574" s="46">
        <v>0</v>
      </c>
      <c r="AB574" s="46">
        <v>0</v>
      </c>
      <c r="AC574" s="46">
        <v>0</v>
      </c>
      <c r="AD574" s="46">
        <v>0</v>
      </c>
      <c r="AE574" s="46">
        <v>0</v>
      </c>
      <c r="AF574" s="46">
        <v>0</v>
      </c>
      <c r="AG574" s="46">
        <v>0</v>
      </c>
      <c r="AH574" s="46">
        <v>0</v>
      </c>
    </row>
    <row r="575" spans="1:34" x14ac:dyDescent="0.2">
      <c r="A575" s="48" t="s">
        <v>2148</v>
      </c>
      <c r="B575" s="48" t="s">
        <v>1951</v>
      </c>
      <c r="C575" s="48" t="s">
        <v>1823</v>
      </c>
      <c r="E575" s="46">
        <v>9</v>
      </c>
      <c r="F575" s="46">
        <v>9</v>
      </c>
      <c r="G575" s="46">
        <v>9</v>
      </c>
      <c r="H575" s="46">
        <v>9</v>
      </c>
      <c r="I575" s="46">
        <v>9</v>
      </c>
      <c r="J575" s="46">
        <v>9</v>
      </c>
      <c r="K575" s="46">
        <v>8</v>
      </c>
      <c r="L575" s="46">
        <v>8</v>
      </c>
      <c r="M575" s="46">
        <v>8</v>
      </c>
      <c r="N575" s="46">
        <v>7</v>
      </c>
      <c r="O575" s="46">
        <v>6</v>
      </c>
      <c r="P575" s="46">
        <v>5</v>
      </c>
      <c r="Q575" s="46">
        <v>5</v>
      </c>
      <c r="R575" s="46">
        <v>4</v>
      </c>
      <c r="S575" s="46">
        <v>4</v>
      </c>
      <c r="T575" s="46">
        <v>3</v>
      </c>
      <c r="U575" s="46">
        <v>1</v>
      </c>
      <c r="V575" s="46">
        <v>1</v>
      </c>
      <c r="W575" s="46">
        <v>1</v>
      </c>
      <c r="X575" s="46">
        <v>1</v>
      </c>
      <c r="Y575" s="46">
        <v>1</v>
      </c>
      <c r="Z575" s="46">
        <v>1</v>
      </c>
      <c r="AA575" s="46">
        <v>0</v>
      </c>
      <c r="AB575" s="46">
        <v>0</v>
      </c>
      <c r="AC575" s="46">
        <v>0</v>
      </c>
      <c r="AD575" s="46">
        <v>0</v>
      </c>
      <c r="AE575" s="46">
        <v>0</v>
      </c>
      <c r="AF575" s="46">
        <v>0</v>
      </c>
      <c r="AG575" s="46">
        <v>0</v>
      </c>
      <c r="AH575" s="46">
        <v>0</v>
      </c>
    </row>
    <row r="576" spans="1:34" x14ac:dyDescent="0.2">
      <c r="A576" s="48" t="s">
        <v>2148</v>
      </c>
      <c r="B576" s="48" t="s">
        <v>1953</v>
      </c>
      <c r="C576" s="48" t="s">
        <v>1823</v>
      </c>
      <c r="E576" s="46">
        <v>9</v>
      </c>
      <c r="F576" s="46">
        <v>9</v>
      </c>
      <c r="G576" s="46">
        <v>9</v>
      </c>
      <c r="H576" s="46">
        <v>9</v>
      </c>
      <c r="I576" s="46">
        <v>9</v>
      </c>
      <c r="J576" s="46">
        <v>8</v>
      </c>
      <c r="K576" s="46">
        <v>8</v>
      </c>
      <c r="L576" s="46">
        <v>8</v>
      </c>
      <c r="M576" s="46">
        <v>7</v>
      </c>
      <c r="N576" s="46">
        <v>7</v>
      </c>
      <c r="O576" s="46">
        <v>6</v>
      </c>
      <c r="P576" s="46">
        <v>5</v>
      </c>
      <c r="Q576" s="46">
        <v>5</v>
      </c>
      <c r="R576" s="46">
        <v>4</v>
      </c>
      <c r="S576" s="46">
        <v>4</v>
      </c>
      <c r="T576" s="46">
        <v>3</v>
      </c>
      <c r="U576" s="46">
        <v>1</v>
      </c>
      <c r="V576" s="46">
        <v>1</v>
      </c>
      <c r="W576" s="46">
        <v>1</v>
      </c>
      <c r="X576" s="46">
        <v>1</v>
      </c>
      <c r="Y576" s="46">
        <v>1</v>
      </c>
      <c r="Z576" s="46">
        <v>1</v>
      </c>
      <c r="AA576" s="46">
        <v>0</v>
      </c>
      <c r="AB576" s="46">
        <v>0</v>
      </c>
      <c r="AC576" s="46">
        <v>0</v>
      </c>
      <c r="AD576" s="46">
        <v>0</v>
      </c>
      <c r="AE576" s="46">
        <v>0</v>
      </c>
      <c r="AF576" s="46">
        <v>0</v>
      </c>
      <c r="AG576" s="46">
        <v>0</v>
      </c>
      <c r="AH576" s="46">
        <v>0</v>
      </c>
    </row>
    <row r="577" spans="1:34" x14ac:dyDescent="0.2">
      <c r="A577" s="48" t="s">
        <v>2148</v>
      </c>
      <c r="B577" s="48" t="s">
        <v>1955</v>
      </c>
      <c r="C577" s="48" t="s">
        <v>1823</v>
      </c>
      <c r="E577" s="46">
        <v>9</v>
      </c>
      <c r="F577" s="46">
        <v>9</v>
      </c>
      <c r="G577" s="46">
        <v>9</v>
      </c>
      <c r="H577" s="46">
        <v>9</v>
      </c>
      <c r="I577" s="46">
        <v>8</v>
      </c>
      <c r="J577" s="46">
        <v>8</v>
      </c>
      <c r="K577" s="46">
        <v>8</v>
      </c>
      <c r="L577" s="46">
        <v>7</v>
      </c>
      <c r="M577" s="46">
        <v>7</v>
      </c>
      <c r="N577" s="46">
        <v>7</v>
      </c>
      <c r="O577" s="46">
        <v>6</v>
      </c>
      <c r="P577" s="46">
        <v>5</v>
      </c>
      <c r="Q577" s="46">
        <v>5</v>
      </c>
      <c r="R577" s="46">
        <v>4</v>
      </c>
      <c r="S577" s="46">
        <v>4</v>
      </c>
      <c r="T577" s="46">
        <v>3</v>
      </c>
      <c r="U577" s="46">
        <v>1</v>
      </c>
      <c r="V577" s="46">
        <v>1</v>
      </c>
      <c r="W577" s="46">
        <v>1</v>
      </c>
      <c r="X577" s="46">
        <v>1</v>
      </c>
      <c r="Y577" s="46">
        <v>1</v>
      </c>
      <c r="Z577" s="46">
        <v>1</v>
      </c>
      <c r="AA577" s="46">
        <v>0</v>
      </c>
      <c r="AB577" s="46">
        <v>0</v>
      </c>
      <c r="AC577" s="46">
        <v>0</v>
      </c>
      <c r="AD577" s="46">
        <v>0</v>
      </c>
      <c r="AE577" s="46">
        <v>0</v>
      </c>
      <c r="AF577" s="46">
        <v>0</v>
      </c>
      <c r="AG577" s="46">
        <v>0</v>
      </c>
      <c r="AH577" s="46">
        <v>0</v>
      </c>
    </row>
    <row r="578" spans="1:34" x14ac:dyDescent="0.2">
      <c r="A578" s="48" t="s">
        <v>2148</v>
      </c>
      <c r="B578" s="48" t="s">
        <v>1957</v>
      </c>
      <c r="C578" s="48" t="s">
        <v>1823</v>
      </c>
      <c r="E578" s="46">
        <v>9</v>
      </c>
      <c r="F578" s="46">
        <v>9</v>
      </c>
      <c r="G578" s="46">
        <v>8</v>
      </c>
      <c r="H578" s="46">
        <v>8</v>
      </c>
      <c r="I578" s="46">
        <v>8</v>
      </c>
      <c r="J578" s="46">
        <v>8</v>
      </c>
      <c r="K578" s="46">
        <v>8</v>
      </c>
      <c r="L578" s="46">
        <v>7</v>
      </c>
      <c r="M578" s="46">
        <v>7</v>
      </c>
      <c r="N578" s="46">
        <v>7</v>
      </c>
      <c r="O578" s="46">
        <v>6</v>
      </c>
      <c r="P578" s="46">
        <v>5</v>
      </c>
      <c r="Q578" s="46">
        <v>4</v>
      </c>
      <c r="R578" s="46">
        <v>4</v>
      </c>
      <c r="S578" s="46">
        <v>3</v>
      </c>
      <c r="T578" s="46">
        <v>3</v>
      </c>
      <c r="U578" s="46">
        <v>1</v>
      </c>
      <c r="V578" s="46">
        <v>1</v>
      </c>
      <c r="W578" s="46">
        <v>1</v>
      </c>
      <c r="X578" s="46">
        <v>1</v>
      </c>
      <c r="Y578" s="46">
        <v>1</v>
      </c>
      <c r="Z578" s="46">
        <v>1</v>
      </c>
      <c r="AA578" s="46">
        <v>0</v>
      </c>
      <c r="AB578" s="46">
        <v>0</v>
      </c>
      <c r="AC578" s="46">
        <v>0</v>
      </c>
      <c r="AD578" s="46">
        <v>0</v>
      </c>
      <c r="AE578" s="46">
        <v>0</v>
      </c>
      <c r="AF578" s="46">
        <v>0</v>
      </c>
      <c r="AG578" s="46">
        <v>0</v>
      </c>
      <c r="AH578" s="46">
        <v>0</v>
      </c>
    </row>
    <row r="579" spans="1:34" x14ac:dyDescent="0.2">
      <c r="A579" s="48" t="s">
        <v>2148</v>
      </c>
      <c r="B579" s="48" t="s">
        <v>1959</v>
      </c>
      <c r="C579" s="48" t="s">
        <v>1821</v>
      </c>
      <c r="E579" s="46">
        <v>8</v>
      </c>
      <c r="F579" s="46">
        <v>8</v>
      </c>
      <c r="G579" s="46">
        <v>8</v>
      </c>
      <c r="H579" s="46">
        <v>8</v>
      </c>
      <c r="I579" s="46">
        <v>8</v>
      </c>
      <c r="J579" s="46">
        <v>8</v>
      </c>
      <c r="K579" s="46">
        <v>7</v>
      </c>
      <c r="L579" s="46">
        <v>7</v>
      </c>
      <c r="M579" s="46">
        <v>7</v>
      </c>
      <c r="N579" s="46">
        <v>7</v>
      </c>
      <c r="O579" s="46">
        <v>6</v>
      </c>
      <c r="P579" s="46">
        <v>5</v>
      </c>
      <c r="Q579" s="46">
        <v>4</v>
      </c>
      <c r="R579" s="46">
        <v>4</v>
      </c>
      <c r="S579" s="46">
        <v>3</v>
      </c>
      <c r="T579" s="46">
        <v>3</v>
      </c>
      <c r="U579" s="46">
        <v>1</v>
      </c>
      <c r="V579" s="46">
        <v>1</v>
      </c>
      <c r="W579" s="46">
        <v>1</v>
      </c>
      <c r="X579" s="46">
        <v>1</v>
      </c>
      <c r="Y579" s="46">
        <v>1</v>
      </c>
      <c r="Z579" s="46">
        <v>0</v>
      </c>
      <c r="AA579" s="46">
        <v>0</v>
      </c>
      <c r="AB579" s="46">
        <v>0</v>
      </c>
      <c r="AC579" s="46">
        <v>0</v>
      </c>
      <c r="AD579" s="46">
        <v>0</v>
      </c>
      <c r="AE579" s="46">
        <v>0</v>
      </c>
      <c r="AF579" s="46">
        <v>0</v>
      </c>
      <c r="AG579" s="46">
        <v>0</v>
      </c>
      <c r="AH579" s="46">
        <v>0</v>
      </c>
    </row>
    <row r="580" spans="1:34" x14ac:dyDescent="0.2">
      <c r="A580" s="48" t="s">
        <v>2148</v>
      </c>
      <c r="B580" s="48" t="s">
        <v>1961</v>
      </c>
      <c r="C580" s="48" t="s">
        <v>1821</v>
      </c>
      <c r="E580" s="46">
        <v>8</v>
      </c>
      <c r="F580" s="46">
        <v>8</v>
      </c>
      <c r="G580" s="46">
        <v>8</v>
      </c>
      <c r="H580" s="46">
        <v>8</v>
      </c>
      <c r="I580" s="46">
        <v>8</v>
      </c>
      <c r="J580" s="46">
        <v>7</v>
      </c>
      <c r="K580" s="46">
        <v>7</v>
      </c>
      <c r="L580" s="46">
        <v>7</v>
      </c>
      <c r="M580" s="46">
        <v>7</v>
      </c>
      <c r="N580" s="46">
        <v>6</v>
      </c>
      <c r="O580" s="46">
        <v>6</v>
      </c>
      <c r="P580" s="46">
        <v>5</v>
      </c>
      <c r="Q580" s="46">
        <v>4</v>
      </c>
      <c r="R580" s="46">
        <v>4</v>
      </c>
      <c r="S580" s="46">
        <v>3</v>
      </c>
      <c r="T580" s="46">
        <v>3</v>
      </c>
      <c r="U580" s="46">
        <v>2</v>
      </c>
      <c r="V580" s="46">
        <v>1</v>
      </c>
      <c r="W580" s="46">
        <v>1</v>
      </c>
      <c r="X580" s="46">
        <v>1</v>
      </c>
      <c r="Y580" s="46">
        <v>1</v>
      </c>
      <c r="Z580" s="46">
        <v>0</v>
      </c>
      <c r="AA580" s="46">
        <v>0</v>
      </c>
      <c r="AB580" s="46">
        <v>0</v>
      </c>
      <c r="AC580" s="46">
        <v>0</v>
      </c>
      <c r="AD580" s="46">
        <v>0</v>
      </c>
      <c r="AE580" s="46">
        <v>0</v>
      </c>
      <c r="AF580" s="46">
        <v>0</v>
      </c>
      <c r="AG580" s="46">
        <v>0</v>
      </c>
      <c r="AH580" s="46">
        <v>0</v>
      </c>
    </row>
    <row r="581" spans="1:34" x14ac:dyDescent="0.2">
      <c r="A581" s="48" t="s">
        <v>2148</v>
      </c>
      <c r="B581" s="48" t="s">
        <v>1963</v>
      </c>
      <c r="C581" s="48" t="s">
        <v>1821</v>
      </c>
      <c r="E581" s="46">
        <v>8</v>
      </c>
      <c r="F581" s="46">
        <v>8</v>
      </c>
      <c r="G581" s="46">
        <v>8</v>
      </c>
      <c r="H581" s="46">
        <v>8</v>
      </c>
      <c r="I581" s="46">
        <v>7</v>
      </c>
      <c r="J581" s="46">
        <v>7</v>
      </c>
      <c r="K581" s="46">
        <v>7</v>
      </c>
      <c r="L581" s="46">
        <v>7</v>
      </c>
      <c r="M581" s="46">
        <v>7</v>
      </c>
      <c r="N581" s="46">
        <v>6</v>
      </c>
      <c r="O581" s="46">
        <v>6</v>
      </c>
      <c r="P581" s="46">
        <v>5</v>
      </c>
      <c r="Q581" s="46">
        <v>4</v>
      </c>
      <c r="R581" s="46">
        <v>4</v>
      </c>
      <c r="S581" s="46">
        <v>3</v>
      </c>
      <c r="T581" s="46">
        <v>3</v>
      </c>
      <c r="U581" s="46">
        <v>2</v>
      </c>
      <c r="V581" s="46">
        <v>1</v>
      </c>
      <c r="W581" s="46">
        <v>1</v>
      </c>
      <c r="X581" s="46">
        <v>1</v>
      </c>
      <c r="Y581" s="46">
        <v>1</v>
      </c>
      <c r="Z581" s="46">
        <v>0</v>
      </c>
      <c r="AA581" s="46">
        <v>0</v>
      </c>
      <c r="AB581" s="46">
        <v>0</v>
      </c>
      <c r="AC581" s="46">
        <v>0</v>
      </c>
      <c r="AD581" s="46">
        <v>0</v>
      </c>
      <c r="AE581" s="46">
        <v>0</v>
      </c>
      <c r="AF581" s="46">
        <v>0</v>
      </c>
      <c r="AG581" s="46">
        <v>0</v>
      </c>
      <c r="AH581" s="46">
        <v>0</v>
      </c>
    </row>
    <row r="582" spans="1:34" x14ac:dyDescent="0.2">
      <c r="A582" s="48" t="s">
        <v>2148</v>
      </c>
      <c r="B582" s="48" t="s">
        <v>1965</v>
      </c>
      <c r="C582" s="48" t="s">
        <v>1821</v>
      </c>
      <c r="E582" s="46">
        <v>8</v>
      </c>
      <c r="F582" s="46">
        <v>8</v>
      </c>
      <c r="G582" s="46">
        <v>8</v>
      </c>
      <c r="H582" s="46">
        <v>7</v>
      </c>
      <c r="I582" s="46">
        <v>7</v>
      </c>
      <c r="J582" s="46">
        <v>7</v>
      </c>
      <c r="K582" s="46">
        <v>7</v>
      </c>
      <c r="L582" s="46">
        <v>7</v>
      </c>
      <c r="M582" s="46">
        <v>6</v>
      </c>
      <c r="N582" s="46">
        <v>6</v>
      </c>
      <c r="O582" s="46">
        <v>5</v>
      </c>
      <c r="P582" s="46">
        <v>5</v>
      </c>
      <c r="Q582" s="46">
        <v>4</v>
      </c>
      <c r="R582" s="46">
        <v>4</v>
      </c>
      <c r="S582" s="46">
        <v>3</v>
      </c>
      <c r="T582" s="46">
        <v>3</v>
      </c>
      <c r="U582" s="46">
        <v>2</v>
      </c>
      <c r="V582" s="46">
        <v>1</v>
      </c>
      <c r="W582" s="46">
        <v>1</v>
      </c>
      <c r="X582" s="46">
        <v>1</v>
      </c>
      <c r="Y582" s="46">
        <v>1</v>
      </c>
      <c r="Z582" s="46">
        <v>0</v>
      </c>
      <c r="AA582" s="46">
        <v>0</v>
      </c>
      <c r="AB582" s="46">
        <v>0</v>
      </c>
      <c r="AC582" s="46">
        <v>0</v>
      </c>
      <c r="AD582" s="46">
        <v>0</v>
      </c>
      <c r="AE582" s="46">
        <v>0</v>
      </c>
      <c r="AF582" s="46">
        <v>0</v>
      </c>
      <c r="AG582" s="46">
        <v>0</v>
      </c>
      <c r="AH582" s="46">
        <v>0</v>
      </c>
    </row>
    <row r="583" spans="1:34" x14ac:dyDescent="0.2">
      <c r="A583" s="48" t="s">
        <v>2148</v>
      </c>
      <c r="B583" s="48" t="s">
        <v>1967</v>
      </c>
      <c r="C583" s="48" t="s">
        <v>1819</v>
      </c>
      <c r="E583" s="46">
        <v>7</v>
      </c>
      <c r="F583" s="46">
        <v>7</v>
      </c>
      <c r="G583" s="46">
        <v>7</v>
      </c>
      <c r="H583" s="46">
        <v>7</v>
      </c>
      <c r="I583" s="46">
        <v>7</v>
      </c>
      <c r="J583" s="46">
        <v>7</v>
      </c>
      <c r="K583" s="46">
        <v>7</v>
      </c>
      <c r="L583" s="46">
        <v>6</v>
      </c>
      <c r="M583" s="46">
        <v>6</v>
      </c>
      <c r="N583" s="46">
        <v>6</v>
      </c>
      <c r="O583" s="46">
        <v>5</v>
      </c>
      <c r="P583" s="46">
        <v>5</v>
      </c>
      <c r="Q583" s="46">
        <v>4</v>
      </c>
      <c r="R583" s="46">
        <v>4</v>
      </c>
      <c r="S583" s="46">
        <v>3</v>
      </c>
      <c r="T583" s="46">
        <v>3</v>
      </c>
      <c r="U583" s="46">
        <v>2</v>
      </c>
      <c r="V583" s="46">
        <v>1</v>
      </c>
      <c r="W583" s="46">
        <v>1</v>
      </c>
      <c r="X583" s="46">
        <v>1</v>
      </c>
      <c r="Y583" s="46">
        <v>1</v>
      </c>
      <c r="Z583" s="46">
        <v>0</v>
      </c>
      <c r="AA583" s="46">
        <v>0</v>
      </c>
      <c r="AB583" s="46">
        <v>0</v>
      </c>
      <c r="AC583" s="46">
        <v>0</v>
      </c>
      <c r="AD583" s="46">
        <v>0</v>
      </c>
      <c r="AE583" s="46">
        <v>0</v>
      </c>
      <c r="AF583" s="46">
        <v>0</v>
      </c>
      <c r="AG583" s="46">
        <v>0</v>
      </c>
      <c r="AH583" s="46">
        <v>0</v>
      </c>
    </row>
    <row r="584" spans="1:34" x14ac:dyDescent="0.2">
      <c r="A584" s="48" t="s">
        <v>2148</v>
      </c>
      <c r="B584" s="48" t="s">
        <v>1969</v>
      </c>
      <c r="C584" s="48" t="s">
        <v>1819</v>
      </c>
      <c r="E584" s="46">
        <v>7</v>
      </c>
      <c r="F584" s="46">
        <v>7</v>
      </c>
      <c r="G584" s="46">
        <v>7</v>
      </c>
      <c r="H584" s="46">
        <v>7</v>
      </c>
      <c r="I584" s="46">
        <v>7</v>
      </c>
      <c r="J584" s="46">
        <v>7</v>
      </c>
      <c r="K584" s="46">
        <v>7</v>
      </c>
      <c r="L584" s="46">
        <v>6</v>
      </c>
      <c r="M584" s="46">
        <v>6</v>
      </c>
      <c r="N584" s="46">
        <v>6</v>
      </c>
      <c r="O584" s="46">
        <v>5</v>
      </c>
      <c r="P584" s="46">
        <v>5</v>
      </c>
      <c r="Q584" s="46">
        <v>4</v>
      </c>
      <c r="R584" s="46">
        <v>4</v>
      </c>
      <c r="S584" s="46">
        <v>3</v>
      </c>
      <c r="T584" s="46">
        <v>3</v>
      </c>
      <c r="U584" s="46">
        <v>2</v>
      </c>
      <c r="V584" s="46">
        <v>1</v>
      </c>
      <c r="W584" s="46">
        <v>1</v>
      </c>
      <c r="X584" s="46">
        <v>1</v>
      </c>
      <c r="Y584" s="46">
        <v>1</v>
      </c>
      <c r="Z584" s="46">
        <v>0</v>
      </c>
      <c r="AA584" s="46">
        <v>0</v>
      </c>
      <c r="AB584" s="46">
        <v>0</v>
      </c>
      <c r="AC584" s="46">
        <v>0</v>
      </c>
      <c r="AD584" s="46">
        <v>0</v>
      </c>
      <c r="AE584" s="46">
        <v>0</v>
      </c>
      <c r="AF584" s="46">
        <v>0</v>
      </c>
      <c r="AG584" s="46">
        <v>0</v>
      </c>
      <c r="AH584" s="46">
        <v>0</v>
      </c>
    </row>
    <row r="585" spans="1:34" x14ac:dyDescent="0.2">
      <c r="A585" s="48" t="s">
        <v>2148</v>
      </c>
      <c r="B585" s="48" t="s">
        <v>1971</v>
      </c>
      <c r="C585" s="48" t="s">
        <v>1819</v>
      </c>
      <c r="E585" s="46">
        <v>7</v>
      </c>
      <c r="F585" s="46">
        <v>7</v>
      </c>
      <c r="G585" s="46">
        <v>7</v>
      </c>
      <c r="H585" s="46">
        <v>7</v>
      </c>
      <c r="I585" s="46">
        <v>7</v>
      </c>
      <c r="J585" s="46">
        <v>7</v>
      </c>
      <c r="K585" s="46">
        <v>6</v>
      </c>
      <c r="L585" s="46">
        <v>6</v>
      </c>
      <c r="M585" s="46">
        <v>6</v>
      </c>
      <c r="N585" s="46">
        <v>6</v>
      </c>
      <c r="O585" s="46">
        <v>5</v>
      </c>
      <c r="P585" s="46">
        <v>5</v>
      </c>
      <c r="Q585" s="46">
        <v>4</v>
      </c>
      <c r="R585" s="46">
        <v>4</v>
      </c>
      <c r="S585" s="46">
        <v>3</v>
      </c>
      <c r="T585" s="46">
        <v>3</v>
      </c>
      <c r="U585" s="46">
        <v>2</v>
      </c>
      <c r="V585" s="46">
        <v>1</v>
      </c>
      <c r="W585" s="46">
        <v>1</v>
      </c>
      <c r="X585" s="46">
        <v>1</v>
      </c>
      <c r="Y585" s="46">
        <v>1</v>
      </c>
      <c r="Z585" s="46">
        <v>0</v>
      </c>
      <c r="AA585" s="46">
        <v>0</v>
      </c>
      <c r="AB585" s="46">
        <v>0</v>
      </c>
      <c r="AC585" s="46">
        <v>0</v>
      </c>
      <c r="AD585" s="46">
        <v>0</v>
      </c>
      <c r="AE585" s="46">
        <v>0</v>
      </c>
      <c r="AF585" s="46">
        <v>0</v>
      </c>
      <c r="AG585" s="46">
        <v>0</v>
      </c>
      <c r="AH585" s="46">
        <v>0</v>
      </c>
    </row>
    <row r="586" spans="1:34" x14ac:dyDescent="0.2">
      <c r="A586" s="48" t="s">
        <v>2148</v>
      </c>
      <c r="B586" s="48" t="s">
        <v>1973</v>
      </c>
      <c r="C586" s="48" t="s">
        <v>1819</v>
      </c>
      <c r="E586" s="46">
        <v>7</v>
      </c>
      <c r="F586" s="46">
        <v>7</v>
      </c>
      <c r="G586" s="46">
        <v>7</v>
      </c>
      <c r="H586" s="46">
        <v>7</v>
      </c>
      <c r="I586" s="46">
        <v>7</v>
      </c>
      <c r="J586" s="46">
        <v>6</v>
      </c>
      <c r="K586" s="46">
        <v>6</v>
      </c>
      <c r="L586" s="46">
        <v>6</v>
      </c>
      <c r="M586" s="46">
        <v>6</v>
      </c>
      <c r="N586" s="46">
        <v>6</v>
      </c>
      <c r="O586" s="46">
        <v>5</v>
      </c>
      <c r="P586" s="46">
        <v>5</v>
      </c>
      <c r="Q586" s="46">
        <v>4</v>
      </c>
      <c r="R586" s="46">
        <v>4</v>
      </c>
      <c r="S586" s="46">
        <v>3</v>
      </c>
      <c r="T586" s="46">
        <v>3</v>
      </c>
      <c r="U586" s="46">
        <v>2</v>
      </c>
      <c r="V586" s="46">
        <v>1</v>
      </c>
      <c r="W586" s="46">
        <v>1</v>
      </c>
      <c r="X586" s="46">
        <v>1</v>
      </c>
      <c r="Y586" s="46">
        <v>1</v>
      </c>
      <c r="Z586" s="46">
        <v>0</v>
      </c>
      <c r="AA586" s="46">
        <v>0</v>
      </c>
      <c r="AB586" s="46">
        <v>0</v>
      </c>
      <c r="AC586" s="46">
        <v>0</v>
      </c>
      <c r="AD586" s="46">
        <v>0</v>
      </c>
      <c r="AE586" s="46">
        <v>0</v>
      </c>
      <c r="AF586" s="46">
        <v>0</v>
      </c>
      <c r="AG586" s="46">
        <v>0</v>
      </c>
      <c r="AH586" s="46">
        <v>0</v>
      </c>
    </row>
    <row r="587" spans="1:34" x14ac:dyDescent="0.2">
      <c r="A587" s="48" t="s">
        <v>2148</v>
      </c>
      <c r="B587" s="48" t="s">
        <v>1975</v>
      </c>
      <c r="C587" s="48" t="s">
        <v>1819</v>
      </c>
      <c r="E587" s="46">
        <v>7</v>
      </c>
      <c r="F587" s="46">
        <v>7</v>
      </c>
      <c r="G587" s="46">
        <v>7</v>
      </c>
      <c r="H587" s="46">
        <v>7</v>
      </c>
      <c r="I587" s="46">
        <v>6</v>
      </c>
      <c r="J587" s="46">
        <v>6</v>
      </c>
      <c r="K587" s="46">
        <v>6</v>
      </c>
      <c r="L587" s="46">
        <v>6</v>
      </c>
      <c r="M587" s="46">
        <v>6</v>
      </c>
      <c r="N587" s="46">
        <v>5</v>
      </c>
      <c r="O587" s="46">
        <v>5</v>
      </c>
      <c r="P587" s="46">
        <v>4</v>
      </c>
      <c r="Q587" s="46">
        <v>4</v>
      </c>
      <c r="R587" s="46">
        <v>3</v>
      </c>
      <c r="S587" s="46">
        <v>3</v>
      </c>
      <c r="T587" s="46">
        <v>3</v>
      </c>
      <c r="U587" s="46">
        <v>2</v>
      </c>
      <c r="V587" s="46">
        <v>1</v>
      </c>
      <c r="W587" s="46">
        <v>1</v>
      </c>
      <c r="X587" s="46">
        <v>1</v>
      </c>
      <c r="Y587" s="46">
        <v>1</v>
      </c>
      <c r="Z587" s="46">
        <v>0</v>
      </c>
      <c r="AA587" s="46">
        <v>0</v>
      </c>
      <c r="AB587" s="46">
        <v>0</v>
      </c>
      <c r="AC587" s="46">
        <v>0</v>
      </c>
      <c r="AD587" s="46">
        <v>0</v>
      </c>
      <c r="AE587" s="46">
        <v>0</v>
      </c>
      <c r="AF587" s="46">
        <v>0</v>
      </c>
      <c r="AG587" s="46">
        <v>0</v>
      </c>
      <c r="AH587" s="46">
        <v>0</v>
      </c>
    </row>
    <row r="588" spans="1:34" x14ac:dyDescent="0.2">
      <c r="A588" s="48" t="s">
        <v>2148</v>
      </c>
      <c r="B588" s="48" t="s">
        <v>1977</v>
      </c>
      <c r="C588" s="48" t="s">
        <v>1819</v>
      </c>
      <c r="E588" s="46">
        <v>7</v>
      </c>
      <c r="F588" s="46">
        <v>7</v>
      </c>
      <c r="G588" s="46">
        <v>6</v>
      </c>
      <c r="H588" s="46">
        <v>6</v>
      </c>
      <c r="I588" s="46">
        <v>6</v>
      </c>
      <c r="J588" s="46">
        <v>6</v>
      </c>
      <c r="K588" s="46">
        <v>6</v>
      </c>
      <c r="L588" s="46">
        <v>6</v>
      </c>
      <c r="M588" s="46">
        <v>6</v>
      </c>
      <c r="N588" s="46">
        <v>5</v>
      </c>
      <c r="O588" s="46">
        <v>5</v>
      </c>
      <c r="P588" s="46">
        <v>4</v>
      </c>
      <c r="Q588" s="46">
        <v>4</v>
      </c>
      <c r="R588" s="46">
        <v>3</v>
      </c>
      <c r="S588" s="46">
        <v>3</v>
      </c>
      <c r="T588" s="46">
        <v>2</v>
      </c>
      <c r="U588" s="46">
        <v>2</v>
      </c>
      <c r="V588" s="46">
        <v>1</v>
      </c>
      <c r="W588" s="46">
        <v>1</v>
      </c>
      <c r="X588" s="46">
        <v>1</v>
      </c>
      <c r="Y588" s="46">
        <v>1</v>
      </c>
      <c r="Z588" s="46">
        <v>0</v>
      </c>
      <c r="AA588" s="46">
        <v>0</v>
      </c>
      <c r="AB588" s="46">
        <v>0</v>
      </c>
      <c r="AC588" s="46">
        <v>0</v>
      </c>
      <c r="AD588" s="46">
        <v>0</v>
      </c>
      <c r="AE588" s="46">
        <v>0</v>
      </c>
      <c r="AF588" s="46">
        <v>0</v>
      </c>
      <c r="AG588" s="46">
        <v>0</v>
      </c>
      <c r="AH588" s="46">
        <v>0</v>
      </c>
    </row>
    <row r="589" spans="1:34" x14ac:dyDescent="0.2">
      <c r="A589" s="48" t="s">
        <v>2148</v>
      </c>
      <c r="B589" s="48" t="s">
        <v>1979</v>
      </c>
      <c r="C589" s="48" t="s">
        <v>1817</v>
      </c>
      <c r="E589" s="46">
        <v>6</v>
      </c>
      <c r="F589" s="46">
        <v>6</v>
      </c>
      <c r="G589" s="46">
        <v>6</v>
      </c>
      <c r="H589" s="46">
        <v>6</v>
      </c>
      <c r="I589" s="46">
        <v>6</v>
      </c>
      <c r="J589" s="46">
        <v>6</v>
      </c>
      <c r="K589" s="46">
        <v>6</v>
      </c>
      <c r="L589" s="46">
        <v>6</v>
      </c>
      <c r="M589" s="46">
        <v>5</v>
      </c>
      <c r="N589" s="46">
        <v>5</v>
      </c>
      <c r="O589" s="46">
        <v>5</v>
      </c>
      <c r="P589" s="46">
        <v>4</v>
      </c>
      <c r="Q589" s="46">
        <v>4</v>
      </c>
      <c r="R589" s="46">
        <v>3</v>
      </c>
      <c r="S589" s="46">
        <v>3</v>
      </c>
      <c r="T589" s="46">
        <v>2</v>
      </c>
      <c r="U589" s="46">
        <v>2</v>
      </c>
      <c r="V589" s="46">
        <v>1</v>
      </c>
      <c r="W589" s="46">
        <v>1</v>
      </c>
      <c r="X589" s="46">
        <v>1</v>
      </c>
      <c r="Y589" s="46">
        <v>1</v>
      </c>
      <c r="Z589" s="46">
        <v>0</v>
      </c>
      <c r="AA589" s="46">
        <v>0</v>
      </c>
      <c r="AB589" s="46">
        <v>0</v>
      </c>
      <c r="AC589" s="46">
        <v>0</v>
      </c>
      <c r="AD589" s="46">
        <v>0</v>
      </c>
      <c r="AE589" s="46">
        <v>0</v>
      </c>
      <c r="AF589" s="46">
        <v>0</v>
      </c>
      <c r="AG589" s="46">
        <v>0</v>
      </c>
      <c r="AH589" s="46">
        <v>0</v>
      </c>
    </row>
    <row r="590" spans="1:34" x14ac:dyDescent="0.2">
      <c r="A590" s="48" t="s">
        <v>2148</v>
      </c>
      <c r="B590" s="48" t="s">
        <v>1981</v>
      </c>
      <c r="C590" s="48" t="s">
        <v>1817</v>
      </c>
      <c r="E590" s="46">
        <v>6</v>
      </c>
      <c r="F590" s="46">
        <v>6</v>
      </c>
      <c r="G590" s="46">
        <v>6</v>
      </c>
      <c r="H590" s="46">
        <v>6</v>
      </c>
      <c r="I590" s="46">
        <v>6</v>
      </c>
      <c r="J590" s="46">
        <v>6</v>
      </c>
      <c r="K590" s="46">
        <v>6</v>
      </c>
      <c r="L590" s="46">
        <v>6</v>
      </c>
      <c r="M590" s="46">
        <v>5</v>
      </c>
      <c r="N590" s="46">
        <v>5</v>
      </c>
      <c r="O590" s="46">
        <v>5</v>
      </c>
      <c r="P590" s="46">
        <v>4</v>
      </c>
      <c r="Q590" s="46">
        <v>4</v>
      </c>
      <c r="R590" s="46">
        <v>3</v>
      </c>
      <c r="S590" s="46">
        <v>3</v>
      </c>
      <c r="T590" s="46">
        <v>2</v>
      </c>
      <c r="U590" s="46">
        <v>2</v>
      </c>
      <c r="V590" s="46">
        <v>1</v>
      </c>
      <c r="W590" s="46">
        <v>1</v>
      </c>
      <c r="X590" s="46">
        <v>1</v>
      </c>
      <c r="Y590" s="46">
        <v>1</v>
      </c>
      <c r="Z590" s="46">
        <v>0</v>
      </c>
      <c r="AA590" s="46">
        <v>0</v>
      </c>
      <c r="AB590" s="46">
        <v>0</v>
      </c>
      <c r="AC590" s="46">
        <v>0</v>
      </c>
      <c r="AD590" s="46">
        <v>0</v>
      </c>
      <c r="AE590" s="46">
        <v>0</v>
      </c>
      <c r="AF590" s="46">
        <v>0</v>
      </c>
      <c r="AG590" s="46">
        <v>0</v>
      </c>
      <c r="AH590" s="46">
        <v>0</v>
      </c>
    </row>
    <row r="591" spans="1:34" x14ac:dyDescent="0.2">
      <c r="A591" s="48" t="s">
        <v>2148</v>
      </c>
      <c r="B591" s="48" t="s">
        <v>1983</v>
      </c>
      <c r="C591" s="48" t="s">
        <v>1817</v>
      </c>
      <c r="E591" s="46">
        <v>6</v>
      </c>
      <c r="F591" s="46">
        <v>6</v>
      </c>
      <c r="G591" s="46">
        <v>6</v>
      </c>
      <c r="H591" s="46">
        <v>6</v>
      </c>
      <c r="I591" s="46">
        <v>6</v>
      </c>
      <c r="J591" s="46">
        <v>6</v>
      </c>
      <c r="K591" s="46">
        <v>6</v>
      </c>
      <c r="L591" s="46">
        <v>5</v>
      </c>
      <c r="M591" s="46">
        <v>5</v>
      </c>
      <c r="N591" s="46">
        <v>5</v>
      </c>
      <c r="O591" s="46">
        <v>5</v>
      </c>
      <c r="P591" s="46">
        <v>4</v>
      </c>
      <c r="Q591" s="46">
        <v>4</v>
      </c>
      <c r="R591" s="46">
        <v>3</v>
      </c>
      <c r="S591" s="46">
        <v>3</v>
      </c>
      <c r="T591" s="46">
        <v>2</v>
      </c>
      <c r="U591" s="46">
        <v>2</v>
      </c>
      <c r="V591" s="46">
        <v>1</v>
      </c>
      <c r="W591" s="46">
        <v>1</v>
      </c>
      <c r="X591" s="46">
        <v>1</v>
      </c>
      <c r="Y591" s="46">
        <v>1</v>
      </c>
      <c r="Z591" s="46">
        <v>0</v>
      </c>
      <c r="AA591" s="46">
        <v>0</v>
      </c>
      <c r="AB591" s="46">
        <v>0</v>
      </c>
      <c r="AC591" s="46">
        <v>0</v>
      </c>
      <c r="AD591" s="46">
        <v>0</v>
      </c>
      <c r="AE591" s="46">
        <v>0</v>
      </c>
      <c r="AF591" s="46">
        <v>0</v>
      </c>
      <c r="AG591" s="46">
        <v>0</v>
      </c>
      <c r="AH591" s="46">
        <v>0</v>
      </c>
    </row>
    <row r="592" spans="1:34" x14ac:dyDescent="0.2">
      <c r="A592" s="48" t="s">
        <v>2148</v>
      </c>
      <c r="B592" s="48" t="s">
        <v>1984</v>
      </c>
      <c r="C592" s="48" t="s">
        <v>1817</v>
      </c>
      <c r="E592" s="46">
        <v>6</v>
      </c>
      <c r="F592" s="46">
        <v>6</v>
      </c>
      <c r="G592" s="46">
        <v>6</v>
      </c>
      <c r="H592" s="46">
        <v>6</v>
      </c>
      <c r="I592" s="46">
        <v>6</v>
      </c>
      <c r="J592" s="46">
        <v>6</v>
      </c>
      <c r="K592" s="46">
        <v>5</v>
      </c>
      <c r="L592" s="46">
        <v>5</v>
      </c>
      <c r="M592" s="46">
        <v>5</v>
      </c>
      <c r="N592" s="46">
        <v>5</v>
      </c>
      <c r="O592" s="46">
        <v>5</v>
      </c>
      <c r="P592" s="46">
        <v>4</v>
      </c>
      <c r="Q592" s="46">
        <v>4</v>
      </c>
      <c r="R592" s="46">
        <v>3</v>
      </c>
      <c r="S592" s="46">
        <v>3</v>
      </c>
      <c r="T592" s="46">
        <v>2</v>
      </c>
      <c r="U592" s="46">
        <v>2</v>
      </c>
      <c r="V592" s="46">
        <v>1</v>
      </c>
      <c r="W592" s="46">
        <v>1</v>
      </c>
      <c r="X592" s="46">
        <v>1</v>
      </c>
      <c r="Y592" s="46">
        <v>1</v>
      </c>
      <c r="Z592" s="46">
        <v>0</v>
      </c>
      <c r="AA592" s="46">
        <v>0</v>
      </c>
      <c r="AB592" s="46">
        <v>0</v>
      </c>
      <c r="AC592" s="46">
        <v>0</v>
      </c>
      <c r="AD592" s="46">
        <v>0</v>
      </c>
      <c r="AE592" s="46">
        <v>0</v>
      </c>
      <c r="AF592" s="46">
        <v>0</v>
      </c>
      <c r="AG592" s="46">
        <v>0</v>
      </c>
      <c r="AH592" s="46">
        <v>0</v>
      </c>
    </row>
    <row r="593" spans="1:34" x14ac:dyDescent="0.2">
      <c r="A593" s="48" t="s">
        <v>2148</v>
      </c>
      <c r="B593" s="48" t="s">
        <v>1985</v>
      </c>
      <c r="C593" s="48" t="s">
        <v>1817</v>
      </c>
      <c r="E593" s="46">
        <v>6</v>
      </c>
      <c r="F593" s="46">
        <v>6</v>
      </c>
      <c r="G593" s="46">
        <v>6</v>
      </c>
      <c r="H593" s="46">
        <v>6</v>
      </c>
      <c r="I593" s="46">
        <v>6</v>
      </c>
      <c r="J593" s="46">
        <v>5</v>
      </c>
      <c r="K593" s="46">
        <v>5</v>
      </c>
      <c r="L593" s="46">
        <v>5</v>
      </c>
      <c r="M593" s="46">
        <v>5</v>
      </c>
      <c r="N593" s="46">
        <v>5</v>
      </c>
      <c r="O593" s="46">
        <v>4</v>
      </c>
      <c r="P593" s="46">
        <v>4</v>
      </c>
      <c r="Q593" s="46">
        <v>4</v>
      </c>
      <c r="R593" s="46">
        <v>3</v>
      </c>
      <c r="S593" s="46">
        <v>3</v>
      </c>
      <c r="T593" s="46">
        <v>2</v>
      </c>
      <c r="U593" s="46">
        <v>2</v>
      </c>
      <c r="V593" s="46">
        <v>1</v>
      </c>
      <c r="W593" s="46">
        <v>1</v>
      </c>
      <c r="X593" s="46">
        <v>1</v>
      </c>
      <c r="Y593" s="46">
        <v>1</v>
      </c>
      <c r="Z593" s="46">
        <v>0</v>
      </c>
      <c r="AA593" s="46">
        <v>0</v>
      </c>
      <c r="AB593" s="46">
        <v>0</v>
      </c>
      <c r="AC593" s="46">
        <v>0</v>
      </c>
      <c r="AD593" s="46">
        <v>0</v>
      </c>
      <c r="AE593" s="46">
        <v>0</v>
      </c>
      <c r="AF593" s="46">
        <v>0</v>
      </c>
      <c r="AG593" s="46">
        <v>0</v>
      </c>
      <c r="AH593" s="46">
        <v>0</v>
      </c>
    </row>
    <row r="594" spans="1:34" x14ac:dyDescent="0.2">
      <c r="A594" s="48" t="s">
        <v>2148</v>
      </c>
      <c r="B594" s="48" t="s">
        <v>1982</v>
      </c>
      <c r="C594" s="48" t="s">
        <v>1817</v>
      </c>
      <c r="E594" s="46">
        <v>6</v>
      </c>
      <c r="F594" s="46">
        <v>6</v>
      </c>
      <c r="G594" s="46">
        <v>6</v>
      </c>
      <c r="H594" s="46">
        <v>6</v>
      </c>
      <c r="I594" s="46">
        <v>5</v>
      </c>
      <c r="J594" s="46">
        <v>5</v>
      </c>
      <c r="K594" s="46">
        <v>5</v>
      </c>
      <c r="L594" s="46">
        <v>5</v>
      </c>
      <c r="M594" s="46">
        <v>5</v>
      </c>
      <c r="N594" s="46">
        <v>5</v>
      </c>
      <c r="O594" s="46">
        <v>4</v>
      </c>
      <c r="P594" s="46">
        <v>4</v>
      </c>
      <c r="Q594" s="46">
        <v>4</v>
      </c>
      <c r="R594" s="46">
        <v>3</v>
      </c>
      <c r="S594" s="46">
        <v>3</v>
      </c>
      <c r="T594" s="46">
        <v>2</v>
      </c>
      <c r="U594" s="46">
        <v>2</v>
      </c>
      <c r="V594" s="46">
        <v>1</v>
      </c>
      <c r="W594" s="46">
        <v>1</v>
      </c>
      <c r="X594" s="46">
        <v>1</v>
      </c>
      <c r="Y594" s="46">
        <v>1</v>
      </c>
      <c r="Z594" s="46">
        <v>0</v>
      </c>
      <c r="AA594" s="46">
        <v>0</v>
      </c>
      <c r="AB594" s="46">
        <v>0</v>
      </c>
      <c r="AC594" s="46">
        <v>0</v>
      </c>
      <c r="AD594" s="46">
        <v>0</v>
      </c>
      <c r="AE594" s="46">
        <v>0</v>
      </c>
      <c r="AF594" s="46">
        <v>0</v>
      </c>
      <c r="AG594" s="46">
        <v>0</v>
      </c>
      <c r="AH594" s="46">
        <v>0</v>
      </c>
    </row>
    <row r="595" spans="1:34" x14ac:dyDescent="0.2">
      <c r="A595" s="48" t="s">
        <v>2148</v>
      </c>
      <c r="B595" s="48" t="s">
        <v>1986</v>
      </c>
      <c r="C595" s="48" t="s">
        <v>1815</v>
      </c>
      <c r="E595" s="46">
        <v>5</v>
      </c>
      <c r="F595" s="46">
        <v>5</v>
      </c>
      <c r="G595" s="46">
        <v>5</v>
      </c>
      <c r="H595" s="46">
        <v>5</v>
      </c>
      <c r="I595" s="46">
        <v>5</v>
      </c>
      <c r="J595" s="46">
        <v>5</v>
      </c>
      <c r="K595" s="46">
        <v>5</v>
      </c>
      <c r="L595" s="46">
        <v>5</v>
      </c>
      <c r="M595" s="46">
        <v>5</v>
      </c>
      <c r="N595" s="46">
        <v>5</v>
      </c>
      <c r="O595" s="46">
        <v>4</v>
      </c>
      <c r="P595" s="46">
        <v>4</v>
      </c>
      <c r="Q595" s="46">
        <v>4</v>
      </c>
      <c r="R595" s="46">
        <v>3</v>
      </c>
      <c r="S595" s="46">
        <v>3</v>
      </c>
      <c r="T595" s="46">
        <v>2</v>
      </c>
      <c r="U595" s="46">
        <v>2</v>
      </c>
      <c r="V595" s="46">
        <v>1</v>
      </c>
      <c r="W595" s="46">
        <v>1</v>
      </c>
      <c r="X595" s="46">
        <v>1</v>
      </c>
      <c r="Y595" s="46">
        <v>0</v>
      </c>
      <c r="Z595" s="46">
        <v>0</v>
      </c>
      <c r="AA595" s="46">
        <v>0</v>
      </c>
      <c r="AB595" s="46">
        <v>0</v>
      </c>
      <c r="AC595" s="46">
        <v>0</v>
      </c>
      <c r="AD595" s="46">
        <v>0</v>
      </c>
      <c r="AE595" s="46">
        <v>0</v>
      </c>
      <c r="AF595" s="46">
        <v>0</v>
      </c>
      <c r="AG595" s="46">
        <v>0</v>
      </c>
      <c r="AH595" s="46">
        <v>0</v>
      </c>
    </row>
    <row r="596" spans="1:34" x14ac:dyDescent="0.2">
      <c r="A596" s="48" t="s">
        <v>2148</v>
      </c>
      <c r="B596" s="48" t="s">
        <v>1980</v>
      </c>
      <c r="C596" s="48" t="s">
        <v>1815</v>
      </c>
      <c r="E596" s="46">
        <v>5</v>
      </c>
      <c r="F596" s="46">
        <v>5</v>
      </c>
      <c r="G596" s="46">
        <v>5</v>
      </c>
      <c r="H596" s="46">
        <v>5</v>
      </c>
      <c r="I596" s="46">
        <v>5</v>
      </c>
      <c r="J596" s="46">
        <v>5</v>
      </c>
      <c r="K596" s="46">
        <v>5</v>
      </c>
      <c r="L596" s="46">
        <v>5</v>
      </c>
      <c r="M596" s="46">
        <v>5</v>
      </c>
      <c r="N596" s="46">
        <v>5</v>
      </c>
      <c r="O596" s="46">
        <v>4</v>
      </c>
      <c r="P596" s="46">
        <v>4</v>
      </c>
      <c r="Q596" s="46">
        <v>3</v>
      </c>
      <c r="R596" s="46">
        <v>3</v>
      </c>
      <c r="S596" s="46">
        <v>3</v>
      </c>
      <c r="T596" s="46">
        <v>2</v>
      </c>
      <c r="U596" s="46">
        <v>2</v>
      </c>
      <c r="V596" s="46">
        <v>1</v>
      </c>
      <c r="W596" s="46">
        <v>1</v>
      </c>
      <c r="X596" s="46">
        <v>1</v>
      </c>
      <c r="Y596" s="46">
        <v>0</v>
      </c>
      <c r="Z596" s="46">
        <v>0</v>
      </c>
      <c r="AA596" s="46">
        <v>0</v>
      </c>
      <c r="AB596" s="46">
        <v>0</v>
      </c>
      <c r="AC596" s="46">
        <v>0</v>
      </c>
      <c r="AD596" s="46">
        <v>0</v>
      </c>
      <c r="AE596" s="46">
        <v>0</v>
      </c>
      <c r="AF596" s="46">
        <v>0</v>
      </c>
      <c r="AG596" s="46">
        <v>0</v>
      </c>
      <c r="AH596" s="46">
        <v>0</v>
      </c>
    </row>
    <row r="597" spans="1:34" x14ac:dyDescent="0.2">
      <c r="A597" s="48" t="s">
        <v>2148</v>
      </c>
      <c r="B597" s="48" t="s">
        <v>1987</v>
      </c>
      <c r="C597" s="48" t="s">
        <v>1815</v>
      </c>
      <c r="E597" s="46">
        <v>5</v>
      </c>
      <c r="F597" s="46">
        <v>5</v>
      </c>
      <c r="G597" s="46">
        <v>5</v>
      </c>
      <c r="H597" s="46">
        <v>5</v>
      </c>
      <c r="I597" s="46">
        <v>5</v>
      </c>
      <c r="J597" s="46">
        <v>5</v>
      </c>
      <c r="K597" s="46">
        <v>5</v>
      </c>
      <c r="L597" s="46">
        <v>5</v>
      </c>
      <c r="M597" s="46">
        <v>5</v>
      </c>
      <c r="N597" s="46">
        <v>4</v>
      </c>
      <c r="O597" s="46">
        <v>4</v>
      </c>
      <c r="P597" s="46">
        <v>4</v>
      </c>
      <c r="Q597" s="46">
        <v>3</v>
      </c>
      <c r="R597" s="46">
        <v>3</v>
      </c>
      <c r="S597" s="46">
        <v>3</v>
      </c>
      <c r="T597" s="46">
        <v>2</v>
      </c>
      <c r="U597" s="46">
        <v>2</v>
      </c>
      <c r="V597" s="46">
        <v>1</v>
      </c>
      <c r="W597" s="46">
        <v>1</v>
      </c>
      <c r="X597" s="46">
        <v>1</v>
      </c>
      <c r="Y597" s="46">
        <v>0</v>
      </c>
      <c r="Z597" s="46">
        <v>0</v>
      </c>
      <c r="AA597" s="46">
        <v>0</v>
      </c>
      <c r="AB597" s="46">
        <v>0</v>
      </c>
      <c r="AC597" s="46">
        <v>0</v>
      </c>
      <c r="AD597" s="46">
        <v>0</v>
      </c>
      <c r="AE597" s="46">
        <v>0</v>
      </c>
      <c r="AF597" s="46">
        <v>0</v>
      </c>
      <c r="AG597" s="46">
        <v>0</v>
      </c>
      <c r="AH597" s="46">
        <v>0</v>
      </c>
    </row>
    <row r="598" spans="1:34" x14ac:dyDescent="0.2">
      <c r="A598" s="48" t="s">
        <v>2148</v>
      </c>
      <c r="B598" s="48" t="s">
        <v>1978</v>
      </c>
      <c r="C598" s="48" t="s">
        <v>1815</v>
      </c>
      <c r="E598" s="46">
        <v>5</v>
      </c>
      <c r="F598" s="46">
        <v>5</v>
      </c>
      <c r="G598" s="46">
        <v>5</v>
      </c>
      <c r="H598" s="46">
        <v>5</v>
      </c>
      <c r="I598" s="46">
        <v>5</v>
      </c>
      <c r="J598" s="46">
        <v>5</v>
      </c>
      <c r="K598" s="46">
        <v>5</v>
      </c>
      <c r="L598" s="46">
        <v>5</v>
      </c>
      <c r="M598" s="46">
        <v>5</v>
      </c>
      <c r="N598" s="46">
        <v>4</v>
      </c>
      <c r="O598" s="46">
        <v>4</v>
      </c>
      <c r="P598" s="46">
        <v>4</v>
      </c>
      <c r="Q598" s="46">
        <v>3</v>
      </c>
      <c r="R598" s="46">
        <v>3</v>
      </c>
      <c r="S598" s="46">
        <v>3</v>
      </c>
      <c r="T598" s="46">
        <v>2</v>
      </c>
      <c r="U598" s="46">
        <v>2</v>
      </c>
      <c r="V598" s="46">
        <v>1</v>
      </c>
      <c r="W598" s="46">
        <v>1</v>
      </c>
      <c r="X598" s="46">
        <v>1</v>
      </c>
      <c r="Y598" s="46">
        <v>0</v>
      </c>
      <c r="Z598" s="46">
        <v>0</v>
      </c>
      <c r="AA598" s="46">
        <v>0</v>
      </c>
      <c r="AB598" s="46">
        <v>0</v>
      </c>
      <c r="AC598" s="46">
        <v>0</v>
      </c>
      <c r="AD598" s="46">
        <v>0</v>
      </c>
      <c r="AE598" s="46">
        <v>0</v>
      </c>
      <c r="AF598" s="46">
        <v>0</v>
      </c>
      <c r="AG598" s="46">
        <v>0</v>
      </c>
      <c r="AH598" s="46">
        <v>0</v>
      </c>
    </row>
    <row r="599" spans="1:34" x14ac:dyDescent="0.2">
      <c r="A599" s="48" t="s">
        <v>2148</v>
      </c>
      <c r="B599" s="48" t="s">
        <v>1988</v>
      </c>
      <c r="C599" s="48" t="s">
        <v>1815</v>
      </c>
      <c r="E599" s="46">
        <v>5</v>
      </c>
      <c r="F599" s="46">
        <v>5</v>
      </c>
      <c r="G599" s="46">
        <v>5</v>
      </c>
      <c r="H599" s="46">
        <v>5</v>
      </c>
      <c r="I599" s="46">
        <v>5</v>
      </c>
      <c r="J599" s="46">
        <v>5</v>
      </c>
      <c r="K599" s="46">
        <v>5</v>
      </c>
      <c r="L599" s="46">
        <v>5</v>
      </c>
      <c r="M599" s="46">
        <v>4</v>
      </c>
      <c r="N599" s="46">
        <v>4</v>
      </c>
      <c r="O599" s="46">
        <v>4</v>
      </c>
      <c r="P599" s="46">
        <v>4</v>
      </c>
      <c r="Q599" s="46">
        <v>3</v>
      </c>
      <c r="R599" s="46">
        <v>3</v>
      </c>
      <c r="S599" s="46">
        <v>3</v>
      </c>
      <c r="T599" s="46">
        <v>2</v>
      </c>
      <c r="U599" s="46">
        <v>2</v>
      </c>
      <c r="V599" s="46">
        <v>1</v>
      </c>
      <c r="W599" s="46">
        <v>1</v>
      </c>
      <c r="X599" s="46">
        <v>1</v>
      </c>
      <c r="Y599" s="46">
        <v>0</v>
      </c>
      <c r="Z599" s="46">
        <v>0</v>
      </c>
      <c r="AA599" s="46">
        <v>0</v>
      </c>
      <c r="AB599" s="46">
        <v>0</v>
      </c>
      <c r="AC599" s="46">
        <v>0</v>
      </c>
      <c r="AD599" s="46">
        <v>0</v>
      </c>
      <c r="AE599" s="46">
        <v>0</v>
      </c>
      <c r="AF599" s="46">
        <v>0</v>
      </c>
      <c r="AG599" s="46">
        <v>0</v>
      </c>
      <c r="AH599" s="46">
        <v>0</v>
      </c>
    </row>
    <row r="600" spans="1:34" x14ac:dyDescent="0.2">
      <c r="A600" s="48" t="s">
        <v>2148</v>
      </c>
      <c r="B600" s="48" t="s">
        <v>1976</v>
      </c>
      <c r="C600" s="48" t="s">
        <v>1815</v>
      </c>
      <c r="E600" s="46">
        <v>5</v>
      </c>
      <c r="F600" s="46">
        <v>5</v>
      </c>
      <c r="G600" s="46">
        <v>5</v>
      </c>
      <c r="H600" s="46">
        <v>5</v>
      </c>
      <c r="I600" s="46">
        <v>5</v>
      </c>
      <c r="J600" s="46">
        <v>5</v>
      </c>
      <c r="K600" s="46">
        <v>5</v>
      </c>
      <c r="L600" s="46">
        <v>4</v>
      </c>
      <c r="M600" s="46">
        <v>4</v>
      </c>
      <c r="N600" s="46">
        <v>4</v>
      </c>
      <c r="O600" s="46">
        <v>4</v>
      </c>
      <c r="P600" s="46">
        <v>4</v>
      </c>
      <c r="Q600" s="46">
        <v>3</v>
      </c>
      <c r="R600" s="46">
        <v>3</v>
      </c>
      <c r="S600" s="46">
        <v>3</v>
      </c>
      <c r="T600" s="46">
        <v>2</v>
      </c>
      <c r="U600" s="46">
        <v>2</v>
      </c>
      <c r="V600" s="46">
        <v>1</v>
      </c>
      <c r="W600" s="46">
        <v>1</v>
      </c>
      <c r="X600" s="46">
        <v>1</v>
      </c>
      <c r="Y600" s="46">
        <v>0</v>
      </c>
      <c r="Z600" s="46">
        <v>0</v>
      </c>
      <c r="AA600" s="46">
        <v>0</v>
      </c>
      <c r="AB600" s="46">
        <v>0</v>
      </c>
      <c r="AC600" s="46">
        <v>0</v>
      </c>
      <c r="AD600" s="46">
        <v>0</v>
      </c>
      <c r="AE600" s="46">
        <v>0</v>
      </c>
      <c r="AF600" s="46">
        <v>0</v>
      </c>
      <c r="AG600" s="46">
        <v>0</v>
      </c>
      <c r="AH600" s="46">
        <v>0</v>
      </c>
    </row>
    <row r="601" spans="1:34" x14ac:dyDescent="0.2">
      <c r="A601" s="48" t="s">
        <v>2148</v>
      </c>
      <c r="B601" s="48" t="s">
        <v>1989</v>
      </c>
      <c r="C601" s="48" t="s">
        <v>1815</v>
      </c>
      <c r="E601" s="46">
        <v>5</v>
      </c>
      <c r="F601" s="46">
        <v>5</v>
      </c>
      <c r="G601" s="46">
        <v>5</v>
      </c>
      <c r="H601" s="46">
        <v>5</v>
      </c>
      <c r="I601" s="46">
        <v>5</v>
      </c>
      <c r="J601" s="46">
        <v>5</v>
      </c>
      <c r="K601" s="46">
        <v>5</v>
      </c>
      <c r="L601" s="46">
        <v>4</v>
      </c>
      <c r="M601" s="46">
        <v>4</v>
      </c>
      <c r="N601" s="46">
        <v>4</v>
      </c>
      <c r="O601" s="46">
        <v>4</v>
      </c>
      <c r="P601" s="46">
        <v>4</v>
      </c>
      <c r="Q601" s="46">
        <v>3</v>
      </c>
      <c r="R601" s="46">
        <v>3</v>
      </c>
      <c r="S601" s="46">
        <v>3</v>
      </c>
      <c r="T601" s="46">
        <v>2</v>
      </c>
      <c r="U601" s="46">
        <v>2</v>
      </c>
      <c r="V601" s="46">
        <v>1</v>
      </c>
      <c r="W601" s="46">
        <v>1</v>
      </c>
      <c r="X601" s="46">
        <v>1</v>
      </c>
      <c r="Y601" s="46">
        <v>0</v>
      </c>
      <c r="Z601" s="46">
        <v>0</v>
      </c>
      <c r="AA601" s="46">
        <v>0</v>
      </c>
      <c r="AB601" s="46">
        <v>0</v>
      </c>
      <c r="AC601" s="46">
        <v>0</v>
      </c>
      <c r="AD601" s="46">
        <v>0</v>
      </c>
      <c r="AE601" s="46">
        <v>0</v>
      </c>
      <c r="AF601" s="46">
        <v>0</v>
      </c>
      <c r="AG601" s="46">
        <v>0</v>
      </c>
      <c r="AH601" s="46">
        <v>0</v>
      </c>
    </row>
  </sheetData>
  <mergeCells count="1">
    <mergeCell ref="A1:B1"/>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F5B09"/>
  </sheetPr>
  <dimension ref="A1:P23"/>
  <sheetViews>
    <sheetView workbookViewId="0">
      <selection activeCell="H5" sqref="H5"/>
    </sheetView>
  </sheetViews>
  <sheetFormatPr defaultRowHeight="15" x14ac:dyDescent="0.25"/>
  <cols>
    <col min="1" max="1" width="29.140625" customWidth="1"/>
    <col min="3" max="3" width="9.85546875" customWidth="1"/>
    <col min="4" max="4" width="8.28515625" customWidth="1"/>
    <col min="5" max="5" width="10.42578125" customWidth="1"/>
    <col min="6" max="6" width="7.85546875" customWidth="1"/>
    <col min="7" max="7" width="14.140625" customWidth="1"/>
    <col min="8" max="8" width="14.7109375" customWidth="1"/>
    <col min="9" max="9" width="14.28515625" customWidth="1"/>
    <col min="10" max="10" width="18.7109375" customWidth="1"/>
    <col min="11" max="11" width="12" customWidth="1"/>
    <col min="12" max="12" width="11.85546875" customWidth="1"/>
    <col min="13" max="13" width="12.7109375" customWidth="1"/>
    <col min="14" max="14" width="14.5703125" customWidth="1"/>
    <col min="15" max="15" width="13.5703125" customWidth="1"/>
    <col min="16" max="16" width="15.7109375" customWidth="1"/>
  </cols>
  <sheetData>
    <row r="1" spans="1:16" ht="21" x14ac:dyDescent="0.25">
      <c r="A1" s="489" t="s">
        <v>7</v>
      </c>
      <c r="B1" s="489"/>
      <c r="C1" s="489"/>
      <c r="D1" s="489"/>
      <c r="E1" s="489"/>
      <c r="F1" s="489"/>
      <c r="G1" s="489"/>
      <c r="H1" s="12"/>
      <c r="I1" s="12"/>
      <c r="J1" s="12"/>
    </row>
    <row r="2" spans="1:16" ht="18.75" x14ac:dyDescent="0.25">
      <c r="A2" s="490" t="s">
        <v>8</v>
      </c>
      <c r="B2" s="490"/>
      <c r="C2" s="490"/>
      <c r="D2" s="490"/>
      <c r="E2" s="490"/>
      <c r="F2" s="490"/>
      <c r="G2" s="490"/>
      <c r="H2" s="490"/>
      <c r="I2" s="490"/>
      <c r="J2" s="13"/>
    </row>
    <row r="3" spans="1:16" ht="12" customHeight="1" thickBot="1" x14ac:dyDescent="0.3">
      <c r="A3" s="14"/>
      <c r="B3" s="14"/>
      <c r="C3" s="14"/>
      <c r="D3" s="14"/>
      <c r="E3" s="15"/>
      <c r="F3" s="14"/>
      <c r="G3" s="491"/>
      <c r="H3" s="491"/>
      <c r="I3" s="491"/>
      <c r="J3" s="491"/>
    </row>
    <row r="4" spans="1:16" x14ac:dyDescent="0.25">
      <c r="A4" s="492" t="s">
        <v>9</v>
      </c>
      <c r="B4" s="493"/>
      <c r="C4" s="494" t="s">
        <v>10</v>
      </c>
      <c r="D4" s="495"/>
      <c r="E4" s="495"/>
      <c r="F4" s="495"/>
      <c r="G4" s="495"/>
      <c r="H4" s="496"/>
      <c r="I4" s="497" t="s">
        <v>11</v>
      </c>
      <c r="J4" s="498"/>
      <c r="K4" s="498"/>
      <c r="L4" s="498"/>
      <c r="M4" s="498"/>
      <c r="N4" s="499"/>
    </row>
    <row r="5" spans="1:16" x14ac:dyDescent="0.25">
      <c r="A5" s="478" t="s">
        <v>12</v>
      </c>
      <c r="B5" s="479"/>
      <c r="C5" s="480" t="s">
        <v>13</v>
      </c>
      <c r="D5" s="481"/>
      <c r="E5" s="481"/>
      <c r="F5" s="481"/>
      <c r="G5" s="482"/>
      <c r="H5" s="84"/>
      <c r="I5" s="480" t="s">
        <v>14</v>
      </c>
      <c r="J5" s="481"/>
      <c r="K5" s="481"/>
      <c r="L5" s="481"/>
      <c r="M5" s="482"/>
      <c r="N5" s="84">
        <v>10</v>
      </c>
    </row>
    <row r="6" spans="1:16" x14ac:dyDescent="0.25">
      <c r="A6" s="478" t="s">
        <v>15</v>
      </c>
      <c r="B6" s="479"/>
      <c r="C6" s="483" t="s">
        <v>16</v>
      </c>
      <c r="D6" s="484"/>
      <c r="E6" s="484"/>
      <c r="F6" s="484"/>
      <c r="G6" s="485"/>
      <c r="H6" s="85" t="str">
        <f>IF(ISNUMBER($H$5),$H$5*0.000471947,"")</f>
        <v/>
      </c>
      <c r="I6" s="486"/>
      <c r="J6" s="487"/>
      <c r="K6" s="487"/>
      <c r="L6" s="487"/>
      <c r="M6" s="488"/>
      <c r="N6" s="86"/>
    </row>
    <row r="7" spans="1:16" x14ac:dyDescent="0.25">
      <c r="A7" s="446" t="s">
        <v>17</v>
      </c>
      <c r="B7" s="447"/>
      <c r="C7" s="447"/>
      <c r="D7" s="447"/>
      <c r="E7" s="447"/>
      <c r="F7" s="447"/>
      <c r="G7" s="447"/>
      <c r="H7" s="447"/>
      <c r="I7" s="447"/>
      <c r="J7" s="447"/>
      <c r="K7" s="447"/>
      <c r="L7" s="447"/>
      <c r="M7" s="447"/>
      <c r="N7" s="448"/>
    </row>
    <row r="8" spans="1:16" ht="12" customHeight="1" thickBot="1" x14ac:dyDescent="0.3">
      <c r="A8" s="449"/>
      <c r="B8" s="450"/>
      <c r="C8" s="450"/>
      <c r="D8" s="450"/>
      <c r="E8" s="450"/>
      <c r="F8" s="450"/>
      <c r="G8" s="450"/>
      <c r="H8" s="450"/>
      <c r="I8" s="450"/>
      <c r="J8" s="450"/>
      <c r="K8" s="450"/>
      <c r="L8" s="450"/>
      <c r="M8" s="450"/>
      <c r="N8" s="451"/>
    </row>
    <row r="9" spans="1:16" x14ac:dyDescent="0.25">
      <c r="A9" s="452" t="s">
        <v>18</v>
      </c>
      <c r="B9" s="454" t="s">
        <v>19</v>
      </c>
      <c r="C9" s="456" t="s">
        <v>20</v>
      </c>
      <c r="D9" s="457"/>
      <c r="E9" s="460" t="s">
        <v>21</v>
      </c>
      <c r="F9" s="461"/>
      <c r="G9" s="464" t="s">
        <v>22</v>
      </c>
      <c r="H9" s="466" t="s">
        <v>23</v>
      </c>
      <c r="I9" s="468" t="s">
        <v>24</v>
      </c>
      <c r="J9" s="470" t="s">
        <v>25</v>
      </c>
      <c r="K9" s="470" t="s">
        <v>26</v>
      </c>
      <c r="L9" s="472" t="s">
        <v>27</v>
      </c>
      <c r="M9" s="474" t="s">
        <v>28</v>
      </c>
      <c r="N9" s="476" t="s">
        <v>29</v>
      </c>
      <c r="O9" s="442" t="s">
        <v>30</v>
      </c>
      <c r="P9" s="444" t="s">
        <v>31</v>
      </c>
    </row>
    <row r="10" spans="1:16" ht="38.25" customHeight="1" thickBot="1" x14ac:dyDescent="0.3">
      <c r="A10" s="453"/>
      <c r="B10" s="455"/>
      <c r="C10" s="458"/>
      <c r="D10" s="459"/>
      <c r="E10" s="462"/>
      <c r="F10" s="463"/>
      <c r="G10" s="465"/>
      <c r="H10" s="467"/>
      <c r="I10" s="469"/>
      <c r="J10" s="471"/>
      <c r="K10" s="471"/>
      <c r="L10" s="473"/>
      <c r="M10" s="475"/>
      <c r="N10" s="477"/>
      <c r="O10" s="443"/>
      <c r="P10" s="445"/>
    </row>
    <row r="11" spans="1:16" x14ac:dyDescent="0.25">
      <c r="A11" s="42"/>
      <c r="B11" s="43"/>
      <c r="C11" s="435"/>
      <c r="D11" s="436"/>
      <c r="E11" s="437" t="str">
        <f>IF(AND(ISNUMBER($H$5),ISNUMBER(C11)),C11*$H$6,"")</f>
        <v/>
      </c>
      <c r="F11" s="438"/>
      <c r="G11" s="16" t="str">
        <f>IF(ISNUMBER(E11), (E11*0.00000793664144), "")</f>
        <v/>
      </c>
      <c r="H11" s="17" t="str">
        <f>IF(ISNUMBER(E11), (E11*0.0000347855564), "")</f>
        <v/>
      </c>
      <c r="I11" s="18"/>
      <c r="J11" s="19"/>
      <c r="K11" s="20" t="str">
        <f t="shared" ref="K11:K19" si="0">IF(AND(ISNUMBER(I11),ISNUMBER(J11)),(I11-J11)/I11,"")</f>
        <v/>
      </c>
      <c r="L11" s="21" t="str">
        <f>IF(AND(ISNUMBER($N$5),ISNUMBER(I11),ISNUMBER(J11)),I11*$N$5*K11,"")</f>
        <v/>
      </c>
      <c r="M11" s="38" t="str">
        <f>IF(ISNUMBER(L11), (L11*0.00000793664144), "")</f>
        <v/>
      </c>
      <c r="N11" s="39" t="str">
        <f>IF(ISNUMBER(L11), (L11*0.0000347855564), "")</f>
        <v/>
      </c>
      <c r="O11" s="40" t="str">
        <f>IF(AND(ISNUMBER(G11), ISNUMBER(M11)), G11+M11, IF(ISNUMBER(G11), G11, IF(ISNUMBER(M11), M11, "")))</f>
        <v/>
      </c>
      <c r="P11" s="41" t="str">
        <f>IF(AND(ISNUMBER(H11), ISNUMBER(N11)), H11+N11, IF(ISNUMBER(H11),H11, IF(ISNUMBER(N11),N11, "")))</f>
        <v/>
      </c>
    </row>
    <row r="12" spans="1:16" x14ac:dyDescent="0.25">
      <c r="A12" s="42"/>
      <c r="B12" s="43"/>
      <c r="C12" s="435"/>
      <c r="D12" s="436"/>
      <c r="E12" s="437" t="str">
        <f t="shared" ref="E12:E19" si="1">IF(AND(ISNUMBER($H$5),ISNUMBER(C12)),C12*$H$6,"")</f>
        <v/>
      </c>
      <c r="F12" s="438"/>
      <c r="G12" s="16" t="str">
        <f>IF(ISNUMBER(E12), (E12*0.00000793664144), "")</f>
        <v/>
      </c>
      <c r="H12" s="17" t="str">
        <f t="shared" ref="H12:H19" si="2">IF(ISNUMBER(E12), (E12*0.0000347855564), "")</f>
        <v/>
      </c>
      <c r="I12" s="18"/>
      <c r="J12" s="19"/>
      <c r="K12" s="20" t="str">
        <f t="shared" si="0"/>
        <v/>
      </c>
      <c r="L12" s="21" t="str">
        <f t="shared" ref="L12:L19" si="3">IF(AND(ISNUMBER($J$7),ISNUMBER(I12),ISNUMBER(J12)),I12*$J$7*K12,"")</f>
        <v/>
      </c>
      <c r="M12" s="24" t="str">
        <f t="shared" ref="M12:M19" si="4">IF(ISNUMBER(L12), (L12*0.00000793664144), "")</f>
        <v/>
      </c>
      <c r="N12" s="25" t="str">
        <f t="shared" ref="N12:N19" si="5">IF(ISNUMBER(L12), (L12*0.0000347855564), "")</f>
        <v/>
      </c>
      <c r="O12" s="22" t="str">
        <f t="shared" ref="O12:O19" si="6">IF(AND(ISNUMBER(G12), ISNUMBER(M12)), G12+M12, IF(ISNUMBER(G12), G12, IF(ISNUMBER(M12), M12, "")))</f>
        <v/>
      </c>
      <c r="P12" s="23" t="str">
        <f t="shared" ref="P12:P19" si="7">IF(AND(ISNUMBER(H12), ISNUMBER(N12)), H12+N12, IF(ISNUMBER(H12),H12, IF(ISNUMBER(N12),N12, "")))</f>
        <v/>
      </c>
    </row>
    <row r="13" spans="1:16" x14ac:dyDescent="0.25">
      <c r="A13" s="42"/>
      <c r="B13" s="43"/>
      <c r="C13" s="435"/>
      <c r="D13" s="436"/>
      <c r="E13" s="437" t="str">
        <f t="shared" ref="E13:E18" si="8">IF(AND(ISNUMBER($H$5),ISNUMBER(C13)),C13*$H$6,"")</f>
        <v/>
      </c>
      <c r="F13" s="438"/>
      <c r="G13" s="16" t="str">
        <f>IF(ISNUMBER(E13), (E13*0.00000793664144), "")</f>
        <v/>
      </c>
      <c r="H13" s="17" t="str">
        <f t="shared" si="2"/>
        <v/>
      </c>
      <c r="I13" s="18"/>
      <c r="J13" s="19"/>
      <c r="K13" s="20" t="str">
        <f t="shared" si="0"/>
        <v/>
      </c>
      <c r="L13" s="21" t="str">
        <f t="shared" si="3"/>
        <v/>
      </c>
      <c r="M13" s="24" t="str">
        <f t="shared" si="4"/>
        <v/>
      </c>
      <c r="N13" s="25" t="str">
        <f t="shared" si="5"/>
        <v/>
      </c>
      <c r="O13" s="22" t="str">
        <f t="shared" si="6"/>
        <v/>
      </c>
      <c r="P13" s="23" t="str">
        <f t="shared" si="7"/>
        <v/>
      </c>
    </row>
    <row r="14" spans="1:16" x14ac:dyDescent="0.25">
      <c r="A14" s="42"/>
      <c r="B14" s="43"/>
      <c r="C14" s="435"/>
      <c r="D14" s="436"/>
      <c r="E14" s="437" t="str">
        <f t="shared" si="8"/>
        <v/>
      </c>
      <c r="F14" s="438"/>
      <c r="G14" s="16" t="str">
        <f>IF(ISNUMBER(E14), (E14*0.00000793664144), "")</f>
        <v/>
      </c>
      <c r="H14" s="17" t="str">
        <f t="shared" si="2"/>
        <v/>
      </c>
      <c r="I14" s="18"/>
      <c r="J14" s="19"/>
      <c r="K14" s="20" t="str">
        <f t="shared" si="0"/>
        <v/>
      </c>
      <c r="L14" s="21" t="str">
        <f t="shared" si="3"/>
        <v/>
      </c>
      <c r="M14" s="24" t="str">
        <f t="shared" si="4"/>
        <v/>
      </c>
      <c r="N14" s="25" t="str">
        <f t="shared" si="5"/>
        <v/>
      </c>
      <c r="O14" s="22" t="str">
        <f t="shared" si="6"/>
        <v/>
      </c>
      <c r="P14" s="23" t="str">
        <f t="shared" si="7"/>
        <v/>
      </c>
    </row>
    <row r="15" spans="1:16" x14ac:dyDescent="0.25">
      <c r="A15" s="42"/>
      <c r="B15" s="43"/>
      <c r="C15" s="435"/>
      <c r="D15" s="436"/>
      <c r="E15" s="437" t="str">
        <f t="shared" si="8"/>
        <v/>
      </c>
      <c r="F15" s="438"/>
      <c r="G15" s="16" t="str">
        <f t="shared" ref="G15:G19" si="9">IF(ISNUMBER(E15), (E15*0.00000793664144), "")</f>
        <v/>
      </c>
      <c r="H15" s="17" t="str">
        <f t="shared" si="2"/>
        <v/>
      </c>
      <c r="I15" s="18"/>
      <c r="J15" s="19"/>
      <c r="K15" s="20" t="str">
        <f t="shared" si="0"/>
        <v/>
      </c>
      <c r="L15" s="21" t="str">
        <f t="shared" si="3"/>
        <v/>
      </c>
      <c r="M15" s="24" t="str">
        <f t="shared" si="4"/>
        <v/>
      </c>
      <c r="N15" s="25" t="str">
        <f t="shared" si="5"/>
        <v/>
      </c>
      <c r="O15" s="22" t="str">
        <f t="shared" si="6"/>
        <v/>
      </c>
      <c r="P15" s="23" t="str">
        <f t="shared" si="7"/>
        <v/>
      </c>
    </row>
    <row r="16" spans="1:16" x14ac:dyDescent="0.25">
      <c r="A16" s="42"/>
      <c r="B16" s="43"/>
      <c r="C16" s="435"/>
      <c r="D16" s="436"/>
      <c r="E16" s="437" t="str">
        <f t="shared" si="8"/>
        <v/>
      </c>
      <c r="F16" s="438"/>
      <c r="G16" s="16" t="str">
        <f t="shared" si="9"/>
        <v/>
      </c>
      <c r="H16" s="17" t="str">
        <f t="shared" si="2"/>
        <v/>
      </c>
      <c r="I16" s="18"/>
      <c r="J16" s="19"/>
      <c r="K16" s="20" t="str">
        <f t="shared" si="0"/>
        <v/>
      </c>
      <c r="L16" s="21" t="str">
        <f t="shared" si="3"/>
        <v/>
      </c>
      <c r="M16" s="24" t="str">
        <f t="shared" si="4"/>
        <v/>
      </c>
      <c r="N16" s="25" t="str">
        <f t="shared" si="5"/>
        <v/>
      </c>
      <c r="O16" s="22" t="str">
        <f t="shared" si="6"/>
        <v/>
      </c>
      <c r="P16" s="23" t="str">
        <f t="shared" si="7"/>
        <v/>
      </c>
    </row>
    <row r="17" spans="1:16" x14ac:dyDescent="0.25">
      <c r="A17" s="42"/>
      <c r="B17" s="43"/>
      <c r="C17" s="435"/>
      <c r="D17" s="436"/>
      <c r="E17" s="437" t="str">
        <f t="shared" si="8"/>
        <v/>
      </c>
      <c r="F17" s="438"/>
      <c r="G17" s="16" t="str">
        <f t="shared" si="9"/>
        <v/>
      </c>
      <c r="H17" s="17" t="str">
        <f t="shared" si="2"/>
        <v/>
      </c>
      <c r="I17" s="18"/>
      <c r="J17" s="19"/>
      <c r="K17" s="20" t="str">
        <f t="shared" si="0"/>
        <v/>
      </c>
      <c r="L17" s="21" t="str">
        <f t="shared" si="3"/>
        <v/>
      </c>
      <c r="M17" s="24" t="str">
        <f t="shared" si="4"/>
        <v/>
      </c>
      <c r="N17" s="25" t="str">
        <f t="shared" si="5"/>
        <v/>
      </c>
      <c r="O17" s="22" t="str">
        <f t="shared" si="6"/>
        <v/>
      </c>
      <c r="P17" s="23" t="str">
        <f t="shared" si="7"/>
        <v/>
      </c>
    </row>
    <row r="18" spans="1:16" x14ac:dyDescent="0.25">
      <c r="A18" s="42"/>
      <c r="B18" s="43"/>
      <c r="C18" s="435"/>
      <c r="D18" s="436"/>
      <c r="E18" s="437" t="str">
        <f t="shared" si="8"/>
        <v/>
      </c>
      <c r="F18" s="438"/>
      <c r="G18" s="16" t="str">
        <f t="shared" si="9"/>
        <v/>
      </c>
      <c r="H18" s="17" t="str">
        <f t="shared" si="2"/>
        <v/>
      </c>
      <c r="I18" s="18"/>
      <c r="J18" s="19"/>
      <c r="K18" s="20" t="str">
        <f t="shared" si="0"/>
        <v/>
      </c>
      <c r="L18" s="21" t="str">
        <f t="shared" si="3"/>
        <v/>
      </c>
      <c r="M18" s="24" t="str">
        <f t="shared" si="4"/>
        <v/>
      </c>
      <c r="N18" s="25" t="str">
        <f t="shared" si="5"/>
        <v/>
      </c>
      <c r="O18" s="22" t="str">
        <f t="shared" si="6"/>
        <v/>
      </c>
      <c r="P18" s="23" t="str">
        <f t="shared" si="7"/>
        <v/>
      </c>
    </row>
    <row r="19" spans="1:16" ht="15.75" thickBot="1" x14ac:dyDescent="0.3">
      <c r="A19" s="44"/>
      <c r="B19" s="45"/>
      <c r="C19" s="439"/>
      <c r="D19" s="440"/>
      <c r="E19" s="437" t="str">
        <f t="shared" si="1"/>
        <v/>
      </c>
      <c r="F19" s="438"/>
      <c r="G19" s="26" t="str">
        <f t="shared" si="9"/>
        <v/>
      </c>
      <c r="H19" s="27" t="str">
        <f t="shared" si="2"/>
        <v/>
      </c>
      <c r="I19" s="28"/>
      <c r="J19" s="29"/>
      <c r="K19" s="30" t="str">
        <f t="shared" si="0"/>
        <v/>
      </c>
      <c r="L19" s="31" t="str">
        <f t="shared" si="3"/>
        <v/>
      </c>
      <c r="M19" s="32" t="str">
        <f t="shared" si="4"/>
        <v/>
      </c>
      <c r="N19" s="33" t="str">
        <f t="shared" si="5"/>
        <v/>
      </c>
      <c r="O19" s="34" t="str">
        <f t="shared" si="6"/>
        <v/>
      </c>
      <c r="P19" s="35" t="str">
        <f t="shared" si="7"/>
        <v/>
      </c>
    </row>
    <row r="20" spans="1:16" ht="4.5" customHeight="1" x14ac:dyDescent="0.25">
      <c r="A20" s="14"/>
      <c r="B20" s="14"/>
      <c r="C20" s="14"/>
      <c r="D20" s="14"/>
      <c r="E20" s="14"/>
      <c r="F20" s="14"/>
      <c r="G20" s="14"/>
      <c r="H20" s="14"/>
      <c r="I20" s="14"/>
      <c r="J20" s="14"/>
    </row>
    <row r="21" spans="1:16" ht="40.5" customHeight="1" x14ac:dyDescent="0.25">
      <c r="A21" s="441" t="s">
        <v>32</v>
      </c>
      <c r="B21" s="441"/>
      <c r="C21" s="441"/>
      <c r="D21" s="441"/>
      <c r="E21" s="441"/>
      <c r="F21" s="441"/>
      <c r="G21" s="441"/>
      <c r="H21" s="441"/>
      <c r="I21" s="441"/>
      <c r="J21" s="441"/>
    </row>
    <row r="22" spans="1:16" x14ac:dyDescent="0.25">
      <c r="A22" s="36"/>
      <c r="B22" s="37"/>
      <c r="C22" s="37"/>
      <c r="D22" s="37"/>
      <c r="E22" s="37"/>
      <c r="F22" s="37"/>
      <c r="G22" s="37"/>
      <c r="H22" s="37"/>
      <c r="I22" s="37"/>
      <c r="J22" s="37"/>
    </row>
    <row r="23" spans="1:16" x14ac:dyDescent="0.25">
      <c r="A23" s="37"/>
      <c r="B23" s="37"/>
      <c r="C23" s="37"/>
      <c r="D23" s="37"/>
      <c r="E23" s="37"/>
      <c r="F23" s="37"/>
      <c r="G23" s="37"/>
      <c r="H23" s="37"/>
      <c r="I23" s="37"/>
      <c r="J23" s="37"/>
    </row>
  </sheetData>
  <mergeCells count="46">
    <mergeCell ref="A1:G1"/>
    <mergeCell ref="A2:I2"/>
    <mergeCell ref="G3:J3"/>
    <mergeCell ref="A4:B4"/>
    <mergeCell ref="C4:H4"/>
    <mergeCell ref="I4:N4"/>
    <mergeCell ref="A5:B5"/>
    <mergeCell ref="C5:G5"/>
    <mergeCell ref="I5:M5"/>
    <mergeCell ref="A6:B6"/>
    <mergeCell ref="C6:G6"/>
    <mergeCell ref="I6:M6"/>
    <mergeCell ref="A7:N8"/>
    <mergeCell ref="A9:A10"/>
    <mergeCell ref="B9:B10"/>
    <mergeCell ref="C9:D10"/>
    <mergeCell ref="E9:F10"/>
    <mergeCell ref="G9:G10"/>
    <mergeCell ref="H9:H10"/>
    <mergeCell ref="I9:I10"/>
    <mergeCell ref="J9:J10"/>
    <mergeCell ref="K9:K10"/>
    <mergeCell ref="L9:L10"/>
    <mergeCell ref="M9:M10"/>
    <mergeCell ref="N9:N10"/>
    <mergeCell ref="O9:O10"/>
    <mergeCell ref="P9:P10"/>
    <mergeCell ref="C12:D12"/>
    <mergeCell ref="E12:F12"/>
    <mergeCell ref="C13:D13"/>
    <mergeCell ref="E13:F13"/>
    <mergeCell ref="C11:D11"/>
    <mergeCell ref="E11:F11"/>
    <mergeCell ref="C14:D14"/>
    <mergeCell ref="E14:F14"/>
    <mergeCell ref="C17:D17"/>
    <mergeCell ref="E17:F17"/>
    <mergeCell ref="C15:D15"/>
    <mergeCell ref="E15:F15"/>
    <mergeCell ref="C16:D16"/>
    <mergeCell ref="E16:F16"/>
    <mergeCell ref="C18:D18"/>
    <mergeCell ref="E18:F18"/>
    <mergeCell ref="C19:D19"/>
    <mergeCell ref="E19:F19"/>
    <mergeCell ref="A21:J2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DN461"/>
  <sheetViews>
    <sheetView workbookViewId="0">
      <selection activeCell="D1" sqref="D1:E1"/>
    </sheetView>
  </sheetViews>
  <sheetFormatPr defaultRowHeight="15" x14ac:dyDescent="0.25"/>
  <cols>
    <col min="1" max="1" width="18.5703125" customWidth="1"/>
    <col min="2" max="2" width="19.28515625" customWidth="1"/>
    <col min="3" max="3" width="17.7109375" customWidth="1"/>
    <col min="4" max="4" width="14.5703125" style="1" customWidth="1"/>
    <col min="5" max="5" width="11.28515625" customWidth="1"/>
    <col min="6" max="6" width="10.85546875" customWidth="1"/>
    <col min="7" max="7" width="11.85546875" customWidth="1"/>
    <col min="8" max="54" width="10.85546875" customWidth="1"/>
    <col min="55" max="104" width="10.7109375" customWidth="1"/>
    <col min="105" max="105" width="17.5703125" style="91" customWidth="1"/>
    <col min="106" max="117" width="9.140625" style="89"/>
  </cols>
  <sheetData>
    <row r="1" spans="1:118" s="46" customFormat="1" ht="18.75" customHeight="1" x14ac:dyDescent="0.2">
      <c r="A1" s="504" t="str">
        <f>Summary!A1</f>
        <v>RASS version: 2025-07</v>
      </c>
      <c r="B1" s="504"/>
      <c r="C1" s="47" t="s">
        <v>33</v>
      </c>
      <c r="D1" s="502"/>
      <c r="E1" s="502"/>
      <c r="G1" s="47" t="s">
        <v>34</v>
      </c>
      <c r="H1" s="79"/>
      <c r="I1" s="47" t="s">
        <v>35</v>
      </c>
      <c r="J1" s="79"/>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DA1" s="90"/>
      <c r="DB1" s="88"/>
      <c r="DC1" s="88"/>
      <c r="DD1" s="88"/>
      <c r="DE1" s="88"/>
      <c r="DF1" s="88"/>
      <c r="DG1" s="88"/>
      <c r="DH1" s="88"/>
      <c r="DI1" s="88"/>
      <c r="DJ1" s="88"/>
      <c r="DK1" s="88"/>
      <c r="DL1" s="88"/>
      <c r="DM1" s="88"/>
    </row>
    <row r="2" spans="1:118" s="46" customFormat="1" ht="14.25" x14ac:dyDescent="0.2">
      <c r="A2" s="503" t="s">
        <v>36</v>
      </c>
      <c r="B2" s="503"/>
      <c r="C2" s="503"/>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DA2" s="90"/>
      <c r="DB2" s="88"/>
      <c r="DC2" s="88"/>
      <c r="DD2" s="88"/>
      <c r="DE2" s="88"/>
      <c r="DF2" s="88"/>
      <c r="DG2" s="88"/>
      <c r="DH2" s="88"/>
      <c r="DI2" s="88"/>
      <c r="DJ2" s="88"/>
      <c r="DK2" s="88"/>
      <c r="DL2" s="88"/>
      <c r="DM2" s="88"/>
    </row>
    <row r="3" spans="1:118" s="46" customFormat="1" ht="13.5" thickBot="1" x14ac:dyDescent="0.25">
      <c r="A3" s="49"/>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DA3" s="90"/>
      <c r="DB3" s="88"/>
      <c r="DC3" s="88"/>
      <c r="DD3" s="88"/>
      <c r="DE3" s="88"/>
      <c r="DF3" s="88"/>
      <c r="DG3" s="88"/>
      <c r="DH3" s="88"/>
      <c r="DI3" s="88"/>
      <c r="DJ3" s="88"/>
      <c r="DK3" s="88"/>
      <c r="DL3" s="88"/>
      <c r="DM3" s="88"/>
    </row>
    <row r="4" spans="1:118" s="46" customFormat="1" ht="43.5" customHeight="1" x14ac:dyDescent="0.25">
      <c r="A4" s="2" t="s">
        <v>37</v>
      </c>
      <c r="B4" s="3" t="s">
        <v>18</v>
      </c>
      <c r="C4" s="102"/>
      <c r="D4" s="103" t="s">
        <v>38</v>
      </c>
      <c r="E4" s="500" t="s">
        <v>39</v>
      </c>
      <c r="F4" s="501"/>
      <c r="G4" s="500" t="s">
        <v>40</v>
      </c>
      <c r="H4" s="501"/>
      <c r="I4" s="500" t="s">
        <v>41</v>
      </c>
      <c r="J4" s="501"/>
      <c r="K4" s="500" t="s">
        <v>42</v>
      </c>
      <c r="L4" s="501"/>
      <c r="M4" s="500" t="s">
        <v>43</v>
      </c>
      <c r="N4" s="501"/>
      <c r="O4" s="500" t="s">
        <v>44</v>
      </c>
      <c r="P4" s="501"/>
      <c r="Q4" s="500" t="s">
        <v>45</v>
      </c>
      <c r="R4" s="501"/>
      <c r="S4" s="500" t="s">
        <v>46</v>
      </c>
      <c r="T4" s="501"/>
      <c r="U4" s="500" t="s">
        <v>47</v>
      </c>
      <c r="V4" s="501"/>
      <c r="W4" s="500" t="s">
        <v>48</v>
      </c>
      <c r="X4" s="501"/>
      <c r="Y4" s="500" t="s">
        <v>49</v>
      </c>
      <c r="Z4" s="501"/>
      <c r="AA4" s="500" t="s">
        <v>50</v>
      </c>
      <c r="AB4" s="501"/>
      <c r="AC4" s="500" t="s">
        <v>51</v>
      </c>
      <c r="AD4" s="501"/>
      <c r="AE4" s="500" t="s">
        <v>52</v>
      </c>
      <c r="AF4" s="501"/>
      <c r="AG4" s="500" t="s">
        <v>53</v>
      </c>
      <c r="AH4" s="501"/>
      <c r="AI4" s="500" t="s">
        <v>54</v>
      </c>
      <c r="AJ4" s="501"/>
      <c r="AK4" s="500" t="s">
        <v>55</v>
      </c>
      <c r="AL4" s="501"/>
      <c r="AM4" s="500" t="s">
        <v>56</v>
      </c>
      <c r="AN4" s="501"/>
      <c r="AO4" s="500" t="s">
        <v>57</v>
      </c>
      <c r="AP4" s="501"/>
      <c r="AQ4" s="500" t="s">
        <v>58</v>
      </c>
      <c r="AR4" s="501"/>
      <c r="AS4" s="500" t="s">
        <v>59</v>
      </c>
      <c r="AT4" s="501"/>
      <c r="AU4" s="500" t="s">
        <v>60</v>
      </c>
      <c r="AV4" s="501"/>
      <c r="AW4" s="500" t="s">
        <v>61</v>
      </c>
      <c r="AX4" s="501"/>
      <c r="AY4" s="500" t="s">
        <v>62</v>
      </c>
      <c r="AZ4" s="501"/>
      <c r="BA4" s="500" t="s">
        <v>63</v>
      </c>
      <c r="BB4" s="501"/>
      <c r="BC4" s="500" t="s">
        <v>64</v>
      </c>
      <c r="BD4" s="501" t="s">
        <v>65</v>
      </c>
      <c r="BE4" s="500" t="s">
        <v>66</v>
      </c>
      <c r="BF4" s="501" t="s">
        <v>65</v>
      </c>
      <c r="BG4" s="500" t="s">
        <v>67</v>
      </c>
      <c r="BH4" s="501" t="s">
        <v>65</v>
      </c>
      <c r="BI4" s="500" t="s">
        <v>68</v>
      </c>
      <c r="BJ4" s="501" t="s">
        <v>65</v>
      </c>
      <c r="BK4" s="500" t="s">
        <v>69</v>
      </c>
      <c r="BL4" s="501" t="s">
        <v>65</v>
      </c>
      <c r="BM4" s="500" t="s">
        <v>70</v>
      </c>
      <c r="BN4" s="501" t="s">
        <v>65</v>
      </c>
      <c r="BO4" s="500" t="s">
        <v>71</v>
      </c>
      <c r="BP4" s="501" t="s">
        <v>65</v>
      </c>
      <c r="BQ4" s="500" t="s">
        <v>72</v>
      </c>
      <c r="BR4" s="501" t="s">
        <v>65</v>
      </c>
      <c r="BS4" s="500" t="s">
        <v>73</v>
      </c>
      <c r="BT4" s="501" t="s">
        <v>65</v>
      </c>
      <c r="BU4" s="500" t="s">
        <v>74</v>
      </c>
      <c r="BV4" s="501" t="s">
        <v>65</v>
      </c>
      <c r="BW4" s="500" t="s">
        <v>75</v>
      </c>
      <c r="BX4" s="501" t="s">
        <v>65</v>
      </c>
      <c r="BY4" s="500" t="s">
        <v>76</v>
      </c>
      <c r="BZ4" s="501" t="s">
        <v>65</v>
      </c>
      <c r="CA4" s="500" t="s">
        <v>77</v>
      </c>
      <c r="CB4" s="501" t="s">
        <v>65</v>
      </c>
      <c r="CC4" s="500" t="s">
        <v>78</v>
      </c>
      <c r="CD4" s="501" t="s">
        <v>65</v>
      </c>
      <c r="CE4" s="500" t="s">
        <v>79</v>
      </c>
      <c r="CF4" s="501" t="s">
        <v>65</v>
      </c>
      <c r="CG4" s="500" t="s">
        <v>80</v>
      </c>
      <c r="CH4" s="501" t="s">
        <v>65</v>
      </c>
      <c r="CI4" s="500" t="s">
        <v>81</v>
      </c>
      <c r="CJ4" s="501" t="s">
        <v>65</v>
      </c>
      <c r="CK4" s="500" t="s">
        <v>82</v>
      </c>
      <c r="CL4" s="501" t="s">
        <v>65</v>
      </c>
      <c r="CM4" s="500" t="s">
        <v>83</v>
      </c>
      <c r="CN4" s="501" t="s">
        <v>65</v>
      </c>
      <c r="CO4" s="500" t="s">
        <v>84</v>
      </c>
      <c r="CP4" s="501" t="s">
        <v>65</v>
      </c>
      <c r="CQ4" s="500" t="s">
        <v>85</v>
      </c>
      <c r="CR4" s="501" t="s">
        <v>65</v>
      </c>
      <c r="CS4" s="500" t="s">
        <v>86</v>
      </c>
      <c r="CT4" s="501" t="s">
        <v>65</v>
      </c>
      <c r="CU4" s="500" t="s">
        <v>87</v>
      </c>
      <c r="CV4" s="501" t="s">
        <v>65</v>
      </c>
      <c r="CW4" s="500" t="s">
        <v>88</v>
      </c>
      <c r="CX4" s="501" t="s">
        <v>65</v>
      </c>
      <c r="CY4" s="500" t="s">
        <v>89</v>
      </c>
      <c r="CZ4" s="501" t="s">
        <v>65</v>
      </c>
      <c r="DA4" s="91"/>
      <c r="DB4" s="89"/>
      <c r="DC4" s="89"/>
      <c r="DD4" s="89"/>
      <c r="DE4" s="89"/>
      <c r="DF4" s="89"/>
      <c r="DG4" s="89"/>
      <c r="DH4" s="89"/>
      <c r="DI4" s="89"/>
      <c r="DJ4" s="89"/>
      <c r="DK4" s="89"/>
      <c r="DL4" s="89"/>
      <c r="DM4" s="89"/>
    </row>
    <row r="5" spans="1:118" s="51" customFormat="1" ht="41.25" customHeight="1" x14ac:dyDescent="0.25">
      <c r="A5" s="46" t="s">
        <v>90</v>
      </c>
      <c r="B5" s="46" t="s">
        <v>90</v>
      </c>
      <c r="C5" s="46" t="s">
        <v>90</v>
      </c>
      <c r="D5" s="105" t="s">
        <v>91</v>
      </c>
      <c r="E5" s="50" t="s">
        <v>92</v>
      </c>
      <c r="F5" s="50" t="s">
        <v>93</v>
      </c>
      <c r="G5" s="50" t="s">
        <v>92</v>
      </c>
      <c r="H5" s="50" t="s">
        <v>93</v>
      </c>
      <c r="I5" s="50" t="s">
        <v>92</v>
      </c>
      <c r="J5" s="50" t="s">
        <v>93</v>
      </c>
      <c r="K5" s="50" t="s">
        <v>92</v>
      </c>
      <c r="L5" s="50" t="s">
        <v>93</v>
      </c>
      <c r="M5" s="50" t="s">
        <v>92</v>
      </c>
      <c r="N5" s="50" t="s">
        <v>93</v>
      </c>
      <c r="O5" s="50" t="s">
        <v>92</v>
      </c>
      <c r="P5" s="50" t="s">
        <v>93</v>
      </c>
      <c r="Q5" s="50" t="s">
        <v>92</v>
      </c>
      <c r="R5" s="50" t="s">
        <v>93</v>
      </c>
      <c r="S5" s="50" t="s">
        <v>92</v>
      </c>
      <c r="T5" s="50" t="s">
        <v>93</v>
      </c>
      <c r="U5" s="50" t="s">
        <v>92</v>
      </c>
      <c r="V5" s="50" t="s">
        <v>93</v>
      </c>
      <c r="W5" s="50" t="s">
        <v>92</v>
      </c>
      <c r="X5" s="50" t="s">
        <v>93</v>
      </c>
      <c r="Y5" s="50" t="s">
        <v>92</v>
      </c>
      <c r="Z5" s="50" t="s">
        <v>93</v>
      </c>
      <c r="AA5" s="50" t="s">
        <v>92</v>
      </c>
      <c r="AB5" s="50" t="s">
        <v>93</v>
      </c>
      <c r="AC5" s="50" t="s">
        <v>92</v>
      </c>
      <c r="AD5" s="50" t="s">
        <v>93</v>
      </c>
      <c r="AE5" s="50" t="s">
        <v>92</v>
      </c>
      <c r="AF5" s="50" t="s">
        <v>93</v>
      </c>
      <c r="AG5" s="50" t="s">
        <v>92</v>
      </c>
      <c r="AH5" s="50" t="s">
        <v>93</v>
      </c>
      <c r="AI5" s="50" t="s">
        <v>92</v>
      </c>
      <c r="AJ5" s="50" t="s">
        <v>93</v>
      </c>
      <c r="AK5" s="50" t="s">
        <v>92</v>
      </c>
      <c r="AL5" s="50" t="s">
        <v>93</v>
      </c>
      <c r="AM5" s="50" t="s">
        <v>92</v>
      </c>
      <c r="AN5" s="50" t="s">
        <v>93</v>
      </c>
      <c r="AO5" s="50" t="s">
        <v>92</v>
      </c>
      <c r="AP5" s="50" t="s">
        <v>93</v>
      </c>
      <c r="AQ5" s="50" t="s">
        <v>92</v>
      </c>
      <c r="AR5" s="50" t="s">
        <v>93</v>
      </c>
      <c r="AS5" s="50" t="s">
        <v>92</v>
      </c>
      <c r="AT5" s="50" t="s">
        <v>93</v>
      </c>
      <c r="AU5" s="50" t="s">
        <v>92</v>
      </c>
      <c r="AV5" s="50" t="s">
        <v>93</v>
      </c>
      <c r="AW5" s="50" t="s">
        <v>92</v>
      </c>
      <c r="AX5" s="50" t="s">
        <v>93</v>
      </c>
      <c r="AY5" s="50" t="s">
        <v>92</v>
      </c>
      <c r="AZ5" s="50" t="s">
        <v>93</v>
      </c>
      <c r="BA5" s="50" t="s">
        <v>92</v>
      </c>
      <c r="BB5" s="50" t="s">
        <v>93</v>
      </c>
      <c r="BC5" s="50" t="s">
        <v>92</v>
      </c>
      <c r="BD5" s="50" t="s">
        <v>93</v>
      </c>
      <c r="BE5" s="50" t="s">
        <v>92</v>
      </c>
      <c r="BF5" s="50" t="s">
        <v>93</v>
      </c>
      <c r="BG5" s="50" t="s">
        <v>92</v>
      </c>
      <c r="BH5" s="50" t="s">
        <v>93</v>
      </c>
      <c r="BI5" s="50" t="s">
        <v>92</v>
      </c>
      <c r="BJ5" s="50" t="s">
        <v>93</v>
      </c>
      <c r="BK5" s="50" t="s">
        <v>92</v>
      </c>
      <c r="BL5" s="50" t="s">
        <v>93</v>
      </c>
      <c r="BM5" s="50" t="s">
        <v>92</v>
      </c>
      <c r="BN5" s="50" t="s">
        <v>93</v>
      </c>
      <c r="BO5" s="50" t="s">
        <v>92</v>
      </c>
      <c r="BP5" s="50" t="s">
        <v>93</v>
      </c>
      <c r="BQ5" s="50" t="s">
        <v>92</v>
      </c>
      <c r="BR5" s="50" t="s">
        <v>93</v>
      </c>
      <c r="BS5" s="50" t="s">
        <v>92</v>
      </c>
      <c r="BT5" s="50" t="s">
        <v>93</v>
      </c>
      <c r="BU5" s="50" t="s">
        <v>92</v>
      </c>
      <c r="BV5" s="50" t="s">
        <v>93</v>
      </c>
      <c r="BW5" s="50" t="s">
        <v>92</v>
      </c>
      <c r="BX5" s="50" t="s">
        <v>93</v>
      </c>
      <c r="BY5" s="50" t="s">
        <v>92</v>
      </c>
      <c r="BZ5" s="50" t="s">
        <v>93</v>
      </c>
      <c r="CA5" s="50" t="s">
        <v>92</v>
      </c>
      <c r="CB5" s="50" t="s">
        <v>93</v>
      </c>
      <c r="CC5" s="50" t="s">
        <v>92</v>
      </c>
      <c r="CD5" s="50" t="s">
        <v>93</v>
      </c>
      <c r="CE5" s="50" t="s">
        <v>92</v>
      </c>
      <c r="CF5" s="50" t="s">
        <v>93</v>
      </c>
      <c r="CG5" s="50" t="s">
        <v>92</v>
      </c>
      <c r="CH5" s="50" t="s">
        <v>93</v>
      </c>
      <c r="CI5" s="50" t="s">
        <v>92</v>
      </c>
      <c r="CJ5" s="50" t="s">
        <v>93</v>
      </c>
      <c r="CK5" s="50" t="s">
        <v>92</v>
      </c>
      <c r="CL5" s="50" t="s">
        <v>93</v>
      </c>
      <c r="CM5" s="50" t="s">
        <v>92</v>
      </c>
      <c r="CN5" s="50" t="s">
        <v>93</v>
      </c>
      <c r="CO5" s="50" t="s">
        <v>92</v>
      </c>
      <c r="CP5" s="50" t="s">
        <v>93</v>
      </c>
      <c r="CQ5" s="50" t="s">
        <v>92</v>
      </c>
      <c r="CR5" s="50" t="s">
        <v>93</v>
      </c>
      <c r="CS5" s="50" t="s">
        <v>92</v>
      </c>
      <c r="CT5" s="50" t="s">
        <v>93</v>
      </c>
      <c r="CU5" s="50" t="s">
        <v>92</v>
      </c>
      <c r="CV5" s="50" t="s">
        <v>93</v>
      </c>
      <c r="CW5" s="50" t="s">
        <v>92</v>
      </c>
      <c r="CX5" s="50" t="s">
        <v>93</v>
      </c>
      <c r="CY5" s="50" t="s">
        <v>92</v>
      </c>
      <c r="CZ5" s="92" t="s">
        <v>93</v>
      </c>
      <c r="DA5" s="91"/>
      <c r="DB5" s="89"/>
      <c r="DC5" s="89"/>
      <c r="DD5" s="89"/>
      <c r="DE5" s="89"/>
      <c r="DF5" s="89"/>
      <c r="DG5" s="89"/>
      <c r="DH5" s="89"/>
      <c r="DI5" s="89"/>
      <c r="DJ5" s="89"/>
      <c r="DK5" s="89"/>
      <c r="DL5" s="89"/>
      <c r="DM5" s="89"/>
      <c r="DN5" s="87"/>
    </row>
    <row r="6" spans="1:118" s="51" customFormat="1" x14ac:dyDescent="0.25">
      <c r="A6" s="51" t="str">
        <f>'Tox Values'!C6</f>
        <v>202-94-8</v>
      </c>
      <c r="B6" s="51" t="str">
        <f>'Tox Values'!D6</f>
        <v>11H-Benz[b,c]aceanthrylene</v>
      </c>
      <c r="C6" s="94"/>
      <c r="D6" s="104">
        <f t="shared" ref="D6:D68" si="0">F6+H6+J6+L6+N6+P6+R6+T6+V6+X6+Z6+AB6+AD6+AF6+AH6+AJ6+AL6+AN6+AP6+AR6+AT6+AV6+AX6+AZ6+BB6+BD6+BF6+BH6+BJ6+BL6+BN6+BP6+BR6+BT6+BV6+BX6+BZ6+CB6+CD6+CF6+CH6+CJ6+CL6+CN6+CP6+CR6+CT6+CV6+CX6+CZ6</f>
        <v>0</v>
      </c>
      <c r="E6" s="87"/>
      <c r="G6" s="87"/>
      <c r="I6" s="87"/>
      <c r="K6" s="87"/>
      <c r="M6" s="87"/>
      <c r="O6" s="87"/>
      <c r="Q6" s="87"/>
      <c r="S6" s="87"/>
      <c r="U6" s="87"/>
      <c r="W6" s="87"/>
      <c r="Y6" s="87"/>
      <c r="AA6" s="87"/>
      <c r="AC6" s="87"/>
      <c r="AE6" s="87"/>
      <c r="AG6" s="87"/>
      <c r="AI6" s="87"/>
      <c r="AK6" s="87"/>
      <c r="AM6" s="87"/>
      <c r="AO6" s="87"/>
      <c r="AQ6" s="87"/>
      <c r="AS6" s="87"/>
      <c r="AU6" s="87"/>
      <c r="AW6" s="87"/>
      <c r="AY6" s="87"/>
      <c r="BA6" s="87"/>
      <c r="BC6" s="87"/>
      <c r="BE6" s="87"/>
      <c r="BG6" s="87"/>
      <c r="BI6" s="87"/>
      <c r="BK6" s="87"/>
      <c r="BM6" s="87"/>
      <c r="BO6" s="87"/>
      <c r="BQ6" s="87"/>
      <c r="BS6" s="87"/>
      <c r="BU6" s="87"/>
      <c r="BW6" s="87"/>
      <c r="BY6" s="87"/>
      <c r="CA6" s="87"/>
      <c r="CC6" s="87"/>
      <c r="CE6" s="87"/>
      <c r="CG6" s="87"/>
      <c r="CI6" s="87"/>
      <c r="CK6" s="87"/>
      <c r="CM6" s="87"/>
      <c r="CO6" s="87"/>
      <c r="CQ6" s="87"/>
      <c r="CS6" s="87"/>
      <c r="CU6" s="87"/>
      <c r="CW6" s="87"/>
      <c r="CY6" s="87"/>
      <c r="DA6" s="91"/>
      <c r="DB6" s="89"/>
      <c r="DC6" s="89"/>
      <c r="DD6" s="89"/>
      <c r="DE6" s="89"/>
      <c r="DF6" s="89"/>
      <c r="DG6" s="89"/>
      <c r="DH6" s="89"/>
      <c r="DI6" s="89"/>
      <c r="DJ6" s="89"/>
      <c r="DK6" s="89"/>
      <c r="DL6" s="89"/>
      <c r="DM6" s="89"/>
      <c r="DN6" s="87"/>
    </row>
    <row r="7" spans="1:118" s="51" customFormat="1" x14ac:dyDescent="0.25">
      <c r="A7" s="51" t="str">
        <f>'Tox Values'!C7</f>
        <v>202-98-2</v>
      </c>
      <c r="B7" s="51" t="str">
        <f>'Tox Values'!D7</f>
        <v>4H-Cyclopenta[d,e,f]chrysene</v>
      </c>
      <c r="C7" s="94"/>
      <c r="D7" s="104">
        <f t="shared" si="0"/>
        <v>0</v>
      </c>
      <c r="E7" s="87"/>
      <c r="G7" s="87"/>
      <c r="I7" s="87"/>
      <c r="K7" s="87"/>
      <c r="M7" s="87"/>
      <c r="O7" s="87"/>
      <c r="Q7" s="87"/>
      <c r="S7" s="87"/>
      <c r="U7" s="87"/>
      <c r="W7" s="87"/>
      <c r="Y7" s="87"/>
      <c r="AA7" s="87"/>
      <c r="AC7" s="87"/>
      <c r="AE7" s="87"/>
      <c r="AG7" s="87"/>
      <c r="AI7" s="87"/>
      <c r="AK7" s="87"/>
      <c r="AM7" s="87"/>
      <c r="AO7" s="87"/>
      <c r="AQ7" s="87"/>
      <c r="AS7" s="87"/>
      <c r="AU7" s="87"/>
      <c r="AW7" s="87"/>
      <c r="AY7" s="87"/>
      <c r="BA7" s="87"/>
      <c r="BC7" s="87"/>
      <c r="BE7" s="87"/>
      <c r="BG7" s="87"/>
      <c r="BI7" s="87"/>
      <c r="BK7" s="87"/>
      <c r="BM7" s="87"/>
      <c r="BO7" s="87"/>
      <c r="BQ7" s="87"/>
      <c r="BS7" s="87"/>
      <c r="BU7" s="87"/>
      <c r="BW7" s="87"/>
      <c r="BY7" s="87"/>
      <c r="CA7" s="87"/>
      <c r="CC7" s="87"/>
      <c r="CE7" s="87"/>
      <c r="CG7" s="87"/>
      <c r="CI7" s="87"/>
      <c r="CK7" s="87"/>
      <c r="CM7" s="87"/>
      <c r="CO7" s="87"/>
      <c r="CQ7" s="87"/>
      <c r="CS7" s="87"/>
      <c r="CU7" s="87"/>
      <c r="CW7" s="87"/>
      <c r="CY7" s="87"/>
      <c r="DA7" s="91"/>
      <c r="DB7" s="89"/>
      <c r="DC7" s="89"/>
      <c r="DD7" s="89"/>
      <c r="DE7" s="89"/>
      <c r="DF7" s="89"/>
      <c r="DG7" s="89"/>
      <c r="DH7" s="89"/>
      <c r="DI7" s="89"/>
      <c r="DJ7" s="89"/>
      <c r="DK7" s="89"/>
      <c r="DL7" s="89"/>
      <c r="DM7" s="89"/>
      <c r="DN7" s="87"/>
    </row>
    <row r="8" spans="1:118" s="51" customFormat="1" x14ac:dyDescent="0.25">
      <c r="A8" s="51" t="str">
        <f>'Tox Values'!C8</f>
        <v>75-07-0</v>
      </c>
      <c r="B8" s="51" t="str">
        <f>'Tox Values'!D8</f>
        <v>Acetaldehyde</v>
      </c>
      <c r="C8" s="94"/>
      <c r="D8" s="104">
        <f t="shared" si="0"/>
        <v>0</v>
      </c>
      <c r="E8" s="87"/>
      <c r="G8" s="87"/>
      <c r="I8" s="87"/>
      <c r="K8" s="87"/>
      <c r="M8" s="87"/>
      <c r="O8" s="87"/>
      <c r="Q8" s="87"/>
      <c r="S8" s="87"/>
      <c r="U8" s="87"/>
      <c r="W8" s="87"/>
      <c r="Y8" s="87"/>
      <c r="AA8" s="87"/>
      <c r="AC8" s="87"/>
      <c r="AE8" s="87"/>
      <c r="AG8" s="87"/>
      <c r="AI8" s="87"/>
      <c r="AK8" s="87"/>
      <c r="AM8" s="87"/>
      <c r="AO8" s="87"/>
      <c r="AQ8" s="87"/>
      <c r="AS8" s="87"/>
      <c r="AU8" s="87"/>
      <c r="AW8" s="87"/>
      <c r="AY8" s="87"/>
      <c r="BA8" s="87"/>
      <c r="BC8" s="87"/>
      <c r="BE8" s="87"/>
      <c r="BG8" s="87"/>
      <c r="BI8" s="87"/>
      <c r="BK8" s="87"/>
      <c r="BM8" s="87"/>
      <c r="BO8" s="87"/>
      <c r="BQ8" s="87"/>
      <c r="BS8" s="87"/>
      <c r="BU8" s="87"/>
      <c r="BW8" s="87"/>
      <c r="BY8" s="87"/>
      <c r="CA8" s="87"/>
      <c r="CC8" s="87"/>
      <c r="CE8" s="87"/>
      <c r="CG8" s="87"/>
      <c r="CI8" s="87"/>
      <c r="CK8" s="87"/>
      <c r="CM8" s="87"/>
      <c r="CO8" s="87"/>
      <c r="CQ8" s="87"/>
      <c r="CS8" s="87"/>
      <c r="CU8" s="87"/>
      <c r="CW8" s="87"/>
      <c r="CY8" s="87"/>
      <c r="DA8" s="91"/>
      <c r="DB8" s="89"/>
      <c r="DC8" s="89"/>
      <c r="DD8" s="89"/>
      <c r="DE8" s="89"/>
      <c r="DF8" s="89"/>
      <c r="DG8" s="89"/>
      <c r="DH8" s="89"/>
      <c r="DI8" s="89"/>
      <c r="DJ8" s="89"/>
      <c r="DK8" s="89"/>
      <c r="DL8" s="89"/>
      <c r="DM8" s="89"/>
      <c r="DN8" s="87"/>
    </row>
    <row r="9" spans="1:118" s="51" customFormat="1" x14ac:dyDescent="0.25">
      <c r="A9" s="51" t="str">
        <f>'Tox Values'!C9</f>
        <v>60-35-5</v>
      </c>
      <c r="B9" s="51" t="str">
        <f>'Tox Values'!D9</f>
        <v>Acetamide</v>
      </c>
      <c r="C9" s="94"/>
      <c r="D9" s="104">
        <f t="shared" si="0"/>
        <v>0</v>
      </c>
      <c r="E9" s="87"/>
      <c r="G9" s="87"/>
      <c r="I9" s="87"/>
      <c r="K9" s="87"/>
      <c r="M9" s="87"/>
      <c r="O9" s="87"/>
      <c r="Q9" s="87"/>
      <c r="S9" s="87"/>
      <c r="U9" s="87"/>
      <c r="W9" s="87"/>
      <c r="Y9" s="87"/>
      <c r="AA9" s="87"/>
      <c r="AC9" s="87"/>
      <c r="AE9" s="87"/>
      <c r="AG9" s="87"/>
      <c r="AI9" s="87"/>
      <c r="AK9" s="87"/>
      <c r="AM9" s="87"/>
      <c r="AO9" s="87"/>
      <c r="AQ9" s="87"/>
      <c r="AS9" s="87"/>
      <c r="AU9" s="87"/>
      <c r="AW9" s="87"/>
      <c r="AY9" s="87"/>
      <c r="BA9" s="87"/>
      <c r="BC9" s="87"/>
      <c r="BE9" s="87"/>
      <c r="BG9" s="87"/>
      <c r="BI9" s="87"/>
      <c r="BK9" s="87"/>
      <c r="BM9" s="87"/>
      <c r="BO9" s="87"/>
      <c r="BQ9" s="87"/>
      <c r="BS9" s="87"/>
      <c r="BU9" s="87"/>
      <c r="BW9" s="87"/>
      <c r="BY9" s="87"/>
      <c r="CA9" s="87"/>
      <c r="CC9" s="87"/>
      <c r="CE9" s="87"/>
      <c r="CG9" s="87"/>
      <c r="CI9" s="87"/>
      <c r="CK9" s="87"/>
      <c r="CM9" s="87"/>
      <c r="CO9" s="87"/>
      <c r="CQ9" s="87"/>
      <c r="CS9" s="87"/>
      <c r="CU9" s="87"/>
      <c r="CW9" s="87"/>
      <c r="CY9" s="87"/>
      <c r="DA9" s="91"/>
      <c r="DB9" s="89"/>
      <c r="DC9" s="89"/>
      <c r="DD9" s="89"/>
      <c r="DE9" s="89"/>
      <c r="DF9" s="89"/>
      <c r="DG9" s="89"/>
      <c r="DH9" s="89"/>
      <c r="DI9" s="89"/>
      <c r="DJ9" s="89"/>
      <c r="DK9" s="89"/>
      <c r="DL9" s="89"/>
      <c r="DM9" s="89"/>
      <c r="DN9" s="87"/>
    </row>
    <row r="10" spans="1:118" s="51" customFormat="1" x14ac:dyDescent="0.25">
      <c r="A10" s="51" t="str">
        <f>'Tox Values'!C10</f>
        <v>67-64-1</v>
      </c>
      <c r="B10" s="51" t="str">
        <f>'Tox Values'!D10</f>
        <v>Acetone</v>
      </c>
      <c r="C10" s="94"/>
      <c r="D10" s="104">
        <f t="shared" si="0"/>
        <v>0</v>
      </c>
      <c r="E10" s="87"/>
      <c r="G10" s="87"/>
      <c r="I10" s="87"/>
      <c r="K10" s="87"/>
      <c r="M10" s="87"/>
      <c r="O10" s="87"/>
      <c r="Q10" s="87"/>
      <c r="S10" s="87"/>
      <c r="U10" s="87"/>
      <c r="W10" s="87"/>
      <c r="Y10" s="87"/>
      <c r="AA10" s="87"/>
      <c r="AC10" s="87"/>
      <c r="AE10" s="87"/>
      <c r="AG10" s="87"/>
      <c r="AI10" s="87"/>
      <c r="AK10" s="87"/>
      <c r="AM10" s="87"/>
      <c r="AO10" s="87"/>
      <c r="AQ10" s="87"/>
      <c r="AS10" s="87"/>
      <c r="AU10" s="87"/>
      <c r="AW10" s="87"/>
      <c r="AY10" s="87"/>
      <c r="BA10" s="87"/>
      <c r="BC10" s="87"/>
      <c r="BE10" s="87"/>
      <c r="BG10" s="87"/>
      <c r="BI10" s="87"/>
      <c r="BK10" s="87"/>
      <c r="BM10" s="87"/>
      <c r="BO10" s="87"/>
      <c r="BQ10" s="87"/>
      <c r="BS10" s="87"/>
      <c r="BU10" s="87"/>
      <c r="BW10" s="87"/>
      <c r="BY10" s="87"/>
      <c r="CA10" s="87"/>
      <c r="CC10" s="87"/>
      <c r="CE10" s="87"/>
      <c r="CG10" s="87"/>
      <c r="CI10" s="87"/>
      <c r="CK10" s="87"/>
      <c r="CM10" s="87"/>
      <c r="CO10" s="87"/>
      <c r="CQ10" s="87"/>
      <c r="CS10" s="87"/>
      <c r="CU10" s="87"/>
      <c r="CW10" s="87"/>
      <c r="CY10" s="87"/>
      <c r="DA10" s="91"/>
      <c r="DB10" s="89"/>
      <c r="DC10" s="89"/>
      <c r="DD10" s="89"/>
      <c r="DE10" s="89"/>
      <c r="DF10" s="89"/>
      <c r="DG10" s="89"/>
      <c r="DH10" s="89"/>
      <c r="DI10" s="89"/>
      <c r="DJ10" s="89"/>
      <c r="DK10" s="89"/>
      <c r="DL10" s="89"/>
      <c r="DM10" s="89"/>
      <c r="DN10" s="87"/>
    </row>
    <row r="11" spans="1:118" s="51" customFormat="1" x14ac:dyDescent="0.25">
      <c r="A11" s="51" t="str">
        <f>'Tox Values'!C11</f>
        <v>75-05-8</v>
      </c>
      <c r="B11" s="51" t="str">
        <f>'Tox Values'!D11</f>
        <v>Acetonitrile</v>
      </c>
      <c r="C11" s="94"/>
      <c r="D11" s="104">
        <f t="shared" si="0"/>
        <v>0</v>
      </c>
      <c r="E11" s="87"/>
      <c r="G11" s="87"/>
      <c r="I11" s="87"/>
      <c r="K11" s="87"/>
      <c r="M11" s="87"/>
      <c r="O11" s="87"/>
      <c r="Q11" s="87"/>
      <c r="S11" s="87"/>
      <c r="U11" s="87"/>
      <c r="W11" s="87"/>
      <c r="Y11" s="87"/>
      <c r="AA11" s="87"/>
      <c r="AC11" s="87"/>
      <c r="AE11" s="87"/>
      <c r="AG11" s="87"/>
      <c r="AI11" s="87"/>
      <c r="AK11" s="87"/>
      <c r="AM11" s="87"/>
      <c r="AO11" s="87"/>
      <c r="AQ11" s="87"/>
      <c r="AS11" s="87"/>
      <c r="AU11" s="87"/>
      <c r="AW11" s="87"/>
      <c r="AY11" s="87"/>
      <c r="BA11" s="87"/>
      <c r="BC11" s="87"/>
      <c r="BE11" s="87"/>
      <c r="BG11" s="87"/>
      <c r="BI11" s="87"/>
      <c r="BK11" s="87"/>
      <c r="BM11" s="87"/>
      <c r="BO11" s="87"/>
      <c r="BQ11" s="87"/>
      <c r="BS11" s="87"/>
      <c r="BU11" s="87"/>
      <c r="BW11" s="87"/>
      <c r="BY11" s="87"/>
      <c r="CA11" s="87"/>
      <c r="CC11" s="87"/>
      <c r="CE11" s="87"/>
      <c r="CG11" s="87"/>
      <c r="CI11" s="87"/>
      <c r="CK11" s="87"/>
      <c r="CM11" s="87"/>
      <c r="CO11" s="87"/>
      <c r="CQ11" s="87"/>
      <c r="CS11" s="87"/>
      <c r="CU11" s="87"/>
      <c r="CW11" s="87"/>
      <c r="CY11" s="87"/>
      <c r="DA11" s="91"/>
      <c r="DB11" s="89"/>
      <c r="DC11" s="89"/>
      <c r="DD11" s="89"/>
      <c r="DE11" s="89"/>
      <c r="DF11" s="89"/>
      <c r="DG11" s="89"/>
      <c r="DH11" s="89"/>
      <c r="DI11" s="89"/>
      <c r="DJ11" s="89"/>
      <c r="DK11" s="89"/>
      <c r="DL11" s="89"/>
      <c r="DM11" s="89"/>
      <c r="DN11" s="87"/>
    </row>
    <row r="12" spans="1:118" s="51" customFormat="1" x14ac:dyDescent="0.25">
      <c r="A12" s="51" t="str">
        <f>'Tox Values'!C12</f>
        <v>53-96-3</v>
      </c>
      <c r="B12" s="51" t="str">
        <f>'Tox Values'!D12</f>
        <v>Acetylaminofluorene, 2-</v>
      </c>
      <c r="C12" s="94"/>
      <c r="D12" s="104">
        <f t="shared" si="0"/>
        <v>0</v>
      </c>
      <c r="E12" s="87"/>
      <c r="G12" s="87"/>
      <c r="I12" s="87"/>
      <c r="K12" s="87"/>
      <c r="M12" s="87"/>
      <c r="O12" s="87"/>
      <c r="Q12" s="87"/>
      <c r="S12" s="87"/>
      <c r="U12" s="87"/>
      <c r="W12" s="87"/>
      <c r="Y12" s="87"/>
      <c r="AA12" s="87"/>
      <c r="AC12" s="87"/>
      <c r="AE12" s="87"/>
      <c r="AG12" s="87"/>
      <c r="AI12" s="87"/>
      <c r="AK12" s="87"/>
      <c r="AM12" s="87"/>
      <c r="AO12" s="87"/>
      <c r="AQ12" s="87"/>
      <c r="AS12" s="87"/>
      <c r="AU12" s="87"/>
      <c r="AW12" s="87"/>
      <c r="AY12" s="87"/>
      <c r="BA12" s="87"/>
      <c r="BC12" s="87"/>
      <c r="BE12" s="87"/>
      <c r="BG12" s="87"/>
      <c r="BI12" s="87"/>
      <c r="BK12" s="87"/>
      <c r="BM12" s="87"/>
      <c r="BO12" s="87"/>
      <c r="BQ12" s="87"/>
      <c r="BS12" s="87"/>
      <c r="BU12" s="87"/>
      <c r="BW12" s="87"/>
      <c r="BY12" s="87"/>
      <c r="CA12" s="87"/>
      <c r="CC12" s="87"/>
      <c r="CE12" s="87"/>
      <c r="CG12" s="87"/>
      <c r="CI12" s="87"/>
      <c r="CK12" s="87"/>
      <c r="CM12" s="87"/>
      <c r="CO12" s="87"/>
      <c r="CQ12" s="87"/>
      <c r="CS12" s="87"/>
      <c r="CU12" s="87"/>
      <c r="CW12" s="87"/>
      <c r="CY12" s="87"/>
      <c r="DA12" s="91"/>
      <c r="DB12" s="89"/>
      <c r="DC12" s="89"/>
      <c r="DD12" s="89"/>
      <c r="DE12" s="89"/>
      <c r="DF12" s="89"/>
      <c r="DG12" s="89"/>
      <c r="DH12" s="89"/>
      <c r="DI12" s="89"/>
      <c r="DJ12" s="89"/>
      <c r="DK12" s="89"/>
      <c r="DL12" s="89"/>
      <c r="DM12" s="89"/>
      <c r="DN12" s="87"/>
    </row>
    <row r="13" spans="1:118" s="51" customFormat="1" x14ac:dyDescent="0.25">
      <c r="A13" s="51" t="str">
        <f>'Tox Values'!C13</f>
        <v>107-02-8</v>
      </c>
      <c r="B13" s="51" t="str">
        <f>'Tox Values'!D13</f>
        <v>Acrolein</v>
      </c>
      <c r="C13" s="94"/>
      <c r="D13" s="104">
        <f t="shared" si="0"/>
        <v>0</v>
      </c>
      <c r="E13" s="87"/>
      <c r="G13" s="87"/>
      <c r="I13" s="87"/>
      <c r="K13" s="87"/>
      <c r="M13" s="87"/>
      <c r="O13" s="87"/>
      <c r="Q13" s="87"/>
      <c r="S13" s="87"/>
      <c r="U13" s="87"/>
      <c r="W13" s="87"/>
      <c r="Y13" s="87"/>
      <c r="AA13" s="87"/>
      <c r="AC13" s="87"/>
      <c r="AE13" s="87"/>
      <c r="AG13" s="87"/>
      <c r="AI13" s="87"/>
      <c r="AK13" s="87"/>
      <c r="AM13" s="87"/>
      <c r="AO13" s="87"/>
      <c r="AQ13" s="87"/>
      <c r="AS13" s="87"/>
      <c r="AU13" s="87"/>
      <c r="AW13" s="87"/>
      <c r="AY13" s="87"/>
      <c r="BA13" s="87"/>
      <c r="BC13" s="87"/>
      <c r="BE13" s="87"/>
      <c r="BG13" s="87"/>
      <c r="BI13" s="87"/>
      <c r="BK13" s="87"/>
      <c r="BM13" s="87"/>
      <c r="BO13" s="87"/>
      <c r="BQ13" s="87"/>
      <c r="BS13" s="87"/>
      <c r="BU13" s="87"/>
      <c r="BW13" s="87"/>
      <c r="BY13" s="87"/>
      <c r="CA13" s="87"/>
      <c r="CC13" s="87"/>
      <c r="CE13" s="87"/>
      <c r="CG13" s="87"/>
      <c r="CI13" s="87"/>
      <c r="CK13" s="87"/>
      <c r="CM13" s="87"/>
      <c r="CO13" s="87"/>
      <c r="CQ13" s="87"/>
      <c r="CS13" s="87"/>
      <c r="CU13" s="87"/>
      <c r="CW13" s="87"/>
      <c r="CY13" s="87"/>
      <c r="DA13" s="91"/>
      <c r="DB13" s="89"/>
      <c r="DC13" s="89"/>
      <c r="DD13" s="89"/>
      <c r="DE13" s="89"/>
      <c r="DF13" s="89"/>
      <c r="DG13" s="89"/>
      <c r="DH13" s="89"/>
      <c r="DI13" s="89"/>
      <c r="DJ13" s="89"/>
      <c r="DK13" s="89"/>
      <c r="DL13" s="89"/>
      <c r="DM13" s="89"/>
      <c r="DN13" s="87"/>
    </row>
    <row r="14" spans="1:118" s="51" customFormat="1" x14ac:dyDescent="0.25">
      <c r="A14" s="51" t="str">
        <f>'Tox Values'!C14</f>
        <v>79-06-1</v>
      </c>
      <c r="B14" s="51" t="str">
        <f>'Tox Values'!D14</f>
        <v>Acrylamide</v>
      </c>
      <c r="C14" s="94"/>
      <c r="D14" s="104">
        <f t="shared" si="0"/>
        <v>0</v>
      </c>
      <c r="E14" s="87"/>
      <c r="G14" s="87"/>
      <c r="I14" s="87"/>
      <c r="K14" s="87"/>
      <c r="M14" s="87"/>
      <c r="O14" s="87"/>
      <c r="Q14" s="87"/>
      <c r="S14" s="87"/>
      <c r="U14" s="87"/>
      <c r="W14" s="87"/>
      <c r="Y14" s="87"/>
      <c r="AA14" s="87"/>
      <c r="AC14" s="87"/>
      <c r="AE14" s="87"/>
      <c r="AG14" s="87"/>
      <c r="AI14" s="87"/>
      <c r="AK14" s="87"/>
      <c r="AM14" s="87"/>
      <c r="AO14" s="87"/>
      <c r="AQ14" s="87"/>
      <c r="AS14" s="87"/>
      <c r="AU14" s="87"/>
      <c r="AW14" s="87"/>
      <c r="AY14" s="87"/>
      <c r="BA14" s="87"/>
      <c r="BC14" s="87"/>
      <c r="BE14" s="87"/>
      <c r="BG14" s="87"/>
      <c r="BI14" s="87"/>
      <c r="BK14" s="87"/>
      <c r="BM14" s="87"/>
      <c r="BO14" s="87"/>
      <c r="BQ14" s="87"/>
      <c r="BS14" s="87"/>
      <c r="BU14" s="87"/>
      <c r="BW14" s="87"/>
      <c r="BY14" s="87"/>
      <c r="CA14" s="87"/>
      <c r="CC14" s="87"/>
      <c r="CE14" s="87"/>
      <c r="CG14" s="87"/>
      <c r="CI14" s="87"/>
      <c r="CK14" s="87"/>
      <c r="CM14" s="87"/>
      <c r="CO14" s="87"/>
      <c r="CQ14" s="87"/>
      <c r="CS14" s="87"/>
      <c r="CU14" s="87"/>
      <c r="CW14" s="87"/>
      <c r="CY14" s="87"/>
      <c r="DA14" s="91"/>
      <c r="DB14" s="89"/>
      <c r="DC14" s="89"/>
      <c r="DD14" s="89"/>
      <c r="DE14" s="89"/>
      <c r="DF14" s="89"/>
      <c r="DG14" s="89"/>
      <c r="DH14" s="89"/>
      <c r="DI14" s="89"/>
      <c r="DJ14" s="89"/>
      <c r="DK14" s="89"/>
      <c r="DL14" s="89"/>
      <c r="DM14" s="89"/>
      <c r="DN14" s="87"/>
    </row>
    <row r="15" spans="1:118" s="51" customFormat="1" x14ac:dyDescent="0.25">
      <c r="A15" s="51" t="str">
        <f>'Tox Values'!C15</f>
        <v>3688-53-7</v>
      </c>
      <c r="B15" s="51" t="str">
        <f>'Tox Values'!D15</f>
        <v>Acrylamide, 2-(2-furyl)-3-(5-nitro-2-furyl)-</v>
      </c>
      <c r="C15" s="94"/>
      <c r="D15" s="104">
        <f t="shared" si="0"/>
        <v>0</v>
      </c>
      <c r="E15" s="87"/>
      <c r="G15" s="87"/>
      <c r="I15" s="87"/>
      <c r="K15" s="87"/>
      <c r="M15" s="87"/>
      <c r="O15" s="87"/>
      <c r="Q15" s="87"/>
      <c r="S15" s="87"/>
      <c r="U15" s="87"/>
      <c r="W15" s="87"/>
      <c r="Y15" s="87"/>
      <c r="AA15" s="87"/>
      <c r="AC15" s="87"/>
      <c r="AE15" s="87"/>
      <c r="AG15" s="87"/>
      <c r="AI15" s="87"/>
      <c r="AK15" s="87"/>
      <c r="AM15" s="87"/>
      <c r="AO15" s="87"/>
      <c r="AQ15" s="87"/>
      <c r="AS15" s="87"/>
      <c r="AU15" s="87"/>
      <c r="AW15" s="87"/>
      <c r="AY15" s="87"/>
      <c r="BA15" s="87"/>
      <c r="BC15" s="87"/>
      <c r="BE15" s="87"/>
      <c r="BG15" s="87"/>
      <c r="BI15" s="87"/>
      <c r="BK15" s="87"/>
      <c r="BM15" s="87"/>
      <c r="BO15" s="87"/>
      <c r="BQ15" s="87"/>
      <c r="BS15" s="87"/>
      <c r="BU15" s="87"/>
      <c r="BW15" s="87"/>
      <c r="BY15" s="87"/>
      <c r="CA15" s="87"/>
      <c r="CC15" s="87"/>
      <c r="CE15" s="87"/>
      <c r="CG15" s="87"/>
      <c r="CI15" s="87"/>
      <c r="CK15" s="87"/>
      <c r="CM15" s="87"/>
      <c r="CO15" s="87"/>
      <c r="CQ15" s="87"/>
      <c r="CS15" s="87"/>
      <c r="CU15" s="87"/>
      <c r="CW15" s="87"/>
      <c r="CY15" s="87"/>
      <c r="DA15" s="91"/>
      <c r="DB15" s="89"/>
      <c r="DC15" s="89"/>
      <c r="DD15" s="89"/>
      <c r="DE15" s="89"/>
      <c r="DF15" s="89"/>
      <c r="DG15" s="89"/>
      <c r="DH15" s="89"/>
      <c r="DI15" s="89"/>
      <c r="DJ15" s="89"/>
      <c r="DK15" s="89"/>
      <c r="DL15" s="89"/>
      <c r="DM15" s="89"/>
      <c r="DN15" s="87"/>
    </row>
    <row r="16" spans="1:118" s="51" customFormat="1" x14ac:dyDescent="0.25">
      <c r="A16" s="51" t="str">
        <f>'Tox Values'!C16</f>
        <v>79-10-7</v>
      </c>
      <c r="B16" s="51" t="str">
        <f>'Tox Values'!D16</f>
        <v>Acrylic acid</v>
      </c>
      <c r="C16" s="94"/>
      <c r="D16" s="104">
        <f t="shared" si="0"/>
        <v>0</v>
      </c>
      <c r="E16" s="87"/>
      <c r="G16" s="87"/>
      <c r="I16" s="87"/>
      <c r="K16" s="87"/>
      <c r="M16" s="87"/>
      <c r="O16" s="87"/>
      <c r="Q16" s="87"/>
      <c r="S16" s="87"/>
      <c r="U16" s="87"/>
      <c r="W16" s="87"/>
      <c r="Y16" s="87"/>
      <c r="AA16" s="87"/>
      <c r="AC16" s="87"/>
      <c r="AE16" s="87"/>
      <c r="AG16" s="87"/>
      <c r="AI16" s="87"/>
      <c r="AK16" s="87"/>
      <c r="AM16" s="87"/>
      <c r="AO16" s="87"/>
      <c r="AQ16" s="87"/>
      <c r="AS16" s="87"/>
      <c r="AU16" s="87"/>
      <c r="AW16" s="87"/>
      <c r="AY16" s="87"/>
      <c r="BA16" s="87"/>
      <c r="BC16" s="87"/>
      <c r="BE16" s="87"/>
      <c r="BG16" s="87"/>
      <c r="BI16" s="87"/>
      <c r="BK16" s="87"/>
      <c r="BM16" s="87"/>
      <c r="BO16" s="87"/>
      <c r="BQ16" s="87"/>
      <c r="BS16" s="87"/>
      <c r="BU16" s="87"/>
      <c r="BW16" s="87"/>
      <c r="BY16" s="87"/>
      <c r="CA16" s="87"/>
      <c r="CC16" s="87"/>
      <c r="CE16" s="87"/>
      <c r="CG16" s="87"/>
      <c r="CI16" s="87"/>
      <c r="CK16" s="87"/>
      <c r="CM16" s="87"/>
      <c r="CO16" s="87"/>
      <c r="CQ16" s="87"/>
      <c r="CS16" s="87"/>
      <c r="CU16" s="87"/>
      <c r="CW16" s="87"/>
      <c r="CY16" s="87"/>
      <c r="DA16" s="91"/>
      <c r="DB16" s="89"/>
      <c r="DC16" s="89"/>
      <c r="DD16" s="89"/>
      <c r="DE16" s="89"/>
      <c r="DF16" s="89"/>
      <c r="DG16" s="89"/>
      <c r="DH16" s="89"/>
      <c r="DI16" s="89"/>
      <c r="DJ16" s="89"/>
      <c r="DK16" s="89"/>
      <c r="DL16" s="89"/>
      <c r="DM16" s="89"/>
      <c r="DN16" s="87"/>
    </row>
    <row r="17" spans="1:118" s="51" customFormat="1" x14ac:dyDescent="0.25">
      <c r="A17" s="51" t="str">
        <f>'Tox Values'!C17</f>
        <v>107-13-1</v>
      </c>
      <c r="B17" s="51" t="str">
        <f>'Tox Values'!D17</f>
        <v>Acrylonitrile</v>
      </c>
      <c r="C17" s="94"/>
      <c r="D17" s="104">
        <f t="shared" si="0"/>
        <v>0</v>
      </c>
      <c r="E17" s="87"/>
      <c r="G17" s="87"/>
      <c r="I17" s="87"/>
      <c r="K17" s="87"/>
      <c r="M17" s="87"/>
      <c r="O17" s="87"/>
      <c r="Q17" s="87"/>
      <c r="S17" s="87"/>
      <c r="U17" s="87"/>
      <c r="W17" s="87"/>
      <c r="Y17" s="87"/>
      <c r="AA17" s="87"/>
      <c r="AC17" s="87"/>
      <c r="AE17" s="87"/>
      <c r="AG17" s="87"/>
      <c r="AI17" s="87"/>
      <c r="AK17" s="87"/>
      <c r="AM17" s="87"/>
      <c r="AO17" s="87"/>
      <c r="AQ17" s="87"/>
      <c r="AS17" s="87"/>
      <c r="AU17" s="87"/>
      <c r="AW17" s="87"/>
      <c r="AY17" s="87"/>
      <c r="BA17" s="87"/>
      <c r="BC17" s="87"/>
      <c r="BE17" s="87"/>
      <c r="BG17" s="87"/>
      <c r="BI17" s="87"/>
      <c r="BK17" s="87"/>
      <c r="BM17" s="87"/>
      <c r="BO17" s="87"/>
      <c r="BQ17" s="87"/>
      <c r="BS17" s="87"/>
      <c r="BU17" s="87"/>
      <c r="BW17" s="87"/>
      <c r="BY17" s="87"/>
      <c r="CA17" s="87"/>
      <c r="CC17" s="87"/>
      <c r="CE17" s="87"/>
      <c r="CG17" s="87"/>
      <c r="CI17" s="87"/>
      <c r="CK17" s="87"/>
      <c r="CM17" s="87"/>
      <c r="CO17" s="87"/>
      <c r="CQ17" s="87"/>
      <c r="CS17" s="87"/>
      <c r="CU17" s="87"/>
      <c r="CW17" s="87"/>
      <c r="CY17" s="87"/>
      <c r="DA17" s="91"/>
      <c r="DB17" s="89"/>
      <c r="DC17" s="89"/>
      <c r="DD17" s="89"/>
      <c r="DE17" s="89"/>
      <c r="DF17" s="89"/>
      <c r="DG17" s="89"/>
      <c r="DH17" s="89"/>
      <c r="DI17" s="89"/>
      <c r="DJ17" s="89"/>
      <c r="DK17" s="89"/>
      <c r="DL17" s="89"/>
      <c r="DM17" s="89"/>
      <c r="DN17" s="87"/>
    </row>
    <row r="18" spans="1:118" s="51" customFormat="1" x14ac:dyDescent="0.25">
      <c r="A18" s="51" t="str">
        <f>'Tox Values'!C18</f>
        <v>111-69-3</v>
      </c>
      <c r="B18" s="51" t="str">
        <f>'Tox Values'!D18</f>
        <v>Adiponitrile</v>
      </c>
      <c r="C18" s="94"/>
      <c r="D18" s="104">
        <f t="shared" si="0"/>
        <v>0</v>
      </c>
      <c r="E18" s="87"/>
      <c r="G18" s="87"/>
      <c r="I18" s="87"/>
      <c r="K18" s="87"/>
      <c r="M18" s="87"/>
      <c r="O18" s="87"/>
      <c r="Q18" s="87"/>
      <c r="S18" s="87"/>
      <c r="U18" s="87"/>
      <c r="W18" s="87"/>
      <c r="Y18" s="87"/>
      <c r="AA18" s="87"/>
      <c r="AC18" s="87"/>
      <c r="AE18" s="87"/>
      <c r="AG18" s="87"/>
      <c r="AI18" s="87"/>
      <c r="AK18" s="87"/>
      <c r="AM18" s="87"/>
      <c r="AO18" s="87"/>
      <c r="AQ18" s="87"/>
      <c r="AS18" s="87"/>
      <c r="AU18" s="87"/>
      <c r="AW18" s="87"/>
      <c r="AY18" s="87"/>
      <c r="BA18" s="87"/>
      <c r="BC18" s="87"/>
      <c r="BE18" s="87"/>
      <c r="BG18" s="87"/>
      <c r="BI18" s="87"/>
      <c r="BK18" s="87"/>
      <c r="BM18" s="87"/>
      <c r="BO18" s="87"/>
      <c r="BQ18" s="87"/>
      <c r="BS18" s="87"/>
      <c r="BU18" s="87"/>
      <c r="BW18" s="87"/>
      <c r="BY18" s="87"/>
      <c r="CA18" s="87"/>
      <c r="CC18" s="87"/>
      <c r="CE18" s="87"/>
      <c r="CG18" s="87"/>
      <c r="CI18" s="87"/>
      <c r="CK18" s="87"/>
      <c r="CM18" s="87"/>
      <c r="CO18" s="87"/>
      <c r="CQ18" s="87"/>
      <c r="CS18" s="87"/>
      <c r="CU18" s="87"/>
      <c r="CW18" s="87"/>
      <c r="CY18" s="87"/>
      <c r="DA18" s="91"/>
      <c r="DB18" s="89"/>
      <c r="DC18" s="89"/>
      <c r="DD18" s="89"/>
      <c r="DE18" s="89"/>
      <c r="DF18" s="89"/>
      <c r="DG18" s="89"/>
      <c r="DH18" s="89"/>
      <c r="DI18" s="89"/>
      <c r="DJ18" s="89"/>
      <c r="DK18" s="89"/>
      <c r="DL18" s="89"/>
      <c r="DM18" s="89"/>
      <c r="DN18" s="87"/>
    </row>
    <row r="19" spans="1:118" s="51" customFormat="1" x14ac:dyDescent="0.25">
      <c r="A19" s="51" t="str">
        <f>'Tox Values'!C19</f>
        <v>ALDEHYDES</v>
      </c>
      <c r="B19" s="51" t="str">
        <f>'Tox Values'!D19</f>
        <v>Aldehydes</v>
      </c>
      <c r="C19" s="94"/>
      <c r="D19" s="104">
        <f t="shared" si="0"/>
        <v>0</v>
      </c>
      <c r="E19" s="87"/>
      <c r="G19" s="87"/>
      <c r="I19" s="87"/>
      <c r="K19" s="87"/>
      <c r="M19" s="87"/>
      <c r="O19" s="87"/>
      <c r="Q19" s="87"/>
      <c r="S19" s="87"/>
      <c r="U19" s="87"/>
      <c r="W19" s="87"/>
      <c r="Y19" s="87"/>
      <c r="AA19" s="87"/>
      <c r="AC19" s="87"/>
      <c r="AE19" s="87"/>
      <c r="AG19" s="87"/>
      <c r="AI19" s="87"/>
      <c r="AK19" s="87"/>
      <c r="AM19" s="87"/>
      <c r="AO19" s="87"/>
      <c r="AQ19" s="87"/>
      <c r="AS19" s="87"/>
      <c r="AU19" s="87"/>
      <c r="AW19" s="87"/>
      <c r="AY19" s="87"/>
      <c r="BA19" s="87"/>
      <c r="BC19" s="87"/>
      <c r="BE19" s="87"/>
      <c r="BG19" s="87"/>
      <c r="BI19" s="87"/>
      <c r="BK19" s="87"/>
      <c r="BM19" s="87"/>
      <c r="BO19" s="87"/>
      <c r="BQ19" s="87"/>
      <c r="BS19" s="87"/>
      <c r="BU19" s="87"/>
      <c r="BW19" s="87"/>
      <c r="BY19" s="87"/>
      <c r="CA19" s="87"/>
      <c r="CC19" s="87"/>
      <c r="CE19" s="87"/>
      <c r="CG19" s="87"/>
      <c r="CI19" s="87"/>
      <c r="CK19" s="87"/>
      <c r="CM19" s="87"/>
      <c r="CO19" s="87"/>
      <c r="CQ19" s="87"/>
      <c r="CS19" s="87"/>
      <c r="CU19" s="87"/>
      <c r="CW19" s="87"/>
      <c r="CY19" s="87"/>
      <c r="DA19" s="91"/>
      <c r="DB19" s="89"/>
      <c r="DC19" s="89"/>
      <c r="DD19" s="89"/>
      <c r="DE19" s="89"/>
      <c r="DF19" s="89"/>
      <c r="DG19" s="89"/>
      <c r="DH19" s="89"/>
      <c r="DI19" s="89"/>
      <c r="DJ19" s="89"/>
      <c r="DK19" s="89"/>
      <c r="DL19" s="89"/>
      <c r="DM19" s="89"/>
      <c r="DN19" s="87"/>
    </row>
    <row r="20" spans="1:118" s="51" customFormat="1" x14ac:dyDescent="0.25">
      <c r="A20" s="51" t="str">
        <f>'Tox Values'!C20</f>
        <v>ALIPHATIC-MID</v>
      </c>
      <c r="B20" s="51" t="str">
        <f>'Tox Values'!D20</f>
        <v>Aliphatic Hydrocarbon Streams (Midrange)</v>
      </c>
      <c r="C20" s="94"/>
      <c r="D20" s="104">
        <f t="shared" si="0"/>
        <v>0</v>
      </c>
      <c r="E20" s="87"/>
      <c r="G20" s="87"/>
      <c r="I20" s="87"/>
      <c r="K20" s="87"/>
      <c r="M20" s="87"/>
      <c r="O20" s="87"/>
      <c r="Q20" s="87"/>
      <c r="S20" s="87"/>
      <c r="U20" s="87"/>
      <c r="W20" s="87"/>
      <c r="Y20" s="87"/>
      <c r="AA20" s="87"/>
      <c r="AC20" s="87"/>
      <c r="AE20" s="87"/>
      <c r="AG20" s="87"/>
      <c r="AI20" s="87"/>
      <c r="AK20" s="87"/>
      <c r="AM20" s="87"/>
      <c r="AO20" s="87"/>
      <c r="AQ20" s="87"/>
      <c r="AS20" s="87"/>
      <c r="AU20" s="87"/>
      <c r="AW20" s="87"/>
      <c r="AY20" s="87"/>
      <c r="BA20" s="87"/>
      <c r="BC20" s="87"/>
      <c r="BE20" s="87"/>
      <c r="BG20" s="87"/>
      <c r="BI20" s="87"/>
      <c r="BK20" s="87"/>
      <c r="BM20" s="87"/>
      <c r="BO20" s="87"/>
      <c r="BQ20" s="87"/>
      <c r="BS20" s="87"/>
      <c r="BU20" s="87"/>
      <c r="BW20" s="87"/>
      <c r="BY20" s="87"/>
      <c r="CA20" s="87"/>
      <c r="CC20" s="87"/>
      <c r="CE20" s="87"/>
      <c r="CG20" s="87"/>
      <c r="CI20" s="87"/>
      <c r="CK20" s="87"/>
      <c r="CM20" s="87"/>
      <c r="CO20" s="87"/>
      <c r="CQ20" s="87"/>
      <c r="CS20" s="87"/>
      <c r="CU20" s="87"/>
      <c r="CW20" s="87"/>
      <c r="CY20" s="87"/>
      <c r="DA20" s="91"/>
      <c r="DB20" s="89"/>
      <c r="DC20" s="89"/>
      <c r="DD20" s="89"/>
      <c r="DE20" s="89"/>
      <c r="DF20" s="89"/>
      <c r="DG20" s="89"/>
      <c r="DH20" s="89"/>
      <c r="DI20" s="89"/>
      <c r="DJ20" s="89"/>
      <c r="DK20" s="89"/>
      <c r="DL20" s="89"/>
      <c r="DM20" s="89"/>
      <c r="DN20" s="87"/>
    </row>
    <row r="21" spans="1:118" s="51" customFormat="1" x14ac:dyDescent="0.25">
      <c r="A21" s="51" t="str">
        <f>'Tox Values'!C21</f>
        <v>107-18-6</v>
      </c>
      <c r="B21" s="51" t="str">
        <f>'Tox Values'!D21</f>
        <v>Allyl alcohol</v>
      </c>
      <c r="C21" s="94"/>
      <c r="D21" s="104">
        <f t="shared" si="0"/>
        <v>0</v>
      </c>
      <c r="E21" s="87"/>
      <c r="G21" s="87"/>
      <c r="I21" s="87"/>
      <c r="K21" s="87"/>
      <c r="M21" s="87"/>
      <c r="O21" s="87"/>
      <c r="Q21" s="87"/>
      <c r="S21" s="87"/>
      <c r="U21" s="87"/>
      <c r="W21" s="87"/>
      <c r="Y21" s="87"/>
      <c r="AA21" s="87"/>
      <c r="AC21" s="87"/>
      <c r="AE21" s="87"/>
      <c r="AG21" s="87"/>
      <c r="AI21" s="87"/>
      <c r="AK21" s="87"/>
      <c r="AM21" s="87"/>
      <c r="AO21" s="87"/>
      <c r="AQ21" s="87"/>
      <c r="AS21" s="87"/>
      <c r="AU21" s="87"/>
      <c r="AW21" s="87"/>
      <c r="AY21" s="87"/>
      <c r="BA21" s="87"/>
      <c r="BC21" s="87"/>
      <c r="BE21" s="87"/>
      <c r="BG21" s="87"/>
      <c r="BI21" s="87"/>
      <c r="BK21" s="87"/>
      <c r="BM21" s="87"/>
      <c r="BO21" s="87"/>
      <c r="BQ21" s="87"/>
      <c r="BS21" s="87"/>
      <c r="BU21" s="87"/>
      <c r="BW21" s="87"/>
      <c r="BY21" s="87"/>
      <c r="CA21" s="87"/>
      <c r="CC21" s="87"/>
      <c r="CE21" s="87"/>
      <c r="CG21" s="87"/>
      <c r="CI21" s="87"/>
      <c r="CK21" s="87"/>
      <c r="CM21" s="87"/>
      <c r="CO21" s="87"/>
      <c r="CQ21" s="87"/>
      <c r="CS21" s="87"/>
      <c r="CU21" s="87"/>
      <c r="CW21" s="87"/>
      <c r="CY21" s="87"/>
      <c r="DA21" s="91"/>
      <c r="DB21" s="89"/>
      <c r="DC21" s="89"/>
      <c r="DD21" s="89"/>
      <c r="DE21" s="89"/>
      <c r="DF21" s="89"/>
      <c r="DG21" s="89"/>
      <c r="DH21" s="89"/>
      <c r="DI21" s="89"/>
      <c r="DJ21" s="89"/>
      <c r="DK21" s="89"/>
      <c r="DL21" s="89"/>
      <c r="DM21" s="89"/>
      <c r="DN21" s="87"/>
    </row>
    <row r="22" spans="1:118" s="51" customFormat="1" x14ac:dyDescent="0.25">
      <c r="A22" s="51" t="str">
        <f>'Tox Values'!C22</f>
        <v>107-05-1</v>
      </c>
      <c r="B22" s="51" t="str">
        <f>'Tox Values'!D22</f>
        <v>Allyl chloride</v>
      </c>
      <c r="C22" s="94"/>
      <c r="D22" s="104">
        <f t="shared" si="0"/>
        <v>0</v>
      </c>
      <c r="E22" s="87"/>
      <c r="G22" s="87"/>
      <c r="I22" s="87"/>
      <c r="K22" s="87"/>
      <c r="M22" s="87"/>
      <c r="O22" s="87"/>
      <c r="Q22" s="87"/>
      <c r="S22" s="87"/>
      <c r="U22" s="87"/>
      <c r="W22" s="87"/>
      <c r="Y22" s="87"/>
      <c r="AA22" s="87"/>
      <c r="AC22" s="87"/>
      <c r="AE22" s="87"/>
      <c r="AG22" s="87"/>
      <c r="AI22" s="87"/>
      <c r="AK22" s="87"/>
      <c r="AM22" s="87"/>
      <c r="AO22" s="87"/>
      <c r="AQ22" s="87"/>
      <c r="AS22" s="87"/>
      <c r="AU22" s="87"/>
      <c r="AW22" s="87"/>
      <c r="AY22" s="87"/>
      <c r="BA22" s="87"/>
      <c r="BC22" s="87"/>
      <c r="BE22" s="87"/>
      <c r="BG22" s="87"/>
      <c r="BI22" s="87"/>
      <c r="BK22" s="87"/>
      <c r="BM22" s="87"/>
      <c r="BO22" s="87"/>
      <c r="BQ22" s="87"/>
      <c r="BS22" s="87"/>
      <c r="BU22" s="87"/>
      <c r="BW22" s="87"/>
      <c r="BY22" s="87"/>
      <c r="CA22" s="87"/>
      <c r="CC22" s="87"/>
      <c r="CE22" s="87"/>
      <c r="CG22" s="87"/>
      <c r="CI22" s="87"/>
      <c r="CK22" s="87"/>
      <c r="CM22" s="87"/>
      <c r="CO22" s="87"/>
      <c r="CQ22" s="87"/>
      <c r="CS22" s="87"/>
      <c r="CU22" s="87"/>
      <c r="CW22" s="87"/>
      <c r="CY22" s="87"/>
      <c r="DA22" s="91"/>
      <c r="DB22" s="89"/>
      <c r="DC22" s="89"/>
      <c r="DD22" s="89"/>
      <c r="DE22" s="89"/>
      <c r="DF22" s="89"/>
      <c r="DG22" s="89"/>
      <c r="DH22" s="89"/>
      <c r="DI22" s="89"/>
      <c r="DJ22" s="89"/>
      <c r="DK22" s="89"/>
      <c r="DL22" s="89"/>
      <c r="DM22" s="89"/>
      <c r="DN22" s="87"/>
    </row>
    <row r="23" spans="1:118" s="51" customFormat="1" x14ac:dyDescent="0.25">
      <c r="A23" s="51" t="str">
        <f>'Tox Values'!C23</f>
        <v>7429-90-5</v>
      </c>
      <c r="B23" s="51" t="str">
        <f>'Tox Values'!D23</f>
        <v>Aluminum</v>
      </c>
      <c r="C23" s="94"/>
      <c r="D23" s="104">
        <f t="shared" si="0"/>
        <v>0</v>
      </c>
      <c r="E23" s="87"/>
      <c r="G23" s="87"/>
      <c r="I23" s="87"/>
      <c r="K23" s="87"/>
      <c r="M23" s="87"/>
      <c r="O23" s="87"/>
      <c r="Q23" s="87"/>
      <c r="S23" s="87"/>
      <c r="U23" s="87"/>
      <c r="W23" s="87"/>
      <c r="Y23" s="87"/>
      <c r="AA23" s="87"/>
      <c r="AC23" s="87"/>
      <c r="AE23" s="87"/>
      <c r="AG23" s="87"/>
      <c r="AI23" s="87"/>
      <c r="AK23" s="87"/>
      <c r="AM23" s="87"/>
      <c r="AO23" s="87"/>
      <c r="AQ23" s="87"/>
      <c r="AS23" s="87"/>
      <c r="AU23" s="87"/>
      <c r="AW23" s="87"/>
      <c r="AY23" s="87"/>
      <c r="BA23" s="87"/>
      <c r="BC23" s="87"/>
      <c r="BE23" s="87"/>
      <c r="BG23" s="87"/>
      <c r="BI23" s="87"/>
      <c r="BK23" s="87"/>
      <c r="BM23" s="87"/>
      <c r="BO23" s="87"/>
      <c r="BQ23" s="87"/>
      <c r="BS23" s="87"/>
      <c r="BU23" s="87"/>
      <c r="BW23" s="87"/>
      <c r="BY23" s="87"/>
      <c r="CA23" s="87"/>
      <c r="CC23" s="87"/>
      <c r="CE23" s="87"/>
      <c r="CG23" s="87"/>
      <c r="CI23" s="87"/>
      <c r="CK23" s="87"/>
      <c r="CM23" s="87"/>
      <c r="CO23" s="87"/>
      <c r="CQ23" s="87"/>
      <c r="CS23" s="87"/>
      <c r="CU23" s="87"/>
      <c r="CW23" s="87"/>
      <c r="CY23" s="87"/>
      <c r="DA23" s="91"/>
      <c r="DB23" s="89"/>
      <c r="DC23" s="89"/>
      <c r="DD23" s="89"/>
      <c r="DE23" s="89"/>
      <c r="DF23" s="89"/>
      <c r="DG23" s="89"/>
      <c r="DH23" s="89"/>
      <c r="DI23" s="89"/>
      <c r="DJ23" s="89"/>
      <c r="DK23" s="89"/>
      <c r="DL23" s="89"/>
      <c r="DM23" s="89"/>
      <c r="DN23" s="87"/>
    </row>
    <row r="24" spans="1:118" s="51" customFormat="1" x14ac:dyDescent="0.25">
      <c r="A24" s="51" t="str">
        <f>'Tox Values'!C24</f>
        <v>82-28-0</v>
      </c>
      <c r="B24" s="51" t="str">
        <f>'Tox Values'!D24</f>
        <v>Amino-2-methylanthraquinone, 1-</v>
      </c>
      <c r="C24" s="94"/>
      <c r="D24" s="104">
        <f t="shared" si="0"/>
        <v>0</v>
      </c>
      <c r="E24" s="87"/>
      <c r="G24" s="87"/>
      <c r="I24" s="87"/>
      <c r="K24" s="87"/>
      <c r="M24" s="87"/>
      <c r="O24" s="87"/>
      <c r="Q24" s="87"/>
      <c r="S24" s="87"/>
      <c r="U24" s="87"/>
      <c r="W24" s="87"/>
      <c r="Y24" s="87"/>
      <c r="AA24" s="87"/>
      <c r="AC24" s="87"/>
      <c r="AE24" s="87"/>
      <c r="AG24" s="87"/>
      <c r="AI24" s="87"/>
      <c r="AK24" s="87"/>
      <c r="AM24" s="87"/>
      <c r="AO24" s="87"/>
      <c r="AQ24" s="87"/>
      <c r="AS24" s="87"/>
      <c r="AU24" s="87"/>
      <c r="AW24" s="87"/>
      <c r="AY24" s="87"/>
      <c r="BA24" s="87"/>
      <c r="BC24" s="87"/>
      <c r="BE24" s="87"/>
      <c r="BG24" s="87"/>
      <c r="BI24" s="87"/>
      <c r="BK24" s="87"/>
      <c r="BM24" s="87"/>
      <c r="BO24" s="87"/>
      <c r="BQ24" s="87"/>
      <c r="BS24" s="87"/>
      <c r="BU24" s="87"/>
      <c r="BW24" s="87"/>
      <c r="BY24" s="87"/>
      <c r="CA24" s="87"/>
      <c r="CC24" s="87"/>
      <c r="CE24" s="87"/>
      <c r="CG24" s="87"/>
      <c r="CI24" s="87"/>
      <c r="CK24" s="87"/>
      <c r="CM24" s="87"/>
      <c r="CO24" s="87"/>
      <c r="CQ24" s="87"/>
      <c r="CS24" s="87"/>
      <c r="CU24" s="87"/>
      <c r="CW24" s="87"/>
      <c r="CY24" s="87"/>
      <c r="DA24" s="91"/>
      <c r="DB24" s="89"/>
      <c r="DC24" s="89"/>
      <c r="DD24" s="89"/>
      <c r="DE24" s="89"/>
      <c r="DF24" s="89"/>
      <c r="DG24" s="89"/>
      <c r="DH24" s="89"/>
      <c r="DI24" s="89"/>
      <c r="DJ24" s="89"/>
      <c r="DK24" s="89"/>
      <c r="DL24" s="89"/>
      <c r="DM24" s="89"/>
      <c r="DN24" s="87"/>
    </row>
    <row r="25" spans="1:118" s="51" customFormat="1" x14ac:dyDescent="0.25">
      <c r="A25" s="51" t="str">
        <f>'Tox Values'!C25</f>
        <v>712-68-5</v>
      </c>
      <c r="B25" s="51" t="str">
        <f>'Tox Values'!D25</f>
        <v>Amino-5-(5-nitro-2-furyl)-1,3,4-thiadiazol, 2-</v>
      </c>
      <c r="C25" s="94"/>
      <c r="D25" s="104">
        <f t="shared" si="0"/>
        <v>0</v>
      </c>
      <c r="E25" s="87"/>
      <c r="G25" s="87"/>
      <c r="I25" s="87"/>
      <c r="K25" s="87"/>
      <c r="M25" s="87"/>
      <c r="O25" s="87"/>
      <c r="Q25" s="87"/>
      <c r="S25" s="87"/>
      <c r="U25" s="87"/>
      <c r="W25" s="87"/>
      <c r="Y25" s="87"/>
      <c r="AA25" s="87"/>
      <c r="AC25" s="87"/>
      <c r="AE25" s="87"/>
      <c r="AG25" s="87"/>
      <c r="AI25" s="87"/>
      <c r="AK25" s="87"/>
      <c r="AM25" s="87"/>
      <c r="AO25" s="87"/>
      <c r="AQ25" s="87"/>
      <c r="AS25" s="87"/>
      <c r="AU25" s="87"/>
      <c r="AW25" s="87"/>
      <c r="AY25" s="87"/>
      <c r="BA25" s="87"/>
      <c r="BC25" s="87"/>
      <c r="BE25" s="87"/>
      <c r="BG25" s="87"/>
      <c r="BI25" s="87"/>
      <c r="BK25" s="87"/>
      <c r="BM25" s="87"/>
      <c r="BO25" s="87"/>
      <c r="BQ25" s="87"/>
      <c r="BS25" s="87"/>
      <c r="BU25" s="87"/>
      <c r="BW25" s="87"/>
      <c r="BY25" s="87"/>
      <c r="CA25" s="87"/>
      <c r="CC25" s="87"/>
      <c r="CE25" s="87"/>
      <c r="CG25" s="87"/>
      <c r="CI25" s="87"/>
      <c r="CK25" s="87"/>
      <c r="CM25" s="87"/>
      <c r="CO25" s="87"/>
      <c r="CQ25" s="87"/>
      <c r="CS25" s="87"/>
      <c r="CU25" s="87"/>
      <c r="CW25" s="87"/>
      <c r="CY25" s="87"/>
      <c r="DA25" s="91"/>
      <c r="DB25" s="89"/>
      <c r="DC25" s="89"/>
      <c r="DD25" s="89"/>
      <c r="DE25" s="89"/>
      <c r="DF25" s="89"/>
      <c r="DG25" s="89"/>
      <c r="DH25" s="89"/>
      <c r="DI25" s="89"/>
      <c r="DJ25" s="89"/>
      <c r="DK25" s="89"/>
      <c r="DL25" s="89"/>
      <c r="DM25" s="89"/>
      <c r="DN25" s="87"/>
    </row>
    <row r="26" spans="1:118" s="51" customFormat="1" x14ac:dyDescent="0.25">
      <c r="A26" s="51" t="str">
        <f>'Tox Values'!C26</f>
        <v>6109-97-3</v>
      </c>
      <c r="B26" s="51" t="str">
        <f>'Tox Values'!D26</f>
        <v>Amino-9-ethylcarbazolehydrochloride, 3-</v>
      </c>
      <c r="C26" s="94"/>
      <c r="D26" s="104">
        <f t="shared" si="0"/>
        <v>0</v>
      </c>
      <c r="E26" s="87"/>
      <c r="G26" s="87"/>
      <c r="I26" s="87"/>
      <c r="K26" s="87"/>
      <c r="M26" s="87"/>
      <c r="O26" s="87"/>
      <c r="Q26" s="87"/>
      <c r="S26" s="87"/>
      <c r="U26" s="87"/>
      <c r="W26" s="87"/>
      <c r="Y26" s="87"/>
      <c r="AA26" s="87"/>
      <c r="AC26" s="87"/>
      <c r="AE26" s="87"/>
      <c r="AG26" s="87"/>
      <c r="AI26" s="87"/>
      <c r="AK26" s="87"/>
      <c r="AM26" s="87"/>
      <c r="AO26" s="87"/>
      <c r="AQ26" s="87"/>
      <c r="AS26" s="87"/>
      <c r="AU26" s="87"/>
      <c r="AW26" s="87"/>
      <c r="AY26" s="87"/>
      <c r="BA26" s="87"/>
      <c r="BC26" s="87"/>
      <c r="BE26" s="87"/>
      <c r="BG26" s="87"/>
      <c r="BI26" s="87"/>
      <c r="BK26" s="87"/>
      <c r="BM26" s="87"/>
      <c r="BO26" s="87"/>
      <c r="BQ26" s="87"/>
      <c r="BS26" s="87"/>
      <c r="BU26" s="87"/>
      <c r="BW26" s="87"/>
      <c r="BY26" s="87"/>
      <c r="CA26" s="87"/>
      <c r="CC26" s="87"/>
      <c r="CE26" s="87"/>
      <c r="CG26" s="87"/>
      <c r="CI26" s="87"/>
      <c r="CK26" s="87"/>
      <c r="CM26" s="87"/>
      <c r="CO26" s="87"/>
      <c r="CQ26" s="87"/>
      <c r="CS26" s="87"/>
      <c r="CU26" s="87"/>
      <c r="CW26" s="87"/>
      <c r="CY26" s="87"/>
      <c r="DA26" s="91"/>
      <c r="DB26" s="89"/>
      <c r="DC26" s="89"/>
      <c r="DD26" s="89"/>
      <c r="DE26" s="89"/>
      <c r="DF26" s="89"/>
      <c r="DG26" s="89"/>
      <c r="DH26" s="89"/>
      <c r="DI26" s="89"/>
      <c r="DJ26" s="89"/>
      <c r="DK26" s="89"/>
      <c r="DL26" s="89"/>
      <c r="DM26" s="89"/>
      <c r="DN26" s="87"/>
    </row>
    <row r="27" spans="1:118" s="51" customFormat="1" x14ac:dyDescent="0.25">
      <c r="A27" s="51" t="str">
        <f>'Tox Values'!C27</f>
        <v>117-79-3</v>
      </c>
      <c r="B27" s="51" t="str">
        <f>'Tox Values'!D27</f>
        <v>Aminoanthraquinone, 2-</v>
      </c>
      <c r="C27" s="94"/>
      <c r="D27" s="104">
        <f t="shared" si="0"/>
        <v>0</v>
      </c>
      <c r="E27" s="87"/>
      <c r="G27" s="87"/>
      <c r="I27" s="87"/>
      <c r="K27" s="87"/>
      <c r="M27" s="87"/>
      <c r="O27" s="87"/>
      <c r="Q27" s="87"/>
      <c r="S27" s="87"/>
      <c r="U27" s="87"/>
      <c r="W27" s="87"/>
      <c r="Y27" s="87"/>
      <c r="AA27" s="87"/>
      <c r="AC27" s="87"/>
      <c r="AE27" s="87"/>
      <c r="AG27" s="87"/>
      <c r="AI27" s="87"/>
      <c r="AK27" s="87"/>
      <c r="AM27" s="87"/>
      <c r="AO27" s="87"/>
      <c r="AQ27" s="87"/>
      <c r="AS27" s="87"/>
      <c r="AU27" s="87"/>
      <c r="AW27" s="87"/>
      <c r="AY27" s="87"/>
      <c r="BA27" s="87"/>
      <c r="BC27" s="87"/>
      <c r="BE27" s="87"/>
      <c r="BG27" s="87"/>
      <c r="BI27" s="87"/>
      <c r="BK27" s="87"/>
      <c r="BM27" s="87"/>
      <c r="BO27" s="87"/>
      <c r="BQ27" s="87"/>
      <c r="BS27" s="87"/>
      <c r="BU27" s="87"/>
      <c r="BW27" s="87"/>
      <c r="BY27" s="87"/>
      <c r="CA27" s="87"/>
      <c r="CC27" s="87"/>
      <c r="CE27" s="87"/>
      <c r="CG27" s="87"/>
      <c r="CI27" s="87"/>
      <c r="CK27" s="87"/>
      <c r="CM27" s="87"/>
      <c r="CO27" s="87"/>
      <c r="CQ27" s="87"/>
      <c r="CS27" s="87"/>
      <c r="CU27" s="87"/>
      <c r="CW27" s="87"/>
      <c r="CY27" s="87"/>
      <c r="DA27" s="91"/>
      <c r="DB27" s="89"/>
      <c r="DC27" s="89"/>
      <c r="DD27" s="89"/>
      <c r="DE27" s="89"/>
      <c r="DF27" s="89"/>
      <c r="DG27" s="89"/>
      <c r="DH27" s="89"/>
      <c r="DI27" s="89"/>
      <c r="DJ27" s="89"/>
      <c r="DK27" s="89"/>
      <c r="DL27" s="89"/>
      <c r="DM27" s="89"/>
      <c r="DN27" s="87"/>
    </row>
    <row r="28" spans="1:118" s="51" customFormat="1" x14ac:dyDescent="0.25">
      <c r="A28" s="51" t="str">
        <f>'Tox Values'!C28</f>
        <v>97-56-3</v>
      </c>
      <c r="B28" s="51" t="str">
        <f>'Tox Values'!D28</f>
        <v>Aminoazotoluene, o- (C.I. Solvent Yellow 3)</v>
      </c>
      <c r="C28" s="94"/>
      <c r="D28" s="104">
        <f t="shared" si="0"/>
        <v>0</v>
      </c>
      <c r="E28" s="87"/>
      <c r="G28" s="87"/>
      <c r="I28" s="87"/>
      <c r="K28" s="87"/>
      <c r="M28" s="87"/>
      <c r="O28" s="87"/>
      <c r="Q28" s="87"/>
      <c r="S28" s="87"/>
      <c r="U28" s="87"/>
      <c r="W28" s="87"/>
      <c r="Y28" s="87"/>
      <c r="AA28" s="87"/>
      <c r="AC28" s="87"/>
      <c r="AE28" s="87"/>
      <c r="AG28" s="87"/>
      <c r="AI28" s="87"/>
      <c r="AK28" s="87"/>
      <c r="AM28" s="87"/>
      <c r="AO28" s="87"/>
      <c r="AQ28" s="87"/>
      <c r="AS28" s="87"/>
      <c r="AU28" s="87"/>
      <c r="AW28" s="87"/>
      <c r="AY28" s="87"/>
      <c r="BA28" s="87"/>
      <c r="BC28" s="87"/>
      <c r="BE28" s="87"/>
      <c r="BG28" s="87"/>
      <c r="BI28" s="87"/>
      <c r="BK28" s="87"/>
      <c r="BM28" s="87"/>
      <c r="BO28" s="87"/>
      <c r="BQ28" s="87"/>
      <c r="BS28" s="87"/>
      <c r="BU28" s="87"/>
      <c r="BW28" s="87"/>
      <c r="BY28" s="87"/>
      <c r="CA28" s="87"/>
      <c r="CC28" s="87"/>
      <c r="CE28" s="87"/>
      <c r="CG28" s="87"/>
      <c r="CI28" s="87"/>
      <c r="CK28" s="87"/>
      <c r="CM28" s="87"/>
      <c r="CO28" s="87"/>
      <c r="CQ28" s="87"/>
      <c r="CS28" s="87"/>
      <c r="CU28" s="87"/>
      <c r="CW28" s="87"/>
      <c r="CY28" s="87"/>
      <c r="DA28" s="91"/>
      <c r="DB28" s="89"/>
      <c r="DC28" s="89"/>
      <c r="DD28" s="89"/>
      <c r="DE28" s="89"/>
      <c r="DF28" s="89"/>
      <c r="DG28" s="89"/>
      <c r="DH28" s="89"/>
      <c r="DI28" s="89"/>
      <c r="DJ28" s="89"/>
      <c r="DK28" s="89"/>
      <c r="DL28" s="89"/>
      <c r="DM28" s="89"/>
      <c r="DN28" s="87"/>
    </row>
    <row r="29" spans="1:118" s="51" customFormat="1" x14ac:dyDescent="0.25">
      <c r="A29" s="51" t="str">
        <f>'Tox Values'!C29</f>
        <v>92-67-1</v>
      </c>
      <c r="B29" s="51" t="str">
        <f>'Tox Values'!D29</f>
        <v>Aminobiphenyl, 4-</v>
      </c>
      <c r="C29" s="94"/>
      <c r="D29" s="104">
        <f t="shared" si="0"/>
        <v>0</v>
      </c>
      <c r="E29" s="87"/>
      <c r="G29" s="87"/>
      <c r="I29" s="87"/>
      <c r="K29" s="87"/>
      <c r="M29" s="87"/>
      <c r="O29" s="87"/>
      <c r="Q29" s="87"/>
      <c r="S29" s="87"/>
      <c r="U29" s="87"/>
      <c r="W29" s="87"/>
      <c r="Y29" s="87"/>
      <c r="AA29" s="87"/>
      <c r="AC29" s="87"/>
      <c r="AE29" s="87"/>
      <c r="AG29" s="87"/>
      <c r="AI29" s="87"/>
      <c r="AK29" s="87"/>
      <c r="AM29" s="87"/>
      <c r="AO29" s="87"/>
      <c r="AQ29" s="87"/>
      <c r="AS29" s="87"/>
      <c r="AU29" s="87"/>
      <c r="AW29" s="87"/>
      <c r="AY29" s="87"/>
      <c r="BA29" s="87"/>
      <c r="BC29" s="87"/>
      <c r="BE29" s="87"/>
      <c r="BG29" s="87"/>
      <c r="BI29" s="87"/>
      <c r="BK29" s="87"/>
      <c r="BM29" s="87"/>
      <c r="BO29" s="87"/>
      <c r="BQ29" s="87"/>
      <c r="BS29" s="87"/>
      <c r="BU29" s="87"/>
      <c r="BW29" s="87"/>
      <c r="BY29" s="87"/>
      <c r="CA29" s="87"/>
      <c r="CC29" s="87"/>
      <c r="CE29" s="87"/>
      <c r="CG29" s="87"/>
      <c r="CI29" s="87"/>
      <c r="CK29" s="87"/>
      <c r="CM29" s="87"/>
      <c r="CO29" s="87"/>
      <c r="CQ29" s="87"/>
      <c r="CS29" s="87"/>
      <c r="CU29" s="87"/>
      <c r="CW29" s="87"/>
      <c r="CY29" s="87"/>
      <c r="DA29" s="91"/>
      <c r="DB29" s="89"/>
      <c r="DC29" s="89"/>
      <c r="DD29" s="89"/>
      <c r="DE29" s="89"/>
      <c r="DF29" s="89"/>
      <c r="DG29" s="89"/>
      <c r="DH29" s="89"/>
      <c r="DI29" s="89"/>
      <c r="DJ29" s="89"/>
      <c r="DK29" s="89"/>
      <c r="DL29" s="89"/>
      <c r="DM29" s="89"/>
      <c r="DN29" s="87"/>
    </row>
    <row r="30" spans="1:118" s="51" customFormat="1" x14ac:dyDescent="0.25">
      <c r="A30" s="51" t="str">
        <f>'Tox Values'!C30</f>
        <v>61-82-5</v>
      </c>
      <c r="B30" s="51" t="str">
        <f>'Tox Values'!D30</f>
        <v>Amitrole</v>
      </c>
      <c r="C30" s="94"/>
      <c r="D30" s="104">
        <f t="shared" si="0"/>
        <v>0</v>
      </c>
      <c r="E30" s="87"/>
      <c r="G30" s="87"/>
      <c r="I30" s="87"/>
      <c r="K30" s="87"/>
      <c r="M30" s="87"/>
      <c r="O30" s="87"/>
      <c r="Q30" s="87"/>
      <c r="S30" s="87"/>
      <c r="U30" s="87"/>
      <c r="W30" s="87"/>
      <c r="Y30" s="87"/>
      <c r="AA30" s="87"/>
      <c r="AC30" s="87"/>
      <c r="AE30" s="87"/>
      <c r="AG30" s="87"/>
      <c r="AI30" s="87"/>
      <c r="AK30" s="87"/>
      <c r="AM30" s="87"/>
      <c r="AO30" s="87"/>
      <c r="AQ30" s="87"/>
      <c r="AS30" s="87"/>
      <c r="AU30" s="87"/>
      <c r="AW30" s="87"/>
      <c r="AY30" s="87"/>
      <c r="BA30" s="87"/>
      <c r="BC30" s="87"/>
      <c r="BE30" s="87"/>
      <c r="BG30" s="87"/>
      <c r="BI30" s="87"/>
      <c r="BK30" s="87"/>
      <c r="BM30" s="87"/>
      <c r="BO30" s="87"/>
      <c r="BQ30" s="87"/>
      <c r="BS30" s="87"/>
      <c r="BU30" s="87"/>
      <c r="BW30" s="87"/>
      <c r="BY30" s="87"/>
      <c r="CA30" s="87"/>
      <c r="CC30" s="87"/>
      <c r="CE30" s="87"/>
      <c r="CG30" s="87"/>
      <c r="CI30" s="87"/>
      <c r="CK30" s="87"/>
      <c r="CM30" s="87"/>
      <c r="CO30" s="87"/>
      <c r="CQ30" s="87"/>
      <c r="CS30" s="87"/>
      <c r="CU30" s="87"/>
      <c r="CW30" s="87"/>
      <c r="CY30" s="87"/>
      <c r="DA30" s="91"/>
      <c r="DB30" s="89"/>
      <c r="DC30" s="89"/>
      <c r="DD30" s="89"/>
      <c r="DE30" s="89"/>
      <c r="DF30" s="89"/>
      <c r="DG30" s="89"/>
      <c r="DH30" s="89"/>
      <c r="DI30" s="89"/>
      <c r="DJ30" s="89"/>
      <c r="DK30" s="89"/>
      <c r="DL30" s="89"/>
      <c r="DM30" s="89"/>
      <c r="DN30" s="87"/>
    </row>
    <row r="31" spans="1:118" s="51" customFormat="1" x14ac:dyDescent="0.25">
      <c r="A31" s="51" t="str">
        <f>'Tox Values'!C31</f>
        <v>7664-41-7</v>
      </c>
      <c r="B31" s="51" t="str">
        <f>'Tox Values'!D31</f>
        <v>Ammonia</v>
      </c>
      <c r="C31" s="94"/>
      <c r="D31" s="104">
        <f t="shared" si="0"/>
        <v>0</v>
      </c>
      <c r="E31" s="372"/>
      <c r="F31" s="373"/>
      <c r="G31" s="372"/>
      <c r="H31" s="373"/>
      <c r="I31" s="87"/>
      <c r="K31" s="87"/>
      <c r="M31" s="374"/>
      <c r="N31" s="375"/>
      <c r="O31" s="374"/>
      <c r="P31" s="375"/>
      <c r="Q31" s="372"/>
      <c r="R31" s="373"/>
      <c r="S31" s="374"/>
      <c r="T31" s="375"/>
      <c r="U31" s="87"/>
      <c r="W31" s="87"/>
      <c r="Y31" s="87"/>
      <c r="AA31" s="87"/>
      <c r="AC31" s="87"/>
      <c r="AE31" s="87"/>
      <c r="AG31" s="87"/>
      <c r="AI31" s="87"/>
      <c r="AK31" s="87"/>
      <c r="AM31" s="87"/>
      <c r="AO31" s="87"/>
      <c r="AQ31" s="87"/>
      <c r="AS31" s="87"/>
      <c r="AU31" s="87"/>
      <c r="AW31" s="87"/>
      <c r="AY31" s="87"/>
      <c r="BA31" s="87"/>
      <c r="BC31" s="87"/>
      <c r="BE31" s="87"/>
      <c r="BG31" s="87"/>
      <c r="BI31" s="87"/>
      <c r="BK31" s="87"/>
      <c r="BM31" s="87"/>
      <c r="BO31" s="87"/>
      <c r="BQ31" s="87"/>
      <c r="BS31" s="87"/>
      <c r="BU31" s="87"/>
      <c r="BW31" s="87"/>
      <c r="BY31" s="87"/>
      <c r="CA31" s="87"/>
      <c r="CC31" s="87"/>
      <c r="CE31" s="87"/>
      <c r="CG31" s="87"/>
      <c r="CI31" s="87"/>
      <c r="CK31" s="87"/>
      <c r="CM31" s="87"/>
      <c r="CO31" s="87"/>
      <c r="CQ31" s="87"/>
      <c r="CS31" s="87"/>
      <c r="CU31" s="87"/>
      <c r="CW31" s="87"/>
      <c r="CY31" s="87"/>
      <c r="DA31" s="91"/>
      <c r="DB31" s="89"/>
      <c r="DC31" s="89"/>
      <c r="DD31" s="89"/>
      <c r="DE31" s="89"/>
      <c r="DF31" s="89"/>
      <c r="DG31" s="89"/>
      <c r="DH31" s="89"/>
      <c r="DI31" s="89"/>
      <c r="DJ31" s="89"/>
      <c r="DK31" s="89"/>
      <c r="DL31" s="89"/>
      <c r="DM31" s="89"/>
      <c r="DN31" s="87"/>
    </row>
    <row r="32" spans="1:118" s="51" customFormat="1" x14ac:dyDescent="0.25">
      <c r="A32" s="51" t="str">
        <f>'Tox Values'!C32</f>
        <v>62-53-3</v>
      </c>
      <c r="B32" s="51" t="str">
        <f>'Tox Values'!D32</f>
        <v>Aniline</v>
      </c>
      <c r="C32" s="94"/>
      <c r="D32" s="104">
        <f t="shared" si="0"/>
        <v>0</v>
      </c>
      <c r="E32" s="87"/>
      <c r="G32" s="87"/>
      <c r="I32" s="87"/>
      <c r="K32" s="87"/>
      <c r="M32" s="87"/>
      <c r="O32" s="87"/>
      <c r="Q32" s="87"/>
      <c r="S32" s="87"/>
      <c r="U32" s="87"/>
      <c r="W32" s="87"/>
      <c r="Y32" s="87"/>
      <c r="AA32" s="87"/>
      <c r="AC32" s="87"/>
      <c r="AE32" s="87"/>
      <c r="AG32" s="87"/>
      <c r="AI32" s="87"/>
      <c r="AK32" s="87"/>
      <c r="AM32" s="87"/>
      <c r="AO32" s="87"/>
      <c r="AQ32" s="87"/>
      <c r="AS32" s="87"/>
      <c r="AU32" s="87"/>
      <c r="AW32" s="87"/>
      <c r="AY32" s="87"/>
      <c r="BA32" s="87"/>
      <c r="BC32" s="87"/>
      <c r="BE32" s="87"/>
      <c r="BG32" s="87"/>
      <c r="BI32" s="87"/>
      <c r="BK32" s="87"/>
      <c r="BM32" s="87"/>
      <c r="BO32" s="87"/>
      <c r="BQ32" s="87"/>
      <c r="BS32" s="87"/>
      <c r="BU32" s="87"/>
      <c r="BW32" s="87"/>
      <c r="BY32" s="87"/>
      <c r="CA32" s="87"/>
      <c r="CC32" s="87"/>
      <c r="CE32" s="87"/>
      <c r="CG32" s="87"/>
      <c r="CI32" s="87"/>
      <c r="CK32" s="87"/>
      <c r="CM32" s="87"/>
      <c r="CO32" s="87"/>
      <c r="CQ32" s="87"/>
      <c r="CS32" s="87"/>
      <c r="CU32" s="87"/>
      <c r="CW32" s="87"/>
      <c r="CY32" s="87"/>
      <c r="DA32" s="91"/>
      <c r="DB32" s="89"/>
      <c r="DC32" s="89"/>
      <c r="DD32" s="89"/>
      <c r="DE32" s="89"/>
      <c r="DF32" s="89"/>
      <c r="DG32" s="89"/>
      <c r="DH32" s="89"/>
      <c r="DI32" s="89"/>
      <c r="DJ32" s="89"/>
      <c r="DK32" s="89"/>
      <c r="DL32" s="89"/>
      <c r="DM32" s="89"/>
      <c r="DN32" s="87"/>
    </row>
    <row r="33" spans="1:118" s="51" customFormat="1" x14ac:dyDescent="0.25">
      <c r="A33" s="51" t="str">
        <f>'Tox Values'!C33</f>
        <v>90-04-0</v>
      </c>
      <c r="B33" s="51" t="str">
        <f>'Tox Values'!D33</f>
        <v>Anisidine, o-</v>
      </c>
      <c r="C33" s="94"/>
      <c r="D33" s="104">
        <f t="shared" si="0"/>
        <v>0</v>
      </c>
      <c r="E33" s="87"/>
      <c r="G33" s="87"/>
      <c r="I33" s="87"/>
      <c r="K33" s="87"/>
      <c r="M33" s="87"/>
      <c r="O33" s="87"/>
      <c r="Q33" s="87"/>
      <c r="S33" s="87"/>
      <c r="U33" s="87"/>
      <c r="W33" s="87"/>
      <c r="Y33" s="87"/>
      <c r="AA33" s="87"/>
      <c r="AC33" s="87"/>
      <c r="AE33" s="87"/>
      <c r="AG33" s="87"/>
      <c r="AI33" s="87"/>
      <c r="AK33" s="87"/>
      <c r="AM33" s="87"/>
      <c r="AO33" s="87"/>
      <c r="AQ33" s="87"/>
      <c r="AS33" s="87"/>
      <c r="AU33" s="87"/>
      <c r="AW33" s="87"/>
      <c r="AY33" s="87"/>
      <c r="BA33" s="87"/>
      <c r="BC33" s="87"/>
      <c r="BE33" s="87"/>
      <c r="BG33" s="87"/>
      <c r="BI33" s="87"/>
      <c r="BK33" s="87"/>
      <c r="BM33" s="87"/>
      <c r="BO33" s="87"/>
      <c r="BQ33" s="87"/>
      <c r="BS33" s="87"/>
      <c r="BU33" s="87"/>
      <c r="BW33" s="87"/>
      <c r="BY33" s="87"/>
      <c r="CA33" s="87"/>
      <c r="CC33" s="87"/>
      <c r="CE33" s="87"/>
      <c r="CG33" s="87"/>
      <c r="CI33" s="87"/>
      <c r="CK33" s="87"/>
      <c r="CM33" s="87"/>
      <c r="CO33" s="87"/>
      <c r="CQ33" s="87"/>
      <c r="CS33" s="87"/>
      <c r="CU33" s="87"/>
      <c r="CW33" s="87"/>
      <c r="CY33" s="87"/>
      <c r="DA33" s="91"/>
      <c r="DB33" s="89"/>
      <c r="DC33" s="89"/>
      <c r="DD33" s="89"/>
      <c r="DE33" s="89"/>
      <c r="DF33" s="89"/>
      <c r="DG33" s="89"/>
      <c r="DH33" s="89"/>
      <c r="DI33" s="89"/>
      <c r="DJ33" s="89"/>
      <c r="DK33" s="89"/>
      <c r="DL33" s="89"/>
      <c r="DM33" s="89"/>
      <c r="DN33" s="87"/>
    </row>
    <row r="34" spans="1:118" s="51" customFormat="1" x14ac:dyDescent="0.25">
      <c r="A34" s="51" t="str">
        <f>'Tox Values'!C34</f>
        <v>134-29-2</v>
      </c>
      <c r="B34" s="51" t="str">
        <f>'Tox Values'!D34</f>
        <v>Anisidine hydrochloride, o-</v>
      </c>
      <c r="C34" s="94"/>
      <c r="D34" s="104">
        <f t="shared" si="0"/>
        <v>0</v>
      </c>
      <c r="E34" s="87"/>
      <c r="G34" s="87"/>
      <c r="I34" s="87"/>
      <c r="K34" s="87"/>
      <c r="M34" s="87"/>
      <c r="O34" s="87"/>
      <c r="Q34" s="87"/>
      <c r="S34" s="87"/>
      <c r="U34" s="87"/>
      <c r="W34" s="87"/>
      <c r="Y34" s="87"/>
      <c r="AA34" s="87"/>
      <c r="AC34" s="87"/>
      <c r="AE34" s="87"/>
      <c r="AG34" s="87"/>
      <c r="AI34" s="87"/>
      <c r="AK34" s="87"/>
      <c r="AM34" s="87"/>
      <c r="AO34" s="87"/>
      <c r="AQ34" s="87"/>
      <c r="AS34" s="87"/>
      <c r="AU34" s="87"/>
      <c r="AW34" s="87"/>
      <c r="AY34" s="87"/>
      <c r="BA34" s="87"/>
      <c r="BC34" s="87"/>
      <c r="BE34" s="87"/>
      <c r="BG34" s="87"/>
      <c r="BI34" s="87"/>
      <c r="BK34" s="87"/>
      <c r="BM34" s="87"/>
      <c r="BO34" s="87"/>
      <c r="BQ34" s="87"/>
      <c r="BS34" s="87"/>
      <c r="BU34" s="87"/>
      <c r="BW34" s="87"/>
      <c r="BY34" s="87"/>
      <c r="CA34" s="87"/>
      <c r="CC34" s="87"/>
      <c r="CE34" s="87"/>
      <c r="CG34" s="87"/>
      <c r="CI34" s="87"/>
      <c r="CK34" s="87"/>
      <c r="CM34" s="87"/>
      <c r="CO34" s="87"/>
      <c r="CQ34" s="87"/>
      <c r="CS34" s="87"/>
      <c r="CU34" s="87"/>
      <c r="CW34" s="87"/>
      <c r="CY34" s="87"/>
      <c r="DA34" s="91"/>
      <c r="DB34" s="89"/>
      <c r="DC34" s="89"/>
      <c r="DD34" s="89"/>
      <c r="DE34" s="89"/>
      <c r="DF34" s="89"/>
      <c r="DG34" s="89"/>
      <c r="DH34" s="89"/>
      <c r="DI34" s="89"/>
      <c r="DJ34" s="89"/>
      <c r="DK34" s="89"/>
      <c r="DL34" s="89"/>
      <c r="DM34" s="89"/>
      <c r="DN34" s="87"/>
    </row>
    <row r="35" spans="1:118" s="51" customFormat="1" x14ac:dyDescent="0.25">
      <c r="A35" s="51" t="str">
        <f>'Tox Values'!C35</f>
        <v>191-26-4</v>
      </c>
      <c r="B35" s="51" t="str">
        <f>'Tox Values'!D35</f>
        <v>Anthanthrene</v>
      </c>
      <c r="C35" s="94"/>
      <c r="D35" s="104">
        <f t="shared" si="0"/>
        <v>0</v>
      </c>
      <c r="E35" s="87"/>
      <c r="G35" s="87"/>
      <c r="I35" s="87"/>
      <c r="K35" s="87"/>
      <c r="M35" s="87"/>
      <c r="O35" s="87"/>
      <c r="Q35" s="87"/>
      <c r="S35" s="87"/>
      <c r="U35" s="87"/>
      <c r="W35" s="87"/>
      <c r="Y35" s="87"/>
      <c r="AA35" s="87"/>
      <c r="AC35" s="87"/>
      <c r="AE35" s="87"/>
      <c r="AG35" s="87"/>
      <c r="AI35" s="87"/>
      <c r="AK35" s="87"/>
      <c r="AM35" s="87"/>
      <c r="AO35" s="87"/>
      <c r="AQ35" s="87"/>
      <c r="AS35" s="87"/>
      <c r="AU35" s="87"/>
      <c r="AW35" s="87"/>
      <c r="AY35" s="87"/>
      <c r="BA35" s="87"/>
      <c r="BC35" s="87"/>
      <c r="BE35" s="87"/>
      <c r="BG35" s="87"/>
      <c r="BI35" s="87"/>
      <c r="BK35" s="87"/>
      <c r="BM35" s="87"/>
      <c r="BO35" s="87"/>
      <c r="BQ35" s="87"/>
      <c r="BS35" s="87"/>
      <c r="BU35" s="87"/>
      <c r="BW35" s="87"/>
      <c r="BY35" s="87"/>
      <c r="CA35" s="87"/>
      <c r="CC35" s="87"/>
      <c r="CE35" s="87"/>
      <c r="CG35" s="87"/>
      <c r="CI35" s="87"/>
      <c r="CK35" s="87"/>
      <c r="CM35" s="87"/>
      <c r="CO35" s="87"/>
      <c r="CQ35" s="87"/>
      <c r="CS35" s="87"/>
      <c r="CU35" s="87"/>
      <c r="CW35" s="87"/>
      <c r="CY35" s="87"/>
      <c r="DA35" s="91"/>
      <c r="DB35" s="89"/>
      <c r="DC35" s="89"/>
      <c r="DD35" s="89"/>
      <c r="DE35" s="89"/>
      <c r="DF35" s="89"/>
      <c r="DG35" s="89"/>
      <c r="DH35" s="89"/>
      <c r="DI35" s="89"/>
      <c r="DJ35" s="89"/>
      <c r="DK35" s="89"/>
      <c r="DL35" s="89"/>
      <c r="DM35" s="89"/>
      <c r="DN35" s="87"/>
    </row>
    <row r="36" spans="1:118" s="51" customFormat="1" x14ac:dyDescent="0.25">
      <c r="A36" s="51" t="str">
        <f>'Tox Values'!C36</f>
        <v>7440-36-0</v>
      </c>
      <c r="B36" s="51" t="str">
        <f>'Tox Values'!D36</f>
        <v>Antimony</v>
      </c>
      <c r="C36" s="94"/>
      <c r="D36" s="104">
        <f t="shared" si="0"/>
        <v>0</v>
      </c>
      <c r="E36" s="87"/>
      <c r="G36" s="87"/>
      <c r="I36" s="87"/>
      <c r="K36" s="87"/>
      <c r="M36" s="87"/>
      <c r="O36" s="87"/>
      <c r="Q36" s="87"/>
      <c r="S36" s="87"/>
      <c r="U36" s="87"/>
      <c r="W36" s="87"/>
      <c r="Y36" s="87"/>
      <c r="AA36" s="87"/>
      <c r="AC36" s="87"/>
      <c r="AE36" s="87"/>
      <c r="AG36" s="87"/>
      <c r="AI36" s="87"/>
      <c r="AK36" s="87"/>
      <c r="AM36" s="87"/>
      <c r="AO36" s="87"/>
      <c r="AQ36" s="87"/>
      <c r="AS36" s="87"/>
      <c r="AU36" s="87"/>
      <c r="AW36" s="87"/>
      <c r="AY36" s="87"/>
      <c r="BA36" s="87"/>
      <c r="BC36" s="87"/>
      <c r="BE36" s="87"/>
      <c r="BG36" s="87"/>
      <c r="BI36" s="87"/>
      <c r="BK36" s="87"/>
      <c r="BM36" s="87"/>
      <c r="BO36" s="87"/>
      <c r="BQ36" s="87"/>
      <c r="BS36" s="87"/>
      <c r="BU36" s="87"/>
      <c r="BW36" s="87"/>
      <c r="BY36" s="87"/>
      <c r="CA36" s="87"/>
      <c r="CC36" s="87"/>
      <c r="CE36" s="87"/>
      <c r="CG36" s="87"/>
      <c r="CI36" s="87"/>
      <c r="CK36" s="87"/>
      <c r="CM36" s="87"/>
      <c r="CO36" s="87"/>
      <c r="CQ36" s="87"/>
      <c r="CS36" s="87"/>
      <c r="CU36" s="87"/>
      <c r="CW36" s="87"/>
      <c r="CY36" s="87"/>
      <c r="DA36" s="91"/>
      <c r="DB36" s="89"/>
      <c r="DC36" s="89"/>
      <c r="DD36" s="89"/>
      <c r="DE36" s="89"/>
      <c r="DF36" s="89"/>
      <c r="DG36" s="89"/>
      <c r="DH36" s="89"/>
      <c r="DI36" s="89"/>
      <c r="DJ36" s="89"/>
      <c r="DK36" s="89"/>
      <c r="DL36" s="89"/>
      <c r="DM36" s="89"/>
      <c r="DN36" s="87"/>
    </row>
    <row r="37" spans="1:118" s="51" customFormat="1" x14ac:dyDescent="0.25">
      <c r="A37" s="51" t="str">
        <f>'Tox Values'!C37</f>
        <v>ANTIMONY-COMPS</v>
      </c>
      <c r="B37" s="51" t="str">
        <f>'Tox Values'!D37</f>
        <v>Antimony Compounds</v>
      </c>
      <c r="C37" s="94"/>
      <c r="D37" s="104">
        <f t="shared" si="0"/>
        <v>0</v>
      </c>
      <c r="E37" s="87"/>
      <c r="G37" s="87"/>
      <c r="I37" s="87"/>
      <c r="K37" s="87"/>
      <c r="M37" s="87"/>
      <c r="O37" s="87"/>
      <c r="Q37" s="87"/>
      <c r="S37" s="87"/>
      <c r="U37" s="87"/>
      <c r="W37" s="87"/>
      <c r="Y37" s="87"/>
      <c r="AA37" s="87"/>
      <c r="AC37" s="87"/>
      <c r="AE37" s="87"/>
      <c r="AG37" s="87"/>
      <c r="AI37" s="87"/>
      <c r="AK37" s="87"/>
      <c r="AM37" s="87"/>
      <c r="AO37" s="87"/>
      <c r="AQ37" s="87"/>
      <c r="AS37" s="87"/>
      <c r="AU37" s="87"/>
      <c r="AW37" s="87"/>
      <c r="AY37" s="87"/>
      <c r="BA37" s="87"/>
      <c r="BC37" s="87"/>
      <c r="BE37" s="87"/>
      <c r="BG37" s="87"/>
      <c r="BI37" s="87"/>
      <c r="BK37" s="87"/>
      <c r="BM37" s="87"/>
      <c r="BO37" s="87"/>
      <c r="BQ37" s="87"/>
      <c r="BS37" s="87"/>
      <c r="BU37" s="87"/>
      <c r="BW37" s="87"/>
      <c r="BY37" s="87"/>
      <c r="CA37" s="87"/>
      <c r="CC37" s="87"/>
      <c r="CE37" s="87"/>
      <c r="CG37" s="87"/>
      <c r="CI37" s="87"/>
      <c r="CK37" s="87"/>
      <c r="CM37" s="87"/>
      <c r="CO37" s="87"/>
      <c r="CQ37" s="87"/>
      <c r="CS37" s="87"/>
      <c r="CU37" s="87"/>
      <c r="CW37" s="87"/>
      <c r="CY37" s="87"/>
      <c r="DA37" s="91"/>
      <c r="DB37" s="89"/>
      <c r="DC37" s="89"/>
      <c r="DD37" s="89"/>
      <c r="DE37" s="89"/>
      <c r="DF37" s="89"/>
      <c r="DG37" s="89"/>
      <c r="DH37" s="89"/>
      <c r="DI37" s="89"/>
      <c r="DJ37" s="89"/>
      <c r="DK37" s="89"/>
      <c r="DL37" s="89"/>
      <c r="DM37" s="89"/>
      <c r="DN37" s="87"/>
    </row>
    <row r="38" spans="1:118" s="51" customFormat="1" x14ac:dyDescent="0.25">
      <c r="A38" s="51" t="str">
        <f>'Tox Values'!C38</f>
        <v>1309-64-4</v>
      </c>
      <c r="B38" s="51" t="str">
        <f>'Tox Values'!D38</f>
        <v>Antimony trioxide</v>
      </c>
      <c r="C38" s="94"/>
      <c r="D38" s="104">
        <f t="shared" si="0"/>
        <v>0</v>
      </c>
      <c r="E38" s="87"/>
      <c r="G38" s="87"/>
      <c r="I38" s="87"/>
      <c r="K38" s="87"/>
      <c r="M38" s="87"/>
      <c r="O38" s="87"/>
      <c r="Q38" s="87"/>
      <c r="S38" s="87"/>
      <c r="U38" s="87"/>
      <c r="W38" s="87"/>
      <c r="Y38" s="87"/>
      <c r="AA38" s="87"/>
      <c r="AC38" s="87"/>
      <c r="AE38" s="87"/>
      <c r="AG38" s="87"/>
      <c r="AI38" s="87"/>
      <c r="AK38" s="87"/>
      <c r="AM38" s="87"/>
      <c r="AO38" s="87"/>
      <c r="AQ38" s="87"/>
      <c r="AS38" s="87"/>
      <c r="AU38" s="87"/>
      <c r="AW38" s="87"/>
      <c r="AY38" s="87"/>
      <c r="BA38" s="87"/>
      <c r="BC38" s="87"/>
      <c r="BE38" s="87"/>
      <c r="BG38" s="87"/>
      <c r="BI38" s="87"/>
      <c r="BK38" s="87"/>
      <c r="BM38" s="87"/>
      <c r="BO38" s="87"/>
      <c r="BQ38" s="87"/>
      <c r="BS38" s="87"/>
      <c r="BU38" s="87"/>
      <c r="BW38" s="87"/>
      <c r="BY38" s="87"/>
      <c r="CA38" s="87"/>
      <c r="CC38" s="87"/>
      <c r="CE38" s="87"/>
      <c r="CG38" s="87"/>
      <c r="CI38" s="87"/>
      <c r="CK38" s="87"/>
      <c r="CM38" s="87"/>
      <c r="CO38" s="87"/>
      <c r="CQ38" s="87"/>
      <c r="CS38" s="87"/>
      <c r="CU38" s="87"/>
      <c r="CW38" s="87"/>
      <c r="CY38" s="87"/>
      <c r="DA38" s="91"/>
      <c r="DB38" s="89"/>
      <c r="DC38" s="89"/>
      <c r="DD38" s="89"/>
      <c r="DE38" s="89"/>
      <c r="DF38" s="89"/>
      <c r="DG38" s="89"/>
      <c r="DH38" s="89"/>
      <c r="DI38" s="89"/>
      <c r="DJ38" s="89"/>
      <c r="DK38" s="89"/>
      <c r="DL38" s="89"/>
      <c r="DM38" s="89"/>
      <c r="DN38" s="87"/>
    </row>
    <row r="39" spans="1:118" s="51" customFormat="1" x14ac:dyDescent="0.25">
      <c r="A39" s="51" t="str">
        <f>'Tox Values'!C39</f>
        <v>140-57-8</v>
      </c>
      <c r="B39" s="51" t="str">
        <f>'Tox Values'!D39</f>
        <v>Aramite</v>
      </c>
      <c r="C39" s="94"/>
      <c r="D39" s="104">
        <f t="shared" si="0"/>
        <v>0</v>
      </c>
      <c r="E39" s="87"/>
      <c r="G39" s="87"/>
      <c r="I39" s="87"/>
      <c r="K39" s="87"/>
      <c r="M39" s="87"/>
      <c r="O39" s="87"/>
      <c r="Q39" s="87"/>
      <c r="S39" s="87"/>
      <c r="U39" s="87"/>
      <c r="W39" s="87"/>
      <c r="Y39" s="87"/>
      <c r="AA39" s="87"/>
      <c r="AC39" s="87"/>
      <c r="AE39" s="87"/>
      <c r="AG39" s="87"/>
      <c r="AI39" s="87"/>
      <c r="AK39" s="87"/>
      <c r="AM39" s="87"/>
      <c r="AO39" s="87"/>
      <c r="AQ39" s="87"/>
      <c r="AS39" s="87"/>
      <c r="AU39" s="87"/>
      <c r="AW39" s="87"/>
      <c r="AY39" s="87"/>
      <c r="BA39" s="87"/>
      <c r="BC39" s="87"/>
      <c r="BE39" s="87"/>
      <c r="BG39" s="87"/>
      <c r="BI39" s="87"/>
      <c r="BK39" s="87"/>
      <c r="BM39" s="87"/>
      <c r="BO39" s="87"/>
      <c r="BQ39" s="87"/>
      <c r="BS39" s="87"/>
      <c r="BU39" s="87"/>
      <c r="BW39" s="87"/>
      <c r="BY39" s="87"/>
      <c r="CA39" s="87"/>
      <c r="CC39" s="87"/>
      <c r="CE39" s="87"/>
      <c r="CG39" s="87"/>
      <c r="CI39" s="87"/>
      <c r="CK39" s="87"/>
      <c r="CM39" s="87"/>
      <c r="CO39" s="87"/>
      <c r="CQ39" s="87"/>
      <c r="CS39" s="87"/>
      <c r="CU39" s="87"/>
      <c r="CW39" s="87"/>
      <c r="CY39" s="87"/>
      <c r="DA39" s="91"/>
      <c r="DB39" s="89"/>
      <c r="DC39" s="89"/>
      <c r="DD39" s="89"/>
      <c r="DE39" s="89"/>
      <c r="DF39" s="89"/>
      <c r="DG39" s="89"/>
      <c r="DH39" s="89"/>
      <c r="DI39" s="89"/>
      <c r="DJ39" s="89"/>
      <c r="DK39" s="89"/>
      <c r="DL39" s="89"/>
      <c r="DM39" s="89"/>
      <c r="DN39" s="87"/>
    </row>
    <row r="40" spans="1:118" s="51" customFormat="1" x14ac:dyDescent="0.25">
      <c r="A40" s="51" t="str">
        <f>'Tox Values'!C40</f>
        <v>7440-38-2</v>
      </c>
      <c r="B40" s="51" t="str">
        <f>'Tox Values'!D40</f>
        <v>Arsenic</v>
      </c>
      <c r="C40" s="94"/>
      <c r="D40" s="104">
        <f t="shared" si="0"/>
        <v>0</v>
      </c>
      <c r="E40" s="376"/>
      <c r="F40" s="377"/>
      <c r="G40" s="87"/>
      <c r="I40" s="87"/>
      <c r="K40" s="87"/>
      <c r="M40" s="87"/>
      <c r="O40" s="87"/>
      <c r="Q40" s="87"/>
      <c r="S40" s="87"/>
      <c r="U40" s="87"/>
      <c r="W40" s="87"/>
      <c r="Y40" s="87"/>
      <c r="AA40" s="87"/>
      <c r="AC40" s="87"/>
      <c r="AE40" s="87"/>
      <c r="AG40" s="87"/>
      <c r="AI40" s="87"/>
      <c r="AK40" s="87"/>
      <c r="AM40" s="87"/>
      <c r="AO40" s="87"/>
      <c r="AQ40" s="87"/>
      <c r="AS40" s="87"/>
      <c r="AU40" s="87"/>
      <c r="AW40" s="87"/>
      <c r="AY40" s="87"/>
      <c r="BA40" s="87"/>
      <c r="BC40" s="87"/>
      <c r="BE40" s="87"/>
      <c r="BG40" s="87"/>
      <c r="BI40" s="87"/>
      <c r="BK40" s="87"/>
      <c r="BM40" s="87"/>
      <c r="BO40" s="87"/>
      <c r="BQ40" s="87"/>
      <c r="BS40" s="87"/>
      <c r="BU40" s="87"/>
      <c r="BW40" s="87"/>
      <c r="BY40" s="87"/>
      <c r="CA40" s="87"/>
      <c r="CC40" s="87"/>
      <c r="CE40" s="87"/>
      <c r="CG40" s="87"/>
      <c r="CI40" s="87"/>
      <c r="CK40" s="87"/>
      <c r="CM40" s="87"/>
      <c r="CO40" s="87"/>
      <c r="CQ40" s="87"/>
      <c r="CS40" s="87"/>
      <c r="CU40" s="87"/>
      <c r="CW40" s="87"/>
      <c r="CY40" s="87"/>
      <c r="DA40" s="91"/>
      <c r="DB40" s="89"/>
      <c r="DC40" s="89"/>
      <c r="DD40" s="89"/>
      <c r="DE40" s="89"/>
      <c r="DF40" s="89"/>
      <c r="DG40" s="89"/>
      <c r="DH40" s="89"/>
      <c r="DI40" s="89"/>
      <c r="DJ40" s="89"/>
      <c r="DK40" s="89"/>
      <c r="DL40" s="89"/>
      <c r="DM40" s="89"/>
      <c r="DN40" s="87"/>
    </row>
    <row r="41" spans="1:118" s="51" customFormat="1" x14ac:dyDescent="0.25">
      <c r="A41" s="51" t="str">
        <f>'Tox Values'!C41</f>
        <v>ARSENIC-COMPS</v>
      </c>
      <c r="B41" s="51" t="str">
        <f>'Tox Values'!D41</f>
        <v>Arsenic Compounds</v>
      </c>
      <c r="C41" s="94"/>
      <c r="D41" s="104">
        <f t="shared" si="0"/>
        <v>0</v>
      </c>
      <c r="E41" s="87"/>
      <c r="G41" s="87"/>
      <c r="I41" s="87"/>
      <c r="K41" s="87"/>
      <c r="M41" s="87"/>
      <c r="O41" s="87"/>
      <c r="Q41" s="87"/>
      <c r="S41" s="87"/>
      <c r="U41" s="87"/>
      <c r="W41" s="87"/>
      <c r="Y41" s="87"/>
      <c r="AA41" s="87"/>
      <c r="AC41" s="87"/>
      <c r="AE41" s="87"/>
      <c r="AG41" s="87"/>
      <c r="AI41" s="87"/>
      <c r="AK41" s="87"/>
      <c r="AM41" s="87"/>
      <c r="AO41" s="87"/>
      <c r="AQ41" s="87"/>
      <c r="AS41" s="87"/>
      <c r="AU41" s="87"/>
      <c r="AW41" s="87"/>
      <c r="AY41" s="87"/>
      <c r="BA41" s="87"/>
      <c r="BC41" s="87"/>
      <c r="BE41" s="87"/>
      <c r="BG41" s="87"/>
      <c r="BI41" s="87"/>
      <c r="BK41" s="87"/>
      <c r="BM41" s="87"/>
      <c r="BO41" s="87"/>
      <c r="BQ41" s="87"/>
      <c r="BS41" s="87"/>
      <c r="BU41" s="87"/>
      <c r="BW41" s="87"/>
      <c r="BY41" s="87"/>
      <c r="CA41" s="87"/>
      <c r="CC41" s="87"/>
      <c r="CE41" s="87"/>
      <c r="CG41" s="87"/>
      <c r="CI41" s="87"/>
      <c r="CK41" s="87"/>
      <c r="CM41" s="87"/>
      <c r="CO41" s="87"/>
      <c r="CQ41" s="87"/>
      <c r="CS41" s="87"/>
      <c r="CU41" s="87"/>
      <c r="CW41" s="87"/>
      <c r="CY41" s="87"/>
      <c r="DA41" s="91"/>
      <c r="DB41" s="89"/>
      <c r="DC41" s="89"/>
      <c r="DD41" s="89"/>
      <c r="DE41" s="89"/>
      <c r="DF41" s="89"/>
      <c r="DG41" s="89"/>
      <c r="DH41" s="89"/>
      <c r="DI41" s="89"/>
      <c r="DJ41" s="89"/>
      <c r="DK41" s="89"/>
      <c r="DL41" s="89"/>
      <c r="DM41" s="89"/>
      <c r="DN41" s="87"/>
    </row>
    <row r="42" spans="1:118" s="51" customFormat="1" x14ac:dyDescent="0.25">
      <c r="A42" s="51" t="str">
        <f>'Tox Values'!C42</f>
        <v>1303-28-2</v>
      </c>
      <c r="B42" s="51" t="str">
        <f>'Tox Values'!D42</f>
        <v>Arsenic (V) oxide</v>
      </c>
      <c r="C42" s="94"/>
      <c r="D42" s="104">
        <f t="shared" si="0"/>
        <v>0</v>
      </c>
      <c r="E42" s="87"/>
      <c r="G42" s="87"/>
      <c r="I42" s="87"/>
      <c r="K42" s="87"/>
      <c r="M42" s="87"/>
      <c r="O42" s="87"/>
      <c r="Q42" s="87"/>
      <c r="S42" s="87"/>
      <c r="U42" s="87"/>
      <c r="W42" s="87"/>
      <c r="Y42" s="87"/>
      <c r="AA42" s="87"/>
      <c r="AC42" s="87"/>
      <c r="AE42" s="87"/>
      <c r="AG42" s="87"/>
      <c r="AI42" s="87"/>
      <c r="AK42" s="87"/>
      <c r="AM42" s="87"/>
      <c r="AO42" s="87"/>
      <c r="AQ42" s="87"/>
      <c r="AS42" s="87"/>
      <c r="AU42" s="87"/>
      <c r="AW42" s="87"/>
      <c r="AY42" s="87"/>
      <c r="BA42" s="87"/>
      <c r="BC42" s="87"/>
      <c r="BE42" s="87"/>
      <c r="BG42" s="87"/>
      <c r="BI42" s="87"/>
      <c r="BK42" s="87"/>
      <c r="BM42" s="87"/>
      <c r="BO42" s="87"/>
      <c r="BQ42" s="87"/>
      <c r="BS42" s="87"/>
      <c r="BU42" s="87"/>
      <c r="BW42" s="87"/>
      <c r="BY42" s="87"/>
      <c r="CA42" s="87"/>
      <c r="CC42" s="87"/>
      <c r="CE42" s="87"/>
      <c r="CG42" s="87"/>
      <c r="CI42" s="87"/>
      <c r="CK42" s="87"/>
      <c r="CM42" s="87"/>
      <c r="CO42" s="87"/>
      <c r="CQ42" s="87"/>
      <c r="CS42" s="87"/>
      <c r="CU42" s="87"/>
      <c r="CW42" s="87"/>
      <c r="CY42" s="87"/>
      <c r="DA42" s="91"/>
      <c r="DB42" s="89"/>
      <c r="DC42" s="89"/>
      <c r="DD42" s="89"/>
      <c r="DE42" s="89"/>
      <c r="DF42" s="89"/>
      <c r="DG42" s="89"/>
      <c r="DH42" s="89"/>
      <c r="DI42" s="89"/>
      <c r="DJ42" s="89"/>
      <c r="DK42" s="89"/>
      <c r="DL42" s="89"/>
      <c r="DM42" s="89"/>
      <c r="DN42" s="87"/>
    </row>
    <row r="43" spans="1:118" s="51" customFormat="1" x14ac:dyDescent="0.25">
      <c r="A43" s="51" t="str">
        <f>'Tox Values'!C43</f>
        <v>1327-53-3</v>
      </c>
      <c r="B43" s="51" t="str">
        <f>'Tox Values'!D43</f>
        <v>Arsenic Trioxide</v>
      </c>
      <c r="C43" s="94"/>
      <c r="D43" s="104">
        <f t="shared" si="0"/>
        <v>0</v>
      </c>
      <c r="E43" s="87"/>
      <c r="G43" s="87"/>
      <c r="I43" s="87"/>
      <c r="K43" s="87"/>
      <c r="M43" s="87"/>
      <c r="O43" s="87"/>
      <c r="Q43" s="87"/>
      <c r="S43" s="87"/>
      <c r="U43" s="87"/>
      <c r="W43" s="87"/>
      <c r="Y43" s="87"/>
      <c r="AA43" s="87"/>
      <c r="AC43" s="87"/>
      <c r="AE43" s="87"/>
      <c r="AG43" s="87"/>
      <c r="AI43" s="87"/>
      <c r="AK43" s="87"/>
      <c r="AM43" s="87"/>
      <c r="AO43" s="87"/>
      <c r="AQ43" s="87"/>
      <c r="AS43" s="87"/>
      <c r="AU43" s="87"/>
      <c r="AW43" s="87"/>
      <c r="AY43" s="87"/>
      <c r="BA43" s="87"/>
      <c r="BC43" s="87"/>
      <c r="BE43" s="87"/>
      <c r="BG43" s="87"/>
      <c r="BI43" s="87"/>
      <c r="BK43" s="87"/>
      <c r="BM43" s="87"/>
      <c r="BO43" s="87"/>
      <c r="BQ43" s="87"/>
      <c r="BS43" s="87"/>
      <c r="BU43" s="87"/>
      <c r="BW43" s="87"/>
      <c r="BY43" s="87"/>
      <c r="CA43" s="87"/>
      <c r="CC43" s="87"/>
      <c r="CE43" s="87"/>
      <c r="CG43" s="87"/>
      <c r="CI43" s="87"/>
      <c r="CK43" s="87"/>
      <c r="CM43" s="87"/>
      <c r="CO43" s="87"/>
      <c r="CQ43" s="87"/>
      <c r="CS43" s="87"/>
      <c r="CU43" s="87"/>
      <c r="CW43" s="87"/>
      <c r="CY43" s="87"/>
      <c r="DA43" s="91"/>
      <c r="DB43" s="89"/>
      <c r="DC43" s="89"/>
      <c r="DD43" s="89"/>
      <c r="DE43" s="89"/>
      <c r="DF43" s="89"/>
      <c r="DG43" s="89"/>
      <c r="DH43" s="89"/>
      <c r="DI43" s="89"/>
      <c r="DJ43" s="89"/>
      <c r="DK43" s="89"/>
      <c r="DL43" s="89"/>
      <c r="DM43" s="89"/>
      <c r="DN43" s="87"/>
    </row>
    <row r="44" spans="1:118" s="51" customFormat="1" x14ac:dyDescent="0.25">
      <c r="A44" s="51" t="str">
        <f>'Tox Values'!C44</f>
        <v>7784-42-1</v>
      </c>
      <c r="B44" s="51" t="str">
        <f>'Tox Values'!D44</f>
        <v>Arsine</v>
      </c>
      <c r="C44" s="94"/>
      <c r="D44" s="104">
        <f t="shared" si="0"/>
        <v>0</v>
      </c>
      <c r="E44" s="87"/>
      <c r="G44" s="87"/>
      <c r="I44" s="87"/>
      <c r="K44" s="87"/>
      <c r="M44" s="87"/>
      <c r="O44" s="87"/>
      <c r="Q44" s="87"/>
      <c r="S44" s="87"/>
      <c r="U44" s="87"/>
      <c r="W44" s="87"/>
      <c r="Y44" s="87"/>
      <c r="AA44" s="87"/>
      <c r="AC44" s="87"/>
      <c r="AE44" s="87"/>
      <c r="AG44" s="87"/>
      <c r="AI44" s="87"/>
      <c r="AK44" s="87"/>
      <c r="AM44" s="87"/>
      <c r="AO44" s="87"/>
      <c r="AQ44" s="87"/>
      <c r="AS44" s="87"/>
      <c r="AU44" s="87"/>
      <c r="AW44" s="87"/>
      <c r="AY44" s="87"/>
      <c r="BA44" s="87"/>
      <c r="BC44" s="87"/>
      <c r="BE44" s="87"/>
      <c r="BG44" s="87"/>
      <c r="BI44" s="87"/>
      <c r="BK44" s="87"/>
      <c r="BM44" s="87"/>
      <c r="BO44" s="87"/>
      <c r="BQ44" s="87"/>
      <c r="BS44" s="87"/>
      <c r="BU44" s="87"/>
      <c r="BW44" s="87"/>
      <c r="BY44" s="87"/>
      <c r="CA44" s="87"/>
      <c r="CC44" s="87"/>
      <c r="CE44" s="87"/>
      <c r="CG44" s="87"/>
      <c r="CI44" s="87"/>
      <c r="CK44" s="87"/>
      <c r="CM44" s="87"/>
      <c r="CO44" s="87"/>
      <c r="CQ44" s="87"/>
      <c r="CS44" s="87"/>
      <c r="CU44" s="87"/>
      <c r="CW44" s="87"/>
      <c r="CY44" s="87"/>
      <c r="DA44" s="91"/>
      <c r="DB44" s="89"/>
      <c r="DC44" s="89"/>
      <c r="DD44" s="89"/>
      <c r="DE44" s="89"/>
      <c r="DF44" s="89"/>
      <c r="DG44" s="89"/>
      <c r="DH44" s="89"/>
      <c r="DI44" s="89"/>
      <c r="DJ44" s="89"/>
      <c r="DK44" s="89"/>
      <c r="DL44" s="89"/>
      <c r="DM44" s="89"/>
      <c r="DN44" s="87"/>
    </row>
    <row r="45" spans="1:118" s="51" customFormat="1" x14ac:dyDescent="0.25">
      <c r="A45" s="51" t="str">
        <f>'Tox Values'!C45</f>
        <v>1332-21-4</v>
      </c>
      <c r="B45" s="51" t="str">
        <f>'Tox Values'!D45</f>
        <v>Asbestos (units in fibers)</v>
      </c>
      <c r="C45" s="94"/>
      <c r="D45" s="104">
        <f t="shared" si="0"/>
        <v>0</v>
      </c>
      <c r="E45" s="87"/>
      <c r="G45" s="87"/>
      <c r="I45" s="87"/>
      <c r="K45" s="87"/>
      <c r="M45" s="87"/>
      <c r="O45" s="87"/>
      <c r="Q45" s="87"/>
      <c r="S45" s="87"/>
      <c r="U45" s="87"/>
      <c r="W45" s="87"/>
      <c r="Y45" s="87"/>
      <c r="AA45" s="87"/>
      <c r="AC45" s="87"/>
      <c r="AE45" s="87"/>
      <c r="AG45" s="87"/>
      <c r="AI45" s="87"/>
      <c r="AK45" s="87"/>
      <c r="AM45" s="87"/>
      <c r="AO45" s="87"/>
      <c r="AQ45" s="87"/>
      <c r="AS45" s="87"/>
      <c r="AU45" s="87"/>
      <c r="AW45" s="87"/>
      <c r="AY45" s="87"/>
      <c r="BA45" s="87"/>
      <c r="BC45" s="87"/>
      <c r="BE45" s="87"/>
      <c r="BG45" s="87"/>
      <c r="BI45" s="87"/>
      <c r="BK45" s="87"/>
      <c r="BM45" s="87"/>
      <c r="BO45" s="87"/>
      <c r="BQ45" s="87"/>
      <c r="BS45" s="87"/>
      <c r="BU45" s="87"/>
      <c r="BW45" s="87"/>
      <c r="BY45" s="87"/>
      <c r="CA45" s="87"/>
      <c r="CC45" s="87"/>
      <c r="CE45" s="87"/>
      <c r="CG45" s="87"/>
      <c r="CI45" s="87"/>
      <c r="CK45" s="87"/>
      <c r="CM45" s="87"/>
      <c r="CO45" s="87"/>
      <c r="CQ45" s="87"/>
      <c r="CS45" s="87"/>
      <c r="CU45" s="87"/>
      <c r="CW45" s="87"/>
      <c r="CY45" s="87"/>
      <c r="DA45" s="91"/>
      <c r="DB45" s="89"/>
      <c r="DC45" s="89"/>
      <c r="DD45" s="89"/>
      <c r="DE45" s="89"/>
      <c r="DF45" s="89"/>
      <c r="DG45" s="89"/>
      <c r="DH45" s="89"/>
      <c r="DI45" s="89"/>
      <c r="DJ45" s="89"/>
      <c r="DK45" s="89"/>
      <c r="DL45" s="89"/>
      <c r="DM45" s="89"/>
      <c r="DN45" s="87"/>
    </row>
    <row r="46" spans="1:118" s="51" customFormat="1" x14ac:dyDescent="0.25">
      <c r="A46" s="51" t="str">
        <f>'Tox Values'!C46</f>
        <v>1332-21-4-LAA</v>
      </c>
      <c r="B46" s="51" t="str">
        <f>'Tox Values'!D46</f>
        <v>Asbestos, Libby Amphibole (units in fibers)</v>
      </c>
      <c r="C46" s="94"/>
      <c r="D46" s="104">
        <f t="shared" si="0"/>
        <v>0</v>
      </c>
      <c r="E46" s="87"/>
      <c r="G46" s="87"/>
      <c r="I46" s="87"/>
      <c r="K46" s="87"/>
      <c r="M46" s="87"/>
      <c r="O46" s="87"/>
      <c r="Q46" s="87"/>
      <c r="S46" s="87"/>
      <c r="U46" s="87"/>
      <c r="W46" s="87"/>
      <c r="Y46" s="87"/>
      <c r="AA46" s="87"/>
      <c r="AC46" s="87"/>
      <c r="AE46" s="87"/>
      <c r="AG46" s="87"/>
      <c r="AI46" s="87"/>
      <c r="AK46" s="87"/>
      <c r="AM46" s="87"/>
      <c r="AO46" s="87"/>
      <c r="AQ46" s="87"/>
      <c r="AS46" s="87"/>
      <c r="AU46" s="87"/>
      <c r="AW46" s="87"/>
      <c r="AY46" s="87"/>
      <c r="BA46" s="87"/>
      <c r="BC46" s="87"/>
      <c r="BE46" s="87"/>
      <c r="BG46" s="87"/>
      <c r="BI46" s="87"/>
      <c r="BK46" s="87"/>
      <c r="BM46" s="87"/>
      <c r="BO46" s="87"/>
      <c r="BQ46" s="87"/>
      <c r="BS46" s="87"/>
      <c r="BU46" s="87"/>
      <c r="BW46" s="87"/>
      <c r="BY46" s="87"/>
      <c r="CA46" s="87"/>
      <c r="CC46" s="87"/>
      <c r="CE46" s="87"/>
      <c r="CG46" s="87"/>
      <c r="CI46" s="87"/>
      <c r="CK46" s="87"/>
      <c r="CM46" s="87"/>
      <c r="CO46" s="87"/>
      <c r="CQ46" s="87"/>
      <c r="CS46" s="87"/>
      <c r="CU46" s="87"/>
      <c r="CW46" s="87"/>
      <c r="CY46" s="87"/>
      <c r="DA46" s="91"/>
      <c r="DB46" s="89"/>
      <c r="DC46" s="89"/>
      <c r="DD46" s="89"/>
      <c r="DE46" s="89"/>
      <c r="DF46" s="89"/>
      <c r="DG46" s="89"/>
      <c r="DH46" s="89"/>
      <c r="DI46" s="89"/>
      <c r="DJ46" s="89"/>
      <c r="DK46" s="89"/>
      <c r="DL46" s="89"/>
      <c r="DM46" s="89"/>
      <c r="DN46" s="87"/>
    </row>
    <row r="47" spans="1:118" s="51" customFormat="1" x14ac:dyDescent="0.25">
      <c r="A47" s="51" t="str">
        <f>'Tox Values'!C47</f>
        <v>492-80-8</v>
      </c>
      <c r="B47" s="51" t="str">
        <f>'Tox Values'!D47</f>
        <v>Auramine (C.I. Solvent Yellow 34)</v>
      </c>
      <c r="C47" s="94"/>
      <c r="D47" s="104">
        <f t="shared" si="0"/>
        <v>0</v>
      </c>
      <c r="E47" s="87"/>
      <c r="G47" s="87"/>
      <c r="I47" s="87"/>
      <c r="K47" s="87"/>
      <c r="M47" s="87"/>
      <c r="O47" s="87"/>
      <c r="Q47" s="87"/>
      <c r="S47" s="87"/>
      <c r="U47" s="87"/>
      <c r="W47" s="87"/>
      <c r="Y47" s="87"/>
      <c r="AA47" s="87"/>
      <c r="AC47" s="87"/>
      <c r="AE47" s="87"/>
      <c r="AG47" s="87"/>
      <c r="AI47" s="87"/>
      <c r="AK47" s="87"/>
      <c r="AM47" s="87"/>
      <c r="AO47" s="87"/>
      <c r="AQ47" s="87"/>
      <c r="AS47" s="87"/>
      <c r="AU47" s="87"/>
      <c r="AW47" s="87"/>
      <c r="AY47" s="87"/>
      <c r="BA47" s="87"/>
      <c r="BC47" s="87"/>
      <c r="BE47" s="87"/>
      <c r="BG47" s="87"/>
      <c r="BI47" s="87"/>
      <c r="BK47" s="87"/>
      <c r="BM47" s="87"/>
      <c r="BO47" s="87"/>
      <c r="BQ47" s="87"/>
      <c r="BS47" s="87"/>
      <c r="BU47" s="87"/>
      <c r="BW47" s="87"/>
      <c r="BY47" s="87"/>
      <c r="CA47" s="87"/>
      <c r="CC47" s="87"/>
      <c r="CE47" s="87"/>
      <c r="CG47" s="87"/>
      <c r="CI47" s="87"/>
      <c r="CK47" s="87"/>
      <c r="CM47" s="87"/>
      <c r="CO47" s="87"/>
      <c r="CQ47" s="87"/>
      <c r="CS47" s="87"/>
      <c r="CU47" s="87"/>
      <c r="CW47" s="87"/>
      <c r="CY47" s="87"/>
      <c r="DA47" s="91"/>
      <c r="DB47" s="89"/>
      <c r="DC47" s="89"/>
      <c r="DD47" s="89"/>
      <c r="DE47" s="89"/>
      <c r="DF47" s="89"/>
      <c r="DG47" s="89"/>
      <c r="DH47" s="89"/>
      <c r="DI47" s="89"/>
      <c r="DJ47" s="89"/>
      <c r="DK47" s="89"/>
      <c r="DL47" s="89"/>
      <c r="DM47" s="89"/>
      <c r="DN47" s="87"/>
    </row>
    <row r="48" spans="1:118" s="51" customFormat="1" x14ac:dyDescent="0.25">
      <c r="A48" s="51" t="str">
        <f>'Tox Values'!C48</f>
        <v>103-33-3</v>
      </c>
      <c r="B48" s="51" t="str">
        <f>'Tox Values'!D48</f>
        <v>Azobenzene</v>
      </c>
      <c r="C48" s="94"/>
      <c r="D48" s="104">
        <f t="shared" si="0"/>
        <v>0</v>
      </c>
      <c r="E48" s="87"/>
      <c r="G48" s="87"/>
      <c r="I48" s="87"/>
      <c r="K48" s="87"/>
      <c r="M48" s="87"/>
      <c r="O48" s="87"/>
      <c r="Q48" s="87"/>
      <c r="S48" s="87"/>
      <c r="U48" s="87"/>
      <c r="W48" s="87"/>
      <c r="Y48" s="87"/>
      <c r="AA48" s="87"/>
      <c r="AC48" s="87"/>
      <c r="AE48" s="87"/>
      <c r="AG48" s="87"/>
      <c r="AI48" s="87"/>
      <c r="AK48" s="87"/>
      <c r="AM48" s="87"/>
      <c r="AO48" s="87"/>
      <c r="AQ48" s="87"/>
      <c r="AS48" s="87"/>
      <c r="AU48" s="87"/>
      <c r="AW48" s="87"/>
      <c r="AY48" s="87"/>
      <c r="BA48" s="87"/>
      <c r="BC48" s="87"/>
      <c r="BE48" s="87"/>
      <c r="BG48" s="87"/>
      <c r="BI48" s="87"/>
      <c r="BK48" s="87"/>
      <c r="BM48" s="87"/>
      <c r="BO48" s="87"/>
      <c r="BQ48" s="87"/>
      <c r="BS48" s="87"/>
      <c r="BU48" s="87"/>
      <c r="BW48" s="87"/>
      <c r="BY48" s="87"/>
      <c r="CA48" s="87"/>
      <c r="CC48" s="87"/>
      <c r="CE48" s="87"/>
      <c r="CG48" s="87"/>
      <c r="CI48" s="87"/>
      <c r="CK48" s="87"/>
      <c r="CM48" s="87"/>
      <c r="CO48" s="87"/>
      <c r="CQ48" s="87"/>
      <c r="CS48" s="87"/>
      <c r="CU48" s="87"/>
      <c r="CW48" s="87"/>
      <c r="CY48" s="87"/>
      <c r="DA48" s="91"/>
      <c r="DB48" s="89"/>
      <c r="DC48" s="89"/>
      <c r="DD48" s="89"/>
      <c r="DE48" s="89"/>
      <c r="DF48" s="89"/>
      <c r="DG48" s="89"/>
      <c r="DH48" s="89"/>
      <c r="DI48" s="89"/>
      <c r="DJ48" s="89"/>
      <c r="DK48" s="89"/>
      <c r="DL48" s="89"/>
      <c r="DM48" s="89"/>
      <c r="DN48" s="87"/>
    </row>
    <row r="49" spans="1:118" s="51" customFormat="1" x14ac:dyDescent="0.25">
      <c r="A49" s="51" t="str">
        <f>'Tox Values'!C49</f>
        <v>123-77-3</v>
      </c>
      <c r="B49" s="51" t="str">
        <f>'Tox Values'!D49</f>
        <v>Azodicarbonamide</v>
      </c>
      <c r="C49" s="94"/>
      <c r="D49" s="104">
        <f t="shared" si="0"/>
        <v>0</v>
      </c>
      <c r="E49" s="87"/>
      <c r="G49" s="87"/>
      <c r="I49" s="87"/>
      <c r="K49" s="87"/>
      <c r="M49" s="87"/>
      <c r="O49" s="87"/>
      <c r="Q49" s="87"/>
      <c r="S49" s="87"/>
      <c r="U49" s="87"/>
      <c r="W49" s="87"/>
      <c r="Y49" s="87"/>
      <c r="AA49" s="87"/>
      <c r="AC49" s="87"/>
      <c r="AE49" s="87"/>
      <c r="AG49" s="87"/>
      <c r="AI49" s="87"/>
      <c r="AK49" s="87"/>
      <c r="AM49" s="87"/>
      <c r="AO49" s="87"/>
      <c r="AQ49" s="87"/>
      <c r="AS49" s="87"/>
      <c r="AU49" s="87"/>
      <c r="AW49" s="87"/>
      <c r="AY49" s="87"/>
      <c r="BA49" s="87"/>
      <c r="BC49" s="87"/>
      <c r="BE49" s="87"/>
      <c r="BG49" s="87"/>
      <c r="BI49" s="87"/>
      <c r="BK49" s="87"/>
      <c r="BM49" s="87"/>
      <c r="BO49" s="87"/>
      <c r="BQ49" s="87"/>
      <c r="BS49" s="87"/>
      <c r="BU49" s="87"/>
      <c r="BW49" s="87"/>
      <c r="BY49" s="87"/>
      <c r="CA49" s="87"/>
      <c r="CC49" s="87"/>
      <c r="CE49" s="87"/>
      <c r="CG49" s="87"/>
      <c r="CI49" s="87"/>
      <c r="CK49" s="87"/>
      <c r="CM49" s="87"/>
      <c r="CO49" s="87"/>
      <c r="CQ49" s="87"/>
      <c r="CS49" s="87"/>
      <c r="CU49" s="87"/>
      <c r="CW49" s="87"/>
      <c r="CY49" s="87"/>
      <c r="DA49" s="91"/>
      <c r="DB49" s="89"/>
      <c r="DC49" s="89"/>
      <c r="DD49" s="89"/>
      <c r="DE49" s="89"/>
      <c r="DF49" s="89"/>
      <c r="DG49" s="89"/>
      <c r="DH49" s="89"/>
      <c r="DI49" s="89"/>
      <c r="DJ49" s="89"/>
      <c r="DK49" s="89"/>
      <c r="DL49" s="89"/>
      <c r="DM49" s="89"/>
      <c r="DN49" s="87"/>
    </row>
    <row r="50" spans="1:118" s="51" customFormat="1" x14ac:dyDescent="0.25">
      <c r="A50" s="51" t="str">
        <f>'Tox Values'!C50</f>
        <v>10294-40-3</v>
      </c>
      <c r="B50" s="51" t="str">
        <f>'Tox Values'!D50</f>
        <v>Barium Chromate</v>
      </c>
      <c r="C50" s="94"/>
      <c r="D50" s="104">
        <f t="shared" si="0"/>
        <v>0</v>
      </c>
      <c r="E50" s="87"/>
      <c r="G50" s="87"/>
      <c r="I50" s="87"/>
      <c r="K50" s="87"/>
      <c r="M50" s="87"/>
      <c r="O50" s="87"/>
      <c r="Q50" s="87"/>
      <c r="S50" s="87"/>
      <c r="U50" s="87"/>
      <c r="W50" s="87"/>
      <c r="Y50" s="87"/>
      <c r="AA50" s="87"/>
      <c r="AC50" s="87"/>
      <c r="AE50" s="87"/>
      <c r="AG50" s="87"/>
      <c r="AI50" s="87"/>
      <c r="AK50" s="87"/>
      <c r="AM50" s="87"/>
      <c r="AO50" s="87"/>
      <c r="AQ50" s="87"/>
      <c r="AS50" s="87"/>
      <c r="AU50" s="87"/>
      <c r="AW50" s="87"/>
      <c r="AY50" s="87"/>
      <c r="BA50" s="87"/>
      <c r="BC50" s="87"/>
      <c r="BE50" s="87"/>
      <c r="BG50" s="87"/>
      <c r="BI50" s="87"/>
      <c r="BK50" s="87"/>
      <c r="BM50" s="87"/>
      <c r="BO50" s="87"/>
      <c r="BQ50" s="87"/>
      <c r="BS50" s="87"/>
      <c r="BU50" s="87"/>
      <c r="BW50" s="87"/>
      <c r="BY50" s="87"/>
      <c r="CA50" s="87"/>
      <c r="CC50" s="87"/>
      <c r="CE50" s="87"/>
      <c r="CG50" s="87"/>
      <c r="CI50" s="87"/>
      <c r="CK50" s="87"/>
      <c r="CM50" s="87"/>
      <c r="CO50" s="87"/>
      <c r="CQ50" s="87"/>
      <c r="CS50" s="87"/>
      <c r="CU50" s="87"/>
      <c r="CW50" s="87"/>
      <c r="CY50" s="87"/>
      <c r="DA50" s="91"/>
      <c r="DB50" s="89"/>
      <c r="DC50" s="89"/>
      <c r="DD50" s="89"/>
      <c r="DE50" s="89"/>
      <c r="DF50" s="89"/>
      <c r="DG50" s="89"/>
      <c r="DH50" s="89"/>
      <c r="DI50" s="89"/>
      <c r="DJ50" s="89"/>
      <c r="DK50" s="89"/>
      <c r="DL50" s="89"/>
      <c r="DM50" s="89"/>
      <c r="DN50" s="87"/>
    </row>
    <row r="51" spans="1:118" s="51" customFormat="1" x14ac:dyDescent="0.25">
      <c r="A51" s="51" t="str">
        <f>'Tox Values'!C51</f>
        <v>56-55-3</v>
      </c>
      <c r="B51" s="51" t="str">
        <f>'Tox Values'!D51</f>
        <v>Benz[a]anthracene</v>
      </c>
      <c r="C51" s="94"/>
      <c r="D51" s="104">
        <f t="shared" si="0"/>
        <v>0</v>
      </c>
      <c r="E51" s="376"/>
      <c r="F51" s="377"/>
      <c r="G51" s="87"/>
      <c r="I51" s="87"/>
      <c r="K51" s="87"/>
      <c r="M51" s="87"/>
      <c r="O51" s="87"/>
      <c r="Q51" s="87"/>
      <c r="S51" s="87"/>
      <c r="U51" s="87"/>
      <c r="W51" s="87"/>
      <c r="Y51" s="87"/>
      <c r="AA51" s="87"/>
      <c r="AC51" s="87"/>
      <c r="AE51" s="87"/>
      <c r="AG51" s="87"/>
      <c r="AI51" s="87"/>
      <c r="AK51" s="87"/>
      <c r="AM51" s="87"/>
      <c r="AO51" s="87"/>
      <c r="AQ51" s="87"/>
      <c r="AS51" s="87"/>
      <c r="AU51" s="87"/>
      <c r="AW51" s="87"/>
      <c r="AY51" s="87"/>
      <c r="BA51" s="87"/>
      <c r="BC51" s="87"/>
      <c r="BE51" s="87"/>
      <c r="BG51" s="87"/>
      <c r="BI51" s="87"/>
      <c r="BK51" s="87"/>
      <c r="BM51" s="87"/>
      <c r="BO51" s="87"/>
      <c r="BQ51" s="87"/>
      <c r="BS51" s="87"/>
      <c r="BU51" s="87"/>
      <c r="BW51" s="87"/>
      <c r="BY51" s="87"/>
      <c r="CA51" s="87"/>
      <c r="CC51" s="87"/>
      <c r="CE51" s="87"/>
      <c r="CG51" s="87"/>
      <c r="CI51" s="87"/>
      <c r="CK51" s="87"/>
      <c r="CM51" s="87"/>
      <c r="CO51" s="87"/>
      <c r="CQ51" s="87"/>
      <c r="CS51" s="87"/>
      <c r="CU51" s="87"/>
      <c r="CW51" s="87"/>
      <c r="CY51" s="87"/>
      <c r="DA51" s="91"/>
      <c r="DB51" s="89"/>
      <c r="DC51" s="89"/>
      <c r="DD51" s="89"/>
      <c r="DE51" s="89"/>
      <c r="DF51" s="89"/>
      <c r="DG51" s="89"/>
      <c r="DH51" s="89"/>
      <c r="DI51" s="89"/>
      <c r="DJ51" s="89"/>
      <c r="DK51" s="89"/>
      <c r="DL51" s="89"/>
      <c r="DM51" s="89"/>
      <c r="DN51" s="87"/>
    </row>
    <row r="52" spans="1:118" s="51" customFormat="1" x14ac:dyDescent="0.25">
      <c r="A52" s="51" t="str">
        <f>'Tox Values'!C52</f>
        <v>199-54-2</v>
      </c>
      <c r="B52" s="51" t="str">
        <f>'Tox Values'!D52</f>
        <v>Benz[e]aceanthrylene</v>
      </c>
      <c r="C52" s="94"/>
      <c r="D52" s="104">
        <f t="shared" si="0"/>
        <v>0</v>
      </c>
      <c r="E52" s="87"/>
      <c r="G52" s="87"/>
      <c r="I52" s="87"/>
      <c r="K52" s="87"/>
      <c r="M52" s="87"/>
      <c r="O52" s="87"/>
      <c r="Q52" s="87"/>
      <c r="S52" s="87"/>
      <c r="U52" s="87"/>
      <c r="W52" s="87"/>
      <c r="Y52" s="87"/>
      <c r="AA52" s="87"/>
      <c r="AC52" s="87"/>
      <c r="AE52" s="87"/>
      <c r="AG52" s="87"/>
      <c r="AI52" s="87"/>
      <c r="AK52" s="87"/>
      <c r="AM52" s="87"/>
      <c r="AO52" s="87"/>
      <c r="AQ52" s="87"/>
      <c r="AS52" s="87"/>
      <c r="AU52" s="87"/>
      <c r="AW52" s="87"/>
      <c r="AY52" s="87"/>
      <c r="BA52" s="87"/>
      <c r="BC52" s="87"/>
      <c r="BE52" s="87"/>
      <c r="BG52" s="87"/>
      <c r="BI52" s="87"/>
      <c r="BK52" s="87"/>
      <c r="BM52" s="87"/>
      <c r="BO52" s="87"/>
      <c r="BQ52" s="87"/>
      <c r="BS52" s="87"/>
      <c r="BU52" s="87"/>
      <c r="BW52" s="87"/>
      <c r="BY52" s="87"/>
      <c r="CA52" s="87"/>
      <c r="CC52" s="87"/>
      <c r="CE52" s="87"/>
      <c r="CG52" s="87"/>
      <c r="CI52" s="87"/>
      <c r="CK52" s="87"/>
      <c r="CM52" s="87"/>
      <c r="CO52" s="87"/>
      <c r="CQ52" s="87"/>
      <c r="CS52" s="87"/>
      <c r="CU52" s="87"/>
      <c r="CW52" s="87"/>
      <c r="CY52" s="87"/>
      <c r="DA52" s="91"/>
      <c r="DB52" s="89"/>
      <c r="DC52" s="89"/>
      <c r="DD52" s="89"/>
      <c r="DE52" s="89"/>
      <c r="DF52" s="89"/>
      <c r="DG52" s="89"/>
      <c r="DH52" s="89"/>
      <c r="DI52" s="89"/>
      <c r="DJ52" s="89"/>
      <c r="DK52" s="89"/>
      <c r="DL52" s="89"/>
      <c r="DM52" s="89"/>
      <c r="DN52" s="87"/>
    </row>
    <row r="53" spans="1:118" s="51" customFormat="1" x14ac:dyDescent="0.25">
      <c r="A53" s="51" t="str">
        <f>'Tox Values'!C53</f>
        <v>202-33-5</v>
      </c>
      <c r="B53" s="51" t="str">
        <f>'Tox Values'!D53</f>
        <v>Benz[j]aceanthryIene</v>
      </c>
      <c r="C53" s="94"/>
      <c r="D53" s="104">
        <f t="shared" si="0"/>
        <v>0</v>
      </c>
      <c r="E53" s="87"/>
      <c r="G53" s="87"/>
      <c r="I53" s="87"/>
      <c r="K53" s="87"/>
      <c r="M53" s="87"/>
      <c r="O53" s="87"/>
      <c r="Q53" s="87"/>
      <c r="S53" s="87"/>
      <c r="U53" s="87"/>
      <c r="W53" s="87"/>
      <c r="Y53" s="87"/>
      <c r="AA53" s="87"/>
      <c r="AC53" s="87"/>
      <c r="AE53" s="87"/>
      <c r="AG53" s="87"/>
      <c r="AI53" s="87"/>
      <c r="AK53" s="87"/>
      <c r="AM53" s="87"/>
      <c r="AO53" s="87"/>
      <c r="AQ53" s="87"/>
      <c r="AS53" s="87"/>
      <c r="AU53" s="87"/>
      <c r="AW53" s="87"/>
      <c r="AY53" s="87"/>
      <c r="BA53" s="87"/>
      <c r="BC53" s="87"/>
      <c r="BE53" s="87"/>
      <c r="BG53" s="87"/>
      <c r="BI53" s="87"/>
      <c r="BK53" s="87"/>
      <c r="BM53" s="87"/>
      <c r="BO53" s="87"/>
      <c r="BQ53" s="87"/>
      <c r="BS53" s="87"/>
      <c r="BU53" s="87"/>
      <c r="BW53" s="87"/>
      <c r="BY53" s="87"/>
      <c r="CA53" s="87"/>
      <c r="CC53" s="87"/>
      <c r="CE53" s="87"/>
      <c r="CG53" s="87"/>
      <c r="CI53" s="87"/>
      <c r="CK53" s="87"/>
      <c r="CM53" s="87"/>
      <c r="CO53" s="87"/>
      <c r="CQ53" s="87"/>
      <c r="CS53" s="87"/>
      <c r="CU53" s="87"/>
      <c r="CW53" s="87"/>
      <c r="CY53" s="87"/>
      <c r="DA53" s="91"/>
      <c r="DB53" s="89"/>
      <c r="DC53" s="89"/>
      <c r="DD53" s="89"/>
      <c r="DE53" s="89"/>
      <c r="DF53" s="89"/>
      <c r="DG53" s="89"/>
      <c r="DH53" s="89"/>
      <c r="DI53" s="89"/>
      <c r="DJ53" s="89"/>
      <c r="DK53" s="89"/>
      <c r="DL53" s="89"/>
      <c r="DM53" s="89"/>
      <c r="DN53" s="87"/>
    </row>
    <row r="54" spans="1:118" s="51" customFormat="1" x14ac:dyDescent="0.25">
      <c r="A54" s="51" t="str">
        <f>'Tox Values'!C54</f>
        <v>211-91-6</v>
      </c>
      <c r="B54" s="51" t="str">
        <f>'Tox Values'!D54</f>
        <v>Benz[l]aceanthryIene</v>
      </c>
      <c r="C54" s="94"/>
      <c r="D54" s="104">
        <f t="shared" si="0"/>
        <v>0</v>
      </c>
      <c r="E54" s="87"/>
      <c r="G54" s="87"/>
      <c r="I54" s="87"/>
      <c r="K54" s="87"/>
      <c r="M54" s="87"/>
      <c r="O54" s="87"/>
      <c r="Q54" s="87"/>
      <c r="S54" s="87"/>
      <c r="U54" s="87"/>
      <c r="W54" s="87"/>
      <c r="Y54" s="87"/>
      <c r="AA54" s="87"/>
      <c r="AC54" s="87"/>
      <c r="AE54" s="87"/>
      <c r="AG54" s="87"/>
      <c r="AI54" s="87"/>
      <c r="AK54" s="87"/>
      <c r="AM54" s="87"/>
      <c r="AO54" s="87"/>
      <c r="AQ54" s="87"/>
      <c r="AS54" s="87"/>
      <c r="AU54" s="87"/>
      <c r="AW54" s="87"/>
      <c r="AY54" s="87"/>
      <c r="BA54" s="87"/>
      <c r="BC54" s="87"/>
      <c r="BE54" s="87"/>
      <c r="BG54" s="87"/>
      <c r="BI54" s="87"/>
      <c r="BK54" s="87"/>
      <c r="BM54" s="87"/>
      <c r="BO54" s="87"/>
      <c r="BQ54" s="87"/>
      <c r="BS54" s="87"/>
      <c r="BU54" s="87"/>
      <c r="BW54" s="87"/>
      <c r="BY54" s="87"/>
      <c r="CA54" s="87"/>
      <c r="CC54" s="87"/>
      <c r="CE54" s="87"/>
      <c r="CG54" s="87"/>
      <c r="CI54" s="87"/>
      <c r="CK54" s="87"/>
      <c r="CM54" s="87"/>
      <c r="CO54" s="87"/>
      <c r="CQ54" s="87"/>
      <c r="CS54" s="87"/>
      <c r="CU54" s="87"/>
      <c r="CW54" s="87"/>
      <c r="CY54" s="87"/>
      <c r="DA54" s="91"/>
      <c r="DB54" s="89"/>
      <c r="DC54" s="89"/>
      <c r="DD54" s="89"/>
      <c r="DE54" s="89"/>
      <c r="DF54" s="89"/>
      <c r="DG54" s="89"/>
      <c r="DH54" s="89"/>
      <c r="DI54" s="89"/>
      <c r="DJ54" s="89"/>
      <c r="DK54" s="89"/>
      <c r="DL54" s="89"/>
      <c r="DM54" s="89"/>
      <c r="DN54" s="87"/>
    </row>
    <row r="55" spans="1:118" s="51" customFormat="1" x14ac:dyDescent="0.25">
      <c r="A55" s="51" t="str">
        <f>'Tox Values'!C55</f>
        <v>71-43-2</v>
      </c>
      <c r="B55" s="51" t="str">
        <f>'Tox Values'!D55</f>
        <v>Benzene</v>
      </c>
      <c r="C55" s="94"/>
      <c r="D55" s="104">
        <f t="shared" si="0"/>
        <v>0</v>
      </c>
      <c r="E55" s="372"/>
      <c r="F55" s="373"/>
      <c r="G55" s="372"/>
      <c r="H55" s="373"/>
      <c r="I55" s="372"/>
      <c r="J55" s="373"/>
      <c r="K55" s="372"/>
      <c r="L55" s="373"/>
      <c r="M55" s="87"/>
      <c r="O55" s="87"/>
      <c r="Q55" s="372"/>
      <c r="R55" s="373"/>
      <c r="S55" s="87"/>
      <c r="U55" s="87"/>
      <c r="W55" s="87"/>
      <c r="Y55" s="87"/>
      <c r="AA55" s="87"/>
      <c r="AC55" s="87"/>
      <c r="AE55" s="87"/>
      <c r="AG55" s="87"/>
      <c r="AI55" s="87"/>
      <c r="AK55" s="87"/>
      <c r="AM55" s="87"/>
      <c r="AO55" s="87"/>
      <c r="AQ55" s="87"/>
      <c r="AS55" s="87"/>
      <c r="AU55" s="87"/>
      <c r="AW55" s="87"/>
      <c r="AY55" s="87"/>
      <c r="BA55" s="87"/>
      <c r="BC55" s="87"/>
      <c r="BE55" s="87"/>
      <c r="BG55" s="87"/>
      <c r="BI55" s="87"/>
      <c r="BK55" s="87"/>
      <c r="BM55" s="87"/>
      <c r="BO55" s="87"/>
      <c r="BQ55" s="87"/>
      <c r="BS55" s="87"/>
      <c r="BU55" s="87"/>
      <c r="BW55" s="87"/>
      <c r="BY55" s="87"/>
      <c r="CA55" s="87"/>
      <c r="CC55" s="87"/>
      <c r="CE55" s="87"/>
      <c r="CG55" s="87"/>
      <c r="CI55" s="87"/>
      <c r="CK55" s="87"/>
      <c r="CM55" s="87"/>
      <c r="CO55" s="87"/>
      <c r="CQ55" s="87"/>
      <c r="CS55" s="87"/>
      <c r="CU55" s="87"/>
      <c r="CW55" s="87"/>
      <c r="CY55" s="87"/>
      <c r="DA55" s="91"/>
      <c r="DB55" s="89"/>
      <c r="DC55" s="89"/>
      <c r="DD55" s="89"/>
      <c r="DE55" s="89"/>
      <c r="DF55" s="89"/>
      <c r="DG55" s="89"/>
      <c r="DH55" s="89"/>
      <c r="DI55" s="89"/>
      <c r="DJ55" s="89"/>
      <c r="DK55" s="89"/>
      <c r="DL55" s="89"/>
      <c r="DM55" s="89"/>
      <c r="DN55" s="87"/>
    </row>
    <row r="56" spans="1:118" s="51" customFormat="1" x14ac:dyDescent="0.25">
      <c r="A56" s="51" t="str">
        <f>'Tox Values'!C56</f>
        <v>92-87-5</v>
      </c>
      <c r="B56" s="51" t="str">
        <f>'Tox Values'!D56</f>
        <v>Benzidine</v>
      </c>
      <c r="C56" s="94"/>
      <c r="D56" s="104">
        <f t="shared" si="0"/>
        <v>0</v>
      </c>
      <c r="E56" s="87"/>
      <c r="G56" s="87"/>
      <c r="I56" s="87"/>
      <c r="K56" s="87"/>
      <c r="M56" s="87"/>
      <c r="O56" s="87"/>
      <c r="Q56" s="87"/>
      <c r="S56" s="87"/>
      <c r="U56" s="87"/>
      <c r="W56" s="87"/>
      <c r="Y56" s="87"/>
      <c r="AA56" s="87"/>
      <c r="AC56" s="87"/>
      <c r="AE56" s="87"/>
      <c r="AG56" s="87"/>
      <c r="AI56" s="87"/>
      <c r="AK56" s="87"/>
      <c r="AM56" s="87"/>
      <c r="AO56" s="87"/>
      <c r="AQ56" s="87"/>
      <c r="AS56" s="87"/>
      <c r="AU56" s="87"/>
      <c r="AW56" s="87"/>
      <c r="AY56" s="87"/>
      <c r="BA56" s="87"/>
      <c r="BC56" s="87"/>
      <c r="BE56" s="87"/>
      <c r="BG56" s="87"/>
      <c r="BI56" s="87"/>
      <c r="BK56" s="87"/>
      <c r="BM56" s="87"/>
      <c r="BO56" s="87"/>
      <c r="BQ56" s="87"/>
      <c r="BS56" s="87"/>
      <c r="BU56" s="87"/>
      <c r="BW56" s="87"/>
      <c r="BY56" s="87"/>
      <c r="CA56" s="87"/>
      <c r="CC56" s="87"/>
      <c r="CE56" s="87"/>
      <c r="CG56" s="87"/>
      <c r="CI56" s="87"/>
      <c r="CK56" s="87"/>
      <c r="CM56" s="87"/>
      <c r="CO56" s="87"/>
      <c r="CQ56" s="87"/>
      <c r="CS56" s="87"/>
      <c r="CU56" s="87"/>
      <c r="CW56" s="87"/>
      <c r="CY56" s="87"/>
      <c r="DA56" s="91"/>
      <c r="DB56" s="89"/>
      <c r="DC56" s="89"/>
      <c r="DD56" s="89"/>
      <c r="DE56" s="89"/>
      <c r="DF56" s="89"/>
      <c r="DG56" s="89"/>
      <c r="DH56" s="89"/>
      <c r="DI56" s="89"/>
      <c r="DJ56" s="89"/>
      <c r="DK56" s="89"/>
      <c r="DL56" s="89"/>
      <c r="DM56" s="89"/>
      <c r="DN56" s="87"/>
    </row>
    <row r="57" spans="1:118" s="51" customFormat="1" x14ac:dyDescent="0.25">
      <c r="A57" s="51" t="str">
        <f>'Tox Values'!C57</f>
        <v>205-82-3</v>
      </c>
      <c r="B57" s="51" t="str">
        <f>'Tox Values'!D57</f>
        <v>Benzo(j)fluoranthene</v>
      </c>
      <c r="C57" s="94"/>
      <c r="D57" s="104">
        <f t="shared" si="0"/>
        <v>0</v>
      </c>
      <c r="E57" s="87"/>
      <c r="G57" s="87"/>
      <c r="I57" s="87"/>
      <c r="K57" s="87"/>
      <c r="M57" s="87"/>
      <c r="O57" s="87"/>
      <c r="Q57" s="87"/>
      <c r="S57" s="87"/>
      <c r="U57" s="87"/>
      <c r="W57" s="87"/>
      <c r="Y57" s="87"/>
      <c r="AA57" s="87"/>
      <c r="AC57" s="87"/>
      <c r="AE57" s="87"/>
      <c r="AG57" s="87"/>
      <c r="AI57" s="87"/>
      <c r="AK57" s="87"/>
      <c r="AM57" s="87"/>
      <c r="AO57" s="87"/>
      <c r="AQ57" s="87"/>
      <c r="AS57" s="87"/>
      <c r="AU57" s="87"/>
      <c r="AW57" s="87"/>
      <c r="AY57" s="87"/>
      <c r="BA57" s="87"/>
      <c r="BC57" s="87"/>
      <c r="BE57" s="87"/>
      <c r="BG57" s="87"/>
      <c r="BI57" s="87"/>
      <c r="BK57" s="87"/>
      <c r="BM57" s="87"/>
      <c r="BO57" s="87"/>
      <c r="BQ57" s="87"/>
      <c r="BS57" s="87"/>
      <c r="BU57" s="87"/>
      <c r="BW57" s="87"/>
      <c r="BY57" s="87"/>
      <c r="CA57" s="87"/>
      <c r="CC57" s="87"/>
      <c r="CE57" s="87"/>
      <c r="CG57" s="87"/>
      <c r="CI57" s="87"/>
      <c r="CK57" s="87"/>
      <c r="CM57" s="87"/>
      <c r="CO57" s="87"/>
      <c r="CQ57" s="87"/>
      <c r="CS57" s="87"/>
      <c r="CU57" s="87"/>
      <c r="CW57" s="87"/>
      <c r="CY57" s="87"/>
      <c r="DA57" s="91"/>
      <c r="DB57" s="89"/>
      <c r="DC57" s="89"/>
      <c r="DD57" s="89"/>
      <c r="DE57" s="89"/>
      <c r="DF57" s="89"/>
      <c r="DG57" s="89"/>
      <c r="DH57" s="89"/>
      <c r="DI57" s="89"/>
      <c r="DJ57" s="89"/>
      <c r="DK57" s="89"/>
      <c r="DL57" s="89"/>
      <c r="DM57" s="89"/>
      <c r="DN57" s="87"/>
    </row>
    <row r="58" spans="1:118" s="51" customFormat="1" x14ac:dyDescent="0.25">
      <c r="A58" s="51" t="str">
        <f>'Tox Values'!C58</f>
        <v>207-08-9</v>
      </c>
      <c r="B58" s="51" t="str">
        <f>'Tox Values'!D58</f>
        <v>Benzo(k)fluoranthene</v>
      </c>
      <c r="C58" s="94"/>
      <c r="D58" s="104">
        <f t="shared" si="0"/>
        <v>0</v>
      </c>
      <c r="E58" s="376"/>
      <c r="F58" s="377"/>
      <c r="G58" s="87"/>
      <c r="I58" s="87"/>
      <c r="K58" s="87"/>
      <c r="M58" s="87"/>
      <c r="O58" s="87"/>
      <c r="Q58" s="87"/>
      <c r="S58" s="87"/>
      <c r="U58" s="87"/>
      <c r="W58" s="87"/>
      <c r="Y58" s="87"/>
      <c r="AA58" s="87"/>
      <c r="AC58" s="87"/>
      <c r="AE58" s="87"/>
      <c r="AG58" s="87"/>
      <c r="AI58" s="87"/>
      <c r="AK58" s="87"/>
      <c r="AM58" s="87"/>
      <c r="AO58" s="87"/>
      <c r="AQ58" s="87"/>
      <c r="AS58" s="87"/>
      <c r="AU58" s="87"/>
      <c r="AW58" s="87"/>
      <c r="AY58" s="87"/>
      <c r="BA58" s="87"/>
      <c r="BC58" s="87"/>
      <c r="BE58" s="87"/>
      <c r="BG58" s="87"/>
      <c r="BI58" s="87"/>
      <c r="BK58" s="87"/>
      <c r="BM58" s="87"/>
      <c r="BO58" s="87"/>
      <c r="BQ58" s="87"/>
      <c r="BS58" s="87"/>
      <c r="BU58" s="87"/>
      <c r="BW58" s="87"/>
      <c r="BY58" s="87"/>
      <c r="CA58" s="87"/>
      <c r="CC58" s="87"/>
      <c r="CE58" s="87"/>
      <c r="CG58" s="87"/>
      <c r="CI58" s="87"/>
      <c r="CK58" s="87"/>
      <c r="CM58" s="87"/>
      <c r="CO58" s="87"/>
      <c r="CQ58" s="87"/>
      <c r="CS58" s="87"/>
      <c r="CU58" s="87"/>
      <c r="CW58" s="87"/>
      <c r="CY58" s="87"/>
      <c r="DA58" s="91"/>
      <c r="DB58" s="89"/>
      <c r="DC58" s="89"/>
      <c r="DD58" s="89"/>
      <c r="DE58" s="89"/>
      <c r="DF58" s="89"/>
      <c r="DG58" s="89"/>
      <c r="DH58" s="89"/>
      <c r="DI58" s="89"/>
      <c r="DJ58" s="89"/>
      <c r="DK58" s="89"/>
      <c r="DL58" s="89"/>
      <c r="DM58" s="89"/>
      <c r="DN58" s="87"/>
    </row>
    <row r="59" spans="1:118" s="51" customFormat="1" x14ac:dyDescent="0.25">
      <c r="A59" s="51" t="str">
        <f>'Tox Values'!C59</f>
        <v>50-32-8</v>
      </c>
      <c r="B59" s="51" t="str">
        <f>'Tox Values'!D59</f>
        <v>Benzo[a]pyrene</v>
      </c>
      <c r="C59" s="94"/>
      <c r="D59" s="104">
        <f t="shared" si="0"/>
        <v>0</v>
      </c>
      <c r="E59" s="376"/>
      <c r="F59" s="377"/>
      <c r="G59" s="87"/>
      <c r="I59" s="87"/>
      <c r="K59" s="87"/>
      <c r="M59" s="87"/>
      <c r="O59" s="87"/>
      <c r="Q59" s="87"/>
      <c r="S59" s="87"/>
      <c r="U59" s="87"/>
      <c r="W59" s="87"/>
      <c r="Y59" s="87"/>
      <c r="AA59" s="87"/>
      <c r="AC59" s="87"/>
      <c r="AE59" s="87"/>
      <c r="AG59" s="87"/>
      <c r="AI59" s="87"/>
      <c r="AK59" s="87"/>
      <c r="AM59" s="87"/>
      <c r="AO59" s="87"/>
      <c r="AQ59" s="87"/>
      <c r="AS59" s="87"/>
      <c r="AU59" s="87"/>
      <c r="AW59" s="87"/>
      <c r="AY59" s="87"/>
      <c r="BA59" s="87"/>
      <c r="BC59" s="87"/>
      <c r="BE59" s="87"/>
      <c r="BG59" s="87"/>
      <c r="BI59" s="87"/>
      <c r="BK59" s="87"/>
      <c r="BM59" s="87"/>
      <c r="BO59" s="87"/>
      <c r="BQ59" s="87"/>
      <c r="BS59" s="87"/>
      <c r="BU59" s="87"/>
      <c r="BW59" s="87"/>
      <c r="BY59" s="87"/>
      <c r="CA59" s="87"/>
      <c r="CC59" s="87"/>
      <c r="CE59" s="87"/>
      <c r="CG59" s="87"/>
      <c r="CI59" s="87"/>
      <c r="CK59" s="87"/>
      <c r="CM59" s="87"/>
      <c r="CO59" s="87"/>
      <c r="CQ59" s="87"/>
      <c r="CS59" s="87"/>
      <c r="CU59" s="87"/>
      <c r="CW59" s="87"/>
      <c r="CY59" s="87"/>
      <c r="DA59" s="91"/>
      <c r="DB59" s="89"/>
      <c r="DC59" s="89"/>
      <c r="DD59" s="89"/>
      <c r="DE59" s="89"/>
      <c r="DF59" s="89"/>
      <c r="DG59" s="89"/>
      <c r="DH59" s="89"/>
      <c r="DI59" s="89"/>
      <c r="DJ59" s="89"/>
      <c r="DK59" s="89"/>
      <c r="DL59" s="89"/>
      <c r="DM59" s="89"/>
      <c r="DN59" s="87"/>
    </row>
    <row r="60" spans="1:118" s="51" customFormat="1" x14ac:dyDescent="0.25">
      <c r="A60" s="51" t="str">
        <f>'Tox Values'!C60</f>
        <v>205-99-2</v>
      </c>
      <c r="B60" s="51" t="str">
        <f>'Tox Values'!D60</f>
        <v>Benzo[b]fluoranthene</v>
      </c>
      <c r="C60" s="94"/>
      <c r="D60" s="104">
        <f t="shared" si="0"/>
        <v>0</v>
      </c>
      <c r="E60" s="376"/>
      <c r="F60" s="377"/>
      <c r="G60" s="87"/>
      <c r="I60" s="87"/>
      <c r="K60" s="87"/>
      <c r="M60" s="87"/>
      <c r="O60" s="87"/>
      <c r="Q60" s="87"/>
      <c r="S60" s="87"/>
      <c r="U60" s="87"/>
      <c r="W60" s="87"/>
      <c r="Y60" s="87"/>
      <c r="AA60" s="87"/>
      <c r="AC60" s="87"/>
      <c r="AE60" s="87"/>
      <c r="AG60" s="87"/>
      <c r="AI60" s="87"/>
      <c r="AK60" s="87"/>
      <c r="AM60" s="87"/>
      <c r="AO60" s="87"/>
      <c r="AQ60" s="87"/>
      <c r="AS60" s="87"/>
      <c r="AU60" s="87"/>
      <c r="AW60" s="87"/>
      <c r="AY60" s="87"/>
      <c r="BA60" s="87"/>
      <c r="BC60" s="87"/>
      <c r="BE60" s="87"/>
      <c r="BG60" s="87"/>
      <c r="BI60" s="87"/>
      <c r="BK60" s="87"/>
      <c r="BM60" s="87"/>
      <c r="BO60" s="87"/>
      <c r="BQ60" s="87"/>
      <c r="BS60" s="87"/>
      <c r="BU60" s="87"/>
      <c r="BW60" s="87"/>
      <c r="BY60" s="87"/>
      <c r="CA60" s="87"/>
      <c r="CC60" s="87"/>
      <c r="CE60" s="87"/>
      <c r="CG60" s="87"/>
      <c r="CI60" s="87"/>
      <c r="CK60" s="87"/>
      <c r="CM60" s="87"/>
      <c r="CO60" s="87"/>
      <c r="CQ60" s="87"/>
      <c r="CS60" s="87"/>
      <c r="CU60" s="87"/>
      <c r="CW60" s="87"/>
      <c r="CY60" s="87"/>
      <c r="DA60" s="91"/>
      <c r="DB60" s="89"/>
      <c r="DC60" s="89"/>
      <c r="DD60" s="89"/>
      <c r="DE60" s="89"/>
      <c r="DF60" s="89"/>
      <c r="DG60" s="89"/>
      <c r="DH60" s="89"/>
      <c r="DI60" s="89"/>
      <c r="DJ60" s="89"/>
      <c r="DK60" s="89"/>
      <c r="DL60" s="89"/>
      <c r="DM60" s="89"/>
      <c r="DN60" s="87"/>
    </row>
    <row r="61" spans="1:118" s="51" customFormat="1" x14ac:dyDescent="0.25">
      <c r="A61" s="51" t="str">
        <f>'Tox Values'!C61</f>
        <v>205-12-9</v>
      </c>
      <c r="B61" s="51" t="str">
        <f>'Tox Values'!D61</f>
        <v>Benzo[c]fluorene</v>
      </c>
      <c r="C61" s="94"/>
      <c r="D61" s="104">
        <f t="shared" si="0"/>
        <v>0</v>
      </c>
      <c r="E61" s="87"/>
      <c r="G61" s="87"/>
      <c r="I61" s="87"/>
      <c r="K61" s="87"/>
      <c r="M61" s="87"/>
      <c r="O61" s="87"/>
      <c r="Q61" s="87"/>
      <c r="S61" s="87"/>
      <c r="U61" s="87"/>
      <c r="W61" s="87"/>
      <c r="Y61" s="87"/>
      <c r="AA61" s="87"/>
      <c r="AC61" s="87"/>
      <c r="AE61" s="87"/>
      <c r="AG61" s="87"/>
      <c r="AI61" s="87"/>
      <c r="AK61" s="87"/>
      <c r="AM61" s="87"/>
      <c r="AO61" s="87"/>
      <c r="AQ61" s="87"/>
      <c r="AS61" s="87"/>
      <c r="AU61" s="87"/>
      <c r="AW61" s="87"/>
      <c r="AY61" s="87"/>
      <c r="BA61" s="87"/>
      <c r="BC61" s="87"/>
      <c r="BE61" s="87"/>
      <c r="BG61" s="87"/>
      <c r="BI61" s="87"/>
      <c r="BK61" s="87"/>
      <c r="BM61" s="87"/>
      <c r="BO61" s="87"/>
      <c r="BQ61" s="87"/>
      <c r="BS61" s="87"/>
      <c r="BU61" s="87"/>
      <c r="BW61" s="87"/>
      <c r="BY61" s="87"/>
      <c r="CA61" s="87"/>
      <c r="CC61" s="87"/>
      <c r="CE61" s="87"/>
      <c r="CG61" s="87"/>
      <c r="CI61" s="87"/>
      <c r="CK61" s="87"/>
      <c r="CM61" s="87"/>
      <c r="CO61" s="87"/>
      <c r="CQ61" s="87"/>
      <c r="CS61" s="87"/>
      <c r="CU61" s="87"/>
      <c r="CW61" s="87"/>
      <c r="CY61" s="87"/>
      <c r="DA61" s="91"/>
      <c r="DB61" s="89"/>
      <c r="DC61" s="89"/>
      <c r="DD61" s="89"/>
      <c r="DE61" s="89"/>
      <c r="DF61" s="89"/>
      <c r="DG61" s="89"/>
      <c r="DH61" s="89"/>
      <c r="DI61" s="89"/>
      <c r="DJ61" s="89"/>
      <c r="DK61" s="89"/>
      <c r="DL61" s="89"/>
      <c r="DM61" s="89"/>
      <c r="DN61" s="87"/>
    </row>
    <row r="62" spans="1:118" s="51" customFormat="1" x14ac:dyDescent="0.25">
      <c r="A62" s="51" t="str">
        <f>'Tox Values'!C62</f>
        <v>191-24-2</v>
      </c>
      <c r="B62" s="51" t="str">
        <f>'Tox Values'!D62</f>
        <v>Benzo[g,h,i]perylene</v>
      </c>
      <c r="C62" s="94"/>
      <c r="D62" s="104">
        <f t="shared" si="0"/>
        <v>0</v>
      </c>
      <c r="E62" s="376"/>
      <c r="F62" s="377"/>
      <c r="G62" s="87"/>
      <c r="I62" s="87"/>
      <c r="K62" s="87"/>
      <c r="M62" s="87"/>
      <c r="O62" s="87"/>
      <c r="Q62" s="87"/>
      <c r="S62" s="87"/>
      <c r="U62" s="87"/>
      <c r="W62" s="87"/>
      <c r="Y62" s="87"/>
      <c r="AA62" s="87"/>
      <c r="AC62" s="87"/>
      <c r="AE62" s="87"/>
      <c r="AG62" s="87"/>
      <c r="AI62" s="87"/>
      <c r="AK62" s="87"/>
      <c r="AM62" s="87"/>
      <c r="AO62" s="87"/>
      <c r="AQ62" s="87"/>
      <c r="AS62" s="87"/>
      <c r="AU62" s="87"/>
      <c r="AW62" s="87"/>
      <c r="AY62" s="87"/>
      <c r="BA62" s="87"/>
      <c r="BC62" s="87"/>
      <c r="BE62" s="87"/>
      <c r="BG62" s="87"/>
      <c r="BI62" s="87"/>
      <c r="BK62" s="87"/>
      <c r="BM62" s="87"/>
      <c r="BO62" s="87"/>
      <c r="BQ62" s="87"/>
      <c r="BS62" s="87"/>
      <c r="BU62" s="87"/>
      <c r="BW62" s="87"/>
      <c r="BY62" s="87"/>
      <c r="CA62" s="87"/>
      <c r="CC62" s="87"/>
      <c r="CE62" s="87"/>
      <c r="CG62" s="87"/>
      <c r="CI62" s="87"/>
      <c r="CK62" s="87"/>
      <c r="CM62" s="87"/>
      <c r="CO62" s="87"/>
      <c r="CQ62" s="87"/>
      <c r="CS62" s="87"/>
      <c r="CU62" s="87"/>
      <c r="CW62" s="87"/>
      <c r="CY62" s="87"/>
      <c r="DA62" s="91"/>
      <c r="DB62" s="89"/>
      <c r="DC62" s="89"/>
      <c r="DD62" s="89"/>
      <c r="DE62" s="89"/>
      <c r="DF62" s="89"/>
      <c r="DG62" s="89"/>
      <c r="DH62" s="89"/>
      <c r="DI62" s="89"/>
      <c r="DJ62" s="89"/>
      <c r="DK62" s="89"/>
      <c r="DL62" s="89"/>
      <c r="DM62" s="89"/>
      <c r="DN62" s="87"/>
    </row>
    <row r="63" spans="1:118" s="51" customFormat="1" x14ac:dyDescent="0.25">
      <c r="A63" s="51" t="str">
        <f>'Tox Values'!C63</f>
        <v>65-85-0</v>
      </c>
      <c r="B63" s="51" t="str">
        <f>'Tox Values'!D63</f>
        <v>Benzoic Acid</v>
      </c>
      <c r="C63" s="94"/>
      <c r="D63" s="104">
        <f t="shared" si="0"/>
        <v>0</v>
      </c>
      <c r="E63" s="87"/>
      <c r="G63" s="87"/>
      <c r="I63" s="87"/>
      <c r="K63" s="87"/>
      <c r="M63" s="87"/>
      <c r="O63" s="87"/>
      <c r="Q63" s="87"/>
      <c r="S63" s="87"/>
      <c r="U63" s="87"/>
      <c r="W63" s="87"/>
      <c r="Y63" s="87"/>
      <c r="AA63" s="87"/>
      <c r="AC63" s="87"/>
      <c r="AE63" s="87"/>
      <c r="AG63" s="87"/>
      <c r="AI63" s="87"/>
      <c r="AK63" s="87"/>
      <c r="AM63" s="87"/>
      <c r="AO63" s="87"/>
      <c r="AQ63" s="87"/>
      <c r="AS63" s="87"/>
      <c r="AU63" s="87"/>
      <c r="AW63" s="87"/>
      <c r="AY63" s="87"/>
      <c r="BA63" s="87"/>
      <c r="BC63" s="87"/>
      <c r="BE63" s="87"/>
      <c r="BG63" s="87"/>
      <c r="BI63" s="87"/>
      <c r="BK63" s="87"/>
      <c r="BM63" s="87"/>
      <c r="BO63" s="87"/>
      <c r="BQ63" s="87"/>
      <c r="BS63" s="87"/>
      <c r="BU63" s="87"/>
      <c r="BW63" s="87"/>
      <c r="BY63" s="87"/>
      <c r="CA63" s="87"/>
      <c r="CC63" s="87"/>
      <c r="CE63" s="87"/>
      <c r="CG63" s="87"/>
      <c r="CI63" s="87"/>
      <c r="CK63" s="87"/>
      <c r="CM63" s="87"/>
      <c r="CO63" s="87"/>
      <c r="CQ63" s="87"/>
      <c r="CS63" s="87"/>
      <c r="CU63" s="87"/>
      <c r="CW63" s="87"/>
      <c r="CY63" s="87"/>
      <c r="DA63" s="91"/>
      <c r="DB63" s="89"/>
      <c r="DC63" s="89"/>
      <c r="DD63" s="89"/>
      <c r="DE63" s="89"/>
      <c r="DF63" s="89"/>
      <c r="DG63" s="89"/>
      <c r="DH63" s="89"/>
      <c r="DI63" s="89"/>
      <c r="DJ63" s="89"/>
      <c r="DK63" s="89"/>
      <c r="DL63" s="89"/>
      <c r="DM63" s="89"/>
      <c r="DN63" s="87"/>
    </row>
    <row r="64" spans="1:118" s="51" customFormat="1" x14ac:dyDescent="0.25">
      <c r="A64" s="51" t="str">
        <f>'Tox Values'!C64</f>
        <v>100-44-7</v>
      </c>
      <c r="B64" s="51" t="str">
        <f>'Tox Values'!D64</f>
        <v>Benzyl chloride</v>
      </c>
      <c r="C64" s="94"/>
      <c r="D64" s="104">
        <f t="shared" si="0"/>
        <v>0</v>
      </c>
      <c r="E64" s="87"/>
      <c r="G64" s="87"/>
      <c r="I64" s="87"/>
      <c r="K64" s="87"/>
      <c r="M64" s="87"/>
      <c r="O64" s="87"/>
      <c r="Q64" s="87"/>
      <c r="S64" s="87"/>
      <c r="U64" s="87"/>
      <c r="W64" s="87"/>
      <c r="Y64" s="87"/>
      <c r="AA64" s="87"/>
      <c r="AC64" s="87"/>
      <c r="AE64" s="87"/>
      <c r="AG64" s="87"/>
      <c r="AI64" s="87"/>
      <c r="AK64" s="87"/>
      <c r="AM64" s="87"/>
      <c r="AO64" s="87"/>
      <c r="AQ64" s="87"/>
      <c r="AS64" s="87"/>
      <c r="AU64" s="87"/>
      <c r="AW64" s="87"/>
      <c r="AY64" s="87"/>
      <c r="BA64" s="87"/>
      <c r="BC64" s="87"/>
      <c r="BE64" s="87"/>
      <c r="BG64" s="87"/>
      <c r="BI64" s="87"/>
      <c r="BK64" s="87"/>
      <c r="BM64" s="87"/>
      <c r="BO64" s="87"/>
      <c r="BQ64" s="87"/>
      <c r="BS64" s="87"/>
      <c r="BU64" s="87"/>
      <c r="BW64" s="87"/>
      <c r="BY64" s="87"/>
      <c r="CA64" s="87"/>
      <c r="CC64" s="87"/>
      <c r="CE64" s="87"/>
      <c r="CG64" s="87"/>
      <c r="CI64" s="87"/>
      <c r="CK64" s="87"/>
      <c r="CM64" s="87"/>
      <c r="CO64" s="87"/>
      <c r="CQ64" s="87"/>
      <c r="CS64" s="87"/>
      <c r="CU64" s="87"/>
      <c r="CW64" s="87"/>
      <c r="CY64" s="87"/>
      <c r="DA64" s="91"/>
      <c r="DB64" s="89"/>
      <c r="DC64" s="89"/>
      <c r="DD64" s="89"/>
      <c r="DE64" s="89"/>
      <c r="DF64" s="89"/>
      <c r="DG64" s="89"/>
      <c r="DH64" s="89"/>
      <c r="DI64" s="89"/>
      <c r="DJ64" s="89"/>
      <c r="DK64" s="89"/>
      <c r="DL64" s="89"/>
      <c r="DM64" s="89"/>
      <c r="DN64" s="87"/>
    </row>
    <row r="65" spans="1:118" s="51" customFormat="1" x14ac:dyDescent="0.25">
      <c r="A65" s="51" t="str">
        <f>'Tox Values'!C65</f>
        <v>7440-41-7</v>
      </c>
      <c r="B65" s="51" t="str">
        <f>'Tox Values'!D65</f>
        <v>Beryllium</v>
      </c>
      <c r="C65" s="94"/>
      <c r="D65" s="104">
        <f t="shared" si="0"/>
        <v>0</v>
      </c>
      <c r="E65" s="376"/>
      <c r="F65" s="377"/>
      <c r="G65" s="87"/>
      <c r="I65" s="87"/>
      <c r="K65" s="87"/>
      <c r="M65" s="87"/>
      <c r="O65" s="87"/>
      <c r="Q65" s="87"/>
      <c r="S65" s="87"/>
      <c r="U65" s="87"/>
      <c r="W65" s="87"/>
      <c r="Y65" s="87"/>
      <c r="AA65" s="87"/>
      <c r="AC65" s="87"/>
      <c r="AE65" s="87"/>
      <c r="AG65" s="87"/>
      <c r="AI65" s="87"/>
      <c r="AK65" s="87"/>
      <c r="AM65" s="87"/>
      <c r="AO65" s="87"/>
      <c r="AQ65" s="87"/>
      <c r="AS65" s="87"/>
      <c r="AU65" s="87"/>
      <c r="AW65" s="87"/>
      <c r="AY65" s="87"/>
      <c r="BA65" s="87"/>
      <c r="BC65" s="87"/>
      <c r="BE65" s="87"/>
      <c r="BG65" s="87"/>
      <c r="BI65" s="87"/>
      <c r="BK65" s="87"/>
      <c r="BM65" s="87"/>
      <c r="BO65" s="87"/>
      <c r="BQ65" s="87"/>
      <c r="BS65" s="87"/>
      <c r="BU65" s="87"/>
      <c r="BW65" s="87"/>
      <c r="BY65" s="87"/>
      <c r="CA65" s="87"/>
      <c r="CC65" s="87"/>
      <c r="CE65" s="87"/>
      <c r="CG65" s="87"/>
      <c r="CI65" s="87"/>
      <c r="CK65" s="87"/>
      <c r="CM65" s="87"/>
      <c r="CO65" s="87"/>
      <c r="CQ65" s="87"/>
      <c r="CS65" s="87"/>
      <c r="CU65" s="87"/>
      <c r="CW65" s="87"/>
      <c r="CY65" s="87"/>
      <c r="DA65" s="91"/>
      <c r="DB65" s="89"/>
      <c r="DC65" s="89"/>
      <c r="DD65" s="89"/>
      <c r="DE65" s="89"/>
      <c r="DF65" s="89"/>
      <c r="DG65" s="89"/>
      <c r="DH65" s="89"/>
      <c r="DI65" s="89"/>
      <c r="DJ65" s="89"/>
      <c r="DK65" s="89"/>
      <c r="DL65" s="89"/>
      <c r="DM65" s="89"/>
      <c r="DN65" s="87"/>
    </row>
    <row r="66" spans="1:118" s="51" customFormat="1" x14ac:dyDescent="0.25">
      <c r="A66" s="51" t="str">
        <f>'Tox Values'!C66</f>
        <v>BERYLLIUM-COMPS</v>
      </c>
      <c r="B66" s="51" t="str">
        <f>'Tox Values'!D66</f>
        <v>Beryllium Compounds</v>
      </c>
      <c r="C66" s="94"/>
      <c r="D66" s="104">
        <f t="shared" si="0"/>
        <v>0</v>
      </c>
      <c r="E66" s="87"/>
      <c r="G66" s="87"/>
      <c r="I66" s="87"/>
      <c r="K66" s="87"/>
      <c r="M66" s="87"/>
      <c r="O66" s="87"/>
      <c r="Q66" s="87"/>
      <c r="S66" s="87"/>
      <c r="U66" s="87"/>
      <c r="W66" s="87"/>
      <c r="Y66" s="87"/>
      <c r="AA66" s="87"/>
      <c r="AC66" s="87"/>
      <c r="AE66" s="87"/>
      <c r="AG66" s="87"/>
      <c r="AI66" s="87"/>
      <c r="AK66" s="87"/>
      <c r="AM66" s="87"/>
      <c r="AO66" s="87"/>
      <c r="AQ66" s="87"/>
      <c r="AS66" s="87"/>
      <c r="AU66" s="87"/>
      <c r="AW66" s="87"/>
      <c r="AY66" s="87"/>
      <c r="BA66" s="87"/>
      <c r="BC66" s="87"/>
      <c r="BE66" s="87"/>
      <c r="BG66" s="87"/>
      <c r="BI66" s="87"/>
      <c r="BK66" s="87"/>
      <c r="BM66" s="87"/>
      <c r="BO66" s="87"/>
      <c r="BQ66" s="87"/>
      <c r="BS66" s="87"/>
      <c r="BU66" s="87"/>
      <c r="BW66" s="87"/>
      <c r="BY66" s="87"/>
      <c r="CA66" s="87"/>
      <c r="CC66" s="87"/>
      <c r="CE66" s="87"/>
      <c r="CG66" s="87"/>
      <c r="CI66" s="87"/>
      <c r="CK66" s="87"/>
      <c r="CM66" s="87"/>
      <c r="CO66" s="87"/>
      <c r="CQ66" s="87"/>
      <c r="CS66" s="87"/>
      <c r="CU66" s="87"/>
      <c r="CW66" s="87"/>
      <c r="CY66" s="87"/>
      <c r="DA66" s="91"/>
      <c r="DB66" s="89"/>
      <c r="DC66" s="89"/>
      <c r="DD66" s="89"/>
      <c r="DE66" s="89"/>
      <c r="DF66" s="89"/>
      <c r="DG66" s="89"/>
      <c r="DH66" s="89"/>
      <c r="DI66" s="89"/>
      <c r="DJ66" s="89"/>
      <c r="DK66" s="89"/>
      <c r="DL66" s="89"/>
      <c r="DM66" s="89"/>
      <c r="DN66" s="87"/>
    </row>
    <row r="67" spans="1:118" s="51" customFormat="1" x14ac:dyDescent="0.25">
      <c r="A67" s="51" t="str">
        <f>'Tox Values'!C67</f>
        <v>1304-56-9</v>
      </c>
      <c r="B67" s="51" t="str">
        <f>'Tox Values'!D67</f>
        <v>Beryllium Oxide</v>
      </c>
      <c r="C67" s="94"/>
      <c r="D67" s="104">
        <f t="shared" si="0"/>
        <v>0</v>
      </c>
      <c r="E67" s="87"/>
      <c r="G67" s="87"/>
      <c r="I67" s="87"/>
      <c r="K67" s="87"/>
      <c r="M67" s="87"/>
      <c r="O67" s="87"/>
      <c r="Q67" s="87"/>
      <c r="S67" s="87"/>
      <c r="U67" s="87"/>
      <c r="W67" s="87"/>
      <c r="Y67" s="87"/>
      <c r="AA67" s="87"/>
      <c r="AC67" s="87"/>
      <c r="AE67" s="87"/>
      <c r="AG67" s="87"/>
      <c r="AI67" s="87"/>
      <c r="AK67" s="87"/>
      <c r="AM67" s="87"/>
      <c r="AO67" s="87"/>
      <c r="AQ67" s="87"/>
      <c r="AS67" s="87"/>
      <c r="AU67" s="87"/>
      <c r="AW67" s="87"/>
      <c r="AY67" s="87"/>
      <c r="BA67" s="87"/>
      <c r="BC67" s="87"/>
      <c r="BE67" s="87"/>
      <c r="BG67" s="87"/>
      <c r="BI67" s="87"/>
      <c r="BK67" s="87"/>
      <c r="BM67" s="87"/>
      <c r="BO67" s="87"/>
      <c r="BQ67" s="87"/>
      <c r="BS67" s="87"/>
      <c r="BU67" s="87"/>
      <c r="BW67" s="87"/>
      <c r="BY67" s="87"/>
      <c r="CA67" s="87"/>
      <c r="CC67" s="87"/>
      <c r="CE67" s="87"/>
      <c r="CG67" s="87"/>
      <c r="CI67" s="87"/>
      <c r="CK67" s="87"/>
      <c r="CM67" s="87"/>
      <c r="CO67" s="87"/>
      <c r="CQ67" s="87"/>
      <c r="CS67" s="87"/>
      <c r="CU67" s="87"/>
      <c r="CW67" s="87"/>
      <c r="CY67" s="87"/>
      <c r="DA67" s="91"/>
      <c r="DB67" s="89"/>
      <c r="DC67" s="89"/>
      <c r="DD67" s="89"/>
      <c r="DE67" s="89"/>
      <c r="DF67" s="89"/>
      <c r="DG67" s="89"/>
      <c r="DH67" s="89"/>
      <c r="DI67" s="89"/>
      <c r="DJ67" s="89"/>
      <c r="DK67" s="89"/>
      <c r="DL67" s="89"/>
      <c r="DM67" s="89"/>
      <c r="DN67" s="87"/>
    </row>
    <row r="68" spans="1:118" s="51" customFormat="1" x14ac:dyDescent="0.25">
      <c r="A68" s="51" t="str">
        <f>'Tox Values'!C68</f>
        <v>13510-49-1</v>
      </c>
      <c r="B68" s="51" t="str">
        <f>'Tox Values'!D68</f>
        <v>Beryllium sulfate</v>
      </c>
      <c r="C68" s="94"/>
      <c r="D68" s="104">
        <f t="shared" si="0"/>
        <v>0</v>
      </c>
      <c r="E68" s="87"/>
      <c r="G68" s="87"/>
      <c r="I68" s="87"/>
      <c r="K68" s="87"/>
      <c r="M68" s="87"/>
      <c r="O68" s="87"/>
      <c r="Q68" s="87"/>
      <c r="S68" s="87"/>
      <c r="U68" s="87"/>
      <c r="W68" s="87"/>
      <c r="Y68" s="87"/>
      <c r="AA68" s="87"/>
      <c r="AC68" s="87"/>
      <c r="AE68" s="87"/>
      <c r="AG68" s="87"/>
      <c r="AI68" s="87"/>
      <c r="AK68" s="87"/>
      <c r="AM68" s="87"/>
      <c r="AO68" s="87"/>
      <c r="AQ68" s="87"/>
      <c r="AS68" s="87"/>
      <c r="AU68" s="87"/>
      <c r="AW68" s="87"/>
      <c r="AY68" s="87"/>
      <c r="BA68" s="87"/>
      <c r="BC68" s="87"/>
      <c r="BE68" s="87"/>
      <c r="BG68" s="87"/>
      <c r="BI68" s="87"/>
      <c r="BK68" s="87"/>
      <c r="BM68" s="87"/>
      <c r="BO68" s="87"/>
      <c r="BQ68" s="87"/>
      <c r="BS68" s="87"/>
      <c r="BU68" s="87"/>
      <c r="BW68" s="87"/>
      <c r="BY68" s="87"/>
      <c r="CA68" s="87"/>
      <c r="CC68" s="87"/>
      <c r="CE68" s="87"/>
      <c r="CG68" s="87"/>
      <c r="CI68" s="87"/>
      <c r="CK68" s="87"/>
      <c r="CM68" s="87"/>
      <c r="CO68" s="87"/>
      <c r="CQ68" s="87"/>
      <c r="CS68" s="87"/>
      <c r="CU68" s="87"/>
      <c r="CW68" s="87"/>
      <c r="CY68" s="87"/>
      <c r="DA68" s="91"/>
      <c r="DB68" s="89"/>
      <c r="DC68" s="89"/>
      <c r="DD68" s="89"/>
      <c r="DE68" s="89"/>
      <c r="DF68" s="89"/>
      <c r="DG68" s="89"/>
      <c r="DH68" s="89"/>
      <c r="DI68" s="89"/>
      <c r="DJ68" s="89"/>
      <c r="DK68" s="89"/>
      <c r="DL68" s="89"/>
      <c r="DM68" s="89"/>
      <c r="DN68" s="87"/>
    </row>
    <row r="69" spans="1:118" s="51" customFormat="1" x14ac:dyDescent="0.25">
      <c r="A69" s="51" t="str">
        <f>'Tox Values'!C69</f>
        <v>111-44-4</v>
      </c>
      <c r="B69" s="51" t="str">
        <f>'Tox Values'!D69</f>
        <v>Bis(2-chloroethyl)ether</v>
      </c>
      <c r="C69" s="94"/>
      <c r="D69" s="104">
        <f t="shared" ref="D69:D130" si="1">F69+H69+J69+L69+N69+P69+R69+T69+V69+X69+Z69+AB69+AD69+AF69+AH69+AJ69+AL69+AN69+AP69+AR69+AT69+AV69+AX69+AZ69+BB69+BD69+BF69+BH69+BJ69+BL69+BN69+BP69+BR69+BT69+BV69+BX69+BZ69+CB69+CD69+CF69+CH69+CJ69+CL69+CN69+CP69+CR69+CT69+CV69+CX69+CZ69</f>
        <v>0</v>
      </c>
      <c r="E69" s="87"/>
      <c r="G69" s="87"/>
      <c r="I69" s="87"/>
      <c r="K69" s="87"/>
      <c r="M69" s="87"/>
      <c r="O69" s="87"/>
      <c r="Q69" s="87"/>
      <c r="S69" s="87"/>
      <c r="U69" s="87"/>
      <c r="W69" s="87"/>
      <c r="Y69" s="87"/>
      <c r="AA69" s="87"/>
      <c r="AC69" s="87"/>
      <c r="AE69" s="87"/>
      <c r="AG69" s="87"/>
      <c r="AI69" s="87"/>
      <c r="AK69" s="87"/>
      <c r="AM69" s="87"/>
      <c r="AO69" s="87"/>
      <c r="AQ69" s="87"/>
      <c r="AS69" s="87"/>
      <c r="AU69" s="87"/>
      <c r="AW69" s="87"/>
      <c r="AY69" s="87"/>
      <c r="BA69" s="87"/>
      <c r="BC69" s="87"/>
      <c r="BE69" s="87"/>
      <c r="BG69" s="87"/>
      <c r="BI69" s="87"/>
      <c r="BK69" s="87"/>
      <c r="BM69" s="87"/>
      <c r="BO69" s="87"/>
      <c r="BQ69" s="87"/>
      <c r="BS69" s="87"/>
      <c r="BU69" s="87"/>
      <c r="BW69" s="87"/>
      <c r="BY69" s="87"/>
      <c r="CA69" s="87"/>
      <c r="CC69" s="87"/>
      <c r="CE69" s="87"/>
      <c r="CG69" s="87"/>
      <c r="CI69" s="87"/>
      <c r="CK69" s="87"/>
      <c r="CM69" s="87"/>
      <c r="CO69" s="87"/>
      <c r="CQ69" s="87"/>
      <c r="CS69" s="87"/>
      <c r="CU69" s="87"/>
      <c r="CW69" s="87"/>
      <c r="CY69" s="87"/>
      <c r="DA69" s="91"/>
      <c r="DB69" s="89"/>
      <c r="DC69" s="89"/>
      <c r="DD69" s="89"/>
      <c r="DE69" s="89"/>
      <c r="DF69" s="89"/>
      <c r="DG69" s="89"/>
      <c r="DH69" s="89"/>
      <c r="DI69" s="89"/>
      <c r="DJ69" s="89"/>
      <c r="DK69" s="89"/>
      <c r="DL69" s="89"/>
      <c r="DM69" s="89"/>
      <c r="DN69" s="87"/>
    </row>
    <row r="70" spans="1:118" s="51" customFormat="1" x14ac:dyDescent="0.25">
      <c r="A70" s="51" t="str">
        <f>'Tox Values'!C70</f>
        <v>117-81-7</v>
      </c>
      <c r="B70" s="51" t="str">
        <f>'Tox Values'!D70</f>
        <v>Bis(2-ethylhexyl)phthalate (DEHP)</v>
      </c>
      <c r="C70" s="94"/>
      <c r="D70" s="104">
        <f t="shared" si="1"/>
        <v>0</v>
      </c>
      <c r="E70" s="87"/>
      <c r="G70" s="87"/>
      <c r="I70" s="87"/>
      <c r="K70" s="87"/>
      <c r="M70" s="87"/>
      <c r="O70" s="87"/>
      <c r="Q70" s="87"/>
      <c r="S70" s="87"/>
      <c r="U70" s="87"/>
      <c r="W70" s="87"/>
      <c r="Y70" s="87"/>
      <c r="AA70" s="87"/>
      <c r="AC70" s="87"/>
      <c r="AE70" s="87"/>
      <c r="AG70" s="87"/>
      <c r="AI70" s="87"/>
      <c r="AK70" s="87"/>
      <c r="AM70" s="87"/>
      <c r="AO70" s="87"/>
      <c r="AQ70" s="87"/>
      <c r="AS70" s="87"/>
      <c r="AU70" s="87"/>
      <c r="AW70" s="87"/>
      <c r="AY70" s="87"/>
      <c r="BA70" s="87"/>
      <c r="BC70" s="87"/>
      <c r="BE70" s="87"/>
      <c r="BG70" s="87"/>
      <c r="BI70" s="87"/>
      <c r="BK70" s="87"/>
      <c r="BM70" s="87"/>
      <c r="BO70" s="87"/>
      <c r="BQ70" s="87"/>
      <c r="BS70" s="87"/>
      <c r="BU70" s="87"/>
      <c r="BW70" s="87"/>
      <c r="BY70" s="87"/>
      <c r="CA70" s="87"/>
      <c r="CC70" s="87"/>
      <c r="CE70" s="87"/>
      <c r="CG70" s="87"/>
      <c r="CI70" s="87"/>
      <c r="CK70" s="87"/>
      <c r="CM70" s="87"/>
      <c r="CO70" s="87"/>
      <c r="CQ70" s="87"/>
      <c r="CS70" s="87"/>
      <c r="CU70" s="87"/>
      <c r="CW70" s="87"/>
      <c r="CY70" s="87"/>
      <c r="DA70" s="91"/>
      <c r="DB70" s="89"/>
      <c r="DC70" s="89"/>
      <c r="DD70" s="89"/>
      <c r="DE70" s="89"/>
      <c r="DF70" s="89"/>
      <c r="DG70" s="89"/>
      <c r="DH70" s="89"/>
      <c r="DI70" s="89"/>
      <c r="DJ70" s="89"/>
      <c r="DK70" s="89"/>
      <c r="DL70" s="89"/>
      <c r="DM70" s="89"/>
      <c r="DN70" s="87"/>
    </row>
    <row r="71" spans="1:118" s="51" customFormat="1" x14ac:dyDescent="0.25">
      <c r="A71" s="51" t="str">
        <f>'Tox Values'!C71</f>
        <v>542-88-1</v>
      </c>
      <c r="B71" s="51" t="str">
        <f>'Tox Values'!D71</f>
        <v>Bis(chloromethyl)ether</v>
      </c>
      <c r="C71" s="94"/>
      <c r="D71" s="104">
        <f t="shared" si="1"/>
        <v>0</v>
      </c>
      <c r="E71" s="87"/>
      <c r="G71" s="87"/>
      <c r="I71" s="87"/>
      <c r="K71" s="87"/>
      <c r="M71" s="87"/>
      <c r="O71" s="87"/>
      <c r="Q71" s="87"/>
      <c r="S71" s="87"/>
      <c r="U71" s="87"/>
      <c r="W71" s="87"/>
      <c r="Y71" s="87"/>
      <c r="AA71" s="87"/>
      <c r="AC71" s="87"/>
      <c r="AE71" s="87"/>
      <c r="AG71" s="87"/>
      <c r="AI71" s="87"/>
      <c r="AK71" s="87"/>
      <c r="AM71" s="87"/>
      <c r="AO71" s="87"/>
      <c r="AQ71" s="87"/>
      <c r="AS71" s="87"/>
      <c r="AU71" s="87"/>
      <c r="AW71" s="87"/>
      <c r="AY71" s="87"/>
      <c r="BA71" s="87"/>
      <c r="BC71" s="87"/>
      <c r="BE71" s="87"/>
      <c r="BG71" s="87"/>
      <c r="BI71" s="87"/>
      <c r="BK71" s="87"/>
      <c r="BM71" s="87"/>
      <c r="BO71" s="87"/>
      <c r="BQ71" s="87"/>
      <c r="BS71" s="87"/>
      <c r="BU71" s="87"/>
      <c r="BW71" s="87"/>
      <c r="BY71" s="87"/>
      <c r="CA71" s="87"/>
      <c r="CC71" s="87"/>
      <c r="CE71" s="87"/>
      <c r="CG71" s="87"/>
      <c r="CI71" s="87"/>
      <c r="CK71" s="87"/>
      <c r="CM71" s="87"/>
      <c r="CO71" s="87"/>
      <c r="CQ71" s="87"/>
      <c r="CS71" s="87"/>
      <c r="CU71" s="87"/>
      <c r="CW71" s="87"/>
      <c r="CY71" s="87"/>
      <c r="DA71" s="91"/>
      <c r="DB71" s="89"/>
      <c r="DC71" s="89"/>
      <c r="DD71" s="89"/>
      <c r="DE71" s="89"/>
      <c r="DF71" s="89"/>
      <c r="DG71" s="89"/>
      <c r="DH71" s="89"/>
      <c r="DI71" s="89"/>
      <c r="DJ71" s="89"/>
      <c r="DK71" s="89"/>
      <c r="DL71" s="89"/>
      <c r="DM71" s="89"/>
      <c r="DN71" s="87"/>
    </row>
    <row r="72" spans="1:118" s="51" customFormat="1" x14ac:dyDescent="0.25">
      <c r="A72" s="51" t="str">
        <f>'Tox Values'!C72</f>
        <v>7440-42-8</v>
      </c>
      <c r="B72" s="51" t="str">
        <f>'Tox Values'!D72</f>
        <v>Boron And Borates Only</v>
      </c>
      <c r="C72" s="94"/>
      <c r="D72" s="104">
        <f t="shared" si="1"/>
        <v>0</v>
      </c>
      <c r="E72" s="87"/>
      <c r="G72" s="87"/>
      <c r="I72" s="87"/>
      <c r="K72" s="87"/>
      <c r="M72" s="87"/>
      <c r="O72" s="87"/>
      <c r="Q72" s="87"/>
      <c r="S72" s="87"/>
      <c r="U72" s="87"/>
      <c r="W72" s="87"/>
      <c r="Y72" s="87"/>
      <c r="AA72" s="87"/>
      <c r="AC72" s="87"/>
      <c r="AE72" s="87"/>
      <c r="AG72" s="87"/>
      <c r="AI72" s="87"/>
      <c r="AK72" s="87"/>
      <c r="AM72" s="87"/>
      <c r="AO72" s="87"/>
      <c r="AQ72" s="87"/>
      <c r="AS72" s="87"/>
      <c r="AU72" s="87"/>
      <c r="AW72" s="87"/>
      <c r="AY72" s="87"/>
      <c r="BA72" s="87"/>
      <c r="BC72" s="87"/>
      <c r="BE72" s="87"/>
      <c r="BG72" s="87"/>
      <c r="BI72" s="87"/>
      <c r="BK72" s="87"/>
      <c r="BM72" s="87"/>
      <c r="BO72" s="87"/>
      <c r="BQ72" s="87"/>
      <c r="BS72" s="87"/>
      <c r="BU72" s="87"/>
      <c r="BW72" s="87"/>
      <c r="BY72" s="87"/>
      <c r="CA72" s="87"/>
      <c r="CC72" s="87"/>
      <c r="CE72" s="87"/>
      <c r="CG72" s="87"/>
      <c r="CI72" s="87"/>
      <c r="CK72" s="87"/>
      <c r="CM72" s="87"/>
      <c r="CO72" s="87"/>
      <c r="CQ72" s="87"/>
      <c r="CS72" s="87"/>
      <c r="CU72" s="87"/>
      <c r="CW72" s="87"/>
      <c r="CY72" s="87"/>
      <c r="DA72" s="91"/>
      <c r="DB72" s="89"/>
      <c r="DC72" s="89"/>
      <c r="DD72" s="89"/>
      <c r="DE72" s="89"/>
      <c r="DF72" s="89"/>
      <c r="DG72" s="89"/>
      <c r="DH72" s="89"/>
      <c r="DI72" s="89"/>
      <c r="DJ72" s="89"/>
      <c r="DK72" s="89"/>
      <c r="DL72" s="89"/>
      <c r="DM72" s="89"/>
      <c r="DN72" s="87"/>
    </row>
    <row r="73" spans="1:118" s="51" customFormat="1" x14ac:dyDescent="0.25">
      <c r="A73" s="51" t="str">
        <f>'Tox Values'!C73</f>
        <v>10294-34-5</v>
      </c>
      <c r="B73" s="51" t="str">
        <f>'Tox Values'!D73</f>
        <v>Boron Trichloride</v>
      </c>
      <c r="C73" s="94"/>
      <c r="D73" s="104">
        <f t="shared" si="1"/>
        <v>0</v>
      </c>
      <c r="E73" s="87"/>
      <c r="G73" s="87"/>
      <c r="I73" s="87"/>
      <c r="K73" s="87"/>
      <c r="M73" s="87"/>
      <c r="O73" s="87"/>
      <c r="Q73" s="87"/>
      <c r="S73" s="87"/>
      <c r="U73" s="87"/>
      <c r="W73" s="87"/>
      <c r="Y73" s="87"/>
      <c r="AA73" s="87"/>
      <c r="AC73" s="87"/>
      <c r="AE73" s="87"/>
      <c r="AG73" s="87"/>
      <c r="AI73" s="87"/>
      <c r="AK73" s="87"/>
      <c r="AM73" s="87"/>
      <c r="AO73" s="87"/>
      <c r="AQ73" s="87"/>
      <c r="AS73" s="87"/>
      <c r="AU73" s="87"/>
      <c r="AW73" s="87"/>
      <c r="AY73" s="87"/>
      <c r="BA73" s="87"/>
      <c r="BC73" s="87"/>
      <c r="BE73" s="87"/>
      <c r="BG73" s="87"/>
      <c r="BI73" s="87"/>
      <c r="BK73" s="87"/>
      <c r="BM73" s="87"/>
      <c r="BO73" s="87"/>
      <c r="BQ73" s="87"/>
      <c r="BS73" s="87"/>
      <c r="BU73" s="87"/>
      <c r="BW73" s="87"/>
      <c r="BY73" s="87"/>
      <c r="CA73" s="87"/>
      <c r="CC73" s="87"/>
      <c r="CE73" s="87"/>
      <c r="CG73" s="87"/>
      <c r="CI73" s="87"/>
      <c r="CK73" s="87"/>
      <c r="CM73" s="87"/>
      <c r="CO73" s="87"/>
      <c r="CQ73" s="87"/>
      <c r="CS73" s="87"/>
      <c r="CU73" s="87"/>
      <c r="CW73" s="87"/>
      <c r="CY73" s="87"/>
      <c r="DA73" s="91"/>
      <c r="DB73" s="89"/>
      <c r="DC73" s="89"/>
      <c r="DD73" s="89"/>
      <c r="DE73" s="89"/>
      <c r="DF73" s="89"/>
      <c r="DG73" s="89"/>
      <c r="DH73" s="89"/>
      <c r="DI73" s="89"/>
      <c r="DJ73" s="89"/>
      <c r="DK73" s="89"/>
      <c r="DL73" s="89"/>
      <c r="DM73" s="89"/>
      <c r="DN73" s="87"/>
    </row>
    <row r="74" spans="1:118" s="51" customFormat="1" x14ac:dyDescent="0.25">
      <c r="A74" s="51" t="str">
        <f>'Tox Values'!C74</f>
        <v>108-86-1</v>
      </c>
      <c r="B74" s="51" t="str">
        <f>'Tox Values'!D74</f>
        <v>Bromobenzene</v>
      </c>
      <c r="C74" s="94"/>
      <c r="D74" s="104">
        <f t="shared" si="1"/>
        <v>0</v>
      </c>
      <c r="E74" s="87"/>
      <c r="G74" s="87"/>
      <c r="I74" s="87"/>
      <c r="K74" s="87"/>
      <c r="M74" s="87"/>
      <c r="O74" s="87"/>
      <c r="Q74" s="87"/>
      <c r="S74" s="87"/>
      <c r="U74" s="87"/>
      <c r="W74" s="87"/>
      <c r="Y74" s="87"/>
      <c r="AA74" s="87"/>
      <c r="AC74" s="87"/>
      <c r="AE74" s="87"/>
      <c r="AG74" s="87"/>
      <c r="AI74" s="87"/>
      <c r="AK74" s="87"/>
      <c r="AM74" s="87"/>
      <c r="AO74" s="87"/>
      <c r="AQ74" s="87"/>
      <c r="AS74" s="87"/>
      <c r="AU74" s="87"/>
      <c r="AW74" s="87"/>
      <c r="AY74" s="87"/>
      <c r="BA74" s="87"/>
      <c r="BC74" s="87"/>
      <c r="BE74" s="87"/>
      <c r="BG74" s="87"/>
      <c r="BI74" s="87"/>
      <c r="BK74" s="87"/>
      <c r="BM74" s="87"/>
      <c r="BO74" s="87"/>
      <c r="BQ74" s="87"/>
      <c r="BS74" s="87"/>
      <c r="BU74" s="87"/>
      <c r="BW74" s="87"/>
      <c r="BY74" s="87"/>
      <c r="CA74" s="87"/>
      <c r="CC74" s="87"/>
      <c r="CE74" s="87"/>
      <c r="CG74" s="87"/>
      <c r="CI74" s="87"/>
      <c r="CK74" s="87"/>
      <c r="CM74" s="87"/>
      <c r="CO74" s="87"/>
      <c r="CQ74" s="87"/>
      <c r="CS74" s="87"/>
      <c r="CU74" s="87"/>
      <c r="CW74" s="87"/>
      <c r="CY74" s="87"/>
      <c r="DA74" s="91"/>
      <c r="DB74" s="89"/>
      <c r="DC74" s="89"/>
      <c r="DD74" s="89"/>
      <c r="DE74" s="89"/>
      <c r="DF74" s="89"/>
      <c r="DG74" s="89"/>
      <c r="DH74" s="89"/>
      <c r="DI74" s="89"/>
      <c r="DJ74" s="89"/>
      <c r="DK74" s="89"/>
      <c r="DL74" s="89"/>
      <c r="DM74" s="89"/>
      <c r="DN74" s="87"/>
    </row>
    <row r="75" spans="1:118" s="51" customFormat="1" x14ac:dyDescent="0.25">
      <c r="A75" s="51" t="str">
        <f>'Tox Values'!C75</f>
        <v>74-97-5</v>
      </c>
      <c r="B75" s="51" t="str">
        <f>'Tox Values'!D75</f>
        <v>Bromochloromethane</v>
      </c>
      <c r="C75" s="94"/>
      <c r="D75" s="104">
        <f t="shared" si="1"/>
        <v>0</v>
      </c>
      <c r="E75" s="87"/>
      <c r="G75" s="87"/>
      <c r="I75" s="87"/>
      <c r="K75" s="87"/>
      <c r="M75" s="87"/>
      <c r="O75" s="87"/>
      <c r="Q75" s="87"/>
      <c r="S75" s="87"/>
      <c r="U75" s="87"/>
      <c r="W75" s="87"/>
      <c r="Y75" s="87"/>
      <c r="AA75" s="87"/>
      <c r="AC75" s="87"/>
      <c r="AE75" s="87"/>
      <c r="AG75" s="87"/>
      <c r="AI75" s="87"/>
      <c r="AK75" s="87"/>
      <c r="AM75" s="87"/>
      <c r="AO75" s="87"/>
      <c r="AQ75" s="87"/>
      <c r="AS75" s="87"/>
      <c r="AU75" s="87"/>
      <c r="AW75" s="87"/>
      <c r="AY75" s="87"/>
      <c r="BA75" s="87"/>
      <c r="BC75" s="87"/>
      <c r="BE75" s="87"/>
      <c r="BG75" s="87"/>
      <c r="BI75" s="87"/>
      <c r="BK75" s="87"/>
      <c r="BM75" s="87"/>
      <c r="BO75" s="87"/>
      <c r="BQ75" s="87"/>
      <c r="BS75" s="87"/>
      <c r="BU75" s="87"/>
      <c r="BW75" s="87"/>
      <c r="BY75" s="87"/>
      <c r="CA75" s="87"/>
      <c r="CC75" s="87"/>
      <c r="CE75" s="87"/>
      <c r="CG75" s="87"/>
      <c r="CI75" s="87"/>
      <c r="CK75" s="87"/>
      <c r="CM75" s="87"/>
      <c r="CO75" s="87"/>
      <c r="CQ75" s="87"/>
      <c r="CS75" s="87"/>
      <c r="CU75" s="87"/>
      <c r="CW75" s="87"/>
      <c r="CY75" s="87"/>
      <c r="DA75" s="91"/>
      <c r="DB75" s="89"/>
      <c r="DC75" s="89"/>
      <c r="DD75" s="89"/>
      <c r="DE75" s="89"/>
      <c r="DF75" s="89"/>
      <c r="DG75" s="89"/>
      <c r="DH75" s="89"/>
      <c r="DI75" s="89"/>
      <c r="DJ75" s="89"/>
      <c r="DK75" s="89"/>
      <c r="DL75" s="89"/>
      <c r="DM75" s="89"/>
      <c r="DN75" s="87"/>
    </row>
    <row r="76" spans="1:118" s="51" customFormat="1" x14ac:dyDescent="0.25">
      <c r="A76" s="51" t="str">
        <f>'Tox Values'!C76</f>
        <v>75-27-4</v>
      </c>
      <c r="B76" s="51" t="str">
        <f>'Tox Values'!D76</f>
        <v>Bromodichloromethane</v>
      </c>
      <c r="C76" s="94"/>
      <c r="D76" s="104">
        <f t="shared" si="1"/>
        <v>0</v>
      </c>
      <c r="E76" s="87"/>
      <c r="G76" s="87"/>
      <c r="I76" s="87"/>
      <c r="K76" s="87"/>
      <c r="M76" s="87"/>
      <c r="O76" s="87"/>
      <c r="Q76" s="87"/>
      <c r="S76" s="87"/>
      <c r="U76" s="87"/>
      <c r="W76" s="87"/>
      <c r="Y76" s="87"/>
      <c r="AA76" s="87"/>
      <c r="AC76" s="87"/>
      <c r="AE76" s="87"/>
      <c r="AG76" s="87"/>
      <c r="AI76" s="87"/>
      <c r="AK76" s="87"/>
      <c r="AM76" s="87"/>
      <c r="AO76" s="87"/>
      <c r="AQ76" s="87"/>
      <c r="AS76" s="87"/>
      <c r="AU76" s="87"/>
      <c r="AW76" s="87"/>
      <c r="AY76" s="87"/>
      <c r="BA76" s="87"/>
      <c r="BC76" s="87"/>
      <c r="BE76" s="87"/>
      <c r="BG76" s="87"/>
      <c r="BI76" s="87"/>
      <c r="BK76" s="87"/>
      <c r="BM76" s="87"/>
      <c r="BO76" s="87"/>
      <c r="BQ76" s="87"/>
      <c r="BS76" s="87"/>
      <c r="BU76" s="87"/>
      <c r="BW76" s="87"/>
      <c r="BY76" s="87"/>
      <c r="CA76" s="87"/>
      <c r="CC76" s="87"/>
      <c r="CE76" s="87"/>
      <c r="CG76" s="87"/>
      <c r="CI76" s="87"/>
      <c r="CK76" s="87"/>
      <c r="CM76" s="87"/>
      <c r="CO76" s="87"/>
      <c r="CQ76" s="87"/>
      <c r="CS76" s="87"/>
      <c r="CU76" s="87"/>
      <c r="CW76" s="87"/>
      <c r="CY76" s="87"/>
      <c r="DA76" s="91"/>
      <c r="DB76" s="89"/>
      <c r="DC76" s="89"/>
      <c r="DD76" s="89"/>
      <c r="DE76" s="89"/>
      <c r="DF76" s="89"/>
      <c r="DG76" s="89"/>
      <c r="DH76" s="89"/>
      <c r="DI76" s="89"/>
      <c r="DJ76" s="89"/>
      <c r="DK76" s="89"/>
      <c r="DL76" s="89"/>
      <c r="DM76" s="89"/>
      <c r="DN76" s="87"/>
    </row>
    <row r="77" spans="1:118" s="51" customFormat="1" x14ac:dyDescent="0.25">
      <c r="A77" s="51" t="str">
        <f>'Tox Values'!C77</f>
        <v>75-25-2</v>
      </c>
      <c r="B77" s="51" t="str">
        <f>'Tox Values'!D77</f>
        <v>Bromoform</v>
      </c>
      <c r="C77" s="94"/>
      <c r="D77" s="104">
        <f t="shared" si="1"/>
        <v>0</v>
      </c>
      <c r="E77" s="87"/>
      <c r="G77" s="87"/>
      <c r="I77" s="87"/>
      <c r="K77" s="87"/>
      <c r="M77" s="87"/>
      <c r="O77" s="87"/>
      <c r="Q77" s="87"/>
      <c r="S77" s="87"/>
      <c r="U77" s="87"/>
      <c r="W77" s="87"/>
      <c r="Y77" s="87"/>
      <c r="AA77" s="87"/>
      <c r="AC77" s="87"/>
      <c r="AE77" s="87"/>
      <c r="AG77" s="87"/>
      <c r="AI77" s="87"/>
      <c r="AK77" s="87"/>
      <c r="AM77" s="87"/>
      <c r="AO77" s="87"/>
      <c r="AQ77" s="87"/>
      <c r="AS77" s="87"/>
      <c r="AU77" s="87"/>
      <c r="AW77" s="87"/>
      <c r="AY77" s="87"/>
      <c r="BA77" s="87"/>
      <c r="BC77" s="87"/>
      <c r="BE77" s="87"/>
      <c r="BG77" s="87"/>
      <c r="BI77" s="87"/>
      <c r="BK77" s="87"/>
      <c r="BM77" s="87"/>
      <c r="BO77" s="87"/>
      <c r="BQ77" s="87"/>
      <c r="BS77" s="87"/>
      <c r="BU77" s="87"/>
      <c r="BW77" s="87"/>
      <c r="BY77" s="87"/>
      <c r="CA77" s="87"/>
      <c r="CC77" s="87"/>
      <c r="CE77" s="87"/>
      <c r="CG77" s="87"/>
      <c r="CI77" s="87"/>
      <c r="CK77" s="87"/>
      <c r="CM77" s="87"/>
      <c r="CO77" s="87"/>
      <c r="CQ77" s="87"/>
      <c r="CS77" s="87"/>
      <c r="CU77" s="87"/>
      <c r="CW77" s="87"/>
      <c r="CY77" s="87"/>
      <c r="DA77" s="91"/>
      <c r="DB77" s="89"/>
      <c r="DC77" s="89"/>
      <c r="DD77" s="89"/>
      <c r="DE77" s="89"/>
      <c r="DF77" s="89"/>
      <c r="DG77" s="89"/>
      <c r="DH77" s="89"/>
      <c r="DI77" s="89"/>
      <c r="DJ77" s="89"/>
      <c r="DK77" s="89"/>
      <c r="DL77" s="89"/>
      <c r="DM77" s="89"/>
      <c r="DN77" s="87"/>
    </row>
    <row r="78" spans="1:118" s="51" customFormat="1" x14ac:dyDescent="0.25">
      <c r="A78" s="51" t="str">
        <f>'Tox Values'!C78</f>
        <v>74-83-9</v>
      </c>
      <c r="B78" s="51" t="str">
        <f>'Tox Values'!D78</f>
        <v>Bromomethane</v>
      </c>
      <c r="C78" s="94"/>
      <c r="D78" s="104">
        <f t="shared" si="1"/>
        <v>0</v>
      </c>
      <c r="E78" s="87"/>
      <c r="G78" s="87"/>
      <c r="I78" s="87"/>
      <c r="K78" s="87"/>
      <c r="M78" s="87"/>
      <c r="O78" s="87"/>
      <c r="Q78" s="87"/>
      <c r="S78" s="87"/>
      <c r="U78" s="87"/>
      <c r="W78" s="87"/>
      <c r="Y78" s="87"/>
      <c r="AA78" s="87"/>
      <c r="AC78" s="87"/>
      <c r="AE78" s="87"/>
      <c r="AG78" s="87"/>
      <c r="AI78" s="87"/>
      <c r="AK78" s="87"/>
      <c r="AM78" s="87"/>
      <c r="AO78" s="87"/>
      <c r="AQ78" s="87"/>
      <c r="AS78" s="87"/>
      <c r="AU78" s="87"/>
      <c r="AW78" s="87"/>
      <c r="AY78" s="87"/>
      <c r="BA78" s="87"/>
      <c r="BC78" s="87"/>
      <c r="BE78" s="87"/>
      <c r="BG78" s="87"/>
      <c r="BI78" s="87"/>
      <c r="BK78" s="87"/>
      <c r="BM78" s="87"/>
      <c r="BO78" s="87"/>
      <c r="BQ78" s="87"/>
      <c r="BS78" s="87"/>
      <c r="BU78" s="87"/>
      <c r="BW78" s="87"/>
      <c r="BY78" s="87"/>
      <c r="CA78" s="87"/>
      <c r="CC78" s="87"/>
      <c r="CE78" s="87"/>
      <c r="CG78" s="87"/>
      <c r="CI78" s="87"/>
      <c r="CK78" s="87"/>
      <c r="CM78" s="87"/>
      <c r="CO78" s="87"/>
      <c r="CQ78" s="87"/>
      <c r="CS78" s="87"/>
      <c r="CU78" s="87"/>
      <c r="CW78" s="87"/>
      <c r="CY78" s="87"/>
      <c r="DA78" s="91"/>
      <c r="DB78" s="89"/>
      <c r="DC78" s="89"/>
      <c r="DD78" s="89"/>
      <c r="DE78" s="89"/>
      <c r="DF78" s="89"/>
      <c r="DG78" s="89"/>
      <c r="DH78" s="89"/>
      <c r="DI78" s="89"/>
      <c r="DJ78" s="89"/>
      <c r="DK78" s="89"/>
      <c r="DL78" s="89"/>
      <c r="DM78" s="89"/>
      <c r="DN78" s="87"/>
    </row>
    <row r="79" spans="1:118" s="51" customFormat="1" x14ac:dyDescent="0.25">
      <c r="A79" s="51" t="str">
        <f>'Tox Values'!C79</f>
        <v>106-94-5</v>
      </c>
      <c r="B79" s="51" t="str">
        <f>'Tox Values'!D79</f>
        <v>Bromopropane, 1-</v>
      </c>
      <c r="C79" s="94"/>
      <c r="D79" s="104">
        <f t="shared" si="1"/>
        <v>0</v>
      </c>
      <c r="E79" s="87"/>
      <c r="G79" s="87"/>
      <c r="I79" s="87"/>
      <c r="K79" s="87"/>
      <c r="M79" s="87"/>
      <c r="O79" s="87"/>
      <c r="Q79" s="87"/>
      <c r="S79" s="87"/>
      <c r="U79" s="87"/>
      <c r="W79" s="87"/>
      <c r="Y79" s="87"/>
      <c r="AA79" s="87"/>
      <c r="AC79" s="87"/>
      <c r="AE79" s="87"/>
      <c r="AG79" s="87"/>
      <c r="AI79" s="87"/>
      <c r="AK79" s="87"/>
      <c r="AM79" s="87"/>
      <c r="AO79" s="87"/>
      <c r="AQ79" s="87"/>
      <c r="AS79" s="87"/>
      <c r="AU79" s="87"/>
      <c r="AW79" s="87"/>
      <c r="AY79" s="87"/>
      <c r="BA79" s="87"/>
      <c r="BC79" s="87"/>
      <c r="BE79" s="87"/>
      <c r="BG79" s="87"/>
      <c r="BI79" s="87"/>
      <c r="BK79" s="87"/>
      <c r="BM79" s="87"/>
      <c r="BO79" s="87"/>
      <c r="BQ79" s="87"/>
      <c r="BS79" s="87"/>
      <c r="BU79" s="87"/>
      <c r="BW79" s="87"/>
      <c r="BY79" s="87"/>
      <c r="CA79" s="87"/>
      <c r="CC79" s="87"/>
      <c r="CE79" s="87"/>
      <c r="CG79" s="87"/>
      <c r="CI79" s="87"/>
      <c r="CK79" s="87"/>
      <c r="CM79" s="87"/>
      <c r="CO79" s="87"/>
      <c r="CQ79" s="87"/>
      <c r="CS79" s="87"/>
      <c r="CU79" s="87"/>
      <c r="CW79" s="87"/>
      <c r="CY79" s="87"/>
      <c r="DA79" s="91"/>
      <c r="DB79" s="89"/>
      <c r="DC79" s="89"/>
      <c r="DD79" s="89"/>
      <c r="DE79" s="89"/>
      <c r="DF79" s="89"/>
      <c r="DG79" s="89"/>
      <c r="DH79" s="89"/>
      <c r="DI79" s="89"/>
      <c r="DJ79" s="89"/>
      <c r="DK79" s="89"/>
      <c r="DL79" s="89"/>
      <c r="DM79" s="89"/>
      <c r="DN79" s="87"/>
    </row>
    <row r="80" spans="1:118" s="51" customFormat="1" x14ac:dyDescent="0.25">
      <c r="A80" s="51" t="str">
        <f>'Tox Values'!C80</f>
        <v>106-99-0</v>
      </c>
      <c r="B80" s="51" t="str">
        <f>'Tox Values'!D80</f>
        <v>Butadiene, 1,3-</v>
      </c>
      <c r="C80" s="94"/>
      <c r="D80" s="104">
        <f t="shared" si="1"/>
        <v>0</v>
      </c>
      <c r="E80" s="87"/>
      <c r="G80" s="87"/>
      <c r="I80" s="87"/>
      <c r="K80" s="87"/>
      <c r="M80" s="87"/>
      <c r="O80" s="87"/>
      <c r="Q80" s="87"/>
      <c r="S80" s="87"/>
      <c r="U80" s="87"/>
      <c r="W80" s="87"/>
      <c r="Y80" s="87"/>
      <c r="AA80" s="87"/>
      <c r="AC80" s="87"/>
      <c r="AE80" s="87"/>
      <c r="AG80" s="87"/>
      <c r="AI80" s="87"/>
      <c r="AK80" s="87"/>
      <c r="AM80" s="87"/>
      <c r="AO80" s="87"/>
      <c r="AQ80" s="87"/>
      <c r="AS80" s="87"/>
      <c r="AU80" s="87"/>
      <c r="AW80" s="87"/>
      <c r="AY80" s="87"/>
      <c r="BA80" s="87"/>
      <c r="BC80" s="87"/>
      <c r="BE80" s="87"/>
      <c r="BG80" s="87"/>
      <c r="BI80" s="87"/>
      <c r="BK80" s="87"/>
      <c r="BM80" s="87"/>
      <c r="BO80" s="87"/>
      <c r="BQ80" s="87"/>
      <c r="BS80" s="87"/>
      <c r="BU80" s="87"/>
      <c r="BW80" s="87"/>
      <c r="BY80" s="87"/>
      <c r="CA80" s="87"/>
      <c r="CC80" s="87"/>
      <c r="CE80" s="87"/>
      <c r="CG80" s="87"/>
      <c r="CI80" s="87"/>
      <c r="CK80" s="87"/>
      <c r="CM80" s="87"/>
      <c r="CO80" s="87"/>
      <c r="CQ80" s="87"/>
      <c r="CS80" s="87"/>
      <c r="CU80" s="87"/>
      <c r="CW80" s="87"/>
      <c r="CY80" s="87"/>
      <c r="DA80" s="91"/>
      <c r="DB80" s="89"/>
      <c r="DC80" s="89"/>
      <c r="DD80" s="89"/>
      <c r="DE80" s="89"/>
      <c r="DF80" s="89"/>
      <c r="DG80" s="89"/>
      <c r="DH80" s="89"/>
      <c r="DI80" s="89"/>
      <c r="DJ80" s="89"/>
      <c r="DK80" s="89"/>
      <c r="DL80" s="89"/>
      <c r="DM80" s="89"/>
      <c r="DN80" s="87"/>
    </row>
    <row r="81" spans="1:118" s="51" customFormat="1" x14ac:dyDescent="0.25">
      <c r="A81" s="51" t="str">
        <f>'Tox Values'!C81</f>
        <v>78-92-2</v>
      </c>
      <c r="B81" s="51" t="str">
        <f>'Tox Values'!D81</f>
        <v>Butyl alcohol, sec-</v>
      </c>
      <c r="C81" s="94"/>
      <c r="D81" s="104">
        <f t="shared" si="1"/>
        <v>0</v>
      </c>
      <c r="E81" s="87"/>
      <c r="G81" s="87"/>
      <c r="I81" s="87"/>
      <c r="K81" s="87"/>
      <c r="M81" s="87"/>
      <c r="O81" s="87"/>
      <c r="Q81" s="87"/>
      <c r="S81" s="87"/>
      <c r="U81" s="87"/>
      <c r="W81" s="87"/>
      <c r="Y81" s="87"/>
      <c r="AA81" s="87"/>
      <c r="AC81" s="87"/>
      <c r="AE81" s="87"/>
      <c r="AG81" s="87"/>
      <c r="AI81" s="87"/>
      <c r="AK81" s="87"/>
      <c r="AM81" s="87"/>
      <c r="AO81" s="87"/>
      <c r="AQ81" s="87"/>
      <c r="AS81" s="87"/>
      <c r="AU81" s="87"/>
      <c r="AW81" s="87"/>
      <c r="AY81" s="87"/>
      <c r="BA81" s="87"/>
      <c r="BC81" s="87"/>
      <c r="BE81" s="87"/>
      <c r="BG81" s="87"/>
      <c r="BI81" s="87"/>
      <c r="BK81" s="87"/>
      <c r="BM81" s="87"/>
      <c r="BO81" s="87"/>
      <c r="BQ81" s="87"/>
      <c r="BS81" s="87"/>
      <c r="BU81" s="87"/>
      <c r="BW81" s="87"/>
      <c r="BY81" s="87"/>
      <c r="CA81" s="87"/>
      <c r="CC81" s="87"/>
      <c r="CE81" s="87"/>
      <c r="CG81" s="87"/>
      <c r="CI81" s="87"/>
      <c r="CK81" s="87"/>
      <c r="CM81" s="87"/>
      <c r="CO81" s="87"/>
      <c r="CQ81" s="87"/>
      <c r="CS81" s="87"/>
      <c r="CU81" s="87"/>
      <c r="CW81" s="87"/>
      <c r="CY81" s="87"/>
      <c r="DA81" s="91"/>
      <c r="DB81" s="89"/>
      <c r="DC81" s="89"/>
      <c r="DD81" s="89"/>
      <c r="DE81" s="89"/>
      <c r="DF81" s="89"/>
      <c r="DG81" s="89"/>
      <c r="DH81" s="89"/>
      <c r="DI81" s="89"/>
      <c r="DJ81" s="89"/>
      <c r="DK81" s="89"/>
      <c r="DL81" s="89"/>
      <c r="DM81" s="89"/>
      <c r="DN81" s="87"/>
    </row>
    <row r="82" spans="1:118" s="51" customFormat="1" x14ac:dyDescent="0.25">
      <c r="A82" s="51" t="str">
        <f>'Tox Values'!C82</f>
        <v>111-76-2</v>
      </c>
      <c r="B82" s="51" t="str">
        <f>'Tox Values'!D82</f>
        <v>Butyl Cellosolve (ethylene glycol monobutyl ether)</v>
      </c>
      <c r="C82" s="94"/>
      <c r="D82" s="104">
        <f t="shared" si="1"/>
        <v>0</v>
      </c>
      <c r="E82" s="87"/>
      <c r="G82" s="87"/>
      <c r="I82" s="87"/>
      <c r="K82" s="87"/>
      <c r="M82" s="87"/>
      <c r="O82" s="87"/>
      <c r="Q82" s="87"/>
      <c r="S82" s="87"/>
      <c r="U82" s="87"/>
      <c r="W82" s="87"/>
      <c r="Y82" s="87"/>
      <c r="AA82" s="87"/>
      <c r="AC82" s="87"/>
      <c r="AE82" s="87"/>
      <c r="AG82" s="87"/>
      <c r="AI82" s="87"/>
      <c r="AK82" s="87"/>
      <c r="AM82" s="87"/>
      <c r="AO82" s="87"/>
      <c r="AQ82" s="87"/>
      <c r="AS82" s="87"/>
      <c r="AU82" s="87"/>
      <c r="AW82" s="87"/>
      <c r="AY82" s="87"/>
      <c r="BA82" s="87"/>
      <c r="BC82" s="87"/>
      <c r="BE82" s="87"/>
      <c r="BG82" s="87"/>
      <c r="BI82" s="87"/>
      <c r="BK82" s="87"/>
      <c r="BM82" s="87"/>
      <c r="BO82" s="87"/>
      <c r="BQ82" s="87"/>
      <c r="BS82" s="87"/>
      <c r="BU82" s="87"/>
      <c r="BW82" s="87"/>
      <c r="BY82" s="87"/>
      <c r="CA82" s="87"/>
      <c r="CC82" s="87"/>
      <c r="CE82" s="87"/>
      <c r="CG82" s="87"/>
      <c r="CI82" s="87"/>
      <c r="CK82" s="87"/>
      <c r="CM82" s="87"/>
      <c r="CO82" s="87"/>
      <c r="CQ82" s="87"/>
      <c r="CS82" s="87"/>
      <c r="CU82" s="87"/>
      <c r="CW82" s="87"/>
      <c r="CY82" s="87"/>
      <c r="DA82" s="91"/>
      <c r="DB82" s="89"/>
      <c r="DC82" s="89"/>
      <c r="DD82" s="89"/>
      <c r="DE82" s="89"/>
      <c r="DF82" s="89"/>
      <c r="DG82" s="89"/>
      <c r="DH82" s="89"/>
      <c r="DI82" s="89"/>
      <c r="DJ82" s="89"/>
      <c r="DK82" s="89"/>
      <c r="DL82" s="89"/>
      <c r="DM82" s="89"/>
      <c r="DN82" s="87"/>
    </row>
    <row r="83" spans="1:118" s="51" customFormat="1" x14ac:dyDescent="0.25">
      <c r="A83" s="51" t="str">
        <f>'Tox Values'!C83</f>
        <v>25013-16-5</v>
      </c>
      <c r="B83" s="51" t="str">
        <f>'Tox Values'!D83</f>
        <v>Butylated hydroxyanisole</v>
      </c>
      <c r="C83" s="94"/>
      <c r="D83" s="104">
        <f t="shared" si="1"/>
        <v>0</v>
      </c>
      <c r="E83" s="87"/>
      <c r="G83" s="87"/>
      <c r="I83" s="87"/>
      <c r="K83" s="87"/>
      <c r="M83" s="87"/>
      <c r="O83" s="87"/>
      <c r="Q83" s="87"/>
      <c r="S83" s="87"/>
      <c r="U83" s="87"/>
      <c r="W83" s="87"/>
      <c r="Y83" s="87"/>
      <c r="AA83" s="87"/>
      <c r="AC83" s="87"/>
      <c r="AE83" s="87"/>
      <c r="AG83" s="87"/>
      <c r="AI83" s="87"/>
      <c r="AK83" s="87"/>
      <c r="AM83" s="87"/>
      <c r="AO83" s="87"/>
      <c r="AQ83" s="87"/>
      <c r="AS83" s="87"/>
      <c r="AU83" s="87"/>
      <c r="AW83" s="87"/>
      <c r="AY83" s="87"/>
      <c r="BA83" s="87"/>
      <c r="BC83" s="87"/>
      <c r="BE83" s="87"/>
      <c r="BG83" s="87"/>
      <c r="BI83" s="87"/>
      <c r="BK83" s="87"/>
      <c r="BM83" s="87"/>
      <c r="BO83" s="87"/>
      <c r="BQ83" s="87"/>
      <c r="BS83" s="87"/>
      <c r="BU83" s="87"/>
      <c r="BW83" s="87"/>
      <c r="BY83" s="87"/>
      <c r="CA83" s="87"/>
      <c r="CC83" s="87"/>
      <c r="CE83" s="87"/>
      <c r="CG83" s="87"/>
      <c r="CI83" s="87"/>
      <c r="CK83" s="87"/>
      <c r="CM83" s="87"/>
      <c r="CO83" s="87"/>
      <c r="CQ83" s="87"/>
      <c r="CS83" s="87"/>
      <c r="CU83" s="87"/>
      <c r="CW83" s="87"/>
      <c r="CY83" s="87"/>
      <c r="DA83" s="91"/>
      <c r="DB83" s="89"/>
      <c r="DC83" s="89"/>
      <c r="DD83" s="89"/>
      <c r="DE83" s="89"/>
      <c r="DF83" s="89"/>
      <c r="DG83" s="89"/>
      <c r="DH83" s="89"/>
      <c r="DI83" s="89"/>
      <c r="DJ83" s="89"/>
      <c r="DK83" s="89"/>
      <c r="DL83" s="89"/>
      <c r="DM83" s="89"/>
      <c r="DN83" s="87"/>
    </row>
    <row r="84" spans="1:118" s="51" customFormat="1" x14ac:dyDescent="0.25">
      <c r="A84" s="51" t="str">
        <f>'Tox Values'!C84</f>
        <v>3068-88-0</v>
      </c>
      <c r="B84" s="51" t="str">
        <f>'Tox Values'!D84</f>
        <v>Butyrolactone, beta-</v>
      </c>
      <c r="C84" s="94"/>
      <c r="D84" s="104">
        <f t="shared" si="1"/>
        <v>0</v>
      </c>
      <c r="E84" s="87"/>
      <c r="G84" s="87"/>
      <c r="I84" s="87"/>
      <c r="K84" s="87"/>
      <c r="M84" s="87"/>
      <c r="O84" s="87"/>
      <c r="Q84" s="87"/>
      <c r="S84" s="87"/>
      <c r="U84" s="87"/>
      <c r="W84" s="87"/>
      <c r="Y84" s="87"/>
      <c r="AA84" s="87"/>
      <c r="AC84" s="87"/>
      <c r="AE84" s="87"/>
      <c r="AG84" s="87"/>
      <c r="AI84" s="87"/>
      <c r="AK84" s="87"/>
      <c r="AM84" s="87"/>
      <c r="AO84" s="87"/>
      <c r="AQ84" s="87"/>
      <c r="AS84" s="87"/>
      <c r="AU84" s="87"/>
      <c r="AW84" s="87"/>
      <c r="AY84" s="87"/>
      <c r="BA84" s="87"/>
      <c r="BC84" s="87"/>
      <c r="BE84" s="87"/>
      <c r="BG84" s="87"/>
      <c r="BI84" s="87"/>
      <c r="BK84" s="87"/>
      <c r="BM84" s="87"/>
      <c r="BO84" s="87"/>
      <c r="BQ84" s="87"/>
      <c r="BS84" s="87"/>
      <c r="BU84" s="87"/>
      <c r="BW84" s="87"/>
      <c r="BY84" s="87"/>
      <c r="CA84" s="87"/>
      <c r="CC84" s="87"/>
      <c r="CE84" s="87"/>
      <c r="CG84" s="87"/>
      <c r="CI84" s="87"/>
      <c r="CK84" s="87"/>
      <c r="CM84" s="87"/>
      <c r="CO84" s="87"/>
      <c r="CQ84" s="87"/>
      <c r="CS84" s="87"/>
      <c r="CU84" s="87"/>
      <c r="CW84" s="87"/>
      <c r="CY84" s="87"/>
      <c r="DA84" s="91"/>
      <c r="DB84" s="89"/>
      <c r="DC84" s="89"/>
      <c r="DD84" s="89"/>
      <c r="DE84" s="89"/>
      <c r="DF84" s="89"/>
      <c r="DG84" s="89"/>
      <c r="DH84" s="89"/>
      <c r="DI84" s="89"/>
      <c r="DJ84" s="89"/>
      <c r="DK84" s="89"/>
      <c r="DL84" s="89"/>
      <c r="DM84" s="89"/>
      <c r="DN84" s="87"/>
    </row>
    <row r="85" spans="1:118" s="51" customFormat="1" x14ac:dyDescent="0.25">
      <c r="A85" s="51" t="str">
        <f>'Tox Values'!C85</f>
        <v>7440-43-9</v>
      </c>
      <c r="B85" s="51" t="str">
        <f>'Tox Values'!D85</f>
        <v>Cadmium</v>
      </c>
      <c r="C85" s="94"/>
      <c r="D85" s="104">
        <f t="shared" si="1"/>
        <v>0</v>
      </c>
      <c r="E85" s="372"/>
      <c r="F85" s="373"/>
      <c r="G85" s="87"/>
      <c r="I85" s="372"/>
      <c r="J85" s="373"/>
      <c r="K85" s="372"/>
      <c r="L85" s="373"/>
      <c r="M85" s="87"/>
      <c r="O85" s="87"/>
      <c r="Q85" s="87"/>
      <c r="S85" s="87"/>
      <c r="U85" s="87"/>
      <c r="W85" s="87"/>
      <c r="Y85" s="87"/>
      <c r="AA85" s="87"/>
      <c r="AC85" s="87"/>
      <c r="AE85" s="87"/>
      <c r="AG85" s="87"/>
      <c r="AI85" s="87"/>
      <c r="AK85" s="87"/>
      <c r="AM85" s="87"/>
      <c r="AO85" s="87"/>
      <c r="AQ85" s="87"/>
      <c r="AS85" s="87"/>
      <c r="AU85" s="87"/>
      <c r="AW85" s="87"/>
      <c r="AY85" s="87"/>
      <c r="BA85" s="87"/>
      <c r="BC85" s="87"/>
      <c r="BE85" s="87"/>
      <c r="BG85" s="87"/>
      <c r="BI85" s="87"/>
      <c r="BK85" s="87"/>
      <c r="BM85" s="87"/>
      <c r="BO85" s="87"/>
      <c r="BQ85" s="87"/>
      <c r="BS85" s="87"/>
      <c r="BU85" s="87"/>
      <c r="BW85" s="87"/>
      <c r="BY85" s="87"/>
      <c r="CA85" s="87"/>
      <c r="CC85" s="87"/>
      <c r="CE85" s="87"/>
      <c r="CG85" s="87"/>
      <c r="CI85" s="87"/>
      <c r="CK85" s="87"/>
      <c r="CM85" s="87"/>
      <c r="CO85" s="87"/>
      <c r="CQ85" s="87"/>
      <c r="CS85" s="87"/>
      <c r="CU85" s="87"/>
      <c r="CW85" s="87"/>
      <c r="CY85" s="87"/>
      <c r="DA85" s="91"/>
      <c r="DB85" s="89"/>
      <c r="DC85" s="89"/>
      <c r="DD85" s="89"/>
      <c r="DE85" s="89"/>
      <c r="DF85" s="89"/>
      <c r="DG85" s="89"/>
      <c r="DH85" s="89"/>
      <c r="DI85" s="89"/>
      <c r="DJ85" s="89"/>
      <c r="DK85" s="89"/>
      <c r="DL85" s="89"/>
      <c r="DM85" s="89"/>
      <c r="DN85" s="87"/>
    </row>
    <row r="86" spans="1:118" s="51" customFormat="1" x14ac:dyDescent="0.25">
      <c r="A86" s="51" t="str">
        <f>'Tox Values'!C86</f>
        <v>CADMIUM-COMPS</v>
      </c>
      <c r="B86" s="51" t="str">
        <f>'Tox Values'!D86</f>
        <v>Cadmium Compounds</v>
      </c>
      <c r="C86" s="94"/>
      <c r="D86" s="104">
        <f t="shared" si="1"/>
        <v>0</v>
      </c>
      <c r="E86" s="87"/>
      <c r="G86" s="87"/>
      <c r="I86" s="87"/>
      <c r="K86" s="87"/>
      <c r="M86" s="87"/>
      <c r="O86" s="87"/>
      <c r="Q86" s="87"/>
      <c r="S86" s="87"/>
      <c r="U86" s="87"/>
      <c r="W86" s="87"/>
      <c r="Y86" s="87"/>
      <c r="AA86" s="87"/>
      <c r="AC86" s="87"/>
      <c r="AE86" s="87"/>
      <c r="AG86" s="87"/>
      <c r="AI86" s="87"/>
      <c r="AK86" s="87"/>
      <c r="AM86" s="87"/>
      <c r="AO86" s="87"/>
      <c r="AQ86" s="87"/>
      <c r="AS86" s="87"/>
      <c r="AU86" s="87"/>
      <c r="AW86" s="87"/>
      <c r="AY86" s="87"/>
      <c r="BA86" s="87"/>
      <c r="BC86" s="87"/>
      <c r="BE86" s="87"/>
      <c r="BG86" s="87"/>
      <c r="BI86" s="87"/>
      <c r="BK86" s="87"/>
      <c r="BM86" s="87"/>
      <c r="BO86" s="87"/>
      <c r="BQ86" s="87"/>
      <c r="BS86" s="87"/>
      <c r="BU86" s="87"/>
      <c r="BW86" s="87"/>
      <c r="BY86" s="87"/>
      <c r="CA86" s="87"/>
      <c r="CC86" s="87"/>
      <c r="CE86" s="87"/>
      <c r="CG86" s="87"/>
      <c r="CI86" s="87"/>
      <c r="CK86" s="87"/>
      <c r="CM86" s="87"/>
      <c r="CO86" s="87"/>
      <c r="CQ86" s="87"/>
      <c r="CS86" s="87"/>
      <c r="CU86" s="87"/>
      <c r="CW86" s="87"/>
      <c r="CY86" s="87"/>
      <c r="DA86" s="91"/>
      <c r="DB86" s="89"/>
      <c r="DC86" s="89"/>
      <c r="DD86" s="89"/>
      <c r="DE86" s="89"/>
      <c r="DF86" s="89"/>
      <c r="DG86" s="89"/>
      <c r="DH86" s="89"/>
      <c r="DI86" s="89"/>
      <c r="DJ86" s="89"/>
      <c r="DK86" s="89"/>
      <c r="DL86" s="89"/>
      <c r="DM86" s="89"/>
      <c r="DN86" s="87"/>
    </row>
    <row r="87" spans="1:118" s="51" customFormat="1" x14ac:dyDescent="0.25">
      <c r="A87" s="51" t="str">
        <f>'Tox Values'!C87</f>
        <v>1306-19-0</v>
      </c>
      <c r="B87" s="51" t="str">
        <f>'Tox Values'!D87</f>
        <v>Cadmium Oxide</v>
      </c>
      <c r="C87" s="94"/>
      <c r="D87" s="104">
        <f t="shared" si="1"/>
        <v>0</v>
      </c>
      <c r="E87" s="87"/>
      <c r="G87" s="87"/>
      <c r="I87" s="87"/>
      <c r="K87" s="87"/>
      <c r="M87" s="87"/>
      <c r="O87" s="87"/>
      <c r="Q87" s="87"/>
      <c r="S87" s="87"/>
      <c r="U87" s="87"/>
      <c r="W87" s="87"/>
      <c r="Y87" s="87"/>
      <c r="AA87" s="87"/>
      <c r="AC87" s="87"/>
      <c r="AE87" s="87"/>
      <c r="AG87" s="87"/>
      <c r="AI87" s="87"/>
      <c r="AK87" s="87"/>
      <c r="AM87" s="87"/>
      <c r="AO87" s="87"/>
      <c r="AQ87" s="87"/>
      <c r="AS87" s="87"/>
      <c r="AU87" s="87"/>
      <c r="AW87" s="87"/>
      <c r="AY87" s="87"/>
      <c r="BA87" s="87"/>
      <c r="BC87" s="87"/>
      <c r="BE87" s="87"/>
      <c r="BG87" s="87"/>
      <c r="BI87" s="87"/>
      <c r="BK87" s="87"/>
      <c r="BM87" s="87"/>
      <c r="BO87" s="87"/>
      <c r="BQ87" s="87"/>
      <c r="BS87" s="87"/>
      <c r="BU87" s="87"/>
      <c r="BW87" s="87"/>
      <c r="BY87" s="87"/>
      <c r="CA87" s="87"/>
      <c r="CC87" s="87"/>
      <c r="CE87" s="87"/>
      <c r="CG87" s="87"/>
      <c r="CI87" s="87"/>
      <c r="CK87" s="87"/>
      <c r="CM87" s="87"/>
      <c r="CO87" s="87"/>
      <c r="CQ87" s="87"/>
      <c r="CS87" s="87"/>
      <c r="CU87" s="87"/>
      <c r="CW87" s="87"/>
      <c r="CY87" s="87"/>
      <c r="DA87" s="91"/>
      <c r="DB87" s="89"/>
      <c r="DC87" s="89"/>
      <c r="DD87" s="89"/>
      <c r="DE87" s="89"/>
      <c r="DF87" s="89"/>
      <c r="DG87" s="89"/>
      <c r="DH87" s="89"/>
      <c r="DI87" s="89"/>
      <c r="DJ87" s="89"/>
      <c r="DK87" s="89"/>
      <c r="DL87" s="89"/>
      <c r="DM87" s="89"/>
      <c r="DN87" s="87"/>
    </row>
    <row r="88" spans="1:118" s="51" customFormat="1" x14ac:dyDescent="0.25">
      <c r="A88" s="51" t="str">
        <f>'Tox Values'!C88</f>
        <v>13765-19-0</v>
      </c>
      <c r="B88" s="51" t="str">
        <f>'Tox Values'!D88</f>
        <v>Calcium Chromate</v>
      </c>
      <c r="C88" s="94"/>
      <c r="D88" s="104">
        <f t="shared" si="1"/>
        <v>0</v>
      </c>
      <c r="E88" s="87"/>
      <c r="G88" s="87"/>
      <c r="I88" s="87"/>
      <c r="K88" s="87"/>
      <c r="M88" s="87"/>
      <c r="O88" s="87"/>
      <c r="Q88" s="87"/>
      <c r="S88" s="87"/>
      <c r="U88" s="87"/>
      <c r="W88" s="87"/>
      <c r="Y88" s="87"/>
      <c r="AA88" s="87"/>
      <c r="AC88" s="87"/>
      <c r="AE88" s="87"/>
      <c r="AG88" s="87"/>
      <c r="AI88" s="87"/>
      <c r="AK88" s="87"/>
      <c r="AM88" s="87"/>
      <c r="AO88" s="87"/>
      <c r="AQ88" s="87"/>
      <c r="AS88" s="87"/>
      <c r="AU88" s="87"/>
      <c r="AW88" s="87"/>
      <c r="AY88" s="87"/>
      <c r="BA88" s="87"/>
      <c r="BC88" s="87"/>
      <c r="BE88" s="87"/>
      <c r="BG88" s="87"/>
      <c r="BI88" s="87"/>
      <c r="BK88" s="87"/>
      <c r="BM88" s="87"/>
      <c r="BO88" s="87"/>
      <c r="BQ88" s="87"/>
      <c r="BS88" s="87"/>
      <c r="BU88" s="87"/>
      <c r="BW88" s="87"/>
      <c r="BY88" s="87"/>
      <c r="CA88" s="87"/>
      <c r="CC88" s="87"/>
      <c r="CE88" s="87"/>
      <c r="CG88" s="87"/>
      <c r="CI88" s="87"/>
      <c r="CK88" s="87"/>
      <c r="CM88" s="87"/>
      <c r="CO88" s="87"/>
      <c r="CQ88" s="87"/>
      <c r="CS88" s="87"/>
      <c r="CU88" s="87"/>
      <c r="CW88" s="87"/>
      <c r="CY88" s="87"/>
      <c r="DA88" s="91"/>
      <c r="DB88" s="89"/>
      <c r="DC88" s="89"/>
      <c r="DD88" s="89"/>
      <c r="DE88" s="89"/>
      <c r="DF88" s="89"/>
      <c r="DG88" s="89"/>
      <c r="DH88" s="89"/>
      <c r="DI88" s="89"/>
      <c r="DJ88" s="89"/>
      <c r="DK88" s="89"/>
      <c r="DL88" s="89"/>
      <c r="DM88" s="89"/>
      <c r="DN88" s="87"/>
    </row>
    <row r="89" spans="1:118" s="51" customFormat="1" x14ac:dyDescent="0.25">
      <c r="A89" s="51" t="str">
        <f>'Tox Values'!C89</f>
        <v>105-60-2</v>
      </c>
      <c r="B89" s="51" t="str">
        <f>'Tox Values'!D89</f>
        <v>Caprolactam</v>
      </c>
      <c r="C89" s="94"/>
      <c r="D89" s="104">
        <f t="shared" si="1"/>
        <v>0</v>
      </c>
      <c r="E89" s="87"/>
      <c r="G89" s="87"/>
      <c r="I89" s="87"/>
      <c r="K89" s="87"/>
      <c r="M89" s="87"/>
      <c r="O89" s="87"/>
      <c r="Q89" s="87"/>
      <c r="S89" s="87"/>
      <c r="U89" s="87"/>
      <c r="W89" s="87"/>
      <c r="Y89" s="87"/>
      <c r="AA89" s="87"/>
      <c r="AC89" s="87"/>
      <c r="AE89" s="87"/>
      <c r="AG89" s="87"/>
      <c r="AI89" s="87"/>
      <c r="AK89" s="87"/>
      <c r="AM89" s="87"/>
      <c r="AO89" s="87"/>
      <c r="AQ89" s="87"/>
      <c r="AS89" s="87"/>
      <c r="AU89" s="87"/>
      <c r="AW89" s="87"/>
      <c r="AY89" s="87"/>
      <c r="BA89" s="87"/>
      <c r="BC89" s="87"/>
      <c r="BE89" s="87"/>
      <c r="BG89" s="87"/>
      <c r="BI89" s="87"/>
      <c r="BK89" s="87"/>
      <c r="BM89" s="87"/>
      <c r="BO89" s="87"/>
      <c r="BQ89" s="87"/>
      <c r="BS89" s="87"/>
      <c r="BU89" s="87"/>
      <c r="BW89" s="87"/>
      <c r="BY89" s="87"/>
      <c r="CA89" s="87"/>
      <c r="CC89" s="87"/>
      <c r="CE89" s="87"/>
      <c r="CG89" s="87"/>
      <c r="CI89" s="87"/>
      <c r="CK89" s="87"/>
      <c r="CM89" s="87"/>
      <c r="CO89" s="87"/>
      <c r="CQ89" s="87"/>
      <c r="CS89" s="87"/>
      <c r="CU89" s="87"/>
      <c r="CW89" s="87"/>
      <c r="CY89" s="87"/>
      <c r="DA89" s="91"/>
      <c r="DB89" s="89"/>
      <c r="DC89" s="89"/>
      <c r="DD89" s="89"/>
      <c r="DE89" s="89"/>
      <c r="DF89" s="89"/>
      <c r="DG89" s="89"/>
      <c r="DH89" s="89"/>
      <c r="DI89" s="89"/>
      <c r="DJ89" s="89"/>
      <c r="DK89" s="89"/>
      <c r="DL89" s="89"/>
      <c r="DM89" s="89"/>
      <c r="DN89" s="87"/>
    </row>
    <row r="90" spans="1:118" s="51" customFormat="1" x14ac:dyDescent="0.25">
      <c r="A90" s="51" t="str">
        <f>'Tox Values'!C90</f>
        <v>133-06-2</v>
      </c>
      <c r="B90" s="51" t="str">
        <f>'Tox Values'!D90</f>
        <v>Captan</v>
      </c>
      <c r="C90" s="94"/>
      <c r="D90" s="104">
        <f t="shared" si="1"/>
        <v>0</v>
      </c>
      <c r="E90" s="87"/>
      <c r="G90" s="87"/>
      <c r="I90" s="87"/>
      <c r="K90" s="87"/>
      <c r="M90" s="87"/>
      <c r="O90" s="87"/>
      <c r="Q90" s="87"/>
      <c r="S90" s="87"/>
      <c r="U90" s="87"/>
      <c r="W90" s="87"/>
      <c r="Y90" s="87"/>
      <c r="AA90" s="87"/>
      <c r="AC90" s="87"/>
      <c r="AE90" s="87"/>
      <c r="AG90" s="87"/>
      <c r="AI90" s="87"/>
      <c r="AK90" s="87"/>
      <c r="AM90" s="87"/>
      <c r="AO90" s="87"/>
      <c r="AQ90" s="87"/>
      <c r="AS90" s="87"/>
      <c r="AU90" s="87"/>
      <c r="AW90" s="87"/>
      <c r="AY90" s="87"/>
      <c r="BA90" s="87"/>
      <c r="BC90" s="87"/>
      <c r="BE90" s="87"/>
      <c r="BG90" s="87"/>
      <c r="BI90" s="87"/>
      <c r="BK90" s="87"/>
      <c r="BM90" s="87"/>
      <c r="BO90" s="87"/>
      <c r="BQ90" s="87"/>
      <c r="BS90" s="87"/>
      <c r="BU90" s="87"/>
      <c r="BW90" s="87"/>
      <c r="BY90" s="87"/>
      <c r="CA90" s="87"/>
      <c r="CC90" s="87"/>
      <c r="CE90" s="87"/>
      <c r="CG90" s="87"/>
      <c r="CI90" s="87"/>
      <c r="CK90" s="87"/>
      <c r="CM90" s="87"/>
      <c r="CO90" s="87"/>
      <c r="CQ90" s="87"/>
      <c r="CS90" s="87"/>
      <c r="CU90" s="87"/>
      <c r="CW90" s="87"/>
      <c r="CY90" s="87"/>
      <c r="DA90" s="91"/>
      <c r="DB90" s="89"/>
      <c r="DC90" s="89"/>
      <c r="DD90" s="89"/>
      <c r="DE90" s="89"/>
      <c r="DF90" s="89"/>
      <c r="DG90" s="89"/>
      <c r="DH90" s="89"/>
      <c r="DI90" s="89"/>
      <c r="DJ90" s="89"/>
      <c r="DK90" s="89"/>
      <c r="DL90" s="89"/>
      <c r="DM90" s="89"/>
      <c r="DN90" s="87"/>
    </row>
    <row r="91" spans="1:118" s="51" customFormat="1" x14ac:dyDescent="0.25">
      <c r="A91" s="51" t="str">
        <f>'Tox Values'!C91</f>
        <v>75-15-0</v>
      </c>
      <c r="B91" s="51" t="str">
        <f>'Tox Values'!D91</f>
        <v>Carbon disulfide</v>
      </c>
      <c r="C91" s="94"/>
      <c r="D91" s="104">
        <f t="shared" si="1"/>
        <v>0</v>
      </c>
      <c r="E91" s="372"/>
      <c r="F91" s="373"/>
      <c r="G91" s="372"/>
      <c r="H91" s="373"/>
      <c r="I91" s="87"/>
      <c r="K91" s="87"/>
      <c r="M91" s="87"/>
      <c r="O91" s="87"/>
      <c r="Q91" s="372"/>
      <c r="R91" s="373"/>
      <c r="S91" s="87"/>
      <c r="U91" s="87"/>
      <c r="W91" s="87"/>
      <c r="Y91" s="87"/>
      <c r="AA91" s="87"/>
      <c r="AC91" s="87"/>
      <c r="AE91" s="87"/>
      <c r="AG91" s="87"/>
      <c r="AI91" s="87"/>
      <c r="AK91" s="87"/>
      <c r="AM91" s="87"/>
      <c r="AO91" s="87"/>
      <c r="AQ91" s="87"/>
      <c r="AS91" s="87"/>
      <c r="AU91" s="87"/>
      <c r="AW91" s="87"/>
      <c r="AY91" s="87"/>
      <c r="BA91" s="87"/>
      <c r="BC91" s="87"/>
      <c r="BE91" s="87"/>
      <c r="BG91" s="87"/>
      <c r="BI91" s="87"/>
      <c r="BK91" s="87"/>
      <c r="BM91" s="87"/>
      <c r="BO91" s="87"/>
      <c r="BQ91" s="87"/>
      <c r="BS91" s="87"/>
      <c r="BU91" s="87"/>
      <c r="BW91" s="87"/>
      <c r="BY91" s="87"/>
      <c r="CA91" s="87"/>
      <c r="CC91" s="87"/>
      <c r="CE91" s="87"/>
      <c r="CG91" s="87"/>
      <c r="CI91" s="87"/>
      <c r="CK91" s="87"/>
      <c r="CM91" s="87"/>
      <c r="CO91" s="87"/>
      <c r="CQ91" s="87"/>
      <c r="CS91" s="87"/>
      <c r="CU91" s="87"/>
      <c r="CW91" s="87"/>
      <c r="CY91" s="87"/>
      <c r="DA91" s="91"/>
      <c r="DB91" s="89"/>
      <c r="DC91" s="89"/>
      <c r="DD91" s="89"/>
      <c r="DE91" s="89"/>
      <c r="DF91" s="89"/>
      <c r="DG91" s="89"/>
      <c r="DH91" s="89"/>
      <c r="DI91" s="89"/>
      <c r="DJ91" s="89"/>
      <c r="DK91" s="89"/>
      <c r="DL91" s="89"/>
      <c r="DM91" s="89"/>
      <c r="DN91" s="87"/>
    </row>
    <row r="92" spans="1:118" s="51" customFormat="1" x14ac:dyDescent="0.25">
      <c r="A92" s="51" t="str">
        <f>'Tox Values'!C92</f>
        <v>630-08-0</v>
      </c>
      <c r="B92" s="51" t="str">
        <f>'Tox Values'!D92</f>
        <v>Carbon Monoxide</v>
      </c>
      <c r="C92" s="94"/>
      <c r="D92" s="104">
        <f t="shared" si="1"/>
        <v>0</v>
      </c>
      <c r="E92" s="372"/>
      <c r="F92" s="373"/>
      <c r="G92" s="87"/>
      <c r="I92" s="372"/>
      <c r="J92" s="373"/>
      <c r="K92" s="372"/>
      <c r="L92" s="373"/>
      <c r="M92" s="87"/>
      <c r="O92" s="87"/>
      <c r="Q92" s="87"/>
      <c r="S92" s="87"/>
      <c r="U92" s="87"/>
      <c r="W92" s="87"/>
      <c r="Y92" s="87"/>
      <c r="AA92" s="87"/>
      <c r="AC92" s="87"/>
      <c r="AE92" s="87"/>
      <c r="AG92" s="87"/>
      <c r="AI92" s="87"/>
      <c r="AK92" s="87"/>
      <c r="AM92" s="87"/>
      <c r="AO92" s="87"/>
      <c r="AQ92" s="87"/>
      <c r="AS92" s="87"/>
      <c r="AU92" s="87"/>
      <c r="AW92" s="87"/>
      <c r="AY92" s="87"/>
      <c r="BA92" s="87"/>
      <c r="BC92" s="87"/>
      <c r="BE92" s="87"/>
      <c r="BG92" s="87"/>
      <c r="BI92" s="87"/>
      <c r="BK92" s="87"/>
      <c r="BM92" s="87"/>
      <c r="BO92" s="87"/>
      <c r="BQ92" s="87"/>
      <c r="BS92" s="87"/>
      <c r="BU92" s="87"/>
      <c r="BW92" s="87"/>
      <c r="BY92" s="87"/>
      <c r="CA92" s="87"/>
      <c r="CC92" s="87"/>
      <c r="CE92" s="87"/>
      <c r="CG92" s="87"/>
      <c r="CI92" s="87"/>
      <c r="CK92" s="87"/>
      <c r="CM92" s="87"/>
      <c r="CO92" s="87"/>
      <c r="CQ92" s="87"/>
      <c r="CS92" s="87"/>
      <c r="CU92" s="87"/>
      <c r="CW92" s="87"/>
      <c r="CY92" s="87"/>
      <c r="DA92" s="91"/>
      <c r="DB92" s="89"/>
      <c r="DC92" s="89"/>
      <c r="DD92" s="89"/>
      <c r="DE92" s="89"/>
      <c r="DF92" s="89"/>
      <c r="DG92" s="89"/>
      <c r="DH92" s="89"/>
      <c r="DI92" s="89"/>
      <c r="DJ92" s="89"/>
      <c r="DK92" s="89"/>
      <c r="DL92" s="89"/>
      <c r="DM92" s="89"/>
      <c r="DN92" s="87"/>
    </row>
    <row r="93" spans="1:118" s="51" customFormat="1" x14ac:dyDescent="0.25">
      <c r="A93" s="51" t="str">
        <f>'Tox Values'!C93</f>
        <v>56-23-5</v>
      </c>
      <c r="B93" s="51" t="str">
        <f>'Tox Values'!D93</f>
        <v>Carbon tetrachloride</v>
      </c>
      <c r="C93" s="94"/>
      <c r="D93" s="104">
        <f t="shared" si="1"/>
        <v>0</v>
      </c>
      <c r="E93" s="372"/>
      <c r="F93" s="373"/>
      <c r="G93" s="372"/>
      <c r="H93" s="373"/>
      <c r="I93" s="87"/>
      <c r="K93" s="87"/>
      <c r="M93" s="87"/>
      <c r="O93" s="87"/>
      <c r="Q93" s="372"/>
      <c r="R93" s="373"/>
      <c r="S93" s="87"/>
      <c r="U93" s="87"/>
      <c r="W93" s="87"/>
      <c r="Y93" s="87"/>
      <c r="AA93" s="87"/>
      <c r="AC93" s="87"/>
      <c r="AE93" s="87"/>
      <c r="AG93" s="87"/>
      <c r="AI93" s="87"/>
      <c r="AK93" s="87"/>
      <c r="AM93" s="87"/>
      <c r="AO93" s="87"/>
      <c r="AQ93" s="87"/>
      <c r="AS93" s="87"/>
      <c r="AU93" s="87"/>
      <c r="AW93" s="87"/>
      <c r="AY93" s="87"/>
      <c r="BA93" s="87"/>
      <c r="BC93" s="87"/>
      <c r="BE93" s="87"/>
      <c r="BG93" s="87"/>
      <c r="BI93" s="87"/>
      <c r="BK93" s="87"/>
      <c r="BM93" s="87"/>
      <c r="BO93" s="87"/>
      <c r="BQ93" s="87"/>
      <c r="BS93" s="87"/>
      <c r="BU93" s="87"/>
      <c r="BW93" s="87"/>
      <c r="BY93" s="87"/>
      <c r="CA93" s="87"/>
      <c r="CC93" s="87"/>
      <c r="CE93" s="87"/>
      <c r="CG93" s="87"/>
      <c r="CI93" s="87"/>
      <c r="CK93" s="87"/>
      <c r="CM93" s="87"/>
      <c r="CO93" s="87"/>
      <c r="CQ93" s="87"/>
      <c r="CS93" s="87"/>
      <c r="CU93" s="87"/>
      <c r="CW93" s="87"/>
      <c r="CY93" s="87"/>
      <c r="DA93" s="91"/>
      <c r="DB93" s="89"/>
      <c r="DC93" s="89"/>
      <c r="DD93" s="89"/>
      <c r="DE93" s="89"/>
      <c r="DF93" s="89"/>
      <c r="DG93" s="89"/>
      <c r="DH93" s="89"/>
      <c r="DI93" s="89"/>
      <c r="DJ93" s="89"/>
      <c r="DK93" s="89"/>
      <c r="DL93" s="89"/>
      <c r="DM93" s="89"/>
      <c r="DN93" s="87"/>
    </row>
    <row r="94" spans="1:118" s="51" customFormat="1" x14ac:dyDescent="0.25">
      <c r="A94" s="51" t="str">
        <f>'Tox Values'!C94</f>
        <v>463-58-1</v>
      </c>
      <c r="B94" s="51" t="str">
        <f>'Tox Values'!D94</f>
        <v>Carbonyl sulfide</v>
      </c>
      <c r="C94" s="94"/>
      <c r="D94" s="104">
        <f t="shared" si="1"/>
        <v>0</v>
      </c>
      <c r="E94" s="372"/>
      <c r="F94" s="373"/>
      <c r="G94" s="372"/>
      <c r="H94" s="373"/>
      <c r="I94" s="87"/>
      <c r="K94" s="87"/>
      <c r="M94" s="87"/>
      <c r="O94" s="87"/>
      <c r="Q94" s="372"/>
      <c r="R94" s="373"/>
      <c r="S94" s="87"/>
      <c r="U94" s="87"/>
      <c r="W94" s="87"/>
      <c r="Y94" s="87"/>
      <c r="AA94" s="87"/>
      <c r="AC94" s="87"/>
      <c r="AE94" s="87"/>
      <c r="AG94" s="87"/>
      <c r="AI94" s="87"/>
      <c r="AK94" s="87"/>
      <c r="AM94" s="87"/>
      <c r="AO94" s="87"/>
      <c r="AQ94" s="87"/>
      <c r="AS94" s="87"/>
      <c r="AU94" s="87"/>
      <c r="AW94" s="87"/>
      <c r="AY94" s="87"/>
      <c r="BA94" s="87"/>
      <c r="BC94" s="87"/>
      <c r="BE94" s="87"/>
      <c r="BG94" s="87"/>
      <c r="BI94" s="87"/>
      <c r="BK94" s="87"/>
      <c r="BM94" s="87"/>
      <c r="BO94" s="87"/>
      <c r="BQ94" s="87"/>
      <c r="BS94" s="87"/>
      <c r="BU94" s="87"/>
      <c r="BW94" s="87"/>
      <c r="BY94" s="87"/>
      <c r="CA94" s="87"/>
      <c r="CC94" s="87"/>
      <c r="CE94" s="87"/>
      <c r="CG94" s="87"/>
      <c r="CI94" s="87"/>
      <c r="CK94" s="87"/>
      <c r="CM94" s="87"/>
      <c r="CO94" s="87"/>
      <c r="CQ94" s="87"/>
      <c r="CS94" s="87"/>
      <c r="CU94" s="87"/>
      <c r="CW94" s="87"/>
      <c r="CY94" s="87"/>
      <c r="DA94" s="91"/>
      <c r="DB94" s="89"/>
      <c r="DC94" s="89"/>
      <c r="DD94" s="89"/>
      <c r="DE94" s="89"/>
      <c r="DF94" s="89"/>
      <c r="DG94" s="89"/>
      <c r="DH94" s="89"/>
      <c r="DI94" s="89"/>
      <c r="DJ94" s="89"/>
      <c r="DK94" s="89"/>
      <c r="DL94" s="89"/>
      <c r="DM94" s="89"/>
      <c r="DN94" s="87"/>
    </row>
    <row r="95" spans="1:118" s="51" customFormat="1" x14ac:dyDescent="0.25">
      <c r="A95" s="51" t="str">
        <f>'Tox Values'!C95</f>
        <v>111-15-9</v>
      </c>
      <c r="B95" s="51" t="str">
        <f>'Tox Values'!D95</f>
        <v>Cellosolve Acetate (ethylene glycol monoethyl ether acetate)</v>
      </c>
      <c r="C95" s="94"/>
      <c r="D95" s="104">
        <f t="shared" si="1"/>
        <v>0</v>
      </c>
      <c r="E95" s="87"/>
      <c r="G95" s="87"/>
      <c r="I95" s="87"/>
      <c r="K95" s="87"/>
      <c r="M95" s="87"/>
      <c r="O95" s="87"/>
      <c r="Q95" s="87"/>
      <c r="S95" s="87"/>
      <c r="U95" s="87"/>
      <c r="W95" s="87"/>
      <c r="Y95" s="87"/>
      <c r="AA95" s="87"/>
      <c r="AC95" s="87"/>
      <c r="AE95" s="87"/>
      <c r="AG95" s="87"/>
      <c r="AI95" s="87"/>
      <c r="AK95" s="87"/>
      <c r="AM95" s="87"/>
      <c r="AO95" s="87"/>
      <c r="AQ95" s="87"/>
      <c r="AS95" s="87"/>
      <c r="AU95" s="87"/>
      <c r="AW95" s="87"/>
      <c r="AY95" s="87"/>
      <c r="BA95" s="87"/>
      <c r="BC95" s="87"/>
      <c r="BE95" s="87"/>
      <c r="BG95" s="87"/>
      <c r="BI95" s="87"/>
      <c r="BK95" s="87"/>
      <c r="BM95" s="87"/>
      <c r="BO95" s="87"/>
      <c r="BQ95" s="87"/>
      <c r="BS95" s="87"/>
      <c r="BU95" s="87"/>
      <c r="BW95" s="87"/>
      <c r="BY95" s="87"/>
      <c r="CA95" s="87"/>
      <c r="CC95" s="87"/>
      <c r="CE95" s="87"/>
      <c r="CG95" s="87"/>
      <c r="CI95" s="87"/>
      <c r="CK95" s="87"/>
      <c r="CM95" s="87"/>
      <c r="CO95" s="87"/>
      <c r="CQ95" s="87"/>
      <c r="CS95" s="87"/>
      <c r="CU95" s="87"/>
      <c r="CW95" s="87"/>
      <c r="CY95" s="87"/>
      <c r="DA95" s="91"/>
      <c r="DB95" s="89"/>
      <c r="DC95" s="89"/>
      <c r="DD95" s="89"/>
      <c r="DE95" s="89"/>
      <c r="DF95" s="89"/>
      <c r="DG95" s="89"/>
      <c r="DH95" s="89"/>
      <c r="DI95" s="89"/>
      <c r="DJ95" s="89"/>
      <c r="DK95" s="89"/>
      <c r="DL95" s="89"/>
      <c r="DM95" s="89"/>
      <c r="DN95" s="87"/>
    </row>
    <row r="96" spans="1:118" s="51" customFormat="1" x14ac:dyDescent="0.25">
      <c r="A96" s="51" t="str">
        <f>'Tox Values'!C96</f>
        <v>1306-38-3</v>
      </c>
      <c r="B96" s="51" t="str">
        <f>'Tox Values'!D96</f>
        <v>Cerium Oxide</v>
      </c>
      <c r="C96" s="94"/>
      <c r="D96" s="104">
        <f t="shared" si="1"/>
        <v>0</v>
      </c>
      <c r="E96" s="87"/>
      <c r="G96" s="87"/>
      <c r="I96" s="87"/>
      <c r="K96" s="87"/>
      <c r="M96" s="87"/>
      <c r="O96" s="87"/>
      <c r="Q96" s="87"/>
      <c r="S96" s="87"/>
      <c r="U96" s="87"/>
      <c r="W96" s="87"/>
      <c r="Y96" s="87"/>
      <c r="AA96" s="87"/>
      <c r="AC96" s="87"/>
      <c r="AE96" s="87"/>
      <c r="AG96" s="87"/>
      <c r="AI96" s="87"/>
      <c r="AK96" s="87"/>
      <c r="AM96" s="87"/>
      <c r="AO96" s="87"/>
      <c r="AQ96" s="87"/>
      <c r="AS96" s="87"/>
      <c r="AU96" s="87"/>
      <c r="AW96" s="87"/>
      <c r="AY96" s="87"/>
      <c r="BA96" s="87"/>
      <c r="BC96" s="87"/>
      <c r="BE96" s="87"/>
      <c r="BG96" s="87"/>
      <c r="BI96" s="87"/>
      <c r="BK96" s="87"/>
      <c r="BM96" s="87"/>
      <c r="BO96" s="87"/>
      <c r="BQ96" s="87"/>
      <c r="BS96" s="87"/>
      <c r="BU96" s="87"/>
      <c r="BW96" s="87"/>
      <c r="BY96" s="87"/>
      <c r="CA96" s="87"/>
      <c r="CC96" s="87"/>
      <c r="CE96" s="87"/>
      <c r="CG96" s="87"/>
      <c r="CI96" s="87"/>
      <c r="CK96" s="87"/>
      <c r="CM96" s="87"/>
      <c r="CO96" s="87"/>
      <c r="CQ96" s="87"/>
      <c r="CS96" s="87"/>
      <c r="CU96" s="87"/>
      <c r="CW96" s="87"/>
      <c r="CY96" s="87"/>
      <c r="DA96" s="91"/>
      <c r="DB96" s="89"/>
      <c r="DC96" s="89"/>
      <c r="DD96" s="89"/>
      <c r="DE96" s="89"/>
      <c r="DF96" s="89"/>
      <c r="DG96" s="89"/>
      <c r="DH96" s="89"/>
      <c r="DI96" s="89"/>
      <c r="DJ96" s="89"/>
      <c r="DK96" s="89"/>
      <c r="DL96" s="89"/>
      <c r="DM96" s="89"/>
      <c r="DN96" s="87"/>
    </row>
    <row r="97" spans="1:118" s="51" customFormat="1" x14ac:dyDescent="0.25">
      <c r="A97" s="51" t="str">
        <f>'Tox Values'!C97</f>
        <v>115-28-6</v>
      </c>
      <c r="B97" s="51" t="str">
        <f>'Tox Values'!D97</f>
        <v>Chlorendic acid</v>
      </c>
      <c r="C97" s="94"/>
      <c r="D97" s="104">
        <f t="shared" si="1"/>
        <v>0</v>
      </c>
      <c r="E97" s="87"/>
      <c r="G97" s="87"/>
      <c r="I97" s="87"/>
      <c r="K97" s="87"/>
      <c r="M97" s="87"/>
      <c r="O97" s="87"/>
      <c r="Q97" s="87"/>
      <c r="S97" s="87"/>
      <c r="U97" s="87"/>
      <c r="W97" s="87"/>
      <c r="Y97" s="87"/>
      <c r="AA97" s="87"/>
      <c r="AC97" s="87"/>
      <c r="AE97" s="87"/>
      <c r="AG97" s="87"/>
      <c r="AI97" s="87"/>
      <c r="AK97" s="87"/>
      <c r="AM97" s="87"/>
      <c r="AO97" s="87"/>
      <c r="AQ97" s="87"/>
      <c r="AS97" s="87"/>
      <c r="AU97" s="87"/>
      <c r="AW97" s="87"/>
      <c r="AY97" s="87"/>
      <c r="BA97" s="87"/>
      <c r="BC97" s="87"/>
      <c r="BE97" s="87"/>
      <c r="BG97" s="87"/>
      <c r="BI97" s="87"/>
      <c r="BK97" s="87"/>
      <c r="BM97" s="87"/>
      <c r="BO97" s="87"/>
      <c r="BQ97" s="87"/>
      <c r="BS97" s="87"/>
      <c r="BU97" s="87"/>
      <c r="BW97" s="87"/>
      <c r="BY97" s="87"/>
      <c r="CA97" s="87"/>
      <c r="CC97" s="87"/>
      <c r="CE97" s="87"/>
      <c r="CG97" s="87"/>
      <c r="CI97" s="87"/>
      <c r="CK97" s="87"/>
      <c r="CM97" s="87"/>
      <c r="CO97" s="87"/>
      <c r="CQ97" s="87"/>
      <c r="CS97" s="87"/>
      <c r="CU97" s="87"/>
      <c r="CW97" s="87"/>
      <c r="CY97" s="87"/>
      <c r="DA97" s="91"/>
      <c r="DB97" s="89"/>
      <c r="DC97" s="89"/>
      <c r="DD97" s="89"/>
      <c r="DE97" s="89"/>
      <c r="DF97" s="89"/>
      <c r="DG97" s="89"/>
      <c r="DH97" s="89"/>
      <c r="DI97" s="89"/>
      <c r="DJ97" s="89"/>
      <c r="DK97" s="89"/>
      <c r="DL97" s="89"/>
      <c r="DM97" s="89"/>
      <c r="DN97" s="87"/>
    </row>
    <row r="98" spans="1:118" s="51" customFormat="1" x14ac:dyDescent="0.25">
      <c r="A98" s="51" t="str">
        <f>'Tox Values'!C98</f>
        <v>108171-26-2</v>
      </c>
      <c r="B98" s="51" t="str">
        <f>'Tox Values'!D98</f>
        <v>Chlorinated Paraffins (C12, 60% Chlorine)</v>
      </c>
      <c r="C98" s="94"/>
      <c r="D98" s="104">
        <f t="shared" si="1"/>
        <v>0</v>
      </c>
      <c r="E98" s="87"/>
      <c r="G98" s="87"/>
      <c r="I98" s="87"/>
      <c r="K98" s="87"/>
      <c r="M98" s="87"/>
      <c r="O98" s="87"/>
      <c r="Q98" s="87"/>
      <c r="S98" s="87"/>
      <c r="U98" s="87"/>
      <c r="W98" s="87"/>
      <c r="Y98" s="87"/>
      <c r="AA98" s="87"/>
      <c r="AC98" s="87"/>
      <c r="AE98" s="87"/>
      <c r="AG98" s="87"/>
      <c r="AI98" s="87"/>
      <c r="AK98" s="87"/>
      <c r="AM98" s="87"/>
      <c r="AO98" s="87"/>
      <c r="AQ98" s="87"/>
      <c r="AS98" s="87"/>
      <c r="AU98" s="87"/>
      <c r="AW98" s="87"/>
      <c r="AY98" s="87"/>
      <c r="BA98" s="87"/>
      <c r="BC98" s="87"/>
      <c r="BE98" s="87"/>
      <c r="BG98" s="87"/>
      <c r="BI98" s="87"/>
      <c r="BK98" s="87"/>
      <c r="BM98" s="87"/>
      <c r="BO98" s="87"/>
      <c r="BQ98" s="87"/>
      <c r="BS98" s="87"/>
      <c r="BU98" s="87"/>
      <c r="BW98" s="87"/>
      <c r="BY98" s="87"/>
      <c r="CA98" s="87"/>
      <c r="CC98" s="87"/>
      <c r="CE98" s="87"/>
      <c r="CG98" s="87"/>
      <c r="CI98" s="87"/>
      <c r="CK98" s="87"/>
      <c r="CM98" s="87"/>
      <c r="CO98" s="87"/>
      <c r="CQ98" s="87"/>
      <c r="CS98" s="87"/>
      <c r="CU98" s="87"/>
      <c r="CW98" s="87"/>
      <c r="CY98" s="87"/>
      <c r="DA98" s="91"/>
      <c r="DB98" s="89"/>
      <c r="DC98" s="89"/>
      <c r="DD98" s="89"/>
      <c r="DE98" s="89"/>
      <c r="DF98" s="89"/>
      <c r="DG98" s="89"/>
      <c r="DH98" s="89"/>
      <c r="DI98" s="89"/>
      <c r="DJ98" s="89"/>
      <c r="DK98" s="89"/>
      <c r="DL98" s="89"/>
      <c r="DM98" s="89"/>
      <c r="DN98" s="87"/>
    </row>
    <row r="99" spans="1:118" s="51" customFormat="1" x14ac:dyDescent="0.25">
      <c r="A99" s="51" t="str">
        <f>'Tox Values'!C99</f>
        <v>7782-50-5</v>
      </c>
      <c r="B99" s="51" t="str">
        <f>'Tox Values'!D99</f>
        <v>Chlorine</v>
      </c>
      <c r="C99" s="94"/>
      <c r="D99" s="104">
        <f t="shared" si="1"/>
        <v>0</v>
      </c>
      <c r="E99" s="87"/>
      <c r="G99" s="87"/>
      <c r="I99" s="87"/>
      <c r="K99" s="87"/>
      <c r="M99" s="87"/>
      <c r="O99" s="87"/>
      <c r="Q99" s="87"/>
      <c r="S99" s="87"/>
      <c r="U99" s="87"/>
      <c r="W99" s="87"/>
      <c r="Y99" s="87"/>
      <c r="AA99" s="87"/>
      <c r="AC99" s="87"/>
      <c r="AE99" s="87"/>
      <c r="AG99" s="87"/>
      <c r="AI99" s="87"/>
      <c r="AK99" s="87"/>
      <c r="AM99" s="87"/>
      <c r="AO99" s="87"/>
      <c r="AQ99" s="87"/>
      <c r="AS99" s="87"/>
      <c r="AU99" s="87"/>
      <c r="AW99" s="87"/>
      <c r="AY99" s="87"/>
      <c r="BA99" s="87"/>
      <c r="BC99" s="87"/>
      <c r="BE99" s="87"/>
      <c r="BG99" s="87"/>
      <c r="BI99" s="87"/>
      <c r="BK99" s="87"/>
      <c r="BM99" s="87"/>
      <c r="BO99" s="87"/>
      <c r="BQ99" s="87"/>
      <c r="BS99" s="87"/>
      <c r="BU99" s="87"/>
      <c r="BW99" s="87"/>
      <c r="BY99" s="87"/>
      <c r="CA99" s="87"/>
      <c r="CC99" s="87"/>
      <c r="CE99" s="87"/>
      <c r="CG99" s="87"/>
      <c r="CI99" s="87"/>
      <c r="CK99" s="87"/>
      <c r="CM99" s="87"/>
      <c r="CO99" s="87"/>
      <c r="CQ99" s="87"/>
      <c r="CS99" s="87"/>
      <c r="CU99" s="87"/>
      <c r="CW99" s="87"/>
      <c r="CY99" s="87"/>
      <c r="DA99" s="91"/>
      <c r="DB99" s="89"/>
      <c r="DC99" s="89"/>
      <c r="DD99" s="89"/>
      <c r="DE99" s="89"/>
      <c r="DF99" s="89"/>
      <c r="DG99" s="89"/>
      <c r="DH99" s="89"/>
      <c r="DI99" s="89"/>
      <c r="DJ99" s="89"/>
      <c r="DK99" s="89"/>
      <c r="DL99" s="89"/>
      <c r="DM99" s="89"/>
      <c r="DN99" s="87"/>
    </row>
    <row r="100" spans="1:118" s="51" customFormat="1" x14ac:dyDescent="0.25">
      <c r="A100" s="51" t="str">
        <f>'Tox Values'!C100</f>
        <v>10049-04-4</v>
      </c>
      <c r="B100" s="51" t="str">
        <f>'Tox Values'!D100</f>
        <v>Chlorine Dioxide (CLO2)</v>
      </c>
      <c r="C100" s="94"/>
      <c r="D100" s="104">
        <f t="shared" si="1"/>
        <v>0</v>
      </c>
      <c r="E100" s="87"/>
      <c r="G100" s="87"/>
      <c r="I100" s="87"/>
      <c r="K100" s="87"/>
      <c r="M100" s="87"/>
      <c r="O100" s="87"/>
      <c r="Q100" s="87"/>
      <c r="S100" s="87"/>
      <c r="U100" s="87"/>
      <c r="W100" s="87"/>
      <c r="Y100" s="87"/>
      <c r="AA100" s="87"/>
      <c r="AC100" s="87"/>
      <c r="AE100" s="87"/>
      <c r="AG100" s="87"/>
      <c r="AI100" s="87"/>
      <c r="AK100" s="87"/>
      <c r="AM100" s="87"/>
      <c r="AO100" s="87"/>
      <c r="AQ100" s="87"/>
      <c r="AS100" s="87"/>
      <c r="AU100" s="87"/>
      <c r="AW100" s="87"/>
      <c r="AY100" s="87"/>
      <c r="BA100" s="87"/>
      <c r="BC100" s="87"/>
      <c r="BE100" s="87"/>
      <c r="BG100" s="87"/>
      <c r="BI100" s="87"/>
      <c r="BK100" s="87"/>
      <c r="BM100" s="87"/>
      <c r="BO100" s="87"/>
      <c r="BQ100" s="87"/>
      <c r="BS100" s="87"/>
      <c r="BU100" s="87"/>
      <c r="BW100" s="87"/>
      <c r="BY100" s="87"/>
      <c r="CA100" s="87"/>
      <c r="CC100" s="87"/>
      <c r="CE100" s="87"/>
      <c r="CG100" s="87"/>
      <c r="CI100" s="87"/>
      <c r="CK100" s="87"/>
      <c r="CM100" s="87"/>
      <c r="CO100" s="87"/>
      <c r="CQ100" s="87"/>
      <c r="CS100" s="87"/>
      <c r="CU100" s="87"/>
      <c r="CW100" s="87"/>
      <c r="CY100" s="87"/>
      <c r="DA100" s="91"/>
      <c r="DB100" s="89"/>
      <c r="DC100" s="89"/>
      <c r="DD100" s="89"/>
      <c r="DE100" s="89"/>
      <c r="DF100" s="89"/>
      <c r="DG100" s="89"/>
      <c r="DH100" s="89"/>
      <c r="DI100" s="89"/>
      <c r="DJ100" s="89"/>
      <c r="DK100" s="89"/>
      <c r="DL100" s="89"/>
      <c r="DM100" s="89"/>
      <c r="DN100" s="87"/>
    </row>
    <row r="101" spans="1:118" s="51" customFormat="1" x14ac:dyDescent="0.25">
      <c r="A101" s="51" t="str">
        <f>'Tox Values'!C101</f>
        <v>75-68-3</v>
      </c>
      <c r="B101" s="51" t="str">
        <f>'Tox Values'!D101</f>
        <v>Chloro-1,1-difluoroethane, 1- (HCFC-142b)</v>
      </c>
      <c r="C101" s="94"/>
      <c r="D101" s="104">
        <f t="shared" si="1"/>
        <v>0</v>
      </c>
      <c r="E101" s="87"/>
      <c r="G101" s="87"/>
      <c r="I101" s="87"/>
      <c r="K101" s="87"/>
      <c r="M101" s="87"/>
      <c r="O101" s="87"/>
      <c r="Q101" s="87"/>
      <c r="S101" s="87"/>
      <c r="U101" s="87"/>
      <c r="W101" s="87"/>
      <c r="Y101" s="87"/>
      <c r="AA101" s="87"/>
      <c r="AC101" s="87"/>
      <c r="AE101" s="87"/>
      <c r="AG101" s="87"/>
      <c r="AI101" s="87"/>
      <c r="AK101" s="87"/>
      <c r="AM101" s="87"/>
      <c r="AO101" s="87"/>
      <c r="AQ101" s="87"/>
      <c r="AS101" s="87"/>
      <c r="AU101" s="87"/>
      <c r="AW101" s="87"/>
      <c r="AY101" s="87"/>
      <c r="BA101" s="87"/>
      <c r="BC101" s="87"/>
      <c r="BE101" s="87"/>
      <c r="BG101" s="87"/>
      <c r="BI101" s="87"/>
      <c r="BK101" s="87"/>
      <c r="BM101" s="87"/>
      <c r="BO101" s="87"/>
      <c r="BQ101" s="87"/>
      <c r="BS101" s="87"/>
      <c r="BU101" s="87"/>
      <c r="BW101" s="87"/>
      <c r="BY101" s="87"/>
      <c r="CA101" s="87"/>
      <c r="CC101" s="87"/>
      <c r="CE101" s="87"/>
      <c r="CG101" s="87"/>
      <c r="CI101" s="87"/>
      <c r="CK101" s="87"/>
      <c r="CM101" s="87"/>
      <c r="CO101" s="87"/>
      <c r="CQ101" s="87"/>
      <c r="CS101" s="87"/>
      <c r="CU101" s="87"/>
      <c r="CW101" s="87"/>
      <c r="CY101" s="87"/>
      <c r="DA101" s="91"/>
      <c r="DB101" s="89"/>
      <c r="DC101" s="89"/>
      <c r="DD101" s="89"/>
      <c r="DE101" s="89"/>
      <c r="DF101" s="89"/>
      <c r="DG101" s="89"/>
      <c r="DH101" s="89"/>
      <c r="DI101" s="89"/>
      <c r="DJ101" s="89"/>
      <c r="DK101" s="89"/>
      <c r="DL101" s="89"/>
      <c r="DM101" s="89"/>
      <c r="DN101" s="87"/>
    </row>
    <row r="102" spans="1:118" s="51" customFormat="1" x14ac:dyDescent="0.25">
      <c r="A102" s="51" t="str">
        <f>'Tox Values'!C102</f>
        <v>563-47-3</v>
      </c>
      <c r="B102" s="51" t="str">
        <f>'Tox Values'!D102</f>
        <v>Chloro-2-methylpropene, 3-</v>
      </c>
      <c r="C102" s="94"/>
      <c r="D102" s="104">
        <f t="shared" si="1"/>
        <v>0</v>
      </c>
      <c r="E102" s="87"/>
      <c r="G102" s="87"/>
      <c r="I102" s="87"/>
      <c r="K102" s="87"/>
      <c r="M102" s="87"/>
      <c r="O102" s="87"/>
      <c r="Q102" s="87"/>
      <c r="S102" s="87"/>
      <c r="U102" s="87"/>
      <c r="W102" s="87"/>
      <c r="Y102" s="87"/>
      <c r="AA102" s="87"/>
      <c r="AC102" s="87"/>
      <c r="AE102" s="87"/>
      <c r="AG102" s="87"/>
      <c r="AI102" s="87"/>
      <c r="AK102" s="87"/>
      <c r="AM102" s="87"/>
      <c r="AO102" s="87"/>
      <c r="AQ102" s="87"/>
      <c r="AS102" s="87"/>
      <c r="AU102" s="87"/>
      <c r="AW102" s="87"/>
      <c r="AY102" s="87"/>
      <c r="BA102" s="87"/>
      <c r="BC102" s="87"/>
      <c r="BE102" s="87"/>
      <c r="BG102" s="87"/>
      <c r="BI102" s="87"/>
      <c r="BK102" s="87"/>
      <c r="BM102" s="87"/>
      <c r="BO102" s="87"/>
      <c r="BQ102" s="87"/>
      <c r="BS102" s="87"/>
      <c r="BU102" s="87"/>
      <c r="BW102" s="87"/>
      <c r="BY102" s="87"/>
      <c r="CA102" s="87"/>
      <c r="CC102" s="87"/>
      <c r="CE102" s="87"/>
      <c r="CG102" s="87"/>
      <c r="CI102" s="87"/>
      <c r="CK102" s="87"/>
      <c r="CM102" s="87"/>
      <c r="CO102" s="87"/>
      <c r="CQ102" s="87"/>
      <c r="CS102" s="87"/>
      <c r="CU102" s="87"/>
      <c r="CW102" s="87"/>
      <c r="CY102" s="87"/>
      <c r="DA102" s="91"/>
      <c r="DB102" s="89"/>
      <c r="DC102" s="89"/>
      <c r="DD102" s="89"/>
      <c r="DE102" s="89"/>
      <c r="DF102" s="89"/>
      <c r="DG102" s="89"/>
      <c r="DH102" s="89"/>
      <c r="DI102" s="89"/>
      <c r="DJ102" s="89"/>
      <c r="DK102" s="89"/>
      <c r="DL102" s="89"/>
      <c r="DM102" s="89"/>
      <c r="DN102" s="87"/>
    </row>
    <row r="103" spans="1:118" s="51" customFormat="1" x14ac:dyDescent="0.25">
      <c r="A103" s="51" t="str">
        <f>'Tox Values'!C103</f>
        <v>95-83-0</v>
      </c>
      <c r="B103" s="51" t="str">
        <f>'Tox Values'!D103</f>
        <v>Chloro-ortho-phenylenediamine, 4-</v>
      </c>
      <c r="C103" s="94"/>
      <c r="D103" s="104">
        <f t="shared" si="1"/>
        <v>0</v>
      </c>
      <c r="E103" s="87"/>
      <c r="G103" s="87"/>
      <c r="I103" s="87"/>
      <c r="K103" s="87"/>
      <c r="M103" s="87"/>
      <c r="O103" s="87"/>
      <c r="Q103" s="87"/>
      <c r="S103" s="87"/>
      <c r="U103" s="87"/>
      <c r="W103" s="87"/>
      <c r="Y103" s="87"/>
      <c r="AA103" s="87"/>
      <c r="AC103" s="87"/>
      <c r="AE103" s="87"/>
      <c r="AG103" s="87"/>
      <c r="AI103" s="87"/>
      <c r="AK103" s="87"/>
      <c r="AM103" s="87"/>
      <c r="AO103" s="87"/>
      <c r="AQ103" s="87"/>
      <c r="AS103" s="87"/>
      <c r="AU103" s="87"/>
      <c r="AW103" s="87"/>
      <c r="AY103" s="87"/>
      <c r="BA103" s="87"/>
      <c r="BC103" s="87"/>
      <c r="BE103" s="87"/>
      <c r="BG103" s="87"/>
      <c r="BI103" s="87"/>
      <c r="BK103" s="87"/>
      <c r="BM103" s="87"/>
      <c r="BO103" s="87"/>
      <c r="BQ103" s="87"/>
      <c r="BS103" s="87"/>
      <c r="BU103" s="87"/>
      <c r="BW103" s="87"/>
      <c r="BY103" s="87"/>
      <c r="CA103" s="87"/>
      <c r="CC103" s="87"/>
      <c r="CE103" s="87"/>
      <c r="CG103" s="87"/>
      <c r="CI103" s="87"/>
      <c r="CK103" s="87"/>
      <c r="CM103" s="87"/>
      <c r="CO103" s="87"/>
      <c r="CQ103" s="87"/>
      <c r="CS103" s="87"/>
      <c r="CU103" s="87"/>
      <c r="CW103" s="87"/>
      <c r="CY103" s="87"/>
      <c r="DA103" s="91"/>
      <c r="DB103" s="89"/>
      <c r="DC103" s="89"/>
      <c r="DD103" s="89"/>
      <c r="DE103" s="89"/>
      <c r="DF103" s="89"/>
      <c r="DG103" s="89"/>
      <c r="DH103" s="89"/>
      <c r="DI103" s="89"/>
      <c r="DJ103" s="89"/>
      <c r="DK103" s="89"/>
      <c r="DL103" s="89"/>
      <c r="DM103" s="89"/>
      <c r="DN103" s="87"/>
    </row>
    <row r="104" spans="1:118" s="51" customFormat="1" x14ac:dyDescent="0.25">
      <c r="A104" s="51" t="str">
        <f>'Tox Values'!C104</f>
        <v>95-69-2</v>
      </c>
      <c r="B104" s="51" t="str">
        <f>'Tox Values'!D104</f>
        <v>Chloro-o-toluidine, p-</v>
      </c>
      <c r="C104" s="94"/>
      <c r="D104" s="104">
        <f t="shared" si="1"/>
        <v>0</v>
      </c>
      <c r="E104" s="87"/>
      <c r="G104" s="87"/>
      <c r="I104" s="87"/>
      <c r="K104" s="87"/>
      <c r="M104" s="87"/>
      <c r="O104" s="87"/>
      <c r="Q104" s="87"/>
      <c r="S104" s="87"/>
      <c r="U104" s="87"/>
      <c r="W104" s="87"/>
      <c r="Y104" s="87"/>
      <c r="AA104" s="87"/>
      <c r="AC104" s="87"/>
      <c r="AE104" s="87"/>
      <c r="AG104" s="87"/>
      <c r="AI104" s="87"/>
      <c r="AK104" s="87"/>
      <c r="AM104" s="87"/>
      <c r="AO104" s="87"/>
      <c r="AQ104" s="87"/>
      <c r="AS104" s="87"/>
      <c r="AU104" s="87"/>
      <c r="AW104" s="87"/>
      <c r="AY104" s="87"/>
      <c r="BA104" s="87"/>
      <c r="BC104" s="87"/>
      <c r="BE104" s="87"/>
      <c r="BG104" s="87"/>
      <c r="BI104" s="87"/>
      <c r="BK104" s="87"/>
      <c r="BM104" s="87"/>
      <c r="BO104" s="87"/>
      <c r="BQ104" s="87"/>
      <c r="BS104" s="87"/>
      <c r="BU104" s="87"/>
      <c r="BW104" s="87"/>
      <c r="BY104" s="87"/>
      <c r="CA104" s="87"/>
      <c r="CC104" s="87"/>
      <c r="CE104" s="87"/>
      <c r="CG104" s="87"/>
      <c r="CI104" s="87"/>
      <c r="CK104" s="87"/>
      <c r="CM104" s="87"/>
      <c r="CO104" s="87"/>
      <c r="CQ104" s="87"/>
      <c r="CS104" s="87"/>
      <c r="CU104" s="87"/>
      <c r="CW104" s="87"/>
      <c r="CY104" s="87"/>
      <c r="DA104" s="91"/>
      <c r="DB104" s="89"/>
      <c r="DC104" s="89"/>
      <c r="DD104" s="89"/>
      <c r="DE104" s="89"/>
      <c r="DF104" s="89"/>
      <c r="DG104" s="89"/>
      <c r="DH104" s="89"/>
      <c r="DI104" s="89"/>
      <c r="DJ104" s="89"/>
      <c r="DK104" s="89"/>
      <c r="DL104" s="89"/>
      <c r="DM104" s="89"/>
      <c r="DN104" s="87"/>
    </row>
    <row r="105" spans="1:118" s="51" customFormat="1" x14ac:dyDescent="0.25">
      <c r="A105" s="51" t="str">
        <f>'Tox Values'!C105</f>
        <v>532-27-4</v>
      </c>
      <c r="B105" s="51" t="str">
        <f>'Tox Values'!D105</f>
        <v>Chloroacetophenone, 2-</v>
      </c>
      <c r="C105" s="94"/>
      <c r="D105" s="104">
        <f t="shared" si="1"/>
        <v>0</v>
      </c>
      <c r="E105" s="87"/>
      <c r="G105" s="87"/>
      <c r="I105" s="87"/>
      <c r="K105" s="87"/>
      <c r="M105" s="87"/>
      <c r="O105" s="87"/>
      <c r="Q105" s="87"/>
      <c r="S105" s="87"/>
      <c r="U105" s="87"/>
      <c r="W105" s="87"/>
      <c r="Y105" s="87"/>
      <c r="AA105" s="87"/>
      <c r="AC105" s="87"/>
      <c r="AE105" s="87"/>
      <c r="AG105" s="87"/>
      <c r="AI105" s="87"/>
      <c r="AK105" s="87"/>
      <c r="AM105" s="87"/>
      <c r="AO105" s="87"/>
      <c r="AQ105" s="87"/>
      <c r="AS105" s="87"/>
      <c r="AU105" s="87"/>
      <c r="AW105" s="87"/>
      <c r="AY105" s="87"/>
      <c r="BA105" s="87"/>
      <c r="BC105" s="87"/>
      <c r="BE105" s="87"/>
      <c r="BG105" s="87"/>
      <c r="BI105" s="87"/>
      <c r="BK105" s="87"/>
      <c r="BM105" s="87"/>
      <c r="BO105" s="87"/>
      <c r="BQ105" s="87"/>
      <c r="BS105" s="87"/>
      <c r="BU105" s="87"/>
      <c r="BW105" s="87"/>
      <c r="BY105" s="87"/>
      <c r="CA105" s="87"/>
      <c r="CC105" s="87"/>
      <c r="CE105" s="87"/>
      <c r="CG105" s="87"/>
      <c r="CI105" s="87"/>
      <c r="CK105" s="87"/>
      <c r="CM105" s="87"/>
      <c r="CO105" s="87"/>
      <c r="CQ105" s="87"/>
      <c r="CS105" s="87"/>
      <c r="CU105" s="87"/>
      <c r="CW105" s="87"/>
      <c r="CY105" s="87"/>
      <c r="DA105" s="91"/>
      <c r="DB105" s="89"/>
      <c r="DC105" s="89"/>
      <c r="DD105" s="89"/>
      <c r="DE105" s="89"/>
      <c r="DF105" s="89"/>
      <c r="DG105" s="89"/>
      <c r="DH105" s="89"/>
      <c r="DI105" s="89"/>
      <c r="DJ105" s="89"/>
      <c r="DK105" s="89"/>
      <c r="DL105" s="89"/>
      <c r="DM105" s="89"/>
      <c r="DN105" s="87"/>
    </row>
    <row r="106" spans="1:118" s="51" customFormat="1" x14ac:dyDescent="0.25">
      <c r="A106" s="51" t="str">
        <f>'Tox Values'!C106</f>
        <v>108-90-7</v>
      </c>
      <c r="B106" s="51" t="str">
        <f>'Tox Values'!D106</f>
        <v>Chlorobenzene</v>
      </c>
      <c r="C106" s="94"/>
      <c r="D106" s="104">
        <f t="shared" si="1"/>
        <v>0</v>
      </c>
      <c r="E106" s="372"/>
      <c r="F106" s="373"/>
      <c r="G106" s="372"/>
      <c r="H106" s="373"/>
      <c r="I106" s="87"/>
      <c r="K106" s="87"/>
      <c r="M106" s="87"/>
      <c r="O106" s="87"/>
      <c r="Q106" s="372"/>
      <c r="R106" s="373"/>
      <c r="S106" s="87"/>
      <c r="U106" s="87"/>
      <c r="W106" s="87"/>
      <c r="Y106" s="87"/>
      <c r="AA106" s="87"/>
      <c r="AC106" s="87"/>
      <c r="AE106" s="87"/>
      <c r="AG106" s="87"/>
      <c r="AI106" s="87"/>
      <c r="AK106" s="87"/>
      <c r="AM106" s="87"/>
      <c r="AO106" s="87"/>
      <c r="AQ106" s="87"/>
      <c r="AS106" s="87"/>
      <c r="AU106" s="87"/>
      <c r="AW106" s="87"/>
      <c r="AY106" s="87"/>
      <c r="BA106" s="87"/>
      <c r="BC106" s="87"/>
      <c r="BE106" s="87"/>
      <c r="BG106" s="87"/>
      <c r="BI106" s="87"/>
      <c r="BK106" s="87"/>
      <c r="BM106" s="87"/>
      <c r="BO106" s="87"/>
      <c r="BQ106" s="87"/>
      <c r="BS106" s="87"/>
      <c r="BU106" s="87"/>
      <c r="BW106" s="87"/>
      <c r="BY106" s="87"/>
      <c r="CA106" s="87"/>
      <c r="CC106" s="87"/>
      <c r="CE106" s="87"/>
      <c r="CG106" s="87"/>
      <c r="CI106" s="87"/>
      <c r="CK106" s="87"/>
      <c r="CM106" s="87"/>
      <c r="CO106" s="87"/>
      <c r="CQ106" s="87"/>
      <c r="CS106" s="87"/>
      <c r="CU106" s="87"/>
      <c r="CW106" s="87"/>
      <c r="CY106" s="87"/>
      <c r="DA106" s="91"/>
      <c r="DB106" s="89"/>
      <c r="DC106" s="89"/>
      <c r="DD106" s="89"/>
      <c r="DE106" s="89"/>
      <c r="DF106" s="89"/>
      <c r="DG106" s="89"/>
      <c r="DH106" s="89"/>
      <c r="DI106" s="89"/>
      <c r="DJ106" s="89"/>
      <c r="DK106" s="89"/>
      <c r="DL106" s="89"/>
      <c r="DM106" s="89"/>
      <c r="DN106" s="87"/>
    </row>
    <row r="107" spans="1:118" s="51" customFormat="1" x14ac:dyDescent="0.25">
      <c r="A107" s="51" t="str">
        <f>'Tox Values'!C107</f>
        <v>510-15-6</v>
      </c>
      <c r="B107" s="51" t="str">
        <f>'Tox Values'!D107</f>
        <v>Chlorobenzilate</v>
      </c>
      <c r="C107" s="94"/>
      <c r="D107" s="104">
        <f t="shared" si="1"/>
        <v>0</v>
      </c>
      <c r="E107" s="87"/>
      <c r="G107" s="87"/>
      <c r="I107" s="87"/>
      <c r="K107" s="87"/>
      <c r="M107" s="87"/>
      <c r="O107" s="87"/>
      <c r="Q107" s="87"/>
      <c r="S107" s="87"/>
      <c r="U107" s="87"/>
      <c r="W107" s="87"/>
      <c r="Y107" s="87"/>
      <c r="AA107" s="87"/>
      <c r="AC107" s="87"/>
      <c r="AE107" s="87"/>
      <c r="AG107" s="87"/>
      <c r="AI107" s="87"/>
      <c r="AK107" s="87"/>
      <c r="AM107" s="87"/>
      <c r="AO107" s="87"/>
      <c r="AQ107" s="87"/>
      <c r="AS107" s="87"/>
      <c r="AU107" s="87"/>
      <c r="AW107" s="87"/>
      <c r="AY107" s="87"/>
      <c r="BA107" s="87"/>
      <c r="BC107" s="87"/>
      <c r="BE107" s="87"/>
      <c r="BG107" s="87"/>
      <c r="BI107" s="87"/>
      <c r="BK107" s="87"/>
      <c r="BM107" s="87"/>
      <c r="BO107" s="87"/>
      <c r="BQ107" s="87"/>
      <c r="BS107" s="87"/>
      <c r="BU107" s="87"/>
      <c r="BW107" s="87"/>
      <c r="BY107" s="87"/>
      <c r="CA107" s="87"/>
      <c r="CC107" s="87"/>
      <c r="CE107" s="87"/>
      <c r="CG107" s="87"/>
      <c r="CI107" s="87"/>
      <c r="CK107" s="87"/>
      <c r="CM107" s="87"/>
      <c r="CO107" s="87"/>
      <c r="CQ107" s="87"/>
      <c r="CS107" s="87"/>
      <c r="CU107" s="87"/>
      <c r="CW107" s="87"/>
      <c r="CY107" s="87"/>
      <c r="DA107" s="91"/>
      <c r="DB107" s="89"/>
      <c r="DC107" s="89"/>
      <c r="DD107" s="89"/>
      <c r="DE107" s="89"/>
      <c r="DF107" s="89"/>
      <c r="DG107" s="89"/>
      <c r="DH107" s="89"/>
      <c r="DI107" s="89"/>
      <c r="DJ107" s="89"/>
      <c r="DK107" s="89"/>
      <c r="DL107" s="89"/>
      <c r="DM107" s="89"/>
      <c r="DN107" s="87"/>
    </row>
    <row r="108" spans="1:118" s="51" customFormat="1" x14ac:dyDescent="0.25">
      <c r="A108" s="51" t="str">
        <f>'Tox Values'!C108</f>
        <v>98-56-6</v>
      </c>
      <c r="B108" s="51" t="str">
        <f>'Tox Values'!D108</f>
        <v>Chlorobenzotrifluoride, 4-</v>
      </c>
      <c r="C108" s="94"/>
      <c r="D108" s="104">
        <f t="shared" si="1"/>
        <v>0</v>
      </c>
      <c r="E108" s="87"/>
      <c r="G108" s="87"/>
      <c r="I108" s="87"/>
      <c r="K108" s="87"/>
      <c r="M108" s="87"/>
      <c r="O108" s="87"/>
      <c r="Q108" s="87"/>
      <c r="S108" s="87"/>
      <c r="U108" s="87"/>
      <c r="W108" s="87"/>
      <c r="Y108" s="87"/>
      <c r="AA108" s="87"/>
      <c r="AC108" s="87"/>
      <c r="AE108" s="87"/>
      <c r="AG108" s="87"/>
      <c r="AI108" s="87"/>
      <c r="AK108" s="87"/>
      <c r="AM108" s="87"/>
      <c r="AO108" s="87"/>
      <c r="AQ108" s="87"/>
      <c r="AS108" s="87"/>
      <c r="AU108" s="87"/>
      <c r="AW108" s="87"/>
      <c r="AY108" s="87"/>
      <c r="BA108" s="87"/>
      <c r="BC108" s="87"/>
      <c r="BE108" s="87"/>
      <c r="BG108" s="87"/>
      <c r="BI108" s="87"/>
      <c r="BK108" s="87"/>
      <c r="BM108" s="87"/>
      <c r="BO108" s="87"/>
      <c r="BQ108" s="87"/>
      <c r="BS108" s="87"/>
      <c r="BU108" s="87"/>
      <c r="BW108" s="87"/>
      <c r="BY108" s="87"/>
      <c r="CA108" s="87"/>
      <c r="CC108" s="87"/>
      <c r="CE108" s="87"/>
      <c r="CG108" s="87"/>
      <c r="CI108" s="87"/>
      <c r="CK108" s="87"/>
      <c r="CM108" s="87"/>
      <c r="CO108" s="87"/>
      <c r="CQ108" s="87"/>
      <c r="CS108" s="87"/>
      <c r="CU108" s="87"/>
      <c r="CW108" s="87"/>
      <c r="CY108" s="87"/>
      <c r="DA108" s="91"/>
      <c r="DB108" s="89"/>
      <c r="DC108" s="89"/>
      <c r="DD108" s="89"/>
      <c r="DE108" s="89"/>
      <c r="DF108" s="89"/>
      <c r="DG108" s="89"/>
      <c r="DH108" s="89"/>
      <c r="DI108" s="89"/>
      <c r="DJ108" s="89"/>
      <c r="DK108" s="89"/>
      <c r="DL108" s="89"/>
      <c r="DM108" s="89"/>
      <c r="DN108" s="87"/>
    </row>
    <row r="109" spans="1:118" s="51" customFormat="1" x14ac:dyDescent="0.25">
      <c r="A109" s="51" t="str">
        <f>'Tox Values'!C109</f>
        <v>75-45-6</v>
      </c>
      <c r="B109" s="51" t="str">
        <f>'Tox Values'!D109</f>
        <v>Chlorodifluoromethane (HCFC-22)</v>
      </c>
      <c r="C109" s="94"/>
      <c r="D109" s="104">
        <f t="shared" si="1"/>
        <v>0</v>
      </c>
      <c r="E109" s="87"/>
      <c r="G109" s="87"/>
      <c r="I109" s="87"/>
      <c r="K109" s="87"/>
      <c r="M109" s="87"/>
      <c r="O109" s="87"/>
      <c r="Q109" s="87"/>
      <c r="S109" s="87"/>
      <c r="U109" s="87"/>
      <c r="W109" s="87"/>
      <c r="Y109" s="87"/>
      <c r="AA109" s="87"/>
      <c r="AC109" s="87"/>
      <c r="AE109" s="87"/>
      <c r="AG109" s="87"/>
      <c r="AI109" s="87"/>
      <c r="AK109" s="87"/>
      <c r="AM109" s="87"/>
      <c r="AO109" s="87"/>
      <c r="AQ109" s="87"/>
      <c r="AS109" s="87"/>
      <c r="AU109" s="87"/>
      <c r="AW109" s="87"/>
      <c r="AY109" s="87"/>
      <c r="BA109" s="87"/>
      <c r="BC109" s="87"/>
      <c r="BE109" s="87"/>
      <c r="BG109" s="87"/>
      <c r="BI109" s="87"/>
      <c r="BK109" s="87"/>
      <c r="BM109" s="87"/>
      <c r="BO109" s="87"/>
      <c r="BQ109" s="87"/>
      <c r="BS109" s="87"/>
      <c r="BU109" s="87"/>
      <c r="BW109" s="87"/>
      <c r="BY109" s="87"/>
      <c r="CA109" s="87"/>
      <c r="CC109" s="87"/>
      <c r="CE109" s="87"/>
      <c r="CG109" s="87"/>
      <c r="CI109" s="87"/>
      <c r="CK109" s="87"/>
      <c r="CM109" s="87"/>
      <c r="CO109" s="87"/>
      <c r="CQ109" s="87"/>
      <c r="CS109" s="87"/>
      <c r="CU109" s="87"/>
      <c r="CW109" s="87"/>
      <c r="CY109" s="87"/>
      <c r="DA109" s="91"/>
      <c r="DB109" s="89"/>
      <c r="DC109" s="89"/>
      <c r="DD109" s="89"/>
      <c r="DE109" s="89"/>
      <c r="DF109" s="89"/>
      <c r="DG109" s="89"/>
      <c r="DH109" s="89"/>
      <c r="DI109" s="89"/>
      <c r="DJ109" s="89"/>
      <c r="DK109" s="89"/>
      <c r="DL109" s="89"/>
      <c r="DM109" s="89"/>
      <c r="DN109" s="87"/>
    </row>
    <row r="110" spans="1:118" s="51" customFormat="1" x14ac:dyDescent="0.25">
      <c r="A110" s="51" t="str">
        <f>'Tox Values'!C110</f>
        <v>67-66-3</v>
      </c>
      <c r="B110" s="51" t="str">
        <f>'Tox Values'!D110</f>
        <v>Chloroform</v>
      </c>
      <c r="C110" s="94"/>
      <c r="D110" s="104">
        <f t="shared" si="1"/>
        <v>0</v>
      </c>
      <c r="E110" s="372"/>
      <c r="F110" s="373"/>
      <c r="G110" s="372"/>
      <c r="H110" s="373"/>
      <c r="I110" s="87"/>
      <c r="K110" s="87"/>
      <c r="M110" s="87"/>
      <c r="O110" s="87"/>
      <c r="Q110" s="372"/>
      <c r="R110" s="373"/>
      <c r="S110" s="87"/>
      <c r="U110" s="87"/>
      <c r="W110" s="87"/>
      <c r="Y110" s="87"/>
      <c r="AA110" s="87"/>
      <c r="AC110" s="87"/>
      <c r="AE110" s="87"/>
      <c r="AG110" s="87"/>
      <c r="AI110" s="87"/>
      <c r="AK110" s="87"/>
      <c r="AM110" s="87"/>
      <c r="AO110" s="87"/>
      <c r="AQ110" s="87"/>
      <c r="AS110" s="87"/>
      <c r="AU110" s="87"/>
      <c r="AW110" s="87"/>
      <c r="AY110" s="87"/>
      <c r="BA110" s="87"/>
      <c r="BC110" s="87"/>
      <c r="BE110" s="87"/>
      <c r="BG110" s="87"/>
      <c r="BI110" s="87"/>
      <c r="BK110" s="87"/>
      <c r="BM110" s="87"/>
      <c r="BO110" s="87"/>
      <c r="BQ110" s="87"/>
      <c r="BS110" s="87"/>
      <c r="BU110" s="87"/>
      <c r="BW110" s="87"/>
      <c r="BY110" s="87"/>
      <c r="CA110" s="87"/>
      <c r="CC110" s="87"/>
      <c r="CE110" s="87"/>
      <c r="CG110" s="87"/>
      <c r="CI110" s="87"/>
      <c r="CK110" s="87"/>
      <c r="CM110" s="87"/>
      <c r="CO110" s="87"/>
      <c r="CQ110" s="87"/>
      <c r="CS110" s="87"/>
      <c r="CU110" s="87"/>
      <c r="CW110" s="87"/>
      <c r="CY110" s="87"/>
      <c r="DA110" s="91"/>
      <c r="DB110" s="89"/>
      <c r="DC110" s="89"/>
      <c r="DD110" s="89"/>
      <c r="DE110" s="89"/>
      <c r="DF110" s="89"/>
      <c r="DG110" s="89"/>
      <c r="DH110" s="89"/>
      <c r="DI110" s="89"/>
      <c r="DJ110" s="89"/>
      <c r="DK110" s="89"/>
      <c r="DL110" s="89"/>
      <c r="DM110" s="89"/>
      <c r="DN110" s="87"/>
    </row>
    <row r="111" spans="1:118" s="51" customFormat="1" x14ac:dyDescent="0.25">
      <c r="A111" s="51" t="str">
        <f>'Tox Values'!C111</f>
        <v>107-30-2</v>
      </c>
      <c r="B111" s="51" t="str">
        <f>'Tox Values'!D111</f>
        <v>Chloromethyl Methyl Ether</v>
      </c>
      <c r="C111" s="94"/>
      <c r="D111" s="104">
        <f t="shared" si="1"/>
        <v>0</v>
      </c>
      <c r="E111" s="87"/>
      <c r="G111" s="87"/>
      <c r="I111" s="87"/>
      <c r="K111" s="87"/>
      <c r="M111" s="87"/>
      <c r="O111" s="87"/>
      <c r="Q111" s="87"/>
      <c r="S111" s="87"/>
      <c r="U111" s="87"/>
      <c r="W111" s="87"/>
      <c r="Y111" s="87"/>
      <c r="AA111" s="87"/>
      <c r="AC111" s="87"/>
      <c r="AE111" s="87"/>
      <c r="AG111" s="87"/>
      <c r="AI111" s="87"/>
      <c r="AK111" s="87"/>
      <c r="AM111" s="87"/>
      <c r="AO111" s="87"/>
      <c r="AQ111" s="87"/>
      <c r="AS111" s="87"/>
      <c r="AU111" s="87"/>
      <c r="AW111" s="87"/>
      <c r="AY111" s="87"/>
      <c r="BA111" s="87"/>
      <c r="BC111" s="87"/>
      <c r="BE111" s="87"/>
      <c r="BG111" s="87"/>
      <c r="BI111" s="87"/>
      <c r="BK111" s="87"/>
      <c r="BM111" s="87"/>
      <c r="BO111" s="87"/>
      <c r="BQ111" s="87"/>
      <c r="BS111" s="87"/>
      <c r="BU111" s="87"/>
      <c r="BW111" s="87"/>
      <c r="BY111" s="87"/>
      <c r="CA111" s="87"/>
      <c r="CC111" s="87"/>
      <c r="CE111" s="87"/>
      <c r="CG111" s="87"/>
      <c r="CI111" s="87"/>
      <c r="CK111" s="87"/>
      <c r="CM111" s="87"/>
      <c r="CO111" s="87"/>
      <c r="CQ111" s="87"/>
      <c r="CS111" s="87"/>
      <c r="CU111" s="87"/>
      <c r="CW111" s="87"/>
      <c r="CY111" s="87"/>
      <c r="DA111" s="91"/>
      <c r="DB111" s="89"/>
      <c r="DC111" s="89"/>
      <c r="DD111" s="89"/>
      <c r="DE111" s="89"/>
      <c r="DF111" s="89"/>
      <c r="DG111" s="89"/>
      <c r="DH111" s="89"/>
      <c r="DI111" s="89"/>
      <c r="DJ111" s="89"/>
      <c r="DK111" s="89"/>
      <c r="DL111" s="89"/>
      <c r="DM111" s="89"/>
      <c r="DN111" s="87"/>
    </row>
    <row r="112" spans="1:118" s="51" customFormat="1" x14ac:dyDescent="0.25">
      <c r="A112" s="51" t="str">
        <f>'Tox Values'!C112</f>
        <v>88-73-3</v>
      </c>
      <c r="B112" s="51" t="str">
        <f>'Tox Values'!D112</f>
        <v>Chloronitrobenzene, o-</v>
      </c>
      <c r="C112" s="94"/>
      <c r="D112" s="104">
        <f t="shared" si="1"/>
        <v>0</v>
      </c>
      <c r="E112" s="87"/>
      <c r="G112" s="87"/>
      <c r="I112" s="87"/>
      <c r="K112" s="87"/>
      <c r="M112" s="87"/>
      <c r="O112" s="87"/>
      <c r="Q112" s="87"/>
      <c r="S112" s="87"/>
      <c r="U112" s="87"/>
      <c r="W112" s="87"/>
      <c r="Y112" s="87"/>
      <c r="AA112" s="87"/>
      <c r="AC112" s="87"/>
      <c r="AE112" s="87"/>
      <c r="AG112" s="87"/>
      <c r="AI112" s="87"/>
      <c r="AK112" s="87"/>
      <c r="AM112" s="87"/>
      <c r="AO112" s="87"/>
      <c r="AQ112" s="87"/>
      <c r="AS112" s="87"/>
      <c r="AU112" s="87"/>
      <c r="AW112" s="87"/>
      <c r="AY112" s="87"/>
      <c r="BA112" s="87"/>
      <c r="BC112" s="87"/>
      <c r="BE112" s="87"/>
      <c r="BG112" s="87"/>
      <c r="BI112" s="87"/>
      <c r="BK112" s="87"/>
      <c r="BM112" s="87"/>
      <c r="BO112" s="87"/>
      <c r="BQ112" s="87"/>
      <c r="BS112" s="87"/>
      <c r="BU112" s="87"/>
      <c r="BW112" s="87"/>
      <c r="BY112" s="87"/>
      <c r="CA112" s="87"/>
      <c r="CC112" s="87"/>
      <c r="CE112" s="87"/>
      <c r="CG112" s="87"/>
      <c r="CI112" s="87"/>
      <c r="CK112" s="87"/>
      <c r="CM112" s="87"/>
      <c r="CO112" s="87"/>
      <c r="CQ112" s="87"/>
      <c r="CS112" s="87"/>
      <c r="CU112" s="87"/>
      <c r="CW112" s="87"/>
      <c r="CY112" s="87"/>
      <c r="DA112" s="91"/>
      <c r="DB112" s="89"/>
      <c r="DC112" s="89"/>
      <c r="DD112" s="89"/>
      <c r="DE112" s="89"/>
      <c r="DF112" s="89"/>
      <c r="DG112" s="89"/>
      <c r="DH112" s="89"/>
      <c r="DI112" s="89"/>
      <c r="DJ112" s="89"/>
      <c r="DK112" s="89"/>
      <c r="DL112" s="89"/>
      <c r="DM112" s="89"/>
      <c r="DN112" s="87"/>
    </row>
    <row r="113" spans="1:118" s="51" customFormat="1" x14ac:dyDescent="0.25">
      <c r="A113" s="51" t="str">
        <f>'Tox Values'!C113</f>
        <v>100-00-5</v>
      </c>
      <c r="B113" s="51" t="str">
        <f>'Tox Values'!D113</f>
        <v>Chloronitrobenzene, p-</v>
      </c>
      <c r="C113" s="94"/>
      <c r="D113" s="104">
        <f t="shared" si="1"/>
        <v>0</v>
      </c>
      <c r="E113" s="87"/>
      <c r="G113" s="87"/>
      <c r="I113" s="87"/>
      <c r="K113" s="87"/>
      <c r="M113" s="87"/>
      <c r="O113" s="87"/>
      <c r="Q113" s="87"/>
      <c r="S113" s="87"/>
      <c r="U113" s="87"/>
      <c r="W113" s="87"/>
      <c r="Y113" s="87"/>
      <c r="AA113" s="87"/>
      <c r="AC113" s="87"/>
      <c r="AE113" s="87"/>
      <c r="AG113" s="87"/>
      <c r="AI113" s="87"/>
      <c r="AK113" s="87"/>
      <c r="AM113" s="87"/>
      <c r="AO113" s="87"/>
      <c r="AQ113" s="87"/>
      <c r="AS113" s="87"/>
      <c r="AU113" s="87"/>
      <c r="AW113" s="87"/>
      <c r="AY113" s="87"/>
      <c r="BA113" s="87"/>
      <c r="BC113" s="87"/>
      <c r="BE113" s="87"/>
      <c r="BG113" s="87"/>
      <c r="BI113" s="87"/>
      <c r="BK113" s="87"/>
      <c r="BM113" s="87"/>
      <c r="BO113" s="87"/>
      <c r="BQ113" s="87"/>
      <c r="BS113" s="87"/>
      <c r="BU113" s="87"/>
      <c r="BW113" s="87"/>
      <c r="BY113" s="87"/>
      <c r="CA113" s="87"/>
      <c r="CC113" s="87"/>
      <c r="CE113" s="87"/>
      <c r="CG113" s="87"/>
      <c r="CI113" s="87"/>
      <c r="CK113" s="87"/>
      <c r="CM113" s="87"/>
      <c r="CO113" s="87"/>
      <c r="CQ113" s="87"/>
      <c r="CS113" s="87"/>
      <c r="CU113" s="87"/>
      <c r="CW113" s="87"/>
      <c r="CY113" s="87"/>
      <c r="DA113" s="91"/>
      <c r="DB113" s="89"/>
      <c r="DC113" s="89"/>
      <c r="DD113" s="89"/>
      <c r="DE113" s="89"/>
      <c r="DF113" s="89"/>
      <c r="DG113" s="89"/>
      <c r="DH113" s="89"/>
      <c r="DI113" s="89"/>
      <c r="DJ113" s="89"/>
      <c r="DK113" s="89"/>
      <c r="DL113" s="89"/>
      <c r="DM113" s="89"/>
      <c r="DN113" s="87"/>
    </row>
    <row r="114" spans="1:118" s="51" customFormat="1" x14ac:dyDescent="0.25">
      <c r="A114" s="51" t="str">
        <f>'Tox Values'!C114</f>
        <v>76-06-2</v>
      </c>
      <c r="B114" s="51" t="str">
        <f>'Tox Values'!D114</f>
        <v>Chloropicrin</v>
      </c>
      <c r="C114" s="94"/>
      <c r="D114" s="104">
        <f t="shared" si="1"/>
        <v>0</v>
      </c>
      <c r="E114" s="87"/>
      <c r="G114" s="87"/>
      <c r="I114" s="87"/>
      <c r="K114" s="87"/>
      <c r="M114" s="87"/>
      <c r="O114" s="87"/>
      <c r="Q114" s="87"/>
      <c r="S114" s="87"/>
      <c r="U114" s="87"/>
      <c r="W114" s="87"/>
      <c r="Y114" s="87"/>
      <c r="AA114" s="87"/>
      <c r="AC114" s="87"/>
      <c r="AE114" s="87"/>
      <c r="AG114" s="87"/>
      <c r="AI114" s="87"/>
      <c r="AK114" s="87"/>
      <c r="AM114" s="87"/>
      <c r="AO114" s="87"/>
      <c r="AQ114" s="87"/>
      <c r="AS114" s="87"/>
      <c r="AU114" s="87"/>
      <c r="AW114" s="87"/>
      <c r="AY114" s="87"/>
      <c r="BA114" s="87"/>
      <c r="BC114" s="87"/>
      <c r="BE114" s="87"/>
      <c r="BG114" s="87"/>
      <c r="BI114" s="87"/>
      <c r="BK114" s="87"/>
      <c r="BM114" s="87"/>
      <c r="BO114" s="87"/>
      <c r="BQ114" s="87"/>
      <c r="BS114" s="87"/>
      <c r="BU114" s="87"/>
      <c r="BW114" s="87"/>
      <c r="BY114" s="87"/>
      <c r="CA114" s="87"/>
      <c r="CC114" s="87"/>
      <c r="CE114" s="87"/>
      <c r="CG114" s="87"/>
      <c r="CI114" s="87"/>
      <c r="CK114" s="87"/>
      <c r="CM114" s="87"/>
      <c r="CO114" s="87"/>
      <c r="CQ114" s="87"/>
      <c r="CS114" s="87"/>
      <c r="CU114" s="87"/>
      <c r="CW114" s="87"/>
      <c r="CY114" s="87"/>
      <c r="DA114" s="91"/>
      <c r="DB114" s="89"/>
      <c r="DC114" s="89"/>
      <c r="DD114" s="89"/>
      <c r="DE114" s="89"/>
      <c r="DF114" s="89"/>
      <c r="DG114" s="89"/>
      <c r="DH114" s="89"/>
      <c r="DI114" s="89"/>
      <c r="DJ114" s="89"/>
      <c r="DK114" s="89"/>
      <c r="DL114" s="89"/>
      <c r="DM114" s="89"/>
      <c r="DN114" s="87"/>
    </row>
    <row r="115" spans="1:118" s="51" customFormat="1" x14ac:dyDescent="0.25">
      <c r="A115" s="51" t="str">
        <f>'Tox Values'!C115</f>
        <v>126-99-8</v>
      </c>
      <c r="B115" s="51" t="str">
        <f>'Tox Values'!D115</f>
        <v>Chloroprene</v>
      </c>
      <c r="C115" s="94"/>
      <c r="D115" s="104">
        <f t="shared" si="1"/>
        <v>0</v>
      </c>
      <c r="E115" s="87"/>
      <c r="G115" s="87"/>
      <c r="I115" s="87"/>
      <c r="K115" s="87"/>
      <c r="M115" s="87"/>
      <c r="O115" s="87"/>
      <c r="Q115" s="87"/>
      <c r="S115" s="87"/>
      <c r="U115" s="87"/>
      <c r="W115" s="87"/>
      <c r="Y115" s="87"/>
      <c r="AA115" s="87"/>
      <c r="AC115" s="87"/>
      <c r="AE115" s="87"/>
      <c r="AG115" s="87"/>
      <c r="AI115" s="87"/>
      <c r="AK115" s="87"/>
      <c r="AM115" s="87"/>
      <c r="AO115" s="87"/>
      <c r="AQ115" s="87"/>
      <c r="AS115" s="87"/>
      <c r="AU115" s="87"/>
      <c r="AW115" s="87"/>
      <c r="AY115" s="87"/>
      <c r="BA115" s="87"/>
      <c r="BC115" s="87"/>
      <c r="BE115" s="87"/>
      <c r="BG115" s="87"/>
      <c r="BI115" s="87"/>
      <c r="BK115" s="87"/>
      <c r="BM115" s="87"/>
      <c r="BO115" s="87"/>
      <c r="BQ115" s="87"/>
      <c r="BS115" s="87"/>
      <c r="BU115" s="87"/>
      <c r="BW115" s="87"/>
      <c r="BY115" s="87"/>
      <c r="CA115" s="87"/>
      <c r="CC115" s="87"/>
      <c r="CE115" s="87"/>
      <c r="CG115" s="87"/>
      <c r="CI115" s="87"/>
      <c r="CK115" s="87"/>
      <c r="CM115" s="87"/>
      <c r="CO115" s="87"/>
      <c r="CQ115" s="87"/>
      <c r="CS115" s="87"/>
      <c r="CU115" s="87"/>
      <c r="CW115" s="87"/>
      <c r="CY115" s="87"/>
      <c r="DA115" s="91"/>
      <c r="DB115" s="89"/>
      <c r="DC115" s="89"/>
      <c r="DD115" s="89"/>
      <c r="DE115" s="89"/>
      <c r="DF115" s="89"/>
      <c r="DG115" s="89"/>
      <c r="DH115" s="89"/>
      <c r="DI115" s="89"/>
      <c r="DJ115" s="89"/>
      <c r="DK115" s="89"/>
      <c r="DL115" s="89"/>
      <c r="DM115" s="89"/>
      <c r="DN115" s="87"/>
    </row>
    <row r="116" spans="1:118" s="51" customFormat="1" x14ac:dyDescent="0.25">
      <c r="A116" s="51" t="str">
        <f>'Tox Values'!C116</f>
        <v>7738-94-5</v>
      </c>
      <c r="B116" s="51" t="str">
        <f>'Tox Values'!D116</f>
        <v>Chromic acid</v>
      </c>
      <c r="C116" s="94"/>
      <c r="D116" s="104">
        <f t="shared" si="1"/>
        <v>0</v>
      </c>
      <c r="E116" s="87"/>
      <c r="G116" s="87"/>
      <c r="I116" s="87"/>
      <c r="K116" s="87"/>
      <c r="M116" s="87"/>
      <c r="O116" s="87"/>
      <c r="Q116" s="87"/>
      <c r="S116" s="87"/>
      <c r="U116" s="87"/>
      <c r="W116" s="87"/>
      <c r="Y116" s="87"/>
      <c r="AA116" s="87"/>
      <c r="AC116" s="87"/>
      <c r="AE116" s="87"/>
      <c r="AG116" s="87"/>
      <c r="AI116" s="87"/>
      <c r="AK116" s="87"/>
      <c r="AM116" s="87"/>
      <c r="AO116" s="87"/>
      <c r="AQ116" s="87"/>
      <c r="AS116" s="87"/>
      <c r="AU116" s="87"/>
      <c r="AW116" s="87"/>
      <c r="AY116" s="87"/>
      <c r="BA116" s="87"/>
      <c r="BC116" s="87"/>
      <c r="BE116" s="87"/>
      <c r="BG116" s="87"/>
      <c r="BI116" s="87"/>
      <c r="BK116" s="87"/>
      <c r="BM116" s="87"/>
      <c r="BO116" s="87"/>
      <c r="BQ116" s="87"/>
      <c r="BS116" s="87"/>
      <c r="BU116" s="87"/>
      <c r="BW116" s="87"/>
      <c r="BY116" s="87"/>
      <c r="CA116" s="87"/>
      <c r="CC116" s="87"/>
      <c r="CE116" s="87"/>
      <c r="CG116" s="87"/>
      <c r="CI116" s="87"/>
      <c r="CK116" s="87"/>
      <c r="CM116" s="87"/>
      <c r="CO116" s="87"/>
      <c r="CQ116" s="87"/>
      <c r="CS116" s="87"/>
      <c r="CU116" s="87"/>
      <c r="CW116" s="87"/>
      <c r="CY116" s="87"/>
      <c r="DA116" s="91"/>
      <c r="DB116" s="89"/>
      <c r="DC116" s="89"/>
      <c r="DD116" s="89"/>
      <c r="DE116" s="89"/>
      <c r="DF116" s="89"/>
      <c r="DG116" s="89"/>
      <c r="DH116" s="89"/>
      <c r="DI116" s="89"/>
      <c r="DJ116" s="89"/>
      <c r="DK116" s="89"/>
      <c r="DL116" s="89"/>
      <c r="DM116" s="89"/>
      <c r="DN116" s="87"/>
    </row>
    <row r="117" spans="1:118" s="51" customFormat="1" x14ac:dyDescent="0.25">
      <c r="A117" s="51" t="str">
        <f>'Tox Values'!C117</f>
        <v>1333-82-0</v>
      </c>
      <c r="B117" s="51" t="str">
        <f>'Tox Values'!D117</f>
        <v>Chromic Trioxide</v>
      </c>
      <c r="C117" s="94"/>
      <c r="D117" s="104">
        <f t="shared" si="1"/>
        <v>0</v>
      </c>
      <c r="E117" s="87"/>
      <c r="G117" s="87"/>
      <c r="I117" s="87"/>
      <c r="K117" s="87"/>
      <c r="M117" s="87"/>
      <c r="O117" s="87"/>
      <c r="Q117" s="87"/>
      <c r="S117" s="87"/>
      <c r="U117" s="87"/>
      <c r="W117" s="87"/>
      <c r="Y117" s="87"/>
      <c r="AA117" s="87"/>
      <c r="AC117" s="87"/>
      <c r="AE117" s="87"/>
      <c r="AG117" s="87"/>
      <c r="AI117" s="87"/>
      <c r="AK117" s="87"/>
      <c r="AM117" s="87"/>
      <c r="AO117" s="87"/>
      <c r="AQ117" s="87"/>
      <c r="AS117" s="87"/>
      <c r="AU117" s="87"/>
      <c r="AW117" s="87"/>
      <c r="AY117" s="87"/>
      <c r="BA117" s="87"/>
      <c r="BC117" s="87"/>
      <c r="BE117" s="87"/>
      <c r="BG117" s="87"/>
      <c r="BI117" s="87"/>
      <c r="BK117" s="87"/>
      <c r="BM117" s="87"/>
      <c r="BO117" s="87"/>
      <c r="BQ117" s="87"/>
      <c r="BS117" s="87"/>
      <c r="BU117" s="87"/>
      <c r="BW117" s="87"/>
      <c r="BY117" s="87"/>
      <c r="CA117" s="87"/>
      <c r="CC117" s="87"/>
      <c r="CE117" s="87"/>
      <c r="CG117" s="87"/>
      <c r="CI117" s="87"/>
      <c r="CK117" s="87"/>
      <c r="CM117" s="87"/>
      <c r="CO117" s="87"/>
      <c r="CQ117" s="87"/>
      <c r="CS117" s="87"/>
      <c r="CU117" s="87"/>
      <c r="CW117" s="87"/>
      <c r="CY117" s="87"/>
      <c r="DA117" s="91"/>
      <c r="DB117" s="89"/>
      <c r="DC117" s="89"/>
      <c r="DD117" s="89"/>
      <c r="DE117" s="89"/>
      <c r="DF117" s="89"/>
      <c r="DG117" s="89"/>
      <c r="DH117" s="89"/>
      <c r="DI117" s="89"/>
      <c r="DJ117" s="89"/>
      <c r="DK117" s="89"/>
      <c r="DL117" s="89"/>
      <c r="DM117" s="89"/>
      <c r="DN117" s="87"/>
    </row>
    <row r="118" spans="1:118" s="51" customFormat="1" x14ac:dyDescent="0.25">
      <c r="A118" s="51" t="str">
        <f>'Tox Values'!C118</f>
        <v>7440-47-3</v>
      </c>
      <c r="B118" s="51" t="str">
        <f>'Tox Values'!D118</f>
        <v>Chromium</v>
      </c>
      <c r="C118" s="94"/>
      <c r="D118" s="104">
        <f t="shared" si="1"/>
        <v>0</v>
      </c>
      <c r="E118" s="372"/>
      <c r="F118" s="373"/>
      <c r="G118" s="87"/>
      <c r="I118" s="372"/>
      <c r="J118" s="373"/>
      <c r="K118" s="372"/>
      <c r="L118" s="373"/>
      <c r="M118" s="87"/>
      <c r="O118" s="87"/>
      <c r="Q118" s="87"/>
      <c r="S118" s="87"/>
      <c r="U118" s="87"/>
      <c r="W118" s="87"/>
      <c r="Y118" s="87"/>
      <c r="AA118" s="87"/>
      <c r="AC118" s="87"/>
      <c r="AE118" s="87"/>
      <c r="AG118" s="87"/>
      <c r="AI118" s="87"/>
      <c r="AK118" s="87"/>
      <c r="AM118" s="87"/>
      <c r="AO118" s="87"/>
      <c r="AQ118" s="87"/>
      <c r="AS118" s="87"/>
      <c r="AU118" s="87"/>
      <c r="AW118" s="87"/>
      <c r="AY118" s="87"/>
      <c r="BA118" s="87"/>
      <c r="BC118" s="87"/>
      <c r="BE118" s="87"/>
      <c r="BG118" s="87"/>
      <c r="BI118" s="87"/>
      <c r="BK118" s="87"/>
      <c r="BM118" s="87"/>
      <c r="BO118" s="87"/>
      <c r="BQ118" s="87"/>
      <c r="BS118" s="87"/>
      <c r="BU118" s="87"/>
      <c r="BW118" s="87"/>
      <c r="BY118" s="87"/>
      <c r="CA118" s="87"/>
      <c r="CC118" s="87"/>
      <c r="CE118" s="87"/>
      <c r="CG118" s="87"/>
      <c r="CI118" s="87"/>
      <c r="CK118" s="87"/>
      <c r="CM118" s="87"/>
      <c r="CO118" s="87"/>
      <c r="CQ118" s="87"/>
      <c r="CS118" s="87"/>
      <c r="CU118" s="87"/>
      <c r="CW118" s="87"/>
      <c r="CY118" s="87"/>
      <c r="DA118" s="91"/>
      <c r="DB118" s="89"/>
      <c r="DC118" s="89"/>
      <c r="DD118" s="89"/>
      <c r="DE118" s="89"/>
      <c r="DF118" s="89"/>
      <c r="DG118" s="89"/>
      <c r="DH118" s="89"/>
      <c r="DI118" s="89"/>
      <c r="DJ118" s="89"/>
      <c r="DK118" s="89"/>
      <c r="DL118" s="89"/>
      <c r="DM118" s="89"/>
      <c r="DN118" s="87"/>
    </row>
    <row r="119" spans="1:118" s="51" customFormat="1" x14ac:dyDescent="0.25">
      <c r="A119" s="51" t="str">
        <f>'Tox Values'!C119</f>
        <v>18540-29-9</v>
      </c>
      <c r="B119" s="51" t="str">
        <f>'Tox Values'!D119</f>
        <v>Chromium (Hexavalent)</v>
      </c>
      <c r="C119" s="94"/>
      <c r="D119" s="104">
        <f t="shared" si="1"/>
        <v>0</v>
      </c>
      <c r="E119" s="87"/>
      <c r="G119" s="87"/>
      <c r="I119" s="87"/>
      <c r="K119" s="87"/>
      <c r="M119" s="87"/>
      <c r="O119" s="87"/>
      <c r="Q119" s="87"/>
      <c r="S119" s="87"/>
      <c r="U119" s="87"/>
      <c r="W119" s="87"/>
      <c r="Y119" s="87"/>
      <c r="AA119" s="87"/>
      <c r="AC119" s="87"/>
      <c r="AE119" s="87"/>
      <c r="AG119" s="87"/>
      <c r="AI119" s="87"/>
      <c r="AK119" s="87"/>
      <c r="AM119" s="87"/>
      <c r="AO119" s="87"/>
      <c r="AQ119" s="87"/>
      <c r="AS119" s="87"/>
      <c r="AU119" s="87"/>
      <c r="AW119" s="87"/>
      <c r="AY119" s="87"/>
      <c r="BA119" s="87"/>
      <c r="BC119" s="87"/>
      <c r="BE119" s="87"/>
      <c r="BG119" s="87"/>
      <c r="BI119" s="87"/>
      <c r="BK119" s="87"/>
      <c r="BM119" s="87"/>
      <c r="BO119" s="87"/>
      <c r="BQ119" s="87"/>
      <c r="BS119" s="87"/>
      <c r="BU119" s="87"/>
      <c r="BW119" s="87"/>
      <c r="BY119" s="87"/>
      <c r="CA119" s="87"/>
      <c r="CC119" s="87"/>
      <c r="CE119" s="87"/>
      <c r="CG119" s="87"/>
      <c r="CI119" s="87"/>
      <c r="CK119" s="87"/>
      <c r="CM119" s="87"/>
      <c r="CO119" s="87"/>
      <c r="CQ119" s="87"/>
      <c r="CS119" s="87"/>
      <c r="CU119" s="87"/>
      <c r="CW119" s="87"/>
      <c r="CY119" s="87"/>
      <c r="DA119" s="91"/>
      <c r="DB119" s="89"/>
      <c r="DC119" s="89"/>
      <c r="DD119" s="89"/>
      <c r="DE119" s="89"/>
      <c r="DF119" s="89"/>
      <c r="DG119" s="89"/>
      <c r="DH119" s="89"/>
      <c r="DI119" s="89"/>
      <c r="DJ119" s="89"/>
      <c r="DK119" s="89"/>
      <c r="DL119" s="89"/>
      <c r="DM119" s="89"/>
      <c r="DN119" s="87"/>
    </row>
    <row r="120" spans="1:118" s="51" customFormat="1" x14ac:dyDescent="0.25">
      <c r="A120" s="51" t="str">
        <f>'Tox Values'!C120</f>
        <v>18540-29-9-pm</v>
      </c>
      <c r="B120" s="51" t="str">
        <f>'Tox Values'!D120</f>
        <v>Chromium (Hexavalent) - Particulate</v>
      </c>
      <c r="C120" s="94"/>
      <c r="D120" s="104">
        <f t="shared" si="1"/>
        <v>0</v>
      </c>
      <c r="E120" s="87"/>
      <c r="G120" s="87"/>
      <c r="I120" s="87"/>
      <c r="K120" s="87"/>
      <c r="M120" s="87"/>
      <c r="O120" s="87"/>
      <c r="Q120" s="87"/>
      <c r="S120" s="87"/>
      <c r="U120" s="87"/>
      <c r="W120" s="87"/>
      <c r="Y120" s="87"/>
      <c r="AA120" s="87"/>
      <c r="AC120" s="87"/>
      <c r="AE120" s="87"/>
      <c r="AG120" s="87"/>
      <c r="AI120" s="87"/>
      <c r="AK120" s="87"/>
      <c r="AM120" s="87"/>
      <c r="AO120" s="87"/>
      <c r="AQ120" s="87"/>
      <c r="AS120" s="87"/>
      <c r="AU120" s="87"/>
      <c r="AW120" s="87"/>
      <c r="AY120" s="87"/>
      <c r="BA120" s="87"/>
      <c r="BC120" s="87"/>
      <c r="BE120" s="87"/>
      <c r="BG120" s="87"/>
      <c r="BI120" s="87"/>
      <c r="BK120" s="87"/>
      <c r="BM120" s="87"/>
      <c r="BO120" s="87"/>
      <c r="BQ120" s="87"/>
      <c r="BS120" s="87"/>
      <c r="BU120" s="87"/>
      <c r="BW120" s="87"/>
      <c r="BY120" s="87"/>
      <c r="CA120" s="87"/>
      <c r="CC120" s="87"/>
      <c r="CE120" s="87"/>
      <c r="CG120" s="87"/>
      <c r="CI120" s="87"/>
      <c r="CK120" s="87"/>
      <c r="CM120" s="87"/>
      <c r="CO120" s="87"/>
      <c r="CQ120" s="87"/>
      <c r="CS120" s="87"/>
      <c r="CU120" s="87"/>
      <c r="CW120" s="87"/>
      <c r="CY120" s="87"/>
      <c r="DA120" s="91"/>
      <c r="DB120" s="89"/>
      <c r="DC120" s="89"/>
      <c r="DD120" s="89"/>
      <c r="DE120" s="89"/>
      <c r="DF120" s="89"/>
      <c r="DG120" s="89"/>
      <c r="DH120" s="89"/>
      <c r="DI120" s="89"/>
      <c r="DJ120" s="89"/>
      <c r="DK120" s="89"/>
      <c r="DL120" s="89"/>
      <c r="DM120" s="89"/>
      <c r="DN120" s="87"/>
    </row>
    <row r="121" spans="1:118" s="51" customFormat="1" x14ac:dyDescent="0.25">
      <c r="A121" s="51" t="str">
        <f>'Tox Values'!C121</f>
        <v>CHROM-COMPS</v>
      </c>
      <c r="B121" s="51" t="str">
        <f>'Tox Values'!D121</f>
        <v>Chromium Compounds</v>
      </c>
      <c r="C121" s="94"/>
      <c r="D121" s="104">
        <f t="shared" si="1"/>
        <v>0</v>
      </c>
      <c r="E121" s="87"/>
      <c r="G121" s="87"/>
      <c r="I121" s="87"/>
      <c r="K121" s="87"/>
      <c r="M121" s="87"/>
      <c r="O121" s="87"/>
      <c r="Q121" s="87"/>
      <c r="S121" s="87"/>
      <c r="U121" s="87"/>
      <c r="W121" s="87"/>
      <c r="Y121" s="87"/>
      <c r="AA121" s="87"/>
      <c r="AC121" s="87"/>
      <c r="AE121" s="87"/>
      <c r="AG121" s="87"/>
      <c r="AI121" s="87"/>
      <c r="AK121" s="87"/>
      <c r="AM121" s="87"/>
      <c r="AO121" s="87"/>
      <c r="AQ121" s="87"/>
      <c r="AS121" s="87"/>
      <c r="AU121" s="87"/>
      <c r="AW121" s="87"/>
      <c r="AY121" s="87"/>
      <c r="BA121" s="87"/>
      <c r="BC121" s="87"/>
      <c r="BE121" s="87"/>
      <c r="BG121" s="87"/>
      <c r="BI121" s="87"/>
      <c r="BK121" s="87"/>
      <c r="BM121" s="87"/>
      <c r="BO121" s="87"/>
      <c r="BQ121" s="87"/>
      <c r="BS121" s="87"/>
      <c r="BU121" s="87"/>
      <c r="BW121" s="87"/>
      <c r="BY121" s="87"/>
      <c r="CA121" s="87"/>
      <c r="CC121" s="87"/>
      <c r="CE121" s="87"/>
      <c r="CG121" s="87"/>
      <c r="CI121" s="87"/>
      <c r="CK121" s="87"/>
      <c r="CM121" s="87"/>
      <c r="CO121" s="87"/>
      <c r="CQ121" s="87"/>
      <c r="CS121" s="87"/>
      <c r="CU121" s="87"/>
      <c r="CW121" s="87"/>
      <c r="CY121" s="87"/>
      <c r="DA121" s="91"/>
      <c r="DB121" s="89"/>
      <c r="DC121" s="89"/>
      <c r="DD121" s="89"/>
      <c r="DE121" s="89"/>
      <c r="DF121" s="89"/>
      <c r="DG121" s="89"/>
      <c r="DH121" s="89"/>
      <c r="DI121" s="89"/>
      <c r="DJ121" s="89"/>
      <c r="DK121" s="89"/>
      <c r="DL121" s="89"/>
      <c r="DM121" s="89"/>
      <c r="DN121" s="87"/>
    </row>
    <row r="122" spans="1:118" s="51" customFormat="1" x14ac:dyDescent="0.25">
      <c r="A122" s="51" t="str">
        <f>'Tox Values'!C122</f>
        <v>16065-83-1</v>
      </c>
      <c r="B122" s="51" t="str">
        <f>'Tox Values'!D122</f>
        <v>Chromium(III) Compounds</v>
      </c>
      <c r="C122" s="94"/>
      <c r="D122" s="104">
        <f t="shared" si="1"/>
        <v>0</v>
      </c>
      <c r="E122" s="87"/>
      <c r="G122" s="87"/>
      <c r="I122" s="87"/>
      <c r="K122" s="87"/>
      <c r="M122" s="87"/>
      <c r="O122" s="87"/>
      <c r="Q122" s="87"/>
      <c r="S122" s="87"/>
      <c r="U122" s="87"/>
      <c r="W122" s="87"/>
      <c r="Y122" s="87"/>
      <c r="AA122" s="87"/>
      <c r="AC122" s="87"/>
      <c r="AE122" s="87"/>
      <c r="AG122" s="87"/>
      <c r="AI122" s="87"/>
      <c r="AK122" s="87"/>
      <c r="AM122" s="87"/>
      <c r="AO122" s="87"/>
      <c r="AQ122" s="87"/>
      <c r="AS122" s="87"/>
      <c r="AU122" s="87"/>
      <c r="AW122" s="87"/>
      <c r="AY122" s="87"/>
      <c r="BA122" s="87"/>
      <c r="BC122" s="87"/>
      <c r="BE122" s="87"/>
      <c r="BG122" s="87"/>
      <c r="BI122" s="87"/>
      <c r="BK122" s="87"/>
      <c r="BM122" s="87"/>
      <c r="BO122" s="87"/>
      <c r="BQ122" s="87"/>
      <c r="BS122" s="87"/>
      <c r="BU122" s="87"/>
      <c r="BW122" s="87"/>
      <c r="BY122" s="87"/>
      <c r="CA122" s="87"/>
      <c r="CC122" s="87"/>
      <c r="CE122" s="87"/>
      <c r="CG122" s="87"/>
      <c r="CI122" s="87"/>
      <c r="CK122" s="87"/>
      <c r="CM122" s="87"/>
      <c r="CO122" s="87"/>
      <c r="CQ122" s="87"/>
      <c r="CS122" s="87"/>
      <c r="CU122" s="87"/>
      <c r="CW122" s="87"/>
      <c r="CY122" s="87"/>
      <c r="DA122" s="91"/>
      <c r="DB122" s="89"/>
      <c r="DC122" s="89"/>
      <c r="DD122" s="89"/>
      <c r="DE122" s="89"/>
      <c r="DF122" s="89"/>
      <c r="DG122" s="89"/>
      <c r="DH122" s="89"/>
      <c r="DI122" s="89"/>
      <c r="DJ122" s="89"/>
      <c r="DK122" s="89"/>
      <c r="DL122" s="89"/>
      <c r="DM122" s="89"/>
      <c r="DN122" s="87"/>
    </row>
    <row r="123" spans="1:118" s="51" customFormat="1" x14ac:dyDescent="0.25">
      <c r="A123" s="51" t="str">
        <f>'Tox Values'!C123</f>
        <v>218-01-9</v>
      </c>
      <c r="B123" s="51" t="str">
        <f>'Tox Values'!D123</f>
        <v>Chrysene (Benzo(a)phenanthrene)</v>
      </c>
      <c r="C123" s="94"/>
      <c r="D123" s="104">
        <f t="shared" si="1"/>
        <v>0</v>
      </c>
      <c r="E123" s="376"/>
      <c r="F123" s="377"/>
      <c r="G123" s="87"/>
      <c r="I123" s="87"/>
      <c r="K123" s="87"/>
      <c r="M123" s="87"/>
      <c r="O123" s="87"/>
      <c r="Q123" s="87"/>
      <c r="S123" s="87"/>
      <c r="U123" s="87"/>
      <c r="W123" s="87"/>
      <c r="Y123" s="87"/>
      <c r="AA123" s="87"/>
      <c r="AC123" s="87"/>
      <c r="AE123" s="87"/>
      <c r="AG123" s="87"/>
      <c r="AI123" s="87"/>
      <c r="AK123" s="87"/>
      <c r="AM123" s="87"/>
      <c r="AO123" s="87"/>
      <c r="AQ123" s="87"/>
      <c r="AS123" s="87"/>
      <c r="AU123" s="87"/>
      <c r="AW123" s="87"/>
      <c r="AY123" s="87"/>
      <c r="BA123" s="87"/>
      <c r="BC123" s="87"/>
      <c r="BE123" s="87"/>
      <c r="BG123" s="87"/>
      <c r="BI123" s="87"/>
      <c r="BK123" s="87"/>
      <c r="BM123" s="87"/>
      <c r="BO123" s="87"/>
      <c r="BQ123" s="87"/>
      <c r="BS123" s="87"/>
      <c r="BU123" s="87"/>
      <c r="BW123" s="87"/>
      <c r="BY123" s="87"/>
      <c r="CA123" s="87"/>
      <c r="CC123" s="87"/>
      <c r="CE123" s="87"/>
      <c r="CG123" s="87"/>
      <c r="CI123" s="87"/>
      <c r="CK123" s="87"/>
      <c r="CM123" s="87"/>
      <c r="CO123" s="87"/>
      <c r="CQ123" s="87"/>
      <c r="CS123" s="87"/>
      <c r="CU123" s="87"/>
      <c r="CW123" s="87"/>
      <c r="CY123" s="87"/>
      <c r="DA123" s="91"/>
      <c r="DB123" s="89"/>
      <c r="DC123" s="89"/>
      <c r="DD123" s="89"/>
      <c r="DE123" s="89"/>
      <c r="DF123" s="89"/>
      <c r="DG123" s="89"/>
      <c r="DH123" s="89"/>
      <c r="DI123" s="89"/>
      <c r="DJ123" s="89"/>
      <c r="DK123" s="89"/>
      <c r="DL123" s="89"/>
      <c r="DM123" s="89"/>
      <c r="DN123" s="87"/>
    </row>
    <row r="124" spans="1:118" s="51" customFormat="1" x14ac:dyDescent="0.25">
      <c r="A124" s="51" t="str">
        <f>'Tox Values'!C124</f>
        <v>87-29-6</v>
      </c>
      <c r="B124" s="51" t="str">
        <f>'Tox Values'!D124</f>
        <v>Cinnamyl anthranilate</v>
      </c>
      <c r="C124" s="94"/>
      <c r="D124" s="104">
        <f t="shared" si="1"/>
        <v>0</v>
      </c>
      <c r="E124" s="87"/>
      <c r="G124" s="87"/>
      <c r="I124" s="87"/>
      <c r="K124" s="87"/>
      <c r="M124" s="87"/>
      <c r="O124" s="87"/>
      <c r="Q124" s="87"/>
      <c r="S124" s="87"/>
      <c r="U124" s="87"/>
      <c r="W124" s="87"/>
      <c r="Y124" s="87"/>
      <c r="AA124" s="87"/>
      <c r="AC124" s="87"/>
      <c r="AE124" s="87"/>
      <c r="AG124" s="87"/>
      <c r="AI124" s="87"/>
      <c r="AK124" s="87"/>
      <c r="AM124" s="87"/>
      <c r="AO124" s="87"/>
      <c r="AQ124" s="87"/>
      <c r="AS124" s="87"/>
      <c r="AU124" s="87"/>
      <c r="AW124" s="87"/>
      <c r="AY124" s="87"/>
      <c r="BA124" s="87"/>
      <c r="BC124" s="87"/>
      <c r="BE124" s="87"/>
      <c r="BG124" s="87"/>
      <c r="BI124" s="87"/>
      <c r="BK124" s="87"/>
      <c r="BM124" s="87"/>
      <c r="BO124" s="87"/>
      <c r="BQ124" s="87"/>
      <c r="BS124" s="87"/>
      <c r="BU124" s="87"/>
      <c r="BW124" s="87"/>
      <c r="BY124" s="87"/>
      <c r="CA124" s="87"/>
      <c r="CC124" s="87"/>
      <c r="CE124" s="87"/>
      <c r="CG124" s="87"/>
      <c r="CI124" s="87"/>
      <c r="CK124" s="87"/>
      <c r="CM124" s="87"/>
      <c r="CO124" s="87"/>
      <c r="CQ124" s="87"/>
      <c r="CS124" s="87"/>
      <c r="CU124" s="87"/>
      <c r="CW124" s="87"/>
      <c r="CY124" s="87"/>
      <c r="DA124" s="91"/>
      <c r="DB124" s="89"/>
      <c r="DC124" s="89"/>
      <c r="DD124" s="89"/>
      <c r="DE124" s="89"/>
      <c r="DF124" s="89"/>
      <c r="DG124" s="89"/>
      <c r="DH124" s="89"/>
      <c r="DI124" s="89"/>
      <c r="DJ124" s="89"/>
      <c r="DK124" s="89"/>
      <c r="DL124" s="89"/>
      <c r="DM124" s="89"/>
      <c r="DN124" s="87"/>
    </row>
    <row r="125" spans="1:118" s="51" customFormat="1" x14ac:dyDescent="0.25">
      <c r="A125" s="51" t="str">
        <f>'Tox Values'!C125</f>
        <v>10061-01-5</v>
      </c>
      <c r="B125" s="51" t="str">
        <f>'Tox Values'!D125</f>
        <v>cis-1,3-Dichloropropene</v>
      </c>
      <c r="C125" s="94"/>
      <c r="D125" s="104">
        <f t="shared" si="1"/>
        <v>0</v>
      </c>
      <c r="E125" s="87"/>
      <c r="G125" s="87"/>
      <c r="I125" s="87"/>
      <c r="K125" s="87"/>
      <c r="M125" s="87"/>
      <c r="O125" s="87"/>
      <c r="Q125" s="87"/>
      <c r="S125" s="87"/>
      <c r="U125" s="87"/>
      <c r="W125" s="87"/>
      <c r="Y125" s="87"/>
      <c r="AA125" s="87"/>
      <c r="AC125" s="87"/>
      <c r="AE125" s="87"/>
      <c r="AG125" s="87"/>
      <c r="AI125" s="87"/>
      <c r="AK125" s="87"/>
      <c r="AM125" s="87"/>
      <c r="AO125" s="87"/>
      <c r="AQ125" s="87"/>
      <c r="AS125" s="87"/>
      <c r="AU125" s="87"/>
      <c r="AW125" s="87"/>
      <c r="AY125" s="87"/>
      <c r="BA125" s="87"/>
      <c r="BC125" s="87"/>
      <c r="BE125" s="87"/>
      <c r="BG125" s="87"/>
      <c r="BI125" s="87"/>
      <c r="BK125" s="87"/>
      <c r="BM125" s="87"/>
      <c r="BO125" s="87"/>
      <c r="BQ125" s="87"/>
      <c r="BS125" s="87"/>
      <c r="BU125" s="87"/>
      <c r="BW125" s="87"/>
      <c r="BY125" s="87"/>
      <c r="CA125" s="87"/>
      <c r="CC125" s="87"/>
      <c r="CE125" s="87"/>
      <c r="CG125" s="87"/>
      <c r="CI125" s="87"/>
      <c r="CK125" s="87"/>
      <c r="CM125" s="87"/>
      <c r="CO125" s="87"/>
      <c r="CQ125" s="87"/>
      <c r="CS125" s="87"/>
      <c r="CU125" s="87"/>
      <c r="CW125" s="87"/>
      <c r="CY125" s="87"/>
      <c r="DA125" s="91"/>
      <c r="DB125" s="89"/>
      <c r="DC125" s="89"/>
      <c r="DD125" s="89"/>
      <c r="DE125" s="89"/>
      <c r="DF125" s="89"/>
      <c r="DG125" s="89"/>
      <c r="DH125" s="89"/>
      <c r="DI125" s="89"/>
      <c r="DJ125" s="89"/>
      <c r="DK125" s="89"/>
      <c r="DL125" s="89"/>
      <c r="DM125" s="89"/>
      <c r="DN125" s="87"/>
    </row>
    <row r="126" spans="1:118" s="51" customFormat="1" x14ac:dyDescent="0.25">
      <c r="A126" s="51" t="str">
        <f>'Tox Values'!C126</f>
        <v>8007-45-2</v>
      </c>
      <c r="B126" s="51" t="str">
        <f>'Tox Values'!D126</f>
        <v>Coal Tar</v>
      </c>
      <c r="C126" s="94"/>
      <c r="D126" s="104">
        <f t="shared" si="1"/>
        <v>0</v>
      </c>
      <c r="E126" s="87"/>
      <c r="G126" s="87"/>
      <c r="I126" s="87"/>
      <c r="K126" s="87"/>
      <c r="M126" s="87"/>
      <c r="O126" s="87"/>
      <c r="Q126" s="87"/>
      <c r="S126" s="87"/>
      <c r="U126" s="87"/>
      <c r="W126" s="87"/>
      <c r="Y126" s="87"/>
      <c r="AA126" s="87"/>
      <c r="AC126" s="87"/>
      <c r="AE126" s="87"/>
      <c r="AG126" s="87"/>
      <c r="AI126" s="87"/>
      <c r="AK126" s="87"/>
      <c r="AM126" s="87"/>
      <c r="AO126" s="87"/>
      <c r="AQ126" s="87"/>
      <c r="AS126" s="87"/>
      <c r="AU126" s="87"/>
      <c r="AW126" s="87"/>
      <c r="AY126" s="87"/>
      <c r="BA126" s="87"/>
      <c r="BC126" s="87"/>
      <c r="BE126" s="87"/>
      <c r="BG126" s="87"/>
      <c r="BI126" s="87"/>
      <c r="BK126" s="87"/>
      <c r="BM126" s="87"/>
      <c r="BO126" s="87"/>
      <c r="BQ126" s="87"/>
      <c r="BS126" s="87"/>
      <c r="BU126" s="87"/>
      <c r="BW126" s="87"/>
      <c r="BY126" s="87"/>
      <c r="CA126" s="87"/>
      <c r="CC126" s="87"/>
      <c r="CE126" s="87"/>
      <c r="CG126" s="87"/>
      <c r="CI126" s="87"/>
      <c r="CK126" s="87"/>
      <c r="CM126" s="87"/>
      <c r="CO126" s="87"/>
      <c r="CQ126" s="87"/>
      <c r="CS126" s="87"/>
      <c r="CU126" s="87"/>
      <c r="CW126" s="87"/>
      <c r="CY126" s="87"/>
      <c r="DA126" s="91"/>
      <c r="DB126" s="89"/>
      <c r="DC126" s="89"/>
      <c r="DD126" s="89"/>
      <c r="DE126" s="89"/>
      <c r="DF126" s="89"/>
      <c r="DG126" s="89"/>
      <c r="DH126" s="89"/>
      <c r="DI126" s="89"/>
      <c r="DJ126" s="89"/>
      <c r="DK126" s="89"/>
      <c r="DL126" s="89"/>
      <c r="DM126" s="89"/>
      <c r="DN126" s="87"/>
    </row>
    <row r="127" spans="1:118" s="51" customFormat="1" x14ac:dyDescent="0.25">
      <c r="A127" s="51" t="str">
        <f>'Tox Values'!C127</f>
        <v>7440-48-4</v>
      </c>
      <c r="B127" s="51" t="str">
        <f>'Tox Values'!D127</f>
        <v>Cobalt</v>
      </c>
      <c r="C127" s="94"/>
      <c r="D127" s="104">
        <f t="shared" si="1"/>
        <v>0</v>
      </c>
      <c r="E127" s="372"/>
      <c r="F127" s="373"/>
      <c r="G127" s="87"/>
      <c r="I127" s="372"/>
      <c r="J127" s="373"/>
      <c r="K127" s="372"/>
      <c r="L127" s="373"/>
      <c r="M127" s="87"/>
      <c r="O127" s="87"/>
      <c r="Q127" s="87"/>
      <c r="S127" s="87"/>
      <c r="U127" s="87"/>
      <c r="W127" s="87"/>
      <c r="Y127" s="87"/>
      <c r="AA127" s="87"/>
      <c r="AC127" s="87"/>
      <c r="AE127" s="87"/>
      <c r="AG127" s="87"/>
      <c r="AI127" s="87"/>
      <c r="AK127" s="87"/>
      <c r="AM127" s="87"/>
      <c r="AO127" s="87"/>
      <c r="AQ127" s="87"/>
      <c r="AS127" s="87"/>
      <c r="AU127" s="87"/>
      <c r="AW127" s="87"/>
      <c r="AY127" s="87"/>
      <c r="BA127" s="87"/>
      <c r="BC127" s="87"/>
      <c r="BE127" s="87"/>
      <c r="BG127" s="87"/>
      <c r="BI127" s="87"/>
      <c r="BK127" s="87"/>
      <c r="BM127" s="87"/>
      <c r="BO127" s="87"/>
      <c r="BQ127" s="87"/>
      <c r="BS127" s="87"/>
      <c r="BU127" s="87"/>
      <c r="BW127" s="87"/>
      <c r="BY127" s="87"/>
      <c r="CA127" s="87"/>
      <c r="CC127" s="87"/>
      <c r="CE127" s="87"/>
      <c r="CG127" s="87"/>
      <c r="CI127" s="87"/>
      <c r="CK127" s="87"/>
      <c r="CM127" s="87"/>
      <c r="CO127" s="87"/>
      <c r="CQ127" s="87"/>
      <c r="CS127" s="87"/>
      <c r="CU127" s="87"/>
      <c r="CW127" s="87"/>
      <c r="CY127" s="87"/>
      <c r="DA127" s="91"/>
      <c r="DB127" s="89"/>
      <c r="DC127" s="89"/>
      <c r="DD127" s="89"/>
      <c r="DE127" s="89"/>
      <c r="DF127" s="89"/>
      <c r="DG127" s="89"/>
      <c r="DH127" s="89"/>
      <c r="DI127" s="89"/>
      <c r="DJ127" s="89"/>
      <c r="DK127" s="89"/>
      <c r="DL127" s="89"/>
      <c r="DM127" s="89"/>
      <c r="DN127" s="87"/>
    </row>
    <row r="128" spans="1:118" s="51" customFormat="1" x14ac:dyDescent="0.25">
      <c r="A128" s="51" t="str">
        <f>'Tox Values'!C128</f>
        <v>1307-96-6</v>
      </c>
      <c r="B128" s="51" t="str">
        <f>'Tox Values'!D128</f>
        <v>Cobalt (II) oxide</v>
      </c>
      <c r="C128" s="94"/>
      <c r="D128" s="104">
        <f t="shared" si="1"/>
        <v>0</v>
      </c>
      <c r="E128" s="87"/>
      <c r="G128" s="87"/>
      <c r="I128" s="87"/>
      <c r="K128" s="87"/>
      <c r="M128" s="87"/>
      <c r="O128" s="87"/>
      <c r="Q128" s="87"/>
      <c r="S128" s="87"/>
      <c r="U128" s="87"/>
      <c r="W128" s="87"/>
      <c r="Y128" s="87"/>
      <c r="AA128" s="87"/>
      <c r="AC128" s="87"/>
      <c r="AE128" s="87"/>
      <c r="AG128" s="87"/>
      <c r="AI128" s="87"/>
      <c r="AK128" s="87"/>
      <c r="AM128" s="87"/>
      <c r="AO128" s="87"/>
      <c r="AQ128" s="87"/>
      <c r="AS128" s="87"/>
      <c r="AU128" s="87"/>
      <c r="AW128" s="87"/>
      <c r="AY128" s="87"/>
      <c r="BA128" s="87"/>
      <c r="BC128" s="87"/>
      <c r="BE128" s="87"/>
      <c r="BG128" s="87"/>
      <c r="BI128" s="87"/>
      <c r="BK128" s="87"/>
      <c r="BM128" s="87"/>
      <c r="BO128" s="87"/>
      <c r="BQ128" s="87"/>
      <c r="BS128" s="87"/>
      <c r="BU128" s="87"/>
      <c r="BW128" s="87"/>
      <c r="BY128" s="87"/>
      <c r="CA128" s="87"/>
      <c r="CC128" s="87"/>
      <c r="CE128" s="87"/>
      <c r="CG128" s="87"/>
      <c r="CI128" s="87"/>
      <c r="CK128" s="87"/>
      <c r="CM128" s="87"/>
      <c r="CO128" s="87"/>
      <c r="CQ128" s="87"/>
      <c r="CS128" s="87"/>
      <c r="CU128" s="87"/>
      <c r="CW128" s="87"/>
      <c r="CY128" s="87"/>
      <c r="DA128" s="91"/>
      <c r="DB128" s="89"/>
      <c r="DC128" s="89"/>
      <c r="DD128" s="89"/>
      <c r="DE128" s="89"/>
      <c r="DF128" s="89"/>
      <c r="DG128" s="89"/>
      <c r="DH128" s="89"/>
      <c r="DI128" s="89"/>
      <c r="DJ128" s="89"/>
      <c r="DK128" s="89"/>
      <c r="DL128" s="89"/>
      <c r="DM128" s="89"/>
      <c r="DN128" s="87"/>
    </row>
    <row r="129" spans="1:118" s="51" customFormat="1" x14ac:dyDescent="0.25">
      <c r="A129" s="51" t="str">
        <f>'Tox Values'!C129</f>
        <v>10124-43-3</v>
      </c>
      <c r="B129" s="51" t="str">
        <f>'Tox Values'!D129</f>
        <v>Cobalt sulfate</v>
      </c>
      <c r="C129" s="94"/>
      <c r="D129" s="104">
        <f t="shared" si="1"/>
        <v>0</v>
      </c>
      <c r="E129" s="372"/>
      <c r="F129" s="373"/>
      <c r="G129" s="87"/>
      <c r="I129" s="372"/>
      <c r="J129" s="373"/>
      <c r="K129" s="372"/>
      <c r="L129" s="373"/>
      <c r="M129" s="87"/>
      <c r="O129" s="87"/>
      <c r="Q129" s="87"/>
      <c r="S129" s="87"/>
      <c r="U129" s="87"/>
      <c r="W129" s="87"/>
      <c r="Y129" s="87"/>
      <c r="AA129" s="87"/>
      <c r="AC129" s="87"/>
      <c r="AE129" s="87"/>
      <c r="AG129" s="87"/>
      <c r="AI129" s="87"/>
      <c r="AK129" s="87"/>
      <c r="AM129" s="87"/>
      <c r="AO129" s="87"/>
      <c r="AQ129" s="87"/>
      <c r="AS129" s="87"/>
      <c r="AU129" s="87"/>
      <c r="AW129" s="87"/>
      <c r="AY129" s="87"/>
      <c r="BA129" s="87"/>
      <c r="BC129" s="87"/>
      <c r="BE129" s="87"/>
      <c r="BG129" s="87"/>
      <c r="BI129" s="87"/>
      <c r="BK129" s="87"/>
      <c r="BM129" s="87"/>
      <c r="BO129" s="87"/>
      <c r="BQ129" s="87"/>
      <c r="BS129" s="87"/>
      <c r="BU129" s="87"/>
      <c r="BW129" s="87"/>
      <c r="BY129" s="87"/>
      <c r="CA129" s="87"/>
      <c r="CC129" s="87"/>
      <c r="CE129" s="87"/>
      <c r="CG129" s="87"/>
      <c r="CI129" s="87"/>
      <c r="CK129" s="87"/>
      <c r="CM129" s="87"/>
      <c r="CO129" s="87"/>
      <c r="CQ129" s="87"/>
      <c r="CS129" s="87"/>
      <c r="CU129" s="87"/>
      <c r="CW129" s="87"/>
      <c r="CY129" s="87"/>
      <c r="DA129" s="91"/>
      <c r="DB129" s="89"/>
      <c r="DC129" s="89"/>
      <c r="DD129" s="89"/>
      <c r="DE129" s="89"/>
      <c r="DF129" s="89"/>
      <c r="DG129" s="89"/>
      <c r="DH129" s="89"/>
      <c r="DI129" s="89"/>
      <c r="DJ129" s="89"/>
      <c r="DK129" s="89"/>
      <c r="DL129" s="89"/>
      <c r="DM129" s="89"/>
      <c r="DN129" s="87"/>
    </row>
    <row r="130" spans="1:118" s="51" customFormat="1" x14ac:dyDescent="0.25">
      <c r="A130" s="51" t="str">
        <f>'Tox Values'!C130</f>
        <v>0-00-7</v>
      </c>
      <c r="B130" s="51" t="str">
        <f>'Tox Values'!D130</f>
        <v>Coke Oven Emissions</v>
      </c>
      <c r="C130" s="94"/>
      <c r="D130" s="104">
        <f t="shared" si="1"/>
        <v>0</v>
      </c>
      <c r="E130" s="87"/>
      <c r="G130" s="87"/>
      <c r="I130" s="87"/>
      <c r="K130" s="87"/>
      <c r="M130" s="87"/>
      <c r="O130" s="87"/>
      <c r="Q130" s="87"/>
      <c r="S130" s="87"/>
      <c r="U130" s="87"/>
      <c r="W130" s="87"/>
      <c r="Y130" s="87"/>
      <c r="AA130" s="87"/>
      <c r="AC130" s="87"/>
      <c r="AE130" s="87"/>
      <c r="AG130" s="87"/>
      <c r="AI130" s="87"/>
      <c r="AK130" s="87"/>
      <c r="AM130" s="87"/>
      <c r="AO130" s="87"/>
      <c r="AQ130" s="87"/>
      <c r="AS130" s="87"/>
      <c r="AU130" s="87"/>
      <c r="AW130" s="87"/>
      <c r="AY130" s="87"/>
      <c r="BA130" s="87"/>
      <c r="BC130" s="87"/>
      <c r="BE130" s="87"/>
      <c r="BG130" s="87"/>
      <c r="BI130" s="87"/>
      <c r="BK130" s="87"/>
      <c r="BM130" s="87"/>
      <c r="BO130" s="87"/>
      <c r="BQ130" s="87"/>
      <c r="BS130" s="87"/>
      <c r="BU130" s="87"/>
      <c r="BW130" s="87"/>
      <c r="BY130" s="87"/>
      <c r="CA130" s="87"/>
      <c r="CC130" s="87"/>
      <c r="CE130" s="87"/>
      <c r="CG130" s="87"/>
      <c r="CI130" s="87"/>
      <c r="CK130" s="87"/>
      <c r="CM130" s="87"/>
      <c r="CO130" s="87"/>
      <c r="CQ130" s="87"/>
      <c r="CS130" s="87"/>
      <c r="CU130" s="87"/>
      <c r="CW130" s="87"/>
      <c r="CY130" s="87"/>
      <c r="DA130" s="91"/>
      <c r="DB130" s="89"/>
      <c r="DC130" s="89"/>
      <c r="DD130" s="89"/>
      <c r="DE130" s="89"/>
      <c r="DF130" s="89"/>
      <c r="DG130" s="89"/>
      <c r="DH130" s="89"/>
      <c r="DI130" s="89"/>
      <c r="DJ130" s="89"/>
      <c r="DK130" s="89"/>
      <c r="DL130" s="89"/>
      <c r="DM130" s="89"/>
      <c r="DN130" s="87"/>
    </row>
    <row r="131" spans="1:118" s="51" customFormat="1" x14ac:dyDescent="0.25">
      <c r="A131" s="51" t="str">
        <f>'Tox Values'!C131</f>
        <v>7440-50-8</v>
      </c>
      <c r="B131" s="51" t="str">
        <f>'Tox Values'!D131</f>
        <v>Copper</v>
      </c>
      <c r="C131" s="94"/>
      <c r="D131" s="104">
        <f t="shared" ref="D131:D190" si="2">F131+H131+J131+L131+N131+P131+R131+T131+V131+X131+Z131+AB131+AD131+AF131+AH131+AJ131+AL131+AN131+AP131+AR131+AT131+AV131+AX131+AZ131+BB131+BD131+BF131+BH131+BJ131+BL131+BN131+BP131+BR131+BT131+BV131+BX131+BZ131+CB131+CD131+CF131+CH131+CJ131+CL131+CN131+CP131+CR131+CT131+CV131+CX131+CZ131</f>
        <v>0</v>
      </c>
      <c r="E131" s="372"/>
      <c r="F131" s="373"/>
      <c r="G131" s="87"/>
      <c r="I131" s="372"/>
      <c r="J131" s="373"/>
      <c r="K131" s="372"/>
      <c r="L131" s="373"/>
      <c r="M131" s="87"/>
      <c r="O131" s="87"/>
      <c r="Q131" s="87"/>
      <c r="S131" s="87"/>
      <c r="U131" s="87"/>
      <c r="W131" s="87"/>
      <c r="Y131" s="87"/>
      <c r="AA131" s="87"/>
      <c r="AC131" s="87"/>
      <c r="AE131" s="87"/>
      <c r="AG131" s="87"/>
      <c r="AI131" s="87"/>
      <c r="AK131" s="87"/>
      <c r="AM131" s="87"/>
      <c r="AO131" s="87"/>
      <c r="AQ131" s="87"/>
      <c r="AS131" s="87"/>
      <c r="AU131" s="87"/>
      <c r="AW131" s="87"/>
      <c r="AY131" s="87"/>
      <c r="BA131" s="87"/>
      <c r="BC131" s="87"/>
      <c r="BE131" s="87"/>
      <c r="BG131" s="87"/>
      <c r="BI131" s="87"/>
      <c r="BK131" s="87"/>
      <c r="BM131" s="87"/>
      <c r="BO131" s="87"/>
      <c r="BQ131" s="87"/>
      <c r="BS131" s="87"/>
      <c r="BU131" s="87"/>
      <c r="BW131" s="87"/>
      <c r="BY131" s="87"/>
      <c r="CA131" s="87"/>
      <c r="CC131" s="87"/>
      <c r="CE131" s="87"/>
      <c r="CG131" s="87"/>
      <c r="CI131" s="87"/>
      <c r="CK131" s="87"/>
      <c r="CM131" s="87"/>
      <c r="CO131" s="87"/>
      <c r="CQ131" s="87"/>
      <c r="CS131" s="87"/>
      <c r="CU131" s="87"/>
      <c r="CW131" s="87"/>
      <c r="CY131" s="87"/>
      <c r="DA131" s="91"/>
      <c r="DB131" s="89"/>
      <c r="DC131" s="89"/>
      <c r="DD131" s="89"/>
      <c r="DE131" s="89"/>
      <c r="DF131" s="89"/>
      <c r="DG131" s="89"/>
      <c r="DH131" s="89"/>
      <c r="DI131" s="89"/>
      <c r="DJ131" s="89"/>
      <c r="DK131" s="89"/>
      <c r="DL131" s="89"/>
      <c r="DM131" s="89"/>
      <c r="DN131" s="87"/>
    </row>
    <row r="132" spans="1:118" s="51" customFormat="1" x14ac:dyDescent="0.25">
      <c r="A132" s="51" t="str">
        <f>'Tox Values'!C132</f>
        <v>COPPER-COMPS</v>
      </c>
      <c r="B132" s="51" t="str">
        <f>'Tox Values'!D132</f>
        <v>Copper Compounds</v>
      </c>
      <c r="C132" s="94"/>
      <c r="D132" s="104">
        <f t="shared" si="2"/>
        <v>0</v>
      </c>
      <c r="E132" s="87"/>
      <c r="G132" s="87"/>
      <c r="I132" s="87"/>
      <c r="K132" s="87"/>
      <c r="M132" s="87"/>
      <c r="O132" s="87"/>
      <c r="Q132" s="87"/>
      <c r="S132" s="87"/>
      <c r="U132" s="87"/>
      <c r="W132" s="87"/>
      <c r="Y132" s="87"/>
      <c r="AA132" s="87"/>
      <c r="AC132" s="87"/>
      <c r="AE132" s="87"/>
      <c r="AG132" s="87"/>
      <c r="AI132" s="87"/>
      <c r="AK132" s="87"/>
      <c r="AM132" s="87"/>
      <c r="AO132" s="87"/>
      <c r="AQ132" s="87"/>
      <c r="AS132" s="87"/>
      <c r="AU132" s="87"/>
      <c r="AW132" s="87"/>
      <c r="AY132" s="87"/>
      <c r="BA132" s="87"/>
      <c r="BC132" s="87"/>
      <c r="BE132" s="87"/>
      <c r="BG132" s="87"/>
      <c r="BI132" s="87"/>
      <c r="BK132" s="87"/>
      <c r="BM132" s="87"/>
      <c r="BO132" s="87"/>
      <c r="BQ132" s="87"/>
      <c r="BS132" s="87"/>
      <c r="BU132" s="87"/>
      <c r="BW132" s="87"/>
      <c r="BY132" s="87"/>
      <c r="CA132" s="87"/>
      <c r="CC132" s="87"/>
      <c r="CE132" s="87"/>
      <c r="CG132" s="87"/>
      <c r="CI132" s="87"/>
      <c r="CK132" s="87"/>
      <c r="CM132" s="87"/>
      <c r="CO132" s="87"/>
      <c r="CQ132" s="87"/>
      <c r="CS132" s="87"/>
      <c r="CU132" s="87"/>
      <c r="CW132" s="87"/>
      <c r="CY132" s="87"/>
      <c r="DA132" s="91"/>
      <c r="DB132" s="89"/>
      <c r="DC132" s="89"/>
      <c r="DD132" s="89"/>
      <c r="DE132" s="89"/>
      <c r="DF132" s="89"/>
      <c r="DG132" s="89"/>
      <c r="DH132" s="89"/>
      <c r="DI132" s="89"/>
      <c r="DJ132" s="89"/>
      <c r="DK132" s="89"/>
      <c r="DL132" s="89"/>
      <c r="DM132" s="89"/>
      <c r="DN132" s="87"/>
    </row>
    <row r="133" spans="1:118" s="51" customFormat="1" x14ac:dyDescent="0.25">
      <c r="A133" s="51" t="str">
        <f>'Tox Values'!C133</f>
        <v>120-71-8</v>
      </c>
      <c r="B133" s="51" t="str">
        <f>'Tox Values'!D133</f>
        <v>Cresidine, p-</v>
      </c>
      <c r="C133" s="94"/>
      <c r="D133" s="104">
        <f t="shared" si="2"/>
        <v>0</v>
      </c>
      <c r="E133" s="87"/>
      <c r="G133" s="87"/>
      <c r="I133" s="87"/>
      <c r="K133" s="87"/>
      <c r="M133" s="87"/>
      <c r="O133" s="87"/>
      <c r="Q133" s="87"/>
      <c r="S133" s="87"/>
      <c r="U133" s="87"/>
      <c r="W133" s="87"/>
      <c r="Y133" s="87"/>
      <c r="AA133" s="87"/>
      <c r="AC133" s="87"/>
      <c r="AE133" s="87"/>
      <c r="AG133" s="87"/>
      <c r="AI133" s="87"/>
      <c r="AK133" s="87"/>
      <c r="AM133" s="87"/>
      <c r="AO133" s="87"/>
      <c r="AQ133" s="87"/>
      <c r="AS133" s="87"/>
      <c r="AU133" s="87"/>
      <c r="AW133" s="87"/>
      <c r="AY133" s="87"/>
      <c r="BA133" s="87"/>
      <c r="BC133" s="87"/>
      <c r="BE133" s="87"/>
      <c r="BG133" s="87"/>
      <c r="BI133" s="87"/>
      <c r="BK133" s="87"/>
      <c r="BM133" s="87"/>
      <c r="BO133" s="87"/>
      <c r="BQ133" s="87"/>
      <c r="BS133" s="87"/>
      <c r="BU133" s="87"/>
      <c r="BW133" s="87"/>
      <c r="BY133" s="87"/>
      <c r="CA133" s="87"/>
      <c r="CC133" s="87"/>
      <c r="CE133" s="87"/>
      <c r="CG133" s="87"/>
      <c r="CI133" s="87"/>
      <c r="CK133" s="87"/>
      <c r="CM133" s="87"/>
      <c r="CO133" s="87"/>
      <c r="CQ133" s="87"/>
      <c r="CS133" s="87"/>
      <c r="CU133" s="87"/>
      <c r="CW133" s="87"/>
      <c r="CY133" s="87"/>
      <c r="DA133" s="91"/>
      <c r="DB133" s="89"/>
      <c r="DC133" s="89"/>
      <c r="DD133" s="89"/>
      <c r="DE133" s="89"/>
      <c r="DF133" s="89"/>
      <c r="DG133" s="89"/>
      <c r="DH133" s="89"/>
      <c r="DI133" s="89"/>
      <c r="DJ133" s="89"/>
      <c r="DK133" s="89"/>
      <c r="DL133" s="89"/>
      <c r="DM133" s="89"/>
      <c r="DN133" s="87"/>
    </row>
    <row r="134" spans="1:118" s="51" customFormat="1" x14ac:dyDescent="0.25">
      <c r="A134" s="51" t="str">
        <f>'Tox Values'!C134</f>
        <v>108-39-4</v>
      </c>
      <c r="B134" s="51" t="str">
        <f>'Tox Values'!D134</f>
        <v>Cresol, m-</v>
      </c>
      <c r="C134" s="94"/>
      <c r="D134" s="104">
        <f t="shared" si="2"/>
        <v>0</v>
      </c>
      <c r="E134" s="87"/>
      <c r="G134" s="87"/>
      <c r="I134" s="87"/>
      <c r="K134" s="87"/>
      <c r="M134" s="87"/>
      <c r="O134" s="87"/>
      <c r="Q134" s="87"/>
      <c r="S134" s="87"/>
      <c r="U134" s="87"/>
      <c r="W134" s="87"/>
      <c r="Y134" s="87"/>
      <c r="AA134" s="87"/>
      <c r="AC134" s="87"/>
      <c r="AE134" s="87"/>
      <c r="AG134" s="87"/>
      <c r="AI134" s="87"/>
      <c r="AK134" s="87"/>
      <c r="AM134" s="87"/>
      <c r="AO134" s="87"/>
      <c r="AQ134" s="87"/>
      <c r="AS134" s="87"/>
      <c r="AU134" s="87"/>
      <c r="AW134" s="87"/>
      <c r="AY134" s="87"/>
      <c r="BA134" s="87"/>
      <c r="BC134" s="87"/>
      <c r="BE134" s="87"/>
      <c r="BG134" s="87"/>
      <c r="BI134" s="87"/>
      <c r="BK134" s="87"/>
      <c r="BM134" s="87"/>
      <c r="BO134" s="87"/>
      <c r="BQ134" s="87"/>
      <c r="BS134" s="87"/>
      <c r="BU134" s="87"/>
      <c r="BW134" s="87"/>
      <c r="BY134" s="87"/>
      <c r="CA134" s="87"/>
      <c r="CC134" s="87"/>
      <c r="CE134" s="87"/>
      <c r="CG134" s="87"/>
      <c r="CI134" s="87"/>
      <c r="CK134" s="87"/>
      <c r="CM134" s="87"/>
      <c r="CO134" s="87"/>
      <c r="CQ134" s="87"/>
      <c r="CS134" s="87"/>
      <c r="CU134" s="87"/>
      <c r="CW134" s="87"/>
      <c r="CY134" s="87"/>
      <c r="DA134" s="91"/>
      <c r="DB134" s="89"/>
      <c r="DC134" s="89"/>
      <c r="DD134" s="89"/>
      <c r="DE134" s="89"/>
      <c r="DF134" s="89"/>
      <c r="DG134" s="89"/>
      <c r="DH134" s="89"/>
      <c r="DI134" s="89"/>
      <c r="DJ134" s="89"/>
      <c r="DK134" s="89"/>
      <c r="DL134" s="89"/>
      <c r="DM134" s="89"/>
      <c r="DN134" s="87"/>
    </row>
    <row r="135" spans="1:118" s="51" customFormat="1" x14ac:dyDescent="0.25">
      <c r="A135" s="51" t="str">
        <f>'Tox Values'!C135</f>
        <v>95-48-7</v>
      </c>
      <c r="B135" s="51" t="str">
        <f>'Tox Values'!D135</f>
        <v>Cresol, o-</v>
      </c>
      <c r="C135" s="94"/>
      <c r="D135" s="104">
        <f t="shared" si="2"/>
        <v>0</v>
      </c>
      <c r="E135" s="87"/>
      <c r="G135" s="87"/>
      <c r="I135" s="87"/>
      <c r="K135" s="87"/>
      <c r="M135" s="87"/>
      <c r="O135" s="87"/>
      <c r="Q135" s="87"/>
      <c r="S135" s="87"/>
      <c r="U135" s="87"/>
      <c r="W135" s="87"/>
      <c r="Y135" s="87"/>
      <c r="AA135" s="87"/>
      <c r="AC135" s="87"/>
      <c r="AE135" s="87"/>
      <c r="AG135" s="87"/>
      <c r="AI135" s="87"/>
      <c r="AK135" s="87"/>
      <c r="AM135" s="87"/>
      <c r="AO135" s="87"/>
      <c r="AQ135" s="87"/>
      <c r="AS135" s="87"/>
      <c r="AU135" s="87"/>
      <c r="AW135" s="87"/>
      <c r="AY135" s="87"/>
      <c r="BA135" s="87"/>
      <c r="BC135" s="87"/>
      <c r="BE135" s="87"/>
      <c r="BG135" s="87"/>
      <c r="BI135" s="87"/>
      <c r="BK135" s="87"/>
      <c r="BM135" s="87"/>
      <c r="BO135" s="87"/>
      <c r="BQ135" s="87"/>
      <c r="BS135" s="87"/>
      <c r="BU135" s="87"/>
      <c r="BW135" s="87"/>
      <c r="BY135" s="87"/>
      <c r="CA135" s="87"/>
      <c r="CC135" s="87"/>
      <c r="CE135" s="87"/>
      <c r="CG135" s="87"/>
      <c r="CI135" s="87"/>
      <c r="CK135" s="87"/>
      <c r="CM135" s="87"/>
      <c r="CO135" s="87"/>
      <c r="CQ135" s="87"/>
      <c r="CS135" s="87"/>
      <c r="CU135" s="87"/>
      <c r="CW135" s="87"/>
      <c r="CY135" s="87"/>
      <c r="DA135" s="91"/>
      <c r="DB135" s="89"/>
      <c r="DC135" s="89"/>
      <c r="DD135" s="89"/>
      <c r="DE135" s="89"/>
      <c r="DF135" s="89"/>
      <c r="DG135" s="89"/>
      <c r="DH135" s="89"/>
      <c r="DI135" s="89"/>
      <c r="DJ135" s="89"/>
      <c r="DK135" s="89"/>
      <c r="DL135" s="89"/>
      <c r="DM135" s="89"/>
      <c r="DN135" s="87"/>
    </row>
    <row r="136" spans="1:118" s="51" customFormat="1" x14ac:dyDescent="0.25">
      <c r="A136" s="51" t="str">
        <f>'Tox Values'!C136</f>
        <v>106-44-5</v>
      </c>
      <c r="B136" s="51" t="str">
        <f>'Tox Values'!D136</f>
        <v>Cresol, p-</v>
      </c>
      <c r="C136" s="94"/>
      <c r="D136" s="104">
        <f t="shared" si="2"/>
        <v>0</v>
      </c>
      <c r="E136" s="87"/>
      <c r="G136" s="87"/>
      <c r="I136" s="87"/>
      <c r="K136" s="87"/>
      <c r="M136" s="87"/>
      <c r="O136" s="87"/>
      <c r="Q136" s="87"/>
      <c r="S136" s="87"/>
      <c r="U136" s="87"/>
      <c r="W136" s="87"/>
      <c r="Y136" s="87"/>
      <c r="AA136" s="87"/>
      <c r="AC136" s="87"/>
      <c r="AE136" s="87"/>
      <c r="AG136" s="87"/>
      <c r="AI136" s="87"/>
      <c r="AK136" s="87"/>
      <c r="AM136" s="87"/>
      <c r="AO136" s="87"/>
      <c r="AQ136" s="87"/>
      <c r="AS136" s="87"/>
      <c r="AU136" s="87"/>
      <c r="AW136" s="87"/>
      <c r="AY136" s="87"/>
      <c r="BA136" s="87"/>
      <c r="BC136" s="87"/>
      <c r="BE136" s="87"/>
      <c r="BG136" s="87"/>
      <c r="BI136" s="87"/>
      <c r="BK136" s="87"/>
      <c r="BM136" s="87"/>
      <c r="BO136" s="87"/>
      <c r="BQ136" s="87"/>
      <c r="BS136" s="87"/>
      <c r="BU136" s="87"/>
      <c r="BW136" s="87"/>
      <c r="BY136" s="87"/>
      <c r="CA136" s="87"/>
      <c r="CC136" s="87"/>
      <c r="CE136" s="87"/>
      <c r="CG136" s="87"/>
      <c r="CI136" s="87"/>
      <c r="CK136" s="87"/>
      <c r="CM136" s="87"/>
      <c r="CO136" s="87"/>
      <c r="CQ136" s="87"/>
      <c r="CS136" s="87"/>
      <c r="CU136" s="87"/>
      <c r="CW136" s="87"/>
      <c r="CY136" s="87"/>
      <c r="DA136" s="91"/>
      <c r="DB136" s="89"/>
      <c r="DC136" s="89"/>
      <c r="DD136" s="89"/>
      <c r="DE136" s="89"/>
      <c r="DF136" s="89"/>
      <c r="DG136" s="89"/>
      <c r="DH136" s="89"/>
      <c r="DI136" s="89"/>
      <c r="DJ136" s="89"/>
      <c r="DK136" s="89"/>
      <c r="DL136" s="89"/>
      <c r="DM136" s="89"/>
      <c r="DN136" s="87"/>
    </row>
    <row r="137" spans="1:118" s="51" customFormat="1" x14ac:dyDescent="0.25">
      <c r="A137" s="51" t="str">
        <f>'Tox Values'!C137</f>
        <v>1319-77-3</v>
      </c>
      <c r="B137" s="51" t="str">
        <f>'Tox Values'!D137</f>
        <v>Cresols/Cresylic acid (isomers and mixture)</v>
      </c>
      <c r="C137" s="94"/>
      <c r="D137" s="104">
        <f t="shared" si="2"/>
        <v>0</v>
      </c>
      <c r="E137" s="87"/>
      <c r="G137" s="87"/>
      <c r="I137" s="87"/>
      <c r="K137" s="87"/>
      <c r="M137" s="87"/>
      <c r="O137" s="87"/>
      <c r="Q137" s="87"/>
      <c r="S137" s="87"/>
      <c r="U137" s="87"/>
      <c r="W137" s="87"/>
      <c r="Y137" s="87"/>
      <c r="AA137" s="87"/>
      <c r="AC137" s="87"/>
      <c r="AE137" s="87"/>
      <c r="AG137" s="87"/>
      <c r="AI137" s="87"/>
      <c r="AK137" s="87"/>
      <c r="AM137" s="87"/>
      <c r="AO137" s="87"/>
      <c r="AQ137" s="87"/>
      <c r="AS137" s="87"/>
      <c r="AU137" s="87"/>
      <c r="AW137" s="87"/>
      <c r="AY137" s="87"/>
      <c r="BA137" s="87"/>
      <c r="BC137" s="87"/>
      <c r="BE137" s="87"/>
      <c r="BG137" s="87"/>
      <c r="BI137" s="87"/>
      <c r="BK137" s="87"/>
      <c r="BM137" s="87"/>
      <c r="BO137" s="87"/>
      <c r="BQ137" s="87"/>
      <c r="BS137" s="87"/>
      <c r="BU137" s="87"/>
      <c r="BW137" s="87"/>
      <c r="BY137" s="87"/>
      <c r="CA137" s="87"/>
      <c r="CC137" s="87"/>
      <c r="CE137" s="87"/>
      <c r="CG137" s="87"/>
      <c r="CI137" s="87"/>
      <c r="CK137" s="87"/>
      <c r="CM137" s="87"/>
      <c r="CO137" s="87"/>
      <c r="CQ137" s="87"/>
      <c r="CS137" s="87"/>
      <c r="CU137" s="87"/>
      <c r="CW137" s="87"/>
      <c r="CY137" s="87"/>
      <c r="DA137" s="91"/>
      <c r="DB137" s="89"/>
      <c r="DC137" s="89"/>
      <c r="DD137" s="89"/>
      <c r="DE137" s="89"/>
      <c r="DF137" s="89"/>
      <c r="DG137" s="89"/>
      <c r="DH137" s="89"/>
      <c r="DI137" s="89"/>
      <c r="DJ137" s="89"/>
      <c r="DK137" s="89"/>
      <c r="DL137" s="89"/>
      <c r="DM137" s="89"/>
      <c r="DN137" s="87"/>
    </row>
    <row r="138" spans="1:118" s="51" customFormat="1" x14ac:dyDescent="0.25">
      <c r="A138" s="51" t="str">
        <f>'Tox Values'!C138</f>
        <v>98-82-8</v>
      </c>
      <c r="B138" s="51" t="str">
        <f>'Tox Values'!D138</f>
        <v>Cumene</v>
      </c>
      <c r="C138" s="94"/>
      <c r="D138" s="104">
        <f t="shared" si="2"/>
        <v>0</v>
      </c>
      <c r="E138" s="87"/>
      <c r="G138" s="87"/>
      <c r="I138" s="87"/>
      <c r="K138" s="87"/>
      <c r="M138" s="87"/>
      <c r="O138" s="87"/>
      <c r="Q138" s="87"/>
      <c r="S138" s="87"/>
      <c r="U138" s="87"/>
      <c r="W138" s="87"/>
      <c r="Y138" s="87"/>
      <c r="AA138" s="87"/>
      <c r="AC138" s="87"/>
      <c r="AE138" s="87"/>
      <c r="AG138" s="87"/>
      <c r="AI138" s="87"/>
      <c r="AK138" s="87"/>
      <c r="AM138" s="87"/>
      <c r="AO138" s="87"/>
      <c r="AQ138" s="87"/>
      <c r="AS138" s="87"/>
      <c r="AU138" s="87"/>
      <c r="AW138" s="87"/>
      <c r="AY138" s="87"/>
      <c r="BA138" s="87"/>
      <c r="BC138" s="87"/>
      <c r="BE138" s="87"/>
      <c r="BG138" s="87"/>
      <c r="BI138" s="87"/>
      <c r="BK138" s="87"/>
      <c r="BM138" s="87"/>
      <c r="BO138" s="87"/>
      <c r="BQ138" s="87"/>
      <c r="BS138" s="87"/>
      <c r="BU138" s="87"/>
      <c r="BW138" s="87"/>
      <c r="BY138" s="87"/>
      <c r="CA138" s="87"/>
      <c r="CC138" s="87"/>
      <c r="CE138" s="87"/>
      <c r="CG138" s="87"/>
      <c r="CI138" s="87"/>
      <c r="CK138" s="87"/>
      <c r="CM138" s="87"/>
      <c r="CO138" s="87"/>
      <c r="CQ138" s="87"/>
      <c r="CS138" s="87"/>
      <c r="CU138" s="87"/>
      <c r="CW138" s="87"/>
      <c r="CY138" s="87"/>
      <c r="DA138" s="91"/>
      <c r="DB138" s="89"/>
      <c r="DC138" s="89"/>
      <c r="DD138" s="89"/>
      <c r="DE138" s="89"/>
      <c r="DF138" s="89"/>
      <c r="DG138" s="89"/>
      <c r="DH138" s="89"/>
      <c r="DI138" s="89"/>
      <c r="DJ138" s="89"/>
      <c r="DK138" s="89"/>
      <c r="DL138" s="89"/>
      <c r="DM138" s="89"/>
      <c r="DN138" s="87"/>
    </row>
    <row r="139" spans="1:118" s="51" customFormat="1" x14ac:dyDescent="0.25">
      <c r="A139" s="51" t="str">
        <f>'Tox Values'!C139</f>
        <v>135-20-6</v>
      </c>
      <c r="B139" s="51" t="str">
        <f>'Tox Values'!D139</f>
        <v>Cupferron</v>
      </c>
      <c r="C139" s="94"/>
      <c r="D139" s="104">
        <f t="shared" si="2"/>
        <v>0</v>
      </c>
      <c r="E139" s="87"/>
      <c r="G139" s="87"/>
      <c r="I139" s="87"/>
      <c r="K139" s="87"/>
      <c r="M139" s="87"/>
      <c r="O139" s="87"/>
      <c r="Q139" s="87"/>
      <c r="S139" s="87"/>
      <c r="U139" s="87"/>
      <c r="W139" s="87"/>
      <c r="Y139" s="87"/>
      <c r="AA139" s="87"/>
      <c r="AC139" s="87"/>
      <c r="AE139" s="87"/>
      <c r="AG139" s="87"/>
      <c r="AI139" s="87"/>
      <c r="AK139" s="87"/>
      <c r="AM139" s="87"/>
      <c r="AO139" s="87"/>
      <c r="AQ139" s="87"/>
      <c r="AS139" s="87"/>
      <c r="AU139" s="87"/>
      <c r="AW139" s="87"/>
      <c r="AY139" s="87"/>
      <c r="BA139" s="87"/>
      <c r="BC139" s="87"/>
      <c r="BE139" s="87"/>
      <c r="BG139" s="87"/>
      <c r="BI139" s="87"/>
      <c r="BK139" s="87"/>
      <c r="BM139" s="87"/>
      <c r="BO139" s="87"/>
      <c r="BQ139" s="87"/>
      <c r="BS139" s="87"/>
      <c r="BU139" s="87"/>
      <c r="BW139" s="87"/>
      <c r="BY139" s="87"/>
      <c r="CA139" s="87"/>
      <c r="CC139" s="87"/>
      <c r="CE139" s="87"/>
      <c r="CG139" s="87"/>
      <c r="CI139" s="87"/>
      <c r="CK139" s="87"/>
      <c r="CM139" s="87"/>
      <c r="CO139" s="87"/>
      <c r="CQ139" s="87"/>
      <c r="CS139" s="87"/>
      <c r="CU139" s="87"/>
      <c r="CW139" s="87"/>
      <c r="CY139" s="87"/>
      <c r="DA139" s="91"/>
      <c r="DB139" s="89"/>
      <c r="DC139" s="89"/>
      <c r="DD139" s="89"/>
      <c r="DE139" s="89"/>
      <c r="DF139" s="89"/>
      <c r="DG139" s="89"/>
      <c r="DH139" s="89"/>
      <c r="DI139" s="89"/>
      <c r="DJ139" s="89"/>
      <c r="DK139" s="89"/>
      <c r="DL139" s="89"/>
      <c r="DM139" s="89"/>
      <c r="DN139" s="87"/>
    </row>
    <row r="140" spans="1:118" s="51" customFormat="1" x14ac:dyDescent="0.25">
      <c r="A140" s="51" t="str">
        <f>'Tox Values'!C140</f>
        <v>57-12-5</v>
      </c>
      <c r="B140" s="51" t="str">
        <f>'Tox Values'!D140</f>
        <v>Cyanide (Cyanide ion, Inorganic cyanides, Isocyanide)</v>
      </c>
      <c r="C140" s="94"/>
      <c r="D140" s="104">
        <f t="shared" si="2"/>
        <v>0</v>
      </c>
      <c r="E140" s="87"/>
      <c r="G140" s="87"/>
      <c r="I140" s="87"/>
      <c r="K140" s="87"/>
      <c r="M140" s="87"/>
      <c r="O140" s="87"/>
      <c r="Q140" s="87"/>
      <c r="S140" s="87"/>
      <c r="U140" s="87"/>
      <c r="W140" s="87"/>
      <c r="Y140" s="87"/>
      <c r="AA140" s="87"/>
      <c r="AC140" s="87"/>
      <c r="AE140" s="87"/>
      <c r="AG140" s="87"/>
      <c r="AI140" s="87"/>
      <c r="AK140" s="87"/>
      <c r="AM140" s="87"/>
      <c r="AO140" s="87"/>
      <c r="AQ140" s="87"/>
      <c r="AS140" s="87"/>
      <c r="AU140" s="87"/>
      <c r="AW140" s="87"/>
      <c r="AY140" s="87"/>
      <c r="BA140" s="87"/>
      <c r="BC140" s="87"/>
      <c r="BE140" s="87"/>
      <c r="BG140" s="87"/>
      <c r="BI140" s="87"/>
      <c r="BK140" s="87"/>
      <c r="BM140" s="87"/>
      <c r="BO140" s="87"/>
      <c r="BQ140" s="87"/>
      <c r="BS140" s="87"/>
      <c r="BU140" s="87"/>
      <c r="BW140" s="87"/>
      <c r="BY140" s="87"/>
      <c r="CA140" s="87"/>
      <c r="CC140" s="87"/>
      <c r="CE140" s="87"/>
      <c r="CG140" s="87"/>
      <c r="CI140" s="87"/>
      <c r="CK140" s="87"/>
      <c r="CM140" s="87"/>
      <c r="CO140" s="87"/>
      <c r="CQ140" s="87"/>
      <c r="CS140" s="87"/>
      <c r="CU140" s="87"/>
      <c r="CW140" s="87"/>
      <c r="CY140" s="87"/>
      <c r="DA140" s="91"/>
      <c r="DB140" s="89"/>
      <c r="DC140" s="89"/>
      <c r="DD140" s="89"/>
      <c r="DE140" s="89"/>
      <c r="DF140" s="89"/>
      <c r="DG140" s="89"/>
      <c r="DH140" s="89"/>
      <c r="DI140" s="89"/>
      <c r="DJ140" s="89"/>
      <c r="DK140" s="89"/>
      <c r="DL140" s="89"/>
      <c r="DM140" s="89"/>
      <c r="DN140" s="87"/>
    </row>
    <row r="141" spans="1:118" s="51" customFormat="1" x14ac:dyDescent="0.25">
      <c r="A141" s="51" t="str">
        <f>'Tox Values'!C141</f>
        <v>CYANIDE-COMPS</v>
      </c>
      <c r="B141" s="51" t="str">
        <f>'Tox Values'!D141</f>
        <v>Cyanide Compounds</v>
      </c>
      <c r="C141" s="94"/>
      <c r="D141" s="104">
        <f t="shared" si="2"/>
        <v>0</v>
      </c>
      <c r="E141" s="87"/>
      <c r="G141" s="87"/>
      <c r="I141" s="87"/>
      <c r="K141" s="87"/>
      <c r="M141" s="87"/>
      <c r="O141" s="87"/>
      <c r="Q141" s="87"/>
      <c r="S141" s="87"/>
      <c r="U141" s="87"/>
      <c r="W141" s="87"/>
      <c r="Y141" s="87"/>
      <c r="AA141" s="87"/>
      <c r="AC141" s="87"/>
      <c r="AE141" s="87"/>
      <c r="AG141" s="87"/>
      <c r="AI141" s="87"/>
      <c r="AK141" s="87"/>
      <c r="AM141" s="87"/>
      <c r="AO141" s="87"/>
      <c r="AQ141" s="87"/>
      <c r="AS141" s="87"/>
      <c r="AU141" s="87"/>
      <c r="AW141" s="87"/>
      <c r="AY141" s="87"/>
      <c r="BA141" s="87"/>
      <c r="BC141" s="87"/>
      <c r="BE141" s="87"/>
      <c r="BG141" s="87"/>
      <c r="BI141" s="87"/>
      <c r="BK141" s="87"/>
      <c r="BM141" s="87"/>
      <c r="BO141" s="87"/>
      <c r="BQ141" s="87"/>
      <c r="BS141" s="87"/>
      <c r="BU141" s="87"/>
      <c r="BW141" s="87"/>
      <c r="BY141" s="87"/>
      <c r="CA141" s="87"/>
      <c r="CC141" s="87"/>
      <c r="CE141" s="87"/>
      <c r="CG141" s="87"/>
      <c r="CI141" s="87"/>
      <c r="CK141" s="87"/>
      <c r="CM141" s="87"/>
      <c r="CO141" s="87"/>
      <c r="CQ141" s="87"/>
      <c r="CS141" s="87"/>
      <c r="CU141" s="87"/>
      <c r="CW141" s="87"/>
      <c r="CY141" s="87"/>
      <c r="DA141" s="91"/>
      <c r="DB141" s="89"/>
      <c r="DC141" s="89"/>
      <c r="DD141" s="89"/>
      <c r="DE141" s="89"/>
      <c r="DF141" s="89"/>
      <c r="DG141" s="89"/>
      <c r="DH141" s="89"/>
      <c r="DI141" s="89"/>
      <c r="DJ141" s="89"/>
      <c r="DK141" s="89"/>
      <c r="DL141" s="89"/>
      <c r="DM141" s="89"/>
      <c r="DN141" s="87"/>
    </row>
    <row r="142" spans="1:118" s="51" customFormat="1" x14ac:dyDescent="0.25">
      <c r="A142" s="51" t="str">
        <f>'Tox Values'!C142</f>
        <v>110-82-7</v>
      </c>
      <c r="B142" s="51" t="str">
        <f>'Tox Values'!D142</f>
        <v>Cyclohexane</v>
      </c>
      <c r="C142" s="94"/>
      <c r="D142" s="104">
        <f t="shared" si="2"/>
        <v>0</v>
      </c>
      <c r="E142" s="87"/>
      <c r="G142" s="87"/>
      <c r="I142" s="87"/>
      <c r="K142" s="87"/>
      <c r="M142" s="87"/>
      <c r="O142" s="87"/>
      <c r="Q142" s="87"/>
      <c r="S142" s="87"/>
      <c r="U142" s="87"/>
      <c r="W142" s="87"/>
      <c r="Y142" s="87"/>
      <c r="AA142" s="87"/>
      <c r="AC142" s="87"/>
      <c r="AE142" s="87"/>
      <c r="AG142" s="87"/>
      <c r="AI142" s="87"/>
      <c r="AK142" s="87"/>
      <c r="AM142" s="87"/>
      <c r="AO142" s="87"/>
      <c r="AQ142" s="87"/>
      <c r="AS142" s="87"/>
      <c r="AU142" s="87"/>
      <c r="AW142" s="87"/>
      <c r="AY142" s="87"/>
      <c r="BA142" s="87"/>
      <c r="BC142" s="87"/>
      <c r="BE142" s="87"/>
      <c r="BG142" s="87"/>
      <c r="BI142" s="87"/>
      <c r="BK142" s="87"/>
      <c r="BM142" s="87"/>
      <c r="BO142" s="87"/>
      <c r="BQ142" s="87"/>
      <c r="BS142" s="87"/>
      <c r="BU142" s="87"/>
      <c r="BW142" s="87"/>
      <c r="BY142" s="87"/>
      <c r="CA142" s="87"/>
      <c r="CC142" s="87"/>
      <c r="CE142" s="87"/>
      <c r="CG142" s="87"/>
      <c r="CI142" s="87"/>
      <c r="CK142" s="87"/>
      <c r="CM142" s="87"/>
      <c r="CO142" s="87"/>
      <c r="CQ142" s="87"/>
      <c r="CS142" s="87"/>
      <c r="CU142" s="87"/>
      <c r="CW142" s="87"/>
      <c r="CY142" s="87"/>
      <c r="DA142" s="91"/>
      <c r="DB142" s="89"/>
      <c r="DC142" s="89"/>
      <c r="DD142" s="89"/>
      <c r="DE142" s="89"/>
      <c r="DF142" s="89"/>
      <c r="DG142" s="89"/>
      <c r="DH142" s="89"/>
      <c r="DI142" s="89"/>
      <c r="DJ142" s="89"/>
      <c r="DK142" s="89"/>
      <c r="DL142" s="89"/>
      <c r="DM142" s="89"/>
      <c r="DN142" s="87"/>
    </row>
    <row r="143" spans="1:118" s="51" customFormat="1" x14ac:dyDescent="0.25">
      <c r="A143" s="51" t="str">
        <f>'Tox Values'!C143</f>
        <v>108-94-1</v>
      </c>
      <c r="B143" s="51" t="str">
        <f>'Tox Values'!D143</f>
        <v>Cyclohexanone</v>
      </c>
      <c r="C143" s="94"/>
      <c r="D143" s="104">
        <f t="shared" si="2"/>
        <v>0</v>
      </c>
      <c r="E143" s="87"/>
      <c r="G143" s="87"/>
      <c r="I143" s="87"/>
      <c r="K143" s="87"/>
      <c r="M143" s="87"/>
      <c r="O143" s="87"/>
      <c r="Q143" s="87"/>
      <c r="S143" s="87"/>
      <c r="U143" s="87"/>
      <c r="W143" s="87"/>
      <c r="Y143" s="87"/>
      <c r="AA143" s="87"/>
      <c r="AC143" s="87"/>
      <c r="AE143" s="87"/>
      <c r="AG143" s="87"/>
      <c r="AI143" s="87"/>
      <c r="AK143" s="87"/>
      <c r="AM143" s="87"/>
      <c r="AO143" s="87"/>
      <c r="AQ143" s="87"/>
      <c r="AS143" s="87"/>
      <c r="AU143" s="87"/>
      <c r="AW143" s="87"/>
      <c r="AY143" s="87"/>
      <c r="BA143" s="87"/>
      <c r="BC143" s="87"/>
      <c r="BE143" s="87"/>
      <c r="BG143" s="87"/>
      <c r="BI143" s="87"/>
      <c r="BK143" s="87"/>
      <c r="BM143" s="87"/>
      <c r="BO143" s="87"/>
      <c r="BQ143" s="87"/>
      <c r="BS143" s="87"/>
      <c r="BU143" s="87"/>
      <c r="BW143" s="87"/>
      <c r="BY143" s="87"/>
      <c r="CA143" s="87"/>
      <c r="CC143" s="87"/>
      <c r="CE143" s="87"/>
      <c r="CG143" s="87"/>
      <c r="CI143" s="87"/>
      <c r="CK143" s="87"/>
      <c r="CM143" s="87"/>
      <c r="CO143" s="87"/>
      <c r="CQ143" s="87"/>
      <c r="CS143" s="87"/>
      <c r="CU143" s="87"/>
      <c r="CW143" s="87"/>
      <c r="CY143" s="87"/>
      <c r="DA143" s="91"/>
      <c r="DB143" s="89"/>
      <c r="DC143" s="89"/>
      <c r="DD143" s="89"/>
      <c r="DE143" s="89"/>
      <c r="DF143" s="89"/>
      <c r="DG143" s="89"/>
      <c r="DH143" s="89"/>
      <c r="DI143" s="89"/>
      <c r="DJ143" s="89"/>
      <c r="DK143" s="89"/>
      <c r="DL143" s="89"/>
      <c r="DM143" s="89"/>
      <c r="DN143" s="87"/>
    </row>
    <row r="144" spans="1:118" s="51" customFormat="1" x14ac:dyDescent="0.25">
      <c r="A144" s="51" t="str">
        <f>'Tox Values'!C144</f>
        <v>27208-37-3</v>
      </c>
      <c r="B144" s="51" t="str">
        <f>'Tox Values'!D144</f>
        <v>Cyclopenta[c,d]pyrene</v>
      </c>
      <c r="C144" s="94"/>
      <c r="D144" s="104">
        <f t="shared" si="2"/>
        <v>0</v>
      </c>
      <c r="E144" s="87"/>
      <c r="G144" s="87"/>
      <c r="I144" s="87"/>
      <c r="K144" s="87"/>
      <c r="M144" s="87"/>
      <c r="O144" s="87"/>
      <c r="Q144" s="87"/>
      <c r="S144" s="87"/>
      <c r="U144" s="87"/>
      <c r="W144" s="87"/>
      <c r="Y144" s="87"/>
      <c r="AA144" s="87"/>
      <c r="AC144" s="87"/>
      <c r="AE144" s="87"/>
      <c r="AG144" s="87"/>
      <c r="AI144" s="87"/>
      <c r="AK144" s="87"/>
      <c r="AM144" s="87"/>
      <c r="AO144" s="87"/>
      <c r="AQ144" s="87"/>
      <c r="AS144" s="87"/>
      <c r="AU144" s="87"/>
      <c r="AW144" s="87"/>
      <c r="AY144" s="87"/>
      <c r="BA144" s="87"/>
      <c r="BC144" s="87"/>
      <c r="BE144" s="87"/>
      <c r="BG144" s="87"/>
      <c r="BI144" s="87"/>
      <c r="BK144" s="87"/>
      <c r="BM144" s="87"/>
      <c r="BO144" s="87"/>
      <c r="BQ144" s="87"/>
      <c r="BS144" s="87"/>
      <c r="BU144" s="87"/>
      <c r="BW144" s="87"/>
      <c r="BY144" s="87"/>
      <c r="CA144" s="87"/>
      <c r="CC144" s="87"/>
      <c r="CE144" s="87"/>
      <c r="CG144" s="87"/>
      <c r="CI144" s="87"/>
      <c r="CK144" s="87"/>
      <c r="CM144" s="87"/>
      <c r="CO144" s="87"/>
      <c r="CQ144" s="87"/>
      <c r="CS144" s="87"/>
      <c r="CU144" s="87"/>
      <c r="CW144" s="87"/>
      <c r="CY144" s="87"/>
      <c r="DA144" s="91"/>
      <c r="DB144" s="89"/>
      <c r="DC144" s="89"/>
      <c r="DD144" s="89"/>
      <c r="DE144" s="89"/>
      <c r="DF144" s="89"/>
      <c r="DG144" s="89"/>
      <c r="DH144" s="89"/>
      <c r="DI144" s="89"/>
      <c r="DJ144" s="89"/>
      <c r="DK144" s="89"/>
      <c r="DL144" s="89"/>
      <c r="DM144" s="89"/>
      <c r="DN144" s="87"/>
    </row>
    <row r="145" spans="1:118" s="51" customFormat="1" x14ac:dyDescent="0.25">
      <c r="A145" s="51" t="str">
        <f>'Tox Values'!C145</f>
        <v>1596-84-5</v>
      </c>
      <c r="B145" s="51" t="str">
        <f>'Tox Values'!D145</f>
        <v>Daminozide (Alar)</v>
      </c>
      <c r="C145" s="94"/>
      <c r="D145" s="104">
        <f t="shared" si="2"/>
        <v>0</v>
      </c>
      <c r="E145" s="87"/>
      <c r="G145" s="87"/>
      <c r="I145" s="87"/>
      <c r="K145" s="87"/>
      <c r="M145" s="87"/>
      <c r="O145" s="87"/>
      <c r="Q145" s="87"/>
      <c r="S145" s="87"/>
      <c r="U145" s="87"/>
      <c r="W145" s="87"/>
      <c r="Y145" s="87"/>
      <c r="AA145" s="87"/>
      <c r="AC145" s="87"/>
      <c r="AE145" s="87"/>
      <c r="AG145" s="87"/>
      <c r="AI145" s="87"/>
      <c r="AK145" s="87"/>
      <c r="AM145" s="87"/>
      <c r="AO145" s="87"/>
      <c r="AQ145" s="87"/>
      <c r="AS145" s="87"/>
      <c r="AU145" s="87"/>
      <c r="AW145" s="87"/>
      <c r="AY145" s="87"/>
      <c r="BA145" s="87"/>
      <c r="BC145" s="87"/>
      <c r="BE145" s="87"/>
      <c r="BG145" s="87"/>
      <c r="BI145" s="87"/>
      <c r="BK145" s="87"/>
      <c r="BM145" s="87"/>
      <c r="BO145" s="87"/>
      <c r="BQ145" s="87"/>
      <c r="BS145" s="87"/>
      <c r="BU145" s="87"/>
      <c r="BW145" s="87"/>
      <c r="BY145" s="87"/>
      <c r="CA145" s="87"/>
      <c r="CC145" s="87"/>
      <c r="CE145" s="87"/>
      <c r="CG145" s="87"/>
      <c r="CI145" s="87"/>
      <c r="CK145" s="87"/>
      <c r="CM145" s="87"/>
      <c r="CO145" s="87"/>
      <c r="CQ145" s="87"/>
      <c r="CS145" s="87"/>
      <c r="CU145" s="87"/>
      <c r="CW145" s="87"/>
      <c r="CY145" s="87"/>
      <c r="DA145" s="91"/>
      <c r="DB145" s="89"/>
      <c r="DC145" s="89"/>
      <c r="DD145" s="89"/>
      <c r="DE145" s="89"/>
      <c r="DF145" s="89"/>
      <c r="DG145" s="89"/>
      <c r="DH145" s="89"/>
      <c r="DI145" s="89"/>
      <c r="DJ145" s="89"/>
      <c r="DK145" s="89"/>
      <c r="DL145" s="89"/>
      <c r="DM145" s="89"/>
      <c r="DN145" s="87"/>
    </row>
    <row r="146" spans="1:118" s="51" customFormat="1" x14ac:dyDescent="0.25">
      <c r="A146" s="51" t="str">
        <f>'Tox Values'!C146</f>
        <v>615-05-4</v>
      </c>
      <c r="B146" s="51" t="str">
        <f>'Tox Values'!D146</f>
        <v>Diaminoanisole, 2,4-</v>
      </c>
      <c r="C146" s="94"/>
      <c r="D146" s="104">
        <f t="shared" si="2"/>
        <v>0</v>
      </c>
      <c r="E146" s="87"/>
      <c r="G146" s="87"/>
      <c r="I146" s="87"/>
      <c r="K146" s="87"/>
      <c r="M146" s="87"/>
      <c r="O146" s="87"/>
      <c r="Q146" s="87"/>
      <c r="S146" s="87"/>
      <c r="U146" s="87"/>
      <c r="W146" s="87"/>
      <c r="Y146" s="87"/>
      <c r="AA146" s="87"/>
      <c r="AC146" s="87"/>
      <c r="AE146" s="87"/>
      <c r="AG146" s="87"/>
      <c r="AI146" s="87"/>
      <c r="AK146" s="87"/>
      <c r="AM146" s="87"/>
      <c r="AO146" s="87"/>
      <c r="AQ146" s="87"/>
      <c r="AS146" s="87"/>
      <c r="AU146" s="87"/>
      <c r="AW146" s="87"/>
      <c r="AY146" s="87"/>
      <c r="BA146" s="87"/>
      <c r="BC146" s="87"/>
      <c r="BE146" s="87"/>
      <c r="BG146" s="87"/>
      <c r="BI146" s="87"/>
      <c r="BK146" s="87"/>
      <c r="BM146" s="87"/>
      <c r="BO146" s="87"/>
      <c r="BQ146" s="87"/>
      <c r="BS146" s="87"/>
      <c r="BU146" s="87"/>
      <c r="BW146" s="87"/>
      <c r="BY146" s="87"/>
      <c r="CA146" s="87"/>
      <c r="CC146" s="87"/>
      <c r="CE146" s="87"/>
      <c r="CG146" s="87"/>
      <c r="CI146" s="87"/>
      <c r="CK146" s="87"/>
      <c r="CM146" s="87"/>
      <c r="CO146" s="87"/>
      <c r="CQ146" s="87"/>
      <c r="CS146" s="87"/>
      <c r="CU146" s="87"/>
      <c r="CW146" s="87"/>
      <c r="CY146" s="87"/>
      <c r="DA146" s="91"/>
      <c r="DB146" s="89"/>
      <c r="DC146" s="89"/>
      <c r="DD146" s="89"/>
      <c r="DE146" s="89"/>
      <c r="DF146" s="89"/>
      <c r="DG146" s="89"/>
      <c r="DH146" s="89"/>
      <c r="DI146" s="89"/>
      <c r="DJ146" s="89"/>
      <c r="DK146" s="89"/>
      <c r="DL146" s="89"/>
      <c r="DM146" s="89"/>
      <c r="DN146" s="87"/>
    </row>
    <row r="147" spans="1:118" s="51" customFormat="1" x14ac:dyDescent="0.25">
      <c r="A147" s="51" t="str">
        <f>'Tox Values'!C147</f>
        <v>39156-41-7</v>
      </c>
      <c r="B147" s="51" t="str">
        <f>'Tox Values'!D147</f>
        <v>Diaminoanisole sulfate, 2,4-</v>
      </c>
      <c r="C147" s="94"/>
      <c r="D147" s="104">
        <f t="shared" si="2"/>
        <v>0</v>
      </c>
      <c r="E147" s="87"/>
      <c r="G147" s="87"/>
      <c r="I147" s="87"/>
      <c r="K147" s="87"/>
      <c r="M147" s="87"/>
      <c r="O147" s="87"/>
      <c r="Q147" s="87"/>
      <c r="S147" s="87"/>
      <c r="U147" s="87"/>
      <c r="W147" s="87"/>
      <c r="Y147" s="87"/>
      <c r="AA147" s="87"/>
      <c r="AC147" s="87"/>
      <c r="AE147" s="87"/>
      <c r="AG147" s="87"/>
      <c r="AI147" s="87"/>
      <c r="AK147" s="87"/>
      <c r="AM147" s="87"/>
      <c r="AO147" s="87"/>
      <c r="AQ147" s="87"/>
      <c r="AS147" s="87"/>
      <c r="AU147" s="87"/>
      <c r="AW147" s="87"/>
      <c r="AY147" s="87"/>
      <c r="BA147" s="87"/>
      <c r="BC147" s="87"/>
      <c r="BE147" s="87"/>
      <c r="BG147" s="87"/>
      <c r="BI147" s="87"/>
      <c r="BK147" s="87"/>
      <c r="BM147" s="87"/>
      <c r="BO147" s="87"/>
      <c r="BQ147" s="87"/>
      <c r="BS147" s="87"/>
      <c r="BU147" s="87"/>
      <c r="BW147" s="87"/>
      <c r="BY147" s="87"/>
      <c r="CA147" s="87"/>
      <c r="CC147" s="87"/>
      <c r="CE147" s="87"/>
      <c r="CG147" s="87"/>
      <c r="CI147" s="87"/>
      <c r="CK147" s="87"/>
      <c r="CM147" s="87"/>
      <c r="CO147" s="87"/>
      <c r="CQ147" s="87"/>
      <c r="CS147" s="87"/>
      <c r="CU147" s="87"/>
      <c r="CW147" s="87"/>
      <c r="CY147" s="87"/>
      <c r="DA147" s="91"/>
      <c r="DB147" s="89"/>
      <c r="DC147" s="89"/>
      <c r="DD147" s="89"/>
      <c r="DE147" s="89"/>
      <c r="DF147" s="89"/>
      <c r="DG147" s="89"/>
      <c r="DH147" s="89"/>
      <c r="DI147" s="89"/>
      <c r="DJ147" s="89"/>
      <c r="DK147" s="89"/>
      <c r="DL147" s="89"/>
      <c r="DM147" s="89"/>
      <c r="DN147" s="87"/>
    </row>
    <row r="148" spans="1:118" s="51" customFormat="1" x14ac:dyDescent="0.25">
      <c r="A148" s="51" t="str">
        <f>'Tox Values'!C148</f>
        <v>101-80-4</v>
      </c>
      <c r="B148" s="51" t="str">
        <f>'Tox Values'!D148</f>
        <v>Diaminodiphenyl ether, 4,4-</v>
      </c>
      <c r="C148" s="94"/>
      <c r="D148" s="104">
        <f t="shared" si="2"/>
        <v>0</v>
      </c>
      <c r="E148" s="87"/>
      <c r="G148" s="87"/>
      <c r="I148" s="87"/>
      <c r="K148" s="87"/>
      <c r="M148" s="87"/>
      <c r="O148" s="87"/>
      <c r="Q148" s="87"/>
      <c r="S148" s="87"/>
      <c r="U148" s="87"/>
      <c r="W148" s="87"/>
      <c r="Y148" s="87"/>
      <c r="AA148" s="87"/>
      <c r="AC148" s="87"/>
      <c r="AE148" s="87"/>
      <c r="AG148" s="87"/>
      <c r="AI148" s="87"/>
      <c r="AK148" s="87"/>
      <c r="AM148" s="87"/>
      <c r="AO148" s="87"/>
      <c r="AQ148" s="87"/>
      <c r="AS148" s="87"/>
      <c r="AU148" s="87"/>
      <c r="AW148" s="87"/>
      <c r="AY148" s="87"/>
      <c r="BA148" s="87"/>
      <c r="BC148" s="87"/>
      <c r="BE148" s="87"/>
      <c r="BG148" s="87"/>
      <c r="BI148" s="87"/>
      <c r="BK148" s="87"/>
      <c r="BM148" s="87"/>
      <c r="BO148" s="87"/>
      <c r="BQ148" s="87"/>
      <c r="BS148" s="87"/>
      <c r="BU148" s="87"/>
      <c r="BW148" s="87"/>
      <c r="BY148" s="87"/>
      <c r="CA148" s="87"/>
      <c r="CC148" s="87"/>
      <c r="CE148" s="87"/>
      <c r="CG148" s="87"/>
      <c r="CI148" s="87"/>
      <c r="CK148" s="87"/>
      <c r="CM148" s="87"/>
      <c r="CO148" s="87"/>
      <c r="CQ148" s="87"/>
      <c r="CS148" s="87"/>
      <c r="CU148" s="87"/>
      <c r="CW148" s="87"/>
      <c r="CY148" s="87"/>
      <c r="DA148" s="91"/>
      <c r="DB148" s="89"/>
      <c r="DC148" s="89"/>
      <c r="DD148" s="89"/>
      <c r="DE148" s="89"/>
      <c r="DF148" s="89"/>
      <c r="DG148" s="89"/>
      <c r="DH148" s="89"/>
      <c r="DI148" s="89"/>
      <c r="DJ148" s="89"/>
      <c r="DK148" s="89"/>
      <c r="DL148" s="89"/>
      <c r="DM148" s="89"/>
      <c r="DN148" s="87"/>
    </row>
    <row r="149" spans="1:118" s="51" customFormat="1" x14ac:dyDescent="0.25">
      <c r="A149" s="51" t="str">
        <f>'Tox Values'!C149</f>
        <v>226-36-8</v>
      </c>
      <c r="B149" s="51" t="str">
        <f>'Tox Values'!D149</f>
        <v>Dibenz(a,h)acridine</v>
      </c>
      <c r="C149" s="94"/>
      <c r="D149" s="104">
        <f t="shared" si="2"/>
        <v>0</v>
      </c>
      <c r="E149" s="87"/>
      <c r="G149" s="87"/>
      <c r="I149" s="87"/>
      <c r="K149" s="87"/>
      <c r="M149" s="87"/>
      <c r="O149" s="87"/>
      <c r="Q149" s="87"/>
      <c r="S149" s="87"/>
      <c r="U149" s="87"/>
      <c r="W149" s="87"/>
      <c r="Y149" s="87"/>
      <c r="AA149" s="87"/>
      <c r="AC149" s="87"/>
      <c r="AE149" s="87"/>
      <c r="AG149" s="87"/>
      <c r="AI149" s="87"/>
      <c r="AK149" s="87"/>
      <c r="AM149" s="87"/>
      <c r="AO149" s="87"/>
      <c r="AQ149" s="87"/>
      <c r="AS149" s="87"/>
      <c r="AU149" s="87"/>
      <c r="AW149" s="87"/>
      <c r="AY149" s="87"/>
      <c r="BA149" s="87"/>
      <c r="BC149" s="87"/>
      <c r="BE149" s="87"/>
      <c r="BG149" s="87"/>
      <c r="BI149" s="87"/>
      <c r="BK149" s="87"/>
      <c r="BM149" s="87"/>
      <c r="BO149" s="87"/>
      <c r="BQ149" s="87"/>
      <c r="BS149" s="87"/>
      <c r="BU149" s="87"/>
      <c r="BW149" s="87"/>
      <c r="BY149" s="87"/>
      <c r="CA149" s="87"/>
      <c r="CC149" s="87"/>
      <c r="CE149" s="87"/>
      <c r="CG149" s="87"/>
      <c r="CI149" s="87"/>
      <c r="CK149" s="87"/>
      <c r="CM149" s="87"/>
      <c r="CO149" s="87"/>
      <c r="CQ149" s="87"/>
      <c r="CS149" s="87"/>
      <c r="CU149" s="87"/>
      <c r="CW149" s="87"/>
      <c r="CY149" s="87"/>
      <c r="DA149" s="91"/>
      <c r="DB149" s="89"/>
      <c r="DC149" s="89"/>
      <c r="DD149" s="89"/>
      <c r="DE149" s="89"/>
      <c r="DF149" s="89"/>
      <c r="DG149" s="89"/>
      <c r="DH149" s="89"/>
      <c r="DI149" s="89"/>
      <c r="DJ149" s="89"/>
      <c r="DK149" s="89"/>
      <c r="DL149" s="89"/>
      <c r="DM149" s="89"/>
      <c r="DN149" s="87"/>
    </row>
    <row r="150" spans="1:118" s="51" customFormat="1" x14ac:dyDescent="0.25">
      <c r="A150" s="51" t="str">
        <f>'Tox Values'!C150</f>
        <v>224-42-0</v>
      </c>
      <c r="B150" s="51" t="str">
        <f>'Tox Values'!D150</f>
        <v>Dibenz(a,j)acridine</v>
      </c>
      <c r="C150" s="94"/>
      <c r="D150" s="104">
        <f t="shared" si="2"/>
        <v>0</v>
      </c>
      <c r="E150" s="87"/>
      <c r="G150" s="87"/>
      <c r="I150" s="87"/>
      <c r="K150" s="87"/>
      <c r="M150" s="87"/>
      <c r="O150" s="87"/>
      <c r="Q150" s="87"/>
      <c r="S150" s="87"/>
      <c r="U150" s="87"/>
      <c r="W150" s="87"/>
      <c r="Y150" s="87"/>
      <c r="AA150" s="87"/>
      <c r="AC150" s="87"/>
      <c r="AE150" s="87"/>
      <c r="AG150" s="87"/>
      <c r="AI150" s="87"/>
      <c r="AK150" s="87"/>
      <c r="AM150" s="87"/>
      <c r="AO150" s="87"/>
      <c r="AQ150" s="87"/>
      <c r="AS150" s="87"/>
      <c r="AU150" s="87"/>
      <c r="AW150" s="87"/>
      <c r="AY150" s="87"/>
      <c r="BA150" s="87"/>
      <c r="BC150" s="87"/>
      <c r="BE150" s="87"/>
      <c r="BG150" s="87"/>
      <c r="BI150" s="87"/>
      <c r="BK150" s="87"/>
      <c r="BM150" s="87"/>
      <c r="BO150" s="87"/>
      <c r="BQ150" s="87"/>
      <c r="BS150" s="87"/>
      <c r="BU150" s="87"/>
      <c r="BW150" s="87"/>
      <c r="BY150" s="87"/>
      <c r="CA150" s="87"/>
      <c r="CC150" s="87"/>
      <c r="CE150" s="87"/>
      <c r="CG150" s="87"/>
      <c r="CI150" s="87"/>
      <c r="CK150" s="87"/>
      <c r="CM150" s="87"/>
      <c r="CO150" s="87"/>
      <c r="CQ150" s="87"/>
      <c r="CS150" s="87"/>
      <c r="CU150" s="87"/>
      <c r="CW150" s="87"/>
      <c r="CY150" s="87"/>
      <c r="DA150" s="91"/>
      <c r="DB150" s="89"/>
      <c r="DC150" s="89"/>
      <c r="DD150" s="89"/>
      <c r="DE150" s="89"/>
      <c r="DF150" s="89"/>
      <c r="DG150" s="89"/>
      <c r="DH150" s="89"/>
      <c r="DI150" s="89"/>
      <c r="DJ150" s="89"/>
      <c r="DK150" s="89"/>
      <c r="DL150" s="89"/>
      <c r="DM150" s="89"/>
      <c r="DN150" s="87"/>
    </row>
    <row r="151" spans="1:118" s="51" customFormat="1" x14ac:dyDescent="0.25">
      <c r="A151" s="51" t="str">
        <f>'Tox Values'!C151</f>
        <v>53-70-3</v>
      </c>
      <c r="B151" s="51" t="str">
        <f>'Tox Values'!D151</f>
        <v>Dibenz[a,h]anthracene</v>
      </c>
      <c r="C151" s="94"/>
      <c r="D151" s="104">
        <f t="shared" si="2"/>
        <v>0</v>
      </c>
      <c r="E151" s="376"/>
      <c r="F151" s="377"/>
      <c r="G151" s="87"/>
      <c r="I151" s="87"/>
      <c r="K151" s="87"/>
      <c r="M151" s="87"/>
      <c r="O151" s="87"/>
      <c r="Q151" s="87"/>
      <c r="S151" s="87"/>
      <c r="U151" s="87"/>
      <c r="W151" s="87"/>
      <c r="Y151" s="87"/>
      <c r="AA151" s="87"/>
      <c r="AC151" s="87"/>
      <c r="AE151" s="87"/>
      <c r="AG151" s="87"/>
      <c r="AI151" s="87"/>
      <c r="AK151" s="87"/>
      <c r="AM151" s="87"/>
      <c r="AO151" s="87"/>
      <c r="AQ151" s="87"/>
      <c r="AS151" s="87"/>
      <c r="AU151" s="87"/>
      <c r="AW151" s="87"/>
      <c r="AY151" s="87"/>
      <c r="BA151" s="87"/>
      <c r="BC151" s="87"/>
      <c r="BE151" s="87"/>
      <c r="BG151" s="87"/>
      <c r="BI151" s="87"/>
      <c r="BK151" s="87"/>
      <c r="BM151" s="87"/>
      <c r="BO151" s="87"/>
      <c r="BQ151" s="87"/>
      <c r="BS151" s="87"/>
      <c r="BU151" s="87"/>
      <c r="BW151" s="87"/>
      <c r="BY151" s="87"/>
      <c r="CA151" s="87"/>
      <c r="CC151" s="87"/>
      <c r="CE151" s="87"/>
      <c r="CG151" s="87"/>
      <c r="CI151" s="87"/>
      <c r="CK151" s="87"/>
      <c r="CM151" s="87"/>
      <c r="CO151" s="87"/>
      <c r="CQ151" s="87"/>
      <c r="CS151" s="87"/>
      <c r="CU151" s="87"/>
      <c r="CW151" s="87"/>
      <c r="CY151" s="87"/>
      <c r="DA151" s="91"/>
      <c r="DB151" s="89"/>
      <c r="DC151" s="89"/>
      <c r="DD151" s="89"/>
      <c r="DE151" s="89"/>
      <c r="DF151" s="89"/>
      <c r="DG151" s="89"/>
      <c r="DH151" s="89"/>
      <c r="DI151" s="89"/>
      <c r="DJ151" s="89"/>
      <c r="DK151" s="89"/>
      <c r="DL151" s="89"/>
      <c r="DM151" s="89"/>
      <c r="DN151" s="87"/>
    </row>
    <row r="152" spans="1:118" s="51" customFormat="1" x14ac:dyDescent="0.25">
      <c r="A152" s="51" t="str">
        <f>'Tox Values'!C152</f>
        <v>192-65-4</v>
      </c>
      <c r="B152" s="51" t="str">
        <f>'Tox Values'!D152</f>
        <v>Dibenzo(a,e)pyrene</v>
      </c>
      <c r="C152" s="94"/>
      <c r="D152" s="104">
        <f t="shared" si="2"/>
        <v>0</v>
      </c>
      <c r="E152" s="87"/>
      <c r="G152" s="87"/>
      <c r="I152" s="87"/>
      <c r="K152" s="87"/>
      <c r="M152" s="87"/>
      <c r="O152" s="87"/>
      <c r="Q152" s="87"/>
      <c r="S152" s="87"/>
      <c r="U152" s="87"/>
      <c r="W152" s="87"/>
      <c r="Y152" s="87"/>
      <c r="AA152" s="87"/>
      <c r="AC152" s="87"/>
      <c r="AE152" s="87"/>
      <c r="AG152" s="87"/>
      <c r="AI152" s="87"/>
      <c r="AK152" s="87"/>
      <c r="AM152" s="87"/>
      <c r="AO152" s="87"/>
      <c r="AQ152" s="87"/>
      <c r="AS152" s="87"/>
      <c r="AU152" s="87"/>
      <c r="AW152" s="87"/>
      <c r="AY152" s="87"/>
      <c r="BA152" s="87"/>
      <c r="BC152" s="87"/>
      <c r="BE152" s="87"/>
      <c r="BG152" s="87"/>
      <c r="BI152" s="87"/>
      <c r="BK152" s="87"/>
      <c r="BM152" s="87"/>
      <c r="BO152" s="87"/>
      <c r="BQ152" s="87"/>
      <c r="BS152" s="87"/>
      <c r="BU152" s="87"/>
      <c r="BW152" s="87"/>
      <c r="BY152" s="87"/>
      <c r="CA152" s="87"/>
      <c r="CC152" s="87"/>
      <c r="CE152" s="87"/>
      <c r="CG152" s="87"/>
      <c r="CI152" s="87"/>
      <c r="CK152" s="87"/>
      <c r="CM152" s="87"/>
      <c r="CO152" s="87"/>
      <c r="CQ152" s="87"/>
      <c r="CS152" s="87"/>
      <c r="CU152" s="87"/>
      <c r="CW152" s="87"/>
      <c r="CY152" s="87"/>
      <c r="DA152" s="91"/>
      <c r="DB152" s="89"/>
      <c r="DC152" s="89"/>
      <c r="DD152" s="89"/>
      <c r="DE152" s="89"/>
      <c r="DF152" s="89"/>
      <c r="DG152" s="89"/>
      <c r="DH152" s="89"/>
      <c r="DI152" s="89"/>
      <c r="DJ152" s="89"/>
      <c r="DK152" s="89"/>
      <c r="DL152" s="89"/>
      <c r="DM152" s="89"/>
      <c r="DN152" s="87"/>
    </row>
    <row r="153" spans="1:118" s="51" customFormat="1" x14ac:dyDescent="0.25">
      <c r="A153" s="51" t="str">
        <f>'Tox Values'!C153</f>
        <v>189-64-0</v>
      </c>
      <c r="B153" s="51" t="str">
        <f>'Tox Values'!D153</f>
        <v>Dibenzo(a,h)pyrene</v>
      </c>
      <c r="C153" s="94"/>
      <c r="D153" s="104">
        <f t="shared" si="2"/>
        <v>0</v>
      </c>
      <c r="E153" s="87"/>
      <c r="G153" s="87"/>
      <c r="I153" s="87"/>
      <c r="K153" s="87"/>
      <c r="M153" s="87"/>
      <c r="O153" s="87"/>
      <c r="Q153" s="87"/>
      <c r="S153" s="87"/>
      <c r="U153" s="87"/>
      <c r="W153" s="87"/>
      <c r="Y153" s="87"/>
      <c r="AA153" s="87"/>
      <c r="AC153" s="87"/>
      <c r="AE153" s="87"/>
      <c r="AG153" s="87"/>
      <c r="AI153" s="87"/>
      <c r="AK153" s="87"/>
      <c r="AM153" s="87"/>
      <c r="AO153" s="87"/>
      <c r="AQ153" s="87"/>
      <c r="AS153" s="87"/>
      <c r="AU153" s="87"/>
      <c r="AW153" s="87"/>
      <c r="AY153" s="87"/>
      <c r="BA153" s="87"/>
      <c r="BC153" s="87"/>
      <c r="BE153" s="87"/>
      <c r="BG153" s="87"/>
      <c r="BI153" s="87"/>
      <c r="BK153" s="87"/>
      <c r="BM153" s="87"/>
      <c r="BO153" s="87"/>
      <c r="BQ153" s="87"/>
      <c r="BS153" s="87"/>
      <c r="BU153" s="87"/>
      <c r="BW153" s="87"/>
      <c r="BY153" s="87"/>
      <c r="CA153" s="87"/>
      <c r="CC153" s="87"/>
      <c r="CE153" s="87"/>
      <c r="CG153" s="87"/>
      <c r="CI153" s="87"/>
      <c r="CK153" s="87"/>
      <c r="CM153" s="87"/>
      <c r="CO153" s="87"/>
      <c r="CQ153" s="87"/>
      <c r="CS153" s="87"/>
      <c r="CU153" s="87"/>
      <c r="CW153" s="87"/>
      <c r="CY153" s="87"/>
      <c r="DA153" s="91"/>
      <c r="DB153" s="89"/>
      <c r="DC153" s="89"/>
      <c r="DD153" s="89"/>
      <c r="DE153" s="89"/>
      <c r="DF153" s="89"/>
      <c r="DG153" s="89"/>
      <c r="DH153" s="89"/>
      <c r="DI153" s="89"/>
      <c r="DJ153" s="89"/>
      <c r="DK153" s="89"/>
      <c r="DL153" s="89"/>
      <c r="DM153" s="89"/>
      <c r="DN153" s="87"/>
    </row>
    <row r="154" spans="1:118" s="51" customFormat="1" x14ac:dyDescent="0.25">
      <c r="A154" s="51" t="str">
        <f>'Tox Values'!C154</f>
        <v>191-30-0</v>
      </c>
      <c r="B154" s="51" t="str">
        <f>'Tox Values'!D154</f>
        <v>Dibenzo(a,l)pyrene</v>
      </c>
      <c r="C154" s="94"/>
      <c r="D154" s="104">
        <f t="shared" si="2"/>
        <v>0</v>
      </c>
      <c r="E154" s="87"/>
      <c r="G154" s="87"/>
      <c r="I154" s="87"/>
      <c r="K154" s="87"/>
      <c r="M154" s="87"/>
      <c r="O154" s="87"/>
      <c r="Q154" s="87"/>
      <c r="S154" s="87"/>
      <c r="U154" s="87"/>
      <c r="W154" s="87"/>
      <c r="Y154" s="87"/>
      <c r="AA154" s="87"/>
      <c r="AC154" s="87"/>
      <c r="AE154" s="87"/>
      <c r="AG154" s="87"/>
      <c r="AI154" s="87"/>
      <c r="AK154" s="87"/>
      <c r="AM154" s="87"/>
      <c r="AO154" s="87"/>
      <c r="AQ154" s="87"/>
      <c r="AS154" s="87"/>
      <c r="AU154" s="87"/>
      <c r="AW154" s="87"/>
      <c r="AY154" s="87"/>
      <c r="BA154" s="87"/>
      <c r="BC154" s="87"/>
      <c r="BE154" s="87"/>
      <c r="BG154" s="87"/>
      <c r="BI154" s="87"/>
      <c r="BK154" s="87"/>
      <c r="BM154" s="87"/>
      <c r="BO154" s="87"/>
      <c r="BQ154" s="87"/>
      <c r="BS154" s="87"/>
      <c r="BU154" s="87"/>
      <c r="BW154" s="87"/>
      <c r="BY154" s="87"/>
      <c r="CA154" s="87"/>
      <c r="CC154" s="87"/>
      <c r="CE154" s="87"/>
      <c r="CG154" s="87"/>
      <c r="CI154" s="87"/>
      <c r="CK154" s="87"/>
      <c r="CM154" s="87"/>
      <c r="CO154" s="87"/>
      <c r="CQ154" s="87"/>
      <c r="CS154" s="87"/>
      <c r="CU154" s="87"/>
      <c r="CW154" s="87"/>
      <c r="CY154" s="87"/>
      <c r="DA154" s="91"/>
      <c r="DB154" s="89"/>
      <c r="DC154" s="89"/>
      <c r="DD154" s="89"/>
      <c r="DE154" s="89"/>
      <c r="DF154" s="89"/>
      <c r="DG154" s="89"/>
      <c r="DH154" s="89"/>
      <c r="DI154" s="89"/>
      <c r="DJ154" s="89"/>
      <c r="DK154" s="89"/>
      <c r="DL154" s="89"/>
      <c r="DM154" s="89"/>
      <c r="DN154" s="87"/>
    </row>
    <row r="155" spans="1:118" s="51" customFormat="1" x14ac:dyDescent="0.25">
      <c r="A155" s="51" t="str">
        <f>'Tox Values'!C155</f>
        <v>194-59-2</v>
      </c>
      <c r="B155" s="51" t="str">
        <f>'Tox Values'!D155</f>
        <v>Dibenzo(c,g)carbazole, 7H-</v>
      </c>
      <c r="C155" s="94"/>
      <c r="D155" s="104">
        <f t="shared" si="2"/>
        <v>0</v>
      </c>
      <c r="E155" s="87"/>
      <c r="G155" s="87"/>
      <c r="I155" s="87"/>
      <c r="K155" s="87"/>
      <c r="M155" s="87"/>
      <c r="O155" s="87"/>
      <c r="Q155" s="87"/>
      <c r="S155" s="87"/>
      <c r="U155" s="87"/>
      <c r="W155" s="87"/>
      <c r="Y155" s="87"/>
      <c r="AA155" s="87"/>
      <c r="AC155" s="87"/>
      <c r="AE155" s="87"/>
      <c r="AG155" s="87"/>
      <c r="AI155" s="87"/>
      <c r="AK155" s="87"/>
      <c r="AM155" s="87"/>
      <c r="AO155" s="87"/>
      <c r="AQ155" s="87"/>
      <c r="AS155" s="87"/>
      <c r="AU155" s="87"/>
      <c r="AW155" s="87"/>
      <c r="AY155" s="87"/>
      <c r="BA155" s="87"/>
      <c r="BC155" s="87"/>
      <c r="BE155" s="87"/>
      <c r="BG155" s="87"/>
      <c r="BI155" s="87"/>
      <c r="BK155" s="87"/>
      <c r="BM155" s="87"/>
      <c r="BO155" s="87"/>
      <c r="BQ155" s="87"/>
      <c r="BS155" s="87"/>
      <c r="BU155" s="87"/>
      <c r="BW155" s="87"/>
      <c r="BY155" s="87"/>
      <c r="CA155" s="87"/>
      <c r="CC155" s="87"/>
      <c r="CE155" s="87"/>
      <c r="CG155" s="87"/>
      <c r="CI155" s="87"/>
      <c r="CK155" s="87"/>
      <c r="CM155" s="87"/>
      <c r="CO155" s="87"/>
      <c r="CQ155" s="87"/>
      <c r="CS155" s="87"/>
      <c r="CU155" s="87"/>
      <c r="CW155" s="87"/>
      <c r="CY155" s="87"/>
      <c r="DA155" s="91"/>
      <c r="DB155" s="89"/>
      <c r="DC155" s="89"/>
      <c r="DD155" s="89"/>
      <c r="DE155" s="89"/>
      <c r="DF155" s="89"/>
      <c r="DG155" s="89"/>
      <c r="DH155" s="89"/>
      <c r="DI155" s="89"/>
      <c r="DJ155" s="89"/>
      <c r="DK155" s="89"/>
      <c r="DL155" s="89"/>
      <c r="DM155" s="89"/>
      <c r="DN155" s="87"/>
    </row>
    <row r="156" spans="1:118" s="51" customFormat="1" x14ac:dyDescent="0.25">
      <c r="A156" s="51" t="str">
        <f>'Tox Values'!C156</f>
        <v>5385-75-1</v>
      </c>
      <c r="B156" s="51" t="str">
        <f>'Tox Values'!D156</f>
        <v>Dibenzo[a,e]fluoranthene</v>
      </c>
      <c r="C156" s="94"/>
      <c r="D156" s="104">
        <f t="shared" si="2"/>
        <v>0</v>
      </c>
      <c r="E156" s="87"/>
      <c r="G156" s="87"/>
      <c r="I156" s="87"/>
      <c r="K156" s="87"/>
      <c r="M156" s="87"/>
      <c r="O156" s="87"/>
      <c r="Q156" s="87"/>
      <c r="S156" s="87"/>
      <c r="U156" s="87"/>
      <c r="W156" s="87"/>
      <c r="Y156" s="87"/>
      <c r="AA156" s="87"/>
      <c r="AC156" s="87"/>
      <c r="AE156" s="87"/>
      <c r="AG156" s="87"/>
      <c r="AI156" s="87"/>
      <c r="AK156" s="87"/>
      <c r="AM156" s="87"/>
      <c r="AO156" s="87"/>
      <c r="AQ156" s="87"/>
      <c r="AS156" s="87"/>
      <c r="AU156" s="87"/>
      <c r="AW156" s="87"/>
      <c r="AY156" s="87"/>
      <c r="BA156" s="87"/>
      <c r="BC156" s="87"/>
      <c r="BE156" s="87"/>
      <c r="BG156" s="87"/>
      <c r="BI156" s="87"/>
      <c r="BK156" s="87"/>
      <c r="BM156" s="87"/>
      <c r="BO156" s="87"/>
      <c r="BQ156" s="87"/>
      <c r="BS156" s="87"/>
      <c r="BU156" s="87"/>
      <c r="BW156" s="87"/>
      <c r="BY156" s="87"/>
      <c r="CA156" s="87"/>
      <c r="CC156" s="87"/>
      <c r="CE156" s="87"/>
      <c r="CG156" s="87"/>
      <c r="CI156" s="87"/>
      <c r="CK156" s="87"/>
      <c r="CM156" s="87"/>
      <c r="CO156" s="87"/>
      <c r="CQ156" s="87"/>
      <c r="CS156" s="87"/>
      <c r="CU156" s="87"/>
      <c r="CW156" s="87"/>
      <c r="CY156" s="87"/>
      <c r="DA156" s="91"/>
      <c r="DB156" s="89"/>
      <c r="DC156" s="89"/>
      <c r="DD156" s="89"/>
      <c r="DE156" s="89"/>
      <c r="DF156" s="89"/>
      <c r="DG156" s="89"/>
      <c r="DH156" s="89"/>
      <c r="DI156" s="89"/>
      <c r="DJ156" s="89"/>
      <c r="DK156" s="89"/>
      <c r="DL156" s="89"/>
      <c r="DM156" s="89"/>
      <c r="DN156" s="87"/>
    </row>
    <row r="157" spans="1:118" s="51" customFormat="1" x14ac:dyDescent="0.25">
      <c r="A157" s="51" t="str">
        <f>'Tox Values'!C157</f>
        <v>189-55-9</v>
      </c>
      <c r="B157" s="51" t="str">
        <f>'Tox Values'!D157</f>
        <v>Dibenzo[a,i]pyrene</v>
      </c>
      <c r="C157" s="94"/>
      <c r="D157" s="104">
        <f t="shared" si="2"/>
        <v>0</v>
      </c>
      <c r="E157" s="87"/>
      <c r="G157" s="87"/>
      <c r="I157" s="87"/>
      <c r="K157" s="87"/>
      <c r="M157" s="87"/>
      <c r="O157" s="87"/>
      <c r="Q157" s="87"/>
      <c r="S157" s="87"/>
      <c r="U157" s="87"/>
      <c r="W157" s="87"/>
      <c r="Y157" s="87"/>
      <c r="AA157" s="87"/>
      <c r="AC157" s="87"/>
      <c r="AE157" s="87"/>
      <c r="AG157" s="87"/>
      <c r="AI157" s="87"/>
      <c r="AK157" s="87"/>
      <c r="AM157" s="87"/>
      <c r="AO157" s="87"/>
      <c r="AQ157" s="87"/>
      <c r="AS157" s="87"/>
      <c r="AU157" s="87"/>
      <c r="AW157" s="87"/>
      <c r="AY157" s="87"/>
      <c r="BA157" s="87"/>
      <c r="BC157" s="87"/>
      <c r="BE157" s="87"/>
      <c r="BG157" s="87"/>
      <c r="BI157" s="87"/>
      <c r="BK157" s="87"/>
      <c r="BM157" s="87"/>
      <c r="BO157" s="87"/>
      <c r="BQ157" s="87"/>
      <c r="BS157" s="87"/>
      <c r="BU157" s="87"/>
      <c r="BW157" s="87"/>
      <c r="BY157" s="87"/>
      <c r="CA157" s="87"/>
      <c r="CC157" s="87"/>
      <c r="CE157" s="87"/>
      <c r="CG157" s="87"/>
      <c r="CI157" s="87"/>
      <c r="CK157" s="87"/>
      <c r="CM157" s="87"/>
      <c r="CO157" s="87"/>
      <c r="CQ157" s="87"/>
      <c r="CS157" s="87"/>
      <c r="CU157" s="87"/>
      <c r="CW157" s="87"/>
      <c r="CY157" s="87"/>
      <c r="DA157" s="91"/>
      <c r="DB157" s="89"/>
      <c r="DC157" s="89"/>
      <c r="DD157" s="89"/>
      <c r="DE157" s="89"/>
      <c r="DF157" s="89"/>
      <c r="DG157" s="89"/>
      <c r="DH157" s="89"/>
      <c r="DI157" s="89"/>
      <c r="DJ157" s="89"/>
      <c r="DK157" s="89"/>
      <c r="DL157" s="89"/>
      <c r="DM157" s="89"/>
      <c r="DN157" s="87"/>
    </row>
    <row r="158" spans="1:118" s="51" customFormat="1" x14ac:dyDescent="0.25">
      <c r="A158" s="51" t="str">
        <f>'Tox Values'!C158</f>
        <v>764-41-0</v>
      </c>
      <c r="B158" s="51" t="str">
        <f>'Tox Values'!D158</f>
        <v>Dichloro-2-butene, 1,4-</v>
      </c>
      <c r="C158" s="94"/>
      <c r="D158" s="104">
        <f t="shared" si="2"/>
        <v>0</v>
      </c>
      <c r="E158" s="87"/>
      <c r="G158" s="87"/>
      <c r="I158" s="87"/>
      <c r="K158" s="87"/>
      <c r="M158" s="87"/>
      <c r="O158" s="87"/>
      <c r="Q158" s="87"/>
      <c r="S158" s="87"/>
      <c r="U158" s="87"/>
      <c r="W158" s="87"/>
      <c r="Y158" s="87"/>
      <c r="AA158" s="87"/>
      <c r="AC158" s="87"/>
      <c r="AE158" s="87"/>
      <c r="AG158" s="87"/>
      <c r="AI158" s="87"/>
      <c r="AK158" s="87"/>
      <c r="AM158" s="87"/>
      <c r="AO158" s="87"/>
      <c r="AQ158" s="87"/>
      <c r="AS158" s="87"/>
      <c r="AU158" s="87"/>
      <c r="AW158" s="87"/>
      <c r="AY158" s="87"/>
      <c r="BA158" s="87"/>
      <c r="BC158" s="87"/>
      <c r="BE158" s="87"/>
      <c r="BG158" s="87"/>
      <c r="BI158" s="87"/>
      <c r="BK158" s="87"/>
      <c r="BM158" s="87"/>
      <c r="BO158" s="87"/>
      <c r="BQ158" s="87"/>
      <c r="BS158" s="87"/>
      <c r="BU158" s="87"/>
      <c r="BW158" s="87"/>
      <c r="BY158" s="87"/>
      <c r="CA158" s="87"/>
      <c r="CC158" s="87"/>
      <c r="CE158" s="87"/>
      <c r="CG158" s="87"/>
      <c r="CI158" s="87"/>
      <c r="CK158" s="87"/>
      <c r="CM158" s="87"/>
      <c r="CO158" s="87"/>
      <c r="CQ158" s="87"/>
      <c r="CS158" s="87"/>
      <c r="CU158" s="87"/>
      <c r="CW158" s="87"/>
      <c r="CY158" s="87"/>
      <c r="DA158" s="91"/>
      <c r="DB158" s="89"/>
      <c r="DC158" s="89"/>
      <c r="DD158" s="89"/>
      <c r="DE158" s="89"/>
      <c r="DF158" s="89"/>
      <c r="DG158" s="89"/>
      <c r="DH158" s="89"/>
      <c r="DI158" s="89"/>
      <c r="DJ158" s="89"/>
      <c r="DK158" s="89"/>
      <c r="DL158" s="89"/>
      <c r="DM158" s="89"/>
      <c r="DN158" s="87"/>
    </row>
    <row r="159" spans="1:118" s="51" customFormat="1" x14ac:dyDescent="0.25">
      <c r="A159" s="51" t="str">
        <f>'Tox Values'!C159</f>
        <v>1476-11-5</v>
      </c>
      <c r="B159" s="51" t="str">
        <f>'Tox Values'!D159</f>
        <v>Dichloro-2-butene, cis-1,4-</v>
      </c>
      <c r="C159" s="94"/>
      <c r="D159" s="104">
        <f t="shared" si="2"/>
        <v>0</v>
      </c>
      <c r="E159" s="87"/>
      <c r="G159" s="87"/>
      <c r="I159" s="87"/>
      <c r="K159" s="87"/>
      <c r="M159" s="87"/>
      <c r="O159" s="87"/>
      <c r="Q159" s="87"/>
      <c r="S159" s="87"/>
      <c r="U159" s="87"/>
      <c r="W159" s="87"/>
      <c r="Y159" s="87"/>
      <c r="AA159" s="87"/>
      <c r="AC159" s="87"/>
      <c r="AE159" s="87"/>
      <c r="AG159" s="87"/>
      <c r="AI159" s="87"/>
      <c r="AK159" s="87"/>
      <c r="AM159" s="87"/>
      <c r="AO159" s="87"/>
      <c r="AQ159" s="87"/>
      <c r="AS159" s="87"/>
      <c r="AU159" s="87"/>
      <c r="AW159" s="87"/>
      <c r="AY159" s="87"/>
      <c r="BA159" s="87"/>
      <c r="BC159" s="87"/>
      <c r="BE159" s="87"/>
      <c r="BG159" s="87"/>
      <c r="BI159" s="87"/>
      <c r="BK159" s="87"/>
      <c r="BM159" s="87"/>
      <c r="BO159" s="87"/>
      <c r="BQ159" s="87"/>
      <c r="BS159" s="87"/>
      <c r="BU159" s="87"/>
      <c r="BW159" s="87"/>
      <c r="BY159" s="87"/>
      <c r="CA159" s="87"/>
      <c r="CC159" s="87"/>
      <c r="CE159" s="87"/>
      <c r="CG159" s="87"/>
      <c r="CI159" s="87"/>
      <c r="CK159" s="87"/>
      <c r="CM159" s="87"/>
      <c r="CO159" s="87"/>
      <c r="CQ159" s="87"/>
      <c r="CS159" s="87"/>
      <c r="CU159" s="87"/>
      <c r="CW159" s="87"/>
      <c r="CY159" s="87"/>
      <c r="DA159" s="91"/>
      <c r="DB159" s="89"/>
      <c r="DC159" s="89"/>
      <c r="DD159" s="89"/>
      <c r="DE159" s="89"/>
      <c r="DF159" s="89"/>
      <c r="DG159" s="89"/>
      <c r="DH159" s="89"/>
      <c r="DI159" s="89"/>
      <c r="DJ159" s="89"/>
      <c r="DK159" s="89"/>
      <c r="DL159" s="89"/>
      <c r="DM159" s="89"/>
      <c r="DN159" s="87"/>
    </row>
    <row r="160" spans="1:118" s="51" customFormat="1" x14ac:dyDescent="0.25">
      <c r="A160" s="51" t="str">
        <f>'Tox Values'!C160</f>
        <v>106-46-7</v>
      </c>
      <c r="B160" s="51" t="str">
        <f>'Tox Values'!D160</f>
        <v>Dichlorobenzene(p), 1,4-</v>
      </c>
      <c r="C160" s="94"/>
      <c r="D160" s="104">
        <f t="shared" si="2"/>
        <v>0</v>
      </c>
      <c r="E160" s="372"/>
      <c r="F160" s="373"/>
      <c r="G160" s="87"/>
      <c r="I160" s="372"/>
      <c r="J160" s="373"/>
      <c r="K160" s="372"/>
      <c r="L160" s="373"/>
      <c r="M160" s="87"/>
      <c r="O160" s="87"/>
      <c r="Q160" s="87"/>
      <c r="S160" s="87"/>
      <c r="U160" s="87"/>
      <c r="W160" s="87"/>
      <c r="Y160" s="87"/>
      <c r="AA160" s="87"/>
      <c r="AC160" s="87"/>
      <c r="AE160" s="87"/>
      <c r="AG160" s="87"/>
      <c r="AI160" s="87"/>
      <c r="AK160" s="87"/>
      <c r="AM160" s="87"/>
      <c r="AO160" s="87"/>
      <c r="AQ160" s="87"/>
      <c r="AS160" s="87"/>
      <c r="AU160" s="87"/>
      <c r="AW160" s="87"/>
      <c r="AY160" s="87"/>
      <c r="BA160" s="87"/>
      <c r="BC160" s="87"/>
      <c r="BE160" s="87"/>
      <c r="BG160" s="87"/>
      <c r="BI160" s="87"/>
      <c r="BK160" s="87"/>
      <c r="BM160" s="87"/>
      <c r="BO160" s="87"/>
      <c r="BQ160" s="87"/>
      <c r="BS160" s="87"/>
      <c r="BU160" s="87"/>
      <c r="BW160" s="87"/>
      <c r="BY160" s="87"/>
      <c r="CA160" s="87"/>
      <c r="CC160" s="87"/>
      <c r="CE160" s="87"/>
      <c r="CG160" s="87"/>
      <c r="CI160" s="87"/>
      <c r="CK160" s="87"/>
      <c r="CM160" s="87"/>
      <c r="CO160" s="87"/>
      <c r="CQ160" s="87"/>
      <c r="CS160" s="87"/>
      <c r="CU160" s="87"/>
      <c r="CW160" s="87"/>
      <c r="CY160" s="87"/>
      <c r="DA160" s="91"/>
      <c r="DB160" s="89"/>
      <c r="DC160" s="89"/>
      <c r="DD160" s="89"/>
      <c r="DE160" s="89"/>
      <c r="DF160" s="89"/>
      <c r="DG160" s="89"/>
      <c r="DH160" s="89"/>
      <c r="DI160" s="89"/>
      <c r="DJ160" s="89"/>
      <c r="DK160" s="89"/>
      <c r="DL160" s="89"/>
      <c r="DM160" s="89"/>
      <c r="DN160" s="87"/>
    </row>
    <row r="161" spans="1:118" s="51" customFormat="1" x14ac:dyDescent="0.25">
      <c r="A161" s="51" t="str">
        <f>'Tox Values'!C161</f>
        <v>25321-22-6</v>
      </c>
      <c r="B161" s="51" t="str">
        <f>'Tox Values'!D161</f>
        <v>Dichlorobenzenes</v>
      </c>
      <c r="C161" s="94"/>
      <c r="D161" s="104">
        <f t="shared" si="2"/>
        <v>0</v>
      </c>
      <c r="E161" s="87"/>
      <c r="G161" s="87"/>
      <c r="I161" s="87"/>
      <c r="K161" s="87"/>
      <c r="M161" s="87"/>
      <c r="O161" s="87"/>
      <c r="Q161" s="87"/>
      <c r="S161" s="87"/>
      <c r="U161" s="87"/>
      <c r="W161" s="87"/>
      <c r="Y161" s="87"/>
      <c r="AA161" s="87"/>
      <c r="AC161" s="87"/>
      <c r="AE161" s="87"/>
      <c r="AG161" s="87"/>
      <c r="AI161" s="87"/>
      <c r="AK161" s="87"/>
      <c r="AM161" s="87"/>
      <c r="AO161" s="87"/>
      <c r="AQ161" s="87"/>
      <c r="AS161" s="87"/>
      <c r="AU161" s="87"/>
      <c r="AW161" s="87"/>
      <c r="AY161" s="87"/>
      <c r="BA161" s="87"/>
      <c r="BC161" s="87"/>
      <c r="BE161" s="87"/>
      <c r="BG161" s="87"/>
      <c r="BI161" s="87"/>
      <c r="BK161" s="87"/>
      <c r="BM161" s="87"/>
      <c r="BO161" s="87"/>
      <c r="BQ161" s="87"/>
      <c r="BS161" s="87"/>
      <c r="BU161" s="87"/>
      <c r="BW161" s="87"/>
      <c r="BY161" s="87"/>
      <c r="CA161" s="87"/>
      <c r="CC161" s="87"/>
      <c r="CE161" s="87"/>
      <c r="CG161" s="87"/>
      <c r="CI161" s="87"/>
      <c r="CK161" s="87"/>
      <c r="CM161" s="87"/>
      <c r="CO161" s="87"/>
      <c r="CQ161" s="87"/>
      <c r="CS161" s="87"/>
      <c r="CU161" s="87"/>
      <c r="CW161" s="87"/>
      <c r="CY161" s="87"/>
      <c r="DA161" s="91"/>
      <c r="DB161" s="89"/>
      <c r="DC161" s="89"/>
      <c r="DD161" s="89"/>
      <c r="DE161" s="89"/>
      <c r="DF161" s="89"/>
      <c r="DG161" s="89"/>
      <c r="DH161" s="89"/>
      <c r="DI161" s="89"/>
      <c r="DJ161" s="89"/>
      <c r="DK161" s="89"/>
      <c r="DL161" s="89"/>
      <c r="DM161" s="89"/>
      <c r="DN161" s="87"/>
    </row>
    <row r="162" spans="1:118" s="51" customFormat="1" x14ac:dyDescent="0.25">
      <c r="A162" s="51" t="str">
        <f>'Tox Values'!C162</f>
        <v>91-94-1</v>
      </c>
      <c r="B162" s="51" t="str">
        <f>'Tox Values'!D162</f>
        <v>Dichlorobenzidene, 3,3-</v>
      </c>
      <c r="C162" s="94"/>
      <c r="D162" s="104">
        <f t="shared" si="2"/>
        <v>0</v>
      </c>
      <c r="E162" s="87"/>
      <c r="G162" s="87"/>
      <c r="I162" s="87"/>
      <c r="K162" s="87"/>
      <c r="M162" s="87"/>
      <c r="O162" s="87"/>
      <c r="Q162" s="87"/>
      <c r="S162" s="87"/>
      <c r="U162" s="87"/>
      <c r="W162" s="87"/>
      <c r="Y162" s="87"/>
      <c r="AA162" s="87"/>
      <c r="AC162" s="87"/>
      <c r="AE162" s="87"/>
      <c r="AG162" s="87"/>
      <c r="AI162" s="87"/>
      <c r="AK162" s="87"/>
      <c r="AM162" s="87"/>
      <c r="AO162" s="87"/>
      <c r="AQ162" s="87"/>
      <c r="AS162" s="87"/>
      <c r="AU162" s="87"/>
      <c r="AW162" s="87"/>
      <c r="AY162" s="87"/>
      <c r="BA162" s="87"/>
      <c r="BC162" s="87"/>
      <c r="BE162" s="87"/>
      <c r="BG162" s="87"/>
      <c r="BI162" s="87"/>
      <c r="BK162" s="87"/>
      <c r="BM162" s="87"/>
      <c r="BO162" s="87"/>
      <c r="BQ162" s="87"/>
      <c r="BS162" s="87"/>
      <c r="BU162" s="87"/>
      <c r="BW162" s="87"/>
      <c r="BY162" s="87"/>
      <c r="CA162" s="87"/>
      <c r="CC162" s="87"/>
      <c r="CE162" s="87"/>
      <c r="CG162" s="87"/>
      <c r="CI162" s="87"/>
      <c r="CK162" s="87"/>
      <c r="CM162" s="87"/>
      <c r="CO162" s="87"/>
      <c r="CQ162" s="87"/>
      <c r="CS162" s="87"/>
      <c r="CU162" s="87"/>
      <c r="CW162" s="87"/>
      <c r="CY162" s="87"/>
      <c r="DA162" s="91"/>
      <c r="DB162" s="89"/>
      <c r="DC162" s="89"/>
      <c r="DD162" s="89"/>
      <c r="DE162" s="89"/>
      <c r="DF162" s="89"/>
      <c r="DG162" s="89"/>
      <c r="DH162" s="89"/>
      <c r="DI162" s="89"/>
      <c r="DJ162" s="89"/>
      <c r="DK162" s="89"/>
      <c r="DL162" s="89"/>
      <c r="DM162" s="89"/>
      <c r="DN162" s="87"/>
    </row>
    <row r="163" spans="1:118" s="51" customFormat="1" x14ac:dyDescent="0.25">
      <c r="A163" s="51" t="str">
        <f>'Tox Values'!C163</f>
        <v>75-71-8</v>
      </c>
      <c r="B163" s="51" t="str">
        <f>'Tox Values'!D163</f>
        <v>Dichlorodifluoromethane (CFC-12)</v>
      </c>
      <c r="C163" s="94"/>
      <c r="D163" s="104">
        <f t="shared" si="2"/>
        <v>0</v>
      </c>
      <c r="E163" s="87"/>
      <c r="G163" s="87"/>
      <c r="I163" s="87"/>
      <c r="K163" s="87"/>
      <c r="M163" s="87"/>
      <c r="O163" s="87"/>
      <c r="Q163" s="87"/>
      <c r="S163" s="87"/>
      <c r="U163" s="87"/>
      <c r="W163" s="87"/>
      <c r="Y163" s="87"/>
      <c r="AA163" s="87"/>
      <c r="AC163" s="87"/>
      <c r="AE163" s="87"/>
      <c r="AG163" s="87"/>
      <c r="AI163" s="87"/>
      <c r="AK163" s="87"/>
      <c r="AM163" s="87"/>
      <c r="AO163" s="87"/>
      <c r="AQ163" s="87"/>
      <c r="AS163" s="87"/>
      <c r="AU163" s="87"/>
      <c r="AW163" s="87"/>
      <c r="AY163" s="87"/>
      <c r="BA163" s="87"/>
      <c r="BC163" s="87"/>
      <c r="BE163" s="87"/>
      <c r="BG163" s="87"/>
      <c r="BI163" s="87"/>
      <c r="BK163" s="87"/>
      <c r="BM163" s="87"/>
      <c r="BO163" s="87"/>
      <c r="BQ163" s="87"/>
      <c r="BS163" s="87"/>
      <c r="BU163" s="87"/>
      <c r="BW163" s="87"/>
      <c r="BY163" s="87"/>
      <c r="CA163" s="87"/>
      <c r="CC163" s="87"/>
      <c r="CE163" s="87"/>
      <c r="CG163" s="87"/>
      <c r="CI163" s="87"/>
      <c r="CK163" s="87"/>
      <c r="CM163" s="87"/>
      <c r="CO163" s="87"/>
      <c r="CQ163" s="87"/>
      <c r="CS163" s="87"/>
      <c r="CU163" s="87"/>
      <c r="CW163" s="87"/>
      <c r="CY163" s="87"/>
      <c r="DA163" s="91"/>
      <c r="DB163" s="89"/>
      <c r="DC163" s="89"/>
      <c r="DD163" s="89"/>
      <c r="DE163" s="89"/>
      <c r="DF163" s="89"/>
      <c r="DG163" s="89"/>
      <c r="DH163" s="89"/>
      <c r="DI163" s="89"/>
      <c r="DJ163" s="89"/>
      <c r="DK163" s="89"/>
      <c r="DL163" s="89"/>
      <c r="DM163" s="89"/>
      <c r="DN163" s="87"/>
    </row>
    <row r="164" spans="1:118" s="51" customFormat="1" x14ac:dyDescent="0.25">
      <c r="A164" s="51" t="str">
        <f>'Tox Values'!C164</f>
        <v>72-54-8</v>
      </c>
      <c r="B164" s="51" t="str">
        <f>'Tox Values'!D164</f>
        <v>Dichlorodiphenyldichloroethane (DDD)</v>
      </c>
      <c r="C164" s="94"/>
      <c r="D164" s="104">
        <f t="shared" si="2"/>
        <v>0</v>
      </c>
      <c r="E164" s="87"/>
      <c r="G164" s="87"/>
      <c r="I164" s="87"/>
      <c r="K164" s="87"/>
      <c r="M164" s="87"/>
      <c r="O164" s="87"/>
      <c r="Q164" s="87"/>
      <c r="S164" s="87"/>
      <c r="U164" s="87"/>
      <c r="W164" s="87"/>
      <c r="Y164" s="87"/>
      <c r="AA164" s="87"/>
      <c r="AC164" s="87"/>
      <c r="AE164" s="87"/>
      <c r="AG164" s="87"/>
      <c r="AI164" s="87"/>
      <c r="AK164" s="87"/>
      <c r="AM164" s="87"/>
      <c r="AO164" s="87"/>
      <c r="AQ164" s="87"/>
      <c r="AS164" s="87"/>
      <c r="AU164" s="87"/>
      <c r="AW164" s="87"/>
      <c r="AY164" s="87"/>
      <c r="BA164" s="87"/>
      <c r="BC164" s="87"/>
      <c r="BE164" s="87"/>
      <c r="BG164" s="87"/>
      <c r="BI164" s="87"/>
      <c r="BK164" s="87"/>
      <c r="BM164" s="87"/>
      <c r="BO164" s="87"/>
      <c r="BQ164" s="87"/>
      <c r="BS164" s="87"/>
      <c r="BU164" s="87"/>
      <c r="BW164" s="87"/>
      <c r="BY164" s="87"/>
      <c r="CA164" s="87"/>
      <c r="CC164" s="87"/>
      <c r="CE164" s="87"/>
      <c r="CG164" s="87"/>
      <c r="CI164" s="87"/>
      <c r="CK164" s="87"/>
      <c r="CM164" s="87"/>
      <c r="CO164" s="87"/>
      <c r="CQ164" s="87"/>
      <c r="CS164" s="87"/>
      <c r="CU164" s="87"/>
      <c r="CW164" s="87"/>
      <c r="CY164" s="87"/>
      <c r="DA164" s="91"/>
      <c r="DB164" s="89"/>
      <c r="DC164" s="89"/>
      <c r="DD164" s="89"/>
      <c r="DE164" s="89"/>
      <c r="DF164" s="89"/>
      <c r="DG164" s="89"/>
      <c r="DH164" s="89"/>
      <c r="DI164" s="89"/>
      <c r="DJ164" s="89"/>
      <c r="DK164" s="89"/>
      <c r="DL164" s="89"/>
      <c r="DM164" s="89"/>
      <c r="DN164" s="87"/>
    </row>
    <row r="165" spans="1:118" s="51" customFormat="1" x14ac:dyDescent="0.25">
      <c r="A165" s="51" t="str">
        <f>'Tox Values'!C165</f>
        <v>72-55-9</v>
      </c>
      <c r="B165" s="51" t="str">
        <f>'Tox Values'!D165</f>
        <v>Dichlorodiphenyldichloroethylene (DDE)</v>
      </c>
      <c r="C165" s="94"/>
      <c r="D165" s="104">
        <f t="shared" si="2"/>
        <v>0</v>
      </c>
      <c r="E165" s="87"/>
      <c r="G165" s="87"/>
      <c r="I165" s="87"/>
      <c r="K165" s="87"/>
      <c r="M165" s="87"/>
      <c r="O165" s="87"/>
      <c r="Q165" s="87"/>
      <c r="S165" s="87"/>
      <c r="U165" s="87"/>
      <c r="W165" s="87"/>
      <c r="Y165" s="87"/>
      <c r="AA165" s="87"/>
      <c r="AC165" s="87"/>
      <c r="AE165" s="87"/>
      <c r="AG165" s="87"/>
      <c r="AI165" s="87"/>
      <c r="AK165" s="87"/>
      <c r="AM165" s="87"/>
      <c r="AO165" s="87"/>
      <c r="AQ165" s="87"/>
      <c r="AS165" s="87"/>
      <c r="AU165" s="87"/>
      <c r="AW165" s="87"/>
      <c r="AY165" s="87"/>
      <c r="BA165" s="87"/>
      <c r="BC165" s="87"/>
      <c r="BE165" s="87"/>
      <c r="BG165" s="87"/>
      <c r="BI165" s="87"/>
      <c r="BK165" s="87"/>
      <c r="BM165" s="87"/>
      <c r="BO165" s="87"/>
      <c r="BQ165" s="87"/>
      <c r="BS165" s="87"/>
      <c r="BU165" s="87"/>
      <c r="BW165" s="87"/>
      <c r="BY165" s="87"/>
      <c r="CA165" s="87"/>
      <c r="CC165" s="87"/>
      <c r="CE165" s="87"/>
      <c r="CG165" s="87"/>
      <c r="CI165" s="87"/>
      <c r="CK165" s="87"/>
      <c r="CM165" s="87"/>
      <c r="CO165" s="87"/>
      <c r="CQ165" s="87"/>
      <c r="CS165" s="87"/>
      <c r="CU165" s="87"/>
      <c r="CW165" s="87"/>
      <c r="CY165" s="87"/>
      <c r="DA165" s="91"/>
      <c r="DB165" s="89"/>
      <c r="DC165" s="89"/>
      <c r="DD165" s="89"/>
      <c r="DE165" s="89"/>
      <c r="DF165" s="89"/>
      <c r="DG165" s="89"/>
      <c r="DH165" s="89"/>
      <c r="DI165" s="89"/>
      <c r="DJ165" s="89"/>
      <c r="DK165" s="89"/>
      <c r="DL165" s="89"/>
      <c r="DM165" s="89"/>
      <c r="DN165" s="87"/>
    </row>
    <row r="166" spans="1:118" s="51" customFormat="1" x14ac:dyDescent="0.25">
      <c r="A166" s="51" t="str">
        <f>'Tox Values'!C166</f>
        <v>50-29-3</v>
      </c>
      <c r="B166" s="51" t="str">
        <f>'Tox Values'!D166</f>
        <v>Dichlorodiphenyltrichloroethane, p, p'- (DDT)</v>
      </c>
      <c r="C166" s="94"/>
      <c r="D166" s="104">
        <f t="shared" si="2"/>
        <v>0</v>
      </c>
      <c r="E166" s="87"/>
      <c r="G166" s="87"/>
      <c r="I166" s="87"/>
      <c r="K166" s="87"/>
      <c r="M166" s="87"/>
      <c r="O166" s="87"/>
      <c r="Q166" s="87"/>
      <c r="S166" s="87"/>
      <c r="U166" s="87"/>
      <c r="W166" s="87"/>
      <c r="Y166" s="87"/>
      <c r="AA166" s="87"/>
      <c r="AC166" s="87"/>
      <c r="AE166" s="87"/>
      <c r="AG166" s="87"/>
      <c r="AI166" s="87"/>
      <c r="AK166" s="87"/>
      <c r="AM166" s="87"/>
      <c r="AO166" s="87"/>
      <c r="AQ166" s="87"/>
      <c r="AS166" s="87"/>
      <c r="AU166" s="87"/>
      <c r="AW166" s="87"/>
      <c r="AY166" s="87"/>
      <c r="BA166" s="87"/>
      <c r="BC166" s="87"/>
      <c r="BE166" s="87"/>
      <c r="BG166" s="87"/>
      <c r="BI166" s="87"/>
      <c r="BK166" s="87"/>
      <c r="BM166" s="87"/>
      <c r="BO166" s="87"/>
      <c r="BQ166" s="87"/>
      <c r="BS166" s="87"/>
      <c r="BU166" s="87"/>
      <c r="BW166" s="87"/>
      <c r="BY166" s="87"/>
      <c r="CA166" s="87"/>
      <c r="CC166" s="87"/>
      <c r="CE166" s="87"/>
      <c r="CG166" s="87"/>
      <c r="CI166" s="87"/>
      <c r="CK166" s="87"/>
      <c r="CM166" s="87"/>
      <c r="CO166" s="87"/>
      <c r="CQ166" s="87"/>
      <c r="CS166" s="87"/>
      <c r="CU166" s="87"/>
      <c r="CW166" s="87"/>
      <c r="CY166" s="87"/>
      <c r="DA166" s="91"/>
      <c r="DB166" s="89"/>
      <c r="DC166" s="89"/>
      <c r="DD166" s="89"/>
      <c r="DE166" s="89"/>
      <c r="DF166" s="89"/>
      <c r="DG166" s="89"/>
      <c r="DH166" s="89"/>
      <c r="DI166" s="89"/>
      <c r="DJ166" s="89"/>
      <c r="DK166" s="89"/>
      <c r="DL166" s="89"/>
      <c r="DM166" s="89"/>
      <c r="DN166" s="87"/>
    </row>
    <row r="167" spans="1:118" s="51" customFormat="1" x14ac:dyDescent="0.25">
      <c r="A167" s="51" t="str">
        <f>'Tox Values'!C167</f>
        <v>75-35-4</v>
      </c>
      <c r="B167" s="51" t="str">
        <f>'Tox Values'!D167</f>
        <v>Dichloroethylene (1,1-) (Vinylidene chloride)</v>
      </c>
      <c r="C167" s="94"/>
      <c r="D167" s="104">
        <f t="shared" si="2"/>
        <v>0</v>
      </c>
      <c r="E167" s="372"/>
      <c r="F167" s="373"/>
      <c r="G167" s="372"/>
      <c r="H167" s="373"/>
      <c r="I167" s="87"/>
      <c r="K167" s="87"/>
      <c r="M167" s="87"/>
      <c r="O167" s="87"/>
      <c r="Q167" s="372"/>
      <c r="R167" s="373"/>
      <c r="S167" s="87"/>
      <c r="U167" s="87"/>
      <c r="W167" s="87"/>
      <c r="Y167" s="87"/>
      <c r="AA167" s="87"/>
      <c r="AC167" s="87"/>
      <c r="AE167" s="87"/>
      <c r="AG167" s="87"/>
      <c r="AI167" s="87"/>
      <c r="AK167" s="87"/>
      <c r="AM167" s="87"/>
      <c r="AO167" s="87"/>
      <c r="AQ167" s="87"/>
      <c r="AS167" s="87"/>
      <c r="AU167" s="87"/>
      <c r="AW167" s="87"/>
      <c r="AY167" s="87"/>
      <c r="BA167" s="87"/>
      <c r="BC167" s="87"/>
      <c r="BE167" s="87"/>
      <c r="BG167" s="87"/>
      <c r="BI167" s="87"/>
      <c r="BK167" s="87"/>
      <c r="BM167" s="87"/>
      <c r="BO167" s="87"/>
      <c r="BQ167" s="87"/>
      <c r="BS167" s="87"/>
      <c r="BU167" s="87"/>
      <c r="BW167" s="87"/>
      <c r="BY167" s="87"/>
      <c r="CA167" s="87"/>
      <c r="CC167" s="87"/>
      <c r="CE167" s="87"/>
      <c r="CG167" s="87"/>
      <c r="CI167" s="87"/>
      <c r="CK167" s="87"/>
      <c r="CM167" s="87"/>
      <c r="CO167" s="87"/>
      <c r="CQ167" s="87"/>
      <c r="CS167" s="87"/>
      <c r="CU167" s="87"/>
      <c r="CW167" s="87"/>
      <c r="CY167" s="87"/>
      <c r="DA167" s="91"/>
      <c r="DB167" s="89"/>
      <c r="DC167" s="89"/>
      <c r="DD167" s="89"/>
      <c r="DE167" s="89"/>
      <c r="DF167" s="89"/>
      <c r="DG167" s="89"/>
      <c r="DH167" s="89"/>
      <c r="DI167" s="89"/>
      <c r="DJ167" s="89"/>
      <c r="DK167" s="89"/>
      <c r="DL167" s="89"/>
      <c r="DM167" s="89"/>
      <c r="DN167" s="87"/>
    </row>
    <row r="168" spans="1:118" s="51" customFormat="1" x14ac:dyDescent="0.25">
      <c r="A168" s="51" t="str">
        <f>'Tox Values'!C168</f>
        <v>156-59-2</v>
      </c>
      <c r="B168" s="51" t="str">
        <f>'Tox Values'!D168</f>
        <v>Dichloroethylene, cis-1,2-</v>
      </c>
      <c r="C168" s="94"/>
      <c r="D168" s="104">
        <f t="shared" si="2"/>
        <v>0</v>
      </c>
      <c r="E168" s="87"/>
      <c r="G168" s="87"/>
      <c r="I168" s="87"/>
      <c r="K168" s="87"/>
      <c r="M168" s="87"/>
      <c r="O168" s="87"/>
      <c r="Q168" s="87"/>
      <c r="S168" s="87"/>
      <c r="U168" s="87"/>
      <c r="W168" s="87"/>
      <c r="Y168" s="87"/>
      <c r="AA168" s="87"/>
      <c r="AC168" s="87"/>
      <c r="AE168" s="87"/>
      <c r="AG168" s="87"/>
      <c r="AI168" s="87"/>
      <c r="AK168" s="87"/>
      <c r="AM168" s="87"/>
      <c r="AO168" s="87"/>
      <c r="AQ168" s="87"/>
      <c r="AS168" s="87"/>
      <c r="AU168" s="87"/>
      <c r="AW168" s="87"/>
      <c r="AY168" s="87"/>
      <c r="BA168" s="87"/>
      <c r="BC168" s="87"/>
      <c r="BE168" s="87"/>
      <c r="BG168" s="87"/>
      <c r="BI168" s="87"/>
      <c r="BK168" s="87"/>
      <c r="BM168" s="87"/>
      <c r="BO168" s="87"/>
      <c r="BQ168" s="87"/>
      <c r="BS168" s="87"/>
      <c r="BU168" s="87"/>
      <c r="BW168" s="87"/>
      <c r="BY168" s="87"/>
      <c r="CA168" s="87"/>
      <c r="CC168" s="87"/>
      <c r="CE168" s="87"/>
      <c r="CG168" s="87"/>
      <c r="CI168" s="87"/>
      <c r="CK168" s="87"/>
      <c r="CM168" s="87"/>
      <c r="CO168" s="87"/>
      <c r="CQ168" s="87"/>
      <c r="CS168" s="87"/>
      <c r="CU168" s="87"/>
      <c r="CW168" s="87"/>
      <c r="CY168" s="87"/>
      <c r="DA168" s="91"/>
      <c r="DB168" s="89"/>
      <c r="DC168" s="89"/>
      <c r="DD168" s="89"/>
      <c r="DE168" s="89"/>
      <c r="DF168" s="89"/>
      <c r="DG168" s="89"/>
      <c r="DH168" s="89"/>
      <c r="DI168" s="89"/>
      <c r="DJ168" s="89"/>
      <c r="DK168" s="89"/>
      <c r="DL168" s="89"/>
      <c r="DM168" s="89"/>
      <c r="DN168" s="87"/>
    </row>
    <row r="169" spans="1:118" s="51" customFormat="1" x14ac:dyDescent="0.25">
      <c r="A169" s="51" t="str">
        <f>'Tox Values'!C169</f>
        <v>156-60-5</v>
      </c>
      <c r="B169" s="51" t="str">
        <f>'Tox Values'!D169</f>
        <v>Dichloroethylene, trans-1,2-</v>
      </c>
      <c r="C169" s="94"/>
      <c r="D169" s="104">
        <f t="shared" si="2"/>
        <v>0</v>
      </c>
      <c r="E169" s="87"/>
      <c r="G169" s="87"/>
      <c r="I169" s="87"/>
      <c r="K169" s="87"/>
      <c r="M169" s="87"/>
      <c r="O169" s="87"/>
      <c r="Q169" s="87"/>
      <c r="S169" s="87"/>
      <c r="U169" s="87"/>
      <c r="W169" s="87"/>
      <c r="Y169" s="87"/>
      <c r="AA169" s="87"/>
      <c r="AC169" s="87"/>
      <c r="AE169" s="87"/>
      <c r="AG169" s="87"/>
      <c r="AI169" s="87"/>
      <c r="AK169" s="87"/>
      <c r="AM169" s="87"/>
      <c r="AO169" s="87"/>
      <c r="AQ169" s="87"/>
      <c r="AS169" s="87"/>
      <c r="AU169" s="87"/>
      <c r="AW169" s="87"/>
      <c r="AY169" s="87"/>
      <c r="BA169" s="87"/>
      <c r="BC169" s="87"/>
      <c r="BE169" s="87"/>
      <c r="BG169" s="87"/>
      <c r="BI169" s="87"/>
      <c r="BK169" s="87"/>
      <c r="BM169" s="87"/>
      <c r="BO169" s="87"/>
      <c r="BQ169" s="87"/>
      <c r="BS169" s="87"/>
      <c r="BU169" s="87"/>
      <c r="BW169" s="87"/>
      <c r="BY169" s="87"/>
      <c r="CA169" s="87"/>
      <c r="CC169" s="87"/>
      <c r="CE169" s="87"/>
      <c r="CG169" s="87"/>
      <c r="CI169" s="87"/>
      <c r="CK169" s="87"/>
      <c r="CM169" s="87"/>
      <c r="CO169" s="87"/>
      <c r="CQ169" s="87"/>
      <c r="CS169" s="87"/>
      <c r="CU169" s="87"/>
      <c r="CW169" s="87"/>
      <c r="CY169" s="87"/>
      <c r="DA169" s="91"/>
      <c r="DB169" s="89"/>
      <c r="DC169" s="89"/>
      <c r="DD169" s="89"/>
      <c r="DE169" s="89"/>
      <c r="DF169" s="89"/>
      <c r="DG169" s="89"/>
      <c r="DH169" s="89"/>
      <c r="DI169" s="89"/>
      <c r="DJ169" s="89"/>
      <c r="DK169" s="89"/>
      <c r="DL169" s="89"/>
      <c r="DM169" s="89"/>
      <c r="DN169" s="87"/>
    </row>
    <row r="170" spans="1:118" s="51" customFormat="1" x14ac:dyDescent="0.25">
      <c r="A170" s="51" t="str">
        <f>'Tox Values'!C170</f>
        <v>542-75-6</v>
      </c>
      <c r="B170" s="51" t="str">
        <f>'Tox Values'!D170</f>
        <v>Dichloropropene, 1,3-</v>
      </c>
      <c r="C170" s="94"/>
      <c r="D170" s="104">
        <f t="shared" si="2"/>
        <v>0</v>
      </c>
      <c r="E170" s="87"/>
      <c r="G170" s="87"/>
      <c r="I170" s="87"/>
      <c r="K170" s="87"/>
      <c r="M170" s="87"/>
      <c r="O170" s="87"/>
      <c r="Q170" s="87"/>
      <c r="S170" s="87"/>
      <c r="U170" s="87"/>
      <c r="W170" s="87"/>
      <c r="Y170" s="87"/>
      <c r="AA170" s="87"/>
      <c r="AC170" s="87"/>
      <c r="AE170" s="87"/>
      <c r="AG170" s="87"/>
      <c r="AI170" s="87"/>
      <c r="AK170" s="87"/>
      <c r="AM170" s="87"/>
      <c r="AO170" s="87"/>
      <c r="AQ170" s="87"/>
      <c r="AS170" s="87"/>
      <c r="AU170" s="87"/>
      <c r="AW170" s="87"/>
      <c r="AY170" s="87"/>
      <c r="BA170" s="87"/>
      <c r="BC170" s="87"/>
      <c r="BE170" s="87"/>
      <c r="BG170" s="87"/>
      <c r="BI170" s="87"/>
      <c r="BK170" s="87"/>
      <c r="BM170" s="87"/>
      <c r="BO170" s="87"/>
      <c r="BQ170" s="87"/>
      <c r="BS170" s="87"/>
      <c r="BU170" s="87"/>
      <c r="BW170" s="87"/>
      <c r="BY170" s="87"/>
      <c r="CA170" s="87"/>
      <c r="CC170" s="87"/>
      <c r="CE170" s="87"/>
      <c r="CG170" s="87"/>
      <c r="CI170" s="87"/>
      <c r="CK170" s="87"/>
      <c r="CM170" s="87"/>
      <c r="CO170" s="87"/>
      <c r="CQ170" s="87"/>
      <c r="CS170" s="87"/>
      <c r="CU170" s="87"/>
      <c r="CW170" s="87"/>
      <c r="CY170" s="87"/>
      <c r="DA170" s="91"/>
      <c r="DB170" s="89"/>
      <c r="DC170" s="89"/>
      <c r="DD170" s="89"/>
      <c r="DE170" s="89"/>
      <c r="DF170" s="89"/>
      <c r="DG170" s="89"/>
      <c r="DH170" s="89"/>
      <c r="DI170" s="89"/>
      <c r="DJ170" s="89"/>
      <c r="DK170" s="89"/>
      <c r="DL170" s="89"/>
      <c r="DM170" s="89"/>
      <c r="DN170" s="87"/>
    </row>
    <row r="171" spans="1:118" s="51" customFormat="1" x14ac:dyDescent="0.25">
      <c r="A171" s="51" t="str">
        <f>'Tox Values'!C171</f>
        <v>78-88-6</v>
      </c>
      <c r="B171" s="51" t="str">
        <f>'Tox Values'!D171</f>
        <v>Dichloropropene, 2,3-</v>
      </c>
      <c r="C171" s="94"/>
      <c r="D171" s="104">
        <f t="shared" si="2"/>
        <v>0</v>
      </c>
      <c r="E171" s="87"/>
      <c r="G171" s="87"/>
      <c r="I171" s="87"/>
      <c r="K171" s="87"/>
      <c r="M171" s="87"/>
      <c r="O171" s="87"/>
      <c r="Q171" s="87"/>
      <c r="S171" s="87"/>
      <c r="U171" s="87"/>
      <c r="W171" s="87"/>
      <c r="Y171" s="87"/>
      <c r="AA171" s="87"/>
      <c r="AC171" s="87"/>
      <c r="AE171" s="87"/>
      <c r="AG171" s="87"/>
      <c r="AI171" s="87"/>
      <c r="AK171" s="87"/>
      <c r="AM171" s="87"/>
      <c r="AO171" s="87"/>
      <c r="AQ171" s="87"/>
      <c r="AS171" s="87"/>
      <c r="AU171" s="87"/>
      <c r="AW171" s="87"/>
      <c r="AY171" s="87"/>
      <c r="BA171" s="87"/>
      <c r="BC171" s="87"/>
      <c r="BE171" s="87"/>
      <c r="BG171" s="87"/>
      <c r="BI171" s="87"/>
      <c r="BK171" s="87"/>
      <c r="BM171" s="87"/>
      <c r="BO171" s="87"/>
      <c r="BQ171" s="87"/>
      <c r="BS171" s="87"/>
      <c r="BU171" s="87"/>
      <c r="BW171" s="87"/>
      <c r="BY171" s="87"/>
      <c r="CA171" s="87"/>
      <c r="CC171" s="87"/>
      <c r="CE171" s="87"/>
      <c r="CG171" s="87"/>
      <c r="CI171" s="87"/>
      <c r="CK171" s="87"/>
      <c r="CM171" s="87"/>
      <c r="CO171" s="87"/>
      <c r="CQ171" s="87"/>
      <c r="CS171" s="87"/>
      <c r="CU171" s="87"/>
      <c r="CW171" s="87"/>
      <c r="CY171" s="87"/>
      <c r="DA171" s="91"/>
      <c r="DB171" s="89"/>
      <c r="DC171" s="89"/>
      <c r="DD171" s="89"/>
      <c r="DE171" s="89"/>
      <c r="DF171" s="89"/>
      <c r="DG171" s="89"/>
      <c r="DH171" s="89"/>
      <c r="DI171" s="89"/>
      <c r="DJ171" s="89"/>
      <c r="DK171" s="89"/>
      <c r="DL171" s="89"/>
      <c r="DM171" s="89"/>
      <c r="DN171" s="87"/>
    </row>
    <row r="172" spans="1:118" s="51" customFormat="1" x14ac:dyDescent="0.25">
      <c r="A172" s="51" t="str">
        <f>'Tox Values'!C172</f>
        <v>62-73-7</v>
      </c>
      <c r="B172" s="51" t="str">
        <f>'Tox Values'!D172</f>
        <v>Dichlorvos</v>
      </c>
      <c r="C172" s="94"/>
      <c r="D172" s="104">
        <f t="shared" si="2"/>
        <v>0</v>
      </c>
      <c r="E172" s="87"/>
      <c r="G172" s="87"/>
      <c r="I172" s="87"/>
      <c r="K172" s="87"/>
      <c r="M172" s="87"/>
      <c r="O172" s="87"/>
      <c r="Q172" s="87"/>
      <c r="S172" s="87"/>
      <c r="U172" s="87"/>
      <c r="W172" s="87"/>
      <c r="Y172" s="87"/>
      <c r="AA172" s="87"/>
      <c r="AC172" s="87"/>
      <c r="AE172" s="87"/>
      <c r="AG172" s="87"/>
      <c r="AI172" s="87"/>
      <c r="AK172" s="87"/>
      <c r="AM172" s="87"/>
      <c r="AO172" s="87"/>
      <c r="AQ172" s="87"/>
      <c r="AS172" s="87"/>
      <c r="AU172" s="87"/>
      <c r="AW172" s="87"/>
      <c r="AY172" s="87"/>
      <c r="BA172" s="87"/>
      <c r="BC172" s="87"/>
      <c r="BE172" s="87"/>
      <c r="BG172" s="87"/>
      <c r="BI172" s="87"/>
      <c r="BK172" s="87"/>
      <c r="BM172" s="87"/>
      <c r="BO172" s="87"/>
      <c r="BQ172" s="87"/>
      <c r="BS172" s="87"/>
      <c r="BU172" s="87"/>
      <c r="BW172" s="87"/>
      <c r="BY172" s="87"/>
      <c r="CA172" s="87"/>
      <c r="CC172" s="87"/>
      <c r="CE172" s="87"/>
      <c r="CG172" s="87"/>
      <c r="CI172" s="87"/>
      <c r="CK172" s="87"/>
      <c r="CM172" s="87"/>
      <c r="CO172" s="87"/>
      <c r="CQ172" s="87"/>
      <c r="CS172" s="87"/>
      <c r="CU172" s="87"/>
      <c r="CW172" s="87"/>
      <c r="CY172" s="87"/>
      <c r="DA172" s="91"/>
      <c r="DB172" s="89"/>
      <c r="DC172" s="89"/>
      <c r="DD172" s="89"/>
      <c r="DE172" s="89"/>
      <c r="DF172" s="89"/>
      <c r="DG172" s="89"/>
      <c r="DH172" s="89"/>
      <c r="DI172" s="89"/>
      <c r="DJ172" s="89"/>
      <c r="DK172" s="89"/>
      <c r="DL172" s="89"/>
      <c r="DM172" s="89"/>
      <c r="DN172" s="87"/>
    </row>
    <row r="173" spans="1:118" s="51" customFormat="1" x14ac:dyDescent="0.25">
      <c r="A173" s="51" t="str">
        <f>'Tox Values'!C173</f>
        <v>0-02-4</v>
      </c>
      <c r="B173" s="51" t="str">
        <f>'Tox Values'!D173</f>
        <v>Diesel exhaust particulate</v>
      </c>
      <c r="C173" s="94"/>
      <c r="D173" s="104">
        <f t="shared" si="2"/>
        <v>0</v>
      </c>
      <c r="E173" s="87"/>
      <c r="G173" s="87"/>
      <c r="I173" s="87"/>
      <c r="K173" s="87"/>
      <c r="M173" s="87"/>
      <c r="O173" s="87"/>
      <c r="Q173" s="87"/>
      <c r="S173" s="87"/>
      <c r="U173" s="87"/>
      <c r="W173" s="87"/>
      <c r="Y173" s="87"/>
      <c r="AA173" s="87"/>
      <c r="AC173" s="87"/>
      <c r="AE173" s="87"/>
      <c r="AG173" s="87"/>
      <c r="AI173" s="87"/>
      <c r="AK173" s="87"/>
      <c r="AM173" s="87"/>
      <c r="AO173" s="87"/>
      <c r="AQ173" s="87"/>
      <c r="AS173" s="87"/>
      <c r="AU173" s="87"/>
      <c r="AW173" s="87"/>
      <c r="AY173" s="87"/>
      <c r="BA173" s="87"/>
      <c r="BC173" s="87"/>
      <c r="BE173" s="87"/>
      <c r="BG173" s="87"/>
      <c r="BI173" s="87"/>
      <c r="BK173" s="87"/>
      <c r="BM173" s="87"/>
      <c r="BO173" s="87"/>
      <c r="BQ173" s="87"/>
      <c r="BS173" s="87"/>
      <c r="BU173" s="87"/>
      <c r="BW173" s="87"/>
      <c r="BY173" s="87"/>
      <c r="CA173" s="87"/>
      <c r="CC173" s="87"/>
      <c r="CE173" s="87"/>
      <c r="CG173" s="87"/>
      <c r="CI173" s="87"/>
      <c r="CK173" s="87"/>
      <c r="CM173" s="87"/>
      <c r="CO173" s="87"/>
      <c r="CQ173" s="87"/>
      <c r="CS173" s="87"/>
      <c r="CU173" s="87"/>
      <c r="CW173" s="87"/>
      <c r="CY173" s="87"/>
      <c r="DA173" s="91"/>
      <c r="DB173" s="89"/>
      <c r="DC173" s="89"/>
      <c r="DD173" s="89"/>
      <c r="DE173" s="89"/>
      <c r="DF173" s="89"/>
      <c r="DG173" s="89"/>
      <c r="DH173" s="89"/>
      <c r="DI173" s="89"/>
      <c r="DJ173" s="89"/>
      <c r="DK173" s="89"/>
      <c r="DL173" s="89"/>
      <c r="DM173" s="89"/>
      <c r="DN173" s="87"/>
    </row>
    <row r="174" spans="1:118" s="51" customFormat="1" x14ac:dyDescent="0.25">
      <c r="A174" s="51" t="str">
        <f>'Tox Values'!C174</f>
        <v>111-42-2</v>
      </c>
      <c r="B174" s="51" t="str">
        <f>'Tox Values'!D174</f>
        <v>Diethanolamine</v>
      </c>
      <c r="C174" s="94"/>
      <c r="D174" s="104">
        <f t="shared" si="2"/>
        <v>0</v>
      </c>
      <c r="E174" s="87"/>
      <c r="G174" s="87"/>
      <c r="I174" s="87"/>
      <c r="K174" s="87"/>
      <c r="M174" s="87"/>
      <c r="O174" s="87"/>
      <c r="Q174" s="87"/>
      <c r="S174" s="87"/>
      <c r="U174" s="87"/>
      <c r="W174" s="87"/>
      <c r="Y174" s="87"/>
      <c r="AA174" s="87"/>
      <c r="AC174" s="87"/>
      <c r="AE174" s="87"/>
      <c r="AG174" s="87"/>
      <c r="AI174" s="87"/>
      <c r="AK174" s="87"/>
      <c r="AM174" s="87"/>
      <c r="AO174" s="87"/>
      <c r="AQ174" s="87"/>
      <c r="AS174" s="87"/>
      <c r="AU174" s="87"/>
      <c r="AW174" s="87"/>
      <c r="AY174" s="87"/>
      <c r="BA174" s="87"/>
      <c r="BC174" s="87"/>
      <c r="BE174" s="87"/>
      <c r="BG174" s="87"/>
      <c r="BI174" s="87"/>
      <c r="BK174" s="87"/>
      <c r="BM174" s="87"/>
      <c r="BO174" s="87"/>
      <c r="BQ174" s="87"/>
      <c r="BS174" s="87"/>
      <c r="BU174" s="87"/>
      <c r="BW174" s="87"/>
      <c r="BY174" s="87"/>
      <c r="CA174" s="87"/>
      <c r="CC174" s="87"/>
      <c r="CE174" s="87"/>
      <c r="CG174" s="87"/>
      <c r="CI174" s="87"/>
      <c r="CK174" s="87"/>
      <c r="CM174" s="87"/>
      <c r="CO174" s="87"/>
      <c r="CQ174" s="87"/>
      <c r="CS174" s="87"/>
      <c r="CU174" s="87"/>
      <c r="CW174" s="87"/>
      <c r="CY174" s="87"/>
      <c r="DA174" s="91"/>
      <c r="DB174" s="89"/>
      <c r="DC174" s="89"/>
      <c r="DD174" s="89"/>
      <c r="DE174" s="89"/>
      <c r="DF174" s="89"/>
      <c r="DG174" s="89"/>
      <c r="DH174" s="89"/>
      <c r="DI174" s="89"/>
      <c r="DJ174" s="89"/>
      <c r="DK174" s="89"/>
      <c r="DL174" s="89"/>
      <c r="DM174" s="89"/>
      <c r="DN174" s="87"/>
    </row>
    <row r="175" spans="1:118" s="51" customFormat="1" x14ac:dyDescent="0.25">
      <c r="A175" s="51" t="str">
        <f>'Tox Values'!C175</f>
        <v>112-34-5</v>
      </c>
      <c r="B175" s="51" t="str">
        <f>'Tox Values'!D175</f>
        <v>Diethylene Glycol Monobutyl Ether</v>
      </c>
      <c r="C175" s="94"/>
      <c r="D175" s="104">
        <f t="shared" si="2"/>
        <v>0</v>
      </c>
      <c r="E175" s="87"/>
      <c r="G175" s="87"/>
      <c r="I175" s="87"/>
      <c r="K175" s="87"/>
      <c r="M175" s="87"/>
      <c r="O175" s="87"/>
      <c r="Q175" s="87"/>
      <c r="S175" s="87"/>
      <c r="U175" s="87"/>
      <c r="W175" s="87"/>
      <c r="Y175" s="87"/>
      <c r="AA175" s="87"/>
      <c r="AC175" s="87"/>
      <c r="AE175" s="87"/>
      <c r="AG175" s="87"/>
      <c r="AI175" s="87"/>
      <c r="AK175" s="87"/>
      <c r="AM175" s="87"/>
      <c r="AO175" s="87"/>
      <c r="AQ175" s="87"/>
      <c r="AS175" s="87"/>
      <c r="AU175" s="87"/>
      <c r="AW175" s="87"/>
      <c r="AY175" s="87"/>
      <c r="BA175" s="87"/>
      <c r="BC175" s="87"/>
      <c r="BE175" s="87"/>
      <c r="BG175" s="87"/>
      <c r="BI175" s="87"/>
      <c r="BK175" s="87"/>
      <c r="BM175" s="87"/>
      <c r="BO175" s="87"/>
      <c r="BQ175" s="87"/>
      <c r="BS175" s="87"/>
      <c r="BU175" s="87"/>
      <c r="BW175" s="87"/>
      <c r="BY175" s="87"/>
      <c r="CA175" s="87"/>
      <c r="CC175" s="87"/>
      <c r="CE175" s="87"/>
      <c r="CG175" s="87"/>
      <c r="CI175" s="87"/>
      <c r="CK175" s="87"/>
      <c r="CM175" s="87"/>
      <c r="CO175" s="87"/>
      <c r="CQ175" s="87"/>
      <c r="CS175" s="87"/>
      <c r="CU175" s="87"/>
      <c r="CW175" s="87"/>
      <c r="CY175" s="87"/>
      <c r="DA175" s="91"/>
      <c r="DB175" s="89"/>
      <c r="DC175" s="89"/>
      <c r="DD175" s="89"/>
      <c r="DE175" s="89"/>
      <c r="DF175" s="89"/>
      <c r="DG175" s="89"/>
      <c r="DH175" s="89"/>
      <c r="DI175" s="89"/>
      <c r="DJ175" s="89"/>
      <c r="DK175" s="89"/>
      <c r="DL175" s="89"/>
      <c r="DM175" s="89"/>
      <c r="DN175" s="87"/>
    </row>
    <row r="176" spans="1:118" s="51" customFormat="1" x14ac:dyDescent="0.25">
      <c r="A176" s="51" t="str">
        <f>'Tox Values'!C176</f>
        <v>111-90-0</v>
      </c>
      <c r="B176" s="51" t="str">
        <f>'Tox Values'!D176</f>
        <v>Diethylene Glycol Monoethyl Ether</v>
      </c>
      <c r="C176" s="94"/>
      <c r="D176" s="104">
        <f t="shared" si="2"/>
        <v>0</v>
      </c>
      <c r="E176" s="87"/>
      <c r="G176" s="87"/>
      <c r="I176" s="87"/>
      <c r="K176" s="87"/>
      <c r="M176" s="87"/>
      <c r="O176" s="87"/>
      <c r="Q176" s="87"/>
      <c r="S176" s="87"/>
      <c r="U176" s="87"/>
      <c r="W176" s="87"/>
      <c r="Y176" s="87"/>
      <c r="AA176" s="87"/>
      <c r="AC176" s="87"/>
      <c r="AE176" s="87"/>
      <c r="AG176" s="87"/>
      <c r="AI176" s="87"/>
      <c r="AK176" s="87"/>
      <c r="AM176" s="87"/>
      <c r="AO176" s="87"/>
      <c r="AQ176" s="87"/>
      <c r="AS176" s="87"/>
      <c r="AU176" s="87"/>
      <c r="AW176" s="87"/>
      <c r="AY176" s="87"/>
      <c r="BA176" s="87"/>
      <c r="BC176" s="87"/>
      <c r="BE176" s="87"/>
      <c r="BG176" s="87"/>
      <c r="BI176" s="87"/>
      <c r="BK176" s="87"/>
      <c r="BM176" s="87"/>
      <c r="BO176" s="87"/>
      <c r="BQ176" s="87"/>
      <c r="BS176" s="87"/>
      <c r="BU176" s="87"/>
      <c r="BW176" s="87"/>
      <c r="BY176" s="87"/>
      <c r="CA176" s="87"/>
      <c r="CC176" s="87"/>
      <c r="CE176" s="87"/>
      <c r="CG176" s="87"/>
      <c r="CI176" s="87"/>
      <c r="CK176" s="87"/>
      <c r="CM176" s="87"/>
      <c r="CO176" s="87"/>
      <c r="CQ176" s="87"/>
      <c r="CS176" s="87"/>
      <c r="CU176" s="87"/>
      <c r="CW176" s="87"/>
      <c r="CY176" s="87"/>
      <c r="DA176" s="91"/>
      <c r="DB176" s="89"/>
      <c r="DC176" s="89"/>
      <c r="DD176" s="89"/>
      <c r="DE176" s="89"/>
      <c r="DF176" s="89"/>
      <c r="DG176" s="89"/>
      <c r="DH176" s="89"/>
      <c r="DI176" s="89"/>
      <c r="DJ176" s="89"/>
      <c r="DK176" s="89"/>
      <c r="DL176" s="89"/>
      <c r="DM176" s="89"/>
      <c r="DN176" s="87"/>
    </row>
    <row r="177" spans="1:118" s="51" customFormat="1" x14ac:dyDescent="0.25">
      <c r="A177" s="51" t="str">
        <f>'Tox Values'!C177</f>
        <v>75-37-6</v>
      </c>
      <c r="B177" s="51" t="str">
        <f>'Tox Values'!D177</f>
        <v>Difluoroethane, 1,1-</v>
      </c>
      <c r="C177" s="94"/>
      <c r="D177" s="104">
        <f t="shared" si="2"/>
        <v>0</v>
      </c>
      <c r="E177" s="87"/>
      <c r="G177" s="87"/>
      <c r="I177" s="87"/>
      <c r="K177" s="87"/>
      <c r="M177" s="87"/>
      <c r="O177" s="87"/>
      <c r="Q177" s="87"/>
      <c r="S177" s="87"/>
      <c r="U177" s="87"/>
      <c r="W177" s="87"/>
      <c r="Y177" s="87"/>
      <c r="AA177" s="87"/>
      <c r="AC177" s="87"/>
      <c r="AE177" s="87"/>
      <c r="AG177" s="87"/>
      <c r="AI177" s="87"/>
      <c r="AK177" s="87"/>
      <c r="AM177" s="87"/>
      <c r="AO177" s="87"/>
      <c r="AQ177" s="87"/>
      <c r="AS177" s="87"/>
      <c r="AU177" s="87"/>
      <c r="AW177" s="87"/>
      <c r="AY177" s="87"/>
      <c r="BA177" s="87"/>
      <c r="BC177" s="87"/>
      <c r="BE177" s="87"/>
      <c r="BG177" s="87"/>
      <c r="BI177" s="87"/>
      <c r="BK177" s="87"/>
      <c r="BM177" s="87"/>
      <c r="BO177" s="87"/>
      <c r="BQ177" s="87"/>
      <c r="BS177" s="87"/>
      <c r="BU177" s="87"/>
      <c r="BW177" s="87"/>
      <c r="BY177" s="87"/>
      <c r="CA177" s="87"/>
      <c r="CC177" s="87"/>
      <c r="CE177" s="87"/>
      <c r="CG177" s="87"/>
      <c r="CI177" s="87"/>
      <c r="CK177" s="87"/>
      <c r="CM177" s="87"/>
      <c r="CO177" s="87"/>
      <c r="CQ177" s="87"/>
      <c r="CS177" s="87"/>
      <c r="CU177" s="87"/>
      <c r="CW177" s="87"/>
      <c r="CY177" s="87"/>
      <c r="DA177" s="91"/>
      <c r="DB177" s="89"/>
      <c r="DC177" s="89"/>
      <c r="DD177" s="89"/>
      <c r="DE177" s="89"/>
      <c r="DF177" s="89"/>
      <c r="DG177" s="89"/>
      <c r="DH177" s="89"/>
      <c r="DI177" s="89"/>
      <c r="DJ177" s="89"/>
      <c r="DK177" s="89"/>
      <c r="DL177" s="89"/>
      <c r="DM177" s="89"/>
      <c r="DN177" s="87"/>
    </row>
    <row r="178" spans="1:118" s="51" customFormat="1" x14ac:dyDescent="0.25">
      <c r="A178" s="51" t="str">
        <f>'Tox Values'!C178</f>
        <v>101-90-6</v>
      </c>
      <c r="B178" s="51" t="str">
        <f>'Tox Values'!D178</f>
        <v>Diglycidyl Resorcinol Ether</v>
      </c>
      <c r="C178" s="94"/>
      <c r="D178" s="104">
        <f t="shared" si="2"/>
        <v>0</v>
      </c>
      <c r="E178" s="87"/>
      <c r="G178" s="87"/>
      <c r="I178" s="87"/>
      <c r="K178" s="87"/>
      <c r="M178" s="87"/>
      <c r="O178" s="87"/>
      <c r="Q178" s="87"/>
      <c r="S178" s="87"/>
      <c r="U178" s="87"/>
      <c r="W178" s="87"/>
      <c r="Y178" s="87"/>
      <c r="AA178" s="87"/>
      <c r="AC178" s="87"/>
      <c r="AE178" s="87"/>
      <c r="AG178" s="87"/>
      <c r="AI178" s="87"/>
      <c r="AK178" s="87"/>
      <c r="AM178" s="87"/>
      <c r="AO178" s="87"/>
      <c r="AQ178" s="87"/>
      <c r="AS178" s="87"/>
      <c r="AU178" s="87"/>
      <c r="AW178" s="87"/>
      <c r="AY178" s="87"/>
      <c r="BA178" s="87"/>
      <c r="BC178" s="87"/>
      <c r="BE178" s="87"/>
      <c r="BG178" s="87"/>
      <c r="BI178" s="87"/>
      <c r="BK178" s="87"/>
      <c r="BM178" s="87"/>
      <c r="BO178" s="87"/>
      <c r="BQ178" s="87"/>
      <c r="BS178" s="87"/>
      <c r="BU178" s="87"/>
      <c r="BW178" s="87"/>
      <c r="BY178" s="87"/>
      <c r="CA178" s="87"/>
      <c r="CC178" s="87"/>
      <c r="CE178" s="87"/>
      <c r="CG178" s="87"/>
      <c r="CI178" s="87"/>
      <c r="CK178" s="87"/>
      <c r="CM178" s="87"/>
      <c r="CO178" s="87"/>
      <c r="CQ178" s="87"/>
      <c r="CS178" s="87"/>
      <c r="CU178" s="87"/>
      <c r="CW178" s="87"/>
      <c r="CY178" s="87"/>
      <c r="DA178" s="91"/>
      <c r="DB178" s="89"/>
      <c r="DC178" s="89"/>
      <c r="DD178" s="89"/>
      <c r="DE178" s="89"/>
      <c r="DF178" s="89"/>
      <c r="DG178" s="89"/>
      <c r="DH178" s="89"/>
      <c r="DI178" s="89"/>
      <c r="DJ178" s="89"/>
      <c r="DK178" s="89"/>
      <c r="DL178" s="89"/>
      <c r="DM178" s="89"/>
      <c r="DN178" s="87"/>
    </row>
    <row r="179" spans="1:118" s="51" customFormat="1" x14ac:dyDescent="0.25">
      <c r="A179" s="51" t="str">
        <f>'Tox Values'!C179</f>
        <v>94-58-6</v>
      </c>
      <c r="B179" s="51" t="str">
        <f>'Tox Values'!D179</f>
        <v>Dihydrosafrole</v>
      </c>
      <c r="C179" s="94"/>
      <c r="D179" s="104">
        <f t="shared" ref="D179" si="3">F179+H179+J179+L179+N179+P179+R179+T179+V179+X179+Z179+AB179+AD179+AF179+AH179+AJ179+AL179+AN179+AP179+AR179+AT179+AV179+AX179+AZ179+BB179+BD179+BF179+BH179+BJ179+BL179+BN179+BP179+BR179+BT179+BV179+BX179+BZ179+CB179+CD179+CF179+CH179+CJ179+CL179+CN179+CP179+CR179+CT179+CV179+CX179+CZ179</f>
        <v>0</v>
      </c>
      <c r="E179" s="87"/>
      <c r="G179" s="87"/>
      <c r="I179" s="87"/>
      <c r="K179" s="87"/>
      <c r="M179" s="87"/>
      <c r="O179" s="87"/>
      <c r="Q179" s="87"/>
      <c r="S179" s="87"/>
      <c r="U179" s="87"/>
      <c r="W179" s="87"/>
      <c r="Y179" s="87"/>
      <c r="AA179" s="87"/>
      <c r="AC179" s="87"/>
      <c r="AE179" s="87"/>
      <c r="AG179" s="87"/>
      <c r="AI179" s="87"/>
      <c r="AK179" s="87"/>
      <c r="AM179" s="87"/>
      <c r="AO179" s="87"/>
      <c r="AQ179" s="87"/>
      <c r="AS179" s="87"/>
      <c r="AU179" s="87"/>
      <c r="AW179" s="87"/>
      <c r="AY179" s="87"/>
      <c r="BA179" s="87"/>
      <c r="BC179" s="87"/>
      <c r="BE179" s="87"/>
      <c r="BG179" s="87"/>
      <c r="BI179" s="87"/>
      <c r="BK179" s="87"/>
      <c r="BM179" s="87"/>
      <c r="BO179" s="87"/>
      <c r="BQ179" s="87"/>
      <c r="BS179" s="87"/>
      <c r="BU179" s="87"/>
      <c r="BW179" s="87"/>
      <c r="BY179" s="87"/>
      <c r="CA179" s="87"/>
      <c r="CC179" s="87"/>
      <c r="CE179" s="87"/>
      <c r="CG179" s="87"/>
      <c r="CI179" s="87"/>
      <c r="CK179" s="87"/>
      <c r="CM179" s="87"/>
      <c r="CO179" s="87"/>
      <c r="CQ179" s="87"/>
      <c r="CS179" s="87"/>
      <c r="CU179" s="87"/>
      <c r="CW179" s="87"/>
      <c r="CY179" s="87"/>
      <c r="DA179" s="91"/>
      <c r="DB179" s="89"/>
      <c r="DC179" s="89"/>
      <c r="DD179" s="89"/>
      <c r="DE179" s="89"/>
      <c r="DF179" s="89"/>
      <c r="DG179" s="89"/>
      <c r="DH179" s="89"/>
      <c r="DI179" s="89"/>
      <c r="DJ179" s="89"/>
      <c r="DK179" s="89"/>
      <c r="DL179" s="89"/>
      <c r="DM179" s="89"/>
      <c r="DN179" s="87"/>
    </row>
    <row r="180" spans="1:118" s="51" customFormat="1" x14ac:dyDescent="0.25">
      <c r="A180" s="51" t="str">
        <f>'Tox Values'!C180</f>
        <v>108-20-3</v>
      </c>
      <c r="B180" s="51" t="str">
        <f>'Tox Values'!D180</f>
        <v>Diisopropyl Ether</v>
      </c>
      <c r="C180" s="94"/>
      <c r="D180" s="104">
        <f t="shared" si="2"/>
        <v>0</v>
      </c>
      <c r="E180" s="87"/>
      <c r="G180" s="87"/>
      <c r="I180" s="87"/>
      <c r="K180" s="87"/>
      <c r="M180" s="87"/>
      <c r="O180" s="87"/>
      <c r="Q180" s="87"/>
      <c r="S180" s="87"/>
      <c r="U180" s="87"/>
      <c r="W180" s="87"/>
      <c r="Y180" s="87"/>
      <c r="AA180" s="87"/>
      <c r="AC180" s="87"/>
      <c r="AE180" s="87"/>
      <c r="AG180" s="87"/>
      <c r="AI180" s="87"/>
      <c r="AK180" s="87"/>
      <c r="AM180" s="87"/>
      <c r="AO180" s="87"/>
      <c r="AQ180" s="87"/>
      <c r="AS180" s="87"/>
      <c r="AU180" s="87"/>
      <c r="AW180" s="87"/>
      <c r="AY180" s="87"/>
      <c r="BA180" s="87"/>
      <c r="BC180" s="87"/>
      <c r="BE180" s="87"/>
      <c r="BG180" s="87"/>
      <c r="BI180" s="87"/>
      <c r="BK180" s="87"/>
      <c r="BM180" s="87"/>
      <c r="BO180" s="87"/>
      <c r="BQ180" s="87"/>
      <c r="BS180" s="87"/>
      <c r="BU180" s="87"/>
      <c r="BW180" s="87"/>
      <c r="BY180" s="87"/>
      <c r="CA180" s="87"/>
      <c r="CC180" s="87"/>
      <c r="CE180" s="87"/>
      <c r="CG180" s="87"/>
      <c r="CI180" s="87"/>
      <c r="CK180" s="87"/>
      <c r="CM180" s="87"/>
      <c r="CO180" s="87"/>
      <c r="CQ180" s="87"/>
      <c r="CS180" s="87"/>
      <c r="CU180" s="87"/>
      <c r="CW180" s="87"/>
      <c r="CY180" s="87"/>
      <c r="DA180" s="91"/>
      <c r="DB180" s="89"/>
      <c r="DC180" s="89"/>
      <c r="DD180" s="89"/>
      <c r="DE180" s="89"/>
      <c r="DF180" s="89"/>
      <c r="DG180" s="89"/>
      <c r="DH180" s="89"/>
      <c r="DI180" s="89"/>
      <c r="DJ180" s="89"/>
      <c r="DK180" s="89"/>
      <c r="DL180" s="89"/>
      <c r="DM180" s="89"/>
      <c r="DN180" s="87"/>
    </row>
    <row r="181" spans="1:118" s="51" customFormat="1" x14ac:dyDescent="0.25">
      <c r="A181" s="51" t="str">
        <f>'Tox Values'!C181</f>
        <v>60-11-7</v>
      </c>
      <c r="B181" s="51" t="str">
        <f>'Tox Values'!D181</f>
        <v>Dimethyl aminoazobenzene</v>
      </c>
      <c r="C181" s="94"/>
      <c r="D181" s="104">
        <f t="shared" si="2"/>
        <v>0</v>
      </c>
      <c r="E181" s="87"/>
      <c r="G181" s="87"/>
      <c r="I181" s="87"/>
      <c r="K181" s="87"/>
      <c r="M181" s="87"/>
      <c r="O181" s="87"/>
      <c r="Q181" s="87"/>
      <c r="S181" s="87"/>
      <c r="U181" s="87"/>
      <c r="W181" s="87"/>
      <c r="Y181" s="87"/>
      <c r="AA181" s="87"/>
      <c r="AC181" s="87"/>
      <c r="AE181" s="87"/>
      <c r="AG181" s="87"/>
      <c r="AI181" s="87"/>
      <c r="AK181" s="87"/>
      <c r="AM181" s="87"/>
      <c r="AO181" s="87"/>
      <c r="AQ181" s="87"/>
      <c r="AS181" s="87"/>
      <c r="AU181" s="87"/>
      <c r="AW181" s="87"/>
      <c r="AY181" s="87"/>
      <c r="BA181" s="87"/>
      <c r="BC181" s="87"/>
      <c r="BE181" s="87"/>
      <c r="BG181" s="87"/>
      <c r="BI181" s="87"/>
      <c r="BK181" s="87"/>
      <c r="BM181" s="87"/>
      <c r="BO181" s="87"/>
      <c r="BQ181" s="87"/>
      <c r="BS181" s="87"/>
      <c r="BU181" s="87"/>
      <c r="BW181" s="87"/>
      <c r="BY181" s="87"/>
      <c r="CA181" s="87"/>
      <c r="CC181" s="87"/>
      <c r="CE181" s="87"/>
      <c r="CG181" s="87"/>
      <c r="CI181" s="87"/>
      <c r="CK181" s="87"/>
      <c r="CM181" s="87"/>
      <c r="CO181" s="87"/>
      <c r="CQ181" s="87"/>
      <c r="CS181" s="87"/>
      <c r="CU181" s="87"/>
      <c r="CW181" s="87"/>
      <c r="CY181" s="87"/>
      <c r="DA181" s="91"/>
      <c r="DB181" s="89"/>
      <c r="DC181" s="89"/>
      <c r="DD181" s="89"/>
      <c r="DE181" s="89"/>
      <c r="DF181" s="89"/>
      <c r="DG181" s="89"/>
      <c r="DH181" s="89"/>
      <c r="DI181" s="89"/>
      <c r="DJ181" s="89"/>
      <c r="DK181" s="89"/>
      <c r="DL181" s="89"/>
      <c r="DM181" s="89"/>
      <c r="DN181" s="87"/>
    </row>
    <row r="182" spans="1:118" s="51" customFormat="1" x14ac:dyDescent="0.25">
      <c r="A182" s="51" t="str">
        <f>'Tox Values'!C182</f>
        <v>68-12-2</v>
      </c>
      <c r="B182" s="51" t="str">
        <f>'Tox Values'!D182</f>
        <v>Dimethyl formamide</v>
      </c>
      <c r="C182" s="94"/>
      <c r="D182" s="104">
        <f t="shared" si="2"/>
        <v>0</v>
      </c>
      <c r="E182" s="87"/>
      <c r="G182" s="87"/>
      <c r="I182" s="87"/>
      <c r="K182" s="87"/>
      <c r="M182" s="87"/>
      <c r="O182" s="87"/>
      <c r="Q182" s="87"/>
      <c r="S182" s="87"/>
      <c r="U182" s="87"/>
      <c r="W182" s="87"/>
      <c r="Y182" s="87"/>
      <c r="AA182" s="87"/>
      <c r="AC182" s="87"/>
      <c r="AE182" s="87"/>
      <c r="AG182" s="87"/>
      <c r="AI182" s="87"/>
      <c r="AK182" s="87"/>
      <c r="AM182" s="87"/>
      <c r="AO182" s="87"/>
      <c r="AQ182" s="87"/>
      <c r="AS182" s="87"/>
      <c r="AU182" s="87"/>
      <c r="AW182" s="87"/>
      <c r="AY182" s="87"/>
      <c r="BA182" s="87"/>
      <c r="BC182" s="87"/>
      <c r="BE182" s="87"/>
      <c r="BG182" s="87"/>
      <c r="BI182" s="87"/>
      <c r="BK182" s="87"/>
      <c r="BM182" s="87"/>
      <c r="BO182" s="87"/>
      <c r="BQ182" s="87"/>
      <c r="BS182" s="87"/>
      <c r="BU182" s="87"/>
      <c r="BW182" s="87"/>
      <c r="BY182" s="87"/>
      <c r="CA182" s="87"/>
      <c r="CC182" s="87"/>
      <c r="CE182" s="87"/>
      <c r="CG182" s="87"/>
      <c r="CI182" s="87"/>
      <c r="CK182" s="87"/>
      <c r="CM182" s="87"/>
      <c r="CO182" s="87"/>
      <c r="CQ182" s="87"/>
      <c r="CS182" s="87"/>
      <c r="CU182" s="87"/>
      <c r="CW182" s="87"/>
      <c r="CY182" s="87"/>
      <c r="DA182" s="91"/>
      <c r="DB182" s="89"/>
      <c r="DC182" s="89"/>
      <c r="DD182" s="89"/>
      <c r="DE182" s="89"/>
      <c r="DF182" s="89"/>
      <c r="DG182" s="89"/>
      <c r="DH182" s="89"/>
      <c r="DI182" s="89"/>
      <c r="DJ182" s="89"/>
      <c r="DK182" s="89"/>
      <c r="DL182" s="89"/>
      <c r="DM182" s="89"/>
      <c r="DN182" s="87"/>
    </row>
    <row r="183" spans="1:118" s="51" customFormat="1" x14ac:dyDescent="0.25">
      <c r="A183" s="51" t="str">
        <f>'Tox Values'!C183</f>
        <v>57-97-6</v>
      </c>
      <c r="B183" s="51" t="str">
        <f>'Tox Values'!D183</f>
        <v>Dimethylbenz[a]anthracene, 7,12-</v>
      </c>
      <c r="C183" s="94"/>
      <c r="D183" s="104">
        <f t="shared" si="2"/>
        <v>0</v>
      </c>
      <c r="E183" s="376"/>
      <c r="F183" s="377"/>
      <c r="G183" s="87"/>
      <c r="I183" s="87"/>
      <c r="K183" s="87"/>
      <c r="M183" s="87"/>
      <c r="O183" s="87"/>
      <c r="Q183" s="87"/>
      <c r="S183" s="87"/>
      <c r="U183" s="87"/>
      <c r="W183" s="87"/>
      <c r="Y183" s="87"/>
      <c r="AA183" s="87"/>
      <c r="AC183" s="87"/>
      <c r="AE183" s="87"/>
      <c r="AG183" s="87"/>
      <c r="AI183" s="87"/>
      <c r="AK183" s="87"/>
      <c r="AM183" s="87"/>
      <c r="AO183" s="87"/>
      <c r="AQ183" s="87"/>
      <c r="AS183" s="87"/>
      <c r="AU183" s="87"/>
      <c r="AW183" s="87"/>
      <c r="AY183" s="87"/>
      <c r="BA183" s="87"/>
      <c r="BC183" s="87"/>
      <c r="BE183" s="87"/>
      <c r="BG183" s="87"/>
      <c r="BI183" s="87"/>
      <c r="BK183" s="87"/>
      <c r="BM183" s="87"/>
      <c r="BO183" s="87"/>
      <c r="BQ183" s="87"/>
      <c r="BS183" s="87"/>
      <c r="BU183" s="87"/>
      <c r="BW183" s="87"/>
      <c r="BY183" s="87"/>
      <c r="CA183" s="87"/>
      <c r="CC183" s="87"/>
      <c r="CE183" s="87"/>
      <c r="CG183" s="87"/>
      <c r="CI183" s="87"/>
      <c r="CK183" s="87"/>
      <c r="CM183" s="87"/>
      <c r="CO183" s="87"/>
      <c r="CQ183" s="87"/>
      <c r="CS183" s="87"/>
      <c r="CU183" s="87"/>
      <c r="CW183" s="87"/>
      <c r="CY183" s="87"/>
      <c r="DA183" s="91"/>
      <c r="DB183" s="89"/>
      <c r="DC183" s="89"/>
      <c r="DD183" s="89"/>
      <c r="DE183" s="89"/>
      <c r="DF183" s="89"/>
      <c r="DG183" s="89"/>
      <c r="DH183" s="89"/>
      <c r="DI183" s="89"/>
      <c r="DJ183" s="89"/>
      <c r="DK183" s="89"/>
      <c r="DL183" s="89"/>
      <c r="DM183" s="89"/>
      <c r="DN183" s="87"/>
    </row>
    <row r="184" spans="1:118" s="51" customFormat="1" x14ac:dyDescent="0.25">
      <c r="A184" s="51" t="str">
        <f>'Tox Values'!C184</f>
        <v>79-44-7</v>
      </c>
      <c r="B184" s="51" t="str">
        <f>'Tox Values'!D184</f>
        <v>Dimethylcarbamoyl Chloride</v>
      </c>
      <c r="C184" s="94"/>
      <c r="D184" s="104">
        <f t="shared" si="2"/>
        <v>0</v>
      </c>
      <c r="E184" s="87"/>
      <c r="G184" s="87"/>
      <c r="I184" s="87"/>
      <c r="K184" s="87"/>
      <c r="M184" s="87"/>
      <c r="O184" s="87"/>
      <c r="Q184" s="87"/>
      <c r="S184" s="87"/>
      <c r="U184" s="87"/>
      <c r="W184" s="87"/>
      <c r="Y184" s="87"/>
      <c r="AA184" s="87"/>
      <c r="AC184" s="87"/>
      <c r="AE184" s="87"/>
      <c r="AG184" s="87"/>
      <c r="AI184" s="87"/>
      <c r="AK184" s="87"/>
      <c r="AM184" s="87"/>
      <c r="AO184" s="87"/>
      <c r="AQ184" s="87"/>
      <c r="AS184" s="87"/>
      <c r="AU184" s="87"/>
      <c r="AW184" s="87"/>
      <c r="AY184" s="87"/>
      <c r="BA184" s="87"/>
      <c r="BC184" s="87"/>
      <c r="BE184" s="87"/>
      <c r="BG184" s="87"/>
      <c r="BI184" s="87"/>
      <c r="BK184" s="87"/>
      <c r="BM184" s="87"/>
      <c r="BO184" s="87"/>
      <c r="BQ184" s="87"/>
      <c r="BS184" s="87"/>
      <c r="BU184" s="87"/>
      <c r="BW184" s="87"/>
      <c r="BY184" s="87"/>
      <c r="CA184" s="87"/>
      <c r="CC184" s="87"/>
      <c r="CE184" s="87"/>
      <c r="CG184" s="87"/>
      <c r="CI184" s="87"/>
      <c r="CK184" s="87"/>
      <c r="CM184" s="87"/>
      <c r="CO184" s="87"/>
      <c r="CQ184" s="87"/>
      <c r="CS184" s="87"/>
      <c r="CU184" s="87"/>
      <c r="CW184" s="87"/>
      <c r="CY184" s="87"/>
      <c r="DA184" s="91"/>
      <c r="DB184" s="89"/>
      <c r="DC184" s="89"/>
      <c r="DD184" s="89"/>
      <c r="DE184" s="89"/>
      <c r="DF184" s="89"/>
      <c r="DG184" s="89"/>
      <c r="DH184" s="89"/>
      <c r="DI184" s="89"/>
      <c r="DJ184" s="89"/>
      <c r="DK184" s="89"/>
      <c r="DL184" s="89"/>
      <c r="DM184" s="89"/>
      <c r="DN184" s="87"/>
    </row>
    <row r="185" spans="1:118" s="51" customFormat="1" x14ac:dyDescent="0.25">
      <c r="A185" s="51" t="str">
        <f>'Tox Values'!C185</f>
        <v>57-14-7</v>
      </c>
      <c r="B185" s="51" t="str">
        <f>'Tox Values'!D185</f>
        <v>Dimethylhydrazine, 1,1-</v>
      </c>
      <c r="C185" s="94"/>
      <c r="D185" s="104">
        <f t="shared" si="2"/>
        <v>0</v>
      </c>
      <c r="E185" s="87"/>
      <c r="G185" s="87"/>
      <c r="I185" s="87"/>
      <c r="K185" s="87"/>
      <c r="M185" s="87"/>
      <c r="O185" s="87"/>
      <c r="Q185" s="87"/>
      <c r="S185" s="87"/>
      <c r="U185" s="87"/>
      <c r="W185" s="87"/>
      <c r="Y185" s="87"/>
      <c r="AA185" s="87"/>
      <c r="AC185" s="87"/>
      <c r="AE185" s="87"/>
      <c r="AG185" s="87"/>
      <c r="AI185" s="87"/>
      <c r="AK185" s="87"/>
      <c r="AM185" s="87"/>
      <c r="AO185" s="87"/>
      <c r="AQ185" s="87"/>
      <c r="AS185" s="87"/>
      <c r="AU185" s="87"/>
      <c r="AW185" s="87"/>
      <c r="AY185" s="87"/>
      <c r="BA185" s="87"/>
      <c r="BC185" s="87"/>
      <c r="BE185" s="87"/>
      <c r="BG185" s="87"/>
      <c r="BI185" s="87"/>
      <c r="BK185" s="87"/>
      <c r="BM185" s="87"/>
      <c r="BO185" s="87"/>
      <c r="BQ185" s="87"/>
      <c r="BS185" s="87"/>
      <c r="BU185" s="87"/>
      <c r="BW185" s="87"/>
      <c r="BY185" s="87"/>
      <c r="CA185" s="87"/>
      <c r="CC185" s="87"/>
      <c r="CE185" s="87"/>
      <c r="CG185" s="87"/>
      <c r="CI185" s="87"/>
      <c r="CK185" s="87"/>
      <c r="CM185" s="87"/>
      <c r="CO185" s="87"/>
      <c r="CQ185" s="87"/>
      <c r="CS185" s="87"/>
      <c r="CU185" s="87"/>
      <c r="CW185" s="87"/>
      <c r="CY185" s="87"/>
      <c r="DA185" s="91"/>
      <c r="DB185" s="89"/>
      <c r="DC185" s="89"/>
      <c r="DD185" s="89"/>
      <c r="DE185" s="89"/>
      <c r="DF185" s="89"/>
      <c r="DG185" s="89"/>
      <c r="DH185" s="89"/>
      <c r="DI185" s="89"/>
      <c r="DJ185" s="89"/>
      <c r="DK185" s="89"/>
      <c r="DL185" s="89"/>
      <c r="DM185" s="89"/>
      <c r="DN185" s="87"/>
    </row>
    <row r="186" spans="1:118" s="51" customFormat="1" x14ac:dyDescent="0.25">
      <c r="A186" s="51" t="str">
        <f>'Tox Values'!C186</f>
        <v>540-73-8</v>
      </c>
      <c r="B186" s="51" t="str">
        <f>'Tox Values'!D186</f>
        <v>Dimethylhydrazine, 1,2-</v>
      </c>
      <c r="C186" s="94"/>
      <c r="D186" s="104">
        <f t="shared" si="2"/>
        <v>0</v>
      </c>
      <c r="E186" s="87"/>
      <c r="G186" s="87"/>
      <c r="I186" s="87"/>
      <c r="K186" s="87"/>
      <c r="M186" s="87"/>
      <c r="O186" s="87"/>
      <c r="Q186" s="87"/>
      <c r="S186" s="87"/>
      <c r="U186" s="87"/>
      <c r="W186" s="87"/>
      <c r="Y186" s="87"/>
      <c r="AA186" s="87"/>
      <c r="AC186" s="87"/>
      <c r="AE186" s="87"/>
      <c r="AG186" s="87"/>
      <c r="AI186" s="87"/>
      <c r="AK186" s="87"/>
      <c r="AM186" s="87"/>
      <c r="AO186" s="87"/>
      <c r="AQ186" s="87"/>
      <c r="AS186" s="87"/>
      <c r="AU186" s="87"/>
      <c r="AW186" s="87"/>
      <c r="AY186" s="87"/>
      <c r="BA186" s="87"/>
      <c r="BC186" s="87"/>
      <c r="BE186" s="87"/>
      <c r="BG186" s="87"/>
      <c r="BI186" s="87"/>
      <c r="BK186" s="87"/>
      <c r="BM186" s="87"/>
      <c r="BO186" s="87"/>
      <c r="BQ186" s="87"/>
      <c r="BS186" s="87"/>
      <c r="BU186" s="87"/>
      <c r="BW186" s="87"/>
      <c r="BY186" s="87"/>
      <c r="CA186" s="87"/>
      <c r="CC186" s="87"/>
      <c r="CE186" s="87"/>
      <c r="CG186" s="87"/>
      <c r="CI186" s="87"/>
      <c r="CK186" s="87"/>
      <c r="CM186" s="87"/>
      <c r="CO186" s="87"/>
      <c r="CQ186" s="87"/>
      <c r="CS186" s="87"/>
      <c r="CU186" s="87"/>
      <c r="CW186" s="87"/>
      <c r="CY186" s="87"/>
      <c r="DA186" s="91"/>
      <c r="DB186" s="89"/>
      <c r="DC186" s="89"/>
      <c r="DD186" s="89"/>
      <c r="DE186" s="89"/>
      <c r="DF186" s="89"/>
      <c r="DG186" s="89"/>
      <c r="DH186" s="89"/>
      <c r="DI186" s="89"/>
      <c r="DJ186" s="89"/>
      <c r="DK186" s="89"/>
      <c r="DL186" s="89"/>
      <c r="DM186" s="89"/>
      <c r="DN186" s="87"/>
    </row>
    <row r="187" spans="1:118" s="51" customFormat="1" x14ac:dyDescent="0.25">
      <c r="A187" s="51" t="str">
        <f>'Tox Values'!C187</f>
        <v>42397-64-8</v>
      </c>
      <c r="B187" s="51" t="str">
        <f>'Tox Values'!D187</f>
        <v>Dinitropyrene, 1,6- (BaP)</v>
      </c>
      <c r="C187" s="94"/>
      <c r="D187" s="104">
        <f t="shared" si="2"/>
        <v>0</v>
      </c>
      <c r="E187" s="87"/>
      <c r="G187" s="87"/>
      <c r="I187" s="87"/>
      <c r="K187" s="87"/>
      <c r="M187" s="87"/>
      <c r="O187" s="87"/>
      <c r="Q187" s="87"/>
      <c r="S187" s="87"/>
      <c r="U187" s="87"/>
      <c r="W187" s="87"/>
      <c r="Y187" s="87"/>
      <c r="AA187" s="87"/>
      <c r="AC187" s="87"/>
      <c r="AE187" s="87"/>
      <c r="AG187" s="87"/>
      <c r="AI187" s="87"/>
      <c r="AK187" s="87"/>
      <c r="AM187" s="87"/>
      <c r="AO187" s="87"/>
      <c r="AQ187" s="87"/>
      <c r="AS187" s="87"/>
      <c r="AU187" s="87"/>
      <c r="AW187" s="87"/>
      <c r="AY187" s="87"/>
      <c r="BA187" s="87"/>
      <c r="BC187" s="87"/>
      <c r="BE187" s="87"/>
      <c r="BG187" s="87"/>
      <c r="BI187" s="87"/>
      <c r="BK187" s="87"/>
      <c r="BM187" s="87"/>
      <c r="BO187" s="87"/>
      <c r="BQ187" s="87"/>
      <c r="BS187" s="87"/>
      <c r="BU187" s="87"/>
      <c r="BW187" s="87"/>
      <c r="BY187" s="87"/>
      <c r="CA187" s="87"/>
      <c r="CC187" s="87"/>
      <c r="CE187" s="87"/>
      <c r="CG187" s="87"/>
      <c r="CI187" s="87"/>
      <c r="CK187" s="87"/>
      <c r="CM187" s="87"/>
      <c r="CO187" s="87"/>
      <c r="CQ187" s="87"/>
      <c r="CS187" s="87"/>
      <c r="CU187" s="87"/>
      <c r="CW187" s="87"/>
      <c r="CY187" s="87"/>
      <c r="DA187" s="91"/>
      <c r="DB187" s="89"/>
      <c r="DC187" s="89"/>
      <c r="DD187" s="89"/>
      <c r="DE187" s="89"/>
      <c r="DF187" s="89"/>
      <c r="DG187" s="89"/>
      <c r="DH187" s="89"/>
      <c r="DI187" s="89"/>
      <c r="DJ187" s="89"/>
      <c r="DK187" s="89"/>
      <c r="DL187" s="89"/>
      <c r="DM187" s="89"/>
      <c r="DN187" s="87"/>
    </row>
    <row r="188" spans="1:118" s="51" customFormat="1" x14ac:dyDescent="0.25">
      <c r="A188" s="51" t="str">
        <f>'Tox Values'!C188</f>
        <v>42397-65-9</v>
      </c>
      <c r="B188" s="51" t="str">
        <f>'Tox Values'!D188</f>
        <v>Dinitropyrene, 1,8- (BaP)</v>
      </c>
      <c r="C188" s="94"/>
      <c r="D188" s="104">
        <f t="shared" si="2"/>
        <v>0</v>
      </c>
      <c r="E188" s="87"/>
      <c r="G188" s="87"/>
      <c r="I188" s="87"/>
      <c r="K188" s="87"/>
      <c r="M188" s="87"/>
      <c r="O188" s="87"/>
      <c r="Q188" s="87"/>
      <c r="S188" s="87"/>
      <c r="U188" s="87"/>
      <c r="W188" s="87"/>
      <c r="Y188" s="87"/>
      <c r="AA188" s="87"/>
      <c r="AC188" s="87"/>
      <c r="AE188" s="87"/>
      <c r="AG188" s="87"/>
      <c r="AI188" s="87"/>
      <c r="AK188" s="87"/>
      <c r="AM188" s="87"/>
      <c r="AO188" s="87"/>
      <c r="AQ188" s="87"/>
      <c r="AS188" s="87"/>
      <c r="AU188" s="87"/>
      <c r="AW188" s="87"/>
      <c r="AY188" s="87"/>
      <c r="BA188" s="87"/>
      <c r="BC188" s="87"/>
      <c r="BE188" s="87"/>
      <c r="BG188" s="87"/>
      <c r="BI188" s="87"/>
      <c r="BK188" s="87"/>
      <c r="BM188" s="87"/>
      <c r="BO188" s="87"/>
      <c r="BQ188" s="87"/>
      <c r="BS188" s="87"/>
      <c r="BU188" s="87"/>
      <c r="BW188" s="87"/>
      <c r="BY188" s="87"/>
      <c r="CA188" s="87"/>
      <c r="CC188" s="87"/>
      <c r="CE188" s="87"/>
      <c r="CG188" s="87"/>
      <c r="CI188" s="87"/>
      <c r="CK188" s="87"/>
      <c r="CM188" s="87"/>
      <c r="CO188" s="87"/>
      <c r="CQ188" s="87"/>
      <c r="CS188" s="87"/>
      <c r="CU188" s="87"/>
      <c r="CW188" s="87"/>
      <c r="CY188" s="87"/>
      <c r="DA188" s="91"/>
      <c r="DB188" s="89"/>
      <c r="DC188" s="89"/>
      <c r="DD188" s="89"/>
      <c r="DE188" s="89"/>
      <c r="DF188" s="89"/>
      <c r="DG188" s="89"/>
      <c r="DH188" s="89"/>
      <c r="DI188" s="89"/>
      <c r="DJ188" s="89"/>
      <c r="DK188" s="89"/>
      <c r="DL188" s="89"/>
      <c r="DM188" s="89"/>
      <c r="DN188" s="87"/>
    </row>
    <row r="189" spans="1:118" s="51" customFormat="1" x14ac:dyDescent="0.25">
      <c r="A189" s="51" t="str">
        <f>'Tox Values'!C189</f>
        <v>121-14-2</v>
      </c>
      <c r="B189" s="51" t="str">
        <f>'Tox Values'!D189</f>
        <v>Dinitrotoluene, 2,4-</v>
      </c>
      <c r="C189" s="94"/>
      <c r="D189" s="104">
        <f t="shared" si="2"/>
        <v>0</v>
      </c>
      <c r="E189" s="87"/>
      <c r="G189" s="87"/>
      <c r="I189" s="87"/>
      <c r="K189" s="87"/>
      <c r="M189" s="87"/>
      <c r="O189" s="87"/>
      <c r="Q189" s="87"/>
      <c r="S189" s="87"/>
      <c r="U189" s="87"/>
      <c r="W189" s="87"/>
      <c r="Y189" s="87"/>
      <c r="AA189" s="87"/>
      <c r="AC189" s="87"/>
      <c r="AE189" s="87"/>
      <c r="AG189" s="87"/>
      <c r="AI189" s="87"/>
      <c r="AK189" s="87"/>
      <c r="AM189" s="87"/>
      <c r="AO189" s="87"/>
      <c r="AQ189" s="87"/>
      <c r="AS189" s="87"/>
      <c r="AU189" s="87"/>
      <c r="AW189" s="87"/>
      <c r="AY189" s="87"/>
      <c r="BA189" s="87"/>
      <c r="BC189" s="87"/>
      <c r="BE189" s="87"/>
      <c r="BG189" s="87"/>
      <c r="BI189" s="87"/>
      <c r="BK189" s="87"/>
      <c r="BM189" s="87"/>
      <c r="BO189" s="87"/>
      <c r="BQ189" s="87"/>
      <c r="BS189" s="87"/>
      <c r="BU189" s="87"/>
      <c r="BW189" s="87"/>
      <c r="BY189" s="87"/>
      <c r="CA189" s="87"/>
      <c r="CC189" s="87"/>
      <c r="CE189" s="87"/>
      <c r="CG189" s="87"/>
      <c r="CI189" s="87"/>
      <c r="CK189" s="87"/>
      <c r="CM189" s="87"/>
      <c r="CO189" s="87"/>
      <c r="CQ189" s="87"/>
      <c r="CS189" s="87"/>
      <c r="CU189" s="87"/>
      <c r="CW189" s="87"/>
      <c r="CY189" s="87"/>
      <c r="DA189" s="91"/>
      <c r="DB189" s="89"/>
      <c r="DC189" s="89"/>
      <c r="DD189" s="89"/>
      <c r="DE189" s="89"/>
      <c r="DF189" s="89"/>
      <c r="DG189" s="89"/>
      <c r="DH189" s="89"/>
      <c r="DI189" s="89"/>
      <c r="DJ189" s="89"/>
      <c r="DK189" s="89"/>
      <c r="DL189" s="89"/>
      <c r="DM189" s="89"/>
      <c r="DN189" s="87"/>
    </row>
    <row r="190" spans="1:118" s="51" customFormat="1" x14ac:dyDescent="0.25">
      <c r="A190" s="51" t="str">
        <f>'Tox Values'!C190</f>
        <v>123-91-1</v>
      </c>
      <c r="B190" s="51" t="str">
        <f>'Tox Values'!D190</f>
        <v>Dioxane, 1,4- (1,4-Diethylene dioxide)</v>
      </c>
      <c r="C190" s="94"/>
      <c r="D190" s="104">
        <f t="shared" si="2"/>
        <v>0</v>
      </c>
      <c r="E190" s="87"/>
      <c r="G190" s="87"/>
      <c r="I190" s="87"/>
      <c r="K190" s="87"/>
      <c r="M190" s="87"/>
      <c r="O190" s="87"/>
      <c r="Q190" s="87"/>
      <c r="S190" s="87"/>
      <c r="U190" s="87"/>
      <c r="W190" s="87"/>
      <c r="Y190" s="87"/>
      <c r="AA190" s="87"/>
      <c r="AC190" s="87"/>
      <c r="AE190" s="87"/>
      <c r="AG190" s="87"/>
      <c r="AI190" s="87"/>
      <c r="AK190" s="87"/>
      <c r="AM190" s="87"/>
      <c r="AO190" s="87"/>
      <c r="AQ190" s="87"/>
      <c r="AS190" s="87"/>
      <c r="AU190" s="87"/>
      <c r="AW190" s="87"/>
      <c r="AY190" s="87"/>
      <c r="BA190" s="87"/>
      <c r="BC190" s="87"/>
      <c r="BE190" s="87"/>
      <c r="BG190" s="87"/>
      <c r="BI190" s="87"/>
      <c r="BK190" s="87"/>
      <c r="BM190" s="87"/>
      <c r="BO190" s="87"/>
      <c r="BQ190" s="87"/>
      <c r="BS190" s="87"/>
      <c r="BU190" s="87"/>
      <c r="BW190" s="87"/>
      <c r="BY190" s="87"/>
      <c r="CA190" s="87"/>
      <c r="CC190" s="87"/>
      <c r="CE190" s="87"/>
      <c r="CG190" s="87"/>
      <c r="CI190" s="87"/>
      <c r="CK190" s="87"/>
      <c r="CM190" s="87"/>
      <c r="CO190" s="87"/>
      <c r="CQ190" s="87"/>
      <c r="CS190" s="87"/>
      <c r="CU190" s="87"/>
      <c r="CW190" s="87"/>
      <c r="CY190" s="87"/>
      <c r="DA190" s="91"/>
      <c r="DB190" s="89"/>
      <c r="DC190" s="89"/>
      <c r="DD190" s="89"/>
      <c r="DE190" s="89"/>
      <c r="DF190" s="89"/>
      <c r="DG190" s="89"/>
      <c r="DH190" s="89"/>
      <c r="DI190" s="89"/>
      <c r="DJ190" s="89"/>
      <c r="DK190" s="89"/>
      <c r="DL190" s="89"/>
      <c r="DM190" s="89"/>
      <c r="DN190" s="87"/>
    </row>
    <row r="191" spans="1:118" s="51" customFormat="1" x14ac:dyDescent="0.25">
      <c r="A191" s="51" t="str">
        <f>'Tox Values'!C191</f>
        <v>122-66-7</v>
      </c>
      <c r="B191" s="51" t="str">
        <f>'Tox Values'!D191</f>
        <v>Diphenylhydrazine, 1,2-</v>
      </c>
      <c r="C191" s="94"/>
      <c r="D191" s="104">
        <f t="shared" ref="D191:D254" si="4">F191+H191+J191+L191+N191+P191+R191+T191+V191+X191+Z191+AB191+AD191+AF191+AH191+AJ191+AL191+AN191+AP191+AR191+AT191+AV191+AX191+AZ191+BB191+BD191+BF191+BH191+BJ191+BL191+BN191+BP191+BR191+BT191+BV191+BX191+BZ191+CB191+CD191+CF191+CH191+CJ191+CL191+CN191+CP191+CR191+CT191+CV191+CX191+CZ191</f>
        <v>0</v>
      </c>
      <c r="E191" s="87"/>
      <c r="G191" s="87"/>
      <c r="I191" s="87"/>
      <c r="K191" s="87"/>
      <c r="M191" s="87"/>
      <c r="O191" s="87"/>
      <c r="Q191" s="87"/>
      <c r="S191" s="87"/>
      <c r="U191" s="87"/>
      <c r="W191" s="87"/>
      <c r="Y191" s="87"/>
      <c r="AA191" s="87"/>
      <c r="AC191" s="87"/>
      <c r="AE191" s="87"/>
      <c r="AG191" s="87"/>
      <c r="AI191" s="87"/>
      <c r="AK191" s="87"/>
      <c r="AM191" s="87"/>
      <c r="AO191" s="87"/>
      <c r="AQ191" s="87"/>
      <c r="AS191" s="87"/>
      <c r="AU191" s="87"/>
      <c r="AW191" s="87"/>
      <c r="AY191" s="87"/>
      <c r="BA191" s="87"/>
      <c r="BC191" s="87"/>
      <c r="BE191" s="87"/>
      <c r="BG191" s="87"/>
      <c r="BI191" s="87"/>
      <c r="BK191" s="87"/>
      <c r="BM191" s="87"/>
      <c r="BO191" s="87"/>
      <c r="BQ191" s="87"/>
      <c r="BS191" s="87"/>
      <c r="BU191" s="87"/>
      <c r="BW191" s="87"/>
      <c r="BY191" s="87"/>
      <c r="CA191" s="87"/>
      <c r="CC191" s="87"/>
      <c r="CE191" s="87"/>
      <c r="CG191" s="87"/>
      <c r="CI191" s="87"/>
      <c r="CK191" s="87"/>
      <c r="CM191" s="87"/>
      <c r="CO191" s="87"/>
      <c r="CQ191" s="87"/>
      <c r="CS191" s="87"/>
      <c r="CU191" s="87"/>
      <c r="CW191" s="87"/>
      <c r="CY191" s="87"/>
      <c r="DA191" s="91"/>
      <c r="DB191" s="89"/>
      <c r="DC191" s="89"/>
      <c r="DD191" s="89"/>
      <c r="DE191" s="89"/>
      <c r="DF191" s="89"/>
      <c r="DG191" s="89"/>
      <c r="DH191" s="89"/>
      <c r="DI191" s="89"/>
      <c r="DJ191" s="89"/>
      <c r="DK191" s="89"/>
      <c r="DL191" s="89"/>
      <c r="DM191" s="89"/>
      <c r="DN191" s="87"/>
    </row>
    <row r="192" spans="1:118" s="51" customFormat="1" x14ac:dyDescent="0.25">
      <c r="A192" s="51" t="str">
        <f>'Tox Values'!C192</f>
        <v>1937-37-7</v>
      </c>
      <c r="B192" s="51" t="str">
        <f>'Tox Values'!D192</f>
        <v>Direct Black 38</v>
      </c>
      <c r="C192" s="94"/>
      <c r="D192" s="104">
        <f t="shared" si="4"/>
        <v>0</v>
      </c>
      <c r="E192" s="87"/>
      <c r="G192" s="87"/>
      <c r="I192" s="87"/>
      <c r="K192" s="87"/>
      <c r="M192" s="87"/>
      <c r="O192" s="87"/>
      <c r="Q192" s="87"/>
      <c r="S192" s="87"/>
      <c r="U192" s="87"/>
      <c r="W192" s="87"/>
      <c r="Y192" s="87"/>
      <c r="AA192" s="87"/>
      <c r="AC192" s="87"/>
      <c r="AE192" s="87"/>
      <c r="AG192" s="87"/>
      <c r="AI192" s="87"/>
      <c r="AK192" s="87"/>
      <c r="AM192" s="87"/>
      <c r="AO192" s="87"/>
      <c r="AQ192" s="87"/>
      <c r="AS192" s="87"/>
      <c r="AU192" s="87"/>
      <c r="AW192" s="87"/>
      <c r="AY192" s="87"/>
      <c r="BA192" s="87"/>
      <c r="BC192" s="87"/>
      <c r="BE192" s="87"/>
      <c r="BG192" s="87"/>
      <c r="BI192" s="87"/>
      <c r="BK192" s="87"/>
      <c r="BM192" s="87"/>
      <c r="BO192" s="87"/>
      <c r="BQ192" s="87"/>
      <c r="BS192" s="87"/>
      <c r="BU192" s="87"/>
      <c r="BW192" s="87"/>
      <c r="BY192" s="87"/>
      <c r="CA192" s="87"/>
      <c r="CC192" s="87"/>
      <c r="CE192" s="87"/>
      <c r="CG192" s="87"/>
      <c r="CI192" s="87"/>
      <c r="CK192" s="87"/>
      <c r="CM192" s="87"/>
      <c r="CO192" s="87"/>
      <c r="CQ192" s="87"/>
      <c r="CS192" s="87"/>
      <c r="CU192" s="87"/>
      <c r="CW192" s="87"/>
      <c r="CY192" s="87"/>
      <c r="DA192" s="91"/>
      <c r="DB192" s="89"/>
      <c r="DC192" s="89"/>
      <c r="DD192" s="89"/>
      <c r="DE192" s="89"/>
      <c r="DF192" s="89"/>
      <c r="DG192" s="89"/>
      <c r="DH192" s="89"/>
      <c r="DI192" s="89"/>
      <c r="DJ192" s="89"/>
      <c r="DK192" s="89"/>
      <c r="DL192" s="89"/>
      <c r="DM192" s="89"/>
      <c r="DN192" s="87"/>
    </row>
    <row r="193" spans="1:118" s="51" customFormat="1" x14ac:dyDescent="0.25">
      <c r="A193" s="51" t="str">
        <f>'Tox Values'!C193</f>
        <v>2602-46-2</v>
      </c>
      <c r="B193" s="51" t="str">
        <f>'Tox Values'!D193</f>
        <v>Direct Blue 6</v>
      </c>
      <c r="C193" s="94"/>
      <c r="D193" s="104">
        <f t="shared" si="4"/>
        <v>0</v>
      </c>
      <c r="E193" s="87"/>
      <c r="G193" s="87"/>
      <c r="I193" s="87"/>
      <c r="K193" s="87"/>
      <c r="M193" s="87"/>
      <c r="O193" s="87"/>
      <c r="Q193" s="87"/>
      <c r="S193" s="87"/>
      <c r="U193" s="87"/>
      <c r="W193" s="87"/>
      <c r="Y193" s="87"/>
      <c r="AA193" s="87"/>
      <c r="AC193" s="87"/>
      <c r="AE193" s="87"/>
      <c r="AG193" s="87"/>
      <c r="AI193" s="87"/>
      <c r="AK193" s="87"/>
      <c r="AM193" s="87"/>
      <c r="AO193" s="87"/>
      <c r="AQ193" s="87"/>
      <c r="AS193" s="87"/>
      <c r="AU193" s="87"/>
      <c r="AW193" s="87"/>
      <c r="AY193" s="87"/>
      <c r="BA193" s="87"/>
      <c r="BC193" s="87"/>
      <c r="BE193" s="87"/>
      <c r="BG193" s="87"/>
      <c r="BI193" s="87"/>
      <c r="BK193" s="87"/>
      <c r="BM193" s="87"/>
      <c r="BO193" s="87"/>
      <c r="BQ193" s="87"/>
      <c r="BS193" s="87"/>
      <c r="BU193" s="87"/>
      <c r="BW193" s="87"/>
      <c r="BY193" s="87"/>
      <c r="CA193" s="87"/>
      <c r="CC193" s="87"/>
      <c r="CE193" s="87"/>
      <c r="CG193" s="87"/>
      <c r="CI193" s="87"/>
      <c r="CK193" s="87"/>
      <c r="CM193" s="87"/>
      <c r="CO193" s="87"/>
      <c r="CQ193" s="87"/>
      <c r="CS193" s="87"/>
      <c r="CU193" s="87"/>
      <c r="CW193" s="87"/>
      <c r="CY193" s="87"/>
      <c r="DA193" s="91"/>
      <c r="DB193" s="89"/>
      <c r="DC193" s="89"/>
      <c r="DD193" s="89"/>
      <c r="DE193" s="89"/>
      <c r="DF193" s="89"/>
      <c r="DG193" s="89"/>
      <c r="DH193" s="89"/>
      <c r="DI193" s="89"/>
      <c r="DJ193" s="89"/>
      <c r="DK193" s="89"/>
      <c r="DL193" s="89"/>
      <c r="DM193" s="89"/>
      <c r="DN193" s="87"/>
    </row>
    <row r="194" spans="1:118" s="51" customFormat="1" x14ac:dyDescent="0.25">
      <c r="A194" s="51" t="str">
        <f>'Tox Values'!C194</f>
        <v>16071-86-6</v>
      </c>
      <c r="B194" s="51" t="str">
        <f>'Tox Values'!D194</f>
        <v>Direct Brown 95</v>
      </c>
      <c r="C194" s="94"/>
      <c r="D194" s="104">
        <f t="shared" si="4"/>
        <v>0</v>
      </c>
      <c r="E194" s="87"/>
      <c r="G194" s="87"/>
      <c r="I194" s="87"/>
      <c r="K194" s="87"/>
      <c r="M194" s="87"/>
      <c r="O194" s="87"/>
      <c r="Q194" s="87"/>
      <c r="S194" s="87"/>
      <c r="U194" s="87"/>
      <c r="W194" s="87"/>
      <c r="Y194" s="87"/>
      <c r="AA194" s="87"/>
      <c r="AC194" s="87"/>
      <c r="AE194" s="87"/>
      <c r="AG194" s="87"/>
      <c r="AI194" s="87"/>
      <c r="AK194" s="87"/>
      <c r="AM194" s="87"/>
      <c r="AO194" s="87"/>
      <c r="AQ194" s="87"/>
      <c r="AS194" s="87"/>
      <c r="AU194" s="87"/>
      <c r="AW194" s="87"/>
      <c r="AY194" s="87"/>
      <c r="BA194" s="87"/>
      <c r="BC194" s="87"/>
      <c r="BE194" s="87"/>
      <c r="BG194" s="87"/>
      <c r="BI194" s="87"/>
      <c r="BK194" s="87"/>
      <c r="BM194" s="87"/>
      <c r="BO194" s="87"/>
      <c r="BQ194" s="87"/>
      <c r="BS194" s="87"/>
      <c r="BU194" s="87"/>
      <c r="BW194" s="87"/>
      <c r="BY194" s="87"/>
      <c r="CA194" s="87"/>
      <c r="CC194" s="87"/>
      <c r="CE194" s="87"/>
      <c r="CG194" s="87"/>
      <c r="CI194" s="87"/>
      <c r="CK194" s="87"/>
      <c r="CM194" s="87"/>
      <c r="CO194" s="87"/>
      <c r="CQ194" s="87"/>
      <c r="CS194" s="87"/>
      <c r="CU194" s="87"/>
      <c r="CW194" s="87"/>
      <c r="CY194" s="87"/>
      <c r="DA194" s="91"/>
      <c r="DB194" s="89"/>
      <c r="DC194" s="89"/>
      <c r="DD194" s="89"/>
      <c r="DE194" s="89"/>
      <c r="DF194" s="89"/>
      <c r="DG194" s="89"/>
      <c r="DH194" s="89"/>
      <c r="DI194" s="89"/>
      <c r="DJ194" s="89"/>
      <c r="DK194" s="89"/>
      <c r="DL194" s="89"/>
      <c r="DM194" s="89"/>
      <c r="DN194" s="87"/>
    </row>
    <row r="195" spans="1:118" s="51" customFormat="1" x14ac:dyDescent="0.25">
      <c r="A195" s="51" t="str">
        <f>'Tox Values'!C195</f>
        <v>106-89-8</v>
      </c>
      <c r="B195" s="51" t="str">
        <f>'Tox Values'!D195</f>
        <v>Epichlorohydrin (l-Chloro-2,3-epoxypropane)</v>
      </c>
      <c r="C195" s="94"/>
      <c r="D195" s="104">
        <f t="shared" si="4"/>
        <v>0</v>
      </c>
      <c r="E195" s="87"/>
      <c r="G195" s="87"/>
      <c r="I195" s="87"/>
      <c r="K195" s="87"/>
      <c r="M195" s="87"/>
      <c r="O195" s="87"/>
      <c r="Q195" s="87"/>
      <c r="S195" s="87"/>
      <c r="U195" s="87"/>
      <c r="W195" s="87"/>
      <c r="Y195" s="87"/>
      <c r="AA195" s="87"/>
      <c r="AC195" s="87"/>
      <c r="AE195" s="87"/>
      <c r="AG195" s="87"/>
      <c r="AI195" s="87"/>
      <c r="AK195" s="87"/>
      <c r="AM195" s="87"/>
      <c r="AO195" s="87"/>
      <c r="AQ195" s="87"/>
      <c r="AS195" s="87"/>
      <c r="AU195" s="87"/>
      <c r="AW195" s="87"/>
      <c r="AY195" s="87"/>
      <c r="BA195" s="87"/>
      <c r="BC195" s="87"/>
      <c r="BE195" s="87"/>
      <c r="BG195" s="87"/>
      <c r="BI195" s="87"/>
      <c r="BK195" s="87"/>
      <c r="BM195" s="87"/>
      <c r="BO195" s="87"/>
      <c r="BQ195" s="87"/>
      <c r="BS195" s="87"/>
      <c r="BU195" s="87"/>
      <c r="BW195" s="87"/>
      <c r="BY195" s="87"/>
      <c r="CA195" s="87"/>
      <c r="CC195" s="87"/>
      <c r="CE195" s="87"/>
      <c r="CG195" s="87"/>
      <c r="CI195" s="87"/>
      <c r="CK195" s="87"/>
      <c r="CM195" s="87"/>
      <c r="CO195" s="87"/>
      <c r="CQ195" s="87"/>
      <c r="CS195" s="87"/>
      <c r="CU195" s="87"/>
      <c r="CW195" s="87"/>
      <c r="CY195" s="87"/>
      <c r="DA195" s="91"/>
      <c r="DB195" s="89"/>
      <c r="DC195" s="89"/>
      <c r="DD195" s="89"/>
      <c r="DE195" s="89"/>
      <c r="DF195" s="89"/>
      <c r="DG195" s="89"/>
      <c r="DH195" s="89"/>
      <c r="DI195" s="89"/>
      <c r="DJ195" s="89"/>
      <c r="DK195" s="89"/>
      <c r="DL195" s="89"/>
      <c r="DM195" s="89"/>
      <c r="DN195" s="87"/>
    </row>
    <row r="196" spans="1:118" s="51" customFormat="1" x14ac:dyDescent="0.25">
      <c r="A196" s="51" t="str">
        <f>'Tox Values'!C196</f>
        <v>106-88-7</v>
      </c>
      <c r="B196" s="51" t="str">
        <f>'Tox Values'!D196</f>
        <v>Epoxybutane, 1,2-</v>
      </c>
      <c r="C196" s="94"/>
      <c r="D196" s="104">
        <f t="shared" si="4"/>
        <v>0</v>
      </c>
      <c r="E196" s="87"/>
      <c r="G196" s="87"/>
      <c r="I196" s="87"/>
      <c r="K196" s="87"/>
      <c r="M196" s="87"/>
      <c r="O196" s="87"/>
      <c r="Q196" s="87"/>
      <c r="S196" s="87"/>
      <c r="U196" s="87"/>
      <c r="W196" s="87"/>
      <c r="Y196" s="87"/>
      <c r="AA196" s="87"/>
      <c r="AC196" s="87"/>
      <c r="AE196" s="87"/>
      <c r="AG196" s="87"/>
      <c r="AI196" s="87"/>
      <c r="AK196" s="87"/>
      <c r="AM196" s="87"/>
      <c r="AO196" s="87"/>
      <c r="AQ196" s="87"/>
      <c r="AS196" s="87"/>
      <c r="AU196" s="87"/>
      <c r="AW196" s="87"/>
      <c r="AY196" s="87"/>
      <c r="BA196" s="87"/>
      <c r="BC196" s="87"/>
      <c r="BE196" s="87"/>
      <c r="BG196" s="87"/>
      <c r="BI196" s="87"/>
      <c r="BK196" s="87"/>
      <c r="BM196" s="87"/>
      <c r="BO196" s="87"/>
      <c r="BQ196" s="87"/>
      <c r="BS196" s="87"/>
      <c r="BU196" s="87"/>
      <c r="BW196" s="87"/>
      <c r="BY196" s="87"/>
      <c r="CA196" s="87"/>
      <c r="CC196" s="87"/>
      <c r="CE196" s="87"/>
      <c r="CG196" s="87"/>
      <c r="CI196" s="87"/>
      <c r="CK196" s="87"/>
      <c r="CM196" s="87"/>
      <c r="CO196" s="87"/>
      <c r="CQ196" s="87"/>
      <c r="CS196" s="87"/>
      <c r="CU196" s="87"/>
      <c r="CW196" s="87"/>
      <c r="CY196" s="87"/>
      <c r="DA196" s="91"/>
      <c r="DB196" s="89"/>
      <c r="DC196" s="89"/>
      <c r="DD196" s="89"/>
      <c r="DE196" s="89"/>
      <c r="DF196" s="89"/>
      <c r="DG196" s="89"/>
      <c r="DH196" s="89"/>
      <c r="DI196" s="89"/>
      <c r="DJ196" s="89"/>
      <c r="DK196" s="89"/>
      <c r="DL196" s="89"/>
      <c r="DM196" s="89"/>
      <c r="DN196" s="87"/>
    </row>
    <row r="197" spans="1:118" s="51" customFormat="1" x14ac:dyDescent="0.25">
      <c r="A197" s="51" t="str">
        <f>'Tox Values'!C197</f>
        <v>110-80-5</v>
      </c>
      <c r="B197" s="51" t="str">
        <f>'Tox Values'!D197</f>
        <v>Ethoxyethanol, 2- (ethylene glycol monoethyl ether)</v>
      </c>
      <c r="C197" s="94"/>
      <c r="D197" s="104">
        <f t="shared" si="4"/>
        <v>0</v>
      </c>
      <c r="E197" s="87"/>
      <c r="G197" s="87"/>
      <c r="I197" s="87"/>
      <c r="K197" s="87"/>
      <c r="M197" s="87"/>
      <c r="O197" s="87"/>
      <c r="Q197" s="87"/>
      <c r="S197" s="87"/>
      <c r="U197" s="87"/>
      <c r="W197" s="87"/>
      <c r="Y197" s="87"/>
      <c r="AA197" s="87"/>
      <c r="AC197" s="87"/>
      <c r="AE197" s="87"/>
      <c r="AG197" s="87"/>
      <c r="AI197" s="87"/>
      <c r="AK197" s="87"/>
      <c r="AM197" s="87"/>
      <c r="AO197" s="87"/>
      <c r="AQ197" s="87"/>
      <c r="AS197" s="87"/>
      <c r="AU197" s="87"/>
      <c r="AW197" s="87"/>
      <c r="AY197" s="87"/>
      <c r="BA197" s="87"/>
      <c r="BC197" s="87"/>
      <c r="BE197" s="87"/>
      <c r="BG197" s="87"/>
      <c r="BI197" s="87"/>
      <c r="BK197" s="87"/>
      <c r="BM197" s="87"/>
      <c r="BO197" s="87"/>
      <c r="BQ197" s="87"/>
      <c r="BS197" s="87"/>
      <c r="BU197" s="87"/>
      <c r="BW197" s="87"/>
      <c r="BY197" s="87"/>
      <c r="CA197" s="87"/>
      <c r="CC197" s="87"/>
      <c r="CE197" s="87"/>
      <c r="CG197" s="87"/>
      <c r="CI197" s="87"/>
      <c r="CK197" s="87"/>
      <c r="CM197" s="87"/>
      <c r="CO197" s="87"/>
      <c r="CQ197" s="87"/>
      <c r="CS197" s="87"/>
      <c r="CU197" s="87"/>
      <c r="CW197" s="87"/>
      <c r="CY197" s="87"/>
      <c r="DA197" s="91"/>
      <c r="DB197" s="89"/>
      <c r="DC197" s="89"/>
      <c r="DD197" s="89"/>
      <c r="DE197" s="89"/>
      <c r="DF197" s="89"/>
      <c r="DG197" s="89"/>
      <c r="DH197" s="89"/>
      <c r="DI197" s="89"/>
      <c r="DJ197" s="89"/>
      <c r="DK197" s="89"/>
      <c r="DL197" s="89"/>
      <c r="DM197" s="89"/>
      <c r="DN197" s="87"/>
    </row>
    <row r="198" spans="1:118" s="51" customFormat="1" x14ac:dyDescent="0.25">
      <c r="A198" s="51" t="str">
        <f>'Tox Values'!C198</f>
        <v>141-78-6</v>
      </c>
      <c r="B198" s="51" t="str">
        <f>'Tox Values'!D198</f>
        <v>Ethyl acetate</v>
      </c>
      <c r="C198" s="94"/>
      <c r="D198" s="104">
        <f t="shared" si="4"/>
        <v>0</v>
      </c>
      <c r="E198" s="87"/>
      <c r="G198" s="87"/>
      <c r="I198" s="87"/>
      <c r="K198" s="87"/>
      <c r="M198" s="87"/>
      <c r="O198" s="87"/>
      <c r="Q198" s="87"/>
      <c r="S198" s="87"/>
      <c r="U198" s="87"/>
      <c r="W198" s="87"/>
      <c r="Y198" s="87"/>
      <c r="AA198" s="87"/>
      <c r="AC198" s="87"/>
      <c r="AE198" s="87"/>
      <c r="AG198" s="87"/>
      <c r="AI198" s="87"/>
      <c r="AK198" s="87"/>
      <c r="AM198" s="87"/>
      <c r="AO198" s="87"/>
      <c r="AQ198" s="87"/>
      <c r="AS198" s="87"/>
      <c r="AU198" s="87"/>
      <c r="AW198" s="87"/>
      <c r="AY198" s="87"/>
      <c r="BA198" s="87"/>
      <c r="BC198" s="87"/>
      <c r="BE198" s="87"/>
      <c r="BG198" s="87"/>
      <c r="BI198" s="87"/>
      <c r="BK198" s="87"/>
      <c r="BM198" s="87"/>
      <c r="BO198" s="87"/>
      <c r="BQ198" s="87"/>
      <c r="BS198" s="87"/>
      <c r="BU198" s="87"/>
      <c r="BW198" s="87"/>
      <c r="BY198" s="87"/>
      <c r="CA198" s="87"/>
      <c r="CC198" s="87"/>
      <c r="CE198" s="87"/>
      <c r="CG198" s="87"/>
      <c r="CI198" s="87"/>
      <c r="CK198" s="87"/>
      <c r="CM198" s="87"/>
      <c r="CO198" s="87"/>
      <c r="CQ198" s="87"/>
      <c r="CS198" s="87"/>
      <c r="CU198" s="87"/>
      <c r="CW198" s="87"/>
      <c r="CY198" s="87"/>
      <c r="DA198" s="91"/>
      <c r="DB198" s="89"/>
      <c r="DC198" s="89"/>
      <c r="DD198" s="89"/>
      <c r="DE198" s="89"/>
      <c r="DF198" s="89"/>
      <c r="DG198" s="89"/>
      <c r="DH198" s="89"/>
      <c r="DI198" s="89"/>
      <c r="DJ198" s="89"/>
      <c r="DK198" s="89"/>
      <c r="DL198" s="89"/>
      <c r="DM198" s="89"/>
      <c r="DN198" s="87"/>
    </row>
    <row r="199" spans="1:118" s="51" customFormat="1" x14ac:dyDescent="0.25">
      <c r="A199" s="51" t="str">
        <f>'Tox Values'!C199</f>
        <v>140-88-5</v>
      </c>
      <c r="B199" s="51" t="str">
        <f>'Tox Values'!D199</f>
        <v>Ethyl Acrylate</v>
      </c>
      <c r="C199" s="94"/>
      <c r="D199" s="104">
        <f t="shared" si="4"/>
        <v>0</v>
      </c>
      <c r="E199" s="87"/>
      <c r="G199" s="87"/>
      <c r="I199" s="87"/>
      <c r="K199" s="87"/>
      <c r="M199" s="87"/>
      <c r="O199" s="87"/>
      <c r="Q199" s="87"/>
      <c r="S199" s="87"/>
      <c r="U199" s="87"/>
      <c r="W199" s="87"/>
      <c r="Y199" s="87"/>
      <c r="AA199" s="87"/>
      <c r="AC199" s="87"/>
      <c r="AE199" s="87"/>
      <c r="AG199" s="87"/>
      <c r="AI199" s="87"/>
      <c r="AK199" s="87"/>
      <c r="AM199" s="87"/>
      <c r="AO199" s="87"/>
      <c r="AQ199" s="87"/>
      <c r="AS199" s="87"/>
      <c r="AU199" s="87"/>
      <c r="AW199" s="87"/>
      <c r="AY199" s="87"/>
      <c r="BA199" s="87"/>
      <c r="BC199" s="87"/>
      <c r="BE199" s="87"/>
      <c r="BG199" s="87"/>
      <c r="BI199" s="87"/>
      <c r="BK199" s="87"/>
      <c r="BM199" s="87"/>
      <c r="BO199" s="87"/>
      <c r="BQ199" s="87"/>
      <c r="BS199" s="87"/>
      <c r="BU199" s="87"/>
      <c r="BW199" s="87"/>
      <c r="BY199" s="87"/>
      <c r="CA199" s="87"/>
      <c r="CC199" s="87"/>
      <c r="CE199" s="87"/>
      <c r="CG199" s="87"/>
      <c r="CI199" s="87"/>
      <c r="CK199" s="87"/>
      <c r="CM199" s="87"/>
      <c r="CO199" s="87"/>
      <c r="CQ199" s="87"/>
      <c r="CS199" s="87"/>
      <c r="CU199" s="87"/>
      <c r="CW199" s="87"/>
      <c r="CY199" s="87"/>
      <c r="DA199" s="91"/>
      <c r="DB199" s="89"/>
      <c r="DC199" s="89"/>
      <c r="DD199" s="89"/>
      <c r="DE199" s="89"/>
      <c r="DF199" s="89"/>
      <c r="DG199" s="89"/>
      <c r="DH199" s="89"/>
      <c r="DI199" s="89"/>
      <c r="DJ199" s="89"/>
      <c r="DK199" s="89"/>
      <c r="DL199" s="89"/>
      <c r="DM199" s="89"/>
      <c r="DN199" s="87"/>
    </row>
    <row r="200" spans="1:118" s="51" customFormat="1" x14ac:dyDescent="0.25">
      <c r="A200" s="51" t="str">
        <f>'Tox Values'!C200</f>
        <v>100-41-4</v>
      </c>
      <c r="B200" s="51" t="str">
        <f>'Tox Values'!D200</f>
        <v>Ethylbenzene</v>
      </c>
      <c r="C200" s="94"/>
      <c r="D200" s="104">
        <f t="shared" si="4"/>
        <v>0</v>
      </c>
      <c r="E200" s="372"/>
      <c r="F200" s="373"/>
      <c r="G200" s="372"/>
      <c r="H200" s="373"/>
      <c r="I200" s="87"/>
      <c r="K200" s="87"/>
      <c r="M200" s="87"/>
      <c r="O200" s="87"/>
      <c r="Q200" s="372"/>
      <c r="R200" s="373"/>
      <c r="S200" s="87"/>
      <c r="U200" s="87"/>
      <c r="W200" s="87"/>
      <c r="Y200" s="87"/>
      <c r="AA200" s="87"/>
      <c r="AC200" s="87"/>
      <c r="AE200" s="87"/>
      <c r="AG200" s="87"/>
      <c r="AI200" s="87"/>
      <c r="AK200" s="87"/>
      <c r="AM200" s="87"/>
      <c r="AO200" s="87"/>
      <c r="AQ200" s="87"/>
      <c r="AS200" s="87"/>
      <c r="AU200" s="87"/>
      <c r="AW200" s="87"/>
      <c r="AY200" s="87"/>
      <c r="BA200" s="87"/>
      <c r="BC200" s="87"/>
      <c r="BE200" s="87"/>
      <c r="BG200" s="87"/>
      <c r="BI200" s="87"/>
      <c r="BK200" s="87"/>
      <c r="BM200" s="87"/>
      <c r="BO200" s="87"/>
      <c r="BQ200" s="87"/>
      <c r="BS200" s="87"/>
      <c r="BU200" s="87"/>
      <c r="BW200" s="87"/>
      <c r="BY200" s="87"/>
      <c r="CA200" s="87"/>
      <c r="CC200" s="87"/>
      <c r="CE200" s="87"/>
      <c r="CG200" s="87"/>
      <c r="CI200" s="87"/>
      <c r="CK200" s="87"/>
      <c r="CM200" s="87"/>
      <c r="CO200" s="87"/>
      <c r="CQ200" s="87"/>
      <c r="CS200" s="87"/>
      <c r="CU200" s="87"/>
      <c r="CW200" s="87"/>
      <c r="CY200" s="87"/>
      <c r="DA200" s="91"/>
      <c r="DB200" s="89"/>
      <c r="DC200" s="89"/>
      <c r="DD200" s="89"/>
      <c r="DE200" s="89"/>
      <c r="DF200" s="89"/>
      <c r="DG200" s="89"/>
      <c r="DH200" s="89"/>
      <c r="DI200" s="89"/>
      <c r="DJ200" s="89"/>
      <c r="DK200" s="89"/>
      <c r="DL200" s="89"/>
      <c r="DM200" s="89"/>
      <c r="DN200" s="87"/>
    </row>
    <row r="201" spans="1:118" s="51" customFormat="1" x14ac:dyDescent="0.25">
      <c r="A201" s="51" t="str">
        <f>'Tox Values'!C201</f>
        <v>51-79-6</v>
      </c>
      <c r="B201" s="51" t="str">
        <f>'Tox Values'!D201</f>
        <v>Ethyl carbamate (Urethane)</v>
      </c>
      <c r="C201" s="94"/>
      <c r="D201" s="104">
        <f t="shared" si="4"/>
        <v>0</v>
      </c>
      <c r="E201" s="87"/>
      <c r="G201" s="87"/>
      <c r="I201" s="87"/>
      <c r="K201" s="87"/>
      <c r="M201" s="87"/>
      <c r="O201" s="87"/>
      <c r="Q201" s="87"/>
      <c r="S201" s="87"/>
      <c r="U201" s="87"/>
      <c r="W201" s="87"/>
      <c r="Y201" s="87"/>
      <c r="AA201" s="87"/>
      <c r="AC201" s="87"/>
      <c r="AE201" s="87"/>
      <c r="AG201" s="87"/>
      <c r="AI201" s="87"/>
      <c r="AK201" s="87"/>
      <c r="AM201" s="87"/>
      <c r="AO201" s="87"/>
      <c r="AQ201" s="87"/>
      <c r="AS201" s="87"/>
      <c r="AU201" s="87"/>
      <c r="AW201" s="87"/>
      <c r="AY201" s="87"/>
      <c r="BA201" s="87"/>
      <c r="BC201" s="87"/>
      <c r="BE201" s="87"/>
      <c r="BG201" s="87"/>
      <c r="BI201" s="87"/>
      <c r="BK201" s="87"/>
      <c r="BM201" s="87"/>
      <c r="BO201" s="87"/>
      <c r="BQ201" s="87"/>
      <c r="BS201" s="87"/>
      <c r="BU201" s="87"/>
      <c r="BW201" s="87"/>
      <c r="BY201" s="87"/>
      <c r="CA201" s="87"/>
      <c r="CC201" s="87"/>
      <c r="CE201" s="87"/>
      <c r="CG201" s="87"/>
      <c r="CI201" s="87"/>
      <c r="CK201" s="87"/>
      <c r="CM201" s="87"/>
      <c r="CO201" s="87"/>
      <c r="CQ201" s="87"/>
      <c r="CS201" s="87"/>
      <c r="CU201" s="87"/>
      <c r="CW201" s="87"/>
      <c r="CY201" s="87"/>
      <c r="DA201" s="91"/>
      <c r="DB201" s="89"/>
      <c r="DC201" s="89"/>
      <c r="DD201" s="89"/>
      <c r="DE201" s="89"/>
      <c r="DF201" s="89"/>
      <c r="DG201" s="89"/>
      <c r="DH201" s="89"/>
      <c r="DI201" s="89"/>
      <c r="DJ201" s="89"/>
      <c r="DK201" s="89"/>
      <c r="DL201" s="89"/>
      <c r="DM201" s="89"/>
      <c r="DN201" s="87"/>
    </row>
    <row r="202" spans="1:118" s="51" customFormat="1" x14ac:dyDescent="0.25">
      <c r="A202" s="51" t="str">
        <f>'Tox Values'!C202</f>
        <v>75-00-3</v>
      </c>
      <c r="B202" s="51" t="str">
        <f>'Tox Values'!D202</f>
        <v>Ethyl chloride (Chloroethane)</v>
      </c>
      <c r="C202" s="94"/>
      <c r="D202" s="104">
        <f t="shared" si="4"/>
        <v>0</v>
      </c>
      <c r="E202" s="372"/>
      <c r="F202" s="373"/>
      <c r="G202" s="372"/>
      <c r="H202" s="373"/>
      <c r="I202" s="87"/>
      <c r="K202" s="87"/>
      <c r="M202" s="87"/>
      <c r="O202" s="87"/>
      <c r="Q202" s="372"/>
      <c r="R202" s="373"/>
      <c r="S202" s="87"/>
      <c r="U202" s="87"/>
      <c r="W202" s="87"/>
      <c r="Y202" s="87"/>
      <c r="AA202" s="87"/>
      <c r="AC202" s="87"/>
      <c r="AE202" s="87"/>
      <c r="AG202" s="87"/>
      <c r="AI202" s="87"/>
      <c r="AK202" s="87"/>
      <c r="AM202" s="87"/>
      <c r="AO202" s="87"/>
      <c r="AQ202" s="87"/>
      <c r="AS202" s="87"/>
      <c r="AU202" s="87"/>
      <c r="AW202" s="87"/>
      <c r="AY202" s="87"/>
      <c r="BA202" s="87"/>
      <c r="BC202" s="87"/>
      <c r="BE202" s="87"/>
      <c r="BG202" s="87"/>
      <c r="BI202" s="87"/>
      <c r="BK202" s="87"/>
      <c r="BM202" s="87"/>
      <c r="BO202" s="87"/>
      <c r="BQ202" s="87"/>
      <c r="BS202" s="87"/>
      <c r="BU202" s="87"/>
      <c r="BW202" s="87"/>
      <c r="BY202" s="87"/>
      <c r="CA202" s="87"/>
      <c r="CC202" s="87"/>
      <c r="CE202" s="87"/>
      <c r="CG202" s="87"/>
      <c r="CI202" s="87"/>
      <c r="CK202" s="87"/>
      <c r="CM202" s="87"/>
      <c r="CO202" s="87"/>
      <c r="CQ202" s="87"/>
      <c r="CS202" s="87"/>
      <c r="CU202" s="87"/>
      <c r="CW202" s="87"/>
      <c r="CY202" s="87"/>
      <c r="DA202" s="91"/>
      <c r="DB202" s="89"/>
      <c r="DC202" s="89"/>
      <c r="DD202" s="89"/>
      <c r="DE202" s="89"/>
      <c r="DF202" s="89"/>
      <c r="DG202" s="89"/>
      <c r="DH202" s="89"/>
      <c r="DI202" s="89"/>
      <c r="DJ202" s="89"/>
      <c r="DK202" s="89"/>
      <c r="DL202" s="89"/>
      <c r="DM202" s="89"/>
      <c r="DN202" s="87"/>
    </row>
    <row r="203" spans="1:118" s="51" customFormat="1" x14ac:dyDescent="0.25">
      <c r="A203" s="51" t="str">
        <f>'Tox Values'!C203</f>
        <v>97-63-2</v>
      </c>
      <c r="B203" s="51" t="str">
        <f>'Tox Values'!D203</f>
        <v>Ethyl Methacrylate</v>
      </c>
      <c r="C203" s="94"/>
      <c r="D203" s="104">
        <f t="shared" si="4"/>
        <v>0</v>
      </c>
      <c r="E203" s="87"/>
      <c r="G203" s="87"/>
      <c r="I203" s="87"/>
      <c r="K203" s="87"/>
      <c r="M203" s="87"/>
      <c r="O203" s="87"/>
      <c r="Q203" s="87"/>
      <c r="S203" s="87"/>
      <c r="U203" s="87"/>
      <c r="W203" s="87"/>
      <c r="Y203" s="87"/>
      <c r="AA203" s="87"/>
      <c r="AC203" s="87"/>
      <c r="AE203" s="87"/>
      <c r="AG203" s="87"/>
      <c r="AI203" s="87"/>
      <c r="AK203" s="87"/>
      <c r="AM203" s="87"/>
      <c r="AO203" s="87"/>
      <c r="AQ203" s="87"/>
      <c r="AS203" s="87"/>
      <c r="AU203" s="87"/>
      <c r="AW203" s="87"/>
      <c r="AY203" s="87"/>
      <c r="BA203" s="87"/>
      <c r="BC203" s="87"/>
      <c r="BE203" s="87"/>
      <c r="BG203" s="87"/>
      <c r="BI203" s="87"/>
      <c r="BK203" s="87"/>
      <c r="BM203" s="87"/>
      <c r="BO203" s="87"/>
      <c r="BQ203" s="87"/>
      <c r="BS203" s="87"/>
      <c r="BU203" s="87"/>
      <c r="BW203" s="87"/>
      <c r="BY203" s="87"/>
      <c r="CA203" s="87"/>
      <c r="CC203" s="87"/>
      <c r="CE203" s="87"/>
      <c r="CG203" s="87"/>
      <c r="CI203" s="87"/>
      <c r="CK203" s="87"/>
      <c r="CM203" s="87"/>
      <c r="CO203" s="87"/>
      <c r="CQ203" s="87"/>
      <c r="CS203" s="87"/>
      <c r="CU203" s="87"/>
      <c r="CW203" s="87"/>
      <c r="CY203" s="87"/>
      <c r="DA203" s="91"/>
      <c r="DB203" s="89"/>
      <c r="DC203" s="89"/>
      <c r="DD203" s="89"/>
      <c r="DE203" s="89"/>
      <c r="DF203" s="89"/>
      <c r="DG203" s="89"/>
      <c r="DH203" s="89"/>
      <c r="DI203" s="89"/>
      <c r="DJ203" s="89"/>
      <c r="DK203" s="89"/>
      <c r="DL203" s="89"/>
      <c r="DM203" s="89"/>
      <c r="DN203" s="87"/>
    </row>
    <row r="204" spans="1:118" s="51" customFormat="1" x14ac:dyDescent="0.25">
      <c r="A204" s="51" t="str">
        <f>'Tox Values'!C204</f>
        <v>637-92-3</v>
      </c>
      <c r="B204" s="51" t="str">
        <f>'Tox Values'!D204</f>
        <v>Ethyl tertiary-butyl ether (ETBE)</v>
      </c>
      <c r="C204" s="94"/>
      <c r="D204" s="104">
        <f t="shared" si="4"/>
        <v>0</v>
      </c>
      <c r="E204" s="87"/>
      <c r="G204" s="87"/>
      <c r="I204" s="87"/>
      <c r="K204" s="87"/>
      <c r="M204" s="87"/>
      <c r="O204" s="87"/>
      <c r="Q204" s="87"/>
      <c r="S204" s="87"/>
      <c r="U204" s="87"/>
      <c r="W204" s="87"/>
      <c r="Y204" s="87"/>
      <c r="AA204" s="87"/>
      <c r="AC204" s="87"/>
      <c r="AE204" s="87"/>
      <c r="AG204" s="87"/>
      <c r="AI204" s="87"/>
      <c r="AK204" s="87"/>
      <c r="AM204" s="87"/>
      <c r="AO204" s="87"/>
      <c r="AQ204" s="87"/>
      <c r="AS204" s="87"/>
      <c r="AU204" s="87"/>
      <c r="AW204" s="87"/>
      <c r="AY204" s="87"/>
      <c r="BA204" s="87"/>
      <c r="BC204" s="87"/>
      <c r="BE204" s="87"/>
      <c r="BG204" s="87"/>
      <c r="BI204" s="87"/>
      <c r="BK204" s="87"/>
      <c r="BM204" s="87"/>
      <c r="BO204" s="87"/>
      <c r="BQ204" s="87"/>
      <c r="BS204" s="87"/>
      <c r="BU204" s="87"/>
      <c r="BW204" s="87"/>
      <c r="BY204" s="87"/>
      <c r="CA204" s="87"/>
      <c r="CC204" s="87"/>
      <c r="CE204" s="87"/>
      <c r="CG204" s="87"/>
      <c r="CI204" s="87"/>
      <c r="CK204" s="87"/>
      <c r="CM204" s="87"/>
      <c r="CO204" s="87"/>
      <c r="CQ204" s="87"/>
      <c r="CS204" s="87"/>
      <c r="CU204" s="87"/>
      <c r="CW204" s="87"/>
      <c r="CY204" s="87"/>
      <c r="DA204" s="91"/>
      <c r="DB204" s="89"/>
      <c r="DC204" s="89"/>
      <c r="DD204" s="89"/>
      <c r="DE204" s="89"/>
      <c r="DF204" s="89"/>
      <c r="DG204" s="89"/>
      <c r="DH204" s="89"/>
      <c r="DI204" s="89"/>
      <c r="DJ204" s="89"/>
      <c r="DK204" s="89"/>
      <c r="DL204" s="89"/>
      <c r="DM204" s="89"/>
      <c r="DN204" s="87"/>
    </row>
    <row r="205" spans="1:118" s="51" customFormat="1" x14ac:dyDescent="0.25">
      <c r="A205" s="51" t="str">
        <f>'Tox Values'!C205</f>
        <v>106-93-4</v>
      </c>
      <c r="B205" s="51" t="str">
        <f>'Tox Values'!D205</f>
        <v>Ethylene dibromide (Dibromoethane)</v>
      </c>
      <c r="C205" s="94"/>
      <c r="D205" s="104">
        <f t="shared" si="4"/>
        <v>0</v>
      </c>
      <c r="E205" s="87"/>
      <c r="G205" s="87"/>
      <c r="I205" s="87"/>
      <c r="K205" s="87"/>
      <c r="M205" s="87"/>
      <c r="O205" s="87"/>
      <c r="Q205" s="87"/>
      <c r="S205" s="87"/>
      <c r="U205" s="87"/>
      <c r="W205" s="87"/>
      <c r="Y205" s="87"/>
      <c r="AA205" s="87"/>
      <c r="AC205" s="87"/>
      <c r="AE205" s="87"/>
      <c r="AG205" s="87"/>
      <c r="AI205" s="87"/>
      <c r="AK205" s="87"/>
      <c r="AM205" s="87"/>
      <c r="AO205" s="87"/>
      <c r="AQ205" s="87"/>
      <c r="AS205" s="87"/>
      <c r="AU205" s="87"/>
      <c r="AW205" s="87"/>
      <c r="AY205" s="87"/>
      <c r="BA205" s="87"/>
      <c r="BC205" s="87"/>
      <c r="BE205" s="87"/>
      <c r="BG205" s="87"/>
      <c r="BI205" s="87"/>
      <c r="BK205" s="87"/>
      <c r="BM205" s="87"/>
      <c r="BO205" s="87"/>
      <c r="BQ205" s="87"/>
      <c r="BS205" s="87"/>
      <c r="BU205" s="87"/>
      <c r="BW205" s="87"/>
      <c r="BY205" s="87"/>
      <c r="CA205" s="87"/>
      <c r="CC205" s="87"/>
      <c r="CE205" s="87"/>
      <c r="CG205" s="87"/>
      <c r="CI205" s="87"/>
      <c r="CK205" s="87"/>
      <c r="CM205" s="87"/>
      <c r="CO205" s="87"/>
      <c r="CQ205" s="87"/>
      <c r="CS205" s="87"/>
      <c r="CU205" s="87"/>
      <c r="CW205" s="87"/>
      <c r="CY205" s="87"/>
      <c r="DA205" s="91"/>
      <c r="DB205" s="89"/>
      <c r="DC205" s="89"/>
      <c r="DD205" s="89"/>
      <c r="DE205" s="89"/>
      <c r="DF205" s="89"/>
      <c r="DG205" s="89"/>
      <c r="DH205" s="89"/>
      <c r="DI205" s="89"/>
      <c r="DJ205" s="89"/>
      <c r="DK205" s="89"/>
      <c r="DL205" s="89"/>
      <c r="DM205" s="89"/>
      <c r="DN205" s="87"/>
    </row>
    <row r="206" spans="1:118" s="51" customFormat="1" x14ac:dyDescent="0.25">
      <c r="A206" s="51" t="str">
        <f>'Tox Values'!C206</f>
        <v>107-06-2</v>
      </c>
      <c r="B206" s="51" t="str">
        <f>'Tox Values'!D206</f>
        <v>Ethylene dichloride (1,2-Dichloroethane)</v>
      </c>
      <c r="C206" s="94"/>
      <c r="D206" s="104">
        <f t="shared" si="4"/>
        <v>0</v>
      </c>
      <c r="E206" s="372"/>
      <c r="F206" s="373"/>
      <c r="G206" s="372"/>
      <c r="H206" s="373"/>
      <c r="I206" s="87"/>
      <c r="K206" s="87"/>
      <c r="M206" s="87"/>
      <c r="O206" s="87"/>
      <c r="Q206" s="372"/>
      <c r="R206" s="373"/>
      <c r="S206" s="87"/>
      <c r="U206" s="87"/>
      <c r="W206" s="87"/>
      <c r="Y206" s="87"/>
      <c r="AA206" s="87"/>
      <c r="AC206" s="87"/>
      <c r="AE206" s="87"/>
      <c r="AG206" s="87"/>
      <c r="AI206" s="87"/>
      <c r="AK206" s="87"/>
      <c r="AM206" s="87"/>
      <c r="AO206" s="87"/>
      <c r="AQ206" s="87"/>
      <c r="AS206" s="87"/>
      <c r="AU206" s="87"/>
      <c r="AW206" s="87"/>
      <c r="AY206" s="87"/>
      <c r="BA206" s="87"/>
      <c r="BC206" s="87"/>
      <c r="BE206" s="87"/>
      <c r="BG206" s="87"/>
      <c r="BI206" s="87"/>
      <c r="BK206" s="87"/>
      <c r="BM206" s="87"/>
      <c r="BO206" s="87"/>
      <c r="BQ206" s="87"/>
      <c r="BS206" s="87"/>
      <c r="BU206" s="87"/>
      <c r="BW206" s="87"/>
      <c r="BY206" s="87"/>
      <c r="CA206" s="87"/>
      <c r="CC206" s="87"/>
      <c r="CE206" s="87"/>
      <c r="CG206" s="87"/>
      <c r="CI206" s="87"/>
      <c r="CK206" s="87"/>
      <c r="CM206" s="87"/>
      <c r="CO206" s="87"/>
      <c r="CQ206" s="87"/>
      <c r="CS206" s="87"/>
      <c r="CU206" s="87"/>
      <c r="CW206" s="87"/>
      <c r="CY206" s="87"/>
      <c r="DA206" s="91"/>
      <c r="DB206" s="89"/>
      <c r="DC206" s="89"/>
      <c r="DD206" s="89"/>
      <c r="DE206" s="89"/>
      <c r="DF206" s="89"/>
      <c r="DG206" s="89"/>
      <c r="DH206" s="89"/>
      <c r="DI206" s="89"/>
      <c r="DJ206" s="89"/>
      <c r="DK206" s="89"/>
      <c r="DL206" s="89"/>
      <c r="DM206" s="89"/>
      <c r="DN206" s="87"/>
    </row>
    <row r="207" spans="1:118" s="51" customFormat="1" x14ac:dyDescent="0.25">
      <c r="A207" s="51" t="str">
        <f>'Tox Values'!C207</f>
        <v>107-21-1</v>
      </c>
      <c r="B207" s="51" t="str">
        <f>'Tox Values'!D207</f>
        <v>Ethylene glycol</v>
      </c>
      <c r="C207" s="94"/>
      <c r="D207" s="104">
        <f t="shared" si="4"/>
        <v>0</v>
      </c>
      <c r="E207" s="87"/>
      <c r="G207" s="87"/>
      <c r="I207" s="87"/>
      <c r="K207" s="87"/>
      <c r="M207" s="87"/>
      <c r="O207" s="87"/>
      <c r="Q207" s="87"/>
      <c r="S207" s="87"/>
      <c r="U207" s="87"/>
      <c r="W207" s="87"/>
      <c r="Y207" s="87"/>
      <c r="AA207" s="87"/>
      <c r="AC207" s="87"/>
      <c r="AE207" s="87"/>
      <c r="AG207" s="87"/>
      <c r="AI207" s="87"/>
      <c r="AK207" s="87"/>
      <c r="AM207" s="87"/>
      <c r="AO207" s="87"/>
      <c r="AQ207" s="87"/>
      <c r="AS207" s="87"/>
      <c r="AU207" s="87"/>
      <c r="AW207" s="87"/>
      <c r="AY207" s="87"/>
      <c r="BA207" s="87"/>
      <c r="BC207" s="87"/>
      <c r="BE207" s="87"/>
      <c r="BG207" s="87"/>
      <c r="BI207" s="87"/>
      <c r="BK207" s="87"/>
      <c r="BM207" s="87"/>
      <c r="BO207" s="87"/>
      <c r="BQ207" s="87"/>
      <c r="BS207" s="87"/>
      <c r="BU207" s="87"/>
      <c r="BW207" s="87"/>
      <c r="BY207" s="87"/>
      <c r="CA207" s="87"/>
      <c r="CC207" s="87"/>
      <c r="CE207" s="87"/>
      <c r="CG207" s="87"/>
      <c r="CI207" s="87"/>
      <c r="CK207" s="87"/>
      <c r="CM207" s="87"/>
      <c r="CO207" s="87"/>
      <c r="CQ207" s="87"/>
      <c r="CS207" s="87"/>
      <c r="CU207" s="87"/>
      <c r="CW207" s="87"/>
      <c r="CY207" s="87"/>
      <c r="DA207" s="91"/>
      <c r="DB207" s="89"/>
      <c r="DC207" s="89"/>
      <c r="DD207" s="89"/>
      <c r="DE207" s="89"/>
      <c r="DF207" s="89"/>
      <c r="DG207" s="89"/>
      <c r="DH207" s="89"/>
      <c r="DI207" s="89"/>
      <c r="DJ207" s="89"/>
      <c r="DK207" s="89"/>
      <c r="DL207" s="89"/>
      <c r="DM207" s="89"/>
      <c r="DN207" s="87"/>
    </row>
    <row r="208" spans="1:118" s="51" customFormat="1" x14ac:dyDescent="0.25">
      <c r="A208" s="51" t="str">
        <f>'Tox Values'!C208</f>
        <v>75-21-8</v>
      </c>
      <c r="B208" s="51" t="str">
        <f>'Tox Values'!D208</f>
        <v>Ethylene oxide</v>
      </c>
      <c r="C208" s="94"/>
      <c r="D208" s="104">
        <f t="shared" si="4"/>
        <v>0</v>
      </c>
      <c r="E208" s="87"/>
      <c r="G208" s="87"/>
      <c r="I208" s="87"/>
      <c r="K208" s="87"/>
      <c r="M208" s="87"/>
      <c r="O208" s="87"/>
      <c r="Q208" s="87"/>
      <c r="S208" s="87"/>
      <c r="U208" s="87"/>
      <c r="W208" s="87"/>
      <c r="Y208" s="87"/>
      <c r="AA208" s="87"/>
      <c r="AC208" s="87"/>
      <c r="AE208" s="87"/>
      <c r="AG208" s="87"/>
      <c r="AI208" s="87"/>
      <c r="AK208" s="87"/>
      <c r="AM208" s="87"/>
      <c r="AO208" s="87"/>
      <c r="AQ208" s="87"/>
      <c r="AS208" s="87"/>
      <c r="AU208" s="87"/>
      <c r="AW208" s="87"/>
      <c r="AY208" s="87"/>
      <c r="BA208" s="87"/>
      <c r="BC208" s="87"/>
      <c r="BE208" s="87"/>
      <c r="BG208" s="87"/>
      <c r="BI208" s="87"/>
      <c r="BK208" s="87"/>
      <c r="BM208" s="87"/>
      <c r="BO208" s="87"/>
      <c r="BQ208" s="87"/>
      <c r="BS208" s="87"/>
      <c r="BU208" s="87"/>
      <c r="BW208" s="87"/>
      <c r="BY208" s="87"/>
      <c r="CA208" s="87"/>
      <c r="CC208" s="87"/>
      <c r="CE208" s="87"/>
      <c r="CG208" s="87"/>
      <c r="CI208" s="87"/>
      <c r="CK208" s="87"/>
      <c r="CM208" s="87"/>
      <c r="CO208" s="87"/>
      <c r="CQ208" s="87"/>
      <c r="CS208" s="87"/>
      <c r="CU208" s="87"/>
      <c r="CW208" s="87"/>
      <c r="CY208" s="87"/>
      <c r="DA208" s="91"/>
      <c r="DB208" s="89"/>
      <c r="DC208" s="89"/>
      <c r="DD208" s="89"/>
      <c r="DE208" s="89"/>
      <c r="DF208" s="89"/>
      <c r="DG208" s="89"/>
      <c r="DH208" s="89"/>
      <c r="DI208" s="89"/>
      <c r="DJ208" s="89"/>
      <c r="DK208" s="89"/>
      <c r="DL208" s="89"/>
      <c r="DM208" s="89"/>
      <c r="DN208" s="87"/>
    </row>
    <row r="209" spans="1:118" s="51" customFormat="1" x14ac:dyDescent="0.25">
      <c r="A209" s="51" t="str">
        <f>'Tox Values'!C209</f>
        <v>96-45-7</v>
      </c>
      <c r="B209" s="51" t="str">
        <f>'Tox Values'!D209</f>
        <v>Ethylene thiourea</v>
      </c>
      <c r="C209" s="94"/>
      <c r="D209" s="104">
        <f t="shared" si="4"/>
        <v>0</v>
      </c>
      <c r="E209" s="87"/>
      <c r="G209" s="87"/>
      <c r="I209" s="87"/>
      <c r="K209" s="87"/>
      <c r="M209" s="87"/>
      <c r="O209" s="87"/>
      <c r="Q209" s="87"/>
      <c r="S209" s="87"/>
      <c r="U209" s="87"/>
      <c r="W209" s="87"/>
      <c r="Y209" s="87"/>
      <c r="AA209" s="87"/>
      <c r="AC209" s="87"/>
      <c r="AE209" s="87"/>
      <c r="AG209" s="87"/>
      <c r="AI209" s="87"/>
      <c r="AK209" s="87"/>
      <c r="AM209" s="87"/>
      <c r="AO209" s="87"/>
      <c r="AQ209" s="87"/>
      <c r="AS209" s="87"/>
      <c r="AU209" s="87"/>
      <c r="AW209" s="87"/>
      <c r="AY209" s="87"/>
      <c r="BA209" s="87"/>
      <c r="BC209" s="87"/>
      <c r="BE209" s="87"/>
      <c r="BG209" s="87"/>
      <c r="BI209" s="87"/>
      <c r="BK209" s="87"/>
      <c r="BM209" s="87"/>
      <c r="BO209" s="87"/>
      <c r="BQ209" s="87"/>
      <c r="BS209" s="87"/>
      <c r="BU209" s="87"/>
      <c r="BW209" s="87"/>
      <c r="BY209" s="87"/>
      <c r="CA209" s="87"/>
      <c r="CC209" s="87"/>
      <c r="CE209" s="87"/>
      <c r="CG209" s="87"/>
      <c r="CI209" s="87"/>
      <c r="CK209" s="87"/>
      <c r="CM209" s="87"/>
      <c r="CO209" s="87"/>
      <c r="CQ209" s="87"/>
      <c r="CS209" s="87"/>
      <c r="CU209" s="87"/>
      <c r="CW209" s="87"/>
      <c r="CY209" s="87"/>
      <c r="DA209" s="91"/>
      <c r="DB209" s="89"/>
      <c r="DC209" s="89"/>
      <c r="DD209" s="89"/>
      <c r="DE209" s="89"/>
      <c r="DF209" s="89"/>
      <c r="DG209" s="89"/>
      <c r="DH209" s="89"/>
      <c r="DI209" s="89"/>
      <c r="DJ209" s="89"/>
      <c r="DK209" s="89"/>
      <c r="DL209" s="89"/>
      <c r="DM209" s="89"/>
      <c r="DN209" s="87"/>
    </row>
    <row r="210" spans="1:118" s="51" customFormat="1" x14ac:dyDescent="0.25">
      <c r="A210" s="51" t="str">
        <f>'Tox Values'!C210</f>
        <v>151-56-4</v>
      </c>
      <c r="B210" s="51" t="str">
        <f>'Tox Values'!D210</f>
        <v>Ethyleneimine</v>
      </c>
      <c r="C210" s="94"/>
      <c r="D210" s="104">
        <f t="shared" si="4"/>
        <v>0</v>
      </c>
      <c r="E210" s="87"/>
      <c r="G210" s="87"/>
      <c r="I210" s="87"/>
      <c r="K210" s="87"/>
      <c r="M210" s="87"/>
      <c r="O210" s="87"/>
      <c r="Q210" s="87"/>
      <c r="S210" s="87"/>
      <c r="U210" s="87"/>
      <c r="W210" s="87"/>
      <c r="Y210" s="87"/>
      <c r="AA210" s="87"/>
      <c r="AC210" s="87"/>
      <c r="AE210" s="87"/>
      <c r="AG210" s="87"/>
      <c r="AI210" s="87"/>
      <c r="AK210" s="87"/>
      <c r="AM210" s="87"/>
      <c r="AO210" s="87"/>
      <c r="AQ210" s="87"/>
      <c r="AS210" s="87"/>
      <c r="AU210" s="87"/>
      <c r="AW210" s="87"/>
      <c r="AY210" s="87"/>
      <c r="BA210" s="87"/>
      <c r="BC210" s="87"/>
      <c r="BE210" s="87"/>
      <c r="BG210" s="87"/>
      <c r="BI210" s="87"/>
      <c r="BK210" s="87"/>
      <c r="BM210" s="87"/>
      <c r="BO210" s="87"/>
      <c r="BQ210" s="87"/>
      <c r="BS210" s="87"/>
      <c r="BU210" s="87"/>
      <c r="BW210" s="87"/>
      <c r="BY210" s="87"/>
      <c r="CA210" s="87"/>
      <c r="CC210" s="87"/>
      <c r="CE210" s="87"/>
      <c r="CG210" s="87"/>
      <c r="CI210" s="87"/>
      <c r="CK210" s="87"/>
      <c r="CM210" s="87"/>
      <c r="CO210" s="87"/>
      <c r="CQ210" s="87"/>
      <c r="CS210" s="87"/>
      <c r="CU210" s="87"/>
      <c r="CW210" s="87"/>
      <c r="CY210" s="87"/>
      <c r="DA210" s="91"/>
      <c r="DB210" s="89"/>
      <c r="DC210" s="89"/>
      <c r="DD210" s="89"/>
      <c r="DE210" s="89"/>
      <c r="DF210" s="89"/>
      <c r="DG210" s="89"/>
      <c r="DH210" s="89"/>
      <c r="DI210" s="89"/>
      <c r="DJ210" s="89"/>
      <c r="DK210" s="89"/>
      <c r="DL210" s="89"/>
      <c r="DM210" s="89"/>
      <c r="DN210" s="87"/>
    </row>
    <row r="211" spans="1:118" s="51" customFormat="1" x14ac:dyDescent="0.25">
      <c r="A211" s="51" t="str">
        <f>'Tox Values'!C211</f>
        <v>75-34-3</v>
      </c>
      <c r="B211" s="51" t="str">
        <f>'Tox Values'!D211</f>
        <v>Ethylidene dichloride (1,1-Dichloroethane)</v>
      </c>
      <c r="C211" s="94"/>
      <c r="D211" s="104">
        <f t="shared" si="4"/>
        <v>0</v>
      </c>
      <c r="E211" s="372"/>
      <c r="F211" s="373"/>
      <c r="G211" s="372"/>
      <c r="H211" s="373"/>
      <c r="I211" s="87"/>
      <c r="K211" s="87"/>
      <c r="M211" s="87"/>
      <c r="O211" s="87"/>
      <c r="Q211" s="372"/>
      <c r="R211" s="373"/>
      <c r="S211" s="87"/>
      <c r="U211" s="87"/>
      <c r="W211" s="87"/>
      <c r="Y211" s="87"/>
      <c r="AA211" s="87"/>
      <c r="AC211" s="87"/>
      <c r="AE211" s="87"/>
      <c r="AG211" s="87"/>
      <c r="AI211" s="87"/>
      <c r="AK211" s="87"/>
      <c r="AM211" s="87"/>
      <c r="AO211" s="87"/>
      <c r="AQ211" s="87"/>
      <c r="AS211" s="87"/>
      <c r="AU211" s="87"/>
      <c r="AW211" s="87"/>
      <c r="AY211" s="87"/>
      <c r="BA211" s="87"/>
      <c r="BC211" s="87"/>
      <c r="BE211" s="87"/>
      <c r="BG211" s="87"/>
      <c r="BI211" s="87"/>
      <c r="BK211" s="87"/>
      <c r="BM211" s="87"/>
      <c r="BO211" s="87"/>
      <c r="BQ211" s="87"/>
      <c r="BS211" s="87"/>
      <c r="BU211" s="87"/>
      <c r="BW211" s="87"/>
      <c r="BY211" s="87"/>
      <c r="CA211" s="87"/>
      <c r="CC211" s="87"/>
      <c r="CE211" s="87"/>
      <c r="CG211" s="87"/>
      <c r="CI211" s="87"/>
      <c r="CK211" s="87"/>
      <c r="CM211" s="87"/>
      <c r="CO211" s="87"/>
      <c r="CQ211" s="87"/>
      <c r="CS211" s="87"/>
      <c r="CU211" s="87"/>
      <c r="CW211" s="87"/>
      <c r="CY211" s="87"/>
      <c r="DA211" s="91"/>
      <c r="DB211" s="89"/>
      <c r="DC211" s="89"/>
      <c r="DD211" s="89"/>
      <c r="DE211" s="89"/>
      <c r="DF211" s="89"/>
      <c r="DG211" s="89"/>
      <c r="DH211" s="89"/>
      <c r="DI211" s="89"/>
      <c r="DJ211" s="89"/>
      <c r="DK211" s="89"/>
      <c r="DL211" s="89"/>
      <c r="DM211" s="89"/>
      <c r="DN211" s="87"/>
    </row>
    <row r="212" spans="1:118" s="51" customFormat="1" x14ac:dyDescent="0.25">
      <c r="A212" s="51" t="str">
        <f>'Tox Values'!C212</f>
        <v>206-44-0</v>
      </c>
      <c r="B212" s="51" t="str">
        <f>'Tox Values'!D212</f>
        <v>Fluoranthene</v>
      </c>
      <c r="C212" s="94"/>
      <c r="D212" s="104">
        <f t="shared" si="4"/>
        <v>0</v>
      </c>
      <c r="E212" s="376"/>
      <c r="F212" s="377"/>
      <c r="G212" s="87"/>
      <c r="I212" s="87"/>
      <c r="K212" s="87"/>
      <c r="M212" s="87"/>
      <c r="O212" s="87"/>
      <c r="Q212" s="87"/>
      <c r="S212" s="87"/>
      <c r="U212" s="87"/>
      <c r="W212" s="87"/>
      <c r="Y212" s="87"/>
      <c r="AA212" s="87"/>
      <c r="AC212" s="87"/>
      <c r="AE212" s="87"/>
      <c r="AG212" s="87"/>
      <c r="AI212" s="87"/>
      <c r="AK212" s="87"/>
      <c r="AM212" s="87"/>
      <c r="AO212" s="87"/>
      <c r="AQ212" s="87"/>
      <c r="AS212" s="87"/>
      <c r="AU212" s="87"/>
      <c r="AW212" s="87"/>
      <c r="AY212" s="87"/>
      <c r="BA212" s="87"/>
      <c r="BC212" s="87"/>
      <c r="BE212" s="87"/>
      <c r="BG212" s="87"/>
      <c r="BI212" s="87"/>
      <c r="BK212" s="87"/>
      <c r="BM212" s="87"/>
      <c r="BO212" s="87"/>
      <c r="BQ212" s="87"/>
      <c r="BS212" s="87"/>
      <c r="BU212" s="87"/>
      <c r="BW212" s="87"/>
      <c r="BY212" s="87"/>
      <c r="CA212" s="87"/>
      <c r="CC212" s="87"/>
      <c r="CE212" s="87"/>
      <c r="CG212" s="87"/>
      <c r="CI212" s="87"/>
      <c r="CK212" s="87"/>
      <c r="CM212" s="87"/>
      <c r="CO212" s="87"/>
      <c r="CQ212" s="87"/>
      <c r="CS212" s="87"/>
      <c r="CU212" s="87"/>
      <c r="CW212" s="87"/>
      <c r="CY212" s="87"/>
      <c r="DA212" s="91"/>
      <c r="DB212" s="89"/>
      <c r="DC212" s="89"/>
      <c r="DD212" s="89"/>
      <c r="DE212" s="89"/>
      <c r="DF212" s="89"/>
      <c r="DG212" s="89"/>
      <c r="DH212" s="89"/>
      <c r="DI212" s="89"/>
      <c r="DJ212" s="89"/>
      <c r="DK212" s="89"/>
      <c r="DL212" s="89"/>
      <c r="DM212" s="89"/>
      <c r="DN212" s="87"/>
    </row>
    <row r="213" spans="1:118" s="51" customFormat="1" x14ac:dyDescent="0.25">
      <c r="A213" s="51" t="str">
        <f>'Tox Values'!C213</f>
        <v>FLUORIDES</v>
      </c>
      <c r="B213" s="51" t="str">
        <f>'Tox Values'!D213</f>
        <v>Fluorides (except hydrogen fluoride)</v>
      </c>
      <c r="C213" s="94"/>
      <c r="D213" s="104">
        <f t="shared" si="4"/>
        <v>0</v>
      </c>
      <c r="E213" s="87"/>
      <c r="G213" s="87"/>
      <c r="I213" s="87"/>
      <c r="K213" s="87"/>
      <c r="M213" s="87"/>
      <c r="O213" s="87"/>
      <c r="Q213" s="87"/>
      <c r="S213" s="87"/>
      <c r="U213" s="87"/>
      <c r="W213" s="87"/>
      <c r="Y213" s="87"/>
      <c r="AA213" s="87"/>
      <c r="AC213" s="87"/>
      <c r="AE213" s="87"/>
      <c r="AG213" s="87"/>
      <c r="AI213" s="87"/>
      <c r="AK213" s="87"/>
      <c r="AM213" s="87"/>
      <c r="AO213" s="87"/>
      <c r="AQ213" s="87"/>
      <c r="AS213" s="87"/>
      <c r="AU213" s="87"/>
      <c r="AW213" s="87"/>
      <c r="AY213" s="87"/>
      <c r="BA213" s="87"/>
      <c r="BC213" s="87"/>
      <c r="BE213" s="87"/>
      <c r="BG213" s="87"/>
      <c r="BI213" s="87"/>
      <c r="BK213" s="87"/>
      <c r="BM213" s="87"/>
      <c r="BO213" s="87"/>
      <c r="BQ213" s="87"/>
      <c r="BS213" s="87"/>
      <c r="BU213" s="87"/>
      <c r="BW213" s="87"/>
      <c r="BY213" s="87"/>
      <c r="CA213" s="87"/>
      <c r="CC213" s="87"/>
      <c r="CE213" s="87"/>
      <c r="CG213" s="87"/>
      <c r="CI213" s="87"/>
      <c r="CK213" s="87"/>
      <c r="CM213" s="87"/>
      <c r="CO213" s="87"/>
      <c r="CQ213" s="87"/>
      <c r="CS213" s="87"/>
      <c r="CU213" s="87"/>
      <c r="CW213" s="87"/>
      <c r="CY213" s="87"/>
      <c r="DA213" s="91"/>
      <c r="DB213" s="89"/>
      <c r="DC213" s="89"/>
      <c r="DD213" s="89"/>
      <c r="DE213" s="89"/>
      <c r="DF213" s="89"/>
      <c r="DG213" s="89"/>
      <c r="DH213" s="89"/>
      <c r="DI213" s="89"/>
      <c r="DJ213" s="89"/>
      <c r="DK213" s="89"/>
      <c r="DL213" s="89"/>
      <c r="DM213" s="89"/>
      <c r="DN213" s="87"/>
    </row>
    <row r="214" spans="1:118" s="51" customFormat="1" x14ac:dyDescent="0.25">
      <c r="A214" s="51" t="str">
        <f>'Tox Values'!C214</f>
        <v>7782-41-4</v>
      </c>
      <c r="B214" s="51" t="str">
        <f>'Tox Values'!D214</f>
        <v>Fluorine</v>
      </c>
      <c r="C214" s="94"/>
      <c r="D214" s="104">
        <f t="shared" si="4"/>
        <v>0</v>
      </c>
      <c r="E214" s="87"/>
      <c r="G214" s="87"/>
      <c r="I214" s="87"/>
      <c r="K214" s="87"/>
      <c r="M214" s="87"/>
      <c r="O214" s="87"/>
      <c r="Q214" s="87"/>
      <c r="S214" s="87"/>
      <c r="U214" s="87"/>
      <c r="W214" s="87"/>
      <c r="Y214" s="87"/>
      <c r="AA214" s="87"/>
      <c r="AC214" s="87"/>
      <c r="AE214" s="87"/>
      <c r="AG214" s="87"/>
      <c r="AI214" s="87"/>
      <c r="AK214" s="87"/>
      <c r="AM214" s="87"/>
      <c r="AO214" s="87"/>
      <c r="AQ214" s="87"/>
      <c r="AS214" s="87"/>
      <c r="AU214" s="87"/>
      <c r="AW214" s="87"/>
      <c r="AY214" s="87"/>
      <c r="BA214" s="87"/>
      <c r="BC214" s="87"/>
      <c r="BE214" s="87"/>
      <c r="BG214" s="87"/>
      <c r="BI214" s="87"/>
      <c r="BK214" s="87"/>
      <c r="BM214" s="87"/>
      <c r="BO214" s="87"/>
      <c r="BQ214" s="87"/>
      <c r="BS214" s="87"/>
      <c r="BU214" s="87"/>
      <c r="BW214" s="87"/>
      <c r="BY214" s="87"/>
      <c r="CA214" s="87"/>
      <c r="CC214" s="87"/>
      <c r="CE214" s="87"/>
      <c r="CG214" s="87"/>
      <c r="CI214" s="87"/>
      <c r="CK214" s="87"/>
      <c r="CM214" s="87"/>
      <c r="CO214" s="87"/>
      <c r="CQ214" s="87"/>
      <c r="CS214" s="87"/>
      <c r="CU214" s="87"/>
      <c r="CW214" s="87"/>
      <c r="CY214" s="87"/>
      <c r="DA214" s="91"/>
      <c r="DB214" s="89"/>
      <c r="DC214" s="89"/>
      <c r="DD214" s="89"/>
      <c r="DE214" s="89"/>
      <c r="DF214" s="89"/>
      <c r="DG214" s="89"/>
      <c r="DH214" s="89"/>
      <c r="DI214" s="89"/>
      <c r="DJ214" s="89"/>
      <c r="DK214" s="89"/>
      <c r="DL214" s="89"/>
      <c r="DM214" s="89"/>
      <c r="DN214" s="87"/>
    </row>
    <row r="215" spans="1:118" s="51" customFormat="1" x14ac:dyDescent="0.25">
      <c r="A215" s="51" t="str">
        <f>'Tox Values'!C215</f>
        <v>50-00-0</v>
      </c>
      <c r="B215" s="51" t="str">
        <f>'Tox Values'!D215</f>
        <v>Formaldehyde</v>
      </c>
      <c r="C215" s="94"/>
      <c r="D215" s="104">
        <f t="shared" si="4"/>
        <v>0</v>
      </c>
      <c r="E215" s="372"/>
      <c r="F215" s="373"/>
      <c r="G215" s="87"/>
      <c r="I215" s="372"/>
      <c r="J215" s="373"/>
      <c r="K215" s="372"/>
      <c r="L215" s="373"/>
      <c r="M215" s="87"/>
      <c r="O215" s="87"/>
      <c r="Q215" s="87"/>
      <c r="S215" s="87"/>
      <c r="U215" s="87"/>
      <c r="W215" s="87"/>
      <c r="Y215" s="87"/>
      <c r="AA215" s="87"/>
      <c r="AC215" s="87"/>
      <c r="AE215" s="87"/>
      <c r="AG215" s="87"/>
      <c r="AI215" s="87"/>
      <c r="AK215" s="87"/>
      <c r="AM215" s="87"/>
      <c r="AO215" s="87"/>
      <c r="AQ215" s="87"/>
      <c r="AS215" s="87"/>
      <c r="AU215" s="87"/>
      <c r="AW215" s="87"/>
      <c r="AY215" s="87"/>
      <c r="BA215" s="87"/>
      <c r="BC215" s="87"/>
      <c r="BE215" s="87"/>
      <c r="BG215" s="87"/>
      <c r="BI215" s="87"/>
      <c r="BK215" s="87"/>
      <c r="BM215" s="87"/>
      <c r="BO215" s="87"/>
      <c r="BQ215" s="87"/>
      <c r="BS215" s="87"/>
      <c r="BU215" s="87"/>
      <c r="BW215" s="87"/>
      <c r="BY215" s="87"/>
      <c r="CA215" s="87"/>
      <c r="CC215" s="87"/>
      <c r="CE215" s="87"/>
      <c r="CG215" s="87"/>
      <c r="CI215" s="87"/>
      <c r="CK215" s="87"/>
      <c r="CM215" s="87"/>
      <c r="CO215" s="87"/>
      <c r="CQ215" s="87"/>
      <c r="CS215" s="87"/>
      <c r="CU215" s="87"/>
      <c r="CW215" s="87"/>
      <c r="CY215" s="87"/>
      <c r="DA215" s="91"/>
      <c r="DB215" s="89"/>
      <c r="DC215" s="89"/>
      <c r="DD215" s="89"/>
      <c r="DE215" s="89"/>
      <c r="DF215" s="89"/>
      <c r="DG215" s="89"/>
      <c r="DH215" s="89"/>
      <c r="DI215" s="89"/>
      <c r="DJ215" s="89"/>
      <c r="DK215" s="89"/>
      <c r="DL215" s="89"/>
      <c r="DM215" s="89"/>
      <c r="DN215" s="87"/>
    </row>
    <row r="216" spans="1:118" s="51" customFormat="1" x14ac:dyDescent="0.25">
      <c r="A216" s="51" t="str">
        <f>'Tox Values'!C216</f>
        <v>64-18-6</v>
      </c>
      <c r="B216" s="51" t="str">
        <f>'Tox Values'!D216</f>
        <v>Formic Acid</v>
      </c>
      <c r="C216" s="94"/>
      <c r="D216" s="104">
        <f t="shared" si="4"/>
        <v>0</v>
      </c>
      <c r="E216" s="87"/>
      <c r="G216" s="87"/>
      <c r="I216" s="87"/>
      <c r="K216" s="87"/>
      <c r="M216" s="87"/>
      <c r="O216" s="87"/>
      <c r="Q216" s="87"/>
      <c r="S216" s="87"/>
      <c r="U216" s="87"/>
      <c r="W216" s="87"/>
      <c r="Y216" s="87"/>
      <c r="AA216" s="87"/>
      <c r="AC216" s="87"/>
      <c r="AE216" s="87"/>
      <c r="AG216" s="87"/>
      <c r="AI216" s="87"/>
      <c r="AK216" s="87"/>
      <c r="AM216" s="87"/>
      <c r="AO216" s="87"/>
      <c r="AQ216" s="87"/>
      <c r="AS216" s="87"/>
      <c r="AU216" s="87"/>
      <c r="AW216" s="87"/>
      <c r="AY216" s="87"/>
      <c r="BA216" s="87"/>
      <c r="BC216" s="87"/>
      <c r="BE216" s="87"/>
      <c r="BG216" s="87"/>
      <c r="BI216" s="87"/>
      <c r="BK216" s="87"/>
      <c r="BM216" s="87"/>
      <c r="BO216" s="87"/>
      <c r="BQ216" s="87"/>
      <c r="BS216" s="87"/>
      <c r="BU216" s="87"/>
      <c r="BW216" s="87"/>
      <c r="BY216" s="87"/>
      <c r="CA216" s="87"/>
      <c r="CC216" s="87"/>
      <c r="CE216" s="87"/>
      <c r="CG216" s="87"/>
      <c r="CI216" s="87"/>
      <c r="CK216" s="87"/>
      <c r="CM216" s="87"/>
      <c r="CO216" s="87"/>
      <c r="CQ216" s="87"/>
      <c r="CS216" s="87"/>
      <c r="CU216" s="87"/>
      <c r="CW216" s="87"/>
      <c r="CY216" s="87"/>
      <c r="DA216" s="91"/>
      <c r="DB216" s="89"/>
      <c r="DC216" s="89"/>
      <c r="DD216" s="89"/>
      <c r="DE216" s="89"/>
      <c r="DF216" s="89"/>
      <c r="DG216" s="89"/>
      <c r="DH216" s="89"/>
      <c r="DI216" s="89"/>
      <c r="DJ216" s="89"/>
      <c r="DK216" s="89"/>
      <c r="DL216" s="89"/>
      <c r="DM216" s="89"/>
      <c r="DN216" s="87"/>
    </row>
    <row r="217" spans="1:118" s="51" customFormat="1" x14ac:dyDescent="0.25">
      <c r="A217" s="51" t="str">
        <f>'Tox Values'!C217</f>
        <v>60568-05-0</v>
      </c>
      <c r="B217" s="51" t="str">
        <f>'Tox Values'!D217</f>
        <v>Furmecyclox</v>
      </c>
      <c r="C217" s="94"/>
      <c r="D217" s="104">
        <f t="shared" si="4"/>
        <v>0</v>
      </c>
      <c r="E217" s="87"/>
      <c r="G217" s="87"/>
      <c r="I217" s="87"/>
      <c r="K217" s="87"/>
      <c r="M217" s="87"/>
      <c r="O217" s="87"/>
      <c r="Q217" s="87"/>
      <c r="S217" s="87"/>
      <c r="U217" s="87"/>
      <c r="W217" s="87"/>
      <c r="Y217" s="87"/>
      <c r="AA217" s="87"/>
      <c r="AC217" s="87"/>
      <c r="AE217" s="87"/>
      <c r="AG217" s="87"/>
      <c r="AI217" s="87"/>
      <c r="AK217" s="87"/>
      <c r="AM217" s="87"/>
      <c r="AO217" s="87"/>
      <c r="AQ217" s="87"/>
      <c r="AS217" s="87"/>
      <c r="AU217" s="87"/>
      <c r="AW217" s="87"/>
      <c r="AY217" s="87"/>
      <c r="BA217" s="87"/>
      <c r="BC217" s="87"/>
      <c r="BE217" s="87"/>
      <c r="BG217" s="87"/>
      <c r="BI217" s="87"/>
      <c r="BK217" s="87"/>
      <c r="BM217" s="87"/>
      <c r="BO217" s="87"/>
      <c r="BQ217" s="87"/>
      <c r="BS217" s="87"/>
      <c r="BU217" s="87"/>
      <c r="BW217" s="87"/>
      <c r="BY217" s="87"/>
      <c r="CA217" s="87"/>
      <c r="CC217" s="87"/>
      <c r="CE217" s="87"/>
      <c r="CG217" s="87"/>
      <c r="CI217" s="87"/>
      <c r="CK217" s="87"/>
      <c r="CM217" s="87"/>
      <c r="CO217" s="87"/>
      <c r="CQ217" s="87"/>
      <c r="CS217" s="87"/>
      <c r="CU217" s="87"/>
      <c r="CW217" s="87"/>
      <c r="CY217" s="87"/>
      <c r="DA217" s="91"/>
      <c r="DB217" s="89"/>
      <c r="DC217" s="89"/>
      <c r="DD217" s="89"/>
      <c r="DE217" s="89"/>
      <c r="DF217" s="89"/>
      <c r="DG217" s="89"/>
      <c r="DH217" s="89"/>
      <c r="DI217" s="89"/>
      <c r="DJ217" s="89"/>
      <c r="DK217" s="89"/>
      <c r="DL217" s="89"/>
      <c r="DM217" s="89"/>
      <c r="DN217" s="87"/>
    </row>
    <row r="218" spans="1:118" s="51" customFormat="1" x14ac:dyDescent="0.25">
      <c r="A218" s="51" t="str">
        <f>'Tox Values'!C218</f>
        <v>111-30-8</v>
      </c>
      <c r="B218" s="51" t="str">
        <f>'Tox Values'!D218</f>
        <v>Glutaraldehyde</v>
      </c>
      <c r="C218" s="94"/>
      <c r="D218" s="104">
        <f t="shared" si="4"/>
        <v>0</v>
      </c>
      <c r="E218" s="87"/>
      <c r="G218" s="87"/>
      <c r="I218" s="87"/>
      <c r="K218" s="87"/>
      <c r="M218" s="87"/>
      <c r="O218" s="87"/>
      <c r="Q218" s="87"/>
      <c r="S218" s="87"/>
      <c r="U218" s="87"/>
      <c r="W218" s="87"/>
      <c r="Y218" s="87"/>
      <c r="AA218" s="87"/>
      <c r="AC218" s="87"/>
      <c r="AE218" s="87"/>
      <c r="AG218" s="87"/>
      <c r="AI218" s="87"/>
      <c r="AK218" s="87"/>
      <c r="AM218" s="87"/>
      <c r="AO218" s="87"/>
      <c r="AQ218" s="87"/>
      <c r="AS218" s="87"/>
      <c r="AU218" s="87"/>
      <c r="AW218" s="87"/>
      <c r="AY218" s="87"/>
      <c r="BA218" s="87"/>
      <c r="BC218" s="87"/>
      <c r="BE218" s="87"/>
      <c r="BG218" s="87"/>
      <c r="BI218" s="87"/>
      <c r="BK218" s="87"/>
      <c r="BM218" s="87"/>
      <c r="BO218" s="87"/>
      <c r="BQ218" s="87"/>
      <c r="BS218" s="87"/>
      <c r="BU218" s="87"/>
      <c r="BW218" s="87"/>
      <c r="BY218" s="87"/>
      <c r="CA218" s="87"/>
      <c r="CC218" s="87"/>
      <c r="CE218" s="87"/>
      <c r="CG218" s="87"/>
      <c r="CI218" s="87"/>
      <c r="CK218" s="87"/>
      <c r="CM218" s="87"/>
      <c r="CO218" s="87"/>
      <c r="CQ218" s="87"/>
      <c r="CS218" s="87"/>
      <c r="CU218" s="87"/>
      <c r="CW218" s="87"/>
      <c r="CY218" s="87"/>
      <c r="DA218" s="91"/>
      <c r="DB218" s="89"/>
      <c r="DC218" s="89"/>
      <c r="DD218" s="89"/>
      <c r="DE218" s="89"/>
      <c r="DF218" s="89"/>
      <c r="DG218" s="89"/>
      <c r="DH218" s="89"/>
      <c r="DI218" s="89"/>
      <c r="DJ218" s="89"/>
      <c r="DK218" s="89"/>
      <c r="DL218" s="89"/>
      <c r="DM218" s="89"/>
      <c r="DN218" s="87"/>
    </row>
    <row r="219" spans="1:118" s="51" customFormat="1" x14ac:dyDescent="0.25">
      <c r="A219" s="51" t="str">
        <f>'Tox Values'!C219</f>
        <v>0-01-2</v>
      </c>
      <c r="B219" s="51" t="str">
        <f>'Tox Values'!D219</f>
        <v>Glycol ethers</v>
      </c>
      <c r="C219" s="94"/>
      <c r="D219" s="104">
        <f t="shared" si="4"/>
        <v>0</v>
      </c>
      <c r="E219" s="87"/>
      <c r="G219" s="87"/>
      <c r="I219" s="87"/>
      <c r="K219" s="87"/>
      <c r="M219" s="87"/>
      <c r="O219" s="87"/>
      <c r="Q219" s="87"/>
      <c r="S219" s="87"/>
      <c r="U219" s="87"/>
      <c r="W219" s="87"/>
      <c r="Y219" s="87"/>
      <c r="AA219" s="87"/>
      <c r="AC219" s="87"/>
      <c r="AE219" s="87"/>
      <c r="AG219" s="87"/>
      <c r="AI219" s="87"/>
      <c r="AK219" s="87"/>
      <c r="AM219" s="87"/>
      <c r="AO219" s="87"/>
      <c r="AQ219" s="87"/>
      <c r="AS219" s="87"/>
      <c r="AU219" s="87"/>
      <c r="AW219" s="87"/>
      <c r="AY219" s="87"/>
      <c r="BA219" s="87"/>
      <c r="BC219" s="87"/>
      <c r="BE219" s="87"/>
      <c r="BG219" s="87"/>
      <c r="BI219" s="87"/>
      <c r="BK219" s="87"/>
      <c r="BM219" s="87"/>
      <c r="BO219" s="87"/>
      <c r="BQ219" s="87"/>
      <c r="BS219" s="87"/>
      <c r="BU219" s="87"/>
      <c r="BW219" s="87"/>
      <c r="BY219" s="87"/>
      <c r="CA219" s="87"/>
      <c r="CC219" s="87"/>
      <c r="CE219" s="87"/>
      <c r="CG219" s="87"/>
      <c r="CI219" s="87"/>
      <c r="CK219" s="87"/>
      <c r="CM219" s="87"/>
      <c r="CO219" s="87"/>
      <c r="CQ219" s="87"/>
      <c r="CS219" s="87"/>
      <c r="CU219" s="87"/>
      <c r="CW219" s="87"/>
      <c r="CY219" s="87"/>
      <c r="DA219" s="91"/>
      <c r="DB219" s="89"/>
      <c r="DC219" s="89"/>
      <c r="DD219" s="89"/>
      <c r="DE219" s="89"/>
      <c r="DF219" s="89"/>
      <c r="DG219" s="89"/>
      <c r="DH219" s="89"/>
      <c r="DI219" s="89"/>
      <c r="DJ219" s="89"/>
      <c r="DK219" s="89"/>
      <c r="DL219" s="89"/>
      <c r="DM219" s="89"/>
      <c r="DN219" s="87"/>
    </row>
    <row r="220" spans="1:118" s="51" customFormat="1" x14ac:dyDescent="0.25">
      <c r="A220" s="51" t="str">
        <f>'Tox Values'!C220</f>
        <v>35822-46-9</v>
      </c>
      <c r="B220" s="51" t="str">
        <f>'Tox Values'!D220</f>
        <v>Heptachlorodibenzo-p-dioxin, 1,2,3,4,6,7,8-</v>
      </c>
      <c r="C220" s="94"/>
      <c r="D220" s="104">
        <f t="shared" si="4"/>
        <v>0</v>
      </c>
      <c r="E220" s="87"/>
      <c r="G220" s="87"/>
      <c r="I220" s="87"/>
      <c r="K220" s="87"/>
      <c r="M220" s="87"/>
      <c r="O220" s="87"/>
      <c r="Q220" s="87"/>
      <c r="S220" s="87"/>
      <c r="U220" s="87"/>
      <c r="W220" s="87"/>
      <c r="Y220" s="87"/>
      <c r="AA220" s="87"/>
      <c r="AC220" s="87"/>
      <c r="AE220" s="87"/>
      <c r="AG220" s="87"/>
      <c r="AI220" s="87"/>
      <c r="AK220" s="87"/>
      <c r="AM220" s="87"/>
      <c r="AO220" s="87"/>
      <c r="AQ220" s="87"/>
      <c r="AS220" s="87"/>
      <c r="AU220" s="87"/>
      <c r="AW220" s="87"/>
      <c r="AY220" s="87"/>
      <c r="BA220" s="87"/>
      <c r="BC220" s="87"/>
      <c r="BE220" s="87"/>
      <c r="BG220" s="87"/>
      <c r="BI220" s="87"/>
      <c r="BK220" s="87"/>
      <c r="BM220" s="87"/>
      <c r="BO220" s="87"/>
      <c r="BQ220" s="87"/>
      <c r="BS220" s="87"/>
      <c r="BU220" s="87"/>
      <c r="BW220" s="87"/>
      <c r="BY220" s="87"/>
      <c r="CA220" s="87"/>
      <c r="CC220" s="87"/>
      <c r="CE220" s="87"/>
      <c r="CG220" s="87"/>
      <c r="CI220" s="87"/>
      <c r="CK220" s="87"/>
      <c r="CM220" s="87"/>
      <c r="CO220" s="87"/>
      <c r="CQ220" s="87"/>
      <c r="CS220" s="87"/>
      <c r="CU220" s="87"/>
      <c r="CW220" s="87"/>
      <c r="CY220" s="87"/>
      <c r="DA220" s="91"/>
      <c r="DB220" s="89"/>
      <c r="DC220" s="89"/>
      <c r="DD220" s="89"/>
      <c r="DE220" s="89"/>
      <c r="DF220" s="89"/>
      <c r="DG220" s="89"/>
      <c r="DH220" s="89"/>
      <c r="DI220" s="89"/>
      <c r="DJ220" s="89"/>
      <c r="DK220" s="89"/>
      <c r="DL220" s="89"/>
      <c r="DM220" s="89"/>
      <c r="DN220" s="87"/>
    </row>
    <row r="221" spans="1:118" s="51" customFormat="1" x14ac:dyDescent="0.25">
      <c r="A221" s="51" t="str">
        <f>'Tox Values'!C221</f>
        <v>00-08-5</v>
      </c>
      <c r="B221" s="51" t="str">
        <f>'Tox Values'!D221</f>
        <v>Heptachlorodibenzodioxin, All Isomers</v>
      </c>
      <c r="C221" s="94"/>
      <c r="D221" s="104">
        <f t="shared" si="4"/>
        <v>0</v>
      </c>
      <c r="E221" s="87"/>
      <c r="G221" s="87"/>
      <c r="I221" s="87"/>
      <c r="K221" s="87"/>
      <c r="M221" s="87"/>
      <c r="O221" s="87"/>
      <c r="Q221" s="87"/>
      <c r="S221" s="87"/>
      <c r="U221" s="87"/>
      <c r="W221" s="87"/>
      <c r="Y221" s="87"/>
      <c r="AA221" s="87"/>
      <c r="AC221" s="87"/>
      <c r="AE221" s="87"/>
      <c r="AG221" s="87"/>
      <c r="AI221" s="87"/>
      <c r="AK221" s="87"/>
      <c r="AM221" s="87"/>
      <c r="AO221" s="87"/>
      <c r="AQ221" s="87"/>
      <c r="AS221" s="87"/>
      <c r="AU221" s="87"/>
      <c r="AW221" s="87"/>
      <c r="AY221" s="87"/>
      <c r="BA221" s="87"/>
      <c r="BC221" s="87"/>
      <c r="BE221" s="87"/>
      <c r="BG221" s="87"/>
      <c r="BI221" s="87"/>
      <c r="BK221" s="87"/>
      <c r="BM221" s="87"/>
      <c r="BO221" s="87"/>
      <c r="BQ221" s="87"/>
      <c r="BS221" s="87"/>
      <c r="BU221" s="87"/>
      <c r="BW221" s="87"/>
      <c r="BY221" s="87"/>
      <c r="CA221" s="87"/>
      <c r="CC221" s="87"/>
      <c r="CE221" s="87"/>
      <c r="CG221" s="87"/>
      <c r="CI221" s="87"/>
      <c r="CK221" s="87"/>
      <c r="CM221" s="87"/>
      <c r="CO221" s="87"/>
      <c r="CQ221" s="87"/>
      <c r="CS221" s="87"/>
      <c r="CU221" s="87"/>
      <c r="CW221" s="87"/>
      <c r="CY221" s="87"/>
      <c r="DA221" s="91"/>
      <c r="DB221" s="89"/>
      <c r="DC221" s="89"/>
      <c r="DD221" s="89"/>
      <c r="DE221" s="89"/>
      <c r="DF221" s="89"/>
      <c r="DG221" s="89"/>
      <c r="DH221" s="89"/>
      <c r="DI221" s="89"/>
      <c r="DJ221" s="89"/>
      <c r="DK221" s="89"/>
      <c r="DL221" s="89"/>
      <c r="DM221" s="89"/>
      <c r="DN221" s="87"/>
    </row>
    <row r="222" spans="1:118" s="51" customFormat="1" x14ac:dyDescent="0.25">
      <c r="A222" s="51" t="str">
        <f>'Tox Values'!C222</f>
        <v>67562-39-4</v>
      </c>
      <c r="B222" s="51" t="str">
        <f>'Tox Values'!D222</f>
        <v>Heptachlorodibenzofuran, 1,2,3,4,6,7,8-</v>
      </c>
      <c r="C222" s="94"/>
      <c r="D222" s="104">
        <f t="shared" si="4"/>
        <v>0</v>
      </c>
      <c r="E222" s="87"/>
      <c r="G222" s="87"/>
      <c r="I222" s="87"/>
      <c r="K222" s="87"/>
      <c r="M222" s="87"/>
      <c r="O222" s="87"/>
      <c r="Q222" s="87"/>
      <c r="S222" s="87"/>
      <c r="U222" s="87"/>
      <c r="W222" s="87"/>
      <c r="Y222" s="87"/>
      <c r="AA222" s="87"/>
      <c r="AC222" s="87"/>
      <c r="AE222" s="87"/>
      <c r="AG222" s="87"/>
      <c r="AI222" s="87"/>
      <c r="AK222" s="87"/>
      <c r="AM222" s="87"/>
      <c r="AO222" s="87"/>
      <c r="AQ222" s="87"/>
      <c r="AS222" s="87"/>
      <c r="AU222" s="87"/>
      <c r="AW222" s="87"/>
      <c r="AY222" s="87"/>
      <c r="BA222" s="87"/>
      <c r="BC222" s="87"/>
      <c r="BE222" s="87"/>
      <c r="BG222" s="87"/>
      <c r="BI222" s="87"/>
      <c r="BK222" s="87"/>
      <c r="BM222" s="87"/>
      <c r="BO222" s="87"/>
      <c r="BQ222" s="87"/>
      <c r="BS222" s="87"/>
      <c r="BU222" s="87"/>
      <c r="BW222" s="87"/>
      <c r="BY222" s="87"/>
      <c r="CA222" s="87"/>
      <c r="CC222" s="87"/>
      <c r="CE222" s="87"/>
      <c r="CG222" s="87"/>
      <c r="CI222" s="87"/>
      <c r="CK222" s="87"/>
      <c r="CM222" s="87"/>
      <c r="CO222" s="87"/>
      <c r="CQ222" s="87"/>
      <c r="CS222" s="87"/>
      <c r="CU222" s="87"/>
      <c r="CW222" s="87"/>
      <c r="CY222" s="87"/>
      <c r="DA222" s="91"/>
      <c r="DB222" s="89"/>
      <c r="DC222" s="89"/>
      <c r="DD222" s="89"/>
      <c r="DE222" s="89"/>
      <c r="DF222" s="89"/>
      <c r="DG222" s="89"/>
      <c r="DH222" s="89"/>
      <c r="DI222" s="89"/>
      <c r="DJ222" s="89"/>
      <c r="DK222" s="89"/>
      <c r="DL222" s="89"/>
      <c r="DM222" s="89"/>
      <c r="DN222" s="87"/>
    </row>
    <row r="223" spans="1:118" s="51" customFormat="1" x14ac:dyDescent="0.25">
      <c r="A223" s="51" t="str">
        <f>'Tox Values'!C223</f>
        <v>55673-89-7</v>
      </c>
      <c r="B223" s="51" t="str">
        <f>'Tox Values'!D223</f>
        <v>Heptachlorodibenzofuran, 1,2,3,4,7,8,9-</v>
      </c>
      <c r="C223" s="94"/>
      <c r="D223" s="104">
        <f t="shared" si="4"/>
        <v>0</v>
      </c>
      <c r="E223" s="87"/>
      <c r="G223" s="87"/>
      <c r="I223" s="87"/>
      <c r="K223" s="87"/>
      <c r="M223" s="87"/>
      <c r="O223" s="87"/>
      <c r="Q223" s="87"/>
      <c r="S223" s="87"/>
      <c r="U223" s="87"/>
      <c r="W223" s="87"/>
      <c r="Y223" s="87"/>
      <c r="AA223" s="87"/>
      <c r="AC223" s="87"/>
      <c r="AE223" s="87"/>
      <c r="AG223" s="87"/>
      <c r="AI223" s="87"/>
      <c r="AK223" s="87"/>
      <c r="AM223" s="87"/>
      <c r="AO223" s="87"/>
      <c r="AQ223" s="87"/>
      <c r="AS223" s="87"/>
      <c r="AU223" s="87"/>
      <c r="AW223" s="87"/>
      <c r="AY223" s="87"/>
      <c r="BA223" s="87"/>
      <c r="BC223" s="87"/>
      <c r="BE223" s="87"/>
      <c r="BG223" s="87"/>
      <c r="BI223" s="87"/>
      <c r="BK223" s="87"/>
      <c r="BM223" s="87"/>
      <c r="BO223" s="87"/>
      <c r="BQ223" s="87"/>
      <c r="BS223" s="87"/>
      <c r="BU223" s="87"/>
      <c r="BW223" s="87"/>
      <c r="BY223" s="87"/>
      <c r="CA223" s="87"/>
      <c r="CC223" s="87"/>
      <c r="CE223" s="87"/>
      <c r="CG223" s="87"/>
      <c r="CI223" s="87"/>
      <c r="CK223" s="87"/>
      <c r="CM223" s="87"/>
      <c r="CO223" s="87"/>
      <c r="CQ223" s="87"/>
      <c r="CS223" s="87"/>
      <c r="CU223" s="87"/>
      <c r="CW223" s="87"/>
      <c r="CY223" s="87"/>
      <c r="DA223" s="91"/>
      <c r="DB223" s="89"/>
      <c r="DC223" s="89"/>
      <c r="DD223" s="89"/>
      <c r="DE223" s="89"/>
      <c r="DF223" s="89"/>
      <c r="DG223" s="89"/>
      <c r="DH223" s="89"/>
      <c r="DI223" s="89"/>
      <c r="DJ223" s="89"/>
      <c r="DK223" s="89"/>
      <c r="DL223" s="89"/>
      <c r="DM223" s="89"/>
      <c r="DN223" s="87"/>
    </row>
    <row r="224" spans="1:118" s="51" customFormat="1" x14ac:dyDescent="0.25">
      <c r="A224" s="51" t="str">
        <f>'Tox Values'!C224</f>
        <v>00-08-4</v>
      </c>
      <c r="B224" s="51" t="str">
        <f>'Tox Values'!D224</f>
        <v>Heptachlorodibenzofuran, All Isomers</v>
      </c>
      <c r="C224" s="94"/>
      <c r="D224" s="104">
        <f t="shared" si="4"/>
        <v>0</v>
      </c>
      <c r="E224" s="87"/>
      <c r="G224" s="87"/>
      <c r="I224" s="87"/>
      <c r="K224" s="87"/>
      <c r="M224" s="87"/>
      <c r="O224" s="87"/>
      <c r="Q224" s="87"/>
      <c r="S224" s="87"/>
      <c r="U224" s="87"/>
      <c r="W224" s="87"/>
      <c r="Y224" s="87"/>
      <c r="AA224" s="87"/>
      <c r="AC224" s="87"/>
      <c r="AE224" s="87"/>
      <c r="AG224" s="87"/>
      <c r="AI224" s="87"/>
      <c r="AK224" s="87"/>
      <c r="AM224" s="87"/>
      <c r="AO224" s="87"/>
      <c r="AQ224" s="87"/>
      <c r="AS224" s="87"/>
      <c r="AU224" s="87"/>
      <c r="AW224" s="87"/>
      <c r="AY224" s="87"/>
      <c r="BA224" s="87"/>
      <c r="BC224" s="87"/>
      <c r="BE224" s="87"/>
      <c r="BG224" s="87"/>
      <c r="BI224" s="87"/>
      <c r="BK224" s="87"/>
      <c r="BM224" s="87"/>
      <c r="BO224" s="87"/>
      <c r="BQ224" s="87"/>
      <c r="BS224" s="87"/>
      <c r="BU224" s="87"/>
      <c r="BW224" s="87"/>
      <c r="BY224" s="87"/>
      <c r="CA224" s="87"/>
      <c r="CC224" s="87"/>
      <c r="CE224" s="87"/>
      <c r="CG224" s="87"/>
      <c r="CI224" s="87"/>
      <c r="CK224" s="87"/>
      <c r="CM224" s="87"/>
      <c r="CO224" s="87"/>
      <c r="CQ224" s="87"/>
      <c r="CS224" s="87"/>
      <c r="CU224" s="87"/>
      <c r="CW224" s="87"/>
      <c r="CY224" s="87"/>
      <c r="DA224" s="91"/>
      <c r="DB224" s="89"/>
      <c r="DC224" s="89"/>
      <c r="DD224" s="89"/>
      <c r="DE224" s="89"/>
      <c r="DF224" s="89"/>
      <c r="DG224" s="89"/>
      <c r="DH224" s="89"/>
      <c r="DI224" s="89"/>
      <c r="DJ224" s="89"/>
      <c r="DK224" s="89"/>
      <c r="DL224" s="89"/>
      <c r="DM224" s="89"/>
      <c r="DN224" s="87"/>
    </row>
    <row r="225" spans="1:118" s="51" customFormat="1" x14ac:dyDescent="0.25">
      <c r="A225" s="51" t="str">
        <f>'Tox Values'!C225</f>
        <v>142-82-5</v>
      </c>
      <c r="B225" s="51" t="str">
        <f>'Tox Values'!D225</f>
        <v>Heptane, N</v>
      </c>
      <c r="C225" s="94"/>
      <c r="D225" s="104">
        <f t="shared" si="4"/>
        <v>0</v>
      </c>
      <c r="E225" s="87"/>
      <c r="G225" s="87"/>
      <c r="I225" s="87"/>
      <c r="K225" s="87"/>
      <c r="M225" s="87"/>
      <c r="O225" s="87"/>
      <c r="Q225" s="87"/>
      <c r="S225" s="87"/>
      <c r="U225" s="87"/>
      <c r="W225" s="87"/>
      <c r="Y225" s="87"/>
      <c r="AA225" s="87"/>
      <c r="AC225" s="87"/>
      <c r="AE225" s="87"/>
      <c r="AG225" s="87"/>
      <c r="AI225" s="87"/>
      <c r="AK225" s="87"/>
      <c r="AM225" s="87"/>
      <c r="AO225" s="87"/>
      <c r="AQ225" s="87"/>
      <c r="AS225" s="87"/>
      <c r="AU225" s="87"/>
      <c r="AW225" s="87"/>
      <c r="AY225" s="87"/>
      <c r="BA225" s="87"/>
      <c r="BC225" s="87"/>
      <c r="BE225" s="87"/>
      <c r="BG225" s="87"/>
      <c r="BI225" s="87"/>
      <c r="BK225" s="87"/>
      <c r="BM225" s="87"/>
      <c r="BO225" s="87"/>
      <c r="BQ225" s="87"/>
      <c r="BS225" s="87"/>
      <c r="BU225" s="87"/>
      <c r="BW225" s="87"/>
      <c r="BY225" s="87"/>
      <c r="CA225" s="87"/>
      <c r="CC225" s="87"/>
      <c r="CE225" s="87"/>
      <c r="CG225" s="87"/>
      <c r="CI225" s="87"/>
      <c r="CK225" s="87"/>
      <c r="CM225" s="87"/>
      <c r="CO225" s="87"/>
      <c r="CQ225" s="87"/>
      <c r="CS225" s="87"/>
      <c r="CU225" s="87"/>
      <c r="CW225" s="87"/>
      <c r="CY225" s="87"/>
      <c r="DA225" s="91"/>
      <c r="DB225" s="89"/>
      <c r="DC225" s="89"/>
      <c r="DD225" s="89"/>
      <c r="DE225" s="89"/>
      <c r="DF225" s="89"/>
      <c r="DG225" s="89"/>
      <c r="DH225" s="89"/>
      <c r="DI225" s="89"/>
      <c r="DJ225" s="89"/>
      <c r="DK225" s="89"/>
      <c r="DL225" s="89"/>
      <c r="DM225" s="89"/>
      <c r="DN225" s="87"/>
    </row>
    <row r="226" spans="1:118" s="51" customFormat="1" x14ac:dyDescent="0.25">
      <c r="A226" s="51" t="str">
        <f>'Tox Values'!C226</f>
        <v>118-74-1</v>
      </c>
      <c r="B226" s="51" t="str">
        <f>'Tox Values'!D226</f>
        <v>Hexachlorobenzene</v>
      </c>
      <c r="C226" s="94"/>
      <c r="D226" s="104">
        <f t="shared" si="4"/>
        <v>0</v>
      </c>
      <c r="E226" s="87"/>
      <c r="G226" s="87"/>
      <c r="I226" s="87"/>
      <c r="K226" s="87"/>
      <c r="M226" s="87"/>
      <c r="O226" s="87"/>
      <c r="Q226" s="87"/>
      <c r="S226" s="87"/>
      <c r="U226" s="87"/>
      <c r="W226" s="87"/>
      <c r="Y226" s="87"/>
      <c r="AA226" s="87"/>
      <c r="AC226" s="87"/>
      <c r="AE226" s="87"/>
      <c r="AG226" s="87"/>
      <c r="AI226" s="87"/>
      <c r="AK226" s="87"/>
      <c r="AM226" s="87"/>
      <c r="AO226" s="87"/>
      <c r="AQ226" s="87"/>
      <c r="AS226" s="87"/>
      <c r="AU226" s="87"/>
      <c r="AW226" s="87"/>
      <c r="AY226" s="87"/>
      <c r="BA226" s="87"/>
      <c r="BC226" s="87"/>
      <c r="BE226" s="87"/>
      <c r="BG226" s="87"/>
      <c r="BI226" s="87"/>
      <c r="BK226" s="87"/>
      <c r="BM226" s="87"/>
      <c r="BO226" s="87"/>
      <c r="BQ226" s="87"/>
      <c r="BS226" s="87"/>
      <c r="BU226" s="87"/>
      <c r="BW226" s="87"/>
      <c r="BY226" s="87"/>
      <c r="CA226" s="87"/>
      <c r="CC226" s="87"/>
      <c r="CE226" s="87"/>
      <c r="CG226" s="87"/>
      <c r="CI226" s="87"/>
      <c r="CK226" s="87"/>
      <c r="CM226" s="87"/>
      <c r="CO226" s="87"/>
      <c r="CQ226" s="87"/>
      <c r="CS226" s="87"/>
      <c r="CU226" s="87"/>
      <c r="CW226" s="87"/>
      <c r="CY226" s="87"/>
      <c r="DA226" s="91"/>
      <c r="DB226" s="89"/>
      <c r="DC226" s="89"/>
      <c r="DD226" s="89"/>
      <c r="DE226" s="89"/>
      <c r="DF226" s="89"/>
      <c r="DG226" s="89"/>
      <c r="DH226" s="89"/>
      <c r="DI226" s="89"/>
      <c r="DJ226" s="89"/>
      <c r="DK226" s="89"/>
      <c r="DL226" s="89"/>
      <c r="DM226" s="89"/>
      <c r="DN226" s="87"/>
    </row>
    <row r="227" spans="1:118" s="51" customFormat="1" x14ac:dyDescent="0.25">
      <c r="A227" s="51" t="str">
        <f>'Tox Values'!C227</f>
        <v>87-68-3</v>
      </c>
      <c r="B227" s="51" t="str">
        <f>'Tox Values'!D227</f>
        <v>Hexachlorobutadiene</v>
      </c>
      <c r="C227" s="94"/>
      <c r="D227" s="104">
        <f t="shared" si="4"/>
        <v>0</v>
      </c>
      <c r="E227" s="87"/>
      <c r="G227" s="87"/>
      <c r="I227" s="87"/>
      <c r="K227" s="87"/>
      <c r="M227" s="87"/>
      <c r="O227" s="87"/>
      <c r="Q227" s="87"/>
      <c r="S227" s="87"/>
      <c r="U227" s="87"/>
      <c r="W227" s="87"/>
      <c r="Y227" s="87"/>
      <c r="AA227" s="87"/>
      <c r="AC227" s="87"/>
      <c r="AE227" s="87"/>
      <c r="AG227" s="87"/>
      <c r="AI227" s="87"/>
      <c r="AK227" s="87"/>
      <c r="AM227" s="87"/>
      <c r="AO227" s="87"/>
      <c r="AQ227" s="87"/>
      <c r="AS227" s="87"/>
      <c r="AU227" s="87"/>
      <c r="AW227" s="87"/>
      <c r="AY227" s="87"/>
      <c r="BA227" s="87"/>
      <c r="BC227" s="87"/>
      <c r="BE227" s="87"/>
      <c r="BG227" s="87"/>
      <c r="BI227" s="87"/>
      <c r="BK227" s="87"/>
      <c r="BM227" s="87"/>
      <c r="BO227" s="87"/>
      <c r="BQ227" s="87"/>
      <c r="BS227" s="87"/>
      <c r="BU227" s="87"/>
      <c r="BW227" s="87"/>
      <c r="BY227" s="87"/>
      <c r="CA227" s="87"/>
      <c r="CC227" s="87"/>
      <c r="CE227" s="87"/>
      <c r="CG227" s="87"/>
      <c r="CI227" s="87"/>
      <c r="CK227" s="87"/>
      <c r="CM227" s="87"/>
      <c r="CO227" s="87"/>
      <c r="CQ227" s="87"/>
      <c r="CS227" s="87"/>
      <c r="CU227" s="87"/>
      <c r="CW227" s="87"/>
      <c r="CY227" s="87"/>
      <c r="DA227" s="91"/>
      <c r="DB227" s="89"/>
      <c r="DC227" s="89"/>
      <c r="DD227" s="89"/>
      <c r="DE227" s="89"/>
      <c r="DF227" s="89"/>
      <c r="DG227" s="89"/>
      <c r="DH227" s="89"/>
      <c r="DI227" s="89"/>
      <c r="DJ227" s="89"/>
      <c r="DK227" s="89"/>
      <c r="DL227" s="89"/>
      <c r="DM227" s="89"/>
      <c r="DN227" s="87"/>
    </row>
    <row r="228" spans="1:118" s="51" customFormat="1" x14ac:dyDescent="0.25">
      <c r="A228" s="51" t="str">
        <f>'Tox Values'!C228</f>
        <v>608-73-1</v>
      </c>
      <c r="B228" s="51" t="str">
        <f>'Tox Values'!D228</f>
        <v>Hexachlorocyclohexane (technical grade)</v>
      </c>
      <c r="C228" s="94"/>
      <c r="D228" s="104">
        <f t="shared" si="4"/>
        <v>0</v>
      </c>
      <c r="E228" s="87"/>
      <c r="G228" s="87"/>
      <c r="I228" s="87"/>
      <c r="K228" s="87"/>
      <c r="M228" s="87"/>
      <c r="O228" s="87"/>
      <c r="Q228" s="87"/>
      <c r="S228" s="87"/>
      <c r="U228" s="87"/>
      <c r="W228" s="87"/>
      <c r="Y228" s="87"/>
      <c r="AA228" s="87"/>
      <c r="AC228" s="87"/>
      <c r="AE228" s="87"/>
      <c r="AG228" s="87"/>
      <c r="AI228" s="87"/>
      <c r="AK228" s="87"/>
      <c r="AM228" s="87"/>
      <c r="AO228" s="87"/>
      <c r="AQ228" s="87"/>
      <c r="AS228" s="87"/>
      <c r="AU228" s="87"/>
      <c r="AW228" s="87"/>
      <c r="AY228" s="87"/>
      <c r="BA228" s="87"/>
      <c r="BC228" s="87"/>
      <c r="BE228" s="87"/>
      <c r="BG228" s="87"/>
      <c r="BI228" s="87"/>
      <c r="BK228" s="87"/>
      <c r="BM228" s="87"/>
      <c r="BO228" s="87"/>
      <c r="BQ228" s="87"/>
      <c r="BS228" s="87"/>
      <c r="BU228" s="87"/>
      <c r="BW228" s="87"/>
      <c r="BY228" s="87"/>
      <c r="CA228" s="87"/>
      <c r="CC228" s="87"/>
      <c r="CE228" s="87"/>
      <c r="CG228" s="87"/>
      <c r="CI228" s="87"/>
      <c r="CK228" s="87"/>
      <c r="CM228" s="87"/>
      <c r="CO228" s="87"/>
      <c r="CQ228" s="87"/>
      <c r="CS228" s="87"/>
      <c r="CU228" s="87"/>
      <c r="CW228" s="87"/>
      <c r="CY228" s="87"/>
      <c r="DA228" s="91"/>
      <c r="DB228" s="89"/>
      <c r="DC228" s="89"/>
      <c r="DD228" s="89"/>
      <c r="DE228" s="89"/>
      <c r="DF228" s="89"/>
      <c r="DG228" s="89"/>
      <c r="DH228" s="89"/>
      <c r="DI228" s="89"/>
      <c r="DJ228" s="89"/>
      <c r="DK228" s="89"/>
      <c r="DL228" s="89"/>
      <c r="DM228" s="89"/>
      <c r="DN228" s="87"/>
    </row>
    <row r="229" spans="1:118" s="51" customFormat="1" x14ac:dyDescent="0.25">
      <c r="A229" s="51" t="str">
        <f>'Tox Values'!C229</f>
        <v>319-84-6</v>
      </c>
      <c r="B229" s="51" t="str">
        <f>'Tox Values'!D229</f>
        <v>Hexachlorocyclohexane, alpha-</v>
      </c>
      <c r="C229" s="94"/>
      <c r="D229" s="104">
        <f t="shared" si="4"/>
        <v>0</v>
      </c>
      <c r="E229" s="87"/>
      <c r="G229" s="87"/>
      <c r="I229" s="87"/>
      <c r="K229" s="87"/>
      <c r="M229" s="87"/>
      <c r="O229" s="87"/>
      <c r="Q229" s="87"/>
      <c r="S229" s="87"/>
      <c r="U229" s="87"/>
      <c r="W229" s="87"/>
      <c r="Y229" s="87"/>
      <c r="AA229" s="87"/>
      <c r="AC229" s="87"/>
      <c r="AE229" s="87"/>
      <c r="AG229" s="87"/>
      <c r="AI229" s="87"/>
      <c r="AK229" s="87"/>
      <c r="AM229" s="87"/>
      <c r="AO229" s="87"/>
      <c r="AQ229" s="87"/>
      <c r="AS229" s="87"/>
      <c r="AU229" s="87"/>
      <c r="AW229" s="87"/>
      <c r="AY229" s="87"/>
      <c r="BA229" s="87"/>
      <c r="BC229" s="87"/>
      <c r="BE229" s="87"/>
      <c r="BG229" s="87"/>
      <c r="BI229" s="87"/>
      <c r="BK229" s="87"/>
      <c r="BM229" s="87"/>
      <c r="BO229" s="87"/>
      <c r="BQ229" s="87"/>
      <c r="BS229" s="87"/>
      <c r="BU229" s="87"/>
      <c r="BW229" s="87"/>
      <c r="BY229" s="87"/>
      <c r="CA229" s="87"/>
      <c r="CC229" s="87"/>
      <c r="CE229" s="87"/>
      <c r="CG229" s="87"/>
      <c r="CI229" s="87"/>
      <c r="CK229" s="87"/>
      <c r="CM229" s="87"/>
      <c r="CO229" s="87"/>
      <c r="CQ229" s="87"/>
      <c r="CS229" s="87"/>
      <c r="CU229" s="87"/>
      <c r="CW229" s="87"/>
      <c r="CY229" s="87"/>
      <c r="DA229" s="91"/>
      <c r="DB229" s="89"/>
      <c r="DC229" s="89"/>
      <c r="DD229" s="89"/>
      <c r="DE229" s="89"/>
      <c r="DF229" s="89"/>
      <c r="DG229" s="89"/>
      <c r="DH229" s="89"/>
      <c r="DI229" s="89"/>
      <c r="DJ229" s="89"/>
      <c r="DK229" s="89"/>
      <c r="DL229" s="89"/>
      <c r="DM229" s="89"/>
      <c r="DN229" s="87"/>
    </row>
    <row r="230" spans="1:118" s="51" customFormat="1" x14ac:dyDescent="0.25">
      <c r="A230" s="51" t="str">
        <f>'Tox Values'!C230</f>
        <v>319-85-7</v>
      </c>
      <c r="B230" s="51" t="str">
        <f>'Tox Values'!D230</f>
        <v>Hexachlorocyclohexane, beta-1,2,3,4,5,6-</v>
      </c>
      <c r="C230" s="94"/>
      <c r="D230" s="104">
        <f t="shared" si="4"/>
        <v>0</v>
      </c>
      <c r="E230" s="87"/>
      <c r="G230" s="87"/>
      <c r="I230" s="87"/>
      <c r="K230" s="87"/>
      <c r="M230" s="87"/>
      <c r="O230" s="87"/>
      <c r="Q230" s="87"/>
      <c r="S230" s="87"/>
      <c r="U230" s="87"/>
      <c r="W230" s="87"/>
      <c r="Y230" s="87"/>
      <c r="AA230" s="87"/>
      <c r="AC230" s="87"/>
      <c r="AE230" s="87"/>
      <c r="AG230" s="87"/>
      <c r="AI230" s="87"/>
      <c r="AK230" s="87"/>
      <c r="AM230" s="87"/>
      <c r="AO230" s="87"/>
      <c r="AQ230" s="87"/>
      <c r="AS230" s="87"/>
      <c r="AU230" s="87"/>
      <c r="AW230" s="87"/>
      <c r="AY230" s="87"/>
      <c r="BA230" s="87"/>
      <c r="BC230" s="87"/>
      <c r="BE230" s="87"/>
      <c r="BG230" s="87"/>
      <c r="BI230" s="87"/>
      <c r="BK230" s="87"/>
      <c r="BM230" s="87"/>
      <c r="BO230" s="87"/>
      <c r="BQ230" s="87"/>
      <c r="BS230" s="87"/>
      <c r="BU230" s="87"/>
      <c r="BW230" s="87"/>
      <c r="BY230" s="87"/>
      <c r="CA230" s="87"/>
      <c r="CC230" s="87"/>
      <c r="CE230" s="87"/>
      <c r="CG230" s="87"/>
      <c r="CI230" s="87"/>
      <c r="CK230" s="87"/>
      <c r="CM230" s="87"/>
      <c r="CO230" s="87"/>
      <c r="CQ230" s="87"/>
      <c r="CS230" s="87"/>
      <c r="CU230" s="87"/>
      <c r="CW230" s="87"/>
      <c r="CY230" s="87"/>
      <c r="DA230" s="91"/>
      <c r="DB230" s="89"/>
      <c r="DC230" s="89"/>
      <c r="DD230" s="89"/>
      <c r="DE230" s="89"/>
      <c r="DF230" s="89"/>
      <c r="DG230" s="89"/>
      <c r="DH230" s="89"/>
      <c r="DI230" s="89"/>
      <c r="DJ230" s="89"/>
      <c r="DK230" s="89"/>
      <c r="DL230" s="89"/>
      <c r="DM230" s="89"/>
      <c r="DN230" s="87"/>
    </row>
    <row r="231" spans="1:118" s="51" customFormat="1" x14ac:dyDescent="0.25">
      <c r="A231" s="51" t="str">
        <f>'Tox Values'!C231</f>
        <v>58-89-9</v>
      </c>
      <c r="B231" s="51" t="str">
        <f>'Tox Values'!D231</f>
        <v>Hexachlorocyclohexane- Gamma Isomer</v>
      </c>
      <c r="C231" s="94"/>
      <c r="D231" s="104">
        <f t="shared" si="4"/>
        <v>0</v>
      </c>
      <c r="E231" s="87"/>
      <c r="G231" s="87"/>
      <c r="I231" s="87"/>
      <c r="K231" s="87"/>
      <c r="M231" s="87"/>
      <c r="O231" s="87"/>
      <c r="Q231" s="87"/>
      <c r="S231" s="87"/>
      <c r="U231" s="87"/>
      <c r="W231" s="87"/>
      <c r="Y231" s="87"/>
      <c r="AA231" s="87"/>
      <c r="AC231" s="87"/>
      <c r="AE231" s="87"/>
      <c r="AG231" s="87"/>
      <c r="AI231" s="87"/>
      <c r="AK231" s="87"/>
      <c r="AM231" s="87"/>
      <c r="AO231" s="87"/>
      <c r="AQ231" s="87"/>
      <c r="AS231" s="87"/>
      <c r="AU231" s="87"/>
      <c r="AW231" s="87"/>
      <c r="AY231" s="87"/>
      <c r="BA231" s="87"/>
      <c r="BC231" s="87"/>
      <c r="BE231" s="87"/>
      <c r="BG231" s="87"/>
      <c r="BI231" s="87"/>
      <c r="BK231" s="87"/>
      <c r="BM231" s="87"/>
      <c r="BO231" s="87"/>
      <c r="BQ231" s="87"/>
      <c r="BS231" s="87"/>
      <c r="BU231" s="87"/>
      <c r="BW231" s="87"/>
      <c r="BY231" s="87"/>
      <c r="CA231" s="87"/>
      <c r="CC231" s="87"/>
      <c r="CE231" s="87"/>
      <c r="CG231" s="87"/>
      <c r="CI231" s="87"/>
      <c r="CK231" s="87"/>
      <c r="CM231" s="87"/>
      <c r="CO231" s="87"/>
      <c r="CQ231" s="87"/>
      <c r="CS231" s="87"/>
      <c r="CU231" s="87"/>
      <c r="CW231" s="87"/>
      <c r="CY231" s="87"/>
      <c r="DA231" s="91"/>
      <c r="DB231" s="89"/>
      <c r="DC231" s="89"/>
      <c r="DD231" s="89"/>
      <c r="DE231" s="89"/>
      <c r="DF231" s="89"/>
      <c r="DG231" s="89"/>
      <c r="DH231" s="89"/>
      <c r="DI231" s="89"/>
      <c r="DJ231" s="89"/>
      <c r="DK231" s="89"/>
      <c r="DL231" s="89"/>
      <c r="DM231" s="89"/>
      <c r="DN231" s="87"/>
    </row>
    <row r="232" spans="1:118" s="51" customFormat="1" x14ac:dyDescent="0.25">
      <c r="A232" s="51" t="str">
        <f>'Tox Values'!C232</f>
        <v>77-47-4</v>
      </c>
      <c r="B232" s="51" t="str">
        <f>'Tox Values'!D232</f>
        <v>Hexachlorocyclopentadiene</v>
      </c>
      <c r="C232" s="94"/>
      <c r="D232" s="104">
        <f t="shared" si="4"/>
        <v>0</v>
      </c>
      <c r="E232" s="87"/>
      <c r="G232" s="87"/>
      <c r="I232" s="87"/>
      <c r="K232" s="87"/>
      <c r="M232" s="87"/>
      <c r="O232" s="87"/>
      <c r="Q232" s="87"/>
      <c r="S232" s="87"/>
      <c r="U232" s="87"/>
      <c r="W232" s="87"/>
      <c r="Y232" s="87"/>
      <c r="AA232" s="87"/>
      <c r="AC232" s="87"/>
      <c r="AE232" s="87"/>
      <c r="AG232" s="87"/>
      <c r="AI232" s="87"/>
      <c r="AK232" s="87"/>
      <c r="AM232" s="87"/>
      <c r="AO232" s="87"/>
      <c r="AQ232" s="87"/>
      <c r="AS232" s="87"/>
      <c r="AU232" s="87"/>
      <c r="AW232" s="87"/>
      <c r="AY232" s="87"/>
      <c r="BA232" s="87"/>
      <c r="BC232" s="87"/>
      <c r="BE232" s="87"/>
      <c r="BG232" s="87"/>
      <c r="BI232" s="87"/>
      <c r="BK232" s="87"/>
      <c r="BM232" s="87"/>
      <c r="BO232" s="87"/>
      <c r="BQ232" s="87"/>
      <c r="BS232" s="87"/>
      <c r="BU232" s="87"/>
      <c r="BW232" s="87"/>
      <c r="BY232" s="87"/>
      <c r="CA232" s="87"/>
      <c r="CC232" s="87"/>
      <c r="CE232" s="87"/>
      <c r="CG232" s="87"/>
      <c r="CI232" s="87"/>
      <c r="CK232" s="87"/>
      <c r="CM232" s="87"/>
      <c r="CO232" s="87"/>
      <c r="CQ232" s="87"/>
      <c r="CS232" s="87"/>
      <c r="CU232" s="87"/>
      <c r="CW232" s="87"/>
      <c r="CY232" s="87"/>
      <c r="DA232" s="91"/>
      <c r="DB232" s="89"/>
      <c r="DC232" s="89"/>
      <c r="DD232" s="89"/>
      <c r="DE232" s="89"/>
      <c r="DF232" s="89"/>
      <c r="DG232" s="89"/>
      <c r="DH232" s="89"/>
      <c r="DI232" s="89"/>
      <c r="DJ232" s="89"/>
      <c r="DK232" s="89"/>
      <c r="DL232" s="89"/>
      <c r="DM232" s="89"/>
      <c r="DN232" s="87"/>
    </row>
    <row r="233" spans="1:118" s="51" customFormat="1" x14ac:dyDescent="0.25">
      <c r="A233" s="51" t="str">
        <f>'Tox Values'!C233</f>
        <v>39227-28-6</v>
      </c>
      <c r="B233" s="51" t="str">
        <f>'Tox Values'!D233</f>
        <v>Hexachlorodibenzo-p-dioxin, 1,2,3,4,7,8-</v>
      </c>
      <c r="C233" s="94"/>
      <c r="D233" s="104">
        <f t="shared" si="4"/>
        <v>0</v>
      </c>
      <c r="E233" s="87"/>
      <c r="G233" s="87"/>
      <c r="I233" s="87"/>
      <c r="K233" s="87"/>
      <c r="M233" s="87"/>
      <c r="O233" s="87"/>
      <c r="Q233" s="87"/>
      <c r="S233" s="87"/>
      <c r="U233" s="87"/>
      <c r="W233" s="87"/>
      <c r="Y233" s="87"/>
      <c r="AA233" s="87"/>
      <c r="AC233" s="87"/>
      <c r="AE233" s="87"/>
      <c r="AG233" s="87"/>
      <c r="AI233" s="87"/>
      <c r="AK233" s="87"/>
      <c r="AM233" s="87"/>
      <c r="AO233" s="87"/>
      <c r="AQ233" s="87"/>
      <c r="AS233" s="87"/>
      <c r="AU233" s="87"/>
      <c r="AW233" s="87"/>
      <c r="AY233" s="87"/>
      <c r="BA233" s="87"/>
      <c r="BC233" s="87"/>
      <c r="BE233" s="87"/>
      <c r="BG233" s="87"/>
      <c r="BI233" s="87"/>
      <c r="BK233" s="87"/>
      <c r="BM233" s="87"/>
      <c r="BO233" s="87"/>
      <c r="BQ233" s="87"/>
      <c r="BS233" s="87"/>
      <c r="BU233" s="87"/>
      <c r="BW233" s="87"/>
      <c r="BY233" s="87"/>
      <c r="CA233" s="87"/>
      <c r="CC233" s="87"/>
      <c r="CE233" s="87"/>
      <c r="CG233" s="87"/>
      <c r="CI233" s="87"/>
      <c r="CK233" s="87"/>
      <c r="CM233" s="87"/>
      <c r="CO233" s="87"/>
      <c r="CQ233" s="87"/>
      <c r="CS233" s="87"/>
      <c r="CU233" s="87"/>
      <c r="CW233" s="87"/>
      <c r="CY233" s="87"/>
      <c r="DA233" s="91"/>
      <c r="DB233" s="89"/>
      <c r="DC233" s="89"/>
      <c r="DD233" s="89"/>
      <c r="DE233" s="89"/>
      <c r="DF233" s="89"/>
      <c r="DG233" s="89"/>
      <c r="DH233" s="89"/>
      <c r="DI233" s="89"/>
      <c r="DJ233" s="89"/>
      <c r="DK233" s="89"/>
      <c r="DL233" s="89"/>
      <c r="DM233" s="89"/>
      <c r="DN233" s="87"/>
    </row>
    <row r="234" spans="1:118" s="51" customFormat="1" x14ac:dyDescent="0.25">
      <c r="A234" s="51" t="str">
        <f>'Tox Values'!C234</f>
        <v>57653-85-7</v>
      </c>
      <c r="B234" s="51" t="str">
        <f>'Tox Values'!D234</f>
        <v>Hexachlorodibenzo-p-dioxin, 1,2,3,6,7,8-</v>
      </c>
      <c r="C234" s="94"/>
      <c r="D234" s="104">
        <f t="shared" si="4"/>
        <v>0</v>
      </c>
      <c r="E234" s="87"/>
      <c r="G234" s="87"/>
      <c r="I234" s="87"/>
      <c r="K234" s="87"/>
      <c r="M234" s="87"/>
      <c r="O234" s="87"/>
      <c r="Q234" s="87"/>
      <c r="S234" s="87"/>
      <c r="U234" s="87"/>
      <c r="W234" s="87"/>
      <c r="Y234" s="87"/>
      <c r="AA234" s="87"/>
      <c r="AC234" s="87"/>
      <c r="AE234" s="87"/>
      <c r="AG234" s="87"/>
      <c r="AI234" s="87"/>
      <c r="AK234" s="87"/>
      <c r="AM234" s="87"/>
      <c r="AO234" s="87"/>
      <c r="AQ234" s="87"/>
      <c r="AS234" s="87"/>
      <c r="AU234" s="87"/>
      <c r="AW234" s="87"/>
      <c r="AY234" s="87"/>
      <c r="BA234" s="87"/>
      <c r="BC234" s="87"/>
      <c r="BE234" s="87"/>
      <c r="BG234" s="87"/>
      <c r="BI234" s="87"/>
      <c r="BK234" s="87"/>
      <c r="BM234" s="87"/>
      <c r="BO234" s="87"/>
      <c r="BQ234" s="87"/>
      <c r="BS234" s="87"/>
      <c r="BU234" s="87"/>
      <c r="BW234" s="87"/>
      <c r="BY234" s="87"/>
      <c r="CA234" s="87"/>
      <c r="CC234" s="87"/>
      <c r="CE234" s="87"/>
      <c r="CG234" s="87"/>
      <c r="CI234" s="87"/>
      <c r="CK234" s="87"/>
      <c r="CM234" s="87"/>
      <c r="CO234" s="87"/>
      <c r="CQ234" s="87"/>
      <c r="CS234" s="87"/>
      <c r="CU234" s="87"/>
      <c r="CW234" s="87"/>
      <c r="CY234" s="87"/>
      <c r="DA234" s="91"/>
      <c r="DB234" s="89"/>
      <c r="DC234" s="89"/>
      <c r="DD234" s="89"/>
      <c r="DE234" s="89"/>
      <c r="DF234" s="89"/>
      <c r="DG234" s="89"/>
      <c r="DH234" s="89"/>
      <c r="DI234" s="89"/>
      <c r="DJ234" s="89"/>
      <c r="DK234" s="89"/>
      <c r="DL234" s="89"/>
      <c r="DM234" s="89"/>
      <c r="DN234" s="87"/>
    </row>
    <row r="235" spans="1:118" s="51" customFormat="1" x14ac:dyDescent="0.25">
      <c r="A235" s="51" t="str">
        <f>'Tox Values'!C235</f>
        <v>19408-74-3</v>
      </c>
      <c r="B235" s="51" t="str">
        <f>'Tox Values'!D235</f>
        <v>Hexachlorodibenzo-p-dioxin, 1,2,3,7,8,9-</v>
      </c>
      <c r="C235" s="94"/>
      <c r="D235" s="104">
        <f t="shared" si="4"/>
        <v>0</v>
      </c>
      <c r="E235" s="87"/>
      <c r="G235" s="87"/>
      <c r="I235" s="87"/>
      <c r="K235" s="87"/>
      <c r="M235" s="87"/>
      <c r="O235" s="87"/>
      <c r="Q235" s="87"/>
      <c r="S235" s="87"/>
      <c r="U235" s="87"/>
      <c r="W235" s="87"/>
      <c r="Y235" s="87"/>
      <c r="AA235" s="87"/>
      <c r="AC235" s="87"/>
      <c r="AE235" s="87"/>
      <c r="AG235" s="87"/>
      <c r="AI235" s="87"/>
      <c r="AK235" s="87"/>
      <c r="AM235" s="87"/>
      <c r="AO235" s="87"/>
      <c r="AQ235" s="87"/>
      <c r="AS235" s="87"/>
      <c r="AU235" s="87"/>
      <c r="AW235" s="87"/>
      <c r="AY235" s="87"/>
      <c r="BA235" s="87"/>
      <c r="BC235" s="87"/>
      <c r="BE235" s="87"/>
      <c r="BG235" s="87"/>
      <c r="BI235" s="87"/>
      <c r="BK235" s="87"/>
      <c r="BM235" s="87"/>
      <c r="BO235" s="87"/>
      <c r="BQ235" s="87"/>
      <c r="BS235" s="87"/>
      <c r="BU235" s="87"/>
      <c r="BW235" s="87"/>
      <c r="BY235" s="87"/>
      <c r="CA235" s="87"/>
      <c r="CC235" s="87"/>
      <c r="CE235" s="87"/>
      <c r="CG235" s="87"/>
      <c r="CI235" s="87"/>
      <c r="CK235" s="87"/>
      <c r="CM235" s="87"/>
      <c r="CO235" s="87"/>
      <c r="CQ235" s="87"/>
      <c r="CS235" s="87"/>
      <c r="CU235" s="87"/>
      <c r="CW235" s="87"/>
      <c r="CY235" s="87"/>
      <c r="DA235" s="91"/>
      <c r="DB235" s="89"/>
      <c r="DC235" s="89"/>
      <c r="DD235" s="89"/>
      <c r="DE235" s="89"/>
      <c r="DF235" s="89"/>
      <c r="DG235" s="89"/>
      <c r="DH235" s="89"/>
      <c r="DI235" s="89"/>
      <c r="DJ235" s="89"/>
      <c r="DK235" s="89"/>
      <c r="DL235" s="89"/>
      <c r="DM235" s="89"/>
      <c r="DN235" s="87"/>
    </row>
    <row r="236" spans="1:118" s="51" customFormat="1" x14ac:dyDescent="0.25">
      <c r="A236" s="51" t="str">
        <f>'Tox Values'!C236</f>
        <v>00-08-3</v>
      </c>
      <c r="B236" s="51" t="str">
        <f>'Tox Values'!D236</f>
        <v>Hexachlorodibenzodioxins, All Isomers</v>
      </c>
      <c r="C236" s="94"/>
      <c r="D236" s="104">
        <f t="shared" si="4"/>
        <v>0</v>
      </c>
      <c r="E236" s="87"/>
      <c r="G236" s="87"/>
      <c r="I236" s="87"/>
      <c r="K236" s="87"/>
      <c r="M236" s="87"/>
      <c r="O236" s="87"/>
      <c r="Q236" s="87"/>
      <c r="S236" s="87"/>
      <c r="U236" s="87"/>
      <c r="W236" s="87"/>
      <c r="Y236" s="87"/>
      <c r="AA236" s="87"/>
      <c r="AC236" s="87"/>
      <c r="AE236" s="87"/>
      <c r="AG236" s="87"/>
      <c r="AI236" s="87"/>
      <c r="AK236" s="87"/>
      <c r="AM236" s="87"/>
      <c r="AO236" s="87"/>
      <c r="AQ236" s="87"/>
      <c r="AS236" s="87"/>
      <c r="AU236" s="87"/>
      <c r="AW236" s="87"/>
      <c r="AY236" s="87"/>
      <c r="BA236" s="87"/>
      <c r="BC236" s="87"/>
      <c r="BE236" s="87"/>
      <c r="BG236" s="87"/>
      <c r="BI236" s="87"/>
      <c r="BK236" s="87"/>
      <c r="BM236" s="87"/>
      <c r="BO236" s="87"/>
      <c r="BQ236" s="87"/>
      <c r="BS236" s="87"/>
      <c r="BU236" s="87"/>
      <c r="BW236" s="87"/>
      <c r="BY236" s="87"/>
      <c r="CA236" s="87"/>
      <c r="CC236" s="87"/>
      <c r="CE236" s="87"/>
      <c r="CG236" s="87"/>
      <c r="CI236" s="87"/>
      <c r="CK236" s="87"/>
      <c r="CM236" s="87"/>
      <c r="CO236" s="87"/>
      <c r="CQ236" s="87"/>
      <c r="CS236" s="87"/>
      <c r="CU236" s="87"/>
      <c r="CW236" s="87"/>
      <c r="CY236" s="87"/>
      <c r="DA236" s="91"/>
      <c r="DB236" s="89"/>
      <c r="DC236" s="89"/>
      <c r="DD236" s="89"/>
      <c r="DE236" s="89"/>
      <c r="DF236" s="89"/>
      <c r="DG236" s="89"/>
      <c r="DH236" s="89"/>
      <c r="DI236" s="89"/>
      <c r="DJ236" s="89"/>
      <c r="DK236" s="89"/>
      <c r="DL236" s="89"/>
      <c r="DM236" s="89"/>
      <c r="DN236" s="87"/>
    </row>
    <row r="237" spans="1:118" s="51" customFormat="1" x14ac:dyDescent="0.25">
      <c r="A237" s="51" t="str">
        <f>'Tox Values'!C237</f>
        <v>70648-26-9</v>
      </c>
      <c r="B237" s="51" t="str">
        <f>'Tox Values'!D237</f>
        <v>Hexachlorodibenzofuran, 1,2,3,4,7,8-</v>
      </c>
      <c r="C237" s="94"/>
      <c r="D237" s="104">
        <f t="shared" si="4"/>
        <v>0</v>
      </c>
      <c r="E237" s="87"/>
      <c r="G237" s="87"/>
      <c r="I237" s="87"/>
      <c r="K237" s="87"/>
      <c r="M237" s="87"/>
      <c r="O237" s="87"/>
      <c r="Q237" s="87"/>
      <c r="S237" s="87"/>
      <c r="U237" s="87"/>
      <c r="W237" s="87"/>
      <c r="Y237" s="87"/>
      <c r="AA237" s="87"/>
      <c r="AC237" s="87"/>
      <c r="AE237" s="87"/>
      <c r="AG237" s="87"/>
      <c r="AI237" s="87"/>
      <c r="AK237" s="87"/>
      <c r="AM237" s="87"/>
      <c r="AO237" s="87"/>
      <c r="AQ237" s="87"/>
      <c r="AS237" s="87"/>
      <c r="AU237" s="87"/>
      <c r="AW237" s="87"/>
      <c r="AY237" s="87"/>
      <c r="BA237" s="87"/>
      <c r="BC237" s="87"/>
      <c r="BE237" s="87"/>
      <c r="BG237" s="87"/>
      <c r="BI237" s="87"/>
      <c r="BK237" s="87"/>
      <c r="BM237" s="87"/>
      <c r="BO237" s="87"/>
      <c r="BQ237" s="87"/>
      <c r="BS237" s="87"/>
      <c r="BU237" s="87"/>
      <c r="BW237" s="87"/>
      <c r="BY237" s="87"/>
      <c r="CA237" s="87"/>
      <c r="CC237" s="87"/>
      <c r="CE237" s="87"/>
      <c r="CG237" s="87"/>
      <c r="CI237" s="87"/>
      <c r="CK237" s="87"/>
      <c r="CM237" s="87"/>
      <c r="CO237" s="87"/>
      <c r="CQ237" s="87"/>
      <c r="CS237" s="87"/>
      <c r="CU237" s="87"/>
      <c r="CW237" s="87"/>
      <c r="CY237" s="87"/>
      <c r="DA237" s="91"/>
      <c r="DB237" s="89"/>
      <c r="DC237" s="89"/>
      <c r="DD237" s="89"/>
      <c r="DE237" s="89"/>
      <c r="DF237" s="89"/>
      <c r="DG237" s="89"/>
      <c r="DH237" s="89"/>
      <c r="DI237" s="89"/>
      <c r="DJ237" s="89"/>
      <c r="DK237" s="89"/>
      <c r="DL237" s="89"/>
      <c r="DM237" s="89"/>
      <c r="DN237" s="87"/>
    </row>
    <row r="238" spans="1:118" s="51" customFormat="1" x14ac:dyDescent="0.25">
      <c r="A238" s="51" t="str">
        <f>'Tox Values'!C238</f>
        <v>57117-44-9</v>
      </c>
      <c r="B238" s="51" t="str">
        <f>'Tox Values'!D238</f>
        <v>Hexachlorodibenzofuran, 1,2,3,6,7,8-</v>
      </c>
      <c r="C238" s="94"/>
      <c r="D238" s="104">
        <f t="shared" si="4"/>
        <v>0</v>
      </c>
      <c r="E238" s="87"/>
      <c r="G238" s="87"/>
      <c r="I238" s="87"/>
      <c r="K238" s="87"/>
      <c r="M238" s="87"/>
      <c r="O238" s="87"/>
      <c r="Q238" s="87"/>
      <c r="S238" s="87"/>
      <c r="U238" s="87"/>
      <c r="W238" s="87"/>
      <c r="Y238" s="87"/>
      <c r="AA238" s="87"/>
      <c r="AC238" s="87"/>
      <c r="AE238" s="87"/>
      <c r="AG238" s="87"/>
      <c r="AI238" s="87"/>
      <c r="AK238" s="87"/>
      <c r="AM238" s="87"/>
      <c r="AO238" s="87"/>
      <c r="AQ238" s="87"/>
      <c r="AS238" s="87"/>
      <c r="AU238" s="87"/>
      <c r="AW238" s="87"/>
      <c r="AY238" s="87"/>
      <c r="BA238" s="87"/>
      <c r="BC238" s="87"/>
      <c r="BE238" s="87"/>
      <c r="BG238" s="87"/>
      <c r="BI238" s="87"/>
      <c r="BK238" s="87"/>
      <c r="BM238" s="87"/>
      <c r="BO238" s="87"/>
      <c r="BQ238" s="87"/>
      <c r="BS238" s="87"/>
      <c r="BU238" s="87"/>
      <c r="BW238" s="87"/>
      <c r="BY238" s="87"/>
      <c r="CA238" s="87"/>
      <c r="CC238" s="87"/>
      <c r="CE238" s="87"/>
      <c r="CG238" s="87"/>
      <c r="CI238" s="87"/>
      <c r="CK238" s="87"/>
      <c r="CM238" s="87"/>
      <c r="CO238" s="87"/>
      <c r="CQ238" s="87"/>
      <c r="CS238" s="87"/>
      <c r="CU238" s="87"/>
      <c r="CW238" s="87"/>
      <c r="CY238" s="87"/>
      <c r="DA238" s="91"/>
      <c r="DB238" s="89"/>
      <c r="DC238" s="89"/>
      <c r="DD238" s="89"/>
      <c r="DE238" s="89"/>
      <c r="DF238" s="89"/>
      <c r="DG238" s="89"/>
      <c r="DH238" s="89"/>
      <c r="DI238" s="89"/>
      <c r="DJ238" s="89"/>
      <c r="DK238" s="89"/>
      <c r="DL238" s="89"/>
      <c r="DM238" s="89"/>
      <c r="DN238" s="87"/>
    </row>
    <row r="239" spans="1:118" s="51" customFormat="1" x14ac:dyDescent="0.25">
      <c r="A239" s="51" t="str">
        <f>'Tox Values'!C239</f>
        <v>72918-21-9</v>
      </c>
      <c r="B239" s="51" t="str">
        <f>'Tox Values'!D239</f>
        <v>Hexachlorodibenzofuran, 1,2,3,7,8,9-</v>
      </c>
      <c r="C239" s="94"/>
      <c r="D239" s="104">
        <f t="shared" si="4"/>
        <v>0</v>
      </c>
      <c r="E239" s="87"/>
      <c r="G239" s="87"/>
      <c r="I239" s="87"/>
      <c r="K239" s="87"/>
      <c r="M239" s="87"/>
      <c r="O239" s="87"/>
      <c r="Q239" s="87"/>
      <c r="S239" s="87"/>
      <c r="U239" s="87"/>
      <c r="W239" s="87"/>
      <c r="Y239" s="87"/>
      <c r="AA239" s="87"/>
      <c r="AC239" s="87"/>
      <c r="AE239" s="87"/>
      <c r="AG239" s="87"/>
      <c r="AI239" s="87"/>
      <c r="AK239" s="87"/>
      <c r="AM239" s="87"/>
      <c r="AO239" s="87"/>
      <c r="AQ239" s="87"/>
      <c r="AS239" s="87"/>
      <c r="AU239" s="87"/>
      <c r="AW239" s="87"/>
      <c r="AY239" s="87"/>
      <c r="BA239" s="87"/>
      <c r="BC239" s="87"/>
      <c r="BE239" s="87"/>
      <c r="BG239" s="87"/>
      <c r="BI239" s="87"/>
      <c r="BK239" s="87"/>
      <c r="BM239" s="87"/>
      <c r="BO239" s="87"/>
      <c r="BQ239" s="87"/>
      <c r="BS239" s="87"/>
      <c r="BU239" s="87"/>
      <c r="BW239" s="87"/>
      <c r="BY239" s="87"/>
      <c r="CA239" s="87"/>
      <c r="CC239" s="87"/>
      <c r="CE239" s="87"/>
      <c r="CG239" s="87"/>
      <c r="CI239" s="87"/>
      <c r="CK239" s="87"/>
      <c r="CM239" s="87"/>
      <c r="CO239" s="87"/>
      <c r="CQ239" s="87"/>
      <c r="CS239" s="87"/>
      <c r="CU239" s="87"/>
      <c r="CW239" s="87"/>
      <c r="CY239" s="87"/>
      <c r="DA239" s="91"/>
      <c r="DB239" s="89"/>
      <c r="DC239" s="89"/>
      <c r="DD239" s="89"/>
      <c r="DE239" s="89"/>
      <c r="DF239" s="89"/>
      <c r="DG239" s="89"/>
      <c r="DH239" s="89"/>
      <c r="DI239" s="89"/>
      <c r="DJ239" s="89"/>
      <c r="DK239" s="89"/>
      <c r="DL239" s="89"/>
      <c r="DM239" s="89"/>
      <c r="DN239" s="87"/>
    </row>
    <row r="240" spans="1:118" s="51" customFormat="1" x14ac:dyDescent="0.25">
      <c r="A240" s="51" t="str">
        <f>'Tox Values'!C240</f>
        <v>60851-34-5</v>
      </c>
      <c r="B240" s="51" t="str">
        <f>'Tox Values'!D240</f>
        <v>Hexachlorodibenzofuran, 2,3,4,6,7,8-</v>
      </c>
      <c r="C240" s="94"/>
      <c r="D240" s="104">
        <f t="shared" si="4"/>
        <v>0</v>
      </c>
      <c r="E240" s="87"/>
      <c r="G240" s="87"/>
      <c r="I240" s="87"/>
      <c r="K240" s="87"/>
      <c r="M240" s="87"/>
      <c r="O240" s="87"/>
      <c r="Q240" s="87"/>
      <c r="S240" s="87"/>
      <c r="U240" s="87"/>
      <c r="W240" s="87"/>
      <c r="Y240" s="87"/>
      <c r="AA240" s="87"/>
      <c r="AC240" s="87"/>
      <c r="AE240" s="87"/>
      <c r="AG240" s="87"/>
      <c r="AI240" s="87"/>
      <c r="AK240" s="87"/>
      <c r="AM240" s="87"/>
      <c r="AO240" s="87"/>
      <c r="AQ240" s="87"/>
      <c r="AS240" s="87"/>
      <c r="AU240" s="87"/>
      <c r="AW240" s="87"/>
      <c r="AY240" s="87"/>
      <c r="BA240" s="87"/>
      <c r="BC240" s="87"/>
      <c r="BE240" s="87"/>
      <c r="BG240" s="87"/>
      <c r="BI240" s="87"/>
      <c r="BK240" s="87"/>
      <c r="BM240" s="87"/>
      <c r="BO240" s="87"/>
      <c r="BQ240" s="87"/>
      <c r="BS240" s="87"/>
      <c r="BU240" s="87"/>
      <c r="BW240" s="87"/>
      <c r="BY240" s="87"/>
      <c r="CA240" s="87"/>
      <c r="CC240" s="87"/>
      <c r="CE240" s="87"/>
      <c r="CG240" s="87"/>
      <c r="CI240" s="87"/>
      <c r="CK240" s="87"/>
      <c r="CM240" s="87"/>
      <c r="CO240" s="87"/>
      <c r="CQ240" s="87"/>
      <c r="CS240" s="87"/>
      <c r="CU240" s="87"/>
      <c r="CW240" s="87"/>
      <c r="CY240" s="87"/>
      <c r="DA240" s="91"/>
      <c r="DB240" s="89"/>
      <c r="DC240" s="89"/>
      <c r="DD240" s="89"/>
      <c r="DE240" s="89"/>
      <c r="DF240" s="89"/>
      <c r="DG240" s="89"/>
      <c r="DH240" s="89"/>
      <c r="DI240" s="89"/>
      <c r="DJ240" s="89"/>
      <c r="DK240" s="89"/>
      <c r="DL240" s="89"/>
      <c r="DM240" s="89"/>
      <c r="DN240" s="87"/>
    </row>
    <row r="241" spans="1:118" s="51" customFormat="1" x14ac:dyDescent="0.25">
      <c r="A241" s="51" t="str">
        <f>'Tox Values'!C241</f>
        <v>00-08-2</v>
      </c>
      <c r="B241" s="51" t="str">
        <f>'Tox Values'!D241</f>
        <v>Hexachlorodibenzofurans, All Isomers</v>
      </c>
      <c r="C241" s="94"/>
      <c r="D241" s="104">
        <f t="shared" si="4"/>
        <v>0</v>
      </c>
      <c r="E241" s="87"/>
      <c r="G241" s="87"/>
      <c r="I241" s="87"/>
      <c r="K241" s="87"/>
      <c r="M241" s="87"/>
      <c r="O241" s="87"/>
      <c r="Q241" s="87"/>
      <c r="S241" s="87"/>
      <c r="U241" s="87"/>
      <c r="W241" s="87"/>
      <c r="Y241" s="87"/>
      <c r="AA241" s="87"/>
      <c r="AC241" s="87"/>
      <c r="AE241" s="87"/>
      <c r="AG241" s="87"/>
      <c r="AI241" s="87"/>
      <c r="AK241" s="87"/>
      <c r="AM241" s="87"/>
      <c r="AO241" s="87"/>
      <c r="AQ241" s="87"/>
      <c r="AS241" s="87"/>
      <c r="AU241" s="87"/>
      <c r="AW241" s="87"/>
      <c r="AY241" s="87"/>
      <c r="BA241" s="87"/>
      <c r="BC241" s="87"/>
      <c r="BE241" s="87"/>
      <c r="BG241" s="87"/>
      <c r="BI241" s="87"/>
      <c r="BK241" s="87"/>
      <c r="BM241" s="87"/>
      <c r="BO241" s="87"/>
      <c r="BQ241" s="87"/>
      <c r="BS241" s="87"/>
      <c r="BU241" s="87"/>
      <c r="BW241" s="87"/>
      <c r="BY241" s="87"/>
      <c r="CA241" s="87"/>
      <c r="CC241" s="87"/>
      <c r="CE241" s="87"/>
      <c r="CG241" s="87"/>
      <c r="CI241" s="87"/>
      <c r="CK241" s="87"/>
      <c r="CM241" s="87"/>
      <c r="CO241" s="87"/>
      <c r="CQ241" s="87"/>
      <c r="CS241" s="87"/>
      <c r="CU241" s="87"/>
      <c r="CW241" s="87"/>
      <c r="CY241" s="87"/>
      <c r="DA241" s="91"/>
      <c r="DB241" s="89"/>
      <c r="DC241" s="89"/>
      <c r="DD241" s="89"/>
      <c r="DE241" s="89"/>
      <c r="DF241" s="89"/>
      <c r="DG241" s="89"/>
      <c r="DH241" s="89"/>
      <c r="DI241" s="89"/>
      <c r="DJ241" s="89"/>
      <c r="DK241" s="89"/>
      <c r="DL241" s="89"/>
      <c r="DM241" s="89"/>
      <c r="DN241" s="87"/>
    </row>
    <row r="242" spans="1:118" s="51" customFormat="1" x14ac:dyDescent="0.25">
      <c r="A242" s="51" t="str">
        <f>'Tox Values'!C242</f>
        <v>67-72-1</v>
      </c>
      <c r="B242" s="51" t="str">
        <f>'Tox Values'!D242</f>
        <v>Hexachloroethane</v>
      </c>
      <c r="C242" s="94"/>
      <c r="D242" s="104">
        <f t="shared" si="4"/>
        <v>0</v>
      </c>
      <c r="E242" s="87"/>
      <c r="G242" s="87"/>
      <c r="I242" s="87"/>
      <c r="K242" s="87"/>
      <c r="M242" s="87"/>
      <c r="O242" s="87"/>
      <c r="Q242" s="87"/>
      <c r="S242" s="87"/>
      <c r="U242" s="87"/>
      <c r="W242" s="87"/>
      <c r="Y242" s="87"/>
      <c r="AA242" s="87"/>
      <c r="AC242" s="87"/>
      <c r="AE242" s="87"/>
      <c r="AG242" s="87"/>
      <c r="AI242" s="87"/>
      <c r="AK242" s="87"/>
      <c r="AM242" s="87"/>
      <c r="AO242" s="87"/>
      <c r="AQ242" s="87"/>
      <c r="AS242" s="87"/>
      <c r="AU242" s="87"/>
      <c r="AW242" s="87"/>
      <c r="AY242" s="87"/>
      <c r="BA242" s="87"/>
      <c r="BC242" s="87"/>
      <c r="BE242" s="87"/>
      <c r="BG242" s="87"/>
      <c r="BI242" s="87"/>
      <c r="BK242" s="87"/>
      <c r="BM242" s="87"/>
      <c r="BO242" s="87"/>
      <c r="BQ242" s="87"/>
      <c r="BS242" s="87"/>
      <c r="BU242" s="87"/>
      <c r="BW242" s="87"/>
      <c r="BY242" s="87"/>
      <c r="CA242" s="87"/>
      <c r="CC242" s="87"/>
      <c r="CE242" s="87"/>
      <c r="CG242" s="87"/>
      <c r="CI242" s="87"/>
      <c r="CK242" s="87"/>
      <c r="CM242" s="87"/>
      <c r="CO242" s="87"/>
      <c r="CQ242" s="87"/>
      <c r="CS242" s="87"/>
      <c r="CU242" s="87"/>
      <c r="CW242" s="87"/>
      <c r="CY242" s="87"/>
      <c r="DA242" s="91"/>
      <c r="DB242" s="89"/>
      <c r="DC242" s="89"/>
      <c r="DD242" s="89"/>
      <c r="DE242" s="89"/>
      <c r="DF242" s="89"/>
      <c r="DG242" s="89"/>
      <c r="DH242" s="89"/>
      <c r="DI242" s="89"/>
      <c r="DJ242" s="89"/>
      <c r="DK242" s="89"/>
      <c r="DL242" s="89"/>
      <c r="DM242" s="89"/>
      <c r="DN242" s="87"/>
    </row>
    <row r="243" spans="1:118" s="51" customFormat="1" x14ac:dyDescent="0.25">
      <c r="A243" s="51" t="str">
        <f>'Tox Values'!C243</f>
        <v>822-06-0</v>
      </c>
      <c r="B243" s="51" t="str">
        <f>'Tox Values'!D243</f>
        <v>Hexamethylene-1,6-diisocyanate</v>
      </c>
      <c r="C243" s="94"/>
      <c r="D243" s="104">
        <f t="shared" si="4"/>
        <v>0</v>
      </c>
      <c r="E243" s="87"/>
      <c r="G243" s="87"/>
      <c r="I243" s="87"/>
      <c r="K243" s="87"/>
      <c r="M243" s="87"/>
      <c r="O243" s="87"/>
      <c r="Q243" s="87"/>
      <c r="S243" s="87"/>
      <c r="U243" s="87"/>
      <c r="W243" s="87"/>
      <c r="Y243" s="87"/>
      <c r="AA243" s="87"/>
      <c r="AC243" s="87"/>
      <c r="AE243" s="87"/>
      <c r="AG243" s="87"/>
      <c r="AI243" s="87"/>
      <c r="AK243" s="87"/>
      <c r="AM243" s="87"/>
      <c r="AO243" s="87"/>
      <c r="AQ243" s="87"/>
      <c r="AS243" s="87"/>
      <c r="AU243" s="87"/>
      <c r="AW243" s="87"/>
      <c r="AY243" s="87"/>
      <c r="BA243" s="87"/>
      <c r="BC243" s="87"/>
      <c r="BE243" s="87"/>
      <c r="BG243" s="87"/>
      <c r="BI243" s="87"/>
      <c r="BK243" s="87"/>
      <c r="BM243" s="87"/>
      <c r="BO243" s="87"/>
      <c r="BQ243" s="87"/>
      <c r="BS243" s="87"/>
      <c r="BU243" s="87"/>
      <c r="BW243" s="87"/>
      <c r="BY243" s="87"/>
      <c r="CA243" s="87"/>
      <c r="CC243" s="87"/>
      <c r="CE243" s="87"/>
      <c r="CG243" s="87"/>
      <c r="CI243" s="87"/>
      <c r="CK243" s="87"/>
      <c r="CM243" s="87"/>
      <c r="CO243" s="87"/>
      <c r="CQ243" s="87"/>
      <c r="CS243" s="87"/>
      <c r="CU243" s="87"/>
      <c r="CW243" s="87"/>
      <c r="CY243" s="87"/>
      <c r="DA243" s="91"/>
      <c r="DB243" s="89"/>
      <c r="DC243" s="89"/>
      <c r="DD243" s="89"/>
      <c r="DE243" s="89"/>
      <c r="DF243" s="89"/>
      <c r="DG243" s="89"/>
      <c r="DH243" s="89"/>
      <c r="DI243" s="89"/>
      <c r="DJ243" s="89"/>
      <c r="DK243" s="89"/>
      <c r="DL243" s="89"/>
      <c r="DM243" s="89"/>
      <c r="DN243" s="87"/>
    </row>
    <row r="244" spans="1:118" s="51" customFormat="1" x14ac:dyDescent="0.25">
      <c r="A244" s="51" t="str">
        <f>'Tox Values'!C244</f>
        <v>110-54-3</v>
      </c>
      <c r="B244" s="51" t="str">
        <f>'Tox Values'!D244</f>
        <v>Hexane</v>
      </c>
      <c r="C244" s="94"/>
      <c r="D244" s="104">
        <f t="shared" si="4"/>
        <v>0</v>
      </c>
      <c r="E244" s="378"/>
      <c r="F244" s="379"/>
      <c r="G244" s="372"/>
      <c r="H244" s="373"/>
      <c r="I244" s="87"/>
      <c r="K244" s="87"/>
      <c r="M244" s="87"/>
      <c r="O244" s="87"/>
      <c r="Q244" s="372"/>
      <c r="R244" s="373"/>
      <c r="S244" s="87"/>
      <c r="U244" s="87"/>
      <c r="W244" s="87"/>
      <c r="Y244" s="87"/>
      <c r="AA244" s="87"/>
      <c r="AC244" s="87"/>
      <c r="AE244" s="87"/>
      <c r="AG244" s="87"/>
      <c r="AI244" s="87"/>
      <c r="AK244" s="87"/>
      <c r="AM244" s="87"/>
      <c r="AO244" s="87"/>
      <c r="AQ244" s="87"/>
      <c r="AS244" s="87"/>
      <c r="AU244" s="87"/>
      <c r="AW244" s="87"/>
      <c r="AY244" s="87"/>
      <c r="BA244" s="87"/>
      <c r="BC244" s="87"/>
      <c r="BE244" s="87"/>
      <c r="BG244" s="87"/>
      <c r="BI244" s="87"/>
      <c r="BK244" s="87"/>
      <c r="BM244" s="87"/>
      <c r="BO244" s="87"/>
      <c r="BQ244" s="87"/>
      <c r="BS244" s="87"/>
      <c r="BU244" s="87"/>
      <c r="BW244" s="87"/>
      <c r="BY244" s="87"/>
      <c r="CA244" s="87"/>
      <c r="CC244" s="87"/>
      <c r="CE244" s="87"/>
      <c r="CG244" s="87"/>
      <c r="CI244" s="87"/>
      <c r="CK244" s="87"/>
      <c r="CM244" s="87"/>
      <c r="CO244" s="87"/>
      <c r="CQ244" s="87"/>
      <c r="CS244" s="87"/>
      <c r="CU244" s="87"/>
      <c r="CW244" s="87"/>
      <c r="CY244" s="87"/>
      <c r="DA244" s="91"/>
      <c r="DB244" s="89"/>
      <c r="DC244" s="89"/>
      <c r="DD244" s="89"/>
      <c r="DE244" s="89"/>
      <c r="DF244" s="89"/>
      <c r="DG244" s="89"/>
      <c r="DH244" s="89"/>
      <c r="DI244" s="89"/>
      <c r="DJ244" s="89"/>
      <c r="DK244" s="89"/>
      <c r="DL244" s="89"/>
      <c r="DM244" s="89"/>
      <c r="DN244" s="87"/>
    </row>
    <row r="245" spans="1:118" s="51" customFormat="1" x14ac:dyDescent="0.25">
      <c r="A245" s="51" t="str">
        <f>'Tox Values'!C245</f>
        <v>104-76-7</v>
      </c>
      <c r="B245" s="51" t="str">
        <f>'Tox Values'!D245</f>
        <v>Hexanol, 1-,2-ethyl- (2-Ethyl-1-hexanol)</v>
      </c>
      <c r="C245" s="94"/>
      <c r="D245" s="104">
        <f t="shared" si="4"/>
        <v>0</v>
      </c>
      <c r="E245" s="87"/>
      <c r="G245" s="87"/>
      <c r="I245" s="87"/>
      <c r="K245" s="87"/>
      <c r="M245" s="87"/>
      <c r="O245" s="87"/>
      <c r="Q245" s="87"/>
      <c r="S245" s="87"/>
      <c r="U245" s="87"/>
      <c r="W245" s="87"/>
      <c r="Y245" s="87"/>
      <c r="AA245" s="87"/>
      <c r="AC245" s="87"/>
      <c r="AE245" s="87"/>
      <c r="AG245" s="87"/>
      <c r="AI245" s="87"/>
      <c r="AK245" s="87"/>
      <c r="AM245" s="87"/>
      <c r="AO245" s="87"/>
      <c r="AQ245" s="87"/>
      <c r="AS245" s="87"/>
      <c r="AU245" s="87"/>
      <c r="AW245" s="87"/>
      <c r="AY245" s="87"/>
      <c r="BA245" s="87"/>
      <c r="BC245" s="87"/>
      <c r="BE245" s="87"/>
      <c r="BG245" s="87"/>
      <c r="BI245" s="87"/>
      <c r="BK245" s="87"/>
      <c r="BM245" s="87"/>
      <c r="BO245" s="87"/>
      <c r="BQ245" s="87"/>
      <c r="BS245" s="87"/>
      <c r="BU245" s="87"/>
      <c r="BW245" s="87"/>
      <c r="BY245" s="87"/>
      <c r="CA245" s="87"/>
      <c r="CC245" s="87"/>
      <c r="CE245" s="87"/>
      <c r="CG245" s="87"/>
      <c r="CI245" s="87"/>
      <c r="CK245" s="87"/>
      <c r="CM245" s="87"/>
      <c r="CO245" s="87"/>
      <c r="CQ245" s="87"/>
      <c r="CS245" s="87"/>
      <c r="CU245" s="87"/>
      <c r="CW245" s="87"/>
      <c r="CY245" s="87"/>
      <c r="DA245" s="91"/>
      <c r="DB245" s="89"/>
      <c r="DC245" s="89"/>
      <c r="DD245" s="89"/>
      <c r="DE245" s="89"/>
      <c r="DF245" s="89"/>
      <c r="DG245" s="89"/>
      <c r="DH245" s="89"/>
      <c r="DI245" s="89"/>
      <c r="DJ245" s="89"/>
      <c r="DK245" s="89"/>
      <c r="DL245" s="89"/>
      <c r="DM245" s="89"/>
      <c r="DN245" s="87"/>
    </row>
    <row r="246" spans="1:118" s="51" customFormat="1" x14ac:dyDescent="0.25">
      <c r="A246" s="51" t="str">
        <f>'Tox Values'!C246</f>
        <v>591-78-6</v>
      </c>
      <c r="B246" s="51" t="str">
        <f>'Tox Values'!D246</f>
        <v>Hexanone-2</v>
      </c>
      <c r="C246" s="94"/>
      <c r="D246" s="104">
        <f t="shared" si="4"/>
        <v>0</v>
      </c>
      <c r="E246" s="87"/>
      <c r="G246" s="87"/>
      <c r="I246" s="87"/>
      <c r="K246" s="87"/>
      <c r="M246" s="87"/>
      <c r="O246" s="87"/>
      <c r="Q246" s="87"/>
      <c r="S246" s="87"/>
      <c r="U246" s="87"/>
      <c r="W246" s="87"/>
      <c r="Y246" s="87"/>
      <c r="AA246" s="87"/>
      <c r="AC246" s="87"/>
      <c r="AE246" s="87"/>
      <c r="AG246" s="87"/>
      <c r="AI246" s="87"/>
      <c r="AK246" s="87"/>
      <c r="AM246" s="87"/>
      <c r="AO246" s="87"/>
      <c r="AQ246" s="87"/>
      <c r="AS246" s="87"/>
      <c r="AU246" s="87"/>
      <c r="AW246" s="87"/>
      <c r="AY246" s="87"/>
      <c r="BA246" s="87"/>
      <c r="BC246" s="87"/>
      <c r="BE246" s="87"/>
      <c r="BG246" s="87"/>
      <c r="BI246" s="87"/>
      <c r="BK246" s="87"/>
      <c r="BM246" s="87"/>
      <c r="BO246" s="87"/>
      <c r="BQ246" s="87"/>
      <c r="BS246" s="87"/>
      <c r="BU246" s="87"/>
      <c r="BW246" s="87"/>
      <c r="BY246" s="87"/>
      <c r="CA246" s="87"/>
      <c r="CC246" s="87"/>
      <c r="CE246" s="87"/>
      <c r="CG246" s="87"/>
      <c r="CI246" s="87"/>
      <c r="CK246" s="87"/>
      <c r="CM246" s="87"/>
      <c r="CO246" s="87"/>
      <c r="CQ246" s="87"/>
      <c r="CS246" s="87"/>
      <c r="CU246" s="87"/>
      <c r="CW246" s="87"/>
      <c r="CY246" s="87"/>
      <c r="DA246" s="91"/>
      <c r="DB246" s="89"/>
      <c r="DC246" s="89"/>
      <c r="DD246" s="89"/>
      <c r="DE246" s="89"/>
      <c r="DF246" s="89"/>
      <c r="DG246" s="89"/>
      <c r="DH246" s="89"/>
      <c r="DI246" s="89"/>
      <c r="DJ246" s="89"/>
      <c r="DK246" s="89"/>
      <c r="DL246" s="89"/>
      <c r="DM246" s="89"/>
      <c r="DN246" s="87"/>
    </row>
    <row r="247" spans="1:118" s="51" customFormat="1" x14ac:dyDescent="0.25">
      <c r="A247" s="51" t="str">
        <f>'Tox Values'!C247</f>
        <v>302-01-2</v>
      </c>
      <c r="B247" s="51" t="str">
        <f>'Tox Values'!D247</f>
        <v>Hydrazine</v>
      </c>
      <c r="C247" s="94"/>
      <c r="D247" s="104">
        <f t="shared" si="4"/>
        <v>0</v>
      </c>
      <c r="E247" s="87"/>
      <c r="G247" s="87"/>
      <c r="I247" s="87"/>
      <c r="K247" s="87"/>
      <c r="M247" s="87"/>
      <c r="O247" s="87"/>
      <c r="Q247" s="87"/>
      <c r="S247" s="87"/>
      <c r="U247" s="87"/>
      <c r="W247" s="87"/>
      <c r="Y247" s="87"/>
      <c r="AA247" s="87"/>
      <c r="AC247" s="87"/>
      <c r="AE247" s="87"/>
      <c r="AG247" s="87"/>
      <c r="AI247" s="87"/>
      <c r="AK247" s="87"/>
      <c r="AM247" s="87"/>
      <c r="AO247" s="87"/>
      <c r="AQ247" s="87"/>
      <c r="AS247" s="87"/>
      <c r="AU247" s="87"/>
      <c r="AW247" s="87"/>
      <c r="AY247" s="87"/>
      <c r="BA247" s="87"/>
      <c r="BC247" s="87"/>
      <c r="BE247" s="87"/>
      <c r="BG247" s="87"/>
      <c r="BI247" s="87"/>
      <c r="BK247" s="87"/>
      <c r="BM247" s="87"/>
      <c r="BO247" s="87"/>
      <c r="BQ247" s="87"/>
      <c r="BS247" s="87"/>
      <c r="BU247" s="87"/>
      <c r="BW247" s="87"/>
      <c r="BY247" s="87"/>
      <c r="CA247" s="87"/>
      <c r="CC247" s="87"/>
      <c r="CE247" s="87"/>
      <c r="CG247" s="87"/>
      <c r="CI247" s="87"/>
      <c r="CK247" s="87"/>
      <c r="CM247" s="87"/>
      <c r="CO247" s="87"/>
      <c r="CQ247" s="87"/>
      <c r="CS247" s="87"/>
      <c r="CU247" s="87"/>
      <c r="CW247" s="87"/>
      <c r="CY247" s="87"/>
      <c r="DA247" s="91"/>
      <c r="DB247" s="89"/>
      <c r="DC247" s="89"/>
      <c r="DD247" s="89"/>
      <c r="DE247" s="89"/>
      <c r="DF247" s="89"/>
      <c r="DG247" s="89"/>
      <c r="DH247" s="89"/>
      <c r="DI247" s="89"/>
      <c r="DJ247" s="89"/>
      <c r="DK247" s="89"/>
      <c r="DL247" s="89"/>
      <c r="DM247" s="89"/>
      <c r="DN247" s="87"/>
    </row>
    <row r="248" spans="1:118" s="51" customFormat="1" x14ac:dyDescent="0.25">
      <c r="A248" s="51" t="str">
        <f>'Tox Values'!C248</f>
        <v>10034-93-2</v>
      </c>
      <c r="B248" s="51" t="str">
        <f>'Tox Values'!D248</f>
        <v>Hydrazine sulfate</v>
      </c>
      <c r="C248" s="94"/>
      <c r="D248" s="104">
        <f t="shared" si="4"/>
        <v>0</v>
      </c>
      <c r="E248" s="87"/>
      <c r="G248" s="87"/>
      <c r="I248" s="87"/>
      <c r="K248" s="87"/>
      <c r="M248" s="87"/>
      <c r="O248" s="87"/>
      <c r="Q248" s="87"/>
      <c r="S248" s="87"/>
      <c r="U248" s="87"/>
      <c r="W248" s="87"/>
      <c r="Y248" s="87"/>
      <c r="AA248" s="87"/>
      <c r="AC248" s="87"/>
      <c r="AE248" s="87"/>
      <c r="AG248" s="87"/>
      <c r="AI248" s="87"/>
      <c r="AK248" s="87"/>
      <c r="AM248" s="87"/>
      <c r="AO248" s="87"/>
      <c r="AQ248" s="87"/>
      <c r="AS248" s="87"/>
      <c r="AU248" s="87"/>
      <c r="AW248" s="87"/>
      <c r="AY248" s="87"/>
      <c r="BA248" s="87"/>
      <c r="BC248" s="87"/>
      <c r="BE248" s="87"/>
      <c r="BG248" s="87"/>
      <c r="BI248" s="87"/>
      <c r="BK248" s="87"/>
      <c r="BM248" s="87"/>
      <c r="BO248" s="87"/>
      <c r="BQ248" s="87"/>
      <c r="BS248" s="87"/>
      <c r="BU248" s="87"/>
      <c r="BW248" s="87"/>
      <c r="BY248" s="87"/>
      <c r="CA248" s="87"/>
      <c r="CC248" s="87"/>
      <c r="CE248" s="87"/>
      <c r="CG248" s="87"/>
      <c r="CI248" s="87"/>
      <c r="CK248" s="87"/>
      <c r="CM248" s="87"/>
      <c r="CO248" s="87"/>
      <c r="CQ248" s="87"/>
      <c r="CS248" s="87"/>
      <c r="CU248" s="87"/>
      <c r="CW248" s="87"/>
      <c r="CY248" s="87"/>
      <c r="DA248" s="91"/>
      <c r="DB248" s="89"/>
      <c r="DC248" s="89"/>
      <c r="DD248" s="89"/>
      <c r="DE248" s="89"/>
      <c r="DF248" s="89"/>
      <c r="DG248" s="89"/>
      <c r="DH248" s="89"/>
      <c r="DI248" s="89"/>
      <c r="DJ248" s="89"/>
      <c r="DK248" s="89"/>
      <c r="DL248" s="89"/>
      <c r="DM248" s="89"/>
      <c r="DN248" s="87"/>
    </row>
    <row r="249" spans="1:118" s="51" customFormat="1" x14ac:dyDescent="0.25">
      <c r="A249" s="51" t="str">
        <f>'Tox Values'!C249</f>
        <v>7647-01-0</v>
      </c>
      <c r="B249" s="51" t="str">
        <f>'Tox Values'!D249</f>
        <v>Hydrochloric acid (hydrogen chloride)</v>
      </c>
      <c r="C249" s="94"/>
      <c r="D249" s="104">
        <f t="shared" si="4"/>
        <v>0</v>
      </c>
      <c r="E249" s="87"/>
      <c r="G249" s="87"/>
      <c r="I249" s="87"/>
      <c r="K249" s="87"/>
      <c r="M249" s="87"/>
      <c r="O249" s="87"/>
      <c r="Q249" s="87"/>
      <c r="S249" s="87"/>
      <c r="U249" s="87"/>
      <c r="W249" s="87"/>
      <c r="Y249" s="87"/>
      <c r="AA249" s="87"/>
      <c r="AC249" s="87"/>
      <c r="AE249" s="87"/>
      <c r="AG249" s="87"/>
      <c r="AI249" s="87"/>
      <c r="AK249" s="87"/>
      <c r="AM249" s="87"/>
      <c r="AO249" s="87"/>
      <c r="AQ249" s="87"/>
      <c r="AS249" s="87"/>
      <c r="AU249" s="87"/>
      <c r="AW249" s="87"/>
      <c r="AY249" s="87"/>
      <c r="BA249" s="87"/>
      <c r="BC249" s="87"/>
      <c r="BE249" s="87"/>
      <c r="BG249" s="87"/>
      <c r="BI249" s="87"/>
      <c r="BK249" s="87"/>
      <c r="BM249" s="87"/>
      <c r="BO249" s="87"/>
      <c r="BQ249" s="87"/>
      <c r="BS249" s="87"/>
      <c r="BU249" s="87"/>
      <c r="BW249" s="87"/>
      <c r="BY249" s="87"/>
      <c r="CA249" s="87"/>
      <c r="CC249" s="87"/>
      <c r="CE249" s="87"/>
      <c r="CG249" s="87"/>
      <c r="CI249" s="87"/>
      <c r="CK249" s="87"/>
      <c r="CM249" s="87"/>
      <c r="CO249" s="87"/>
      <c r="CQ249" s="87"/>
      <c r="CS249" s="87"/>
      <c r="CU249" s="87"/>
      <c r="CW249" s="87"/>
      <c r="CY249" s="87"/>
      <c r="DA249" s="91"/>
      <c r="DB249" s="89"/>
      <c r="DC249" s="89"/>
      <c r="DD249" s="89"/>
      <c r="DE249" s="89"/>
      <c r="DF249" s="89"/>
      <c r="DG249" s="89"/>
      <c r="DH249" s="89"/>
      <c r="DI249" s="89"/>
      <c r="DJ249" s="89"/>
      <c r="DK249" s="89"/>
      <c r="DL249" s="89"/>
      <c r="DM249" s="89"/>
      <c r="DN249" s="87"/>
    </row>
    <row r="250" spans="1:118" s="51" customFormat="1" x14ac:dyDescent="0.25">
      <c r="A250" s="51" t="str">
        <f>'Tox Values'!C250</f>
        <v>74-90-8</v>
      </c>
      <c r="B250" s="51" t="str">
        <f>'Tox Values'!D250</f>
        <v>Hydrogen cyanide</v>
      </c>
      <c r="C250" s="94"/>
      <c r="D250" s="104">
        <f t="shared" si="4"/>
        <v>0</v>
      </c>
      <c r="E250" s="87"/>
      <c r="G250" s="87"/>
      <c r="I250" s="87"/>
      <c r="K250" s="87"/>
      <c r="M250" s="87"/>
      <c r="O250" s="87"/>
      <c r="Q250" s="87"/>
      <c r="S250" s="87"/>
      <c r="U250" s="87"/>
      <c r="W250" s="87"/>
      <c r="Y250" s="87"/>
      <c r="AA250" s="87"/>
      <c r="AC250" s="87"/>
      <c r="AE250" s="87"/>
      <c r="AG250" s="87"/>
      <c r="AI250" s="87"/>
      <c r="AK250" s="87"/>
      <c r="AM250" s="87"/>
      <c r="AO250" s="87"/>
      <c r="AQ250" s="87"/>
      <c r="AS250" s="87"/>
      <c r="AU250" s="87"/>
      <c r="AW250" s="87"/>
      <c r="AY250" s="87"/>
      <c r="BA250" s="87"/>
      <c r="BC250" s="87"/>
      <c r="BE250" s="87"/>
      <c r="BG250" s="87"/>
      <c r="BI250" s="87"/>
      <c r="BK250" s="87"/>
      <c r="BM250" s="87"/>
      <c r="BO250" s="87"/>
      <c r="BQ250" s="87"/>
      <c r="BS250" s="87"/>
      <c r="BU250" s="87"/>
      <c r="BW250" s="87"/>
      <c r="BY250" s="87"/>
      <c r="CA250" s="87"/>
      <c r="CC250" s="87"/>
      <c r="CE250" s="87"/>
      <c r="CG250" s="87"/>
      <c r="CI250" s="87"/>
      <c r="CK250" s="87"/>
      <c r="CM250" s="87"/>
      <c r="CO250" s="87"/>
      <c r="CQ250" s="87"/>
      <c r="CS250" s="87"/>
      <c r="CU250" s="87"/>
      <c r="CW250" s="87"/>
      <c r="CY250" s="87"/>
      <c r="DA250" s="91"/>
      <c r="DB250" s="89"/>
      <c r="DC250" s="89"/>
      <c r="DD250" s="89"/>
      <c r="DE250" s="89"/>
      <c r="DF250" s="89"/>
      <c r="DG250" s="89"/>
      <c r="DH250" s="89"/>
      <c r="DI250" s="89"/>
      <c r="DJ250" s="89"/>
      <c r="DK250" s="89"/>
      <c r="DL250" s="89"/>
      <c r="DM250" s="89"/>
      <c r="DN250" s="87"/>
    </row>
    <row r="251" spans="1:118" s="51" customFormat="1" x14ac:dyDescent="0.25">
      <c r="A251" s="51" t="str">
        <f>'Tox Values'!C251</f>
        <v>7664-39-3</v>
      </c>
      <c r="B251" s="51" t="str">
        <f>'Tox Values'!D251</f>
        <v>Hydrogen fluoride (Hydrofluoric acid)</v>
      </c>
      <c r="C251" s="94"/>
      <c r="D251" s="104">
        <f t="shared" si="4"/>
        <v>0</v>
      </c>
      <c r="E251" s="87"/>
      <c r="G251" s="87"/>
      <c r="I251" s="87"/>
      <c r="K251" s="87"/>
      <c r="M251" s="87"/>
      <c r="O251" s="87"/>
      <c r="Q251" s="87"/>
      <c r="S251" s="87"/>
      <c r="U251" s="87"/>
      <c r="W251" s="87"/>
      <c r="Y251" s="87"/>
      <c r="AA251" s="87"/>
      <c r="AC251" s="87"/>
      <c r="AE251" s="87"/>
      <c r="AG251" s="87"/>
      <c r="AI251" s="87"/>
      <c r="AK251" s="87"/>
      <c r="AM251" s="87"/>
      <c r="AO251" s="87"/>
      <c r="AQ251" s="87"/>
      <c r="AS251" s="87"/>
      <c r="AU251" s="87"/>
      <c r="AW251" s="87"/>
      <c r="AY251" s="87"/>
      <c r="BA251" s="87"/>
      <c r="BC251" s="87"/>
      <c r="BE251" s="87"/>
      <c r="BG251" s="87"/>
      <c r="BI251" s="87"/>
      <c r="BK251" s="87"/>
      <c r="BM251" s="87"/>
      <c r="BO251" s="87"/>
      <c r="BQ251" s="87"/>
      <c r="BS251" s="87"/>
      <c r="BU251" s="87"/>
      <c r="BW251" s="87"/>
      <c r="BY251" s="87"/>
      <c r="CA251" s="87"/>
      <c r="CC251" s="87"/>
      <c r="CE251" s="87"/>
      <c r="CG251" s="87"/>
      <c r="CI251" s="87"/>
      <c r="CK251" s="87"/>
      <c r="CM251" s="87"/>
      <c r="CO251" s="87"/>
      <c r="CQ251" s="87"/>
      <c r="CS251" s="87"/>
      <c r="CU251" s="87"/>
      <c r="CW251" s="87"/>
      <c r="CY251" s="87"/>
      <c r="DA251" s="91"/>
      <c r="DB251" s="89"/>
      <c r="DC251" s="89"/>
      <c r="DD251" s="89"/>
      <c r="DE251" s="89"/>
      <c r="DF251" s="89"/>
      <c r="DG251" s="89"/>
      <c r="DH251" s="89"/>
      <c r="DI251" s="89"/>
      <c r="DJ251" s="89"/>
      <c r="DK251" s="89"/>
      <c r="DL251" s="89"/>
      <c r="DM251" s="89"/>
      <c r="DN251" s="87"/>
    </row>
    <row r="252" spans="1:118" s="51" customFormat="1" x14ac:dyDescent="0.25">
      <c r="A252" s="51" t="str">
        <f>'Tox Values'!C252</f>
        <v>7783-07-5</v>
      </c>
      <c r="B252" s="51" t="str">
        <f>'Tox Values'!D252</f>
        <v>Hydrogen selenide</v>
      </c>
      <c r="C252" s="94"/>
      <c r="D252" s="104">
        <f t="shared" si="4"/>
        <v>0</v>
      </c>
      <c r="E252" s="87"/>
      <c r="G252" s="87"/>
      <c r="I252" s="87"/>
      <c r="K252" s="87"/>
      <c r="M252" s="87"/>
      <c r="O252" s="87"/>
      <c r="Q252" s="87"/>
      <c r="S252" s="87"/>
      <c r="U252" s="87"/>
      <c r="W252" s="87"/>
      <c r="Y252" s="87"/>
      <c r="AA252" s="87"/>
      <c r="AC252" s="87"/>
      <c r="AE252" s="87"/>
      <c r="AG252" s="87"/>
      <c r="AI252" s="87"/>
      <c r="AK252" s="87"/>
      <c r="AM252" s="87"/>
      <c r="AO252" s="87"/>
      <c r="AQ252" s="87"/>
      <c r="AS252" s="87"/>
      <c r="AU252" s="87"/>
      <c r="AW252" s="87"/>
      <c r="AY252" s="87"/>
      <c r="BA252" s="87"/>
      <c r="BC252" s="87"/>
      <c r="BE252" s="87"/>
      <c r="BG252" s="87"/>
      <c r="BI252" s="87"/>
      <c r="BK252" s="87"/>
      <c r="BM252" s="87"/>
      <c r="BO252" s="87"/>
      <c r="BQ252" s="87"/>
      <c r="BS252" s="87"/>
      <c r="BU252" s="87"/>
      <c r="BW252" s="87"/>
      <c r="BY252" s="87"/>
      <c r="CA252" s="87"/>
      <c r="CC252" s="87"/>
      <c r="CE252" s="87"/>
      <c r="CG252" s="87"/>
      <c r="CI252" s="87"/>
      <c r="CK252" s="87"/>
      <c r="CM252" s="87"/>
      <c r="CO252" s="87"/>
      <c r="CQ252" s="87"/>
      <c r="CS252" s="87"/>
      <c r="CU252" s="87"/>
      <c r="CW252" s="87"/>
      <c r="CY252" s="87"/>
      <c r="DA252" s="91"/>
      <c r="DB252" s="89"/>
      <c r="DC252" s="89"/>
      <c r="DD252" s="89"/>
      <c r="DE252" s="89"/>
      <c r="DF252" s="89"/>
      <c r="DG252" s="89"/>
      <c r="DH252" s="89"/>
      <c r="DI252" s="89"/>
      <c r="DJ252" s="89"/>
      <c r="DK252" s="89"/>
      <c r="DL252" s="89"/>
      <c r="DM252" s="89"/>
      <c r="DN252" s="87"/>
    </row>
    <row r="253" spans="1:118" s="51" customFormat="1" x14ac:dyDescent="0.25">
      <c r="A253" s="51" t="str">
        <f>'Tox Values'!C253</f>
        <v>7783-06-4</v>
      </c>
      <c r="B253" s="51" t="str">
        <f>'Tox Values'!D253</f>
        <v>Hydrogen sulfide</v>
      </c>
      <c r="C253" s="94"/>
      <c r="D253" s="104">
        <f t="shared" si="4"/>
        <v>0</v>
      </c>
      <c r="E253" s="372"/>
      <c r="F253" s="373"/>
      <c r="G253" s="372"/>
      <c r="H253" s="373"/>
      <c r="I253" s="87"/>
      <c r="K253" s="87"/>
      <c r="M253" s="374"/>
      <c r="N253" s="375"/>
      <c r="O253" s="374"/>
      <c r="P253" s="375"/>
      <c r="Q253" s="372"/>
      <c r="R253" s="373"/>
      <c r="S253" s="374"/>
      <c r="T253" s="375"/>
      <c r="U253" s="87"/>
      <c r="W253" s="87"/>
      <c r="Y253" s="87"/>
      <c r="AA253" s="87"/>
      <c r="AC253" s="87"/>
      <c r="AE253" s="87"/>
      <c r="AG253" s="87"/>
      <c r="AI253" s="87"/>
      <c r="AK253" s="87"/>
      <c r="AM253" s="87"/>
      <c r="AO253" s="87"/>
      <c r="AQ253" s="87"/>
      <c r="AS253" s="87"/>
      <c r="AU253" s="87"/>
      <c r="AW253" s="87"/>
      <c r="AY253" s="87"/>
      <c r="BA253" s="87"/>
      <c r="BC253" s="87"/>
      <c r="BE253" s="87"/>
      <c r="BG253" s="87"/>
      <c r="BI253" s="87"/>
      <c r="BK253" s="87"/>
      <c r="BM253" s="87"/>
      <c r="BO253" s="87"/>
      <c r="BQ253" s="87"/>
      <c r="BS253" s="87"/>
      <c r="BU253" s="87"/>
      <c r="BW253" s="87"/>
      <c r="BY253" s="87"/>
      <c r="CA253" s="87"/>
      <c r="CC253" s="87"/>
      <c r="CE253" s="87"/>
      <c r="CG253" s="87"/>
      <c r="CI253" s="87"/>
      <c r="CK253" s="87"/>
      <c r="CM253" s="87"/>
      <c r="CO253" s="87"/>
      <c r="CQ253" s="87"/>
      <c r="CS253" s="87"/>
      <c r="CU253" s="87"/>
      <c r="CW253" s="87"/>
      <c r="CY253" s="87"/>
      <c r="DA253" s="91"/>
      <c r="DB253" s="89"/>
      <c r="DC253" s="89"/>
      <c r="DD253" s="89"/>
      <c r="DE253" s="89"/>
      <c r="DF253" s="89"/>
      <c r="DG253" s="89"/>
      <c r="DH253" s="89"/>
      <c r="DI253" s="89"/>
      <c r="DJ253" s="89"/>
      <c r="DK253" s="89"/>
      <c r="DL253" s="89"/>
      <c r="DM253" s="89"/>
      <c r="DN253" s="87"/>
    </row>
    <row r="254" spans="1:118" s="51" customFormat="1" x14ac:dyDescent="0.25">
      <c r="A254" s="51" t="str">
        <f>'Tox Values'!C254</f>
        <v>193-39-5</v>
      </c>
      <c r="B254" s="51" t="str">
        <f>'Tox Values'!D254</f>
        <v>Indeno(1,2,3-cd)pyrene</v>
      </c>
      <c r="C254" s="94"/>
      <c r="D254" s="104">
        <f t="shared" si="4"/>
        <v>0</v>
      </c>
      <c r="E254" s="376"/>
      <c r="F254" s="377"/>
      <c r="G254" s="87"/>
      <c r="I254" s="87"/>
      <c r="K254" s="87"/>
      <c r="M254" s="87"/>
      <c r="O254" s="87"/>
      <c r="Q254" s="87"/>
      <c r="S254" s="87"/>
      <c r="U254" s="87"/>
      <c r="W254" s="87"/>
      <c r="Y254" s="87"/>
      <c r="AA254" s="87"/>
      <c r="AC254" s="87"/>
      <c r="AE254" s="87"/>
      <c r="AG254" s="87"/>
      <c r="AI254" s="87"/>
      <c r="AK254" s="87"/>
      <c r="AM254" s="87"/>
      <c r="AO254" s="87"/>
      <c r="AQ254" s="87"/>
      <c r="AS254" s="87"/>
      <c r="AU254" s="87"/>
      <c r="AW254" s="87"/>
      <c r="AY254" s="87"/>
      <c r="BA254" s="87"/>
      <c r="BC254" s="87"/>
      <c r="BE254" s="87"/>
      <c r="BG254" s="87"/>
      <c r="BI254" s="87"/>
      <c r="BK254" s="87"/>
      <c r="BM254" s="87"/>
      <c r="BO254" s="87"/>
      <c r="BQ254" s="87"/>
      <c r="BS254" s="87"/>
      <c r="BU254" s="87"/>
      <c r="BW254" s="87"/>
      <c r="BY254" s="87"/>
      <c r="CA254" s="87"/>
      <c r="CC254" s="87"/>
      <c r="CE254" s="87"/>
      <c r="CG254" s="87"/>
      <c r="CI254" s="87"/>
      <c r="CK254" s="87"/>
      <c r="CM254" s="87"/>
      <c r="CO254" s="87"/>
      <c r="CQ254" s="87"/>
      <c r="CS254" s="87"/>
      <c r="CU254" s="87"/>
      <c r="CW254" s="87"/>
      <c r="CY254" s="87"/>
      <c r="DA254" s="91"/>
      <c r="DB254" s="89"/>
      <c r="DC254" s="89"/>
      <c r="DD254" s="89"/>
      <c r="DE254" s="89"/>
      <c r="DF254" s="89"/>
      <c r="DG254" s="89"/>
      <c r="DH254" s="89"/>
      <c r="DI254" s="89"/>
      <c r="DJ254" s="89"/>
      <c r="DK254" s="89"/>
      <c r="DL254" s="89"/>
      <c r="DM254" s="89"/>
      <c r="DN254" s="87"/>
    </row>
    <row r="255" spans="1:118" s="51" customFormat="1" x14ac:dyDescent="0.25">
      <c r="A255" s="51" t="str">
        <f>'Tox Values'!C255</f>
        <v>78-59-1</v>
      </c>
      <c r="B255" s="51" t="str">
        <f>'Tox Values'!D255</f>
        <v>Isophorone</v>
      </c>
      <c r="C255" s="94"/>
      <c r="D255" s="104">
        <f t="shared" ref="D255:D324" si="5">F255+H255+J255+L255+N255+P255+R255+T255+V255+X255+Z255+AB255+AD255+AF255+AH255+AJ255+AL255+AN255+AP255+AR255+AT255+AV255+AX255+AZ255+BB255+BD255+BF255+BH255+BJ255+BL255+BN255+BP255+BR255+BT255+BV255+BX255+BZ255+CB255+CD255+CF255+CH255+CJ255+CL255+CN255+CP255+CR255+CT255+CV255+CX255+CZ255</f>
        <v>0</v>
      </c>
      <c r="E255" s="87"/>
      <c r="G255" s="87"/>
      <c r="I255" s="87"/>
      <c r="K255" s="87"/>
      <c r="M255" s="87"/>
      <c r="O255" s="87"/>
      <c r="Q255" s="87"/>
      <c r="S255" s="87"/>
      <c r="U255" s="87"/>
      <c r="W255" s="87"/>
      <c r="Y255" s="87"/>
      <c r="AA255" s="87"/>
      <c r="AC255" s="87"/>
      <c r="AE255" s="87"/>
      <c r="AG255" s="87"/>
      <c r="AI255" s="87"/>
      <c r="AK255" s="87"/>
      <c r="AM255" s="87"/>
      <c r="AO255" s="87"/>
      <c r="AQ255" s="87"/>
      <c r="AS255" s="87"/>
      <c r="AU255" s="87"/>
      <c r="AW255" s="87"/>
      <c r="AY255" s="87"/>
      <c r="BA255" s="87"/>
      <c r="BC255" s="87"/>
      <c r="BE255" s="87"/>
      <c r="BG255" s="87"/>
      <c r="BI255" s="87"/>
      <c r="BK255" s="87"/>
      <c r="BM255" s="87"/>
      <c r="BO255" s="87"/>
      <c r="BQ255" s="87"/>
      <c r="BS255" s="87"/>
      <c r="BU255" s="87"/>
      <c r="BW255" s="87"/>
      <c r="BY255" s="87"/>
      <c r="CA255" s="87"/>
      <c r="CC255" s="87"/>
      <c r="CE255" s="87"/>
      <c r="CG255" s="87"/>
      <c r="CI255" s="87"/>
      <c r="CK255" s="87"/>
      <c r="CM255" s="87"/>
      <c r="CO255" s="87"/>
      <c r="CQ255" s="87"/>
      <c r="CS255" s="87"/>
      <c r="CU255" s="87"/>
      <c r="CW255" s="87"/>
      <c r="CY255" s="87"/>
      <c r="DA255" s="91"/>
      <c r="DB255" s="89"/>
      <c r="DC255" s="89"/>
      <c r="DD255" s="89"/>
      <c r="DE255" s="89"/>
      <c r="DF255" s="89"/>
      <c r="DG255" s="89"/>
      <c r="DH255" s="89"/>
      <c r="DI255" s="89"/>
      <c r="DJ255" s="89"/>
      <c r="DK255" s="89"/>
      <c r="DL255" s="89"/>
      <c r="DM255" s="89"/>
      <c r="DN255" s="87"/>
    </row>
    <row r="256" spans="1:118" s="51" customFormat="1" x14ac:dyDescent="0.25">
      <c r="A256" s="51" t="str">
        <f>'Tox Values'!C256</f>
        <v>67-63-0</v>
      </c>
      <c r="B256" s="51" t="str">
        <f>'Tox Values'!D256</f>
        <v>Isopropyl alcohol</v>
      </c>
      <c r="C256" s="94"/>
      <c r="D256" s="104">
        <f t="shared" ref="D256" si="6">F256+H256+J256+L256+N256+P256+R256+T256+V256+X256+Z256+AB256+AD256+AF256+AH256+AJ256+AL256+AN256+AP256+AR256+AT256+AV256+AX256+AZ256+BB256+BD256+BF256+BH256+BJ256+BL256+BN256+BP256+BR256+BT256+BV256+BX256+BZ256+CB256+CD256+CF256+CH256+CJ256+CL256+CN256+CP256+CR256+CT256+CV256+CX256+CZ256</f>
        <v>0</v>
      </c>
      <c r="E256" s="87"/>
      <c r="G256" s="87"/>
      <c r="I256" s="87"/>
      <c r="K256" s="87"/>
      <c r="M256" s="87"/>
      <c r="O256" s="87"/>
      <c r="Q256" s="87"/>
      <c r="S256" s="87"/>
      <c r="U256" s="87"/>
      <c r="W256" s="87"/>
      <c r="Y256" s="87"/>
      <c r="AA256" s="87"/>
      <c r="AC256" s="87"/>
      <c r="AE256" s="87"/>
      <c r="AG256" s="87"/>
      <c r="AI256" s="87"/>
      <c r="AK256" s="87"/>
      <c r="AM256" s="87"/>
      <c r="AO256" s="87"/>
      <c r="AQ256" s="87"/>
      <c r="AS256" s="87"/>
      <c r="AU256" s="87"/>
      <c r="AW256" s="87"/>
      <c r="AY256" s="87"/>
      <c r="BA256" s="87"/>
      <c r="BC256" s="87"/>
      <c r="BE256" s="87"/>
      <c r="BG256" s="87"/>
      <c r="BI256" s="87"/>
      <c r="BK256" s="87"/>
      <c r="BM256" s="87"/>
      <c r="BO256" s="87"/>
      <c r="BQ256" s="87"/>
      <c r="BS256" s="87"/>
      <c r="BU256" s="87"/>
      <c r="BW256" s="87"/>
      <c r="BY256" s="87"/>
      <c r="CA256" s="87"/>
      <c r="CC256" s="87"/>
      <c r="CE256" s="87"/>
      <c r="CG256" s="87"/>
      <c r="CI256" s="87"/>
      <c r="CK256" s="87"/>
      <c r="CM256" s="87"/>
      <c r="CO256" s="87"/>
      <c r="CQ256" s="87"/>
      <c r="CS256" s="87"/>
      <c r="CU256" s="87"/>
      <c r="CW256" s="87"/>
      <c r="CY256" s="87"/>
      <c r="DA256" s="91"/>
      <c r="DB256" s="89"/>
      <c r="DC256" s="89"/>
      <c r="DD256" s="89"/>
      <c r="DE256" s="89"/>
      <c r="DF256" s="89"/>
      <c r="DG256" s="89"/>
      <c r="DH256" s="89"/>
      <c r="DI256" s="89"/>
      <c r="DJ256" s="89"/>
      <c r="DK256" s="89"/>
      <c r="DL256" s="89"/>
      <c r="DM256" s="89"/>
      <c r="DN256" s="87"/>
    </row>
    <row r="257" spans="1:118" s="51" customFormat="1" x14ac:dyDescent="0.25">
      <c r="A257" s="51" t="str">
        <f>'Tox Values'!C257</f>
        <v>7439-92-1</v>
      </c>
      <c r="B257" s="51" t="str">
        <f>'Tox Values'!D257</f>
        <v>Lead</v>
      </c>
      <c r="C257" s="94"/>
      <c r="D257" s="104">
        <f t="shared" si="5"/>
        <v>0</v>
      </c>
      <c r="E257" s="372"/>
      <c r="F257" s="373"/>
      <c r="G257" s="87"/>
      <c r="I257" s="372"/>
      <c r="J257" s="373"/>
      <c r="K257" s="372"/>
      <c r="L257" s="373"/>
      <c r="M257" s="87"/>
      <c r="O257" s="87"/>
      <c r="Q257" s="87"/>
      <c r="S257" s="87"/>
      <c r="U257" s="87"/>
      <c r="W257" s="87"/>
      <c r="Y257" s="87"/>
      <c r="AA257" s="87"/>
      <c r="AC257" s="87"/>
      <c r="AE257" s="87"/>
      <c r="AG257" s="87"/>
      <c r="AI257" s="87"/>
      <c r="AK257" s="87"/>
      <c r="AM257" s="87"/>
      <c r="AO257" s="87"/>
      <c r="AQ257" s="87"/>
      <c r="AS257" s="87"/>
      <c r="AU257" s="87"/>
      <c r="AW257" s="87"/>
      <c r="AY257" s="87"/>
      <c r="BA257" s="87"/>
      <c r="BC257" s="87"/>
      <c r="BE257" s="87"/>
      <c r="BG257" s="87"/>
      <c r="BI257" s="87"/>
      <c r="BK257" s="87"/>
      <c r="BM257" s="87"/>
      <c r="BO257" s="87"/>
      <c r="BQ257" s="87"/>
      <c r="BS257" s="87"/>
      <c r="BU257" s="87"/>
      <c r="BW257" s="87"/>
      <c r="BY257" s="87"/>
      <c r="CA257" s="87"/>
      <c r="CC257" s="87"/>
      <c r="CE257" s="87"/>
      <c r="CG257" s="87"/>
      <c r="CI257" s="87"/>
      <c r="CK257" s="87"/>
      <c r="CM257" s="87"/>
      <c r="CO257" s="87"/>
      <c r="CQ257" s="87"/>
      <c r="CS257" s="87"/>
      <c r="CU257" s="87"/>
      <c r="CW257" s="87"/>
      <c r="CY257" s="87"/>
      <c r="DA257" s="91"/>
      <c r="DB257" s="89"/>
      <c r="DC257" s="89"/>
      <c r="DD257" s="89"/>
      <c r="DE257" s="89"/>
      <c r="DF257" s="89"/>
      <c r="DG257" s="89"/>
      <c r="DH257" s="89"/>
      <c r="DI257" s="89"/>
      <c r="DJ257" s="89"/>
      <c r="DK257" s="89"/>
      <c r="DL257" s="89"/>
      <c r="DM257" s="89"/>
      <c r="DN257" s="87"/>
    </row>
    <row r="258" spans="1:118" s="51" customFormat="1" x14ac:dyDescent="0.25">
      <c r="A258" s="51" t="str">
        <f>'Tox Values'!C258</f>
        <v>301-04-2</v>
      </c>
      <c r="B258" s="51" t="str">
        <f>'Tox Values'!D258</f>
        <v>Lead Acetate</v>
      </c>
      <c r="C258" s="94"/>
      <c r="D258" s="104">
        <f t="shared" si="5"/>
        <v>0</v>
      </c>
      <c r="E258" s="87"/>
      <c r="G258" s="87"/>
      <c r="I258" s="87"/>
      <c r="K258" s="87"/>
      <c r="M258" s="87"/>
      <c r="O258" s="87"/>
      <c r="Q258" s="87"/>
      <c r="S258" s="87"/>
      <c r="U258" s="87"/>
      <c r="W258" s="87"/>
      <c r="Y258" s="87"/>
      <c r="AA258" s="87"/>
      <c r="AC258" s="87"/>
      <c r="AE258" s="87"/>
      <c r="AG258" s="87"/>
      <c r="AI258" s="87"/>
      <c r="AK258" s="87"/>
      <c r="AM258" s="87"/>
      <c r="AO258" s="87"/>
      <c r="AQ258" s="87"/>
      <c r="AS258" s="87"/>
      <c r="AU258" s="87"/>
      <c r="AW258" s="87"/>
      <c r="AY258" s="87"/>
      <c r="BA258" s="87"/>
      <c r="BC258" s="87"/>
      <c r="BE258" s="87"/>
      <c r="BG258" s="87"/>
      <c r="BI258" s="87"/>
      <c r="BK258" s="87"/>
      <c r="BM258" s="87"/>
      <c r="BO258" s="87"/>
      <c r="BQ258" s="87"/>
      <c r="BS258" s="87"/>
      <c r="BU258" s="87"/>
      <c r="BW258" s="87"/>
      <c r="BY258" s="87"/>
      <c r="CA258" s="87"/>
      <c r="CC258" s="87"/>
      <c r="CE258" s="87"/>
      <c r="CG258" s="87"/>
      <c r="CI258" s="87"/>
      <c r="CK258" s="87"/>
      <c r="CM258" s="87"/>
      <c r="CO258" s="87"/>
      <c r="CQ258" s="87"/>
      <c r="CS258" s="87"/>
      <c r="CU258" s="87"/>
      <c r="CW258" s="87"/>
      <c r="CY258" s="87"/>
      <c r="DA258" s="91"/>
      <c r="DB258" s="89"/>
      <c r="DC258" s="89"/>
      <c r="DD258" s="89"/>
      <c r="DE258" s="89"/>
      <c r="DF258" s="89"/>
      <c r="DG258" s="89"/>
      <c r="DH258" s="89"/>
      <c r="DI258" s="89"/>
      <c r="DJ258" s="89"/>
      <c r="DK258" s="89"/>
      <c r="DL258" s="89"/>
      <c r="DM258" s="89"/>
      <c r="DN258" s="87"/>
    </row>
    <row r="259" spans="1:118" s="51" customFormat="1" x14ac:dyDescent="0.25">
      <c r="A259" s="51" t="str">
        <f>'Tox Values'!C259</f>
        <v>7758-97-6</v>
      </c>
      <c r="B259" s="51" t="str">
        <f>'Tox Values'!D259</f>
        <v>Lead Chromate</v>
      </c>
      <c r="C259" s="94"/>
      <c r="D259" s="104">
        <f t="shared" si="5"/>
        <v>0</v>
      </c>
      <c r="E259" s="87"/>
      <c r="G259" s="87"/>
      <c r="I259" s="87"/>
      <c r="K259" s="87"/>
      <c r="M259" s="87"/>
      <c r="O259" s="87"/>
      <c r="Q259" s="87"/>
      <c r="S259" s="87"/>
      <c r="U259" s="87"/>
      <c r="W259" s="87"/>
      <c r="Y259" s="87"/>
      <c r="AA259" s="87"/>
      <c r="AC259" s="87"/>
      <c r="AE259" s="87"/>
      <c r="AG259" s="87"/>
      <c r="AI259" s="87"/>
      <c r="AK259" s="87"/>
      <c r="AM259" s="87"/>
      <c r="AO259" s="87"/>
      <c r="AQ259" s="87"/>
      <c r="AS259" s="87"/>
      <c r="AU259" s="87"/>
      <c r="AW259" s="87"/>
      <c r="AY259" s="87"/>
      <c r="BA259" s="87"/>
      <c r="BC259" s="87"/>
      <c r="BE259" s="87"/>
      <c r="BG259" s="87"/>
      <c r="BI259" s="87"/>
      <c r="BK259" s="87"/>
      <c r="BM259" s="87"/>
      <c r="BO259" s="87"/>
      <c r="BQ259" s="87"/>
      <c r="BS259" s="87"/>
      <c r="BU259" s="87"/>
      <c r="BW259" s="87"/>
      <c r="BY259" s="87"/>
      <c r="CA259" s="87"/>
      <c r="CC259" s="87"/>
      <c r="CE259" s="87"/>
      <c r="CG259" s="87"/>
      <c r="CI259" s="87"/>
      <c r="CK259" s="87"/>
      <c r="CM259" s="87"/>
      <c r="CO259" s="87"/>
      <c r="CQ259" s="87"/>
      <c r="CS259" s="87"/>
      <c r="CU259" s="87"/>
      <c r="CW259" s="87"/>
      <c r="CY259" s="87"/>
      <c r="DA259" s="91"/>
      <c r="DB259" s="89"/>
      <c r="DC259" s="89"/>
      <c r="DD259" s="89"/>
      <c r="DE259" s="89"/>
      <c r="DF259" s="89"/>
      <c r="DG259" s="89"/>
      <c r="DH259" s="89"/>
      <c r="DI259" s="89"/>
      <c r="DJ259" s="89"/>
      <c r="DK259" s="89"/>
      <c r="DL259" s="89"/>
      <c r="DM259" s="89"/>
      <c r="DN259" s="87"/>
    </row>
    <row r="260" spans="1:118" s="51" customFormat="1" x14ac:dyDescent="0.25">
      <c r="A260" s="51" t="str">
        <f>'Tox Values'!C260</f>
        <v>LEAD-COMPS</v>
      </c>
      <c r="B260" s="51" t="str">
        <f>'Tox Values'!D260</f>
        <v>Lead Compounds</v>
      </c>
      <c r="C260" s="94"/>
      <c r="D260" s="104">
        <f t="shared" si="5"/>
        <v>0</v>
      </c>
      <c r="E260" s="87"/>
      <c r="G260" s="87"/>
      <c r="I260" s="87"/>
      <c r="K260" s="87"/>
      <c r="M260" s="87"/>
      <c r="O260" s="87"/>
      <c r="Q260" s="87"/>
      <c r="S260" s="87"/>
      <c r="U260" s="87"/>
      <c r="W260" s="87"/>
      <c r="Y260" s="87"/>
      <c r="AA260" s="87"/>
      <c r="AC260" s="87"/>
      <c r="AE260" s="87"/>
      <c r="AG260" s="87"/>
      <c r="AI260" s="87"/>
      <c r="AK260" s="87"/>
      <c r="AM260" s="87"/>
      <c r="AO260" s="87"/>
      <c r="AQ260" s="87"/>
      <c r="AS260" s="87"/>
      <c r="AU260" s="87"/>
      <c r="AW260" s="87"/>
      <c r="AY260" s="87"/>
      <c r="BA260" s="87"/>
      <c r="BC260" s="87"/>
      <c r="BE260" s="87"/>
      <c r="BG260" s="87"/>
      <c r="BI260" s="87"/>
      <c r="BK260" s="87"/>
      <c r="BM260" s="87"/>
      <c r="BO260" s="87"/>
      <c r="BQ260" s="87"/>
      <c r="BS260" s="87"/>
      <c r="BU260" s="87"/>
      <c r="BW260" s="87"/>
      <c r="BY260" s="87"/>
      <c r="CA260" s="87"/>
      <c r="CC260" s="87"/>
      <c r="CE260" s="87"/>
      <c r="CG260" s="87"/>
      <c r="CI260" s="87"/>
      <c r="CK260" s="87"/>
      <c r="CM260" s="87"/>
      <c r="CO260" s="87"/>
      <c r="CQ260" s="87"/>
      <c r="CS260" s="87"/>
      <c r="CU260" s="87"/>
      <c r="CW260" s="87"/>
      <c r="CY260" s="87"/>
      <c r="DA260" s="91"/>
      <c r="DB260" s="89"/>
      <c r="DC260" s="89"/>
      <c r="DD260" s="89"/>
      <c r="DE260" s="89"/>
      <c r="DF260" s="89"/>
      <c r="DG260" s="89"/>
      <c r="DH260" s="89"/>
      <c r="DI260" s="89"/>
      <c r="DJ260" s="89"/>
      <c r="DK260" s="89"/>
      <c r="DL260" s="89"/>
      <c r="DM260" s="89"/>
      <c r="DN260" s="87"/>
    </row>
    <row r="261" spans="1:118" s="51" customFormat="1" x14ac:dyDescent="0.25">
      <c r="A261" s="51" t="str">
        <f>'Tox Values'!C261</f>
        <v>7446-27-7</v>
      </c>
      <c r="B261" s="51" t="str">
        <f>'Tox Values'!D261</f>
        <v>Lead Phosphate</v>
      </c>
      <c r="C261" s="94"/>
      <c r="D261" s="104">
        <f t="shared" si="5"/>
        <v>0</v>
      </c>
      <c r="E261" s="87"/>
      <c r="G261" s="87"/>
      <c r="I261" s="87"/>
      <c r="K261" s="87"/>
      <c r="M261" s="87"/>
      <c r="O261" s="87"/>
      <c r="Q261" s="87"/>
      <c r="S261" s="87"/>
      <c r="U261" s="87"/>
      <c r="W261" s="87"/>
      <c r="Y261" s="87"/>
      <c r="AA261" s="87"/>
      <c r="AC261" s="87"/>
      <c r="AE261" s="87"/>
      <c r="AG261" s="87"/>
      <c r="AI261" s="87"/>
      <c r="AK261" s="87"/>
      <c r="AM261" s="87"/>
      <c r="AO261" s="87"/>
      <c r="AQ261" s="87"/>
      <c r="AS261" s="87"/>
      <c r="AU261" s="87"/>
      <c r="AW261" s="87"/>
      <c r="AY261" s="87"/>
      <c r="BA261" s="87"/>
      <c r="BC261" s="87"/>
      <c r="BE261" s="87"/>
      <c r="BG261" s="87"/>
      <c r="BI261" s="87"/>
      <c r="BK261" s="87"/>
      <c r="BM261" s="87"/>
      <c r="BO261" s="87"/>
      <c r="BQ261" s="87"/>
      <c r="BS261" s="87"/>
      <c r="BU261" s="87"/>
      <c r="BW261" s="87"/>
      <c r="BY261" s="87"/>
      <c r="CA261" s="87"/>
      <c r="CC261" s="87"/>
      <c r="CE261" s="87"/>
      <c r="CG261" s="87"/>
      <c r="CI261" s="87"/>
      <c r="CK261" s="87"/>
      <c r="CM261" s="87"/>
      <c r="CO261" s="87"/>
      <c r="CQ261" s="87"/>
      <c r="CS261" s="87"/>
      <c r="CU261" s="87"/>
      <c r="CW261" s="87"/>
      <c r="CY261" s="87"/>
      <c r="DA261" s="91"/>
      <c r="DB261" s="89"/>
      <c r="DC261" s="89"/>
      <c r="DD261" s="89"/>
      <c r="DE261" s="89"/>
      <c r="DF261" s="89"/>
      <c r="DG261" s="89"/>
      <c r="DH261" s="89"/>
      <c r="DI261" s="89"/>
      <c r="DJ261" s="89"/>
      <c r="DK261" s="89"/>
      <c r="DL261" s="89"/>
      <c r="DM261" s="89"/>
      <c r="DN261" s="87"/>
    </row>
    <row r="262" spans="1:118" s="51" customFormat="1" x14ac:dyDescent="0.25">
      <c r="A262" s="51" t="str">
        <f>'Tox Values'!C262</f>
        <v>1335-32-6</v>
      </c>
      <c r="B262" s="51" t="str">
        <f>'Tox Values'!D262</f>
        <v>Lead Subacetate</v>
      </c>
      <c r="C262" s="94"/>
      <c r="D262" s="104">
        <f t="shared" si="5"/>
        <v>0</v>
      </c>
      <c r="E262" s="87"/>
      <c r="G262" s="87"/>
      <c r="I262" s="87"/>
      <c r="K262" s="87"/>
      <c r="M262" s="87"/>
      <c r="O262" s="87"/>
      <c r="Q262" s="87"/>
      <c r="S262" s="87"/>
      <c r="U262" s="87"/>
      <c r="W262" s="87"/>
      <c r="Y262" s="87"/>
      <c r="AA262" s="87"/>
      <c r="AC262" s="87"/>
      <c r="AE262" s="87"/>
      <c r="AG262" s="87"/>
      <c r="AI262" s="87"/>
      <c r="AK262" s="87"/>
      <c r="AM262" s="87"/>
      <c r="AO262" s="87"/>
      <c r="AQ262" s="87"/>
      <c r="AS262" s="87"/>
      <c r="AU262" s="87"/>
      <c r="AW262" s="87"/>
      <c r="AY262" s="87"/>
      <c r="BA262" s="87"/>
      <c r="BC262" s="87"/>
      <c r="BE262" s="87"/>
      <c r="BG262" s="87"/>
      <c r="BI262" s="87"/>
      <c r="BK262" s="87"/>
      <c r="BM262" s="87"/>
      <c r="BO262" s="87"/>
      <c r="BQ262" s="87"/>
      <c r="BS262" s="87"/>
      <c r="BU262" s="87"/>
      <c r="BW262" s="87"/>
      <c r="BY262" s="87"/>
      <c r="CA262" s="87"/>
      <c r="CC262" s="87"/>
      <c r="CE262" s="87"/>
      <c r="CG262" s="87"/>
      <c r="CI262" s="87"/>
      <c r="CK262" s="87"/>
      <c r="CM262" s="87"/>
      <c r="CO262" s="87"/>
      <c r="CQ262" s="87"/>
      <c r="CS262" s="87"/>
      <c r="CU262" s="87"/>
      <c r="CW262" s="87"/>
      <c r="CY262" s="87"/>
      <c r="DA262" s="91"/>
      <c r="DB262" s="89"/>
      <c r="DC262" s="89"/>
      <c r="DD262" s="89"/>
      <c r="DE262" s="89"/>
      <c r="DF262" s="89"/>
      <c r="DG262" s="89"/>
      <c r="DH262" s="89"/>
      <c r="DI262" s="89"/>
      <c r="DJ262" s="89"/>
      <c r="DK262" s="89"/>
      <c r="DL262" s="89"/>
      <c r="DM262" s="89"/>
      <c r="DN262" s="87"/>
    </row>
    <row r="263" spans="1:118" s="51" customFormat="1" x14ac:dyDescent="0.25">
      <c r="A263" s="51" t="str">
        <f>'Tox Values'!C263</f>
        <v>108-31-6</v>
      </c>
      <c r="B263" s="51" t="str">
        <f>'Tox Values'!D263</f>
        <v>Maleic anhydride</v>
      </c>
      <c r="C263" s="94"/>
      <c r="D263" s="104">
        <f t="shared" si="5"/>
        <v>0</v>
      </c>
      <c r="E263" s="87"/>
      <c r="G263" s="87"/>
      <c r="I263" s="87"/>
      <c r="K263" s="87"/>
      <c r="M263" s="87"/>
      <c r="O263" s="87"/>
      <c r="Q263" s="87"/>
      <c r="S263" s="87"/>
      <c r="U263" s="87"/>
      <c r="W263" s="87"/>
      <c r="Y263" s="87"/>
      <c r="AA263" s="87"/>
      <c r="AC263" s="87"/>
      <c r="AE263" s="87"/>
      <c r="AG263" s="87"/>
      <c r="AI263" s="87"/>
      <c r="AK263" s="87"/>
      <c r="AM263" s="87"/>
      <c r="AO263" s="87"/>
      <c r="AQ263" s="87"/>
      <c r="AS263" s="87"/>
      <c r="AU263" s="87"/>
      <c r="AW263" s="87"/>
      <c r="AY263" s="87"/>
      <c r="BA263" s="87"/>
      <c r="BC263" s="87"/>
      <c r="BE263" s="87"/>
      <c r="BG263" s="87"/>
      <c r="BI263" s="87"/>
      <c r="BK263" s="87"/>
      <c r="BM263" s="87"/>
      <c r="BO263" s="87"/>
      <c r="BQ263" s="87"/>
      <c r="BS263" s="87"/>
      <c r="BU263" s="87"/>
      <c r="BW263" s="87"/>
      <c r="BY263" s="87"/>
      <c r="CA263" s="87"/>
      <c r="CC263" s="87"/>
      <c r="CE263" s="87"/>
      <c r="CG263" s="87"/>
      <c r="CI263" s="87"/>
      <c r="CK263" s="87"/>
      <c r="CM263" s="87"/>
      <c r="CO263" s="87"/>
      <c r="CQ263" s="87"/>
      <c r="CS263" s="87"/>
      <c r="CU263" s="87"/>
      <c r="CW263" s="87"/>
      <c r="CY263" s="87"/>
      <c r="DA263" s="91"/>
      <c r="DB263" s="89"/>
      <c r="DC263" s="89"/>
      <c r="DD263" s="89"/>
      <c r="DE263" s="89"/>
      <c r="DF263" s="89"/>
      <c r="DG263" s="89"/>
      <c r="DH263" s="89"/>
      <c r="DI263" s="89"/>
      <c r="DJ263" s="89"/>
      <c r="DK263" s="89"/>
      <c r="DL263" s="89"/>
      <c r="DM263" s="89"/>
      <c r="DN263" s="87"/>
    </row>
    <row r="264" spans="1:118" s="51" customFormat="1" x14ac:dyDescent="0.25">
      <c r="A264" s="51" t="str">
        <f>'Tox Values'!C264</f>
        <v>7439-96-5</v>
      </c>
      <c r="B264" s="51" t="str">
        <f>'Tox Values'!D264</f>
        <v>Manganese</v>
      </c>
      <c r="C264" s="94"/>
      <c r="D264" s="104">
        <f t="shared" si="5"/>
        <v>0</v>
      </c>
      <c r="E264" s="372"/>
      <c r="F264" s="373"/>
      <c r="G264" s="87"/>
      <c r="I264" s="372"/>
      <c r="J264" s="373"/>
      <c r="K264" s="372"/>
      <c r="L264" s="373"/>
      <c r="M264" s="87"/>
      <c r="O264" s="87"/>
      <c r="Q264" s="87"/>
      <c r="S264" s="87"/>
      <c r="U264" s="87"/>
      <c r="W264" s="87"/>
      <c r="Y264" s="87"/>
      <c r="AA264" s="87"/>
      <c r="AC264" s="87"/>
      <c r="AE264" s="87"/>
      <c r="AG264" s="87"/>
      <c r="AI264" s="87"/>
      <c r="AK264" s="87"/>
      <c r="AM264" s="87"/>
      <c r="AO264" s="87"/>
      <c r="AQ264" s="87"/>
      <c r="AS264" s="87"/>
      <c r="AU264" s="87"/>
      <c r="AW264" s="87"/>
      <c r="AY264" s="87"/>
      <c r="BA264" s="87"/>
      <c r="BC264" s="87"/>
      <c r="BE264" s="87"/>
      <c r="BG264" s="87"/>
      <c r="BI264" s="87"/>
      <c r="BK264" s="87"/>
      <c r="BM264" s="87"/>
      <c r="BO264" s="87"/>
      <c r="BQ264" s="87"/>
      <c r="BS264" s="87"/>
      <c r="BU264" s="87"/>
      <c r="BW264" s="87"/>
      <c r="BY264" s="87"/>
      <c r="CA264" s="87"/>
      <c r="CC264" s="87"/>
      <c r="CE264" s="87"/>
      <c r="CG264" s="87"/>
      <c r="CI264" s="87"/>
      <c r="CK264" s="87"/>
      <c r="CM264" s="87"/>
      <c r="CO264" s="87"/>
      <c r="CQ264" s="87"/>
      <c r="CS264" s="87"/>
      <c r="CU264" s="87"/>
      <c r="CW264" s="87"/>
      <c r="CY264" s="87"/>
      <c r="DA264" s="91"/>
      <c r="DB264" s="89"/>
      <c r="DC264" s="89"/>
      <c r="DD264" s="89"/>
      <c r="DE264" s="89"/>
      <c r="DF264" s="89"/>
      <c r="DG264" s="89"/>
      <c r="DH264" s="89"/>
      <c r="DI264" s="89"/>
      <c r="DJ264" s="89"/>
      <c r="DK264" s="89"/>
      <c r="DL264" s="89"/>
      <c r="DM264" s="89"/>
      <c r="DN264" s="87"/>
    </row>
    <row r="265" spans="1:118" s="51" customFormat="1" x14ac:dyDescent="0.25">
      <c r="A265" s="51" t="str">
        <f>'Tox Values'!C265</f>
        <v>MANGANESE-COMPS</v>
      </c>
      <c r="B265" s="51" t="str">
        <f>'Tox Values'!D265</f>
        <v>Manganese Compounds</v>
      </c>
      <c r="C265" s="94"/>
      <c r="D265" s="104">
        <f t="shared" si="5"/>
        <v>0</v>
      </c>
      <c r="E265" s="87"/>
      <c r="G265" s="87"/>
      <c r="I265" s="87"/>
      <c r="K265" s="87"/>
      <c r="M265" s="87"/>
      <c r="O265" s="87"/>
      <c r="Q265" s="87"/>
      <c r="S265" s="87"/>
      <c r="U265" s="87"/>
      <c r="W265" s="87"/>
      <c r="Y265" s="87"/>
      <c r="AA265" s="87"/>
      <c r="AC265" s="87"/>
      <c r="AE265" s="87"/>
      <c r="AG265" s="87"/>
      <c r="AI265" s="87"/>
      <c r="AK265" s="87"/>
      <c r="AM265" s="87"/>
      <c r="AO265" s="87"/>
      <c r="AQ265" s="87"/>
      <c r="AS265" s="87"/>
      <c r="AU265" s="87"/>
      <c r="AW265" s="87"/>
      <c r="AY265" s="87"/>
      <c r="BA265" s="87"/>
      <c r="BC265" s="87"/>
      <c r="BE265" s="87"/>
      <c r="BG265" s="87"/>
      <c r="BI265" s="87"/>
      <c r="BK265" s="87"/>
      <c r="BM265" s="87"/>
      <c r="BO265" s="87"/>
      <c r="BQ265" s="87"/>
      <c r="BS265" s="87"/>
      <c r="BU265" s="87"/>
      <c r="BW265" s="87"/>
      <c r="BY265" s="87"/>
      <c r="CA265" s="87"/>
      <c r="CC265" s="87"/>
      <c r="CE265" s="87"/>
      <c r="CG265" s="87"/>
      <c r="CI265" s="87"/>
      <c r="CK265" s="87"/>
      <c r="CM265" s="87"/>
      <c r="CO265" s="87"/>
      <c r="CQ265" s="87"/>
      <c r="CS265" s="87"/>
      <c r="CU265" s="87"/>
      <c r="CW265" s="87"/>
      <c r="CY265" s="87"/>
      <c r="DA265" s="91"/>
      <c r="DB265" s="89"/>
      <c r="DC265" s="89"/>
      <c r="DD265" s="89"/>
      <c r="DE265" s="89"/>
      <c r="DF265" s="89"/>
      <c r="DG265" s="89"/>
      <c r="DH265" s="89"/>
      <c r="DI265" s="89"/>
      <c r="DJ265" s="89"/>
      <c r="DK265" s="89"/>
      <c r="DL265" s="89"/>
      <c r="DM265" s="89"/>
      <c r="DN265" s="87"/>
    </row>
    <row r="266" spans="1:118" s="51" customFormat="1" x14ac:dyDescent="0.25">
      <c r="A266" s="51" t="str">
        <f>'Tox Values'!C266</f>
        <v>7439-97-6</v>
      </c>
      <c r="B266" s="51" t="str">
        <f>'Tox Values'!D266</f>
        <v>Mercury (elemental)</v>
      </c>
      <c r="C266" s="94"/>
      <c r="D266" s="104">
        <f t="shared" si="5"/>
        <v>0</v>
      </c>
      <c r="E266" s="372"/>
      <c r="F266" s="373"/>
      <c r="G266" s="372"/>
      <c r="H266" s="373"/>
      <c r="I266" s="372"/>
      <c r="J266" s="373"/>
      <c r="K266" s="372"/>
      <c r="L266" s="373"/>
      <c r="M266" s="87"/>
      <c r="O266" s="87"/>
      <c r="Q266" s="372"/>
      <c r="R266" s="373"/>
      <c r="S266" s="87"/>
      <c r="U266" s="87"/>
      <c r="W266" s="87"/>
      <c r="Y266" s="87"/>
      <c r="AA266" s="87"/>
      <c r="AC266" s="87"/>
      <c r="AE266" s="87"/>
      <c r="AG266" s="87"/>
      <c r="AI266" s="87"/>
      <c r="AK266" s="87"/>
      <c r="AM266" s="87"/>
      <c r="AO266" s="87"/>
      <c r="AQ266" s="87"/>
      <c r="AS266" s="87"/>
      <c r="AU266" s="87"/>
      <c r="AW266" s="87"/>
      <c r="AY266" s="87"/>
      <c r="BA266" s="87"/>
      <c r="BC266" s="87"/>
      <c r="BE266" s="87"/>
      <c r="BG266" s="87"/>
      <c r="BI266" s="87"/>
      <c r="BK266" s="87"/>
      <c r="BM266" s="87"/>
      <c r="BO266" s="87"/>
      <c r="BQ266" s="87"/>
      <c r="BS266" s="87"/>
      <c r="BU266" s="87"/>
      <c r="BW266" s="87"/>
      <c r="BY266" s="87"/>
      <c r="CA266" s="87"/>
      <c r="CC266" s="87"/>
      <c r="CE266" s="87"/>
      <c r="CG266" s="87"/>
      <c r="CI266" s="87"/>
      <c r="CK266" s="87"/>
      <c r="CM266" s="87"/>
      <c r="CO266" s="87"/>
      <c r="CQ266" s="87"/>
      <c r="CS266" s="87"/>
      <c r="CU266" s="87"/>
      <c r="CW266" s="87"/>
      <c r="CY266" s="87"/>
      <c r="DA266" s="91"/>
      <c r="DB266" s="89"/>
      <c r="DC266" s="89"/>
      <c r="DD266" s="89"/>
      <c r="DE266" s="89"/>
      <c r="DF266" s="89"/>
      <c r="DG266" s="89"/>
      <c r="DH266" s="89"/>
      <c r="DI266" s="89"/>
      <c r="DJ266" s="89"/>
      <c r="DK266" s="89"/>
      <c r="DL266" s="89"/>
      <c r="DM266" s="89"/>
      <c r="DN266" s="87"/>
    </row>
    <row r="267" spans="1:118" s="51" customFormat="1" x14ac:dyDescent="0.25">
      <c r="A267" s="51" t="str">
        <f>'Tox Values'!C267</f>
        <v>MERCURY-COMPS</v>
      </c>
      <c r="B267" s="51" t="str">
        <f>'Tox Values'!D267</f>
        <v>Mercury Compounds</v>
      </c>
      <c r="C267" s="94"/>
      <c r="D267" s="104">
        <f t="shared" si="5"/>
        <v>0</v>
      </c>
      <c r="E267" s="87"/>
      <c r="G267" s="87"/>
      <c r="I267" s="87"/>
      <c r="K267" s="87"/>
      <c r="M267" s="87"/>
      <c r="O267" s="87"/>
      <c r="Q267" s="87"/>
      <c r="S267" s="87"/>
      <c r="U267" s="87"/>
      <c r="W267" s="87"/>
      <c r="Y267" s="87"/>
      <c r="AA267" s="87"/>
      <c r="AC267" s="87"/>
      <c r="AE267" s="87"/>
      <c r="AG267" s="87"/>
      <c r="AI267" s="87"/>
      <c r="AK267" s="87"/>
      <c r="AM267" s="87"/>
      <c r="AO267" s="87"/>
      <c r="AQ267" s="87"/>
      <c r="AS267" s="87"/>
      <c r="AU267" s="87"/>
      <c r="AW267" s="87"/>
      <c r="AY267" s="87"/>
      <c r="BA267" s="87"/>
      <c r="BC267" s="87"/>
      <c r="BE267" s="87"/>
      <c r="BG267" s="87"/>
      <c r="BI267" s="87"/>
      <c r="BK267" s="87"/>
      <c r="BM267" s="87"/>
      <c r="BO267" s="87"/>
      <c r="BQ267" s="87"/>
      <c r="BS267" s="87"/>
      <c r="BU267" s="87"/>
      <c r="BW267" s="87"/>
      <c r="BY267" s="87"/>
      <c r="CA267" s="87"/>
      <c r="CC267" s="87"/>
      <c r="CE267" s="87"/>
      <c r="CG267" s="87"/>
      <c r="CI267" s="87"/>
      <c r="CK267" s="87"/>
      <c r="CM267" s="87"/>
      <c r="CO267" s="87"/>
      <c r="CQ267" s="87"/>
      <c r="CS267" s="87"/>
      <c r="CU267" s="87"/>
      <c r="CW267" s="87"/>
      <c r="CY267" s="87"/>
      <c r="DA267" s="91"/>
      <c r="DB267" s="89"/>
      <c r="DC267" s="89"/>
      <c r="DD267" s="89"/>
      <c r="DE267" s="89"/>
      <c r="DF267" s="89"/>
      <c r="DG267" s="89"/>
      <c r="DH267" s="89"/>
      <c r="DI267" s="89"/>
      <c r="DJ267" s="89"/>
      <c r="DK267" s="89"/>
      <c r="DL267" s="89"/>
      <c r="DM267" s="89"/>
      <c r="DN267" s="87"/>
    </row>
    <row r="268" spans="1:118" s="51" customFormat="1" x14ac:dyDescent="0.25">
      <c r="A268" s="51" t="str">
        <f>'Tox Values'!C268</f>
        <v>126-98-7</v>
      </c>
      <c r="B268" s="51" t="str">
        <f>'Tox Values'!D268</f>
        <v>Methacrylonitrile</v>
      </c>
      <c r="C268" s="94"/>
      <c r="D268" s="104">
        <f t="shared" si="5"/>
        <v>0</v>
      </c>
      <c r="E268" s="87"/>
      <c r="G268" s="87"/>
      <c r="I268" s="87"/>
      <c r="K268" s="87"/>
      <c r="M268" s="87"/>
      <c r="O268" s="87"/>
      <c r="Q268" s="87"/>
      <c r="S268" s="87"/>
      <c r="U268" s="87"/>
      <c r="W268" s="87"/>
      <c r="Y268" s="87"/>
      <c r="AA268" s="87"/>
      <c r="AC268" s="87"/>
      <c r="AE268" s="87"/>
      <c r="AG268" s="87"/>
      <c r="AI268" s="87"/>
      <c r="AK268" s="87"/>
      <c r="AM268" s="87"/>
      <c r="AO268" s="87"/>
      <c r="AQ268" s="87"/>
      <c r="AS268" s="87"/>
      <c r="AU268" s="87"/>
      <c r="AW268" s="87"/>
      <c r="AY268" s="87"/>
      <c r="BA268" s="87"/>
      <c r="BC268" s="87"/>
      <c r="BE268" s="87"/>
      <c r="BG268" s="87"/>
      <c r="BI268" s="87"/>
      <c r="BK268" s="87"/>
      <c r="BM268" s="87"/>
      <c r="BO268" s="87"/>
      <c r="BQ268" s="87"/>
      <c r="BS268" s="87"/>
      <c r="BU268" s="87"/>
      <c r="BW268" s="87"/>
      <c r="BY268" s="87"/>
      <c r="CA268" s="87"/>
      <c r="CC268" s="87"/>
      <c r="CE268" s="87"/>
      <c r="CG268" s="87"/>
      <c r="CI268" s="87"/>
      <c r="CK268" s="87"/>
      <c r="CM268" s="87"/>
      <c r="CO268" s="87"/>
      <c r="CQ268" s="87"/>
      <c r="CS268" s="87"/>
      <c r="CU268" s="87"/>
      <c r="CW268" s="87"/>
      <c r="CY268" s="87"/>
      <c r="DA268" s="91"/>
      <c r="DB268" s="89"/>
      <c r="DC268" s="89"/>
      <c r="DD268" s="89"/>
      <c r="DE268" s="89"/>
      <c r="DF268" s="89"/>
      <c r="DG268" s="89"/>
      <c r="DH268" s="89"/>
      <c r="DI268" s="89"/>
      <c r="DJ268" s="89"/>
      <c r="DK268" s="89"/>
      <c r="DL268" s="89"/>
      <c r="DM268" s="89"/>
      <c r="DN268" s="87"/>
    </row>
    <row r="269" spans="1:118" s="51" customFormat="1" x14ac:dyDescent="0.25">
      <c r="A269" s="51" t="str">
        <f>'Tox Values'!C269</f>
        <v>67-56-1</v>
      </c>
      <c r="B269" s="51" t="str">
        <f>'Tox Values'!D269</f>
        <v>Methanol</v>
      </c>
      <c r="C269" s="94"/>
      <c r="D269" s="104">
        <f t="shared" si="5"/>
        <v>0</v>
      </c>
      <c r="E269" s="87"/>
      <c r="G269" s="87"/>
      <c r="I269" s="87"/>
      <c r="K269" s="87"/>
      <c r="M269" s="87"/>
      <c r="O269" s="87"/>
      <c r="Q269" s="87"/>
      <c r="S269" s="87"/>
      <c r="U269" s="87"/>
      <c r="W269" s="87"/>
      <c r="Y269" s="87"/>
      <c r="AA269" s="87"/>
      <c r="AC269" s="87"/>
      <c r="AE269" s="87"/>
      <c r="AG269" s="87"/>
      <c r="AI269" s="87"/>
      <c r="AK269" s="87"/>
      <c r="AM269" s="87"/>
      <c r="AO269" s="87"/>
      <c r="AQ269" s="87"/>
      <c r="AS269" s="87"/>
      <c r="AU269" s="87"/>
      <c r="AW269" s="87"/>
      <c r="AY269" s="87"/>
      <c r="BA269" s="87"/>
      <c r="BC269" s="87"/>
      <c r="BE269" s="87"/>
      <c r="BG269" s="87"/>
      <c r="BI269" s="87"/>
      <c r="BK269" s="87"/>
      <c r="BM269" s="87"/>
      <c r="BO269" s="87"/>
      <c r="BQ269" s="87"/>
      <c r="BS269" s="87"/>
      <c r="BU269" s="87"/>
      <c r="BW269" s="87"/>
      <c r="BY269" s="87"/>
      <c r="CA269" s="87"/>
      <c r="CC269" s="87"/>
      <c r="CE269" s="87"/>
      <c r="CG269" s="87"/>
      <c r="CI269" s="87"/>
      <c r="CK269" s="87"/>
      <c r="CM269" s="87"/>
      <c r="CO269" s="87"/>
      <c r="CQ269" s="87"/>
      <c r="CS269" s="87"/>
      <c r="CU269" s="87"/>
      <c r="CW269" s="87"/>
      <c r="CY269" s="87"/>
      <c r="DA269" s="91"/>
      <c r="DB269" s="89"/>
      <c r="DC269" s="89"/>
      <c r="DD269" s="89"/>
      <c r="DE269" s="89"/>
      <c r="DF269" s="89"/>
      <c r="DG269" s="89"/>
      <c r="DH269" s="89"/>
      <c r="DI269" s="89"/>
      <c r="DJ269" s="89"/>
      <c r="DK269" s="89"/>
      <c r="DL269" s="89"/>
      <c r="DM269" s="89"/>
      <c r="DN269" s="87"/>
    </row>
    <row r="270" spans="1:118" s="51" customFormat="1" x14ac:dyDescent="0.25">
      <c r="A270" s="51" t="str">
        <f>'Tox Values'!C270</f>
        <v>109-86-4</v>
      </c>
      <c r="B270" s="51" t="str">
        <f>'Tox Values'!D270</f>
        <v>Methoxyethanol, 2- (ethylene glycol monomethyl ether EGME)</v>
      </c>
      <c r="C270" s="94"/>
      <c r="D270" s="104">
        <f t="shared" si="5"/>
        <v>0</v>
      </c>
      <c r="E270" s="87"/>
      <c r="G270" s="87"/>
      <c r="I270" s="87"/>
      <c r="K270" s="87"/>
      <c r="M270" s="87"/>
      <c r="O270" s="87"/>
      <c r="Q270" s="87"/>
      <c r="S270" s="87"/>
      <c r="U270" s="87"/>
      <c r="W270" s="87"/>
      <c r="Y270" s="87"/>
      <c r="AA270" s="87"/>
      <c r="AC270" s="87"/>
      <c r="AE270" s="87"/>
      <c r="AG270" s="87"/>
      <c r="AI270" s="87"/>
      <c r="AK270" s="87"/>
      <c r="AM270" s="87"/>
      <c r="AO270" s="87"/>
      <c r="AQ270" s="87"/>
      <c r="AS270" s="87"/>
      <c r="AU270" s="87"/>
      <c r="AW270" s="87"/>
      <c r="AY270" s="87"/>
      <c r="BA270" s="87"/>
      <c r="BC270" s="87"/>
      <c r="BE270" s="87"/>
      <c r="BG270" s="87"/>
      <c r="BI270" s="87"/>
      <c r="BK270" s="87"/>
      <c r="BM270" s="87"/>
      <c r="BO270" s="87"/>
      <c r="BQ270" s="87"/>
      <c r="BS270" s="87"/>
      <c r="BU270" s="87"/>
      <c r="BW270" s="87"/>
      <c r="BY270" s="87"/>
      <c r="CA270" s="87"/>
      <c r="CC270" s="87"/>
      <c r="CE270" s="87"/>
      <c r="CG270" s="87"/>
      <c r="CI270" s="87"/>
      <c r="CK270" s="87"/>
      <c r="CM270" s="87"/>
      <c r="CO270" s="87"/>
      <c r="CQ270" s="87"/>
      <c r="CS270" s="87"/>
      <c r="CU270" s="87"/>
      <c r="CW270" s="87"/>
      <c r="CY270" s="87"/>
      <c r="DA270" s="91"/>
      <c r="DB270" s="89"/>
      <c r="DC270" s="89"/>
      <c r="DD270" s="89"/>
      <c r="DE270" s="89"/>
      <c r="DF270" s="89"/>
      <c r="DG270" s="89"/>
      <c r="DH270" s="89"/>
      <c r="DI270" s="89"/>
      <c r="DJ270" s="89"/>
      <c r="DK270" s="89"/>
      <c r="DL270" s="89"/>
      <c r="DM270" s="89"/>
      <c r="DN270" s="87"/>
    </row>
    <row r="271" spans="1:118" s="51" customFormat="1" x14ac:dyDescent="0.25">
      <c r="A271" s="51" t="str">
        <f>'Tox Values'!C271</f>
        <v>96-33-3</v>
      </c>
      <c r="B271" s="51" t="str">
        <f>'Tox Values'!D271</f>
        <v>Methyl acrylate</v>
      </c>
      <c r="C271" s="94"/>
      <c r="D271" s="104">
        <f t="shared" si="5"/>
        <v>0</v>
      </c>
      <c r="E271" s="87"/>
      <c r="G271" s="87"/>
      <c r="I271" s="87"/>
      <c r="K271" s="87"/>
      <c r="M271" s="87"/>
      <c r="O271" s="87"/>
      <c r="Q271" s="87"/>
      <c r="S271" s="87"/>
      <c r="U271" s="87"/>
      <c r="W271" s="87"/>
      <c r="Y271" s="87"/>
      <c r="AA271" s="87"/>
      <c r="AC271" s="87"/>
      <c r="AE271" s="87"/>
      <c r="AG271" s="87"/>
      <c r="AI271" s="87"/>
      <c r="AK271" s="87"/>
      <c r="AM271" s="87"/>
      <c r="AO271" s="87"/>
      <c r="AQ271" s="87"/>
      <c r="AS271" s="87"/>
      <c r="AU271" s="87"/>
      <c r="AW271" s="87"/>
      <c r="AY271" s="87"/>
      <c r="BA271" s="87"/>
      <c r="BC271" s="87"/>
      <c r="BE271" s="87"/>
      <c r="BG271" s="87"/>
      <c r="BI271" s="87"/>
      <c r="BK271" s="87"/>
      <c r="BM271" s="87"/>
      <c r="BO271" s="87"/>
      <c r="BQ271" s="87"/>
      <c r="BS271" s="87"/>
      <c r="BU271" s="87"/>
      <c r="BW271" s="87"/>
      <c r="BY271" s="87"/>
      <c r="CA271" s="87"/>
      <c r="CC271" s="87"/>
      <c r="CE271" s="87"/>
      <c r="CG271" s="87"/>
      <c r="CI271" s="87"/>
      <c r="CK271" s="87"/>
      <c r="CM271" s="87"/>
      <c r="CO271" s="87"/>
      <c r="CQ271" s="87"/>
      <c r="CS271" s="87"/>
      <c r="CU271" s="87"/>
      <c r="CW271" s="87"/>
      <c r="CY271" s="87"/>
      <c r="DA271" s="91"/>
      <c r="DB271" s="89"/>
      <c r="DC271" s="89"/>
      <c r="DD271" s="89"/>
      <c r="DE271" s="89"/>
      <c r="DF271" s="89"/>
      <c r="DG271" s="89"/>
      <c r="DH271" s="89"/>
      <c r="DI271" s="89"/>
      <c r="DJ271" s="89"/>
      <c r="DK271" s="89"/>
      <c r="DL271" s="89"/>
      <c r="DM271" s="89"/>
      <c r="DN271" s="87"/>
    </row>
    <row r="272" spans="1:118" s="51" customFormat="1" x14ac:dyDescent="0.25">
      <c r="A272" s="51" t="str">
        <f>'Tox Values'!C272</f>
        <v>110-49-6</v>
      </c>
      <c r="B272" s="51" t="str">
        <f>'Tox Values'!D272</f>
        <v>Methyl Cellosolve Acetate</v>
      </c>
      <c r="C272" s="94"/>
      <c r="D272" s="104">
        <f t="shared" si="5"/>
        <v>0</v>
      </c>
      <c r="E272" s="87"/>
      <c r="G272" s="87"/>
      <c r="I272" s="87"/>
      <c r="K272" s="87"/>
      <c r="M272" s="87"/>
      <c r="O272" s="87"/>
      <c r="Q272" s="87"/>
      <c r="S272" s="87"/>
      <c r="U272" s="87"/>
      <c r="W272" s="87"/>
      <c r="Y272" s="87"/>
      <c r="AA272" s="87"/>
      <c r="AC272" s="87"/>
      <c r="AE272" s="87"/>
      <c r="AG272" s="87"/>
      <c r="AI272" s="87"/>
      <c r="AK272" s="87"/>
      <c r="AM272" s="87"/>
      <c r="AO272" s="87"/>
      <c r="AQ272" s="87"/>
      <c r="AS272" s="87"/>
      <c r="AU272" s="87"/>
      <c r="AW272" s="87"/>
      <c r="AY272" s="87"/>
      <c r="BA272" s="87"/>
      <c r="BC272" s="87"/>
      <c r="BE272" s="87"/>
      <c r="BG272" s="87"/>
      <c r="BI272" s="87"/>
      <c r="BK272" s="87"/>
      <c r="BM272" s="87"/>
      <c r="BO272" s="87"/>
      <c r="BQ272" s="87"/>
      <c r="BS272" s="87"/>
      <c r="BU272" s="87"/>
      <c r="BW272" s="87"/>
      <c r="BY272" s="87"/>
      <c r="CA272" s="87"/>
      <c r="CC272" s="87"/>
      <c r="CE272" s="87"/>
      <c r="CG272" s="87"/>
      <c r="CI272" s="87"/>
      <c r="CK272" s="87"/>
      <c r="CM272" s="87"/>
      <c r="CO272" s="87"/>
      <c r="CQ272" s="87"/>
      <c r="CS272" s="87"/>
      <c r="CU272" s="87"/>
      <c r="CW272" s="87"/>
      <c r="CY272" s="87"/>
      <c r="DA272" s="91"/>
      <c r="DB272" s="89"/>
      <c r="DC272" s="89"/>
      <c r="DD272" s="89"/>
      <c r="DE272" s="89"/>
      <c r="DF272" s="89"/>
      <c r="DG272" s="89"/>
      <c r="DH272" s="89"/>
      <c r="DI272" s="89"/>
      <c r="DJ272" s="89"/>
      <c r="DK272" s="89"/>
      <c r="DL272" s="89"/>
      <c r="DM272" s="89"/>
      <c r="DN272" s="87"/>
    </row>
    <row r="273" spans="1:118" s="51" customFormat="1" x14ac:dyDescent="0.25">
      <c r="A273" s="51" t="str">
        <f>'Tox Values'!C273</f>
        <v>74-87-3</v>
      </c>
      <c r="B273" s="51" t="str">
        <f>'Tox Values'!D273</f>
        <v>Methyl chloride (Chloromethane)</v>
      </c>
      <c r="C273" s="94"/>
      <c r="D273" s="104">
        <f t="shared" si="5"/>
        <v>0</v>
      </c>
      <c r="E273" s="87"/>
      <c r="G273" s="87"/>
      <c r="I273" s="87"/>
      <c r="K273" s="87"/>
      <c r="M273" s="87"/>
      <c r="O273" s="87"/>
      <c r="Q273" s="87"/>
      <c r="S273" s="87"/>
      <c r="U273" s="87"/>
      <c r="W273" s="87"/>
      <c r="Y273" s="87"/>
      <c r="AA273" s="87"/>
      <c r="AC273" s="87"/>
      <c r="AE273" s="87"/>
      <c r="AG273" s="87"/>
      <c r="AI273" s="87"/>
      <c r="AK273" s="87"/>
      <c r="AM273" s="87"/>
      <c r="AO273" s="87"/>
      <c r="AQ273" s="87"/>
      <c r="AS273" s="87"/>
      <c r="AU273" s="87"/>
      <c r="AW273" s="87"/>
      <c r="AY273" s="87"/>
      <c r="BA273" s="87"/>
      <c r="BC273" s="87"/>
      <c r="BE273" s="87"/>
      <c r="BG273" s="87"/>
      <c r="BI273" s="87"/>
      <c r="BK273" s="87"/>
      <c r="BM273" s="87"/>
      <c r="BO273" s="87"/>
      <c r="BQ273" s="87"/>
      <c r="BS273" s="87"/>
      <c r="BU273" s="87"/>
      <c r="BW273" s="87"/>
      <c r="BY273" s="87"/>
      <c r="CA273" s="87"/>
      <c r="CC273" s="87"/>
      <c r="CE273" s="87"/>
      <c r="CG273" s="87"/>
      <c r="CI273" s="87"/>
      <c r="CK273" s="87"/>
      <c r="CM273" s="87"/>
      <c r="CO273" s="87"/>
      <c r="CQ273" s="87"/>
      <c r="CS273" s="87"/>
      <c r="CU273" s="87"/>
      <c r="CW273" s="87"/>
      <c r="CY273" s="87"/>
      <c r="DA273" s="91"/>
      <c r="DB273" s="89"/>
      <c r="DC273" s="89"/>
      <c r="DD273" s="89"/>
      <c r="DE273" s="89"/>
      <c r="DF273" s="89"/>
      <c r="DG273" s="89"/>
      <c r="DH273" s="89"/>
      <c r="DI273" s="89"/>
      <c r="DJ273" s="89"/>
      <c r="DK273" s="89"/>
      <c r="DL273" s="89"/>
      <c r="DM273" s="89"/>
      <c r="DN273" s="87"/>
    </row>
    <row r="274" spans="1:118" s="51" customFormat="1" x14ac:dyDescent="0.25">
      <c r="A274" s="51" t="str">
        <f>'Tox Values'!C274</f>
        <v>71-55-6</v>
      </c>
      <c r="B274" s="51" t="str">
        <f>'Tox Values'!D274</f>
        <v>Methyl chloroform (1,1,1-Trichloroethane)</v>
      </c>
      <c r="C274" s="94"/>
      <c r="D274" s="104">
        <f t="shared" si="5"/>
        <v>0</v>
      </c>
      <c r="E274" s="372"/>
      <c r="F274" s="373"/>
      <c r="G274" s="372"/>
      <c r="H274" s="373"/>
      <c r="I274" s="87"/>
      <c r="K274" s="87"/>
      <c r="M274" s="87"/>
      <c r="O274" s="87"/>
      <c r="Q274" s="372"/>
      <c r="R274" s="373"/>
      <c r="S274" s="87"/>
      <c r="U274" s="87"/>
      <c r="W274" s="87"/>
      <c r="Y274" s="87"/>
      <c r="AA274" s="87"/>
      <c r="AC274" s="87"/>
      <c r="AE274" s="87"/>
      <c r="AG274" s="87"/>
      <c r="AI274" s="87"/>
      <c r="AK274" s="87"/>
      <c r="AM274" s="87"/>
      <c r="AO274" s="87"/>
      <c r="AQ274" s="87"/>
      <c r="AS274" s="87"/>
      <c r="AU274" s="87"/>
      <c r="AW274" s="87"/>
      <c r="AY274" s="87"/>
      <c r="BA274" s="87"/>
      <c r="BC274" s="87"/>
      <c r="BE274" s="87"/>
      <c r="BG274" s="87"/>
      <c r="BI274" s="87"/>
      <c r="BK274" s="87"/>
      <c r="BM274" s="87"/>
      <c r="BO274" s="87"/>
      <c r="BQ274" s="87"/>
      <c r="BS274" s="87"/>
      <c r="BU274" s="87"/>
      <c r="BW274" s="87"/>
      <c r="BY274" s="87"/>
      <c r="CA274" s="87"/>
      <c r="CC274" s="87"/>
      <c r="CE274" s="87"/>
      <c r="CG274" s="87"/>
      <c r="CI274" s="87"/>
      <c r="CK274" s="87"/>
      <c r="CM274" s="87"/>
      <c r="CO274" s="87"/>
      <c r="CQ274" s="87"/>
      <c r="CS274" s="87"/>
      <c r="CU274" s="87"/>
      <c r="CW274" s="87"/>
      <c r="CY274" s="87"/>
      <c r="DA274" s="91"/>
      <c r="DB274" s="89"/>
      <c r="DC274" s="89"/>
      <c r="DD274" s="89"/>
      <c r="DE274" s="89"/>
      <c r="DF274" s="89"/>
      <c r="DG274" s="89"/>
      <c r="DH274" s="89"/>
      <c r="DI274" s="89"/>
      <c r="DJ274" s="89"/>
      <c r="DK274" s="89"/>
      <c r="DL274" s="89"/>
      <c r="DM274" s="89"/>
      <c r="DN274" s="87"/>
    </row>
    <row r="275" spans="1:118" s="51" customFormat="1" x14ac:dyDescent="0.25">
      <c r="A275" s="51" t="str">
        <f>'Tox Values'!C275</f>
        <v>78-93-3</v>
      </c>
      <c r="B275" s="51" t="str">
        <f>'Tox Values'!D275</f>
        <v>Methyl ethyl ketone (2-Butanone)</v>
      </c>
      <c r="C275" s="94"/>
      <c r="D275" s="104">
        <f t="shared" si="5"/>
        <v>0</v>
      </c>
      <c r="E275" s="87"/>
      <c r="G275" s="87"/>
      <c r="I275" s="87"/>
      <c r="K275" s="87"/>
      <c r="M275" s="87"/>
      <c r="O275" s="87"/>
      <c r="Q275" s="87"/>
      <c r="S275" s="87"/>
      <c r="U275" s="87"/>
      <c r="W275" s="87"/>
      <c r="Y275" s="87"/>
      <c r="AA275" s="87"/>
      <c r="AC275" s="87"/>
      <c r="AE275" s="87"/>
      <c r="AG275" s="87"/>
      <c r="AI275" s="87"/>
      <c r="AK275" s="87"/>
      <c r="AM275" s="87"/>
      <c r="AO275" s="87"/>
      <c r="AQ275" s="87"/>
      <c r="AS275" s="87"/>
      <c r="AU275" s="87"/>
      <c r="AW275" s="87"/>
      <c r="AY275" s="87"/>
      <c r="BA275" s="87"/>
      <c r="BC275" s="87"/>
      <c r="BE275" s="87"/>
      <c r="BG275" s="87"/>
      <c r="BI275" s="87"/>
      <c r="BK275" s="87"/>
      <c r="BM275" s="87"/>
      <c r="BO275" s="87"/>
      <c r="BQ275" s="87"/>
      <c r="BS275" s="87"/>
      <c r="BU275" s="87"/>
      <c r="BW275" s="87"/>
      <c r="BY275" s="87"/>
      <c r="CA275" s="87"/>
      <c r="CC275" s="87"/>
      <c r="CE275" s="87"/>
      <c r="CG275" s="87"/>
      <c r="CI275" s="87"/>
      <c r="CK275" s="87"/>
      <c r="CM275" s="87"/>
      <c r="CO275" s="87"/>
      <c r="CQ275" s="87"/>
      <c r="CS275" s="87"/>
      <c r="CU275" s="87"/>
      <c r="CW275" s="87"/>
      <c r="CY275" s="87"/>
      <c r="DA275" s="91"/>
      <c r="DB275" s="89"/>
      <c r="DC275" s="89"/>
      <c r="DD275" s="89"/>
      <c r="DE275" s="89"/>
      <c r="DF275" s="89"/>
      <c r="DG275" s="89"/>
      <c r="DH275" s="89"/>
      <c r="DI275" s="89"/>
      <c r="DJ275" s="89"/>
      <c r="DK275" s="89"/>
      <c r="DL275" s="89"/>
      <c r="DM275" s="89"/>
      <c r="DN275" s="87"/>
    </row>
    <row r="276" spans="1:118" s="51" customFormat="1" x14ac:dyDescent="0.25">
      <c r="A276" s="51" t="str">
        <f>'Tox Values'!C276</f>
        <v>108-10-1</v>
      </c>
      <c r="B276" s="51" t="str">
        <f>'Tox Values'!D276</f>
        <v>Methyl isobutyl ketone (Hexone)</v>
      </c>
      <c r="C276" s="94"/>
      <c r="D276" s="104">
        <f t="shared" si="5"/>
        <v>0</v>
      </c>
      <c r="E276" s="372"/>
      <c r="F276" s="373"/>
      <c r="G276" s="372"/>
      <c r="H276" s="373"/>
      <c r="I276" s="87"/>
      <c r="K276" s="87"/>
      <c r="M276" s="87"/>
      <c r="O276" s="87"/>
      <c r="Q276" s="372"/>
      <c r="R276" s="373"/>
      <c r="S276" s="87"/>
      <c r="U276" s="87"/>
      <c r="W276" s="87"/>
      <c r="Y276" s="87"/>
      <c r="AA276" s="87"/>
      <c r="AC276" s="87"/>
      <c r="AE276" s="87"/>
      <c r="AG276" s="87"/>
      <c r="AI276" s="87"/>
      <c r="AK276" s="87"/>
      <c r="AM276" s="87"/>
      <c r="AO276" s="87"/>
      <c r="AQ276" s="87"/>
      <c r="AS276" s="87"/>
      <c r="AU276" s="87"/>
      <c r="AW276" s="87"/>
      <c r="AY276" s="87"/>
      <c r="BA276" s="87"/>
      <c r="BC276" s="87"/>
      <c r="BE276" s="87"/>
      <c r="BG276" s="87"/>
      <c r="BI276" s="87"/>
      <c r="BK276" s="87"/>
      <c r="BM276" s="87"/>
      <c r="BO276" s="87"/>
      <c r="BQ276" s="87"/>
      <c r="BS276" s="87"/>
      <c r="BU276" s="87"/>
      <c r="BW276" s="87"/>
      <c r="BY276" s="87"/>
      <c r="CA276" s="87"/>
      <c r="CC276" s="87"/>
      <c r="CE276" s="87"/>
      <c r="CG276" s="87"/>
      <c r="CI276" s="87"/>
      <c r="CK276" s="87"/>
      <c r="CM276" s="87"/>
      <c r="CO276" s="87"/>
      <c r="CQ276" s="87"/>
      <c r="CS276" s="87"/>
      <c r="CU276" s="87"/>
      <c r="CW276" s="87"/>
      <c r="CY276" s="87"/>
      <c r="DA276" s="91"/>
      <c r="DB276" s="89"/>
      <c r="DC276" s="89"/>
      <c r="DD276" s="89"/>
      <c r="DE276" s="89"/>
      <c r="DF276" s="89"/>
      <c r="DG276" s="89"/>
      <c r="DH276" s="89"/>
      <c r="DI276" s="89"/>
      <c r="DJ276" s="89"/>
      <c r="DK276" s="89"/>
      <c r="DL276" s="89"/>
      <c r="DM276" s="89"/>
      <c r="DN276" s="87"/>
    </row>
    <row r="277" spans="1:118" s="51" customFormat="1" x14ac:dyDescent="0.25">
      <c r="A277" s="51" t="str">
        <f>'Tox Values'!C277</f>
        <v>624-83-9</v>
      </c>
      <c r="B277" s="51" t="str">
        <f>'Tox Values'!D277</f>
        <v>Methyl isocyanate</v>
      </c>
      <c r="C277" s="94"/>
      <c r="D277" s="104">
        <f t="shared" si="5"/>
        <v>0</v>
      </c>
      <c r="E277" s="87"/>
      <c r="G277" s="87"/>
      <c r="I277" s="87"/>
      <c r="K277" s="87"/>
      <c r="M277" s="87"/>
      <c r="O277" s="87"/>
      <c r="Q277" s="87"/>
      <c r="S277" s="87"/>
      <c r="U277" s="87"/>
      <c r="W277" s="87"/>
      <c r="Y277" s="87"/>
      <c r="AA277" s="87"/>
      <c r="AC277" s="87"/>
      <c r="AE277" s="87"/>
      <c r="AG277" s="87"/>
      <c r="AI277" s="87"/>
      <c r="AK277" s="87"/>
      <c r="AM277" s="87"/>
      <c r="AO277" s="87"/>
      <c r="AQ277" s="87"/>
      <c r="AS277" s="87"/>
      <c r="AU277" s="87"/>
      <c r="AW277" s="87"/>
      <c r="AY277" s="87"/>
      <c r="BA277" s="87"/>
      <c r="BC277" s="87"/>
      <c r="BE277" s="87"/>
      <c r="BG277" s="87"/>
      <c r="BI277" s="87"/>
      <c r="BK277" s="87"/>
      <c r="BM277" s="87"/>
      <c r="BO277" s="87"/>
      <c r="BQ277" s="87"/>
      <c r="BS277" s="87"/>
      <c r="BU277" s="87"/>
      <c r="BW277" s="87"/>
      <c r="BY277" s="87"/>
      <c r="CA277" s="87"/>
      <c r="CC277" s="87"/>
      <c r="CE277" s="87"/>
      <c r="CG277" s="87"/>
      <c r="CI277" s="87"/>
      <c r="CK277" s="87"/>
      <c r="CM277" s="87"/>
      <c r="CO277" s="87"/>
      <c r="CQ277" s="87"/>
      <c r="CS277" s="87"/>
      <c r="CU277" s="87"/>
      <c r="CW277" s="87"/>
      <c r="CY277" s="87"/>
      <c r="DA277" s="91"/>
      <c r="DB277" s="89"/>
      <c r="DC277" s="89"/>
      <c r="DD277" s="89"/>
      <c r="DE277" s="89"/>
      <c r="DF277" s="89"/>
      <c r="DG277" s="89"/>
      <c r="DH277" s="89"/>
      <c r="DI277" s="89"/>
      <c r="DJ277" s="89"/>
      <c r="DK277" s="89"/>
      <c r="DL277" s="89"/>
      <c r="DM277" s="89"/>
      <c r="DN277" s="87"/>
    </row>
    <row r="278" spans="1:118" s="51" customFormat="1" x14ac:dyDescent="0.25">
      <c r="A278" s="51" t="str">
        <f>'Tox Values'!C278</f>
        <v>80-62-6</v>
      </c>
      <c r="B278" s="51" t="str">
        <f>'Tox Values'!D278</f>
        <v>Methyl methacrylate</v>
      </c>
      <c r="C278" s="94"/>
      <c r="D278" s="104">
        <f t="shared" si="5"/>
        <v>0</v>
      </c>
      <c r="E278" s="87"/>
      <c r="G278" s="87"/>
      <c r="I278" s="87"/>
      <c r="K278" s="87"/>
      <c r="M278" s="87"/>
      <c r="O278" s="87"/>
      <c r="Q278" s="87"/>
      <c r="S278" s="87"/>
      <c r="U278" s="87"/>
      <c r="W278" s="87"/>
      <c r="Y278" s="87"/>
      <c r="AA278" s="87"/>
      <c r="AC278" s="87"/>
      <c r="AE278" s="87"/>
      <c r="AG278" s="87"/>
      <c r="AI278" s="87"/>
      <c r="AK278" s="87"/>
      <c r="AM278" s="87"/>
      <c r="AO278" s="87"/>
      <c r="AQ278" s="87"/>
      <c r="AS278" s="87"/>
      <c r="AU278" s="87"/>
      <c r="AW278" s="87"/>
      <c r="AY278" s="87"/>
      <c r="BA278" s="87"/>
      <c r="BC278" s="87"/>
      <c r="BE278" s="87"/>
      <c r="BG278" s="87"/>
      <c r="BI278" s="87"/>
      <c r="BK278" s="87"/>
      <c r="BM278" s="87"/>
      <c r="BO278" s="87"/>
      <c r="BQ278" s="87"/>
      <c r="BS278" s="87"/>
      <c r="BU278" s="87"/>
      <c r="BW278" s="87"/>
      <c r="BY278" s="87"/>
      <c r="CA278" s="87"/>
      <c r="CC278" s="87"/>
      <c r="CE278" s="87"/>
      <c r="CG278" s="87"/>
      <c r="CI278" s="87"/>
      <c r="CK278" s="87"/>
      <c r="CM278" s="87"/>
      <c r="CO278" s="87"/>
      <c r="CQ278" s="87"/>
      <c r="CS278" s="87"/>
      <c r="CU278" s="87"/>
      <c r="CW278" s="87"/>
      <c r="CY278" s="87"/>
      <c r="DA278" s="91"/>
      <c r="DB278" s="89"/>
      <c r="DC278" s="89"/>
      <c r="DD278" s="89"/>
      <c r="DE278" s="89"/>
      <c r="DF278" s="89"/>
      <c r="DG278" s="89"/>
      <c r="DH278" s="89"/>
      <c r="DI278" s="89"/>
      <c r="DJ278" s="89"/>
      <c r="DK278" s="89"/>
      <c r="DL278" s="89"/>
      <c r="DM278" s="89"/>
      <c r="DN278" s="87"/>
    </row>
    <row r="279" spans="1:118" s="51" customFormat="1" x14ac:dyDescent="0.25">
      <c r="A279" s="51" t="str">
        <f>'Tox Values'!C279</f>
        <v>1634-04-4</v>
      </c>
      <c r="B279" s="51" t="str">
        <f>'Tox Values'!D279</f>
        <v>Methyl tert butyl ether</v>
      </c>
      <c r="C279" s="94"/>
      <c r="D279" s="104">
        <f t="shared" si="5"/>
        <v>0</v>
      </c>
      <c r="E279" s="87"/>
      <c r="G279" s="87"/>
      <c r="I279" s="87"/>
      <c r="K279" s="87"/>
      <c r="M279" s="87"/>
      <c r="O279" s="87"/>
      <c r="Q279" s="87"/>
      <c r="S279" s="87"/>
      <c r="U279" s="87"/>
      <c r="W279" s="87"/>
      <c r="Y279" s="87"/>
      <c r="AA279" s="87"/>
      <c r="AC279" s="87"/>
      <c r="AE279" s="87"/>
      <c r="AG279" s="87"/>
      <c r="AI279" s="87"/>
      <c r="AK279" s="87"/>
      <c r="AM279" s="87"/>
      <c r="AO279" s="87"/>
      <c r="AQ279" s="87"/>
      <c r="AS279" s="87"/>
      <c r="AU279" s="87"/>
      <c r="AW279" s="87"/>
      <c r="AY279" s="87"/>
      <c r="BA279" s="87"/>
      <c r="BC279" s="87"/>
      <c r="BE279" s="87"/>
      <c r="BG279" s="87"/>
      <c r="BI279" s="87"/>
      <c r="BK279" s="87"/>
      <c r="BM279" s="87"/>
      <c r="BO279" s="87"/>
      <c r="BQ279" s="87"/>
      <c r="BS279" s="87"/>
      <c r="BU279" s="87"/>
      <c r="BW279" s="87"/>
      <c r="BY279" s="87"/>
      <c r="CA279" s="87"/>
      <c r="CC279" s="87"/>
      <c r="CE279" s="87"/>
      <c r="CG279" s="87"/>
      <c r="CI279" s="87"/>
      <c r="CK279" s="87"/>
      <c r="CM279" s="87"/>
      <c r="CO279" s="87"/>
      <c r="CQ279" s="87"/>
      <c r="CS279" s="87"/>
      <c r="CU279" s="87"/>
      <c r="CW279" s="87"/>
      <c r="CY279" s="87"/>
      <c r="DA279" s="91"/>
      <c r="DB279" s="89"/>
      <c r="DC279" s="89"/>
      <c r="DD279" s="89"/>
      <c r="DE279" s="89"/>
      <c r="DF279" s="89"/>
      <c r="DG279" s="89"/>
      <c r="DH279" s="89"/>
      <c r="DI279" s="89"/>
      <c r="DJ279" s="89"/>
      <c r="DK279" s="89"/>
      <c r="DL279" s="89"/>
      <c r="DM279" s="89"/>
      <c r="DN279" s="87"/>
    </row>
    <row r="280" spans="1:118" s="51" customFormat="1" x14ac:dyDescent="0.25">
      <c r="A280" s="51" t="str">
        <f>'Tox Values'!C280</f>
        <v>56-49-5</v>
      </c>
      <c r="B280" s="51" t="str">
        <f>'Tox Values'!D280</f>
        <v>Methylcholanthrene, 3-</v>
      </c>
      <c r="C280" s="94"/>
      <c r="D280" s="104">
        <f t="shared" si="5"/>
        <v>0</v>
      </c>
      <c r="E280" s="372"/>
      <c r="F280" s="373"/>
      <c r="G280" s="87"/>
      <c r="I280" s="87"/>
      <c r="K280" s="87"/>
      <c r="M280" s="87"/>
      <c r="O280" s="87"/>
      <c r="Q280" s="87"/>
      <c r="S280" s="87"/>
      <c r="U280" s="87"/>
      <c r="W280" s="87"/>
      <c r="Y280" s="87"/>
      <c r="AA280" s="87"/>
      <c r="AC280" s="87"/>
      <c r="AE280" s="87"/>
      <c r="AG280" s="87"/>
      <c r="AI280" s="87"/>
      <c r="AK280" s="87"/>
      <c r="AM280" s="87"/>
      <c r="AO280" s="87"/>
      <c r="AQ280" s="87"/>
      <c r="AS280" s="87"/>
      <c r="AU280" s="87"/>
      <c r="AW280" s="87"/>
      <c r="AY280" s="87"/>
      <c r="BA280" s="87"/>
      <c r="BC280" s="87"/>
      <c r="BE280" s="87"/>
      <c r="BG280" s="87"/>
      <c r="BI280" s="87"/>
      <c r="BK280" s="87"/>
      <c r="BM280" s="87"/>
      <c r="BO280" s="87"/>
      <c r="BQ280" s="87"/>
      <c r="BS280" s="87"/>
      <c r="BU280" s="87"/>
      <c r="BW280" s="87"/>
      <c r="BY280" s="87"/>
      <c r="CA280" s="87"/>
      <c r="CC280" s="87"/>
      <c r="CE280" s="87"/>
      <c r="CG280" s="87"/>
      <c r="CI280" s="87"/>
      <c r="CK280" s="87"/>
      <c r="CM280" s="87"/>
      <c r="CO280" s="87"/>
      <c r="CQ280" s="87"/>
      <c r="CS280" s="87"/>
      <c r="CU280" s="87"/>
      <c r="CW280" s="87"/>
      <c r="CY280" s="87"/>
      <c r="DA280" s="91"/>
      <c r="DB280" s="89"/>
      <c r="DC280" s="89"/>
      <c r="DD280" s="89"/>
      <c r="DE280" s="89"/>
      <c r="DF280" s="89"/>
      <c r="DG280" s="89"/>
      <c r="DH280" s="89"/>
      <c r="DI280" s="89"/>
      <c r="DJ280" s="89"/>
      <c r="DK280" s="89"/>
      <c r="DL280" s="89"/>
      <c r="DM280" s="89"/>
      <c r="DN280" s="87"/>
    </row>
    <row r="281" spans="1:118" s="51" customFormat="1" x14ac:dyDescent="0.25">
      <c r="A281" s="51" t="str">
        <f>'Tox Values'!C281</f>
        <v>3697-24-3</v>
      </c>
      <c r="B281" s="51" t="str">
        <f>'Tox Values'!D281</f>
        <v>Methylchrysene, 5-</v>
      </c>
      <c r="C281" s="94"/>
      <c r="D281" s="104">
        <f t="shared" si="5"/>
        <v>0</v>
      </c>
      <c r="E281" s="87"/>
      <c r="G281" s="87"/>
      <c r="I281" s="87"/>
      <c r="K281" s="87"/>
      <c r="M281" s="87"/>
      <c r="O281" s="87"/>
      <c r="Q281" s="87"/>
      <c r="S281" s="87"/>
      <c r="U281" s="87"/>
      <c r="W281" s="87"/>
      <c r="Y281" s="87"/>
      <c r="AA281" s="87"/>
      <c r="AC281" s="87"/>
      <c r="AE281" s="87"/>
      <c r="AG281" s="87"/>
      <c r="AI281" s="87"/>
      <c r="AK281" s="87"/>
      <c r="AM281" s="87"/>
      <c r="AO281" s="87"/>
      <c r="AQ281" s="87"/>
      <c r="AS281" s="87"/>
      <c r="AU281" s="87"/>
      <c r="AW281" s="87"/>
      <c r="AY281" s="87"/>
      <c r="BA281" s="87"/>
      <c r="BC281" s="87"/>
      <c r="BE281" s="87"/>
      <c r="BG281" s="87"/>
      <c r="BI281" s="87"/>
      <c r="BK281" s="87"/>
      <c r="BM281" s="87"/>
      <c r="BO281" s="87"/>
      <c r="BQ281" s="87"/>
      <c r="BS281" s="87"/>
      <c r="BU281" s="87"/>
      <c r="BW281" s="87"/>
      <c r="BY281" s="87"/>
      <c r="CA281" s="87"/>
      <c r="CC281" s="87"/>
      <c r="CE281" s="87"/>
      <c r="CG281" s="87"/>
      <c r="CI281" s="87"/>
      <c r="CK281" s="87"/>
      <c r="CM281" s="87"/>
      <c r="CO281" s="87"/>
      <c r="CQ281" s="87"/>
      <c r="CS281" s="87"/>
      <c r="CU281" s="87"/>
      <c r="CW281" s="87"/>
      <c r="CY281" s="87"/>
      <c r="DA281" s="91"/>
      <c r="DB281" s="89"/>
      <c r="DC281" s="89"/>
      <c r="DD281" s="89"/>
      <c r="DE281" s="89"/>
      <c r="DF281" s="89"/>
      <c r="DG281" s="89"/>
      <c r="DH281" s="89"/>
      <c r="DI281" s="89"/>
      <c r="DJ281" s="89"/>
      <c r="DK281" s="89"/>
      <c r="DL281" s="89"/>
      <c r="DM281" s="89"/>
      <c r="DN281" s="87"/>
    </row>
    <row r="282" spans="1:118" s="51" customFormat="1" x14ac:dyDescent="0.25">
      <c r="A282" s="51" t="str">
        <f>'Tox Values'!C282</f>
        <v>101-14-4</v>
      </c>
      <c r="B282" s="51" t="str">
        <f>'Tox Values'!D282</f>
        <v>Methylene bis(2-chloroaniline), 4,4-</v>
      </c>
      <c r="C282" s="94"/>
      <c r="D282" s="104">
        <f t="shared" si="5"/>
        <v>0</v>
      </c>
      <c r="E282" s="87"/>
      <c r="G282" s="87"/>
      <c r="I282" s="87"/>
      <c r="K282" s="87"/>
      <c r="M282" s="87"/>
      <c r="O282" s="87"/>
      <c r="Q282" s="87"/>
      <c r="S282" s="87"/>
      <c r="U282" s="87"/>
      <c r="W282" s="87"/>
      <c r="Y282" s="87"/>
      <c r="AA282" s="87"/>
      <c r="AC282" s="87"/>
      <c r="AE282" s="87"/>
      <c r="AG282" s="87"/>
      <c r="AI282" s="87"/>
      <c r="AK282" s="87"/>
      <c r="AM282" s="87"/>
      <c r="AO282" s="87"/>
      <c r="AQ282" s="87"/>
      <c r="AS282" s="87"/>
      <c r="AU282" s="87"/>
      <c r="AW282" s="87"/>
      <c r="AY282" s="87"/>
      <c r="BA282" s="87"/>
      <c r="BC282" s="87"/>
      <c r="BE282" s="87"/>
      <c r="BG282" s="87"/>
      <c r="BI282" s="87"/>
      <c r="BK282" s="87"/>
      <c r="BM282" s="87"/>
      <c r="BO282" s="87"/>
      <c r="BQ282" s="87"/>
      <c r="BS282" s="87"/>
      <c r="BU282" s="87"/>
      <c r="BW282" s="87"/>
      <c r="BY282" s="87"/>
      <c r="CA282" s="87"/>
      <c r="CC282" s="87"/>
      <c r="CE282" s="87"/>
      <c r="CG282" s="87"/>
      <c r="CI282" s="87"/>
      <c r="CK282" s="87"/>
      <c r="CM282" s="87"/>
      <c r="CO282" s="87"/>
      <c r="CQ282" s="87"/>
      <c r="CS282" s="87"/>
      <c r="CU282" s="87"/>
      <c r="CW282" s="87"/>
      <c r="CY282" s="87"/>
      <c r="DA282" s="91"/>
      <c r="DB282" s="89"/>
      <c r="DC282" s="89"/>
      <c r="DD282" s="89"/>
      <c r="DE282" s="89"/>
      <c r="DF282" s="89"/>
      <c r="DG282" s="89"/>
      <c r="DH282" s="89"/>
      <c r="DI282" s="89"/>
      <c r="DJ282" s="89"/>
      <c r="DK282" s="89"/>
      <c r="DL282" s="89"/>
      <c r="DM282" s="89"/>
      <c r="DN282" s="87"/>
    </row>
    <row r="283" spans="1:118" s="51" customFormat="1" x14ac:dyDescent="0.25">
      <c r="A283" s="51" t="str">
        <f>'Tox Values'!C283</f>
        <v>75-09-2</v>
      </c>
      <c r="B283" s="51" t="str">
        <f>'Tox Values'!D283</f>
        <v>Methylene chloride (Dichloromethane)</v>
      </c>
      <c r="C283" s="94"/>
      <c r="D283" s="104">
        <f t="shared" si="5"/>
        <v>0</v>
      </c>
      <c r="E283" s="372"/>
      <c r="F283" s="373"/>
      <c r="G283" s="372"/>
      <c r="H283" s="373"/>
      <c r="I283" s="87"/>
      <c r="K283" s="87"/>
      <c r="M283" s="87"/>
      <c r="O283" s="87"/>
      <c r="Q283" s="372"/>
      <c r="R283" s="373"/>
      <c r="S283" s="87"/>
      <c r="U283" s="87"/>
      <c r="W283" s="87"/>
      <c r="Y283" s="87"/>
      <c r="AA283" s="87"/>
      <c r="AC283" s="87"/>
      <c r="AE283" s="87"/>
      <c r="AG283" s="87"/>
      <c r="AI283" s="87"/>
      <c r="AK283" s="87"/>
      <c r="AM283" s="87"/>
      <c r="AO283" s="87"/>
      <c r="AQ283" s="87"/>
      <c r="AS283" s="87"/>
      <c r="AU283" s="87"/>
      <c r="AW283" s="87"/>
      <c r="AY283" s="87"/>
      <c r="BA283" s="87"/>
      <c r="BC283" s="87"/>
      <c r="BE283" s="87"/>
      <c r="BG283" s="87"/>
      <c r="BI283" s="87"/>
      <c r="BK283" s="87"/>
      <c r="BM283" s="87"/>
      <c r="BO283" s="87"/>
      <c r="BQ283" s="87"/>
      <c r="BS283" s="87"/>
      <c r="BU283" s="87"/>
      <c r="BW283" s="87"/>
      <c r="BY283" s="87"/>
      <c r="CA283" s="87"/>
      <c r="CC283" s="87"/>
      <c r="CE283" s="87"/>
      <c r="CG283" s="87"/>
      <c r="CI283" s="87"/>
      <c r="CK283" s="87"/>
      <c r="CM283" s="87"/>
      <c r="CO283" s="87"/>
      <c r="CQ283" s="87"/>
      <c r="CS283" s="87"/>
      <c r="CU283" s="87"/>
      <c r="CW283" s="87"/>
      <c r="CY283" s="87"/>
      <c r="DA283" s="91"/>
      <c r="DB283" s="89"/>
      <c r="DC283" s="89"/>
      <c r="DD283" s="89"/>
      <c r="DE283" s="89"/>
      <c r="DF283" s="89"/>
      <c r="DG283" s="89"/>
      <c r="DH283" s="89"/>
      <c r="DI283" s="89"/>
      <c r="DJ283" s="89"/>
      <c r="DK283" s="89"/>
      <c r="DL283" s="89"/>
      <c r="DM283" s="89"/>
      <c r="DN283" s="87"/>
    </row>
    <row r="284" spans="1:118" s="51" customFormat="1" x14ac:dyDescent="0.25">
      <c r="A284" s="51" t="str">
        <f>'Tox Values'!C284</f>
        <v>101-68-8</v>
      </c>
      <c r="B284" s="51" t="str">
        <f>'Tox Values'!D284</f>
        <v>Methylene diphenyl diisocyanate (MDI)</v>
      </c>
      <c r="C284" s="94"/>
      <c r="D284" s="104">
        <f t="shared" si="5"/>
        <v>0</v>
      </c>
      <c r="E284" s="87"/>
      <c r="G284" s="87"/>
      <c r="I284" s="87"/>
      <c r="K284" s="87"/>
      <c r="M284" s="87"/>
      <c r="O284" s="87"/>
      <c r="Q284" s="87"/>
      <c r="S284" s="87"/>
      <c r="U284" s="87"/>
      <c r="W284" s="87"/>
      <c r="Y284" s="87"/>
      <c r="AA284" s="87"/>
      <c r="AC284" s="87"/>
      <c r="AE284" s="87"/>
      <c r="AG284" s="87"/>
      <c r="AI284" s="87"/>
      <c r="AK284" s="87"/>
      <c r="AM284" s="87"/>
      <c r="AO284" s="87"/>
      <c r="AQ284" s="87"/>
      <c r="AS284" s="87"/>
      <c r="AU284" s="87"/>
      <c r="AW284" s="87"/>
      <c r="AY284" s="87"/>
      <c r="BA284" s="87"/>
      <c r="BC284" s="87"/>
      <c r="BE284" s="87"/>
      <c r="BG284" s="87"/>
      <c r="BI284" s="87"/>
      <c r="BK284" s="87"/>
      <c r="BM284" s="87"/>
      <c r="BO284" s="87"/>
      <c r="BQ284" s="87"/>
      <c r="BS284" s="87"/>
      <c r="BU284" s="87"/>
      <c r="BW284" s="87"/>
      <c r="BY284" s="87"/>
      <c r="CA284" s="87"/>
      <c r="CC284" s="87"/>
      <c r="CE284" s="87"/>
      <c r="CG284" s="87"/>
      <c r="CI284" s="87"/>
      <c r="CK284" s="87"/>
      <c r="CM284" s="87"/>
      <c r="CO284" s="87"/>
      <c r="CQ284" s="87"/>
      <c r="CS284" s="87"/>
      <c r="CU284" s="87"/>
      <c r="CW284" s="87"/>
      <c r="CY284" s="87"/>
      <c r="DA284" s="91"/>
      <c r="DB284" s="89"/>
      <c r="DC284" s="89"/>
      <c r="DD284" s="89"/>
      <c r="DE284" s="89"/>
      <c r="DF284" s="89"/>
      <c r="DG284" s="89"/>
      <c r="DH284" s="89"/>
      <c r="DI284" s="89"/>
      <c r="DJ284" s="89"/>
      <c r="DK284" s="89"/>
      <c r="DL284" s="89"/>
      <c r="DM284" s="89"/>
      <c r="DN284" s="87"/>
    </row>
    <row r="285" spans="1:118" s="51" customFormat="1" x14ac:dyDescent="0.25">
      <c r="A285" s="51" t="str">
        <f>'Tox Values'!C285</f>
        <v>101-77-9</v>
      </c>
      <c r="B285" s="51" t="str">
        <f>'Tox Values'!D285</f>
        <v>Methylenedianiline, 4,4-</v>
      </c>
      <c r="C285" s="94"/>
      <c r="D285" s="104">
        <f t="shared" si="5"/>
        <v>0</v>
      </c>
      <c r="E285" s="87"/>
      <c r="G285" s="87"/>
      <c r="I285" s="87"/>
      <c r="K285" s="87"/>
      <c r="M285" s="87"/>
      <c r="O285" s="87"/>
      <c r="Q285" s="87"/>
      <c r="S285" s="87"/>
      <c r="U285" s="87"/>
      <c r="W285" s="87"/>
      <c r="Y285" s="87"/>
      <c r="AA285" s="87"/>
      <c r="AC285" s="87"/>
      <c r="AE285" s="87"/>
      <c r="AG285" s="87"/>
      <c r="AI285" s="87"/>
      <c r="AK285" s="87"/>
      <c r="AM285" s="87"/>
      <c r="AO285" s="87"/>
      <c r="AQ285" s="87"/>
      <c r="AS285" s="87"/>
      <c r="AU285" s="87"/>
      <c r="AW285" s="87"/>
      <c r="AY285" s="87"/>
      <c r="BA285" s="87"/>
      <c r="BC285" s="87"/>
      <c r="BE285" s="87"/>
      <c r="BG285" s="87"/>
      <c r="BI285" s="87"/>
      <c r="BK285" s="87"/>
      <c r="BM285" s="87"/>
      <c r="BO285" s="87"/>
      <c r="BQ285" s="87"/>
      <c r="BS285" s="87"/>
      <c r="BU285" s="87"/>
      <c r="BW285" s="87"/>
      <c r="BY285" s="87"/>
      <c r="CA285" s="87"/>
      <c r="CC285" s="87"/>
      <c r="CE285" s="87"/>
      <c r="CG285" s="87"/>
      <c r="CI285" s="87"/>
      <c r="CK285" s="87"/>
      <c r="CM285" s="87"/>
      <c r="CO285" s="87"/>
      <c r="CQ285" s="87"/>
      <c r="CS285" s="87"/>
      <c r="CU285" s="87"/>
      <c r="CW285" s="87"/>
      <c r="CY285" s="87"/>
      <c r="DA285" s="91"/>
      <c r="DB285" s="89"/>
      <c r="DC285" s="89"/>
      <c r="DD285" s="89"/>
      <c r="DE285" s="89"/>
      <c r="DF285" s="89"/>
      <c r="DG285" s="89"/>
      <c r="DH285" s="89"/>
      <c r="DI285" s="89"/>
      <c r="DJ285" s="89"/>
      <c r="DK285" s="89"/>
      <c r="DL285" s="89"/>
      <c r="DM285" s="89"/>
      <c r="DN285" s="87"/>
    </row>
    <row r="286" spans="1:118" s="51" customFormat="1" x14ac:dyDescent="0.25">
      <c r="A286" s="51" t="str">
        <f>'Tox Values'!C286</f>
        <v>13552-44-8</v>
      </c>
      <c r="B286" s="51" t="str">
        <f>'Tox Values'!D286</f>
        <v>Methylenedianiline dihydrochloride, 4,4-</v>
      </c>
      <c r="C286" s="94"/>
      <c r="D286" s="104">
        <f t="shared" si="5"/>
        <v>0</v>
      </c>
      <c r="E286" s="87"/>
      <c r="G286" s="87"/>
      <c r="I286" s="87"/>
      <c r="K286" s="87"/>
      <c r="M286" s="87"/>
      <c r="O286" s="87"/>
      <c r="Q286" s="87"/>
      <c r="S286" s="87"/>
      <c r="U286" s="87"/>
      <c r="W286" s="87"/>
      <c r="Y286" s="87"/>
      <c r="AA286" s="87"/>
      <c r="AC286" s="87"/>
      <c r="AE286" s="87"/>
      <c r="AG286" s="87"/>
      <c r="AI286" s="87"/>
      <c r="AK286" s="87"/>
      <c r="AM286" s="87"/>
      <c r="AO286" s="87"/>
      <c r="AQ286" s="87"/>
      <c r="AS286" s="87"/>
      <c r="AU286" s="87"/>
      <c r="AW286" s="87"/>
      <c r="AY286" s="87"/>
      <c r="BA286" s="87"/>
      <c r="BC286" s="87"/>
      <c r="BE286" s="87"/>
      <c r="BG286" s="87"/>
      <c r="BI286" s="87"/>
      <c r="BK286" s="87"/>
      <c r="BM286" s="87"/>
      <c r="BO286" s="87"/>
      <c r="BQ286" s="87"/>
      <c r="BS286" s="87"/>
      <c r="BU286" s="87"/>
      <c r="BW286" s="87"/>
      <c r="BY286" s="87"/>
      <c r="CA286" s="87"/>
      <c r="CC286" s="87"/>
      <c r="CE286" s="87"/>
      <c r="CG286" s="87"/>
      <c r="CI286" s="87"/>
      <c r="CK286" s="87"/>
      <c r="CM286" s="87"/>
      <c r="CO286" s="87"/>
      <c r="CQ286" s="87"/>
      <c r="CS286" s="87"/>
      <c r="CU286" s="87"/>
      <c r="CW286" s="87"/>
      <c r="CY286" s="87"/>
      <c r="DA286" s="91"/>
      <c r="DB286" s="89"/>
      <c r="DC286" s="89"/>
      <c r="DD286" s="89"/>
      <c r="DE286" s="89"/>
      <c r="DF286" s="89"/>
      <c r="DG286" s="89"/>
      <c r="DH286" s="89"/>
      <c r="DI286" s="89"/>
      <c r="DJ286" s="89"/>
      <c r="DK286" s="89"/>
      <c r="DL286" s="89"/>
      <c r="DM286" s="89"/>
      <c r="DN286" s="87"/>
    </row>
    <row r="287" spans="1:118" s="51" customFormat="1" x14ac:dyDescent="0.25">
      <c r="A287" s="51" t="str">
        <f>'Tox Values'!C287</f>
        <v>90-12-0</v>
      </c>
      <c r="B287" s="51" t="str">
        <f>'Tox Values'!D287</f>
        <v>Methylnaphthalene,1-</v>
      </c>
      <c r="C287" s="94"/>
      <c r="D287" s="104">
        <f t="shared" si="5"/>
        <v>0</v>
      </c>
      <c r="E287" s="87"/>
      <c r="G287" s="87"/>
      <c r="I287" s="87"/>
      <c r="K287" s="87"/>
      <c r="M287" s="87"/>
      <c r="O287" s="87"/>
      <c r="Q287" s="87"/>
      <c r="S287" s="87"/>
      <c r="U287" s="87"/>
      <c r="W287" s="87"/>
      <c r="Y287" s="87"/>
      <c r="AA287" s="87"/>
      <c r="AC287" s="87"/>
      <c r="AE287" s="87"/>
      <c r="AG287" s="87"/>
      <c r="AI287" s="87"/>
      <c r="AK287" s="87"/>
      <c r="AM287" s="87"/>
      <c r="AO287" s="87"/>
      <c r="AQ287" s="87"/>
      <c r="AS287" s="87"/>
      <c r="AU287" s="87"/>
      <c r="AW287" s="87"/>
      <c r="AY287" s="87"/>
      <c r="BA287" s="87"/>
      <c r="BC287" s="87"/>
      <c r="BE287" s="87"/>
      <c r="BG287" s="87"/>
      <c r="BI287" s="87"/>
      <c r="BK287" s="87"/>
      <c r="BM287" s="87"/>
      <c r="BO287" s="87"/>
      <c r="BQ287" s="87"/>
      <c r="BS287" s="87"/>
      <c r="BU287" s="87"/>
      <c r="BW287" s="87"/>
      <c r="BY287" s="87"/>
      <c r="CA287" s="87"/>
      <c r="CC287" s="87"/>
      <c r="CE287" s="87"/>
      <c r="CG287" s="87"/>
      <c r="CI287" s="87"/>
      <c r="CK287" s="87"/>
      <c r="CM287" s="87"/>
      <c r="CO287" s="87"/>
      <c r="CQ287" s="87"/>
      <c r="CS287" s="87"/>
      <c r="CU287" s="87"/>
      <c r="CW287" s="87"/>
      <c r="CY287" s="87"/>
      <c r="DA287" s="91"/>
      <c r="DB287" s="89"/>
      <c r="DC287" s="89"/>
      <c r="DD287" s="89"/>
      <c r="DE287" s="89"/>
      <c r="DF287" s="89"/>
      <c r="DG287" s="89"/>
      <c r="DH287" s="89"/>
      <c r="DI287" s="89"/>
      <c r="DJ287" s="89"/>
      <c r="DK287" s="89"/>
      <c r="DL287" s="89"/>
      <c r="DM287" s="89"/>
      <c r="DN287" s="87"/>
    </row>
    <row r="288" spans="1:118" s="51" customFormat="1" x14ac:dyDescent="0.25">
      <c r="A288" s="51" t="str">
        <f>'Tox Values'!C288</f>
        <v>91-57-6</v>
      </c>
      <c r="B288" s="51" t="str">
        <f>'Tox Values'!D288</f>
        <v>Methylnaphthalene,2-</v>
      </c>
      <c r="C288" s="94"/>
      <c r="D288" s="104">
        <f t="shared" si="5"/>
        <v>0</v>
      </c>
      <c r="E288" s="87"/>
      <c r="G288" s="87"/>
      <c r="I288" s="87"/>
      <c r="K288" s="87"/>
      <c r="M288" s="87"/>
      <c r="O288" s="87"/>
      <c r="Q288" s="87"/>
      <c r="S288" s="87"/>
      <c r="U288" s="87"/>
      <c r="W288" s="87"/>
      <c r="Y288" s="87"/>
      <c r="AA288" s="87"/>
      <c r="AC288" s="87"/>
      <c r="AE288" s="87"/>
      <c r="AG288" s="87"/>
      <c r="AI288" s="87"/>
      <c r="AK288" s="87"/>
      <c r="AM288" s="87"/>
      <c r="AO288" s="87"/>
      <c r="AQ288" s="87"/>
      <c r="AS288" s="87"/>
      <c r="AU288" s="87"/>
      <c r="AW288" s="87"/>
      <c r="AY288" s="87"/>
      <c r="BA288" s="87"/>
      <c r="BC288" s="87"/>
      <c r="BE288" s="87"/>
      <c r="BG288" s="87"/>
      <c r="BI288" s="87"/>
      <c r="BK288" s="87"/>
      <c r="BM288" s="87"/>
      <c r="BO288" s="87"/>
      <c r="BQ288" s="87"/>
      <c r="BS288" s="87"/>
      <c r="BU288" s="87"/>
      <c r="BW288" s="87"/>
      <c r="BY288" s="87"/>
      <c r="CA288" s="87"/>
      <c r="CC288" s="87"/>
      <c r="CE288" s="87"/>
      <c r="CG288" s="87"/>
      <c r="CI288" s="87"/>
      <c r="CK288" s="87"/>
      <c r="CM288" s="87"/>
      <c r="CO288" s="87"/>
      <c r="CQ288" s="87"/>
      <c r="CS288" s="87"/>
      <c r="CU288" s="87"/>
      <c r="CW288" s="87"/>
      <c r="CY288" s="87"/>
      <c r="DA288" s="91"/>
      <c r="DB288" s="89"/>
      <c r="DC288" s="89"/>
      <c r="DD288" s="89"/>
      <c r="DE288" s="89"/>
      <c r="DF288" s="89"/>
      <c r="DG288" s="89"/>
      <c r="DH288" s="89"/>
      <c r="DI288" s="89"/>
      <c r="DJ288" s="89"/>
      <c r="DK288" s="89"/>
      <c r="DL288" s="89"/>
      <c r="DM288" s="89"/>
      <c r="DN288" s="87"/>
    </row>
    <row r="289" spans="1:118" s="51" customFormat="1" x14ac:dyDescent="0.25">
      <c r="A289" s="51" t="str">
        <f>'Tox Values'!C289</f>
        <v>90-94-8</v>
      </c>
      <c r="B289" s="51" t="str">
        <f>'Tox Values'!D289</f>
        <v>Michler's ketone</v>
      </c>
      <c r="C289" s="94"/>
      <c r="D289" s="104">
        <f t="shared" si="5"/>
        <v>0</v>
      </c>
      <c r="E289" s="87"/>
      <c r="G289" s="87"/>
      <c r="I289" s="87"/>
      <c r="K289" s="87"/>
      <c r="M289" s="87"/>
      <c r="O289" s="87"/>
      <c r="Q289" s="87"/>
      <c r="S289" s="87"/>
      <c r="U289" s="87"/>
      <c r="W289" s="87"/>
      <c r="Y289" s="87"/>
      <c r="AA289" s="87"/>
      <c r="AC289" s="87"/>
      <c r="AE289" s="87"/>
      <c r="AG289" s="87"/>
      <c r="AI289" s="87"/>
      <c r="AK289" s="87"/>
      <c r="AM289" s="87"/>
      <c r="AO289" s="87"/>
      <c r="AQ289" s="87"/>
      <c r="AS289" s="87"/>
      <c r="AU289" s="87"/>
      <c r="AW289" s="87"/>
      <c r="AY289" s="87"/>
      <c r="BA289" s="87"/>
      <c r="BC289" s="87"/>
      <c r="BE289" s="87"/>
      <c r="BG289" s="87"/>
      <c r="BI289" s="87"/>
      <c r="BK289" s="87"/>
      <c r="BM289" s="87"/>
      <c r="BO289" s="87"/>
      <c r="BQ289" s="87"/>
      <c r="BS289" s="87"/>
      <c r="BU289" s="87"/>
      <c r="BW289" s="87"/>
      <c r="BY289" s="87"/>
      <c r="CA289" s="87"/>
      <c r="CC289" s="87"/>
      <c r="CE289" s="87"/>
      <c r="CG289" s="87"/>
      <c r="CI289" s="87"/>
      <c r="CK289" s="87"/>
      <c r="CM289" s="87"/>
      <c r="CO289" s="87"/>
      <c r="CQ289" s="87"/>
      <c r="CS289" s="87"/>
      <c r="CU289" s="87"/>
      <c r="CW289" s="87"/>
      <c r="CY289" s="87"/>
      <c r="DA289" s="91"/>
      <c r="DB289" s="89"/>
      <c r="DC289" s="89"/>
      <c r="DD289" s="89"/>
      <c r="DE289" s="89"/>
      <c r="DF289" s="89"/>
      <c r="DG289" s="89"/>
      <c r="DH289" s="89"/>
      <c r="DI289" s="89"/>
      <c r="DJ289" s="89"/>
      <c r="DK289" s="89"/>
      <c r="DL289" s="89"/>
      <c r="DM289" s="89"/>
      <c r="DN289" s="87"/>
    </row>
    <row r="290" spans="1:118" s="51" customFormat="1" x14ac:dyDescent="0.25">
      <c r="A290" s="51" t="str">
        <f>'Tox Values'!C290</f>
        <v>2385-85-5</v>
      </c>
      <c r="B290" s="51" t="str">
        <f>'Tox Values'!D290</f>
        <v>Mirex</v>
      </c>
      <c r="C290" s="94"/>
      <c r="D290" s="104">
        <f t="shared" si="5"/>
        <v>0</v>
      </c>
      <c r="E290" s="87"/>
      <c r="G290" s="87"/>
      <c r="I290" s="87"/>
      <c r="K290" s="87"/>
      <c r="M290" s="87"/>
      <c r="O290" s="87"/>
      <c r="Q290" s="87"/>
      <c r="S290" s="87"/>
      <c r="U290" s="87"/>
      <c r="W290" s="87"/>
      <c r="Y290" s="87"/>
      <c r="AA290" s="87"/>
      <c r="AC290" s="87"/>
      <c r="AE290" s="87"/>
      <c r="AG290" s="87"/>
      <c r="AI290" s="87"/>
      <c r="AK290" s="87"/>
      <c r="AM290" s="87"/>
      <c r="AO290" s="87"/>
      <c r="AQ290" s="87"/>
      <c r="AS290" s="87"/>
      <c r="AU290" s="87"/>
      <c r="AW290" s="87"/>
      <c r="AY290" s="87"/>
      <c r="BA290" s="87"/>
      <c r="BC290" s="87"/>
      <c r="BE290" s="87"/>
      <c r="BG290" s="87"/>
      <c r="BI290" s="87"/>
      <c r="BK290" s="87"/>
      <c r="BM290" s="87"/>
      <c r="BO290" s="87"/>
      <c r="BQ290" s="87"/>
      <c r="BS290" s="87"/>
      <c r="BU290" s="87"/>
      <c r="BW290" s="87"/>
      <c r="BY290" s="87"/>
      <c r="CA290" s="87"/>
      <c r="CC290" s="87"/>
      <c r="CE290" s="87"/>
      <c r="CG290" s="87"/>
      <c r="CI290" s="87"/>
      <c r="CK290" s="87"/>
      <c r="CM290" s="87"/>
      <c r="CO290" s="87"/>
      <c r="CQ290" s="87"/>
      <c r="CS290" s="87"/>
      <c r="CU290" s="87"/>
      <c r="CW290" s="87"/>
      <c r="CY290" s="87"/>
      <c r="DA290" s="91"/>
      <c r="DB290" s="89"/>
      <c r="DC290" s="89"/>
      <c r="DD290" s="89"/>
      <c r="DE290" s="89"/>
      <c r="DF290" s="89"/>
      <c r="DG290" s="89"/>
      <c r="DH290" s="89"/>
      <c r="DI290" s="89"/>
      <c r="DJ290" s="89"/>
      <c r="DK290" s="89"/>
      <c r="DL290" s="89"/>
      <c r="DM290" s="89"/>
      <c r="DN290" s="87"/>
    </row>
    <row r="291" spans="1:118" s="51" customFormat="1" x14ac:dyDescent="0.25">
      <c r="A291" s="51" t="str">
        <f>'Tox Values'!C291</f>
        <v>7439-98-7</v>
      </c>
      <c r="B291" s="51" t="str">
        <f>'Tox Values'!D291</f>
        <v>Molybdenum</v>
      </c>
      <c r="C291" s="94"/>
      <c r="D291" s="104">
        <f t="shared" si="5"/>
        <v>0</v>
      </c>
      <c r="E291" s="372"/>
      <c r="F291" s="373"/>
      <c r="G291" s="87"/>
      <c r="I291" s="372"/>
      <c r="J291" s="373"/>
      <c r="K291" s="372"/>
      <c r="L291" s="373"/>
      <c r="M291" s="87"/>
      <c r="O291" s="87"/>
      <c r="Q291" s="87"/>
      <c r="S291" s="87"/>
      <c r="U291" s="87"/>
      <c r="W291" s="87"/>
      <c r="Y291" s="87"/>
      <c r="AA291" s="87"/>
      <c r="AC291" s="87"/>
      <c r="AE291" s="87"/>
      <c r="AG291" s="87"/>
      <c r="AI291" s="87"/>
      <c r="AK291" s="87"/>
      <c r="AM291" s="87"/>
      <c r="AO291" s="87"/>
      <c r="AQ291" s="87"/>
      <c r="AS291" s="87"/>
      <c r="AU291" s="87"/>
      <c r="AW291" s="87"/>
      <c r="AY291" s="87"/>
      <c r="BA291" s="87"/>
      <c r="BC291" s="87"/>
      <c r="BE291" s="87"/>
      <c r="BG291" s="87"/>
      <c r="BI291" s="87"/>
      <c r="BK291" s="87"/>
      <c r="BM291" s="87"/>
      <c r="BO291" s="87"/>
      <c r="BQ291" s="87"/>
      <c r="BS291" s="87"/>
      <c r="BU291" s="87"/>
      <c r="BW291" s="87"/>
      <c r="BY291" s="87"/>
      <c r="CA291" s="87"/>
      <c r="CC291" s="87"/>
      <c r="CE291" s="87"/>
      <c r="CG291" s="87"/>
      <c r="CI291" s="87"/>
      <c r="CK291" s="87"/>
      <c r="CM291" s="87"/>
      <c r="CO291" s="87"/>
      <c r="CQ291" s="87"/>
      <c r="CS291" s="87"/>
      <c r="CU291" s="87"/>
      <c r="CW291" s="87"/>
      <c r="CY291" s="87"/>
      <c r="DA291" s="91"/>
      <c r="DB291" s="89"/>
      <c r="DC291" s="89"/>
      <c r="DD291" s="89"/>
      <c r="DE291" s="89"/>
      <c r="DF291" s="89"/>
      <c r="DG291" s="89"/>
      <c r="DH291" s="89"/>
      <c r="DI291" s="89"/>
      <c r="DJ291" s="89"/>
      <c r="DK291" s="89"/>
      <c r="DL291" s="89"/>
      <c r="DM291" s="89"/>
      <c r="DN291" s="87"/>
    </row>
    <row r="292" spans="1:118" s="51" customFormat="1" x14ac:dyDescent="0.25">
      <c r="A292" s="51" t="str">
        <f>'Tox Values'!C292</f>
        <v>759-73-9</v>
      </c>
      <c r="B292" s="51" t="str">
        <f>'Tox Values'!D292</f>
        <v>N-Nitroso-N-Ethylurea</v>
      </c>
      <c r="C292" s="94"/>
      <c r="D292" s="104">
        <f t="shared" si="5"/>
        <v>0</v>
      </c>
      <c r="E292" s="87"/>
      <c r="G292" s="87"/>
      <c r="I292" s="87"/>
      <c r="K292" s="87"/>
      <c r="M292" s="87"/>
      <c r="O292" s="87"/>
      <c r="Q292" s="87"/>
      <c r="S292" s="87"/>
      <c r="U292" s="87"/>
      <c r="W292" s="87"/>
      <c r="Y292" s="87"/>
      <c r="AA292" s="87"/>
      <c r="AC292" s="87"/>
      <c r="AE292" s="87"/>
      <c r="AG292" s="87"/>
      <c r="AI292" s="87"/>
      <c r="AK292" s="87"/>
      <c r="AM292" s="87"/>
      <c r="AO292" s="87"/>
      <c r="AQ292" s="87"/>
      <c r="AS292" s="87"/>
      <c r="AU292" s="87"/>
      <c r="AW292" s="87"/>
      <c r="AY292" s="87"/>
      <c r="BA292" s="87"/>
      <c r="BC292" s="87"/>
      <c r="BE292" s="87"/>
      <c r="BG292" s="87"/>
      <c r="BI292" s="87"/>
      <c r="BK292" s="87"/>
      <c r="BM292" s="87"/>
      <c r="BO292" s="87"/>
      <c r="BQ292" s="87"/>
      <c r="BS292" s="87"/>
      <c r="BU292" s="87"/>
      <c r="BW292" s="87"/>
      <c r="BY292" s="87"/>
      <c r="CA292" s="87"/>
      <c r="CC292" s="87"/>
      <c r="CE292" s="87"/>
      <c r="CG292" s="87"/>
      <c r="CI292" s="87"/>
      <c r="CK292" s="87"/>
      <c r="CM292" s="87"/>
      <c r="CO292" s="87"/>
      <c r="CQ292" s="87"/>
      <c r="CS292" s="87"/>
      <c r="CU292" s="87"/>
      <c r="CW292" s="87"/>
      <c r="CY292" s="87"/>
      <c r="DA292" s="91"/>
      <c r="DB292" s="89"/>
      <c r="DC292" s="89"/>
      <c r="DD292" s="89"/>
      <c r="DE292" s="89"/>
      <c r="DF292" s="89"/>
      <c r="DG292" s="89"/>
      <c r="DH292" s="89"/>
      <c r="DI292" s="89"/>
      <c r="DJ292" s="89"/>
      <c r="DK292" s="89"/>
      <c r="DL292" s="89"/>
      <c r="DM292" s="89"/>
      <c r="DN292" s="87"/>
    </row>
    <row r="293" spans="1:118" s="51" customFormat="1" x14ac:dyDescent="0.25">
      <c r="A293" s="51" t="str">
        <f>'Tox Values'!C293</f>
        <v>684-93-5</v>
      </c>
      <c r="B293" s="51" t="str">
        <f>'Tox Values'!D293</f>
        <v>N-Nitroso-N-methylurea</v>
      </c>
      <c r="C293" s="94"/>
      <c r="D293" s="104">
        <f t="shared" si="5"/>
        <v>0</v>
      </c>
      <c r="E293" s="87"/>
      <c r="G293" s="87"/>
      <c r="I293" s="87"/>
      <c r="K293" s="87"/>
      <c r="M293" s="87"/>
      <c r="O293" s="87"/>
      <c r="Q293" s="87"/>
      <c r="S293" s="87"/>
      <c r="U293" s="87"/>
      <c r="W293" s="87"/>
      <c r="Y293" s="87"/>
      <c r="AA293" s="87"/>
      <c r="AC293" s="87"/>
      <c r="AE293" s="87"/>
      <c r="AG293" s="87"/>
      <c r="AI293" s="87"/>
      <c r="AK293" s="87"/>
      <c r="AM293" s="87"/>
      <c r="AO293" s="87"/>
      <c r="AQ293" s="87"/>
      <c r="AS293" s="87"/>
      <c r="AU293" s="87"/>
      <c r="AW293" s="87"/>
      <c r="AY293" s="87"/>
      <c r="BA293" s="87"/>
      <c r="BC293" s="87"/>
      <c r="BE293" s="87"/>
      <c r="BG293" s="87"/>
      <c r="BI293" s="87"/>
      <c r="BK293" s="87"/>
      <c r="BM293" s="87"/>
      <c r="BO293" s="87"/>
      <c r="BQ293" s="87"/>
      <c r="BS293" s="87"/>
      <c r="BU293" s="87"/>
      <c r="BW293" s="87"/>
      <c r="BY293" s="87"/>
      <c r="CA293" s="87"/>
      <c r="CC293" s="87"/>
      <c r="CE293" s="87"/>
      <c r="CG293" s="87"/>
      <c r="CI293" s="87"/>
      <c r="CK293" s="87"/>
      <c r="CM293" s="87"/>
      <c r="CO293" s="87"/>
      <c r="CQ293" s="87"/>
      <c r="CS293" s="87"/>
      <c r="CU293" s="87"/>
      <c r="CW293" s="87"/>
      <c r="CY293" s="87"/>
      <c r="DA293" s="91"/>
      <c r="DB293" s="89"/>
      <c r="DC293" s="89"/>
      <c r="DD293" s="89"/>
      <c r="DE293" s="89"/>
      <c r="DF293" s="89"/>
      <c r="DG293" s="89"/>
      <c r="DH293" s="89"/>
      <c r="DI293" s="89"/>
      <c r="DJ293" s="89"/>
      <c r="DK293" s="89"/>
      <c r="DL293" s="89"/>
      <c r="DM293" s="89"/>
      <c r="DN293" s="87"/>
    </row>
    <row r="294" spans="1:118" s="51" customFormat="1" x14ac:dyDescent="0.25">
      <c r="A294" s="51" t="str">
        <f>'Tox Values'!C294</f>
        <v>10595-95-6</v>
      </c>
      <c r="B294" s="51" t="str">
        <f>'Tox Values'!D294</f>
        <v>N-Nitroso-n-methylethylamine</v>
      </c>
      <c r="C294" s="94"/>
      <c r="D294" s="104">
        <f t="shared" si="5"/>
        <v>0</v>
      </c>
      <c r="E294" s="87"/>
      <c r="G294" s="87"/>
      <c r="I294" s="87"/>
      <c r="K294" s="87"/>
      <c r="M294" s="87"/>
      <c r="O294" s="87"/>
      <c r="Q294" s="87"/>
      <c r="S294" s="87"/>
      <c r="U294" s="87"/>
      <c r="W294" s="87"/>
      <c r="Y294" s="87"/>
      <c r="AA294" s="87"/>
      <c r="AC294" s="87"/>
      <c r="AE294" s="87"/>
      <c r="AG294" s="87"/>
      <c r="AI294" s="87"/>
      <c r="AK294" s="87"/>
      <c r="AM294" s="87"/>
      <c r="AO294" s="87"/>
      <c r="AQ294" s="87"/>
      <c r="AS294" s="87"/>
      <c r="AU294" s="87"/>
      <c r="AW294" s="87"/>
      <c r="AY294" s="87"/>
      <c r="BA294" s="87"/>
      <c r="BC294" s="87"/>
      <c r="BE294" s="87"/>
      <c r="BG294" s="87"/>
      <c r="BI294" s="87"/>
      <c r="BK294" s="87"/>
      <c r="BM294" s="87"/>
      <c r="BO294" s="87"/>
      <c r="BQ294" s="87"/>
      <c r="BS294" s="87"/>
      <c r="BU294" s="87"/>
      <c r="BW294" s="87"/>
      <c r="BY294" s="87"/>
      <c r="CA294" s="87"/>
      <c r="CC294" s="87"/>
      <c r="CE294" s="87"/>
      <c r="CG294" s="87"/>
      <c r="CI294" s="87"/>
      <c r="CK294" s="87"/>
      <c r="CM294" s="87"/>
      <c r="CO294" s="87"/>
      <c r="CQ294" s="87"/>
      <c r="CS294" s="87"/>
      <c r="CU294" s="87"/>
      <c r="CW294" s="87"/>
      <c r="CY294" s="87"/>
      <c r="DA294" s="91"/>
      <c r="DB294" s="89"/>
      <c r="DC294" s="89"/>
      <c r="DD294" s="89"/>
      <c r="DE294" s="89"/>
      <c r="DF294" s="89"/>
      <c r="DG294" s="89"/>
      <c r="DH294" s="89"/>
      <c r="DI294" s="89"/>
      <c r="DJ294" s="89"/>
      <c r="DK294" s="89"/>
      <c r="DL294" s="89"/>
      <c r="DM294" s="89"/>
      <c r="DN294" s="87"/>
    </row>
    <row r="295" spans="1:118" s="51" customFormat="1" x14ac:dyDescent="0.25">
      <c r="A295" s="51" t="str">
        <f>'Tox Values'!C295</f>
        <v>924-16-3</v>
      </c>
      <c r="B295" s="51" t="str">
        <f>'Tox Values'!D295</f>
        <v>N-Nitrosodi-n-butylamine</v>
      </c>
      <c r="C295" s="94"/>
      <c r="D295" s="104">
        <f t="shared" si="5"/>
        <v>0</v>
      </c>
      <c r="E295" s="87"/>
      <c r="G295" s="87"/>
      <c r="I295" s="87"/>
      <c r="K295" s="87"/>
      <c r="M295" s="87"/>
      <c r="O295" s="87"/>
      <c r="Q295" s="87"/>
      <c r="S295" s="87"/>
      <c r="U295" s="87"/>
      <c r="W295" s="87"/>
      <c r="Y295" s="87"/>
      <c r="AA295" s="87"/>
      <c r="AC295" s="87"/>
      <c r="AE295" s="87"/>
      <c r="AG295" s="87"/>
      <c r="AI295" s="87"/>
      <c r="AK295" s="87"/>
      <c r="AM295" s="87"/>
      <c r="AO295" s="87"/>
      <c r="AQ295" s="87"/>
      <c r="AS295" s="87"/>
      <c r="AU295" s="87"/>
      <c r="AW295" s="87"/>
      <c r="AY295" s="87"/>
      <c r="BA295" s="87"/>
      <c r="BC295" s="87"/>
      <c r="BE295" s="87"/>
      <c r="BG295" s="87"/>
      <c r="BI295" s="87"/>
      <c r="BK295" s="87"/>
      <c r="BM295" s="87"/>
      <c r="BO295" s="87"/>
      <c r="BQ295" s="87"/>
      <c r="BS295" s="87"/>
      <c r="BU295" s="87"/>
      <c r="BW295" s="87"/>
      <c r="BY295" s="87"/>
      <c r="CA295" s="87"/>
      <c r="CC295" s="87"/>
      <c r="CE295" s="87"/>
      <c r="CG295" s="87"/>
      <c r="CI295" s="87"/>
      <c r="CK295" s="87"/>
      <c r="CM295" s="87"/>
      <c r="CO295" s="87"/>
      <c r="CQ295" s="87"/>
      <c r="CS295" s="87"/>
      <c r="CU295" s="87"/>
      <c r="CW295" s="87"/>
      <c r="CY295" s="87"/>
      <c r="DA295" s="91"/>
      <c r="DB295" s="89"/>
      <c r="DC295" s="89"/>
      <c r="DD295" s="89"/>
      <c r="DE295" s="89"/>
      <c r="DF295" s="89"/>
      <c r="DG295" s="89"/>
      <c r="DH295" s="89"/>
      <c r="DI295" s="89"/>
      <c r="DJ295" s="89"/>
      <c r="DK295" s="89"/>
      <c r="DL295" s="89"/>
      <c r="DM295" s="89"/>
      <c r="DN295" s="87"/>
    </row>
    <row r="296" spans="1:118" s="51" customFormat="1" x14ac:dyDescent="0.25">
      <c r="A296" s="51" t="str">
        <f>'Tox Values'!C296</f>
        <v>621-64-7</v>
      </c>
      <c r="B296" s="51" t="str">
        <f>'Tox Values'!D296</f>
        <v>N-Nitrosodi-n-propylamine</v>
      </c>
      <c r="C296" s="94"/>
      <c r="D296" s="104">
        <f t="shared" si="5"/>
        <v>0</v>
      </c>
      <c r="E296" s="87"/>
      <c r="G296" s="87"/>
      <c r="I296" s="87"/>
      <c r="K296" s="87"/>
      <c r="M296" s="87"/>
      <c r="O296" s="87"/>
      <c r="Q296" s="87"/>
      <c r="S296" s="87"/>
      <c r="U296" s="87"/>
      <c r="W296" s="87"/>
      <c r="Y296" s="87"/>
      <c r="AA296" s="87"/>
      <c r="AC296" s="87"/>
      <c r="AE296" s="87"/>
      <c r="AG296" s="87"/>
      <c r="AI296" s="87"/>
      <c r="AK296" s="87"/>
      <c r="AM296" s="87"/>
      <c r="AO296" s="87"/>
      <c r="AQ296" s="87"/>
      <c r="AS296" s="87"/>
      <c r="AU296" s="87"/>
      <c r="AW296" s="87"/>
      <c r="AY296" s="87"/>
      <c r="BA296" s="87"/>
      <c r="BC296" s="87"/>
      <c r="BE296" s="87"/>
      <c r="BG296" s="87"/>
      <c r="BI296" s="87"/>
      <c r="BK296" s="87"/>
      <c r="BM296" s="87"/>
      <c r="BO296" s="87"/>
      <c r="BQ296" s="87"/>
      <c r="BS296" s="87"/>
      <c r="BU296" s="87"/>
      <c r="BW296" s="87"/>
      <c r="BY296" s="87"/>
      <c r="CA296" s="87"/>
      <c r="CC296" s="87"/>
      <c r="CE296" s="87"/>
      <c r="CG296" s="87"/>
      <c r="CI296" s="87"/>
      <c r="CK296" s="87"/>
      <c r="CM296" s="87"/>
      <c r="CO296" s="87"/>
      <c r="CQ296" s="87"/>
      <c r="CS296" s="87"/>
      <c r="CU296" s="87"/>
      <c r="CW296" s="87"/>
      <c r="CY296" s="87"/>
      <c r="DA296" s="91"/>
      <c r="DB296" s="89"/>
      <c r="DC296" s="89"/>
      <c r="DD296" s="89"/>
      <c r="DE296" s="89"/>
      <c r="DF296" s="89"/>
      <c r="DG296" s="89"/>
      <c r="DH296" s="89"/>
      <c r="DI296" s="89"/>
      <c r="DJ296" s="89"/>
      <c r="DK296" s="89"/>
      <c r="DL296" s="89"/>
      <c r="DM296" s="89"/>
      <c r="DN296" s="87"/>
    </row>
    <row r="297" spans="1:118" s="51" customFormat="1" x14ac:dyDescent="0.25">
      <c r="A297" s="51" t="str">
        <f>'Tox Values'!C297</f>
        <v>55-18-5</v>
      </c>
      <c r="B297" s="51" t="str">
        <f>'Tox Values'!D297</f>
        <v>N-Nitrosodiethylamine</v>
      </c>
      <c r="C297" s="94"/>
      <c r="D297" s="104">
        <f t="shared" si="5"/>
        <v>0</v>
      </c>
      <c r="E297" s="87"/>
      <c r="G297" s="87"/>
      <c r="I297" s="87"/>
      <c r="K297" s="87"/>
      <c r="M297" s="87"/>
      <c r="O297" s="87"/>
      <c r="Q297" s="87"/>
      <c r="S297" s="87"/>
      <c r="U297" s="87"/>
      <c r="W297" s="87"/>
      <c r="Y297" s="87"/>
      <c r="AA297" s="87"/>
      <c r="AC297" s="87"/>
      <c r="AE297" s="87"/>
      <c r="AG297" s="87"/>
      <c r="AI297" s="87"/>
      <c r="AK297" s="87"/>
      <c r="AM297" s="87"/>
      <c r="AO297" s="87"/>
      <c r="AQ297" s="87"/>
      <c r="AS297" s="87"/>
      <c r="AU297" s="87"/>
      <c r="AW297" s="87"/>
      <c r="AY297" s="87"/>
      <c r="BA297" s="87"/>
      <c r="BC297" s="87"/>
      <c r="BE297" s="87"/>
      <c r="BG297" s="87"/>
      <c r="BI297" s="87"/>
      <c r="BK297" s="87"/>
      <c r="BM297" s="87"/>
      <c r="BO297" s="87"/>
      <c r="BQ297" s="87"/>
      <c r="BS297" s="87"/>
      <c r="BU297" s="87"/>
      <c r="BW297" s="87"/>
      <c r="BY297" s="87"/>
      <c r="CA297" s="87"/>
      <c r="CC297" s="87"/>
      <c r="CE297" s="87"/>
      <c r="CG297" s="87"/>
      <c r="CI297" s="87"/>
      <c r="CK297" s="87"/>
      <c r="CM297" s="87"/>
      <c r="CO297" s="87"/>
      <c r="CQ297" s="87"/>
      <c r="CS297" s="87"/>
      <c r="CU297" s="87"/>
      <c r="CW297" s="87"/>
      <c r="CY297" s="87"/>
      <c r="DA297" s="91"/>
      <c r="DB297" s="89"/>
      <c r="DC297" s="89"/>
      <c r="DD297" s="89"/>
      <c r="DE297" s="89"/>
      <c r="DF297" s="89"/>
      <c r="DG297" s="89"/>
      <c r="DH297" s="89"/>
      <c r="DI297" s="89"/>
      <c r="DJ297" s="89"/>
      <c r="DK297" s="89"/>
      <c r="DL297" s="89"/>
      <c r="DM297" s="89"/>
      <c r="DN297" s="87"/>
    </row>
    <row r="298" spans="1:118" s="51" customFormat="1" x14ac:dyDescent="0.25">
      <c r="A298" s="51" t="str">
        <f>'Tox Values'!C298</f>
        <v>62-75-9</v>
      </c>
      <c r="B298" s="51" t="str">
        <f>'Tox Values'!D298</f>
        <v>N-Nitrosodimethylamine</v>
      </c>
      <c r="C298" s="94"/>
      <c r="D298" s="104">
        <f t="shared" si="5"/>
        <v>0</v>
      </c>
      <c r="E298" s="87"/>
      <c r="G298" s="87"/>
      <c r="I298" s="87"/>
      <c r="K298" s="87"/>
      <c r="M298" s="87"/>
      <c r="O298" s="87"/>
      <c r="Q298" s="87"/>
      <c r="S298" s="87"/>
      <c r="U298" s="87"/>
      <c r="W298" s="87"/>
      <c r="Y298" s="87"/>
      <c r="AA298" s="87"/>
      <c r="AC298" s="87"/>
      <c r="AE298" s="87"/>
      <c r="AG298" s="87"/>
      <c r="AI298" s="87"/>
      <c r="AK298" s="87"/>
      <c r="AM298" s="87"/>
      <c r="AO298" s="87"/>
      <c r="AQ298" s="87"/>
      <c r="AS298" s="87"/>
      <c r="AU298" s="87"/>
      <c r="AW298" s="87"/>
      <c r="AY298" s="87"/>
      <c r="BA298" s="87"/>
      <c r="BC298" s="87"/>
      <c r="BE298" s="87"/>
      <c r="BG298" s="87"/>
      <c r="BI298" s="87"/>
      <c r="BK298" s="87"/>
      <c r="BM298" s="87"/>
      <c r="BO298" s="87"/>
      <c r="BQ298" s="87"/>
      <c r="BS298" s="87"/>
      <c r="BU298" s="87"/>
      <c r="BW298" s="87"/>
      <c r="BY298" s="87"/>
      <c r="CA298" s="87"/>
      <c r="CC298" s="87"/>
      <c r="CE298" s="87"/>
      <c r="CG298" s="87"/>
      <c r="CI298" s="87"/>
      <c r="CK298" s="87"/>
      <c r="CM298" s="87"/>
      <c r="CO298" s="87"/>
      <c r="CQ298" s="87"/>
      <c r="CS298" s="87"/>
      <c r="CU298" s="87"/>
      <c r="CW298" s="87"/>
      <c r="CY298" s="87"/>
      <c r="DA298" s="91"/>
      <c r="DB298" s="89"/>
      <c r="DC298" s="89"/>
      <c r="DD298" s="89"/>
      <c r="DE298" s="89"/>
      <c r="DF298" s="89"/>
      <c r="DG298" s="89"/>
      <c r="DH298" s="89"/>
      <c r="DI298" s="89"/>
      <c r="DJ298" s="89"/>
      <c r="DK298" s="89"/>
      <c r="DL298" s="89"/>
      <c r="DM298" s="89"/>
      <c r="DN298" s="87"/>
    </row>
    <row r="299" spans="1:118" s="51" customFormat="1" x14ac:dyDescent="0.25">
      <c r="A299" s="51" t="str">
        <f>'Tox Values'!C299</f>
        <v>86-30-6</v>
      </c>
      <c r="B299" s="51" t="str">
        <f>'Tox Values'!D299</f>
        <v>N-Nitrosodiphenylamine</v>
      </c>
      <c r="C299" s="94"/>
      <c r="D299" s="104">
        <f t="shared" si="5"/>
        <v>0</v>
      </c>
      <c r="E299" s="87"/>
      <c r="G299" s="87"/>
      <c r="I299" s="87"/>
      <c r="K299" s="87"/>
      <c r="M299" s="87"/>
      <c r="O299" s="87"/>
      <c r="Q299" s="87"/>
      <c r="S299" s="87"/>
      <c r="U299" s="87"/>
      <c r="W299" s="87"/>
      <c r="Y299" s="87"/>
      <c r="AA299" s="87"/>
      <c r="AC299" s="87"/>
      <c r="AE299" s="87"/>
      <c r="AG299" s="87"/>
      <c r="AI299" s="87"/>
      <c r="AK299" s="87"/>
      <c r="AM299" s="87"/>
      <c r="AO299" s="87"/>
      <c r="AQ299" s="87"/>
      <c r="AS299" s="87"/>
      <c r="AU299" s="87"/>
      <c r="AW299" s="87"/>
      <c r="AY299" s="87"/>
      <c r="BA299" s="87"/>
      <c r="BC299" s="87"/>
      <c r="BE299" s="87"/>
      <c r="BG299" s="87"/>
      <c r="BI299" s="87"/>
      <c r="BK299" s="87"/>
      <c r="BM299" s="87"/>
      <c r="BO299" s="87"/>
      <c r="BQ299" s="87"/>
      <c r="BS299" s="87"/>
      <c r="BU299" s="87"/>
      <c r="BW299" s="87"/>
      <c r="BY299" s="87"/>
      <c r="CA299" s="87"/>
      <c r="CC299" s="87"/>
      <c r="CE299" s="87"/>
      <c r="CG299" s="87"/>
      <c r="CI299" s="87"/>
      <c r="CK299" s="87"/>
      <c r="CM299" s="87"/>
      <c r="CO299" s="87"/>
      <c r="CQ299" s="87"/>
      <c r="CS299" s="87"/>
      <c r="CU299" s="87"/>
      <c r="CW299" s="87"/>
      <c r="CY299" s="87"/>
      <c r="DA299" s="91"/>
      <c r="DB299" s="89"/>
      <c r="DC299" s="89"/>
      <c r="DD299" s="89"/>
      <c r="DE299" s="89"/>
      <c r="DF299" s="89"/>
      <c r="DG299" s="89"/>
      <c r="DH299" s="89"/>
      <c r="DI299" s="89"/>
      <c r="DJ299" s="89"/>
      <c r="DK299" s="89"/>
      <c r="DL299" s="89"/>
      <c r="DM299" s="89"/>
      <c r="DN299" s="87"/>
    </row>
    <row r="300" spans="1:118" s="51" customFormat="1" x14ac:dyDescent="0.25">
      <c r="A300" s="51" t="str">
        <f>'Tox Values'!C300</f>
        <v>59-89-2</v>
      </c>
      <c r="B300" s="51" t="str">
        <f>'Tox Values'!D300</f>
        <v>N-Nitrosomorpholine</v>
      </c>
      <c r="C300" s="94"/>
      <c r="D300" s="104">
        <f t="shared" si="5"/>
        <v>0</v>
      </c>
      <c r="E300" s="87"/>
      <c r="G300" s="87"/>
      <c r="I300" s="87"/>
      <c r="K300" s="87"/>
      <c r="M300" s="87"/>
      <c r="O300" s="87"/>
      <c r="Q300" s="87"/>
      <c r="S300" s="87"/>
      <c r="U300" s="87"/>
      <c r="W300" s="87"/>
      <c r="Y300" s="87"/>
      <c r="AA300" s="87"/>
      <c r="AC300" s="87"/>
      <c r="AE300" s="87"/>
      <c r="AG300" s="87"/>
      <c r="AI300" s="87"/>
      <c r="AK300" s="87"/>
      <c r="AM300" s="87"/>
      <c r="AO300" s="87"/>
      <c r="AQ300" s="87"/>
      <c r="AS300" s="87"/>
      <c r="AU300" s="87"/>
      <c r="AW300" s="87"/>
      <c r="AY300" s="87"/>
      <c r="BA300" s="87"/>
      <c r="BC300" s="87"/>
      <c r="BE300" s="87"/>
      <c r="BG300" s="87"/>
      <c r="BI300" s="87"/>
      <c r="BK300" s="87"/>
      <c r="BM300" s="87"/>
      <c r="BO300" s="87"/>
      <c r="BQ300" s="87"/>
      <c r="BS300" s="87"/>
      <c r="BU300" s="87"/>
      <c r="BW300" s="87"/>
      <c r="BY300" s="87"/>
      <c r="CA300" s="87"/>
      <c r="CC300" s="87"/>
      <c r="CE300" s="87"/>
      <c r="CG300" s="87"/>
      <c r="CI300" s="87"/>
      <c r="CK300" s="87"/>
      <c r="CM300" s="87"/>
      <c r="CO300" s="87"/>
      <c r="CQ300" s="87"/>
      <c r="CS300" s="87"/>
      <c r="CU300" s="87"/>
      <c r="CW300" s="87"/>
      <c r="CY300" s="87"/>
      <c r="DA300" s="91"/>
      <c r="DB300" s="89"/>
      <c r="DC300" s="89"/>
      <c r="DD300" s="89"/>
      <c r="DE300" s="89"/>
      <c r="DF300" s="89"/>
      <c r="DG300" s="89"/>
      <c r="DH300" s="89"/>
      <c r="DI300" s="89"/>
      <c r="DJ300" s="89"/>
      <c r="DK300" s="89"/>
      <c r="DL300" s="89"/>
      <c r="DM300" s="89"/>
      <c r="DN300" s="87"/>
    </row>
    <row r="301" spans="1:118" s="51" customFormat="1" x14ac:dyDescent="0.25">
      <c r="A301" s="51" t="str">
        <f>'Tox Values'!C301</f>
        <v>16543-55-8</v>
      </c>
      <c r="B301" s="51" t="str">
        <f>'Tox Values'!D301</f>
        <v>N-Nitrosonornicotine</v>
      </c>
      <c r="C301" s="94"/>
      <c r="D301" s="104">
        <f t="shared" si="5"/>
        <v>0</v>
      </c>
      <c r="E301" s="87"/>
      <c r="G301" s="87"/>
      <c r="I301" s="87"/>
      <c r="K301" s="87"/>
      <c r="M301" s="87"/>
      <c r="O301" s="87"/>
      <c r="Q301" s="87"/>
      <c r="S301" s="87"/>
      <c r="U301" s="87"/>
      <c r="W301" s="87"/>
      <c r="Y301" s="87"/>
      <c r="AA301" s="87"/>
      <c r="AC301" s="87"/>
      <c r="AE301" s="87"/>
      <c r="AG301" s="87"/>
      <c r="AI301" s="87"/>
      <c r="AK301" s="87"/>
      <c r="AM301" s="87"/>
      <c r="AO301" s="87"/>
      <c r="AQ301" s="87"/>
      <c r="AS301" s="87"/>
      <c r="AU301" s="87"/>
      <c r="AW301" s="87"/>
      <c r="AY301" s="87"/>
      <c r="BA301" s="87"/>
      <c r="BC301" s="87"/>
      <c r="BE301" s="87"/>
      <c r="BG301" s="87"/>
      <c r="BI301" s="87"/>
      <c r="BK301" s="87"/>
      <c r="BM301" s="87"/>
      <c r="BO301" s="87"/>
      <c r="BQ301" s="87"/>
      <c r="BS301" s="87"/>
      <c r="BU301" s="87"/>
      <c r="BW301" s="87"/>
      <c r="BY301" s="87"/>
      <c r="CA301" s="87"/>
      <c r="CC301" s="87"/>
      <c r="CE301" s="87"/>
      <c r="CG301" s="87"/>
      <c r="CI301" s="87"/>
      <c r="CK301" s="87"/>
      <c r="CM301" s="87"/>
      <c r="CO301" s="87"/>
      <c r="CQ301" s="87"/>
      <c r="CS301" s="87"/>
      <c r="CU301" s="87"/>
      <c r="CW301" s="87"/>
      <c r="CY301" s="87"/>
      <c r="DA301" s="91"/>
      <c r="DB301" s="89"/>
      <c r="DC301" s="89"/>
      <c r="DD301" s="89"/>
      <c r="DE301" s="89"/>
      <c r="DF301" s="89"/>
      <c r="DG301" s="89"/>
      <c r="DH301" s="89"/>
      <c r="DI301" s="89"/>
      <c r="DJ301" s="89"/>
      <c r="DK301" s="89"/>
      <c r="DL301" s="89"/>
      <c r="DM301" s="89"/>
      <c r="DN301" s="87"/>
    </row>
    <row r="302" spans="1:118" s="51" customFormat="1" x14ac:dyDescent="0.25">
      <c r="A302" s="51" t="str">
        <f>'Tox Values'!C302</f>
        <v>100-75-4</v>
      </c>
      <c r="B302" s="51" t="str">
        <f>'Tox Values'!D302</f>
        <v>N-Nitrosopiperidine</v>
      </c>
      <c r="C302" s="94"/>
      <c r="D302" s="104">
        <f t="shared" si="5"/>
        <v>0</v>
      </c>
      <c r="E302" s="87"/>
      <c r="G302" s="87"/>
      <c r="I302" s="87"/>
      <c r="K302" s="87"/>
      <c r="M302" s="87"/>
      <c r="O302" s="87"/>
      <c r="Q302" s="87"/>
      <c r="S302" s="87"/>
      <c r="U302" s="87"/>
      <c r="W302" s="87"/>
      <c r="Y302" s="87"/>
      <c r="AA302" s="87"/>
      <c r="AC302" s="87"/>
      <c r="AE302" s="87"/>
      <c r="AG302" s="87"/>
      <c r="AI302" s="87"/>
      <c r="AK302" s="87"/>
      <c r="AM302" s="87"/>
      <c r="AO302" s="87"/>
      <c r="AQ302" s="87"/>
      <c r="AS302" s="87"/>
      <c r="AU302" s="87"/>
      <c r="AW302" s="87"/>
      <c r="AY302" s="87"/>
      <c r="BA302" s="87"/>
      <c r="BC302" s="87"/>
      <c r="BE302" s="87"/>
      <c r="BG302" s="87"/>
      <c r="BI302" s="87"/>
      <c r="BK302" s="87"/>
      <c r="BM302" s="87"/>
      <c r="BO302" s="87"/>
      <c r="BQ302" s="87"/>
      <c r="BS302" s="87"/>
      <c r="BU302" s="87"/>
      <c r="BW302" s="87"/>
      <c r="BY302" s="87"/>
      <c r="CA302" s="87"/>
      <c r="CC302" s="87"/>
      <c r="CE302" s="87"/>
      <c r="CG302" s="87"/>
      <c r="CI302" s="87"/>
      <c r="CK302" s="87"/>
      <c r="CM302" s="87"/>
      <c r="CO302" s="87"/>
      <c r="CQ302" s="87"/>
      <c r="CS302" s="87"/>
      <c r="CU302" s="87"/>
      <c r="CW302" s="87"/>
      <c r="CY302" s="87"/>
      <c r="DA302" s="91"/>
      <c r="DB302" s="89"/>
      <c r="DC302" s="89"/>
      <c r="DD302" s="89"/>
      <c r="DE302" s="89"/>
      <c r="DF302" s="89"/>
      <c r="DG302" s="89"/>
      <c r="DH302" s="89"/>
      <c r="DI302" s="89"/>
      <c r="DJ302" s="89"/>
      <c r="DK302" s="89"/>
      <c r="DL302" s="89"/>
      <c r="DM302" s="89"/>
      <c r="DN302" s="87"/>
    </row>
    <row r="303" spans="1:118" s="51" customFormat="1" x14ac:dyDescent="0.25">
      <c r="A303" s="51" t="str">
        <f>'Tox Values'!C303</f>
        <v>111-84-2</v>
      </c>
      <c r="B303" s="51" t="str">
        <f>'Tox Values'!D303</f>
        <v>N-Nonane</v>
      </c>
      <c r="C303" s="94"/>
      <c r="D303" s="104">
        <f t="shared" si="5"/>
        <v>0</v>
      </c>
      <c r="E303" s="87"/>
      <c r="G303" s="87"/>
      <c r="I303" s="87"/>
      <c r="K303" s="87"/>
      <c r="M303" s="87"/>
      <c r="O303" s="87"/>
      <c r="Q303" s="87"/>
      <c r="S303" s="87"/>
      <c r="U303" s="87"/>
      <c r="W303" s="87"/>
      <c r="Y303" s="87"/>
      <c r="AA303" s="87"/>
      <c r="AC303" s="87"/>
      <c r="AE303" s="87"/>
      <c r="AG303" s="87"/>
      <c r="AI303" s="87"/>
      <c r="AK303" s="87"/>
      <c r="AM303" s="87"/>
      <c r="AO303" s="87"/>
      <c r="AQ303" s="87"/>
      <c r="AS303" s="87"/>
      <c r="AU303" s="87"/>
      <c r="AW303" s="87"/>
      <c r="AY303" s="87"/>
      <c r="BA303" s="87"/>
      <c r="BC303" s="87"/>
      <c r="BE303" s="87"/>
      <c r="BG303" s="87"/>
      <c r="BI303" s="87"/>
      <c r="BK303" s="87"/>
      <c r="BM303" s="87"/>
      <c r="BO303" s="87"/>
      <c r="BQ303" s="87"/>
      <c r="BS303" s="87"/>
      <c r="BU303" s="87"/>
      <c r="BW303" s="87"/>
      <c r="BY303" s="87"/>
      <c r="CA303" s="87"/>
      <c r="CC303" s="87"/>
      <c r="CE303" s="87"/>
      <c r="CG303" s="87"/>
      <c r="CI303" s="87"/>
      <c r="CK303" s="87"/>
      <c r="CM303" s="87"/>
      <c r="CO303" s="87"/>
      <c r="CQ303" s="87"/>
      <c r="CS303" s="87"/>
      <c r="CU303" s="87"/>
      <c r="CW303" s="87"/>
      <c r="CY303" s="87"/>
      <c r="DA303" s="91"/>
      <c r="DB303" s="89"/>
      <c r="DC303" s="89"/>
      <c r="DD303" s="89"/>
      <c r="DE303" s="89"/>
      <c r="DF303" s="89"/>
      <c r="DG303" s="89"/>
      <c r="DH303" s="89"/>
      <c r="DI303" s="89"/>
      <c r="DJ303" s="89"/>
      <c r="DK303" s="89"/>
      <c r="DL303" s="89"/>
      <c r="DM303" s="89"/>
      <c r="DN303" s="87"/>
    </row>
    <row r="304" spans="1:118" s="51" customFormat="1" x14ac:dyDescent="0.25">
      <c r="A304" s="51" t="str">
        <f>'Tox Values'!C304</f>
        <v>64724-95-6</v>
      </c>
      <c r="B304" s="51" t="str">
        <f>'Tox Values'!D304</f>
        <v>Naphtha, High Flash Aromatic (HFAN)</v>
      </c>
      <c r="C304" s="94"/>
      <c r="D304" s="104">
        <f t="shared" si="5"/>
        <v>0</v>
      </c>
      <c r="E304" s="87"/>
      <c r="G304" s="87"/>
      <c r="I304" s="87"/>
      <c r="K304" s="87"/>
      <c r="M304" s="87"/>
      <c r="O304" s="87"/>
      <c r="Q304" s="87"/>
      <c r="S304" s="87"/>
      <c r="U304" s="87"/>
      <c r="W304" s="87"/>
      <c r="Y304" s="87"/>
      <c r="AA304" s="87"/>
      <c r="AC304" s="87"/>
      <c r="AE304" s="87"/>
      <c r="AG304" s="87"/>
      <c r="AI304" s="87"/>
      <c r="AK304" s="87"/>
      <c r="AM304" s="87"/>
      <c r="AO304" s="87"/>
      <c r="AQ304" s="87"/>
      <c r="AS304" s="87"/>
      <c r="AU304" s="87"/>
      <c r="AW304" s="87"/>
      <c r="AY304" s="87"/>
      <c r="BA304" s="87"/>
      <c r="BC304" s="87"/>
      <c r="BE304" s="87"/>
      <c r="BG304" s="87"/>
      <c r="BI304" s="87"/>
      <c r="BK304" s="87"/>
      <c r="BM304" s="87"/>
      <c r="BO304" s="87"/>
      <c r="BQ304" s="87"/>
      <c r="BS304" s="87"/>
      <c r="BU304" s="87"/>
      <c r="BW304" s="87"/>
      <c r="BY304" s="87"/>
      <c r="CA304" s="87"/>
      <c r="CC304" s="87"/>
      <c r="CE304" s="87"/>
      <c r="CG304" s="87"/>
      <c r="CI304" s="87"/>
      <c r="CK304" s="87"/>
      <c r="CM304" s="87"/>
      <c r="CO304" s="87"/>
      <c r="CQ304" s="87"/>
      <c r="CS304" s="87"/>
      <c r="CU304" s="87"/>
      <c r="CW304" s="87"/>
      <c r="CY304" s="87"/>
      <c r="DA304" s="91"/>
      <c r="DB304" s="89"/>
      <c r="DC304" s="89"/>
      <c r="DD304" s="89"/>
      <c r="DE304" s="89"/>
      <c r="DF304" s="89"/>
      <c r="DG304" s="89"/>
      <c r="DH304" s="89"/>
      <c r="DI304" s="89"/>
      <c r="DJ304" s="89"/>
      <c r="DK304" s="89"/>
      <c r="DL304" s="89"/>
      <c r="DM304" s="89"/>
      <c r="DN304" s="87"/>
    </row>
    <row r="305" spans="1:118" s="51" customFormat="1" x14ac:dyDescent="0.25">
      <c r="A305" s="51" t="str">
        <f>'Tox Values'!C305</f>
        <v>91-20-3</v>
      </c>
      <c r="B305" s="51" t="str">
        <f>'Tox Values'!D305</f>
        <v>Naphthalene</v>
      </c>
      <c r="C305" s="94"/>
      <c r="D305" s="104">
        <f t="shared" si="5"/>
        <v>0</v>
      </c>
      <c r="E305" s="376"/>
      <c r="F305" s="379"/>
      <c r="G305" s="87"/>
      <c r="I305" s="87"/>
      <c r="K305" s="87"/>
      <c r="M305" s="87"/>
      <c r="O305" s="87"/>
      <c r="Q305" s="87"/>
      <c r="S305" s="87"/>
      <c r="U305" s="87"/>
      <c r="W305" s="87"/>
      <c r="Y305" s="87"/>
      <c r="AA305" s="87"/>
      <c r="AC305" s="87"/>
      <c r="AE305" s="87"/>
      <c r="AG305" s="87"/>
      <c r="AI305" s="87"/>
      <c r="AK305" s="87"/>
      <c r="AM305" s="87"/>
      <c r="AO305" s="87"/>
      <c r="AQ305" s="87"/>
      <c r="AS305" s="87"/>
      <c r="AU305" s="87"/>
      <c r="AW305" s="87"/>
      <c r="AY305" s="87"/>
      <c r="BA305" s="87"/>
      <c r="BC305" s="87"/>
      <c r="BE305" s="87"/>
      <c r="BG305" s="87"/>
      <c r="BI305" s="87"/>
      <c r="BK305" s="87"/>
      <c r="BM305" s="87"/>
      <c r="BO305" s="87"/>
      <c r="BQ305" s="87"/>
      <c r="BS305" s="87"/>
      <c r="BU305" s="87"/>
      <c r="BW305" s="87"/>
      <c r="BY305" s="87"/>
      <c r="CA305" s="87"/>
      <c r="CC305" s="87"/>
      <c r="CE305" s="87"/>
      <c r="CG305" s="87"/>
      <c r="CI305" s="87"/>
      <c r="CK305" s="87"/>
      <c r="CM305" s="87"/>
      <c r="CO305" s="87"/>
      <c r="CQ305" s="87"/>
      <c r="CS305" s="87"/>
      <c r="CU305" s="87"/>
      <c r="CW305" s="87"/>
      <c r="CY305" s="87"/>
      <c r="DA305" s="91"/>
      <c r="DB305" s="89"/>
      <c r="DC305" s="89"/>
      <c r="DD305" s="89"/>
      <c r="DE305" s="89"/>
      <c r="DF305" s="89"/>
      <c r="DG305" s="89"/>
      <c r="DH305" s="89"/>
      <c r="DI305" s="89"/>
      <c r="DJ305" s="89"/>
      <c r="DK305" s="89"/>
      <c r="DL305" s="89"/>
      <c r="DM305" s="89"/>
      <c r="DN305" s="87"/>
    </row>
    <row r="306" spans="1:118" s="51" customFormat="1" x14ac:dyDescent="0.25">
      <c r="A306" s="51" t="str">
        <f>'Tox Values'!C306</f>
        <v>193-09-9</v>
      </c>
      <c r="B306" s="51" t="str">
        <f>'Tox Values'!D306</f>
        <v>Naphtho[2,3-e]pyrene</v>
      </c>
      <c r="C306" s="94"/>
      <c r="D306" s="104">
        <f t="shared" si="5"/>
        <v>0</v>
      </c>
      <c r="E306" s="87"/>
      <c r="G306" s="87"/>
      <c r="I306" s="87"/>
      <c r="K306" s="87"/>
      <c r="M306" s="87"/>
      <c r="O306" s="87"/>
      <c r="Q306" s="87"/>
      <c r="S306" s="87"/>
      <c r="U306" s="87"/>
      <c r="W306" s="87"/>
      <c r="Y306" s="87"/>
      <c r="AA306" s="87"/>
      <c r="AC306" s="87"/>
      <c r="AE306" s="87"/>
      <c r="AG306" s="87"/>
      <c r="AI306" s="87"/>
      <c r="AK306" s="87"/>
      <c r="AM306" s="87"/>
      <c r="AO306" s="87"/>
      <c r="AQ306" s="87"/>
      <c r="AS306" s="87"/>
      <c r="AU306" s="87"/>
      <c r="AW306" s="87"/>
      <c r="AY306" s="87"/>
      <c r="BA306" s="87"/>
      <c r="BC306" s="87"/>
      <c r="BE306" s="87"/>
      <c r="BG306" s="87"/>
      <c r="BI306" s="87"/>
      <c r="BK306" s="87"/>
      <c r="BM306" s="87"/>
      <c r="BO306" s="87"/>
      <c r="BQ306" s="87"/>
      <c r="BS306" s="87"/>
      <c r="BU306" s="87"/>
      <c r="BW306" s="87"/>
      <c r="BY306" s="87"/>
      <c r="CA306" s="87"/>
      <c r="CC306" s="87"/>
      <c r="CE306" s="87"/>
      <c r="CG306" s="87"/>
      <c r="CI306" s="87"/>
      <c r="CK306" s="87"/>
      <c r="CM306" s="87"/>
      <c r="CO306" s="87"/>
      <c r="CQ306" s="87"/>
      <c r="CS306" s="87"/>
      <c r="CU306" s="87"/>
      <c r="CW306" s="87"/>
      <c r="CY306" s="87"/>
      <c r="DA306" s="91"/>
      <c r="DB306" s="89"/>
      <c r="DC306" s="89"/>
      <c r="DD306" s="89"/>
      <c r="DE306" s="89"/>
      <c r="DF306" s="89"/>
      <c r="DG306" s="89"/>
      <c r="DH306" s="89"/>
      <c r="DI306" s="89"/>
      <c r="DJ306" s="89"/>
      <c r="DK306" s="89"/>
      <c r="DL306" s="89"/>
      <c r="DM306" s="89"/>
      <c r="DN306" s="87"/>
    </row>
    <row r="307" spans="1:118" s="51" customFormat="1" x14ac:dyDescent="0.25">
      <c r="A307" s="51" t="str">
        <f>'Tox Values'!C307</f>
        <v>91-59-8</v>
      </c>
      <c r="B307" s="51" t="str">
        <f>'Tox Values'!D307</f>
        <v>Naphthylamine, 2-</v>
      </c>
      <c r="C307" s="94"/>
      <c r="D307" s="104">
        <f t="shared" si="5"/>
        <v>0</v>
      </c>
      <c r="E307" s="87"/>
      <c r="G307" s="87"/>
      <c r="I307" s="87"/>
      <c r="K307" s="87"/>
      <c r="M307" s="87"/>
      <c r="O307" s="87"/>
      <c r="Q307" s="87"/>
      <c r="S307" s="87"/>
      <c r="U307" s="87"/>
      <c r="W307" s="87"/>
      <c r="Y307" s="87"/>
      <c r="AA307" s="87"/>
      <c r="AC307" s="87"/>
      <c r="AE307" s="87"/>
      <c r="AG307" s="87"/>
      <c r="AI307" s="87"/>
      <c r="AK307" s="87"/>
      <c r="AM307" s="87"/>
      <c r="AO307" s="87"/>
      <c r="AQ307" s="87"/>
      <c r="AS307" s="87"/>
      <c r="AU307" s="87"/>
      <c r="AW307" s="87"/>
      <c r="AY307" s="87"/>
      <c r="BA307" s="87"/>
      <c r="BC307" s="87"/>
      <c r="BE307" s="87"/>
      <c r="BG307" s="87"/>
      <c r="BI307" s="87"/>
      <c r="BK307" s="87"/>
      <c r="BM307" s="87"/>
      <c r="BO307" s="87"/>
      <c r="BQ307" s="87"/>
      <c r="BS307" s="87"/>
      <c r="BU307" s="87"/>
      <c r="BW307" s="87"/>
      <c r="BY307" s="87"/>
      <c r="CA307" s="87"/>
      <c r="CC307" s="87"/>
      <c r="CE307" s="87"/>
      <c r="CG307" s="87"/>
      <c r="CI307" s="87"/>
      <c r="CK307" s="87"/>
      <c r="CM307" s="87"/>
      <c r="CO307" s="87"/>
      <c r="CQ307" s="87"/>
      <c r="CS307" s="87"/>
      <c r="CU307" s="87"/>
      <c r="CW307" s="87"/>
      <c r="CY307" s="87"/>
      <c r="DA307" s="91"/>
      <c r="DB307" s="89"/>
      <c r="DC307" s="89"/>
      <c r="DD307" s="89"/>
      <c r="DE307" s="89"/>
      <c r="DF307" s="89"/>
      <c r="DG307" s="89"/>
      <c r="DH307" s="89"/>
      <c r="DI307" s="89"/>
      <c r="DJ307" s="89"/>
      <c r="DK307" s="89"/>
      <c r="DL307" s="89"/>
      <c r="DM307" s="89"/>
      <c r="DN307" s="87"/>
    </row>
    <row r="308" spans="1:118" s="51" customFormat="1" x14ac:dyDescent="0.25">
      <c r="A308" s="51" t="str">
        <f>'Tox Values'!C308</f>
        <v>7440-02-0</v>
      </c>
      <c r="B308" s="51" t="str">
        <f>'Tox Values'!D308</f>
        <v>Nickel</v>
      </c>
      <c r="C308" s="94"/>
      <c r="D308" s="104">
        <f t="shared" si="5"/>
        <v>0</v>
      </c>
      <c r="E308" s="372"/>
      <c r="F308" s="373"/>
      <c r="G308" s="87"/>
      <c r="I308" s="372"/>
      <c r="J308" s="373"/>
      <c r="K308" s="372"/>
      <c r="L308" s="373"/>
      <c r="M308" s="87"/>
      <c r="O308" s="87"/>
      <c r="Q308" s="87"/>
      <c r="S308" s="87"/>
      <c r="U308" s="87"/>
      <c r="W308" s="87"/>
      <c r="Y308" s="87"/>
      <c r="AA308" s="87"/>
      <c r="AC308" s="87"/>
      <c r="AE308" s="87"/>
      <c r="AG308" s="87"/>
      <c r="AI308" s="87"/>
      <c r="AK308" s="87"/>
      <c r="AM308" s="87"/>
      <c r="AO308" s="87"/>
      <c r="AQ308" s="87"/>
      <c r="AS308" s="87"/>
      <c r="AU308" s="87"/>
      <c r="AW308" s="87"/>
      <c r="AY308" s="87"/>
      <c r="BA308" s="87"/>
      <c r="BC308" s="87"/>
      <c r="BE308" s="87"/>
      <c r="BG308" s="87"/>
      <c r="BI308" s="87"/>
      <c r="BK308" s="87"/>
      <c r="BM308" s="87"/>
      <c r="BO308" s="87"/>
      <c r="BQ308" s="87"/>
      <c r="BS308" s="87"/>
      <c r="BU308" s="87"/>
      <c r="BW308" s="87"/>
      <c r="BY308" s="87"/>
      <c r="CA308" s="87"/>
      <c r="CC308" s="87"/>
      <c r="CE308" s="87"/>
      <c r="CG308" s="87"/>
      <c r="CI308" s="87"/>
      <c r="CK308" s="87"/>
      <c r="CM308" s="87"/>
      <c r="CO308" s="87"/>
      <c r="CQ308" s="87"/>
      <c r="CS308" s="87"/>
      <c r="CU308" s="87"/>
      <c r="CW308" s="87"/>
      <c r="CY308" s="87"/>
      <c r="DA308" s="91"/>
      <c r="DB308" s="89"/>
      <c r="DC308" s="89"/>
      <c r="DD308" s="89"/>
      <c r="DE308" s="89"/>
      <c r="DF308" s="89"/>
      <c r="DG308" s="89"/>
      <c r="DH308" s="89"/>
      <c r="DI308" s="89"/>
      <c r="DJ308" s="89"/>
      <c r="DK308" s="89"/>
      <c r="DL308" s="89"/>
      <c r="DM308" s="89"/>
      <c r="DN308" s="87"/>
    </row>
    <row r="309" spans="1:118" s="51" customFormat="1" x14ac:dyDescent="0.25">
      <c r="A309" s="51" t="str">
        <f>'Tox Values'!C309</f>
        <v>373-02-4</v>
      </c>
      <c r="B309" s="51" t="str">
        <f>'Tox Values'!D309</f>
        <v>Nickel Acetate</v>
      </c>
      <c r="C309" s="94"/>
      <c r="D309" s="104">
        <f t="shared" si="5"/>
        <v>0</v>
      </c>
      <c r="E309" s="87"/>
      <c r="G309" s="87"/>
      <c r="I309" s="87"/>
      <c r="K309" s="87"/>
      <c r="M309" s="87"/>
      <c r="O309" s="87"/>
      <c r="Q309" s="87"/>
      <c r="S309" s="87"/>
      <c r="U309" s="87"/>
      <c r="W309" s="87"/>
      <c r="Y309" s="87"/>
      <c r="AA309" s="87"/>
      <c r="AC309" s="87"/>
      <c r="AE309" s="87"/>
      <c r="AG309" s="87"/>
      <c r="AI309" s="87"/>
      <c r="AK309" s="87"/>
      <c r="AM309" s="87"/>
      <c r="AO309" s="87"/>
      <c r="AQ309" s="87"/>
      <c r="AS309" s="87"/>
      <c r="AU309" s="87"/>
      <c r="AW309" s="87"/>
      <c r="AY309" s="87"/>
      <c r="BA309" s="87"/>
      <c r="BC309" s="87"/>
      <c r="BE309" s="87"/>
      <c r="BG309" s="87"/>
      <c r="BI309" s="87"/>
      <c r="BK309" s="87"/>
      <c r="BM309" s="87"/>
      <c r="BO309" s="87"/>
      <c r="BQ309" s="87"/>
      <c r="BS309" s="87"/>
      <c r="BU309" s="87"/>
      <c r="BW309" s="87"/>
      <c r="BY309" s="87"/>
      <c r="CA309" s="87"/>
      <c r="CC309" s="87"/>
      <c r="CE309" s="87"/>
      <c r="CG309" s="87"/>
      <c r="CI309" s="87"/>
      <c r="CK309" s="87"/>
      <c r="CM309" s="87"/>
      <c r="CO309" s="87"/>
      <c r="CQ309" s="87"/>
      <c r="CS309" s="87"/>
      <c r="CU309" s="87"/>
      <c r="CW309" s="87"/>
      <c r="CY309" s="87"/>
      <c r="DA309" s="91"/>
      <c r="DB309" s="89"/>
      <c r="DC309" s="89"/>
      <c r="DD309" s="89"/>
      <c r="DE309" s="89"/>
      <c r="DF309" s="89"/>
      <c r="DG309" s="89"/>
      <c r="DH309" s="89"/>
      <c r="DI309" s="89"/>
      <c r="DJ309" s="89"/>
      <c r="DK309" s="89"/>
      <c r="DL309" s="89"/>
      <c r="DM309" s="89"/>
      <c r="DN309" s="87"/>
    </row>
    <row r="310" spans="1:118" s="51" customFormat="1" x14ac:dyDescent="0.25">
      <c r="A310" s="51" t="str">
        <f>'Tox Values'!C310</f>
        <v>3333-67-3</v>
      </c>
      <c r="B310" s="51" t="str">
        <f>'Tox Values'!D310</f>
        <v>Nickel Carbonate</v>
      </c>
      <c r="C310" s="94"/>
      <c r="D310" s="104">
        <f t="shared" si="5"/>
        <v>0</v>
      </c>
      <c r="E310" s="87"/>
      <c r="G310" s="87"/>
      <c r="I310" s="87"/>
      <c r="K310" s="87"/>
      <c r="M310" s="87"/>
      <c r="O310" s="87"/>
      <c r="Q310" s="87"/>
      <c r="S310" s="87"/>
      <c r="U310" s="87"/>
      <c r="W310" s="87"/>
      <c r="Y310" s="87"/>
      <c r="AA310" s="87"/>
      <c r="AC310" s="87"/>
      <c r="AE310" s="87"/>
      <c r="AG310" s="87"/>
      <c r="AI310" s="87"/>
      <c r="AK310" s="87"/>
      <c r="AM310" s="87"/>
      <c r="AO310" s="87"/>
      <c r="AQ310" s="87"/>
      <c r="AS310" s="87"/>
      <c r="AU310" s="87"/>
      <c r="AW310" s="87"/>
      <c r="AY310" s="87"/>
      <c r="BA310" s="87"/>
      <c r="BC310" s="87"/>
      <c r="BE310" s="87"/>
      <c r="BG310" s="87"/>
      <c r="BI310" s="87"/>
      <c r="BK310" s="87"/>
      <c r="BM310" s="87"/>
      <c r="BO310" s="87"/>
      <c r="BQ310" s="87"/>
      <c r="BS310" s="87"/>
      <c r="BU310" s="87"/>
      <c r="BW310" s="87"/>
      <c r="BY310" s="87"/>
      <c r="CA310" s="87"/>
      <c r="CC310" s="87"/>
      <c r="CE310" s="87"/>
      <c r="CG310" s="87"/>
      <c r="CI310" s="87"/>
      <c r="CK310" s="87"/>
      <c r="CM310" s="87"/>
      <c r="CO310" s="87"/>
      <c r="CQ310" s="87"/>
      <c r="CS310" s="87"/>
      <c r="CU310" s="87"/>
      <c r="CW310" s="87"/>
      <c r="CY310" s="87"/>
      <c r="DA310" s="91"/>
      <c r="DB310" s="89"/>
      <c r="DC310" s="89"/>
      <c r="DD310" s="89"/>
      <c r="DE310" s="89"/>
      <c r="DF310" s="89"/>
      <c r="DG310" s="89"/>
      <c r="DH310" s="89"/>
      <c r="DI310" s="89"/>
      <c r="DJ310" s="89"/>
      <c r="DK310" s="89"/>
      <c r="DL310" s="89"/>
      <c r="DM310" s="89"/>
      <c r="DN310" s="87"/>
    </row>
    <row r="311" spans="1:118" s="51" customFormat="1" x14ac:dyDescent="0.25">
      <c r="A311" s="51" t="str">
        <f>'Tox Values'!C311</f>
        <v>13463-39-3</v>
      </c>
      <c r="B311" s="51" t="str">
        <f>'Tox Values'!D311</f>
        <v xml:space="preserve">Nickel Carbonyl </v>
      </c>
      <c r="C311" s="94"/>
      <c r="D311" s="104">
        <f t="shared" si="5"/>
        <v>0</v>
      </c>
      <c r="E311" s="87"/>
      <c r="G311" s="87"/>
      <c r="I311" s="87"/>
      <c r="K311" s="87"/>
      <c r="M311" s="87"/>
      <c r="O311" s="87"/>
      <c r="Q311" s="87"/>
      <c r="S311" s="87"/>
      <c r="U311" s="87"/>
      <c r="W311" s="87"/>
      <c r="Y311" s="87"/>
      <c r="AA311" s="87"/>
      <c r="AC311" s="87"/>
      <c r="AE311" s="87"/>
      <c r="AG311" s="87"/>
      <c r="AI311" s="87"/>
      <c r="AK311" s="87"/>
      <c r="AM311" s="87"/>
      <c r="AO311" s="87"/>
      <c r="AQ311" s="87"/>
      <c r="AS311" s="87"/>
      <c r="AU311" s="87"/>
      <c r="AW311" s="87"/>
      <c r="AY311" s="87"/>
      <c r="BA311" s="87"/>
      <c r="BC311" s="87"/>
      <c r="BE311" s="87"/>
      <c r="BG311" s="87"/>
      <c r="BI311" s="87"/>
      <c r="BK311" s="87"/>
      <c r="BM311" s="87"/>
      <c r="BO311" s="87"/>
      <c r="BQ311" s="87"/>
      <c r="BS311" s="87"/>
      <c r="BU311" s="87"/>
      <c r="BW311" s="87"/>
      <c r="BY311" s="87"/>
      <c r="CA311" s="87"/>
      <c r="CC311" s="87"/>
      <c r="CE311" s="87"/>
      <c r="CG311" s="87"/>
      <c r="CI311" s="87"/>
      <c r="CK311" s="87"/>
      <c r="CM311" s="87"/>
      <c r="CO311" s="87"/>
      <c r="CQ311" s="87"/>
      <c r="CS311" s="87"/>
      <c r="CU311" s="87"/>
      <c r="CW311" s="87"/>
      <c r="CY311" s="87"/>
      <c r="DA311" s="91"/>
      <c r="DB311" s="89"/>
      <c r="DC311" s="89"/>
      <c r="DD311" s="89"/>
      <c r="DE311" s="89"/>
      <c r="DF311" s="89"/>
      <c r="DG311" s="89"/>
      <c r="DH311" s="89"/>
      <c r="DI311" s="89"/>
      <c r="DJ311" s="89"/>
      <c r="DK311" s="89"/>
      <c r="DL311" s="89"/>
      <c r="DM311" s="89"/>
      <c r="DN311" s="87"/>
    </row>
    <row r="312" spans="1:118" s="51" customFormat="1" x14ac:dyDescent="0.25">
      <c r="A312" s="51" t="str">
        <f>'Tox Values'!C312</f>
        <v>NICKEL-COMPS</v>
      </c>
      <c r="B312" s="51" t="str">
        <f>'Tox Values'!D312</f>
        <v>Nickel Compounds</v>
      </c>
      <c r="C312" s="94"/>
      <c r="D312" s="104">
        <f t="shared" si="5"/>
        <v>0</v>
      </c>
      <c r="E312" s="87"/>
      <c r="G312" s="87"/>
      <c r="I312" s="87"/>
      <c r="K312" s="87"/>
      <c r="M312" s="87"/>
      <c r="O312" s="87"/>
      <c r="Q312" s="87"/>
      <c r="S312" s="87"/>
      <c r="U312" s="87"/>
      <c r="W312" s="87"/>
      <c r="Y312" s="87"/>
      <c r="AA312" s="87"/>
      <c r="AC312" s="87"/>
      <c r="AE312" s="87"/>
      <c r="AG312" s="87"/>
      <c r="AI312" s="87"/>
      <c r="AK312" s="87"/>
      <c r="AM312" s="87"/>
      <c r="AO312" s="87"/>
      <c r="AQ312" s="87"/>
      <c r="AS312" s="87"/>
      <c r="AU312" s="87"/>
      <c r="AW312" s="87"/>
      <c r="AY312" s="87"/>
      <c r="BA312" s="87"/>
      <c r="BC312" s="87"/>
      <c r="BE312" s="87"/>
      <c r="BG312" s="87"/>
      <c r="BI312" s="87"/>
      <c r="BK312" s="87"/>
      <c r="BM312" s="87"/>
      <c r="BO312" s="87"/>
      <c r="BQ312" s="87"/>
      <c r="BS312" s="87"/>
      <c r="BU312" s="87"/>
      <c r="BW312" s="87"/>
      <c r="BY312" s="87"/>
      <c r="CA312" s="87"/>
      <c r="CC312" s="87"/>
      <c r="CE312" s="87"/>
      <c r="CG312" s="87"/>
      <c r="CI312" s="87"/>
      <c r="CK312" s="87"/>
      <c r="CM312" s="87"/>
      <c r="CO312" s="87"/>
      <c r="CQ312" s="87"/>
      <c r="CS312" s="87"/>
      <c r="CU312" s="87"/>
      <c r="CW312" s="87"/>
      <c r="CY312" s="87"/>
      <c r="DA312" s="91"/>
      <c r="DB312" s="89"/>
      <c r="DC312" s="89"/>
      <c r="DD312" s="89"/>
      <c r="DE312" s="89"/>
      <c r="DF312" s="89"/>
      <c r="DG312" s="89"/>
      <c r="DH312" s="89"/>
      <c r="DI312" s="89"/>
      <c r="DJ312" s="89"/>
      <c r="DK312" s="89"/>
      <c r="DL312" s="89"/>
      <c r="DM312" s="89"/>
      <c r="DN312" s="87"/>
    </row>
    <row r="313" spans="1:118" s="51" customFormat="1" x14ac:dyDescent="0.25">
      <c r="A313" s="51" t="str">
        <f>'Tox Values'!C313</f>
        <v>12054-48-7</v>
      </c>
      <c r="B313" s="51" t="str">
        <f>'Tox Values'!D313</f>
        <v>Nickel Hydroxide</v>
      </c>
      <c r="C313" s="94"/>
      <c r="D313" s="104">
        <f t="shared" ref="D313:D316" si="7">F313+H313+J313+L313+N313+P313+R313+T313+V313+X313+Z313+AB313+AD313+AF313+AH313+AJ313+AL313+AN313+AP313+AR313+AT313+AV313+AX313+AZ313+BB313+BD313+BF313+BH313+BJ313+BL313+BN313+BP313+BR313+BT313+BV313+BX313+BZ313+CB313+CD313+CF313+CH313+CJ313+CL313+CN313+CP313+CR313+CT313+CV313+CX313+CZ313</f>
        <v>0</v>
      </c>
      <c r="E313" s="87"/>
      <c r="G313" s="87"/>
      <c r="I313" s="87"/>
      <c r="K313" s="87"/>
      <c r="M313" s="87"/>
      <c r="O313" s="87"/>
      <c r="Q313" s="87"/>
      <c r="S313" s="87"/>
      <c r="U313" s="87"/>
      <c r="W313" s="87"/>
      <c r="Y313" s="87"/>
      <c r="AA313" s="87"/>
      <c r="AC313" s="87"/>
      <c r="AE313" s="87"/>
      <c r="AG313" s="87"/>
      <c r="AI313" s="87"/>
      <c r="AK313" s="87"/>
      <c r="AM313" s="87"/>
      <c r="AO313" s="87"/>
      <c r="AQ313" s="87"/>
      <c r="AS313" s="87"/>
      <c r="AU313" s="87"/>
      <c r="AW313" s="87"/>
      <c r="AY313" s="87"/>
      <c r="BA313" s="87"/>
      <c r="BC313" s="87"/>
      <c r="BE313" s="87"/>
      <c r="BG313" s="87"/>
      <c r="BI313" s="87"/>
      <c r="BK313" s="87"/>
      <c r="BM313" s="87"/>
      <c r="BO313" s="87"/>
      <c r="BQ313" s="87"/>
      <c r="BS313" s="87"/>
      <c r="BU313" s="87"/>
      <c r="BW313" s="87"/>
      <c r="BY313" s="87"/>
      <c r="CA313" s="87"/>
      <c r="CC313" s="87"/>
      <c r="CE313" s="87"/>
      <c r="CG313" s="87"/>
      <c r="CI313" s="87"/>
      <c r="CK313" s="87"/>
      <c r="CM313" s="87"/>
      <c r="CO313" s="87"/>
      <c r="CQ313" s="87"/>
      <c r="CS313" s="87"/>
      <c r="CU313" s="87"/>
      <c r="CW313" s="87"/>
      <c r="CY313" s="87"/>
      <c r="DA313" s="91"/>
      <c r="DB313" s="89"/>
      <c r="DC313" s="89"/>
      <c r="DD313" s="89"/>
      <c r="DE313" s="89"/>
      <c r="DF313" s="89"/>
      <c r="DG313" s="89"/>
      <c r="DH313" s="89"/>
      <c r="DI313" s="89"/>
      <c r="DJ313" s="89"/>
      <c r="DK313" s="89"/>
      <c r="DL313" s="89"/>
      <c r="DM313" s="89"/>
      <c r="DN313" s="87"/>
    </row>
    <row r="314" spans="1:118" s="51" customFormat="1" x14ac:dyDescent="0.25">
      <c r="A314" s="51" t="str">
        <f>'Tox Values'!C314</f>
        <v>1313-99-1</v>
      </c>
      <c r="B314" s="51" t="str">
        <f>'Tox Values'!D314</f>
        <v>Nickel oxide</v>
      </c>
      <c r="C314" s="94"/>
      <c r="D314" s="104">
        <f t="shared" si="7"/>
        <v>0</v>
      </c>
      <c r="E314" s="87"/>
      <c r="G314" s="87"/>
      <c r="I314" s="87"/>
      <c r="K314" s="87"/>
      <c r="M314" s="87"/>
      <c r="O314" s="87"/>
      <c r="Q314" s="87"/>
      <c r="S314" s="87"/>
      <c r="U314" s="87"/>
      <c r="W314" s="87"/>
      <c r="Y314" s="87"/>
      <c r="AA314" s="87"/>
      <c r="AC314" s="87"/>
      <c r="AE314" s="87"/>
      <c r="AG314" s="87"/>
      <c r="AI314" s="87"/>
      <c r="AK314" s="87"/>
      <c r="AM314" s="87"/>
      <c r="AO314" s="87"/>
      <c r="AQ314" s="87"/>
      <c r="AS314" s="87"/>
      <c r="AU314" s="87"/>
      <c r="AW314" s="87"/>
      <c r="AY314" s="87"/>
      <c r="BA314" s="87"/>
      <c r="BC314" s="87"/>
      <c r="BE314" s="87"/>
      <c r="BG314" s="87"/>
      <c r="BI314" s="87"/>
      <c r="BK314" s="87"/>
      <c r="BM314" s="87"/>
      <c r="BO314" s="87"/>
      <c r="BQ314" s="87"/>
      <c r="BS314" s="87"/>
      <c r="BU314" s="87"/>
      <c r="BW314" s="87"/>
      <c r="BY314" s="87"/>
      <c r="CA314" s="87"/>
      <c r="CC314" s="87"/>
      <c r="CE314" s="87"/>
      <c r="CG314" s="87"/>
      <c r="CI314" s="87"/>
      <c r="CK314" s="87"/>
      <c r="CM314" s="87"/>
      <c r="CO314" s="87"/>
      <c r="CQ314" s="87"/>
      <c r="CS314" s="87"/>
      <c r="CU314" s="87"/>
      <c r="CW314" s="87"/>
      <c r="CY314" s="87"/>
      <c r="DA314" s="91"/>
      <c r="DB314" s="89"/>
      <c r="DC314" s="89"/>
      <c r="DD314" s="89"/>
      <c r="DE314" s="89"/>
      <c r="DF314" s="89"/>
      <c r="DG314" s="89"/>
      <c r="DH314" s="89"/>
      <c r="DI314" s="89"/>
      <c r="DJ314" s="89"/>
      <c r="DK314" s="89"/>
      <c r="DL314" s="89"/>
      <c r="DM314" s="89"/>
      <c r="DN314" s="87"/>
    </row>
    <row r="315" spans="1:118" s="51" customFormat="1" x14ac:dyDescent="0.25">
      <c r="A315" s="51" t="str">
        <f>'Tox Values'!C315</f>
        <v>0-02-5</v>
      </c>
      <c r="B315" s="51" t="str">
        <f>'Tox Values'!D315</f>
        <v>Nickel refinery dust from the pyrometallurgical process</v>
      </c>
      <c r="C315" s="94"/>
      <c r="D315" s="104">
        <f t="shared" si="7"/>
        <v>0</v>
      </c>
      <c r="E315" s="87"/>
      <c r="G315" s="87"/>
      <c r="I315" s="87"/>
      <c r="K315" s="87"/>
      <c r="M315" s="87"/>
      <c r="O315" s="87"/>
      <c r="Q315" s="87"/>
      <c r="S315" s="87"/>
      <c r="U315" s="87"/>
      <c r="W315" s="87"/>
      <c r="Y315" s="87"/>
      <c r="AA315" s="87"/>
      <c r="AC315" s="87"/>
      <c r="AE315" s="87"/>
      <c r="AG315" s="87"/>
      <c r="AI315" s="87"/>
      <c r="AK315" s="87"/>
      <c r="AM315" s="87"/>
      <c r="AO315" s="87"/>
      <c r="AQ315" s="87"/>
      <c r="AS315" s="87"/>
      <c r="AU315" s="87"/>
      <c r="AW315" s="87"/>
      <c r="AY315" s="87"/>
      <c r="BA315" s="87"/>
      <c r="BC315" s="87"/>
      <c r="BE315" s="87"/>
      <c r="BG315" s="87"/>
      <c r="BI315" s="87"/>
      <c r="BK315" s="87"/>
      <c r="BM315" s="87"/>
      <c r="BO315" s="87"/>
      <c r="BQ315" s="87"/>
      <c r="BS315" s="87"/>
      <c r="BU315" s="87"/>
      <c r="BW315" s="87"/>
      <c r="BY315" s="87"/>
      <c r="CA315" s="87"/>
      <c r="CC315" s="87"/>
      <c r="CE315" s="87"/>
      <c r="CG315" s="87"/>
      <c r="CI315" s="87"/>
      <c r="CK315" s="87"/>
      <c r="CM315" s="87"/>
      <c r="CO315" s="87"/>
      <c r="CQ315" s="87"/>
      <c r="CS315" s="87"/>
      <c r="CU315" s="87"/>
      <c r="CW315" s="87"/>
      <c r="CY315" s="87"/>
      <c r="DA315" s="91"/>
      <c r="DB315" s="89"/>
      <c r="DC315" s="89"/>
      <c r="DD315" s="89"/>
      <c r="DE315" s="89"/>
      <c r="DF315" s="89"/>
      <c r="DG315" s="89"/>
      <c r="DH315" s="89"/>
      <c r="DI315" s="89"/>
      <c r="DJ315" s="89"/>
      <c r="DK315" s="89"/>
      <c r="DL315" s="89"/>
      <c r="DM315" s="89"/>
      <c r="DN315" s="87"/>
    </row>
    <row r="316" spans="1:118" s="51" customFormat="1" x14ac:dyDescent="0.25">
      <c r="A316" s="51" t="str">
        <f>'Tox Values'!C316</f>
        <v>12035-72-2</v>
      </c>
      <c r="B316" s="51" t="str">
        <f>'Tox Values'!D316</f>
        <v>Nickel Subsulfide (NI3S2)</v>
      </c>
      <c r="C316" s="94"/>
      <c r="D316" s="104">
        <f t="shared" si="7"/>
        <v>0</v>
      </c>
      <c r="E316" s="87"/>
      <c r="G316" s="87"/>
      <c r="I316" s="87"/>
      <c r="K316" s="87"/>
      <c r="M316" s="87"/>
      <c r="O316" s="87"/>
      <c r="Q316" s="87"/>
      <c r="S316" s="87"/>
      <c r="U316" s="87"/>
      <c r="W316" s="87"/>
      <c r="Y316" s="87"/>
      <c r="AA316" s="87"/>
      <c r="AC316" s="87"/>
      <c r="AE316" s="87"/>
      <c r="AG316" s="87"/>
      <c r="AI316" s="87"/>
      <c r="AK316" s="87"/>
      <c r="AM316" s="87"/>
      <c r="AO316" s="87"/>
      <c r="AQ316" s="87"/>
      <c r="AS316" s="87"/>
      <c r="AU316" s="87"/>
      <c r="AW316" s="87"/>
      <c r="AY316" s="87"/>
      <c r="BA316" s="87"/>
      <c r="BC316" s="87"/>
      <c r="BE316" s="87"/>
      <c r="BG316" s="87"/>
      <c r="BI316" s="87"/>
      <c r="BK316" s="87"/>
      <c r="BM316" s="87"/>
      <c r="BO316" s="87"/>
      <c r="BQ316" s="87"/>
      <c r="BS316" s="87"/>
      <c r="BU316" s="87"/>
      <c r="BW316" s="87"/>
      <c r="BY316" s="87"/>
      <c r="CA316" s="87"/>
      <c r="CC316" s="87"/>
      <c r="CE316" s="87"/>
      <c r="CG316" s="87"/>
      <c r="CI316" s="87"/>
      <c r="CK316" s="87"/>
      <c r="CM316" s="87"/>
      <c r="CO316" s="87"/>
      <c r="CQ316" s="87"/>
      <c r="CS316" s="87"/>
      <c r="CU316" s="87"/>
      <c r="CW316" s="87"/>
      <c r="CY316" s="87"/>
      <c r="DA316" s="91"/>
      <c r="DB316" s="89"/>
      <c r="DC316" s="89"/>
      <c r="DD316" s="89"/>
      <c r="DE316" s="89"/>
      <c r="DF316" s="89"/>
      <c r="DG316" s="89"/>
      <c r="DH316" s="89"/>
      <c r="DI316" s="89"/>
      <c r="DJ316" s="89"/>
      <c r="DK316" s="89"/>
      <c r="DL316" s="89"/>
      <c r="DM316" s="89"/>
      <c r="DN316" s="87"/>
    </row>
    <row r="317" spans="1:118" s="51" customFormat="1" x14ac:dyDescent="0.25">
      <c r="A317" s="51" t="str">
        <f>'Tox Values'!C317</f>
        <v>1271-28-9</v>
      </c>
      <c r="B317" s="51" t="str">
        <f>'Tox Values'!D317</f>
        <v>Nickelocene</v>
      </c>
      <c r="C317" s="94"/>
      <c r="D317" s="104">
        <f t="shared" si="5"/>
        <v>0</v>
      </c>
      <c r="E317" s="87"/>
      <c r="G317" s="87"/>
      <c r="I317" s="87"/>
      <c r="K317" s="87"/>
      <c r="M317" s="87"/>
      <c r="O317" s="87"/>
      <c r="Q317" s="87"/>
      <c r="S317" s="87"/>
      <c r="U317" s="87"/>
      <c r="W317" s="87"/>
      <c r="Y317" s="87"/>
      <c r="AA317" s="87"/>
      <c r="AC317" s="87"/>
      <c r="AE317" s="87"/>
      <c r="AG317" s="87"/>
      <c r="AI317" s="87"/>
      <c r="AK317" s="87"/>
      <c r="AM317" s="87"/>
      <c r="AO317" s="87"/>
      <c r="AQ317" s="87"/>
      <c r="AS317" s="87"/>
      <c r="AU317" s="87"/>
      <c r="AW317" s="87"/>
      <c r="AY317" s="87"/>
      <c r="BA317" s="87"/>
      <c r="BC317" s="87"/>
      <c r="BE317" s="87"/>
      <c r="BG317" s="87"/>
      <c r="BI317" s="87"/>
      <c r="BK317" s="87"/>
      <c r="BM317" s="87"/>
      <c r="BO317" s="87"/>
      <c r="BQ317" s="87"/>
      <c r="BS317" s="87"/>
      <c r="BU317" s="87"/>
      <c r="BW317" s="87"/>
      <c r="BY317" s="87"/>
      <c r="CA317" s="87"/>
      <c r="CC317" s="87"/>
      <c r="CE317" s="87"/>
      <c r="CG317" s="87"/>
      <c r="CI317" s="87"/>
      <c r="CK317" s="87"/>
      <c r="CM317" s="87"/>
      <c r="CO317" s="87"/>
      <c r="CQ317" s="87"/>
      <c r="CS317" s="87"/>
      <c r="CU317" s="87"/>
      <c r="CW317" s="87"/>
      <c r="CY317" s="87"/>
      <c r="DA317" s="91"/>
      <c r="DB317" s="89"/>
      <c r="DC317" s="89"/>
      <c r="DD317" s="89"/>
      <c r="DE317" s="89"/>
      <c r="DF317" s="89"/>
      <c r="DG317" s="89"/>
      <c r="DH317" s="89"/>
      <c r="DI317" s="89"/>
      <c r="DJ317" s="89"/>
      <c r="DK317" s="89"/>
      <c r="DL317" s="89"/>
      <c r="DM317" s="89"/>
      <c r="DN317" s="87"/>
    </row>
    <row r="318" spans="1:118" s="51" customFormat="1" x14ac:dyDescent="0.25">
      <c r="A318" s="51" t="str">
        <f>'Tox Values'!C318</f>
        <v>7697-37-2</v>
      </c>
      <c r="B318" s="51" t="str">
        <f>'Tox Values'!D318</f>
        <v>Nitric acid</v>
      </c>
      <c r="C318" s="94"/>
      <c r="D318" s="104">
        <f t="shared" si="5"/>
        <v>0</v>
      </c>
      <c r="E318" s="87"/>
      <c r="G318" s="87"/>
      <c r="I318" s="87"/>
      <c r="K318" s="87"/>
      <c r="M318" s="87"/>
      <c r="O318" s="87"/>
      <c r="Q318" s="87"/>
      <c r="S318" s="87"/>
      <c r="U318" s="87"/>
      <c r="W318" s="87"/>
      <c r="Y318" s="87"/>
      <c r="AA318" s="87"/>
      <c r="AC318" s="87"/>
      <c r="AE318" s="87"/>
      <c r="AG318" s="87"/>
      <c r="AI318" s="87"/>
      <c r="AK318" s="87"/>
      <c r="AM318" s="87"/>
      <c r="AO318" s="87"/>
      <c r="AQ318" s="87"/>
      <c r="AS318" s="87"/>
      <c r="AU318" s="87"/>
      <c r="AW318" s="87"/>
      <c r="AY318" s="87"/>
      <c r="BA318" s="87"/>
      <c r="BC318" s="87"/>
      <c r="BE318" s="87"/>
      <c r="BG318" s="87"/>
      <c r="BI318" s="87"/>
      <c r="BK318" s="87"/>
      <c r="BM318" s="87"/>
      <c r="BO318" s="87"/>
      <c r="BQ318" s="87"/>
      <c r="BS318" s="87"/>
      <c r="BU318" s="87"/>
      <c r="BW318" s="87"/>
      <c r="BY318" s="87"/>
      <c r="CA318" s="87"/>
      <c r="CC318" s="87"/>
      <c r="CE318" s="87"/>
      <c r="CG318" s="87"/>
      <c r="CI318" s="87"/>
      <c r="CK318" s="87"/>
      <c r="CM318" s="87"/>
      <c r="CO318" s="87"/>
      <c r="CQ318" s="87"/>
      <c r="CS318" s="87"/>
      <c r="CU318" s="87"/>
      <c r="CW318" s="87"/>
      <c r="CY318" s="87"/>
      <c r="DA318" s="91"/>
      <c r="DB318" s="89"/>
      <c r="DC318" s="89"/>
      <c r="DD318" s="89"/>
      <c r="DE318" s="89"/>
      <c r="DF318" s="89"/>
      <c r="DG318" s="89"/>
      <c r="DH318" s="89"/>
      <c r="DI318" s="89"/>
      <c r="DJ318" s="89"/>
      <c r="DK318" s="89"/>
      <c r="DL318" s="89"/>
      <c r="DM318" s="89"/>
      <c r="DN318" s="87"/>
    </row>
    <row r="319" spans="1:118" s="51" customFormat="1" x14ac:dyDescent="0.25">
      <c r="A319" s="51" t="str">
        <f>'Tox Values'!C319</f>
        <v>139-13-9</v>
      </c>
      <c r="B319" s="51" t="str">
        <f>'Tox Values'!D319</f>
        <v>Nitrilotriacetic acid</v>
      </c>
      <c r="C319" s="94"/>
      <c r="D319" s="104">
        <f t="shared" si="5"/>
        <v>0</v>
      </c>
      <c r="E319" s="87"/>
      <c r="G319" s="87"/>
      <c r="I319" s="87"/>
      <c r="K319" s="87"/>
      <c r="M319" s="87"/>
      <c r="O319" s="87"/>
      <c r="Q319" s="87"/>
      <c r="S319" s="87"/>
      <c r="U319" s="87"/>
      <c r="W319" s="87"/>
      <c r="Y319" s="87"/>
      <c r="AA319" s="87"/>
      <c r="AC319" s="87"/>
      <c r="AE319" s="87"/>
      <c r="AG319" s="87"/>
      <c r="AI319" s="87"/>
      <c r="AK319" s="87"/>
      <c r="AM319" s="87"/>
      <c r="AO319" s="87"/>
      <c r="AQ319" s="87"/>
      <c r="AS319" s="87"/>
      <c r="AU319" s="87"/>
      <c r="AW319" s="87"/>
      <c r="AY319" s="87"/>
      <c r="BA319" s="87"/>
      <c r="BC319" s="87"/>
      <c r="BE319" s="87"/>
      <c r="BG319" s="87"/>
      <c r="BI319" s="87"/>
      <c r="BK319" s="87"/>
      <c r="BM319" s="87"/>
      <c r="BO319" s="87"/>
      <c r="BQ319" s="87"/>
      <c r="BS319" s="87"/>
      <c r="BU319" s="87"/>
      <c r="BW319" s="87"/>
      <c r="BY319" s="87"/>
      <c r="CA319" s="87"/>
      <c r="CC319" s="87"/>
      <c r="CE319" s="87"/>
      <c r="CG319" s="87"/>
      <c r="CI319" s="87"/>
      <c r="CK319" s="87"/>
      <c r="CM319" s="87"/>
      <c r="CO319" s="87"/>
      <c r="CQ319" s="87"/>
      <c r="CS319" s="87"/>
      <c r="CU319" s="87"/>
      <c r="CW319" s="87"/>
      <c r="CY319" s="87"/>
      <c r="DA319" s="91"/>
      <c r="DB319" s="89"/>
      <c r="DC319" s="89"/>
      <c r="DD319" s="89"/>
      <c r="DE319" s="89"/>
      <c r="DF319" s="89"/>
      <c r="DG319" s="89"/>
      <c r="DH319" s="89"/>
      <c r="DI319" s="89"/>
      <c r="DJ319" s="89"/>
      <c r="DK319" s="89"/>
      <c r="DL319" s="89"/>
      <c r="DM319" s="89"/>
      <c r="DN319" s="87"/>
    </row>
    <row r="320" spans="1:118" s="51" customFormat="1" x14ac:dyDescent="0.25">
      <c r="A320" s="51" t="str">
        <f>'Tox Values'!C320</f>
        <v>18662-53-8</v>
      </c>
      <c r="B320" s="51" t="str">
        <f>'Tox Values'!D320</f>
        <v>Nitrilotriacetic acid, trisodium salt monohydrate</v>
      </c>
      <c r="C320" s="94"/>
      <c r="D320" s="104">
        <f t="shared" si="5"/>
        <v>0</v>
      </c>
      <c r="E320" s="87"/>
      <c r="G320" s="87"/>
      <c r="I320" s="87"/>
      <c r="K320" s="87"/>
      <c r="M320" s="87"/>
      <c r="O320" s="87"/>
      <c r="Q320" s="87"/>
      <c r="S320" s="87"/>
      <c r="U320" s="87"/>
      <c r="W320" s="87"/>
      <c r="Y320" s="87"/>
      <c r="AA320" s="87"/>
      <c r="AC320" s="87"/>
      <c r="AE320" s="87"/>
      <c r="AG320" s="87"/>
      <c r="AI320" s="87"/>
      <c r="AK320" s="87"/>
      <c r="AM320" s="87"/>
      <c r="AO320" s="87"/>
      <c r="AQ320" s="87"/>
      <c r="AS320" s="87"/>
      <c r="AU320" s="87"/>
      <c r="AW320" s="87"/>
      <c r="AY320" s="87"/>
      <c r="BA320" s="87"/>
      <c r="BC320" s="87"/>
      <c r="BE320" s="87"/>
      <c r="BG320" s="87"/>
      <c r="BI320" s="87"/>
      <c r="BK320" s="87"/>
      <c r="BM320" s="87"/>
      <c r="BO320" s="87"/>
      <c r="BQ320" s="87"/>
      <c r="BS320" s="87"/>
      <c r="BU320" s="87"/>
      <c r="BW320" s="87"/>
      <c r="BY320" s="87"/>
      <c r="CA320" s="87"/>
      <c r="CC320" s="87"/>
      <c r="CE320" s="87"/>
      <c r="CG320" s="87"/>
      <c r="CI320" s="87"/>
      <c r="CK320" s="87"/>
      <c r="CM320" s="87"/>
      <c r="CO320" s="87"/>
      <c r="CQ320" s="87"/>
      <c r="CS320" s="87"/>
      <c r="CU320" s="87"/>
      <c r="CW320" s="87"/>
      <c r="CY320" s="87"/>
      <c r="DA320" s="91"/>
      <c r="DB320" s="89"/>
      <c r="DC320" s="89"/>
      <c r="DD320" s="89"/>
      <c r="DE320" s="89"/>
      <c r="DF320" s="89"/>
      <c r="DG320" s="89"/>
      <c r="DH320" s="89"/>
      <c r="DI320" s="89"/>
      <c r="DJ320" s="89"/>
      <c r="DK320" s="89"/>
      <c r="DL320" s="89"/>
      <c r="DM320" s="89"/>
      <c r="DN320" s="87"/>
    </row>
    <row r="321" spans="1:118" s="51" customFormat="1" x14ac:dyDescent="0.25">
      <c r="A321" s="51" t="str">
        <f>'Tox Values'!C321</f>
        <v>602-87-9</v>
      </c>
      <c r="B321" s="51" t="str">
        <f>'Tox Values'!D321</f>
        <v>Nitroacenaphthene, 5-</v>
      </c>
      <c r="C321" s="94"/>
      <c r="D321" s="104">
        <f t="shared" si="5"/>
        <v>0</v>
      </c>
      <c r="E321" s="87"/>
      <c r="G321" s="87"/>
      <c r="I321" s="87"/>
      <c r="K321" s="87"/>
      <c r="M321" s="87"/>
      <c r="O321" s="87"/>
      <c r="Q321" s="87"/>
      <c r="S321" s="87"/>
      <c r="U321" s="87"/>
      <c r="W321" s="87"/>
      <c r="Y321" s="87"/>
      <c r="AA321" s="87"/>
      <c r="AC321" s="87"/>
      <c r="AE321" s="87"/>
      <c r="AG321" s="87"/>
      <c r="AI321" s="87"/>
      <c r="AK321" s="87"/>
      <c r="AM321" s="87"/>
      <c r="AO321" s="87"/>
      <c r="AQ321" s="87"/>
      <c r="AS321" s="87"/>
      <c r="AU321" s="87"/>
      <c r="AW321" s="87"/>
      <c r="AY321" s="87"/>
      <c r="BA321" s="87"/>
      <c r="BC321" s="87"/>
      <c r="BE321" s="87"/>
      <c r="BG321" s="87"/>
      <c r="BI321" s="87"/>
      <c r="BK321" s="87"/>
      <c r="BM321" s="87"/>
      <c r="BO321" s="87"/>
      <c r="BQ321" s="87"/>
      <c r="BS321" s="87"/>
      <c r="BU321" s="87"/>
      <c r="BW321" s="87"/>
      <c r="BY321" s="87"/>
      <c r="CA321" s="87"/>
      <c r="CC321" s="87"/>
      <c r="CE321" s="87"/>
      <c r="CG321" s="87"/>
      <c r="CI321" s="87"/>
      <c r="CK321" s="87"/>
      <c r="CM321" s="87"/>
      <c r="CO321" s="87"/>
      <c r="CQ321" s="87"/>
      <c r="CS321" s="87"/>
      <c r="CU321" s="87"/>
      <c r="CW321" s="87"/>
      <c r="CY321" s="87"/>
      <c r="DA321" s="91"/>
      <c r="DB321" s="89"/>
      <c r="DC321" s="89"/>
      <c r="DD321" s="89"/>
      <c r="DE321" s="89"/>
      <c r="DF321" s="89"/>
      <c r="DG321" s="89"/>
      <c r="DH321" s="89"/>
      <c r="DI321" s="89"/>
      <c r="DJ321" s="89"/>
      <c r="DK321" s="89"/>
      <c r="DL321" s="89"/>
      <c r="DM321" s="89"/>
      <c r="DN321" s="87"/>
    </row>
    <row r="322" spans="1:118" s="51" customFormat="1" x14ac:dyDescent="0.25">
      <c r="A322" s="51" t="str">
        <f>'Tox Values'!C322</f>
        <v>88-74-4</v>
      </c>
      <c r="B322" s="51" t="str">
        <f>'Tox Values'!D322</f>
        <v>Nitroaniline, 2-</v>
      </c>
      <c r="C322" s="94"/>
      <c r="D322" s="104">
        <f t="shared" si="5"/>
        <v>0</v>
      </c>
      <c r="E322" s="87"/>
      <c r="G322" s="87"/>
      <c r="I322" s="87"/>
      <c r="K322" s="87"/>
      <c r="M322" s="87"/>
      <c r="O322" s="87"/>
      <c r="Q322" s="87"/>
      <c r="S322" s="87"/>
      <c r="U322" s="87"/>
      <c r="W322" s="87"/>
      <c r="Y322" s="87"/>
      <c r="AA322" s="87"/>
      <c r="AC322" s="87"/>
      <c r="AE322" s="87"/>
      <c r="AG322" s="87"/>
      <c r="AI322" s="87"/>
      <c r="AK322" s="87"/>
      <c r="AM322" s="87"/>
      <c r="AO322" s="87"/>
      <c r="AQ322" s="87"/>
      <c r="AS322" s="87"/>
      <c r="AU322" s="87"/>
      <c r="AW322" s="87"/>
      <c r="AY322" s="87"/>
      <c r="BA322" s="87"/>
      <c r="BC322" s="87"/>
      <c r="BE322" s="87"/>
      <c r="BG322" s="87"/>
      <c r="BI322" s="87"/>
      <c r="BK322" s="87"/>
      <c r="BM322" s="87"/>
      <c r="BO322" s="87"/>
      <c r="BQ322" s="87"/>
      <c r="BS322" s="87"/>
      <c r="BU322" s="87"/>
      <c r="BW322" s="87"/>
      <c r="BY322" s="87"/>
      <c r="CA322" s="87"/>
      <c r="CC322" s="87"/>
      <c r="CE322" s="87"/>
      <c r="CG322" s="87"/>
      <c r="CI322" s="87"/>
      <c r="CK322" s="87"/>
      <c r="CM322" s="87"/>
      <c r="CO322" s="87"/>
      <c r="CQ322" s="87"/>
      <c r="CS322" s="87"/>
      <c r="CU322" s="87"/>
      <c r="CW322" s="87"/>
      <c r="CY322" s="87"/>
      <c r="DA322" s="91"/>
      <c r="DB322" s="89"/>
      <c r="DC322" s="89"/>
      <c r="DD322" s="89"/>
      <c r="DE322" s="89"/>
      <c r="DF322" s="89"/>
      <c r="DG322" s="89"/>
      <c r="DH322" s="89"/>
      <c r="DI322" s="89"/>
      <c r="DJ322" s="89"/>
      <c r="DK322" s="89"/>
      <c r="DL322" s="89"/>
      <c r="DM322" s="89"/>
      <c r="DN322" s="87"/>
    </row>
    <row r="323" spans="1:118" s="51" customFormat="1" x14ac:dyDescent="0.25">
      <c r="A323" s="51" t="str">
        <f>'Tox Values'!C323</f>
        <v>100-01-6</v>
      </c>
      <c r="B323" s="51" t="str">
        <f>'Tox Values'!D323</f>
        <v>Nitroaniline, 4-</v>
      </c>
      <c r="C323" s="94"/>
      <c r="D323" s="104">
        <f t="shared" si="5"/>
        <v>0</v>
      </c>
      <c r="E323" s="87"/>
      <c r="G323" s="87"/>
      <c r="I323" s="87"/>
      <c r="K323" s="87"/>
      <c r="M323" s="87"/>
      <c r="O323" s="87"/>
      <c r="Q323" s="87"/>
      <c r="S323" s="87"/>
      <c r="U323" s="87"/>
      <c r="W323" s="87"/>
      <c r="Y323" s="87"/>
      <c r="AA323" s="87"/>
      <c r="AC323" s="87"/>
      <c r="AE323" s="87"/>
      <c r="AG323" s="87"/>
      <c r="AI323" s="87"/>
      <c r="AK323" s="87"/>
      <c r="AM323" s="87"/>
      <c r="AO323" s="87"/>
      <c r="AQ323" s="87"/>
      <c r="AS323" s="87"/>
      <c r="AU323" s="87"/>
      <c r="AW323" s="87"/>
      <c r="AY323" s="87"/>
      <c r="BA323" s="87"/>
      <c r="BC323" s="87"/>
      <c r="BE323" s="87"/>
      <c r="BG323" s="87"/>
      <c r="BI323" s="87"/>
      <c r="BK323" s="87"/>
      <c r="BM323" s="87"/>
      <c r="BO323" s="87"/>
      <c r="BQ323" s="87"/>
      <c r="BS323" s="87"/>
      <c r="BU323" s="87"/>
      <c r="BW323" s="87"/>
      <c r="BY323" s="87"/>
      <c r="CA323" s="87"/>
      <c r="CC323" s="87"/>
      <c r="CE323" s="87"/>
      <c r="CG323" s="87"/>
      <c r="CI323" s="87"/>
      <c r="CK323" s="87"/>
      <c r="CM323" s="87"/>
      <c r="CO323" s="87"/>
      <c r="CQ323" s="87"/>
      <c r="CS323" s="87"/>
      <c r="CU323" s="87"/>
      <c r="CW323" s="87"/>
      <c r="CY323" s="87"/>
      <c r="DA323" s="91"/>
      <c r="DB323" s="89"/>
      <c r="DC323" s="89"/>
      <c r="DD323" s="89"/>
      <c r="DE323" s="89"/>
      <c r="DF323" s="89"/>
      <c r="DG323" s="89"/>
      <c r="DH323" s="89"/>
      <c r="DI323" s="89"/>
      <c r="DJ323" s="89"/>
      <c r="DK323" s="89"/>
      <c r="DL323" s="89"/>
      <c r="DM323" s="89"/>
      <c r="DN323" s="87"/>
    </row>
    <row r="324" spans="1:118" s="51" customFormat="1" x14ac:dyDescent="0.25">
      <c r="A324" s="51" t="str">
        <f>'Tox Values'!C324</f>
        <v>98-95-3</v>
      </c>
      <c r="B324" s="51" t="str">
        <f>'Tox Values'!D324</f>
        <v>Nitrobenzene</v>
      </c>
      <c r="C324" s="94"/>
      <c r="D324" s="104">
        <f t="shared" si="5"/>
        <v>0</v>
      </c>
      <c r="E324" s="87"/>
      <c r="G324" s="87"/>
      <c r="I324" s="87"/>
      <c r="K324" s="87"/>
      <c r="M324" s="87"/>
      <c r="O324" s="87"/>
      <c r="Q324" s="87"/>
      <c r="S324" s="87"/>
      <c r="U324" s="87"/>
      <c r="W324" s="87"/>
      <c r="Y324" s="87"/>
      <c r="AA324" s="87"/>
      <c r="AC324" s="87"/>
      <c r="AE324" s="87"/>
      <c r="AG324" s="87"/>
      <c r="AI324" s="87"/>
      <c r="AK324" s="87"/>
      <c r="AM324" s="87"/>
      <c r="AO324" s="87"/>
      <c r="AQ324" s="87"/>
      <c r="AS324" s="87"/>
      <c r="AU324" s="87"/>
      <c r="AW324" s="87"/>
      <c r="AY324" s="87"/>
      <c r="BA324" s="87"/>
      <c r="BC324" s="87"/>
      <c r="BE324" s="87"/>
      <c r="BG324" s="87"/>
      <c r="BI324" s="87"/>
      <c r="BK324" s="87"/>
      <c r="BM324" s="87"/>
      <c r="BO324" s="87"/>
      <c r="BQ324" s="87"/>
      <c r="BS324" s="87"/>
      <c r="BU324" s="87"/>
      <c r="BW324" s="87"/>
      <c r="BY324" s="87"/>
      <c r="CA324" s="87"/>
      <c r="CC324" s="87"/>
      <c r="CE324" s="87"/>
      <c r="CG324" s="87"/>
      <c r="CI324" s="87"/>
      <c r="CK324" s="87"/>
      <c r="CM324" s="87"/>
      <c r="CO324" s="87"/>
      <c r="CQ324" s="87"/>
      <c r="CS324" s="87"/>
      <c r="CU324" s="87"/>
      <c r="CW324" s="87"/>
      <c r="CY324" s="87"/>
      <c r="DA324" s="91"/>
      <c r="DB324" s="89"/>
      <c r="DC324" s="89"/>
      <c r="DD324" s="89"/>
      <c r="DE324" s="89"/>
      <c r="DF324" s="89"/>
      <c r="DG324" s="89"/>
      <c r="DH324" s="89"/>
      <c r="DI324" s="89"/>
      <c r="DJ324" s="89"/>
      <c r="DK324" s="89"/>
      <c r="DL324" s="89"/>
      <c r="DM324" s="89"/>
      <c r="DN324" s="87"/>
    </row>
    <row r="325" spans="1:118" s="51" customFormat="1" x14ac:dyDescent="0.25">
      <c r="A325" s="51" t="str">
        <f>'Tox Values'!C325</f>
        <v>7496-02-8</v>
      </c>
      <c r="B325" s="51" t="str">
        <f>'Tox Values'!D325</f>
        <v>Nitrochrysene, 6-</v>
      </c>
      <c r="C325" s="94"/>
      <c r="D325" s="104">
        <f t="shared" ref="D325:D389" si="8">F325+H325+J325+L325+N325+P325+R325+T325+V325+X325+Z325+AB325+AD325+AF325+AH325+AJ325+AL325+AN325+AP325+AR325+AT325+AV325+AX325+AZ325+BB325+BD325+BF325+BH325+BJ325+BL325+BN325+BP325+BR325+BT325+BV325+BX325+BZ325+CB325+CD325+CF325+CH325+CJ325+CL325+CN325+CP325+CR325+CT325+CV325+CX325+CZ325</f>
        <v>0</v>
      </c>
      <c r="E325" s="87"/>
      <c r="G325" s="87"/>
      <c r="I325" s="87"/>
      <c r="K325" s="87"/>
      <c r="M325" s="87"/>
      <c r="O325" s="87"/>
      <c r="Q325" s="87"/>
      <c r="S325" s="87"/>
      <c r="U325" s="87"/>
      <c r="W325" s="87"/>
      <c r="Y325" s="87"/>
      <c r="AA325" s="87"/>
      <c r="AC325" s="87"/>
      <c r="AE325" s="87"/>
      <c r="AG325" s="87"/>
      <c r="AI325" s="87"/>
      <c r="AK325" s="87"/>
      <c r="AM325" s="87"/>
      <c r="AO325" s="87"/>
      <c r="AQ325" s="87"/>
      <c r="AS325" s="87"/>
      <c r="AU325" s="87"/>
      <c r="AW325" s="87"/>
      <c r="AY325" s="87"/>
      <c r="BA325" s="87"/>
      <c r="BC325" s="87"/>
      <c r="BE325" s="87"/>
      <c r="BG325" s="87"/>
      <c r="BI325" s="87"/>
      <c r="BK325" s="87"/>
      <c r="BM325" s="87"/>
      <c r="BO325" s="87"/>
      <c r="BQ325" s="87"/>
      <c r="BS325" s="87"/>
      <c r="BU325" s="87"/>
      <c r="BW325" s="87"/>
      <c r="BY325" s="87"/>
      <c r="CA325" s="87"/>
      <c r="CC325" s="87"/>
      <c r="CE325" s="87"/>
      <c r="CG325" s="87"/>
      <c r="CI325" s="87"/>
      <c r="CK325" s="87"/>
      <c r="CM325" s="87"/>
      <c r="CO325" s="87"/>
      <c r="CQ325" s="87"/>
      <c r="CS325" s="87"/>
      <c r="CU325" s="87"/>
      <c r="CW325" s="87"/>
      <c r="CY325" s="87"/>
      <c r="DA325" s="91"/>
      <c r="DB325" s="89"/>
      <c r="DC325" s="89"/>
      <c r="DD325" s="89"/>
      <c r="DE325" s="89"/>
      <c r="DF325" s="89"/>
      <c r="DG325" s="89"/>
      <c r="DH325" s="89"/>
      <c r="DI325" s="89"/>
      <c r="DJ325" s="89"/>
      <c r="DK325" s="89"/>
      <c r="DL325" s="89"/>
      <c r="DM325" s="89"/>
      <c r="DN325" s="87"/>
    </row>
    <row r="326" spans="1:118" s="51" customFormat="1" x14ac:dyDescent="0.25">
      <c r="A326" s="51" t="str">
        <f>'Tox Values'!C326</f>
        <v>1836-75-5</v>
      </c>
      <c r="B326" s="51" t="str">
        <f>'Tox Values'!D326</f>
        <v>Nitrofen</v>
      </c>
      <c r="C326" s="94"/>
      <c r="D326" s="104">
        <f t="shared" si="8"/>
        <v>0</v>
      </c>
      <c r="E326" s="87"/>
      <c r="G326" s="87"/>
      <c r="I326" s="87"/>
      <c r="K326" s="87"/>
      <c r="M326" s="87"/>
      <c r="O326" s="87"/>
      <c r="Q326" s="87"/>
      <c r="S326" s="87"/>
      <c r="U326" s="87"/>
      <c r="W326" s="87"/>
      <c r="Y326" s="87"/>
      <c r="AA326" s="87"/>
      <c r="AC326" s="87"/>
      <c r="AE326" s="87"/>
      <c r="AG326" s="87"/>
      <c r="AI326" s="87"/>
      <c r="AK326" s="87"/>
      <c r="AM326" s="87"/>
      <c r="AO326" s="87"/>
      <c r="AQ326" s="87"/>
      <c r="AS326" s="87"/>
      <c r="AU326" s="87"/>
      <c r="AW326" s="87"/>
      <c r="AY326" s="87"/>
      <c r="BA326" s="87"/>
      <c r="BC326" s="87"/>
      <c r="BE326" s="87"/>
      <c r="BG326" s="87"/>
      <c r="BI326" s="87"/>
      <c r="BK326" s="87"/>
      <c r="BM326" s="87"/>
      <c r="BO326" s="87"/>
      <c r="BQ326" s="87"/>
      <c r="BS326" s="87"/>
      <c r="BU326" s="87"/>
      <c r="BW326" s="87"/>
      <c r="BY326" s="87"/>
      <c r="CA326" s="87"/>
      <c r="CC326" s="87"/>
      <c r="CE326" s="87"/>
      <c r="CG326" s="87"/>
      <c r="CI326" s="87"/>
      <c r="CK326" s="87"/>
      <c r="CM326" s="87"/>
      <c r="CO326" s="87"/>
      <c r="CQ326" s="87"/>
      <c r="CS326" s="87"/>
      <c r="CU326" s="87"/>
      <c r="CW326" s="87"/>
      <c r="CY326" s="87"/>
      <c r="DA326" s="91"/>
      <c r="DB326" s="89"/>
      <c r="DC326" s="89"/>
      <c r="DD326" s="89"/>
      <c r="DE326" s="89"/>
      <c r="DF326" s="89"/>
      <c r="DG326" s="89"/>
      <c r="DH326" s="89"/>
      <c r="DI326" s="89"/>
      <c r="DJ326" s="89"/>
      <c r="DK326" s="89"/>
      <c r="DL326" s="89"/>
      <c r="DM326" s="89"/>
      <c r="DN326" s="87"/>
    </row>
    <row r="327" spans="1:118" s="51" customFormat="1" x14ac:dyDescent="0.25">
      <c r="A327" s="51" t="str">
        <f>'Tox Values'!C327</f>
        <v>607-57-8</v>
      </c>
      <c r="B327" s="51" t="str">
        <f>'Tox Values'!D327</f>
        <v>Nitrofluorene, 2-</v>
      </c>
      <c r="C327" s="94"/>
      <c r="D327" s="104">
        <f t="shared" si="8"/>
        <v>0</v>
      </c>
      <c r="E327" s="87"/>
      <c r="G327" s="87"/>
      <c r="I327" s="87"/>
      <c r="K327" s="87"/>
      <c r="M327" s="87"/>
      <c r="O327" s="87"/>
      <c r="Q327" s="87"/>
      <c r="S327" s="87"/>
      <c r="U327" s="87"/>
      <c r="W327" s="87"/>
      <c r="Y327" s="87"/>
      <c r="AA327" s="87"/>
      <c r="AC327" s="87"/>
      <c r="AE327" s="87"/>
      <c r="AG327" s="87"/>
      <c r="AI327" s="87"/>
      <c r="AK327" s="87"/>
      <c r="AM327" s="87"/>
      <c r="AO327" s="87"/>
      <c r="AQ327" s="87"/>
      <c r="AS327" s="87"/>
      <c r="AU327" s="87"/>
      <c r="AW327" s="87"/>
      <c r="AY327" s="87"/>
      <c r="BA327" s="87"/>
      <c r="BC327" s="87"/>
      <c r="BE327" s="87"/>
      <c r="BG327" s="87"/>
      <c r="BI327" s="87"/>
      <c r="BK327" s="87"/>
      <c r="BM327" s="87"/>
      <c r="BO327" s="87"/>
      <c r="BQ327" s="87"/>
      <c r="BS327" s="87"/>
      <c r="BU327" s="87"/>
      <c r="BW327" s="87"/>
      <c r="BY327" s="87"/>
      <c r="CA327" s="87"/>
      <c r="CC327" s="87"/>
      <c r="CE327" s="87"/>
      <c r="CG327" s="87"/>
      <c r="CI327" s="87"/>
      <c r="CK327" s="87"/>
      <c r="CM327" s="87"/>
      <c r="CO327" s="87"/>
      <c r="CQ327" s="87"/>
      <c r="CS327" s="87"/>
      <c r="CU327" s="87"/>
      <c r="CW327" s="87"/>
      <c r="CY327" s="87"/>
      <c r="DA327" s="91"/>
      <c r="DB327" s="89"/>
      <c r="DC327" s="89"/>
      <c r="DD327" s="89"/>
      <c r="DE327" s="89"/>
      <c r="DF327" s="89"/>
      <c r="DG327" s="89"/>
      <c r="DH327" s="89"/>
      <c r="DI327" s="89"/>
      <c r="DJ327" s="89"/>
      <c r="DK327" s="89"/>
      <c r="DL327" s="89"/>
      <c r="DM327" s="89"/>
      <c r="DN327" s="87"/>
    </row>
    <row r="328" spans="1:118" s="51" customFormat="1" x14ac:dyDescent="0.25">
      <c r="A328" s="51" t="str">
        <f>'Tox Values'!C328</f>
        <v>10102-44-0</v>
      </c>
      <c r="B328" s="51" t="str">
        <f>'Tox Values'!D328</f>
        <v>Nitrogen dioxide (NO2)</v>
      </c>
      <c r="C328" s="94"/>
      <c r="D328" s="104">
        <f t="shared" si="8"/>
        <v>0</v>
      </c>
      <c r="E328" s="372"/>
      <c r="F328" s="373"/>
      <c r="G328" s="87"/>
      <c r="I328" s="372"/>
      <c r="J328" s="373"/>
      <c r="K328" s="372"/>
      <c r="L328" s="373"/>
      <c r="M328" s="87"/>
      <c r="O328" s="87"/>
      <c r="Q328" s="87"/>
      <c r="S328" s="87"/>
      <c r="U328" s="87"/>
      <c r="W328" s="87"/>
      <c r="Y328" s="87"/>
      <c r="AA328" s="87"/>
      <c r="AC328" s="87"/>
      <c r="AE328" s="87"/>
      <c r="AG328" s="87"/>
      <c r="AI328" s="87"/>
      <c r="AK328" s="87"/>
      <c r="AM328" s="87"/>
      <c r="AO328" s="87"/>
      <c r="AQ328" s="87"/>
      <c r="AS328" s="87"/>
      <c r="AU328" s="87"/>
      <c r="AW328" s="87"/>
      <c r="AY328" s="87"/>
      <c r="BA328" s="87"/>
      <c r="BC328" s="87"/>
      <c r="BE328" s="87"/>
      <c r="BG328" s="87"/>
      <c r="BI328" s="87"/>
      <c r="BK328" s="87"/>
      <c r="BM328" s="87"/>
      <c r="BO328" s="87"/>
      <c r="BQ328" s="87"/>
      <c r="BS328" s="87"/>
      <c r="BU328" s="87"/>
      <c r="BW328" s="87"/>
      <c r="BY328" s="87"/>
      <c r="CA328" s="87"/>
      <c r="CC328" s="87"/>
      <c r="CE328" s="87"/>
      <c r="CG328" s="87"/>
      <c r="CI328" s="87"/>
      <c r="CK328" s="87"/>
      <c r="CM328" s="87"/>
      <c r="CO328" s="87"/>
      <c r="CQ328" s="87"/>
      <c r="CS328" s="87"/>
      <c r="CU328" s="87"/>
      <c r="CW328" s="87"/>
      <c r="CY328" s="87"/>
      <c r="DA328" s="91"/>
      <c r="DB328" s="89"/>
      <c r="DC328" s="89"/>
      <c r="DD328" s="89"/>
      <c r="DE328" s="89"/>
      <c r="DF328" s="89"/>
      <c r="DG328" s="89"/>
      <c r="DH328" s="89"/>
      <c r="DI328" s="89"/>
      <c r="DJ328" s="89"/>
      <c r="DK328" s="89"/>
      <c r="DL328" s="89"/>
      <c r="DM328" s="89"/>
      <c r="DN328" s="87"/>
    </row>
    <row r="329" spans="1:118" s="51" customFormat="1" x14ac:dyDescent="0.25">
      <c r="A329" s="51" t="str">
        <f>'Tox Values'!C329</f>
        <v>75-52-5</v>
      </c>
      <c r="B329" s="51" t="str">
        <f>'Tox Values'!D329</f>
        <v>Nitromethane</v>
      </c>
      <c r="C329" s="94"/>
      <c r="D329" s="104">
        <f t="shared" si="8"/>
        <v>0</v>
      </c>
      <c r="E329" s="87"/>
      <c r="G329" s="87"/>
      <c r="I329" s="87"/>
      <c r="K329" s="87"/>
      <c r="M329" s="87"/>
      <c r="O329" s="87"/>
      <c r="Q329" s="87"/>
      <c r="S329" s="87"/>
      <c r="U329" s="87"/>
      <c r="W329" s="87"/>
      <c r="Y329" s="87"/>
      <c r="AA329" s="87"/>
      <c r="AC329" s="87"/>
      <c r="AE329" s="87"/>
      <c r="AG329" s="87"/>
      <c r="AI329" s="87"/>
      <c r="AK329" s="87"/>
      <c r="AM329" s="87"/>
      <c r="AO329" s="87"/>
      <c r="AQ329" s="87"/>
      <c r="AS329" s="87"/>
      <c r="AU329" s="87"/>
      <c r="AW329" s="87"/>
      <c r="AY329" s="87"/>
      <c r="BA329" s="87"/>
      <c r="BC329" s="87"/>
      <c r="BE329" s="87"/>
      <c r="BG329" s="87"/>
      <c r="BI329" s="87"/>
      <c r="BK329" s="87"/>
      <c r="BM329" s="87"/>
      <c r="BO329" s="87"/>
      <c r="BQ329" s="87"/>
      <c r="BS329" s="87"/>
      <c r="BU329" s="87"/>
      <c r="BW329" s="87"/>
      <c r="BY329" s="87"/>
      <c r="CA329" s="87"/>
      <c r="CC329" s="87"/>
      <c r="CE329" s="87"/>
      <c r="CG329" s="87"/>
      <c r="CI329" s="87"/>
      <c r="CK329" s="87"/>
      <c r="CM329" s="87"/>
      <c r="CO329" s="87"/>
      <c r="CQ329" s="87"/>
      <c r="CS329" s="87"/>
      <c r="CU329" s="87"/>
      <c r="CW329" s="87"/>
      <c r="CY329" s="87"/>
      <c r="DA329" s="91"/>
      <c r="DB329" s="89"/>
      <c r="DC329" s="89"/>
      <c r="DD329" s="89"/>
      <c r="DE329" s="89"/>
      <c r="DF329" s="89"/>
      <c r="DG329" s="89"/>
      <c r="DH329" s="89"/>
      <c r="DI329" s="89"/>
      <c r="DJ329" s="89"/>
      <c r="DK329" s="89"/>
      <c r="DL329" s="89"/>
      <c r="DM329" s="89"/>
      <c r="DN329" s="87"/>
    </row>
    <row r="330" spans="1:118" s="51" customFormat="1" x14ac:dyDescent="0.25">
      <c r="A330" s="51" t="str">
        <f>'Tox Values'!C330</f>
        <v>79-46-9</v>
      </c>
      <c r="B330" s="51" t="str">
        <f>'Tox Values'!D330</f>
        <v>Nitropropane, 2-</v>
      </c>
      <c r="C330" s="94"/>
      <c r="D330" s="104">
        <f t="shared" si="8"/>
        <v>0</v>
      </c>
      <c r="E330" s="87"/>
      <c r="G330" s="87"/>
      <c r="I330" s="87"/>
      <c r="K330" s="87"/>
      <c r="M330" s="87"/>
      <c r="O330" s="87"/>
      <c r="Q330" s="87"/>
      <c r="S330" s="87"/>
      <c r="U330" s="87"/>
      <c r="W330" s="87"/>
      <c r="Y330" s="87"/>
      <c r="AA330" s="87"/>
      <c r="AC330" s="87"/>
      <c r="AE330" s="87"/>
      <c r="AG330" s="87"/>
      <c r="AI330" s="87"/>
      <c r="AK330" s="87"/>
      <c r="AM330" s="87"/>
      <c r="AO330" s="87"/>
      <c r="AQ330" s="87"/>
      <c r="AS330" s="87"/>
      <c r="AU330" s="87"/>
      <c r="AW330" s="87"/>
      <c r="AY330" s="87"/>
      <c r="BA330" s="87"/>
      <c r="BC330" s="87"/>
      <c r="BE330" s="87"/>
      <c r="BG330" s="87"/>
      <c r="BI330" s="87"/>
      <c r="BK330" s="87"/>
      <c r="BM330" s="87"/>
      <c r="BO330" s="87"/>
      <c r="BQ330" s="87"/>
      <c r="BS330" s="87"/>
      <c r="BU330" s="87"/>
      <c r="BW330" s="87"/>
      <c r="BY330" s="87"/>
      <c r="CA330" s="87"/>
      <c r="CC330" s="87"/>
      <c r="CE330" s="87"/>
      <c r="CG330" s="87"/>
      <c r="CI330" s="87"/>
      <c r="CK330" s="87"/>
      <c r="CM330" s="87"/>
      <c r="CO330" s="87"/>
      <c r="CQ330" s="87"/>
      <c r="CS330" s="87"/>
      <c r="CU330" s="87"/>
      <c r="CW330" s="87"/>
      <c r="CY330" s="87"/>
      <c r="DA330" s="91"/>
      <c r="DB330" s="89"/>
      <c r="DC330" s="89"/>
      <c r="DD330" s="89"/>
      <c r="DE330" s="89"/>
      <c r="DF330" s="89"/>
      <c r="DG330" s="89"/>
      <c r="DH330" s="89"/>
      <c r="DI330" s="89"/>
      <c r="DJ330" s="89"/>
      <c r="DK330" s="89"/>
      <c r="DL330" s="89"/>
      <c r="DM330" s="89"/>
      <c r="DN330" s="87"/>
    </row>
    <row r="331" spans="1:118" s="51" customFormat="1" x14ac:dyDescent="0.25">
      <c r="A331" s="51" t="str">
        <f>'Tox Values'!C331</f>
        <v>5522-43-0</v>
      </c>
      <c r="B331" s="51" t="str">
        <f>'Tox Values'!D331</f>
        <v>Nitropyrene, 1-</v>
      </c>
      <c r="C331" s="94"/>
      <c r="D331" s="104">
        <f t="shared" si="8"/>
        <v>0</v>
      </c>
      <c r="E331" s="87"/>
      <c r="G331" s="87"/>
      <c r="I331" s="87"/>
      <c r="K331" s="87"/>
      <c r="M331" s="87"/>
      <c r="O331" s="87"/>
      <c r="Q331" s="87"/>
      <c r="S331" s="87"/>
      <c r="U331" s="87"/>
      <c r="W331" s="87"/>
      <c r="Y331" s="87"/>
      <c r="AA331" s="87"/>
      <c r="AC331" s="87"/>
      <c r="AE331" s="87"/>
      <c r="AG331" s="87"/>
      <c r="AI331" s="87"/>
      <c r="AK331" s="87"/>
      <c r="AM331" s="87"/>
      <c r="AO331" s="87"/>
      <c r="AQ331" s="87"/>
      <c r="AS331" s="87"/>
      <c r="AU331" s="87"/>
      <c r="AW331" s="87"/>
      <c r="AY331" s="87"/>
      <c r="BA331" s="87"/>
      <c r="BC331" s="87"/>
      <c r="BE331" s="87"/>
      <c r="BG331" s="87"/>
      <c r="BI331" s="87"/>
      <c r="BK331" s="87"/>
      <c r="BM331" s="87"/>
      <c r="BO331" s="87"/>
      <c r="BQ331" s="87"/>
      <c r="BS331" s="87"/>
      <c r="BU331" s="87"/>
      <c r="BW331" s="87"/>
      <c r="BY331" s="87"/>
      <c r="CA331" s="87"/>
      <c r="CC331" s="87"/>
      <c r="CE331" s="87"/>
      <c r="CG331" s="87"/>
      <c r="CI331" s="87"/>
      <c r="CK331" s="87"/>
      <c r="CM331" s="87"/>
      <c r="CO331" s="87"/>
      <c r="CQ331" s="87"/>
      <c r="CS331" s="87"/>
      <c r="CU331" s="87"/>
      <c r="CW331" s="87"/>
      <c r="CY331" s="87"/>
      <c r="DA331" s="91"/>
      <c r="DB331" s="89"/>
      <c r="DC331" s="89"/>
      <c r="DD331" s="89"/>
      <c r="DE331" s="89"/>
      <c r="DF331" s="89"/>
      <c r="DG331" s="89"/>
      <c r="DH331" s="89"/>
      <c r="DI331" s="89"/>
      <c r="DJ331" s="89"/>
      <c r="DK331" s="89"/>
      <c r="DL331" s="89"/>
      <c r="DM331" s="89"/>
      <c r="DN331" s="87"/>
    </row>
    <row r="332" spans="1:118" s="51" customFormat="1" x14ac:dyDescent="0.25">
      <c r="A332" s="51" t="str">
        <f>'Tox Values'!C332</f>
        <v>57835-92-4</v>
      </c>
      <c r="B332" s="51" t="str">
        <f>'Tox Values'!D332</f>
        <v>Nitropyrene, 4-</v>
      </c>
      <c r="C332" s="94"/>
      <c r="D332" s="104">
        <f t="shared" si="8"/>
        <v>0</v>
      </c>
      <c r="E332" s="87"/>
      <c r="G332" s="87"/>
      <c r="I332" s="87"/>
      <c r="K332" s="87"/>
      <c r="M332" s="87"/>
      <c r="O332" s="87"/>
      <c r="Q332" s="87"/>
      <c r="S332" s="87"/>
      <c r="U332" s="87"/>
      <c r="W332" s="87"/>
      <c r="Y332" s="87"/>
      <c r="AA332" s="87"/>
      <c r="AC332" s="87"/>
      <c r="AE332" s="87"/>
      <c r="AG332" s="87"/>
      <c r="AI332" s="87"/>
      <c r="AK332" s="87"/>
      <c r="AM332" s="87"/>
      <c r="AO332" s="87"/>
      <c r="AQ332" s="87"/>
      <c r="AS332" s="87"/>
      <c r="AU332" s="87"/>
      <c r="AW332" s="87"/>
      <c r="AY332" s="87"/>
      <c r="BA332" s="87"/>
      <c r="BC332" s="87"/>
      <c r="BE332" s="87"/>
      <c r="BG332" s="87"/>
      <c r="BI332" s="87"/>
      <c r="BK332" s="87"/>
      <c r="BM332" s="87"/>
      <c r="BO332" s="87"/>
      <c r="BQ332" s="87"/>
      <c r="BS332" s="87"/>
      <c r="BU332" s="87"/>
      <c r="BW332" s="87"/>
      <c r="BY332" s="87"/>
      <c r="CA332" s="87"/>
      <c r="CC332" s="87"/>
      <c r="CE332" s="87"/>
      <c r="CG332" s="87"/>
      <c r="CI332" s="87"/>
      <c r="CK332" s="87"/>
      <c r="CM332" s="87"/>
      <c r="CO332" s="87"/>
      <c r="CQ332" s="87"/>
      <c r="CS332" s="87"/>
      <c r="CU332" s="87"/>
      <c r="CW332" s="87"/>
      <c r="CY332" s="87"/>
      <c r="DA332" s="91"/>
      <c r="DB332" s="89"/>
      <c r="DC332" s="89"/>
      <c r="DD332" s="89"/>
      <c r="DE332" s="89"/>
      <c r="DF332" s="89"/>
      <c r="DG332" s="89"/>
      <c r="DH332" s="89"/>
      <c r="DI332" s="89"/>
      <c r="DJ332" s="89"/>
      <c r="DK332" s="89"/>
      <c r="DL332" s="89"/>
      <c r="DM332" s="89"/>
      <c r="DN332" s="87"/>
    </row>
    <row r="333" spans="1:118" s="51" customFormat="1" x14ac:dyDescent="0.25">
      <c r="A333" s="51" t="str">
        <f>'Tox Values'!C333</f>
        <v>1116-54-4</v>
      </c>
      <c r="B333" s="51" t="str">
        <f>'Tox Values'!D333</f>
        <v>Nitrosodiethanolamine</v>
      </c>
      <c r="C333" s="94"/>
      <c r="D333" s="104">
        <f t="shared" si="8"/>
        <v>0</v>
      </c>
      <c r="E333" s="87"/>
      <c r="G333" s="87"/>
      <c r="I333" s="87"/>
      <c r="K333" s="87"/>
      <c r="M333" s="87"/>
      <c r="O333" s="87"/>
      <c r="Q333" s="87"/>
      <c r="S333" s="87"/>
      <c r="U333" s="87"/>
      <c r="W333" s="87"/>
      <c r="Y333" s="87"/>
      <c r="AA333" s="87"/>
      <c r="AC333" s="87"/>
      <c r="AE333" s="87"/>
      <c r="AG333" s="87"/>
      <c r="AI333" s="87"/>
      <c r="AK333" s="87"/>
      <c r="AM333" s="87"/>
      <c r="AO333" s="87"/>
      <c r="AQ333" s="87"/>
      <c r="AS333" s="87"/>
      <c r="AU333" s="87"/>
      <c r="AW333" s="87"/>
      <c r="AY333" s="87"/>
      <c r="BA333" s="87"/>
      <c r="BC333" s="87"/>
      <c r="BE333" s="87"/>
      <c r="BG333" s="87"/>
      <c r="BI333" s="87"/>
      <c r="BK333" s="87"/>
      <c r="BM333" s="87"/>
      <c r="BO333" s="87"/>
      <c r="BQ333" s="87"/>
      <c r="BS333" s="87"/>
      <c r="BU333" s="87"/>
      <c r="BW333" s="87"/>
      <c r="BY333" s="87"/>
      <c r="CA333" s="87"/>
      <c r="CC333" s="87"/>
      <c r="CE333" s="87"/>
      <c r="CG333" s="87"/>
      <c r="CI333" s="87"/>
      <c r="CK333" s="87"/>
      <c r="CM333" s="87"/>
      <c r="CO333" s="87"/>
      <c r="CQ333" s="87"/>
      <c r="CS333" s="87"/>
      <c r="CU333" s="87"/>
      <c r="CW333" s="87"/>
      <c r="CY333" s="87"/>
      <c r="DA333" s="91"/>
      <c r="DB333" s="89"/>
      <c r="DC333" s="89"/>
      <c r="DD333" s="89"/>
      <c r="DE333" s="89"/>
      <c r="DF333" s="89"/>
      <c r="DG333" s="89"/>
      <c r="DH333" s="89"/>
      <c r="DI333" s="89"/>
      <c r="DJ333" s="89"/>
      <c r="DK333" s="89"/>
      <c r="DL333" s="89"/>
      <c r="DM333" s="89"/>
      <c r="DN333" s="87"/>
    </row>
    <row r="334" spans="1:118" s="51" customFormat="1" x14ac:dyDescent="0.25">
      <c r="A334" s="51" t="str">
        <f>'Tox Values'!C334</f>
        <v>156-10-5</v>
      </c>
      <c r="B334" s="51" t="str">
        <f>'Tox Values'!D334</f>
        <v>Nitrosodiphenylamine, p-</v>
      </c>
      <c r="C334" s="94"/>
      <c r="D334" s="104">
        <f t="shared" si="8"/>
        <v>0</v>
      </c>
      <c r="E334" s="87"/>
      <c r="G334" s="87"/>
      <c r="I334" s="87"/>
      <c r="K334" s="87"/>
      <c r="M334" s="87"/>
      <c r="O334" s="87"/>
      <c r="Q334" s="87"/>
      <c r="S334" s="87"/>
      <c r="U334" s="87"/>
      <c r="W334" s="87"/>
      <c r="Y334" s="87"/>
      <c r="AA334" s="87"/>
      <c r="AC334" s="87"/>
      <c r="AE334" s="87"/>
      <c r="AG334" s="87"/>
      <c r="AI334" s="87"/>
      <c r="AK334" s="87"/>
      <c r="AM334" s="87"/>
      <c r="AO334" s="87"/>
      <c r="AQ334" s="87"/>
      <c r="AS334" s="87"/>
      <c r="AU334" s="87"/>
      <c r="AW334" s="87"/>
      <c r="AY334" s="87"/>
      <c r="BA334" s="87"/>
      <c r="BC334" s="87"/>
      <c r="BE334" s="87"/>
      <c r="BG334" s="87"/>
      <c r="BI334" s="87"/>
      <c r="BK334" s="87"/>
      <c r="BM334" s="87"/>
      <c r="BO334" s="87"/>
      <c r="BQ334" s="87"/>
      <c r="BS334" s="87"/>
      <c r="BU334" s="87"/>
      <c r="BW334" s="87"/>
      <c r="BY334" s="87"/>
      <c r="CA334" s="87"/>
      <c r="CC334" s="87"/>
      <c r="CE334" s="87"/>
      <c r="CG334" s="87"/>
      <c r="CI334" s="87"/>
      <c r="CK334" s="87"/>
      <c r="CM334" s="87"/>
      <c r="CO334" s="87"/>
      <c r="CQ334" s="87"/>
      <c r="CS334" s="87"/>
      <c r="CU334" s="87"/>
      <c r="CW334" s="87"/>
      <c r="CY334" s="87"/>
      <c r="DA334" s="91"/>
      <c r="DB334" s="89"/>
      <c r="DC334" s="89"/>
      <c r="DD334" s="89"/>
      <c r="DE334" s="89"/>
      <c r="DF334" s="89"/>
      <c r="DG334" s="89"/>
      <c r="DH334" s="89"/>
      <c r="DI334" s="89"/>
      <c r="DJ334" s="89"/>
      <c r="DK334" s="89"/>
      <c r="DL334" s="89"/>
      <c r="DM334" s="89"/>
      <c r="DN334" s="87"/>
    </row>
    <row r="335" spans="1:118" s="51" customFormat="1" x14ac:dyDescent="0.25">
      <c r="A335" s="51" t="str">
        <f>'Tox Values'!C335</f>
        <v>3268-87-9</v>
      </c>
      <c r="B335" s="51" t="str">
        <f>'Tox Values'!D335</f>
        <v>Octachlorodibenzo-p-dioxin, 1,2,3,4,6,7,8,9-</v>
      </c>
      <c r="C335" s="94"/>
      <c r="D335" s="104">
        <f t="shared" si="8"/>
        <v>0</v>
      </c>
      <c r="E335" s="87"/>
      <c r="G335" s="87"/>
      <c r="I335" s="87"/>
      <c r="K335" s="87"/>
      <c r="M335" s="87"/>
      <c r="O335" s="87"/>
      <c r="Q335" s="87"/>
      <c r="S335" s="87"/>
      <c r="U335" s="87"/>
      <c r="W335" s="87"/>
      <c r="Y335" s="87"/>
      <c r="AA335" s="87"/>
      <c r="AC335" s="87"/>
      <c r="AE335" s="87"/>
      <c r="AG335" s="87"/>
      <c r="AI335" s="87"/>
      <c r="AK335" s="87"/>
      <c r="AM335" s="87"/>
      <c r="AO335" s="87"/>
      <c r="AQ335" s="87"/>
      <c r="AS335" s="87"/>
      <c r="AU335" s="87"/>
      <c r="AW335" s="87"/>
      <c r="AY335" s="87"/>
      <c r="BA335" s="87"/>
      <c r="BC335" s="87"/>
      <c r="BE335" s="87"/>
      <c r="BG335" s="87"/>
      <c r="BI335" s="87"/>
      <c r="BK335" s="87"/>
      <c r="BM335" s="87"/>
      <c r="BO335" s="87"/>
      <c r="BQ335" s="87"/>
      <c r="BS335" s="87"/>
      <c r="BU335" s="87"/>
      <c r="BW335" s="87"/>
      <c r="BY335" s="87"/>
      <c r="CA335" s="87"/>
      <c r="CC335" s="87"/>
      <c r="CE335" s="87"/>
      <c r="CG335" s="87"/>
      <c r="CI335" s="87"/>
      <c r="CK335" s="87"/>
      <c r="CM335" s="87"/>
      <c r="CO335" s="87"/>
      <c r="CQ335" s="87"/>
      <c r="CS335" s="87"/>
      <c r="CU335" s="87"/>
      <c r="CW335" s="87"/>
      <c r="CY335" s="87"/>
      <c r="DA335" s="91"/>
      <c r="DB335" s="89"/>
      <c r="DC335" s="89"/>
      <c r="DD335" s="89"/>
      <c r="DE335" s="89"/>
      <c r="DF335" s="89"/>
      <c r="DG335" s="89"/>
      <c r="DH335" s="89"/>
      <c r="DI335" s="89"/>
      <c r="DJ335" s="89"/>
      <c r="DK335" s="89"/>
      <c r="DL335" s="89"/>
      <c r="DM335" s="89"/>
      <c r="DN335" s="87"/>
    </row>
    <row r="336" spans="1:118" s="51" customFormat="1" x14ac:dyDescent="0.25">
      <c r="A336" s="51" t="str">
        <f>'Tox Values'!C336</f>
        <v>39001-02-0</v>
      </c>
      <c r="B336" s="51" t="str">
        <f>'Tox Values'!D336</f>
        <v>Octachlorodibenzofuran, 1,2,3,4,6,7,8,9-</v>
      </c>
      <c r="C336" s="94"/>
      <c r="D336" s="104">
        <f t="shared" si="8"/>
        <v>0</v>
      </c>
      <c r="E336" s="87"/>
      <c r="G336" s="87"/>
      <c r="I336" s="87"/>
      <c r="K336" s="87"/>
      <c r="M336" s="87"/>
      <c r="O336" s="87"/>
      <c r="Q336" s="87"/>
      <c r="S336" s="87"/>
      <c r="U336" s="87"/>
      <c r="W336" s="87"/>
      <c r="Y336" s="87"/>
      <c r="AA336" s="87"/>
      <c r="AC336" s="87"/>
      <c r="AE336" s="87"/>
      <c r="AG336" s="87"/>
      <c r="AI336" s="87"/>
      <c r="AK336" s="87"/>
      <c r="AM336" s="87"/>
      <c r="AO336" s="87"/>
      <c r="AQ336" s="87"/>
      <c r="AS336" s="87"/>
      <c r="AU336" s="87"/>
      <c r="AW336" s="87"/>
      <c r="AY336" s="87"/>
      <c r="BA336" s="87"/>
      <c r="BC336" s="87"/>
      <c r="BE336" s="87"/>
      <c r="BG336" s="87"/>
      <c r="BI336" s="87"/>
      <c r="BK336" s="87"/>
      <c r="BM336" s="87"/>
      <c r="BO336" s="87"/>
      <c r="BQ336" s="87"/>
      <c r="BS336" s="87"/>
      <c r="BU336" s="87"/>
      <c r="BW336" s="87"/>
      <c r="BY336" s="87"/>
      <c r="CA336" s="87"/>
      <c r="CC336" s="87"/>
      <c r="CE336" s="87"/>
      <c r="CG336" s="87"/>
      <c r="CI336" s="87"/>
      <c r="CK336" s="87"/>
      <c r="CM336" s="87"/>
      <c r="CO336" s="87"/>
      <c r="CQ336" s="87"/>
      <c r="CS336" s="87"/>
      <c r="CU336" s="87"/>
      <c r="CW336" s="87"/>
      <c r="CY336" s="87"/>
      <c r="DA336" s="91"/>
      <c r="DB336" s="89"/>
      <c r="DC336" s="89"/>
      <c r="DD336" s="89"/>
      <c r="DE336" s="89"/>
      <c r="DF336" s="89"/>
      <c r="DG336" s="89"/>
      <c r="DH336" s="89"/>
      <c r="DI336" s="89"/>
      <c r="DJ336" s="89"/>
      <c r="DK336" s="89"/>
      <c r="DL336" s="89"/>
      <c r="DM336" s="89"/>
      <c r="DN336" s="87"/>
    </row>
    <row r="337" spans="1:118" s="51" customFormat="1" x14ac:dyDescent="0.25">
      <c r="A337" s="51" t="str">
        <f>'Tox Values'!C337</f>
        <v>10028-15-6</v>
      </c>
      <c r="B337" s="51" t="str">
        <f>'Tox Values'!D337</f>
        <v>Ozone</v>
      </c>
      <c r="C337" s="94"/>
      <c r="D337" s="104">
        <f t="shared" si="8"/>
        <v>0</v>
      </c>
      <c r="E337" s="87"/>
      <c r="G337" s="87"/>
      <c r="I337" s="87"/>
      <c r="K337" s="87"/>
      <c r="M337" s="87"/>
      <c r="O337" s="87"/>
      <c r="Q337" s="87"/>
      <c r="S337" s="87"/>
      <c r="U337" s="87"/>
      <c r="W337" s="87"/>
      <c r="Y337" s="87"/>
      <c r="AA337" s="87"/>
      <c r="AC337" s="87"/>
      <c r="AE337" s="87"/>
      <c r="AG337" s="87"/>
      <c r="AI337" s="87"/>
      <c r="AK337" s="87"/>
      <c r="AM337" s="87"/>
      <c r="AO337" s="87"/>
      <c r="AQ337" s="87"/>
      <c r="AS337" s="87"/>
      <c r="AU337" s="87"/>
      <c r="AW337" s="87"/>
      <c r="AY337" s="87"/>
      <c r="BA337" s="87"/>
      <c r="BC337" s="87"/>
      <c r="BE337" s="87"/>
      <c r="BG337" s="87"/>
      <c r="BI337" s="87"/>
      <c r="BK337" s="87"/>
      <c r="BM337" s="87"/>
      <c r="BO337" s="87"/>
      <c r="BQ337" s="87"/>
      <c r="BS337" s="87"/>
      <c r="BU337" s="87"/>
      <c r="BW337" s="87"/>
      <c r="BY337" s="87"/>
      <c r="CA337" s="87"/>
      <c r="CC337" s="87"/>
      <c r="CE337" s="87"/>
      <c r="CG337" s="87"/>
      <c r="CI337" s="87"/>
      <c r="CK337" s="87"/>
      <c r="CM337" s="87"/>
      <c r="CO337" s="87"/>
      <c r="CQ337" s="87"/>
      <c r="CS337" s="87"/>
      <c r="CU337" s="87"/>
      <c r="CW337" s="87"/>
      <c r="CY337" s="87"/>
      <c r="DA337" s="91"/>
      <c r="DB337" s="89"/>
      <c r="DC337" s="89"/>
      <c r="DD337" s="89"/>
      <c r="DE337" s="89"/>
      <c r="DF337" s="89"/>
      <c r="DG337" s="89"/>
      <c r="DH337" s="89"/>
      <c r="DI337" s="89"/>
      <c r="DJ337" s="89"/>
      <c r="DK337" s="89"/>
      <c r="DL337" s="89"/>
      <c r="DM337" s="89"/>
      <c r="DN337" s="87"/>
    </row>
    <row r="338" spans="1:118" s="51" customFormat="1" x14ac:dyDescent="0.25">
      <c r="A338" s="51" t="str">
        <f>'Tox Values'!C338</f>
        <v>56-38-2</v>
      </c>
      <c r="B338" s="51" t="str">
        <f>'Tox Values'!D338</f>
        <v xml:space="preserve">Parathion </v>
      </c>
      <c r="C338" s="94"/>
      <c r="D338" s="104">
        <f t="shared" si="8"/>
        <v>0</v>
      </c>
      <c r="E338" s="87"/>
      <c r="G338" s="87"/>
      <c r="I338" s="87"/>
      <c r="K338" s="87"/>
      <c r="M338" s="87"/>
      <c r="O338" s="87"/>
      <c r="Q338" s="87"/>
      <c r="S338" s="87"/>
      <c r="U338" s="87"/>
      <c r="W338" s="87"/>
      <c r="Y338" s="87"/>
      <c r="AA338" s="87"/>
      <c r="AC338" s="87"/>
      <c r="AE338" s="87"/>
      <c r="AG338" s="87"/>
      <c r="AI338" s="87"/>
      <c r="AK338" s="87"/>
      <c r="AM338" s="87"/>
      <c r="AO338" s="87"/>
      <c r="AQ338" s="87"/>
      <c r="AS338" s="87"/>
      <c r="AU338" s="87"/>
      <c r="AW338" s="87"/>
      <c r="AY338" s="87"/>
      <c r="BA338" s="87"/>
      <c r="BC338" s="87"/>
      <c r="BE338" s="87"/>
      <c r="BG338" s="87"/>
      <c r="BI338" s="87"/>
      <c r="BK338" s="87"/>
      <c r="BM338" s="87"/>
      <c r="BO338" s="87"/>
      <c r="BQ338" s="87"/>
      <c r="BS338" s="87"/>
      <c r="BU338" s="87"/>
      <c r="BW338" s="87"/>
      <c r="BY338" s="87"/>
      <c r="CA338" s="87"/>
      <c r="CC338" s="87"/>
      <c r="CE338" s="87"/>
      <c r="CG338" s="87"/>
      <c r="CI338" s="87"/>
      <c r="CK338" s="87"/>
      <c r="CM338" s="87"/>
      <c r="CO338" s="87"/>
      <c r="CQ338" s="87"/>
      <c r="CS338" s="87"/>
      <c r="CU338" s="87"/>
      <c r="CW338" s="87"/>
      <c r="CY338" s="87"/>
      <c r="DA338" s="91"/>
      <c r="DB338" s="89"/>
      <c r="DC338" s="89"/>
      <c r="DD338" s="89"/>
      <c r="DE338" s="89"/>
      <c r="DF338" s="89"/>
      <c r="DG338" s="89"/>
      <c r="DH338" s="89"/>
      <c r="DI338" s="89"/>
      <c r="DJ338" s="89"/>
      <c r="DK338" s="89"/>
      <c r="DL338" s="89"/>
      <c r="DM338" s="89"/>
      <c r="DN338" s="87"/>
    </row>
    <row r="339" spans="1:118" s="51" customFormat="1" x14ac:dyDescent="0.25">
      <c r="A339" s="51" t="str">
        <f>'Tox Values'!C339</f>
        <v>74472-37-0</v>
      </c>
      <c r="B339" s="51" t="str">
        <f>'Tox Values'!D339</f>
        <v>PCB 114 (2,3,4,4,5 Pentachlorobiphenyl)</v>
      </c>
      <c r="C339" s="94"/>
      <c r="D339" s="104">
        <f t="shared" si="8"/>
        <v>0</v>
      </c>
      <c r="E339" s="87"/>
      <c r="G339" s="87"/>
      <c r="I339" s="87"/>
      <c r="K339" s="87"/>
      <c r="M339" s="87"/>
      <c r="O339" s="87"/>
      <c r="Q339" s="87"/>
      <c r="S339" s="87"/>
      <c r="U339" s="87"/>
      <c r="W339" s="87"/>
      <c r="Y339" s="87"/>
      <c r="AA339" s="87"/>
      <c r="AC339" s="87"/>
      <c r="AE339" s="87"/>
      <c r="AG339" s="87"/>
      <c r="AI339" s="87"/>
      <c r="AK339" s="87"/>
      <c r="AM339" s="87"/>
      <c r="AO339" s="87"/>
      <c r="AQ339" s="87"/>
      <c r="AS339" s="87"/>
      <c r="AU339" s="87"/>
      <c r="AW339" s="87"/>
      <c r="AY339" s="87"/>
      <c r="BA339" s="87"/>
      <c r="BC339" s="87"/>
      <c r="BE339" s="87"/>
      <c r="BG339" s="87"/>
      <c r="BI339" s="87"/>
      <c r="BK339" s="87"/>
      <c r="BM339" s="87"/>
      <c r="BO339" s="87"/>
      <c r="BQ339" s="87"/>
      <c r="BS339" s="87"/>
      <c r="BU339" s="87"/>
      <c r="BW339" s="87"/>
      <c r="BY339" s="87"/>
      <c r="CA339" s="87"/>
      <c r="CC339" s="87"/>
      <c r="CE339" s="87"/>
      <c r="CG339" s="87"/>
      <c r="CI339" s="87"/>
      <c r="CK339" s="87"/>
      <c r="CM339" s="87"/>
      <c r="CO339" s="87"/>
      <c r="CQ339" s="87"/>
      <c r="CS339" s="87"/>
      <c r="CU339" s="87"/>
      <c r="CW339" s="87"/>
      <c r="CY339" s="87"/>
      <c r="DA339" s="91"/>
      <c r="DB339" s="89"/>
      <c r="DC339" s="89"/>
      <c r="DD339" s="89"/>
      <c r="DE339" s="89"/>
      <c r="DF339" s="89"/>
      <c r="DG339" s="89"/>
      <c r="DH339" s="89"/>
      <c r="DI339" s="89"/>
      <c r="DJ339" s="89"/>
      <c r="DK339" s="89"/>
      <c r="DL339" s="89"/>
      <c r="DM339" s="89"/>
      <c r="DN339" s="87"/>
    </row>
    <row r="340" spans="1:118" s="51" customFormat="1" x14ac:dyDescent="0.25">
      <c r="A340" s="51" t="str">
        <f>'Tox Values'!C340</f>
        <v>31508-00-6</v>
      </c>
      <c r="B340" s="51" t="str">
        <f>'Tox Values'!D340</f>
        <v>PCB 118 (2,3,4,4,5 Pentachlorobiphenyl)</v>
      </c>
      <c r="C340" s="94"/>
      <c r="D340" s="104">
        <f t="shared" si="8"/>
        <v>0</v>
      </c>
      <c r="E340" s="87"/>
      <c r="G340" s="87"/>
      <c r="I340" s="87"/>
      <c r="K340" s="87"/>
      <c r="M340" s="87"/>
      <c r="O340" s="87"/>
      <c r="Q340" s="87"/>
      <c r="S340" s="87"/>
      <c r="U340" s="87"/>
      <c r="W340" s="87"/>
      <c r="Y340" s="87"/>
      <c r="AA340" s="87"/>
      <c r="AC340" s="87"/>
      <c r="AE340" s="87"/>
      <c r="AG340" s="87"/>
      <c r="AI340" s="87"/>
      <c r="AK340" s="87"/>
      <c r="AM340" s="87"/>
      <c r="AO340" s="87"/>
      <c r="AQ340" s="87"/>
      <c r="AS340" s="87"/>
      <c r="AU340" s="87"/>
      <c r="AW340" s="87"/>
      <c r="AY340" s="87"/>
      <c r="BA340" s="87"/>
      <c r="BC340" s="87"/>
      <c r="BE340" s="87"/>
      <c r="BG340" s="87"/>
      <c r="BI340" s="87"/>
      <c r="BK340" s="87"/>
      <c r="BM340" s="87"/>
      <c r="BO340" s="87"/>
      <c r="BQ340" s="87"/>
      <c r="BS340" s="87"/>
      <c r="BU340" s="87"/>
      <c r="BW340" s="87"/>
      <c r="BY340" s="87"/>
      <c r="CA340" s="87"/>
      <c r="CC340" s="87"/>
      <c r="CE340" s="87"/>
      <c r="CG340" s="87"/>
      <c r="CI340" s="87"/>
      <c r="CK340" s="87"/>
      <c r="CM340" s="87"/>
      <c r="CO340" s="87"/>
      <c r="CQ340" s="87"/>
      <c r="CS340" s="87"/>
      <c r="CU340" s="87"/>
      <c r="CW340" s="87"/>
      <c r="CY340" s="87"/>
      <c r="DA340" s="91"/>
      <c r="DB340" s="89"/>
      <c r="DC340" s="89"/>
      <c r="DD340" s="89"/>
      <c r="DE340" s="89"/>
      <c r="DF340" s="89"/>
      <c r="DG340" s="89"/>
      <c r="DH340" s="89"/>
      <c r="DI340" s="89"/>
      <c r="DJ340" s="89"/>
      <c r="DK340" s="89"/>
      <c r="DL340" s="89"/>
      <c r="DM340" s="89"/>
      <c r="DN340" s="87"/>
    </row>
    <row r="341" spans="1:118" s="51" customFormat="1" x14ac:dyDescent="0.25">
      <c r="A341" s="51" t="str">
        <f>'Tox Values'!C341</f>
        <v>65510-44-3</v>
      </c>
      <c r="B341" s="51" t="str">
        <f>'Tox Values'!D341</f>
        <v>PCB 123 (2,3,4,4,5 Pentachlorobiphenyl)</v>
      </c>
      <c r="C341" s="94"/>
      <c r="D341" s="104">
        <f t="shared" si="8"/>
        <v>0</v>
      </c>
      <c r="E341" s="87"/>
      <c r="G341" s="87"/>
      <c r="I341" s="87"/>
      <c r="K341" s="87"/>
      <c r="M341" s="87"/>
      <c r="O341" s="87"/>
      <c r="Q341" s="87"/>
      <c r="S341" s="87"/>
      <c r="U341" s="87"/>
      <c r="W341" s="87"/>
      <c r="Y341" s="87"/>
      <c r="AA341" s="87"/>
      <c r="AC341" s="87"/>
      <c r="AE341" s="87"/>
      <c r="AG341" s="87"/>
      <c r="AI341" s="87"/>
      <c r="AK341" s="87"/>
      <c r="AM341" s="87"/>
      <c r="AO341" s="87"/>
      <c r="AQ341" s="87"/>
      <c r="AS341" s="87"/>
      <c r="AU341" s="87"/>
      <c r="AW341" s="87"/>
      <c r="AY341" s="87"/>
      <c r="BA341" s="87"/>
      <c r="BC341" s="87"/>
      <c r="BE341" s="87"/>
      <c r="BG341" s="87"/>
      <c r="BI341" s="87"/>
      <c r="BK341" s="87"/>
      <c r="BM341" s="87"/>
      <c r="BO341" s="87"/>
      <c r="BQ341" s="87"/>
      <c r="BS341" s="87"/>
      <c r="BU341" s="87"/>
      <c r="BW341" s="87"/>
      <c r="BY341" s="87"/>
      <c r="CA341" s="87"/>
      <c r="CC341" s="87"/>
      <c r="CE341" s="87"/>
      <c r="CG341" s="87"/>
      <c r="CI341" s="87"/>
      <c r="CK341" s="87"/>
      <c r="CM341" s="87"/>
      <c r="CO341" s="87"/>
      <c r="CQ341" s="87"/>
      <c r="CS341" s="87"/>
      <c r="CU341" s="87"/>
      <c r="CW341" s="87"/>
      <c r="CY341" s="87"/>
      <c r="DA341" s="91"/>
      <c r="DB341" s="89"/>
      <c r="DC341" s="89"/>
      <c r="DD341" s="89"/>
      <c r="DE341" s="89"/>
      <c r="DF341" s="89"/>
      <c r="DG341" s="89"/>
      <c r="DH341" s="89"/>
      <c r="DI341" s="89"/>
      <c r="DJ341" s="89"/>
      <c r="DK341" s="89"/>
      <c r="DL341" s="89"/>
      <c r="DM341" s="89"/>
      <c r="DN341" s="87"/>
    </row>
    <row r="342" spans="1:118" s="51" customFormat="1" x14ac:dyDescent="0.25">
      <c r="A342" s="51" t="str">
        <f>'Tox Values'!C342</f>
        <v>57465-28-8</v>
      </c>
      <c r="B342" s="51" t="str">
        <f>'Tox Values'!D342</f>
        <v>PCB 126 (3,3,4,4,5 Pentachlorobiphenyl)</v>
      </c>
      <c r="C342" s="94"/>
      <c r="D342" s="104">
        <f t="shared" si="8"/>
        <v>0</v>
      </c>
      <c r="E342" s="87"/>
      <c r="G342" s="87"/>
      <c r="I342" s="87"/>
      <c r="K342" s="87"/>
      <c r="M342" s="87"/>
      <c r="O342" s="87"/>
      <c r="Q342" s="87"/>
      <c r="S342" s="87"/>
      <c r="U342" s="87"/>
      <c r="W342" s="87"/>
      <c r="Y342" s="87"/>
      <c r="AA342" s="87"/>
      <c r="AC342" s="87"/>
      <c r="AE342" s="87"/>
      <c r="AG342" s="87"/>
      <c r="AI342" s="87"/>
      <c r="AK342" s="87"/>
      <c r="AM342" s="87"/>
      <c r="AO342" s="87"/>
      <c r="AQ342" s="87"/>
      <c r="AS342" s="87"/>
      <c r="AU342" s="87"/>
      <c r="AW342" s="87"/>
      <c r="AY342" s="87"/>
      <c r="BA342" s="87"/>
      <c r="BC342" s="87"/>
      <c r="BE342" s="87"/>
      <c r="BG342" s="87"/>
      <c r="BI342" s="87"/>
      <c r="BK342" s="87"/>
      <c r="BM342" s="87"/>
      <c r="BO342" s="87"/>
      <c r="BQ342" s="87"/>
      <c r="BS342" s="87"/>
      <c r="BU342" s="87"/>
      <c r="BW342" s="87"/>
      <c r="BY342" s="87"/>
      <c r="CA342" s="87"/>
      <c r="CC342" s="87"/>
      <c r="CE342" s="87"/>
      <c r="CG342" s="87"/>
      <c r="CI342" s="87"/>
      <c r="CK342" s="87"/>
      <c r="CM342" s="87"/>
      <c r="CO342" s="87"/>
      <c r="CQ342" s="87"/>
      <c r="CS342" s="87"/>
      <c r="CU342" s="87"/>
      <c r="CW342" s="87"/>
      <c r="CY342" s="87"/>
      <c r="DA342" s="91"/>
      <c r="DB342" s="89"/>
      <c r="DC342" s="89"/>
      <c r="DD342" s="89"/>
      <c r="DE342" s="89"/>
      <c r="DF342" s="89"/>
      <c r="DG342" s="89"/>
      <c r="DH342" s="89"/>
      <c r="DI342" s="89"/>
      <c r="DJ342" s="89"/>
      <c r="DK342" s="89"/>
      <c r="DL342" s="89"/>
      <c r="DM342" s="89"/>
      <c r="DN342" s="87"/>
    </row>
    <row r="343" spans="1:118" s="51" customFormat="1" x14ac:dyDescent="0.25">
      <c r="A343" s="51" t="str">
        <f>'Tox Values'!C343</f>
        <v>38380-08-4</v>
      </c>
      <c r="B343" s="51" t="str">
        <f>'Tox Values'!D343</f>
        <v>PCB 156 (2,3,3,4,4,5 Hexachlorobiphenyl)</v>
      </c>
      <c r="C343" s="94"/>
      <c r="D343" s="104">
        <f t="shared" si="8"/>
        <v>0</v>
      </c>
      <c r="E343" s="87"/>
      <c r="G343" s="87"/>
      <c r="I343" s="87"/>
      <c r="K343" s="87"/>
      <c r="M343" s="87"/>
      <c r="O343" s="87"/>
      <c r="Q343" s="87"/>
      <c r="S343" s="87"/>
      <c r="U343" s="87"/>
      <c r="W343" s="87"/>
      <c r="Y343" s="87"/>
      <c r="AA343" s="87"/>
      <c r="AC343" s="87"/>
      <c r="AE343" s="87"/>
      <c r="AG343" s="87"/>
      <c r="AI343" s="87"/>
      <c r="AK343" s="87"/>
      <c r="AM343" s="87"/>
      <c r="AO343" s="87"/>
      <c r="AQ343" s="87"/>
      <c r="AS343" s="87"/>
      <c r="AU343" s="87"/>
      <c r="AW343" s="87"/>
      <c r="AY343" s="87"/>
      <c r="BA343" s="87"/>
      <c r="BC343" s="87"/>
      <c r="BE343" s="87"/>
      <c r="BG343" s="87"/>
      <c r="BI343" s="87"/>
      <c r="BK343" s="87"/>
      <c r="BM343" s="87"/>
      <c r="BO343" s="87"/>
      <c r="BQ343" s="87"/>
      <c r="BS343" s="87"/>
      <c r="BU343" s="87"/>
      <c r="BW343" s="87"/>
      <c r="BY343" s="87"/>
      <c r="CA343" s="87"/>
      <c r="CC343" s="87"/>
      <c r="CE343" s="87"/>
      <c r="CG343" s="87"/>
      <c r="CI343" s="87"/>
      <c r="CK343" s="87"/>
      <c r="CM343" s="87"/>
      <c r="CO343" s="87"/>
      <c r="CQ343" s="87"/>
      <c r="CS343" s="87"/>
      <c r="CU343" s="87"/>
      <c r="CW343" s="87"/>
      <c r="CY343" s="87"/>
      <c r="DA343" s="91"/>
      <c r="DB343" s="89"/>
      <c r="DC343" s="89"/>
      <c r="DD343" s="89"/>
      <c r="DE343" s="89"/>
      <c r="DF343" s="89"/>
      <c r="DG343" s="89"/>
      <c r="DH343" s="89"/>
      <c r="DI343" s="89"/>
      <c r="DJ343" s="89"/>
      <c r="DK343" s="89"/>
      <c r="DL343" s="89"/>
      <c r="DM343" s="89"/>
      <c r="DN343" s="87"/>
    </row>
    <row r="344" spans="1:118" s="51" customFormat="1" x14ac:dyDescent="0.25">
      <c r="A344" s="51" t="str">
        <f>'Tox Values'!C344</f>
        <v>69782-90-7</v>
      </c>
      <c r="B344" s="51" t="str">
        <f>'Tox Values'!D344</f>
        <v>PCB 157 (2,3,3,4,4,5 Hexachlorobiphenyl)</v>
      </c>
      <c r="C344" s="94"/>
      <c r="D344" s="104">
        <f t="shared" si="8"/>
        <v>0</v>
      </c>
      <c r="E344" s="87"/>
      <c r="G344" s="87"/>
      <c r="I344" s="87"/>
      <c r="K344" s="87"/>
      <c r="M344" s="87"/>
      <c r="O344" s="87"/>
      <c r="Q344" s="87"/>
      <c r="S344" s="87"/>
      <c r="U344" s="87"/>
      <c r="W344" s="87"/>
      <c r="Y344" s="87"/>
      <c r="AA344" s="87"/>
      <c r="AC344" s="87"/>
      <c r="AE344" s="87"/>
      <c r="AG344" s="87"/>
      <c r="AI344" s="87"/>
      <c r="AK344" s="87"/>
      <c r="AM344" s="87"/>
      <c r="AO344" s="87"/>
      <c r="AQ344" s="87"/>
      <c r="AS344" s="87"/>
      <c r="AU344" s="87"/>
      <c r="AW344" s="87"/>
      <c r="AY344" s="87"/>
      <c r="BA344" s="87"/>
      <c r="BC344" s="87"/>
      <c r="BE344" s="87"/>
      <c r="BG344" s="87"/>
      <c r="BI344" s="87"/>
      <c r="BK344" s="87"/>
      <c r="BM344" s="87"/>
      <c r="BO344" s="87"/>
      <c r="BQ344" s="87"/>
      <c r="BS344" s="87"/>
      <c r="BU344" s="87"/>
      <c r="BW344" s="87"/>
      <c r="BY344" s="87"/>
      <c r="CA344" s="87"/>
      <c r="CC344" s="87"/>
      <c r="CE344" s="87"/>
      <c r="CG344" s="87"/>
      <c r="CI344" s="87"/>
      <c r="CK344" s="87"/>
      <c r="CM344" s="87"/>
      <c r="CO344" s="87"/>
      <c r="CQ344" s="87"/>
      <c r="CS344" s="87"/>
      <c r="CU344" s="87"/>
      <c r="CW344" s="87"/>
      <c r="CY344" s="87"/>
      <c r="DA344" s="91"/>
      <c r="DB344" s="89"/>
      <c r="DC344" s="89"/>
      <c r="DD344" s="89"/>
      <c r="DE344" s="89"/>
      <c r="DF344" s="89"/>
      <c r="DG344" s="89"/>
      <c r="DH344" s="89"/>
      <c r="DI344" s="89"/>
      <c r="DJ344" s="89"/>
      <c r="DK344" s="89"/>
      <c r="DL344" s="89"/>
      <c r="DM344" s="89"/>
      <c r="DN344" s="87"/>
    </row>
    <row r="345" spans="1:118" s="51" customFormat="1" x14ac:dyDescent="0.25">
      <c r="A345" s="51" t="str">
        <f>'Tox Values'!C345</f>
        <v>52663-72-6</v>
      </c>
      <c r="B345" s="51" t="str">
        <f>'Tox Values'!D345</f>
        <v>PCB 167 (2,3,4,4,5,5 Hexachlorobiphenyl)</v>
      </c>
      <c r="C345" s="94"/>
      <c r="D345" s="104">
        <f t="shared" si="8"/>
        <v>0</v>
      </c>
      <c r="E345" s="87"/>
      <c r="G345" s="87"/>
      <c r="I345" s="87"/>
      <c r="K345" s="87"/>
      <c r="M345" s="87"/>
      <c r="O345" s="87"/>
      <c r="Q345" s="87"/>
      <c r="S345" s="87"/>
      <c r="U345" s="87"/>
      <c r="W345" s="87"/>
      <c r="Y345" s="87"/>
      <c r="AA345" s="87"/>
      <c r="AC345" s="87"/>
      <c r="AE345" s="87"/>
      <c r="AG345" s="87"/>
      <c r="AI345" s="87"/>
      <c r="AK345" s="87"/>
      <c r="AM345" s="87"/>
      <c r="AO345" s="87"/>
      <c r="AQ345" s="87"/>
      <c r="AS345" s="87"/>
      <c r="AU345" s="87"/>
      <c r="AW345" s="87"/>
      <c r="AY345" s="87"/>
      <c r="BA345" s="87"/>
      <c r="BC345" s="87"/>
      <c r="BE345" s="87"/>
      <c r="BG345" s="87"/>
      <c r="BI345" s="87"/>
      <c r="BK345" s="87"/>
      <c r="BM345" s="87"/>
      <c r="BO345" s="87"/>
      <c r="BQ345" s="87"/>
      <c r="BS345" s="87"/>
      <c r="BU345" s="87"/>
      <c r="BW345" s="87"/>
      <c r="BY345" s="87"/>
      <c r="CA345" s="87"/>
      <c r="CC345" s="87"/>
      <c r="CE345" s="87"/>
      <c r="CG345" s="87"/>
      <c r="CI345" s="87"/>
      <c r="CK345" s="87"/>
      <c r="CM345" s="87"/>
      <c r="CO345" s="87"/>
      <c r="CQ345" s="87"/>
      <c r="CS345" s="87"/>
      <c r="CU345" s="87"/>
      <c r="CW345" s="87"/>
      <c r="CY345" s="87"/>
      <c r="DA345" s="91"/>
      <c r="DB345" s="89"/>
      <c r="DC345" s="89"/>
      <c r="DD345" s="89"/>
      <c r="DE345" s="89"/>
      <c r="DF345" s="89"/>
      <c r="DG345" s="89"/>
      <c r="DH345" s="89"/>
      <c r="DI345" s="89"/>
      <c r="DJ345" s="89"/>
      <c r="DK345" s="89"/>
      <c r="DL345" s="89"/>
      <c r="DM345" s="89"/>
      <c r="DN345" s="87"/>
    </row>
    <row r="346" spans="1:118" s="51" customFormat="1" x14ac:dyDescent="0.25">
      <c r="A346" s="51" t="str">
        <f>'Tox Values'!C346</f>
        <v>32774-16-6</v>
      </c>
      <c r="B346" s="51" t="str">
        <f>'Tox Values'!D346</f>
        <v>PCB 169 (3,3,4,4,5,5 Hexachlorobiphenyl)</v>
      </c>
      <c r="C346" s="94"/>
      <c r="D346" s="104">
        <f t="shared" si="8"/>
        <v>0</v>
      </c>
      <c r="E346" s="87"/>
      <c r="G346" s="87"/>
      <c r="I346" s="87"/>
      <c r="K346" s="87"/>
      <c r="M346" s="87"/>
      <c r="O346" s="87"/>
      <c r="Q346" s="87"/>
      <c r="S346" s="87"/>
      <c r="U346" s="87"/>
      <c r="W346" s="87"/>
      <c r="Y346" s="87"/>
      <c r="AA346" s="87"/>
      <c r="AC346" s="87"/>
      <c r="AE346" s="87"/>
      <c r="AG346" s="87"/>
      <c r="AI346" s="87"/>
      <c r="AK346" s="87"/>
      <c r="AM346" s="87"/>
      <c r="AO346" s="87"/>
      <c r="AQ346" s="87"/>
      <c r="AS346" s="87"/>
      <c r="AU346" s="87"/>
      <c r="AW346" s="87"/>
      <c r="AY346" s="87"/>
      <c r="BA346" s="87"/>
      <c r="BC346" s="87"/>
      <c r="BE346" s="87"/>
      <c r="BG346" s="87"/>
      <c r="BI346" s="87"/>
      <c r="BK346" s="87"/>
      <c r="BM346" s="87"/>
      <c r="BO346" s="87"/>
      <c r="BQ346" s="87"/>
      <c r="BS346" s="87"/>
      <c r="BU346" s="87"/>
      <c r="BW346" s="87"/>
      <c r="BY346" s="87"/>
      <c r="CA346" s="87"/>
      <c r="CC346" s="87"/>
      <c r="CE346" s="87"/>
      <c r="CG346" s="87"/>
      <c r="CI346" s="87"/>
      <c r="CK346" s="87"/>
      <c r="CM346" s="87"/>
      <c r="CO346" s="87"/>
      <c r="CQ346" s="87"/>
      <c r="CS346" s="87"/>
      <c r="CU346" s="87"/>
      <c r="CW346" s="87"/>
      <c r="CY346" s="87"/>
      <c r="DA346" s="91"/>
      <c r="DB346" s="89"/>
      <c r="DC346" s="89"/>
      <c r="DD346" s="89"/>
      <c r="DE346" s="89"/>
      <c r="DF346" s="89"/>
      <c r="DG346" s="89"/>
      <c r="DH346" s="89"/>
      <c r="DI346" s="89"/>
      <c r="DJ346" s="89"/>
      <c r="DK346" s="89"/>
      <c r="DL346" s="89"/>
      <c r="DM346" s="89"/>
      <c r="DN346" s="87"/>
    </row>
    <row r="347" spans="1:118" s="51" customFormat="1" x14ac:dyDescent="0.25">
      <c r="A347" s="51" t="str">
        <f>'Tox Values'!C347</f>
        <v>39635-31-9</v>
      </c>
      <c r="B347" s="51" t="str">
        <f>'Tox Values'!D347</f>
        <v>PCB 189 (2,3,3,4,4,5,5 Heptachlorobiphenyl)</v>
      </c>
      <c r="C347" s="94"/>
      <c r="D347" s="104">
        <f t="shared" si="8"/>
        <v>0</v>
      </c>
      <c r="E347" s="87"/>
      <c r="G347" s="87"/>
      <c r="I347" s="87"/>
      <c r="K347" s="87"/>
      <c r="M347" s="87"/>
      <c r="O347" s="87"/>
      <c r="Q347" s="87"/>
      <c r="S347" s="87"/>
      <c r="U347" s="87"/>
      <c r="W347" s="87"/>
      <c r="Y347" s="87"/>
      <c r="AA347" s="87"/>
      <c r="AC347" s="87"/>
      <c r="AE347" s="87"/>
      <c r="AG347" s="87"/>
      <c r="AI347" s="87"/>
      <c r="AK347" s="87"/>
      <c r="AM347" s="87"/>
      <c r="AO347" s="87"/>
      <c r="AQ347" s="87"/>
      <c r="AS347" s="87"/>
      <c r="AU347" s="87"/>
      <c r="AW347" s="87"/>
      <c r="AY347" s="87"/>
      <c r="BA347" s="87"/>
      <c r="BC347" s="87"/>
      <c r="BE347" s="87"/>
      <c r="BG347" s="87"/>
      <c r="BI347" s="87"/>
      <c r="BK347" s="87"/>
      <c r="BM347" s="87"/>
      <c r="BO347" s="87"/>
      <c r="BQ347" s="87"/>
      <c r="BS347" s="87"/>
      <c r="BU347" s="87"/>
      <c r="BW347" s="87"/>
      <c r="BY347" s="87"/>
      <c r="CA347" s="87"/>
      <c r="CC347" s="87"/>
      <c r="CE347" s="87"/>
      <c r="CG347" s="87"/>
      <c r="CI347" s="87"/>
      <c r="CK347" s="87"/>
      <c r="CM347" s="87"/>
      <c r="CO347" s="87"/>
      <c r="CQ347" s="87"/>
      <c r="CS347" s="87"/>
      <c r="CU347" s="87"/>
      <c r="CW347" s="87"/>
      <c r="CY347" s="87"/>
      <c r="DA347" s="91"/>
      <c r="DB347" s="89"/>
      <c r="DC347" s="89"/>
      <c r="DD347" s="89"/>
      <c r="DE347" s="89"/>
      <c r="DF347" s="89"/>
      <c r="DG347" s="89"/>
      <c r="DH347" s="89"/>
      <c r="DI347" s="89"/>
      <c r="DJ347" s="89"/>
      <c r="DK347" s="89"/>
      <c r="DL347" s="89"/>
      <c r="DM347" s="89"/>
      <c r="DN347" s="87"/>
    </row>
    <row r="348" spans="1:118" s="51" customFormat="1" x14ac:dyDescent="0.25">
      <c r="A348" s="51" t="str">
        <f>'Tox Values'!C348</f>
        <v>32598-13-3</v>
      </c>
      <c r="B348" s="51" t="str">
        <f>'Tox Values'!D348</f>
        <v>PCB 77 (3,3,4,4-Tetrachlorobiphenyl)</v>
      </c>
      <c r="C348" s="94"/>
      <c r="D348" s="104">
        <f t="shared" si="8"/>
        <v>0</v>
      </c>
      <c r="E348" s="87"/>
      <c r="G348" s="87"/>
      <c r="I348" s="87"/>
      <c r="K348" s="87"/>
      <c r="M348" s="87"/>
      <c r="O348" s="87"/>
      <c r="Q348" s="87"/>
      <c r="S348" s="87"/>
      <c r="U348" s="87"/>
      <c r="W348" s="87"/>
      <c r="Y348" s="87"/>
      <c r="AA348" s="87"/>
      <c r="AC348" s="87"/>
      <c r="AE348" s="87"/>
      <c r="AG348" s="87"/>
      <c r="AI348" s="87"/>
      <c r="AK348" s="87"/>
      <c r="AM348" s="87"/>
      <c r="AO348" s="87"/>
      <c r="AQ348" s="87"/>
      <c r="AS348" s="87"/>
      <c r="AU348" s="87"/>
      <c r="AW348" s="87"/>
      <c r="AY348" s="87"/>
      <c r="BA348" s="87"/>
      <c r="BC348" s="87"/>
      <c r="BE348" s="87"/>
      <c r="BG348" s="87"/>
      <c r="BI348" s="87"/>
      <c r="BK348" s="87"/>
      <c r="BM348" s="87"/>
      <c r="BO348" s="87"/>
      <c r="BQ348" s="87"/>
      <c r="BS348" s="87"/>
      <c r="BU348" s="87"/>
      <c r="BW348" s="87"/>
      <c r="BY348" s="87"/>
      <c r="CA348" s="87"/>
      <c r="CC348" s="87"/>
      <c r="CE348" s="87"/>
      <c r="CG348" s="87"/>
      <c r="CI348" s="87"/>
      <c r="CK348" s="87"/>
      <c r="CM348" s="87"/>
      <c r="CO348" s="87"/>
      <c r="CQ348" s="87"/>
      <c r="CS348" s="87"/>
      <c r="CU348" s="87"/>
      <c r="CW348" s="87"/>
      <c r="CY348" s="87"/>
      <c r="DA348" s="91"/>
      <c r="DB348" s="89"/>
      <c r="DC348" s="89"/>
      <c r="DD348" s="89"/>
      <c r="DE348" s="89"/>
      <c r="DF348" s="89"/>
      <c r="DG348" s="89"/>
      <c r="DH348" s="89"/>
      <c r="DI348" s="89"/>
      <c r="DJ348" s="89"/>
      <c r="DK348" s="89"/>
      <c r="DL348" s="89"/>
      <c r="DM348" s="89"/>
      <c r="DN348" s="87"/>
    </row>
    <row r="349" spans="1:118" s="51" customFormat="1" x14ac:dyDescent="0.25">
      <c r="A349" s="51" t="str">
        <f>'Tox Values'!C349</f>
        <v>70362-50-4</v>
      </c>
      <c r="B349" s="51" t="str">
        <f>'Tox Values'!D349</f>
        <v>PCB 81 (3,4,4,5 Tetrachlorobiphenyl)</v>
      </c>
      <c r="C349" s="94"/>
      <c r="D349" s="104">
        <f t="shared" si="8"/>
        <v>0</v>
      </c>
      <c r="E349" s="87"/>
      <c r="G349" s="87"/>
      <c r="I349" s="87"/>
      <c r="K349" s="87"/>
      <c r="M349" s="87"/>
      <c r="O349" s="87"/>
      <c r="Q349" s="87"/>
      <c r="S349" s="87"/>
      <c r="U349" s="87"/>
      <c r="W349" s="87"/>
      <c r="Y349" s="87"/>
      <c r="AA349" s="87"/>
      <c r="AC349" s="87"/>
      <c r="AE349" s="87"/>
      <c r="AG349" s="87"/>
      <c r="AI349" s="87"/>
      <c r="AK349" s="87"/>
      <c r="AM349" s="87"/>
      <c r="AO349" s="87"/>
      <c r="AQ349" s="87"/>
      <c r="AS349" s="87"/>
      <c r="AU349" s="87"/>
      <c r="AW349" s="87"/>
      <c r="AY349" s="87"/>
      <c r="BA349" s="87"/>
      <c r="BC349" s="87"/>
      <c r="BE349" s="87"/>
      <c r="BG349" s="87"/>
      <c r="BI349" s="87"/>
      <c r="BK349" s="87"/>
      <c r="BM349" s="87"/>
      <c r="BO349" s="87"/>
      <c r="BQ349" s="87"/>
      <c r="BS349" s="87"/>
      <c r="BU349" s="87"/>
      <c r="BW349" s="87"/>
      <c r="BY349" s="87"/>
      <c r="CA349" s="87"/>
      <c r="CC349" s="87"/>
      <c r="CE349" s="87"/>
      <c r="CG349" s="87"/>
      <c r="CI349" s="87"/>
      <c r="CK349" s="87"/>
      <c r="CM349" s="87"/>
      <c r="CO349" s="87"/>
      <c r="CQ349" s="87"/>
      <c r="CS349" s="87"/>
      <c r="CU349" s="87"/>
      <c r="CW349" s="87"/>
      <c r="CY349" s="87"/>
      <c r="DA349" s="91"/>
      <c r="DB349" s="89"/>
      <c r="DC349" s="89"/>
      <c r="DD349" s="89"/>
      <c r="DE349" s="89"/>
      <c r="DF349" s="89"/>
      <c r="DG349" s="89"/>
      <c r="DH349" s="89"/>
      <c r="DI349" s="89"/>
      <c r="DJ349" s="89"/>
      <c r="DK349" s="89"/>
      <c r="DL349" s="89"/>
      <c r="DM349" s="89"/>
      <c r="DN349" s="87"/>
    </row>
    <row r="350" spans="1:118" s="51" customFormat="1" x14ac:dyDescent="0.25">
      <c r="A350" s="51" t="str">
        <f>'Tox Values'!C350</f>
        <v>32598-14-4</v>
      </c>
      <c r="B350" s="51" t="str">
        <f>'Tox Values'!D350</f>
        <v>PCB105 (2,3,3,4,4 Pentachlorobiphenyl)</v>
      </c>
      <c r="C350" s="94"/>
      <c r="D350" s="104">
        <f t="shared" si="8"/>
        <v>0</v>
      </c>
      <c r="E350" s="87"/>
      <c r="G350" s="87"/>
      <c r="I350" s="87"/>
      <c r="K350" s="87"/>
      <c r="M350" s="87"/>
      <c r="O350" s="87"/>
      <c r="Q350" s="87"/>
      <c r="S350" s="87"/>
      <c r="U350" s="87"/>
      <c r="W350" s="87"/>
      <c r="Y350" s="87"/>
      <c r="AA350" s="87"/>
      <c r="AC350" s="87"/>
      <c r="AE350" s="87"/>
      <c r="AG350" s="87"/>
      <c r="AI350" s="87"/>
      <c r="AK350" s="87"/>
      <c r="AM350" s="87"/>
      <c r="AO350" s="87"/>
      <c r="AQ350" s="87"/>
      <c r="AS350" s="87"/>
      <c r="AU350" s="87"/>
      <c r="AW350" s="87"/>
      <c r="AY350" s="87"/>
      <c r="BA350" s="87"/>
      <c r="BC350" s="87"/>
      <c r="BE350" s="87"/>
      <c r="BG350" s="87"/>
      <c r="BI350" s="87"/>
      <c r="BK350" s="87"/>
      <c r="BM350" s="87"/>
      <c r="BO350" s="87"/>
      <c r="BQ350" s="87"/>
      <c r="BS350" s="87"/>
      <c r="BU350" s="87"/>
      <c r="BW350" s="87"/>
      <c r="BY350" s="87"/>
      <c r="CA350" s="87"/>
      <c r="CC350" s="87"/>
      <c r="CE350" s="87"/>
      <c r="CG350" s="87"/>
      <c r="CI350" s="87"/>
      <c r="CK350" s="87"/>
      <c r="CM350" s="87"/>
      <c r="CO350" s="87"/>
      <c r="CQ350" s="87"/>
      <c r="CS350" s="87"/>
      <c r="CU350" s="87"/>
      <c r="CW350" s="87"/>
      <c r="CY350" s="87"/>
      <c r="DA350" s="91"/>
      <c r="DB350" s="89"/>
      <c r="DC350" s="89"/>
      <c r="DD350" s="89"/>
      <c r="DE350" s="89"/>
      <c r="DF350" s="89"/>
      <c r="DG350" s="89"/>
      <c r="DH350" s="89"/>
      <c r="DI350" s="89"/>
      <c r="DJ350" s="89"/>
      <c r="DK350" s="89"/>
      <c r="DL350" s="89"/>
      <c r="DM350" s="89"/>
      <c r="DN350" s="87"/>
    </row>
    <row r="351" spans="1:118" s="51" customFormat="1" x14ac:dyDescent="0.25">
      <c r="A351" s="51" t="str">
        <f>'Tox Values'!C351</f>
        <v>40321-76-4</v>
      </c>
      <c r="B351" s="51" t="str">
        <f>'Tox Values'!D351</f>
        <v>Pentachlorodibenzo-p-dioxin, 1,2,3,7,8-</v>
      </c>
      <c r="C351" s="94"/>
      <c r="D351" s="104">
        <f t="shared" si="8"/>
        <v>0</v>
      </c>
      <c r="E351" s="87"/>
      <c r="G351" s="87"/>
      <c r="I351" s="87"/>
      <c r="K351" s="87"/>
      <c r="M351" s="87"/>
      <c r="O351" s="87"/>
      <c r="Q351" s="87"/>
      <c r="S351" s="87"/>
      <c r="U351" s="87"/>
      <c r="W351" s="87"/>
      <c r="Y351" s="87"/>
      <c r="AA351" s="87"/>
      <c r="AC351" s="87"/>
      <c r="AE351" s="87"/>
      <c r="AG351" s="87"/>
      <c r="AI351" s="87"/>
      <c r="AK351" s="87"/>
      <c r="AM351" s="87"/>
      <c r="AO351" s="87"/>
      <c r="AQ351" s="87"/>
      <c r="AS351" s="87"/>
      <c r="AU351" s="87"/>
      <c r="AW351" s="87"/>
      <c r="AY351" s="87"/>
      <c r="BA351" s="87"/>
      <c r="BC351" s="87"/>
      <c r="BE351" s="87"/>
      <c r="BG351" s="87"/>
      <c r="BI351" s="87"/>
      <c r="BK351" s="87"/>
      <c r="BM351" s="87"/>
      <c r="BO351" s="87"/>
      <c r="BQ351" s="87"/>
      <c r="BS351" s="87"/>
      <c r="BU351" s="87"/>
      <c r="BW351" s="87"/>
      <c r="BY351" s="87"/>
      <c r="CA351" s="87"/>
      <c r="CC351" s="87"/>
      <c r="CE351" s="87"/>
      <c r="CG351" s="87"/>
      <c r="CI351" s="87"/>
      <c r="CK351" s="87"/>
      <c r="CM351" s="87"/>
      <c r="CO351" s="87"/>
      <c r="CQ351" s="87"/>
      <c r="CS351" s="87"/>
      <c r="CU351" s="87"/>
      <c r="CW351" s="87"/>
      <c r="CY351" s="87"/>
      <c r="DA351" s="91"/>
      <c r="DB351" s="89"/>
      <c r="DC351" s="89"/>
      <c r="DD351" s="89"/>
      <c r="DE351" s="89"/>
      <c r="DF351" s="89"/>
      <c r="DG351" s="89"/>
      <c r="DH351" s="89"/>
      <c r="DI351" s="89"/>
      <c r="DJ351" s="89"/>
      <c r="DK351" s="89"/>
      <c r="DL351" s="89"/>
      <c r="DM351" s="89"/>
      <c r="DN351" s="87"/>
    </row>
    <row r="352" spans="1:118" s="51" customFormat="1" x14ac:dyDescent="0.25">
      <c r="A352" s="51" t="str">
        <f>'Tox Values'!C352</f>
        <v>00-08-1</v>
      </c>
      <c r="B352" s="51" t="str">
        <f>'Tox Values'!D352</f>
        <v>Pentachlorodibenzodioxins, All Isomers</v>
      </c>
      <c r="C352" s="94"/>
      <c r="D352" s="104">
        <f t="shared" si="8"/>
        <v>0</v>
      </c>
      <c r="E352" s="87"/>
      <c r="G352" s="87"/>
      <c r="I352" s="87"/>
      <c r="K352" s="87"/>
      <c r="M352" s="87"/>
      <c r="O352" s="87"/>
      <c r="Q352" s="87"/>
      <c r="S352" s="87"/>
      <c r="U352" s="87"/>
      <c r="W352" s="87"/>
      <c r="Y352" s="87"/>
      <c r="AA352" s="87"/>
      <c r="AC352" s="87"/>
      <c r="AE352" s="87"/>
      <c r="AG352" s="87"/>
      <c r="AI352" s="87"/>
      <c r="AK352" s="87"/>
      <c r="AM352" s="87"/>
      <c r="AO352" s="87"/>
      <c r="AQ352" s="87"/>
      <c r="AS352" s="87"/>
      <c r="AU352" s="87"/>
      <c r="AW352" s="87"/>
      <c r="AY352" s="87"/>
      <c r="BA352" s="87"/>
      <c r="BC352" s="87"/>
      <c r="BE352" s="87"/>
      <c r="BG352" s="87"/>
      <c r="BI352" s="87"/>
      <c r="BK352" s="87"/>
      <c r="BM352" s="87"/>
      <c r="BO352" s="87"/>
      <c r="BQ352" s="87"/>
      <c r="BS352" s="87"/>
      <c r="BU352" s="87"/>
      <c r="BW352" s="87"/>
      <c r="BY352" s="87"/>
      <c r="CA352" s="87"/>
      <c r="CC352" s="87"/>
      <c r="CE352" s="87"/>
      <c r="CG352" s="87"/>
      <c r="CI352" s="87"/>
      <c r="CK352" s="87"/>
      <c r="CM352" s="87"/>
      <c r="CO352" s="87"/>
      <c r="CQ352" s="87"/>
      <c r="CS352" s="87"/>
      <c r="CU352" s="87"/>
      <c r="CW352" s="87"/>
      <c r="CY352" s="87"/>
      <c r="DA352" s="91"/>
      <c r="DB352" s="89"/>
      <c r="DC352" s="89"/>
      <c r="DD352" s="89"/>
      <c r="DE352" s="89"/>
      <c r="DF352" s="89"/>
      <c r="DG352" s="89"/>
      <c r="DH352" s="89"/>
      <c r="DI352" s="89"/>
      <c r="DJ352" s="89"/>
      <c r="DK352" s="89"/>
      <c r="DL352" s="89"/>
      <c r="DM352" s="89"/>
      <c r="DN352" s="87"/>
    </row>
    <row r="353" spans="1:118" s="51" customFormat="1" x14ac:dyDescent="0.25">
      <c r="A353" s="51" t="str">
        <f>'Tox Values'!C353</f>
        <v>57117-41-6</v>
      </c>
      <c r="B353" s="51" t="str">
        <f>'Tox Values'!D353</f>
        <v>Pentachlorodibenzofuran, 1,2,3,7,8-</v>
      </c>
      <c r="C353" s="94"/>
      <c r="D353" s="104">
        <f t="shared" si="8"/>
        <v>0</v>
      </c>
      <c r="E353" s="87"/>
      <c r="G353" s="87"/>
      <c r="I353" s="87"/>
      <c r="K353" s="87"/>
      <c r="M353" s="87"/>
      <c r="O353" s="87"/>
      <c r="Q353" s="87"/>
      <c r="S353" s="87"/>
      <c r="U353" s="87"/>
      <c r="W353" s="87"/>
      <c r="Y353" s="87"/>
      <c r="AA353" s="87"/>
      <c r="AC353" s="87"/>
      <c r="AE353" s="87"/>
      <c r="AG353" s="87"/>
      <c r="AI353" s="87"/>
      <c r="AK353" s="87"/>
      <c r="AM353" s="87"/>
      <c r="AO353" s="87"/>
      <c r="AQ353" s="87"/>
      <c r="AS353" s="87"/>
      <c r="AU353" s="87"/>
      <c r="AW353" s="87"/>
      <c r="AY353" s="87"/>
      <c r="BA353" s="87"/>
      <c r="BC353" s="87"/>
      <c r="BE353" s="87"/>
      <c r="BG353" s="87"/>
      <c r="BI353" s="87"/>
      <c r="BK353" s="87"/>
      <c r="BM353" s="87"/>
      <c r="BO353" s="87"/>
      <c r="BQ353" s="87"/>
      <c r="BS353" s="87"/>
      <c r="BU353" s="87"/>
      <c r="BW353" s="87"/>
      <c r="BY353" s="87"/>
      <c r="CA353" s="87"/>
      <c r="CC353" s="87"/>
      <c r="CE353" s="87"/>
      <c r="CG353" s="87"/>
      <c r="CI353" s="87"/>
      <c r="CK353" s="87"/>
      <c r="CM353" s="87"/>
      <c r="CO353" s="87"/>
      <c r="CQ353" s="87"/>
      <c r="CS353" s="87"/>
      <c r="CU353" s="87"/>
      <c r="CW353" s="87"/>
      <c r="CY353" s="87"/>
      <c r="DA353" s="91"/>
      <c r="DB353" s="89"/>
      <c r="DC353" s="89"/>
      <c r="DD353" s="89"/>
      <c r="DE353" s="89"/>
      <c r="DF353" s="89"/>
      <c r="DG353" s="89"/>
      <c r="DH353" s="89"/>
      <c r="DI353" s="89"/>
      <c r="DJ353" s="89"/>
      <c r="DK353" s="89"/>
      <c r="DL353" s="89"/>
      <c r="DM353" s="89"/>
      <c r="DN353" s="87"/>
    </row>
    <row r="354" spans="1:118" s="51" customFormat="1" x14ac:dyDescent="0.25">
      <c r="A354" s="51" t="str">
        <f>'Tox Values'!C354</f>
        <v>57117-31-4</v>
      </c>
      <c r="B354" s="51" t="str">
        <f>'Tox Values'!D354</f>
        <v>Pentachlorodibenzofuran, 2,3,4,7,8-</v>
      </c>
      <c r="C354" s="94"/>
      <c r="D354" s="104">
        <f t="shared" si="8"/>
        <v>0</v>
      </c>
      <c r="E354" s="87"/>
      <c r="G354" s="87"/>
      <c r="I354" s="87"/>
      <c r="K354" s="87"/>
      <c r="M354" s="87"/>
      <c r="O354" s="87"/>
      <c r="Q354" s="87"/>
      <c r="S354" s="87"/>
      <c r="U354" s="87"/>
      <c r="W354" s="87"/>
      <c r="Y354" s="87"/>
      <c r="AA354" s="87"/>
      <c r="AC354" s="87"/>
      <c r="AE354" s="87"/>
      <c r="AG354" s="87"/>
      <c r="AI354" s="87"/>
      <c r="AK354" s="87"/>
      <c r="AM354" s="87"/>
      <c r="AO354" s="87"/>
      <c r="AQ354" s="87"/>
      <c r="AS354" s="87"/>
      <c r="AU354" s="87"/>
      <c r="AW354" s="87"/>
      <c r="AY354" s="87"/>
      <c r="BA354" s="87"/>
      <c r="BC354" s="87"/>
      <c r="BE354" s="87"/>
      <c r="BG354" s="87"/>
      <c r="BI354" s="87"/>
      <c r="BK354" s="87"/>
      <c r="BM354" s="87"/>
      <c r="BO354" s="87"/>
      <c r="BQ354" s="87"/>
      <c r="BS354" s="87"/>
      <c r="BU354" s="87"/>
      <c r="BW354" s="87"/>
      <c r="BY354" s="87"/>
      <c r="CA354" s="87"/>
      <c r="CC354" s="87"/>
      <c r="CE354" s="87"/>
      <c r="CG354" s="87"/>
      <c r="CI354" s="87"/>
      <c r="CK354" s="87"/>
      <c r="CM354" s="87"/>
      <c r="CO354" s="87"/>
      <c r="CQ354" s="87"/>
      <c r="CS354" s="87"/>
      <c r="CU354" s="87"/>
      <c r="CW354" s="87"/>
      <c r="CY354" s="87"/>
      <c r="DA354" s="91"/>
      <c r="DB354" s="89"/>
      <c r="DC354" s="89"/>
      <c r="DD354" s="89"/>
      <c r="DE354" s="89"/>
      <c r="DF354" s="89"/>
      <c r="DG354" s="89"/>
      <c r="DH354" s="89"/>
      <c r="DI354" s="89"/>
      <c r="DJ354" s="89"/>
      <c r="DK354" s="89"/>
      <c r="DL354" s="89"/>
      <c r="DM354" s="89"/>
      <c r="DN354" s="87"/>
    </row>
    <row r="355" spans="1:118" s="51" customFormat="1" x14ac:dyDescent="0.25">
      <c r="A355" s="51" t="str">
        <f>'Tox Values'!C355</f>
        <v>00-09-0</v>
      </c>
      <c r="B355" s="51" t="str">
        <f>'Tox Values'!D355</f>
        <v>Pentachlorodibenzofurans, All Isomers</v>
      </c>
      <c r="C355" s="94"/>
      <c r="D355" s="104">
        <f t="shared" si="8"/>
        <v>0</v>
      </c>
      <c r="E355" s="87"/>
      <c r="G355" s="87"/>
      <c r="I355" s="87"/>
      <c r="K355" s="87"/>
      <c r="M355" s="87"/>
      <c r="O355" s="87"/>
      <c r="Q355" s="87"/>
      <c r="S355" s="87"/>
      <c r="U355" s="87"/>
      <c r="W355" s="87"/>
      <c r="Y355" s="87"/>
      <c r="AA355" s="87"/>
      <c r="AC355" s="87"/>
      <c r="AE355" s="87"/>
      <c r="AG355" s="87"/>
      <c r="AI355" s="87"/>
      <c r="AK355" s="87"/>
      <c r="AM355" s="87"/>
      <c r="AO355" s="87"/>
      <c r="AQ355" s="87"/>
      <c r="AS355" s="87"/>
      <c r="AU355" s="87"/>
      <c r="AW355" s="87"/>
      <c r="AY355" s="87"/>
      <c r="BA355" s="87"/>
      <c r="BC355" s="87"/>
      <c r="BE355" s="87"/>
      <c r="BG355" s="87"/>
      <c r="BI355" s="87"/>
      <c r="BK355" s="87"/>
      <c r="BM355" s="87"/>
      <c r="BO355" s="87"/>
      <c r="BQ355" s="87"/>
      <c r="BS355" s="87"/>
      <c r="BU355" s="87"/>
      <c r="BW355" s="87"/>
      <c r="BY355" s="87"/>
      <c r="CA355" s="87"/>
      <c r="CC355" s="87"/>
      <c r="CE355" s="87"/>
      <c r="CG355" s="87"/>
      <c r="CI355" s="87"/>
      <c r="CK355" s="87"/>
      <c r="CM355" s="87"/>
      <c r="CO355" s="87"/>
      <c r="CQ355" s="87"/>
      <c r="CS355" s="87"/>
      <c r="CU355" s="87"/>
      <c r="CW355" s="87"/>
      <c r="CY355" s="87"/>
      <c r="DA355" s="91"/>
      <c r="DB355" s="89"/>
      <c r="DC355" s="89"/>
      <c r="DD355" s="89"/>
      <c r="DE355" s="89"/>
      <c r="DF355" s="89"/>
      <c r="DG355" s="89"/>
      <c r="DH355" s="89"/>
      <c r="DI355" s="89"/>
      <c r="DJ355" s="89"/>
      <c r="DK355" s="89"/>
      <c r="DL355" s="89"/>
      <c r="DM355" s="89"/>
      <c r="DN355" s="87"/>
    </row>
    <row r="356" spans="1:118" s="51" customFormat="1" x14ac:dyDescent="0.25">
      <c r="A356" s="51" t="str">
        <f>'Tox Values'!C356</f>
        <v>87-86-5</v>
      </c>
      <c r="B356" s="51" t="str">
        <f>'Tox Values'!D356</f>
        <v>Pentachlorophenol</v>
      </c>
      <c r="C356" s="94"/>
      <c r="D356" s="104">
        <f t="shared" si="8"/>
        <v>0</v>
      </c>
      <c r="E356" s="87"/>
      <c r="G356" s="87"/>
      <c r="I356" s="87"/>
      <c r="K356" s="87"/>
      <c r="M356" s="87"/>
      <c r="O356" s="87"/>
      <c r="Q356" s="87"/>
      <c r="S356" s="87"/>
      <c r="U356" s="87"/>
      <c r="W356" s="87"/>
      <c r="Y356" s="87"/>
      <c r="AA356" s="87"/>
      <c r="AC356" s="87"/>
      <c r="AE356" s="87"/>
      <c r="AG356" s="87"/>
      <c r="AI356" s="87"/>
      <c r="AK356" s="87"/>
      <c r="AM356" s="87"/>
      <c r="AO356" s="87"/>
      <c r="AQ356" s="87"/>
      <c r="AS356" s="87"/>
      <c r="AU356" s="87"/>
      <c r="AW356" s="87"/>
      <c r="AY356" s="87"/>
      <c r="BA356" s="87"/>
      <c r="BC356" s="87"/>
      <c r="BE356" s="87"/>
      <c r="BG356" s="87"/>
      <c r="BI356" s="87"/>
      <c r="BK356" s="87"/>
      <c r="BM356" s="87"/>
      <c r="BO356" s="87"/>
      <c r="BQ356" s="87"/>
      <c r="BS356" s="87"/>
      <c r="BU356" s="87"/>
      <c r="BW356" s="87"/>
      <c r="BY356" s="87"/>
      <c r="CA356" s="87"/>
      <c r="CC356" s="87"/>
      <c r="CE356" s="87"/>
      <c r="CG356" s="87"/>
      <c r="CI356" s="87"/>
      <c r="CK356" s="87"/>
      <c r="CM356" s="87"/>
      <c r="CO356" s="87"/>
      <c r="CQ356" s="87"/>
      <c r="CS356" s="87"/>
      <c r="CU356" s="87"/>
      <c r="CW356" s="87"/>
      <c r="CY356" s="87"/>
      <c r="DA356" s="91"/>
      <c r="DB356" s="89"/>
      <c r="DC356" s="89"/>
      <c r="DD356" s="89"/>
      <c r="DE356" s="89"/>
      <c r="DF356" s="89"/>
      <c r="DG356" s="89"/>
      <c r="DH356" s="89"/>
      <c r="DI356" s="89"/>
      <c r="DJ356" s="89"/>
      <c r="DK356" s="89"/>
      <c r="DL356" s="89"/>
      <c r="DM356" s="89"/>
      <c r="DN356" s="87"/>
    </row>
    <row r="357" spans="1:118" s="51" customFormat="1" x14ac:dyDescent="0.25">
      <c r="A357" s="51" t="str">
        <f>'Tox Values'!C357</f>
        <v>109-66-0</v>
      </c>
      <c r="B357" s="51" t="str">
        <f>'Tox Values'!D357</f>
        <v>Pentane, n-</v>
      </c>
      <c r="C357" s="94"/>
      <c r="D357" s="104">
        <f t="shared" si="8"/>
        <v>0</v>
      </c>
      <c r="E357" s="87"/>
      <c r="G357" s="87"/>
      <c r="I357" s="87"/>
      <c r="K357" s="87"/>
      <c r="M357" s="87"/>
      <c r="O357" s="87"/>
      <c r="Q357" s="87"/>
      <c r="S357" s="87"/>
      <c r="U357" s="87"/>
      <c r="W357" s="87"/>
      <c r="Y357" s="87"/>
      <c r="AA357" s="87"/>
      <c r="AC357" s="87"/>
      <c r="AE357" s="87"/>
      <c r="AG357" s="87"/>
      <c r="AI357" s="87"/>
      <c r="AK357" s="87"/>
      <c r="AM357" s="87"/>
      <c r="AO357" s="87"/>
      <c r="AQ357" s="87"/>
      <c r="AS357" s="87"/>
      <c r="AU357" s="87"/>
      <c r="AW357" s="87"/>
      <c r="AY357" s="87"/>
      <c r="BA357" s="87"/>
      <c r="BC357" s="87"/>
      <c r="BE357" s="87"/>
      <c r="BG357" s="87"/>
      <c r="BI357" s="87"/>
      <c r="BK357" s="87"/>
      <c r="BM357" s="87"/>
      <c r="BO357" s="87"/>
      <c r="BQ357" s="87"/>
      <c r="BS357" s="87"/>
      <c r="BU357" s="87"/>
      <c r="BW357" s="87"/>
      <c r="BY357" s="87"/>
      <c r="CA357" s="87"/>
      <c r="CC357" s="87"/>
      <c r="CE357" s="87"/>
      <c r="CG357" s="87"/>
      <c r="CI357" s="87"/>
      <c r="CK357" s="87"/>
      <c r="CM357" s="87"/>
      <c r="CO357" s="87"/>
      <c r="CQ357" s="87"/>
      <c r="CS357" s="87"/>
      <c r="CU357" s="87"/>
      <c r="CW357" s="87"/>
      <c r="CY357" s="87"/>
      <c r="DA357" s="91"/>
      <c r="DB357" s="89"/>
      <c r="DC357" s="89"/>
      <c r="DD357" s="89"/>
      <c r="DE357" s="89"/>
      <c r="DF357" s="89"/>
      <c r="DG357" s="89"/>
      <c r="DH357" s="89"/>
      <c r="DI357" s="89"/>
      <c r="DJ357" s="89"/>
      <c r="DK357" s="89"/>
      <c r="DL357" s="89"/>
      <c r="DM357" s="89"/>
      <c r="DN357" s="87"/>
    </row>
    <row r="358" spans="1:118" s="51" customFormat="1" x14ac:dyDescent="0.25">
      <c r="A358" s="51" t="str">
        <f>'Tox Values'!C358</f>
        <v>375-73-5</v>
      </c>
      <c r="B358" s="51" t="str">
        <f>'Tox Values'!D358</f>
        <v>Perfluorobutane sulfonic acid (PFBS)</v>
      </c>
      <c r="C358" s="94"/>
      <c r="D358" s="104">
        <f t="shared" si="8"/>
        <v>0</v>
      </c>
      <c r="E358" s="87"/>
      <c r="G358" s="87"/>
      <c r="I358" s="87"/>
      <c r="K358" s="87"/>
      <c r="M358" s="87"/>
      <c r="O358" s="87"/>
      <c r="Q358" s="87"/>
      <c r="S358" s="87"/>
      <c r="U358" s="87"/>
      <c r="W358" s="87"/>
      <c r="Y358" s="87"/>
      <c r="AA358" s="87"/>
      <c r="AC358" s="87"/>
      <c r="AE358" s="87"/>
      <c r="AG358" s="87"/>
      <c r="AI358" s="87"/>
      <c r="AK358" s="87"/>
      <c r="AM358" s="87"/>
      <c r="AO358" s="87"/>
      <c r="AQ358" s="87"/>
      <c r="AS358" s="87"/>
      <c r="AU358" s="87"/>
      <c r="AW358" s="87"/>
      <c r="AY358" s="87"/>
      <c r="BA358" s="87"/>
      <c r="BC358" s="87"/>
      <c r="BE358" s="87"/>
      <c r="BG358" s="87"/>
      <c r="BI358" s="87"/>
      <c r="BK358" s="87"/>
      <c r="BM358" s="87"/>
      <c r="BO358" s="87"/>
      <c r="BQ358" s="87"/>
      <c r="BS358" s="87"/>
      <c r="BU358" s="87"/>
      <c r="BW358" s="87"/>
      <c r="BY358" s="87"/>
      <c r="CA358" s="87"/>
      <c r="CC358" s="87"/>
      <c r="CE358" s="87"/>
      <c r="CG358" s="87"/>
      <c r="CI358" s="87"/>
      <c r="CK358" s="87"/>
      <c r="CM358" s="87"/>
      <c r="CO358" s="87"/>
      <c r="CQ358" s="87"/>
      <c r="CS358" s="87"/>
      <c r="CU358" s="87"/>
      <c r="CW358" s="87"/>
      <c r="CY358" s="87"/>
      <c r="DA358" s="91"/>
      <c r="DB358" s="89"/>
      <c r="DC358" s="89"/>
      <c r="DD358" s="89"/>
      <c r="DE358" s="89"/>
      <c r="DF358" s="89"/>
      <c r="DG358" s="89"/>
      <c r="DH358" s="89"/>
      <c r="DI358" s="89"/>
      <c r="DJ358" s="89"/>
      <c r="DK358" s="89"/>
      <c r="DL358" s="89"/>
      <c r="DM358" s="89"/>
      <c r="DN358" s="87"/>
    </row>
    <row r="359" spans="1:118" s="51" customFormat="1" x14ac:dyDescent="0.25">
      <c r="A359" s="51" t="str">
        <f>'Tox Values'!C359</f>
        <v>375-22-4</v>
      </c>
      <c r="B359" s="51" t="str">
        <f>'Tox Values'!D359</f>
        <v>Perfluorobutanoic acid (PFBA)</v>
      </c>
      <c r="C359" s="94"/>
      <c r="D359" s="104">
        <f t="shared" ref="D359" si="9">F359+H359+J359+L359+N359+P359+R359+T359+V359+X359+Z359+AB359+AD359+AF359+AH359+AJ359+AL359+AN359+AP359+AR359+AT359+AV359+AX359+AZ359+BB359+BD359+BF359+BH359+BJ359+BL359+BN359+BP359+BR359+BT359+BV359+BX359+BZ359+CB359+CD359+CF359+CH359+CJ359+CL359+CN359+CP359+CR359+CT359+CV359+CX359+CZ359</f>
        <v>0</v>
      </c>
      <c r="E359" s="87"/>
      <c r="G359" s="87"/>
      <c r="I359" s="87"/>
      <c r="K359" s="87"/>
      <c r="M359" s="87"/>
      <c r="O359" s="87"/>
      <c r="Q359" s="87"/>
      <c r="S359" s="87"/>
      <c r="U359" s="87"/>
      <c r="W359" s="87"/>
      <c r="Y359" s="87"/>
      <c r="AA359" s="87"/>
      <c r="AC359" s="87"/>
      <c r="AE359" s="87"/>
      <c r="AG359" s="87"/>
      <c r="AI359" s="87"/>
      <c r="AK359" s="87"/>
      <c r="AM359" s="87"/>
      <c r="AO359" s="87"/>
      <c r="AQ359" s="87"/>
      <c r="AS359" s="87"/>
      <c r="AU359" s="87"/>
      <c r="AW359" s="87"/>
      <c r="AY359" s="87"/>
      <c r="BA359" s="87"/>
      <c r="BC359" s="87"/>
      <c r="BE359" s="87"/>
      <c r="BG359" s="87"/>
      <c r="BI359" s="87"/>
      <c r="BK359" s="87"/>
      <c r="BM359" s="87"/>
      <c r="BO359" s="87"/>
      <c r="BQ359" s="87"/>
      <c r="BS359" s="87"/>
      <c r="BU359" s="87"/>
      <c r="BW359" s="87"/>
      <c r="BY359" s="87"/>
      <c r="CA359" s="87"/>
      <c r="CC359" s="87"/>
      <c r="CE359" s="87"/>
      <c r="CG359" s="87"/>
      <c r="CI359" s="87"/>
      <c r="CK359" s="87"/>
      <c r="CM359" s="87"/>
      <c r="CO359" s="87"/>
      <c r="CQ359" s="87"/>
      <c r="CS359" s="87"/>
      <c r="CU359" s="87"/>
      <c r="CW359" s="87"/>
      <c r="CY359" s="87"/>
      <c r="DA359" s="91"/>
      <c r="DB359" s="89"/>
      <c r="DC359" s="89"/>
      <c r="DD359" s="89"/>
      <c r="DE359" s="89"/>
      <c r="DF359" s="89"/>
      <c r="DG359" s="89"/>
      <c r="DH359" s="89"/>
      <c r="DI359" s="89"/>
      <c r="DJ359" s="89"/>
      <c r="DK359" s="89"/>
      <c r="DL359" s="89"/>
      <c r="DM359" s="89"/>
      <c r="DN359" s="87"/>
    </row>
    <row r="360" spans="1:118" s="51" customFormat="1" x14ac:dyDescent="0.25">
      <c r="A360" s="51" t="str">
        <f>'Tox Values'!C360</f>
        <v>355-46-4</v>
      </c>
      <c r="B360" s="51" t="str">
        <f>'Tox Values'!D360</f>
        <v>Perfluorohexanesulfonic acid (PFHxS)</v>
      </c>
      <c r="C360" s="94"/>
      <c r="D360" s="104">
        <f t="shared" si="8"/>
        <v>0</v>
      </c>
      <c r="E360" s="87"/>
      <c r="G360" s="87"/>
      <c r="I360" s="87"/>
      <c r="K360" s="87"/>
      <c r="M360" s="87"/>
      <c r="O360" s="87"/>
      <c r="Q360" s="87"/>
      <c r="S360" s="87"/>
      <c r="U360" s="87"/>
      <c r="W360" s="87"/>
      <c r="Y360" s="87"/>
      <c r="AA360" s="87"/>
      <c r="AC360" s="87"/>
      <c r="AE360" s="87"/>
      <c r="AG360" s="87"/>
      <c r="AI360" s="87"/>
      <c r="AK360" s="87"/>
      <c r="AM360" s="87"/>
      <c r="AO360" s="87"/>
      <c r="AQ360" s="87"/>
      <c r="AS360" s="87"/>
      <c r="AU360" s="87"/>
      <c r="AW360" s="87"/>
      <c r="AY360" s="87"/>
      <c r="BA360" s="87"/>
      <c r="BC360" s="87"/>
      <c r="BE360" s="87"/>
      <c r="BG360" s="87"/>
      <c r="BI360" s="87"/>
      <c r="BK360" s="87"/>
      <c r="BM360" s="87"/>
      <c r="BO360" s="87"/>
      <c r="BQ360" s="87"/>
      <c r="BS360" s="87"/>
      <c r="BU360" s="87"/>
      <c r="BW360" s="87"/>
      <c r="BY360" s="87"/>
      <c r="CA360" s="87"/>
      <c r="CC360" s="87"/>
      <c r="CE360" s="87"/>
      <c r="CG360" s="87"/>
      <c r="CI360" s="87"/>
      <c r="CK360" s="87"/>
      <c r="CM360" s="87"/>
      <c r="CO360" s="87"/>
      <c r="CQ360" s="87"/>
      <c r="CS360" s="87"/>
      <c r="CU360" s="87"/>
      <c r="CW360" s="87"/>
      <c r="CY360" s="87"/>
      <c r="DA360" s="91"/>
      <c r="DB360" s="89"/>
      <c r="DC360" s="89"/>
      <c r="DD360" s="89"/>
      <c r="DE360" s="89"/>
      <c r="DF360" s="89"/>
      <c r="DG360" s="89"/>
      <c r="DH360" s="89"/>
      <c r="DI360" s="89"/>
      <c r="DJ360" s="89"/>
      <c r="DK360" s="89"/>
      <c r="DL360" s="89"/>
      <c r="DM360" s="89"/>
      <c r="DN360" s="87"/>
    </row>
    <row r="361" spans="1:118" s="51" customFormat="1" x14ac:dyDescent="0.25">
      <c r="A361" s="51" t="str">
        <f>'Tox Values'!C361</f>
        <v>307-24-4</v>
      </c>
      <c r="B361" s="51" t="str">
        <f>'Tox Values'!D361</f>
        <v>Perfluorohexanoic acid (PFHxA)</v>
      </c>
      <c r="C361" s="94"/>
      <c r="D361" s="104">
        <f t="shared" si="8"/>
        <v>0</v>
      </c>
      <c r="E361" s="87"/>
      <c r="G361" s="87"/>
      <c r="I361" s="87"/>
      <c r="K361" s="87"/>
      <c r="M361" s="87"/>
      <c r="O361" s="87"/>
      <c r="Q361" s="87"/>
      <c r="S361" s="87"/>
      <c r="U361" s="87"/>
      <c r="W361" s="87"/>
      <c r="Y361" s="87"/>
      <c r="AA361" s="87"/>
      <c r="AC361" s="87"/>
      <c r="AE361" s="87"/>
      <c r="AG361" s="87"/>
      <c r="AI361" s="87"/>
      <c r="AK361" s="87"/>
      <c r="AM361" s="87"/>
      <c r="AO361" s="87"/>
      <c r="AQ361" s="87"/>
      <c r="AS361" s="87"/>
      <c r="AU361" s="87"/>
      <c r="AW361" s="87"/>
      <c r="AY361" s="87"/>
      <c r="BA361" s="87"/>
      <c r="BC361" s="87"/>
      <c r="BE361" s="87"/>
      <c r="BG361" s="87"/>
      <c r="BI361" s="87"/>
      <c r="BK361" s="87"/>
      <c r="BM361" s="87"/>
      <c r="BO361" s="87"/>
      <c r="BQ361" s="87"/>
      <c r="BS361" s="87"/>
      <c r="BU361" s="87"/>
      <c r="BW361" s="87"/>
      <c r="BY361" s="87"/>
      <c r="CA361" s="87"/>
      <c r="CC361" s="87"/>
      <c r="CE361" s="87"/>
      <c r="CG361" s="87"/>
      <c r="CI361" s="87"/>
      <c r="CK361" s="87"/>
      <c r="CM361" s="87"/>
      <c r="CO361" s="87"/>
      <c r="CQ361" s="87"/>
      <c r="CS361" s="87"/>
      <c r="CU361" s="87"/>
      <c r="CW361" s="87"/>
      <c r="CY361" s="87"/>
      <c r="DA361" s="91"/>
      <c r="DB361" s="89"/>
      <c r="DC361" s="89"/>
      <c r="DD361" s="89"/>
      <c r="DE361" s="89"/>
      <c r="DF361" s="89"/>
      <c r="DG361" s="89"/>
      <c r="DH361" s="89"/>
      <c r="DI361" s="89"/>
      <c r="DJ361" s="89"/>
      <c r="DK361" s="89"/>
      <c r="DL361" s="89"/>
      <c r="DM361" s="89"/>
      <c r="DN361" s="87"/>
    </row>
    <row r="362" spans="1:118" s="51" customFormat="1" x14ac:dyDescent="0.25">
      <c r="A362" s="51" t="str">
        <f>'Tox Values'!C362</f>
        <v>335-67-1</v>
      </c>
      <c r="B362" s="51" t="str">
        <f>'Tox Values'!D362</f>
        <v>Perfluorooctanoic acid (PFOA)</v>
      </c>
      <c r="C362" s="94"/>
      <c r="D362" s="104">
        <f t="shared" si="8"/>
        <v>0</v>
      </c>
      <c r="E362" s="87"/>
      <c r="G362" s="87"/>
      <c r="I362" s="87"/>
      <c r="K362" s="87"/>
      <c r="M362" s="87"/>
      <c r="O362" s="87"/>
      <c r="Q362" s="87"/>
      <c r="S362" s="87"/>
      <c r="U362" s="87"/>
      <c r="W362" s="87"/>
      <c r="Y362" s="87"/>
      <c r="AA362" s="87"/>
      <c r="AC362" s="87"/>
      <c r="AE362" s="87"/>
      <c r="AG362" s="87"/>
      <c r="AI362" s="87"/>
      <c r="AK362" s="87"/>
      <c r="AM362" s="87"/>
      <c r="AO362" s="87"/>
      <c r="AQ362" s="87"/>
      <c r="AS362" s="87"/>
      <c r="AU362" s="87"/>
      <c r="AW362" s="87"/>
      <c r="AY362" s="87"/>
      <c r="BA362" s="87"/>
      <c r="BC362" s="87"/>
      <c r="BE362" s="87"/>
      <c r="BG362" s="87"/>
      <c r="BI362" s="87"/>
      <c r="BK362" s="87"/>
      <c r="BM362" s="87"/>
      <c r="BO362" s="87"/>
      <c r="BQ362" s="87"/>
      <c r="BS362" s="87"/>
      <c r="BU362" s="87"/>
      <c r="BW362" s="87"/>
      <c r="BY362" s="87"/>
      <c r="CA362" s="87"/>
      <c r="CC362" s="87"/>
      <c r="CE362" s="87"/>
      <c r="CG362" s="87"/>
      <c r="CI362" s="87"/>
      <c r="CK362" s="87"/>
      <c r="CM362" s="87"/>
      <c r="CO362" s="87"/>
      <c r="CQ362" s="87"/>
      <c r="CS362" s="87"/>
      <c r="CU362" s="87"/>
      <c r="CW362" s="87"/>
      <c r="CY362" s="87"/>
      <c r="DA362" s="91"/>
      <c r="DB362" s="89"/>
      <c r="DC362" s="89"/>
      <c r="DD362" s="89"/>
      <c r="DE362" s="89"/>
      <c r="DF362" s="89"/>
      <c r="DG362" s="89"/>
      <c r="DH362" s="89"/>
      <c r="DI362" s="89"/>
      <c r="DJ362" s="89"/>
      <c r="DK362" s="89"/>
      <c r="DL362" s="89"/>
      <c r="DM362" s="89"/>
      <c r="DN362" s="87"/>
    </row>
    <row r="363" spans="1:118" s="51" customFormat="1" x14ac:dyDescent="0.25">
      <c r="A363" s="51" t="str">
        <f>'Tox Values'!C363</f>
        <v>1763-23-1</v>
      </c>
      <c r="B363" s="51" t="str">
        <f>'Tox Values'!D363</f>
        <v>Perfluorooctane sulfonic acid (PFOS)</v>
      </c>
      <c r="C363" s="94"/>
      <c r="D363" s="104">
        <f t="shared" si="8"/>
        <v>0</v>
      </c>
      <c r="E363" s="87"/>
      <c r="G363" s="87"/>
      <c r="I363" s="87"/>
      <c r="K363" s="87"/>
      <c r="M363" s="87"/>
      <c r="O363" s="87"/>
      <c r="Q363" s="87"/>
      <c r="S363" s="87"/>
      <c r="U363" s="87"/>
      <c r="W363" s="87"/>
      <c r="Y363" s="87"/>
      <c r="AA363" s="87"/>
      <c r="AC363" s="87"/>
      <c r="AE363" s="87"/>
      <c r="AG363" s="87"/>
      <c r="AI363" s="87"/>
      <c r="AK363" s="87"/>
      <c r="AM363" s="87"/>
      <c r="AO363" s="87"/>
      <c r="AQ363" s="87"/>
      <c r="AS363" s="87"/>
      <c r="AU363" s="87"/>
      <c r="AW363" s="87"/>
      <c r="AY363" s="87"/>
      <c r="BA363" s="87"/>
      <c r="BC363" s="87"/>
      <c r="BE363" s="87"/>
      <c r="BG363" s="87"/>
      <c r="BI363" s="87"/>
      <c r="BK363" s="87"/>
      <c r="BM363" s="87"/>
      <c r="BO363" s="87"/>
      <c r="BQ363" s="87"/>
      <c r="BS363" s="87"/>
      <c r="BU363" s="87"/>
      <c r="BW363" s="87"/>
      <c r="BY363" s="87"/>
      <c r="CA363" s="87"/>
      <c r="CC363" s="87"/>
      <c r="CE363" s="87"/>
      <c r="CG363" s="87"/>
      <c r="CI363" s="87"/>
      <c r="CK363" s="87"/>
      <c r="CM363" s="87"/>
      <c r="CO363" s="87"/>
      <c r="CQ363" s="87"/>
      <c r="CS363" s="87"/>
      <c r="CU363" s="87"/>
      <c r="CW363" s="87"/>
      <c r="CY363" s="87"/>
      <c r="DA363" s="91"/>
      <c r="DB363" s="89"/>
      <c r="DC363" s="89"/>
      <c r="DD363" s="89"/>
      <c r="DE363" s="89"/>
      <c r="DF363" s="89"/>
      <c r="DG363" s="89"/>
      <c r="DH363" s="89"/>
      <c r="DI363" s="89"/>
      <c r="DJ363" s="89"/>
      <c r="DK363" s="89"/>
      <c r="DL363" s="89"/>
      <c r="DM363" s="89"/>
      <c r="DN363" s="87"/>
    </row>
    <row r="364" spans="1:118" s="51" customFormat="1" x14ac:dyDescent="0.25">
      <c r="A364" s="51" t="str">
        <f>'Tox Values'!C364</f>
        <v>198-55-0</v>
      </c>
      <c r="B364" s="51" t="str">
        <f>'Tox Values'!D364</f>
        <v>Perylene</v>
      </c>
      <c r="C364" s="94"/>
      <c r="D364" s="104">
        <f t="shared" si="8"/>
        <v>0</v>
      </c>
      <c r="E364" s="87"/>
      <c r="G364" s="87"/>
      <c r="I364" s="87"/>
      <c r="K364" s="87"/>
      <c r="M364" s="87"/>
      <c r="O364" s="87"/>
      <c r="Q364" s="87"/>
      <c r="S364" s="87"/>
      <c r="U364" s="87"/>
      <c r="W364" s="87"/>
      <c r="Y364" s="87"/>
      <c r="AA364" s="87"/>
      <c r="AC364" s="87"/>
      <c r="AE364" s="87"/>
      <c r="AG364" s="87"/>
      <c r="AI364" s="87"/>
      <c r="AK364" s="87"/>
      <c r="AM364" s="87"/>
      <c r="AO364" s="87"/>
      <c r="AQ364" s="87"/>
      <c r="AS364" s="87"/>
      <c r="AU364" s="87"/>
      <c r="AW364" s="87"/>
      <c r="AY364" s="87"/>
      <c r="BA364" s="87"/>
      <c r="BC364" s="87"/>
      <c r="BE364" s="87"/>
      <c r="BG364" s="87"/>
      <c r="BI364" s="87"/>
      <c r="BK364" s="87"/>
      <c r="BM364" s="87"/>
      <c r="BO364" s="87"/>
      <c r="BQ364" s="87"/>
      <c r="BS364" s="87"/>
      <c r="BU364" s="87"/>
      <c r="BW364" s="87"/>
      <c r="BY364" s="87"/>
      <c r="CA364" s="87"/>
      <c r="CC364" s="87"/>
      <c r="CE364" s="87"/>
      <c r="CG364" s="87"/>
      <c r="CI364" s="87"/>
      <c r="CK364" s="87"/>
      <c r="CM364" s="87"/>
      <c r="CO364" s="87"/>
      <c r="CQ364" s="87"/>
      <c r="CS364" s="87"/>
      <c r="CU364" s="87"/>
      <c r="CW364" s="87"/>
      <c r="CY364" s="87"/>
      <c r="DA364" s="91"/>
      <c r="DB364" s="89"/>
      <c r="DC364" s="89"/>
      <c r="DD364" s="89"/>
      <c r="DE364" s="89"/>
      <c r="DF364" s="89"/>
      <c r="DG364" s="89"/>
      <c r="DH364" s="89"/>
      <c r="DI364" s="89"/>
      <c r="DJ364" s="89"/>
      <c r="DK364" s="89"/>
      <c r="DL364" s="89"/>
      <c r="DM364" s="89"/>
      <c r="DN364" s="87"/>
    </row>
    <row r="365" spans="1:118" s="51" customFormat="1" x14ac:dyDescent="0.25">
      <c r="A365" s="51" t="str">
        <f>'Tox Values'!C365</f>
        <v>ALIPHATIC-C5-C8</v>
      </c>
      <c r="B365" s="51" t="str">
        <f>'Tox Values'!D365</f>
        <v>Petroleum Hydrocarbons, Aliphatic Low (C5 - C8)</v>
      </c>
      <c r="C365" s="94"/>
      <c r="D365" s="104">
        <f t="shared" si="8"/>
        <v>0</v>
      </c>
      <c r="E365" s="87"/>
      <c r="G365" s="87"/>
      <c r="I365" s="87"/>
      <c r="K365" s="87"/>
      <c r="M365" s="87"/>
      <c r="O365" s="87"/>
      <c r="Q365" s="87"/>
      <c r="S365" s="87"/>
      <c r="U365" s="87"/>
      <c r="W365" s="87"/>
      <c r="Y365" s="87"/>
      <c r="AA365" s="87"/>
      <c r="AC365" s="87"/>
      <c r="AE365" s="87"/>
      <c r="AG365" s="87"/>
      <c r="AI365" s="87"/>
      <c r="AK365" s="87"/>
      <c r="AM365" s="87"/>
      <c r="AO365" s="87"/>
      <c r="AQ365" s="87"/>
      <c r="AS365" s="87"/>
      <c r="AU365" s="87"/>
      <c r="AW365" s="87"/>
      <c r="AY365" s="87"/>
      <c r="BA365" s="87"/>
      <c r="BC365" s="87"/>
      <c r="BE365" s="87"/>
      <c r="BG365" s="87"/>
      <c r="BI365" s="87"/>
      <c r="BK365" s="87"/>
      <c r="BM365" s="87"/>
      <c r="BO365" s="87"/>
      <c r="BQ365" s="87"/>
      <c r="BS365" s="87"/>
      <c r="BU365" s="87"/>
      <c r="BW365" s="87"/>
      <c r="BY365" s="87"/>
      <c r="CA365" s="87"/>
      <c r="CC365" s="87"/>
      <c r="CE365" s="87"/>
      <c r="CG365" s="87"/>
      <c r="CI365" s="87"/>
      <c r="CK365" s="87"/>
      <c r="CM365" s="87"/>
      <c r="CO365" s="87"/>
      <c r="CQ365" s="87"/>
      <c r="CS365" s="87"/>
      <c r="CU365" s="87"/>
      <c r="CW365" s="87"/>
      <c r="CY365" s="87"/>
      <c r="DA365" s="91"/>
      <c r="DB365" s="89"/>
      <c r="DC365" s="89"/>
      <c r="DD365" s="89"/>
      <c r="DE365" s="89"/>
      <c r="DF365" s="89"/>
      <c r="DG365" s="89"/>
      <c r="DH365" s="89"/>
      <c r="DI365" s="89"/>
      <c r="DJ365" s="89"/>
      <c r="DK365" s="89"/>
      <c r="DL365" s="89"/>
      <c r="DM365" s="89"/>
      <c r="DN365" s="87"/>
    </row>
    <row r="366" spans="1:118" s="51" customFormat="1" x14ac:dyDescent="0.25">
      <c r="A366" s="51" t="str">
        <f>'Tox Values'!C366</f>
        <v>ALIPHATIC-C9-C18</v>
      </c>
      <c r="B366" s="51" t="str">
        <f>'Tox Values'!D366</f>
        <v>Petroleum Hydrocarbons, Aliphatic Medium (C9 - C18)</v>
      </c>
      <c r="C366" s="94"/>
      <c r="D366" s="104">
        <f t="shared" si="8"/>
        <v>0</v>
      </c>
      <c r="E366" s="87"/>
      <c r="G366" s="87"/>
      <c r="I366" s="87"/>
      <c r="K366" s="87"/>
      <c r="M366" s="87"/>
      <c r="O366" s="87"/>
      <c r="Q366" s="87"/>
      <c r="S366" s="87"/>
      <c r="U366" s="87"/>
      <c r="W366" s="87"/>
      <c r="Y366" s="87"/>
      <c r="AA366" s="87"/>
      <c r="AC366" s="87"/>
      <c r="AE366" s="87"/>
      <c r="AG366" s="87"/>
      <c r="AI366" s="87"/>
      <c r="AK366" s="87"/>
      <c r="AM366" s="87"/>
      <c r="AO366" s="87"/>
      <c r="AQ366" s="87"/>
      <c r="AS366" s="87"/>
      <c r="AU366" s="87"/>
      <c r="AW366" s="87"/>
      <c r="AY366" s="87"/>
      <c r="BA366" s="87"/>
      <c r="BC366" s="87"/>
      <c r="BE366" s="87"/>
      <c r="BG366" s="87"/>
      <c r="BI366" s="87"/>
      <c r="BK366" s="87"/>
      <c r="BM366" s="87"/>
      <c r="BO366" s="87"/>
      <c r="BQ366" s="87"/>
      <c r="BS366" s="87"/>
      <c r="BU366" s="87"/>
      <c r="BW366" s="87"/>
      <c r="BY366" s="87"/>
      <c r="CA366" s="87"/>
      <c r="CC366" s="87"/>
      <c r="CE366" s="87"/>
      <c r="CG366" s="87"/>
      <c r="CI366" s="87"/>
      <c r="CK366" s="87"/>
      <c r="CM366" s="87"/>
      <c r="CO366" s="87"/>
      <c r="CQ366" s="87"/>
      <c r="CS366" s="87"/>
      <c r="CU366" s="87"/>
      <c r="CW366" s="87"/>
      <c r="CY366" s="87"/>
      <c r="DA366" s="91"/>
      <c r="DB366" s="89"/>
      <c r="DC366" s="89"/>
      <c r="DD366" s="89"/>
      <c r="DE366" s="89"/>
      <c r="DF366" s="89"/>
      <c r="DG366" s="89"/>
      <c r="DH366" s="89"/>
      <c r="DI366" s="89"/>
      <c r="DJ366" s="89"/>
      <c r="DK366" s="89"/>
      <c r="DL366" s="89"/>
      <c r="DM366" s="89"/>
      <c r="DN366" s="87"/>
    </row>
    <row r="367" spans="1:118" s="51" customFormat="1" x14ac:dyDescent="0.25">
      <c r="A367" s="51" t="str">
        <f>'Tox Values'!C367</f>
        <v>AROMATIC-C6-C8</v>
      </c>
      <c r="B367" s="51" t="str">
        <f>'Tox Values'!D367</f>
        <v>Petroleum Hydrocarbons, Aromatic Low (C6 - C8; EC6-EC8)</v>
      </c>
      <c r="C367" s="94"/>
      <c r="D367" s="104">
        <f t="shared" si="8"/>
        <v>0</v>
      </c>
      <c r="E367" s="87"/>
      <c r="G367" s="87"/>
      <c r="I367" s="87"/>
      <c r="K367" s="87"/>
      <c r="M367" s="87"/>
      <c r="O367" s="87"/>
      <c r="Q367" s="87"/>
      <c r="S367" s="87"/>
      <c r="U367" s="87"/>
      <c r="W367" s="87"/>
      <c r="Y367" s="87"/>
      <c r="AA367" s="87"/>
      <c r="AC367" s="87"/>
      <c r="AE367" s="87"/>
      <c r="AG367" s="87"/>
      <c r="AI367" s="87"/>
      <c r="AK367" s="87"/>
      <c r="AM367" s="87"/>
      <c r="AO367" s="87"/>
      <c r="AQ367" s="87"/>
      <c r="AS367" s="87"/>
      <c r="AU367" s="87"/>
      <c r="AW367" s="87"/>
      <c r="AY367" s="87"/>
      <c r="BA367" s="87"/>
      <c r="BC367" s="87"/>
      <c r="BE367" s="87"/>
      <c r="BG367" s="87"/>
      <c r="BI367" s="87"/>
      <c r="BK367" s="87"/>
      <c r="BM367" s="87"/>
      <c r="BO367" s="87"/>
      <c r="BQ367" s="87"/>
      <c r="BS367" s="87"/>
      <c r="BU367" s="87"/>
      <c r="BW367" s="87"/>
      <c r="BY367" s="87"/>
      <c r="CA367" s="87"/>
      <c r="CC367" s="87"/>
      <c r="CE367" s="87"/>
      <c r="CG367" s="87"/>
      <c r="CI367" s="87"/>
      <c r="CK367" s="87"/>
      <c r="CM367" s="87"/>
      <c r="CO367" s="87"/>
      <c r="CQ367" s="87"/>
      <c r="CS367" s="87"/>
      <c r="CU367" s="87"/>
      <c r="CW367" s="87"/>
      <c r="CY367" s="87"/>
      <c r="DA367" s="91"/>
      <c r="DB367" s="89"/>
      <c r="DC367" s="89"/>
      <c r="DD367" s="89"/>
      <c r="DE367" s="89"/>
      <c r="DF367" s="89"/>
      <c r="DG367" s="89"/>
      <c r="DH367" s="89"/>
      <c r="DI367" s="89"/>
      <c r="DJ367" s="89"/>
      <c r="DK367" s="89"/>
      <c r="DL367" s="89"/>
      <c r="DM367" s="89"/>
      <c r="DN367" s="87"/>
    </row>
    <row r="368" spans="1:118" s="51" customFormat="1" x14ac:dyDescent="0.25">
      <c r="A368" s="51" t="str">
        <f>'Tox Values'!C368</f>
        <v>AROMATIC-C9-C16</v>
      </c>
      <c r="B368" s="51" t="str">
        <f>'Tox Values'!D368</f>
        <v>Petroleum Hydrocarbons, Aromatic Medium (C9 - C16; EC9-EC21)</v>
      </c>
      <c r="C368" s="94"/>
      <c r="D368" s="104">
        <f t="shared" si="8"/>
        <v>0</v>
      </c>
      <c r="E368" s="87"/>
      <c r="G368" s="87"/>
      <c r="I368" s="87"/>
      <c r="K368" s="87"/>
      <c r="M368" s="87"/>
      <c r="O368" s="87"/>
      <c r="Q368" s="87"/>
      <c r="S368" s="87"/>
      <c r="U368" s="87"/>
      <c r="W368" s="87"/>
      <c r="Y368" s="87"/>
      <c r="AA368" s="87"/>
      <c r="AC368" s="87"/>
      <c r="AE368" s="87"/>
      <c r="AG368" s="87"/>
      <c r="AI368" s="87"/>
      <c r="AK368" s="87"/>
      <c r="AM368" s="87"/>
      <c r="AO368" s="87"/>
      <c r="AQ368" s="87"/>
      <c r="AS368" s="87"/>
      <c r="AU368" s="87"/>
      <c r="AW368" s="87"/>
      <c r="AY368" s="87"/>
      <c r="BA368" s="87"/>
      <c r="BC368" s="87"/>
      <c r="BE368" s="87"/>
      <c r="BG368" s="87"/>
      <c r="BI368" s="87"/>
      <c r="BK368" s="87"/>
      <c r="BM368" s="87"/>
      <c r="BO368" s="87"/>
      <c r="BQ368" s="87"/>
      <c r="BS368" s="87"/>
      <c r="BU368" s="87"/>
      <c r="BW368" s="87"/>
      <c r="BY368" s="87"/>
      <c r="CA368" s="87"/>
      <c r="CC368" s="87"/>
      <c r="CE368" s="87"/>
      <c r="CG368" s="87"/>
      <c r="CI368" s="87"/>
      <c r="CK368" s="87"/>
      <c r="CM368" s="87"/>
      <c r="CO368" s="87"/>
      <c r="CQ368" s="87"/>
      <c r="CS368" s="87"/>
      <c r="CU368" s="87"/>
      <c r="CW368" s="87"/>
      <c r="CY368" s="87"/>
      <c r="DA368" s="91"/>
      <c r="DB368" s="89"/>
      <c r="DC368" s="89"/>
      <c r="DD368" s="89"/>
      <c r="DE368" s="89"/>
      <c r="DF368" s="89"/>
      <c r="DG368" s="89"/>
      <c r="DH368" s="89"/>
      <c r="DI368" s="89"/>
      <c r="DJ368" s="89"/>
      <c r="DK368" s="89"/>
      <c r="DL368" s="89"/>
      <c r="DM368" s="89"/>
      <c r="DN368" s="87"/>
    </row>
    <row r="369" spans="1:118" s="51" customFormat="1" x14ac:dyDescent="0.25">
      <c r="A369" s="51" t="str">
        <f>'Tox Values'!C369</f>
        <v>108-95-2</v>
      </c>
      <c r="B369" s="51" t="str">
        <f>'Tox Values'!D369</f>
        <v>Phenol</v>
      </c>
      <c r="C369" s="94"/>
      <c r="D369" s="104">
        <f t="shared" si="8"/>
        <v>0</v>
      </c>
      <c r="E369" s="87"/>
      <c r="G369" s="87"/>
      <c r="I369" s="87"/>
      <c r="K369" s="87"/>
      <c r="M369" s="87"/>
      <c r="O369" s="87"/>
      <c r="Q369" s="87"/>
      <c r="S369" s="87"/>
      <c r="U369" s="87"/>
      <c r="W369" s="87"/>
      <c r="Y369" s="87"/>
      <c r="AA369" s="87"/>
      <c r="AC369" s="87"/>
      <c r="AE369" s="87"/>
      <c r="AG369" s="87"/>
      <c r="AI369" s="87"/>
      <c r="AK369" s="87"/>
      <c r="AM369" s="87"/>
      <c r="AO369" s="87"/>
      <c r="AQ369" s="87"/>
      <c r="AS369" s="87"/>
      <c r="AU369" s="87"/>
      <c r="AW369" s="87"/>
      <c r="AY369" s="87"/>
      <c r="BA369" s="87"/>
      <c r="BC369" s="87"/>
      <c r="BE369" s="87"/>
      <c r="BG369" s="87"/>
      <c r="BI369" s="87"/>
      <c r="BK369" s="87"/>
      <c r="BM369" s="87"/>
      <c r="BO369" s="87"/>
      <c r="BQ369" s="87"/>
      <c r="BS369" s="87"/>
      <c r="BU369" s="87"/>
      <c r="BW369" s="87"/>
      <c r="BY369" s="87"/>
      <c r="CA369" s="87"/>
      <c r="CC369" s="87"/>
      <c r="CE369" s="87"/>
      <c r="CG369" s="87"/>
      <c r="CI369" s="87"/>
      <c r="CK369" s="87"/>
      <c r="CM369" s="87"/>
      <c r="CO369" s="87"/>
      <c r="CQ369" s="87"/>
      <c r="CS369" s="87"/>
      <c r="CU369" s="87"/>
      <c r="CW369" s="87"/>
      <c r="CY369" s="87"/>
      <c r="DA369" s="91"/>
      <c r="DB369" s="89"/>
      <c r="DC369" s="89"/>
      <c r="DD369" s="89"/>
      <c r="DE369" s="89"/>
      <c r="DF369" s="89"/>
      <c r="DG369" s="89"/>
      <c r="DH369" s="89"/>
      <c r="DI369" s="89"/>
      <c r="DJ369" s="89"/>
      <c r="DK369" s="89"/>
      <c r="DL369" s="89"/>
      <c r="DM369" s="89"/>
      <c r="DN369" s="87"/>
    </row>
    <row r="370" spans="1:118" s="51" customFormat="1" x14ac:dyDescent="0.25">
      <c r="A370" s="51" t="str">
        <f>'Tox Values'!C370</f>
        <v>132-27-4</v>
      </c>
      <c r="B370" s="51" t="str">
        <f>'Tox Values'!D370</f>
        <v>Phenylphenate, Sodium, o-</v>
      </c>
      <c r="C370" s="94"/>
      <c r="D370" s="104">
        <f t="shared" si="8"/>
        <v>0</v>
      </c>
      <c r="E370" s="87"/>
      <c r="G370" s="87"/>
      <c r="I370" s="87"/>
      <c r="K370" s="87"/>
      <c r="M370" s="87"/>
      <c r="O370" s="87"/>
      <c r="Q370" s="87"/>
      <c r="S370" s="87"/>
      <c r="U370" s="87"/>
      <c r="W370" s="87"/>
      <c r="Y370" s="87"/>
      <c r="AA370" s="87"/>
      <c r="AC370" s="87"/>
      <c r="AE370" s="87"/>
      <c r="AG370" s="87"/>
      <c r="AI370" s="87"/>
      <c r="AK370" s="87"/>
      <c r="AM370" s="87"/>
      <c r="AO370" s="87"/>
      <c r="AQ370" s="87"/>
      <c r="AS370" s="87"/>
      <c r="AU370" s="87"/>
      <c r="AW370" s="87"/>
      <c r="AY370" s="87"/>
      <c r="BA370" s="87"/>
      <c r="BC370" s="87"/>
      <c r="BE370" s="87"/>
      <c r="BG370" s="87"/>
      <c r="BI370" s="87"/>
      <c r="BK370" s="87"/>
      <c r="BM370" s="87"/>
      <c r="BO370" s="87"/>
      <c r="BQ370" s="87"/>
      <c r="BS370" s="87"/>
      <c r="BU370" s="87"/>
      <c r="BW370" s="87"/>
      <c r="BY370" s="87"/>
      <c r="CA370" s="87"/>
      <c r="CC370" s="87"/>
      <c r="CE370" s="87"/>
      <c r="CG370" s="87"/>
      <c r="CI370" s="87"/>
      <c r="CK370" s="87"/>
      <c r="CM370" s="87"/>
      <c r="CO370" s="87"/>
      <c r="CQ370" s="87"/>
      <c r="CS370" s="87"/>
      <c r="CU370" s="87"/>
      <c r="CW370" s="87"/>
      <c r="CY370" s="87"/>
      <c r="DA370" s="91"/>
      <c r="DB370" s="89"/>
      <c r="DC370" s="89"/>
      <c r="DD370" s="89"/>
      <c r="DE370" s="89"/>
      <c r="DF370" s="89"/>
      <c r="DG370" s="89"/>
      <c r="DH370" s="89"/>
      <c r="DI370" s="89"/>
      <c r="DJ370" s="89"/>
      <c r="DK370" s="89"/>
      <c r="DL370" s="89"/>
      <c r="DM370" s="89"/>
      <c r="DN370" s="87"/>
    </row>
    <row r="371" spans="1:118" s="51" customFormat="1" x14ac:dyDescent="0.25">
      <c r="A371" s="51" t="str">
        <f>'Tox Values'!C371</f>
        <v>75-44-5</v>
      </c>
      <c r="B371" s="51" t="str">
        <f>'Tox Values'!D371</f>
        <v>Phosgene</v>
      </c>
      <c r="C371" s="94"/>
      <c r="D371" s="104">
        <f t="shared" si="8"/>
        <v>0</v>
      </c>
      <c r="E371" s="87"/>
      <c r="G371" s="87"/>
      <c r="I371" s="87"/>
      <c r="K371" s="87"/>
      <c r="M371" s="87"/>
      <c r="O371" s="87"/>
      <c r="Q371" s="87"/>
      <c r="S371" s="87"/>
      <c r="U371" s="87"/>
      <c r="W371" s="87"/>
      <c r="Y371" s="87"/>
      <c r="AA371" s="87"/>
      <c r="AC371" s="87"/>
      <c r="AE371" s="87"/>
      <c r="AG371" s="87"/>
      <c r="AI371" s="87"/>
      <c r="AK371" s="87"/>
      <c r="AM371" s="87"/>
      <c r="AO371" s="87"/>
      <c r="AQ371" s="87"/>
      <c r="AS371" s="87"/>
      <c r="AU371" s="87"/>
      <c r="AW371" s="87"/>
      <c r="AY371" s="87"/>
      <c r="BA371" s="87"/>
      <c r="BC371" s="87"/>
      <c r="BE371" s="87"/>
      <c r="BG371" s="87"/>
      <c r="BI371" s="87"/>
      <c r="BK371" s="87"/>
      <c r="BM371" s="87"/>
      <c r="BO371" s="87"/>
      <c r="BQ371" s="87"/>
      <c r="BS371" s="87"/>
      <c r="BU371" s="87"/>
      <c r="BW371" s="87"/>
      <c r="BY371" s="87"/>
      <c r="CA371" s="87"/>
      <c r="CC371" s="87"/>
      <c r="CE371" s="87"/>
      <c r="CG371" s="87"/>
      <c r="CI371" s="87"/>
      <c r="CK371" s="87"/>
      <c r="CM371" s="87"/>
      <c r="CO371" s="87"/>
      <c r="CQ371" s="87"/>
      <c r="CS371" s="87"/>
      <c r="CU371" s="87"/>
      <c r="CW371" s="87"/>
      <c r="CY371" s="87"/>
      <c r="DA371" s="91"/>
      <c r="DB371" s="89"/>
      <c r="DC371" s="89"/>
      <c r="DD371" s="89"/>
      <c r="DE371" s="89"/>
      <c r="DF371" s="89"/>
      <c r="DG371" s="89"/>
      <c r="DH371" s="89"/>
      <c r="DI371" s="89"/>
      <c r="DJ371" s="89"/>
      <c r="DK371" s="89"/>
      <c r="DL371" s="89"/>
      <c r="DM371" s="89"/>
      <c r="DN371" s="87"/>
    </row>
    <row r="372" spans="1:118" s="51" customFormat="1" x14ac:dyDescent="0.25">
      <c r="A372" s="51" t="str">
        <f>'Tox Values'!C372</f>
        <v>7803-51-2</v>
      </c>
      <c r="B372" s="51" t="str">
        <f>'Tox Values'!D372</f>
        <v>Phosphine</v>
      </c>
      <c r="C372" s="94"/>
      <c r="D372" s="104">
        <f t="shared" si="8"/>
        <v>0</v>
      </c>
      <c r="E372" s="87"/>
      <c r="G372" s="87"/>
      <c r="I372" s="87"/>
      <c r="K372" s="87"/>
      <c r="M372" s="87"/>
      <c r="O372" s="87"/>
      <c r="Q372" s="87"/>
      <c r="S372" s="87"/>
      <c r="U372" s="87"/>
      <c r="W372" s="87"/>
      <c r="Y372" s="87"/>
      <c r="AA372" s="87"/>
      <c r="AC372" s="87"/>
      <c r="AE372" s="87"/>
      <c r="AG372" s="87"/>
      <c r="AI372" s="87"/>
      <c r="AK372" s="87"/>
      <c r="AM372" s="87"/>
      <c r="AO372" s="87"/>
      <c r="AQ372" s="87"/>
      <c r="AS372" s="87"/>
      <c r="AU372" s="87"/>
      <c r="AW372" s="87"/>
      <c r="AY372" s="87"/>
      <c r="BA372" s="87"/>
      <c r="BC372" s="87"/>
      <c r="BE372" s="87"/>
      <c r="BG372" s="87"/>
      <c r="BI372" s="87"/>
      <c r="BK372" s="87"/>
      <c r="BM372" s="87"/>
      <c r="BO372" s="87"/>
      <c r="BQ372" s="87"/>
      <c r="BS372" s="87"/>
      <c r="BU372" s="87"/>
      <c r="BW372" s="87"/>
      <c r="BY372" s="87"/>
      <c r="CA372" s="87"/>
      <c r="CC372" s="87"/>
      <c r="CE372" s="87"/>
      <c r="CG372" s="87"/>
      <c r="CI372" s="87"/>
      <c r="CK372" s="87"/>
      <c r="CM372" s="87"/>
      <c r="CO372" s="87"/>
      <c r="CQ372" s="87"/>
      <c r="CS372" s="87"/>
      <c r="CU372" s="87"/>
      <c r="CW372" s="87"/>
      <c r="CY372" s="87"/>
      <c r="DA372" s="91"/>
      <c r="DB372" s="89"/>
      <c r="DC372" s="89"/>
      <c r="DD372" s="89"/>
      <c r="DE372" s="89"/>
      <c r="DF372" s="89"/>
      <c r="DG372" s="89"/>
      <c r="DH372" s="89"/>
      <c r="DI372" s="89"/>
      <c r="DJ372" s="89"/>
      <c r="DK372" s="89"/>
      <c r="DL372" s="89"/>
      <c r="DM372" s="89"/>
      <c r="DN372" s="87"/>
    </row>
    <row r="373" spans="1:118" s="51" customFormat="1" x14ac:dyDescent="0.25">
      <c r="A373" s="51" t="str">
        <f>'Tox Values'!C373</f>
        <v>7664-38-2</v>
      </c>
      <c r="B373" s="51" t="str">
        <f>'Tox Values'!D373</f>
        <v>Phosphoric acid</v>
      </c>
      <c r="C373" s="94"/>
      <c r="D373" s="104">
        <f t="shared" si="8"/>
        <v>0</v>
      </c>
      <c r="E373" s="87"/>
      <c r="G373" s="87"/>
      <c r="I373" s="87"/>
      <c r="K373" s="87"/>
      <c r="M373" s="87"/>
      <c r="O373" s="87"/>
      <c r="Q373" s="87"/>
      <c r="S373" s="87"/>
      <c r="U373" s="87"/>
      <c r="W373" s="87"/>
      <c r="Y373" s="87"/>
      <c r="AA373" s="87"/>
      <c r="AC373" s="87"/>
      <c r="AE373" s="87"/>
      <c r="AG373" s="87"/>
      <c r="AI373" s="87"/>
      <c r="AK373" s="87"/>
      <c r="AM373" s="87"/>
      <c r="AO373" s="87"/>
      <c r="AQ373" s="87"/>
      <c r="AS373" s="87"/>
      <c r="AU373" s="87"/>
      <c r="AW373" s="87"/>
      <c r="AY373" s="87"/>
      <c r="BA373" s="87"/>
      <c r="BC373" s="87"/>
      <c r="BE373" s="87"/>
      <c r="BG373" s="87"/>
      <c r="BI373" s="87"/>
      <c r="BK373" s="87"/>
      <c r="BM373" s="87"/>
      <c r="BO373" s="87"/>
      <c r="BQ373" s="87"/>
      <c r="BS373" s="87"/>
      <c r="BU373" s="87"/>
      <c r="BW373" s="87"/>
      <c r="BY373" s="87"/>
      <c r="CA373" s="87"/>
      <c r="CC373" s="87"/>
      <c r="CE373" s="87"/>
      <c r="CG373" s="87"/>
      <c r="CI373" s="87"/>
      <c r="CK373" s="87"/>
      <c r="CM373" s="87"/>
      <c r="CO373" s="87"/>
      <c r="CQ373" s="87"/>
      <c r="CS373" s="87"/>
      <c r="CU373" s="87"/>
      <c r="CW373" s="87"/>
      <c r="CY373" s="87"/>
      <c r="DA373" s="91"/>
      <c r="DB373" s="89"/>
      <c r="DC373" s="89"/>
      <c r="DD373" s="89"/>
      <c r="DE373" s="89"/>
      <c r="DF373" s="89"/>
      <c r="DG373" s="89"/>
      <c r="DH373" s="89"/>
      <c r="DI373" s="89"/>
      <c r="DJ373" s="89"/>
      <c r="DK373" s="89"/>
      <c r="DL373" s="89"/>
      <c r="DM373" s="89"/>
      <c r="DN373" s="87"/>
    </row>
    <row r="374" spans="1:118" s="51" customFormat="1" x14ac:dyDescent="0.25">
      <c r="A374" s="51" t="str">
        <f>'Tox Values'!C374</f>
        <v>85-44-9</v>
      </c>
      <c r="B374" s="51" t="str">
        <f>'Tox Values'!D374</f>
        <v>Phthalic anhydride</v>
      </c>
      <c r="C374" s="94"/>
      <c r="D374" s="104">
        <f t="shared" si="8"/>
        <v>0</v>
      </c>
      <c r="E374" s="87"/>
      <c r="G374" s="87"/>
      <c r="I374" s="87"/>
      <c r="K374" s="87"/>
      <c r="M374" s="87"/>
      <c r="O374" s="87"/>
      <c r="Q374" s="87"/>
      <c r="S374" s="87"/>
      <c r="U374" s="87"/>
      <c r="W374" s="87"/>
      <c r="Y374" s="87"/>
      <c r="AA374" s="87"/>
      <c r="AC374" s="87"/>
      <c r="AE374" s="87"/>
      <c r="AG374" s="87"/>
      <c r="AI374" s="87"/>
      <c r="AK374" s="87"/>
      <c r="AM374" s="87"/>
      <c r="AO374" s="87"/>
      <c r="AQ374" s="87"/>
      <c r="AS374" s="87"/>
      <c r="AU374" s="87"/>
      <c r="AW374" s="87"/>
      <c r="AY374" s="87"/>
      <c r="BA374" s="87"/>
      <c r="BC374" s="87"/>
      <c r="BE374" s="87"/>
      <c r="BG374" s="87"/>
      <c r="BI374" s="87"/>
      <c r="BK374" s="87"/>
      <c r="BM374" s="87"/>
      <c r="BO374" s="87"/>
      <c r="BQ374" s="87"/>
      <c r="BS374" s="87"/>
      <c r="BU374" s="87"/>
      <c r="BW374" s="87"/>
      <c r="BY374" s="87"/>
      <c r="CA374" s="87"/>
      <c r="CC374" s="87"/>
      <c r="CE374" s="87"/>
      <c r="CG374" s="87"/>
      <c r="CI374" s="87"/>
      <c r="CK374" s="87"/>
      <c r="CM374" s="87"/>
      <c r="CO374" s="87"/>
      <c r="CQ374" s="87"/>
      <c r="CS374" s="87"/>
      <c r="CU374" s="87"/>
      <c r="CW374" s="87"/>
      <c r="CY374" s="87"/>
      <c r="DA374" s="91"/>
      <c r="DB374" s="89"/>
      <c r="DC374" s="89"/>
      <c r="DD374" s="89"/>
      <c r="DE374" s="89"/>
      <c r="DF374" s="89"/>
      <c r="DG374" s="89"/>
      <c r="DH374" s="89"/>
      <c r="DI374" s="89"/>
      <c r="DJ374" s="89"/>
      <c r="DK374" s="89"/>
      <c r="DL374" s="89"/>
      <c r="DM374" s="89"/>
      <c r="DN374" s="87"/>
    </row>
    <row r="375" spans="1:118" s="51" customFormat="1" x14ac:dyDescent="0.25">
      <c r="A375" s="51" t="str">
        <f>'Tox Values'!C375</f>
        <v>36355-01-8</v>
      </c>
      <c r="B375" s="51" t="str">
        <f>'Tox Values'!D375</f>
        <v>Polybrominated Biphenyls</v>
      </c>
      <c r="C375" s="94"/>
      <c r="D375" s="104">
        <f t="shared" si="8"/>
        <v>0</v>
      </c>
      <c r="E375" s="87"/>
      <c r="G375" s="87"/>
      <c r="I375" s="87"/>
      <c r="K375" s="87"/>
      <c r="M375" s="87"/>
      <c r="O375" s="87"/>
      <c r="Q375" s="87"/>
      <c r="S375" s="87"/>
      <c r="U375" s="87"/>
      <c r="W375" s="87"/>
      <c r="Y375" s="87"/>
      <c r="AA375" s="87"/>
      <c r="AC375" s="87"/>
      <c r="AE375" s="87"/>
      <c r="AG375" s="87"/>
      <c r="AI375" s="87"/>
      <c r="AK375" s="87"/>
      <c r="AM375" s="87"/>
      <c r="AO375" s="87"/>
      <c r="AQ375" s="87"/>
      <c r="AS375" s="87"/>
      <c r="AU375" s="87"/>
      <c r="AW375" s="87"/>
      <c r="AY375" s="87"/>
      <c r="BA375" s="87"/>
      <c r="BC375" s="87"/>
      <c r="BE375" s="87"/>
      <c r="BG375" s="87"/>
      <c r="BI375" s="87"/>
      <c r="BK375" s="87"/>
      <c r="BM375" s="87"/>
      <c r="BO375" s="87"/>
      <c r="BQ375" s="87"/>
      <c r="BS375" s="87"/>
      <c r="BU375" s="87"/>
      <c r="BW375" s="87"/>
      <c r="BY375" s="87"/>
      <c r="CA375" s="87"/>
      <c r="CC375" s="87"/>
      <c r="CE375" s="87"/>
      <c r="CG375" s="87"/>
      <c r="CI375" s="87"/>
      <c r="CK375" s="87"/>
      <c r="CM375" s="87"/>
      <c r="CO375" s="87"/>
      <c r="CQ375" s="87"/>
      <c r="CS375" s="87"/>
      <c r="CU375" s="87"/>
      <c r="CW375" s="87"/>
      <c r="CY375" s="87"/>
      <c r="DA375" s="91"/>
      <c r="DB375" s="89"/>
      <c r="DC375" s="89"/>
      <c r="DD375" s="89"/>
      <c r="DE375" s="89"/>
      <c r="DF375" s="89"/>
      <c r="DG375" s="89"/>
      <c r="DH375" s="89"/>
      <c r="DI375" s="89"/>
      <c r="DJ375" s="89"/>
      <c r="DK375" s="89"/>
      <c r="DL375" s="89"/>
      <c r="DM375" s="89"/>
      <c r="DN375" s="87"/>
    </row>
    <row r="376" spans="1:118" s="51" customFormat="1" x14ac:dyDescent="0.25">
      <c r="A376" s="51" t="str">
        <f>'Tox Values'!C376</f>
        <v>1336-36-3</v>
      </c>
      <c r="B376" s="51" t="str">
        <f>'Tox Values'!D376</f>
        <v>Polychlorinated biphenyls (Aroclors unspeciated)</v>
      </c>
      <c r="C376" s="94"/>
      <c r="D376" s="104">
        <f t="shared" si="8"/>
        <v>0</v>
      </c>
      <c r="E376" s="87"/>
      <c r="G376" s="87"/>
      <c r="I376" s="87"/>
      <c r="K376" s="87"/>
      <c r="M376" s="87"/>
      <c r="O376" s="87"/>
      <c r="Q376" s="87"/>
      <c r="S376" s="87"/>
      <c r="U376" s="87"/>
      <c r="W376" s="87"/>
      <c r="Y376" s="87"/>
      <c r="AA376" s="87"/>
      <c r="AC376" s="87"/>
      <c r="AE376" s="87"/>
      <c r="AG376" s="87"/>
      <c r="AI376" s="87"/>
      <c r="AK376" s="87"/>
      <c r="AM376" s="87"/>
      <c r="AO376" s="87"/>
      <c r="AQ376" s="87"/>
      <c r="AS376" s="87"/>
      <c r="AU376" s="87"/>
      <c r="AW376" s="87"/>
      <c r="AY376" s="87"/>
      <c r="BA376" s="87"/>
      <c r="BC376" s="87"/>
      <c r="BE376" s="87"/>
      <c r="BG376" s="87"/>
      <c r="BI376" s="87"/>
      <c r="BK376" s="87"/>
      <c r="BM376" s="87"/>
      <c r="BO376" s="87"/>
      <c r="BQ376" s="87"/>
      <c r="BS376" s="87"/>
      <c r="BU376" s="87"/>
      <c r="BW376" s="87"/>
      <c r="BY376" s="87"/>
      <c r="CA376" s="87"/>
      <c r="CC376" s="87"/>
      <c r="CE376" s="87"/>
      <c r="CG376" s="87"/>
      <c r="CI376" s="87"/>
      <c r="CK376" s="87"/>
      <c r="CM376" s="87"/>
      <c r="CO376" s="87"/>
      <c r="CQ376" s="87"/>
      <c r="CS376" s="87"/>
      <c r="CU376" s="87"/>
      <c r="CW376" s="87"/>
      <c r="CY376" s="87"/>
      <c r="DA376" s="91"/>
      <c r="DB376" s="89"/>
      <c r="DC376" s="89"/>
      <c r="DD376" s="89"/>
      <c r="DE376" s="89"/>
      <c r="DF376" s="89"/>
      <c r="DG376" s="89"/>
      <c r="DH376" s="89"/>
      <c r="DI376" s="89"/>
      <c r="DJ376" s="89"/>
      <c r="DK376" s="89"/>
      <c r="DL376" s="89"/>
      <c r="DM376" s="89"/>
      <c r="DN376" s="87"/>
    </row>
    <row r="377" spans="1:118" s="51" customFormat="1" x14ac:dyDescent="0.25">
      <c r="A377" s="51" t="str">
        <f>'Tox Values'!C377</f>
        <v>00-08-0</v>
      </c>
      <c r="B377" s="51" t="str">
        <f>'Tox Values'!D377</f>
        <v>Polychlorinated Dibenzo-P-Dioxins And Furans, Total</v>
      </c>
      <c r="C377" s="94"/>
      <c r="D377" s="104">
        <f t="shared" si="8"/>
        <v>0</v>
      </c>
      <c r="E377" s="87"/>
      <c r="G377" s="87"/>
      <c r="I377" s="87"/>
      <c r="K377" s="87"/>
      <c r="M377" s="87"/>
      <c r="O377" s="87"/>
      <c r="Q377" s="87"/>
      <c r="S377" s="87"/>
      <c r="U377" s="87"/>
      <c r="W377" s="87"/>
      <c r="Y377" s="87"/>
      <c r="AA377" s="87"/>
      <c r="AC377" s="87"/>
      <c r="AE377" s="87"/>
      <c r="AG377" s="87"/>
      <c r="AI377" s="87"/>
      <c r="AK377" s="87"/>
      <c r="AM377" s="87"/>
      <c r="AO377" s="87"/>
      <c r="AQ377" s="87"/>
      <c r="AS377" s="87"/>
      <c r="AU377" s="87"/>
      <c r="AW377" s="87"/>
      <c r="AY377" s="87"/>
      <c r="BA377" s="87"/>
      <c r="BC377" s="87"/>
      <c r="BE377" s="87"/>
      <c r="BG377" s="87"/>
      <c r="BI377" s="87"/>
      <c r="BK377" s="87"/>
      <c r="BM377" s="87"/>
      <c r="BO377" s="87"/>
      <c r="BQ377" s="87"/>
      <c r="BS377" s="87"/>
      <c r="BU377" s="87"/>
      <c r="BW377" s="87"/>
      <c r="BY377" s="87"/>
      <c r="CA377" s="87"/>
      <c r="CC377" s="87"/>
      <c r="CE377" s="87"/>
      <c r="CG377" s="87"/>
      <c r="CI377" s="87"/>
      <c r="CK377" s="87"/>
      <c r="CM377" s="87"/>
      <c r="CO377" s="87"/>
      <c r="CQ377" s="87"/>
      <c r="CS377" s="87"/>
      <c r="CU377" s="87"/>
      <c r="CW377" s="87"/>
      <c r="CY377" s="87"/>
      <c r="DA377" s="91"/>
      <c r="DB377" s="89"/>
      <c r="DC377" s="89"/>
      <c r="DD377" s="89"/>
      <c r="DE377" s="89"/>
      <c r="DF377" s="89"/>
      <c r="DG377" s="89"/>
      <c r="DH377" s="89"/>
      <c r="DI377" s="89"/>
      <c r="DJ377" s="89"/>
      <c r="DK377" s="89"/>
      <c r="DL377" s="89"/>
      <c r="DM377" s="89"/>
      <c r="DN377" s="87"/>
    </row>
    <row r="378" spans="1:118" s="51" customFormat="1" x14ac:dyDescent="0.25">
      <c r="A378" s="51" t="str">
        <f>'Tox Values'!C378</f>
        <v>00-05-0</v>
      </c>
      <c r="B378" s="51" t="str">
        <f>'Tox Values'!D378</f>
        <v>Polychlorinated Dibenzodioxins, Total</v>
      </c>
      <c r="C378" s="94"/>
      <c r="D378" s="104">
        <f t="shared" si="8"/>
        <v>0</v>
      </c>
      <c r="E378" s="87"/>
      <c r="G378" s="87"/>
      <c r="I378" s="87"/>
      <c r="K378" s="87"/>
      <c r="M378" s="87"/>
      <c r="O378" s="87"/>
      <c r="Q378" s="87"/>
      <c r="S378" s="87"/>
      <c r="U378" s="87"/>
      <c r="W378" s="87"/>
      <c r="Y378" s="87"/>
      <c r="AA378" s="87"/>
      <c r="AC378" s="87"/>
      <c r="AE378" s="87"/>
      <c r="AG378" s="87"/>
      <c r="AI378" s="87"/>
      <c r="AK378" s="87"/>
      <c r="AM378" s="87"/>
      <c r="AO378" s="87"/>
      <c r="AQ378" s="87"/>
      <c r="AS378" s="87"/>
      <c r="AU378" s="87"/>
      <c r="AW378" s="87"/>
      <c r="AY378" s="87"/>
      <c r="BA378" s="87"/>
      <c r="BC378" s="87"/>
      <c r="BE378" s="87"/>
      <c r="BG378" s="87"/>
      <c r="BI378" s="87"/>
      <c r="BK378" s="87"/>
      <c r="BM378" s="87"/>
      <c r="BO378" s="87"/>
      <c r="BQ378" s="87"/>
      <c r="BS378" s="87"/>
      <c r="BU378" s="87"/>
      <c r="BW378" s="87"/>
      <c r="BY378" s="87"/>
      <c r="CA378" s="87"/>
      <c r="CC378" s="87"/>
      <c r="CE378" s="87"/>
      <c r="CG378" s="87"/>
      <c r="CI378" s="87"/>
      <c r="CK378" s="87"/>
      <c r="CM378" s="87"/>
      <c r="CO378" s="87"/>
      <c r="CQ378" s="87"/>
      <c r="CS378" s="87"/>
      <c r="CU378" s="87"/>
      <c r="CW378" s="87"/>
      <c r="CY378" s="87"/>
      <c r="DA378" s="91"/>
      <c r="DB378" s="89"/>
      <c r="DC378" s="89"/>
      <c r="DD378" s="89"/>
      <c r="DE378" s="89"/>
      <c r="DF378" s="89"/>
      <c r="DG378" s="89"/>
      <c r="DH378" s="89"/>
      <c r="DI378" s="89"/>
      <c r="DJ378" s="89"/>
      <c r="DK378" s="89"/>
      <c r="DL378" s="89"/>
      <c r="DM378" s="89"/>
      <c r="DN378" s="87"/>
    </row>
    <row r="379" spans="1:118" s="51" customFormat="1" x14ac:dyDescent="0.25">
      <c r="A379" s="51" t="str">
        <f>'Tox Values'!C379</f>
        <v>00-05-1</v>
      </c>
      <c r="B379" s="51" t="str">
        <f>'Tox Values'!D379</f>
        <v>Polychlorinated Dibenzofurans, Total</v>
      </c>
      <c r="C379" s="94"/>
      <c r="D379" s="104">
        <f t="shared" si="8"/>
        <v>0</v>
      </c>
      <c r="E379" s="87"/>
      <c r="G379" s="87"/>
      <c r="I379" s="87"/>
      <c r="K379" s="87"/>
      <c r="M379" s="87"/>
      <c r="O379" s="87"/>
      <c r="Q379" s="87"/>
      <c r="S379" s="87"/>
      <c r="U379" s="87"/>
      <c r="W379" s="87"/>
      <c r="Y379" s="87"/>
      <c r="AA379" s="87"/>
      <c r="AC379" s="87"/>
      <c r="AE379" s="87"/>
      <c r="AG379" s="87"/>
      <c r="AI379" s="87"/>
      <c r="AK379" s="87"/>
      <c r="AM379" s="87"/>
      <c r="AO379" s="87"/>
      <c r="AQ379" s="87"/>
      <c r="AS379" s="87"/>
      <c r="AU379" s="87"/>
      <c r="AW379" s="87"/>
      <c r="AY379" s="87"/>
      <c r="BA379" s="87"/>
      <c r="BC379" s="87"/>
      <c r="BE379" s="87"/>
      <c r="BG379" s="87"/>
      <c r="BI379" s="87"/>
      <c r="BK379" s="87"/>
      <c r="BM379" s="87"/>
      <c r="BO379" s="87"/>
      <c r="BQ379" s="87"/>
      <c r="BS379" s="87"/>
      <c r="BU379" s="87"/>
      <c r="BW379" s="87"/>
      <c r="BY379" s="87"/>
      <c r="CA379" s="87"/>
      <c r="CC379" s="87"/>
      <c r="CE379" s="87"/>
      <c r="CG379" s="87"/>
      <c r="CI379" s="87"/>
      <c r="CK379" s="87"/>
      <c r="CM379" s="87"/>
      <c r="CO379" s="87"/>
      <c r="CQ379" s="87"/>
      <c r="CS379" s="87"/>
      <c r="CU379" s="87"/>
      <c r="CW379" s="87"/>
      <c r="CY379" s="87"/>
      <c r="DA379" s="91"/>
      <c r="DB379" s="89"/>
      <c r="DC379" s="89"/>
      <c r="DD379" s="89"/>
      <c r="DE379" s="89"/>
      <c r="DF379" s="89"/>
      <c r="DG379" s="89"/>
      <c r="DH379" s="89"/>
      <c r="DI379" s="89"/>
      <c r="DJ379" s="89"/>
      <c r="DK379" s="89"/>
      <c r="DL379" s="89"/>
      <c r="DM379" s="89"/>
      <c r="DN379" s="87"/>
    </row>
    <row r="380" spans="1:118" s="51" customFormat="1" x14ac:dyDescent="0.25">
      <c r="A380" s="51" t="str">
        <f>'Tox Values'!C380</f>
        <v>130498-29-2</v>
      </c>
      <c r="B380" s="51" t="str">
        <f>'Tox Values'!D380</f>
        <v>Polycyclic Aromatic Hydrocarbons (PAH)</v>
      </c>
      <c r="C380" s="94"/>
      <c r="D380" s="104">
        <f t="shared" si="8"/>
        <v>0</v>
      </c>
      <c r="E380" s="87"/>
      <c r="G380" s="87"/>
      <c r="I380" s="87"/>
      <c r="K380" s="87"/>
      <c r="M380" s="87"/>
      <c r="O380" s="87"/>
      <c r="Q380" s="87"/>
      <c r="S380" s="87"/>
      <c r="U380" s="87"/>
      <c r="W380" s="87"/>
      <c r="Y380" s="87"/>
      <c r="AA380" s="87"/>
      <c r="AC380" s="87"/>
      <c r="AE380" s="87"/>
      <c r="AG380" s="87"/>
      <c r="AI380" s="87"/>
      <c r="AK380" s="87"/>
      <c r="AM380" s="87"/>
      <c r="AO380" s="87"/>
      <c r="AQ380" s="87"/>
      <c r="AS380" s="87"/>
      <c r="AU380" s="87"/>
      <c r="AW380" s="87"/>
      <c r="AY380" s="87"/>
      <c r="BA380" s="87"/>
      <c r="BC380" s="87"/>
      <c r="BE380" s="87"/>
      <c r="BG380" s="87"/>
      <c r="BI380" s="87"/>
      <c r="BK380" s="87"/>
      <c r="BM380" s="87"/>
      <c r="BO380" s="87"/>
      <c r="BQ380" s="87"/>
      <c r="BS380" s="87"/>
      <c r="BU380" s="87"/>
      <c r="BW380" s="87"/>
      <c r="BY380" s="87"/>
      <c r="CA380" s="87"/>
      <c r="CC380" s="87"/>
      <c r="CE380" s="87"/>
      <c r="CG380" s="87"/>
      <c r="CI380" s="87"/>
      <c r="CK380" s="87"/>
      <c r="CM380" s="87"/>
      <c r="CO380" s="87"/>
      <c r="CQ380" s="87"/>
      <c r="CS380" s="87"/>
      <c r="CU380" s="87"/>
      <c r="CW380" s="87"/>
      <c r="CY380" s="87"/>
      <c r="DA380" s="91"/>
      <c r="DB380" s="89"/>
      <c r="DC380" s="89"/>
      <c r="DD380" s="89"/>
      <c r="DE380" s="89"/>
      <c r="DF380" s="89"/>
      <c r="DG380" s="89"/>
      <c r="DH380" s="89"/>
      <c r="DI380" s="89"/>
      <c r="DJ380" s="89"/>
      <c r="DK380" s="89"/>
      <c r="DL380" s="89"/>
      <c r="DM380" s="89"/>
      <c r="DN380" s="87"/>
    </row>
    <row r="381" spans="1:118" s="51" customFormat="1" x14ac:dyDescent="0.25">
      <c r="A381" s="51" t="str">
        <f>'Tox Values'!C381</f>
        <v>00-01-7</v>
      </c>
      <c r="B381" s="51" t="str">
        <f>'Tox Values'!D381</f>
        <v>Polycyclic Organic Matter (POM)</v>
      </c>
      <c r="C381" s="94"/>
      <c r="D381" s="104">
        <f t="shared" si="8"/>
        <v>0</v>
      </c>
      <c r="E381" s="87"/>
      <c r="G381" s="87"/>
      <c r="I381" s="87"/>
      <c r="K381" s="87"/>
      <c r="M381" s="87"/>
      <c r="O381" s="87"/>
      <c r="Q381" s="87"/>
      <c r="S381" s="87"/>
      <c r="U381" s="87"/>
      <c r="W381" s="87"/>
      <c r="Y381" s="87"/>
      <c r="AA381" s="87"/>
      <c r="AC381" s="87"/>
      <c r="AE381" s="87"/>
      <c r="AG381" s="87"/>
      <c r="AI381" s="87"/>
      <c r="AK381" s="87"/>
      <c r="AM381" s="87"/>
      <c r="AO381" s="87"/>
      <c r="AQ381" s="87"/>
      <c r="AS381" s="87"/>
      <c r="AU381" s="87"/>
      <c r="AW381" s="87"/>
      <c r="AY381" s="87"/>
      <c r="BA381" s="87"/>
      <c r="BC381" s="87"/>
      <c r="BE381" s="87"/>
      <c r="BG381" s="87"/>
      <c r="BI381" s="87"/>
      <c r="BK381" s="87"/>
      <c r="BM381" s="87"/>
      <c r="BO381" s="87"/>
      <c r="BQ381" s="87"/>
      <c r="BS381" s="87"/>
      <c r="BU381" s="87"/>
      <c r="BW381" s="87"/>
      <c r="BY381" s="87"/>
      <c r="CA381" s="87"/>
      <c r="CC381" s="87"/>
      <c r="CE381" s="87"/>
      <c r="CG381" s="87"/>
      <c r="CI381" s="87"/>
      <c r="CK381" s="87"/>
      <c r="CM381" s="87"/>
      <c r="CO381" s="87"/>
      <c r="CQ381" s="87"/>
      <c r="CS381" s="87"/>
      <c r="CU381" s="87"/>
      <c r="CW381" s="87"/>
      <c r="CY381" s="87"/>
      <c r="DA381" s="91"/>
      <c r="DB381" s="89"/>
      <c r="DC381" s="89"/>
      <c r="DD381" s="89"/>
      <c r="DE381" s="89"/>
      <c r="DF381" s="89"/>
      <c r="DG381" s="89"/>
      <c r="DH381" s="89"/>
      <c r="DI381" s="89"/>
      <c r="DJ381" s="89"/>
      <c r="DK381" s="89"/>
      <c r="DL381" s="89"/>
      <c r="DM381" s="89"/>
      <c r="DN381" s="87"/>
    </row>
    <row r="382" spans="1:118" s="51" customFormat="1" x14ac:dyDescent="0.25">
      <c r="A382" s="51" t="str">
        <f>'Tox Values'!C382</f>
        <v>9016-87-9</v>
      </c>
      <c r="B382" s="51" t="str">
        <f>'Tox Values'!D382</f>
        <v>Polymeric Methylene Diphenyl Diisocyanate</v>
      </c>
      <c r="C382" s="94"/>
      <c r="D382" s="104">
        <f t="shared" si="8"/>
        <v>0</v>
      </c>
      <c r="E382" s="87"/>
      <c r="G382" s="87"/>
      <c r="I382" s="87"/>
      <c r="K382" s="87"/>
      <c r="M382" s="87"/>
      <c r="O382" s="87"/>
      <c r="Q382" s="87"/>
      <c r="S382" s="87"/>
      <c r="U382" s="87"/>
      <c r="W382" s="87"/>
      <c r="Y382" s="87"/>
      <c r="AA382" s="87"/>
      <c r="AC382" s="87"/>
      <c r="AE382" s="87"/>
      <c r="AG382" s="87"/>
      <c r="AI382" s="87"/>
      <c r="AK382" s="87"/>
      <c r="AM382" s="87"/>
      <c r="AO382" s="87"/>
      <c r="AQ382" s="87"/>
      <c r="AS382" s="87"/>
      <c r="AU382" s="87"/>
      <c r="AW382" s="87"/>
      <c r="AY382" s="87"/>
      <c r="BA382" s="87"/>
      <c r="BC382" s="87"/>
      <c r="BE382" s="87"/>
      <c r="BG382" s="87"/>
      <c r="BI382" s="87"/>
      <c r="BK382" s="87"/>
      <c r="BM382" s="87"/>
      <c r="BO382" s="87"/>
      <c r="BQ382" s="87"/>
      <c r="BS382" s="87"/>
      <c r="BU382" s="87"/>
      <c r="BW382" s="87"/>
      <c r="BY382" s="87"/>
      <c r="CA382" s="87"/>
      <c r="CC382" s="87"/>
      <c r="CE382" s="87"/>
      <c r="CG382" s="87"/>
      <c r="CI382" s="87"/>
      <c r="CK382" s="87"/>
      <c r="CM382" s="87"/>
      <c r="CO382" s="87"/>
      <c r="CQ382" s="87"/>
      <c r="CS382" s="87"/>
      <c r="CU382" s="87"/>
      <c r="CW382" s="87"/>
      <c r="CY382" s="87"/>
      <c r="DA382" s="91"/>
      <c r="DB382" s="89"/>
      <c r="DC382" s="89"/>
      <c r="DD382" s="89"/>
      <c r="DE382" s="89"/>
      <c r="DF382" s="89"/>
      <c r="DG382" s="89"/>
      <c r="DH382" s="89"/>
      <c r="DI382" s="89"/>
      <c r="DJ382" s="89"/>
      <c r="DK382" s="89"/>
      <c r="DL382" s="89"/>
      <c r="DM382" s="89"/>
      <c r="DN382" s="87"/>
    </row>
    <row r="383" spans="1:118" s="51" customFormat="1" x14ac:dyDescent="0.25">
      <c r="A383" s="51" t="str">
        <f>'Tox Values'!C383</f>
        <v>3761-53-3</v>
      </c>
      <c r="B383" s="51" t="str">
        <f>'Tox Values'!D383</f>
        <v>Ponceau MX (C.I. Food Red 5)</v>
      </c>
      <c r="C383" s="94"/>
      <c r="D383" s="104">
        <f t="shared" si="8"/>
        <v>0</v>
      </c>
      <c r="E383" s="87"/>
      <c r="G383" s="87"/>
      <c r="I383" s="87"/>
      <c r="K383" s="87"/>
      <c r="M383" s="87"/>
      <c r="O383" s="87"/>
      <c r="Q383" s="87"/>
      <c r="S383" s="87"/>
      <c r="U383" s="87"/>
      <c r="W383" s="87"/>
      <c r="Y383" s="87"/>
      <c r="AA383" s="87"/>
      <c r="AC383" s="87"/>
      <c r="AE383" s="87"/>
      <c r="AG383" s="87"/>
      <c r="AI383" s="87"/>
      <c r="AK383" s="87"/>
      <c r="AM383" s="87"/>
      <c r="AO383" s="87"/>
      <c r="AQ383" s="87"/>
      <c r="AS383" s="87"/>
      <c r="AU383" s="87"/>
      <c r="AW383" s="87"/>
      <c r="AY383" s="87"/>
      <c r="BA383" s="87"/>
      <c r="BC383" s="87"/>
      <c r="BE383" s="87"/>
      <c r="BG383" s="87"/>
      <c r="BI383" s="87"/>
      <c r="BK383" s="87"/>
      <c r="BM383" s="87"/>
      <c r="BO383" s="87"/>
      <c r="BQ383" s="87"/>
      <c r="BS383" s="87"/>
      <c r="BU383" s="87"/>
      <c r="BW383" s="87"/>
      <c r="BY383" s="87"/>
      <c r="CA383" s="87"/>
      <c r="CC383" s="87"/>
      <c r="CE383" s="87"/>
      <c r="CG383" s="87"/>
      <c r="CI383" s="87"/>
      <c r="CK383" s="87"/>
      <c r="CM383" s="87"/>
      <c r="CO383" s="87"/>
      <c r="CQ383" s="87"/>
      <c r="CS383" s="87"/>
      <c r="CU383" s="87"/>
      <c r="CW383" s="87"/>
      <c r="CY383" s="87"/>
      <c r="DA383" s="91"/>
      <c r="DB383" s="89"/>
      <c r="DC383" s="89"/>
      <c r="DD383" s="89"/>
      <c r="DE383" s="89"/>
      <c r="DF383" s="89"/>
      <c r="DG383" s="89"/>
      <c r="DH383" s="89"/>
      <c r="DI383" s="89"/>
      <c r="DJ383" s="89"/>
      <c r="DK383" s="89"/>
      <c r="DL383" s="89"/>
      <c r="DM383" s="89"/>
      <c r="DN383" s="87"/>
    </row>
    <row r="384" spans="1:118" s="51" customFormat="1" x14ac:dyDescent="0.25">
      <c r="A384" s="51" t="str">
        <f>'Tox Values'!C384</f>
        <v>7758-01-2</v>
      </c>
      <c r="B384" s="51" t="str">
        <f>'Tox Values'!D384</f>
        <v>Potassium bromate</v>
      </c>
      <c r="C384" s="94"/>
      <c r="D384" s="104">
        <f t="shared" si="8"/>
        <v>0</v>
      </c>
      <c r="E384" s="87"/>
      <c r="G384" s="87"/>
      <c r="I384" s="87"/>
      <c r="K384" s="87"/>
      <c r="M384" s="87"/>
      <c r="O384" s="87"/>
      <c r="Q384" s="87"/>
      <c r="S384" s="87"/>
      <c r="U384" s="87"/>
      <c r="W384" s="87"/>
      <c r="Y384" s="87"/>
      <c r="AA384" s="87"/>
      <c r="AC384" s="87"/>
      <c r="AE384" s="87"/>
      <c r="AG384" s="87"/>
      <c r="AI384" s="87"/>
      <c r="AK384" s="87"/>
      <c r="AM384" s="87"/>
      <c r="AO384" s="87"/>
      <c r="AQ384" s="87"/>
      <c r="AS384" s="87"/>
      <c r="AU384" s="87"/>
      <c r="AW384" s="87"/>
      <c r="AY384" s="87"/>
      <c r="BA384" s="87"/>
      <c r="BC384" s="87"/>
      <c r="BE384" s="87"/>
      <c r="BG384" s="87"/>
      <c r="BI384" s="87"/>
      <c r="BK384" s="87"/>
      <c r="BM384" s="87"/>
      <c r="BO384" s="87"/>
      <c r="BQ384" s="87"/>
      <c r="BS384" s="87"/>
      <c r="BU384" s="87"/>
      <c r="BW384" s="87"/>
      <c r="BY384" s="87"/>
      <c r="CA384" s="87"/>
      <c r="CC384" s="87"/>
      <c r="CE384" s="87"/>
      <c r="CG384" s="87"/>
      <c r="CI384" s="87"/>
      <c r="CK384" s="87"/>
      <c r="CM384" s="87"/>
      <c r="CO384" s="87"/>
      <c r="CQ384" s="87"/>
      <c r="CS384" s="87"/>
      <c r="CU384" s="87"/>
      <c r="CW384" s="87"/>
      <c r="CY384" s="87"/>
      <c r="DA384" s="91"/>
      <c r="DB384" s="89"/>
      <c r="DC384" s="89"/>
      <c r="DD384" s="89"/>
      <c r="DE384" s="89"/>
      <c r="DF384" s="89"/>
      <c r="DG384" s="89"/>
      <c r="DH384" s="89"/>
      <c r="DI384" s="89"/>
      <c r="DJ384" s="89"/>
      <c r="DK384" s="89"/>
      <c r="DL384" s="89"/>
      <c r="DM384" s="89"/>
      <c r="DN384" s="87"/>
    </row>
    <row r="385" spans="1:118" s="51" customFormat="1" x14ac:dyDescent="0.25">
      <c r="A385" s="51" t="str">
        <f>'Tox Values'!C385</f>
        <v>151-50-9</v>
      </c>
      <c r="B385" s="51" t="str">
        <f>'Tox Values'!D385</f>
        <v>Potassium cyanide</v>
      </c>
      <c r="C385" s="94"/>
      <c r="D385" s="104">
        <f t="shared" si="8"/>
        <v>0</v>
      </c>
      <c r="E385" s="87"/>
      <c r="G385" s="87"/>
      <c r="I385" s="87"/>
      <c r="K385" s="87"/>
      <c r="M385" s="87"/>
      <c r="O385" s="87"/>
      <c r="Q385" s="87"/>
      <c r="S385" s="87"/>
      <c r="U385" s="87"/>
      <c r="W385" s="87"/>
      <c r="Y385" s="87"/>
      <c r="AA385" s="87"/>
      <c r="AC385" s="87"/>
      <c r="AE385" s="87"/>
      <c r="AG385" s="87"/>
      <c r="AI385" s="87"/>
      <c r="AK385" s="87"/>
      <c r="AM385" s="87"/>
      <c r="AO385" s="87"/>
      <c r="AQ385" s="87"/>
      <c r="AS385" s="87"/>
      <c r="AU385" s="87"/>
      <c r="AW385" s="87"/>
      <c r="AY385" s="87"/>
      <c r="BA385" s="87"/>
      <c r="BC385" s="87"/>
      <c r="BE385" s="87"/>
      <c r="BG385" s="87"/>
      <c r="BI385" s="87"/>
      <c r="BK385" s="87"/>
      <c r="BM385" s="87"/>
      <c r="BO385" s="87"/>
      <c r="BQ385" s="87"/>
      <c r="BS385" s="87"/>
      <c r="BU385" s="87"/>
      <c r="BW385" s="87"/>
      <c r="BY385" s="87"/>
      <c r="CA385" s="87"/>
      <c r="CC385" s="87"/>
      <c r="CE385" s="87"/>
      <c r="CG385" s="87"/>
      <c r="CI385" s="87"/>
      <c r="CK385" s="87"/>
      <c r="CM385" s="87"/>
      <c r="CO385" s="87"/>
      <c r="CQ385" s="87"/>
      <c r="CS385" s="87"/>
      <c r="CU385" s="87"/>
      <c r="CW385" s="87"/>
      <c r="CY385" s="87"/>
      <c r="DA385" s="91"/>
      <c r="DB385" s="89"/>
      <c r="DC385" s="89"/>
      <c r="DD385" s="89"/>
      <c r="DE385" s="89"/>
      <c r="DF385" s="89"/>
      <c r="DG385" s="89"/>
      <c r="DH385" s="89"/>
      <c r="DI385" s="89"/>
      <c r="DJ385" s="89"/>
      <c r="DK385" s="89"/>
      <c r="DL385" s="89"/>
      <c r="DM385" s="89"/>
      <c r="DN385" s="87"/>
    </row>
    <row r="386" spans="1:118" s="51" customFormat="1" x14ac:dyDescent="0.25">
      <c r="A386" s="51" t="str">
        <f>'Tox Values'!C386</f>
        <v>1120-71-4</v>
      </c>
      <c r="B386" s="51" t="str">
        <f>'Tox Values'!D386</f>
        <v>Propane sultone, 1,3-</v>
      </c>
      <c r="C386" s="94"/>
      <c r="D386" s="104">
        <f t="shared" si="8"/>
        <v>0</v>
      </c>
      <c r="E386" s="87"/>
      <c r="G386" s="87"/>
      <c r="I386" s="87"/>
      <c r="K386" s="87"/>
      <c r="M386" s="87"/>
      <c r="O386" s="87"/>
      <c r="Q386" s="87"/>
      <c r="S386" s="87"/>
      <c r="U386" s="87"/>
      <c r="W386" s="87"/>
      <c r="Y386" s="87"/>
      <c r="AA386" s="87"/>
      <c r="AC386" s="87"/>
      <c r="AE386" s="87"/>
      <c r="AG386" s="87"/>
      <c r="AI386" s="87"/>
      <c r="AK386" s="87"/>
      <c r="AM386" s="87"/>
      <c r="AO386" s="87"/>
      <c r="AQ386" s="87"/>
      <c r="AS386" s="87"/>
      <c r="AU386" s="87"/>
      <c r="AW386" s="87"/>
      <c r="AY386" s="87"/>
      <c r="BA386" s="87"/>
      <c r="BC386" s="87"/>
      <c r="BE386" s="87"/>
      <c r="BG386" s="87"/>
      <c r="BI386" s="87"/>
      <c r="BK386" s="87"/>
      <c r="BM386" s="87"/>
      <c r="BO386" s="87"/>
      <c r="BQ386" s="87"/>
      <c r="BS386" s="87"/>
      <c r="BU386" s="87"/>
      <c r="BW386" s="87"/>
      <c r="BY386" s="87"/>
      <c r="CA386" s="87"/>
      <c r="CC386" s="87"/>
      <c r="CE386" s="87"/>
      <c r="CG386" s="87"/>
      <c r="CI386" s="87"/>
      <c r="CK386" s="87"/>
      <c r="CM386" s="87"/>
      <c r="CO386" s="87"/>
      <c r="CQ386" s="87"/>
      <c r="CS386" s="87"/>
      <c r="CU386" s="87"/>
      <c r="CW386" s="87"/>
      <c r="CY386" s="87"/>
      <c r="DA386" s="91"/>
      <c r="DB386" s="89"/>
      <c r="DC386" s="89"/>
      <c r="DD386" s="89"/>
      <c r="DE386" s="89"/>
      <c r="DF386" s="89"/>
      <c r="DG386" s="89"/>
      <c r="DH386" s="89"/>
      <c r="DI386" s="89"/>
      <c r="DJ386" s="89"/>
      <c r="DK386" s="89"/>
      <c r="DL386" s="89"/>
      <c r="DM386" s="89"/>
      <c r="DN386" s="87"/>
    </row>
    <row r="387" spans="1:118" s="51" customFormat="1" x14ac:dyDescent="0.25">
      <c r="A387" s="51" t="str">
        <f>'Tox Values'!C387</f>
        <v>57-57-8</v>
      </c>
      <c r="B387" s="51" t="str">
        <f>'Tox Values'!D387</f>
        <v>Propiolactone, beta-</v>
      </c>
      <c r="C387" s="94"/>
      <c r="D387" s="104">
        <f t="shared" si="8"/>
        <v>0</v>
      </c>
      <c r="E387" s="87"/>
      <c r="G387" s="87"/>
      <c r="I387" s="87"/>
      <c r="K387" s="87"/>
      <c r="M387" s="87"/>
      <c r="O387" s="87"/>
      <c r="Q387" s="87"/>
      <c r="S387" s="87"/>
      <c r="U387" s="87"/>
      <c r="W387" s="87"/>
      <c r="Y387" s="87"/>
      <c r="AA387" s="87"/>
      <c r="AC387" s="87"/>
      <c r="AE387" s="87"/>
      <c r="AG387" s="87"/>
      <c r="AI387" s="87"/>
      <c r="AK387" s="87"/>
      <c r="AM387" s="87"/>
      <c r="AO387" s="87"/>
      <c r="AQ387" s="87"/>
      <c r="AS387" s="87"/>
      <c r="AU387" s="87"/>
      <c r="AW387" s="87"/>
      <c r="AY387" s="87"/>
      <c r="BA387" s="87"/>
      <c r="BC387" s="87"/>
      <c r="BE387" s="87"/>
      <c r="BG387" s="87"/>
      <c r="BI387" s="87"/>
      <c r="BK387" s="87"/>
      <c r="BM387" s="87"/>
      <c r="BO387" s="87"/>
      <c r="BQ387" s="87"/>
      <c r="BS387" s="87"/>
      <c r="BU387" s="87"/>
      <c r="BW387" s="87"/>
      <c r="BY387" s="87"/>
      <c r="CA387" s="87"/>
      <c r="CC387" s="87"/>
      <c r="CE387" s="87"/>
      <c r="CG387" s="87"/>
      <c r="CI387" s="87"/>
      <c r="CK387" s="87"/>
      <c r="CM387" s="87"/>
      <c r="CO387" s="87"/>
      <c r="CQ387" s="87"/>
      <c r="CS387" s="87"/>
      <c r="CU387" s="87"/>
      <c r="CW387" s="87"/>
      <c r="CY387" s="87"/>
      <c r="DA387" s="91"/>
      <c r="DB387" s="89"/>
      <c r="DC387" s="89"/>
      <c r="DD387" s="89"/>
      <c r="DE387" s="89"/>
      <c r="DF387" s="89"/>
      <c r="DG387" s="89"/>
      <c r="DH387" s="89"/>
      <c r="DI387" s="89"/>
      <c r="DJ387" s="89"/>
      <c r="DK387" s="89"/>
      <c r="DL387" s="89"/>
      <c r="DM387" s="89"/>
      <c r="DN387" s="87"/>
    </row>
    <row r="388" spans="1:118" s="51" customFormat="1" x14ac:dyDescent="0.25">
      <c r="A388" s="51" t="str">
        <f>'Tox Values'!C388</f>
        <v>123-38-6</v>
      </c>
      <c r="B388" s="51" t="str">
        <f>'Tox Values'!D388</f>
        <v>Propionaldehyde</v>
      </c>
      <c r="C388" s="94"/>
      <c r="D388" s="104">
        <f t="shared" si="8"/>
        <v>0</v>
      </c>
      <c r="E388" s="87"/>
      <c r="G388" s="87"/>
      <c r="I388" s="87"/>
      <c r="K388" s="87"/>
      <c r="M388" s="87"/>
      <c r="O388" s="87"/>
      <c r="Q388" s="87"/>
      <c r="S388" s="87"/>
      <c r="U388" s="87"/>
      <c r="W388" s="87"/>
      <c r="Y388" s="87"/>
      <c r="AA388" s="87"/>
      <c r="AC388" s="87"/>
      <c r="AE388" s="87"/>
      <c r="AG388" s="87"/>
      <c r="AI388" s="87"/>
      <c r="AK388" s="87"/>
      <c r="AM388" s="87"/>
      <c r="AO388" s="87"/>
      <c r="AQ388" s="87"/>
      <c r="AS388" s="87"/>
      <c r="AU388" s="87"/>
      <c r="AW388" s="87"/>
      <c r="AY388" s="87"/>
      <c r="BA388" s="87"/>
      <c r="BC388" s="87"/>
      <c r="BE388" s="87"/>
      <c r="BG388" s="87"/>
      <c r="BI388" s="87"/>
      <c r="BK388" s="87"/>
      <c r="BM388" s="87"/>
      <c r="BO388" s="87"/>
      <c r="BQ388" s="87"/>
      <c r="BS388" s="87"/>
      <c r="BU388" s="87"/>
      <c r="BW388" s="87"/>
      <c r="BY388" s="87"/>
      <c r="CA388" s="87"/>
      <c r="CC388" s="87"/>
      <c r="CE388" s="87"/>
      <c r="CG388" s="87"/>
      <c r="CI388" s="87"/>
      <c r="CK388" s="87"/>
      <c r="CM388" s="87"/>
      <c r="CO388" s="87"/>
      <c r="CQ388" s="87"/>
      <c r="CS388" s="87"/>
      <c r="CU388" s="87"/>
      <c r="CW388" s="87"/>
      <c r="CY388" s="87"/>
      <c r="DA388" s="91"/>
      <c r="DB388" s="89"/>
      <c r="DC388" s="89"/>
      <c r="DD388" s="89"/>
      <c r="DE388" s="89"/>
      <c r="DF388" s="89"/>
      <c r="DG388" s="89"/>
      <c r="DH388" s="89"/>
      <c r="DI388" s="89"/>
      <c r="DJ388" s="89"/>
      <c r="DK388" s="89"/>
      <c r="DL388" s="89"/>
      <c r="DM388" s="89"/>
      <c r="DN388" s="87"/>
    </row>
    <row r="389" spans="1:118" s="51" customFormat="1" x14ac:dyDescent="0.25">
      <c r="A389" s="51" t="str">
        <f>'Tox Values'!C389</f>
        <v>115-07-1</v>
      </c>
      <c r="B389" s="51" t="str">
        <f>'Tox Values'!D389</f>
        <v>Propylene</v>
      </c>
      <c r="C389" s="94"/>
      <c r="D389" s="104">
        <f t="shared" si="8"/>
        <v>0</v>
      </c>
      <c r="E389" s="87"/>
      <c r="G389" s="87"/>
      <c r="I389" s="87"/>
      <c r="K389" s="87"/>
      <c r="M389" s="87"/>
      <c r="O389" s="87"/>
      <c r="Q389" s="87"/>
      <c r="S389" s="87"/>
      <c r="U389" s="87"/>
      <c r="W389" s="87"/>
      <c r="Y389" s="87"/>
      <c r="AA389" s="87"/>
      <c r="AC389" s="87"/>
      <c r="AE389" s="87"/>
      <c r="AG389" s="87"/>
      <c r="AI389" s="87"/>
      <c r="AK389" s="87"/>
      <c r="AM389" s="87"/>
      <c r="AO389" s="87"/>
      <c r="AQ389" s="87"/>
      <c r="AS389" s="87"/>
      <c r="AU389" s="87"/>
      <c r="AW389" s="87"/>
      <c r="AY389" s="87"/>
      <c r="BA389" s="87"/>
      <c r="BC389" s="87"/>
      <c r="BE389" s="87"/>
      <c r="BG389" s="87"/>
      <c r="BI389" s="87"/>
      <c r="BK389" s="87"/>
      <c r="BM389" s="87"/>
      <c r="BO389" s="87"/>
      <c r="BQ389" s="87"/>
      <c r="BS389" s="87"/>
      <c r="BU389" s="87"/>
      <c r="BW389" s="87"/>
      <c r="BY389" s="87"/>
      <c r="CA389" s="87"/>
      <c r="CC389" s="87"/>
      <c r="CE389" s="87"/>
      <c r="CG389" s="87"/>
      <c r="CI389" s="87"/>
      <c r="CK389" s="87"/>
      <c r="CM389" s="87"/>
      <c r="CO389" s="87"/>
      <c r="CQ389" s="87"/>
      <c r="CS389" s="87"/>
      <c r="CU389" s="87"/>
      <c r="CW389" s="87"/>
      <c r="CY389" s="87"/>
      <c r="DA389" s="91"/>
      <c r="DB389" s="89"/>
      <c r="DC389" s="89"/>
      <c r="DD389" s="89"/>
      <c r="DE389" s="89"/>
      <c r="DF389" s="89"/>
      <c r="DG389" s="89"/>
      <c r="DH389" s="89"/>
      <c r="DI389" s="89"/>
      <c r="DJ389" s="89"/>
      <c r="DK389" s="89"/>
      <c r="DL389" s="89"/>
      <c r="DM389" s="89"/>
      <c r="DN389" s="87"/>
    </row>
    <row r="390" spans="1:118" s="51" customFormat="1" x14ac:dyDescent="0.25">
      <c r="A390" s="51" t="str">
        <f>'Tox Values'!C390</f>
        <v>78-87-5</v>
      </c>
      <c r="B390" s="51" t="str">
        <f>'Tox Values'!D390</f>
        <v>Propylene dichloride (1,2-Dichloropropane)</v>
      </c>
      <c r="C390" s="94"/>
      <c r="D390" s="104">
        <f t="shared" ref="D390:D402" si="10">F390+H390+J390+L390+N390+P390+R390+T390+V390+X390+Z390+AB390+AD390+AF390+AH390+AJ390+AL390+AN390+AP390+AR390+AT390+AV390+AX390+AZ390+BB390+BD390+BF390+BH390+BJ390+BL390+BN390+BP390+BR390+BT390+BV390+BX390+BZ390+CB390+CD390+CF390+CH390+CJ390+CL390+CN390+CP390+CR390+CT390+CV390+CX390+CZ390</f>
        <v>0</v>
      </c>
      <c r="E390" s="372"/>
      <c r="F390" s="373"/>
      <c r="G390" s="372"/>
      <c r="H390" s="373"/>
      <c r="I390" s="87"/>
      <c r="K390" s="87"/>
      <c r="M390" s="87"/>
      <c r="O390" s="87"/>
      <c r="Q390" s="372"/>
      <c r="R390" s="373"/>
      <c r="S390" s="87"/>
      <c r="U390" s="87"/>
      <c r="W390" s="87"/>
      <c r="Y390" s="87"/>
      <c r="AA390" s="87"/>
      <c r="AC390" s="87"/>
      <c r="AE390" s="87"/>
      <c r="AG390" s="87"/>
      <c r="AI390" s="87"/>
      <c r="AK390" s="87"/>
      <c r="AM390" s="87"/>
      <c r="AO390" s="87"/>
      <c r="AQ390" s="87"/>
      <c r="AS390" s="87"/>
      <c r="AU390" s="87"/>
      <c r="AW390" s="87"/>
      <c r="AY390" s="87"/>
      <c r="BA390" s="87"/>
      <c r="BC390" s="87"/>
      <c r="BE390" s="87"/>
      <c r="BG390" s="87"/>
      <c r="BI390" s="87"/>
      <c r="BK390" s="87"/>
      <c r="BM390" s="87"/>
      <c r="BO390" s="87"/>
      <c r="BQ390" s="87"/>
      <c r="BS390" s="87"/>
      <c r="BU390" s="87"/>
      <c r="BW390" s="87"/>
      <c r="BY390" s="87"/>
      <c r="CA390" s="87"/>
      <c r="CC390" s="87"/>
      <c r="CE390" s="87"/>
      <c r="CG390" s="87"/>
      <c r="CI390" s="87"/>
      <c r="CK390" s="87"/>
      <c r="CM390" s="87"/>
      <c r="CO390" s="87"/>
      <c r="CQ390" s="87"/>
      <c r="CS390" s="87"/>
      <c r="CU390" s="87"/>
      <c r="CW390" s="87"/>
      <c r="CY390" s="87"/>
      <c r="DA390" s="91"/>
      <c r="DB390" s="89"/>
      <c r="DC390" s="89"/>
      <c r="DD390" s="89"/>
      <c r="DE390" s="89"/>
      <c r="DF390" s="89"/>
      <c r="DG390" s="89"/>
      <c r="DH390" s="89"/>
      <c r="DI390" s="89"/>
      <c r="DJ390" s="89"/>
      <c r="DK390" s="89"/>
      <c r="DL390" s="89"/>
      <c r="DM390" s="89"/>
      <c r="DN390" s="87"/>
    </row>
    <row r="391" spans="1:118" s="51" customFormat="1" x14ac:dyDescent="0.25">
      <c r="A391" s="51" t="str">
        <f>'Tox Values'!C391</f>
        <v>107-98-2</v>
      </c>
      <c r="B391" s="51" t="str">
        <f>'Tox Values'!D391</f>
        <v>Propylene Glycol Monomethyl Ether</v>
      </c>
      <c r="C391" s="94"/>
      <c r="D391" s="104">
        <f t="shared" si="10"/>
        <v>0</v>
      </c>
      <c r="E391" s="87"/>
      <c r="G391" s="87"/>
      <c r="I391" s="87"/>
      <c r="K391" s="87"/>
      <c r="M391" s="87"/>
      <c r="O391" s="87"/>
      <c r="Q391" s="87"/>
      <c r="S391" s="87"/>
      <c r="U391" s="87"/>
      <c r="W391" s="87"/>
      <c r="Y391" s="87"/>
      <c r="AA391" s="87"/>
      <c r="AC391" s="87"/>
      <c r="AE391" s="87"/>
      <c r="AG391" s="87"/>
      <c r="AI391" s="87"/>
      <c r="AK391" s="87"/>
      <c r="AM391" s="87"/>
      <c r="AO391" s="87"/>
      <c r="AQ391" s="87"/>
      <c r="AS391" s="87"/>
      <c r="AU391" s="87"/>
      <c r="AW391" s="87"/>
      <c r="AY391" s="87"/>
      <c r="BA391" s="87"/>
      <c r="BC391" s="87"/>
      <c r="BE391" s="87"/>
      <c r="BG391" s="87"/>
      <c r="BI391" s="87"/>
      <c r="BK391" s="87"/>
      <c r="BM391" s="87"/>
      <c r="BO391" s="87"/>
      <c r="BQ391" s="87"/>
      <c r="BS391" s="87"/>
      <c r="BU391" s="87"/>
      <c r="BW391" s="87"/>
      <c r="BY391" s="87"/>
      <c r="CA391" s="87"/>
      <c r="CC391" s="87"/>
      <c r="CE391" s="87"/>
      <c r="CG391" s="87"/>
      <c r="CI391" s="87"/>
      <c r="CK391" s="87"/>
      <c r="CM391" s="87"/>
      <c r="CO391" s="87"/>
      <c r="CQ391" s="87"/>
      <c r="CS391" s="87"/>
      <c r="CU391" s="87"/>
      <c r="CW391" s="87"/>
      <c r="CY391" s="87"/>
      <c r="DA391" s="91"/>
      <c r="DB391" s="89"/>
      <c r="DC391" s="89"/>
      <c r="DD391" s="89"/>
      <c r="DE391" s="89"/>
      <c r="DF391" s="89"/>
      <c r="DG391" s="89"/>
      <c r="DH391" s="89"/>
      <c r="DI391" s="89"/>
      <c r="DJ391" s="89"/>
      <c r="DK391" s="89"/>
      <c r="DL391" s="89"/>
      <c r="DM391" s="89"/>
      <c r="DN391" s="87"/>
    </row>
    <row r="392" spans="1:118" s="51" customFormat="1" x14ac:dyDescent="0.25">
      <c r="A392" s="51" t="str">
        <f>'Tox Values'!C392</f>
        <v>75-56-9</v>
      </c>
      <c r="B392" s="51" t="str">
        <f>'Tox Values'!D392</f>
        <v>Propylene oxide</v>
      </c>
      <c r="C392" s="94"/>
      <c r="D392" s="104">
        <f t="shared" si="10"/>
        <v>0</v>
      </c>
      <c r="E392" s="87"/>
      <c r="G392" s="87"/>
      <c r="I392" s="87"/>
      <c r="K392" s="87"/>
      <c r="M392" s="87"/>
      <c r="O392" s="87"/>
      <c r="Q392" s="87"/>
      <c r="S392" s="87"/>
      <c r="U392" s="87"/>
      <c r="W392" s="87"/>
      <c r="Y392" s="87"/>
      <c r="AA392" s="87"/>
      <c r="AC392" s="87"/>
      <c r="AE392" s="87"/>
      <c r="AG392" s="87"/>
      <c r="AI392" s="87"/>
      <c r="AK392" s="87"/>
      <c r="AM392" s="87"/>
      <c r="AO392" s="87"/>
      <c r="AQ392" s="87"/>
      <c r="AS392" s="87"/>
      <c r="AU392" s="87"/>
      <c r="AW392" s="87"/>
      <c r="AY392" s="87"/>
      <c r="BA392" s="87"/>
      <c r="BC392" s="87"/>
      <c r="BE392" s="87"/>
      <c r="BG392" s="87"/>
      <c r="BI392" s="87"/>
      <c r="BK392" s="87"/>
      <c r="BM392" s="87"/>
      <c r="BO392" s="87"/>
      <c r="BQ392" s="87"/>
      <c r="BS392" s="87"/>
      <c r="BU392" s="87"/>
      <c r="BW392" s="87"/>
      <c r="BY392" s="87"/>
      <c r="CA392" s="87"/>
      <c r="CC392" s="87"/>
      <c r="CE392" s="87"/>
      <c r="CG392" s="87"/>
      <c r="CI392" s="87"/>
      <c r="CK392" s="87"/>
      <c r="CM392" s="87"/>
      <c r="CO392" s="87"/>
      <c r="CQ392" s="87"/>
      <c r="CS392" s="87"/>
      <c r="CU392" s="87"/>
      <c r="CW392" s="87"/>
      <c r="CY392" s="87"/>
      <c r="DA392" s="91"/>
      <c r="DB392" s="89"/>
      <c r="DC392" s="89"/>
      <c r="DD392" s="89"/>
      <c r="DE392" s="89"/>
      <c r="DF392" s="89"/>
      <c r="DG392" s="89"/>
      <c r="DH392" s="89"/>
      <c r="DI392" s="89"/>
      <c r="DJ392" s="89"/>
      <c r="DK392" s="89"/>
      <c r="DL392" s="89"/>
      <c r="DM392" s="89"/>
      <c r="DN392" s="87"/>
    </row>
    <row r="393" spans="1:118" s="51" customFormat="1" x14ac:dyDescent="0.25">
      <c r="A393" s="51" t="str">
        <f>'Tox Values'!C393</f>
        <v>930-55-2</v>
      </c>
      <c r="B393" s="51" t="str">
        <f>'Tox Values'!D393</f>
        <v>Pyrrolidine, 1-Nitroso-</v>
      </c>
      <c r="C393" s="94"/>
      <c r="D393" s="104">
        <f t="shared" si="10"/>
        <v>0</v>
      </c>
      <c r="E393" s="87"/>
      <c r="G393" s="87"/>
      <c r="I393" s="87"/>
      <c r="K393" s="87"/>
      <c r="M393" s="87"/>
      <c r="O393" s="87"/>
      <c r="Q393" s="87"/>
      <c r="S393" s="87"/>
      <c r="U393" s="87"/>
      <c r="W393" s="87"/>
      <c r="Y393" s="87"/>
      <c r="AA393" s="87"/>
      <c r="AC393" s="87"/>
      <c r="AE393" s="87"/>
      <c r="AG393" s="87"/>
      <c r="AI393" s="87"/>
      <c r="AK393" s="87"/>
      <c r="AM393" s="87"/>
      <c r="AO393" s="87"/>
      <c r="AQ393" s="87"/>
      <c r="AS393" s="87"/>
      <c r="AU393" s="87"/>
      <c r="AW393" s="87"/>
      <c r="AY393" s="87"/>
      <c r="BA393" s="87"/>
      <c r="BC393" s="87"/>
      <c r="BE393" s="87"/>
      <c r="BG393" s="87"/>
      <c r="BI393" s="87"/>
      <c r="BK393" s="87"/>
      <c r="BM393" s="87"/>
      <c r="BO393" s="87"/>
      <c r="BQ393" s="87"/>
      <c r="BS393" s="87"/>
      <c r="BU393" s="87"/>
      <c r="BW393" s="87"/>
      <c r="BY393" s="87"/>
      <c r="CA393" s="87"/>
      <c r="CC393" s="87"/>
      <c r="CE393" s="87"/>
      <c r="CG393" s="87"/>
      <c r="CI393" s="87"/>
      <c r="CK393" s="87"/>
      <c r="CM393" s="87"/>
      <c r="CO393" s="87"/>
      <c r="CQ393" s="87"/>
      <c r="CS393" s="87"/>
      <c r="CU393" s="87"/>
      <c r="CW393" s="87"/>
      <c r="CY393" s="87"/>
      <c r="DA393" s="91"/>
      <c r="DB393" s="89"/>
      <c r="DC393" s="89"/>
      <c r="DD393" s="89"/>
      <c r="DE393" s="89"/>
      <c r="DF393" s="89"/>
      <c r="DG393" s="89"/>
      <c r="DH393" s="89"/>
      <c r="DI393" s="89"/>
      <c r="DJ393" s="89"/>
      <c r="DK393" s="89"/>
      <c r="DL393" s="89"/>
      <c r="DM393" s="89"/>
      <c r="DN393" s="87"/>
    </row>
    <row r="394" spans="1:118" s="51" customFormat="1" x14ac:dyDescent="0.25">
      <c r="A394" s="51" t="str">
        <f>'Tox Values'!C394</f>
        <v>94-59-7</v>
      </c>
      <c r="B394" s="51" t="str">
        <f>'Tox Values'!D394</f>
        <v>Safrole</v>
      </c>
      <c r="C394" s="94"/>
      <c r="D394" s="104">
        <f t="shared" si="10"/>
        <v>0</v>
      </c>
      <c r="E394" s="87"/>
      <c r="G394" s="87"/>
      <c r="I394" s="87"/>
      <c r="K394" s="87"/>
      <c r="M394" s="87"/>
      <c r="O394" s="87"/>
      <c r="Q394" s="87"/>
      <c r="S394" s="87"/>
      <c r="U394" s="87"/>
      <c r="W394" s="87"/>
      <c r="Y394" s="87"/>
      <c r="AA394" s="87"/>
      <c r="AC394" s="87"/>
      <c r="AE394" s="87"/>
      <c r="AG394" s="87"/>
      <c r="AI394" s="87"/>
      <c r="AK394" s="87"/>
      <c r="AM394" s="87"/>
      <c r="AO394" s="87"/>
      <c r="AQ394" s="87"/>
      <c r="AS394" s="87"/>
      <c r="AU394" s="87"/>
      <c r="AW394" s="87"/>
      <c r="AY394" s="87"/>
      <c r="BA394" s="87"/>
      <c r="BC394" s="87"/>
      <c r="BE394" s="87"/>
      <c r="BG394" s="87"/>
      <c r="BI394" s="87"/>
      <c r="BK394" s="87"/>
      <c r="BM394" s="87"/>
      <c r="BO394" s="87"/>
      <c r="BQ394" s="87"/>
      <c r="BS394" s="87"/>
      <c r="BU394" s="87"/>
      <c r="BW394" s="87"/>
      <c r="BY394" s="87"/>
      <c r="CA394" s="87"/>
      <c r="CC394" s="87"/>
      <c r="CE394" s="87"/>
      <c r="CG394" s="87"/>
      <c r="CI394" s="87"/>
      <c r="CK394" s="87"/>
      <c r="CM394" s="87"/>
      <c r="CO394" s="87"/>
      <c r="CQ394" s="87"/>
      <c r="CS394" s="87"/>
      <c r="CU394" s="87"/>
      <c r="CW394" s="87"/>
      <c r="CY394" s="87"/>
      <c r="DA394" s="91"/>
      <c r="DB394" s="89"/>
      <c r="DC394" s="89"/>
      <c r="DD394" s="89"/>
      <c r="DE394" s="89"/>
      <c r="DF394" s="89"/>
      <c r="DG394" s="89"/>
      <c r="DH394" s="89"/>
      <c r="DI394" s="89"/>
      <c r="DJ394" s="89"/>
      <c r="DK394" s="89"/>
      <c r="DL394" s="89"/>
      <c r="DM394" s="89"/>
      <c r="DN394" s="87"/>
    </row>
    <row r="395" spans="1:118" s="51" customFormat="1" x14ac:dyDescent="0.25">
      <c r="A395" s="51" t="str">
        <f>'Tox Values'!C395</f>
        <v>7782-49-2</v>
      </c>
      <c r="B395" s="51" t="str">
        <f>'Tox Values'!D395</f>
        <v>Selenium</v>
      </c>
      <c r="C395" s="94"/>
      <c r="D395" s="104">
        <f t="shared" si="10"/>
        <v>0</v>
      </c>
      <c r="E395" s="376"/>
      <c r="F395" s="377"/>
      <c r="G395" s="87"/>
      <c r="I395" s="87"/>
      <c r="K395" s="87"/>
      <c r="M395" s="87"/>
      <c r="O395" s="87"/>
      <c r="Q395" s="87"/>
      <c r="S395" s="87"/>
      <c r="U395" s="87"/>
      <c r="W395" s="87"/>
      <c r="Y395" s="87"/>
      <c r="AA395" s="87"/>
      <c r="AC395" s="87"/>
      <c r="AE395" s="87"/>
      <c r="AG395" s="87"/>
      <c r="AI395" s="87"/>
      <c r="AK395" s="87"/>
      <c r="AM395" s="87"/>
      <c r="AO395" s="87"/>
      <c r="AQ395" s="87"/>
      <c r="AS395" s="87"/>
      <c r="AU395" s="87"/>
      <c r="AW395" s="87"/>
      <c r="AY395" s="87"/>
      <c r="BA395" s="87"/>
      <c r="BC395" s="87"/>
      <c r="BE395" s="87"/>
      <c r="BG395" s="87"/>
      <c r="BI395" s="87"/>
      <c r="BK395" s="87"/>
      <c r="BM395" s="87"/>
      <c r="BO395" s="87"/>
      <c r="BQ395" s="87"/>
      <c r="BS395" s="87"/>
      <c r="BU395" s="87"/>
      <c r="BW395" s="87"/>
      <c r="BY395" s="87"/>
      <c r="CA395" s="87"/>
      <c r="CC395" s="87"/>
      <c r="CE395" s="87"/>
      <c r="CG395" s="87"/>
      <c r="CI395" s="87"/>
      <c r="CK395" s="87"/>
      <c r="CM395" s="87"/>
      <c r="CO395" s="87"/>
      <c r="CQ395" s="87"/>
      <c r="CS395" s="87"/>
      <c r="CU395" s="87"/>
      <c r="CW395" s="87"/>
      <c r="CY395" s="87"/>
      <c r="DA395" s="91"/>
      <c r="DB395" s="89"/>
      <c r="DC395" s="89"/>
      <c r="DD395" s="89"/>
      <c r="DE395" s="89"/>
      <c r="DF395" s="89"/>
      <c r="DG395" s="89"/>
      <c r="DH395" s="89"/>
      <c r="DI395" s="89"/>
      <c r="DJ395" s="89"/>
      <c r="DK395" s="89"/>
      <c r="DL395" s="89"/>
      <c r="DM395" s="89"/>
      <c r="DN395" s="87"/>
    </row>
    <row r="396" spans="1:118" s="51" customFormat="1" x14ac:dyDescent="0.25">
      <c r="A396" s="51" t="str">
        <f>'Tox Values'!C396</f>
        <v>0-01-9</v>
      </c>
      <c r="B396" s="51" t="str">
        <f>'Tox Values'!D396</f>
        <v>Selenium Compounds</v>
      </c>
      <c r="C396" s="94"/>
      <c r="D396" s="104">
        <f t="shared" si="10"/>
        <v>0</v>
      </c>
      <c r="E396" s="87"/>
      <c r="G396" s="87"/>
      <c r="I396" s="87"/>
      <c r="K396" s="87"/>
      <c r="M396" s="87"/>
      <c r="O396" s="87"/>
      <c r="Q396" s="87"/>
      <c r="S396" s="87"/>
      <c r="U396" s="87"/>
      <c r="W396" s="87"/>
      <c r="Y396" s="87"/>
      <c r="AA396" s="87"/>
      <c r="AC396" s="87"/>
      <c r="AE396" s="87"/>
      <c r="AG396" s="87"/>
      <c r="AI396" s="87"/>
      <c r="AK396" s="87"/>
      <c r="AM396" s="87"/>
      <c r="AO396" s="87"/>
      <c r="AQ396" s="87"/>
      <c r="AS396" s="87"/>
      <c r="AU396" s="87"/>
      <c r="AW396" s="87"/>
      <c r="AY396" s="87"/>
      <c r="BA396" s="87"/>
      <c r="BC396" s="87"/>
      <c r="BE396" s="87"/>
      <c r="BG396" s="87"/>
      <c r="BI396" s="87"/>
      <c r="BK396" s="87"/>
      <c r="BM396" s="87"/>
      <c r="BO396" s="87"/>
      <c r="BQ396" s="87"/>
      <c r="BS396" s="87"/>
      <c r="BU396" s="87"/>
      <c r="BW396" s="87"/>
      <c r="BY396" s="87"/>
      <c r="CA396" s="87"/>
      <c r="CC396" s="87"/>
      <c r="CE396" s="87"/>
      <c r="CG396" s="87"/>
      <c r="CI396" s="87"/>
      <c r="CK396" s="87"/>
      <c r="CM396" s="87"/>
      <c r="CO396" s="87"/>
      <c r="CQ396" s="87"/>
      <c r="CS396" s="87"/>
      <c r="CU396" s="87"/>
      <c r="CW396" s="87"/>
      <c r="CY396" s="87"/>
      <c r="DA396" s="91"/>
      <c r="DB396" s="89"/>
      <c r="DC396" s="89"/>
      <c r="DD396" s="89"/>
      <c r="DE396" s="89"/>
      <c r="DF396" s="89"/>
      <c r="DG396" s="89"/>
      <c r="DH396" s="89"/>
      <c r="DI396" s="89"/>
      <c r="DJ396" s="89"/>
      <c r="DK396" s="89"/>
      <c r="DL396" s="89"/>
      <c r="DM396" s="89"/>
      <c r="DN396" s="87"/>
    </row>
    <row r="397" spans="1:118" s="51" customFormat="1" x14ac:dyDescent="0.25">
      <c r="A397" s="51" t="str">
        <f>'Tox Values'!C397</f>
        <v>7446-34-6</v>
      </c>
      <c r="B397" s="51" t="str">
        <f>'Tox Values'!D397</f>
        <v>Selenium Sulfide</v>
      </c>
      <c r="C397" s="94"/>
      <c r="D397" s="104">
        <f t="shared" si="10"/>
        <v>0</v>
      </c>
      <c r="E397" s="87"/>
      <c r="G397" s="87"/>
      <c r="I397" s="87"/>
      <c r="K397" s="87"/>
      <c r="M397" s="87"/>
      <c r="O397" s="87"/>
      <c r="Q397" s="87"/>
      <c r="S397" s="87"/>
      <c r="U397" s="87"/>
      <c r="W397" s="87"/>
      <c r="Y397" s="87"/>
      <c r="AA397" s="87"/>
      <c r="AC397" s="87"/>
      <c r="AE397" s="87"/>
      <c r="AG397" s="87"/>
      <c r="AI397" s="87"/>
      <c r="AK397" s="87"/>
      <c r="AM397" s="87"/>
      <c r="AO397" s="87"/>
      <c r="AQ397" s="87"/>
      <c r="AS397" s="87"/>
      <c r="AU397" s="87"/>
      <c r="AW397" s="87"/>
      <c r="AY397" s="87"/>
      <c r="BA397" s="87"/>
      <c r="BC397" s="87"/>
      <c r="BE397" s="87"/>
      <c r="BG397" s="87"/>
      <c r="BI397" s="87"/>
      <c r="BK397" s="87"/>
      <c r="BM397" s="87"/>
      <c r="BO397" s="87"/>
      <c r="BQ397" s="87"/>
      <c r="BS397" s="87"/>
      <c r="BU397" s="87"/>
      <c r="BW397" s="87"/>
      <c r="BY397" s="87"/>
      <c r="CA397" s="87"/>
      <c r="CC397" s="87"/>
      <c r="CE397" s="87"/>
      <c r="CG397" s="87"/>
      <c r="CI397" s="87"/>
      <c r="CK397" s="87"/>
      <c r="CM397" s="87"/>
      <c r="CO397" s="87"/>
      <c r="CQ397" s="87"/>
      <c r="CS397" s="87"/>
      <c r="CU397" s="87"/>
      <c r="CW397" s="87"/>
      <c r="CY397" s="87"/>
      <c r="DA397" s="91"/>
      <c r="DB397" s="89"/>
      <c r="DC397" s="89"/>
      <c r="DD397" s="89"/>
      <c r="DE397" s="89"/>
      <c r="DF397" s="89"/>
      <c r="DG397" s="89"/>
      <c r="DH397" s="89"/>
      <c r="DI397" s="89"/>
      <c r="DJ397" s="89"/>
      <c r="DK397" s="89"/>
      <c r="DL397" s="89"/>
      <c r="DM397" s="89"/>
      <c r="DN397" s="87"/>
    </row>
    <row r="398" spans="1:118" s="51" customFormat="1" x14ac:dyDescent="0.25">
      <c r="A398" s="51" t="str">
        <f>'Tox Values'!C398</f>
        <v>7631-86-9</v>
      </c>
      <c r="B398" s="51" t="str">
        <f>'Tox Values'!D398</f>
        <v>Silica (crystalline, respirable, PM4)</v>
      </c>
      <c r="C398" s="94"/>
      <c r="D398" s="104">
        <f t="shared" si="10"/>
        <v>0</v>
      </c>
      <c r="E398" s="87"/>
      <c r="G398" s="87"/>
      <c r="I398" s="87"/>
      <c r="K398" s="87"/>
      <c r="M398" s="87"/>
      <c r="O398" s="87"/>
      <c r="Q398" s="87"/>
      <c r="S398" s="87"/>
      <c r="U398" s="87"/>
      <c r="W398" s="87"/>
      <c r="Y398" s="87"/>
      <c r="AA398" s="87"/>
      <c r="AC398" s="87"/>
      <c r="AE398" s="87"/>
      <c r="AG398" s="87"/>
      <c r="AI398" s="87"/>
      <c r="AK398" s="87"/>
      <c r="AM398" s="87"/>
      <c r="AO398" s="87"/>
      <c r="AQ398" s="87"/>
      <c r="AS398" s="87"/>
      <c r="AU398" s="87"/>
      <c r="AW398" s="87"/>
      <c r="AY398" s="87"/>
      <c r="BA398" s="87"/>
      <c r="BC398" s="87"/>
      <c r="BE398" s="87"/>
      <c r="BG398" s="87"/>
      <c r="BI398" s="87"/>
      <c r="BK398" s="87"/>
      <c r="BM398" s="87"/>
      <c r="BO398" s="87"/>
      <c r="BQ398" s="87"/>
      <c r="BS398" s="87"/>
      <c r="BU398" s="87"/>
      <c r="BW398" s="87"/>
      <c r="BY398" s="87"/>
      <c r="CA398" s="87"/>
      <c r="CC398" s="87"/>
      <c r="CE398" s="87"/>
      <c r="CG398" s="87"/>
      <c r="CI398" s="87"/>
      <c r="CK398" s="87"/>
      <c r="CM398" s="87"/>
      <c r="CO398" s="87"/>
      <c r="CQ398" s="87"/>
      <c r="CS398" s="87"/>
      <c r="CU398" s="87"/>
      <c r="CW398" s="87"/>
      <c r="CY398" s="87"/>
      <c r="DA398" s="91"/>
      <c r="DB398" s="89"/>
      <c r="DC398" s="89"/>
      <c r="DD398" s="89"/>
      <c r="DE398" s="89"/>
      <c r="DF398" s="89"/>
      <c r="DG398" s="89"/>
      <c r="DH398" s="89"/>
      <c r="DI398" s="89"/>
      <c r="DJ398" s="89"/>
      <c r="DK398" s="89"/>
      <c r="DL398" s="89"/>
      <c r="DM398" s="89"/>
      <c r="DN398" s="87"/>
    </row>
    <row r="399" spans="1:118" s="51" customFormat="1" x14ac:dyDescent="0.25">
      <c r="A399" s="51" t="str">
        <f>'Tox Values'!C399</f>
        <v>143-33-9</v>
      </c>
      <c r="B399" s="51" t="str">
        <f>'Tox Values'!D399</f>
        <v>Sodium cyanide</v>
      </c>
      <c r="C399" s="94"/>
      <c r="D399" s="104">
        <f t="shared" si="10"/>
        <v>0</v>
      </c>
      <c r="E399" s="87"/>
      <c r="G399" s="87"/>
      <c r="I399" s="87"/>
      <c r="K399" s="87"/>
      <c r="M399" s="87"/>
      <c r="O399" s="87"/>
      <c r="Q399" s="87"/>
      <c r="S399" s="87"/>
      <c r="U399" s="87"/>
      <c r="W399" s="87"/>
      <c r="Y399" s="87"/>
      <c r="AA399" s="87"/>
      <c r="AC399" s="87"/>
      <c r="AE399" s="87"/>
      <c r="AG399" s="87"/>
      <c r="AI399" s="87"/>
      <c r="AK399" s="87"/>
      <c r="AM399" s="87"/>
      <c r="AO399" s="87"/>
      <c r="AQ399" s="87"/>
      <c r="AS399" s="87"/>
      <c r="AU399" s="87"/>
      <c r="AW399" s="87"/>
      <c r="AY399" s="87"/>
      <c r="BA399" s="87"/>
      <c r="BC399" s="87"/>
      <c r="BE399" s="87"/>
      <c r="BG399" s="87"/>
      <c r="BI399" s="87"/>
      <c r="BK399" s="87"/>
      <c r="BM399" s="87"/>
      <c r="BO399" s="87"/>
      <c r="BQ399" s="87"/>
      <c r="BS399" s="87"/>
      <c r="BU399" s="87"/>
      <c r="BW399" s="87"/>
      <c r="BY399" s="87"/>
      <c r="CA399" s="87"/>
      <c r="CC399" s="87"/>
      <c r="CE399" s="87"/>
      <c r="CG399" s="87"/>
      <c r="CI399" s="87"/>
      <c r="CK399" s="87"/>
      <c r="CM399" s="87"/>
      <c r="CO399" s="87"/>
      <c r="CQ399" s="87"/>
      <c r="CS399" s="87"/>
      <c r="CU399" s="87"/>
      <c r="CW399" s="87"/>
      <c r="CY399" s="87"/>
      <c r="DA399" s="91"/>
      <c r="DB399" s="89"/>
      <c r="DC399" s="89"/>
      <c r="DD399" s="89"/>
      <c r="DE399" s="89"/>
      <c r="DF399" s="89"/>
      <c r="DG399" s="89"/>
      <c r="DH399" s="89"/>
      <c r="DI399" s="89"/>
      <c r="DJ399" s="89"/>
      <c r="DK399" s="89"/>
      <c r="DL399" s="89"/>
      <c r="DM399" s="89"/>
      <c r="DN399" s="87"/>
    </row>
    <row r="400" spans="1:118" s="51" customFormat="1" x14ac:dyDescent="0.25">
      <c r="A400" s="51" t="str">
        <f>'Tox Values'!C400</f>
        <v>1310-73-2</v>
      </c>
      <c r="B400" s="51" t="str">
        <f>'Tox Values'!D400</f>
        <v>Sodium hydroxide</v>
      </c>
      <c r="C400" s="94"/>
      <c r="D400" s="104">
        <f t="shared" si="10"/>
        <v>0</v>
      </c>
      <c r="E400" s="87"/>
      <c r="G400" s="87"/>
      <c r="I400" s="87"/>
      <c r="K400" s="87"/>
      <c r="M400" s="87"/>
      <c r="O400" s="87"/>
      <c r="Q400" s="87"/>
      <c r="S400" s="87"/>
      <c r="U400" s="87"/>
      <c r="W400" s="87"/>
      <c r="Y400" s="87"/>
      <c r="AA400" s="87"/>
      <c r="AC400" s="87"/>
      <c r="AE400" s="87"/>
      <c r="AG400" s="87"/>
      <c r="AI400" s="87"/>
      <c r="AK400" s="87"/>
      <c r="AM400" s="87"/>
      <c r="AO400" s="87"/>
      <c r="AQ400" s="87"/>
      <c r="AS400" s="87"/>
      <c r="AU400" s="87"/>
      <c r="AW400" s="87"/>
      <c r="AY400" s="87"/>
      <c r="BA400" s="87"/>
      <c r="BC400" s="87"/>
      <c r="BE400" s="87"/>
      <c r="BG400" s="87"/>
      <c r="BI400" s="87"/>
      <c r="BK400" s="87"/>
      <c r="BM400" s="87"/>
      <c r="BO400" s="87"/>
      <c r="BQ400" s="87"/>
      <c r="BS400" s="87"/>
      <c r="BU400" s="87"/>
      <c r="BW400" s="87"/>
      <c r="BY400" s="87"/>
      <c r="CA400" s="87"/>
      <c r="CC400" s="87"/>
      <c r="CE400" s="87"/>
      <c r="CG400" s="87"/>
      <c r="CI400" s="87"/>
      <c r="CK400" s="87"/>
      <c r="CM400" s="87"/>
      <c r="CO400" s="87"/>
      <c r="CQ400" s="87"/>
      <c r="CS400" s="87"/>
      <c r="CU400" s="87"/>
      <c r="CW400" s="87"/>
      <c r="CY400" s="87"/>
      <c r="DA400" s="91"/>
      <c r="DB400" s="89"/>
      <c r="DC400" s="89"/>
      <c r="DD400" s="89"/>
      <c r="DE400" s="89"/>
      <c r="DF400" s="89"/>
      <c r="DG400" s="89"/>
      <c r="DH400" s="89"/>
      <c r="DI400" s="89"/>
      <c r="DJ400" s="89"/>
      <c r="DK400" s="89"/>
      <c r="DL400" s="89"/>
      <c r="DM400" s="89"/>
      <c r="DN400" s="87"/>
    </row>
    <row r="401" spans="1:118" s="51" customFormat="1" x14ac:dyDescent="0.25">
      <c r="A401" s="51" t="str">
        <f>'Tox Values'!C401</f>
        <v>10588-01-9</v>
      </c>
      <c r="B401" s="51" t="str">
        <f>'Tox Values'!D401</f>
        <v>Sodium Dichromate</v>
      </c>
      <c r="C401" s="94"/>
      <c r="D401" s="104">
        <f t="shared" si="10"/>
        <v>0</v>
      </c>
      <c r="E401" s="87"/>
      <c r="G401" s="87"/>
      <c r="I401" s="87"/>
      <c r="K401" s="87"/>
      <c r="M401" s="87"/>
      <c r="O401" s="87"/>
      <c r="Q401" s="87"/>
      <c r="S401" s="87"/>
      <c r="U401" s="87"/>
      <c r="W401" s="87"/>
      <c r="Y401" s="87"/>
      <c r="AA401" s="87"/>
      <c r="AC401" s="87"/>
      <c r="AE401" s="87"/>
      <c r="AG401" s="87"/>
      <c r="AI401" s="87"/>
      <c r="AK401" s="87"/>
      <c r="AM401" s="87"/>
      <c r="AO401" s="87"/>
      <c r="AQ401" s="87"/>
      <c r="AS401" s="87"/>
      <c r="AU401" s="87"/>
      <c r="AW401" s="87"/>
      <c r="AY401" s="87"/>
      <c r="BA401" s="87"/>
      <c r="BC401" s="87"/>
      <c r="BE401" s="87"/>
      <c r="BG401" s="87"/>
      <c r="BI401" s="87"/>
      <c r="BK401" s="87"/>
      <c r="BM401" s="87"/>
      <c r="BO401" s="87"/>
      <c r="BQ401" s="87"/>
      <c r="BS401" s="87"/>
      <c r="BU401" s="87"/>
      <c r="BW401" s="87"/>
      <c r="BY401" s="87"/>
      <c r="CA401" s="87"/>
      <c r="CC401" s="87"/>
      <c r="CE401" s="87"/>
      <c r="CG401" s="87"/>
      <c r="CI401" s="87"/>
      <c r="CK401" s="87"/>
      <c r="CM401" s="87"/>
      <c r="CO401" s="87"/>
      <c r="CQ401" s="87"/>
      <c r="CS401" s="87"/>
      <c r="CU401" s="87"/>
      <c r="CW401" s="87"/>
      <c r="CY401" s="87"/>
      <c r="DA401" s="91"/>
      <c r="DB401" s="89"/>
      <c r="DC401" s="89"/>
      <c r="DD401" s="89"/>
      <c r="DE401" s="89"/>
      <c r="DF401" s="89"/>
      <c r="DG401" s="89"/>
      <c r="DH401" s="89"/>
      <c r="DI401" s="89"/>
      <c r="DJ401" s="89"/>
      <c r="DK401" s="89"/>
      <c r="DL401" s="89"/>
      <c r="DM401" s="89"/>
      <c r="DN401" s="87"/>
    </row>
    <row r="402" spans="1:118" s="51" customFormat="1" x14ac:dyDescent="0.25">
      <c r="A402" s="51" t="str">
        <f>'Tox Values'!C402</f>
        <v>7789-06-2</v>
      </c>
      <c r="B402" s="51" t="str">
        <f>'Tox Values'!D402</f>
        <v>Strontium chromate</v>
      </c>
      <c r="C402" s="94"/>
      <c r="D402" s="104">
        <f t="shared" si="10"/>
        <v>0</v>
      </c>
      <c r="E402" s="87"/>
      <c r="G402" s="87"/>
      <c r="I402" s="87"/>
      <c r="K402" s="87"/>
      <c r="M402" s="87"/>
      <c r="O402" s="87"/>
      <c r="Q402" s="87"/>
      <c r="S402" s="87"/>
      <c r="U402" s="87"/>
      <c r="W402" s="87"/>
      <c r="Y402" s="87"/>
      <c r="AA402" s="87"/>
      <c r="AC402" s="87"/>
      <c r="AE402" s="87"/>
      <c r="AG402" s="87"/>
      <c r="AI402" s="87"/>
      <c r="AK402" s="87"/>
      <c r="AM402" s="87"/>
      <c r="AO402" s="87"/>
      <c r="AQ402" s="87"/>
      <c r="AS402" s="87"/>
      <c r="AU402" s="87"/>
      <c r="AW402" s="87"/>
      <c r="AY402" s="87"/>
      <c r="BA402" s="87"/>
      <c r="BC402" s="87"/>
      <c r="BE402" s="87"/>
      <c r="BG402" s="87"/>
      <c r="BI402" s="87"/>
      <c r="BK402" s="87"/>
      <c r="BM402" s="87"/>
      <c r="BO402" s="87"/>
      <c r="BQ402" s="87"/>
      <c r="BS402" s="87"/>
      <c r="BU402" s="87"/>
      <c r="BW402" s="87"/>
      <c r="BY402" s="87"/>
      <c r="CA402" s="87"/>
      <c r="CC402" s="87"/>
      <c r="CE402" s="87"/>
      <c r="CG402" s="87"/>
      <c r="CI402" s="87"/>
      <c r="CK402" s="87"/>
      <c r="CM402" s="87"/>
      <c r="CO402" s="87"/>
      <c r="CQ402" s="87"/>
      <c r="CS402" s="87"/>
      <c r="CU402" s="87"/>
      <c r="CW402" s="87"/>
      <c r="CY402" s="87"/>
      <c r="DA402" s="91"/>
      <c r="DB402" s="89"/>
      <c r="DC402" s="89"/>
      <c r="DD402" s="89"/>
      <c r="DE402" s="89"/>
      <c r="DF402" s="89"/>
      <c r="DG402" s="89"/>
      <c r="DH402" s="89"/>
      <c r="DI402" s="89"/>
      <c r="DJ402" s="89"/>
      <c r="DK402" s="89"/>
      <c r="DL402" s="89"/>
      <c r="DM402" s="89"/>
      <c r="DN402" s="87"/>
    </row>
    <row r="403" spans="1:118" s="46" customFormat="1" x14ac:dyDescent="0.25">
      <c r="A403" s="51" t="str">
        <f>'Tox Values'!C403</f>
        <v>100-42-5</v>
      </c>
      <c r="B403" s="51" t="str">
        <f>'Tox Values'!D403</f>
        <v>Styrene</v>
      </c>
      <c r="C403" s="170"/>
      <c r="D403" s="104">
        <f>F403+H403+J403+L403+N403+P403+R403+T403+V403+X403+Z403+AB403+AD403+AF403+AH403+AJ403+AL403+AN403+AP403+AR403+AT403+AV403+AX403+AZ403+BB403+BD403+BF403+BH403+BJ403+BL403+BN403+BP403+BR403+BT403+BV403+BX403+BZ403+CB403+CD403+CF403+CH403+CJ403+CL403+CN403+CP403+CR403+CT403+CV403+CX403+CZ403</f>
        <v>0</v>
      </c>
      <c r="E403" s="87"/>
      <c r="F403" s="51"/>
      <c r="G403" s="87"/>
      <c r="H403" s="51"/>
      <c r="I403" s="87"/>
      <c r="J403" s="51"/>
      <c r="K403" s="87"/>
      <c r="L403" s="51"/>
      <c r="M403" s="87"/>
      <c r="N403" s="51"/>
      <c r="O403" s="87"/>
      <c r="P403" s="51"/>
      <c r="Q403" s="87"/>
      <c r="R403" s="51"/>
      <c r="S403" s="87"/>
      <c r="T403" s="51"/>
      <c r="U403" s="87"/>
      <c r="V403" s="51"/>
      <c r="W403" s="87"/>
      <c r="X403" s="51"/>
      <c r="Y403" s="87"/>
      <c r="Z403" s="51"/>
      <c r="AA403" s="87"/>
      <c r="AB403" s="51"/>
      <c r="AC403" s="87"/>
      <c r="AD403" s="51"/>
      <c r="AE403" s="87"/>
      <c r="AF403" s="51"/>
      <c r="AG403" s="87"/>
      <c r="AH403" s="51"/>
      <c r="AI403" s="87"/>
      <c r="AJ403" s="51"/>
      <c r="AK403" s="87"/>
      <c r="AL403" s="51"/>
      <c r="AM403" s="87"/>
      <c r="AN403" s="51"/>
      <c r="AO403" s="87"/>
      <c r="AP403" s="51"/>
      <c r="AQ403" s="87"/>
      <c r="AR403" s="51"/>
      <c r="AS403" s="87"/>
      <c r="AT403" s="51"/>
      <c r="AU403" s="87"/>
      <c r="AV403" s="51"/>
      <c r="AW403" s="87"/>
      <c r="AX403" s="51"/>
      <c r="AY403" s="87"/>
      <c r="AZ403" s="51"/>
      <c r="BA403" s="87"/>
      <c r="BB403" s="51"/>
      <c r="BC403" s="87"/>
      <c r="BD403" s="51"/>
      <c r="BE403" s="87"/>
      <c r="BF403" s="51"/>
      <c r="BG403" s="87"/>
      <c r="BH403" s="51"/>
      <c r="BI403" s="87"/>
      <c r="BJ403" s="51"/>
      <c r="BK403" s="87"/>
      <c r="BL403" s="51"/>
      <c r="BM403" s="87"/>
      <c r="BN403" s="51"/>
      <c r="BO403" s="87"/>
      <c r="BP403" s="51"/>
      <c r="BQ403" s="87"/>
      <c r="BR403" s="51"/>
      <c r="BS403" s="87"/>
      <c r="BT403" s="51"/>
      <c r="BU403" s="87"/>
      <c r="BV403" s="51"/>
      <c r="BW403" s="87"/>
      <c r="BX403" s="51"/>
      <c r="BY403" s="87"/>
      <c r="BZ403" s="51"/>
      <c r="CA403" s="87"/>
      <c r="CB403" s="51"/>
      <c r="CC403" s="87"/>
      <c r="CD403" s="51"/>
      <c r="CE403" s="87"/>
      <c r="CF403" s="51"/>
      <c r="CG403" s="87"/>
      <c r="CH403" s="51"/>
      <c r="CI403" s="87"/>
      <c r="CJ403" s="51"/>
      <c r="CK403" s="87"/>
      <c r="CL403" s="51"/>
      <c r="CM403" s="87"/>
      <c r="CN403" s="51"/>
      <c r="CO403" s="87"/>
      <c r="CP403" s="51"/>
      <c r="CQ403" s="87"/>
      <c r="CR403" s="51"/>
      <c r="CS403" s="87"/>
      <c r="CT403" s="51"/>
      <c r="CU403" s="87"/>
      <c r="CV403" s="51"/>
      <c r="CW403" s="87"/>
      <c r="CX403" s="51"/>
      <c r="CY403" s="87"/>
      <c r="CZ403" s="51"/>
      <c r="DA403" s="91"/>
      <c r="DB403" s="89"/>
      <c r="DC403" s="89"/>
      <c r="DD403" s="89"/>
      <c r="DE403" s="89"/>
      <c r="DF403" s="89"/>
      <c r="DG403" s="89"/>
      <c r="DH403" s="89"/>
      <c r="DI403" s="89"/>
      <c r="DJ403" s="89"/>
      <c r="DK403" s="89"/>
      <c r="DL403" s="89"/>
      <c r="DM403" s="89"/>
    </row>
    <row r="404" spans="1:118" s="91" customFormat="1" x14ac:dyDescent="0.25">
      <c r="A404" s="51" t="str">
        <f>'Tox Values'!C404</f>
        <v>96-09-3</v>
      </c>
      <c r="B404" s="51" t="str">
        <f>'Tox Values'!D404</f>
        <v>Styrene oxide</v>
      </c>
      <c r="C404" s="93"/>
      <c r="D404" s="104">
        <f t="shared" ref="D404:D421" si="11">F404+H404+J404+L404+N404+P404+R404+T404+V404+X404+Z404+AB404+AD404+AF404+AH404+AJ404+AL404+AN404+AP404+AR404+AT404+AV404+AX404+AZ404+BB404+BD404+BF404+BH404+BJ404+BL404+BN404+BP404+BR404+BT404+BV404+BX404+BZ404+CB404+CD404+CF404+CH404+CJ404+CL404+CN404+CP404+CR404+CT404+CV404+CX404+CZ404</f>
        <v>0</v>
      </c>
      <c r="E404" s="87"/>
      <c r="F404" s="51"/>
      <c r="G404" s="87"/>
      <c r="H404" s="51"/>
      <c r="I404" s="87"/>
      <c r="J404" s="51"/>
      <c r="K404" s="87"/>
      <c r="L404" s="51"/>
      <c r="M404" s="87"/>
      <c r="N404" s="51"/>
      <c r="O404" s="87"/>
      <c r="P404" s="51"/>
      <c r="Q404" s="87"/>
      <c r="R404" s="51"/>
      <c r="S404" s="87"/>
      <c r="T404" s="51"/>
      <c r="U404" s="87"/>
      <c r="V404" s="51"/>
      <c r="W404" s="87"/>
      <c r="X404" s="51"/>
      <c r="Y404" s="87"/>
      <c r="Z404" s="51"/>
      <c r="AA404" s="87"/>
      <c r="AB404" s="51"/>
      <c r="AC404" s="87"/>
      <c r="AD404" s="51"/>
      <c r="AE404" s="87"/>
      <c r="AF404" s="51"/>
      <c r="AG404" s="87"/>
      <c r="AH404" s="51"/>
      <c r="AI404" s="87"/>
      <c r="AJ404" s="51"/>
      <c r="AK404" s="87"/>
      <c r="AL404" s="51"/>
      <c r="AM404" s="87"/>
      <c r="AN404" s="51"/>
      <c r="AO404" s="87"/>
      <c r="AP404" s="51"/>
      <c r="AQ404" s="87"/>
      <c r="AR404" s="51"/>
      <c r="AS404" s="87"/>
      <c r="AT404" s="51"/>
      <c r="AU404" s="87"/>
      <c r="AV404" s="51"/>
      <c r="AW404" s="87"/>
      <c r="AX404" s="51"/>
      <c r="AY404" s="87"/>
      <c r="AZ404" s="51"/>
      <c r="BA404" s="87"/>
      <c r="BB404" s="51"/>
      <c r="BC404" s="87"/>
      <c r="BD404" s="51"/>
      <c r="BE404" s="87"/>
      <c r="BF404" s="51"/>
      <c r="BG404" s="87"/>
      <c r="BH404" s="51"/>
      <c r="BI404" s="87"/>
      <c r="BJ404" s="51"/>
      <c r="BK404" s="87"/>
      <c r="BL404" s="51"/>
      <c r="BM404" s="87"/>
      <c r="BN404" s="51"/>
      <c r="BO404" s="87"/>
      <c r="BP404" s="51"/>
      <c r="BQ404" s="87"/>
      <c r="BR404" s="51"/>
      <c r="BS404" s="87"/>
      <c r="BT404" s="51"/>
      <c r="BU404" s="87"/>
      <c r="BV404" s="51"/>
      <c r="BW404" s="87"/>
      <c r="BX404" s="51"/>
      <c r="BY404" s="87"/>
      <c r="BZ404" s="51"/>
      <c r="CA404" s="87"/>
      <c r="CB404" s="51"/>
      <c r="CC404" s="87"/>
      <c r="CD404" s="51"/>
      <c r="CE404" s="87"/>
      <c r="CF404" s="51"/>
      <c r="CG404" s="87"/>
      <c r="CH404" s="51"/>
      <c r="CI404" s="87"/>
      <c r="CJ404" s="51"/>
      <c r="CK404" s="87"/>
      <c r="CL404" s="51"/>
      <c r="CM404" s="87"/>
      <c r="CN404" s="51"/>
      <c r="CO404" s="87"/>
      <c r="CP404" s="51"/>
      <c r="CQ404" s="87"/>
      <c r="CR404" s="51"/>
      <c r="CS404" s="87"/>
      <c r="CT404" s="51"/>
      <c r="CU404" s="87"/>
      <c r="CV404" s="51"/>
      <c r="CW404" s="87"/>
      <c r="CX404" s="51"/>
      <c r="CY404" s="87"/>
      <c r="CZ404" s="51"/>
      <c r="DB404" s="89"/>
      <c r="DC404" s="89"/>
      <c r="DD404" s="89"/>
      <c r="DE404" s="89"/>
      <c r="DF404" s="89"/>
      <c r="DG404" s="89"/>
      <c r="DH404" s="89"/>
      <c r="DI404" s="89"/>
      <c r="DJ404" s="89"/>
      <c r="DK404" s="89"/>
      <c r="DL404" s="89"/>
      <c r="DM404" s="89"/>
    </row>
    <row r="405" spans="1:118" x14ac:dyDescent="0.25">
      <c r="A405" s="51" t="str">
        <f>'Tox Values'!C405</f>
        <v>14808-79-8</v>
      </c>
      <c r="B405" s="51" t="str">
        <f>'Tox Values'!D405</f>
        <v>Sulfates</v>
      </c>
      <c r="C405" s="93"/>
      <c r="D405" s="104">
        <f t="shared" si="11"/>
        <v>0</v>
      </c>
      <c r="E405" s="87"/>
      <c r="F405" s="51"/>
      <c r="G405" s="87"/>
      <c r="H405" s="51"/>
      <c r="I405" s="87"/>
      <c r="J405" s="51"/>
      <c r="K405" s="87"/>
      <c r="L405" s="51"/>
      <c r="M405" s="87"/>
      <c r="N405" s="51"/>
      <c r="O405" s="87"/>
      <c r="P405" s="51"/>
      <c r="Q405" s="87"/>
      <c r="R405" s="51"/>
      <c r="S405" s="87"/>
      <c r="T405" s="51"/>
      <c r="U405" s="87"/>
      <c r="V405" s="51"/>
      <c r="W405" s="87"/>
      <c r="X405" s="51"/>
      <c r="Y405" s="87"/>
      <c r="Z405" s="51"/>
      <c r="AA405" s="87"/>
      <c r="AB405" s="51"/>
      <c r="AC405" s="87"/>
      <c r="AD405" s="51"/>
      <c r="AE405" s="87"/>
      <c r="AF405" s="51"/>
      <c r="AG405" s="87"/>
      <c r="AH405" s="51"/>
      <c r="AI405" s="87"/>
      <c r="AJ405" s="51"/>
      <c r="AK405" s="87"/>
      <c r="AL405" s="51"/>
      <c r="AM405" s="87"/>
      <c r="AN405" s="51"/>
      <c r="AO405" s="87"/>
      <c r="AP405" s="51"/>
      <c r="AQ405" s="87"/>
      <c r="AR405" s="51"/>
      <c r="AS405" s="87"/>
      <c r="AT405" s="51"/>
      <c r="AU405" s="87"/>
      <c r="AV405" s="51"/>
      <c r="AW405" s="87"/>
      <c r="AX405" s="51"/>
      <c r="AY405" s="87"/>
      <c r="AZ405" s="51"/>
      <c r="BA405" s="87"/>
      <c r="BB405" s="51"/>
      <c r="BC405" s="87"/>
      <c r="BD405" s="51"/>
      <c r="BE405" s="87"/>
      <c r="BF405" s="51"/>
      <c r="BG405" s="87"/>
      <c r="BH405" s="51"/>
      <c r="BI405" s="87"/>
      <c r="BJ405" s="51"/>
      <c r="BK405" s="87"/>
      <c r="BL405" s="51"/>
      <c r="BM405" s="87"/>
      <c r="BN405" s="51"/>
      <c r="BO405" s="87"/>
      <c r="BP405" s="51"/>
      <c r="BQ405" s="87"/>
      <c r="BR405" s="51"/>
      <c r="BS405" s="87"/>
      <c r="BT405" s="51"/>
      <c r="BU405" s="87"/>
      <c r="BV405" s="51"/>
      <c r="BW405" s="87"/>
      <c r="BX405" s="51"/>
      <c r="BY405" s="87"/>
      <c r="BZ405" s="51"/>
      <c r="CA405" s="87"/>
      <c r="CB405" s="51"/>
      <c r="CC405" s="87"/>
      <c r="CD405" s="51"/>
      <c r="CE405" s="87"/>
      <c r="CF405" s="51"/>
      <c r="CG405" s="87"/>
      <c r="CH405" s="51"/>
      <c r="CI405" s="87"/>
      <c r="CJ405" s="51"/>
      <c r="CK405" s="87"/>
      <c r="CL405" s="51"/>
      <c r="CM405" s="87"/>
      <c r="CN405" s="51"/>
      <c r="CO405" s="87"/>
      <c r="CP405" s="51"/>
      <c r="CQ405" s="87"/>
      <c r="CR405" s="51"/>
      <c r="CS405" s="87"/>
      <c r="CT405" s="51"/>
      <c r="CU405" s="87"/>
      <c r="CV405" s="51"/>
      <c r="CW405" s="87"/>
      <c r="CX405" s="51"/>
      <c r="CY405" s="87"/>
      <c r="CZ405" s="51"/>
    </row>
    <row r="406" spans="1:118" x14ac:dyDescent="0.25">
      <c r="A406" s="51" t="str">
        <f>'Tox Values'!C406</f>
        <v>126-33-0</v>
      </c>
      <c r="B406" s="51" t="str">
        <f>'Tox Values'!D406</f>
        <v>Sulfolane</v>
      </c>
      <c r="C406" s="93"/>
      <c r="D406" s="104">
        <f t="shared" si="11"/>
        <v>0</v>
      </c>
      <c r="E406" s="87"/>
      <c r="F406" s="51"/>
      <c r="G406" s="87"/>
      <c r="H406" s="51"/>
      <c r="I406" s="87"/>
      <c r="J406" s="51"/>
      <c r="K406" s="87"/>
      <c r="L406" s="51"/>
      <c r="M406" s="87"/>
      <c r="N406" s="51"/>
      <c r="O406" s="87"/>
      <c r="P406" s="51"/>
      <c r="Q406" s="87"/>
      <c r="R406" s="51"/>
      <c r="S406" s="87"/>
      <c r="T406" s="51"/>
      <c r="U406" s="87"/>
      <c r="V406" s="51"/>
      <c r="W406" s="87"/>
      <c r="X406" s="51"/>
      <c r="Y406" s="87"/>
      <c r="Z406" s="51"/>
      <c r="AA406" s="87"/>
      <c r="AB406" s="51"/>
      <c r="AC406" s="87"/>
      <c r="AD406" s="51"/>
      <c r="AE406" s="87"/>
      <c r="AF406" s="51"/>
      <c r="AG406" s="87"/>
      <c r="AH406" s="51"/>
      <c r="AI406" s="87"/>
      <c r="AJ406" s="51"/>
      <c r="AK406" s="87"/>
      <c r="AL406" s="51"/>
      <c r="AM406" s="87"/>
      <c r="AN406" s="51"/>
      <c r="AO406" s="87"/>
      <c r="AP406" s="51"/>
      <c r="AQ406" s="87"/>
      <c r="AR406" s="51"/>
      <c r="AS406" s="87"/>
      <c r="AT406" s="51"/>
      <c r="AU406" s="87"/>
      <c r="AV406" s="51"/>
      <c r="AW406" s="87"/>
      <c r="AX406" s="51"/>
      <c r="AY406" s="87"/>
      <c r="AZ406" s="51"/>
      <c r="BA406" s="87"/>
      <c r="BB406" s="51"/>
      <c r="BC406" s="87"/>
      <c r="BD406" s="51"/>
      <c r="BE406" s="87"/>
      <c r="BF406" s="51"/>
      <c r="BG406" s="87"/>
      <c r="BH406" s="51"/>
      <c r="BI406" s="87"/>
      <c r="BJ406" s="51"/>
      <c r="BK406" s="87"/>
      <c r="BL406" s="51"/>
      <c r="BM406" s="87"/>
      <c r="BN406" s="51"/>
      <c r="BO406" s="87"/>
      <c r="BP406" s="51"/>
      <c r="BQ406" s="87"/>
      <c r="BR406" s="51"/>
      <c r="BS406" s="87"/>
      <c r="BT406" s="51"/>
      <c r="BU406" s="87"/>
      <c r="BV406" s="51"/>
      <c r="BW406" s="87"/>
      <c r="BX406" s="51"/>
      <c r="BY406" s="87"/>
      <c r="BZ406" s="51"/>
      <c r="CA406" s="87"/>
      <c r="CB406" s="51"/>
      <c r="CC406" s="87"/>
      <c r="CD406" s="51"/>
      <c r="CE406" s="87"/>
      <c r="CF406" s="51"/>
      <c r="CG406" s="87"/>
      <c r="CH406" s="51"/>
      <c r="CI406" s="87"/>
      <c r="CJ406" s="51"/>
      <c r="CK406" s="87"/>
      <c r="CL406" s="51"/>
      <c r="CM406" s="87"/>
      <c r="CN406" s="51"/>
      <c r="CO406" s="87"/>
      <c r="CP406" s="51"/>
      <c r="CQ406" s="87"/>
      <c r="CR406" s="51"/>
      <c r="CS406" s="87"/>
      <c r="CT406" s="51"/>
      <c r="CU406" s="87"/>
      <c r="CV406" s="51"/>
      <c r="CW406" s="87"/>
      <c r="CX406" s="51"/>
      <c r="CY406" s="87"/>
      <c r="CZ406" s="51"/>
    </row>
    <row r="407" spans="1:118" x14ac:dyDescent="0.25">
      <c r="A407" s="51" t="str">
        <f>'Tox Values'!C407</f>
        <v>7446-09-5</v>
      </c>
      <c r="B407" s="51" t="str">
        <f>'Tox Values'!D407</f>
        <v>Sulfur dioxide</v>
      </c>
      <c r="C407" s="93"/>
      <c r="D407" s="104">
        <f t="shared" si="11"/>
        <v>0</v>
      </c>
      <c r="E407" s="372"/>
      <c r="F407" s="373"/>
      <c r="G407" s="87"/>
      <c r="H407" s="51"/>
      <c r="I407" s="372"/>
      <c r="J407" s="373"/>
      <c r="K407" s="372"/>
      <c r="L407" s="373"/>
      <c r="M407" s="87"/>
      <c r="N407" s="51"/>
      <c r="O407" s="87"/>
      <c r="P407" s="51"/>
      <c r="Q407" s="87"/>
      <c r="R407" s="51"/>
      <c r="S407" s="87"/>
      <c r="T407" s="51"/>
      <c r="U407" s="87"/>
      <c r="V407" s="51"/>
      <c r="W407" s="87"/>
      <c r="X407" s="51"/>
      <c r="Y407" s="87"/>
      <c r="Z407" s="51"/>
      <c r="AA407" s="87"/>
      <c r="AB407" s="51"/>
      <c r="AC407" s="87"/>
      <c r="AD407" s="51"/>
      <c r="AE407" s="87"/>
      <c r="AF407" s="51"/>
      <c r="AG407" s="87"/>
      <c r="AH407" s="51"/>
      <c r="AI407" s="87"/>
      <c r="AJ407" s="51"/>
      <c r="AK407" s="87"/>
      <c r="AL407" s="51"/>
      <c r="AM407" s="87"/>
      <c r="AN407" s="51"/>
      <c r="AO407" s="87"/>
      <c r="AP407" s="51"/>
      <c r="AQ407" s="87"/>
      <c r="AR407" s="51"/>
      <c r="AS407" s="87"/>
      <c r="AT407" s="51"/>
      <c r="AU407" s="87"/>
      <c r="AV407" s="51"/>
      <c r="AW407" s="87"/>
      <c r="AX407" s="51"/>
      <c r="AY407" s="87"/>
      <c r="AZ407" s="51"/>
      <c r="BA407" s="87"/>
      <c r="BB407" s="51"/>
      <c r="BC407" s="87"/>
      <c r="BD407" s="51"/>
      <c r="BE407" s="87"/>
      <c r="BF407" s="51"/>
      <c r="BG407" s="87"/>
      <c r="BH407" s="51"/>
      <c r="BI407" s="87"/>
      <c r="BJ407" s="51"/>
      <c r="BK407" s="87"/>
      <c r="BL407" s="51"/>
      <c r="BM407" s="87"/>
      <c r="BN407" s="51"/>
      <c r="BO407" s="87"/>
      <c r="BP407" s="51"/>
      <c r="BQ407" s="87"/>
      <c r="BR407" s="51"/>
      <c r="BS407" s="87"/>
      <c r="BT407" s="51"/>
      <c r="BU407" s="87"/>
      <c r="BV407" s="51"/>
      <c r="BW407" s="87"/>
      <c r="BX407" s="51"/>
      <c r="BY407" s="87"/>
      <c r="BZ407" s="51"/>
      <c r="CA407" s="87"/>
      <c r="CB407" s="51"/>
      <c r="CC407" s="87"/>
      <c r="CD407" s="51"/>
      <c r="CE407" s="87"/>
      <c r="CF407" s="51"/>
      <c r="CG407" s="87"/>
      <c r="CH407" s="51"/>
      <c r="CI407" s="87"/>
      <c r="CJ407" s="51"/>
      <c r="CK407" s="87"/>
      <c r="CL407" s="51"/>
      <c r="CM407" s="87"/>
      <c r="CN407" s="51"/>
      <c r="CO407" s="87"/>
      <c r="CP407" s="51"/>
      <c r="CQ407" s="87"/>
      <c r="CR407" s="51"/>
      <c r="CS407" s="87"/>
      <c r="CT407" s="51"/>
      <c r="CU407" s="87"/>
      <c r="CV407" s="51"/>
      <c r="CW407" s="87"/>
      <c r="CX407" s="51"/>
      <c r="CY407" s="87"/>
      <c r="CZ407" s="51"/>
    </row>
    <row r="408" spans="1:118" x14ac:dyDescent="0.25">
      <c r="A408" s="51" t="str">
        <f>'Tox Values'!C408</f>
        <v>7664-93-9</v>
      </c>
      <c r="B408" s="51" t="str">
        <f>'Tox Values'!D408</f>
        <v>Sulfuric acid (aerosol forms only)</v>
      </c>
      <c r="C408" s="93"/>
      <c r="D408" s="104">
        <f t="shared" si="11"/>
        <v>0</v>
      </c>
      <c r="E408" s="87"/>
      <c r="F408" s="51"/>
      <c r="G408" s="87"/>
      <c r="H408" s="51"/>
      <c r="I408" s="87"/>
      <c r="J408" s="51"/>
      <c r="K408" s="87"/>
      <c r="L408" s="51"/>
      <c r="M408" s="87"/>
      <c r="N408" s="51"/>
      <c r="O408" s="87"/>
      <c r="P408" s="51"/>
      <c r="Q408" s="87"/>
      <c r="R408" s="51"/>
      <c r="S408" s="87"/>
      <c r="T408" s="51"/>
      <c r="U408" s="87"/>
      <c r="V408" s="51"/>
      <c r="W408" s="87"/>
      <c r="X408" s="51"/>
      <c r="Y408" s="87"/>
      <c r="Z408" s="51"/>
      <c r="AA408" s="87"/>
      <c r="AB408" s="51"/>
      <c r="AC408" s="87"/>
      <c r="AD408" s="51"/>
      <c r="AE408" s="87"/>
      <c r="AF408" s="51"/>
      <c r="AG408" s="87"/>
      <c r="AH408" s="51"/>
      <c r="AI408" s="87"/>
      <c r="AJ408" s="51"/>
      <c r="AK408" s="87"/>
      <c r="AL408" s="51"/>
      <c r="AM408" s="87"/>
      <c r="AN408" s="51"/>
      <c r="AO408" s="87"/>
      <c r="AP408" s="51"/>
      <c r="AQ408" s="87"/>
      <c r="AR408" s="51"/>
      <c r="AS408" s="87"/>
      <c r="AT408" s="51"/>
      <c r="AU408" s="87"/>
      <c r="AV408" s="51"/>
      <c r="AW408" s="87"/>
      <c r="AX408" s="51"/>
      <c r="AY408" s="87"/>
      <c r="AZ408" s="51"/>
      <c r="BA408" s="87"/>
      <c r="BB408" s="51"/>
      <c r="BC408" s="87"/>
      <c r="BD408" s="51"/>
      <c r="BE408" s="87"/>
      <c r="BF408" s="51"/>
      <c r="BG408" s="87"/>
      <c r="BH408" s="51"/>
      <c r="BI408" s="87"/>
      <c r="BJ408" s="51"/>
      <c r="BK408" s="87"/>
      <c r="BL408" s="51"/>
      <c r="BM408" s="87"/>
      <c r="BN408" s="51"/>
      <c r="BO408" s="87"/>
      <c r="BP408" s="51"/>
      <c r="BQ408" s="87"/>
      <c r="BR408" s="51"/>
      <c r="BS408" s="87"/>
      <c r="BT408" s="51"/>
      <c r="BU408" s="87"/>
      <c r="BV408" s="51"/>
      <c r="BW408" s="87"/>
      <c r="BX408" s="51"/>
      <c r="BY408" s="87"/>
      <c r="BZ408" s="51"/>
      <c r="CA408" s="87"/>
      <c r="CB408" s="51"/>
      <c r="CC408" s="87"/>
      <c r="CD408" s="51"/>
      <c r="CE408" s="87"/>
      <c r="CF408" s="51"/>
      <c r="CG408" s="87"/>
      <c r="CH408" s="51"/>
      <c r="CI408" s="87"/>
      <c r="CJ408" s="51"/>
      <c r="CK408" s="87"/>
      <c r="CL408" s="51"/>
      <c r="CM408" s="87"/>
      <c r="CN408" s="51"/>
      <c r="CO408" s="87"/>
      <c r="CP408" s="51"/>
      <c r="CQ408" s="87"/>
      <c r="CR408" s="51"/>
      <c r="CS408" s="87"/>
      <c r="CT408" s="51"/>
      <c r="CU408" s="87"/>
      <c r="CV408" s="51"/>
      <c r="CW408" s="87"/>
      <c r="CX408" s="51"/>
      <c r="CY408" s="87"/>
      <c r="CZ408" s="51"/>
    </row>
    <row r="409" spans="1:118" x14ac:dyDescent="0.25">
      <c r="A409" s="51" t="str">
        <f>'Tox Values'!C409</f>
        <v>8014-95-7</v>
      </c>
      <c r="B409" s="51" t="str">
        <f>'Tox Values'!D409</f>
        <v>Sulfuric Acid mixture w. sulfur trioxide (oleum)</v>
      </c>
      <c r="C409" s="93"/>
      <c r="D409" s="104">
        <f t="shared" si="11"/>
        <v>0</v>
      </c>
      <c r="E409" s="87"/>
      <c r="F409" s="51"/>
      <c r="G409" s="87"/>
      <c r="H409" s="51"/>
      <c r="I409" s="87"/>
      <c r="J409" s="51"/>
      <c r="K409" s="87"/>
      <c r="L409" s="51"/>
      <c r="M409" s="87"/>
      <c r="N409" s="51"/>
      <c r="O409" s="87"/>
      <c r="P409" s="51"/>
      <c r="Q409" s="87"/>
      <c r="R409" s="51"/>
      <c r="S409" s="87"/>
      <c r="T409" s="51"/>
      <c r="U409" s="87"/>
      <c r="V409" s="51"/>
      <c r="W409" s="87"/>
      <c r="X409" s="51"/>
      <c r="Y409" s="87"/>
      <c r="Z409" s="51"/>
      <c r="AA409" s="87"/>
      <c r="AB409" s="51"/>
      <c r="AC409" s="87"/>
      <c r="AD409" s="51"/>
      <c r="AE409" s="87"/>
      <c r="AF409" s="51"/>
      <c r="AG409" s="87"/>
      <c r="AH409" s="51"/>
      <c r="AI409" s="87"/>
      <c r="AJ409" s="51"/>
      <c r="AK409" s="87"/>
      <c r="AL409" s="51"/>
      <c r="AM409" s="87"/>
      <c r="AN409" s="51"/>
      <c r="AO409" s="87"/>
      <c r="AP409" s="51"/>
      <c r="AQ409" s="87"/>
      <c r="AR409" s="51"/>
      <c r="AS409" s="87"/>
      <c r="AT409" s="51"/>
      <c r="AU409" s="87"/>
      <c r="AV409" s="51"/>
      <c r="AW409" s="87"/>
      <c r="AX409" s="51"/>
      <c r="AY409" s="87"/>
      <c r="AZ409" s="51"/>
      <c r="BA409" s="87"/>
      <c r="BB409" s="51"/>
      <c r="BC409" s="87"/>
      <c r="BD409" s="51"/>
      <c r="BE409" s="87"/>
      <c r="BF409" s="51"/>
      <c r="BG409" s="87"/>
      <c r="BH409" s="51"/>
      <c r="BI409" s="87"/>
      <c r="BJ409" s="51"/>
      <c r="BK409" s="87"/>
      <c r="BL409" s="51"/>
      <c r="BM409" s="87"/>
      <c r="BN409" s="51"/>
      <c r="BO409" s="87"/>
      <c r="BP409" s="51"/>
      <c r="BQ409" s="87"/>
      <c r="BR409" s="51"/>
      <c r="BS409" s="87"/>
      <c r="BT409" s="51"/>
      <c r="BU409" s="87"/>
      <c r="BV409" s="51"/>
      <c r="BW409" s="87"/>
      <c r="BX409" s="51"/>
      <c r="BY409" s="87"/>
      <c r="BZ409" s="51"/>
      <c r="CA409" s="87"/>
      <c r="CB409" s="51"/>
      <c r="CC409" s="87"/>
      <c r="CD409" s="51"/>
      <c r="CE409" s="87"/>
      <c r="CF409" s="51"/>
      <c r="CG409" s="87"/>
      <c r="CH409" s="51"/>
      <c r="CI409" s="87"/>
      <c r="CJ409" s="51"/>
      <c r="CK409" s="87"/>
      <c r="CL409" s="51"/>
      <c r="CM409" s="87"/>
      <c r="CN409" s="51"/>
      <c r="CO409" s="87"/>
      <c r="CP409" s="51"/>
      <c r="CQ409" s="87"/>
      <c r="CR409" s="51"/>
      <c r="CS409" s="87"/>
      <c r="CT409" s="51"/>
      <c r="CU409" s="87"/>
      <c r="CV409" s="51"/>
      <c r="CW409" s="87"/>
      <c r="CX409" s="51"/>
      <c r="CY409" s="87"/>
      <c r="CZ409" s="51"/>
    </row>
    <row r="410" spans="1:118" x14ac:dyDescent="0.25">
      <c r="A410" s="51" t="str">
        <f>'Tox Values'!C410</f>
        <v>00-09-1</v>
      </c>
      <c r="B410" s="51" t="str">
        <f>'Tox Values'!D410</f>
        <v>TCDD Equivalents, 2,3,7,8-</v>
      </c>
      <c r="C410" s="93"/>
      <c r="D410" s="104">
        <f t="shared" si="11"/>
        <v>0</v>
      </c>
      <c r="E410" s="87"/>
      <c r="F410" s="51"/>
      <c r="G410" s="87"/>
      <c r="H410" s="51"/>
      <c r="I410" s="87"/>
      <c r="J410" s="51"/>
      <c r="K410" s="87"/>
      <c r="L410" s="51"/>
      <c r="M410" s="87"/>
      <c r="N410" s="51"/>
      <c r="O410" s="87"/>
      <c r="P410" s="51"/>
      <c r="Q410" s="87"/>
      <c r="R410" s="51"/>
      <c r="S410" s="87"/>
      <c r="T410" s="51"/>
      <c r="U410" s="87"/>
      <c r="V410" s="51"/>
      <c r="W410" s="87"/>
      <c r="X410" s="51"/>
      <c r="Y410" s="87"/>
      <c r="Z410" s="51"/>
      <c r="AA410" s="87"/>
      <c r="AB410" s="51"/>
      <c r="AC410" s="87"/>
      <c r="AD410" s="51"/>
      <c r="AE410" s="87"/>
      <c r="AF410" s="51"/>
      <c r="AG410" s="87"/>
      <c r="AH410" s="51"/>
      <c r="AI410" s="87"/>
      <c r="AJ410" s="51"/>
      <c r="AK410" s="87"/>
      <c r="AL410" s="51"/>
      <c r="AM410" s="87"/>
      <c r="AN410" s="51"/>
      <c r="AO410" s="87"/>
      <c r="AP410" s="51"/>
      <c r="AQ410" s="87"/>
      <c r="AR410" s="51"/>
      <c r="AS410" s="87"/>
      <c r="AT410" s="51"/>
      <c r="AU410" s="87"/>
      <c r="AV410" s="51"/>
      <c r="AW410" s="87"/>
      <c r="AX410" s="51"/>
      <c r="AY410" s="87"/>
      <c r="AZ410" s="51"/>
      <c r="BA410" s="87"/>
      <c r="BB410" s="51"/>
      <c r="BC410" s="87"/>
      <c r="BD410" s="51"/>
      <c r="BE410" s="87"/>
      <c r="BF410" s="51"/>
      <c r="BG410" s="87"/>
      <c r="BH410" s="51"/>
      <c r="BI410" s="87"/>
      <c r="BJ410" s="51"/>
      <c r="BK410" s="87"/>
      <c r="BL410" s="51"/>
      <c r="BM410" s="87"/>
      <c r="BN410" s="51"/>
      <c r="BO410" s="87"/>
      <c r="BP410" s="51"/>
      <c r="BQ410" s="87"/>
      <c r="BR410" s="51"/>
      <c r="BS410" s="87"/>
      <c r="BT410" s="51"/>
      <c r="BU410" s="87"/>
      <c r="BV410" s="51"/>
      <c r="BW410" s="87"/>
      <c r="BX410" s="51"/>
      <c r="BY410" s="87"/>
      <c r="BZ410" s="51"/>
      <c r="CA410" s="87"/>
      <c r="CB410" s="51"/>
      <c r="CC410" s="87"/>
      <c r="CD410" s="51"/>
      <c r="CE410" s="87"/>
      <c r="CF410" s="51"/>
      <c r="CG410" s="87"/>
      <c r="CH410" s="51"/>
      <c r="CI410" s="87"/>
      <c r="CJ410" s="51"/>
      <c r="CK410" s="87"/>
      <c r="CL410" s="51"/>
      <c r="CM410" s="87"/>
      <c r="CN410" s="51"/>
      <c r="CO410" s="87"/>
      <c r="CP410" s="51"/>
      <c r="CQ410" s="87"/>
      <c r="CR410" s="51"/>
      <c r="CS410" s="87"/>
      <c r="CT410" s="51"/>
      <c r="CU410" s="87"/>
      <c r="CV410" s="51"/>
      <c r="CW410" s="87"/>
      <c r="CX410" s="51"/>
      <c r="CY410" s="87"/>
      <c r="CZ410" s="51"/>
    </row>
    <row r="411" spans="1:118" x14ac:dyDescent="0.25">
      <c r="A411" s="51" t="str">
        <f>'Tox Values'!C411</f>
        <v>540-88-5</v>
      </c>
      <c r="B411" s="51" t="str">
        <f>'Tox Values'!D411</f>
        <v>Tert-Butyl Acetate</v>
      </c>
      <c r="C411" s="93"/>
      <c r="D411" s="104">
        <f t="shared" si="11"/>
        <v>0</v>
      </c>
      <c r="E411" s="87"/>
      <c r="F411" s="51"/>
      <c r="G411" s="87"/>
      <c r="H411" s="51"/>
      <c r="I411" s="87"/>
      <c r="J411" s="51"/>
      <c r="K411" s="87"/>
      <c r="L411" s="51"/>
      <c r="M411" s="87"/>
      <c r="N411" s="51"/>
      <c r="O411" s="87"/>
      <c r="P411" s="51"/>
      <c r="Q411" s="87"/>
      <c r="R411" s="51"/>
      <c r="S411" s="87"/>
      <c r="T411" s="51"/>
      <c r="U411" s="87"/>
      <c r="V411" s="51"/>
      <c r="W411" s="87"/>
      <c r="X411" s="51"/>
      <c r="Y411" s="87"/>
      <c r="Z411" s="51"/>
      <c r="AA411" s="87"/>
      <c r="AB411" s="51"/>
      <c r="AC411" s="87"/>
      <c r="AD411" s="51"/>
      <c r="AE411" s="87"/>
      <c r="AF411" s="51"/>
      <c r="AG411" s="87"/>
      <c r="AH411" s="51"/>
      <c r="AI411" s="87"/>
      <c r="AJ411" s="51"/>
      <c r="AK411" s="87"/>
      <c r="AL411" s="51"/>
      <c r="AM411" s="87"/>
      <c r="AN411" s="51"/>
      <c r="AO411" s="87"/>
      <c r="AP411" s="51"/>
      <c r="AQ411" s="87"/>
      <c r="AR411" s="51"/>
      <c r="AS411" s="87"/>
      <c r="AT411" s="51"/>
      <c r="AU411" s="87"/>
      <c r="AV411" s="51"/>
      <c r="AW411" s="87"/>
      <c r="AX411" s="51"/>
      <c r="AY411" s="87"/>
      <c r="AZ411" s="51"/>
      <c r="BA411" s="87"/>
      <c r="BB411" s="51"/>
      <c r="BC411" s="87"/>
      <c r="BD411" s="51"/>
      <c r="BE411" s="87"/>
      <c r="BF411" s="51"/>
      <c r="BG411" s="87"/>
      <c r="BH411" s="51"/>
      <c r="BI411" s="87"/>
      <c r="BJ411" s="51"/>
      <c r="BK411" s="87"/>
      <c r="BL411" s="51"/>
      <c r="BM411" s="87"/>
      <c r="BN411" s="51"/>
      <c r="BO411" s="87"/>
      <c r="BP411" s="51"/>
      <c r="BQ411" s="87"/>
      <c r="BR411" s="51"/>
      <c r="BS411" s="87"/>
      <c r="BT411" s="51"/>
      <c r="BU411" s="87"/>
      <c r="BV411" s="51"/>
      <c r="BW411" s="87"/>
      <c r="BX411" s="51"/>
      <c r="BY411" s="87"/>
      <c r="BZ411" s="51"/>
      <c r="CA411" s="87"/>
      <c r="CB411" s="51"/>
      <c r="CC411" s="87"/>
      <c r="CD411" s="51"/>
      <c r="CE411" s="87"/>
      <c r="CF411" s="51"/>
      <c r="CG411" s="87"/>
      <c r="CH411" s="51"/>
      <c r="CI411" s="87"/>
      <c r="CJ411" s="51"/>
      <c r="CK411" s="87"/>
      <c r="CL411" s="51"/>
      <c r="CM411" s="87"/>
      <c r="CN411" s="51"/>
      <c r="CO411" s="87"/>
      <c r="CP411" s="51"/>
      <c r="CQ411" s="87"/>
      <c r="CR411" s="51"/>
      <c r="CS411" s="87"/>
      <c r="CT411" s="51"/>
      <c r="CU411" s="87"/>
      <c r="CV411" s="51"/>
      <c r="CW411" s="87"/>
      <c r="CX411" s="51"/>
      <c r="CY411" s="87"/>
      <c r="CZ411" s="51"/>
    </row>
    <row r="412" spans="1:118" x14ac:dyDescent="0.25">
      <c r="A412" s="51" t="str">
        <f>'Tox Values'!C412</f>
        <v>75-65-0</v>
      </c>
      <c r="B412" s="51" t="str">
        <f>'Tox Values'!D412</f>
        <v>tert-Butyl Alcohol (tBA)</v>
      </c>
      <c r="C412" s="93"/>
      <c r="D412" s="104">
        <f t="shared" si="11"/>
        <v>0</v>
      </c>
      <c r="E412" s="87"/>
      <c r="F412" s="51"/>
      <c r="G412" s="87"/>
      <c r="H412" s="51"/>
      <c r="I412" s="87"/>
      <c r="J412" s="51"/>
      <c r="K412" s="87"/>
      <c r="L412" s="51"/>
      <c r="M412" s="87"/>
      <c r="N412" s="51"/>
      <c r="O412" s="87"/>
      <c r="P412" s="51"/>
      <c r="Q412" s="87"/>
      <c r="R412" s="51"/>
      <c r="S412" s="87"/>
      <c r="T412" s="51"/>
      <c r="U412" s="87"/>
      <c r="V412" s="51"/>
      <c r="W412" s="87"/>
      <c r="X412" s="51"/>
      <c r="Y412" s="87"/>
      <c r="Z412" s="51"/>
      <c r="AA412" s="87"/>
      <c r="AB412" s="51"/>
      <c r="AC412" s="87"/>
      <c r="AD412" s="51"/>
      <c r="AE412" s="87"/>
      <c r="AF412" s="51"/>
      <c r="AG412" s="87"/>
      <c r="AH412" s="51"/>
      <c r="AI412" s="87"/>
      <c r="AJ412" s="51"/>
      <c r="AK412" s="87"/>
      <c r="AL412" s="51"/>
      <c r="AM412" s="87"/>
      <c r="AN412" s="51"/>
      <c r="AO412" s="87"/>
      <c r="AP412" s="51"/>
      <c r="AQ412" s="87"/>
      <c r="AR412" s="51"/>
      <c r="AS412" s="87"/>
      <c r="AT412" s="51"/>
      <c r="AU412" s="87"/>
      <c r="AV412" s="51"/>
      <c r="AW412" s="87"/>
      <c r="AX412" s="51"/>
      <c r="AY412" s="87"/>
      <c r="AZ412" s="51"/>
      <c r="BA412" s="87"/>
      <c r="BB412" s="51"/>
      <c r="BC412" s="87"/>
      <c r="BD412" s="51"/>
      <c r="BE412" s="87"/>
      <c r="BF412" s="51"/>
      <c r="BG412" s="87"/>
      <c r="BH412" s="51"/>
      <c r="BI412" s="87"/>
      <c r="BJ412" s="51"/>
      <c r="BK412" s="87"/>
      <c r="BL412" s="51"/>
      <c r="BM412" s="87"/>
      <c r="BN412" s="51"/>
      <c r="BO412" s="87"/>
      <c r="BP412" s="51"/>
      <c r="BQ412" s="87"/>
      <c r="BR412" s="51"/>
      <c r="BS412" s="87"/>
      <c r="BT412" s="51"/>
      <c r="BU412" s="87"/>
      <c r="BV412" s="51"/>
      <c r="BW412" s="87"/>
      <c r="BX412" s="51"/>
      <c r="BY412" s="87"/>
      <c r="BZ412" s="51"/>
      <c r="CA412" s="87"/>
      <c r="CB412" s="51"/>
      <c r="CC412" s="87"/>
      <c r="CD412" s="51"/>
      <c r="CE412" s="87"/>
      <c r="CF412" s="51"/>
      <c r="CG412" s="87"/>
      <c r="CH412" s="51"/>
      <c r="CI412" s="87"/>
      <c r="CJ412" s="51"/>
      <c r="CK412" s="87"/>
      <c r="CL412" s="51"/>
      <c r="CM412" s="87"/>
      <c r="CN412" s="51"/>
      <c r="CO412" s="87"/>
      <c r="CP412" s="51"/>
      <c r="CQ412" s="87"/>
      <c r="CR412" s="51"/>
      <c r="CS412" s="87"/>
      <c r="CT412" s="51"/>
      <c r="CU412" s="87"/>
      <c r="CV412" s="51"/>
      <c r="CW412" s="87"/>
      <c r="CX412" s="51"/>
      <c r="CY412" s="87"/>
      <c r="CZ412" s="51"/>
    </row>
    <row r="413" spans="1:118" x14ac:dyDescent="0.25">
      <c r="A413" s="51" t="str">
        <f>'Tox Values'!C413</f>
        <v>1746-01-6</v>
      </c>
      <c r="B413" s="51" t="str">
        <f>'Tox Values'!D413</f>
        <v>Tetrachlorodibenzo-p-dioxin, 2,3,7,8-</v>
      </c>
      <c r="C413" s="93"/>
      <c r="D413" s="104">
        <f t="shared" si="11"/>
        <v>0</v>
      </c>
      <c r="E413" s="87"/>
      <c r="F413" s="51"/>
      <c r="G413" s="87"/>
      <c r="H413" s="51"/>
      <c r="I413" s="87"/>
      <c r="J413" s="51"/>
      <c r="K413" s="87"/>
      <c r="L413" s="51"/>
      <c r="M413" s="87"/>
      <c r="N413" s="51"/>
      <c r="O413" s="87"/>
      <c r="P413" s="51"/>
      <c r="Q413" s="87"/>
      <c r="R413" s="51"/>
      <c r="S413" s="87"/>
      <c r="T413" s="51"/>
      <c r="U413" s="87"/>
      <c r="V413" s="51"/>
      <c r="W413" s="87"/>
      <c r="X413" s="51"/>
      <c r="Y413" s="87"/>
      <c r="Z413" s="51"/>
      <c r="AA413" s="87"/>
      <c r="AB413" s="51"/>
      <c r="AC413" s="87"/>
      <c r="AD413" s="51"/>
      <c r="AE413" s="87"/>
      <c r="AF413" s="51"/>
      <c r="AG413" s="87"/>
      <c r="AH413" s="51"/>
      <c r="AI413" s="87"/>
      <c r="AJ413" s="51"/>
      <c r="AK413" s="87"/>
      <c r="AL413" s="51"/>
      <c r="AM413" s="87"/>
      <c r="AN413" s="51"/>
      <c r="AO413" s="87"/>
      <c r="AP413" s="51"/>
      <c r="AQ413" s="87"/>
      <c r="AR413" s="51"/>
      <c r="AS413" s="87"/>
      <c r="AT413" s="51"/>
      <c r="AU413" s="87"/>
      <c r="AV413" s="51"/>
      <c r="AW413" s="87"/>
      <c r="AX413" s="51"/>
      <c r="AY413" s="87"/>
      <c r="AZ413" s="51"/>
      <c r="BA413" s="87"/>
      <c r="BB413" s="51"/>
      <c r="BC413" s="87"/>
      <c r="BD413" s="51"/>
      <c r="BE413" s="87"/>
      <c r="BF413" s="51"/>
      <c r="BG413" s="87"/>
      <c r="BH413" s="51"/>
      <c r="BI413" s="87"/>
      <c r="BJ413" s="51"/>
      <c r="BK413" s="87"/>
      <c r="BL413" s="51"/>
      <c r="BM413" s="87"/>
      <c r="BN413" s="51"/>
      <c r="BO413" s="87"/>
      <c r="BP413" s="51"/>
      <c r="BQ413" s="87"/>
      <c r="BR413" s="51"/>
      <c r="BS413" s="87"/>
      <c r="BT413" s="51"/>
      <c r="BU413" s="87"/>
      <c r="BV413" s="51"/>
      <c r="BW413" s="87"/>
      <c r="BX413" s="51"/>
      <c r="BY413" s="87"/>
      <c r="BZ413" s="51"/>
      <c r="CA413" s="87"/>
      <c r="CB413" s="51"/>
      <c r="CC413" s="87"/>
      <c r="CD413" s="51"/>
      <c r="CE413" s="87"/>
      <c r="CF413" s="51"/>
      <c r="CG413" s="87"/>
      <c r="CH413" s="51"/>
      <c r="CI413" s="87"/>
      <c r="CJ413" s="51"/>
      <c r="CK413" s="87"/>
      <c r="CL413" s="51"/>
      <c r="CM413" s="87"/>
      <c r="CN413" s="51"/>
      <c r="CO413" s="87"/>
      <c r="CP413" s="51"/>
      <c r="CQ413" s="87"/>
      <c r="CR413" s="51"/>
      <c r="CS413" s="87"/>
      <c r="CT413" s="51"/>
      <c r="CU413" s="87"/>
      <c r="CV413" s="51"/>
      <c r="CW413" s="87"/>
      <c r="CX413" s="51"/>
      <c r="CY413" s="87"/>
      <c r="CZ413" s="51"/>
    </row>
    <row r="414" spans="1:118" x14ac:dyDescent="0.25">
      <c r="A414" s="51" t="str">
        <f>'Tox Values'!C414</f>
        <v>00-08-8</v>
      </c>
      <c r="B414" s="51" t="str">
        <f>'Tox Values'!D414</f>
        <v>Tetrachlorodibenzodioxins, All Isomers</v>
      </c>
      <c r="C414" s="93"/>
      <c r="D414" s="104">
        <f t="shared" si="11"/>
        <v>0</v>
      </c>
      <c r="E414" s="87"/>
      <c r="F414" s="51"/>
      <c r="G414" s="87"/>
      <c r="H414" s="51"/>
      <c r="I414" s="87"/>
      <c r="J414" s="51"/>
      <c r="K414" s="87"/>
      <c r="L414" s="51"/>
      <c r="M414" s="87"/>
      <c r="N414" s="51"/>
      <c r="O414" s="87"/>
      <c r="P414" s="51"/>
      <c r="Q414" s="87"/>
      <c r="R414" s="51"/>
      <c r="S414" s="87"/>
      <c r="T414" s="51"/>
      <c r="U414" s="87"/>
      <c r="V414" s="51"/>
      <c r="W414" s="87"/>
      <c r="X414" s="51"/>
      <c r="Y414" s="87"/>
      <c r="Z414" s="51"/>
      <c r="AA414" s="87"/>
      <c r="AB414" s="51"/>
      <c r="AC414" s="87"/>
      <c r="AD414" s="51"/>
      <c r="AE414" s="87"/>
      <c r="AF414" s="51"/>
      <c r="AG414" s="87"/>
      <c r="AH414" s="51"/>
      <c r="AI414" s="87"/>
      <c r="AJ414" s="51"/>
      <c r="AK414" s="87"/>
      <c r="AL414" s="51"/>
      <c r="AM414" s="87"/>
      <c r="AN414" s="51"/>
      <c r="AO414" s="87"/>
      <c r="AP414" s="51"/>
      <c r="AQ414" s="87"/>
      <c r="AR414" s="51"/>
      <c r="AS414" s="87"/>
      <c r="AT414" s="51"/>
      <c r="AU414" s="87"/>
      <c r="AV414" s="51"/>
      <c r="AW414" s="87"/>
      <c r="AX414" s="51"/>
      <c r="AY414" s="87"/>
      <c r="AZ414" s="51"/>
      <c r="BA414" s="87"/>
      <c r="BB414" s="51"/>
      <c r="BC414" s="87"/>
      <c r="BD414" s="51"/>
      <c r="BE414" s="87"/>
      <c r="BF414" s="51"/>
      <c r="BG414" s="87"/>
      <c r="BH414" s="51"/>
      <c r="BI414" s="87"/>
      <c r="BJ414" s="51"/>
      <c r="BK414" s="87"/>
      <c r="BL414" s="51"/>
      <c r="BM414" s="87"/>
      <c r="BN414" s="51"/>
      <c r="BO414" s="87"/>
      <c r="BP414" s="51"/>
      <c r="BQ414" s="87"/>
      <c r="BR414" s="51"/>
      <c r="BS414" s="87"/>
      <c r="BT414" s="51"/>
      <c r="BU414" s="87"/>
      <c r="BV414" s="51"/>
      <c r="BW414" s="87"/>
      <c r="BX414" s="51"/>
      <c r="BY414" s="87"/>
      <c r="BZ414" s="51"/>
      <c r="CA414" s="87"/>
      <c r="CB414" s="51"/>
      <c r="CC414" s="87"/>
      <c r="CD414" s="51"/>
      <c r="CE414" s="87"/>
      <c r="CF414" s="51"/>
      <c r="CG414" s="87"/>
      <c r="CH414" s="51"/>
      <c r="CI414" s="87"/>
      <c r="CJ414" s="51"/>
      <c r="CK414" s="87"/>
      <c r="CL414" s="51"/>
      <c r="CM414" s="87"/>
      <c r="CN414" s="51"/>
      <c r="CO414" s="87"/>
      <c r="CP414" s="51"/>
      <c r="CQ414" s="87"/>
      <c r="CR414" s="51"/>
      <c r="CS414" s="87"/>
      <c r="CT414" s="51"/>
      <c r="CU414" s="87"/>
      <c r="CV414" s="51"/>
      <c r="CW414" s="87"/>
      <c r="CX414" s="51"/>
      <c r="CY414" s="87"/>
      <c r="CZ414" s="51"/>
    </row>
    <row r="415" spans="1:118" x14ac:dyDescent="0.25">
      <c r="A415" s="51" t="str">
        <f>'Tox Values'!C415</f>
        <v>51207-31-9</v>
      </c>
      <c r="B415" s="51" t="str">
        <f>'Tox Values'!D415</f>
        <v>Tetrachlorodibenzofuran, 2,3,7,8-</v>
      </c>
      <c r="C415" s="93"/>
      <c r="D415" s="104">
        <f t="shared" si="11"/>
        <v>0</v>
      </c>
      <c r="E415" s="87"/>
      <c r="F415" s="51"/>
      <c r="G415" s="87"/>
      <c r="H415" s="51"/>
      <c r="I415" s="87"/>
      <c r="J415" s="51"/>
      <c r="K415" s="87"/>
      <c r="L415" s="51"/>
      <c r="M415" s="87"/>
      <c r="N415" s="51"/>
      <c r="O415" s="87"/>
      <c r="P415" s="51"/>
      <c r="Q415" s="87"/>
      <c r="R415" s="51"/>
      <c r="S415" s="87"/>
      <c r="T415" s="51"/>
      <c r="U415" s="87"/>
      <c r="V415" s="51"/>
      <c r="W415" s="87"/>
      <c r="X415" s="51"/>
      <c r="Y415" s="87"/>
      <c r="Z415" s="51"/>
      <c r="AA415" s="87"/>
      <c r="AB415" s="51"/>
      <c r="AC415" s="87"/>
      <c r="AD415" s="51"/>
      <c r="AE415" s="87"/>
      <c r="AF415" s="51"/>
      <c r="AG415" s="87"/>
      <c r="AH415" s="51"/>
      <c r="AI415" s="87"/>
      <c r="AJ415" s="51"/>
      <c r="AK415" s="87"/>
      <c r="AL415" s="51"/>
      <c r="AM415" s="87"/>
      <c r="AN415" s="51"/>
      <c r="AO415" s="87"/>
      <c r="AP415" s="51"/>
      <c r="AQ415" s="87"/>
      <c r="AR415" s="51"/>
      <c r="AS415" s="87"/>
      <c r="AT415" s="51"/>
      <c r="AU415" s="87"/>
      <c r="AV415" s="51"/>
      <c r="AW415" s="87"/>
      <c r="AX415" s="51"/>
      <c r="AY415" s="87"/>
      <c r="AZ415" s="51"/>
      <c r="BA415" s="87"/>
      <c r="BB415" s="51"/>
      <c r="BC415" s="87"/>
      <c r="BD415" s="51"/>
      <c r="BE415" s="87"/>
      <c r="BF415" s="51"/>
      <c r="BG415" s="87"/>
      <c r="BH415" s="51"/>
      <c r="BI415" s="87"/>
      <c r="BJ415" s="51"/>
      <c r="BK415" s="87"/>
      <c r="BL415" s="51"/>
      <c r="BM415" s="87"/>
      <c r="BN415" s="51"/>
      <c r="BO415" s="87"/>
      <c r="BP415" s="51"/>
      <c r="BQ415" s="87"/>
      <c r="BR415" s="51"/>
      <c r="BS415" s="87"/>
      <c r="BT415" s="51"/>
      <c r="BU415" s="87"/>
      <c r="BV415" s="51"/>
      <c r="BW415" s="87"/>
      <c r="BX415" s="51"/>
      <c r="BY415" s="87"/>
      <c r="BZ415" s="51"/>
      <c r="CA415" s="87"/>
      <c r="CB415" s="51"/>
      <c r="CC415" s="87"/>
      <c r="CD415" s="51"/>
      <c r="CE415" s="87"/>
      <c r="CF415" s="51"/>
      <c r="CG415" s="87"/>
      <c r="CH415" s="51"/>
      <c r="CI415" s="87"/>
      <c r="CJ415" s="51"/>
      <c r="CK415" s="87"/>
      <c r="CL415" s="51"/>
      <c r="CM415" s="87"/>
      <c r="CN415" s="51"/>
      <c r="CO415" s="87"/>
      <c r="CP415" s="51"/>
      <c r="CQ415" s="87"/>
      <c r="CR415" s="51"/>
      <c r="CS415" s="87"/>
      <c r="CT415" s="51"/>
      <c r="CU415" s="87"/>
      <c r="CV415" s="51"/>
      <c r="CW415" s="87"/>
      <c r="CX415" s="51"/>
      <c r="CY415" s="87"/>
      <c r="CZ415" s="51"/>
    </row>
    <row r="416" spans="1:118" x14ac:dyDescent="0.25">
      <c r="A416" s="51" t="str">
        <f>'Tox Values'!C416</f>
        <v>00-08-6</v>
      </c>
      <c r="B416" s="51" t="str">
        <f>'Tox Values'!D416</f>
        <v>Tetrachlorodibenzofurans, All Isomers</v>
      </c>
      <c r="C416" s="93"/>
      <c r="D416" s="104">
        <f t="shared" si="11"/>
        <v>0</v>
      </c>
      <c r="E416" s="87"/>
      <c r="F416" s="51"/>
      <c r="G416" s="87"/>
      <c r="H416" s="51"/>
      <c r="I416" s="87"/>
      <c r="J416" s="51"/>
      <c r="K416" s="87"/>
      <c r="L416" s="51"/>
      <c r="M416" s="87"/>
      <c r="N416" s="51"/>
      <c r="O416" s="87"/>
      <c r="P416" s="51"/>
      <c r="Q416" s="87"/>
      <c r="R416" s="51"/>
      <c r="S416" s="87"/>
      <c r="T416" s="51"/>
      <c r="U416" s="87"/>
      <c r="V416" s="51"/>
      <c r="W416" s="87"/>
      <c r="X416" s="51"/>
      <c r="Y416" s="87"/>
      <c r="Z416" s="51"/>
      <c r="AA416" s="87"/>
      <c r="AB416" s="51"/>
      <c r="AC416" s="87"/>
      <c r="AD416" s="51"/>
      <c r="AE416" s="87"/>
      <c r="AF416" s="51"/>
      <c r="AG416" s="87"/>
      <c r="AH416" s="51"/>
      <c r="AI416" s="87"/>
      <c r="AJ416" s="51"/>
      <c r="AK416" s="87"/>
      <c r="AL416" s="51"/>
      <c r="AM416" s="87"/>
      <c r="AN416" s="51"/>
      <c r="AO416" s="87"/>
      <c r="AP416" s="51"/>
      <c r="AQ416" s="87"/>
      <c r="AR416" s="51"/>
      <c r="AS416" s="87"/>
      <c r="AT416" s="51"/>
      <c r="AU416" s="87"/>
      <c r="AV416" s="51"/>
      <c r="AW416" s="87"/>
      <c r="AX416" s="51"/>
      <c r="AY416" s="87"/>
      <c r="AZ416" s="51"/>
      <c r="BA416" s="87"/>
      <c r="BB416" s="51"/>
      <c r="BC416" s="87"/>
      <c r="BD416" s="51"/>
      <c r="BE416" s="87"/>
      <c r="BF416" s="51"/>
      <c r="BG416" s="87"/>
      <c r="BH416" s="51"/>
      <c r="BI416" s="87"/>
      <c r="BJ416" s="51"/>
      <c r="BK416" s="87"/>
      <c r="BL416" s="51"/>
      <c r="BM416" s="87"/>
      <c r="BN416" s="51"/>
      <c r="BO416" s="87"/>
      <c r="BP416" s="51"/>
      <c r="BQ416" s="87"/>
      <c r="BR416" s="51"/>
      <c r="BS416" s="87"/>
      <c r="BT416" s="51"/>
      <c r="BU416" s="87"/>
      <c r="BV416" s="51"/>
      <c r="BW416" s="87"/>
      <c r="BX416" s="51"/>
      <c r="BY416" s="87"/>
      <c r="BZ416" s="51"/>
      <c r="CA416" s="87"/>
      <c r="CB416" s="51"/>
      <c r="CC416" s="87"/>
      <c r="CD416" s="51"/>
      <c r="CE416" s="87"/>
      <c r="CF416" s="51"/>
      <c r="CG416" s="87"/>
      <c r="CH416" s="51"/>
      <c r="CI416" s="87"/>
      <c r="CJ416" s="51"/>
      <c r="CK416" s="87"/>
      <c r="CL416" s="51"/>
      <c r="CM416" s="87"/>
      <c r="CN416" s="51"/>
      <c r="CO416" s="87"/>
      <c r="CP416" s="51"/>
      <c r="CQ416" s="87"/>
      <c r="CR416" s="51"/>
      <c r="CS416" s="87"/>
      <c r="CT416" s="51"/>
      <c r="CU416" s="87"/>
      <c r="CV416" s="51"/>
      <c r="CW416" s="87"/>
      <c r="CX416" s="51"/>
      <c r="CY416" s="87"/>
      <c r="CZ416" s="51"/>
    </row>
    <row r="417" spans="1:104" x14ac:dyDescent="0.25">
      <c r="A417" s="51" t="str">
        <f>'Tox Values'!C417</f>
        <v>630-20-6</v>
      </c>
      <c r="B417" s="51" t="str">
        <f>'Tox Values'!D417</f>
        <v>Tetrachloroethane, 1,1,1,2-</v>
      </c>
      <c r="C417" s="93"/>
      <c r="D417" s="104">
        <f t="shared" si="11"/>
        <v>0</v>
      </c>
      <c r="E417" s="87"/>
      <c r="F417" s="51"/>
      <c r="G417" s="87"/>
      <c r="H417" s="51"/>
      <c r="I417" s="87"/>
      <c r="J417" s="51"/>
      <c r="K417" s="87"/>
      <c r="L417" s="51"/>
      <c r="M417" s="87"/>
      <c r="N417" s="51"/>
      <c r="O417" s="87"/>
      <c r="P417" s="51"/>
      <c r="Q417" s="87"/>
      <c r="R417" s="51"/>
      <c r="S417" s="87"/>
      <c r="T417" s="51"/>
      <c r="U417" s="87"/>
      <c r="V417" s="51"/>
      <c r="W417" s="87"/>
      <c r="X417" s="51"/>
      <c r="Y417" s="87"/>
      <c r="Z417" s="51"/>
      <c r="AA417" s="87"/>
      <c r="AB417" s="51"/>
      <c r="AC417" s="87"/>
      <c r="AD417" s="51"/>
      <c r="AE417" s="87"/>
      <c r="AF417" s="51"/>
      <c r="AG417" s="87"/>
      <c r="AH417" s="51"/>
      <c r="AI417" s="87"/>
      <c r="AJ417" s="51"/>
      <c r="AK417" s="87"/>
      <c r="AL417" s="51"/>
      <c r="AM417" s="87"/>
      <c r="AN417" s="51"/>
      <c r="AO417" s="87"/>
      <c r="AP417" s="51"/>
      <c r="AQ417" s="87"/>
      <c r="AR417" s="51"/>
      <c r="AS417" s="87"/>
      <c r="AT417" s="51"/>
      <c r="AU417" s="87"/>
      <c r="AV417" s="51"/>
      <c r="AW417" s="87"/>
      <c r="AX417" s="51"/>
      <c r="AY417" s="87"/>
      <c r="AZ417" s="51"/>
      <c r="BA417" s="87"/>
      <c r="BB417" s="51"/>
      <c r="BC417" s="87"/>
      <c r="BD417" s="51"/>
      <c r="BE417" s="87"/>
      <c r="BF417" s="51"/>
      <c r="BG417" s="87"/>
      <c r="BH417" s="51"/>
      <c r="BI417" s="87"/>
      <c r="BJ417" s="51"/>
      <c r="BK417" s="87"/>
      <c r="BL417" s="51"/>
      <c r="BM417" s="87"/>
      <c r="BN417" s="51"/>
      <c r="BO417" s="87"/>
      <c r="BP417" s="51"/>
      <c r="BQ417" s="87"/>
      <c r="BR417" s="51"/>
      <c r="BS417" s="87"/>
      <c r="BT417" s="51"/>
      <c r="BU417" s="87"/>
      <c r="BV417" s="51"/>
      <c r="BW417" s="87"/>
      <c r="BX417" s="51"/>
      <c r="BY417" s="87"/>
      <c r="BZ417" s="51"/>
      <c r="CA417" s="87"/>
      <c r="CB417" s="51"/>
      <c r="CC417" s="87"/>
      <c r="CD417" s="51"/>
      <c r="CE417" s="87"/>
      <c r="CF417" s="51"/>
      <c r="CG417" s="87"/>
      <c r="CH417" s="51"/>
      <c r="CI417" s="87"/>
      <c r="CJ417" s="51"/>
      <c r="CK417" s="87"/>
      <c r="CL417" s="51"/>
      <c r="CM417" s="87"/>
      <c r="CN417" s="51"/>
      <c r="CO417" s="87"/>
      <c r="CP417" s="51"/>
      <c r="CQ417" s="87"/>
      <c r="CR417" s="51"/>
      <c r="CS417" s="87"/>
      <c r="CT417" s="51"/>
      <c r="CU417" s="87"/>
      <c r="CV417" s="51"/>
      <c r="CW417" s="87"/>
      <c r="CX417" s="51"/>
      <c r="CY417" s="87"/>
      <c r="CZ417" s="51"/>
    </row>
    <row r="418" spans="1:104" x14ac:dyDescent="0.25">
      <c r="A418" s="51" t="str">
        <f>'Tox Values'!C418</f>
        <v>79-34-5</v>
      </c>
      <c r="B418" s="51" t="str">
        <f>'Tox Values'!D418</f>
        <v>Tetrachloroethane, 1,1,2,2-</v>
      </c>
      <c r="C418" s="93"/>
      <c r="D418" s="104">
        <f t="shared" si="11"/>
        <v>0</v>
      </c>
      <c r="E418" s="372"/>
      <c r="F418" s="373"/>
      <c r="G418" s="372"/>
      <c r="H418" s="373"/>
      <c r="I418" s="87"/>
      <c r="J418" s="51"/>
      <c r="K418" s="87"/>
      <c r="L418" s="51"/>
      <c r="M418" s="87"/>
      <c r="N418" s="51"/>
      <c r="O418" s="87"/>
      <c r="P418" s="51"/>
      <c r="Q418" s="372"/>
      <c r="R418" s="373"/>
      <c r="S418" s="87"/>
      <c r="T418" s="51"/>
      <c r="U418" s="87"/>
      <c r="V418" s="51"/>
      <c r="W418" s="87"/>
      <c r="X418" s="51"/>
      <c r="Y418" s="87"/>
      <c r="Z418" s="51"/>
      <c r="AA418" s="87"/>
      <c r="AB418" s="51"/>
      <c r="AC418" s="87"/>
      <c r="AD418" s="51"/>
      <c r="AE418" s="87"/>
      <c r="AF418" s="51"/>
      <c r="AG418" s="87"/>
      <c r="AH418" s="51"/>
      <c r="AI418" s="87"/>
      <c r="AJ418" s="51"/>
      <c r="AK418" s="87"/>
      <c r="AL418" s="51"/>
      <c r="AM418" s="87"/>
      <c r="AN418" s="51"/>
      <c r="AO418" s="87"/>
      <c r="AP418" s="51"/>
      <c r="AQ418" s="87"/>
      <c r="AR418" s="51"/>
      <c r="AS418" s="87"/>
      <c r="AT418" s="51"/>
      <c r="AU418" s="87"/>
      <c r="AV418" s="51"/>
      <c r="AW418" s="87"/>
      <c r="AX418" s="51"/>
      <c r="AY418" s="87"/>
      <c r="AZ418" s="51"/>
      <c r="BA418" s="87"/>
      <c r="BB418" s="51"/>
      <c r="BC418" s="87"/>
      <c r="BD418" s="51"/>
      <c r="BE418" s="87"/>
      <c r="BF418" s="51"/>
      <c r="BG418" s="87"/>
      <c r="BH418" s="51"/>
      <c r="BI418" s="87"/>
      <c r="BJ418" s="51"/>
      <c r="BK418" s="87"/>
      <c r="BL418" s="51"/>
      <c r="BM418" s="87"/>
      <c r="BN418" s="51"/>
      <c r="BO418" s="87"/>
      <c r="BP418" s="51"/>
      <c r="BQ418" s="87"/>
      <c r="BR418" s="51"/>
      <c r="BS418" s="87"/>
      <c r="BT418" s="51"/>
      <c r="BU418" s="87"/>
      <c r="BV418" s="51"/>
      <c r="BW418" s="87"/>
      <c r="BX418" s="51"/>
      <c r="BY418" s="87"/>
      <c r="BZ418" s="51"/>
      <c r="CA418" s="87"/>
      <c r="CB418" s="51"/>
      <c r="CC418" s="87"/>
      <c r="CD418" s="51"/>
      <c r="CE418" s="87"/>
      <c r="CF418" s="51"/>
      <c r="CG418" s="87"/>
      <c r="CH418" s="51"/>
      <c r="CI418" s="87"/>
      <c r="CJ418" s="51"/>
      <c r="CK418" s="87"/>
      <c r="CL418" s="51"/>
      <c r="CM418" s="87"/>
      <c r="CN418" s="51"/>
      <c r="CO418" s="87"/>
      <c r="CP418" s="51"/>
      <c r="CQ418" s="87"/>
      <c r="CR418" s="51"/>
      <c r="CS418" s="87"/>
      <c r="CT418" s="51"/>
      <c r="CU418" s="87"/>
      <c r="CV418" s="51"/>
      <c r="CW418" s="87"/>
      <c r="CX418" s="51"/>
      <c r="CY418" s="87"/>
      <c r="CZ418" s="51"/>
    </row>
    <row r="419" spans="1:104" x14ac:dyDescent="0.25">
      <c r="A419" s="51" t="str">
        <f>'Tox Values'!C419</f>
        <v>127-18-4</v>
      </c>
      <c r="B419" s="51" t="str">
        <f>'Tox Values'!D419</f>
        <v>Tetrachloroethylene (Perchloroethylene)</v>
      </c>
      <c r="C419" s="93"/>
      <c r="D419" s="104">
        <f t="shared" si="11"/>
        <v>0</v>
      </c>
      <c r="E419" s="372"/>
      <c r="F419" s="373"/>
      <c r="G419" s="372"/>
      <c r="H419" s="373"/>
      <c r="I419" s="87"/>
      <c r="J419" s="51"/>
      <c r="K419" s="87"/>
      <c r="L419" s="51"/>
      <c r="M419" s="87"/>
      <c r="N419" s="51"/>
      <c r="O419" s="87"/>
      <c r="P419" s="51"/>
      <c r="Q419" s="372"/>
      <c r="R419" s="373"/>
      <c r="S419" s="87"/>
      <c r="T419" s="51"/>
      <c r="U419" s="87"/>
      <c r="V419" s="51"/>
      <c r="W419" s="87"/>
      <c r="X419" s="51"/>
      <c r="Y419" s="87"/>
      <c r="Z419" s="51"/>
      <c r="AA419" s="87"/>
      <c r="AB419" s="51"/>
      <c r="AC419" s="87"/>
      <c r="AD419" s="51"/>
      <c r="AE419" s="87"/>
      <c r="AF419" s="51"/>
      <c r="AG419" s="87"/>
      <c r="AH419" s="51"/>
      <c r="AI419" s="87"/>
      <c r="AJ419" s="51"/>
      <c r="AK419" s="87"/>
      <c r="AL419" s="51"/>
      <c r="AM419" s="87"/>
      <c r="AN419" s="51"/>
      <c r="AO419" s="87"/>
      <c r="AP419" s="51"/>
      <c r="AQ419" s="87"/>
      <c r="AR419" s="51"/>
      <c r="AS419" s="87"/>
      <c r="AT419" s="51"/>
      <c r="AU419" s="87"/>
      <c r="AV419" s="51"/>
      <c r="AW419" s="87"/>
      <c r="AX419" s="51"/>
      <c r="AY419" s="87"/>
      <c r="AZ419" s="51"/>
      <c r="BA419" s="87"/>
      <c r="BB419" s="51"/>
      <c r="BC419" s="87"/>
      <c r="BD419" s="51"/>
      <c r="BE419" s="87"/>
      <c r="BF419" s="51"/>
      <c r="BG419" s="87"/>
      <c r="BH419" s="51"/>
      <c r="BI419" s="87"/>
      <c r="BJ419" s="51"/>
      <c r="BK419" s="87"/>
      <c r="BL419" s="51"/>
      <c r="BM419" s="87"/>
      <c r="BN419" s="51"/>
      <c r="BO419" s="87"/>
      <c r="BP419" s="51"/>
      <c r="BQ419" s="87"/>
      <c r="BR419" s="51"/>
      <c r="BS419" s="87"/>
      <c r="BT419" s="51"/>
      <c r="BU419" s="87"/>
      <c r="BV419" s="51"/>
      <c r="BW419" s="87"/>
      <c r="BX419" s="51"/>
      <c r="BY419" s="87"/>
      <c r="BZ419" s="51"/>
      <c r="CA419" s="87"/>
      <c r="CB419" s="51"/>
      <c r="CC419" s="87"/>
      <c r="CD419" s="51"/>
      <c r="CE419" s="87"/>
      <c r="CF419" s="51"/>
      <c r="CG419" s="87"/>
      <c r="CH419" s="51"/>
      <c r="CI419" s="87"/>
      <c r="CJ419" s="51"/>
      <c r="CK419" s="87"/>
      <c r="CL419" s="51"/>
      <c r="CM419" s="87"/>
      <c r="CN419" s="51"/>
      <c r="CO419" s="87"/>
      <c r="CP419" s="51"/>
      <c r="CQ419" s="87"/>
      <c r="CR419" s="51"/>
      <c r="CS419" s="87"/>
      <c r="CT419" s="51"/>
      <c r="CU419" s="87"/>
      <c r="CV419" s="51"/>
      <c r="CW419" s="87"/>
      <c r="CX419" s="51"/>
      <c r="CY419" s="87"/>
      <c r="CZ419" s="51"/>
    </row>
    <row r="420" spans="1:104" x14ac:dyDescent="0.25">
      <c r="A420" s="51" t="str">
        <f>'Tox Values'!C420</f>
        <v>811-97-2</v>
      </c>
      <c r="B420" s="51" t="str">
        <f>'Tox Values'!D420</f>
        <v>Tetrafluoroethane, 1,1,1,2-</v>
      </c>
      <c r="C420" s="93"/>
      <c r="D420" s="104">
        <f t="shared" si="11"/>
        <v>0</v>
      </c>
      <c r="E420" s="87"/>
      <c r="F420" s="51"/>
      <c r="G420" s="87"/>
      <c r="H420" s="51"/>
      <c r="I420" s="87"/>
      <c r="J420" s="51"/>
      <c r="K420" s="87"/>
      <c r="L420" s="51"/>
      <c r="M420" s="87"/>
      <c r="N420" s="51"/>
      <c r="O420" s="87"/>
      <c r="P420" s="51"/>
      <c r="Q420" s="87"/>
      <c r="R420" s="51"/>
      <c r="S420" s="87"/>
      <c r="T420" s="51"/>
      <c r="U420" s="87"/>
      <c r="V420" s="51"/>
      <c r="W420" s="87"/>
      <c r="X420" s="51"/>
      <c r="Y420" s="87"/>
      <c r="Z420" s="51"/>
      <c r="AA420" s="87"/>
      <c r="AB420" s="51"/>
      <c r="AC420" s="87"/>
      <c r="AD420" s="51"/>
      <c r="AE420" s="87"/>
      <c r="AF420" s="51"/>
      <c r="AG420" s="87"/>
      <c r="AH420" s="51"/>
      <c r="AI420" s="87"/>
      <c r="AJ420" s="51"/>
      <c r="AK420" s="87"/>
      <c r="AL420" s="51"/>
      <c r="AM420" s="87"/>
      <c r="AN420" s="51"/>
      <c r="AO420" s="87"/>
      <c r="AP420" s="51"/>
      <c r="AQ420" s="87"/>
      <c r="AR420" s="51"/>
      <c r="AS420" s="87"/>
      <c r="AT420" s="51"/>
      <c r="AU420" s="87"/>
      <c r="AV420" s="51"/>
      <c r="AW420" s="87"/>
      <c r="AX420" s="51"/>
      <c r="AY420" s="87"/>
      <c r="AZ420" s="51"/>
      <c r="BA420" s="87"/>
      <c r="BB420" s="51"/>
      <c r="BC420" s="87"/>
      <c r="BD420" s="51"/>
      <c r="BE420" s="87"/>
      <c r="BF420" s="51"/>
      <c r="BG420" s="87"/>
      <c r="BH420" s="51"/>
      <c r="BI420" s="87"/>
      <c r="BJ420" s="51"/>
      <c r="BK420" s="87"/>
      <c r="BL420" s="51"/>
      <c r="BM420" s="87"/>
      <c r="BN420" s="51"/>
      <c r="BO420" s="87"/>
      <c r="BP420" s="51"/>
      <c r="BQ420" s="87"/>
      <c r="BR420" s="51"/>
      <c r="BS420" s="87"/>
      <c r="BT420" s="51"/>
      <c r="BU420" s="87"/>
      <c r="BV420" s="51"/>
      <c r="BW420" s="87"/>
      <c r="BX420" s="51"/>
      <c r="BY420" s="87"/>
      <c r="BZ420" s="51"/>
      <c r="CA420" s="87"/>
      <c r="CB420" s="51"/>
      <c r="CC420" s="87"/>
      <c r="CD420" s="51"/>
      <c r="CE420" s="87"/>
      <c r="CF420" s="51"/>
      <c r="CG420" s="87"/>
      <c r="CH420" s="51"/>
      <c r="CI420" s="87"/>
      <c r="CJ420" s="51"/>
      <c r="CK420" s="87"/>
      <c r="CL420" s="51"/>
      <c r="CM420" s="87"/>
      <c r="CN420" s="51"/>
      <c r="CO420" s="87"/>
      <c r="CP420" s="51"/>
      <c r="CQ420" s="87"/>
      <c r="CR420" s="51"/>
      <c r="CS420" s="87"/>
      <c r="CT420" s="51"/>
      <c r="CU420" s="87"/>
      <c r="CV420" s="51"/>
      <c r="CW420" s="87"/>
      <c r="CX420" s="51"/>
      <c r="CY420" s="87"/>
      <c r="CZ420" s="51"/>
    </row>
    <row r="421" spans="1:104" x14ac:dyDescent="0.25">
      <c r="A421" s="51" t="str">
        <f>'Tox Values'!C421</f>
        <v>109-99-9</v>
      </c>
      <c r="B421" s="51" t="str">
        <f>'Tox Values'!D421</f>
        <v>Tetrahydrofuran</v>
      </c>
      <c r="C421" s="93"/>
      <c r="D421" s="104">
        <f t="shared" si="11"/>
        <v>0</v>
      </c>
      <c r="E421" s="87"/>
      <c r="F421" s="51"/>
      <c r="G421" s="87"/>
      <c r="H421" s="51"/>
      <c r="I421" s="87"/>
      <c r="J421" s="51"/>
      <c r="K421" s="87"/>
      <c r="L421" s="51"/>
      <c r="M421" s="87"/>
      <c r="N421" s="51"/>
      <c r="O421" s="87"/>
      <c r="P421" s="51"/>
      <c r="Q421" s="87"/>
      <c r="R421" s="51"/>
      <c r="S421" s="87"/>
      <c r="T421" s="51"/>
      <c r="U421" s="87"/>
      <c r="V421" s="51"/>
      <c r="W421" s="87"/>
      <c r="X421" s="51"/>
      <c r="Y421" s="87"/>
      <c r="Z421" s="51"/>
      <c r="AA421" s="87"/>
      <c r="AB421" s="51"/>
      <c r="AC421" s="87"/>
      <c r="AD421" s="51"/>
      <c r="AE421" s="87"/>
      <c r="AF421" s="51"/>
      <c r="AG421" s="87"/>
      <c r="AH421" s="51"/>
      <c r="AI421" s="87"/>
      <c r="AJ421" s="51"/>
      <c r="AK421" s="87"/>
      <c r="AL421" s="51"/>
      <c r="AM421" s="87"/>
      <c r="AN421" s="51"/>
      <c r="AO421" s="87"/>
      <c r="AP421" s="51"/>
      <c r="AQ421" s="87"/>
      <c r="AR421" s="51"/>
      <c r="AS421" s="87"/>
      <c r="AT421" s="51"/>
      <c r="AU421" s="87"/>
      <c r="AV421" s="51"/>
      <c r="AW421" s="87"/>
      <c r="AX421" s="51"/>
      <c r="AY421" s="87"/>
      <c r="AZ421" s="51"/>
      <c r="BA421" s="87"/>
      <c r="BB421" s="51"/>
      <c r="BC421" s="87"/>
      <c r="BD421" s="51"/>
      <c r="BE421" s="87"/>
      <c r="BF421" s="51"/>
      <c r="BG421" s="87"/>
      <c r="BH421" s="51"/>
      <c r="BI421" s="87"/>
      <c r="BJ421" s="51"/>
      <c r="BK421" s="87"/>
      <c r="BL421" s="51"/>
      <c r="BM421" s="87"/>
      <c r="BN421" s="51"/>
      <c r="BO421" s="87"/>
      <c r="BP421" s="51"/>
      <c r="BQ421" s="87"/>
      <c r="BR421" s="51"/>
      <c r="BS421" s="87"/>
      <c r="BT421" s="51"/>
      <c r="BU421" s="87"/>
      <c r="BV421" s="51"/>
      <c r="BW421" s="87"/>
      <c r="BX421" s="51"/>
      <c r="BY421" s="87"/>
      <c r="BZ421" s="51"/>
      <c r="CA421" s="87"/>
      <c r="CB421" s="51"/>
      <c r="CC421" s="87"/>
      <c r="CD421" s="51"/>
      <c r="CE421" s="87"/>
      <c r="CF421" s="51"/>
      <c r="CG421" s="87"/>
      <c r="CH421" s="51"/>
      <c r="CI421" s="87"/>
      <c r="CJ421" s="51"/>
      <c r="CK421" s="87"/>
      <c r="CL421" s="51"/>
      <c r="CM421" s="87"/>
      <c r="CN421" s="51"/>
      <c r="CO421" s="87"/>
      <c r="CP421" s="51"/>
      <c r="CQ421" s="87"/>
      <c r="CR421" s="51"/>
      <c r="CS421" s="87"/>
      <c r="CT421" s="51"/>
      <c r="CU421" s="87"/>
      <c r="CV421" s="51"/>
      <c r="CW421" s="87"/>
      <c r="CX421" s="51"/>
      <c r="CY421" s="87"/>
      <c r="CZ421" s="51"/>
    </row>
    <row r="422" spans="1:104" x14ac:dyDescent="0.25">
      <c r="A422" s="51" t="str">
        <f>'Tox Values'!C422</f>
        <v>101-61-1</v>
      </c>
      <c r="B422" s="51" t="str">
        <f>'Tox Values'!D422</f>
        <v>Tetramethyldiaminodiphenylmethane</v>
      </c>
      <c r="C422" s="93"/>
      <c r="D422" s="104">
        <f t="shared" ref="D422:D425" si="12">F422+H422+J422+L422+N422+P422+R422+T422+V422+X422+Z422+AB422+AD422+AF422+AH422+AJ422+AL422+AN422+AP422+AR422+AT422+AV422+AX422+AZ422+BB422+BD422+BF422+BH422+BJ422+BL422+BN422+BP422+BR422+BT422+BV422+BX422+BZ422+CB422+CD422+CF422+CH422+CJ422+CL422+CN422+CP422+CR422+CT422+CV422+CX422+CZ422</f>
        <v>0</v>
      </c>
      <c r="E422" s="87"/>
      <c r="F422" s="51"/>
      <c r="G422" s="87"/>
      <c r="H422" s="51"/>
      <c r="I422" s="87"/>
      <c r="J422" s="51"/>
      <c r="K422" s="87"/>
      <c r="L422" s="51"/>
      <c r="M422" s="87"/>
      <c r="N422" s="51"/>
      <c r="O422" s="87"/>
      <c r="P422" s="51"/>
      <c r="Q422" s="87"/>
      <c r="R422" s="51"/>
      <c r="S422" s="87"/>
      <c r="T422" s="51"/>
      <c r="U422" s="87"/>
      <c r="V422" s="51"/>
      <c r="W422" s="87"/>
      <c r="X422" s="51"/>
      <c r="Y422" s="87"/>
      <c r="Z422" s="51"/>
      <c r="AA422" s="87"/>
      <c r="AB422" s="51"/>
      <c r="AC422" s="87"/>
      <c r="AD422" s="51"/>
      <c r="AE422" s="87"/>
      <c r="AF422" s="51"/>
      <c r="AG422" s="87"/>
      <c r="AH422" s="51"/>
      <c r="AI422" s="87"/>
      <c r="AJ422" s="51"/>
      <c r="AK422" s="87"/>
      <c r="AL422" s="51"/>
      <c r="AM422" s="87"/>
      <c r="AN422" s="51"/>
      <c r="AO422" s="87"/>
      <c r="AP422" s="51"/>
      <c r="AQ422" s="87"/>
      <c r="AR422" s="51"/>
      <c r="AS422" s="87"/>
      <c r="AT422" s="51"/>
      <c r="AU422" s="87"/>
      <c r="AV422" s="51"/>
      <c r="AW422" s="87"/>
      <c r="AX422" s="51"/>
      <c r="AY422" s="87"/>
      <c r="AZ422" s="51"/>
      <c r="BA422" s="87"/>
      <c r="BB422" s="51"/>
      <c r="BC422" s="87"/>
      <c r="BD422" s="51"/>
      <c r="BE422" s="87"/>
      <c r="BF422" s="51"/>
      <c r="BG422" s="87"/>
      <c r="BH422" s="51"/>
      <c r="BI422" s="87"/>
      <c r="BJ422" s="51"/>
      <c r="BK422" s="87"/>
      <c r="BL422" s="51"/>
      <c r="BM422" s="87"/>
      <c r="BN422" s="51"/>
      <c r="BO422" s="87"/>
      <c r="BP422" s="51"/>
      <c r="BQ422" s="87"/>
      <c r="BR422" s="51"/>
      <c r="BS422" s="87"/>
      <c r="BT422" s="51"/>
      <c r="BU422" s="87"/>
      <c r="BV422" s="51"/>
      <c r="BW422" s="87"/>
      <c r="BX422" s="51"/>
      <c r="BY422" s="87"/>
      <c r="BZ422" s="51"/>
      <c r="CA422" s="87"/>
      <c r="CB422" s="51"/>
      <c r="CC422" s="87"/>
      <c r="CD422" s="51"/>
      <c r="CE422" s="87"/>
      <c r="CF422" s="51"/>
      <c r="CG422" s="87"/>
      <c r="CH422" s="51"/>
      <c r="CI422" s="87"/>
      <c r="CJ422" s="51"/>
      <c r="CK422" s="87"/>
      <c r="CL422" s="51"/>
      <c r="CM422" s="87"/>
      <c r="CN422" s="51"/>
      <c r="CO422" s="87"/>
      <c r="CP422" s="51"/>
      <c r="CQ422" s="87"/>
      <c r="CR422" s="51"/>
      <c r="CS422" s="87"/>
      <c r="CT422" s="51"/>
      <c r="CU422" s="87"/>
      <c r="CV422" s="51"/>
      <c r="CW422" s="87"/>
      <c r="CX422" s="51"/>
      <c r="CY422" s="87"/>
      <c r="CZ422" s="51"/>
    </row>
    <row r="423" spans="1:104" x14ac:dyDescent="0.25">
      <c r="A423" s="51" t="str">
        <f>'Tox Values'!C423</f>
        <v>62-55-5</v>
      </c>
      <c r="B423" s="51" t="str">
        <f>'Tox Values'!D423</f>
        <v>Thioacetamide</v>
      </c>
      <c r="C423" s="93"/>
      <c r="D423" s="104">
        <f t="shared" si="12"/>
        <v>0</v>
      </c>
      <c r="E423" s="87"/>
      <c r="F423" s="51"/>
      <c r="G423" s="87"/>
      <c r="H423" s="51"/>
      <c r="I423" s="87"/>
      <c r="J423" s="51"/>
      <c r="K423" s="87"/>
      <c r="L423" s="51"/>
      <c r="M423" s="87"/>
      <c r="N423" s="51"/>
      <c r="O423" s="87"/>
      <c r="P423" s="51"/>
      <c r="Q423" s="87"/>
      <c r="R423" s="51"/>
      <c r="S423" s="87"/>
      <c r="T423" s="51"/>
      <c r="U423" s="87"/>
      <c r="V423" s="51"/>
      <c r="W423" s="87"/>
      <c r="X423" s="51"/>
      <c r="Y423" s="87"/>
      <c r="Z423" s="51"/>
      <c r="AA423" s="87"/>
      <c r="AB423" s="51"/>
      <c r="AC423" s="87"/>
      <c r="AD423" s="51"/>
      <c r="AE423" s="87"/>
      <c r="AF423" s="51"/>
      <c r="AG423" s="87"/>
      <c r="AH423" s="51"/>
      <c r="AI423" s="87"/>
      <c r="AJ423" s="51"/>
      <c r="AK423" s="87"/>
      <c r="AL423" s="51"/>
      <c r="AM423" s="87"/>
      <c r="AN423" s="51"/>
      <c r="AO423" s="87"/>
      <c r="AP423" s="51"/>
      <c r="AQ423" s="87"/>
      <c r="AR423" s="51"/>
      <c r="AS423" s="87"/>
      <c r="AT423" s="51"/>
      <c r="AU423" s="87"/>
      <c r="AV423" s="51"/>
      <c r="AW423" s="87"/>
      <c r="AX423" s="51"/>
      <c r="AY423" s="87"/>
      <c r="AZ423" s="51"/>
      <c r="BA423" s="87"/>
      <c r="BB423" s="51"/>
      <c r="BC423" s="87"/>
      <c r="BD423" s="51"/>
      <c r="BE423" s="87"/>
      <c r="BF423" s="51"/>
      <c r="BG423" s="87"/>
      <c r="BH423" s="51"/>
      <c r="BI423" s="87"/>
      <c r="BJ423" s="51"/>
      <c r="BK423" s="87"/>
      <c r="BL423" s="51"/>
      <c r="BM423" s="87"/>
      <c r="BN423" s="51"/>
      <c r="BO423" s="87"/>
      <c r="BP423" s="51"/>
      <c r="BQ423" s="87"/>
      <c r="BR423" s="51"/>
      <c r="BS423" s="87"/>
      <c r="BT423" s="51"/>
      <c r="BU423" s="87"/>
      <c r="BV423" s="51"/>
      <c r="BW423" s="87"/>
      <c r="BX423" s="51"/>
      <c r="BY423" s="87"/>
      <c r="BZ423" s="51"/>
      <c r="CA423" s="87"/>
      <c r="CB423" s="51"/>
      <c r="CC423" s="87"/>
      <c r="CD423" s="51"/>
      <c r="CE423" s="87"/>
      <c r="CF423" s="51"/>
      <c r="CG423" s="87"/>
      <c r="CH423" s="51"/>
      <c r="CI423" s="87"/>
      <c r="CJ423" s="51"/>
      <c r="CK423" s="87"/>
      <c r="CL423" s="51"/>
      <c r="CM423" s="87"/>
      <c r="CN423" s="51"/>
      <c r="CO423" s="87"/>
      <c r="CP423" s="51"/>
      <c r="CQ423" s="87"/>
      <c r="CR423" s="51"/>
      <c r="CS423" s="87"/>
      <c r="CT423" s="51"/>
      <c r="CU423" s="87"/>
      <c r="CV423" s="51"/>
      <c r="CW423" s="87"/>
      <c r="CX423" s="51"/>
      <c r="CY423" s="87"/>
      <c r="CZ423" s="51"/>
    </row>
    <row r="424" spans="1:104" x14ac:dyDescent="0.25">
      <c r="A424" s="51" t="str">
        <f>'Tox Values'!C424</f>
        <v>139-65-1</v>
      </c>
      <c r="B424" s="51" t="str">
        <f>'Tox Values'!D424</f>
        <v>Thiodianiline, 4,4'-</v>
      </c>
      <c r="C424" s="93"/>
      <c r="D424" s="104">
        <f t="shared" si="12"/>
        <v>0</v>
      </c>
      <c r="E424" s="87"/>
      <c r="F424" s="51"/>
      <c r="G424" s="87"/>
      <c r="H424" s="51"/>
      <c r="I424" s="87"/>
      <c r="J424" s="51"/>
      <c r="K424" s="87"/>
      <c r="L424" s="51"/>
      <c r="M424" s="87"/>
      <c r="N424" s="51"/>
      <c r="O424" s="87"/>
      <c r="P424" s="51"/>
      <c r="Q424" s="87"/>
      <c r="R424" s="51"/>
      <c r="S424" s="87"/>
      <c r="T424" s="51"/>
      <c r="U424" s="87"/>
      <c r="V424" s="51"/>
      <c r="W424" s="87"/>
      <c r="X424" s="51"/>
      <c r="Y424" s="87"/>
      <c r="Z424" s="51"/>
      <c r="AA424" s="87"/>
      <c r="AB424" s="51"/>
      <c r="AC424" s="87"/>
      <c r="AD424" s="51"/>
      <c r="AE424" s="87"/>
      <c r="AF424" s="51"/>
      <c r="AG424" s="87"/>
      <c r="AH424" s="51"/>
      <c r="AI424" s="87"/>
      <c r="AJ424" s="51"/>
      <c r="AK424" s="87"/>
      <c r="AL424" s="51"/>
      <c r="AM424" s="87"/>
      <c r="AN424" s="51"/>
      <c r="AO424" s="87"/>
      <c r="AP424" s="51"/>
      <c r="AQ424" s="87"/>
      <c r="AR424" s="51"/>
      <c r="AS424" s="87"/>
      <c r="AT424" s="51"/>
      <c r="AU424" s="87"/>
      <c r="AV424" s="51"/>
      <c r="AW424" s="87"/>
      <c r="AX424" s="51"/>
      <c r="AY424" s="87"/>
      <c r="AZ424" s="51"/>
      <c r="BA424" s="87"/>
      <c r="BB424" s="51"/>
      <c r="BC424" s="87"/>
      <c r="BD424" s="51"/>
      <c r="BE424" s="87"/>
      <c r="BF424" s="51"/>
      <c r="BG424" s="87"/>
      <c r="BH424" s="51"/>
      <c r="BI424" s="87"/>
      <c r="BJ424" s="51"/>
      <c r="BK424" s="87"/>
      <c r="BL424" s="51"/>
      <c r="BM424" s="87"/>
      <c r="BN424" s="51"/>
      <c r="BO424" s="87"/>
      <c r="BP424" s="51"/>
      <c r="BQ424" s="87"/>
      <c r="BR424" s="51"/>
      <c r="BS424" s="87"/>
      <c r="BT424" s="51"/>
      <c r="BU424" s="87"/>
      <c r="BV424" s="51"/>
      <c r="BW424" s="87"/>
      <c r="BX424" s="51"/>
      <c r="BY424" s="87"/>
      <c r="BZ424" s="51"/>
      <c r="CA424" s="87"/>
      <c r="CB424" s="51"/>
      <c r="CC424" s="87"/>
      <c r="CD424" s="51"/>
      <c r="CE424" s="87"/>
      <c r="CF424" s="51"/>
      <c r="CG424" s="87"/>
      <c r="CH424" s="51"/>
      <c r="CI424" s="87"/>
      <c r="CJ424" s="51"/>
      <c r="CK424" s="87"/>
      <c r="CL424" s="51"/>
      <c r="CM424" s="87"/>
      <c r="CN424" s="51"/>
      <c r="CO424" s="87"/>
      <c r="CP424" s="51"/>
      <c r="CQ424" s="87"/>
      <c r="CR424" s="51"/>
      <c r="CS424" s="87"/>
      <c r="CT424" s="51"/>
      <c r="CU424" s="87"/>
      <c r="CV424" s="51"/>
      <c r="CW424" s="87"/>
      <c r="CX424" s="51"/>
      <c r="CY424" s="87"/>
      <c r="CZ424" s="51"/>
    </row>
    <row r="425" spans="1:104" x14ac:dyDescent="0.25">
      <c r="A425" s="51" t="str">
        <f>'Tox Values'!C425</f>
        <v>62-56-6</v>
      </c>
      <c r="B425" s="51" t="str">
        <f>'Tox Values'!D425</f>
        <v>Thiourea</v>
      </c>
      <c r="C425" s="93"/>
      <c r="D425" s="104">
        <f t="shared" si="12"/>
        <v>0</v>
      </c>
      <c r="E425" s="87"/>
      <c r="F425" s="51"/>
      <c r="G425" s="87"/>
      <c r="H425" s="51"/>
      <c r="I425" s="87"/>
      <c r="J425" s="51"/>
      <c r="K425" s="87"/>
      <c r="L425" s="51"/>
      <c r="M425" s="87"/>
      <c r="N425" s="51"/>
      <c r="O425" s="87"/>
      <c r="P425" s="51"/>
      <c r="Q425" s="87"/>
      <c r="R425" s="51"/>
      <c r="S425" s="87"/>
      <c r="T425" s="51"/>
      <c r="U425" s="87"/>
      <c r="V425" s="51"/>
      <c r="W425" s="87"/>
      <c r="X425" s="51"/>
      <c r="Y425" s="87"/>
      <c r="Z425" s="51"/>
      <c r="AA425" s="87"/>
      <c r="AB425" s="51"/>
      <c r="AC425" s="87"/>
      <c r="AD425" s="51"/>
      <c r="AE425" s="87"/>
      <c r="AF425" s="51"/>
      <c r="AG425" s="87"/>
      <c r="AH425" s="51"/>
      <c r="AI425" s="87"/>
      <c r="AJ425" s="51"/>
      <c r="AK425" s="87"/>
      <c r="AL425" s="51"/>
      <c r="AM425" s="87"/>
      <c r="AN425" s="51"/>
      <c r="AO425" s="87"/>
      <c r="AP425" s="51"/>
      <c r="AQ425" s="87"/>
      <c r="AR425" s="51"/>
      <c r="AS425" s="87"/>
      <c r="AT425" s="51"/>
      <c r="AU425" s="87"/>
      <c r="AV425" s="51"/>
      <c r="AW425" s="87"/>
      <c r="AX425" s="51"/>
      <c r="AY425" s="87"/>
      <c r="AZ425" s="51"/>
      <c r="BA425" s="87"/>
      <c r="BB425" s="51"/>
      <c r="BC425" s="87"/>
      <c r="BD425" s="51"/>
      <c r="BE425" s="87"/>
      <c r="BF425" s="51"/>
      <c r="BG425" s="87"/>
      <c r="BH425" s="51"/>
      <c r="BI425" s="87"/>
      <c r="BJ425" s="51"/>
      <c r="BK425" s="87"/>
      <c r="BL425" s="51"/>
      <c r="BM425" s="87"/>
      <c r="BN425" s="51"/>
      <c r="BO425" s="87"/>
      <c r="BP425" s="51"/>
      <c r="BQ425" s="87"/>
      <c r="BR425" s="51"/>
      <c r="BS425" s="87"/>
      <c r="BT425" s="51"/>
      <c r="BU425" s="87"/>
      <c r="BV425" s="51"/>
      <c r="BW425" s="87"/>
      <c r="BX425" s="51"/>
      <c r="BY425" s="87"/>
      <c r="BZ425" s="51"/>
      <c r="CA425" s="87"/>
      <c r="CB425" s="51"/>
      <c r="CC425" s="87"/>
      <c r="CD425" s="51"/>
      <c r="CE425" s="87"/>
      <c r="CF425" s="51"/>
      <c r="CG425" s="87"/>
      <c r="CH425" s="51"/>
      <c r="CI425" s="87"/>
      <c r="CJ425" s="51"/>
      <c r="CK425" s="87"/>
      <c r="CL425" s="51"/>
      <c r="CM425" s="87"/>
      <c r="CN425" s="51"/>
      <c r="CO425" s="87"/>
      <c r="CP425" s="51"/>
      <c r="CQ425" s="87"/>
      <c r="CR425" s="51"/>
      <c r="CS425" s="87"/>
      <c r="CT425" s="51"/>
      <c r="CU425" s="87"/>
      <c r="CV425" s="51"/>
      <c r="CW425" s="87"/>
      <c r="CX425" s="51"/>
      <c r="CY425" s="87"/>
      <c r="CZ425" s="51"/>
    </row>
    <row r="426" spans="1:104" x14ac:dyDescent="0.25">
      <c r="A426" s="51" t="str">
        <f>'Tox Values'!C426</f>
        <v>7550-45-0</v>
      </c>
      <c r="B426" s="51" t="str">
        <f>'Tox Values'!D426</f>
        <v>Titanium Tetrachloride</v>
      </c>
      <c r="C426" s="93"/>
      <c r="D426" s="104">
        <f t="shared" ref="D426:D453" si="13">F426+H426+J426+L426+N426+P426+R426+T426+V426+X426+Z426+AB426+AD426+AF426+AH426+AJ426+AL426+AN426+AP426+AR426+AT426+AV426+AX426+AZ426+BB426+BD426+BF426+BH426+BJ426+BL426+BN426+BP426+BR426+BT426+BV426+BX426+BZ426+CB426+CD426+CF426+CH426+CJ426+CL426+CN426+CP426+CR426+CT426+CV426+CX426+CZ426</f>
        <v>0</v>
      </c>
      <c r="E426" s="87"/>
      <c r="F426" s="51"/>
      <c r="G426" s="87"/>
      <c r="H426" s="51"/>
      <c r="I426" s="87"/>
      <c r="J426" s="51"/>
      <c r="K426" s="87"/>
      <c r="L426" s="51"/>
      <c r="M426" s="87"/>
      <c r="N426" s="51"/>
      <c r="O426" s="87"/>
      <c r="P426" s="51"/>
      <c r="Q426" s="87"/>
      <c r="R426" s="51"/>
      <c r="S426" s="87"/>
      <c r="T426" s="51"/>
      <c r="U426" s="87"/>
      <c r="V426" s="51"/>
      <c r="W426" s="87"/>
      <c r="X426" s="51"/>
      <c r="Y426" s="87"/>
      <c r="Z426" s="51"/>
      <c r="AA426" s="87"/>
      <c r="AB426" s="51"/>
      <c r="AC426" s="87"/>
      <c r="AD426" s="51"/>
      <c r="AE426" s="87"/>
      <c r="AF426" s="51"/>
      <c r="AG426" s="87"/>
      <c r="AH426" s="51"/>
      <c r="AI426" s="87"/>
      <c r="AJ426" s="51"/>
      <c r="AK426" s="87"/>
      <c r="AL426" s="51"/>
      <c r="AM426" s="87"/>
      <c r="AN426" s="51"/>
      <c r="AO426" s="87"/>
      <c r="AP426" s="51"/>
      <c r="AQ426" s="87"/>
      <c r="AR426" s="51"/>
      <c r="AS426" s="87"/>
      <c r="AT426" s="51"/>
      <c r="AU426" s="87"/>
      <c r="AV426" s="51"/>
      <c r="AW426" s="87"/>
      <c r="AX426" s="51"/>
      <c r="AY426" s="87"/>
      <c r="AZ426" s="51"/>
      <c r="BA426" s="87"/>
      <c r="BB426" s="51"/>
      <c r="BC426" s="87"/>
      <c r="BD426" s="51"/>
      <c r="BE426" s="87"/>
      <c r="BF426" s="51"/>
      <c r="BG426" s="87"/>
      <c r="BH426" s="51"/>
      <c r="BI426" s="87"/>
      <c r="BJ426" s="51"/>
      <c r="BK426" s="87"/>
      <c r="BL426" s="51"/>
      <c r="BM426" s="87"/>
      <c r="BN426" s="51"/>
      <c r="BO426" s="87"/>
      <c r="BP426" s="51"/>
      <c r="BQ426" s="87"/>
      <c r="BR426" s="51"/>
      <c r="BS426" s="87"/>
      <c r="BT426" s="51"/>
      <c r="BU426" s="87"/>
      <c r="BV426" s="51"/>
      <c r="BW426" s="87"/>
      <c r="BX426" s="51"/>
      <c r="BY426" s="87"/>
      <c r="BZ426" s="51"/>
      <c r="CA426" s="87"/>
      <c r="CB426" s="51"/>
      <c r="CC426" s="87"/>
      <c r="CD426" s="51"/>
      <c r="CE426" s="87"/>
      <c r="CF426" s="51"/>
      <c r="CG426" s="87"/>
      <c r="CH426" s="51"/>
      <c r="CI426" s="87"/>
      <c r="CJ426" s="51"/>
      <c r="CK426" s="87"/>
      <c r="CL426" s="51"/>
      <c r="CM426" s="87"/>
      <c r="CN426" s="51"/>
      <c r="CO426" s="87"/>
      <c r="CP426" s="51"/>
      <c r="CQ426" s="87"/>
      <c r="CR426" s="51"/>
      <c r="CS426" s="87"/>
      <c r="CT426" s="51"/>
      <c r="CU426" s="87"/>
      <c r="CV426" s="51"/>
      <c r="CW426" s="87"/>
      <c r="CX426" s="51"/>
      <c r="CY426" s="87"/>
      <c r="CZ426" s="51"/>
    </row>
    <row r="427" spans="1:104" x14ac:dyDescent="0.25">
      <c r="A427" s="51" t="str">
        <f>'Tox Values'!C427</f>
        <v>108-88-3</v>
      </c>
      <c r="B427" s="51" t="str">
        <f>'Tox Values'!D427</f>
        <v>Toluene</v>
      </c>
      <c r="C427" s="93"/>
      <c r="D427" s="104">
        <f t="shared" si="13"/>
        <v>0</v>
      </c>
      <c r="E427" s="372"/>
      <c r="F427" s="373"/>
      <c r="G427" s="372"/>
      <c r="H427" s="373"/>
      <c r="I427" s="372"/>
      <c r="J427" s="373"/>
      <c r="K427" s="372"/>
      <c r="L427" s="373"/>
      <c r="M427" s="87"/>
      <c r="N427" s="51"/>
      <c r="O427" s="87"/>
      <c r="P427" s="51"/>
      <c r="Q427" s="372"/>
      <c r="R427" s="373"/>
      <c r="S427" s="87"/>
      <c r="T427" s="51"/>
      <c r="U427" s="87"/>
      <c r="V427" s="51"/>
      <c r="W427" s="87"/>
      <c r="X427" s="51"/>
      <c r="Y427" s="87"/>
      <c r="Z427" s="51"/>
      <c r="AA427" s="87"/>
      <c r="AB427" s="51"/>
      <c r="AC427" s="87"/>
      <c r="AD427" s="51"/>
      <c r="AE427" s="87"/>
      <c r="AF427" s="51"/>
      <c r="AG427" s="87"/>
      <c r="AH427" s="51"/>
      <c r="AI427" s="87"/>
      <c r="AJ427" s="51"/>
      <c r="AK427" s="87"/>
      <c r="AL427" s="51"/>
      <c r="AM427" s="87"/>
      <c r="AN427" s="51"/>
      <c r="AO427" s="87"/>
      <c r="AP427" s="51"/>
      <c r="AQ427" s="87"/>
      <c r="AR427" s="51"/>
      <c r="AS427" s="87"/>
      <c r="AT427" s="51"/>
      <c r="AU427" s="87"/>
      <c r="AV427" s="51"/>
      <c r="AW427" s="87"/>
      <c r="AX427" s="51"/>
      <c r="AY427" s="87"/>
      <c r="AZ427" s="51"/>
      <c r="BA427" s="87"/>
      <c r="BB427" s="51"/>
      <c r="BC427" s="87"/>
      <c r="BD427" s="51"/>
      <c r="BE427" s="87"/>
      <c r="BF427" s="51"/>
      <c r="BG427" s="87"/>
      <c r="BH427" s="51"/>
      <c r="BI427" s="87"/>
      <c r="BJ427" s="51"/>
      <c r="BK427" s="87"/>
      <c r="BL427" s="51"/>
      <c r="BM427" s="87"/>
      <c r="BN427" s="51"/>
      <c r="BO427" s="87"/>
      <c r="BP427" s="51"/>
      <c r="BQ427" s="87"/>
      <c r="BR427" s="51"/>
      <c r="BS427" s="87"/>
      <c r="BT427" s="51"/>
      <c r="BU427" s="87"/>
      <c r="BV427" s="51"/>
      <c r="BW427" s="87"/>
      <c r="BX427" s="51"/>
      <c r="BY427" s="87"/>
      <c r="BZ427" s="51"/>
      <c r="CA427" s="87"/>
      <c r="CB427" s="51"/>
      <c r="CC427" s="87"/>
      <c r="CD427" s="51"/>
      <c r="CE427" s="87"/>
      <c r="CF427" s="51"/>
      <c r="CG427" s="87"/>
      <c r="CH427" s="51"/>
      <c r="CI427" s="87"/>
      <c r="CJ427" s="51"/>
      <c r="CK427" s="87"/>
      <c r="CL427" s="51"/>
      <c r="CM427" s="87"/>
      <c r="CN427" s="51"/>
      <c r="CO427" s="87"/>
      <c r="CP427" s="51"/>
      <c r="CQ427" s="87"/>
      <c r="CR427" s="51"/>
      <c r="CS427" s="87"/>
      <c r="CT427" s="51"/>
      <c r="CU427" s="87"/>
      <c r="CV427" s="51"/>
      <c r="CW427" s="87"/>
      <c r="CX427" s="51"/>
      <c r="CY427" s="87"/>
      <c r="CZ427" s="51"/>
    </row>
    <row r="428" spans="1:104" x14ac:dyDescent="0.25">
      <c r="A428" s="51" t="str">
        <f>'Tox Values'!C428</f>
        <v>584-84-9</v>
      </c>
      <c r="B428" s="51" t="str">
        <f>'Tox Values'!D428</f>
        <v>Toluene-2,4-diisocyanate</v>
      </c>
      <c r="C428" s="93"/>
      <c r="D428" s="104">
        <f t="shared" si="13"/>
        <v>0</v>
      </c>
      <c r="E428" s="87"/>
      <c r="F428" s="51"/>
      <c r="G428" s="87"/>
      <c r="H428" s="51"/>
      <c r="I428" s="87"/>
      <c r="J428" s="51"/>
      <c r="K428" s="87"/>
      <c r="L428" s="51"/>
      <c r="M428" s="87"/>
      <c r="N428" s="51"/>
      <c r="O428" s="87"/>
      <c r="P428" s="51"/>
      <c r="Q428" s="87"/>
      <c r="R428" s="51"/>
      <c r="S428" s="87"/>
      <c r="T428" s="51"/>
      <c r="U428" s="87"/>
      <c r="V428" s="51"/>
      <c r="W428" s="87"/>
      <c r="X428" s="51"/>
      <c r="Y428" s="87"/>
      <c r="Z428" s="51"/>
      <c r="AA428" s="87"/>
      <c r="AB428" s="51"/>
      <c r="AC428" s="87"/>
      <c r="AD428" s="51"/>
      <c r="AE428" s="87"/>
      <c r="AF428" s="51"/>
      <c r="AG428" s="87"/>
      <c r="AH428" s="51"/>
      <c r="AI428" s="87"/>
      <c r="AJ428" s="51"/>
      <c r="AK428" s="87"/>
      <c r="AL428" s="51"/>
      <c r="AM428" s="87"/>
      <c r="AN428" s="51"/>
      <c r="AO428" s="87"/>
      <c r="AP428" s="51"/>
      <c r="AQ428" s="87"/>
      <c r="AR428" s="51"/>
      <c r="AS428" s="87"/>
      <c r="AT428" s="51"/>
      <c r="AU428" s="87"/>
      <c r="AV428" s="51"/>
      <c r="AW428" s="87"/>
      <c r="AX428" s="51"/>
      <c r="AY428" s="87"/>
      <c r="AZ428" s="51"/>
      <c r="BA428" s="87"/>
      <c r="BB428" s="51"/>
      <c r="BC428" s="87"/>
      <c r="BD428" s="51"/>
      <c r="BE428" s="87"/>
      <c r="BF428" s="51"/>
      <c r="BG428" s="87"/>
      <c r="BH428" s="51"/>
      <c r="BI428" s="87"/>
      <c r="BJ428" s="51"/>
      <c r="BK428" s="87"/>
      <c r="BL428" s="51"/>
      <c r="BM428" s="87"/>
      <c r="BN428" s="51"/>
      <c r="BO428" s="87"/>
      <c r="BP428" s="51"/>
      <c r="BQ428" s="87"/>
      <c r="BR428" s="51"/>
      <c r="BS428" s="87"/>
      <c r="BT428" s="51"/>
      <c r="BU428" s="87"/>
      <c r="BV428" s="51"/>
      <c r="BW428" s="87"/>
      <c r="BX428" s="51"/>
      <c r="BY428" s="87"/>
      <c r="BZ428" s="51"/>
      <c r="CA428" s="87"/>
      <c r="CB428" s="51"/>
      <c r="CC428" s="87"/>
      <c r="CD428" s="51"/>
      <c r="CE428" s="87"/>
      <c r="CF428" s="51"/>
      <c r="CG428" s="87"/>
      <c r="CH428" s="51"/>
      <c r="CI428" s="87"/>
      <c r="CJ428" s="51"/>
      <c r="CK428" s="87"/>
      <c r="CL428" s="51"/>
      <c r="CM428" s="87"/>
      <c r="CN428" s="51"/>
      <c r="CO428" s="87"/>
      <c r="CP428" s="51"/>
      <c r="CQ428" s="87"/>
      <c r="CR428" s="51"/>
      <c r="CS428" s="87"/>
      <c r="CT428" s="51"/>
      <c r="CU428" s="87"/>
      <c r="CV428" s="51"/>
      <c r="CW428" s="87"/>
      <c r="CX428" s="51"/>
      <c r="CY428" s="87"/>
      <c r="CZ428" s="51"/>
    </row>
    <row r="429" spans="1:104" x14ac:dyDescent="0.25">
      <c r="A429" s="51" t="str">
        <f>'Tox Values'!C429</f>
        <v>91-08-7</v>
      </c>
      <c r="B429" s="51" t="str">
        <f>'Tox Values'!D429</f>
        <v>Toluene-2,6-diisocyanate</v>
      </c>
      <c r="C429" s="93"/>
      <c r="D429" s="104">
        <f t="shared" si="13"/>
        <v>0</v>
      </c>
      <c r="E429" s="87"/>
      <c r="F429" s="51"/>
      <c r="G429" s="87"/>
      <c r="H429" s="51"/>
      <c r="I429" s="87"/>
      <c r="J429" s="51"/>
      <c r="K429" s="87"/>
      <c r="L429" s="51"/>
      <c r="M429" s="87"/>
      <c r="N429" s="51"/>
      <c r="O429" s="87"/>
      <c r="P429" s="51"/>
      <c r="Q429" s="87"/>
      <c r="R429" s="51"/>
      <c r="S429" s="87"/>
      <c r="T429" s="51"/>
      <c r="U429" s="87"/>
      <c r="V429" s="51"/>
      <c r="W429" s="87"/>
      <c r="X429" s="51"/>
      <c r="Y429" s="87"/>
      <c r="Z429" s="51"/>
      <c r="AA429" s="87"/>
      <c r="AB429" s="51"/>
      <c r="AC429" s="87"/>
      <c r="AD429" s="51"/>
      <c r="AE429" s="87"/>
      <c r="AF429" s="51"/>
      <c r="AG429" s="87"/>
      <c r="AH429" s="51"/>
      <c r="AI429" s="87"/>
      <c r="AJ429" s="51"/>
      <c r="AK429" s="87"/>
      <c r="AL429" s="51"/>
      <c r="AM429" s="87"/>
      <c r="AN429" s="51"/>
      <c r="AO429" s="87"/>
      <c r="AP429" s="51"/>
      <c r="AQ429" s="87"/>
      <c r="AR429" s="51"/>
      <c r="AS429" s="87"/>
      <c r="AT429" s="51"/>
      <c r="AU429" s="87"/>
      <c r="AV429" s="51"/>
      <c r="AW429" s="87"/>
      <c r="AX429" s="51"/>
      <c r="AY429" s="87"/>
      <c r="AZ429" s="51"/>
      <c r="BA429" s="87"/>
      <c r="BB429" s="51"/>
      <c r="BC429" s="87"/>
      <c r="BD429" s="51"/>
      <c r="BE429" s="87"/>
      <c r="BF429" s="51"/>
      <c r="BG429" s="87"/>
      <c r="BH429" s="51"/>
      <c r="BI429" s="87"/>
      <c r="BJ429" s="51"/>
      <c r="BK429" s="87"/>
      <c r="BL429" s="51"/>
      <c r="BM429" s="87"/>
      <c r="BN429" s="51"/>
      <c r="BO429" s="87"/>
      <c r="BP429" s="51"/>
      <c r="BQ429" s="87"/>
      <c r="BR429" s="51"/>
      <c r="BS429" s="87"/>
      <c r="BT429" s="51"/>
      <c r="BU429" s="87"/>
      <c r="BV429" s="51"/>
      <c r="BW429" s="87"/>
      <c r="BX429" s="51"/>
      <c r="BY429" s="87"/>
      <c r="BZ429" s="51"/>
      <c r="CA429" s="87"/>
      <c r="CB429" s="51"/>
      <c r="CC429" s="87"/>
      <c r="CD429" s="51"/>
      <c r="CE429" s="87"/>
      <c r="CF429" s="51"/>
      <c r="CG429" s="87"/>
      <c r="CH429" s="51"/>
      <c r="CI429" s="87"/>
      <c r="CJ429" s="51"/>
      <c r="CK429" s="87"/>
      <c r="CL429" s="51"/>
      <c r="CM429" s="87"/>
      <c r="CN429" s="51"/>
      <c r="CO429" s="87"/>
      <c r="CP429" s="51"/>
      <c r="CQ429" s="87"/>
      <c r="CR429" s="51"/>
      <c r="CS429" s="87"/>
      <c r="CT429" s="51"/>
      <c r="CU429" s="87"/>
      <c r="CV429" s="51"/>
      <c r="CW429" s="87"/>
      <c r="CX429" s="51"/>
      <c r="CY429" s="87"/>
      <c r="CZ429" s="51"/>
    </row>
    <row r="430" spans="1:104" x14ac:dyDescent="0.25">
      <c r="A430" s="51" t="str">
        <f>'Tox Values'!C430</f>
        <v>95-80-7</v>
      </c>
      <c r="B430" s="51" t="str">
        <f>'Tox Values'!D430</f>
        <v>Toluene diamine, 2,4-</v>
      </c>
      <c r="C430" s="93"/>
      <c r="D430" s="104">
        <f t="shared" si="13"/>
        <v>0</v>
      </c>
      <c r="E430" s="87"/>
      <c r="F430" s="51"/>
      <c r="G430" s="87"/>
      <c r="H430" s="51"/>
      <c r="I430" s="87"/>
      <c r="J430" s="51"/>
      <c r="K430" s="87"/>
      <c r="L430" s="51"/>
      <c r="M430" s="87"/>
      <c r="N430" s="51"/>
      <c r="O430" s="87"/>
      <c r="P430" s="51"/>
      <c r="Q430" s="87"/>
      <c r="R430" s="51"/>
      <c r="S430" s="87"/>
      <c r="T430" s="51"/>
      <c r="U430" s="87"/>
      <c r="V430" s="51"/>
      <c r="W430" s="87"/>
      <c r="X430" s="51"/>
      <c r="Y430" s="87"/>
      <c r="Z430" s="51"/>
      <c r="AA430" s="87"/>
      <c r="AB430" s="51"/>
      <c r="AC430" s="87"/>
      <c r="AD430" s="51"/>
      <c r="AE430" s="87"/>
      <c r="AF430" s="51"/>
      <c r="AG430" s="87"/>
      <c r="AH430" s="51"/>
      <c r="AI430" s="87"/>
      <c r="AJ430" s="51"/>
      <c r="AK430" s="87"/>
      <c r="AL430" s="51"/>
      <c r="AM430" s="87"/>
      <c r="AN430" s="51"/>
      <c r="AO430" s="87"/>
      <c r="AP430" s="51"/>
      <c r="AQ430" s="87"/>
      <c r="AR430" s="51"/>
      <c r="AS430" s="87"/>
      <c r="AT430" s="51"/>
      <c r="AU430" s="87"/>
      <c r="AV430" s="51"/>
      <c r="AW430" s="87"/>
      <c r="AX430" s="51"/>
      <c r="AY430" s="87"/>
      <c r="AZ430" s="51"/>
      <c r="BA430" s="87"/>
      <c r="BB430" s="51"/>
      <c r="BC430" s="87"/>
      <c r="BD430" s="51"/>
      <c r="BE430" s="87"/>
      <c r="BF430" s="51"/>
      <c r="BG430" s="87"/>
      <c r="BH430" s="51"/>
      <c r="BI430" s="87"/>
      <c r="BJ430" s="51"/>
      <c r="BK430" s="87"/>
      <c r="BL430" s="51"/>
      <c r="BM430" s="87"/>
      <c r="BN430" s="51"/>
      <c r="BO430" s="87"/>
      <c r="BP430" s="51"/>
      <c r="BQ430" s="87"/>
      <c r="BR430" s="51"/>
      <c r="BS430" s="87"/>
      <c r="BT430" s="51"/>
      <c r="BU430" s="87"/>
      <c r="BV430" s="51"/>
      <c r="BW430" s="87"/>
      <c r="BX430" s="51"/>
      <c r="BY430" s="87"/>
      <c r="BZ430" s="51"/>
      <c r="CA430" s="87"/>
      <c r="CB430" s="51"/>
      <c r="CC430" s="87"/>
      <c r="CD430" s="51"/>
      <c r="CE430" s="87"/>
      <c r="CF430" s="51"/>
      <c r="CG430" s="87"/>
      <c r="CH430" s="51"/>
      <c r="CI430" s="87"/>
      <c r="CJ430" s="51"/>
      <c r="CK430" s="87"/>
      <c r="CL430" s="51"/>
      <c r="CM430" s="87"/>
      <c r="CN430" s="51"/>
      <c r="CO430" s="87"/>
      <c r="CP430" s="51"/>
      <c r="CQ430" s="87"/>
      <c r="CR430" s="51"/>
      <c r="CS430" s="87"/>
      <c r="CT430" s="51"/>
      <c r="CU430" s="87"/>
      <c r="CV430" s="51"/>
      <c r="CW430" s="87"/>
      <c r="CX430" s="51"/>
      <c r="CY430" s="87"/>
      <c r="CZ430" s="51"/>
    </row>
    <row r="431" spans="1:104" x14ac:dyDescent="0.25">
      <c r="A431" s="51" t="str">
        <f>'Tox Values'!C431</f>
        <v>26471-62-5</v>
      </c>
      <c r="B431" s="51" t="str">
        <f>'Tox Values'!D431</f>
        <v>Toluenediisocyanate (mixed isomers)</v>
      </c>
      <c r="C431" s="93"/>
      <c r="D431" s="104">
        <f t="shared" si="13"/>
        <v>0</v>
      </c>
      <c r="E431" s="87"/>
      <c r="F431" s="51"/>
      <c r="G431" s="87"/>
      <c r="H431" s="51"/>
      <c r="I431" s="87"/>
      <c r="J431" s="51"/>
      <c r="K431" s="87"/>
      <c r="L431" s="51"/>
      <c r="M431" s="87"/>
      <c r="N431" s="51"/>
      <c r="O431" s="87"/>
      <c r="P431" s="51"/>
      <c r="Q431" s="87"/>
      <c r="R431" s="51"/>
      <c r="S431" s="87"/>
      <c r="T431" s="51"/>
      <c r="U431" s="87"/>
      <c r="V431" s="51"/>
      <c r="W431" s="87"/>
      <c r="X431" s="51"/>
      <c r="Y431" s="87"/>
      <c r="Z431" s="51"/>
      <c r="AA431" s="87"/>
      <c r="AB431" s="51"/>
      <c r="AC431" s="87"/>
      <c r="AD431" s="51"/>
      <c r="AE431" s="87"/>
      <c r="AF431" s="51"/>
      <c r="AG431" s="87"/>
      <c r="AH431" s="51"/>
      <c r="AI431" s="87"/>
      <c r="AJ431" s="51"/>
      <c r="AK431" s="87"/>
      <c r="AL431" s="51"/>
      <c r="AM431" s="87"/>
      <c r="AN431" s="51"/>
      <c r="AO431" s="87"/>
      <c r="AP431" s="51"/>
      <c r="AQ431" s="87"/>
      <c r="AR431" s="51"/>
      <c r="AS431" s="87"/>
      <c r="AT431" s="51"/>
      <c r="AU431" s="87"/>
      <c r="AV431" s="51"/>
      <c r="AW431" s="87"/>
      <c r="AX431" s="51"/>
      <c r="AY431" s="87"/>
      <c r="AZ431" s="51"/>
      <c r="BA431" s="87"/>
      <c r="BB431" s="51"/>
      <c r="BC431" s="87"/>
      <c r="BD431" s="51"/>
      <c r="BE431" s="87"/>
      <c r="BF431" s="51"/>
      <c r="BG431" s="87"/>
      <c r="BH431" s="51"/>
      <c r="BI431" s="87"/>
      <c r="BJ431" s="51"/>
      <c r="BK431" s="87"/>
      <c r="BL431" s="51"/>
      <c r="BM431" s="87"/>
      <c r="BN431" s="51"/>
      <c r="BO431" s="87"/>
      <c r="BP431" s="51"/>
      <c r="BQ431" s="87"/>
      <c r="BR431" s="51"/>
      <c r="BS431" s="87"/>
      <c r="BT431" s="51"/>
      <c r="BU431" s="87"/>
      <c r="BV431" s="51"/>
      <c r="BW431" s="87"/>
      <c r="BX431" s="51"/>
      <c r="BY431" s="87"/>
      <c r="BZ431" s="51"/>
      <c r="CA431" s="87"/>
      <c r="CB431" s="51"/>
      <c r="CC431" s="87"/>
      <c r="CD431" s="51"/>
      <c r="CE431" s="87"/>
      <c r="CF431" s="51"/>
      <c r="CG431" s="87"/>
      <c r="CH431" s="51"/>
      <c r="CI431" s="87"/>
      <c r="CJ431" s="51"/>
      <c r="CK431" s="87"/>
      <c r="CL431" s="51"/>
      <c r="CM431" s="87"/>
      <c r="CN431" s="51"/>
      <c r="CO431" s="87"/>
      <c r="CP431" s="51"/>
      <c r="CQ431" s="87"/>
      <c r="CR431" s="51"/>
      <c r="CS431" s="87"/>
      <c r="CT431" s="51"/>
      <c r="CU431" s="87"/>
      <c r="CV431" s="51"/>
      <c r="CW431" s="87"/>
      <c r="CX431" s="51"/>
      <c r="CY431" s="87"/>
      <c r="CZ431" s="51"/>
    </row>
    <row r="432" spans="1:104" x14ac:dyDescent="0.25">
      <c r="A432" s="51" t="str">
        <f>'Tox Values'!C432</f>
        <v>95-53-4</v>
      </c>
      <c r="B432" s="51" t="str">
        <f>'Tox Values'!D432</f>
        <v>Toluidine, o- (Methylaniline, 2-)</v>
      </c>
      <c r="C432" s="93"/>
      <c r="D432" s="104">
        <f t="shared" si="13"/>
        <v>0</v>
      </c>
      <c r="E432" s="87"/>
      <c r="F432" s="51"/>
      <c r="G432" s="87"/>
      <c r="H432" s="51"/>
      <c r="I432" s="87"/>
      <c r="J432" s="51"/>
      <c r="K432" s="87"/>
      <c r="L432" s="51"/>
      <c r="M432" s="87"/>
      <c r="N432" s="51"/>
      <c r="O432" s="87"/>
      <c r="P432" s="51"/>
      <c r="Q432" s="87"/>
      <c r="R432" s="51"/>
      <c r="S432" s="87"/>
      <c r="T432" s="51"/>
      <c r="U432" s="87"/>
      <c r="V432" s="51"/>
      <c r="W432" s="87"/>
      <c r="X432" s="51"/>
      <c r="Y432" s="87"/>
      <c r="Z432" s="51"/>
      <c r="AA432" s="87"/>
      <c r="AB432" s="51"/>
      <c r="AC432" s="87"/>
      <c r="AD432" s="51"/>
      <c r="AE432" s="87"/>
      <c r="AF432" s="51"/>
      <c r="AG432" s="87"/>
      <c r="AH432" s="51"/>
      <c r="AI432" s="87"/>
      <c r="AJ432" s="51"/>
      <c r="AK432" s="87"/>
      <c r="AL432" s="51"/>
      <c r="AM432" s="87"/>
      <c r="AN432" s="51"/>
      <c r="AO432" s="87"/>
      <c r="AP432" s="51"/>
      <c r="AQ432" s="87"/>
      <c r="AR432" s="51"/>
      <c r="AS432" s="87"/>
      <c r="AT432" s="51"/>
      <c r="AU432" s="87"/>
      <c r="AV432" s="51"/>
      <c r="AW432" s="87"/>
      <c r="AX432" s="51"/>
      <c r="AY432" s="87"/>
      <c r="AZ432" s="51"/>
      <c r="BA432" s="87"/>
      <c r="BB432" s="51"/>
      <c r="BC432" s="87"/>
      <c r="BD432" s="51"/>
      <c r="BE432" s="87"/>
      <c r="BF432" s="51"/>
      <c r="BG432" s="87"/>
      <c r="BH432" s="51"/>
      <c r="BI432" s="87"/>
      <c r="BJ432" s="51"/>
      <c r="BK432" s="87"/>
      <c r="BL432" s="51"/>
      <c r="BM432" s="87"/>
      <c r="BN432" s="51"/>
      <c r="BO432" s="87"/>
      <c r="BP432" s="51"/>
      <c r="BQ432" s="87"/>
      <c r="BR432" s="51"/>
      <c r="BS432" s="87"/>
      <c r="BT432" s="51"/>
      <c r="BU432" s="87"/>
      <c r="BV432" s="51"/>
      <c r="BW432" s="87"/>
      <c r="BX432" s="51"/>
      <c r="BY432" s="87"/>
      <c r="BZ432" s="51"/>
      <c r="CA432" s="87"/>
      <c r="CB432" s="51"/>
      <c r="CC432" s="87"/>
      <c r="CD432" s="51"/>
      <c r="CE432" s="87"/>
      <c r="CF432" s="51"/>
      <c r="CG432" s="87"/>
      <c r="CH432" s="51"/>
      <c r="CI432" s="87"/>
      <c r="CJ432" s="51"/>
      <c r="CK432" s="87"/>
      <c r="CL432" s="51"/>
      <c r="CM432" s="87"/>
      <c r="CN432" s="51"/>
      <c r="CO432" s="87"/>
      <c r="CP432" s="51"/>
      <c r="CQ432" s="87"/>
      <c r="CR432" s="51"/>
      <c r="CS432" s="87"/>
      <c r="CT432" s="51"/>
      <c r="CU432" s="87"/>
      <c r="CV432" s="51"/>
      <c r="CW432" s="87"/>
      <c r="CX432" s="51"/>
      <c r="CY432" s="87"/>
      <c r="CZ432" s="51"/>
    </row>
    <row r="433" spans="1:104" x14ac:dyDescent="0.25">
      <c r="A433" s="51" t="str">
        <f>'Tox Values'!C433</f>
        <v>636-21-5</v>
      </c>
      <c r="B433" s="51" t="str">
        <f>'Tox Values'!D433</f>
        <v>Toluidine Hydrochloride, o-</v>
      </c>
      <c r="C433" s="93"/>
      <c r="D433" s="104">
        <f t="shared" si="13"/>
        <v>0</v>
      </c>
      <c r="E433" s="87"/>
      <c r="F433" s="51"/>
      <c r="G433" s="87"/>
      <c r="H433" s="51"/>
      <c r="I433" s="87"/>
      <c r="J433" s="51"/>
      <c r="K433" s="87"/>
      <c r="L433" s="51"/>
      <c r="M433" s="87"/>
      <c r="N433" s="51"/>
      <c r="O433" s="87"/>
      <c r="P433" s="51"/>
      <c r="Q433" s="87"/>
      <c r="R433" s="51"/>
      <c r="S433" s="87"/>
      <c r="T433" s="51"/>
      <c r="U433" s="87"/>
      <c r="V433" s="51"/>
      <c r="W433" s="87"/>
      <c r="X433" s="51"/>
      <c r="Y433" s="87"/>
      <c r="Z433" s="51"/>
      <c r="AA433" s="87"/>
      <c r="AB433" s="51"/>
      <c r="AC433" s="87"/>
      <c r="AD433" s="51"/>
      <c r="AE433" s="87"/>
      <c r="AF433" s="51"/>
      <c r="AG433" s="87"/>
      <c r="AH433" s="51"/>
      <c r="AI433" s="87"/>
      <c r="AJ433" s="51"/>
      <c r="AK433" s="87"/>
      <c r="AL433" s="51"/>
      <c r="AM433" s="87"/>
      <c r="AN433" s="51"/>
      <c r="AO433" s="87"/>
      <c r="AP433" s="51"/>
      <c r="AQ433" s="87"/>
      <c r="AR433" s="51"/>
      <c r="AS433" s="87"/>
      <c r="AT433" s="51"/>
      <c r="AU433" s="87"/>
      <c r="AV433" s="51"/>
      <c r="AW433" s="87"/>
      <c r="AX433" s="51"/>
      <c r="AY433" s="87"/>
      <c r="AZ433" s="51"/>
      <c r="BA433" s="87"/>
      <c r="BB433" s="51"/>
      <c r="BC433" s="87"/>
      <c r="BD433" s="51"/>
      <c r="BE433" s="87"/>
      <c r="BF433" s="51"/>
      <c r="BG433" s="87"/>
      <c r="BH433" s="51"/>
      <c r="BI433" s="87"/>
      <c r="BJ433" s="51"/>
      <c r="BK433" s="87"/>
      <c r="BL433" s="51"/>
      <c r="BM433" s="87"/>
      <c r="BN433" s="51"/>
      <c r="BO433" s="87"/>
      <c r="BP433" s="51"/>
      <c r="BQ433" s="87"/>
      <c r="BR433" s="51"/>
      <c r="BS433" s="87"/>
      <c r="BT433" s="51"/>
      <c r="BU433" s="87"/>
      <c r="BV433" s="51"/>
      <c r="BW433" s="87"/>
      <c r="BX433" s="51"/>
      <c r="BY433" s="87"/>
      <c r="BZ433" s="51"/>
      <c r="CA433" s="87"/>
      <c r="CB433" s="51"/>
      <c r="CC433" s="87"/>
      <c r="CD433" s="51"/>
      <c r="CE433" s="87"/>
      <c r="CF433" s="51"/>
      <c r="CG433" s="87"/>
      <c r="CH433" s="51"/>
      <c r="CI433" s="87"/>
      <c r="CJ433" s="51"/>
      <c r="CK433" s="87"/>
      <c r="CL433" s="51"/>
      <c r="CM433" s="87"/>
      <c r="CN433" s="51"/>
      <c r="CO433" s="87"/>
      <c r="CP433" s="51"/>
      <c r="CQ433" s="87"/>
      <c r="CR433" s="51"/>
      <c r="CS433" s="87"/>
      <c r="CT433" s="51"/>
      <c r="CU433" s="87"/>
      <c r="CV433" s="51"/>
      <c r="CW433" s="87"/>
      <c r="CX433" s="51"/>
      <c r="CY433" s="87"/>
      <c r="CZ433" s="51"/>
    </row>
    <row r="434" spans="1:104" x14ac:dyDescent="0.25">
      <c r="A434" s="51" t="str">
        <f>'Tox Values'!C434</f>
        <v>8001-35-2</v>
      </c>
      <c r="B434" s="51" t="str">
        <f>'Tox Values'!D434</f>
        <v>Toxaphene (chlorinated camphene)</v>
      </c>
      <c r="C434" s="93"/>
      <c r="D434" s="104">
        <f t="shared" si="13"/>
        <v>0</v>
      </c>
      <c r="E434" s="87"/>
      <c r="F434" s="51"/>
      <c r="G434" s="87"/>
      <c r="H434" s="51"/>
      <c r="I434" s="87"/>
      <c r="J434" s="51"/>
      <c r="K434" s="87"/>
      <c r="L434" s="51"/>
      <c r="M434" s="87"/>
      <c r="N434" s="51"/>
      <c r="O434" s="87"/>
      <c r="P434" s="51"/>
      <c r="Q434" s="87"/>
      <c r="R434" s="51"/>
      <c r="S434" s="87"/>
      <c r="T434" s="51"/>
      <c r="U434" s="87"/>
      <c r="V434" s="51"/>
      <c r="W434" s="87"/>
      <c r="X434" s="51"/>
      <c r="Y434" s="87"/>
      <c r="Z434" s="51"/>
      <c r="AA434" s="87"/>
      <c r="AB434" s="51"/>
      <c r="AC434" s="87"/>
      <c r="AD434" s="51"/>
      <c r="AE434" s="87"/>
      <c r="AF434" s="51"/>
      <c r="AG434" s="87"/>
      <c r="AH434" s="51"/>
      <c r="AI434" s="87"/>
      <c r="AJ434" s="51"/>
      <c r="AK434" s="87"/>
      <c r="AL434" s="51"/>
      <c r="AM434" s="87"/>
      <c r="AN434" s="51"/>
      <c r="AO434" s="87"/>
      <c r="AP434" s="51"/>
      <c r="AQ434" s="87"/>
      <c r="AR434" s="51"/>
      <c r="AS434" s="87"/>
      <c r="AT434" s="51"/>
      <c r="AU434" s="87"/>
      <c r="AV434" s="51"/>
      <c r="AW434" s="87"/>
      <c r="AX434" s="51"/>
      <c r="AY434" s="87"/>
      <c r="AZ434" s="51"/>
      <c r="BA434" s="87"/>
      <c r="BB434" s="51"/>
      <c r="BC434" s="87"/>
      <c r="BD434" s="51"/>
      <c r="BE434" s="87"/>
      <c r="BF434" s="51"/>
      <c r="BG434" s="87"/>
      <c r="BH434" s="51"/>
      <c r="BI434" s="87"/>
      <c r="BJ434" s="51"/>
      <c r="BK434" s="87"/>
      <c r="BL434" s="51"/>
      <c r="BM434" s="87"/>
      <c r="BN434" s="51"/>
      <c r="BO434" s="87"/>
      <c r="BP434" s="51"/>
      <c r="BQ434" s="87"/>
      <c r="BR434" s="51"/>
      <c r="BS434" s="87"/>
      <c r="BT434" s="51"/>
      <c r="BU434" s="87"/>
      <c r="BV434" s="51"/>
      <c r="BW434" s="87"/>
      <c r="BX434" s="51"/>
      <c r="BY434" s="87"/>
      <c r="BZ434" s="51"/>
      <c r="CA434" s="87"/>
      <c r="CB434" s="51"/>
      <c r="CC434" s="87"/>
      <c r="CD434" s="51"/>
      <c r="CE434" s="87"/>
      <c r="CF434" s="51"/>
      <c r="CG434" s="87"/>
      <c r="CH434" s="51"/>
      <c r="CI434" s="87"/>
      <c r="CJ434" s="51"/>
      <c r="CK434" s="87"/>
      <c r="CL434" s="51"/>
      <c r="CM434" s="87"/>
      <c r="CN434" s="51"/>
      <c r="CO434" s="87"/>
      <c r="CP434" s="51"/>
      <c r="CQ434" s="87"/>
      <c r="CR434" s="51"/>
      <c r="CS434" s="87"/>
      <c r="CT434" s="51"/>
      <c r="CU434" s="87"/>
      <c r="CV434" s="51"/>
      <c r="CW434" s="87"/>
      <c r="CX434" s="51"/>
      <c r="CY434" s="87"/>
      <c r="CZ434" s="51"/>
    </row>
    <row r="435" spans="1:104" x14ac:dyDescent="0.25">
      <c r="A435" s="51" t="str">
        <f>'Tox Values'!C435</f>
        <v>10061-02-6</v>
      </c>
      <c r="B435" s="51" t="str">
        <f>'Tox Values'!D435</f>
        <v>trans-1,3-Dichloropropene</v>
      </c>
      <c r="C435" s="93"/>
      <c r="D435" s="104">
        <f t="shared" si="13"/>
        <v>0</v>
      </c>
      <c r="E435" s="87"/>
      <c r="F435" s="51"/>
      <c r="G435" s="87"/>
      <c r="H435" s="51"/>
      <c r="I435" s="87"/>
      <c r="J435" s="51"/>
      <c r="K435" s="87"/>
      <c r="L435" s="51"/>
      <c r="M435" s="87"/>
      <c r="N435" s="51"/>
      <c r="O435" s="87"/>
      <c r="P435" s="51"/>
      <c r="Q435" s="87"/>
      <c r="R435" s="51"/>
      <c r="S435" s="87"/>
      <c r="T435" s="51"/>
      <c r="U435" s="87"/>
      <c r="V435" s="51"/>
      <c r="W435" s="87"/>
      <c r="X435" s="51"/>
      <c r="Y435" s="87"/>
      <c r="Z435" s="51"/>
      <c r="AA435" s="87"/>
      <c r="AB435" s="51"/>
      <c r="AC435" s="87"/>
      <c r="AD435" s="51"/>
      <c r="AE435" s="87"/>
      <c r="AF435" s="51"/>
      <c r="AG435" s="87"/>
      <c r="AH435" s="51"/>
      <c r="AI435" s="87"/>
      <c r="AJ435" s="51"/>
      <c r="AK435" s="87"/>
      <c r="AL435" s="51"/>
      <c r="AM435" s="87"/>
      <c r="AN435" s="51"/>
      <c r="AO435" s="87"/>
      <c r="AP435" s="51"/>
      <c r="AQ435" s="87"/>
      <c r="AR435" s="51"/>
      <c r="AS435" s="87"/>
      <c r="AT435" s="51"/>
      <c r="AU435" s="87"/>
      <c r="AV435" s="51"/>
      <c r="AW435" s="87"/>
      <c r="AX435" s="51"/>
      <c r="AY435" s="87"/>
      <c r="AZ435" s="51"/>
      <c r="BA435" s="87"/>
      <c r="BB435" s="51"/>
      <c r="BC435" s="87"/>
      <c r="BD435" s="51"/>
      <c r="BE435" s="87"/>
      <c r="BF435" s="51"/>
      <c r="BG435" s="87"/>
      <c r="BH435" s="51"/>
      <c r="BI435" s="87"/>
      <c r="BJ435" s="51"/>
      <c r="BK435" s="87"/>
      <c r="BL435" s="51"/>
      <c r="BM435" s="87"/>
      <c r="BN435" s="51"/>
      <c r="BO435" s="87"/>
      <c r="BP435" s="51"/>
      <c r="BQ435" s="87"/>
      <c r="BR435" s="51"/>
      <c r="BS435" s="87"/>
      <c r="BT435" s="51"/>
      <c r="BU435" s="87"/>
      <c r="BV435" s="51"/>
      <c r="BW435" s="87"/>
      <c r="BX435" s="51"/>
      <c r="BY435" s="87"/>
      <c r="BZ435" s="51"/>
      <c r="CA435" s="87"/>
      <c r="CB435" s="51"/>
      <c r="CC435" s="87"/>
      <c r="CD435" s="51"/>
      <c r="CE435" s="87"/>
      <c r="CF435" s="51"/>
      <c r="CG435" s="87"/>
      <c r="CH435" s="51"/>
      <c r="CI435" s="87"/>
      <c r="CJ435" s="51"/>
      <c r="CK435" s="87"/>
      <c r="CL435" s="51"/>
      <c r="CM435" s="87"/>
      <c r="CN435" s="51"/>
      <c r="CO435" s="87"/>
      <c r="CP435" s="51"/>
      <c r="CQ435" s="87"/>
      <c r="CR435" s="51"/>
      <c r="CS435" s="87"/>
      <c r="CT435" s="51"/>
      <c r="CU435" s="87"/>
      <c r="CV435" s="51"/>
      <c r="CW435" s="87"/>
      <c r="CX435" s="51"/>
      <c r="CY435" s="87"/>
      <c r="CZ435" s="51"/>
    </row>
    <row r="436" spans="1:104" x14ac:dyDescent="0.25">
      <c r="A436" s="51" t="str">
        <f>'Tox Values'!C436</f>
        <v>120-82-1</v>
      </c>
      <c r="B436" s="51" t="str">
        <f>'Tox Values'!D436</f>
        <v>Trichlorobenzene, 1,2,4-</v>
      </c>
      <c r="C436" s="93"/>
      <c r="D436" s="104">
        <f t="shared" si="13"/>
        <v>0</v>
      </c>
      <c r="E436" s="87"/>
      <c r="F436" s="51"/>
      <c r="G436" s="87"/>
      <c r="H436" s="51"/>
      <c r="I436" s="87"/>
      <c r="J436" s="51"/>
      <c r="K436" s="87"/>
      <c r="L436" s="51"/>
      <c r="M436" s="87"/>
      <c r="N436" s="51"/>
      <c r="O436" s="87"/>
      <c r="P436" s="51"/>
      <c r="Q436" s="87"/>
      <c r="R436" s="51"/>
      <c r="S436" s="87"/>
      <c r="T436" s="51"/>
      <c r="U436" s="87"/>
      <c r="V436" s="51"/>
      <c r="W436" s="87"/>
      <c r="X436" s="51"/>
      <c r="Y436" s="87"/>
      <c r="Z436" s="51"/>
      <c r="AA436" s="87"/>
      <c r="AB436" s="51"/>
      <c r="AC436" s="87"/>
      <c r="AD436" s="51"/>
      <c r="AE436" s="87"/>
      <c r="AF436" s="51"/>
      <c r="AG436" s="87"/>
      <c r="AH436" s="51"/>
      <c r="AI436" s="87"/>
      <c r="AJ436" s="51"/>
      <c r="AK436" s="87"/>
      <c r="AL436" s="51"/>
      <c r="AM436" s="87"/>
      <c r="AN436" s="51"/>
      <c r="AO436" s="87"/>
      <c r="AP436" s="51"/>
      <c r="AQ436" s="87"/>
      <c r="AR436" s="51"/>
      <c r="AS436" s="87"/>
      <c r="AT436" s="51"/>
      <c r="AU436" s="87"/>
      <c r="AV436" s="51"/>
      <c r="AW436" s="87"/>
      <c r="AX436" s="51"/>
      <c r="AY436" s="87"/>
      <c r="AZ436" s="51"/>
      <c r="BA436" s="87"/>
      <c r="BB436" s="51"/>
      <c r="BC436" s="87"/>
      <c r="BD436" s="51"/>
      <c r="BE436" s="87"/>
      <c r="BF436" s="51"/>
      <c r="BG436" s="87"/>
      <c r="BH436" s="51"/>
      <c r="BI436" s="87"/>
      <c r="BJ436" s="51"/>
      <c r="BK436" s="87"/>
      <c r="BL436" s="51"/>
      <c r="BM436" s="87"/>
      <c r="BN436" s="51"/>
      <c r="BO436" s="87"/>
      <c r="BP436" s="51"/>
      <c r="BQ436" s="87"/>
      <c r="BR436" s="51"/>
      <c r="BS436" s="87"/>
      <c r="BT436" s="51"/>
      <c r="BU436" s="87"/>
      <c r="BV436" s="51"/>
      <c r="BW436" s="87"/>
      <c r="BX436" s="51"/>
      <c r="BY436" s="87"/>
      <c r="BZ436" s="51"/>
      <c r="CA436" s="87"/>
      <c r="CB436" s="51"/>
      <c r="CC436" s="87"/>
      <c r="CD436" s="51"/>
      <c r="CE436" s="87"/>
      <c r="CF436" s="51"/>
      <c r="CG436" s="87"/>
      <c r="CH436" s="51"/>
      <c r="CI436" s="87"/>
      <c r="CJ436" s="51"/>
      <c r="CK436" s="87"/>
      <c r="CL436" s="51"/>
      <c r="CM436" s="87"/>
      <c r="CN436" s="51"/>
      <c r="CO436" s="87"/>
      <c r="CP436" s="51"/>
      <c r="CQ436" s="87"/>
      <c r="CR436" s="51"/>
      <c r="CS436" s="87"/>
      <c r="CT436" s="51"/>
      <c r="CU436" s="87"/>
      <c r="CV436" s="51"/>
      <c r="CW436" s="87"/>
      <c r="CX436" s="51"/>
      <c r="CY436" s="87"/>
      <c r="CZ436" s="51"/>
    </row>
    <row r="437" spans="1:104" x14ac:dyDescent="0.25">
      <c r="A437" s="51" t="str">
        <f>'Tox Values'!C437</f>
        <v>79-00-5</v>
      </c>
      <c r="B437" s="51" t="str">
        <f>'Tox Values'!D437</f>
        <v>Trichloroethane, 1,1,2-</v>
      </c>
      <c r="C437" s="93"/>
      <c r="D437" s="104">
        <f t="shared" si="13"/>
        <v>0</v>
      </c>
      <c r="E437" s="87"/>
      <c r="F437" s="51"/>
      <c r="G437" s="87"/>
      <c r="H437" s="51"/>
      <c r="I437" s="87"/>
      <c r="J437" s="51"/>
      <c r="K437" s="87"/>
      <c r="L437" s="51"/>
      <c r="M437" s="87"/>
      <c r="N437" s="51"/>
      <c r="O437" s="87"/>
      <c r="P437" s="51"/>
      <c r="Q437" s="87"/>
      <c r="R437" s="51"/>
      <c r="S437" s="87"/>
      <c r="T437" s="51"/>
      <c r="U437" s="87"/>
      <c r="V437" s="51"/>
      <c r="W437" s="87"/>
      <c r="X437" s="51"/>
      <c r="Y437" s="87"/>
      <c r="Z437" s="51"/>
      <c r="AA437" s="87"/>
      <c r="AB437" s="51"/>
      <c r="AC437" s="87"/>
      <c r="AD437" s="51"/>
      <c r="AE437" s="87"/>
      <c r="AF437" s="51"/>
      <c r="AG437" s="87"/>
      <c r="AH437" s="51"/>
      <c r="AI437" s="87"/>
      <c r="AJ437" s="51"/>
      <c r="AK437" s="87"/>
      <c r="AL437" s="51"/>
      <c r="AM437" s="87"/>
      <c r="AN437" s="51"/>
      <c r="AO437" s="87"/>
      <c r="AP437" s="51"/>
      <c r="AQ437" s="87"/>
      <c r="AR437" s="51"/>
      <c r="AS437" s="87"/>
      <c r="AT437" s="51"/>
      <c r="AU437" s="87"/>
      <c r="AV437" s="51"/>
      <c r="AW437" s="87"/>
      <c r="AX437" s="51"/>
      <c r="AY437" s="87"/>
      <c r="AZ437" s="51"/>
      <c r="BA437" s="87"/>
      <c r="BB437" s="51"/>
      <c r="BC437" s="87"/>
      <c r="BD437" s="51"/>
      <c r="BE437" s="87"/>
      <c r="BF437" s="51"/>
      <c r="BG437" s="87"/>
      <c r="BH437" s="51"/>
      <c r="BI437" s="87"/>
      <c r="BJ437" s="51"/>
      <c r="BK437" s="87"/>
      <c r="BL437" s="51"/>
      <c r="BM437" s="87"/>
      <c r="BN437" s="51"/>
      <c r="BO437" s="87"/>
      <c r="BP437" s="51"/>
      <c r="BQ437" s="87"/>
      <c r="BR437" s="51"/>
      <c r="BS437" s="87"/>
      <c r="BT437" s="51"/>
      <c r="BU437" s="87"/>
      <c r="BV437" s="51"/>
      <c r="BW437" s="87"/>
      <c r="BX437" s="51"/>
      <c r="BY437" s="87"/>
      <c r="BZ437" s="51"/>
      <c r="CA437" s="87"/>
      <c r="CB437" s="51"/>
      <c r="CC437" s="87"/>
      <c r="CD437" s="51"/>
      <c r="CE437" s="87"/>
      <c r="CF437" s="51"/>
      <c r="CG437" s="87"/>
      <c r="CH437" s="51"/>
      <c r="CI437" s="87"/>
      <c r="CJ437" s="51"/>
      <c r="CK437" s="87"/>
      <c r="CL437" s="51"/>
      <c r="CM437" s="87"/>
      <c r="CN437" s="51"/>
      <c r="CO437" s="87"/>
      <c r="CP437" s="51"/>
      <c r="CQ437" s="87"/>
      <c r="CR437" s="51"/>
      <c r="CS437" s="87"/>
      <c r="CT437" s="51"/>
      <c r="CU437" s="87"/>
      <c r="CV437" s="51"/>
      <c r="CW437" s="87"/>
      <c r="CX437" s="51"/>
      <c r="CY437" s="87"/>
      <c r="CZ437" s="51"/>
    </row>
    <row r="438" spans="1:104" x14ac:dyDescent="0.25">
      <c r="A438" s="51" t="str">
        <f>'Tox Values'!C438</f>
        <v>79-01-6</v>
      </c>
      <c r="B438" s="51" t="str">
        <f>'Tox Values'!D438</f>
        <v>Trichloroethylene (TCE)</v>
      </c>
      <c r="C438" s="93"/>
      <c r="D438" s="104">
        <f t="shared" si="13"/>
        <v>0</v>
      </c>
      <c r="E438" s="372"/>
      <c r="F438" s="373"/>
      <c r="G438" s="372"/>
      <c r="H438" s="373"/>
      <c r="I438" s="87"/>
      <c r="J438" s="51"/>
      <c r="K438" s="87"/>
      <c r="L438" s="51"/>
      <c r="M438" s="87"/>
      <c r="N438" s="51"/>
      <c r="O438" s="87"/>
      <c r="P438" s="51"/>
      <c r="Q438" s="372"/>
      <c r="R438" s="373"/>
      <c r="S438" s="87"/>
      <c r="T438" s="51"/>
      <c r="U438" s="87"/>
      <c r="V438" s="51"/>
      <c r="W438" s="87"/>
      <c r="X438" s="51"/>
      <c r="Y438" s="87"/>
      <c r="Z438" s="51"/>
      <c r="AA438" s="87"/>
      <c r="AB438" s="51"/>
      <c r="AC438" s="87"/>
      <c r="AD438" s="51"/>
      <c r="AE438" s="87"/>
      <c r="AF438" s="51"/>
      <c r="AG438" s="87"/>
      <c r="AH438" s="51"/>
      <c r="AI438" s="87"/>
      <c r="AJ438" s="51"/>
      <c r="AK438" s="87"/>
      <c r="AL438" s="51"/>
      <c r="AM438" s="87"/>
      <c r="AN438" s="51"/>
      <c r="AO438" s="87"/>
      <c r="AP438" s="51"/>
      <c r="AQ438" s="87"/>
      <c r="AR438" s="51"/>
      <c r="AS438" s="87"/>
      <c r="AT438" s="51"/>
      <c r="AU438" s="87"/>
      <c r="AV438" s="51"/>
      <c r="AW438" s="87"/>
      <c r="AX438" s="51"/>
      <c r="AY438" s="87"/>
      <c r="AZ438" s="51"/>
      <c r="BA438" s="87"/>
      <c r="BB438" s="51"/>
      <c r="BC438" s="87"/>
      <c r="BD438" s="51"/>
      <c r="BE438" s="87"/>
      <c r="BF438" s="51"/>
      <c r="BG438" s="87"/>
      <c r="BH438" s="51"/>
      <c r="BI438" s="87"/>
      <c r="BJ438" s="51"/>
      <c r="BK438" s="87"/>
      <c r="BL438" s="51"/>
      <c r="BM438" s="87"/>
      <c r="BN438" s="51"/>
      <c r="BO438" s="87"/>
      <c r="BP438" s="51"/>
      <c r="BQ438" s="87"/>
      <c r="BR438" s="51"/>
      <c r="BS438" s="87"/>
      <c r="BT438" s="51"/>
      <c r="BU438" s="87"/>
      <c r="BV438" s="51"/>
      <c r="BW438" s="87"/>
      <c r="BX438" s="51"/>
      <c r="BY438" s="87"/>
      <c r="BZ438" s="51"/>
      <c r="CA438" s="87"/>
      <c r="CB438" s="51"/>
      <c r="CC438" s="87"/>
      <c r="CD438" s="51"/>
      <c r="CE438" s="87"/>
      <c r="CF438" s="51"/>
      <c r="CG438" s="87"/>
      <c r="CH438" s="51"/>
      <c r="CI438" s="87"/>
      <c r="CJ438" s="51"/>
      <c r="CK438" s="87"/>
      <c r="CL438" s="51"/>
      <c r="CM438" s="87"/>
      <c r="CN438" s="51"/>
      <c r="CO438" s="87"/>
      <c r="CP438" s="51"/>
      <c r="CQ438" s="87"/>
      <c r="CR438" s="51"/>
      <c r="CS438" s="87"/>
      <c r="CT438" s="51"/>
      <c r="CU438" s="87"/>
      <c r="CV438" s="51"/>
      <c r="CW438" s="87"/>
      <c r="CX438" s="51"/>
      <c r="CY438" s="87"/>
      <c r="CZ438" s="51"/>
    </row>
    <row r="439" spans="1:104" x14ac:dyDescent="0.25">
      <c r="A439" s="51" t="str">
        <f>'Tox Values'!C439</f>
        <v>75-69-4</v>
      </c>
      <c r="B439" s="51" t="str">
        <f>'Tox Values'!D439</f>
        <v>Trichlorofluoromethane (CFC-11)</v>
      </c>
      <c r="C439" s="93"/>
      <c r="D439" s="104">
        <f t="shared" si="13"/>
        <v>0</v>
      </c>
      <c r="E439" s="87"/>
      <c r="F439" s="51"/>
      <c r="G439" s="87"/>
      <c r="H439" s="51"/>
      <c r="I439" s="87"/>
      <c r="J439" s="51"/>
      <c r="K439" s="87"/>
      <c r="L439" s="51"/>
      <c r="M439" s="87"/>
      <c r="N439" s="51"/>
      <c r="O439" s="87"/>
      <c r="P439" s="51"/>
      <c r="Q439" s="87"/>
      <c r="R439" s="51"/>
      <c r="S439" s="87"/>
      <c r="T439" s="51"/>
      <c r="U439" s="87"/>
      <c r="V439" s="51"/>
      <c r="W439" s="87"/>
      <c r="X439" s="51"/>
      <c r="Y439" s="87"/>
      <c r="Z439" s="51"/>
      <c r="AA439" s="87"/>
      <c r="AB439" s="51"/>
      <c r="AC439" s="87"/>
      <c r="AD439" s="51"/>
      <c r="AE439" s="87"/>
      <c r="AF439" s="51"/>
      <c r="AG439" s="87"/>
      <c r="AH439" s="51"/>
      <c r="AI439" s="87"/>
      <c r="AJ439" s="51"/>
      <c r="AK439" s="87"/>
      <c r="AL439" s="51"/>
      <c r="AM439" s="87"/>
      <c r="AN439" s="51"/>
      <c r="AO439" s="87"/>
      <c r="AP439" s="51"/>
      <c r="AQ439" s="87"/>
      <c r="AR439" s="51"/>
      <c r="AS439" s="87"/>
      <c r="AT439" s="51"/>
      <c r="AU439" s="87"/>
      <c r="AV439" s="51"/>
      <c r="AW439" s="87"/>
      <c r="AX439" s="51"/>
      <c r="AY439" s="87"/>
      <c r="AZ439" s="51"/>
      <c r="BA439" s="87"/>
      <c r="BB439" s="51"/>
      <c r="BC439" s="87"/>
      <c r="BD439" s="51"/>
      <c r="BE439" s="87"/>
      <c r="BF439" s="51"/>
      <c r="BG439" s="87"/>
      <c r="BH439" s="51"/>
      <c r="BI439" s="87"/>
      <c r="BJ439" s="51"/>
      <c r="BK439" s="87"/>
      <c r="BL439" s="51"/>
      <c r="BM439" s="87"/>
      <c r="BN439" s="51"/>
      <c r="BO439" s="87"/>
      <c r="BP439" s="51"/>
      <c r="BQ439" s="87"/>
      <c r="BR439" s="51"/>
      <c r="BS439" s="87"/>
      <c r="BT439" s="51"/>
      <c r="BU439" s="87"/>
      <c r="BV439" s="51"/>
      <c r="BW439" s="87"/>
      <c r="BX439" s="51"/>
      <c r="BY439" s="87"/>
      <c r="BZ439" s="51"/>
      <c r="CA439" s="87"/>
      <c r="CB439" s="51"/>
      <c r="CC439" s="87"/>
      <c r="CD439" s="51"/>
      <c r="CE439" s="87"/>
      <c r="CF439" s="51"/>
      <c r="CG439" s="87"/>
      <c r="CH439" s="51"/>
      <c r="CI439" s="87"/>
      <c r="CJ439" s="51"/>
      <c r="CK439" s="87"/>
      <c r="CL439" s="51"/>
      <c r="CM439" s="87"/>
      <c r="CN439" s="51"/>
      <c r="CO439" s="87"/>
      <c r="CP439" s="51"/>
      <c r="CQ439" s="87"/>
      <c r="CR439" s="51"/>
      <c r="CS439" s="87"/>
      <c r="CT439" s="51"/>
      <c r="CU439" s="87"/>
      <c r="CV439" s="51"/>
      <c r="CW439" s="87"/>
      <c r="CX439" s="51"/>
      <c r="CY439" s="87"/>
      <c r="CZ439" s="51"/>
    </row>
    <row r="440" spans="1:104" x14ac:dyDescent="0.25">
      <c r="A440" s="51" t="str">
        <f>'Tox Values'!C440</f>
        <v>88-06-2</v>
      </c>
      <c r="B440" s="51" t="str">
        <f>'Tox Values'!D440</f>
        <v>Trichlorophenol, 2,4,6-</v>
      </c>
      <c r="C440" s="93"/>
      <c r="D440" s="104">
        <f t="shared" si="13"/>
        <v>0</v>
      </c>
      <c r="E440" s="87"/>
      <c r="F440" s="51"/>
      <c r="G440" s="87"/>
      <c r="H440" s="51"/>
      <c r="I440" s="87"/>
      <c r="J440" s="51"/>
      <c r="K440" s="87"/>
      <c r="L440" s="51"/>
      <c r="M440" s="87"/>
      <c r="N440" s="51"/>
      <c r="O440" s="87"/>
      <c r="P440" s="51"/>
      <c r="Q440" s="87"/>
      <c r="R440" s="51"/>
      <c r="S440" s="87"/>
      <c r="T440" s="51"/>
      <c r="U440" s="87"/>
      <c r="V440" s="51"/>
      <c r="W440" s="87"/>
      <c r="X440" s="51"/>
      <c r="Y440" s="87"/>
      <c r="Z440" s="51"/>
      <c r="AA440" s="87"/>
      <c r="AB440" s="51"/>
      <c r="AC440" s="87"/>
      <c r="AD440" s="51"/>
      <c r="AE440" s="87"/>
      <c r="AF440" s="51"/>
      <c r="AG440" s="87"/>
      <c r="AH440" s="51"/>
      <c r="AI440" s="87"/>
      <c r="AJ440" s="51"/>
      <c r="AK440" s="87"/>
      <c r="AL440" s="51"/>
      <c r="AM440" s="87"/>
      <c r="AN440" s="51"/>
      <c r="AO440" s="87"/>
      <c r="AP440" s="51"/>
      <c r="AQ440" s="87"/>
      <c r="AR440" s="51"/>
      <c r="AS440" s="87"/>
      <c r="AT440" s="51"/>
      <c r="AU440" s="87"/>
      <c r="AV440" s="51"/>
      <c r="AW440" s="87"/>
      <c r="AX440" s="51"/>
      <c r="AY440" s="87"/>
      <c r="AZ440" s="51"/>
      <c r="BA440" s="87"/>
      <c r="BB440" s="51"/>
      <c r="BC440" s="87"/>
      <c r="BD440" s="51"/>
      <c r="BE440" s="87"/>
      <c r="BF440" s="51"/>
      <c r="BG440" s="87"/>
      <c r="BH440" s="51"/>
      <c r="BI440" s="87"/>
      <c r="BJ440" s="51"/>
      <c r="BK440" s="87"/>
      <c r="BL440" s="51"/>
      <c r="BM440" s="87"/>
      <c r="BN440" s="51"/>
      <c r="BO440" s="87"/>
      <c r="BP440" s="51"/>
      <c r="BQ440" s="87"/>
      <c r="BR440" s="51"/>
      <c r="BS440" s="87"/>
      <c r="BT440" s="51"/>
      <c r="BU440" s="87"/>
      <c r="BV440" s="51"/>
      <c r="BW440" s="87"/>
      <c r="BX440" s="51"/>
      <c r="BY440" s="87"/>
      <c r="BZ440" s="51"/>
      <c r="CA440" s="87"/>
      <c r="CB440" s="51"/>
      <c r="CC440" s="87"/>
      <c r="CD440" s="51"/>
      <c r="CE440" s="87"/>
      <c r="CF440" s="51"/>
      <c r="CG440" s="87"/>
      <c r="CH440" s="51"/>
      <c r="CI440" s="87"/>
      <c r="CJ440" s="51"/>
      <c r="CK440" s="87"/>
      <c r="CL440" s="51"/>
      <c r="CM440" s="87"/>
      <c r="CN440" s="51"/>
      <c r="CO440" s="87"/>
      <c r="CP440" s="51"/>
      <c r="CQ440" s="87"/>
      <c r="CR440" s="51"/>
      <c r="CS440" s="87"/>
      <c r="CT440" s="51"/>
      <c r="CU440" s="87"/>
      <c r="CV440" s="51"/>
      <c r="CW440" s="87"/>
      <c r="CX440" s="51"/>
      <c r="CY440" s="87"/>
      <c r="CZ440" s="51"/>
    </row>
    <row r="441" spans="1:104" x14ac:dyDescent="0.25">
      <c r="A441" s="51" t="str">
        <f>'Tox Values'!C441</f>
        <v>96-18-4</v>
      </c>
      <c r="B441" s="51" t="str">
        <f>'Tox Values'!D441</f>
        <v>Trichloropropane, 1,2,3-</v>
      </c>
      <c r="C441" s="93"/>
      <c r="D441" s="104">
        <f t="shared" si="13"/>
        <v>0</v>
      </c>
      <c r="E441" s="87"/>
      <c r="F441" s="51"/>
      <c r="G441" s="87"/>
      <c r="H441" s="51"/>
      <c r="I441" s="87"/>
      <c r="J441" s="51"/>
      <c r="K441" s="87"/>
      <c r="L441" s="51"/>
      <c r="M441" s="87"/>
      <c r="N441" s="51"/>
      <c r="O441" s="87"/>
      <c r="P441" s="51"/>
      <c r="Q441" s="87"/>
      <c r="R441" s="51"/>
      <c r="S441" s="87"/>
      <c r="T441" s="51"/>
      <c r="U441" s="87"/>
      <c r="V441" s="51"/>
      <c r="W441" s="87"/>
      <c r="X441" s="51"/>
      <c r="Y441" s="87"/>
      <c r="Z441" s="51"/>
      <c r="AA441" s="87"/>
      <c r="AB441" s="51"/>
      <c r="AC441" s="87"/>
      <c r="AD441" s="51"/>
      <c r="AE441" s="87"/>
      <c r="AF441" s="51"/>
      <c r="AG441" s="87"/>
      <c r="AH441" s="51"/>
      <c r="AI441" s="87"/>
      <c r="AJ441" s="51"/>
      <c r="AK441" s="87"/>
      <c r="AL441" s="51"/>
      <c r="AM441" s="87"/>
      <c r="AN441" s="51"/>
      <c r="AO441" s="87"/>
      <c r="AP441" s="51"/>
      <c r="AQ441" s="87"/>
      <c r="AR441" s="51"/>
      <c r="AS441" s="87"/>
      <c r="AT441" s="51"/>
      <c r="AU441" s="87"/>
      <c r="AV441" s="51"/>
      <c r="AW441" s="87"/>
      <c r="AX441" s="51"/>
      <c r="AY441" s="87"/>
      <c r="AZ441" s="51"/>
      <c r="BA441" s="87"/>
      <c r="BB441" s="51"/>
      <c r="BC441" s="87"/>
      <c r="BD441" s="51"/>
      <c r="BE441" s="87"/>
      <c r="BF441" s="51"/>
      <c r="BG441" s="87"/>
      <c r="BH441" s="51"/>
      <c r="BI441" s="87"/>
      <c r="BJ441" s="51"/>
      <c r="BK441" s="87"/>
      <c r="BL441" s="51"/>
      <c r="BM441" s="87"/>
      <c r="BN441" s="51"/>
      <c r="BO441" s="87"/>
      <c r="BP441" s="51"/>
      <c r="BQ441" s="87"/>
      <c r="BR441" s="51"/>
      <c r="BS441" s="87"/>
      <c r="BT441" s="51"/>
      <c r="BU441" s="87"/>
      <c r="BV441" s="51"/>
      <c r="BW441" s="87"/>
      <c r="BX441" s="51"/>
      <c r="BY441" s="87"/>
      <c r="BZ441" s="51"/>
      <c r="CA441" s="87"/>
      <c r="CB441" s="51"/>
      <c r="CC441" s="87"/>
      <c r="CD441" s="51"/>
      <c r="CE441" s="87"/>
      <c r="CF441" s="51"/>
      <c r="CG441" s="87"/>
      <c r="CH441" s="51"/>
      <c r="CI441" s="87"/>
      <c r="CJ441" s="51"/>
      <c r="CK441" s="87"/>
      <c r="CL441" s="51"/>
      <c r="CM441" s="87"/>
      <c r="CN441" s="51"/>
      <c r="CO441" s="87"/>
      <c r="CP441" s="51"/>
      <c r="CQ441" s="87"/>
      <c r="CR441" s="51"/>
      <c r="CS441" s="87"/>
      <c r="CT441" s="51"/>
      <c r="CU441" s="87"/>
      <c r="CV441" s="51"/>
      <c r="CW441" s="87"/>
      <c r="CX441" s="51"/>
      <c r="CY441" s="87"/>
      <c r="CZ441" s="51"/>
    </row>
    <row r="442" spans="1:104" x14ac:dyDescent="0.25">
      <c r="A442" s="51" t="str">
        <f>'Tox Values'!C442</f>
        <v>96-19-5</v>
      </c>
      <c r="B442" s="51" t="str">
        <f>'Tox Values'!D442</f>
        <v>Trichloropropene, 1,2,3-</v>
      </c>
      <c r="C442" s="93"/>
      <c r="D442" s="104">
        <f t="shared" si="13"/>
        <v>0</v>
      </c>
      <c r="E442" s="87"/>
      <c r="F442" s="51"/>
      <c r="G442" s="87"/>
      <c r="H442" s="51"/>
      <c r="I442" s="87"/>
      <c r="J442" s="51"/>
      <c r="K442" s="87"/>
      <c r="L442" s="51"/>
      <c r="M442" s="87"/>
      <c r="N442" s="51"/>
      <c r="O442" s="87"/>
      <c r="P442" s="51"/>
      <c r="Q442" s="87"/>
      <c r="R442" s="51"/>
      <c r="S442" s="87"/>
      <c r="T442" s="51"/>
      <c r="U442" s="87"/>
      <c r="V442" s="51"/>
      <c r="W442" s="87"/>
      <c r="X442" s="51"/>
      <c r="Y442" s="87"/>
      <c r="Z442" s="51"/>
      <c r="AA442" s="87"/>
      <c r="AB442" s="51"/>
      <c r="AC442" s="87"/>
      <c r="AD442" s="51"/>
      <c r="AE442" s="87"/>
      <c r="AF442" s="51"/>
      <c r="AG442" s="87"/>
      <c r="AH442" s="51"/>
      <c r="AI442" s="87"/>
      <c r="AJ442" s="51"/>
      <c r="AK442" s="87"/>
      <c r="AL442" s="51"/>
      <c r="AM442" s="87"/>
      <c r="AN442" s="51"/>
      <c r="AO442" s="87"/>
      <c r="AP442" s="51"/>
      <c r="AQ442" s="87"/>
      <c r="AR442" s="51"/>
      <c r="AS442" s="87"/>
      <c r="AT442" s="51"/>
      <c r="AU442" s="87"/>
      <c r="AV442" s="51"/>
      <c r="AW442" s="87"/>
      <c r="AX442" s="51"/>
      <c r="AY442" s="87"/>
      <c r="AZ442" s="51"/>
      <c r="BA442" s="87"/>
      <c r="BB442" s="51"/>
      <c r="BC442" s="87"/>
      <c r="BD442" s="51"/>
      <c r="BE442" s="87"/>
      <c r="BF442" s="51"/>
      <c r="BG442" s="87"/>
      <c r="BH442" s="51"/>
      <c r="BI442" s="87"/>
      <c r="BJ442" s="51"/>
      <c r="BK442" s="87"/>
      <c r="BL442" s="51"/>
      <c r="BM442" s="87"/>
      <c r="BN442" s="51"/>
      <c r="BO442" s="87"/>
      <c r="BP442" s="51"/>
      <c r="BQ442" s="87"/>
      <c r="BR442" s="51"/>
      <c r="BS442" s="87"/>
      <c r="BT442" s="51"/>
      <c r="BU442" s="87"/>
      <c r="BV442" s="51"/>
      <c r="BW442" s="87"/>
      <c r="BX442" s="51"/>
      <c r="BY442" s="87"/>
      <c r="BZ442" s="51"/>
      <c r="CA442" s="87"/>
      <c r="CB442" s="51"/>
      <c r="CC442" s="87"/>
      <c r="CD442" s="51"/>
      <c r="CE442" s="87"/>
      <c r="CF442" s="51"/>
      <c r="CG442" s="87"/>
      <c r="CH442" s="51"/>
      <c r="CI442" s="87"/>
      <c r="CJ442" s="51"/>
      <c r="CK442" s="87"/>
      <c r="CL442" s="51"/>
      <c r="CM442" s="87"/>
      <c r="CN442" s="51"/>
      <c r="CO442" s="87"/>
      <c r="CP442" s="51"/>
      <c r="CQ442" s="87"/>
      <c r="CR442" s="51"/>
      <c r="CS442" s="87"/>
      <c r="CT442" s="51"/>
      <c r="CU442" s="87"/>
      <c r="CV442" s="51"/>
      <c r="CW442" s="87"/>
      <c r="CX442" s="51"/>
      <c r="CY442" s="87"/>
      <c r="CZ442" s="51"/>
    </row>
    <row r="443" spans="1:104" x14ac:dyDescent="0.25">
      <c r="A443" s="51" t="str">
        <f>'Tox Values'!C443</f>
        <v>76-13-1</v>
      </c>
      <c r="B443" s="51" t="str">
        <f>'Tox Values'!D443</f>
        <v>Trichlorotrifluoroethane, 1,1,2- (CFC-13)</v>
      </c>
      <c r="C443" s="93"/>
      <c r="D443" s="104">
        <f t="shared" si="13"/>
        <v>0</v>
      </c>
      <c r="E443" s="87"/>
      <c r="F443" s="51"/>
      <c r="G443" s="87"/>
      <c r="H443" s="51"/>
      <c r="I443" s="87"/>
      <c r="J443" s="51"/>
      <c r="K443" s="87"/>
      <c r="L443" s="51"/>
      <c r="M443" s="87"/>
      <c r="N443" s="51"/>
      <c r="O443" s="87"/>
      <c r="P443" s="51"/>
      <c r="Q443" s="87"/>
      <c r="R443" s="51"/>
      <c r="S443" s="87"/>
      <c r="T443" s="51"/>
      <c r="U443" s="87"/>
      <c r="V443" s="51"/>
      <c r="W443" s="87"/>
      <c r="X443" s="51"/>
      <c r="Y443" s="87"/>
      <c r="Z443" s="51"/>
      <c r="AA443" s="87"/>
      <c r="AB443" s="51"/>
      <c r="AC443" s="87"/>
      <c r="AD443" s="51"/>
      <c r="AE443" s="87"/>
      <c r="AF443" s="51"/>
      <c r="AG443" s="87"/>
      <c r="AH443" s="51"/>
      <c r="AI443" s="87"/>
      <c r="AJ443" s="51"/>
      <c r="AK443" s="87"/>
      <c r="AL443" s="51"/>
      <c r="AM443" s="87"/>
      <c r="AN443" s="51"/>
      <c r="AO443" s="87"/>
      <c r="AP443" s="51"/>
      <c r="AQ443" s="87"/>
      <c r="AR443" s="51"/>
      <c r="AS443" s="87"/>
      <c r="AT443" s="51"/>
      <c r="AU443" s="87"/>
      <c r="AV443" s="51"/>
      <c r="AW443" s="87"/>
      <c r="AX443" s="51"/>
      <c r="AY443" s="87"/>
      <c r="AZ443" s="51"/>
      <c r="BA443" s="87"/>
      <c r="BB443" s="51"/>
      <c r="BC443" s="87"/>
      <c r="BD443" s="51"/>
      <c r="BE443" s="87"/>
      <c r="BF443" s="51"/>
      <c r="BG443" s="87"/>
      <c r="BH443" s="51"/>
      <c r="BI443" s="87"/>
      <c r="BJ443" s="51"/>
      <c r="BK443" s="87"/>
      <c r="BL443" s="51"/>
      <c r="BM443" s="87"/>
      <c r="BN443" s="51"/>
      <c r="BO443" s="87"/>
      <c r="BP443" s="51"/>
      <c r="BQ443" s="87"/>
      <c r="BR443" s="51"/>
      <c r="BS443" s="87"/>
      <c r="BT443" s="51"/>
      <c r="BU443" s="87"/>
      <c r="BV443" s="51"/>
      <c r="BW443" s="87"/>
      <c r="BX443" s="51"/>
      <c r="BY443" s="87"/>
      <c r="BZ443" s="51"/>
      <c r="CA443" s="87"/>
      <c r="CB443" s="51"/>
      <c r="CC443" s="87"/>
      <c r="CD443" s="51"/>
      <c r="CE443" s="87"/>
      <c r="CF443" s="51"/>
      <c r="CG443" s="87"/>
      <c r="CH443" s="51"/>
      <c r="CI443" s="87"/>
      <c r="CJ443" s="51"/>
      <c r="CK443" s="87"/>
      <c r="CL443" s="51"/>
      <c r="CM443" s="87"/>
      <c r="CN443" s="51"/>
      <c r="CO443" s="87"/>
      <c r="CP443" s="51"/>
      <c r="CQ443" s="87"/>
      <c r="CR443" s="51"/>
      <c r="CS443" s="87"/>
      <c r="CT443" s="51"/>
      <c r="CU443" s="87"/>
      <c r="CV443" s="51"/>
      <c r="CW443" s="87"/>
      <c r="CX443" s="51"/>
      <c r="CY443" s="87"/>
      <c r="CZ443" s="51"/>
    </row>
    <row r="444" spans="1:104" x14ac:dyDescent="0.25">
      <c r="A444" s="51" t="str">
        <f>'Tox Values'!C444</f>
        <v>121-44-8</v>
      </c>
      <c r="B444" s="51" t="str">
        <f>'Tox Values'!D444</f>
        <v>Triethylamine</v>
      </c>
      <c r="C444" s="93"/>
      <c r="D444" s="104">
        <f t="shared" si="13"/>
        <v>0</v>
      </c>
      <c r="E444" s="87"/>
      <c r="F444" s="51"/>
      <c r="G444" s="87"/>
      <c r="H444" s="51"/>
      <c r="I444" s="87"/>
      <c r="J444" s="51"/>
      <c r="K444" s="87"/>
      <c r="L444" s="51"/>
      <c r="M444" s="87"/>
      <c r="N444" s="51"/>
      <c r="O444" s="87"/>
      <c r="P444" s="51"/>
      <c r="Q444" s="87"/>
      <c r="R444" s="51"/>
      <c r="S444" s="87"/>
      <c r="T444" s="51"/>
      <c r="U444" s="87"/>
      <c r="V444" s="51"/>
      <c r="W444" s="87"/>
      <c r="X444" s="51"/>
      <c r="Y444" s="87"/>
      <c r="Z444" s="51"/>
      <c r="AA444" s="87"/>
      <c r="AB444" s="51"/>
      <c r="AC444" s="87"/>
      <c r="AD444" s="51"/>
      <c r="AE444" s="87"/>
      <c r="AF444" s="51"/>
      <c r="AG444" s="87"/>
      <c r="AH444" s="51"/>
      <c r="AI444" s="87"/>
      <c r="AJ444" s="51"/>
      <c r="AK444" s="87"/>
      <c r="AL444" s="51"/>
      <c r="AM444" s="87"/>
      <c r="AN444" s="51"/>
      <c r="AO444" s="87"/>
      <c r="AP444" s="51"/>
      <c r="AQ444" s="87"/>
      <c r="AR444" s="51"/>
      <c r="AS444" s="87"/>
      <c r="AT444" s="51"/>
      <c r="AU444" s="87"/>
      <c r="AV444" s="51"/>
      <c r="AW444" s="87"/>
      <c r="AX444" s="51"/>
      <c r="AY444" s="87"/>
      <c r="AZ444" s="51"/>
      <c r="BA444" s="87"/>
      <c r="BB444" s="51"/>
      <c r="BC444" s="87"/>
      <c r="BD444" s="51"/>
      <c r="BE444" s="87"/>
      <c r="BF444" s="51"/>
      <c r="BG444" s="87"/>
      <c r="BH444" s="51"/>
      <c r="BI444" s="87"/>
      <c r="BJ444" s="51"/>
      <c r="BK444" s="87"/>
      <c r="BL444" s="51"/>
      <c r="BM444" s="87"/>
      <c r="BN444" s="51"/>
      <c r="BO444" s="87"/>
      <c r="BP444" s="51"/>
      <c r="BQ444" s="87"/>
      <c r="BR444" s="51"/>
      <c r="BS444" s="87"/>
      <c r="BT444" s="51"/>
      <c r="BU444" s="87"/>
      <c r="BV444" s="51"/>
      <c r="BW444" s="87"/>
      <c r="BX444" s="51"/>
      <c r="BY444" s="87"/>
      <c r="BZ444" s="51"/>
      <c r="CA444" s="87"/>
      <c r="CB444" s="51"/>
      <c r="CC444" s="87"/>
      <c r="CD444" s="51"/>
      <c r="CE444" s="87"/>
      <c r="CF444" s="51"/>
      <c r="CG444" s="87"/>
      <c r="CH444" s="51"/>
      <c r="CI444" s="87"/>
      <c r="CJ444" s="51"/>
      <c r="CK444" s="87"/>
      <c r="CL444" s="51"/>
      <c r="CM444" s="87"/>
      <c r="CN444" s="51"/>
      <c r="CO444" s="87"/>
      <c r="CP444" s="51"/>
      <c r="CQ444" s="87"/>
      <c r="CR444" s="51"/>
      <c r="CS444" s="87"/>
      <c r="CT444" s="51"/>
      <c r="CU444" s="87"/>
      <c r="CV444" s="51"/>
      <c r="CW444" s="87"/>
      <c r="CX444" s="51"/>
      <c r="CY444" s="87"/>
      <c r="CZ444" s="51"/>
    </row>
    <row r="445" spans="1:104" x14ac:dyDescent="0.25">
      <c r="A445" s="51" t="str">
        <f>'Tox Values'!C445</f>
        <v>420-46-2</v>
      </c>
      <c r="B445" s="51" t="str">
        <f>'Tox Values'!D445</f>
        <v>Trifluoroethane, 1,1,1-</v>
      </c>
      <c r="C445" s="93"/>
      <c r="D445" s="104">
        <f t="shared" si="13"/>
        <v>0</v>
      </c>
      <c r="E445" s="87"/>
      <c r="F445" s="51"/>
      <c r="G445" s="87"/>
      <c r="H445" s="51"/>
      <c r="I445" s="87"/>
      <c r="J445" s="51"/>
      <c r="K445" s="87"/>
      <c r="L445" s="51"/>
      <c r="M445" s="87"/>
      <c r="N445" s="51"/>
      <c r="O445" s="87"/>
      <c r="P445" s="51"/>
      <c r="Q445" s="87"/>
      <c r="R445" s="51"/>
      <c r="S445" s="87"/>
      <c r="T445" s="51"/>
      <c r="U445" s="87"/>
      <c r="V445" s="51"/>
      <c r="W445" s="87"/>
      <c r="X445" s="51"/>
      <c r="Y445" s="87"/>
      <c r="Z445" s="51"/>
      <c r="AA445" s="87"/>
      <c r="AB445" s="51"/>
      <c r="AC445" s="87"/>
      <c r="AD445" s="51"/>
      <c r="AE445" s="87"/>
      <c r="AF445" s="51"/>
      <c r="AG445" s="87"/>
      <c r="AH445" s="51"/>
      <c r="AI445" s="87"/>
      <c r="AJ445" s="51"/>
      <c r="AK445" s="87"/>
      <c r="AL445" s="51"/>
      <c r="AM445" s="87"/>
      <c r="AN445" s="51"/>
      <c r="AO445" s="87"/>
      <c r="AP445" s="51"/>
      <c r="AQ445" s="87"/>
      <c r="AR445" s="51"/>
      <c r="AS445" s="87"/>
      <c r="AT445" s="51"/>
      <c r="AU445" s="87"/>
      <c r="AV445" s="51"/>
      <c r="AW445" s="87"/>
      <c r="AX445" s="51"/>
      <c r="AY445" s="87"/>
      <c r="AZ445" s="51"/>
      <c r="BA445" s="87"/>
      <c r="BB445" s="51"/>
      <c r="BC445" s="87"/>
      <c r="BD445" s="51"/>
      <c r="BE445" s="87"/>
      <c r="BF445" s="51"/>
      <c r="BG445" s="87"/>
      <c r="BH445" s="51"/>
      <c r="BI445" s="87"/>
      <c r="BJ445" s="51"/>
      <c r="BK445" s="87"/>
      <c r="BL445" s="51"/>
      <c r="BM445" s="87"/>
      <c r="BN445" s="51"/>
      <c r="BO445" s="87"/>
      <c r="BP445" s="51"/>
      <c r="BQ445" s="87"/>
      <c r="BR445" s="51"/>
      <c r="BS445" s="87"/>
      <c r="BT445" s="51"/>
      <c r="BU445" s="87"/>
      <c r="BV445" s="51"/>
      <c r="BW445" s="87"/>
      <c r="BX445" s="51"/>
      <c r="BY445" s="87"/>
      <c r="BZ445" s="51"/>
      <c r="CA445" s="87"/>
      <c r="CB445" s="51"/>
      <c r="CC445" s="87"/>
      <c r="CD445" s="51"/>
      <c r="CE445" s="87"/>
      <c r="CF445" s="51"/>
      <c r="CG445" s="87"/>
      <c r="CH445" s="51"/>
      <c r="CI445" s="87"/>
      <c r="CJ445" s="51"/>
      <c r="CK445" s="87"/>
      <c r="CL445" s="51"/>
      <c r="CM445" s="87"/>
      <c r="CN445" s="51"/>
      <c r="CO445" s="87"/>
      <c r="CP445" s="51"/>
      <c r="CQ445" s="87"/>
      <c r="CR445" s="51"/>
      <c r="CS445" s="87"/>
      <c r="CT445" s="51"/>
      <c r="CU445" s="87"/>
      <c r="CV445" s="51"/>
      <c r="CW445" s="87"/>
      <c r="CX445" s="51"/>
      <c r="CY445" s="87"/>
      <c r="CZ445" s="51"/>
    </row>
    <row r="446" spans="1:104" x14ac:dyDescent="0.25">
      <c r="A446" s="51" t="str">
        <f>'Tox Values'!C446</f>
        <v>526-73-8</v>
      </c>
      <c r="B446" s="51" t="str">
        <f>'Tox Values'!D446</f>
        <v>Trimethylbenzene, 1,2,3-</v>
      </c>
      <c r="C446" s="93"/>
      <c r="D446" s="104">
        <f t="shared" si="13"/>
        <v>0</v>
      </c>
      <c r="E446" s="87"/>
      <c r="F446" s="51"/>
      <c r="G446" s="87"/>
      <c r="H446" s="51"/>
      <c r="I446" s="87"/>
      <c r="J446" s="51"/>
      <c r="K446" s="87"/>
      <c r="L446" s="51"/>
      <c r="M446" s="87"/>
      <c r="N446" s="51"/>
      <c r="O446" s="87"/>
      <c r="P446" s="51"/>
      <c r="Q446" s="87"/>
      <c r="R446" s="51"/>
      <c r="S446" s="87"/>
      <c r="T446" s="51"/>
      <c r="U446" s="87"/>
      <c r="V446" s="51"/>
      <c r="W446" s="87"/>
      <c r="X446" s="51"/>
      <c r="Y446" s="87"/>
      <c r="Z446" s="51"/>
      <c r="AA446" s="87"/>
      <c r="AB446" s="51"/>
      <c r="AC446" s="87"/>
      <c r="AD446" s="51"/>
      <c r="AE446" s="87"/>
      <c r="AF446" s="51"/>
      <c r="AG446" s="87"/>
      <c r="AH446" s="51"/>
      <c r="AI446" s="87"/>
      <c r="AJ446" s="51"/>
      <c r="AK446" s="87"/>
      <c r="AL446" s="51"/>
      <c r="AM446" s="87"/>
      <c r="AN446" s="51"/>
      <c r="AO446" s="87"/>
      <c r="AP446" s="51"/>
      <c r="AQ446" s="87"/>
      <c r="AR446" s="51"/>
      <c r="AS446" s="87"/>
      <c r="AT446" s="51"/>
      <c r="AU446" s="87"/>
      <c r="AV446" s="51"/>
      <c r="AW446" s="87"/>
      <c r="AX446" s="51"/>
      <c r="AY446" s="87"/>
      <c r="AZ446" s="51"/>
      <c r="BA446" s="87"/>
      <c r="BB446" s="51"/>
      <c r="BC446" s="87"/>
      <c r="BD446" s="51"/>
      <c r="BE446" s="87"/>
      <c r="BF446" s="51"/>
      <c r="BG446" s="87"/>
      <c r="BH446" s="51"/>
      <c r="BI446" s="87"/>
      <c r="BJ446" s="51"/>
      <c r="BK446" s="87"/>
      <c r="BL446" s="51"/>
      <c r="BM446" s="87"/>
      <c r="BN446" s="51"/>
      <c r="BO446" s="87"/>
      <c r="BP446" s="51"/>
      <c r="BQ446" s="87"/>
      <c r="BR446" s="51"/>
      <c r="BS446" s="87"/>
      <c r="BT446" s="51"/>
      <c r="BU446" s="87"/>
      <c r="BV446" s="51"/>
      <c r="BW446" s="87"/>
      <c r="BX446" s="51"/>
      <c r="BY446" s="87"/>
      <c r="BZ446" s="51"/>
      <c r="CA446" s="87"/>
      <c r="CB446" s="51"/>
      <c r="CC446" s="87"/>
      <c r="CD446" s="51"/>
      <c r="CE446" s="87"/>
      <c r="CF446" s="51"/>
      <c r="CG446" s="87"/>
      <c r="CH446" s="51"/>
      <c r="CI446" s="87"/>
      <c r="CJ446" s="51"/>
      <c r="CK446" s="87"/>
      <c r="CL446" s="51"/>
      <c r="CM446" s="87"/>
      <c r="CN446" s="51"/>
      <c r="CO446" s="87"/>
      <c r="CP446" s="51"/>
      <c r="CQ446" s="87"/>
      <c r="CR446" s="51"/>
      <c r="CS446" s="87"/>
      <c r="CT446" s="51"/>
      <c r="CU446" s="87"/>
      <c r="CV446" s="51"/>
      <c r="CW446" s="87"/>
      <c r="CX446" s="51"/>
      <c r="CY446" s="87"/>
      <c r="CZ446" s="51"/>
    </row>
    <row r="447" spans="1:104" x14ac:dyDescent="0.25">
      <c r="A447" s="51" t="str">
        <f>'Tox Values'!C447</f>
        <v>95-63-6</v>
      </c>
      <c r="B447" s="51" t="str">
        <f>'Tox Values'!D447</f>
        <v>Trimethylbenzene, 1,2,4-</v>
      </c>
      <c r="C447" s="93"/>
      <c r="D447" s="104">
        <f t="shared" si="13"/>
        <v>0</v>
      </c>
      <c r="E447" s="87"/>
      <c r="F447" s="51"/>
      <c r="G447" s="87"/>
      <c r="H447" s="51"/>
      <c r="I447" s="87"/>
      <c r="J447" s="51"/>
      <c r="K447" s="87"/>
      <c r="L447" s="51"/>
      <c r="M447" s="87"/>
      <c r="N447" s="51"/>
      <c r="O447" s="87"/>
      <c r="P447" s="51"/>
      <c r="Q447" s="87"/>
      <c r="R447" s="51"/>
      <c r="S447" s="87"/>
      <c r="T447" s="51"/>
      <c r="U447" s="87"/>
      <c r="V447" s="51"/>
      <c r="W447" s="87"/>
      <c r="X447" s="51"/>
      <c r="Y447" s="87"/>
      <c r="Z447" s="51"/>
      <c r="AA447" s="87"/>
      <c r="AB447" s="51"/>
      <c r="AC447" s="87"/>
      <c r="AD447" s="51"/>
      <c r="AE447" s="87"/>
      <c r="AF447" s="51"/>
      <c r="AG447" s="87"/>
      <c r="AH447" s="51"/>
      <c r="AI447" s="87"/>
      <c r="AJ447" s="51"/>
      <c r="AK447" s="87"/>
      <c r="AL447" s="51"/>
      <c r="AM447" s="87"/>
      <c r="AN447" s="51"/>
      <c r="AO447" s="87"/>
      <c r="AP447" s="51"/>
      <c r="AQ447" s="87"/>
      <c r="AR447" s="51"/>
      <c r="AS447" s="87"/>
      <c r="AT447" s="51"/>
      <c r="AU447" s="87"/>
      <c r="AV447" s="51"/>
      <c r="AW447" s="87"/>
      <c r="AX447" s="51"/>
      <c r="AY447" s="87"/>
      <c r="AZ447" s="51"/>
      <c r="BA447" s="87"/>
      <c r="BB447" s="51"/>
      <c r="BC447" s="87"/>
      <c r="BD447" s="51"/>
      <c r="BE447" s="87"/>
      <c r="BF447" s="51"/>
      <c r="BG447" s="87"/>
      <c r="BH447" s="51"/>
      <c r="BI447" s="87"/>
      <c r="BJ447" s="51"/>
      <c r="BK447" s="87"/>
      <c r="BL447" s="51"/>
      <c r="BM447" s="87"/>
      <c r="BN447" s="51"/>
      <c r="BO447" s="87"/>
      <c r="BP447" s="51"/>
      <c r="BQ447" s="87"/>
      <c r="BR447" s="51"/>
      <c r="BS447" s="87"/>
      <c r="BT447" s="51"/>
      <c r="BU447" s="87"/>
      <c r="BV447" s="51"/>
      <c r="BW447" s="87"/>
      <c r="BX447" s="51"/>
      <c r="BY447" s="87"/>
      <c r="BZ447" s="51"/>
      <c r="CA447" s="87"/>
      <c r="CB447" s="51"/>
      <c r="CC447" s="87"/>
      <c r="CD447" s="51"/>
      <c r="CE447" s="87"/>
      <c r="CF447" s="51"/>
      <c r="CG447" s="87"/>
      <c r="CH447" s="51"/>
      <c r="CI447" s="87"/>
      <c r="CJ447" s="51"/>
      <c r="CK447" s="87"/>
      <c r="CL447" s="51"/>
      <c r="CM447" s="87"/>
      <c r="CN447" s="51"/>
      <c r="CO447" s="87"/>
      <c r="CP447" s="51"/>
      <c r="CQ447" s="87"/>
      <c r="CR447" s="51"/>
      <c r="CS447" s="87"/>
      <c r="CT447" s="51"/>
      <c r="CU447" s="87"/>
      <c r="CV447" s="51"/>
      <c r="CW447" s="87"/>
      <c r="CX447" s="51"/>
      <c r="CY447" s="87"/>
      <c r="CZ447" s="51"/>
    </row>
    <row r="448" spans="1:104" x14ac:dyDescent="0.25">
      <c r="A448" s="51" t="str">
        <f>'Tox Values'!C448</f>
        <v>108-67-8</v>
      </c>
      <c r="B448" s="51" t="str">
        <f>'Tox Values'!D448</f>
        <v>Trimethylbenzene, 1,3,5-</v>
      </c>
      <c r="C448" s="93"/>
      <c r="D448" s="104">
        <f t="shared" si="13"/>
        <v>0</v>
      </c>
      <c r="E448" s="87"/>
      <c r="F448" s="51"/>
      <c r="G448" s="87"/>
      <c r="H448" s="51"/>
      <c r="I448" s="87"/>
      <c r="J448" s="51"/>
      <c r="K448" s="87"/>
      <c r="L448" s="51"/>
      <c r="M448" s="87"/>
      <c r="N448" s="51"/>
      <c r="O448" s="87"/>
      <c r="P448" s="51"/>
      <c r="Q448" s="87"/>
      <c r="R448" s="51"/>
      <c r="S448" s="87"/>
      <c r="T448" s="51"/>
      <c r="U448" s="87"/>
      <c r="V448" s="51"/>
      <c r="W448" s="87"/>
      <c r="X448" s="51"/>
      <c r="Y448" s="87"/>
      <c r="Z448" s="51"/>
      <c r="AA448" s="87"/>
      <c r="AB448" s="51"/>
      <c r="AC448" s="87"/>
      <c r="AD448" s="51"/>
      <c r="AE448" s="87"/>
      <c r="AF448" s="51"/>
      <c r="AG448" s="87"/>
      <c r="AH448" s="51"/>
      <c r="AI448" s="87"/>
      <c r="AJ448" s="51"/>
      <c r="AK448" s="87"/>
      <c r="AL448" s="51"/>
      <c r="AM448" s="87"/>
      <c r="AN448" s="51"/>
      <c r="AO448" s="87"/>
      <c r="AP448" s="51"/>
      <c r="AQ448" s="87"/>
      <c r="AR448" s="51"/>
      <c r="AS448" s="87"/>
      <c r="AT448" s="51"/>
      <c r="AU448" s="87"/>
      <c r="AV448" s="51"/>
      <c r="AW448" s="87"/>
      <c r="AX448" s="51"/>
      <c r="AY448" s="87"/>
      <c r="AZ448" s="51"/>
      <c r="BA448" s="87"/>
      <c r="BB448" s="51"/>
      <c r="BC448" s="87"/>
      <c r="BD448" s="51"/>
      <c r="BE448" s="87"/>
      <c r="BF448" s="51"/>
      <c r="BG448" s="87"/>
      <c r="BH448" s="51"/>
      <c r="BI448" s="87"/>
      <c r="BJ448" s="51"/>
      <c r="BK448" s="87"/>
      <c r="BL448" s="51"/>
      <c r="BM448" s="87"/>
      <c r="BN448" s="51"/>
      <c r="BO448" s="87"/>
      <c r="BP448" s="51"/>
      <c r="BQ448" s="87"/>
      <c r="BR448" s="51"/>
      <c r="BS448" s="87"/>
      <c r="BT448" s="51"/>
      <c r="BU448" s="87"/>
      <c r="BV448" s="51"/>
      <c r="BW448" s="87"/>
      <c r="BX448" s="51"/>
      <c r="BY448" s="87"/>
      <c r="BZ448" s="51"/>
      <c r="CA448" s="87"/>
      <c r="CB448" s="51"/>
      <c r="CC448" s="87"/>
      <c r="CD448" s="51"/>
      <c r="CE448" s="87"/>
      <c r="CF448" s="51"/>
      <c r="CG448" s="87"/>
      <c r="CH448" s="51"/>
      <c r="CI448" s="87"/>
      <c r="CJ448" s="51"/>
      <c r="CK448" s="87"/>
      <c r="CL448" s="51"/>
      <c r="CM448" s="87"/>
      <c r="CN448" s="51"/>
      <c r="CO448" s="87"/>
      <c r="CP448" s="51"/>
      <c r="CQ448" s="87"/>
      <c r="CR448" s="51"/>
      <c r="CS448" s="87"/>
      <c r="CT448" s="51"/>
      <c r="CU448" s="87"/>
      <c r="CV448" s="51"/>
      <c r="CW448" s="87"/>
      <c r="CX448" s="51"/>
      <c r="CY448" s="87"/>
      <c r="CZ448" s="51"/>
    </row>
    <row r="449" spans="1:104" x14ac:dyDescent="0.25">
      <c r="A449" s="51" t="str">
        <f>'Tox Values'!C449</f>
        <v>126-72-7</v>
      </c>
      <c r="B449" s="51" t="str">
        <f>'Tox Values'!D449</f>
        <v>Tris(2-3-dibromopropyl)phosphate</v>
      </c>
      <c r="C449" s="93"/>
      <c r="D449" s="104">
        <f t="shared" si="13"/>
        <v>0</v>
      </c>
      <c r="E449" s="87"/>
      <c r="F449" s="51"/>
      <c r="G449" s="87"/>
      <c r="H449" s="51"/>
      <c r="I449" s="87"/>
      <c r="J449" s="51"/>
      <c r="K449" s="87"/>
      <c r="L449" s="51"/>
      <c r="M449" s="87"/>
      <c r="N449" s="51"/>
      <c r="O449" s="87"/>
      <c r="P449" s="51"/>
      <c r="Q449" s="87"/>
      <c r="R449" s="51"/>
      <c r="S449" s="87"/>
      <c r="T449" s="51"/>
      <c r="U449" s="87"/>
      <c r="V449" s="51"/>
      <c r="W449" s="87"/>
      <c r="X449" s="51"/>
      <c r="Y449" s="87"/>
      <c r="Z449" s="51"/>
      <c r="AA449" s="87"/>
      <c r="AB449" s="51"/>
      <c r="AC449" s="87"/>
      <c r="AD449" s="51"/>
      <c r="AE449" s="87"/>
      <c r="AF449" s="51"/>
      <c r="AG449" s="87"/>
      <c r="AH449" s="51"/>
      <c r="AI449" s="87"/>
      <c r="AJ449" s="51"/>
      <c r="AK449" s="87"/>
      <c r="AL449" s="51"/>
      <c r="AM449" s="87"/>
      <c r="AN449" s="51"/>
      <c r="AO449" s="87"/>
      <c r="AP449" s="51"/>
      <c r="AQ449" s="87"/>
      <c r="AR449" s="51"/>
      <c r="AS449" s="87"/>
      <c r="AT449" s="51"/>
      <c r="AU449" s="87"/>
      <c r="AV449" s="51"/>
      <c r="AW449" s="87"/>
      <c r="AX449" s="51"/>
      <c r="AY449" s="87"/>
      <c r="AZ449" s="51"/>
      <c r="BA449" s="87"/>
      <c r="BB449" s="51"/>
      <c r="BC449" s="87"/>
      <c r="BD449" s="51"/>
      <c r="BE449" s="87"/>
      <c r="BF449" s="51"/>
      <c r="BG449" s="87"/>
      <c r="BH449" s="51"/>
      <c r="BI449" s="87"/>
      <c r="BJ449" s="51"/>
      <c r="BK449" s="87"/>
      <c r="BL449" s="51"/>
      <c r="BM449" s="87"/>
      <c r="BN449" s="51"/>
      <c r="BO449" s="87"/>
      <c r="BP449" s="51"/>
      <c r="BQ449" s="87"/>
      <c r="BR449" s="51"/>
      <c r="BS449" s="87"/>
      <c r="BT449" s="51"/>
      <c r="BU449" s="87"/>
      <c r="BV449" s="51"/>
      <c r="BW449" s="87"/>
      <c r="BX449" s="51"/>
      <c r="BY449" s="87"/>
      <c r="BZ449" s="51"/>
      <c r="CA449" s="87"/>
      <c r="CB449" s="51"/>
      <c r="CC449" s="87"/>
      <c r="CD449" s="51"/>
      <c r="CE449" s="87"/>
      <c r="CF449" s="51"/>
      <c r="CG449" s="87"/>
      <c r="CH449" s="51"/>
      <c r="CI449" s="87"/>
      <c r="CJ449" s="51"/>
      <c r="CK449" s="87"/>
      <c r="CL449" s="51"/>
      <c r="CM449" s="87"/>
      <c r="CN449" s="51"/>
      <c r="CO449" s="87"/>
      <c r="CP449" s="51"/>
      <c r="CQ449" s="87"/>
      <c r="CR449" s="51"/>
      <c r="CS449" s="87"/>
      <c r="CT449" s="51"/>
      <c r="CU449" s="87"/>
      <c r="CV449" s="51"/>
      <c r="CW449" s="87"/>
      <c r="CX449" s="51"/>
      <c r="CY449" s="87"/>
      <c r="CZ449" s="51"/>
    </row>
    <row r="450" spans="1:104" x14ac:dyDescent="0.25">
      <c r="A450" s="51" t="str">
        <f>'Tox Values'!C450</f>
        <v>URANIUM-SOLUBLE</v>
      </c>
      <c r="B450" s="51" t="str">
        <f>'Tox Values'!D450</f>
        <v>Uranium (Soluble Salts)</v>
      </c>
      <c r="C450" s="93"/>
      <c r="D450" s="104">
        <f t="shared" si="13"/>
        <v>0</v>
      </c>
      <c r="E450" s="87"/>
      <c r="F450" s="51"/>
      <c r="G450" s="87"/>
      <c r="H450" s="51"/>
      <c r="I450" s="87"/>
      <c r="J450" s="51"/>
      <c r="K450" s="87"/>
      <c r="L450" s="51"/>
      <c r="M450" s="87"/>
      <c r="N450" s="51"/>
      <c r="O450" s="87"/>
      <c r="P450" s="51"/>
      <c r="Q450" s="87"/>
      <c r="R450" s="51"/>
      <c r="S450" s="87"/>
      <c r="T450" s="51"/>
      <c r="U450" s="87"/>
      <c r="V450" s="51"/>
      <c r="W450" s="87"/>
      <c r="X450" s="51"/>
      <c r="Y450" s="87"/>
      <c r="Z450" s="51"/>
      <c r="AA450" s="87"/>
      <c r="AB450" s="51"/>
      <c r="AC450" s="87"/>
      <c r="AD450" s="51"/>
      <c r="AE450" s="87"/>
      <c r="AF450" s="51"/>
      <c r="AG450" s="87"/>
      <c r="AH450" s="51"/>
      <c r="AI450" s="87"/>
      <c r="AJ450" s="51"/>
      <c r="AK450" s="87"/>
      <c r="AL450" s="51"/>
      <c r="AM450" s="87"/>
      <c r="AN450" s="51"/>
      <c r="AO450" s="87"/>
      <c r="AP450" s="51"/>
      <c r="AQ450" s="87"/>
      <c r="AR450" s="51"/>
      <c r="AS450" s="87"/>
      <c r="AT450" s="51"/>
      <c r="AU450" s="87"/>
      <c r="AV450" s="51"/>
      <c r="AW450" s="87"/>
      <c r="AX450" s="51"/>
      <c r="AY450" s="87"/>
      <c r="AZ450" s="51"/>
      <c r="BA450" s="87"/>
      <c r="BB450" s="51"/>
      <c r="BC450" s="87"/>
      <c r="BD450" s="51"/>
      <c r="BE450" s="87"/>
      <c r="BF450" s="51"/>
      <c r="BG450" s="87"/>
      <c r="BH450" s="51"/>
      <c r="BI450" s="87"/>
      <c r="BJ450" s="51"/>
      <c r="BK450" s="87"/>
      <c r="BL450" s="51"/>
      <c r="BM450" s="87"/>
      <c r="BN450" s="51"/>
      <c r="BO450" s="87"/>
      <c r="BP450" s="51"/>
      <c r="BQ450" s="87"/>
      <c r="BR450" s="51"/>
      <c r="BS450" s="87"/>
      <c r="BT450" s="51"/>
      <c r="BU450" s="87"/>
      <c r="BV450" s="51"/>
      <c r="BW450" s="87"/>
      <c r="BX450" s="51"/>
      <c r="BY450" s="87"/>
      <c r="BZ450" s="51"/>
      <c r="CA450" s="87"/>
      <c r="CB450" s="51"/>
      <c r="CC450" s="87"/>
      <c r="CD450" s="51"/>
      <c r="CE450" s="87"/>
      <c r="CF450" s="51"/>
      <c r="CG450" s="87"/>
      <c r="CH450" s="51"/>
      <c r="CI450" s="87"/>
      <c r="CJ450" s="51"/>
      <c r="CK450" s="87"/>
      <c r="CL450" s="51"/>
      <c r="CM450" s="87"/>
      <c r="CN450" s="51"/>
      <c r="CO450" s="87"/>
      <c r="CP450" s="51"/>
      <c r="CQ450" s="87"/>
      <c r="CR450" s="51"/>
      <c r="CS450" s="87"/>
      <c r="CT450" s="51"/>
      <c r="CU450" s="87"/>
      <c r="CV450" s="51"/>
      <c r="CW450" s="87"/>
      <c r="CX450" s="51"/>
      <c r="CY450" s="87"/>
      <c r="CZ450" s="51"/>
    </row>
    <row r="451" spans="1:104" x14ac:dyDescent="0.25">
      <c r="A451" s="51" t="str">
        <f>'Tox Values'!C451</f>
        <v>7440-61-1</v>
      </c>
      <c r="B451" s="51" t="str">
        <f>'Tox Values'!D451</f>
        <v>Uranium, Insoluble Compounds</v>
      </c>
      <c r="C451" s="93"/>
      <c r="D451" s="104">
        <f t="shared" si="13"/>
        <v>0</v>
      </c>
      <c r="E451" s="87"/>
      <c r="F451" s="51"/>
      <c r="G451" s="87"/>
      <c r="H451" s="51"/>
      <c r="I451" s="87"/>
      <c r="J451" s="51"/>
      <c r="K451" s="87"/>
      <c r="L451" s="51"/>
      <c r="M451" s="87"/>
      <c r="N451" s="51"/>
      <c r="O451" s="87"/>
      <c r="P451" s="51"/>
      <c r="Q451" s="87"/>
      <c r="R451" s="51"/>
      <c r="S451" s="87"/>
      <c r="T451" s="51"/>
      <c r="U451" s="87"/>
      <c r="V451" s="51"/>
      <c r="W451" s="87"/>
      <c r="X451" s="51"/>
      <c r="Y451" s="87"/>
      <c r="Z451" s="51"/>
      <c r="AA451" s="87"/>
      <c r="AB451" s="51"/>
      <c r="AC451" s="87"/>
      <c r="AD451" s="51"/>
      <c r="AE451" s="87"/>
      <c r="AF451" s="51"/>
      <c r="AG451" s="87"/>
      <c r="AH451" s="51"/>
      <c r="AI451" s="87"/>
      <c r="AJ451" s="51"/>
      <c r="AK451" s="87"/>
      <c r="AL451" s="51"/>
      <c r="AM451" s="87"/>
      <c r="AN451" s="51"/>
      <c r="AO451" s="87"/>
      <c r="AP451" s="51"/>
      <c r="AQ451" s="87"/>
      <c r="AR451" s="51"/>
      <c r="AS451" s="87"/>
      <c r="AT451" s="51"/>
      <c r="AU451" s="87"/>
      <c r="AV451" s="51"/>
      <c r="AW451" s="87"/>
      <c r="AX451" s="51"/>
      <c r="AY451" s="87"/>
      <c r="AZ451" s="51"/>
      <c r="BA451" s="87"/>
      <c r="BB451" s="51"/>
      <c r="BC451" s="87"/>
      <c r="BD451" s="51"/>
      <c r="BE451" s="87"/>
      <c r="BF451" s="51"/>
      <c r="BG451" s="87"/>
      <c r="BH451" s="51"/>
      <c r="BI451" s="87"/>
      <c r="BJ451" s="51"/>
      <c r="BK451" s="87"/>
      <c r="BL451" s="51"/>
      <c r="BM451" s="87"/>
      <c r="BN451" s="51"/>
      <c r="BO451" s="87"/>
      <c r="BP451" s="51"/>
      <c r="BQ451" s="87"/>
      <c r="BR451" s="51"/>
      <c r="BS451" s="87"/>
      <c r="BT451" s="51"/>
      <c r="BU451" s="87"/>
      <c r="BV451" s="51"/>
      <c r="BW451" s="87"/>
      <c r="BX451" s="51"/>
      <c r="BY451" s="87"/>
      <c r="BZ451" s="51"/>
      <c r="CA451" s="87"/>
      <c r="CB451" s="51"/>
      <c r="CC451" s="87"/>
      <c r="CD451" s="51"/>
      <c r="CE451" s="87"/>
      <c r="CF451" s="51"/>
      <c r="CG451" s="87"/>
      <c r="CH451" s="51"/>
      <c r="CI451" s="87"/>
      <c r="CJ451" s="51"/>
      <c r="CK451" s="87"/>
      <c r="CL451" s="51"/>
      <c r="CM451" s="87"/>
      <c r="CN451" s="51"/>
      <c r="CO451" s="87"/>
      <c r="CP451" s="51"/>
      <c r="CQ451" s="87"/>
      <c r="CR451" s="51"/>
      <c r="CS451" s="87"/>
      <c r="CT451" s="51"/>
      <c r="CU451" s="87"/>
      <c r="CV451" s="51"/>
      <c r="CW451" s="87"/>
      <c r="CX451" s="51"/>
      <c r="CY451" s="87"/>
      <c r="CZ451" s="51"/>
    </row>
    <row r="452" spans="1:104" x14ac:dyDescent="0.25">
      <c r="A452" s="51" t="str">
        <f>'Tox Values'!C452</f>
        <v>7440-62-2</v>
      </c>
      <c r="B452" s="51" t="str">
        <f>'Tox Values'!D452</f>
        <v>Vanadium and Compounds</v>
      </c>
      <c r="C452" s="93"/>
      <c r="D452" s="104">
        <f t="shared" si="13"/>
        <v>0</v>
      </c>
      <c r="E452" s="372"/>
      <c r="F452" s="373"/>
      <c r="G452" s="87"/>
      <c r="H452" s="51"/>
      <c r="I452" s="372"/>
      <c r="J452" s="373"/>
      <c r="K452" s="372"/>
      <c r="L452" s="373"/>
      <c r="M452" s="87"/>
      <c r="N452" s="51"/>
      <c r="O452" s="87"/>
      <c r="P452" s="51"/>
      <c r="Q452" s="87"/>
      <c r="R452" s="51"/>
      <c r="S452" s="87"/>
      <c r="T452" s="51"/>
      <c r="U452" s="87"/>
      <c r="V452" s="51"/>
      <c r="W452" s="87"/>
      <c r="X452" s="51"/>
      <c r="Y452" s="87"/>
      <c r="Z452" s="51"/>
      <c r="AA452" s="87"/>
      <c r="AB452" s="51"/>
      <c r="AC452" s="87"/>
      <c r="AD452" s="51"/>
      <c r="AE452" s="87"/>
      <c r="AF452" s="51"/>
      <c r="AG452" s="87"/>
      <c r="AH452" s="51"/>
      <c r="AI452" s="87"/>
      <c r="AJ452" s="51"/>
      <c r="AK452" s="87"/>
      <c r="AL452" s="51"/>
      <c r="AM452" s="87"/>
      <c r="AN452" s="51"/>
      <c r="AO452" s="87"/>
      <c r="AP452" s="51"/>
      <c r="AQ452" s="87"/>
      <c r="AR452" s="51"/>
      <c r="AS452" s="87"/>
      <c r="AT452" s="51"/>
      <c r="AU452" s="87"/>
      <c r="AV452" s="51"/>
      <c r="AW452" s="87"/>
      <c r="AX452" s="51"/>
      <c r="AY452" s="87"/>
      <c r="AZ452" s="51"/>
      <c r="BA452" s="87"/>
      <c r="BB452" s="51"/>
      <c r="BC452" s="87"/>
      <c r="BD452" s="51"/>
      <c r="BE452" s="87"/>
      <c r="BF452" s="51"/>
      <c r="BG452" s="87"/>
      <c r="BH452" s="51"/>
      <c r="BI452" s="87"/>
      <c r="BJ452" s="51"/>
      <c r="BK452" s="87"/>
      <c r="BL452" s="51"/>
      <c r="BM452" s="87"/>
      <c r="BN452" s="51"/>
      <c r="BO452" s="87"/>
      <c r="BP452" s="51"/>
      <c r="BQ452" s="87"/>
      <c r="BR452" s="51"/>
      <c r="BS452" s="87"/>
      <c r="BT452" s="51"/>
      <c r="BU452" s="87"/>
      <c r="BV452" s="51"/>
      <c r="BW452" s="87"/>
      <c r="BX452" s="51"/>
      <c r="BY452" s="87"/>
      <c r="BZ452" s="51"/>
      <c r="CA452" s="87"/>
      <c r="CB452" s="51"/>
      <c r="CC452" s="87"/>
      <c r="CD452" s="51"/>
      <c r="CE452" s="87"/>
      <c r="CF452" s="51"/>
      <c r="CG452" s="87"/>
      <c r="CH452" s="51"/>
      <c r="CI452" s="87"/>
      <c r="CJ452" s="51"/>
      <c r="CK452" s="87"/>
      <c r="CL452" s="51"/>
      <c r="CM452" s="87"/>
      <c r="CN452" s="51"/>
      <c r="CO452" s="87"/>
      <c r="CP452" s="51"/>
      <c r="CQ452" s="87"/>
      <c r="CR452" s="51"/>
      <c r="CS452" s="87"/>
      <c r="CT452" s="51"/>
      <c r="CU452" s="87"/>
      <c r="CV452" s="51"/>
      <c r="CW452" s="87"/>
      <c r="CX452" s="51"/>
      <c r="CY452" s="87"/>
      <c r="CZ452" s="51"/>
    </row>
    <row r="453" spans="1:104" x14ac:dyDescent="0.25">
      <c r="A453" s="51" t="str">
        <f>'Tox Values'!C453</f>
        <v>1314-62-1</v>
      </c>
      <c r="B453" s="51" t="str">
        <f>'Tox Values'!D453</f>
        <v>Vanadium Pentoxide, (V2O5)</v>
      </c>
      <c r="C453" s="93"/>
      <c r="D453" s="104">
        <f t="shared" si="13"/>
        <v>0</v>
      </c>
      <c r="E453" s="87"/>
      <c r="F453" s="51"/>
      <c r="G453" s="87"/>
      <c r="H453" s="51"/>
      <c r="I453" s="87"/>
      <c r="J453" s="51"/>
      <c r="K453" s="87"/>
      <c r="L453" s="51"/>
      <c r="M453" s="87"/>
      <c r="N453" s="51"/>
      <c r="O453" s="87"/>
      <c r="P453" s="51"/>
      <c r="Q453" s="87"/>
      <c r="R453" s="51"/>
      <c r="S453" s="87"/>
      <c r="T453" s="51"/>
      <c r="U453" s="87"/>
      <c r="V453" s="51"/>
      <c r="W453" s="87"/>
      <c r="X453" s="51"/>
      <c r="Y453" s="87"/>
      <c r="Z453" s="51"/>
      <c r="AA453" s="87"/>
      <c r="AB453" s="51"/>
      <c r="AC453" s="87"/>
      <c r="AD453" s="51"/>
      <c r="AE453" s="87"/>
      <c r="AF453" s="51"/>
      <c r="AG453" s="87"/>
      <c r="AH453" s="51"/>
      <c r="AI453" s="87"/>
      <c r="AJ453" s="51"/>
      <c r="AK453" s="87"/>
      <c r="AL453" s="51"/>
      <c r="AM453" s="87"/>
      <c r="AN453" s="51"/>
      <c r="AO453" s="87"/>
      <c r="AP453" s="51"/>
      <c r="AQ453" s="87"/>
      <c r="AR453" s="51"/>
      <c r="AS453" s="87"/>
      <c r="AT453" s="51"/>
      <c r="AU453" s="87"/>
      <c r="AV453" s="51"/>
      <c r="AW453" s="87"/>
      <c r="AX453" s="51"/>
      <c r="AY453" s="87"/>
      <c r="AZ453" s="51"/>
      <c r="BA453" s="87"/>
      <c r="BB453" s="51"/>
      <c r="BC453" s="87"/>
      <c r="BD453" s="51"/>
      <c r="BE453" s="87"/>
      <c r="BF453" s="51"/>
      <c r="BG453" s="87"/>
      <c r="BH453" s="51"/>
      <c r="BI453" s="87"/>
      <c r="BJ453" s="51"/>
      <c r="BK453" s="87"/>
      <c r="BL453" s="51"/>
      <c r="BM453" s="87"/>
      <c r="BN453" s="51"/>
      <c r="BO453" s="87"/>
      <c r="BP453" s="51"/>
      <c r="BQ453" s="87"/>
      <c r="BR453" s="51"/>
      <c r="BS453" s="87"/>
      <c r="BT453" s="51"/>
      <c r="BU453" s="87"/>
      <c r="BV453" s="51"/>
      <c r="BW453" s="87"/>
      <c r="BX453" s="51"/>
      <c r="BY453" s="87"/>
      <c r="BZ453" s="51"/>
      <c r="CA453" s="87"/>
      <c r="CB453" s="51"/>
      <c r="CC453" s="87"/>
      <c r="CD453" s="51"/>
      <c r="CE453" s="87"/>
      <c r="CF453" s="51"/>
      <c r="CG453" s="87"/>
      <c r="CH453" s="51"/>
      <c r="CI453" s="87"/>
      <c r="CJ453" s="51"/>
      <c r="CK453" s="87"/>
      <c r="CL453" s="51"/>
      <c r="CM453" s="87"/>
      <c r="CN453" s="51"/>
      <c r="CO453" s="87"/>
      <c r="CP453" s="51"/>
      <c r="CQ453" s="87"/>
      <c r="CR453" s="51"/>
      <c r="CS453" s="87"/>
      <c r="CT453" s="51"/>
      <c r="CU453" s="87"/>
      <c r="CV453" s="51"/>
      <c r="CW453" s="87"/>
      <c r="CX453" s="51"/>
      <c r="CY453" s="87"/>
      <c r="CZ453" s="51"/>
    </row>
    <row r="454" spans="1:104" x14ac:dyDescent="0.25">
      <c r="A454" s="51" t="str">
        <f>'Tox Values'!C454</f>
        <v>108-05-4</v>
      </c>
      <c r="B454" s="51" t="str">
        <f>'Tox Values'!D454</f>
        <v>Vinyl acetate</v>
      </c>
      <c r="C454" s="93"/>
      <c r="D454" s="104">
        <f t="shared" ref="D454:D461" si="14">F454+H454+J454+L454+N454+P454+R454+T454+V454+X454+Z454+AB454+AD454+AF454+AH454+AJ454+AL454+AN454+AP454+AR454+AT454+AV454+AX454+AZ454+BB454+BD454+BF454+BH454+BJ454+BL454+BN454+BP454+BR454+BT454+BV454+BX454+BZ454+CB454+CD454+CF454+CH454+CJ454+CL454+CN454+CP454+CR454+CT454+CV454+CX454+CZ454</f>
        <v>0</v>
      </c>
      <c r="E454" s="87"/>
      <c r="F454" s="51"/>
      <c r="G454" s="87"/>
      <c r="H454" s="51"/>
      <c r="I454" s="87"/>
      <c r="J454" s="51"/>
      <c r="K454" s="87"/>
      <c r="L454" s="51"/>
      <c r="M454" s="87"/>
      <c r="N454" s="51"/>
      <c r="O454" s="87"/>
      <c r="P454" s="51"/>
      <c r="Q454" s="87"/>
      <c r="R454" s="51"/>
      <c r="S454" s="87"/>
      <c r="T454" s="51"/>
      <c r="U454" s="87"/>
      <c r="V454" s="51"/>
      <c r="W454" s="87"/>
      <c r="X454" s="51"/>
      <c r="Y454" s="87"/>
      <c r="Z454" s="51"/>
      <c r="AA454" s="87"/>
      <c r="AB454" s="51"/>
      <c r="AC454" s="87"/>
      <c r="AD454" s="51"/>
      <c r="AE454" s="87"/>
      <c r="AF454" s="51"/>
      <c r="AG454" s="87"/>
      <c r="AH454" s="51"/>
      <c r="AI454" s="87"/>
      <c r="AJ454" s="51"/>
      <c r="AK454" s="87"/>
      <c r="AL454" s="51"/>
      <c r="AM454" s="87"/>
      <c r="AN454" s="51"/>
      <c r="AO454" s="87"/>
      <c r="AP454" s="51"/>
      <c r="AQ454" s="87"/>
      <c r="AR454" s="51"/>
      <c r="AS454" s="87"/>
      <c r="AT454" s="51"/>
      <c r="AU454" s="87"/>
      <c r="AV454" s="51"/>
      <c r="AW454" s="87"/>
      <c r="AX454" s="51"/>
      <c r="AY454" s="87"/>
      <c r="AZ454" s="51"/>
      <c r="BA454" s="87"/>
      <c r="BB454" s="51"/>
      <c r="BC454" s="87"/>
      <c r="BD454" s="51"/>
      <c r="BE454" s="87"/>
      <c r="BF454" s="51"/>
      <c r="BG454" s="87"/>
      <c r="BH454" s="51"/>
      <c r="BI454" s="87"/>
      <c r="BJ454" s="51"/>
      <c r="BK454" s="87"/>
      <c r="BL454" s="51"/>
      <c r="BM454" s="87"/>
      <c r="BN454" s="51"/>
      <c r="BO454" s="87"/>
      <c r="BP454" s="51"/>
      <c r="BQ454" s="87"/>
      <c r="BR454" s="51"/>
      <c r="BS454" s="87"/>
      <c r="BT454" s="51"/>
      <c r="BU454" s="87"/>
      <c r="BV454" s="51"/>
      <c r="BW454" s="87"/>
      <c r="BX454" s="51"/>
      <c r="BY454" s="87"/>
      <c r="BZ454" s="51"/>
      <c r="CA454" s="87"/>
      <c r="CB454" s="51"/>
      <c r="CC454" s="87"/>
      <c r="CD454" s="51"/>
      <c r="CE454" s="87"/>
      <c r="CF454" s="51"/>
      <c r="CG454" s="87"/>
      <c r="CH454" s="51"/>
      <c r="CI454" s="87"/>
      <c r="CJ454" s="51"/>
      <c r="CK454" s="87"/>
      <c r="CL454" s="51"/>
      <c r="CM454" s="87"/>
      <c r="CN454" s="51"/>
      <c r="CO454" s="87"/>
      <c r="CP454" s="51"/>
      <c r="CQ454" s="87"/>
      <c r="CR454" s="51"/>
      <c r="CS454" s="87"/>
      <c r="CT454" s="51"/>
      <c r="CU454" s="87"/>
      <c r="CV454" s="51"/>
      <c r="CW454" s="87"/>
      <c r="CX454" s="51"/>
      <c r="CY454" s="87"/>
      <c r="CZ454" s="51"/>
    </row>
    <row r="455" spans="1:104" x14ac:dyDescent="0.25">
      <c r="A455" s="51" t="str">
        <f>'Tox Values'!C455</f>
        <v>593-60-2</v>
      </c>
      <c r="B455" s="51" t="str">
        <f>'Tox Values'!D455</f>
        <v>Vinyl bromide</v>
      </c>
      <c r="C455" s="93"/>
      <c r="D455" s="104">
        <f t="shared" si="14"/>
        <v>0</v>
      </c>
      <c r="E455" s="87"/>
      <c r="F455" s="51"/>
      <c r="G455" s="87"/>
      <c r="H455" s="51"/>
      <c r="I455" s="87"/>
      <c r="J455" s="51"/>
      <c r="K455" s="87"/>
      <c r="L455" s="51"/>
      <c r="M455" s="87"/>
      <c r="N455" s="51"/>
      <c r="O455" s="87"/>
      <c r="P455" s="51"/>
      <c r="Q455" s="87"/>
      <c r="R455" s="51"/>
      <c r="S455" s="87"/>
      <c r="T455" s="51"/>
      <c r="U455" s="87"/>
      <c r="V455" s="51"/>
      <c r="W455" s="87"/>
      <c r="X455" s="51"/>
      <c r="Y455" s="87"/>
      <c r="Z455" s="51"/>
      <c r="AA455" s="87"/>
      <c r="AB455" s="51"/>
      <c r="AC455" s="87"/>
      <c r="AD455" s="51"/>
      <c r="AE455" s="87"/>
      <c r="AF455" s="51"/>
      <c r="AG455" s="87"/>
      <c r="AH455" s="51"/>
      <c r="AI455" s="87"/>
      <c r="AJ455" s="51"/>
      <c r="AK455" s="87"/>
      <c r="AL455" s="51"/>
      <c r="AM455" s="87"/>
      <c r="AN455" s="51"/>
      <c r="AO455" s="87"/>
      <c r="AP455" s="51"/>
      <c r="AQ455" s="87"/>
      <c r="AR455" s="51"/>
      <c r="AS455" s="87"/>
      <c r="AT455" s="51"/>
      <c r="AU455" s="87"/>
      <c r="AV455" s="51"/>
      <c r="AW455" s="87"/>
      <c r="AX455" s="51"/>
      <c r="AY455" s="87"/>
      <c r="AZ455" s="51"/>
      <c r="BA455" s="87"/>
      <c r="BB455" s="51"/>
      <c r="BC455" s="87"/>
      <c r="BD455" s="51"/>
      <c r="BE455" s="87"/>
      <c r="BF455" s="51"/>
      <c r="BG455" s="87"/>
      <c r="BH455" s="51"/>
      <c r="BI455" s="87"/>
      <c r="BJ455" s="51"/>
      <c r="BK455" s="87"/>
      <c r="BL455" s="51"/>
      <c r="BM455" s="87"/>
      <c r="BN455" s="51"/>
      <c r="BO455" s="87"/>
      <c r="BP455" s="51"/>
      <c r="BQ455" s="87"/>
      <c r="BR455" s="51"/>
      <c r="BS455" s="87"/>
      <c r="BT455" s="51"/>
      <c r="BU455" s="87"/>
      <c r="BV455" s="51"/>
      <c r="BW455" s="87"/>
      <c r="BX455" s="51"/>
      <c r="BY455" s="87"/>
      <c r="BZ455" s="51"/>
      <c r="CA455" s="87"/>
      <c r="CB455" s="51"/>
      <c r="CC455" s="87"/>
      <c r="CD455" s="51"/>
      <c r="CE455" s="87"/>
      <c r="CF455" s="51"/>
      <c r="CG455" s="87"/>
      <c r="CH455" s="51"/>
      <c r="CI455" s="87"/>
      <c r="CJ455" s="51"/>
      <c r="CK455" s="87"/>
      <c r="CL455" s="51"/>
      <c r="CM455" s="87"/>
      <c r="CN455" s="51"/>
      <c r="CO455" s="87"/>
      <c r="CP455" s="51"/>
      <c r="CQ455" s="87"/>
      <c r="CR455" s="51"/>
      <c r="CS455" s="87"/>
      <c r="CT455" s="51"/>
      <c r="CU455" s="87"/>
      <c r="CV455" s="51"/>
      <c r="CW455" s="87"/>
      <c r="CX455" s="51"/>
      <c r="CY455" s="87"/>
      <c r="CZ455" s="51"/>
    </row>
    <row r="456" spans="1:104" x14ac:dyDescent="0.25">
      <c r="A456" s="51" t="str">
        <f>'Tox Values'!C456</f>
        <v>75-01-4</v>
      </c>
      <c r="B456" s="51" t="str">
        <f>'Tox Values'!D456</f>
        <v>Vinyl chloride</v>
      </c>
      <c r="C456" s="93"/>
      <c r="D456" s="104">
        <f t="shared" si="14"/>
        <v>0</v>
      </c>
      <c r="E456" s="372"/>
      <c r="F456" s="373"/>
      <c r="G456" s="372"/>
      <c r="H456" s="373"/>
      <c r="I456" s="87"/>
      <c r="J456" s="51"/>
      <c r="K456" s="87"/>
      <c r="L456" s="51"/>
      <c r="M456" s="87"/>
      <c r="N456" s="51"/>
      <c r="O456" s="87"/>
      <c r="P456" s="51"/>
      <c r="Q456" s="372"/>
      <c r="R456" s="373"/>
      <c r="S456" s="87"/>
      <c r="T456" s="51"/>
      <c r="U456" s="87"/>
      <c r="V456" s="51"/>
      <c r="W456" s="87"/>
      <c r="X456" s="51"/>
      <c r="Y456" s="87"/>
      <c r="Z456" s="51"/>
      <c r="AA456" s="87"/>
      <c r="AB456" s="51"/>
      <c r="AC456" s="87"/>
      <c r="AD456" s="51"/>
      <c r="AE456" s="87"/>
      <c r="AF456" s="51"/>
      <c r="AG456" s="87"/>
      <c r="AH456" s="51"/>
      <c r="AI456" s="87"/>
      <c r="AJ456" s="51"/>
      <c r="AK456" s="87"/>
      <c r="AL456" s="51"/>
      <c r="AM456" s="87"/>
      <c r="AN456" s="51"/>
      <c r="AO456" s="87"/>
      <c r="AP456" s="51"/>
      <c r="AQ456" s="87"/>
      <c r="AR456" s="51"/>
      <c r="AS456" s="87"/>
      <c r="AT456" s="51"/>
      <c r="AU456" s="87"/>
      <c r="AV456" s="51"/>
      <c r="AW456" s="87"/>
      <c r="AX456" s="51"/>
      <c r="AY456" s="87"/>
      <c r="AZ456" s="51"/>
      <c r="BA456" s="87"/>
      <c r="BB456" s="51"/>
      <c r="BC456" s="87"/>
      <c r="BD456" s="51"/>
      <c r="BE456" s="87"/>
      <c r="BF456" s="51"/>
      <c r="BG456" s="87"/>
      <c r="BH456" s="51"/>
      <c r="BI456" s="87"/>
      <c r="BJ456" s="51"/>
      <c r="BK456" s="87"/>
      <c r="BL456" s="51"/>
      <c r="BM456" s="87"/>
      <c r="BN456" s="51"/>
      <c r="BO456" s="87"/>
      <c r="BP456" s="51"/>
      <c r="BQ456" s="87"/>
      <c r="BR456" s="51"/>
      <c r="BS456" s="87"/>
      <c r="BT456" s="51"/>
      <c r="BU456" s="87"/>
      <c r="BV456" s="51"/>
      <c r="BW456" s="87"/>
      <c r="BX456" s="51"/>
      <c r="BY456" s="87"/>
      <c r="BZ456" s="51"/>
      <c r="CA456" s="87"/>
      <c r="CB456" s="51"/>
      <c r="CC456" s="87"/>
      <c r="CD456" s="51"/>
      <c r="CE456" s="87"/>
      <c r="CF456" s="51"/>
      <c r="CG456" s="87"/>
      <c r="CH456" s="51"/>
      <c r="CI456" s="87"/>
      <c r="CJ456" s="51"/>
      <c r="CK456" s="87"/>
      <c r="CL456" s="51"/>
      <c r="CM456" s="87"/>
      <c r="CN456" s="51"/>
      <c r="CO456" s="87"/>
      <c r="CP456" s="51"/>
      <c r="CQ456" s="87"/>
      <c r="CR456" s="51"/>
      <c r="CS456" s="87"/>
      <c r="CT456" s="51"/>
      <c r="CU456" s="87"/>
      <c r="CV456" s="51"/>
      <c r="CW456" s="87"/>
      <c r="CX456" s="51"/>
      <c r="CY456" s="87"/>
      <c r="CZ456" s="51"/>
    </row>
    <row r="457" spans="1:104" x14ac:dyDescent="0.25">
      <c r="A457" s="51" t="str">
        <f>'Tox Values'!C457</f>
        <v>1330-20-7</v>
      </c>
      <c r="B457" s="51" t="str">
        <f>'Tox Values'!D457</f>
        <v>Xylenes</v>
      </c>
      <c r="C457" s="93"/>
      <c r="D457" s="104">
        <f t="shared" si="14"/>
        <v>0</v>
      </c>
      <c r="E457" s="372"/>
      <c r="F457" s="373"/>
      <c r="G457" s="372"/>
      <c r="H457" s="373"/>
      <c r="I457" s="87"/>
      <c r="J457" s="51"/>
      <c r="K457" s="87"/>
      <c r="L457" s="51"/>
      <c r="M457" s="87"/>
      <c r="N457" s="51"/>
      <c r="O457" s="87"/>
      <c r="P457" s="51"/>
      <c r="Q457" s="372"/>
      <c r="R457" s="373"/>
      <c r="S457" s="87"/>
      <c r="T457" s="51"/>
      <c r="U457" s="87"/>
      <c r="V457" s="51"/>
      <c r="W457" s="87"/>
      <c r="X457" s="51"/>
      <c r="Y457" s="87"/>
      <c r="Z457" s="51"/>
      <c r="AA457" s="87"/>
      <c r="AB457" s="51"/>
      <c r="AC457" s="87"/>
      <c r="AD457" s="51"/>
      <c r="AE457" s="87"/>
      <c r="AF457" s="51"/>
      <c r="AG457" s="87"/>
      <c r="AH457" s="51"/>
      <c r="AI457" s="87"/>
      <c r="AJ457" s="51"/>
      <c r="AK457" s="87"/>
      <c r="AL457" s="51"/>
      <c r="AM457" s="87"/>
      <c r="AN457" s="51"/>
      <c r="AO457" s="87"/>
      <c r="AP457" s="51"/>
      <c r="AQ457" s="87"/>
      <c r="AR457" s="51"/>
      <c r="AS457" s="87"/>
      <c r="AT457" s="51"/>
      <c r="AU457" s="87"/>
      <c r="AV457" s="51"/>
      <c r="AW457" s="87"/>
      <c r="AX457" s="51"/>
      <c r="AY457" s="87"/>
      <c r="AZ457" s="51"/>
      <c r="BA457" s="87"/>
      <c r="BB457" s="51"/>
      <c r="BC457" s="87"/>
      <c r="BD457" s="51"/>
      <c r="BE457" s="87"/>
      <c r="BF457" s="51"/>
      <c r="BG457" s="87"/>
      <c r="BH457" s="51"/>
      <c r="BI457" s="87"/>
      <c r="BJ457" s="51"/>
      <c r="BK457" s="87"/>
      <c r="BL457" s="51"/>
      <c r="BM457" s="87"/>
      <c r="BN457" s="51"/>
      <c r="BO457" s="87"/>
      <c r="BP457" s="51"/>
      <c r="BQ457" s="87"/>
      <c r="BR457" s="51"/>
      <c r="BS457" s="87"/>
      <c r="BT457" s="51"/>
      <c r="BU457" s="87"/>
      <c r="BV457" s="51"/>
      <c r="BW457" s="87"/>
      <c r="BX457" s="51"/>
      <c r="BY457" s="87"/>
      <c r="BZ457" s="51"/>
      <c r="CA457" s="87"/>
      <c r="CB457" s="51"/>
      <c r="CC457" s="87"/>
      <c r="CD457" s="51"/>
      <c r="CE457" s="87"/>
      <c r="CF457" s="51"/>
      <c r="CG457" s="87"/>
      <c r="CH457" s="51"/>
      <c r="CI457" s="87"/>
      <c r="CJ457" s="51"/>
      <c r="CK457" s="87"/>
      <c r="CL457" s="51"/>
      <c r="CM457" s="87"/>
      <c r="CN457" s="51"/>
      <c r="CO457" s="87"/>
      <c r="CP457" s="51"/>
      <c r="CQ457" s="87"/>
      <c r="CR457" s="51"/>
      <c r="CS457" s="87"/>
      <c r="CT457" s="51"/>
      <c r="CU457" s="87"/>
      <c r="CV457" s="51"/>
      <c r="CW457" s="87"/>
      <c r="CX457" s="51"/>
      <c r="CY457" s="87"/>
      <c r="CZ457" s="51"/>
    </row>
    <row r="458" spans="1:104" x14ac:dyDescent="0.25">
      <c r="A458" s="51" t="str">
        <f>'Tox Values'!C458</f>
        <v>108-38-3</v>
      </c>
      <c r="B458" s="51" t="str">
        <f>'Tox Values'!D458</f>
        <v>Xylenes, m-</v>
      </c>
      <c r="C458" s="93"/>
      <c r="D458" s="104">
        <f t="shared" si="14"/>
        <v>0</v>
      </c>
      <c r="E458" s="87"/>
      <c r="F458" s="51"/>
      <c r="G458" s="87"/>
      <c r="H458" s="51"/>
      <c r="I458" s="87"/>
      <c r="J458" s="51"/>
      <c r="K458" s="87"/>
      <c r="L458" s="51"/>
      <c r="M458" s="87"/>
      <c r="N458" s="51"/>
      <c r="O458" s="87"/>
      <c r="P458" s="51"/>
      <c r="Q458" s="87"/>
      <c r="R458" s="51"/>
      <c r="S458" s="87"/>
      <c r="T458" s="51"/>
      <c r="U458" s="87"/>
      <c r="V458" s="51"/>
      <c r="W458" s="87"/>
      <c r="X458" s="51"/>
      <c r="Y458" s="87"/>
      <c r="Z458" s="51"/>
      <c r="AA458" s="87"/>
      <c r="AB458" s="51"/>
      <c r="AC458" s="87"/>
      <c r="AD458" s="51"/>
      <c r="AE458" s="87"/>
      <c r="AF458" s="51"/>
      <c r="AG458" s="87"/>
      <c r="AH458" s="51"/>
      <c r="AI458" s="87"/>
      <c r="AJ458" s="51"/>
      <c r="AK458" s="87"/>
      <c r="AL458" s="51"/>
      <c r="AM458" s="87"/>
      <c r="AN458" s="51"/>
      <c r="AO458" s="87"/>
      <c r="AP458" s="51"/>
      <c r="AQ458" s="87"/>
      <c r="AR458" s="51"/>
      <c r="AS458" s="87"/>
      <c r="AT458" s="51"/>
      <c r="AU458" s="87"/>
      <c r="AV458" s="51"/>
      <c r="AW458" s="87"/>
      <c r="AX458" s="51"/>
      <c r="AY458" s="87"/>
      <c r="AZ458" s="51"/>
      <c r="BA458" s="87"/>
      <c r="BB458" s="51"/>
      <c r="BC458" s="87"/>
      <c r="BD458" s="51"/>
      <c r="BE458" s="87"/>
      <c r="BF458" s="51"/>
      <c r="BG458" s="87"/>
      <c r="BH458" s="51"/>
      <c r="BI458" s="87"/>
      <c r="BJ458" s="51"/>
      <c r="BK458" s="87"/>
      <c r="BL458" s="51"/>
      <c r="BM458" s="87"/>
      <c r="BN458" s="51"/>
      <c r="BO458" s="87"/>
      <c r="BP458" s="51"/>
      <c r="BQ458" s="87"/>
      <c r="BR458" s="51"/>
      <c r="BS458" s="87"/>
      <c r="BT458" s="51"/>
      <c r="BU458" s="87"/>
      <c r="BV458" s="51"/>
      <c r="BW458" s="87"/>
      <c r="BX458" s="51"/>
      <c r="BY458" s="87"/>
      <c r="BZ458" s="51"/>
      <c r="CA458" s="87"/>
      <c r="CB458" s="51"/>
      <c r="CC458" s="87"/>
      <c r="CD458" s="51"/>
      <c r="CE458" s="87"/>
      <c r="CF458" s="51"/>
      <c r="CG458" s="87"/>
      <c r="CH458" s="51"/>
      <c r="CI458" s="87"/>
      <c r="CJ458" s="51"/>
      <c r="CK458" s="87"/>
      <c r="CL458" s="51"/>
      <c r="CM458" s="87"/>
      <c r="CN458" s="51"/>
      <c r="CO458" s="87"/>
      <c r="CP458" s="51"/>
      <c r="CQ458" s="87"/>
      <c r="CR458" s="51"/>
      <c r="CS458" s="87"/>
      <c r="CT458" s="51"/>
      <c r="CU458" s="87"/>
      <c r="CV458" s="51"/>
      <c r="CW458" s="87"/>
      <c r="CX458" s="51"/>
      <c r="CY458" s="87"/>
      <c r="CZ458" s="51"/>
    </row>
    <row r="459" spans="1:104" x14ac:dyDescent="0.25">
      <c r="A459" s="51" t="str">
        <f>'Tox Values'!C459</f>
        <v>95-47-6</v>
      </c>
      <c r="B459" s="51" t="str">
        <f>'Tox Values'!D459</f>
        <v>Xylenes, o-</v>
      </c>
      <c r="C459" s="93"/>
      <c r="D459" s="104">
        <f t="shared" si="14"/>
        <v>0</v>
      </c>
      <c r="E459" s="87"/>
      <c r="F459" s="51"/>
      <c r="G459" s="87"/>
      <c r="H459" s="51"/>
      <c r="I459" s="87"/>
      <c r="J459" s="51"/>
      <c r="K459" s="87"/>
      <c r="L459" s="51"/>
      <c r="M459" s="87"/>
      <c r="N459" s="51"/>
      <c r="O459" s="87"/>
      <c r="P459" s="51"/>
      <c r="Q459" s="87"/>
      <c r="R459" s="51"/>
      <c r="S459" s="87"/>
      <c r="T459" s="51"/>
      <c r="U459" s="87"/>
      <c r="V459" s="51"/>
      <c r="W459" s="87"/>
      <c r="X459" s="51"/>
      <c r="Y459" s="87"/>
      <c r="Z459" s="51"/>
      <c r="AA459" s="87"/>
      <c r="AB459" s="51"/>
      <c r="AC459" s="87"/>
      <c r="AD459" s="51"/>
      <c r="AE459" s="87"/>
      <c r="AF459" s="51"/>
      <c r="AG459" s="87"/>
      <c r="AH459" s="51"/>
      <c r="AI459" s="87"/>
      <c r="AJ459" s="51"/>
      <c r="AK459" s="87"/>
      <c r="AL459" s="51"/>
      <c r="AM459" s="87"/>
      <c r="AN459" s="51"/>
      <c r="AO459" s="87"/>
      <c r="AP459" s="51"/>
      <c r="AQ459" s="87"/>
      <c r="AR459" s="51"/>
      <c r="AS459" s="87"/>
      <c r="AT459" s="51"/>
      <c r="AU459" s="87"/>
      <c r="AV459" s="51"/>
      <c r="AW459" s="87"/>
      <c r="AX459" s="51"/>
      <c r="AY459" s="87"/>
      <c r="AZ459" s="51"/>
      <c r="BA459" s="87"/>
      <c r="BB459" s="51"/>
      <c r="BC459" s="87"/>
      <c r="BD459" s="51"/>
      <c r="BE459" s="87"/>
      <c r="BF459" s="51"/>
      <c r="BG459" s="87"/>
      <c r="BH459" s="51"/>
      <c r="BI459" s="87"/>
      <c r="BJ459" s="51"/>
      <c r="BK459" s="87"/>
      <c r="BL459" s="51"/>
      <c r="BM459" s="87"/>
      <c r="BN459" s="51"/>
      <c r="BO459" s="87"/>
      <c r="BP459" s="51"/>
      <c r="BQ459" s="87"/>
      <c r="BR459" s="51"/>
      <c r="BS459" s="87"/>
      <c r="BT459" s="51"/>
      <c r="BU459" s="87"/>
      <c r="BV459" s="51"/>
      <c r="BW459" s="87"/>
      <c r="BX459" s="51"/>
      <c r="BY459" s="87"/>
      <c r="BZ459" s="51"/>
      <c r="CA459" s="87"/>
      <c r="CB459" s="51"/>
      <c r="CC459" s="87"/>
      <c r="CD459" s="51"/>
      <c r="CE459" s="87"/>
      <c r="CF459" s="51"/>
      <c r="CG459" s="87"/>
      <c r="CH459" s="51"/>
      <c r="CI459" s="87"/>
      <c r="CJ459" s="51"/>
      <c r="CK459" s="87"/>
      <c r="CL459" s="51"/>
      <c r="CM459" s="87"/>
      <c r="CN459" s="51"/>
      <c r="CO459" s="87"/>
      <c r="CP459" s="51"/>
      <c r="CQ459" s="87"/>
      <c r="CR459" s="51"/>
      <c r="CS459" s="87"/>
      <c r="CT459" s="51"/>
      <c r="CU459" s="87"/>
      <c r="CV459" s="51"/>
      <c r="CW459" s="87"/>
      <c r="CX459" s="51"/>
      <c r="CY459" s="87"/>
      <c r="CZ459" s="51"/>
    </row>
    <row r="460" spans="1:104" x14ac:dyDescent="0.25">
      <c r="A460" s="51" t="str">
        <f>'Tox Values'!C460</f>
        <v>106-42-3</v>
      </c>
      <c r="B460" s="51" t="str">
        <f>'Tox Values'!D460</f>
        <v>Xylenes, p-</v>
      </c>
      <c r="C460" s="93"/>
      <c r="D460" s="104">
        <f t="shared" si="14"/>
        <v>0</v>
      </c>
      <c r="E460" s="87"/>
      <c r="F460" s="51"/>
      <c r="G460" s="87"/>
      <c r="H460" s="51"/>
      <c r="I460" s="87"/>
      <c r="J460" s="51"/>
      <c r="K460" s="87"/>
      <c r="L460" s="51"/>
      <c r="M460" s="87"/>
      <c r="N460" s="51"/>
      <c r="O460" s="87"/>
      <c r="P460" s="51"/>
      <c r="Q460" s="87"/>
      <c r="R460" s="51"/>
      <c r="S460" s="87"/>
      <c r="T460" s="51"/>
      <c r="U460" s="87"/>
      <c r="V460" s="51"/>
      <c r="W460" s="87"/>
      <c r="X460" s="51"/>
      <c r="Y460" s="87"/>
      <c r="Z460" s="51"/>
      <c r="AA460" s="87"/>
      <c r="AB460" s="51"/>
      <c r="AC460" s="87"/>
      <c r="AD460" s="51"/>
      <c r="AE460" s="87"/>
      <c r="AF460" s="51"/>
      <c r="AG460" s="87"/>
      <c r="AH460" s="51"/>
      <c r="AI460" s="87"/>
      <c r="AJ460" s="51"/>
      <c r="AK460" s="87"/>
      <c r="AL460" s="51"/>
      <c r="AM460" s="87"/>
      <c r="AN460" s="51"/>
      <c r="AO460" s="87"/>
      <c r="AP460" s="51"/>
      <c r="AQ460" s="87"/>
      <c r="AR460" s="51"/>
      <c r="AS460" s="87"/>
      <c r="AT460" s="51"/>
      <c r="AU460" s="87"/>
      <c r="AV460" s="51"/>
      <c r="AW460" s="87"/>
      <c r="AX460" s="51"/>
      <c r="AY460" s="87"/>
      <c r="AZ460" s="51"/>
      <c r="BA460" s="87"/>
      <c r="BB460" s="51"/>
      <c r="BC460" s="87"/>
      <c r="BD460" s="51"/>
      <c r="BE460" s="87"/>
      <c r="BF460" s="51"/>
      <c r="BG460" s="87"/>
      <c r="BH460" s="51"/>
      <c r="BI460" s="87"/>
      <c r="BJ460" s="51"/>
      <c r="BK460" s="87"/>
      <c r="BL460" s="51"/>
      <c r="BM460" s="87"/>
      <c r="BN460" s="51"/>
      <c r="BO460" s="87"/>
      <c r="BP460" s="51"/>
      <c r="BQ460" s="87"/>
      <c r="BR460" s="51"/>
      <c r="BS460" s="87"/>
      <c r="BT460" s="51"/>
      <c r="BU460" s="87"/>
      <c r="BV460" s="51"/>
      <c r="BW460" s="87"/>
      <c r="BX460" s="51"/>
      <c r="BY460" s="87"/>
      <c r="BZ460" s="51"/>
      <c r="CA460" s="87"/>
      <c r="CB460" s="51"/>
      <c r="CC460" s="87"/>
      <c r="CD460" s="51"/>
      <c r="CE460" s="87"/>
      <c r="CF460" s="51"/>
      <c r="CG460" s="87"/>
      <c r="CH460" s="51"/>
      <c r="CI460" s="87"/>
      <c r="CJ460" s="51"/>
      <c r="CK460" s="87"/>
      <c r="CL460" s="51"/>
      <c r="CM460" s="87"/>
      <c r="CN460" s="51"/>
      <c r="CO460" s="87"/>
      <c r="CP460" s="51"/>
      <c r="CQ460" s="87"/>
      <c r="CR460" s="51"/>
      <c r="CS460" s="87"/>
      <c r="CT460" s="51"/>
      <c r="CU460" s="87"/>
      <c r="CV460" s="51"/>
      <c r="CW460" s="87"/>
      <c r="CX460" s="51"/>
      <c r="CY460" s="87"/>
      <c r="CZ460" s="51"/>
    </row>
    <row r="461" spans="1:104" x14ac:dyDescent="0.25">
      <c r="A461" s="51" t="str">
        <f>'Tox Values'!C461</f>
        <v>13530-65-9</v>
      </c>
      <c r="B461" s="51" t="str">
        <f>'Tox Values'!D461</f>
        <v>Zinc chromate</v>
      </c>
      <c r="C461" s="93"/>
      <c r="D461" s="104">
        <f t="shared" si="14"/>
        <v>0</v>
      </c>
      <c r="E461" s="87"/>
      <c r="F461" s="51"/>
      <c r="G461" s="87"/>
      <c r="H461" s="51"/>
      <c r="I461" s="87"/>
      <c r="J461" s="51"/>
      <c r="K461" s="87"/>
      <c r="L461" s="51"/>
      <c r="M461" s="87"/>
      <c r="N461" s="51"/>
      <c r="O461" s="87"/>
      <c r="P461" s="51"/>
      <c r="Q461" s="87"/>
      <c r="R461" s="51"/>
      <c r="S461" s="87"/>
      <c r="T461" s="51"/>
      <c r="U461" s="87"/>
      <c r="V461" s="51"/>
      <c r="W461" s="87"/>
      <c r="X461" s="51"/>
      <c r="Y461" s="87"/>
      <c r="Z461" s="51"/>
      <c r="AA461" s="87"/>
      <c r="AB461" s="51"/>
      <c r="AC461" s="87"/>
      <c r="AD461" s="51"/>
      <c r="AE461" s="87"/>
      <c r="AF461" s="51"/>
      <c r="AG461" s="87"/>
      <c r="AH461" s="51"/>
      <c r="AI461" s="87"/>
      <c r="AJ461" s="51"/>
      <c r="AK461" s="87"/>
      <c r="AL461" s="51"/>
      <c r="AM461" s="87"/>
      <c r="AN461" s="51"/>
      <c r="AO461" s="87"/>
      <c r="AP461" s="51"/>
      <c r="AQ461" s="87"/>
      <c r="AR461" s="51"/>
      <c r="AS461" s="87"/>
      <c r="AT461" s="51"/>
      <c r="AU461" s="87"/>
      <c r="AV461" s="51"/>
      <c r="AW461" s="87"/>
      <c r="AX461" s="51"/>
      <c r="AY461" s="87"/>
      <c r="AZ461" s="51"/>
      <c r="BA461" s="87"/>
      <c r="BB461" s="51"/>
      <c r="BC461" s="87"/>
      <c r="BD461" s="51"/>
      <c r="BE461" s="87"/>
      <c r="BF461" s="51"/>
      <c r="BG461" s="87"/>
      <c r="BH461" s="51"/>
      <c r="BI461" s="87"/>
      <c r="BJ461" s="51"/>
      <c r="BK461" s="87"/>
      <c r="BL461" s="51"/>
      <c r="BM461" s="87"/>
      <c r="BN461" s="51"/>
      <c r="BO461" s="87"/>
      <c r="BP461" s="51"/>
      <c r="BQ461" s="87"/>
      <c r="BR461" s="51"/>
      <c r="BS461" s="87"/>
      <c r="BT461" s="51"/>
      <c r="BU461" s="87"/>
      <c r="BV461" s="51"/>
      <c r="BW461" s="87"/>
      <c r="BX461" s="51"/>
      <c r="BY461" s="87"/>
      <c r="BZ461" s="51"/>
      <c r="CA461" s="87"/>
      <c r="CB461" s="51"/>
      <c r="CC461" s="87"/>
      <c r="CD461" s="51"/>
      <c r="CE461" s="87"/>
      <c r="CF461" s="51"/>
      <c r="CG461" s="87"/>
      <c r="CH461" s="51"/>
      <c r="CI461" s="87"/>
      <c r="CJ461" s="51"/>
      <c r="CK461" s="87"/>
      <c r="CL461" s="51"/>
      <c r="CM461" s="87"/>
      <c r="CN461" s="51"/>
      <c r="CO461" s="87"/>
      <c r="CP461" s="51"/>
      <c r="CQ461" s="87"/>
      <c r="CR461" s="51"/>
      <c r="CS461" s="87"/>
      <c r="CT461" s="51"/>
      <c r="CU461" s="87"/>
      <c r="CV461" s="51"/>
      <c r="CW461" s="87"/>
      <c r="CX461" s="51"/>
      <c r="CY461" s="87"/>
      <c r="CZ461" s="51"/>
    </row>
  </sheetData>
  <mergeCells count="53">
    <mergeCell ref="D1:E1"/>
    <mergeCell ref="A2:C2"/>
    <mergeCell ref="O4:P4"/>
    <mergeCell ref="E4:F4"/>
    <mergeCell ref="G4:H4"/>
    <mergeCell ref="I4:J4"/>
    <mergeCell ref="K4:L4"/>
    <mergeCell ref="M4:N4"/>
    <mergeCell ref="A1:B1"/>
    <mergeCell ref="BA4:BB4"/>
    <mergeCell ref="AO4:AP4"/>
    <mergeCell ref="AQ4:AR4"/>
    <mergeCell ref="AS4:AT4"/>
    <mergeCell ref="AU4:AV4"/>
    <mergeCell ref="AW4:AX4"/>
    <mergeCell ref="AY4:AZ4"/>
    <mergeCell ref="AM4:AN4"/>
    <mergeCell ref="Q4:R4"/>
    <mergeCell ref="S4:T4"/>
    <mergeCell ref="U4:V4"/>
    <mergeCell ref="W4:X4"/>
    <mergeCell ref="Y4:Z4"/>
    <mergeCell ref="AA4:AB4"/>
    <mergeCell ref="AC4:AD4"/>
    <mergeCell ref="AE4:AF4"/>
    <mergeCell ref="AG4:AH4"/>
    <mergeCell ref="AI4:AJ4"/>
    <mergeCell ref="AK4:AL4"/>
    <mergeCell ref="BC4:BD4"/>
    <mergeCell ref="BE4:BF4"/>
    <mergeCell ref="BG4:BH4"/>
    <mergeCell ref="BI4:BJ4"/>
    <mergeCell ref="BK4:BL4"/>
    <mergeCell ref="BM4:BN4"/>
    <mergeCell ref="BO4:BP4"/>
    <mergeCell ref="BQ4:BR4"/>
    <mergeCell ref="BS4:BT4"/>
    <mergeCell ref="BU4:BV4"/>
    <mergeCell ref="BW4:BX4"/>
    <mergeCell ref="BY4:BZ4"/>
    <mergeCell ref="CA4:CB4"/>
    <mergeCell ref="CC4:CD4"/>
    <mergeCell ref="CE4:CF4"/>
    <mergeCell ref="CG4:CH4"/>
    <mergeCell ref="CI4:CJ4"/>
    <mergeCell ref="CK4:CL4"/>
    <mergeCell ref="CM4:CN4"/>
    <mergeCell ref="CO4:CP4"/>
    <mergeCell ref="CQ4:CR4"/>
    <mergeCell ref="CS4:CT4"/>
    <mergeCell ref="CU4:CV4"/>
    <mergeCell ref="CW4:CX4"/>
    <mergeCell ref="CY4:CZ4"/>
  </mergeCells>
  <conditionalFormatting sqref="A6:CZ461">
    <cfRule type="expression" dxfId="12" priority="1">
      <formula>MOD(ROW(),2)=0</formula>
    </cfRule>
  </conditionalFormatting>
  <conditionalFormatting sqref="DB5:XFD402">
    <cfRule type="expression" dxfId="11" priority="43">
      <formula>MOD(ROW(),2)=0</formula>
    </cfRule>
  </conditionalFormatting>
  <pageMargins left="0.45" right="0.45" top="0.5" bottom="0.5" header="0.3" footer="0.3"/>
  <pageSetup paperSize="9" scale="75"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59999389629810485"/>
  </sheetPr>
  <dimension ref="A1:AZ11"/>
  <sheetViews>
    <sheetView workbookViewId="0">
      <selection activeCell="C6" sqref="C6"/>
    </sheetView>
  </sheetViews>
  <sheetFormatPr defaultColWidth="9.140625" defaultRowHeight="12.75" x14ac:dyDescent="0.2"/>
  <cols>
    <col min="1" max="1" width="24.85546875" style="46" customWidth="1"/>
    <col min="2" max="2" width="18.140625" style="46" customWidth="1"/>
    <col min="3" max="3" width="17" style="48" customWidth="1"/>
    <col min="4" max="7" width="11.28515625" style="48" customWidth="1"/>
    <col min="8" max="27" width="11.28515625" style="46" customWidth="1"/>
    <col min="28" max="52" width="11" style="46" customWidth="1"/>
    <col min="53" max="16384" width="9.140625" style="46"/>
  </cols>
  <sheetData>
    <row r="1" spans="1:52" x14ac:dyDescent="0.2">
      <c r="A1" s="178" t="str">
        <f>Summary!A1</f>
        <v>RASS version: 2025-07</v>
      </c>
    </row>
    <row r="2" spans="1:52" x14ac:dyDescent="0.2">
      <c r="A2" s="505" t="s">
        <v>94</v>
      </c>
      <c r="B2" s="505"/>
      <c r="C2" s="505"/>
      <c r="D2" s="505"/>
      <c r="E2" s="505"/>
      <c r="F2" s="505"/>
      <c r="G2" s="505"/>
      <c r="H2" s="505"/>
      <c r="I2" s="505"/>
      <c r="J2" s="505"/>
    </row>
    <row r="3" spans="1:52" x14ac:dyDescent="0.2">
      <c r="A3" s="505" t="s">
        <v>95</v>
      </c>
      <c r="B3" s="505"/>
      <c r="C3" s="505"/>
      <c r="D3" s="505"/>
      <c r="E3" s="505"/>
      <c r="F3" s="505"/>
      <c r="G3" s="505"/>
      <c r="H3" s="505"/>
      <c r="I3" s="505"/>
      <c r="J3" s="505"/>
    </row>
    <row r="4" spans="1:52" ht="9.75" customHeight="1" thickBot="1" x14ac:dyDescent="0.25"/>
    <row r="5" spans="1:52" x14ac:dyDescent="0.2">
      <c r="A5" s="4" t="s">
        <v>90</v>
      </c>
      <c r="B5" s="4" t="s">
        <v>96</v>
      </c>
      <c r="C5" s="5" t="str">
        <f>'Emissions (start here)'!E4</f>
        <v>Stack #1</v>
      </c>
      <c r="D5" s="5" t="str">
        <f>'Emissions (start here)'!G4</f>
        <v>Stack #2</v>
      </c>
      <c r="E5" s="5" t="str">
        <f>'Emissions (start here)'!I4</f>
        <v>Stack #3</v>
      </c>
      <c r="F5" s="5" t="str">
        <f>'Emissions (start here)'!K4</f>
        <v>Stack #4</v>
      </c>
      <c r="G5" s="5" t="str">
        <f>'Emissions (start here)'!M4</f>
        <v>Stack #5</v>
      </c>
      <c r="H5" s="5" t="str">
        <f>'Emissions (start here)'!O4</f>
        <v>Stack #6</v>
      </c>
      <c r="I5" s="5" t="str">
        <f>'Emissions (start here)'!Q4</f>
        <v>Stack #7</v>
      </c>
      <c r="J5" s="5" t="str">
        <f>'Emissions (start here)'!S4</f>
        <v>Stack #8</v>
      </c>
      <c r="K5" s="5" t="str">
        <f>'Emissions (start here)'!U4</f>
        <v>Stack #9</v>
      </c>
      <c r="L5" s="6" t="str">
        <f>'Emissions (start here)'!W4</f>
        <v>Stack #10</v>
      </c>
      <c r="M5" s="7" t="str">
        <f>'Emissions (start here)'!Y4</f>
        <v>Stack #11</v>
      </c>
      <c r="N5" s="8" t="str">
        <f>'Emissions (start here)'!AA4</f>
        <v>Stack #12</v>
      </c>
      <c r="O5" s="7" t="str">
        <f>'Emissions (start here)'!AC4</f>
        <v>Stack #13</v>
      </c>
      <c r="P5" s="8" t="str">
        <f>'Emissions (start here)'!AE4</f>
        <v>Stack #14</v>
      </c>
      <c r="Q5" s="7" t="str">
        <f>'Emissions (start here)'!AG4</f>
        <v>Stack #15</v>
      </c>
      <c r="R5" s="8" t="str">
        <f>'Emissions (start here)'!AI4</f>
        <v>Stack #16</v>
      </c>
      <c r="S5" s="7" t="str">
        <f>'Emissions (start here)'!AK4</f>
        <v>Stack #17</v>
      </c>
      <c r="T5" s="8" t="str">
        <f>'Emissions (start here)'!AM4</f>
        <v>Stack #18</v>
      </c>
      <c r="U5" s="7" t="str">
        <f>'Emissions (start here)'!AO4</f>
        <v>Stack #19</v>
      </c>
      <c r="V5" s="8" t="str">
        <f>'Emissions (start here)'!AQ4</f>
        <v>Stack #20</v>
      </c>
      <c r="W5" s="7" t="str">
        <f>'Emissions (start here)'!AS4</f>
        <v>Stack #21</v>
      </c>
      <c r="X5" s="8" t="str">
        <f>'Emissions (start here)'!AU4</f>
        <v>Stack #22</v>
      </c>
      <c r="Y5" s="7" t="str">
        <f>'Emissions (start here)'!AW4</f>
        <v>Stack #23</v>
      </c>
      <c r="Z5" s="8" t="str">
        <f>'Emissions (start here)'!AY4</f>
        <v>Stack #24</v>
      </c>
      <c r="AA5" s="7" t="str">
        <f>'Emissions (start here)'!BA4</f>
        <v>Stack #25</v>
      </c>
      <c r="AB5" s="7" t="str">
        <f>'Emissions (start here)'!BC4</f>
        <v>Stack #26</v>
      </c>
      <c r="AC5" s="7" t="str">
        <f>'Emissions (start here)'!BE4</f>
        <v>Stack #27</v>
      </c>
      <c r="AD5" s="7" t="str">
        <f>'Emissions (start here)'!BG4</f>
        <v>Stack #28</v>
      </c>
      <c r="AE5" s="7" t="str">
        <f>'Emissions (start here)'!BI4</f>
        <v>Stack #29</v>
      </c>
      <c r="AF5" s="7" t="str">
        <f>'Emissions (start here)'!BK4</f>
        <v>Stack #30</v>
      </c>
      <c r="AG5" s="7" t="str">
        <f>'Emissions (start here)'!BM4</f>
        <v>Stack #31</v>
      </c>
      <c r="AH5" s="7" t="str">
        <f>'Emissions (start here)'!BO4</f>
        <v>Stack #32</v>
      </c>
      <c r="AI5" s="7" t="str">
        <f>'Emissions (start here)'!BQ4</f>
        <v>Stack #33</v>
      </c>
      <c r="AJ5" s="7" t="str">
        <f>'Emissions (start here)'!BS4</f>
        <v>Stack #34</v>
      </c>
      <c r="AK5" s="7" t="str">
        <f>'Emissions (start here)'!BU4</f>
        <v>Stack #35</v>
      </c>
      <c r="AL5" s="7" t="str">
        <f>'Emissions (start here)'!BW4</f>
        <v>Stack #36</v>
      </c>
      <c r="AM5" s="7" t="str">
        <f>'Emissions (start here)'!BY4</f>
        <v>Stack #37</v>
      </c>
      <c r="AN5" s="7" t="str">
        <f>'Emissions (start here)'!CA4</f>
        <v>Stack #38</v>
      </c>
      <c r="AO5" s="7" t="str">
        <f>'Emissions (start here)'!CC4</f>
        <v>Stack #39</v>
      </c>
      <c r="AP5" s="7" t="str">
        <f>'Emissions (start here)'!CE4</f>
        <v>Stack #40</v>
      </c>
      <c r="AQ5" s="7" t="str">
        <f>'Emissions (start here)'!CG4</f>
        <v>Stack #41</v>
      </c>
      <c r="AR5" s="7" t="str">
        <f>'Emissions (start here)'!CI4</f>
        <v>Stack #42</v>
      </c>
      <c r="AS5" s="7" t="str">
        <f>'Emissions (start here)'!CK4</f>
        <v>Stack #43</v>
      </c>
      <c r="AT5" s="7" t="str">
        <f>'Emissions (start here)'!CM4</f>
        <v>Stack #44</v>
      </c>
      <c r="AU5" s="7" t="str">
        <f>'Emissions (start here)'!CO4</f>
        <v>Stack #45</v>
      </c>
      <c r="AV5" s="7" t="str">
        <f>'Emissions (start here)'!CQ4</f>
        <v>Stack #46</v>
      </c>
      <c r="AW5" s="7" t="str">
        <f>'Emissions (start here)'!CS4</f>
        <v>Stack #47</v>
      </c>
      <c r="AX5" s="7" t="str">
        <f>'Emissions (start here)'!CU4</f>
        <v>Stack #48</v>
      </c>
      <c r="AY5" s="7" t="str">
        <f>'Emissions (start here)'!CW4</f>
        <v>Stack #49</v>
      </c>
      <c r="AZ5" s="7" t="str">
        <f>'Emissions (start here)'!CY4</f>
        <v>Stack #50</v>
      </c>
    </row>
    <row r="6" spans="1:52" ht="34.5" customHeight="1" x14ac:dyDescent="0.2">
      <c r="A6" s="52" t="s">
        <v>97</v>
      </c>
      <c r="B6" s="53" t="s">
        <v>98</v>
      </c>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row>
    <row r="7" spans="1:52" ht="35.25" customHeight="1" x14ac:dyDescent="0.2">
      <c r="A7" s="52" t="s">
        <v>99</v>
      </c>
      <c r="B7" s="53" t="s">
        <v>100</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row>
    <row r="8" spans="1:52" ht="32.25" customHeight="1" x14ac:dyDescent="0.2">
      <c r="A8" s="52" t="s">
        <v>101</v>
      </c>
      <c r="B8" s="53" t="s">
        <v>102</v>
      </c>
      <c r="C8" s="55" t="str">
        <f>IF(OR(C6="",C7=""),"",HLOOKUP(C7,'Disp Tables'!$E$2:$AH$101,C6+1))</f>
        <v/>
      </c>
      <c r="D8" s="55" t="str">
        <f>IF(OR(D6="",D7=""),"",HLOOKUP(D7,'Disp Tables'!$E$2:$AH$101,D6+1))</f>
        <v/>
      </c>
      <c r="E8" s="55" t="str">
        <f>IF(OR(E6="",E7=""),"",HLOOKUP(E7,'Disp Tables'!$E$2:$AH$101,E6+1))</f>
        <v/>
      </c>
      <c r="F8" s="55" t="str">
        <f>IF(OR(F6="",F7=""),"",HLOOKUP(F7,'Disp Tables'!$E$2:$AH$101,F6+1))</f>
        <v/>
      </c>
      <c r="G8" s="55" t="str">
        <f>IF(OR(G6="",G7=""),"",HLOOKUP(G7,'Disp Tables'!$E$2:$AH$101,G6+1))</f>
        <v/>
      </c>
      <c r="H8" s="55" t="str">
        <f>IF(OR(H6="",H7=""),"",HLOOKUP(H7,'Disp Tables'!$E$2:$AH$101,H6+1))</f>
        <v/>
      </c>
      <c r="I8" s="55" t="str">
        <f>IF(OR(I6="",I7=""),"",HLOOKUP(I7,'Disp Tables'!$E$2:$AH$101,I6+1))</f>
        <v/>
      </c>
      <c r="J8" s="55" t="str">
        <f>IF(OR(J6="",J7=""),"",HLOOKUP(J7,'Disp Tables'!$E$2:$AH$101,J6+1))</f>
        <v/>
      </c>
      <c r="K8" s="55" t="str">
        <f>IF(OR(K6="",K7=""),"",HLOOKUP(K7,'Disp Tables'!$E$2:$AH$101,K6+1))</f>
        <v/>
      </c>
      <c r="L8" s="55" t="str">
        <f>IF(OR(L6="",L7=""),"",HLOOKUP(L7,'Disp Tables'!$E$2:$AH$101,L6+1))</f>
        <v/>
      </c>
      <c r="M8" s="55" t="str">
        <f>IF(OR(M6="",M7=""),"",HLOOKUP(M7,'Disp Tables'!$E$2:$AH$101,M6+1))</f>
        <v/>
      </c>
      <c r="N8" s="55" t="str">
        <f>IF(OR(N6="",N7=""),"",HLOOKUP(N7,'Disp Tables'!$E$2:$AH$101,N6+1))</f>
        <v/>
      </c>
      <c r="O8" s="55" t="str">
        <f>IF(OR(O6="",O7=""),"",HLOOKUP(O7,'Disp Tables'!$E$2:$AH$101,O6+1))</f>
        <v/>
      </c>
      <c r="P8" s="55" t="str">
        <f>IF(OR(P6="",P7=""),"",HLOOKUP(P7,'Disp Tables'!$E$2:$AH$101,P6+1))</f>
        <v/>
      </c>
      <c r="Q8" s="55" t="str">
        <f>IF(OR(Q6="",Q7=""),"",HLOOKUP(Q7,'Disp Tables'!$E$2:$AH$101,Q6+1))</f>
        <v/>
      </c>
      <c r="R8" s="55" t="str">
        <f>IF(OR(R6="",R7=""),"",HLOOKUP(R7,'Disp Tables'!$E$2:$AH$101,R6+1))</f>
        <v/>
      </c>
      <c r="S8" s="55" t="str">
        <f>IF(OR(S6="",S7=""),"",HLOOKUP(S7,'Disp Tables'!$E$2:$AH$101,S6+1))</f>
        <v/>
      </c>
      <c r="T8" s="55" t="str">
        <f>IF(OR(T6="",T7=""),"",HLOOKUP(T7,'Disp Tables'!$E$2:$AH$101,T6+1))</f>
        <v/>
      </c>
      <c r="U8" s="55" t="str">
        <f>IF(OR(U6="",U7=""),"",HLOOKUP(U7,'Disp Tables'!$E$2:$AH$101,U6+1))</f>
        <v/>
      </c>
      <c r="V8" s="55" t="str">
        <f>IF(OR(V6="",V7=""),"",HLOOKUP(V7,'Disp Tables'!$E$2:$AH$101,V6+1))</f>
        <v/>
      </c>
      <c r="W8" s="55" t="str">
        <f>IF(OR(W6="",W7=""),"",HLOOKUP(W7,'Disp Tables'!$E$2:$AH$101,W6+1))</f>
        <v/>
      </c>
      <c r="X8" s="55" t="str">
        <f>IF(OR(X6="",X7=""),"",HLOOKUP(X7,'Disp Tables'!$E$2:$AH$101,X6+1))</f>
        <v/>
      </c>
      <c r="Y8" s="55" t="str">
        <f>IF(OR(Y6="",Y7=""),"",HLOOKUP(Y7,'Disp Tables'!$E$2:$AH$101,Y6+1))</f>
        <v/>
      </c>
      <c r="Z8" s="55" t="str">
        <f>IF(OR(Z6="",Z7=""),"",HLOOKUP(Z7,'Disp Tables'!$E$2:$AH$101,Z6+1))</f>
        <v/>
      </c>
      <c r="AA8" s="55" t="str">
        <f>IF(OR(AA6="",AA7=""),"",HLOOKUP(AA7,'Disp Tables'!$E$2:$AH$101,AA6+1))</f>
        <v/>
      </c>
      <c r="AB8" s="55" t="str">
        <f>IF(OR(AB6="",AB7=""),"",HLOOKUP(AB7,'Disp Tables'!$E$2:$AH$101,AB6+1))</f>
        <v/>
      </c>
      <c r="AC8" s="55" t="str">
        <f>IF(OR(AC6="",AC7=""),"",HLOOKUP(AC7,'Disp Tables'!$E$2:$AH$101,AC6+1))</f>
        <v/>
      </c>
      <c r="AD8" s="55" t="str">
        <f>IF(OR(AD6="",AD7=""),"",HLOOKUP(AD7,'Disp Tables'!$E$2:$AH$101,AD6+1))</f>
        <v/>
      </c>
      <c r="AE8" s="55" t="str">
        <f>IF(OR(AE6="",AE7=""),"",HLOOKUP(AE7,'Disp Tables'!$E$2:$AH$101,AE6+1))</f>
        <v/>
      </c>
      <c r="AF8" s="55" t="str">
        <f>IF(OR(AF6="",AF7=""),"",HLOOKUP(AF7,'Disp Tables'!$E$2:$AH$101,AF6+1))</f>
        <v/>
      </c>
      <c r="AG8" s="55" t="str">
        <f>IF(OR(AG6="",AG7=""),"",HLOOKUP(AG7,'Disp Tables'!$E$2:$AH$101,AG6+1))</f>
        <v/>
      </c>
      <c r="AH8" s="55" t="str">
        <f>IF(OR(AH6="",AH7=""),"",HLOOKUP(AH7,'Disp Tables'!$E$2:$AH$101,AH6+1))</f>
        <v/>
      </c>
      <c r="AI8" s="55" t="str">
        <f>IF(OR(AI6="",AI7=""),"",HLOOKUP(AI7,'Disp Tables'!$E$2:$AH$101,AI6+1))</f>
        <v/>
      </c>
      <c r="AJ8" s="55" t="str">
        <f>IF(OR(AJ6="",AJ7=""),"",HLOOKUP(AJ7,'Disp Tables'!$E$2:$AH$101,AJ6+1))</f>
        <v/>
      </c>
      <c r="AK8" s="55" t="str">
        <f>IF(OR(AK6="",AK7=""),"",HLOOKUP(AK7,'Disp Tables'!$E$2:$AH$101,AK6+1))</f>
        <v/>
      </c>
      <c r="AL8" s="55" t="str">
        <f>IF(OR(AL6="",AL7=""),"",HLOOKUP(AL7,'Disp Tables'!$E$2:$AH$101,AL6+1))</f>
        <v/>
      </c>
      <c r="AM8" s="55" t="str">
        <f>IF(OR(AM6="",AM7=""),"",HLOOKUP(AM7,'Disp Tables'!$E$2:$AH$101,AM6+1))</f>
        <v/>
      </c>
      <c r="AN8" s="55" t="str">
        <f>IF(OR(AN6="",AN7=""),"",HLOOKUP(AN7,'Disp Tables'!$E$2:$AH$101,AN6+1))</f>
        <v/>
      </c>
      <c r="AO8" s="55" t="str">
        <f>IF(OR(AO6="",AO7=""),"",HLOOKUP(AO7,'Disp Tables'!$E$2:$AH$101,AO6+1))</f>
        <v/>
      </c>
      <c r="AP8" s="55" t="str">
        <f>IF(OR(AP6="",AP7=""),"",HLOOKUP(AP7,'Disp Tables'!$E$2:$AH$101,AP6+1))</f>
        <v/>
      </c>
      <c r="AQ8" s="55" t="str">
        <f>IF(OR(AQ6="",AQ7=""),"",HLOOKUP(AQ7,'Disp Tables'!$E$2:$AH$101,AQ6+1))</f>
        <v/>
      </c>
      <c r="AR8" s="55" t="str">
        <f>IF(OR(AR6="",AR7=""),"",HLOOKUP(AR7,'Disp Tables'!$E$2:$AH$101,AR6+1))</f>
        <v/>
      </c>
      <c r="AS8" s="55" t="str">
        <f>IF(OR(AS6="",AS7=""),"",HLOOKUP(AS7,'Disp Tables'!$E$2:$AH$101,AS6+1))</f>
        <v/>
      </c>
      <c r="AT8" s="55" t="str">
        <f>IF(OR(AT6="",AT7=""),"",HLOOKUP(AT7,'Disp Tables'!$E$2:$AH$101,AT6+1))</f>
        <v/>
      </c>
      <c r="AU8" s="55" t="str">
        <f>IF(OR(AU6="",AU7=""),"",HLOOKUP(AU7,'Disp Tables'!$E$2:$AH$101,AU6+1))</f>
        <v/>
      </c>
      <c r="AV8" s="55" t="str">
        <f>IF(OR(AV6="",AV7=""),"",HLOOKUP(AV7,'Disp Tables'!$E$2:$AH$101,AV6+1))</f>
        <v/>
      </c>
      <c r="AW8" s="55" t="str">
        <f>IF(OR(AW6="",AW7=""),"",HLOOKUP(AW7,'Disp Tables'!$E$2:$AH$101,AW6+1))</f>
        <v/>
      </c>
      <c r="AX8" s="55" t="str">
        <f>IF(OR(AX6="",AX7=""),"",HLOOKUP(AX7,'Disp Tables'!$E$2:$AH$101,AX6+1))</f>
        <v/>
      </c>
      <c r="AY8" s="55" t="str">
        <f>IF(OR(AY6="",AY7=""),"",HLOOKUP(AY7,'Disp Tables'!$E$2:$AH$101,AY6+1))</f>
        <v/>
      </c>
      <c r="AZ8" s="55" t="str">
        <f>IF(OR(AZ6="",AZ7=""),"",HLOOKUP(AZ7,'Disp Tables'!$E$2:$AH$101,AZ6+1))</f>
        <v/>
      </c>
    </row>
    <row r="9" spans="1:52" ht="29.25" customHeight="1" x14ac:dyDescent="0.2">
      <c r="A9" s="52" t="s">
        <v>103</v>
      </c>
      <c r="B9" s="53" t="s">
        <v>102</v>
      </c>
      <c r="C9" s="55" t="str">
        <f>IF(OR(C6="",C7=""),"",HLOOKUP(C7,'Disp Tables'!$E$302:$AH$401,C6+1))</f>
        <v/>
      </c>
      <c r="D9" s="55" t="str">
        <f>IF(OR(D6="",D7=""),"",HLOOKUP(D7,'Disp Tables'!$E$302:$AH$401,D6+1))</f>
        <v/>
      </c>
      <c r="E9" s="55" t="str">
        <f>IF(OR(E6="",E7=""),"",HLOOKUP(E7,'Disp Tables'!$E$302:$AH$401,E6+1))</f>
        <v/>
      </c>
      <c r="F9" s="55" t="str">
        <f>IF(OR(F6="",F7=""),"",HLOOKUP(F7,'Disp Tables'!$E$302:$AH$401,F6+1))</f>
        <v/>
      </c>
      <c r="G9" s="55" t="str">
        <f>IF(OR(G6="",G7=""),"",HLOOKUP(G7,'Disp Tables'!$E$302:$AH$401,G6+1))</f>
        <v/>
      </c>
      <c r="H9" s="55" t="str">
        <f>IF(OR(H6="",H7=""),"",HLOOKUP(H7,'Disp Tables'!$E$302:$AH$401,H6+1))</f>
        <v/>
      </c>
      <c r="I9" s="55" t="str">
        <f>IF(OR(I6="",I7=""),"",HLOOKUP(I7,'Disp Tables'!$E$302:$AH$401,I6+1))</f>
        <v/>
      </c>
      <c r="J9" s="55" t="str">
        <f>IF(OR(J6="",J7=""),"",HLOOKUP(J7,'Disp Tables'!$E$302:$AH$401,J6+1))</f>
        <v/>
      </c>
      <c r="K9" s="55" t="str">
        <f>IF(OR(K6="",K7=""),"",HLOOKUP(K7,'Disp Tables'!$E$302:$AH$401,K6+1))</f>
        <v/>
      </c>
      <c r="L9" s="55" t="str">
        <f>IF(OR(L6="",L7=""),"",HLOOKUP(L7,'Disp Tables'!$E$302:$AH$401,L6+1))</f>
        <v/>
      </c>
      <c r="M9" s="55" t="str">
        <f>IF(OR(M6="",M7=""),"",HLOOKUP(M7,'Disp Tables'!$E$302:$AH$401,M6+1))</f>
        <v/>
      </c>
      <c r="N9" s="55" t="str">
        <f>IF(OR(N6="",N7=""),"",HLOOKUP(N7,'Disp Tables'!$E$302:$AH$401,N6+1))</f>
        <v/>
      </c>
      <c r="O9" s="55" t="str">
        <f>IF(OR(O6="",O7=""),"",HLOOKUP(O7,'Disp Tables'!$E$302:$AH$401,O6+1))</f>
        <v/>
      </c>
      <c r="P9" s="55" t="str">
        <f>IF(OR(P6="",P7=""),"",HLOOKUP(P7,'Disp Tables'!$E$302:$AH$401,P6+1))</f>
        <v/>
      </c>
      <c r="Q9" s="55" t="str">
        <f>IF(OR(Q6="",Q7=""),"",HLOOKUP(Q7,'Disp Tables'!$E$302:$AH$401,Q6+1))</f>
        <v/>
      </c>
      <c r="R9" s="55" t="str">
        <f>IF(OR(R6="",R7=""),"",HLOOKUP(R7,'Disp Tables'!$E$302:$AH$401,R6+1))</f>
        <v/>
      </c>
      <c r="S9" s="55" t="str">
        <f>IF(OR(S6="",S7=""),"",HLOOKUP(S7,'Disp Tables'!$E$302:$AH$401,S6+1))</f>
        <v/>
      </c>
      <c r="T9" s="55" t="str">
        <f>IF(OR(T6="",T7=""),"",HLOOKUP(T7,'Disp Tables'!$E$302:$AH$401,T6+1))</f>
        <v/>
      </c>
      <c r="U9" s="55" t="str">
        <f>IF(OR(U6="",U7=""),"",HLOOKUP(U7,'Disp Tables'!$E$302:$AH$401,U6+1))</f>
        <v/>
      </c>
      <c r="V9" s="55" t="str">
        <f>IF(OR(V6="",V7=""),"",HLOOKUP(V7,'Disp Tables'!$E$302:$AH$401,V6+1))</f>
        <v/>
      </c>
      <c r="W9" s="55" t="str">
        <f>IF(OR(W6="",W7=""),"",HLOOKUP(W7,'Disp Tables'!$E$302:$AH$401,W6+1))</f>
        <v/>
      </c>
      <c r="X9" s="55" t="str">
        <f>IF(OR(X6="",X7=""),"",HLOOKUP(X7,'Disp Tables'!$E$302:$AH$401,X6+1))</f>
        <v/>
      </c>
      <c r="Y9" s="55" t="str">
        <f>IF(OR(Y6="",Y7=""),"",HLOOKUP(Y7,'Disp Tables'!$E$302:$AH$401,Y6+1))</f>
        <v/>
      </c>
      <c r="Z9" s="55" t="str">
        <f>IF(OR(Z6="",Z7=""),"",HLOOKUP(Z7,'Disp Tables'!$E$302:$AH$401,Z6+1))</f>
        <v/>
      </c>
      <c r="AA9" s="55" t="str">
        <f>IF(OR(AA6="",AA7=""),"",HLOOKUP(AA7,'Disp Tables'!$E$302:$AH$401,AA6+1))</f>
        <v/>
      </c>
      <c r="AB9" s="55" t="str">
        <f>IF(OR(AB6="",AB7=""),"",HLOOKUP(AB7,'Disp Tables'!$E$302:$AH$401,AB6+1))</f>
        <v/>
      </c>
      <c r="AC9" s="55" t="str">
        <f>IF(OR(AC6="",AC7=""),"",HLOOKUP(AC7,'Disp Tables'!$E$302:$AH$401,AC6+1))</f>
        <v/>
      </c>
      <c r="AD9" s="55" t="str">
        <f>IF(OR(AD6="",AD7=""),"",HLOOKUP(AD7,'Disp Tables'!$E$302:$AH$401,AD6+1))</f>
        <v/>
      </c>
      <c r="AE9" s="55" t="str">
        <f>IF(OR(AE6="",AE7=""),"",HLOOKUP(AE7,'Disp Tables'!$E$302:$AH$401,AE6+1))</f>
        <v/>
      </c>
      <c r="AF9" s="55" t="str">
        <f>IF(OR(AF6="",AF7=""),"",HLOOKUP(AF7,'Disp Tables'!$E$302:$AH$401,AF6+1))</f>
        <v/>
      </c>
      <c r="AG9" s="55" t="str">
        <f>IF(OR(AG6="",AG7=""),"",HLOOKUP(AG7,'Disp Tables'!$E$302:$AH$401,AG6+1))</f>
        <v/>
      </c>
      <c r="AH9" s="55" t="str">
        <f>IF(OR(AH6="",AH7=""),"",HLOOKUP(AH7,'Disp Tables'!$E$302:$AH$401,AH6+1))</f>
        <v/>
      </c>
      <c r="AI9" s="55" t="str">
        <f>IF(OR(AI6="",AI7=""),"",HLOOKUP(AI7,'Disp Tables'!$E$302:$AH$401,AI6+1))</f>
        <v/>
      </c>
      <c r="AJ9" s="55" t="str">
        <f>IF(OR(AJ6="",AJ7=""),"",HLOOKUP(AJ7,'Disp Tables'!$E$302:$AH$401,AJ6+1))</f>
        <v/>
      </c>
      <c r="AK9" s="55" t="str">
        <f>IF(OR(AK6="",AK7=""),"",HLOOKUP(AK7,'Disp Tables'!$E$302:$AH$401,AK6+1))</f>
        <v/>
      </c>
      <c r="AL9" s="55" t="str">
        <f>IF(OR(AL6="",AL7=""),"",HLOOKUP(AL7,'Disp Tables'!$E$302:$AH$401,AL6+1))</f>
        <v/>
      </c>
      <c r="AM9" s="55" t="str">
        <f>IF(OR(AM6="",AM7=""),"",HLOOKUP(AM7,'Disp Tables'!$E$302:$AH$401,AM6+1))</f>
        <v/>
      </c>
      <c r="AN9" s="55" t="str">
        <f>IF(OR(AN6="",AN7=""),"",HLOOKUP(AN7,'Disp Tables'!$E$302:$AH$401,AN6+1))</f>
        <v/>
      </c>
      <c r="AO9" s="55" t="str">
        <f>IF(OR(AO6="",AO7=""),"",HLOOKUP(AO7,'Disp Tables'!$E$302:$AH$401,AO6+1))</f>
        <v/>
      </c>
      <c r="AP9" s="55" t="str">
        <f>IF(OR(AP6="",AP7=""),"",HLOOKUP(AP7,'Disp Tables'!$E$302:$AH$401,AP6+1))</f>
        <v/>
      </c>
      <c r="AQ9" s="55" t="str">
        <f>IF(OR(AQ6="",AQ7=""),"",HLOOKUP(AQ7,'Disp Tables'!$E$302:$AH$401,AQ6+1))</f>
        <v/>
      </c>
      <c r="AR9" s="55" t="str">
        <f>IF(OR(AR6="",AR7=""),"",HLOOKUP(AR7,'Disp Tables'!$E$302:$AH$401,AR6+1))</f>
        <v/>
      </c>
      <c r="AS9" s="55" t="str">
        <f>IF(OR(AS6="",AS7=""),"",HLOOKUP(AS7,'Disp Tables'!$E$302:$AH$401,AS6+1))</f>
        <v/>
      </c>
      <c r="AT9" s="55" t="str">
        <f>IF(OR(AT6="",AT7=""),"",HLOOKUP(AT7,'Disp Tables'!$E$302:$AH$401,AT6+1))</f>
        <v/>
      </c>
      <c r="AU9" s="55" t="str">
        <f>IF(OR(AU6="",AU7=""),"",HLOOKUP(AU7,'Disp Tables'!$E$302:$AH$401,AU6+1))</f>
        <v/>
      </c>
      <c r="AV9" s="55" t="str">
        <f>IF(OR(AV6="",AV7=""),"",HLOOKUP(AV7,'Disp Tables'!$E$302:$AH$401,AV6+1))</f>
        <v/>
      </c>
      <c r="AW9" s="55" t="str">
        <f>IF(OR(AW6="",AW7=""),"",HLOOKUP(AW7,'Disp Tables'!$E$302:$AH$401,AW6+1))</f>
        <v/>
      </c>
      <c r="AX9" s="55" t="str">
        <f>IF(OR(AX6="",AX7=""),"",HLOOKUP(AX7,'Disp Tables'!$E$302:$AH$401,AX6+1))</f>
        <v/>
      </c>
      <c r="AY9" s="55" t="str">
        <f>IF(OR(AY6="",AY7=""),"",HLOOKUP(AY7,'Disp Tables'!$E$302:$AH$401,AY6+1))</f>
        <v/>
      </c>
      <c r="AZ9" s="55" t="str">
        <f>IF(OR(AZ6="",AZ7=""),"",HLOOKUP(AZ7,'Disp Tables'!$E$302:$AH$401,AZ6+1))</f>
        <v/>
      </c>
    </row>
    <row r="10" spans="1:52" ht="29.25" customHeight="1" x14ac:dyDescent="0.2">
      <c r="A10" s="52" t="s">
        <v>104</v>
      </c>
      <c r="B10" s="53" t="s">
        <v>102</v>
      </c>
      <c r="C10" s="55" t="str">
        <f>IF(OR(C6="",C7=""),"",HLOOKUP(C7,'Disp Tables'!$E$402:$AH$501,C6+1))</f>
        <v/>
      </c>
      <c r="D10" s="55" t="str">
        <f>IF(OR(D6="",D7=""),"",HLOOKUP(D7,'Disp Tables'!$E$402:$AH$501,D6+1))</f>
        <v/>
      </c>
      <c r="E10" s="55" t="str">
        <f>IF(OR(E6="",E7=""),"",HLOOKUP(E7,'Disp Tables'!$E$402:$AH$501,E6+1))</f>
        <v/>
      </c>
      <c r="F10" s="55" t="str">
        <f>IF(OR(F6="",F7=""),"",HLOOKUP(F7,'Disp Tables'!$E$402:$AH$501,F6+1))</f>
        <v/>
      </c>
      <c r="G10" s="55" t="str">
        <f>IF(OR(G6="",G7=""),"",HLOOKUP(G7,'Disp Tables'!$E$402:$AH$501,G6+1))</f>
        <v/>
      </c>
      <c r="H10" s="55" t="str">
        <f>IF(OR(H6="",H7=""),"",HLOOKUP(H7,'Disp Tables'!$E$402:$AH$501,H6+1))</f>
        <v/>
      </c>
      <c r="I10" s="55" t="str">
        <f>IF(OR(I6="",I7=""),"",HLOOKUP(I7,'Disp Tables'!$E$402:$AH$501,I6+1))</f>
        <v/>
      </c>
      <c r="J10" s="55" t="str">
        <f>IF(OR(J6="",J7=""),"",HLOOKUP(J7,'Disp Tables'!$E$402:$AH$501,J6+1))</f>
        <v/>
      </c>
      <c r="K10" s="55" t="str">
        <f>IF(OR(K6="",K7=""),"",HLOOKUP(K7,'Disp Tables'!$E$402:$AH$501,K6+1))</f>
        <v/>
      </c>
      <c r="L10" s="55" t="str">
        <f>IF(OR(L6="",L7=""),"",HLOOKUP(L7,'Disp Tables'!$E$402:$AH$501,L6+1))</f>
        <v/>
      </c>
      <c r="M10" s="55" t="str">
        <f>IF(OR(M6="",M7=""),"",HLOOKUP(M7,'Disp Tables'!$E$402:$AH$501,M6+1))</f>
        <v/>
      </c>
      <c r="N10" s="55" t="str">
        <f>IF(OR(N6="",N7=""),"",HLOOKUP(N7,'Disp Tables'!$E$402:$AH$501,N6+1))</f>
        <v/>
      </c>
      <c r="O10" s="55" t="str">
        <f>IF(OR(O6="",O7=""),"",HLOOKUP(O7,'Disp Tables'!$E$402:$AH$501,O6+1))</f>
        <v/>
      </c>
      <c r="P10" s="55" t="str">
        <f>IF(OR(P6="",P7=""),"",HLOOKUP(P7,'Disp Tables'!$E$402:$AH$501,P6+1))</f>
        <v/>
      </c>
      <c r="Q10" s="55" t="str">
        <f>IF(OR(Q6="",Q7=""),"",HLOOKUP(Q7,'Disp Tables'!$E$402:$AH$501,Q6+1))</f>
        <v/>
      </c>
      <c r="R10" s="55" t="str">
        <f>IF(OR(R6="",R7=""),"",HLOOKUP(R7,'Disp Tables'!$E$402:$AH$501,R6+1))</f>
        <v/>
      </c>
      <c r="S10" s="55" t="str">
        <f>IF(OR(S6="",S7=""),"",HLOOKUP(S7,'Disp Tables'!$E$402:$AH$501,S6+1))</f>
        <v/>
      </c>
      <c r="T10" s="55" t="str">
        <f>IF(OR(T6="",T7=""),"",HLOOKUP(T7,'Disp Tables'!$E$402:$AH$501,T6+1))</f>
        <v/>
      </c>
      <c r="U10" s="55" t="str">
        <f>IF(OR(U6="",U7=""),"",HLOOKUP(U7,'Disp Tables'!$E$402:$AH$501,U6+1))</f>
        <v/>
      </c>
      <c r="V10" s="55" t="str">
        <f>IF(OR(V6="",V7=""),"",HLOOKUP(V7,'Disp Tables'!$E$402:$AH$501,V6+1))</f>
        <v/>
      </c>
      <c r="W10" s="55" t="str">
        <f>IF(OR(W6="",W7=""),"",HLOOKUP(W7,'Disp Tables'!$E$402:$AH$501,W6+1))</f>
        <v/>
      </c>
      <c r="X10" s="55" t="str">
        <f>IF(OR(X6="",X7=""),"",HLOOKUP(X7,'Disp Tables'!$E$402:$AH$501,X6+1))</f>
        <v/>
      </c>
      <c r="Y10" s="55" t="str">
        <f>IF(OR(Y6="",Y7=""),"",HLOOKUP(Y7,'Disp Tables'!$E$402:$AH$501,Y6+1))</f>
        <v/>
      </c>
      <c r="Z10" s="55" t="str">
        <f>IF(OR(Z6="",Z7=""),"",HLOOKUP(Z7,'Disp Tables'!$E$402:$AH$501,Z6+1))</f>
        <v/>
      </c>
      <c r="AA10" s="55" t="str">
        <f>IF(OR(AA6="",AA7=""),"",HLOOKUP(AA7,'Disp Tables'!$E$402:$AH$501,AA6+1))</f>
        <v/>
      </c>
      <c r="AB10" s="55" t="str">
        <f>IF(OR(AB6="",AB7=""),"",HLOOKUP(AB7,'Disp Tables'!$E$402:$AH$501,AB6+1))</f>
        <v/>
      </c>
      <c r="AC10" s="55" t="str">
        <f>IF(OR(AC6="",AC7=""),"",HLOOKUP(AC7,'Disp Tables'!$E$402:$AH$501,AC6+1))</f>
        <v/>
      </c>
      <c r="AD10" s="55" t="str">
        <f>IF(OR(AD6="",AD7=""),"",HLOOKUP(AD7,'Disp Tables'!$E$402:$AH$501,AD6+1))</f>
        <v/>
      </c>
      <c r="AE10" s="55" t="str">
        <f>IF(OR(AE6="",AE7=""),"",HLOOKUP(AE7,'Disp Tables'!$E$402:$AH$501,AE6+1))</f>
        <v/>
      </c>
      <c r="AF10" s="55" t="str">
        <f>IF(OR(AF6="",AF7=""),"",HLOOKUP(AF7,'Disp Tables'!$E$402:$AH$501,AF6+1))</f>
        <v/>
      </c>
      <c r="AG10" s="55" t="str">
        <f>IF(OR(AG6="",AG7=""),"",HLOOKUP(AG7,'Disp Tables'!$E$402:$AH$501,AG6+1))</f>
        <v/>
      </c>
      <c r="AH10" s="55" t="str">
        <f>IF(OR(AH6="",AH7=""),"",HLOOKUP(AH7,'Disp Tables'!$E$402:$AH$501,AH6+1))</f>
        <v/>
      </c>
      <c r="AI10" s="55" t="str">
        <f>IF(OR(AI6="",AI7=""),"",HLOOKUP(AI7,'Disp Tables'!$E$402:$AH$501,AI6+1))</f>
        <v/>
      </c>
      <c r="AJ10" s="55" t="str">
        <f>IF(OR(AJ6="",AJ7=""),"",HLOOKUP(AJ7,'Disp Tables'!$E$402:$AH$501,AJ6+1))</f>
        <v/>
      </c>
      <c r="AK10" s="55" t="str">
        <f>IF(OR(AK6="",AK7=""),"",HLOOKUP(AK7,'Disp Tables'!$E$402:$AH$501,AK6+1))</f>
        <v/>
      </c>
      <c r="AL10" s="55" t="str">
        <f>IF(OR(AL6="",AL7=""),"",HLOOKUP(AL7,'Disp Tables'!$E$402:$AH$501,AL6+1))</f>
        <v/>
      </c>
      <c r="AM10" s="55" t="str">
        <f>IF(OR(AM6="",AM7=""),"",HLOOKUP(AM7,'Disp Tables'!$E$402:$AH$501,AM6+1))</f>
        <v/>
      </c>
      <c r="AN10" s="55" t="str">
        <f>IF(OR(AN6="",AN7=""),"",HLOOKUP(AN7,'Disp Tables'!$E$402:$AH$501,AN6+1))</f>
        <v/>
      </c>
      <c r="AO10" s="55" t="str">
        <f>IF(OR(AO6="",AO7=""),"",HLOOKUP(AO7,'Disp Tables'!$E$402:$AH$501,AO6+1))</f>
        <v/>
      </c>
      <c r="AP10" s="55" t="str">
        <f>IF(OR(AP6="",AP7=""),"",HLOOKUP(AP7,'Disp Tables'!$E$402:$AH$501,AP6+1))</f>
        <v/>
      </c>
      <c r="AQ10" s="55" t="str">
        <f>IF(OR(AQ6="",AQ7=""),"",HLOOKUP(AQ7,'Disp Tables'!$E$402:$AH$501,AQ6+1))</f>
        <v/>
      </c>
      <c r="AR10" s="55" t="str">
        <f>IF(OR(AR6="",AR7=""),"",HLOOKUP(AR7,'Disp Tables'!$E$402:$AH$501,AR6+1))</f>
        <v/>
      </c>
      <c r="AS10" s="55" t="str">
        <f>IF(OR(AS6="",AS7=""),"",HLOOKUP(AS7,'Disp Tables'!$E$402:$AH$501,AS6+1))</f>
        <v/>
      </c>
      <c r="AT10" s="55" t="str">
        <f>IF(OR(AT6="",AT7=""),"",HLOOKUP(AT7,'Disp Tables'!$E$402:$AH$501,AT6+1))</f>
        <v/>
      </c>
      <c r="AU10" s="55" t="str">
        <f>IF(OR(AU6="",AU7=""),"",HLOOKUP(AU7,'Disp Tables'!$E$402:$AH$501,AU6+1))</f>
        <v/>
      </c>
      <c r="AV10" s="55" t="str">
        <f>IF(OR(AV6="",AV7=""),"",HLOOKUP(AV7,'Disp Tables'!$E$402:$AH$501,AV6+1))</f>
        <v/>
      </c>
      <c r="AW10" s="55" t="str">
        <f>IF(OR(AW6="",AW7=""),"",HLOOKUP(AW7,'Disp Tables'!$E$402:$AH$501,AW6+1))</f>
        <v/>
      </c>
      <c r="AX10" s="55" t="str">
        <f>IF(OR(AX6="",AX7=""),"",HLOOKUP(AX7,'Disp Tables'!$E$402:$AH$501,AX6+1))</f>
        <v/>
      </c>
      <c r="AY10" s="55" t="str">
        <f>IF(OR(AY6="",AY7=""),"",HLOOKUP(AY7,'Disp Tables'!$E$402:$AH$501,AY6+1))</f>
        <v/>
      </c>
      <c r="AZ10" s="55" t="str">
        <f>IF(OR(AZ6="",AZ7=""),"",HLOOKUP(AZ7,'Disp Tables'!$E$402:$AH$501,AZ6+1))</f>
        <v/>
      </c>
    </row>
    <row r="11" spans="1:52" ht="28.5" customHeight="1" x14ac:dyDescent="0.2">
      <c r="A11" s="100" t="s">
        <v>105</v>
      </c>
      <c r="B11" s="101" t="s">
        <v>102</v>
      </c>
      <c r="C11" s="55" t="str">
        <f>IF(OR(C6="",C7=""),"",HLOOKUP(C7,'Disp Tables'!$E$502:$AH$601,C6+1))</f>
        <v/>
      </c>
      <c r="D11" s="55" t="str">
        <f>IF(OR(D6="",D7=""),"",HLOOKUP(D7,'Disp Tables'!$E$502:$AH$601,D6+1))</f>
        <v/>
      </c>
      <c r="E11" s="55" t="str">
        <f>IF(OR(E6="",E7=""),"",HLOOKUP(E7,'Disp Tables'!$E$502:$AH$601,E6+1))</f>
        <v/>
      </c>
      <c r="F11" s="55" t="str">
        <f>IF(OR(F6="",F7=""),"",HLOOKUP(F7,'Disp Tables'!$E$502:$AH$601,F6+1))</f>
        <v/>
      </c>
      <c r="G11" s="55" t="str">
        <f>IF(OR(G6="",G7=""),"",HLOOKUP(G7,'Disp Tables'!$E$502:$AH$601,G6+1))</f>
        <v/>
      </c>
      <c r="H11" s="55" t="str">
        <f>IF(OR(H6="",H7=""),"",HLOOKUP(H7,'Disp Tables'!$E$502:$AH$601,H6+1))</f>
        <v/>
      </c>
      <c r="I11" s="55" t="str">
        <f>IF(OR(I6="",I7=""),"",HLOOKUP(I7,'Disp Tables'!$E$502:$AH$601,I6+1))</f>
        <v/>
      </c>
      <c r="J11" s="55" t="str">
        <f>IF(OR(J6="",J7=""),"",HLOOKUP(J7,'Disp Tables'!$E$502:$AH$601,J6+1))</f>
        <v/>
      </c>
      <c r="K11" s="55" t="str">
        <f>IF(OR(K6="",K7=""),"",HLOOKUP(K7,'Disp Tables'!$E$502:$AH$601,K6+1))</f>
        <v/>
      </c>
      <c r="L11" s="55" t="str">
        <f>IF(OR(L6="",L7=""),"",HLOOKUP(L7,'Disp Tables'!$E$502:$AH$601,L6+1))</f>
        <v/>
      </c>
      <c r="M11" s="55" t="str">
        <f>IF(OR(M6="",M7=""),"",HLOOKUP(M7,'Disp Tables'!$E$502:$AH$601,M6+1))</f>
        <v/>
      </c>
      <c r="N11" s="55" t="str">
        <f>IF(OR(N6="",N7=""),"",HLOOKUP(N7,'Disp Tables'!$E$502:$AH$601,N6+1))</f>
        <v/>
      </c>
      <c r="O11" s="55" t="str">
        <f>IF(OR(O6="",O7=""),"",HLOOKUP(O7,'Disp Tables'!$E$502:$AH$601,O6+1))</f>
        <v/>
      </c>
      <c r="P11" s="55" t="str">
        <f>IF(OR(P6="",P7=""),"",HLOOKUP(P7,'Disp Tables'!$E$502:$AH$601,P6+1))</f>
        <v/>
      </c>
      <c r="Q11" s="55" t="str">
        <f>IF(OR(Q6="",Q7=""),"",HLOOKUP(Q7,'Disp Tables'!$E$502:$AH$601,Q6+1))</f>
        <v/>
      </c>
      <c r="R11" s="55" t="str">
        <f>IF(OR(R6="",R7=""),"",HLOOKUP(R7,'Disp Tables'!$E$502:$AH$601,R6+1))</f>
        <v/>
      </c>
      <c r="S11" s="55" t="str">
        <f>IF(OR(S6="",S7=""),"",HLOOKUP(S7,'Disp Tables'!$E$502:$AH$601,S6+1))</f>
        <v/>
      </c>
      <c r="T11" s="55" t="str">
        <f>IF(OR(T6="",T7=""),"",HLOOKUP(T7,'Disp Tables'!$E$502:$AH$601,T6+1))</f>
        <v/>
      </c>
      <c r="U11" s="55" t="str">
        <f>IF(OR(U6="",U7=""),"",HLOOKUP(U7,'Disp Tables'!$E$502:$AH$601,U6+1))</f>
        <v/>
      </c>
      <c r="V11" s="55" t="str">
        <f>IF(OR(V6="",V7=""),"",HLOOKUP(V7,'Disp Tables'!$E$502:$AH$601,V6+1))</f>
        <v/>
      </c>
      <c r="W11" s="55" t="str">
        <f>IF(OR(W6="",W7=""),"",HLOOKUP(W7,'Disp Tables'!$E$502:$AH$601,W6+1))</f>
        <v/>
      </c>
      <c r="X11" s="55" t="str">
        <f>IF(OR(X6="",X7=""),"",HLOOKUP(X7,'Disp Tables'!$E$502:$AH$601,X6+1))</f>
        <v/>
      </c>
      <c r="Y11" s="55" t="str">
        <f>IF(OR(Y6="",Y7=""),"",HLOOKUP(Y7,'Disp Tables'!$E$502:$AH$601,Y6+1))</f>
        <v/>
      </c>
      <c r="Z11" s="55" t="str">
        <f>IF(OR(Z6="",Z7=""),"",HLOOKUP(Z7,'Disp Tables'!$E$502:$AH$601,Z6+1))</f>
        <v/>
      </c>
      <c r="AA11" s="55" t="str">
        <f>IF(OR(AA6="",AA7=""),"",HLOOKUP(AA7,'Disp Tables'!$E$502:$AH$601,AA6+1))</f>
        <v/>
      </c>
      <c r="AB11" s="55" t="str">
        <f>IF(OR(AB6="",AB7=""),"",HLOOKUP(AB7,'Disp Tables'!$E$502:$AH$601,AB6+1))</f>
        <v/>
      </c>
      <c r="AC11" s="55" t="str">
        <f>IF(OR(AC6="",AC7=""),"",HLOOKUP(AC7,'Disp Tables'!$E$502:$AH$601,AC6+1))</f>
        <v/>
      </c>
      <c r="AD11" s="55" t="str">
        <f>IF(OR(AD6="",AD7=""),"",HLOOKUP(AD7,'Disp Tables'!$E$502:$AH$601,AD6+1))</f>
        <v/>
      </c>
      <c r="AE11" s="55" t="str">
        <f>IF(OR(AE6="",AE7=""),"",HLOOKUP(AE7,'Disp Tables'!$E$502:$AH$601,AE6+1))</f>
        <v/>
      </c>
      <c r="AF11" s="55" t="str">
        <f>IF(OR(AF6="",AF7=""),"",HLOOKUP(AF7,'Disp Tables'!$E$502:$AH$601,AF6+1))</f>
        <v/>
      </c>
      <c r="AG11" s="55" t="str">
        <f>IF(OR(AG6="",AG7=""),"",HLOOKUP(AG7,'Disp Tables'!$E$502:$AH$601,AG6+1))</f>
        <v/>
      </c>
      <c r="AH11" s="55" t="str">
        <f>IF(OR(AH6="",AH7=""),"",HLOOKUP(AH7,'Disp Tables'!$E$502:$AH$601,AH6+1))</f>
        <v/>
      </c>
      <c r="AI11" s="55" t="str">
        <f>IF(OR(AI6="",AI7=""),"",HLOOKUP(AI7,'Disp Tables'!$E$502:$AH$601,AI6+1))</f>
        <v/>
      </c>
      <c r="AJ11" s="55" t="str">
        <f>IF(OR(AJ6="",AJ7=""),"",HLOOKUP(AJ7,'Disp Tables'!$E$502:$AH$601,AJ6+1))</f>
        <v/>
      </c>
      <c r="AK11" s="55" t="str">
        <f>IF(OR(AK6="",AK7=""),"",HLOOKUP(AK7,'Disp Tables'!$E$502:$AH$601,AK6+1))</f>
        <v/>
      </c>
      <c r="AL11" s="55" t="str">
        <f>IF(OR(AL6="",AL7=""),"",HLOOKUP(AL7,'Disp Tables'!$E$502:$AH$601,AL6+1))</f>
        <v/>
      </c>
      <c r="AM11" s="55" t="str">
        <f>IF(OR(AM6="",AM7=""),"",HLOOKUP(AM7,'Disp Tables'!$E$502:$AH$601,AM6+1))</f>
        <v/>
      </c>
      <c r="AN11" s="55" t="str">
        <f>IF(OR(AN6="",AN7=""),"",HLOOKUP(AN7,'Disp Tables'!$E$502:$AH$601,AN6+1))</f>
        <v/>
      </c>
      <c r="AO11" s="55" t="str">
        <f>IF(OR(AO6="",AO7=""),"",HLOOKUP(AO7,'Disp Tables'!$E$502:$AH$601,AO6+1))</f>
        <v/>
      </c>
      <c r="AP11" s="55" t="str">
        <f>IF(OR(AP6="",AP7=""),"",HLOOKUP(AP7,'Disp Tables'!$E$502:$AH$601,AP6+1))</f>
        <v/>
      </c>
      <c r="AQ11" s="55" t="str">
        <f>IF(OR(AQ6="",AQ7=""),"",HLOOKUP(AQ7,'Disp Tables'!$E$502:$AH$601,AQ6+1))</f>
        <v/>
      </c>
      <c r="AR11" s="55" t="str">
        <f>IF(OR(AR6="",AR7=""),"",HLOOKUP(AR7,'Disp Tables'!$E$502:$AH$601,AR6+1))</f>
        <v/>
      </c>
      <c r="AS11" s="55" t="str">
        <f>IF(OR(AS6="",AS7=""),"",HLOOKUP(AS7,'Disp Tables'!$E$502:$AH$601,AS6+1))</f>
        <v/>
      </c>
      <c r="AT11" s="55" t="str">
        <f>IF(OR(AT6="",AT7=""),"",HLOOKUP(AT7,'Disp Tables'!$E$502:$AH$601,AT6+1))</f>
        <v/>
      </c>
      <c r="AU11" s="55" t="str">
        <f>IF(OR(AU6="",AU7=""),"",HLOOKUP(AU7,'Disp Tables'!$E$502:$AH$601,AU6+1))</f>
        <v/>
      </c>
      <c r="AV11" s="55" t="str">
        <f>IF(OR(AV6="",AV7=""),"",HLOOKUP(AV7,'Disp Tables'!$E$502:$AH$601,AV6+1))</f>
        <v/>
      </c>
      <c r="AW11" s="55" t="str">
        <f>IF(OR(AW6="",AW7=""),"",HLOOKUP(AW7,'Disp Tables'!$E$502:$AH$601,AW6+1))</f>
        <v/>
      </c>
      <c r="AX11" s="55" t="str">
        <f>IF(OR(AX6="",AX7=""),"",HLOOKUP(AX7,'Disp Tables'!$E$502:$AH$601,AX6+1))</f>
        <v/>
      </c>
      <c r="AY11" s="55" t="str">
        <f>IF(OR(AY6="",AY7=""),"",HLOOKUP(AY7,'Disp Tables'!$E$502:$AH$601,AY6+1))</f>
        <v/>
      </c>
      <c r="AZ11" s="55" t="str">
        <f>IF(OR(AZ6="",AZ7=""),"",HLOOKUP(AZ7,'Disp Tables'!$E$502:$AH$601,AZ6+1))</f>
        <v/>
      </c>
    </row>
  </sheetData>
  <mergeCells count="2">
    <mergeCell ref="A2:J2"/>
    <mergeCell ref="A3:J3"/>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499984740745262"/>
  </sheetPr>
  <dimension ref="A1:R33"/>
  <sheetViews>
    <sheetView workbookViewId="0"/>
  </sheetViews>
  <sheetFormatPr defaultColWidth="9.140625" defaultRowHeight="12.75" x14ac:dyDescent="0.2"/>
  <cols>
    <col min="1" max="1" width="20.85546875" style="46" customWidth="1"/>
    <col min="2" max="3" width="11.85546875" style="46" customWidth="1"/>
    <col min="4" max="4" width="10.7109375" style="46" customWidth="1"/>
    <col min="5" max="6" width="9.140625" style="46"/>
    <col min="7" max="7" width="11.5703125" style="46" customWidth="1"/>
    <col min="8" max="8" width="10.5703125" style="46" customWidth="1"/>
    <col min="9" max="9" width="11.5703125" style="46" customWidth="1"/>
    <col min="10" max="11" width="9.140625" style="46"/>
    <col min="12" max="12" width="10" style="46" customWidth="1"/>
    <col min="13" max="13" width="9.140625" style="46"/>
    <col min="14" max="14" width="10.28515625" style="46" customWidth="1"/>
    <col min="15" max="15" width="9.140625" style="46"/>
    <col min="16" max="16" width="9.5703125" style="46" customWidth="1"/>
    <col min="17" max="16384" width="9.140625" style="46"/>
  </cols>
  <sheetData>
    <row r="1" spans="1:18" x14ac:dyDescent="0.2">
      <c r="A1" s="178" t="s">
        <v>2580</v>
      </c>
    </row>
    <row r="2" spans="1:18" x14ac:dyDescent="0.2">
      <c r="A2" s="61" t="s">
        <v>106</v>
      </c>
    </row>
    <row r="4" spans="1:18" ht="15" x14ac:dyDescent="0.25">
      <c r="A4" s="509" t="s">
        <v>107</v>
      </c>
      <c r="B4" s="509"/>
      <c r="C4" s="509"/>
      <c r="D4" s="509"/>
      <c r="E4" s="509"/>
      <c r="F4" s="509"/>
      <c r="G4" s="509"/>
      <c r="H4" s="509"/>
      <c r="I4" s="509"/>
      <c r="J4" s="509"/>
      <c r="K4" s="509"/>
      <c r="L4" s="509"/>
      <c r="M4" s="509"/>
      <c r="N4" s="509"/>
      <c r="O4" s="509"/>
      <c r="P4" s="509"/>
    </row>
    <row r="5" spans="1:18" x14ac:dyDescent="0.2">
      <c r="A5" s="510" t="s">
        <v>108</v>
      </c>
      <c r="B5" s="511"/>
      <c r="C5" s="511"/>
      <c r="D5" s="512"/>
      <c r="E5" s="510" t="s">
        <v>109</v>
      </c>
      <c r="F5" s="511"/>
      <c r="G5" s="511"/>
      <c r="H5" s="511"/>
      <c r="I5" s="511"/>
      <c r="J5" s="511"/>
      <c r="K5" s="510" t="s">
        <v>110</v>
      </c>
      <c r="L5" s="511"/>
      <c r="M5" s="511"/>
      <c r="N5" s="511"/>
      <c r="O5" s="511"/>
      <c r="P5" s="512"/>
    </row>
    <row r="6" spans="1:18" s="56" customFormat="1" ht="46.5" customHeight="1" x14ac:dyDescent="0.2">
      <c r="A6" s="57" t="s">
        <v>111</v>
      </c>
      <c r="B6" s="58" t="s">
        <v>112</v>
      </c>
      <c r="C6" s="58" t="s">
        <v>113</v>
      </c>
      <c r="D6" s="59" t="s">
        <v>114</v>
      </c>
      <c r="E6" s="58" t="s">
        <v>115</v>
      </c>
      <c r="F6" s="58" t="s">
        <v>116</v>
      </c>
      <c r="G6" s="58" t="s">
        <v>117</v>
      </c>
      <c r="H6" s="58" t="s">
        <v>118</v>
      </c>
      <c r="I6" s="58" t="s">
        <v>119</v>
      </c>
      <c r="J6" s="59" t="s">
        <v>120</v>
      </c>
      <c r="K6" s="58" t="s">
        <v>115</v>
      </c>
      <c r="L6" s="58" t="s">
        <v>116</v>
      </c>
      <c r="M6" s="58" t="s">
        <v>117</v>
      </c>
      <c r="N6" s="58" t="s">
        <v>118</v>
      </c>
      <c r="O6" s="58" t="s">
        <v>119</v>
      </c>
      <c r="P6" s="59" t="s">
        <v>120</v>
      </c>
      <c r="Q6" s="60"/>
    </row>
    <row r="7" spans="1:18" x14ac:dyDescent="0.2">
      <c r="A7" s="62">
        <f>'Risk Calcs'!C6</f>
        <v>0</v>
      </c>
      <c r="B7" s="62">
        <f>'Risk Calcs'!D6</f>
        <v>0</v>
      </c>
      <c r="C7" s="62">
        <f>'Risk Calcs'!E6</f>
        <v>0</v>
      </c>
      <c r="D7" s="62">
        <f>'Risk Calcs'!F6</f>
        <v>0</v>
      </c>
      <c r="E7" s="62">
        <f>'Risk Calcs'!G6</f>
        <v>0</v>
      </c>
      <c r="F7" s="62">
        <f>'Risk Calcs'!H6</f>
        <v>0</v>
      </c>
      <c r="G7" s="62">
        <f>'Risk Calcs'!I6</f>
        <v>0</v>
      </c>
      <c r="H7" s="62">
        <f>'Risk Calcs'!J6</f>
        <v>0</v>
      </c>
      <c r="I7" s="62">
        <f>'Risk Calcs'!K6</f>
        <v>0</v>
      </c>
      <c r="J7" s="62">
        <f>'Risk Calcs'!L6</f>
        <v>0</v>
      </c>
      <c r="K7" s="62">
        <f>'Risk Calcs'!M6</f>
        <v>0</v>
      </c>
      <c r="L7" s="62">
        <f>'Risk Calcs'!N6</f>
        <v>0</v>
      </c>
      <c r="M7" s="62">
        <f>'Risk Calcs'!O6</f>
        <v>0</v>
      </c>
      <c r="N7" s="62">
        <f>'Risk Calcs'!P6</f>
        <v>0</v>
      </c>
      <c r="O7" s="62">
        <f>'Risk Calcs'!Q6</f>
        <v>0</v>
      </c>
      <c r="P7" s="117">
        <f>'Risk Calcs'!R6</f>
        <v>0</v>
      </c>
      <c r="Q7" s="46" t="s">
        <v>121</v>
      </c>
    </row>
    <row r="8" spans="1:18" x14ac:dyDescent="0.2">
      <c r="A8" s="63">
        <v>1.49</v>
      </c>
      <c r="B8" s="63">
        <v>1.49</v>
      </c>
      <c r="C8" s="63">
        <v>1.49</v>
      </c>
      <c r="D8" s="63">
        <v>1.49</v>
      </c>
      <c r="E8" s="63">
        <v>1.49</v>
      </c>
      <c r="F8" s="63">
        <v>1.49</v>
      </c>
      <c r="G8" s="63">
        <v>1.49</v>
      </c>
      <c r="H8" s="63">
        <v>1.49</v>
      </c>
      <c r="I8" s="63">
        <v>1.49</v>
      </c>
      <c r="J8" s="63">
        <v>1.49</v>
      </c>
      <c r="K8" s="63">
        <v>1.49</v>
      </c>
      <c r="L8" s="63">
        <v>1.49</v>
      </c>
      <c r="M8" s="63">
        <v>1.49</v>
      </c>
      <c r="N8" s="63">
        <v>1.49</v>
      </c>
      <c r="O8" s="63">
        <v>1.49</v>
      </c>
      <c r="P8" s="118">
        <v>1.49</v>
      </c>
      <c r="Q8" s="115" t="s">
        <v>122</v>
      </c>
      <c r="R8" s="116"/>
    </row>
    <row r="9" spans="1:18" x14ac:dyDescent="0.2">
      <c r="A9" s="65" t="str">
        <f>IF(B15="OK",IF(A7&gt;1.49,"REFINE ENDPOINTS","OK"),"REFINE")</f>
        <v>OK</v>
      </c>
      <c r="B9" s="65" t="str">
        <f>IF(C15="OK",IF(B7&gt;1.49,"REFINE ENDPOINTS","OK"),"REFINE")</f>
        <v>OK</v>
      </c>
      <c r="C9" s="65" t="str">
        <f>IF(D15="OK",IF(C7&gt;1.49,"REFINE ENDPOINTS","OK"),"REFINE")</f>
        <v>OK</v>
      </c>
      <c r="D9" s="65" t="str">
        <f>IF(D7&gt;D8,"REFINE","OK")</f>
        <v>OK</v>
      </c>
      <c r="E9" s="65" t="str">
        <f t="shared" ref="E9:P9" si="0">IF(E7&gt;1.49,"REFINE","OK")</f>
        <v>OK</v>
      </c>
      <c r="F9" s="65" t="str">
        <f t="shared" si="0"/>
        <v>OK</v>
      </c>
      <c r="G9" s="65" t="str">
        <f t="shared" si="0"/>
        <v>OK</v>
      </c>
      <c r="H9" s="65" t="str">
        <f t="shared" si="0"/>
        <v>OK</v>
      </c>
      <c r="I9" s="65" t="str">
        <f t="shared" si="0"/>
        <v>OK</v>
      </c>
      <c r="J9" s="65" t="str">
        <f t="shared" si="0"/>
        <v>OK</v>
      </c>
      <c r="K9" s="65" t="str">
        <f t="shared" si="0"/>
        <v>OK</v>
      </c>
      <c r="L9" s="65" t="str">
        <f t="shared" si="0"/>
        <v>OK</v>
      </c>
      <c r="M9" s="65" t="str">
        <f t="shared" si="0"/>
        <v>OK</v>
      </c>
      <c r="N9" s="65" t="str">
        <f t="shared" si="0"/>
        <v>OK</v>
      </c>
      <c r="O9" s="65" t="str">
        <f t="shared" si="0"/>
        <v>OK</v>
      </c>
      <c r="P9" s="119" t="str">
        <f t="shared" si="0"/>
        <v>OK</v>
      </c>
      <c r="Q9" s="68" t="s">
        <v>123</v>
      </c>
      <c r="R9" s="68"/>
    </row>
    <row r="10" spans="1:18" x14ac:dyDescent="0.2">
      <c r="A10" s="66">
        <f t="shared" ref="A10:P10" si="1">A7</f>
        <v>0</v>
      </c>
      <c r="B10" s="66">
        <f t="shared" si="1"/>
        <v>0</v>
      </c>
      <c r="C10" s="66">
        <f t="shared" si="1"/>
        <v>0</v>
      </c>
      <c r="D10" s="66">
        <f t="shared" si="1"/>
        <v>0</v>
      </c>
      <c r="E10" s="66">
        <f t="shared" si="1"/>
        <v>0</v>
      </c>
      <c r="F10" s="66">
        <f t="shared" si="1"/>
        <v>0</v>
      </c>
      <c r="G10" s="66">
        <f t="shared" si="1"/>
        <v>0</v>
      </c>
      <c r="H10" s="66">
        <f t="shared" si="1"/>
        <v>0</v>
      </c>
      <c r="I10" s="66">
        <f t="shared" si="1"/>
        <v>0</v>
      </c>
      <c r="J10" s="66">
        <f t="shared" si="1"/>
        <v>0</v>
      </c>
      <c r="K10" s="66">
        <f t="shared" si="1"/>
        <v>0</v>
      </c>
      <c r="L10" s="66">
        <f t="shared" si="1"/>
        <v>0</v>
      </c>
      <c r="M10" s="66">
        <f t="shared" si="1"/>
        <v>0</v>
      </c>
      <c r="N10" s="66">
        <f t="shared" si="1"/>
        <v>0</v>
      </c>
      <c r="O10" s="66">
        <f t="shared" si="1"/>
        <v>0</v>
      </c>
      <c r="P10" s="120">
        <f t="shared" si="1"/>
        <v>0</v>
      </c>
      <c r="Q10" s="46" t="s">
        <v>124</v>
      </c>
    </row>
    <row r="11" spans="1:18" ht="19.5" customHeight="1" thickBot="1" x14ac:dyDescent="0.25">
      <c r="H11" s="171"/>
      <c r="I11" s="171"/>
      <c r="J11" s="171"/>
      <c r="K11" s="171"/>
      <c r="L11" s="171"/>
      <c r="M11" s="171"/>
    </row>
    <row r="12" spans="1:18" ht="27.75" customHeight="1" x14ac:dyDescent="0.2">
      <c r="A12" s="513" t="s">
        <v>125</v>
      </c>
      <c r="B12" s="514"/>
      <c r="C12" s="514"/>
      <c r="D12" s="515"/>
    </row>
    <row r="13" spans="1:18" x14ac:dyDescent="0.2">
      <c r="A13" s="506" t="s">
        <v>126</v>
      </c>
      <c r="B13" s="507"/>
      <c r="C13" s="507"/>
      <c r="D13" s="508"/>
    </row>
    <row r="14" spans="1:18" x14ac:dyDescent="0.2">
      <c r="A14" s="189"/>
      <c r="B14" s="67">
        <v>0.99</v>
      </c>
      <c r="C14" s="67">
        <v>0.99</v>
      </c>
      <c r="D14" s="190">
        <v>0.99</v>
      </c>
      <c r="E14" s="64" t="s">
        <v>122</v>
      </c>
    </row>
    <row r="15" spans="1:18" x14ac:dyDescent="0.2">
      <c r="A15" s="191"/>
      <c r="B15" s="185" t="str">
        <f>IF(MAX(B17:B32)&gt;0.99,"REFINE","OK")</f>
        <v>OK</v>
      </c>
      <c r="C15" s="185" t="str">
        <f>IF(MAX(C17:C32)&gt;0.99,"REFINE","OK")</f>
        <v>OK</v>
      </c>
      <c r="D15" s="192" t="str">
        <f>IF(MAX(D17:D32)&gt;0.99,"REFINE","OK")</f>
        <v>OK</v>
      </c>
      <c r="E15" s="46" t="s">
        <v>123</v>
      </c>
    </row>
    <row r="16" spans="1:18" ht="25.5" x14ac:dyDescent="0.2">
      <c r="A16" s="193" t="s">
        <v>133</v>
      </c>
      <c r="B16" s="188" t="s">
        <v>111</v>
      </c>
      <c r="C16" s="188" t="s">
        <v>112</v>
      </c>
      <c r="D16" s="194" t="s">
        <v>113</v>
      </c>
    </row>
    <row r="17" spans="1:4" x14ac:dyDescent="0.2">
      <c r="A17" s="329" t="s">
        <v>136</v>
      </c>
      <c r="B17" s="332">
        <f>SUM('Risk Calcs'!C201)</f>
        <v>0</v>
      </c>
      <c r="C17" s="332">
        <f>SUM('Risk Calcs'!D201,'Risk Calcs'!D226)</f>
        <v>0</v>
      </c>
      <c r="D17" s="335">
        <f>SUM('Risk Calcs'!E226)</f>
        <v>0</v>
      </c>
    </row>
    <row r="18" spans="1:4" x14ac:dyDescent="0.2">
      <c r="A18" s="329" t="s">
        <v>139</v>
      </c>
      <c r="B18" s="332">
        <f>SUM('Risk Calcs'!C56,'Risk Calcs'!C83,'Risk Calcs'!C325,'Risk Calcs'!C368)</f>
        <v>0</v>
      </c>
      <c r="C18" s="332">
        <f>SUM('Risk Calcs'!D19,'Risk Calcs'!D56,'Risk Calcs'!D83,'Risk Calcs'!D114,'Risk Calcs'!D217,'Risk Calcs'!D324,'Risk Calcs'!D325,'Risk Calcs'!D360,'Risk Calcs'!D368)</f>
        <v>0</v>
      </c>
      <c r="D18" s="335">
        <f>SUM('Risk Calcs'!E19,'Risk Calcs'!E45,'Risk Calcs'!E56,'Risk Calcs'!E83,'Risk Calcs'!E114,'Risk Calcs'!E198,'Risk Calcs'!E309,'Risk Calcs'!E310,'Risk Calcs'!E311,'Risk Calcs'!E312,'Risk Calcs'!E313,'Risk Calcs'!E314,'Risk Calcs'!E315,'Risk Calcs'!E316,'Risk Calcs'!E317,'Risk Calcs'!E318,'Risk Calcs'!E324,'Risk Calcs'!E325,'Risk Calcs'!E360,'Risk Calcs'!E368,'Risk Calcs'!E378,'Risk Calcs'!E379,'Risk Calcs'!E380,'Risk Calcs'!E411,'Risk Calcs'!E414,'Risk Calcs'!E415,'Risk Calcs'!E416,'Risk Calcs'!E417)</f>
        <v>0</v>
      </c>
    </row>
    <row r="19" spans="1:4" x14ac:dyDescent="0.2">
      <c r="A19" s="329" t="s">
        <v>2186</v>
      </c>
      <c r="B19" s="333" t="s">
        <v>2485</v>
      </c>
      <c r="C19" s="332">
        <f>SUM('Risk Calcs'!D51,'Risk Calcs'!D70,'Risk Calcs'!D89,'Risk Calcs'!D260)</f>
        <v>0</v>
      </c>
      <c r="D19" s="335">
        <f>SUM('Risk Calcs'!E373)</f>
        <v>0</v>
      </c>
    </row>
    <row r="20" spans="1:4" x14ac:dyDescent="0.2">
      <c r="A20" s="329" t="s">
        <v>142</v>
      </c>
      <c r="B20" s="333" t="s">
        <v>2485</v>
      </c>
      <c r="C20" s="333" t="s">
        <v>2485</v>
      </c>
      <c r="D20" s="335">
        <f>SUM('Risk Calcs'!E214,'Risk Calcs'!E215,'Risk Calcs'!E252)</f>
        <v>0</v>
      </c>
    </row>
    <row r="21" spans="1:4" x14ac:dyDescent="0.2">
      <c r="A21" s="329" t="s">
        <v>144</v>
      </c>
      <c r="B21" s="332">
        <f>SUM('Risk Calcs'!C93)</f>
        <v>0</v>
      </c>
      <c r="C21" s="332">
        <f>SUM('Risk Calcs'!D41,'Risk Calcs'!D42,'Risk Calcs'!D43,'Risk Calcs'!D44,'Risk Calcs'!D45,'Risk Calcs'!D258,'Risk Calcs'!D261)</f>
        <v>0</v>
      </c>
      <c r="D21" s="335">
        <f>SUM('Risk Calcs'!E41,'Risk Calcs'!E42,'Risk Calcs'!E43,'Risk Calcs'!E44,'Risk Calcs'!E101,'Risk Calcs'!E258,'Risk Calcs'!E261,'Risk Calcs'!E370,'Risk Calcs'!E383,'Risk Calcs'!E396,'Risk Calcs'!E397,'Risk Calcs'!E398)</f>
        <v>0</v>
      </c>
    </row>
    <row r="22" spans="1:4" x14ac:dyDescent="0.2">
      <c r="A22" s="329" t="s">
        <v>147</v>
      </c>
      <c r="B22" s="333" t="s">
        <v>2485</v>
      </c>
      <c r="C22" s="333" t="s">
        <v>2485</v>
      </c>
      <c r="D22" s="335">
        <f>SUM('Risk Calcs'!E107)</f>
        <v>0</v>
      </c>
    </row>
    <row r="23" spans="1:4" x14ac:dyDescent="0.2">
      <c r="A23" s="329" t="s">
        <v>2191</v>
      </c>
      <c r="B23" s="332">
        <f>SUM('Risk Calcs'!C428)</f>
        <v>0</v>
      </c>
      <c r="C23" s="332">
        <f>SUM('Risk Calcs'!D271,'Risk Calcs'!D273,'Risk Calcs'!D325,'Risk Calcs'!D359,'Risk Calcs'!D361,'Risk Calcs'!D364)</f>
        <v>0</v>
      </c>
      <c r="D23" s="335">
        <f>SUM('Risk Calcs'!E110,'Risk Calcs'!E139,'Risk Calcs'!E141,'Risk Calcs'!E142,'Risk Calcs'!E251,'Risk Calcs'!E257,'Risk Calcs'!E273,'Risk Calcs'!E359,'Risk Calcs'!E361,'Risk Calcs'!E364,'Risk Calcs'!E378,'Risk Calcs'!E379,'Risk Calcs'!E380,'Risk Calcs'!E386,'Risk Calcs'!E400,'Risk Calcs'!E411,'Risk Calcs'!E414,'Risk Calcs'!E415,'Risk Calcs'!E416,'Risk Calcs'!E417)</f>
        <v>0</v>
      </c>
    </row>
    <row r="24" spans="1:4" x14ac:dyDescent="0.2">
      <c r="A24" s="329" t="s">
        <v>149</v>
      </c>
      <c r="B24" s="332">
        <f>SUM('Risk Calcs'!C9,'Risk Calcs'!C14,'Risk Calcs'!C17,'Risk Calcs'!C20,'Risk Calcs'!C32,'Risk Calcs'!C65,'Risk Calcs'!C73,'Risk Calcs'!C90,'Risk Calcs'!C115,'Risk Calcs'!C161,'Risk Calcs'!C162,'Risk Calcs'!C170,'Risk Calcs'!C191,'Risk Calcs'!C196,'Risk Calcs'!C216,'Risk Calcs'!C250,'Risk Calcs'!C252,'Risk Calcs'!C253,'Risk Calcs'!C257,'Risk Calcs'!C338,'Risk Calcs'!C370,'Risk Calcs'!C393,'Risk Calcs'!C401,'Risk Calcs'!C445,'Risk Calcs'!C454)</f>
        <v>0</v>
      </c>
      <c r="C24" s="332">
        <f>SUM('Risk Calcs'!D20,'Risk Calcs'!D216,'Risk Calcs'!D323)</f>
        <v>0</v>
      </c>
      <c r="D24" s="335">
        <f>SUM('Risk Calcs'!E20,'Risk Calcs'!E216,'Risk Calcs'!E286)</f>
        <v>0</v>
      </c>
    </row>
    <row r="25" spans="1:4" x14ac:dyDescent="0.2">
      <c r="A25" s="329" t="s">
        <v>152</v>
      </c>
      <c r="B25" s="332">
        <f>SUM('Risk Calcs'!C310,'Risk Calcs'!C311,'Risk Calcs'!C312,'Risk Calcs'!C313,'Risk Calcs'!C314,'Risk Calcs'!C315,'Risk Calcs'!C316,'Risk Calcs'!C317,'Risk Calcs'!C318)</f>
        <v>0</v>
      </c>
      <c r="C25" s="332">
        <f>SUM('Risk Calcs'!D169,'Risk Calcs'!D170,'Risk Calcs'!D310,'Risk Calcs'!D311,'Risk Calcs'!D312,'Risk Calcs'!D313,'Risk Calcs'!D314,'Risk Calcs'!D315,'Risk Calcs'!D316,'Risk Calcs'!D317,'Risk Calcs'!D318,'Risk Calcs'!D363,'Risk Calcs'!D364)</f>
        <v>0</v>
      </c>
      <c r="D25" s="335">
        <f>SUM('Risk Calcs'!E169,'Risk Calcs'!E170,'Risk Calcs'!E363,'Risk Calcs'!E364, 'Risk Calcs'!E439)</f>
        <v>0</v>
      </c>
    </row>
    <row r="26" spans="1:4" x14ac:dyDescent="0.2">
      <c r="A26" s="329" t="s">
        <v>155</v>
      </c>
      <c r="B26" s="333" t="s">
        <v>2485</v>
      </c>
      <c r="C26" s="332">
        <f>SUM('Risk Calcs'!D51,'Risk Calcs'!D77,'Risk Calcs'!D89,'Risk Calcs'!D94,'Risk Calcs'!D107,'Risk Calcs'!D260,'Risk Calcs'!D325,'Risk Calcs'!D363,'Risk Calcs'!D437,'Risk Calcs'!D451,'Risk Calcs'!D452)</f>
        <v>0</v>
      </c>
      <c r="D26" s="335">
        <f>SUM('Risk Calcs'!E77,'Risk Calcs'!E107,'Risk Calcs'!E110,'Risk Calcs'!E139,'Risk Calcs'!E205,'Risk Calcs'!E208,'Risk Calcs'!E280,'Risk Calcs'!E363,'Risk Calcs'!E367,'Risk Calcs'!E370,'Risk Calcs'!E413,'Risk Calcs'!E437,'Risk Calcs'!E451,'Risk Calcs'!E452)</f>
        <v>0</v>
      </c>
    </row>
    <row r="27" spans="1:4" x14ac:dyDescent="0.2">
      <c r="A27" s="329" t="s">
        <v>157</v>
      </c>
      <c r="B27" s="332">
        <f>SUM('Risk Calcs'!C94,'Risk Calcs'!C457)</f>
        <v>0</v>
      </c>
      <c r="C27" s="332">
        <f>SUM('Risk Calcs'!D75,'Risk Calcs'!D76,'Risk Calcs'!D94,'Risk Calcs'!D107,'Risk Calcs'!D109,'Risk Calcs'!D161,'Risk Calcs'!D162,'Risk Calcs'!D176,'Risk Calcs'!D183,'Risk Calcs'!D220,'Risk Calcs'!D248,'Risk Calcs'!D269,'Risk Calcs'!D275,'Risk Calcs'!D280,'Risk Calcs'!D284,'Risk Calcs'!D325,'Risk Calcs'!D331,'Risk Calcs'!D360,'Risk Calcs'!D361,'Risk Calcs'!D362,'Risk Calcs'!D363,'Risk Calcs'!D364,'Risk Calcs'!D456,'Risk Calcs'!D457)</f>
        <v>0</v>
      </c>
      <c r="D27" s="335">
        <f>SUM('Risk Calcs'!E75,'Risk Calcs'!E94,'Risk Calcs'!E109,'Risk Calcs'!E168,'Risk Calcs'!E176,'Risk Calcs'!E183,'Risk Calcs'!E201,'Risk Calcs'!E220,'Risk Calcs'!E221,'Risk Calcs'!E222,'Risk Calcs'!E223,'Risk Calcs'!E224,'Risk Calcs'!E225,'Risk Calcs'!E234,'Risk Calcs'!E235,'Risk Calcs'!E236,'Risk Calcs'!E237,'Risk Calcs'!E238,'Risk Calcs'!E239,'Risk Calcs'!E240,'Risk Calcs'!E241,'Risk Calcs'!E242,'Risk Calcs'!E248,'Risk Calcs'!E256,'Risk Calcs'!E269,'Risk Calcs'!E275,'Risk Calcs'!E280,'Risk Calcs'!E284,'Risk Calcs'!E286,'Risk Calcs'!E331,'Risk Calcs'!E336,'Risk Calcs'!E337,'Risk Calcs'!E340,'Risk Calcs'!E341,'Risk Calcs'!E342,'Risk Calcs'!E343,'Risk Calcs'!E344,'Risk Calcs'!E345,'Risk Calcs'!E346,'Risk Calcs'!E347,'Risk Calcs'!E348,'Risk Calcs'!E349,'Risk Calcs'!E350,'Risk Calcs'!E351,'Risk Calcs'!E352,'Risk Calcs'!E353,'Risk Calcs'!E354,'Risk Calcs'!E355,'Risk Calcs'!E356,'Risk Calcs'!E360,'Risk Calcs'!E361,'Risk Calcs'!E362,'Risk Calcs'!E363,'Risk Calcs'!E364,'Risk Calcs'!E370,'Risk Calcs'!E377,'Risk Calcs'!E378,'Risk Calcs'!E379,'Risk Calcs'!E380,'Risk Calcs'!E396,'Risk Calcs'!E397,'Risk Calcs'!E398,'Risk Calcs'!E411,'Risk Calcs'!E414,'Risk Calcs'!E415,'Risk Calcs'!E416,'Risk Calcs'!E417,'Risk Calcs'!E422,'Risk Calcs'!E456,'Risk Calcs'!E457)</f>
        <v>0</v>
      </c>
    </row>
    <row r="28" spans="1:4" x14ac:dyDescent="0.2">
      <c r="A28" s="329" t="s">
        <v>159</v>
      </c>
      <c r="B28" s="332">
        <f>SUM('Risk Calcs'!C11,'Risk Calcs'!C41,'Risk Calcs'!C42,'Risk Calcs'!C43,'Risk Calcs'!C44,'Risk Calcs'!C45,'Risk Calcs'!C79,'Risk Calcs'!C92,'Risk Calcs'!C94,'Risk Calcs'!C95,'Risk Calcs'!C96,'Risk Calcs'!C141,'Risk Calcs'!C142,'Risk Calcs'!C173,'Risk Calcs'!C201,'Risk Calcs'!C243,'Risk Calcs'!C251,'Risk Calcs'!C254,'Risk Calcs'!C267,'Risk Calcs'!C268,'Risk Calcs'!C270,'Risk Calcs'!C274,'Risk Calcs'!C275,'Risk Calcs'!C276,'Risk Calcs'!C280,'Risk Calcs'!C284,'Risk Calcs'!C386,'Risk Calcs'!C400,'Risk Calcs'!C420,'Risk Calcs'!C428,'Risk Calcs'!C445,'Risk Calcs'!C448,'Risk Calcs'!C449,'Risk Calcs'!C457,'Risk Calcs'!C458,'Risk Calcs'!C459,'Risk Calcs'!C460,'Risk Calcs'!C461)</f>
        <v>0</v>
      </c>
      <c r="C28" s="332">
        <f>SUM('Risk Calcs'!D41,'Risk Calcs'!D42,'Risk Calcs'!D43,'Risk Calcs'!D44,'Risk Calcs'!D45,'Risk Calcs'!D80,'Risk Calcs'!D95,'Risk Calcs'!D173,'Risk Calcs'!D201,'Risk Calcs'!D207,'Risk Calcs'!D209,'Risk Calcs'!D243,'Risk Calcs'!D245,'Risk Calcs'!D254,'Risk Calcs'!D258,'Risk Calcs'!D261,'Risk Calcs'!D274,'Risk Calcs'!D280,'Risk Calcs'!D339,'Risk Calcs'!D366,'Risk Calcs'!D369,'Risk Calcs'!D407,'Risk Calcs'!D420,'Risk Calcs'!D440,'Risk Calcs'!D447,'Risk Calcs'!D448,'Risk Calcs'!D449)</f>
        <v>0</v>
      </c>
      <c r="D28" s="335">
        <f>SUM('Risk Calcs'!E9,'Risk Calcs'!E11,'Risk Calcs'!E15,'Risk Calcs'!E23,'Risk Calcs'!E24,'Risk Calcs'!E41,'Risk Calcs'!E42,'Risk Calcs'!E43,'Risk Calcs'!E44,'Risk Calcs'!E79,'Risk Calcs'!E80,'Risk Calcs'!E92,'Risk Calcs'!E95,'Risk Calcs'!E116,'Risk Calcs'!E135,'Risk Calcs'!E136,'Risk Calcs'!E137,'Risk Calcs'!E138,'Risk Calcs'!E173,'Risk Calcs'!E191,'Risk Calcs'!E207,'Risk Calcs'!E208,'Risk Calcs'!E209,'Risk Calcs'!E243,'Risk Calcs'!E244,'Risk Calcs'!E245,'Risk Calcs'!E247,'Risk Calcs'!E254,'Risk Calcs'!E256,'Risk Calcs'!E258,'Risk Calcs'!E261,'Risk Calcs'!E265,'Risk Calcs'!E266,'Risk Calcs'!E267,'Risk Calcs'!E268,'Risk Calcs'!E270,'Risk Calcs'!E274,'Risk Calcs'!E276,'Risk Calcs'!E279,'Risk Calcs'!E285,'Risk Calcs'!E325,'Risk Calcs'!E366,'Risk Calcs'!E369,'Risk Calcs'!E370,'Risk Calcs'!E392,'Risk Calcs'!E396,'Risk Calcs'!E397,'Risk Calcs'!E398,'Risk Calcs'!E404,'Risk Calcs'!E420,'Risk Calcs'!E422,'Risk Calcs'!E428,'Risk Calcs'!E440,'Risk Calcs'!E447,'Risk Calcs'!E448,'Risk Calcs'!E449,'Risk Calcs'!E455,'Risk Calcs'!E458,'Risk Calcs'!E459,'Risk Calcs'!D460,'Risk Calcs'!D461)</f>
        <v>0</v>
      </c>
    </row>
    <row r="29" spans="1:4" ht="25.5" x14ac:dyDescent="0.2">
      <c r="A29" s="330" t="s">
        <v>2472</v>
      </c>
      <c r="B29" s="332">
        <f>SUM('Risk Calcs'!C41,'Risk Calcs'!C42,'Risk Calcs'!C43,'Risk Calcs'!C44,'Risk Calcs'!C45,'Risk Calcs'!C79,'Risk Calcs'!C80,'Risk Calcs'!C81,'Risk Calcs'!C83,'Risk Calcs'!C92,'Risk Calcs'!C94,'Risk Calcs'!C96,'Risk Calcs'!C198,'Risk Calcs'!C203,'Risk Calcs'!C220,'Risk Calcs'!C243,'Risk Calcs'!C267,'Risk Calcs'!C268,'Risk Calcs'!C271,'Risk Calcs'!C366,'Risk Calcs'!C393,'Risk Calcs'!C420,'Risk Calcs'!C439)</f>
        <v>0</v>
      </c>
      <c r="C29" s="332">
        <f>SUM('Risk Calcs'!D41,'Risk Calcs'!D42,'Risk Calcs'!D43,'Risk Calcs'!D44,'Risk Calcs'!D45,'Risk Calcs'!D71,'Risk Calcs'!D81,'Risk Calcs'!D82,'Risk Calcs'!D96,'Risk Calcs'!D143,'Risk Calcs'!D181,'Risk Calcs'!D186,'Risk Calcs'!D198,'Risk Calcs'!D203,'Risk Calcs'!D204,'Risk Calcs'!D258,'Risk Calcs'!D261,'Risk Calcs'!D305,'Risk Calcs'!D360,'Risk Calcs'!D363,'Risk Calcs'!D364,'Risk Calcs'!D365,'Risk Calcs'!D439)</f>
        <v>0</v>
      </c>
      <c r="D29" s="335">
        <f>SUM('Risk Calcs'!E41,'Risk Calcs'!E42,'Risk Calcs'!E43,'Risk Calcs'!E44,'Risk Calcs'!E60, 'Risk Calcs'!E81, 'Risk Calcs'!E82, 'Risk Calcs'!E96, 'Risk Calcs'!E107, 'Risk Calcs'!E141, 'Risk Calcs'!E142, 'Risk Calcs'!E143, 'Risk Calcs'!E181, 'Risk Calcs'!E198,'Risk Calcs'!E203, 'Risk Calcs'!E204, 'Risk Calcs'!E206, 'Risk Calcs'!E221, 'Risk Calcs'!E222, 'Risk Calcs'!E223, 'Risk Calcs'!E224, 'Risk Calcs'!E234, 'Risk Calcs'!E235, 'Risk Calcs'!E236, 'Risk Calcs'!E237, 'Risk Calcs'!E238, 'Risk Calcs'!E239, 'Risk Calcs'!E240, 'Risk Calcs'!E241, 'Risk Calcs'!E242, 'Risk Calcs'!E251, 'Risk Calcs'!E258, 'Risk Calcs'!E261, 'Risk Calcs'!E270, 'Risk Calcs'!E271, 'Risk Calcs'!E277, 'Risk Calcs'!E278, 'Risk Calcs'!E305, 'Risk Calcs'!E336, 'Risk Calcs'!E337,'Risk Calcs'!E340, 'Risk Calcs'!E341, 'Risk Calcs'!E342, 'Risk Calcs'!E343,'Risk Calcs'!E344, 'Risk Calcs'!E345, 'Risk Calcs'!E346, 'Risk Calcs'!E347, 'Risk Calcs'!E348, 'Risk Calcs'!E349,'Risk Calcs'!E350, 'Risk Calcs'!E351, 'Risk Calcs'!E352, 'Risk Calcs'!E353, 'Risk Calcs'!E354, 'Risk Calcs'!E355, 'Risk Calcs'!E356, 'Risk Calcs'!E360, 'Risk Calcs'!E363, 'Risk Calcs'!E364, 'Risk Calcs'!E365, 'Risk Calcs'!E377, 'Risk Calcs'!E378, 'Risk Calcs'!E379, 'Risk Calcs'!E380, 'Risk Calcs'!E386, 'Risk Calcs'!E400, 'Risk Calcs'!E411, 'Risk Calcs'!E414, 'Risk Calcs'!E415, 'Risk Calcs'!E416, 'Risk Calcs'!E417, 'Risk Calcs'!E421)</f>
        <v>0</v>
      </c>
    </row>
    <row r="30" spans="1:4" x14ac:dyDescent="0.2">
      <c r="A30" s="329" t="s">
        <v>162</v>
      </c>
      <c r="B30" s="332">
        <f>SUM('Risk Calcs'!C9,'Risk Calcs'!C17,'Risk Calcs'!C32,'Risk Calcs'!C37,'Risk Calcs'!C38,'Risk Calcs'!C65,'Risk Calcs'!C73,'Risk Calcs'!C79,'Risk Calcs'!C86,'Risk Calcs'!C87,'Risk Calcs'!C88,'Risk Calcs'!C100,'Risk Calcs'!C111,'Risk Calcs'!C115,'Risk Calcs'!C128,'Risk Calcs'!C132,'Risk Calcs'!C133,'Risk Calcs'!C161,'Risk Calcs'!C162,'Risk Calcs'!C172,'Risk Calcs'!C191,'Risk Calcs'!C196,'Risk Calcs'!C207,'Risk Calcs'!C208,'Risk Calcs'!C209,'Risk Calcs'!C215,'Risk Calcs'!C219,'Risk Calcs'!C244,'Risk Calcs'!C250,'Risk Calcs'!C252,'Risk Calcs'!C253,'Risk Calcs'!C257,'Risk Calcs'!C285,'Risk Calcs'!C306,'Risk Calcs'!C309,'Risk Calcs'!C319,'Risk Calcs'!C329,'Risk Calcs'!C338,'Risk Calcs'!C370,'Risk Calcs'!C372,'Risk Calcs'!C383,'Risk Calcs'!C391,'Risk Calcs'!C393,'Risk Calcs'!C401,'Risk Calcs'!C404,'Risk Calcs'!C406,'Risk Calcs'!C408,'Risk Calcs'!C409,'Risk Calcs'!C410,'Risk Calcs'!C429,'Risk Calcs'!C430,'Risk Calcs'!C432,'Risk Calcs'!C438,'Risk Calcs'!C442,'Risk Calcs'!C453,'Risk Calcs'!C455)</f>
        <v>0</v>
      </c>
      <c r="C30" s="332">
        <f>SUM('Risk Calcs'!D9,'Risk Calcs'!D14,'Risk Calcs'!D17,'Risk Calcs'!D20,'Risk Calcs'!D21,'Risk Calcs'!D32,'Risk Calcs'!D37,'Risk Calcs'!D38,'Risk Calcs'!D39,'Risk Calcs'!D50,'Risk Calcs'!D51,'Risk Calcs'!D64,'Risk Calcs'!D65,'Risk Calcs'!D72,'Risk Calcs'!D74,'Risk Calcs'!D79,'Risk Calcs'!D89,'Risk Calcs'!D90,'Risk Calcs'!D100,'Risk Calcs'!D101,'Risk Calcs'!D111,'Risk Calcs'!D113,'Risk Calcs'!D118,'Risk Calcs'!D119,'Risk Calcs'!D120,'Risk Calcs'!D121,'Risk Calcs'!D122,'Risk Calcs'!D123,'Risk Calcs'!D126,'Risk Calcs'!D128,'Risk Calcs'!D168,'Risk Calcs'!D171,'Risk Calcs'!D177,'Risk Calcs'!D191,'Risk Calcs'!D196,'Risk Calcs'!D200,'Risk Calcs'!D216,'Risk Calcs'!D219,'Risk Calcs'!D233,'Risk Calcs'!D244,'Risk Calcs'!D246,'Risk Calcs'!D254,'Risk Calcs'!D260,'Risk Calcs'!D272,'Risk Calcs'!D285,'Risk Calcs'!D288,'Risk Calcs'!D289,'Risk Calcs'!D309,'Risk Calcs'!D310,'Risk Calcs'!D311,'Risk Calcs'!D312,'Risk Calcs'!D313,'Risk Calcs'!D314,'Risk Calcs'!D315,'Risk Calcs'!D316,'Risk Calcs'!D317,'Risk Calcs'!D318,'Risk Calcs'!D323,'Risk Calcs'!D330,'Risk Calcs'!D362,'Risk Calcs'!D367,'Risk Calcs'!D391,'Risk Calcs'!D402,'Risk Calcs'!D403,'Risk Calcs'!D407,'Risk Calcs'!D427,'Risk Calcs'!D429,'Risk Calcs'!D430,'Risk Calcs'!D432,'Risk Calcs'!D436,'Risk Calcs'!D438,'Risk Calcs'!D443,'Risk Calcs'!D454,'Risk Calcs'!D455,'Risk Calcs'!D462)</f>
        <v>0</v>
      </c>
      <c r="D30" s="335">
        <f>SUM('Risk Calcs'!E9,'Risk Calcs'!E14,'Risk Calcs'!E17,'Risk Calcs'!E18,'Risk Calcs'!E20,'Risk Calcs'!E21,'Risk Calcs'!E32,'Risk Calcs'!E37,'Risk Calcs'!E38,'Risk Calcs'!E39,'Risk Calcs'!E47,'Risk Calcs'!E50,'Risk Calcs'!E51,'Risk Calcs'!E65,'Risk Calcs'!E66,'Risk Calcs'!E67,'Risk Calcs'!E68,'Risk Calcs'!E69,'Risk Calcs'!E74, 'Risk Calcs'!E86, 'Risk Calcs'!E87,'Risk Calcs'!E88,'Risk Calcs'!E89, 'Risk Calcs'!E90, 'Risk Calcs'!E97, 'Risk Calcs'!E100, 'Risk Calcs'!E101, 'Risk Calcs'!E106, 'Risk Calcs'!E111, 'Risk Calcs'!E115,'Risk Calcs'!E116,'Risk Calcs'!E118,'Risk Calcs'!E119,'Risk Calcs'!E120,'Risk Calcs'!E122,'Risk Calcs'!E126,'Risk Calcs'!E128, 'Risk Calcs'!E161,'Risk Calcs'!E162, 'Risk Calcs'!E171,  'Risk Calcs'!E174, 'Risk Calcs'!E177,'Risk Calcs'!E191, 'Risk Calcs'!E196, 'Risk Calcs'!E197, 'Risk Calcs'!E200,'Risk Calcs'!E208,'Risk Calcs'!E214, 'Risk Calcs'!E215, 'Risk Calcs'!E216, 'Risk Calcs'!E219, 'Risk Calcs'!E221, 'Risk Calcs'!E222,'Risk Calcs'!E223, 'Risk Calcs'!E224, 'Risk Calcs'!E225, 'Risk Calcs'!E233, 'Risk Calcs'!E234, 'Risk Calcs'!E235, 'Risk Calcs'!E236, 'Risk Calcs'!E237, 'Risk Calcs'!E238, 'Risk Calcs'!E239, 'Risk Calcs'!E240, 'Risk Calcs'!E241, 'Risk Calcs'!E242, 'Risk Calcs'!E244,'Tox Values'!D287,'Risk Calcs'!E246,'Risk Calcs'!E250, 'Risk Calcs'!E252, 'Risk Calcs'!E254, 'Risk Calcs'!E260, 'Risk Calcs'!E264, 'Risk Calcs'!E272, 'Risk Calcs'!E278,'Risk Calcs'!E279,'Risk Calcs'!E285, 'Risk Calcs'!E288,'Risk Calcs'!E292,'Risk Calcs'!E306,'Risk Calcs'!E309,'Risk Calcs'!E310,'Risk Calcs'!E311,'Risk Calcs'!E312,'Risk Calcs'!E313,'Risk Calcs'!E314,'Risk Calcs'!E315,'Risk Calcs'!E316,'Risk Calcs'!E317,'Risk Calcs'!E318, 'Risk Calcs'!E325, 'Risk Calcs'!E336, 'Risk Calcs'!E337,'Risk Calcs'!E340, 'Risk Calcs'!E341, 'Risk Calcs'!E342,'Risk Calcs'!E343, 'Risk Calcs'!E344, 'Risk Calcs'!E345, 'Risk Calcs'!E346, 'Risk Calcs'!E347, 'Risk Calcs'!E348, 'Risk Calcs'!E349, 'Risk Calcs'!E350, 'Risk Calcs'!E351, 'Risk Calcs'!E352, 'Risk Calcs'!E353, 'Risk Calcs'!E354, 'Risk Calcs'!E355, 'Risk Calcs'!E356, 'Risk Calcs'!E362, 'Risk Calcs'!E367, 'Risk Calcs'!E372, 'Risk Calcs'!E374,'Risk Calcs'!E375, 'Risk Calcs'!E377, 'Risk Calcs'!E378, 'Risk Calcs'!E379, 'Risk Calcs'!E380,'Risk Calcs'!E383,'Risk Calcs'!E389,'Risk Calcs'!E390,'Risk Calcs'!E391,'Tox Values'!D377,'Risk Calcs'!E393,'Risk Calcs'!E399,'Risk Calcs'!E402,'Risk Calcs'!E403, 'Risk Calcs'!E409,'Risk Calcs'!E411,'Risk Calcs'!E414, 'Risk Calcs'!E415, 'Risk Calcs'!E416, 'Risk Calcs'!E417, 'Risk Calcs'!E427, 'Risk Calcs'!E429,'Risk Calcs'!E430,'Risk Calcs'!E432,'Risk Calcs'!E436,'Risk Calcs'!E438,'Risk Calcs'!E442,'Risk Calcs'!E443,'Risk Calcs'!E445,'Risk Calcs'!E453,'Risk Calcs'!E454,'Risk Calcs'!E455,'Risk Calcs'!E462)</f>
        <v>0</v>
      </c>
    </row>
    <row r="31" spans="1:4" x14ac:dyDescent="0.2">
      <c r="A31" s="329" t="s">
        <v>163</v>
      </c>
      <c r="B31" s="333" t="s">
        <v>2485</v>
      </c>
      <c r="C31" s="332">
        <f>SUM('Risk Calcs'!D41,'Risk Calcs'!D42,'Risk Calcs'!D43,'Risk Calcs'!D44,'Risk Calcs'!D45)</f>
        <v>0</v>
      </c>
      <c r="D31" s="335">
        <f>SUM('Risk Calcs'!E41,'Risk Calcs'!E42,'Risk Calcs'!E43,'Risk Calcs'!E44)</f>
        <v>0</v>
      </c>
    </row>
    <row r="32" spans="1:4" ht="13.5" thickBot="1" x14ac:dyDescent="0.25">
      <c r="A32" s="331" t="s">
        <v>239</v>
      </c>
      <c r="B32" s="334">
        <f>SUM('Risk Calcs'!C208)</f>
        <v>0</v>
      </c>
      <c r="C32" s="334">
        <f>SUM('Risk Calcs'!D22,'Risk Calcs'!D144,'Risk Calcs'!D164,'Risk Calcs'!D199,'Risk Calcs'!D257,'Risk Calcs'!D304,'Risk Calcs'!D358,'Risk Calcs'!D428,'Risk Calcs'!D444,'Risk Calcs'!D446,'Risk Calcs'!D458,'Risk Calcs'!D459,'Risk Calcs'!D460,'Risk Calcs'!D461)</f>
        <v>0</v>
      </c>
      <c r="D32" s="336">
        <f>SUM('Risk Calcs'!E12,'Risk Calcs'!E33,'Risk Calcs'!E102,'Risk Calcs'!E144,'Risk Calcs'!E178,'Risk Calcs'!E199,'Risk Calcs'!E304,'Risk Calcs'!E358,'Risk Calcs'!E444,'Risk Calcs'!E446)</f>
        <v>0</v>
      </c>
    </row>
    <row r="33" spans="1:4" x14ac:dyDescent="0.2">
      <c r="A33" s="171" t="s">
        <v>164</v>
      </c>
      <c r="B33" s="171"/>
      <c r="C33" s="171"/>
      <c r="D33" s="171"/>
    </row>
  </sheetData>
  <mergeCells count="6">
    <mergeCell ref="A13:D13"/>
    <mergeCell ref="A4:P4"/>
    <mergeCell ref="A5:D5"/>
    <mergeCell ref="E5:J5"/>
    <mergeCell ref="K5:P5"/>
    <mergeCell ref="A12:D12"/>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499984740745262"/>
  </sheetPr>
  <dimension ref="A1:R462"/>
  <sheetViews>
    <sheetView workbookViewId="0">
      <selection activeCell="C11" sqref="C11"/>
    </sheetView>
  </sheetViews>
  <sheetFormatPr defaultColWidth="9.140625" defaultRowHeight="12.75" x14ac:dyDescent="0.2"/>
  <cols>
    <col min="1" max="1" width="19.85546875" style="48" customWidth="1"/>
    <col min="2" max="2" width="43.7109375" style="46" customWidth="1"/>
    <col min="3" max="3" width="10.5703125" style="171" customWidth="1"/>
    <col min="4" max="4" width="12.140625" style="46" customWidth="1"/>
    <col min="5" max="5" width="11" style="46" customWidth="1"/>
    <col min="6" max="6" width="12" style="171" customWidth="1"/>
    <col min="7" max="7" width="10.85546875" style="46" customWidth="1"/>
    <col min="8" max="8" width="9.42578125" style="46" bestFit="1" customWidth="1"/>
    <col min="9" max="9" width="11.140625" style="46" customWidth="1"/>
    <col min="10" max="10" width="12.5703125" style="46" customWidth="1"/>
    <col min="11" max="11" width="10.7109375" style="46" customWidth="1"/>
    <col min="12" max="12" width="12" style="46" customWidth="1"/>
    <col min="13" max="13" width="12.140625" style="46" customWidth="1"/>
    <col min="14" max="14" width="11.5703125" style="46" customWidth="1"/>
    <col min="15" max="15" width="12.42578125" style="46" customWidth="1"/>
    <col min="16" max="16" width="12.28515625" style="46" customWidth="1"/>
    <col min="17" max="17" width="10.42578125" style="46" customWidth="1"/>
    <col min="18" max="18" width="12.5703125" style="46" customWidth="1"/>
    <col min="19" max="16384" width="9.140625" style="46"/>
  </cols>
  <sheetData>
    <row r="1" spans="1:18" x14ac:dyDescent="0.2">
      <c r="A1" s="516" t="str">
        <f>Summary!A1</f>
        <v>RASS version: 2025-07</v>
      </c>
      <c r="B1" s="516"/>
    </row>
    <row r="2" spans="1:18" x14ac:dyDescent="0.2">
      <c r="A2" s="505" t="s">
        <v>106</v>
      </c>
      <c r="B2" s="505"/>
    </row>
    <row r="3" spans="1:18" x14ac:dyDescent="0.2">
      <c r="A3" s="186" t="s">
        <v>2488</v>
      </c>
      <c r="B3" s="186"/>
    </row>
    <row r="4" spans="1:18" s="83" customFormat="1" ht="19.5" customHeight="1" x14ac:dyDescent="0.25">
      <c r="A4" s="46"/>
      <c r="B4" s="46"/>
      <c r="C4" s="517" t="s">
        <v>165</v>
      </c>
      <c r="D4" s="518"/>
      <c r="E4" s="518"/>
      <c r="F4" s="519"/>
      <c r="G4" s="121" t="s">
        <v>166</v>
      </c>
      <c r="H4" s="122"/>
      <c r="I4" s="122"/>
      <c r="J4" s="122"/>
      <c r="K4" s="122"/>
      <c r="L4" s="122"/>
      <c r="M4" s="121" t="s">
        <v>167</v>
      </c>
      <c r="N4" s="113"/>
      <c r="O4" s="113"/>
      <c r="P4" s="113"/>
      <c r="Q4" s="113"/>
      <c r="R4" s="114"/>
    </row>
    <row r="5" spans="1:18" ht="54" customHeight="1" x14ac:dyDescent="0.2">
      <c r="A5" s="108" t="s">
        <v>168</v>
      </c>
      <c r="B5" s="109" t="s">
        <v>18</v>
      </c>
      <c r="C5" s="111" t="s">
        <v>111</v>
      </c>
      <c r="D5" s="111" t="s">
        <v>112</v>
      </c>
      <c r="E5" s="111" t="s">
        <v>113</v>
      </c>
      <c r="F5" s="111" t="s">
        <v>169</v>
      </c>
      <c r="G5" s="110" t="s">
        <v>115</v>
      </c>
      <c r="H5" s="111" t="s">
        <v>116</v>
      </c>
      <c r="I5" s="111" t="s">
        <v>117</v>
      </c>
      <c r="J5" s="111" t="s">
        <v>118</v>
      </c>
      <c r="K5" s="111" t="s">
        <v>119</v>
      </c>
      <c r="L5" s="111" t="s">
        <v>120</v>
      </c>
      <c r="M5" s="110" t="s">
        <v>115</v>
      </c>
      <c r="N5" s="111" t="s">
        <v>116</v>
      </c>
      <c r="O5" s="111" t="s">
        <v>117</v>
      </c>
      <c r="P5" s="111" t="s">
        <v>118</v>
      </c>
      <c r="Q5" s="111" t="s">
        <v>119</v>
      </c>
      <c r="R5" s="112" t="s">
        <v>120</v>
      </c>
    </row>
    <row r="6" spans="1:18" x14ac:dyDescent="0.2">
      <c r="A6" s="107"/>
      <c r="B6" s="82" t="s">
        <v>170</v>
      </c>
      <c r="C6" s="187">
        <f>IF(SUM(C7:C462)&gt;0,SUM(C7:C462),0)</f>
        <v>0</v>
      </c>
      <c r="D6" s="187">
        <f t="shared" ref="D6:R6" si="0">IF(SUM(D7:D462)&gt;0,SUM(D7:D462),0)</f>
        <v>0</v>
      </c>
      <c r="E6" s="187">
        <f t="shared" si="0"/>
        <v>0</v>
      </c>
      <c r="F6" s="187">
        <f t="shared" si="0"/>
        <v>0</v>
      </c>
      <c r="G6" s="187">
        <f t="shared" si="0"/>
        <v>0</v>
      </c>
      <c r="H6" s="187">
        <f t="shared" si="0"/>
        <v>0</v>
      </c>
      <c r="I6" s="187">
        <f t="shared" si="0"/>
        <v>0</v>
      </c>
      <c r="J6" s="187">
        <f t="shared" si="0"/>
        <v>0</v>
      </c>
      <c r="K6" s="187">
        <f t="shared" si="0"/>
        <v>0</v>
      </c>
      <c r="L6" s="187">
        <f t="shared" si="0"/>
        <v>0</v>
      </c>
      <c r="M6" s="187">
        <f t="shared" si="0"/>
        <v>0</v>
      </c>
      <c r="N6" s="187">
        <f t="shared" si="0"/>
        <v>0</v>
      </c>
      <c r="O6" s="187">
        <f t="shared" si="0"/>
        <v>0</v>
      </c>
      <c r="P6" s="187">
        <f t="shared" si="0"/>
        <v>0</v>
      </c>
      <c r="Q6" s="187">
        <f t="shared" si="0"/>
        <v>0</v>
      </c>
      <c r="R6" s="187">
        <f t="shared" si="0"/>
        <v>0</v>
      </c>
    </row>
    <row r="7" spans="1:18" x14ac:dyDescent="0.2">
      <c r="A7" s="106" t="str">
        <f>'Tox Values'!C6</f>
        <v>202-94-8</v>
      </c>
      <c r="B7" s="80" t="str">
        <f>'Tox Values'!D6</f>
        <v>11H-Benz[b,c]aceanthrylene</v>
      </c>
      <c r="C7" s="380" t="str">
        <f>IF(AND(Concs!C6&gt;0,ISNUMBER('Tox Values'!G6)),Concs!C6/'Tox Values'!G6,"")</f>
        <v/>
      </c>
      <c r="D7" s="381" t="str">
        <f>IF(AND(Concs!E6&gt;0,ISNUMBER('Tox Values'!AA6)),Concs!E6/'Tox Values'!AA6,"")</f>
        <v/>
      </c>
      <c r="E7" s="381" t="str">
        <f>IF(AND(Concs!F6&gt;0,ISNUMBER('Tox Values'!T6)),Concs!F6/'Tox Values'!T6,"")</f>
        <v/>
      </c>
      <c r="F7" s="380" t="str">
        <f>IF(AND(Concs!F6&gt;0,ISNUMBER('Tox Values'!O6)),1.6*Concs!F6/'Tox Values'!O6,"")</f>
        <v/>
      </c>
      <c r="G7" s="81" t="str">
        <f>IF(ISNUMBER(E7),IF('MPS Factors'!G6&gt;0,'MPS Factors'!G6*E7,0),"")</f>
        <v/>
      </c>
      <c r="H7" s="81" t="str">
        <f>IF(ISNUMBER(F7),IF('MPS Factors'!H6&gt;0,'MPS Factors'!H6*F7,0),"")</f>
        <v/>
      </c>
      <c r="I7" s="81" t="str">
        <f>IF(ISNUMBER(E7),IF('MPS Factors'!E6&gt;0,'MPS Factors'!E6*E7,0),"")</f>
        <v/>
      </c>
      <c r="J7" s="81" t="str">
        <f>IF(ISNUMBER(F7),IF('MPS Factors'!F6&gt;0,'MPS Factors'!F6*F7,0),"")</f>
        <v/>
      </c>
      <c r="K7" s="81" t="str">
        <f>IF(ISNUMBER(E7),IF('MPS Factors'!C6&gt;0,'MPS Factors'!C6*E7,0),"")</f>
        <v/>
      </c>
      <c r="L7" s="81" t="str">
        <f>IF(ISNUMBER(F7),IF('MPS Factors'!D6&gt;0,'MPS Factors'!D6*F7,0),"")</f>
        <v/>
      </c>
      <c r="M7" s="81" t="str">
        <f t="shared" ref="M7:N7" si="1">IF(ISNUMBER(G7), E7+G7, "")</f>
        <v/>
      </c>
      <c r="N7" s="81" t="str">
        <f t="shared" si="1"/>
        <v/>
      </c>
      <c r="O7" s="81" t="str">
        <f t="shared" ref="O7:P7" si="2">IF(ISNUMBER(I7), E7+I7, "")</f>
        <v/>
      </c>
      <c r="P7" s="81" t="str">
        <f t="shared" si="2"/>
        <v/>
      </c>
      <c r="Q7" s="81" t="str">
        <f t="shared" ref="Q7:R7" si="3">IF(ISNUMBER(K7), E7+K7, "")</f>
        <v/>
      </c>
      <c r="R7" s="81" t="str">
        <f t="shared" si="3"/>
        <v/>
      </c>
    </row>
    <row r="8" spans="1:18" x14ac:dyDescent="0.2">
      <c r="A8" s="106" t="str">
        <f>'Tox Values'!C7</f>
        <v>202-98-2</v>
      </c>
      <c r="B8" s="80" t="str">
        <f>'Tox Values'!D7</f>
        <v>4H-Cyclopenta[d,e,f]chrysene</v>
      </c>
      <c r="C8" s="380" t="str">
        <f>IF(AND(Concs!C7&gt;0,ISNUMBER('Tox Values'!G7)),Concs!C7/'Tox Values'!G7,"")</f>
        <v/>
      </c>
      <c r="D8" s="381" t="str">
        <f>IF(AND(Concs!E7&gt;0,ISNUMBER('Tox Values'!AA7)),Concs!E7/'Tox Values'!AA7,"")</f>
        <v/>
      </c>
      <c r="E8" s="381" t="str">
        <f>IF(AND(Concs!F7&gt;0,ISNUMBER('Tox Values'!T7)),Concs!F7/'Tox Values'!T7,"")</f>
        <v/>
      </c>
      <c r="F8" s="380" t="str">
        <f>IF(AND(Concs!F7&gt;0,ISNUMBER('Tox Values'!O7)),1.6*Concs!F7/'Tox Values'!O7,"")</f>
        <v/>
      </c>
      <c r="G8" s="81" t="str">
        <f>IF(ISNUMBER(E8),IF('MPS Factors'!G7&gt;0,'MPS Factors'!G7*E8,0),"")</f>
        <v/>
      </c>
      <c r="H8" s="81" t="str">
        <f>IF(ISNUMBER(F8),IF('MPS Factors'!H7&gt;0,'MPS Factors'!H7*F8,0),"")</f>
        <v/>
      </c>
      <c r="I8" s="81" t="str">
        <f>IF(ISNUMBER(E8),IF('MPS Factors'!E7&gt;0,'MPS Factors'!E7*E8,0),"")</f>
        <v/>
      </c>
      <c r="J8" s="81" t="str">
        <f>IF(ISNUMBER(F8),IF('MPS Factors'!F7&gt;0,'MPS Factors'!F7*F8,0),"")</f>
        <v/>
      </c>
      <c r="K8" s="81" t="str">
        <f>IF(ISNUMBER(E8),IF('MPS Factors'!C7&gt;0,'MPS Factors'!C7*E8,0),"")</f>
        <v/>
      </c>
      <c r="L8" s="81" t="str">
        <f>IF(ISNUMBER(F8),IF('MPS Factors'!D7&gt;0,'MPS Factors'!D7*F8,0),"")</f>
        <v/>
      </c>
      <c r="M8" s="81" t="str">
        <f t="shared" ref="M8:M71" si="4">IF(ISNUMBER(G8), E8+G8, "")</f>
        <v/>
      </c>
      <c r="N8" s="81" t="str">
        <f t="shared" ref="N8:N71" si="5">IF(ISNUMBER(H8), F8+H8, "")</f>
        <v/>
      </c>
      <c r="O8" s="81" t="str">
        <f t="shared" ref="O8:O71" si="6">IF(ISNUMBER(I8), E8+I8, "")</f>
        <v/>
      </c>
      <c r="P8" s="81" t="str">
        <f t="shared" ref="P8:P71" si="7">IF(ISNUMBER(J8), F8+J8, "")</f>
        <v/>
      </c>
      <c r="Q8" s="81" t="str">
        <f t="shared" ref="Q8:Q71" si="8">IF(ISNUMBER(K8), E8+K8, "")</f>
        <v/>
      </c>
      <c r="R8" s="81" t="str">
        <f t="shared" ref="R8:R71" si="9">IF(ISNUMBER(L8), F8+L8, "")</f>
        <v/>
      </c>
    </row>
    <row r="9" spans="1:18" x14ac:dyDescent="0.2">
      <c r="A9" s="106" t="str">
        <f>'Tox Values'!C8</f>
        <v>75-07-0</v>
      </c>
      <c r="B9" s="80" t="str">
        <f>'Tox Values'!D8</f>
        <v>Acetaldehyde</v>
      </c>
      <c r="C9" s="380" t="str">
        <f>IF(AND(Concs!C8&gt;0,ISNUMBER('Tox Values'!G8)),Concs!C8/'Tox Values'!G8,"")</f>
        <v/>
      </c>
      <c r="D9" s="381" t="str">
        <f>IF(AND(Concs!E8&gt;0,ISNUMBER('Tox Values'!AA8)),Concs!E8/'Tox Values'!AA8,"")</f>
        <v/>
      </c>
      <c r="E9" s="381" t="str">
        <f>IF(AND(Concs!F8&gt;0,ISNUMBER('Tox Values'!T8)),Concs!F8/'Tox Values'!T8,"")</f>
        <v/>
      </c>
      <c r="F9" s="380" t="str">
        <f>IF(AND(Concs!F8&gt;0,ISNUMBER('Tox Values'!O8)),1*Concs!F8/'Tox Values'!O8,"")</f>
        <v/>
      </c>
      <c r="G9" s="81" t="str">
        <f>IF(ISNUMBER(E9),IF('MPS Factors'!G8&gt;0,'MPS Factors'!G8*E9,0),"")</f>
        <v/>
      </c>
      <c r="H9" s="81" t="str">
        <f>IF(ISNUMBER(F9),IF('MPS Factors'!H8&gt;0,'MPS Factors'!H8*F9,0),"")</f>
        <v/>
      </c>
      <c r="I9" s="81" t="str">
        <f>IF(ISNUMBER(E9),IF('MPS Factors'!E8&gt;0,'MPS Factors'!E8*E9,0),"")</f>
        <v/>
      </c>
      <c r="J9" s="81" t="str">
        <f>IF(ISNUMBER(F9),IF('MPS Factors'!F8&gt;0,'MPS Factors'!F8*F9,0),"")</f>
        <v/>
      </c>
      <c r="K9" s="81" t="str">
        <f>IF(ISNUMBER(E9),IF('MPS Factors'!C8&gt;0,'MPS Factors'!C8*E9,0),"")</f>
        <v/>
      </c>
      <c r="L9" s="81" t="str">
        <f>IF(ISNUMBER(F9),IF('MPS Factors'!D8&gt;0,'MPS Factors'!D8*F9,0),"")</f>
        <v/>
      </c>
      <c r="M9" s="81" t="str">
        <f t="shared" si="4"/>
        <v/>
      </c>
      <c r="N9" s="81" t="str">
        <f t="shared" si="5"/>
        <v/>
      </c>
      <c r="O9" s="81" t="str">
        <f t="shared" si="6"/>
        <v/>
      </c>
      <c r="P9" s="81" t="str">
        <f t="shared" si="7"/>
        <v/>
      </c>
      <c r="Q9" s="81" t="str">
        <f t="shared" si="8"/>
        <v/>
      </c>
      <c r="R9" s="81" t="str">
        <f t="shared" si="9"/>
        <v/>
      </c>
    </row>
    <row r="10" spans="1:18" ht="13.5" thickBot="1" x14ac:dyDescent="0.25">
      <c r="A10" s="106" t="str">
        <f>'Tox Values'!C9</f>
        <v>60-35-5</v>
      </c>
      <c r="B10" s="80" t="str">
        <f>'Tox Values'!D9</f>
        <v>Acetamide</v>
      </c>
      <c r="C10" s="382" t="str">
        <f>IF(AND(Concs!C9&gt;0,ISNUMBER('Tox Values'!G9)),Concs!C9/'Tox Values'!G9,"")</f>
        <v/>
      </c>
      <c r="D10" s="381" t="str">
        <f>IF(AND(Concs!E9&gt;0,ISNUMBER('Tox Values'!AA9)),Concs!E9/'Tox Values'!AA9,"")</f>
        <v/>
      </c>
      <c r="E10" s="381" t="str">
        <f>IF(AND(Concs!F9&gt;0,ISNUMBER('Tox Values'!T9)),Concs!F9/'Tox Values'!T9,"")</f>
        <v/>
      </c>
      <c r="F10" s="380" t="str">
        <f>IF(AND(Concs!F9&gt;0,ISNUMBER('Tox Values'!O9)),1.6*Concs!F9/'Tox Values'!O9,"")</f>
        <v/>
      </c>
      <c r="G10" s="81" t="str">
        <f>IF(ISNUMBER(E10),IF('MPS Factors'!G9&gt;0,'MPS Factors'!G9*E10,0),"")</f>
        <v/>
      </c>
      <c r="H10" s="81" t="str">
        <f>IF(ISNUMBER(F10),IF('MPS Factors'!H9&gt;0,'MPS Factors'!H9*F10,0),"")</f>
        <v/>
      </c>
      <c r="I10" s="81" t="str">
        <f>IF(ISNUMBER(E10),IF('MPS Factors'!E9&gt;0,'MPS Factors'!E9*E10,0),"")</f>
        <v/>
      </c>
      <c r="J10" s="81" t="str">
        <f>IF(ISNUMBER(F10),IF('MPS Factors'!F9&gt;0,'MPS Factors'!F9*F10,0),"")</f>
        <v/>
      </c>
      <c r="K10" s="81" t="str">
        <f>IF(ISNUMBER(E10),IF('MPS Factors'!C9&gt;0,'MPS Factors'!C9*E10,0),"")</f>
        <v/>
      </c>
      <c r="L10" s="81" t="str">
        <f>IF(ISNUMBER(F10),IF('MPS Factors'!D9&gt;0,'MPS Factors'!D9*F10,0),"")</f>
        <v/>
      </c>
      <c r="M10" s="81" t="str">
        <f t="shared" si="4"/>
        <v/>
      </c>
      <c r="N10" s="81" t="str">
        <f t="shared" si="5"/>
        <v/>
      </c>
      <c r="O10" s="81" t="str">
        <f t="shared" si="6"/>
        <v/>
      </c>
      <c r="P10" s="81" t="str">
        <f t="shared" si="7"/>
        <v/>
      </c>
      <c r="Q10" s="81" t="str">
        <f t="shared" si="8"/>
        <v/>
      </c>
      <c r="R10" s="81" t="str">
        <f t="shared" si="9"/>
        <v/>
      </c>
    </row>
    <row r="11" spans="1:18" ht="13.5" thickBot="1" x14ac:dyDescent="0.25">
      <c r="A11" s="106" t="str">
        <f>'Tox Values'!C10</f>
        <v>67-64-1</v>
      </c>
      <c r="B11" s="80" t="str">
        <f>'Tox Values'!D10</f>
        <v>Acetone</v>
      </c>
      <c r="C11" s="383" t="str">
        <f>IF(AND(Concs!D10&gt;0,ISNUMBER('Tox Values'!G10)),Concs!D10/'Tox Values'!G10,"")</f>
        <v/>
      </c>
      <c r="D11" s="381" t="str">
        <f>IF(AND(Concs!E10&gt;0,ISNUMBER('Tox Values'!AA10)),Concs!E10/'Tox Values'!AA10,"")</f>
        <v/>
      </c>
      <c r="E11" s="381" t="str">
        <f>IF(AND(Concs!F10&gt;0,ISNUMBER('Tox Values'!T10)),Concs!F10/'Tox Values'!T10,"")</f>
        <v/>
      </c>
      <c r="F11" s="380" t="str">
        <f>IF(AND(Concs!F10&gt;0,ISNUMBER('Tox Values'!O10)),1*Concs!F10/'Tox Values'!O10,"")</f>
        <v/>
      </c>
      <c r="G11" s="81" t="str">
        <f>IF(ISNUMBER(E11),IF('MPS Factors'!G10&gt;0,'MPS Factors'!G10*E11,0),"")</f>
        <v/>
      </c>
      <c r="H11" s="81" t="str">
        <f>IF(ISNUMBER(F11),IF('MPS Factors'!H10&gt;0,'MPS Factors'!H10*F11,0),"")</f>
        <v/>
      </c>
      <c r="I11" s="81" t="str">
        <f>IF(ISNUMBER(E11),IF('MPS Factors'!E10&gt;0,'MPS Factors'!E10*E11,0),"")</f>
        <v/>
      </c>
      <c r="J11" s="81" t="str">
        <f>IF(ISNUMBER(F11),IF('MPS Factors'!F10&gt;0,'MPS Factors'!F10*F11,0),"")</f>
        <v/>
      </c>
      <c r="K11" s="81" t="str">
        <f>IF(ISNUMBER(E11),IF('MPS Factors'!C10&gt;0,'MPS Factors'!C10*E11,0),"")</f>
        <v/>
      </c>
      <c r="L11" s="81" t="str">
        <f>IF(ISNUMBER(F11),IF('MPS Factors'!D10&gt;0,'MPS Factors'!D10*F11,0),"")</f>
        <v/>
      </c>
      <c r="M11" s="81" t="str">
        <f t="shared" si="4"/>
        <v/>
      </c>
      <c r="N11" s="81" t="str">
        <f t="shared" si="5"/>
        <v/>
      </c>
      <c r="O11" s="81" t="str">
        <f t="shared" si="6"/>
        <v/>
      </c>
      <c r="P11" s="81" t="str">
        <f t="shared" si="7"/>
        <v/>
      </c>
      <c r="Q11" s="81" t="str">
        <f t="shared" si="8"/>
        <v/>
      </c>
      <c r="R11" s="81" t="str">
        <f t="shared" si="9"/>
        <v/>
      </c>
    </row>
    <row r="12" spans="1:18" x14ac:dyDescent="0.2">
      <c r="A12" s="106" t="str">
        <f>'Tox Values'!C11</f>
        <v>75-05-8</v>
      </c>
      <c r="B12" s="80" t="str">
        <f>'Tox Values'!D11</f>
        <v>Acetonitrile</v>
      </c>
      <c r="C12" s="380" t="str">
        <f>IF(AND(Concs!C11&gt;0,ISNUMBER('Tox Values'!G11)),Concs!C11/'Tox Values'!G11,"")</f>
        <v/>
      </c>
      <c r="D12" s="381" t="str">
        <f>IF(AND(Concs!E11&gt;0,ISNUMBER('Tox Values'!AA11)),Concs!E11/'Tox Values'!AA11,"")</f>
        <v/>
      </c>
      <c r="E12" s="381" t="str">
        <f>IF(AND(Concs!F11&gt;0,ISNUMBER('Tox Values'!T11)),Concs!F11/'Tox Values'!T11,"")</f>
        <v/>
      </c>
      <c r="F12" s="380" t="str">
        <f>IF(AND(Concs!F11&gt;0,ISNUMBER('Tox Values'!O11)),1*Concs!F11/'Tox Values'!O11,"")</f>
        <v/>
      </c>
      <c r="G12" s="81" t="str">
        <f>IF(ISNUMBER(E12),IF('MPS Factors'!G11&gt;0,'MPS Factors'!G11*E12,0),"")</f>
        <v/>
      </c>
      <c r="H12" s="81" t="str">
        <f>IF(ISNUMBER(F12),IF('MPS Factors'!H11&gt;0,'MPS Factors'!H11*F12,0),"")</f>
        <v/>
      </c>
      <c r="I12" s="81" t="str">
        <f>IF(ISNUMBER(E12),IF('MPS Factors'!E11&gt;0,'MPS Factors'!E11*E12,0),"")</f>
        <v/>
      </c>
      <c r="J12" s="81" t="str">
        <f>IF(ISNUMBER(F12),IF('MPS Factors'!F11&gt;0,'MPS Factors'!F11*F12,0),"")</f>
        <v/>
      </c>
      <c r="K12" s="81" t="str">
        <f>IF(ISNUMBER(E12),IF('MPS Factors'!C11&gt;0,'MPS Factors'!C11*E12,0),"")</f>
        <v/>
      </c>
      <c r="L12" s="81" t="str">
        <f>IF(ISNUMBER(F12),IF('MPS Factors'!D11&gt;0,'MPS Factors'!D11*F12,0),"")</f>
        <v/>
      </c>
      <c r="M12" s="81" t="str">
        <f t="shared" si="4"/>
        <v/>
      </c>
      <c r="N12" s="81" t="str">
        <f t="shared" si="5"/>
        <v/>
      </c>
      <c r="O12" s="81" t="str">
        <f t="shared" si="6"/>
        <v/>
      </c>
      <c r="P12" s="81" t="str">
        <f t="shared" si="7"/>
        <v/>
      </c>
      <c r="Q12" s="81" t="str">
        <f t="shared" si="8"/>
        <v/>
      </c>
      <c r="R12" s="81" t="str">
        <f t="shared" si="9"/>
        <v/>
      </c>
    </row>
    <row r="13" spans="1:18" x14ac:dyDescent="0.2">
      <c r="A13" s="106" t="str">
        <f>'Tox Values'!C12</f>
        <v>53-96-3</v>
      </c>
      <c r="B13" s="80" t="str">
        <f>'Tox Values'!D12</f>
        <v>Acetylaminofluorene, 2-</v>
      </c>
      <c r="C13" s="380" t="str">
        <f>IF(AND(Concs!C12&gt;0,ISNUMBER('Tox Values'!G12)),Concs!C12/'Tox Values'!G12,"")</f>
        <v/>
      </c>
      <c r="D13" s="381" t="str">
        <f>IF(AND(Concs!E12&gt;0,ISNUMBER('Tox Values'!AA12)),Concs!E12/'Tox Values'!AA12,"")</f>
        <v/>
      </c>
      <c r="E13" s="381" t="str">
        <f>IF(AND(Concs!F12&gt;0,ISNUMBER('Tox Values'!T12)),Concs!F12/'Tox Values'!T12,"")</f>
        <v/>
      </c>
      <c r="F13" s="380" t="str">
        <f>IF(AND(Concs!F12&gt;0,ISNUMBER('Tox Values'!O12)),1*Concs!F12/'Tox Values'!O12,"")</f>
        <v/>
      </c>
      <c r="G13" s="81" t="str">
        <f>IF(ISNUMBER(E13),IF('MPS Factors'!G12&gt;0,'MPS Factors'!G12*E13,0),"")</f>
        <v/>
      </c>
      <c r="H13" s="81" t="str">
        <f>IF(ISNUMBER(F13),IF('MPS Factors'!H12&gt;0,'MPS Factors'!H12*F13,0),"")</f>
        <v/>
      </c>
      <c r="I13" s="81" t="str">
        <f>IF(ISNUMBER(E13),IF('MPS Factors'!E12&gt;0,'MPS Factors'!E12*E13,0),"")</f>
        <v/>
      </c>
      <c r="J13" s="81" t="str">
        <f>IF(ISNUMBER(F13),IF('MPS Factors'!F12&gt;0,'MPS Factors'!F12*F13,0),"")</f>
        <v/>
      </c>
      <c r="K13" s="81" t="str">
        <f>IF(ISNUMBER(E13),IF('MPS Factors'!C12&gt;0,'MPS Factors'!C12*E13,0),"")</f>
        <v/>
      </c>
      <c r="L13" s="81" t="str">
        <f>IF(ISNUMBER(F13),IF('MPS Factors'!D12&gt;0,'MPS Factors'!D12*F13,0),"")</f>
        <v/>
      </c>
      <c r="M13" s="81" t="str">
        <f t="shared" si="4"/>
        <v/>
      </c>
      <c r="N13" s="81" t="str">
        <f t="shared" si="5"/>
        <v/>
      </c>
      <c r="O13" s="81" t="str">
        <f t="shared" si="6"/>
        <v/>
      </c>
      <c r="P13" s="81" t="str">
        <f t="shared" si="7"/>
        <v/>
      </c>
      <c r="Q13" s="81" t="str">
        <f t="shared" si="8"/>
        <v/>
      </c>
      <c r="R13" s="81" t="str">
        <f t="shared" si="9"/>
        <v/>
      </c>
    </row>
    <row r="14" spans="1:18" x14ac:dyDescent="0.2">
      <c r="A14" s="106" t="str">
        <f>'Tox Values'!C13</f>
        <v>107-02-8</v>
      </c>
      <c r="B14" s="80" t="str">
        <f>'Tox Values'!D13</f>
        <v>Acrolein</v>
      </c>
      <c r="C14" s="380" t="str">
        <f>IF(AND(Concs!C13&gt;0,ISNUMBER('Tox Values'!G13)),Concs!C13/'Tox Values'!G13,"")</f>
        <v/>
      </c>
      <c r="D14" s="381" t="str">
        <f>IF(AND(Concs!E13&gt;0,ISNUMBER('Tox Values'!AA13)),Concs!E13/'Tox Values'!AA13,"")</f>
        <v/>
      </c>
      <c r="E14" s="381" t="str">
        <f>IF(AND(Concs!F13&gt;0,ISNUMBER('Tox Values'!T13)),Concs!F13/'Tox Values'!T13,"")</f>
        <v/>
      </c>
      <c r="F14" s="380" t="str">
        <f>IF(AND(Concs!F13&gt;0,ISNUMBER('Tox Values'!O13)),1*Concs!F13/'Tox Values'!O13,"")</f>
        <v/>
      </c>
      <c r="G14" s="81" t="str">
        <f>IF(ISNUMBER(E14),IF('MPS Factors'!G13&gt;0,'MPS Factors'!G13*E14,0),"")</f>
        <v/>
      </c>
      <c r="H14" s="81" t="str">
        <f>IF(ISNUMBER(F14),IF('MPS Factors'!H13&gt;0,'MPS Factors'!H13*F14,0),"")</f>
        <v/>
      </c>
      <c r="I14" s="81" t="str">
        <f>IF(ISNUMBER(E14),IF('MPS Factors'!E13&gt;0,'MPS Factors'!E13*E14,0),"")</f>
        <v/>
      </c>
      <c r="J14" s="81" t="str">
        <f>IF(ISNUMBER(F14),IF('MPS Factors'!F13&gt;0,'MPS Factors'!F13*F14,0),"")</f>
        <v/>
      </c>
      <c r="K14" s="81" t="str">
        <f>IF(ISNUMBER(E14),IF('MPS Factors'!C13&gt;0,'MPS Factors'!C13*E14,0),"")</f>
        <v/>
      </c>
      <c r="L14" s="81" t="str">
        <f>IF(ISNUMBER(F14),IF('MPS Factors'!D13&gt;0,'MPS Factors'!D13*F14,0),"")</f>
        <v/>
      </c>
      <c r="M14" s="81" t="str">
        <f t="shared" si="4"/>
        <v/>
      </c>
      <c r="N14" s="81" t="str">
        <f t="shared" si="5"/>
        <v/>
      </c>
      <c r="O14" s="81" t="str">
        <f t="shared" si="6"/>
        <v/>
      </c>
      <c r="P14" s="81" t="str">
        <f t="shared" si="7"/>
        <v/>
      </c>
      <c r="Q14" s="81" t="str">
        <f t="shared" si="8"/>
        <v/>
      </c>
      <c r="R14" s="81" t="str">
        <f t="shared" si="9"/>
        <v/>
      </c>
    </row>
    <row r="15" spans="1:18" x14ac:dyDescent="0.2">
      <c r="A15" s="106" t="str">
        <f>'Tox Values'!C14</f>
        <v>79-06-1</v>
      </c>
      <c r="B15" s="80" t="str">
        <f>'Tox Values'!D14</f>
        <v>Acrylamide</v>
      </c>
      <c r="C15" s="380" t="str">
        <f>IF(AND(Concs!C14&gt;0,ISNUMBER('Tox Values'!G14)),Concs!C14/'Tox Values'!G14,"")</f>
        <v/>
      </c>
      <c r="D15" s="381" t="str">
        <f>IF(AND(Concs!E14&gt;0,ISNUMBER('Tox Values'!AA14)),Concs!E14/'Tox Values'!AA14,"")</f>
        <v/>
      </c>
      <c r="E15" s="381" t="str">
        <f>IF(AND(Concs!F14&gt;0,ISNUMBER('Tox Values'!T14)),Concs!F14/'Tox Values'!T14,"")</f>
        <v/>
      </c>
      <c r="F15" s="380" t="str">
        <f>IF(AND(Concs!F14&gt;0,ISNUMBER('Tox Values'!O14)),1.6*Concs!F14/'Tox Values'!O14,"")</f>
        <v/>
      </c>
      <c r="G15" s="81" t="str">
        <f>IF(ISNUMBER(E15),IF('MPS Factors'!G14&gt;0,'MPS Factors'!G14*E15,0),"")</f>
        <v/>
      </c>
      <c r="H15" s="81" t="str">
        <f>IF(ISNUMBER(F15),IF('MPS Factors'!H14&gt;0,'MPS Factors'!H14*F15,0),"")</f>
        <v/>
      </c>
      <c r="I15" s="81" t="str">
        <f>IF(ISNUMBER(E15),IF('MPS Factors'!E14&gt;0,'MPS Factors'!E14*E15,0),"")</f>
        <v/>
      </c>
      <c r="J15" s="81" t="str">
        <f>IF(ISNUMBER(F15),IF('MPS Factors'!F14&gt;0,'MPS Factors'!F14*F15,0),"")</f>
        <v/>
      </c>
      <c r="K15" s="81" t="str">
        <f>IF(ISNUMBER(E15),IF('MPS Factors'!C14&gt;0,'MPS Factors'!C14*E15,0),"")</f>
        <v/>
      </c>
      <c r="L15" s="81" t="str">
        <f>IF(ISNUMBER(F15),IF('MPS Factors'!D14&gt;0,'MPS Factors'!D14*F15,0),"")</f>
        <v/>
      </c>
      <c r="M15" s="81" t="str">
        <f t="shared" si="4"/>
        <v/>
      </c>
      <c r="N15" s="81" t="str">
        <f t="shared" si="5"/>
        <v/>
      </c>
      <c r="O15" s="81" t="str">
        <f t="shared" si="6"/>
        <v/>
      </c>
      <c r="P15" s="81" t="str">
        <f t="shared" si="7"/>
        <v/>
      </c>
      <c r="Q15" s="81" t="str">
        <f t="shared" si="8"/>
        <v/>
      </c>
      <c r="R15" s="81" t="str">
        <f t="shared" si="9"/>
        <v/>
      </c>
    </row>
    <row r="16" spans="1:18" x14ac:dyDescent="0.2">
      <c r="A16" s="106" t="str">
        <f>'Tox Values'!C15</f>
        <v>3688-53-7</v>
      </c>
      <c r="B16" s="80" t="str">
        <f>'Tox Values'!D15</f>
        <v>Acrylamide, 2-(2-furyl)-3-(5-nitro-2-furyl)-</v>
      </c>
      <c r="C16" s="380" t="str">
        <f>IF(AND(Concs!C15&gt;0,ISNUMBER('Tox Values'!G15)),Concs!C15/'Tox Values'!G15,"")</f>
        <v/>
      </c>
      <c r="D16" s="381" t="str">
        <f>IF(AND(Concs!E15&gt;0,ISNUMBER('Tox Values'!AA15)),Concs!E15/'Tox Values'!AA15,"")</f>
        <v/>
      </c>
      <c r="E16" s="381" t="str">
        <f>IF(AND(Concs!F15&gt;0,ISNUMBER('Tox Values'!T15)),Concs!F15/'Tox Values'!T15,"")</f>
        <v/>
      </c>
      <c r="F16" s="380" t="str">
        <f>IF(AND(Concs!F15&gt;0,ISNUMBER('Tox Values'!O15)),1.6*Concs!F15/'Tox Values'!O15,"")</f>
        <v/>
      </c>
      <c r="G16" s="81" t="str">
        <f>IF(ISNUMBER(E16),IF('MPS Factors'!G15&gt;0,'MPS Factors'!G15*E16,0),"")</f>
        <v/>
      </c>
      <c r="H16" s="81" t="str">
        <f>IF(ISNUMBER(F16),IF('MPS Factors'!H15&gt;0,'MPS Factors'!H15*F16,0),"")</f>
        <v/>
      </c>
      <c r="I16" s="81" t="str">
        <f>IF(ISNUMBER(E16),IF('MPS Factors'!E15&gt;0,'MPS Factors'!E15*E16,0),"")</f>
        <v/>
      </c>
      <c r="J16" s="81" t="str">
        <f>IF(ISNUMBER(F16),IF('MPS Factors'!F15&gt;0,'MPS Factors'!F15*F16,0),"")</f>
        <v/>
      </c>
      <c r="K16" s="81" t="str">
        <f>IF(ISNUMBER(E16),IF('MPS Factors'!C15&gt;0,'MPS Factors'!C15*E16,0),"")</f>
        <v/>
      </c>
      <c r="L16" s="81" t="str">
        <f>IF(ISNUMBER(F16),IF('MPS Factors'!D15&gt;0,'MPS Factors'!D15*F16,0),"")</f>
        <v/>
      </c>
      <c r="M16" s="81" t="str">
        <f t="shared" si="4"/>
        <v/>
      </c>
      <c r="N16" s="81" t="str">
        <f t="shared" si="5"/>
        <v/>
      </c>
      <c r="O16" s="81" t="str">
        <f t="shared" si="6"/>
        <v/>
      </c>
      <c r="P16" s="81" t="str">
        <f t="shared" si="7"/>
        <v/>
      </c>
      <c r="Q16" s="81" t="str">
        <f t="shared" si="8"/>
        <v/>
      </c>
      <c r="R16" s="81" t="str">
        <f t="shared" si="9"/>
        <v/>
      </c>
    </row>
    <row r="17" spans="1:18" x14ac:dyDescent="0.2">
      <c r="A17" s="106" t="str">
        <f>'Tox Values'!C16</f>
        <v>79-10-7</v>
      </c>
      <c r="B17" s="80" t="str">
        <f>'Tox Values'!D16</f>
        <v>Acrylic acid</v>
      </c>
      <c r="C17" s="380" t="str">
        <f>IF(AND(Concs!C16&gt;0,ISNUMBER('Tox Values'!G16)),Concs!C16/'Tox Values'!G16,"")</f>
        <v/>
      </c>
      <c r="D17" s="381" t="str">
        <f>IF(AND(Concs!E16&gt;0,ISNUMBER('Tox Values'!AA16)),Concs!E16/'Tox Values'!AA16,"")</f>
        <v/>
      </c>
      <c r="E17" s="381" t="str">
        <f>IF(AND(Concs!F16&gt;0,ISNUMBER('Tox Values'!T16)),Concs!F16/'Tox Values'!T16,"")</f>
        <v/>
      </c>
      <c r="F17" s="380" t="str">
        <f>IF(AND(Concs!F16&gt;0,ISNUMBER('Tox Values'!O16)),1*Concs!F16/'Tox Values'!O16,"")</f>
        <v/>
      </c>
      <c r="G17" s="81" t="str">
        <f>IF(ISNUMBER(E17),IF('MPS Factors'!G16&gt;0,'MPS Factors'!G16*E17,0),"")</f>
        <v/>
      </c>
      <c r="H17" s="81" t="str">
        <f>IF(ISNUMBER(F17),IF('MPS Factors'!H16&gt;0,'MPS Factors'!H16*F17,0),"")</f>
        <v/>
      </c>
      <c r="I17" s="81" t="str">
        <f>IF(ISNUMBER(E17),IF('MPS Factors'!E16&gt;0,'MPS Factors'!E16*E17,0),"")</f>
        <v/>
      </c>
      <c r="J17" s="81" t="str">
        <f>IF(ISNUMBER(F17),IF('MPS Factors'!F16&gt;0,'MPS Factors'!F16*F17,0),"")</f>
        <v/>
      </c>
      <c r="K17" s="81" t="str">
        <f>IF(ISNUMBER(E17),IF('MPS Factors'!C16&gt;0,'MPS Factors'!C16*E17,0),"")</f>
        <v/>
      </c>
      <c r="L17" s="81" t="str">
        <f>IF(ISNUMBER(F17),IF('MPS Factors'!D16&gt;0,'MPS Factors'!D16*F17,0),"")</f>
        <v/>
      </c>
      <c r="M17" s="81" t="str">
        <f t="shared" si="4"/>
        <v/>
      </c>
      <c r="N17" s="81" t="str">
        <f t="shared" si="5"/>
        <v/>
      </c>
      <c r="O17" s="81" t="str">
        <f t="shared" si="6"/>
        <v/>
      </c>
      <c r="P17" s="81" t="str">
        <f t="shared" si="7"/>
        <v/>
      </c>
      <c r="Q17" s="81" t="str">
        <f t="shared" si="8"/>
        <v/>
      </c>
      <c r="R17" s="81" t="str">
        <f t="shared" si="9"/>
        <v/>
      </c>
    </row>
    <row r="18" spans="1:18" x14ac:dyDescent="0.2">
      <c r="A18" s="106" t="str">
        <f>'Tox Values'!C17</f>
        <v>107-13-1</v>
      </c>
      <c r="B18" s="80" t="str">
        <f>'Tox Values'!D17</f>
        <v>Acrylonitrile</v>
      </c>
      <c r="C18" s="380" t="str">
        <f>IF(AND(Concs!C17&gt;0,ISNUMBER('Tox Values'!G17)),Concs!C17/'Tox Values'!G17,"")</f>
        <v/>
      </c>
      <c r="D18" s="381" t="str">
        <f>IF(AND(Concs!E17&gt;0,ISNUMBER('Tox Values'!AA17)),Concs!E17/'Tox Values'!AA17,"")</f>
        <v/>
      </c>
      <c r="E18" s="381" t="str">
        <f>IF(AND(Concs!F17&gt;0,ISNUMBER('Tox Values'!T17)),Concs!F17/'Tox Values'!T17,"")</f>
        <v/>
      </c>
      <c r="F18" s="380" t="str">
        <f>IF(AND(Concs!F17&gt;0,ISNUMBER('Tox Values'!O17)),1.6*Concs!F17/'Tox Values'!O17,"")</f>
        <v/>
      </c>
      <c r="G18" s="81" t="str">
        <f>IF(ISNUMBER(E18),IF('MPS Factors'!G17&gt;0,'MPS Factors'!G17*E18,0),"")</f>
        <v/>
      </c>
      <c r="H18" s="81" t="str">
        <f>IF(ISNUMBER(F18),IF('MPS Factors'!H17&gt;0,'MPS Factors'!H17*F18,0),"")</f>
        <v/>
      </c>
      <c r="I18" s="81" t="str">
        <f>IF(ISNUMBER(E18),IF('MPS Factors'!E17&gt;0,'MPS Factors'!E17*E18,0),"")</f>
        <v/>
      </c>
      <c r="J18" s="81" t="str">
        <f>IF(ISNUMBER(F18),IF('MPS Factors'!F17&gt;0,'MPS Factors'!F17*F18,0),"")</f>
        <v/>
      </c>
      <c r="K18" s="81" t="str">
        <f>IF(ISNUMBER(E18),IF('MPS Factors'!C17&gt;0,'MPS Factors'!C17*E18,0),"")</f>
        <v/>
      </c>
      <c r="L18" s="81" t="str">
        <f>IF(ISNUMBER(F18),IF('MPS Factors'!D17&gt;0,'MPS Factors'!D17*F18,0),"")</f>
        <v/>
      </c>
      <c r="M18" s="81" t="str">
        <f t="shared" si="4"/>
        <v/>
      </c>
      <c r="N18" s="81" t="str">
        <f t="shared" si="5"/>
        <v/>
      </c>
      <c r="O18" s="81" t="str">
        <f t="shared" si="6"/>
        <v/>
      </c>
      <c r="P18" s="81" t="str">
        <f t="shared" si="7"/>
        <v/>
      </c>
      <c r="Q18" s="81" t="str">
        <f t="shared" si="8"/>
        <v/>
      </c>
      <c r="R18" s="81" t="str">
        <f t="shared" si="9"/>
        <v/>
      </c>
    </row>
    <row r="19" spans="1:18" x14ac:dyDescent="0.2">
      <c r="A19" s="106" t="str">
        <f>'Tox Values'!C18</f>
        <v>111-69-3</v>
      </c>
      <c r="B19" s="80" t="str">
        <f>'Tox Values'!D18</f>
        <v>Adiponitrile</v>
      </c>
      <c r="C19" s="380" t="str">
        <f>IF(AND(Concs!C18&gt;0,ISNUMBER('Tox Values'!G18)),Concs!C18/'Tox Values'!G18,"")</f>
        <v/>
      </c>
      <c r="D19" s="381" t="str">
        <f>IF(AND(Concs!E18&gt;0,ISNUMBER('Tox Values'!AA18)),Concs!E18/'Tox Values'!AA18,"")</f>
        <v/>
      </c>
      <c r="E19" s="381" t="str">
        <f>IF(AND(Concs!F18&gt;0,ISNUMBER('Tox Values'!T18)),Concs!F18/'Tox Values'!T18,"")</f>
        <v/>
      </c>
      <c r="F19" s="380" t="str">
        <f>IF(AND(Concs!F18&gt;0,ISNUMBER('Tox Values'!O18)),1*Concs!F18/'Tox Values'!O18,"")</f>
        <v/>
      </c>
      <c r="G19" s="81" t="str">
        <f>IF(ISNUMBER(E19),IF('MPS Factors'!G18&gt;0,'MPS Factors'!G18*E19,0),"")</f>
        <v/>
      </c>
      <c r="H19" s="81" t="str">
        <f>IF(ISNUMBER(F19),IF('MPS Factors'!H18&gt;0,'MPS Factors'!H18*F19,0),"")</f>
        <v/>
      </c>
      <c r="I19" s="81" t="str">
        <f>IF(ISNUMBER(E19),IF('MPS Factors'!E18&gt;0,'MPS Factors'!E18*E19,0),"")</f>
        <v/>
      </c>
      <c r="J19" s="81" t="str">
        <f>IF(ISNUMBER(F19),IF('MPS Factors'!F18&gt;0,'MPS Factors'!F18*F19,0),"")</f>
        <v/>
      </c>
      <c r="K19" s="81" t="str">
        <f>IF(ISNUMBER(E19),IF('MPS Factors'!C18&gt;0,'MPS Factors'!C18*E19,0),"")</f>
        <v/>
      </c>
      <c r="L19" s="81" t="str">
        <f>IF(ISNUMBER(F19),IF('MPS Factors'!D18&gt;0,'MPS Factors'!D18*F19,0),"")</f>
        <v/>
      </c>
      <c r="M19" s="81" t="str">
        <f t="shared" si="4"/>
        <v/>
      </c>
      <c r="N19" s="81" t="str">
        <f t="shared" si="5"/>
        <v/>
      </c>
      <c r="O19" s="81" t="str">
        <f t="shared" si="6"/>
        <v/>
      </c>
      <c r="P19" s="81" t="str">
        <f t="shared" si="7"/>
        <v/>
      </c>
      <c r="Q19" s="81" t="str">
        <f t="shared" si="8"/>
        <v/>
      </c>
      <c r="R19" s="81" t="str">
        <f t="shared" si="9"/>
        <v/>
      </c>
    </row>
    <row r="20" spans="1:18" x14ac:dyDescent="0.2">
      <c r="A20" s="106" t="str">
        <f>'Tox Values'!C19</f>
        <v>ALDEHYDES</v>
      </c>
      <c r="B20" s="80" t="str">
        <f>'Tox Values'!D19</f>
        <v>Aldehydes</v>
      </c>
      <c r="C20" s="380" t="str">
        <f>IF(AND(Concs!C19&gt;0,ISNUMBER('Tox Values'!G19)),Concs!C19/'Tox Values'!G19,"")</f>
        <v/>
      </c>
      <c r="D20" s="381" t="str">
        <f>IF(AND(Concs!E19&gt;0,ISNUMBER('Tox Values'!AA19)),Concs!E19/'Tox Values'!AA19,"")</f>
        <v/>
      </c>
      <c r="E20" s="381" t="str">
        <f>IF(AND(Concs!F19&gt;0,ISNUMBER('Tox Values'!T19)),Concs!F19/'Tox Values'!T19,"")</f>
        <v/>
      </c>
      <c r="F20" s="380" t="str">
        <f>IF(AND(Concs!F19&gt;0,ISNUMBER('Tox Values'!O19)),1*Concs!F19/'Tox Values'!O19,"")</f>
        <v/>
      </c>
      <c r="G20" s="81" t="str">
        <f>IF(ISNUMBER(E20),IF('MPS Factors'!G19&gt;0,'MPS Factors'!G19*E20,0),"")</f>
        <v/>
      </c>
      <c r="H20" s="81" t="str">
        <f>IF(ISNUMBER(F20),IF('MPS Factors'!H19&gt;0,'MPS Factors'!H19*F20,0),"")</f>
        <v/>
      </c>
      <c r="I20" s="81" t="str">
        <f>IF(ISNUMBER(E20),IF('MPS Factors'!E19&gt;0,'MPS Factors'!E19*E20,0),"")</f>
        <v/>
      </c>
      <c r="J20" s="81" t="str">
        <f>IF(ISNUMBER(F20),IF('MPS Factors'!F19&gt;0,'MPS Factors'!F19*F20,0),"")</f>
        <v/>
      </c>
      <c r="K20" s="81" t="str">
        <f>IF(ISNUMBER(E20),IF('MPS Factors'!C19&gt;0,'MPS Factors'!C19*E20,0),"")</f>
        <v/>
      </c>
      <c r="L20" s="81" t="str">
        <f>IF(ISNUMBER(F20),IF('MPS Factors'!D19&gt;0,'MPS Factors'!D19*F20,0),"")</f>
        <v/>
      </c>
      <c r="M20" s="81" t="str">
        <f t="shared" si="4"/>
        <v/>
      </c>
      <c r="N20" s="81" t="str">
        <f t="shared" si="5"/>
        <v/>
      </c>
      <c r="O20" s="81" t="str">
        <f t="shared" si="6"/>
        <v/>
      </c>
      <c r="P20" s="81" t="str">
        <f t="shared" si="7"/>
        <v/>
      </c>
      <c r="Q20" s="81" t="str">
        <f t="shared" si="8"/>
        <v/>
      </c>
      <c r="R20" s="81" t="str">
        <f t="shared" si="9"/>
        <v/>
      </c>
    </row>
    <row r="21" spans="1:18" x14ac:dyDescent="0.2">
      <c r="A21" s="106" t="str">
        <f>'Tox Values'!C20</f>
        <v>ALIPHATIC-MID</v>
      </c>
      <c r="B21" s="80" t="str">
        <f>'Tox Values'!D20</f>
        <v>Aliphatic Hydrocarbon Streams (Midrange)</v>
      </c>
      <c r="C21" s="380" t="str">
        <f>IF(AND(Concs!C20&gt;0,ISNUMBER('Tox Values'!G20)),Concs!C20/'Tox Values'!G20,"")</f>
        <v/>
      </c>
      <c r="D21" s="381" t="str">
        <f>IF(AND(Concs!E20&gt;0,ISNUMBER('Tox Values'!AA20)),Concs!E20/'Tox Values'!AA20,"")</f>
        <v/>
      </c>
      <c r="E21" s="381" t="str">
        <f>IF(AND(Concs!F20&gt;0,ISNUMBER('Tox Values'!T20)),Concs!F20/'Tox Values'!T20,"")</f>
        <v/>
      </c>
      <c r="F21" s="380" t="str">
        <f>IF(AND(Concs!F20&gt;0,ISNUMBER('Tox Values'!O20)),1*Concs!F20/'Tox Values'!O20,"")</f>
        <v/>
      </c>
      <c r="G21" s="81" t="str">
        <f>IF(ISNUMBER(E21),IF('MPS Factors'!G20&gt;0,'MPS Factors'!G20*E21,0),"")</f>
        <v/>
      </c>
      <c r="H21" s="81" t="str">
        <f>IF(ISNUMBER(F21),IF('MPS Factors'!H20&gt;0,'MPS Factors'!H20*F21,0),"")</f>
        <v/>
      </c>
      <c r="I21" s="81" t="str">
        <f>IF(ISNUMBER(E21),IF('MPS Factors'!E20&gt;0,'MPS Factors'!E20*E21,0),"")</f>
        <v/>
      </c>
      <c r="J21" s="81" t="str">
        <f>IF(ISNUMBER(F21),IF('MPS Factors'!F20&gt;0,'MPS Factors'!F20*F21,0),"")</f>
        <v/>
      </c>
      <c r="K21" s="81" t="str">
        <f>IF(ISNUMBER(E21),IF('MPS Factors'!C20&gt;0,'MPS Factors'!C20*E21,0),"")</f>
        <v/>
      </c>
      <c r="L21" s="81" t="str">
        <f>IF(ISNUMBER(F21),IF('MPS Factors'!D20&gt;0,'MPS Factors'!D20*F21,0),"")</f>
        <v/>
      </c>
      <c r="M21" s="81" t="str">
        <f t="shared" si="4"/>
        <v/>
      </c>
      <c r="N21" s="81" t="str">
        <f t="shared" si="5"/>
        <v/>
      </c>
      <c r="O21" s="81" t="str">
        <f t="shared" si="6"/>
        <v/>
      </c>
      <c r="P21" s="81" t="str">
        <f t="shared" si="7"/>
        <v/>
      </c>
      <c r="Q21" s="81" t="str">
        <f t="shared" si="8"/>
        <v/>
      </c>
      <c r="R21" s="81" t="str">
        <f t="shared" si="9"/>
        <v/>
      </c>
    </row>
    <row r="22" spans="1:18" x14ac:dyDescent="0.2">
      <c r="A22" s="106" t="str">
        <f>'Tox Values'!C21</f>
        <v>107-18-6</v>
      </c>
      <c r="B22" s="80" t="str">
        <f>'Tox Values'!D21</f>
        <v>Allyl alcohol</v>
      </c>
      <c r="C22" s="380" t="str">
        <f>IF(AND(Concs!C21&gt;0,ISNUMBER('Tox Values'!G21)),Concs!C21/'Tox Values'!G21,"")</f>
        <v/>
      </c>
      <c r="D22" s="381" t="str">
        <f>IF(AND(Concs!E21&gt;0,ISNUMBER('Tox Values'!AA21)),Concs!E21/'Tox Values'!AA21,"")</f>
        <v/>
      </c>
      <c r="E22" s="381" t="str">
        <f>IF(AND(Concs!F21&gt;0,ISNUMBER('Tox Values'!T21)),Concs!F21/'Tox Values'!T21,"")</f>
        <v/>
      </c>
      <c r="F22" s="380" t="str">
        <f>IF(AND(Concs!F21&gt;0,ISNUMBER('Tox Values'!O21)),1*Concs!F21/'Tox Values'!O21,"")</f>
        <v/>
      </c>
      <c r="G22" s="81" t="str">
        <f>IF(ISNUMBER(E22),IF('MPS Factors'!G21&gt;0,'MPS Factors'!G21*E22,0),"")</f>
        <v/>
      </c>
      <c r="H22" s="81" t="str">
        <f>IF(ISNUMBER(F22),IF('MPS Factors'!H21&gt;0,'MPS Factors'!H21*F22,0),"")</f>
        <v/>
      </c>
      <c r="I22" s="81" t="str">
        <f>IF(ISNUMBER(E22),IF('MPS Factors'!E21&gt;0,'MPS Factors'!E21*E22,0),"")</f>
        <v/>
      </c>
      <c r="J22" s="81" t="str">
        <f>IF(ISNUMBER(F22),IF('MPS Factors'!F21&gt;0,'MPS Factors'!F21*F22,0),"")</f>
        <v/>
      </c>
      <c r="K22" s="81" t="str">
        <f>IF(ISNUMBER(E22),IF('MPS Factors'!C21&gt;0,'MPS Factors'!C21*E22,0),"")</f>
        <v/>
      </c>
      <c r="L22" s="81" t="str">
        <f>IF(ISNUMBER(F22),IF('MPS Factors'!D21&gt;0,'MPS Factors'!D21*F22,0),"")</f>
        <v/>
      </c>
      <c r="M22" s="81" t="str">
        <f t="shared" si="4"/>
        <v/>
      </c>
      <c r="N22" s="81" t="str">
        <f t="shared" si="5"/>
        <v/>
      </c>
      <c r="O22" s="81" t="str">
        <f t="shared" si="6"/>
        <v/>
      </c>
      <c r="P22" s="81" t="str">
        <f t="shared" si="7"/>
        <v/>
      </c>
      <c r="Q22" s="81" t="str">
        <f t="shared" si="8"/>
        <v/>
      </c>
      <c r="R22" s="81" t="str">
        <f t="shared" si="9"/>
        <v/>
      </c>
    </row>
    <row r="23" spans="1:18" x14ac:dyDescent="0.2">
      <c r="A23" s="106" t="str">
        <f>'Tox Values'!C22</f>
        <v>107-05-1</v>
      </c>
      <c r="B23" s="80" t="str">
        <f>'Tox Values'!D22</f>
        <v>Allyl chloride</v>
      </c>
      <c r="C23" s="380" t="str">
        <f>IF(AND(Concs!C22&gt;0,ISNUMBER('Tox Values'!G22)),Concs!C22/'Tox Values'!G22,"")</f>
        <v/>
      </c>
      <c r="D23" s="381" t="str">
        <f>IF(AND(Concs!E22&gt;0,ISNUMBER('Tox Values'!AA22)),Concs!E22/'Tox Values'!AA22,"")</f>
        <v/>
      </c>
      <c r="E23" s="381" t="str">
        <f>IF(AND(Concs!F22&gt;0,ISNUMBER('Tox Values'!T22)),Concs!F22/'Tox Values'!T22,"")</f>
        <v/>
      </c>
      <c r="F23" s="380" t="str">
        <f>IF(AND(Concs!F22&gt;0,ISNUMBER('Tox Values'!O22)),1.6*Concs!F22/'Tox Values'!O22,"")</f>
        <v/>
      </c>
      <c r="G23" s="81" t="str">
        <f>IF(ISNUMBER(E23),IF('MPS Factors'!G22&gt;0,'MPS Factors'!G22*E23,0),"")</f>
        <v/>
      </c>
      <c r="H23" s="81" t="str">
        <f>IF(ISNUMBER(F23),IF('MPS Factors'!H22&gt;0,'MPS Factors'!H22*F23,0),"")</f>
        <v/>
      </c>
      <c r="I23" s="81" t="str">
        <f>IF(ISNUMBER(E23),IF('MPS Factors'!E22&gt;0,'MPS Factors'!E22*E23,0),"")</f>
        <v/>
      </c>
      <c r="J23" s="81" t="str">
        <f>IF(ISNUMBER(F23),IF('MPS Factors'!F22&gt;0,'MPS Factors'!F22*F23,0),"")</f>
        <v/>
      </c>
      <c r="K23" s="81" t="str">
        <f>IF(ISNUMBER(E23),IF('MPS Factors'!C22&gt;0,'MPS Factors'!C22*E23,0),"")</f>
        <v/>
      </c>
      <c r="L23" s="81" t="str">
        <f>IF(ISNUMBER(F23),IF('MPS Factors'!D22&gt;0,'MPS Factors'!D22*F23,0),"")</f>
        <v/>
      </c>
      <c r="M23" s="81" t="str">
        <f t="shared" si="4"/>
        <v/>
      </c>
      <c r="N23" s="81" t="str">
        <f t="shared" si="5"/>
        <v/>
      </c>
      <c r="O23" s="81" t="str">
        <f t="shared" si="6"/>
        <v/>
      </c>
      <c r="P23" s="81" t="str">
        <f t="shared" si="7"/>
        <v/>
      </c>
      <c r="Q23" s="81" t="str">
        <f t="shared" si="8"/>
        <v/>
      </c>
      <c r="R23" s="81" t="str">
        <f t="shared" si="9"/>
        <v/>
      </c>
    </row>
    <row r="24" spans="1:18" x14ac:dyDescent="0.2">
      <c r="A24" s="106" t="str">
        <f>'Tox Values'!C23</f>
        <v>7429-90-5</v>
      </c>
      <c r="B24" s="80" t="str">
        <f>'Tox Values'!D23</f>
        <v>Aluminum</v>
      </c>
      <c r="C24" s="380" t="str">
        <f>IF(AND(Concs!C23&gt;0,ISNUMBER('Tox Values'!G23)),Concs!C23/'Tox Values'!G23,"")</f>
        <v/>
      </c>
      <c r="D24" s="381" t="str">
        <f>IF(AND(Concs!E23&gt;0,ISNUMBER('Tox Values'!AA23)),Concs!E23/'Tox Values'!AA23,"")</f>
        <v/>
      </c>
      <c r="E24" s="381" t="str">
        <f>IF(AND(Concs!F23&gt;0,ISNUMBER('Tox Values'!T23)),Concs!F23/'Tox Values'!T23,"")</f>
        <v/>
      </c>
      <c r="F24" s="380" t="str">
        <f>IF(AND(Concs!F23&gt;0,ISNUMBER('Tox Values'!O23)),1*Concs!F23/'Tox Values'!O23,"")</f>
        <v/>
      </c>
      <c r="G24" s="81" t="str">
        <f>IF(ISNUMBER(E24),IF('MPS Factors'!G23&gt;0,'MPS Factors'!G23*E24,0),"")</f>
        <v/>
      </c>
      <c r="H24" s="81" t="str">
        <f>IF(ISNUMBER(F24),IF('MPS Factors'!H23&gt;0,'MPS Factors'!H23*F24,0),"")</f>
        <v/>
      </c>
      <c r="I24" s="81" t="str">
        <f>IF(ISNUMBER(E24),IF('MPS Factors'!E23&gt;0,'MPS Factors'!E23*E24,0),"")</f>
        <v/>
      </c>
      <c r="J24" s="81" t="str">
        <f>IF(ISNUMBER(F24),IF('MPS Factors'!F23&gt;0,'MPS Factors'!F23*F24,0),"")</f>
        <v/>
      </c>
      <c r="K24" s="81" t="str">
        <f>IF(ISNUMBER(E24),IF('MPS Factors'!C23&gt;0,'MPS Factors'!C23*E24,0),"")</f>
        <v/>
      </c>
      <c r="L24" s="81" t="str">
        <f>IF(ISNUMBER(F24),IF('MPS Factors'!D23&gt;0,'MPS Factors'!D23*F24,0),"")</f>
        <v/>
      </c>
      <c r="M24" s="81" t="str">
        <f t="shared" si="4"/>
        <v/>
      </c>
      <c r="N24" s="81" t="str">
        <f t="shared" si="5"/>
        <v/>
      </c>
      <c r="O24" s="81" t="str">
        <f t="shared" si="6"/>
        <v/>
      </c>
      <c r="P24" s="81" t="str">
        <f t="shared" si="7"/>
        <v/>
      </c>
      <c r="Q24" s="81" t="str">
        <f t="shared" si="8"/>
        <v/>
      </c>
      <c r="R24" s="81" t="str">
        <f t="shared" si="9"/>
        <v/>
      </c>
    </row>
    <row r="25" spans="1:18" x14ac:dyDescent="0.2">
      <c r="A25" s="106" t="str">
        <f>'Tox Values'!C24</f>
        <v>82-28-0</v>
      </c>
      <c r="B25" s="80" t="str">
        <f>'Tox Values'!D24</f>
        <v>Amino-2-methylanthraquinone, 1-</v>
      </c>
      <c r="C25" s="380" t="str">
        <f>IF(AND(Concs!C24&gt;0,ISNUMBER('Tox Values'!G24)),Concs!C24/'Tox Values'!G24,"")</f>
        <v/>
      </c>
      <c r="D25" s="381" t="str">
        <f>IF(AND(Concs!E24&gt;0,ISNUMBER('Tox Values'!AA24)),Concs!E24/'Tox Values'!AA24,"")</f>
        <v/>
      </c>
      <c r="E25" s="381" t="str">
        <f>IF(AND(Concs!F24&gt;0,ISNUMBER('Tox Values'!T24)),Concs!F24/'Tox Values'!T24,"")</f>
        <v/>
      </c>
      <c r="F25" s="380" t="str">
        <f>IF(AND(Concs!F24&gt;0,ISNUMBER('Tox Values'!O24)),1.6*Concs!F24/'Tox Values'!O24,"")</f>
        <v/>
      </c>
      <c r="G25" s="81" t="str">
        <f>IF(ISNUMBER(E25),IF('MPS Factors'!G24&gt;0,'MPS Factors'!G24*E25,0),"")</f>
        <v/>
      </c>
      <c r="H25" s="81" t="str">
        <f>IF(ISNUMBER(F25),IF('MPS Factors'!H24&gt;0,'MPS Factors'!H24*F25,0),"")</f>
        <v/>
      </c>
      <c r="I25" s="81" t="str">
        <f>IF(ISNUMBER(E25),IF('MPS Factors'!E24&gt;0,'MPS Factors'!E24*E25,0),"")</f>
        <v/>
      </c>
      <c r="J25" s="81" t="str">
        <f>IF(ISNUMBER(F25),IF('MPS Factors'!F24&gt;0,'MPS Factors'!F24*F25,0),"")</f>
        <v/>
      </c>
      <c r="K25" s="81" t="str">
        <f>IF(ISNUMBER(E25),IF('MPS Factors'!C24&gt;0,'MPS Factors'!C24*E25,0),"")</f>
        <v/>
      </c>
      <c r="L25" s="81" t="str">
        <f>IF(ISNUMBER(F25),IF('MPS Factors'!D24&gt;0,'MPS Factors'!D24*F25,0),"")</f>
        <v/>
      </c>
      <c r="M25" s="81" t="str">
        <f t="shared" si="4"/>
        <v/>
      </c>
      <c r="N25" s="81" t="str">
        <f t="shared" si="5"/>
        <v/>
      </c>
      <c r="O25" s="81" t="str">
        <f t="shared" si="6"/>
        <v/>
      </c>
      <c r="P25" s="81" t="str">
        <f t="shared" si="7"/>
        <v/>
      </c>
      <c r="Q25" s="81" t="str">
        <f t="shared" si="8"/>
        <v/>
      </c>
      <c r="R25" s="81" t="str">
        <f t="shared" si="9"/>
        <v/>
      </c>
    </row>
    <row r="26" spans="1:18" x14ac:dyDescent="0.2">
      <c r="A26" s="106" t="str">
        <f>'Tox Values'!C25</f>
        <v>712-68-5</v>
      </c>
      <c r="B26" s="80" t="str">
        <f>'Tox Values'!D25</f>
        <v>Amino-5-(5-nitro-2-furyl)-1,3,4-thiadiazol, 2-</v>
      </c>
      <c r="C26" s="380" t="str">
        <f>IF(AND(Concs!C25&gt;0,ISNUMBER('Tox Values'!G25)),Concs!C25/'Tox Values'!G25,"")</f>
        <v/>
      </c>
      <c r="D26" s="381" t="str">
        <f>IF(AND(Concs!E25&gt;0,ISNUMBER('Tox Values'!AA25)),Concs!E25/'Tox Values'!AA25,"")</f>
        <v/>
      </c>
      <c r="E26" s="381" t="str">
        <f>IF(AND(Concs!F25&gt;0,ISNUMBER('Tox Values'!T25)),Concs!F25/'Tox Values'!T25,"")</f>
        <v/>
      </c>
      <c r="F26" s="380" t="str">
        <f>IF(AND(Concs!F25&gt;0,ISNUMBER('Tox Values'!O25)),1.6*Concs!F25/'Tox Values'!O25,"")</f>
        <v/>
      </c>
      <c r="G26" s="81" t="str">
        <f>IF(ISNUMBER(E26),IF('MPS Factors'!G25&gt;0,'MPS Factors'!G25*E26,0),"")</f>
        <v/>
      </c>
      <c r="H26" s="81" t="str">
        <f>IF(ISNUMBER(F26),IF('MPS Factors'!H25&gt;0,'MPS Factors'!H25*F26,0),"")</f>
        <v/>
      </c>
      <c r="I26" s="81" t="str">
        <f>IF(ISNUMBER(E26),IF('MPS Factors'!E25&gt;0,'MPS Factors'!E25*E26,0),"")</f>
        <v/>
      </c>
      <c r="J26" s="81" t="str">
        <f>IF(ISNUMBER(F26),IF('MPS Factors'!F25&gt;0,'MPS Factors'!F25*F26,0),"")</f>
        <v/>
      </c>
      <c r="K26" s="81" t="str">
        <f>IF(ISNUMBER(E26),IF('MPS Factors'!C25&gt;0,'MPS Factors'!C25*E26,0),"")</f>
        <v/>
      </c>
      <c r="L26" s="81" t="str">
        <f>IF(ISNUMBER(F26),IF('MPS Factors'!D25&gt;0,'MPS Factors'!D25*F26,0),"")</f>
        <v/>
      </c>
      <c r="M26" s="81" t="str">
        <f t="shared" si="4"/>
        <v/>
      </c>
      <c r="N26" s="81" t="str">
        <f t="shared" si="5"/>
        <v/>
      </c>
      <c r="O26" s="81" t="str">
        <f t="shared" si="6"/>
        <v/>
      </c>
      <c r="P26" s="81" t="str">
        <f t="shared" si="7"/>
        <v/>
      </c>
      <c r="Q26" s="81" t="str">
        <f t="shared" si="8"/>
        <v/>
      </c>
      <c r="R26" s="81" t="str">
        <f t="shared" si="9"/>
        <v/>
      </c>
    </row>
    <row r="27" spans="1:18" x14ac:dyDescent="0.2">
      <c r="A27" s="106" t="str">
        <f>'Tox Values'!C26</f>
        <v>6109-97-3</v>
      </c>
      <c r="B27" s="80" t="str">
        <f>'Tox Values'!D26</f>
        <v>Amino-9-ethylcarbazolehydrochloride, 3-</v>
      </c>
      <c r="C27" s="380" t="str">
        <f>IF(AND(Concs!C26&gt;0,ISNUMBER('Tox Values'!G26)),Concs!C26/'Tox Values'!G26,"")</f>
        <v/>
      </c>
      <c r="D27" s="381" t="str">
        <f>IF(AND(Concs!E26&gt;0,ISNUMBER('Tox Values'!AA26)),Concs!E26/'Tox Values'!AA26,"")</f>
        <v/>
      </c>
      <c r="E27" s="381" t="str">
        <f>IF(AND(Concs!F26&gt;0,ISNUMBER('Tox Values'!T26)),Concs!F26/'Tox Values'!T26,"")</f>
        <v/>
      </c>
      <c r="F27" s="380" t="str">
        <f>IF(AND(Concs!F26&gt;0,ISNUMBER('Tox Values'!O26)),1.6*Concs!F26/'Tox Values'!O26,"")</f>
        <v/>
      </c>
      <c r="G27" s="81" t="str">
        <f>IF(ISNUMBER(E27),IF('MPS Factors'!G26&gt;0,'MPS Factors'!G26*E27,0),"")</f>
        <v/>
      </c>
      <c r="H27" s="81" t="str">
        <f>IF(ISNUMBER(F27),IF('MPS Factors'!H26&gt;0,'MPS Factors'!H26*F27,0),"")</f>
        <v/>
      </c>
      <c r="I27" s="81" t="str">
        <f>IF(ISNUMBER(E27),IF('MPS Factors'!E26&gt;0,'MPS Factors'!E26*E27,0),"")</f>
        <v/>
      </c>
      <c r="J27" s="81" t="str">
        <f>IF(ISNUMBER(F27),IF('MPS Factors'!F26&gt;0,'MPS Factors'!F26*F27,0),"")</f>
        <v/>
      </c>
      <c r="K27" s="81" t="str">
        <f>IF(ISNUMBER(E27),IF('MPS Factors'!C26&gt;0,'MPS Factors'!C26*E27,0),"")</f>
        <v/>
      </c>
      <c r="L27" s="81" t="str">
        <f>IF(ISNUMBER(F27),IF('MPS Factors'!D26&gt;0,'MPS Factors'!D26*F27,0),"")</f>
        <v/>
      </c>
      <c r="M27" s="81" t="str">
        <f t="shared" si="4"/>
        <v/>
      </c>
      <c r="N27" s="81" t="str">
        <f t="shared" si="5"/>
        <v/>
      </c>
      <c r="O27" s="81" t="str">
        <f t="shared" si="6"/>
        <v/>
      </c>
      <c r="P27" s="81" t="str">
        <f t="shared" si="7"/>
        <v/>
      </c>
      <c r="Q27" s="81" t="str">
        <f t="shared" si="8"/>
        <v/>
      </c>
      <c r="R27" s="81" t="str">
        <f t="shared" si="9"/>
        <v/>
      </c>
    </row>
    <row r="28" spans="1:18" x14ac:dyDescent="0.2">
      <c r="A28" s="106" t="str">
        <f>'Tox Values'!C27</f>
        <v>117-79-3</v>
      </c>
      <c r="B28" s="80" t="str">
        <f>'Tox Values'!D27</f>
        <v>Aminoanthraquinone, 2-</v>
      </c>
      <c r="C28" s="380" t="str">
        <f>IF(AND(Concs!C27&gt;0,ISNUMBER('Tox Values'!G27)),Concs!C27/'Tox Values'!G27,"")</f>
        <v/>
      </c>
      <c r="D28" s="381" t="str">
        <f>IF(AND(Concs!E27&gt;0,ISNUMBER('Tox Values'!AA27)),Concs!E27/'Tox Values'!AA27,"")</f>
        <v/>
      </c>
      <c r="E28" s="381" t="str">
        <f>IF(AND(Concs!F27&gt;0,ISNUMBER('Tox Values'!T27)),Concs!F27/'Tox Values'!T27,"")</f>
        <v/>
      </c>
      <c r="F28" s="380" t="str">
        <f>IF(AND(Concs!F27&gt;0,ISNUMBER('Tox Values'!O27)),1.6*Concs!F27/'Tox Values'!O27,"")</f>
        <v/>
      </c>
      <c r="G28" s="81" t="str">
        <f>IF(ISNUMBER(E28),IF('MPS Factors'!G27&gt;0,'MPS Factors'!G27*E28,0),"")</f>
        <v/>
      </c>
      <c r="H28" s="81" t="str">
        <f>IF(ISNUMBER(F28),IF('MPS Factors'!H27&gt;0,'MPS Factors'!H27*F28,0),"")</f>
        <v/>
      </c>
      <c r="I28" s="81" t="str">
        <f>IF(ISNUMBER(E28),IF('MPS Factors'!E27&gt;0,'MPS Factors'!E27*E28,0),"")</f>
        <v/>
      </c>
      <c r="J28" s="81" t="str">
        <f>IF(ISNUMBER(F28),IF('MPS Factors'!F27&gt;0,'MPS Factors'!F27*F28,0),"")</f>
        <v/>
      </c>
      <c r="K28" s="81" t="str">
        <f>IF(ISNUMBER(E28),IF('MPS Factors'!C27&gt;0,'MPS Factors'!C27*E28,0),"")</f>
        <v/>
      </c>
      <c r="L28" s="81" t="str">
        <f>IF(ISNUMBER(F28),IF('MPS Factors'!D27&gt;0,'MPS Factors'!D27*F28,0),"")</f>
        <v/>
      </c>
      <c r="M28" s="81" t="str">
        <f t="shared" si="4"/>
        <v/>
      </c>
      <c r="N28" s="81" t="str">
        <f t="shared" si="5"/>
        <v/>
      </c>
      <c r="O28" s="81" t="str">
        <f t="shared" si="6"/>
        <v/>
      </c>
      <c r="P28" s="81" t="str">
        <f t="shared" si="7"/>
        <v/>
      </c>
      <c r="Q28" s="81" t="str">
        <f t="shared" si="8"/>
        <v/>
      </c>
      <c r="R28" s="81" t="str">
        <f t="shared" si="9"/>
        <v/>
      </c>
    </row>
    <row r="29" spans="1:18" x14ac:dyDescent="0.2">
      <c r="A29" s="106" t="str">
        <f>'Tox Values'!C28</f>
        <v>97-56-3</v>
      </c>
      <c r="B29" s="80" t="str">
        <f>'Tox Values'!D28</f>
        <v>Aminoazotoluene, o- (C.I. Solvent Yellow 3)</v>
      </c>
      <c r="C29" s="380" t="str">
        <f>IF(AND(Concs!C28&gt;0,ISNUMBER('Tox Values'!G28)),Concs!C28/'Tox Values'!G28,"")</f>
        <v/>
      </c>
      <c r="D29" s="381" t="str">
        <f>IF(AND(Concs!E28&gt;0,ISNUMBER('Tox Values'!AA28)),Concs!E28/'Tox Values'!AA28,"")</f>
        <v/>
      </c>
      <c r="E29" s="381" t="str">
        <f>IF(AND(Concs!F28&gt;0,ISNUMBER('Tox Values'!T28)),Concs!F28/'Tox Values'!T28,"")</f>
        <v/>
      </c>
      <c r="F29" s="380" t="str">
        <f>IF(AND(Concs!F28&gt;0,ISNUMBER('Tox Values'!O28)),1.6*Concs!F28/'Tox Values'!O28,"")</f>
        <v/>
      </c>
      <c r="G29" s="81" t="str">
        <f>IF(ISNUMBER(E29),IF('MPS Factors'!G28&gt;0,'MPS Factors'!G28*E29,0),"")</f>
        <v/>
      </c>
      <c r="H29" s="81" t="str">
        <f>IF(ISNUMBER(F29),IF('MPS Factors'!H28&gt;0,'MPS Factors'!H28*F29,0),"")</f>
        <v/>
      </c>
      <c r="I29" s="81" t="str">
        <f>IF(ISNUMBER(E29),IF('MPS Factors'!E28&gt;0,'MPS Factors'!E28*E29,0),"")</f>
        <v/>
      </c>
      <c r="J29" s="81" t="str">
        <f>IF(ISNUMBER(F29),IF('MPS Factors'!F28&gt;0,'MPS Factors'!F28*F29,0),"")</f>
        <v/>
      </c>
      <c r="K29" s="81" t="str">
        <f>IF(ISNUMBER(E29),IF('MPS Factors'!C28&gt;0,'MPS Factors'!C28*E29,0),"")</f>
        <v/>
      </c>
      <c r="L29" s="81" t="str">
        <f>IF(ISNUMBER(F29),IF('MPS Factors'!D28&gt;0,'MPS Factors'!D28*F29,0),"")</f>
        <v/>
      </c>
      <c r="M29" s="81" t="str">
        <f t="shared" si="4"/>
        <v/>
      </c>
      <c r="N29" s="81" t="str">
        <f t="shared" si="5"/>
        <v/>
      </c>
      <c r="O29" s="81" t="str">
        <f t="shared" si="6"/>
        <v/>
      </c>
      <c r="P29" s="81" t="str">
        <f t="shared" si="7"/>
        <v/>
      </c>
      <c r="Q29" s="81" t="str">
        <f t="shared" si="8"/>
        <v/>
      </c>
      <c r="R29" s="81" t="str">
        <f t="shared" si="9"/>
        <v/>
      </c>
    </row>
    <row r="30" spans="1:18" x14ac:dyDescent="0.2">
      <c r="A30" s="106" t="str">
        <f>'Tox Values'!C29</f>
        <v>92-67-1</v>
      </c>
      <c r="B30" s="80" t="str">
        <f>'Tox Values'!D29</f>
        <v>Aminobiphenyl, 4-</v>
      </c>
      <c r="C30" s="380" t="str">
        <f>IF(AND(Concs!C29&gt;0,ISNUMBER('Tox Values'!G29)),Concs!C29/'Tox Values'!G29,"")</f>
        <v/>
      </c>
      <c r="D30" s="381" t="str">
        <f>IF(AND(Concs!E29&gt;0,ISNUMBER('Tox Values'!AA29)),Concs!E29/'Tox Values'!AA29,"")</f>
        <v/>
      </c>
      <c r="E30" s="381" t="str">
        <f>IF(AND(Concs!F29&gt;0,ISNUMBER('Tox Values'!T29)),Concs!F29/'Tox Values'!T29,"")</f>
        <v/>
      </c>
      <c r="F30" s="380" t="str">
        <f>IF(AND(Concs!F29&gt;0,ISNUMBER('Tox Values'!O29)),1.6*Concs!F29/'Tox Values'!O29,"")</f>
        <v/>
      </c>
      <c r="G30" s="81" t="str">
        <f>IF(ISNUMBER(E30),IF('MPS Factors'!G29&gt;0,'MPS Factors'!G29*E30,0),"")</f>
        <v/>
      </c>
      <c r="H30" s="81" t="str">
        <f>IF(ISNUMBER(F30),IF('MPS Factors'!H29&gt;0,'MPS Factors'!H29*F30,0),"")</f>
        <v/>
      </c>
      <c r="I30" s="81" t="str">
        <f>IF(ISNUMBER(E30),IF('MPS Factors'!E29&gt;0,'MPS Factors'!E29*E30,0),"")</f>
        <v/>
      </c>
      <c r="J30" s="81" t="str">
        <f>IF(ISNUMBER(F30),IF('MPS Factors'!F29&gt;0,'MPS Factors'!F29*F30,0),"")</f>
        <v/>
      </c>
      <c r="K30" s="81" t="str">
        <f>IF(ISNUMBER(E30),IF('MPS Factors'!C29&gt;0,'MPS Factors'!C29*E30,0),"")</f>
        <v/>
      </c>
      <c r="L30" s="81" t="str">
        <f>IF(ISNUMBER(F30),IF('MPS Factors'!D29&gt;0,'MPS Factors'!D29*F30,0),"")</f>
        <v/>
      </c>
      <c r="M30" s="81" t="str">
        <f t="shared" si="4"/>
        <v/>
      </c>
      <c r="N30" s="81" t="str">
        <f t="shared" si="5"/>
        <v/>
      </c>
      <c r="O30" s="81" t="str">
        <f t="shared" si="6"/>
        <v/>
      </c>
      <c r="P30" s="81" t="str">
        <f t="shared" si="7"/>
        <v/>
      </c>
      <c r="Q30" s="81" t="str">
        <f t="shared" si="8"/>
        <v/>
      </c>
      <c r="R30" s="81" t="str">
        <f t="shared" si="9"/>
        <v/>
      </c>
    </row>
    <row r="31" spans="1:18" ht="13.5" thickBot="1" x14ac:dyDescent="0.25">
      <c r="A31" s="106" t="str">
        <f>'Tox Values'!C30</f>
        <v>61-82-5</v>
      </c>
      <c r="B31" s="80" t="str">
        <f>'Tox Values'!D30</f>
        <v>Amitrole</v>
      </c>
      <c r="C31" s="382" t="str">
        <f>IF(AND(Concs!C30&gt;0,ISNUMBER('Tox Values'!G30)),Concs!C30/'Tox Values'!G30,"")</f>
        <v/>
      </c>
      <c r="D31" s="381" t="str">
        <f>IF(AND(Concs!E30&gt;0,ISNUMBER('Tox Values'!AA30)),Concs!E30/'Tox Values'!AA30,"")</f>
        <v/>
      </c>
      <c r="E31" s="381" t="str">
        <f>IF(AND(Concs!F30&gt;0,ISNUMBER('Tox Values'!T30)),Concs!F30/'Tox Values'!T30,"")</f>
        <v/>
      </c>
      <c r="F31" s="380" t="str">
        <f>IF(AND(Concs!F30&gt;0,ISNUMBER('Tox Values'!O30)),1.6*Concs!F30/'Tox Values'!O30,"")</f>
        <v/>
      </c>
      <c r="G31" s="81" t="str">
        <f>IF(ISNUMBER(E31),IF('MPS Factors'!G30&gt;0,'MPS Factors'!G30*E31,0),"")</f>
        <v/>
      </c>
      <c r="H31" s="81" t="str">
        <f>IF(ISNUMBER(F31),IF('MPS Factors'!H30&gt;0,'MPS Factors'!H30*F31,0),"")</f>
        <v/>
      </c>
      <c r="I31" s="81" t="str">
        <f>IF(ISNUMBER(E31),IF('MPS Factors'!E30&gt;0,'MPS Factors'!E30*E31,0),"")</f>
        <v/>
      </c>
      <c r="J31" s="81" t="str">
        <f>IF(ISNUMBER(F31),IF('MPS Factors'!F30&gt;0,'MPS Factors'!F30*F31,0),"")</f>
        <v/>
      </c>
      <c r="K31" s="81" t="str">
        <f>IF(ISNUMBER(E31),IF('MPS Factors'!C30&gt;0,'MPS Factors'!C30*E31,0),"")</f>
        <v/>
      </c>
      <c r="L31" s="81" t="str">
        <f>IF(ISNUMBER(F31),IF('MPS Factors'!D30&gt;0,'MPS Factors'!D30*F31,0),"")</f>
        <v/>
      </c>
      <c r="M31" s="81" t="str">
        <f t="shared" si="4"/>
        <v/>
      </c>
      <c r="N31" s="81" t="str">
        <f t="shared" si="5"/>
        <v/>
      </c>
      <c r="O31" s="81" t="str">
        <f t="shared" si="6"/>
        <v/>
      </c>
      <c r="P31" s="81" t="str">
        <f t="shared" si="7"/>
        <v/>
      </c>
      <c r="Q31" s="81" t="str">
        <f t="shared" si="8"/>
        <v/>
      </c>
      <c r="R31" s="81" t="str">
        <f t="shared" si="9"/>
        <v/>
      </c>
    </row>
    <row r="32" spans="1:18" ht="13.5" thickBot="1" x14ac:dyDescent="0.25">
      <c r="A32" s="106" t="str">
        <f>'Tox Values'!C31</f>
        <v>7664-41-7</v>
      </c>
      <c r="B32" s="80" t="str">
        <f>'Tox Values'!D31</f>
        <v>Ammonia</v>
      </c>
      <c r="C32" s="383" t="str">
        <f>IF(AND(Concs!D31&gt;0,ISNUMBER('Tox Values'!G31)),Concs!D31/'Tox Values'!G31,"")</f>
        <v/>
      </c>
      <c r="D32" s="381" t="str">
        <f>IF(AND(Concs!E31&gt;0,ISNUMBER('Tox Values'!AA31)),Concs!E31/'Tox Values'!AA31,"")</f>
        <v/>
      </c>
      <c r="E32" s="381" t="str">
        <f>IF(AND(Concs!F31&gt;0,ISNUMBER('Tox Values'!T31)),Concs!F31/'Tox Values'!T31,"")</f>
        <v/>
      </c>
      <c r="F32" s="380" t="str">
        <f>IF(AND(Concs!F31&gt;0,ISNUMBER('Tox Values'!O31)),1*Concs!F31/'Tox Values'!O31,"")</f>
        <v/>
      </c>
      <c r="G32" s="81" t="str">
        <f>IF(ISNUMBER(E32),IF('MPS Factors'!G31&gt;0,'MPS Factors'!G31*E32,0),"")</f>
        <v/>
      </c>
      <c r="H32" s="81" t="str">
        <f>IF(ISNUMBER(F32),IF('MPS Factors'!H31&gt;0,'MPS Factors'!H31*F32,0),"")</f>
        <v/>
      </c>
      <c r="I32" s="81" t="str">
        <f>IF(ISNUMBER(E32),IF('MPS Factors'!E31&gt;0,'MPS Factors'!E31*E32,0),"")</f>
        <v/>
      </c>
      <c r="J32" s="81" t="str">
        <f>IF(ISNUMBER(F32),IF('MPS Factors'!F31&gt;0,'MPS Factors'!F31*F32,0),"")</f>
        <v/>
      </c>
      <c r="K32" s="81" t="str">
        <f>IF(ISNUMBER(E32),IF('MPS Factors'!C31&gt;0,'MPS Factors'!C31*E32,0),"")</f>
        <v/>
      </c>
      <c r="L32" s="81" t="str">
        <f>IF(ISNUMBER(F32),IF('MPS Factors'!D31&gt;0,'MPS Factors'!D31*F32,0),"")</f>
        <v/>
      </c>
      <c r="M32" s="81" t="str">
        <f t="shared" si="4"/>
        <v/>
      </c>
      <c r="N32" s="81" t="str">
        <f t="shared" si="5"/>
        <v/>
      </c>
      <c r="O32" s="81" t="str">
        <f t="shared" si="6"/>
        <v/>
      </c>
      <c r="P32" s="81" t="str">
        <f t="shared" si="7"/>
        <v/>
      </c>
      <c r="Q32" s="81" t="str">
        <f t="shared" si="8"/>
        <v/>
      </c>
      <c r="R32" s="81" t="str">
        <f t="shared" si="9"/>
        <v/>
      </c>
    </row>
    <row r="33" spans="1:18" x14ac:dyDescent="0.2">
      <c r="A33" s="106" t="str">
        <f>'Tox Values'!C32</f>
        <v>62-53-3</v>
      </c>
      <c r="B33" s="80" t="str">
        <f>'Tox Values'!D32</f>
        <v>Aniline</v>
      </c>
      <c r="C33" s="380" t="str">
        <f>IF(AND(Concs!C32&gt;0,ISNUMBER('Tox Values'!G32)),Concs!C32/'Tox Values'!G32,"")</f>
        <v/>
      </c>
      <c r="D33" s="381" t="str">
        <f>IF(AND(Concs!E32&gt;0,ISNUMBER('Tox Values'!AA32)),Concs!E32/'Tox Values'!AA32,"")</f>
        <v/>
      </c>
      <c r="E33" s="381" t="str">
        <f>IF(AND(Concs!F32&gt;0,ISNUMBER('Tox Values'!T32)),Concs!F32/'Tox Values'!T32,"")</f>
        <v/>
      </c>
      <c r="F33" s="380" t="str">
        <f>IF(AND(Concs!F32&gt;0,ISNUMBER('Tox Values'!O32)),1.6*Concs!F32/'Tox Values'!O32,"")</f>
        <v/>
      </c>
      <c r="G33" s="81" t="str">
        <f>IF(ISNUMBER(E33),IF('MPS Factors'!G32&gt;0,'MPS Factors'!G32*E33,0),"")</f>
        <v/>
      </c>
      <c r="H33" s="81" t="str">
        <f>IF(ISNUMBER(F33),IF('MPS Factors'!H32&gt;0,'MPS Factors'!H32*F33,0),"")</f>
        <v/>
      </c>
      <c r="I33" s="81" t="str">
        <f>IF(ISNUMBER(E33),IF('MPS Factors'!E32&gt;0,'MPS Factors'!E32*E33,0),"")</f>
        <v/>
      </c>
      <c r="J33" s="81" t="str">
        <f>IF(ISNUMBER(F33),IF('MPS Factors'!F32&gt;0,'MPS Factors'!F32*F33,0),"")</f>
        <v/>
      </c>
      <c r="K33" s="81" t="str">
        <f>IF(ISNUMBER(E33),IF('MPS Factors'!C32&gt;0,'MPS Factors'!C32*E33,0),"")</f>
        <v/>
      </c>
      <c r="L33" s="81" t="str">
        <f>IF(ISNUMBER(F33),IF('MPS Factors'!D32&gt;0,'MPS Factors'!D32*F33,0),"")</f>
        <v/>
      </c>
      <c r="M33" s="81" t="str">
        <f t="shared" si="4"/>
        <v/>
      </c>
      <c r="N33" s="81" t="str">
        <f t="shared" si="5"/>
        <v/>
      </c>
      <c r="O33" s="81" t="str">
        <f t="shared" si="6"/>
        <v/>
      </c>
      <c r="P33" s="81" t="str">
        <f t="shared" si="7"/>
        <v/>
      </c>
      <c r="Q33" s="81" t="str">
        <f t="shared" si="8"/>
        <v/>
      </c>
      <c r="R33" s="81" t="str">
        <f t="shared" si="9"/>
        <v/>
      </c>
    </row>
    <row r="34" spans="1:18" x14ac:dyDescent="0.2">
      <c r="A34" s="106" t="str">
        <f>'Tox Values'!C33</f>
        <v>90-04-0</v>
      </c>
      <c r="B34" s="80" t="str">
        <f>'Tox Values'!D33</f>
        <v>Anisidine, o-</v>
      </c>
      <c r="C34" s="380" t="str">
        <f>IF(AND(Concs!C33&gt;0,ISNUMBER('Tox Values'!G33)),Concs!C33/'Tox Values'!G33,"")</f>
        <v/>
      </c>
      <c r="D34" s="381" t="str">
        <f>IF(AND(Concs!E33&gt;0,ISNUMBER('Tox Values'!AA33)),Concs!E33/'Tox Values'!AA33,"")</f>
        <v/>
      </c>
      <c r="E34" s="381" t="str">
        <f>IF(AND(Concs!F33&gt;0,ISNUMBER('Tox Values'!T33)),Concs!F33/'Tox Values'!T33,"")</f>
        <v/>
      </c>
      <c r="F34" s="380" t="str">
        <f>IF(AND(Concs!F33&gt;0,ISNUMBER('Tox Values'!O33)),1.6*Concs!F33/'Tox Values'!O33,"")</f>
        <v/>
      </c>
      <c r="G34" s="81" t="str">
        <f>IF(ISNUMBER(E34),IF('MPS Factors'!G33&gt;0,'MPS Factors'!G33*E34,0),"")</f>
        <v/>
      </c>
      <c r="H34" s="81" t="str">
        <f>IF(ISNUMBER(F34),IF('MPS Factors'!H33&gt;0,'MPS Factors'!H33*F34,0),"")</f>
        <v/>
      </c>
      <c r="I34" s="81" t="str">
        <f>IF(ISNUMBER(E34),IF('MPS Factors'!E33&gt;0,'MPS Factors'!E33*E34,0),"")</f>
        <v/>
      </c>
      <c r="J34" s="81" t="str">
        <f>IF(ISNUMBER(F34),IF('MPS Factors'!F33&gt;0,'MPS Factors'!F33*F34,0),"")</f>
        <v/>
      </c>
      <c r="K34" s="81" t="str">
        <f>IF(ISNUMBER(E34),IF('MPS Factors'!C33&gt;0,'MPS Factors'!C33*E34,0),"")</f>
        <v/>
      </c>
      <c r="L34" s="81" t="str">
        <f>IF(ISNUMBER(F34),IF('MPS Factors'!D33&gt;0,'MPS Factors'!D33*F34,0),"")</f>
        <v/>
      </c>
      <c r="M34" s="81" t="str">
        <f t="shared" si="4"/>
        <v/>
      </c>
      <c r="N34" s="81" t="str">
        <f t="shared" si="5"/>
        <v/>
      </c>
      <c r="O34" s="81" t="str">
        <f t="shared" si="6"/>
        <v/>
      </c>
      <c r="P34" s="81" t="str">
        <f t="shared" si="7"/>
        <v/>
      </c>
      <c r="Q34" s="81" t="str">
        <f t="shared" si="8"/>
        <v/>
      </c>
      <c r="R34" s="81" t="str">
        <f t="shared" si="9"/>
        <v/>
      </c>
    </row>
    <row r="35" spans="1:18" x14ac:dyDescent="0.2">
      <c r="A35" s="106" t="str">
        <f>'Tox Values'!C34</f>
        <v>134-29-2</v>
      </c>
      <c r="B35" s="80" t="str">
        <f>'Tox Values'!D34</f>
        <v>Anisidine hydrochloride, o-</v>
      </c>
      <c r="C35" s="380" t="str">
        <f>IF(AND(Concs!C34&gt;0,ISNUMBER('Tox Values'!G34)),Concs!C34/'Tox Values'!G34,"")</f>
        <v/>
      </c>
      <c r="D35" s="381" t="str">
        <f>IF(AND(Concs!E34&gt;0,ISNUMBER('Tox Values'!AA34)),Concs!E34/'Tox Values'!AA34,"")</f>
        <v/>
      </c>
      <c r="E35" s="381" t="str">
        <f>IF(AND(Concs!F34&gt;0,ISNUMBER('Tox Values'!T34)),Concs!F34/'Tox Values'!T34,"")</f>
        <v/>
      </c>
      <c r="F35" s="380" t="str">
        <f>IF(AND(Concs!F34&gt;0,ISNUMBER('Tox Values'!O34)),1*Concs!F34/'Tox Values'!O34,"")</f>
        <v/>
      </c>
      <c r="G35" s="81" t="str">
        <f>IF(ISNUMBER(E35),IF('MPS Factors'!G34&gt;0,'MPS Factors'!G34*E35,0),"")</f>
        <v/>
      </c>
      <c r="H35" s="81" t="str">
        <f>IF(ISNUMBER(F35),IF('MPS Factors'!H34&gt;0,'MPS Factors'!H34*F35,0),"")</f>
        <v/>
      </c>
      <c r="I35" s="81" t="str">
        <f>IF(ISNUMBER(E35),IF('MPS Factors'!E34&gt;0,'MPS Factors'!E34*E35,0),"")</f>
        <v/>
      </c>
      <c r="J35" s="81" t="str">
        <f>IF(ISNUMBER(F35),IF('MPS Factors'!F34&gt;0,'MPS Factors'!F34*F35,0),"")</f>
        <v/>
      </c>
      <c r="K35" s="81" t="str">
        <f>IF(ISNUMBER(E35),IF('MPS Factors'!C34&gt;0,'MPS Factors'!C34*E35,0),"")</f>
        <v/>
      </c>
      <c r="L35" s="81" t="str">
        <f>IF(ISNUMBER(F35),IF('MPS Factors'!D34&gt;0,'MPS Factors'!D34*F35,0),"")</f>
        <v/>
      </c>
      <c r="M35" s="81" t="str">
        <f t="shared" si="4"/>
        <v/>
      </c>
      <c r="N35" s="81" t="str">
        <f t="shared" si="5"/>
        <v/>
      </c>
      <c r="O35" s="81" t="str">
        <f t="shared" si="6"/>
        <v/>
      </c>
      <c r="P35" s="81" t="str">
        <f t="shared" si="7"/>
        <v/>
      </c>
      <c r="Q35" s="81" t="str">
        <f t="shared" si="8"/>
        <v/>
      </c>
      <c r="R35" s="81" t="str">
        <f t="shared" si="9"/>
        <v/>
      </c>
    </row>
    <row r="36" spans="1:18" ht="13.5" thickBot="1" x14ac:dyDescent="0.25">
      <c r="A36" s="106" t="str">
        <f>'Tox Values'!C35</f>
        <v>191-26-4</v>
      </c>
      <c r="B36" s="80" t="str">
        <f>'Tox Values'!D35</f>
        <v>Anthanthrene</v>
      </c>
      <c r="C36" s="382" t="str">
        <f>IF(AND(Concs!C35&gt;0,ISNUMBER('Tox Values'!G35)),Concs!C35/'Tox Values'!G35,"")</f>
        <v/>
      </c>
      <c r="D36" s="381" t="str">
        <f>IF(AND(Concs!E35&gt;0,ISNUMBER('Tox Values'!AA35)),Concs!E35/'Tox Values'!AA35,"")</f>
        <v/>
      </c>
      <c r="E36" s="381" t="str">
        <f>IF(AND(Concs!F35&gt;0,ISNUMBER('Tox Values'!T35)),Concs!F35/'Tox Values'!T35,"")</f>
        <v/>
      </c>
      <c r="F36" s="380" t="str">
        <f>IF(AND(Concs!F35&gt;0,ISNUMBER('Tox Values'!O35)),1.6*Concs!F35/'Tox Values'!O35,"")</f>
        <v/>
      </c>
      <c r="G36" s="81" t="str">
        <f>IF(ISNUMBER(E36),IF('MPS Factors'!G35&gt;0,'MPS Factors'!G35*E36,0),"")</f>
        <v/>
      </c>
      <c r="H36" s="81" t="str">
        <f>IF(ISNUMBER(F36),IF('MPS Factors'!H35&gt;0,'MPS Factors'!H35*F36,0),"")</f>
        <v/>
      </c>
      <c r="I36" s="81" t="str">
        <f>IF(ISNUMBER(E36),IF('MPS Factors'!E35&gt;0,'MPS Factors'!E35*E36,0),"")</f>
        <v/>
      </c>
      <c r="J36" s="81" t="str">
        <f>IF(ISNUMBER(F36),IF('MPS Factors'!F35&gt;0,'MPS Factors'!F35*F36,0),"")</f>
        <v/>
      </c>
      <c r="K36" s="81" t="str">
        <f>IF(ISNUMBER(E36),IF('MPS Factors'!C35&gt;0,'MPS Factors'!C35*E36,0),"")</f>
        <v/>
      </c>
      <c r="L36" s="81" t="str">
        <f>IF(ISNUMBER(F36),IF('MPS Factors'!D35&gt;0,'MPS Factors'!D35*F36,0),"")</f>
        <v/>
      </c>
      <c r="M36" s="81" t="str">
        <f t="shared" si="4"/>
        <v/>
      </c>
      <c r="N36" s="81" t="str">
        <f t="shared" si="5"/>
        <v/>
      </c>
      <c r="O36" s="81" t="str">
        <f t="shared" si="6"/>
        <v/>
      </c>
      <c r="P36" s="81" t="str">
        <f t="shared" si="7"/>
        <v/>
      </c>
      <c r="Q36" s="81" t="str">
        <f t="shared" si="8"/>
        <v/>
      </c>
      <c r="R36" s="81" t="str">
        <f t="shared" si="9"/>
        <v/>
      </c>
    </row>
    <row r="37" spans="1:18" ht="13.5" thickBot="1" x14ac:dyDescent="0.25">
      <c r="A37" s="106" t="str">
        <f>'Tox Values'!C36</f>
        <v>7440-36-0</v>
      </c>
      <c r="B37" s="80" t="str">
        <f>'Tox Values'!D36</f>
        <v>Antimony</v>
      </c>
      <c r="C37" s="383" t="str">
        <f>IF(AND(Concs!D36&gt;0,ISNUMBER('Tox Values'!G36)),Concs!D36/'Tox Values'!G36,"")</f>
        <v/>
      </c>
      <c r="D37" s="381" t="str">
        <f>IF(AND(Concs!E36&gt;0,ISNUMBER('Tox Values'!AA36)),Concs!E36/'Tox Values'!AA36,"")</f>
        <v/>
      </c>
      <c r="E37" s="381" t="str">
        <f>IF(AND(Concs!F36&gt;0,ISNUMBER('Tox Values'!T36)),Concs!F36/'Tox Values'!T36,"")</f>
        <v/>
      </c>
      <c r="F37" s="380" t="str">
        <f>IF(AND(Concs!F36&gt;0,ISNUMBER('Tox Values'!O36)),1*Concs!F36/'Tox Values'!O36,"")</f>
        <v/>
      </c>
      <c r="G37" s="81" t="str">
        <f>IF(ISNUMBER(E37),IF('MPS Factors'!G36&gt;0,'MPS Factors'!G36*E37,0),"")</f>
        <v/>
      </c>
      <c r="H37" s="81" t="str">
        <f>IF(ISNUMBER(F37),IF('MPS Factors'!H36&gt;0,'MPS Factors'!H36*F37,0),"")</f>
        <v/>
      </c>
      <c r="I37" s="81" t="str">
        <f>IF(ISNUMBER(E37),IF('MPS Factors'!E36&gt;0,'MPS Factors'!E36*E37,0),"")</f>
        <v/>
      </c>
      <c r="J37" s="81" t="str">
        <f>IF(ISNUMBER(F37),IF('MPS Factors'!F36&gt;0,'MPS Factors'!F36*F37,0),"")</f>
        <v/>
      </c>
      <c r="K37" s="81" t="str">
        <f>IF(ISNUMBER(E37),IF('MPS Factors'!C36&gt;0,'MPS Factors'!C36*E37,0),"")</f>
        <v/>
      </c>
      <c r="L37" s="81" t="str">
        <f>IF(ISNUMBER(F37),IF('MPS Factors'!D36&gt;0,'MPS Factors'!D36*F37,0),"")</f>
        <v/>
      </c>
      <c r="M37" s="81" t="str">
        <f t="shared" si="4"/>
        <v/>
      </c>
      <c r="N37" s="81" t="str">
        <f t="shared" si="5"/>
        <v/>
      </c>
      <c r="O37" s="81" t="str">
        <f t="shared" si="6"/>
        <v/>
      </c>
      <c r="P37" s="81" t="str">
        <f t="shared" si="7"/>
        <v/>
      </c>
      <c r="Q37" s="81" t="str">
        <f t="shared" si="8"/>
        <v/>
      </c>
      <c r="R37" s="81" t="str">
        <f t="shared" si="9"/>
        <v/>
      </c>
    </row>
    <row r="38" spans="1:18" ht="13.5" thickBot="1" x14ac:dyDescent="0.25">
      <c r="A38" s="106" t="str">
        <f>'Tox Values'!C37</f>
        <v>ANTIMONY-COMPS</v>
      </c>
      <c r="B38" s="80" t="str">
        <f>'Tox Values'!D37</f>
        <v>Antimony Compounds</v>
      </c>
      <c r="C38" s="383" t="str">
        <f>IF(AND(Concs!D37&gt;0,ISNUMBER('Tox Values'!G37)),Concs!D37/'Tox Values'!G37,"")</f>
        <v/>
      </c>
      <c r="D38" s="381" t="str">
        <f>IF(AND(Concs!E37&gt;0,ISNUMBER('Tox Values'!AA37)),Concs!E37/'Tox Values'!AA37,"")</f>
        <v/>
      </c>
      <c r="E38" s="381" t="str">
        <f>IF(AND(Concs!F37&gt;0,ISNUMBER('Tox Values'!T37)),Concs!F37/'Tox Values'!T37,"")</f>
        <v/>
      </c>
      <c r="F38" s="380" t="str">
        <f>IF(AND(Concs!F37&gt;0,ISNUMBER('Tox Values'!O37)),1*Concs!F37/'Tox Values'!O37,"")</f>
        <v/>
      </c>
      <c r="G38" s="81" t="str">
        <f>IF(ISNUMBER(E38),IF('MPS Factors'!G37&gt;0,'MPS Factors'!G37*E38,0),"")</f>
        <v/>
      </c>
      <c r="H38" s="81" t="str">
        <f>IF(ISNUMBER(F38),IF('MPS Factors'!H37&gt;0,'MPS Factors'!H37*F38,0),"")</f>
        <v/>
      </c>
      <c r="I38" s="81" t="str">
        <f>IF(ISNUMBER(E38),IF('MPS Factors'!E37&gt;0,'MPS Factors'!E37*E38,0),"")</f>
        <v/>
      </c>
      <c r="J38" s="81" t="str">
        <f>IF(ISNUMBER(F38),IF('MPS Factors'!F37&gt;0,'MPS Factors'!F37*F38,0),"")</f>
        <v/>
      </c>
      <c r="K38" s="81" t="str">
        <f>IF(ISNUMBER(E38),IF('MPS Factors'!C37&gt;0,'MPS Factors'!C37*E38,0),"")</f>
        <v/>
      </c>
      <c r="L38" s="81" t="str">
        <f>IF(ISNUMBER(F38),IF('MPS Factors'!D37&gt;0,'MPS Factors'!D37*F38,0),"")</f>
        <v/>
      </c>
      <c r="M38" s="81" t="str">
        <f t="shared" si="4"/>
        <v/>
      </c>
      <c r="N38" s="81" t="str">
        <f t="shared" si="5"/>
        <v/>
      </c>
      <c r="O38" s="81" t="str">
        <f t="shared" si="6"/>
        <v/>
      </c>
      <c r="P38" s="81" t="str">
        <f t="shared" si="7"/>
        <v/>
      </c>
      <c r="Q38" s="81" t="str">
        <f t="shared" si="8"/>
        <v/>
      </c>
      <c r="R38" s="81" t="str">
        <f t="shared" si="9"/>
        <v/>
      </c>
    </row>
    <row r="39" spans="1:18" x14ac:dyDescent="0.2">
      <c r="A39" s="106" t="str">
        <f>'Tox Values'!C38</f>
        <v>1309-64-4</v>
      </c>
      <c r="B39" s="80" t="str">
        <f>'Tox Values'!D38</f>
        <v>Antimony trioxide</v>
      </c>
      <c r="C39" s="380" t="str">
        <f>IF(AND(Concs!C38&gt;0,ISNUMBER('Tox Values'!G38)),Concs!C38/'Tox Values'!G38,"")</f>
        <v/>
      </c>
      <c r="D39" s="381" t="str">
        <f>IF(AND(Concs!E38&gt;0,ISNUMBER('Tox Values'!AA38)),Concs!E38/'Tox Values'!AA38,"")</f>
        <v/>
      </c>
      <c r="E39" s="381" t="str">
        <f>IF(AND(Concs!F38&gt;0,ISNUMBER('Tox Values'!T38)),Concs!F38/'Tox Values'!T38,"")</f>
        <v/>
      </c>
      <c r="F39" s="380" t="str">
        <f>IF(AND(Concs!F38&gt;0,ISNUMBER('Tox Values'!O38)),1*Concs!F38/'Tox Values'!O38,"")</f>
        <v/>
      </c>
      <c r="G39" s="81" t="str">
        <f>IF(ISNUMBER(E39),IF('MPS Factors'!G38&gt;0,'MPS Factors'!G38*E39,0),"")</f>
        <v/>
      </c>
      <c r="H39" s="81" t="str">
        <f>IF(ISNUMBER(F39),IF('MPS Factors'!H38&gt;0,'MPS Factors'!H38*F39,0),"")</f>
        <v/>
      </c>
      <c r="I39" s="81" t="str">
        <f>IF(ISNUMBER(E39),IF('MPS Factors'!E38&gt;0,'MPS Factors'!E38*E39,0),"")</f>
        <v/>
      </c>
      <c r="J39" s="81" t="str">
        <f>IF(ISNUMBER(F39),IF('MPS Factors'!F38&gt;0,'MPS Factors'!F38*F39,0),"")</f>
        <v/>
      </c>
      <c r="K39" s="81" t="str">
        <f>IF(ISNUMBER(E39),IF('MPS Factors'!C38&gt;0,'MPS Factors'!C38*E39,0),"")</f>
        <v/>
      </c>
      <c r="L39" s="81" t="str">
        <f>IF(ISNUMBER(F39),IF('MPS Factors'!D38&gt;0,'MPS Factors'!D38*F39,0),"")</f>
        <v/>
      </c>
      <c r="M39" s="81" t="str">
        <f t="shared" si="4"/>
        <v/>
      </c>
      <c r="N39" s="81" t="str">
        <f t="shared" si="5"/>
        <v/>
      </c>
      <c r="O39" s="81" t="str">
        <f t="shared" si="6"/>
        <v/>
      </c>
      <c r="P39" s="81" t="str">
        <f t="shared" si="7"/>
        <v/>
      </c>
      <c r="Q39" s="81" t="str">
        <f t="shared" si="8"/>
        <v/>
      </c>
      <c r="R39" s="81" t="str">
        <f t="shared" si="9"/>
        <v/>
      </c>
    </row>
    <row r="40" spans="1:18" x14ac:dyDescent="0.2">
      <c r="A40" s="106" t="str">
        <f>'Tox Values'!C39</f>
        <v>140-57-8</v>
      </c>
      <c r="B40" s="80" t="str">
        <f>'Tox Values'!D39</f>
        <v>Aramite</v>
      </c>
      <c r="C40" s="380" t="str">
        <f>IF(AND(Concs!C39&gt;0,ISNUMBER('Tox Values'!G39)),Concs!C39/'Tox Values'!G39,"")</f>
        <v/>
      </c>
      <c r="D40" s="381" t="str">
        <f>IF(AND(Concs!E39&gt;0,ISNUMBER('Tox Values'!AA39)),Concs!E39/'Tox Values'!AA39,"")</f>
        <v/>
      </c>
      <c r="E40" s="381" t="str">
        <f>IF(AND(Concs!F39&gt;0,ISNUMBER('Tox Values'!T39)),Concs!F39/'Tox Values'!T39,"")</f>
        <v/>
      </c>
      <c r="F40" s="380" t="str">
        <f>IF(AND(Concs!F39&gt;0,ISNUMBER('Tox Values'!O39)),1.6*Concs!F39/'Tox Values'!O39,"")</f>
        <v/>
      </c>
      <c r="G40" s="81" t="str">
        <f>IF(ISNUMBER(E40),IF('MPS Factors'!G39&gt;0,'MPS Factors'!G39*E40,0),"")</f>
        <v/>
      </c>
      <c r="H40" s="81" t="str">
        <f>IF(ISNUMBER(F40),IF('MPS Factors'!H39&gt;0,'MPS Factors'!H39*F40,0),"")</f>
        <v/>
      </c>
      <c r="I40" s="81" t="str">
        <f>IF(ISNUMBER(E40),IF('MPS Factors'!E39&gt;0,'MPS Factors'!E39*E40,0),"")</f>
        <v/>
      </c>
      <c r="J40" s="81" t="str">
        <f>IF(ISNUMBER(F40),IF('MPS Factors'!F39&gt;0,'MPS Factors'!F39*F40,0),"")</f>
        <v/>
      </c>
      <c r="K40" s="81" t="str">
        <f>IF(ISNUMBER(E40),IF('MPS Factors'!C39&gt;0,'MPS Factors'!C39*E40,0),"")</f>
        <v/>
      </c>
      <c r="L40" s="81" t="str">
        <f>IF(ISNUMBER(F40),IF('MPS Factors'!D39&gt;0,'MPS Factors'!D39*F40,0),"")</f>
        <v/>
      </c>
      <c r="M40" s="81" t="str">
        <f t="shared" si="4"/>
        <v/>
      </c>
      <c r="N40" s="81" t="str">
        <f t="shared" si="5"/>
        <v/>
      </c>
      <c r="O40" s="81" t="str">
        <f t="shared" si="6"/>
        <v/>
      </c>
      <c r="P40" s="81" t="str">
        <f t="shared" si="7"/>
        <v/>
      </c>
      <c r="Q40" s="81" t="str">
        <f t="shared" si="8"/>
        <v/>
      </c>
      <c r="R40" s="81" t="str">
        <f t="shared" si="9"/>
        <v/>
      </c>
    </row>
    <row r="41" spans="1:18" x14ac:dyDescent="0.2">
      <c r="A41" s="106" t="str">
        <f>'Tox Values'!C40</f>
        <v>7440-38-2</v>
      </c>
      <c r="B41" s="80" t="str">
        <f>'Tox Values'!D40</f>
        <v>Arsenic</v>
      </c>
      <c r="C41" s="380" t="str">
        <f>IF(AND(Concs!C40&gt;0,ISNUMBER('Tox Values'!G40)),Concs!C40/'Tox Values'!G40,"")</f>
        <v/>
      </c>
      <c r="D41" s="381" t="str">
        <f>IF(AND(Concs!E40&gt;0,ISNUMBER('Tox Values'!AA40)),Concs!E40/'Tox Values'!AA40,"")</f>
        <v/>
      </c>
      <c r="E41" s="381" t="str">
        <f>IF(AND(Concs!F40&gt;0,ISNUMBER('Tox Values'!T40)),Concs!F40/'Tox Values'!T40,"")</f>
        <v/>
      </c>
      <c r="F41" s="380" t="str">
        <f>IF(AND(Concs!F40&gt;0,ISNUMBER('Tox Values'!O40)),1.6*Concs!F40/'Tox Values'!O40,"")</f>
        <v/>
      </c>
      <c r="G41" s="81" t="str">
        <f>IF(ISNUMBER(E41),IF('MPS Factors'!G40&gt;0,'MPS Factors'!G40*E41,0),"")</f>
        <v/>
      </c>
      <c r="H41" s="81" t="str">
        <f>IF(ISNUMBER(F41),IF('MPS Factors'!H40&gt;0,'MPS Factors'!H40*F41,0),"")</f>
        <v/>
      </c>
      <c r="I41" s="81" t="str">
        <f>IF(ISNUMBER(E41),IF('MPS Factors'!E40&gt;0,'MPS Factors'!E40*E41,0),"")</f>
        <v/>
      </c>
      <c r="J41" s="81" t="str">
        <f>IF(ISNUMBER(F41),IF('MPS Factors'!F40&gt;0,'MPS Factors'!F40*F41,0),"")</f>
        <v/>
      </c>
      <c r="K41" s="81" t="str">
        <f>IF(ISNUMBER(E41),IF('MPS Factors'!C40&gt;0,'MPS Factors'!C40*E41,0),"")</f>
        <v/>
      </c>
      <c r="L41" s="81" t="str">
        <f>IF(ISNUMBER(F41),IF('MPS Factors'!D40&gt;0,'MPS Factors'!D40*F41,0),"")</f>
        <v/>
      </c>
      <c r="M41" s="81" t="str">
        <f t="shared" si="4"/>
        <v/>
      </c>
      <c r="N41" s="81" t="str">
        <f t="shared" si="5"/>
        <v/>
      </c>
      <c r="O41" s="81" t="str">
        <f t="shared" si="6"/>
        <v/>
      </c>
      <c r="P41" s="81" t="str">
        <f t="shared" si="7"/>
        <v/>
      </c>
      <c r="Q41" s="81" t="str">
        <f t="shared" si="8"/>
        <v/>
      </c>
      <c r="R41" s="81" t="str">
        <f t="shared" si="9"/>
        <v/>
      </c>
    </row>
    <row r="42" spans="1:18" x14ac:dyDescent="0.2">
      <c r="A42" s="106" t="str">
        <f>'Tox Values'!C41</f>
        <v>ARSENIC-COMPS</v>
      </c>
      <c r="B42" s="80" t="str">
        <f>'Tox Values'!D41</f>
        <v>Arsenic Compounds</v>
      </c>
      <c r="C42" s="380" t="str">
        <f>IF(AND(Concs!C41&gt;0,ISNUMBER('Tox Values'!G41)),Concs!C41/'Tox Values'!G41,"")</f>
        <v/>
      </c>
      <c r="D42" s="381" t="str">
        <f>IF(AND(Concs!E41&gt;0,ISNUMBER('Tox Values'!AA41)),Concs!E41/'Tox Values'!AA41,"")</f>
        <v/>
      </c>
      <c r="E42" s="381" t="str">
        <f>IF(AND(Concs!F41&gt;0,ISNUMBER('Tox Values'!T41)),Concs!F41/'Tox Values'!T41,"")</f>
        <v/>
      </c>
      <c r="F42" s="380" t="str">
        <f>IF(AND(Concs!F41&gt;0,ISNUMBER('Tox Values'!O41)),1.6*Concs!F41/'Tox Values'!O41,"")</f>
        <v/>
      </c>
      <c r="G42" s="81" t="str">
        <f>IF(ISNUMBER(E42),IF('MPS Factors'!G41&gt;0,'MPS Factors'!G41*E42,0),"")</f>
        <v/>
      </c>
      <c r="H42" s="81" t="str">
        <f>IF(ISNUMBER(F42),IF('MPS Factors'!H41&gt;0,'MPS Factors'!H41*F42,0),"")</f>
        <v/>
      </c>
      <c r="I42" s="81" t="str">
        <f>IF(ISNUMBER(E42),IF('MPS Factors'!E41&gt;0,'MPS Factors'!E41*E42,0),"")</f>
        <v/>
      </c>
      <c r="J42" s="81" t="str">
        <f>IF(ISNUMBER(F42),IF('MPS Factors'!F41&gt;0,'MPS Factors'!F41*F42,0),"")</f>
        <v/>
      </c>
      <c r="K42" s="81" t="str">
        <f>IF(ISNUMBER(E42),IF('MPS Factors'!C41&gt;0,'MPS Factors'!C41*E42,0),"")</f>
        <v/>
      </c>
      <c r="L42" s="81" t="str">
        <f>IF(ISNUMBER(F42),IF('MPS Factors'!D41&gt;0,'MPS Factors'!D41*F42,0),"")</f>
        <v/>
      </c>
      <c r="M42" s="81" t="str">
        <f t="shared" si="4"/>
        <v/>
      </c>
      <c r="N42" s="81" t="str">
        <f t="shared" si="5"/>
        <v/>
      </c>
      <c r="O42" s="81" t="str">
        <f t="shared" si="6"/>
        <v/>
      </c>
      <c r="P42" s="81" t="str">
        <f t="shared" si="7"/>
        <v/>
      </c>
      <c r="Q42" s="81" t="str">
        <f t="shared" si="8"/>
        <v/>
      </c>
      <c r="R42" s="81" t="str">
        <f t="shared" si="9"/>
        <v/>
      </c>
    </row>
    <row r="43" spans="1:18" x14ac:dyDescent="0.2">
      <c r="A43" s="106" t="str">
        <f>'Tox Values'!C42</f>
        <v>1303-28-2</v>
      </c>
      <c r="B43" s="80" t="str">
        <f>'Tox Values'!D42</f>
        <v>Arsenic (V) oxide</v>
      </c>
      <c r="C43" s="380" t="str">
        <f>IF(AND(Concs!C42&gt;0,ISNUMBER('Tox Values'!G42)),Concs!C42/'Tox Values'!G42,"")</f>
        <v/>
      </c>
      <c r="D43" s="381" t="str">
        <f>IF(AND(Concs!E42&gt;0,ISNUMBER('Tox Values'!AA42)),Concs!E42/'Tox Values'!AA42,"")</f>
        <v/>
      </c>
      <c r="E43" s="381" t="str">
        <f>IF(AND(Concs!F42&gt;0,ISNUMBER('Tox Values'!T42)),Concs!F42/'Tox Values'!T42,"")</f>
        <v/>
      </c>
      <c r="F43" s="380" t="str">
        <f>IF(AND(Concs!F42&gt;0,ISNUMBER('Tox Values'!O42)),1*Concs!F42/'Tox Values'!O42,"")</f>
        <v/>
      </c>
      <c r="G43" s="81" t="str">
        <f>IF(ISNUMBER(E43),IF('MPS Factors'!G42&gt;0,'MPS Factors'!G42*E43,0),"")</f>
        <v/>
      </c>
      <c r="H43" s="81" t="str">
        <f>IF(ISNUMBER(F43),IF('MPS Factors'!H42&gt;0,'MPS Factors'!H42*F43,0),"")</f>
        <v/>
      </c>
      <c r="I43" s="81" t="str">
        <f>IF(ISNUMBER(E43),IF('MPS Factors'!E42&gt;0,'MPS Factors'!E42*E43,0),"")</f>
        <v/>
      </c>
      <c r="J43" s="81" t="str">
        <f>IF(ISNUMBER(F43),IF('MPS Factors'!F42&gt;0,'MPS Factors'!F42*F43,0),"")</f>
        <v/>
      </c>
      <c r="K43" s="81" t="str">
        <f>IF(ISNUMBER(E43),IF('MPS Factors'!C42&gt;0,'MPS Factors'!C42*E43,0),"")</f>
        <v/>
      </c>
      <c r="L43" s="81" t="str">
        <f>IF(ISNUMBER(F43),IF('MPS Factors'!D42&gt;0,'MPS Factors'!D42*F43,0),"")</f>
        <v/>
      </c>
      <c r="M43" s="81" t="str">
        <f t="shared" si="4"/>
        <v/>
      </c>
      <c r="N43" s="81" t="str">
        <f t="shared" si="5"/>
        <v/>
      </c>
      <c r="O43" s="81" t="str">
        <f t="shared" si="6"/>
        <v/>
      </c>
      <c r="P43" s="81" t="str">
        <f t="shared" si="7"/>
        <v/>
      </c>
      <c r="Q43" s="81" t="str">
        <f t="shared" si="8"/>
        <v/>
      </c>
      <c r="R43" s="81" t="str">
        <f t="shared" si="9"/>
        <v/>
      </c>
    </row>
    <row r="44" spans="1:18" x14ac:dyDescent="0.2">
      <c r="A44" s="106" t="str">
        <f>'Tox Values'!C43</f>
        <v>1327-53-3</v>
      </c>
      <c r="B44" s="80" t="str">
        <f>'Tox Values'!D43</f>
        <v>Arsenic Trioxide</v>
      </c>
      <c r="C44" s="380" t="str">
        <f>IF(AND(Concs!C43&gt;0,ISNUMBER('Tox Values'!G43)),Concs!C43/'Tox Values'!G43,"")</f>
        <v/>
      </c>
      <c r="D44" s="381" t="str">
        <f>IF(AND(Concs!E43&gt;0,ISNUMBER('Tox Values'!AA43)),Concs!E43/'Tox Values'!AA43,"")</f>
        <v/>
      </c>
      <c r="E44" s="381" t="str">
        <f>IF(AND(Concs!F43&gt;0,ISNUMBER('Tox Values'!T43)),Concs!F43/'Tox Values'!T43,"")</f>
        <v/>
      </c>
      <c r="F44" s="380" t="str">
        <f>IF(AND(Concs!F43&gt;0,ISNUMBER('Tox Values'!O43)),1*Concs!F43/'Tox Values'!O43,"")</f>
        <v/>
      </c>
      <c r="G44" s="81" t="str">
        <f>IF(ISNUMBER(E44),IF('MPS Factors'!G43&gt;0,'MPS Factors'!G43*E44,0),"")</f>
        <v/>
      </c>
      <c r="H44" s="81" t="str">
        <f>IF(ISNUMBER(F44),IF('MPS Factors'!H43&gt;0,'MPS Factors'!H43*F44,0),"")</f>
        <v/>
      </c>
      <c r="I44" s="81" t="str">
        <f>IF(ISNUMBER(E44),IF('MPS Factors'!E43&gt;0,'MPS Factors'!E43*E44,0),"")</f>
        <v/>
      </c>
      <c r="J44" s="81" t="str">
        <f>IF(ISNUMBER(F44),IF('MPS Factors'!F43&gt;0,'MPS Factors'!F43*F44,0),"")</f>
        <v/>
      </c>
      <c r="K44" s="81" t="str">
        <f>IF(ISNUMBER(E44),IF('MPS Factors'!C43&gt;0,'MPS Factors'!C43*E44,0),"")</f>
        <v/>
      </c>
      <c r="L44" s="81" t="str">
        <f>IF(ISNUMBER(F44),IF('MPS Factors'!D43&gt;0,'MPS Factors'!D43*F44,0),"")</f>
        <v/>
      </c>
      <c r="M44" s="81" t="str">
        <f t="shared" si="4"/>
        <v/>
      </c>
      <c r="N44" s="81" t="str">
        <f t="shared" si="5"/>
        <v/>
      </c>
      <c r="O44" s="81" t="str">
        <f t="shared" si="6"/>
        <v/>
      </c>
      <c r="P44" s="81" t="str">
        <f t="shared" si="7"/>
        <v/>
      </c>
      <c r="Q44" s="81" t="str">
        <f t="shared" si="8"/>
        <v/>
      </c>
      <c r="R44" s="81" t="str">
        <f t="shared" si="9"/>
        <v/>
      </c>
    </row>
    <row r="45" spans="1:18" x14ac:dyDescent="0.2">
      <c r="A45" s="106" t="str">
        <f>'Tox Values'!C44</f>
        <v>7784-42-1</v>
      </c>
      <c r="B45" s="80" t="str">
        <f>'Tox Values'!D44</f>
        <v>Arsine</v>
      </c>
      <c r="C45" s="380" t="str">
        <f>IF(AND(Concs!C44&gt;0,ISNUMBER('Tox Values'!G44)),Concs!C44/'Tox Values'!G44,"")</f>
        <v/>
      </c>
      <c r="D45" s="381" t="str">
        <f>IF(AND(Concs!E44&gt;0,ISNUMBER('Tox Values'!AA44)),Concs!E44/'Tox Values'!AA44,"")</f>
        <v/>
      </c>
      <c r="E45" s="381" t="str">
        <f>IF(AND(Concs!F44&gt;0,ISNUMBER('Tox Values'!T44)),Concs!F44/'Tox Values'!T44,"")</f>
        <v/>
      </c>
      <c r="F45" s="380" t="str">
        <f>IF(AND(Concs!F44&gt;0,ISNUMBER('Tox Values'!O44)),1.6*Concs!F44/'Tox Values'!O44,"")</f>
        <v/>
      </c>
      <c r="G45" s="81" t="str">
        <f>IF(ISNUMBER(E45),IF('MPS Factors'!G44&gt;0,'MPS Factors'!G44*E45,0),"")</f>
        <v/>
      </c>
      <c r="H45" s="81" t="str">
        <f>IF(ISNUMBER(F45),IF('MPS Factors'!H44&gt;0,'MPS Factors'!H44*F45,0),"")</f>
        <v/>
      </c>
      <c r="I45" s="81" t="str">
        <f>IF(ISNUMBER(E45),IF('MPS Factors'!E44&gt;0,'MPS Factors'!E44*E45,0),"")</f>
        <v/>
      </c>
      <c r="J45" s="81" t="str">
        <f>IF(ISNUMBER(F45),IF('MPS Factors'!F44&gt;0,'MPS Factors'!F44*F45,0),"")</f>
        <v/>
      </c>
      <c r="K45" s="81" t="str">
        <f>IF(ISNUMBER(E45),IF('MPS Factors'!C44&gt;0,'MPS Factors'!C44*E45,0),"")</f>
        <v/>
      </c>
      <c r="L45" s="81" t="str">
        <f>IF(ISNUMBER(F45),IF('MPS Factors'!D44&gt;0,'MPS Factors'!D44*F45,0),"")</f>
        <v/>
      </c>
      <c r="M45" s="81" t="str">
        <f t="shared" si="4"/>
        <v/>
      </c>
      <c r="N45" s="81" t="str">
        <f t="shared" si="5"/>
        <v/>
      </c>
      <c r="O45" s="81" t="str">
        <f t="shared" si="6"/>
        <v/>
      </c>
      <c r="P45" s="81" t="str">
        <f t="shared" si="7"/>
        <v/>
      </c>
      <c r="Q45" s="81" t="str">
        <f t="shared" si="8"/>
        <v/>
      </c>
      <c r="R45" s="81" t="str">
        <f t="shared" si="9"/>
        <v/>
      </c>
    </row>
    <row r="46" spans="1:18" x14ac:dyDescent="0.2">
      <c r="A46" s="106" t="str">
        <f>'Tox Values'!C45</f>
        <v>1332-21-4</v>
      </c>
      <c r="B46" s="80" t="str">
        <f>'Tox Values'!D45</f>
        <v>Asbestos (units in fibers)</v>
      </c>
      <c r="C46" s="380" t="str">
        <f>IF(AND(Concs!C45&gt;0,ISNUMBER('Tox Values'!G45)),Concs!C45/'Tox Values'!G45,"")</f>
        <v/>
      </c>
      <c r="D46" s="381" t="str">
        <f>IF(AND(Concs!E45&gt;0,ISNUMBER('Tox Values'!AA45)),Concs!E45/'Tox Values'!AA45,"")</f>
        <v/>
      </c>
      <c r="E46" s="381" t="str">
        <f>IF(AND(Concs!F45&gt;0,ISNUMBER('Tox Values'!T45)),Concs!F45/'Tox Values'!T45,"")</f>
        <v/>
      </c>
      <c r="F46" s="380" t="str">
        <f>IF(AND(Concs!F45&gt;0,ISNUMBER('Tox Values'!O45)),1.6*Concs!F45/'Tox Values'!O45,"")</f>
        <v/>
      </c>
      <c r="G46" s="81" t="str">
        <f>IF(ISNUMBER(E46),IF('MPS Factors'!G45&gt;0,'MPS Factors'!G45*E46,0),"")</f>
        <v/>
      </c>
      <c r="H46" s="81" t="str">
        <f>IF(ISNUMBER(F46),IF('MPS Factors'!H45&gt;0,'MPS Factors'!H45*F46,0),"")</f>
        <v/>
      </c>
      <c r="I46" s="81" t="str">
        <f>IF(ISNUMBER(E46),IF('MPS Factors'!E45&gt;0,'MPS Factors'!E45*E46,0),"")</f>
        <v/>
      </c>
      <c r="J46" s="81" t="str">
        <f>IF(ISNUMBER(F46),IF('MPS Factors'!F45&gt;0,'MPS Factors'!F45*F46,0),"")</f>
        <v/>
      </c>
      <c r="K46" s="81" t="str">
        <f>IF(ISNUMBER(E46),IF('MPS Factors'!C45&gt;0,'MPS Factors'!C45*E46,0),"")</f>
        <v/>
      </c>
      <c r="L46" s="81" t="str">
        <f>IF(ISNUMBER(F46),IF('MPS Factors'!D45&gt;0,'MPS Factors'!D45*F46,0),"")</f>
        <v/>
      </c>
      <c r="M46" s="81" t="str">
        <f t="shared" si="4"/>
        <v/>
      </c>
      <c r="N46" s="81" t="str">
        <f t="shared" si="5"/>
        <v/>
      </c>
      <c r="O46" s="81" t="str">
        <f t="shared" si="6"/>
        <v/>
      </c>
      <c r="P46" s="81" t="str">
        <f t="shared" si="7"/>
        <v/>
      </c>
      <c r="Q46" s="81" t="str">
        <f t="shared" si="8"/>
        <v/>
      </c>
      <c r="R46" s="81" t="str">
        <f t="shared" si="9"/>
        <v/>
      </c>
    </row>
    <row r="47" spans="1:18" x14ac:dyDescent="0.2">
      <c r="A47" s="106" t="str">
        <f>'Tox Values'!C46</f>
        <v>1332-21-4-LAA</v>
      </c>
      <c r="B47" s="80" t="str">
        <f>'Tox Values'!D46</f>
        <v>Asbestos, Libby Amphibole (units in fibers)</v>
      </c>
      <c r="C47" s="380" t="str">
        <f>IF(AND(Concs!C46&gt;0,ISNUMBER('Tox Values'!G46)),Concs!C46/'Tox Values'!G46,"")</f>
        <v/>
      </c>
      <c r="D47" s="381" t="str">
        <f>IF(AND(Concs!E46&gt;0,ISNUMBER('Tox Values'!AA46)),Concs!E46/'Tox Values'!AA46,"")</f>
        <v/>
      </c>
      <c r="E47" s="381" t="str">
        <f>IF(AND(Concs!F46&gt;0,ISNUMBER('Tox Values'!T46)),Concs!F46/'Tox Values'!T46,"")</f>
        <v/>
      </c>
      <c r="F47" s="380" t="str">
        <f>IF(AND(Concs!F46&gt;0,ISNUMBER('Tox Values'!O46)),1.6*Concs!F46/'Tox Values'!O46,"")</f>
        <v/>
      </c>
      <c r="G47" s="81" t="str">
        <f>IF(ISNUMBER(E47),IF('MPS Factors'!G46&gt;0,'MPS Factors'!G46*E47,0),"")</f>
        <v/>
      </c>
      <c r="H47" s="81" t="str">
        <f>IF(ISNUMBER(F47),IF('MPS Factors'!H46&gt;0,'MPS Factors'!H46*F47,0),"")</f>
        <v/>
      </c>
      <c r="I47" s="81" t="str">
        <f>IF(ISNUMBER(E47),IF('MPS Factors'!E46&gt;0,'MPS Factors'!E46*E47,0),"")</f>
        <v/>
      </c>
      <c r="J47" s="81" t="str">
        <f>IF(ISNUMBER(F47),IF('MPS Factors'!F46&gt;0,'MPS Factors'!F46*F47,0),"")</f>
        <v/>
      </c>
      <c r="K47" s="81" t="str">
        <f>IF(ISNUMBER(E47),IF('MPS Factors'!C46&gt;0,'MPS Factors'!C46*E47,0),"")</f>
        <v/>
      </c>
      <c r="L47" s="81" t="str">
        <f>IF(ISNUMBER(F47),IF('MPS Factors'!D46&gt;0,'MPS Factors'!D46*F47,0),"")</f>
        <v/>
      </c>
      <c r="M47" s="81" t="str">
        <f t="shared" si="4"/>
        <v/>
      </c>
      <c r="N47" s="81" t="str">
        <f t="shared" si="5"/>
        <v/>
      </c>
      <c r="O47" s="81" t="str">
        <f t="shared" si="6"/>
        <v/>
      </c>
      <c r="P47" s="81" t="str">
        <f t="shared" si="7"/>
        <v/>
      </c>
      <c r="Q47" s="81" t="str">
        <f t="shared" si="8"/>
        <v/>
      </c>
      <c r="R47" s="81" t="str">
        <f t="shared" si="9"/>
        <v/>
      </c>
    </row>
    <row r="48" spans="1:18" x14ac:dyDescent="0.2">
      <c r="A48" s="106" t="str">
        <f>'Tox Values'!C47</f>
        <v>492-80-8</v>
      </c>
      <c r="B48" s="80" t="str">
        <f>'Tox Values'!D47</f>
        <v>Auramine (C.I. Solvent Yellow 34)</v>
      </c>
      <c r="C48" s="380" t="str">
        <f>IF(AND(Concs!C47&gt;0,ISNUMBER('Tox Values'!G47)),Concs!C47/'Tox Values'!G47,"")</f>
        <v/>
      </c>
      <c r="D48" s="381" t="str">
        <f>IF(AND(Concs!E47&gt;0,ISNUMBER('Tox Values'!AA47)),Concs!E47/'Tox Values'!AA47,"")</f>
        <v/>
      </c>
      <c r="E48" s="381" t="str">
        <f>IF(AND(Concs!F47&gt;0,ISNUMBER('Tox Values'!T47)),Concs!F47/'Tox Values'!T47,"")</f>
        <v/>
      </c>
      <c r="F48" s="380" t="str">
        <f>IF(AND(Concs!F47&gt;0,ISNUMBER('Tox Values'!O47)),1.6*Concs!F47/'Tox Values'!O47,"")</f>
        <v/>
      </c>
      <c r="G48" s="81" t="str">
        <f>IF(ISNUMBER(E48),IF('MPS Factors'!G47&gt;0,'MPS Factors'!G47*E48,0),"")</f>
        <v/>
      </c>
      <c r="H48" s="81" t="str">
        <f>IF(ISNUMBER(F48),IF('MPS Factors'!H47&gt;0,'MPS Factors'!H47*F48,0),"")</f>
        <v/>
      </c>
      <c r="I48" s="81" t="str">
        <f>IF(ISNUMBER(E48),IF('MPS Factors'!E47&gt;0,'MPS Factors'!E47*E48,0),"")</f>
        <v/>
      </c>
      <c r="J48" s="81" t="str">
        <f>IF(ISNUMBER(F48),IF('MPS Factors'!F47&gt;0,'MPS Factors'!F47*F48,0),"")</f>
        <v/>
      </c>
      <c r="K48" s="81" t="str">
        <f>IF(ISNUMBER(E48),IF('MPS Factors'!C47&gt;0,'MPS Factors'!C47*E48,0),"")</f>
        <v/>
      </c>
      <c r="L48" s="81" t="str">
        <f>IF(ISNUMBER(F48),IF('MPS Factors'!D47&gt;0,'MPS Factors'!D47*F48,0),"")</f>
        <v/>
      </c>
      <c r="M48" s="81" t="str">
        <f t="shared" si="4"/>
        <v/>
      </c>
      <c r="N48" s="81" t="str">
        <f t="shared" si="5"/>
        <v/>
      </c>
      <c r="O48" s="81" t="str">
        <f t="shared" si="6"/>
        <v/>
      </c>
      <c r="P48" s="81" t="str">
        <f t="shared" si="7"/>
        <v/>
      </c>
      <c r="Q48" s="81" t="str">
        <f t="shared" si="8"/>
        <v/>
      </c>
      <c r="R48" s="81" t="str">
        <f t="shared" si="9"/>
        <v/>
      </c>
    </row>
    <row r="49" spans="1:18" x14ac:dyDescent="0.2">
      <c r="A49" s="106" t="str">
        <f>'Tox Values'!C48</f>
        <v>103-33-3</v>
      </c>
      <c r="B49" s="80" t="str">
        <f>'Tox Values'!D48</f>
        <v>Azobenzene</v>
      </c>
      <c r="C49" s="380" t="str">
        <f>IF(AND(Concs!C48&gt;0,ISNUMBER('Tox Values'!G48)),Concs!C48/'Tox Values'!G48,"")</f>
        <v/>
      </c>
      <c r="D49" s="381" t="str">
        <f>IF(AND(Concs!E48&gt;0,ISNUMBER('Tox Values'!AA48)),Concs!E48/'Tox Values'!AA48,"")</f>
        <v/>
      </c>
      <c r="E49" s="381" t="str">
        <f>IF(AND(Concs!F48&gt;0,ISNUMBER('Tox Values'!T48)),Concs!F48/'Tox Values'!T48,"")</f>
        <v/>
      </c>
      <c r="F49" s="380" t="str">
        <f>IF(AND(Concs!F48&gt;0,ISNUMBER('Tox Values'!O48)),1.6*Concs!F48/'Tox Values'!O48,"")</f>
        <v/>
      </c>
      <c r="G49" s="81" t="str">
        <f>IF(ISNUMBER(E49),IF('MPS Factors'!G48&gt;0,'MPS Factors'!G48*E49,0),"")</f>
        <v/>
      </c>
      <c r="H49" s="81" t="str">
        <f>IF(ISNUMBER(F49),IF('MPS Factors'!H48&gt;0,'MPS Factors'!H48*F49,0),"")</f>
        <v/>
      </c>
      <c r="I49" s="81" t="str">
        <f>IF(ISNUMBER(E49),IF('MPS Factors'!E48&gt;0,'MPS Factors'!E48*E49,0),"")</f>
        <v/>
      </c>
      <c r="J49" s="81" t="str">
        <f>IF(ISNUMBER(F49),IF('MPS Factors'!F48&gt;0,'MPS Factors'!F48*F49,0),"")</f>
        <v/>
      </c>
      <c r="K49" s="81" t="str">
        <f>IF(ISNUMBER(E49),IF('MPS Factors'!C48&gt;0,'MPS Factors'!C48*E49,0),"")</f>
        <v/>
      </c>
      <c r="L49" s="81" t="str">
        <f>IF(ISNUMBER(F49),IF('MPS Factors'!D48&gt;0,'MPS Factors'!D48*F49,0),"")</f>
        <v/>
      </c>
      <c r="M49" s="81" t="str">
        <f t="shared" si="4"/>
        <v/>
      </c>
      <c r="N49" s="81" t="str">
        <f t="shared" si="5"/>
        <v/>
      </c>
      <c r="O49" s="81" t="str">
        <f t="shared" si="6"/>
        <v/>
      </c>
      <c r="P49" s="81" t="str">
        <f t="shared" si="7"/>
        <v/>
      </c>
      <c r="Q49" s="81" t="str">
        <f t="shared" si="8"/>
        <v/>
      </c>
      <c r="R49" s="81" t="str">
        <f t="shared" si="9"/>
        <v/>
      </c>
    </row>
    <row r="50" spans="1:18" x14ac:dyDescent="0.2">
      <c r="A50" s="106" t="str">
        <f>'Tox Values'!C49</f>
        <v>123-77-3</v>
      </c>
      <c r="B50" s="80" t="str">
        <f>'Tox Values'!D49</f>
        <v>Azodicarbonamide</v>
      </c>
      <c r="C50" s="380" t="str">
        <f>IF(AND(Concs!C49&gt;0,ISNUMBER('Tox Values'!G49)),Concs!C49/'Tox Values'!G49,"")</f>
        <v/>
      </c>
      <c r="D50" s="381" t="str">
        <f>IF(AND(Concs!E49&gt;0,ISNUMBER('Tox Values'!AA49)),Concs!E49/'Tox Values'!AA49,"")</f>
        <v/>
      </c>
      <c r="E50" s="381" t="str">
        <f>IF(AND(Concs!F49&gt;0,ISNUMBER('Tox Values'!T49)),Concs!F49/'Tox Values'!T49,"")</f>
        <v/>
      </c>
      <c r="F50" s="380" t="str">
        <f>IF(AND(Concs!F49&gt;0,ISNUMBER('Tox Values'!O49)),1*Concs!F49/'Tox Values'!O49,"")</f>
        <v/>
      </c>
      <c r="G50" s="81" t="str">
        <f>IF(ISNUMBER(E50),IF('MPS Factors'!G49&gt;0,'MPS Factors'!G49*E50,0),"")</f>
        <v/>
      </c>
      <c r="H50" s="81" t="str">
        <f>IF(ISNUMBER(F50),IF('MPS Factors'!H49&gt;0,'MPS Factors'!H49*F50,0),"")</f>
        <v/>
      </c>
      <c r="I50" s="81" t="str">
        <f>IF(ISNUMBER(E50),IF('MPS Factors'!E49&gt;0,'MPS Factors'!E49*E50,0),"")</f>
        <v/>
      </c>
      <c r="J50" s="81" t="str">
        <f>IF(ISNUMBER(F50),IF('MPS Factors'!F49&gt;0,'MPS Factors'!F49*F50,0),"")</f>
        <v/>
      </c>
      <c r="K50" s="81" t="str">
        <f>IF(ISNUMBER(E50),IF('MPS Factors'!C49&gt;0,'MPS Factors'!C49*E50,0),"")</f>
        <v/>
      </c>
      <c r="L50" s="81" t="str">
        <f>IF(ISNUMBER(F50),IF('MPS Factors'!D49&gt;0,'MPS Factors'!D49*F50,0),"")</f>
        <v/>
      </c>
      <c r="M50" s="81" t="str">
        <f t="shared" si="4"/>
        <v/>
      </c>
      <c r="N50" s="81" t="str">
        <f t="shared" si="5"/>
        <v/>
      </c>
      <c r="O50" s="81" t="str">
        <f t="shared" si="6"/>
        <v/>
      </c>
      <c r="P50" s="81" t="str">
        <f t="shared" si="7"/>
        <v/>
      </c>
      <c r="Q50" s="81" t="str">
        <f t="shared" si="8"/>
        <v/>
      </c>
      <c r="R50" s="81" t="str">
        <f t="shared" si="9"/>
        <v/>
      </c>
    </row>
    <row r="51" spans="1:18" x14ac:dyDescent="0.2">
      <c r="A51" s="106" t="str">
        <f>'Tox Values'!C50</f>
        <v>10294-40-3</v>
      </c>
      <c r="B51" s="80" t="str">
        <f>'Tox Values'!D50</f>
        <v>Barium Chromate</v>
      </c>
      <c r="C51" s="380" t="str">
        <f>IF(AND(Concs!C50&gt;0,ISNUMBER('Tox Values'!G50)),Concs!C50/'Tox Values'!G50,"")</f>
        <v/>
      </c>
      <c r="D51" s="381" t="str">
        <f>IF(AND(Concs!E50&gt;0,ISNUMBER('Tox Values'!AA50)),Concs!E50/'Tox Values'!AA50,"")</f>
        <v/>
      </c>
      <c r="E51" s="381" t="str">
        <f>IF(AND(Concs!F50&gt;0,ISNUMBER('Tox Values'!T50)),Concs!F50/'Tox Values'!T50,"")</f>
        <v/>
      </c>
      <c r="F51" s="380" t="str">
        <f>IF(AND(Concs!F50&gt;0,ISNUMBER('Tox Values'!O50)),1.6*Concs!F50/'Tox Values'!O50,"")</f>
        <v/>
      </c>
      <c r="G51" s="81" t="str">
        <f>IF(ISNUMBER(E51),IF('MPS Factors'!G50&gt;0,'MPS Factors'!G50*E51,0),"")</f>
        <v/>
      </c>
      <c r="H51" s="81" t="str">
        <f>IF(ISNUMBER(F51),IF('MPS Factors'!H50&gt;0,'MPS Factors'!H50*F51,0),"")</f>
        <v/>
      </c>
      <c r="I51" s="81" t="str">
        <f>IF(ISNUMBER(E51),IF('MPS Factors'!E50&gt;0,'MPS Factors'!E50*E51,0),"")</f>
        <v/>
      </c>
      <c r="J51" s="81" t="str">
        <f>IF(ISNUMBER(F51),IF('MPS Factors'!F50&gt;0,'MPS Factors'!F50*F51,0),"")</f>
        <v/>
      </c>
      <c r="K51" s="81" t="str">
        <f>IF(ISNUMBER(E51),IF('MPS Factors'!C50&gt;0,'MPS Factors'!C50*E51,0),"")</f>
        <v/>
      </c>
      <c r="L51" s="81" t="str">
        <f>IF(ISNUMBER(F51),IF('MPS Factors'!D50&gt;0,'MPS Factors'!D50*F51,0),"")</f>
        <v/>
      </c>
      <c r="M51" s="81" t="str">
        <f t="shared" si="4"/>
        <v/>
      </c>
      <c r="N51" s="81" t="str">
        <f t="shared" si="5"/>
        <v/>
      </c>
      <c r="O51" s="81" t="str">
        <f t="shared" si="6"/>
        <v/>
      </c>
      <c r="P51" s="81" t="str">
        <f t="shared" si="7"/>
        <v/>
      </c>
      <c r="Q51" s="81" t="str">
        <f t="shared" si="8"/>
        <v/>
      </c>
      <c r="R51" s="81" t="str">
        <f t="shared" si="9"/>
        <v/>
      </c>
    </row>
    <row r="52" spans="1:18" x14ac:dyDescent="0.2">
      <c r="A52" s="106" t="str">
        <f>'Tox Values'!C51</f>
        <v>56-55-3</v>
      </c>
      <c r="B52" s="80" t="str">
        <f>'Tox Values'!D51</f>
        <v>Benz[a]anthracene</v>
      </c>
      <c r="C52" s="380" t="str">
        <f>IF(AND(Concs!C51&gt;0,ISNUMBER('Tox Values'!G51)),Concs!C51/'Tox Values'!G51,"")</f>
        <v/>
      </c>
      <c r="D52" s="381" t="str">
        <f>IF(AND(Concs!E51&gt;0,ISNUMBER('Tox Values'!AA51)),Concs!E51/'Tox Values'!AA51,"")</f>
        <v/>
      </c>
      <c r="E52" s="381" t="str">
        <f>IF(AND(Concs!F51&gt;0,ISNUMBER('Tox Values'!T51)),Concs!F51/'Tox Values'!T51,"")</f>
        <v/>
      </c>
      <c r="F52" s="380" t="str">
        <f>IF(AND(Concs!F51&gt;0,ISNUMBER('Tox Values'!O51)),1.6*Concs!F51/'Tox Values'!O51,"")</f>
        <v/>
      </c>
      <c r="G52" s="81" t="str">
        <f>IF(ISNUMBER(E52),IF('MPS Factors'!G51&gt;0,'MPS Factors'!G51*E52,0),"")</f>
        <v/>
      </c>
      <c r="H52" s="81" t="str">
        <f>IF(ISNUMBER(F52),IF('MPS Factors'!H51&gt;0,'MPS Factors'!H51*F52,0),"")</f>
        <v/>
      </c>
      <c r="I52" s="81" t="str">
        <f>IF(ISNUMBER(E52),IF('MPS Factors'!E51&gt;0,'MPS Factors'!E51*E52,0),"")</f>
        <v/>
      </c>
      <c r="J52" s="81" t="str">
        <f>IF(ISNUMBER(F52),IF('MPS Factors'!F51&gt;0,'MPS Factors'!F51*F52,0),"")</f>
        <v/>
      </c>
      <c r="K52" s="81" t="str">
        <f>IF(ISNUMBER(E52),IF('MPS Factors'!C51&gt;0,'MPS Factors'!C51*E52,0),"")</f>
        <v/>
      </c>
      <c r="L52" s="81" t="str">
        <f>IF(ISNUMBER(F52),IF('MPS Factors'!D51&gt;0,'MPS Factors'!D51*F52,0),"")</f>
        <v/>
      </c>
      <c r="M52" s="81" t="str">
        <f t="shared" si="4"/>
        <v/>
      </c>
      <c r="N52" s="81" t="str">
        <f t="shared" si="5"/>
        <v/>
      </c>
      <c r="O52" s="81" t="str">
        <f t="shared" si="6"/>
        <v/>
      </c>
      <c r="P52" s="81" t="str">
        <f t="shared" si="7"/>
        <v/>
      </c>
      <c r="Q52" s="81" t="str">
        <f t="shared" si="8"/>
        <v/>
      </c>
      <c r="R52" s="81" t="str">
        <f t="shared" si="9"/>
        <v/>
      </c>
    </row>
    <row r="53" spans="1:18" x14ac:dyDescent="0.2">
      <c r="A53" s="106" t="str">
        <f>'Tox Values'!C52</f>
        <v>199-54-2</v>
      </c>
      <c r="B53" s="80" t="str">
        <f>'Tox Values'!D52</f>
        <v>Benz[e]aceanthrylene</v>
      </c>
      <c r="C53" s="380" t="str">
        <f>IF(AND(Concs!C52&gt;0,ISNUMBER('Tox Values'!G52)),Concs!C52/'Tox Values'!G52,"")</f>
        <v/>
      </c>
      <c r="D53" s="381" t="str">
        <f>IF(AND(Concs!E52&gt;0,ISNUMBER('Tox Values'!AA52)),Concs!E52/'Tox Values'!AA52,"")</f>
        <v/>
      </c>
      <c r="E53" s="381" t="str">
        <f>IF(AND(Concs!F52&gt;0,ISNUMBER('Tox Values'!T52)),Concs!F52/'Tox Values'!T52,"")</f>
        <v/>
      </c>
      <c r="F53" s="380" t="str">
        <f>IF(AND(Concs!F52&gt;0,ISNUMBER('Tox Values'!O52)),1.6*Concs!F52/'Tox Values'!O52,"")</f>
        <v/>
      </c>
      <c r="G53" s="81" t="str">
        <f>IF(ISNUMBER(E53),IF('MPS Factors'!G52&gt;0,'MPS Factors'!G52*E53,0),"")</f>
        <v/>
      </c>
      <c r="H53" s="81" t="str">
        <f>IF(ISNUMBER(F53),IF('MPS Factors'!H52&gt;0,'MPS Factors'!H52*F53,0),"")</f>
        <v/>
      </c>
      <c r="I53" s="81" t="str">
        <f>IF(ISNUMBER(E53),IF('MPS Factors'!E52&gt;0,'MPS Factors'!E52*E53,0),"")</f>
        <v/>
      </c>
      <c r="J53" s="81" t="str">
        <f>IF(ISNUMBER(F53),IF('MPS Factors'!F52&gt;0,'MPS Factors'!F52*F53,0),"")</f>
        <v/>
      </c>
      <c r="K53" s="81" t="str">
        <f>IF(ISNUMBER(E53),IF('MPS Factors'!C52&gt;0,'MPS Factors'!C52*E53,0),"")</f>
        <v/>
      </c>
      <c r="L53" s="81" t="str">
        <f>IF(ISNUMBER(F53),IF('MPS Factors'!D52&gt;0,'MPS Factors'!D52*F53,0),"")</f>
        <v/>
      </c>
      <c r="M53" s="81" t="str">
        <f t="shared" si="4"/>
        <v/>
      </c>
      <c r="N53" s="81" t="str">
        <f t="shared" si="5"/>
        <v/>
      </c>
      <c r="O53" s="81" t="str">
        <f t="shared" si="6"/>
        <v/>
      </c>
      <c r="P53" s="81" t="str">
        <f t="shared" si="7"/>
        <v/>
      </c>
      <c r="Q53" s="81" t="str">
        <f t="shared" si="8"/>
        <v/>
      </c>
      <c r="R53" s="81" t="str">
        <f t="shared" si="9"/>
        <v/>
      </c>
    </row>
    <row r="54" spans="1:18" x14ac:dyDescent="0.2">
      <c r="A54" s="106" t="str">
        <f>'Tox Values'!C53</f>
        <v>202-33-5</v>
      </c>
      <c r="B54" s="80" t="str">
        <f>'Tox Values'!D53</f>
        <v>Benz[j]aceanthryIene</v>
      </c>
      <c r="C54" s="380" t="str">
        <f>IF(AND(Concs!C53&gt;0,ISNUMBER('Tox Values'!G53)),Concs!C53/'Tox Values'!G53,"")</f>
        <v/>
      </c>
      <c r="D54" s="381" t="str">
        <f>IF(AND(Concs!E53&gt;0,ISNUMBER('Tox Values'!AA53)),Concs!E53/'Tox Values'!AA53,"")</f>
        <v/>
      </c>
      <c r="E54" s="381" t="str">
        <f>IF(AND(Concs!F53&gt;0,ISNUMBER('Tox Values'!T53)),Concs!F53/'Tox Values'!T53,"")</f>
        <v/>
      </c>
      <c r="F54" s="380" t="str">
        <f>IF(AND(Concs!F53&gt;0,ISNUMBER('Tox Values'!O53)),1.6*Concs!F53/'Tox Values'!O53,"")</f>
        <v/>
      </c>
      <c r="G54" s="81" t="str">
        <f>IF(ISNUMBER(E54),IF('MPS Factors'!G53&gt;0,'MPS Factors'!G53*E54,0),"")</f>
        <v/>
      </c>
      <c r="H54" s="81" t="str">
        <f>IF(ISNUMBER(F54),IF('MPS Factors'!H53&gt;0,'MPS Factors'!H53*F54,0),"")</f>
        <v/>
      </c>
      <c r="I54" s="81" t="str">
        <f>IF(ISNUMBER(E54),IF('MPS Factors'!E53&gt;0,'MPS Factors'!E53*E54,0),"")</f>
        <v/>
      </c>
      <c r="J54" s="81" t="str">
        <f>IF(ISNUMBER(F54),IF('MPS Factors'!F53&gt;0,'MPS Factors'!F53*F54,0),"")</f>
        <v/>
      </c>
      <c r="K54" s="81" t="str">
        <f>IF(ISNUMBER(E54),IF('MPS Factors'!C53&gt;0,'MPS Factors'!C53*E54,0),"")</f>
        <v/>
      </c>
      <c r="L54" s="81" t="str">
        <f>IF(ISNUMBER(F54),IF('MPS Factors'!D53&gt;0,'MPS Factors'!D53*F54,0),"")</f>
        <v/>
      </c>
      <c r="M54" s="81" t="str">
        <f t="shared" si="4"/>
        <v/>
      </c>
      <c r="N54" s="81" t="str">
        <f t="shared" si="5"/>
        <v/>
      </c>
      <c r="O54" s="81" t="str">
        <f t="shared" si="6"/>
        <v/>
      </c>
      <c r="P54" s="81" t="str">
        <f t="shared" si="7"/>
        <v/>
      </c>
      <c r="Q54" s="81" t="str">
        <f t="shared" si="8"/>
        <v/>
      </c>
      <c r="R54" s="81" t="str">
        <f t="shared" si="9"/>
        <v/>
      </c>
    </row>
    <row r="55" spans="1:18" ht="13.5" thickBot="1" x14ac:dyDescent="0.25">
      <c r="A55" s="106" t="str">
        <f>'Tox Values'!C54</f>
        <v>211-91-6</v>
      </c>
      <c r="B55" s="80" t="str">
        <f>'Tox Values'!D54</f>
        <v>Benz[l]aceanthryIene</v>
      </c>
      <c r="C55" s="382" t="str">
        <f>IF(AND(Concs!C54&gt;0,ISNUMBER('Tox Values'!G54)),Concs!C54/'Tox Values'!G54,"")</f>
        <v/>
      </c>
      <c r="D55" s="381" t="str">
        <f>IF(AND(Concs!E54&gt;0,ISNUMBER('Tox Values'!AA54)),Concs!E54/'Tox Values'!AA54,"")</f>
        <v/>
      </c>
      <c r="E55" s="381" t="str">
        <f>IF(AND(Concs!F54&gt;0,ISNUMBER('Tox Values'!T54)),Concs!F54/'Tox Values'!T54,"")</f>
        <v/>
      </c>
      <c r="F55" s="380" t="str">
        <f>IF(AND(Concs!F54&gt;0,ISNUMBER('Tox Values'!O54)),1.6*Concs!F54/'Tox Values'!O54,"")</f>
        <v/>
      </c>
      <c r="G55" s="81" t="str">
        <f>IF(ISNUMBER(E55),IF('MPS Factors'!G54&gt;0,'MPS Factors'!G54*E55,0),"")</f>
        <v/>
      </c>
      <c r="H55" s="81" t="str">
        <f>IF(ISNUMBER(F55),IF('MPS Factors'!H54&gt;0,'MPS Factors'!H54*F55,0),"")</f>
        <v/>
      </c>
      <c r="I55" s="81" t="str">
        <f>IF(ISNUMBER(E55),IF('MPS Factors'!E54&gt;0,'MPS Factors'!E54*E55,0),"")</f>
        <v/>
      </c>
      <c r="J55" s="81" t="str">
        <f>IF(ISNUMBER(F55),IF('MPS Factors'!F54&gt;0,'MPS Factors'!F54*F55,0),"")</f>
        <v/>
      </c>
      <c r="K55" s="81" t="str">
        <f>IF(ISNUMBER(E55),IF('MPS Factors'!C54&gt;0,'MPS Factors'!C54*E55,0),"")</f>
        <v/>
      </c>
      <c r="L55" s="81" t="str">
        <f>IF(ISNUMBER(F55),IF('MPS Factors'!D54&gt;0,'MPS Factors'!D54*F55,0),"")</f>
        <v/>
      </c>
      <c r="M55" s="81" t="str">
        <f t="shared" si="4"/>
        <v/>
      </c>
      <c r="N55" s="81" t="str">
        <f t="shared" si="5"/>
        <v/>
      </c>
      <c r="O55" s="81" t="str">
        <f t="shared" si="6"/>
        <v/>
      </c>
      <c r="P55" s="81" t="str">
        <f t="shared" si="7"/>
        <v/>
      </c>
      <c r="Q55" s="81" t="str">
        <f t="shared" si="8"/>
        <v/>
      </c>
      <c r="R55" s="81" t="str">
        <f t="shared" si="9"/>
        <v/>
      </c>
    </row>
    <row r="56" spans="1:18" ht="13.5" thickBot="1" x14ac:dyDescent="0.25">
      <c r="A56" s="106" t="str">
        <f>'Tox Values'!C55</f>
        <v>71-43-2</v>
      </c>
      <c r="B56" s="195" t="str">
        <f>'Tox Values'!D55</f>
        <v>Benzene</v>
      </c>
      <c r="C56" s="383" t="str">
        <f>IF(AND(Concs!D55&gt;0,ISNUMBER('Tox Values'!G55)),Concs!D55/'Tox Values'!G55,"")</f>
        <v/>
      </c>
      <c r="D56" s="384" t="str">
        <f>IF(AND(Concs!E55&gt;0,ISNUMBER('Tox Values'!AA55)),Concs!E55/'Tox Values'!AA55,"")</f>
        <v/>
      </c>
      <c r="E56" s="381" t="str">
        <f>IF(AND(Concs!F55&gt;0,ISNUMBER('Tox Values'!T55)),Concs!F55/'Tox Values'!T55,"")</f>
        <v/>
      </c>
      <c r="F56" s="380" t="str">
        <f>IF(AND(Concs!F55&gt;0,ISNUMBER('Tox Values'!O55)),1*Concs!F55/'Tox Values'!O55,"")</f>
        <v/>
      </c>
      <c r="G56" s="81" t="str">
        <f>IF(ISNUMBER(E56),IF('MPS Factors'!G55&gt;0,'MPS Factors'!G55*E56,0),"")</f>
        <v/>
      </c>
      <c r="H56" s="81" t="str">
        <f>IF(ISNUMBER(F56),IF('MPS Factors'!H55&gt;0,'MPS Factors'!H55*F56,0),"")</f>
        <v/>
      </c>
      <c r="I56" s="81" t="str">
        <f>IF(ISNUMBER(E56),IF('MPS Factors'!E55&gt;0,'MPS Factors'!E55*E56,0),"")</f>
        <v/>
      </c>
      <c r="J56" s="81" t="str">
        <f>IF(ISNUMBER(F56),IF('MPS Factors'!F55&gt;0,'MPS Factors'!F55*F56,0),"")</f>
        <v/>
      </c>
      <c r="K56" s="81" t="str">
        <f>IF(ISNUMBER(E56),IF('MPS Factors'!C55&gt;0,'MPS Factors'!C55*E56,0),"")</f>
        <v/>
      </c>
      <c r="L56" s="81" t="str">
        <f>IF(ISNUMBER(F56),IF('MPS Factors'!D55&gt;0,'MPS Factors'!D55*F56,0),"")</f>
        <v/>
      </c>
      <c r="M56" s="81" t="str">
        <f t="shared" si="4"/>
        <v/>
      </c>
      <c r="N56" s="81" t="str">
        <f t="shared" si="5"/>
        <v/>
      </c>
      <c r="O56" s="81" t="str">
        <f t="shared" si="6"/>
        <v/>
      </c>
      <c r="P56" s="81" t="str">
        <f t="shared" si="7"/>
        <v/>
      </c>
      <c r="Q56" s="81" t="str">
        <f t="shared" si="8"/>
        <v/>
      </c>
      <c r="R56" s="81" t="str">
        <f t="shared" si="9"/>
        <v/>
      </c>
    </row>
    <row r="57" spans="1:18" x14ac:dyDescent="0.2">
      <c r="A57" s="106" t="str">
        <f>'Tox Values'!C56</f>
        <v>92-87-5</v>
      </c>
      <c r="B57" s="80" t="str">
        <f>'Tox Values'!D56</f>
        <v>Benzidine</v>
      </c>
      <c r="C57" s="380" t="str">
        <f>IF(AND(Concs!C56&gt;0,ISNUMBER('Tox Values'!G56)),Concs!C56/'Tox Values'!G56,"")</f>
        <v/>
      </c>
      <c r="D57" s="381" t="str">
        <f>IF(AND(Concs!E56&gt;0,ISNUMBER('Tox Values'!AA56)),Concs!E56/'Tox Values'!AA56,"")</f>
        <v/>
      </c>
      <c r="E57" s="381" t="str">
        <f>IF(AND(Concs!F56&gt;0,ISNUMBER('Tox Values'!T56)),Concs!F56/'Tox Values'!T56,"")</f>
        <v/>
      </c>
      <c r="F57" s="380" t="str">
        <f>IF(AND(Concs!F56&gt;0,ISNUMBER('Tox Values'!O56)),1.6*Concs!F56/'Tox Values'!O56,"")</f>
        <v/>
      </c>
      <c r="G57" s="81" t="str">
        <f>IF(ISNUMBER(E57),IF('MPS Factors'!G56&gt;0,'MPS Factors'!G56*E57,0),"")</f>
        <v/>
      </c>
      <c r="H57" s="81" t="str">
        <f>IF(ISNUMBER(F57),IF('MPS Factors'!H56&gt;0,'MPS Factors'!H56*F57,0),"")</f>
        <v/>
      </c>
      <c r="I57" s="81" t="str">
        <f>IF(ISNUMBER(E57),IF('MPS Factors'!E56&gt;0,'MPS Factors'!E56*E57,0),"")</f>
        <v/>
      </c>
      <c r="J57" s="81" t="str">
        <f>IF(ISNUMBER(F57),IF('MPS Factors'!F56&gt;0,'MPS Factors'!F56*F57,0),"")</f>
        <v/>
      </c>
      <c r="K57" s="81" t="str">
        <f>IF(ISNUMBER(E57),IF('MPS Factors'!C56&gt;0,'MPS Factors'!C56*E57,0),"")</f>
        <v/>
      </c>
      <c r="L57" s="81" t="str">
        <f>IF(ISNUMBER(F57),IF('MPS Factors'!D56&gt;0,'MPS Factors'!D56*F57,0),"")</f>
        <v/>
      </c>
      <c r="M57" s="81" t="str">
        <f t="shared" si="4"/>
        <v/>
      </c>
      <c r="N57" s="81" t="str">
        <f t="shared" si="5"/>
        <v/>
      </c>
      <c r="O57" s="81" t="str">
        <f t="shared" si="6"/>
        <v/>
      </c>
      <c r="P57" s="81" t="str">
        <f t="shared" si="7"/>
        <v/>
      </c>
      <c r="Q57" s="81" t="str">
        <f t="shared" si="8"/>
        <v/>
      </c>
      <c r="R57" s="81" t="str">
        <f t="shared" si="9"/>
        <v/>
      </c>
    </row>
    <row r="58" spans="1:18" x14ac:dyDescent="0.2">
      <c r="A58" s="106" t="str">
        <f>'Tox Values'!C57</f>
        <v>205-82-3</v>
      </c>
      <c r="B58" s="80" t="str">
        <f>'Tox Values'!D57</f>
        <v>Benzo(j)fluoranthene</v>
      </c>
      <c r="C58" s="380" t="str">
        <f>IF(AND(Concs!C57&gt;0,ISNUMBER('Tox Values'!G57)),Concs!C57/'Tox Values'!G57,"")</f>
        <v/>
      </c>
      <c r="D58" s="381" t="str">
        <f>IF(AND(Concs!E57&gt;0,ISNUMBER('Tox Values'!AA57)),Concs!E57/'Tox Values'!AA57,"")</f>
        <v/>
      </c>
      <c r="E58" s="381" t="str">
        <f>IF(AND(Concs!F57&gt;0,ISNUMBER('Tox Values'!T57)),Concs!F57/'Tox Values'!T57,"")</f>
        <v/>
      </c>
      <c r="F58" s="380" t="str">
        <f>IF(AND(Concs!F57&gt;0,ISNUMBER('Tox Values'!O57)),1.6*Concs!F57/'Tox Values'!O57,"")</f>
        <v/>
      </c>
      <c r="G58" s="81" t="str">
        <f>IF(ISNUMBER(E58),IF('MPS Factors'!G57&gt;0,'MPS Factors'!G57*E58,0),"")</f>
        <v/>
      </c>
      <c r="H58" s="81" t="str">
        <f>IF(ISNUMBER(F58),IF('MPS Factors'!H57&gt;0,'MPS Factors'!H57*F58,0),"")</f>
        <v/>
      </c>
      <c r="I58" s="81" t="str">
        <f>IF(ISNUMBER(E58),IF('MPS Factors'!E57&gt;0,'MPS Factors'!E57*E58,0),"")</f>
        <v/>
      </c>
      <c r="J58" s="81" t="str">
        <f>IF(ISNUMBER(F58),IF('MPS Factors'!F57&gt;0,'MPS Factors'!F57*F58,0),"")</f>
        <v/>
      </c>
      <c r="K58" s="81" t="str">
        <f>IF(ISNUMBER(E58),IF('MPS Factors'!C57&gt;0,'MPS Factors'!C57*E58,0),"")</f>
        <v/>
      </c>
      <c r="L58" s="81" t="str">
        <f>IF(ISNUMBER(F58),IF('MPS Factors'!D57&gt;0,'MPS Factors'!D57*F58,0),"")</f>
        <v/>
      </c>
      <c r="M58" s="81" t="str">
        <f t="shared" si="4"/>
        <v/>
      </c>
      <c r="N58" s="81" t="str">
        <f t="shared" si="5"/>
        <v/>
      </c>
      <c r="O58" s="81" t="str">
        <f t="shared" si="6"/>
        <v/>
      </c>
      <c r="P58" s="81" t="str">
        <f t="shared" si="7"/>
        <v/>
      </c>
      <c r="Q58" s="81" t="str">
        <f t="shared" si="8"/>
        <v/>
      </c>
      <c r="R58" s="81" t="str">
        <f t="shared" si="9"/>
        <v/>
      </c>
    </row>
    <row r="59" spans="1:18" x14ac:dyDescent="0.2">
      <c r="A59" s="106" t="str">
        <f>'Tox Values'!C58</f>
        <v>207-08-9</v>
      </c>
      <c r="B59" s="80" t="str">
        <f>'Tox Values'!D58</f>
        <v>Benzo(k)fluoranthene</v>
      </c>
      <c r="C59" s="380" t="str">
        <f>IF(AND(Concs!C58&gt;0,ISNUMBER('Tox Values'!G58)),Concs!C58/'Tox Values'!G58,"")</f>
        <v/>
      </c>
      <c r="D59" s="381" t="str">
        <f>IF(AND(Concs!E58&gt;0,ISNUMBER('Tox Values'!AA58)),Concs!E58/'Tox Values'!AA58,"")</f>
        <v/>
      </c>
      <c r="E59" s="381" t="str">
        <f>IF(AND(Concs!F58&gt;0,ISNUMBER('Tox Values'!T58)),Concs!F58/'Tox Values'!T58,"")</f>
        <v/>
      </c>
      <c r="F59" s="380" t="str">
        <f>IF(AND(Concs!F58&gt;0,ISNUMBER('Tox Values'!O58)),1.6*Concs!F58/'Tox Values'!O58,"")</f>
        <v/>
      </c>
      <c r="G59" s="81" t="str">
        <f>IF(ISNUMBER(E59),IF('MPS Factors'!G58&gt;0,'MPS Factors'!G58*E59,0),"")</f>
        <v/>
      </c>
      <c r="H59" s="81" t="str">
        <f>IF(ISNUMBER(F59),IF('MPS Factors'!H58&gt;0,'MPS Factors'!H58*F59,0),"")</f>
        <v/>
      </c>
      <c r="I59" s="81" t="str">
        <f>IF(ISNUMBER(E59),IF('MPS Factors'!E58&gt;0,'MPS Factors'!E58*E59,0),"")</f>
        <v/>
      </c>
      <c r="J59" s="81" t="str">
        <f>IF(ISNUMBER(F59),IF('MPS Factors'!F58&gt;0,'MPS Factors'!F58*F59,0),"")</f>
        <v/>
      </c>
      <c r="K59" s="81" t="str">
        <f>IF(ISNUMBER(E59),IF('MPS Factors'!C58&gt;0,'MPS Factors'!C58*E59,0),"")</f>
        <v/>
      </c>
      <c r="L59" s="81" t="str">
        <f>IF(ISNUMBER(F59),IF('MPS Factors'!D58&gt;0,'MPS Factors'!D58*F59,0),"")</f>
        <v/>
      </c>
      <c r="M59" s="81" t="str">
        <f t="shared" si="4"/>
        <v/>
      </c>
      <c r="N59" s="81" t="str">
        <f t="shared" si="5"/>
        <v/>
      </c>
      <c r="O59" s="81" t="str">
        <f t="shared" si="6"/>
        <v/>
      </c>
      <c r="P59" s="81" t="str">
        <f t="shared" si="7"/>
        <v/>
      </c>
      <c r="Q59" s="81" t="str">
        <f t="shared" si="8"/>
        <v/>
      </c>
      <c r="R59" s="81" t="str">
        <f t="shared" si="9"/>
        <v/>
      </c>
    </row>
    <row r="60" spans="1:18" x14ac:dyDescent="0.2">
      <c r="A60" s="106" t="str">
        <f>'Tox Values'!C59</f>
        <v>50-32-8</v>
      </c>
      <c r="B60" s="80" t="str">
        <f>'Tox Values'!D59</f>
        <v>Benzo[a]pyrene</v>
      </c>
      <c r="C60" s="380" t="str">
        <f>IF(AND(Concs!C59&gt;0,ISNUMBER('Tox Values'!G59)),Concs!C59/'Tox Values'!G59,"")</f>
        <v/>
      </c>
      <c r="D60" s="381" t="str">
        <f>IF(AND(Concs!E59&gt;0,ISNUMBER('Tox Values'!AA59)),Concs!E59/'Tox Values'!AA59,"")</f>
        <v/>
      </c>
      <c r="E60" s="381" t="str">
        <f>IF(AND(Concs!F59&gt;0,ISNUMBER('Tox Values'!T59)),Concs!F59/'Tox Values'!T59,"")</f>
        <v/>
      </c>
      <c r="F60" s="380" t="str">
        <f>IF(AND(Concs!F59&gt;0,ISNUMBER('Tox Values'!O59)),1.6*Concs!F59/'Tox Values'!O59,"")</f>
        <v/>
      </c>
      <c r="G60" s="81" t="str">
        <f>IF(ISNUMBER(E60),IF('MPS Factors'!G59&gt;0,'MPS Factors'!G59*E60,0),"")</f>
        <v/>
      </c>
      <c r="H60" s="81" t="str">
        <f>IF(ISNUMBER(F60),IF('MPS Factors'!H59&gt;0,'MPS Factors'!H59*F60,0),"")</f>
        <v/>
      </c>
      <c r="I60" s="81" t="str">
        <f>IF(ISNUMBER(E60),IF('MPS Factors'!E59&gt;0,'MPS Factors'!E59*E60,0),"")</f>
        <v/>
      </c>
      <c r="J60" s="81" t="str">
        <f>IF(ISNUMBER(F60),IF('MPS Factors'!F59&gt;0,'MPS Factors'!F59*F60,0),"")</f>
        <v/>
      </c>
      <c r="K60" s="81" t="str">
        <f>IF(ISNUMBER(E60),IF('MPS Factors'!C59&gt;0,'MPS Factors'!C59*E60,0),"")</f>
        <v/>
      </c>
      <c r="L60" s="81" t="str">
        <f>IF(ISNUMBER(F60),IF('MPS Factors'!D59&gt;0,'MPS Factors'!D59*F60,0),"")</f>
        <v/>
      </c>
      <c r="M60" s="81" t="str">
        <f t="shared" si="4"/>
        <v/>
      </c>
      <c r="N60" s="81" t="str">
        <f t="shared" si="5"/>
        <v/>
      </c>
      <c r="O60" s="81" t="str">
        <f t="shared" si="6"/>
        <v/>
      </c>
      <c r="P60" s="81" t="str">
        <f t="shared" si="7"/>
        <v/>
      </c>
      <c r="Q60" s="81" t="str">
        <f t="shared" si="8"/>
        <v/>
      </c>
      <c r="R60" s="81" t="str">
        <f t="shared" si="9"/>
        <v/>
      </c>
    </row>
    <row r="61" spans="1:18" x14ac:dyDescent="0.2">
      <c r="A61" s="106" t="str">
        <f>'Tox Values'!C60</f>
        <v>205-99-2</v>
      </c>
      <c r="B61" s="80" t="str">
        <f>'Tox Values'!D60</f>
        <v>Benzo[b]fluoranthene</v>
      </c>
      <c r="C61" s="380" t="str">
        <f>IF(AND(Concs!C60&gt;0,ISNUMBER('Tox Values'!G60)),Concs!C60/'Tox Values'!G60,"")</f>
        <v/>
      </c>
      <c r="D61" s="381" t="str">
        <f>IF(AND(Concs!E60&gt;0,ISNUMBER('Tox Values'!AA60)),Concs!E60/'Tox Values'!AA60,"")</f>
        <v/>
      </c>
      <c r="E61" s="381" t="str">
        <f>IF(AND(Concs!F60&gt;0,ISNUMBER('Tox Values'!T60)),Concs!F60/'Tox Values'!T60,"")</f>
        <v/>
      </c>
      <c r="F61" s="380" t="str">
        <f>IF(AND(Concs!F60&gt;0,ISNUMBER('Tox Values'!O60)),1.6*Concs!F60/'Tox Values'!O60,"")</f>
        <v/>
      </c>
      <c r="G61" s="81" t="str">
        <f>IF(ISNUMBER(E61),IF('MPS Factors'!G60&gt;0,'MPS Factors'!G60*E61,0),"")</f>
        <v/>
      </c>
      <c r="H61" s="81" t="str">
        <f>IF(ISNUMBER(F61),IF('MPS Factors'!H60&gt;0,'MPS Factors'!H60*F61,0),"")</f>
        <v/>
      </c>
      <c r="I61" s="81" t="str">
        <f>IF(ISNUMBER(E61),IF('MPS Factors'!E60&gt;0,'MPS Factors'!E60*E61,0),"")</f>
        <v/>
      </c>
      <c r="J61" s="81" t="str">
        <f>IF(ISNUMBER(F61),IF('MPS Factors'!F60&gt;0,'MPS Factors'!F60*F61,0),"")</f>
        <v/>
      </c>
      <c r="K61" s="81" t="str">
        <f>IF(ISNUMBER(E61),IF('MPS Factors'!C60&gt;0,'MPS Factors'!C60*E61,0),"")</f>
        <v/>
      </c>
      <c r="L61" s="81" t="str">
        <f>IF(ISNUMBER(F61),IF('MPS Factors'!D60&gt;0,'MPS Factors'!D60*F61,0),"")</f>
        <v/>
      </c>
      <c r="M61" s="81" t="str">
        <f t="shared" si="4"/>
        <v/>
      </c>
      <c r="N61" s="81" t="str">
        <f t="shared" si="5"/>
        <v/>
      </c>
      <c r="O61" s="81" t="str">
        <f t="shared" si="6"/>
        <v/>
      </c>
      <c r="P61" s="81" t="str">
        <f t="shared" si="7"/>
        <v/>
      </c>
      <c r="Q61" s="81" t="str">
        <f t="shared" si="8"/>
        <v/>
      </c>
      <c r="R61" s="81" t="str">
        <f t="shared" si="9"/>
        <v/>
      </c>
    </row>
    <row r="62" spans="1:18" x14ac:dyDescent="0.2">
      <c r="A62" s="106" t="str">
        <f>'Tox Values'!C61</f>
        <v>205-12-9</v>
      </c>
      <c r="B62" s="80" t="str">
        <f>'Tox Values'!D61</f>
        <v>Benzo[c]fluorene</v>
      </c>
      <c r="C62" s="380" t="str">
        <f>IF(AND(Concs!C61&gt;0,ISNUMBER('Tox Values'!G61)),Concs!C61/'Tox Values'!G61,"")</f>
        <v/>
      </c>
      <c r="D62" s="381" t="str">
        <f>IF(AND(Concs!E61&gt;0,ISNUMBER('Tox Values'!AA61)),Concs!E61/'Tox Values'!AA61,"")</f>
        <v/>
      </c>
      <c r="E62" s="381" t="str">
        <f>IF(AND(Concs!F61&gt;0,ISNUMBER('Tox Values'!T61)),Concs!F61/'Tox Values'!T61,"")</f>
        <v/>
      </c>
      <c r="F62" s="380" t="str">
        <f>IF(AND(Concs!F61&gt;0,ISNUMBER('Tox Values'!O61)),1.6*Concs!F61/'Tox Values'!O61,"")</f>
        <v/>
      </c>
      <c r="G62" s="81" t="str">
        <f>IF(ISNUMBER(E62),IF('MPS Factors'!G61&gt;0,'MPS Factors'!G61*E62,0),"")</f>
        <v/>
      </c>
      <c r="H62" s="81" t="str">
        <f>IF(ISNUMBER(F62),IF('MPS Factors'!H61&gt;0,'MPS Factors'!H61*F62,0),"")</f>
        <v/>
      </c>
      <c r="I62" s="81" t="str">
        <f>IF(ISNUMBER(E62),IF('MPS Factors'!E61&gt;0,'MPS Factors'!E61*E62,0),"")</f>
        <v/>
      </c>
      <c r="J62" s="81" t="str">
        <f>IF(ISNUMBER(F62),IF('MPS Factors'!F61&gt;0,'MPS Factors'!F61*F62,0),"")</f>
        <v/>
      </c>
      <c r="K62" s="81" t="str">
        <f>IF(ISNUMBER(E62),IF('MPS Factors'!C61&gt;0,'MPS Factors'!C61*E62,0),"")</f>
        <v/>
      </c>
      <c r="L62" s="81" t="str">
        <f>IF(ISNUMBER(F62),IF('MPS Factors'!D61&gt;0,'MPS Factors'!D61*F62,0),"")</f>
        <v/>
      </c>
      <c r="M62" s="81" t="str">
        <f t="shared" si="4"/>
        <v/>
      </c>
      <c r="N62" s="81" t="str">
        <f t="shared" si="5"/>
        <v/>
      </c>
      <c r="O62" s="81" t="str">
        <f t="shared" si="6"/>
        <v/>
      </c>
      <c r="P62" s="81" t="str">
        <f t="shared" si="7"/>
        <v/>
      </c>
      <c r="Q62" s="81" t="str">
        <f t="shared" si="8"/>
        <v/>
      </c>
      <c r="R62" s="81" t="str">
        <f t="shared" si="9"/>
        <v/>
      </c>
    </row>
    <row r="63" spans="1:18" x14ac:dyDescent="0.2">
      <c r="A63" s="106" t="str">
        <f>'Tox Values'!C62</f>
        <v>191-24-2</v>
      </c>
      <c r="B63" s="80" t="str">
        <f>'Tox Values'!D62</f>
        <v>Benzo[g,h,i]perylene</v>
      </c>
      <c r="C63" s="380" t="str">
        <f>IF(AND(Concs!C62&gt;0,ISNUMBER('Tox Values'!G62)),Concs!C62/'Tox Values'!G62,"")</f>
        <v/>
      </c>
      <c r="D63" s="381" t="str">
        <f>IF(AND(Concs!E62&gt;0,ISNUMBER('Tox Values'!AA62)),Concs!E62/'Tox Values'!AA62,"")</f>
        <v/>
      </c>
      <c r="E63" s="381" t="str">
        <f>IF(AND(Concs!F62&gt;0,ISNUMBER('Tox Values'!T62)),Concs!F62/'Tox Values'!T62,"")</f>
        <v/>
      </c>
      <c r="F63" s="380" t="str">
        <f>IF(AND(Concs!F62&gt;0,ISNUMBER('Tox Values'!O62)),1.6*Concs!F62/'Tox Values'!O62,"")</f>
        <v/>
      </c>
      <c r="G63" s="81" t="str">
        <f>IF(ISNUMBER(E63),IF('MPS Factors'!G62&gt;0,'MPS Factors'!G62*E63,0),"")</f>
        <v/>
      </c>
      <c r="H63" s="81" t="str">
        <f>IF(ISNUMBER(F63),IF('MPS Factors'!H62&gt;0,'MPS Factors'!H62*F63,0),"")</f>
        <v/>
      </c>
      <c r="I63" s="81" t="str">
        <f>IF(ISNUMBER(E63),IF('MPS Factors'!E62&gt;0,'MPS Factors'!E62*E63,0),"")</f>
        <v/>
      </c>
      <c r="J63" s="81" t="str">
        <f>IF(ISNUMBER(F63),IF('MPS Factors'!F62&gt;0,'MPS Factors'!F62*F63,0),"")</f>
        <v/>
      </c>
      <c r="K63" s="81" t="str">
        <f>IF(ISNUMBER(E63),IF('MPS Factors'!C62&gt;0,'MPS Factors'!C62*E63,0),"")</f>
        <v/>
      </c>
      <c r="L63" s="81" t="str">
        <f>IF(ISNUMBER(F63),IF('MPS Factors'!D62&gt;0,'MPS Factors'!D62*F63,0),"")</f>
        <v/>
      </c>
      <c r="M63" s="81" t="str">
        <f t="shared" si="4"/>
        <v/>
      </c>
      <c r="N63" s="81" t="str">
        <f t="shared" si="5"/>
        <v/>
      </c>
      <c r="O63" s="81" t="str">
        <f t="shared" si="6"/>
        <v/>
      </c>
      <c r="P63" s="81" t="str">
        <f t="shared" si="7"/>
        <v/>
      </c>
      <c r="Q63" s="81" t="str">
        <f t="shared" si="8"/>
        <v/>
      </c>
      <c r="R63" s="81" t="str">
        <f t="shared" si="9"/>
        <v/>
      </c>
    </row>
    <row r="64" spans="1:18" x14ac:dyDescent="0.2">
      <c r="A64" s="106" t="str">
        <f>'Tox Values'!C63</f>
        <v>65-85-0</v>
      </c>
      <c r="B64" s="80" t="str">
        <f>'Tox Values'!D63</f>
        <v>Benzoic Acid</v>
      </c>
      <c r="C64" s="380" t="str">
        <f>IF(AND(Concs!C63&gt;0,ISNUMBER('Tox Values'!G63)),Concs!C63/'Tox Values'!G63,"")</f>
        <v/>
      </c>
      <c r="D64" s="381" t="str">
        <f>IF(AND(Concs!E63&gt;0,ISNUMBER('Tox Values'!AA63)),Concs!E63/'Tox Values'!AA63,"")</f>
        <v/>
      </c>
      <c r="E64" s="381" t="str">
        <f>IF(AND(Concs!F63&gt;0,ISNUMBER('Tox Values'!T63)),Concs!F63/'Tox Values'!T63,"")</f>
        <v/>
      </c>
      <c r="F64" s="380" t="str">
        <f>IF(AND(Concs!F63&gt;0,ISNUMBER('Tox Values'!O63)),1*Concs!F63/'Tox Values'!O63,"")</f>
        <v/>
      </c>
      <c r="G64" s="81" t="str">
        <f>IF(ISNUMBER(E64),IF('MPS Factors'!G63&gt;0,'MPS Factors'!G63*E64,0),"")</f>
        <v/>
      </c>
      <c r="H64" s="81" t="str">
        <f>IF(ISNUMBER(F64),IF('MPS Factors'!H63&gt;0,'MPS Factors'!H63*F64,0),"")</f>
        <v/>
      </c>
      <c r="I64" s="81" t="str">
        <f>IF(ISNUMBER(E64),IF('MPS Factors'!E63&gt;0,'MPS Factors'!E63*E64,0),"")</f>
        <v/>
      </c>
      <c r="J64" s="81" t="str">
        <f>IF(ISNUMBER(F64),IF('MPS Factors'!F63&gt;0,'MPS Factors'!F63*F64,0),"")</f>
        <v/>
      </c>
      <c r="K64" s="81" t="str">
        <f>IF(ISNUMBER(E64),IF('MPS Factors'!C63&gt;0,'MPS Factors'!C63*E64,0),"")</f>
        <v/>
      </c>
      <c r="L64" s="81" t="str">
        <f>IF(ISNUMBER(F64),IF('MPS Factors'!D63&gt;0,'MPS Factors'!D63*F64,0),"")</f>
        <v/>
      </c>
      <c r="M64" s="81" t="str">
        <f t="shared" si="4"/>
        <v/>
      </c>
      <c r="N64" s="81" t="str">
        <f t="shared" si="5"/>
        <v/>
      </c>
      <c r="O64" s="81" t="str">
        <f t="shared" si="6"/>
        <v/>
      </c>
      <c r="P64" s="81" t="str">
        <f t="shared" si="7"/>
        <v/>
      </c>
      <c r="Q64" s="81" t="str">
        <f t="shared" si="8"/>
        <v/>
      </c>
      <c r="R64" s="81" t="str">
        <f t="shared" si="9"/>
        <v/>
      </c>
    </row>
    <row r="65" spans="1:18" x14ac:dyDescent="0.2">
      <c r="A65" s="106" t="str">
        <f>'Tox Values'!C64</f>
        <v>100-44-7</v>
      </c>
      <c r="B65" s="80" t="str">
        <f>'Tox Values'!D64</f>
        <v>Benzyl chloride</v>
      </c>
      <c r="C65" s="380" t="str">
        <f>IF(AND(Concs!C64&gt;0,ISNUMBER('Tox Values'!G64)),Concs!C64/'Tox Values'!G64,"")</f>
        <v/>
      </c>
      <c r="D65" s="381" t="str">
        <f>IF(AND(Concs!E64&gt;0,ISNUMBER('Tox Values'!AA64)),Concs!E64/'Tox Values'!AA64,"")</f>
        <v/>
      </c>
      <c r="E65" s="381" t="str">
        <f>IF(AND(Concs!F64&gt;0,ISNUMBER('Tox Values'!T64)),Concs!F64/'Tox Values'!T64,"")</f>
        <v/>
      </c>
      <c r="F65" s="380" t="str">
        <f>IF(AND(Concs!F64&gt;0,ISNUMBER('Tox Values'!O64)),1.6*Concs!F64/'Tox Values'!O64,"")</f>
        <v/>
      </c>
      <c r="G65" s="81" t="str">
        <f>IF(ISNUMBER(E65),IF('MPS Factors'!G64&gt;0,'MPS Factors'!G64*E65,0),"")</f>
        <v/>
      </c>
      <c r="H65" s="81" t="str">
        <f>IF(ISNUMBER(F65),IF('MPS Factors'!H64&gt;0,'MPS Factors'!H64*F65,0),"")</f>
        <v/>
      </c>
      <c r="I65" s="81" t="str">
        <f>IF(ISNUMBER(E65),IF('MPS Factors'!E64&gt;0,'MPS Factors'!E64*E65,0),"")</f>
        <v/>
      </c>
      <c r="J65" s="81" t="str">
        <f>IF(ISNUMBER(F65),IF('MPS Factors'!F64&gt;0,'MPS Factors'!F64*F65,0),"")</f>
        <v/>
      </c>
      <c r="K65" s="81" t="str">
        <f>IF(ISNUMBER(E65),IF('MPS Factors'!C64&gt;0,'MPS Factors'!C64*E65,0),"")</f>
        <v/>
      </c>
      <c r="L65" s="81" t="str">
        <f>IF(ISNUMBER(F65),IF('MPS Factors'!D64&gt;0,'MPS Factors'!D64*F65,0),"")</f>
        <v/>
      </c>
      <c r="M65" s="81" t="str">
        <f t="shared" si="4"/>
        <v/>
      </c>
      <c r="N65" s="81" t="str">
        <f t="shared" si="5"/>
        <v/>
      </c>
      <c r="O65" s="81" t="str">
        <f t="shared" si="6"/>
        <v/>
      </c>
      <c r="P65" s="81" t="str">
        <f t="shared" si="7"/>
        <v/>
      </c>
      <c r="Q65" s="81" t="str">
        <f t="shared" si="8"/>
        <v/>
      </c>
      <c r="R65" s="81" t="str">
        <f t="shared" si="9"/>
        <v/>
      </c>
    </row>
    <row r="66" spans="1:18" x14ac:dyDescent="0.2">
      <c r="A66" s="106" t="str">
        <f>'Tox Values'!C65</f>
        <v>7440-41-7</v>
      </c>
      <c r="B66" s="80" t="str">
        <f>'Tox Values'!D65</f>
        <v>Beryllium</v>
      </c>
      <c r="C66" s="380" t="str">
        <f>IF(AND(Concs!C65&gt;0,ISNUMBER('Tox Values'!G65)),Concs!C65/'Tox Values'!G65,"")</f>
        <v/>
      </c>
      <c r="D66" s="381" t="str">
        <f>IF(AND(Concs!E65&gt;0,ISNUMBER('Tox Values'!AA65)),Concs!E65/'Tox Values'!AA65,"")</f>
        <v/>
      </c>
      <c r="E66" s="381" t="str">
        <f>IF(AND(Concs!F65&gt;0,ISNUMBER('Tox Values'!T65)),Concs!F65/'Tox Values'!T65,"")</f>
        <v/>
      </c>
      <c r="F66" s="380" t="str">
        <f>IF(AND(Concs!F65&gt;0,ISNUMBER('Tox Values'!O65)),1.6*Concs!F65/'Tox Values'!O65,"")</f>
        <v/>
      </c>
      <c r="G66" s="81" t="str">
        <f>IF(ISNUMBER(E66),IF('MPS Factors'!G65&gt;0,'MPS Factors'!G65*E66,0),"")</f>
        <v/>
      </c>
      <c r="H66" s="81" t="str">
        <f>IF(ISNUMBER(F66),IF('MPS Factors'!H65&gt;0,'MPS Factors'!H65*F66,0),"")</f>
        <v/>
      </c>
      <c r="I66" s="81" t="str">
        <f>IF(ISNUMBER(E66),IF('MPS Factors'!E65&gt;0,'MPS Factors'!E65*E66,0),"")</f>
        <v/>
      </c>
      <c r="J66" s="81" t="str">
        <f>IF(ISNUMBER(F66),IF('MPS Factors'!F65&gt;0,'MPS Factors'!F65*F66,0),"")</f>
        <v/>
      </c>
      <c r="K66" s="81" t="str">
        <f>IF(ISNUMBER(E66),IF('MPS Factors'!C65&gt;0,'MPS Factors'!C65*E66,0),"")</f>
        <v/>
      </c>
      <c r="L66" s="81" t="str">
        <f>IF(ISNUMBER(F66),IF('MPS Factors'!D65&gt;0,'MPS Factors'!D65*F66,0),"")</f>
        <v/>
      </c>
      <c r="M66" s="81" t="str">
        <f t="shared" si="4"/>
        <v/>
      </c>
      <c r="N66" s="81" t="str">
        <f t="shared" si="5"/>
        <v/>
      </c>
      <c r="O66" s="81" t="str">
        <f t="shared" si="6"/>
        <v/>
      </c>
      <c r="P66" s="81" t="str">
        <f t="shared" si="7"/>
        <v/>
      </c>
      <c r="Q66" s="81" t="str">
        <f t="shared" si="8"/>
        <v/>
      </c>
      <c r="R66" s="81" t="str">
        <f t="shared" si="9"/>
        <v/>
      </c>
    </row>
    <row r="67" spans="1:18" x14ac:dyDescent="0.2">
      <c r="A67" s="106" t="str">
        <f>'Tox Values'!C66</f>
        <v>BERYLLIUM-COMPS</v>
      </c>
      <c r="B67" s="80" t="str">
        <f>'Tox Values'!D66</f>
        <v>Beryllium Compounds</v>
      </c>
      <c r="C67" s="380" t="str">
        <f>IF(AND(Concs!C66&gt;0,ISNUMBER('Tox Values'!G66)),Concs!C66/'Tox Values'!G66,"")</f>
        <v/>
      </c>
      <c r="D67" s="381" t="str">
        <f>IF(AND(Concs!E66&gt;0,ISNUMBER('Tox Values'!AA66)),Concs!E66/'Tox Values'!AA66,"")</f>
        <v/>
      </c>
      <c r="E67" s="381" t="str">
        <f>IF(AND(Concs!F66&gt;0,ISNUMBER('Tox Values'!T66)),Concs!F66/'Tox Values'!T66,"")</f>
        <v/>
      </c>
      <c r="F67" s="380" t="str">
        <f>IF(AND(Concs!F66&gt;0,ISNUMBER('Tox Values'!O66)),1.6*Concs!F66/'Tox Values'!O66,"")</f>
        <v/>
      </c>
      <c r="G67" s="81" t="str">
        <f>IF(ISNUMBER(E67),IF('MPS Factors'!G66&gt;0,'MPS Factors'!G66*E67,0),"")</f>
        <v/>
      </c>
      <c r="H67" s="81" t="str">
        <f>IF(ISNUMBER(F67),IF('MPS Factors'!H66&gt;0,'MPS Factors'!H66*F67,0),"")</f>
        <v/>
      </c>
      <c r="I67" s="81" t="str">
        <f>IF(ISNUMBER(E67),IF('MPS Factors'!E66&gt;0,'MPS Factors'!E66*E67,0),"")</f>
        <v/>
      </c>
      <c r="J67" s="81" t="str">
        <f>IF(ISNUMBER(F67),IF('MPS Factors'!F66&gt;0,'MPS Factors'!F66*F67,0),"")</f>
        <v/>
      </c>
      <c r="K67" s="81" t="str">
        <f>IF(ISNUMBER(E67),IF('MPS Factors'!C66&gt;0,'MPS Factors'!C66*E67,0),"")</f>
        <v/>
      </c>
      <c r="L67" s="81" t="str">
        <f>IF(ISNUMBER(F67),IF('MPS Factors'!D66&gt;0,'MPS Factors'!D66*F67,0),"")</f>
        <v/>
      </c>
      <c r="M67" s="81" t="str">
        <f t="shared" si="4"/>
        <v/>
      </c>
      <c r="N67" s="81" t="str">
        <f t="shared" si="5"/>
        <v/>
      </c>
      <c r="O67" s="81" t="str">
        <f t="shared" si="6"/>
        <v/>
      </c>
      <c r="P67" s="81" t="str">
        <f t="shared" si="7"/>
        <v/>
      </c>
      <c r="Q67" s="81" t="str">
        <f t="shared" si="8"/>
        <v/>
      </c>
      <c r="R67" s="81" t="str">
        <f t="shared" si="9"/>
        <v/>
      </c>
    </row>
    <row r="68" spans="1:18" x14ac:dyDescent="0.2">
      <c r="A68" s="106" t="str">
        <f>'Tox Values'!C67</f>
        <v>1304-56-9</v>
      </c>
      <c r="B68" s="80" t="str">
        <f>'Tox Values'!D67</f>
        <v>Beryllium Oxide</v>
      </c>
      <c r="C68" s="380" t="str">
        <f>IF(AND(Concs!C67&gt;0,ISNUMBER('Tox Values'!G67)),Concs!C67/'Tox Values'!G67,"")</f>
        <v/>
      </c>
      <c r="D68" s="381" t="str">
        <f>IF(AND(Concs!E67&gt;0,ISNUMBER('Tox Values'!AA67)),Concs!E67/'Tox Values'!AA67,"")</f>
        <v/>
      </c>
      <c r="E68" s="381" t="str">
        <f>IF(AND(Concs!F67&gt;0,ISNUMBER('Tox Values'!T67)),Concs!F67/'Tox Values'!T67,"")</f>
        <v/>
      </c>
      <c r="F68" s="380" t="str">
        <f>IF(AND(Concs!F67&gt;0,ISNUMBER('Tox Values'!O67)),1.6*Concs!F67/'Tox Values'!O67,"")</f>
        <v/>
      </c>
      <c r="G68" s="81" t="str">
        <f>IF(ISNUMBER(E68),IF('MPS Factors'!G67&gt;0,'MPS Factors'!G67*E68,0),"")</f>
        <v/>
      </c>
      <c r="H68" s="81" t="str">
        <f>IF(ISNUMBER(F68),IF('MPS Factors'!H67&gt;0,'MPS Factors'!H67*F68,0),"")</f>
        <v/>
      </c>
      <c r="I68" s="81" t="str">
        <f>IF(ISNUMBER(E68),IF('MPS Factors'!E67&gt;0,'MPS Factors'!E67*E68,0),"")</f>
        <v/>
      </c>
      <c r="J68" s="81" t="str">
        <f>IF(ISNUMBER(F68),IF('MPS Factors'!F67&gt;0,'MPS Factors'!F67*F68,0),"")</f>
        <v/>
      </c>
      <c r="K68" s="81" t="str">
        <f>IF(ISNUMBER(E68),IF('MPS Factors'!C67&gt;0,'MPS Factors'!C67*E68,0),"")</f>
        <v/>
      </c>
      <c r="L68" s="81" t="str">
        <f>IF(ISNUMBER(F68),IF('MPS Factors'!D67&gt;0,'MPS Factors'!D67*F68,0),"")</f>
        <v/>
      </c>
      <c r="M68" s="81" t="str">
        <f t="shared" si="4"/>
        <v/>
      </c>
      <c r="N68" s="81" t="str">
        <f t="shared" si="5"/>
        <v/>
      </c>
      <c r="O68" s="81" t="str">
        <f t="shared" si="6"/>
        <v/>
      </c>
      <c r="P68" s="81" t="str">
        <f t="shared" si="7"/>
        <v/>
      </c>
      <c r="Q68" s="81" t="str">
        <f t="shared" si="8"/>
        <v/>
      </c>
      <c r="R68" s="81" t="str">
        <f t="shared" si="9"/>
        <v/>
      </c>
    </row>
    <row r="69" spans="1:18" x14ac:dyDescent="0.2">
      <c r="A69" s="106" t="str">
        <f>'Tox Values'!C68</f>
        <v>13510-49-1</v>
      </c>
      <c r="B69" s="80" t="str">
        <f>'Tox Values'!D68</f>
        <v>Beryllium sulfate</v>
      </c>
      <c r="C69" s="380" t="str">
        <f>IF(AND(Concs!C68&gt;0,ISNUMBER('Tox Values'!G68)),Concs!C68/'Tox Values'!G68,"")</f>
        <v/>
      </c>
      <c r="D69" s="381" t="str">
        <f>IF(AND(Concs!E68&gt;0,ISNUMBER('Tox Values'!AA68)),Concs!E68/'Tox Values'!AA68,"")</f>
        <v/>
      </c>
      <c r="E69" s="381" t="str">
        <f>IF(AND(Concs!F68&gt;0,ISNUMBER('Tox Values'!T68)),Concs!F68/'Tox Values'!T68,"")</f>
        <v/>
      </c>
      <c r="F69" s="380" t="str">
        <f>IF(AND(Concs!F68&gt;0,ISNUMBER('Tox Values'!O68)),1.6*Concs!F68/'Tox Values'!O68,"")</f>
        <v/>
      </c>
      <c r="G69" s="81" t="str">
        <f>IF(ISNUMBER(E69),IF('MPS Factors'!G68&gt;0,'MPS Factors'!G68*E69,0),"")</f>
        <v/>
      </c>
      <c r="H69" s="81" t="str">
        <f>IF(ISNUMBER(F69),IF('MPS Factors'!H68&gt;0,'MPS Factors'!H68*F69,0),"")</f>
        <v/>
      </c>
      <c r="I69" s="81" t="str">
        <f>IF(ISNUMBER(E69),IF('MPS Factors'!E68&gt;0,'MPS Factors'!E68*E69,0),"")</f>
        <v/>
      </c>
      <c r="J69" s="81" t="str">
        <f>IF(ISNUMBER(F69),IF('MPS Factors'!F68&gt;0,'MPS Factors'!F68*F69,0),"")</f>
        <v/>
      </c>
      <c r="K69" s="81" t="str">
        <f>IF(ISNUMBER(E69),IF('MPS Factors'!C68&gt;0,'MPS Factors'!C68*E69,0),"")</f>
        <v/>
      </c>
      <c r="L69" s="81" t="str">
        <f>IF(ISNUMBER(F69),IF('MPS Factors'!D68&gt;0,'MPS Factors'!D68*F69,0),"")</f>
        <v/>
      </c>
      <c r="M69" s="81" t="str">
        <f t="shared" si="4"/>
        <v/>
      </c>
      <c r="N69" s="81" t="str">
        <f t="shared" si="5"/>
        <v/>
      </c>
      <c r="O69" s="81" t="str">
        <f t="shared" si="6"/>
        <v/>
      </c>
      <c r="P69" s="81" t="str">
        <f t="shared" si="7"/>
        <v/>
      </c>
      <c r="Q69" s="81" t="str">
        <f t="shared" si="8"/>
        <v/>
      </c>
      <c r="R69" s="81" t="str">
        <f t="shared" si="9"/>
        <v/>
      </c>
    </row>
    <row r="70" spans="1:18" x14ac:dyDescent="0.2">
      <c r="A70" s="106" t="str">
        <f>'Tox Values'!C69</f>
        <v>111-44-4</v>
      </c>
      <c r="B70" s="80" t="str">
        <f>'Tox Values'!D69</f>
        <v>Bis(2-chloroethyl)ether</v>
      </c>
      <c r="C70" s="380" t="str">
        <f>IF(AND(Concs!C69&gt;0,ISNUMBER('Tox Values'!G69)),Concs!C69/'Tox Values'!G69,"")</f>
        <v/>
      </c>
      <c r="D70" s="381" t="str">
        <f>IF(AND(Concs!E69&gt;0,ISNUMBER('Tox Values'!AA69)),Concs!E69/'Tox Values'!AA69,"")</f>
        <v/>
      </c>
      <c r="E70" s="381" t="str">
        <f>IF(AND(Concs!F69&gt;0,ISNUMBER('Tox Values'!T69)),Concs!F69/'Tox Values'!T69,"")</f>
        <v/>
      </c>
      <c r="F70" s="380" t="str">
        <f>IF(AND(Concs!F69&gt;0,ISNUMBER('Tox Values'!O69)),1.6*Concs!F69/'Tox Values'!O69,"")</f>
        <v/>
      </c>
      <c r="G70" s="81" t="str">
        <f>IF(ISNUMBER(E70),IF('MPS Factors'!G69&gt;0,'MPS Factors'!G69*E70,0),"")</f>
        <v/>
      </c>
      <c r="H70" s="81" t="str">
        <f>IF(ISNUMBER(F70),IF('MPS Factors'!H69&gt;0,'MPS Factors'!H69*F70,0),"")</f>
        <v/>
      </c>
      <c r="I70" s="81" t="str">
        <f>IF(ISNUMBER(E70),IF('MPS Factors'!E69&gt;0,'MPS Factors'!E69*E70,0),"")</f>
        <v/>
      </c>
      <c r="J70" s="81" t="str">
        <f>IF(ISNUMBER(F70),IF('MPS Factors'!F69&gt;0,'MPS Factors'!F69*F70,0),"")</f>
        <v/>
      </c>
      <c r="K70" s="81" t="str">
        <f>IF(ISNUMBER(E70),IF('MPS Factors'!C69&gt;0,'MPS Factors'!C69*E70,0),"")</f>
        <v/>
      </c>
      <c r="L70" s="81" t="str">
        <f>IF(ISNUMBER(F70),IF('MPS Factors'!D69&gt;0,'MPS Factors'!D69*F70,0),"")</f>
        <v/>
      </c>
      <c r="M70" s="81" t="str">
        <f t="shared" si="4"/>
        <v/>
      </c>
      <c r="N70" s="81" t="str">
        <f t="shared" si="5"/>
        <v/>
      </c>
      <c r="O70" s="81" t="str">
        <f t="shared" si="6"/>
        <v/>
      </c>
      <c r="P70" s="81" t="str">
        <f t="shared" si="7"/>
        <v/>
      </c>
      <c r="Q70" s="81" t="str">
        <f t="shared" si="8"/>
        <v/>
      </c>
      <c r="R70" s="81" t="str">
        <f t="shared" si="9"/>
        <v/>
      </c>
    </row>
    <row r="71" spans="1:18" x14ac:dyDescent="0.2">
      <c r="A71" s="106" t="str">
        <f>'Tox Values'!C70</f>
        <v>117-81-7</v>
      </c>
      <c r="B71" s="80" t="str">
        <f>'Tox Values'!D70</f>
        <v>Bis(2-ethylhexyl)phthalate (DEHP)</v>
      </c>
      <c r="C71" s="380" t="str">
        <f>IF(AND(Concs!C70&gt;0,ISNUMBER('Tox Values'!G70)),Concs!C70/'Tox Values'!G70,"")</f>
        <v/>
      </c>
      <c r="D71" s="381" t="str">
        <f>IF(AND(Concs!E70&gt;0,ISNUMBER('Tox Values'!AA70)),Concs!E70/'Tox Values'!AA70,"")</f>
        <v/>
      </c>
      <c r="E71" s="381" t="str">
        <f>IF(AND(Concs!F70&gt;0,ISNUMBER('Tox Values'!T70)),Concs!F70/'Tox Values'!T70,"")</f>
        <v/>
      </c>
      <c r="F71" s="380" t="str">
        <f>IF(AND(Concs!F70&gt;0,ISNUMBER('Tox Values'!O70)),1.6*Concs!F70/'Tox Values'!O70,"")</f>
        <v/>
      </c>
      <c r="G71" s="81" t="str">
        <f>IF(ISNUMBER(E71),IF('MPS Factors'!G70&gt;0,'MPS Factors'!G70*E71,0),"")</f>
        <v/>
      </c>
      <c r="H71" s="81" t="str">
        <f>IF(ISNUMBER(F71),IF('MPS Factors'!H70&gt;0,'MPS Factors'!H70*F71,0),"")</f>
        <v/>
      </c>
      <c r="I71" s="81" t="str">
        <f>IF(ISNUMBER(E71),IF('MPS Factors'!E70&gt;0,'MPS Factors'!E70*E71,0),"")</f>
        <v/>
      </c>
      <c r="J71" s="81" t="str">
        <f>IF(ISNUMBER(F71),IF('MPS Factors'!F70&gt;0,'MPS Factors'!F70*F71,0),"")</f>
        <v/>
      </c>
      <c r="K71" s="81" t="str">
        <f>IF(ISNUMBER(E71),IF('MPS Factors'!C70&gt;0,'MPS Factors'!C70*E71,0),"")</f>
        <v/>
      </c>
      <c r="L71" s="81" t="str">
        <f>IF(ISNUMBER(F71),IF('MPS Factors'!D70&gt;0,'MPS Factors'!D70*F71,0),"")</f>
        <v/>
      </c>
      <c r="M71" s="81" t="str">
        <f t="shared" si="4"/>
        <v/>
      </c>
      <c r="N71" s="81" t="str">
        <f t="shared" si="5"/>
        <v/>
      </c>
      <c r="O71" s="81" t="str">
        <f t="shared" si="6"/>
        <v/>
      </c>
      <c r="P71" s="81" t="str">
        <f t="shared" si="7"/>
        <v/>
      </c>
      <c r="Q71" s="81" t="str">
        <f t="shared" si="8"/>
        <v/>
      </c>
      <c r="R71" s="81" t="str">
        <f t="shared" si="9"/>
        <v/>
      </c>
    </row>
    <row r="72" spans="1:18" ht="13.5" thickBot="1" x14ac:dyDescent="0.25">
      <c r="A72" s="106" t="str">
        <f>'Tox Values'!C71</f>
        <v>542-88-1</v>
      </c>
      <c r="B72" s="80" t="str">
        <f>'Tox Values'!D71</f>
        <v>Bis(chloromethyl)ether</v>
      </c>
      <c r="C72" s="382" t="str">
        <f>IF(AND(Concs!C71&gt;0,ISNUMBER('Tox Values'!G71)),Concs!C71/'Tox Values'!G71,"")</f>
        <v/>
      </c>
      <c r="D72" s="381" t="str">
        <f>IF(AND(Concs!E71&gt;0,ISNUMBER('Tox Values'!AA71)),Concs!E71/'Tox Values'!AA71,"")</f>
        <v/>
      </c>
      <c r="E72" s="381" t="str">
        <f>IF(AND(Concs!F71&gt;0,ISNUMBER('Tox Values'!T71)),Concs!F71/'Tox Values'!T71,"")</f>
        <v/>
      </c>
      <c r="F72" s="380" t="str">
        <f>IF(AND(Concs!F71&gt;0,ISNUMBER('Tox Values'!O71)),1.6*Concs!F71/'Tox Values'!O71,"")</f>
        <v/>
      </c>
      <c r="G72" s="81" t="str">
        <f>IF(ISNUMBER(E72),IF('MPS Factors'!G71&gt;0,'MPS Factors'!G71*E72,0),"")</f>
        <v/>
      </c>
      <c r="H72" s="81" t="str">
        <f>IF(ISNUMBER(F72),IF('MPS Factors'!H71&gt;0,'MPS Factors'!H71*F72,0),"")</f>
        <v/>
      </c>
      <c r="I72" s="81" t="str">
        <f>IF(ISNUMBER(E72),IF('MPS Factors'!E71&gt;0,'MPS Factors'!E71*E72,0),"")</f>
        <v/>
      </c>
      <c r="J72" s="81" t="str">
        <f>IF(ISNUMBER(F72),IF('MPS Factors'!F71&gt;0,'MPS Factors'!F71*F72,0),"")</f>
        <v/>
      </c>
      <c r="K72" s="81" t="str">
        <f>IF(ISNUMBER(E72),IF('MPS Factors'!C71&gt;0,'MPS Factors'!C71*E72,0),"")</f>
        <v/>
      </c>
      <c r="L72" s="81" t="str">
        <f>IF(ISNUMBER(F72),IF('MPS Factors'!D71&gt;0,'MPS Factors'!D71*F72,0),"")</f>
        <v/>
      </c>
      <c r="M72" s="81" t="str">
        <f t="shared" ref="M72:M135" si="10">IF(ISNUMBER(G72), E72+G72, "")</f>
        <v/>
      </c>
      <c r="N72" s="81" t="str">
        <f t="shared" ref="N72:N135" si="11">IF(ISNUMBER(H72), F72+H72, "")</f>
        <v/>
      </c>
      <c r="O72" s="81" t="str">
        <f t="shared" ref="O72:O135" si="12">IF(ISNUMBER(I72), E72+I72, "")</f>
        <v/>
      </c>
      <c r="P72" s="81" t="str">
        <f t="shared" ref="P72:P135" si="13">IF(ISNUMBER(J72), F72+J72, "")</f>
        <v/>
      </c>
      <c r="Q72" s="81" t="str">
        <f t="shared" ref="Q72:Q135" si="14">IF(ISNUMBER(K72), E72+K72, "")</f>
        <v/>
      </c>
      <c r="R72" s="81" t="str">
        <f t="shared" ref="R72:R135" si="15">IF(ISNUMBER(L72), F72+L72, "")</f>
        <v/>
      </c>
    </row>
    <row r="73" spans="1:18" ht="13.5" thickBot="1" x14ac:dyDescent="0.25">
      <c r="A73" s="106" t="str">
        <f>'Tox Values'!C72</f>
        <v>7440-42-8</v>
      </c>
      <c r="B73" s="195" t="str">
        <f>'Tox Values'!D72</f>
        <v>Boron And Borates Only</v>
      </c>
      <c r="C73" s="383" t="str">
        <f>IF(AND(Concs!D72&gt;0,ISNUMBER('Tox Values'!G72)),Concs!D72/'Tox Values'!G72,"")</f>
        <v/>
      </c>
      <c r="D73" s="381" t="str">
        <f>IF(AND(Concs!E72&gt;0,ISNUMBER('Tox Values'!AA72)),Concs!E72/'Tox Values'!AA72,"")</f>
        <v/>
      </c>
      <c r="E73" s="381" t="str">
        <f>IF(AND(Concs!F72&gt;0,ISNUMBER('Tox Values'!T72)),Concs!F72/'Tox Values'!T72,"")</f>
        <v/>
      </c>
      <c r="F73" s="380" t="str">
        <f>IF(AND(Concs!F72&gt;0,ISNUMBER('Tox Values'!O72)),1*Concs!F72/'Tox Values'!O72,"")</f>
        <v/>
      </c>
      <c r="G73" s="81" t="str">
        <f>IF(ISNUMBER(E73),IF('MPS Factors'!G72&gt;0,'MPS Factors'!G72*E73,0),"")</f>
        <v/>
      </c>
      <c r="H73" s="81" t="str">
        <f>IF(ISNUMBER(F73),IF('MPS Factors'!H72&gt;0,'MPS Factors'!H72*F73,0),"")</f>
        <v/>
      </c>
      <c r="I73" s="81" t="str">
        <f>IF(ISNUMBER(E73),IF('MPS Factors'!E72&gt;0,'MPS Factors'!E72*E73,0),"")</f>
        <v/>
      </c>
      <c r="J73" s="81" t="str">
        <f>IF(ISNUMBER(F73),IF('MPS Factors'!F72&gt;0,'MPS Factors'!F72*F73,0),"")</f>
        <v/>
      </c>
      <c r="K73" s="81" t="str">
        <f>IF(ISNUMBER(E73),IF('MPS Factors'!C72&gt;0,'MPS Factors'!C72*E73,0),"")</f>
        <v/>
      </c>
      <c r="L73" s="81" t="str">
        <f>IF(ISNUMBER(F73),IF('MPS Factors'!D72&gt;0,'MPS Factors'!D72*F73,0),"")</f>
        <v/>
      </c>
      <c r="M73" s="81" t="str">
        <f t="shared" si="10"/>
        <v/>
      </c>
      <c r="N73" s="81" t="str">
        <f t="shared" si="11"/>
        <v/>
      </c>
      <c r="O73" s="81" t="str">
        <f t="shared" si="12"/>
        <v/>
      </c>
      <c r="P73" s="81" t="str">
        <f t="shared" si="13"/>
        <v/>
      </c>
      <c r="Q73" s="81" t="str">
        <f t="shared" si="14"/>
        <v/>
      </c>
      <c r="R73" s="81" t="str">
        <f t="shared" si="15"/>
        <v/>
      </c>
    </row>
    <row r="74" spans="1:18" x14ac:dyDescent="0.2">
      <c r="A74" s="106" t="str">
        <f>'Tox Values'!C73</f>
        <v>10294-34-5</v>
      </c>
      <c r="B74" s="80" t="str">
        <f>'Tox Values'!D73</f>
        <v>Boron Trichloride</v>
      </c>
      <c r="C74" s="380" t="str">
        <f>IF(AND(Concs!C73&gt;0,ISNUMBER('Tox Values'!G73)),Concs!C73/'Tox Values'!G73,"")</f>
        <v/>
      </c>
      <c r="D74" s="381" t="str">
        <f>IF(AND(Concs!E73&gt;0,ISNUMBER('Tox Values'!AA73)),Concs!E73/'Tox Values'!AA73,"")</f>
        <v/>
      </c>
      <c r="E74" s="381" t="str">
        <f>IF(AND(Concs!F73&gt;0,ISNUMBER('Tox Values'!T73)),Concs!F73/'Tox Values'!T73,"")</f>
        <v/>
      </c>
      <c r="F74" s="380" t="str">
        <f>IF(AND(Concs!F73&gt;0,ISNUMBER('Tox Values'!O73)),1*Concs!F73/'Tox Values'!O73,"")</f>
        <v/>
      </c>
      <c r="G74" s="81" t="str">
        <f>IF(ISNUMBER(E74),IF('MPS Factors'!G73&gt;0,'MPS Factors'!G73*E74,0),"")</f>
        <v/>
      </c>
      <c r="H74" s="81" t="str">
        <f>IF(ISNUMBER(F74),IF('MPS Factors'!H73&gt;0,'MPS Factors'!H73*F74,0),"")</f>
        <v/>
      </c>
      <c r="I74" s="81" t="str">
        <f>IF(ISNUMBER(E74),IF('MPS Factors'!E73&gt;0,'MPS Factors'!E73*E74,0),"")</f>
        <v/>
      </c>
      <c r="J74" s="81" t="str">
        <f>IF(ISNUMBER(F74),IF('MPS Factors'!F73&gt;0,'MPS Factors'!F73*F74,0),"")</f>
        <v/>
      </c>
      <c r="K74" s="81" t="str">
        <f>IF(ISNUMBER(E74),IF('MPS Factors'!C73&gt;0,'MPS Factors'!C73*E74,0),"")</f>
        <v/>
      </c>
      <c r="L74" s="81" t="str">
        <f>IF(ISNUMBER(F74),IF('MPS Factors'!D73&gt;0,'MPS Factors'!D73*F74,0),"")</f>
        <v/>
      </c>
      <c r="M74" s="81" t="str">
        <f t="shared" si="10"/>
        <v/>
      </c>
      <c r="N74" s="81" t="str">
        <f t="shared" si="11"/>
        <v/>
      </c>
      <c r="O74" s="81" t="str">
        <f t="shared" si="12"/>
        <v/>
      </c>
      <c r="P74" s="81" t="str">
        <f t="shared" si="13"/>
        <v/>
      </c>
      <c r="Q74" s="81" t="str">
        <f t="shared" si="14"/>
        <v/>
      </c>
      <c r="R74" s="81" t="str">
        <f t="shared" si="15"/>
        <v/>
      </c>
    </row>
    <row r="75" spans="1:18" x14ac:dyDescent="0.2">
      <c r="A75" s="106" t="str">
        <f>'Tox Values'!C74</f>
        <v>108-86-1</v>
      </c>
      <c r="B75" s="80" t="str">
        <f>'Tox Values'!D74</f>
        <v>Bromobenzene</v>
      </c>
      <c r="C75" s="380" t="str">
        <f>IF(AND(Concs!C74&gt;0,ISNUMBER('Tox Values'!G74)),Concs!C74/'Tox Values'!G74,"")</f>
        <v/>
      </c>
      <c r="D75" s="381" t="str">
        <f>IF(AND(Concs!E74&gt;0,ISNUMBER('Tox Values'!AA74)),Concs!E74/'Tox Values'!AA74,"")</f>
        <v/>
      </c>
      <c r="E75" s="381" t="str">
        <f>IF(AND(Concs!F74&gt;0,ISNUMBER('Tox Values'!T74)),Concs!F74/'Tox Values'!T74,"")</f>
        <v/>
      </c>
      <c r="F75" s="380" t="str">
        <f>IF(AND(Concs!F74&gt;0,ISNUMBER('Tox Values'!O74)),1*Concs!F74/'Tox Values'!O74,"")</f>
        <v/>
      </c>
      <c r="G75" s="81" t="str">
        <f>IF(ISNUMBER(E75),IF('MPS Factors'!G74&gt;0,'MPS Factors'!G74*E75,0),"")</f>
        <v/>
      </c>
      <c r="H75" s="81" t="str">
        <f>IF(ISNUMBER(F75),IF('MPS Factors'!H74&gt;0,'MPS Factors'!H74*F75,0),"")</f>
        <v/>
      </c>
      <c r="I75" s="81" t="str">
        <f>IF(ISNUMBER(E75),IF('MPS Factors'!E74&gt;0,'MPS Factors'!E74*E75,0),"")</f>
        <v/>
      </c>
      <c r="J75" s="81" t="str">
        <f>IF(ISNUMBER(F75),IF('MPS Factors'!F74&gt;0,'MPS Factors'!F74*F75,0),"")</f>
        <v/>
      </c>
      <c r="K75" s="81" t="str">
        <f>IF(ISNUMBER(E75),IF('MPS Factors'!C74&gt;0,'MPS Factors'!C74*E75,0),"")</f>
        <v/>
      </c>
      <c r="L75" s="81" t="str">
        <f>IF(ISNUMBER(F75),IF('MPS Factors'!D74&gt;0,'MPS Factors'!D74*F75,0),"")</f>
        <v/>
      </c>
      <c r="M75" s="81" t="str">
        <f t="shared" si="10"/>
        <v/>
      </c>
      <c r="N75" s="81" t="str">
        <f t="shared" si="11"/>
        <v/>
      </c>
      <c r="O75" s="81" t="str">
        <f t="shared" si="12"/>
        <v/>
      </c>
      <c r="P75" s="81" t="str">
        <f t="shared" si="13"/>
        <v/>
      </c>
      <c r="Q75" s="81" t="str">
        <f t="shared" si="14"/>
        <v/>
      </c>
      <c r="R75" s="81" t="str">
        <f t="shared" si="15"/>
        <v/>
      </c>
    </row>
    <row r="76" spans="1:18" x14ac:dyDescent="0.2">
      <c r="A76" s="106" t="str">
        <f>'Tox Values'!C75</f>
        <v>74-97-5</v>
      </c>
      <c r="B76" s="80" t="str">
        <f>'Tox Values'!D75</f>
        <v>Bromochloromethane</v>
      </c>
      <c r="C76" s="380" t="str">
        <f>IF(AND(Concs!C75&gt;0,ISNUMBER('Tox Values'!G75)),Concs!C75/'Tox Values'!G75,"")</f>
        <v/>
      </c>
      <c r="D76" s="381" t="str">
        <f>IF(AND(Concs!E75&gt;0,ISNUMBER('Tox Values'!AA75)),Concs!E75/'Tox Values'!AA75,"")</f>
        <v/>
      </c>
      <c r="E76" s="381" t="str">
        <f>IF(AND(Concs!F75&gt;0,ISNUMBER('Tox Values'!T75)),Concs!F75/'Tox Values'!T75,"")</f>
        <v/>
      </c>
      <c r="F76" s="380" t="str">
        <f>IF(AND(Concs!F75&gt;0,ISNUMBER('Tox Values'!O75)),1*Concs!F75/'Tox Values'!O75,"")</f>
        <v/>
      </c>
      <c r="G76" s="81" t="str">
        <f>IF(ISNUMBER(E76),IF('MPS Factors'!G75&gt;0,'MPS Factors'!G75*E76,0),"")</f>
        <v/>
      </c>
      <c r="H76" s="81" t="str">
        <f>IF(ISNUMBER(F76),IF('MPS Factors'!H75&gt;0,'MPS Factors'!H75*F76,0),"")</f>
        <v/>
      </c>
      <c r="I76" s="81" t="str">
        <f>IF(ISNUMBER(E76),IF('MPS Factors'!E75&gt;0,'MPS Factors'!E75*E76,0),"")</f>
        <v/>
      </c>
      <c r="J76" s="81" t="str">
        <f>IF(ISNUMBER(F76),IF('MPS Factors'!F75&gt;0,'MPS Factors'!F75*F76,0),"")</f>
        <v/>
      </c>
      <c r="K76" s="81" t="str">
        <f>IF(ISNUMBER(E76),IF('MPS Factors'!C75&gt;0,'MPS Factors'!C75*E76,0),"")</f>
        <v/>
      </c>
      <c r="L76" s="81" t="str">
        <f>IF(ISNUMBER(F76),IF('MPS Factors'!D75&gt;0,'MPS Factors'!D75*F76,0),"")</f>
        <v/>
      </c>
      <c r="M76" s="81" t="str">
        <f t="shared" si="10"/>
        <v/>
      </c>
      <c r="N76" s="81" t="str">
        <f t="shared" si="11"/>
        <v/>
      </c>
      <c r="O76" s="81" t="str">
        <f t="shared" si="12"/>
        <v/>
      </c>
      <c r="P76" s="81" t="str">
        <f t="shared" si="13"/>
        <v/>
      </c>
      <c r="Q76" s="81" t="str">
        <f t="shared" si="14"/>
        <v/>
      </c>
      <c r="R76" s="81" t="str">
        <f t="shared" si="15"/>
        <v/>
      </c>
    </row>
    <row r="77" spans="1:18" x14ac:dyDescent="0.2">
      <c r="A77" s="106" t="str">
        <f>'Tox Values'!C76</f>
        <v>75-27-4</v>
      </c>
      <c r="B77" s="80" t="str">
        <f>'Tox Values'!D76</f>
        <v>Bromodichloromethane</v>
      </c>
      <c r="C77" s="380" t="str">
        <f>IF(AND(Concs!C76&gt;0,ISNUMBER('Tox Values'!G76)),Concs!C76/'Tox Values'!G76,"")</f>
        <v/>
      </c>
      <c r="D77" s="381" t="str">
        <f>IF(AND(Concs!E76&gt;0,ISNUMBER('Tox Values'!AA76)),Concs!E76/'Tox Values'!AA76,"")</f>
        <v/>
      </c>
      <c r="E77" s="381" t="str">
        <f>IF(AND(Concs!F76&gt;0,ISNUMBER('Tox Values'!T76)),Concs!F76/'Tox Values'!T76,"")</f>
        <v/>
      </c>
      <c r="F77" s="380" t="str">
        <f>IF(AND(Concs!F76&gt;0,ISNUMBER('Tox Values'!O76)),1.6*Concs!F76/'Tox Values'!O76,"")</f>
        <v/>
      </c>
      <c r="G77" s="81" t="str">
        <f>IF(ISNUMBER(E77),IF('MPS Factors'!G76&gt;0,'MPS Factors'!G76*E77,0),"")</f>
        <v/>
      </c>
      <c r="H77" s="81" t="str">
        <f>IF(ISNUMBER(F77),IF('MPS Factors'!H76&gt;0,'MPS Factors'!H76*F77,0),"")</f>
        <v/>
      </c>
      <c r="I77" s="81" t="str">
        <f>IF(ISNUMBER(E77),IF('MPS Factors'!E76&gt;0,'MPS Factors'!E76*E77,0),"")</f>
        <v/>
      </c>
      <c r="J77" s="81" t="str">
        <f>IF(ISNUMBER(F77),IF('MPS Factors'!F76&gt;0,'MPS Factors'!F76*F77,0),"")</f>
        <v/>
      </c>
      <c r="K77" s="81" t="str">
        <f>IF(ISNUMBER(E77),IF('MPS Factors'!C76&gt;0,'MPS Factors'!C76*E77,0),"")</f>
        <v/>
      </c>
      <c r="L77" s="81" t="str">
        <f>IF(ISNUMBER(F77),IF('MPS Factors'!D76&gt;0,'MPS Factors'!D76*F77,0),"")</f>
        <v/>
      </c>
      <c r="M77" s="81" t="str">
        <f t="shared" si="10"/>
        <v/>
      </c>
      <c r="N77" s="81" t="str">
        <f t="shared" si="11"/>
        <v/>
      </c>
      <c r="O77" s="81" t="str">
        <f t="shared" si="12"/>
        <v/>
      </c>
      <c r="P77" s="81" t="str">
        <f t="shared" si="13"/>
        <v/>
      </c>
      <c r="Q77" s="81" t="str">
        <f t="shared" si="14"/>
        <v/>
      </c>
      <c r="R77" s="81" t="str">
        <f t="shared" si="15"/>
        <v/>
      </c>
    </row>
    <row r="78" spans="1:18" x14ac:dyDescent="0.2">
      <c r="A78" s="106" t="str">
        <f>'Tox Values'!C77</f>
        <v>75-25-2</v>
      </c>
      <c r="B78" s="80" t="str">
        <f>'Tox Values'!D77</f>
        <v>Bromoform</v>
      </c>
      <c r="C78" s="380" t="str">
        <f>IF(AND(Concs!C77&gt;0,ISNUMBER('Tox Values'!G77)),Concs!C77/'Tox Values'!G77,"")</f>
        <v/>
      </c>
      <c r="D78" s="381" t="str">
        <f>IF(AND(Concs!E77&gt;0,ISNUMBER('Tox Values'!AA77)),Concs!E77/'Tox Values'!AA77,"")</f>
        <v/>
      </c>
      <c r="E78" s="381" t="str">
        <f>IF(AND(Concs!F77&gt;0,ISNUMBER('Tox Values'!T77)),Concs!F77/'Tox Values'!T77,"")</f>
        <v/>
      </c>
      <c r="F78" s="380" t="str">
        <f>IF(AND(Concs!F77&gt;0,ISNUMBER('Tox Values'!O77)),1.6*Concs!F77/'Tox Values'!O77,"")</f>
        <v/>
      </c>
      <c r="G78" s="81" t="str">
        <f>IF(ISNUMBER(E78),IF('MPS Factors'!G77&gt;0,'MPS Factors'!G77*E78,0),"")</f>
        <v/>
      </c>
      <c r="H78" s="81" t="str">
        <f>IF(ISNUMBER(F78),IF('MPS Factors'!H77&gt;0,'MPS Factors'!H77*F78,0),"")</f>
        <v/>
      </c>
      <c r="I78" s="81" t="str">
        <f>IF(ISNUMBER(E78),IF('MPS Factors'!E77&gt;0,'MPS Factors'!E77*E78,0),"")</f>
        <v/>
      </c>
      <c r="J78" s="81" t="str">
        <f>IF(ISNUMBER(F78),IF('MPS Factors'!F77&gt;0,'MPS Factors'!F77*F78,0),"")</f>
        <v/>
      </c>
      <c r="K78" s="81" t="str">
        <f>IF(ISNUMBER(E78),IF('MPS Factors'!C77&gt;0,'MPS Factors'!C77*E78,0),"")</f>
        <v/>
      </c>
      <c r="L78" s="81" t="str">
        <f>IF(ISNUMBER(F78),IF('MPS Factors'!D77&gt;0,'MPS Factors'!D77*F78,0),"")</f>
        <v/>
      </c>
      <c r="M78" s="81" t="str">
        <f t="shared" si="10"/>
        <v/>
      </c>
      <c r="N78" s="81" t="str">
        <f t="shared" si="11"/>
        <v/>
      </c>
      <c r="O78" s="81" t="str">
        <f t="shared" si="12"/>
        <v/>
      </c>
      <c r="P78" s="81" t="str">
        <f t="shared" si="13"/>
        <v/>
      </c>
      <c r="Q78" s="81" t="str">
        <f t="shared" si="14"/>
        <v/>
      </c>
      <c r="R78" s="81" t="str">
        <f t="shared" si="15"/>
        <v/>
      </c>
    </row>
    <row r="79" spans="1:18" ht="13.5" thickBot="1" x14ac:dyDescent="0.25">
      <c r="A79" s="106" t="str">
        <f>'Tox Values'!C78</f>
        <v>74-83-9</v>
      </c>
      <c r="B79" s="80" t="str">
        <f>'Tox Values'!D78</f>
        <v>Bromomethane</v>
      </c>
      <c r="C79" s="382" t="str">
        <f>IF(AND(Concs!C78&gt;0,ISNUMBER('Tox Values'!G78)),Concs!C78/'Tox Values'!G78,"")</f>
        <v/>
      </c>
      <c r="D79" s="381" t="str">
        <f>IF(AND(Concs!E78&gt;0,ISNUMBER('Tox Values'!AA78)),Concs!E78/'Tox Values'!AA78,"")</f>
        <v/>
      </c>
      <c r="E79" s="381" t="str">
        <f>IF(AND(Concs!F78&gt;0,ISNUMBER('Tox Values'!T78)),Concs!F78/'Tox Values'!T78,"")</f>
        <v/>
      </c>
      <c r="F79" s="380" t="str">
        <f>IF(AND(Concs!F78&gt;0,ISNUMBER('Tox Values'!O78)),1*Concs!F78/'Tox Values'!O78,"")</f>
        <v/>
      </c>
      <c r="G79" s="81" t="str">
        <f>IF(ISNUMBER(E79),IF('MPS Factors'!G78&gt;0,'MPS Factors'!G78*E79,0),"")</f>
        <v/>
      </c>
      <c r="H79" s="81" t="str">
        <f>IF(ISNUMBER(F79),IF('MPS Factors'!H78&gt;0,'MPS Factors'!H78*F79,0),"")</f>
        <v/>
      </c>
      <c r="I79" s="81" t="str">
        <f>IF(ISNUMBER(E79),IF('MPS Factors'!E78&gt;0,'MPS Factors'!E78*E79,0),"")</f>
        <v/>
      </c>
      <c r="J79" s="81" t="str">
        <f>IF(ISNUMBER(F79),IF('MPS Factors'!F78&gt;0,'MPS Factors'!F78*F79,0),"")</f>
        <v/>
      </c>
      <c r="K79" s="81" t="str">
        <f>IF(ISNUMBER(E79),IF('MPS Factors'!C78&gt;0,'MPS Factors'!C78*E79,0),"")</f>
        <v/>
      </c>
      <c r="L79" s="81" t="str">
        <f>IF(ISNUMBER(F79),IF('MPS Factors'!D78&gt;0,'MPS Factors'!D78*F79,0),"")</f>
        <v/>
      </c>
      <c r="M79" s="81" t="str">
        <f t="shared" si="10"/>
        <v/>
      </c>
      <c r="N79" s="81" t="str">
        <f t="shared" si="11"/>
        <v/>
      </c>
      <c r="O79" s="81" t="str">
        <f t="shared" si="12"/>
        <v/>
      </c>
      <c r="P79" s="81" t="str">
        <f t="shared" si="13"/>
        <v/>
      </c>
      <c r="Q79" s="81" t="str">
        <f t="shared" si="14"/>
        <v/>
      </c>
      <c r="R79" s="81" t="str">
        <f t="shared" si="15"/>
        <v/>
      </c>
    </row>
    <row r="80" spans="1:18" ht="13.5" thickBot="1" x14ac:dyDescent="0.25">
      <c r="A80" s="106" t="str">
        <f>'Tox Values'!C79</f>
        <v>106-94-5</v>
      </c>
      <c r="B80" s="195" t="str">
        <f>'Tox Values'!D79</f>
        <v>Bromopropane, 1-</v>
      </c>
      <c r="C80" s="383" t="str">
        <f>IF(AND(Concs!D79&gt;0,ISNUMBER('Tox Values'!G79)),Concs!D79/'Tox Values'!G79,"")</f>
        <v/>
      </c>
      <c r="D80" s="384" t="str">
        <f>IF(AND(Concs!E79&gt;0,ISNUMBER('Tox Values'!AA79)),Concs!E79/'Tox Values'!AA79,"")</f>
        <v/>
      </c>
      <c r="E80" s="381" t="str">
        <f>IF(AND(Concs!F79&gt;0,ISNUMBER('Tox Values'!T79)),Concs!F79/'Tox Values'!T79,"")</f>
        <v/>
      </c>
      <c r="F80" s="380" t="str">
        <f>IF(AND(Concs!F79&gt;0,ISNUMBER('Tox Values'!O79)),1*Concs!F79/'Tox Values'!O79,"")</f>
        <v/>
      </c>
      <c r="G80" s="81" t="str">
        <f>IF(ISNUMBER(E80),IF('MPS Factors'!G79&gt;0,'MPS Factors'!G79*E80,0),"")</f>
        <v/>
      </c>
      <c r="H80" s="81" t="str">
        <f>IF(ISNUMBER(F80),IF('MPS Factors'!H79&gt;0,'MPS Factors'!H79*F80,0),"")</f>
        <v/>
      </c>
      <c r="I80" s="81" t="str">
        <f>IF(ISNUMBER(E80),IF('MPS Factors'!E79&gt;0,'MPS Factors'!E79*E80,0),"")</f>
        <v/>
      </c>
      <c r="J80" s="81" t="str">
        <f>IF(ISNUMBER(F80),IF('MPS Factors'!F79&gt;0,'MPS Factors'!F79*F80,0),"")</f>
        <v/>
      </c>
      <c r="K80" s="81" t="str">
        <f>IF(ISNUMBER(E80),IF('MPS Factors'!C79&gt;0,'MPS Factors'!C79*E80,0),"")</f>
        <v/>
      </c>
      <c r="L80" s="81" t="str">
        <f>IF(ISNUMBER(F80),IF('MPS Factors'!D79&gt;0,'MPS Factors'!D79*F80,0),"")</f>
        <v/>
      </c>
      <c r="M80" s="81" t="str">
        <f t="shared" si="10"/>
        <v/>
      </c>
      <c r="N80" s="81" t="str">
        <f t="shared" si="11"/>
        <v/>
      </c>
      <c r="O80" s="81" t="str">
        <f t="shared" si="12"/>
        <v/>
      </c>
      <c r="P80" s="81" t="str">
        <f t="shared" si="13"/>
        <v/>
      </c>
      <c r="Q80" s="81" t="str">
        <f t="shared" si="14"/>
        <v/>
      </c>
      <c r="R80" s="81" t="str">
        <f t="shared" si="15"/>
        <v/>
      </c>
    </row>
    <row r="81" spans="1:18" x14ac:dyDescent="0.2">
      <c r="A81" s="106" t="str">
        <f>'Tox Values'!C80</f>
        <v>106-99-0</v>
      </c>
      <c r="B81" s="80" t="str">
        <f>'Tox Values'!D80</f>
        <v>Butadiene, 1,3-</v>
      </c>
      <c r="C81" s="380" t="str">
        <f>IF(AND(Concs!C80&gt;0,ISNUMBER('Tox Values'!G80)),Concs!C80/'Tox Values'!G80,"")</f>
        <v/>
      </c>
      <c r="D81" s="381" t="str">
        <f>IF(AND(Concs!E80&gt;0,ISNUMBER('Tox Values'!AA80)),Concs!E80/'Tox Values'!AA80,"")</f>
        <v/>
      </c>
      <c r="E81" s="381" t="str">
        <f>IF(AND(Concs!F80&gt;0,ISNUMBER('Tox Values'!T80)),Concs!F80/'Tox Values'!T80,"")</f>
        <v/>
      </c>
      <c r="F81" s="380" t="str">
        <f>IF(AND(Concs!F80&gt;0,ISNUMBER('Tox Values'!O80)),1*Concs!F80/'Tox Values'!O80,"")</f>
        <v/>
      </c>
      <c r="G81" s="81" t="str">
        <f>IF(ISNUMBER(E81),IF('MPS Factors'!G80&gt;0,'MPS Factors'!G80*E81,0),"")</f>
        <v/>
      </c>
      <c r="H81" s="81" t="str">
        <f>IF(ISNUMBER(F81),IF('MPS Factors'!H80&gt;0,'MPS Factors'!H80*F81,0),"")</f>
        <v/>
      </c>
      <c r="I81" s="81" t="str">
        <f>IF(ISNUMBER(E81),IF('MPS Factors'!E80&gt;0,'MPS Factors'!E80*E81,0),"")</f>
        <v/>
      </c>
      <c r="J81" s="81" t="str">
        <f>IF(ISNUMBER(F81),IF('MPS Factors'!F80&gt;0,'MPS Factors'!F80*F81,0),"")</f>
        <v/>
      </c>
      <c r="K81" s="81" t="str">
        <f>IF(ISNUMBER(E81),IF('MPS Factors'!C80&gt;0,'MPS Factors'!C80*E81,0),"")</f>
        <v/>
      </c>
      <c r="L81" s="81" t="str">
        <f>IF(ISNUMBER(F81),IF('MPS Factors'!D80&gt;0,'MPS Factors'!D80*F81,0),"")</f>
        <v/>
      </c>
      <c r="M81" s="81" t="str">
        <f t="shared" si="10"/>
        <v/>
      </c>
      <c r="N81" s="81" t="str">
        <f t="shared" si="11"/>
        <v/>
      </c>
      <c r="O81" s="81" t="str">
        <f t="shared" si="12"/>
        <v/>
      </c>
      <c r="P81" s="81" t="str">
        <f t="shared" si="13"/>
        <v/>
      </c>
      <c r="Q81" s="81" t="str">
        <f t="shared" si="14"/>
        <v/>
      </c>
      <c r="R81" s="81" t="str">
        <f t="shared" si="15"/>
        <v/>
      </c>
    </row>
    <row r="82" spans="1:18" ht="13.5" thickBot="1" x14ac:dyDescent="0.25">
      <c r="A82" s="106" t="str">
        <f>'Tox Values'!C81</f>
        <v>78-92-2</v>
      </c>
      <c r="B82" s="80" t="str">
        <f>'Tox Values'!D81</f>
        <v>Butyl alcohol, sec-</v>
      </c>
      <c r="C82" s="382" t="str">
        <f>IF(AND(Concs!C81&gt;0,ISNUMBER('Tox Values'!G81)),Concs!C81/'Tox Values'!G81,"")</f>
        <v/>
      </c>
      <c r="D82" s="381" t="str">
        <f>IF(AND(Concs!E81&gt;0,ISNUMBER('Tox Values'!AA81)),Concs!E81/'Tox Values'!AA81,"")</f>
        <v/>
      </c>
      <c r="E82" s="381" t="str">
        <f>IF(AND(Concs!F81&gt;0,ISNUMBER('Tox Values'!T81)),Concs!F81/'Tox Values'!T81,"")</f>
        <v/>
      </c>
      <c r="F82" s="380" t="str">
        <f>IF(AND(Concs!F81&gt;0,ISNUMBER('Tox Values'!O81)),1*Concs!F81/'Tox Values'!O81,"")</f>
        <v/>
      </c>
      <c r="G82" s="81" t="str">
        <f>IF(ISNUMBER(E82),IF('MPS Factors'!G81&gt;0,'MPS Factors'!G81*E82,0),"")</f>
        <v/>
      </c>
      <c r="H82" s="81" t="str">
        <f>IF(ISNUMBER(F82),IF('MPS Factors'!H81&gt;0,'MPS Factors'!H81*F82,0),"")</f>
        <v/>
      </c>
      <c r="I82" s="81" t="str">
        <f>IF(ISNUMBER(E82),IF('MPS Factors'!E81&gt;0,'MPS Factors'!E81*E82,0),"")</f>
        <v/>
      </c>
      <c r="J82" s="81" t="str">
        <f>IF(ISNUMBER(F82),IF('MPS Factors'!F81&gt;0,'MPS Factors'!F81*F82,0),"")</f>
        <v/>
      </c>
      <c r="K82" s="81" t="str">
        <f>IF(ISNUMBER(E82),IF('MPS Factors'!C81&gt;0,'MPS Factors'!C81*E82,0),"")</f>
        <v/>
      </c>
      <c r="L82" s="81" t="str">
        <f>IF(ISNUMBER(F82),IF('MPS Factors'!D81&gt;0,'MPS Factors'!D81*F82,0),"")</f>
        <v/>
      </c>
      <c r="M82" s="81" t="str">
        <f t="shared" si="10"/>
        <v/>
      </c>
      <c r="N82" s="81" t="str">
        <f t="shared" si="11"/>
        <v/>
      </c>
      <c r="O82" s="81" t="str">
        <f t="shared" si="12"/>
        <v/>
      </c>
      <c r="P82" s="81" t="str">
        <f t="shared" si="13"/>
        <v/>
      </c>
      <c r="Q82" s="81" t="str">
        <f t="shared" si="14"/>
        <v/>
      </c>
      <c r="R82" s="81" t="str">
        <f t="shared" si="15"/>
        <v/>
      </c>
    </row>
    <row r="83" spans="1:18" ht="13.5" thickBot="1" x14ac:dyDescent="0.25">
      <c r="A83" s="106" t="str">
        <f>'Tox Values'!C82</f>
        <v>111-76-2</v>
      </c>
      <c r="B83" s="195" t="str">
        <f>'Tox Values'!D82</f>
        <v>Butyl Cellosolve (ethylene glycol monobutyl ether)</v>
      </c>
      <c r="C83" s="383" t="str">
        <f>IF(AND(Concs!D82&gt;0,ISNUMBER('Tox Values'!G82)),Concs!D82/'Tox Values'!G82,"")</f>
        <v/>
      </c>
      <c r="D83" s="384" t="str">
        <f>IF(AND(Concs!E82&gt;0,ISNUMBER('Tox Values'!AA82)),Concs!E82/'Tox Values'!AA82,"")</f>
        <v/>
      </c>
      <c r="E83" s="381" t="str">
        <f>IF(AND(Concs!F82&gt;0,ISNUMBER('Tox Values'!T82)),Concs!F82/'Tox Values'!T82,"")</f>
        <v/>
      </c>
      <c r="F83" s="380" t="str">
        <f>IF(AND(Concs!F82&gt;0,ISNUMBER('Tox Values'!O82)),1*Concs!F82/'Tox Values'!O82,"")</f>
        <v/>
      </c>
      <c r="G83" s="81" t="str">
        <f>IF(ISNUMBER(E83),IF('MPS Factors'!G82&gt;0,'MPS Factors'!G82*E83,0),"")</f>
        <v/>
      </c>
      <c r="H83" s="81" t="str">
        <f>IF(ISNUMBER(F83),IF('MPS Factors'!H82&gt;0,'MPS Factors'!H82*F83,0),"")</f>
        <v/>
      </c>
      <c r="I83" s="81" t="str">
        <f>IF(ISNUMBER(E83),IF('MPS Factors'!E82&gt;0,'MPS Factors'!E82*E83,0),"")</f>
        <v/>
      </c>
      <c r="J83" s="81" t="str">
        <f>IF(ISNUMBER(F83),IF('MPS Factors'!F82&gt;0,'MPS Factors'!F82*F83,0),"")</f>
        <v/>
      </c>
      <c r="K83" s="81" t="str">
        <f>IF(ISNUMBER(E83),IF('MPS Factors'!C82&gt;0,'MPS Factors'!C82*E83,0),"")</f>
        <v/>
      </c>
      <c r="L83" s="81" t="str">
        <f>IF(ISNUMBER(F83),IF('MPS Factors'!D82&gt;0,'MPS Factors'!D82*F83,0),"")</f>
        <v/>
      </c>
      <c r="M83" s="81" t="str">
        <f t="shared" si="10"/>
        <v/>
      </c>
      <c r="N83" s="81" t="str">
        <f t="shared" si="11"/>
        <v/>
      </c>
      <c r="O83" s="81" t="str">
        <f t="shared" si="12"/>
        <v/>
      </c>
      <c r="P83" s="81" t="str">
        <f t="shared" si="13"/>
        <v/>
      </c>
      <c r="Q83" s="81" t="str">
        <f t="shared" si="14"/>
        <v/>
      </c>
      <c r="R83" s="81" t="str">
        <f t="shared" si="15"/>
        <v/>
      </c>
    </row>
    <row r="84" spans="1:18" x14ac:dyDescent="0.2">
      <c r="A84" s="106" t="str">
        <f>'Tox Values'!C83</f>
        <v>25013-16-5</v>
      </c>
      <c r="B84" s="80" t="str">
        <f>'Tox Values'!D83</f>
        <v>Butylated hydroxyanisole</v>
      </c>
      <c r="C84" s="380" t="str">
        <f>IF(AND(Concs!C83&gt;0,ISNUMBER('Tox Values'!G83)),Concs!C83/'Tox Values'!G83,"")</f>
        <v/>
      </c>
      <c r="D84" s="381" t="str">
        <f>IF(AND(Concs!E83&gt;0,ISNUMBER('Tox Values'!AA83)),Concs!E83/'Tox Values'!AA83,"")</f>
        <v/>
      </c>
      <c r="E84" s="381" t="str">
        <f>IF(AND(Concs!F83&gt;0,ISNUMBER('Tox Values'!T83)),Concs!F83/'Tox Values'!T83,"")</f>
        <v/>
      </c>
      <c r="F84" s="380" t="str">
        <f>IF(AND(Concs!F83&gt;0,ISNUMBER('Tox Values'!O83)),1.6*Concs!F83/'Tox Values'!O83,"")</f>
        <v/>
      </c>
      <c r="G84" s="81" t="str">
        <f>IF(ISNUMBER(E84),IF('MPS Factors'!G83&gt;0,'MPS Factors'!G83*E84,0),"")</f>
        <v/>
      </c>
      <c r="H84" s="81" t="str">
        <f>IF(ISNUMBER(F84),IF('MPS Factors'!H83&gt;0,'MPS Factors'!H83*F84,0),"")</f>
        <v/>
      </c>
      <c r="I84" s="81" t="str">
        <f>IF(ISNUMBER(E84),IF('MPS Factors'!E83&gt;0,'MPS Factors'!E83*E84,0),"")</f>
        <v/>
      </c>
      <c r="J84" s="81" t="str">
        <f>IF(ISNUMBER(F84),IF('MPS Factors'!F83&gt;0,'MPS Factors'!F83*F84,0),"")</f>
        <v/>
      </c>
      <c r="K84" s="81" t="str">
        <f>IF(ISNUMBER(E84),IF('MPS Factors'!C83&gt;0,'MPS Factors'!C83*E84,0),"")</f>
        <v/>
      </c>
      <c r="L84" s="81" t="str">
        <f>IF(ISNUMBER(F84),IF('MPS Factors'!D83&gt;0,'MPS Factors'!D83*F84,0),"")</f>
        <v/>
      </c>
      <c r="M84" s="81" t="str">
        <f t="shared" si="10"/>
        <v/>
      </c>
      <c r="N84" s="81" t="str">
        <f t="shared" si="11"/>
        <v/>
      </c>
      <c r="O84" s="81" t="str">
        <f t="shared" si="12"/>
        <v/>
      </c>
      <c r="P84" s="81" t="str">
        <f t="shared" si="13"/>
        <v/>
      </c>
      <c r="Q84" s="81" t="str">
        <f t="shared" si="14"/>
        <v/>
      </c>
      <c r="R84" s="81" t="str">
        <f t="shared" si="15"/>
        <v/>
      </c>
    </row>
    <row r="85" spans="1:18" ht="13.5" thickBot="1" x14ac:dyDescent="0.25">
      <c r="A85" s="106" t="str">
        <f>'Tox Values'!C84</f>
        <v>3068-88-0</v>
      </c>
      <c r="B85" s="80" t="str">
        <f>'Tox Values'!D84</f>
        <v>Butyrolactone, beta-</v>
      </c>
      <c r="C85" s="382" t="str">
        <f>IF(AND(Concs!C84&gt;0,ISNUMBER('Tox Values'!G84)),Concs!C84/'Tox Values'!G84,"")</f>
        <v/>
      </c>
      <c r="D85" s="381" t="str">
        <f>IF(AND(Concs!E84&gt;0,ISNUMBER('Tox Values'!AA84)),Concs!E84/'Tox Values'!AA84,"")</f>
        <v/>
      </c>
      <c r="E85" s="381" t="str">
        <f>IF(AND(Concs!F84&gt;0,ISNUMBER('Tox Values'!T84)),Concs!F84/'Tox Values'!T84,"")</f>
        <v/>
      </c>
      <c r="F85" s="380" t="str">
        <f>IF(AND(Concs!F84&gt;0,ISNUMBER('Tox Values'!O84)),1.6*Concs!F84/'Tox Values'!O84,"")</f>
        <v/>
      </c>
      <c r="G85" s="81" t="str">
        <f>IF(ISNUMBER(E85),IF('MPS Factors'!G84&gt;0,'MPS Factors'!G84*E85,0),"")</f>
        <v/>
      </c>
      <c r="H85" s="81" t="str">
        <f>IF(ISNUMBER(F85),IF('MPS Factors'!H84&gt;0,'MPS Factors'!H84*F85,0),"")</f>
        <v/>
      </c>
      <c r="I85" s="81" t="str">
        <f>IF(ISNUMBER(E85),IF('MPS Factors'!E84&gt;0,'MPS Factors'!E84*E85,0),"")</f>
        <v/>
      </c>
      <c r="J85" s="81" t="str">
        <f>IF(ISNUMBER(F85),IF('MPS Factors'!F84&gt;0,'MPS Factors'!F84*F85,0),"")</f>
        <v/>
      </c>
      <c r="K85" s="81" t="str">
        <f>IF(ISNUMBER(E85),IF('MPS Factors'!C84&gt;0,'MPS Factors'!C84*E85,0),"")</f>
        <v/>
      </c>
      <c r="L85" s="81" t="str">
        <f>IF(ISNUMBER(F85),IF('MPS Factors'!D84&gt;0,'MPS Factors'!D84*F85,0),"")</f>
        <v/>
      </c>
      <c r="M85" s="81" t="str">
        <f t="shared" si="10"/>
        <v/>
      </c>
      <c r="N85" s="81" t="str">
        <f t="shared" si="11"/>
        <v/>
      </c>
      <c r="O85" s="81" t="str">
        <f t="shared" si="12"/>
        <v/>
      </c>
      <c r="P85" s="81" t="str">
        <f t="shared" si="13"/>
        <v/>
      </c>
      <c r="Q85" s="81" t="str">
        <f t="shared" si="14"/>
        <v/>
      </c>
      <c r="R85" s="81" t="str">
        <f t="shared" si="15"/>
        <v/>
      </c>
    </row>
    <row r="86" spans="1:18" ht="13.5" thickBot="1" x14ac:dyDescent="0.25">
      <c r="A86" s="106" t="str">
        <f>'Tox Values'!C85</f>
        <v>7440-43-9</v>
      </c>
      <c r="B86" s="195" t="str">
        <f>'Tox Values'!D85</f>
        <v>Cadmium</v>
      </c>
      <c r="C86" s="383" t="str">
        <f>IF(AND(Concs!D85&gt;0,ISNUMBER('Tox Values'!G85)),Concs!D85/'Tox Values'!G85,"")</f>
        <v/>
      </c>
      <c r="D86" s="381" t="str">
        <f>IF(AND(Concs!E85&gt;0,ISNUMBER('Tox Values'!AA85)),Concs!E85/'Tox Values'!AA85,"")</f>
        <v/>
      </c>
      <c r="E86" s="381" t="str">
        <f>IF(AND(Concs!F85&gt;0,ISNUMBER('Tox Values'!T85)),Concs!F85/'Tox Values'!T85,"")</f>
        <v/>
      </c>
      <c r="F86" s="380" t="str">
        <f>IF(AND(Concs!F85&gt;0,ISNUMBER('Tox Values'!O85)),1.6*Concs!F85/'Tox Values'!O85,"")</f>
        <v/>
      </c>
      <c r="G86" s="81" t="str">
        <f>IF(ISNUMBER(E86),IF('MPS Factors'!G85&gt;0,'MPS Factors'!G85*E86,0),"")</f>
        <v/>
      </c>
      <c r="H86" s="81" t="str">
        <f>IF(ISNUMBER(F86),IF('MPS Factors'!H85&gt;0,'MPS Factors'!H85*F86,0),"")</f>
        <v/>
      </c>
      <c r="I86" s="81" t="str">
        <f>IF(ISNUMBER(E86),IF('MPS Factors'!E85&gt;0,'MPS Factors'!E85*E86,0),"")</f>
        <v/>
      </c>
      <c r="J86" s="81" t="str">
        <f>IF(ISNUMBER(F86),IF('MPS Factors'!F85&gt;0,'MPS Factors'!F85*F86,0),"")</f>
        <v/>
      </c>
      <c r="K86" s="81" t="str">
        <f>IF(ISNUMBER(E86),IF('MPS Factors'!C85&gt;0,'MPS Factors'!C85*E86,0),"")</f>
        <v/>
      </c>
      <c r="L86" s="81" t="str">
        <f>IF(ISNUMBER(F86),IF('MPS Factors'!D85&gt;0,'MPS Factors'!D85*F86,0),"")</f>
        <v/>
      </c>
      <c r="M86" s="81" t="str">
        <f t="shared" si="10"/>
        <v/>
      </c>
      <c r="N86" s="81" t="str">
        <f t="shared" si="11"/>
        <v/>
      </c>
      <c r="O86" s="81" t="str">
        <f t="shared" si="12"/>
        <v/>
      </c>
      <c r="P86" s="81" t="str">
        <f t="shared" si="13"/>
        <v/>
      </c>
      <c r="Q86" s="81" t="str">
        <f t="shared" si="14"/>
        <v/>
      </c>
      <c r="R86" s="81" t="str">
        <f t="shared" si="15"/>
        <v/>
      </c>
    </row>
    <row r="87" spans="1:18" ht="13.5" thickBot="1" x14ac:dyDescent="0.25">
      <c r="A87" s="106" t="str">
        <f>'Tox Values'!C86</f>
        <v>CADMIUM-COMPS</v>
      </c>
      <c r="B87" s="195" t="str">
        <f>'Tox Values'!D86</f>
        <v>Cadmium Compounds</v>
      </c>
      <c r="C87" s="383" t="str">
        <f>IF(AND(Concs!D86&gt;0,ISNUMBER('Tox Values'!G86)),Concs!D86/'Tox Values'!G86,"")</f>
        <v/>
      </c>
      <c r="D87" s="381" t="str">
        <f>IF(AND(Concs!E86&gt;0,ISNUMBER('Tox Values'!AA86)),Concs!E86/'Tox Values'!AA86,"")</f>
        <v/>
      </c>
      <c r="E87" s="381" t="str">
        <f>IF(AND(Concs!F86&gt;0,ISNUMBER('Tox Values'!T86)),Concs!F86/'Tox Values'!T86,"")</f>
        <v/>
      </c>
      <c r="F87" s="380" t="str">
        <f>IF(AND(Concs!F86&gt;0,ISNUMBER('Tox Values'!O86)),1.6*Concs!F86/'Tox Values'!O86,"")</f>
        <v/>
      </c>
      <c r="G87" s="81" t="str">
        <f>IF(ISNUMBER(E87),IF('MPS Factors'!G86&gt;0,'MPS Factors'!G86*E87,0),"")</f>
        <v/>
      </c>
      <c r="H87" s="81" t="str">
        <f>IF(ISNUMBER(F87),IF('MPS Factors'!H86&gt;0,'MPS Factors'!H86*F87,0),"")</f>
        <v/>
      </c>
      <c r="I87" s="81" t="str">
        <f>IF(ISNUMBER(E87),IF('MPS Factors'!E86&gt;0,'MPS Factors'!E86*E87,0),"")</f>
        <v/>
      </c>
      <c r="J87" s="81" t="str">
        <f>IF(ISNUMBER(F87),IF('MPS Factors'!F86&gt;0,'MPS Factors'!F86*F87,0),"")</f>
        <v/>
      </c>
      <c r="K87" s="81" t="str">
        <f>IF(ISNUMBER(E87),IF('MPS Factors'!C86&gt;0,'MPS Factors'!C86*E87,0),"")</f>
        <v/>
      </c>
      <c r="L87" s="81" t="str">
        <f>IF(ISNUMBER(F87),IF('MPS Factors'!D86&gt;0,'MPS Factors'!D86*F87,0),"")</f>
        <v/>
      </c>
      <c r="M87" s="81" t="str">
        <f t="shared" si="10"/>
        <v/>
      </c>
      <c r="N87" s="81" t="str">
        <f t="shared" si="11"/>
        <v/>
      </c>
      <c r="O87" s="81" t="str">
        <f t="shared" si="12"/>
        <v/>
      </c>
      <c r="P87" s="81" t="str">
        <f t="shared" si="13"/>
        <v/>
      </c>
      <c r="Q87" s="81" t="str">
        <f t="shared" si="14"/>
        <v/>
      </c>
      <c r="R87" s="81" t="str">
        <f t="shared" si="15"/>
        <v/>
      </c>
    </row>
    <row r="88" spans="1:18" ht="13.5" thickBot="1" x14ac:dyDescent="0.25">
      <c r="A88" s="106" t="str">
        <f>'Tox Values'!C87</f>
        <v>1306-19-0</v>
      </c>
      <c r="B88" s="195" t="str">
        <f>'Tox Values'!D87</f>
        <v>Cadmium Oxide</v>
      </c>
      <c r="C88" s="383" t="str">
        <f>IF(AND(Concs!D87&gt;0,ISNUMBER('Tox Values'!G87)),Concs!D87/'Tox Values'!G87,"")</f>
        <v/>
      </c>
      <c r="D88" s="381" t="str">
        <f>IF(AND(Concs!E87&gt;0,ISNUMBER('Tox Values'!AA87)),Concs!E87/'Tox Values'!AA87,"")</f>
        <v/>
      </c>
      <c r="E88" s="381" t="str">
        <f>IF(AND(Concs!F87&gt;0,ISNUMBER('Tox Values'!T87)),Concs!F87/'Tox Values'!T87,"")</f>
        <v/>
      </c>
      <c r="F88" s="380" t="str">
        <f>IF(AND(Concs!F87&gt;0,ISNUMBER('Tox Values'!O87)),1.6*Concs!F87/'Tox Values'!O87,"")</f>
        <v/>
      </c>
      <c r="G88" s="81" t="str">
        <f>IF(ISNUMBER(E88),IF('MPS Factors'!G87&gt;0,'MPS Factors'!G87*E88,0),"")</f>
        <v/>
      </c>
      <c r="H88" s="81" t="str">
        <f>IF(ISNUMBER(F88),IF('MPS Factors'!H87&gt;0,'MPS Factors'!H87*F88,0),"")</f>
        <v/>
      </c>
      <c r="I88" s="81" t="str">
        <f>IF(ISNUMBER(E88),IF('MPS Factors'!E87&gt;0,'MPS Factors'!E87*E88,0),"")</f>
        <v/>
      </c>
      <c r="J88" s="81" t="str">
        <f>IF(ISNUMBER(F88),IF('MPS Factors'!F87&gt;0,'MPS Factors'!F87*F88,0),"")</f>
        <v/>
      </c>
      <c r="K88" s="81" t="str">
        <f>IF(ISNUMBER(E88),IF('MPS Factors'!C87&gt;0,'MPS Factors'!C87*E88,0),"")</f>
        <v/>
      </c>
      <c r="L88" s="81" t="str">
        <f>IF(ISNUMBER(F88),IF('MPS Factors'!D87&gt;0,'MPS Factors'!D87*F88,0),"")</f>
        <v/>
      </c>
      <c r="M88" s="81" t="str">
        <f t="shared" si="10"/>
        <v/>
      </c>
      <c r="N88" s="81" t="str">
        <f t="shared" si="11"/>
        <v/>
      </c>
      <c r="O88" s="81" t="str">
        <f t="shared" si="12"/>
        <v/>
      </c>
      <c r="P88" s="81" t="str">
        <f t="shared" si="13"/>
        <v/>
      </c>
      <c r="Q88" s="81" t="str">
        <f t="shared" si="14"/>
        <v/>
      </c>
      <c r="R88" s="81" t="str">
        <f t="shared" si="15"/>
        <v/>
      </c>
    </row>
    <row r="89" spans="1:18" x14ac:dyDescent="0.2">
      <c r="A89" s="106" t="str">
        <f>'Tox Values'!C88</f>
        <v>13765-19-0</v>
      </c>
      <c r="B89" s="80" t="str">
        <f>'Tox Values'!D88</f>
        <v>Calcium Chromate</v>
      </c>
      <c r="C89" s="380" t="str">
        <f>IF(AND(Concs!C88&gt;0,ISNUMBER('Tox Values'!G88)),Concs!C88/'Tox Values'!G88,"")</f>
        <v/>
      </c>
      <c r="D89" s="381" t="str">
        <f>IF(AND(Concs!E88&gt;0,ISNUMBER('Tox Values'!AA88)),Concs!E88/'Tox Values'!AA88,"")</f>
        <v/>
      </c>
      <c r="E89" s="381" t="str">
        <f>IF(AND(Concs!F88&gt;0,ISNUMBER('Tox Values'!T88)),Concs!F88/'Tox Values'!T88,"")</f>
        <v/>
      </c>
      <c r="F89" s="380" t="str">
        <f>IF(AND(Concs!F88&gt;0,ISNUMBER('Tox Values'!O88)),1.6*Concs!F88/'Tox Values'!O88,"")</f>
        <v/>
      </c>
      <c r="G89" s="81" t="str">
        <f>IF(ISNUMBER(E89),IF('MPS Factors'!G88&gt;0,'MPS Factors'!G88*E89,0),"")</f>
        <v/>
      </c>
      <c r="H89" s="81" t="str">
        <f>IF(ISNUMBER(F89),IF('MPS Factors'!H88&gt;0,'MPS Factors'!H88*F89,0),"")</f>
        <v/>
      </c>
      <c r="I89" s="81" t="str">
        <f>IF(ISNUMBER(E89),IF('MPS Factors'!E88&gt;0,'MPS Factors'!E88*E89,0),"")</f>
        <v/>
      </c>
      <c r="J89" s="81" t="str">
        <f>IF(ISNUMBER(F89),IF('MPS Factors'!F88&gt;0,'MPS Factors'!F88*F89,0),"")</f>
        <v/>
      </c>
      <c r="K89" s="81" t="str">
        <f>IF(ISNUMBER(E89),IF('MPS Factors'!C88&gt;0,'MPS Factors'!C88*E89,0),"")</f>
        <v/>
      </c>
      <c r="L89" s="81" t="str">
        <f>IF(ISNUMBER(F89),IF('MPS Factors'!D88&gt;0,'MPS Factors'!D88*F89,0),"")</f>
        <v/>
      </c>
      <c r="M89" s="81" t="str">
        <f t="shared" si="10"/>
        <v/>
      </c>
      <c r="N89" s="81" t="str">
        <f t="shared" si="11"/>
        <v/>
      </c>
      <c r="O89" s="81" t="str">
        <f t="shared" si="12"/>
        <v/>
      </c>
      <c r="P89" s="81" t="str">
        <f t="shared" si="13"/>
        <v/>
      </c>
      <c r="Q89" s="81" t="str">
        <f t="shared" si="14"/>
        <v/>
      </c>
      <c r="R89" s="81" t="str">
        <f t="shared" si="15"/>
        <v/>
      </c>
    </row>
    <row r="90" spans="1:18" x14ac:dyDescent="0.2">
      <c r="A90" s="106" t="str">
        <f>'Tox Values'!C89</f>
        <v>105-60-2</v>
      </c>
      <c r="B90" s="80" t="str">
        <f>'Tox Values'!D89</f>
        <v>Caprolactam</v>
      </c>
      <c r="C90" s="380" t="str">
        <f>IF(AND(Concs!C89&gt;0,ISNUMBER('Tox Values'!G89)),Concs!C89/'Tox Values'!G89,"")</f>
        <v/>
      </c>
      <c r="D90" s="381" t="str">
        <f>IF(AND(Concs!E89&gt;0,ISNUMBER('Tox Values'!AA89)),Concs!E89/'Tox Values'!AA89,"")</f>
        <v/>
      </c>
      <c r="E90" s="381" t="str">
        <f>IF(AND(Concs!F89&gt;0,ISNUMBER('Tox Values'!T89)),Concs!F89/'Tox Values'!T89,"")</f>
        <v/>
      </c>
      <c r="F90" s="380" t="str">
        <f>IF(AND(Concs!F89&gt;0,ISNUMBER('Tox Values'!O89)),1*Concs!F89/'Tox Values'!O89,"")</f>
        <v/>
      </c>
      <c r="G90" s="81" t="str">
        <f>IF(ISNUMBER(E90),IF('MPS Factors'!G89&gt;0,'MPS Factors'!G89*E90,0),"")</f>
        <v/>
      </c>
      <c r="H90" s="81" t="str">
        <f>IF(ISNUMBER(F90),IF('MPS Factors'!H89&gt;0,'MPS Factors'!H89*F90,0),"")</f>
        <v/>
      </c>
      <c r="I90" s="81" t="str">
        <f>IF(ISNUMBER(E90),IF('MPS Factors'!E89&gt;0,'MPS Factors'!E89*E90,0),"")</f>
        <v/>
      </c>
      <c r="J90" s="81" t="str">
        <f>IF(ISNUMBER(F90),IF('MPS Factors'!F89&gt;0,'MPS Factors'!F89*F90,0),"")</f>
        <v/>
      </c>
      <c r="K90" s="81" t="str">
        <f>IF(ISNUMBER(E90),IF('MPS Factors'!C89&gt;0,'MPS Factors'!C89*E90,0),"")</f>
        <v/>
      </c>
      <c r="L90" s="81" t="str">
        <f>IF(ISNUMBER(F90),IF('MPS Factors'!D89&gt;0,'MPS Factors'!D89*F90,0),"")</f>
        <v/>
      </c>
      <c r="M90" s="81" t="str">
        <f t="shared" si="10"/>
        <v/>
      </c>
      <c r="N90" s="81" t="str">
        <f t="shared" si="11"/>
        <v/>
      </c>
      <c r="O90" s="81" t="str">
        <f t="shared" si="12"/>
        <v/>
      </c>
      <c r="P90" s="81" t="str">
        <f t="shared" si="13"/>
        <v/>
      </c>
      <c r="Q90" s="81" t="str">
        <f t="shared" si="14"/>
        <v/>
      </c>
      <c r="R90" s="81" t="str">
        <f t="shared" si="15"/>
        <v/>
      </c>
    </row>
    <row r="91" spans="1:18" x14ac:dyDescent="0.2">
      <c r="A91" s="106" t="str">
        <f>'Tox Values'!C90</f>
        <v>133-06-2</v>
      </c>
      <c r="B91" s="80" t="str">
        <f>'Tox Values'!D90</f>
        <v>Captan</v>
      </c>
      <c r="C91" s="380" t="str">
        <f>IF(AND(Concs!C90&gt;0,ISNUMBER('Tox Values'!G90)),Concs!C90/'Tox Values'!G90,"")</f>
        <v/>
      </c>
      <c r="D91" s="381" t="str">
        <f>IF(AND(Concs!E90&gt;0,ISNUMBER('Tox Values'!AA90)),Concs!E90/'Tox Values'!AA90,"")</f>
        <v/>
      </c>
      <c r="E91" s="381" t="str">
        <f>IF(AND(Concs!F90&gt;0,ISNUMBER('Tox Values'!T90)),Concs!F90/'Tox Values'!T90,"")</f>
        <v/>
      </c>
      <c r="F91" s="380" t="str">
        <f>IF(AND(Concs!F90&gt;0,ISNUMBER('Tox Values'!O90)),1.6*Concs!F90/'Tox Values'!O90,"")</f>
        <v/>
      </c>
      <c r="G91" s="81" t="str">
        <f>IF(ISNUMBER(E91),IF('MPS Factors'!G90&gt;0,'MPS Factors'!G90*E91,0),"")</f>
        <v/>
      </c>
      <c r="H91" s="81" t="str">
        <f>IF(ISNUMBER(F91),IF('MPS Factors'!H90&gt;0,'MPS Factors'!H90*F91,0),"")</f>
        <v/>
      </c>
      <c r="I91" s="81" t="str">
        <f>IF(ISNUMBER(E91),IF('MPS Factors'!E90&gt;0,'MPS Factors'!E90*E91,0),"")</f>
        <v/>
      </c>
      <c r="J91" s="81" t="str">
        <f>IF(ISNUMBER(F91),IF('MPS Factors'!F90&gt;0,'MPS Factors'!F90*F91,0),"")</f>
        <v/>
      </c>
      <c r="K91" s="81" t="str">
        <f>IF(ISNUMBER(E91),IF('MPS Factors'!C90&gt;0,'MPS Factors'!C90*E91,0),"")</f>
        <v/>
      </c>
      <c r="L91" s="81" t="str">
        <f>IF(ISNUMBER(F91),IF('MPS Factors'!D90&gt;0,'MPS Factors'!D90*F91,0),"")</f>
        <v/>
      </c>
      <c r="M91" s="81" t="str">
        <f t="shared" si="10"/>
        <v/>
      </c>
      <c r="N91" s="81" t="str">
        <f t="shared" si="11"/>
        <v/>
      </c>
      <c r="O91" s="81" t="str">
        <f t="shared" si="12"/>
        <v/>
      </c>
      <c r="P91" s="81" t="str">
        <f t="shared" si="13"/>
        <v/>
      </c>
      <c r="Q91" s="81" t="str">
        <f t="shared" si="14"/>
        <v/>
      </c>
      <c r="R91" s="81" t="str">
        <f t="shared" si="15"/>
        <v/>
      </c>
    </row>
    <row r="92" spans="1:18" x14ac:dyDescent="0.2">
      <c r="A92" s="106" t="str">
        <f>'Tox Values'!C91</f>
        <v>75-15-0</v>
      </c>
      <c r="B92" s="80" t="str">
        <f>'Tox Values'!D91</f>
        <v>Carbon disulfide</v>
      </c>
      <c r="C92" s="380" t="str">
        <f>IF(AND(Concs!C91&gt;0,ISNUMBER('Tox Values'!G91)),Concs!C91/'Tox Values'!G91,"")</f>
        <v/>
      </c>
      <c r="D92" s="381" t="str">
        <f>IF(AND(Concs!E91&gt;0,ISNUMBER('Tox Values'!AA91)),Concs!E91/'Tox Values'!AA91,"")</f>
        <v/>
      </c>
      <c r="E92" s="381" t="str">
        <f>IF(AND(Concs!F91&gt;0,ISNUMBER('Tox Values'!T91)),Concs!F91/'Tox Values'!T91,"")</f>
        <v/>
      </c>
      <c r="F92" s="380" t="str">
        <f>IF(AND(Concs!F91&gt;0,ISNUMBER('Tox Values'!O91)),1*Concs!F91/'Tox Values'!O91,"")</f>
        <v/>
      </c>
      <c r="G92" s="81" t="str">
        <f>IF(ISNUMBER(E92),IF('MPS Factors'!G91&gt;0,'MPS Factors'!G91*E92,0),"")</f>
        <v/>
      </c>
      <c r="H92" s="81" t="str">
        <f>IF(ISNUMBER(F92),IF('MPS Factors'!H91&gt;0,'MPS Factors'!H91*F92,0),"")</f>
        <v/>
      </c>
      <c r="I92" s="81" t="str">
        <f>IF(ISNUMBER(E92),IF('MPS Factors'!E91&gt;0,'MPS Factors'!E91*E92,0),"")</f>
        <v/>
      </c>
      <c r="J92" s="81" t="str">
        <f>IF(ISNUMBER(F92),IF('MPS Factors'!F91&gt;0,'MPS Factors'!F91*F92,0),"")</f>
        <v/>
      </c>
      <c r="K92" s="81" t="str">
        <f>IF(ISNUMBER(E92),IF('MPS Factors'!C91&gt;0,'MPS Factors'!C91*E92,0),"")</f>
        <v/>
      </c>
      <c r="L92" s="81" t="str">
        <f>IF(ISNUMBER(F92),IF('MPS Factors'!D91&gt;0,'MPS Factors'!D91*F92,0),"")</f>
        <v/>
      </c>
      <c r="M92" s="81" t="str">
        <f t="shared" si="10"/>
        <v/>
      </c>
      <c r="N92" s="81" t="str">
        <f t="shared" si="11"/>
        <v/>
      </c>
      <c r="O92" s="81" t="str">
        <f t="shared" si="12"/>
        <v/>
      </c>
      <c r="P92" s="81" t="str">
        <f t="shared" si="13"/>
        <v/>
      </c>
      <c r="Q92" s="81" t="str">
        <f t="shared" si="14"/>
        <v/>
      </c>
      <c r="R92" s="81" t="str">
        <f t="shared" si="15"/>
        <v/>
      </c>
    </row>
    <row r="93" spans="1:18" x14ac:dyDescent="0.2">
      <c r="A93" s="106" t="str">
        <f>'Tox Values'!C92</f>
        <v>630-08-0</v>
      </c>
      <c r="B93" s="80" t="str">
        <f>'Tox Values'!D92</f>
        <v>Carbon Monoxide</v>
      </c>
      <c r="C93" s="380" t="str">
        <f>IF(AND(Concs!C92&gt;0,ISNUMBER('Tox Values'!G92)),Concs!C92/'Tox Values'!G92,"")</f>
        <v/>
      </c>
      <c r="D93" s="381" t="str">
        <f>IF(AND(Concs!E92&gt;0,ISNUMBER('Tox Values'!AA92)),Concs!E92/'Tox Values'!AA92,"")</f>
        <v/>
      </c>
      <c r="E93" s="381" t="str">
        <f>IF(AND(Concs!F92&gt;0,ISNUMBER('Tox Values'!T92)),Concs!F92/'Tox Values'!T92,"")</f>
        <v/>
      </c>
      <c r="F93" s="380" t="str">
        <f>IF(AND(Concs!F92&gt;0,ISNUMBER('Tox Values'!O92)),1*Concs!F92/'Tox Values'!O92,"")</f>
        <v/>
      </c>
      <c r="G93" s="81" t="str">
        <f>IF(ISNUMBER(E93),IF('MPS Factors'!G92&gt;0,'MPS Factors'!G92*E93,0),"")</f>
        <v/>
      </c>
      <c r="H93" s="81" t="str">
        <f>IF(ISNUMBER(F93),IF('MPS Factors'!H92&gt;0,'MPS Factors'!H92*F93,0),"")</f>
        <v/>
      </c>
      <c r="I93" s="81" t="str">
        <f>IF(ISNUMBER(E93),IF('MPS Factors'!E92&gt;0,'MPS Factors'!E92*E93,0),"")</f>
        <v/>
      </c>
      <c r="J93" s="81" t="str">
        <f>IF(ISNUMBER(F93),IF('MPS Factors'!F92&gt;0,'MPS Factors'!F92*F93,0),"")</f>
        <v/>
      </c>
      <c r="K93" s="81" t="str">
        <f>IF(ISNUMBER(E93),IF('MPS Factors'!C92&gt;0,'MPS Factors'!C92*E93,0),"")</f>
        <v/>
      </c>
      <c r="L93" s="81" t="str">
        <f>IF(ISNUMBER(F93),IF('MPS Factors'!D92&gt;0,'MPS Factors'!D92*F93,0),"")</f>
        <v/>
      </c>
      <c r="M93" s="81" t="str">
        <f t="shared" si="10"/>
        <v/>
      </c>
      <c r="N93" s="81" t="str">
        <f t="shared" si="11"/>
        <v/>
      </c>
      <c r="O93" s="81" t="str">
        <f t="shared" si="12"/>
        <v/>
      </c>
      <c r="P93" s="81" t="str">
        <f t="shared" si="13"/>
        <v/>
      </c>
      <c r="Q93" s="81" t="str">
        <f t="shared" si="14"/>
        <v/>
      </c>
      <c r="R93" s="81" t="str">
        <f t="shared" si="15"/>
        <v/>
      </c>
    </row>
    <row r="94" spans="1:18" x14ac:dyDescent="0.2">
      <c r="A94" s="106" t="str">
        <f>'Tox Values'!C93</f>
        <v>56-23-5</v>
      </c>
      <c r="B94" s="80" t="str">
        <f>'Tox Values'!D93</f>
        <v>Carbon tetrachloride</v>
      </c>
      <c r="C94" s="380" t="str">
        <f>IF(AND(Concs!C93&gt;0,ISNUMBER('Tox Values'!G93)),Concs!C93/'Tox Values'!G93,"")</f>
        <v/>
      </c>
      <c r="D94" s="381" t="str">
        <f>IF(AND(Concs!E93&gt;0,ISNUMBER('Tox Values'!AA93)),Concs!E93/'Tox Values'!AA93,"")</f>
        <v/>
      </c>
      <c r="E94" s="381" t="str">
        <f>IF(AND(Concs!F93&gt;0,ISNUMBER('Tox Values'!T93)),Concs!F93/'Tox Values'!T93,"")</f>
        <v/>
      </c>
      <c r="F94" s="380" t="str">
        <f>IF(AND(Concs!F93&gt;0,ISNUMBER('Tox Values'!O93)),1.6*Concs!F93/'Tox Values'!O93,"")</f>
        <v/>
      </c>
      <c r="G94" s="81" t="str">
        <f>IF(ISNUMBER(E94),IF('MPS Factors'!G93&gt;0,'MPS Factors'!G93*E94,0),"")</f>
        <v/>
      </c>
      <c r="H94" s="81" t="str">
        <f>IF(ISNUMBER(F94),IF('MPS Factors'!H93&gt;0,'MPS Factors'!H93*F94,0),"")</f>
        <v/>
      </c>
      <c r="I94" s="81" t="str">
        <f>IF(ISNUMBER(E94),IF('MPS Factors'!E93&gt;0,'MPS Factors'!E93*E94,0),"")</f>
        <v/>
      </c>
      <c r="J94" s="81" t="str">
        <f>IF(ISNUMBER(F94),IF('MPS Factors'!F93&gt;0,'MPS Factors'!F93*F94,0),"")</f>
        <v/>
      </c>
      <c r="K94" s="81" t="str">
        <f>IF(ISNUMBER(E94),IF('MPS Factors'!C93&gt;0,'MPS Factors'!C93*E94,0),"")</f>
        <v/>
      </c>
      <c r="L94" s="81" t="str">
        <f>IF(ISNUMBER(F94),IF('MPS Factors'!D93&gt;0,'MPS Factors'!D93*F94,0),"")</f>
        <v/>
      </c>
      <c r="M94" s="81" t="str">
        <f t="shared" si="10"/>
        <v/>
      </c>
      <c r="N94" s="81" t="str">
        <f t="shared" si="11"/>
        <v/>
      </c>
      <c r="O94" s="81" t="str">
        <f t="shared" si="12"/>
        <v/>
      </c>
      <c r="P94" s="81" t="str">
        <f t="shared" si="13"/>
        <v/>
      </c>
      <c r="Q94" s="81" t="str">
        <f t="shared" si="14"/>
        <v/>
      </c>
      <c r="R94" s="81" t="str">
        <f t="shared" si="15"/>
        <v/>
      </c>
    </row>
    <row r="95" spans="1:18" x14ac:dyDescent="0.2">
      <c r="A95" s="106" t="str">
        <f>'Tox Values'!C94</f>
        <v>463-58-1</v>
      </c>
      <c r="B95" s="80" t="str">
        <f>'Tox Values'!D94</f>
        <v>Carbonyl sulfide</v>
      </c>
      <c r="C95" s="380" t="str">
        <f>IF(AND(Concs!C94&gt;0,ISNUMBER('Tox Values'!G94)),Concs!C94/'Tox Values'!G94,"")</f>
        <v/>
      </c>
      <c r="D95" s="381" t="str">
        <f>IF(AND(Concs!E94&gt;0,ISNUMBER('Tox Values'!AA94)),Concs!E94/'Tox Values'!AA94,"")</f>
        <v/>
      </c>
      <c r="E95" s="381" t="str">
        <f>IF(AND(Concs!F94&gt;0,ISNUMBER('Tox Values'!T94)),Concs!F94/'Tox Values'!T94,"")</f>
        <v/>
      </c>
      <c r="F95" s="380" t="str">
        <f>IF(AND(Concs!F94&gt;0,ISNUMBER('Tox Values'!O94)),1*Concs!F94/'Tox Values'!O94,"")</f>
        <v/>
      </c>
      <c r="G95" s="81" t="str">
        <f>IF(ISNUMBER(E95),IF('MPS Factors'!G94&gt;0,'MPS Factors'!G94*E95,0),"")</f>
        <v/>
      </c>
      <c r="H95" s="81" t="str">
        <f>IF(ISNUMBER(F95),IF('MPS Factors'!H94&gt;0,'MPS Factors'!H94*F95,0),"")</f>
        <v/>
      </c>
      <c r="I95" s="81" t="str">
        <f>IF(ISNUMBER(E95),IF('MPS Factors'!E94&gt;0,'MPS Factors'!E94*E95,0),"")</f>
        <v/>
      </c>
      <c r="J95" s="81" t="str">
        <f>IF(ISNUMBER(F95),IF('MPS Factors'!F94&gt;0,'MPS Factors'!F94*F95,0),"")</f>
        <v/>
      </c>
      <c r="K95" s="81" t="str">
        <f>IF(ISNUMBER(E95),IF('MPS Factors'!C94&gt;0,'MPS Factors'!C94*E95,0),"")</f>
        <v/>
      </c>
      <c r="L95" s="81" t="str">
        <f>IF(ISNUMBER(F95),IF('MPS Factors'!D94&gt;0,'MPS Factors'!D94*F95,0),"")</f>
        <v/>
      </c>
      <c r="M95" s="81" t="str">
        <f t="shared" si="10"/>
        <v/>
      </c>
      <c r="N95" s="81" t="str">
        <f t="shared" si="11"/>
        <v/>
      </c>
      <c r="O95" s="81" t="str">
        <f t="shared" si="12"/>
        <v/>
      </c>
      <c r="P95" s="81" t="str">
        <f t="shared" si="13"/>
        <v/>
      </c>
      <c r="Q95" s="81" t="str">
        <f t="shared" si="14"/>
        <v/>
      </c>
      <c r="R95" s="81" t="str">
        <f t="shared" si="15"/>
        <v/>
      </c>
    </row>
    <row r="96" spans="1:18" x14ac:dyDescent="0.2">
      <c r="A96" s="106" t="str">
        <f>'Tox Values'!C95</f>
        <v>111-15-9</v>
      </c>
      <c r="B96" s="80" t="str">
        <f>'Tox Values'!D95</f>
        <v>Cellosolve Acetate (ethylene glycol monoethyl ether acetate)</v>
      </c>
      <c r="C96" s="380" t="str">
        <f>IF(AND(Concs!C95&gt;0,ISNUMBER('Tox Values'!G95)),Concs!C95/'Tox Values'!G95,"")</f>
        <v/>
      </c>
      <c r="D96" s="381" t="str">
        <f>IF(AND(Concs!E95&gt;0,ISNUMBER('Tox Values'!AA95)),Concs!E95/'Tox Values'!AA95,"")</f>
        <v/>
      </c>
      <c r="E96" s="381" t="str">
        <f>IF(AND(Concs!F95&gt;0,ISNUMBER('Tox Values'!T95)),Concs!F95/'Tox Values'!T95,"")</f>
        <v/>
      </c>
      <c r="F96" s="380" t="str">
        <f>IF(AND(Concs!F95&gt;0,ISNUMBER('Tox Values'!O95)),1*Concs!F95/'Tox Values'!O95,"")</f>
        <v/>
      </c>
      <c r="G96" s="81" t="str">
        <f>IF(ISNUMBER(E96),IF('MPS Factors'!G95&gt;0,'MPS Factors'!G95*E96,0),"")</f>
        <v/>
      </c>
      <c r="H96" s="81" t="str">
        <f>IF(ISNUMBER(F96),IF('MPS Factors'!H95&gt;0,'MPS Factors'!H95*F96,0),"")</f>
        <v/>
      </c>
      <c r="I96" s="81" t="str">
        <f>IF(ISNUMBER(E96),IF('MPS Factors'!E95&gt;0,'MPS Factors'!E95*E96,0),"")</f>
        <v/>
      </c>
      <c r="J96" s="81" t="str">
        <f>IF(ISNUMBER(F96),IF('MPS Factors'!F95&gt;0,'MPS Factors'!F95*F96,0),"")</f>
        <v/>
      </c>
      <c r="K96" s="81" t="str">
        <f>IF(ISNUMBER(E96),IF('MPS Factors'!C95&gt;0,'MPS Factors'!C95*E96,0),"")</f>
        <v/>
      </c>
      <c r="L96" s="81" t="str">
        <f>IF(ISNUMBER(F96),IF('MPS Factors'!D95&gt;0,'MPS Factors'!D95*F96,0),"")</f>
        <v/>
      </c>
      <c r="M96" s="81" t="str">
        <f t="shared" si="10"/>
        <v/>
      </c>
      <c r="N96" s="81" t="str">
        <f t="shared" si="11"/>
        <v/>
      </c>
      <c r="O96" s="81" t="str">
        <f t="shared" si="12"/>
        <v/>
      </c>
      <c r="P96" s="81" t="str">
        <f t="shared" si="13"/>
        <v/>
      </c>
      <c r="Q96" s="81" t="str">
        <f t="shared" si="14"/>
        <v/>
      </c>
      <c r="R96" s="81" t="str">
        <f t="shared" si="15"/>
        <v/>
      </c>
    </row>
    <row r="97" spans="1:18" x14ac:dyDescent="0.2">
      <c r="A97" s="106" t="str">
        <f>'Tox Values'!C96</f>
        <v>1306-38-3</v>
      </c>
      <c r="B97" s="80" t="str">
        <f>'Tox Values'!D96</f>
        <v>Cerium Oxide</v>
      </c>
      <c r="C97" s="380" t="str">
        <f>IF(AND(Concs!C96&gt;0,ISNUMBER('Tox Values'!G96)),Concs!C96/'Tox Values'!G96,"")</f>
        <v/>
      </c>
      <c r="D97" s="381" t="str">
        <f>IF(AND(Concs!E96&gt;0,ISNUMBER('Tox Values'!AA96)),Concs!E96/'Tox Values'!AA96,"")</f>
        <v/>
      </c>
      <c r="E97" s="381" t="str">
        <f>IF(AND(Concs!F96&gt;0,ISNUMBER('Tox Values'!T96)),Concs!F96/'Tox Values'!T96,"")</f>
        <v/>
      </c>
      <c r="F97" s="380" t="str">
        <f>IF(AND(Concs!F96&gt;0,ISNUMBER('Tox Values'!O96)),1*Concs!F96/'Tox Values'!O96,"")</f>
        <v/>
      </c>
      <c r="G97" s="81" t="str">
        <f>IF(ISNUMBER(E97),IF('MPS Factors'!G96&gt;0,'MPS Factors'!G96*E97,0),"")</f>
        <v/>
      </c>
      <c r="H97" s="81" t="str">
        <f>IF(ISNUMBER(F97),IF('MPS Factors'!H96&gt;0,'MPS Factors'!H96*F97,0),"")</f>
        <v/>
      </c>
      <c r="I97" s="81" t="str">
        <f>IF(ISNUMBER(E97),IF('MPS Factors'!E96&gt;0,'MPS Factors'!E96*E97,0),"")</f>
        <v/>
      </c>
      <c r="J97" s="81" t="str">
        <f>IF(ISNUMBER(F97),IF('MPS Factors'!F96&gt;0,'MPS Factors'!F96*F97,0),"")</f>
        <v/>
      </c>
      <c r="K97" s="81" t="str">
        <f>IF(ISNUMBER(E97),IF('MPS Factors'!C96&gt;0,'MPS Factors'!C96*E97,0),"")</f>
        <v/>
      </c>
      <c r="L97" s="81" t="str">
        <f>IF(ISNUMBER(F97),IF('MPS Factors'!D96&gt;0,'MPS Factors'!D96*F97,0),"")</f>
        <v/>
      </c>
      <c r="M97" s="81" t="str">
        <f t="shared" si="10"/>
        <v/>
      </c>
      <c r="N97" s="81" t="str">
        <f t="shared" si="11"/>
        <v/>
      </c>
      <c r="O97" s="81" t="str">
        <f t="shared" si="12"/>
        <v/>
      </c>
      <c r="P97" s="81" t="str">
        <f t="shared" si="13"/>
        <v/>
      </c>
      <c r="Q97" s="81" t="str">
        <f t="shared" si="14"/>
        <v/>
      </c>
      <c r="R97" s="81" t="str">
        <f t="shared" si="15"/>
        <v/>
      </c>
    </row>
    <row r="98" spans="1:18" x14ac:dyDescent="0.2">
      <c r="A98" s="106" t="str">
        <f>'Tox Values'!C97</f>
        <v>115-28-6</v>
      </c>
      <c r="B98" s="80" t="str">
        <f>'Tox Values'!D97</f>
        <v>Chlorendic acid</v>
      </c>
      <c r="C98" s="380" t="str">
        <f>IF(AND(Concs!C97&gt;0,ISNUMBER('Tox Values'!G97)),Concs!C97/'Tox Values'!G97,"")</f>
        <v/>
      </c>
      <c r="D98" s="381" t="str">
        <f>IF(AND(Concs!E97&gt;0,ISNUMBER('Tox Values'!AA97)),Concs!E97/'Tox Values'!AA97,"")</f>
        <v/>
      </c>
      <c r="E98" s="381" t="str">
        <f>IF(AND(Concs!F97&gt;0,ISNUMBER('Tox Values'!T97)),Concs!F97/'Tox Values'!T97,"")</f>
        <v/>
      </c>
      <c r="F98" s="380" t="str">
        <f>IF(AND(Concs!F97&gt;0,ISNUMBER('Tox Values'!O97)),1.6*Concs!F97/'Tox Values'!O97,"")</f>
        <v/>
      </c>
      <c r="G98" s="81" t="str">
        <f>IF(ISNUMBER(E98),IF('MPS Factors'!G97&gt;0,'MPS Factors'!G97*E98,0),"")</f>
        <v/>
      </c>
      <c r="H98" s="81" t="str">
        <f>IF(ISNUMBER(F98),IF('MPS Factors'!H97&gt;0,'MPS Factors'!H97*F98,0),"")</f>
        <v/>
      </c>
      <c r="I98" s="81" t="str">
        <f>IF(ISNUMBER(E98),IF('MPS Factors'!E97&gt;0,'MPS Factors'!E97*E98,0),"")</f>
        <v/>
      </c>
      <c r="J98" s="81" t="str">
        <f>IF(ISNUMBER(F98),IF('MPS Factors'!F97&gt;0,'MPS Factors'!F97*F98,0),"")</f>
        <v/>
      </c>
      <c r="K98" s="81" t="str">
        <f>IF(ISNUMBER(E98),IF('MPS Factors'!C97&gt;0,'MPS Factors'!C97*E98,0),"")</f>
        <v/>
      </c>
      <c r="L98" s="81" t="str">
        <f>IF(ISNUMBER(F98),IF('MPS Factors'!D97&gt;0,'MPS Factors'!D97*F98,0),"")</f>
        <v/>
      </c>
      <c r="M98" s="81" t="str">
        <f t="shared" si="10"/>
        <v/>
      </c>
      <c r="N98" s="81" t="str">
        <f t="shared" si="11"/>
        <v/>
      </c>
      <c r="O98" s="81" t="str">
        <f t="shared" si="12"/>
        <v/>
      </c>
      <c r="P98" s="81" t="str">
        <f t="shared" si="13"/>
        <v/>
      </c>
      <c r="Q98" s="81" t="str">
        <f t="shared" si="14"/>
        <v/>
      </c>
      <c r="R98" s="81" t="str">
        <f t="shared" si="15"/>
        <v/>
      </c>
    </row>
    <row r="99" spans="1:18" ht="13.5" thickBot="1" x14ac:dyDescent="0.25">
      <c r="A99" s="106" t="str">
        <f>'Tox Values'!C98</f>
        <v>108171-26-2</v>
      </c>
      <c r="B99" s="80" t="str">
        <f>'Tox Values'!D98</f>
        <v>Chlorinated Paraffins (C12, 60% Chlorine)</v>
      </c>
      <c r="C99" s="382" t="str">
        <f>IF(AND(Concs!C98&gt;0,ISNUMBER('Tox Values'!G98)),Concs!C98/'Tox Values'!G98,"")</f>
        <v/>
      </c>
      <c r="D99" s="381" t="str">
        <f>IF(AND(Concs!E98&gt;0,ISNUMBER('Tox Values'!AA98)),Concs!E98/'Tox Values'!AA98,"")</f>
        <v/>
      </c>
      <c r="E99" s="381" t="str">
        <f>IF(AND(Concs!F98&gt;0,ISNUMBER('Tox Values'!T98)),Concs!F98/'Tox Values'!T98,"")</f>
        <v/>
      </c>
      <c r="F99" s="380" t="str">
        <f>IF(AND(Concs!F98&gt;0,ISNUMBER('Tox Values'!O98)),1.6*Concs!F98/'Tox Values'!O98,"")</f>
        <v/>
      </c>
      <c r="G99" s="81" t="str">
        <f>IF(ISNUMBER(E99),IF('MPS Factors'!G98&gt;0,'MPS Factors'!G98*E99,0),"")</f>
        <v/>
      </c>
      <c r="H99" s="81" t="str">
        <f>IF(ISNUMBER(F99),IF('MPS Factors'!H98&gt;0,'MPS Factors'!H98*F99,0),"")</f>
        <v/>
      </c>
      <c r="I99" s="81" t="str">
        <f>IF(ISNUMBER(E99),IF('MPS Factors'!E98&gt;0,'MPS Factors'!E98*E99,0),"")</f>
        <v/>
      </c>
      <c r="J99" s="81" t="str">
        <f>IF(ISNUMBER(F99),IF('MPS Factors'!F98&gt;0,'MPS Factors'!F98*F99,0),"")</f>
        <v/>
      </c>
      <c r="K99" s="81" t="str">
        <f>IF(ISNUMBER(E99),IF('MPS Factors'!C98&gt;0,'MPS Factors'!C98*E99,0),"")</f>
        <v/>
      </c>
      <c r="L99" s="81" t="str">
        <f>IF(ISNUMBER(F99),IF('MPS Factors'!D98&gt;0,'MPS Factors'!D98*F99,0),"")</f>
        <v/>
      </c>
      <c r="M99" s="81" t="str">
        <f t="shared" si="10"/>
        <v/>
      </c>
      <c r="N99" s="81" t="str">
        <f t="shared" si="11"/>
        <v/>
      </c>
      <c r="O99" s="81" t="str">
        <f t="shared" si="12"/>
        <v/>
      </c>
      <c r="P99" s="81" t="str">
        <f t="shared" si="13"/>
        <v/>
      </c>
      <c r="Q99" s="81" t="str">
        <f t="shared" si="14"/>
        <v/>
      </c>
      <c r="R99" s="81" t="str">
        <f t="shared" si="15"/>
        <v/>
      </c>
    </row>
    <row r="100" spans="1:18" ht="13.5" thickBot="1" x14ac:dyDescent="0.25">
      <c r="A100" s="106" t="str">
        <f>'Tox Values'!C99</f>
        <v>7782-50-5</v>
      </c>
      <c r="B100" s="195" t="str">
        <f>'Tox Values'!D99</f>
        <v>Chlorine</v>
      </c>
      <c r="C100" s="383" t="str">
        <f>IF(AND(Concs!D99&gt;0,ISNUMBER('Tox Values'!G99)),Concs!D99/'Tox Values'!G99,"")</f>
        <v/>
      </c>
      <c r="D100" s="384" t="str">
        <f>IF(AND(Concs!E99&gt;0,ISNUMBER('Tox Values'!AA99)),Concs!E99/'Tox Values'!AA99,"")</f>
        <v/>
      </c>
      <c r="E100" s="381" t="str">
        <f>IF(AND(Concs!F99&gt;0,ISNUMBER('Tox Values'!T99)),Concs!F99/'Tox Values'!T99,"")</f>
        <v/>
      </c>
      <c r="F100" s="380" t="str">
        <f>IF(AND(Concs!F99&gt;0,ISNUMBER('Tox Values'!O99)),1*Concs!F99/'Tox Values'!O99,"")</f>
        <v/>
      </c>
      <c r="G100" s="81" t="str">
        <f>IF(ISNUMBER(E100),IF('MPS Factors'!G99&gt;0,'MPS Factors'!G99*E100,0),"")</f>
        <v/>
      </c>
      <c r="H100" s="81" t="str">
        <f>IF(ISNUMBER(F100),IF('MPS Factors'!H99&gt;0,'MPS Factors'!H99*F100,0),"")</f>
        <v/>
      </c>
      <c r="I100" s="81" t="str">
        <f>IF(ISNUMBER(E100),IF('MPS Factors'!E99&gt;0,'MPS Factors'!E99*E100,0),"")</f>
        <v/>
      </c>
      <c r="J100" s="81" t="str">
        <f>IF(ISNUMBER(F100),IF('MPS Factors'!F99&gt;0,'MPS Factors'!F99*F100,0),"")</f>
        <v/>
      </c>
      <c r="K100" s="81" t="str">
        <f>IF(ISNUMBER(E100),IF('MPS Factors'!C99&gt;0,'MPS Factors'!C99*E100,0),"")</f>
        <v/>
      </c>
      <c r="L100" s="81" t="str">
        <f>IF(ISNUMBER(F100),IF('MPS Factors'!D99&gt;0,'MPS Factors'!D99*F100,0),"")</f>
        <v/>
      </c>
      <c r="M100" s="81" t="str">
        <f t="shared" si="10"/>
        <v/>
      </c>
      <c r="N100" s="81" t="str">
        <f t="shared" si="11"/>
        <v/>
      </c>
      <c r="O100" s="81" t="str">
        <f t="shared" si="12"/>
        <v/>
      </c>
      <c r="P100" s="81" t="str">
        <f t="shared" si="13"/>
        <v/>
      </c>
      <c r="Q100" s="81" t="str">
        <f t="shared" si="14"/>
        <v/>
      </c>
      <c r="R100" s="81" t="str">
        <f t="shared" si="15"/>
        <v/>
      </c>
    </row>
    <row r="101" spans="1:18" x14ac:dyDescent="0.2">
      <c r="A101" s="106" t="str">
        <f>'Tox Values'!C100</f>
        <v>10049-04-4</v>
      </c>
      <c r="B101" s="80" t="str">
        <f>'Tox Values'!D100</f>
        <v>Chlorine Dioxide (CLO2)</v>
      </c>
      <c r="C101" s="380" t="str">
        <f>IF(AND(Concs!C100&gt;0,ISNUMBER('Tox Values'!G100)),Concs!C100/'Tox Values'!G100,"")</f>
        <v/>
      </c>
      <c r="D101" s="381" t="str">
        <f>IF(AND(Concs!E100&gt;0,ISNUMBER('Tox Values'!AA100)),Concs!E100/'Tox Values'!AA100,"")</f>
        <v/>
      </c>
      <c r="E101" s="381" t="str">
        <f>IF(AND(Concs!F100&gt;0,ISNUMBER('Tox Values'!T100)),Concs!F100/'Tox Values'!T100,"")</f>
        <v/>
      </c>
      <c r="F101" s="380" t="str">
        <f>IF(AND(Concs!F100&gt;0,ISNUMBER('Tox Values'!O100)),1*Concs!F100/'Tox Values'!O100,"")</f>
        <v/>
      </c>
      <c r="G101" s="81" t="str">
        <f>IF(ISNUMBER(E101),IF('MPS Factors'!G100&gt;0,'MPS Factors'!G100*E101,0),"")</f>
        <v/>
      </c>
      <c r="H101" s="81" t="str">
        <f>IF(ISNUMBER(F101),IF('MPS Factors'!H100&gt;0,'MPS Factors'!H100*F101,0),"")</f>
        <v/>
      </c>
      <c r="I101" s="81" t="str">
        <f>IF(ISNUMBER(E101),IF('MPS Factors'!E100&gt;0,'MPS Factors'!E100*E101,0),"")</f>
        <v/>
      </c>
      <c r="J101" s="81" t="str">
        <f>IF(ISNUMBER(F101),IF('MPS Factors'!F100&gt;0,'MPS Factors'!F100*F101,0),"")</f>
        <v/>
      </c>
      <c r="K101" s="81" t="str">
        <f>IF(ISNUMBER(E101),IF('MPS Factors'!C100&gt;0,'MPS Factors'!C100*E101,0),"")</f>
        <v/>
      </c>
      <c r="L101" s="81" t="str">
        <f>IF(ISNUMBER(F101),IF('MPS Factors'!D100&gt;0,'MPS Factors'!D100*F101,0),"")</f>
        <v/>
      </c>
      <c r="M101" s="81" t="str">
        <f t="shared" si="10"/>
        <v/>
      </c>
      <c r="N101" s="81" t="str">
        <f t="shared" si="11"/>
        <v/>
      </c>
      <c r="O101" s="81" t="str">
        <f t="shared" si="12"/>
        <v/>
      </c>
      <c r="P101" s="81" t="str">
        <f t="shared" si="13"/>
        <v/>
      </c>
      <c r="Q101" s="81" t="str">
        <f t="shared" si="14"/>
        <v/>
      </c>
      <c r="R101" s="81" t="str">
        <f t="shared" si="15"/>
        <v/>
      </c>
    </row>
    <row r="102" spans="1:18" x14ac:dyDescent="0.2">
      <c r="A102" s="106" t="str">
        <f>'Tox Values'!C101</f>
        <v>75-68-3</v>
      </c>
      <c r="B102" s="80" t="str">
        <f>'Tox Values'!D101</f>
        <v>Chloro-1,1-difluoroethane, 1- (HCFC-142b)</v>
      </c>
      <c r="C102" s="380" t="str">
        <f>IF(AND(Concs!C101&gt;0,ISNUMBER('Tox Values'!G101)),Concs!C101/'Tox Values'!G101,"")</f>
        <v/>
      </c>
      <c r="D102" s="381" t="str">
        <f>IF(AND(Concs!E101&gt;0,ISNUMBER('Tox Values'!AA101)),Concs!E101/'Tox Values'!AA101,"")</f>
        <v/>
      </c>
      <c r="E102" s="381" t="str">
        <f>IF(AND(Concs!F101&gt;0,ISNUMBER('Tox Values'!T101)),Concs!F101/'Tox Values'!T101,"")</f>
        <v/>
      </c>
      <c r="F102" s="380" t="str">
        <f>IF(AND(Concs!F101&gt;0,ISNUMBER('Tox Values'!O101)),1*Concs!F101/'Tox Values'!O101,"")</f>
        <v/>
      </c>
      <c r="G102" s="81" t="str">
        <f>IF(ISNUMBER(E102),IF('MPS Factors'!G101&gt;0,'MPS Factors'!G101*E102,0),"")</f>
        <v/>
      </c>
      <c r="H102" s="81" t="str">
        <f>IF(ISNUMBER(F102),IF('MPS Factors'!H101&gt;0,'MPS Factors'!H101*F102,0),"")</f>
        <v/>
      </c>
      <c r="I102" s="81" t="str">
        <f>IF(ISNUMBER(E102),IF('MPS Factors'!E101&gt;0,'MPS Factors'!E101*E102,0),"")</f>
        <v/>
      </c>
      <c r="J102" s="81" t="str">
        <f>IF(ISNUMBER(F102),IF('MPS Factors'!F101&gt;0,'MPS Factors'!F101*F102,0),"")</f>
        <v/>
      </c>
      <c r="K102" s="81" t="str">
        <f>IF(ISNUMBER(E102),IF('MPS Factors'!C101&gt;0,'MPS Factors'!C101*E102,0),"")</f>
        <v/>
      </c>
      <c r="L102" s="81" t="str">
        <f>IF(ISNUMBER(F102),IF('MPS Factors'!D101&gt;0,'MPS Factors'!D101*F102,0),"")</f>
        <v/>
      </c>
      <c r="M102" s="81" t="str">
        <f t="shared" si="10"/>
        <v/>
      </c>
      <c r="N102" s="81" t="str">
        <f t="shared" si="11"/>
        <v/>
      </c>
      <c r="O102" s="81" t="str">
        <f t="shared" si="12"/>
        <v/>
      </c>
      <c r="P102" s="81" t="str">
        <f t="shared" si="13"/>
        <v/>
      </c>
      <c r="Q102" s="81" t="str">
        <f t="shared" si="14"/>
        <v/>
      </c>
      <c r="R102" s="81" t="str">
        <f t="shared" si="15"/>
        <v/>
      </c>
    </row>
    <row r="103" spans="1:18" x14ac:dyDescent="0.2">
      <c r="A103" s="106" t="str">
        <f>'Tox Values'!C102</f>
        <v>563-47-3</v>
      </c>
      <c r="B103" s="80" t="str">
        <f>'Tox Values'!D102</f>
        <v>Chloro-2-methylpropene, 3-</v>
      </c>
      <c r="C103" s="380" t="str">
        <f>IF(AND(Concs!C102&gt;0,ISNUMBER('Tox Values'!G102)),Concs!C102/'Tox Values'!G102,"")</f>
        <v/>
      </c>
      <c r="D103" s="381" t="str">
        <f>IF(AND(Concs!E102&gt;0,ISNUMBER('Tox Values'!AA102)),Concs!E102/'Tox Values'!AA102,"")</f>
        <v/>
      </c>
      <c r="E103" s="381" t="str">
        <f>IF(AND(Concs!F102&gt;0,ISNUMBER('Tox Values'!T102)),Concs!F102/'Tox Values'!T102,"")</f>
        <v/>
      </c>
      <c r="F103" s="380" t="str">
        <f>IF(AND(Concs!F102&gt;0,ISNUMBER('Tox Values'!O102)),1.6*Concs!F102/'Tox Values'!O102,"")</f>
        <v/>
      </c>
      <c r="G103" s="81" t="str">
        <f>IF(ISNUMBER(E103),IF('MPS Factors'!G102&gt;0,'MPS Factors'!G102*E103,0),"")</f>
        <v/>
      </c>
      <c r="H103" s="81" t="str">
        <f>IF(ISNUMBER(F103),IF('MPS Factors'!H102&gt;0,'MPS Factors'!H102*F103,0),"")</f>
        <v/>
      </c>
      <c r="I103" s="81" t="str">
        <f>IF(ISNUMBER(E103),IF('MPS Factors'!E102&gt;0,'MPS Factors'!E102*E103,0),"")</f>
        <v/>
      </c>
      <c r="J103" s="81" t="str">
        <f>IF(ISNUMBER(F103),IF('MPS Factors'!F102&gt;0,'MPS Factors'!F102*F103,0),"")</f>
        <v/>
      </c>
      <c r="K103" s="81" t="str">
        <f>IF(ISNUMBER(E103),IF('MPS Factors'!C102&gt;0,'MPS Factors'!C102*E103,0),"")</f>
        <v/>
      </c>
      <c r="L103" s="81" t="str">
        <f>IF(ISNUMBER(F103),IF('MPS Factors'!D102&gt;0,'MPS Factors'!D102*F103,0),"")</f>
        <v/>
      </c>
      <c r="M103" s="81" t="str">
        <f t="shared" si="10"/>
        <v/>
      </c>
      <c r="N103" s="81" t="str">
        <f t="shared" si="11"/>
        <v/>
      </c>
      <c r="O103" s="81" t="str">
        <f t="shared" si="12"/>
        <v/>
      </c>
      <c r="P103" s="81" t="str">
        <f t="shared" si="13"/>
        <v/>
      </c>
      <c r="Q103" s="81" t="str">
        <f t="shared" si="14"/>
        <v/>
      </c>
      <c r="R103" s="81" t="str">
        <f t="shared" si="15"/>
        <v/>
      </c>
    </row>
    <row r="104" spans="1:18" x14ac:dyDescent="0.2">
      <c r="A104" s="106" t="str">
        <f>'Tox Values'!C103</f>
        <v>95-83-0</v>
      </c>
      <c r="B104" s="80" t="str">
        <f>'Tox Values'!D103</f>
        <v>Chloro-ortho-phenylenediamine, 4-</v>
      </c>
      <c r="C104" s="380" t="str">
        <f>IF(AND(Concs!C103&gt;0,ISNUMBER('Tox Values'!G103)),Concs!C103/'Tox Values'!G103,"")</f>
        <v/>
      </c>
      <c r="D104" s="381" t="str">
        <f>IF(AND(Concs!E103&gt;0,ISNUMBER('Tox Values'!AA103)),Concs!E103/'Tox Values'!AA103,"")</f>
        <v/>
      </c>
      <c r="E104" s="381" t="str">
        <f>IF(AND(Concs!F103&gt;0,ISNUMBER('Tox Values'!T103)),Concs!F103/'Tox Values'!T103,"")</f>
        <v/>
      </c>
      <c r="F104" s="380" t="str">
        <f>IF(AND(Concs!F103&gt;0,ISNUMBER('Tox Values'!O103)),1.6*Concs!F103/'Tox Values'!O103,"")</f>
        <v/>
      </c>
      <c r="G104" s="81" t="str">
        <f>IF(ISNUMBER(E104),IF('MPS Factors'!G103&gt;0,'MPS Factors'!G103*E104,0),"")</f>
        <v/>
      </c>
      <c r="H104" s="81" t="str">
        <f>IF(ISNUMBER(F104),IF('MPS Factors'!H103&gt;0,'MPS Factors'!H103*F104,0),"")</f>
        <v/>
      </c>
      <c r="I104" s="81" t="str">
        <f>IF(ISNUMBER(E104),IF('MPS Factors'!E103&gt;0,'MPS Factors'!E103*E104,0),"")</f>
        <v/>
      </c>
      <c r="J104" s="81" t="str">
        <f>IF(ISNUMBER(F104),IF('MPS Factors'!F103&gt;0,'MPS Factors'!F103*F104,0),"")</f>
        <v/>
      </c>
      <c r="K104" s="81" t="str">
        <f>IF(ISNUMBER(E104),IF('MPS Factors'!C103&gt;0,'MPS Factors'!C103*E104,0),"")</f>
        <v/>
      </c>
      <c r="L104" s="81" t="str">
        <f>IF(ISNUMBER(F104),IF('MPS Factors'!D103&gt;0,'MPS Factors'!D103*F104,0),"")</f>
        <v/>
      </c>
      <c r="M104" s="81" t="str">
        <f t="shared" si="10"/>
        <v/>
      </c>
      <c r="N104" s="81" t="str">
        <f t="shared" si="11"/>
        <v/>
      </c>
      <c r="O104" s="81" t="str">
        <f t="shared" si="12"/>
        <v/>
      </c>
      <c r="P104" s="81" t="str">
        <f t="shared" si="13"/>
        <v/>
      </c>
      <c r="Q104" s="81" t="str">
        <f t="shared" si="14"/>
        <v/>
      </c>
      <c r="R104" s="81" t="str">
        <f t="shared" si="15"/>
        <v/>
      </c>
    </row>
    <row r="105" spans="1:18" x14ac:dyDescent="0.2">
      <c r="A105" s="106" t="str">
        <f>'Tox Values'!C104</f>
        <v>95-69-2</v>
      </c>
      <c r="B105" s="80" t="str">
        <f>'Tox Values'!D104</f>
        <v>Chloro-o-toluidine, p-</v>
      </c>
      <c r="C105" s="380" t="str">
        <f>IF(AND(Concs!C104&gt;0,ISNUMBER('Tox Values'!G104)),Concs!C104/'Tox Values'!G104,"")</f>
        <v/>
      </c>
      <c r="D105" s="381" t="str">
        <f>IF(AND(Concs!E104&gt;0,ISNUMBER('Tox Values'!AA104)),Concs!E104/'Tox Values'!AA104,"")</f>
        <v/>
      </c>
      <c r="E105" s="381" t="str">
        <f>IF(AND(Concs!F104&gt;0,ISNUMBER('Tox Values'!T104)),Concs!F104/'Tox Values'!T104,"")</f>
        <v/>
      </c>
      <c r="F105" s="380" t="str">
        <f>IF(AND(Concs!F104&gt;0,ISNUMBER('Tox Values'!O104)),1.6*Concs!F104/'Tox Values'!O104,"")</f>
        <v/>
      </c>
      <c r="G105" s="81" t="str">
        <f>IF(ISNUMBER(E105),IF('MPS Factors'!G104&gt;0,'MPS Factors'!G104*E105,0),"")</f>
        <v/>
      </c>
      <c r="H105" s="81" t="str">
        <f>IF(ISNUMBER(F105),IF('MPS Factors'!H104&gt;0,'MPS Factors'!H104*F105,0),"")</f>
        <v/>
      </c>
      <c r="I105" s="81" t="str">
        <f>IF(ISNUMBER(E105),IF('MPS Factors'!E104&gt;0,'MPS Factors'!E104*E105,0),"")</f>
        <v/>
      </c>
      <c r="J105" s="81" t="str">
        <f>IF(ISNUMBER(F105),IF('MPS Factors'!F104&gt;0,'MPS Factors'!F104*F105,0),"")</f>
        <v/>
      </c>
      <c r="K105" s="81" t="str">
        <f>IF(ISNUMBER(E105),IF('MPS Factors'!C104&gt;0,'MPS Factors'!C104*E105,0),"")</f>
        <v/>
      </c>
      <c r="L105" s="81" t="str">
        <f>IF(ISNUMBER(F105),IF('MPS Factors'!D104&gt;0,'MPS Factors'!D104*F105,0),"")</f>
        <v/>
      </c>
      <c r="M105" s="81" t="str">
        <f t="shared" si="10"/>
        <v/>
      </c>
      <c r="N105" s="81" t="str">
        <f t="shared" si="11"/>
        <v/>
      </c>
      <c r="O105" s="81" t="str">
        <f t="shared" si="12"/>
        <v/>
      </c>
      <c r="P105" s="81" t="str">
        <f t="shared" si="13"/>
        <v/>
      </c>
      <c r="Q105" s="81" t="str">
        <f t="shared" si="14"/>
        <v/>
      </c>
      <c r="R105" s="81" t="str">
        <f t="shared" si="15"/>
        <v/>
      </c>
    </row>
    <row r="106" spans="1:18" x14ac:dyDescent="0.2">
      <c r="A106" s="106" t="str">
        <f>'Tox Values'!C105</f>
        <v>532-27-4</v>
      </c>
      <c r="B106" s="80" t="str">
        <f>'Tox Values'!D105</f>
        <v>Chloroacetophenone, 2-</v>
      </c>
      <c r="C106" s="380" t="str">
        <f>IF(AND(Concs!C105&gt;0,ISNUMBER('Tox Values'!G105)),Concs!C105/'Tox Values'!G105,"")</f>
        <v/>
      </c>
      <c r="D106" s="381" t="str">
        <f>IF(AND(Concs!E105&gt;0,ISNUMBER('Tox Values'!AA105)),Concs!E105/'Tox Values'!AA105,"")</f>
        <v/>
      </c>
      <c r="E106" s="381" t="str">
        <f>IF(AND(Concs!F105&gt;0,ISNUMBER('Tox Values'!T105)),Concs!F105/'Tox Values'!T105,"")</f>
        <v/>
      </c>
      <c r="F106" s="380" t="str">
        <f>IF(AND(Concs!F105&gt;0,ISNUMBER('Tox Values'!O105)),1*Concs!F105/'Tox Values'!O105,"")</f>
        <v/>
      </c>
      <c r="G106" s="81" t="str">
        <f>IF(ISNUMBER(E106),IF('MPS Factors'!G105&gt;0,'MPS Factors'!G105*E106,0),"")</f>
        <v/>
      </c>
      <c r="H106" s="81" t="str">
        <f>IF(ISNUMBER(F106),IF('MPS Factors'!H105&gt;0,'MPS Factors'!H105*F106,0),"")</f>
        <v/>
      </c>
      <c r="I106" s="81" t="str">
        <f>IF(ISNUMBER(E106),IF('MPS Factors'!E105&gt;0,'MPS Factors'!E105*E106,0),"")</f>
        <v/>
      </c>
      <c r="J106" s="81" t="str">
        <f>IF(ISNUMBER(F106),IF('MPS Factors'!F105&gt;0,'MPS Factors'!F105*F106,0),"")</f>
        <v/>
      </c>
      <c r="K106" s="81" t="str">
        <f>IF(ISNUMBER(E106),IF('MPS Factors'!C105&gt;0,'MPS Factors'!C105*E106,0),"")</f>
        <v/>
      </c>
      <c r="L106" s="81" t="str">
        <f>IF(ISNUMBER(F106),IF('MPS Factors'!D105&gt;0,'MPS Factors'!D105*F106,0),"")</f>
        <v/>
      </c>
      <c r="M106" s="81" t="str">
        <f t="shared" si="10"/>
        <v/>
      </c>
      <c r="N106" s="81" t="str">
        <f t="shared" si="11"/>
        <v/>
      </c>
      <c r="O106" s="81" t="str">
        <f t="shared" si="12"/>
        <v/>
      </c>
      <c r="P106" s="81" t="str">
        <f t="shared" si="13"/>
        <v/>
      </c>
      <c r="Q106" s="81" t="str">
        <f t="shared" si="14"/>
        <v/>
      </c>
      <c r="R106" s="81" t="str">
        <f t="shared" si="15"/>
        <v/>
      </c>
    </row>
    <row r="107" spans="1:18" x14ac:dyDescent="0.2">
      <c r="A107" s="106" t="str">
        <f>'Tox Values'!C106</f>
        <v>108-90-7</v>
      </c>
      <c r="B107" s="80" t="str">
        <f>'Tox Values'!D106</f>
        <v>Chlorobenzene</v>
      </c>
      <c r="C107" s="380" t="str">
        <f>IF(AND(Concs!C106&gt;0,ISNUMBER('Tox Values'!G106)),Concs!C106/'Tox Values'!G106,"")</f>
        <v/>
      </c>
      <c r="D107" s="381" t="str">
        <f>IF(AND(Concs!E106&gt;0,ISNUMBER('Tox Values'!AA106)),Concs!E106/'Tox Values'!AA106,"")</f>
        <v/>
      </c>
      <c r="E107" s="381" t="str">
        <f>IF(AND(Concs!F106&gt;0,ISNUMBER('Tox Values'!T106)),Concs!F106/'Tox Values'!T106,"")</f>
        <v/>
      </c>
      <c r="F107" s="380" t="str">
        <f>IF(AND(Concs!F106&gt;0,ISNUMBER('Tox Values'!O106)),1*Concs!F106/'Tox Values'!O106,"")</f>
        <v/>
      </c>
      <c r="G107" s="81" t="str">
        <f>IF(ISNUMBER(E107),IF('MPS Factors'!G106&gt;0,'MPS Factors'!G106*E107,0),"")</f>
        <v/>
      </c>
      <c r="H107" s="81" t="str">
        <f>IF(ISNUMBER(F107),IF('MPS Factors'!H106&gt;0,'MPS Factors'!H106*F107,0),"")</f>
        <v/>
      </c>
      <c r="I107" s="81" t="str">
        <f>IF(ISNUMBER(E107),IF('MPS Factors'!E106&gt;0,'MPS Factors'!E106*E107,0),"")</f>
        <v/>
      </c>
      <c r="J107" s="81" t="str">
        <f>IF(ISNUMBER(F107),IF('MPS Factors'!F106&gt;0,'MPS Factors'!F106*F107,0),"")</f>
        <v/>
      </c>
      <c r="K107" s="81" t="str">
        <f>IF(ISNUMBER(E107),IF('MPS Factors'!C106&gt;0,'MPS Factors'!C106*E107,0),"")</f>
        <v/>
      </c>
      <c r="L107" s="81" t="str">
        <f>IF(ISNUMBER(F107),IF('MPS Factors'!D106&gt;0,'MPS Factors'!D106*F107,0),"")</f>
        <v/>
      </c>
      <c r="M107" s="81" t="str">
        <f t="shared" si="10"/>
        <v/>
      </c>
      <c r="N107" s="81" t="str">
        <f t="shared" si="11"/>
        <v/>
      </c>
      <c r="O107" s="81" t="str">
        <f t="shared" si="12"/>
        <v/>
      </c>
      <c r="P107" s="81" t="str">
        <f t="shared" si="13"/>
        <v/>
      </c>
      <c r="Q107" s="81" t="str">
        <f t="shared" si="14"/>
        <v/>
      </c>
      <c r="R107" s="81" t="str">
        <f t="shared" si="15"/>
        <v/>
      </c>
    </row>
    <row r="108" spans="1:18" x14ac:dyDescent="0.2">
      <c r="A108" s="106" t="str">
        <f>'Tox Values'!C107</f>
        <v>510-15-6</v>
      </c>
      <c r="B108" s="80" t="str">
        <f>'Tox Values'!D107</f>
        <v>Chlorobenzilate</v>
      </c>
      <c r="C108" s="380" t="str">
        <f>IF(AND(Concs!C107&gt;0,ISNUMBER('Tox Values'!G107)),Concs!C107/'Tox Values'!G107,"")</f>
        <v/>
      </c>
      <c r="D108" s="381" t="str">
        <f>IF(AND(Concs!E107&gt;0,ISNUMBER('Tox Values'!AA107)),Concs!E107/'Tox Values'!AA107,"")</f>
        <v/>
      </c>
      <c r="E108" s="381" t="str">
        <f>IF(AND(Concs!F107&gt;0,ISNUMBER('Tox Values'!T107)),Concs!F107/'Tox Values'!T107,"")</f>
        <v/>
      </c>
      <c r="F108" s="380" t="str">
        <f>IF(AND(Concs!F107&gt;0,ISNUMBER('Tox Values'!O107)),1.6*Concs!F107/'Tox Values'!O107,"")</f>
        <v/>
      </c>
      <c r="G108" s="81" t="str">
        <f>IF(ISNUMBER(E108),IF('MPS Factors'!G107&gt;0,'MPS Factors'!G107*E108,0),"")</f>
        <v/>
      </c>
      <c r="H108" s="81" t="str">
        <f>IF(ISNUMBER(F108),IF('MPS Factors'!H107&gt;0,'MPS Factors'!H107*F108,0),"")</f>
        <v/>
      </c>
      <c r="I108" s="81" t="str">
        <f>IF(ISNUMBER(E108),IF('MPS Factors'!E107&gt;0,'MPS Factors'!E107*E108,0),"")</f>
        <v/>
      </c>
      <c r="J108" s="81" t="str">
        <f>IF(ISNUMBER(F108),IF('MPS Factors'!F107&gt;0,'MPS Factors'!F107*F108,0),"")</f>
        <v/>
      </c>
      <c r="K108" s="81" t="str">
        <f>IF(ISNUMBER(E108),IF('MPS Factors'!C107&gt;0,'MPS Factors'!C107*E108,0),"")</f>
        <v/>
      </c>
      <c r="L108" s="81" t="str">
        <f>IF(ISNUMBER(F108),IF('MPS Factors'!D107&gt;0,'MPS Factors'!D107*F108,0),"")</f>
        <v/>
      </c>
      <c r="M108" s="81" t="str">
        <f t="shared" si="10"/>
        <v/>
      </c>
      <c r="N108" s="81" t="str">
        <f t="shared" si="11"/>
        <v/>
      </c>
      <c r="O108" s="81" t="str">
        <f t="shared" si="12"/>
        <v/>
      </c>
      <c r="P108" s="81" t="str">
        <f t="shared" si="13"/>
        <v/>
      </c>
      <c r="Q108" s="81" t="str">
        <f t="shared" si="14"/>
        <v/>
      </c>
      <c r="R108" s="81" t="str">
        <f t="shared" si="15"/>
        <v/>
      </c>
    </row>
    <row r="109" spans="1:18" x14ac:dyDescent="0.2">
      <c r="A109" s="106" t="str">
        <f>'Tox Values'!C108</f>
        <v>98-56-6</v>
      </c>
      <c r="B109" s="80" t="str">
        <f>'Tox Values'!D108</f>
        <v>Chlorobenzotrifluoride, 4-</v>
      </c>
      <c r="C109" s="380" t="str">
        <f>IF(AND(Concs!C108&gt;0,ISNUMBER('Tox Values'!G108)),Concs!C108/'Tox Values'!G108,"")</f>
        <v/>
      </c>
      <c r="D109" s="381" t="str">
        <f>IF(AND(Concs!E108&gt;0,ISNUMBER('Tox Values'!AA108)),Concs!E108/'Tox Values'!AA108,"")</f>
        <v/>
      </c>
      <c r="E109" s="381" t="str">
        <f>IF(AND(Concs!F108&gt;0,ISNUMBER('Tox Values'!T108)),Concs!F108/'Tox Values'!T108,"")</f>
        <v/>
      </c>
      <c r="F109" s="380" t="str">
        <f>IF(AND(Concs!F108&gt;0,ISNUMBER('Tox Values'!O108)),1*Concs!F108/'Tox Values'!O108,"")</f>
        <v/>
      </c>
      <c r="G109" s="81" t="str">
        <f>IF(ISNUMBER(E109),IF('MPS Factors'!G108&gt;0,'MPS Factors'!G108*E109,0),"")</f>
        <v/>
      </c>
      <c r="H109" s="81" t="str">
        <f>IF(ISNUMBER(F109),IF('MPS Factors'!H108&gt;0,'MPS Factors'!H108*F109,0),"")</f>
        <v/>
      </c>
      <c r="I109" s="81" t="str">
        <f>IF(ISNUMBER(E109),IF('MPS Factors'!E108&gt;0,'MPS Factors'!E108*E109,0),"")</f>
        <v/>
      </c>
      <c r="J109" s="81" t="str">
        <f>IF(ISNUMBER(F109),IF('MPS Factors'!F108&gt;0,'MPS Factors'!F108*F109,0),"")</f>
        <v/>
      </c>
      <c r="K109" s="81" t="str">
        <f>IF(ISNUMBER(E109),IF('MPS Factors'!C108&gt;0,'MPS Factors'!C108*E109,0),"")</f>
        <v/>
      </c>
      <c r="L109" s="81" t="str">
        <f>IF(ISNUMBER(F109),IF('MPS Factors'!D108&gt;0,'MPS Factors'!D108*F109,0),"")</f>
        <v/>
      </c>
      <c r="M109" s="81" t="str">
        <f t="shared" si="10"/>
        <v/>
      </c>
      <c r="N109" s="81" t="str">
        <f t="shared" si="11"/>
        <v/>
      </c>
      <c r="O109" s="81" t="str">
        <f t="shared" si="12"/>
        <v/>
      </c>
      <c r="P109" s="81" t="str">
        <f t="shared" si="13"/>
        <v/>
      </c>
      <c r="Q109" s="81" t="str">
        <f t="shared" si="14"/>
        <v/>
      </c>
      <c r="R109" s="81" t="str">
        <f t="shared" si="15"/>
        <v/>
      </c>
    </row>
    <row r="110" spans="1:18" ht="13.5" thickBot="1" x14ac:dyDescent="0.25">
      <c r="A110" s="106" t="str">
        <f>'Tox Values'!C109</f>
        <v>75-45-6</v>
      </c>
      <c r="B110" s="80" t="str">
        <f>'Tox Values'!D109</f>
        <v>Chlorodifluoromethane (HCFC-22)</v>
      </c>
      <c r="C110" s="382" t="str">
        <f>IF(AND(Concs!C109&gt;0,ISNUMBER('Tox Values'!G109)),Concs!C109/'Tox Values'!G109,"")</f>
        <v/>
      </c>
      <c r="D110" s="381" t="str">
        <f>IF(AND(Concs!E109&gt;0,ISNUMBER('Tox Values'!AA109)),Concs!E109/'Tox Values'!AA109,"")</f>
        <v/>
      </c>
      <c r="E110" s="381" t="str">
        <f>IF(AND(Concs!F109&gt;0,ISNUMBER('Tox Values'!T109)),Concs!F109/'Tox Values'!T109,"")</f>
        <v/>
      </c>
      <c r="F110" s="380" t="str">
        <f>IF(AND(Concs!F109&gt;0,ISNUMBER('Tox Values'!O109)),1*Concs!F109/'Tox Values'!O109,"")</f>
        <v/>
      </c>
      <c r="G110" s="81" t="str">
        <f>IF(ISNUMBER(E110),IF('MPS Factors'!G109&gt;0,'MPS Factors'!G109*E110,0),"")</f>
        <v/>
      </c>
      <c r="H110" s="81" t="str">
        <f>IF(ISNUMBER(F110),IF('MPS Factors'!H109&gt;0,'MPS Factors'!H109*F110,0),"")</f>
        <v/>
      </c>
      <c r="I110" s="81" t="str">
        <f>IF(ISNUMBER(E110),IF('MPS Factors'!E109&gt;0,'MPS Factors'!E109*E110,0),"")</f>
        <v/>
      </c>
      <c r="J110" s="81" t="str">
        <f>IF(ISNUMBER(F110),IF('MPS Factors'!F109&gt;0,'MPS Factors'!F109*F110,0),"")</f>
        <v/>
      </c>
      <c r="K110" s="81" t="str">
        <f>IF(ISNUMBER(E110),IF('MPS Factors'!C109&gt;0,'MPS Factors'!C109*E110,0),"")</f>
        <v/>
      </c>
      <c r="L110" s="81" t="str">
        <f>IF(ISNUMBER(F110),IF('MPS Factors'!D109&gt;0,'MPS Factors'!D109*F110,0),"")</f>
        <v/>
      </c>
      <c r="M110" s="81" t="str">
        <f t="shared" si="10"/>
        <v/>
      </c>
      <c r="N110" s="81" t="str">
        <f t="shared" si="11"/>
        <v/>
      </c>
      <c r="O110" s="81" t="str">
        <f t="shared" si="12"/>
        <v/>
      </c>
      <c r="P110" s="81" t="str">
        <f t="shared" si="13"/>
        <v/>
      </c>
      <c r="Q110" s="81" t="str">
        <f t="shared" si="14"/>
        <v/>
      </c>
      <c r="R110" s="81" t="str">
        <f t="shared" si="15"/>
        <v/>
      </c>
    </row>
    <row r="111" spans="1:18" ht="13.5" thickBot="1" x14ac:dyDescent="0.25">
      <c r="A111" s="106" t="str">
        <f>'Tox Values'!C110</f>
        <v>67-66-3</v>
      </c>
      <c r="B111" s="195" t="str">
        <f>'Tox Values'!D110</f>
        <v>Chloroform</v>
      </c>
      <c r="C111" s="383" t="str">
        <f>IF(AND(Concs!D110&gt;0,ISNUMBER('Tox Values'!G110)),Concs!D110/'Tox Values'!G110,"")</f>
        <v/>
      </c>
      <c r="D111" s="381" t="str">
        <f>IF(AND(Concs!E110&gt;0,ISNUMBER('Tox Values'!AA110)),Concs!E110/'Tox Values'!AA110,"")</f>
        <v/>
      </c>
      <c r="E111" s="381" t="str">
        <f>IF(AND(Concs!F110&gt;0,ISNUMBER('Tox Values'!T110)),Concs!F110/'Tox Values'!T110,"")</f>
        <v/>
      </c>
      <c r="F111" s="380" t="str">
        <f>IF(AND(Concs!F110&gt;0,ISNUMBER('Tox Values'!O110)),1.6*Concs!F110/'Tox Values'!O110,"")</f>
        <v/>
      </c>
      <c r="G111" s="81" t="str">
        <f>IF(ISNUMBER(E111),IF('MPS Factors'!G110&gt;0,'MPS Factors'!G110*E111,0),"")</f>
        <v/>
      </c>
      <c r="H111" s="81" t="str">
        <f>IF(ISNUMBER(F111),IF('MPS Factors'!H110&gt;0,'MPS Factors'!H110*F111,0),"")</f>
        <v/>
      </c>
      <c r="I111" s="81" t="str">
        <f>IF(ISNUMBER(E111),IF('MPS Factors'!E110&gt;0,'MPS Factors'!E110*E111,0),"")</f>
        <v/>
      </c>
      <c r="J111" s="81" t="str">
        <f>IF(ISNUMBER(F111),IF('MPS Factors'!F110&gt;0,'MPS Factors'!F110*F111,0),"")</f>
        <v/>
      </c>
      <c r="K111" s="81" t="str">
        <f>IF(ISNUMBER(E111),IF('MPS Factors'!C110&gt;0,'MPS Factors'!C110*E111,0),"")</f>
        <v/>
      </c>
      <c r="L111" s="81" t="str">
        <f>IF(ISNUMBER(F111),IF('MPS Factors'!D110&gt;0,'MPS Factors'!D110*F111,0),"")</f>
        <v/>
      </c>
      <c r="M111" s="81" t="str">
        <f t="shared" si="10"/>
        <v/>
      </c>
      <c r="N111" s="81" t="str">
        <f t="shared" si="11"/>
        <v/>
      </c>
      <c r="O111" s="81" t="str">
        <f t="shared" si="12"/>
        <v/>
      </c>
      <c r="P111" s="81" t="str">
        <f t="shared" si="13"/>
        <v/>
      </c>
      <c r="Q111" s="81" t="str">
        <f t="shared" si="14"/>
        <v/>
      </c>
      <c r="R111" s="81" t="str">
        <f t="shared" si="15"/>
        <v/>
      </c>
    </row>
    <row r="112" spans="1:18" x14ac:dyDescent="0.2">
      <c r="A112" s="106" t="str">
        <f>'Tox Values'!C111</f>
        <v>107-30-2</v>
      </c>
      <c r="B112" s="80" t="str">
        <f>'Tox Values'!D111</f>
        <v>Chloromethyl Methyl Ether</v>
      </c>
      <c r="C112" s="380" t="str">
        <f>IF(AND(Concs!C111&gt;0,ISNUMBER('Tox Values'!G111)),Concs!C111/'Tox Values'!G111,"")</f>
        <v/>
      </c>
      <c r="D112" s="381" t="str">
        <f>IF(AND(Concs!E111&gt;0,ISNUMBER('Tox Values'!AA111)),Concs!E111/'Tox Values'!AA111,"")</f>
        <v/>
      </c>
      <c r="E112" s="381" t="str">
        <f>IF(AND(Concs!F111&gt;0,ISNUMBER('Tox Values'!T111)),Concs!F111/'Tox Values'!T111,"")</f>
        <v/>
      </c>
      <c r="F112" s="380" t="str">
        <f>IF(AND(Concs!F111&gt;0,ISNUMBER('Tox Values'!O111)),1.6*Concs!F111/'Tox Values'!O111,"")</f>
        <v/>
      </c>
      <c r="G112" s="81" t="str">
        <f>IF(ISNUMBER(E112),IF('MPS Factors'!G111&gt;0,'MPS Factors'!G111*E112,0),"")</f>
        <v/>
      </c>
      <c r="H112" s="81" t="str">
        <f>IF(ISNUMBER(F112),IF('MPS Factors'!H111&gt;0,'MPS Factors'!H111*F112,0),"")</f>
        <v/>
      </c>
      <c r="I112" s="81" t="str">
        <f>IF(ISNUMBER(E112),IF('MPS Factors'!E111&gt;0,'MPS Factors'!E111*E112,0),"")</f>
        <v/>
      </c>
      <c r="J112" s="81" t="str">
        <f>IF(ISNUMBER(F112),IF('MPS Factors'!F111&gt;0,'MPS Factors'!F111*F112,0),"")</f>
        <v/>
      </c>
      <c r="K112" s="81" t="str">
        <f>IF(ISNUMBER(E112),IF('MPS Factors'!C111&gt;0,'MPS Factors'!C111*E112,0),"")</f>
        <v/>
      </c>
      <c r="L112" s="81" t="str">
        <f>IF(ISNUMBER(F112),IF('MPS Factors'!D111&gt;0,'MPS Factors'!D111*F112,0),"")</f>
        <v/>
      </c>
      <c r="M112" s="81" t="str">
        <f t="shared" si="10"/>
        <v/>
      </c>
      <c r="N112" s="81" t="str">
        <f t="shared" si="11"/>
        <v/>
      </c>
      <c r="O112" s="81" t="str">
        <f t="shared" si="12"/>
        <v/>
      </c>
      <c r="P112" s="81" t="str">
        <f t="shared" si="13"/>
        <v/>
      </c>
      <c r="Q112" s="81" t="str">
        <f t="shared" si="14"/>
        <v/>
      </c>
      <c r="R112" s="81" t="str">
        <f t="shared" si="15"/>
        <v/>
      </c>
    </row>
    <row r="113" spans="1:18" x14ac:dyDescent="0.2">
      <c r="A113" s="106" t="str">
        <f>'Tox Values'!C112</f>
        <v>88-73-3</v>
      </c>
      <c r="B113" s="80" t="str">
        <f>'Tox Values'!D112</f>
        <v>Chloronitrobenzene, o-</v>
      </c>
      <c r="C113" s="380" t="str">
        <f>IF(AND(Concs!C112&gt;0,ISNUMBER('Tox Values'!G112)),Concs!C112/'Tox Values'!G112,"")</f>
        <v/>
      </c>
      <c r="D113" s="381" t="str">
        <f>IF(AND(Concs!E112&gt;0,ISNUMBER('Tox Values'!AA112)),Concs!E112/'Tox Values'!AA112,"")</f>
        <v/>
      </c>
      <c r="E113" s="381" t="str">
        <f>IF(AND(Concs!F112&gt;0,ISNUMBER('Tox Values'!T112)),Concs!F112/'Tox Values'!T112,"")</f>
        <v/>
      </c>
      <c r="F113" s="380" t="str">
        <f>IF(AND(Concs!F112&gt;0,ISNUMBER('Tox Values'!O112)),1*Concs!F112/'Tox Values'!O112,"")</f>
        <v/>
      </c>
      <c r="G113" s="81" t="str">
        <f>IF(ISNUMBER(E113),IF('MPS Factors'!G112&gt;0,'MPS Factors'!G112*E113,0),"")</f>
        <v/>
      </c>
      <c r="H113" s="81" t="str">
        <f>IF(ISNUMBER(F113),IF('MPS Factors'!H112&gt;0,'MPS Factors'!H112*F113,0),"")</f>
        <v/>
      </c>
      <c r="I113" s="81" t="str">
        <f>IF(ISNUMBER(E113),IF('MPS Factors'!E112&gt;0,'MPS Factors'!E112*E113,0),"")</f>
        <v/>
      </c>
      <c r="J113" s="81" t="str">
        <f>IF(ISNUMBER(F113),IF('MPS Factors'!F112&gt;0,'MPS Factors'!F112*F113,0),"")</f>
        <v/>
      </c>
      <c r="K113" s="81" t="str">
        <f>IF(ISNUMBER(E113),IF('MPS Factors'!C112&gt;0,'MPS Factors'!C112*E113,0),"")</f>
        <v/>
      </c>
      <c r="L113" s="81" t="str">
        <f>IF(ISNUMBER(F113),IF('MPS Factors'!D112&gt;0,'MPS Factors'!D112*F113,0),"")</f>
        <v/>
      </c>
      <c r="M113" s="81" t="str">
        <f t="shared" si="10"/>
        <v/>
      </c>
      <c r="N113" s="81" t="str">
        <f t="shared" si="11"/>
        <v/>
      </c>
      <c r="O113" s="81" t="str">
        <f t="shared" si="12"/>
        <v/>
      </c>
      <c r="P113" s="81" t="str">
        <f t="shared" si="13"/>
        <v/>
      </c>
      <c r="Q113" s="81" t="str">
        <f t="shared" si="14"/>
        <v/>
      </c>
      <c r="R113" s="81" t="str">
        <f t="shared" si="15"/>
        <v/>
      </c>
    </row>
    <row r="114" spans="1:18" x14ac:dyDescent="0.2">
      <c r="A114" s="106" t="str">
        <f>'Tox Values'!C113</f>
        <v>100-00-5</v>
      </c>
      <c r="B114" s="80" t="str">
        <f>'Tox Values'!D113</f>
        <v>Chloronitrobenzene, p-</v>
      </c>
      <c r="C114" s="380" t="str">
        <f>IF(AND(Concs!C113&gt;0,ISNUMBER('Tox Values'!G113)),Concs!C113/'Tox Values'!G113,"")</f>
        <v/>
      </c>
      <c r="D114" s="381" t="str">
        <f>IF(AND(Concs!E113&gt;0,ISNUMBER('Tox Values'!AA113)),Concs!E113/'Tox Values'!AA113,"")</f>
        <v/>
      </c>
      <c r="E114" s="381" t="str">
        <f>IF(AND(Concs!F113&gt;0,ISNUMBER('Tox Values'!T113)),Concs!F113/'Tox Values'!T113,"")</f>
        <v/>
      </c>
      <c r="F114" s="380" t="str">
        <f>IF(AND(Concs!F113&gt;0,ISNUMBER('Tox Values'!O113)),1*Concs!F113/'Tox Values'!O113,"")</f>
        <v/>
      </c>
      <c r="G114" s="81" t="str">
        <f>IF(ISNUMBER(E114),IF('MPS Factors'!G113&gt;0,'MPS Factors'!G113*E114,0),"")</f>
        <v/>
      </c>
      <c r="H114" s="81" t="str">
        <f>IF(ISNUMBER(F114),IF('MPS Factors'!H113&gt;0,'MPS Factors'!H113*F114,0),"")</f>
        <v/>
      </c>
      <c r="I114" s="81" t="str">
        <f>IF(ISNUMBER(E114),IF('MPS Factors'!E113&gt;0,'MPS Factors'!E113*E114,0),"")</f>
        <v/>
      </c>
      <c r="J114" s="81" t="str">
        <f>IF(ISNUMBER(F114),IF('MPS Factors'!F113&gt;0,'MPS Factors'!F113*F114,0),"")</f>
        <v/>
      </c>
      <c r="K114" s="81" t="str">
        <f>IF(ISNUMBER(E114),IF('MPS Factors'!C113&gt;0,'MPS Factors'!C113*E114,0),"")</f>
        <v/>
      </c>
      <c r="L114" s="81" t="str">
        <f>IF(ISNUMBER(F114),IF('MPS Factors'!D113&gt;0,'MPS Factors'!D113*F114,0),"")</f>
        <v/>
      </c>
      <c r="M114" s="81" t="str">
        <f t="shared" si="10"/>
        <v/>
      </c>
      <c r="N114" s="81" t="str">
        <f t="shared" si="11"/>
        <v/>
      </c>
      <c r="O114" s="81" t="str">
        <f t="shared" si="12"/>
        <v/>
      </c>
      <c r="P114" s="81" t="str">
        <f t="shared" si="13"/>
        <v/>
      </c>
      <c r="Q114" s="81" t="str">
        <f t="shared" si="14"/>
        <v/>
      </c>
      <c r="R114" s="81" t="str">
        <f t="shared" si="15"/>
        <v/>
      </c>
    </row>
    <row r="115" spans="1:18" x14ac:dyDescent="0.2">
      <c r="A115" s="106" t="str">
        <f>'Tox Values'!C114</f>
        <v>76-06-2</v>
      </c>
      <c r="B115" s="80" t="str">
        <f>'Tox Values'!D114</f>
        <v>Chloropicrin</v>
      </c>
      <c r="C115" s="380" t="str">
        <f>IF(AND(Concs!C114&gt;0,ISNUMBER('Tox Values'!G114)),Concs!C114/'Tox Values'!G114,"")</f>
        <v/>
      </c>
      <c r="D115" s="381" t="str">
        <f>IF(AND(Concs!E114&gt;0,ISNUMBER('Tox Values'!AA114)),Concs!E114/'Tox Values'!AA114,"")</f>
        <v/>
      </c>
      <c r="E115" s="381" t="str">
        <f>IF(AND(Concs!F114&gt;0,ISNUMBER('Tox Values'!T114)),Concs!F114/'Tox Values'!T114,"")</f>
        <v/>
      </c>
      <c r="F115" s="380" t="str">
        <f>IF(AND(Concs!F114&gt;0,ISNUMBER('Tox Values'!O114)),1*Concs!F114/'Tox Values'!O114,"")</f>
        <v/>
      </c>
      <c r="G115" s="81" t="str">
        <f>IF(ISNUMBER(E115),IF('MPS Factors'!G114&gt;0,'MPS Factors'!G114*E115,0),"")</f>
        <v/>
      </c>
      <c r="H115" s="81" t="str">
        <f>IF(ISNUMBER(F115),IF('MPS Factors'!H114&gt;0,'MPS Factors'!H114*F115,0),"")</f>
        <v/>
      </c>
      <c r="I115" s="81" t="str">
        <f>IF(ISNUMBER(E115),IF('MPS Factors'!E114&gt;0,'MPS Factors'!E114*E115,0),"")</f>
        <v/>
      </c>
      <c r="J115" s="81" t="str">
        <f>IF(ISNUMBER(F115),IF('MPS Factors'!F114&gt;0,'MPS Factors'!F114*F115,0),"")</f>
        <v/>
      </c>
      <c r="K115" s="81" t="str">
        <f>IF(ISNUMBER(E115),IF('MPS Factors'!C114&gt;0,'MPS Factors'!C114*E115,0),"")</f>
        <v/>
      </c>
      <c r="L115" s="81" t="str">
        <f>IF(ISNUMBER(F115),IF('MPS Factors'!D114&gt;0,'MPS Factors'!D114*F115,0),"")</f>
        <v/>
      </c>
      <c r="M115" s="81" t="str">
        <f t="shared" si="10"/>
        <v/>
      </c>
      <c r="N115" s="81" t="str">
        <f t="shared" si="11"/>
        <v/>
      </c>
      <c r="O115" s="81" t="str">
        <f t="shared" si="12"/>
        <v/>
      </c>
      <c r="P115" s="81" t="str">
        <f t="shared" si="13"/>
        <v/>
      </c>
      <c r="Q115" s="81" t="str">
        <f t="shared" si="14"/>
        <v/>
      </c>
      <c r="R115" s="81" t="str">
        <f t="shared" si="15"/>
        <v/>
      </c>
    </row>
    <row r="116" spans="1:18" x14ac:dyDescent="0.2">
      <c r="A116" s="106" t="str">
        <f>'Tox Values'!C115</f>
        <v>126-99-8</v>
      </c>
      <c r="B116" s="80" t="str">
        <f>'Tox Values'!D115</f>
        <v>Chloroprene</v>
      </c>
      <c r="C116" s="380" t="str">
        <f>IF(AND(Concs!C115&gt;0,ISNUMBER('Tox Values'!G115)),Concs!C115/'Tox Values'!G115,"")</f>
        <v/>
      </c>
      <c r="D116" s="381" t="str">
        <f>IF(AND(Concs!E115&gt;0,ISNUMBER('Tox Values'!AA115)),Concs!E115/'Tox Values'!AA115,"")</f>
        <v/>
      </c>
      <c r="E116" s="381" t="str">
        <f>IF(AND(Concs!F115&gt;0,ISNUMBER('Tox Values'!T115)),Concs!F115/'Tox Values'!T115,"")</f>
        <v/>
      </c>
      <c r="F116" s="380" t="str">
        <f>IF(AND(Concs!F115&gt;0,ISNUMBER('Tox Values'!O115)),1.6*Concs!F115/'Tox Values'!O115,"")</f>
        <v/>
      </c>
      <c r="G116" s="81" t="str">
        <f>IF(ISNUMBER(E116),IF('MPS Factors'!G115&gt;0,'MPS Factors'!G115*E116,0),"")</f>
        <v/>
      </c>
      <c r="H116" s="81" t="str">
        <f>IF(ISNUMBER(F116),IF('MPS Factors'!H115&gt;0,'MPS Factors'!H115*F116,0),"")</f>
        <v/>
      </c>
      <c r="I116" s="81" t="str">
        <f>IF(ISNUMBER(E116),IF('MPS Factors'!E115&gt;0,'MPS Factors'!E115*E116,0),"")</f>
        <v/>
      </c>
      <c r="J116" s="81" t="str">
        <f>IF(ISNUMBER(F116),IF('MPS Factors'!F115&gt;0,'MPS Factors'!F115*F116,0),"")</f>
        <v/>
      </c>
      <c r="K116" s="81" t="str">
        <f>IF(ISNUMBER(E116),IF('MPS Factors'!C115&gt;0,'MPS Factors'!C115*E116,0),"")</f>
        <v/>
      </c>
      <c r="L116" s="81" t="str">
        <f>IF(ISNUMBER(F116),IF('MPS Factors'!D115&gt;0,'MPS Factors'!D115*F116,0),"")</f>
        <v/>
      </c>
      <c r="M116" s="81" t="str">
        <f t="shared" si="10"/>
        <v/>
      </c>
      <c r="N116" s="81" t="str">
        <f t="shared" si="11"/>
        <v/>
      </c>
      <c r="O116" s="81" t="str">
        <f t="shared" si="12"/>
        <v/>
      </c>
      <c r="P116" s="81" t="str">
        <f t="shared" si="13"/>
        <v/>
      </c>
      <c r="Q116" s="81" t="str">
        <f t="shared" si="14"/>
        <v/>
      </c>
      <c r="R116" s="81" t="str">
        <f t="shared" si="15"/>
        <v/>
      </c>
    </row>
    <row r="117" spans="1:18" x14ac:dyDescent="0.2">
      <c r="A117" s="106" t="str">
        <f>'Tox Values'!C116</f>
        <v>7738-94-5</v>
      </c>
      <c r="B117" s="80" t="str">
        <f>'Tox Values'!D116</f>
        <v>Chromic acid</v>
      </c>
      <c r="C117" s="380" t="str">
        <f>IF(AND(Concs!C116&gt;0,ISNUMBER('Tox Values'!G116)),Concs!C116/'Tox Values'!G116,"")</f>
        <v/>
      </c>
      <c r="D117" s="381" t="str">
        <f>IF(AND(Concs!E116&gt;0,ISNUMBER('Tox Values'!AA116)),Concs!E116/'Tox Values'!AA116,"")</f>
        <v/>
      </c>
      <c r="E117" s="381" t="str">
        <f>IF(AND(Concs!F116&gt;0,ISNUMBER('Tox Values'!T116)),Concs!F116/'Tox Values'!T116,"")</f>
        <v/>
      </c>
      <c r="F117" s="380" t="str">
        <f>IF(AND(Concs!F116&gt;0,ISNUMBER('Tox Values'!O116)),1.6*Concs!F116/'Tox Values'!O116,"")</f>
        <v/>
      </c>
      <c r="G117" s="81" t="str">
        <f>IF(ISNUMBER(E117),IF('MPS Factors'!G116&gt;0,'MPS Factors'!G116*E117,0),"")</f>
        <v/>
      </c>
      <c r="H117" s="81" t="str">
        <f>IF(ISNUMBER(F117),IF('MPS Factors'!H116&gt;0,'MPS Factors'!H116*F117,0),"")</f>
        <v/>
      </c>
      <c r="I117" s="81" t="str">
        <f>IF(ISNUMBER(E117),IF('MPS Factors'!E116&gt;0,'MPS Factors'!E116*E117,0),"")</f>
        <v/>
      </c>
      <c r="J117" s="81" t="str">
        <f>IF(ISNUMBER(F117),IF('MPS Factors'!F116&gt;0,'MPS Factors'!F116*F117,0),"")</f>
        <v/>
      </c>
      <c r="K117" s="81" t="str">
        <f>IF(ISNUMBER(E117),IF('MPS Factors'!C116&gt;0,'MPS Factors'!C116*E117,0),"")</f>
        <v/>
      </c>
      <c r="L117" s="81" t="str">
        <f>IF(ISNUMBER(F117),IF('MPS Factors'!D116&gt;0,'MPS Factors'!D116*F117,0),"")</f>
        <v/>
      </c>
      <c r="M117" s="81" t="str">
        <f t="shared" si="10"/>
        <v/>
      </c>
      <c r="N117" s="81" t="str">
        <f t="shared" si="11"/>
        <v/>
      </c>
      <c r="O117" s="81" t="str">
        <f t="shared" si="12"/>
        <v/>
      </c>
      <c r="P117" s="81" t="str">
        <f t="shared" si="13"/>
        <v/>
      </c>
      <c r="Q117" s="81" t="str">
        <f t="shared" si="14"/>
        <v/>
      </c>
      <c r="R117" s="81" t="str">
        <f t="shared" si="15"/>
        <v/>
      </c>
    </row>
    <row r="118" spans="1:18" x14ac:dyDescent="0.2">
      <c r="A118" s="106" t="str">
        <f>'Tox Values'!C117</f>
        <v>1333-82-0</v>
      </c>
      <c r="B118" s="80" t="str">
        <f>'Tox Values'!D117</f>
        <v>Chromic Trioxide</v>
      </c>
      <c r="C118" s="380" t="str">
        <f>IF(AND(Concs!C117&gt;0,ISNUMBER('Tox Values'!G117)),Concs!C117/'Tox Values'!G117,"")</f>
        <v/>
      </c>
      <c r="D118" s="381" t="str">
        <f>IF(AND(Concs!E117&gt;0,ISNUMBER('Tox Values'!AA117)),Concs!E117/'Tox Values'!AA117,"")</f>
        <v/>
      </c>
      <c r="E118" s="381" t="str">
        <f>IF(AND(Concs!F117&gt;0,ISNUMBER('Tox Values'!T117)),Concs!F117/'Tox Values'!T117,"")</f>
        <v/>
      </c>
      <c r="F118" s="380" t="str">
        <f>IF(AND(Concs!F117&gt;0,ISNUMBER('Tox Values'!O117)),1.6*Concs!F117/'Tox Values'!O117,"")</f>
        <v/>
      </c>
      <c r="G118" s="81" t="str">
        <f>IF(ISNUMBER(E118),IF('MPS Factors'!G117&gt;0,'MPS Factors'!G117*E118,0),"")</f>
        <v/>
      </c>
      <c r="H118" s="81" t="str">
        <f>IF(ISNUMBER(F118),IF('MPS Factors'!H117&gt;0,'MPS Factors'!H117*F118,0),"")</f>
        <v/>
      </c>
      <c r="I118" s="81" t="str">
        <f>IF(ISNUMBER(E118),IF('MPS Factors'!E117&gt;0,'MPS Factors'!E117*E118,0),"")</f>
        <v/>
      </c>
      <c r="J118" s="81" t="str">
        <f>IF(ISNUMBER(F118),IF('MPS Factors'!F117&gt;0,'MPS Factors'!F117*F118,0),"")</f>
        <v/>
      </c>
      <c r="K118" s="81" t="str">
        <f>IF(ISNUMBER(E118),IF('MPS Factors'!C117&gt;0,'MPS Factors'!C117*E118,0),"")</f>
        <v/>
      </c>
      <c r="L118" s="81" t="str">
        <f>IF(ISNUMBER(F118),IF('MPS Factors'!D117&gt;0,'MPS Factors'!D117*F118,0),"")</f>
        <v/>
      </c>
      <c r="M118" s="81" t="str">
        <f t="shared" si="10"/>
        <v/>
      </c>
      <c r="N118" s="81" t="str">
        <f t="shared" si="11"/>
        <v/>
      </c>
      <c r="O118" s="81" t="str">
        <f t="shared" si="12"/>
        <v/>
      </c>
      <c r="P118" s="81" t="str">
        <f t="shared" si="13"/>
        <v/>
      </c>
      <c r="Q118" s="81" t="str">
        <f t="shared" si="14"/>
        <v/>
      </c>
      <c r="R118" s="81" t="str">
        <f t="shared" si="15"/>
        <v/>
      </c>
    </row>
    <row r="119" spans="1:18" x14ac:dyDescent="0.2">
      <c r="A119" s="106" t="str">
        <f>'Tox Values'!C118</f>
        <v>7440-47-3</v>
      </c>
      <c r="B119" s="80" t="str">
        <f>'Tox Values'!D118</f>
        <v>Chromium</v>
      </c>
      <c r="C119" s="380" t="str">
        <f>IF(AND(Concs!C118&gt;0,ISNUMBER('Tox Values'!G118)),Concs!C118/'Tox Values'!G118,"")</f>
        <v/>
      </c>
      <c r="D119" s="381" t="str">
        <f>IF(AND(Concs!E118&gt;0,ISNUMBER('Tox Values'!AA118)),Concs!E118/'Tox Values'!AA118,"")</f>
        <v/>
      </c>
      <c r="E119" s="381" t="str">
        <f>IF(AND(Concs!F118&gt;0,ISNUMBER('Tox Values'!T118)),Concs!F118/'Tox Values'!T118,"")</f>
        <v/>
      </c>
      <c r="F119" s="380" t="str">
        <f>IF(AND(Concs!F118&gt;0,ISNUMBER('Tox Values'!O118)),1.6*Concs!F118/'Tox Values'!O118,"")</f>
        <v/>
      </c>
      <c r="G119" s="81" t="str">
        <f>IF(ISNUMBER(E119),IF('MPS Factors'!G118&gt;0,'MPS Factors'!G118*E119,0),"")</f>
        <v/>
      </c>
      <c r="H119" s="81" t="str">
        <f>IF(ISNUMBER(F119),IF('MPS Factors'!H118&gt;0,'MPS Factors'!H118*F119,0),"")</f>
        <v/>
      </c>
      <c r="I119" s="81" t="str">
        <f>IF(ISNUMBER(E119),IF('MPS Factors'!E118&gt;0,'MPS Factors'!E118*E119,0),"")</f>
        <v/>
      </c>
      <c r="J119" s="81" t="str">
        <f>IF(ISNUMBER(F119),IF('MPS Factors'!F118&gt;0,'MPS Factors'!F118*F119,0),"")</f>
        <v/>
      </c>
      <c r="K119" s="81" t="str">
        <f>IF(ISNUMBER(E119),IF('MPS Factors'!C118&gt;0,'MPS Factors'!C118*E119,0),"")</f>
        <v/>
      </c>
      <c r="L119" s="81" t="str">
        <f>IF(ISNUMBER(F119),IF('MPS Factors'!D118&gt;0,'MPS Factors'!D118*F119,0),"")</f>
        <v/>
      </c>
      <c r="M119" s="81" t="str">
        <f t="shared" si="10"/>
        <v/>
      </c>
      <c r="N119" s="81" t="str">
        <f t="shared" si="11"/>
        <v/>
      </c>
      <c r="O119" s="81" t="str">
        <f t="shared" si="12"/>
        <v/>
      </c>
      <c r="P119" s="81" t="str">
        <f t="shared" si="13"/>
        <v/>
      </c>
      <c r="Q119" s="81" t="str">
        <f t="shared" si="14"/>
        <v/>
      </c>
      <c r="R119" s="81" t="str">
        <f t="shared" si="15"/>
        <v/>
      </c>
    </row>
    <row r="120" spans="1:18" x14ac:dyDescent="0.2">
      <c r="A120" s="106" t="str">
        <f>'Tox Values'!C119</f>
        <v>18540-29-9</v>
      </c>
      <c r="B120" s="80" t="str">
        <f>'Tox Values'!D119</f>
        <v>Chromium (Hexavalent)</v>
      </c>
      <c r="C120" s="380" t="str">
        <f>IF(AND(Concs!C119&gt;0,ISNUMBER('Tox Values'!G119)),Concs!C119/'Tox Values'!G119,"")</f>
        <v/>
      </c>
      <c r="D120" s="381" t="str">
        <f>IF(AND(Concs!E119&gt;0,ISNUMBER('Tox Values'!AA119)),Concs!E119/'Tox Values'!AA119,"")</f>
        <v/>
      </c>
      <c r="E120" s="381" t="str">
        <f>IF(AND(Concs!F119&gt;0,ISNUMBER('Tox Values'!T119)),Concs!F119/'Tox Values'!T119,"")</f>
        <v/>
      </c>
      <c r="F120" s="380" t="str">
        <f>IF(AND(Concs!F119&gt;0,ISNUMBER('Tox Values'!O119)),1.6*Concs!F119/'Tox Values'!O119,"")</f>
        <v/>
      </c>
      <c r="G120" s="81" t="str">
        <f>IF(ISNUMBER(E120),IF('MPS Factors'!G119&gt;0,'MPS Factors'!G119*E120,0),"")</f>
        <v/>
      </c>
      <c r="H120" s="81" t="str">
        <f>IF(ISNUMBER(F120),IF('MPS Factors'!H119&gt;0,'MPS Factors'!H119*F120,0),"")</f>
        <v/>
      </c>
      <c r="I120" s="81" t="str">
        <f>IF(ISNUMBER(E120),IF('MPS Factors'!E119&gt;0,'MPS Factors'!E119*E120,0),"")</f>
        <v/>
      </c>
      <c r="J120" s="81" t="str">
        <f>IF(ISNUMBER(F120),IF('MPS Factors'!F119&gt;0,'MPS Factors'!F119*F120,0),"")</f>
        <v/>
      </c>
      <c r="K120" s="81" t="str">
        <f>IF(ISNUMBER(E120),IF('MPS Factors'!C119&gt;0,'MPS Factors'!C119*E120,0),"")</f>
        <v/>
      </c>
      <c r="L120" s="81" t="str">
        <f>IF(ISNUMBER(F120),IF('MPS Factors'!D119&gt;0,'MPS Factors'!D119*F120,0),"")</f>
        <v/>
      </c>
      <c r="M120" s="81" t="str">
        <f t="shared" si="10"/>
        <v/>
      </c>
      <c r="N120" s="81" t="str">
        <f t="shared" si="11"/>
        <v/>
      </c>
      <c r="O120" s="81" t="str">
        <f t="shared" si="12"/>
        <v/>
      </c>
      <c r="P120" s="81" t="str">
        <f t="shared" si="13"/>
        <v/>
      </c>
      <c r="Q120" s="81" t="str">
        <f t="shared" si="14"/>
        <v/>
      </c>
      <c r="R120" s="81" t="str">
        <f t="shared" si="15"/>
        <v/>
      </c>
    </row>
    <row r="121" spans="1:18" x14ac:dyDescent="0.2">
      <c r="A121" s="106" t="str">
        <f>'Tox Values'!C120</f>
        <v>18540-29-9-pm</v>
      </c>
      <c r="B121" s="80" t="str">
        <f>'Tox Values'!D120</f>
        <v>Chromium (Hexavalent) - Particulate</v>
      </c>
      <c r="C121" s="380" t="str">
        <f>IF(AND(Concs!C120&gt;0,ISNUMBER('Tox Values'!G120)),Concs!C120/'Tox Values'!G120,"")</f>
        <v/>
      </c>
      <c r="D121" s="381" t="str">
        <f>IF(AND(Concs!E120&gt;0,ISNUMBER('Tox Values'!AA120)),Concs!E120/'Tox Values'!AA120,"")</f>
        <v/>
      </c>
      <c r="E121" s="381" t="str">
        <f>IF(AND(Concs!F120&gt;0,ISNUMBER('Tox Values'!T120)),Concs!F120/'Tox Values'!T120,"")</f>
        <v/>
      </c>
      <c r="F121" s="380" t="str">
        <f>IF(AND(Concs!F120&gt;0,ISNUMBER('Tox Values'!O120)),1.6*Concs!F120/'Tox Values'!O120,"")</f>
        <v/>
      </c>
      <c r="G121" s="81" t="str">
        <f>IF(ISNUMBER(E121),IF('MPS Factors'!G120&gt;0,'MPS Factors'!G120*E121,0),"")</f>
        <v/>
      </c>
      <c r="H121" s="81" t="str">
        <f>IF(ISNUMBER(F121),IF('MPS Factors'!H120&gt;0,'MPS Factors'!H120*F121,0),"")</f>
        <v/>
      </c>
      <c r="I121" s="81" t="str">
        <f>IF(ISNUMBER(E121),IF('MPS Factors'!E120&gt;0,'MPS Factors'!E120*E121,0),"")</f>
        <v/>
      </c>
      <c r="J121" s="81" t="str">
        <f>IF(ISNUMBER(F121),IF('MPS Factors'!F120&gt;0,'MPS Factors'!F120*F121,0),"")</f>
        <v/>
      </c>
      <c r="K121" s="81" t="str">
        <f>IF(ISNUMBER(E121),IF('MPS Factors'!C120&gt;0,'MPS Factors'!C120*E121,0),"")</f>
        <v/>
      </c>
      <c r="L121" s="81" t="str">
        <f>IF(ISNUMBER(F121),IF('MPS Factors'!D120&gt;0,'MPS Factors'!D120*F121,0),"")</f>
        <v/>
      </c>
      <c r="M121" s="81" t="str">
        <f t="shared" si="10"/>
        <v/>
      </c>
      <c r="N121" s="81" t="str">
        <f t="shared" si="11"/>
        <v/>
      </c>
      <c r="O121" s="81" t="str">
        <f t="shared" si="12"/>
        <v/>
      </c>
      <c r="P121" s="81" t="str">
        <f t="shared" si="13"/>
        <v/>
      </c>
      <c r="Q121" s="81" t="str">
        <f t="shared" si="14"/>
        <v/>
      </c>
      <c r="R121" s="81" t="str">
        <f t="shared" si="15"/>
        <v/>
      </c>
    </row>
    <row r="122" spans="1:18" x14ac:dyDescent="0.2">
      <c r="A122" s="106" t="str">
        <f>'Tox Values'!C121</f>
        <v>CHROM-COMPS</v>
      </c>
      <c r="B122" s="80" t="str">
        <f>'Tox Values'!D121</f>
        <v>Chromium Compounds</v>
      </c>
      <c r="C122" s="380" t="str">
        <f>IF(AND(Concs!C121&gt;0,ISNUMBER('Tox Values'!G121)),Concs!C121/'Tox Values'!G121,"")</f>
        <v/>
      </c>
      <c r="D122" s="381" t="str">
        <f>IF(AND(Concs!E121&gt;0,ISNUMBER('Tox Values'!AA121)),Concs!E121/'Tox Values'!AA121,"")</f>
        <v/>
      </c>
      <c r="E122" s="381" t="str">
        <f>IF(AND(Concs!F121&gt;0,ISNUMBER('Tox Values'!T121)),Concs!F121/'Tox Values'!T121,"")</f>
        <v/>
      </c>
      <c r="F122" s="380" t="str">
        <f>IF(AND(Concs!F121&gt;0,ISNUMBER('Tox Values'!O121)),1.6*Concs!F121/'Tox Values'!O121,"")</f>
        <v/>
      </c>
      <c r="G122" s="81" t="str">
        <f>IF(ISNUMBER(E122),IF('MPS Factors'!G121&gt;0,'MPS Factors'!G121*E122,0),"")</f>
        <v/>
      </c>
      <c r="H122" s="81" t="str">
        <f>IF(ISNUMBER(F122),IF('MPS Factors'!H121&gt;0,'MPS Factors'!H121*F122,0),"")</f>
        <v/>
      </c>
      <c r="I122" s="81" t="str">
        <f>IF(ISNUMBER(E122),IF('MPS Factors'!E121&gt;0,'MPS Factors'!E121*E122,0),"")</f>
        <v/>
      </c>
      <c r="J122" s="81" t="str">
        <f>IF(ISNUMBER(F122),IF('MPS Factors'!F121&gt;0,'MPS Factors'!F121*F122,0),"")</f>
        <v/>
      </c>
      <c r="K122" s="81" t="str">
        <f>IF(ISNUMBER(E122),IF('MPS Factors'!C121&gt;0,'MPS Factors'!C121*E122,0),"")</f>
        <v/>
      </c>
      <c r="L122" s="81" t="str">
        <f>IF(ISNUMBER(F122),IF('MPS Factors'!D121&gt;0,'MPS Factors'!D121*F122,0),"")</f>
        <v/>
      </c>
      <c r="M122" s="81" t="str">
        <f t="shared" si="10"/>
        <v/>
      </c>
      <c r="N122" s="81" t="str">
        <f t="shared" si="11"/>
        <v/>
      </c>
      <c r="O122" s="81" t="str">
        <f t="shared" si="12"/>
        <v/>
      </c>
      <c r="P122" s="81" t="str">
        <f t="shared" si="13"/>
        <v/>
      </c>
      <c r="Q122" s="81" t="str">
        <f t="shared" si="14"/>
        <v/>
      </c>
      <c r="R122" s="81" t="str">
        <f t="shared" si="15"/>
        <v/>
      </c>
    </row>
    <row r="123" spans="1:18" x14ac:dyDescent="0.2">
      <c r="A123" s="106" t="str">
        <f>'Tox Values'!C122</f>
        <v>16065-83-1</v>
      </c>
      <c r="B123" s="80" t="str">
        <f>'Tox Values'!D122</f>
        <v>Chromium(III) Compounds</v>
      </c>
      <c r="C123" s="380" t="str">
        <f>IF(AND(Concs!C122&gt;0,ISNUMBER('Tox Values'!G122)),Concs!C122/'Tox Values'!G122,"")</f>
        <v/>
      </c>
      <c r="D123" s="381" t="str">
        <f>IF(AND(Concs!E122&gt;0,ISNUMBER('Tox Values'!AA122)),Concs!E122/'Tox Values'!AA122,"")</f>
        <v/>
      </c>
      <c r="E123" s="381" t="str">
        <f>IF(AND(Concs!F122&gt;0,ISNUMBER('Tox Values'!T122)),Concs!F122/'Tox Values'!T122,"")</f>
        <v/>
      </c>
      <c r="F123" s="380" t="str">
        <f>IF(AND(Concs!F122&gt;0,ISNUMBER('Tox Values'!O122)),1*Concs!F122/'Tox Values'!O122,"")</f>
        <v/>
      </c>
      <c r="G123" s="81" t="str">
        <f>IF(ISNUMBER(E123),IF('MPS Factors'!G122&gt;0,'MPS Factors'!G122*E123,0),"")</f>
        <v/>
      </c>
      <c r="H123" s="81" t="str">
        <f>IF(ISNUMBER(F123),IF('MPS Factors'!H122&gt;0,'MPS Factors'!H122*F123,0),"")</f>
        <v/>
      </c>
      <c r="I123" s="81" t="str">
        <f>IF(ISNUMBER(E123),IF('MPS Factors'!E122&gt;0,'MPS Factors'!E122*E123,0),"")</f>
        <v/>
      </c>
      <c r="J123" s="81" t="str">
        <f>IF(ISNUMBER(F123),IF('MPS Factors'!F122&gt;0,'MPS Factors'!F122*F123,0),"")</f>
        <v/>
      </c>
      <c r="K123" s="81" t="str">
        <f>IF(ISNUMBER(E123),IF('MPS Factors'!C122&gt;0,'MPS Factors'!C122*E123,0),"")</f>
        <v/>
      </c>
      <c r="L123" s="81" t="str">
        <f>IF(ISNUMBER(F123),IF('MPS Factors'!D122&gt;0,'MPS Factors'!D122*F123,0),"")</f>
        <v/>
      </c>
      <c r="M123" s="81" t="str">
        <f t="shared" si="10"/>
        <v/>
      </c>
      <c r="N123" s="81" t="str">
        <f t="shared" si="11"/>
        <v/>
      </c>
      <c r="O123" s="81" t="str">
        <f t="shared" si="12"/>
        <v/>
      </c>
      <c r="P123" s="81" t="str">
        <f t="shared" si="13"/>
        <v/>
      </c>
      <c r="Q123" s="81" t="str">
        <f t="shared" si="14"/>
        <v/>
      </c>
      <c r="R123" s="81" t="str">
        <f t="shared" si="15"/>
        <v/>
      </c>
    </row>
    <row r="124" spans="1:18" x14ac:dyDescent="0.2">
      <c r="A124" s="106" t="str">
        <f>'Tox Values'!C123</f>
        <v>218-01-9</v>
      </c>
      <c r="B124" s="80" t="str">
        <f>'Tox Values'!D123</f>
        <v>Chrysene (Benzo(a)phenanthrene)</v>
      </c>
      <c r="C124" s="380" t="str">
        <f>IF(AND(Concs!C123&gt;0,ISNUMBER('Tox Values'!G123)),Concs!C123/'Tox Values'!G123,"")</f>
        <v/>
      </c>
      <c r="D124" s="381" t="str">
        <f>IF(AND(Concs!E123&gt;0,ISNUMBER('Tox Values'!AA123)),Concs!E123/'Tox Values'!AA123,"")</f>
        <v/>
      </c>
      <c r="E124" s="381" t="str">
        <f>IF(AND(Concs!F123&gt;0,ISNUMBER('Tox Values'!T123)),Concs!F123/'Tox Values'!T123,"")</f>
        <v/>
      </c>
      <c r="F124" s="380" t="str">
        <f>IF(AND(Concs!F123&gt;0,ISNUMBER('Tox Values'!O123)),1.6*Concs!F123/'Tox Values'!O123,"")</f>
        <v/>
      </c>
      <c r="G124" s="81" t="str">
        <f>IF(ISNUMBER(E124),IF('MPS Factors'!G123&gt;0,'MPS Factors'!G123*E124,0),"")</f>
        <v/>
      </c>
      <c r="H124" s="81" t="str">
        <f>IF(ISNUMBER(F124),IF('MPS Factors'!H123&gt;0,'MPS Factors'!H123*F124,0),"")</f>
        <v/>
      </c>
      <c r="I124" s="81" t="str">
        <f>IF(ISNUMBER(E124),IF('MPS Factors'!E123&gt;0,'MPS Factors'!E123*E124,0),"")</f>
        <v/>
      </c>
      <c r="J124" s="81" t="str">
        <f>IF(ISNUMBER(F124),IF('MPS Factors'!F123&gt;0,'MPS Factors'!F123*F124,0),"")</f>
        <v/>
      </c>
      <c r="K124" s="81" t="str">
        <f>IF(ISNUMBER(E124),IF('MPS Factors'!C123&gt;0,'MPS Factors'!C123*E124,0),"")</f>
        <v/>
      </c>
      <c r="L124" s="81" t="str">
        <f>IF(ISNUMBER(F124),IF('MPS Factors'!D123&gt;0,'MPS Factors'!D123*F124,0),"")</f>
        <v/>
      </c>
      <c r="M124" s="81" t="str">
        <f t="shared" si="10"/>
        <v/>
      </c>
      <c r="N124" s="81" t="str">
        <f t="shared" si="11"/>
        <v/>
      </c>
      <c r="O124" s="81" t="str">
        <f t="shared" si="12"/>
        <v/>
      </c>
      <c r="P124" s="81" t="str">
        <f t="shared" si="13"/>
        <v/>
      </c>
      <c r="Q124" s="81" t="str">
        <f t="shared" si="14"/>
        <v/>
      </c>
      <c r="R124" s="81" t="str">
        <f t="shared" si="15"/>
        <v/>
      </c>
    </row>
    <row r="125" spans="1:18" x14ac:dyDescent="0.2">
      <c r="A125" s="106" t="str">
        <f>'Tox Values'!C124</f>
        <v>87-29-6</v>
      </c>
      <c r="B125" s="80" t="str">
        <f>'Tox Values'!D124</f>
        <v>Cinnamyl anthranilate</v>
      </c>
      <c r="C125" s="380" t="str">
        <f>IF(AND(Concs!C124&gt;0,ISNUMBER('Tox Values'!G124)),Concs!C124/'Tox Values'!G124,"")</f>
        <v/>
      </c>
      <c r="D125" s="381" t="str">
        <f>IF(AND(Concs!E124&gt;0,ISNUMBER('Tox Values'!AA124)),Concs!E124/'Tox Values'!AA124,"")</f>
        <v/>
      </c>
      <c r="E125" s="381" t="str">
        <f>IF(AND(Concs!F124&gt;0,ISNUMBER('Tox Values'!T124)),Concs!F124/'Tox Values'!T124,"")</f>
        <v/>
      </c>
      <c r="F125" s="380" t="str">
        <f>IF(AND(Concs!F124&gt;0,ISNUMBER('Tox Values'!O124)),1.6*Concs!F124/'Tox Values'!O124,"")</f>
        <v/>
      </c>
      <c r="G125" s="81" t="str">
        <f>IF(ISNUMBER(E125),IF('MPS Factors'!G124&gt;0,'MPS Factors'!G124*E125,0),"")</f>
        <v/>
      </c>
      <c r="H125" s="81" t="str">
        <f>IF(ISNUMBER(F125),IF('MPS Factors'!H124&gt;0,'MPS Factors'!H124*F125,0),"")</f>
        <v/>
      </c>
      <c r="I125" s="81" t="str">
        <f>IF(ISNUMBER(E125),IF('MPS Factors'!E124&gt;0,'MPS Factors'!E124*E125,0),"")</f>
        <v/>
      </c>
      <c r="J125" s="81" t="str">
        <f>IF(ISNUMBER(F125),IF('MPS Factors'!F124&gt;0,'MPS Factors'!F124*F125,0),"")</f>
        <v/>
      </c>
      <c r="K125" s="81" t="str">
        <f>IF(ISNUMBER(E125),IF('MPS Factors'!C124&gt;0,'MPS Factors'!C124*E125,0),"")</f>
        <v/>
      </c>
      <c r="L125" s="81" t="str">
        <f>IF(ISNUMBER(F125),IF('MPS Factors'!D124&gt;0,'MPS Factors'!D124*F125,0),"")</f>
        <v/>
      </c>
      <c r="M125" s="81" t="str">
        <f t="shared" si="10"/>
        <v/>
      </c>
      <c r="N125" s="81" t="str">
        <f t="shared" si="11"/>
        <v/>
      </c>
      <c r="O125" s="81" t="str">
        <f t="shared" si="12"/>
        <v/>
      </c>
      <c r="P125" s="81" t="str">
        <f t="shared" si="13"/>
        <v/>
      </c>
      <c r="Q125" s="81" t="str">
        <f t="shared" si="14"/>
        <v/>
      </c>
      <c r="R125" s="81" t="str">
        <f t="shared" si="15"/>
        <v/>
      </c>
    </row>
    <row r="126" spans="1:18" x14ac:dyDescent="0.2">
      <c r="A126" s="106" t="str">
        <f>'Tox Values'!C125</f>
        <v>10061-01-5</v>
      </c>
      <c r="B126" s="80" t="str">
        <f>'Tox Values'!D125</f>
        <v>cis-1,3-Dichloropropene</v>
      </c>
      <c r="C126" s="380" t="str">
        <f>IF(AND(Concs!C125&gt;0,ISNUMBER('Tox Values'!G125)),Concs!C125/'Tox Values'!G125,"")</f>
        <v/>
      </c>
      <c r="D126" s="381" t="str">
        <f>IF(AND(Concs!E125&gt;0,ISNUMBER('Tox Values'!AA125)),Concs!E125/'Tox Values'!AA125,"")</f>
        <v/>
      </c>
      <c r="E126" s="381" t="str">
        <f>IF(AND(Concs!F125&gt;0,ISNUMBER('Tox Values'!T125)),Concs!F125/'Tox Values'!T125,"")</f>
        <v/>
      </c>
      <c r="F126" s="380" t="str">
        <f>IF(AND(Concs!F125&gt;0,ISNUMBER('Tox Values'!O125)),1.6*Concs!F125/'Tox Values'!O125,"")</f>
        <v/>
      </c>
      <c r="G126" s="81" t="str">
        <f>IF(ISNUMBER(E126),IF('MPS Factors'!G125&gt;0,'MPS Factors'!G125*E126,0),"")</f>
        <v/>
      </c>
      <c r="H126" s="81" t="str">
        <f>IF(ISNUMBER(F126),IF('MPS Factors'!H125&gt;0,'MPS Factors'!H125*F126,0),"")</f>
        <v/>
      </c>
      <c r="I126" s="81" t="str">
        <f>IF(ISNUMBER(E126),IF('MPS Factors'!E125&gt;0,'MPS Factors'!E125*E126,0),"")</f>
        <v/>
      </c>
      <c r="J126" s="81" t="str">
        <f>IF(ISNUMBER(F126),IF('MPS Factors'!F125&gt;0,'MPS Factors'!F125*F126,0),"")</f>
        <v/>
      </c>
      <c r="K126" s="81" t="str">
        <f>IF(ISNUMBER(E126),IF('MPS Factors'!C125&gt;0,'MPS Factors'!C125*E126,0),"")</f>
        <v/>
      </c>
      <c r="L126" s="81" t="str">
        <f>IF(ISNUMBER(F126),IF('MPS Factors'!D125&gt;0,'MPS Factors'!D125*F126,0),"")</f>
        <v/>
      </c>
      <c r="M126" s="81" t="str">
        <f t="shared" si="10"/>
        <v/>
      </c>
      <c r="N126" s="81" t="str">
        <f t="shared" si="11"/>
        <v/>
      </c>
      <c r="O126" s="81" t="str">
        <f t="shared" si="12"/>
        <v/>
      </c>
      <c r="P126" s="81" t="str">
        <f t="shared" si="13"/>
        <v/>
      </c>
      <c r="Q126" s="81" t="str">
        <f t="shared" si="14"/>
        <v/>
      </c>
      <c r="R126" s="81" t="str">
        <f t="shared" si="15"/>
        <v/>
      </c>
    </row>
    <row r="127" spans="1:18" ht="13.5" thickBot="1" x14ac:dyDescent="0.25">
      <c r="A127" s="106" t="str">
        <f>'Tox Values'!C126</f>
        <v>8007-45-2</v>
      </c>
      <c r="B127" s="80" t="str">
        <f>'Tox Values'!D126</f>
        <v>Coal Tar</v>
      </c>
      <c r="C127" s="382" t="str">
        <f>IF(AND(Concs!C126&gt;0,ISNUMBER('Tox Values'!G126)),Concs!C126/'Tox Values'!G126,"")</f>
        <v/>
      </c>
      <c r="D127" s="381" t="str">
        <f>IF(AND(Concs!E126&gt;0,ISNUMBER('Tox Values'!AA126)),Concs!E126/'Tox Values'!AA126,"")</f>
        <v/>
      </c>
      <c r="E127" s="381" t="str">
        <f>IF(AND(Concs!F126&gt;0,ISNUMBER('Tox Values'!T126)),Concs!F126/'Tox Values'!T126,"")</f>
        <v/>
      </c>
      <c r="F127" s="380" t="str">
        <f>IF(AND(Concs!F126&gt;0,ISNUMBER('Tox Values'!O126)),1.6*Concs!F126/'Tox Values'!O126,"")</f>
        <v/>
      </c>
      <c r="G127" s="81" t="str">
        <f>IF(ISNUMBER(E127),IF('MPS Factors'!G126&gt;0,'MPS Factors'!G126*E127,0),"")</f>
        <v/>
      </c>
      <c r="H127" s="81" t="str">
        <f>IF(ISNUMBER(F127),IF('MPS Factors'!H126&gt;0,'MPS Factors'!H126*F127,0),"")</f>
        <v/>
      </c>
      <c r="I127" s="81" t="str">
        <f>IF(ISNUMBER(E127),IF('MPS Factors'!E126&gt;0,'MPS Factors'!E126*E127,0),"")</f>
        <v/>
      </c>
      <c r="J127" s="81" t="str">
        <f>IF(ISNUMBER(F127),IF('MPS Factors'!F126&gt;0,'MPS Factors'!F126*F127,0),"")</f>
        <v/>
      </c>
      <c r="K127" s="81" t="str">
        <f>IF(ISNUMBER(E127),IF('MPS Factors'!C126&gt;0,'MPS Factors'!C126*E127,0),"")</f>
        <v/>
      </c>
      <c r="L127" s="81" t="str">
        <f>IF(ISNUMBER(F127),IF('MPS Factors'!D126&gt;0,'MPS Factors'!D126*F127,0),"")</f>
        <v/>
      </c>
      <c r="M127" s="81" t="str">
        <f t="shared" si="10"/>
        <v/>
      </c>
      <c r="N127" s="81" t="str">
        <f t="shared" si="11"/>
        <v/>
      </c>
      <c r="O127" s="81" t="str">
        <f t="shared" si="12"/>
        <v/>
      </c>
      <c r="P127" s="81" t="str">
        <f t="shared" si="13"/>
        <v/>
      </c>
      <c r="Q127" s="81" t="str">
        <f t="shared" si="14"/>
        <v/>
      </c>
      <c r="R127" s="81" t="str">
        <f t="shared" si="15"/>
        <v/>
      </c>
    </row>
    <row r="128" spans="1:18" ht="13.5" thickBot="1" x14ac:dyDescent="0.25">
      <c r="A128" s="106" t="str">
        <f>'Tox Values'!C127</f>
        <v>7440-48-4</v>
      </c>
      <c r="B128" s="195" t="str">
        <f>'Tox Values'!D127</f>
        <v>Cobalt</v>
      </c>
      <c r="C128" s="383" t="str">
        <f>IF(AND(Concs!D127&gt;0,ISNUMBER('Tox Values'!G127)),Concs!D127/'Tox Values'!G127,"")</f>
        <v/>
      </c>
      <c r="D128" s="381" t="str">
        <f>IF(AND(Concs!E127&gt;0,ISNUMBER('Tox Values'!AA127)),Concs!E127/'Tox Values'!AA127,"")</f>
        <v/>
      </c>
      <c r="E128" s="381" t="str">
        <f>IF(AND(Concs!F127&gt;0,ISNUMBER('Tox Values'!T127)),Concs!F127/'Tox Values'!T127,"")</f>
        <v/>
      </c>
      <c r="F128" s="380" t="str">
        <f>IF(AND(Concs!F127&gt;0,ISNUMBER('Tox Values'!O127)),1.6*Concs!F127/'Tox Values'!O127,"")</f>
        <v/>
      </c>
      <c r="G128" s="81" t="str">
        <f>IF(ISNUMBER(E128),IF('MPS Factors'!G127&gt;0,'MPS Factors'!G127*E128,0),"")</f>
        <v/>
      </c>
      <c r="H128" s="81" t="str">
        <f>IF(ISNUMBER(F128),IF('MPS Factors'!H127&gt;0,'MPS Factors'!H127*F128,0),"")</f>
        <v/>
      </c>
      <c r="I128" s="81" t="str">
        <f>IF(ISNUMBER(E128),IF('MPS Factors'!E127&gt;0,'MPS Factors'!E127*E128,0),"")</f>
        <v/>
      </c>
      <c r="J128" s="81" t="str">
        <f>IF(ISNUMBER(F128),IF('MPS Factors'!F127&gt;0,'MPS Factors'!F127*F128,0),"")</f>
        <v/>
      </c>
      <c r="K128" s="81" t="str">
        <f>IF(ISNUMBER(E128),IF('MPS Factors'!C127&gt;0,'MPS Factors'!C127*E128,0),"")</f>
        <v/>
      </c>
      <c r="L128" s="81" t="str">
        <f>IF(ISNUMBER(F128),IF('MPS Factors'!D127&gt;0,'MPS Factors'!D127*F128,0),"")</f>
        <v/>
      </c>
      <c r="M128" s="81" t="str">
        <f t="shared" si="10"/>
        <v/>
      </c>
      <c r="N128" s="81" t="str">
        <f t="shared" si="11"/>
        <v/>
      </c>
      <c r="O128" s="81" t="str">
        <f t="shared" si="12"/>
        <v/>
      </c>
      <c r="P128" s="81" t="str">
        <f t="shared" si="13"/>
        <v/>
      </c>
      <c r="Q128" s="81" t="str">
        <f t="shared" si="14"/>
        <v/>
      </c>
      <c r="R128" s="81" t="str">
        <f t="shared" si="15"/>
        <v/>
      </c>
    </row>
    <row r="129" spans="1:18" x14ac:dyDescent="0.2">
      <c r="A129" s="106" t="str">
        <f>'Tox Values'!C128</f>
        <v>1307-96-6</v>
      </c>
      <c r="B129" s="80" t="str">
        <f>'Tox Values'!D128</f>
        <v>Cobalt (II) oxide</v>
      </c>
      <c r="C129" s="380" t="str">
        <f>IF(AND(Concs!C128&gt;0,ISNUMBER('Tox Values'!G128)),Concs!C128/'Tox Values'!G128,"")</f>
        <v/>
      </c>
      <c r="D129" s="381" t="str">
        <f>IF(AND(Concs!E128&gt;0,ISNUMBER('Tox Values'!AA128)),Concs!E128/'Tox Values'!AA128,"")</f>
        <v/>
      </c>
      <c r="E129" s="381" t="str">
        <f>IF(AND(Concs!F128&gt;0,ISNUMBER('Tox Values'!T128)),Concs!F128/'Tox Values'!T128,"")</f>
        <v/>
      </c>
      <c r="F129" s="380" t="str">
        <f>IF(AND(Concs!F128&gt;0,ISNUMBER('Tox Values'!O128)),1*Concs!F128/'Tox Values'!O128,"")</f>
        <v/>
      </c>
      <c r="G129" s="81" t="str">
        <f>IF(ISNUMBER(E129),IF('MPS Factors'!G128&gt;0,'MPS Factors'!G128*E129,0),"")</f>
        <v/>
      </c>
      <c r="H129" s="81" t="str">
        <f>IF(ISNUMBER(F129),IF('MPS Factors'!H128&gt;0,'MPS Factors'!H128*F129,0),"")</f>
        <v/>
      </c>
      <c r="I129" s="81" t="str">
        <f>IF(ISNUMBER(E129),IF('MPS Factors'!E128&gt;0,'MPS Factors'!E128*E129,0),"")</f>
        <v/>
      </c>
      <c r="J129" s="81" t="str">
        <f>IF(ISNUMBER(F129),IF('MPS Factors'!F128&gt;0,'MPS Factors'!F128*F129,0),"")</f>
        <v/>
      </c>
      <c r="K129" s="81" t="str">
        <f>IF(ISNUMBER(E129),IF('MPS Factors'!C128&gt;0,'MPS Factors'!C128*E129,0),"")</f>
        <v/>
      </c>
      <c r="L129" s="81" t="str">
        <f>IF(ISNUMBER(F129),IF('MPS Factors'!D128&gt;0,'MPS Factors'!D128*F129,0),"")</f>
        <v/>
      </c>
      <c r="M129" s="81" t="str">
        <f t="shared" si="10"/>
        <v/>
      </c>
      <c r="N129" s="81" t="str">
        <f t="shared" si="11"/>
        <v/>
      </c>
      <c r="O129" s="81" t="str">
        <f t="shared" si="12"/>
        <v/>
      </c>
      <c r="P129" s="81" t="str">
        <f t="shared" si="13"/>
        <v/>
      </c>
      <c r="Q129" s="81" t="str">
        <f t="shared" si="14"/>
        <v/>
      </c>
      <c r="R129" s="81" t="str">
        <f t="shared" si="15"/>
        <v/>
      </c>
    </row>
    <row r="130" spans="1:18" x14ac:dyDescent="0.2">
      <c r="A130" s="106" t="str">
        <f>'Tox Values'!C129</f>
        <v>10124-43-3</v>
      </c>
      <c r="B130" s="80" t="str">
        <f>'Tox Values'!D129</f>
        <v>Cobalt sulfate</v>
      </c>
      <c r="C130" s="380" t="str">
        <f>IF(AND(Concs!C129&gt;0,ISNUMBER('Tox Values'!G129)),Concs!C129/'Tox Values'!G129,"")</f>
        <v/>
      </c>
      <c r="D130" s="381" t="str">
        <f>IF(AND(Concs!E129&gt;0,ISNUMBER('Tox Values'!AA129)),Concs!E129/'Tox Values'!AA129,"")</f>
        <v/>
      </c>
      <c r="E130" s="381" t="str">
        <f>IF(AND(Concs!F129&gt;0,ISNUMBER('Tox Values'!T129)),Concs!F129/'Tox Values'!T129,"")</f>
        <v/>
      </c>
      <c r="F130" s="380" t="str">
        <f>IF(AND(Concs!F129&gt;0,ISNUMBER('Tox Values'!O129)),1*Concs!F129/'Tox Values'!O129,"")</f>
        <v/>
      </c>
      <c r="G130" s="81" t="str">
        <f>IF(ISNUMBER(E130),IF('MPS Factors'!G129&gt;0,'MPS Factors'!G129*E130,0),"")</f>
        <v/>
      </c>
      <c r="H130" s="81" t="str">
        <f>IF(ISNUMBER(F130),IF('MPS Factors'!H129&gt;0,'MPS Factors'!H129*F130,0),"")</f>
        <v/>
      </c>
      <c r="I130" s="81" t="str">
        <f>IF(ISNUMBER(E130),IF('MPS Factors'!E129&gt;0,'MPS Factors'!E129*E130,0),"")</f>
        <v/>
      </c>
      <c r="J130" s="81" t="str">
        <f>IF(ISNUMBER(F130),IF('MPS Factors'!F129&gt;0,'MPS Factors'!F129*F130,0),"")</f>
        <v/>
      </c>
      <c r="K130" s="81" t="str">
        <f>IF(ISNUMBER(E130),IF('MPS Factors'!C129&gt;0,'MPS Factors'!C129*E130,0),"")</f>
        <v/>
      </c>
      <c r="L130" s="81" t="str">
        <f>IF(ISNUMBER(F130),IF('MPS Factors'!D129&gt;0,'MPS Factors'!D129*F130,0),"")</f>
        <v/>
      </c>
      <c r="M130" s="81" t="str">
        <f t="shared" si="10"/>
        <v/>
      </c>
      <c r="N130" s="81" t="str">
        <f t="shared" si="11"/>
        <v/>
      </c>
      <c r="O130" s="81" t="str">
        <f t="shared" si="12"/>
        <v/>
      </c>
      <c r="P130" s="81" t="str">
        <f t="shared" si="13"/>
        <v/>
      </c>
      <c r="Q130" s="81" t="str">
        <f t="shared" si="14"/>
        <v/>
      </c>
      <c r="R130" s="81" t="str">
        <f t="shared" si="15"/>
        <v/>
      </c>
    </row>
    <row r="131" spans="1:18" x14ac:dyDescent="0.2">
      <c r="A131" s="106" t="str">
        <f>'Tox Values'!C130</f>
        <v>0-00-7</v>
      </c>
      <c r="B131" s="80" t="str">
        <f>'Tox Values'!D130</f>
        <v>Coke Oven Emissions</v>
      </c>
      <c r="C131" s="380" t="str">
        <f>IF(AND(Concs!C130&gt;0,ISNUMBER('Tox Values'!G130)),Concs!C130/'Tox Values'!G130,"")</f>
        <v/>
      </c>
      <c r="D131" s="381" t="str">
        <f>IF(AND(Concs!E130&gt;0,ISNUMBER('Tox Values'!AA130)),Concs!E130/'Tox Values'!AA130,"")</f>
        <v/>
      </c>
      <c r="E131" s="381" t="str">
        <f>IF(AND(Concs!F130&gt;0,ISNUMBER('Tox Values'!T130)),Concs!F130/'Tox Values'!T130,"")</f>
        <v/>
      </c>
      <c r="F131" s="380" t="str">
        <f>IF(AND(Concs!F130&gt;0,ISNUMBER('Tox Values'!O130)),1.6*Concs!F130/'Tox Values'!O130,"")</f>
        <v/>
      </c>
      <c r="G131" s="81" t="str">
        <f>IF(ISNUMBER(E131),IF('MPS Factors'!G130&gt;0,'MPS Factors'!G130*E131,0),"")</f>
        <v/>
      </c>
      <c r="H131" s="81" t="str">
        <f>IF(ISNUMBER(F131),IF('MPS Factors'!H130&gt;0,'MPS Factors'!H130*F131,0),"")</f>
        <v/>
      </c>
      <c r="I131" s="81" t="str">
        <f>IF(ISNUMBER(E131),IF('MPS Factors'!E130&gt;0,'MPS Factors'!E130*E131,0),"")</f>
        <v/>
      </c>
      <c r="J131" s="81" t="str">
        <f>IF(ISNUMBER(F131),IF('MPS Factors'!F130&gt;0,'MPS Factors'!F130*F131,0),"")</f>
        <v/>
      </c>
      <c r="K131" s="81" t="str">
        <f>IF(ISNUMBER(E131),IF('MPS Factors'!C130&gt;0,'MPS Factors'!C130*E131,0),"")</f>
        <v/>
      </c>
      <c r="L131" s="81" t="str">
        <f>IF(ISNUMBER(F131),IF('MPS Factors'!D130&gt;0,'MPS Factors'!D130*F131,0),"")</f>
        <v/>
      </c>
      <c r="M131" s="81" t="str">
        <f t="shared" si="10"/>
        <v/>
      </c>
      <c r="N131" s="81" t="str">
        <f t="shared" si="11"/>
        <v/>
      </c>
      <c r="O131" s="81" t="str">
        <f t="shared" si="12"/>
        <v/>
      </c>
      <c r="P131" s="81" t="str">
        <f t="shared" si="13"/>
        <v/>
      </c>
      <c r="Q131" s="81" t="str">
        <f t="shared" si="14"/>
        <v/>
      </c>
      <c r="R131" s="81" t="str">
        <f t="shared" si="15"/>
        <v/>
      </c>
    </row>
    <row r="132" spans="1:18" x14ac:dyDescent="0.2">
      <c r="A132" s="106" t="str">
        <f>'Tox Values'!C131</f>
        <v>7440-50-8</v>
      </c>
      <c r="B132" s="80" t="str">
        <f>'Tox Values'!D131</f>
        <v>Copper</v>
      </c>
      <c r="C132" s="380" t="str">
        <f>IF(AND(Concs!C131&gt;0,ISNUMBER('Tox Values'!G131)),Concs!C131/'Tox Values'!G131,"")</f>
        <v/>
      </c>
      <c r="D132" s="381" t="str">
        <f>IF(AND(Concs!E131&gt;0,ISNUMBER('Tox Values'!AA131)),Concs!E131/'Tox Values'!AA131,"")</f>
        <v/>
      </c>
      <c r="E132" s="381" t="str">
        <f>IF(AND(Concs!F131&gt;0,ISNUMBER('Tox Values'!T131)),Concs!F131/'Tox Values'!T131,"")</f>
        <v/>
      </c>
      <c r="F132" s="380" t="str">
        <f>IF(AND(Concs!F131&gt;0,ISNUMBER('Tox Values'!O131)),1*Concs!F131/'Tox Values'!O131,"")</f>
        <v/>
      </c>
      <c r="G132" s="81" t="str">
        <f>IF(ISNUMBER(E132),IF('MPS Factors'!G131&gt;0,'MPS Factors'!G131*E132,0),"")</f>
        <v/>
      </c>
      <c r="H132" s="81" t="str">
        <f>IF(ISNUMBER(F132),IF('MPS Factors'!H131&gt;0,'MPS Factors'!H131*F132,0),"")</f>
        <v/>
      </c>
      <c r="I132" s="81" t="str">
        <f>IF(ISNUMBER(E132),IF('MPS Factors'!E131&gt;0,'MPS Factors'!E131*E132,0),"")</f>
        <v/>
      </c>
      <c r="J132" s="81" t="str">
        <f>IF(ISNUMBER(F132),IF('MPS Factors'!F131&gt;0,'MPS Factors'!F131*F132,0),"")</f>
        <v/>
      </c>
      <c r="K132" s="81" t="str">
        <f>IF(ISNUMBER(E132),IF('MPS Factors'!C131&gt;0,'MPS Factors'!C131*E132,0),"")</f>
        <v/>
      </c>
      <c r="L132" s="81" t="str">
        <f>IF(ISNUMBER(F132),IF('MPS Factors'!D131&gt;0,'MPS Factors'!D131*F132,0),"")</f>
        <v/>
      </c>
      <c r="M132" s="81" t="str">
        <f t="shared" si="10"/>
        <v/>
      </c>
      <c r="N132" s="81" t="str">
        <f t="shared" si="11"/>
        <v/>
      </c>
      <c r="O132" s="81" t="str">
        <f t="shared" si="12"/>
        <v/>
      </c>
      <c r="P132" s="81" t="str">
        <f t="shared" si="13"/>
        <v/>
      </c>
      <c r="Q132" s="81" t="str">
        <f t="shared" si="14"/>
        <v/>
      </c>
      <c r="R132" s="81" t="str">
        <f t="shared" si="15"/>
        <v/>
      </c>
    </row>
    <row r="133" spans="1:18" x14ac:dyDescent="0.2">
      <c r="A133" s="106" t="str">
        <f>'Tox Values'!C132</f>
        <v>COPPER-COMPS</v>
      </c>
      <c r="B133" s="80" t="str">
        <f>'Tox Values'!D132</f>
        <v>Copper Compounds</v>
      </c>
      <c r="C133" s="380" t="str">
        <f>IF(AND(Concs!C132&gt;0,ISNUMBER('Tox Values'!G132)),Concs!C132/'Tox Values'!G132,"")</f>
        <v/>
      </c>
      <c r="D133" s="381" t="str">
        <f>IF(AND(Concs!E132&gt;0,ISNUMBER('Tox Values'!AA132)),Concs!E132/'Tox Values'!AA132,"")</f>
        <v/>
      </c>
      <c r="E133" s="381" t="str">
        <f>IF(AND(Concs!F132&gt;0,ISNUMBER('Tox Values'!T132)),Concs!F132/'Tox Values'!T132,"")</f>
        <v/>
      </c>
      <c r="F133" s="380" t="str">
        <f>IF(AND(Concs!F132&gt;0,ISNUMBER('Tox Values'!O132)),1*Concs!F132/'Tox Values'!O132,"")</f>
        <v/>
      </c>
      <c r="G133" s="81" t="str">
        <f>IF(ISNUMBER(E133),IF('MPS Factors'!G132&gt;0,'MPS Factors'!G132*E133,0),"")</f>
        <v/>
      </c>
      <c r="H133" s="81" t="str">
        <f>IF(ISNUMBER(F133),IF('MPS Factors'!H132&gt;0,'MPS Factors'!H132*F133,0),"")</f>
        <v/>
      </c>
      <c r="I133" s="81" t="str">
        <f>IF(ISNUMBER(E133),IF('MPS Factors'!E132&gt;0,'MPS Factors'!E132*E133,0),"")</f>
        <v/>
      </c>
      <c r="J133" s="81" t="str">
        <f>IF(ISNUMBER(F133),IF('MPS Factors'!F132&gt;0,'MPS Factors'!F132*F133,0),"")</f>
        <v/>
      </c>
      <c r="K133" s="81" t="str">
        <f>IF(ISNUMBER(E133),IF('MPS Factors'!C132&gt;0,'MPS Factors'!C132*E133,0),"")</f>
        <v/>
      </c>
      <c r="L133" s="81" t="str">
        <f>IF(ISNUMBER(F133),IF('MPS Factors'!D132&gt;0,'MPS Factors'!D132*F133,0),"")</f>
        <v/>
      </c>
      <c r="M133" s="81" t="str">
        <f t="shared" si="10"/>
        <v/>
      </c>
      <c r="N133" s="81" t="str">
        <f t="shared" si="11"/>
        <v/>
      </c>
      <c r="O133" s="81" t="str">
        <f t="shared" si="12"/>
        <v/>
      </c>
      <c r="P133" s="81" t="str">
        <f t="shared" si="13"/>
        <v/>
      </c>
      <c r="Q133" s="81" t="str">
        <f t="shared" si="14"/>
        <v/>
      </c>
      <c r="R133" s="81" t="str">
        <f t="shared" si="15"/>
        <v/>
      </c>
    </row>
    <row r="134" spans="1:18" x14ac:dyDescent="0.2">
      <c r="A134" s="106" t="str">
        <f>'Tox Values'!C133</f>
        <v>120-71-8</v>
      </c>
      <c r="B134" s="80" t="str">
        <f>'Tox Values'!D133</f>
        <v>Cresidine, p-</v>
      </c>
      <c r="C134" s="380" t="str">
        <f>IF(AND(Concs!C133&gt;0,ISNUMBER('Tox Values'!G133)),Concs!C133/'Tox Values'!G133,"")</f>
        <v/>
      </c>
      <c r="D134" s="381" t="str">
        <f>IF(AND(Concs!E133&gt;0,ISNUMBER('Tox Values'!AA133)),Concs!E133/'Tox Values'!AA133,"")</f>
        <v/>
      </c>
      <c r="E134" s="381" t="str">
        <f>IF(AND(Concs!F133&gt;0,ISNUMBER('Tox Values'!T133)),Concs!F133/'Tox Values'!T133,"")</f>
        <v/>
      </c>
      <c r="F134" s="380" t="str">
        <f>IF(AND(Concs!F133&gt;0,ISNUMBER('Tox Values'!O133)),1.6*Concs!F133/'Tox Values'!O133,"")</f>
        <v/>
      </c>
      <c r="G134" s="81" t="str">
        <f>IF(ISNUMBER(E134),IF('MPS Factors'!G133&gt;0,'MPS Factors'!G133*E134,0),"")</f>
        <v/>
      </c>
      <c r="H134" s="81" t="str">
        <f>IF(ISNUMBER(F134),IF('MPS Factors'!H133&gt;0,'MPS Factors'!H133*F134,0),"")</f>
        <v/>
      </c>
      <c r="I134" s="81" t="str">
        <f>IF(ISNUMBER(E134),IF('MPS Factors'!E133&gt;0,'MPS Factors'!E133*E134,0),"")</f>
        <v/>
      </c>
      <c r="J134" s="81" t="str">
        <f>IF(ISNUMBER(F134),IF('MPS Factors'!F133&gt;0,'MPS Factors'!F133*F134,0),"")</f>
        <v/>
      </c>
      <c r="K134" s="81" t="str">
        <f>IF(ISNUMBER(E134),IF('MPS Factors'!C133&gt;0,'MPS Factors'!C133*E134,0),"")</f>
        <v/>
      </c>
      <c r="L134" s="81" t="str">
        <f>IF(ISNUMBER(F134),IF('MPS Factors'!D133&gt;0,'MPS Factors'!D133*F134,0),"")</f>
        <v/>
      </c>
      <c r="M134" s="81" t="str">
        <f t="shared" si="10"/>
        <v/>
      </c>
      <c r="N134" s="81" t="str">
        <f t="shared" si="11"/>
        <v/>
      </c>
      <c r="O134" s="81" t="str">
        <f t="shared" si="12"/>
        <v/>
      </c>
      <c r="P134" s="81" t="str">
        <f t="shared" si="13"/>
        <v/>
      </c>
      <c r="Q134" s="81" t="str">
        <f t="shared" si="14"/>
        <v/>
      </c>
      <c r="R134" s="81" t="str">
        <f t="shared" si="15"/>
        <v/>
      </c>
    </row>
    <row r="135" spans="1:18" x14ac:dyDescent="0.2">
      <c r="A135" s="106" t="str">
        <f>'Tox Values'!C134</f>
        <v>108-39-4</v>
      </c>
      <c r="B135" s="80" t="str">
        <f>'Tox Values'!D134</f>
        <v>Cresol, m-</v>
      </c>
      <c r="C135" s="380" t="str">
        <f>IF(AND(Concs!C134&gt;0,ISNUMBER('Tox Values'!G134)),Concs!C134/'Tox Values'!G134,"")</f>
        <v/>
      </c>
      <c r="D135" s="381" t="str">
        <f>IF(AND(Concs!E134&gt;0,ISNUMBER('Tox Values'!AA134)),Concs!E134/'Tox Values'!AA134,"")</f>
        <v/>
      </c>
      <c r="E135" s="381" t="str">
        <f>IF(AND(Concs!F134&gt;0,ISNUMBER('Tox Values'!T134)),Concs!F134/'Tox Values'!T134,"")</f>
        <v/>
      </c>
      <c r="F135" s="380" t="str">
        <f>IF(AND(Concs!F134&gt;0,ISNUMBER('Tox Values'!O134)),1*Concs!F134/'Tox Values'!O134,"")</f>
        <v/>
      </c>
      <c r="G135" s="81" t="str">
        <f>IF(ISNUMBER(E135),IF('MPS Factors'!G134&gt;0,'MPS Factors'!G134*E135,0),"")</f>
        <v/>
      </c>
      <c r="H135" s="81" t="str">
        <f>IF(ISNUMBER(F135),IF('MPS Factors'!H134&gt;0,'MPS Factors'!H134*F135,0),"")</f>
        <v/>
      </c>
      <c r="I135" s="81" t="str">
        <f>IF(ISNUMBER(E135),IF('MPS Factors'!E134&gt;0,'MPS Factors'!E134*E135,0),"")</f>
        <v/>
      </c>
      <c r="J135" s="81" t="str">
        <f>IF(ISNUMBER(F135),IF('MPS Factors'!F134&gt;0,'MPS Factors'!F134*F135,0),"")</f>
        <v/>
      </c>
      <c r="K135" s="81" t="str">
        <f>IF(ISNUMBER(E135),IF('MPS Factors'!C134&gt;0,'MPS Factors'!C134*E135,0),"")</f>
        <v/>
      </c>
      <c r="L135" s="81" t="str">
        <f>IF(ISNUMBER(F135),IF('MPS Factors'!D134&gt;0,'MPS Factors'!D134*F135,0),"")</f>
        <v/>
      </c>
      <c r="M135" s="81" t="str">
        <f t="shared" si="10"/>
        <v/>
      </c>
      <c r="N135" s="81" t="str">
        <f t="shared" si="11"/>
        <v/>
      </c>
      <c r="O135" s="81" t="str">
        <f t="shared" si="12"/>
        <v/>
      </c>
      <c r="P135" s="81" t="str">
        <f t="shared" si="13"/>
        <v/>
      </c>
      <c r="Q135" s="81" t="str">
        <f t="shared" si="14"/>
        <v/>
      </c>
      <c r="R135" s="81" t="str">
        <f t="shared" si="15"/>
        <v/>
      </c>
    </row>
    <row r="136" spans="1:18" x14ac:dyDescent="0.2">
      <c r="A136" s="106" t="str">
        <f>'Tox Values'!C135</f>
        <v>95-48-7</v>
      </c>
      <c r="B136" s="80" t="str">
        <f>'Tox Values'!D135</f>
        <v>Cresol, o-</v>
      </c>
      <c r="C136" s="380" t="str">
        <f>IF(AND(Concs!C135&gt;0,ISNUMBER('Tox Values'!G135)),Concs!C135/'Tox Values'!G135,"")</f>
        <v/>
      </c>
      <c r="D136" s="381" t="str">
        <f>IF(AND(Concs!E135&gt;0,ISNUMBER('Tox Values'!AA135)),Concs!E135/'Tox Values'!AA135,"")</f>
        <v/>
      </c>
      <c r="E136" s="381" t="str">
        <f>IF(AND(Concs!F135&gt;0,ISNUMBER('Tox Values'!T135)),Concs!F135/'Tox Values'!T135,"")</f>
        <v/>
      </c>
      <c r="F136" s="380" t="str">
        <f>IF(AND(Concs!F135&gt;0,ISNUMBER('Tox Values'!O135)),1*Concs!F135/'Tox Values'!O135,"")</f>
        <v/>
      </c>
      <c r="G136" s="81" t="str">
        <f>IF(ISNUMBER(E136),IF('MPS Factors'!G135&gt;0,'MPS Factors'!G135*E136,0),"")</f>
        <v/>
      </c>
      <c r="H136" s="81" t="str">
        <f>IF(ISNUMBER(F136),IF('MPS Factors'!H135&gt;0,'MPS Factors'!H135*F136,0),"")</f>
        <v/>
      </c>
      <c r="I136" s="81" t="str">
        <f>IF(ISNUMBER(E136),IF('MPS Factors'!E135&gt;0,'MPS Factors'!E135*E136,0),"")</f>
        <v/>
      </c>
      <c r="J136" s="81" t="str">
        <f>IF(ISNUMBER(F136),IF('MPS Factors'!F135&gt;0,'MPS Factors'!F135*F136,0),"")</f>
        <v/>
      </c>
      <c r="K136" s="81" t="str">
        <f>IF(ISNUMBER(E136),IF('MPS Factors'!C135&gt;0,'MPS Factors'!C135*E136,0),"")</f>
        <v/>
      </c>
      <c r="L136" s="81" t="str">
        <f>IF(ISNUMBER(F136),IF('MPS Factors'!D135&gt;0,'MPS Factors'!D135*F136,0),"")</f>
        <v/>
      </c>
      <c r="M136" s="81" t="str">
        <f t="shared" ref="M136:M199" si="16">IF(ISNUMBER(G136), E136+G136, "")</f>
        <v/>
      </c>
      <c r="N136" s="81" t="str">
        <f t="shared" ref="N136:N199" si="17">IF(ISNUMBER(H136), F136+H136, "")</f>
        <v/>
      </c>
      <c r="O136" s="81" t="str">
        <f t="shared" ref="O136:O199" si="18">IF(ISNUMBER(I136), E136+I136, "")</f>
        <v/>
      </c>
      <c r="P136" s="81" t="str">
        <f t="shared" ref="P136:P199" si="19">IF(ISNUMBER(J136), F136+J136, "")</f>
        <v/>
      </c>
      <c r="Q136" s="81" t="str">
        <f t="shared" ref="Q136:Q199" si="20">IF(ISNUMBER(K136), E136+K136, "")</f>
        <v/>
      </c>
      <c r="R136" s="81" t="str">
        <f t="shared" ref="R136:R199" si="21">IF(ISNUMBER(L136), F136+L136, "")</f>
        <v/>
      </c>
    </row>
    <row r="137" spans="1:18" x14ac:dyDescent="0.2">
      <c r="A137" s="106" t="str">
        <f>'Tox Values'!C136</f>
        <v>106-44-5</v>
      </c>
      <c r="B137" s="80" t="str">
        <f>'Tox Values'!D136</f>
        <v>Cresol, p-</v>
      </c>
      <c r="C137" s="380" t="str">
        <f>IF(AND(Concs!C136&gt;0,ISNUMBER('Tox Values'!G136)),Concs!C136/'Tox Values'!G136,"")</f>
        <v/>
      </c>
      <c r="D137" s="381" t="str">
        <f>IF(AND(Concs!E136&gt;0,ISNUMBER('Tox Values'!AA136)),Concs!E136/'Tox Values'!AA136,"")</f>
        <v/>
      </c>
      <c r="E137" s="381" t="str">
        <f>IF(AND(Concs!F136&gt;0,ISNUMBER('Tox Values'!T136)),Concs!F136/'Tox Values'!T136,"")</f>
        <v/>
      </c>
      <c r="F137" s="380" t="str">
        <f>IF(AND(Concs!F136&gt;0,ISNUMBER('Tox Values'!O136)),1*Concs!F136/'Tox Values'!O136,"")</f>
        <v/>
      </c>
      <c r="G137" s="81" t="str">
        <f>IF(ISNUMBER(E137),IF('MPS Factors'!G136&gt;0,'MPS Factors'!G136*E137,0),"")</f>
        <v/>
      </c>
      <c r="H137" s="81" t="str">
        <f>IF(ISNUMBER(F137),IF('MPS Factors'!H136&gt;0,'MPS Factors'!H136*F137,0),"")</f>
        <v/>
      </c>
      <c r="I137" s="81" t="str">
        <f>IF(ISNUMBER(E137),IF('MPS Factors'!E136&gt;0,'MPS Factors'!E136*E137,0),"")</f>
        <v/>
      </c>
      <c r="J137" s="81" t="str">
        <f>IF(ISNUMBER(F137),IF('MPS Factors'!F136&gt;0,'MPS Factors'!F136*F137,0),"")</f>
        <v/>
      </c>
      <c r="K137" s="81" t="str">
        <f>IF(ISNUMBER(E137),IF('MPS Factors'!C136&gt;0,'MPS Factors'!C136*E137,0),"")</f>
        <v/>
      </c>
      <c r="L137" s="81" t="str">
        <f>IF(ISNUMBER(F137),IF('MPS Factors'!D136&gt;0,'MPS Factors'!D136*F137,0),"")</f>
        <v/>
      </c>
      <c r="M137" s="81" t="str">
        <f t="shared" si="16"/>
        <v/>
      </c>
      <c r="N137" s="81" t="str">
        <f t="shared" si="17"/>
        <v/>
      </c>
      <c r="O137" s="81" t="str">
        <f t="shared" si="18"/>
        <v/>
      </c>
      <c r="P137" s="81" t="str">
        <f t="shared" si="19"/>
        <v/>
      </c>
      <c r="Q137" s="81" t="str">
        <f t="shared" si="20"/>
        <v/>
      </c>
      <c r="R137" s="81" t="str">
        <f t="shared" si="21"/>
        <v/>
      </c>
    </row>
    <row r="138" spans="1:18" x14ac:dyDescent="0.2">
      <c r="A138" s="106" t="str">
        <f>'Tox Values'!C137</f>
        <v>1319-77-3</v>
      </c>
      <c r="B138" s="80" t="str">
        <f>'Tox Values'!D137</f>
        <v>Cresols/Cresylic acid (isomers and mixture)</v>
      </c>
      <c r="C138" s="380" t="str">
        <f>IF(AND(Concs!C137&gt;0,ISNUMBER('Tox Values'!G137)),Concs!C137/'Tox Values'!G137,"")</f>
        <v/>
      </c>
      <c r="D138" s="381" t="str">
        <f>IF(AND(Concs!E137&gt;0,ISNUMBER('Tox Values'!AA137)),Concs!E137/'Tox Values'!AA137,"")</f>
        <v/>
      </c>
      <c r="E138" s="381" t="str">
        <f>IF(AND(Concs!F137&gt;0,ISNUMBER('Tox Values'!T137)),Concs!F137/'Tox Values'!T137,"")</f>
        <v/>
      </c>
      <c r="F138" s="380" t="str">
        <f>IF(AND(Concs!F137&gt;0,ISNUMBER('Tox Values'!O137)),1*Concs!F137/'Tox Values'!O137,"")</f>
        <v/>
      </c>
      <c r="G138" s="81" t="str">
        <f>IF(ISNUMBER(E138),IF('MPS Factors'!G137&gt;0,'MPS Factors'!G137*E138,0),"")</f>
        <v/>
      </c>
      <c r="H138" s="81" t="str">
        <f>IF(ISNUMBER(F138),IF('MPS Factors'!H137&gt;0,'MPS Factors'!H137*F138,0),"")</f>
        <v/>
      </c>
      <c r="I138" s="81" t="str">
        <f>IF(ISNUMBER(E138),IF('MPS Factors'!E137&gt;0,'MPS Factors'!E137*E138,0),"")</f>
        <v/>
      </c>
      <c r="J138" s="81" t="str">
        <f>IF(ISNUMBER(F138),IF('MPS Factors'!F137&gt;0,'MPS Factors'!F137*F138,0),"")</f>
        <v/>
      </c>
      <c r="K138" s="81" t="str">
        <f>IF(ISNUMBER(E138),IF('MPS Factors'!C137&gt;0,'MPS Factors'!C137*E138,0),"")</f>
        <v/>
      </c>
      <c r="L138" s="81" t="str">
        <f>IF(ISNUMBER(F138),IF('MPS Factors'!D137&gt;0,'MPS Factors'!D137*F138,0),"")</f>
        <v/>
      </c>
      <c r="M138" s="81" t="str">
        <f t="shared" si="16"/>
        <v/>
      </c>
      <c r="N138" s="81" t="str">
        <f t="shared" si="17"/>
        <v/>
      </c>
      <c r="O138" s="81" t="str">
        <f t="shared" si="18"/>
        <v/>
      </c>
      <c r="P138" s="81" t="str">
        <f t="shared" si="19"/>
        <v/>
      </c>
      <c r="Q138" s="81" t="str">
        <f t="shared" si="20"/>
        <v/>
      </c>
      <c r="R138" s="81" t="str">
        <f t="shared" si="21"/>
        <v/>
      </c>
    </row>
    <row r="139" spans="1:18" x14ac:dyDescent="0.2">
      <c r="A139" s="106" t="str">
        <f>'Tox Values'!C138</f>
        <v>98-82-8</v>
      </c>
      <c r="B139" s="80" t="str">
        <f>'Tox Values'!D138</f>
        <v>Cumene</v>
      </c>
      <c r="C139" s="380" t="str">
        <f>IF(AND(Concs!C138&gt;0,ISNUMBER('Tox Values'!G138)),Concs!C138/'Tox Values'!G138,"")</f>
        <v/>
      </c>
      <c r="D139" s="381" t="str">
        <f>IF(AND(Concs!E138&gt;0,ISNUMBER('Tox Values'!AA138)),Concs!E138/'Tox Values'!AA138,"")</f>
        <v/>
      </c>
      <c r="E139" s="381" t="str">
        <f>IF(AND(Concs!F138&gt;0,ISNUMBER('Tox Values'!T138)),Concs!F138/'Tox Values'!T138,"")</f>
        <v/>
      </c>
      <c r="F139" s="380" t="str">
        <f>IF(AND(Concs!F138&gt;0,ISNUMBER('Tox Values'!O138)),1*Concs!F138/'Tox Values'!O138,"")</f>
        <v/>
      </c>
      <c r="G139" s="81" t="str">
        <f>IF(ISNUMBER(E139),IF('MPS Factors'!G138&gt;0,'MPS Factors'!G138*E139,0),"")</f>
        <v/>
      </c>
      <c r="H139" s="81" t="str">
        <f>IF(ISNUMBER(F139),IF('MPS Factors'!H138&gt;0,'MPS Factors'!H138*F139,0),"")</f>
        <v/>
      </c>
      <c r="I139" s="81" t="str">
        <f>IF(ISNUMBER(E139),IF('MPS Factors'!E138&gt;0,'MPS Factors'!E138*E139,0),"")</f>
        <v/>
      </c>
      <c r="J139" s="81" t="str">
        <f>IF(ISNUMBER(F139),IF('MPS Factors'!F138&gt;0,'MPS Factors'!F138*F139,0),"")</f>
        <v/>
      </c>
      <c r="K139" s="81" t="str">
        <f>IF(ISNUMBER(E139),IF('MPS Factors'!C138&gt;0,'MPS Factors'!C138*E139,0),"")</f>
        <v/>
      </c>
      <c r="L139" s="81" t="str">
        <f>IF(ISNUMBER(F139),IF('MPS Factors'!D138&gt;0,'MPS Factors'!D138*F139,0),"")</f>
        <v/>
      </c>
      <c r="M139" s="81" t="str">
        <f t="shared" si="16"/>
        <v/>
      </c>
      <c r="N139" s="81" t="str">
        <f t="shared" si="17"/>
        <v/>
      </c>
      <c r="O139" s="81" t="str">
        <f t="shared" si="18"/>
        <v/>
      </c>
      <c r="P139" s="81" t="str">
        <f t="shared" si="19"/>
        <v/>
      </c>
      <c r="Q139" s="81" t="str">
        <f t="shared" si="20"/>
        <v/>
      </c>
      <c r="R139" s="81" t="str">
        <f t="shared" si="21"/>
        <v/>
      </c>
    </row>
    <row r="140" spans="1:18" x14ac:dyDescent="0.2">
      <c r="A140" s="106" t="str">
        <f>'Tox Values'!C139</f>
        <v>135-20-6</v>
      </c>
      <c r="B140" s="80" t="str">
        <f>'Tox Values'!D139</f>
        <v>Cupferron</v>
      </c>
      <c r="C140" s="380" t="str">
        <f>IF(AND(Concs!C139&gt;0,ISNUMBER('Tox Values'!G139)),Concs!C139/'Tox Values'!G139,"")</f>
        <v/>
      </c>
      <c r="D140" s="381" t="str">
        <f>IF(AND(Concs!E139&gt;0,ISNUMBER('Tox Values'!AA139)),Concs!E139/'Tox Values'!AA139,"")</f>
        <v/>
      </c>
      <c r="E140" s="381" t="str">
        <f>IF(AND(Concs!F139&gt;0,ISNUMBER('Tox Values'!T139)),Concs!F139/'Tox Values'!T139,"")</f>
        <v/>
      </c>
      <c r="F140" s="380" t="str">
        <f>IF(AND(Concs!F139&gt;0,ISNUMBER('Tox Values'!O139)),1.6*Concs!F139/'Tox Values'!O139,"")</f>
        <v/>
      </c>
      <c r="G140" s="81" t="str">
        <f>IF(ISNUMBER(E140),IF('MPS Factors'!G139&gt;0,'MPS Factors'!G139*E140,0),"")</f>
        <v/>
      </c>
      <c r="H140" s="81" t="str">
        <f>IF(ISNUMBER(F140),IF('MPS Factors'!H139&gt;0,'MPS Factors'!H139*F140,0),"")</f>
        <v/>
      </c>
      <c r="I140" s="81" t="str">
        <f>IF(ISNUMBER(E140),IF('MPS Factors'!E139&gt;0,'MPS Factors'!E139*E140,0),"")</f>
        <v/>
      </c>
      <c r="J140" s="81" t="str">
        <f>IF(ISNUMBER(F140),IF('MPS Factors'!F139&gt;0,'MPS Factors'!F139*F140,0),"")</f>
        <v/>
      </c>
      <c r="K140" s="81" t="str">
        <f>IF(ISNUMBER(E140),IF('MPS Factors'!C139&gt;0,'MPS Factors'!C139*E140,0),"")</f>
        <v/>
      </c>
      <c r="L140" s="81" t="str">
        <f>IF(ISNUMBER(F140),IF('MPS Factors'!D139&gt;0,'MPS Factors'!D139*F140,0),"")</f>
        <v/>
      </c>
      <c r="M140" s="81" t="str">
        <f t="shared" si="16"/>
        <v/>
      </c>
      <c r="N140" s="81" t="str">
        <f t="shared" si="17"/>
        <v/>
      </c>
      <c r="O140" s="81" t="str">
        <f t="shared" si="18"/>
        <v/>
      </c>
      <c r="P140" s="81" t="str">
        <f t="shared" si="19"/>
        <v/>
      </c>
      <c r="Q140" s="81" t="str">
        <f t="shared" si="20"/>
        <v/>
      </c>
      <c r="R140" s="81" t="str">
        <f t="shared" si="21"/>
        <v/>
      </c>
    </row>
    <row r="141" spans="1:18" x14ac:dyDescent="0.2">
      <c r="A141" s="106" t="str">
        <f>'Tox Values'!C140</f>
        <v>57-12-5</v>
      </c>
      <c r="B141" s="80" t="str">
        <f>'Tox Values'!D140</f>
        <v>Cyanide (Cyanide ion, Inorganic cyanides, Isocyanide)</v>
      </c>
      <c r="C141" s="380" t="str">
        <f>IF(AND(Concs!C140&gt;0,ISNUMBER('Tox Values'!G140)),Concs!C140/'Tox Values'!G140,"")</f>
        <v/>
      </c>
      <c r="D141" s="381" t="str">
        <f>IF(AND(Concs!E140&gt;0,ISNUMBER('Tox Values'!AA140)),Concs!E140/'Tox Values'!AA140,"")</f>
        <v/>
      </c>
      <c r="E141" s="381" t="str">
        <f>IF(AND(Concs!F140&gt;0,ISNUMBER('Tox Values'!T140)),Concs!F140/'Tox Values'!T140,"")</f>
        <v/>
      </c>
      <c r="F141" s="380" t="str">
        <f>IF(AND(Concs!F140&gt;0,ISNUMBER('Tox Values'!O140)),1*Concs!F140/'Tox Values'!O140,"")</f>
        <v/>
      </c>
      <c r="G141" s="81" t="str">
        <f>IF(ISNUMBER(E141),IF('MPS Factors'!G140&gt;0,'MPS Factors'!G140*E141,0),"")</f>
        <v/>
      </c>
      <c r="H141" s="81" t="str">
        <f>IF(ISNUMBER(F141),IF('MPS Factors'!H140&gt;0,'MPS Factors'!H140*F141,0),"")</f>
        <v/>
      </c>
      <c r="I141" s="81" t="str">
        <f>IF(ISNUMBER(E141),IF('MPS Factors'!E140&gt;0,'MPS Factors'!E140*E141,0),"")</f>
        <v/>
      </c>
      <c r="J141" s="81" t="str">
        <f>IF(ISNUMBER(F141),IF('MPS Factors'!F140&gt;0,'MPS Factors'!F140*F141,0),"")</f>
        <v/>
      </c>
      <c r="K141" s="81" t="str">
        <f>IF(ISNUMBER(E141),IF('MPS Factors'!C140&gt;0,'MPS Factors'!C140*E141,0),"")</f>
        <v/>
      </c>
      <c r="L141" s="81" t="str">
        <f>IF(ISNUMBER(F141),IF('MPS Factors'!D140&gt;0,'MPS Factors'!D140*F141,0),"")</f>
        <v/>
      </c>
      <c r="M141" s="81" t="str">
        <f t="shared" si="16"/>
        <v/>
      </c>
      <c r="N141" s="81" t="str">
        <f t="shared" si="17"/>
        <v/>
      </c>
      <c r="O141" s="81" t="str">
        <f t="shared" si="18"/>
        <v/>
      </c>
      <c r="P141" s="81" t="str">
        <f t="shared" si="19"/>
        <v/>
      </c>
      <c r="Q141" s="81" t="str">
        <f t="shared" si="20"/>
        <v/>
      </c>
      <c r="R141" s="81" t="str">
        <f t="shared" si="21"/>
        <v/>
      </c>
    </row>
    <row r="142" spans="1:18" x14ac:dyDescent="0.2">
      <c r="A142" s="106" t="str">
        <f>'Tox Values'!C141</f>
        <v>CYANIDE-COMPS</v>
      </c>
      <c r="B142" s="80" t="str">
        <f>'Tox Values'!D141</f>
        <v>Cyanide Compounds</v>
      </c>
      <c r="C142" s="380" t="str">
        <f>IF(AND(Concs!C141&gt;0,ISNUMBER('Tox Values'!G141)),Concs!C141/'Tox Values'!G141,"")</f>
        <v/>
      </c>
      <c r="D142" s="381" t="str">
        <f>IF(AND(Concs!E141&gt;0,ISNUMBER('Tox Values'!AA141)),Concs!E141/'Tox Values'!AA141,"")</f>
        <v/>
      </c>
      <c r="E142" s="381" t="str">
        <f>IF(AND(Concs!F141&gt;0,ISNUMBER('Tox Values'!T141)),Concs!F141/'Tox Values'!T141,"")</f>
        <v/>
      </c>
      <c r="F142" s="380" t="str">
        <f>IF(AND(Concs!F141&gt;0,ISNUMBER('Tox Values'!O141)),1*Concs!F141/'Tox Values'!O141,"")</f>
        <v/>
      </c>
      <c r="G142" s="81" t="str">
        <f>IF(ISNUMBER(E142),IF('MPS Factors'!G141&gt;0,'MPS Factors'!G141*E142,0),"")</f>
        <v/>
      </c>
      <c r="H142" s="81" t="str">
        <f>IF(ISNUMBER(F142),IF('MPS Factors'!H141&gt;0,'MPS Factors'!H141*F142,0),"")</f>
        <v/>
      </c>
      <c r="I142" s="81" t="str">
        <f>IF(ISNUMBER(E142),IF('MPS Factors'!E141&gt;0,'MPS Factors'!E141*E142,0),"")</f>
        <v/>
      </c>
      <c r="J142" s="81" t="str">
        <f>IF(ISNUMBER(F142),IF('MPS Factors'!F141&gt;0,'MPS Factors'!F141*F142,0),"")</f>
        <v/>
      </c>
      <c r="K142" s="81" t="str">
        <f>IF(ISNUMBER(E142),IF('MPS Factors'!C141&gt;0,'MPS Factors'!C141*E142,0),"")</f>
        <v/>
      </c>
      <c r="L142" s="81" t="str">
        <f>IF(ISNUMBER(F142),IF('MPS Factors'!D141&gt;0,'MPS Factors'!D141*F142,0),"")</f>
        <v/>
      </c>
      <c r="M142" s="81" t="str">
        <f t="shared" si="16"/>
        <v/>
      </c>
      <c r="N142" s="81" t="str">
        <f t="shared" si="17"/>
        <v/>
      </c>
      <c r="O142" s="81" t="str">
        <f t="shared" si="18"/>
        <v/>
      </c>
      <c r="P142" s="81" t="str">
        <f t="shared" si="19"/>
        <v/>
      </c>
      <c r="Q142" s="81" t="str">
        <f t="shared" si="20"/>
        <v/>
      </c>
      <c r="R142" s="81" t="str">
        <f t="shared" si="21"/>
        <v/>
      </c>
    </row>
    <row r="143" spans="1:18" x14ac:dyDescent="0.2">
      <c r="A143" s="106" t="str">
        <f>'Tox Values'!C142</f>
        <v>110-82-7</v>
      </c>
      <c r="B143" s="80" t="str">
        <f>'Tox Values'!D142</f>
        <v>Cyclohexane</v>
      </c>
      <c r="C143" s="380" t="str">
        <f>IF(AND(Concs!C142&gt;0,ISNUMBER('Tox Values'!G142)),Concs!C142/'Tox Values'!G142,"")</f>
        <v/>
      </c>
      <c r="D143" s="381" t="str">
        <f>IF(AND(Concs!E142&gt;0,ISNUMBER('Tox Values'!AA142)),Concs!E142/'Tox Values'!AA142,"")</f>
        <v/>
      </c>
      <c r="E143" s="381" t="str">
        <f>IF(AND(Concs!F142&gt;0,ISNUMBER('Tox Values'!T142)),Concs!F142/'Tox Values'!T142,"")</f>
        <v/>
      </c>
      <c r="F143" s="380" t="str">
        <f>IF(AND(Concs!F142&gt;0,ISNUMBER('Tox Values'!O142)),1*Concs!F142/'Tox Values'!O142,"")</f>
        <v/>
      </c>
      <c r="G143" s="81" t="str">
        <f>IF(ISNUMBER(E143),IF('MPS Factors'!G142&gt;0,'MPS Factors'!G142*E143,0),"")</f>
        <v/>
      </c>
      <c r="H143" s="81" t="str">
        <f>IF(ISNUMBER(F143),IF('MPS Factors'!H142&gt;0,'MPS Factors'!H142*F143,0),"")</f>
        <v/>
      </c>
      <c r="I143" s="81" t="str">
        <f>IF(ISNUMBER(E143),IF('MPS Factors'!E142&gt;0,'MPS Factors'!E142*E143,0),"")</f>
        <v/>
      </c>
      <c r="J143" s="81" t="str">
        <f>IF(ISNUMBER(F143),IF('MPS Factors'!F142&gt;0,'MPS Factors'!F142*F143,0),"")</f>
        <v/>
      </c>
      <c r="K143" s="81" t="str">
        <f>IF(ISNUMBER(E143),IF('MPS Factors'!C142&gt;0,'MPS Factors'!C142*E143,0),"")</f>
        <v/>
      </c>
      <c r="L143" s="81" t="str">
        <f>IF(ISNUMBER(F143),IF('MPS Factors'!D142&gt;0,'MPS Factors'!D142*F143,0),"")</f>
        <v/>
      </c>
      <c r="M143" s="81" t="str">
        <f t="shared" si="16"/>
        <v/>
      </c>
      <c r="N143" s="81" t="str">
        <f t="shared" si="17"/>
        <v/>
      </c>
      <c r="O143" s="81" t="str">
        <f t="shared" si="18"/>
        <v/>
      </c>
      <c r="P143" s="81" t="str">
        <f t="shared" si="19"/>
        <v/>
      </c>
      <c r="Q143" s="81" t="str">
        <f t="shared" si="20"/>
        <v/>
      </c>
      <c r="R143" s="81" t="str">
        <f t="shared" si="21"/>
        <v/>
      </c>
    </row>
    <row r="144" spans="1:18" x14ac:dyDescent="0.2">
      <c r="A144" s="106" t="str">
        <f>'Tox Values'!C143</f>
        <v>108-94-1</v>
      </c>
      <c r="B144" s="80" t="str">
        <f>'Tox Values'!D143</f>
        <v>Cyclohexanone</v>
      </c>
      <c r="C144" s="380" t="str">
        <f>IF(AND(Concs!C143&gt;0,ISNUMBER('Tox Values'!G143)),Concs!C143/'Tox Values'!G143,"")</f>
        <v/>
      </c>
      <c r="D144" s="381" t="str">
        <f>IF(AND(Concs!E143&gt;0,ISNUMBER('Tox Values'!AA143)),Concs!E143/'Tox Values'!AA143,"")</f>
        <v/>
      </c>
      <c r="E144" s="381" t="str">
        <f>IF(AND(Concs!F143&gt;0,ISNUMBER('Tox Values'!T143)),Concs!F143/'Tox Values'!T143,"")</f>
        <v/>
      </c>
      <c r="F144" s="380" t="str">
        <f>IF(AND(Concs!F143&gt;0,ISNUMBER('Tox Values'!O143)),1*Concs!F143/'Tox Values'!O143,"")</f>
        <v/>
      </c>
      <c r="G144" s="81" t="str">
        <f>IF(ISNUMBER(E144),IF('MPS Factors'!G143&gt;0,'MPS Factors'!G143*E144,0),"")</f>
        <v/>
      </c>
      <c r="H144" s="81" t="str">
        <f>IF(ISNUMBER(F144),IF('MPS Factors'!H143&gt;0,'MPS Factors'!H143*F144,0),"")</f>
        <v/>
      </c>
      <c r="I144" s="81" t="str">
        <f>IF(ISNUMBER(E144),IF('MPS Factors'!E143&gt;0,'MPS Factors'!E143*E144,0),"")</f>
        <v/>
      </c>
      <c r="J144" s="81" t="str">
        <f>IF(ISNUMBER(F144),IF('MPS Factors'!F143&gt;0,'MPS Factors'!F143*F144,0),"")</f>
        <v/>
      </c>
      <c r="K144" s="81" t="str">
        <f>IF(ISNUMBER(E144),IF('MPS Factors'!C143&gt;0,'MPS Factors'!C143*E144,0),"")</f>
        <v/>
      </c>
      <c r="L144" s="81" t="str">
        <f>IF(ISNUMBER(F144),IF('MPS Factors'!D143&gt;0,'MPS Factors'!D143*F144,0),"")</f>
        <v/>
      </c>
      <c r="M144" s="81" t="str">
        <f t="shared" si="16"/>
        <v/>
      </c>
      <c r="N144" s="81" t="str">
        <f t="shared" si="17"/>
        <v/>
      </c>
      <c r="O144" s="81" t="str">
        <f t="shared" si="18"/>
        <v/>
      </c>
      <c r="P144" s="81" t="str">
        <f t="shared" si="19"/>
        <v/>
      </c>
      <c r="Q144" s="81" t="str">
        <f t="shared" si="20"/>
        <v/>
      </c>
      <c r="R144" s="81" t="str">
        <f t="shared" si="21"/>
        <v/>
      </c>
    </row>
    <row r="145" spans="1:18" x14ac:dyDescent="0.2">
      <c r="A145" s="106" t="str">
        <f>'Tox Values'!C144</f>
        <v>27208-37-3</v>
      </c>
      <c r="B145" s="80" t="str">
        <f>'Tox Values'!D144</f>
        <v>Cyclopenta[c,d]pyrene</v>
      </c>
      <c r="C145" s="380" t="str">
        <f>IF(AND(Concs!C144&gt;0,ISNUMBER('Tox Values'!G144)),Concs!C144/'Tox Values'!G144,"")</f>
        <v/>
      </c>
      <c r="D145" s="381" t="str">
        <f>IF(AND(Concs!E144&gt;0,ISNUMBER('Tox Values'!AA144)),Concs!E144/'Tox Values'!AA144,"")</f>
        <v/>
      </c>
      <c r="E145" s="381" t="str">
        <f>IF(AND(Concs!F144&gt;0,ISNUMBER('Tox Values'!T144)),Concs!F144/'Tox Values'!T144,"")</f>
        <v/>
      </c>
      <c r="F145" s="380" t="str">
        <f>IF(AND(Concs!F144&gt;0,ISNUMBER('Tox Values'!O144)),1.6*Concs!F144/'Tox Values'!O144,"")</f>
        <v/>
      </c>
      <c r="G145" s="81" t="str">
        <f>IF(ISNUMBER(E145),IF('MPS Factors'!G144&gt;0,'MPS Factors'!G144*E145,0),"")</f>
        <v/>
      </c>
      <c r="H145" s="81" t="str">
        <f>IF(ISNUMBER(F145),IF('MPS Factors'!H144&gt;0,'MPS Factors'!H144*F145,0),"")</f>
        <v/>
      </c>
      <c r="I145" s="81" t="str">
        <f>IF(ISNUMBER(E145),IF('MPS Factors'!E144&gt;0,'MPS Factors'!E144*E145,0),"")</f>
        <v/>
      </c>
      <c r="J145" s="81" t="str">
        <f>IF(ISNUMBER(F145),IF('MPS Factors'!F144&gt;0,'MPS Factors'!F144*F145,0),"")</f>
        <v/>
      </c>
      <c r="K145" s="81" t="str">
        <f>IF(ISNUMBER(E145),IF('MPS Factors'!C144&gt;0,'MPS Factors'!C144*E145,0),"")</f>
        <v/>
      </c>
      <c r="L145" s="81" t="str">
        <f>IF(ISNUMBER(F145),IF('MPS Factors'!D144&gt;0,'MPS Factors'!D144*F145,0),"")</f>
        <v/>
      </c>
      <c r="M145" s="81" t="str">
        <f t="shared" si="16"/>
        <v/>
      </c>
      <c r="N145" s="81" t="str">
        <f t="shared" si="17"/>
        <v/>
      </c>
      <c r="O145" s="81" t="str">
        <f t="shared" si="18"/>
        <v/>
      </c>
      <c r="P145" s="81" t="str">
        <f t="shared" si="19"/>
        <v/>
      </c>
      <c r="Q145" s="81" t="str">
        <f t="shared" si="20"/>
        <v/>
      </c>
      <c r="R145" s="81" t="str">
        <f t="shared" si="21"/>
        <v/>
      </c>
    </row>
    <row r="146" spans="1:18" x14ac:dyDescent="0.2">
      <c r="A146" s="106" t="str">
        <f>'Tox Values'!C145</f>
        <v>1596-84-5</v>
      </c>
      <c r="B146" s="80" t="str">
        <f>'Tox Values'!D145</f>
        <v>Daminozide (Alar)</v>
      </c>
      <c r="C146" s="380" t="str">
        <f>IF(AND(Concs!C145&gt;0,ISNUMBER('Tox Values'!G145)),Concs!C145/'Tox Values'!G145,"")</f>
        <v/>
      </c>
      <c r="D146" s="381" t="str">
        <f>IF(AND(Concs!E145&gt;0,ISNUMBER('Tox Values'!AA145)),Concs!E145/'Tox Values'!AA145,"")</f>
        <v/>
      </c>
      <c r="E146" s="381" t="str">
        <f>IF(AND(Concs!F145&gt;0,ISNUMBER('Tox Values'!T145)),Concs!F145/'Tox Values'!T145,"")</f>
        <v/>
      </c>
      <c r="F146" s="380" t="str">
        <f>IF(AND(Concs!F145&gt;0,ISNUMBER('Tox Values'!O145)),1.6*Concs!F145/'Tox Values'!O145,"")</f>
        <v/>
      </c>
      <c r="G146" s="81" t="str">
        <f>IF(ISNUMBER(E146),IF('MPS Factors'!G145&gt;0,'MPS Factors'!G145*E146,0),"")</f>
        <v/>
      </c>
      <c r="H146" s="81" t="str">
        <f>IF(ISNUMBER(F146),IF('MPS Factors'!H145&gt;0,'MPS Factors'!H145*F146,0),"")</f>
        <v/>
      </c>
      <c r="I146" s="81" t="str">
        <f>IF(ISNUMBER(E146),IF('MPS Factors'!E145&gt;0,'MPS Factors'!E145*E146,0),"")</f>
        <v/>
      </c>
      <c r="J146" s="81" t="str">
        <f>IF(ISNUMBER(F146),IF('MPS Factors'!F145&gt;0,'MPS Factors'!F145*F146,0),"")</f>
        <v/>
      </c>
      <c r="K146" s="81" t="str">
        <f>IF(ISNUMBER(E146),IF('MPS Factors'!C145&gt;0,'MPS Factors'!C145*E146,0),"")</f>
        <v/>
      </c>
      <c r="L146" s="81" t="str">
        <f>IF(ISNUMBER(F146),IF('MPS Factors'!D145&gt;0,'MPS Factors'!D145*F146,0),"")</f>
        <v/>
      </c>
      <c r="M146" s="81" t="str">
        <f t="shared" si="16"/>
        <v/>
      </c>
      <c r="N146" s="81" t="str">
        <f t="shared" si="17"/>
        <v/>
      </c>
      <c r="O146" s="81" t="str">
        <f t="shared" si="18"/>
        <v/>
      </c>
      <c r="P146" s="81" t="str">
        <f t="shared" si="19"/>
        <v/>
      </c>
      <c r="Q146" s="81" t="str">
        <f t="shared" si="20"/>
        <v/>
      </c>
      <c r="R146" s="81" t="str">
        <f t="shared" si="21"/>
        <v/>
      </c>
    </row>
    <row r="147" spans="1:18" x14ac:dyDescent="0.2">
      <c r="A147" s="106" t="str">
        <f>'Tox Values'!C146</f>
        <v>615-05-4</v>
      </c>
      <c r="B147" s="80" t="str">
        <f>'Tox Values'!D146</f>
        <v>Diaminoanisole, 2,4-</v>
      </c>
      <c r="C147" s="380" t="str">
        <f>IF(AND(Concs!C146&gt;0,ISNUMBER('Tox Values'!G146)),Concs!C146/'Tox Values'!G146,"")</f>
        <v/>
      </c>
      <c r="D147" s="381" t="str">
        <f>IF(AND(Concs!E146&gt;0,ISNUMBER('Tox Values'!AA146)),Concs!E146/'Tox Values'!AA146,"")</f>
        <v/>
      </c>
      <c r="E147" s="381" t="str">
        <f>IF(AND(Concs!F146&gt;0,ISNUMBER('Tox Values'!T146)),Concs!F146/'Tox Values'!T146,"")</f>
        <v/>
      </c>
      <c r="F147" s="380" t="str">
        <f>IF(AND(Concs!F146&gt;0,ISNUMBER('Tox Values'!O146)),1.6*Concs!F146/'Tox Values'!O146,"")</f>
        <v/>
      </c>
      <c r="G147" s="81" t="str">
        <f>IF(ISNUMBER(E147),IF('MPS Factors'!G146&gt;0,'MPS Factors'!G146*E147,0),"")</f>
        <v/>
      </c>
      <c r="H147" s="81" t="str">
        <f>IF(ISNUMBER(F147),IF('MPS Factors'!H146&gt;0,'MPS Factors'!H146*F147,0),"")</f>
        <v/>
      </c>
      <c r="I147" s="81" t="str">
        <f>IF(ISNUMBER(E147),IF('MPS Factors'!E146&gt;0,'MPS Factors'!E146*E147,0),"")</f>
        <v/>
      </c>
      <c r="J147" s="81" t="str">
        <f>IF(ISNUMBER(F147),IF('MPS Factors'!F146&gt;0,'MPS Factors'!F146*F147,0),"")</f>
        <v/>
      </c>
      <c r="K147" s="81" t="str">
        <f>IF(ISNUMBER(E147),IF('MPS Factors'!C146&gt;0,'MPS Factors'!C146*E147,0),"")</f>
        <v/>
      </c>
      <c r="L147" s="81" t="str">
        <f>IF(ISNUMBER(F147),IF('MPS Factors'!D146&gt;0,'MPS Factors'!D146*F147,0),"")</f>
        <v/>
      </c>
      <c r="M147" s="81" t="str">
        <f t="shared" si="16"/>
        <v/>
      </c>
      <c r="N147" s="81" t="str">
        <f t="shared" si="17"/>
        <v/>
      </c>
      <c r="O147" s="81" t="str">
        <f t="shared" si="18"/>
        <v/>
      </c>
      <c r="P147" s="81" t="str">
        <f t="shared" si="19"/>
        <v/>
      </c>
      <c r="Q147" s="81" t="str">
        <f t="shared" si="20"/>
        <v/>
      </c>
      <c r="R147" s="81" t="str">
        <f t="shared" si="21"/>
        <v/>
      </c>
    </row>
    <row r="148" spans="1:18" x14ac:dyDescent="0.2">
      <c r="A148" s="106" t="str">
        <f>'Tox Values'!C147</f>
        <v>39156-41-7</v>
      </c>
      <c r="B148" s="80" t="str">
        <f>'Tox Values'!D147</f>
        <v>Diaminoanisole sulfate, 2,4-</v>
      </c>
      <c r="C148" s="380" t="str">
        <f>IF(AND(Concs!C147&gt;0,ISNUMBER('Tox Values'!G147)),Concs!C147/'Tox Values'!G147,"")</f>
        <v/>
      </c>
      <c r="D148" s="381" t="str">
        <f>IF(AND(Concs!E147&gt;0,ISNUMBER('Tox Values'!AA147)),Concs!E147/'Tox Values'!AA147,"")</f>
        <v/>
      </c>
      <c r="E148" s="381" t="str">
        <f>IF(AND(Concs!F147&gt;0,ISNUMBER('Tox Values'!T147)),Concs!F147/'Tox Values'!T147,"")</f>
        <v/>
      </c>
      <c r="F148" s="380" t="str">
        <f>IF(AND(Concs!F147&gt;0,ISNUMBER('Tox Values'!O147)),1.6*Concs!F147/'Tox Values'!O147,"")</f>
        <v/>
      </c>
      <c r="G148" s="81" t="str">
        <f>IF(ISNUMBER(E148),IF('MPS Factors'!G147&gt;0,'MPS Factors'!G147*E148,0),"")</f>
        <v/>
      </c>
      <c r="H148" s="81" t="str">
        <f>IF(ISNUMBER(F148),IF('MPS Factors'!H147&gt;0,'MPS Factors'!H147*F148,0),"")</f>
        <v/>
      </c>
      <c r="I148" s="81" t="str">
        <f>IF(ISNUMBER(E148),IF('MPS Factors'!E147&gt;0,'MPS Factors'!E147*E148,0),"")</f>
        <v/>
      </c>
      <c r="J148" s="81" t="str">
        <f>IF(ISNUMBER(F148),IF('MPS Factors'!F147&gt;0,'MPS Factors'!F147*F148,0),"")</f>
        <v/>
      </c>
      <c r="K148" s="81" t="str">
        <f>IF(ISNUMBER(E148),IF('MPS Factors'!C147&gt;0,'MPS Factors'!C147*E148,0),"")</f>
        <v/>
      </c>
      <c r="L148" s="81" t="str">
        <f>IF(ISNUMBER(F148),IF('MPS Factors'!D147&gt;0,'MPS Factors'!D147*F148,0),"")</f>
        <v/>
      </c>
      <c r="M148" s="81" t="str">
        <f t="shared" si="16"/>
        <v/>
      </c>
      <c r="N148" s="81" t="str">
        <f t="shared" si="17"/>
        <v/>
      </c>
      <c r="O148" s="81" t="str">
        <f t="shared" si="18"/>
        <v/>
      </c>
      <c r="P148" s="81" t="str">
        <f t="shared" si="19"/>
        <v/>
      </c>
      <c r="Q148" s="81" t="str">
        <f t="shared" si="20"/>
        <v/>
      </c>
      <c r="R148" s="81" t="str">
        <f t="shared" si="21"/>
        <v/>
      </c>
    </row>
    <row r="149" spans="1:18" x14ac:dyDescent="0.2">
      <c r="A149" s="106" t="str">
        <f>'Tox Values'!C148</f>
        <v>101-80-4</v>
      </c>
      <c r="B149" s="80" t="str">
        <f>'Tox Values'!D148</f>
        <v>Diaminodiphenyl ether, 4,4-</v>
      </c>
      <c r="C149" s="380" t="str">
        <f>IF(AND(Concs!C148&gt;0,ISNUMBER('Tox Values'!G148)),Concs!C148/'Tox Values'!G148,"")</f>
        <v/>
      </c>
      <c r="D149" s="381" t="str">
        <f>IF(AND(Concs!E148&gt;0,ISNUMBER('Tox Values'!AA148)),Concs!E148/'Tox Values'!AA148,"")</f>
        <v/>
      </c>
      <c r="E149" s="381" t="str">
        <f>IF(AND(Concs!F148&gt;0,ISNUMBER('Tox Values'!T148)),Concs!F148/'Tox Values'!T148,"")</f>
        <v/>
      </c>
      <c r="F149" s="380" t="str">
        <f>IF(AND(Concs!F148&gt;0,ISNUMBER('Tox Values'!O148)),1.6*Concs!F148/'Tox Values'!O148,"")</f>
        <v/>
      </c>
      <c r="G149" s="81" t="str">
        <f>IF(ISNUMBER(E149),IF('MPS Factors'!G148&gt;0,'MPS Factors'!G148*E149,0),"")</f>
        <v/>
      </c>
      <c r="H149" s="81" t="str">
        <f>IF(ISNUMBER(F149),IF('MPS Factors'!H148&gt;0,'MPS Factors'!H148*F149,0),"")</f>
        <v/>
      </c>
      <c r="I149" s="81" t="str">
        <f>IF(ISNUMBER(E149),IF('MPS Factors'!E148&gt;0,'MPS Factors'!E148*E149,0),"")</f>
        <v/>
      </c>
      <c r="J149" s="81" t="str">
        <f>IF(ISNUMBER(F149),IF('MPS Factors'!F148&gt;0,'MPS Factors'!F148*F149,0),"")</f>
        <v/>
      </c>
      <c r="K149" s="81" t="str">
        <f>IF(ISNUMBER(E149),IF('MPS Factors'!C148&gt;0,'MPS Factors'!C148*E149,0),"")</f>
        <v/>
      </c>
      <c r="L149" s="81" t="str">
        <f>IF(ISNUMBER(F149),IF('MPS Factors'!D148&gt;0,'MPS Factors'!D148*F149,0),"")</f>
        <v/>
      </c>
      <c r="M149" s="81" t="str">
        <f t="shared" si="16"/>
        <v/>
      </c>
      <c r="N149" s="81" t="str">
        <f t="shared" si="17"/>
        <v/>
      </c>
      <c r="O149" s="81" t="str">
        <f t="shared" si="18"/>
        <v/>
      </c>
      <c r="P149" s="81" t="str">
        <f t="shared" si="19"/>
        <v/>
      </c>
      <c r="Q149" s="81" t="str">
        <f t="shared" si="20"/>
        <v/>
      </c>
      <c r="R149" s="81" t="str">
        <f t="shared" si="21"/>
        <v/>
      </c>
    </row>
    <row r="150" spans="1:18" x14ac:dyDescent="0.2">
      <c r="A150" s="106" t="str">
        <f>'Tox Values'!C149</f>
        <v>226-36-8</v>
      </c>
      <c r="B150" s="80" t="str">
        <f>'Tox Values'!D149</f>
        <v>Dibenz(a,h)acridine</v>
      </c>
      <c r="C150" s="380" t="str">
        <f>IF(AND(Concs!C149&gt;0,ISNUMBER('Tox Values'!G149)),Concs!C149/'Tox Values'!G149,"")</f>
        <v/>
      </c>
      <c r="D150" s="381" t="str">
        <f>IF(AND(Concs!E149&gt;0,ISNUMBER('Tox Values'!AA149)),Concs!E149/'Tox Values'!AA149,"")</f>
        <v/>
      </c>
      <c r="E150" s="381" t="str">
        <f>IF(AND(Concs!F149&gt;0,ISNUMBER('Tox Values'!T149)),Concs!F149/'Tox Values'!T149,"")</f>
        <v/>
      </c>
      <c r="F150" s="380" t="str">
        <f>IF(AND(Concs!F149&gt;0,ISNUMBER('Tox Values'!O149)),1.6*Concs!F149/'Tox Values'!O149,"")</f>
        <v/>
      </c>
      <c r="G150" s="81" t="str">
        <f>IF(ISNUMBER(E150),IF('MPS Factors'!G149&gt;0,'MPS Factors'!G149*E150,0),"")</f>
        <v/>
      </c>
      <c r="H150" s="81" t="str">
        <f>IF(ISNUMBER(F150),IF('MPS Factors'!H149&gt;0,'MPS Factors'!H149*F150,0),"")</f>
        <v/>
      </c>
      <c r="I150" s="81" t="str">
        <f>IF(ISNUMBER(E150),IF('MPS Factors'!E149&gt;0,'MPS Factors'!E149*E150,0),"")</f>
        <v/>
      </c>
      <c r="J150" s="81" t="str">
        <f>IF(ISNUMBER(F150),IF('MPS Factors'!F149&gt;0,'MPS Factors'!F149*F150,0),"")</f>
        <v/>
      </c>
      <c r="K150" s="81" t="str">
        <f>IF(ISNUMBER(E150),IF('MPS Factors'!C149&gt;0,'MPS Factors'!C149*E150,0),"")</f>
        <v/>
      </c>
      <c r="L150" s="81" t="str">
        <f>IF(ISNUMBER(F150),IF('MPS Factors'!D149&gt;0,'MPS Factors'!D149*F150,0),"")</f>
        <v/>
      </c>
      <c r="M150" s="81" t="str">
        <f t="shared" si="16"/>
        <v/>
      </c>
      <c r="N150" s="81" t="str">
        <f t="shared" si="17"/>
        <v/>
      </c>
      <c r="O150" s="81" t="str">
        <f t="shared" si="18"/>
        <v/>
      </c>
      <c r="P150" s="81" t="str">
        <f t="shared" si="19"/>
        <v/>
      </c>
      <c r="Q150" s="81" t="str">
        <f t="shared" si="20"/>
        <v/>
      </c>
      <c r="R150" s="81" t="str">
        <f t="shared" si="21"/>
        <v/>
      </c>
    </row>
    <row r="151" spans="1:18" x14ac:dyDescent="0.2">
      <c r="A151" s="106" t="str">
        <f>'Tox Values'!C150</f>
        <v>224-42-0</v>
      </c>
      <c r="B151" s="80" t="str">
        <f>'Tox Values'!D150</f>
        <v>Dibenz(a,j)acridine</v>
      </c>
      <c r="C151" s="380" t="str">
        <f>IF(AND(Concs!C150&gt;0,ISNUMBER('Tox Values'!G150)),Concs!C150/'Tox Values'!G150,"")</f>
        <v/>
      </c>
      <c r="D151" s="381" t="str">
        <f>IF(AND(Concs!E150&gt;0,ISNUMBER('Tox Values'!AA150)),Concs!E150/'Tox Values'!AA150,"")</f>
        <v/>
      </c>
      <c r="E151" s="381" t="str">
        <f>IF(AND(Concs!F150&gt;0,ISNUMBER('Tox Values'!T150)),Concs!F150/'Tox Values'!T150,"")</f>
        <v/>
      </c>
      <c r="F151" s="380" t="str">
        <f>IF(AND(Concs!F150&gt;0,ISNUMBER('Tox Values'!O150)),1.6*Concs!F150/'Tox Values'!O150,"")</f>
        <v/>
      </c>
      <c r="G151" s="81" t="str">
        <f>IF(ISNUMBER(E151),IF('MPS Factors'!G150&gt;0,'MPS Factors'!G150*E151,0),"")</f>
        <v/>
      </c>
      <c r="H151" s="81" t="str">
        <f>IF(ISNUMBER(F151),IF('MPS Factors'!H150&gt;0,'MPS Factors'!H150*F151,0),"")</f>
        <v/>
      </c>
      <c r="I151" s="81" t="str">
        <f>IF(ISNUMBER(E151),IF('MPS Factors'!E150&gt;0,'MPS Factors'!E150*E151,0),"")</f>
        <v/>
      </c>
      <c r="J151" s="81" t="str">
        <f>IF(ISNUMBER(F151),IF('MPS Factors'!F150&gt;0,'MPS Factors'!F150*F151,0),"")</f>
        <v/>
      </c>
      <c r="K151" s="81" t="str">
        <f>IF(ISNUMBER(E151),IF('MPS Factors'!C150&gt;0,'MPS Factors'!C150*E151,0),"")</f>
        <v/>
      </c>
      <c r="L151" s="81" t="str">
        <f>IF(ISNUMBER(F151),IF('MPS Factors'!D150&gt;0,'MPS Factors'!D150*F151,0),"")</f>
        <v/>
      </c>
      <c r="M151" s="81" t="str">
        <f t="shared" si="16"/>
        <v/>
      </c>
      <c r="N151" s="81" t="str">
        <f t="shared" si="17"/>
        <v/>
      </c>
      <c r="O151" s="81" t="str">
        <f t="shared" si="18"/>
        <v/>
      </c>
      <c r="P151" s="81" t="str">
        <f t="shared" si="19"/>
        <v/>
      </c>
      <c r="Q151" s="81" t="str">
        <f t="shared" si="20"/>
        <v/>
      </c>
      <c r="R151" s="81" t="str">
        <f t="shared" si="21"/>
        <v/>
      </c>
    </row>
    <row r="152" spans="1:18" x14ac:dyDescent="0.2">
      <c r="A152" s="106" t="str">
        <f>'Tox Values'!C151</f>
        <v>53-70-3</v>
      </c>
      <c r="B152" s="80" t="str">
        <f>'Tox Values'!D151</f>
        <v>Dibenz[a,h]anthracene</v>
      </c>
      <c r="C152" s="380" t="str">
        <f>IF(AND(Concs!C151&gt;0,ISNUMBER('Tox Values'!G151)),Concs!C151/'Tox Values'!G151,"")</f>
        <v/>
      </c>
      <c r="D152" s="381" t="str">
        <f>IF(AND(Concs!E151&gt;0,ISNUMBER('Tox Values'!AA151)),Concs!E151/'Tox Values'!AA151,"")</f>
        <v/>
      </c>
      <c r="E152" s="381" t="str">
        <f>IF(AND(Concs!F151&gt;0,ISNUMBER('Tox Values'!T151)),Concs!F151/'Tox Values'!T151,"")</f>
        <v/>
      </c>
      <c r="F152" s="380" t="str">
        <f>IF(AND(Concs!F151&gt;0,ISNUMBER('Tox Values'!O151)),1.6*Concs!F151/'Tox Values'!O151,"")</f>
        <v/>
      </c>
      <c r="G152" s="81" t="str">
        <f>IF(ISNUMBER(E152),IF('MPS Factors'!G151&gt;0,'MPS Factors'!G151*E152,0),"")</f>
        <v/>
      </c>
      <c r="H152" s="81" t="str">
        <f>IF(ISNUMBER(F152),IF('MPS Factors'!H151&gt;0,'MPS Factors'!H151*F152,0),"")</f>
        <v/>
      </c>
      <c r="I152" s="81" t="str">
        <f>IF(ISNUMBER(E152),IF('MPS Factors'!E151&gt;0,'MPS Factors'!E151*E152,0),"")</f>
        <v/>
      </c>
      <c r="J152" s="81" t="str">
        <f>IF(ISNUMBER(F152),IF('MPS Factors'!F151&gt;0,'MPS Factors'!F151*F152,0),"")</f>
        <v/>
      </c>
      <c r="K152" s="81" t="str">
        <f>IF(ISNUMBER(E152),IF('MPS Factors'!C151&gt;0,'MPS Factors'!C151*E152,0),"")</f>
        <v/>
      </c>
      <c r="L152" s="81" t="str">
        <f>IF(ISNUMBER(F152),IF('MPS Factors'!D151&gt;0,'MPS Factors'!D151*F152,0),"")</f>
        <v/>
      </c>
      <c r="M152" s="81" t="str">
        <f t="shared" si="16"/>
        <v/>
      </c>
      <c r="N152" s="81" t="str">
        <f t="shared" si="17"/>
        <v/>
      </c>
      <c r="O152" s="81" t="str">
        <f t="shared" si="18"/>
        <v/>
      </c>
      <c r="P152" s="81" t="str">
        <f t="shared" si="19"/>
        <v/>
      </c>
      <c r="Q152" s="81" t="str">
        <f t="shared" si="20"/>
        <v/>
      </c>
      <c r="R152" s="81" t="str">
        <f t="shared" si="21"/>
        <v/>
      </c>
    </row>
    <row r="153" spans="1:18" x14ac:dyDescent="0.2">
      <c r="A153" s="106" t="str">
        <f>'Tox Values'!C152</f>
        <v>192-65-4</v>
      </c>
      <c r="B153" s="80" t="str">
        <f>'Tox Values'!D152</f>
        <v>Dibenzo(a,e)pyrene</v>
      </c>
      <c r="C153" s="380" t="str">
        <f>IF(AND(Concs!C152&gt;0,ISNUMBER('Tox Values'!G152)),Concs!C152/'Tox Values'!G152,"")</f>
        <v/>
      </c>
      <c r="D153" s="381" t="str">
        <f>IF(AND(Concs!E152&gt;0,ISNUMBER('Tox Values'!AA152)),Concs!E152/'Tox Values'!AA152,"")</f>
        <v/>
      </c>
      <c r="E153" s="381" t="str">
        <f>IF(AND(Concs!F152&gt;0,ISNUMBER('Tox Values'!T152)),Concs!F152/'Tox Values'!T152,"")</f>
        <v/>
      </c>
      <c r="F153" s="380" t="str">
        <f>IF(AND(Concs!F152&gt;0,ISNUMBER('Tox Values'!O152)),1.6*Concs!F152/'Tox Values'!O152,"")</f>
        <v/>
      </c>
      <c r="G153" s="81" t="str">
        <f>IF(ISNUMBER(E153),IF('MPS Factors'!G152&gt;0,'MPS Factors'!G152*E153,0),"")</f>
        <v/>
      </c>
      <c r="H153" s="81" t="str">
        <f>IF(ISNUMBER(F153),IF('MPS Factors'!H152&gt;0,'MPS Factors'!H152*F153,0),"")</f>
        <v/>
      </c>
      <c r="I153" s="81" t="str">
        <f>IF(ISNUMBER(E153),IF('MPS Factors'!E152&gt;0,'MPS Factors'!E152*E153,0),"")</f>
        <v/>
      </c>
      <c r="J153" s="81" t="str">
        <f>IF(ISNUMBER(F153),IF('MPS Factors'!F152&gt;0,'MPS Factors'!F152*F153,0),"")</f>
        <v/>
      </c>
      <c r="K153" s="81" t="str">
        <f>IF(ISNUMBER(E153),IF('MPS Factors'!C152&gt;0,'MPS Factors'!C152*E153,0),"")</f>
        <v/>
      </c>
      <c r="L153" s="81" t="str">
        <f>IF(ISNUMBER(F153),IF('MPS Factors'!D152&gt;0,'MPS Factors'!D152*F153,0),"")</f>
        <v/>
      </c>
      <c r="M153" s="81" t="str">
        <f t="shared" si="16"/>
        <v/>
      </c>
      <c r="N153" s="81" t="str">
        <f t="shared" si="17"/>
        <v/>
      </c>
      <c r="O153" s="81" t="str">
        <f t="shared" si="18"/>
        <v/>
      </c>
      <c r="P153" s="81" t="str">
        <f t="shared" si="19"/>
        <v/>
      </c>
      <c r="Q153" s="81" t="str">
        <f t="shared" si="20"/>
        <v/>
      </c>
      <c r="R153" s="81" t="str">
        <f t="shared" si="21"/>
        <v/>
      </c>
    </row>
    <row r="154" spans="1:18" x14ac:dyDescent="0.2">
      <c r="A154" s="106" t="str">
        <f>'Tox Values'!C153</f>
        <v>189-64-0</v>
      </c>
      <c r="B154" s="80" t="str">
        <f>'Tox Values'!D153</f>
        <v>Dibenzo(a,h)pyrene</v>
      </c>
      <c r="C154" s="380" t="str">
        <f>IF(AND(Concs!C153&gt;0,ISNUMBER('Tox Values'!G153)),Concs!C153/'Tox Values'!G153,"")</f>
        <v/>
      </c>
      <c r="D154" s="381" t="str">
        <f>IF(AND(Concs!E153&gt;0,ISNUMBER('Tox Values'!AA153)),Concs!E153/'Tox Values'!AA153,"")</f>
        <v/>
      </c>
      <c r="E154" s="381" t="str">
        <f>IF(AND(Concs!F153&gt;0,ISNUMBER('Tox Values'!T153)),Concs!F153/'Tox Values'!T153,"")</f>
        <v/>
      </c>
      <c r="F154" s="380" t="str">
        <f>IF(AND(Concs!F153&gt;0,ISNUMBER('Tox Values'!O153)),1.6*Concs!F153/'Tox Values'!O153,"")</f>
        <v/>
      </c>
      <c r="G154" s="81" t="str">
        <f>IF(ISNUMBER(E154),IF('MPS Factors'!G153&gt;0,'MPS Factors'!G153*E154,0),"")</f>
        <v/>
      </c>
      <c r="H154" s="81" t="str">
        <f>IF(ISNUMBER(F154),IF('MPS Factors'!H153&gt;0,'MPS Factors'!H153*F154,0),"")</f>
        <v/>
      </c>
      <c r="I154" s="81" t="str">
        <f>IF(ISNUMBER(E154),IF('MPS Factors'!E153&gt;0,'MPS Factors'!E153*E154,0),"")</f>
        <v/>
      </c>
      <c r="J154" s="81" t="str">
        <f>IF(ISNUMBER(F154),IF('MPS Factors'!F153&gt;0,'MPS Factors'!F153*F154,0),"")</f>
        <v/>
      </c>
      <c r="K154" s="81" t="str">
        <f>IF(ISNUMBER(E154),IF('MPS Factors'!C153&gt;0,'MPS Factors'!C153*E154,0),"")</f>
        <v/>
      </c>
      <c r="L154" s="81" t="str">
        <f>IF(ISNUMBER(F154),IF('MPS Factors'!D153&gt;0,'MPS Factors'!D153*F154,0),"")</f>
        <v/>
      </c>
      <c r="M154" s="81" t="str">
        <f t="shared" si="16"/>
        <v/>
      </c>
      <c r="N154" s="81" t="str">
        <f t="shared" si="17"/>
        <v/>
      </c>
      <c r="O154" s="81" t="str">
        <f t="shared" si="18"/>
        <v/>
      </c>
      <c r="P154" s="81" t="str">
        <f t="shared" si="19"/>
        <v/>
      </c>
      <c r="Q154" s="81" t="str">
        <f t="shared" si="20"/>
        <v/>
      </c>
      <c r="R154" s="81" t="str">
        <f t="shared" si="21"/>
        <v/>
      </c>
    </row>
    <row r="155" spans="1:18" x14ac:dyDescent="0.2">
      <c r="A155" s="106" t="str">
        <f>'Tox Values'!C154</f>
        <v>191-30-0</v>
      </c>
      <c r="B155" s="80" t="str">
        <f>'Tox Values'!D154</f>
        <v>Dibenzo(a,l)pyrene</v>
      </c>
      <c r="C155" s="380" t="str">
        <f>IF(AND(Concs!C154&gt;0,ISNUMBER('Tox Values'!G154)),Concs!C154/'Tox Values'!G154,"")</f>
        <v/>
      </c>
      <c r="D155" s="381" t="str">
        <f>IF(AND(Concs!E154&gt;0,ISNUMBER('Tox Values'!AA154)),Concs!E154/'Tox Values'!AA154,"")</f>
        <v/>
      </c>
      <c r="E155" s="381" t="str">
        <f>IF(AND(Concs!F154&gt;0,ISNUMBER('Tox Values'!T154)),Concs!F154/'Tox Values'!T154,"")</f>
        <v/>
      </c>
      <c r="F155" s="380" t="str">
        <f>IF(AND(Concs!F154&gt;0,ISNUMBER('Tox Values'!O154)),1.6*Concs!F154/'Tox Values'!O154,"")</f>
        <v/>
      </c>
      <c r="G155" s="81" t="str">
        <f>IF(ISNUMBER(E155),IF('MPS Factors'!G154&gt;0,'MPS Factors'!G154*E155,0),"")</f>
        <v/>
      </c>
      <c r="H155" s="81" t="str">
        <f>IF(ISNUMBER(F155),IF('MPS Factors'!H154&gt;0,'MPS Factors'!H154*F155,0),"")</f>
        <v/>
      </c>
      <c r="I155" s="81" t="str">
        <f>IF(ISNUMBER(E155),IF('MPS Factors'!E154&gt;0,'MPS Factors'!E154*E155,0),"")</f>
        <v/>
      </c>
      <c r="J155" s="81" t="str">
        <f>IF(ISNUMBER(F155),IF('MPS Factors'!F154&gt;0,'MPS Factors'!F154*F155,0),"")</f>
        <v/>
      </c>
      <c r="K155" s="81" t="str">
        <f>IF(ISNUMBER(E155),IF('MPS Factors'!C154&gt;0,'MPS Factors'!C154*E155,0),"")</f>
        <v/>
      </c>
      <c r="L155" s="81" t="str">
        <f>IF(ISNUMBER(F155),IF('MPS Factors'!D154&gt;0,'MPS Factors'!D154*F155,0),"")</f>
        <v/>
      </c>
      <c r="M155" s="81" t="str">
        <f t="shared" si="16"/>
        <v/>
      </c>
      <c r="N155" s="81" t="str">
        <f t="shared" si="17"/>
        <v/>
      </c>
      <c r="O155" s="81" t="str">
        <f t="shared" si="18"/>
        <v/>
      </c>
      <c r="P155" s="81" t="str">
        <f t="shared" si="19"/>
        <v/>
      </c>
      <c r="Q155" s="81" t="str">
        <f t="shared" si="20"/>
        <v/>
      </c>
      <c r="R155" s="81" t="str">
        <f t="shared" si="21"/>
        <v/>
      </c>
    </row>
    <row r="156" spans="1:18" x14ac:dyDescent="0.2">
      <c r="A156" s="106" t="str">
        <f>'Tox Values'!C155</f>
        <v>194-59-2</v>
      </c>
      <c r="B156" s="80" t="str">
        <f>'Tox Values'!D155</f>
        <v>Dibenzo(c,g)carbazole, 7H-</v>
      </c>
      <c r="C156" s="380" t="str">
        <f>IF(AND(Concs!C155&gt;0,ISNUMBER('Tox Values'!G155)),Concs!C155/'Tox Values'!G155,"")</f>
        <v/>
      </c>
      <c r="D156" s="381" t="str">
        <f>IF(AND(Concs!E155&gt;0,ISNUMBER('Tox Values'!AA155)),Concs!E155/'Tox Values'!AA155,"")</f>
        <v/>
      </c>
      <c r="E156" s="381" t="str">
        <f>IF(AND(Concs!F155&gt;0,ISNUMBER('Tox Values'!T155)),Concs!F155/'Tox Values'!T155,"")</f>
        <v/>
      </c>
      <c r="F156" s="380" t="str">
        <f>IF(AND(Concs!F155&gt;0,ISNUMBER('Tox Values'!O155)),1.6*Concs!F155/'Tox Values'!O155,"")</f>
        <v/>
      </c>
      <c r="G156" s="81" t="str">
        <f>IF(ISNUMBER(E156),IF('MPS Factors'!G155&gt;0,'MPS Factors'!G155*E156,0),"")</f>
        <v/>
      </c>
      <c r="H156" s="81" t="str">
        <f>IF(ISNUMBER(F156),IF('MPS Factors'!H155&gt;0,'MPS Factors'!H155*F156,0),"")</f>
        <v/>
      </c>
      <c r="I156" s="81" t="str">
        <f>IF(ISNUMBER(E156),IF('MPS Factors'!E155&gt;0,'MPS Factors'!E155*E156,0),"")</f>
        <v/>
      </c>
      <c r="J156" s="81" t="str">
        <f>IF(ISNUMBER(F156),IF('MPS Factors'!F155&gt;0,'MPS Factors'!F155*F156,0),"")</f>
        <v/>
      </c>
      <c r="K156" s="81" t="str">
        <f>IF(ISNUMBER(E156),IF('MPS Factors'!C155&gt;0,'MPS Factors'!C155*E156,0),"")</f>
        <v/>
      </c>
      <c r="L156" s="81" t="str">
        <f>IF(ISNUMBER(F156),IF('MPS Factors'!D155&gt;0,'MPS Factors'!D155*F156,0),"")</f>
        <v/>
      </c>
      <c r="M156" s="81" t="str">
        <f t="shared" si="16"/>
        <v/>
      </c>
      <c r="N156" s="81" t="str">
        <f t="shared" si="17"/>
        <v/>
      </c>
      <c r="O156" s="81" t="str">
        <f t="shared" si="18"/>
        <v/>
      </c>
      <c r="P156" s="81" t="str">
        <f t="shared" si="19"/>
        <v/>
      </c>
      <c r="Q156" s="81" t="str">
        <f t="shared" si="20"/>
        <v/>
      </c>
      <c r="R156" s="81" t="str">
        <f t="shared" si="21"/>
        <v/>
      </c>
    </row>
    <row r="157" spans="1:18" x14ac:dyDescent="0.2">
      <c r="A157" s="106" t="str">
        <f>'Tox Values'!C156</f>
        <v>5385-75-1</v>
      </c>
      <c r="B157" s="80" t="str">
        <f>'Tox Values'!D156</f>
        <v>Dibenzo[a,e]fluoranthene</v>
      </c>
      <c r="C157" s="380" t="str">
        <f>IF(AND(Concs!C156&gt;0,ISNUMBER('Tox Values'!G156)),Concs!C156/'Tox Values'!G156,"")</f>
        <v/>
      </c>
      <c r="D157" s="381" t="str">
        <f>IF(AND(Concs!E156&gt;0,ISNUMBER('Tox Values'!AA156)),Concs!E156/'Tox Values'!AA156,"")</f>
        <v/>
      </c>
      <c r="E157" s="381" t="str">
        <f>IF(AND(Concs!F156&gt;0,ISNUMBER('Tox Values'!T156)),Concs!F156/'Tox Values'!T156,"")</f>
        <v/>
      </c>
      <c r="F157" s="380" t="str">
        <f>IF(AND(Concs!F156&gt;0,ISNUMBER('Tox Values'!O156)),1.6*Concs!F156/'Tox Values'!O156,"")</f>
        <v/>
      </c>
      <c r="G157" s="81" t="str">
        <f>IF(ISNUMBER(E157),IF('MPS Factors'!G156&gt;0,'MPS Factors'!G156*E157,0),"")</f>
        <v/>
      </c>
      <c r="H157" s="81" t="str">
        <f>IF(ISNUMBER(F157),IF('MPS Factors'!H156&gt;0,'MPS Factors'!H156*F157,0),"")</f>
        <v/>
      </c>
      <c r="I157" s="81" t="str">
        <f>IF(ISNUMBER(E157),IF('MPS Factors'!E156&gt;0,'MPS Factors'!E156*E157,0),"")</f>
        <v/>
      </c>
      <c r="J157" s="81" t="str">
        <f>IF(ISNUMBER(F157),IF('MPS Factors'!F156&gt;0,'MPS Factors'!F156*F157,0),"")</f>
        <v/>
      </c>
      <c r="K157" s="81" t="str">
        <f>IF(ISNUMBER(E157),IF('MPS Factors'!C156&gt;0,'MPS Factors'!C156*E157,0),"")</f>
        <v/>
      </c>
      <c r="L157" s="81" t="str">
        <f>IF(ISNUMBER(F157),IF('MPS Factors'!D156&gt;0,'MPS Factors'!D156*F157,0),"")</f>
        <v/>
      </c>
      <c r="M157" s="81" t="str">
        <f t="shared" si="16"/>
        <v/>
      </c>
      <c r="N157" s="81" t="str">
        <f t="shared" si="17"/>
        <v/>
      </c>
      <c r="O157" s="81" t="str">
        <f t="shared" si="18"/>
        <v/>
      </c>
      <c r="P157" s="81" t="str">
        <f t="shared" si="19"/>
        <v/>
      </c>
      <c r="Q157" s="81" t="str">
        <f t="shared" si="20"/>
        <v/>
      </c>
      <c r="R157" s="81" t="str">
        <f t="shared" si="21"/>
        <v/>
      </c>
    </row>
    <row r="158" spans="1:18" x14ac:dyDescent="0.2">
      <c r="A158" s="106" t="str">
        <f>'Tox Values'!C157</f>
        <v>189-55-9</v>
      </c>
      <c r="B158" s="80" t="str">
        <f>'Tox Values'!D157</f>
        <v>Dibenzo[a,i]pyrene</v>
      </c>
      <c r="C158" s="380" t="str">
        <f>IF(AND(Concs!C157&gt;0,ISNUMBER('Tox Values'!G157)),Concs!C157/'Tox Values'!G157,"")</f>
        <v/>
      </c>
      <c r="D158" s="381" t="str">
        <f>IF(AND(Concs!E157&gt;0,ISNUMBER('Tox Values'!AA157)),Concs!E157/'Tox Values'!AA157,"")</f>
        <v/>
      </c>
      <c r="E158" s="381" t="str">
        <f>IF(AND(Concs!F157&gt;0,ISNUMBER('Tox Values'!T157)),Concs!F157/'Tox Values'!T157,"")</f>
        <v/>
      </c>
      <c r="F158" s="380" t="str">
        <f>IF(AND(Concs!F157&gt;0,ISNUMBER('Tox Values'!O157)),1.6*Concs!F157/'Tox Values'!O157,"")</f>
        <v/>
      </c>
      <c r="G158" s="81" t="str">
        <f>IF(ISNUMBER(E158),IF('MPS Factors'!G157&gt;0,'MPS Factors'!G157*E158,0),"")</f>
        <v/>
      </c>
      <c r="H158" s="81" t="str">
        <f>IF(ISNUMBER(F158),IF('MPS Factors'!H157&gt;0,'MPS Factors'!H157*F158,0),"")</f>
        <v/>
      </c>
      <c r="I158" s="81" t="str">
        <f>IF(ISNUMBER(E158),IF('MPS Factors'!E157&gt;0,'MPS Factors'!E157*E158,0),"")</f>
        <v/>
      </c>
      <c r="J158" s="81" t="str">
        <f>IF(ISNUMBER(F158),IF('MPS Factors'!F157&gt;0,'MPS Factors'!F157*F158,0),"")</f>
        <v/>
      </c>
      <c r="K158" s="81" t="str">
        <f>IF(ISNUMBER(E158),IF('MPS Factors'!C157&gt;0,'MPS Factors'!C157*E158,0),"")</f>
        <v/>
      </c>
      <c r="L158" s="81" t="str">
        <f>IF(ISNUMBER(F158),IF('MPS Factors'!D157&gt;0,'MPS Factors'!D157*F158,0),"")</f>
        <v/>
      </c>
      <c r="M158" s="81" t="str">
        <f t="shared" si="16"/>
        <v/>
      </c>
      <c r="N158" s="81" t="str">
        <f t="shared" si="17"/>
        <v/>
      </c>
      <c r="O158" s="81" t="str">
        <f t="shared" si="18"/>
        <v/>
      </c>
      <c r="P158" s="81" t="str">
        <f t="shared" si="19"/>
        <v/>
      </c>
      <c r="Q158" s="81" t="str">
        <f t="shared" si="20"/>
        <v/>
      </c>
      <c r="R158" s="81" t="str">
        <f t="shared" si="21"/>
        <v/>
      </c>
    </row>
    <row r="159" spans="1:18" x14ac:dyDescent="0.2">
      <c r="A159" s="106" t="str">
        <f>'Tox Values'!C158</f>
        <v>764-41-0</v>
      </c>
      <c r="B159" s="80" t="str">
        <f>'Tox Values'!D158</f>
        <v>Dichloro-2-butene, 1,4-</v>
      </c>
      <c r="C159" s="380" t="str">
        <f>IF(AND(Concs!C158&gt;0,ISNUMBER('Tox Values'!G158)),Concs!C158/'Tox Values'!G158,"")</f>
        <v/>
      </c>
      <c r="D159" s="381" t="str">
        <f>IF(AND(Concs!E158&gt;0,ISNUMBER('Tox Values'!AA158)),Concs!E158/'Tox Values'!AA158,"")</f>
        <v/>
      </c>
      <c r="E159" s="381" t="str">
        <f>IF(AND(Concs!F158&gt;0,ISNUMBER('Tox Values'!T158)),Concs!F158/'Tox Values'!T158,"")</f>
        <v/>
      </c>
      <c r="F159" s="380" t="str">
        <f>IF(AND(Concs!F158&gt;0,ISNUMBER('Tox Values'!O158)),1.6*Concs!F158/'Tox Values'!O158,"")</f>
        <v/>
      </c>
      <c r="G159" s="81" t="str">
        <f>IF(ISNUMBER(E159),IF('MPS Factors'!G158&gt;0,'MPS Factors'!G158*E159,0),"")</f>
        <v/>
      </c>
      <c r="H159" s="81" t="str">
        <f>IF(ISNUMBER(F159),IF('MPS Factors'!H158&gt;0,'MPS Factors'!H158*F159,0),"")</f>
        <v/>
      </c>
      <c r="I159" s="81" t="str">
        <f>IF(ISNUMBER(E159),IF('MPS Factors'!E158&gt;0,'MPS Factors'!E158*E159,0),"")</f>
        <v/>
      </c>
      <c r="J159" s="81" t="str">
        <f>IF(ISNUMBER(F159),IF('MPS Factors'!F158&gt;0,'MPS Factors'!F158*F159,0),"")</f>
        <v/>
      </c>
      <c r="K159" s="81" t="str">
        <f>IF(ISNUMBER(E159),IF('MPS Factors'!C158&gt;0,'MPS Factors'!C158*E159,0),"")</f>
        <v/>
      </c>
      <c r="L159" s="81" t="str">
        <f>IF(ISNUMBER(F159),IF('MPS Factors'!D158&gt;0,'MPS Factors'!D158*F159,0),"")</f>
        <v/>
      </c>
      <c r="M159" s="81" t="str">
        <f t="shared" si="16"/>
        <v/>
      </c>
      <c r="N159" s="81" t="str">
        <f t="shared" si="17"/>
        <v/>
      </c>
      <c r="O159" s="81" t="str">
        <f t="shared" si="18"/>
        <v/>
      </c>
      <c r="P159" s="81" t="str">
        <f t="shared" si="19"/>
        <v/>
      </c>
      <c r="Q159" s="81" t="str">
        <f t="shared" si="20"/>
        <v/>
      </c>
      <c r="R159" s="81" t="str">
        <f t="shared" si="21"/>
        <v/>
      </c>
    </row>
    <row r="160" spans="1:18" ht="13.5" thickBot="1" x14ac:dyDescent="0.25">
      <c r="A160" s="106" t="str">
        <f>'Tox Values'!C159</f>
        <v>1476-11-5</v>
      </c>
      <c r="B160" s="80" t="str">
        <f>'Tox Values'!D159</f>
        <v>Dichloro-2-butene, cis-1,4-</v>
      </c>
      <c r="C160" s="382" t="str">
        <f>IF(AND(Concs!C159&gt;0,ISNUMBER('Tox Values'!G159)),Concs!C159/'Tox Values'!G159,"")</f>
        <v/>
      </c>
      <c r="D160" s="381" t="str">
        <f>IF(AND(Concs!E159&gt;0,ISNUMBER('Tox Values'!AA159)),Concs!E159/'Tox Values'!AA159,"")</f>
        <v/>
      </c>
      <c r="E160" s="381" t="str">
        <f>IF(AND(Concs!F159&gt;0,ISNUMBER('Tox Values'!T159)),Concs!F159/'Tox Values'!T159,"")</f>
        <v/>
      </c>
      <c r="F160" s="380" t="str">
        <f>IF(AND(Concs!F159&gt;0,ISNUMBER('Tox Values'!O159)),1.6*Concs!F159/'Tox Values'!O159,"")</f>
        <v/>
      </c>
      <c r="G160" s="81" t="str">
        <f>IF(ISNUMBER(E160),IF('MPS Factors'!G159&gt;0,'MPS Factors'!G159*E160,0),"")</f>
        <v/>
      </c>
      <c r="H160" s="81" t="str">
        <f>IF(ISNUMBER(F160),IF('MPS Factors'!H159&gt;0,'MPS Factors'!H159*F160,0),"")</f>
        <v/>
      </c>
      <c r="I160" s="81" t="str">
        <f>IF(ISNUMBER(E160),IF('MPS Factors'!E159&gt;0,'MPS Factors'!E159*E160,0),"")</f>
        <v/>
      </c>
      <c r="J160" s="81" t="str">
        <f>IF(ISNUMBER(F160),IF('MPS Factors'!F159&gt;0,'MPS Factors'!F159*F160,0),"")</f>
        <v/>
      </c>
      <c r="K160" s="81" t="str">
        <f>IF(ISNUMBER(E160),IF('MPS Factors'!C159&gt;0,'MPS Factors'!C159*E160,0),"")</f>
        <v/>
      </c>
      <c r="L160" s="81" t="str">
        <f>IF(ISNUMBER(F160),IF('MPS Factors'!D159&gt;0,'MPS Factors'!D159*F160,0),"")</f>
        <v/>
      </c>
      <c r="M160" s="81" t="str">
        <f t="shared" si="16"/>
        <v/>
      </c>
      <c r="N160" s="81" t="str">
        <f t="shared" si="17"/>
        <v/>
      </c>
      <c r="O160" s="81" t="str">
        <f t="shared" si="18"/>
        <v/>
      </c>
      <c r="P160" s="81" t="str">
        <f t="shared" si="19"/>
        <v/>
      </c>
      <c r="Q160" s="81" t="str">
        <f t="shared" si="20"/>
        <v/>
      </c>
      <c r="R160" s="81" t="str">
        <f t="shared" si="21"/>
        <v/>
      </c>
    </row>
    <row r="161" spans="1:18" ht="13.5" thickBot="1" x14ac:dyDescent="0.25">
      <c r="A161" s="106" t="str">
        <f>'Tox Values'!C160</f>
        <v>106-46-7</v>
      </c>
      <c r="B161" s="195" t="str">
        <f>'Tox Values'!D160</f>
        <v>Dichlorobenzene(p), 1,4-</v>
      </c>
      <c r="C161" s="383" t="str">
        <f>IF(AND(Concs!D160&gt;0,ISNUMBER('Tox Values'!G160)),Concs!D160/'Tox Values'!G160,"")</f>
        <v/>
      </c>
      <c r="D161" s="381" t="str">
        <f>IF(AND(Concs!E160&gt;0,ISNUMBER('Tox Values'!AA160)),Concs!E160/'Tox Values'!AA160,"")</f>
        <v/>
      </c>
      <c r="E161" s="381" t="str">
        <f>IF(AND(Concs!F160&gt;0,ISNUMBER('Tox Values'!T160)),Concs!F160/'Tox Values'!T160,"")</f>
        <v/>
      </c>
      <c r="F161" s="380" t="str">
        <f>IF(AND(Concs!F160&gt;0,ISNUMBER('Tox Values'!O160)),1.6*Concs!F160/'Tox Values'!O160,"")</f>
        <v/>
      </c>
      <c r="G161" s="81" t="str">
        <f>IF(ISNUMBER(E161),IF('MPS Factors'!G160&gt;0,'MPS Factors'!G160*E161,0),"")</f>
        <v/>
      </c>
      <c r="H161" s="81" t="str">
        <f>IF(ISNUMBER(F161),IF('MPS Factors'!H160&gt;0,'MPS Factors'!H160*F161,0),"")</f>
        <v/>
      </c>
      <c r="I161" s="81" t="str">
        <f>IF(ISNUMBER(E161),IF('MPS Factors'!E160&gt;0,'MPS Factors'!E160*E161,0),"")</f>
        <v/>
      </c>
      <c r="J161" s="81" t="str">
        <f>IF(ISNUMBER(F161),IF('MPS Factors'!F160&gt;0,'MPS Factors'!F160*F161,0),"")</f>
        <v/>
      </c>
      <c r="K161" s="81" t="str">
        <f>IF(ISNUMBER(E161),IF('MPS Factors'!C160&gt;0,'MPS Factors'!C160*E161,0),"")</f>
        <v/>
      </c>
      <c r="L161" s="81" t="str">
        <f>IF(ISNUMBER(F161),IF('MPS Factors'!D160&gt;0,'MPS Factors'!D160*F161,0),"")</f>
        <v/>
      </c>
      <c r="M161" s="81" t="str">
        <f t="shared" si="16"/>
        <v/>
      </c>
      <c r="N161" s="81" t="str">
        <f t="shared" si="17"/>
        <v/>
      </c>
      <c r="O161" s="81" t="str">
        <f t="shared" si="18"/>
        <v/>
      </c>
      <c r="P161" s="81" t="str">
        <f t="shared" si="19"/>
        <v/>
      </c>
      <c r="Q161" s="81" t="str">
        <f t="shared" si="20"/>
        <v/>
      </c>
      <c r="R161" s="81" t="str">
        <f t="shared" si="21"/>
        <v/>
      </c>
    </row>
    <row r="162" spans="1:18" ht="13.5" thickBot="1" x14ac:dyDescent="0.25">
      <c r="A162" s="106" t="str">
        <f>'Tox Values'!C161</f>
        <v>25321-22-6</v>
      </c>
      <c r="B162" s="195" t="str">
        <f>'Tox Values'!D161</f>
        <v>Dichlorobenzenes</v>
      </c>
      <c r="C162" s="383" t="str">
        <f>IF(AND(Concs!D161&gt;0,ISNUMBER('Tox Values'!G161)),Concs!D161/'Tox Values'!G161,"")</f>
        <v/>
      </c>
      <c r="D162" s="381" t="str">
        <f>IF(AND(Concs!E161&gt;0,ISNUMBER('Tox Values'!AA161)),Concs!E161/'Tox Values'!AA161,"")</f>
        <v/>
      </c>
      <c r="E162" s="381" t="str">
        <f>IF(AND(Concs!F161&gt;0,ISNUMBER('Tox Values'!T161)),Concs!F161/'Tox Values'!T161,"")</f>
        <v/>
      </c>
      <c r="F162" s="380" t="str">
        <f>IF(AND(Concs!F161&gt;0,ISNUMBER('Tox Values'!O161)),1.6*Concs!F161/'Tox Values'!O161,"")</f>
        <v/>
      </c>
      <c r="G162" s="81" t="str">
        <f>IF(ISNUMBER(E162),IF('MPS Factors'!G161&gt;0,'MPS Factors'!G161*E162,0),"")</f>
        <v/>
      </c>
      <c r="H162" s="81" t="str">
        <f>IF(ISNUMBER(F162),IF('MPS Factors'!H161&gt;0,'MPS Factors'!H161*F162,0),"")</f>
        <v/>
      </c>
      <c r="I162" s="81" t="str">
        <f>IF(ISNUMBER(E162),IF('MPS Factors'!E161&gt;0,'MPS Factors'!E161*E162,0),"")</f>
        <v/>
      </c>
      <c r="J162" s="81" t="str">
        <f>IF(ISNUMBER(F162),IF('MPS Factors'!F161&gt;0,'MPS Factors'!F161*F162,0),"")</f>
        <v/>
      </c>
      <c r="K162" s="81" t="str">
        <f>IF(ISNUMBER(E162),IF('MPS Factors'!C161&gt;0,'MPS Factors'!C161*E162,0),"")</f>
        <v/>
      </c>
      <c r="L162" s="81" t="str">
        <f>IF(ISNUMBER(F162),IF('MPS Factors'!D161&gt;0,'MPS Factors'!D161*F162,0),"")</f>
        <v/>
      </c>
      <c r="M162" s="81" t="str">
        <f t="shared" si="16"/>
        <v/>
      </c>
      <c r="N162" s="81" t="str">
        <f t="shared" si="17"/>
        <v/>
      </c>
      <c r="O162" s="81" t="str">
        <f t="shared" si="18"/>
        <v/>
      </c>
      <c r="P162" s="81" t="str">
        <f t="shared" si="19"/>
        <v/>
      </c>
      <c r="Q162" s="81" t="str">
        <f t="shared" si="20"/>
        <v/>
      </c>
      <c r="R162" s="81" t="str">
        <f t="shared" si="21"/>
        <v/>
      </c>
    </row>
    <row r="163" spans="1:18" x14ac:dyDescent="0.2">
      <c r="A163" s="106" t="str">
        <f>'Tox Values'!C162</f>
        <v>91-94-1</v>
      </c>
      <c r="B163" s="80" t="str">
        <f>'Tox Values'!D162</f>
        <v>Dichlorobenzidene, 3,3-</v>
      </c>
      <c r="C163" s="380" t="str">
        <f>IF(AND(Concs!C162&gt;0,ISNUMBER('Tox Values'!G162)),Concs!C162/'Tox Values'!G162,"")</f>
        <v/>
      </c>
      <c r="D163" s="381" t="str">
        <f>IF(AND(Concs!E162&gt;0,ISNUMBER('Tox Values'!AA162)),Concs!E162/'Tox Values'!AA162,"")</f>
        <v/>
      </c>
      <c r="E163" s="381" t="str">
        <f>IF(AND(Concs!F162&gt;0,ISNUMBER('Tox Values'!T162)),Concs!F162/'Tox Values'!T162,"")</f>
        <v/>
      </c>
      <c r="F163" s="380" t="str">
        <f>IF(AND(Concs!F162&gt;0,ISNUMBER('Tox Values'!O162)),1.6*Concs!F162/'Tox Values'!O162,"")</f>
        <v/>
      </c>
      <c r="G163" s="81" t="str">
        <f>IF(ISNUMBER(E163),IF('MPS Factors'!G162&gt;0,'MPS Factors'!G162*E163,0),"")</f>
        <v/>
      </c>
      <c r="H163" s="81" t="str">
        <f>IF(ISNUMBER(F163),IF('MPS Factors'!H162&gt;0,'MPS Factors'!H162*F163,0),"")</f>
        <v/>
      </c>
      <c r="I163" s="81" t="str">
        <f>IF(ISNUMBER(E163),IF('MPS Factors'!E162&gt;0,'MPS Factors'!E162*E163,0),"")</f>
        <v/>
      </c>
      <c r="J163" s="81" t="str">
        <f>IF(ISNUMBER(F163),IF('MPS Factors'!F162&gt;0,'MPS Factors'!F162*F163,0),"")</f>
        <v/>
      </c>
      <c r="K163" s="81" t="str">
        <f>IF(ISNUMBER(E163),IF('MPS Factors'!C162&gt;0,'MPS Factors'!C162*E163,0),"")</f>
        <v/>
      </c>
      <c r="L163" s="81" t="str">
        <f>IF(ISNUMBER(F163),IF('MPS Factors'!D162&gt;0,'MPS Factors'!D162*F163,0),"")</f>
        <v/>
      </c>
      <c r="M163" s="81" t="str">
        <f t="shared" si="16"/>
        <v/>
      </c>
      <c r="N163" s="81" t="str">
        <f t="shared" si="17"/>
        <v/>
      </c>
      <c r="O163" s="81" t="str">
        <f t="shared" si="18"/>
        <v/>
      </c>
      <c r="P163" s="81" t="str">
        <f t="shared" si="19"/>
        <v/>
      </c>
      <c r="Q163" s="81" t="str">
        <f t="shared" si="20"/>
        <v/>
      </c>
      <c r="R163" s="81" t="str">
        <f t="shared" si="21"/>
        <v/>
      </c>
    </row>
    <row r="164" spans="1:18" x14ac:dyDescent="0.2">
      <c r="A164" s="106" t="str">
        <f>'Tox Values'!C163</f>
        <v>75-71-8</v>
      </c>
      <c r="B164" s="80" t="str">
        <f>'Tox Values'!D163</f>
        <v>Dichlorodifluoromethane (CFC-12)</v>
      </c>
      <c r="C164" s="380" t="str">
        <f>IF(AND(Concs!C163&gt;0,ISNUMBER('Tox Values'!G163)),Concs!C163/'Tox Values'!G163,"")</f>
        <v/>
      </c>
      <c r="D164" s="381" t="str">
        <f>IF(AND(Concs!E163&gt;0,ISNUMBER('Tox Values'!AA163)),Concs!E163/'Tox Values'!AA163,"")</f>
        <v/>
      </c>
      <c r="E164" s="381" t="str">
        <f>IF(AND(Concs!F163&gt;0,ISNUMBER('Tox Values'!T163)),Concs!F163/'Tox Values'!T163,"")</f>
        <v/>
      </c>
      <c r="F164" s="380" t="str">
        <f>IF(AND(Concs!F163&gt;0,ISNUMBER('Tox Values'!O163)),1.6*Concs!F163/'Tox Values'!O163,"")</f>
        <v/>
      </c>
      <c r="G164" s="81" t="str">
        <f>IF(ISNUMBER(E164),IF('MPS Factors'!G163&gt;0,'MPS Factors'!G163*E164,0),"")</f>
        <v/>
      </c>
      <c r="H164" s="81" t="str">
        <f>IF(ISNUMBER(F164),IF('MPS Factors'!H163&gt;0,'MPS Factors'!H163*F164,0),"")</f>
        <v/>
      </c>
      <c r="I164" s="81" t="str">
        <f>IF(ISNUMBER(E164),IF('MPS Factors'!E163&gt;0,'MPS Factors'!E163*E164,0),"")</f>
        <v/>
      </c>
      <c r="J164" s="81" t="str">
        <f>IF(ISNUMBER(F164),IF('MPS Factors'!F163&gt;0,'MPS Factors'!F163*F164,0),"")</f>
        <v/>
      </c>
      <c r="K164" s="81" t="str">
        <f>IF(ISNUMBER(E164),IF('MPS Factors'!C163&gt;0,'MPS Factors'!C163*E164,0),"")</f>
        <v/>
      </c>
      <c r="L164" s="81" t="str">
        <f>IF(ISNUMBER(F164),IF('MPS Factors'!D163&gt;0,'MPS Factors'!D163*F164,0),"")</f>
        <v/>
      </c>
      <c r="M164" s="81" t="str">
        <f t="shared" si="16"/>
        <v/>
      </c>
      <c r="N164" s="81" t="str">
        <f t="shared" si="17"/>
        <v/>
      </c>
      <c r="O164" s="81" t="str">
        <f t="shared" si="18"/>
        <v/>
      </c>
      <c r="P164" s="81" t="str">
        <f t="shared" si="19"/>
        <v/>
      </c>
      <c r="Q164" s="81" t="str">
        <f t="shared" si="20"/>
        <v/>
      </c>
      <c r="R164" s="81" t="str">
        <f t="shared" si="21"/>
        <v/>
      </c>
    </row>
    <row r="165" spans="1:18" x14ac:dyDescent="0.2">
      <c r="A165" s="106" t="str">
        <f>'Tox Values'!C164</f>
        <v>72-54-8</v>
      </c>
      <c r="B165" s="80" t="str">
        <f>'Tox Values'!D164</f>
        <v>Dichlorodiphenyldichloroethane (DDD)</v>
      </c>
      <c r="C165" s="380" t="str">
        <f>IF(AND(Concs!C164&gt;0,ISNUMBER('Tox Values'!G164)),Concs!C164/'Tox Values'!G164,"")</f>
        <v/>
      </c>
      <c r="D165" s="381" t="str">
        <f>IF(AND(Concs!E164&gt;0,ISNUMBER('Tox Values'!AA164)),Concs!E164/'Tox Values'!AA164,"")</f>
        <v/>
      </c>
      <c r="E165" s="381" t="str">
        <f>IF(AND(Concs!F164&gt;0,ISNUMBER('Tox Values'!T164)),Concs!F164/'Tox Values'!T164,"")</f>
        <v/>
      </c>
      <c r="F165" s="380" t="str">
        <f>IF(AND(Concs!F164&gt;0,ISNUMBER('Tox Values'!O164)),1*Concs!F164/'Tox Values'!O164,"")</f>
        <v/>
      </c>
      <c r="G165" s="81" t="str">
        <f>IF(ISNUMBER(E165),IF('MPS Factors'!G164&gt;0,'MPS Factors'!G164*E165,0),"")</f>
        <v/>
      </c>
      <c r="H165" s="81" t="str">
        <f>IF(ISNUMBER(F165),IF('MPS Factors'!H164&gt;0,'MPS Factors'!H164*F165,0),"")</f>
        <v/>
      </c>
      <c r="I165" s="81" t="str">
        <f>IF(ISNUMBER(E165),IF('MPS Factors'!E164&gt;0,'MPS Factors'!E164*E165,0),"")</f>
        <v/>
      </c>
      <c r="J165" s="81" t="str">
        <f>IF(ISNUMBER(F165),IF('MPS Factors'!F164&gt;0,'MPS Factors'!F164*F165,0),"")</f>
        <v/>
      </c>
      <c r="K165" s="81" t="str">
        <f>IF(ISNUMBER(E165),IF('MPS Factors'!C164&gt;0,'MPS Factors'!C164*E165,0),"")</f>
        <v/>
      </c>
      <c r="L165" s="81" t="str">
        <f>IF(ISNUMBER(F165),IF('MPS Factors'!D164&gt;0,'MPS Factors'!D164*F165,0),"")</f>
        <v/>
      </c>
      <c r="M165" s="81" t="str">
        <f t="shared" si="16"/>
        <v/>
      </c>
      <c r="N165" s="81" t="str">
        <f t="shared" si="17"/>
        <v/>
      </c>
      <c r="O165" s="81" t="str">
        <f t="shared" si="18"/>
        <v/>
      </c>
      <c r="P165" s="81" t="str">
        <f t="shared" si="19"/>
        <v/>
      </c>
      <c r="Q165" s="81" t="str">
        <f t="shared" si="20"/>
        <v/>
      </c>
      <c r="R165" s="81" t="str">
        <f t="shared" si="21"/>
        <v/>
      </c>
    </row>
    <row r="166" spans="1:18" x14ac:dyDescent="0.2">
      <c r="A166" s="106" t="str">
        <f>'Tox Values'!C165</f>
        <v>72-55-9</v>
      </c>
      <c r="B166" s="80" t="str">
        <f>'Tox Values'!D165</f>
        <v>Dichlorodiphenyldichloroethylene (DDE)</v>
      </c>
      <c r="C166" s="380" t="str">
        <f>IF(AND(Concs!C165&gt;0,ISNUMBER('Tox Values'!G165)),Concs!C165/'Tox Values'!G165,"")</f>
        <v/>
      </c>
      <c r="D166" s="381" t="str">
        <f>IF(AND(Concs!E165&gt;0,ISNUMBER('Tox Values'!AA165)),Concs!E165/'Tox Values'!AA165,"")</f>
        <v/>
      </c>
      <c r="E166" s="381" t="str">
        <f>IF(AND(Concs!F165&gt;0,ISNUMBER('Tox Values'!T165)),Concs!F165/'Tox Values'!T165,"")</f>
        <v/>
      </c>
      <c r="F166" s="380" t="str">
        <f>IF(AND(Concs!F165&gt;0,ISNUMBER('Tox Values'!O165)),1.6*Concs!F165/'Tox Values'!O165,"")</f>
        <v/>
      </c>
      <c r="G166" s="81" t="str">
        <f>IF(ISNUMBER(E166),IF('MPS Factors'!G165&gt;0,'MPS Factors'!G165*E166,0),"")</f>
        <v/>
      </c>
      <c r="H166" s="81" t="str">
        <f>IF(ISNUMBER(F166),IF('MPS Factors'!H165&gt;0,'MPS Factors'!H165*F166,0),"")</f>
        <v/>
      </c>
      <c r="I166" s="81" t="str">
        <f>IF(ISNUMBER(E166),IF('MPS Factors'!E165&gt;0,'MPS Factors'!E165*E166,0),"")</f>
        <v/>
      </c>
      <c r="J166" s="81" t="str">
        <f>IF(ISNUMBER(F166),IF('MPS Factors'!F165&gt;0,'MPS Factors'!F165*F166,0),"")</f>
        <v/>
      </c>
      <c r="K166" s="81" t="str">
        <f>IF(ISNUMBER(E166),IF('MPS Factors'!C165&gt;0,'MPS Factors'!C165*E166,0),"")</f>
        <v/>
      </c>
      <c r="L166" s="81" t="str">
        <f>IF(ISNUMBER(F166),IF('MPS Factors'!D165&gt;0,'MPS Factors'!D165*F166,0),"")</f>
        <v/>
      </c>
      <c r="M166" s="81" t="str">
        <f t="shared" si="16"/>
        <v/>
      </c>
      <c r="N166" s="81" t="str">
        <f t="shared" si="17"/>
        <v/>
      </c>
      <c r="O166" s="81" t="str">
        <f t="shared" si="18"/>
        <v/>
      </c>
      <c r="P166" s="81" t="str">
        <f t="shared" si="19"/>
        <v/>
      </c>
      <c r="Q166" s="81" t="str">
        <f t="shared" si="20"/>
        <v/>
      </c>
      <c r="R166" s="81" t="str">
        <f t="shared" si="21"/>
        <v/>
      </c>
    </row>
    <row r="167" spans="1:18" x14ac:dyDescent="0.2">
      <c r="A167" s="106" t="str">
        <f>'Tox Values'!C166</f>
        <v>50-29-3</v>
      </c>
      <c r="B167" s="80" t="str">
        <f>'Tox Values'!D166</f>
        <v>Dichlorodiphenyltrichloroethane, p, p'- (DDT)</v>
      </c>
      <c r="C167" s="380" t="str">
        <f>IF(AND(Concs!C166&gt;0,ISNUMBER('Tox Values'!G166)),Concs!C166/'Tox Values'!G166,"")</f>
        <v/>
      </c>
      <c r="D167" s="381" t="str">
        <f>IF(AND(Concs!E166&gt;0,ISNUMBER('Tox Values'!AA166)),Concs!E166/'Tox Values'!AA166,"")</f>
        <v/>
      </c>
      <c r="E167" s="381" t="str">
        <f>IF(AND(Concs!F166&gt;0,ISNUMBER('Tox Values'!T166)),Concs!F166/'Tox Values'!T166,"")</f>
        <v/>
      </c>
      <c r="F167" s="380" t="str">
        <f>IF(AND(Concs!F166&gt;0,ISNUMBER('Tox Values'!O166)),1.6*Concs!F166/'Tox Values'!O166,"")</f>
        <v/>
      </c>
      <c r="G167" s="81" t="str">
        <f>IF(ISNUMBER(E167),IF('MPS Factors'!G166&gt;0,'MPS Factors'!G166*E167,0),"")</f>
        <v/>
      </c>
      <c r="H167" s="81" t="str">
        <f>IF(ISNUMBER(F167),IF('MPS Factors'!H166&gt;0,'MPS Factors'!H166*F167,0),"")</f>
        <v/>
      </c>
      <c r="I167" s="81" t="str">
        <f>IF(ISNUMBER(E167),IF('MPS Factors'!E166&gt;0,'MPS Factors'!E166*E167,0),"")</f>
        <v/>
      </c>
      <c r="J167" s="81" t="str">
        <f>IF(ISNUMBER(F167),IF('MPS Factors'!F166&gt;0,'MPS Factors'!F166*F167,0),"")</f>
        <v/>
      </c>
      <c r="K167" s="81" t="str">
        <f>IF(ISNUMBER(E167),IF('MPS Factors'!C166&gt;0,'MPS Factors'!C166*E167,0),"")</f>
        <v/>
      </c>
      <c r="L167" s="81" t="str">
        <f>IF(ISNUMBER(F167),IF('MPS Factors'!D166&gt;0,'MPS Factors'!D166*F167,0),"")</f>
        <v/>
      </c>
      <c r="M167" s="81" t="str">
        <f t="shared" si="16"/>
        <v/>
      </c>
      <c r="N167" s="81" t="str">
        <f t="shared" si="17"/>
        <v/>
      </c>
      <c r="O167" s="81" t="str">
        <f t="shared" si="18"/>
        <v/>
      </c>
      <c r="P167" s="81" t="str">
        <f t="shared" si="19"/>
        <v/>
      </c>
      <c r="Q167" s="81" t="str">
        <f t="shared" si="20"/>
        <v/>
      </c>
      <c r="R167" s="81" t="str">
        <f t="shared" si="21"/>
        <v/>
      </c>
    </row>
    <row r="168" spans="1:18" x14ac:dyDescent="0.2">
      <c r="A168" s="106" t="str">
        <f>'Tox Values'!C167</f>
        <v>75-35-4</v>
      </c>
      <c r="B168" s="80" t="str">
        <f>'Tox Values'!D167</f>
        <v>Dichloroethylene (1,1-) (Vinylidene chloride)</v>
      </c>
      <c r="C168" s="380" t="str">
        <f>IF(AND(Concs!C167&gt;0,ISNUMBER('Tox Values'!G167)),Concs!C167/'Tox Values'!G167,"")</f>
        <v/>
      </c>
      <c r="D168" s="381" t="str">
        <f>IF(AND(Concs!E167&gt;0,ISNUMBER('Tox Values'!AA167)),Concs!E167/'Tox Values'!AA167,"")</f>
        <v/>
      </c>
      <c r="E168" s="381" t="str">
        <f>IF(AND(Concs!F167&gt;0,ISNUMBER('Tox Values'!T167)),Concs!F167/'Tox Values'!T167,"")</f>
        <v/>
      </c>
      <c r="F168" s="380" t="str">
        <f>IF(AND(Concs!F167&gt;0,ISNUMBER('Tox Values'!O167)),1*Concs!F167/'Tox Values'!O167,"")</f>
        <v/>
      </c>
      <c r="G168" s="81" t="str">
        <f>IF(ISNUMBER(E168),IF('MPS Factors'!G167&gt;0,'MPS Factors'!G167*E168,0),"")</f>
        <v/>
      </c>
      <c r="H168" s="81" t="str">
        <f>IF(ISNUMBER(F168),IF('MPS Factors'!H167&gt;0,'MPS Factors'!H167*F168,0),"")</f>
        <v/>
      </c>
      <c r="I168" s="81" t="str">
        <f>IF(ISNUMBER(E168),IF('MPS Factors'!E167&gt;0,'MPS Factors'!E167*E168,0),"")</f>
        <v/>
      </c>
      <c r="J168" s="81" t="str">
        <f>IF(ISNUMBER(F168),IF('MPS Factors'!F167&gt;0,'MPS Factors'!F167*F168,0),"")</f>
        <v/>
      </c>
      <c r="K168" s="81" t="str">
        <f>IF(ISNUMBER(E168),IF('MPS Factors'!C167&gt;0,'MPS Factors'!C167*E168,0),"")</f>
        <v/>
      </c>
      <c r="L168" s="81" t="str">
        <f>IF(ISNUMBER(F168),IF('MPS Factors'!D167&gt;0,'MPS Factors'!D167*F168,0),"")</f>
        <v/>
      </c>
      <c r="M168" s="81" t="str">
        <f t="shared" si="16"/>
        <v/>
      </c>
      <c r="N168" s="81" t="str">
        <f t="shared" si="17"/>
        <v/>
      </c>
      <c r="O168" s="81" t="str">
        <f t="shared" si="18"/>
        <v/>
      </c>
      <c r="P168" s="81" t="str">
        <f t="shared" si="19"/>
        <v/>
      </c>
      <c r="Q168" s="81" t="str">
        <f t="shared" si="20"/>
        <v/>
      </c>
      <c r="R168" s="81" t="str">
        <f t="shared" si="21"/>
        <v/>
      </c>
    </row>
    <row r="169" spans="1:18" ht="13.5" thickBot="1" x14ac:dyDescent="0.25">
      <c r="A169" s="106" t="str">
        <f>'Tox Values'!C168</f>
        <v>156-59-2</v>
      </c>
      <c r="B169" s="80" t="str">
        <f>'Tox Values'!D168</f>
        <v>Dichloroethylene, cis-1,2-</v>
      </c>
      <c r="C169" s="382" t="str">
        <f>IF(AND(Concs!C168&gt;0,ISNUMBER('Tox Values'!G168)),Concs!C168/'Tox Values'!G168,"")</f>
        <v/>
      </c>
      <c r="D169" s="381" t="str">
        <f>IF(AND(Concs!E168&gt;0,ISNUMBER('Tox Values'!AA168)),Concs!E168/'Tox Values'!AA168,"")</f>
        <v/>
      </c>
      <c r="E169" s="381" t="str">
        <f>IF(AND(Concs!F168&gt;0,ISNUMBER('Tox Values'!T168)),Concs!F168/'Tox Values'!T168,"")</f>
        <v/>
      </c>
      <c r="F169" s="380" t="str">
        <f>IF(AND(Concs!F168&gt;0,ISNUMBER('Tox Values'!O168)),1*Concs!F168/'Tox Values'!O168,"")</f>
        <v/>
      </c>
      <c r="G169" s="81" t="str">
        <f>IF(ISNUMBER(E169),IF('MPS Factors'!G168&gt;0,'MPS Factors'!G168*E169,0),"")</f>
        <v/>
      </c>
      <c r="H169" s="81" t="str">
        <f>IF(ISNUMBER(F169),IF('MPS Factors'!H168&gt;0,'MPS Factors'!H168*F169,0),"")</f>
        <v/>
      </c>
      <c r="I169" s="81" t="str">
        <f>IF(ISNUMBER(E169),IF('MPS Factors'!E168&gt;0,'MPS Factors'!E168*E169,0),"")</f>
        <v/>
      </c>
      <c r="J169" s="81" t="str">
        <f>IF(ISNUMBER(F169),IF('MPS Factors'!F168&gt;0,'MPS Factors'!F168*F169,0),"")</f>
        <v/>
      </c>
      <c r="K169" s="81" t="str">
        <f>IF(ISNUMBER(E169),IF('MPS Factors'!C168&gt;0,'MPS Factors'!C168*E169,0),"")</f>
        <v/>
      </c>
      <c r="L169" s="81" t="str">
        <f>IF(ISNUMBER(F169),IF('MPS Factors'!D168&gt;0,'MPS Factors'!D168*F169,0),"")</f>
        <v/>
      </c>
      <c r="M169" s="81" t="str">
        <f t="shared" si="16"/>
        <v/>
      </c>
      <c r="N169" s="81" t="str">
        <f t="shared" si="17"/>
        <v/>
      </c>
      <c r="O169" s="81" t="str">
        <f t="shared" si="18"/>
        <v/>
      </c>
      <c r="P169" s="81" t="str">
        <f t="shared" si="19"/>
        <v/>
      </c>
      <c r="Q169" s="81" t="str">
        <f t="shared" si="20"/>
        <v/>
      </c>
      <c r="R169" s="81" t="str">
        <f t="shared" si="21"/>
        <v/>
      </c>
    </row>
    <row r="170" spans="1:18" ht="13.5" thickBot="1" x14ac:dyDescent="0.25">
      <c r="A170" s="106" t="str">
        <f>'Tox Values'!C169</f>
        <v>156-60-5</v>
      </c>
      <c r="B170" s="195" t="str">
        <f>'Tox Values'!D169</f>
        <v>Dichloroethylene, trans-1,2-</v>
      </c>
      <c r="C170" s="383" t="str">
        <f>IF(AND(Concs!D169&gt;0,ISNUMBER('Tox Values'!G169)),Concs!D169/'Tox Values'!G169,"")</f>
        <v/>
      </c>
      <c r="D170" s="381" t="str">
        <f>IF(AND(Concs!E169&gt;0,ISNUMBER('Tox Values'!AA169)),Concs!E169/'Tox Values'!AA169,"")</f>
        <v/>
      </c>
      <c r="E170" s="381" t="str">
        <f>IF(AND(Concs!F169&gt;0,ISNUMBER('Tox Values'!T169)),Concs!F169/'Tox Values'!T169,"")</f>
        <v/>
      </c>
      <c r="F170" s="380" t="str">
        <f>IF(AND(Concs!F169&gt;0,ISNUMBER('Tox Values'!O169)),1*Concs!F169/'Tox Values'!O169,"")</f>
        <v/>
      </c>
      <c r="G170" s="81" t="str">
        <f>IF(ISNUMBER(E170),IF('MPS Factors'!G169&gt;0,'MPS Factors'!G169*E170,0),"")</f>
        <v/>
      </c>
      <c r="H170" s="81" t="str">
        <f>IF(ISNUMBER(F170),IF('MPS Factors'!H169&gt;0,'MPS Factors'!H169*F170,0),"")</f>
        <v/>
      </c>
      <c r="I170" s="81" t="str">
        <f>IF(ISNUMBER(E170),IF('MPS Factors'!E169&gt;0,'MPS Factors'!E169*E170,0),"")</f>
        <v/>
      </c>
      <c r="J170" s="81" t="str">
        <f>IF(ISNUMBER(F170),IF('MPS Factors'!F169&gt;0,'MPS Factors'!F169*F170,0),"")</f>
        <v/>
      </c>
      <c r="K170" s="81" t="str">
        <f>IF(ISNUMBER(E170),IF('MPS Factors'!C169&gt;0,'MPS Factors'!C169*E170,0),"")</f>
        <v/>
      </c>
      <c r="L170" s="81" t="str">
        <f>IF(ISNUMBER(F170),IF('MPS Factors'!D169&gt;0,'MPS Factors'!D169*F170,0),"")</f>
        <v/>
      </c>
      <c r="M170" s="81" t="str">
        <f t="shared" si="16"/>
        <v/>
      </c>
      <c r="N170" s="81" t="str">
        <f t="shared" si="17"/>
        <v/>
      </c>
      <c r="O170" s="81" t="str">
        <f t="shared" si="18"/>
        <v/>
      </c>
      <c r="P170" s="81" t="str">
        <f t="shared" si="19"/>
        <v/>
      </c>
      <c r="Q170" s="81" t="str">
        <f t="shared" si="20"/>
        <v/>
      </c>
      <c r="R170" s="81" t="str">
        <f t="shared" si="21"/>
        <v/>
      </c>
    </row>
    <row r="171" spans="1:18" ht="13.5" thickBot="1" x14ac:dyDescent="0.25">
      <c r="A171" s="106" t="str">
        <f>'Tox Values'!C170</f>
        <v>542-75-6</v>
      </c>
      <c r="B171" s="80" t="str">
        <f>'Tox Values'!D170</f>
        <v>Dichloropropene, 1,3-</v>
      </c>
      <c r="C171" s="382" t="str">
        <f>IF(AND(Concs!C170&gt;0,ISNUMBER('Tox Values'!G170)),Concs!C170/'Tox Values'!G170,"")</f>
        <v/>
      </c>
      <c r="D171" s="381" t="str">
        <f>IF(AND(Concs!E170&gt;0,ISNUMBER('Tox Values'!AA170)),Concs!E170/'Tox Values'!AA170,"")</f>
        <v/>
      </c>
      <c r="E171" s="381" t="str">
        <f>IF(AND(Concs!F170&gt;0,ISNUMBER('Tox Values'!T170)),Concs!F170/'Tox Values'!T170,"")</f>
        <v/>
      </c>
      <c r="F171" s="380" t="str">
        <f>IF(AND(Concs!F170&gt;0,ISNUMBER('Tox Values'!O170)),1.6*Concs!F170/'Tox Values'!O170,"")</f>
        <v/>
      </c>
      <c r="G171" s="81" t="str">
        <f>IF(ISNUMBER(E171),IF('MPS Factors'!G170&gt;0,'MPS Factors'!G170*E171,0),"")</f>
        <v/>
      </c>
      <c r="H171" s="81" t="str">
        <f>IF(ISNUMBER(F171),IF('MPS Factors'!H170&gt;0,'MPS Factors'!H170*F171,0),"")</f>
        <v/>
      </c>
      <c r="I171" s="81" t="str">
        <f>IF(ISNUMBER(E171),IF('MPS Factors'!E170&gt;0,'MPS Factors'!E170*E171,0),"")</f>
        <v/>
      </c>
      <c r="J171" s="81" t="str">
        <f>IF(ISNUMBER(F171),IF('MPS Factors'!F170&gt;0,'MPS Factors'!F170*F171,0),"")</f>
        <v/>
      </c>
      <c r="K171" s="81" t="str">
        <f>IF(ISNUMBER(E171),IF('MPS Factors'!C170&gt;0,'MPS Factors'!C170*E171,0),"")</f>
        <v/>
      </c>
      <c r="L171" s="81" t="str">
        <f>IF(ISNUMBER(F171),IF('MPS Factors'!D170&gt;0,'MPS Factors'!D170*F171,0),"")</f>
        <v/>
      </c>
      <c r="M171" s="81" t="str">
        <f t="shared" si="16"/>
        <v/>
      </c>
      <c r="N171" s="81" t="str">
        <f t="shared" si="17"/>
        <v/>
      </c>
      <c r="O171" s="81" t="str">
        <f t="shared" si="18"/>
        <v/>
      </c>
      <c r="P171" s="81" t="str">
        <f t="shared" si="19"/>
        <v/>
      </c>
      <c r="Q171" s="81" t="str">
        <f t="shared" si="20"/>
        <v/>
      </c>
      <c r="R171" s="81" t="str">
        <f t="shared" si="21"/>
        <v/>
      </c>
    </row>
    <row r="172" spans="1:18" ht="13.5" thickBot="1" x14ac:dyDescent="0.25">
      <c r="A172" s="106" t="str">
        <f>'Tox Values'!C171</f>
        <v>78-88-6</v>
      </c>
      <c r="B172" s="195" t="str">
        <f>'Tox Values'!D171</f>
        <v>Dichloropropene, 2,3-</v>
      </c>
      <c r="C172" s="383" t="str">
        <f>IF(AND(Concs!D171&gt;0,ISNUMBER('Tox Values'!G171)),Concs!D171/'Tox Values'!G171,"")</f>
        <v/>
      </c>
      <c r="D172" s="381" t="str">
        <f>IF(AND(Concs!E171&gt;0,ISNUMBER('Tox Values'!AA171)),Concs!E171/'Tox Values'!AA171,"")</f>
        <v/>
      </c>
      <c r="E172" s="381" t="str">
        <f>IF(AND(Concs!F171&gt;0,ISNUMBER('Tox Values'!T171)),Concs!F171/'Tox Values'!T171,"")</f>
        <v/>
      </c>
      <c r="F172" s="380" t="str">
        <f>IF(AND(Concs!F171&gt;0,ISNUMBER('Tox Values'!O171)),1*Concs!F171/'Tox Values'!O171,"")</f>
        <v/>
      </c>
      <c r="G172" s="81" t="str">
        <f>IF(ISNUMBER(E172),IF('MPS Factors'!G171&gt;0,'MPS Factors'!G171*E172,0),"")</f>
        <v/>
      </c>
      <c r="H172" s="81" t="str">
        <f>IF(ISNUMBER(F172),IF('MPS Factors'!H171&gt;0,'MPS Factors'!H171*F172,0),"")</f>
        <v/>
      </c>
      <c r="I172" s="81" t="str">
        <f>IF(ISNUMBER(E172),IF('MPS Factors'!E171&gt;0,'MPS Factors'!E171*E172,0),"")</f>
        <v/>
      </c>
      <c r="J172" s="81" t="str">
        <f>IF(ISNUMBER(F172),IF('MPS Factors'!F171&gt;0,'MPS Factors'!F171*F172,0),"")</f>
        <v/>
      </c>
      <c r="K172" s="81" t="str">
        <f>IF(ISNUMBER(E172),IF('MPS Factors'!C171&gt;0,'MPS Factors'!C171*E172,0),"")</f>
        <v/>
      </c>
      <c r="L172" s="81" t="str">
        <f>IF(ISNUMBER(F172),IF('MPS Factors'!D171&gt;0,'MPS Factors'!D171*F172,0),"")</f>
        <v/>
      </c>
      <c r="M172" s="81" t="str">
        <f t="shared" si="16"/>
        <v/>
      </c>
      <c r="N172" s="81" t="str">
        <f t="shared" si="17"/>
        <v/>
      </c>
      <c r="O172" s="81" t="str">
        <f t="shared" si="18"/>
        <v/>
      </c>
      <c r="P172" s="81" t="str">
        <f t="shared" si="19"/>
        <v/>
      </c>
      <c r="Q172" s="81" t="str">
        <f t="shared" si="20"/>
        <v/>
      </c>
      <c r="R172" s="81" t="str">
        <f t="shared" si="21"/>
        <v/>
      </c>
    </row>
    <row r="173" spans="1:18" ht="13.5" thickBot="1" x14ac:dyDescent="0.25">
      <c r="A173" s="106" t="str">
        <f>'Tox Values'!C172</f>
        <v>62-73-7</v>
      </c>
      <c r="B173" s="195" t="str">
        <f>'Tox Values'!D172</f>
        <v>Dichlorvos</v>
      </c>
      <c r="C173" s="383" t="str">
        <f>IF(AND(Concs!D172&gt;0,ISNUMBER('Tox Values'!G172)),Concs!D172/'Tox Values'!G172,"")</f>
        <v/>
      </c>
      <c r="D173" s="381" t="str">
        <f>IF(AND(Concs!E172&gt;0,ISNUMBER('Tox Values'!AA172)),Concs!E172/'Tox Values'!AA172,"")</f>
        <v/>
      </c>
      <c r="E173" s="381" t="str">
        <f>IF(AND(Concs!F172&gt;0,ISNUMBER('Tox Values'!T172)),Concs!F172/'Tox Values'!T172,"")</f>
        <v/>
      </c>
      <c r="F173" s="380" t="str">
        <f>IF(AND(Concs!F172&gt;0,ISNUMBER('Tox Values'!O172)),1.6*Concs!F172/'Tox Values'!O172,"")</f>
        <v/>
      </c>
      <c r="G173" s="81" t="str">
        <f>IF(ISNUMBER(E173),IF('MPS Factors'!G172&gt;0,'MPS Factors'!G172*E173,0),"")</f>
        <v/>
      </c>
      <c r="H173" s="81" t="str">
        <f>IF(ISNUMBER(F173),IF('MPS Factors'!H172&gt;0,'MPS Factors'!H172*F173,0),"")</f>
        <v/>
      </c>
      <c r="I173" s="81" t="str">
        <f>IF(ISNUMBER(E173),IF('MPS Factors'!E172&gt;0,'MPS Factors'!E172*E173,0),"")</f>
        <v/>
      </c>
      <c r="J173" s="81" t="str">
        <f>IF(ISNUMBER(F173),IF('MPS Factors'!F172&gt;0,'MPS Factors'!F172*F173,0),"")</f>
        <v/>
      </c>
      <c r="K173" s="81" t="str">
        <f>IF(ISNUMBER(E173),IF('MPS Factors'!C172&gt;0,'MPS Factors'!C172*E173,0),"")</f>
        <v/>
      </c>
      <c r="L173" s="81" t="str">
        <f>IF(ISNUMBER(F173),IF('MPS Factors'!D172&gt;0,'MPS Factors'!D172*F173,0),"")</f>
        <v/>
      </c>
      <c r="M173" s="81" t="str">
        <f t="shared" si="16"/>
        <v/>
      </c>
      <c r="N173" s="81" t="str">
        <f t="shared" si="17"/>
        <v/>
      </c>
      <c r="O173" s="81" t="str">
        <f t="shared" si="18"/>
        <v/>
      </c>
      <c r="P173" s="81" t="str">
        <f t="shared" si="19"/>
        <v/>
      </c>
      <c r="Q173" s="81" t="str">
        <f t="shared" si="20"/>
        <v/>
      </c>
      <c r="R173" s="81" t="str">
        <f t="shared" si="21"/>
        <v/>
      </c>
    </row>
    <row r="174" spans="1:18" x14ac:dyDescent="0.2">
      <c r="A174" s="106" t="str">
        <f>'Tox Values'!C173</f>
        <v>0-02-4</v>
      </c>
      <c r="B174" s="80" t="str">
        <f>'Tox Values'!D173</f>
        <v>Diesel exhaust particulate</v>
      </c>
      <c r="C174" s="380" t="str">
        <f>IF(AND(Concs!C173&gt;0,ISNUMBER('Tox Values'!G173)),Concs!C173/'Tox Values'!G173,"")</f>
        <v/>
      </c>
      <c r="D174" s="381" t="str">
        <f>IF(AND(Concs!E173&gt;0,ISNUMBER('Tox Values'!AA173)),Concs!E173/'Tox Values'!AA173,"")</f>
        <v/>
      </c>
      <c r="E174" s="381" t="str">
        <f>IF(AND(Concs!F173&gt;0,ISNUMBER('Tox Values'!T173)),Concs!F173/'Tox Values'!T173,"")</f>
        <v/>
      </c>
      <c r="F174" s="380" t="str">
        <f>IF(AND(Concs!F173&gt;0,ISNUMBER('Tox Values'!O173)),1*Concs!F173/'Tox Values'!O173,"")</f>
        <v/>
      </c>
      <c r="G174" s="81" t="str">
        <f>IF(ISNUMBER(E174),IF('MPS Factors'!G173&gt;0,'MPS Factors'!G173*E174,0),"")</f>
        <v/>
      </c>
      <c r="H174" s="81" t="str">
        <f>IF(ISNUMBER(F174),IF('MPS Factors'!H173&gt;0,'MPS Factors'!H173*F174,0),"")</f>
        <v/>
      </c>
      <c r="I174" s="81" t="str">
        <f>IF(ISNUMBER(E174),IF('MPS Factors'!E173&gt;0,'MPS Factors'!E173*E174,0),"")</f>
        <v/>
      </c>
      <c r="J174" s="81" t="str">
        <f>IF(ISNUMBER(F174),IF('MPS Factors'!F173&gt;0,'MPS Factors'!F173*F174,0),"")</f>
        <v/>
      </c>
      <c r="K174" s="81" t="str">
        <f>IF(ISNUMBER(E174),IF('MPS Factors'!C173&gt;0,'MPS Factors'!C173*E174,0),"")</f>
        <v/>
      </c>
      <c r="L174" s="81" t="str">
        <f>IF(ISNUMBER(F174),IF('MPS Factors'!D173&gt;0,'MPS Factors'!D173*F174,0),"")</f>
        <v/>
      </c>
      <c r="M174" s="81" t="str">
        <f t="shared" si="16"/>
        <v/>
      </c>
      <c r="N174" s="81" t="str">
        <f t="shared" si="17"/>
        <v/>
      </c>
      <c r="O174" s="81" t="str">
        <f t="shared" si="18"/>
        <v/>
      </c>
      <c r="P174" s="81" t="str">
        <f t="shared" si="19"/>
        <v/>
      </c>
      <c r="Q174" s="81" t="str">
        <f t="shared" si="20"/>
        <v/>
      </c>
      <c r="R174" s="81" t="str">
        <f t="shared" si="21"/>
        <v/>
      </c>
    </row>
    <row r="175" spans="1:18" x14ac:dyDescent="0.2">
      <c r="A175" s="106" t="str">
        <f>'Tox Values'!C174</f>
        <v>111-42-2</v>
      </c>
      <c r="B175" s="80" t="str">
        <f>'Tox Values'!D174</f>
        <v>Diethanolamine</v>
      </c>
      <c r="C175" s="380" t="str">
        <f>IF(AND(Concs!C174&gt;0,ISNUMBER('Tox Values'!G174)),Concs!C174/'Tox Values'!G174,"")</f>
        <v/>
      </c>
      <c r="D175" s="381" t="str">
        <f>IF(AND(Concs!E174&gt;0,ISNUMBER('Tox Values'!AA174)),Concs!E174/'Tox Values'!AA174,"")</f>
        <v/>
      </c>
      <c r="E175" s="381" t="str">
        <f>IF(AND(Concs!F174&gt;0,ISNUMBER('Tox Values'!T174)),Concs!F174/'Tox Values'!T174,"")</f>
        <v/>
      </c>
      <c r="F175" s="380" t="str">
        <f>IF(AND(Concs!F174&gt;0,ISNUMBER('Tox Values'!O174)),1*Concs!F174/'Tox Values'!O174,"")</f>
        <v/>
      </c>
      <c r="G175" s="81" t="str">
        <f>IF(ISNUMBER(E175),IF('MPS Factors'!G174&gt;0,'MPS Factors'!G174*E175,0),"")</f>
        <v/>
      </c>
      <c r="H175" s="81" t="str">
        <f>IF(ISNUMBER(F175),IF('MPS Factors'!H174&gt;0,'MPS Factors'!H174*F175,0),"")</f>
        <v/>
      </c>
      <c r="I175" s="81" t="str">
        <f>IF(ISNUMBER(E175),IF('MPS Factors'!E174&gt;0,'MPS Factors'!E174*E175,0),"")</f>
        <v/>
      </c>
      <c r="J175" s="81" t="str">
        <f>IF(ISNUMBER(F175),IF('MPS Factors'!F174&gt;0,'MPS Factors'!F174*F175,0),"")</f>
        <v/>
      </c>
      <c r="K175" s="81" t="str">
        <f>IF(ISNUMBER(E175),IF('MPS Factors'!C174&gt;0,'MPS Factors'!C174*E175,0),"")</f>
        <v/>
      </c>
      <c r="L175" s="81" t="str">
        <f>IF(ISNUMBER(F175),IF('MPS Factors'!D174&gt;0,'MPS Factors'!D174*F175,0),"")</f>
        <v/>
      </c>
      <c r="M175" s="81" t="str">
        <f t="shared" si="16"/>
        <v/>
      </c>
      <c r="N175" s="81" t="str">
        <f t="shared" si="17"/>
        <v/>
      </c>
      <c r="O175" s="81" t="str">
        <f t="shared" si="18"/>
        <v/>
      </c>
      <c r="P175" s="81" t="str">
        <f t="shared" si="19"/>
        <v/>
      </c>
      <c r="Q175" s="81" t="str">
        <f t="shared" si="20"/>
        <v/>
      </c>
      <c r="R175" s="81" t="str">
        <f t="shared" si="21"/>
        <v/>
      </c>
    </row>
    <row r="176" spans="1:18" x14ac:dyDescent="0.2">
      <c r="A176" s="106" t="str">
        <f>'Tox Values'!C175</f>
        <v>112-34-5</v>
      </c>
      <c r="B176" s="80" t="str">
        <f>'Tox Values'!D175</f>
        <v>Diethylene Glycol Monobutyl Ether</v>
      </c>
      <c r="C176" s="380" t="str">
        <f>IF(AND(Concs!C175&gt;0,ISNUMBER('Tox Values'!G175)),Concs!C175/'Tox Values'!G175,"")</f>
        <v/>
      </c>
      <c r="D176" s="381" t="str">
        <f>IF(AND(Concs!E175&gt;0,ISNUMBER('Tox Values'!AA175)),Concs!E175/'Tox Values'!AA175,"")</f>
        <v/>
      </c>
      <c r="E176" s="381" t="str">
        <f>IF(AND(Concs!F175&gt;0,ISNUMBER('Tox Values'!T175)),Concs!F175/'Tox Values'!T175,"")</f>
        <v/>
      </c>
      <c r="F176" s="380" t="str">
        <f>IF(AND(Concs!F175&gt;0,ISNUMBER('Tox Values'!O175)),1*Concs!F175/'Tox Values'!O175,"")</f>
        <v/>
      </c>
      <c r="G176" s="81" t="str">
        <f>IF(ISNUMBER(E176),IF('MPS Factors'!G175&gt;0,'MPS Factors'!G175*E176,0),"")</f>
        <v/>
      </c>
      <c r="H176" s="81" t="str">
        <f>IF(ISNUMBER(F176),IF('MPS Factors'!H175&gt;0,'MPS Factors'!H175*F176,0),"")</f>
        <v/>
      </c>
      <c r="I176" s="81" t="str">
        <f>IF(ISNUMBER(E176),IF('MPS Factors'!E175&gt;0,'MPS Factors'!E175*E176,0),"")</f>
        <v/>
      </c>
      <c r="J176" s="81" t="str">
        <f>IF(ISNUMBER(F176),IF('MPS Factors'!F175&gt;0,'MPS Factors'!F175*F176,0),"")</f>
        <v/>
      </c>
      <c r="K176" s="81" t="str">
        <f>IF(ISNUMBER(E176),IF('MPS Factors'!C175&gt;0,'MPS Factors'!C175*E176,0),"")</f>
        <v/>
      </c>
      <c r="L176" s="81" t="str">
        <f>IF(ISNUMBER(F176),IF('MPS Factors'!D175&gt;0,'MPS Factors'!D175*F176,0),"")</f>
        <v/>
      </c>
      <c r="M176" s="81" t="str">
        <f t="shared" si="16"/>
        <v/>
      </c>
      <c r="N176" s="81" t="str">
        <f t="shared" si="17"/>
        <v/>
      </c>
      <c r="O176" s="81" t="str">
        <f t="shared" si="18"/>
        <v/>
      </c>
      <c r="P176" s="81" t="str">
        <f t="shared" si="19"/>
        <v/>
      </c>
      <c r="Q176" s="81" t="str">
        <f t="shared" si="20"/>
        <v/>
      </c>
      <c r="R176" s="81" t="str">
        <f t="shared" si="21"/>
        <v/>
      </c>
    </row>
    <row r="177" spans="1:18" x14ac:dyDescent="0.2">
      <c r="A177" s="106" t="str">
        <f>'Tox Values'!C176</f>
        <v>111-90-0</v>
      </c>
      <c r="B177" s="80" t="str">
        <f>'Tox Values'!D176</f>
        <v>Diethylene Glycol Monoethyl Ether</v>
      </c>
      <c r="C177" s="380" t="str">
        <f>IF(AND(Concs!C176&gt;0,ISNUMBER('Tox Values'!G176)),Concs!C176/'Tox Values'!G176,"")</f>
        <v/>
      </c>
      <c r="D177" s="381" t="str">
        <f>IF(AND(Concs!E176&gt;0,ISNUMBER('Tox Values'!AA176)),Concs!E176/'Tox Values'!AA176,"")</f>
        <v/>
      </c>
      <c r="E177" s="381" t="str">
        <f>IF(AND(Concs!F176&gt;0,ISNUMBER('Tox Values'!T176)),Concs!F176/'Tox Values'!T176,"")</f>
        <v/>
      </c>
      <c r="F177" s="380" t="str">
        <f>IF(AND(Concs!F176&gt;0,ISNUMBER('Tox Values'!O176)),1*Concs!F176/'Tox Values'!O176,"")</f>
        <v/>
      </c>
      <c r="G177" s="81" t="str">
        <f>IF(ISNUMBER(E177),IF('MPS Factors'!G176&gt;0,'MPS Factors'!G176*E177,0),"")</f>
        <v/>
      </c>
      <c r="H177" s="81" t="str">
        <f>IF(ISNUMBER(F177),IF('MPS Factors'!H176&gt;0,'MPS Factors'!H176*F177,0),"")</f>
        <v/>
      </c>
      <c r="I177" s="81" t="str">
        <f>IF(ISNUMBER(E177),IF('MPS Factors'!E176&gt;0,'MPS Factors'!E176*E177,0),"")</f>
        <v/>
      </c>
      <c r="J177" s="81" t="str">
        <f>IF(ISNUMBER(F177),IF('MPS Factors'!F176&gt;0,'MPS Factors'!F176*F177,0),"")</f>
        <v/>
      </c>
      <c r="K177" s="81" t="str">
        <f>IF(ISNUMBER(E177),IF('MPS Factors'!C176&gt;0,'MPS Factors'!C176*E177,0),"")</f>
        <v/>
      </c>
      <c r="L177" s="81" t="str">
        <f>IF(ISNUMBER(F177),IF('MPS Factors'!D176&gt;0,'MPS Factors'!D176*F177,0),"")</f>
        <v/>
      </c>
      <c r="M177" s="81" t="str">
        <f t="shared" si="16"/>
        <v/>
      </c>
      <c r="N177" s="81" t="str">
        <f t="shared" si="17"/>
        <v/>
      </c>
      <c r="O177" s="81" t="str">
        <f t="shared" si="18"/>
        <v/>
      </c>
      <c r="P177" s="81" t="str">
        <f t="shared" si="19"/>
        <v/>
      </c>
      <c r="Q177" s="81" t="str">
        <f t="shared" si="20"/>
        <v/>
      </c>
      <c r="R177" s="81" t="str">
        <f t="shared" si="21"/>
        <v/>
      </c>
    </row>
    <row r="178" spans="1:18" x14ac:dyDescent="0.2">
      <c r="A178" s="106" t="str">
        <f>'Tox Values'!C177</f>
        <v>75-37-6</v>
      </c>
      <c r="B178" s="80" t="str">
        <f>'Tox Values'!D177</f>
        <v>Difluoroethane, 1,1-</v>
      </c>
      <c r="C178" s="380" t="str">
        <f>IF(AND(Concs!C177&gt;0,ISNUMBER('Tox Values'!G177)),Concs!C177/'Tox Values'!G177,"")</f>
        <v/>
      </c>
      <c r="D178" s="381" t="str">
        <f>IF(AND(Concs!E177&gt;0,ISNUMBER('Tox Values'!AA177)),Concs!E177/'Tox Values'!AA177,"")</f>
        <v/>
      </c>
      <c r="E178" s="381" t="str">
        <f>IF(AND(Concs!F177&gt;0,ISNUMBER('Tox Values'!T177)),Concs!F177/'Tox Values'!T177,"")</f>
        <v/>
      </c>
      <c r="F178" s="380" t="str">
        <f>IF(AND(Concs!F177&gt;0,ISNUMBER('Tox Values'!O177)),1*Concs!F177/'Tox Values'!O177,"")</f>
        <v/>
      </c>
      <c r="G178" s="81" t="str">
        <f>IF(ISNUMBER(E178),IF('MPS Factors'!G177&gt;0,'MPS Factors'!G177*E178,0),"")</f>
        <v/>
      </c>
      <c r="H178" s="81" t="str">
        <f>IF(ISNUMBER(F178),IF('MPS Factors'!H177&gt;0,'MPS Factors'!H177*F178,0),"")</f>
        <v/>
      </c>
      <c r="I178" s="81" t="str">
        <f>IF(ISNUMBER(E178),IF('MPS Factors'!E177&gt;0,'MPS Factors'!E177*E178,0),"")</f>
        <v/>
      </c>
      <c r="J178" s="81" t="str">
        <f>IF(ISNUMBER(F178),IF('MPS Factors'!F177&gt;0,'MPS Factors'!F177*F178,0),"")</f>
        <v/>
      </c>
      <c r="K178" s="81" t="str">
        <f>IF(ISNUMBER(E178),IF('MPS Factors'!C177&gt;0,'MPS Factors'!C177*E178,0),"")</f>
        <v/>
      </c>
      <c r="L178" s="81" t="str">
        <f>IF(ISNUMBER(F178),IF('MPS Factors'!D177&gt;0,'MPS Factors'!D177*F178,0),"")</f>
        <v/>
      </c>
      <c r="M178" s="81" t="str">
        <f t="shared" si="16"/>
        <v/>
      </c>
      <c r="N178" s="81" t="str">
        <f t="shared" si="17"/>
        <v/>
      </c>
      <c r="O178" s="81" t="str">
        <f t="shared" si="18"/>
        <v/>
      </c>
      <c r="P178" s="81" t="str">
        <f t="shared" si="19"/>
        <v/>
      </c>
      <c r="Q178" s="81" t="str">
        <f t="shared" si="20"/>
        <v/>
      </c>
      <c r="R178" s="81" t="str">
        <f t="shared" si="21"/>
        <v/>
      </c>
    </row>
    <row r="179" spans="1:18" x14ac:dyDescent="0.2">
      <c r="A179" s="106" t="str">
        <f>'Tox Values'!C178</f>
        <v>101-90-6</v>
      </c>
      <c r="B179" s="80" t="str">
        <f>'Tox Values'!D178</f>
        <v>Diglycidyl Resorcinol Ether</v>
      </c>
      <c r="C179" s="380" t="str">
        <f>IF(AND(Concs!C178&gt;0,ISNUMBER('Tox Values'!G178)),Concs!C178/'Tox Values'!G178,"")</f>
        <v/>
      </c>
      <c r="D179" s="381" t="str">
        <f>IF(AND(Concs!E178&gt;0,ISNUMBER('Tox Values'!AA178)),Concs!E178/'Tox Values'!AA178,"")</f>
        <v/>
      </c>
      <c r="E179" s="381" t="str">
        <f>IF(AND(Concs!F178&gt;0,ISNUMBER('Tox Values'!T178)),Concs!F178/'Tox Values'!T178,"")</f>
        <v/>
      </c>
      <c r="F179" s="380" t="str">
        <f>IF(AND(Concs!F178&gt;0,ISNUMBER('Tox Values'!O178)),1.6*Concs!F178/'Tox Values'!O178,"")</f>
        <v/>
      </c>
      <c r="G179" s="81" t="str">
        <f>IF(ISNUMBER(E179),IF('MPS Factors'!G178&gt;0,'MPS Factors'!G178*E179,0),"")</f>
        <v/>
      </c>
      <c r="H179" s="81" t="str">
        <f>IF(ISNUMBER(F179),IF('MPS Factors'!H178&gt;0,'MPS Factors'!H178*F179,0),"")</f>
        <v/>
      </c>
      <c r="I179" s="81" t="str">
        <f>IF(ISNUMBER(E179),IF('MPS Factors'!E178&gt;0,'MPS Factors'!E178*E179,0),"")</f>
        <v/>
      </c>
      <c r="J179" s="81" t="str">
        <f>IF(ISNUMBER(F179),IF('MPS Factors'!F178&gt;0,'MPS Factors'!F178*F179,0),"")</f>
        <v/>
      </c>
      <c r="K179" s="81" t="str">
        <f>IF(ISNUMBER(E179),IF('MPS Factors'!C178&gt;0,'MPS Factors'!C178*E179,0),"")</f>
        <v/>
      </c>
      <c r="L179" s="81" t="str">
        <f>IF(ISNUMBER(F179),IF('MPS Factors'!D178&gt;0,'MPS Factors'!D178*F179,0),"")</f>
        <v/>
      </c>
      <c r="M179" s="81" t="str">
        <f t="shared" si="16"/>
        <v/>
      </c>
      <c r="N179" s="81" t="str">
        <f t="shared" si="17"/>
        <v/>
      </c>
      <c r="O179" s="81" t="str">
        <f t="shared" si="18"/>
        <v/>
      </c>
      <c r="P179" s="81" t="str">
        <f t="shared" si="19"/>
        <v/>
      </c>
      <c r="Q179" s="81" t="str">
        <f t="shared" si="20"/>
        <v/>
      </c>
      <c r="R179" s="81" t="str">
        <f t="shared" si="21"/>
        <v/>
      </c>
    </row>
    <row r="180" spans="1:18" x14ac:dyDescent="0.2">
      <c r="A180" s="106" t="str">
        <f>'Tox Values'!C179</f>
        <v>94-58-6</v>
      </c>
      <c r="B180" s="80" t="str">
        <f>'Tox Values'!D179</f>
        <v>Dihydrosafrole</v>
      </c>
      <c r="C180" s="380" t="str">
        <f>IF(AND(Concs!C179&gt;0,ISNUMBER('Tox Values'!G179)),Concs!C179/'Tox Values'!G179,"")</f>
        <v/>
      </c>
      <c r="D180" s="381" t="str">
        <f>IF(AND(Concs!E179&gt;0,ISNUMBER('Tox Values'!AA179)),Concs!E179/'Tox Values'!AA179,"")</f>
        <v/>
      </c>
      <c r="E180" s="381" t="str">
        <f>IF(AND(Concs!F179&gt;0,ISNUMBER('Tox Values'!T179)),Concs!F179/'Tox Values'!T179,"")</f>
        <v/>
      </c>
      <c r="F180" s="380" t="str">
        <f>IF(AND(Concs!F179&gt;0,ISNUMBER('Tox Values'!O179)),1*Concs!F179/'Tox Values'!O179,"")</f>
        <v/>
      </c>
      <c r="G180" s="81" t="str">
        <f>IF(ISNUMBER(E180),IF('MPS Factors'!G179&gt;0,'MPS Factors'!G179*E180,0),"")</f>
        <v/>
      </c>
      <c r="H180" s="81" t="str">
        <f>IF(ISNUMBER(F180),IF('MPS Factors'!H179&gt;0,'MPS Factors'!H179*F180,0),"")</f>
        <v/>
      </c>
      <c r="I180" s="81" t="str">
        <f>IF(ISNUMBER(E180),IF('MPS Factors'!E179&gt;0,'MPS Factors'!E179*E180,0),"")</f>
        <v/>
      </c>
      <c r="J180" s="81" t="str">
        <f>IF(ISNUMBER(F180),IF('MPS Factors'!F179&gt;0,'MPS Factors'!F179*F180,0),"")</f>
        <v/>
      </c>
      <c r="K180" s="81" t="str">
        <f>IF(ISNUMBER(E180),IF('MPS Factors'!C179&gt;0,'MPS Factors'!C179*E180,0),"")</f>
        <v/>
      </c>
      <c r="L180" s="81" t="str">
        <f>IF(ISNUMBER(F180),IF('MPS Factors'!D179&gt;0,'MPS Factors'!D179*F180,0),"")</f>
        <v/>
      </c>
      <c r="M180" s="81" t="str">
        <f t="shared" si="16"/>
        <v/>
      </c>
      <c r="N180" s="81" t="str">
        <f t="shared" si="17"/>
        <v/>
      </c>
      <c r="O180" s="81" t="str">
        <f t="shared" si="18"/>
        <v/>
      </c>
      <c r="P180" s="81" t="str">
        <f t="shared" si="19"/>
        <v/>
      </c>
      <c r="Q180" s="81" t="str">
        <f t="shared" si="20"/>
        <v/>
      </c>
      <c r="R180" s="81" t="str">
        <f t="shared" si="21"/>
        <v/>
      </c>
    </row>
    <row r="181" spans="1:18" x14ac:dyDescent="0.2">
      <c r="A181" s="106" t="str">
        <f>'Tox Values'!C180</f>
        <v>108-20-3</v>
      </c>
      <c r="B181" s="80" t="str">
        <f>'Tox Values'!D180</f>
        <v>Diisopropyl Ether</v>
      </c>
      <c r="C181" s="380" t="str">
        <f>IF(AND(Concs!C180&gt;0,ISNUMBER('Tox Values'!G180)),Concs!C180/'Tox Values'!G180,"")</f>
        <v/>
      </c>
      <c r="D181" s="381" t="str">
        <f>IF(AND(Concs!E180&gt;0,ISNUMBER('Tox Values'!AA180)),Concs!E180/'Tox Values'!AA180,"")</f>
        <v/>
      </c>
      <c r="E181" s="381" t="str">
        <f>IF(AND(Concs!F180&gt;0,ISNUMBER('Tox Values'!T180)),Concs!F180/'Tox Values'!T180,"")</f>
        <v/>
      </c>
      <c r="F181" s="380" t="str">
        <f>IF(AND(Concs!F180&gt;0,ISNUMBER('Tox Values'!O180)),1*Concs!F180/'Tox Values'!O180,"")</f>
        <v/>
      </c>
      <c r="G181" s="81" t="str">
        <f>IF(ISNUMBER(E181),IF('MPS Factors'!G180&gt;0,'MPS Factors'!G180*E181,0),"")</f>
        <v/>
      </c>
      <c r="H181" s="81" t="str">
        <f>IF(ISNUMBER(F181),IF('MPS Factors'!H180&gt;0,'MPS Factors'!H180*F181,0),"")</f>
        <v/>
      </c>
      <c r="I181" s="81" t="str">
        <f>IF(ISNUMBER(E181),IF('MPS Factors'!E180&gt;0,'MPS Factors'!E180*E181,0),"")</f>
        <v/>
      </c>
      <c r="J181" s="81" t="str">
        <f>IF(ISNUMBER(F181),IF('MPS Factors'!F180&gt;0,'MPS Factors'!F180*F181,0),"")</f>
        <v/>
      </c>
      <c r="K181" s="81" t="str">
        <f>IF(ISNUMBER(E181),IF('MPS Factors'!C180&gt;0,'MPS Factors'!C180*E181,0),"")</f>
        <v/>
      </c>
      <c r="L181" s="81" t="str">
        <f>IF(ISNUMBER(F181),IF('MPS Factors'!D180&gt;0,'MPS Factors'!D180*F181,0),"")</f>
        <v/>
      </c>
      <c r="M181" s="81" t="str">
        <f t="shared" si="16"/>
        <v/>
      </c>
      <c r="N181" s="81" t="str">
        <f t="shared" si="17"/>
        <v/>
      </c>
      <c r="O181" s="81" t="str">
        <f t="shared" si="18"/>
        <v/>
      </c>
      <c r="P181" s="81" t="str">
        <f t="shared" si="19"/>
        <v/>
      </c>
      <c r="Q181" s="81" t="str">
        <f t="shared" si="20"/>
        <v/>
      </c>
      <c r="R181" s="81" t="str">
        <f t="shared" si="21"/>
        <v/>
      </c>
    </row>
    <row r="182" spans="1:18" x14ac:dyDescent="0.2">
      <c r="A182" s="106" t="str">
        <f>'Tox Values'!C181</f>
        <v>60-11-7</v>
      </c>
      <c r="B182" s="80" t="str">
        <f>'Tox Values'!D181</f>
        <v>Dimethyl aminoazobenzene</v>
      </c>
      <c r="C182" s="380" t="str">
        <f>IF(AND(Concs!C181&gt;0,ISNUMBER('Tox Values'!G181)),Concs!C181/'Tox Values'!G181,"")</f>
        <v/>
      </c>
      <c r="D182" s="381" t="str">
        <f>IF(AND(Concs!E181&gt;0,ISNUMBER('Tox Values'!AA181)),Concs!E181/'Tox Values'!AA181,"")</f>
        <v/>
      </c>
      <c r="E182" s="381" t="str">
        <f>IF(AND(Concs!F181&gt;0,ISNUMBER('Tox Values'!T181)),Concs!F181/'Tox Values'!T181,"")</f>
        <v/>
      </c>
      <c r="F182" s="380" t="str">
        <f>IF(AND(Concs!F181&gt;0,ISNUMBER('Tox Values'!O181)),1.6*Concs!F181/'Tox Values'!O181,"")</f>
        <v/>
      </c>
      <c r="G182" s="81" t="str">
        <f>IF(ISNUMBER(E182),IF('MPS Factors'!G181&gt;0,'MPS Factors'!G181*E182,0),"")</f>
        <v/>
      </c>
      <c r="H182" s="81" t="str">
        <f>IF(ISNUMBER(F182),IF('MPS Factors'!H181&gt;0,'MPS Factors'!H181*F182,0),"")</f>
        <v/>
      </c>
      <c r="I182" s="81" t="str">
        <f>IF(ISNUMBER(E182),IF('MPS Factors'!E181&gt;0,'MPS Factors'!E181*E182,0),"")</f>
        <v/>
      </c>
      <c r="J182" s="81" t="str">
        <f>IF(ISNUMBER(F182),IF('MPS Factors'!F181&gt;0,'MPS Factors'!F181*F182,0),"")</f>
        <v/>
      </c>
      <c r="K182" s="81" t="str">
        <f>IF(ISNUMBER(E182),IF('MPS Factors'!C181&gt;0,'MPS Factors'!C181*E182,0),"")</f>
        <v/>
      </c>
      <c r="L182" s="81" t="str">
        <f>IF(ISNUMBER(F182),IF('MPS Factors'!D181&gt;0,'MPS Factors'!D181*F182,0),"")</f>
        <v/>
      </c>
      <c r="M182" s="81" t="str">
        <f t="shared" si="16"/>
        <v/>
      </c>
      <c r="N182" s="81" t="str">
        <f t="shared" si="17"/>
        <v/>
      </c>
      <c r="O182" s="81" t="str">
        <f t="shared" si="18"/>
        <v/>
      </c>
      <c r="P182" s="81" t="str">
        <f t="shared" si="19"/>
        <v/>
      </c>
      <c r="Q182" s="81" t="str">
        <f t="shared" si="20"/>
        <v/>
      </c>
      <c r="R182" s="81" t="str">
        <f t="shared" si="21"/>
        <v/>
      </c>
    </row>
    <row r="183" spans="1:18" x14ac:dyDescent="0.2">
      <c r="A183" s="106" t="str">
        <f>'Tox Values'!C182</f>
        <v>68-12-2</v>
      </c>
      <c r="B183" s="80" t="str">
        <f>'Tox Values'!D182</f>
        <v>Dimethyl formamide</v>
      </c>
      <c r="C183" s="380" t="str">
        <f>IF(AND(Concs!C182&gt;0,ISNUMBER('Tox Values'!G182)),Concs!C182/'Tox Values'!G182,"")</f>
        <v/>
      </c>
      <c r="D183" s="381" t="str">
        <f>IF(AND(Concs!E182&gt;0,ISNUMBER('Tox Values'!AA182)),Concs!E182/'Tox Values'!AA182,"")</f>
        <v/>
      </c>
      <c r="E183" s="381" t="str">
        <f>IF(AND(Concs!F182&gt;0,ISNUMBER('Tox Values'!T182)),Concs!F182/'Tox Values'!T182,"")</f>
        <v/>
      </c>
      <c r="F183" s="380" t="str">
        <f>IF(AND(Concs!F182&gt;0,ISNUMBER('Tox Values'!O182)),1*Concs!F182/'Tox Values'!O182,"")</f>
        <v/>
      </c>
      <c r="G183" s="81" t="str">
        <f>IF(ISNUMBER(E183),IF('MPS Factors'!G182&gt;0,'MPS Factors'!G182*E183,0),"")</f>
        <v/>
      </c>
      <c r="H183" s="81" t="str">
        <f>IF(ISNUMBER(F183),IF('MPS Factors'!H182&gt;0,'MPS Factors'!H182*F183,0),"")</f>
        <v/>
      </c>
      <c r="I183" s="81" t="str">
        <f>IF(ISNUMBER(E183),IF('MPS Factors'!E182&gt;0,'MPS Factors'!E182*E183,0),"")</f>
        <v/>
      </c>
      <c r="J183" s="81" t="str">
        <f>IF(ISNUMBER(F183),IF('MPS Factors'!F182&gt;0,'MPS Factors'!F182*F183,0),"")</f>
        <v/>
      </c>
      <c r="K183" s="81" t="str">
        <f>IF(ISNUMBER(E183),IF('MPS Factors'!C182&gt;0,'MPS Factors'!C182*E183,0),"")</f>
        <v/>
      </c>
      <c r="L183" s="81" t="str">
        <f>IF(ISNUMBER(F183),IF('MPS Factors'!D182&gt;0,'MPS Factors'!D182*F183,0),"")</f>
        <v/>
      </c>
      <c r="M183" s="81" t="str">
        <f t="shared" si="16"/>
        <v/>
      </c>
      <c r="N183" s="81" t="str">
        <f t="shared" si="17"/>
        <v/>
      </c>
      <c r="O183" s="81" t="str">
        <f t="shared" si="18"/>
        <v/>
      </c>
      <c r="P183" s="81" t="str">
        <f t="shared" si="19"/>
        <v/>
      </c>
      <c r="Q183" s="81" t="str">
        <f t="shared" si="20"/>
        <v/>
      </c>
      <c r="R183" s="81" t="str">
        <f t="shared" si="21"/>
        <v/>
      </c>
    </row>
    <row r="184" spans="1:18" x14ac:dyDescent="0.2">
      <c r="A184" s="106" t="str">
        <f>'Tox Values'!C183</f>
        <v>57-97-6</v>
      </c>
      <c r="B184" s="80" t="str">
        <f>'Tox Values'!D183</f>
        <v>Dimethylbenz[a]anthracene, 7,12-</v>
      </c>
      <c r="C184" s="380" t="str">
        <f>IF(AND(Concs!C183&gt;0,ISNUMBER('Tox Values'!G183)),Concs!C183/'Tox Values'!G183,"")</f>
        <v/>
      </c>
      <c r="D184" s="381" t="str">
        <f>IF(AND(Concs!E183&gt;0,ISNUMBER('Tox Values'!AA183)),Concs!E183/'Tox Values'!AA183,"")</f>
        <v/>
      </c>
      <c r="E184" s="381" t="str">
        <f>IF(AND(Concs!F183&gt;0,ISNUMBER('Tox Values'!T183)),Concs!F183/'Tox Values'!T183,"")</f>
        <v/>
      </c>
      <c r="F184" s="380" t="str">
        <f>IF(AND(Concs!F183&gt;0,ISNUMBER('Tox Values'!O183)),1.6*Concs!F183/'Tox Values'!O183,"")</f>
        <v/>
      </c>
      <c r="G184" s="81" t="str">
        <f>IF(ISNUMBER(E184),IF('MPS Factors'!G183&gt;0,'MPS Factors'!G183*E184,0),"")</f>
        <v/>
      </c>
      <c r="H184" s="81" t="str">
        <f>IF(ISNUMBER(F184),IF('MPS Factors'!H183&gt;0,'MPS Factors'!H183*F184,0),"")</f>
        <v/>
      </c>
      <c r="I184" s="81" t="str">
        <f>IF(ISNUMBER(E184),IF('MPS Factors'!E183&gt;0,'MPS Factors'!E183*E184,0),"")</f>
        <v/>
      </c>
      <c r="J184" s="81" t="str">
        <f>IF(ISNUMBER(F184),IF('MPS Factors'!F183&gt;0,'MPS Factors'!F183*F184,0),"")</f>
        <v/>
      </c>
      <c r="K184" s="81" t="str">
        <f>IF(ISNUMBER(E184),IF('MPS Factors'!C183&gt;0,'MPS Factors'!C183*E184,0),"")</f>
        <v/>
      </c>
      <c r="L184" s="81" t="str">
        <f>IF(ISNUMBER(F184),IF('MPS Factors'!D183&gt;0,'MPS Factors'!D183*F184,0),"")</f>
        <v/>
      </c>
      <c r="M184" s="81" t="str">
        <f t="shared" si="16"/>
        <v/>
      </c>
      <c r="N184" s="81" t="str">
        <f t="shared" si="17"/>
        <v/>
      </c>
      <c r="O184" s="81" t="str">
        <f t="shared" si="18"/>
        <v/>
      </c>
      <c r="P184" s="81" t="str">
        <f t="shared" si="19"/>
        <v/>
      </c>
      <c r="Q184" s="81" t="str">
        <f t="shared" si="20"/>
        <v/>
      </c>
      <c r="R184" s="81" t="str">
        <f t="shared" si="21"/>
        <v/>
      </c>
    </row>
    <row r="185" spans="1:18" x14ac:dyDescent="0.2">
      <c r="A185" s="106" t="str">
        <f>'Tox Values'!C184</f>
        <v>79-44-7</v>
      </c>
      <c r="B185" s="80" t="str">
        <f>'Tox Values'!D184</f>
        <v>Dimethylcarbamoyl Chloride</v>
      </c>
      <c r="C185" s="380" t="str">
        <f>IF(AND(Concs!C184&gt;0,ISNUMBER('Tox Values'!G184)),Concs!C184/'Tox Values'!G184,"")</f>
        <v/>
      </c>
      <c r="D185" s="381" t="str">
        <f>IF(AND(Concs!E184&gt;0,ISNUMBER('Tox Values'!AA184)),Concs!E184/'Tox Values'!AA184,"")</f>
        <v/>
      </c>
      <c r="E185" s="381" t="str">
        <f>IF(AND(Concs!F184&gt;0,ISNUMBER('Tox Values'!T184)),Concs!F184/'Tox Values'!T184,"")</f>
        <v/>
      </c>
      <c r="F185" s="380" t="str">
        <f>IF(AND(Concs!F184&gt;0,ISNUMBER('Tox Values'!O184)),1.6*Concs!F184/'Tox Values'!O184,"")</f>
        <v/>
      </c>
      <c r="G185" s="81" t="str">
        <f>IF(ISNUMBER(E185),IF('MPS Factors'!G184&gt;0,'MPS Factors'!G184*E185,0),"")</f>
        <v/>
      </c>
      <c r="H185" s="81" t="str">
        <f>IF(ISNUMBER(F185),IF('MPS Factors'!H184&gt;0,'MPS Factors'!H184*F185,0),"")</f>
        <v/>
      </c>
      <c r="I185" s="81" t="str">
        <f>IF(ISNUMBER(E185),IF('MPS Factors'!E184&gt;0,'MPS Factors'!E184*E185,0),"")</f>
        <v/>
      </c>
      <c r="J185" s="81" t="str">
        <f>IF(ISNUMBER(F185),IF('MPS Factors'!F184&gt;0,'MPS Factors'!F184*F185,0),"")</f>
        <v/>
      </c>
      <c r="K185" s="81" t="str">
        <f>IF(ISNUMBER(E185),IF('MPS Factors'!C184&gt;0,'MPS Factors'!C184*E185,0),"")</f>
        <v/>
      </c>
      <c r="L185" s="81" t="str">
        <f>IF(ISNUMBER(F185),IF('MPS Factors'!D184&gt;0,'MPS Factors'!D184*F185,0),"")</f>
        <v/>
      </c>
      <c r="M185" s="81" t="str">
        <f t="shared" si="16"/>
        <v/>
      </c>
      <c r="N185" s="81" t="str">
        <f t="shared" si="17"/>
        <v/>
      </c>
      <c r="O185" s="81" t="str">
        <f t="shared" si="18"/>
        <v/>
      </c>
      <c r="P185" s="81" t="str">
        <f t="shared" si="19"/>
        <v/>
      </c>
      <c r="Q185" s="81" t="str">
        <f t="shared" si="20"/>
        <v/>
      </c>
      <c r="R185" s="81" t="str">
        <f t="shared" si="21"/>
        <v/>
      </c>
    </row>
    <row r="186" spans="1:18" x14ac:dyDescent="0.2">
      <c r="A186" s="106" t="str">
        <f>'Tox Values'!C185</f>
        <v>57-14-7</v>
      </c>
      <c r="B186" s="80" t="str">
        <f>'Tox Values'!D185</f>
        <v>Dimethylhydrazine, 1,1-</v>
      </c>
      <c r="C186" s="380" t="str">
        <f>IF(AND(Concs!C185&gt;0,ISNUMBER('Tox Values'!G185)),Concs!C185/'Tox Values'!G185,"")</f>
        <v/>
      </c>
      <c r="D186" s="381" t="str">
        <f>IF(AND(Concs!E185&gt;0,ISNUMBER('Tox Values'!AA185)),Concs!E185/'Tox Values'!AA185,"")</f>
        <v/>
      </c>
      <c r="E186" s="381" t="str">
        <f>IF(AND(Concs!F185&gt;0,ISNUMBER('Tox Values'!T185)),Concs!F185/'Tox Values'!T185,"")</f>
        <v/>
      </c>
      <c r="F186" s="380" t="str">
        <f>IF(AND(Concs!F185&gt;0,ISNUMBER('Tox Values'!O185)),1*Concs!F185/'Tox Values'!O185,"")</f>
        <v/>
      </c>
      <c r="G186" s="81" t="str">
        <f>IF(ISNUMBER(E186),IF('MPS Factors'!G185&gt;0,'MPS Factors'!G185*E186,0),"")</f>
        <v/>
      </c>
      <c r="H186" s="81" t="str">
        <f>IF(ISNUMBER(F186),IF('MPS Factors'!H185&gt;0,'MPS Factors'!H185*F186,0),"")</f>
        <v/>
      </c>
      <c r="I186" s="81" t="str">
        <f>IF(ISNUMBER(E186),IF('MPS Factors'!E185&gt;0,'MPS Factors'!E185*E186,0),"")</f>
        <v/>
      </c>
      <c r="J186" s="81" t="str">
        <f>IF(ISNUMBER(F186),IF('MPS Factors'!F185&gt;0,'MPS Factors'!F185*F186,0),"")</f>
        <v/>
      </c>
      <c r="K186" s="81" t="str">
        <f>IF(ISNUMBER(E186),IF('MPS Factors'!C185&gt;0,'MPS Factors'!C185*E186,0),"")</f>
        <v/>
      </c>
      <c r="L186" s="81" t="str">
        <f>IF(ISNUMBER(F186),IF('MPS Factors'!D185&gt;0,'MPS Factors'!D185*F186,0),"")</f>
        <v/>
      </c>
      <c r="M186" s="81" t="str">
        <f t="shared" si="16"/>
        <v/>
      </c>
      <c r="N186" s="81" t="str">
        <f t="shared" si="17"/>
        <v/>
      </c>
      <c r="O186" s="81" t="str">
        <f t="shared" si="18"/>
        <v/>
      </c>
      <c r="P186" s="81" t="str">
        <f t="shared" si="19"/>
        <v/>
      </c>
      <c r="Q186" s="81" t="str">
        <f t="shared" si="20"/>
        <v/>
      </c>
      <c r="R186" s="81" t="str">
        <f t="shared" si="21"/>
        <v/>
      </c>
    </row>
    <row r="187" spans="1:18" x14ac:dyDescent="0.2">
      <c r="A187" s="106" t="str">
        <f>'Tox Values'!C186</f>
        <v>540-73-8</v>
      </c>
      <c r="B187" s="80" t="str">
        <f>'Tox Values'!D186</f>
        <v>Dimethylhydrazine, 1,2-</v>
      </c>
      <c r="C187" s="380" t="str">
        <f>IF(AND(Concs!C186&gt;0,ISNUMBER('Tox Values'!G186)),Concs!C186/'Tox Values'!G186,"")</f>
        <v/>
      </c>
      <c r="D187" s="381" t="str">
        <f>IF(AND(Concs!E186&gt;0,ISNUMBER('Tox Values'!AA186)),Concs!E186/'Tox Values'!AA186,"")</f>
        <v/>
      </c>
      <c r="E187" s="381" t="str">
        <f>IF(AND(Concs!F186&gt;0,ISNUMBER('Tox Values'!T186)),Concs!F186/'Tox Values'!T186,"")</f>
        <v/>
      </c>
      <c r="F187" s="380" t="str">
        <f>IF(AND(Concs!F186&gt;0,ISNUMBER('Tox Values'!O186)),1.6*Concs!F186/'Tox Values'!O186,"")</f>
        <v/>
      </c>
      <c r="G187" s="81" t="str">
        <f>IF(ISNUMBER(E187),IF('MPS Factors'!G186&gt;0,'MPS Factors'!G186*E187,0),"")</f>
        <v/>
      </c>
      <c r="H187" s="81" t="str">
        <f>IF(ISNUMBER(F187),IF('MPS Factors'!H186&gt;0,'MPS Factors'!H186*F187,0),"")</f>
        <v/>
      </c>
      <c r="I187" s="81" t="str">
        <f>IF(ISNUMBER(E187),IF('MPS Factors'!E186&gt;0,'MPS Factors'!E186*E187,0),"")</f>
        <v/>
      </c>
      <c r="J187" s="81" t="str">
        <f>IF(ISNUMBER(F187),IF('MPS Factors'!F186&gt;0,'MPS Factors'!F186*F187,0),"")</f>
        <v/>
      </c>
      <c r="K187" s="81" t="str">
        <f>IF(ISNUMBER(E187),IF('MPS Factors'!C186&gt;0,'MPS Factors'!C186*E187,0),"")</f>
        <v/>
      </c>
      <c r="L187" s="81" t="str">
        <f>IF(ISNUMBER(F187),IF('MPS Factors'!D186&gt;0,'MPS Factors'!D186*F187,0),"")</f>
        <v/>
      </c>
      <c r="M187" s="81" t="str">
        <f t="shared" si="16"/>
        <v/>
      </c>
      <c r="N187" s="81" t="str">
        <f t="shared" si="17"/>
        <v/>
      </c>
      <c r="O187" s="81" t="str">
        <f t="shared" si="18"/>
        <v/>
      </c>
      <c r="P187" s="81" t="str">
        <f t="shared" si="19"/>
        <v/>
      </c>
      <c r="Q187" s="81" t="str">
        <f t="shared" si="20"/>
        <v/>
      </c>
      <c r="R187" s="81" t="str">
        <f t="shared" si="21"/>
        <v/>
      </c>
    </row>
    <row r="188" spans="1:18" x14ac:dyDescent="0.2">
      <c r="A188" s="106" t="str">
        <f>'Tox Values'!C187</f>
        <v>42397-64-8</v>
      </c>
      <c r="B188" s="80" t="str">
        <f>'Tox Values'!D187</f>
        <v>Dinitropyrene, 1,6- (BaP)</v>
      </c>
      <c r="C188" s="380" t="str">
        <f>IF(AND(Concs!C187&gt;0,ISNUMBER('Tox Values'!G187)),Concs!C187/'Tox Values'!G187,"")</f>
        <v/>
      </c>
      <c r="D188" s="381" t="str">
        <f>IF(AND(Concs!E187&gt;0,ISNUMBER('Tox Values'!AA187)),Concs!E187/'Tox Values'!AA187,"")</f>
        <v/>
      </c>
      <c r="E188" s="381" t="str">
        <f>IF(AND(Concs!F187&gt;0,ISNUMBER('Tox Values'!T187)),Concs!F187/'Tox Values'!T187,"")</f>
        <v/>
      </c>
      <c r="F188" s="380" t="str">
        <f>IF(AND(Concs!F187&gt;0,ISNUMBER('Tox Values'!O187)),1.6*Concs!F187/'Tox Values'!O187,"")</f>
        <v/>
      </c>
      <c r="G188" s="81" t="str">
        <f>IF(ISNUMBER(E188),IF('MPS Factors'!G187&gt;0,'MPS Factors'!G187*E188,0),"")</f>
        <v/>
      </c>
      <c r="H188" s="81" t="str">
        <f>IF(ISNUMBER(F188),IF('MPS Factors'!H187&gt;0,'MPS Factors'!H187*F188,0),"")</f>
        <v/>
      </c>
      <c r="I188" s="81" t="str">
        <f>IF(ISNUMBER(E188),IF('MPS Factors'!E187&gt;0,'MPS Factors'!E187*E188,0),"")</f>
        <v/>
      </c>
      <c r="J188" s="81" t="str">
        <f>IF(ISNUMBER(F188),IF('MPS Factors'!F187&gt;0,'MPS Factors'!F187*F188,0),"")</f>
        <v/>
      </c>
      <c r="K188" s="81" t="str">
        <f>IF(ISNUMBER(E188),IF('MPS Factors'!C187&gt;0,'MPS Factors'!C187*E188,0),"")</f>
        <v/>
      </c>
      <c r="L188" s="81" t="str">
        <f>IF(ISNUMBER(F188),IF('MPS Factors'!D187&gt;0,'MPS Factors'!D187*F188,0),"")</f>
        <v/>
      </c>
      <c r="M188" s="81" t="str">
        <f t="shared" si="16"/>
        <v/>
      </c>
      <c r="N188" s="81" t="str">
        <f t="shared" si="17"/>
        <v/>
      </c>
      <c r="O188" s="81" t="str">
        <f t="shared" si="18"/>
        <v/>
      </c>
      <c r="P188" s="81" t="str">
        <f t="shared" si="19"/>
        <v/>
      </c>
      <c r="Q188" s="81" t="str">
        <f t="shared" si="20"/>
        <v/>
      </c>
      <c r="R188" s="81" t="str">
        <f t="shared" si="21"/>
        <v/>
      </c>
    </row>
    <row r="189" spans="1:18" x14ac:dyDescent="0.2">
      <c r="A189" s="106" t="str">
        <f>'Tox Values'!C188</f>
        <v>42397-65-9</v>
      </c>
      <c r="B189" s="80" t="str">
        <f>'Tox Values'!D188</f>
        <v>Dinitropyrene, 1,8- (BaP)</v>
      </c>
      <c r="C189" s="380" t="str">
        <f>IF(AND(Concs!C188&gt;0,ISNUMBER('Tox Values'!G188)),Concs!C188/'Tox Values'!G188,"")</f>
        <v/>
      </c>
      <c r="D189" s="381" t="str">
        <f>IF(AND(Concs!E188&gt;0,ISNUMBER('Tox Values'!AA188)),Concs!E188/'Tox Values'!AA188,"")</f>
        <v/>
      </c>
      <c r="E189" s="381" t="str">
        <f>IF(AND(Concs!F188&gt;0,ISNUMBER('Tox Values'!T188)),Concs!F188/'Tox Values'!T188,"")</f>
        <v/>
      </c>
      <c r="F189" s="380" t="str">
        <f>IF(AND(Concs!F188&gt;0,ISNUMBER('Tox Values'!O188)),1.6*Concs!F188/'Tox Values'!O188,"")</f>
        <v/>
      </c>
      <c r="G189" s="81" t="str">
        <f>IF(ISNUMBER(E189),IF('MPS Factors'!G188&gt;0,'MPS Factors'!G188*E189,0),"")</f>
        <v/>
      </c>
      <c r="H189" s="81" t="str">
        <f>IF(ISNUMBER(F189),IF('MPS Factors'!H188&gt;0,'MPS Factors'!H188*F189,0),"")</f>
        <v/>
      </c>
      <c r="I189" s="81" t="str">
        <f>IF(ISNUMBER(E189),IF('MPS Factors'!E188&gt;0,'MPS Factors'!E188*E189,0),"")</f>
        <v/>
      </c>
      <c r="J189" s="81" t="str">
        <f>IF(ISNUMBER(F189),IF('MPS Factors'!F188&gt;0,'MPS Factors'!F188*F189,0),"")</f>
        <v/>
      </c>
      <c r="K189" s="81" t="str">
        <f>IF(ISNUMBER(E189),IF('MPS Factors'!C188&gt;0,'MPS Factors'!C188*E189,0),"")</f>
        <v/>
      </c>
      <c r="L189" s="81" t="str">
        <f>IF(ISNUMBER(F189),IF('MPS Factors'!D188&gt;0,'MPS Factors'!D188*F189,0),"")</f>
        <v/>
      </c>
      <c r="M189" s="81" t="str">
        <f t="shared" si="16"/>
        <v/>
      </c>
      <c r="N189" s="81" t="str">
        <f t="shared" si="17"/>
        <v/>
      </c>
      <c r="O189" s="81" t="str">
        <f t="shared" si="18"/>
        <v/>
      </c>
      <c r="P189" s="81" t="str">
        <f t="shared" si="19"/>
        <v/>
      </c>
      <c r="Q189" s="81" t="str">
        <f t="shared" si="20"/>
        <v/>
      </c>
      <c r="R189" s="81" t="str">
        <f t="shared" si="21"/>
        <v/>
      </c>
    </row>
    <row r="190" spans="1:18" ht="13.5" thickBot="1" x14ac:dyDescent="0.25">
      <c r="A190" s="106" t="str">
        <f>'Tox Values'!C189</f>
        <v>121-14-2</v>
      </c>
      <c r="B190" s="80" t="str">
        <f>'Tox Values'!D189</f>
        <v>Dinitrotoluene, 2,4-</v>
      </c>
      <c r="C190" s="382" t="str">
        <f>IF(AND(Concs!C189&gt;0,ISNUMBER('Tox Values'!G189)),Concs!C189/'Tox Values'!G189,"")</f>
        <v/>
      </c>
      <c r="D190" s="381" t="str">
        <f>IF(AND(Concs!E189&gt;0,ISNUMBER('Tox Values'!AA189)),Concs!E189/'Tox Values'!AA189,"")</f>
        <v/>
      </c>
      <c r="E190" s="381" t="str">
        <f>IF(AND(Concs!F189&gt;0,ISNUMBER('Tox Values'!T189)),Concs!F189/'Tox Values'!T189,"")</f>
        <v/>
      </c>
      <c r="F190" s="380" t="str">
        <f>IF(AND(Concs!F189&gt;0,ISNUMBER('Tox Values'!O189)),1.6*Concs!F189/'Tox Values'!O189,"")</f>
        <v/>
      </c>
      <c r="G190" s="81" t="str">
        <f>IF(ISNUMBER(E190),IF('MPS Factors'!G189&gt;0,'MPS Factors'!G189*E190,0),"")</f>
        <v/>
      </c>
      <c r="H190" s="81" t="str">
        <f>IF(ISNUMBER(F190),IF('MPS Factors'!H189&gt;0,'MPS Factors'!H189*F190,0),"")</f>
        <v/>
      </c>
      <c r="I190" s="81" t="str">
        <f>IF(ISNUMBER(E190),IF('MPS Factors'!E189&gt;0,'MPS Factors'!E189*E190,0),"")</f>
        <v/>
      </c>
      <c r="J190" s="81" t="str">
        <f>IF(ISNUMBER(F190),IF('MPS Factors'!F189&gt;0,'MPS Factors'!F189*F190,0),"")</f>
        <v/>
      </c>
      <c r="K190" s="81" t="str">
        <f>IF(ISNUMBER(E190),IF('MPS Factors'!C189&gt;0,'MPS Factors'!C189*E190,0),"")</f>
        <v/>
      </c>
      <c r="L190" s="81" t="str">
        <f>IF(ISNUMBER(F190),IF('MPS Factors'!D189&gt;0,'MPS Factors'!D189*F190,0),"")</f>
        <v/>
      </c>
      <c r="M190" s="81" t="str">
        <f t="shared" si="16"/>
        <v/>
      </c>
      <c r="N190" s="81" t="str">
        <f t="shared" si="17"/>
        <v/>
      </c>
      <c r="O190" s="81" t="str">
        <f t="shared" si="18"/>
        <v/>
      </c>
      <c r="P190" s="81" t="str">
        <f t="shared" si="19"/>
        <v/>
      </c>
      <c r="Q190" s="81" t="str">
        <f t="shared" si="20"/>
        <v/>
      </c>
      <c r="R190" s="81" t="str">
        <f t="shared" si="21"/>
        <v/>
      </c>
    </row>
    <row r="191" spans="1:18" ht="13.5" thickBot="1" x14ac:dyDescent="0.25">
      <c r="A191" s="106" t="str">
        <f>'Tox Values'!C190</f>
        <v>123-91-1</v>
      </c>
      <c r="B191" s="195" t="str">
        <f>'Tox Values'!D190</f>
        <v>Dioxane, 1,4- (1,4-Diethylene dioxide)</v>
      </c>
      <c r="C191" s="383" t="str">
        <f>IF(AND(Concs!D190&gt;0,ISNUMBER('Tox Values'!G190)),Concs!D190/'Tox Values'!G190,"")</f>
        <v/>
      </c>
      <c r="D191" s="381" t="str">
        <f>IF(AND(Concs!E190&gt;0,ISNUMBER('Tox Values'!AA190)),Concs!E190/'Tox Values'!AA190,"")</f>
        <v/>
      </c>
      <c r="E191" s="381" t="str">
        <f>IF(AND(Concs!F190&gt;0,ISNUMBER('Tox Values'!T190)),Concs!F190/'Tox Values'!T190,"")</f>
        <v/>
      </c>
      <c r="F191" s="380" t="str">
        <f>IF(AND(Concs!F190&gt;0,ISNUMBER('Tox Values'!O190)),1.6*Concs!F190/'Tox Values'!O190,"")</f>
        <v/>
      </c>
      <c r="G191" s="81" t="str">
        <f>IF(ISNUMBER(E191),IF('MPS Factors'!G190&gt;0,'MPS Factors'!G190*E191,0),"")</f>
        <v/>
      </c>
      <c r="H191" s="81" t="str">
        <f>IF(ISNUMBER(F191),IF('MPS Factors'!H190&gt;0,'MPS Factors'!H190*F191,0),"")</f>
        <v/>
      </c>
      <c r="I191" s="81" t="str">
        <f>IF(ISNUMBER(E191),IF('MPS Factors'!E190&gt;0,'MPS Factors'!E190*E191,0),"")</f>
        <v/>
      </c>
      <c r="J191" s="81" t="str">
        <f>IF(ISNUMBER(F191),IF('MPS Factors'!F190&gt;0,'MPS Factors'!F190*F191,0),"")</f>
        <v/>
      </c>
      <c r="K191" s="81" t="str">
        <f>IF(ISNUMBER(E191),IF('MPS Factors'!C190&gt;0,'MPS Factors'!C190*E191,0),"")</f>
        <v/>
      </c>
      <c r="L191" s="81" t="str">
        <f>IF(ISNUMBER(F191),IF('MPS Factors'!D190&gt;0,'MPS Factors'!D190*F191,0),"")</f>
        <v/>
      </c>
      <c r="M191" s="81" t="str">
        <f t="shared" si="16"/>
        <v/>
      </c>
      <c r="N191" s="81" t="str">
        <f t="shared" si="17"/>
        <v/>
      </c>
      <c r="O191" s="81" t="str">
        <f t="shared" si="18"/>
        <v/>
      </c>
      <c r="P191" s="81" t="str">
        <f t="shared" si="19"/>
        <v/>
      </c>
      <c r="Q191" s="81" t="str">
        <f t="shared" si="20"/>
        <v/>
      </c>
      <c r="R191" s="81" t="str">
        <f t="shared" si="21"/>
        <v/>
      </c>
    </row>
    <row r="192" spans="1:18" x14ac:dyDescent="0.2">
      <c r="A192" s="106" t="str">
        <f>'Tox Values'!C191</f>
        <v>122-66-7</v>
      </c>
      <c r="B192" s="80" t="str">
        <f>'Tox Values'!D191</f>
        <v>Diphenylhydrazine, 1,2-</v>
      </c>
      <c r="C192" s="380" t="str">
        <f>IF(AND(Concs!C191&gt;0,ISNUMBER('Tox Values'!G191)),Concs!C191/'Tox Values'!G191,"")</f>
        <v/>
      </c>
      <c r="D192" s="381" t="str">
        <f>IF(AND(Concs!E191&gt;0,ISNUMBER('Tox Values'!AA191)),Concs!E191/'Tox Values'!AA191,"")</f>
        <v/>
      </c>
      <c r="E192" s="381" t="str">
        <f>IF(AND(Concs!F191&gt;0,ISNUMBER('Tox Values'!T191)),Concs!F191/'Tox Values'!T191,"")</f>
        <v/>
      </c>
      <c r="F192" s="380" t="str">
        <f>IF(AND(Concs!F191&gt;0,ISNUMBER('Tox Values'!O191)),1.6*Concs!F191/'Tox Values'!O191,"")</f>
        <v/>
      </c>
      <c r="G192" s="81" t="str">
        <f>IF(ISNUMBER(E192),IF('MPS Factors'!G191&gt;0,'MPS Factors'!G191*E192,0),"")</f>
        <v/>
      </c>
      <c r="H192" s="81" t="str">
        <f>IF(ISNUMBER(F192),IF('MPS Factors'!H191&gt;0,'MPS Factors'!H191*F192,0),"")</f>
        <v/>
      </c>
      <c r="I192" s="81" t="str">
        <f>IF(ISNUMBER(E192),IF('MPS Factors'!E191&gt;0,'MPS Factors'!E191*E192,0),"")</f>
        <v/>
      </c>
      <c r="J192" s="81" t="str">
        <f>IF(ISNUMBER(F192),IF('MPS Factors'!F191&gt;0,'MPS Factors'!F191*F192,0),"")</f>
        <v/>
      </c>
      <c r="K192" s="81" t="str">
        <f>IF(ISNUMBER(E192),IF('MPS Factors'!C191&gt;0,'MPS Factors'!C191*E192,0),"")</f>
        <v/>
      </c>
      <c r="L192" s="81" t="str">
        <f>IF(ISNUMBER(F192),IF('MPS Factors'!D191&gt;0,'MPS Factors'!D191*F192,0),"")</f>
        <v/>
      </c>
      <c r="M192" s="81" t="str">
        <f t="shared" si="16"/>
        <v/>
      </c>
      <c r="N192" s="81" t="str">
        <f t="shared" si="17"/>
        <v/>
      </c>
      <c r="O192" s="81" t="str">
        <f t="shared" si="18"/>
        <v/>
      </c>
      <c r="P192" s="81" t="str">
        <f t="shared" si="19"/>
        <v/>
      </c>
      <c r="Q192" s="81" t="str">
        <f t="shared" si="20"/>
        <v/>
      </c>
      <c r="R192" s="81" t="str">
        <f t="shared" si="21"/>
        <v/>
      </c>
    </row>
    <row r="193" spans="1:18" x14ac:dyDescent="0.2">
      <c r="A193" s="106" t="str">
        <f>'Tox Values'!C192</f>
        <v>1937-37-7</v>
      </c>
      <c r="B193" s="80" t="str">
        <f>'Tox Values'!D192</f>
        <v>Direct Black 38</v>
      </c>
      <c r="C193" s="380" t="str">
        <f>IF(AND(Concs!C192&gt;0,ISNUMBER('Tox Values'!G192)),Concs!C192/'Tox Values'!G192,"")</f>
        <v/>
      </c>
      <c r="D193" s="381" t="str">
        <f>IF(AND(Concs!E192&gt;0,ISNUMBER('Tox Values'!AA192)),Concs!E192/'Tox Values'!AA192,"")</f>
        <v/>
      </c>
      <c r="E193" s="381" t="str">
        <f>IF(AND(Concs!F192&gt;0,ISNUMBER('Tox Values'!T192)),Concs!F192/'Tox Values'!T192,"")</f>
        <v/>
      </c>
      <c r="F193" s="380" t="str">
        <f>IF(AND(Concs!F192&gt;0,ISNUMBER('Tox Values'!O192)),1.6*Concs!F192/'Tox Values'!O192,"")</f>
        <v/>
      </c>
      <c r="G193" s="81" t="str">
        <f>IF(ISNUMBER(E193),IF('MPS Factors'!G192&gt;0,'MPS Factors'!G192*E193,0),"")</f>
        <v/>
      </c>
      <c r="H193" s="81" t="str">
        <f>IF(ISNUMBER(F193),IF('MPS Factors'!H192&gt;0,'MPS Factors'!H192*F193,0),"")</f>
        <v/>
      </c>
      <c r="I193" s="81" t="str">
        <f>IF(ISNUMBER(E193),IF('MPS Factors'!E192&gt;0,'MPS Factors'!E192*E193,0),"")</f>
        <v/>
      </c>
      <c r="J193" s="81" t="str">
        <f>IF(ISNUMBER(F193),IF('MPS Factors'!F192&gt;0,'MPS Factors'!F192*F193,0),"")</f>
        <v/>
      </c>
      <c r="K193" s="81" t="str">
        <f>IF(ISNUMBER(E193),IF('MPS Factors'!C192&gt;0,'MPS Factors'!C192*E193,0),"")</f>
        <v/>
      </c>
      <c r="L193" s="81" t="str">
        <f>IF(ISNUMBER(F193),IF('MPS Factors'!D192&gt;0,'MPS Factors'!D192*F193,0),"")</f>
        <v/>
      </c>
      <c r="M193" s="81" t="str">
        <f t="shared" si="16"/>
        <v/>
      </c>
      <c r="N193" s="81" t="str">
        <f t="shared" si="17"/>
        <v/>
      </c>
      <c r="O193" s="81" t="str">
        <f t="shared" si="18"/>
        <v/>
      </c>
      <c r="P193" s="81" t="str">
        <f t="shared" si="19"/>
        <v/>
      </c>
      <c r="Q193" s="81" t="str">
        <f t="shared" si="20"/>
        <v/>
      </c>
      <c r="R193" s="81" t="str">
        <f t="shared" si="21"/>
        <v/>
      </c>
    </row>
    <row r="194" spans="1:18" x14ac:dyDescent="0.2">
      <c r="A194" s="106" t="str">
        <f>'Tox Values'!C193</f>
        <v>2602-46-2</v>
      </c>
      <c r="B194" s="80" t="str">
        <f>'Tox Values'!D193</f>
        <v>Direct Blue 6</v>
      </c>
      <c r="C194" s="380" t="str">
        <f>IF(AND(Concs!C193&gt;0,ISNUMBER('Tox Values'!G193)),Concs!C193/'Tox Values'!G193,"")</f>
        <v/>
      </c>
      <c r="D194" s="381" t="str">
        <f>IF(AND(Concs!E193&gt;0,ISNUMBER('Tox Values'!AA193)),Concs!E193/'Tox Values'!AA193,"")</f>
        <v/>
      </c>
      <c r="E194" s="381" t="str">
        <f>IF(AND(Concs!F193&gt;0,ISNUMBER('Tox Values'!T193)),Concs!F193/'Tox Values'!T193,"")</f>
        <v/>
      </c>
      <c r="F194" s="380" t="str">
        <f>IF(AND(Concs!F193&gt;0,ISNUMBER('Tox Values'!O193)),1.6*Concs!F193/'Tox Values'!O193,"")</f>
        <v/>
      </c>
      <c r="G194" s="81" t="str">
        <f>IF(ISNUMBER(E194),IF('MPS Factors'!G193&gt;0,'MPS Factors'!G193*E194,0),"")</f>
        <v/>
      </c>
      <c r="H194" s="81" t="str">
        <f>IF(ISNUMBER(F194),IF('MPS Factors'!H193&gt;0,'MPS Factors'!H193*F194,0),"")</f>
        <v/>
      </c>
      <c r="I194" s="81" t="str">
        <f>IF(ISNUMBER(E194),IF('MPS Factors'!E193&gt;0,'MPS Factors'!E193*E194,0),"")</f>
        <v/>
      </c>
      <c r="J194" s="81" t="str">
        <f>IF(ISNUMBER(F194),IF('MPS Factors'!F193&gt;0,'MPS Factors'!F193*F194,0),"")</f>
        <v/>
      </c>
      <c r="K194" s="81" t="str">
        <f>IF(ISNUMBER(E194),IF('MPS Factors'!C193&gt;0,'MPS Factors'!C193*E194,0),"")</f>
        <v/>
      </c>
      <c r="L194" s="81" t="str">
        <f>IF(ISNUMBER(F194),IF('MPS Factors'!D193&gt;0,'MPS Factors'!D193*F194,0),"")</f>
        <v/>
      </c>
      <c r="M194" s="81" t="str">
        <f t="shared" si="16"/>
        <v/>
      </c>
      <c r="N194" s="81" t="str">
        <f t="shared" si="17"/>
        <v/>
      </c>
      <c r="O194" s="81" t="str">
        <f t="shared" si="18"/>
        <v/>
      </c>
      <c r="P194" s="81" t="str">
        <f t="shared" si="19"/>
        <v/>
      </c>
      <c r="Q194" s="81" t="str">
        <f t="shared" si="20"/>
        <v/>
      </c>
      <c r="R194" s="81" t="str">
        <f t="shared" si="21"/>
        <v/>
      </c>
    </row>
    <row r="195" spans="1:18" x14ac:dyDescent="0.2">
      <c r="A195" s="106" t="str">
        <f>'Tox Values'!C194</f>
        <v>16071-86-6</v>
      </c>
      <c r="B195" s="80" t="str">
        <f>'Tox Values'!D194</f>
        <v>Direct Brown 95</v>
      </c>
      <c r="C195" s="381" t="str">
        <f>IF(AND(Concs!C194&gt;0,ISNUMBER('Tox Values'!G194)),Concs!C194/'Tox Values'!G194,"")</f>
        <v/>
      </c>
      <c r="D195" s="381" t="str">
        <f>IF(AND(Concs!E194&gt;0,ISNUMBER('Tox Values'!AA194)),Concs!E194/'Tox Values'!AA194,"")</f>
        <v/>
      </c>
      <c r="E195" s="381" t="str">
        <f>IF(AND(Concs!F194&gt;0,ISNUMBER('Tox Values'!T194)),Concs!F194/'Tox Values'!T194,"")</f>
        <v/>
      </c>
      <c r="F195" s="380" t="str">
        <f>IF(AND(Concs!F194&gt;0,ISNUMBER('Tox Values'!O194)),1.6*Concs!F194/'Tox Values'!O194,"")</f>
        <v/>
      </c>
      <c r="G195" s="81" t="str">
        <f>IF(ISNUMBER(E195),IF('MPS Factors'!G194&gt;0,'MPS Factors'!G194*E195,0),"")</f>
        <v/>
      </c>
      <c r="H195" s="81" t="str">
        <f>IF(ISNUMBER(F195),IF('MPS Factors'!H194&gt;0,'MPS Factors'!H194*F195,0),"")</f>
        <v/>
      </c>
      <c r="I195" s="81" t="str">
        <f>IF(ISNUMBER(E195),IF('MPS Factors'!E194&gt;0,'MPS Factors'!E194*E195,0),"")</f>
        <v/>
      </c>
      <c r="J195" s="81" t="str">
        <f>IF(ISNUMBER(F195),IF('MPS Factors'!F194&gt;0,'MPS Factors'!F194*F195,0),"")</f>
        <v/>
      </c>
      <c r="K195" s="81" t="str">
        <f>IF(ISNUMBER(E195),IF('MPS Factors'!C194&gt;0,'MPS Factors'!C194*E195,0),"")</f>
        <v/>
      </c>
      <c r="L195" s="81" t="str">
        <f>IF(ISNUMBER(F195),IF('MPS Factors'!D194&gt;0,'MPS Factors'!D194*F195,0),"")</f>
        <v/>
      </c>
      <c r="M195" s="81" t="str">
        <f t="shared" si="16"/>
        <v/>
      </c>
      <c r="N195" s="81" t="str">
        <f t="shared" si="17"/>
        <v/>
      </c>
      <c r="O195" s="81" t="str">
        <f t="shared" si="18"/>
        <v/>
      </c>
      <c r="P195" s="81" t="str">
        <f t="shared" si="19"/>
        <v/>
      </c>
      <c r="Q195" s="81" t="str">
        <f t="shared" si="20"/>
        <v/>
      </c>
      <c r="R195" s="81" t="str">
        <f t="shared" si="21"/>
        <v/>
      </c>
    </row>
    <row r="196" spans="1:18" x14ac:dyDescent="0.2">
      <c r="A196" s="106" t="str">
        <f>'Tox Values'!C195</f>
        <v>106-89-8</v>
      </c>
      <c r="B196" s="195" t="str">
        <f>'Tox Values'!D195</f>
        <v>Epichlorohydrin (l-Chloro-2,3-epoxypropane)</v>
      </c>
      <c r="C196" s="381" t="str">
        <f>IF(AND(Concs!C195&gt;0,ISNUMBER('Tox Values'!G195)),Concs!C195/'Tox Values'!G195,"")</f>
        <v/>
      </c>
      <c r="D196" s="381" t="str">
        <f>IF(AND(Concs!E195&gt;0,ISNUMBER('Tox Values'!AA195)),Concs!E195/'Tox Values'!AA195,"")</f>
        <v/>
      </c>
      <c r="E196" s="381" t="str">
        <f>IF(AND(Concs!F195&gt;0,ISNUMBER('Tox Values'!T195)),Concs!F195/'Tox Values'!T195,"")</f>
        <v/>
      </c>
      <c r="F196" s="380" t="str">
        <f>IF(AND(Concs!F195&gt;0,ISNUMBER('Tox Values'!O195)),1.6*Concs!F195/'Tox Values'!O195,"")</f>
        <v/>
      </c>
      <c r="G196" s="81" t="str">
        <f>IF(ISNUMBER(E196),IF('MPS Factors'!G195&gt;0,'MPS Factors'!G195*E196,0),"")</f>
        <v/>
      </c>
      <c r="H196" s="81" t="str">
        <f>IF(ISNUMBER(F196),IF('MPS Factors'!H195&gt;0,'MPS Factors'!H195*F196,0),"")</f>
        <v/>
      </c>
      <c r="I196" s="81" t="str">
        <f>IF(ISNUMBER(E196),IF('MPS Factors'!E195&gt;0,'MPS Factors'!E195*E196,0),"")</f>
        <v/>
      </c>
      <c r="J196" s="81" t="str">
        <f>IF(ISNUMBER(F196),IF('MPS Factors'!F195&gt;0,'MPS Factors'!F195*F196,0),"")</f>
        <v/>
      </c>
      <c r="K196" s="81" t="str">
        <f>IF(ISNUMBER(E196),IF('MPS Factors'!C195&gt;0,'MPS Factors'!C195*E196,0),"")</f>
        <v/>
      </c>
      <c r="L196" s="81" t="str">
        <f>IF(ISNUMBER(F196),IF('MPS Factors'!D195&gt;0,'MPS Factors'!D195*F196,0),"")</f>
        <v/>
      </c>
      <c r="M196" s="81" t="str">
        <f t="shared" si="16"/>
        <v/>
      </c>
      <c r="N196" s="81" t="str">
        <f t="shared" si="17"/>
        <v/>
      </c>
      <c r="O196" s="81" t="str">
        <f t="shared" si="18"/>
        <v/>
      </c>
      <c r="P196" s="81" t="str">
        <f t="shared" si="19"/>
        <v/>
      </c>
      <c r="Q196" s="81" t="str">
        <f t="shared" si="20"/>
        <v/>
      </c>
      <c r="R196" s="81" t="str">
        <f t="shared" si="21"/>
        <v/>
      </c>
    </row>
    <row r="197" spans="1:18" x14ac:dyDescent="0.2">
      <c r="A197" s="106" t="str">
        <f>'Tox Values'!C196</f>
        <v>106-88-7</v>
      </c>
      <c r="B197" s="80" t="str">
        <f>'Tox Values'!D196</f>
        <v>Epoxybutane, 1,2-</v>
      </c>
      <c r="C197" s="381" t="str">
        <f>IF(AND(Concs!C196&gt;0,ISNUMBER('Tox Values'!G196)),Concs!C196/'Tox Values'!G196,"")</f>
        <v/>
      </c>
      <c r="D197" s="381" t="str">
        <f>IF(AND(Concs!E196&gt;0,ISNUMBER('Tox Values'!AA196)),Concs!E196/'Tox Values'!AA196,"")</f>
        <v/>
      </c>
      <c r="E197" s="381" t="str">
        <f>IF(AND(Concs!F196&gt;0,ISNUMBER('Tox Values'!T196)),Concs!F196/'Tox Values'!T196,"")</f>
        <v/>
      </c>
      <c r="F197" s="380" t="str">
        <f>IF(AND(Concs!F196&gt;0,ISNUMBER('Tox Values'!O196)),1*Concs!F196/'Tox Values'!O196,"")</f>
        <v/>
      </c>
      <c r="G197" s="81" t="str">
        <f>IF(ISNUMBER(E197),IF('MPS Factors'!G196&gt;0,'MPS Factors'!G196*E197,0),"")</f>
        <v/>
      </c>
      <c r="H197" s="81" t="str">
        <f>IF(ISNUMBER(F197),IF('MPS Factors'!H196&gt;0,'MPS Factors'!H196*F197,0),"")</f>
        <v/>
      </c>
      <c r="I197" s="81" t="str">
        <f>IF(ISNUMBER(E197),IF('MPS Factors'!E196&gt;0,'MPS Factors'!E196*E197,0),"")</f>
        <v/>
      </c>
      <c r="J197" s="81" t="str">
        <f>IF(ISNUMBER(F197),IF('MPS Factors'!F196&gt;0,'MPS Factors'!F196*F197,0),"")</f>
        <v/>
      </c>
      <c r="K197" s="81" t="str">
        <f>IF(ISNUMBER(E197),IF('MPS Factors'!C196&gt;0,'MPS Factors'!C196*E197,0),"")</f>
        <v/>
      </c>
      <c r="L197" s="81" t="str">
        <f>IF(ISNUMBER(F197),IF('MPS Factors'!D196&gt;0,'MPS Factors'!D196*F197,0),"")</f>
        <v/>
      </c>
      <c r="M197" s="81" t="str">
        <f t="shared" si="16"/>
        <v/>
      </c>
      <c r="N197" s="81" t="str">
        <f t="shared" si="17"/>
        <v/>
      </c>
      <c r="O197" s="81" t="str">
        <f t="shared" si="18"/>
        <v/>
      </c>
      <c r="P197" s="81" t="str">
        <f t="shared" si="19"/>
        <v/>
      </c>
      <c r="Q197" s="81" t="str">
        <f t="shared" si="20"/>
        <v/>
      </c>
      <c r="R197" s="81" t="str">
        <f t="shared" si="21"/>
        <v/>
      </c>
    </row>
    <row r="198" spans="1:18" x14ac:dyDescent="0.2">
      <c r="A198" s="106" t="str">
        <f>'Tox Values'!C197</f>
        <v>110-80-5</v>
      </c>
      <c r="B198" s="195" t="str">
        <f>'Tox Values'!D197</f>
        <v>Ethoxyethanol, 2- (ethylene glycol monoethyl ether)</v>
      </c>
      <c r="C198" s="381" t="str">
        <f>IF(AND(Concs!C197&gt;0,ISNUMBER('Tox Values'!G197)),Concs!C197/'Tox Values'!G197,"")</f>
        <v/>
      </c>
      <c r="D198" s="381" t="str">
        <f>IF(AND(Concs!E197&gt;0,ISNUMBER('Tox Values'!AA197)),Concs!E197/'Tox Values'!AA197,"")</f>
        <v/>
      </c>
      <c r="E198" s="381" t="str">
        <f>IF(AND(Concs!F197&gt;0,ISNUMBER('Tox Values'!T197)),Concs!F197/'Tox Values'!T197,"")</f>
        <v/>
      </c>
      <c r="F198" s="380" t="str">
        <f>IF(AND(Concs!F197&gt;0,ISNUMBER('Tox Values'!O197)),1*Concs!F197/'Tox Values'!O197,"")</f>
        <v/>
      </c>
      <c r="G198" s="81" t="str">
        <f>IF(ISNUMBER(E198),IF('MPS Factors'!G197&gt;0,'MPS Factors'!G197*E198,0),"")</f>
        <v/>
      </c>
      <c r="H198" s="81" t="str">
        <f>IF(ISNUMBER(F198),IF('MPS Factors'!H197&gt;0,'MPS Factors'!H197*F198,0),"")</f>
        <v/>
      </c>
      <c r="I198" s="81" t="str">
        <f>IF(ISNUMBER(E198),IF('MPS Factors'!E197&gt;0,'MPS Factors'!E197*E198,0),"")</f>
        <v/>
      </c>
      <c r="J198" s="81" t="str">
        <f>IF(ISNUMBER(F198),IF('MPS Factors'!F197&gt;0,'MPS Factors'!F197*F198,0),"")</f>
        <v/>
      </c>
      <c r="K198" s="81" t="str">
        <f>IF(ISNUMBER(E198),IF('MPS Factors'!C197&gt;0,'MPS Factors'!C197*E198,0),"")</f>
        <v/>
      </c>
      <c r="L198" s="81" t="str">
        <f>IF(ISNUMBER(F198),IF('MPS Factors'!D197&gt;0,'MPS Factors'!D197*F198,0),"")</f>
        <v/>
      </c>
      <c r="M198" s="81" t="str">
        <f t="shared" si="16"/>
        <v/>
      </c>
      <c r="N198" s="81" t="str">
        <f t="shared" si="17"/>
        <v/>
      </c>
      <c r="O198" s="81" t="str">
        <f t="shared" si="18"/>
        <v/>
      </c>
      <c r="P198" s="81" t="str">
        <f t="shared" si="19"/>
        <v/>
      </c>
      <c r="Q198" s="81" t="str">
        <f t="shared" si="20"/>
        <v/>
      </c>
      <c r="R198" s="81" t="str">
        <f t="shared" si="21"/>
        <v/>
      </c>
    </row>
    <row r="199" spans="1:18" x14ac:dyDescent="0.2">
      <c r="A199" s="106" t="str">
        <f>'Tox Values'!C198</f>
        <v>141-78-6</v>
      </c>
      <c r="B199" s="80" t="str">
        <f>'Tox Values'!D198</f>
        <v>Ethyl acetate</v>
      </c>
      <c r="C199" s="380" t="str">
        <f>IF(AND(Concs!C198&gt;0,ISNUMBER('Tox Values'!G198)),Concs!C198/'Tox Values'!G198,"")</f>
        <v/>
      </c>
      <c r="D199" s="381" t="str">
        <f>IF(AND(Concs!E198&gt;0,ISNUMBER('Tox Values'!AA198)),Concs!E198/'Tox Values'!AA198,"")</f>
        <v/>
      </c>
      <c r="E199" s="381" t="str">
        <f>IF(AND(Concs!F198&gt;0,ISNUMBER('Tox Values'!T198)),Concs!F198/'Tox Values'!T198,"")</f>
        <v/>
      </c>
      <c r="F199" s="380" t="str">
        <f>IF(AND(Concs!F198&gt;0,ISNUMBER('Tox Values'!O198)),1*Concs!F198/'Tox Values'!O198,"")</f>
        <v/>
      </c>
      <c r="G199" s="81" t="str">
        <f>IF(ISNUMBER(E199),IF('MPS Factors'!G198&gt;0,'MPS Factors'!G198*E199,0),"")</f>
        <v/>
      </c>
      <c r="H199" s="81" t="str">
        <f>IF(ISNUMBER(F199),IF('MPS Factors'!H198&gt;0,'MPS Factors'!H198*F199,0),"")</f>
        <v/>
      </c>
      <c r="I199" s="81" t="str">
        <f>IF(ISNUMBER(E199),IF('MPS Factors'!E198&gt;0,'MPS Factors'!E198*E199,0),"")</f>
        <v/>
      </c>
      <c r="J199" s="81" t="str">
        <f>IF(ISNUMBER(F199),IF('MPS Factors'!F198&gt;0,'MPS Factors'!F198*F199,0),"")</f>
        <v/>
      </c>
      <c r="K199" s="81" t="str">
        <f>IF(ISNUMBER(E199),IF('MPS Factors'!C198&gt;0,'MPS Factors'!C198*E199,0),"")</f>
        <v/>
      </c>
      <c r="L199" s="81" t="str">
        <f>IF(ISNUMBER(F199),IF('MPS Factors'!D198&gt;0,'MPS Factors'!D198*F199,0),"")</f>
        <v/>
      </c>
      <c r="M199" s="81" t="str">
        <f t="shared" si="16"/>
        <v/>
      </c>
      <c r="N199" s="81" t="str">
        <f t="shared" si="17"/>
        <v/>
      </c>
      <c r="O199" s="81" t="str">
        <f t="shared" si="18"/>
        <v/>
      </c>
      <c r="P199" s="81" t="str">
        <f t="shared" si="19"/>
        <v/>
      </c>
      <c r="Q199" s="81" t="str">
        <f t="shared" si="20"/>
        <v/>
      </c>
      <c r="R199" s="81" t="str">
        <f t="shared" si="21"/>
        <v/>
      </c>
    </row>
    <row r="200" spans="1:18" ht="13.5" thickBot="1" x14ac:dyDescent="0.25">
      <c r="A200" s="106" t="str">
        <f>'Tox Values'!C199</f>
        <v>140-88-5</v>
      </c>
      <c r="B200" s="80" t="str">
        <f>'Tox Values'!D199</f>
        <v>Ethyl Acrylate</v>
      </c>
      <c r="C200" s="382" t="str">
        <f>IF(AND(Concs!C199&gt;0,ISNUMBER('Tox Values'!G199)),Concs!C199/'Tox Values'!G199,"")</f>
        <v/>
      </c>
      <c r="D200" s="381" t="str">
        <f>IF(AND(Concs!E199&gt;0,ISNUMBER('Tox Values'!AA199)),Concs!E199/'Tox Values'!AA199,"")</f>
        <v/>
      </c>
      <c r="E200" s="381" t="str">
        <f>IF(AND(Concs!F199&gt;0,ISNUMBER('Tox Values'!T199)),Concs!F199/'Tox Values'!T199,"")</f>
        <v/>
      </c>
      <c r="F200" s="380" t="str">
        <f>IF(AND(Concs!F199&gt;0,ISNUMBER('Tox Values'!O199)),1*Concs!F199/'Tox Values'!O199,"")</f>
        <v/>
      </c>
      <c r="G200" s="81" t="str">
        <f>IF(ISNUMBER(E200),IF('MPS Factors'!G199&gt;0,'MPS Factors'!G199*E200,0),"")</f>
        <v/>
      </c>
      <c r="H200" s="81" t="str">
        <f>IF(ISNUMBER(F200),IF('MPS Factors'!H199&gt;0,'MPS Factors'!H199*F200,0),"")</f>
        <v/>
      </c>
      <c r="I200" s="81" t="str">
        <f>IF(ISNUMBER(E200),IF('MPS Factors'!E199&gt;0,'MPS Factors'!E199*E200,0),"")</f>
        <v/>
      </c>
      <c r="J200" s="81" t="str">
        <f>IF(ISNUMBER(F200),IF('MPS Factors'!F199&gt;0,'MPS Factors'!F199*F200,0),"")</f>
        <v/>
      </c>
      <c r="K200" s="81" t="str">
        <f>IF(ISNUMBER(E200),IF('MPS Factors'!C199&gt;0,'MPS Factors'!C199*E200,0),"")</f>
        <v/>
      </c>
      <c r="L200" s="81" t="str">
        <f>IF(ISNUMBER(F200),IF('MPS Factors'!D199&gt;0,'MPS Factors'!D199*F200,0),"")</f>
        <v/>
      </c>
      <c r="M200" s="81" t="str">
        <f t="shared" ref="M200:M263" si="22">IF(ISNUMBER(G200), E200+G200, "")</f>
        <v/>
      </c>
      <c r="N200" s="81" t="str">
        <f t="shared" ref="N200:N263" si="23">IF(ISNUMBER(H200), F200+H200, "")</f>
        <v/>
      </c>
      <c r="O200" s="81" t="str">
        <f t="shared" ref="O200:O263" si="24">IF(ISNUMBER(I200), E200+I200, "")</f>
        <v/>
      </c>
      <c r="P200" s="81" t="str">
        <f t="shared" ref="P200:P263" si="25">IF(ISNUMBER(J200), F200+J200, "")</f>
        <v/>
      </c>
      <c r="Q200" s="81" t="str">
        <f t="shared" ref="Q200:Q263" si="26">IF(ISNUMBER(K200), E200+K200, "")</f>
        <v/>
      </c>
      <c r="R200" s="81" t="str">
        <f t="shared" ref="R200:R263" si="27">IF(ISNUMBER(L200), F200+L200, "")</f>
        <v/>
      </c>
    </row>
    <row r="201" spans="1:18" ht="13.5" thickBot="1" x14ac:dyDescent="0.25">
      <c r="A201" s="106" t="str">
        <f>'Tox Values'!C200</f>
        <v>100-41-4</v>
      </c>
      <c r="B201" s="195" t="str">
        <f>'Tox Values'!D200</f>
        <v>Ethylbenzene</v>
      </c>
      <c r="C201" s="383" t="str">
        <f>IF(AND(Concs!D200&gt;0,ISNUMBER('Tox Values'!G200)),Concs!D200/'Tox Values'!G200,"")</f>
        <v/>
      </c>
      <c r="D201" s="381" t="str">
        <f>IF(AND(Concs!E200&gt;0,ISNUMBER('Tox Values'!AA200)),Concs!E200/'Tox Values'!AA200,"")</f>
        <v/>
      </c>
      <c r="E201" s="381" t="str">
        <f>IF(AND(Concs!F200&gt;0,ISNUMBER('Tox Values'!T200)),Concs!F200/'Tox Values'!T200,"")</f>
        <v/>
      </c>
      <c r="F201" s="380" t="str">
        <f>IF(AND(Concs!F200&gt;0,ISNUMBER('Tox Values'!O200)),1.6*Concs!F200/'Tox Values'!O200,"")</f>
        <v/>
      </c>
      <c r="G201" s="81" t="str">
        <f>IF(ISNUMBER(E201),IF('MPS Factors'!G200&gt;0,'MPS Factors'!G200*E201,0),"")</f>
        <v/>
      </c>
      <c r="H201" s="81" t="str">
        <f>IF(ISNUMBER(F201),IF('MPS Factors'!H200&gt;0,'MPS Factors'!H200*F201,0),"")</f>
        <v/>
      </c>
      <c r="I201" s="81" t="str">
        <f>IF(ISNUMBER(E201),IF('MPS Factors'!E200&gt;0,'MPS Factors'!E200*E201,0),"")</f>
        <v/>
      </c>
      <c r="J201" s="81" t="str">
        <f>IF(ISNUMBER(F201),IF('MPS Factors'!F200&gt;0,'MPS Factors'!F200*F201,0),"")</f>
        <v/>
      </c>
      <c r="K201" s="81" t="str">
        <f>IF(ISNUMBER(E201),IF('MPS Factors'!C200&gt;0,'MPS Factors'!C200*E201,0),"")</f>
        <v/>
      </c>
      <c r="L201" s="81" t="str">
        <f>IF(ISNUMBER(F201),IF('MPS Factors'!D200&gt;0,'MPS Factors'!D200*F201,0),"")</f>
        <v/>
      </c>
      <c r="M201" s="81" t="str">
        <f t="shared" si="22"/>
        <v/>
      </c>
      <c r="N201" s="81" t="str">
        <f t="shared" si="23"/>
        <v/>
      </c>
      <c r="O201" s="81" t="str">
        <f t="shared" si="24"/>
        <v/>
      </c>
      <c r="P201" s="81" t="str">
        <f t="shared" si="25"/>
        <v/>
      </c>
      <c r="Q201" s="81" t="str">
        <f t="shared" si="26"/>
        <v/>
      </c>
      <c r="R201" s="81" t="str">
        <f t="shared" si="27"/>
        <v/>
      </c>
    </row>
    <row r="202" spans="1:18" ht="13.5" thickBot="1" x14ac:dyDescent="0.25">
      <c r="A202" s="106" t="str">
        <f>'Tox Values'!C201</f>
        <v>51-79-6</v>
      </c>
      <c r="B202" s="80" t="str">
        <f>'Tox Values'!D201</f>
        <v>Ethyl carbamate (Urethane)</v>
      </c>
      <c r="C202" s="382" t="str">
        <f>IF(AND(Concs!C201&gt;0,ISNUMBER('Tox Values'!G201)),Concs!C201/'Tox Values'!G201,"")</f>
        <v/>
      </c>
      <c r="D202" s="381" t="str">
        <f>IF(AND(Concs!E201&gt;0,ISNUMBER('Tox Values'!AA201)),Concs!E201/'Tox Values'!AA201,"")</f>
        <v/>
      </c>
      <c r="E202" s="381" t="str">
        <f>IF(AND(Concs!F201&gt;0,ISNUMBER('Tox Values'!T201)),Concs!F201/'Tox Values'!T201,"")</f>
        <v/>
      </c>
      <c r="F202" s="380" t="str">
        <f>IF(AND(Concs!F201&gt;0,ISNUMBER('Tox Values'!O201)),1.6*Concs!F201/'Tox Values'!O201,"")</f>
        <v/>
      </c>
      <c r="G202" s="81" t="str">
        <f>IF(ISNUMBER(E202),IF('MPS Factors'!G201&gt;0,'MPS Factors'!G201*E202,0),"")</f>
        <v/>
      </c>
      <c r="H202" s="81" t="str">
        <f>IF(ISNUMBER(F202),IF('MPS Factors'!H201&gt;0,'MPS Factors'!H201*F202,0),"")</f>
        <v/>
      </c>
      <c r="I202" s="81" t="str">
        <f>IF(ISNUMBER(E202),IF('MPS Factors'!E201&gt;0,'MPS Factors'!E201*E202,0),"")</f>
        <v/>
      </c>
      <c r="J202" s="81" t="str">
        <f>IF(ISNUMBER(F202),IF('MPS Factors'!F201&gt;0,'MPS Factors'!F201*F202,0),"")</f>
        <v/>
      </c>
      <c r="K202" s="81" t="str">
        <f>IF(ISNUMBER(E202),IF('MPS Factors'!C201&gt;0,'MPS Factors'!C201*E202,0),"")</f>
        <v/>
      </c>
      <c r="L202" s="81" t="str">
        <f>IF(ISNUMBER(F202),IF('MPS Factors'!D201&gt;0,'MPS Factors'!D201*F202,0),"")</f>
        <v/>
      </c>
      <c r="M202" s="81" t="str">
        <f t="shared" si="22"/>
        <v/>
      </c>
      <c r="N202" s="81" t="str">
        <f t="shared" si="23"/>
        <v/>
      </c>
      <c r="O202" s="81" t="str">
        <f t="shared" si="24"/>
        <v/>
      </c>
      <c r="P202" s="81" t="str">
        <f t="shared" si="25"/>
        <v/>
      </c>
      <c r="Q202" s="81" t="str">
        <f t="shared" si="26"/>
        <v/>
      </c>
      <c r="R202" s="81" t="str">
        <f t="shared" si="27"/>
        <v/>
      </c>
    </row>
    <row r="203" spans="1:18" ht="13.5" thickBot="1" x14ac:dyDescent="0.25">
      <c r="A203" s="106" t="str">
        <f>'Tox Values'!C202</f>
        <v>75-00-3</v>
      </c>
      <c r="B203" s="195" t="str">
        <f>'Tox Values'!D202</f>
        <v>Ethyl chloride (Chloroethane)</v>
      </c>
      <c r="C203" s="383" t="str">
        <f>IF(AND(Concs!D202&gt;0,ISNUMBER('Tox Values'!G202)),Concs!D202/'Tox Values'!G202,"")</f>
        <v/>
      </c>
      <c r="D203" s="381" t="str">
        <f>IF(AND(Concs!E202&gt;0,ISNUMBER('Tox Values'!AA202)),Concs!E202/'Tox Values'!AA202,"")</f>
        <v/>
      </c>
      <c r="E203" s="381" t="str">
        <f>IF(AND(Concs!F202&gt;0,ISNUMBER('Tox Values'!T202)),Concs!F202/'Tox Values'!T202,"")</f>
        <v/>
      </c>
      <c r="F203" s="380" t="str">
        <f>IF(AND(Concs!F202&gt;0,ISNUMBER('Tox Values'!O202)),1*Concs!F202/'Tox Values'!O202,"")</f>
        <v/>
      </c>
      <c r="G203" s="81" t="str">
        <f>IF(ISNUMBER(E203),IF('MPS Factors'!G202&gt;0,'MPS Factors'!G202*E203,0),"")</f>
        <v/>
      </c>
      <c r="H203" s="81" t="str">
        <f>IF(ISNUMBER(F203),IF('MPS Factors'!H202&gt;0,'MPS Factors'!H202*F203,0),"")</f>
        <v/>
      </c>
      <c r="I203" s="81" t="str">
        <f>IF(ISNUMBER(E203),IF('MPS Factors'!E202&gt;0,'MPS Factors'!E202*E203,0),"")</f>
        <v/>
      </c>
      <c r="J203" s="81" t="str">
        <f>IF(ISNUMBER(F203),IF('MPS Factors'!F202&gt;0,'MPS Factors'!F202*F203,0),"")</f>
        <v/>
      </c>
      <c r="K203" s="81" t="str">
        <f>IF(ISNUMBER(E203),IF('MPS Factors'!C202&gt;0,'MPS Factors'!C202*E203,0),"")</f>
        <v/>
      </c>
      <c r="L203" s="81" t="str">
        <f>IF(ISNUMBER(F203),IF('MPS Factors'!D202&gt;0,'MPS Factors'!D202*F203,0),"")</f>
        <v/>
      </c>
      <c r="M203" s="81" t="str">
        <f t="shared" si="22"/>
        <v/>
      </c>
      <c r="N203" s="81" t="str">
        <f t="shared" si="23"/>
        <v/>
      </c>
      <c r="O203" s="81" t="str">
        <f t="shared" si="24"/>
        <v/>
      </c>
      <c r="P203" s="81" t="str">
        <f t="shared" si="25"/>
        <v/>
      </c>
      <c r="Q203" s="81" t="str">
        <f t="shared" si="26"/>
        <v/>
      </c>
      <c r="R203" s="81" t="str">
        <f t="shared" si="27"/>
        <v/>
      </c>
    </row>
    <row r="204" spans="1:18" x14ac:dyDescent="0.2">
      <c r="A204" s="106" t="str">
        <f>'Tox Values'!C203</f>
        <v>97-63-2</v>
      </c>
      <c r="B204" s="80" t="str">
        <f>'Tox Values'!D203</f>
        <v>Ethyl Methacrylate</v>
      </c>
      <c r="C204" s="380" t="str">
        <f>IF(AND(Concs!C203&gt;0,ISNUMBER('Tox Values'!G203)),Concs!C203/'Tox Values'!G203,"")</f>
        <v/>
      </c>
      <c r="D204" s="381" t="str">
        <f>IF(AND(Concs!E203&gt;0,ISNUMBER('Tox Values'!AA203)),Concs!E203/'Tox Values'!AA203,"")</f>
        <v/>
      </c>
      <c r="E204" s="381" t="str">
        <f>IF(AND(Concs!F203&gt;0,ISNUMBER('Tox Values'!T203)),Concs!F203/'Tox Values'!T203,"")</f>
        <v/>
      </c>
      <c r="F204" s="380" t="str">
        <f>IF(AND(Concs!F203&gt;0,ISNUMBER('Tox Values'!O203)),1*Concs!F203/'Tox Values'!O203,"")</f>
        <v/>
      </c>
      <c r="G204" s="81" t="str">
        <f>IF(ISNUMBER(E204),IF('MPS Factors'!G203&gt;0,'MPS Factors'!G203*E204,0),"")</f>
        <v/>
      </c>
      <c r="H204" s="81" t="str">
        <f>IF(ISNUMBER(F204),IF('MPS Factors'!H203&gt;0,'MPS Factors'!H203*F204,0),"")</f>
        <v/>
      </c>
      <c r="I204" s="81" t="str">
        <f>IF(ISNUMBER(E204),IF('MPS Factors'!E203&gt;0,'MPS Factors'!E203*E204,0),"")</f>
        <v/>
      </c>
      <c r="J204" s="81" t="str">
        <f>IF(ISNUMBER(F204),IF('MPS Factors'!F203&gt;0,'MPS Factors'!F203*F204,0),"")</f>
        <v/>
      </c>
      <c r="K204" s="81" t="str">
        <f>IF(ISNUMBER(E204),IF('MPS Factors'!C203&gt;0,'MPS Factors'!C203*E204,0),"")</f>
        <v/>
      </c>
      <c r="L204" s="81" t="str">
        <f>IF(ISNUMBER(F204),IF('MPS Factors'!D203&gt;0,'MPS Factors'!D203*F204,0),"")</f>
        <v/>
      </c>
      <c r="M204" s="81" t="str">
        <f t="shared" si="22"/>
        <v/>
      </c>
      <c r="N204" s="81" t="str">
        <f t="shared" si="23"/>
        <v/>
      </c>
      <c r="O204" s="81" t="str">
        <f t="shared" si="24"/>
        <v/>
      </c>
      <c r="P204" s="81" t="str">
        <f t="shared" si="25"/>
        <v/>
      </c>
      <c r="Q204" s="81" t="str">
        <f t="shared" si="26"/>
        <v/>
      </c>
      <c r="R204" s="81" t="str">
        <f t="shared" si="27"/>
        <v/>
      </c>
    </row>
    <row r="205" spans="1:18" x14ac:dyDescent="0.2">
      <c r="A205" s="106" t="str">
        <f>'Tox Values'!C204</f>
        <v>637-92-3</v>
      </c>
      <c r="B205" s="80" t="str">
        <f>'Tox Values'!D204</f>
        <v>Ethyl tertiary-butyl ether (ETBE)</v>
      </c>
      <c r="C205" s="380" t="str">
        <f>IF(AND(Concs!C204&gt;0,ISNUMBER('Tox Values'!G204)),Concs!C204/'Tox Values'!G204,"")</f>
        <v/>
      </c>
      <c r="D205" s="381" t="str">
        <f>IF(AND(Concs!E204&gt;0,ISNUMBER('Tox Values'!AA204)),Concs!E204/'Tox Values'!AA204,"")</f>
        <v/>
      </c>
      <c r="E205" s="381" t="str">
        <f>IF(AND(Concs!F204&gt;0,ISNUMBER('Tox Values'!T204)),Concs!F204/'Tox Values'!T204,"")</f>
        <v/>
      </c>
      <c r="F205" s="380" t="str">
        <f>IF(AND(Concs!F204&gt;0,ISNUMBER('Tox Values'!O204)),1.6*Concs!F204/'Tox Values'!O204,"")</f>
        <v/>
      </c>
      <c r="G205" s="81" t="str">
        <f>IF(ISNUMBER(E205),IF('MPS Factors'!G204&gt;0,'MPS Factors'!G204*E205,0),"")</f>
        <v/>
      </c>
      <c r="H205" s="81" t="str">
        <f>IF(ISNUMBER(F205),IF('MPS Factors'!H204&gt;0,'MPS Factors'!H204*F205,0),"")</f>
        <v/>
      </c>
      <c r="I205" s="81" t="str">
        <f>IF(ISNUMBER(E205),IF('MPS Factors'!E204&gt;0,'MPS Factors'!E204*E205,0),"")</f>
        <v/>
      </c>
      <c r="J205" s="81" t="str">
        <f>IF(ISNUMBER(F205),IF('MPS Factors'!F204&gt;0,'MPS Factors'!F204*F205,0),"")</f>
        <v/>
      </c>
      <c r="K205" s="81" t="str">
        <f>IF(ISNUMBER(E205),IF('MPS Factors'!C204&gt;0,'MPS Factors'!C204*E205,0),"")</f>
        <v/>
      </c>
      <c r="L205" s="81" t="str">
        <f>IF(ISNUMBER(F205),IF('MPS Factors'!D204&gt;0,'MPS Factors'!D204*F205,0),"")</f>
        <v/>
      </c>
      <c r="M205" s="81" t="str">
        <f t="shared" si="22"/>
        <v/>
      </c>
      <c r="N205" s="81" t="str">
        <f t="shared" si="23"/>
        <v/>
      </c>
      <c r="O205" s="81" t="str">
        <f t="shared" si="24"/>
        <v/>
      </c>
      <c r="P205" s="81" t="str">
        <f t="shared" si="25"/>
        <v/>
      </c>
      <c r="Q205" s="81" t="str">
        <f t="shared" si="26"/>
        <v/>
      </c>
      <c r="R205" s="81" t="str">
        <f t="shared" si="27"/>
        <v/>
      </c>
    </row>
    <row r="206" spans="1:18" ht="13.5" thickBot="1" x14ac:dyDescent="0.25">
      <c r="A206" s="106" t="str">
        <f>'Tox Values'!C205</f>
        <v>106-93-4</v>
      </c>
      <c r="B206" s="80" t="str">
        <f>'Tox Values'!D205</f>
        <v>Ethylene dibromide (Dibromoethane)</v>
      </c>
      <c r="C206" s="382" t="str">
        <f>IF(AND(Concs!C205&gt;0,ISNUMBER('Tox Values'!G205)),Concs!C205/'Tox Values'!G205,"")</f>
        <v/>
      </c>
      <c r="D206" s="381" t="str">
        <f>IF(AND(Concs!E205&gt;0,ISNUMBER('Tox Values'!AA205)),Concs!E205/'Tox Values'!AA205,"")</f>
        <v/>
      </c>
      <c r="E206" s="381" t="str">
        <f>IF(AND(Concs!F205&gt;0,ISNUMBER('Tox Values'!T205)),Concs!F205/'Tox Values'!T205,"")</f>
        <v/>
      </c>
      <c r="F206" s="380" t="str">
        <f>IF(AND(Concs!F205&gt;0,ISNUMBER('Tox Values'!O205)),1.6*Concs!F205/'Tox Values'!O205,"")</f>
        <v/>
      </c>
      <c r="G206" s="81" t="str">
        <f>IF(ISNUMBER(E206),IF('MPS Factors'!G205&gt;0,'MPS Factors'!G205*E206,0),"")</f>
        <v/>
      </c>
      <c r="H206" s="81" t="str">
        <f>IF(ISNUMBER(F206),IF('MPS Factors'!H205&gt;0,'MPS Factors'!H205*F206,0),"")</f>
        <v/>
      </c>
      <c r="I206" s="81" t="str">
        <f>IF(ISNUMBER(E206),IF('MPS Factors'!E205&gt;0,'MPS Factors'!E205*E206,0),"")</f>
        <v/>
      </c>
      <c r="J206" s="81" t="str">
        <f>IF(ISNUMBER(F206),IF('MPS Factors'!F205&gt;0,'MPS Factors'!F205*F206,0),"")</f>
        <v/>
      </c>
      <c r="K206" s="81" t="str">
        <f>IF(ISNUMBER(E206),IF('MPS Factors'!C205&gt;0,'MPS Factors'!C205*E206,0),"")</f>
        <v/>
      </c>
      <c r="L206" s="81" t="str">
        <f>IF(ISNUMBER(F206),IF('MPS Factors'!D205&gt;0,'MPS Factors'!D205*F206,0),"")</f>
        <v/>
      </c>
      <c r="M206" s="81" t="str">
        <f t="shared" si="22"/>
        <v/>
      </c>
      <c r="N206" s="81" t="str">
        <f t="shared" si="23"/>
        <v/>
      </c>
      <c r="O206" s="81" t="str">
        <f t="shared" si="24"/>
        <v/>
      </c>
      <c r="P206" s="81" t="str">
        <f t="shared" si="25"/>
        <v/>
      </c>
      <c r="Q206" s="81" t="str">
        <f t="shared" si="26"/>
        <v/>
      </c>
      <c r="R206" s="81" t="str">
        <f t="shared" si="27"/>
        <v/>
      </c>
    </row>
    <row r="207" spans="1:18" ht="13.5" thickBot="1" x14ac:dyDescent="0.25">
      <c r="A207" s="106" t="str">
        <f>'Tox Values'!C206</f>
        <v>107-06-2</v>
      </c>
      <c r="B207" s="195" t="str">
        <f>'Tox Values'!D206</f>
        <v>Ethylene dichloride (1,2-Dichloroethane)</v>
      </c>
      <c r="C207" s="383" t="str">
        <f>IF(AND(Concs!D206&gt;0,ISNUMBER('Tox Values'!G206)),Concs!D206/'Tox Values'!G206,"")</f>
        <v/>
      </c>
      <c r="D207" s="381" t="str">
        <f>IF(AND(Concs!E206&gt;0,ISNUMBER('Tox Values'!AA206)),Concs!E206/'Tox Values'!AA206,"")</f>
        <v/>
      </c>
      <c r="E207" s="381" t="str">
        <f>IF(AND(Concs!F206&gt;0,ISNUMBER('Tox Values'!T206)),Concs!F206/'Tox Values'!T206,"")</f>
        <v/>
      </c>
      <c r="F207" s="380" t="str">
        <f>IF(AND(Concs!F206&gt;0,ISNUMBER('Tox Values'!O206)),1.6*Concs!F206/'Tox Values'!O206,"")</f>
        <v/>
      </c>
      <c r="G207" s="81" t="str">
        <f>IF(ISNUMBER(E207),IF('MPS Factors'!G206&gt;0,'MPS Factors'!G206*E207,0),"")</f>
        <v/>
      </c>
      <c r="H207" s="81" t="str">
        <f>IF(ISNUMBER(F207),IF('MPS Factors'!H206&gt;0,'MPS Factors'!H206*F207,0),"")</f>
        <v/>
      </c>
      <c r="I207" s="81" t="str">
        <f>IF(ISNUMBER(E207),IF('MPS Factors'!E206&gt;0,'MPS Factors'!E206*E207,0),"")</f>
        <v/>
      </c>
      <c r="J207" s="81" t="str">
        <f>IF(ISNUMBER(F207),IF('MPS Factors'!F206&gt;0,'MPS Factors'!F206*F207,0),"")</f>
        <v/>
      </c>
      <c r="K207" s="81" t="str">
        <f>IF(ISNUMBER(E207),IF('MPS Factors'!C206&gt;0,'MPS Factors'!C206*E207,0),"")</f>
        <v/>
      </c>
      <c r="L207" s="81" t="str">
        <f>IF(ISNUMBER(F207),IF('MPS Factors'!D206&gt;0,'MPS Factors'!D206*F207,0),"")</f>
        <v/>
      </c>
      <c r="M207" s="81" t="str">
        <f t="shared" si="22"/>
        <v/>
      </c>
      <c r="N207" s="81" t="str">
        <f t="shared" si="23"/>
        <v/>
      </c>
      <c r="O207" s="81" t="str">
        <f t="shared" si="24"/>
        <v/>
      </c>
      <c r="P207" s="81" t="str">
        <f t="shared" si="25"/>
        <v/>
      </c>
      <c r="Q207" s="81" t="str">
        <f t="shared" si="26"/>
        <v/>
      </c>
      <c r="R207" s="81" t="str">
        <f t="shared" si="27"/>
        <v/>
      </c>
    </row>
    <row r="208" spans="1:18" ht="13.5" thickBot="1" x14ac:dyDescent="0.25">
      <c r="A208" s="106" t="str">
        <f>'Tox Values'!C207</f>
        <v>107-21-1</v>
      </c>
      <c r="B208" s="195" t="str">
        <f>'Tox Values'!D207</f>
        <v>Ethylene glycol</v>
      </c>
      <c r="C208" s="383" t="str">
        <f>IF(AND(Concs!D207&gt;0,ISNUMBER('Tox Values'!G207)),Concs!D207/'Tox Values'!G207,"")</f>
        <v/>
      </c>
      <c r="D208" s="381" t="str">
        <f>IF(AND(Concs!E207&gt;0,ISNUMBER('Tox Values'!AA207)),Concs!E207/'Tox Values'!AA207,"")</f>
        <v/>
      </c>
      <c r="E208" s="381" t="str">
        <f>IF(AND(Concs!F207&gt;0,ISNUMBER('Tox Values'!T207)),Concs!F207/'Tox Values'!T207,"")</f>
        <v/>
      </c>
      <c r="F208" s="380" t="str">
        <f>IF(AND(Concs!F207&gt;0,ISNUMBER('Tox Values'!O207)),1*Concs!F207/'Tox Values'!O207,"")</f>
        <v/>
      </c>
      <c r="G208" s="81" t="str">
        <f>IF(ISNUMBER(E208),IF('MPS Factors'!G207&gt;0,'MPS Factors'!G207*E208,0),"")</f>
        <v/>
      </c>
      <c r="H208" s="81" t="str">
        <f>IF(ISNUMBER(F208),IF('MPS Factors'!H207&gt;0,'MPS Factors'!H207*F208,0),"")</f>
        <v/>
      </c>
      <c r="I208" s="81" t="str">
        <f>IF(ISNUMBER(E208),IF('MPS Factors'!E207&gt;0,'MPS Factors'!E207*E208,0),"")</f>
        <v/>
      </c>
      <c r="J208" s="81" t="str">
        <f>IF(ISNUMBER(F208),IF('MPS Factors'!F207&gt;0,'MPS Factors'!F207*F208,0),"")</f>
        <v/>
      </c>
      <c r="K208" s="81" t="str">
        <f>IF(ISNUMBER(E208),IF('MPS Factors'!C207&gt;0,'MPS Factors'!C207*E208,0),"")</f>
        <v/>
      </c>
      <c r="L208" s="81" t="str">
        <f>IF(ISNUMBER(F208),IF('MPS Factors'!D207&gt;0,'MPS Factors'!D207*F208,0),"")</f>
        <v/>
      </c>
      <c r="M208" s="81" t="str">
        <f t="shared" si="22"/>
        <v/>
      </c>
      <c r="N208" s="81" t="str">
        <f t="shared" si="23"/>
        <v/>
      </c>
      <c r="O208" s="81" t="str">
        <f t="shared" si="24"/>
        <v/>
      </c>
      <c r="P208" s="81" t="str">
        <f t="shared" si="25"/>
        <v/>
      </c>
      <c r="Q208" s="81" t="str">
        <f t="shared" si="26"/>
        <v/>
      </c>
      <c r="R208" s="81" t="str">
        <f t="shared" si="27"/>
        <v/>
      </c>
    </row>
    <row r="209" spans="1:18" ht="13.5" thickBot="1" x14ac:dyDescent="0.25">
      <c r="A209" s="106" t="str">
        <f>'Tox Values'!C208</f>
        <v>75-21-8</v>
      </c>
      <c r="B209" s="195" t="str">
        <f>'Tox Values'!D208</f>
        <v>Ethylene oxide</v>
      </c>
      <c r="C209" s="383" t="str">
        <f>IF(AND(Concs!D208&gt;0,ISNUMBER('Tox Values'!G208)),Concs!D208/'Tox Values'!G208,"")</f>
        <v/>
      </c>
      <c r="D209" s="381" t="str">
        <f>IF(AND(Concs!E208&gt;0,ISNUMBER('Tox Values'!AA208)),Concs!E208/'Tox Values'!AA208,"")</f>
        <v/>
      </c>
      <c r="E209" s="381" t="str">
        <f>IF(AND(Concs!F208&gt;0,ISNUMBER('Tox Values'!T208)),Concs!F208/'Tox Values'!T208,"")</f>
        <v/>
      </c>
      <c r="F209" s="380" t="str">
        <f>IF(AND(Concs!F208&gt;0,ISNUMBER('Tox Values'!O208)),1.6*Concs!F208/'Tox Values'!O208,"")</f>
        <v/>
      </c>
      <c r="G209" s="81" t="str">
        <f>IF(ISNUMBER(E209),IF('MPS Factors'!G208&gt;0,'MPS Factors'!G208*E209,0),"")</f>
        <v/>
      </c>
      <c r="H209" s="81" t="str">
        <f>IF(ISNUMBER(F209),IF('MPS Factors'!H208&gt;0,'MPS Factors'!H208*F209,0),"")</f>
        <v/>
      </c>
      <c r="I209" s="81" t="str">
        <f>IF(ISNUMBER(E209),IF('MPS Factors'!E208&gt;0,'MPS Factors'!E208*E209,0),"")</f>
        <v/>
      </c>
      <c r="J209" s="81" t="str">
        <f>IF(ISNUMBER(F209),IF('MPS Factors'!F208&gt;0,'MPS Factors'!F208*F209,0),"")</f>
        <v/>
      </c>
      <c r="K209" s="81" t="str">
        <f>IF(ISNUMBER(E209),IF('MPS Factors'!C208&gt;0,'MPS Factors'!C208*E209,0),"")</f>
        <v/>
      </c>
      <c r="L209" s="81" t="str">
        <f>IF(ISNUMBER(F209),IF('MPS Factors'!D208&gt;0,'MPS Factors'!D208*F209,0),"")</f>
        <v/>
      </c>
      <c r="M209" s="81" t="str">
        <f t="shared" si="22"/>
        <v/>
      </c>
      <c r="N209" s="81" t="str">
        <f t="shared" si="23"/>
        <v/>
      </c>
      <c r="O209" s="81" t="str">
        <f t="shared" si="24"/>
        <v/>
      </c>
      <c r="P209" s="81" t="str">
        <f t="shared" si="25"/>
        <v/>
      </c>
      <c r="Q209" s="81" t="str">
        <f t="shared" si="26"/>
        <v/>
      </c>
      <c r="R209" s="81" t="str">
        <f t="shared" si="27"/>
        <v/>
      </c>
    </row>
    <row r="210" spans="1:18" x14ac:dyDescent="0.2">
      <c r="A210" s="106" t="str">
        <f>'Tox Values'!C209</f>
        <v>96-45-7</v>
      </c>
      <c r="B210" s="80" t="str">
        <f>'Tox Values'!D209</f>
        <v>Ethylene thiourea</v>
      </c>
      <c r="C210" s="380" t="str">
        <f>IF(AND(Concs!C209&gt;0,ISNUMBER('Tox Values'!G209)),Concs!C209/'Tox Values'!G209,"")</f>
        <v/>
      </c>
      <c r="D210" s="381" t="str">
        <f>IF(AND(Concs!E209&gt;0,ISNUMBER('Tox Values'!AA209)),Concs!E209/'Tox Values'!AA209,"")</f>
        <v/>
      </c>
      <c r="E210" s="381" t="str">
        <f>IF(AND(Concs!F209&gt;0,ISNUMBER('Tox Values'!T209)),Concs!F209/'Tox Values'!T209,"")</f>
        <v/>
      </c>
      <c r="F210" s="380" t="str">
        <f>IF(AND(Concs!F209&gt;0,ISNUMBER('Tox Values'!O209)),1.6*Concs!F209/'Tox Values'!O209,"")</f>
        <v/>
      </c>
      <c r="G210" s="81" t="str">
        <f>IF(ISNUMBER(E210),IF('MPS Factors'!G209&gt;0,'MPS Factors'!G209*E210,0),"")</f>
        <v/>
      </c>
      <c r="H210" s="81" t="str">
        <f>IF(ISNUMBER(F210),IF('MPS Factors'!H209&gt;0,'MPS Factors'!H209*F210,0),"")</f>
        <v/>
      </c>
      <c r="I210" s="81" t="str">
        <f>IF(ISNUMBER(E210),IF('MPS Factors'!E209&gt;0,'MPS Factors'!E209*E210,0),"")</f>
        <v/>
      </c>
      <c r="J210" s="81" t="str">
        <f>IF(ISNUMBER(F210),IF('MPS Factors'!F209&gt;0,'MPS Factors'!F209*F210,0),"")</f>
        <v/>
      </c>
      <c r="K210" s="81" t="str">
        <f>IF(ISNUMBER(E210),IF('MPS Factors'!C209&gt;0,'MPS Factors'!C209*E210,0),"")</f>
        <v/>
      </c>
      <c r="L210" s="81" t="str">
        <f>IF(ISNUMBER(F210),IF('MPS Factors'!D209&gt;0,'MPS Factors'!D209*F210,0),"")</f>
        <v/>
      </c>
      <c r="M210" s="81" t="str">
        <f t="shared" si="22"/>
        <v/>
      </c>
      <c r="N210" s="81" t="str">
        <f t="shared" si="23"/>
        <v/>
      </c>
      <c r="O210" s="81" t="str">
        <f t="shared" si="24"/>
        <v/>
      </c>
      <c r="P210" s="81" t="str">
        <f t="shared" si="25"/>
        <v/>
      </c>
      <c r="Q210" s="81" t="str">
        <f t="shared" si="26"/>
        <v/>
      </c>
      <c r="R210" s="81" t="str">
        <f t="shared" si="27"/>
        <v/>
      </c>
    </row>
    <row r="211" spans="1:18" x14ac:dyDescent="0.2">
      <c r="A211" s="106" t="str">
        <f>'Tox Values'!C210</f>
        <v>151-56-4</v>
      </c>
      <c r="B211" s="80" t="str">
        <f>'Tox Values'!D210</f>
        <v>Ethyleneimine</v>
      </c>
      <c r="C211" s="380" t="str">
        <f>IF(AND(Concs!C210&gt;0,ISNUMBER('Tox Values'!G210)),Concs!C210/'Tox Values'!G210,"")</f>
        <v/>
      </c>
      <c r="D211" s="381" t="str">
        <f>IF(AND(Concs!E210&gt;0,ISNUMBER('Tox Values'!AA210)),Concs!E210/'Tox Values'!AA210,"")</f>
        <v/>
      </c>
      <c r="E211" s="381" t="str">
        <f>IF(AND(Concs!F210&gt;0,ISNUMBER('Tox Values'!T210)),Concs!F210/'Tox Values'!T210,"")</f>
        <v/>
      </c>
      <c r="F211" s="380" t="str">
        <f>IF(AND(Concs!F210&gt;0,ISNUMBER('Tox Values'!O210)),1.6*Concs!F210/'Tox Values'!O210,"")</f>
        <v/>
      </c>
      <c r="G211" s="81" t="str">
        <f>IF(ISNUMBER(E211),IF('MPS Factors'!G210&gt;0,'MPS Factors'!G210*E211,0),"")</f>
        <v/>
      </c>
      <c r="H211" s="81" t="str">
        <f>IF(ISNUMBER(F211),IF('MPS Factors'!H210&gt;0,'MPS Factors'!H210*F211,0),"")</f>
        <v/>
      </c>
      <c r="I211" s="81" t="str">
        <f>IF(ISNUMBER(E211),IF('MPS Factors'!E210&gt;0,'MPS Factors'!E210*E211,0),"")</f>
        <v/>
      </c>
      <c r="J211" s="81" t="str">
        <f>IF(ISNUMBER(F211),IF('MPS Factors'!F210&gt;0,'MPS Factors'!F210*F211,0),"")</f>
        <v/>
      </c>
      <c r="K211" s="81" t="str">
        <f>IF(ISNUMBER(E211),IF('MPS Factors'!C210&gt;0,'MPS Factors'!C210*E211,0),"")</f>
        <v/>
      </c>
      <c r="L211" s="81" t="str">
        <f>IF(ISNUMBER(F211),IF('MPS Factors'!D210&gt;0,'MPS Factors'!D210*F211,0),"")</f>
        <v/>
      </c>
      <c r="M211" s="81" t="str">
        <f t="shared" si="22"/>
        <v/>
      </c>
      <c r="N211" s="81" t="str">
        <f t="shared" si="23"/>
        <v/>
      </c>
      <c r="O211" s="81" t="str">
        <f t="shared" si="24"/>
        <v/>
      </c>
      <c r="P211" s="81" t="str">
        <f t="shared" si="25"/>
        <v/>
      </c>
      <c r="Q211" s="81" t="str">
        <f t="shared" si="26"/>
        <v/>
      </c>
      <c r="R211" s="81" t="str">
        <f t="shared" si="27"/>
        <v/>
      </c>
    </row>
    <row r="212" spans="1:18" x14ac:dyDescent="0.2">
      <c r="A212" s="106" t="str">
        <f>'Tox Values'!C211</f>
        <v>75-34-3</v>
      </c>
      <c r="B212" s="80" t="str">
        <f>'Tox Values'!D211</f>
        <v>Ethylidene dichloride (1,1-Dichloroethane)</v>
      </c>
      <c r="C212" s="380" t="str">
        <f>IF(AND(Concs!C211&gt;0,ISNUMBER('Tox Values'!G211)),Concs!C211/'Tox Values'!G211,"")</f>
        <v/>
      </c>
      <c r="D212" s="381" t="str">
        <f>IF(AND(Concs!E211&gt;0,ISNUMBER('Tox Values'!AA211)),Concs!E211/'Tox Values'!AA211,"")</f>
        <v/>
      </c>
      <c r="E212" s="381" t="str">
        <f>IF(AND(Concs!F211&gt;0,ISNUMBER('Tox Values'!T211)),Concs!F211/'Tox Values'!T211,"")</f>
        <v/>
      </c>
      <c r="F212" s="380" t="str">
        <f>IF(AND(Concs!F211&gt;0,ISNUMBER('Tox Values'!O211)),1.6*Concs!F211/'Tox Values'!O211,"")</f>
        <v/>
      </c>
      <c r="G212" s="81" t="str">
        <f>IF(ISNUMBER(E212),IF('MPS Factors'!G211&gt;0,'MPS Factors'!G211*E212,0),"")</f>
        <v/>
      </c>
      <c r="H212" s="81" t="str">
        <f>IF(ISNUMBER(F212),IF('MPS Factors'!H211&gt;0,'MPS Factors'!H211*F212,0),"")</f>
        <v/>
      </c>
      <c r="I212" s="81" t="str">
        <f>IF(ISNUMBER(E212),IF('MPS Factors'!E211&gt;0,'MPS Factors'!E211*E212,0),"")</f>
        <v/>
      </c>
      <c r="J212" s="81" t="str">
        <f>IF(ISNUMBER(F212),IF('MPS Factors'!F211&gt;0,'MPS Factors'!F211*F212,0),"")</f>
        <v/>
      </c>
      <c r="K212" s="81" t="str">
        <f>IF(ISNUMBER(E212),IF('MPS Factors'!C211&gt;0,'MPS Factors'!C211*E212,0),"")</f>
        <v/>
      </c>
      <c r="L212" s="81" t="str">
        <f>IF(ISNUMBER(F212),IF('MPS Factors'!D211&gt;0,'MPS Factors'!D211*F212,0),"")</f>
        <v/>
      </c>
      <c r="M212" s="81" t="str">
        <f t="shared" si="22"/>
        <v/>
      </c>
      <c r="N212" s="81" t="str">
        <f t="shared" si="23"/>
        <v/>
      </c>
      <c r="O212" s="81" t="str">
        <f t="shared" si="24"/>
        <v/>
      </c>
      <c r="P212" s="81" t="str">
        <f t="shared" si="25"/>
        <v/>
      </c>
      <c r="Q212" s="81" t="str">
        <f t="shared" si="26"/>
        <v/>
      </c>
      <c r="R212" s="81" t="str">
        <f t="shared" si="27"/>
        <v/>
      </c>
    </row>
    <row r="213" spans="1:18" x14ac:dyDescent="0.2">
      <c r="A213" s="106" t="str">
        <f>'Tox Values'!C212</f>
        <v>206-44-0</v>
      </c>
      <c r="B213" s="80" t="str">
        <f>'Tox Values'!D212</f>
        <v>Fluoranthene</v>
      </c>
      <c r="C213" s="380" t="str">
        <f>IF(AND(Concs!C212&gt;0,ISNUMBER('Tox Values'!G212)),Concs!C212/'Tox Values'!G212,"")</f>
        <v/>
      </c>
      <c r="D213" s="381" t="str">
        <f>IF(AND(Concs!E212&gt;0,ISNUMBER('Tox Values'!AA212)),Concs!E212/'Tox Values'!AA212,"")</f>
        <v/>
      </c>
      <c r="E213" s="381" t="str">
        <f>IF(AND(Concs!F212&gt;0,ISNUMBER('Tox Values'!T212)),Concs!F212/'Tox Values'!T212,"")</f>
        <v/>
      </c>
      <c r="F213" s="380" t="str">
        <f>IF(AND(Concs!F212&gt;0,ISNUMBER('Tox Values'!O212)),1.6*Concs!F212/'Tox Values'!O212,"")</f>
        <v/>
      </c>
      <c r="G213" s="81" t="str">
        <f>IF(ISNUMBER(E213),IF('MPS Factors'!G212&gt;0,'MPS Factors'!G212*E213,0),"")</f>
        <v/>
      </c>
      <c r="H213" s="81" t="str">
        <f>IF(ISNUMBER(F213),IF('MPS Factors'!H212&gt;0,'MPS Factors'!H212*F213,0),"")</f>
        <v/>
      </c>
      <c r="I213" s="81" t="str">
        <f>IF(ISNUMBER(E213),IF('MPS Factors'!E212&gt;0,'MPS Factors'!E212*E213,0),"")</f>
        <v/>
      </c>
      <c r="J213" s="81" t="str">
        <f>IF(ISNUMBER(F213),IF('MPS Factors'!F212&gt;0,'MPS Factors'!F212*F213,0),"")</f>
        <v/>
      </c>
      <c r="K213" s="81" t="str">
        <f>IF(ISNUMBER(E213),IF('MPS Factors'!C212&gt;0,'MPS Factors'!C212*E213,0),"")</f>
        <v/>
      </c>
      <c r="L213" s="81" t="str">
        <f>IF(ISNUMBER(F213),IF('MPS Factors'!D212&gt;0,'MPS Factors'!D212*F213,0),"")</f>
        <v/>
      </c>
      <c r="M213" s="81" t="str">
        <f t="shared" si="22"/>
        <v/>
      </c>
      <c r="N213" s="81" t="str">
        <f t="shared" si="23"/>
        <v/>
      </c>
      <c r="O213" s="81" t="str">
        <f t="shared" si="24"/>
        <v/>
      </c>
      <c r="P213" s="81" t="str">
        <f t="shared" si="25"/>
        <v/>
      </c>
      <c r="Q213" s="81" t="str">
        <f t="shared" si="26"/>
        <v/>
      </c>
      <c r="R213" s="81" t="str">
        <f t="shared" si="27"/>
        <v/>
      </c>
    </row>
    <row r="214" spans="1:18" ht="13.5" thickBot="1" x14ac:dyDescent="0.25">
      <c r="A214" s="106" t="str">
        <f>'Tox Values'!C213</f>
        <v>FLUORIDES</v>
      </c>
      <c r="B214" s="80" t="str">
        <f>'Tox Values'!D213</f>
        <v>Fluorides (except hydrogen fluoride)</v>
      </c>
      <c r="C214" s="382" t="str">
        <f>IF(AND(Concs!C213&gt;0,ISNUMBER('Tox Values'!G213)),Concs!C213/'Tox Values'!G213,"")</f>
        <v/>
      </c>
      <c r="D214" s="381" t="str">
        <f>IF(AND(Concs!E213&gt;0,ISNUMBER('Tox Values'!AA213)),Concs!E213/'Tox Values'!AA213,"")</f>
        <v/>
      </c>
      <c r="E214" s="381" t="str">
        <f>IF(AND(Concs!F213&gt;0,ISNUMBER('Tox Values'!T213)),Concs!F213/'Tox Values'!T213,"")</f>
        <v/>
      </c>
      <c r="F214" s="380" t="str">
        <f>IF(AND(Concs!F213&gt;0,ISNUMBER('Tox Values'!O213)),1*Concs!F213/'Tox Values'!O213,"")</f>
        <v/>
      </c>
      <c r="G214" s="81" t="str">
        <f>IF(ISNUMBER(E214),IF('MPS Factors'!G213&gt;0,'MPS Factors'!G213*E214,0),"")</f>
        <v/>
      </c>
      <c r="H214" s="81" t="str">
        <f>IF(ISNUMBER(F214),IF('MPS Factors'!H213&gt;0,'MPS Factors'!H213*F214,0),"")</f>
        <v/>
      </c>
      <c r="I214" s="81" t="str">
        <f>IF(ISNUMBER(E214),IF('MPS Factors'!E213&gt;0,'MPS Factors'!E213*E214,0),"")</f>
        <v/>
      </c>
      <c r="J214" s="81" t="str">
        <f>IF(ISNUMBER(F214),IF('MPS Factors'!F213&gt;0,'MPS Factors'!F213*F214,0),"")</f>
        <v/>
      </c>
      <c r="K214" s="81" t="str">
        <f>IF(ISNUMBER(E214),IF('MPS Factors'!C213&gt;0,'MPS Factors'!C213*E214,0),"")</f>
        <v/>
      </c>
      <c r="L214" s="81" t="str">
        <f>IF(ISNUMBER(F214),IF('MPS Factors'!D213&gt;0,'MPS Factors'!D213*F214,0),"")</f>
        <v/>
      </c>
      <c r="M214" s="81" t="str">
        <f t="shared" si="22"/>
        <v/>
      </c>
      <c r="N214" s="81" t="str">
        <f t="shared" si="23"/>
        <v/>
      </c>
      <c r="O214" s="81" t="str">
        <f t="shared" si="24"/>
        <v/>
      </c>
      <c r="P214" s="81" t="str">
        <f t="shared" si="25"/>
        <v/>
      </c>
      <c r="Q214" s="81" t="str">
        <f t="shared" si="26"/>
        <v/>
      </c>
      <c r="R214" s="81" t="str">
        <f t="shared" si="27"/>
        <v/>
      </c>
    </row>
    <row r="215" spans="1:18" ht="13.5" thickBot="1" x14ac:dyDescent="0.25">
      <c r="A215" s="106" t="str">
        <f>'Tox Values'!C214</f>
        <v>7782-41-4</v>
      </c>
      <c r="B215" s="195" t="str">
        <f>'Tox Values'!D214</f>
        <v>Fluorine</v>
      </c>
      <c r="C215" s="383" t="str">
        <f>IF(AND(Concs!D214&gt;0,ISNUMBER('Tox Values'!G214)),Concs!D214/'Tox Values'!G214,"")</f>
        <v/>
      </c>
      <c r="D215" s="384" t="str">
        <f>IF(AND(Concs!E214&gt;0,ISNUMBER('Tox Values'!AA214)),Concs!E214/'Tox Values'!AA214,"")</f>
        <v/>
      </c>
      <c r="E215" s="381" t="str">
        <f>IF(AND(Concs!F214&gt;0,ISNUMBER('Tox Values'!T214)),Concs!F214/'Tox Values'!T214,"")</f>
        <v/>
      </c>
      <c r="F215" s="380" t="str">
        <f>IF(AND(Concs!F214&gt;0,ISNUMBER('Tox Values'!O214)),1*Concs!F214/'Tox Values'!O214,"")</f>
        <v/>
      </c>
      <c r="G215" s="81" t="str">
        <f>IF(ISNUMBER(E215),IF('MPS Factors'!G214&gt;0,'MPS Factors'!G214*E215,0),"")</f>
        <v/>
      </c>
      <c r="H215" s="81" t="str">
        <f>IF(ISNUMBER(F215),IF('MPS Factors'!H214&gt;0,'MPS Factors'!H214*F215,0),"")</f>
        <v/>
      </c>
      <c r="I215" s="81" t="str">
        <f>IF(ISNUMBER(E215),IF('MPS Factors'!E214&gt;0,'MPS Factors'!E214*E215,0),"")</f>
        <v/>
      </c>
      <c r="J215" s="81" t="str">
        <f>IF(ISNUMBER(F215),IF('MPS Factors'!F214&gt;0,'MPS Factors'!F214*F215,0),"")</f>
        <v/>
      </c>
      <c r="K215" s="81" t="str">
        <f>IF(ISNUMBER(E215),IF('MPS Factors'!C214&gt;0,'MPS Factors'!C214*E215,0),"")</f>
        <v/>
      </c>
      <c r="L215" s="81" t="str">
        <f>IF(ISNUMBER(F215),IF('MPS Factors'!D214&gt;0,'MPS Factors'!D214*F215,0),"")</f>
        <v/>
      </c>
      <c r="M215" s="81" t="str">
        <f t="shared" si="22"/>
        <v/>
      </c>
      <c r="N215" s="81" t="str">
        <f t="shared" si="23"/>
        <v/>
      </c>
      <c r="O215" s="81" t="str">
        <f t="shared" si="24"/>
        <v/>
      </c>
      <c r="P215" s="81" t="str">
        <f t="shared" si="25"/>
        <v/>
      </c>
      <c r="Q215" s="81" t="str">
        <f t="shared" si="26"/>
        <v/>
      </c>
      <c r="R215" s="81" t="str">
        <f t="shared" si="27"/>
        <v/>
      </c>
    </row>
    <row r="216" spans="1:18" x14ac:dyDescent="0.2">
      <c r="A216" s="106" t="str">
        <f>'Tox Values'!C215</f>
        <v>50-00-0</v>
      </c>
      <c r="B216" s="195" t="str">
        <f>'Tox Values'!D215</f>
        <v>Formaldehyde</v>
      </c>
      <c r="C216" s="380" t="str">
        <f>IF(AND(Concs!C215&gt;0,ISNUMBER('Tox Values'!G215)),Concs!C215/'Tox Values'!G215,"")</f>
        <v/>
      </c>
      <c r="D216" s="384" t="str">
        <f>IF(AND(Concs!E215&gt;0,ISNUMBER('Tox Values'!AA215)),Concs!E215/'Tox Values'!AA215,"")</f>
        <v/>
      </c>
      <c r="E216" s="381" t="str">
        <f>IF(AND(Concs!F215&gt;0,ISNUMBER('Tox Values'!T215)),Concs!F215/'Tox Values'!T215,"")</f>
        <v/>
      </c>
      <c r="F216" s="380" t="str">
        <f>IF(AND(Concs!F215&gt;0,ISNUMBER('Tox Values'!O215)),1*Concs!F215/'Tox Values'!O215,"")</f>
        <v/>
      </c>
      <c r="G216" s="81" t="str">
        <f>IF(ISNUMBER(E216),IF('MPS Factors'!G215&gt;0,'MPS Factors'!G215*E216,0),"")</f>
        <v/>
      </c>
      <c r="H216" s="81" t="str">
        <f>IF(ISNUMBER(F216),IF('MPS Factors'!H215&gt;0,'MPS Factors'!H215*F216,0),"")</f>
        <v/>
      </c>
      <c r="I216" s="81" t="str">
        <f>IF(ISNUMBER(E216),IF('MPS Factors'!E215&gt;0,'MPS Factors'!E215*E216,0),"")</f>
        <v/>
      </c>
      <c r="J216" s="81" t="str">
        <f>IF(ISNUMBER(F216),IF('MPS Factors'!F215&gt;0,'MPS Factors'!F215*F216,0),"")</f>
        <v/>
      </c>
      <c r="K216" s="81" t="str">
        <f>IF(ISNUMBER(E216),IF('MPS Factors'!C215&gt;0,'MPS Factors'!C215*E216,0),"")</f>
        <v/>
      </c>
      <c r="L216" s="81" t="str">
        <f>IF(ISNUMBER(F216),IF('MPS Factors'!D215&gt;0,'MPS Factors'!D215*F216,0),"")</f>
        <v/>
      </c>
      <c r="M216" s="81" t="str">
        <f t="shared" si="22"/>
        <v/>
      </c>
      <c r="N216" s="81" t="str">
        <f t="shared" si="23"/>
        <v/>
      </c>
      <c r="O216" s="81" t="str">
        <f t="shared" si="24"/>
        <v/>
      </c>
      <c r="P216" s="81" t="str">
        <f t="shared" si="25"/>
        <v/>
      </c>
      <c r="Q216" s="81" t="str">
        <f t="shared" si="26"/>
        <v/>
      </c>
      <c r="R216" s="81" t="str">
        <f t="shared" si="27"/>
        <v/>
      </c>
    </row>
    <row r="217" spans="1:18" x14ac:dyDescent="0.2">
      <c r="A217" s="106" t="str">
        <f>'Tox Values'!C216</f>
        <v>64-18-6</v>
      </c>
      <c r="B217" s="80" t="str">
        <f>'Tox Values'!D216</f>
        <v>Formic Acid</v>
      </c>
      <c r="C217" s="380" t="str">
        <f>IF(AND(Concs!C216&gt;0,ISNUMBER('Tox Values'!G216)),Concs!C216/'Tox Values'!G216,"")</f>
        <v/>
      </c>
      <c r="D217" s="381" t="str">
        <f>IF(AND(Concs!E216&gt;0,ISNUMBER('Tox Values'!AA216)),Concs!E216/'Tox Values'!AA216,"")</f>
        <v/>
      </c>
      <c r="E217" s="381" t="str">
        <f>IF(AND(Concs!F216&gt;0,ISNUMBER('Tox Values'!T216)),Concs!F216/'Tox Values'!T216,"")</f>
        <v/>
      </c>
      <c r="F217" s="380" t="str">
        <f>IF(AND(Concs!F216&gt;0,ISNUMBER('Tox Values'!O216)),1*Concs!F216/'Tox Values'!O216,"")</f>
        <v/>
      </c>
      <c r="G217" s="81" t="str">
        <f>IF(ISNUMBER(E217),IF('MPS Factors'!G216&gt;0,'MPS Factors'!G216*E217,0),"")</f>
        <v/>
      </c>
      <c r="H217" s="81" t="str">
        <f>IF(ISNUMBER(F217),IF('MPS Factors'!H216&gt;0,'MPS Factors'!H216*F217,0),"")</f>
        <v/>
      </c>
      <c r="I217" s="81" t="str">
        <f>IF(ISNUMBER(E217),IF('MPS Factors'!E216&gt;0,'MPS Factors'!E216*E217,0),"")</f>
        <v/>
      </c>
      <c r="J217" s="81" t="str">
        <f>IF(ISNUMBER(F217),IF('MPS Factors'!F216&gt;0,'MPS Factors'!F216*F217,0),"")</f>
        <v/>
      </c>
      <c r="K217" s="81" t="str">
        <f>IF(ISNUMBER(E217),IF('MPS Factors'!C216&gt;0,'MPS Factors'!C216*E217,0),"")</f>
        <v/>
      </c>
      <c r="L217" s="81" t="str">
        <f>IF(ISNUMBER(F217),IF('MPS Factors'!D216&gt;0,'MPS Factors'!D216*F217,0),"")</f>
        <v/>
      </c>
      <c r="M217" s="81" t="str">
        <f t="shared" si="22"/>
        <v/>
      </c>
      <c r="N217" s="81" t="str">
        <f t="shared" si="23"/>
        <v/>
      </c>
      <c r="O217" s="81" t="str">
        <f t="shared" si="24"/>
        <v/>
      </c>
      <c r="P217" s="81" t="str">
        <f t="shared" si="25"/>
        <v/>
      </c>
      <c r="Q217" s="81" t="str">
        <f t="shared" si="26"/>
        <v/>
      </c>
      <c r="R217" s="81" t="str">
        <f t="shared" si="27"/>
        <v/>
      </c>
    </row>
    <row r="218" spans="1:18" ht="13.5" thickBot="1" x14ac:dyDescent="0.25">
      <c r="A218" s="106" t="str">
        <f>'Tox Values'!C217</f>
        <v>60568-05-0</v>
      </c>
      <c r="B218" s="80" t="str">
        <f>'Tox Values'!D217</f>
        <v>Furmecyclox</v>
      </c>
      <c r="C218" s="382" t="str">
        <f>IF(AND(Concs!C217&gt;0,ISNUMBER('Tox Values'!G217)),Concs!C217/'Tox Values'!G217,"")</f>
        <v/>
      </c>
      <c r="D218" s="381" t="str">
        <f>IF(AND(Concs!E217&gt;0,ISNUMBER('Tox Values'!AA217)),Concs!E217/'Tox Values'!AA217,"")</f>
        <v/>
      </c>
      <c r="E218" s="381" t="str">
        <f>IF(AND(Concs!F217&gt;0,ISNUMBER('Tox Values'!T217)),Concs!F217/'Tox Values'!T217,"")</f>
        <v/>
      </c>
      <c r="F218" s="380" t="str">
        <f>IF(AND(Concs!F217&gt;0,ISNUMBER('Tox Values'!O217)),1.6*Concs!F217/'Tox Values'!O217,"")</f>
        <v/>
      </c>
      <c r="G218" s="81" t="str">
        <f>IF(ISNUMBER(E218),IF('MPS Factors'!G217&gt;0,'MPS Factors'!G217*E218,0),"")</f>
        <v/>
      </c>
      <c r="H218" s="81" t="str">
        <f>IF(ISNUMBER(F218),IF('MPS Factors'!H217&gt;0,'MPS Factors'!H217*F218,0),"")</f>
        <v/>
      </c>
      <c r="I218" s="81" t="str">
        <f>IF(ISNUMBER(E218),IF('MPS Factors'!E217&gt;0,'MPS Factors'!E217*E218,0),"")</f>
        <v/>
      </c>
      <c r="J218" s="81" t="str">
        <f>IF(ISNUMBER(F218),IF('MPS Factors'!F217&gt;0,'MPS Factors'!F217*F218,0),"")</f>
        <v/>
      </c>
      <c r="K218" s="81" t="str">
        <f>IF(ISNUMBER(E218),IF('MPS Factors'!C217&gt;0,'MPS Factors'!C217*E218,0),"")</f>
        <v/>
      </c>
      <c r="L218" s="81" t="str">
        <f>IF(ISNUMBER(F218),IF('MPS Factors'!D217&gt;0,'MPS Factors'!D217*F218,0),"")</f>
        <v/>
      </c>
      <c r="M218" s="81" t="str">
        <f t="shared" si="22"/>
        <v/>
      </c>
      <c r="N218" s="81" t="str">
        <f t="shared" si="23"/>
        <v/>
      </c>
      <c r="O218" s="81" t="str">
        <f t="shared" si="24"/>
        <v/>
      </c>
      <c r="P218" s="81" t="str">
        <f t="shared" si="25"/>
        <v/>
      </c>
      <c r="Q218" s="81" t="str">
        <f t="shared" si="26"/>
        <v/>
      </c>
      <c r="R218" s="81" t="str">
        <f t="shared" si="27"/>
        <v/>
      </c>
    </row>
    <row r="219" spans="1:18" ht="13.5" thickBot="1" x14ac:dyDescent="0.25">
      <c r="A219" s="106" t="str">
        <f>'Tox Values'!C218</f>
        <v>111-30-8</v>
      </c>
      <c r="B219" s="195" t="str">
        <f>'Tox Values'!D218</f>
        <v>Glutaraldehyde</v>
      </c>
      <c r="C219" s="383" t="str">
        <f>IF(AND(Concs!D218&gt;0,ISNUMBER('Tox Values'!G218)),Concs!D218/'Tox Values'!G218,"")</f>
        <v/>
      </c>
      <c r="D219" s="384" t="str">
        <f>IF(AND(Concs!E218&gt;0,ISNUMBER('Tox Values'!AA218)),Concs!E218/'Tox Values'!AA218,"")</f>
        <v/>
      </c>
      <c r="E219" s="381" t="str">
        <f>IF(AND(Concs!F218&gt;0,ISNUMBER('Tox Values'!T218)),Concs!F218/'Tox Values'!T218,"")</f>
        <v/>
      </c>
      <c r="F219" s="380" t="str">
        <f>IF(AND(Concs!F218&gt;0,ISNUMBER('Tox Values'!O218)),1*Concs!F218/'Tox Values'!O218,"")</f>
        <v/>
      </c>
      <c r="G219" s="81" t="str">
        <f>IF(ISNUMBER(E219),IF('MPS Factors'!G218&gt;0,'MPS Factors'!G218*E219,0),"")</f>
        <v/>
      </c>
      <c r="H219" s="81" t="str">
        <f>IF(ISNUMBER(F219),IF('MPS Factors'!H218&gt;0,'MPS Factors'!H218*F219,0),"")</f>
        <v/>
      </c>
      <c r="I219" s="81" t="str">
        <f>IF(ISNUMBER(E219),IF('MPS Factors'!E218&gt;0,'MPS Factors'!E218*E219,0),"")</f>
        <v/>
      </c>
      <c r="J219" s="81" t="str">
        <f>IF(ISNUMBER(F219),IF('MPS Factors'!F218&gt;0,'MPS Factors'!F218*F219,0),"")</f>
        <v/>
      </c>
      <c r="K219" s="81" t="str">
        <f>IF(ISNUMBER(E219),IF('MPS Factors'!C218&gt;0,'MPS Factors'!C218*E219,0),"")</f>
        <v/>
      </c>
      <c r="L219" s="81" t="str">
        <f>IF(ISNUMBER(F219),IF('MPS Factors'!D218&gt;0,'MPS Factors'!D218*F219,0),"")</f>
        <v/>
      </c>
      <c r="M219" s="81" t="str">
        <f t="shared" si="22"/>
        <v/>
      </c>
      <c r="N219" s="81" t="str">
        <f t="shared" si="23"/>
        <v/>
      </c>
      <c r="O219" s="81" t="str">
        <f t="shared" si="24"/>
        <v/>
      </c>
      <c r="P219" s="81" t="str">
        <f t="shared" si="25"/>
        <v/>
      </c>
      <c r="Q219" s="81" t="str">
        <f t="shared" si="26"/>
        <v/>
      </c>
      <c r="R219" s="81" t="str">
        <f t="shared" si="27"/>
        <v/>
      </c>
    </row>
    <row r="220" spans="1:18" x14ac:dyDescent="0.2">
      <c r="A220" s="106" t="str">
        <f>'Tox Values'!C219</f>
        <v>0-01-2</v>
      </c>
      <c r="B220" s="195" t="str">
        <f>'Tox Values'!D219</f>
        <v>Glycol ethers</v>
      </c>
      <c r="C220" s="380" t="str">
        <f>IF(AND(Concs!C219&gt;0,ISNUMBER('Tox Values'!G219)),Concs!C219/'Tox Values'!G219,"")</f>
        <v/>
      </c>
      <c r="D220" s="381" t="str">
        <f>IF(AND(Concs!E219&gt;0,ISNUMBER('Tox Values'!AA219)),Concs!E219/'Tox Values'!AA219,"")</f>
        <v/>
      </c>
      <c r="E220" s="381" t="str">
        <f>IF(AND(Concs!F219&gt;0,ISNUMBER('Tox Values'!T219)),Concs!F219/'Tox Values'!T219,"")</f>
        <v/>
      </c>
      <c r="F220" s="380" t="str">
        <f>IF(AND(Concs!F219&gt;0,ISNUMBER('Tox Values'!O219)),1*Concs!F219/'Tox Values'!O219,"")</f>
        <v/>
      </c>
      <c r="G220" s="81" t="str">
        <f>IF(ISNUMBER(E220),IF('MPS Factors'!G219&gt;0,'MPS Factors'!G219*E220,0),"")</f>
        <v/>
      </c>
      <c r="H220" s="81" t="str">
        <f>IF(ISNUMBER(F220),IF('MPS Factors'!H219&gt;0,'MPS Factors'!H219*F220,0),"")</f>
        <v/>
      </c>
      <c r="I220" s="81" t="str">
        <f>IF(ISNUMBER(E220),IF('MPS Factors'!E219&gt;0,'MPS Factors'!E219*E220,0),"")</f>
        <v/>
      </c>
      <c r="J220" s="81" t="str">
        <f>IF(ISNUMBER(F220),IF('MPS Factors'!F219&gt;0,'MPS Factors'!F219*F220,0),"")</f>
        <v/>
      </c>
      <c r="K220" s="81" t="str">
        <f>IF(ISNUMBER(E220),IF('MPS Factors'!C219&gt;0,'MPS Factors'!C219*E220,0),"")</f>
        <v/>
      </c>
      <c r="L220" s="81" t="str">
        <f>IF(ISNUMBER(F220),IF('MPS Factors'!D219&gt;0,'MPS Factors'!D219*F220,0),"")</f>
        <v/>
      </c>
      <c r="M220" s="81" t="str">
        <f t="shared" si="22"/>
        <v/>
      </c>
      <c r="N220" s="81" t="str">
        <f t="shared" si="23"/>
        <v/>
      </c>
      <c r="O220" s="81" t="str">
        <f t="shared" si="24"/>
        <v/>
      </c>
      <c r="P220" s="81" t="str">
        <f t="shared" si="25"/>
        <v/>
      </c>
      <c r="Q220" s="81" t="str">
        <f t="shared" si="26"/>
        <v/>
      </c>
      <c r="R220" s="81" t="str">
        <f t="shared" si="27"/>
        <v/>
      </c>
    </row>
    <row r="221" spans="1:18" x14ac:dyDescent="0.2">
      <c r="A221" s="106" t="str">
        <f>'Tox Values'!C220</f>
        <v>35822-46-9</v>
      </c>
      <c r="B221" s="80" t="str">
        <f>'Tox Values'!D220</f>
        <v>Heptachlorodibenzo-p-dioxin, 1,2,3,4,6,7,8-</v>
      </c>
      <c r="C221" s="380" t="str">
        <f>IF(AND(Concs!C220&gt;0,ISNUMBER('Tox Values'!G220)),Concs!C220/'Tox Values'!G220,"")</f>
        <v/>
      </c>
      <c r="D221" s="381" t="str">
        <f>IF(AND(Concs!E220&gt;0,ISNUMBER('Tox Values'!AA220)),Concs!E220/'Tox Values'!AA220,"")</f>
        <v/>
      </c>
      <c r="E221" s="381" t="str">
        <f>IF(AND(Concs!F220&gt;0,ISNUMBER('Tox Values'!T220)),Concs!F220/'Tox Values'!T220,"")</f>
        <v/>
      </c>
      <c r="F221" s="380" t="str">
        <f>IF(AND(Concs!F220&gt;0,ISNUMBER('Tox Values'!O220)),1*Concs!F220/'Tox Values'!O220,"")</f>
        <v/>
      </c>
      <c r="G221" s="81" t="str">
        <f>IF(ISNUMBER(E221),IF('MPS Factors'!G220&gt;0,'MPS Factors'!G220*E221,0),"")</f>
        <v/>
      </c>
      <c r="H221" s="81" t="str">
        <f>IF(ISNUMBER(F221),IF('MPS Factors'!H220&gt;0,'MPS Factors'!H220*F221,0),"")</f>
        <v/>
      </c>
      <c r="I221" s="81" t="str">
        <f>IF(ISNUMBER(E221),IF('MPS Factors'!E220&gt;0,'MPS Factors'!E220*E221,0),"")</f>
        <v/>
      </c>
      <c r="J221" s="81" t="str">
        <f>IF(ISNUMBER(F221),IF('MPS Factors'!F220&gt;0,'MPS Factors'!F220*F221,0),"")</f>
        <v/>
      </c>
      <c r="K221" s="81" t="str">
        <f>IF(ISNUMBER(E221),IF('MPS Factors'!C220&gt;0,'MPS Factors'!C220*E221,0),"")</f>
        <v/>
      </c>
      <c r="L221" s="81" t="str">
        <f>IF(ISNUMBER(F221),IF('MPS Factors'!D220&gt;0,'MPS Factors'!D220*F221,0),"")</f>
        <v/>
      </c>
      <c r="M221" s="81" t="str">
        <f t="shared" si="22"/>
        <v/>
      </c>
      <c r="N221" s="81" t="str">
        <f t="shared" si="23"/>
        <v/>
      </c>
      <c r="O221" s="81" t="str">
        <f t="shared" si="24"/>
        <v/>
      </c>
      <c r="P221" s="81" t="str">
        <f t="shared" si="25"/>
        <v/>
      </c>
      <c r="Q221" s="81" t="str">
        <f t="shared" si="26"/>
        <v/>
      </c>
      <c r="R221" s="81" t="str">
        <f t="shared" si="27"/>
        <v/>
      </c>
    </row>
    <row r="222" spans="1:18" x14ac:dyDescent="0.2">
      <c r="A222" s="106" t="str">
        <f>'Tox Values'!C221</f>
        <v>00-08-5</v>
      </c>
      <c r="B222" s="80" t="str">
        <f>'Tox Values'!D221</f>
        <v>Heptachlorodibenzodioxin, All Isomers</v>
      </c>
      <c r="C222" s="380" t="str">
        <f>IF(AND(Concs!C221&gt;0,ISNUMBER('Tox Values'!G221)),Concs!C221/'Tox Values'!G221,"")</f>
        <v/>
      </c>
      <c r="D222" s="381" t="str">
        <f>IF(AND(Concs!E221&gt;0,ISNUMBER('Tox Values'!AA221)),Concs!E221/'Tox Values'!AA221,"")</f>
        <v/>
      </c>
      <c r="E222" s="381" t="str">
        <f>IF(AND(Concs!F221&gt;0,ISNUMBER('Tox Values'!T221)),Concs!F221/'Tox Values'!T221,"")</f>
        <v/>
      </c>
      <c r="F222" s="380" t="str">
        <f>IF(AND(Concs!F221&gt;0,ISNUMBER('Tox Values'!O221)),1*Concs!F221/'Tox Values'!O221,"")</f>
        <v/>
      </c>
      <c r="G222" s="81" t="str">
        <f>IF(ISNUMBER(E222),IF('MPS Factors'!G221&gt;0,'MPS Factors'!G221*E222,0),"")</f>
        <v/>
      </c>
      <c r="H222" s="81" t="str">
        <f>IF(ISNUMBER(F222),IF('MPS Factors'!H221&gt;0,'MPS Factors'!H221*F222,0),"")</f>
        <v/>
      </c>
      <c r="I222" s="81" t="str">
        <f>IF(ISNUMBER(E222),IF('MPS Factors'!E221&gt;0,'MPS Factors'!E221*E222,0),"")</f>
        <v/>
      </c>
      <c r="J222" s="81" t="str">
        <f>IF(ISNUMBER(F222),IF('MPS Factors'!F221&gt;0,'MPS Factors'!F221*F222,0),"")</f>
        <v/>
      </c>
      <c r="K222" s="81" t="str">
        <f>IF(ISNUMBER(E222),IF('MPS Factors'!C221&gt;0,'MPS Factors'!C221*E222,0),"")</f>
        <v/>
      </c>
      <c r="L222" s="81" t="str">
        <f>IF(ISNUMBER(F222),IF('MPS Factors'!D221&gt;0,'MPS Factors'!D221*F222,0),"")</f>
        <v/>
      </c>
      <c r="M222" s="81" t="str">
        <f t="shared" si="22"/>
        <v/>
      </c>
      <c r="N222" s="81" t="str">
        <f t="shared" si="23"/>
        <v/>
      </c>
      <c r="O222" s="81" t="str">
        <f t="shared" si="24"/>
        <v/>
      </c>
      <c r="P222" s="81" t="str">
        <f t="shared" si="25"/>
        <v/>
      </c>
      <c r="Q222" s="81" t="str">
        <f t="shared" si="26"/>
        <v/>
      </c>
      <c r="R222" s="81" t="str">
        <f t="shared" si="27"/>
        <v/>
      </c>
    </row>
    <row r="223" spans="1:18" x14ac:dyDescent="0.2">
      <c r="A223" s="106" t="str">
        <f>'Tox Values'!C222</f>
        <v>67562-39-4</v>
      </c>
      <c r="B223" s="80" t="str">
        <f>'Tox Values'!D222</f>
        <v>Heptachlorodibenzofuran, 1,2,3,4,6,7,8-</v>
      </c>
      <c r="C223" s="380" t="str">
        <f>IF(AND(Concs!C222&gt;0,ISNUMBER('Tox Values'!G222)),Concs!C222/'Tox Values'!G222,"")</f>
        <v/>
      </c>
      <c r="D223" s="381" t="str">
        <f>IF(AND(Concs!E222&gt;0,ISNUMBER('Tox Values'!AA222)),Concs!E222/'Tox Values'!AA222,"")</f>
        <v/>
      </c>
      <c r="E223" s="381" t="str">
        <f>IF(AND(Concs!F222&gt;0,ISNUMBER('Tox Values'!T222)),Concs!F222/'Tox Values'!T222,"")</f>
        <v/>
      </c>
      <c r="F223" s="380" t="str">
        <f>IF(AND(Concs!F222&gt;0,ISNUMBER('Tox Values'!O222)),1*Concs!F222/'Tox Values'!O222,"")</f>
        <v/>
      </c>
      <c r="G223" s="81" t="str">
        <f>IF(ISNUMBER(E223),IF('MPS Factors'!G222&gt;0,'MPS Factors'!G222*E223,0),"")</f>
        <v/>
      </c>
      <c r="H223" s="81" t="str">
        <f>IF(ISNUMBER(F223),IF('MPS Factors'!H222&gt;0,'MPS Factors'!H222*F223,0),"")</f>
        <v/>
      </c>
      <c r="I223" s="81" t="str">
        <f>IF(ISNUMBER(E223),IF('MPS Factors'!E222&gt;0,'MPS Factors'!E222*E223,0),"")</f>
        <v/>
      </c>
      <c r="J223" s="81" t="str">
        <f>IF(ISNUMBER(F223),IF('MPS Factors'!F222&gt;0,'MPS Factors'!F222*F223,0),"")</f>
        <v/>
      </c>
      <c r="K223" s="81" t="str">
        <f>IF(ISNUMBER(E223),IF('MPS Factors'!C222&gt;0,'MPS Factors'!C222*E223,0),"")</f>
        <v/>
      </c>
      <c r="L223" s="81" t="str">
        <f>IF(ISNUMBER(F223),IF('MPS Factors'!D222&gt;0,'MPS Factors'!D222*F223,0),"")</f>
        <v/>
      </c>
      <c r="M223" s="81" t="str">
        <f t="shared" si="22"/>
        <v/>
      </c>
      <c r="N223" s="81" t="str">
        <f t="shared" si="23"/>
        <v/>
      </c>
      <c r="O223" s="81" t="str">
        <f t="shared" si="24"/>
        <v/>
      </c>
      <c r="P223" s="81" t="str">
        <f t="shared" si="25"/>
        <v/>
      </c>
      <c r="Q223" s="81" t="str">
        <f t="shared" si="26"/>
        <v/>
      </c>
      <c r="R223" s="81" t="str">
        <f t="shared" si="27"/>
        <v/>
      </c>
    </row>
    <row r="224" spans="1:18" x14ac:dyDescent="0.2">
      <c r="A224" s="106" t="str">
        <f>'Tox Values'!C223</f>
        <v>55673-89-7</v>
      </c>
      <c r="B224" s="80" t="str">
        <f>'Tox Values'!D223</f>
        <v>Heptachlorodibenzofuran, 1,2,3,4,7,8,9-</v>
      </c>
      <c r="C224" s="380" t="str">
        <f>IF(AND(Concs!C223&gt;0,ISNUMBER('Tox Values'!G223)),Concs!C223/'Tox Values'!G223,"")</f>
        <v/>
      </c>
      <c r="D224" s="381" t="str">
        <f>IF(AND(Concs!E223&gt;0,ISNUMBER('Tox Values'!AA223)),Concs!E223/'Tox Values'!AA223,"")</f>
        <v/>
      </c>
      <c r="E224" s="381" t="str">
        <f>IF(AND(Concs!F223&gt;0,ISNUMBER('Tox Values'!T223)),Concs!F223/'Tox Values'!T223,"")</f>
        <v/>
      </c>
      <c r="F224" s="380" t="str">
        <f>IF(AND(Concs!F223&gt;0,ISNUMBER('Tox Values'!O223)),1*Concs!F223/'Tox Values'!O223,"")</f>
        <v/>
      </c>
      <c r="G224" s="81" t="str">
        <f>IF(ISNUMBER(E224),IF('MPS Factors'!G223&gt;0,'MPS Factors'!G223*E224,0),"")</f>
        <v/>
      </c>
      <c r="H224" s="81" t="str">
        <f>IF(ISNUMBER(F224),IF('MPS Factors'!H223&gt;0,'MPS Factors'!H223*F224,0),"")</f>
        <v/>
      </c>
      <c r="I224" s="81" t="str">
        <f>IF(ISNUMBER(E224),IF('MPS Factors'!E223&gt;0,'MPS Factors'!E223*E224,0),"")</f>
        <v/>
      </c>
      <c r="J224" s="81" t="str">
        <f>IF(ISNUMBER(F224),IF('MPS Factors'!F223&gt;0,'MPS Factors'!F223*F224,0),"")</f>
        <v/>
      </c>
      <c r="K224" s="81" t="str">
        <f>IF(ISNUMBER(E224),IF('MPS Factors'!C223&gt;0,'MPS Factors'!C223*E224,0),"")</f>
        <v/>
      </c>
      <c r="L224" s="81" t="str">
        <f>IF(ISNUMBER(F224),IF('MPS Factors'!D223&gt;0,'MPS Factors'!D223*F224,0),"")</f>
        <v/>
      </c>
      <c r="M224" s="81" t="str">
        <f t="shared" si="22"/>
        <v/>
      </c>
      <c r="N224" s="81" t="str">
        <f t="shared" si="23"/>
        <v/>
      </c>
      <c r="O224" s="81" t="str">
        <f t="shared" si="24"/>
        <v/>
      </c>
      <c r="P224" s="81" t="str">
        <f t="shared" si="25"/>
        <v/>
      </c>
      <c r="Q224" s="81" t="str">
        <f t="shared" si="26"/>
        <v/>
      </c>
      <c r="R224" s="81" t="str">
        <f t="shared" si="27"/>
        <v/>
      </c>
    </row>
    <row r="225" spans="1:18" x14ac:dyDescent="0.2">
      <c r="A225" s="106" t="str">
        <f>'Tox Values'!C224</f>
        <v>00-08-4</v>
      </c>
      <c r="B225" s="80" t="str">
        <f>'Tox Values'!D224</f>
        <v>Heptachlorodibenzofuran, All Isomers</v>
      </c>
      <c r="C225" s="380" t="str">
        <f>IF(AND(Concs!C224&gt;0,ISNUMBER('Tox Values'!G224)),Concs!C224/'Tox Values'!G224,"")</f>
        <v/>
      </c>
      <c r="D225" s="381" t="str">
        <f>IF(AND(Concs!E224&gt;0,ISNUMBER('Tox Values'!AA224)),Concs!E224/'Tox Values'!AA224,"")</f>
        <v/>
      </c>
      <c r="E225" s="381" t="str">
        <f>IF(AND(Concs!F224&gt;0,ISNUMBER('Tox Values'!T224)),Concs!F224/'Tox Values'!T224,"")</f>
        <v/>
      </c>
      <c r="F225" s="380" t="str">
        <f>IF(AND(Concs!F224&gt;0,ISNUMBER('Tox Values'!O224)),1*Concs!F224/'Tox Values'!O224,"")</f>
        <v/>
      </c>
      <c r="G225" s="81" t="str">
        <f>IF(ISNUMBER(E225),IF('MPS Factors'!G224&gt;0,'MPS Factors'!G224*E225,0),"")</f>
        <v/>
      </c>
      <c r="H225" s="81" t="str">
        <f>IF(ISNUMBER(F225),IF('MPS Factors'!H224&gt;0,'MPS Factors'!H224*F225,0),"")</f>
        <v/>
      </c>
      <c r="I225" s="81" t="str">
        <f>IF(ISNUMBER(E225),IF('MPS Factors'!E224&gt;0,'MPS Factors'!E224*E225,0),"")</f>
        <v/>
      </c>
      <c r="J225" s="81" t="str">
        <f>IF(ISNUMBER(F225),IF('MPS Factors'!F224&gt;0,'MPS Factors'!F224*F225,0),"")</f>
        <v/>
      </c>
      <c r="K225" s="81" t="str">
        <f>IF(ISNUMBER(E225),IF('MPS Factors'!C224&gt;0,'MPS Factors'!C224*E225,0),"")</f>
        <v/>
      </c>
      <c r="L225" s="81" t="str">
        <f>IF(ISNUMBER(F225),IF('MPS Factors'!D224&gt;0,'MPS Factors'!D224*F225,0),"")</f>
        <v/>
      </c>
      <c r="M225" s="81" t="str">
        <f t="shared" si="22"/>
        <v/>
      </c>
      <c r="N225" s="81" t="str">
        <f t="shared" si="23"/>
        <v/>
      </c>
      <c r="O225" s="81" t="str">
        <f t="shared" si="24"/>
        <v/>
      </c>
      <c r="P225" s="81" t="str">
        <f t="shared" si="25"/>
        <v/>
      </c>
      <c r="Q225" s="81" t="str">
        <f t="shared" si="26"/>
        <v/>
      </c>
      <c r="R225" s="81" t="str">
        <f t="shared" si="27"/>
        <v/>
      </c>
    </row>
    <row r="226" spans="1:18" x14ac:dyDescent="0.2">
      <c r="A226" s="106" t="str">
        <f>'Tox Values'!C225</f>
        <v>142-82-5</v>
      </c>
      <c r="B226" s="80" t="str">
        <f>'Tox Values'!D225</f>
        <v>Heptane, N</v>
      </c>
      <c r="C226" s="380" t="str">
        <f>IF(AND(Concs!C225&gt;0,ISNUMBER('Tox Values'!G225)),Concs!C225/'Tox Values'!G225,"")</f>
        <v/>
      </c>
      <c r="D226" s="381" t="str">
        <f>IF(AND(Concs!E225&gt;0,ISNUMBER('Tox Values'!AA225)),Concs!E225/'Tox Values'!AA225,"")</f>
        <v/>
      </c>
      <c r="E226" s="381" t="str">
        <f>IF(AND(Concs!F225&gt;0,ISNUMBER('Tox Values'!T225)),Concs!F225/'Tox Values'!T225,"")</f>
        <v/>
      </c>
      <c r="F226" s="380" t="str">
        <f>IF(AND(Concs!F225&gt;0,ISNUMBER('Tox Values'!O225)),1*Concs!F225/'Tox Values'!O225,"")</f>
        <v/>
      </c>
      <c r="G226" s="81" t="str">
        <f>IF(ISNUMBER(E226),IF('MPS Factors'!G225&gt;0,'MPS Factors'!G225*E226,0),"")</f>
        <v/>
      </c>
      <c r="H226" s="81" t="str">
        <f>IF(ISNUMBER(F226),IF('MPS Factors'!H225&gt;0,'MPS Factors'!H225*F226,0),"")</f>
        <v/>
      </c>
      <c r="I226" s="81" t="str">
        <f>IF(ISNUMBER(E226),IF('MPS Factors'!E225&gt;0,'MPS Factors'!E225*E226,0),"")</f>
        <v/>
      </c>
      <c r="J226" s="81" t="str">
        <f>IF(ISNUMBER(F226),IF('MPS Factors'!F225&gt;0,'MPS Factors'!F225*F226,0),"")</f>
        <v/>
      </c>
      <c r="K226" s="81" t="str">
        <f>IF(ISNUMBER(E226),IF('MPS Factors'!C225&gt;0,'MPS Factors'!C225*E226,0),"")</f>
        <v/>
      </c>
      <c r="L226" s="81" t="str">
        <f>IF(ISNUMBER(F226),IF('MPS Factors'!D225&gt;0,'MPS Factors'!D225*F226,0),"")</f>
        <v/>
      </c>
      <c r="M226" s="81" t="str">
        <f t="shared" si="22"/>
        <v/>
      </c>
      <c r="N226" s="81" t="str">
        <f t="shared" si="23"/>
        <v/>
      </c>
      <c r="O226" s="81" t="str">
        <f t="shared" si="24"/>
        <v/>
      </c>
      <c r="P226" s="81" t="str">
        <f t="shared" si="25"/>
        <v/>
      </c>
      <c r="Q226" s="81" t="str">
        <f t="shared" si="26"/>
        <v/>
      </c>
      <c r="R226" s="81" t="str">
        <f t="shared" si="27"/>
        <v/>
      </c>
    </row>
    <row r="227" spans="1:18" x14ac:dyDescent="0.2">
      <c r="A227" s="106" t="str">
        <f>'Tox Values'!C226</f>
        <v>118-74-1</v>
      </c>
      <c r="B227" s="80" t="str">
        <f>'Tox Values'!D226</f>
        <v>Hexachlorobenzene</v>
      </c>
      <c r="C227" s="380" t="str">
        <f>IF(AND(Concs!C226&gt;0,ISNUMBER('Tox Values'!G226)),Concs!C226/'Tox Values'!G226,"")</f>
        <v/>
      </c>
      <c r="D227" s="381" t="str">
        <f>IF(AND(Concs!E226&gt;0,ISNUMBER('Tox Values'!AA226)),Concs!E226/'Tox Values'!AA226,"")</f>
        <v/>
      </c>
      <c r="E227" s="381" t="str">
        <f>IF(AND(Concs!F226&gt;0,ISNUMBER('Tox Values'!T226)),Concs!F226/'Tox Values'!T226,"")</f>
        <v/>
      </c>
      <c r="F227" s="380" t="str">
        <f>IF(AND(Concs!F226&gt;0,ISNUMBER('Tox Values'!O226)),1.6*Concs!F226/'Tox Values'!O226,"")</f>
        <v/>
      </c>
      <c r="G227" s="81" t="str">
        <f>IF(ISNUMBER(E227),IF('MPS Factors'!G226&gt;0,'MPS Factors'!G226*E227,0),"")</f>
        <v/>
      </c>
      <c r="H227" s="81" t="str">
        <f>IF(ISNUMBER(F227),IF('MPS Factors'!H226&gt;0,'MPS Factors'!H226*F227,0),"")</f>
        <v/>
      </c>
      <c r="I227" s="81" t="str">
        <f>IF(ISNUMBER(E227),IF('MPS Factors'!E226&gt;0,'MPS Factors'!E226*E227,0),"")</f>
        <v/>
      </c>
      <c r="J227" s="81" t="str">
        <f>IF(ISNUMBER(F227),IF('MPS Factors'!F226&gt;0,'MPS Factors'!F226*F227,0),"")</f>
        <v/>
      </c>
      <c r="K227" s="81" t="str">
        <f>IF(ISNUMBER(E227),IF('MPS Factors'!C226&gt;0,'MPS Factors'!C226*E227,0),"")</f>
        <v/>
      </c>
      <c r="L227" s="81" t="str">
        <f>IF(ISNUMBER(F227),IF('MPS Factors'!D226&gt;0,'MPS Factors'!D226*F227,0),"")</f>
        <v/>
      </c>
      <c r="M227" s="81" t="str">
        <f t="shared" si="22"/>
        <v/>
      </c>
      <c r="N227" s="81" t="str">
        <f t="shared" si="23"/>
        <v/>
      </c>
      <c r="O227" s="81" t="str">
        <f t="shared" si="24"/>
        <v/>
      </c>
      <c r="P227" s="81" t="str">
        <f t="shared" si="25"/>
        <v/>
      </c>
      <c r="Q227" s="81" t="str">
        <f t="shared" si="26"/>
        <v/>
      </c>
      <c r="R227" s="81" t="str">
        <f t="shared" si="27"/>
        <v/>
      </c>
    </row>
    <row r="228" spans="1:18" x14ac:dyDescent="0.2">
      <c r="A228" s="106" t="str">
        <f>'Tox Values'!C227</f>
        <v>87-68-3</v>
      </c>
      <c r="B228" s="80" t="str">
        <f>'Tox Values'!D227</f>
        <v>Hexachlorobutadiene</v>
      </c>
      <c r="C228" s="380" t="str">
        <f>IF(AND(Concs!C227&gt;0,ISNUMBER('Tox Values'!G227)),Concs!C227/'Tox Values'!G227,"")</f>
        <v/>
      </c>
      <c r="D228" s="381" t="str">
        <f>IF(AND(Concs!E227&gt;0,ISNUMBER('Tox Values'!AA227)),Concs!E227/'Tox Values'!AA227,"")</f>
        <v/>
      </c>
      <c r="E228" s="381" t="str">
        <f>IF(AND(Concs!F227&gt;0,ISNUMBER('Tox Values'!T227)),Concs!F227/'Tox Values'!T227,"")</f>
        <v/>
      </c>
      <c r="F228" s="380" t="str">
        <f>IF(AND(Concs!F227&gt;0,ISNUMBER('Tox Values'!O227)),1.6*Concs!F227/'Tox Values'!O227,"")</f>
        <v/>
      </c>
      <c r="G228" s="81" t="str">
        <f>IF(ISNUMBER(E228),IF('MPS Factors'!G227&gt;0,'MPS Factors'!G227*E228,0),"")</f>
        <v/>
      </c>
      <c r="H228" s="81" t="str">
        <f>IF(ISNUMBER(F228),IF('MPS Factors'!H227&gt;0,'MPS Factors'!H227*F228,0),"")</f>
        <v/>
      </c>
      <c r="I228" s="81" t="str">
        <f>IF(ISNUMBER(E228),IF('MPS Factors'!E227&gt;0,'MPS Factors'!E227*E228,0),"")</f>
        <v/>
      </c>
      <c r="J228" s="81" t="str">
        <f>IF(ISNUMBER(F228),IF('MPS Factors'!F227&gt;0,'MPS Factors'!F227*F228,0),"")</f>
        <v/>
      </c>
      <c r="K228" s="81" t="str">
        <f>IF(ISNUMBER(E228),IF('MPS Factors'!C227&gt;0,'MPS Factors'!C227*E228,0),"")</f>
        <v/>
      </c>
      <c r="L228" s="81" t="str">
        <f>IF(ISNUMBER(F228),IF('MPS Factors'!D227&gt;0,'MPS Factors'!D227*F228,0),"")</f>
        <v/>
      </c>
      <c r="M228" s="81" t="str">
        <f t="shared" si="22"/>
        <v/>
      </c>
      <c r="N228" s="81" t="str">
        <f t="shared" si="23"/>
        <v/>
      </c>
      <c r="O228" s="81" t="str">
        <f t="shared" si="24"/>
        <v/>
      </c>
      <c r="P228" s="81" t="str">
        <f t="shared" si="25"/>
        <v/>
      </c>
      <c r="Q228" s="81" t="str">
        <f t="shared" si="26"/>
        <v/>
      </c>
      <c r="R228" s="81" t="str">
        <f t="shared" si="27"/>
        <v/>
      </c>
    </row>
    <row r="229" spans="1:18" x14ac:dyDescent="0.2">
      <c r="A229" s="106" t="str">
        <f>'Tox Values'!C228</f>
        <v>608-73-1</v>
      </c>
      <c r="B229" s="80" t="str">
        <f>'Tox Values'!D228</f>
        <v>Hexachlorocyclohexane (technical grade)</v>
      </c>
      <c r="C229" s="380" t="str">
        <f>IF(AND(Concs!C228&gt;0,ISNUMBER('Tox Values'!G228)),Concs!C228/'Tox Values'!G228,"")</f>
        <v/>
      </c>
      <c r="D229" s="381" t="str">
        <f>IF(AND(Concs!E228&gt;0,ISNUMBER('Tox Values'!AA228)),Concs!E228/'Tox Values'!AA228,"")</f>
        <v/>
      </c>
      <c r="E229" s="381" t="str">
        <f>IF(AND(Concs!F228&gt;0,ISNUMBER('Tox Values'!T228)),Concs!F228/'Tox Values'!T228,"")</f>
        <v/>
      </c>
      <c r="F229" s="380" t="str">
        <f>IF(AND(Concs!F228&gt;0,ISNUMBER('Tox Values'!O228)),1*Concs!F228/'Tox Values'!O228,"")</f>
        <v/>
      </c>
      <c r="G229" s="81" t="str">
        <f>IF(ISNUMBER(E229),IF('MPS Factors'!G228&gt;0,'MPS Factors'!G228*E229,0),"")</f>
        <v/>
      </c>
      <c r="H229" s="81" t="str">
        <f>IF(ISNUMBER(F229),IF('MPS Factors'!H228&gt;0,'MPS Factors'!H228*F229,0),"")</f>
        <v/>
      </c>
      <c r="I229" s="81" t="str">
        <f>IF(ISNUMBER(E229),IF('MPS Factors'!E228&gt;0,'MPS Factors'!E228*E229,0),"")</f>
        <v/>
      </c>
      <c r="J229" s="81" t="str">
        <f>IF(ISNUMBER(F229),IF('MPS Factors'!F228&gt;0,'MPS Factors'!F228*F229,0),"")</f>
        <v/>
      </c>
      <c r="K229" s="81" t="str">
        <f>IF(ISNUMBER(E229),IF('MPS Factors'!C228&gt;0,'MPS Factors'!C228*E229,0),"")</f>
        <v/>
      </c>
      <c r="L229" s="81" t="str">
        <f>IF(ISNUMBER(F229),IF('MPS Factors'!D228&gt;0,'MPS Factors'!D228*F229,0),"")</f>
        <v/>
      </c>
      <c r="M229" s="81" t="str">
        <f t="shared" si="22"/>
        <v/>
      </c>
      <c r="N229" s="81" t="str">
        <f t="shared" si="23"/>
        <v/>
      </c>
      <c r="O229" s="81" t="str">
        <f t="shared" si="24"/>
        <v/>
      </c>
      <c r="P229" s="81" t="str">
        <f t="shared" si="25"/>
        <v/>
      </c>
      <c r="Q229" s="81" t="str">
        <f t="shared" si="26"/>
        <v/>
      </c>
      <c r="R229" s="81" t="str">
        <f t="shared" si="27"/>
        <v/>
      </c>
    </row>
    <row r="230" spans="1:18" x14ac:dyDescent="0.2">
      <c r="A230" s="106" t="str">
        <f>'Tox Values'!C229</f>
        <v>319-84-6</v>
      </c>
      <c r="B230" s="80" t="str">
        <f>'Tox Values'!D229</f>
        <v>Hexachlorocyclohexane, alpha-</v>
      </c>
      <c r="C230" s="380" t="str">
        <f>IF(AND(Concs!C229&gt;0,ISNUMBER('Tox Values'!G229)),Concs!C229/'Tox Values'!G229,"")</f>
        <v/>
      </c>
      <c r="D230" s="381" t="str">
        <f>IF(AND(Concs!E229&gt;0,ISNUMBER('Tox Values'!AA229)),Concs!E229/'Tox Values'!AA229,"")</f>
        <v/>
      </c>
      <c r="E230" s="381" t="str">
        <f>IF(AND(Concs!F229&gt;0,ISNUMBER('Tox Values'!T229)),Concs!F229/'Tox Values'!T229,"")</f>
        <v/>
      </c>
      <c r="F230" s="380" t="str">
        <f>IF(AND(Concs!F229&gt;0,ISNUMBER('Tox Values'!O229)),1.6*Concs!F229/'Tox Values'!O229,"")</f>
        <v/>
      </c>
      <c r="G230" s="81" t="str">
        <f>IF(ISNUMBER(E230),IF('MPS Factors'!G229&gt;0,'MPS Factors'!G229*E230,0),"")</f>
        <v/>
      </c>
      <c r="H230" s="81" t="str">
        <f>IF(ISNUMBER(F230),IF('MPS Factors'!H229&gt;0,'MPS Factors'!H229*F230,0),"")</f>
        <v/>
      </c>
      <c r="I230" s="81" t="str">
        <f>IF(ISNUMBER(E230),IF('MPS Factors'!E229&gt;0,'MPS Factors'!E229*E230,0),"")</f>
        <v/>
      </c>
      <c r="J230" s="81" t="str">
        <f>IF(ISNUMBER(F230),IF('MPS Factors'!F229&gt;0,'MPS Factors'!F229*F230,0),"")</f>
        <v/>
      </c>
      <c r="K230" s="81" t="str">
        <f>IF(ISNUMBER(E230),IF('MPS Factors'!C229&gt;0,'MPS Factors'!C229*E230,0),"")</f>
        <v/>
      </c>
      <c r="L230" s="81" t="str">
        <f>IF(ISNUMBER(F230),IF('MPS Factors'!D229&gt;0,'MPS Factors'!D229*F230,0),"")</f>
        <v/>
      </c>
      <c r="M230" s="81" t="str">
        <f t="shared" si="22"/>
        <v/>
      </c>
      <c r="N230" s="81" t="str">
        <f t="shared" si="23"/>
        <v/>
      </c>
      <c r="O230" s="81" t="str">
        <f t="shared" si="24"/>
        <v/>
      </c>
      <c r="P230" s="81" t="str">
        <f t="shared" si="25"/>
        <v/>
      </c>
      <c r="Q230" s="81" t="str">
        <f t="shared" si="26"/>
        <v/>
      </c>
      <c r="R230" s="81" t="str">
        <f t="shared" si="27"/>
        <v/>
      </c>
    </row>
    <row r="231" spans="1:18" x14ac:dyDescent="0.2">
      <c r="A231" s="106" t="str">
        <f>'Tox Values'!C230</f>
        <v>319-85-7</v>
      </c>
      <c r="B231" s="80" t="str">
        <f>'Tox Values'!D230</f>
        <v>Hexachlorocyclohexane, beta-1,2,3,4,5,6-</v>
      </c>
      <c r="C231" s="380" t="str">
        <f>IF(AND(Concs!C230&gt;0,ISNUMBER('Tox Values'!G230)),Concs!C230/'Tox Values'!G230,"")</f>
        <v/>
      </c>
      <c r="D231" s="381" t="str">
        <f>IF(AND(Concs!E230&gt;0,ISNUMBER('Tox Values'!AA230)),Concs!E230/'Tox Values'!AA230,"")</f>
        <v/>
      </c>
      <c r="E231" s="381" t="str">
        <f>IF(AND(Concs!F230&gt;0,ISNUMBER('Tox Values'!T230)),Concs!F230/'Tox Values'!T230,"")</f>
        <v/>
      </c>
      <c r="F231" s="380" t="str">
        <f>IF(AND(Concs!F230&gt;0,ISNUMBER('Tox Values'!O230)),1.6*Concs!F230/'Tox Values'!O230,"")</f>
        <v/>
      </c>
      <c r="G231" s="81" t="str">
        <f>IF(ISNUMBER(E231),IF('MPS Factors'!G230&gt;0,'MPS Factors'!G230*E231,0),"")</f>
        <v/>
      </c>
      <c r="H231" s="81" t="str">
        <f>IF(ISNUMBER(F231),IF('MPS Factors'!H230&gt;0,'MPS Factors'!H230*F231,0),"")</f>
        <v/>
      </c>
      <c r="I231" s="81" t="str">
        <f>IF(ISNUMBER(E231),IF('MPS Factors'!E230&gt;0,'MPS Factors'!E230*E231,0),"")</f>
        <v/>
      </c>
      <c r="J231" s="81" t="str">
        <f>IF(ISNUMBER(F231),IF('MPS Factors'!F230&gt;0,'MPS Factors'!F230*F231,0),"")</f>
        <v/>
      </c>
      <c r="K231" s="81" t="str">
        <f>IF(ISNUMBER(E231),IF('MPS Factors'!C230&gt;0,'MPS Factors'!C230*E231,0),"")</f>
        <v/>
      </c>
      <c r="L231" s="81" t="str">
        <f>IF(ISNUMBER(F231),IF('MPS Factors'!D230&gt;0,'MPS Factors'!D230*F231,0),"")</f>
        <v/>
      </c>
      <c r="M231" s="81" t="str">
        <f t="shared" si="22"/>
        <v/>
      </c>
      <c r="N231" s="81" t="str">
        <f t="shared" si="23"/>
        <v/>
      </c>
      <c r="O231" s="81" t="str">
        <f t="shared" si="24"/>
        <v/>
      </c>
      <c r="P231" s="81" t="str">
        <f t="shared" si="25"/>
        <v/>
      </c>
      <c r="Q231" s="81" t="str">
        <f t="shared" si="26"/>
        <v/>
      </c>
      <c r="R231" s="81" t="str">
        <f t="shared" si="27"/>
        <v/>
      </c>
    </row>
    <row r="232" spans="1:18" x14ac:dyDescent="0.2">
      <c r="A232" s="106" t="str">
        <f>'Tox Values'!C231</f>
        <v>58-89-9</v>
      </c>
      <c r="B232" s="80" t="str">
        <f>'Tox Values'!D231</f>
        <v>Hexachlorocyclohexane- Gamma Isomer</v>
      </c>
      <c r="C232" s="380" t="str">
        <f>IF(AND(Concs!C231&gt;0,ISNUMBER('Tox Values'!G231)),Concs!C231/'Tox Values'!G231,"")</f>
        <v/>
      </c>
      <c r="D232" s="381" t="str">
        <f>IF(AND(Concs!E231&gt;0,ISNUMBER('Tox Values'!AA231)),Concs!E231/'Tox Values'!AA231,"")</f>
        <v/>
      </c>
      <c r="E232" s="381" t="str">
        <f>IF(AND(Concs!F231&gt;0,ISNUMBER('Tox Values'!T231)),Concs!F231/'Tox Values'!T231,"")</f>
        <v/>
      </c>
      <c r="F232" s="380" t="str">
        <f>IF(AND(Concs!F231&gt;0,ISNUMBER('Tox Values'!O231)),1*Concs!F231/'Tox Values'!O231,"")</f>
        <v/>
      </c>
      <c r="G232" s="81" t="str">
        <f>IF(ISNUMBER(E232),IF('MPS Factors'!G231&gt;0,'MPS Factors'!G231*E232,0),"")</f>
        <v/>
      </c>
      <c r="H232" s="81" t="str">
        <f>IF(ISNUMBER(F232),IF('MPS Factors'!H231&gt;0,'MPS Factors'!H231*F232,0),"")</f>
        <v/>
      </c>
      <c r="I232" s="81" t="str">
        <f>IF(ISNUMBER(E232),IF('MPS Factors'!E231&gt;0,'MPS Factors'!E231*E232,0),"")</f>
        <v/>
      </c>
      <c r="J232" s="81" t="str">
        <f>IF(ISNUMBER(F232),IF('MPS Factors'!F231&gt;0,'MPS Factors'!F231*F232,0),"")</f>
        <v/>
      </c>
      <c r="K232" s="81" t="str">
        <f>IF(ISNUMBER(E232),IF('MPS Factors'!C231&gt;0,'MPS Factors'!C231*E232,0),"")</f>
        <v/>
      </c>
      <c r="L232" s="81" t="str">
        <f>IF(ISNUMBER(F232),IF('MPS Factors'!D231&gt;0,'MPS Factors'!D231*F232,0),"")</f>
        <v/>
      </c>
      <c r="M232" s="81" t="str">
        <f t="shared" si="22"/>
        <v/>
      </c>
      <c r="N232" s="81" t="str">
        <f t="shared" si="23"/>
        <v/>
      </c>
      <c r="O232" s="81" t="str">
        <f t="shared" si="24"/>
        <v/>
      </c>
      <c r="P232" s="81" t="str">
        <f t="shared" si="25"/>
        <v/>
      </c>
      <c r="Q232" s="81" t="str">
        <f t="shared" si="26"/>
        <v/>
      </c>
      <c r="R232" s="81" t="str">
        <f t="shared" si="27"/>
        <v/>
      </c>
    </row>
    <row r="233" spans="1:18" x14ac:dyDescent="0.2">
      <c r="A233" s="106" t="str">
        <f>'Tox Values'!C232</f>
        <v>77-47-4</v>
      </c>
      <c r="B233" s="80" t="str">
        <f>'Tox Values'!D232</f>
        <v>Hexachlorocyclopentadiene</v>
      </c>
      <c r="C233" s="380" t="str">
        <f>IF(AND(Concs!C232&gt;0,ISNUMBER('Tox Values'!G232)),Concs!C232/'Tox Values'!G232,"")</f>
        <v/>
      </c>
      <c r="D233" s="381" t="str">
        <f>IF(AND(Concs!E232&gt;0,ISNUMBER('Tox Values'!AA232)),Concs!E232/'Tox Values'!AA232,"")</f>
        <v/>
      </c>
      <c r="E233" s="381" t="str">
        <f>IF(AND(Concs!F232&gt;0,ISNUMBER('Tox Values'!T232)),Concs!F232/'Tox Values'!T232,"")</f>
        <v/>
      </c>
      <c r="F233" s="380" t="str">
        <f>IF(AND(Concs!F232&gt;0,ISNUMBER('Tox Values'!O232)),1*Concs!F232/'Tox Values'!O232,"")</f>
        <v/>
      </c>
      <c r="G233" s="81" t="str">
        <f>IF(ISNUMBER(E233),IF('MPS Factors'!G232&gt;0,'MPS Factors'!G232*E233,0),"")</f>
        <v/>
      </c>
      <c r="H233" s="81" t="str">
        <f>IF(ISNUMBER(F233),IF('MPS Factors'!H232&gt;0,'MPS Factors'!H232*F233,0),"")</f>
        <v/>
      </c>
      <c r="I233" s="81" t="str">
        <f>IF(ISNUMBER(E233),IF('MPS Factors'!E232&gt;0,'MPS Factors'!E232*E233,0),"")</f>
        <v/>
      </c>
      <c r="J233" s="81" t="str">
        <f>IF(ISNUMBER(F233),IF('MPS Factors'!F232&gt;0,'MPS Factors'!F232*F233,0),"")</f>
        <v/>
      </c>
      <c r="K233" s="81" t="str">
        <f>IF(ISNUMBER(E233),IF('MPS Factors'!C232&gt;0,'MPS Factors'!C232*E233,0),"")</f>
        <v/>
      </c>
      <c r="L233" s="81" t="str">
        <f>IF(ISNUMBER(F233),IF('MPS Factors'!D232&gt;0,'MPS Factors'!D232*F233,0),"")</f>
        <v/>
      </c>
      <c r="M233" s="81" t="str">
        <f t="shared" si="22"/>
        <v/>
      </c>
      <c r="N233" s="81" t="str">
        <f t="shared" si="23"/>
        <v/>
      </c>
      <c r="O233" s="81" t="str">
        <f t="shared" si="24"/>
        <v/>
      </c>
      <c r="P233" s="81" t="str">
        <f t="shared" si="25"/>
        <v/>
      </c>
      <c r="Q233" s="81" t="str">
        <f t="shared" si="26"/>
        <v/>
      </c>
      <c r="R233" s="81" t="str">
        <f t="shared" si="27"/>
        <v/>
      </c>
    </row>
    <row r="234" spans="1:18" x14ac:dyDescent="0.2">
      <c r="A234" s="106" t="str">
        <f>'Tox Values'!C233</f>
        <v>39227-28-6</v>
      </c>
      <c r="B234" s="80" t="str">
        <f>'Tox Values'!D233</f>
        <v>Hexachlorodibenzo-p-dioxin, 1,2,3,4,7,8-</v>
      </c>
      <c r="C234" s="380" t="str">
        <f>IF(AND(Concs!C233&gt;0,ISNUMBER('Tox Values'!G233)),Concs!C233/'Tox Values'!G233,"")</f>
        <v/>
      </c>
      <c r="D234" s="381" t="str">
        <f>IF(AND(Concs!E233&gt;0,ISNUMBER('Tox Values'!AA233)),Concs!E233/'Tox Values'!AA233,"")</f>
        <v/>
      </c>
      <c r="E234" s="381" t="str">
        <f>IF(AND(Concs!F233&gt;0,ISNUMBER('Tox Values'!T233)),Concs!F233/'Tox Values'!T233,"")</f>
        <v/>
      </c>
      <c r="F234" s="380" t="str">
        <f>IF(AND(Concs!F233&gt;0,ISNUMBER('Tox Values'!O233)),1*Concs!F233/'Tox Values'!O233,"")</f>
        <v/>
      </c>
      <c r="G234" s="81" t="str">
        <f>IF(ISNUMBER(E234),IF('MPS Factors'!G233&gt;0,'MPS Factors'!G233*E234,0),"")</f>
        <v/>
      </c>
      <c r="H234" s="81" t="str">
        <f>IF(ISNUMBER(F234),IF('MPS Factors'!H233&gt;0,'MPS Factors'!H233*F234,0),"")</f>
        <v/>
      </c>
      <c r="I234" s="81" t="str">
        <f>IF(ISNUMBER(E234),IF('MPS Factors'!E233&gt;0,'MPS Factors'!E233*E234,0),"")</f>
        <v/>
      </c>
      <c r="J234" s="81" t="str">
        <f>IF(ISNUMBER(F234),IF('MPS Factors'!F233&gt;0,'MPS Factors'!F233*F234,0),"")</f>
        <v/>
      </c>
      <c r="K234" s="81" t="str">
        <f>IF(ISNUMBER(E234),IF('MPS Factors'!C233&gt;0,'MPS Factors'!C233*E234,0),"")</f>
        <v/>
      </c>
      <c r="L234" s="81" t="str">
        <f>IF(ISNUMBER(F234),IF('MPS Factors'!D233&gt;0,'MPS Factors'!D233*F234,0),"")</f>
        <v/>
      </c>
      <c r="M234" s="81" t="str">
        <f t="shared" si="22"/>
        <v/>
      </c>
      <c r="N234" s="81" t="str">
        <f t="shared" si="23"/>
        <v/>
      </c>
      <c r="O234" s="81" t="str">
        <f t="shared" si="24"/>
        <v/>
      </c>
      <c r="P234" s="81" t="str">
        <f t="shared" si="25"/>
        <v/>
      </c>
      <c r="Q234" s="81" t="str">
        <f t="shared" si="26"/>
        <v/>
      </c>
      <c r="R234" s="81" t="str">
        <f t="shared" si="27"/>
        <v/>
      </c>
    </row>
    <row r="235" spans="1:18" x14ac:dyDescent="0.2">
      <c r="A235" s="106" t="str">
        <f>'Tox Values'!C234</f>
        <v>57653-85-7</v>
      </c>
      <c r="B235" s="80" t="str">
        <f>'Tox Values'!D234</f>
        <v>Hexachlorodibenzo-p-dioxin, 1,2,3,6,7,8-</v>
      </c>
      <c r="C235" s="380" t="str">
        <f>IF(AND(Concs!C234&gt;0,ISNUMBER('Tox Values'!G234)),Concs!C234/'Tox Values'!G234,"")</f>
        <v/>
      </c>
      <c r="D235" s="381" t="str">
        <f>IF(AND(Concs!E234&gt;0,ISNUMBER('Tox Values'!AA234)),Concs!E234/'Tox Values'!AA234,"")</f>
        <v/>
      </c>
      <c r="E235" s="381" t="str">
        <f>IF(AND(Concs!F234&gt;0,ISNUMBER('Tox Values'!T234)),Concs!F234/'Tox Values'!T234,"")</f>
        <v/>
      </c>
      <c r="F235" s="380" t="str">
        <f>IF(AND(Concs!F234&gt;0,ISNUMBER('Tox Values'!O234)),1*Concs!F234/'Tox Values'!O234,"")</f>
        <v/>
      </c>
      <c r="G235" s="81" t="str">
        <f>IF(ISNUMBER(E235),IF('MPS Factors'!G234&gt;0,'MPS Factors'!G234*E235,0),"")</f>
        <v/>
      </c>
      <c r="H235" s="81" t="str">
        <f>IF(ISNUMBER(F235),IF('MPS Factors'!H234&gt;0,'MPS Factors'!H234*F235,0),"")</f>
        <v/>
      </c>
      <c r="I235" s="81" t="str">
        <f>IF(ISNUMBER(E235),IF('MPS Factors'!E234&gt;0,'MPS Factors'!E234*E235,0),"")</f>
        <v/>
      </c>
      <c r="J235" s="81" t="str">
        <f>IF(ISNUMBER(F235),IF('MPS Factors'!F234&gt;0,'MPS Factors'!F234*F235,0),"")</f>
        <v/>
      </c>
      <c r="K235" s="81" t="str">
        <f>IF(ISNUMBER(E235),IF('MPS Factors'!C234&gt;0,'MPS Factors'!C234*E235,0),"")</f>
        <v/>
      </c>
      <c r="L235" s="81" t="str">
        <f>IF(ISNUMBER(F235),IF('MPS Factors'!D234&gt;0,'MPS Factors'!D234*F235,0),"")</f>
        <v/>
      </c>
      <c r="M235" s="81" t="str">
        <f t="shared" si="22"/>
        <v/>
      </c>
      <c r="N235" s="81" t="str">
        <f t="shared" si="23"/>
        <v/>
      </c>
      <c r="O235" s="81" t="str">
        <f t="shared" si="24"/>
        <v/>
      </c>
      <c r="P235" s="81" t="str">
        <f t="shared" si="25"/>
        <v/>
      </c>
      <c r="Q235" s="81" t="str">
        <f t="shared" si="26"/>
        <v/>
      </c>
      <c r="R235" s="81" t="str">
        <f t="shared" si="27"/>
        <v/>
      </c>
    </row>
    <row r="236" spans="1:18" x14ac:dyDescent="0.2">
      <c r="A236" s="106" t="str">
        <f>'Tox Values'!C235</f>
        <v>19408-74-3</v>
      </c>
      <c r="B236" s="80" t="str">
        <f>'Tox Values'!D235</f>
        <v>Hexachlorodibenzo-p-dioxin, 1,2,3,7,8,9-</v>
      </c>
      <c r="C236" s="380" t="str">
        <f>IF(AND(Concs!C235&gt;0,ISNUMBER('Tox Values'!G235)),Concs!C235/'Tox Values'!G235,"")</f>
        <v/>
      </c>
      <c r="D236" s="381" t="str">
        <f>IF(AND(Concs!E235&gt;0,ISNUMBER('Tox Values'!AA235)),Concs!E235/'Tox Values'!AA235,"")</f>
        <v/>
      </c>
      <c r="E236" s="381" t="str">
        <f>IF(AND(Concs!F235&gt;0,ISNUMBER('Tox Values'!T235)),Concs!F235/'Tox Values'!T235,"")</f>
        <v/>
      </c>
      <c r="F236" s="380" t="str">
        <f>IF(AND(Concs!F235&gt;0,ISNUMBER('Tox Values'!O235)),1*Concs!F235/'Tox Values'!O235,"")</f>
        <v/>
      </c>
      <c r="G236" s="81" t="str">
        <f>IF(ISNUMBER(E236),IF('MPS Factors'!G235&gt;0,'MPS Factors'!G235*E236,0),"")</f>
        <v/>
      </c>
      <c r="H236" s="81" t="str">
        <f>IF(ISNUMBER(F236),IF('MPS Factors'!H235&gt;0,'MPS Factors'!H235*F236,0),"")</f>
        <v/>
      </c>
      <c r="I236" s="81" t="str">
        <f>IF(ISNUMBER(E236),IF('MPS Factors'!E235&gt;0,'MPS Factors'!E235*E236,0),"")</f>
        <v/>
      </c>
      <c r="J236" s="81" t="str">
        <f>IF(ISNUMBER(F236),IF('MPS Factors'!F235&gt;0,'MPS Factors'!F235*F236,0),"")</f>
        <v/>
      </c>
      <c r="K236" s="81" t="str">
        <f>IF(ISNUMBER(E236),IF('MPS Factors'!C235&gt;0,'MPS Factors'!C235*E236,0),"")</f>
        <v/>
      </c>
      <c r="L236" s="81" t="str">
        <f>IF(ISNUMBER(F236),IF('MPS Factors'!D235&gt;0,'MPS Factors'!D235*F236,0),"")</f>
        <v/>
      </c>
      <c r="M236" s="81" t="str">
        <f t="shared" si="22"/>
        <v/>
      </c>
      <c r="N236" s="81" t="str">
        <f t="shared" si="23"/>
        <v/>
      </c>
      <c r="O236" s="81" t="str">
        <f t="shared" si="24"/>
        <v/>
      </c>
      <c r="P236" s="81" t="str">
        <f t="shared" si="25"/>
        <v/>
      </c>
      <c r="Q236" s="81" t="str">
        <f t="shared" si="26"/>
        <v/>
      </c>
      <c r="R236" s="81" t="str">
        <f t="shared" si="27"/>
        <v/>
      </c>
    </row>
    <row r="237" spans="1:18" x14ac:dyDescent="0.2">
      <c r="A237" s="106" t="str">
        <f>'Tox Values'!C236</f>
        <v>00-08-3</v>
      </c>
      <c r="B237" s="80" t="str">
        <f>'Tox Values'!D236</f>
        <v>Hexachlorodibenzodioxins, All Isomers</v>
      </c>
      <c r="C237" s="380" t="str">
        <f>IF(AND(Concs!C236&gt;0,ISNUMBER('Tox Values'!G236)),Concs!C236/'Tox Values'!G236,"")</f>
        <v/>
      </c>
      <c r="D237" s="381" t="str">
        <f>IF(AND(Concs!E236&gt;0,ISNUMBER('Tox Values'!AA236)),Concs!E236/'Tox Values'!AA236,"")</f>
        <v/>
      </c>
      <c r="E237" s="381" t="str">
        <f>IF(AND(Concs!F236&gt;0,ISNUMBER('Tox Values'!T236)),Concs!F236/'Tox Values'!T236,"")</f>
        <v/>
      </c>
      <c r="F237" s="380" t="str">
        <f>IF(AND(Concs!F236&gt;0,ISNUMBER('Tox Values'!O236)),1*Concs!F236/'Tox Values'!O236,"")</f>
        <v/>
      </c>
      <c r="G237" s="81" t="str">
        <f>IF(ISNUMBER(E237),IF('MPS Factors'!G236&gt;0,'MPS Factors'!G236*E237,0),"")</f>
        <v/>
      </c>
      <c r="H237" s="81" t="str">
        <f>IF(ISNUMBER(F237),IF('MPS Factors'!H236&gt;0,'MPS Factors'!H236*F237,0),"")</f>
        <v/>
      </c>
      <c r="I237" s="81" t="str">
        <f>IF(ISNUMBER(E237),IF('MPS Factors'!E236&gt;0,'MPS Factors'!E236*E237,0),"")</f>
        <v/>
      </c>
      <c r="J237" s="81" t="str">
        <f>IF(ISNUMBER(F237),IF('MPS Factors'!F236&gt;0,'MPS Factors'!F236*F237,0),"")</f>
        <v/>
      </c>
      <c r="K237" s="81" t="str">
        <f>IF(ISNUMBER(E237),IF('MPS Factors'!C236&gt;0,'MPS Factors'!C236*E237,0),"")</f>
        <v/>
      </c>
      <c r="L237" s="81" t="str">
        <f>IF(ISNUMBER(F237),IF('MPS Factors'!D236&gt;0,'MPS Factors'!D236*F237,0),"")</f>
        <v/>
      </c>
      <c r="M237" s="81" t="str">
        <f t="shared" si="22"/>
        <v/>
      </c>
      <c r="N237" s="81" t="str">
        <f t="shared" si="23"/>
        <v/>
      </c>
      <c r="O237" s="81" t="str">
        <f t="shared" si="24"/>
        <v/>
      </c>
      <c r="P237" s="81" t="str">
        <f t="shared" si="25"/>
        <v/>
      </c>
      <c r="Q237" s="81" t="str">
        <f t="shared" si="26"/>
        <v/>
      </c>
      <c r="R237" s="81" t="str">
        <f t="shared" si="27"/>
        <v/>
      </c>
    </row>
    <row r="238" spans="1:18" x14ac:dyDescent="0.2">
      <c r="A238" s="106" t="str">
        <f>'Tox Values'!C237</f>
        <v>70648-26-9</v>
      </c>
      <c r="B238" s="80" t="str">
        <f>'Tox Values'!D237</f>
        <v>Hexachlorodibenzofuran, 1,2,3,4,7,8-</v>
      </c>
      <c r="C238" s="380" t="str">
        <f>IF(AND(Concs!C237&gt;0,ISNUMBER('Tox Values'!G237)),Concs!C237/'Tox Values'!G237,"")</f>
        <v/>
      </c>
      <c r="D238" s="381" t="str">
        <f>IF(AND(Concs!E237&gt;0,ISNUMBER('Tox Values'!AA237)),Concs!E237/'Tox Values'!AA237,"")</f>
        <v/>
      </c>
      <c r="E238" s="381" t="str">
        <f>IF(AND(Concs!F237&gt;0,ISNUMBER('Tox Values'!T237)),Concs!F237/'Tox Values'!T237,"")</f>
        <v/>
      </c>
      <c r="F238" s="380" t="str">
        <f>IF(AND(Concs!F237&gt;0,ISNUMBER('Tox Values'!O237)),1*Concs!F237/'Tox Values'!O237,"")</f>
        <v/>
      </c>
      <c r="G238" s="81" t="str">
        <f>IF(ISNUMBER(E238),IF('MPS Factors'!G237&gt;0,'MPS Factors'!G237*E238,0),"")</f>
        <v/>
      </c>
      <c r="H238" s="81" t="str">
        <f>IF(ISNUMBER(F238),IF('MPS Factors'!H237&gt;0,'MPS Factors'!H237*F238,0),"")</f>
        <v/>
      </c>
      <c r="I238" s="81" t="str">
        <f>IF(ISNUMBER(E238),IF('MPS Factors'!E237&gt;0,'MPS Factors'!E237*E238,0),"")</f>
        <v/>
      </c>
      <c r="J238" s="81" t="str">
        <f>IF(ISNUMBER(F238),IF('MPS Factors'!F237&gt;0,'MPS Factors'!F237*F238,0),"")</f>
        <v/>
      </c>
      <c r="K238" s="81" t="str">
        <f>IF(ISNUMBER(E238),IF('MPS Factors'!C237&gt;0,'MPS Factors'!C237*E238,0),"")</f>
        <v/>
      </c>
      <c r="L238" s="81" t="str">
        <f>IF(ISNUMBER(F238),IF('MPS Factors'!D237&gt;0,'MPS Factors'!D237*F238,0),"")</f>
        <v/>
      </c>
      <c r="M238" s="81" t="str">
        <f t="shared" si="22"/>
        <v/>
      </c>
      <c r="N238" s="81" t="str">
        <f t="shared" si="23"/>
        <v/>
      </c>
      <c r="O238" s="81" t="str">
        <f t="shared" si="24"/>
        <v/>
      </c>
      <c r="P238" s="81" t="str">
        <f t="shared" si="25"/>
        <v/>
      </c>
      <c r="Q238" s="81" t="str">
        <f t="shared" si="26"/>
        <v/>
      </c>
      <c r="R238" s="81" t="str">
        <f t="shared" si="27"/>
        <v/>
      </c>
    </row>
    <row r="239" spans="1:18" x14ac:dyDescent="0.2">
      <c r="A239" s="106" t="str">
        <f>'Tox Values'!C238</f>
        <v>57117-44-9</v>
      </c>
      <c r="B239" s="80" t="str">
        <f>'Tox Values'!D238</f>
        <v>Hexachlorodibenzofuran, 1,2,3,6,7,8-</v>
      </c>
      <c r="C239" s="380" t="str">
        <f>IF(AND(Concs!C238&gt;0,ISNUMBER('Tox Values'!G238)),Concs!C238/'Tox Values'!G238,"")</f>
        <v/>
      </c>
      <c r="D239" s="381" t="str">
        <f>IF(AND(Concs!E238&gt;0,ISNUMBER('Tox Values'!AA238)),Concs!E238/'Tox Values'!AA238,"")</f>
        <v/>
      </c>
      <c r="E239" s="381" t="str">
        <f>IF(AND(Concs!F238&gt;0,ISNUMBER('Tox Values'!T238)),Concs!F238/'Tox Values'!T238,"")</f>
        <v/>
      </c>
      <c r="F239" s="380" t="str">
        <f>IF(AND(Concs!F238&gt;0,ISNUMBER('Tox Values'!O238)),1*Concs!F238/'Tox Values'!O238,"")</f>
        <v/>
      </c>
      <c r="G239" s="81" t="str">
        <f>IF(ISNUMBER(E239),IF('MPS Factors'!G238&gt;0,'MPS Factors'!G238*E239,0),"")</f>
        <v/>
      </c>
      <c r="H239" s="81" t="str">
        <f>IF(ISNUMBER(F239),IF('MPS Factors'!H238&gt;0,'MPS Factors'!H238*F239,0),"")</f>
        <v/>
      </c>
      <c r="I239" s="81" t="str">
        <f>IF(ISNUMBER(E239),IF('MPS Factors'!E238&gt;0,'MPS Factors'!E238*E239,0),"")</f>
        <v/>
      </c>
      <c r="J239" s="81" t="str">
        <f>IF(ISNUMBER(F239),IF('MPS Factors'!F238&gt;0,'MPS Factors'!F238*F239,0),"")</f>
        <v/>
      </c>
      <c r="K239" s="81" t="str">
        <f>IF(ISNUMBER(E239),IF('MPS Factors'!C238&gt;0,'MPS Factors'!C238*E239,0),"")</f>
        <v/>
      </c>
      <c r="L239" s="81" t="str">
        <f>IF(ISNUMBER(F239),IF('MPS Factors'!D238&gt;0,'MPS Factors'!D238*F239,0),"")</f>
        <v/>
      </c>
      <c r="M239" s="81" t="str">
        <f t="shared" si="22"/>
        <v/>
      </c>
      <c r="N239" s="81" t="str">
        <f t="shared" si="23"/>
        <v/>
      </c>
      <c r="O239" s="81" t="str">
        <f t="shared" si="24"/>
        <v/>
      </c>
      <c r="P239" s="81" t="str">
        <f t="shared" si="25"/>
        <v/>
      </c>
      <c r="Q239" s="81" t="str">
        <f t="shared" si="26"/>
        <v/>
      </c>
      <c r="R239" s="81" t="str">
        <f t="shared" si="27"/>
        <v/>
      </c>
    </row>
    <row r="240" spans="1:18" x14ac:dyDescent="0.2">
      <c r="A240" s="106" t="str">
        <f>'Tox Values'!C239</f>
        <v>72918-21-9</v>
      </c>
      <c r="B240" s="80" t="str">
        <f>'Tox Values'!D239</f>
        <v>Hexachlorodibenzofuran, 1,2,3,7,8,9-</v>
      </c>
      <c r="C240" s="380" t="str">
        <f>IF(AND(Concs!C239&gt;0,ISNUMBER('Tox Values'!G239)),Concs!C239/'Tox Values'!G239,"")</f>
        <v/>
      </c>
      <c r="D240" s="381" t="str">
        <f>IF(AND(Concs!E239&gt;0,ISNUMBER('Tox Values'!AA239)),Concs!E239/'Tox Values'!AA239,"")</f>
        <v/>
      </c>
      <c r="E240" s="381" t="str">
        <f>IF(AND(Concs!F239&gt;0,ISNUMBER('Tox Values'!T239)),Concs!F239/'Tox Values'!T239,"")</f>
        <v/>
      </c>
      <c r="F240" s="380" t="str">
        <f>IF(AND(Concs!F239&gt;0,ISNUMBER('Tox Values'!O239)),1*Concs!F239/'Tox Values'!O239,"")</f>
        <v/>
      </c>
      <c r="G240" s="81" t="str">
        <f>IF(ISNUMBER(E240),IF('MPS Factors'!G239&gt;0,'MPS Factors'!G239*E240,0),"")</f>
        <v/>
      </c>
      <c r="H240" s="81" t="str">
        <f>IF(ISNUMBER(F240),IF('MPS Factors'!H239&gt;0,'MPS Factors'!H239*F240,0),"")</f>
        <v/>
      </c>
      <c r="I240" s="81" t="str">
        <f>IF(ISNUMBER(E240),IF('MPS Factors'!E239&gt;0,'MPS Factors'!E239*E240,0),"")</f>
        <v/>
      </c>
      <c r="J240" s="81" t="str">
        <f>IF(ISNUMBER(F240),IF('MPS Factors'!F239&gt;0,'MPS Factors'!F239*F240,0),"")</f>
        <v/>
      </c>
      <c r="K240" s="81" t="str">
        <f>IF(ISNUMBER(E240),IF('MPS Factors'!C239&gt;0,'MPS Factors'!C239*E240,0),"")</f>
        <v/>
      </c>
      <c r="L240" s="81" t="str">
        <f>IF(ISNUMBER(F240),IF('MPS Factors'!D239&gt;0,'MPS Factors'!D239*F240,0),"")</f>
        <v/>
      </c>
      <c r="M240" s="81" t="str">
        <f t="shared" si="22"/>
        <v/>
      </c>
      <c r="N240" s="81" t="str">
        <f t="shared" si="23"/>
        <v/>
      </c>
      <c r="O240" s="81" t="str">
        <f t="shared" si="24"/>
        <v/>
      </c>
      <c r="P240" s="81" t="str">
        <f t="shared" si="25"/>
        <v/>
      </c>
      <c r="Q240" s="81" t="str">
        <f t="shared" si="26"/>
        <v/>
      </c>
      <c r="R240" s="81" t="str">
        <f t="shared" si="27"/>
        <v/>
      </c>
    </row>
    <row r="241" spans="1:18" x14ac:dyDescent="0.2">
      <c r="A241" s="106" t="str">
        <f>'Tox Values'!C240</f>
        <v>60851-34-5</v>
      </c>
      <c r="B241" s="80" t="str">
        <f>'Tox Values'!D240</f>
        <v>Hexachlorodibenzofuran, 2,3,4,6,7,8-</v>
      </c>
      <c r="C241" s="380" t="str">
        <f>IF(AND(Concs!C240&gt;0,ISNUMBER('Tox Values'!G240)),Concs!C240/'Tox Values'!G240,"")</f>
        <v/>
      </c>
      <c r="D241" s="381" t="str">
        <f>IF(AND(Concs!E240&gt;0,ISNUMBER('Tox Values'!AA240)),Concs!E240/'Tox Values'!AA240,"")</f>
        <v/>
      </c>
      <c r="E241" s="381" t="str">
        <f>IF(AND(Concs!F240&gt;0,ISNUMBER('Tox Values'!T240)),Concs!F240/'Tox Values'!T240,"")</f>
        <v/>
      </c>
      <c r="F241" s="380" t="str">
        <f>IF(AND(Concs!F240&gt;0,ISNUMBER('Tox Values'!O240)),1*Concs!F240/'Tox Values'!O240,"")</f>
        <v/>
      </c>
      <c r="G241" s="81" t="str">
        <f>IF(ISNUMBER(E241),IF('MPS Factors'!G240&gt;0,'MPS Factors'!G240*E241,0),"")</f>
        <v/>
      </c>
      <c r="H241" s="81" t="str">
        <f>IF(ISNUMBER(F241),IF('MPS Factors'!H240&gt;0,'MPS Factors'!H240*F241,0),"")</f>
        <v/>
      </c>
      <c r="I241" s="81" t="str">
        <f>IF(ISNUMBER(E241),IF('MPS Factors'!E240&gt;0,'MPS Factors'!E240*E241,0),"")</f>
        <v/>
      </c>
      <c r="J241" s="81" t="str">
        <f>IF(ISNUMBER(F241),IF('MPS Factors'!F240&gt;0,'MPS Factors'!F240*F241,0),"")</f>
        <v/>
      </c>
      <c r="K241" s="81" t="str">
        <f>IF(ISNUMBER(E241),IF('MPS Factors'!C240&gt;0,'MPS Factors'!C240*E241,0),"")</f>
        <v/>
      </c>
      <c r="L241" s="81" t="str">
        <f>IF(ISNUMBER(F241),IF('MPS Factors'!D240&gt;0,'MPS Factors'!D240*F241,0),"")</f>
        <v/>
      </c>
      <c r="M241" s="81" t="str">
        <f t="shared" si="22"/>
        <v/>
      </c>
      <c r="N241" s="81" t="str">
        <f t="shared" si="23"/>
        <v/>
      </c>
      <c r="O241" s="81" t="str">
        <f t="shared" si="24"/>
        <v/>
      </c>
      <c r="P241" s="81" t="str">
        <f t="shared" si="25"/>
        <v/>
      </c>
      <c r="Q241" s="81" t="str">
        <f t="shared" si="26"/>
        <v/>
      </c>
      <c r="R241" s="81" t="str">
        <f t="shared" si="27"/>
        <v/>
      </c>
    </row>
    <row r="242" spans="1:18" ht="13.5" thickBot="1" x14ac:dyDescent="0.25">
      <c r="A242" s="106" t="str">
        <f>'Tox Values'!C241</f>
        <v>00-08-2</v>
      </c>
      <c r="B242" s="80" t="str">
        <f>'Tox Values'!D241</f>
        <v>Hexachlorodibenzofurans, All Isomers</v>
      </c>
      <c r="C242" s="382" t="str">
        <f>IF(AND(Concs!C241&gt;0,ISNUMBER('Tox Values'!G241)),Concs!C241/'Tox Values'!G241,"")</f>
        <v/>
      </c>
      <c r="D242" s="381" t="str">
        <f>IF(AND(Concs!E241&gt;0,ISNUMBER('Tox Values'!AA241)),Concs!E241/'Tox Values'!AA241,"")</f>
        <v/>
      </c>
      <c r="E242" s="381" t="str">
        <f>IF(AND(Concs!F241&gt;0,ISNUMBER('Tox Values'!T241)),Concs!F241/'Tox Values'!T241,"")</f>
        <v/>
      </c>
      <c r="F242" s="380" t="str">
        <f>IF(AND(Concs!F241&gt;0,ISNUMBER('Tox Values'!O241)),1*Concs!F241/'Tox Values'!O241,"")</f>
        <v/>
      </c>
      <c r="G242" s="81" t="str">
        <f>IF(ISNUMBER(E242),IF('MPS Factors'!G241&gt;0,'MPS Factors'!G241*E242,0),"")</f>
        <v/>
      </c>
      <c r="H242" s="81" t="str">
        <f>IF(ISNUMBER(F242),IF('MPS Factors'!H241&gt;0,'MPS Factors'!H241*F242,0),"")</f>
        <v/>
      </c>
      <c r="I242" s="81" t="str">
        <f>IF(ISNUMBER(E242),IF('MPS Factors'!E241&gt;0,'MPS Factors'!E241*E242,0),"")</f>
        <v/>
      </c>
      <c r="J242" s="81" t="str">
        <f>IF(ISNUMBER(F242),IF('MPS Factors'!F241&gt;0,'MPS Factors'!F241*F242,0),"")</f>
        <v/>
      </c>
      <c r="K242" s="81" t="str">
        <f>IF(ISNUMBER(E242),IF('MPS Factors'!C241&gt;0,'MPS Factors'!C241*E242,0),"")</f>
        <v/>
      </c>
      <c r="L242" s="81" t="str">
        <f>IF(ISNUMBER(F242),IF('MPS Factors'!D241&gt;0,'MPS Factors'!D241*F242,0),"")</f>
        <v/>
      </c>
      <c r="M242" s="81" t="str">
        <f t="shared" si="22"/>
        <v/>
      </c>
      <c r="N242" s="81" t="str">
        <f t="shared" si="23"/>
        <v/>
      </c>
      <c r="O242" s="81" t="str">
        <f t="shared" si="24"/>
        <v/>
      </c>
      <c r="P242" s="81" t="str">
        <f t="shared" si="25"/>
        <v/>
      </c>
      <c r="Q242" s="81" t="str">
        <f t="shared" si="26"/>
        <v/>
      </c>
      <c r="R242" s="81" t="str">
        <f t="shared" si="27"/>
        <v/>
      </c>
    </row>
    <row r="243" spans="1:18" ht="13.5" thickBot="1" x14ac:dyDescent="0.25">
      <c r="A243" s="106" t="str">
        <f>'Tox Values'!C242</f>
        <v>67-72-1</v>
      </c>
      <c r="B243" s="195" t="str">
        <f>'Tox Values'!D242</f>
        <v>Hexachloroethane</v>
      </c>
      <c r="C243" s="383" t="str">
        <f>IF(AND(Concs!D242&gt;0,ISNUMBER('Tox Values'!G242)),Concs!D242/'Tox Values'!G242,"")</f>
        <v/>
      </c>
      <c r="D243" s="381" t="str">
        <f>IF(AND(Concs!E242&gt;0,ISNUMBER('Tox Values'!AA242)),Concs!E242/'Tox Values'!AA242,"")</f>
        <v/>
      </c>
      <c r="E243" s="381" t="str">
        <f>IF(AND(Concs!F242&gt;0,ISNUMBER('Tox Values'!T242)),Concs!F242/'Tox Values'!T242,"")</f>
        <v/>
      </c>
      <c r="F243" s="380" t="str">
        <f>IF(AND(Concs!F242&gt;0,ISNUMBER('Tox Values'!O242)),1.6*Concs!F242/'Tox Values'!O242,"")</f>
        <v/>
      </c>
      <c r="G243" s="81" t="str">
        <f>IF(ISNUMBER(E243),IF('MPS Factors'!G242&gt;0,'MPS Factors'!G242*E243,0),"")</f>
        <v/>
      </c>
      <c r="H243" s="81" t="str">
        <f>IF(ISNUMBER(F243),IF('MPS Factors'!H242&gt;0,'MPS Factors'!H242*F243,0),"")</f>
        <v/>
      </c>
      <c r="I243" s="81" t="str">
        <f>IF(ISNUMBER(E243),IF('MPS Factors'!E242&gt;0,'MPS Factors'!E242*E243,0),"")</f>
        <v/>
      </c>
      <c r="J243" s="81" t="str">
        <f>IF(ISNUMBER(F243),IF('MPS Factors'!F242&gt;0,'MPS Factors'!F242*F243,0),"")</f>
        <v/>
      </c>
      <c r="K243" s="81" t="str">
        <f>IF(ISNUMBER(E243),IF('MPS Factors'!C242&gt;0,'MPS Factors'!C242*E243,0),"")</f>
        <v/>
      </c>
      <c r="L243" s="81" t="str">
        <f>IF(ISNUMBER(F243),IF('MPS Factors'!D242&gt;0,'MPS Factors'!D242*F243,0),"")</f>
        <v/>
      </c>
      <c r="M243" s="81" t="str">
        <f t="shared" si="22"/>
        <v/>
      </c>
      <c r="N243" s="81" t="str">
        <f t="shared" si="23"/>
        <v/>
      </c>
      <c r="O243" s="81" t="str">
        <f t="shared" si="24"/>
        <v/>
      </c>
      <c r="P243" s="81" t="str">
        <f t="shared" si="25"/>
        <v/>
      </c>
      <c r="Q243" s="81" t="str">
        <f t="shared" si="26"/>
        <v/>
      </c>
      <c r="R243" s="81" t="str">
        <f t="shared" si="27"/>
        <v/>
      </c>
    </row>
    <row r="244" spans="1:18" x14ac:dyDescent="0.2">
      <c r="A244" s="106" t="str">
        <f>'Tox Values'!C243</f>
        <v>822-06-0</v>
      </c>
      <c r="B244" s="195" t="str">
        <f>'Tox Values'!D243</f>
        <v>Hexamethylene-1,6-diisocyanate</v>
      </c>
      <c r="C244" s="380" t="str">
        <f>IF(AND(Concs!C243&gt;0,ISNUMBER('Tox Values'!G243)),Concs!C243/'Tox Values'!G243,"")</f>
        <v/>
      </c>
      <c r="D244" s="381" t="str">
        <f>IF(AND(Concs!E243&gt;0,ISNUMBER('Tox Values'!AA243)),Concs!E243/'Tox Values'!AA243,"")</f>
        <v/>
      </c>
      <c r="E244" s="381" t="str">
        <f>IF(AND(Concs!F243&gt;0,ISNUMBER('Tox Values'!T243)),Concs!F243/'Tox Values'!T243,"")</f>
        <v/>
      </c>
      <c r="F244" s="380" t="str">
        <f>IF(AND(Concs!F243&gt;0,ISNUMBER('Tox Values'!O243)),1*Concs!F243/'Tox Values'!O243,"")</f>
        <v/>
      </c>
      <c r="G244" s="81" t="str">
        <f>IF(ISNUMBER(E244),IF('MPS Factors'!G243&gt;0,'MPS Factors'!G243*E244,0),"")</f>
        <v/>
      </c>
      <c r="H244" s="81" t="str">
        <f>IF(ISNUMBER(F244),IF('MPS Factors'!H243&gt;0,'MPS Factors'!H243*F244,0),"")</f>
        <v/>
      </c>
      <c r="I244" s="81" t="str">
        <f>IF(ISNUMBER(E244),IF('MPS Factors'!E243&gt;0,'MPS Factors'!E243*E244,0),"")</f>
        <v/>
      </c>
      <c r="J244" s="81" t="str">
        <f>IF(ISNUMBER(F244),IF('MPS Factors'!F243&gt;0,'MPS Factors'!F243*F244,0),"")</f>
        <v/>
      </c>
      <c r="K244" s="81" t="str">
        <f>IF(ISNUMBER(E244),IF('MPS Factors'!C243&gt;0,'MPS Factors'!C243*E244,0),"")</f>
        <v/>
      </c>
      <c r="L244" s="81" t="str">
        <f>IF(ISNUMBER(F244),IF('MPS Factors'!D243&gt;0,'MPS Factors'!D243*F244,0),"")</f>
        <v/>
      </c>
      <c r="M244" s="81" t="str">
        <f t="shared" si="22"/>
        <v/>
      </c>
      <c r="N244" s="81" t="str">
        <f t="shared" si="23"/>
        <v/>
      </c>
      <c r="O244" s="81" t="str">
        <f t="shared" si="24"/>
        <v/>
      </c>
      <c r="P244" s="81" t="str">
        <f t="shared" si="25"/>
        <v/>
      </c>
      <c r="Q244" s="81" t="str">
        <f t="shared" si="26"/>
        <v/>
      </c>
      <c r="R244" s="81" t="str">
        <f t="shared" si="27"/>
        <v/>
      </c>
    </row>
    <row r="245" spans="1:18" x14ac:dyDescent="0.2">
      <c r="A245" s="106" t="str">
        <f>'Tox Values'!C244</f>
        <v>110-54-3</v>
      </c>
      <c r="B245" s="80" t="str">
        <f>'Tox Values'!D244</f>
        <v>Hexane</v>
      </c>
      <c r="C245" s="380" t="str">
        <f>IF(AND(Concs!C244&gt;0,ISNUMBER('Tox Values'!G244)),Concs!C244/'Tox Values'!G244,"")</f>
        <v/>
      </c>
      <c r="D245" s="381" t="str">
        <f>IF(AND(Concs!E244&gt;0,ISNUMBER('Tox Values'!AA244)),Concs!E244/'Tox Values'!AA244,"")</f>
        <v/>
      </c>
      <c r="E245" s="381" t="str">
        <f>IF(AND(Concs!F244&gt;0,ISNUMBER('Tox Values'!T244)),Concs!F244/'Tox Values'!T244,"")</f>
        <v/>
      </c>
      <c r="F245" s="380" t="str">
        <f>IF(AND(Concs!F244&gt;0,ISNUMBER('Tox Values'!O244)),1*Concs!F244/'Tox Values'!O244,"")</f>
        <v/>
      </c>
      <c r="G245" s="81" t="str">
        <f>IF(ISNUMBER(E245),IF('MPS Factors'!G244&gt;0,'MPS Factors'!G244*E245,0),"")</f>
        <v/>
      </c>
      <c r="H245" s="81" t="str">
        <f>IF(ISNUMBER(F245),IF('MPS Factors'!H244&gt;0,'MPS Factors'!H244*F245,0),"")</f>
        <v/>
      </c>
      <c r="I245" s="81" t="str">
        <f>IF(ISNUMBER(E245),IF('MPS Factors'!E244&gt;0,'MPS Factors'!E244*E245,0),"")</f>
        <v/>
      </c>
      <c r="J245" s="81" t="str">
        <f>IF(ISNUMBER(F245),IF('MPS Factors'!F244&gt;0,'MPS Factors'!F244*F245,0),"")</f>
        <v/>
      </c>
      <c r="K245" s="81" t="str">
        <f>IF(ISNUMBER(E245),IF('MPS Factors'!C244&gt;0,'MPS Factors'!C244*E245,0),"")</f>
        <v/>
      </c>
      <c r="L245" s="81" t="str">
        <f>IF(ISNUMBER(F245),IF('MPS Factors'!D244&gt;0,'MPS Factors'!D244*F245,0),"")</f>
        <v/>
      </c>
      <c r="M245" s="81" t="str">
        <f t="shared" si="22"/>
        <v/>
      </c>
      <c r="N245" s="81" t="str">
        <f t="shared" si="23"/>
        <v/>
      </c>
      <c r="O245" s="81" t="str">
        <f t="shared" si="24"/>
        <v/>
      </c>
      <c r="P245" s="81" t="str">
        <f t="shared" si="25"/>
        <v/>
      </c>
      <c r="Q245" s="81" t="str">
        <f t="shared" si="26"/>
        <v/>
      </c>
      <c r="R245" s="81" t="str">
        <f t="shared" si="27"/>
        <v/>
      </c>
    </row>
    <row r="246" spans="1:18" x14ac:dyDescent="0.2">
      <c r="A246" s="106" t="str">
        <f>'Tox Values'!C245</f>
        <v>104-76-7</v>
      </c>
      <c r="B246" s="80" t="str">
        <f>'Tox Values'!D245</f>
        <v>Hexanol, 1-,2-ethyl- (2-Ethyl-1-hexanol)</v>
      </c>
      <c r="C246" s="380" t="str">
        <f>IF(AND(Concs!C245&gt;0,ISNUMBER('Tox Values'!G245)),Concs!C245/'Tox Values'!G245,"")</f>
        <v/>
      </c>
      <c r="D246" s="381" t="str">
        <f>IF(AND(Concs!E245&gt;0,ISNUMBER('Tox Values'!AA245)),Concs!E245/'Tox Values'!AA245,"")</f>
        <v/>
      </c>
      <c r="E246" s="381" t="str">
        <f>IF(AND(Concs!F245&gt;0,ISNUMBER('Tox Values'!T245)),Concs!F245/'Tox Values'!T245,"")</f>
        <v/>
      </c>
      <c r="F246" s="380" t="str">
        <f>IF(AND(Concs!F245&gt;0,ISNUMBER('Tox Values'!O245)),1*Concs!F245/'Tox Values'!O245,"")</f>
        <v/>
      </c>
      <c r="G246" s="81" t="str">
        <f>IF(ISNUMBER(E246),IF('MPS Factors'!G245&gt;0,'MPS Factors'!G245*E246,0),"")</f>
        <v/>
      </c>
      <c r="H246" s="81" t="str">
        <f>IF(ISNUMBER(F246),IF('MPS Factors'!H245&gt;0,'MPS Factors'!H245*F246,0),"")</f>
        <v/>
      </c>
      <c r="I246" s="81" t="str">
        <f>IF(ISNUMBER(E246),IF('MPS Factors'!E245&gt;0,'MPS Factors'!E245*E246,0),"")</f>
        <v/>
      </c>
      <c r="J246" s="81" t="str">
        <f>IF(ISNUMBER(F246),IF('MPS Factors'!F245&gt;0,'MPS Factors'!F245*F246,0),"")</f>
        <v/>
      </c>
      <c r="K246" s="81" t="str">
        <f>IF(ISNUMBER(E246),IF('MPS Factors'!C245&gt;0,'MPS Factors'!C245*E246,0),"")</f>
        <v/>
      </c>
      <c r="L246" s="81" t="str">
        <f>IF(ISNUMBER(F246),IF('MPS Factors'!D245&gt;0,'MPS Factors'!D245*F246,0),"")</f>
        <v/>
      </c>
      <c r="M246" s="81" t="str">
        <f t="shared" si="22"/>
        <v/>
      </c>
      <c r="N246" s="81" t="str">
        <f t="shared" si="23"/>
        <v/>
      </c>
      <c r="O246" s="81" t="str">
        <f t="shared" si="24"/>
        <v/>
      </c>
      <c r="P246" s="81" t="str">
        <f t="shared" si="25"/>
        <v/>
      </c>
      <c r="Q246" s="81" t="str">
        <f t="shared" si="26"/>
        <v/>
      </c>
      <c r="R246" s="81" t="str">
        <f t="shared" si="27"/>
        <v/>
      </c>
    </row>
    <row r="247" spans="1:18" x14ac:dyDescent="0.2">
      <c r="A247" s="106" t="str">
        <f>'Tox Values'!C246</f>
        <v>591-78-6</v>
      </c>
      <c r="B247" s="80" t="str">
        <f>'Tox Values'!D246</f>
        <v>Hexanone-2</v>
      </c>
      <c r="C247" s="380" t="str">
        <f>IF(AND(Concs!C246&gt;0,ISNUMBER('Tox Values'!G246)),Concs!C246/'Tox Values'!G246,"")</f>
        <v/>
      </c>
      <c r="D247" s="381" t="str">
        <f>IF(AND(Concs!E246&gt;0,ISNUMBER('Tox Values'!AA246)),Concs!E246/'Tox Values'!AA246,"")</f>
        <v/>
      </c>
      <c r="E247" s="381" t="str">
        <f>IF(AND(Concs!F246&gt;0,ISNUMBER('Tox Values'!T246)),Concs!F246/'Tox Values'!T246,"")</f>
        <v/>
      </c>
      <c r="F247" s="380" t="str">
        <f>IF(AND(Concs!F246&gt;0,ISNUMBER('Tox Values'!O246)),1*Concs!F246/'Tox Values'!O246,"")</f>
        <v/>
      </c>
      <c r="G247" s="81" t="str">
        <f>IF(ISNUMBER(E247),IF('MPS Factors'!G246&gt;0,'MPS Factors'!G246*E247,0),"")</f>
        <v/>
      </c>
      <c r="H247" s="81" t="str">
        <f>IF(ISNUMBER(F247),IF('MPS Factors'!H246&gt;0,'MPS Factors'!H246*F247,0),"")</f>
        <v/>
      </c>
      <c r="I247" s="81" t="str">
        <f>IF(ISNUMBER(E247),IF('MPS Factors'!E246&gt;0,'MPS Factors'!E246*E247,0),"")</f>
        <v/>
      </c>
      <c r="J247" s="81" t="str">
        <f>IF(ISNUMBER(F247),IF('MPS Factors'!F246&gt;0,'MPS Factors'!F246*F247,0),"")</f>
        <v/>
      </c>
      <c r="K247" s="81" t="str">
        <f>IF(ISNUMBER(E247),IF('MPS Factors'!C246&gt;0,'MPS Factors'!C246*E247,0),"")</f>
        <v/>
      </c>
      <c r="L247" s="81" t="str">
        <f>IF(ISNUMBER(F247),IF('MPS Factors'!D246&gt;0,'MPS Factors'!D246*F247,0),"")</f>
        <v/>
      </c>
      <c r="M247" s="81" t="str">
        <f t="shared" si="22"/>
        <v/>
      </c>
      <c r="N247" s="81" t="str">
        <f t="shared" si="23"/>
        <v/>
      </c>
      <c r="O247" s="81" t="str">
        <f t="shared" si="24"/>
        <v/>
      </c>
      <c r="P247" s="81" t="str">
        <f t="shared" si="25"/>
        <v/>
      </c>
      <c r="Q247" s="81" t="str">
        <f t="shared" si="26"/>
        <v/>
      </c>
      <c r="R247" s="81" t="str">
        <f t="shared" si="27"/>
        <v/>
      </c>
    </row>
    <row r="248" spans="1:18" x14ac:dyDescent="0.2">
      <c r="A248" s="106" t="str">
        <f>'Tox Values'!C247</f>
        <v>302-01-2</v>
      </c>
      <c r="B248" s="80" t="str">
        <f>'Tox Values'!D247</f>
        <v>Hydrazine</v>
      </c>
      <c r="C248" s="380" t="str">
        <f>IF(AND(Concs!C247&gt;0,ISNUMBER('Tox Values'!G247)),Concs!C247/'Tox Values'!G247,"")</f>
        <v/>
      </c>
      <c r="D248" s="381" t="str">
        <f>IF(AND(Concs!E247&gt;0,ISNUMBER('Tox Values'!AA247)),Concs!E247/'Tox Values'!AA247,"")</f>
        <v/>
      </c>
      <c r="E248" s="381" t="str">
        <f>IF(AND(Concs!F247&gt;0,ISNUMBER('Tox Values'!T247)),Concs!F247/'Tox Values'!T247,"")</f>
        <v/>
      </c>
      <c r="F248" s="380" t="str">
        <f>IF(AND(Concs!F247&gt;0,ISNUMBER('Tox Values'!O247)),1.6*Concs!F247/'Tox Values'!O247,"")</f>
        <v/>
      </c>
      <c r="G248" s="81" t="str">
        <f>IF(ISNUMBER(E248),IF('MPS Factors'!G247&gt;0,'MPS Factors'!G247*E248,0),"")</f>
        <v/>
      </c>
      <c r="H248" s="81" t="str">
        <f>IF(ISNUMBER(F248),IF('MPS Factors'!H247&gt;0,'MPS Factors'!H247*F248,0),"")</f>
        <v/>
      </c>
      <c r="I248" s="81" t="str">
        <f>IF(ISNUMBER(E248),IF('MPS Factors'!E247&gt;0,'MPS Factors'!E247*E248,0),"")</f>
        <v/>
      </c>
      <c r="J248" s="81" t="str">
        <f>IF(ISNUMBER(F248),IF('MPS Factors'!F247&gt;0,'MPS Factors'!F247*F248,0),"")</f>
        <v/>
      </c>
      <c r="K248" s="81" t="str">
        <f>IF(ISNUMBER(E248),IF('MPS Factors'!C247&gt;0,'MPS Factors'!C247*E248,0),"")</f>
        <v/>
      </c>
      <c r="L248" s="81" t="str">
        <f>IF(ISNUMBER(F248),IF('MPS Factors'!D247&gt;0,'MPS Factors'!D247*F248,0),"")</f>
        <v/>
      </c>
      <c r="M248" s="81" t="str">
        <f t="shared" si="22"/>
        <v/>
      </c>
      <c r="N248" s="81" t="str">
        <f t="shared" si="23"/>
        <v/>
      </c>
      <c r="O248" s="81" t="str">
        <f t="shared" si="24"/>
        <v/>
      </c>
      <c r="P248" s="81" t="str">
        <f t="shared" si="25"/>
        <v/>
      </c>
      <c r="Q248" s="81" t="str">
        <f t="shared" si="26"/>
        <v/>
      </c>
      <c r="R248" s="81" t="str">
        <f t="shared" si="27"/>
        <v/>
      </c>
    </row>
    <row r="249" spans="1:18" x14ac:dyDescent="0.2">
      <c r="A249" s="106" t="str">
        <f>'Tox Values'!C248</f>
        <v>10034-93-2</v>
      </c>
      <c r="B249" s="80" t="str">
        <f>'Tox Values'!D248</f>
        <v>Hydrazine sulfate</v>
      </c>
      <c r="C249" s="381" t="str">
        <f>IF(AND(Concs!C248&gt;0,ISNUMBER('Tox Values'!G248)),Concs!C248/'Tox Values'!G248,"")</f>
        <v/>
      </c>
      <c r="D249" s="381" t="str">
        <f>IF(AND(Concs!E248&gt;0,ISNUMBER('Tox Values'!AA248)),Concs!E248/'Tox Values'!AA248,"")</f>
        <v/>
      </c>
      <c r="E249" s="381" t="str">
        <f>IF(AND(Concs!F248&gt;0,ISNUMBER('Tox Values'!T248)),Concs!F248/'Tox Values'!T248,"")</f>
        <v/>
      </c>
      <c r="F249" s="380" t="str">
        <f>IF(AND(Concs!F248&gt;0,ISNUMBER('Tox Values'!O248)),1.6*Concs!F248/'Tox Values'!O248,"")</f>
        <v/>
      </c>
      <c r="G249" s="81" t="str">
        <f>IF(ISNUMBER(E249),IF('MPS Factors'!G248&gt;0,'MPS Factors'!G248*E249,0),"")</f>
        <v/>
      </c>
      <c r="H249" s="81" t="str">
        <f>IF(ISNUMBER(F249),IF('MPS Factors'!H248&gt;0,'MPS Factors'!H248*F249,0),"")</f>
        <v/>
      </c>
      <c r="I249" s="81" t="str">
        <f>IF(ISNUMBER(E249),IF('MPS Factors'!E248&gt;0,'MPS Factors'!E248*E249,0),"")</f>
        <v/>
      </c>
      <c r="J249" s="81" t="str">
        <f>IF(ISNUMBER(F249),IF('MPS Factors'!F248&gt;0,'MPS Factors'!F248*F249,0),"")</f>
        <v/>
      </c>
      <c r="K249" s="81" t="str">
        <f>IF(ISNUMBER(E249),IF('MPS Factors'!C248&gt;0,'MPS Factors'!C248*E249,0),"")</f>
        <v/>
      </c>
      <c r="L249" s="81" t="str">
        <f>IF(ISNUMBER(F249),IF('MPS Factors'!D248&gt;0,'MPS Factors'!D248*F249,0),"")</f>
        <v/>
      </c>
      <c r="M249" s="81" t="str">
        <f t="shared" si="22"/>
        <v/>
      </c>
      <c r="N249" s="81" t="str">
        <f t="shared" si="23"/>
        <v/>
      </c>
      <c r="O249" s="81" t="str">
        <f t="shared" si="24"/>
        <v/>
      </c>
      <c r="P249" s="81" t="str">
        <f t="shared" si="25"/>
        <v/>
      </c>
      <c r="Q249" s="81" t="str">
        <f t="shared" si="26"/>
        <v/>
      </c>
      <c r="R249" s="81" t="str">
        <f t="shared" si="27"/>
        <v/>
      </c>
    </row>
    <row r="250" spans="1:18" x14ac:dyDescent="0.2">
      <c r="A250" s="106" t="str">
        <f>'Tox Values'!C249</f>
        <v>7647-01-0</v>
      </c>
      <c r="B250" s="195" t="str">
        <f>'Tox Values'!D249</f>
        <v>Hydrochloric acid (hydrogen chloride)</v>
      </c>
      <c r="C250" s="381" t="str">
        <f>IF(AND(Concs!C249&gt;0,ISNUMBER('Tox Values'!G249)),Concs!C249/'Tox Values'!G249,"")</f>
        <v/>
      </c>
      <c r="D250" s="381" t="str">
        <f>IF(AND(Concs!E249&gt;0,ISNUMBER('Tox Values'!AA249)),Concs!E249/'Tox Values'!AA249,"")</f>
        <v/>
      </c>
      <c r="E250" s="381" t="str">
        <f>IF(AND(Concs!F249&gt;0,ISNUMBER('Tox Values'!T249)),Concs!F249/'Tox Values'!T249,"")</f>
        <v/>
      </c>
      <c r="F250" s="380" t="str">
        <f>IF(AND(Concs!F249&gt;0,ISNUMBER('Tox Values'!O249)),1*Concs!F249/'Tox Values'!O249,"")</f>
        <v/>
      </c>
      <c r="G250" s="81" t="str">
        <f>IF(ISNUMBER(E250),IF('MPS Factors'!G249&gt;0,'MPS Factors'!G249*E250,0),"")</f>
        <v/>
      </c>
      <c r="H250" s="81" t="str">
        <f>IF(ISNUMBER(F250),IF('MPS Factors'!H249&gt;0,'MPS Factors'!H249*F250,0),"")</f>
        <v/>
      </c>
      <c r="I250" s="81" t="str">
        <f>IF(ISNUMBER(E250),IF('MPS Factors'!E249&gt;0,'MPS Factors'!E249*E250,0),"")</f>
        <v/>
      </c>
      <c r="J250" s="81" t="str">
        <f>IF(ISNUMBER(F250),IF('MPS Factors'!F249&gt;0,'MPS Factors'!F249*F250,0),"")</f>
        <v/>
      </c>
      <c r="K250" s="81" t="str">
        <f>IF(ISNUMBER(E250),IF('MPS Factors'!C249&gt;0,'MPS Factors'!C249*E250,0),"")</f>
        <v/>
      </c>
      <c r="L250" s="81" t="str">
        <f>IF(ISNUMBER(F250),IF('MPS Factors'!D249&gt;0,'MPS Factors'!D249*F250,0),"")</f>
        <v/>
      </c>
      <c r="M250" s="81" t="str">
        <f t="shared" si="22"/>
        <v/>
      </c>
      <c r="N250" s="81" t="str">
        <f t="shared" si="23"/>
        <v/>
      </c>
      <c r="O250" s="81" t="str">
        <f t="shared" si="24"/>
        <v/>
      </c>
      <c r="P250" s="81" t="str">
        <f t="shared" si="25"/>
        <v/>
      </c>
      <c r="Q250" s="81" t="str">
        <f t="shared" si="26"/>
        <v/>
      </c>
      <c r="R250" s="81" t="str">
        <f t="shared" si="27"/>
        <v/>
      </c>
    </row>
    <row r="251" spans="1:18" x14ac:dyDescent="0.2">
      <c r="A251" s="106" t="str">
        <f>'Tox Values'!C250</f>
        <v>74-90-8</v>
      </c>
      <c r="B251" s="195" t="str">
        <f>'Tox Values'!D250</f>
        <v>Hydrogen cyanide</v>
      </c>
      <c r="C251" s="380" t="str">
        <f>IF(AND(Concs!C250&gt;0,ISNUMBER('Tox Values'!G250)),Concs!C250/'Tox Values'!G250,"")</f>
        <v/>
      </c>
      <c r="D251" s="381" t="str">
        <f>IF(AND(Concs!E250&gt;0,ISNUMBER('Tox Values'!AA250)),Concs!E250/'Tox Values'!AA250,"")</f>
        <v/>
      </c>
      <c r="E251" s="381" t="str">
        <f>IF(AND(Concs!F250&gt;0,ISNUMBER('Tox Values'!T250)),Concs!F250/'Tox Values'!T250,"")</f>
        <v/>
      </c>
      <c r="F251" s="380" t="str">
        <f>IF(AND(Concs!F250&gt;0,ISNUMBER('Tox Values'!O250)),1*Concs!F250/'Tox Values'!O250,"")</f>
        <v/>
      </c>
      <c r="G251" s="81" t="str">
        <f>IF(ISNUMBER(E251),IF('MPS Factors'!G250&gt;0,'MPS Factors'!G250*E251,0),"")</f>
        <v/>
      </c>
      <c r="H251" s="81" t="str">
        <f>IF(ISNUMBER(F251),IF('MPS Factors'!H250&gt;0,'MPS Factors'!H250*F251,0),"")</f>
        <v/>
      </c>
      <c r="I251" s="81" t="str">
        <f>IF(ISNUMBER(E251),IF('MPS Factors'!E250&gt;0,'MPS Factors'!E250*E251,0),"")</f>
        <v/>
      </c>
      <c r="J251" s="81" t="str">
        <f>IF(ISNUMBER(F251),IF('MPS Factors'!F250&gt;0,'MPS Factors'!F250*F251,0),"")</f>
        <v/>
      </c>
      <c r="K251" s="81" t="str">
        <f>IF(ISNUMBER(E251),IF('MPS Factors'!C250&gt;0,'MPS Factors'!C250*E251,0),"")</f>
        <v/>
      </c>
      <c r="L251" s="81" t="str">
        <f>IF(ISNUMBER(F251),IF('MPS Factors'!D250&gt;0,'MPS Factors'!D250*F251,0),"")</f>
        <v/>
      </c>
      <c r="M251" s="81" t="str">
        <f t="shared" si="22"/>
        <v/>
      </c>
      <c r="N251" s="81" t="str">
        <f t="shared" si="23"/>
        <v/>
      </c>
      <c r="O251" s="81" t="str">
        <f t="shared" si="24"/>
        <v/>
      </c>
      <c r="P251" s="81" t="str">
        <f t="shared" si="25"/>
        <v/>
      </c>
      <c r="Q251" s="81" t="str">
        <f t="shared" si="26"/>
        <v/>
      </c>
      <c r="R251" s="81" t="str">
        <f t="shared" si="27"/>
        <v/>
      </c>
    </row>
    <row r="252" spans="1:18" x14ac:dyDescent="0.2">
      <c r="A252" s="106" t="str">
        <f>'Tox Values'!C251</f>
        <v>7664-39-3</v>
      </c>
      <c r="B252" s="195" t="str">
        <f>'Tox Values'!D251</f>
        <v>Hydrogen fluoride (Hydrofluoric acid)</v>
      </c>
      <c r="C252" s="380" t="str">
        <f>IF(AND(Concs!C251&gt;0,ISNUMBER('Tox Values'!G251)),Concs!C251/'Tox Values'!G251,"")</f>
        <v/>
      </c>
      <c r="D252" s="381" t="str">
        <f>IF(AND(Concs!E251&gt;0,ISNUMBER('Tox Values'!AA251)),Concs!E251/'Tox Values'!AA251,"")</f>
        <v/>
      </c>
      <c r="E252" s="381" t="str">
        <f>IF(AND(Concs!F251&gt;0,ISNUMBER('Tox Values'!T251)),Concs!F251/'Tox Values'!T251,"")</f>
        <v/>
      </c>
      <c r="F252" s="380" t="str">
        <f>IF(AND(Concs!F251&gt;0,ISNUMBER('Tox Values'!O251)),1*Concs!F251/'Tox Values'!O251,"")</f>
        <v/>
      </c>
      <c r="G252" s="81" t="str">
        <f>IF(ISNUMBER(E252),IF('MPS Factors'!G251&gt;0,'MPS Factors'!G251*E252,0),"")</f>
        <v/>
      </c>
      <c r="H252" s="81" t="str">
        <f>IF(ISNUMBER(F252),IF('MPS Factors'!H251&gt;0,'MPS Factors'!H251*F252,0),"")</f>
        <v/>
      </c>
      <c r="I252" s="81" t="str">
        <f>IF(ISNUMBER(E252),IF('MPS Factors'!E251&gt;0,'MPS Factors'!E251*E252,0),"")</f>
        <v/>
      </c>
      <c r="J252" s="81" t="str">
        <f>IF(ISNUMBER(F252),IF('MPS Factors'!F251&gt;0,'MPS Factors'!F251*F252,0),"")</f>
        <v/>
      </c>
      <c r="K252" s="81" t="str">
        <f>IF(ISNUMBER(E252),IF('MPS Factors'!C251&gt;0,'MPS Factors'!C251*E252,0),"")</f>
        <v/>
      </c>
      <c r="L252" s="81" t="str">
        <f>IF(ISNUMBER(F252),IF('MPS Factors'!D251&gt;0,'MPS Factors'!D251*F252,0),"")</f>
        <v/>
      </c>
      <c r="M252" s="81" t="str">
        <f t="shared" si="22"/>
        <v/>
      </c>
      <c r="N252" s="81" t="str">
        <f t="shared" si="23"/>
        <v/>
      </c>
      <c r="O252" s="81" t="str">
        <f t="shared" si="24"/>
        <v/>
      </c>
      <c r="P252" s="81" t="str">
        <f t="shared" si="25"/>
        <v/>
      </c>
      <c r="Q252" s="81" t="str">
        <f t="shared" si="26"/>
        <v/>
      </c>
      <c r="R252" s="81" t="str">
        <f t="shared" si="27"/>
        <v/>
      </c>
    </row>
    <row r="253" spans="1:18" x14ac:dyDescent="0.2">
      <c r="A253" s="106" t="str">
        <f>'Tox Values'!C252</f>
        <v>7783-07-5</v>
      </c>
      <c r="B253" s="195" t="str">
        <f>'Tox Values'!D252</f>
        <v>Hydrogen selenide</v>
      </c>
      <c r="C253" s="380" t="str">
        <f>IF(AND(Concs!C252&gt;0,ISNUMBER('Tox Values'!G252)),Concs!C252/'Tox Values'!G252,"")</f>
        <v/>
      </c>
      <c r="D253" s="381" t="str">
        <f>IF(AND(Concs!E252&gt;0,ISNUMBER('Tox Values'!AA252)),Concs!E252/'Tox Values'!AA252,"")</f>
        <v/>
      </c>
      <c r="E253" s="381" t="str">
        <f>IF(AND(Concs!F252&gt;0,ISNUMBER('Tox Values'!T252)),Concs!F252/'Tox Values'!T252,"")</f>
        <v/>
      </c>
      <c r="F253" s="380" t="str">
        <f>IF(AND(Concs!F252&gt;0,ISNUMBER('Tox Values'!O252)),1*Concs!F252/'Tox Values'!O252,"")</f>
        <v/>
      </c>
      <c r="G253" s="81" t="str">
        <f>IF(ISNUMBER(E253),IF('MPS Factors'!G252&gt;0,'MPS Factors'!G252*E253,0),"")</f>
        <v/>
      </c>
      <c r="H253" s="81" t="str">
        <f>IF(ISNUMBER(F253),IF('MPS Factors'!H252&gt;0,'MPS Factors'!H252*F253,0),"")</f>
        <v/>
      </c>
      <c r="I253" s="81" t="str">
        <f>IF(ISNUMBER(E253),IF('MPS Factors'!E252&gt;0,'MPS Factors'!E252*E253,0),"")</f>
        <v/>
      </c>
      <c r="J253" s="81" t="str">
        <f>IF(ISNUMBER(F253),IF('MPS Factors'!F252&gt;0,'MPS Factors'!F252*F253,0),"")</f>
        <v/>
      </c>
      <c r="K253" s="81" t="str">
        <f>IF(ISNUMBER(E253),IF('MPS Factors'!C252&gt;0,'MPS Factors'!C252*E253,0),"")</f>
        <v/>
      </c>
      <c r="L253" s="81" t="str">
        <f>IF(ISNUMBER(F253),IF('MPS Factors'!D252&gt;0,'MPS Factors'!D252*F253,0),"")</f>
        <v/>
      </c>
      <c r="M253" s="81" t="str">
        <f t="shared" si="22"/>
        <v/>
      </c>
      <c r="N253" s="81" t="str">
        <f t="shared" si="23"/>
        <v/>
      </c>
      <c r="O253" s="81" t="str">
        <f t="shared" si="24"/>
        <v/>
      </c>
      <c r="P253" s="81" t="str">
        <f t="shared" si="25"/>
        <v/>
      </c>
      <c r="Q253" s="81" t="str">
        <f t="shared" si="26"/>
        <v/>
      </c>
      <c r="R253" s="81" t="str">
        <f t="shared" si="27"/>
        <v/>
      </c>
    </row>
    <row r="254" spans="1:18" x14ac:dyDescent="0.2">
      <c r="A254" s="106" t="str">
        <f>'Tox Values'!C253</f>
        <v>7783-06-4</v>
      </c>
      <c r="B254" s="195" t="str">
        <f>'Tox Values'!D253</f>
        <v>Hydrogen sulfide</v>
      </c>
      <c r="C254" s="380" t="str">
        <f>IF(AND(Concs!C253&gt;0,ISNUMBER('Tox Values'!G253)),Concs!C253/'Tox Values'!G253,"")</f>
        <v/>
      </c>
      <c r="D254" s="381" t="str">
        <f>IF(AND(Concs!E253&gt;0,ISNUMBER('Tox Values'!AA253)),Concs!E253/'Tox Values'!AA253,"")</f>
        <v/>
      </c>
      <c r="E254" s="381" t="str">
        <f>IF(AND(Concs!F253&gt;0,ISNUMBER('Tox Values'!T253)),Concs!F253/'Tox Values'!T253,"")</f>
        <v/>
      </c>
      <c r="F254" s="380" t="str">
        <f>IF(AND(Concs!F253&gt;0,ISNUMBER('Tox Values'!O253)),1*Concs!F253/'Tox Values'!O253,"")</f>
        <v/>
      </c>
      <c r="G254" s="81" t="str">
        <f>IF(ISNUMBER(E254),IF('MPS Factors'!G253&gt;0,'MPS Factors'!G253*E254,0),"")</f>
        <v/>
      </c>
      <c r="H254" s="81" t="str">
        <f>IF(ISNUMBER(F254),IF('MPS Factors'!H253&gt;0,'MPS Factors'!H253*F254,0),"")</f>
        <v/>
      </c>
      <c r="I254" s="81" t="str">
        <f>IF(ISNUMBER(E254),IF('MPS Factors'!E253&gt;0,'MPS Factors'!E253*E254,0),"")</f>
        <v/>
      </c>
      <c r="J254" s="81" t="str">
        <f>IF(ISNUMBER(F254),IF('MPS Factors'!F253&gt;0,'MPS Factors'!F253*F254,0),"")</f>
        <v/>
      </c>
      <c r="K254" s="81" t="str">
        <f>IF(ISNUMBER(E254),IF('MPS Factors'!C253&gt;0,'MPS Factors'!C253*E254,0),"")</f>
        <v/>
      </c>
      <c r="L254" s="81" t="str">
        <f>IF(ISNUMBER(F254),IF('MPS Factors'!D253&gt;0,'MPS Factors'!D253*F254,0),"")</f>
        <v/>
      </c>
      <c r="M254" s="81" t="str">
        <f t="shared" si="22"/>
        <v/>
      </c>
      <c r="N254" s="81" t="str">
        <f t="shared" si="23"/>
        <v/>
      </c>
      <c r="O254" s="81" t="str">
        <f t="shared" si="24"/>
        <v/>
      </c>
      <c r="P254" s="81" t="str">
        <f t="shared" si="25"/>
        <v/>
      </c>
      <c r="Q254" s="81" t="str">
        <f t="shared" si="26"/>
        <v/>
      </c>
      <c r="R254" s="81" t="str">
        <f t="shared" si="27"/>
        <v/>
      </c>
    </row>
    <row r="255" spans="1:18" x14ac:dyDescent="0.2">
      <c r="A255" s="106" t="str">
        <f>'Tox Values'!C254</f>
        <v>193-39-5</v>
      </c>
      <c r="B255" s="80" t="str">
        <f>'Tox Values'!D254</f>
        <v>Indeno(1,2,3-cd)pyrene</v>
      </c>
      <c r="C255" s="380" t="str">
        <f>IF(AND(Concs!C254&gt;0,ISNUMBER('Tox Values'!G254)),Concs!C254/'Tox Values'!G254,"")</f>
        <v/>
      </c>
      <c r="D255" s="381" t="str">
        <f>IF(AND(Concs!E254&gt;0,ISNUMBER('Tox Values'!AA254)),Concs!E254/'Tox Values'!AA254,"")</f>
        <v/>
      </c>
      <c r="E255" s="381" t="str">
        <f>IF(AND(Concs!F254&gt;0,ISNUMBER('Tox Values'!T254)),Concs!F254/'Tox Values'!T254,"")</f>
        <v/>
      </c>
      <c r="F255" s="380" t="str">
        <f>IF(AND(Concs!F254&gt;0,ISNUMBER('Tox Values'!O254)),1.6*Concs!F254/'Tox Values'!O254,"")</f>
        <v/>
      </c>
      <c r="G255" s="81" t="str">
        <f>IF(ISNUMBER(E255),IF('MPS Factors'!G254&gt;0,'MPS Factors'!G254*E255,0),"")</f>
        <v/>
      </c>
      <c r="H255" s="81" t="str">
        <f>IF(ISNUMBER(F255),IF('MPS Factors'!H254&gt;0,'MPS Factors'!H254*F255,0),"")</f>
        <v/>
      </c>
      <c r="I255" s="81" t="str">
        <f>IF(ISNUMBER(E255),IF('MPS Factors'!E254&gt;0,'MPS Factors'!E254*E255,0),"")</f>
        <v/>
      </c>
      <c r="J255" s="81" t="str">
        <f>IF(ISNUMBER(F255),IF('MPS Factors'!F254&gt;0,'MPS Factors'!F254*F255,0),"")</f>
        <v/>
      </c>
      <c r="K255" s="81" t="str">
        <f>IF(ISNUMBER(E255),IF('MPS Factors'!C254&gt;0,'MPS Factors'!C254*E255,0),"")</f>
        <v/>
      </c>
      <c r="L255" s="81" t="str">
        <f>IF(ISNUMBER(F255),IF('MPS Factors'!D254&gt;0,'MPS Factors'!D254*F255,0),"")</f>
        <v/>
      </c>
      <c r="M255" s="81" t="str">
        <f t="shared" si="22"/>
        <v/>
      </c>
      <c r="N255" s="81" t="str">
        <f t="shared" si="23"/>
        <v/>
      </c>
      <c r="O255" s="81" t="str">
        <f t="shared" si="24"/>
        <v/>
      </c>
      <c r="P255" s="81" t="str">
        <f t="shared" si="25"/>
        <v/>
      </c>
      <c r="Q255" s="81" t="str">
        <f t="shared" si="26"/>
        <v/>
      </c>
      <c r="R255" s="81" t="str">
        <f t="shared" si="27"/>
        <v/>
      </c>
    </row>
    <row r="256" spans="1:18" x14ac:dyDescent="0.2">
      <c r="A256" s="106" t="str">
        <f>'Tox Values'!C255</f>
        <v>78-59-1</v>
      </c>
      <c r="B256" s="80" t="str">
        <f>'Tox Values'!D255</f>
        <v>Isophorone</v>
      </c>
      <c r="C256" s="382" t="str">
        <f>IF(AND(Concs!C255&gt;0,ISNUMBER('Tox Values'!G255)),Concs!C255/'Tox Values'!G255,"")</f>
        <v/>
      </c>
      <c r="D256" s="381" t="str">
        <f>IF(AND(Concs!E255&gt;0,ISNUMBER('Tox Values'!AA255)),Concs!E255/'Tox Values'!AA255,"")</f>
        <v/>
      </c>
      <c r="E256" s="381" t="str">
        <f>IF(AND(Concs!F255&gt;0,ISNUMBER('Tox Values'!T255)),Concs!F255/'Tox Values'!T255,"")</f>
        <v/>
      </c>
      <c r="F256" s="380" t="str">
        <f>IF(AND(Concs!F255&gt;0,ISNUMBER('Tox Values'!O255)),1*Concs!F255/'Tox Values'!O255,"")</f>
        <v/>
      </c>
      <c r="G256" s="81" t="str">
        <f>IF(ISNUMBER(E256),IF('MPS Factors'!G255&gt;0,'MPS Factors'!G255*E256,0),"")</f>
        <v/>
      </c>
      <c r="H256" s="81" t="str">
        <f>IF(ISNUMBER(F256),IF('MPS Factors'!H255&gt;0,'MPS Factors'!H255*F256,0),"")</f>
        <v/>
      </c>
      <c r="I256" s="81" t="str">
        <f>IF(ISNUMBER(E256),IF('MPS Factors'!E255&gt;0,'MPS Factors'!E255*E256,0),"")</f>
        <v/>
      </c>
      <c r="J256" s="81" t="str">
        <f>IF(ISNUMBER(F256),IF('MPS Factors'!F255&gt;0,'MPS Factors'!F255*F256,0),"")</f>
        <v/>
      </c>
      <c r="K256" s="81" t="str">
        <f>IF(ISNUMBER(E256),IF('MPS Factors'!C255&gt;0,'MPS Factors'!C255*E256,0),"")</f>
        <v/>
      </c>
      <c r="L256" s="81" t="str">
        <f>IF(ISNUMBER(F256),IF('MPS Factors'!D255&gt;0,'MPS Factors'!D255*F256,0),"")</f>
        <v/>
      </c>
      <c r="M256" s="81" t="str">
        <f t="shared" si="22"/>
        <v/>
      </c>
      <c r="N256" s="81" t="str">
        <f t="shared" si="23"/>
        <v/>
      </c>
      <c r="O256" s="81" t="str">
        <f t="shared" si="24"/>
        <v/>
      </c>
      <c r="P256" s="81" t="str">
        <f t="shared" si="25"/>
        <v/>
      </c>
      <c r="Q256" s="81" t="str">
        <f t="shared" si="26"/>
        <v/>
      </c>
      <c r="R256" s="81" t="str">
        <f t="shared" si="27"/>
        <v/>
      </c>
    </row>
    <row r="257" spans="1:18" x14ac:dyDescent="0.2">
      <c r="A257" s="106" t="str">
        <f>'Tox Values'!C256</f>
        <v>67-63-0</v>
      </c>
      <c r="B257" s="195" t="str">
        <f>'Tox Values'!D256</f>
        <v>Isopropyl alcohol</v>
      </c>
      <c r="C257" s="380" t="str">
        <f>IF(AND(Concs!C256&gt;0,ISNUMBER('Tox Values'!G256)),Concs!C256/'Tox Values'!G256,"")</f>
        <v/>
      </c>
      <c r="D257" s="381" t="str">
        <f>IF(AND(Concs!E256&gt;0,ISNUMBER('Tox Values'!AA256)),Concs!E256/'Tox Values'!AA256,"")</f>
        <v/>
      </c>
      <c r="E257" s="381" t="str">
        <f>IF(AND(Concs!F256&gt;0,ISNUMBER('Tox Values'!T256)),Concs!F256/'Tox Values'!T256,"")</f>
        <v/>
      </c>
      <c r="F257" s="380" t="str">
        <f>IF(AND(Concs!F256&gt;0,ISNUMBER('Tox Values'!O256)),1*Concs!F256/'Tox Values'!O256,"")</f>
        <v/>
      </c>
      <c r="G257" s="81" t="str">
        <f>IF(ISNUMBER(E257),IF('MPS Factors'!G256&gt;0,'MPS Factors'!G256*E257,0),"")</f>
        <v/>
      </c>
      <c r="H257" s="81" t="str">
        <f>IF(ISNUMBER(F257),IF('MPS Factors'!H256&gt;0,'MPS Factors'!H256*F257,0),"")</f>
        <v/>
      </c>
      <c r="I257" s="81" t="str">
        <f>IF(ISNUMBER(E257),IF('MPS Factors'!E256&gt;0,'MPS Factors'!E256*E257,0),"")</f>
        <v/>
      </c>
      <c r="J257" s="81" t="str">
        <f>IF(ISNUMBER(F257),IF('MPS Factors'!F256&gt;0,'MPS Factors'!F256*F257,0),"")</f>
        <v/>
      </c>
      <c r="K257" s="81" t="str">
        <f>IF(ISNUMBER(E257),IF('MPS Factors'!C256&gt;0,'MPS Factors'!C256*E257,0),"")</f>
        <v/>
      </c>
      <c r="L257" s="81" t="str">
        <f>IF(ISNUMBER(F257),IF('MPS Factors'!D256&gt;0,'MPS Factors'!D256*F257,0),"")</f>
        <v/>
      </c>
      <c r="M257" s="81" t="str">
        <f t="shared" si="22"/>
        <v/>
      </c>
      <c r="N257" s="81" t="str">
        <f t="shared" si="23"/>
        <v/>
      </c>
      <c r="O257" s="81" t="str">
        <f t="shared" si="24"/>
        <v/>
      </c>
      <c r="P257" s="81" t="str">
        <f t="shared" si="25"/>
        <v/>
      </c>
      <c r="Q257" s="81" t="str">
        <f t="shared" si="26"/>
        <v/>
      </c>
      <c r="R257" s="81" t="str">
        <f t="shared" si="27"/>
        <v/>
      </c>
    </row>
    <row r="258" spans="1:18" x14ac:dyDescent="0.2">
      <c r="A258" s="106" t="str">
        <f>'Tox Values'!C257</f>
        <v>7439-92-1</v>
      </c>
      <c r="B258" s="80" t="str">
        <f>'Tox Values'!D257</f>
        <v>Lead</v>
      </c>
      <c r="C258" s="380" t="str">
        <f>IF(AND(Concs!C257&gt;0,ISNUMBER('Tox Values'!G257)),Concs!C257/'Tox Values'!G257,"")</f>
        <v/>
      </c>
      <c r="D258" s="381" t="str">
        <f>IF(AND(Concs!E257&gt;0,ISNUMBER('Tox Values'!AA257)),Concs!E257/'Tox Values'!AA257,"")</f>
        <v/>
      </c>
      <c r="E258" s="381" t="str">
        <f>IF(AND(Concs!F257&gt;0,ISNUMBER('Tox Values'!T257)),Concs!F257/'Tox Values'!T257,"")</f>
        <v/>
      </c>
      <c r="F258" s="380" t="str">
        <f>IF(AND(Concs!F257&gt;0,ISNUMBER('Tox Values'!O257)),1.6*Concs!F257/'Tox Values'!O257,"")</f>
        <v/>
      </c>
      <c r="G258" s="81" t="str">
        <f>IF(ISNUMBER(E258),IF('MPS Factors'!G257&gt;0,'MPS Factors'!G257*E258,0),"")</f>
        <v/>
      </c>
      <c r="H258" s="81" t="str">
        <f>IF(ISNUMBER(F258),IF('MPS Factors'!H257&gt;0,'MPS Factors'!H257*F258,0),"")</f>
        <v/>
      </c>
      <c r="I258" s="81" t="str">
        <f>IF(ISNUMBER(E258),IF('MPS Factors'!E257&gt;0,'MPS Factors'!E257*E258,0),"")</f>
        <v/>
      </c>
      <c r="J258" s="81" t="str">
        <f>IF(ISNUMBER(F258),IF('MPS Factors'!F257&gt;0,'MPS Factors'!F257*F258,0),"")</f>
        <v/>
      </c>
      <c r="K258" s="81" t="str">
        <f>IF(ISNUMBER(E258),IF('MPS Factors'!C257&gt;0,'MPS Factors'!C257*E258,0),"")</f>
        <v/>
      </c>
      <c r="L258" s="81" t="str">
        <f>IF(ISNUMBER(F258),IF('MPS Factors'!D257&gt;0,'MPS Factors'!D257*F258,0),"")</f>
        <v/>
      </c>
      <c r="M258" s="81" t="str">
        <f t="shared" si="22"/>
        <v/>
      </c>
      <c r="N258" s="81" t="str">
        <f t="shared" si="23"/>
        <v/>
      </c>
      <c r="O258" s="81" t="str">
        <f t="shared" si="24"/>
        <v/>
      </c>
      <c r="P258" s="81" t="str">
        <f t="shared" si="25"/>
        <v/>
      </c>
      <c r="Q258" s="81" t="str">
        <f t="shared" si="26"/>
        <v/>
      </c>
      <c r="R258" s="81" t="str">
        <f t="shared" si="27"/>
        <v/>
      </c>
    </row>
    <row r="259" spans="1:18" x14ac:dyDescent="0.2">
      <c r="A259" s="106" t="str">
        <f>'Tox Values'!C258</f>
        <v>301-04-2</v>
      </c>
      <c r="B259" s="80" t="str">
        <f>'Tox Values'!D258</f>
        <v>Lead Acetate</v>
      </c>
      <c r="C259" s="380" t="str">
        <f>IF(AND(Concs!C258&gt;0,ISNUMBER('Tox Values'!G258)),Concs!C258/'Tox Values'!G258,"")</f>
        <v/>
      </c>
      <c r="D259" s="381" t="str">
        <f>IF(AND(Concs!E258&gt;0,ISNUMBER('Tox Values'!AA258)),Concs!E258/'Tox Values'!AA258,"")</f>
        <v/>
      </c>
      <c r="E259" s="381" t="str">
        <f>IF(AND(Concs!F258&gt;0,ISNUMBER('Tox Values'!T258)),Concs!F258/'Tox Values'!T258,"")</f>
        <v/>
      </c>
      <c r="F259" s="380" t="str">
        <f>IF(AND(Concs!F258&gt;0,ISNUMBER('Tox Values'!O258)),1.6*Concs!F258/'Tox Values'!O258,"")</f>
        <v/>
      </c>
      <c r="G259" s="81" t="str">
        <f>IF(ISNUMBER(E259),IF('MPS Factors'!G258&gt;0,'MPS Factors'!G258*E259,0),"")</f>
        <v/>
      </c>
      <c r="H259" s="81" t="str">
        <f>IF(ISNUMBER(F259),IF('MPS Factors'!H258&gt;0,'MPS Factors'!H258*F259,0),"")</f>
        <v/>
      </c>
      <c r="I259" s="81" t="str">
        <f>IF(ISNUMBER(E259),IF('MPS Factors'!E258&gt;0,'MPS Factors'!E258*E259,0),"")</f>
        <v/>
      </c>
      <c r="J259" s="81" t="str">
        <f>IF(ISNUMBER(F259),IF('MPS Factors'!F258&gt;0,'MPS Factors'!F258*F259,0),"")</f>
        <v/>
      </c>
      <c r="K259" s="81" t="str">
        <f>IF(ISNUMBER(E259),IF('MPS Factors'!C258&gt;0,'MPS Factors'!C258*E259,0),"")</f>
        <v/>
      </c>
      <c r="L259" s="81" t="str">
        <f>IF(ISNUMBER(F259),IF('MPS Factors'!D258&gt;0,'MPS Factors'!D258*F259,0),"")</f>
        <v/>
      </c>
      <c r="M259" s="81" t="str">
        <f t="shared" si="22"/>
        <v/>
      </c>
      <c r="N259" s="81" t="str">
        <f t="shared" si="23"/>
        <v/>
      </c>
      <c r="O259" s="81" t="str">
        <f t="shared" si="24"/>
        <v/>
      </c>
      <c r="P259" s="81" t="str">
        <f t="shared" si="25"/>
        <v/>
      </c>
      <c r="Q259" s="81" t="str">
        <f t="shared" si="26"/>
        <v/>
      </c>
      <c r="R259" s="81" t="str">
        <f t="shared" si="27"/>
        <v/>
      </c>
    </row>
    <row r="260" spans="1:18" x14ac:dyDescent="0.2">
      <c r="A260" s="106" t="str">
        <f>'Tox Values'!C259</f>
        <v>7758-97-6</v>
      </c>
      <c r="B260" s="80" t="str">
        <f>'Tox Values'!D259</f>
        <v>Lead Chromate</v>
      </c>
      <c r="C260" s="380" t="str">
        <f>IF(AND(Concs!C259&gt;0,ISNUMBER('Tox Values'!G259)),Concs!C259/'Tox Values'!G259,"")</f>
        <v/>
      </c>
      <c r="D260" s="381" t="str">
        <f>IF(AND(Concs!E259&gt;0,ISNUMBER('Tox Values'!AA259)),Concs!E259/'Tox Values'!AA259,"")</f>
        <v/>
      </c>
      <c r="E260" s="381" t="str">
        <f>IF(AND(Concs!F259&gt;0,ISNUMBER('Tox Values'!T259)),Concs!F259/'Tox Values'!T259,"")</f>
        <v/>
      </c>
      <c r="F260" s="380" t="str">
        <f>IF(AND(Concs!F259&gt;0,ISNUMBER('Tox Values'!O259)),1.6*Concs!F259/'Tox Values'!O259,"")</f>
        <v/>
      </c>
      <c r="G260" s="81" t="str">
        <f>IF(ISNUMBER(E260),IF('MPS Factors'!G259&gt;0,'MPS Factors'!G259*E260,0),"")</f>
        <v/>
      </c>
      <c r="H260" s="81" t="str">
        <f>IF(ISNUMBER(F260),IF('MPS Factors'!H259&gt;0,'MPS Factors'!H259*F260,0),"")</f>
        <v/>
      </c>
      <c r="I260" s="81" t="str">
        <f>IF(ISNUMBER(E260),IF('MPS Factors'!E259&gt;0,'MPS Factors'!E259*E260,0),"")</f>
        <v/>
      </c>
      <c r="J260" s="81" t="str">
        <f>IF(ISNUMBER(F260),IF('MPS Factors'!F259&gt;0,'MPS Factors'!F259*F260,0),"")</f>
        <v/>
      </c>
      <c r="K260" s="81" t="str">
        <f>IF(ISNUMBER(E260),IF('MPS Factors'!C259&gt;0,'MPS Factors'!C259*E260,0),"")</f>
        <v/>
      </c>
      <c r="L260" s="81" t="str">
        <f>IF(ISNUMBER(F260),IF('MPS Factors'!D259&gt;0,'MPS Factors'!D259*F260,0),"")</f>
        <v/>
      </c>
      <c r="M260" s="81" t="str">
        <f t="shared" si="22"/>
        <v/>
      </c>
      <c r="N260" s="81" t="str">
        <f t="shared" si="23"/>
        <v/>
      </c>
      <c r="O260" s="81" t="str">
        <f t="shared" si="24"/>
        <v/>
      </c>
      <c r="P260" s="81" t="str">
        <f t="shared" si="25"/>
        <v/>
      </c>
      <c r="Q260" s="81" t="str">
        <f t="shared" si="26"/>
        <v/>
      </c>
      <c r="R260" s="81" t="str">
        <f t="shared" si="27"/>
        <v/>
      </c>
    </row>
    <row r="261" spans="1:18" x14ac:dyDescent="0.2">
      <c r="A261" s="106" t="str">
        <f>'Tox Values'!C260</f>
        <v>LEAD-COMPS</v>
      </c>
      <c r="B261" s="80" t="str">
        <f>'Tox Values'!D260</f>
        <v>Lead Compounds</v>
      </c>
      <c r="C261" s="380" t="str">
        <f>IF(AND(Concs!C260&gt;0,ISNUMBER('Tox Values'!G260)),Concs!C260/'Tox Values'!G260,"")</f>
        <v/>
      </c>
      <c r="D261" s="381" t="str">
        <f>IF(AND(Concs!E260&gt;0,ISNUMBER('Tox Values'!AA260)),Concs!E260/'Tox Values'!AA260,"")</f>
        <v/>
      </c>
      <c r="E261" s="381" t="str">
        <f>IF(AND(Concs!F260&gt;0,ISNUMBER('Tox Values'!T260)),Concs!F260/'Tox Values'!T260,"")</f>
        <v/>
      </c>
      <c r="F261" s="380" t="str">
        <f>IF(AND(Concs!F260&gt;0,ISNUMBER('Tox Values'!O260)),1.6*Concs!F260/'Tox Values'!O260,"")</f>
        <v/>
      </c>
      <c r="G261" s="81" t="str">
        <f>IF(ISNUMBER(E261),IF('MPS Factors'!G260&gt;0,'MPS Factors'!G260*E261,0),"")</f>
        <v/>
      </c>
      <c r="H261" s="81" t="str">
        <f>IF(ISNUMBER(F261),IF('MPS Factors'!H260&gt;0,'MPS Factors'!H260*F261,0),"")</f>
        <v/>
      </c>
      <c r="I261" s="81" t="str">
        <f>IF(ISNUMBER(E261),IF('MPS Factors'!E260&gt;0,'MPS Factors'!E260*E261,0),"")</f>
        <v/>
      </c>
      <c r="J261" s="81" t="str">
        <f>IF(ISNUMBER(F261),IF('MPS Factors'!F260&gt;0,'MPS Factors'!F260*F261,0),"")</f>
        <v/>
      </c>
      <c r="K261" s="81" t="str">
        <f>IF(ISNUMBER(E261),IF('MPS Factors'!C260&gt;0,'MPS Factors'!C260*E261,0),"")</f>
        <v/>
      </c>
      <c r="L261" s="81" t="str">
        <f>IF(ISNUMBER(F261),IF('MPS Factors'!D260&gt;0,'MPS Factors'!D260*F261,0),"")</f>
        <v/>
      </c>
      <c r="M261" s="81" t="str">
        <f t="shared" si="22"/>
        <v/>
      </c>
      <c r="N261" s="81" t="str">
        <f t="shared" si="23"/>
        <v/>
      </c>
      <c r="O261" s="81" t="str">
        <f t="shared" si="24"/>
        <v/>
      </c>
      <c r="P261" s="81" t="str">
        <f t="shared" si="25"/>
        <v/>
      </c>
      <c r="Q261" s="81" t="str">
        <f t="shared" si="26"/>
        <v/>
      </c>
      <c r="R261" s="81" t="str">
        <f t="shared" si="27"/>
        <v/>
      </c>
    </row>
    <row r="262" spans="1:18" x14ac:dyDescent="0.2">
      <c r="A262" s="106" t="str">
        <f>'Tox Values'!C261</f>
        <v>7446-27-7</v>
      </c>
      <c r="B262" s="80" t="str">
        <f>'Tox Values'!D261</f>
        <v>Lead Phosphate</v>
      </c>
      <c r="C262" s="380" t="str">
        <f>IF(AND(Concs!C261&gt;0,ISNUMBER('Tox Values'!G261)),Concs!C261/'Tox Values'!G261,"")</f>
        <v/>
      </c>
      <c r="D262" s="381" t="str">
        <f>IF(AND(Concs!E261&gt;0,ISNUMBER('Tox Values'!AA261)),Concs!E261/'Tox Values'!AA261,"")</f>
        <v/>
      </c>
      <c r="E262" s="381" t="str">
        <f>IF(AND(Concs!F261&gt;0,ISNUMBER('Tox Values'!T261)),Concs!F261/'Tox Values'!T261,"")</f>
        <v/>
      </c>
      <c r="F262" s="380" t="str">
        <f>IF(AND(Concs!F261&gt;0,ISNUMBER('Tox Values'!O261)),1.6*Concs!F261/'Tox Values'!O261,"")</f>
        <v/>
      </c>
      <c r="G262" s="81" t="str">
        <f>IF(ISNUMBER(E262),IF('MPS Factors'!G261&gt;0,'MPS Factors'!G261*E262,0),"")</f>
        <v/>
      </c>
      <c r="H262" s="81" t="str">
        <f>IF(ISNUMBER(F262),IF('MPS Factors'!H261&gt;0,'MPS Factors'!H261*F262,0),"")</f>
        <v/>
      </c>
      <c r="I262" s="81" t="str">
        <f>IF(ISNUMBER(E262),IF('MPS Factors'!E261&gt;0,'MPS Factors'!E261*E262,0),"")</f>
        <v/>
      </c>
      <c r="J262" s="81" t="str">
        <f>IF(ISNUMBER(F262),IF('MPS Factors'!F261&gt;0,'MPS Factors'!F261*F262,0),"")</f>
        <v/>
      </c>
      <c r="K262" s="81" t="str">
        <f>IF(ISNUMBER(E262),IF('MPS Factors'!C261&gt;0,'MPS Factors'!C261*E262,0),"")</f>
        <v/>
      </c>
      <c r="L262" s="81" t="str">
        <f>IF(ISNUMBER(F262),IF('MPS Factors'!D261&gt;0,'MPS Factors'!D261*F262,0),"")</f>
        <v/>
      </c>
      <c r="M262" s="81" t="str">
        <f t="shared" si="22"/>
        <v/>
      </c>
      <c r="N262" s="81" t="str">
        <f t="shared" si="23"/>
        <v/>
      </c>
      <c r="O262" s="81" t="str">
        <f t="shared" si="24"/>
        <v/>
      </c>
      <c r="P262" s="81" t="str">
        <f t="shared" si="25"/>
        <v/>
      </c>
      <c r="Q262" s="81" t="str">
        <f t="shared" si="26"/>
        <v/>
      </c>
      <c r="R262" s="81" t="str">
        <f t="shared" si="27"/>
        <v/>
      </c>
    </row>
    <row r="263" spans="1:18" x14ac:dyDescent="0.2">
      <c r="A263" s="106" t="str">
        <f>'Tox Values'!C262</f>
        <v>1335-32-6</v>
      </c>
      <c r="B263" s="80" t="str">
        <f>'Tox Values'!D262</f>
        <v>Lead Subacetate</v>
      </c>
      <c r="C263" s="380" t="str">
        <f>IF(AND(Concs!C262&gt;0,ISNUMBER('Tox Values'!G262)),Concs!C262/'Tox Values'!G262,"")</f>
        <v/>
      </c>
      <c r="D263" s="381" t="str">
        <f>IF(AND(Concs!E262&gt;0,ISNUMBER('Tox Values'!AA262)),Concs!E262/'Tox Values'!AA262,"")</f>
        <v/>
      </c>
      <c r="E263" s="381" t="str">
        <f>IF(AND(Concs!F262&gt;0,ISNUMBER('Tox Values'!T262)),Concs!F262/'Tox Values'!T262,"")</f>
        <v/>
      </c>
      <c r="F263" s="380" t="str">
        <f>IF(AND(Concs!F262&gt;0,ISNUMBER('Tox Values'!O262)),1.6*Concs!F262/'Tox Values'!O262,"")</f>
        <v/>
      </c>
      <c r="G263" s="81" t="str">
        <f>IF(ISNUMBER(E263),IF('MPS Factors'!G262&gt;0,'MPS Factors'!G262*E263,0),"")</f>
        <v/>
      </c>
      <c r="H263" s="81" t="str">
        <f>IF(ISNUMBER(F263),IF('MPS Factors'!H262&gt;0,'MPS Factors'!H262*F263,0),"")</f>
        <v/>
      </c>
      <c r="I263" s="81" t="str">
        <f>IF(ISNUMBER(E263),IF('MPS Factors'!E262&gt;0,'MPS Factors'!E262*E263,0),"")</f>
        <v/>
      </c>
      <c r="J263" s="81" t="str">
        <f>IF(ISNUMBER(F263),IF('MPS Factors'!F262&gt;0,'MPS Factors'!F262*F263,0),"")</f>
        <v/>
      </c>
      <c r="K263" s="81" t="str">
        <f>IF(ISNUMBER(E263),IF('MPS Factors'!C262&gt;0,'MPS Factors'!C262*E263,0),"")</f>
        <v/>
      </c>
      <c r="L263" s="81" t="str">
        <f>IF(ISNUMBER(F263),IF('MPS Factors'!D262&gt;0,'MPS Factors'!D262*F263,0),"")</f>
        <v/>
      </c>
      <c r="M263" s="81" t="str">
        <f t="shared" si="22"/>
        <v/>
      </c>
      <c r="N263" s="81" t="str">
        <f t="shared" si="23"/>
        <v/>
      </c>
      <c r="O263" s="81" t="str">
        <f t="shared" si="24"/>
        <v/>
      </c>
      <c r="P263" s="81" t="str">
        <f t="shared" si="25"/>
        <v/>
      </c>
      <c r="Q263" s="81" t="str">
        <f t="shared" si="26"/>
        <v/>
      </c>
      <c r="R263" s="81" t="str">
        <f t="shared" si="27"/>
        <v/>
      </c>
    </row>
    <row r="264" spans="1:18" x14ac:dyDescent="0.2">
      <c r="A264" s="106" t="str">
        <f>'Tox Values'!C263</f>
        <v>108-31-6</v>
      </c>
      <c r="B264" s="80" t="str">
        <f>'Tox Values'!D263</f>
        <v>Maleic anhydride</v>
      </c>
      <c r="C264" s="380" t="str">
        <f>IF(AND(Concs!C263&gt;0,ISNUMBER('Tox Values'!G263)),Concs!C263/'Tox Values'!G263,"")</f>
        <v/>
      </c>
      <c r="D264" s="381" t="str">
        <f>IF(AND(Concs!E263&gt;0,ISNUMBER('Tox Values'!AA263)),Concs!E263/'Tox Values'!AA263,"")</f>
        <v/>
      </c>
      <c r="E264" s="381" t="str">
        <f>IF(AND(Concs!F263&gt;0,ISNUMBER('Tox Values'!T263)),Concs!F263/'Tox Values'!T263,"")</f>
        <v/>
      </c>
      <c r="F264" s="380" t="str">
        <f>IF(AND(Concs!F263&gt;0,ISNUMBER('Tox Values'!O263)),1*Concs!F263/'Tox Values'!O263,"")</f>
        <v/>
      </c>
      <c r="G264" s="81" t="str">
        <f>IF(ISNUMBER(E264),IF('MPS Factors'!G263&gt;0,'MPS Factors'!G263*E264,0),"")</f>
        <v/>
      </c>
      <c r="H264" s="81" t="str">
        <f>IF(ISNUMBER(F264),IF('MPS Factors'!H263&gt;0,'MPS Factors'!H263*F264,0),"")</f>
        <v/>
      </c>
      <c r="I264" s="81" t="str">
        <f>IF(ISNUMBER(E264),IF('MPS Factors'!E263&gt;0,'MPS Factors'!E263*E264,0),"")</f>
        <v/>
      </c>
      <c r="J264" s="81" t="str">
        <f>IF(ISNUMBER(F264),IF('MPS Factors'!F263&gt;0,'MPS Factors'!F263*F264,0),"")</f>
        <v/>
      </c>
      <c r="K264" s="81" t="str">
        <f>IF(ISNUMBER(E264),IF('MPS Factors'!C263&gt;0,'MPS Factors'!C263*E264,0),"")</f>
        <v/>
      </c>
      <c r="L264" s="81" t="str">
        <f>IF(ISNUMBER(F264),IF('MPS Factors'!D263&gt;0,'MPS Factors'!D263*F264,0),"")</f>
        <v/>
      </c>
      <c r="M264" s="81" t="str">
        <f t="shared" ref="M264:M327" si="28">IF(ISNUMBER(G264), E264+G264, "")</f>
        <v/>
      </c>
      <c r="N264" s="81" t="str">
        <f t="shared" ref="N264:N327" si="29">IF(ISNUMBER(H264), F264+H264, "")</f>
        <v/>
      </c>
      <c r="O264" s="81" t="str">
        <f t="shared" ref="O264:O327" si="30">IF(ISNUMBER(I264), E264+I264, "")</f>
        <v/>
      </c>
      <c r="P264" s="81" t="str">
        <f t="shared" ref="P264:P327" si="31">IF(ISNUMBER(J264), F264+J264, "")</f>
        <v/>
      </c>
      <c r="Q264" s="81" t="str">
        <f t="shared" ref="Q264:Q327" si="32">IF(ISNUMBER(K264), E264+K264, "")</f>
        <v/>
      </c>
      <c r="R264" s="81" t="str">
        <f t="shared" ref="R264:R327" si="33">IF(ISNUMBER(L264), F264+L264, "")</f>
        <v/>
      </c>
    </row>
    <row r="265" spans="1:18" x14ac:dyDescent="0.2">
      <c r="A265" s="106" t="str">
        <f>'Tox Values'!C264</f>
        <v>7439-96-5</v>
      </c>
      <c r="B265" s="80" t="str">
        <f>'Tox Values'!D264</f>
        <v>Manganese</v>
      </c>
      <c r="C265" s="380" t="str">
        <f>IF(AND(Concs!C264&gt;0,ISNUMBER('Tox Values'!G264)),Concs!C264/'Tox Values'!G264,"")</f>
        <v/>
      </c>
      <c r="D265" s="381" t="str">
        <f>IF(AND(Concs!E264&gt;0,ISNUMBER('Tox Values'!AA264)),Concs!E264/'Tox Values'!AA264,"")</f>
        <v/>
      </c>
      <c r="E265" s="381" t="str">
        <f>IF(AND(Concs!F264&gt;0,ISNUMBER('Tox Values'!T264)),Concs!F264/'Tox Values'!T264,"")</f>
        <v/>
      </c>
      <c r="F265" s="380" t="str">
        <f>IF(AND(Concs!F264&gt;0,ISNUMBER('Tox Values'!O264)),1*Concs!F264/'Tox Values'!O264,"")</f>
        <v/>
      </c>
      <c r="G265" s="81" t="str">
        <f>IF(ISNUMBER(E265),IF('MPS Factors'!G264&gt;0,'MPS Factors'!G264*E265,0),"")</f>
        <v/>
      </c>
      <c r="H265" s="81" t="str">
        <f>IF(ISNUMBER(F265),IF('MPS Factors'!H264&gt;0,'MPS Factors'!H264*F265,0),"")</f>
        <v/>
      </c>
      <c r="I265" s="81" t="str">
        <f>IF(ISNUMBER(E265),IF('MPS Factors'!E264&gt;0,'MPS Factors'!E264*E265,0),"")</f>
        <v/>
      </c>
      <c r="J265" s="81" t="str">
        <f>IF(ISNUMBER(F265),IF('MPS Factors'!F264&gt;0,'MPS Factors'!F264*F265,0),"")</f>
        <v/>
      </c>
      <c r="K265" s="81" t="str">
        <f>IF(ISNUMBER(E265),IF('MPS Factors'!C264&gt;0,'MPS Factors'!C264*E265,0),"")</f>
        <v/>
      </c>
      <c r="L265" s="81" t="str">
        <f>IF(ISNUMBER(F265),IF('MPS Factors'!D264&gt;0,'MPS Factors'!D264*F265,0),"")</f>
        <v/>
      </c>
      <c r="M265" s="81" t="str">
        <f t="shared" si="28"/>
        <v/>
      </c>
      <c r="N265" s="81" t="str">
        <f t="shared" si="29"/>
        <v/>
      </c>
      <c r="O265" s="81" t="str">
        <f t="shared" si="30"/>
        <v/>
      </c>
      <c r="P265" s="81" t="str">
        <f t="shared" si="31"/>
        <v/>
      </c>
      <c r="Q265" s="81" t="str">
        <f t="shared" si="32"/>
        <v/>
      </c>
      <c r="R265" s="81" t="str">
        <f t="shared" si="33"/>
        <v/>
      </c>
    </row>
    <row r="266" spans="1:18" x14ac:dyDescent="0.2">
      <c r="A266" s="106" t="str">
        <f>'Tox Values'!C265</f>
        <v>MANGANESE-COMPS</v>
      </c>
      <c r="B266" s="80" t="str">
        <f>'Tox Values'!D265</f>
        <v>Manganese Compounds</v>
      </c>
      <c r="C266" s="381" t="str">
        <f>IF(AND(Concs!C265&gt;0,ISNUMBER('Tox Values'!G265)),Concs!C265/'Tox Values'!G265,"")</f>
        <v/>
      </c>
      <c r="D266" s="381" t="str">
        <f>IF(AND(Concs!E265&gt;0,ISNUMBER('Tox Values'!AA265)),Concs!E265/'Tox Values'!AA265,"")</f>
        <v/>
      </c>
      <c r="E266" s="381" t="str">
        <f>IF(AND(Concs!F265&gt;0,ISNUMBER('Tox Values'!T265)),Concs!F265/'Tox Values'!T265,"")</f>
        <v/>
      </c>
      <c r="F266" s="380" t="str">
        <f>IF(AND(Concs!F265&gt;0,ISNUMBER('Tox Values'!O265)),1*Concs!F265/'Tox Values'!O265,"")</f>
        <v/>
      </c>
      <c r="G266" s="81" t="str">
        <f>IF(ISNUMBER(E266),IF('MPS Factors'!G265&gt;0,'MPS Factors'!G265*E266,0),"")</f>
        <v/>
      </c>
      <c r="H266" s="81" t="str">
        <f>IF(ISNUMBER(F266),IF('MPS Factors'!H265&gt;0,'MPS Factors'!H265*F266,0),"")</f>
        <v/>
      </c>
      <c r="I266" s="81" t="str">
        <f>IF(ISNUMBER(E266),IF('MPS Factors'!E265&gt;0,'MPS Factors'!E265*E266,0),"")</f>
        <v/>
      </c>
      <c r="J266" s="81" t="str">
        <f>IF(ISNUMBER(F266),IF('MPS Factors'!F265&gt;0,'MPS Factors'!F265*F266,0),"")</f>
        <v/>
      </c>
      <c r="K266" s="81" t="str">
        <f>IF(ISNUMBER(E266),IF('MPS Factors'!C265&gt;0,'MPS Factors'!C265*E266,0),"")</f>
        <v/>
      </c>
      <c r="L266" s="81" t="str">
        <f>IF(ISNUMBER(F266),IF('MPS Factors'!D265&gt;0,'MPS Factors'!D265*F266,0),"")</f>
        <v/>
      </c>
      <c r="M266" s="81" t="str">
        <f t="shared" si="28"/>
        <v/>
      </c>
      <c r="N266" s="81" t="str">
        <f t="shared" si="29"/>
        <v/>
      </c>
      <c r="O266" s="81" t="str">
        <f t="shared" si="30"/>
        <v/>
      </c>
      <c r="P266" s="81" t="str">
        <f t="shared" si="31"/>
        <v/>
      </c>
      <c r="Q266" s="81" t="str">
        <f t="shared" si="32"/>
        <v/>
      </c>
      <c r="R266" s="81" t="str">
        <f t="shared" si="33"/>
        <v/>
      </c>
    </row>
    <row r="267" spans="1:18" x14ac:dyDescent="0.2">
      <c r="A267" s="106" t="str">
        <f>'Tox Values'!C266</f>
        <v>7439-97-6</v>
      </c>
      <c r="B267" s="195" t="str">
        <f>'Tox Values'!D266</f>
        <v>Mercury (elemental)</v>
      </c>
      <c r="C267" s="381" t="str">
        <f>IF(AND(Concs!C266&gt;0,ISNUMBER('Tox Values'!G266)),Concs!C266/'Tox Values'!G266,"")</f>
        <v/>
      </c>
      <c r="D267" s="381" t="str">
        <f>IF(AND(Concs!E266&gt;0,ISNUMBER('Tox Values'!AA266)),Concs!E266/'Tox Values'!AA266,"")</f>
        <v/>
      </c>
      <c r="E267" s="381" t="str">
        <f>IF(AND(Concs!F266&gt;0,ISNUMBER('Tox Values'!T266)),Concs!F266/'Tox Values'!T266,"")</f>
        <v/>
      </c>
      <c r="F267" s="380" t="str">
        <f>IF(AND(Concs!F266&gt;0,ISNUMBER('Tox Values'!O266)),1*Concs!F266/'Tox Values'!O266,"")</f>
        <v/>
      </c>
      <c r="G267" s="81" t="str">
        <f>IF(ISNUMBER(E267),IF('MPS Factors'!G266&gt;0,'MPS Factors'!G266*E267,0),"")</f>
        <v/>
      </c>
      <c r="H267" s="81" t="str">
        <f>IF(ISNUMBER(F267),IF('MPS Factors'!H266&gt;0,'MPS Factors'!H266*F267,0),"")</f>
        <v/>
      </c>
      <c r="I267" s="81" t="str">
        <f>IF(ISNUMBER(E267),IF('MPS Factors'!E266&gt;0,'MPS Factors'!E266*E267,0),"")</f>
        <v/>
      </c>
      <c r="J267" s="81" t="str">
        <f>IF(ISNUMBER(F267),IF('MPS Factors'!F266&gt;0,'MPS Factors'!F266*F267,0),"")</f>
        <v/>
      </c>
      <c r="K267" s="81" t="str">
        <f>IF(ISNUMBER(E267),IF('MPS Factors'!C266&gt;0,'MPS Factors'!C266*E267,0),"")</f>
        <v/>
      </c>
      <c r="L267" s="81" t="str">
        <f>IF(ISNUMBER(F267),IF('MPS Factors'!D266&gt;0,'MPS Factors'!D266*F267,0),"")</f>
        <v/>
      </c>
      <c r="M267" s="81" t="str">
        <f t="shared" si="28"/>
        <v/>
      </c>
      <c r="N267" s="81" t="str">
        <f t="shared" si="29"/>
        <v/>
      </c>
      <c r="O267" s="81" t="str">
        <f t="shared" si="30"/>
        <v/>
      </c>
      <c r="P267" s="81" t="str">
        <f t="shared" si="31"/>
        <v/>
      </c>
      <c r="Q267" s="81" t="str">
        <f t="shared" si="32"/>
        <v/>
      </c>
      <c r="R267" s="81" t="str">
        <f t="shared" si="33"/>
        <v/>
      </c>
    </row>
    <row r="268" spans="1:18" x14ac:dyDescent="0.2">
      <c r="A268" s="106" t="str">
        <f>'Tox Values'!C267</f>
        <v>MERCURY-COMPS</v>
      </c>
      <c r="B268" s="195" t="str">
        <f>'Tox Values'!D267</f>
        <v>Mercury Compounds</v>
      </c>
      <c r="C268" s="380" t="str">
        <f>IF(AND(Concs!C267&gt;0,ISNUMBER('Tox Values'!G267)),Concs!C267/'Tox Values'!G267,"")</f>
        <v/>
      </c>
      <c r="D268" s="381" t="str">
        <f>IF(AND(Concs!E267&gt;0,ISNUMBER('Tox Values'!AA267)),Concs!E267/'Tox Values'!AA267,"")</f>
        <v/>
      </c>
      <c r="E268" s="381" t="str">
        <f>IF(AND(Concs!F267&gt;0,ISNUMBER('Tox Values'!T267)),Concs!F267/'Tox Values'!T267,"")</f>
        <v/>
      </c>
      <c r="F268" s="380" t="str">
        <f>IF(AND(Concs!F267&gt;0,ISNUMBER('Tox Values'!O267)),1*Concs!F267/'Tox Values'!O267,"")</f>
        <v/>
      </c>
      <c r="G268" s="81" t="str">
        <f>IF(ISNUMBER(E268),IF('MPS Factors'!G267&gt;0,'MPS Factors'!G267*E268,0),"")</f>
        <v/>
      </c>
      <c r="H268" s="81" t="str">
        <f>IF(ISNUMBER(F268),IF('MPS Factors'!H267&gt;0,'MPS Factors'!H267*F268,0),"")</f>
        <v/>
      </c>
      <c r="I268" s="81" t="str">
        <f>IF(ISNUMBER(E268),IF('MPS Factors'!E267&gt;0,'MPS Factors'!E267*E268,0),"")</f>
        <v/>
      </c>
      <c r="J268" s="81" t="str">
        <f>IF(ISNUMBER(F268),IF('MPS Factors'!F267&gt;0,'MPS Factors'!F267*F268,0),"")</f>
        <v/>
      </c>
      <c r="K268" s="81" t="str">
        <f>IF(ISNUMBER(E268),IF('MPS Factors'!C267&gt;0,'MPS Factors'!C267*E268,0),"")</f>
        <v/>
      </c>
      <c r="L268" s="81" t="str">
        <f>IF(ISNUMBER(F268),IF('MPS Factors'!D267&gt;0,'MPS Factors'!D267*F268,0),"")</f>
        <v/>
      </c>
      <c r="M268" s="81" t="str">
        <f t="shared" si="28"/>
        <v/>
      </c>
      <c r="N268" s="81" t="str">
        <f t="shared" si="29"/>
        <v/>
      </c>
      <c r="O268" s="81" t="str">
        <f t="shared" si="30"/>
        <v/>
      </c>
      <c r="P268" s="81" t="str">
        <f t="shared" si="31"/>
        <v/>
      </c>
      <c r="Q268" s="81" t="str">
        <f t="shared" si="32"/>
        <v/>
      </c>
      <c r="R268" s="81" t="str">
        <f t="shared" si="33"/>
        <v/>
      </c>
    </row>
    <row r="269" spans="1:18" x14ac:dyDescent="0.2">
      <c r="A269" s="106" t="str">
        <f>'Tox Values'!C268</f>
        <v>126-98-7</v>
      </c>
      <c r="B269" s="80" t="str">
        <f>'Tox Values'!D268</f>
        <v>Methacrylonitrile</v>
      </c>
      <c r="C269" s="381" t="str">
        <f>IF(AND(Concs!C268&gt;0,ISNUMBER('Tox Values'!G268)),Concs!C268/'Tox Values'!G268,"")</f>
        <v/>
      </c>
      <c r="D269" s="381" t="str">
        <f>IF(AND(Concs!E268&gt;0,ISNUMBER('Tox Values'!AA268)),Concs!E268/'Tox Values'!AA268,"")</f>
        <v/>
      </c>
      <c r="E269" s="381" t="str">
        <f>IF(AND(Concs!F268&gt;0,ISNUMBER('Tox Values'!T268)),Concs!F268/'Tox Values'!T268,"")</f>
        <v/>
      </c>
      <c r="F269" s="380" t="str">
        <f>IF(AND(Concs!F268&gt;0,ISNUMBER('Tox Values'!O268)),1*Concs!F268/'Tox Values'!O268,"")</f>
        <v/>
      </c>
      <c r="G269" s="81" t="str">
        <f>IF(ISNUMBER(E269),IF('MPS Factors'!G268&gt;0,'MPS Factors'!G268*E269,0),"")</f>
        <v/>
      </c>
      <c r="H269" s="81" t="str">
        <f>IF(ISNUMBER(F269),IF('MPS Factors'!H268&gt;0,'MPS Factors'!H268*F269,0),"")</f>
        <v/>
      </c>
      <c r="I269" s="81" t="str">
        <f>IF(ISNUMBER(E269),IF('MPS Factors'!E268&gt;0,'MPS Factors'!E268*E269,0),"")</f>
        <v/>
      </c>
      <c r="J269" s="81" t="str">
        <f>IF(ISNUMBER(F269),IF('MPS Factors'!F268&gt;0,'MPS Factors'!F268*F269,0),"")</f>
        <v/>
      </c>
      <c r="K269" s="81" t="str">
        <f>IF(ISNUMBER(E269),IF('MPS Factors'!C268&gt;0,'MPS Factors'!C268*E269,0),"")</f>
        <v/>
      </c>
      <c r="L269" s="81" t="str">
        <f>IF(ISNUMBER(F269),IF('MPS Factors'!D268&gt;0,'MPS Factors'!D268*F269,0),"")</f>
        <v/>
      </c>
      <c r="M269" s="81" t="str">
        <f t="shared" si="28"/>
        <v/>
      </c>
      <c r="N269" s="81" t="str">
        <f t="shared" si="29"/>
        <v/>
      </c>
      <c r="O269" s="81" t="str">
        <f t="shared" si="30"/>
        <v/>
      </c>
      <c r="P269" s="81" t="str">
        <f t="shared" si="31"/>
        <v/>
      </c>
      <c r="Q269" s="81" t="str">
        <f t="shared" si="32"/>
        <v/>
      </c>
      <c r="R269" s="81" t="str">
        <f t="shared" si="33"/>
        <v/>
      </c>
    </row>
    <row r="270" spans="1:18" x14ac:dyDescent="0.2">
      <c r="A270" s="106" t="str">
        <f>'Tox Values'!C269</f>
        <v>67-56-1</v>
      </c>
      <c r="B270" s="195" t="str">
        <f>'Tox Values'!D269</f>
        <v>Methanol</v>
      </c>
      <c r="C270" s="381" t="str">
        <f>IF(AND(Concs!C269&gt;0,ISNUMBER('Tox Values'!G269)),Concs!C269/'Tox Values'!G269,"")</f>
        <v/>
      </c>
      <c r="D270" s="381" t="str">
        <f>IF(AND(Concs!E269&gt;0,ISNUMBER('Tox Values'!AA269)),Concs!E269/'Tox Values'!AA269,"")</f>
        <v/>
      </c>
      <c r="E270" s="381" t="str">
        <f>IF(AND(Concs!F269&gt;0,ISNUMBER('Tox Values'!T269)),Concs!F269/'Tox Values'!T269,"")</f>
        <v/>
      </c>
      <c r="F270" s="380" t="str">
        <f>IF(AND(Concs!F269&gt;0,ISNUMBER('Tox Values'!O269)),1*Concs!F269/'Tox Values'!O269,"")</f>
        <v/>
      </c>
      <c r="G270" s="81" t="str">
        <f>IF(ISNUMBER(E270),IF('MPS Factors'!G269&gt;0,'MPS Factors'!G269*E270,0),"")</f>
        <v/>
      </c>
      <c r="H270" s="81" t="str">
        <f>IF(ISNUMBER(F270),IF('MPS Factors'!H269&gt;0,'MPS Factors'!H269*F270,0),"")</f>
        <v/>
      </c>
      <c r="I270" s="81" t="str">
        <f>IF(ISNUMBER(E270),IF('MPS Factors'!E269&gt;0,'MPS Factors'!E269*E270,0),"")</f>
        <v/>
      </c>
      <c r="J270" s="81" t="str">
        <f>IF(ISNUMBER(F270),IF('MPS Factors'!F269&gt;0,'MPS Factors'!F269*F270,0),"")</f>
        <v/>
      </c>
      <c r="K270" s="81" t="str">
        <f>IF(ISNUMBER(E270),IF('MPS Factors'!C269&gt;0,'MPS Factors'!C269*E270,0),"")</f>
        <v/>
      </c>
      <c r="L270" s="81" t="str">
        <f>IF(ISNUMBER(F270),IF('MPS Factors'!D269&gt;0,'MPS Factors'!D269*F270,0),"")</f>
        <v/>
      </c>
      <c r="M270" s="81" t="str">
        <f t="shared" si="28"/>
        <v/>
      </c>
      <c r="N270" s="81" t="str">
        <f t="shared" si="29"/>
        <v/>
      </c>
      <c r="O270" s="81" t="str">
        <f t="shared" si="30"/>
        <v/>
      </c>
      <c r="P270" s="81" t="str">
        <f t="shared" si="31"/>
        <v/>
      </c>
      <c r="Q270" s="81" t="str">
        <f t="shared" si="32"/>
        <v/>
      </c>
      <c r="R270" s="81" t="str">
        <f t="shared" si="33"/>
        <v/>
      </c>
    </row>
    <row r="271" spans="1:18" x14ac:dyDescent="0.2">
      <c r="A271" s="106" t="str">
        <f>'Tox Values'!C270</f>
        <v>109-86-4</v>
      </c>
      <c r="B271" s="195" t="str">
        <f>'Tox Values'!D270</f>
        <v>Methoxyethanol, 2- (ethylene glycol monomethyl ether EGME)</v>
      </c>
      <c r="C271" s="381" t="str">
        <f>IF(AND(Concs!C270&gt;0,ISNUMBER('Tox Values'!G270)),Concs!C270/'Tox Values'!G270,"")</f>
        <v/>
      </c>
      <c r="D271" s="381" t="str">
        <f>IF(AND(Concs!E270&gt;0,ISNUMBER('Tox Values'!AA270)),Concs!E270/'Tox Values'!AA270,"")</f>
        <v/>
      </c>
      <c r="E271" s="381" t="str">
        <f>IF(AND(Concs!F270&gt;0,ISNUMBER('Tox Values'!T270)),Concs!F270/'Tox Values'!T270,"")</f>
        <v/>
      </c>
      <c r="F271" s="380" t="str">
        <f>IF(AND(Concs!F270&gt;0,ISNUMBER('Tox Values'!O270)),1*Concs!F270/'Tox Values'!O270,"")</f>
        <v/>
      </c>
      <c r="G271" s="81" t="str">
        <f>IF(ISNUMBER(E271),IF('MPS Factors'!G270&gt;0,'MPS Factors'!G270*E271,0),"")</f>
        <v/>
      </c>
      <c r="H271" s="81" t="str">
        <f>IF(ISNUMBER(F271),IF('MPS Factors'!H270&gt;0,'MPS Factors'!H270*F271,0),"")</f>
        <v/>
      </c>
      <c r="I271" s="81" t="str">
        <f>IF(ISNUMBER(E271),IF('MPS Factors'!E270&gt;0,'MPS Factors'!E270*E271,0),"")</f>
        <v/>
      </c>
      <c r="J271" s="81" t="str">
        <f>IF(ISNUMBER(F271),IF('MPS Factors'!F270&gt;0,'MPS Factors'!F270*F271,0),"")</f>
        <v/>
      </c>
      <c r="K271" s="81" t="str">
        <f>IF(ISNUMBER(E271),IF('MPS Factors'!C270&gt;0,'MPS Factors'!C270*E271,0),"")</f>
        <v/>
      </c>
      <c r="L271" s="81" t="str">
        <f>IF(ISNUMBER(F271),IF('MPS Factors'!D270&gt;0,'MPS Factors'!D270*F271,0),"")</f>
        <v/>
      </c>
      <c r="M271" s="81" t="str">
        <f t="shared" si="28"/>
        <v/>
      </c>
      <c r="N271" s="81" t="str">
        <f t="shared" si="29"/>
        <v/>
      </c>
      <c r="O271" s="81" t="str">
        <f t="shared" si="30"/>
        <v/>
      </c>
      <c r="P271" s="81" t="str">
        <f t="shared" si="31"/>
        <v/>
      </c>
      <c r="Q271" s="81" t="str">
        <f t="shared" si="32"/>
        <v/>
      </c>
      <c r="R271" s="81" t="str">
        <f t="shared" si="33"/>
        <v/>
      </c>
    </row>
    <row r="272" spans="1:18" x14ac:dyDescent="0.2">
      <c r="A272" s="106" t="str">
        <f>'Tox Values'!C271</f>
        <v>96-33-3</v>
      </c>
      <c r="B272" s="80" t="str">
        <f>'Tox Values'!D271</f>
        <v>Methyl acrylate</v>
      </c>
      <c r="C272" s="380" t="str">
        <f>IF(AND(Concs!C271&gt;0,ISNUMBER('Tox Values'!G271)),Concs!C271/'Tox Values'!G271,"")</f>
        <v/>
      </c>
      <c r="D272" s="381" t="str">
        <f>IF(AND(Concs!E271&gt;0,ISNUMBER('Tox Values'!AA271)),Concs!E271/'Tox Values'!AA271,"")</f>
        <v/>
      </c>
      <c r="E272" s="381" t="str">
        <f>IF(AND(Concs!F271&gt;0,ISNUMBER('Tox Values'!T271)),Concs!F271/'Tox Values'!T271,"")</f>
        <v/>
      </c>
      <c r="F272" s="380" t="str">
        <f>IF(AND(Concs!F271&gt;0,ISNUMBER('Tox Values'!O271)),1*Concs!F271/'Tox Values'!O271,"")</f>
        <v/>
      </c>
      <c r="G272" s="81" t="str">
        <f>IF(ISNUMBER(E272),IF('MPS Factors'!G271&gt;0,'MPS Factors'!G271*E272,0),"")</f>
        <v/>
      </c>
      <c r="H272" s="81" t="str">
        <f>IF(ISNUMBER(F272),IF('MPS Factors'!H271&gt;0,'MPS Factors'!H271*F272,0),"")</f>
        <v/>
      </c>
      <c r="I272" s="81" t="str">
        <f>IF(ISNUMBER(E272),IF('MPS Factors'!E271&gt;0,'MPS Factors'!E271*E272,0),"")</f>
        <v/>
      </c>
      <c r="J272" s="81" t="str">
        <f>IF(ISNUMBER(F272),IF('MPS Factors'!F271&gt;0,'MPS Factors'!F271*F272,0),"")</f>
        <v/>
      </c>
      <c r="K272" s="81" t="str">
        <f>IF(ISNUMBER(E272),IF('MPS Factors'!C271&gt;0,'MPS Factors'!C271*E272,0),"")</f>
        <v/>
      </c>
      <c r="L272" s="81" t="str">
        <f>IF(ISNUMBER(F272),IF('MPS Factors'!D271&gt;0,'MPS Factors'!D271*F272,0),"")</f>
        <v/>
      </c>
      <c r="M272" s="81" t="str">
        <f t="shared" si="28"/>
        <v/>
      </c>
      <c r="N272" s="81" t="str">
        <f t="shared" si="29"/>
        <v/>
      </c>
      <c r="O272" s="81" t="str">
        <f t="shared" si="30"/>
        <v/>
      </c>
      <c r="P272" s="81" t="str">
        <f t="shared" si="31"/>
        <v/>
      </c>
      <c r="Q272" s="81" t="str">
        <f t="shared" si="32"/>
        <v/>
      </c>
      <c r="R272" s="81" t="str">
        <f t="shared" si="33"/>
        <v/>
      </c>
    </row>
    <row r="273" spans="1:18" ht="13.5" thickBot="1" x14ac:dyDescent="0.25">
      <c r="A273" s="106" t="str">
        <f>'Tox Values'!C272</f>
        <v>110-49-6</v>
      </c>
      <c r="B273" s="80" t="str">
        <f>'Tox Values'!D272</f>
        <v>Methyl Cellosolve Acetate</v>
      </c>
      <c r="C273" s="382" t="str">
        <f>IF(AND(Concs!C272&gt;0,ISNUMBER('Tox Values'!G272)),Concs!C272/'Tox Values'!G272,"")</f>
        <v/>
      </c>
      <c r="D273" s="381" t="str">
        <f>IF(AND(Concs!E272&gt;0,ISNUMBER('Tox Values'!AA272)),Concs!E272/'Tox Values'!AA272,"")</f>
        <v/>
      </c>
      <c r="E273" s="381" t="str">
        <f>IF(AND(Concs!F272&gt;0,ISNUMBER('Tox Values'!T272)),Concs!F272/'Tox Values'!T272,"")</f>
        <v/>
      </c>
      <c r="F273" s="380" t="str">
        <f>IF(AND(Concs!F272&gt;0,ISNUMBER('Tox Values'!O272)),1*Concs!F272/'Tox Values'!O272,"")</f>
        <v/>
      </c>
      <c r="G273" s="81" t="str">
        <f>IF(ISNUMBER(E273),IF('MPS Factors'!G272&gt;0,'MPS Factors'!G272*E273,0),"")</f>
        <v/>
      </c>
      <c r="H273" s="81" t="str">
        <f>IF(ISNUMBER(F273),IF('MPS Factors'!H272&gt;0,'MPS Factors'!H272*F273,0),"")</f>
        <v/>
      </c>
      <c r="I273" s="81" t="str">
        <f>IF(ISNUMBER(E273),IF('MPS Factors'!E272&gt;0,'MPS Factors'!E272*E273,0),"")</f>
        <v/>
      </c>
      <c r="J273" s="81" t="str">
        <f>IF(ISNUMBER(F273),IF('MPS Factors'!F272&gt;0,'MPS Factors'!F272*F273,0),"")</f>
        <v/>
      </c>
      <c r="K273" s="81" t="str">
        <f>IF(ISNUMBER(E273),IF('MPS Factors'!C272&gt;0,'MPS Factors'!C272*E273,0),"")</f>
        <v/>
      </c>
      <c r="L273" s="81" t="str">
        <f>IF(ISNUMBER(F273),IF('MPS Factors'!D272&gt;0,'MPS Factors'!D272*F273,0),"")</f>
        <v/>
      </c>
      <c r="M273" s="81" t="str">
        <f t="shared" si="28"/>
        <v/>
      </c>
      <c r="N273" s="81" t="str">
        <f t="shared" si="29"/>
        <v/>
      </c>
      <c r="O273" s="81" t="str">
        <f t="shared" si="30"/>
        <v/>
      </c>
      <c r="P273" s="81" t="str">
        <f t="shared" si="31"/>
        <v/>
      </c>
      <c r="Q273" s="81" t="str">
        <f t="shared" si="32"/>
        <v/>
      </c>
      <c r="R273" s="81" t="str">
        <f t="shared" si="33"/>
        <v/>
      </c>
    </row>
    <row r="274" spans="1:18" ht="13.5" thickBot="1" x14ac:dyDescent="0.25">
      <c r="A274" s="106" t="str">
        <f>'Tox Values'!C273</f>
        <v>74-87-3</v>
      </c>
      <c r="B274" s="195" t="str">
        <f>'Tox Values'!D273</f>
        <v>Methyl chloride (Chloromethane)</v>
      </c>
      <c r="C274" s="383" t="str">
        <f>IF(AND(Concs!D273&gt;0,ISNUMBER('Tox Values'!G273)),Concs!D273/'Tox Values'!G273,"")</f>
        <v/>
      </c>
      <c r="D274" s="381" t="str">
        <f>IF(AND(Concs!E273&gt;0,ISNUMBER('Tox Values'!AA273)),Concs!E273/'Tox Values'!AA273,"")</f>
        <v/>
      </c>
      <c r="E274" s="381" t="str">
        <f>IF(AND(Concs!F273&gt;0,ISNUMBER('Tox Values'!T273)),Concs!F273/'Tox Values'!T273,"")</f>
        <v/>
      </c>
      <c r="F274" s="380" t="str">
        <f>IF(AND(Concs!F273&gt;0,ISNUMBER('Tox Values'!O273)),1*Concs!F273/'Tox Values'!O273,"")</f>
        <v/>
      </c>
      <c r="G274" s="81" t="str">
        <f>IF(ISNUMBER(E274),IF('MPS Factors'!G273&gt;0,'MPS Factors'!G273*E274,0),"")</f>
        <v/>
      </c>
      <c r="H274" s="81" t="str">
        <f>IF(ISNUMBER(F274),IF('MPS Factors'!H273&gt;0,'MPS Factors'!H273*F274,0),"")</f>
        <v/>
      </c>
      <c r="I274" s="81" t="str">
        <f>IF(ISNUMBER(E274),IF('MPS Factors'!E273&gt;0,'MPS Factors'!E273*E274,0),"")</f>
        <v/>
      </c>
      <c r="J274" s="81" t="str">
        <f>IF(ISNUMBER(F274),IF('MPS Factors'!F273&gt;0,'MPS Factors'!F273*F274,0),"")</f>
        <v/>
      </c>
      <c r="K274" s="81" t="str">
        <f>IF(ISNUMBER(E274),IF('MPS Factors'!C273&gt;0,'MPS Factors'!C273*E274,0),"")</f>
        <v/>
      </c>
      <c r="L274" s="81" t="str">
        <f>IF(ISNUMBER(F274),IF('MPS Factors'!D273&gt;0,'MPS Factors'!D273*F274,0),"")</f>
        <v/>
      </c>
      <c r="M274" s="81" t="str">
        <f t="shared" si="28"/>
        <v/>
      </c>
      <c r="N274" s="81" t="str">
        <f t="shared" si="29"/>
        <v/>
      </c>
      <c r="O274" s="81" t="str">
        <f t="shared" si="30"/>
        <v/>
      </c>
      <c r="P274" s="81" t="str">
        <f t="shared" si="31"/>
        <v/>
      </c>
      <c r="Q274" s="81" t="str">
        <f t="shared" si="32"/>
        <v/>
      </c>
      <c r="R274" s="81" t="str">
        <f t="shared" si="33"/>
        <v/>
      </c>
    </row>
    <row r="275" spans="1:18" ht="13.5" thickBot="1" x14ac:dyDescent="0.25">
      <c r="A275" s="106" t="str">
        <f>'Tox Values'!C274</f>
        <v>71-55-6</v>
      </c>
      <c r="B275" s="195" t="str">
        <f>'Tox Values'!D274</f>
        <v>Methyl chloroform (1,1,1-Trichloroethane)</v>
      </c>
      <c r="C275" s="383" t="str">
        <f>IF(AND(Concs!D274&gt;0,ISNUMBER('Tox Values'!G274)),Concs!D274/'Tox Values'!G274,"")</f>
        <v/>
      </c>
      <c r="D275" s="381" t="str">
        <f>IF(AND(Concs!E274&gt;0,ISNUMBER('Tox Values'!AA274)),Concs!E274/'Tox Values'!AA274,"")</f>
        <v/>
      </c>
      <c r="E275" s="381" t="str">
        <f>IF(AND(Concs!F274&gt;0,ISNUMBER('Tox Values'!T274)),Concs!F274/'Tox Values'!T274,"")</f>
        <v/>
      </c>
      <c r="F275" s="380" t="str">
        <f>IF(AND(Concs!F274&gt;0,ISNUMBER('Tox Values'!O274)),1*Concs!F274/'Tox Values'!O274,"")</f>
        <v/>
      </c>
      <c r="G275" s="81" t="str">
        <f>IF(ISNUMBER(E275),IF('MPS Factors'!G274&gt;0,'MPS Factors'!G274*E275,0),"")</f>
        <v/>
      </c>
      <c r="H275" s="81" t="str">
        <f>IF(ISNUMBER(F275),IF('MPS Factors'!H274&gt;0,'MPS Factors'!H274*F275,0),"")</f>
        <v/>
      </c>
      <c r="I275" s="81" t="str">
        <f>IF(ISNUMBER(E275),IF('MPS Factors'!E274&gt;0,'MPS Factors'!E274*E275,0),"")</f>
        <v/>
      </c>
      <c r="J275" s="81" t="str">
        <f>IF(ISNUMBER(F275),IF('MPS Factors'!F274&gt;0,'MPS Factors'!F274*F275,0),"")</f>
        <v/>
      </c>
      <c r="K275" s="81" t="str">
        <f>IF(ISNUMBER(E275),IF('MPS Factors'!C274&gt;0,'MPS Factors'!C274*E275,0),"")</f>
        <v/>
      </c>
      <c r="L275" s="81" t="str">
        <f>IF(ISNUMBER(F275),IF('MPS Factors'!D274&gt;0,'MPS Factors'!D274*F275,0),"")</f>
        <v/>
      </c>
      <c r="M275" s="81" t="str">
        <f t="shared" si="28"/>
        <v/>
      </c>
      <c r="N275" s="81" t="str">
        <f t="shared" si="29"/>
        <v/>
      </c>
      <c r="O275" s="81" t="str">
        <f t="shared" si="30"/>
        <v/>
      </c>
      <c r="P275" s="81" t="str">
        <f t="shared" si="31"/>
        <v/>
      </c>
      <c r="Q275" s="81" t="str">
        <f t="shared" si="32"/>
        <v/>
      </c>
      <c r="R275" s="81" t="str">
        <f t="shared" si="33"/>
        <v/>
      </c>
    </row>
    <row r="276" spans="1:18" ht="13.5" thickBot="1" x14ac:dyDescent="0.25">
      <c r="A276" s="106" t="str">
        <f>'Tox Values'!C275</f>
        <v>78-93-3</v>
      </c>
      <c r="B276" s="195" t="str">
        <f>'Tox Values'!D275</f>
        <v>Methyl ethyl ketone (2-Butanone)</v>
      </c>
      <c r="C276" s="383" t="str">
        <f>IF(AND(Concs!D275&gt;0,ISNUMBER('Tox Values'!G275)),Concs!D275/'Tox Values'!G275,"")</f>
        <v/>
      </c>
      <c r="D276" s="381" t="str">
        <f>IF(AND(Concs!E275&gt;0,ISNUMBER('Tox Values'!AA275)),Concs!E275/'Tox Values'!AA275,"")</f>
        <v/>
      </c>
      <c r="E276" s="381" t="str">
        <f>IF(AND(Concs!F275&gt;0,ISNUMBER('Tox Values'!T275)),Concs!F275/'Tox Values'!T275,"")</f>
        <v/>
      </c>
      <c r="F276" s="380" t="str">
        <f>IF(AND(Concs!F275&gt;0,ISNUMBER('Tox Values'!O275)),1*Concs!F275/'Tox Values'!O275,"")</f>
        <v/>
      </c>
      <c r="G276" s="81" t="str">
        <f>IF(ISNUMBER(E276),IF('MPS Factors'!G275&gt;0,'MPS Factors'!G275*E276,0),"")</f>
        <v/>
      </c>
      <c r="H276" s="81" t="str">
        <f>IF(ISNUMBER(F276),IF('MPS Factors'!H275&gt;0,'MPS Factors'!H275*F276,0),"")</f>
        <v/>
      </c>
      <c r="I276" s="81" t="str">
        <f>IF(ISNUMBER(E276),IF('MPS Factors'!E275&gt;0,'MPS Factors'!E275*E276,0),"")</f>
        <v/>
      </c>
      <c r="J276" s="81" t="str">
        <f>IF(ISNUMBER(F276),IF('MPS Factors'!F275&gt;0,'MPS Factors'!F275*F276,0),"")</f>
        <v/>
      </c>
      <c r="K276" s="81" t="str">
        <f>IF(ISNUMBER(E276),IF('MPS Factors'!C275&gt;0,'MPS Factors'!C275*E276,0),"")</f>
        <v/>
      </c>
      <c r="L276" s="81" t="str">
        <f>IF(ISNUMBER(F276),IF('MPS Factors'!D275&gt;0,'MPS Factors'!D275*F276,0),"")</f>
        <v/>
      </c>
      <c r="M276" s="81" t="str">
        <f t="shared" si="28"/>
        <v/>
      </c>
      <c r="N276" s="81" t="str">
        <f t="shared" si="29"/>
        <v/>
      </c>
      <c r="O276" s="81" t="str">
        <f t="shared" si="30"/>
        <v/>
      </c>
      <c r="P276" s="81" t="str">
        <f t="shared" si="31"/>
        <v/>
      </c>
      <c r="Q276" s="81" t="str">
        <f t="shared" si="32"/>
        <v/>
      </c>
      <c r="R276" s="81" t="str">
        <f t="shared" si="33"/>
        <v/>
      </c>
    </row>
    <row r="277" spans="1:18" x14ac:dyDescent="0.2">
      <c r="A277" s="106" t="str">
        <f>'Tox Values'!C276</f>
        <v>108-10-1</v>
      </c>
      <c r="B277" s="80" t="str">
        <f>'Tox Values'!D276</f>
        <v>Methyl isobutyl ketone (Hexone)</v>
      </c>
      <c r="C277" s="380" t="str">
        <f>IF(AND(Concs!C276&gt;0,ISNUMBER('Tox Values'!G276)),Concs!C276/'Tox Values'!G276,"")</f>
        <v/>
      </c>
      <c r="D277" s="381" t="str">
        <f>IF(AND(Concs!E276&gt;0,ISNUMBER('Tox Values'!AA276)),Concs!E276/'Tox Values'!AA276,"")</f>
        <v/>
      </c>
      <c r="E277" s="381" t="str">
        <f>IF(AND(Concs!F276&gt;0,ISNUMBER('Tox Values'!T276)),Concs!F276/'Tox Values'!T276,"")</f>
        <v/>
      </c>
      <c r="F277" s="380" t="str">
        <f>IF(AND(Concs!F276&gt;0,ISNUMBER('Tox Values'!O276)),1*Concs!F276/'Tox Values'!O276,"")</f>
        <v/>
      </c>
      <c r="G277" s="81" t="str">
        <f>IF(ISNUMBER(E277),IF('MPS Factors'!G276&gt;0,'MPS Factors'!G276*E277,0),"")</f>
        <v/>
      </c>
      <c r="H277" s="81" t="str">
        <f>IF(ISNUMBER(F277),IF('MPS Factors'!H276&gt;0,'MPS Factors'!H276*F277,0),"")</f>
        <v/>
      </c>
      <c r="I277" s="81" t="str">
        <f>IF(ISNUMBER(E277),IF('MPS Factors'!E276&gt;0,'MPS Factors'!E276*E277,0),"")</f>
        <v/>
      </c>
      <c r="J277" s="81" t="str">
        <f>IF(ISNUMBER(F277),IF('MPS Factors'!F276&gt;0,'MPS Factors'!F276*F277,0),"")</f>
        <v/>
      </c>
      <c r="K277" s="81" t="str">
        <f>IF(ISNUMBER(E277),IF('MPS Factors'!C276&gt;0,'MPS Factors'!C276*E277,0),"")</f>
        <v/>
      </c>
      <c r="L277" s="81" t="str">
        <f>IF(ISNUMBER(F277),IF('MPS Factors'!D276&gt;0,'MPS Factors'!D276*F277,0),"")</f>
        <v/>
      </c>
      <c r="M277" s="81" t="str">
        <f t="shared" si="28"/>
        <v/>
      </c>
      <c r="N277" s="81" t="str">
        <f t="shared" si="29"/>
        <v/>
      </c>
      <c r="O277" s="81" t="str">
        <f t="shared" si="30"/>
        <v/>
      </c>
      <c r="P277" s="81" t="str">
        <f t="shared" si="31"/>
        <v/>
      </c>
      <c r="Q277" s="81" t="str">
        <f t="shared" si="32"/>
        <v/>
      </c>
      <c r="R277" s="81" t="str">
        <f t="shared" si="33"/>
        <v/>
      </c>
    </row>
    <row r="278" spans="1:18" x14ac:dyDescent="0.2">
      <c r="A278" s="106" t="str">
        <f>'Tox Values'!C277</f>
        <v>624-83-9</v>
      </c>
      <c r="B278" s="80" t="str">
        <f>'Tox Values'!D277</f>
        <v>Methyl isocyanate</v>
      </c>
      <c r="C278" s="380" t="str">
        <f>IF(AND(Concs!C277&gt;0,ISNUMBER('Tox Values'!G277)),Concs!C277/'Tox Values'!G277,"")</f>
        <v/>
      </c>
      <c r="D278" s="381" t="str">
        <f>IF(AND(Concs!E277&gt;0,ISNUMBER('Tox Values'!AA277)),Concs!E277/'Tox Values'!AA277,"")</f>
        <v/>
      </c>
      <c r="E278" s="381" t="str">
        <f>IF(AND(Concs!F277&gt;0,ISNUMBER('Tox Values'!T277)),Concs!F277/'Tox Values'!T277,"")</f>
        <v/>
      </c>
      <c r="F278" s="380" t="str">
        <f>IF(AND(Concs!F277&gt;0,ISNUMBER('Tox Values'!O277)),1*Concs!F277/'Tox Values'!O277,"")</f>
        <v/>
      </c>
      <c r="G278" s="81" t="str">
        <f>IF(ISNUMBER(E278),IF('MPS Factors'!G277&gt;0,'MPS Factors'!G277*E278,0),"")</f>
        <v/>
      </c>
      <c r="H278" s="81" t="str">
        <f>IF(ISNUMBER(F278),IF('MPS Factors'!H277&gt;0,'MPS Factors'!H277*F278,0),"")</f>
        <v/>
      </c>
      <c r="I278" s="81" t="str">
        <f>IF(ISNUMBER(E278),IF('MPS Factors'!E277&gt;0,'MPS Factors'!E277*E278,0),"")</f>
        <v/>
      </c>
      <c r="J278" s="81" t="str">
        <f>IF(ISNUMBER(F278),IF('MPS Factors'!F277&gt;0,'MPS Factors'!F277*F278,0),"")</f>
        <v/>
      </c>
      <c r="K278" s="81" t="str">
        <f>IF(ISNUMBER(E278),IF('MPS Factors'!C277&gt;0,'MPS Factors'!C277*E278,0),"")</f>
        <v/>
      </c>
      <c r="L278" s="81" t="str">
        <f>IF(ISNUMBER(F278),IF('MPS Factors'!D277&gt;0,'MPS Factors'!D277*F278,0),"")</f>
        <v/>
      </c>
      <c r="M278" s="81" t="str">
        <f t="shared" si="28"/>
        <v/>
      </c>
      <c r="N278" s="81" t="str">
        <f t="shared" si="29"/>
        <v/>
      </c>
      <c r="O278" s="81" t="str">
        <f t="shared" si="30"/>
        <v/>
      </c>
      <c r="P278" s="81" t="str">
        <f t="shared" si="31"/>
        <v/>
      </c>
      <c r="Q278" s="81" t="str">
        <f t="shared" si="32"/>
        <v/>
      </c>
      <c r="R278" s="81" t="str">
        <f t="shared" si="33"/>
        <v/>
      </c>
    </row>
    <row r="279" spans="1:18" ht="13.5" thickBot="1" x14ac:dyDescent="0.25">
      <c r="A279" s="106" t="str">
        <f>'Tox Values'!C278</f>
        <v>80-62-6</v>
      </c>
      <c r="B279" s="80" t="str">
        <f>'Tox Values'!D278</f>
        <v>Methyl methacrylate</v>
      </c>
      <c r="C279" s="382" t="str">
        <f>IF(AND(Concs!C278&gt;0,ISNUMBER('Tox Values'!G278)),Concs!C278/'Tox Values'!G278,"")</f>
        <v/>
      </c>
      <c r="D279" s="381" t="str">
        <f>IF(AND(Concs!E278&gt;0,ISNUMBER('Tox Values'!AA278)),Concs!E278/'Tox Values'!AA278,"")</f>
        <v/>
      </c>
      <c r="E279" s="381" t="str">
        <f>IF(AND(Concs!F278&gt;0,ISNUMBER('Tox Values'!T278)),Concs!F278/'Tox Values'!T278,"")</f>
        <v/>
      </c>
      <c r="F279" s="380" t="str">
        <f>IF(AND(Concs!F278&gt;0,ISNUMBER('Tox Values'!O278)),1*Concs!F278/'Tox Values'!O278,"")</f>
        <v/>
      </c>
      <c r="G279" s="81" t="str">
        <f>IF(ISNUMBER(E279),IF('MPS Factors'!G278&gt;0,'MPS Factors'!G278*E279,0),"")</f>
        <v/>
      </c>
      <c r="H279" s="81" t="str">
        <f>IF(ISNUMBER(F279),IF('MPS Factors'!H278&gt;0,'MPS Factors'!H278*F279,0),"")</f>
        <v/>
      </c>
      <c r="I279" s="81" t="str">
        <f>IF(ISNUMBER(E279),IF('MPS Factors'!E278&gt;0,'MPS Factors'!E278*E279,0),"")</f>
        <v/>
      </c>
      <c r="J279" s="81" t="str">
        <f>IF(ISNUMBER(F279),IF('MPS Factors'!F278&gt;0,'MPS Factors'!F278*F279,0),"")</f>
        <v/>
      </c>
      <c r="K279" s="81" t="str">
        <f>IF(ISNUMBER(E279),IF('MPS Factors'!C278&gt;0,'MPS Factors'!C278*E279,0),"")</f>
        <v/>
      </c>
      <c r="L279" s="81" t="str">
        <f>IF(ISNUMBER(F279),IF('MPS Factors'!D278&gt;0,'MPS Factors'!D278*F279,0),"")</f>
        <v/>
      </c>
      <c r="M279" s="81" t="str">
        <f t="shared" si="28"/>
        <v/>
      </c>
      <c r="N279" s="81" t="str">
        <f t="shared" si="29"/>
        <v/>
      </c>
      <c r="O279" s="81" t="str">
        <f t="shared" si="30"/>
        <v/>
      </c>
      <c r="P279" s="81" t="str">
        <f t="shared" si="31"/>
        <v/>
      </c>
      <c r="Q279" s="81" t="str">
        <f t="shared" si="32"/>
        <v/>
      </c>
      <c r="R279" s="81" t="str">
        <f t="shared" si="33"/>
        <v/>
      </c>
    </row>
    <row r="280" spans="1:18" ht="13.5" thickBot="1" x14ac:dyDescent="0.25">
      <c r="A280" s="106" t="str">
        <f>'Tox Values'!C279</f>
        <v>1634-04-4</v>
      </c>
      <c r="B280" s="195" t="str">
        <f>'Tox Values'!D279</f>
        <v>Methyl tert butyl ether</v>
      </c>
      <c r="C280" s="383" t="str">
        <f>IF(AND(Concs!D279&gt;0,ISNUMBER('Tox Values'!G279)),Concs!D279/'Tox Values'!G279,"")</f>
        <v/>
      </c>
      <c r="D280" s="381" t="str">
        <f>IF(AND(Concs!E279&gt;0,ISNUMBER('Tox Values'!AA279)),Concs!E279/'Tox Values'!AA279,"")</f>
        <v/>
      </c>
      <c r="E280" s="381" t="str">
        <f>IF(AND(Concs!F279&gt;0,ISNUMBER('Tox Values'!T279)),Concs!F279/'Tox Values'!T279,"")</f>
        <v/>
      </c>
      <c r="F280" s="380" t="str">
        <f>IF(AND(Concs!F279&gt;0,ISNUMBER('Tox Values'!O279)),1.6*Concs!F279/'Tox Values'!O279,"")</f>
        <v/>
      </c>
      <c r="G280" s="81" t="str">
        <f>IF(ISNUMBER(E280),IF('MPS Factors'!G279&gt;0,'MPS Factors'!G279*E280,0),"")</f>
        <v/>
      </c>
      <c r="H280" s="81" t="str">
        <f>IF(ISNUMBER(F280),IF('MPS Factors'!H279&gt;0,'MPS Factors'!H279*F280,0),"")</f>
        <v/>
      </c>
      <c r="I280" s="81" t="str">
        <f>IF(ISNUMBER(E280),IF('MPS Factors'!E279&gt;0,'MPS Factors'!E279*E280,0),"")</f>
        <v/>
      </c>
      <c r="J280" s="81" t="str">
        <f>IF(ISNUMBER(F280),IF('MPS Factors'!F279&gt;0,'MPS Factors'!F279*F280,0),"")</f>
        <v/>
      </c>
      <c r="K280" s="81" t="str">
        <f>IF(ISNUMBER(E280),IF('MPS Factors'!C279&gt;0,'MPS Factors'!C279*E280,0),"")</f>
        <v/>
      </c>
      <c r="L280" s="81" t="str">
        <f>IF(ISNUMBER(F280),IF('MPS Factors'!D279&gt;0,'MPS Factors'!D279*F280,0),"")</f>
        <v/>
      </c>
      <c r="M280" s="81" t="str">
        <f t="shared" si="28"/>
        <v/>
      </c>
      <c r="N280" s="81" t="str">
        <f t="shared" si="29"/>
        <v/>
      </c>
      <c r="O280" s="81" t="str">
        <f t="shared" si="30"/>
        <v/>
      </c>
      <c r="P280" s="81" t="str">
        <f t="shared" si="31"/>
        <v/>
      </c>
      <c r="Q280" s="81" t="str">
        <f t="shared" si="32"/>
        <v/>
      </c>
      <c r="R280" s="81" t="str">
        <f t="shared" si="33"/>
        <v/>
      </c>
    </row>
    <row r="281" spans="1:18" x14ac:dyDescent="0.2">
      <c r="A281" s="106" t="str">
        <f>'Tox Values'!C280</f>
        <v>56-49-5</v>
      </c>
      <c r="B281" s="80" t="str">
        <f>'Tox Values'!D280</f>
        <v>Methylcholanthrene, 3-</v>
      </c>
      <c r="C281" s="380" t="str">
        <f>IF(AND(Concs!C280&gt;0,ISNUMBER('Tox Values'!G280)),Concs!C280/'Tox Values'!G280,"")</f>
        <v/>
      </c>
      <c r="D281" s="381" t="str">
        <f>IF(AND(Concs!E280&gt;0,ISNUMBER('Tox Values'!AA280)),Concs!E280/'Tox Values'!AA280,"")</f>
        <v/>
      </c>
      <c r="E281" s="381" t="str">
        <f>IF(AND(Concs!F280&gt;0,ISNUMBER('Tox Values'!T280)),Concs!F280/'Tox Values'!T280,"")</f>
        <v/>
      </c>
      <c r="F281" s="380" t="str">
        <f>IF(AND(Concs!F280&gt;0,ISNUMBER('Tox Values'!O280)),1.6*Concs!F280/'Tox Values'!O280,"")</f>
        <v/>
      </c>
      <c r="G281" s="81" t="str">
        <f>IF(ISNUMBER(E281),IF('MPS Factors'!G280&gt;0,'MPS Factors'!G280*E281,0),"")</f>
        <v/>
      </c>
      <c r="H281" s="81" t="str">
        <f>IF(ISNUMBER(F281),IF('MPS Factors'!H280&gt;0,'MPS Factors'!H280*F281,0),"")</f>
        <v/>
      </c>
      <c r="I281" s="81" t="str">
        <f>IF(ISNUMBER(E281),IF('MPS Factors'!E280&gt;0,'MPS Factors'!E280*E281,0),"")</f>
        <v/>
      </c>
      <c r="J281" s="81" t="str">
        <f>IF(ISNUMBER(F281),IF('MPS Factors'!F280&gt;0,'MPS Factors'!F280*F281,0),"")</f>
        <v/>
      </c>
      <c r="K281" s="81" t="str">
        <f>IF(ISNUMBER(E281),IF('MPS Factors'!C280&gt;0,'MPS Factors'!C280*E281,0),"")</f>
        <v/>
      </c>
      <c r="L281" s="81" t="str">
        <f>IF(ISNUMBER(F281),IF('MPS Factors'!D280&gt;0,'MPS Factors'!D280*F281,0),"")</f>
        <v/>
      </c>
      <c r="M281" s="81" t="str">
        <f t="shared" si="28"/>
        <v/>
      </c>
      <c r="N281" s="81" t="str">
        <f t="shared" si="29"/>
        <v/>
      </c>
      <c r="O281" s="81" t="str">
        <f t="shared" si="30"/>
        <v/>
      </c>
      <c r="P281" s="81" t="str">
        <f t="shared" si="31"/>
        <v/>
      </c>
      <c r="Q281" s="81" t="str">
        <f t="shared" si="32"/>
        <v/>
      </c>
      <c r="R281" s="81" t="str">
        <f t="shared" si="33"/>
        <v/>
      </c>
    </row>
    <row r="282" spans="1:18" x14ac:dyDescent="0.2">
      <c r="A282" s="106" t="str">
        <f>'Tox Values'!C281</f>
        <v>3697-24-3</v>
      </c>
      <c r="B282" s="80" t="str">
        <f>'Tox Values'!D281</f>
        <v>Methylchrysene, 5-</v>
      </c>
      <c r="C282" s="380" t="str">
        <f>IF(AND(Concs!C281&gt;0,ISNUMBER('Tox Values'!G281)),Concs!C281/'Tox Values'!G281,"")</f>
        <v/>
      </c>
      <c r="D282" s="381" t="str">
        <f>IF(AND(Concs!E281&gt;0,ISNUMBER('Tox Values'!AA281)),Concs!E281/'Tox Values'!AA281,"")</f>
        <v/>
      </c>
      <c r="E282" s="381" t="str">
        <f>IF(AND(Concs!F281&gt;0,ISNUMBER('Tox Values'!T281)),Concs!F281/'Tox Values'!T281,"")</f>
        <v/>
      </c>
      <c r="F282" s="380" t="str">
        <f>IF(AND(Concs!F281&gt;0,ISNUMBER('Tox Values'!O281)),1.6*Concs!F281/'Tox Values'!O281,"")</f>
        <v/>
      </c>
      <c r="G282" s="81" t="str">
        <f>IF(ISNUMBER(E282),IF('MPS Factors'!G281&gt;0,'MPS Factors'!G281*E282,0),"")</f>
        <v/>
      </c>
      <c r="H282" s="81" t="str">
        <f>IF(ISNUMBER(F282),IF('MPS Factors'!H281&gt;0,'MPS Factors'!H281*F282,0),"")</f>
        <v/>
      </c>
      <c r="I282" s="81" t="str">
        <f>IF(ISNUMBER(E282),IF('MPS Factors'!E281&gt;0,'MPS Factors'!E281*E282,0),"")</f>
        <v/>
      </c>
      <c r="J282" s="81" t="str">
        <f>IF(ISNUMBER(F282),IF('MPS Factors'!F281&gt;0,'MPS Factors'!F281*F282,0),"")</f>
        <v/>
      </c>
      <c r="K282" s="81" t="str">
        <f>IF(ISNUMBER(E282),IF('MPS Factors'!C281&gt;0,'MPS Factors'!C281*E282,0),"")</f>
        <v/>
      </c>
      <c r="L282" s="81" t="str">
        <f>IF(ISNUMBER(F282),IF('MPS Factors'!D281&gt;0,'MPS Factors'!D281*F282,0),"")</f>
        <v/>
      </c>
      <c r="M282" s="81" t="str">
        <f t="shared" si="28"/>
        <v/>
      </c>
      <c r="N282" s="81" t="str">
        <f t="shared" si="29"/>
        <v/>
      </c>
      <c r="O282" s="81" t="str">
        <f t="shared" si="30"/>
        <v/>
      </c>
      <c r="P282" s="81" t="str">
        <f t="shared" si="31"/>
        <v/>
      </c>
      <c r="Q282" s="81" t="str">
        <f t="shared" si="32"/>
        <v/>
      </c>
      <c r="R282" s="81" t="str">
        <f t="shared" si="33"/>
        <v/>
      </c>
    </row>
    <row r="283" spans="1:18" ht="13.5" thickBot="1" x14ac:dyDescent="0.25">
      <c r="A283" s="106" t="str">
        <f>'Tox Values'!C282</f>
        <v>101-14-4</v>
      </c>
      <c r="B283" s="80" t="str">
        <f>'Tox Values'!D282</f>
        <v>Methylene bis(2-chloroaniline), 4,4-</v>
      </c>
      <c r="C283" s="382" t="str">
        <f>IF(AND(Concs!C282&gt;0,ISNUMBER('Tox Values'!G282)),Concs!C282/'Tox Values'!G282,"")</f>
        <v/>
      </c>
      <c r="D283" s="381" t="str">
        <f>IF(AND(Concs!E282&gt;0,ISNUMBER('Tox Values'!AA282)),Concs!E282/'Tox Values'!AA282,"")</f>
        <v/>
      </c>
      <c r="E283" s="381" t="str">
        <f>IF(AND(Concs!F282&gt;0,ISNUMBER('Tox Values'!T282)),Concs!F282/'Tox Values'!T282,"")</f>
        <v/>
      </c>
      <c r="F283" s="380" t="str">
        <f>IF(AND(Concs!F282&gt;0,ISNUMBER('Tox Values'!O282)),1.6*Concs!F282/'Tox Values'!O282,"")</f>
        <v/>
      </c>
      <c r="G283" s="81" t="str">
        <f>IF(ISNUMBER(E283),IF('MPS Factors'!G282&gt;0,'MPS Factors'!G282*E283,0),"")</f>
        <v/>
      </c>
      <c r="H283" s="81" t="str">
        <f>IF(ISNUMBER(F283),IF('MPS Factors'!H282&gt;0,'MPS Factors'!H282*F283,0),"")</f>
        <v/>
      </c>
      <c r="I283" s="81" t="str">
        <f>IF(ISNUMBER(E283),IF('MPS Factors'!E282&gt;0,'MPS Factors'!E282*E283,0),"")</f>
        <v/>
      </c>
      <c r="J283" s="81" t="str">
        <f>IF(ISNUMBER(F283),IF('MPS Factors'!F282&gt;0,'MPS Factors'!F282*F283,0),"")</f>
        <v/>
      </c>
      <c r="K283" s="81" t="str">
        <f>IF(ISNUMBER(E283),IF('MPS Factors'!C282&gt;0,'MPS Factors'!C282*E283,0),"")</f>
        <v/>
      </c>
      <c r="L283" s="81" t="str">
        <f>IF(ISNUMBER(F283),IF('MPS Factors'!D282&gt;0,'MPS Factors'!D282*F283,0),"")</f>
        <v/>
      </c>
      <c r="M283" s="81" t="str">
        <f t="shared" si="28"/>
        <v/>
      </c>
      <c r="N283" s="81" t="str">
        <f t="shared" si="29"/>
        <v/>
      </c>
      <c r="O283" s="81" t="str">
        <f t="shared" si="30"/>
        <v/>
      </c>
      <c r="P283" s="81" t="str">
        <f t="shared" si="31"/>
        <v/>
      </c>
      <c r="Q283" s="81" t="str">
        <f t="shared" si="32"/>
        <v/>
      </c>
      <c r="R283" s="81" t="str">
        <f t="shared" si="33"/>
        <v/>
      </c>
    </row>
    <row r="284" spans="1:18" ht="13.5" thickBot="1" x14ac:dyDescent="0.25">
      <c r="A284" s="106" t="str">
        <f>'Tox Values'!C283</f>
        <v>75-09-2</v>
      </c>
      <c r="B284" s="195" t="str">
        <f>'Tox Values'!D283</f>
        <v>Methylene chloride (Dichloromethane)</v>
      </c>
      <c r="C284" s="383" t="str">
        <f>IF(AND(Concs!D283&gt;0,ISNUMBER('Tox Values'!G283)),Concs!D283/'Tox Values'!G283,"")</f>
        <v/>
      </c>
      <c r="D284" s="381" t="str">
        <f>IF(AND(Concs!E283&gt;0,ISNUMBER('Tox Values'!AA283)),Concs!E283/'Tox Values'!AA283,"")</f>
        <v/>
      </c>
      <c r="E284" s="381" t="str">
        <f>IF(AND(Concs!F283&gt;0,ISNUMBER('Tox Values'!T283)),Concs!F283/'Tox Values'!T283,"")</f>
        <v/>
      </c>
      <c r="F284" s="380" t="str">
        <f>IF(AND(Concs!F283&gt;0,ISNUMBER('Tox Values'!O283)),1.6*Concs!F283/'Tox Values'!O283,"")</f>
        <v/>
      </c>
      <c r="G284" s="81" t="str">
        <f>IF(ISNUMBER(E284),IF('MPS Factors'!G283&gt;0,'MPS Factors'!G283*E284,0),"")</f>
        <v/>
      </c>
      <c r="H284" s="81" t="str">
        <f>IF(ISNUMBER(F284),IF('MPS Factors'!H283&gt;0,'MPS Factors'!H283*F284,0),"")</f>
        <v/>
      </c>
      <c r="I284" s="81" t="str">
        <f>IF(ISNUMBER(E284),IF('MPS Factors'!E283&gt;0,'MPS Factors'!E283*E284,0),"")</f>
        <v/>
      </c>
      <c r="J284" s="81" t="str">
        <f>IF(ISNUMBER(F284),IF('MPS Factors'!F283&gt;0,'MPS Factors'!F283*F284,0),"")</f>
        <v/>
      </c>
      <c r="K284" s="81" t="str">
        <f>IF(ISNUMBER(E284),IF('MPS Factors'!C283&gt;0,'MPS Factors'!C283*E284,0),"")</f>
        <v/>
      </c>
      <c r="L284" s="81" t="str">
        <f>IF(ISNUMBER(F284),IF('MPS Factors'!D283&gt;0,'MPS Factors'!D283*F284,0),"")</f>
        <v/>
      </c>
      <c r="M284" s="81" t="str">
        <f t="shared" si="28"/>
        <v/>
      </c>
      <c r="N284" s="81" t="str">
        <f t="shared" si="29"/>
        <v/>
      </c>
      <c r="O284" s="81" t="str">
        <f t="shared" si="30"/>
        <v/>
      </c>
      <c r="P284" s="81" t="str">
        <f t="shared" si="31"/>
        <v/>
      </c>
      <c r="Q284" s="81" t="str">
        <f t="shared" si="32"/>
        <v/>
      </c>
      <c r="R284" s="81" t="str">
        <f t="shared" si="33"/>
        <v/>
      </c>
    </row>
    <row r="285" spans="1:18" x14ac:dyDescent="0.2">
      <c r="A285" s="106" t="str">
        <f>'Tox Values'!C284</f>
        <v>101-68-8</v>
      </c>
      <c r="B285" s="195" t="str">
        <f>'Tox Values'!D284</f>
        <v>Methylene diphenyl diisocyanate (MDI)</v>
      </c>
      <c r="C285" s="380" t="str">
        <f>IF(AND(Concs!C284&gt;0,ISNUMBER('Tox Values'!G284)),Concs!C284/'Tox Values'!G284,"")</f>
        <v/>
      </c>
      <c r="D285" s="381" t="str">
        <f>IF(AND(Concs!E284&gt;0,ISNUMBER('Tox Values'!AA284)),Concs!E284/'Tox Values'!AA284,"")</f>
        <v/>
      </c>
      <c r="E285" s="381" t="str">
        <f>IF(AND(Concs!F284&gt;0,ISNUMBER('Tox Values'!T284)),Concs!F284/'Tox Values'!T284,"")</f>
        <v/>
      </c>
      <c r="F285" s="380" t="str">
        <f>IF(AND(Concs!F284&gt;0,ISNUMBER('Tox Values'!O284)),1*Concs!F284/'Tox Values'!O284,"")</f>
        <v/>
      </c>
      <c r="G285" s="81" t="str">
        <f>IF(ISNUMBER(E285),IF('MPS Factors'!G284&gt;0,'MPS Factors'!G284*E285,0),"")</f>
        <v/>
      </c>
      <c r="H285" s="81" t="str">
        <f>IF(ISNUMBER(F285),IF('MPS Factors'!H284&gt;0,'MPS Factors'!H284*F285,0),"")</f>
        <v/>
      </c>
      <c r="I285" s="81" t="str">
        <f>IF(ISNUMBER(E285),IF('MPS Factors'!E284&gt;0,'MPS Factors'!E284*E285,0),"")</f>
        <v/>
      </c>
      <c r="J285" s="81" t="str">
        <f>IF(ISNUMBER(F285),IF('MPS Factors'!F284&gt;0,'MPS Factors'!F284*F285,0),"")</f>
        <v/>
      </c>
      <c r="K285" s="81" t="str">
        <f>IF(ISNUMBER(E285),IF('MPS Factors'!C284&gt;0,'MPS Factors'!C284*E285,0),"")</f>
        <v/>
      </c>
      <c r="L285" s="81" t="str">
        <f>IF(ISNUMBER(F285),IF('MPS Factors'!D284&gt;0,'MPS Factors'!D284*F285,0),"")</f>
        <v/>
      </c>
      <c r="M285" s="81" t="str">
        <f t="shared" si="28"/>
        <v/>
      </c>
      <c r="N285" s="81" t="str">
        <f t="shared" si="29"/>
        <v/>
      </c>
      <c r="O285" s="81" t="str">
        <f t="shared" si="30"/>
        <v/>
      </c>
      <c r="P285" s="81" t="str">
        <f t="shared" si="31"/>
        <v/>
      </c>
      <c r="Q285" s="81" t="str">
        <f t="shared" si="32"/>
        <v/>
      </c>
      <c r="R285" s="81" t="str">
        <f t="shared" si="33"/>
        <v/>
      </c>
    </row>
    <row r="286" spans="1:18" x14ac:dyDescent="0.2">
      <c r="A286" s="106" t="str">
        <f>'Tox Values'!C285</f>
        <v>101-77-9</v>
      </c>
      <c r="B286" s="80" t="str">
        <f>'Tox Values'!D285</f>
        <v>Methylenedianiline, 4,4-</v>
      </c>
      <c r="C286" s="380" t="str">
        <f>IF(AND(Concs!C285&gt;0,ISNUMBER('Tox Values'!G285)),Concs!C285/'Tox Values'!G285,"")</f>
        <v/>
      </c>
      <c r="D286" s="381" t="str">
        <f>IF(AND(Concs!E285&gt;0,ISNUMBER('Tox Values'!AA285)),Concs!E285/'Tox Values'!AA285,"")</f>
        <v/>
      </c>
      <c r="E286" s="381" t="str">
        <f>IF(AND(Concs!F285&gt;0,ISNUMBER('Tox Values'!T285)),Concs!F285/'Tox Values'!T285,"")</f>
        <v/>
      </c>
      <c r="F286" s="380" t="str">
        <f>IF(AND(Concs!F285&gt;0,ISNUMBER('Tox Values'!O285)),1.6*Concs!F285/'Tox Values'!O285,"")</f>
        <v/>
      </c>
      <c r="G286" s="81" t="str">
        <f>IF(ISNUMBER(E286),IF('MPS Factors'!G285&gt;0,'MPS Factors'!G285*E286,0),"")</f>
        <v/>
      </c>
      <c r="H286" s="81" t="str">
        <f>IF(ISNUMBER(F286),IF('MPS Factors'!H285&gt;0,'MPS Factors'!H285*F286,0),"")</f>
        <v/>
      </c>
      <c r="I286" s="81" t="str">
        <f>IF(ISNUMBER(E286),IF('MPS Factors'!E285&gt;0,'MPS Factors'!E285*E286,0),"")</f>
        <v/>
      </c>
      <c r="J286" s="81" t="str">
        <f>IF(ISNUMBER(F286),IF('MPS Factors'!F285&gt;0,'MPS Factors'!F285*F286,0),"")</f>
        <v/>
      </c>
      <c r="K286" s="81" t="str">
        <f>IF(ISNUMBER(E286),IF('MPS Factors'!C285&gt;0,'MPS Factors'!C285*E286,0),"")</f>
        <v/>
      </c>
      <c r="L286" s="81" t="str">
        <f>IF(ISNUMBER(F286),IF('MPS Factors'!D285&gt;0,'MPS Factors'!D285*F286,0),"")</f>
        <v/>
      </c>
      <c r="M286" s="81" t="str">
        <f t="shared" si="28"/>
        <v/>
      </c>
      <c r="N286" s="81" t="str">
        <f t="shared" si="29"/>
        <v/>
      </c>
      <c r="O286" s="81" t="str">
        <f t="shared" si="30"/>
        <v/>
      </c>
      <c r="P286" s="81" t="str">
        <f t="shared" si="31"/>
        <v/>
      </c>
      <c r="Q286" s="81" t="str">
        <f t="shared" si="32"/>
        <v/>
      </c>
      <c r="R286" s="81" t="str">
        <f t="shared" si="33"/>
        <v/>
      </c>
    </row>
    <row r="287" spans="1:18" x14ac:dyDescent="0.2">
      <c r="A287" s="106" t="str">
        <f>'Tox Values'!C286</f>
        <v>13552-44-8</v>
      </c>
      <c r="B287" s="80" t="str">
        <f>'Tox Values'!D286</f>
        <v>Methylenedianiline dihydrochloride, 4,4-</v>
      </c>
      <c r="C287" s="380" t="str">
        <f>IF(AND(Concs!C286&gt;0,ISNUMBER('Tox Values'!G286)),Concs!C286/'Tox Values'!G286,"")</f>
        <v/>
      </c>
      <c r="D287" s="381" t="str">
        <f>IF(AND(Concs!E286&gt;0,ISNUMBER('Tox Values'!AA286)),Concs!E286/'Tox Values'!AA286,"")</f>
        <v/>
      </c>
      <c r="E287" s="381" t="str">
        <f>IF(AND(Concs!F286&gt;0,ISNUMBER('Tox Values'!T286)),Concs!F286/'Tox Values'!T286,"")</f>
        <v/>
      </c>
      <c r="F287" s="380" t="str">
        <f>IF(AND(Concs!F286&gt;0,ISNUMBER('Tox Values'!O286)),1.6*Concs!F286/'Tox Values'!O286,"")</f>
        <v/>
      </c>
      <c r="G287" s="81" t="str">
        <f>IF(ISNUMBER(E287),IF('MPS Factors'!G286&gt;0,'MPS Factors'!G286*E287,0),"")</f>
        <v/>
      </c>
      <c r="H287" s="81" t="str">
        <f>IF(ISNUMBER(F287),IF('MPS Factors'!H286&gt;0,'MPS Factors'!H286*F287,0),"")</f>
        <v/>
      </c>
      <c r="I287" s="81" t="str">
        <f>IF(ISNUMBER(E287),IF('MPS Factors'!E286&gt;0,'MPS Factors'!E286*E287,0),"")</f>
        <v/>
      </c>
      <c r="J287" s="81" t="str">
        <f>IF(ISNUMBER(F287),IF('MPS Factors'!F286&gt;0,'MPS Factors'!F286*F287,0),"")</f>
        <v/>
      </c>
      <c r="K287" s="81" t="str">
        <f>IF(ISNUMBER(E287),IF('MPS Factors'!C286&gt;0,'MPS Factors'!C286*E287,0),"")</f>
        <v/>
      </c>
      <c r="L287" s="81" t="str">
        <f>IF(ISNUMBER(F287),IF('MPS Factors'!D286&gt;0,'MPS Factors'!D286*F287,0),"")</f>
        <v/>
      </c>
      <c r="M287" s="81" t="str">
        <f t="shared" si="28"/>
        <v/>
      </c>
      <c r="N287" s="81" t="str">
        <f t="shared" si="29"/>
        <v/>
      </c>
      <c r="O287" s="81" t="str">
        <f t="shared" si="30"/>
        <v/>
      </c>
      <c r="P287" s="81" t="str">
        <f t="shared" si="31"/>
        <v/>
      </c>
      <c r="Q287" s="81" t="str">
        <f t="shared" si="32"/>
        <v/>
      </c>
      <c r="R287" s="81" t="str">
        <f t="shared" si="33"/>
        <v/>
      </c>
    </row>
    <row r="288" spans="1:18" x14ac:dyDescent="0.2">
      <c r="A288" s="106" t="str">
        <f>'Tox Values'!C287</f>
        <v>90-12-0</v>
      </c>
      <c r="B288" s="80" t="str">
        <f>'Tox Values'!D287</f>
        <v>Methylnaphthalene,1-</v>
      </c>
      <c r="C288" s="380" t="str">
        <f>IF(AND(Concs!C287&gt;0,ISNUMBER('Tox Values'!G287)),Concs!C287/'Tox Values'!G287,"")</f>
        <v/>
      </c>
      <c r="D288" s="381" t="str">
        <f>IF(AND(Concs!E287&gt;0,ISNUMBER('Tox Values'!AA287)),Concs!E287/'Tox Values'!AA287,"")</f>
        <v/>
      </c>
      <c r="E288" s="381" t="str">
        <f>IF(AND(Concs!F287&gt;0,ISNUMBER('Tox Values'!T287)),Concs!F287/'Tox Values'!T287,"")</f>
        <v/>
      </c>
      <c r="F288" s="380" t="str">
        <f>IF(AND(Concs!F287&gt;0,ISNUMBER('Tox Values'!O287)),1*Concs!F287/'Tox Values'!O287,"")</f>
        <v/>
      </c>
      <c r="G288" s="81" t="str">
        <f>IF(ISNUMBER(E288),IF('MPS Factors'!G287&gt;0,'MPS Factors'!G287*E288,0),"")</f>
        <v/>
      </c>
      <c r="H288" s="81" t="str">
        <f>IF(ISNUMBER(F288),IF('MPS Factors'!H287&gt;0,'MPS Factors'!H287*F288,0),"")</f>
        <v/>
      </c>
      <c r="I288" s="81" t="str">
        <f>IF(ISNUMBER(E288),IF('MPS Factors'!E287&gt;0,'MPS Factors'!E287*E288,0),"")</f>
        <v/>
      </c>
      <c r="J288" s="81" t="str">
        <f>IF(ISNUMBER(F288),IF('MPS Factors'!F287&gt;0,'MPS Factors'!F287*F288,0),"")</f>
        <v/>
      </c>
      <c r="K288" s="81" t="str">
        <f>IF(ISNUMBER(E288),IF('MPS Factors'!C287&gt;0,'MPS Factors'!C287*E288,0),"")</f>
        <v/>
      </c>
      <c r="L288" s="81" t="str">
        <f>IF(ISNUMBER(F288),IF('MPS Factors'!D287&gt;0,'MPS Factors'!D287*F288,0),"")</f>
        <v/>
      </c>
      <c r="M288" s="81" t="str">
        <f t="shared" si="28"/>
        <v/>
      </c>
      <c r="N288" s="81" t="str">
        <f t="shared" si="29"/>
        <v/>
      </c>
      <c r="O288" s="81" t="str">
        <f t="shared" si="30"/>
        <v/>
      </c>
      <c r="P288" s="81" t="str">
        <f t="shared" si="31"/>
        <v/>
      </c>
      <c r="Q288" s="81" t="str">
        <f t="shared" si="32"/>
        <v/>
      </c>
      <c r="R288" s="81" t="str">
        <f t="shared" si="33"/>
        <v/>
      </c>
    </row>
    <row r="289" spans="1:18" x14ac:dyDescent="0.2">
      <c r="A289" s="106" t="str">
        <f>'Tox Values'!C288</f>
        <v>91-57-6</v>
      </c>
      <c r="B289" s="80" t="str">
        <f>'Tox Values'!D288</f>
        <v>Methylnaphthalene,2-</v>
      </c>
      <c r="C289" s="380" t="str">
        <f>IF(AND(Concs!C288&gt;0,ISNUMBER('Tox Values'!G288)),Concs!C288/'Tox Values'!G288,"")</f>
        <v/>
      </c>
      <c r="D289" s="381" t="str">
        <f>IF(AND(Concs!E288&gt;0,ISNUMBER('Tox Values'!AA288)),Concs!E288/'Tox Values'!AA288,"")</f>
        <v/>
      </c>
      <c r="E289" s="381" t="str">
        <f>IF(AND(Concs!F288&gt;0,ISNUMBER('Tox Values'!T288)),Concs!F288/'Tox Values'!T288,"")</f>
        <v/>
      </c>
      <c r="F289" s="380" t="str">
        <f>IF(AND(Concs!F288&gt;0,ISNUMBER('Tox Values'!O288)),1*Concs!F288/'Tox Values'!O288,"")</f>
        <v/>
      </c>
      <c r="G289" s="81" t="str">
        <f>IF(ISNUMBER(E289),IF('MPS Factors'!G288&gt;0,'MPS Factors'!G288*E289,0),"")</f>
        <v/>
      </c>
      <c r="H289" s="81" t="str">
        <f>IF(ISNUMBER(F289),IF('MPS Factors'!H288&gt;0,'MPS Factors'!H288*F289,0),"")</f>
        <v/>
      </c>
      <c r="I289" s="81" t="str">
        <f>IF(ISNUMBER(E289),IF('MPS Factors'!E288&gt;0,'MPS Factors'!E288*E289,0),"")</f>
        <v/>
      </c>
      <c r="J289" s="81" t="str">
        <f>IF(ISNUMBER(F289),IF('MPS Factors'!F288&gt;0,'MPS Factors'!F288*F289,0),"")</f>
        <v/>
      </c>
      <c r="K289" s="81" t="str">
        <f>IF(ISNUMBER(E289),IF('MPS Factors'!C288&gt;0,'MPS Factors'!C288*E289,0),"")</f>
        <v/>
      </c>
      <c r="L289" s="81" t="str">
        <f>IF(ISNUMBER(F289),IF('MPS Factors'!D288&gt;0,'MPS Factors'!D288*F289,0),"")</f>
        <v/>
      </c>
      <c r="M289" s="81" t="str">
        <f t="shared" si="28"/>
        <v/>
      </c>
      <c r="N289" s="81" t="str">
        <f t="shared" si="29"/>
        <v/>
      </c>
      <c r="O289" s="81" t="str">
        <f t="shared" si="30"/>
        <v/>
      </c>
      <c r="P289" s="81" t="str">
        <f t="shared" si="31"/>
        <v/>
      </c>
      <c r="Q289" s="81" t="str">
        <f t="shared" si="32"/>
        <v/>
      </c>
      <c r="R289" s="81" t="str">
        <f t="shared" si="33"/>
        <v/>
      </c>
    </row>
    <row r="290" spans="1:18" x14ac:dyDescent="0.2">
      <c r="A290" s="106" t="str">
        <f>'Tox Values'!C289</f>
        <v>90-94-8</v>
      </c>
      <c r="B290" s="80" t="str">
        <f>'Tox Values'!D289</f>
        <v>Michler's ketone</v>
      </c>
      <c r="C290" s="380" t="str">
        <f>IF(AND(Concs!C289&gt;0,ISNUMBER('Tox Values'!G289)),Concs!C289/'Tox Values'!G289,"")</f>
        <v/>
      </c>
      <c r="D290" s="381" t="str">
        <f>IF(AND(Concs!E289&gt;0,ISNUMBER('Tox Values'!AA289)),Concs!E289/'Tox Values'!AA289,"")</f>
        <v/>
      </c>
      <c r="E290" s="381" t="str">
        <f>IF(AND(Concs!F289&gt;0,ISNUMBER('Tox Values'!T289)),Concs!F289/'Tox Values'!T289,"")</f>
        <v/>
      </c>
      <c r="F290" s="380" t="str">
        <f>IF(AND(Concs!F289&gt;0,ISNUMBER('Tox Values'!O289)),1.6*Concs!F289/'Tox Values'!O289,"")</f>
        <v/>
      </c>
      <c r="G290" s="81" t="str">
        <f>IF(ISNUMBER(E290),IF('MPS Factors'!G289&gt;0,'MPS Factors'!G289*E290,0),"")</f>
        <v/>
      </c>
      <c r="H290" s="81" t="str">
        <f>IF(ISNUMBER(F290),IF('MPS Factors'!H289&gt;0,'MPS Factors'!H289*F290,0),"")</f>
        <v/>
      </c>
      <c r="I290" s="81" t="str">
        <f>IF(ISNUMBER(E290),IF('MPS Factors'!E289&gt;0,'MPS Factors'!E289*E290,0),"")</f>
        <v/>
      </c>
      <c r="J290" s="81" t="str">
        <f>IF(ISNUMBER(F290),IF('MPS Factors'!F289&gt;0,'MPS Factors'!F289*F290,0),"")</f>
        <v/>
      </c>
      <c r="K290" s="81" t="str">
        <f>IF(ISNUMBER(E290),IF('MPS Factors'!C289&gt;0,'MPS Factors'!C289*E290,0),"")</f>
        <v/>
      </c>
      <c r="L290" s="81" t="str">
        <f>IF(ISNUMBER(F290),IF('MPS Factors'!D289&gt;0,'MPS Factors'!D289*F290,0),"")</f>
        <v/>
      </c>
      <c r="M290" s="81" t="str">
        <f t="shared" si="28"/>
        <v/>
      </c>
      <c r="N290" s="81" t="str">
        <f t="shared" si="29"/>
        <v/>
      </c>
      <c r="O290" s="81" t="str">
        <f t="shared" si="30"/>
        <v/>
      </c>
      <c r="P290" s="81" t="str">
        <f t="shared" si="31"/>
        <v/>
      </c>
      <c r="Q290" s="81" t="str">
        <f t="shared" si="32"/>
        <v/>
      </c>
      <c r="R290" s="81" t="str">
        <f t="shared" si="33"/>
        <v/>
      </c>
    </row>
    <row r="291" spans="1:18" x14ac:dyDescent="0.2">
      <c r="A291" s="106" t="str">
        <f>'Tox Values'!C290</f>
        <v>2385-85-5</v>
      </c>
      <c r="B291" s="80" t="str">
        <f>'Tox Values'!D290</f>
        <v>Mirex</v>
      </c>
      <c r="C291" s="380" t="str">
        <f>IF(AND(Concs!C290&gt;0,ISNUMBER('Tox Values'!G290)),Concs!C290/'Tox Values'!G290,"")</f>
        <v/>
      </c>
      <c r="D291" s="381" t="str">
        <f>IF(AND(Concs!E290&gt;0,ISNUMBER('Tox Values'!AA290)),Concs!E290/'Tox Values'!AA290,"")</f>
        <v/>
      </c>
      <c r="E291" s="381" t="str">
        <f>IF(AND(Concs!F290&gt;0,ISNUMBER('Tox Values'!T290)),Concs!F290/'Tox Values'!T290,"")</f>
        <v/>
      </c>
      <c r="F291" s="380" t="str">
        <f>IF(AND(Concs!F290&gt;0,ISNUMBER('Tox Values'!O290)),1.6*Concs!F290/'Tox Values'!O290,"")</f>
        <v/>
      </c>
      <c r="G291" s="81" t="str">
        <f>IF(ISNUMBER(E291),IF('MPS Factors'!G290&gt;0,'MPS Factors'!G290*E291,0),"")</f>
        <v/>
      </c>
      <c r="H291" s="81" t="str">
        <f>IF(ISNUMBER(F291),IF('MPS Factors'!H290&gt;0,'MPS Factors'!H290*F291,0),"")</f>
        <v/>
      </c>
      <c r="I291" s="81" t="str">
        <f>IF(ISNUMBER(E291),IF('MPS Factors'!E290&gt;0,'MPS Factors'!E290*E291,0),"")</f>
        <v/>
      </c>
      <c r="J291" s="81" t="str">
        <f>IF(ISNUMBER(F291),IF('MPS Factors'!F290&gt;0,'MPS Factors'!F290*F291,0),"")</f>
        <v/>
      </c>
      <c r="K291" s="81" t="str">
        <f>IF(ISNUMBER(E291),IF('MPS Factors'!C290&gt;0,'MPS Factors'!C290*E291,0),"")</f>
        <v/>
      </c>
      <c r="L291" s="81" t="str">
        <f>IF(ISNUMBER(F291),IF('MPS Factors'!D290&gt;0,'MPS Factors'!D290*F291,0),"")</f>
        <v/>
      </c>
      <c r="M291" s="81" t="str">
        <f t="shared" si="28"/>
        <v/>
      </c>
      <c r="N291" s="81" t="str">
        <f t="shared" si="29"/>
        <v/>
      </c>
      <c r="O291" s="81" t="str">
        <f t="shared" si="30"/>
        <v/>
      </c>
      <c r="P291" s="81" t="str">
        <f t="shared" si="31"/>
        <v/>
      </c>
      <c r="Q291" s="81" t="str">
        <f t="shared" si="32"/>
        <v/>
      </c>
      <c r="R291" s="81" t="str">
        <f t="shared" si="33"/>
        <v/>
      </c>
    </row>
    <row r="292" spans="1:18" x14ac:dyDescent="0.2">
      <c r="A292" s="106" t="str">
        <f>'Tox Values'!C291</f>
        <v>7439-98-7</v>
      </c>
      <c r="B292" s="80" t="str">
        <f>'Tox Values'!D291</f>
        <v>Molybdenum</v>
      </c>
      <c r="C292" s="380" t="str">
        <f>IF(AND(Concs!C291&gt;0,ISNUMBER('Tox Values'!G291)),Concs!C291/'Tox Values'!G291,"")</f>
        <v/>
      </c>
      <c r="D292" s="381" t="str">
        <f>IF(AND(Concs!E291&gt;0,ISNUMBER('Tox Values'!AA291)),Concs!E291/'Tox Values'!AA291,"")</f>
        <v/>
      </c>
      <c r="E292" s="381" t="str">
        <f>IF(AND(Concs!F291&gt;0,ISNUMBER('Tox Values'!T291)),Concs!F291/'Tox Values'!T291,"")</f>
        <v/>
      </c>
      <c r="F292" s="380" t="str">
        <f>IF(AND(Concs!F291&gt;0,ISNUMBER('Tox Values'!O291)),1*Concs!F291/'Tox Values'!O291,"")</f>
        <v/>
      </c>
      <c r="G292" s="81" t="str">
        <f>IF(ISNUMBER(E292),IF('MPS Factors'!G291&gt;0,'MPS Factors'!G291*E292,0),"")</f>
        <v/>
      </c>
      <c r="H292" s="81" t="str">
        <f>IF(ISNUMBER(F292),IF('MPS Factors'!H291&gt;0,'MPS Factors'!H291*F292,0),"")</f>
        <v/>
      </c>
      <c r="I292" s="81" t="str">
        <f>IF(ISNUMBER(E292),IF('MPS Factors'!E291&gt;0,'MPS Factors'!E291*E292,0),"")</f>
        <v/>
      </c>
      <c r="J292" s="81" t="str">
        <f>IF(ISNUMBER(F292),IF('MPS Factors'!F291&gt;0,'MPS Factors'!F291*F292,0),"")</f>
        <v/>
      </c>
      <c r="K292" s="81" t="str">
        <f>IF(ISNUMBER(E292),IF('MPS Factors'!C291&gt;0,'MPS Factors'!C291*E292,0),"")</f>
        <v/>
      </c>
      <c r="L292" s="81" t="str">
        <f>IF(ISNUMBER(F292),IF('MPS Factors'!D291&gt;0,'MPS Factors'!D291*F292,0),"")</f>
        <v/>
      </c>
      <c r="M292" s="81" t="str">
        <f t="shared" si="28"/>
        <v/>
      </c>
      <c r="N292" s="81" t="str">
        <f t="shared" si="29"/>
        <v/>
      </c>
      <c r="O292" s="81" t="str">
        <f t="shared" si="30"/>
        <v/>
      </c>
      <c r="P292" s="81" t="str">
        <f t="shared" si="31"/>
        <v/>
      </c>
      <c r="Q292" s="81" t="str">
        <f t="shared" si="32"/>
        <v/>
      </c>
      <c r="R292" s="81" t="str">
        <f t="shared" si="33"/>
        <v/>
      </c>
    </row>
    <row r="293" spans="1:18" x14ac:dyDescent="0.2">
      <c r="A293" s="106" t="str">
        <f>'Tox Values'!C292</f>
        <v>759-73-9</v>
      </c>
      <c r="B293" s="80" t="str">
        <f>'Tox Values'!D292</f>
        <v>N-Nitroso-N-Ethylurea</v>
      </c>
      <c r="C293" s="380" t="str">
        <f>IF(AND(Concs!C292&gt;0,ISNUMBER('Tox Values'!G292)),Concs!C292/'Tox Values'!G292,"")</f>
        <v/>
      </c>
      <c r="D293" s="381" t="str">
        <f>IF(AND(Concs!E292&gt;0,ISNUMBER('Tox Values'!AA292)),Concs!E292/'Tox Values'!AA292,"")</f>
        <v/>
      </c>
      <c r="E293" s="381" t="str">
        <f>IF(AND(Concs!F292&gt;0,ISNUMBER('Tox Values'!T292)),Concs!F292/'Tox Values'!T292,"")</f>
        <v/>
      </c>
      <c r="F293" s="380" t="str">
        <f>IF(AND(Concs!F292&gt;0,ISNUMBER('Tox Values'!O292)),1.6*Concs!F292/'Tox Values'!O292,"")</f>
        <v/>
      </c>
      <c r="G293" s="81" t="str">
        <f>IF(ISNUMBER(E293),IF('MPS Factors'!G292&gt;0,'MPS Factors'!G292*E293,0),"")</f>
        <v/>
      </c>
      <c r="H293" s="81" t="str">
        <f>IF(ISNUMBER(F293),IF('MPS Factors'!H292&gt;0,'MPS Factors'!H292*F293,0),"")</f>
        <v/>
      </c>
      <c r="I293" s="81" t="str">
        <f>IF(ISNUMBER(E293),IF('MPS Factors'!E292&gt;0,'MPS Factors'!E292*E293,0),"")</f>
        <v/>
      </c>
      <c r="J293" s="81" t="str">
        <f>IF(ISNUMBER(F293),IF('MPS Factors'!F292&gt;0,'MPS Factors'!F292*F293,0),"")</f>
        <v/>
      </c>
      <c r="K293" s="81" t="str">
        <f>IF(ISNUMBER(E293),IF('MPS Factors'!C292&gt;0,'MPS Factors'!C292*E293,0),"")</f>
        <v/>
      </c>
      <c r="L293" s="81" t="str">
        <f>IF(ISNUMBER(F293),IF('MPS Factors'!D292&gt;0,'MPS Factors'!D292*F293,0),"")</f>
        <v/>
      </c>
      <c r="M293" s="81" t="str">
        <f t="shared" si="28"/>
        <v/>
      </c>
      <c r="N293" s="81" t="str">
        <f t="shared" si="29"/>
        <v/>
      </c>
      <c r="O293" s="81" t="str">
        <f t="shared" si="30"/>
        <v/>
      </c>
      <c r="P293" s="81" t="str">
        <f t="shared" si="31"/>
        <v/>
      </c>
      <c r="Q293" s="81" t="str">
        <f t="shared" si="32"/>
        <v/>
      </c>
      <c r="R293" s="81" t="str">
        <f t="shared" si="33"/>
        <v/>
      </c>
    </row>
    <row r="294" spans="1:18" x14ac:dyDescent="0.2">
      <c r="A294" s="106" t="str">
        <f>'Tox Values'!C293</f>
        <v>684-93-5</v>
      </c>
      <c r="B294" s="80" t="str">
        <f>'Tox Values'!D293</f>
        <v>N-Nitroso-N-methylurea</v>
      </c>
      <c r="C294" s="380" t="str">
        <f>IF(AND(Concs!C293&gt;0,ISNUMBER('Tox Values'!G293)),Concs!C293/'Tox Values'!G293,"")</f>
        <v/>
      </c>
      <c r="D294" s="381" t="str">
        <f>IF(AND(Concs!E293&gt;0,ISNUMBER('Tox Values'!AA293)),Concs!E293/'Tox Values'!AA293,"")</f>
        <v/>
      </c>
      <c r="E294" s="381" t="str">
        <f>IF(AND(Concs!F293&gt;0,ISNUMBER('Tox Values'!T293)),Concs!F293/'Tox Values'!T293,"")</f>
        <v/>
      </c>
      <c r="F294" s="380" t="str">
        <f>IF(AND(Concs!F293&gt;0,ISNUMBER('Tox Values'!O293)),1.6*Concs!F293/'Tox Values'!O293,"")</f>
        <v/>
      </c>
      <c r="G294" s="81" t="str">
        <f>IF(ISNUMBER(E294),IF('MPS Factors'!G293&gt;0,'MPS Factors'!G293*E294,0),"")</f>
        <v/>
      </c>
      <c r="H294" s="81" t="str">
        <f>IF(ISNUMBER(F294),IF('MPS Factors'!H293&gt;0,'MPS Factors'!H293*F294,0),"")</f>
        <v/>
      </c>
      <c r="I294" s="81" t="str">
        <f>IF(ISNUMBER(E294),IF('MPS Factors'!E293&gt;0,'MPS Factors'!E293*E294,0),"")</f>
        <v/>
      </c>
      <c r="J294" s="81" t="str">
        <f>IF(ISNUMBER(F294),IF('MPS Factors'!F293&gt;0,'MPS Factors'!F293*F294,0),"")</f>
        <v/>
      </c>
      <c r="K294" s="81" t="str">
        <f>IF(ISNUMBER(E294),IF('MPS Factors'!C293&gt;0,'MPS Factors'!C293*E294,0),"")</f>
        <v/>
      </c>
      <c r="L294" s="81" t="str">
        <f>IF(ISNUMBER(F294),IF('MPS Factors'!D293&gt;0,'MPS Factors'!D293*F294,0),"")</f>
        <v/>
      </c>
      <c r="M294" s="81" t="str">
        <f t="shared" si="28"/>
        <v/>
      </c>
      <c r="N294" s="81" t="str">
        <f t="shared" si="29"/>
        <v/>
      </c>
      <c r="O294" s="81" t="str">
        <f t="shared" si="30"/>
        <v/>
      </c>
      <c r="P294" s="81" t="str">
        <f t="shared" si="31"/>
        <v/>
      </c>
      <c r="Q294" s="81" t="str">
        <f t="shared" si="32"/>
        <v/>
      </c>
      <c r="R294" s="81" t="str">
        <f t="shared" si="33"/>
        <v/>
      </c>
    </row>
    <row r="295" spans="1:18" x14ac:dyDescent="0.2">
      <c r="A295" s="106" t="str">
        <f>'Tox Values'!C294</f>
        <v>10595-95-6</v>
      </c>
      <c r="B295" s="80" t="str">
        <f>'Tox Values'!D294</f>
        <v>N-Nitroso-n-methylethylamine</v>
      </c>
      <c r="C295" s="380" t="str">
        <f>IF(AND(Concs!C294&gt;0,ISNUMBER('Tox Values'!G294)),Concs!C294/'Tox Values'!G294,"")</f>
        <v/>
      </c>
      <c r="D295" s="381" t="str">
        <f>IF(AND(Concs!E294&gt;0,ISNUMBER('Tox Values'!AA294)),Concs!E294/'Tox Values'!AA294,"")</f>
        <v/>
      </c>
      <c r="E295" s="381" t="str">
        <f>IF(AND(Concs!F294&gt;0,ISNUMBER('Tox Values'!T294)),Concs!F294/'Tox Values'!T294,"")</f>
        <v/>
      </c>
      <c r="F295" s="380" t="str">
        <f>IF(AND(Concs!F294&gt;0,ISNUMBER('Tox Values'!O294)),1.6*Concs!F294/'Tox Values'!O294,"")</f>
        <v/>
      </c>
      <c r="G295" s="81" t="str">
        <f>IF(ISNUMBER(E295),IF('MPS Factors'!G294&gt;0,'MPS Factors'!G294*E295,0),"")</f>
        <v/>
      </c>
      <c r="H295" s="81" t="str">
        <f>IF(ISNUMBER(F295),IF('MPS Factors'!H294&gt;0,'MPS Factors'!H294*F295,0),"")</f>
        <v/>
      </c>
      <c r="I295" s="81" t="str">
        <f>IF(ISNUMBER(E295),IF('MPS Factors'!E294&gt;0,'MPS Factors'!E294*E295,0),"")</f>
        <v/>
      </c>
      <c r="J295" s="81" t="str">
        <f>IF(ISNUMBER(F295),IF('MPS Factors'!F294&gt;0,'MPS Factors'!F294*F295,0),"")</f>
        <v/>
      </c>
      <c r="K295" s="81" t="str">
        <f>IF(ISNUMBER(E295),IF('MPS Factors'!C294&gt;0,'MPS Factors'!C294*E295,0),"")</f>
        <v/>
      </c>
      <c r="L295" s="81" t="str">
        <f>IF(ISNUMBER(F295),IF('MPS Factors'!D294&gt;0,'MPS Factors'!D294*F295,0),"")</f>
        <v/>
      </c>
      <c r="M295" s="81" t="str">
        <f t="shared" si="28"/>
        <v/>
      </c>
      <c r="N295" s="81" t="str">
        <f t="shared" si="29"/>
        <v/>
      </c>
      <c r="O295" s="81" t="str">
        <f t="shared" si="30"/>
        <v/>
      </c>
      <c r="P295" s="81" t="str">
        <f t="shared" si="31"/>
        <v/>
      </c>
      <c r="Q295" s="81" t="str">
        <f t="shared" si="32"/>
        <v/>
      </c>
      <c r="R295" s="81" t="str">
        <f t="shared" si="33"/>
        <v/>
      </c>
    </row>
    <row r="296" spans="1:18" x14ac:dyDescent="0.2">
      <c r="A296" s="106" t="str">
        <f>'Tox Values'!C295</f>
        <v>924-16-3</v>
      </c>
      <c r="B296" s="80" t="str">
        <f>'Tox Values'!D295</f>
        <v>N-Nitrosodi-n-butylamine</v>
      </c>
      <c r="C296" s="380" t="str">
        <f>IF(AND(Concs!C295&gt;0,ISNUMBER('Tox Values'!G295)),Concs!C295/'Tox Values'!G295,"")</f>
        <v/>
      </c>
      <c r="D296" s="381" t="str">
        <f>IF(AND(Concs!E295&gt;0,ISNUMBER('Tox Values'!AA295)),Concs!E295/'Tox Values'!AA295,"")</f>
        <v/>
      </c>
      <c r="E296" s="381" t="str">
        <f>IF(AND(Concs!F295&gt;0,ISNUMBER('Tox Values'!T295)),Concs!F295/'Tox Values'!T295,"")</f>
        <v/>
      </c>
      <c r="F296" s="380" t="str">
        <f>IF(AND(Concs!F295&gt;0,ISNUMBER('Tox Values'!O295)),1.6*Concs!F295/'Tox Values'!O295,"")</f>
        <v/>
      </c>
      <c r="G296" s="81" t="str">
        <f>IF(ISNUMBER(E296),IF('MPS Factors'!G295&gt;0,'MPS Factors'!G295*E296,0),"")</f>
        <v/>
      </c>
      <c r="H296" s="81" t="str">
        <f>IF(ISNUMBER(F296),IF('MPS Factors'!H295&gt;0,'MPS Factors'!H295*F296,0),"")</f>
        <v/>
      </c>
      <c r="I296" s="81" t="str">
        <f>IF(ISNUMBER(E296),IF('MPS Factors'!E295&gt;0,'MPS Factors'!E295*E296,0),"")</f>
        <v/>
      </c>
      <c r="J296" s="81" t="str">
        <f>IF(ISNUMBER(F296),IF('MPS Factors'!F295&gt;0,'MPS Factors'!F295*F296,0),"")</f>
        <v/>
      </c>
      <c r="K296" s="81" t="str">
        <f>IF(ISNUMBER(E296),IF('MPS Factors'!C295&gt;0,'MPS Factors'!C295*E296,0),"")</f>
        <v/>
      </c>
      <c r="L296" s="81" t="str">
        <f>IF(ISNUMBER(F296),IF('MPS Factors'!D295&gt;0,'MPS Factors'!D295*F296,0),"")</f>
        <v/>
      </c>
      <c r="M296" s="81" t="str">
        <f t="shared" si="28"/>
        <v/>
      </c>
      <c r="N296" s="81" t="str">
        <f t="shared" si="29"/>
        <v/>
      </c>
      <c r="O296" s="81" t="str">
        <f t="shared" si="30"/>
        <v/>
      </c>
      <c r="P296" s="81" t="str">
        <f t="shared" si="31"/>
        <v/>
      </c>
      <c r="Q296" s="81" t="str">
        <f t="shared" si="32"/>
        <v/>
      </c>
      <c r="R296" s="81" t="str">
        <f t="shared" si="33"/>
        <v/>
      </c>
    </row>
    <row r="297" spans="1:18" x14ac:dyDescent="0.2">
      <c r="A297" s="106" t="str">
        <f>'Tox Values'!C296</f>
        <v>621-64-7</v>
      </c>
      <c r="B297" s="80" t="str">
        <f>'Tox Values'!D296</f>
        <v>N-Nitrosodi-n-propylamine</v>
      </c>
      <c r="C297" s="380" t="str">
        <f>IF(AND(Concs!C296&gt;0,ISNUMBER('Tox Values'!G296)),Concs!C296/'Tox Values'!G296,"")</f>
        <v/>
      </c>
      <c r="D297" s="381" t="str">
        <f>IF(AND(Concs!E296&gt;0,ISNUMBER('Tox Values'!AA296)),Concs!E296/'Tox Values'!AA296,"")</f>
        <v/>
      </c>
      <c r="E297" s="381" t="str">
        <f>IF(AND(Concs!F296&gt;0,ISNUMBER('Tox Values'!T296)),Concs!F296/'Tox Values'!T296,"")</f>
        <v/>
      </c>
      <c r="F297" s="380" t="str">
        <f>IF(AND(Concs!F296&gt;0,ISNUMBER('Tox Values'!O296)),1.6*Concs!F296/'Tox Values'!O296,"")</f>
        <v/>
      </c>
      <c r="G297" s="81" t="str">
        <f>IF(ISNUMBER(E297),IF('MPS Factors'!G296&gt;0,'MPS Factors'!G296*E297,0),"")</f>
        <v/>
      </c>
      <c r="H297" s="81" t="str">
        <f>IF(ISNUMBER(F297),IF('MPS Factors'!H296&gt;0,'MPS Factors'!H296*F297,0),"")</f>
        <v/>
      </c>
      <c r="I297" s="81" t="str">
        <f>IF(ISNUMBER(E297),IF('MPS Factors'!E296&gt;0,'MPS Factors'!E296*E297,0),"")</f>
        <v/>
      </c>
      <c r="J297" s="81" t="str">
        <f>IF(ISNUMBER(F297),IF('MPS Factors'!F296&gt;0,'MPS Factors'!F296*F297,0),"")</f>
        <v/>
      </c>
      <c r="K297" s="81" t="str">
        <f>IF(ISNUMBER(E297),IF('MPS Factors'!C296&gt;0,'MPS Factors'!C296*E297,0),"")</f>
        <v/>
      </c>
      <c r="L297" s="81" t="str">
        <f>IF(ISNUMBER(F297),IF('MPS Factors'!D296&gt;0,'MPS Factors'!D296*F297,0),"")</f>
        <v/>
      </c>
      <c r="M297" s="81" t="str">
        <f t="shared" si="28"/>
        <v/>
      </c>
      <c r="N297" s="81" t="str">
        <f t="shared" si="29"/>
        <v/>
      </c>
      <c r="O297" s="81" t="str">
        <f t="shared" si="30"/>
        <v/>
      </c>
      <c r="P297" s="81" t="str">
        <f t="shared" si="31"/>
        <v/>
      </c>
      <c r="Q297" s="81" t="str">
        <f t="shared" si="32"/>
        <v/>
      </c>
      <c r="R297" s="81" t="str">
        <f t="shared" si="33"/>
        <v/>
      </c>
    </row>
    <row r="298" spans="1:18" x14ac:dyDescent="0.2">
      <c r="A298" s="106" t="str">
        <f>'Tox Values'!C297</f>
        <v>55-18-5</v>
      </c>
      <c r="B298" s="80" t="str">
        <f>'Tox Values'!D297</f>
        <v>N-Nitrosodiethylamine</v>
      </c>
      <c r="C298" s="380" t="str">
        <f>IF(AND(Concs!C297&gt;0,ISNUMBER('Tox Values'!G297)),Concs!C297/'Tox Values'!G297,"")</f>
        <v/>
      </c>
      <c r="D298" s="381" t="str">
        <f>IF(AND(Concs!E297&gt;0,ISNUMBER('Tox Values'!AA297)),Concs!E297/'Tox Values'!AA297,"")</f>
        <v/>
      </c>
      <c r="E298" s="381" t="str">
        <f>IF(AND(Concs!F297&gt;0,ISNUMBER('Tox Values'!T297)),Concs!F297/'Tox Values'!T297,"")</f>
        <v/>
      </c>
      <c r="F298" s="380" t="str">
        <f>IF(AND(Concs!F297&gt;0,ISNUMBER('Tox Values'!O297)),1.6*Concs!F297/'Tox Values'!O297,"")</f>
        <v/>
      </c>
      <c r="G298" s="81" t="str">
        <f>IF(ISNUMBER(E298),IF('MPS Factors'!G297&gt;0,'MPS Factors'!G297*E298,0),"")</f>
        <v/>
      </c>
      <c r="H298" s="81" t="str">
        <f>IF(ISNUMBER(F298),IF('MPS Factors'!H297&gt;0,'MPS Factors'!H297*F298,0),"")</f>
        <v/>
      </c>
      <c r="I298" s="81" t="str">
        <f>IF(ISNUMBER(E298),IF('MPS Factors'!E297&gt;0,'MPS Factors'!E297*E298,0),"")</f>
        <v/>
      </c>
      <c r="J298" s="81" t="str">
        <f>IF(ISNUMBER(F298),IF('MPS Factors'!F297&gt;0,'MPS Factors'!F297*F298,0),"")</f>
        <v/>
      </c>
      <c r="K298" s="81" t="str">
        <f>IF(ISNUMBER(E298),IF('MPS Factors'!C297&gt;0,'MPS Factors'!C297*E298,0),"")</f>
        <v/>
      </c>
      <c r="L298" s="81" t="str">
        <f>IF(ISNUMBER(F298),IF('MPS Factors'!D297&gt;0,'MPS Factors'!D297*F298,0),"")</f>
        <v/>
      </c>
      <c r="M298" s="81" t="str">
        <f t="shared" si="28"/>
        <v/>
      </c>
      <c r="N298" s="81" t="str">
        <f t="shared" si="29"/>
        <v/>
      </c>
      <c r="O298" s="81" t="str">
        <f t="shared" si="30"/>
        <v/>
      </c>
      <c r="P298" s="81" t="str">
        <f t="shared" si="31"/>
        <v/>
      </c>
      <c r="Q298" s="81" t="str">
        <f t="shared" si="32"/>
        <v/>
      </c>
      <c r="R298" s="81" t="str">
        <f t="shared" si="33"/>
        <v/>
      </c>
    </row>
    <row r="299" spans="1:18" x14ac:dyDescent="0.2">
      <c r="A299" s="106" t="str">
        <f>'Tox Values'!C298</f>
        <v>62-75-9</v>
      </c>
      <c r="B299" s="80" t="str">
        <f>'Tox Values'!D298</f>
        <v>N-Nitrosodimethylamine</v>
      </c>
      <c r="C299" s="380" t="str">
        <f>IF(AND(Concs!C298&gt;0,ISNUMBER('Tox Values'!G298)),Concs!C298/'Tox Values'!G298,"")</f>
        <v/>
      </c>
      <c r="D299" s="381" t="str">
        <f>IF(AND(Concs!E298&gt;0,ISNUMBER('Tox Values'!AA298)),Concs!E298/'Tox Values'!AA298,"")</f>
        <v/>
      </c>
      <c r="E299" s="381" t="str">
        <f>IF(AND(Concs!F298&gt;0,ISNUMBER('Tox Values'!T298)),Concs!F298/'Tox Values'!T298,"")</f>
        <v/>
      </c>
      <c r="F299" s="380" t="str">
        <f>IF(AND(Concs!F298&gt;0,ISNUMBER('Tox Values'!O298)),1.6*Concs!F298/'Tox Values'!O298,"")</f>
        <v/>
      </c>
      <c r="G299" s="81" t="str">
        <f>IF(ISNUMBER(E299),IF('MPS Factors'!G298&gt;0,'MPS Factors'!G298*E299,0),"")</f>
        <v/>
      </c>
      <c r="H299" s="81" t="str">
        <f>IF(ISNUMBER(F299),IF('MPS Factors'!H298&gt;0,'MPS Factors'!H298*F299,0),"")</f>
        <v/>
      </c>
      <c r="I299" s="81" t="str">
        <f>IF(ISNUMBER(E299),IF('MPS Factors'!E298&gt;0,'MPS Factors'!E298*E299,0),"")</f>
        <v/>
      </c>
      <c r="J299" s="81" t="str">
        <f>IF(ISNUMBER(F299),IF('MPS Factors'!F298&gt;0,'MPS Factors'!F298*F299,0),"")</f>
        <v/>
      </c>
      <c r="K299" s="81" t="str">
        <f>IF(ISNUMBER(E299),IF('MPS Factors'!C298&gt;0,'MPS Factors'!C298*E299,0),"")</f>
        <v/>
      </c>
      <c r="L299" s="81" t="str">
        <f>IF(ISNUMBER(F299),IF('MPS Factors'!D298&gt;0,'MPS Factors'!D298*F299,0),"")</f>
        <v/>
      </c>
      <c r="M299" s="81" t="str">
        <f t="shared" si="28"/>
        <v/>
      </c>
      <c r="N299" s="81" t="str">
        <f t="shared" si="29"/>
        <v/>
      </c>
      <c r="O299" s="81" t="str">
        <f t="shared" si="30"/>
        <v/>
      </c>
      <c r="P299" s="81" t="str">
        <f t="shared" si="31"/>
        <v/>
      </c>
      <c r="Q299" s="81" t="str">
        <f t="shared" si="32"/>
        <v/>
      </c>
      <c r="R299" s="81" t="str">
        <f t="shared" si="33"/>
        <v/>
      </c>
    </row>
    <row r="300" spans="1:18" x14ac:dyDescent="0.2">
      <c r="A300" s="106" t="str">
        <f>'Tox Values'!C299</f>
        <v>86-30-6</v>
      </c>
      <c r="B300" s="80" t="str">
        <f>'Tox Values'!D299</f>
        <v>N-Nitrosodiphenylamine</v>
      </c>
      <c r="C300" s="380" t="str">
        <f>IF(AND(Concs!C299&gt;0,ISNUMBER('Tox Values'!G299)),Concs!C299/'Tox Values'!G299,"")</f>
        <v/>
      </c>
      <c r="D300" s="381" t="str">
        <f>IF(AND(Concs!E299&gt;0,ISNUMBER('Tox Values'!AA299)),Concs!E299/'Tox Values'!AA299,"")</f>
        <v/>
      </c>
      <c r="E300" s="381" t="str">
        <f>IF(AND(Concs!F299&gt;0,ISNUMBER('Tox Values'!T299)),Concs!F299/'Tox Values'!T299,"")</f>
        <v/>
      </c>
      <c r="F300" s="380" t="str">
        <f>IF(AND(Concs!F299&gt;0,ISNUMBER('Tox Values'!O299)),1.6*Concs!F299/'Tox Values'!O299,"")</f>
        <v/>
      </c>
      <c r="G300" s="81" t="str">
        <f>IF(ISNUMBER(E300),IF('MPS Factors'!G299&gt;0,'MPS Factors'!G299*E300,0),"")</f>
        <v/>
      </c>
      <c r="H300" s="81" t="str">
        <f>IF(ISNUMBER(F300),IF('MPS Factors'!H299&gt;0,'MPS Factors'!H299*F300,0),"")</f>
        <v/>
      </c>
      <c r="I300" s="81" t="str">
        <f>IF(ISNUMBER(E300),IF('MPS Factors'!E299&gt;0,'MPS Factors'!E299*E300,0),"")</f>
        <v/>
      </c>
      <c r="J300" s="81" t="str">
        <f>IF(ISNUMBER(F300),IF('MPS Factors'!F299&gt;0,'MPS Factors'!F299*F300,0),"")</f>
        <v/>
      </c>
      <c r="K300" s="81" t="str">
        <f>IF(ISNUMBER(E300),IF('MPS Factors'!C299&gt;0,'MPS Factors'!C299*E300,0),"")</f>
        <v/>
      </c>
      <c r="L300" s="81" t="str">
        <f>IF(ISNUMBER(F300),IF('MPS Factors'!D299&gt;0,'MPS Factors'!D299*F300,0),"")</f>
        <v/>
      </c>
      <c r="M300" s="81" t="str">
        <f t="shared" si="28"/>
        <v/>
      </c>
      <c r="N300" s="81" t="str">
        <f t="shared" si="29"/>
        <v/>
      </c>
      <c r="O300" s="81" t="str">
        <f t="shared" si="30"/>
        <v/>
      </c>
      <c r="P300" s="81" t="str">
        <f t="shared" si="31"/>
        <v/>
      </c>
      <c r="Q300" s="81" t="str">
        <f t="shared" si="32"/>
        <v/>
      </c>
      <c r="R300" s="81" t="str">
        <f t="shared" si="33"/>
        <v/>
      </c>
    </row>
    <row r="301" spans="1:18" x14ac:dyDescent="0.2">
      <c r="A301" s="106" t="str">
        <f>'Tox Values'!C300</f>
        <v>59-89-2</v>
      </c>
      <c r="B301" s="80" t="str">
        <f>'Tox Values'!D300</f>
        <v>N-Nitrosomorpholine</v>
      </c>
      <c r="C301" s="380" t="str">
        <f>IF(AND(Concs!C300&gt;0,ISNUMBER('Tox Values'!G300)),Concs!C300/'Tox Values'!G300,"")</f>
        <v/>
      </c>
      <c r="D301" s="381" t="str">
        <f>IF(AND(Concs!E300&gt;0,ISNUMBER('Tox Values'!AA300)),Concs!E300/'Tox Values'!AA300,"")</f>
        <v/>
      </c>
      <c r="E301" s="381" t="str">
        <f>IF(AND(Concs!F300&gt;0,ISNUMBER('Tox Values'!T300)),Concs!F300/'Tox Values'!T300,"")</f>
        <v/>
      </c>
      <c r="F301" s="380" t="str">
        <f>IF(AND(Concs!F300&gt;0,ISNUMBER('Tox Values'!O300)),1.6*Concs!F300/'Tox Values'!O300,"")</f>
        <v/>
      </c>
      <c r="G301" s="81" t="str">
        <f>IF(ISNUMBER(E301),IF('MPS Factors'!G300&gt;0,'MPS Factors'!G300*E301,0),"")</f>
        <v/>
      </c>
      <c r="H301" s="81" t="str">
        <f>IF(ISNUMBER(F301),IF('MPS Factors'!H300&gt;0,'MPS Factors'!H300*F301,0),"")</f>
        <v/>
      </c>
      <c r="I301" s="81" t="str">
        <f>IF(ISNUMBER(E301),IF('MPS Factors'!E300&gt;0,'MPS Factors'!E300*E301,0),"")</f>
        <v/>
      </c>
      <c r="J301" s="81" t="str">
        <f>IF(ISNUMBER(F301),IF('MPS Factors'!F300&gt;0,'MPS Factors'!F300*F301,0),"")</f>
        <v/>
      </c>
      <c r="K301" s="81" t="str">
        <f>IF(ISNUMBER(E301),IF('MPS Factors'!C300&gt;0,'MPS Factors'!C300*E301,0),"")</f>
        <v/>
      </c>
      <c r="L301" s="81" t="str">
        <f>IF(ISNUMBER(F301),IF('MPS Factors'!D300&gt;0,'MPS Factors'!D300*F301,0),"")</f>
        <v/>
      </c>
      <c r="M301" s="81" t="str">
        <f t="shared" si="28"/>
        <v/>
      </c>
      <c r="N301" s="81" t="str">
        <f t="shared" si="29"/>
        <v/>
      </c>
      <c r="O301" s="81" t="str">
        <f t="shared" si="30"/>
        <v/>
      </c>
      <c r="P301" s="81" t="str">
        <f t="shared" si="31"/>
        <v/>
      </c>
      <c r="Q301" s="81" t="str">
        <f t="shared" si="32"/>
        <v/>
      </c>
      <c r="R301" s="81" t="str">
        <f t="shared" si="33"/>
        <v/>
      </c>
    </row>
    <row r="302" spans="1:18" x14ac:dyDescent="0.2">
      <c r="A302" s="106" t="str">
        <f>'Tox Values'!C301</f>
        <v>16543-55-8</v>
      </c>
      <c r="B302" s="80" t="str">
        <f>'Tox Values'!D301</f>
        <v>N-Nitrosonornicotine</v>
      </c>
      <c r="C302" s="380" t="str">
        <f>IF(AND(Concs!C301&gt;0,ISNUMBER('Tox Values'!G301)),Concs!C301/'Tox Values'!G301,"")</f>
        <v/>
      </c>
      <c r="D302" s="381" t="str">
        <f>IF(AND(Concs!E301&gt;0,ISNUMBER('Tox Values'!AA301)),Concs!E301/'Tox Values'!AA301,"")</f>
        <v/>
      </c>
      <c r="E302" s="381" t="str">
        <f>IF(AND(Concs!F301&gt;0,ISNUMBER('Tox Values'!T301)),Concs!F301/'Tox Values'!T301,"")</f>
        <v/>
      </c>
      <c r="F302" s="380" t="str">
        <f>IF(AND(Concs!F301&gt;0,ISNUMBER('Tox Values'!O301)),1.6*Concs!F301/'Tox Values'!O301,"")</f>
        <v/>
      </c>
      <c r="G302" s="81" t="str">
        <f>IF(ISNUMBER(E302),IF('MPS Factors'!G301&gt;0,'MPS Factors'!G301*E302,0),"")</f>
        <v/>
      </c>
      <c r="H302" s="81" t="str">
        <f>IF(ISNUMBER(F302),IF('MPS Factors'!H301&gt;0,'MPS Factors'!H301*F302,0),"")</f>
        <v/>
      </c>
      <c r="I302" s="81" t="str">
        <f>IF(ISNUMBER(E302),IF('MPS Factors'!E301&gt;0,'MPS Factors'!E301*E302,0),"")</f>
        <v/>
      </c>
      <c r="J302" s="81" t="str">
        <f>IF(ISNUMBER(F302),IF('MPS Factors'!F301&gt;0,'MPS Factors'!F301*F302,0),"")</f>
        <v/>
      </c>
      <c r="K302" s="81" t="str">
        <f>IF(ISNUMBER(E302),IF('MPS Factors'!C301&gt;0,'MPS Factors'!C301*E302,0),"")</f>
        <v/>
      </c>
      <c r="L302" s="81" t="str">
        <f>IF(ISNUMBER(F302),IF('MPS Factors'!D301&gt;0,'MPS Factors'!D301*F302,0),"")</f>
        <v/>
      </c>
      <c r="M302" s="81" t="str">
        <f t="shared" si="28"/>
        <v/>
      </c>
      <c r="N302" s="81" t="str">
        <f t="shared" si="29"/>
        <v/>
      </c>
      <c r="O302" s="81" t="str">
        <f t="shared" si="30"/>
        <v/>
      </c>
      <c r="P302" s="81" t="str">
        <f t="shared" si="31"/>
        <v/>
      </c>
      <c r="Q302" s="81" t="str">
        <f t="shared" si="32"/>
        <v/>
      </c>
      <c r="R302" s="81" t="str">
        <f t="shared" si="33"/>
        <v/>
      </c>
    </row>
    <row r="303" spans="1:18" x14ac:dyDescent="0.2">
      <c r="A303" s="106" t="str">
        <f>'Tox Values'!C302</f>
        <v>100-75-4</v>
      </c>
      <c r="B303" s="80" t="str">
        <f>'Tox Values'!D302</f>
        <v>N-Nitrosopiperidine</v>
      </c>
      <c r="C303" s="380" t="str">
        <f>IF(AND(Concs!C302&gt;0,ISNUMBER('Tox Values'!G302)),Concs!C302/'Tox Values'!G302,"")</f>
        <v/>
      </c>
      <c r="D303" s="381" t="str">
        <f>IF(AND(Concs!E302&gt;0,ISNUMBER('Tox Values'!AA302)),Concs!E302/'Tox Values'!AA302,"")</f>
        <v/>
      </c>
      <c r="E303" s="381" t="str">
        <f>IF(AND(Concs!F302&gt;0,ISNUMBER('Tox Values'!T302)),Concs!F302/'Tox Values'!T302,"")</f>
        <v/>
      </c>
      <c r="F303" s="380" t="str">
        <f>IF(AND(Concs!F302&gt;0,ISNUMBER('Tox Values'!O302)),1.6*Concs!F302/'Tox Values'!O302,"")</f>
        <v/>
      </c>
      <c r="G303" s="81" t="str">
        <f>IF(ISNUMBER(E303),IF('MPS Factors'!G302&gt;0,'MPS Factors'!G302*E303,0),"")</f>
        <v/>
      </c>
      <c r="H303" s="81" t="str">
        <f>IF(ISNUMBER(F303),IF('MPS Factors'!H302&gt;0,'MPS Factors'!H302*F303,0),"")</f>
        <v/>
      </c>
      <c r="I303" s="81" t="str">
        <f>IF(ISNUMBER(E303),IF('MPS Factors'!E302&gt;0,'MPS Factors'!E302*E303,0),"")</f>
        <v/>
      </c>
      <c r="J303" s="81" t="str">
        <f>IF(ISNUMBER(F303),IF('MPS Factors'!F302&gt;0,'MPS Factors'!F302*F303,0),"")</f>
        <v/>
      </c>
      <c r="K303" s="81" t="str">
        <f>IF(ISNUMBER(E303),IF('MPS Factors'!C302&gt;0,'MPS Factors'!C302*E303,0),"")</f>
        <v/>
      </c>
      <c r="L303" s="81" t="str">
        <f>IF(ISNUMBER(F303),IF('MPS Factors'!D302&gt;0,'MPS Factors'!D302*F303,0),"")</f>
        <v/>
      </c>
      <c r="M303" s="81" t="str">
        <f t="shared" si="28"/>
        <v/>
      </c>
      <c r="N303" s="81" t="str">
        <f t="shared" si="29"/>
        <v/>
      </c>
      <c r="O303" s="81" t="str">
        <f t="shared" si="30"/>
        <v/>
      </c>
      <c r="P303" s="81" t="str">
        <f t="shared" si="31"/>
        <v/>
      </c>
      <c r="Q303" s="81" t="str">
        <f t="shared" si="32"/>
        <v/>
      </c>
      <c r="R303" s="81" t="str">
        <f t="shared" si="33"/>
        <v/>
      </c>
    </row>
    <row r="304" spans="1:18" x14ac:dyDescent="0.2">
      <c r="A304" s="106" t="str">
        <f>'Tox Values'!C303</f>
        <v>111-84-2</v>
      </c>
      <c r="B304" s="80" t="str">
        <f>'Tox Values'!D303</f>
        <v>N-Nonane</v>
      </c>
      <c r="C304" s="380" t="str">
        <f>IF(AND(Concs!C303&gt;0,ISNUMBER('Tox Values'!G303)),Concs!C303/'Tox Values'!G303,"")</f>
        <v/>
      </c>
      <c r="D304" s="381" t="str">
        <f>IF(AND(Concs!E303&gt;0,ISNUMBER('Tox Values'!AA303)),Concs!E303/'Tox Values'!AA303,"")</f>
        <v/>
      </c>
      <c r="E304" s="381" t="str">
        <f>IF(AND(Concs!F303&gt;0,ISNUMBER('Tox Values'!T303)),Concs!F303/'Tox Values'!T303,"")</f>
        <v/>
      </c>
      <c r="F304" s="380" t="str">
        <f>IF(AND(Concs!F303&gt;0,ISNUMBER('Tox Values'!O303)),1*Concs!F303/'Tox Values'!O303,"")</f>
        <v/>
      </c>
      <c r="G304" s="81" t="str">
        <f>IF(ISNUMBER(E304),IF('MPS Factors'!G303&gt;0,'MPS Factors'!G303*E304,0),"")</f>
        <v/>
      </c>
      <c r="H304" s="81" t="str">
        <f>IF(ISNUMBER(F304),IF('MPS Factors'!H303&gt;0,'MPS Factors'!H303*F304,0),"")</f>
        <v/>
      </c>
      <c r="I304" s="81" t="str">
        <f>IF(ISNUMBER(E304),IF('MPS Factors'!E303&gt;0,'MPS Factors'!E303*E304,0),"")</f>
        <v/>
      </c>
      <c r="J304" s="81" t="str">
        <f>IF(ISNUMBER(F304),IF('MPS Factors'!F303&gt;0,'MPS Factors'!F303*F304,0),"")</f>
        <v/>
      </c>
      <c r="K304" s="81" t="str">
        <f>IF(ISNUMBER(E304),IF('MPS Factors'!C303&gt;0,'MPS Factors'!C303*E304,0),"")</f>
        <v/>
      </c>
      <c r="L304" s="81" t="str">
        <f>IF(ISNUMBER(F304),IF('MPS Factors'!D303&gt;0,'MPS Factors'!D303*F304,0),"")</f>
        <v/>
      </c>
      <c r="M304" s="81" t="str">
        <f t="shared" si="28"/>
        <v/>
      </c>
      <c r="N304" s="81" t="str">
        <f t="shared" si="29"/>
        <v/>
      </c>
      <c r="O304" s="81" t="str">
        <f t="shared" si="30"/>
        <v/>
      </c>
      <c r="P304" s="81" t="str">
        <f t="shared" si="31"/>
        <v/>
      </c>
      <c r="Q304" s="81" t="str">
        <f t="shared" si="32"/>
        <v/>
      </c>
      <c r="R304" s="81" t="str">
        <f t="shared" si="33"/>
        <v/>
      </c>
    </row>
    <row r="305" spans="1:18" x14ac:dyDescent="0.2">
      <c r="A305" s="106" t="str">
        <f>'Tox Values'!C304</f>
        <v>64724-95-6</v>
      </c>
      <c r="B305" s="80" t="str">
        <f>'Tox Values'!D304</f>
        <v>Naphtha, High Flash Aromatic (HFAN)</v>
      </c>
      <c r="C305" s="381" t="str">
        <f>IF(AND(Concs!C304&gt;0,ISNUMBER('Tox Values'!G304)),Concs!C304/'Tox Values'!G304,"")</f>
        <v/>
      </c>
      <c r="D305" s="381" t="str">
        <f>IF(AND(Concs!E304&gt;0,ISNUMBER('Tox Values'!AA304)),Concs!E304/'Tox Values'!AA304,"")</f>
        <v/>
      </c>
      <c r="E305" s="381" t="str">
        <f>IF(AND(Concs!F304&gt;0,ISNUMBER('Tox Values'!T304)),Concs!F304/'Tox Values'!T304,"")</f>
        <v/>
      </c>
      <c r="F305" s="380" t="str">
        <f>IF(AND(Concs!F304&gt;0,ISNUMBER('Tox Values'!O304)),1*Concs!F304/'Tox Values'!O304,"")</f>
        <v/>
      </c>
      <c r="G305" s="81" t="str">
        <f>IF(ISNUMBER(E305),IF('MPS Factors'!G304&gt;0,'MPS Factors'!G304*E305,0),"")</f>
        <v/>
      </c>
      <c r="H305" s="81" t="str">
        <f>IF(ISNUMBER(F305),IF('MPS Factors'!H304&gt;0,'MPS Factors'!H304*F305,0),"")</f>
        <v/>
      </c>
      <c r="I305" s="81" t="str">
        <f>IF(ISNUMBER(E305),IF('MPS Factors'!E304&gt;0,'MPS Factors'!E304*E305,0),"")</f>
        <v/>
      </c>
      <c r="J305" s="81" t="str">
        <f>IF(ISNUMBER(F305),IF('MPS Factors'!F304&gt;0,'MPS Factors'!F304*F305,0),"")</f>
        <v/>
      </c>
      <c r="K305" s="81" t="str">
        <f>IF(ISNUMBER(E305),IF('MPS Factors'!C304&gt;0,'MPS Factors'!C304*E305,0),"")</f>
        <v/>
      </c>
      <c r="L305" s="81" t="str">
        <f>IF(ISNUMBER(F305),IF('MPS Factors'!D304&gt;0,'MPS Factors'!D304*F305,0),"")</f>
        <v/>
      </c>
      <c r="M305" s="81" t="str">
        <f t="shared" si="28"/>
        <v/>
      </c>
      <c r="N305" s="81" t="str">
        <f t="shared" si="29"/>
        <v/>
      </c>
      <c r="O305" s="81" t="str">
        <f t="shared" si="30"/>
        <v/>
      </c>
      <c r="P305" s="81" t="str">
        <f t="shared" si="31"/>
        <v/>
      </c>
      <c r="Q305" s="81" t="str">
        <f t="shared" si="32"/>
        <v/>
      </c>
      <c r="R305" s="81" t="str">
        <f t="shared" si="33"/>
        <v/>
      </c>
    </row>
    <row r="306" spans="1:18" x14ac:dyDescent="0.2">
      <c r="A306" s="106" t="str">
        <f>'Tox Values'!C305</f>
        <v>91-20-3</v>
      </c>
      <c r="B306" s="195" t="str">
        <f>'Tox Values'!D305</f>
        <v>Naphthalene</v>
      </c>
      <c r="C306" s="381" t="str">
        <f>IF(AND(Concs!C305&gt;0,ISNUMBER('Tox Values'!G305)),Concs!C305/'Tox Values'!G305,"")</f>
        <v/>
      </c>
      <c r="D306" s="381" t="str">
        <f>IF(AND(Concs!E305&gt;0,ISNUMBER('Tox Values'!AA305)),Concs!E305/'Tox Values'!AA305,"")</f>
        <v/>
      </c>
      <c r="E306" s="381" t="str">
        <f>IF(AND(Concs!F305&gt;0,ISNUMBER('Tox Values'!T305)),Concs!F305/'Tox Values'!T305,"")</f>
        <v/>
      </c>
      <c r="F306" s="380" t="str">
        <f>IF(AND(Concs!F305&gt;0,ISNUMBER('Tox Values'!O305)),1*Concs!F305/'Tox Values'!O305,"")</f>
        <v/>
      </c>
      <c r="G306" s="81" t="str">
        <f>IF(ISNUMBER(E306),IF('MPS Factors'!G305&gt;0,'MPS Factors'!G305*E306,0),"")</f>
        <v/>
      </c>
      <c r="H306" s="81" t="str">
        <f>IF(ISNUMBER(F306),IF('MPS Factors'!H305&gt;0,'MPS Factors'!H305*F306,0),"")</f>
        <v/>
      </c>
      <c r="I306" s="81" t="str">
        <f>IF(ISNUMBER(E306),IF('MPS Factors'!E305&gt;0,'MPS Factors'!E305*E306,0),"")</f>
        <v/>
      </c>
      <c r="J306" s="81" t="str">
        <f>IF(ISNUMBER(F306),IF('MPS Factors'!F305&gt;0,'MPS Factors'!F305*F306,0),"")</f>
        <v/>
      </c>
      <c r="K306" s="81" t="str">
        <f>IF(ISNUMBER(E306),IF('MPS Factors'!C305&gt;0,'MPS Factors'!C305*E306,0),"")</f>
        <v/>
      </c>
      <c r="L306" s="81" t="str">
        <f>IF(ISNUMBER(F306),IF('MPS Factors'!D305&gt;0,'MPS Factors'!D305*F306,0),"")</f>
        <v/>
      </c>
      <c r="M306" s="81" t="str">
        <f t="shared" si="28"/>
        <v/>
      </c>
      <c r="N306" s="81" t="str">
        <f t="shared" si="29"/>
        <v/>
      </c>
      <c r="O306" s="81" t="str">
        <f t="shared" si="30"/>
        <v/>
      </c>
      <c r="P306" s="81" t="str">
        <f t="shared" si="31"/>
        <v/>
      </c>
      <c r="Q306" s="81" t="str">
        <f t="shared" si="32"/>
        <v/>
      </c>
      <c r="R306" s="81" t="str">
        <f t="shared" si="33"/>
        <v/>
      </c>
    </row>
    <row r="307" spans="1:18" x14ac:dyDescent="0.2">
      <c r="A307" s="106" t="str">
        <f>'Tox Values'!C306</f>
        <v>193-09-9</v>
      </c>
      <c r="B307" s="80" t="str">
        <f>'Tox Values'!D306</f>
        <v>Naphtho[2,3-e]pyrene</v>
      </c>
      <c r="C307" s="380" t="str">
        <f>IF(AND(Concs!C306&gt;0,ISNUMBER('Tox Values'!G306)),Concs!C306/'Tox Values'!G306,"")</f>
        <v/>
      </c>
      <c r="D307" s="381" t="str">
        <f>IF(AND(Concs!E306&gt;0,ISNUMBER('Tox Values'!AA306)),Concs!E306/'Tox Values'!AA306,"")</f>
        <v/>
      </c>
      <c r="E307" s="381" t="str">
        <f>IF(AND(Concs!F306&gt;0,ISNUMBER('Tox Values'!T306)),Concs!F306/'Tox Values'!T306,"")</f>
        <v/>
      </c>
      <c r="F307" s="380" t="str">
        <f>IF(AND(Concs!F306&gt;0,ISNUMBER('Tox Values'!O306)),1.6*Concs!F306/'Tox Values'!O306,"")</f>
        <v/>
      </c>
      <c r="G307" s="81" t="str">
        <f>IF(ISNUMBER(E307),IF('MPS Factors'!G306&gt;0,'MPS Factors'!G306*E307,0),"")</f>
        <v/>
      </c>
      <c r="H307" s="81" t="str">
        <f>IF(ISNUMBER(F307),IF('MPS Factors'!H306&gt;0,'MPS Factors'!H306*F307,0),"")</f>
        <v/>
      </c>
      <c r="I307" s="81" t="str">
        <f>IF(ISNUMBER(E307),IF('MPS Factors'!E306&gt;0,'MPS Factors'!E306*E307,0),"")</f>
        <v/>
      </c>
      <c r="J307" s="81" t="str">
        <f>IF(ISNUMBER(F307),IF('MPS Factors'!F306&gt;0,'MPS Factors'!F306*F307,0),"")</f>
        <v/>
      </c>
      <c r="K307" s="81" t="str">
        <f>IF(ISNUMBER(E307),IF('MPS Factors'!C306&gt;0,'MPS Factors'!C306*E307,0),"")</f>
        <v/>
      </c>
      <c r="L307" s="81" t="str">
        <f>IF(ISNUMBER(F307),IF('MPS Factors'!D306&gt;0,'MPS Factors'!D306*F307,0),"")</f>
        <v/>
      </c>
      <c r="M307" s="81" t="str">
        <f t="shared" si="28"/>
        <v/>
      </c>
      <c r="N307" s="81" t="str">
        <f t="shared" si="29"/>
        <v/>
      </c>
      <c r="O307" s="81" t="str">
        <f t="shared" si="30"/>
        <v/>
      </c>
      <c r="P307" s="81" t="str">
        <f t="shared" si="31"/>
        <v/>
      </c>
      <c r="Q307" s="81" t="str">
        <f t="shared" si="32"/>
        <v/>
      </c>
      <c r="R307" s="81" t="str">
        <f t="shared" si="33"/>
        <v/>
      </c>
    </row>
    <row r="308" spans="1:18" ht="13.5" thickBot="1" x14ac:dyDescent="0.25">
      <c r="A308" s="106" t="str">
        <f>'Tox Values'!C307</f>
        <v>91-59-8</v>
      </c>
      <c r="B308" s="80" t="str">
        <f>'Tox Values'!D307</f>
        <v>Naphthylamine, 2-</v>
      </c>
      <c r="C308" s="382" t="str">
        <f>IF(AND(Concs!C307&gt;0,ISNUMBER('Tox Values'!G307)),Concs!C307/'Tox Values'!G307,"")</f>
        <v/>
      </c>
      <c r="D308" s="381" t="str">
        <f>IF(AND(Concs!E307&gt;0,ISNUMBER('Tox Values'!AA307)),Concs!E307/'Tox Values'!AA307,"")</f>
        <v/>
      </c>
      <c r="E308" s="381" t="str">
        <f>IF(AND(Concs!F307&gt;0,ISNUMBER('Tox Values'!T307)),Concs!F307/'Tox Values'!T307,"")</f>
        <v/>
      </c>
      <c r="F308" s="380" t="str">
        <f>IF(AND(Concs!F307&gt;0,ISNUMBER('Tox Values'!O307)),1.6*Concs!F307/'Tox Values'!O307,"")</f>
        <v/>
      </c>
      <c r="G308" s="81" t="str">
        <f>IF(ISNUMBER(E308),IF('MPS Factors'!G307&gt;0,'MPS Factors'!G307*E308,0),"")</f>
        <v/>
      </c>
      <c r="H308" s="81" t="str">
        <f>IF(ISNUMBER(F308),IF('MPS Factors'!H307&gt;0,'MPS Factors'!H307*F308,0),"")</f>
        <v/>
      </c>
      <c r="I308" s="81" t="str">
        <f>IF(ISNUMBER(E308),IF('MPS Factors'!E307&gt;0,'MPS Factors'!E307*E308,0),"")</f>
        <v/>
      </c>
      <c r="J308" s="81" t="str">
        <f>IF(ISNUMBER(F308),IF('MPS Factors'!F307&gt;0,'MPS Factors'!F307*F308,0),"")</f>
        <v/>
      </c>
      <c r="K308" s="81" t="str">
        <f>IF(ISNUMBER(E308),IF('MPS Factors'!C307&gt;0,'MPS Factors'!C307*E308,0),"")</f>
        <v/>
      </c>
      <c r="L308" s="81" t="str">
        <f>IF(ISNUMBER(F308),IF('MPS Factors'!D307&gt;0,'MPS Factors'!D307*F308,0),"")</f>
        <v/>
      </c>
      <c r="M308" s="81" t="str">
        <f t="shared" si="28"/>
        <v/>
      </c>
      <c r="N308" s="81" t="str">
        <f t="shared" si="29"/>
        <v/>
      </c>
      <c r="O308" s="81" t="str">
        <f t="shared" si="30"/>
        <v/>
      </c>
      <c r="P308" s="81" t="str">
        <f t="shared" si="31"/>
        <v/>
      </c>
      <c r="Q308" s="81" t="str">
        <f t="shared" si="32"/>
        <v/>
      </c>
      <c r="R308" s="81" t="str">
        <f t="shared" si="33"/>
        <v/>
      </c>
    </row>
    <row r="309" spans="1:18" ht="13.5" thickBot="1" x14ac:dyDescent="0.25">
      <c r="A309" s="106" t="str">
        <f>'Tox Values'!C308</f>
        <v>7440-02-0</v>
      </c>
      <c r="B309" s="195" t="str">
        <f>'Tox Values'!D308</f>
        <v>Nickel</v>
      </c>
      <c r="C309" s="383" t="str">
        <f>IF(AND(Concs!D308&gt;0,ISNUMBER('Tox Values'!G308)),Concs!D308/'Tox Values'!G308,"")</f>
        <v/>
      </c>
      <c r="D309" s="381" t="str">
        <f>IF(AND(Concs!E308&gt;0,ISNUMBER('Tox Values'!AA308)),Concs!E308/'Tox Values'!AA308,"")</f>
        <v/>
      </c>
      <c r="E309" s="381" t="str">
        <f>IF(AND(Concs!F308&gt;0,ISNUMBER('Tox Values'!T308)),Concs!F308/'Tox Values'!T308,"")</f>
        <v/>
      </c>
      <c r="F309" s="380" t="str">
        <f>IF(AND(Concs!F308&gt;0,ISNUMBER('Tox Values'!O308)),1.6*Concs!F308/'Tox Values'!O308,"")</f>
        <v/>
      </c>
      <c r="G309" s="81" t="str">
        <f>IF(ISNUMBER(E309),IF('MPS Factors'!G308&gt;0,'MPS Factors'!G308*E309,0),"")</f>
        <v/>
      </c>
      <c r="H309" s="81" t="str">
        <f>IF(ISNUMBER(F309),IF('MPS Factors'!H308&gt;0,'MPS Factors'!H308*F309,0),"")</f>
        <v/>
      </c>
      <c r="I309" s="81" t="str">
        <f>IF(ISNUMBER(E309),IF('MPS Factors'!E308&gt;0,'MPS Factors'!E308*E309,0),"")</f>
        <v/>
      </c>
      <c r="J309" s="81" t="str">
        <f>IF(ISNUMBER(F309),IF('MPS Factors'!F308&gt;0,'MPS Factors'!F308*F309,0),"")</f>
        <v/>
      </c>
      <c r="K309" s="81" t="str">
        <f>IF(ISNUMBER(E309),IF('MPS Factors'!C308&gt;0,'MPS Factors'!C308*E309,0),"")</f>
        <v/>
      </c>
      <c r="L309" s="81" t="str">
        <f>IF(ISNUMBER(F309),IF('MPS Factors'!D308&gt;0,'MPS Factors'!D308*F309,0),"")</f>
        <v/>
      </c>
      <c r="M309" s="81" t="str">
        <f t="shared" si="28"/>
        <v/>
      </c>
      <c r="N309" s="81" t="str">
        <f t="shared" si="29"/>
        <v/>
      </c>
      <c r="O309" s="81" t="str">
        <f t="shared" si="30"/>
        <v/>
      </c>
      <c r="P309" s="81" t="str">
        <f t="shared" si="31"/>
        <v/>
      </c>
      <c r="Q309" s="81" t="str">
        <f t="shared" si="32"/>
        <v/>
      </c>
      <c r="R309" s="81" t="str">
        <f t="shared" si="33"/>
        <v/>
      </c>
    </row>
    <row r="310" spans="1:18" x14ac:dyDescent="0.2">
      <c r="A310" s="106" t="str">
        <f>'Tox Values'!C309</f>
        <v>373-02-4</v>
      </c>
      <c r="B310" s="195" t="str">
        <f>'Tox Values'!D309</f>
        <v>Nickel Acetate</v>
      </c>
      <c r="C310" s="381" t="str">
        <f>IF(AND(Concs!C309&gt;0,ISNUMBER('Tox Values'!G309)),Concs!C309/'Tox Values'!G309,"")</f>
        <v/>
      </c>
      <c r="D310" s="381" t="str">
        <f>IF(AND(Concs!E309&gt;0,ISNUMBER('Tox Values'!AA309)),Concs!E309/'Tox Values'!AA309,"")</f>
        <v/>
      </c>
      <c r="E310" s="381" t="str">
        <f>IF(AND(Concs!F309&gt;0,ISNUMBER('Tox Values'!T309)),Concs!F309/'Tox Values'!T309,"")</f>
        <v/>
      </c>
      <c r="F310" s="380" t="str">
        <f>IF(AND(Concs!F309&gt;0,ISNUMBER('Tox Values'!O309)),1.6*Concs!F309/'Tox Values'!O309,"")</f>
        <v/>
      </c>
      <c r="G310" s="81" t="str">
        <f>IF(ISNUMBER(E310),IF('MPS Factors'!G309&gt;0,'MPS Factors'!G309*E310,0),"")</f>
        <v/>
      </c>
      <c r="H310" s="81" t="str">
        <f>IF(ISNUMBER(F310),IF('MPS Factors'!H309&gt;0,'MPS Factors'!H309*F310,0),"")</f>
        <v/>
      </c>
      <c r="I310" s="81" t="str">
        <f>IF(ISNUMBER(E310),IF('MPS Factors'!E309&gt;0,'MPS Factors'!E309*E310,0),"")</f>
        <v/>
      </c>
      <c r="J310" s="81" t="str">
        <f>IF(ISNUMBER(F310),IF('MPS Factors'!F309&gt;0,'MPS Factors'!F309*F310,0),"")</f>
        <v/>
      </c>
      <c r="K310" s="81" t="str">
        <f>IF(ISNUMBER(E310),IF('MPS Factors'!C309&gt;0,'MPS Factors'!C309*E310,0),"")</f>
        <v/>
      </c>
      <c r="L310" s="81" t="str">
        <f>IF(ISNUMBER(F310),IF('MPS Factors'!D309&gt;0,'MPS Factors'!D309*F310,0),"")</f>
        <v/>
      </c>
      <c r="M310" s="81" t="str">
        <f t="shared" si="28"/>
        <v/>
      </c>
      <c r="N310" s="81" t="str">
        <f t="shared" si="29"/>
        <v/>
      </c>
      <c r="O310" s="81" t="str">
        <f t="shared" si="30"/>
        <v/>
      </c>
      <c r="P310" s="81" t="str">
        <f t="shared" si="31"/>
        <v/>
      </c>
      <c r="Q310" s="81" t="str">
        <f t="shared" si="32"/>
        <v/>
      </c>
      <c r="R310" s="81" t="str">
        <f t="shared" si="33"/>
        <v/>
      </c>
    </row>
    <row r="311" spans="1:18" x14ac:dyDescent="0.2">
      <c r="A311" s="106" t="str">
        <f>'Tox Values'!C310</f>
        <v>3333-67-3</v>
      </c>
      <c r="B311" s="195" t="str">
        <f>'Tox Values'!D310</f>
        <v>Nickel Carbonate</v>
      </c>
      <c r="C311" s="381" t="str">
        <f>IF(AND(Concs!C310&gt;0,ISNUMBER('Tox Values'!G310)),Concs!C310/'Tox Values'!G310,"")</f>
        <v/>
      </c>
      <c r="D311" s="381" t="str">
        <f>IF(AND(Concs!E310&gt;0,ISNUMBER('Tox Values'!AA310)),Concs!E310/'Tox Values'!AA310,"")</f>
        <v/>
      </c>
      <c r="E311" s="381" t="str">
        <f>IF(AND(Concs!F310&gt;0,ISNUMBER('Tox Values'!T310)),Concs!F310/'Tox Values'!T310,"")</f>
        <v/>
      </c>
      <c r="F311" s="380" t="str">
        <f>IF(AND(Concs!F310&gt;0,ISNUMBER('Tox Values'!O310)),1.6*Concs!F310/'Tox Values'!O310,"")</f>
        <v/>
      </c>
      <c r="G311" s="81" t="str">
        <f>IF(ISNUMBER(E311),IF('MPS Factors'!G310&gt;0,'MPS Factors'!G310*E311,0),"")</f>
        <v/>
      </c>
      <c r="H311" s="81" t="str">
        <f>IF(ISNUMBER(F311),IF('MPS Factors'!H310&gt;0,'MPS Factors'!H310*F311,0),"")</f>
        <v/>
      </c>
      <c r="I311" s="81" t="str">
        <f>IF(ISNUMBER(E311),IF('MPS Factors'!E310&gt;0,'MPS Factors'!E310*E311,0),"")</f>
        <v/>
      </c>
      <c r="J311" s="81" t="str">
        <f>IF(ISNUMBER(F311),IF('MPS Factors'!F310&gt;0,'MPS Factors'!F310*F311,0),"")</f>
        <v/>
      </c>
      <c r="K311" s="81" t="str">
        <f>IF(ISNUMBER(E311),IF('MPS Factors'!C310&gt;0,'MPS Factors'!C310*E311,0),"")</f>
        <v/>
      </c>
      <c r="L311" s="81" t="str">
        <f>IF(ISNUMBER(F311),IF('MPS Factors'!D310&gt;0,'MPS Factors'!D310*F311,0),"")</f>
        <v/>
      </c>
      <c r="M311" s="81" t="str">
        <f t="shared" si="28"/>
        <v/>
      </c>
      <c r="N311" s="81" t="str">
        <f t="shared" si="29"/>
        <v/>
      </c>
      <c r="O311" s="81" t="str">
        <f t="shared" si="30"/>
        <v/>
      </c>
      <c r="P311" s="81" t="str">
        <f t="shared" si="31"/>
        <v/>
      </c>
      <c r="Q311" s="81" t="str">
        <f t="shared" si="32"/>
        <v/>
      </c>
      <c r="R311" s="81" t="str">
        <f t="shared" si="33"/>
        <v/>
      </c>
    </row>
    <row r="312" spans="1:18" x14ac:dyDescent="0.2">
      <c r="A312" s="106" t="str">
        <f>'Tox Values'!C311</f>
        <v>13463-39-3</v>
      </c>
      <c r="B312" s="195" t="str">
        <f>'Tox Values'!D311</f>
        <v xml:space="preserve">Nickel Carbonyl </v>
      </c>
      <c r="C312" s="381" t="str">
        <f>IF(AND(Concs!C311&gt;0,ISNUMBER('Tox Values'!G311)),Concs!C311/'Tox Values'!G311,"")</f>
        <v/>
      </c>
      <c r="D312" s="381" t="str">
        <f>IF(AND(Concs!E311&gt;0,ISNUMBER('Tox Values'!AA311)),Concs!E311/'Tox Values'!AA311,"")</f>
        <v/>
      </c>
      <c r="E312" s="381" t="str">
        <f>IF(AND(Concs!F311&gt;0,ISNUMBER('Tox Values'!T311)),Concs!F311/'Tox Values'!T311,"")</f>
        <v/>
      </c>
      <c r="F312" s="380" t="str">
        <f>IF(AND(Concs!F311&gt;0,ISNUMBER('Tox Values'!O311)),1.6*Concs!F311/'Tox Values'!O311,"")</f>
        <v/>
      </c>
      <c r="G312" s="81" t="str">
        <f>IF(ISNUMBER(E312),IF('MPS Factors'!G311&gt;0,'MPS Factors'!G311*E312,0),"")</f>
        <v/>
      </c>
      <c r="H312" s="81" t="str">
        <f>IF(ISNUMBER(F312),IF('MPS Factors'!H311&gt;0,'MPS Factors'!H311*F312,0),"")</f>
        <v/>
      </c>
      <c r="I312" s="81" t="str">
        <f>IF(ISNUMBER(E312),IF('MPS Factors'!E311&gt;0,'MPS Factors'!E311*E312,0),"")</f>
        <v/>
      </c>
      <c r="J312" s="81" t="str">
        <f>IF(ISNUMBER(F312),IF('MPS Factors'!F311&gt;0,'MPS Factors'!F311*F312,0),"")</f>
        <v/>
      </c>
      <c r="K312" s="81" t="str">
        <f>IF(ISNUMBER(E312),IF('MPS Factors'!C311&gt;0,'MPS Factors'!C311*E312,0),"")</f>
        <v/>
      </c>
      <c r="L312" s="81" t="str">
        <f>IF(ISNUMBER(F312),IF('MPS Factors'!D311&gt;0,'MPS Factors'!D311*F312,0),"")</f>
        <v/>
      </c>
      <c r="M312" s="81" t="str">
        <f t="shared" si="28"/>
        <v/>
      </c>
      <c r="N312" s="81" t="str">
        <f t="shared" si="29"/>
        <v/>
      </c>
      <c r="O312" s="81" t="str">
        <f t="shared" si="30"/>
        <v/>
      </c>
      <c r="P312" s="81" t="str">
        <f t="shared" si="31"/>
        <v/>
      </c>
      <c r="Q312" s="81" t="str">
        <f t="shared" si="32"/>
        <v/>
      </c>
      <c r="R312" s="81" t="str">
        <f t="shared" si="33"/>
        <v/>
      </c>
    </row>
    <row r="313" spans="1:18" x14ac:dyDescent="0.2">
      <c r="A313" s="106" t="str">
        <f>'Tox Values'!C312</f>
        <v>NICKEL-COMPS</v>
      </c>
      <c r="B313" s="195" t="str">
        <f>'Tox Values'!D312</f>
        <v>Nickel Compounds</v>
      </c>
      <c r="C313" s="381" t="str">
        <f>IF(AND(Concs!C312&gt;0,ISNUMBER('Tox Values'!G312)),Concs!C312/'Tox Values'!G312,"")</f>
        <v/>
      </c>
      <c r="D313" s="381" t="str">
        <f>IF(AND(Concs!E312&gt;0,ISNUMBER('Tox Values'!AA312)),Concs!E312/'Tox Values'!AA312,"")</f>
        <v/>
      </c>
      <c r="E313" s="381" t="str">
        <f>IF(AND(Concs!F312&gt;0,ISNUMBER('Tox Values'!T312)),Concs!F312/'Tox Values'!T312,"")</f>
        <v/>
      </c>
      <c r="F313" s="380" t="str">
        <f>IF(AND(Concs!F312&gt;0,ISNUMBER('Tox Values'!O312)),1.6*Concs!F312/'Tox Values'!O312,"")</f>
        <v/>
      </c>
      <c r="G313" s="81" t="str">
        <f>IF(ISNUMBER(E313),IF('MPS Factors'!G312&gt;0,'MPS Factors'!G312*E313,0),"")</f>
        <v/>
      </c>
      <c r="H313" s="81" t="str">
        <f>IF(ISNUMBER(F313),IF('MPS Factors'!H312&gt;0,'MPS Factors'!H312*F313,0),"")</f>
        <v/>
      </c>
      <c r="I313" s="81" t="str">
        <f>IF(ISNUMBER(E313),IF('MPS Factors'!E312&gt;0,'MPS Factors'!E312*E313,0),"")</f>
        <v/>
      </c>
      <c r="J313" s="81" t="str">
        <f>IF(ISNUMBER(F313),IF('MPS Factors'!F312&gt;0,'MPS Factors'!F312*F313,0),"")</f>
        <v/>
      </c>
      <c r="K313" s="81" t="str">
        <f>IF(ISNUMBER(E313),IF('MPS Factors'!C312&gt;0,'MPS Factors'!C312*E313,0),"")</f>
        <v/>
      </c>
      <c r="L313" s="81" t="str">
        <f>IF(ISNUMBER(F313),IF('MPS Factors'!D312&gt;0,'MPS Factors'!D312*F313,0),"")</f>
        <v/>
      </c>
      <c r="M313" s="81" t="str">
        <f t="shared" si="28"/>
        <v/>
      </c>
      <c r="N313" s="81" t="str">
        <f t="shared" si="29"/>
        <v/>
      </c>
      <c r="O313" s="81" t="str">
        <f t="shared" si="30"/>
        <v/>
      </c>
      <c r="P313" s="81" t="str">
        <f t="shared" si="31"/>
        <v/>
      </c>
      <c r="Q313" s="81" t="str">
        <f t="shared" si="32"/>
        <v/>
      </c>
      <c r="R313" s="81" t="str">
        <f t="shared" si="33"/>
        <v/>
      </c>
    </row>
    <row r="314" spans="1:18" x14ac:dyDescent="0.2">
      <c r="A314" s="106" t="str">
        <f>'Tox Values'!C313</f>
        <v>12054-48-7</v>
      </c>
      <c r="B314" s="195" t="str">
        <f>'Tox Values'!D313</f>
        <v>Nickel Hydroxide</v>
      </c>
      <c r="C314" s="381" t="str">
        <f>IF(AND(Concs!C313&gt;0,ISNUMBER('Tox Values'!G313)),Concs!C313/'Tox Values'!G313,"")</f>
        <v/>
      </c>
      <c r="D314" s="381" t="str">
        <f>IF(AND(Concs!E313&gt;0,ISNUMBER('Tox Values'!AA313)),Concs!E313/'Tox Values'!AA313,"")</f>
        <v/>
      </c>
      <c r="E314" s="381" t="str">
        <f>IF(AND(Concs!F313&gt;0,ISNUMBER('Tox Values'!T313)),Concs!F313/'Tox Values'!T313,"")</f>
        <v/>
      </c>
      <c r="F314" s="380" t="str">
        <f>IF(AND(Concs!F313&gt;0,ISNUMBER('Tox Values'!O313)),1.6*Concs!F313/'Tox Values'!O313,"")</f>
        <v/>
      </c>
      <c r="G314" s="81" t="str">
        <f>IF(ISNUMBER(E314),IF('MPS Factors'!G313&gt;0,'MPS Factors'!G313*E314,0),"")</f>
        <v/>
      </c>
      <c r="H314" s="81" t="str">
        <f>IF(ISNUMBER(F314),IF('MPS Factors'!H313&gt;0,'MPS Factors'!H313*F314,0),"")</f>
        <v/>
      </c>
      <c r="I314" s="81" t="str">
        <f>IF(ISNUMBER(E314),IF('MPS Factors'!E313&gt;0,'MPS Factors'!E313*E314,0),"")</f>
        <v/>
      </c>
      <c r="J314" s="81" t="str">
        <f>IF(ISNUMBER(F314),IF('MPS Factors'!F313&gt;0,'MPS Factors'!F313*F314,0),"")</f>
        <v/>
      </c>
      <c r="K314" s="81" t="str">
        <f>IF(ISNUMBER(E314),IF('MPS Factors'!C313&gt;0,'MPS Factors'!C313*E314,0),"")</f>
        <v/>
      </c>
      <c r="L314" s="81" t="str">
        <f>IF(ISNUMBER(F314),IF('MPS Factors'!D313&gt;0,'MPS Factors'!D313*F314,0),"")</f>
        <v/>
      </c>
      <c r="M314" s="81" t="str">
        <f t="shared" si="28"/>
        <v/>
      </c>
      <c r="N314" s="81" t="str">
        <f t="shared" si="29"/>
        <v/>
      </c>
      <c r="O314" s="81" t="str">
        <f t="shared" si="30"/>
        <v/>
      </c>
      <c r="P314" s="81" t="str">
        <f t="shared" si="31"/>
        <v/>
      </c>
      <c r="Q314" s="81" t="str">
        <f t="shared" si="32"/>
        <v/>
      </c>
      <c r="R314" s="81" t="str">
        <f t="shared" si="33"/>
        <v/>
      </c>
    </row>
    <row r="315" spans="1:18" x14ac:dyDescent="0.2">
      <c r="A315" s="106" t="str">
        <f>'Tox Values'!C314</f>
        <v>1313-99-1</v>
      </c>
      <c r="B315" s="195" t="str">
        <f>'Tox Values'!D314</f>
        <v>Nickel oxide</v>
      </c>
      <c r="C315" s="381" t="str">
        <f>IF(AND(Concs!C314&gt;0,ISNUMBER('Tox Values'!G314)),Concs!C314/'Tox Values'!G314,"")</f>
        <v/>
      </c>
      <c r="D315" s="381" t="str">
        <f>IF(AND(Concs!E314&gt;0,ISNUMBER('Tox Values'!AA314)),Concs!E314/'Tox Values'!AA314,"")</f>
        <v/>
      </c>
      <c r="E315" s="381" t="str">
        <f>IF(AND(Concs!F314&gt;0,ISNUMBER('Tox Values'!T314)),Concs!F314/'Tox Values'!T314,"")</f>
        <v/>
      </c>
      <c r="F315" s="380" t="str">
        <f>IF(AND(Concs!F314&gt;0,ISNUMBER('Tox Values'!O314)),1.6*Concs!F314/'Tox Values'!O314,"")</f>
        <v/>
      </c>
      <c r="G315" s="81" t="str">
        <f>IF(ISNUMBER(E315),IF('MPS Factors'!G314&gt;0,'MPS Factors'!G314*E315,0),"")</f>
        <v/>
      </c>
      <c r="H315" s="81" t="str">
        <f>IF(ISNUMBER(F315),IF('MPS Factors'!H314&gt;0,'MPS Factors'!H314*F315,0),"")</f>
        <v/>
      </c>
      <c r="I315" s="81" t="str">
        <f>IF(ISNUMBER(E315),IF('MPS Factors'!E314&gt;0,'MPS Factors'!E314*E315,0),"")</f>
        <v/>
      </c>
      <c r="J315" s="81" t="str">
        <f>IF(ISNUMBER(F315),IF('MPS Factors'!F314&gt;0,'MPS Factors'!F314*F315,0),"")</f>
        <v/>
      </c>
      <c r="K315" s="81" t="str">
        <f>IF(ISNUMBER(E315),IF('MPS Factors'!C314&gt;0,'MPS Factors'!C314*E315,0),"")</f>
        <v/>
      </c>
      <c r="L315" s="81" t="str">
        <f>IF(ISNUMBER(F315),IF('MPS Factors'!D314&gt;0,'MPS Factors'!D314*F315,0),"")</f>
        <v/>
      </c>
      <c r="M315" s="81" t="str">
        <f t="shared" si="28"/>
        <v/>
      </c>
      <c r="N315" s="81" t="str">
        <f t="shared" si="29"/>
        <v/>
      </c>
      <c r="O315" s="81" t="str">
        <f t="shared" si="30"/>
        <v/>
      </c>
      <c r="P315" s="81" t="str">
        <f t="shared" si="31"/>
        <v/>
      </c>
      <c r="Q315" s="81" t="str">
        <f t="shared" si="32"/>
        <v/>
      </c>
      <c r="R315" s="81" t="str">
        <f t="shared" si="33"/>
        <v/>
      </c>
    </row>
    <row r="316" spans="1:18" x14ac:dyDescent="0.2">
      <c r="A316" s="106" t="str">
        <f>'Tox Values'!C315</f>
        <v>0-02-5</v>
      </c>
      <c r="B316" s="195" t="str">
        <f>'Tox Values'!D315</f>
        <v>Nickel refinery dust from the pyrometallurgical process</v>
      </c>
      <c r="C316" s="381" t="str">
        <f>IF(AND(Concs!C315&gt;0,ISNUMBER('Tox Values'!G315)),Concs!C315/'Tox Values'!G315,"")</f>
        <v/>
      </c>
      <c r="D316" s="381" t="str">
        <f>IF(AND(Concs!E315&gt;0,ISNUMBER('Tox Values'!AA315)),Concs!E315/'Tox Values'!AA315,"")</f>
        <v/>
      </c>
      <c r="E316" s="381" t="str">
        <f>IF(AND(Concs!F315&gt;0,ISNUMBER('Tox Values'!T315)),Concs!F315/'Tox Values'!T315,"")</f>
        <v/>
      </c>
      <c r="F316" s="380" t="str">
        <f>IF(AND(Concs!F315&gt;0,ISNUMBER('Tox Values'!O315)),1.6*Concs!F315/'Tox Values'!O315,"")</f>
        <v/>
      </c>
      <c r="G316" s="81" t="str">
        <f>IF(ISNUMBER(E316),IF('MPS Factors'!G315&gt;0,'MPS Factors'!G315*E316,0),"")</f>
        <v/>
      </c>
      <c r="H316" s="81" t="str">
        <f>IF(ISNUMBER(F316),IF('MPS Factors'!H315&gt;0,'MPS Factors'!H315*F316,0),"")</f>
        <v/>
      </c>
      <c r="I316" s="81" t="str">
        <f>IF(ISNUMBER(E316),IF('MPS Factors'!E315&gt;0,'MPS Factors'!E315*E316,0),"")</f>
        <v/>
      </c>
      <c r="J316" s="81" t="str">
        <f>IF(ISNUMBER(F316),IF('MPS Factors'!F315&gt;0,'MPS Factors'!F315*F316,0),"")</f>
        <v/>
      </c>
      <c r="K316" s="81" t="str">
        <f>IF(ISNUMBER(E316),IF('MPS Factors'!C315&gt;0,'MPS Factors'!C315*E316,0),"")</f>
        <v/>
      </c>
      <c r="L316" s="81" t="str">
        <f>IF(ISNUMBER(F316),IF('MPS Factors'!D315&gt;0,'MPS Factors'!D315*F316,0),"")</f>
        <v/>
      </c>
      <c r="M316" s="81" t="str">
        <f t="shared" si="28"/>
        <v/>
      </c>
      <c r="N316" s="81" t="str">
        <f t="shared" si="29"/>
        <v/>
      </c>
      <c r="O316" s="81" t="str">
        <f t="shared" si="30"/>
        <v/>
      </c>
      <c r="P316" s="81" t="str">
        <f t="shared" si="31"/>
        <v/>
      </c>
      <c r="Q316" s="81" t="str">
        <f t="shared" si="32"/>
        <v/>
      </c>
      <c r="R316" s="81" t="str">
        <f t="shared" si="33"/>
        <v/>
      </c>
    </row>
    <row r="317" spans="1:18" x14ac:dyDescent="0.2">
      <c r="A317" s="106" t="str">
        <f>'Tox Values'!C316</f>
        <v>12035-72-2</v>
      </c>
      <c r="B317" s="195" t="str">
        <f>'Tox Values'!D316</f>
        <v>Nickel Subsulfide (NI3S2)</v>
      </c>
      <c r="C317" s="381" t="str">
        <f>IF(AND(Concs!C316&gt;0,ISNUMBER('Tox Values'!G316)),Concs!C316/'Tox Values'!G316,"")</f>
        <v/>
      </c>
      <c r="D317" s="381" t="str">
        <f>IF(AND(Concs!E316&gt;0,ISNUMBER('Tox Values'!AA316)),Concs!E316/'Tox Values'!AA316,"")</f>
        <v/>
      </c>
      <c r="E317" s="381" t="str">
        <f>IF(AND(Concs!F316&gt;0,ISNUMBER('Tox Values'!T316)),Concs!F316/'Tox Values'!T316,"")</f>
        <v/>
      </c>
      <c r="F317" s="380" t="str">
        <f>IF(AND(Concs!F316&gt;0,ISNUMBER('Tox Values'!O316)),1.6*Concs!F316/'Tox Values'!O316,"")</f>
        <v/>
      </c>
      <c r="G317" s="81" t="str">
        <f>IF(ISNUMBER(E317),IF('MPS Factors'!G316&gt;0,'MPS Factors'!G316*E317,0),"")</f>
        <v/>
      </c>
      <c r="H317" s="81" t="str">
        <f>IF(ISNUMBER(F317),IF('MPS Factors'!H316&gt;0,'MPS Factors'!H316*F317,0),"")</f>
        <v/>
      </c>
      <c r="I317" s="81" t="str">
        <f>IF(ISNUMBER(E317),IF('MPS Factors'!E316&gt;0,'MPS Factors'!E316*E317,0),"")</f>
        <v/>
      </c>
      <c r="J317" s="81" t="str">
        <f>IF(ISNUMBER(F317),IF('MPS Factors'!F316&gt;0,'MPS Factors'!F316*F317,0),"")</f>
        <v/>
      </c>
      <c r="K317" s="81" t="str">
        <f>IF(ISNUMBER(E317),IF('MPS Factors'!C316&gt;0,'MPS Factors'!C316*E317,0),"")</f>
        <v/>
      </c>
      <c r="L317" s="81" t="str">
        <f>IF(ISNUMBER(F317),IF('MPS Factors'!D316&gt;0,'MPS Factors'!D316*F317,0),"")</f>
        <v/>
      </c>
      <c r="M317" s="81" t="str">
        <f t="shared" si="28"/>
        <v/>
      </c>
      <c r="N317" s="81" t="str">
        <f t="shared" si="29"/>
        <v/>
      </c>
      <c r="O317" s="81" t="str">
        <f t="shared" si="30"/>
        <v/>
      </c>
      <c r="P317" s="81" t="str">
        <f t="shared" si="31"/>
        <v/>
      </c>
      <c r="Q317" s="81" t="str">
        <f t="shared" si="32"/>
        <v/>
      </c>
      <c r="R317" s="81" t="str">
        <f t="shared" si="33"/>
        <v/>
      </c>
    </row>
    <row r="318" spans="1:18" x14ac:dyDescent="0.2">
      <c r="A318" s="106" t="str">
        <f>'Tox Values'!C317</f>
        <v>1271-28-9</v>
      </c>
      <c r="B318" s="195" t="str">
        <f>'Tox Values'!D317</f>
        <v>Nickelocene</v>
      </c>
      <c r="C318" s="381" t="str">
        <f>IF(AND(Concs!C317&gt;0,ISNUMBER('Tox Values'!G317)),Concs!C317/'Tox Values'!G317,"")</f>
        <v/>
      </c>
      <c r="D318" s="381" t="str">
        <f>IF(AND(Concs!E317&gt;0,ISNUMBER('Tox Values'!AA317)),Concs!E317/'Tox Values'!AA317,"")</f>
        <v/>
      </c>
      <c r="E318" s="381" t="str">
        <f>IF(AND(Concs!F317&gt;0,ISNUMBER('Tox Values'!T317)),Concs!F317/'Tox Values'!T317,"")</f>
        <v/>
      </c>
      <c r="F318" s="380" t="str">
        <f>IF(AND(Concs!F317&gt;0,ISNUMBER('Tox Values'!O317)),1.6*Concs!F317/'Tox Values'!O317,"")</f>
        <v/>
      </c>
      <c r="G318" s="81" t="str">
        <f>IF(ISNUMBER(E318),IF('MPS Factors'!G317&gt;0,'MPS Factors'!G317*E318,0),"")</f>
        <v/>
      </c>
      <c r="H318" s="81" t="str">
        <f>IF(ISNUMBER(F318),IF('MPS Factors'!H317&gt;0,'MPS Factors'!H317*F318,0),"")</f>
        <v/>
      </c>
      <c r="I318" s="81" t="str">
        <f>IF(ISNUMBER(E318),IF('MPS Factors'!E317&gt;0,'MPS Factors'!E317*E318,0),"")</f>
        <v/>
      </c>
      <c r="J318" s="81" t="str">
        <f>IF(ISNUMBER(F318),IF('MPS Factors'!F317&gt;0,'MPS Factors'!F317*F318,0),"")</f>
        <v/>
      </c>
      <c r="K318" s="81" t="str">
        <f>IF(ISNUMBER(E318),IF('MPS Factors'!C317&gt;0,'MPS Factors'!C317*E318,0),"")</f>
        <v/>
      </c>
      <c r="L318" s="81" t="str">
        <f>IF(ISNUMBER(F318),IF('MPS Factors'!D317&gt;0,'MPS Factors'!D317*F318,0),"")</f>
        <v/>
      </c>
      <c r="M318" s="81" t="str">
        <f t="shared" si="28"/>
        <v/>
      </c>
      <c r="N318" s="81" t="str">
        <f t="shared" si="29"/>
        <v/>
      </c>
      <c r="O318" s="81" t="str">
        <f t="shared" si="30"/>
        <v/>
      </c>
      <c r="P318" s="81" t="str">
        <f t="shared" si="31"/>
        <v/>
      </c>
      <c r="Q318" s="81" t="str">
        <f t="shared" si="32"/>
        <v/>
      </c>
      <c r="R318" s="81" t="str">
        <f t="shared" si="33"/>
        <v/>
      </c>
    </row>
    <row r="319" spans="1:18" x14ac:dyDescent="0.2">
      <c r="A319" s="106" t="str">
        <f>'Tox Values'!C318</f>
        <v>7697-37-2</v>
      </c>
      <c r="B319" s="195" t="str">
        <f>'Tox Values'!D318</f>
        <v>Nitric acid</v>
      </c>
      <c r="C319" s="381" t="str">
        <f>IF(AND(Concs!C318&gt;0,ISNUMBER('Tox Values'!G318)),Concs!C318/'Tox Values'!G318,"")</f>
        <v/>
      </c>
      <c r="D319" s="381" t="str">
        <f>IF(AND(Concs!E318&gt;0,ISNUMBER('Tox Values'!AA318)),Concs!E318/'Tox Values'!AA318,"")</f>
        <v/>
      </c>
      <c r="E319" s="381" t="str">
        <f>IF(AND(Concs!F318&gt;0,ISNUMBER('Tox Values'!T318)),Concs!F318/'Tox Values'!T318,"")</f>
        <v/>
      </c>
      <c r="F319" s="380" t="str">
        <f>IF(AND(Concs!F318&gt;0,ISNUMBER('Tox Values'!O318)),1*Concs!F318/'Tox Values'!O318,"")</f>
        <v/>
      </c>
      <c r="G319" s="81" t="str">
        <f>IF(ISNUMBER(E319),IF('MPS Factors'!G318&gt;0,'MPS Factors'!G318*E319,0),"")</f>
        <v/>
      </c>
      <c r="H319" s="81" t="str">
        <f>IF(ISNUMBER(F319),IF('MPS Factors'!H318&gt;0,'MPS Factors'!H318*F319,0),"")</f>
        <v/>
      </c>
      <c r="I319" s="81" t="str">
        <f>IF(ISNUMBER(E319),IF('MPS Factors'!E318&gt;0,'MPS Factors'!E318*E319,0),"")</f>
        <v/>
      </c>
      <c r="J319" s="81" t="str">
        <f>IF(ISNUMBER(F319),IF('MPS Factors'!F318&gt;0,'MPS Factors'!F318*F319,0),"")</f>
        <v/>
      </c>
      <c r="K319" s="81" t="str">
        <f>IF(ISNUMBER(E319),IF('MPS Factors'!C318&gt;0,'MPS Factors'!C318*E319,0),"")</f>
        <v/>
      </c>
      <c r="L319" s="81" t="str">
        <f>IF(ISNUMBER(F319),IF('MPS Factors'!D318&gt;0,'MPS Factors'!D318*F319,0),"")</f>
        <v/>
      </c>
      <c r="M319" s="81" t="str">
        <f t="shared" si="28"/>
        <v/>
      </c>
      <c r="N319" s="81" t="str">
        <f t="shared" si="29"/>
        <v/>
      </c>
      <c r="O319" s="81" t="str">
        <f t="shared" si="30"/>
        <v/>
      </c>
      <c r="P319" s="81" t="str">
        <f t="shared" si="31"/>
        <v/>
      </c>
      <c r="Q319" s="81" t="str">
        <f t="shared" si="32"/>
        <v/>
      </c>
      <c r="R319" s="81" t="str">
        <f t="shared" si="33"/>
        <v/>
      </c>
    </row>
    <row r="320" spans="1:18" x14ac:dyDescent="0.2">
      <c r="A320" s="106" t="str">
        <f>'Tox Values'!C319</f>
        <v>139-13-9</v>
      </c>
      <c r="B320" s="80" t="str">
        <f>'Tox Values'!D319</f>
        <v>Nitrilotriacetic acid</v>
      </c>
      <c r="C320" s="380" t="str">
        <f>IF(AND(Concs!C319&gt;0,ISNUMBER('Tox Values'!G319)),Concs!C319/'Tox Values'!G319,"")</f>
        <v/>
      </c>
      <c r="D320" s="381" t="str">
        <f>IF(AND(Concs!E319&gt;0,ISNUMBER('Tox Values'!AA319)),Concs!E319/'Tox Values'!AA319,"")</f>
        <v/>
      </c>
      <c r="E320" s="381" t="str">
        <f>IF(AND(Concs!F319&gt;0,ISNUMBER('Tox Values'!T319)),Concs!F319/'Tox Values'!T319,"")</f>
        <v/>
      </c>
      <c r="F320" s="380" t="str">
        <f>IF(AND(Concs!F319&gt;0,ISNUMBER('Tox Values'!O319)),1.6*Concs!F319/'Tox Values'!O319,"")</f>
        <v/>
      </c>
      <c r="G320" s="81" t="str">
        <f>IF(ISNUMBER(E320),IF('MPS Factors'!G319&gt;0,'MPS Factors'!G319*E320,0),"")</f>
        <v/>
      </c>
      <c r="H320" s="81" t="str">
        <f>IF(ISNUMBER(F320),IF('MPS Factors'!H319&gt;0,'MPS Factors'!H319*F320,0),"")</f>
        <v/>
      </c>
      <c r="I320" s="81" t="str">
        <f>IF(ISNUMBER(E320),IF('MPS Factors'!E319&gt;0,'MPS Factors'!E319*E320,0),"")</f>
        <v/>
      </c>
      <c r="J320" s="81" t="str">
        <f>IF(ISNUMBER(F320),IF('MPS Factors'!F319&gt;0,'MPS Factors'!F319*F320,0),"")</f>
        <v/>
      </c>
      <c r="K320" s="81" t="str">
        <f>IF(ISNUMBER(E320),IF('MPS Factors'!C319&gt;0,'MPS Factors'!C319*E320,0),"")</f>
        <v/>
      </c>
      <c r="L320" s="81" t="str">
        <f>IF(ISNUMBER(F320),IF('MPS Factors'!D319&gt;0,'MPS Factors'!D319*F320,0),"")</f>
        <v/>
      </c>
      <c r="M320" s="81" t="str">
        <f t="shared" si="28"/>
        <v/>
      </c>
      <c r="N320" s="81" t="str">
        <f t="shared" si="29"/>
        <v/>
      </c>
      <c r="O320" s="81" t="str">
        <f t="shared" si="30"/>
        <v/>
      </c>
      <c r="P320" s="81" t="str">
        <f t="shared" si="31"/>
        <v/>
      </c>
      <c r="Q320" s="81" t="str">
        <f t="shared" si="32"/>
        <v/>
      </c>
      <c r="R320" s="81" t="str">
        <f t="shared" si="33"/>
        <v/>
      </c>
    </row>
    <row r="321" spans="1:18" x14ac:dyDescent="0.2">
      <c r="A321" s="106" t="str">
        <f>'Tox Values'!C320</f>
        <v>18662-53-8</v>
      </c>
      <c r="B321" s="80" t="str">
        <f>'Tox Values'!D320</f>
        <v>Nitrilotriacetic acid, trisodium salt monohydrate</v>
      </c>
      <c r="C321" s="380" t="str">
        <f>IF(AND(Concs!C320&gt;0,ISNUMBER('Tox Values'!G320)),Concs!C320/'Tox Values'!G320,"")</f>
        <v/>
      </c>
      <c r="D321" s="381" t="str">
        <f>IF(AND(Concs!E320&gt;0,ISNUMBER('Tox Values'!AA320)),Concs!E320/'Tox Values'!AA320,"")</f>
        <v/>
      </c>
      <c r="E321" s="381" t="str">
        <f>IF(AND(Concs!F320&gt;0,ISNUMBER('Tox Values'!T320)),Concs!F320/'Tox Values'!T320,"")</f>
        <v/>
      </c>
      <c r="F321" s="380" t="str">
        <f>IF(AND(Concs!F320&gt;0,ISNUMBER('Tox Values'!O320)),1.6*Concs!F320/'Tox Values'!O320,"")</f>
        <v/>
      </c>
      <c r="G321" s="81" t="str">
        <f>IF(ISNUMBER(E321),IF('MPS Factors'!G320&gt;0,'MPS Factors'!G320*E321,0),"")</f>
        <v/>
      </c>
      <c r="H321" s="81" t="str">
        <f>IF(ISNUMBER(F321),IF('MPS Factors'!H320&gt;0,'MPS Factors'!H320*F321,0),"")</f>
        <v/>
      </c>
      <c r="I321" s="81" t="str">
        <f>IF(ISNUMBER(E321),IF('MPS Factors'!E320&gt;0,'MPS Factors'!E320*E321,0),"")</f>
        <v/>
      </c>
      <c r="J321" s="81" t="str">
        <f>IF(ISNUMBER(F321),IF('MPS Factors'!F320&gt;0,'MPS Factors'!F320*F321,0),"")</f>
        <v/>
      </c>
      <c r="K321" s="81" t="str">
        <f>IF(ISNUMBER(E321),IF('MPS Factors'!C320&gt;0,'MPS Factors'!C320*E321,0),"")</f>
        <v/>
      </c>
      <c r="L321" s="81" t="str">
        <f>IF(ISNUMBER(F321),IF('MPS Factors'!D320&gt;0,'MPS Factors'!D320*F321,0),"")</f>
        <v/>
      </c>
      <c r="M321" s="81" t="str">
        <f t="shared" si="28"/>
        <v/>
      </c>
      <c r="N321" s="81" t="str">
        <f t="shared" si="29"/>
        <v/>
      </c>
      <c r="O321" s="81" t="str">
        <f t="shared" si="30"/>
        <v/>
      </c>
      <c r="P321" s="81" t="str">
        <f t="shared" si="31"/>
        <v/>
      </c>
      <c r="Q321" s="81" t="str">
        <f t="shared" si="32"/>
        <v/>
      </c>
      <c r="R321" s="81" t="str">
        <f t="shared" si="33"/>
        <v/>
      </c>
    </row>
    <row r="322" spans="1:18" x14ac:dyDescent="0.2">
      <c r="A322" s="106" t="str">
        <f>'Tox Values'!C321</f>
        <v>602-87-9</v>
      </c>
      <c r="B322" s="80" t="str">
        <f>'Tox Values'!D321</f>
        <v>Nitroacenaphthene, 5-</v>
      </c>
      <c r="C322" s="380" t="str">
        <f>IF(AND(Concs!C321&gt;0,ISNUMBER('Tox Values'!G321)),Concs!C321/'Tox Values'!G321,"")</f>
        <v/>
      </c>
      <c r="D322" s="381" t="str">
        <f>IF(AND(Concs!E321&gt;0,ISNUMBER('Tox Values'!AA321)),Concs!E321/'Tox Values'!AA321,"")</f>
        <v/>
      </c>
      <c r="E322" s="381" t="str">
        <f>IF(AND(Concs!F321&gt;0,ISNUMBER('Tox Values'!T321)),Concs!F321/'Tox Values'!T321,"")</f>
        <v/>
      </c>
      <c r="F322" s="380" t="str">
        <f>IF(AND(Concs!F321&gt;0,ISNUMBER('Tox Values'!O321)),1.6*Concs!F321/'Tox Values'!O321,"")</f>
        <v/>
      </c>
      <c r="G322" s="81" t="str">
        <f>IF(ISNUMBER(E322),IF('MPS Factors'!G321&gt;0,'MPS Factors'!G321*E322,0),"")</f>
        <v/>
      </c>
      <c r="H322" s="81" t="str">
        <f>IF(ISNUMBER(F322),IF('MPS Factors'!H321&gt;0,'MPS Factors'!H321*F322,0),"")</f>
        <v/>
      </c>
      <c r="I322" s="81" t="str">
        <f>IF(ISNUMBER(E322),IF('MPS Factors'!E321&gt;0,'MPS Factors'!E321*E322,0),"")</f>
        <v/>
      </c>
      <c r="J322" s="81" t="str">
        <f>IF(ISNUMBER(F322),IF('MPS Factors'!F321&gt;0,'MPS Factors'!F321*F322,0),"")</f>
        <v/>
      </c>
      <c r="K322" s="81" t="str">
        <f>IF(ISNUMBER(E322),IF('MPS Factors'!C321&gt;0,'MPS Factors'!C321*E322,0),"")</f>
        <v/>
      </c>
      <c r="L322" s="81" t="str">
        <f>IF(ISNUMBER(F322),IF('MPS Factors'!D321&gt;0,'MPS Factors'!D321*F322,0),"")</f>
        <v/>
      </c>
      <c r="M322" s="81" t="str">
        <f t="shared" si="28"/>
        <v/>
      </c>
      <c r="N322" s="81" t="str">
        <f t="shared" si="29"/>
        <v/>
      </c>
      <c r="O322" s="81" t="str">
        <f t="shared" si="30"/>
        <v/>
      </c>
      <c r="P322" s="81" t="str">
        <f t="shared" si="31"/>
        <v/>
      </c>
      <c r="Q322" s="81" t="str">
        <f t="shared" si="32"/>
        <v/>
      </c>
      <c r="R322" s="81" t="str">
        <f t="shared" si="33"/>
        <v/>
      </c>
    </row>
    <row r="323" spans="1:18" x14ac:dyDescent="0.2">
      <c r="A323" s="106" t="str">
        <f>'Tox Values'!C322</f>
        <v>88-74-4</v>
      </c>
      <c r="B323" s="80" t="str">
        <f>'Tox Values'!D322</f>
        <v>Nitroaniline, 2-</v>
      </c>
      <c r="C323" s="380" t="str">
        <f>IF(AND(Concs!C322&gt;0,ISNUMBER('Tox Values'!G322)),Concs!C322/'Tox Values'!G322,"")</f>
        <v/>
      </c>
      <c r="D323" s="381" t="str">
        <f>IF(AND(Concs!E322&gt;0,ISNUMBER('Tox Values'!AA322)),Concs!E322/'Tox Values'!AA322,"")</f>
        <v/>
      </c>
      <c r="E323" s="381" t="str">
        <f>IF(AND(Concs!F322&gt;0,ISNUMBER('Tox Values'!T322)),Concs!F322/'Tox Values'!T322,"")</f>
        <v/>
      </c>
      <c r="F323" s="380" t="str">
        <f>IF(AND(Concs!F322&gt;0,ISNUMBER('Tox Values'!O322)),1*Concs!F322/'Tox Values'!O322,"")</f>
        <v/>
      </c>
      <c r="G323" s="81" t="str">
        <f>IF(ISNUMBER(E323),IF('MPS Factors'!G322&gt;0,'MPS Factors'!G322*E323,0),"")</f>
        <v/>
      </c>
      <c r="H323" s="81" t="str">
        <f>IF(ISNUMBER(F323),IF('MPS Factors'!H322&gt;0,'MPS Factors'!H322*F323,0),"")</f>
        <v/>
      </c>
      <c r="I323" s="81" t="str">
        <f>IF(ISNUMBER(E323),IF('MPS Factors'!E322&gt;0,'MPS Factors'!E322*E323,0),"")</f>
        <v/>
      </c>
      <c r="J323" s="81" t="str">
        <f>IF(ISNUMBER(F323),IF('MPS Factors'!F322&gt;0,'MPS Factors'!F322*F323,0),"")</f>
        <v/>
      </c>
      <c r="K323" s="81" t="str">
        <f>IF(ISNUMBER(E323),IF('MPS Factors'!C322&gt;0,'MPS Factors'!C322*E323,0),"")</f>
        <v/>
      </c>
      <c r="L323" s="81" t="str">
        <f>IF(ISNUMBER(F323),IF('MPS Factors'!D322&gt;0,'MPS Factors'!D322*F323,0),"")</f>
        <v/>
      </c>
      <c r="M323" s="81" t="str">
        <f t="shared" si="28"/>
        <v/>
      </c>
      <c r="N323" s="81" t="str">
        <f t="shared" si="29"/>
        <v/>
      </c>
      <c r="O323" s="81" t="str">
        <f t="shared" si="30"/>
        <v/>
      </c>
      <c r="P323" s="81" t="str">
        <f t="shared" si="31"/>
        <v/>
      </c>
      <c r="Q323" s="81" t="str">
        <f t="shared" si="32"/>
        <v/>
      </c>
      <c r="R323" s="81" t="str">
        <f t="shared" si="33"/>
        <v/>
      </c>
    </row>
    <row r="324" spans="1:18" ht="13.5" thickBot="1" x14ac:dyDescent="0.25">
      <c r="A324" s="106" t="str">
        <f>'Tox Values'!C323</f>
        <v>100-01-6</v>
      </c>
      <c r="B324" s="80" t="str">
        <f>'Tox Values'!D323</f>
        <v>Nitroaniline, 4-</v>
      </c>
      <c r="C324" s="382" t="str">
        <f>IF(AND(Concs!C323&gt;0,ISNUMBER('Tox Values'!G323)),Concs!C323/'Tox Values'!G323,"")</f>
        <v/>
      </c>
      <c r="D324" s="381" t="str">
        <f>IF(AND(Concs!E323&gt;0,ISNUMBER('Tox Values'!AA323)),Concs!E323/'Tox Values'!AA323,"")</f>
        <v/>
      </c>
      <c r="E324" s="381" t="str">
        <f>IF(AND(Concs!F323&gt;0,ISNUMBER('Tox Values'!T323)),Concs!F323/'Tox Values'!T323,"")</f>
        <v/>
      </c>
      <c r="F324" s="380" t="str">
        <f>IF(AND(Concs!F323&gt;0,ISNUMBER('Tox Values'!O323)),1*Concs!F323/'Tox Values'!O323,"")</f>
        <v/>
      </c>
      <c r="G324" s="81" t="str">
        <f>IF(ISNUMBER(E324),IF('MPS Factors'!G323&gt;0,'MPS Factors'!G323*E324,0),"")</f>
        <v/>
      </c>
      <c r="H324" s="81" t="str">
        <f>IF(ISNUMBER(F324),IF('MPS Factors'!H323&gt;0,'MPS Factors'!H323*F324,0),"")</f>
        <v/>
      </c>
      <c r="I324" s="81" t="str">
        <f>IF(ISNUMBER(E324),IF('MPS Factors'!E323&gt;0,'MPS Factors'!E323*E324,0),"")</f>
        <v/>
      </c>
      <c r="J324" s="81" t="str">
        <f>IF(ISNUMBER(F324),IF('MPS Factors'!F323&gt;0,'MPS Factors'!F323*F324,0),"")</f>
        <v/>
      </c>
      <c r="K324" s="81" t="str">
        <f>IF(ISNUMBER(E324),IF('MPS Factors'!C323&gt;0,'MPS Factors'!C323*E324,0),"")</f>
        <v/>
      </c>
      <c r="L324" s="81" t="str">
        <f>IF(ISNUMBER(F324),IF('MPS Factors'!D323&gt;0,'MPS Factors'!D323*F324,0),"")</f>
        <v/>
      </c>
      <c r="M324" s="81" t="str">
        <f t="shared" si="28"/>
        <v/>
      </c>
      <c r="N324" s="81" t="str">
        <f t="shared" si="29"/>
        <v/>
      </c>
      <c r="O324" s="81" t="str">
        <f t="shared" si="30"/>
        <v/>
      </c>
      <c r="P324" s="81" t="str">
        <f t="shared" si="31"/>
        <v/>
      </c>
      <c r="Q324" s="81" t="str">
        <f t="shared" si="32"/>
        <v/>
      </c>
      <c r="R324" s="81" t="str">
        <f t="shared" si="33"/>
        <v/>
      </c>
    </row>
    <row r="325" spans="1:18" ht="13.5" thickBot="1" x14ac:dyDescent="0.25">
      <c r="A325" s="106" t="str">
        <f>'Tox Values'!C324</f>
        <v>98-95-3</v>
      </c>
      <c r="B325" s="195" t="str">
        <f>'Tox Values'!D324</f>
        <v>Nitrobenzene</v>
      </c>
      <c r="C325" s="383" t="str">
        <f>IF(AND(Concs!D324&gt;0,ISNUMBER('Tox Values'!G324)),Concs!D324/'Tox Values'!G324,"")</f>
        <v/>
      </c>
      <c r="D325" s="381" t="str">
        <f>IF(AND(Concs!E324&gt;0,ISNUMBER('Tox Values'!AA324)),Concs!E324/'Tox Values'!AA324,"")</f>
        <v/>
      </c>
      <c r="E325" s="381" t="str">
        <f>IF(AND(Concs!F324&gt;0,ISNUMBER('Tox Values'!T324)),Concs!F324/'Tox Values'!T324,"")</f>
        <v/>
      </c>
      <c r="F325" s="380" t="str">
        <f>IF(AND(Concs!F324&gt;0,ISNUMBER('Tox Values'!O324)),1*Concs!F324/'Tox Values'!O324,"")</f>
        <v/>
      </c>
      <c r="G325" s="81" t="str">
        <f>IF(ISNUMBER(E325),IF('MPS Factors'!G324&gt;0,'MPS Factors'!G324*E325,0),"")</f>
        <v/>
      </c>
      <c r="H325" s="81" t="str">
        <f>IF(ISNUMBER(F325),IF('MPS Factors'!H324&gt;0,'MPS Factors'!H324*F325,0),"")</f>
        <v/>
      </c>
      <c r="I325" s="81" t="str">
        <f>IF(ISNUMBER(E325),IF('MPS Factors'!E324&gt;0,'MPS Factors'!E324*E325,0),"")</f>
        <v/>
      </c>
      <c r="J325" s="81" t="str">
        <f>IF(ISNUMBER(F325),IF('MPS Factors'!F324&gt;0,'MPS Factors'!F324*F325,0),"")</f>
        <v/>
      </c>
      <c r="K325" s="81" t="str">
        <f>IF(ISNUMBER(E325),IF('MPS Factors'!C324&gt;0,'MPS Factors'!C324*E325,0),"")</f>
        <v/>
      </c>
      <c r="L325" s="81" t="str">
        <f>IF(ISNUMBER(F325),IF('MPS Factors'!D324&gt;0,'MPS Factors'!D324*F325,0),"")</f>
        <v/>
      </c>
      <c r="M325" s="81" t="str">
        <f t="shared" si="28"/>
        <v/>
      </c>
      <c r="N325" s="81" t="str">
        <f t="shared" si="29"/>
        <v/>
      </c>
      <c r="O325" s="81" t="str">
        <f t="shared" si="30"/>
        <v/>
      </c>
      <c r="P325" s="81" t="str">
        <f t="shared" si="31"/>
        <v/>
      </c>
      <c r="Q325" s="81" t="str">
        <f t="shared" si="32"/>
        <v/>
      </c>
      <c r="R325" s="81" t="str">
        <f t="shared" si="33"/>
        <v/>
      </c>
    </row>
    <row r="326" spans="1:18" x14ac:dyDescent="0.2">
      <c r="A326" s="106" t="str">
        <f>'Tox Values'!C325</f>
        <v>7496-02-8</v>
      </c>
      <c r="B326" s="80" t="str">
        <f>'Tox Values'!D325</f>
        <v>Nitrochrysene, 6-</v>
      </c>
      <c r="C326" s="380" t="str">
        <f>IF(AND(Concs!C325&gt;0,ISNUMBER('Tox Values'!G325)),Concs!C325/'Tox Values'!G325,"")</f>
        <v/>
      </c>
      <c r="D326" s="381" t="str">
        <f>IF(AND(Concs!E325&gt;0,ISNUMBER('Tox Values'!AA325)),Concs!E325/'Tox Values'!AA325,"")</f>
        <v/>
      </c>
      <c r="E326" s="381" t="str">
        <f>IF(AND(Concs!F325&gt;0,ISNUMBER('Tox Values'!T325)),Concs!F325/'Tox Values'!T325,"")</f>
        <v/>
      </c>
      <c r="F326" s="380" t="str">
        <f>IF(AND(Concs!F325&gt;0,ISNUMBER('Tox Values'!O325)),1.6*Concs!F325/'Tox Values'!O325,"")</f>
        <v/>
      </c>
      <c r="G326" s="81" t="str">
        <f>IF(ISNUMBER(E326),IF('MPS Factors'!G325&gt;0,'MPS Factors'!G325*E326,0),"")</f>
        <v/>
      </c>
      <c r="H326" s="81" t="str">
        <f>IF(ISNUMBER(F326),IF('MPS Factors'!H325&gt;0,'MPS Factors'!H325*F326,0),"")</f>
        <v/>
      </c>
      <c r="I326" s="81" t="str">
        <f>IF(ISNUMBER(E326),IF('MPS Factors'!E325&gt;0,'MPS Factors'!E325*E326,0),"")</f>
        <v/>
      </c>
      <c r="J326" s="81" t="str">
        <f>IF(ISNUMBER(F326),IF('MPS Factors'!F325&gt;0,'MPS Factors'!F325*F326,0),"")</f>
        <v/>
      </c>
      <c r="K326" s="81" t="str">
        <f>IF(ISNUMBER(E326),IF('MPS Factors'!C325&gt;0,'MPS Factors'!C325*E326,0),"")</f>
        <v/>
      </c>
      <c r="L326" s="81" t="str">
        <f>IF(ISNUMBER(F326),IF('MPS Factors'!D325&gt;0,'MPS Factors'!D325*F326,0),"")</f>
        <v/>
      </c>
      <c r="M326" s="81" t="str">
        <f t="shared" si="28"/>
        <v/>
      </c>
      <c r="N326" s="81" t="str">
        <f t="shared" si="29"/>
        <v/>
      </c>
      <c r="O326" s="81" t="str">
        <f t="shared" si="30"/>
        <v/>
      </c>
      <c r="P326" s="81" t="str">
        <f t="shared" si="31"/>
        <v/>
      </c>
      <c r="Q326" s="81" t="str">
        <f t="shared" si="32"/>
        <v/>
      </c>
      <c r="R326" s="81" t="str">
        <f t="shared" si="33"/>
        <v/>
      </c>
    </row>
    <row r="327" spans="1:18" x14ac:dyDescent="0.2">
      <c r="A327" s="106" t="str">
        <f>'Tox Values'!C326</f>
        <v>1836-75-5</v>
      </c>
      <c r="B327" s="80" t="str">
        <f>'Tox Values'!D326</f>
        <v>Nitrofen</v>
      </c>
      <c r="C327" s="380" t="str">
        <f>IF(AND(Concs!C326&gt;0,ISNUMBER('Tox Values'!G326)),Concs!C326/'Tox Values'!G326,"")</f>
        <v/>
      </c>
      <c r="D327" s="381" t="str">
        <f>IF(AND(Concs!E326&gt;0,ISNUMBER('Tox Values'!AA326)),Concs!E326/'Tox Values'!AA326,"")</f>
        <v/>
      </c>
      <c r="E327" s="381" t="str">
        <f>IF(AND(Concs!F326&gt;0,ISNUMBER('Tox Values'!T326)),Concs!F326/'Tox Values'!T326,"")</f>
        <v/>
      </c>
      <c r="F327" s="380" t="str">
        <f>IF(AND(Concs!F326&gt;0,ISNUMBER('Tox Values'!O326)),1.6*Concs!F326/'Tox Values'!O326,"")</f>
        <v/>
      </c>
      <c r="G327" s="81" t="str">
        <f>IF(ISNUMBER(E327),IF('MPS Factors'!G326&gt;0,'MPS Factors'!G326*E327,0),"")</f>
        <v/>
      </c>
      <c r="H327" s="81" t="str">
        <f>IF(ISNUMBER(F327),IF('MPS Factors'!H326&gt;0,'MPS Factors'!H326*F327,0),"")</f>
        <v/>
      </c>
      <c r="I327" s="81" t="str">
        <f>IF(ISNUMBER(E327),IF('MPS Factors'!E326&gt;0,'MPS Factors'!E326*E327,0),"")</f>
        <v/>
      </c>
      <c r="J327" s="81" t="str">
        <f>IF(ISNUMBER(F327),IF('MPS Factors'!F326&gt;0,'MPS Factors'!F326*F327,0),"")</f>
        <v/>
      </c>
      <c r="K327" s="81" t="str">
        <f>IF(ISNUMBER(E327),IF('MPS Factors'!C326&gt;0,'MPS Factors'!C326*E327,0),"")</f>
        <v/>
      </c>
      <c r="L327" s="81" t="str">
        <f>IF(ISNUMBER(F327),IF('MPS Factors'!D326&gt;0,'MPS Factors'!D326*F327,0),"")</f>
        <v/>
      </c>
      <c r="M327" s="81" t="str">
        <f t="shared" si="28"/>
        <v/>
      </c>
      <c r="N327" s="81" t="str">
        <f t="shared" si="29"/>
        <v/>
      </c>
      <c r="O327" s="81" t="str">
        <f t="shared" si="30"/>
        <v/>
      </c>
      <c r="P327" s="81" t="str">
        <f t="shared" si="31"/>
        <v/>
      </c>
      <c r="Q327" s="81" t="str">
        <f t="shared" si="32"/>
        <v/>
      </c>
      <c r="R327" s="81" t="str">
        <f t="shared" si="33"/>
        <v/>
      </c>
    </row>
    <row r="328" spans="1:18" x14ac:dyDescent="0.2">
      <c r="A328" s="106" t="str">
        <f>'Tox Values'!C327</f>
        <v>607-57-8</v>
      </c>
      <c r="B328" s="80" t="str">
        <f>'Tox Values'!D327</f>
        <v>Nitrofluorene, 2-</v>
      </c>
      <c r="C328" s="380" t="str">
        <f>IF(AND(Concs!C327&gt;0,ISNUMBER('Tox Values'!G327)),Concs!C327/'Tox Values'!G327,"")</f>
        <v/>
      </c>
      <c r="D328" s="381" t="str">
        <f>IF(AND(Concs!E327&gt;0,ISNUMBER('Tox Values'!AA327)),Concs!E327/'Tox Values'!AA327,"")</f>
        <v/>
      </c>
      <c r="E328" s="381" t="str">
        <f>IF(AND(Concs!F327&gt;0,ISNUMBER('Tox Values'!T327)),Concs!F327/'Tox Values'!T327,"")</f>
        <v/>
      </c>
      <c r="F328" s="380" t="str">
        <f>IF(AND(Concs!F327&gt;0,ISNUMBER('Tox Values'!O327)),1.6*Concs!F327/'Tox Values'!O327,"")</f>
        <v/>
      </c>
      <c r="G328" s="81" t="str">
        <f>IF(ISNUMBER(E328),IF('MPS Factors'!G327&gt;0,'MPS Factors'!G327*E328,0),"")</f>
        <v/>
      </c>
      <c r="H328" s="81" t="str">
        <f>IF(ISNUMBER(F328),IF('MPS Factors'!H327&gt;0,'MPS Factors'!H327*F328,0),"")</f>
        <v/>
      </c>
      <c r="I328" s="81" t="str">
        <f>IF(ISNUMBER(E328),IF('MPS Factors'!E327&gt;0,'MPS Factors'!E327*E328,0),"")</f>
        <v/>
      </c>
      <c r="J328" s="81" t="str">
        <f>IF(ISNUMBER(F328),IF('MPS Factors'!F327&gt;0,'MPS Factors'!F327*F328,0),"")</f>
        <v/>
      </c>
      <c r="K328" s="81" t="str">
        <f>IF(ISNUMBER(E328),IF('MPS Factors'!C327&gt;0,'MPS Factors'!C327*E328,0),"")</f>
        <v/>
      </c>
      <c r="L328" s="81" t="str">
        <f>IF(ISNUMBER(F328),IF('MPS Factors'!D327&gt;0,'MPS Factors'!D327*F328,0),"")</f>
        <v/>
      </c>
      <c r="M328" s="81" t="str">
        <f t="shared" ref="M328:M391" si="34">IF(ISNUMBER(G328), E328+G328, "")</f>
        <v/>
      </c>
      <c r="N328" s="81" t="str">
        <f t="shared" ref="N328:N391" si="35">IF(ISNUMBER(H328), F328+H328, "")</f>
        <v/>
      </c>
      <c r="O328" s="81" t="str">
        <f t="shared" ref="O328:O391" si="36">IF(ISNUMBER(I328), E328+I328, "")</f>
        <v/>
      </c>
      <c r="P328" s="81" t="str">
        <f t="shared" ref="P328:P391" si="37">IF(ISNUMBER(J328), F328+J328, "")</f>
        <v/>
      </c>
      <c r="Q328" s="81" t="str">
        <f t="shared" ref="Q328:Q391" si="38">IF(ISNUMBER(K328), E328+K328, "")</f>
        <v/>
      </c>
      <c r="R328" s="81" t="str">
        <f t="shared" ref="R328:R391" si="39">IF(ISNUMBER(L328), F328+L328, "")</f>
        <v/>
      </c>
    </row>
    <row r="329" spans="1:18" x14ac:dyDescent="0.2">
      <c r="A329" s="106" t="str">
        <f>'Tox Values'!C328</f>
        <v>10102-44-0</v>
      </c>
      <c r="B329" s="80" t="str">
        <f>'Tox Values'!D328</f>
        <v>Nitrogen dioxide (NO2)</v>
      </c>
      <c r="C329" s="380" t="str">
        <f>IF(AND(Concs!C328&gt;0,ISNUMBER('Tox Values'!G328)),Concs!C328/'Tox Values'!G328,"")</f>
        <v/>
      </c>
      <c r="D329" s="381" t="str">
        <f>IF(AND(Concs!E328&gt;0,ISNUMBER('Tox Values'!AA328)),Concs!E328/'Tox Values'!AA328,"")</f>
        <v/>
      </c>
      <c r="E329" s="381" t="str">
        <f>IF(AND(Concs!F328&gt;0,ISNUMBER('Tox Values'!T328)),Concs!F328/'Tox Values'!T328,"")</f>
        <v/>
      </c>
      <c r="F329" s="380" t="str">
        <f>IF(AND(Concs!F328&gt;0,ISNUMBER('Tox Values'!O328)),1*Concs!F328/'Tox Values'!O328,"")</f>
        <v/>
      </c>
      <c r="G329" s="81" t="str">
        <f>IF(ISNUMBER(E329),IF('MPS Factors'!G328&gt;0,'MPS Factors'!G328*E329,0),"")</f>
        <v/>
      </c>
      <c r="H329" s="81" t="str">
        <f>IF(ISNUMBER(F329),IF('MPS Factors'!H328&gt;0,'MPS Factors'!H328*F329,0),"")</f>
        <v/>
      </c>
      <c r="I329" s="81" t="str">
        <f>IF(ISNUMBER(E329),IF('MPS Factors'!E328&gt;0,'MPS Factors'!E328*E329,0),"")</f>
        <v/>
      </c>
      <c r="J329" s="81" t="str">
        <f>IF(ISNUMBER(F329),IF('MPS Factors'!F328&gt;0,'MPS Factors'!F328*F329,0),"")</f>
        <v/>
      </c>
      <c r="K329" s="81" t="str">
        <f>IF(ISNUMBER(E329),IF('MPS Factors'!C328&gt;0,'MPS Factors'!C328*E329,0),"")</f>
        <v/>
      </c>
      <c r="L329" s="81" t="str">
        <f>IF(ISNUMBER(F329),IF('MPS Factors'!D328&gt;0,'MPS Factors'!D328*F329,0),"")</f>
        <v/>
      </c>
      <c r="M329" s="81" t="str">
        <f t="shared" si="34"/>
        <v/>
      </c>
      <c r="N329" s="81" t="str">
        <f t="shared" si="35"/>
        <v/>
      </c>
      <c r="O329" s="81" t="str">
        <f t="shared" si="36"/>
        <v/>
      </c>
      <c r="P329" s="81" t="str">
        <f t="shared" si="37"/>
        <v/>
      </c>
      <c r="Q329" s="81" t="str">
        <f t="shared" si="38"/>
        <v/>
      </c>
      <c r="R329" s="81" t="str">
        <f t="shared" si="39"/>
        <v/>
      </c>
    </row>
    <row r="330" spans="1:18" x14ac:dyDescent="0.2">
      <c r="A330" s="106" t="str">
        <f>'Tox Values'!C329</f>
        <v>75-52-5</v>
      </c>
      <c r="B330" s="80" t="str">
        <f>'Tox Values'!D329</f>
        <v>Nitromethane</v>
      </c>
      <c r="C330" s="380" t="str">
        <f>IF(AND(Concs!C329&gt;0,ISNUMBER('Tox Values'!G329)),Concs!C329/'Tox Values'!G329,"")</f>
        <v/>
      </c>
      <c r="D330" s="381" t="str">
        <f>IF(AND(Concs!E329&gt;0,ISNUMBER('Tox Values'!AA329)),Concs!E329/'Tox Values'!AA329,"")</f>
        <v/>
      </c>
      <c r="E330" s="381" t="str">
        <f>IF(AND(Concs!F329&gt;0,ISNUMBER('Tox Values'!T329)),Concs!F329/'Tox Values'!T329,"")</f>
        <v/>
      </c>
      <c r="F330" s="380" t="str">
        <f>IF(AND(Concs!F329&gt;0,ISNUMBER('Tox Values'!O329)),1*Concs!F329/'Tox Values'!O329,"")</f>
        <v/>
      </c>
      <c r="G330" s="81" t="str">
        <f>IF(ISNUMBER(E330),IF('MPS Factors'!G329&gt;0,'MPS Factors'!G329*E330,0),"")</f>
        <v/>
      </c>
      <c r="H330" s="81" t="str">
        <f>IF(ISNUMBER(F330),IF('MPS Factors'!H329&gt;0,'MPS Factors'!H329*F330,0),"")</f>
        <v/>
      </c>
      <c r="I330" s="81" t="str">
        <f>IF(ISNUMBER(E330),IF('MPS Factors'!E329&gt;0,'MPS Factors'!E329*E330,0),"")</f>
        <v/>
      </c>
      <c r="J330" s="81" t="str">
        <f>IF(ISNUMBER(F330),IF('MPS Factors'!F329&gt;0,'MPS Factors'!F329*F330,0),"")</f>
        <v/>
      </c>
      <c r="K330" s="81" t="str">
        <f>IF(ISNUMBER(E330),IF('MPS Factors'!C329&gt;0,'MPS Factors'!C329*E330,0),"")</f>
        <v/>
      </c>
      <c r="L330" s="81" t="str">
        <f>IF(ISNUMBER(F330),IF('MPS Factors'!D329&gt;0,'MPS Factors'!D329*F330,0),"")</f>
        <v/>
      </c>
      <c r="M330" s="81" t="str">
        <f t="shared" si="34"/>
        <v/>
      </c>
      <c r="N330" s="81" t="str">
        <f t="shared" si="35"/>
        <v/>
      </c>
      <c r="O330" s="81" t="str">
        <f t="shared" si="36"/>
        <v/>
      </c>
      <c r="P330" s="81" t="str">
        <f t="shared" si="37"/>
        <v/>
      </c>
      <c r="Q330" s="81" t="str">
        <f t="shared" si="38"/>
        <v/>
      </c>
      <c r="R330" s="81" t="str">
        <f t="shared" si="39"/>
        <v/>
      </c>
    </row>
    <row r="331" spans="1:18" x14ac:dyDescent="0.2">
      <c r="A331" s="106" t="str">
        <f>'Tox Values'!C330</f>
        <v>79-46-9</v>
      </c>
      <c r="B331" s="80" t="str">
        <f>'Tox Values'!D330</f>
        <v>Nitropropane, 2-</v>
      </c>
      <c r="C331" s="380" t="str">
        <f>IF(AND(Concs!C330&gt;0,ISNUMBER('Tox Values'!G330)),Concs!C330/'Tox Values'!G330,"")</f>
        <v/>
      </c>
      <c r="D331" s="381" t="str">
        <f>IF(AND(Concs!E330&gt;0,ISNUMBER('Tox Values'!AA330)),Concs!E330/'Tox Values'!AA330,"")</f>
        <v/>
      </c>
      <c r="E331" s="381" t="str">
        <f>IF(AND(Concs!F330&gt;0,ISNUMBER('Tox Values'!T330)),Concs!F330/'Tox Values'!T330,"")</f>
        <v/>
      </c>
      <c r="F331" s="380" t="str">
        <f>IF(AND(Concs!F330&gt;0,ISNUMBER('Tox Values'!O330)),1.6*Concs!F330/'Tox Values'!O330,"")</f>
        <v/>
      </c>
      <c r="G331" s="81" t="str">
        <f>IF(ISNUMBER(E331),IF('MPS Factors'!G330&gt;0,'MPS Factors'!G330*E331,0),"")</f>
        <v/>
      </c>
      <c r="H331" s="81" t="str">
        <f>IF(ISNUMBER(F331),IF('MPS Factors'!H330&gt;0,'MPS Factors'!H330*F331,0),"")</f>
        <v/>
      </c>
      <c r="I331" s="81" t="str">
        <f>IF(ISNUMBER(E331),IF('MPS Factors'!E330&gt;0,'MPS Factors'!E330*E331,0),"")</f>
        <v/>
      </c>
      <c r="J331" s="81" t="str">
        <f>IF(ISNUMBER(F331),IF('MPS Factors'!F330&gt;0,'MPS Factors'!F330*F331,0),"")</f>
        <v/>
      </c>
      <c r="K331" s="81" t="str">
        <f>IF(ISNUMBER(E331),IF('MPS Factors'!C330&gt;0,'MPS Factors'!C330*E331,0),"")</f>
        <v/>
      </c>
      <c r="L331" s="81" t="str">
        <f>IF(ISNUMBER(F331),IF('MPS Factors'!D330&gt;0,'MPS Factors'!D330*F331,0),"")</f>
        <v/>
      </c>
      <c r="M331" s="81" t="str">
        <f t="shared" si="34"/>
        <v/>
      </c>
      <c r="N331" s="81" t="str">
        <f t="shared" si="35"/>
        <v/>
      </c>
      <c r="O331" s="81" t="str">
        <f t="shared" si="36"/>
        <v/>
      </c>
      <c r="P331" s="81" t="str">
        <f t="shared" si="37"/>
        <v/>
      </c>
      <c r="Q331" s="81" t="str">
        <f t="shared" si="38"/>
        <v/>
      </c>
      <c r="R331" s="81" t="str">
        <f t="shared" si="39"/>
        <v/>
      </c>
    </row>
    <row r="332" spans="1:18" x14ac:dyDescent="0.2">
      <c r="A332" s="106" t="str">
        <f>'Tox Values'!C331</f>
        <v>5522-43-0</v>
      </c>
      <c r="B332" s="80" t="str">
        <f>'Tox Values'!D331</f>
        <v>Nitropyrene, 1-</v>
      </c>
      <c r="C332" s="380" t="str">
        <f>IF(AND(Concs!C331&gt;0,ISNUMBER('Tox Values'!G331)),Concs!C331/'Tox Values'!G331,"")</f>
        <v/>
      </c>
      <c r="D332" s="381" t="str">
        <f>IF(AND(Concs!E331&gt;0,ISNUMBER('Tox Values'!AA331)),Concs!E331/'Tox Values'!AA331,"")</f>
        <v/>
      </c>
      <c r="E332" s="381" t="str">
        <f>IF(AND(Concs!F331&gt;0,ISNUMBER('Tox Values'!T331)),Concs!F331/'Tox Values'!T331,"")</f>
        <v/>
      </c>
      <c r="F332" s="380" t="str">
        <f>IF(AND(Concs!F331&gt;0,ISNUMBER('Tox Values'!O331)),1.6*Concs!F331/'Tox Values'!O331,"")</f>
        <v/>
      </c>
      <c r="G332" s="81" t="str">
        <f>IF(ISNUMBER(E332),IF('MPS Factors'!G331&gt;0,'MPS Factors'!G331*E332,0),"")</f>
        <v/>
      </c>
      <c r="H332" s="81" t="str">
        <f>IF(ISNUMBER(F332),IF('MPS Factors'!H331&gt;0,'MPS Factors'!H331*F332,0),"")</f>
        <v/>
      </c>
      <c r="I332" s="81" t="str">
        <f>IF(ISNUMBER(E332),IF('MPS Factors'!E331&gt;0,'MPS Factors'!E331*E332,0),"")</f>
        <v/>
      </c>
      <c r="J332" s="81" t="str">
        <f>IF(ISNUMBER(F332),IF('MPS Factors'!F331&gt;0,'MPS Factors'!F331*F332,0),"")</f>
        <v/>
      </c>
      <c r="K332" s="81" t="str">
        <f>IF(ISNUMBER(E332),IF('MPS Factors'!C331&gt;0,'MPS Factors'!C331*E332,0),"")</f>
        <v/>
      </c>
      <c r="L332" s="81" t="str">
        <f>IF(ISNUMBER(F332),IF('MPS Factors'!D331&gt;0,'MPS Factors'!D331*F332,0),"")</f>
        <v/>
      </c>
      <c r="M332" s="81" t="str">
        <f t="shared" si="34"/>
        <v/>
      </c>
      <c r="N332" s="81" t="str">
        <f t="shared" si="35"/>
        <v/>
      </c>
      <c r="O332" s="81" t="str">
        <f t="shared" si="36"/>
        <v/>
      </c>
      <c r="P332" s="81" t="str">
        <f t="shared" si="37"/>
        <v/>
      </c>
      <c r="Q332" s="81" t="str">
        <f t="shared" si="38"/>
        <v/>
      </c>
      <c r="R332" s="81" t="str">
        <f t="shared" si="39"/>
        <v/>
      </c>
    </row>
    <row r="333" spans="1:18" x14ac:dyDescent="0.2">
      <c r="A333" s="106" t="str">
        <f>'Tox Values'!C332</f>
        <v>57835-92-4</v>
      </c>
      <c r="B333" s="80" t="str">
        <f>'Tox Values'!D332</f>
        <v>Nitropyrene, 4-</v>
      </c>
      <c r="C333" s="380" t="str">
        <f>IF(AND(Concs!C332&gt;0,ISNUMBER('Tox Values'!G332)),Concs!C332/'Tox Values'!G332,"")</f>
        <v/>
      </c>
      <c r="D333" s="381" t="str">
        <f>IF(AND(Concs!E332&gt;0,ISNUMBER('Tox Values'!AA332)),Concs!E332/'Tox Values'!AA332,"")</f>
        <v/>
      </c>
      <c r="E333" s="381" t="str">
        <f>IF(AND(Concs!F332&gt;0,ISNUMBER('Tox Values'!T332)),Concs!F332/'Tox Values'!T332,"")</f>
        <v/>
      </c>
      <c r="F333" s="380" t="str">
        <f>IF(AND(Concs!F332&gt;0,ISNUMBER('Tox Values'!O332)),1.6*Concs!F332/'Tox Values'!O332,"")</f>
        <v/>
      </c>
      <c r="G333" s="81" t="str">
        <f>IF(ISNUMBER(E333),IF('MPS Factors'!G332&gt;0,'MPS Factors'!G332*E333,0),"")</f>
        <v/>
      </c>
      <c r="H333" s="81" t="str">
        <f>IF(ISNUMBER(F333),IF('MPS Factors'!H332&gt;0,'MPS Factors'!H332*F333,0),"")</f>
        <v/>
      </c>
      <c r="I333" s="81" t="str">
        <f>IF(ISNUMBER(E333),IF('MPS Factors'!E332&gt;0,'MPS Factors'!E332*E333,0),"")</f>
        <v/>
      </c>
      <c r="J333" s="81" t="str">
        <f>IF(ISNUMBER(F333),IF('MPS Factors'!F332&gt;0,'MPS Factors'!F332*F333,0),"")</f>
        <v/>
      </c>
      <c r="K333" s="81" t="str">
        <f>IF(ISNUMBER(E333),IF('MPS Factors'!C332&gt;0,'MPS Factors'!C332*E333,0),"")</f>
        <v/>
      </c>
      <c r="L333" s="81" t="str">
        <f>IF(ISNUMBER(F333),IF('MPS Factors'!D332&gt;0,'MPS Factors'!D332*F333,0),"")</f>
        <v/>
      </c>
      <c r="M333" s="81" t="str">
        <f t="shared" si="34"/>
        <v/>
      </c>
      <c r="N333" s="81" t="str">
        <f t="shared" si="35"/>
        <v/>
      </c>
      <c r="O333" s="81" t="str">
        <f t="shared" si="36"/>
        <v/>
      </c>
      <c r="P333" s="81" t="str">
        <f t="shared" si="37"/>
        <v/>
      </c>
      <c r="Q333" s="81" t="str">
        <f t="shared" si="38"/>
        <v/>
      </c>
      <c r="R333" s="81" t="str">
        <f t="shared" si="39"/>
        <v/>
      </c>
    </row>
    <row r="334" spans="1:18" x14ac:dyDescent="0.2">
      <c r="A334" s="106" t="str">
        <f>'Tox Values'!C333</f>
        <v>1116-54-4</v>
      </c>
      <c r="B334" s="80" t="str">
        <f>'Tox Values'!D333</f>
        <v>Nitrosodiethanolamine</v>
      </c>
      <c r="C334" s="380" t="str">
        <f>IF(AND(Concs!C333&gt;0,ISNUMBER('Tox Values'!G333)),Concs!C333/'Tox Values'!G333,"")</f>
        <v/>
      </c>
      <c r="D334" s="381" t="str">
        <f>IF(AND(Concs!E333&gt;0,ISNUMBER('Tox Values'!AA333)),Concs!E333/'Tox Values'!AA333,"")</f>
        <v/>
      </c>
      <c r="E334" s="381" t="str">
        <f>IF(AND(Concs!F333&gt;0,ISNUMBER('Tox Values'!T333)),Concs!F333/'Tox Values'!T333,"")</f>
        <v/>
      </c>
      <c r="F334" s="380" t="str">
        <f>IF(AND(Concs!F333&gt;0,ISNUMBER('Tox Values'!O333)),1*Concs!F333/'Tox Values'!O333,"")</f>
        <v/>
      </c>
      <c r="G334" s="81" t="str">
        <f>IF(ISNUMBER(E334),IF('MPS Factors'!G333&gt;0,'MPS Factors'!G333*E334,0),"")</f>
        <v/>
      </c>
      <c r="H334" s="81" t="str">
        <f>IF(ISNUMBER(F334),IF('MPS Factors'!H333&gt;0,'MPS Factors'!H333*F334,0),"")</f>
        <v/>
      </c>
      <c r="I334" s="81" t="str">
        <f>IF(ISNUMBER(E334),IF('MPS Factors'!E333&gt;0,'MPS Factors'!E333*E334,0),"")</f>
        <v/>
      </c>
      <c r="J334" s="81" t="str">
        <f>IF(ISNUMBER(F334),IF('MPS Factors'!F333&gt;0,'MPS Factors'!F333*F334,0),"")</f>
        <v/>
      </c>
      <c r="K334" s="81" t="str">
        <f>IF(ISNUMBER(E334),IF('MPS Factors'!C333&gt;0,'MPS Factors'!C333*E334,0),"")</f>
        <v/>
      </c>
      <c r="L334" s="81" t="str">
        <f>IF(ISNUMBER(F334),IF('MPS Factors'!D333&gt;0,'MPS Factors'!D333*F334,0),"")</f>
        <v/>
      </c>
      <c r="M334" s="81" t="str">
        <f t="shared" si="34"/>
        <v/>
      </c>
      <c r="N334" s="81" t="str">
        <f t="shared" si="35"/>
        <v/>
      </c>
      <c r="O334" s="81" t="str">
        <f t="shared" si="36"/>
        <v/>
      </c>
      <c r="P334" s="81" t="str">
        <f t="shared" si="37"/>
        <v/>
      </c>
      <c r="Q334" s="81" t="str">
        <f t="shared" si="38"/>
        <v/>
      </c>
      <c r="R334" s="81" t="str">
        <f t="shared" si="39"/>
        <v/>
      </c>
    </row>
    <row r="335" spans="1:18" x14ac:dyDescent="0.2">
      <c r="A335" s="106" t="str">
        <f>'Tox Values'!C334</f>
        <v>156-10-5</v>
      </c>
      <c r="B335" s="80" t="str">
        <f>'Tox Values'!D334</f>
        <v>Nitrosodiphenylamine, p-</v>
      </c>
      <c r="C335" s="380" t="str">
        <f>IF(AND(Concs!C334&gt;0,ISNUMBER('Tox Values'!G334)),Concs!C334/'Tox Values'!G334,"")</f>
        <v/>
      </c>
      <c r="D335" s="381" t="str">
        <f>IF(AND(Concs!E334&gt;0,ISNUMBER('Tox Values'!AA334)),Concs!E334/'Tox Values'!AA334,"")</f>
        <v/>
      </c>
      <c r="E335" s="381" t="str">
        <f>IF(AND(Concs!F334&gt;0,ISNUMBER('Tox Values'!T334)),Concs!F334/'Tox Values'!T334,"")</f>
        <v/>
      </c>
      <c r="F335" s="380" t="str">
        <f>IF(AND(Concs!F334&gt;0,ISNUMBER('Tox Values'!O334)),1.6*Concs!F334/'Tox Values'!O334,"")</f>
        <v/>
      </c>
      <c r="G335" s="81" t="str">
        <f>IF(ISNUMBER(E335),IF('MPS Factors'!G334&gt;0,'MPS Factors'!G334*E335,0),"")</f>
        <v/>
      </c>
      <c r="H335" s="81" t="str">
        <f>IF(ISNUMBER(F335),IF('MPS Factors'!H334&gt;0,'MPS Factors'!H334*F335,0),"")</f>
        <v/>
      </c>
      <c r="I335" s="81" t="str">
        <f>IF(ISNUMBER(E335),IF('MPS Factors'!E334&gt;0,'MPS Factors'!E334*E335,0),"")</f>
        <v/>
      </c>
      <c r="J335" s="81" t="str">
        <f>IF(ISNUMBER(F335),IF('MPS Factors'!F334&gt;0,'MPS Factors'!F334*F335,0),"")</f>
        <v/>
      </c>
      <c r="K335" s="81" t="str">
        <f>IF(ISNUMBER(E335),IF('MPS Factors'!C334&gt;0,'MPS Factors'!C334*E335,0),"")</f>
        <v/>
      </c>
      <c r="L335" s="81" t="str">
        <f>IF(ISNUMBER(F335),IF('MPS Factors'!D334&gt;0,'MPS Factors'!D334*F335,0),"")</f>
        <v/>
      </c>
      <c r="M335" s="81" t="str">
        <f t="shared" si="34"/>
        <v/>
      </c>
      <c r="N335" s="81" t="str">
        <f t="shared" si="35"/>
        <v/>
      </c>
      <c r="O335" s="81" t="str">
        <f t="shared" si="36"/>
        <v/>
      </c>
      <c r="P335" s="81" t="str">
        <f t="shared" si="37"/>
        <v/>
      </c>
      <c r="Q335" s="81" t="str">
        <f t="shared" si="38"/>
        <v/>
      </c>
      <c r="R335" s="81" t="str">
        <f t="shared" si="39"/>
        <v/>
      </c>
    </row>
    <row r="336" spans="1:18" x14ac:dyDescent="0.2">
      <c r="A336" s="106" t="str">
        <f>'Tox Values'!C335</f>
        <v>3268-87-9</v>
      </c>
      <c r="B336" s="80" t="str">
        <f>'Tox Values'!D335</f>
        <v>Octachlorodibenzo-p-dioxin, 1,2,3,4,6,7,8,9-</v>
      </c>
      <c r="C336" s="380" t="str">
        <f>IF(AND(Concs!C335&gt;0,ISNUMBER('Tox Values'!G335)),Concs!C335/'Tox Values'!G335,"")</f>
        <v/>
      </c>
      <c r="D336" s="381" t="str">
        <f>IF(AND(Concs!E335&gt;0,ISNUMBER('Tox Values'!AA335)),Concs!E335/'Tox Values'!AA335,"")</f>
        <v/>
      </c>
      <c r="E336" s="381" t="str">
        <f>IF(AND(Concs!F335&gt;0,ISNUMBER('Tox Values'!T335)),Concs!F335/'Tox Values'!T335,"")</f>
        <v/>
      </c>
      <c r="F336" s="380" t="str">
        <f>IF(AND(Concs!F335&gt;0,ISNUMBER('Tox Values'!O335)),1*Concs!F335/'Tox Values'!O335,"")</f>
        <v/>
      </c>
      <c r="G336" s="81" t="str">
        <f>IF(ISNUMBER(E336),IF('MPS Factors'!G335&gt;0,'MPS Factors'!G335*E336,0),"")</f>
        <v/>
      </c>
      <c r="H336" s="81" t="str">
        <f>IF(ISNUMBER(F336),IF('MPS Factors'!H335&gt;0,'MPS Factors'!H335*F336,0),"")</f>
        <v/>
      </c>
      <c r="I336" s="81" t="str">
        <f>IF(ISNUMBER(E336),IF('MPS Factors'!E335&gt;0,'MPS Factors'!E335*E336,0),"")</f>
        <v/>
      </c>
      <c r="J336" s="81" t="str">
        <f>IF(ISNUMBER(F336),IF('MPS Factors'!F335&gt;0,'MPS Factors'!F335*F336,0),"")</f>
        <v/>
      </c>
      <c r="K336" s="81" t="str">
        <f>IF(ISNUMBER(E336),IF('MPS Factors'!C335&gt;0,'MPS Factors'!C335*E336,0),"")</f>
        <v/>
      </c>
      <c r="L336" s="81" t="str">
        <f>IF(ISNUMBER(F336),IF('MPS Factors'!D335&gt;0,'MPS Factors'!D335*F336,0),"")</f>
        <v/>
      </c>
      <c r="M336" s="81" t="str">
        <f t="shared" si="34"/>
        <v/>
      </c>
      <c r="N336" s="81" t="str">
        <f t="shared" si="35"/>
        <v/>
      </c>
      <c r="O336" s="81" t="str">
        <f t="shared" si="36"/>
        <v/>
      </c>
      <c r="P336" s="81" t="str">
        <f t="shared" si="37"/>
        <v/>
      </c>
      <c r="Q336" s="81" t="str">
        <f t="shared" si="38"/>
        <v/>
      </c>
      <c r="R336" s="81" t="str">
        <f t="shared" si="39"/>
        <v/>
      </c>
    </row>
    <row r="337" spans="1:18" x14ac:dyDescent="0.2">
      <c r="A337" s="106" t="str">
        <f>'Tox Values'!C336</f>
        <v>39001-02-0</v>
      </c>
      <c r="B337" s="80" t="str">
        <f>'Tox Values'!D336</f>
        <v>Octachlorodibenzofuran, 1,2,3,4,6,7,8,9-</v>
      </c>
      <c r="C337" s="380" t="str">
        <f>IF(AND(Concs!C336&gt;0,ISNUMBER('Tox Values'!G336)),Concs!C336/'Tox Values'!G336,"")</f>
        <v/>
      </c>
      <c r="D337" s="381" t="str">
        <f>IF(AND(Concs!E336&gt;0,ISNUMBER('Tox Values'!AA336)),Concs!E336/'Tox Values'!AA336,"")</f>
        <v/>
      </c>
      <c r="E337" s="381" t="str">
        <f>IF(AND(Concs!F336&gt;0,ISNUMBER('Tox Values'!T336)),Concs!F336/'Tox Values'!T336,"")</f>
        <v/>
      </c>
      <c r="F337" s="380" t="str">
        <f>IF(AND(Concs!F336&gt;0,ISNUMBER('Tox Values'!O336)),1*Concs!F336/'Tox Values'!O336,"")</f>
        <v/>
      </c>
      <c r="G337" s="81" t="str">
        <f>IF(ISNUMBER(E337),IF('MPS Factors'!G336&gt;0,'MPS Factors'!G336*E337,0),"")</f>
        <v/>
      </c>
      <c r="H337" s="81" t="str">
        <f>IF(ISNUMBER(F337),IF('MPS Factors'!H336&gt;0,'MPS Factors'!H336*F337,0),"")</f>
        <v/>
      </c>
      <c r="I337" s="81" t="str">
        <f>IF(ISNUMBER(E337),IF('MPS Factors'!E336&gt;0,'MPS Factors'!E336*E337,0),"")</f>
        <v/>
      </c>
      <c r="J337" s="81" t="str">
        <f>IF(ISNUMBER(F337),IF('MPS Factors'!F336&gt;0,'MPS Factors'!F336*F337,0),"")</f>
        <v/>
      </c>
      <c r="K337" s="81" t="str">
        <f>IF(ISNUMBER(E337),IF('MPS Factors'!C336&gt;0,'MPS Factors'!C336*E337,0),"")</f>
        <v/>
      </c>
      <c r="L337" s="81" t="str">
        <f>IF(ISNUMBER(F337),IF('MPS Factors'!D336&gt;0,'MPS Factors'!D336*F337,0),"")</f>
        <v/>
      </c>
      <c r="M337" s="81" t="str">
        <f t="shared" si="34"/>
        <v/>
      </c>
      <c r="N337" s="81" t="str">
        <f t="shared" si="35"/>
        <v/>
      </c>
      <c r="O337" s="81" t="str">
        <f t="shared" si="36"/>
        <v/>
      </c>
      <c r="P337" s="81" t="str">
        <f t="shared" si="37"/>
        <v/>
      </c>
      <c r="Q337" s="81" t="str">
        <f t="shared" si="38"/>
        <v/>
      </c>
      <c r="R337" s="81" t="str">
        <f t="shared" si="39"/>
        <v/>
      </c>
    </row>
    <row r="338" spans="1:18" x14ac:dyDescent="0.2">
      <c r="A338" s="106" t="str">
        <f>'Tox Values'!C337</f>
        <v>10028-15-6</v>
      </c>
      <c r="B338" s="80" t="str">
        <f>'Tox Values'!D337</f>
        <v>Ozone</v>
      </c>
      <c r="C338" s="380" t="str">
        <f>IF(AND(Concs!C337&gt;0,ISNUMBER('Tox Values'!G337)),Concs!C337/'Tox Values'!G337,"")</f>
        <v/>
      </c>
      <c r="D338" s="381" t="str">
        <f>IF(AND(Concs!E337&gt;0,ISNUMBER('Tox Values'!AA337)),Concs!E337/'Tox Values'!AA337,"")</f>
        <v/>
      </c>
      <c r="E338" s="381" t="str">
        <f>IF(AND(Concs!F337&gt;0,ISNUMBER('Tox Values'!T337)),Concs!F337/'Tox Values'!T337,"")</f>
        <v/>
      </c>
      <c r="F338" s="380" t="str">
        <f>IF(AND(Concs!F337&gt;0,ISNUMBER('Tox Values'!O337)),1*Concs!F337/'Tox Values'!O337,"")</f>
        <v/>
      </c>
      <c r="G338" s="81" t="str">
        <f>IF(ISNUMBER(E338),IF('MPS Factors'!G337&gt;0,'MPS Factors'!G337*E338,0),"")</f>
        <v/>
      </c>
      <c r="H338" s="81" t="str">
        <f>IF(ISNUMBER(F338),IF('MPS Factors'!H337&gt;0,'MPS Factors'!H337*F338,0),"")</f>
        <v/>
      </c>
      <c r="I338" s="81" t="str">
        <f>IF(ISNUMBER(E338),IF('MPS Factors'!E337&gt;0,'MPS Factors'!E337*E338,0),"")</f>
        <v/>
      </c>
      <c r="J338" s="81" t="str">
        <f>IF(ISNUMBER(F338),IF('MPS Factors'!F337&gt;0,'MPS Factors'!F337*F338,0),"")</f>
        <v/>
      </c>
      <c r="K338" s="81" t="str">
        <f>IF(ISNUMBER(E338),IF('MPS Factors'!C337&gt;0,'MPS Factors'!C337*E338,0),"")</f>
        <v/>
      </c>
      <c r="L338" s="81" t="str">
        <f>IF(ISNUMBER(F338),IF('MPS Factors'!D337&gt;0,'MPS Factors'!D337*F338,0),"")</f>
        <v/>
      </c>
      <c r="M338" s="81" t="str">
        <f t="shared" si="34"/>
        <v/>
      </c>
      <c r="N338" s="81" t="str">
        <f t="shared" si="35"/>
        <v/>
      </c>
      <c r="O338" s="81" t="str">
        <f t="shared" si="36"/>
        <v/>
      </c>
      <c r="P338" s="81" t="str">
        <f t="shared" si="37"/>
        <v/>
      </c>
      <c r="Q338" s="81" t="str">
        <f t="shared" si="38"/>
        <v/>
      </c>
      <c r="R338" s="81" t="str">
        <f t="shared" si="39"/>
        <v/>
      </c>
    </row>
    <row r="339" spans="1:18" x14ac:dyDescent="0.2">
      <c r="A339" s="106" t="str">
        <f>'Tox Values'!C338</f>
        <v>56-38-2</v>
      </c>
      <c r="B339" s="80" t="str">
        <f>'Tox Values'!D338</f>
        <v xml:space="preserve">Parathion </v>
      </c>
      <c r="C339" s="380" t="str">
        <f>IF(AND(Concs!C338&gt;0,ISNUMBER('Tox Values'!G338)),Concs!C338/'Tox Values'!G338,"")</f>
        <v/>
      </c>
      <c r="D339" s="381" t="str">
        <f>IF(AND(Concs!E338&gt;0,ISNUMBER('Tox Values'!AA338)),Concs!E338/'Tox Values'!AA338,"")</f>
        <v/>
      </c>
      <c r="E339" s="381" t="str">
        <f>IF(AND(Concs!F338&gt;0,ISNUMBER('Tox Values'!T338)),Concs!F338/'Tox Values'!T338,"")</f>
        <v/>
      </c>
      <c r="F339" s="380" t="str">
        <f>IF(AND(Concs!F338&gt;0,ISNUMBER('Tox Values'!O338)),1*Concs!F338/'Tox Values'!O338,"")</f>
        <v/>
      </c>
      <c r="G339" s="81" t="str">
        <f>IF(ISNUMBER(E339),IF('MPS Factors'!G338&gt;0,'MPS Factors'!G338*E339,0),"")</f>
        <v/>
      </c>
      <c r="H339" s="81" t="str">
        <f>IF(ISNUMBER(F339),IF('MPS Factors'!H338&gt;0,'MPS Factors'!H338*F339,0),"")</f>
        <v/>
      </c>
      <c r="I339" s="81" t="str">
        <f>IF(ISNUMBER(E339),IF('MPS Factors'!E338&gt;0,'MPS Factors'!E338*E339,0),"")</f>
        <v/>
      </c>
      <c r="J339" s="81" t="str">
        <f>IF(ISNUMBER(F339),IF('MPS Factors'!F338&gt;0,'MPS Factors'!F338*F339,0),"")</f>
        <v/>
      </c>
      <c r="K339" s="81" t="str">
        <f>IF(ISNUMBER(E339),IF('MPS Factors'!C338&gt;0,'MPS Factors'!C338*E339,0),"")</f>
        <v/>
      </c>
      <c r="L339" s="81" t="str">
        <f>IF(ISNUMBER(F339),IF('MPS Factors'!D338&gt;0,'MPS Factors'!D338*F339,0),"")</f>
        <v/>
      </c>
      <c r="M339" s="81" t="str">
        <f t="shared" si="34"/>
        <v/>
      </c>
      <c r="N339" s="81" t="str">
        <f t="shared" si="35"/>
        <v/>
      </c>
      <c r="O339" s="81" t="str">
        <f t="shared" si="36"/>
        <v/>
      </c>
      <c r="P339" s="81" t="str">
        <f t="shared" si="37"/>
        <v/>
      </c>
      <c r="Q339" s="81" t="str">
        <f t="shared" si="38"/>
        <v/>
      </c>
      <c r="R339" s="81" t="str">
        <f t="shared" si="39"/>
        <v/>
      </c>
    </row>
    <row r="340" spans="1:18" x14ac:dyDescent="0.2">
      <c r="A340" s="106" t="str">
        <f>'Tox Values'!C339</f>
        <v>74472-37-0</v>
      </c>
      <c r="B340" s="80" t="str">
        <f>'Tox Values'!D339</f>
        <v>PCB 114 (2,3,4,4,5 Pentachlorobiphenyl)</v>
      </c>
      <c r="C340" s="380" t="str">
        <f>IF(AND(Concs!C339&gt;0,ISNUMBER('Tox Values'!G339)),Concs!C339/'Tox Values'!G339,"")</f>
        <v/>
      </c>
      <c r="D340" s="381" t="str">
        <f>IF(AND(Concs!E339&gt;0,ISNUMBER('Tox Values'!AA339)),Concs!E339/'Tox Values'!AA339,"")</f>
        <v/>
      </c>
      <c r="E340" s="381" t="str">
        <f>IF(AND(Concs!F339&gt;0,ISNUMBER('Tox Values'!T339)),Concs!F339/'Tox Values'!T339,"")</f>
        <v/>
      </c>
      <c r="F340" s="380" t="str">
        <f>IF(AND(Concs!F339&gt;0,ISNUMBER('Tox Values'!O339)),1.6*Concs!F339/'Tox Values'!O339,"")</f>
        <v/>
      </c>
      <c r="G340" s="81" t="str">
        <f>IF(ISNUMBER(E340),IF('MPS Factors'!G339&gt;0,'MPS Factors'!G339*E340,0),"")</f>
        <v/>
      </c>
      <c r="H340" s="81" t="str">
        <f>IF(ISNUMBER(F340),IF('MPS Factors'!H339&gt;0,'MPS Factors'!H339*F340,0),"")</f>
        <v/>
      </c>
      <c r="I340" s="81" t="str">
        <f>IF(ISNUMBER(E340),IF('MPS Factors'!E339&gt;0,'MPS Factors'!E339*E340,0),"")</f>
        <v/>
      </c>
      <c r="J340" s="81" t="str">
        <f>IF(ISNUMBER(F340),IF('MPS Factors'!F339&gt;0,'MPS Factors'!F339*F340,0),"")</f>
        <v/>
      </c>
      <c r="K340" s="81" t="str">
        <f>IF(ISNUMBER(E340),IF('MPS Factors'!C339&gt;0,'MPS Factors'!C339*E340,0),"")</f>
        <v/>
      </c>
      <c r="L340" s="81" t="str">
        <f>IF(ISNUMBER(F340),IF('MPS Factors'!D339&gt;0,'MPS Factors'!D339*F340,0),"")</f>
        <v/>
      </c>
      <c r="M340" s="81" t="str">
        <f t="shared" si="34"/>
        <v/>
      </c>
      <c r="N340" s="81" t="str">
        <f t="shared" si="35"/>
        <v/>
      </c>
      <c r="O340" s="81" t="str">
        <f t="shared" si="36"/>
        <v/>
      </c>
      <c r="P340" s="81" t="str">
        <f t="shared" si="37"/>
        <v/>
      </c>
      <c r="Q340" s="81" t="str">
        <f t="shared" si="38"/>
        <v/>
      </c>
      <c r="R340" s="81" t="str">
        <f t="shared" si="39"/>
        <v/>
      </c>
    </row>
    <row r="341" spans="1:18" x14ac:dyDescent="0.2">
      <c r="A341" s="106" t="str">
        <f>'Tox Values'!C340</f>
        <v>31508-00-6</v>
      </c>
      <c r="B341" s="80" t="str">
        <f>'Tox Values'!D340</f>
        <v>PCB 118 (2,3,4,4,5 Pentachlorobiphenyl)</v>
      </c>
      <c r="C341" s="380" t="str">
        <f>IF(AND(Concs!C340&gt;0,ISNUMBER('Tox Values'!G340)),Concs!C340/'Tox Values'!G340,"")</f>
        <v/>
      </c>
      <c r="D341" s="381" t="str">
        <f>IF(AND(Concs!E340&gt;0,ISNUMBER('Tox Values'!AA340)),Concs!E340/'Tox Values'!AA340,"")</f>
        <v/>
      </c>
      <c r="E341" s="381" t="str">
        <f>IF(AND(Concs!F340&gt;0,ISNUMBER('Tox Values'!T340)),Concs!F340/'Tox Values'!T340,"")</f>
        <v/>
      </c>
      <c r="F341" s="380" t="str">
        <f>IF(AND(Concs!F340&gt;0,ISNUMBER('Tox Values'!O340)),1.6*Concs!F340/'Tox Values'!O340,"")</f>
        <v/>
      </c>
      <c r="G341" s="81" t="str">
        <f>IF(ISNUMBER(E341),IF('MPS Factors'!G340&gt;0,'MPS Factors'!G340*E341,0),"")</f>
        <v/>
      </c>
      <c r="H341" s="81" t="str">
        <f>IF(ISNUMBER(F341),IF('MPS Factors'!H340&gt;0,'MPS Factors'!H340*F341,0),"")</f>
        <v/>
      </c>
      <c r="I341" s="81" t="str">
        <f>IF(ISNUMBER(E341),IF('MPS Factors'!E340&gt;0,'MPS Factors'!E340*E341,0),"")</f>
        <v/>
      </c>
      <c r="J341" s="81" t="str">
        <f>IF(ISNUMBER(F341),IF('MPS Factors'!F340&gt;0,'MPS Factors'!F340*F341,0),"")</f>
        <v/>
      </c>
      <c r="K341" s="81" t="str">
        <f>IF(ISNUMBER(E341),IF('MPS Factors'!C340&gt;0,'MPS Factors'!C340*E341,0),"")</f>
        <v/>
      </c>
      <c r="L341" s="81" t="str">
        <f>IF(ISNUMBER(F341),IF('MPS Factors'!D340&gt;0,'MPS Factors'!D340*F341,0),"")</f>
        <v/>
      </c>
      <c r="M341" s="81" t="str">
        <f t="shared" si="34"/>
        <v/>
      </c>
      <c r="N341" s="81" t="str">
        <f t="shared" si="35"/>
        <v/>
      </c>
      <c r="O341" s="81" t="str">
        <f t="shared" si="36"/>
        <v/>
      </c>
      <c r="P341" s="81" t="str">
        <f t="shared" si="37"/>
        <v/>
      </c>
      <c r="Q341" s="81" t="str">
        <f t="shared" si="38"/>
        <v/>
      </c>
      <c r="R341" s="81" t="str">
        <f t="shared" si="39"/>
        <v/>
      </c>
    </row>
    <row r="342" spans="1:18" x14ac:dyDescent="0.2">
      <c r="A342" s="106" t="str">
        <f>'Tox Values'!C341</f>
        <v>65510-44-3</v>
      </c>
      <c r="B342" s="80" t="str">
        <f>'Tox Values'!D341</f>
        <v>PCB 123 (2,3,4,4,5 Pentachlorobiphenyl)</v>
      </c>
      <c r="C342" s="380" t="str">
        <f>IF(AND(Concs!C341&gt;0,ISNUMBER('Tox Values'!G341)),Concs!C341/'Tox Values'!G341,"")</f>
        <v/>
      </c>
      <c r="D342" s="381" t="str">
        <f>IF(AND(Concs!E341&gt;0,ISNUMBER('Tox Values'!AA341)),Concs!E341/'Tox Values'!AA341,"")</f>
        <v/>
      </c>
      <c r="E342" s="381" t="str">
        <f>IF(AND(Concs!F341&gt;0,ISNUMBER('Tox Values'!T341)),Concs!F341/'Tox Values'!T341,"")</f>
        <v/>
      </c>
      <c r="F342" s="380" t="str">
        <f>IF(AND(Concs!F341&gt;0,ISNUMBER('Tox Values'!O341)),1.6*Concs!F341/'Tox Values'!O341,"")</f>
        <v/>
      </c>
      <c r="G342" s="81" t="str">
        <f>IF(ISNUMBER(E342),IF('MPS Factors'!G341&gt;0,'MPS Factors'!G341*E342,0),"")</f>
        <v/>
      </c>
      <c r="H342" s="81" t="str">
        <f>IF(ISNUMBER(F342),IF('MPS Factors'!H341&gt;0,'MPS Factors'!H341*F342,0),"")</f>
        <v/>
      </c>
      <c r="I342" s="81" t="str">
        <f>IF(ISNUMBER(E342),IF('MPS Factors'!E341&gt;0,'MPS Factors'!E341*E342,0),"")</f>
        <v/>
      </c>
      <c r="J342" s="81" t="str">
        <f>IF(ISNUMBER(F342),IF('MPS Factors'!F341&gt;0,'MPS Factors'!F341*F342,0),"")</f>
        <v/>
      </c>
      <c r="K342" s="81" t="str">
        <f>IF(ISNUMBER(E342),IF('MPS Factors'!C341&gt;0,'MPS Factors'!C341*E342,0),"")</f>
        <v/>
      </c>
      <c r="L342" s="81" t="str">
        <f>IF(ISNUMBER(F342),IF('MPS Factors'!D341&gt;0,'MPS Factors'!D341*F342,0),"")</f>
        <v/>
      </c>
      <c r="M342" s="81" t="str">
        <f t="shared" si="34"/>
        <v/>
      </c>
      <c r="N342" s="81" t="str">
        <f t="shared" si="35"/>
        <v/>
      </c>
      <c r="O342" s="81" t="str">
        <f t="shared" si="36"/>
        <v/>
      </c>
      <c r="P342" s="81" t="str">
        <f t="shared" si="37"/>
        <v/>
      </c>
      <c r="Q342" s="81" t="str">
        <f t="shared" si="38"/>
        <v/>
      </c>
      <c r="R342" s="81" t="str">
        <f t="shared" si="39"/>
        <v/>
      </c>
    </row>
    <row r="343" spans="1:18" x14ac:dyDescent="0.2">
      <c r="A343" s="106" t="str">
        <f>'Tox Values'!C342</f>
        <v>57465-28-8</v>
      </c>
      <c r="B343" s="80" t="str">
        <f>'Tox Values'!D342</f>
        <v>PCB 126 (3,3,4,4,5 Pentachlorobiphenyl)</v>
      </c>
      <c r="C343" s="380" t="str">
        <f>IF(AND(Concs!C342&gt;0,ISNUMBER('Tox Values'!G342)),Concs!C342/'Tox Values'!G342,"")</f>
        <v/>
      </c>
      <c r="D343" s="381" t="str">
        <f>IF(AND(Concs!E342&gt;0,ISNUMBER('Tox Values'!AA342)),Concs!E342/'Tox Values'!AA342,"")</f>
        <v/>
      </c>
      <c r="E343" s="381" t="str">
        <f>IF(AND(Concs!F342&gt;0,ISNUMBER('Tox Values'!T342)),Concs!F342/'Tox Values'!T342,"")</f>
        <v/>
      </c>
      <c r="F343" s="380" t="str">
        <f>IF(AND(Concs!F342&gt;0,ISNUMBER('Tox Values'!O342)),1.6*Concs!F342/'Tox Values'!O342,"")</f>
        <v/>
      </c>
      <c r="G343" s="81" t="str">
        <f>IF(ISNUMBER(E343),IF('MPS Factors'!G342&gt;0,'MPS Factors'!G342*E343,0),"")</f>
        <v/>
      </c>
      <c r="H343" s="81" t="str">
        <f>IF(ISNUMBER(F343),IF('MPS Factors'!H342&gt;0,'MPS Factors'!H342*F343,0),"")</f>
        <v/>
      </c>
      <c r="I343" s="81" t="str">
        <f>IF(ISNUMBER(E343),IF('MPS Factors'!E342&gt;0,'MPS Factors'!E342*E343,0),"")</f>
        <v/>
      </c>
      <c r="J343" s="81" t="str">
        <f>IF(ISNUMBER(F343),IF('MPS Factors'!F342&gt;0,'MPS Factors'!F342*F343,0),"")</f>
        <v/>
      </c>
      <c r="K343" s="81" t="str">
        <f>IF(ISNUMBER(E343),IF('MPS Factors'!C342&gt;0,'MPS Factors'!C342*E343,0),"")</f>
        <v/>
      </c>
      <c r="L343" s="81" t="str">
        <f>IF(ISNUMBER(F343),IF('MPS Factors'!D342&gt;0,'MPS Factors'!D342*F343,0),"")</f>
        <v/>
      </c>
      <c r="M343" s="81" t="str">
        <f t="shared" si="34"/>
        <v/>
      </c>
      <c r="N343" s="81" t="str">
        <f t="shared" si="35"/>
        <v/>
      </c>
      <c r="O343" s="81" t="str">
        <f t="shared" si="36"/>
        <v/>
      </c>
      <c r="P343" s="81" t="str">
        <f t="shared" si="37"/>
        <v/>
      </c>
      <c r="Q343" s="81" t="str">
        <f t="shared" si="38"/>
        <v/>
      </c>
      <c r="R343" s="81" t="str">
        <f t="shared" si="39"/>
        <v/>
      </c>
    </row>
    <row r="344" spans="1:18" x14ac:dyDescent="0.2">
      <c r="A344" s="106" t="str">
        <f>'Tox Values'!C343</f>
        <v>38380-08-4</v>
      </c>
      <c r="B344" s="80" t="str">
        <f>'Tox Values'!D343</f>
        <v>PCB 156 (2,3,3,4,4,5 Hexachlorobiphenyl)</v>
      </c>
      <c r="C344" s="380" t="str">
        <f>IF(AND(Concs!C343&gt;0,ISNUMBER('Tox Values'!G343)),Concs!C343/'Tox Values'!G343,"")</f>
        <v/>
      </c>
      <c r="D344" s="381" t="str">
        <f>IF(AND(Concs!E343&gt;0,ISNUMBER('Tox Values'!AA343)),Concs!E343/'Tox Values'!AA343,"")</f>
        <v/>
      </c>
      <c r="E344" s="381" t="str">
        <f>IF(AND(Concs!F343&gt;0,ISNUMBER('Tox Values'!T343)),Concs!F343/'Tox Values'!T343,"")</f>
        <v/>
      </c>
      <c r="F344" s="380" t="str">
        <f>IF(AND(Concs!F343&gt;0,ISNUMBER('Tox Values'!O343)),1.6*Concs!F343/'Tox Values'!O343,"")</f>
        <v/>
      </c>
      <c r="G344" s="81" t="str">
        <f>IF(ISNUMBER(E344),IF('MPS Factors'!G343&gt;0,'MPS Factors'!G343*E344,0),"")</f>
        <v/>
      </c>
      <c r="H344" s="81" t="str">
        <f>IF(ISNUMBER(F344),IF('MPS Factors'!H343&gt;0,'MPS Factors'!H343*F344,0),"")</f>
        <v/>
      </c>
      <c r="I344" s="81" t="str">
        <f>IF(ISNUMBER(E344),IF('MPS Factors'!E343&gt;0,'MPS Factors'!E343*E344,0),"")</f>
        <v/>
      </c>
      <c r="J344" s="81" t="str">
        <f>IF(ISNUMBER(F344),IF('MPS Factors'!F343&gt;0,'MPS Factors'!F343*F344,0),"")</f>
        <v/>
      </c>
      <c r="K344" s="81" t="str">
        <f>IF(ISNUMBER(E344),IF('MPS Factors'!C343&gt;0,'MPS Factors'!C343*E344,0),"")</f>
        <v/>
      </c>
      <c r="L344" s="81" t="str">
        <f>IF(ISNUMBER(F344),IF('MPS Factors'!D343&gt;0,'MPS Factors'!D343*F344,0),"")</f>
        <v/>
      </c>
      <c r="M344" s="81" t="str">
        <f t="shared" si="34"/>
        <v/>
      </c>
      <c r="N344" s="81" t="str">
        <f t="shared" si="35"/>
        <v/>
      </c>
      <c r="O344" s="81" t="str">
        <f t="shared" si="36"/>
        <v/>
      </c>
      <c r="P344" s="81" t="str">
        <f t="shared" si="37"/>
        <v/>
      </c>
      <c r="Q344" s="81" t="str">
        <f t="shared" si="38"/>
        <v/>
      </c>
      <c r="R344" s="81" t="str">
        <f t="shared" si="39"/>
        <v/>
      </c>
    </row>
    <row r="345" spans="1:18" x14ac:dyDescent="0.2">
      <c r="A345" s="106" t="str">
        <f>'Tox Values'!C344</f>
        <v>69782-90-7</v>
      </c>
      <c r="B345" s="80" t="str">
        <f>'Tox Values'!D344</f>
        <v>PCB 157 (2,3,3,4,4,5 Hexachlorobiphenyl)</v>
      </c>
      <c r="C345" s="380" t="str">
        <f>IF(AND(Concs!C344&gt;0,ISNUMBER('Tox Values'!G344)),Concs!C344/'Tox Values'!G344,"")</f>
        <v/>
      </c>
      <c r="D345" s="381" t="str">
        <f>IF(AND(Concs!E344&gt;0,ISNUMBER('Tox Values'!AA344)),Concs!E344/'Tox Values'!AA344,"")</f>
        <v/>
      </c>
      <c r="E345" s="381" t="str">
        <f>IF(AND(Concs!F344&gt;0,ISNUMBER('Tox Values'!T344)),Concs!F344/'Tox Values'!T344,"")</f>
        <v/>
      </c>
      <c r="F345" s="380" t="str">
        <f>IF(AND(Concs!F344&gt;0,ISNUMBER('Tox Values'!O344)),1.6*Concs!F344/'Tox Values'!O344,"")</f>
        <v/>
      </c>
      <c r="G345" s="81" t="str">
        <f>IF(ISNUMBER(E345),IF('MPS Factors'!G344&gt;0,'MPS Factors'!G344*E345,0),"")</f>
        <v/>
      </c>
      <c r="H345" s="81" t="str">
        <f>IF(ISNUMBER(F345),IF('MPS Factors'!H344&gt;0,'MPS Factors'!H344*F345,0),"")</f>
        <v/>
      </c>
      <c r="I345" s="81" t="str">
        <f>IF(ISNUMBER(E345),IF('MPS Factors'!E344&gt;0,'MPS Factors'!E344*E345,0),"")</f>
        <v/>
      </c>
      <c r="J345" s="81" t="str">
        <f>IF(ISNUMBER(F345),IF('MPS Factors'!F344&gt;0,'MPS Factors'!F344*F345,0),"")</f>
        <v/>
      </c>
      <c r="K345" s="81" t="str">
        <f>IF(ISNUMBER(E345),IF('MPS Factors'!C344&gt;0,'MPS Factors'!C344*E345,0),"")</f>
        <v/>
      </c>
      <c r="L345" s="81" t="str">
        <f>IF(ISNUMBER(F345),IF('MPS Factors'!D344&gt;0,'MPS Factors'!D344*F345,0),"")</f>
        <v/>
      </c>
      <c r="M345" s="81" t="str">
        <f t="shared" si="34"/>
        <v/>
      </c>
      <c r="N345" s="81" t="str">
        <f t="shared" si="35"/>
        <v/>
      </c>
      <c r="O345" s="81" t="str">
        <f t="shared" si="36"/>
        <v/>
      </c>
      <c r="P345" s="81" t="str">
        <f t="shared" si="37"/>
        <v/>
      </c>
      <c r="Q345" s="81" t="str">
        <f t="shared" si="38"/>
        <v/>
      </c>
      <c r="R345" s="81" t="str">
        <f t="shared" si="39"/>
        <v/>
      </c>
    </row>
    <row r="346" spans="1:18" x14ac:dyDescent="0.2">
      <c r="A346" s="106" t="str">
        <f>'Tox Values'!C345</f>
        <v>52663-72-6</v>
      </c>
      <c r="B346" s="80" t="str">
        <f>'Tox Values'!D345</f>
        <v>PCB 167 (2,3,4,4,5,5 Hexachlorobiphenyl)</v>
      </c>
      <c r="C346" s="380" t="str">
        <f>IF(AND(Concs!C345&gt;0,ISNUMBER('Tox Values'!G345)),Concs!C345/'Tox Values'!G345,"")</f>
        <v/>
      </c>
      <c r="D346" s="381" t="str">
        <f>IF(AND(Concs!E345&gt;0,ISNUMBER('Tox Values'!AA345)),Concs!E345/'Tox Values'!AA345,"")</f>
        <v/>
      </c>
      <c r="E346" s="381" t="str">
        <f>IF(AND(Concs!F345&gt;0,ISNUMBER('Tox Values'!T345)),Concs!F345/'Tox Values'!T345,"")</f>
        <v/>
      </c>
      <c r="F346" s="380" t="str">
        <f>IF(AND(Concs!F345&gt;0,ISNUMBER('Tox Values'!O345)),1.6*Concs!F345/'Tox Values'!O345,"")</f>
        <v/>
      </c>
      <c r="G346" s="81" t="str">
        <f>IF(ISNUMBER(E346),IF('MPS Factors'!G345&gt;0,'MPS Factors'!G345*E346,0),"")</f>
        <v/>
      </c>
      <c r="H346" s="81" t="str">
        <f>IF(ISNUMBER(F346),IF('MPS Factors'!H345&gt;0,'MPS Factors'!H345*F346,0),"")</f>
        <v/>
      </c>
      <c r="I346" s="81" t="str">
        <f>IF(ISNUMBER(E346),IF('MPS Factors'!E345&gt;0,'MPS Factors'!E345*E346,0),"")</f>
        <v/>
      </c>
      <c r="J346" s="81" t="str">
        <f>IF(ISNUMBER(F346),IF('MPS Factors'!F345&gt;0,'MPS Factors'!F345*F346,0),"")</f>
        <v/>
      </c>
      <c r="K346" s="81" t="str">
        <f>IF(ISNUMBER(E346),IF('MPS Factors'!C345&gt;0,'MPS Factors'!C345*E346,0),"")</f>
        <v/>
      </c>
      <c r="L346" s="81" t="str">
        <f>IF(ISNUMBER(F346),IF('MPS Factors'!D345&gt;0,'MPS Factors'!D345*F346,0),"")</f>
        <v/>
      </c>
      <c r="M346" s="81" t="str">
        <f t="shared" si="34"/>
        <v/>
      </c>
      <c r="N346" s="81" t="str">
        <f t="shared" si="35"/>
        <v/>
      </c>
      <c r="O346" s="81" t="str">
        <f t="shared" si="36"/>
        <v/>
      </c>
      <c r="P346" s="81" t="str">
        <f t="shared" si="37"/>
        <v/>
      </c>
      <c r="Q346" s="81" t="str">
        <f t="shared" si="38"/>
        <v/>
      </c>
      <c r="R346" s="81" t="str">
        <f t="shared" si="39"/>
        <v/>
      </c>
    </row>
    <row r="347" spans="1:18" x14ac:dyDescent="0.2">
      <c r="A347" s="106" t="str">
        <f>'Tox Values'!C346</f>
        <v>32774-16-6</v>
      </c>
      <c r="B347" s="80" t="str">
        <f>'Tox Values'!D346</f>
        <v>PCB 169 (3,3,4,4,5,5 Hexachlorobiphenyl)</v>
      </c>
      <c r="C347" s="380" t="str">
        <f>IF(AND(Concs!C346&gt;0,ISNUMBER('Tox Values'!G346)),Concs!C346/'Tox Values'!G346,"")</f>
        <v/>
      </c>
      <c r="D347" s="381" t="str">
        <f>IF(AND(Concs!E346&gt;0,ISNUMBER('Tox Values'!AA346)),Concs!E346/'Tox Values'!AA346,"")</f>
        <v/>
      </c>
      <c r="E347" s="381" t="str">
        <f>IF(AND(Concs!F346&gt;0,ISNUMBER('Tox Values'!T346)),Concs!F346/'Tox Values'!T346,"")</f>
        <v/>
      </c>
      <c r="F347" s="380" t="str">
        <f>IF(AND(Concs!F346&gt;0,ISNUMBER('Tox Values'!O346)),1.6*Concs!F346/'Tox Values'!O346,"")</f>
        <v/>
      </c>
      <c r="G347" s="81" t="str">
        <f>IF(ISNUMBER(E347),IF('MPS Factors'!G346&gt;0,'MPS Factors'!G346*E347,0),"")</f>
        <v/>
      </c>
      <c r="H347" s="81" t="str">
        <f>IF(ISNUMBER(F347),IF('MPS Factors'!H346&gt;0,'MPS Factors'!H346*F347,0),"")</f>
        <v/>
      </c>
      <c r="I347" s="81" t="str">
        <f>IF(ISNUMBER(E347),IF('MPS Factors'!E346&gt;0,'MPS Factors'!E346*E347,0),"")</f>
        <v/>
      </c>
      <c r="J347" s="81" t="str">
        <f>IF(ISNUMBER(F347),IF('MPS Factors'!F346&gt;0,'MPS Factors'!F346*F347,0),"")</f>
        <v/>
      </c>
      <c r="K347" s="81" t="str">
        <f>IF(ISNUMBER(E347),IF('MPS Factors'!C346&gt;0,'MPS Factors'!C346*E347,0),"")</f>
        <v/>
      </c>
      <c r="L347" s="81" t="str">
        <f>IF(ISNUMBER(F347),IF('MPS Factors'!D346&gt;0,'MPS Factors'!D346*F347,0),"")</f>
        <v/>
      </c>
      <c r="M347" s="81" t="str">
        <f t="shared" si="34"/>
        <v/>
      </c>
      <c r="N347" s="81" t="str">
        <f t="shared" si="35"/>
        <v/>
      </c>
      <c r="O347" s="81" t="str">
        <f t="shared" si="36"/>
        <v/>
      </c>
      <c r="P347" s="81" t="str">
        <f t="shared" si="37"/>
        <v/>
      </c>
      <c r="Q347" s="81" t="str">
        <f t="shared" si="38"/>
        <v/>
      </c>
      <c r="R347" s="81" t="str">
        <f t="shared" si="39"/>
        <v/>
      </c>
    </row>
    <row r="348" spans="1:18" x14ac:dyDescent="0.2">
      <c r="A348" s="106" t="str">
        <f>'Tox Values'!C347</f>
        <v>39635-31-9</v>
      </c>
      <c r="B348" s="80" t="str">
        <f>'Tox Values'!D347</f>
        <v>PCB 189 (2,3,3,4,4,5,5 Heptachlorobiphenyl)</v>
      </c>
      <c r="C348" s="380" t="str">
        <f>IF(AND(Concs!C347&gt;0,ISNUMBER('Tox Values'!G347)),Concs!C347/'Tox Values'!G347,"")</f>
        <v/>
      </c>
      <c r="D348" s="381" t="str">
        <f>IF(AND(Concs!E347&gt;0,ISNUMBER('Tox Values'!AA347)),Concs!E347/'Tox Values'!AA347,"")</f>
        <v/>
      </c>
      <c r="E348" s="381" t="str">
        <f>IF(AND(Concs!F347&gt;0,ISNUMBER('Tox Values'!T347)),Concs!F347/'Tox Values'!T347,"")</f>
        <v/>
      </c>
      <c r="F348" s="380" t="str">
        <f>IF(AND(Concs!F347&gt;0,ISNUMBER('Tox Values'!O347)),1.6*Concs!F347/'Tox Values'!O347,"")</f>
        <v/>
      </c>
      <c r="G348" s="81" t="str">
        <f>IF(ISNUMBER(E348),IF('MPS Factors'!G347&gt;0,'MPS Factors'!G347*E348,0),"")</f>
        <v/>
      </c>
      <c r="H348" s="81" t="str">
        <f>IF(ISNUMBER(F348),IF('MPS Factors'!H347&gt;0,'MPS Factors'!H347*F348,0),"")</f>
        <v/>
      </c>
      <c r="I348" s="81" t="str">
        <f>IF(ISNUMBER(E348),IF('MPS Factors'!E347&gt;0,'MPS Factors'!E347*E348,0),"")</f>
        <v/>
      </c>
      <c r="J348" s="81" t="str">
        <f>IF(ISNUMBER(F348),IF('MPS Factors'!F347&gt;0,'MPS Factors'!F347*F348,0),"")</f>
        <v/>
      </c>
      <c r="K348" s="81" t="str">
        <f>IF(ISNUMBER(E348),IF('MPS Factors'!C347&gt;0,'MPS Factors'!C347*E348,0),"")</f>
        <v/>
      </c>
      <c r="L348" s="81" t="str">
        <f>IF(ISNUMBER(F348),IF('MPS Factors'!D347&gt;0,'MPS Factors'!D347*F348,0),"")</f>
        <v/>
      </c>
      <c r="M348" s="81" t="str">
        <f t="shared" si="34"/>
        <v/>
      </c>
      <c r="N348" s="81" t="str">
        <f t="shared" si="35"/>
        <v/>
      </c>
      <c r="O348" s="81" t="str">
        <f t="shared" si="36"/>
        <v/>
      </c>
      <c r="P348" s="81" t="str">
        <f t="shared" si="37"/>
        <v/>
      </c>
      <c r="Q348" s="81" t="str">
        <f t="shared" si="38"/>
        <v/>
      </c>
      <c r="R348" s="81" t="str">
        <f t="shared" si="39"/>
        <v/>
      </c>
    </row>
    <row r="349" spans="1:18" x14ac:dyDescent="0.2">
      <c r="A349" s="106" t="str">
        <f>'Tox Values'!C348</f>
        <v>32598-13-3</v>
      </c>
      <c r="B349" s="80" t="str">
        <f>'Tox Values'!D348</f>
        <v>PCB 77 (3,3,4,4-Tetrachlorobiphenyl)</v>
      </c>
      <c r="C349" s="380" t="str">
        <f>IF(AND(Concs!C348&gt;0,ISNUMBER('Tox Values'!G348)),Concs!C348/'Tox Values'!G348,"")</f>
        <v/>
      </c>
      <c r="D349" s="381" t="str">
        <f>IF(AND(Concs!E348&gt;0,ISNUMBER('Tox Values'!AA348)),Concs!E348/'Tox Values'!AA348,"")</f>
        <v/>
      </c>
      <c r="E349" s="381" t="str">
        <f>IF(AND(Concs!F348&gt;0,ISNUMBER('Tox Values'!T348)),Concs!F348/'Tox Values'!T348,"")</f>
        <v/>
      </c>
      <c r="F349" s="380" t="str">
        <f>IF(AND(Concs!F348&gt;0,ISNUMBER('Tox Values'!O348)),1.6*Concs!F348/'Tox Values'!O348,"")</f>
        <v/>
      </c>
      <c r="G349" s="81" t="str">
        <f>IF(ISNUMBER(E349),IF('MPS Factors'!G348&gt;0,'MPS Factors'!G348*E349,0),"")</f>
        <v/>
      </c>
      <c r="H349" s="81" t="str">
        <f>IF(ISNUMBER(F349),IF('MPS Factors'!H348&gt;0,'MPS Factors'!H348*F349,0),"")</f>
        <v/>
      </c>
      <c r="I349" s="81" t="str">
        <f>IF(ISNUMBER(E349),IF('MPS Factors'!E348&gt;0,'MPS Factors'!E348*E349,0),"")</f>
        <v/>
      </c>
      <c r="J349" s="81" t="str">
        <f>IF(ISNUMBER(F349),IF('MPS Factors'!F348&gt;0,'MPS Factors'!F348*F349,0),"")</f>
        <v/>
      </c>
      <c r="K349" s="81" t="str">
        <f>IF(ISNUMBER(E349),IF('MPS Factors'!C348&gt;0,'MPS Factors'!C348*E349,0),"")</f>
        <v/>
      </c>
      <c r="L349" s="81" t="str">
        <f>IF(ISNUMBER(F349),IF('MPS Factors'!D348&gt;0,'MPS Factors'!D348*F349,0),"")</f>
        <v/>
      </c>
      <c r="M349" s="81" t="str">
        <f t="shared" si="34"/>
        <v/>
      </c>
      <c r="N349" s="81" t="str">
        <f t="shared" si="35"/>
        <v/>
      </c>
      <c r="O349" s="81" t="str">
        <f t="shared" si="36"/>
        <v/>
      </c>
      <c r="P349" s="81" t="str">
        <f t="shared" si="37"/>
        <v/>
      </c>
      <c r="Q349" s="81" t="str">
        <f t="shared" si="38"/>
        <v/>
      </c>
      <c r="R349" s="81" t="str">
        <f t="shared" si="39"/>
        <v/>
      </c>
    </row>
    <row r="350" spans="1:18" x14ac:dyDescent="0.2">
      <c r="A350" s="106" t="str">
        <f>'Tox Values'!C349</f>
        <v>70362-50-4</v>
      </c>
      <c r="B350" s="80" t="str">
        <f>'Tox Values'!D349</f>
        <v>PCB 81 (3,4,4,5 Tetrachlorobiphenyl)</v>
      </c>
      <c r="C350" s="380" t="str">
        <f>IF(AND(Concs!C349&gt;0,ISNUMBER('Tox Values'!G349)),Concs!C349/'Tox Values'!G349,"")</f>
        <v/>
      </c>
      <c r="D350" s="381" t="str">
        <f>IF(AND(Concs!E349&gt;0,ISNUMBER('Tox Values'!AA349)),Concs!E349/'Tox Values'!AA349,"")</f>
        <v/>
      </c>
      <c r="E350" s="381" t="str">
        <f>IF(AND(Concs!F349&gt;0,ISNUMBER('Tox Values'!T349)),Concs!F349/'Tox Values'!T349,"")</f>
        <v/>
      </c>
      <c r="F350" s="380" t="str">
        <f>IF(AND(Concs!F349&gt;0,ISNUMBER('Tox Values'!O349)),1.6*Concs!F349/'Tox Values'!O349,"")</f>
        <v/>
      </c>
      <c r="G350" s="81" t="str">
        <f>IF(ISNUMBER(E350),IF('MPS Factors'!G349&gt;0,'MPS Factors'!G349*E350,0),"")</f>
        <v/>
      </c>
      <c r="H350" s="81" t="str">
        <f>IF(ISNUMBER(F350),IF('MPS Factors'!H349&gt;0,'MPS Factors'!H349*F350,0),"")</f>
        <v/>
      </c>
      <c r="I350" s="81" t="str">
        <f>IF(ISNUMBER(E350),IF('MPS Factors'!E349&gt;0,'MPS Factors'!E349*E350,0),"")</f>
        <v/>
      </c>
      <c r="J350" s="81" t="str">
        <f>IF(ISNUMBER(F350),IF('MPS Factors'!F349&gt;0,'MPS Factors'!F349*F350,0),"")</f>
        <v/>
      </c>
      <c r="K350" s="81" t="str">
        <f>IF(ISNUMBER(E350),IF('MPS Factors'!C349&gt;0,'MPS Factors'!C349*E350,0),"")</f>
        <v/>
      </c>
      <c r="L350" s="81" t="str">
        <f>IF(ISNUMBER(F350),IF('MPS Factors'!D349&gt;0,'MPS Factors'!D349*F350,0),"")</f>
        <v/>
      </c>
      <c r="M350" s="81" t="str">
        <f t="shared" si="34"/>
        <v/>
      </c>
      <c r="N350" s="81" t="str">
        <f t="shared" si="35"/>
        <v/>
      </c>
      <c r="O350" s="81" t="str">
        <f t="shared" si="36"/>
        <v/>
      </c>
      <c r="P350" s="81" t="str">
        <f t="shared" si="37"/>
        <v/>
      </c>
      <c r="Q350" s="81" t="str">
        <f t="shared" si="38"/>
        <v/>
      </c>
      <c r="R350" s="81" t="str">
        <f t="shared" si="39"/>
        <v/>
      </c>
    </row>
    <row r="351" spans="1:18" x14ac:dyDescent="0.2">
      <c r="A351" s="106" t="str">
        <f>'Tox Values'!C350</f>
        <v>32598-14-4</v>
      </c>
      <c r="B351" s="80" t="str">
        <f>'Tox Values'!D350</f>
        <v>PCB105 (2,3,3,4,4 Pentachlorobiphenyl)</v>
      </c>
      <c r="C351" s="380" t="str">
        <f>IF(AND(Concs!C350&gt;0,ISNUMBER('Tox Values'!G350)),Concs!C350/'Tox Values'!G350,"")</f>
        <v/>
      </c>
      <c r="D351" s="381" t="str">
        <f>IF(AND(Concs!E350&gt;0,ISNUMBER('Tox Values'!AA350)),Concs!E350/'Tox Values'!AA350,"")</f>
        <v/>
      </c>
      <c r="E351" s="381" t="str">
        <f>IF(AND(Concs!F350&gt;0,ISNUMBER('Tox Values'!T350)),Concs!F350/'Tox Values'!T350,"")</f>
        <v/>
      </c>
      <c r="F351" s="380" t="str">
        <f>IF(AND(Concs!F350&gt;0,ISNUMBER('Tox Values'!O350)),1.6*Concs!F350/'Tox Values'!O350,"")</f>
        <v/>
      </c>
      <c r="G351" s="81" t="str">
        <f>IF(ISNUMBER(E351),IF('MPS Factors'!G350&gt;0,'MPS Factors'!G350*E351,0),"")</f>
        <v/>
      </c>
      <c r="H351" s="81" t="str">
        <f>IF(ISNUMBER(F351),IF('MPS Factors'!H350&gt;0,'MPS Factors'!H350*F351,0),"")</f>
        <v/>
      </c>
      <c r="I351" s="81" t="str">
        <f>IF(ISNUMBER(E351),IF('MPS Factors'!E350&gt;0,'MPS Factors'!E350*E351,0),"")</f>
        <v/>
      </c>
      <c r="J351" s="81" t="str">
        <f>IF(ISNUMBER(F351),IF('MPS Factors'!F350&gt;0,'MPS Factors'!F350*F351,0),"")</f>
        <v/>
      </c>
      <c r="K351" s="81" t="str">
        <f>IF(ISNUMBER(E351),IF('MPS Factors'!C350&gt;0,'MPS Factors'!C350*E351,0),"")</f>
        <v/>
      </c>
      <c r="L351" s="81" t="str">
        <f>IF(ISNUMBER(F351),IF('MPS Factors'!D350&gt;0,'MPS Factors'!D350*F351,0),"")</f>
        <v/>
      </c>
      <c r="M351" s="81" t="str">
        <f t="shared" si="34"/>
        <v/>
      </c>
      <c r="N351" s="81" t="str">
        <f t="shared" si="35"/>
        <v/>
      </c>
      <c r="O351" s="81" t="str">
        <f t="shared" si="36"/>
        <v/>
      </c>
      <c r="P351" s="81" t="str">
        <f t="shared" si="37"/>
        <v/>
      </c>
      <c r="Q351" s="81" t="str">
        <f t="shared" si="38"/>
        <v/>
      </c>
      <c r="R351" s="81" t="str">
        <f t="shared" si="39"/>
        <v/>
      </c>
    </row>
    <row r="352" spans="1:18" x14ac:dyDescent="0.2">
      <c r="A352" s="106" t="str">
        <f>'Tox Values'!C351</f>
        <v>40321-76-4</v>
      </c>
      <c r="B352" s="80" t="str">
        <f>'Tox Values'!D351</f>
        <v>Pentachlorodibenzo-p-dioxin, 1,2,3,7,8-</v>
      </c>
      <c r="C352" s="380" t="str">
        <f>IF(AND(Concs!C351&gt;0,ISNUMBER('Tox Values'!G351)),Concs!C351/'Tox Values'!G351,"")</f>
        <v/>
      </c>
      <c r="D352" s="381" t="str">
        <f>IF(AND(Concs!E351&gt;0,ISNUMBER('Tox Values'!AA351)),Concs!E351/'Tox Values'!AA351,"")</f>
        <v/>
      </c>
      <c r="E352" s="381" t="str">
        <f>IF(AND(Concs!F351&gt;0,ISNUMBER('Tox Values'!T351)),Concs!F351/'Tox Values'!T351,"")</f>
        <v/>
      </c>
      <c r="F352" s="380" t="str">
        <f>IF(AND(Concs!F351&gt;0,ISNUMBER('Tox Values'!O351)),1*Concs!F351/'Tox Values'!O351,"")</f>
        <v/>
      </c>
      <c r="G352" s="81" t="str">
        <f>IF(ISNUMBER(E352),IF('MPS Factors'!G351&gt;0,'MPS Factors'!G351*E352,0),"")</f>
        <v/>
      </c>
      <c r="H352" s="81" t="str">
        <f>IF(ISNUMBER(F352),IF('MPS Factors'!H351&gt;0,'MPS Factors'!H351*F352,0),"")</f>
        <v/>
      </c>
      <c r="I352" s="81" t="str">
        <f>IF(ISNUMBER(E352),IF('MPS Factors'!E351&gt;0,'MPS Factors'!E351*E352,0),"")</f>
        <v/>
      </c>
      <c r="J352" s="81" t="str">
        <f>IF(ISNUMBER(F352),IF('MPS Factors'!F351&gt;0,'MPS Factors'!F351*F352,0),"")</f>
        <v/>
      </c>
      <c r="K352" s="81" t="str">
        <f>IF(ISNUMBER(E352),IF('MPS Factors'!C351&gt;0,'MPS Factors'!C351*E352,0),"")</f>
        <v/>
      </c>
      <c r="L352" s="81" t="str">
        <f>IF(ISNUMBER(F352),IF('MPS Factors'!D351&gt;0,'MPS Factors'!D351*F352,0),"")</f>
        <v/>
      </c>
      <c r="M352" s="81" t="str">
        <f t="shared" si="34"/>
        <v/>
      </c>
      <c r="N352" s="81" t="str">
        <f t="shared" si="35"/>
        <v/>
      </c>
      <c r="O352" s="81" t="str">
        <f t="shared" si="36"/>
        <v/>
      </c>
      <c r="P352" s="81" t="str">
        <f t="shared" si="37"/>
        <v/>
      </c>
      <c r="Q352" s="81" t="str">
        <f t="shared" si="38"/>
        <v/>
      </c>
      <c r="R352" s="81" t="str">
        <f t="shared" si="39"/>
        <v/>
      </c>
    </row>
    <row r="353" spans="1:18" x14ac:dyDescent="0.2">
      <c r="A353" s="106" t="str">
        <f>'Tox Values'!C352</f>
        <v>00-08-1</v>
      </c>
      <c r="B353" s="80" t="str">
        <f>'Tox Values'!D352</f>
        <v>Pentachlorodibenzodioxins, All Isomers</v>
      </c>
      <c r="C353" s="380" t="str">
        <f>IF(AND(Concs!C352&gt;0,ISNUMBER('Tox Values'!G352)),Concs!C352/'Tox Values'!G352,"")</f>
        <v/>
      </c>
      <c r="D353" s="381" t="str">
        <f>IF(AND(Concs!E352&gt;0,ISNUMBER('Tox Values'!AA352)),Concs!E352/'Tox Values'!AA352,"")</f>
        <v/>
      </c>
      <c r="E353" s="381" t="str">
        <f>IF(AND(Concs!F352&gt;0,ISNUMBER('Tox Values'!T352)),Concs!F352/'Tox Values'!T352,"")</f>
        <v/>
      </c>
      <c r="F353" s="380" t="str">
        <f>IF(AND(Concs!F352&gt;0,ISNUMBER('Tox Values'!O352)),1*Concs!F352/'Tox Values'!O352,"")</f>
        <v/>
      </c>
      <c r="G353" s="81" t="str">
        <f>IF(ISNUMBER(E353),IF('MPS Factors'!G352&gt;0,'MPS Factors'!G352*E353,0),"")</f>
        <v/>
      </c>
      <c r="H353" s="81" t="str">
        <f>IF(ISNUMBER(F353),IF('MPS Factors'!H352&gt;0,'MPS Factors'!H352*F353,0),"")</f>
        <v/>
      </c>
      <c r="I353" s="81" t="str">
        <f>IF(ISNUMBER(E353),IF('MPS Factors'!E352&gt;0,'MPS Factors'!E352*E353,0),"")</f>
        <v/>
      </c>
      <c r="J353" s="81" t="str">
        <f>IF(ISNUMBER(F353),IF('MPS Factors'!F352&gt;0,'MPS Factors'!F352*F353,0),"")</f>
        <v/>
      </c>
      <c r="K353" s="81" t="str">
        <f>IF(ISNUMBER(E353),IF('MPS Factors'!C352&gt;0,'MPS Factors'!C352*E353,0),"")</f>
        <v/>
      </c>
      <c r="L353" s="81" t="str">
        <f>IF(ISNUMBER(F353),IF('MPS Factors'!D352&gt;0,'MPS Factors'!D352*F353,0),"")</f>
        <v/>
      </c>
      <c r="M353" s="81" t="str">
        <f t="shared" si="34"/>
        <v/>
      </c>
      <c r="N353" s="81" t="str">
        <f t="shared" si="35"/>
        <v/>
      </c>
      <c r="O353" s="81" t="str">
        <f t="shared" si="36"/>
        <v/>
      </c>
      <c r="P353" s="81" t="str">
        <f t="shared" si="37"/>
        <v/>
      </c>
      <c r="Q353" s="81" t="str">
        <f t="shared" si="38"/>
        <v/>
      </c>
      <c r="R353" s="81" t="str">
        <f t="shared" si="39"/>
        <v/>
      </c>
    </row>
    <row r="354" spans="1:18" x14ac:dyDescent="0.2">
      <c r="A354" s="106" t="str">
        <f>'Tox Values'!C353</f>
        <v>57117-41-6</v>
      </c>
      <c r="B354" s="80" t="str">
        <f>'Tox Values'!D353</f>
        <v>Pentachlorodibenzofuran, 1,2,3,7,8-</v>
      </c>
      <c r="C354" s="380" t="str">
        <f>IF(AND(Concs!C353&gt;0,ISNUMBER('Tox Values'!G353)),Concs!C353/'Tox Values'!G353,"")</f>
        <v/>
      </c>
      <c r="D354" s="381" t="str">
        <f>IF(AND(Concs!E353&gt;0,ISNUMBER('Tox Values'!AA353)),Concs!E353/'Tox Values'!AA353,"")</f>
        <v/>
      </c>
      <c r="E354" s="381" t="str">
        <f>IF(AND(Concs!F353&gt;0,ISNUMBER('Tox Values'!T353)),Concs!F353/'Tox Values'!T353,"")</f>
        <v/>
      </c>
      <c r="F354" s="380" t="str">
        <f>IF(AND(Concs!F353&gt;0,ISNUMBER('Tox Values'!O353)),1*Concs!F353/'Tox Values'!O353,"")</f>
        <v/>
      </c>
      <c r="G354" s="81" t="str">
        <f>IF(ISNUMBER(E354),IF('MPS Factors'!G353&gt;0,'MPS Factors'!G353*E354,0),"")</f>
        <v/>
      </c>
      <c r="H354" s="81" t="str">
        <f>IF(ISNUMBER(F354),IF('MPS Factors'!H353&gt;0,'MPS Factors'!H353*F354,0),"")</f>
        <v/>
      </c>
      <c r="I354" s="81" t="str">
        <f>IF(ISNUMBER(E354),IF('MPS Factors'!E353&gt;0,'MPS Factors'!E353*E354,0),"")</f>
        <v/>
      </c>
      <c r="J354" s="81" t="str">
        <f>IF(ISNUMBER(F354),IF('MPS Factors'!F353&gt;0,'MPS Factors'!F353*F354,0),"")</f>
        <v/>
      </c>
      <c r="K354" s="81" t="str">
        <f>IF(ISNUMBER(E354),IF('MPS Factors'!C353&gt;0,'MPS Factors'!C353*E354,0),"")</f>
        <v/>
      </c>
      <c r="L354" s="81" t="str">
        <f>IF(ISNUMBER(F354),IF('MPS Factors'!D353&gt;0,'MPS Factors'!D353*F354,0),"")</f>
        <v/>
      </c>
      <c r="M354" s="81" t="str">
        <f t="shared" si="34"/>
        <v/>
      </c>
      <c r="N354" s="81" t="str">
        <f t="shared" si="35"/>
        <v/>
      </c>
      <c r="O354" s="81" t="str">
        <f t="shared" si="36"/>
        <v/>
      </c>
      <c r="P354" s="81" t="str">
        <f t="shared" si="37"/>
        <v/>
      </c>
      <c r="Q354" s="81" t="str">
        <f t="shared" si="38"/>
        <v/>
      </c>
      <c r="R354" s="81" t="str">
        <f t="shared" si="39"/>
        <v/>
      </c>
    </row>
    <row r="355" spans="1:18" x14ac:dyDescent="0.2">
      <c r="A355" s="106" t="str">
        <f>'Tox Values'!C354</f>
        <v>57117-31-4</v>
      </c>
      <c r="B355" s="80" t="str">
        <f>'Tox Values'!D354</f>
        <v>Pentachlorodibenzofuran, 2,3,4,7,8-</v>
      </c>
      <c r="C355" s="380" t="str">
        <f>IF(AND(Concs!C354&gt;0,ISNUMBER('Tox Values'!G354)),Concs!C354/'Tox Values'!G354,"")</f>
        <v/>
      </c>
      <c r="D355" s="381" t="str">
        <f>IF(AND(Concs!E354&gt;0,ISNUMBER('Tox Values'!AA354)),Concs!E354/'Tox Values'!AA354,"")</f>
        <v/>
      </c>
      <c r="E355" s="381" t="str">
        <f>IF(AND(Concs!F354&gt;0,ISNUMBER('Tox Values'!T354)),Concs!F354/'Tox Values'!T354,"")</f>
        <v/>
      </c>
      <c r="F355" s="380" t="str">
        <f>IF(AND(Concs!F354&gt;0,ISNUMBER('Tox Values'!O354)),1*Concs!F354/'Tox Values'!O354,"")</f>
        <v/>
      </c>
      <c r="G355" s="81" t="str">
        <f>IF(ISNUMBER(E355),IF('MPS Factors'!G354&gt;0,'MPS Factors'!G354*E355,0),"")</f>
        <v/>
      </c>
      <c r="H355" s="81" t="str">
        <f>IF(ISNUMBER(F355),IF('MPS Factors'!H354&gt;0,'MPS Factors'!H354*F355,0),"")</f>
        <v/>
      </c>
      <c r="I355" s="81" t="str">
        <f>IF(ISNUMBER(E355),IF('MPS Factors'!E354&gt;0,'MPS Factors'!E354*E355,0),"")</f>
        <v/>
      </c>
      <c r="J355" s="81" t="str">
        <f>IF(ISNUMBER(F355),IF('MPS Factors'!F354&gt;0,'MPS Factors'!F354*F355,0),"")</f>
        <v/>
      </c>
      <c r="K355" s="81" t="str">
        <f>IF(ISNUMBER(E355),IF('MPS Factors'!C354&gt;0,'MPS Factors'!C354*E355,0),"")</f>
        <v/>
      </c>
      <c r="L355" s="81" t="str">
        <f>IF(ISNUMBER(F355),IF('MPS Factors'!D354&gt;0,'MPS Factors'!D354*F355,0),"")</f>
        <v/>
      </c>
      <c r="M355" s="81" t="str">
        <f t="shared" si="34"/>
        <v/>
      </c>
      <c r="N355" s="81" t="str">
        <f t="shared" si="35"/>
        <v/>
      </c>
      <c r="O355" s="81" t="str">
        <f t="shared" si="36"/>
        <v/>
      </c>
      <c r="P355" s="81" t="str">
        <f t="shared" si="37"/>
        <v/>
      </c>
      <c r="Q355" s="81" t="str">
        <f t="shared" si="38"/>
        <v/>
      </c>
      <c r="R355" s="81" t="str">
        <f t="shared" si="39"/>
        <v/>
      </c>
    </row>
    <row r="356" spans="1:18" x14ac:dyDescent="0.2">
      <c r="A356" s="106" t="str">
        <f>'Tox Values'!C355</f>
        <v>00-09-0</v>
      </c>
      <c r="B356" s="80" t="str">
        <f>'Tox Values'!D355</f>
        <v>Pentachlorodibenzofurans, All Isomers</v>
      </c>
      <c r="C356" s="380" t="str">
        <f>IF(AND(Concs!C355&gt;0,ISNUMBER('Tox Values'!G355)),Concs!C355/'Tox Values'!G355,"")</f>
        <v/>
      </c>
      <c r="D356" s="381" t="str">
        <f>IF(AND(Concs!E355&gt;0,ISNUMBER('Tox Values'!AA355)),Concs!E355/'Tox Values'!AA355,"")</f>
        <v/>
      </c>
      <c r="E356" s="381" t="str">
        <f>IF(AND(Concs!F355&gt;0,ISNUMBER('Tox Values'!T355)),Concs!F355/'Tox Values'!T355,"")</f>
        <v/>
      </c>
      <c r="F356" s="380" t="str">
        <f>IF(AND(Concs!F355&gt;0,ISNUMBER('Tox Values'!O355)),1*Concs!F355/'Tox Values'!O355,"")</f>
        <v/>
      </c>
      <c r="G356" s="81" t="str">
        <f>IF(ISNUMBER(E356),IF('MPS Factors'!G355&gt;0,'MPS Factors'!G355*E356,0),"")</f>
        <v/>
      </c>
      <c r="H356" s="81" t="str">
        <f>IF(ISNUMBER(F356),IF('MPS Factors'!H355&gt;0,'MPS Factors'!H355*F356,0),"")</f>
        <v/>
      </c>
      <c r="I356" s="81" t="str">
        <f>IF(ISNUMBER(E356),IF('MPS Factors'!E355&gt;0,'MPS Factors'!E355*E356,0),"")</f>
        <v/>
      </c>
      <c r="J356" s="81" t="str">
        <f>IF(ISNUMBER(F356),IF('MPS Factors'!F355&gt;0,'MPS Factors'!F355*F356,0),"")</f>
        <v/>
      </c>
      <c r="K356" s="81" t="str">
        <f>IF(ISNUMBER(E356),IF('MPS Factors'!C355&gt;0,'MPS Factors'!C355*E356,0),"")</f>
        <v/>
      </c>
      <c r="L356" s="81" t="str">
        <f>IF(ISNUMBER(F356),IF('MPS Factors'!D355&gt;0,'MPS Factors'!D355*F356,0),"")</f>
        <v/>
      </c>
      <c r="M356" s="81" t="str">
        <f t="shared" si="34"/>
        <v/>
      </c>
      <c r="N356" s="81" t="str">
        <f t="shared" si="35"/>
        <v/>
      </c>
      <c r="O356" s="81" t="str">
        <f t="shared" si="36"/>
        <v/>
      </c>
      <c r="P356" s="81" t="str">
        <f t="shared" si="37"/>
        <v/>
      </c>
      <c r="Q356" s="81" t="str">
        <f t="shared" si="38"/>
        <v/>
      </c>
      <c r="R356" s="81" t="str">
        <f t="shared" si="39"/>
        <v/>
      </c>
    </row>
    <row r="357" spans="1:18" x14ac:dyDescent="0.2">
      <c r="A357" s="106" t="str">
        <f>'Tox Values'!C356</f>
        <v>87-86-5</v>
      </c>
      <c r="B357" s="80" t="str">
        <f>'Tox Values'!D356</f>
        <v>Pentachlorophenol</v>
      </c>
      <c r="C357" s="380" t="str">
        <f>IF(AND(Concs!C356&gt;0,ISNUMBER('Tox Values'!G356)),Concs!C356/'Tox Values'!G356,"")</f>
        <v/>
      </c>
      <c r="D357" s="381" t="str">
        <f>IF(AND(Concs!E356&gt;0,ISNUMBER('Tox Values'!AA356)),Concs!E356/'Tox Values'!AA356,"")</f>
        <v/>
      </c>
      <c r="E357" s="381" t="str">
        <f>IF(AND(Concs!F356&gt;0,ISNUMBER('Tox Values'!T356)),Concs!F356/'Tox Values'!T356,"")</f>
        <v/>
      </c>
      <c r="F357" s="380" t="str">
        <f>IF(AND(Concs!F356&gt;0,ISNUMBER('Tox Values'!O356)),1.6*Concs!F356/'Tox Values'!O356,"")</f>
        <v/>
      </c>
      <c r="G357" s="81" t="str">
        <f>IF(ISNUMBER(E357),IF('MPS Factors'!G356&gt;0,'MPS Factors'!G356*E357,0),"")</f>
        <v/>
      </c>
      <c r="H357" s="81" t="str">
        <f>IF(ISNUMBER(F357),IF('MPS Factors'!H356&gt;0,'MPS Factors'!H356*F357,0),"")</f>
        <v/>
      </c>
      <c r="I357" s="81" t="str">
        <f>IF(ISNUMBER(E357),IF('MPS Factors'!E356&gt;0,'MPS Factors'!E356*E357,0),"")</f>
        <v/>
      </c>
      <c r="J357" s="81" t="str">
        <f>IF(ISNUMBER(F357),IF('MPS Factors'!F356&gt;0,'MPS Factors'!F356*F357,0),"")</f>
        <v/>
      </c>
      <c r="K357" s="81" t="str">
        <f>IF(ISNUMBER(E357),IF('MPS Factors'!C356&gt;0,'MPS Factors'!C356*E357,0),"")</f>
        <v/>
      </c>
      <c r="L357" s="81" t="str">
        <f>IF(ISNUMBER(F357),IF('MPS Factors'!D356&gt;0,'MPS Factors'!D356*F357,0),"")</f>
        <v/>
      </c>
      <c r="M357" s="81" t="str">
        <f t="shared" si="34"/>
        <v/>
      </c>
      <c r="N357" s="81" t="str">
        <f t="shared" si="35"/>
        <v/>
      </c>
      <c r="O357" s="81" t="str">
        <f t="shared" si="36"/>
        <v/>
      </c>
      <c r="P357" s="81" t="str">
        <f t="shared" si="37"/>
        <v/>
      </c>
      <c r="Q357" s="81" t="str">
        <f t="shared" si="38"/>
        <v/>
      </c>
      <c r="R357" s="81" t="str">
        <f t="shared" si="39"/>
        <v/>
      </c>
    </row>
    <row r="358" spans="1:18" x14ac:dyDescent="0.2">
      <c r="A358" s="106" t="str">
        <f>'Tox Values'!C357</f>
        <v>109-66-0</v>
      </c>
      <c r="B358" s="80" t="str">
        <f>'Tox Values'!D357</f>
        <v>Pentane, n-</v>
      </c>
      <c r="C358" s="380" t="str">
        <f>IF(AND(Concs!C357&gt;0,ISNUMBER('Tox Values'!G357)),Concs!C357/'Tox Values'!G357,"")</f>
        <v/>
      </c>
      <c r="D358" s="381" t="str">
        <f>IF(AND(Concs!E357&gt;0,ISNUMBER('Tox Values'!AA357)),Concs!E357/'Tox Values'!AA357,"")</f>
        <v/>
      </c>
      <c r="E358" s="381" t="str">
        <f>IF(AND(Concs!F357&gt;0,ISNUMBER('Tox Values'!T357)),Concs!F357/'Tox Values'!T357,"")</f>
        <v/>
      </c>
      <c r="F358" s="380" t="str">
        <f>IF(AND(Concs!F357&gt;0,ISNUMBER('Tox Values'!O357)),1*Concs!F357/'Tox Values'!O357,"")</f>
        <v/>
      </c>
      <c r="G358" s="81" t="str">
        <f>IF(ISNUMBER(E358),IF('MPS Factors'!G357&gt;0,'MPS Factors'!G357*E358,0),"")</f>
        <v/>
      </c>
      <c r="H358" s="81" t="str">
        <f>IF(ISNUMBER(F358),IF('MPS Factors'!H357&gt;0,'MPS Factors'!H357*F358,0),"")</f>
        <v/>
      </c>
      <c r="I358" s="81" t="str">
        <f>IF(ISNUMBER(E358),IF('MPS Factors'!E357&gt;0,'MPS Factors'!E357*E358,0),"")</f>
        <v/>
      </c>
      <c r="J358" s="81" t="str">
        <f>IF(ISNUMBER(F358),IF('MPS Factors'!F357&gt;0,'MPS Factors'!F357*F358,0),"")</f>
        <v/>
      </c>
      <c r="K358" s="81" t="str">
        <f>IF(ISNUMBER(E358),IF('MPS Factors'!C357&gt;0,'MPS Factors'!C357*E358,0),"")</f>
        <v/>
      </c>
      <c r="L358" s="81" t="str">
        <f>IF(ISNUMBER(F358),IF('MPS Factors'!D357&gt;0,'MPS Factors'!D357*F358,0),"")</f>
        <v/>
      </c>
      <c r="M358" s="81" t="str">
        <f t="shared" si="34"/>
        <v/>
      </c>
      <c r="N358" s="81" t="str">
        <f t="shared" si="35"/>
        <v/>
      </c>
      <c r="O358" s="81" t="str">
        <f t="shared" si="36"/>
        <v/>
      </c>
      <c r="P358" s="81" t="str">
        <f t="shared" si="37"/>
        <v/>
      </c>
      <c r="Q358" s="81" t="str">
        <f t="shared" si="38"/>
        <v/>
      </c>
      <c r="R358" s="81" t="str">
        <f t="shared" si="39"/>
        <v/>
      </c>
    </row>
    <row r="359" spans="1:18" x14ac:dyDescent="0.2">
      <c r="A359" s="106" t="str">
        <f>'Tox Values'!C358</f>
        <v>375-73-5</v>
      </c>
      <c r="B359" s="80" t="str">
        <f>'Tox Values'!D358</f>
        <v>Perfluorobutane sulfonic acid (PFBS)</v>
      </c>
      <c r="C359" s="380" t="str">
        <f>IF(AND(Concs!C358&gt;0,ISNUMBER('Tox Values'!G358)),Concs!C358/'Tox Values'!G358,"")</f>
        <v/>
      </c>
      <c r="D359" s="381" t="str">
        <f>IF(AND(Concs!E358&gt;0,ISNUMBER('Tox Values'!AA358)),Concs!E358/'Tox Values'!AA358,"")</f>
        <v/>
      </c>
      <c r="E359" s="381" t="str">
        <f>IF(AND(Concs!F358&gt;0,ISNUMBER('Tox Values'!T358)),Concs!F358/'Tox Values'!T358,"")</f>
        <v/>
      </c>
      <c r="F359" s="380" t="str">
        <f>IF(AND(Concs!F358&gt;0,ISNUMBER('Tox Values'!O358)),1*Concs!F358/'Tox Values'!O358,"")</f>
        <v/>
      </c>
      <c r="G359" s="81" t="str">
        <f>IF(ISNUMBER(E359),IF('MPS Factors'!G358&gt;0,'MPS Factors'!G358*E359,0),"")</f>
        <v/>
      </c>
      <c r="H359" s="81" t="str">
        <f>IF(ISNUMBER(F359),IF('MPS Factors'!H358&gt;0,'MPS Factors'!H358*F359,0),"")</f>
        <v/>
      </c>
      <c r="I359" s="81" t="str">
        <f>IF(ISNUMBER(E359),IF('MPS Factors'!E358&gt;0,'MPS Factors'!E358*E359,0),"")</f>
        <v/>
      </c>
      <c r="J359" s="81" t="str">
        <f>IF(ISNUMBER(F359),IF('MPS Factors'!F358&gt;0,'MPS Factors'!F358*F359,0),"")</f>
        <v/>
      </c>
      <c r="K359" s="81" t="str">
        <f>IF(ISNUMBER(E359),IF('MPS Factors'!C358&gt;0,'MPS Factors'!C358*E359,0),"")</f>
        <v/>
      </c>
      <c r="L359" s="81" t="str">
        <f>IF(ISNUMBER(F359),IF('MPS Factors'!D358&gt;0,'MPS Factors'!D358*F359,0),"")</f>
        <v/>
      </c>
      <c r="M359" s="81" t="str">
        <f t="shared" si="34"/>
        <v/>
      </c>
      <c r="N359" s="81" t="str">
        <f t="shared" si="35"/>
        <v/>
      </c>
      <c r="O359" s="81" t="str">
        <f t="shared" si="36"/>
        <v/>
      </c>
      <c r="P359" s="81" t="str">
        <f t="shared" si="37"/>
        <v/>
      </c>
      <c r="Q359" s="81" t="str">
        <f t="shared" si="38"/>
        <v/>
      </c>
      <c r="R359" s="81" t="str">
        <f t="shared" si="39"/>
        <v/>
      </c>
    </row>
    <row r="360" spans="1:18" x14ac:dyDescent="0.2">
      <c r="A360" s="106" t="str">
        <f>'Tox Values'!C359</f>
        <v>375-22-4</v>
      </c>
      <c r="B360" s="80" t="str">
        <f>'Tox Values'!D359</f>
        <v>Perfluorobutanoic acid (PFBA)</v>
      </c>
      <c r="C360" s="380" t="str">
        <f>IF(AND(Concs!C359&gt;0,ISNUMBER('Tox Values'!G359)),Concs!C359/'Tox Values'!G359,"")</f>
        <v/>
      </c>
      <c r="D360" s="381" t="str">
        <f>IF(AND(Concs!E359&gt;0,ISNUMBER('Tox Values'!AA359)),Concs!E359/'Tox Values'!AA359,"")</f>
        <v/>
      </c>
      <c r="E360" s="381" t="str">
        <f>IF(AND(Concs!F359&gt;0,ISNUMBER('Tox Values'!T359)),Concs!F359/'Tox Values'!T359,"")</f>
        <v/>
      </c>
      <c r="F360" s="380" t="str">
        <f>IF(AND(Concs!F359&gt;0,ISNUMBER('Tox Values'!O359)),1*Concs!F359/'Tox Values'!O359,"")</f>
        <v/>
      </c>
      <c r="G360" s="81" t="str">
        <f>IF(ISNUMBER(E360),IF('MPS Factors'!G359&gt;0,'MPS Factors'!G359*E360,0),"")</f>
        <v/>
      </c>
      <c r="H360" s="81" t="str">
        <f>IF(ISNUMBER(F360),IF('MPS Factors'!H359&gt;0,'MPS Factors'!H359*F360,0),"")</f>
        <v/>
      </c>
      <c r="I360" s="81" t="str">
        <f>IF(ISNUMBER(E360),IF('MPS Factors'!E359&gt;0,'MPS Factors'!E359*E360,0),"")</f>
        <v/>
      </c>
      <c r="J360" s="81" t="str">
        <f>IF(ISNUMBER(F360),IF('MPS Factors'!F359&gt;0,'MPS Factors'!F359*F360,0),"")</f>
        <v/>
      </c>
      <c r="K360" s="81" t="str">
        <f>IF(ISNUMBER(E360),IF('MPS Factors'!C359&gt;0,'MPS Factors'!C359*E360,0),"")</f>
        <v/>
      </c>
      <c r="L360" s="81" t="str">
        <f>IF(ISNUMBER(F360),IF('MPS Factors'!D359&gt;0,'MPS Factors'!D359*F360,0),"")</f>
        <v/>
      </c>
      <c r="M360" s="81" t="str">
        <f t="shared" si="34"/>
        <v/>
      </c>
      <c r="N360" s="81" t="str">
        <f t="shared" si="35"/>
        <v/>
      </c>
      <c r="O360" s="81" t="str">
        <f t="shared" si="36"/>
        <v/>
      </c>
      <c r="P360" s="81" t="str">
        <f t="shared" si="37"/>
        <v/>
      </c>
      <c r="Q360" s="81" t="str">
        <f t="shared" si="38"/>
        <v/>
      </c>
      <c r="R360" s="81" t="str">
        <f t="shared" si="39"/>
        <v/>
      </c>
    </row>
    <row r="361" spans="1:18" x14ac:dyDescent="0.2">
      <c r="A361" s="106" t="str">
        <f>'Tox Values'!C360</f>
        <v>355-46-4</v>
      </c>
      <c r="B361" s="80" t="str">
        <f>'Tox Values'!D360</f>
        <v>Perfluorohexanesulfonic acid (PFHxS)</v>
      </c>
      <c r="C361" s="380" t="str">
        <f>IF(AND(Concs!C360&gt;0,ISNUMBER('Tox Values'!G360)),Concs!C360/'Tox Values'!G360,"")</f>
        <v/>
      </c>
      <c r="D361" s="381" t="str">
        <f>IF(AND(Concs!E360&gt;0,ISNUMBER('Tox Values'!AA360)),Concs!E360/'Tox Values'!AA360,"")</f>
        <v/>
      </c>
      <c r="E361" s="381" t="str">
        <f>IF(AND(Concs!F360&gt;0,ISNUMBER('Tox Values'!T360)),Concs!F360/'Tox Values'!T360,"")</f>
        <v/>
      </c>
      <c r="F361" s="380" t="str">
        <f>IF(AND(Concs!F360&gt;0,ISNUMBER('Tox Values'!O360)),1*Concs!F360/'Tox Values'!O360,"")</f>
        <v/>
      </c>
      <c r="G361" s="81" t="str">
        <f>IF(ISNUMBER(E361),IF('MPS Factors'!G360&gt;0,'MPS Factors'!G360*E361,0),"")</f>
        <v/>
      </c>
      <c r="H361" s="81" t="str">
        <f>IF(ISNUMBER(F361),IF('MPS Factors'!H360&gt;0,'MPS Factors'!H360*F361,0),"")</f>
        <v/>
      </c>
      <c r="I361" s="81" t="str">
        <f>IF(ISNUMBER(E361),IF('MPS Factors'!E360&gt;0,'MPS Factors'!E360*E361,0),"")</f>
        <v/>
      </c>
      <c r="J361" s="81" t="str">
        <f>IF(ISNUMBER(F361),IF('MPS Factors'!F360&gt;0,'MPS Factors'!F360*F361,0),"")</f>
        <v/>
      </c>
      <c r="K361" s="81" t="str">
        <f>IF(ISNUMBER(E361),IF('MPS Factors'!C360&gt;0,'MPS Factors'!C360*E361,0),"")</f>
        <v/>
      </c>
      <c r="L361" s="81" t="str">
        <f>IF(ISNUMBER(F361),IF('MPS Factors'!D360&gt;0,'MPS Factors'!D360*F361,0),"")</f>
        <v/>
      </c>
      <c r="M361" s="81" t="str">
        <f t="shared" si="34"/>
        <v/>
      </c>
      <c r="N361" s="81" t="str">
        <f t="shared" si="35"/>
        <v/>
      </c>
      <c r="O361" s="81" t="str">
        <f t="shared" si="36"/>
        <v/>
      </c>
      <c r="P361" s="81" t="str">
        <f t="shared" si="37"/>
        <v/>
      </c>
      <c r="Q361" s="81" t="str">
        <f t="shared" si="38"/>
        <v/>
      </c>
      <c r="R361" s="81" t="str">
        <f t="shared" si="39"/>
        <v/>
      </c>
    </row>
    <row r="362" spans="1:18" x14ac:dyDescent="0.2">
      <c r="A362" s="106" t="str">
        <f>'Tox Values'!C361</f>
        <v>307-24-4</v>
      </c>
      <c r="B362" s="80" t="str">
        <f>'Tox Values'!D361</f>
        <v>Perfluorohexanoic acid (PFHxA)</v>
      </c>
      <c r="C362" s="380" t="str">
        <f>IF(AND(Concs!C361&gt;0,ISNUMBER('Tox Values'!G361)),Concs!C361/'Tox Values'!G361,"")</f>
        <v/>
      </c>
      <c r="D362" s="381" t="str">
        <f>IF(AND(Concs!E361&gt;0,ISNUMBER('Tox Values'!AA361)),Concs!E361/'Tox Values'!AA361,"")</f>
        <v/>
      </c>
      <c r="E362" s="381" t="str">
        <f>IF(AND(Concs!F361&gt;0,ISNUMBER('Tox Values'!T361)),Concs!F361/'Tox Values'!T361,"")</f>
        <v/>
      </c>
      <c r="F362" s="380" t="str">
        <f>IF(AND(Concs!F361&gt;0,ISNUMBER('Tox Values'!O361)),1*Concs!F361/'Tox Values'!O361,"")</f>
        <v/>
      </c>
      <c r="G362" s="81" t="str">
        <f>IF(ISNUMBER(E362),IF('MPS Factors'!G361&gt;0,'MPS Factors'!G361*E362,0),"")</f>
        <v/>
      </c>
      <c r="H362" s="81" t="str">
        <f>IF(ISNUMBER(F362),IF('MPS Factors'!H361&gt;0,'MPS Factors'!H361*F362,0),"")</f>
        <v/>
      </c>
      <c r="I362" s="81" t="str">
        <f>IF(ISNUMBER(E362),IF('MPS Factors'!E361&gt;0,'MPS Factors'!E361*E362,0),"")</f>
        <v/>
      </c>
      <c r="J362" s="81" t="str">
        <f>IF(ISNUMBER(F362),IF('MPS Factors'!F361&gt;0,'MPS Factors'!F361*F362,0),"")</f>
        <v/>
      </c>
      <c r="K362" s="81" t="str">
        <f>IF(ISNUMBER(E362),IF('MPS Factors'!C361&gt;0,'MPS Factors'!C361*E362,0),"")</f>
        <v/>
      </c>
      <c r="L362" s="81" t="str">
        <f>IF(ISNUMBER(F362),IF('MPS Factors'!D361&gt;0,'MPS Factors'!D361*F362,0),"")</f>
        <v/>
      </c>
      <c r="M362" s="81" t="str">
        <f t="shared" si="34"/>
        <v/>
      </c>
      <c r="N362" s="81" t="str">
        <f t="shared" si="35"/>
        <v/>
      </c>
      <c r="O362" s="81" t="str">
        <f t="shared" si="36"/>
        <v/>
      </c>
      <c r="P362" s="81" t="str">
        <f t="shared" si="37"/>
        <v/>
      </c>
      <c r="Q362" s="81" t="str">
        <f t="shared" si="38"/>
        <v/>
      </c>
      <c r="R362" s="81" t="str">
        <f t="shared" si="39"/>
        <v/>
      </c>
    </row>
    <row r="363" spans="1:18" x14ac:dyDescent="0.2">
      <c r="A363" s="106" t="str">
        <f>'Tox Values'!C362</f>
        <v>335-67-1</v>
      </c>
      <c r="B363" s="80" t="str">
        <f>'Tox Values'!D362</f>
        <v>Perfluorooctanoic acid (PFOA)</v>
      </c>
      <c r="C363" s="380" t="str">
        <f>IF(AND(Concs!C362&gt;0,ISNUMBER('Tox Values'!G362)),Concs!C362/'Tox Values'!G362,"")</f>
        <v/>
      </c>
      <c r="D363" s="381" t="str">
        <f>IF(AND(Concs!E362&gt;0,ISNUMBER('Tox Values'!AA362)),Concs!E362/'Tox Values'!AA362,"")</f>
        <v/>
      </c>
      <c r="E363" s="381" t="str">
        <f>IF(AND(Concs!F362&gt;0,ISNUMBER('Tox Values'!T362)),Concs!F362/'Tox Values'!T362,"")</f>
        <v/>
      </c>
      <c r="F363" s="380" t="str">
        <f>IF(AND(Concs!F362&gt;0,ISNUMBER('Tox Values'!O362)),1*Concs!F362/'Tox Values'!O362,"")</f>
        <v/>
      </c>
      <c r="G363" s="81" t="str">
        <f>IF(ISNUMBER(E363),IF('MPS Factors'!G362&gt;0,'MPS Factors'!G362*E363,0),"")</f>
        <v/>
      </c>
      <c r="H363" s="81" t="str">
        <f>IF(ISNUMBER(F363),IF('MPS Factors'!H362&gt;0,'MPS Factors'!H362*F363,0),"")</f>
        <v/>
      </c>
      <c r="I363" s="81" t="str">
        <f>IF(ISNUMBER(E363),IF('MPS Factors'!E362&gt;0,'MPS Factors'!E362*E363,0),"")</f>
        <v/>
      </c>
      <c r="J363" s="81" t="str">
        <f>IF(ISNUMBER(F363),IF('MPS Factors'!F362&gt;0,'MPS Factors'!F362*F363,0),"")</f>
        <v/>
      </c>
      <c r="K363" s="81" t="str">
        <f>IF(ISNUMBER(E363),IF('MPS Factors'!C362&gt;0,'MPS Factors'!C362*E363,0),"")</f>
        <v/>
      </c>
      <c r="L363" s="81" t="str">
        <f>IF(ISNUMBER(F363),IF('MPS Factors'!D362&gt;0,'MPS Factors'!D362*F363,0),"")</f>
        <v/>
      </c>
      <c r="M363" s="81" t="str">
        <f t="shared" si="34"/>
        <v/>
      </c>
      <c r="N363" s="81" t="str">
        <f t="shared" si="35"/>
        <v/>
      </c>
      <c r="O363" s="81" t="str">
        <f t="shared" si="36"/>
        <v/>
      </c>
      <c r="P363" s="81" t="str">
        <f t="shared" si="37"/>
        <v/>
      </c>
      <c r="Q363" s="81" t="str">
        <f t="shared" si="38"/>
        <v/>
      </c>
      <c r="R363" s="81" t="str">
        <f t="shared" si="39"/>
        <v/>
      </c>
    </row>
    <row r="364" spans="1:18" x14ac:dyDescent="0.2">
      <c r="A364" s="106" t="str">
        <f>'Tox Values'!C363</f>
        <v>1763-23-1</v>
      </c>
      <c r="B364" s="80" t="str">
        <f>'Tox Values'!D363</f>
        <v>Perfluorooctane sulfonic acid (PFOS)</v>
      </c>
      <c r="C364" s="380" t="str">
        <f>IF(AND(Concs!C363&gt;0,ISNUMBER('Tox Values'!G363)),Concs!C363/'Tox Values'!G363,"")</f>
        <v/>
      </c>
      <c r="D364" s="381" t="str">
        <f>IF(AND(Concs!E363&gt;0,ISNUMBER('Tox Values'!AA363)),Concs!E363/'Tox Values'!AA363,"")</f>
        <v/>
      </c>
      <c r="E364" s="381" t="str">
        <f>IF(AND(Concs!F363&gt;0,ISNUMBER('Tox Values'!T363)),Concs!F363/'Tox Values'!T363,"")</f>
        <v/>
      </c>
      <c r="F364" s="380" t="str">
        <f>IF(AND(Concs!F363&gt;0,ISNUMBER('Tox Values'!O363)),1*Concs!F363/'Tox Values'!O363,"")</f>
        <v/>
      </c>
      <c r="G364" s="81" t="str">
        <f>IF(ISNUMBER(E364),IF('MPS Factors'!G363&gt;0,'MPS Factors'!G363*E364,0),"")</f>
        <v/>
      </c>
      <c r="H364" s="81" t="str">
        <f>IF(ISNUMBER(F364),IF('MPS Factors'!H363&gt;0,'MPS Factors'!H363*F364,0),"")</f>
        <v/>
      </c>
      <c r="I364" s="81" t="str">
        <f>IF(ISNUMBER(E364),IF('MPS Factors'!E363&gt;0,'MPS Factors'!E363*E364,0),"")</f>
        <v/>
      </c>
      <c r="J364" s="81" t="str">
        <f>IF(ISNUMBER(F364),IF('MPS Factors'!F363&gt;0,'MPS Factors'!F363*F364,0),"")</f>
        <v/>
      </c>
      <c r="K364" s="81" t="str">
        <f>IF(ISNUMBER(E364),IF('MPS Factors'!C363&gt;0,'MPS Factors'!C363*E364,0),"")</f>
        <v/>
      </c>
      <c r="L364" s="81" t="str">
        <f>IF(ISNUMBER(F364),IF('MPS Factors'!D363&gt;0,'MPS Factors'!D363*F364,0),"")</f>
        <v/>
      </c>
      <c r="M364" s="81" t="str">
        <f t="shared" si="34"/>
        <v/>
      </c>
      <c r="N364" s="81" t="str">
        <f t="shared" si="35"/>
        <v/>
      </c>
      <c r="O364" s="81" t="str">
        <f t="shared" si="36"/>
        <v/>
      </c>
      <c r="P364" s="81" t="str">
        <f t="shared" si="37"/>
        <v/>
      </c>
      <c r="Q364" s="81" t="str">
        <f t="shared" si="38"/>
        <v/>
      </c>
      <c r="R364" s="81" t="str">
        <f t="shared" si="39"/>
        <v/>
      </c>
    </row>
    <row r="365" spans="1:18" x14ac:dyDescent="0.2">
      <c r="A365" s="106" t="str">
        <f>'Tox Values'!C364</f>
        <v>198-55-0</v>
      </c>
      <c r="B365" s="80" t="str">
        <f>'Tox Values'!D364</f>
        <v>Perylene</v>
      </c>
      <c r="C365" s="380" t="str">
        <f>IF(AND(Concs!C364&gt;0,ISNUMBER('Tox Values'!G364)),Concs!C364/'Tox Values'!G364,"")</f>
        <v/>
      </c>
      <c r="D365" s="381" t="str">
        <f>IF(AND(Concs!E364&gt;0,ISNUMBER('Tox Values'!AA364)),Concs!E364/'Tox Values'!AA364,"")</f>
        <v/>
      </c>
      <c r="E365" s="381" t="str">
        <f>IF(AND(Concs!F364&gt;0,ISNUMBER('Tox Values'!T364)),Concs!F364/'Tox Values'!T364,"")</f>
        <v/>
      </c>
      <c r="F365" s="380" t="str">
        <f>IF(AND(Concs!F364&gt;0,ISNUMBER('Tox Values'!O364)),1*Concs!F364/'Tox Values'!O364,"")</f>
        <v/>
      </c>
      <c r="G365" s="81" t="str">
        <f>IF(ISNUMBER(E365),IF('MPS Factors'!G364&gt;0,'MPS Factors'!G364*E365,0),"")</f>
        <v/>
      </c>
      <c r="H365" s="81" t="str">
        <f>IF(ISNUMBER(F365),IF('MPS Factors'!H364&gt;0,'MPS Factors'!H364*F365,0),"")</f>
        <v/>
      </c>
      <c r="I365" s="81" t="str">
        <f>IF(ISNUMBER(E365),IF('MPS Factors'!E364&gt;0,'MPS Factors'!E364*E365,0),"")</f>
        <v/>
      </c>
      <c r="J365" s="81" t="str">
        <f>IF(ISNUMBER(F365),IF('MPS Factors'!F364&gt;0,'MPS Factors'!F364*F365,0),"")</f>
        <v/>
      </c>
      <c r="K365" s="81" t="str">
        <f>IF(ISNUMBER(E365),IF('MPS Factors'!C364&gt;0,'MPS Factors'!C364*E365,0),"")</f>
        <v/>
      </c>
      <c r="L365" s="81" t="str">
        <f>IF(ISNUMBER(F365),IF('MPS Factors'!D364&gt;0,'MPS Factors'!D364*F365,0),"")</f>
        <v/>
      </c>
      <c r="M365" s="81" t="str">
        <f t="shared" si="34"/>
        <v/>
      </c>
      <c r="N365" s="81" t="str">
        <f t="shared" si="35"/>
        <v/>
      </c>
      <c r="O365" s="81" t="str">
        <f t="shared" si="36"/>
        <v/>
      </c>
      <c r="P365" s="81" t="str">
        <f t="shared" si="37"/>
        <v/>
      </c>
      <c r="Q365" s="81" t="str">
        <f t="shared" si="38"/>
        <v/>
      </c>
      <c r="R365" s="81" t="str">
        <f t="shared" si="39"/>
        <v/>
      </c>
    </row>
    <row r="366" spans="1:18" x14ac:dyDescent="0.2">
      <c r="A366" s="106" t="str">
        <f>'Tox Values'!C365</f>
        <v>ALIPHATIC-C5-C8</v>
      </c>
      <c r="B366" s="80" t="str">
        <f>'Tox Values'!D365</f>
        <v>Petroleum Hydrocarbons, Aliphatic Low (C5 - C8)</v>
      </c>
      <c r="C366" s="380" t="str">
        <f>IF(AND(Concs!C365&gt;0,ISNUMBER('Tox Values'!G365)),Concs!C365/'Tox Values'!G365,"")</f>
        <v/>
      </c>
      <c r="D366" s="381" t="str">
        <f>IF(AND(Concs!E365&gt;0,ISNUMBER('Tox Values'!AA365)),Concs!E365/'Tox Values'!AA365,"")</f>
        <v/>
      </c>
      <c r="E366" s="381" t="str">
        <f>IF(AND(Concs!F365&gt;0,ISNUMBER('Tox Values'!T365)),Concs!F365/'Tox Values'!T365,"")</f>
        <v/>
      </c>
      <c r="F366" s="380" t="str">
        <f>IF(AND(Concs!F365&gt;0,ISNUMBER('Tox Values'!O365)),1*Concs!F365/'Tox Values'!O365,"")</f>
        <v/>
      </c>
      <c r="G366" s="81" t="str">
        <f>IF(ISNUMBER(E366),IF('MPS Factors'!G365&gt;0,'MPS Factors'!G365*E366,0),"")</f>
        <v/>
      </c>
      <c r="H366" s="81" t="str">
        <f>IF(ISNUMBER(F366),IF('MPS Factors'!H365&gt;0,'MPS Factors'!H365*F366,0),"")</f>
        <v/>
      </c>
      <c r="I366" s="81" t="str">
        <f>IF(ISNUMBER(E366),IF('MPS Factors'!E365&gt;0,'MPS Factors'!E365*E366,0),"")</f>
        <v/>
      </c>
      <c r="J366" s="81" t="str">
        <f>IF(ISNUMBER(F366),IF('MPS Factors'!F365&gt;0,'MPS Factors'!F365*F366,0),"")</f>
        <v/>
      </c>
      <c r="K366" s="81" t="str">
        <f>IF(ISNUMBER(E366),IF('MPS Factors'!C365&gt;0,'MPS Factors'!C365*E366,0),"")</f>
        <v/>
      </c>
      <c r="L366" s="81" t="str">
        <f>IF(ISNUMBER(F366),IF('MPS Factors'!D365&gt;0,'MPS Factors'!D365*F366,0),"")</f>
        <v/>
      </c>
      <c r="M366" s="81" t="str">
        <f t="shared" si="34"/>
        <v/>
      </c>
      <c r="N366" s="81" t="str">
        <f t="shared" si="35"/>
        <v/>
      </c>
      <c r="O366" s="81" t="str">
        <f t="shared" si="36"/>
        <v/>
      </c>
      <c r="P366" s="81" t="str">
        <f t="shared" si="37"/>
        <v/>
      </c>
      <c r="Q366" s="81" t="str">
        <f t="shared" si="38"/>
        <v/>
      </c>
      <c r="R366" s="81" t="str">
        <f t="shared" si="39"/>
        <v/>
      </c>
    </row>
    <row r="367" spans="1:18" x14ac:dyDescent="0.2">
      <c r="A367" s="106" t="str">
        <f>'Tox Values'!C366</f>
        <v>ALIPHATIC-C9-C18</v>
      </c>
      <c r="B367" s="80" t="str">
        <f>'Tox Values'!D366</f>
        <v>Petroleum Hydrocarbons, Aliphatic Medium (C9 - C18)</v>
      </c>
      <c r="C367" s="380" t="str">
        <f>IF(AND(Concs!C366&gt;0,ISNUMBER('Tox Values'!G366)),Concs!C366/'Tox Values'!G366,"")</f>
        <v/>
      </c>
      <c r="D367" s="381" t="str">
        <f>IF(AND(Concs!E366&gt;0,ISNUMBER('Tox Values'!AA366)),Concs!E366/'Tox Values'!AA366,"")</f>
        <v/>
      </c>
      <c r="E367" s="381" t="str">
        <f>IF(AND(Concs!F366&gt;0,ISNUMBER('Tox Values'!T366)),Concs!F366/'Tox Values'!T366,"")</f>
        <v/>
      </c>
      <c r="F367" s="380" t="str">
        <f>IF(AND(Concs!F366&gt;0,ISNUMBER('Tox Values'!O366)),1*Concs!F366/'Tox Values'!O366,"")</f>
        <v/>
      </c>
      <c r="G367" s="81" t="str">
        <f>IF(ISNUMBER(E367),IF('MPS Factors'!G366&gt;0,'MPS Factors'!G366*E367,0),"")</f>
        <v/>
      </c>
      <c r="H367" s="81" t="str">
        <f>IF(ISNUMBER(F367),IF('MPS Factors'!H366&gt;0,'MPS Factors'!H366*F367,0),"")</f>
        <v/>
      </c>
      <c r="I367" s="81" t="str">
        <f>IF(ISNUMBER(E367),IF('MPS Factors'!E366&gt;0,'MPS Factors'!E366*E367,0),"")</f>
        <v/>
      </c>
      <c r="J367" s="81" t="str">
        <f>IF(ISNUMBER(F367),IF('MPS Factors'!F366&gt;0,'MPS Factors'!F366*F367,0),"")</f>
        <v/>
      </c>
      <c r="K367" s="81" t="str">
        <f>IF(ISNUMBER(E367),IF('MPS Factors'!C366&gt;0,'MPS Factors'!C366*E367,0),"")</f>
        <v/>
      </c>
      <c r="L367" s="81" t="str">
        <f>IF(ISNUMBER(F367),IF('MPS Factors'!D366&gt;0,'MPS Factors'!D366*F367,0),"")</f>
        <v/>
      </c>
      <c r="M367" s="81" t="str">
        <f t="shared" si="34"/>
        <v/>
      </c>
      <c r="N367" s="81" t="str">
        <f t="shared" si="35"/>
        <v/>
      </c>
      <c r="O367" s="81" t="str">
        <f t="shared" si="36"/>
        <v/>
      </c>
      <c r="P367" s="81" t="str">
        <f t="shared" si="37"/>
        <v/>
      </c>
      <c r="Q367" s="81" t="str">
        <f t="shared" si="38"/>
        <v/>
      </c>
      <c r="R367" s="81" t="str">
        <f t="shared" si="39"/>
        <v/>
      </c>
    </row>
    <row r="368" spans="1:18" x14ac:dyDescent="0.2">
      <c r="A368" s="106" t="str">
        <f>'Tox Values'!C367</f>
        <v>AROMATIC-C6-C8</v>
      </c>
      <c r="B368" s="80" t="str">
        <f>'Tox Values'!D367</f>
        <v>Petroleum Hydrocarbons, Aromatic Low (C6 - C8; EC6-EC8)</v>
      </c>
      <c r="C368" s="381" t="str">
        <f>IF(AND(Concs!C367&gt;0,ISNUMBER('Tox Values'!G367)),Concs!C367/'Tox Values'!G367,"")</f>
        <v/>
      </c>
      <c r="D368" s="381" t="str">
        <f>IF(AND(Concs!E367&gt;0,ISNUMBER('Tox Values'!AA367)),Concs!E367/'Tox Values'!AA367,"")</f>
        <v/>
      </c>
      <c r="E368" s="381" t="str">
        <f>IF(AND(Concs!F367&gt;0,ISNUMBER('Tox Values'!T367)),Concs!F367/'Tox Values'!T367,"")</f>
        <v/>
      </c>
      <c r="F368" s="380" t="str">
        <f>IF(AND(Concs!F367&gt;0,ISNUMBER('Tox Values'!O367)),1.6*Concs!F367/'Tox Values'!O367,"")</f>
        <v/>
      </c>
      <c r="G368" s="81" t="str">
        <f>IF(ISNUMBER(E368),IF('MPS Factors'!G367&gt;0,'MPS Factors'!G367*E368,0),"")</f>
        <v/>
      </c>
      <c r="H368" s="81" t="str">
        <f>IF(ISNUMBER(F368),IF('MPS Factors'!H367&gt;0,'MPS Factors'!H367*F368,0),"")</f>
        <v/>
      </c>
      <c r="I368" s="81" t="str">
        <f>IF(ISNUMBER(E368),IF('MPS Factors'!E367&gt;0,'MPS Factors'!E367*E368,0),"")</f>
        <v/>
      </c>
      <c r="J368" s="81" t="str">
        <f>IF(ISNUMBER(F368),IF('MPS Factors'!F367&gt;0,'MPS Factors'!F367*F368,0),"")</f>
        <v/>
      </c>
      <c r="K368" s="81" t="str">
        <f>IF(ISNUMBER(E368),IF('MPS Factors'!C367&gt;0,'MPS Factors'!C367*E368,0),"")</f>
        <v/>
      </c>
      <c r="L368" s="81" t="str">
        <f>IF(ISNUMBER(F368),IF('MPS Factors'!D367&gt;0,'MPS Factors'!D367*F368,0),"")</f>
        <v/>
      </c>
      <c r="M368" s="81" t="str">
        <f t="shared" si="34"/>
        <v/>
      </c>
      <c r="N368" s="81" t="str">
        <f t="shared" si="35"/>
        <v/>
      </c>
      <c r="O368" s="81" t="str">
        <f t="shared" si="36"/>
        <v/>
      </c>
      <c r="P368" s="81" t="str">
        <f t="shared" si="37"/>
        <v/>
      </c>
      <c r="Q368" s="81" t="str">
        <f t="shared" si="38"/>
        <v/>
      </c>
      <c r="R368" s="81" t="str">
        <f t="shared" si="39"/>
        <v/>
      </c>
    </row>
    <row r="369" spans="1:18" x14ac:dyDescent="0.2">
      <c r="A369" s="106" t="str">
        <f>'Tox Values'!C368</f>
        <v>AROMATIC-C9-C16</v>
      </c>
      <c r="B369" s="80" t="str">
        <f>'Tox Values'!D368</f>
        <v>Petroleum Hydrocarbons, Aromatic Medium (C9 - C16; EC9-EC21)</v>
      </c>
      <c r="C369" s="381" t="str">
        <f>IF(AND(Concs!C368&gt;0,ISNUMBER('Tox Values'!G368)),Concs!C368/'Tox Values'!G368,"")</f>
        <v/>
      </c>
      <c r="D369" s="381" t="str">
        <f>IF(AND(Concs!E368&gt;0,ISNUMBER('Tox Values'!AA368)),Concs!E368/'Tox Values'!AA368,"")</f>
        <v/>
      </c>
      <c r="E369" s="381" t="str">
        <f>IF(AND(Concs!F368&gt;0,ISNUMBER('Tox Values'!T368)),Concs!F368/'Tox Values'!T368,"")</f>
        <v/>
      </c>
      <c r="F369" s="380" t="str">
        <f>IF(AND(Concs!F368&gt;0,ISNUMBER('Tox Values'!O368)),1*Concs!F368/'Tox Values'!O368,"")</f>
        <v/>
      </c>
      <c r="G369" s="81" t="str">
        <f>IF(ISNUMBER(E369),IF('MPS Factors'!G368&gt;0,'MPS Factors'!G368*E369,0),"")</f>
        <v/>
      </c>
      <c r="H369" s="81" t="str">
        <f>IF(ISNUMBER(F369),IF('MPS Factors'!H368&gt;0,'MPS Factors'!H368*F369,0),"")</f>
        <v/>
      </c>
      <c r="I369" s="81" t="str">
        <f>IF(ISNUMBER(E369),IF('MPS Factors'!E368&gt;0,'MPS Factors'!E368*E369,0),"")</f>
        <v/>
      </c>
      <c r="J369" s="81" t="str">
        <f>IF(ISNUMBER(F369),IF('MPS Factors'!F368&gt;0,'MPS Factors'!F368*F369,0),"")</f>
        <v/>
      </c>
      <c r="K369" s="81" t="str">
        <f>IF(ISNUMBER(E369),IF('MPS Factors'!C368&gt;0,'MPS Factors'!C368*E369,0),"")</f>
        <v/>
      </c>
      <c r="L369" s="81" t="str">
        <f>IF(ISNUMBER(F369),IF('MPS Factors'!D368&gt;0,'MPS Factors'!D368*F369,0),"")</f>
        <v/>
      </c>
      <c r="M369" s="81" t="str">
        <f t="shared" si="34"/>
        <v/>
      </c>
      <c r="N369" s="81" t="str">
        <f t="shared" si="35"/>
        <v/>
      </c>
      <c r="O369" s="81" t="str">
        <f t="shared" si="36"/>
        <v/>
      </c>
      <c r="P369" s="81" t="str">
        <f t="shared" si="37"/>
        <v/>
      </c>
      <c r="Q369" s="81" t="str">
        <f t="shared" si="38"/>
        <v/>
      </c>
      <c r="R369" s="81" t="str">
        <f t="shared" si="39"/>
        <v/>
      </c>
    </row>
    <row r="370" spans="1:18" x14ac:dyDescent="0.2">
      <c r="A370" s="106" t="str">
        <f>'Tox Values'!C369</f>
        <v>108-95-2</v>
      </c>
      <c r="B370" s="195" t="str">
        <f>'Tox Values'!D369</f>
        <v>Phenol</v>
      </c>
      <c r="C370" s="381" t="str">
        <f>IF(AND(Concs!C369&gt;0,ISNUMBER('Tox Values'!G369)),Concs!C369/'Tox Values'!G369,"")</f>
        <v/>
      </c>
      <c r="D370" s="381" t="str">
        <f>IF(AND(Concs!E369&gt;0,ISNUMBER('Tox Values'!AA369)),Concs!E369/'Tox Values'!AA369,"")</f>
        <v/>
      </c>
      <c r="E370" s="381" t="str">
        <f>IF(AND(Concs!F369&gt;0,ISNUMBER('Tox Values'!T369)),Concs!F369/'Tox Values'!T369,"")</f>
        <v/>
      </c>
      <c r="F370" s="380" t="str">
        <f>IF(AND(Concs!F369&gt;0,ISNUMBER('Tox Values'!O369)),1*Concs!F369/'Tox Values'!O369,"")</f>
        <v/>
      </c>
      <c r="G370" s="81" t="str">
        <f>IF(ISNUMBER(E370),IF('MPS Factors'!G369&gt;0,'MPS Factors'!G369*E370,0),"")</f>
        <v/>
      </c>
      <c r="H370" s="81" t="str">
        <f>IF(ISNUMBER(F370),IF('MPS Factors'!H369&gt;0,'MPS Factors'!H369*F370,0),"")</f>
        <v/>
      </c>
      <c r="I370" s="81" t="str">
        <f>IF(ISNUMBER(E370),IF('MPS Factors'!E369&gt;0,'MPS Factors'!E369*E370,0),"")</f>
        <v/>
      </c>
      <c r="J370" s="81" t="str">
        <f>IF(ISNUMBER(F370),IF('MPS Factors'!F369&gt;0,'MPS Factors'!F369*F370,0),"")</f>
        <v/>
      </c>
      <c r="K370" s="81" t="str">
        <f>IF(ISNUMBER(E370),IF('MPS Factors'!C369&gt;0,'MPS Factors'!C369*E370,0),"")</f>
        <v/>
      </c>
      <c r="L370" s="81" t="str">
        <f>IF(ISNUMBER(F370),IF('MPS Factors'!D369&gt;0,'MPS Factors'!D369*F370,0),"")</f>
        <v/>
      </c>
      <c r="M370" s="81" t="str">
        <f t="shared" si="34"/>
        <v/>
      </c>
      <c r="N370" s="81" t="str">
        <f t="shared" si="35"/>
        <v/>
      </c>
      <c r="O370" s="81" t="str">
        <f t="shared" si="36"/>
        <v/>
      </c>
      <c r="P370" s="81" t="str">
        <f t="shared" si="37"/>
        <v/>
      </c>
      <c r="Q370" s="81" t="str">
        <f t="shared" si="38"/>
        <v/>
      </c>
      <c r="R370" s="81" t="str">
        <f t="shared" si="39"/>
        <v/>
      </c>
    </row>
    <row r="371" spans="1:18" x14ac:dyDescent="0.2">
      <c r="A371" s="106" t="str">
        <f>'Tox Values'!C370</f>
        <v>132-27-4</v>
      </c>
      <c r="B371" s="80" t="str">
        <f>'Tox Values'!D370</f>
        <v>Phenylphenate, Sodium, o-</v>
      </c>
      <c r="C371" s="381" t="str">
        <f>IF(AND(Concs!C370&gt;0,ISNUMBER('Tox Values'!G370)),Concs!C370/'Tox Values'!G370,"")</f>
        <v/>
      </c>
      <c r="D371" s="381" t="str">
        <f>IF(AND(Concs!E370&gt;0,ISNUMBER('Tox Values'!AA370)),Concs!E370/'Tox Values'!AA370,"")</f>
        <v/>
      </c>
      <c r="E371" s="381" t="str">
        <f>IF(AND(Concs!F370&gt;0,ISNUMBER('Tox Values'!T370)),Concs!F370/'Tox Values'!T370,"")</f>
        <v/>
      </c>
      <c r="F371" s="380" t="str">
        <f>IF(AND(Concs!F370&gt;0,ISNUMBER('Tox Values'!O370)),1.6*Concs!F370/'Tox Values'!O370,"")</f>
        <v/>
      </c>
      <c r="G371" s="81" t="str">
        <f>IF(ISNUMBER(E371),IF('MPS Factors'!G370&gt;0,'MPS Factors'!G370*E371,0),"")</f>
        <v/>
      </c>
      <c r="H371" s="81" t="str">
        <f>IF(ISNUMBER(F371),IF('MPS Factors'!H370&gt;0,'MPS Factors'!H370*F371,0),"")</f>
        <v/>
      </c>
      <c r="I371" s="81" t="str">
        <f>IF(ISNUMBER(E371),IF('MPS Factors'!E370&gt;0,'MPS Factors'!E370*E371,0),"")</f>
        <v/>
      </c>
      <c r="J371" s="81" t="str">
        <f>IF(ISNUMBER(F371),IF('MPS Factors'!F370&gt;0,'MPS Factors'!F370*F371,0),"")</f>
        <v/>
      </c>
      <c r="K371" s="81" t="str">
        <f>IF(ISNUMBER(E371),IF('MPS Factors'!C370&gt;0,'MPS Factors'!C370*E371,0),"")</f>
        <v/>
      </c>
      <c r="L371" s="81" t="str">
        <f>IF(ISNUMBER(F371),IF('MPS Factors'!D370&gt;0,'MPS Factors'!D370*F371,0),"")</f>
        <v/>
      </c>
      <c r="M371" s="81" t="str">
        <f t="shared" si="34"/>
        <v/>
      </c>
      <c r="N371" s="81" t="str">
        <f t="shared" si="35"/>
        <v/>
      </c>
      <c r="O371" s="81" t="str">
        <f t="shared" si="36"/>
        <v/>
      </c>
      <c r="P371" s="81" t="str">
        <f t="shared" si="37"/>
        <v/>
      </c>
      <c r="Q371" s="81" t="str">
        <f t="shared" si="38"/>
        <v/>
      </c>
      <c r="R371" s="81" t="str">
        <f t="shared" si="39"/>
        <v/>
      </c>
    </row>
    <row r="372" spans="1:18" x14ac:dyDescent="0.2">
      <c r="A372" s="106" t="str">
        <f>'Tox Values'!C371</f>
        <v>75-44-5</v>
      </c>
      <c r="B372" s="195" t="str">
        <f>'Tox Values'!D371</f>
        <v>Phosgene</v>
      </c>
      <c r="C372" s="381" t="str">
        <f>IF(AND(Concs!C371&gt;0,ISNUMBER('Tox Values'!G371)),Concs!C371/'Tox Values'!G371,"")</f>
        <v/>
      </c>
      <c r="D372" s="381" t="str">
        <f>IF(AND(Concs!E371&gt;0,ISNUMBER('Tox Values'!AA371)),Concs!E371/'Tox Values'!AA371,"")</f>
        <v/>
      </c>
      <c r="E372" s="381" t="str">
        <f>IF(AND(Concs!F371&gt;0,ISNUMBER('Tox Values'!T371)),Concs!F371/'Tox Values'!T371,"")</f>
        <v/>
      </c>
      <c r="F372" s="380" t="str">
        <f>IF(AND(Concs!F371&gt;0,ISNUMBER('Tox Values'!O371)),1*Concs!F371/'Tox Values'!O371,"")</f>
        <v/>
      </c>
      <c r="G372" s="81" t="str">
        <f>IF(ISNUMBER(E372),IF('MPS Factors'!G371&gt;0,'MPS Factors'!G371*E372,0),"")</f>
        <v/>
      </c>
      <c r="H372" s="81" t="str">
        <f>IF(ISNUMBER(F372),IF('MPS Factors'!H371&gt;0,'MPS Factors'!H371*F372,0),"")</f>
        <v/>
      </c>
      <c r="I372" s="81" t="str">
        <f>IF(ISNUMBER(E372),IF('MPS Factors'!E371&gt;0,'MPS Factors'!E371*E372,0),"")</f>
        <v/>
      </c>
      <c r="J372" s="81" t="str">
        <f>IF(ISNUMBER(F372),IF('MPS Factors'!F371&gt;0,'MPS Factors'!F371*F372,0),"")</f>
        <v/>
      </c>
      <c r="K372" s="81" t="str">
        <f>IF(ISNUMBER(E372),IF('MPS Factors'!C371&gt;0,'MPS Factors'!C371*E372,0),"")</f>
        <v/>
      </c>
      <c r="L372" s="81" t="str">
        <f>IF(ISNUMBER(F372),IF('MPS Factors'!D371&gt;0,'MPS Factors'!D371*F372,0),"")</f>
        <v/>
      </c>
      <c r="M372" s="81" t="str">
        <f t="shared" si="34"/>
        <v/>
      </c>
      <c r="N372" s="81" t="str">
        <f t="shared" si="35"/>
        <v/>
      </c>
      <c r="O372" s="81" t="str">
        <f t="shared" si="36"/>
        <v/>
      </c>
      <c r="P372" s="81" t="str">
        <f t="shared" si="37"/>
        <v/>
      </c>
      <c r="Q372" s="81" t="str">
        <f t="shared" si="38"/>
        <v/>
      </c>
      <c r="R372" s="81" t="str">
        <f t="shared" si="39"/>
        <v/>
      </c>
    </row>
    <row r="373" spans="1:18" x14ac:dyDescent="0.2">
      <c r="A373" s="106" t="str">
        <f>'Tox Values'!C372</f>
        <v>7803-51-2</v>
      </c>
      <c r="B373" s="80" t="str">
        <f>'Tox Values'!D372</f>
        <v>Phosphine</v>
      </c>
      <c r="C373" s="381" t="str">
        <f>IF(AND(Concs!C372&gt;0,ISNUMBER('Tox Values'!G372)),Concs!C372/'Tox Values'!G372,"")</f>
        <v/>
      </c>
      <c r="D373" s="381" t="str">
        <f>IF(AND(Concs!E372&gt;0,ISNUMBER('Tox Values'!AA372)),Concs!E372/'Tox Values'!AA372,"")</f>
        <v/>
      </c>
      <c r="E373" s="381" t="str">
        <f>IF(AND(Concs!F372&gt;0,ISNUMBER('Tox Values'!T372)),Concs!F372/'Tox Values'!T372,"")</f>
        <v/>
      </c>
      <c r="F373" s="380" t="str">
        <f>IF(AND(Concs!F372&gt;0,ISNUMBER('Tox Values'!O372)),1*Concs!F372/'Tox Values'!O372,"")</f>
        <v/>
      </c>
      <c r="G373" s="81" t="str">
        <f>IF(ISNUMBER(E373),IF('MPS Factors'!G372&gt;0,'MPS Factors'!G372*E373,0),"")</f>
        <v/>
      </c>
      <c r="H373" s="81" t="str">
        <f>IF(ISNUMBER(F373),IF('MPS Factors'!H372&gt;0,'MPS Factors'!H372*F373,0),"")</f>
        <v/>
      </c>
      <c r="I373" s="81" t="str">
        <f>IF(ISNUMBER(E373),IF('MPS Factors'!E372&gt;0,'MPS Factors'!E372*E373,0),"")</f>
        <v/>
      </c>
      <c r="J373" s="81" t="str">
        <f>IF(ISNUMBER(F373),IF('MPS Factors'!F372&gt;0,'MPS Factors'!F372*F373,0),"")</f>
        <v/>
      </c>
      <c r="K373" s="81" t="str">
        <f>IF(ISNUMBER(E373),IF('MPS Factors'!C372&gt;0,'MPS Factors'!C372*E373,0),"")</f>
        <v/>
      </c>
      <c r="L373" s="81" t="str">
        <f>IF(ISNUMBER(F373),IF('MPS Factors'!D372&gt;0,'MPS Factors'!D372*F373,0),"")</f>
        <v/>
      </c>
      <c r="M373" s="81" t="str">
        <f t="shared" si="34"/>
        <v/>
      </c>
      <c r="N373" s="81" t="str">
        <f t="shared" si="35"/>
        <v/>
      </c>
      <c r="O373" s="81" t="str">
        <f t="shared" si="36"/>
        <v/>
      </c>
      <c r="P373" s="81" t="str">
        <f t="shared" si="37"/>
        <v/>
      </c>
      <c r="Q373" s="81" t="str">
        <f t="shared" si="38"/>
        <v/>
      </c>
      <c r="R373" s="81" t="str">
        <f t="shared" si="39"/>
        <v/>
      </c>
    </row>
    <row r="374" spans="1:18" x14ac:dyDescent="0.2">
      <c r="A374" s="106" t="str">
        <f>'Tox Values'!C373</f>
        <v>7664-38-2</v>
      </c>
      <c r="B374" s="80" t="str">
        <f>'Tox Values'!D373</f>
        <v>Phosphoric acid</v>
      </c>
      <c r="C374" s="381" t="str">
        <f>IF(AND(Concs!C373&gt;0,ISNUMBER('Tox Values'!G373)),Concs!C373/'Tox Values'!G373,"")</f>
        <v/>
      </c>
      <c r="D374" s="381" t="str">
        <f>IF(AND(Concs!E373&gt;0,ISNUMBER('Tox Values'!AA373)),Concs!E373/'Tox Values'!AA373,"")</f>
        <v/>
      </c>
      <c r="E374" s="381" t="str">
        <f>IF(AND(Concs!F373&gt;0,ISNUMBER('Tox Values'!T373)),Concs!F373/'Tox Values'!T373,"")</f>
        <v/>
      </c>
      <c r="F374" s="380" t="str">
        <f>IF(AND(Concs!F373&gt;0,ISNUMBER('Tox Values'!O373)),1*Concs!F373/'Tox Values'!O373,"")</f>
        <v/>
      </c>
      <c r="G374" s="81" t="str">
        <f>IF(ISNUMBER(E374),IF('MPS Factors'!G373&gt;0,'MPS Factors'!G373*E374,0),"")</f>
        <v/>
      </c>
      <c r="H374" s="81" t="str">
        <f>IF(ISNUMBER(F374),IF('MPS Factors'!H373&gt;0,'MPS Factors'!H373*F374,0),"")</f>
        <v/>
      </c>
      <c r="I374" s="81" t="str">
        <f>IF(ISNUMBER(E374),IF('MPS Factors'!E373&gt;0,'MPS Factors'!E373*E374,0),"")</f>
        <v/>
      </c>
      <c r="J374" s="81" t="str">
        <f>IF(ISNUMBER(F374),IF('MPS Factors'!F373&gt;0,'MPS Factors'!F373*F374,0),"")</f>
        <v/>
      </c>
      <c r="K374" s="81" t="str">
        <f>IF(ISNUMBER(E374),IF('MPS Factors'!C373&gt;0,'MPS Factors'!C373*E374,0),"")</f>
        <v/>
      </c>
      <c r="L374" s="81" t="str">
        <f>IF(ISNUMBER(F374),IF('MPS Factors'!D373&gt;0,'MPS Factors'!D373*F374,0),"")</f>
        <v/>
      </c>
      <c r="M374" s="81" t="str">
        <f t="shared" si="34"/>
        <v/>
      </c>
      <c r="N374" s="81" t="str">
        <f t="shared" si="35"/>
        <v/>
      </c>
      <c r="O374" s="81" t="str">
        <f t="shared" si="36"/>
        <v/>
      </c>
      <c r="P374" s="81" t="str">
        <f t="shared" si="37"/>
        <v/>
      </c>
      <c r="Q374" s="81" t="str">
        <f t="shared" si="38"/>
        <v/>
      </c>
      <c r="R374" s="81" t="str">
        <f t="shared" si="39"/>
        <v/>
      </c>
    </row>
    <row r="375" spans="1:18" x14ac:dyDescent="0.2">
      <c r="A375" s="106" t="str">
        <f>'Tox Values'!C374</f>
        <v>85-44-9</v>
      </c>
      <c r="B375" s="80" t="str">
        <f>'Tox Values'!D374</f>
        <v>Phthalic anhydride</v>
      </c>
      <c r="C375" s="381" t="str">
        <f>IF(AND(Concs!C374&gt;0,ISNUMBER('Tox Values'!G374)),Concs!C374/'Tox Values'!G374,"")</f>
        <v/>
      </c>
      <c r="D375" s="381" t="str">
        <f>IF(AND(Concs!E374&gt;0,ISNUMBER('Tox Values'!AA374)),Concs!E374/'Tox Values'!AA374,"")</f>
        <v/>
      </c>
      <c r="E375" s="381" t="str">
        <f>IF(AND(Concs!F374&gt;0,ISNUMBER('Tox Values'!T374)),Concs!F374/'Tox Values'!T374,"")</f>
        <v/>
      </c>
      <c r="F375" s="380" t="str">
        <f>IF(AND(Concs!F374&gt;0,ISNUMBER('Tox Values'!O374)),1*Concs!F374/'Tox Values'!O374,"")</f>
        <v/>
      </c>
      <c r="G375" s="81" t="str">
        <f>IF(ISNUMBER(E375),IF('MPS Factors'!G374&gt;0,'MPS Factors'!G374*E375,0),"")</f>
        <v/>
      </c>
      <c r="H375" s="81" t="str">
        <f>IF(ISNUMBER(F375),IF('MPS Factors'!H374&gt;0,'MPS Factors'!H374*F375,0),"")</f>
        <v/>
      </c>
      <c r="I375" s="81" t="str">
        <f>IF(ISNUMBER(E375),IF('MPS Factors'!E374&gt;0,'MPS Factors'!E374*E375,0),"")</f>
        <v/>
      </c>
      <c r="J375" s="81" t="str">
        <f>IF(ISNUMBER(F375),IF('MPS Factors'!F374&gt;0,'MPS Factors'!F374*F375,0),"")</f>
        <v/>
      </c>
      <c r="K375" s="81" t="str">
        <f>IF(ISNUMBER(E375),IF('MPS Factors'!C374&gt;0,'MPS Factors'!C374*E375,0),"")</f>
        <v/>
      </c>
      <c r="L375" s="81" t="str">
        <f>IF(ISNUMBER(F375),IF('MPS Factors'!D374&gt;0,'MPS Factors'!D374*F375,0),"")</f>
        <v/>
      </c>
      <c r="M375" s="81" t="str">
        <f t="shared" si="34"/>
        <v/>
      </c>
      <c r="N375" s="81" t="str">
        <f t="shared" si="35"/>
        <v/>
      </c>
      <c r="O375" s="81" t="str">
        <f t="shared" si="36"/>
        <v/>
      </c>
      <c r="P375" s="81" t="str">
        <f t="shared" si="37"/>
        <v/>
      </c>
      <c r="Q375" s="81" t="str">
        <f t="shared" si="38"/>
        <v/>
      </c>
      <c r="R375" s="81" t="str">
        <f t="shared" si="39"/>
        <v/>
      </c>
    </row>
    <row r="376" spans="1:18" x14ac:dyDescent="0.2">
      <c r="A376" s="106" t="str">
        <f>'Tox Values'!C375</f>
        <v>36355-01-8</v>
      </c>
      <c r="B376" s="80" t="str">
        <f>'Tox Values'!D375</f>
        <v>Polybrominated Biphenyls</v>
      </c>
      <c r="C376" s="381" t="str">
        <f>IF(AND(Concs!C375&gt;0,ISNUMBER('Tox Values'!G375)),Concs!C375/'Tox Values'!G375,"")</f>
        <v/>
      </c>
      <c r="D376" s="381" t="str">
        <f>IF(AND(Concs!E375&gt;0,ISNUMBER('Tox Values'!AA375)),Concs!E375/'Tox Values'!AA375,"")</f>
        <v/>
      </c>
      <c r="E376" s="381" t="str">
        <f>IF(AND(Concs!F375&gt;0,ISNUMBER('Tox Values'!T375)),Concs!F375/'Tox Values'!T375,"")</f>
        <v/>
      </c>
      <c r="F376" s="380" t="str">
        <f>IF(AND(Concs!F375&gt;0,ISNUMBER('Tox Values'!O375)),1.6*Concs!F375/'Tox Values'!O375,"")</f>
        <v/>
      </c>
      <c r="G376" s="81" t="str">
        <f>IF(ISNUMBER(E376),IF('MPS Factors'!G375&gt;0,'MPS Factors'!G375*E376,0),"")</f>
        <v/>
      </c>
      <c r="H376" s="81" t="str">
        <f>IF(ISNUMBER(F376),IF('MPS Factors'!H375&gt;0,'MPS Factors'!H375*F376,0),"")</f>
        <v/>
      </c>
      <c r="I376" s="81" t="str">
        <f>IF(ISNUMBER(E376),IF('MPS Factors'!E375&gt;0,'MPS Factors'!E375*E376,0),"")</f>
        <v/>
      </c>
      <c r="J376" s="81" t="str">
        <f>IF(ISNUMBER(F376),IF('MPS Factors'!F375&gt;0,'MPS Factors'!F375*F376,0),"")</f>
        <v/>
      </c>
      <c r="K376" s="81" t="str">
        <f>IF(ISNUMBER(E376),IF('MPS Factors'!C375&gt;0,'MPS Factors'!C375*E376,0),"")</f>
        <v/>
      </c>
      <c r="L376" s="81" t="str">
        <f>IF(ISNUMBER(F376),IF('MPS Factors'!D375&gt;0,'MPS Factors'!D375*F376,0),"")</f>
        <v/>
      </c>
      <c r="M376" s="81" t="str">
        <f t="shared" si="34"/>
        <v/>
      </c>
      <c r="N376" s="81" t="str">
        <f t="shared" si="35"/>
        <v/>
      </c>
      <c r="O376" s="81" t="str">
        <f t="shared" si="36"/>
        <v/>
      </c>
      <c r="P376" s="81" t="str">
        <f t="shared" si="37"/>
        <v/>
      </c>
      <c r="Q376" s="81" t="str">
        <f t="shared" si="38"/>
        <v/>
      </c>
      <c r="R376" s="81" t="str">
        <f t="shared" si="39"/>
        <v/>
      </c>
    </row>
    <row r="377" spans="1:18" x14ac:dyDescent="0.2">
      <c r="A377" s="106" t="str">
        <f>'Tox Values'!C376</f>
        <v>1336-36-3</v>
      </c>
      <c r="B377" s="80" t="str">
        <f>'Tox Values'!D376</f>
        <v>Polychlorinated biphenyls (Aroclors unspeciated)</v>
      </c>
      <c r="C377" s="381" t="str">
        <f>IF(AND(Concs!C376&gt;0,ISNUMBER('Tox Values'!G376)),Concs!C376/'Tox Values'!G376,"")</f>
        <v/>
      </c>
      <c r="D377" s="381" t="str">
        <f>IF(AND(Concs!E376&gt;0,ISNUMBER('Tox Values'!AA376)),Concs!E376/'Tox Values'!AA376,"")</f>
        <v/>
      </c>
      <c r="E377" s="381" t="str">
        <f>IF(AND(Concs!F376&gt;0,ISNUMBER('Tox Values'!T376)),Concs!F376/'Tox Values'!T376,"")</f>
        <v/>
      </c>
      <c r="F377" s="380" t="str">
        <f>IF(AND(Concs!F376&gt;0,ISNUMBER('Tox Values'!O376)),1.6*Concs!F376/'Tox Values'!O376,"")</f>
        <v/>
      </c>
      <c r="G377" s="81" t="str">
        <f>IF(ISNUMBER(E377),IF('MPS Factors'!G376&gt;0,'MPS Factors'!G376*E377,0),"")</f>
        <v/>
      </c>
      <c r="H377" s="81" t="str">
        <f>IF(ISNUMBER(F377),IF('MPS Factors'!H376&gt;0,'MPS Factors'!H376*F377,0),"")</f>
        <v/>
      </c>
      <c r="I377" s="81" t="str">
        <f>IF(ISNUMBER(E377),IF('MPS Factors'!E376&gt;0,'MPS Factors'!E376*E377,0),"")</f>
        <v/>
      </c>
      <c r="J377" s="81" t="str">
        <f>IF(ISNUMBER(F377),IF('MPS Factors'!F376&gt;0,'MPS Factors'!F376*F377,0),"")</f>
        <v/>
      </c>
      <c r="K377" s="81" t="str">
        <f>IF(ISNUMBER(E377),IF('MPS Factors'!C376&gt;0,'MPS Factors'!C376*E377,0),"")</f>
        <v/>
      </c>
      <c r="L377" s="81" t="str">
        <f>IF(ISNUMBER(F377),IF('MPS Factors'!D376&gt;0,'MPS Factors'!D376*F377,0),"")</f>
        <v/>
      </c>
      <c r="M377" s="81" t="str">
        <f t="shared" si="34"/>
        <v/>
      </c>
      <c r="N377" s="81" t="str">
        <f t="shared" si="35"/>
        <v/>
      </c>
      <c r="O377" s="81" t="str">
        <f t="shared" si="36"/>
        <v/>
      </c>
      <c r="P377" s="81" t="str">
        <f t="shared" si="37"/>
        <v/>
      </c>
      <c r="Q377" s="81" t="str">
        <f t="shared" si="38"/>
        <v/>
      </c>
      <c r="R377" s="81" t="str">
        <f t="shared" si="39"/>
        <v/>
      </c>
    </row>
    <row r="378" spans="1:18" x14ac:dyDescent="0.2">
      <c r="A378" s="106" t="str">
        <f>'Tox Values'!C377</f>
        <v>00-08-0</v>
      </c>
      <c r="B378" s="80" t="str">
        <f>'Tox Values'!D377</f>
        <v>Polychlorinated Dibenzo-P-Dioxins And Furans, Total</v>
      </c>
      <c r="C378" s="381" t="str">
        <f>IF(AND(Concs!C377&gt;0,ISNUMBER('Tox Values'!G377)),Concs!C377/'Tox Values'!G377,"")</f>
        <v/>
      </c>
      <c r="D378" s="381" t="str">
        <f>IF(AND(Concs!E377&gt;0,ISNUMBER('Tox Values'!AA377)),Concs!E377/'Tox Values'!AA377,"")</f>
        <v/>
      </c>
      <c r="E378" s="381" t="str">
        <f>IF(AND(Concs!F377&gt;0,ISNUMBER('Tox Values'!T377)),Concs!F377/'Tox Values'!T377,"")</f>
        <v/>
      </c>
      <c r="F378" s="380" t="str">
        <f>IF(AND(Concs!F377&gt;0,ISNUMBER('Tox Values'!O377)),1.6*Concs!F377/'Tox Values'!O377,"")</f>
        <v/>
      </c>
      <c r="G378" s="81" t="str">
        <f>IF(ISNUMBER(E378),IF('MPS Factors'!G377&gt;0,'MPS Factors'!G377*E378,0),"")</f>
        <v/>
      </c>
      <c r="H378" s="81" t="str">
        <f>IF(ISNUMBER(F378),IF('MPS Factors'!H377&gt;0,'MPS Factors'!H377*F378,0),"")</f>
        <v/>
      </c>
      <c r="I378" s="81" t="str">
        <f>IF(ISNUMBER(E378),IF('MPS Factors'!E377&gt;0,'MPS Factors'!E377*E378,0),"")</f>
        <v/>
      </c>
      <c r="J378" s="81" t="str">
        <f>IF(ISNUMBER(F378),IF('MPS Factors'!F377&gt;0,'MPS Factors'!F377*F378,0),"")</f>
        <v/>
      </c>
      <c r="K378" s="81" t="str">
        <f>IF(ISNUMBER(E378),IF('MPS Factors'!C377&gt;0,'MPS Factors'!C377*E378,0),"")</f>
        <v/>
      </c>
      <c r="L378" s="81" t="str">
        <f>IF(ISNUMBER(F378),IF('MPS Factors'!D377&gt;0,'MPS Factors'!D377*F378,0),"")</f>
        <v/>
      </c>
      <c r="M378" s="81" t="str">
        <f t="shared" si="34"/>
        <v/>
      </c>
      <c r="N378" s="81" t="str">
        <f t="shared" si="35"/>
        <v/>
      </c>
      <c r="O378" s="81" t="str">
        <f t="shared" si="36"/>
        <v/>
      </c>
      <c r="P378" s="81" t="str">
        <f t="shared" si="37"/>
        <v/>
      </c>
      <c r="Q378" s="81" t="str">
        <f t="shared" si="38"/>
        <v/>
      </c>
      <c r="R378" s="81" t="str">
        <f t="shared" si="39"/>
        <v/>
      </c>
    </row>
    <row r="379" spans="1:18" x14ac:dyDescent="0.2">
      <c r="A379" s="106" t="str">
        <f>'Tox Values'!C378</f>
        <v>00-05-0</v>
      </c>
      <c r="B379" s="80" t="str">
        <f>'Tox Values'!D378</f>
        <v>Polychlorinated Dibenzodioxins, Total</v>
      </c>
      <c r="C379" s="381" t="str">
        <f>IF(AND(Concs!C378&gt;0,ISNUMBER('Tox Values'!G378)),Concs!C378/'Tox Values'!G378,"")</f>
        <v/>
      </c>
      <c r="D379" s="381" t="str">
        <f>IF(AND(Concs!E378&gt;0,ISNUMBER('Tox Values'!AA378)),Concs!E378/'Tox Values'!AA378,"")</f>
        <v/>
      </c>
      <c r="E379" s="381" t="str">
        <f>IF(AND(Concs!F378&gt;0,ISNUMBER('Tox Values'!T378)),Concs!F378/'Tox Values'!T378,"")</f>
        <v/>
      </c>
      <c r="F379" s="380" t="str">
        <f>IF(AND(Concs!F378&gt;0,ISNUMBER('Tox Values'!O378)),1.6*Concs!F378/'Tox Values'!O378,"")</f>
        <v/>
      </c>
      <c r="G379" s="81" t="str">
        <f>IF(ISNUMBER(E379),IF('MPS Factors'!G378&gt;0,'MPS Factors'!G378*E379,0),"")</f>
        <v/>
      </c>
      <c r="H379" s="81" t="str">
        <f>IF(ISNUMBER(F379),IF('MPS Factors'!H378&gt;0,'MPS Factors'!H378*F379,0),"")</f>
        <v/>
      </c>
      <c r="I379" s="81" t="str">
        <f>IF(ISNUMBER(E379),IF('MPS Factors'!E378&gt;0,'MPS Factors'!E378*E379,0),"")</f>
        <v/>
      </c>
      <c r="J379" s="81" t="str">
        <f>IF(ISNUMBER(F379),IF('MPS Factors'!F378&gt;0,'MPS Factors'!F378*F379,0),"")</f>
        <v/>
      </c>
      <c r="K379" s="81" t="str">
        <f>IF(ISNUMBER(E379),IF('MPS Factors'!C378&gt;0,'MPS Factors'!C378*E379,0),"")</f>
        <v/>
      </c>
      <c r="L379" s="81" t="str">
        <f>IF(ISNUMBER(F379),IF('MPS Factors'!D378&gt;0,'MPS Factors'!D378*F379,0),"")</f>
        <v/>
      </c>
      <c r="M379" s="81" t="str">
        <f t="shared" si="34"/>
        <v/>
      </c>
      <c r="N379" s="81" t="str">
        <f t="shared" si="35"/>
        <v/>
      </c>
      <c r="O379" s="81" t="str">
        <f t="shared" si="36"/>
        <v/>
      </c>
      <c r="P379" s="81" t="str">
        <f t="shared" si="37"/>
        <v/>
      </c>
      <c r="Q379" s="81" t="str">
        <f t="shared" si="38"/>
        <v/>
      </c>
      <c r="R379" s="81" t="str">
        <f t="shared" si="39"/>
        <v/>
      </c>
    </row>
    <row r="380" spans="1:18" x14ac:dyDescent="0.2">
      <c r="A380" s="106" t="str">
        <f>'Tox Values'!C379</f>
        <v>00-05-1</v>
      </c>
      <c r="B380" s="80" t="str">
        <f>'Tox Values'!D379</f>
        <v>Polychlorinated Dibenzofurans, Total</v>
      </c>
      <c r="C380" s="381" t="str">
        <f>IF(AND(Concs!C379&gt;0,ISNUMBER('Tox Values'!G379)),Concs!C379/'Tox Values'!G379,"")</f>
        <v/>
      </c>
      <c r="D380" s="381" t="str">
        <f>IF(AND(Concs!E379&gt;0,ISNUMBER('Tox Values'!AA379)),Concs!E379/'Tox Values'!AA379,"")</f>
        <v/>
      </c>
      <c r="E380" s="381" t="str">
        <f>IF(AND(Concs!F379&gt;0,ISNUMBER('Tox Values'!T379)),Concs!F379/'Tox Values'!T379,"")</f>
        <v/>
      </c>
      <c r="F380" s="380" t="str">
        <f>IF(AND(Concs!F379&gt;0,ISNUMBER('Tox Values'!O379)),1.6*Concs!F379/'Tox Values'!O379,"")</f>
        <v/>
      </c>
      <c r="G380" s="81" t="str">
        <f>IF(ISNUMBER(E380),IF('MPS Factors'!G379&gt;0,'MPS Factors'!G379*E380,0),"")</f>
        <v/>
      </c>
      <c r="H380" s="81" t="str">
        <f>IF(ISNUMBER(F380),IF('MPS Factors'!H379&gt;0,'MPS Factors'!H379*F380,0),"")</f>
        <v/>
      </c>
      <c r="I380" s="81" t="str">
        <f>IF(ISNUMBER(E380),IF('MPS Factors'!E379&gt;0,'MPS Factors'!E379*E380,0),"")</f>
        <v/>
      </c>
      <c r="J380" s="81" t="str">
        <f>IF(ISNUMBER(F380),IF('MPS Factors'!F379&gt;0,'MPS Factors'!F379*F380,0),"")</f>
        <v/>
      </c>
      <c r="K380" s="81" t="str">
        <f>IF(ISNUMBER(E380),IF('MPS Factors'!C379&gt;0,'MPS Factors'!C379*E380,0),"")</f>
        <v/>
      </c>
      <c r="L380" s="81" t="str">
        <f>IF(ISNUMBER(F380),IF('MPS Factors'!D379&gt;0,'MPS Factors'!D379*F380,0),"")</f>
        <v/>
      </c>
      <c r="M380" s="81" t="str">
        <f t="shared" si="34"/>
        <v/>
      </c>
      <c r="N380" s="81" t="str">
        <f t="shared" si="35"/>
        <v/>
      </c>
      <c r="O380" s="81" t="str">
        <f t="shared" si="36"/>
        <v/>
      </c>
      <c r="P380" s="81" t="str">
        <f t="shared" si="37"/>
        <v/>
      </c>
      <c r="Q380" s="81" t="str">
        <f t="shared" si="38"/>
        <v/>
      </c>
      <c r="R380" s="81" t="str">
        <f t="shared" si="39"/>
        <v/>
      </c>
    </row>
    <row r="381" spans="1:18" x14ac:dyDescent="0.2">
      <c r="A381" s="106" t="str">
        <f>'Tox Values'!C380</f>
        <v>130498-29-2</v>
      </c>
      <c r="B381" s="80" t="str">
        <f>'Tox Values'!D380</f>
        <v>Polycyclic Aromatic Hydrocarbons (PAH)</v>
      </c>
      <c r="C381" s="381" t="str">
        <f>IF(AND(Concs!C380&gt;0,ISNUMBER('Tox Values'!G380)),Concs!C380/'Tox Values'!G380,"")</f>
        <v/>
      </c>
      <c r="D381" s="381" t="str">
        <f>IF(AND(Concs!E380&gt;0,ISNUMBER('Tox Values'!AA380)),Concs!E380/'Tox Values'!AA380,"")</f>
        <v/>
      </c>
      <c r="E381" s="381" t="str">
        <f>IF(AND(Concs!F380&gt;0,ISNUMBER('Tox Values'!T380)),Concs!F380/'Tox Values'!T380,"")</f>
        <v/>
      </c>
      <c r="F381" s="380" t="str">
        <f>IF(AND(Concs!F380&gt;0,ISNUMBER('Tox Values'!O380)),1.6*Concs!F380/'Tox Values'!O380,"")</f>
        <v/>
      </c>
      <c r="G381" s="81" t="str">
        <f>IF(ISNUMBER(E381),IF('MPS Factors'!G380&gt;0,'MPS Factors'!G380*E381,0),"")</f>
        <v/>
      </c>
      <c r="H381" s="81" t="str">
        <f>IF(ISNUMBER(F381),IF('MPS Factors'!H380&gt;0,'MPS Factors'!H380*F381,0),"")</f>
        <v/>
      </c>
      <c r="I381" s="81" t="str">
        <f>IF(ISNUMBER(E381),IF('MPS Factors'!E380&gt;0,'MPS Factors'!E380*E381,0),"")</f>
        <v/>
      </c>
      <c r="J381" s="81" t="str">
        <f>IF(ISNUMBER(F381),IF('MPS Factors'!F380&gt;0,'MPS Factors'!F380*F381,0),"")</f>
        <v/>
      </c>
      <c r="K381" s="81" t="str">
        <f>IF(ISNUMBER(E381),IF('MPS Factors'!C380&gt;0,'MPS Factors'!C380*E381,0),"")</f>
        <v/>
      </c>
      <c r="L381" s="81" t="str">
        <f>IF(ISNUMBER(F381),IF('MPS Factors'!D380&gt;0,'MPS Factors'!D380*F381,0),"")</f>
        <v/>
      </c>
      <c r="M381" s="81" t="str">
        <f t="shared" si="34"/>
        <v/>
      </c>
      <c r="N381" s="81" t="str">
        <f t="shared" si="35"/>
        <v/>
      </c>
      <c r="O381" s="81" t="str">
        <f t="shared" si="36"/>
        <v/>
      </c>
      <c r="P381" s="81" t="str">
        <f t="shared" si="37"/>
        <v/>
      </c>
      <c r="Q381" s="81" t="str">
        <f t="shared" si="38"/>
        <v/>
      </c>
      <c r="R381" s="81" t="str">
        <f t="shared" si="39"/>
        <v/>
      </c>
    </row>
    <row r="382" spans="1:18" x14ac:dyDescent="0.2">
      <c r="A382" s="106" t="str">
        <f>'Tox Values'!C381</f>
        <v>00-01-7</v>
      </c>
      <c r="B382" s="80" t="str">
        <f>'Tox Values'!D381</f>
        <v>Polycyclic Organic Matter (POM)</v>
      </c>
      <c r="C382" s="381" t="str">
        <f>IF(AND(Concs!C381&gt;0,ISNUMBER('Tox Values'!G381)),Concs!C381/'Tox Values'!G381,"")</f>
        <v/>
      </c>
      <c r="D382" s="381" t="str">
        <f>IF(AND(Concs!E381&gt;0,ISNUMBER('Tox Values'!AA381)),Concs!E381/'Tox Values'!AA381,"")</f>
        <v/>
      </c>
      <c r="E382" s="381" t="str">
        <f>IF(AND(Concs!F381&gt;0,ISNUMBER('Tox Values'!T381)),Concs!F381/'Tox Values'!T381,"")</f>
        <v/>
      </c>
      <c r="F382" s="380" t="str">
        <f>IF(AND(Concs!F381&gt;0,ISNUMBER('Tox Values'!O381)),1.6*Concs!F381/'Tox Values'!O381,"")</f>
        <v/>
      </c>
      <c r="G382" s="81" t="str">
        <f>IF(ISNUMBER(E382),IF('MPS Factors'!G381&gt;0,'MPS Factors'!G381*E382,0),"")</f>
        <v/>
      </c>
      <c r="H382" s="81" t="str">
        <f>IF(ISNUMBER(F382),IF('MPS Factors'!H381&gt;0,'MPS Factors'!H381*F382,0),"")</f>
        <v/>
      </c>
      <c r="I382" s="81" t="str">
        <f>IF(ISNUMBER(E382),IF('MPS Factors'!E381&gt;0,'MPS Factors'!E381*E382,0),"")</f>
        <v/>
      </c>
      <c r="J382" s="81" t="str">
        <f>IF(ISNUMBER(F382),IF('MPS Factors'!F381&gt;0,'MPS Factors'!F381*F382,0),"")</f>
        <v/>
      </c>
      <c r="K382" s="81" t="str">
        <f>IF(ISNUMBER(E382),IF('MPS Factors'!C381&gt;0,'MPS Factors'!C381*E382,0),"")</f>
        <v/>
      </c>
      <c r="L382" s="81" t="str">
        <f>IF(ISNUMBER(F382),IF('MPS Factors'!D381&gt;0,'MPS Factors'!D381*F382,0),"")</f>
        <v/>
      </c>
      <c r="M382" s="81" t="str">
        <f t="shared" si="34"/>
        <v/>
      </c>
      <c r="N382" s="81" t="str">
        <f t="shared" si="35"/>
        <v/>
      </c>
      <c r="O382" s="81" t="str">
        <f t="shared" si="36"/>
        <v/>
      </c>
      <c r="P382" s="81" t="str">
        <f t="shared" si="37"/>
        <v/>
      </c>
      <c r="Q382" s="81" t="str">
        <f t="shared" si="38"/>
        <v/>
      </c>
      <c r="R382" s="81" t="str">
        <f t="shared" si="39"/>
        <v/>
      </c>
    </row>
    <row r="383" spans="1:18" x14ac:dyDescent="0.2">
      <c r="A383" s="106" t="str">
        <f>'Tox Values'!C382</f>
        <v>9016-87-9</v>
      </c>
      <c r="B383" s="195" t="str">
        <f>'Tox Values'!D382</f>
        <v>Polymeric Methylene Diphenyl Diisocyanate</v>
      </c>
      <c r="C383" s="381" t="str">
        <f>IF(AND(Concs!C382&gt;0,ISNUMBER('Tox Values'!G382)),Concs!C382/'Tox Values'!G382,"")</f>
        <v/>
      </c>
      <c r="D383" s="381" t="str">
        <f>IF(AND(Concs!E382&gt;0,ISNUMBER('Tox Values'!AA382)),Concs!E382/'Tox Values'!AA382,"")</f>
        <v/>
      </c>
      <c r="E383" s="381" t="str">
        <f>IF(AND(Concs!F382&gt;0,ISNUMBER('Tox Values'!T382)),Concs!F382/'Tox Values'!T382,"")</f>
        <v/>
      </c>
      <c r="F383" s="380" t="str">
        <f>IF(AND(Concs!F382&gt;0,ISNUMBER('Tox Values'!O382)),1*Concs!F382/'Tox Values'!O382,"")</f>
        <v/>
      </c>
      <c r="G383" s="81" t="str">
        <f>IF(ISNUMBER(E383),IF('MPS Factors'!G382&gt;0,'MPS Factors'!G382*E383,0),"")</f>
        <v/>
      </c>
      <c r="H383" s="81" t="str">
        <f>IF(ISNUMBER(F383),IF('MPS Factors'!H382&gt;0,'MPS Factors'!H382*F383,0),"")</f>
        <v/>
      </c>
      <c r="I383" s="81" t="str">
        <f>IF(ISNUMBER(E383),IF('MPS Factors'!E382&gt;0,'MPS Factors'!E382*E383,0),"")</f>
        <v/>
      </c>
      <c r="J383" s="81" t="str">
        <f>IF(ISNUMBER(F383),IF('MPS Factors'!F382&gt;0,'MPS Factors'!F382*F383,0),"")</f>
        <v/>
      </c>
      <c r="K383" s="81" t="str">
        <f>IF(ISNUMBER(E383),IF('MPS Factors'!C382&gt;0,'MPS Factors'!C382*E383,0),"")</f>
        <v/>
      </c>
      <c r="L383" s="81" t="str">
        <f>IF(ISNUMBER(F383),IF('MPS Factors'!D382&gt;0,'MPS Factors'!D382*F383,0),"")</f>
        <v/>
      </c>
      <c r="M383" s="81" t="str">
        <f t="shared" si="34"/>
        <v/>
      </c>
      <c r="N383" s="81" t="str">
        <f t="shared" si="35"/>
        <v/>
      </c>
      <c r="O383" s="81" t="str">
        <f t="shared" si="36"/>
        <v/>
      </c>
      <c r="P383" s="81" t="str">
        <f t="shared" si="37"/>
        <v/>
      </c>
      <c r="Q383" s="81" t="str">
        <f t="shared" si="38"/>
        <v/>
      </c>
      <c r="R383" s="81" t="str">
        <f t="shared" si="39"/>
        <v/>
      </c>
    </row>
    <row r="384" spans="1:18" x14ac:dyDescent="0.2">
      <c r="A384" s="106" t="str">
        <f>'Tox Values'!C383</f>
        <v>3761-53-3</v>
      </c>
      <c r="B384" s="80" t="str">
        <f>'Tox Values'!D383</f>
        <v>Ponceau MX (C.I. Food Red 5)</v>
      </c>
      <c r="C384" s="381" t="str">
        <f>IF(AND(Concs!C383&gt;0,ISNUMBER('Tox Values'!G383)),Concs!C383/'Tox Values'!G383,"")</f>
        <v/>
      </c>
      <c r="D384" s="381" t="str">
        <f>IF(AND(Concs!E383&gt;0,ISNUMBER('Tox Values'!AA383)),Concs!E383/'Tox Values'!AA383,"")</f>
        <v/>
      </c>
      <c r="E384" s="381" t="str">
        <f>IF(AND(Concs!F383&gt;0,ISNUMBER('Tox Values'!T383)),Concs!F383/'Tox Values'!T383,"")</f>
        <v/>
      </c>
      <c r="F384" s="380" t="str">
        <f>IF(AND(Concs!F383&gt;0,ISNUMBER('Tox Values'!O383)),1.6*Concs!F383/'Tox Values'!O383,"")</f>
        <v/>
      </c>
      <c r="G384" s="81" t="str">
        <f>IF(ISNUMBER(E384),IF('MPS Factors'!G383&gt;0,'MPS Factors'!G383*E384,0),"")</f>
        <v/>
      </c>
      <c r="H384" s="81" t="str">
        <f>IF(ISNUMBER(F384),IF('MPS Factors'!H383&gt;0,'MPS Factors'!H383*F384,0),"")</f>
        <v/>
      </c>
      <c r="I384" s="81" t="str">
        <f>IF(ISNUMBER(E384),IF('MPS Factors'!E383&gt;0,'MPS Factors'!E383*E384,0),"")</f>
        <v/>
      </c>
      <c r="J384" s="81" t="str">
        <f>IF(ISNUMBER(F384),IF('MPS Factors'!F383&gt;0,'MPS Factors'!F383*F384,0),"")</f>
        <v/>
      </c>
      <c r="K384" s="81" t="str">
        <f>IF(ISNUMBER(E384),IF('MPS Factors'!C383&gt;0,'MPS Factors'!C383*E384,0),"")</f>
        <v/>
      </c>
      <c r="L384" s="81" t="str">
        <f>IF(ISNUMBER(F384),IF('MPS Factors'!D383&gt;0,'MPS Factors'!D383*F384,0),"")</f>
        <v/>
      </c>
      <c r="M384" s="81" t="str">
        <f t="shared" si="34"/>
        <v/>
      </c>
      <c r="N384" s="81" t="str">
        <f t="shared" si="35"/>
        <v/>
      </c>
      <c r="O384" s="81" t="str">
        <f t="shared" si="36"/>
        <v/>
      </c>
      <c r="P384" s="81" t="str">
        <f t="shared" si="37"/>
        <v/>
      </c>
      <c r="Q384" s="81" t="str">
        <f t="shared" si="38"/>
        <v/>
      </c>
      <c r="R384" s="81" t="str">
        <f t="shared" si="39"/>
        <v/>
      </c>
    </row>
    <row r="385" spans="1:18" x14ac:dyDescent="0.2">
      <c r="A385" s="106" t="str">
        <f>'Tox Values'!C384</f>
        <v>7758-01-2</v>
      </c>
      <c r="B385" s="80" t="str">
        <f>'Tox Values'!D384</f>
        <v>Potassium bromate</v>
      </c>
      <c r="C385" s="381" t="str">
        <f>IF(AND(Concs!C384&gt;0,ISNUMBER('Tox Values'!G384)),Concs!C384/'Tox Values'!G384,"")</f>
        <v/>
      </c>
      <c r="D385" s="381" t="str">
        <f>IF(AND(Concs!E384&gt;0,ISNUMBER('Tox Values'!AA384)),Concs!E384/'Tox Values'!AA384,"")</f>
        <v/>
      </c>
      <c r="E385" s="381" t="str">
        <f>IF(AND(Concs!F384&gt;0,ISNUMBER('Tox Values'!T384)),Concs!F384/'Tox Values'!T384,"")</f>
        <v/>
      </c>
      <c r="F385" s="380" t="str">
        <f>IF(AND(Concs!F384&gt;0,ISNUMBER('Tox Values'!O384)),1.6*Concs!F384/'Tox Values'!O384,"")</f>
        <v/>
      </c>
      <c r="G385" s="81" t="str">
        <f>IF(ISNUMBER(E385),IF('MPS Factors'!G384&gt;0,'MPS Factors'!G384*E385,0),"")</f>
        <v/>
      </c>
      <c r="H385" s="81" t="str">
        <f>IF(ISNUMBER(F385),IF('MPS Factors'!H384&gt;0,'MPS Factors'!H384*F385,0),"")</f>
        <v/>
      </c>
      <c r="I385" s="81" t="str">
        <f>IF(ISNUMBER(E385),IF('MPS Factors'!E384&gt;0,'MPS Factors'!E384*E385,0),"")</f>
        <v/>
      </c>
      <c r="J385" s="81" t="str">
        <f>IF(ISNUMBER(F385),IF('MPS Factors'!F384&gt;0,'MPS Factors'!F384*F385,0),"")</f>
        <v/>
      </c>
      <c r="K385" s="81" t="str">
        <f>IF(ISNUMBER(E385),IF('MPS Factors'!C384&gt;0,'MPS Factors'!C384*E385,0),"")</f>
        <v/>
      </c>
      <c r="L385" s="81" t="str">
        <f>IF(ISNUMBER(F385),IF('MPS Factors'!D384&gt;0,'MPS Factors'!D384*F385,0),"")</f>
        <v/>
      </c>
      <c r="M385" s="81" t="str">
        <f t="shared" si="34"/>
        <v/>
      </c>
      <c r="N385" s="81" t="str">
        <f t="shared" si="35"/>
        <v/>
      </c>
      <c r="O385" s="81" t="str">
        <f t="shared" si="36"/>
        <v/>
      </c>
      <c r="P385" s="81" t="str">
        <f t="shared" si="37"/>
        <v/>
      </c>
      <c r="Q385" s="81" t="str">
        <f t="shared" si="38"/>
        <v/>
      </c>
      <c r="R385" s="81" t="str">
        <f t="shared" si="39"/>
        <v/>
      </c>
    </row>
    <row r="386" spans="1:18" x14ac:dyDescent="0.2">
      <c r="A386" s="106" t="str">
        <f>'Tox Values'!C385</f>
        <v>151-50-9</v>
      </c>
      <c r="B386" s="195" t="str">
        <f>'Tox Values'!D385</f>
        <v>Potassium cyanide</v>
      </c>
      <c r="C386" s="381" t="str">
        <f>IF(AND(Concs!C385&gt;0,ISNUMBER('Tox Values'!G385)),Concs!C385/'Tox Values'!G385,"")</f>
        <v/>
      </c>
      <c r="D386" s="381" t="str">
        <f>IF(AND(Concs!E385&gt;0,ISNUMBER('Tox Values'!AA385)),Concs!E385/'Tox Values'!AA385,"")</f>
        <v/>
      </c>
      <c r="E386" s="381" t="str">
        <f>IF(AND(Concs!F385&gt;0,ISNUMBER('Tox Values'!T385)),Concs!F385/'Tox Values'!T385,"")</f>
        <v/>
      </c>
      <c r="F386" s="380" t="str">
        <f>IF(AND(Concs!F385&gt;0,ISNUMBER('Tox Values'!O385)),1*Concs!F385/'Tox Values'!O385,"")</f>
        <v/>
      </c>
      <c r="G386" s="81" t="str">
        <f>IF(ISNUMBER(E386),IF('MPS Factors'!G385&gt;0,'MPS Factors'!G385*E386,0),"")</f>
        <v/>
      </c>
      <c r="H386" s="81" t="str">
        <f>IF(ISNUMBER(F386),IF('MPS Factors'!H385&gt;0,'MPS Factors'!H385*F386,0),"")</f>
        <v/>
      </c>
      <c r="I386" s="81" t="str">
        <f>IF(ISNUMBER(E386),IF('MPS Factors'!E385&gt;0,'MPS Factors'!E385*E386,0),"")</f>
        <v/>
      </c>
      <c r="J386" s="81" t="str">
        <f>IF(ISNUMBER(F386),IF('MPS Factors'!F385&gt;0,'MPS Factors'!F385*F386,0),"")</f>
        <v/>
      </c>
      <c r="K386" s="81" t="str">
        <f>IF(ISNUMBER(E386),IF('MPS Factors'!C385&gt;0,'MPS Factors'!C385*E386,0),"")</f>
        <v/>
      </c>
      <c r="L386" s="81" t="str">
        <f>IF(ISNUMBER(F386),IF('MPS Factors'!D385&gt;0,'MPS Factors'!D385*F386,0),"")</f>
        <v/>
      </c>
      <c r="M386" s="81" t="str">
        <f t="shared" si="34"/>
        <v/>
      </c>
      <c r="N386" s="81" t="str">
        <f t="shared" si="35"/>
        <v/>
      </c>
      <c r="O386" s="81" t="str">
        <f t="shared" si="36"/>
        <v/>
      </c>
      <c r="P386" s="81" t="str">
        <f t="shared" si="37"/>
        <v/>
      </c>
      <c r="Q386" s="81" t="str">
        <f t="shared" si="38"/>
        <v/>
      </c>
      <c r="R386" s="81" t="str">
        <f t="shared" si="39"/>
        <v/>
      </c>
    </row>
    <row r="387" spans="1:18" x14ac:dyDescent="0.2">
      <c r="A387" s="106" t="str">
        <f>'Tox Values'!C386</f>
        <v>1120-71-4</v>
      </c>
      <c r="B387" s="80" t="str">
        <f>'Tox Values'!D386</f>
        <v>Propane sultone, 1,3-</v>
      </c>
      <c r="C387" s="381" t="str">
        <f>IF(AND(Concs!C386&gt;0,ISNUMBER('Tox Values'!G386)),Concs!C386/'Tox Values'!G386,"")</f>
        <v/>
      </c>
      <c r="D387" s="381" t="str">
        <f>IF(AND(Concs!E386&gt;0,ISNUMBER('Tox Values'!AA386)),Concs!E386/'Tox Values'!AA386,"")</f>
        <v/>
      </c>
      <c r="E387" s="381" t="str">
        <f>IF(AND(Concs!F386&gt;0,ISNUMBER('Tox Values'!T386)),Concs!F386/'Tox Values'!T386,"")</f>
        <v/>
      </c>
      <c r="F387" s="380" t="str">
        <f>IF(AND(Concs!F386&gt;0,ISNUMBER('Tox Values'!O386)),1.6*Concs!F386/'Tox Values'!O386,"")</f>
        <v/>
      </c>
      <c r="G387" s="81" t="str">
        <f>IF(ISNUMBER(E387),IF('MPS Factors'!G386&gt;0,'MPS Factors'!G386*E387,0),"")</f>
        <v/>
      </c>
      <c r="H387" s="81" t="str">
        <f>IF(ISNUMBER(F387),IF('MPS Factors'!H386&gt;0,'MPS Factors'!H386*F387,0),"")</f>
        <v/>
      </c>
      <c r="I387" s="81" t="str">
        <f>IF(ISNUMBER(E387),IF('MPS Factors'!E386&gt;0,'MPS Factors'!E386*E387,0),"")</f>
        <v/>
      </c>
      <c r="J387" s="81" t="str">
        <f>IF(ISNUMBER(F387),IF('MPS Factors'!F386&gt;0,'MPS Factors'!F386*F387,0),"")</f>
        <v/>
      </c>
      <c r="K387" s="81" t="str">
        <f>IF(ISNUMBER(E387),IF('MPS Factors'!C386&gt;0,'MPS Factors'!C386*E387,0),"")</f>
        <v/>
      </c>
      <c r="L387" s="81" t="str">
        <f>IF(ISNUMBER(F387),IF('MPS Factors'!D386&gt;0,'MPS Factors'!D386*F387,0),"")</f>
        <v/>
      </c>
      <c r="M387" s="81" t="str">
        <f t="shared" si="34"/>
        <v/>
      </c>
      <c r="N387" s="81" t="str">
        <f t="shared" si="35"/>
        <v/>
      </c>
      <c r="O387" s="81" t="str">
        <f t="shared" si="36"/>
        <v/>
      </c>
      <c r="P387" s="81" t="str">
        <f t="shared" si="37"/>
        <v/>
      </c>
      <c r="Q387" s="81" t="str">
        <f t="shared" si="38"/>
        <v/>
      </c>
      <c r="R387" s="81" t="str">
        <f t="shared" si="39"/>
        <v/>
      </c>
    </row>
    <row r="388" spans="1:18" x14ac:dyDescent="0.2">
      <c r="A388" s="106" t="str">
        <f>'Tox Values'!C387</f>
        <v>57-57-8</v>
      </c>
      <c r="B388" s="80" t="str">
        <f>'Tox Values'!D387</f>
        <v>Propiolactone, beta-</v>
      </c>
      <c r="C388" s="381" t="str">
        <f>IF(AND(Concs!C387&gt;0,ISNUMBER('Tox Values'!G387)),Concs!C387/'Tox Values'!G387,"")</f>
        <v/>
      </c>
      <c r="D388" s="381" t="str">
        <f>IF(AND(Concs!E387&gt;0,ISNUMBER('Tox Values'!AA387)),Concs!E387/'Tox Values'!AA387,"")</f>
        <v/>
      </c>
      <c r="E388" s="381" t="str">
        <f>IF(AND(Concs!F387&gt;0,ISNUMBER('Tox Values'!T387)),Concs!F387/'Tox Values'!T387,"")</f>
        <v/>
      </c>
      <c r="F388" s="380" t="str">
        <f>IF(AND(Concs!F387&gt;0,ISNUMBER('Tox Values'!O387)),1.6*Concs!F387/'Tox Values'!O387,"")</f>
        <v/>
      </c>
      <c r="G388" s="81" t="str">
        <f>IF(ISNUMBER(E388),IF('MPS Factors'!G387&gt;0,'MPS Factors'!G387*E388,0),"")</f>
        <v/>
      </c>
      <c r="H388" s="81" t="str">
        <f>IF(ISNUMBER(F388),IF('MPS Factors'!H387&gt;0,'MPS Factors'!H387*F388,0),"")</f>
        <v/>
      </c>
      <c r="I388" s="81" t="str">
        <f>IF(ISNUMBER(E388),IF('MPS Factors'!E387&gt;0,'MPS Factors'!E387*E388,0),"")</f>
        <v/>
      </c>
      <c r="J388" s="81" t="str">
        <f>IF(ISNUMBER(F388),IF('MPS Factors'!F387&gt;0,'MPS Factors'!F387*F388,0),"")</f>
        <v/>
      </c>
      <c r="K388" s="81" t="str">
        <f>IF(ISNUMBER(E388),IF('MPS Factors'!C387&gt;0,'MPS Factors'!C387*E388,0),"")</f>
        <v/>
      </c>
      <c r="L388" s="81" t="str">
        <f>IF(ISNUMBER(F388),IF('MPS Factors'!D387&gt;0,'MPS Factors'!D387*F388,0),"")</f>
        <v/>
      </c>
      <c r="M388" s="81" t="str">
        <f t="shared" si="34"/>
        <v/>
      </c>
      <c r="N388" s="81" t="str">
        <f t="shared" si="35"/>
        <v/>
      </c>
      <c r="O388" s="81" t="str">
        <f t="shared" si="36"/>
        <v/>
      </c>
      <c r="P388" s="81" t="str">
        <f t="shared" si="37"/>
        <v/>
      </c>
      <c r="Q388" s="81" t="str">
        <f t="shared" si="38"/>
        <v/>
      </c>
      <c r="R388" s="81" t="str">
        <f t="shared" si="39"/>
        <v/>
      </c>
    </row>
    <row r="389" spans="1:18" x14ac:dyDescent="0.2">
      <c r="A389" s="106" t="str">
        <f>'Tox Values'!C388</f>
        <v>123-38-6</v>
      </c>
      <c r="B389" s="80" t="str">
        <f>'Tox Values'!D388</f>
        <v>Propionaldehyde</v>
      </c>
      <c r="C389" s="380" t="str">
        <f>IF(AND(Concs!C388&gt;0,ISNUMBER('Tox Values'!G388)),Concs!C388/'Tox Values'!G388,"")</f>
        <v/>
      </c>
      <c r="D389" s="381" t="str">
        <f>IF(AND(Concs!E388&gt;0,ISNUMBER('Tox Values'!AA388)),Concs!E388/'Tox Values'!AA388,"")</f>
        <v/>
      </c>
      <c r="E389" s="381" t="str">
        <f>IF(AND(Concs!F388&gt;0,ISNUMBER('Tox Values'!T388)),Concs!F388/'Tox Values'!T388,"")</f>
        <v/>
      </c>
      <c r="F389" s="380" t="str">
        <f>IF(AND(Concs!F388&gt;0,ISNUMBER('Tox Values'!O388)),1*Concs!F388/'Tox Values'!O388,"")</f>
        <v/>
      </c>
      <c r="G389" s="81" t="str">
        <f>IF(ISNUMBER(E389),IF('MPS Factors'!G388&gt;0,'MPS Factors'!G388*E389,0),"")</f>
        <v/>
      </c>
      <c r="H389" s="81" t="str">
        <f>IF(ISNUMBER(F389),IF('MPS Factors'!H388&gt;0,'MPS Factors'!H388*F389,0),"")</f>
        <v/>
      </c>
      <c r="I389" s="81" t="str">
        <f>IF(ISNUMBER(E389),IF('MPS Factors'!E388&gt;0,'MPS Factors'!E388*E389,0),"")</f>
        <v/>
      </c>
      <c r="J389" s="81" t="str">
        <f>IF(ISNUMBER(F389),IF('MPS Factors'!F388&gt;0,'MPS Factors'!F388*F389,0),"")</f>
        <v/>
      </c>
      <c r="K389" s="81" t="str">
        <f>IF(ISNUMBER(E389),IF('MPS Factors'!C388&gt;0,'MPS Factors'!C388*E389,0),"")</f>
        <v/>
      </c>
      <c r="L389" s="81" t="str">
        <f>IF(ISNUMBER(F389),IF('MPS Factors'!D388&gt;0,'MPS Factors'!D388*F389,0),"")</f>
        <v/>
      </c>
      <c r="M389" s="81" t="str">
        <f t="shared" si="34"/>
        <v/>
      </c>
      <c r="N389" s="81" t="str">
        <f t="shared" si="35"/>
        <v/>
      </c>
      <c r="O389" s="81" t="str">
        <f t="shared" si="36"/>
        <v/>
      </c>
      <c r="P389" s="81" t="str">
        <f t="shared" si="37"/>
        <v/>
      </c>
      <c r="Q389" s="81" t="str">
        <f t="shared" si="38"/>
        <v/>
      </c>
      <c r="R389" s="81" t="str">
        <f t="shared" si="39"/>
        <v/>
      </c>
    </row>
    <row r="390" spans="1:18" ht="13.5" thickBot="1" x14ac:dyDescent="0.25">
      <c r="A390" s="106" t="str">
        <f>'Tox Values'!C389</f>
        <v>115-07-1</v>
      </c>
      <c r="B390" s="80" t="str">
        <f>'Tox Values'!D389</f>
        <v>Propylene</v>
      </c>
      <c r="C390" s="382" t="str">
        <f>IF(AND(Concs!C389&gt;0,ISNUMBER('Tox Values'!G389)),Concs!C389/'Tox Values'!G389,"")</f>
        <v/>
      </c>
      <c r="D390" s="381" t="str">
        <f>IF(AND(Concs!E389&gt;0,ISNUMBER('Tox Values'!AA389)),Concs!E389/'Tox Values'!AA389,"")</f>
        <v/>
      </c>
      <c r="E390" s="381" t="str">
        <f>IF(AND(Concs!F389&gt;0,ISNUMBER('Tox Values'!T389)),Concs!F389/'Tox Values'!T389,"")</f>
        <v/>
      </c>
      <c r="F390" s="380" t="str">
        <f>IF(AND(Concs!F389&gt;0,ISNUMBER('Tox Values'!O389)),1*Concs!F389/'Tox Values'!O389,"")</f>
        <v/>
      </c>
      <c r="G390" s="81" t="str">
        <f>IF(ISNUMBER(E390),IF('MPS Factors'!G389&gt;0,'MPS Factors'!G389*E390,0),"")</f>
        <v/>
      </c>
      <c r="H390" s="81" t="str">
        <f>IF(ISNUMBER(F390),IF('MPS Factors'!H389&gt;0,'MPS Factors'!H389*F390,0),"")</f>
        <v/>
      </c>
      <c r="I390" s="81" t="str">
        <f>IF(ISNUMBER(E390),IF('MPS Factors'!E389&gt;0,'MPS Factors'!E389*E390,0),"")</f>
        <v/>
      </c>
      <c r="J390" s="81" t="str">
        <f>IF(ISNUMBER(F390),IF('MPS Factors'!F389&gt;0,'MPS Factors'!F389*F390,0),"")</f>
        <v/>
      </c>
      <c r="K390" s="81" t="str">
        <f>IF(ISNUMBER(E390),IF('MPS Factors'!C389&gt;0,'MPS Factors'!C389*E390,0),"")</f>
        <v/>
      </c>
      <c r="L390" s="81" t="str">
        <f>IF(ISNUMBER(F390),IF('MPS Factors'!D389&gt;0,'MPS Factors'!D389*F390,0),"")</f>
        <v/>
      </c>
      <c r="M390" s="81" t="str">
        <f t="shared" si="34"/>
        <v/>
      </c>
      <c r="N390" s="81" t="str">
        <f t="shared" si="35"/>
        <v/>
      </c>
      <c r="O390" s="81" t="str">
        <f t="shared" si="36"/>
        <v/>
      </c>
      <c r="P390" s="81" t="str">
        <f t="shared" si="37"/>
        <v/>
      </c>
      <c r="Q390" s="81" t="str">
        <f t="shared" si="38"/>
        <v/>
      </c>
      <c r="R390" s="81" t="str">
        <f t="shared" si="39"/>
        <v/>
      </c>
    </row>
    <row r="391" spans="1:18" ht="13.5" thickBot="1" x14ac:dyDescent="0.25">
      <c r="A391" s="106" t="str">
        <f>'Tox Values'!C390</f>
        <v>78-87-5</v>
      </c>
      <c r="B391" s="195" t="str">
        <f>'Tox Values'!D390</f>
        <v>Propylene dichloride (1,2-Dichloropropane)</v>
      </c>
      <c r="C391" s="383" t="str">
        <f>IF(AND(Concs!D390&gt;0,ISNUMBER('Tox Values'!G390)),Concs!D390/'Tox Values'!G390,"")</f>
        <v/>
      </c>
      <c r="D391" s="381" t="str">
        <f>IF(AND(Concs!E390&gt;0,ISNUMBER('Tox Values'!AA390)),Concs!E390/'Tox Values'!AA390,"")</f>
        <v/>
      </c>
      <c r="E391" s="381" t="str">
        <f>IF(AND(Concs!F390&gt;0,ISNUMBER('Tox Values'!T390)),Concs!F390/'Tox Values'!T390,"")</f>
        <v/>
      </c>
      <c r="F391" s="380" t="str">
        <f>IF(AND(Concs!F390&gt;0,ISNUMBER('Tox Values'!O390)),1.6*Concs!F390/'Tox Values'!O390,"")</f>
        <v/>
      </c>
      <c r="G391" s="81" t="str">
        <f>IF(ISNUMBER(E391),IF('MPS Factors'!G390&gt;0,'MPS Factors'!G390*E391,0),"")</f>
        <v/>
      </c>
      <c r="H391" s="81" t="str">
        <f>IF(ISNUMBER(F391),IF('MPS Factors'!H390&gt;0,'MPS Factors'!H390*F391,0),"")</f>
        <v/>
      </c>
      <c r="I391" s="81" t="str">
        <f>IF(ISNUMBER(E391),IF('MPS Factors'!E390&gt;0,'MPS Factors'!E390*E391,0),"")</f>
        <v/>
      </c>
      <c r="J391" s="81" t="str">
        <f>IF(ISNUMBER(F391),IF('MPS Factors'!F390&gt;0,'MPS Factors'!F390*F391,0),"")</f>
        <v/>
      </c>
      <c r="K391" s="81" t="str">
        <f>IF(ISNUMBER(E391),IF('MPS Factors'!C390&gt;0,'MPS Factors'!C390*E391,0),"")</f>
        <v/>
      </c>
      <c r="L391" s="81" t="str">
        <f>IF(ISNUMBER(F391),IF('MPS Factors'!D390&gt;0,'MPS Factors'!D390*F391,0),"")</f>
        <v/>
      </c>
      <c r="M391" s="81" t="str">
        <f t="shared" si="34"/>
        <v/>
      </c>
      <c r="N391" s="81" t="str">
        <f t="shared" si="35"/>
        <v/>
      </c>
      <c r="O391" s="81" t="str">
        <f t="shared" si="36"/>
        <v/>
      </c>
      <c r="P391" s="81" t="str">
        <f t="shared" si="37"/>
        <v/>
      </c>
      <c r="Q391" s="81" t="str">
        <f t="shared" si="38"/>
        <v/>
      </c>
      <c r="R391" s="81" t="str">
        <f t="shared" si="39"/>
        <v/>
      </c>
    </row>
    <row r="392" spans="1:18" x14ac:dyDescent="0.2">
      <c r="A392" s="106" t="str">
        <f>'Tox Values'!C391</f>
        <v>107-98-2</v>
      </c>
      <c r="B392" s="80" t="str">
        <f>'Tox Values'!D391</f>
        <v>Propylene Glycol Monomethyl Ether</v>
      </c>
      <c r="C392" s="381" t="str">
        <f>IF(AND(Concs!C391&gt;0,ISNUMBER('Tox Values'!G391)),Concs!C391/'Tox Values'!G391,"")</f>
        <v/>
      </c>
      <c r="D392" s="381" t="str">
        <f>IF(AND(Concs!E391&gt;0,ISNUMBER('Tox Values'!AA391)),Concs!E391/'Tox Values'!AA391,"")</f>
        <v/>
      </c>
      <c r="E392" s="381" t="str">
        <f>IF(AND(Concs!F391&gt;0,ISNUMBER('Tox Values'!T391)),Concs!F391/'Tox Values'!T391,"")</f>
        <v/>
      </c>
      <c r="F392" s="380" t="str">
        <f>IF(AND(Concs!F391&gt;0,ISNUMBER('Tox Values'!O391)),1*Concs!F391/'Tox Values'!O391,"")</f>
        <v/>
      </c>
      <c r="G392" s="81" t="str">
        <f>IF(ISNUMBER(E392),IF('MPS Factors'!G391&gt;0,'MPS Factors'!G391*E392,0),"")</f>
        <v/>
      </c>
      <c r="H392" s="81" t="str">
        <f>IF(ISNUMBER(F392),IF('MPS Factors'!H391&gt;0,'MPS Factors'!H391*F392,0),"")</f>
        <v/>
      </c>
      <c r="I392" s="81" t="str">
        <f>IF(ISNUMBER(E392),IF('MPS Factors'!E391&gt;0,'MPS Factors'!E391*E392,0),"")</f>
        <v/>
      </c>
      <c r="J392" s="81" t="str">
        <f>IF(ISNUMBER(F392),IF('MPS Factors'!F391&gt;0,'MPS Factors'!F391*F392,0),"")</f>
        <v/>
      </c>
      <c r="K392" s="81" t="str">
        <f>IF(ISNUMBER(E392),IF('MPS Factors'!C391&gt;0,'MPS Factors'!C391*E392,0),"")</f>
        <v/>
      </c>
      <c r="L392" s="81" t="str">
        <f>IF(ISNUMBER(F392),IF('MPS Factors'!D391&gt;0,'MPS Factors'!D391*F392,0),"")</f>
        <v/>
      </c>
      <c r="M392" s="81" t="str">
        <f t="shared" ref="M392:M455" si="40">IF(ISNUMBER(G392), E392+G392, "")</f>
        <v/>
      </c>
      <c r="N392" s="81" t="str">
        <f t="shared" ref="N392:N455" si="41">IF(ISNUMBER(H392), F392+H392, "")</f>
        <v/>
      </c>
      <c r="O392" s="81" t="str">
        <f t="shared" ref="O392:O455" si="42">IF(ISNUMBER(I392), E392+I392, "")</f>
        <v/>
      </c>
      <c r="P392" s="81" t="str">
        <f t="shared" ref="P392:P455" si="43">IF(ISNUMBER(J392), F392+J392, "")</f>
        <v/>
      </c>
      <c r="Q392" s="81" t="str">
        <f t="shared" ref="Q392:Q455" si="44">IF(ISNUMBER(K392), E392+K392, "")</f>
        <v/>
      </c>
      <c r="R392" s="81" t="str">
        <f t="shared" ref="R392:R455" si="45">IF(ISNUMBER(L392), F392+L392, "")</f>
        <v/>
      </c>
    </row>
    <row r="393" spans="1:18" x14ac:dyDescent="0.2">
      <c r="A393" s="106" t="str">
        <f>'Tox Values'!C392</f>
        <v>75-56-9</v>
      </c>
      <c r="B393" s="195" t="str">
        <f>'Tox Values'!D392</f>
        <v>Propylene oxide</v>
      </c>
      <c r="C393" s="381" t="str">
        <f>IF(AND(Concs!C392&gt;0,ISNUMBER('Tox Values'!G392)),Concs!C392/'Tox Values'!G392,"")</f>
        <v/>
      </c>
      <c r="D393" s="381" t="str">
        <f>IF(AND(Concs!E392&gt;0,ISNUMBER('Tox Values'!AA392)),Concs!E392/'Tox Values'!AA392,"")</f>
        <v/>
      </c>
      <c r="E393" s="381" t="str">
        <f>IF(AND(Concs!F392&gt;0,ISNUMBER('Tox Values'!T392)),Concs!F392/'Tox Values'!T392,"")</f>
        <v/>
      </c>
      <c r="F393" s="380" t="str">
        <f>IF(AND(Concs!F392&gt;0,ISNUMBER('Tox Values'!O392)),1.6*Concs!F392/'Tox Values'!O392,"")</f>
        <v/>
      </c>
      <c r="G393" s="81" t="str">
        <f>IF(ISNUMBER(E393),IF('MPS Factors'!G392&gt;0,'MPS Factors'!G392*E393,0),"")</f>
        <v/>
      </c>
      <c r="H393" s="81" t="str">
        <f>IF(ISNUMBER(F393),IF('MPS Factors'!H392&gt;0,'MPS Factors'!H392*F393,0),"")</f>
        <v/>
      </c>
      <c r="I393" s="81" t="str">
        <f>IF(ISNUMBER(E393),IF('MPS Factors'!E392&gt;0,'MPS Factors'!E392*E393,0),"")</f>
        <v/>
      </c>
      <c r="J393" s="81" t="str">
        <f>IF(ISNUMBER(F393),IF('MPS Factors'!F392&gt;0,'MPS Factors'!F392*F393,0),"")</f>
        <v/>
      </c>
      <c r="K393" s="81" t="str">
        <f>IF(ISNUMBER(E393),IF('MPS Factors'!C392&gt;0,'MPS Factors'!C392*E393,0),"")</f>
        <v/>
      </c>
      <c r="L393" s="81" t="str">
        <f>IF(ISNUMBER(F393),IF('MPS Factors'!D392&gt;0,'MPS Factors'!D392*F393,0),"")</f>
        <v/>
      </c>
      <c r="M393" s="81" t="str">
        <f t="shared" si="40"/>
        <v/>
      </c>
      <c r="N393" s="81" t="str">
        <f t="shared" si="41"/>
        <v/>
      </c>
      <c r="O393" s="81" t="str">
        <f t="shared" si="42"/>
        <v/>
      </c>
      <c r="P393" s="81" t="str">
        <f t="shared" si="43"/>
        <v/>
      </c>
      <c r="Q393" s="81" t="str">
        <f t="shared" si="44"/>
        <v/>
      </c>
      <c r="R393" s="81" t="str">
        <f t="shared" si="45"/>
        <v/>
      </c>
    </row>
    <row r="394" spans="1:18" x14ac:dyDescent="0.2">
      <c r="A394" s="106" t="str">
        <f>'Tox Values'!C393</f>
        <v>930-55-2</v>
      </c>
      <c r="B394" s="80" t="str">
        <f>'Tox Values'!D393</f>
        <v>Pyrrolidine, 1-Nitroso-</v>
      </c>
      <c r="C394" s="381" t="str">
        <f>IF(AND(Concs!C393&gt;0,ISNUMBER('Tox Values'!G393)),Concs!C393/'Tox Values'!G393,"")</f>
        <v/>
      </c>
      <c r="D394" s="381" t="str">
        <f>IF(AND(Concs!E393&gt;0,ISNUMBER('Tox Values'!AA393)),Concs!E393/'Tox Values'!AA393,"")</f>
        <v/>
      </c>
      <c r="E394" s="381" t="str">
        <f>IF(AND(Concs!F393&gt;0,ISNUMBER('Tox Values'!T393)),Concs!F393/'Tox Values'!T393,"")</f>
        <v/>
      </c>
      <c r="F394" s="380" t="str">
        <f>IF(AND(Concs!F393&gt;0,ISNUMBER('Tox Values'!O393)),1.6*Concs!F393/'Tox Values'!O393,"")</f>
        <v/>
      </c>
      <c r="G394" s="81" t="str">
        <f>IF(ISNUMBER(E394),IF('MPS Factors'!G393&gt;0,'MPS Factors'!G393*E394,0),"")</f>
        <v/>
      </c>
      <c r="H394" s="81" t="str">
        <f>IF(ISNUMBER(F394),IF('MPS Factors'!H393&gt;0,'MPS Factors'!H393*F394,0),"")</f>
        <v/>
      </c>
      <c r="I394" s="81" t="str">
        <f>IF(ISNUMBER(E394),IF('MPS Factors'!E393&gt;0,'MPS Factors'!E393*E394,0),"")</f>
        <v/>
      </c>
      <c r="J394" s="81" t="str">
        <f>IF(ISNUMBER(F394),IF('MPS Factors'!F393&gt;0,'MPS Factors'!F393*F394,0),"")</f>
        <v/>
      </c>
      <c r="K394" s="81" t="str">
        <f>IF(ISNUMBER(E394),IF('MPS Factors'!C393&gt;0,'MPS Factors'!C393*E394,0),"")</f>
        <v/>
      </c>
      <c r="L394" s="81" t="str">
        <f>IF(ISNUMBER(F394),IF('MPS Factors'!D393&gt;0,'MPS Factors'!D393*F394,0),"")</f>
        <v/>
      </c>
      <c r="M394" s="81" t="str">
        <f t="shared" si="40"/>
        <v/>
      </c>
      <c r="N394" s="81" t="str">
        <f t="shared" si="41"/>
        <v/>
      </c>
      <c r="O394" s="81" t="str">
        <f t="shared" si="42"/>
        <v/>
      </c>
      <c r="P394" s="81" t="str">
        <f t="shared" si="43"/>
        <v/>
      </c>
      <c r="Q394" s="81" t="str">
        <f t="shared" si="44"/>
        <v/>
      </c>
      <c r="R394" s="81" t="str">
        <f t="shared" si="45"/>
        <v/>
      </c>
    </row>
    <row r="395" spans="1:18" x14ac:dyDescent="0.2">
      <c r="A395" s="106" t="str">
        <f>'Tox Values'!C394</f>
        <v>94-59-7</v>
      </c>
      <c r="B395" s="80" t="str">
        <f>'Tox Values'!D394</f>
        <v>Safrole</v>
      </c>
      <c r="C395" s="381" t="str">
        <f>IF(AND(Concs!C394&gt;0,ISNUMBER('Tox Values'!G394)),Concs!C394/'Tox Values'!G394,"")</f>
        <v/>
      </c>
      <c r="D395" s="381" t="str">
        <f>IF(AND(Concs!E394&gt;0,ISNUMBER('Tox Values'!AA394)),Concs!E394/'Tox Values'!AA394,"")</f>
        <v/>
      </c>
      <c r="E395" s="381" t="str">
        <f>IF(AND(Concs!F394&gt;0,ISNUMBER('Tox Values'!T394)),Concs!F394/'Tox Values'!T394,"")</f>
        <v/>
      </c>
      <c r="F395" s="380" t="str">
        <f>IF(AND(Concs!F394&gt;0,ISNUMBER('Tox Values'!O394)),1.6*Concs!F394/'Tox Values'!O394,"")</f>
        <v/>
      </c>
      <c r="G395" s="81" t="str">
        <f>IF(ISNUMBER(E395),IF('MPS Factors'!G394&gt;0,'MPS Factors'!G394*E395,0),"")</f>
        <v/>
      </c>
      <c r="H395" s="81" t="str">
        <f>IF(ISNUMBER(F395),IF('MPS Factors'!H394&gt;0,'MPS Factors'!H394*F395,0),"")</f>
        <v/>
      </c>
      <c r="I395" s="81" t="str">
        <f>IF(ISNUMBER(E395),IF('MPS Factors'!E394&gt;0,'MPS Factors'!E394*E395,0),"")</f>
        <v/>
      </c>
      <c r="J395" s="81" t="str">
        <f>IF(ISNUMBER(F395),IF('MPS Factors'!F394&gt;0,'MPS Factors'!F394*F395,0),"")</f>
        <v/>
      </c>
      <c r="K395" s="81" t="str">
        <f>IF(ISNUMBER(E395),IF('MPS Factors'!C394&gt;0,'MPS Factors'!C394*E395,0),"")</f>
        <v/>
      </c>
      <c r="L395" s="81" t="str">
        <f>IF(ISNUMBER(F395),IF('MPS Factors'!D394&gt;0,'MPS Factors'!D394*F395,0),"")</f>
        <v/>
      </c>
      <c r="M395" s="81" t="str">
        <f t="shared" si="40"/>
        <v/>
      </c>
      <c r="N395" s="81" t="str">
        <f t="shared" si="41"/>
        <v/>
      </c>
      <c r="O395" s="81" t="str">
        <f t="shared" si="42"/>
        <v/>
      </c>
      <c r="P395" s="81" t="str">
        <f t="shared" si="43"/>
        <v/>
      </c>
      <c r="Q395" s="81" t="str">
        <f t="shared" si="44"/>
        <v/>
      </c>
      <c r="R395" s="81" t="str">
        <f t="shared" si="45"/>
        <v/>
      </c>
    </row>
    <row r="396" spans="1:18" x14ac:dyDescent="0.2">
      <c r="A396" s="106" t="str">
        <f>'Tox Values'!C395</f>
        <v>7782-49-2</v>
      </c>
      <c r="B396" s="80" t="str">
        <f>'Tox Values'!D395</f>
        <v>Selenium</v>
      </c>
      <c r="C396" s="381" t="str">
        <f>IF(AND(Concs!C395&gt;0,ISNUMBER('Tox Values'!G395)),Concs!C395/'Tox Values'!G395,"")</f>
        <v/>
      </c>
      <c r="D396" s="381" t="str">
        <f>IF(AND(Concs!E395&gt;0,ISNUMBER('Tox Values'!AA395)),Concs!E395/'Tox Values'!AA395,"")</f>
        <v/>
      </c>
      <c r="E396" s="381" t="str">
        <f>IF(AND(Concs!F395&gt;0,ISNUMBER('Tox Values'!T395)),Concs!F395/'Tox Values'!T395,"")</f>
        <v/>
      </c>
      <c r="F396" s="380" t="str">
        <f>IF(AND(Concs!F395&gt;0,ISNUMBER('Tox Values'!O395)),1*Concs!F395/'Tox Values'!O395,"")</f>
        <v/>
      </c>
      <c r="G396" s="81" t="str">
        <f>IF(ISNUMBER(E396),IF('MPS Factors'!G395&gt;0,'MPS Factors'!G395*E396,0),"")</f>
        <v/>
      </c>
      <c r="H396" s="81" t="str">
        <f>IF(ISNUMBER(F396),IF('MPS Factors'!H395&gt;0,'MPS Factors'!H395*F396,0),"")</f>
        <v/>
      </c>
      <c r="I396" s="81" t="str">
        <f>IF(ISNUMBER(E396),IF('MPS Factors'!E395&gt;0,'MPS Factors'!E395*E396,0),"")</f>
        <v/>
      </c>
      <c r="J396" s="81" t="str">
        <f>IF(ISNUMBER(F396),IF('MPS Factors'!F395&gt;0,'MPS Factors'!F395*F396,0),"")</f>
        <v/>
      </c>
      <c r="K396" s="81" t="str">
        <f>IF(ISNUMBER(E396),IF('MPS Factors'!C395&gt;0,'MPS Factors'!C395*E396,0),"")</f>
        <v/>
      </c>
      <c r="L396" s="81" t="str">
        <f>IF(ISNUMBER(F396),IF('MPS Factors'!D395&gt;0,'MPS Factors'!D395*F396,0),"")</f>
        <v/>
      </c>
      <c r="M396" s="81" t="str">
        <f t="shared" si="40"/>
        <v/>
      </c>
      <c r="N396" s="81" t="str">
        <f t="shared" si="41"/>
        <v/>
      </c>
      <c r="O396" s="81" t="str">
        <f t="shared" si="42"/>
        <v/>
      </c>
      <c r="P396" s="81" t="str">
        <f t="shared" si="43"/>
        <v/>
      </c>
      <c r="Q396" s="81" t="str">
        <f t="shared" si="44"/>
        <v/>
      </c>
      <c r="R396" s="81" t="str">
        <f t="shared" si="45"/>
        <v/>
      </c>
    </row>
    <row r="397" spans="1:18" x14ac:dyDescent="0.2">
      <c r="A397" s="106" t="str">
        <f>'Tox Values'!C396</f>
        <v>0-01-9</v>
      </c>
      <c r="B397" s="80" t="str">
        <f>'Tox Values'!D396</f>
        <v>Selenium Compounds</v>
      </c>
      <c r="C397" s="380" t="str">
        <f>IF(AND(Concs!C396&gt;0,ISNUMBER('Tox Values'!G396)),Concs!C396/'Tox Values'!G396,"")</f>
        <v/>
      </c>
      <c r="D397" s="381" t="str">
        <f>IF(AND(Concs!E396&gt;0,ISNUMBER('Tox Values'!AA396)),Concs!E396/'Tox Values'!AA396,"")</f>
        <v/>
      </c>
      <c r="E397" s="381" t="str">
        <f>IF(AND(Concs!F396&gt;0,ISNUMBER('Tox Values'!T396)),Concs!F396/'Tox Values'!T396,"")</f>
        <v/>
      </c>
      <c r="F397" s="380" t="str">
        <f>IF(AND(Concs!F396&gt;0,ISNUMBER('Tox Values'!O396)),1*Concs!F396/'Tox Values'!O396,"")</f>
        <v/>
      </c>
      <c r="G397" s="81" t="str">
        <f>IF(ISNUMBER(E397),IF('MPS Factors'!G396&gt;0,'MPS Factors'!G396*E397,0),"")</f>
        <v/>
      </c>
      <c r="H397" s="81" t="str">
        <f>IF(ISNUMBER(F397),IF('MPS Factors'!H396&gt;0,'MPS Factors'!H396*F397,0),"")</f>
        <v/>
      </c>
      <c r="I397" s="81" t="str">
        <f>IF(ISNUMBER(E397),IF('MPS Factors'!E396&gt;0,'MPS Factors'!E396*E397,0),"")</f>
        <v/>
      </c>
      <c r="J397" s="81" t="str">
        <f>IF(ISNUMBER(F397),IF('MPS Factors'!F396&gt;0,'MPS Factors'!F396*F397,0),"")</f>
        <v/>
      </c>
      <c r="K397" s="81" t="str">
        <f>IF(ISNUMBER(E397),IF('MPS Factors'!C396&gt;0,'MPS Factors'!C396*E397,0),"")</f>
        <v/>
      </c>
      <c r="L397" s="81" t="str">
        <f>IF(ISNUMBER(F397),IF('MPS Factors'!D396&gt;0,'MPS Factors'!D396*F397,0),"")</f>
        <v/>
      </c>
      <c r="M397" s="81" t="str">
        <f t="shared" si="40"/>
        <v/>
      </c>
      <c r="N397" s="81" t="str">
        <f t="shared" si="41"/>
        <v/>
      </c>
      <c r="O397" s="81" t="str">
        <f t="shared" si="42"/>
        <v/>
      </c>
      <c r="P397" s="81" t="str">
        <f t="shared" si="43"/>
        <v/>
      </c>
      <c r="Q397" s="81" t="str">
        <f t="shared" si="44"/>
        <v/>
      </c>
      <c r="R397" s="81" t="str">
        <f t="shared" si="45"/>
        <v/>
      </c>
    </row>
    <row r="398" spans="1:18" x14ac:dyDescent="0.2">
      <c r="A398" s="106" t="str">
        <f>'Tox Values'!C397</f>
        <v>7446-34-6</v>
      </c>
      <c r="B398" s="80" t="str">
        <f>'Tox Values'!D397</f>
        <v>Selenium Sulfide</v>
      </c>
      <c r="C398" s="380" t="str">
        <f>IF(AND(Concs!C397&gt;0,ISNUMBER('Tox Values'!G397)),Concs!C397/'Tox Values'!G397,"")</f>
        <v/>
      </c>
      <c r="D398" s="381" t="str">
        <f>IF(AND(Concs!E397&gt;0,ISNUMBER('Tox Values'!AA397)),Concs!E397/'Tox Values'!AA397,"")</f>
        <v/>
      </c>
      <c r="E398" s="381" t="str">
        <f>IF(AND(Concs!F397&gt;0,ISNUMBER('Tox Values'!T397)),Concs!F397/'Tox Values'!T397,"")</f>
        <v/>
      </c>
      <c r="F398" s="380" t="str">
        <f>IF(AND(Concs!F397&gt;0,ISNUMBER('Tox Values'!O397)),1*Concs!F397/'Tox Values'!O397,"")</f>
        <v/>
      </c>
      <c r="G398" s="81" t="str">
        <f>IF(ISNUMBER(E398),IF('MPS Factors'!G397&gt;0,'MPS Factors'!G397*E398,0),"")</f>
        <v/>
      </c>
      <c r="H398" s="81" t="str">
        <f>IF(ISNUMBER(F398),IF('MPS Factors'!H397&gt;0,'MPS Factors'!H397*F398,0),"")</f>
        <v/>
      </c>
      <c r="I398" s="81" t="str">
        <f>IF(ISNUMBER(E398),IF('MPS Factors'!E397&gt;0,'MPS Factors'!E397*E398,0),"")</f>
        <v/>
      </c>
      <c r="J398" s="81" t="str">
        <f>IF(ISNUMBER(F398),IF('MPS Factors'!F397&gt;0,'MPS Factors'!F397*F398,0),"")</f>
        <v/>
      </c>
      <c r="K398" s="81" t="str">
        <f>IF(ISNUMBER(E398),IF('MPS Factors'!C397&gt;0,'MPS Factors'!C397*E398,0),"")</f>
        <v/>
      </c>
      <c r="L398" s="81" t="str">
        <f>IF(ISNUMBER(F398),IF('MPS Factors'!D397&gt;0,'MPS Factors'!D397*F398,0),"")</f>
        <v/>
      </c>
      <c r="M398" s="81" t="str">
        <f t="shared" si="40"/>
        <v/>
      </c>
      <c r="N398" s="81" t="str">
        <f t="shared" si="41"/>
        <v/>
      </c>
      <c r="O398" s="81" t="str">
        <f t="shared" si="42"/>
        <v/>
      </c>
      <c r="P398" s="81" t="str">
        <f t="shared" si="43"/>
        <v/>
      </c>
      <c r="Q398" s="81" t="str">
        <f t="shared" si="44"/>
        <v/>
      </c>
      <c r="R398" s="81" t="str">
        <f t="shared" si="45"/>
        <v/>
      </c>
    </row>
    <row r="399" spans="1:18" x14ac:dyDescent="0.2">
      <c r="A399" s="106" t="str">
        <f>'Tox Values'!C398</f>
        <v>7631-86-9</v>
      </c>
      <c r="B399" s="80" t="str">
        <f>'Tox Values'!D398</f>
        <v>Silica (crystalline, respirable, PM4)</v>
      </c>
      <c r="C399" s="381" t="str">
        <f>IF(AND(Concs!C398&gt;0,ISNUMBER('Tox Values'!G398)),Concs!C398/'Tox Values'!G398,"")</f>
        <v/>
      </c>
      <c r="D399" s="381" t="str">
        <f>IF(AND(Concs!E398&gt;0,ISNUMBER('Tox Values'!AA398)),Concs!E398/'Tox Values'!AA398,"")</f>
        <v/>
      </c>
      <c r="E399" s="381" t="str">
        <f>IF(AND(Concs!F398&gt;0,ISNUMBER('Tox Values'!T398)),Concs!F398/'Tox Values'!T398,"")</f>
        <v/>
      </c>
      <c r="F399" s="380" t="str">
        <f>IF(AND(Concs!F398&gt;0,ISNUMBER('Tox Values'!O398)),1*Concs!F398/'Tox Values'!O398,"")</f>
        <v/>
      </c>
      <c r="G399" s="81" t="str">
        <f>IF(ISNUMBER(E399),IF('MPS Factors'!G398&gt;0,'MPS Factors'!G398*E399,0),"")</f>
        <v/>
      </c>
      <c r="H399" s="81" t="str">
        <f>IF(ISNUMBER(F399),IF('MPS Factors'!H398&gt;0,'MPS Factors'!H398*F399,0),"")</f>
        <v/>
      </c>
      <c r="I399" s="81" t="str">
        <f>IF(ISNUMBER(E399),IF('MPS Factors'!E398&gt;0,'MPS Factors'!E398*E399,0),"")</f>
        <v/>
      </c>
      <c r="J399" s="81" t="str">
        <f>IF(ISNUMBER(F399),IF('MPS Factors'!F398&gt;0,'MPS Factors'!F398*F399,0),"")</f>
        <v/>
      </c>
      <c r="K399" s="81" t="str">
        <f>IF(ISNUMBER(E399),IF('MPS Factors'!C398&gt;0,'MPS Factors'!C398*E399,0),"")</f>
        <v/>
      </c>
      <c r="L399" s="81" t="str">
        <f>IF(ISNUMBER(F399),IF('MPS Factors'!D398&gt;0,'MPS Factors'!D398*F399,0),"")</f>
        <v/>
      </c>
      <c r="M399" s="81" t="str">
        <f t="shared" si="40"/>
        <v/>
      </c>
      <c r="N399" s="81" t="str">
        <f t="shared" si="41"/>
        <v/>
      </c>
      <c r="O399" s="81" t="str">
        <f t="shared" si="42"/>
        <v/>
      </c>
      <c r="P399" s="81" t="str">
        <f t="shared" si="43"/>
        <v/>
      </c>
      <c r="Q399" s="81" t="str">
        <f t="shared" si="44"/>
        <v/>
      </c>
      <c r="R399" s="81" t="str">
        <f t="shared" si="45"/>
        <v/>
      </c>
    </row>
    <row r="400" spans="1:18" x14ac:dyDescent="0.2">
      <c r="A400" s="106" t="str">
        <f>'Tox Values'!C399</f>
        <v>143-33-9</v>
      </c>
      <c r="B400" s="195" t="str">
        <f>'Tox Values'!D399</f>
        <v>Sodium cyanide</v>
      </c>
      <c r="C400" s="381" t="str">
        <f>IF(AND(Concs!C399&gt;0,ISNUMBER('Tox Values'!G399)),Concs!C399/'Tox Values'!G399,"")</f>
        <v/>
      </c>
      <c r="D400" s="381" t="str">
        <f>IF(AND(Concs!E399&gt;0,ISNUMBER('Tox Values'!AA399)),Concs!E399/'Tox Values'!AA399,"")</f>
        <v/>
      </c>
      <c r="E400" s="381" t="str">
        <f>IF(AND(Concs!F399&gt;0,ISNUMBER('Tox Values'!T399)),Concs!F399/'Tox Values'!T399,"")</f>
        <v/>
      </c>
      <c r="F400" s="380" t="str">
        <f>IF(AND(Concs!F399&gt;0,ISNUMBER('Tox Values'!O399)),1*Concs!F399/'Tox Values'!O399,"")</f>
        <v/>
      </c>
      <c r="G400" s="81" t="str">
        <f>IF(ISNUMBER(E400),IF('MPS Factors'!G399&gt;0,'MPS Factors'!G399*E400,0),"")</f>
        <v/>
      </c>
      <c r="H400" s="81" t="str">
        <f>IF(ISNUMBER(F400),IF('MPS Factors'!H399&gt;0,'MPS Factors'!H399*F400,0),"")</f>
        <v/>
      </c>
      <c r="I400" s="81" t="str">
        <f>IF(ISNUMBER(E400),IF('MPS Factors'!E399&gt;0,'MPS Factors'!E399*E400,0),"")</f>
        <v/>
      </c>
      <c r="J400" s="81" t="str">
        <f>IF(ISNUMBER(F400),IF('MPS Factors'!F399&gt;0,'MPS Factors'!F399*F400,0),"")</f>
        <v/>
      </c>
      <c r="K400" s="81" t="str">
        <f>IF(ISNUMBER(E400),IF('MPS Factors'!C399&gt;0,'MPS Factors'!C399*E400,0),"")</f>
        <v/>
      </c>
      <c r="L400" s="81" t="str">
        <f>IF(ISNUMBER(F400),IF('MPS Factors'!D399&gt;0,'MPS Factors'!D399*F400,0),"")</f>
        <v/>
      </c>
      <c r="M400" s="81" t="str">
        <f t="shared" si="40"/>
        <v/>
      </c>
      <c r="N400" s="81" t="str">
        <f t="shared" si="41"/>
        <v/>
      </c>
      <c r="O400" s="81" t="str">
        <f t="shared" si="42"/>
        <v/>
      </c>
      <c r="P400" s="81" t="str">
        <f t="shared" si="43"/>
        <v/>
      </c>
      <c r="Q400" s="81" t="str">
        <f t="shared" si="44"/>
        <v/>
      </c>
      <c r="R400" s="81" t="str">
        <f t="shared" si="45"/>
        <v/>
      </c>
    </row>
    <row r="401" spans="1:18" x14ac:dyDescent="0.2">
      <c r="A401" s="106" t="str">
        <f>'Tox Values'!C400</f>
        <v>1310-73-2</v>
      </c>
      <c r="B401" s="195" t="str">
        <f>'Tox Values'!D400</f>
        <v>Sodium hydroxide</v>
      </c>
      <c r="C401" s="381" t="str">
        <f>IF(AND(Concs!C400&gt;0,ISNUMBER('Tox Values'!G400)),Concs!C400/'Tox Values'!G400,"")</f>
        <v/>
      </c>
      <c r="D401" s="381" t="str">
        <f>IF(AND(Concs!E400&gt;0,ISNUMBER('Tox Values'!AA400)),Concs!E400/'Tox Values'!AA400,"")</f>
        <v/>
      </c>
      <c r="E401" s="381" t="str">
        <f>IF(AND(Concs!F400&gt;0,ISNUMBER('Tox Values'!T400)),Concs!F400/'Tox Values'!T400,"")</f>
        <v/>
      </c>
      <c r="F401" s="380" t="str">
        <f>IF(AND(Concs!F400&gt;0,ISNUMBER('Tox Values'!O400)),1*Concs!F400/'Tox Values'!O400,"")</f>
        <v/>
      </c>
      <c r="G401" s="81" t="str">
        <f>IF(ISNUMBER(E401),IF('MPS Factors'!G400&gt;0,'MPS Factors'!G400*E401,0),"")</f>
        <v/>
      </c>
      <c r="H401" s="81" t="str">
        <f>IF(ISNUMBER(F401),IF('MPS Factors'!H400&gt;0,'MPS Factors'!H400*F401,0),"")</f>
        <v/>
      </c>
      <c r="I401" s="81" t="str">
        <f>IF(ISNUMBER(E401),IF('MPS Factors'!E400&gt;0,'MPS Factors'!E400*E401,0),"")</f>
        <v/>
      </c>
      <c r="J401" s="81" t="str">
        <f>IF(ISNUMBER(F401),IF('MPS Factors'!F400&gt;0,'MPS Factors'!F400*F401,0),"")</f>
        <v/>
      </c>
      <c r="K401" s="81" t="str">
        <f>IF(ISNUMBER(E401),IF('MPS Factors'!C400&gt;0,'MPS Factors'!C400*E401,0),"")</f>
        <v/>
      </c>
      <c r="L401" s="81" t="str">
        <f>IF(ISNUMBER(F401),IF('MPS Factors'!D400&gt;0,'MPS Factors'!D400*F401,0),"")</f>
        <v/>
      </c>
      <c r="M401" s="81" t="str">
        <f t="shared" si="40"/>
        <v/>
      </c>
      <c r="N401" s="81" t="str">
        <f t="shared" si="41"/>
        <v/>
      </c>
      <c r="O401" s="81" t="str">
        <f t="shared" si="42"/>
        <v/>
      </c>
      <c r="P401" s="81" t="str">
        <f t="shared" si="43"/>
        <v/>
      </c>
      <c r="Q401" s="81" t="str">
        <f t="shared" si="44"/>
        <v/>
      </c>
      <c r="R401" s="81" t="str">
        <f t="shared" si="45"/>
        <v/>
      </c>
    </row>
    <row r="402" spans="1:18" x14ac:dyDescent="0.2">
      <c r="A402" s="106" t="str">
        <f>'Tox Values'!C401</f>
        <v>10588-01-9</v>
      </c>
      <c r="B402" s="80" t="str">
        <f>'Tox Values'!D401</f>
        <v>Sodium Dichromate</v>
      </c>
      <c r="C402" s="381" t="str">
        <f>IF(AND(Concs!C401&gt;0,ISNUMBER('Tox Values'!G401)),Concs!C401/'Tox Values'!G401,"")</f>
        <v/>
      </c>
      <c r="D402" s="381" t="str">
        <f>IF(AND(Concs!E401&gt;0,ISNUMBER('Tox Values'!AA401)),Concs!E401/'Tox Values'!AA401,"")</f>
        <v/>
      </c>
      <c r="E402" s="381" t="str">
        <f>IF(AND(Concs!F401&gt;0,ISNUMBER('Tox Values'!T401)),Concs!F401/'Tox Values'!T401,"")</f>
        <v/>
      </c>
      <c r="F402" s="380" t="str">
        <f>IF(AND(Concs!F401&gt;0,ISNUMBER('Tox Values'!O401)),1.6*Concs!F401/'Tox Values'!O401,"")</f>
        <v/>
      </c>
      <c r="G402" s="81" t="str">
        <f>IF(ISNUMBER(E402),IF('MPS Factors'!G401&gt;0,'MPS Factors'!G401*E402,0),"")</f>
        <v/>
      </c>
      <c r="H402" s="81" t="str">
        <f>IF(ISNUMBER(F402),IF('MPS Factors'!H401&gt;0,'MPS Factors'!H401*F402,0),"")</f>
        <v/>
      </c>
      <c r="I402" s="81" t="str">
        <f>IF(ISNUMBER(E402),IF('MPS Factors'!E401&gt;0,'MPS Factors'!E401*E402,0),"")</f>
        <v/>
      </c>
      <c r="J402" s="81" t="str">
        <f>IF(ISNUMBER(F402),IF('MPS Factors'!F401&gt;0,'MPS Factors'!F401*F402,0),"")</f>
        <v/>
      </c>
      <c r="K402" s="81" t="str">
        <f>IF(ISNUMBER(E402),IF('MPS Factors'!C401&gt;0,'MPS Factors'!C401*E402,0),"")</f>
        <v/>
      </c>
      <c r="L402" s="81" t="str">
        <f>IF(ISNUMBER(F402),IF('MPS Factors'!D401&gt;0,'MPS Factors'!D401*F402,0),"")</f>
        <v/>
      </c>
      <c r="M402" s="81" t="str">
        <f t="shared" si="40"/>
        <v/>
      </c>
      <c r="N402" s="81" t="str">
        <f t="shared" si="41"/>
        <v/>
      </c>
      <c r="O402" s="81" t="str">
        <f t="shared" si="42"/>
        <v/>
      </c>
      <c r="P402" s="81" t="str">
        <f t="shared" si="43"/>
        <v/>
      </c>
      <c r="Q402" s="81" t="str">
        <f t="shared" si="44"/>
        <v/>
      </c>
      <c r="R402" s="81" t="str">
        <f t="shared" si="45"/>
        <v/>
      </c>
    </row>
    <row r="403" spans="1:18" ht="13.5" thickBot="1" x14ac:dyDescent="0.25">
      <c r="A403" s="106" t="str">
        <f>'Tox Values'!C402</f>
        <v>7789-06-2</v>
      </c>
      <c r="B403" s="80" t="str">
        <f>'Tox Values'!D402</f>
        <v>Strontium chromate</v>
      </c>
      <c r="C403" s="382" t="str">
        <f>IF(AND(Concs!C402&gt;0,ISNUMBER('Tox Values'!G402)),Concs!C402/'Tox Values'!G402,"")</f>
        <v/>
      </c>
      <c r="D403" s="381" t="str">
        <f>IF(AND(Concs!E402&gt;0,ISNUMBER('Tox Values'!AA402)),Concs!E402/'Tox Values'!AA402,"")</f>
        <v/>
      </c>
      <c r="E403" s="381" t="str">
        <f>IF(AND(Concs!F402&gt;0,ISNUMBER('Tox Values'!T402)),Concs!F402/'Tox Values'!T402,"")</f>
        <v/>
      </c>
      <c r="F403" s="380" t="str">
        <f>IF(AND(Concs!F402&gt;0,ISNUMBER('Tox Values'!O402)),1.6*Concs!F402/'Tox Values'!O402,"")</f>
        <v/>
      </c>
      <c r="G403" s="81" t="str">
        <f>IF(ISNUMBER(E403),IF('MPS Factors'!G402&gt;0,'MPS Factors'!G402*E403,0),"")</f>
        <v/>
      </c>
      <c r="H403" s="81" t="str">
        <f>IF(ISNUMBER(F403),IF('MPS Factors'!H402&gt;0,'MPS Factors'!H402*F403,0),"")</f>
        <v/>
      </c>
      <c r="I403" s="81" t="str">
        <f>IF(ISNUMBER(E403),IF('MPS Factors'!E402&gt;0,'MPS Factors'!E402*E403,0),"")</f>
        <v/>
      </c>
      <c r="J403" s="81" t="str">
        <f>IF(ISNUMBER(F403),IF('MPS Factors'!F402&gt;0,'MPS Factors'!F402*F403,0),"")</f>
        <v/>
      </c>
      <c r="K403" s="81" t="str">
        <f>IF(ISNUMBER(E403),IF('MPS Factors'!C402&gt;0,'MPS Factors'!C402*E403,0),"")</f>
        <v/>
      </c>
      <c r="L403" s="81" t="str">
        <f>IF(ISNUMBER(F403),IF('MPS Factors'!D402&gt;0,'MPS Factors'!D402*F403,0),"")</f>
        <v/>
      </c>
      <c r="M403" s="81" t="str">
        <f t="shared" si="40"/>
        <v/>
      </c>
      <c r="N403" s="81" t="str">
        <f t="shared" si="41"/>
        <v/>
      </c>
      <c r="O403" s="81" t="str">
        <f t="shared" si="42"/>
        <v/>
      </c>
      <c r="P403" s="81" t="str">
        <f t="shared" si="43"/>
        <v/>
      </c>
      <c r="Q403" s="81" t="str">
        <f t="shared" si="44"/>
        <v/>
      </c>
      <c r="R403" s="81" t="str">
        <f t="shared" si="45"/>
        <v/>
      </c>
    </row>
    <row r="404" spans="1:18" ht="13.5" thickBot="1" x14ac:dyDescent="0.25">
      <c r="A404" s="106" t="str">
        <f>'Tox Values'!C403</f>
        <v>100-42-5</v>
      </c>
      <c r="B404" s="195" t="str">
        <f>'Tox Values'!D403</f>
        <v>Styrene</v>
      </c>
      <c r="C404" s="383" t="str">
        <f>IF(AND(Concs!D403&gt;0,ISNUMBER('Tox Values'!G403)),Concs!D403/'Tox Values'!G403,"")</f>
        <v/>
      </c>
      <c r="D404" s="381" t="str">
        <f>IF(AND(Concs!E403&gt;0,ISNUMBER('Tox Values'!AA403)),Concs!E403/'Tox Values'!AA403,"")</f>
        <v/>
      </c>
      <c r="E404" s="381" t="str">
        <f>IF(AND(Concs!F403&gt;0,ISNUMBER('Tox Values'!T403)),Concs!F403/'Tox Values'!T403,"")</f>
        <v/>
      </c>
      <c r="F404" s="380" t="str">
        <f>IF(AND(Concs!F403&gt;0,ISNUMBER('Tox Values'!O403)),1*Concs!F403/'Tox Values'!O403,"")</f>
        <v/>
      </c>
      <c r="G404" s="81" t="str">
        <f>IF(ISNUMBER(E404),IF('MPS Factors'!G403&gt;0,'MPS Factors'!G403*E404,0),"")</f>
        <v/>
      </c>
      <c r="H404" s="81" t="str">
        <f>IF(ISNUMBER(F404),IF('MPS Factors'!H403&gt;0,'MPS Factors'!H403*F404,0),"")</f>
        <v/>
      </c>
      <c r="I404" s="81" t="str">
        <f>IF(ISNUMBER(E404),IF('MPS Factors'!E403&gt;0,'MPS Factors'!E403*E404,0),"")</f>
        <v/>
      </c>
      <c r="J404" s="81" t="str">
        <f>IF(ISNUMBER(F404),IF('MPS Factors'!F403&gt;0,'MPS Factors'!F403*F404,0),"")</f>
        <v/>
      </c>
      <c r="K404" s="81" t="str">
        <f>IF(ISNUMBER(E404),IF('MPS Factors'!C403&gt;0,'MPS Factors'!C403*E404,0),"")</f>
        <v/>
      </c>
      <c r="L404" s="81" t="str">
        <f>IF(ISNUMBER(F404),IF('MPS Factors'!D403&gt;0,'MPS Factors'!D403*F404,0),"")</f>
        <v/>
      </c>
      <c r="M404" s="81" t="str">
        <f t="shared" si="40"/>
        <v/>
      </c>
      <c r="N404" s="81" t="str">
        <f t="shared" si="41"/>
        <v/>
      </c>
      <c r="O404" s="81" t="str">
        <f t="shared" si="42"/>
        <v/>
      </c>
      <c r="P404" s="81" t="str">
        <f t="shared" si="43"/>
        <v/>
      </c>
      <c r="Q404" s="81" t="str">
        <f t="shared" si="44"/>
        <v/>
      </c>
      <c r="R404" s="81" t="str">
        <f t="shared" si="45"/>
        <v/>
      </c>
    </row>
    <row r="405" spans="1:18" x14ac:dyDescent="0.2">
      <c r="A405" s="106" t="str">
        <f>'Tox Values'!C404</f>
        <v>96-09-3</v>
      </c>
      <c r="B405" s="80" t="str">
        <f>'Tox Values'!D404</f>
        <v>Styrene oxide</v>
      </c>
      <c r="C405" s="381" t="str">
        <f>IF(AND(Concs!C404&gt;0,ISNUMBER('Tox Values'!G404)),Concs!C404/'Tox Values'!G404,"")</f>
        <v/>
      </c>
      <c r="D405" s="381" t="str">
        <f>IF(AND(Concs!E404&gt;0,ISNUMBER('Tox Values'!AA404)),Concs!E404/'Tox Values'!AA404,"")</f>
        <v/>
      </c>
      <c r="E405" s="381" t="str">
        <f>IF(AND(Concs!F404&gt;0,ISNUMBER('Tox Values'!T404)),Concs!F404/'Tox Values'!T404,"")</f>
        <v/>
      </c>
      <c r="F405" s="380" t="str">
        <f>IF(AND(Concs!F404&gt;0,ISNUMBER('Tox Values'!O404)),1.6*Concs!F404/'Tox Values'!O404,"")</f>
        <v/>
      </c>
      <c r="G405" s="81" t="str">
        <f>IF(ISNUMBER(E405),IF('MPS Factors'!G404&gt;0,'MPS Factors'!G404*E405,0),"")</f>
        <v/>
      </c>
      <c r="H405" s="81" t="str">
        <f>IF(ISNUMBER(F405),IF('MPS Factors'!H404&gt;0,'MPS Factors'!H404*F405,0),"")</f>
        <v/>
      </c>
      <c r="I405" s="81" t="str">
        <f>IF(ISNUMBER(E405),IF('MPS Factors'!E404&gt;0,'MPS Factors'!E404*E405,0),"")</f>
        <v/>
      </c>
      <c r="J405" s="81" t="str">
        <f>IF(ISNUMBER(F405),IF('MPS Factors'!F404&gt;0,'MPS Factors'!F404*F405,0),"")</f>
        <v/>
      </c>
      <c r="K405" s="81" t="str">
        <f>IF(ISNUMBER(E405),IF('MPS Factors'!C404&gt;0,'MPS Factors'!C404*E405,0),"")</f>
        <v/>
      </c>
      <c r="L405" s="81" t="str">
        <f>IF(ISNUMBER(F405),IF('MPS Factors'!D404&gt;0,'MPS Factors'!D404*F405,0),"")</f>
        <v/>
      </c>
      <c r="M405" s="81" t="str">
        <f t="shared" si="40"/>
        <v/>
      </c>
      <c r="N405" s="81" t="str">
        <f t="shared" si="41"/>
        <v/>
      </c>
      <c r="O405" s="81" t="str">
        <f t="shared" si="42"/>
        <v/>
      </c>
      <c r="P405" s="81" t="str">
        <f t="shared" si="43"/>
        <v/>
      </c>
      <c r="Q405" s="81" t="str">
        <f t="shared" si="44"/>
        <v/>
      </c>
      <c r="R405" s="81" t="str">
        <f t="shared" si="45"/>
        <v/>
      </c>
    </row>
    <row r="406" spans="1:18" x14ac:dyDescent="0.2">
      <c r="A406" s="106" t="str">
        <f>'Tox Values'!C405</f>
        <v>14808-79-8</v>
      </c>
      <c r="B406" s="195" t="str">
        <f>'Tox Values'!D405</f>
        <v>Sulfates</v>
      </c>
      <c r="C406" s="381" t="str">
        <f>IF(AND(Concs!C405&gt;0,ISNUMBER('Tox Values'!G405)),Concs!C405/'Tox Values'!G405,"")</f>
        <v/>
      </c>
      <c r="D406" s="381" t="str">
        <f>IF(AND(Concs!E405&gt;0,ISNUMBER('Tox Values'!AA405)),Concs!E405/'Tox Values'!AA405,"")</f>
        <v/>
      </c>
      <c r="E406" s="381" t="str">
        <f>IF(AND(Concs!F405&gt;0,ISNUMBER('Tox Values'!T405)),Concs!F405/'Tox Values'!T405,"")</f>
        <v/>
      </c>
      <c r="F406" s="380" t="str">
        <f>IF(AND(Concs!F405&gt;0,ISNUMBER('Tox Values'!O405)),1*Concs!F405/'Tox Values'!O405,"")</f>
        <v/>
      </c>
      <c r="G406" s="81" t="str">
        <f>IF(ISNUMBER(E406),IF('MPS Factors'!G405&gt;0,'MPS Factors'!G405*E406,0),"")</f>
        <v/>
      </c>
      <c r="H406" s="81" t="str">
        <f>IF(ISNUMBER(F406),IF('MPS Factors'!H405&gt;0,'MPS Factors'!H405*F406,0),"")</f>
        <v/>
      </c>
      <c r="I406" s="81" t="str">
        <f>IF(ISNUMBER(E406),IF('MPS Factors'!E405&gt;0,'MPS Factors'!E405*E406,0),"")</f>
        <v/>
      </c>
      <c r="J406" s="81" t="str">
        <f>IF(ISNUMBER(F406),IF('MPS Factors'!F405&gt;0,'MPS Factors'!F405*F406,0),"")</f>
        <v/>
      </c>
      <c r="K406" s="81" t="str">
        <f>IF(ISNUMBER(E406),IF('MPS Factors'!C405&gt;0,'MPS Factors'!C405*E406,0),"")</f>
        <v/>
      </c>
      <c r="L406" s="81" t="str">
        <f>IF(ISNUMBER(F406),IF('MPS Factors'!D405&gt;0,'MPS Factors'!D405*F406,0),"")</f>
        <v/>
      </c>
      <c r="M406" s="81" t="str">
        <f t="shared" si="40"/>
        <v/>
      </c>
      <c r="N406" s="81" t="str">
        <f t="shared" si="41"/>
        <v/>
      </c>
      <c r="O406" s="81" t="str">
        <f t="shared" si="42"/>
        <v/>
      </c>
      <c r="P406" s="81" t="str">
        <f t="shared" si="43"/>
        <v/>
      </c>
      <c r="Q406" s="81" t="str">
        <f t="shared" si="44"/>
        <v/>
      </c>
      <c r="R406" s="81" t="str">
        <f t="shared" si="45"/>
        <v/>
      </c>
    </row>
    <row r="407" spans="1:18" x14ac:dyDescent="0.2">
      <c r="A407" s="106" t="str">
        <f>'Tox Values'!C406</f>
        <v>126-33-0</v>
      </c>
      <c r="B407" s="80" t="str">
        <f>'Tox Values'!D406</f>
        <v>Sulfolane</v>
      </c>
      <c r="C407" s="381" t="str">
        <f>IF(AND(Concs!C406&gt;0,ISNUMBER('Tox Values'!G406)),Concs!C406/'Tox Values'!G406,"")</f>
        <v/>
      </c>
      <c r="D407" s="381" t="str">
        <f>IF(AND(Concs!E406&gt;0,ISNUMBER('Tox Values'!AA406)),Concs!E406/'Tox Values'!AA406,"")</f>
        <v/>
      </c>
      <c r="E407" s="381" t="str">
        <f>IF(AND(Concs!F406&gt;0,ISNUMBER('Tox Values'!T406)),Concs!F406/'Tox Values'!T406,"")</f>
        <v/>
      </c>
      <c r="F407" s="380" t="str">
        <f>IF(AND(Concs!F406&gt;0,ISNUMBER('Tox Values'!O406)),1*Concs!F406/'Tox Values'!O406,"")</f>
        <v/>
      </c>
      <c r="G407" s="81" t="str">
        <f>IF(ISNUMBER(E407),IF('MPS Factors'!G406&gt;0,'MPS Factors'!G406*E407,0),"")</f>
        <v/>
      </c>
      <c r="H407" s="81" t="str">
        <f>IF(ISNUMBER(F407),IF('MPS Factors'!H406&gt;0,'MPS Factors'!H406*F407,0),"")</f>
        <v/>
      </c>
      <c r="I407" s="81" t="str">
        <f>IF(ISNUMBER(E407),IF('MPS Factors'!E406&gt;0,'MPS Factors'!E406*E407,0),"")</f>
        <v/>
      </c>
      <c r="J407" s="81" t="str">
        <f>IF(ISNUMBER(F407),IF('MPS Factors'!F406&gt;0,'MPS Factors'!F406*F407,0),"")</f>
        <v/>
      </c>
      <c r="K407" s="81" t="str">
        <f>IF(ISNUMBER(E407),IF('MPS Factors'!C406&gt;0,'MPS Factors'!C406*E407,0),"")</f>
        <v/>
      </c>
      <c r="L407" s="81" t="str">
        <f>IF(ISNUMBER(F407),IF('MPS Factors'!D406&gt;0,'MPS Factors'!D406*F407,0),"")</f>
        <v/>
      </c>
      <c r="M407" s="81" t="str">
        <f t="shared" si="40"/>
        <v/>
      </c>
      <c r="N407" s="81" t="str">
        <f t="shared" si="41"/>
        <v/>
      </c>
      <c r="O407" s="81" t="str">
        <f t="shared" si="42"/>
        <v/>
      </c>
      <c r="P407" s="81" t="str">
        <f t="shared" si="43"/>
        <v/>
      </c>
      <c r="Q407" s="81" t="str">
        <f t="shared" si="44"/>
        <v/>
      </c>
      <c r="R407" s="81" t="str">
        <f t="shared" si="45"/>
        <v/>
      </c>
    </row>
    <row r="408" spans="1:18" x14ac:dyDescent="0.2">
      <c r="A408" s="106" t="str">
        <f>'Tox Values'!C407</f>
        <v>7446-09-5</v>
      </c>
      <c r="B408" s="80" t="str">
        <f>'Tox Values'!D407</f>
        <v>Sulfur dioxide</v>
      </c>
      <c r="C408" s="381" t="str">
        <f>IF(AND(Concs!C407&gt;0,ISNUMBER('Tox Values'!G407)),Concs!C407/'Tox Values'!G407,"")</f>
        <v/>
      </c>
      <c r="D408" s="381" t="str">
        <f>IF(AND(Concs!E407&gt;0,ISNUMBER('Tox Values'!AA407)),Concs!E407/'Tox Values'!AA407,"")</f>
        <v/>
      </c>
      <c r="E408" s="381" t="str">
        <f>IF(AND(Concs!F407&gt;0,ISNUMBER('Tox Values'!T407)),Concs!F407/'Tox Values'!T407,"")</f>
        <v/>
      </c>
      <c r="F408" s="380" t="str">
        <f>IF(AND(Concs!F407&gt;0,ISNUMBER('Tox Values'!O407)),1*Concs!F407/'Tox Values'!O407,"")</f>
        <v/>
      </c>
      <c r="G408" s="81" t="str">
        <f>IF(ISNUMBER(E408),IF('MPS Factors'!G407&gt;0,'MPS Factors'!G407*E408,0),"")</f>
        <v/>
      </c>
      <c r="H408" s="81" t="str">
        <f>IF(ISNUMBER(F408),IF('MPS Factors'!H407&gt;0,'MPS Factors'!H407*F408,0),"")</f>
        <v/>
      </c>
      <c r="I408" s="81" t="str">
        <f>IF(ISNUMBER(E408),IF('MPS Factors'!E407&gt;0,'MPS Factors'!E407*E408,0),"")</f>
        <v/>
      </c>
      <c r="J408" s="81" t="str">
        <f>IF(ISNUMBER(F408),IF('MPS Factors'!F407&gt;0,'MPS Factors'!F407*F408,0),"")</f>
        <v/>
      </c>
      <c r="K408" s="81" t="str">
        <f>IF(ISNUMBER(E408),IF('MPS Factors'!C407&gt;0,'MPS Factors'!C407*E408,0),"")</f>
        <v/>
      </c>
      <c r="L408" s="81" t="str">
        <f>IF(ISNUMBER(F408),IF('MPS Factors'!D407&gt;0,'MPS Factors'!D407*F408,0),"")</f>
        <v/>
      </c>
      <c r="M408" s="81" t="str">
        <f t="shared" si="40"/>
        <v/>
      </c>
      <c r="N408" s="81" t="str">
        <f t="shared" si="41"/>
        <v/>
      </c>
      <c r="O408" s="81" t="str">
        <f t="shared" si="42"/>
        <v/>
      </c>
      <c r="P408" s="81" t="str">
        <f t="shared" si="43"/>
        <v/>
      </c>
      <c r="Q408" s="81" t="str">
        <f t="shared" si="44"/>
        <v/>
      </c>
      <c r="R408" s="81" t="str">
        <f t="shared" si="45"/>
        <v/>
      </c>
    </row>
    <row r="409" spans="1:18" x14ac:dyDescent="0.2">
      <c r="A409" s="106" t="str">
        <f>'Tox Values'!C408</f>
        <v>7664-93-9</v>
      </c>
      <c r="B409" s="195" t="str">
        <f>'Tox Values'!D408</f>
        <v>Sulfuric acid (aerosol forms only)</v>
      </c>
      <c r="C409" s="381" t="str">
        <f>IF(AND(Concs!C408&gt;0,ISNUMBER('Tox Values'!G408)),Concs!C408/'Tox Values'!G408,"")</f>
        <v/>
      </c>
      <c r="D409" s="381" t="str">
        <f>IF(AND(Concs!E408&gt;0,ISNUMBER('Tox Values'!AA408)),Concs!E408/'Tox Values'!AA408,"")</f>
        <v/>
      </c>
      <c r="E409" s="381" t="str">
        <f>IF(AND(Concs!F408&gt;0,ISNUMBER('Tox Values'!T408)),Concs!F408/'Tox Values'!T408,"")</f>
        <v/>
      </c>
      <c r="F409" s="380" t="str">
        <f>IF(AND(Concs!F408&gt;0,ISNUMBER('Tox Values'!O408)),1*Concs!F408/'Tox Values'!O408,"")</f>
        <v/>
      </c>
      <c r="G409" s="81" t="str">
        <f>IF(ISNUMBER(E409),IF('MPS Factors'!G408&gt;0,'MPS Factors'!G408*E409,0),"")</f>
        <v/>
      </c>
      <c r="H409" s="81" t="str">
        <f>IF(ISNUMBER(F409),IF('MPS Factors'!H408&gt;0,'MPS Factors'!H408*F409,0),"")</f>
        <v/>
      </c>
      <c r="I409" s="81" t="str">
        <f>IF(ISNUMBER(E409),IF('MPS Factors'!E408&gt;0,'MPS Factors'!E408*E409,0),"")</f>
        <v/>
      </c>
      <c r="J409" s="81" t="str">
        <f>IF(ISNUMBER(F409),IF('MPS Factors'!F408&gt;0,'MPS Factors'!F408*F409,0),"")</f>
        <v/>
      </c>
      <c r="K409" s="81" t="str">
        <f>IF(ISNUMBER(E409),IF('MPS Factors'!C408&gt;0,'MPS Factors'!C408*E409,0),"")</f>
        <v/>
      </c>
      <c r="L409" s="81" t="str">
        <f>IF(ISNUMBER(F409),IF('MPS Factors'!D408&gt;0,'MPS Factors'!D408*F409,0),"")</f>
        <v/>
      </c>
      <c r="M409" s="81" t="str">
        <f t="shared" si="40"/>
        <v/>
      </c>
      <c r="N409" s="81" t="str">
        <f t="shared" si="41"/>
        <v/>
      </c>
      <c r="O409" s="81" t="str">
        <f t="shared" si="42"/>
        <v/>
      </c>
      <c r="P409" s="81" t="str">
        <f t="shared" si="43"/>
        <v/>
      </c>
      <c r="Q409" s="81" t="str">
        <f t="shared" si="44"/>
        <v/>
      </c>
      <c r="R409" s="81" t="str">
        <f t="shared" si="45"/>
        <v/>
      </c>
    </row>
    <row r="410" spans="1:18" x14ac:dyDescent="0.2">
      <c r="A410" s="106" t="str">
        <f>'Tox Values'!C409</f>
        <v>8014-95-7</v>
      </c>
      <c r="B410" s="80" t="str">
        <f>'Tox Values'!D409</f>
        <v>Sulfuric Acid mixture w. sulfur trioxide (oleum)</v>
      </c>
      <c r="C410" s="381" t="str">
        <f>IF(AND(Concs!C409&gt;0,ISNUMBER('Tox Values'!G409)),Concs!C409/'Tox Values'!G409,"")</f>
        <v/>
      </c>
      <c r="D410" s="381" t="str">
        <f>IF(AND(Concs!E409&gt;0,ISNUMBER('Tox Values'!AA409)),Concs!E409/'Tox Values'!AA409,"")</f>
        <v/>
      </c>
      <c r="E410" s="381" t="str">
        <f>IF(AND(Concs!F409&gt;0,ISNUMBER('Tox Values'!T409)),Concs!F409/'Tox Values'!T409,"")</f>
        <v/>
      </c>
      <c r="F410" s="380" t="str">
        <f>IF(AND(Concs!F409&gt;0,ISNUMBER('Tox Values'!O409)),1*Concs!F409/'Tox Values'!O409,"")</f>
        <v/>
      </c>
      <c r="G410" s="81" t="str">
        <f>IF(ISNUMBER(E410),IF('MPS Factors'!G409&gt;0,'MPS Factors'!G409*E410,0),"")</f>
        <v/>
      </c>
      <c r="H410" s="81" t="str">
        <f>IF(ISNUMBER(F410),IF('MPS Factors'!H409&gt;0,'MPS Factors'!H409*F410,0),"")</f>
        <v/>
      </c>
      <c r="I410" s="81" t="str">
        <f>IF(ISNUMBER(E410),IF('MPS Factors'!E409&gt;0,'MPS Factors'!E409*E410,0),"")</f>
        <v/>
      </c>
      <c r="J410" s="81" t="str">
        <f>IF(ISNUMBER(F410),IF('MPS Factors'!F409&gt;0,'MPS Factors'!F409*F410,0),"")</f>
        <v/>
      </c>
      <c r="K410" s="81" t="str">
        <f>IF(ISNUMBER(E410),IF('MPS Factors'!C409&gt;0,'MPS Factors'!C409*E410,0),"")</f>
        <v/>
      </c>
      <c r="L410" s="81" t="str">
        <f>IF(ISNUMBER(F410),IF('MPS Factors'!D409&gt;0,'MPS Factors'!D409*F410,0),"")</f>
        <v/>
      </c>
      <c r="M410" s="81" t="str">
        <f t="shared" si="40"/>
        <v/>
      </c>
      <c r="N410" s="81" t="str">
        <f t="shared" si="41"/>
        <v/>
      </c>
      <c r="O410" s="81" t="str">
        <f t="shared" si="42"/>
        <v/>
      </c>
      <c r="P410" s="81" t="str">
        <f t="shared" si="43"/>
        <v/>
      </c>
      <c r="Q410" s="81" t="str">
        <f t="shared" si="44"/>
        <v/>
      </c>
      <c r="R410" s="81" t="str">
        <f t="shared" si="45"/>
        <v/>
      </c>
    </row>
    <row r="411" spans="1:18" x14ac:dyDescent="0.2">
      <c r="A411" s="106" t="str">
        <f>'Tox Values'!C410</f>
        <v>00-09-1</v>
      </c>
      <c r="B411" s="80" t="str">
        <f>'Tox Values'!D410</f>
        <v>TCDD Equivalents, 2,3,7,8-</v>
      </c>
      <c r="C411" s="381" t="str">
        <f>IF(AND(Concs!C410&gt;0,ISNUMBER('Tox Values'!G410)),Concs!C410/'Tox Values'!G410,"")</f>
        <v/>
      </c>
      <c r="D411" s="381" t="str">
        <f>IF(AND(Concs!E410&gt;0,ISNUMBER('Tox Values'!AA410)),Concs!E410/'Tox Values'!AA410,"")</f>
        <v/>
      </c>
      <c r="E411" s="381" t="str">
        <f>IF(AND(Concs!F410&gt;0,ISNUMBER('Tox Values'!T410)),Concs!F410/'Tox Values'!T410,"")</f>
        <v/>
      </c>
      <c r="F411" s="380" t="str">
        <f>IF(AND(Concs!F410&gt;0,ISNUMBER('Tox Values'!O410)),1*Concs!F410/'Tox Values'!O410,"")</f>
        <v/>
      </c>
      <c r="G411" s="81" t="str">
        <f>IF(ISNUMBER(E411),IF('MPS Factors'!G410&gt;0,'MPS Factors'!G410*E411,0),"")</f>
        <v/>
      </c>
      <c r="H411" s="81" t="str">
        <f>IF(ISNUMBER(F411),IF('MPS Factors'!H410&gt;0,'MPS Factors'!H410*F411,0),"")</f>
        <v/>
      </c>
      <c r="I411" s="81" t="str">
        <f>IF(ISNUMBER(E411),IF('MPS Factors'!E410&gt;0,'MPS Factors'!E410*E411,0),"")</f>
        <v/>
      </c>
      <c r="J411" s="81" t="str">
        <f>IF(ISNUMBER(F411),IF('MPS Factors'!F410&gt;0,'MPS Factors'!F410*F411,0),"")</f>
        <v/>
      </c>
      <c r="K411" s="81" t="str">
        <f>IF(ISNUMBER(E411),IF('MPS Factors'!C410&gt;0,'MPS Factors'!C410*E411,0),"")</f>
        <v/>
      </c>
      <c r="L411" s="81" t="str">
        <f>IF(ISNUMBER(F411),IF('MPS Factors'!D410&gt;0,'MPS Factors'!D410*F411,0),"")</f>
        <v/>
      </c>
      <c r="M411" s="81" t="str">
        <f t="shared" si="40"/>
        <v/>
      </c>
      <c r="N411" s="81" t="str">
        <f t="shared" si="41"/>
        <v/>
      </c>
      <c r="O411" s="81" t="str">
        <f t="shared" si="42"/>
        <v/>
      </c>
      <c r="P411" s="81" t="str">
        <f t="shared" si="43"/>
        <v/>
      </c>
      <c r="Q411" s="81" t="str">
        <f t="shared" si="44"/>
        <v/>
      </c>
      <c r="R411" s="81" t="str">
        <f t="shared" si="45"/>
        <v/>
      </c>
    </row>
    <row r="412" spans="1:18" x14ac:dyDescent="0.2">
      <c r="A412" s="106" t="str">
        <f>'Tox Values'!C411</f>
        <v>540-88-5</v>
      </c>
      <c r="B412" s="80" t="str">
        <f>'Tox Values'!D411</f>
        <v>Tert-Butyl Acetate</v>
      </c>
      <c r="C412" s="380" t="str">
        <f>IF(AND(Concs!C411&gt;0,ISNUMBER('Tox Values'!G411)),Concs!C411/'Tox Values'!G411,"")</f>
        <v/>
      </c>
      <c r="D412" s="381" t="str">
        <f>IF(AND(Concs!E411&gt;0,ISNUMBER('Tox Values'!AA411)),Concs!E411/'Tox Values'!AA411,"")</f>
        <v/>
      </c>
      <c r="E412" s="381" t="str">
        <f>IF(AND(Concs!F411&gt;0,ISNUMBER('Tox Values'!T411)),Concs!F411/'Tox Values'!T411,"")</f>
        <v/>
      </c>
      <c r="F412" s="380" t="str">
        <f>IF(AND(Concs!F411&gt;0,ISNUMBER('Tox Values'!O411)),1*Concs!F411/'Tox Values'!O411,"")</f>
        <v/>
      </c>
      <c r="G412" s="81" t="str">
        <f>IF(ISNUMBER(E412),IF('MPS Factors'!G411&gt;0,'MPS Factors'!G411*E412,0),"")</f>
        <v/>
      </c>
      <c r="H412" s="81" t="str">
        <f>IF(ISNUMBER(F412),IF('MPS Factors'!H411&gt;0,'MPS Factors'!H411*F412,0),"")</f>
        <v/>
      </c>
      <c r="I412" s="81" t="str">
        <f>IF(ISNUMBER(E412),IF('MPS Factors'!E411&gt;0,'MPS Factors'!E411*E412,0),"")</f>
        <v/>
      </c>
      <c r="J412" s="81" t="str">
        <f>IF(ISNUMBER(F412),IF('MPS Factors'!F411&gt;0,'MPS Factors'!F411*F412,0),"")</f>
        <v/>
      </c>
      <c r="K412" s="81" t="str">
        <f>IF(ISNUMBER(E412),IF('MPS Factors'!C411&gt;0,'MPS Factors'!C411*E412,0),"")</f>
        <v/>
      </c>
      <c r="L412" s="81" t="str">
        <f>IF(ISNUMBER(F412),IF('MPS Factors'!D411&gt;0,'MPS Factors'!D411*F412,0),"")</f>
        <v/>
      </c>
      <c r="M412" s="81" t="str">
        <f t="shared" si="40"/>
        <v/>
      </c>
      <c r="N412" s="81" t="str">
        <f t="shared" si="41"/>
        <v/>
      </c>
      <c r="O412" s="81" t="str">
        <f t="shared" si="42"/>
        <v/>
      </c>
      <c r="P412" s="81" t="str">
        <f t="shared" si="43"/>
        <v/>
      </c>
      <c r="Q412" s="81" t="str">
        <f t="shared" si="44"/>
        <v/>
      </c>
      <c r="R412" s="81" t="str">
        <f t="shared" si="45"/>
        <v/>
      </c>
    </row>
    <row r="413" spans="1:18" x14ac:dyDescent="0.2">
      <c r="A413" s="106" t="str">
        <f>'Tox Values'!C412</f>
        <v>75-65-0</v>
      </c>
      <c r="B413" s="80" t="str">
        <f>'Tox Values'!D412</f>
        <v>tert-Butyl Alcohol (tBA)</v>
      </c>
      <c r="C413" s="380" t="str">
        <f>IF(AND(Concs!C412&gt;0,ISNUMBER('Tox Values'!G412)),Concs!C412/'Tox Values'!G412,"")</f>
        <v/>
      </c>
      <c r="D413" s="381" t="str">
        <f>IF(AND(Concs!E412&gt;0,ISNUMBER('Tox Values'!AA412)),Concs!E412/'Tox Values'!AA412,"")</f>
        <v/>
      </c>
      <c r="E413" s="381" t="str">
        <f>IF(AND(Concs!F412&gt;0,ISNUMBER('Tox Values'!T412)),Concs!F412/'Tox Values'!T412,"")</f>
        <v/>
      </c>
      <c r="F413" s="380" t="str">
        <f>IF(AND(Concs!F412&gt;0,ISNUMBER('Tox Values'!O412)),1*Concs!F412/'Tox Values'!O412,"")</f>
        <v/>
      </c>
      <c r="G413" s="81" t="str">
        <f>IF(ISNUMBER(E413),IF('MPS Factors'!G412&gt;0,'MPS Factors'!G412*E413,0),"")</f>
        <v/>
      </c>
      <c r="H413" s="81" t="str">
        <f>IF(ISNUMBER(F413),IF('MPS Factors'!H412&gt;0,'MPS Factors'!H412*F413,0),"")</f>
        <v/>
      </c>
      <c r="I413" s="81" t="str">
        <f>IF(ISNUMBER(E413),IF('MPS Factors'!E412&gt;0,'MPS Factors'!E412*E413,0),"")</f>
        <v/>
      </c>
      <c r="J413" s="81" t="str">
        <f>IF(ISNUMBER(F413),IF('MPS Factors'!F412&gt;0,'MPS Factors'!F412*F413,0),"")</f>
        <v/>
      </c>
      <c r="K413" s="81" t="str">
        <f>IF(ISNUMBER(E413),IF('MPS Factors'!C412&gt;0,'MPS Factors'!C412*E413,0),"")</f>
        <v/>
      </c>
      <c r="L413" s="81" t="str">
        <f>IF(ISNUMBER(F413),IF('MPS Factors'!D412&gt;0,'MPS Factors'!D412*F413,0),"")</f>
        <v/>
      </c>
      <c r="M413" s="81" t="str">
        <f t="shared" si="40"/>
        <v/>
      </c>
      <c r="N413" s="81" t="str">
        <f t="shared" si="41"/>
        <v/>
      </c>
      <c r="O413" s="81" t="str">
        <f t="shared" si="42"/>
        <v/>
      </c>
      <c r="P413" s="81" t="str">
        <f t="shared" si="43"/>
        <v/>
      </c>
      <c r="Q413" s="81" t="str">
        <f t="shared" si="44"/>
        <v/>
      </c>
      <c r="R413" s="81" t="str">
        <f t="shared" si="45"/>
        <v/>
      </c>
    </row>
    <row r="414" spans="1:18" x14ac:dyDescent="0.2">
      <c r="A414" s="106" t="str">
        <f>'Tox Values'!C413</f>
        <v>1746-01-6</v>
      </c>
      <c r="B414" s="80" t="str">
        <f>'Tox Values'!D413</f>
        <v>Tetrachlorodibenzo-p-dioxin, 2,3,7,8-</v>
      </c>
      <c r="C414" s="380" t="str">
        <f>IF(AND(Concs!C413&gt;0,ISNUMBER('Tox Values'!G413)),Concs!C413/'Tox Values'!G413,"")</f>
        <v/>
      </c>
      <c r="D414" s="381" t="str">
        <f>IF(AND(Concs!E413&gt;0,ISNUMBER('Tox Values'!AA413)),Concs!E413/'Tox Values'!AA413,"")</f>
        <v/>
      </c>
      <c r="E414" s="381" t="str">
        <f>IF(AND(Concs!F413&gt;0,ISNUMBER('Tox Values'!T413)),Concs!F413/'Tox Values'!T413,"")</f>
        <v/>
      </c>
      <c r="F414" s="380" t="str">
        <f>IF(AND(Concs!F413&gt;0,ISNUMBER('Tox Values'!O413)),1*Concs!F413/'Tox Values'!O413,"")</f>
        <v/>
      </c>
      <c r="G414" s="81" t="str">
        <f>IF(ISNUMBER(E414),IF('MPS Factors'!G413&gt;0,'MPS Factors'!G413*E414,0),"")</f>
        <v/>
      </c>
      <c r="H414" s="81" t="str">
        <f>IF(ISNUMBER(F414),IF('MPS Factors'!H413&gt;0,'MPS Factors'!H413*F414,0),"")</f>
        <v/>
      </c>
      <c r="I414" s="81" t="str">
        <f>IF(ISNUMBER(E414),IF('MPS Factors'!E413&gt;0,'MPS Factors'!E413*E414,0),"")</f>
        <v/>
      </c>
      <c r="J414" s="81" t="str">
        <f>IF(ISNUMBER(F414),IF('MPS Factors'!F413&gt;0,'MPS Factors'!F413*F414,0),"")</f>
        <v/>
      </c>
      <c r="K414" s="81" t="str">
        <f>IF(ISNUMBER(E414),IF('MPS Factors'!C413&gt;0,'MPS Factors'!C413*E414,0),"")</f>
        <v/>
      </c>
      <c r="L414" s="81" t="str">
        <f>IF(ISNUMBER(F414),IF('MPS Factors'!D413&gt;0,'MPS Factors'!D413*F414,0),"")</f>
        <v/>
      </c>
      <c r="M414" s="81" t="str">
        <f t="shared" si="40"/>
        <v/>
      </c>
      <c r="N414" s="81" t="str">
        <f t="shared" si="41"/>
        <v/>
      </c>
      <c r="O414" s="81" t="str">
        <f t="shared" si="42"/>
        <v/>
      </c>
      <c r="P414" s="81" t="str">
        <f t="shared" si="43"/>
        <v/>
      </c>
      <c r="Q414" s="81" t="str">
        <f t="shared" si="44"/>
        <v/>
      </c>
      <c r="R414" s="81" t="str">
        <f t="shared" si="45"/>
        <v/>
      </c>
    </row>
    <row r="415" spans="1:18" x14ac:dyDescent="0.2">
      <c r="A415" s="106" t="str">
        <f>'Tox Values'!C414</f>
        <v>00-08-8</v>
      </c>
      <c r="B415" s="80" t="str">
        <f>'Tox Values'!D414</f>
        <v>Tetrachlorodibenzodioxins, All Isomers</v>
      </c>
      <c r="C415" s="380" t="str">
        <f>IF(AND(Concs!C414&gt;0,ISNUMBER('Tox Values'!G414)),Concs!C414/'Tox Values'!G414,"")</f>
        <v/>
      </c>
      <c r="D415" s="381" t="str">
        <f>IF(AND(Concs!E414&gt;0,ISNUMBER('Tox Values'!AA414)),Concs!E414/'Tox Values'!AA414,"")</f>
        <v/>
      </c>
      <c r="E415" s="381" t="str">
        <f>IF(AND(Concs!F414&gt;0,ISNUMBER('Tox Values'!T414)),Concs!F414/'Tox Values'!T414,"")</f>
        <v/>
      </c>
      <c r="F415" s="380" t="str">
        <f>IF(AND(Concs!F414&gt;0,ISNUMBER('Tox Values'!O414)),1*Concs!F414/'Tox Values'!O414,"")</f>
        <v/>
      </c>
      <c r="G415" s="81" t="str">
        <f>IF(ISNUMBER(E415),IF('MPS Factors'!G414&gt;0,'MPS Factors'!G414*E415,0),"")</f>
        <v/>
      </c>
      <c r="H415" s="81" t="str">
        <f>IF(ISNUMBER(F415),IF('MPS Factors'!H414&gt;0,'MPS Factors'!H414*F415,0),"")</f>
        <v/>
      </c>
      <c r="I415" s="81" t="str">
        <f>IF(ISNUMBER(E415),IF('MPS Factors'!E414&gt;0,'MPS Factors'!E414*E415,0),"")</f>
        <v/>
      </c>
      <c r="J415" s="81" t="str">
        <f>IF(ISNUMBER(F415),IF('MPS Factors'!F414&gt;0,'MPS Factors'!F414*F415,0),"")</f>
        <v/>
      </c>
      <c r="K415" s="81" t="str">
        <f>IF(ISNUMBER(E415),IF('MPS Factors'!C414&gt;0,'MPS Factors'!C414*E415,0),"")</f>
        <v/>
      </c>
      <c r="L415" s="81" t="str">
        <f>IF(ISNUMBER(F415),IF('MPS Factors'!D414&gt;0,'MPS Factors'!D414*F415,0),"")</f>
        <v/>
      </c>
      <c r="M415" s="81" t="str">
        <f t="shared" si="40"/>
        <v/>
      </c>
      <c r="N415" s="81" t="str">
        <f t="shared" si="41"/>
        <v/>
      </c>
      <c r="O415" s="81" t="str">
        <f t="shared" si="42"/>
        <v/>
      </c>
      <c r="P415" s="81" t="str">
        <f t="shared" si="43"/>
        <v/>
      </c>
      <c r="Q415" s="81" t="str">
        <f t="shared" si="44"/>
        <v/>
      </c>
      <c r="R415" s="81" t="str">
        <f t="shared" si="45"/>
        <v/>
      </c>
    </row>
    <row r="416" spans="1:18" x14ac:dyDescent="0.2">
      <c r="A416" s="106" t="str">
        <f>'Tox Values'!C415</f>
        <v>51207-31-9</v>
      </c>
      <c r="B416" s="80" t="str">
        <f>'Tox Values'!D415</f>
        <v>Tetrachlorodibenzofuran, 2,3,7,8-</v>
      </c>
      <c r="C416" s="380" t="str">
        <f>IF(AND(Concs!C415&gt;0,ISNUMBER('Tox Values'!G415)),Concs!C415/'Tox Values'!G415,"")</f>
        <v/>
      </c>
      <c r="D416" s="381" t="str">
        <f>IF(AND(Concs!E415&gt;0,ISNUMBER('Tox Values'!AA415)),Concs!E415/'Tox Values'!AA415,"")</f>
        <v/>
      </c>
      <c r="E416" s="381" t="str">
        <f>IF(AND(Concs!F415&gt;0,ISNUMBER('Tox Values'!T415)),Concs!F415/'Tox Values'!T415,"")</f>
        <v/>
      </c>
      <c r="F416" s="380" t="str">
        <f>IF(AND(Concs!F415&gt;0,ISNUMBER('Tox Values'!O415)),1*Concs!F415/'Tox Values'!O415,"")</f>
        <v/>
      </c>
      <c r="G416" s="81" t="str">
        <f>IF(ISNUMBER(E416),IF('MPS Factors'!G415&gt;0,'MPS Factors'!G415*E416,0),"")</f>
        <v/>
      </c>
      <c r="H416" s="81" t="str">
        <f>IF(ISNUMBER(F416),IF('MPS Factors'!H415&gt;0,'MPS Factors'!H415*F416,0),"")</f>
        <v/>
      </c>
      <c r="I416" s="81" t="str">
        <f>IF(ISNUMBER(E416),IF('MPS Factors'!E415&gt;0,'MPS Factors'!E415*E416,0),"")</f>
        <v/>
      </c>
      <c r="J416" s="81" t="str">
        <f>IF(ISNUMBER(F416),IF('MPS Factors'!F415&gt;0,'MPS Factors'!F415*F416,0),"")</f>
        <v/>
      </c>
      <c r="K416" s="81" t="str">
        <f>IF(ISNUMBER(E416),IF('MPS Factors'!C415&gt;0,'MPS Factors'!C415*E416,0),"")</f>
        <v/>
      </c>
      <c r="L416" s="81" t="str">
        <f>IF(ISNUMBER(F416),IF('MPS Factors'!D415&gt;0,'MPS Factors'!D415*F416,0),"")</f>
        <v/>
      </c>
      <c r="M416" s="81" t="str">
        <f t="shared" si="40"/>
        <v/>
      </c>
      <c r="N416" s="81" t="str">
        <f t="shared" si="41"/>
        <v/>
      </c>
      <c r="O416" s="81" t="str">
        <f t="shared" si="42"/>
        <v/>
      </c>
      <c r="P416" s="81" t="str">
        <f t="shared" si="43"/>
        <v/>
      </c>
      <c r="Q416" s="81" t="str">
        <f t="shared" si="44"/>
        <v/>
      </c>
      <c r="R416" s="81" t="str">
        <f t="shared" si="45"/>
        <v/>
      </c>
    </row>
    <row r="417" spans="1:18" x14ac:dyDescent="0.2">
      <c r="A417" s="106" t="str">
        <f>'Tox Values'!C416</f>
        <v>00-08-6</v>
      </c>
      <c r="B417" s="80" t="str">
        <f>'Tox Values'!D416</f>
        <v>Tetrachlorodibenzofurans, All Isomers</v>
      </c>
      <c r="C417" s="380" t="str">
        <f>IF(AND(Concs!C416&gt;0,ISNUMBER('Tox Values'!G416)),Concs!C416/'Tox Values'!G416,"")</f>
        <v/>
      </c>
      <c r="D417" s="381" t="str">
        <f>IF(AND(Concs!E416&gt;0,ISNUMBER('Tox Values'!AA416)),Concs!E416/'Tox Values'!AA416,"")</f>
        <v/>
      </c>
      <c r="E417" s="381" t="str">
        <f>IF(AND(Concs!F416&gt;0,ISNUMBER('Tox Values'!T416)),Concs!F416/'Tox Values'!T416,"")</f>
        <v/>
      </c>
      <c r="F417" s="380" t="str">
        <f>IF(AND(Concs!F416&gt;0,ISNUMBER('Tox Values'!O416)),1*Concs!F416/'Tox Values'!O416,"")</f>
        <v/>
      </c>
      <c r="G417" s="81" t="str">
        <f>IF(ISNUMBER(E417),IF('MPS Factors'!G416&gt;0,'MPS Factors'!G416*E417,0),"")</f>
        <v/>
      </c>
      <c r="H417" s="81" t="str">
        <f>IF(ISNUMBER(F417),IF('MPS Factors'!H416&gt;0,'MPS Factors'!H416*F417,0),"")</f>
        <v/>
      </c>
      <c r="I417" s="81" t="str">
        <f>IF(ISNUMBER(E417),IF('MPS Factors'!E416&gt;0,'MPS Factors'!E416*E417,0),"")</f>
        <v/>
      </c>
      <c r="J417" s="81" t="str">
        <f>IF(ISNUMBER(F417),IF('MPS Factors'!F416&gt;0,'MPS Factors'!F416*F417,0),"")</f>
        <v/>
      </c>
      <c r="K417" s="81" t="str">
        <f>IF(ISNUMBER(E417),IF('MPS Factors'!C416&gt;0,'MPS Factors'!C416*E417,0),"")</f>
        <v/>
      </c>
      <c r="L417" s="81" t="str">
        <f>IF(ISNUMBER(F417),IF('MPS Factors'!D416&gt;0,'MPS Factors'!D416*F417,0),"")</f>
        <v/>
      </c>
      <c r="M417" s="81" t="str">
        <f t="shared" si="40"/>
        <v/>
      </c>
      <c r="N417" s="81" t="str">
        <f t="shared" si="41"/>
        <v/>
      </c>
      <c r="O417" s="81" t="str">
        <f t="shared" si="42"/>
        <v/>
      </c>
      <c r="P417" s="81" t="str">
        <f t="shared" si="43"/>
        <v/>
      </c>
      <c r="Q417" s="81" t="str">
        <f t="shared" si="44"/>
        <v/>
      </c>
      <c r="R417" s="81" t="str">
        <f t="shared" si="45"/>
        <v/>
      </c>
    </row>
    <row r="418" spans="1:18" x14ac:dyDescent="0.2">
      <c r="A418" s="106" t="str">
        <f>'Tox Values'!C417</f>
        <v>630-20-6</v>
      </c>
      <c r="B418" s="80" t="str">
        <f>'Tox Values'!D417</f>
        <v>Tetrachloroethane, 1,1,1,2-</v>
      </c>
      <c r="C418" s="380" t="str">
        <f>IF(AND(Concs!C417&gt;0,ISNUMBER('Tox Values'!G417)),Concs!C417/'Tox Values'!G417,"")</f>
        <v/>
      </c>
      <c r="D418" s="381" t="str">
        <f>IF(AND(Concs!E417&gt;0,ISNUMBER('Tox Values'!AA417)),Concs!E417/'Tox Values'!AA417,"")</f>
        <v/>
      </c>
      <c r="E418" s="381" t="str">
        <f>IF(AND(Concs!F417&gt;0,ISNUMBER('Tox Values'!T417)),Concs!F417/'Tox Values'!T417,"")</f>
        <v/>
      </c>
      <c r="F418" s="380" t="str">
        <f>IF(AND(Concs!F417&gt;0,ISNUMBER('Tox Values'!O417)),1.6*Concs!F417/'Tox Values'!O417,"")</f>
        <v/>
      </c>
      <c r="G418" s="81" t="str">
        <f>IF(ISNUMBER(E418),IF('MPS Factors'!G417&gt;0,'MPS Factors'!G417*E418,0),"")</f>
        <v/>
      </c>
      <c r="H418" s="81" t="str">
        <f>IF(ISNUMBER(F418),IF('MPS Factors'!H417&gt;0,'MPS Factors'!H417*F418,0),"")</f>
        <v/>
      </c>
      <c r="I418" s="81" t="str">
        <f>IF(ISNUMBER(E418),IF('MPS Factors'!E417&gt;0,'MPS Factors'!E417*E418,0),"")</f>
        <v/>
      </c>
      <c r="J418" s="81" t="str">
        <f>IF(ISNUMBER(F418),IF('MPS Factors'!F417&gt;0,'MPS Factors'!F417*F418,0),"")</f>
        <v/>
      </c>
      <c r="K418" s="81" t="str">
        <f>IF(ISNUMBER(E418),IF('MPS Factors'!C417&gt;0,'MPS Factors'!C417*E418,0),"")</f>
        <v/>
      </c>
      <c r="L418" s="81" t="str">
        <f>IF(ISNUMBER(F418),IF('MPS Factors'!D417&gt;0,'MPS Factors'!D417*F418,0),"")</f>
        <v/>
      </c>
      <c r="M418" s="81" t="str">
        <f t="shared" si="40"/>
        <v/>
      </c>
      <c r="N418" s="81" t="str">
        <f t="shared" si="41"/>
        <v/>
      </c>
      <c r="O418" s="81" t="str">
        <f t="shared" si="42"/>
        <v/>
      </c>
      <c r="P418" s="81" t="str">
        <f t="shared" si="43"/>
        <v/>
      </c>
      <c r="Q418" s="81" t="str">
        <f t="shared" si="44"/>
        <v/>
      </c>
      <c r="R418" s="81" t="str">
        <f t="shared" si="45"/>
        <v/>
      </c>
    </row>
    <row r="419" spans="1:18" ht="13.5" thickBot="1" x14ac:dyDescent="0.25">
      <c r="A419" s="106" t="str">
        <f>'Tox Values'!C418</f>
        <v>79-34-5</v>
      </c>
      <c r="B419" s="80" t="str">
        <f>'Tox Values'!D418</f>
        <v>Tetrachloroethane, 1,1,2,2-</v>
      </c>
      <c r="C419" s="382" t="str">
        <f>IF(AND(Concs!C418&gt;0,ISNUMBER('Tox Values'!G418)),Concs!C418/'Tox Values'!G418,"")</f>
        <v/>
      </c>
      <c r="D419" s="381" t="str">
        <f>IF(AND(Concs!E418&gt;0,ISNUMBER('Tox Values'!AA418)),Concs!E418/'Tox Values'!AA418,"")</f>
        <v/>
      </c>
      <c r="E419" s="381" t="str">
        <f>IF(AND(Concs!F418&gt;0,ISNUMBER('Tox Values'!T418)),Concs!F418/'Tox Values'!T418,"")</f>
        <v/>
      </c>
      <c r="F419" s="380" t="str">
        <f>IF(AND(Concs!F418&gt;0,ISNUMBER('Tox Values'!O418)),1*Concs!F418/'Tox Values'!O418,"")</f>
        <v/>
      </c>
      <c r="G419" s="81" t="str">
        <f>IF(ISNUMBER(E419),IF('MPS Factors'!G418&gt;0,'MPS Factors'!G418*E419,0),"")</f>
        <v/>
      </c>
      <c r="H419" s="81" t="str">
        <f>IF(ISNUMBER(F419),IF('MPS Factors'!H418&gt;0,'MPS Factors'!H418*F419,0),"")</f>
        <v/>
      </c>
      <c r="I419" s="81" t="str">
        <f>IF(ISNUMBER(E419),IF('MPS Factors'!E418&gt;0,'MPS Factors'!E418*E419,0),"")</f>
        <v/>
      </c>
      <c r="J419" s="81" t="str">
        <f>IF(ISNUMBER(F419),IF('MPS Factors'!F418&gt;0,'MPS Factors'!F418*F419,0),"")</f>
        <v/>
      </c>
      <c r="K419" s="81" t="str">
        <f>IF(ISNUMBER(E419),IF('MPS Factors'!C418&gt;0,'MPS Factors'!C418*E419,0),"")</f>
        <v/>
      </c>
      <c r="L419" s="81" t="str">
        <f>IF(ISNUMBER(F419),IF('MPS Factors'!D418&gt;0,'MPS Factors'!D418*F419,0),"")</f>
        <v/>
      </c>
      <c r="M419" s="81" t="str">
        <f t="shared" si="40"/>
        <v/>
      </c>
      <c r="N419" s="81" t="str">
        <f t="shared" si="41"/>
        <v/>
      </c>
      <c r="O419" s="81" t="str">
        <f t="shared" si="42"/>
        <v/>
      </c>
      <c r="P419" s="81" t="str">
        <f t="shared" si="43"/>
        <v/>
      </c>
      <c r="Q419" s="81" t="str">
        <f t="shared" si="44"/>
        <v/>
      </c>
      <c r="R419" s="81" t="str">
        <f t="shared" si="45"/>
        <v/>
      </c>
    </row>
    <row r="420" spans="1:18" ht="13.5" thickBot="1" x14ac:dyDescent="0.25">
      <c r="A420" s="106" t="str">
        <f>'Tox Values'!C419</f>
        <v>127-18-4</v>
      </c>
      <c r="B420" s="195" t="str">
        <f>'Tox Values'!D419</f>
        <v>Tetrachloroethylene (Perchloroethylene)</v>
      </c>
      <c r="C420" s="383" t="str">
        <f>IF(AND(Concs!D419&gt;0,ISNUMBER('Tox Values'!G419)),Concs!D419/'Tox Values'!G419,"")</f>
        <v/>
      </c>
      <c r="D420" s="381" t="str">
        <f>IF(AND(Concs!E419&gt;0,ISNUMBER('Tox Values'!AA419)),Concs!E419/'Tox Values'!AA419,"")</f>
        <v/>
      </c>
      <c r="E420" s="381" t="str">
        <f>IF(AND(Concs!F419&gt;0,ISNUMBER('Tox Values'!T419)),Concs!F419/'Tox Values'!T419,"")</f>
        <v/>
      </c>
      <c r="F420" s="380" t="str">
        <f>IF(AND(Concs!F419&gt;0,ISNUMBER('Tox Values'!O419)),1*Concs!F419/'Tox Values'!O419,"")</f>
        <v/>
      </c>
      <c r="G420" s="81" t="str">
        <f>IF(ISNUMBER(E420),IF('MPS Factors'!G419&gt;0,'MPS Factors'!G419*E420,0),"")</f>
        <v/>
      </c>
      <c r="H420" s="81" t="str">
        <f>IF(ISNUMBER(F420),IF('MPS Factors'!H419&gt;0,'MPS Factors'!H419*F420,0),"")</f>
        <v/>
      </c>
      <c r="I420" s="81" t="str">
        <f>IF(ISNUMBER(E420),IF('MPS Factors'!E419&gt;0,'MPS Factors'!E419*E420,0),"")</f>
        <v/>
      </c>
      <c r="J420" s="81" t="str">
        <f>IF(ISNUMBER(F420),IF('MPS Factors'!F419&gt;0,'MPS Factors'!F419*F420,0),"")</f>
        <v/>
      </c>
      <c r="K420" s="81" t="str">
        <f>IF(ISNUMBER(E420),IF('MPS Factors'!C419&gt;0,'MPS Factors'!C419*E420,0),"")</f>
        <v/>
      </c>
      <c r="L420" s="81" t="str">
        <f>IF(ISNUMBER(F420),IF('MPS Factors'!D419&gt;0,'MPS Factors'!D419*F420,0),"")</f>
        <v/>
      </c>
      <c r="M420" s="81" t="str">
        <f t="shared" si="40"/>
        <v/>
      </c>
      <c r="N420" s="81" t="str">
        <f t="shared" si="41"/>
        <v/>
      </c>
      <c r="O420" s="81" t="str">
        <f t="shared" si="42"/>
        <v/>
      </c>
      <c r="P420" s="81" t="str">
        <f t="shared" si="43"/>
        <v/>
      </c>
      <c r="Q420" s="81" t="str">
        <f t="shared" si="44"/>
        <v/>
      </c>
      <c r="R420" s="81" t="str">
        <f t="shared" si="45"/>
        <v/>
      </c>
    </row>
    <row r="421" spans="1:18" x14ac:dyDescent="0.2">
      <c r="A421" s="106" t="str">
        <f>'Tox Values'!C420</f>
        <v>811-97-2</v>
      </c>
      <c r="B421" s="80" t="str">
        <f>'Tox Values'!D420</f>
        <v>Tetrafluoroethane, 1,1,1,2-</v>
      </c>
      <c r="C421" s="380" t="str">
        <f>IF(AND(Concs!C420&gt;0,ISNUMBER('Tox Values'!G420)),Concs!C420/'Tox Values'!G420,"")</f>
        <v/>
      </c>
      <c r="D421" s="381" t="str">
        <f>IF(AND(Concs!E420&gt;0,ISNUMBER('Tox Values'!AA420)),Concs!E420/'Tox Values'!AA420,"")</f>
        <v/>
      </c>
      <c r="E421" s="381" t="str">
        <f>IF(AND(Concs!F420&gt;0,ISNUMBER('Tox Values'!T420)),Concs!F420/'Tox Values'!T420,"")</f>
        <v/>
      </c>
      <c r="F421" s="380" t="str">
        <f>IF(AND(Concs!F420&gt;0,ISNUMBER('Tox Values'!O420)),1*Concs!F420/'Tox Values'!O420,"")</f>
        <v/>
      </c>
      <c r="G421" s="81" t="str">
        <f>IF(ISNUMBER(E421),IF('MPS Factors'!G420&gt;0,'MPS Factors'!G420*E421,0),"")</f>
        <v/>
      </c>
      <c r="H421" s="81" t="str">
        <f>IF(ISNUMBER(F421),IF('MPS Factors'!H420&gt;0,'MPS Factors'!H420*F421,0),"")</f>
        <v/>
      </c>
      <c r="I421" s="81" t="str">
        <f>IF(ISNUMBER(E421),IF('MPS Factors'!E420&gt;0,'MPS Factors'!E420*E421,0),"")</f>
        <v/>
      </c>
      <c r="J421" s="81" t="str">
        <f>IF(ISNUMBER(F421),IF('MPS Factors'!F420&gt;0,'MPS Factors'!F420*F421,0),"")</f>
        <v/>
      </c>
      <c r="K421" s="81" t="str">
        <f>IF(ISNUMBER(E421),IF('MPS Factors'!C420&gt;0,'MPS Factors'!C420*E421,0),"")</f>
        <v/>
      </c>
      <c r="L421" s="81" t="str">
        <f>IF(ISNUMBER(F421),IF('MPS Factors'!D420&gt;0,'MPS Factors'!D420*F421,0),"")</f>
        <v/>
      </c>
      <c r="M421" s="81" t="str">
        <f t="shared" si="40"/>
        <v/>
      </c>
      <c r="N421" s="81" t="str">
        <f t="shared" si="41"/>
        <v/>
      </c>
      <c r="O421" s="81" t="str">
        <f t="shared" si="42"/>
        <v/>
      </c>
      <c r="P421" s="81" t="str">
        <f t="shared" si="43"/>
        <v/>
      </c>
      <c r="Q421" s="81" t="str">
        <f t="shared" si="44"/>
        <v/>
      </c>
      <c r="R421" s="81" t="str">
        <f t="shared" si="45"/>
        <v/>
      </c>
    </row>
    <row r="422" spans="1:18" x14ac:dyDescent="0.2">
      <c r="A422" s="106" t="str">
        <f>'Tox Values'!C421</f>
        <v>109-99-9</v>
      </c>
      <c r="B422" s="80" t="str">
        <f>'Tox Values'!D421</f>
        <v>Tetrahydrofuran</v>
      </c>
      <c r="C422" s="380" t="str">
        <f>IF(AND(Concs!C421&gt;0,ISNUMBER('Tox Values'!G421)),Concs!C421/'Tox Values'!G421,"")</f>
        <v/>
      </c>
      <c r="D422" s="381" t="str">
        <f>IF(AND(Concs!E421&gt;0,ISNUMBER('Tox Values'!AA421)),Concs!E421/'Tox Values'!AA421,"")</f>
        <v/>
      </c>
      <c r="E422" s="381" t="str">
        <f>IF(AND(Concs!F421&gt;0,ISNUMBER('Tox Values'!T421)),Concs!F421/'Tox Values'!T421,"")</f>
        <v/>
      </c>
      <c r="F422" s="380" t="str">
        <f>IF(AND(Concs!F421&gt;0,ISNUMBER('Tox Values'!O421)),1*Concs!F421/'Tox Values'!O421,"")</f>
        <v/>
      </c>
      <c r="G422" s="81" t="str">
        <f>IF(ISNUMBER(E422),IF('MPS Factors'!G421&gt;0,'MPS Factors'!G421*E422,0),"")</f>
        <v/>
      </c>
      <c r="H422" s="81" t="str">
        <f>IF(ISNUMBER(F422),IF('MPS Factors'!H421&gt;0,'MPS Factors'!H421*F422,0),"")</f>
        <v/>
      </c>
      <c r="I422" s="81" t="str">
        <f>IF(ISNUMBER(E422),IF('MPS Factors'!E421&gt;0,'MPS Factors'!E421*E422,0),"")</f>
        <v/>
      </c>
      <c r="J422" s="81" t="str">
        <f>IF(ISNUMBER(F422),IF('MPS Factors'!F421&gt;0,'MPS Factors'!F421*F422,0),"")</f>
        <v/>
      </c>
      <c r="K422" s="81" t="str">
        <f>IF(ISNUMBER(E422),IF('MPS Factors'!C421&gt;0,'MPS Factors'!C421*E422,0),"")</f>
        <v/>
      </c>
      <c r="L422" s="81" t="str">
        <f>IF(ISNUMBER(F422),IF('MPS Factors'!D421&gt;0,'MPS Factors'!D421*F422,0),"")</f>
        <v/>
      </c>
      <c r="M422" s="81" t="str">
        <f t="shared" si="40"/>
        <v/>
      </c>
      <c r="N422" s="81" t="str">
        <f t="shared" si="41"/>
        <v/>
      </c>
      <c r="O422" s="81" t="str">
        <f t="shared" si="42"/>
        <v/>
      </c>
      <c r="P422" s="81" t="str">
        <f t="shared" si="43"/>
        <v/>
      </c>
      <c r="Q422" s="81" t="str">
        <f t="shared" si="44"/>
        <v/>
      </c>
      <c r="R422" s="81" t="str">
        <f t="shared" si="45"/>
        <v/>
      </c>
    </row>
    <row r="423" spans="1:18" x14ac:dyDescent="0.2">
      <c r="A423" s="106" t="str">
        <f>'Tox Values'!C422</f>
        <v>101-61-1</v>
      </c>
      <c r="B423" s="80" t="str">
        <f>'Tox Values'!D422</f>
        <v>Tetramethyldiaminodiphenylmethane</v>
      </c>
      <c r="C423" s="380" t="str">
        <f>IF(AND(Concs!C422&gt;0,ISNUMBER('Tox Values'!G422)),Concs!C422/'Tox Values'!G422,"")</f>
        <v/>
      </c>
      <c r="D423" s="381" t="str">
        <f>IF(AND(Concs!E422&gt;0,ISNUMBER('Tox Values'!AA422)),Concs!E422/'Tox Values'!AA422,"")</f>
        <v/>
      </c>
      <c r="E423" s="381" t="str">
        <f>IF(AND(Concs!F422&gt;0,ISNUMBER('Tox Values'!T422)),Concs!F422/'Tox Values'!T422,"")</f>
        <v/>
      </c>
      <c r="F423" s="380" t="str">
        <f>IF(AND(Concs!F422&gt;0,ISNUMBER('Tox Values'!O422)),1.6*Concs!F422/'Tox Values'!O422,"")</f>
        <v/>
      </c>
      <c r="G423" s="81" t="str">
        <f>IF(ISNUMBER(E423),IF('MPS Factors'!G422&gt;0,'MPS Factors'!G422*E423,0),"")</f>
        <v/>
      </c>
      <c r="H423" s="81" t="str">
        <f>IF(ISNUMBER(F423),IF('MPS Factors'!H422&gt;0,'MPS Factors'!H422*F423,0),"")</f>
        <v/>
      </c>
      <c r="I423" s="81" t="str">
        <f>IF(ISNUMBER(E423),IF('MPS Factors'!E422&gt;0,'MPS Factors'!E422*E423,0),"")</f>
        <v/>
      </c>
      <c r="J423" s="81" t="str">
        <f>IF(ISNUMBER(F423),IF('MPS Factors'!F422&gt;0,'MPS Factors'!F422*F423,0),"")</f>
        <v/>
      </c>
      <c r="K423" s="81" t="str">
        <f>IF(ISNUMBER(E423),IF('MPS Factors'!C422&gt;0,'MPS Factors'!C422*E423,0),"")</f>
        <v/>
      </c>
      <c r="L423" s="81" t="str">
        <f>IF(ISNUMBER(F423),IF('MPS Factors'!D422&gt;0,'MPS Factors'!D422*F423,0),"")</f>
        <v/>
      </c>
      <c r="M423" s="81" t="str">
        <f t="shared" si="40"/>
        <v/>
      </c>
      <c r="N423" s="81" t="str">
        <f t="shared" si="41"/>
        <v/>
      </c>
      <c r="O423" s="81" t="str">
        <f t="shared" si="42"/>
        <v/>
      </c>
      <c r="P423" s="81" t="str">
        <f t="shared" si="43"/>
        <v/>
      </c>
      <c r="Q423" s="81" t="str">
        <f t="shared" si="44"/>
        <v/>
      </c>
      <c r="R423" s="81" t="str">
        <f t="shared" si="45"/>
        <v/>
      </c>
    </row>
    <row r="424" spans="1:18" x14ac:dyDescent="0.2">
      <c r="A424" s="106" t="str">
        <f>'Tox Values'!C423</f>
        <v>62-55-5</v>
      </c>
      <c r="B424" s="80" t="str">
        <f>'Tox Values'!D423</f>
        <v>Thioacetamide</v>
      </c>
      <c r="C424" s="380" t="str">
        <f>IF(AND(Concs!C423&gt;0,ISNUMBER('Tox Values'!G423)),Concs!C423/'Tox Values'!G423,"")</f>
        <v/>
      </c>
      <c r="D424" s="381" t="str">
        <f>IF(AND(Concs!E423&gt;0,ISNUMBER('Tox Values'!AA423)),Concs!E423/'Tox Values'!AA423,"")</f>
        <v/>
      </c>
      <c r="E424" s="381" t="str">
        <f>IF(AND(Concs!F423&gt;0,ISNUMBER('Tox Values'!T423)),Concs!F423/'Tox Values'!T423,"")</f>
        <v/>
      </c>
      <c r="F424" s="380" t="str">
        <f>IF(AND(Concs!F423&gt;0,ISNUMBER('Tox Values'!O423)),1.6*Concs!F423/'Tox Values'!O423,"")</f>
        <v/>
      </c>
      <c r="G424" s="81" t="str">
        <f>IF(ISNUMBER(E424),IF('MPS Factors'!G423&gt;0,'MPS Factors'!G423*E424,0),"")</f>
        <v/>
      </c>
      <c r="H424" s="81" t="str">
        <f>IF(ISNUMBER(F424),IF('MPS Factors'!H423&gt;0,'MPS Factors'!H423*F424,0),"")</f>
        <v/>
      </c>
      <c r="I424" s="81" t="str">
        <f>IF(ISNUMBER(E424),IF('MPS Factors'!E423&gt;0,'MPS Factors'!E423*E424,0),"")</f>
        <v/>
      </c>
      <c r="J424" s="81" t="str">
        <f>IF(ISNUMBER(F424),IF('MPS Factors'!F423&gt;0,'MPS Factors'!F423*F424,0),"")</f>
        <v/>
      </c>
      <c r="K424" s="81" t="str">
        <f>IF(ISNUMBER(E424),IF('MPS Factors'!C423&gt;0,'MPS Factors'!C423*E424,0),"")</f>
        <v/>
      </c>
      <c r="L424" s="81" t="str">
        <f>IF(ISNUMBER(F424),IF('MPS Factors'!D423&gt;0,'MPS Factors'!D423*F424,0),"")</f>
        <v/>
      </c>
      <c r="M424" s="81" t="str">
        <f t="shared" si="40"/>
        <v/>
      </c>
      <c r="N424" s="81" t="str">
        <f t="shared" si="41"/>
        <v/>
      </c>
      <c r="O424" s="81" t="str">
        <f t="shared" si="42"/>
        <v/>
      </c>
      <c r="P424" s="81" t="str">
        <f t="shared" si="43"/>
        <v/>
      </c>
      <c r="Q424" s="81" t="str">
        <f t="shared" si="44"/>
        <v/>
      </c>
      <c r="R424" s="81" t="str">
        <f t="shared" si="45"/>
        <v/>
      </c>
    </row>
    <row r="425" spans="1:18" x14ac:dyDescent="0.2">
      <c r="A425" s="106" t="str">
        <f>'Tox Values'!C424</f>
        <v>139-65-1</v>
      </c>
      <c r="B425" s="80" t="str">
        <f>'Tox Values'!D424</f>
        <v>Thiodianiline, 4,4'-</v>
      </c>
      <c r="C425" s="380" t="str">
        <f>IF(AND(Concs!C424&gt;0,ISNUMBER('Tox Values'!G424)),Concs!C424/'Tox Values'!G424,"")</f>
        <v/>
      </c>
      <c r="D425" s="381" t="str">
        <f>IF(AND(Concs!E424&gt;0,ISNUMBER('Tox Values'!AA424)),Concs!E424/'Tox Values'!AA424,"")</f>
        <v/>
      </c>
      <c r="E425" s="381" t="str">
        <f>IF(AND(Concs!F424&gt;0,ISNUMBER('Tox Values'!T424)),Concs!F424/'Tox Values'!T424,"")</f>
        <v/>
      </c>
      <c r="F425" s="380" t="str">
        <f>IF(AND(Concs!F424&gt;0,ISNUMBER('Tox Values'!O424)),1.6*Concs!F424/'Tox Values'!O424,"")</f>
        <v/>
      </c>
      <c r="G425" s="81" t="str">
        <f>IF(ISNUMBER(E425),IF('MPS Factors'!G424&gt;0,'MPS Factors'!G424*E425,0),"")</f>
        <v/>
      </c>
      <c r="H425" s="81" t="str">
        <f>IF(ISNUMBER(F425),IF('MPS Factors'!H424&gt;0,'MPS Factors'!H424*F425,0),"")</f>
        <v/>
      </c>
      <c r="I425" s="81" t="str">
        <f>IF(ISNUMBER(E425),IF('MPS Factors'!E424&gt;0,'MPS Factors'!E424*E425,0),"")</f>
        <v/>
      </c>
      <c r="J425" s="81" t="str">
        <f>IF(ISNUMBER(F425),IF('MPS Factors'!F424&gt;0,'MPS Factors'!F424*F425,0),"")</f>
        <v/>
      </c>
      <c r="K425" s="81" t="str">
        <f>IF(ISNUMBER(E425),IF('MPS Factors'!C424&gt;0,'MPS Factors'!C424*E425,0),"")</f>
        <v/>
      </c>
      <c r="L425" s="81" t="str">
        <f>IF(ISNUMBER(F425),IF('MPS Factors'!D424&gt;0,'MPS Factors'!D424*F425,0),"")</f>
        <v/>
      </c>
      <c r="M425" s="81" t="str">
        <f t="shared" si="40"/>
        <v/>
      </c>
      <c r="N425" s="81" t="str">
        <f t="shared" si="41"/>
        <v/>
      </c>
      <c r="O425" s="81" t="str">
        <f t="shared" si="42"/>
        <v/>
      </c>
      <c r="P425" s="81" t="str">
        <f t="shared" si="43"/>
        <v/>
      </c>
      <c r="Q425" s="81" t="str">
        <f t="shared" si="44"/>
        <v/>
      </c>
      <c r="R425" s="81" t="str">
        <f t="shared" si="45"/>
        <v/>
      </c>
    </row>
    <row r="426" spans="1:18" x14ac:dyDescent="0.2">
      <c r="A426" s="106" t="str">
        <f>'Tox Values'!C425</f>
        <v>62-56-6</v>
      </c>
      <c r="B426" s="80" t="str">
        <f>'Tox Values'!D425</f>
        <v>Thiourea</v>
      </c>
      <c r="C426" s="380" t="str">
        <f>IF(AND(Concs!C425&gt;0,ISNUMBER('Tox Values'!G425)),Concs!C425/'Tox Values'!G425,"")</f>
        <v/>
      </c>
      <c r="D426" s="381" t="str">
        <f>IF(AND(Concs!E425&gt;0,ISNUMBER('Tox Values'!AA425)),Concs!E425/'Tox Values'!AA425,"")</f>
        <v/>
      </c>
      <c r="E426" s="381" t="str">
        <f>IF(AND(Concs!F425&gt;0,ISNUMBER('Tox Values'!T425)),Concs!F425/'Tox Values'!T425,"")</f>
        <v/>
      </c>
      <c r="F426" s="380" t="str">
        <f>IF(AND(Concs!F425&gt;0,ISNUMBER('Tox Values'!O425)),1.6*Concs!F425/'Tox Values'!O425,"")</f>
        <v/>
      </c>
      <c r="G426" s="81" t="str">
        <f>IF(ISNUMBER(E426),IF('MPS Factors'!G425&gt;0,'MPS Factors'!G425*E426,0),"")</f>
        <v/>
      </c>
      <c r="H426" s="81" t="str">
        <f>IF(ISNUMBER(F426),IF('MPS Factors'!H425&gt;0,'MPS Factors'!H425*F426,0),"")</f>
        <v/>
      </c>
      <c r="I426" s="81" t="str">
        <f>IF(ISNUMBER(E426),IF('MPS Factors'!E425&gt;0,'MPS Factors'!E425*E426,0),"")</f>
        <v/>
      </c>
      <c r="J426" s="81" t="str">
        <f>IF(ISNUMBER(F426),IF('MPS Factors'!F425&gt;0,'MPS Factors'!F425*F426,0),"")</f>
        <v/>
      </c>
      <c r="K426" s="81" t="str">
        <f>IF(ISNUMBER(E426),IF('MPS Factors'!C425&gt;0,'MPS Factors'!C425*E426,0),"")</f>
        <v/>
      </c>
      <c r="L426" s="81" t="str">
        <f>IF(ISNUMBER(F426),IF('MPS Factors'!D425&gt;0,'MPS Factors'!D425*F426,0),"")</f>
        <v/>
      </c>
      <c r="M426" s="81" t="str">
        <f t="shared" si="40"/>
        <v/>
      </c>
      <c r="N426" s="81" t="str">
        <f t="shared" si="41"/>
        <v/>
      </c>
      <c r="O426" s="81" t="str">
        <f t="shared" si="42"/>
        <v/>
      </c>
      <c r="P426" s="81" t="str">
        <f t="shared" si="43"/>
        <v/>
      </c>
      <c r="Q426" s="81" t="str">
        <f t="shared" si="44"/>
        <v/>
      </c>
      <c r="R426" s="81" t="str">
        <f t="shared" si="45"/>
        <v/>
      </c>
    </row>
    <row r="427" spans="1:18" ht="13.5" thickBot="1" x14ac:dyDescent="0.25">
      <c r="A427" s="106" t="str">
        <f>'Tox Values'!C426</f>
        <v>7550-45-0</v>
      </c>
      <c r="B427" s="80" t="str">
        <f>'Tox Values'!D426</f>
        <v>Titanium Tetrachloride</v>
      </c>
      <c r="C427" s="382" t="str">
        <f>IF(AND(Concs!C426&gt;0,ISNUMBER('Tox Values'!G426)),Concs!C426/'Tox Values'!G426,"")</f>
        <v/>
      </c>
      <c r="D427" s="381" t="str">
        <f>IF(AND(Concs!E426&gt;0,ISNUMBER('Tox Values'!AA426)),Concs!E426/'Tox Values'!AA426,"")</f>
        <v/>
      </c>
      <c r="E427" s="381" t="str">
        <f>IF(AND(Concs!F426&gt;0,ISNUMBER('Tox Values'!T426)),Concs!F426/'Tox Values'!T426,"")</f>
        <v/>
      </c>
      <c r="F427" s="380" t="str">
        <f>IF(AND(Concs!F426&gt;0,ISNUMBER('Tox Values'!O426)),1*Concs!F426/'Tox Values'!O426,"")</f>
        <v/>
      </c>
      <c r="G427" s="81" t="str">
        <f>IF(ISNUMBER(E427),IF('MPS Factors'!G426&gt;0,'MPS Factors'!G426*E427,0),"")</f>
        <v/>
      </c>
      <c r="H427" s="81" t="str">
        <f>IF(ISNUMBER(F427),IF('MPS Factors'!H426&gt;0,'MPS Factors'!H426*F427,0),"")</f>
        <v/>
      </c>
      <c r="I427" s="81" t="str">
        <f>IF(ISNUMBER(E427),IF('MPS Factors'!E426&gt;0,'MPS Factors'!E426*E427,0),"")</f>
        <v/>
      </c>
      <c r="J427" s="81" t="str">
        <f>IF(ISNUMBER(F427),IF('MPS Factors'!F426&gt;0,'MPS Factors'!F426*F427,0),"")</f>
        <v/>
      </c>
      <c r="K427" s="81" t="str">
        <f>IF(ISNUMBER(E427),IF('MPS Factors'!C426&gt;0,'MPS Factors'!C426*E427,0),"")</f>
        <v/>
      </c>
      <c r="L427" s="81" t="str">
        <f>IF(ISNUMBER(F427),IF('MPS Factors'!D426&gt;0,'MPS Factors'!D426*F427,0),"")</f>
        <v/>
      </c>
      <c r="M427" s="81" t="str">
        <f t="shared" si="40"/>
        <v/>
      </c>
      <c r="N427" s="81" t="str">
        <f t="shared" si="41"/>
        <v/>
      </c>
      <c r="O427" s="81" t="str">
        <f t="shared" si="42"/>
        <v/>
      </c>
      <c r="P427" s="81" t="str">
        <f t="shared" si="43"/>
        <v/>
      </c>
      <c r="Q427" s="81" t="str">
        <f t="shared" si="44"/>
        <v/>
      </c>
      <c r="R427" s="81" t="str">
        <f t="shared" si="45"/>
        <v/>
      </c>
    </row>
    <row r="428" spans="1:18" ht="13.5" thickBot="1" x14ac:dyDescent="0.25">
      <c r="A428" s="106" t="str">
        <f>'Tox Values'!C427</f>
        <v>108-88-3</v>
      </c>
      <c r="B428" s="195" t="str">
        <f>'Tox Values'!D427</f>
        <v>Toluene</v>
      </c>
      <c r="C428" s="383" t="str">
        <f>IF(AND(Concs!D427&gt;0,ISNUMBER('Tox Values'!G427)),Concs!D427/'Tox Values'!G427,"")</f>
        <v/>
      </c>
      <c r="D428" s="381" t="str">
        <f>IF(AND(Concs!E427&gt;0,ISNUMBER('Tox Values'!AA427)),Concs!E427/'Tox Values'!AA427,"")</f>
        <v/>
      </c>
      <c r="E428" s="381" t="str">
        <f>IF(AND(Concs!F427&gt;0,ISNUMBER('Tox Values'!T427)),Concs!F427/'Tox Values'!T427,"")</f>
        <v/>
      </c>
      <c r="F428" s="380" t="str">
        <f>IF(AND(Concs!F427&gt;0,ISNUMBER('Tox Values'!O427)),1*Concs!F427/'Tox Values'!O427,"")</f>
        <v/>
      </c>
      <c r="G428" s="81" t="str">
        <f>IF(ISNUMBER(E428),IF('MPS Factors'!G427&gt;0,'MPS Factors'!G427*E428,0),"")</f>
        <v/>
      </c>
      <c r="H428" s="81" t="str">
        <f>IF(ISNUMBER(F428),IF('MPS Factors'!H427&gt;0,'MPS Factors'!H427*F428,0),"")</f>
        <v/>
      </c>
      <c r="I428" s="81" t="str">
        <f>IF(ISNUMBER(E428),IF('MPS Factors'!E427&gt;0,'MPS Factors'!E427*E428,0),"")</f>
        <v/>
      </c>
      <c r="J428" s="81" t="str">
        <f>IF(ISNUMBER(F428),IF('MPS Factors'!F427&gt;0,'MPS Factors'!F427*F428,0),"")</f>
        <v/>
      </c>
      <c r="K428" s="81" t="str">
        <f>IF(ISNUMBER(E428),IF('MPS Factors'!C427&gt;0,'MPS Factors'!C427*E428,0),"")</f>
        <v/>
      </c>
      <c r="L428" s="81" t="str">
        <f>IF(ISNUMBER(F428),IF('MPS Factors'!D427&gt;0,'MPS Factors'!D427*F428,0),"")</f>
        <v/>
      </c>
      <c r="M428" s="81" t="str">
        <f t="shared" si="40"/>
        <v/>
      </c>
      <c r="N428" s="81" t="str">
        <f t="shared" si="41"/>
        <v/>
      </c>
      <c r="O428" s="81" t="str">
        <f t="shared" si="42"/>
        <v/>
      </c>
      <c r="P428" s="81" t="str">
        <f t="shared" si="43"/>
        <v/>
      </c>
      <c r="Q428" s="81" t="str">
        <f t="shared" si="44"/>
        <v/>
      </c>
      <c r="R428" s="81" t="str">
        <f t="shared" si="45"/>
        <v/>
      </c>
    </row>
    <row r="429" spans="1:18" x14ac:dyDescent="0.2">
      <c r="A429" s="106" t="str">
        <f>'Tox Values'!C428</f>
        <v>584-84-9</v>
      </c>
      <c r="B429" s="195" t="str">
        <f>'Tox Values'!D428</f>
        <v>Toluene-2,4-diisocyanate</v>
      </c>
      <c r="C429" s="381" t="str">
        <f>IF(AND(Concs!C428&gt;0,ISNUMBER('Tox Values'!G428)),Concs!C428/'Tox Values'!G428,"")</f>
        <v/>
      </c>
      <c r="D429" s="381" t="str">
        <f>IF(AND(Concs!E428&gt;0,ISNUMBER('Tox Values'!AA428)),Concs!E428/'Tox Values'!AA428,"")</f>
        <v/>
      </c>
      <c r="E429" s="381" t="str">
        <f>IF(AND(Concs!F428&gt;0,ISNUMBER('Tox Values'!T428)),Concs!F428/'Tox Values'!T428,"")</f>
        <v/>
      </c>
      <c r="F429" s="380" t="str">
        <f>IF(AND(Concs!F428&gt;0,ISNUMBER('Tox Values'!O428)),1.6*Concs!F428/'Tox Values'!O428,"")</f>
        <v/>
      </c>
      <c r="G429" s="81" t="str">
        <f>IF(ISNUMBER(E429),IF('MPS Factors'!G428&gt;0,'MPS Factors'!G428*E429,0),"")</f>
        <v/>
      </c>
      <c r="H429" s="81" t="str">
        <f>IF(ISNUMBER(F429),IF('MPS Factors'!H428&gt;0,'MPS Factors'!H428*F429,0),"")</f>
        <v/>
      </c>
      <c r="I429" s="81" t="str">
        <f>IF(ISNUMBER(E429),IF('MPS Factors'!E428&gt;0,'MPS Factors'!E428*E429,0),"")</f>
        <v/>
      </c>
      <c r="J429" s="81" t="str">
        <f>IF(ISNUMBER(F429),IF('MPS Factors'!F428&gt;0,'MPS Factors'!F428*F429,0),"")</f>
        <v/>
      </c>
      <c r="K429" s="81" t="str">
        <f>IF(ISNUMBER(E429),IF('MPS Factors'!C428&gt;0,'MPS Factors'!C428*E429,0),"")</f>
        <v/>
      </c>
      <c r="L429" s="81" t="str">
        <f>IF(ISNUMBER(F429),IF('MPS Factors'!D428&gt;0,'MPS Factors'!D428*F429,0),"")</f>
        <v/>
      </c>
      <c r="M429" s="81" t="str">
        <f t="shared" si="40"/>
        <v/>
      </c>
      <c r="N429" s="81" t="str">
        <f t="shared" si="41"/>
        <v/>
      </c>
      <c r="O429" s="81" t="str">
        <f t="shared" si="42"/>
        <v/>
      </c>
      <c r="P429" s="81" t="str">
        <f t="shared" si="43"/>
        <v/>
      </c>
      <c r="Q429" s="81" t="str">
        <f t="shared" si="44"/>
        <v/>
      </c>
      <c r="R429" s="81" t="str">
        <f t="shared" si="45"/>
        <v/>
      </c>
    </row>
    <row r="430" spans="1:18" x14ac:dyDescent="0.2">
      <c r="A430" s="106" t="str">
        <f>'Tox Values'!C429</f>
        <v>91-08-7</v>
      </c>
      <c r="B430" s="80" t="str">
        <f>'Tox Values'!D429</f>
        <v>Toluene-2,6-diisocyanate</v>
      </c>
      <c r="C430" s="380" t="str">
        <f>IF(AND(Concs!C429&gt;0,ISNUMBER('Tox Values'!G429)),Concs!C429/'Tox Values'!G429,"")</f>
        <v/>
      </c>
      <c r="D430" s="381" t="str">
        <f>IF(AND(Concs!E429&gt;0,ISNUMBER('Tox Values'!AA429)),Concs!E429/'Tox Values'!AA429,"")</f>
        <v/>
      </c>
      <c r="E430" s="381" t="str">
        <f>IF(AND(Concs!F429&gt;0,ISNUMBER('Tox Values'!T429)),Concs!F429/'Tox Values'!T429,"")</f>
        <v/>
      </c>
      <c r="F430" s="380" t="str">
        <f>IF(AND(Concs!F429&gt;0,ISNUMBER('Tox Values'!O429)),1.6*Concs!F429/'Tox Values'!O429,"")</f>
        <v/>
      </c>
      <c r="G430" s="81" t="str">
        <f>IF(ISNUMBER(E430),IF('MPS Factors'!G429&gt;0,'MPS Factors'!G429*E430,0),"")</f>
        <v/>
      </c>
      <c r="H430" s="81" t="str">
        <f>IF(ISNUMBER(F430),IF('MPS Factors'!H429&gt;0,'MPS Factors'!H429*F430,0),"")</f>
        <v/>
      </c>
      <c r="I430" s="81" t="str">
        <f>IF(ISNUMBER(E430),IF('MPS Factors'!E429&gt;0,'MPS Factors'!E429*E430,0),"")</f>
        <v/>
      </c>
      <c r="J430" s="81" t="str">
        <f>IF(ISNUMBER(F430),IF('MPS Factors'!F429&gt;0,'MPS Factors'!F429*F430,0),"")</f>
        <v/>
      </c>
      <c r="K430" s="81" t="str">
        <f>IF(ISNUMBER(E430),IF('MPS Factors'!C429&gt;0,'MPS Factors'!C429*E430,0),"")</f>
        <v/>
      </c>
      <c r="L430" s="81" t="str">
        <f>IF(ISNUMBER(F430),IF('MPS Factors'!D429&gt;0,'MPS Factors'!D429*F430,0),"")</f>
        <v/>
      </c>
      <c r="M430" s="81" t="str">
        <f t="shared" si="40"/>
        <v/>
      </c>
      <c r="N430" s="81" t="str">
        <f t="shared" si="41"/>
        <v/>
      </c>
      <c r="O430" s="81" t="str">
        <f t="shared" si="42"/>
        <v/>
      </c>
      <c r="P430" s="81" t="str">
        <f t="shared" si="43"/>
        <v/>
      </c>
      <c r="Q430" s="81" t="str">
        <f t="shared" si="44"/>
        <v/>
      </c>
      <c r="R430" s="81" t="str">
        <f t="shared" si="45"/>
        <v/>
      </c>
    </row>
    <row r="431" spans="1:18" x14ac:dyDescent="0.2">
      <c r="A431" s="106" t="str">
        <f>'Tox Values'!C430</f>
        <v>95-80-7</v>
      </c>
      <c r="B431" s="80" t="str">
        <f>'Tox Values'!D430</f>
        <v>Toluene diamine, 2,4-</v>
      </c>
      <c r="C431" s="380" t="str">
        <f>IF(AND(Concs!C430&gt;0,ISNUMBER('Tox Values'!G430)),Concs!C430/'Tox Values'!G430,"")</f>
        <v/>
      </c>
      <c r="D431" s="381" t="str">
        <f>IF(AND(Concs!E430&gt;0,ISNUMBER('Tox Values'!AA430)),Concs!E430/'Tox Values'!AA430,"")</f>
        <v/>
      </c>
      <c r="E431" s="381" t="str">
        <f>IF(AND(Concs!F430&gt;0,ISNUMBER('Tox Values'!T430)),Concs!F430/'Tox Values'!T430,"")</f>
        <v/>
      </c>
      <c r="F431" s="380" t="str">
        <f>IF(AND(Concs!F430&gt;0,ISNUMBER('Tox Values'!O430)),1.6*Concs!F430/'Tox Values'!O430,"")</f>
        <v/>
      </c>
      <c r="G431" s="81" t="str">
        <f>IF(ISNUMBER(E431),IF('MPS Factors'!G430&gt;0,'MPS Factors'!G430*E431,0),"")</f>
        <v/>
      </c>
      <c r="H431" s="81" t="str">
        <f>IF(ISNUMBER(F431),IF('MPS Factors'!H430&gt;0,'MPS Factors'!H430*F431,0),"")</f>
        <v/>
      </c>
      <c r="I431" s="81" t="str">
        <f>IF(ISNUMBER(E431),IF('MPS Factors'!E430&gt;0,'MPS Factors'!E430*E431,0),"")</f>
        <v/>
      </c>
      <c r="J431" s="81" t="str">
        <f>IF(ISNUMBER(F431),IF('MPS Factors'!F430&gt;0,'MPS Factors'!F430*F431,0),"")</f>
        <v/>
      </c>
      <c r="K431" s="81" t="str">
        <f>IF(ISNUMBER(E431),IF('MPS Factors'!C430&gt;0,'MPS Factors'!C430*E431,0),"")</f>
        <v/>
      </c>
      <c r="L431" s="81" t="str">
        <f>IF(ISNUMBER(F431),IF('MPS Factors'!D430&gt;0,'MPS Factors'!D430*F431,0),"")</f>
        <v/>
      </c>
      <c r="M431" s="81" t="str">
        <f t="shared" si="40"/>
        <v/>
      </c>
      <c r="N431" s="81" t="str">
        <f t="shared" si="41"/>
        <v/>
      </c>
      <c r="O431" s="81" t="str">
        <f t="shared" si="42"/>
        <v/>
      </c>
      <c r="P431" s="81" t="str">
        <f t="shared" si="43"/>
        <v/>
      </c>
      <c r="Q431" s="81" t="str">
        <f t="shared" si="44"/>
        <v/>
      </c>
      <c r="R431" s="81" t="str">
        <f t="shared" si="45"/>
        <v/>
      </c>
    </row>
    <row r="432" spans="1:18" x14ac:dyDescent="0.2">
      <c r="A432" s="106" t="str">
        <f>'Tox Values'!C431</f>
        <v>26471-62-5</v>
      </c>
      <c r="B432" s="80" t="str">
        <f>'Tox Values'!D431</f>
        <v>Toluenediisocyanate (mixed isomers)</v>
      </c>
      <c r="C432" s="380" t="str">
        <f>IF(AND(Concs!C431&gt;0,ISNUMBER('Tox Values'!G431)),Concs!C431/'Tox Values'!G431,"")</f>
        <v/>
      </c>
      <c r="D432" s="381" t="str">
        <f>IF(AND(Concs!E431&gt;0,ISNUMBER('Tox Values'!AA431)),Concs!E431/'Tox Values'!AA431,"")</f>
        <v/>
      </c>
      <c r="E432" s="381" t="str">
        <f>IF(AND(Concs!F431&gt;0,ISNUMBER('Tox Values'!T431)),Concs!F431/'Tox Values'!T431,"")</f>
        <v/>
      </c>
      <c r="F432" s="380" t="str">
        <f>IF(AND(Concs!F431&gt;0,ISNUMBER('Tox Values'!O431)),1.6*Concs!F431/'Tox Values'!O431,"")</f>
        <v/>
      </c>
      <c r="G432" s="81" t="str">
        <f>IF(ISNUMBER(E432),IF('MPS Factors'!G431&gt;0,'MPS Factors'!G431*E432,0),"")</f>
        <v/>
      </c>
      <c r="H432" s="81" t="str">
        <f>IF(ISNUMBER(F432),IF('MPS Factors'!H431&gt;0,'MPS Factors'!H431*F432,0),"")</f>
        <v/>
      </c>
      <c r="I432" s="81" t="str">
        <f>IF(ISNUMBER(E432),IF('MPS Factors'!E431&gt;0,'MPS Factors'!E431*E432,0),"")</f>
        <v/>
      </c>
      <c r="J432" s="81" t="str">
        <f>IF(ISNUMBER(F432),IF('MPS Factors'!F431&gt;0,'MPS Factors'!F431*F432,0),"")</f>
        <v/>
      </c>
      <c r="K432" s="81" t="str">
        <f>IF(ISNUMBER(E432),IF('MPS Factors'!C431&gt;0,'MPS Factors'!C431*E432,0),"")</f>
        <v/>
      </c>
      <c r="L432" s="81" t="str">
        <f>IF(ISNUMBER(F432),IF('MPS Factors'!D431&gt;0,'MPS Factors'!D431*F432,0),"")</f>
        <v/>
      </c>
      <c r="M432" s="81" t="str">
        <f t="shared" si="40"/>
        <v/>
      </c>
      <c r="N432" s="81" t="str">
        <f t="shared" si="41"/>
        <v/>
      </c>
      <c r="O432" s="81" t="str">
        <f t="shared" si="42"/>
        <v/>
      </c>
      <c r="P432" s="81" t="str">
        <f t="shared" si="43"/>
        <v/>
      </c>
      <c r="Q432" s="81" t="str">
        <f t="shared" si="44"/>
        <v/>
      </c>
      <c r="R432" s="81" t="str">
        <f t="shared" si="45"/>
        <v/>
      </c>
    </row>
    <row r="433" spans="1:18" x14ac:dyDescent="0.2">
      <c r="A433" s="106" t="str">
        <f>'Tox Values'!C432</f>
        <v>95-53-4</v>
      </c>
      <c r="B433" s="80" t="str">
        <f>'Tox Values'!D432</f>
        <v>Toluidine, o- (Methylaniline, 2-)</v>
      </c>
      <c r="C433" s="380" t="str">
        <f>IF(AND(Concs!C432&gt;0,ISNUMBER('Tox Values'!G432)),Concs!C432/'Tox Values'!G432,"")</f>
        <v/>
      </c>
      <c r="D433" s="381" t="str">
        <f>IF(AND(Concs!E432&gt;0,ISNUMBER('Tox Values'!AA432)),Concs!E432/'Tox Values'!AA432,"")</f>
        <v/>
      </c>
      <c r="E433" s="381" t="str">
        <f>IF(AND(Concs!F432&gt;0,ISNUMBER('Tox Values'!T432)),Concs!F432/'Tox Values'!T432,"")</f>
        <v/>
      </c>
      <c r="F433" s="380" t="str">
        <f>IF(AND(Concs!F432&gt;0,ISNUMBER('Tox Values'!O432)),1.6*Concs!F432/'Tox Values'!O432,"")</f>
        <v/>
      </c>
      <c r="G433" s="81" t="str">
        <f>IF(ISNUMBER(E433),IF('MPS Factors'!G432&gt;0,'MPS Factors'!G432*E433,0),"")</f>
        <v/>
      </c>
      <c r="H433" s="81" t="str">
        <f>IF(ISNUMBER(F433),IF('MPS Factors'!H432&gt;0,'MPS Factors'!H432*F433,0),"")</f>
        <v/>
      </c>
      <c r="I433" s="81" t="str">
        <f>IF(ISNUMBER(E433),IF('MPS Factors'!E432&gt;0,'MPS Factors'!E432*E433,0),"")</f>
        <v/>
      </c>
      <c r="J433" s="81" t="str">
        <f>IF(ISNUMBER(F433),IF('MPS Factors'!F432&gt;0,'MPS Factors'!F432*F433,0),"")</f>
        <v/>
      </c>
      <c r="K433" s="81" t="str">
        <f>IF(ISNUMBER(E433),IF('MPS Factors'!C432&gt;0,'MPS Factors'!C432*E433,0),"")</f>
        <v/>
      </c>
      <c r="L433" s="81" t="str">
        <f>IF(ISNUMBER(F433),IF('MPS Factors'!D432&gt;0,'MPS Factors'!D432*F433,0),"")</f>
        <v/>
      </c>
      <c r="M433" s="81" t="str">
        <f t="shared" si="40"/>
        <v/>
      </c>
      <c r="N433" s="81" t="str">
        <f t="shared" si="41"/>
        <v/>
      </c>
      <c r="O433" s="81" t="str">
        <f t="shared" si="42"/>
        <v/>
      </c>
      <c r="P433" s="81" t="str">
        <f t="shared" si="43"/>
        <v/>
      </c>
      <c r="Q433" s="81" t="str">
        <f t="shared" si="44"/>
        <v/>
      </c>
      <c r="R433" s="81" t="str">
        <f t="shared" si="45"/>
        <v/>
      </c>
    </row>
    <row r="434" spans="1:18" x14ac:dyDescent="0.2">
      <c r="A434" s="106" t="str">
        <f>'Tox Values'!C433</f>
        <v>636-21-5</v>
      </c>
      <c r="B434" s="80" t="str">
        <f>'Tox Values'!D433</f>
        <v>Toluidine Hydrochloride, o-</v>
      </c>
      <c r="C434" s="380" t="str">
        <f>IF(AND(Concs!C433&gt;0,ISNUMBER('Tox Values'!G433)),Concs!C433/'Tox Values'!G433,"")</f>
        <v/>
      </c>
      <c r="D434" s="381" t="str">
        <f>IF(AND(Concs!E433&gt;0,ISNUMBER('Tox Values'!AA433)),Concs!E433/'Tox Values'!AA433,"")</f>
        <v/>
      </c>
      <c r="E434" s="381" t="str">
        <f>IF(AND(Concs!F433&gt;0,ISNUMBER('Tox Values'!T433)),Concs!F433/'Tox Values'!T433,"")</f>
        <v/>
      </c>
      <c r="F434" s="380" t="str">
        <f>IF(AND(Concs!F433&gt;0,ISNUMBER('Tox Values'!O433)),1*Concs!F433/'Tox Values'!O433,"")</f>
        <v/>
      </c>
      <c r="G434" s="81" t="str">
        <f>IF(ISNUMBER(E434),IF('MPS Factors'!G433&gt;0,'MPS Factors'!G433*E434,0),"")</f>
        <v/>
      </c>
      <c r="H434" s="81" t="str">
        <f>IF(ISNUMBER(F434),IF('MPS Factors'!H433&gt;0,'MPS Factors'!H433*F434,0),"")</f>
        <v/>
      </c>
      <c r="I434" s="81" t="str">
        <f>IF(ISNUMBER(E434),IF('MPS Factors'!E433&gt;0,'MPS Factors'!E433*E434,0),"")</f>
        <v/>
      </c>
      <c r="J434" s="81" t="str">
        <f>IF(ISNUMBER(F434),IF('MPS Factors'!F433&gt;0,'MPS Factors'!F433*F434,0),"")</f>
        <v/>
      </c>
      <c r="K434" s="81" t="str">
        <f>IF(ISNUMBER(E434),IF('MPS Factors'!C433&gt;0,'MPS Factors'!C433*E434,0),"")</f>
        <v/>
      </c>
      <c r="L434" s="81" t="str">
        <f>IF(ISNUMBER(F434),IF('MPS Factors'!D433&gt;0,'MPS Factors'!D433*F434,0),"")</f>
        <v/>
      </c>
      <c r="M434" s="81" t="str">
        <f t="shared" si="40"/>
        <v/>
      </c>
      <c r="N434" s="81" t="str">
        <f t="shared" si="41"/>
        <v/>
      </c>
      <c r="O434" s="81" t="str">
        <f t="shared" si="42"/>
        <v/>
      </c>
      <c r="P434" s="81" t="str">
        <f t="shared" si="43"/>
        <v/>
      </c>
      <c r="Q434" s="81" t="str">
        <f t="shared" si="44"/>
        <v/>
      </c>
      <c r="R434" s="81" t="str">
        <f t="shared" si="45"/>
        <v/>
      </c>
    </row>
    <row r="435" spans="1:18" x14ac:dyDescent="0.2">
      <c r="A435" s="106" t="str">
        <f>'Tox Values'!C434</f>
        <v>8001-35-2</v>
      </c>
      <c r="B435" s="80" t="str">
        <f>'Tox Values'!D434</f>
        <v>Toxaphene (chlorinated camphene)</v>
      </c>
      <c r="C435" s="380" t="str">
        <f>IF(AND(Concs!C434&gt;0,ISNUMBER('Tox Values'!G434)),Concs!C434/'Tox Values'!G434,"")</f>
        <v/>
      </c>
      <c r="D435" s="381" t="str">
        <f>IF(AND(Concs!E434&gt;0,ISNUMBER('Tox Values'!AA434)),Concs!E434/'Tox Values'!AA434,"")</f>
        <v/>
      </c>
      <c r="E435" s="381" t="str">
        <f>IF(AND(Concs!F434&gt;0,ISNUMBER('Tox Values'!T434)),Concs!F434/'Tox Values'!T434,"")</f>
        <v/>
      </c>
      <c r="F435" s="380" t="str">
        <f>IF(AND(Concs!F434&gt;0,ISNUMBER('Tox Values'!O434)),1.6*Concs!F434/'Tox Values'!O434,"")</f>
        <v/>
      </c>
      <c r="G435" s="81" t="str">
        <f>IF(ISNUMBER(E435),IF('MPS Factors'!G434&gt;0,'MPS Factors'!G434*E435,0),"")</f>
        <v/>
      </c>
      <c r="H435" s="81" t="str">
        <f>IF(ISNUMBER(F435),IF('MPS Factors'!H434&gt;0,'MPS Factors'!H434*F435,0),"")</f>
        <v/>
      </c>
      <c r="I435" s="81" t="str">
        <f>IF(ISNUMBER(E435),IF('MPS Factors'!E434&gt;0,'MPS Factors'!E434*E435,0),"")</f>
        <v/>
      </c>
      <c r="J435" s="81" t="str">
        <f>IF(ISNUMBER(F435),IF('MPS Factors'!F434&gt;0,'MPS Factors'!F434*F435,0),"")</f>
        <v/>
      </c>
      <c r="K435" s="81" t="str">
        <f>IF(ISNUMBER(E435),IF('MPS Factors'!C434&gt;0,'MPS Factors'!C434*E435,0),"")</f>
        <v/>
      </c>
      <c r="L435" s="81" t="str">
        <f>IF(ISNUMBER(F435),IF('MPS Factors'!D434&gt;0,'MPS Factors'!D434*F435,0),"")</f>
        <v/>
      </c>
      <c r="M435" s="81" t="str">
        <f t="shared" si="40"/>
        <v/>
      </c>
      <c r="N435" s="81" t="str">
        <f t="shared" si="41"/>
        <v/>
      </c>
      <c r="O435" s="81" t="str">
        <f t="shared" si="42"/>
        <v/>
      </c>
      <c r="P435" s="81" t="str">
        <f t="shared" si="43"/>
        <v/>
      </c>
      <c r="Q435" s="81" t="str">
        <f t="shared" si="44"/>
        <v/>
      </c>
      <c r="R435" s="81" t="str">
        <f t="shared" si="45"/>
        <v/>
      </c>
    </row>
    <row r="436" spans="1:18" x14ac:dyDescent="0.2">
      <c r="A436" s="106" t="str">
        <f>'Tox Values'!C435</f>
        <v>10061-02-6</v>
      </c>
      <c r="B436" s="80" t="str">
        <f>'Tox Values'!D435</f>
        <v>trans-1,3-Dichloropropene</v>
      </c>
      <c r="C436" s="380" t="str">
        <f>IF(AND(Concs!C435&gt;0,ISNUMBER('Tox Values'!G435)),Concs!C435/'Tox Values'!G435,"")</f>
        <v/>
      </c>
      <c r="D436" s="381" t="str">
        <f>IF(AND(Concs!E435&gt;0,ISNUMBER('Tox Values'!AA435)),Concs!E435/'Tox Values'!AA435,"")</f>
        <v/>
      </c>
      <c r="E436" s="381" t="str">
        <f>IF(AND(Concs!F435&gt;0,ISNUMBER('Tox Values'!T435)),Concs!F435/'Tox Values'!T435,"")</f>
        <v/>
      </c>
      <c r="F436" s="380" t="str">
        <f>IF(AND(Concs!F435&gt;0,ISNUMBER('Tox Values'!O435)),1.6*Concs!F435/'Tox Values'!O435,"")</f>
        <v/>
      </c>
      <c r="G436" s="81" t="str">
        <f>IF(ISNUMBER(E436),IF('MPS Factors'!G435&gt;0,'MPS Factors'!G435*E436,0),"")</f>
        <v/>
      </c>
      <c r="H436" s="81" t="str">
        <f>IF(ISNUMBER(F436),IF('MPS Factors'!H435&gt;0,'MPS Factors'!H435*F436,0),"")</f>
        <v/>
      </c>
      <c r="I436" s="81" t="str">
        <f>IF(ISNUMBER(E436),IF('MPS Factors'!E435&gt;0,'MPS Factors'!E435*E436,0),"")</f>
        <v/>
      </c>
      <c r="J436" s="81" t="str">
        <f>IF(ISNUMBER(F436),IF('MPS Factors'!F435&gt;0,'MPS Factors'!F435*F436,0),"")</f>
        <v/>
      </c>
      <c r="K436" s="81" t="str">
        <f>IF(ISNUMBER(E436),IF('MPS Factors'!C435&gt;0,'MPS Factors'!C435*E436,0),"")</f>
        <v/>
      </c>
      <c r="L436" s="81" t="str">
        <f>IF(ISNUMBER(F436),IF('MPS Factors'!D435&gt;0,'MPS Factors'!D435*F436,0),"")</f>
        <v/>
      </c>
      <c r="M436" s="81" t="str">
        <f t="shared" si="40"/>
        <v/>
      </c>
      <c r="N436" s="81" t="str">
        <f t="shared" si="41"/>
        <v/>
      </c>
      <c r="O436" s="81" t="str">
        <f t="shared" si="42"/>
        <v/>
      </c>
      <c r="P436" s="81" t="str">
        <f t="shared" si="43"/>
        <v/>
      </c>
      <c r="Q436" s="81" t="str">
        <f t="shared" si="44"/>
        <v/>
      </c>
      <c r="R436" s="81" t="str">
        <f t="shared" si="45"/>
        <v/>
      </c>
    </row>
    <row r="437" spans="1:18" ht="13.5" thickBot="1" x14ac:dyDescent="0.25">
      <c r="A437" s="106" t="str">
        <f>'Tox Values'!C436</f>
        <v>120-82-1</v>
      </c>
      <c r="B437" s="80" t="str">
        <f>'Tox Values'!D436</f>
        <v>Trichlorobenzene, 1,2,4-</v>
      </c>
      <c r="C437" s="382" t="str">
        <f>IF(AND(Concs!C436&gt;0,ISNUMBER('Tox Values'!G436)),Concs!C436/'Tox Values'!G436,"")</f>
        <v/>
      </c>
      <c r="D437" s="381" t="str">
        <f>IF(AND(Concs!E436&gt;0,ISNUMBER('Tox Values'!AA436)),Concs!E436/'Tox Values'!AA436,"")</f>
        <v/>
      </c>
      <c r="E437" s="381" t="str">
        <f>IF(AND(Concs!F436&gt;0,ISNUMBER('Tox Values'!T436)),Concs!F436/'Tox Values'!T436,"")</f>
        <v/>
      </c>
      <c r="F437" s="380" t="str">
        <f>IF(AND(Concs!F436&gt;0,ISNUMBER('Tox Values'!O436)),1*Concs!F436/'Tox Values'!O436,"")</f>
        <v/>
      </c>
      <c r="G437" s="81" t="str">
        <f>IF(ISNUMBER(E437),IF('MPS Factors'!G436&gt;0,'MPS Factors'!G436*E437,0),"")</f>
        <v/>
      </c>
      <c r="H437" s="81" t="str">
        <f>IF(ISNUMBER(F437),IF('MPS Factors'!H436&gt;0,'MPS Factors'!H436*F437,0),"")</f>
        <v/>
      </c>
      <c r="I437" s="81" t="str">
        <f>IF(ISNUMBER(E437),IF('MPS Factors'!E436&gt;0,'MPS Factors'!E436*E437,0),"")</f>
        <v/>
      </c>
      <c r="J437" s="81" t="str">
        <f>IF(ISNUMBER(F437),IF('MPS Factors'!F436&gt;0,'MPS Factors'!F436*F437,0),"")</f>
        <v/>
      </c>
      <c r="K437" s="81" t="str">
        <f>IF(ISNUMBER(E437),IF('MPS Factors'!C436&gt;0,'MPS Factors'!C436*E437,0),"")</f>
        <v/>
      </c>
      <c r="L437" s="81" t="str">
        <f>IF(ISNUMBER(F437),IF('MPS Factors'!D436&gt;0,'MPS Factors'!D436*F437,0),"")</f>
        <v/>
      </c>
      <c r="M437" s="81" t="str">
        <f t="shared" si="40"/>
        <v/>
      </c>
      <c r="N437" s="81" t="str">
        <f t="shared" si="41"/>
        <v/>
      </c>
      <c r="O437" s="81" t="str">
        <f t="shared" si="42"/>
        <v/>
      </c>
      <c r="P437" s="81" t="str">
        <f t="shared" si="43"/>
        <v/>
      </c>
      <c r="Q437" s="81" t="str">
        <f t="shared" si="44"/>
        <v/>
      </c>
      <c r="R437" s="81" t="str">
        <f t="shared" si="45"/>
        <v/>
      </c>
    </row>
    <row r="438" spans="1:18" ht="13.5" thickBot="1" x14ac:dyDescent="0.25">
      <c r="A438" s="106" t="str">
        <f>'Tox Values'!C437</f>
        <v>79-00-5</v>
      </c>
      <c r="B438" s="195" t="str">
        <f>'Tox Values'!D437</f>
        <v>Trichloroethane, 1,1,2-</v>
      </c>
      <c r="C438" s="383" t="str">
        <f>IF(AND(Concs!D437&gt;0,ISNUMBER('Tox Values'!G437)),Concs!D437/'Tox Values'!G437,"")</f>
        <v/>
      </c>
      <c r="D438" s="381" t="str">
        <f>IF(AND(Concs!E437&gt;0,ISNUMBER('Tox Values'!AA437)),Concs!E437/'Tox Values'!AA437,"")</f>
        <v/>
      </c>
      <c r="E438" s="381" t="str">
        <f>IF(AND(Concs!F437&gt;0,ISNUMBER('Tox Values'!T437)),Concs!F437/'Tox Values'!T437,"")</f>
        <v/>
      </c>
      <c r="F438" s="380" t="str">
        <f>IF(AND(Concs!F437&gt;0,ISNUMBER('Tox Values'!O437)),1*Concs!F437/'Tox Values'!O437,"")</f>
        <v/>
      </c>
      <c r="G438" s="81" t="str">
        <f>IF(ISNUMBER(E438),IF('MPS Factors'!G437&gt;0,'MPS Factors'!G437*E438,0),"")</f>
        <v/>
      </c>
      <c r="H438" s="81" t="str">
        <f>IF(ISNUMBER(F438),IF('MPS Factors'!H437&gt;0,'MPS Factors'!H437*F438,0),"")</f>
        <v/>
      </c>
      <c r="I438" s="81" t="str">
        <f>IF(ISNUMBER(E438),IF('MPS Factors'!E437&gt;0,'MPS Factors'!E437*E438,0),"")</f>
        <v/>
      </c>
      <c r="J438" s="81" t="str">
        <f>IF(ISNUMBER(F438),IF('MPS Factors'!F437&gt;0,'MPS Factors'!F437*F438,0),"")</f>
        <v/>
      </c>
      <c r="K438" s="81" t="str">
        <f>IF(ISNUMBER(E438),IF('MPS Factors'!C437&gt;0,'MPS Factors'!C437*E438,0),"")</f>
        <v/>
      </c>
      <c r="L438" s="81" t="str">
        <f>IF(ISNUMBER(F438),IF('MPS Factors'!D437&gt;0,'MPS Factors'!D437*F438,0),"")</f>
        <v/>
      </c>
      <c r="M438" s="81" t="str">
        <f t="shared" si="40"/>
        <v/>
      </c>
      <c r="N438" s="81" t="str">
        <f t="shared" si="41"/>
        <v/>
      </c>
      <c r="O438" s="81" t="str">
        <f t="shared" si="42"/>
        <v/>
      </c>
      <c r="P438" s="81" t="str">
        <f t="shared" si="43"/>
        <v/>
      </c>
      <c r="Q438" s="81" t="str">
        <f t="shared" si="44"/>
        <v/>
      </c>
      <c r="R438" s="81" t="str">
        <f t="shared" si="45"/>
        <v/>
      </c>
    </row>
    <row r="439" spans="1:18" ht="13.5" thickBot="1" x14ac:dyDescent="0.25">
      <c r="A439" s="106" t="str">
        <f>'Tox Values'!C438</f>
        <v>79-01-6</v>
      </c>
      <c r="B439" s="195" t="str">
        <f>'Tox Values'!D438</f>
        <v>Trichloroethylene (TCE)</v>
      </c>
      <c r="C439" s="383" t="str">
        <f>IF(AND(Concs!D438&gt;0,ISNUMBER('Tox Values'!G438)),Concs!D438/'Tox Values'!G438,"")</f>
        <v/>
      </c>
      <c r="D439" s="381" t="str">
        <f>IF(AND(Concs!E438&gt;0,ISNUMBER('Tox Values'!AA438)),Concs!E438/'Tox Values'!AA438,"")</f>
        <v/>
      </c>
      <c r="E439" s="381" t="str">
        <f>IF(AND(Concs!F438&gt;0,ISNUMBER('Tox Values'!T438)),Concs!F438/'Tox Values'!T438,"")</f>
        <v/>
      </c>
      <c r="F439" s="380" t="str">
        <f>IF(AND(Concs!F438&gt;0,ISNUMBER('Tox Values'!O438)),1*Concs!F438/'Tox Values'!O438,"")</f>
        <v/>
      </c>
      <c r="G439" s="81" t="str">
        <f>IF(ISNUMBER(E439),IF('MPS Factors'!G438&gt;0,'MPS Factors'!G438*E439,0),"")</f>
        <v/>
      </c>
      <c r="H439" s="81" t="str">
        <f>IF(ISNUMBER(F439),IF('MPS Factors'!H438&gt;0,'MPS Factors'!H438*F439,0),"")</f>
        <v/>
      </c>
      <c r="I439" s="81" t="str">
        <f>IF(ISNUMBER(E439),IF('MPS Factors'!E438&gt;0,'MPS Factors'!E438*E439,0),"")</f>
        <v/>
      </c>
      <c r="J439" s="81" t="str">
        <f>IF(ISNUMBER(F439),IF('MPS Factors'!F438&gt;0,'MPS Factors'!F438*F439,0),"")</f>
        <v/>
      </c>
      <c r="K439" s="81" t="str">
        <f>IF(ISNUMBER(E439),IF('MPS Factors'!C438&gt;0,'MPS Factors'!C438*E439,0),"")</f>
        <v/>
      </c>
      <c r="L439" s="81" t="str">
        <f>IF(ISNUMBER(F439),IF('MPS Factors'!D438&gt;0,'MPS Factors'!D438*F439,0),"")</f>
        <v/>
      </c>
      <c r="M439" s="81" t="str">
        <f t="shared" si="40"/>
        <v/>
      </c>
      <c r="N439" s="81" t="str">
        <f t="shared" si="41"/>
        <v/>
      </c>
      <c r="O439" s="81" t="str">
        <f t="shared" si="42"/>
        <v/>
      </c>
      <c r="P439" s="81" t="str">
        <f t="shared" si="43"/>
        <v/>
      </c>
      <c r="Q439" s="81" t="str">
        <f t="shared" si="44"/>
        <v/>
      </c>
      <c r="R439" s="81" t="str">
        <f t="shared" si="45"/>
        <v/>
      </c>
    </row>
    <row r="440" spans="1:18" x14ac:dyDescent="0.2">
      <c r="A440" s="106" t="str">
        <f>'Tox Values'!C439</f>
        <v>75-69-4</v>
      </c>
      <c r="B440" s="80" t="str">
        <f>'Tox Values'!D439</f>
        <v>Trichlorofluoromethane (CFC-11)</v>
      </c>
      <c r="C440" s="380" t="str">
        <f>IF(AND(Concs!C439&gt;0,ISNUMBER('Tox Values'!G439)),Concs!C439/'Tox Values'!G439,"")</f>
        <v/>
      </c>
      <c r="D440" s="381" t="str">
        <f>IF(AND(Concs!E439&gt;0,ISNUMBER('Tox Values'!AA439)),Concs!E439/'Tox Values'!AA439,"")</f>
        <v/>
      </c>
      <c r="E440" s="381" t="str">
        <f>IF(AND(Concs!F439&gt;0,ISNUMBER('Tox Values'!T439)),Concs!F439/'Tox Values'!T439,"")</f>
        <v/>
      </c>
      <c r="F440" s="380" t="str">
        <f>IF(AND(Concs!F439&gt;0,ISNUMBER('Tox Values'!O439)),1*Concs!F439/'Tox Values'!O439,"")</f>
        <v/>
      </c>
      <c r="G440" s="81" t="str">
        <f>IF(ISNUMBER(E440),IF('MPS Factors'!G439&gt;0,'MPS Factors'!G439*E440,0),"")</f>
        <v/>
      </c>
      <c r="H440" s="81" t="str">
        <f>IF(ISNUMBER(F440),IF('MPS Factors'!H439&gt;0,'MPS Factors'!H439*F440,0),"")</f>
        <v/>
      </c>
      <c r="I440" s="81" t="str">
        <f>IF(ISNUMBER(E440),IF('MPS Factors'!E439&gt;0,'MPS Factors'!E439*E440,0),"")</f>
        <v/>
      </c>
      <c r="J440" s="81" t="str">
        <f>IF(ISNUMBER(F440),IF('MPS Factors'!F439&gt;0,'MPS Factors'!F439*F440,0),"")</f>
        <v/>
      </c>
      <c r="K440" s="81" t="str">
        <f>IF(ISNUMBER(E440),IF('MPS Factors'!C439&gt;0,'MPS Factors'!C439*E440,0),"")</f>
        <v/>
      </c>
      <c r="L440" s="81" t="str">
        <f>IF(ISNUMBER(F440),IF('MPS Factors'!D439&gt;0,'MPS Factors'!D439*F440,0),"")</f>
        <v/>
      </c>
      <c r="M440" s="81" t="str">
        <f t="shared" si="40"/>
        <v/>
      </c>
      <c r="N440" s="81" t="str">
        <f t="shared" si="41"/>
        <v/>
      </c>
      <c r="O440" s="81" t="str">
        <f t="shared" si="42"/>
        <v/>
      </c>
      <c r="P440" s="81" t="str">
        <f t="shared" si="43"/>
        <v/>
      </c>
      <c r="Q440" s="81" t="str">
        <f t="shared" si="44"/>
        <v/>
      </c>
      <c r="R440" s="81" t="str">
        <f t="shared" si="45"/>
        <v/>
      </c>
    </row>
    <row r="441" spans="1:18" x14ac:dyDescent="0.2">
      <c r="A441" s="106" t="str">
        <f>'Tox Values'!C440</f>
        <v>88-06-2</v>
      </c>
      <c r="B441" s="80" t="str">
        <f>'Tox Values'!D440</f>
        <v>Trichlorophenol, 2,4,6-</v>
      </c>
      <c r="C441" s="380" t="str">
        <f>IF(AND(Concs!C440&gt;0,ISNUMBER('Tox Values'!G440)),Concs!C440/'Tox Values'!G440,"")</f>
        <v/>
      </c>
      <c r="D441" s="381" t="str">
        <f>IF(AND(Concs!E440&gt;0,ISNUMBER('Tox Values'!AA440)),Concs!E440/'Tox Values'!AA440,"")</f>
        <v/>
      </c>
      <c r="E441" s="381" t="str">
        <f>IF(AND(Concs!F440&gt;0,ISNUMBER('Tox Values'!T440)),Concs!F440/'Tox Values'!T440,"")</f>
        <v/>
      </c>
      <c r="F441" s="380" t="str">
        <f>IF(AND(Concs!F440&gt;0,ISNUMBER('Tox Values'!O440)),1.6*Concs!F440/'Tox Values'!O440,"")</f>
        <v/>
      </c>
      <c r="G441" s="81" t="str">
        <f>IF(ISNUMBER(E441),IF('MPS Factors'!G440&gt;0,'MPS Factors'!G440*E441,0),"")</f>
        <v/>
      </c>
      <c r="H441" s="81" t="str">
        <f>IF(ISNUMBER(F441),IF('MPS Factors'!H440&gt;0,'MPS Factors'!H440*F441,0),"")</f>
        <v/>
      </c>
      <c r="I441" s="81" t="str">
        <f>IF(ISNUMBER(E441),IF('MPS Factors'!E440&gt;0,'MPS Factors'!E440*E441,0),"")</f>
        <v/>
      </c>
      <c r="J441" s="81" t="str">
        <f>IF(ISNUMBER(F441),IF('MPS Factors'!F440&gt;0,'MPS Factors'!F440*F441,0),"")</f>
        <v/>
      </c>
      <c r="K441" s="81" t="str">
        <f>IF(ISNUMBER(E441),IF('MPS Factors'!C440&gt;0,'MPS Factors'!C440*E441,0),"")</f>
        <v/>
      </c>
      <c r="L441" s="81" t="str">
        <f>IF(ISNUMBER(F441),IF('MPS Factors'!D440&gt;0,'MPS Factors'!D440*F441,0),"")</f>
        <v/>
      </c>
      <c r="M441" s="81" t="str">
        <f t="shared" si="40"/>
        <v/>
      </c>
      <c r="N441" s="81" t="str">
        <f t="shared" si="41"/>
        <v/>
      </c>
      <c r="O441" s="81" t="str">
        <f t="shared" si="42"/>
        <v/>
      </c>
      <c r="P441" s="81" t="str">
        <f t="shared" si="43"/>
        <v/>
      </c>
      <c r="Q441" s="81" t="str">
        <f t="shared" si="44"/>
        <v/>
      </c>
      <c r="R441" s="81" t="str">
        <f t="shared" si="45"/>
        <v/>
      </c>
    </row>
    <row r="442" spans="1:18" ht="13.5" thickBot="1" x14ac:dyDescent="0.25">
      <c r="A442" s="106" t="str">
        <f>'Tox Values'!C441</f>
        <v>96-18-4</v>
      </c>
      <c r="B442" s="80" t="str">
        <f>'Tox Values'!D441</f>
        <v>Trichloropropane, 1,2,3-</v>
      </c>
      <c r="C442" s="382" t="str">
        <f>IF(AND(Concs!C441&gt;0,ISNUMBER('Tox Values'!G441)),Concs!C441/'Tox Values'!G441,"")</f>
        <v/>
      </c>
      <c r="D442" s="381" t="str">
        <f>IF(AND(Concs!E441&gt;0,ISNUMBER('Tox Values'!AA441)),Concs!E441/'Tox Values'!AA441,"")</f>
        <v/>
      </c>
      <c r="E442" s="381" t="str">
        <f>IF(AND(Concs!F441&gt;0,ISNUMBER('Tox Values'!T441)),Concs!F441/'Tox Values'!T441,"")</f>
        <v/>
      </c>
      <c r="F442" s="380" t="str">
        <f>IF(AND(Concs!F441&gt;0,ISNUMBER('Tox Values'!O441)),1*Concs!F441/'Tox Values'!O441,"")</f>
        <v/>
      </c>
      <c r="G442" s="81" t="str">
        <f>IF(ISNUMBER(E442),IF('MPS Factors'!G441&gt;0,'MPS Factors'!G441*E442,0),"")</f>
        <v/>
      </c>
      <c r="H442" s="81" t="str">
        <f>IF(ISNUMBER(F442),IF('MPS Factors'!H441&gt;0,'MPS Factors'!H441*F442,0),"")</f>
        <v/>
      </c>
      <c r="I442" s="81" t="str">
        <f>IF(ISNUMBER(E442),IF('MPS Factors'!E441&gt;0,'MPS Factors'!E441*E442,0),"")</f>
        <v/>
      </c>
      <c r="J442" s="81" t="str">
        <f>IF(ISNUMBER(F442),IF('MPS Factors'!F441&gt;0,'MPS Factors'!F441*F442,0),"")</f>
        <v/>
      </c>
      <c r="K442" s="81" t="str">
        <f>IF(ISNUMBER(E442),IF('MPS Factors'!C441&gt;0,'MPS Factors'!C441*E442,0),"")</f>
        <v/>
      </c>
      <c r="L442" s="81" t="str">
        <f>IF(ISNUMBER(F442),IF('MPS Factors'!D441&gt;0,'MPS Factors'!D441*F442,0),"")</f>
        <v/>
      </c>
      <c r="M442" s="81" t="str">
        <f t="shared" si="40"/>
        <v/>
      </c>
      <c r="N442" s="81" t="str">
        <f t="shared" si="41"/>
        <v/>
      </c>
      <c r="O442" s="81" t="str">
        <f t="shared" si="42"/>
        <v/>
      </c>
      <c r="P442" s="81" t="str">
        <f t="shared" si="43"/>
        <v/>
      </c>
      <c r="Q442" s="81" t="str">
        <f t="shared" si="44"/>
        <v/>
      </c>
      <c r="R442" s="81" t="str">
        <f t="shared" si="45"/>
        <v/>
      </c>
    </row>
    <row r="443" spans="1:18" ht="13.5" thickBot="1" x14ac:dyDescent="0.25">
      <c r="A443" s="106" t="str">
        <f>'Tox Values'!C442</f>
        <v>96-19-5</v>
      </c>
      <c r="B443" s="195" t="str">
        <f>'Tox Values'!D442</f>
        <v>Trichloropropene, 1,2,3-</v>
      </c>
      <c r="C443" s="383" t="str">
        <f>IF(AND(Concs!D442&gt;0,ISNUMBER('Tox Values'!G442)),Concs!D442/'Tox Values'!G442,"")</f>
        <v/>
      </c>
      <c r="D443" s="381" t="str">
        <f>IF(AND(Concs!E442&gt;0,ISNUMBER('Tox Values'!AA442)),Concs!E442/'Tox Values'!AA442,"")</f>
        <v/>
      </c>
      <c r="E443" s="381" t="str">
        <f>IF(AND(Concs!F442&gt;0,ISNUMBER('Tox Values'!T442)),Concs!F442/'Tox Values'!T442,"")</f>
        <v/>
      </c>
      <c r="F443" s="380" t="str">
        <f>IF(AND(Concs!F442&gt;0,ISNUMBER('Tox Values'!O442)),1*Concs!F442/'Tox Values'!O442,"")</f>
        <v/>
      </c>
      <c r="G443" s="81" t="str">
        <f>IF(ISNUMBER(E443),IF('MPS Factors'!G442&gt;0,'MPS Factors'!G442*E443,0),"")</f>
        <v/>
      </c>
      <c r="H443" s="81" t="str">
        <f>IF(ISNUMBER(F443),IF('MPS Factors'!H442&gt;0,'MPS Factors'!H442*F443,0),"")</f>
        <v/>
      </c>
      <c r="I443" s="81" t="str">
        <f>IF(ISNUMBER(E443),IF('MPS Factors'!E442&gt;0,'MPS Factors'!E442*E443,0),"")</f>
        <v/>
      </c>
      <c r="J443" s="81" t="str">
        <f>IF(ISNUMBER(F443),IF('MPS Factors'!F442&gt;0,'MPS Factors'!F442*F443,0),"")</f>
        <v/>
      </c>
      <c r="K443" s="81" t="str">
        <f>IF(ISNUMBER(E443),IF('MPS Factors'!C442&gt;0,'MPS Factors'!C442*E443,0),"")</f>
        <v/>
      </c>
      <c r="L443" s="81" t="str">
        <f>IF(ISNUMBER(F443),IF('MPS Factors'!D442&gt;0,'MPS Factors'!D442*F443,0),"")</f>
        <v/>
      </c>
      <c r="M443" s="81" t="str">
        <f t="shared" si="40"/>
        <v/>
      </c>
      <c r="N443" s="81" t="str">
        <f t="shared" si="41"/>
        <v/>
      </c>
      <c r="O443" s="81" t="str">
        <f t="shared" si="42"/>
        <v/>
      </c>
      <c r="P443" s="81" t="str">
        <f t="shared" si="43"/>
        <v/>
      </c>
      <c r="Q443" s="81" t="str">
        <f t="shared" si="44"/>
        <v/>
      </c>
      <c r="R443" s="81" t="str">
        <f t="shared" si="45"/>
        <v/>
      </c>
    </row>
    <row r="444" spans="1:18" x14ac:dyDescent="0.2">
      <c r="A444" s="106" t="str">
        <f>'Tox Values'!C443</f>
        <v>76-13-1</v>
      </c>
      <c r="B444" s="80" t="str">
        <f>'Tox Values'!D443</f>
        <v>Trichlorotrifluoroethane, 1,1,2- (CFC-13)</v>
      </c>
      <c r="C444" s="381" t="str">
        <f>IF(AND(Concs!C443&gt;0,ISNUMBER('Tox Values'!G443)),Concs!C443/'Tox Values'!G443,"")</f>
        <v/>
      </c>
      <c r="D444" s="381" t="str">
        <f>IF(AND(Concs!E443&gt;0,ISNUMBER('Tox Values'!AA443)),Concs!E443/'Tox Values'!AA443,"")</f>
        <v/>
      </c>
      <c r="E444" s="381" t="str">
        <f>IF(AND(Concs!F443&gt;0,ISNUMBER('Tox Values'!T443)),Concs!F443/'Tox Values'!T443,"")</f>
        <v/>
      </c>
      <c r="F444" s="380" t="str">
        <f>IF(AND(Concs!F443&gt;0,ISNUMBER('Tox Values'!O443)),1*Concs!F443/'Tox Values'!O443,"")</f>
        <v/>
      </c>
      <c r="G444" s="81" t="str">
        <f>IF(ISNUMBER(E444),IF('MPS Factors'!G443&gt;0,'MPS Factors'!G443*E444,0),"")</f>
        <v/>
      </c>
      <c r="H444" s="81" t="str">
        <f>IF(ISNUMBER(F444),IF('MPS Factors'!H443&gt;0,'MPS Factors'!H443*F444,0),"")</f>
        <v/>
      </c>
      <c r="I444" s="81" t="str">
        <f>IF(ISNUMBER(E444),IF('MPS Factors'!E443&gt;0,'MPS Factors'!E443*E444,0),"")</f>
        <v/>
      </c>
      <c r="J444" s="81" t="str">
        <f>IF(ISNUMBER(F444),IF('MPS Factors'!F443&gt;0,'MPS Factors'!F443*F444,0),"")</f>
        <v/>
      </c>
      <c r="K444" s="81" t="str">
        <f>IF(ISNUMBER(E444),IF('MPS Factors'!C443&gt;0,'MPS Factors'!C443*E444,0),"")</f>
        <v/>
      </c>
      <c r="L444" s="81" t="str">
        <f>IF(ISNUMBER(F444),IF('MPS Factors'!D443&gt;0,'MPS Factors'!D443*F444,0),"")</f>
        <v/>
      </c>
      <c r="M444" s="81" t="str">
        <f t="shared" si="40"/>
        <v/>
      </c>
      <c r="N444" s="81" t="str">
        <f t="shared" si="41"/>
        <v/>
      </c>
      <c r="O444" s="81" t="str">
        <f t="shared" si="42"/>
        <v/>
      </c>
      <c r="P444" s="81" t="str">
        <f t="shared" si="43"/>
        <v/>
      </c>
      <c r="Q444" s="81" t="str">
        <f t="shared" si="44"/>
        <v/>
      </c>
      <c r="R444" s="81" t="str">
        <f t="shared" si="45"/>
        <v/>
      </c>
    </row>
    <row r="445" spans="1:18" x14ac:dyDescent="0.2">
      <c r="A445" s="106" t="str">
        <f>'Tox Values'!C444</f>
        <v>121-44-8</v>
      </c>
      <c r="B445" s="195" t="str">
        <f>'Tox Values'!D444</f>
        <v>Triethylamine</v>
      </c>
      <c r="C445" s="381" t="str">
        <f>IF(AND(Concs!C444&gt;0,ISNUMBER('Tox Values'!G444)),Concs!C444/'Tox Values'!G444,"")</f>
        <v/>
      </c>
      <c r="D445" s="381" t="str">
        <f>IF(AND(Concs!E444&gt;0,ISNUMBER('Tox Values'!AA444)),Concs!E444/'Tox Values'!AA444,"")</f>
        <v/>
      </c>
      <c r="E445" s="381" t="str">
        <f>IF(AND(Concs!F444&gt;0,ISNUMBER('Tox Values'!T444)),Concs!F444/'Tox Values'!T444,"")</f>
        <v/>
      </c>
      <c r="F445" s="380" t="str">
        <f>IF(AND(Concs!F444&gt;0,ISNUMBER('Tox Values'!O444)),1*Concs!F444/'Tox Values'!O444,"")</f>
        <v/>
      </c>
      <c r="G445" s="81" t="str">
        <f>IF(ISNUMBER(E445),IF('MPS Factors'!G444&gt;0,'MPS Factors'!G444*E445,0),"")</f>
        <v/>
      </c>
      <c r="H445" s="81" t="str">
        <f>IF(ISNUMBER(F445),IF('MPS Factors'!H444&gt;0,'MPS Factors'!H444*F445,0),"")</f>
        <v/>
      </c>
      <c r="I445" s="81" t="str">
        <f>IF(ISNUMBER(E445),IF('MPS Factors'!E444&gt;0,'MPS Factors'!E444*E445,0),"")</f>
        <v/>
      </c>
      <c r="J445" s="81" t="str">
        <f>IF(ISNUMBER(F445),IF('MPS Factors'!F444&gt;0,'MPS Factors'!F444*F445,0),"")</f>
        <v/>
      </c>
      <c r="K445" s="81" t="str">
        <f>IF(ISNUMBER(E445),IF('MPS Factors'!C444&gt;0,'MPS Factors'!C444*E445,0),"")</f>
        <v/>
      </c>
      <c r="L445" s="81" t="str">
        <f>IF(ISNUMBER(F445),IF('MPS Factors'!D444&gt;0,'MPS Factors'!D444*F445,0),"")</f>
        <v/>
      </c>
      <c r="M445" s="81" t="str">
        <f t="shared" si="40"/>
        <v/>
      </c>
      <c r="N445" s="81" t="str">
        <f t="shared" si="41"/>
        <v/>
      </c>
      <c r="O445" s="81" t="str">
        <f t="shared" si="42"/>
        <v/>
      </c>
      <c r="P445" s="81" t="str">
        <f t="shared" si="43"/>
        <v/>
      </c>
      <c r="Q445" s="81" t="str">
        <f t="shared" si="44"/>
        <v/>
      </c>
      <c r="R445" s="81" t="str">
        <f t="shared" si="45"/>
        <v/>
      </c>
    </row>
    <row r="446" spans="1:18" x14ac:dyDescent="0.2">
      <c r="A446" s="106" t="str">
        <f>'Tox Values'!C445</f>
        <v>420-46-2</v>
      </c>
      <c r="B446" s="80" t="str">
        <f>'Tox Values'!D445</f>
        <v>Trifluoroethane, 1,1,1-</v>
      </c>
      <c r="C446" s="381" t="str">
        <f>IF(AND(Concs!C445&gt;0,ISNUMBER('Tox Values'!G445)),Concs!C445/'Tox Values'!G445,"")</f>
        <v/>
      </c>
      <c r="D446" s="381" t="str">
        <f>IF(AND(Concs!E445&gt;0,ISNUMBER('Tox Values'!AA445)),Concs!E445/'Tox Values'!AA445,"")</f>
        <v/>
      </c>
      <c r="E446" s="381" t="str">
        <f>IF(AND(Concs!F445&gt;0,ISNUMBER('Tox Values'!T445)),Concs!F445/'Tox Values'!T445,"")</f>
        <v/>
      </c>
      <c r="F446" s="380" t="str">
        <f>IF(AND(Concs!F445&gt;0,ISNUMBER('Tox Values'!O445)),1*Concs!F445/'Tox Values'!O445,"")</f>
        <v/>
      </c>
      <c r="G446" s="81" t="str">
        <f>IF(ISNUMBER(E446),IF('MPS Factors'!G445&gt;0,'MPS Factors'!G445*E446,0),"")</f>
        <v/>
      </c>
      <c r="H446" s="81" t="str">
        <f>IF(ISNUMBER(F446),IF('MPS Factors'!H445&gt;0,'MPS Factors'!H445*F446,0),"")</f>
        <v/>
      </c>
      <c r="I446" s="81" t="str">
        <f>IF(ISNUMBER(E446),IF('MPS Factors'!E445&gt;0,'MPS Factors'!E445*E446,0),"")</f>
        <v/>
      </c>
      <c r="J446" s="81" t="str">
        <f>IF(ISNUMBER(F446),IF('MPS Factors'!F445&gt;0,'MPS Factors'!F445*F446,0),"")</f>
        <v/>
      </c>
      <c r="K446" s="81" t="str">
        <f>IF(ISNUMBER(E446),IF('MPS Factors'!C445&gt;0,'MPS Factors'!C445*E446,0),"")</f>
        <v/>
      </c>
      <c r="L446" s="81" t="str">
        <f>IF(ISNUMBER(F446),IF('MPS Factors'!D445&gt;0,'MPS Factors'!D445*F446,0),"")</f>
        <v/>
      </c>
      <c r="M446" s="81" t="str">
        <f t="shared" si="40"/>
        <v/>
      </c>
      <c r="N446" s="81" t="str">
        <f t="shared" si="41"/>
        <v/>
      </c>
      <c r="O446" s="81" t="str">
        <f t="shared" si="42"/>
        <v/>
      </c>
      <c r="P446" s="81" t="str">
        <f t="shared" si="43"/>
        <v/>
      </c>
      <c r="Q446" s="81" t="str">
        <f t="shared" si="44"/>
        <v/>
      </c>
      <c r="R446" s="81" t="str">
        <f t="shared" si="45"/>
        <v/>
      </c>
    </row>
    <row r="447" spans="1:18" x14ac:dyDescent="0.2">
      <c r="A447" s="106" t="str">
        <f>'Tox Values'!C446</f>
        <v>526-73-8</v>
      </c>
      <c r="B447" s="80" t="str">
        <f>'Tox Values'!D446</f>
        <v>Trimethylbenzene, 1,2,3-</v>
      </c>
      <c r="C447" s="381" t="str">
        <f>IF(AND(Concs!C446&gt;0,ISNUMBER('Tox Values'!G446)),Concs!C446/'Tox Values'!G446,"")</f>
        <v/>
      </c>
      <c r="D447" s="381" t="str">
        <f>IF(AND(Concs!E446&gt;0,ISNUMBER('Tox Values'!AA446)),Concs!E446/'Tox Values'!AA446,"")</f>
        <v/>
      </c>
      <c r="E447" s="381" t="str">
        <f>IF(AND(Concs!F446&gt;0,ISNUMBER('Tox Values'!T446)),Concs!F446/'Tox Values'!T446,"")</f>
        <v/>
      </c>
      <c r="F447" s="380" t="str">
        <f>IF(AND(Concs!F446&gt;0,ISNUMBER('Tox Values'!O446)),1*Concs!F446/'Tox Values'!O446,"")</f>
        <v/>
      </c>
      <c r="G447" s="81" t="str">
        <f>IF(ISNUMBER(E447),IF('MPS Factors'!G446&gt;0,'MPS Factors'!G446*E447,0),"")</f>
        <v/>
      </c>
      <c r="H447" s="81" t="str">
        <f>IF(ISNUMBER(F447),IF('MPS Factors'!H446&gt;0,'MPS Factors'!H446*F447,0),"")</f>
        <v/>
      </c>
      <c r="I447" s="81" t="str">
        <f>IF(ISNUMBER(E447),IF('MPS Factors'!E446&gt;0,'MPS Factors'!E446*E447,0),"")</f>
        <v/>
      </c>
      <c r="J447" s="81" t="str">
        <f>IF(ISNUMBER(F447),IF('MPS Factors'!F446&gt;0,'MPS Factors'!F446*F447,0),"")</f>
        <v/>
      </c>
      <c r="K447" s="81" t="str">
        <f>IF(ISNUMBER(E447),IF('MPS Factors'!C446&gt;0,'MPS Factors'!C446*E447,0),"")</f>
        <v/>
      </c>
      <c r="L447" s="81" t="str">
        <f>IF(ISNUMBER(F447),IF('MPS Factors'!D446&gt;0,'MPS Factors'!D446*F447,0),"")</f>
        <v/>
      </c>
      <c r="M447" s="81" t="str">
        <f t="shared" si="40"/>
        <v/>
      </c>
      <c r="N447" s="81" t="str">
        <f t="shared" si="41"/>
        <v/>
      </c>
      <c r="O447" s="81" t="str">
        <f t="shared" si="42"/>
        <v/>
      </c>
      <c r="P447" s="81" t="str">
        <f t="shared" si="43"/>
        <v/>
      </c>
      <c r="Q447" s="81" t="str">
        <f t="shared" si="44"/>
        <v/>
      </c>
      <c r="R447" s="81" t="str">
        <f t="shared" si="45"/>
        <v/>
      </c>
    </row>
    <row r="448" spans="1:18" x14ac:dyDescent="0.2">
      <c r="A448" s="106" t="str">
        <f>'Tox Values'!C447</f>
        <v>95-63-6</v>
      </c>
      <c r="B448" s="195" t="str">
        <f>'Tox Values'!D447</f>
        <v>Trimethylbenzene, 1,2,4-</v>
      </c>
      <c r="C448" s="381" t="str">
        <f>IF(AND(Concs!C447&gt;0,ISNUMBER('Tox Values'!G447)),Concs!C447/'Tox Values'!G447,"")</f>
        <v/>
      </c>
      <c r="D448" s="381" t="str">
        <f>IF(AND(Concs!E447&gt;0,ISNUMBER('Tox Values'!AA447)),Concs!E447/'Tox Values'!AA447,"")</f>
        <v/>
      </c>
      <c r="E448" s="381" t="str">
        <f>IF(AND(Concs!F447&gt;0,ISNUMBER('Tox Values'!T447)),Concs!F447/'Tox Values'!T447,"")</f>
        <v/>
      </c>
      <c r="F448" s="380" t="str">
        <f>IF(AND(Concs!F447&gt;0,ISNUMBER('Tox Values'!O447)),1*Concs!F447/'Tox Values'!O447,"")</f>
        <v/>
      </c>
      <c r="G448" s="81" t="str">
        <f>IF(ISNUMBER(E448),IF('MPS Factors'!G447&gt;0,'MPS Factors'!G447*E448,0),"")</f>
        <v/>
      </c>
      <c r="H448" s="81" t="str">
        <f>IF(ISNUMBER(F448),IF('MPS Factors'!H447&gt;0,'MPS Factors'!H447*F448,0),"")</f>
        <v/>
      </c>
      <c r="I448" s="81" t="str">
        <f>IF(ISNUMBER(E448),IF('MPS Factors'!E447&gt;0,'MPS Factors'!E447*E448,0),"")</f>
        <v/>
      </c>
      <c r="J448" s="81" t="str">
        <f>IF(ISNUMBER(F448),IF('MPS Factors'!F447&gt;0,'MPS Factors'!F447*F448,0),"")</f>
        <v/>
      </c>
      <c r="K448" s="81" t="str">
        <f>IF(ISNUMBER(E448),IF('MPS Factors'!C447&gt;0,'MPS Factors'!C447*E448,0),"")</f>
        <v/>
      </c>
      <c r="L448" s="81" t="str">
        <f>IF(ISNUMBER(F448),IF('MPS Factors'!D447&gt;0,'MPS Factors'!D447*F448,0),"")</f>
        <v/>
      </c>
      <c r="M448" s="81" t="str">
        <f t="shared" si="40"/>
        <v/>
      </c>
      <c r="N448" s="81" t="str">
        <f t="shared" si="41"/>
        <v/>
      </c>
      <c r="O448" s="81" t="str">
        <f t="shared" si="42"/>
        <v/>
      </c>
      <c r="P448" s="81" t="str">
        <f t="shared" si="43"/>
        <v/>
      </c>
      <c r="Q448" s="81" t="str">
        <f t="shared" si="44"/>
        <v/>
      </c>
      <c r="R448" s="81" t="str">
        <f t="shared" si="45"/>
        <v/>
      </c>
    </row>
    <row r="449" spans="1:18" x14ac:dyDescent="0.2">
      <c r="A449" s="106" t="str">
        <f>'Tox Values'!C448</f>
        <v>108-67-8</v>
      </c>
      <c r="B449" s="195" t="str">
        <f>'Tox Values'!D448</f>
        <v>Trimethylbenzene, 1,3,5-</v>
      </c>
      <c r="C449" s="381" t="str">
        <f>IF(AND(Concs!C448&gt;0,ISNUMBER('Tox Values'!G448)),Concs!C448/'Tox Values'!G448,"")</f>
        <v/>
      </c>
      <c r="D449" s="381" t="str">
        <f>IF(AND(Concs!E448&gt;0,ISNUMBER('Tox Values'!AA448)),Concs!E448/'Tox Values'!AA448,"")</f>
        <v/>
      </c>
      <c r="E449" s="381" t="str">
        <f>IF(AND(Concs!F448&gt;0,ISNUMBER('Tox Values'!T448)),Concs!F448/'Tox Values'!T448,"")</f>
        <v/>
      </c>
      <c r="F449" s="380" t="str">
        <f>IF(AND(Concs!F448&gt;0,ISNUMBER('Tox Values'!O448)),1*Concs!F448/'Tox Values'!O448,"")</f>
        <v/>
      </c>
      <c r="G449" s="81" t="str">
        <f>IF(ISNUMBER(E449),IF('MPS Factors'!G448&gt;0,'MPS Factors'!G448*E449,0),"")</f>
        <v/>
      </c>
      <c r="H449" s="81" t="str">
        <f>IF(ISNUMBER(F449),IF('MPS Factors'!H448&gt;0,'MPS Factors'!H448*F449,0),"")</f>
        <v/>
      </c>
      <c r="I449" s="81" t="str">
        <f>IF(ISNUMBER(E449),IF('MPS Factors'!E448&gt;0,'MPS Factors'!E448*E449,0),"")</f>
        <v/>
      </c>
      <c r="J449" s="81" t="str">
        <f>IF(ISNUMBER(F449),IF('MPS Factors'!F448&gt;0,'MPS Factors'!F448*F449,0),"")</f>
        <v/>
      </c>
      <c r="K449" s="81" t="str">
        <f>IF(ISNUMBER(E449),IF('MPS Factors'!C448&gt;0,'MPS Factors'!C448*E449,0),"")</f>
        <v/>
      </c>
      <c r="L449" s="81" t="str">
        <f>IF(ISNUMBER(F449),IF('MPS Factors'!D448&gt;0,'MPS Factors'!D448*F449,0),"")</f>
        <v/>
      </c>
      <c r="M449" s="81" t="str">
        <f t="shared" si="40"/>
        <v/>
      </c>
      <c r="N449" s="81" t="str">
        <f t="shared" si="41"/>
        <v/>
      </c>
      <c r="O449" s="81" t="str">
        <f t="shared" si="42"/>
        <v/>
      </c>
      <c r="P449" s="81" t="str">
        <f t="shared" si="43"/>
        <v/>
      </c>
      <c r="Q449" s="81" t="str">
        <f t="shared" si="44"/>
        <v/>
      </c>
      <c r="R449" s="81" t="str">
        <f t="shared" si="45"/>
        <v/>
      </c>
    </row>
    <row r="450" spans="1:18" x14ac:dyDescent="0.2">
      <c r="A450" s="106" t="str">
        <f>'Tox Values'!C449</f>
        <v>126-72-7</v>
      </c>
      <c r="B450" s="80" t="str">
        <f>'Tox Values'!D449</f>
        <v>Tris(2-3-dibromopropyl)phosphate</v>
      </c>
      <c r="C450" s="381" t="str">
        <f>IF(AND(Concs!C449&gt;0,ISNUMBER('Tox Values'!G449)),Concs!C449/'Tox Values'!G449,"")</f>
        <v/>
      </c>
      <c r="D450" s="381" t="str">
        <f>IF(AND(Concs!E449&gt;0,ISNUMBER('Tox Values'!AA449)),Concs!E449/'Tox Values'!AA449,"")</f>
        <v/>
      </c>
      <c r="E450" s="381" t="str">
        <f>IF(AND(Concs!F449&gt;0,ISNUMBER('Tox Values'!T449)),Concs!F449/'Tox Values'!T449,"")</f>
        <v/>
      </c>
      <c r="F450" s="380" t="str">
        <f>IF(AND(Concs!F449&gt;0,ISNUMBER('Tox Values'!O449)),1*Concs!F449/'Tox Values'!O449,"")</f>
        <v/>
      </c>
      <c r="G450" s="81" t="str">
        <f>IF(ISNUMBER(E450),IF('MPS Factors'!G449&gt;0,'MPS Factors'!G449*E450,0),"")</f>
        <v/>
      </c>
      <c r="H450" s="81" t="str">
        <f>IF(ISNUMBER(F450),IF('MPS Factors'!H449&gt;0,'MPS Factors'!H449*F450,0),"")</f>
        <v/>
      </c>
      <c r="I450" s="81" t="str">
        <f>IF(ISNUMBER(E450),IF('MPS Factors'!E449&gt;0,'MPS Factors'!E449*E450,0),"")</f>
        <v/>
      </c>
      <c r="J450" s="81" t="str">
        <f>IF(ISNUMBER(F450),IF('MPS Factors'!F449&gt;0,'MPS Factors'!F449*F450,0),"")</f>
        <v/>
      </c>
      <c r="K450" s="81" t="str">
        <f>IF(ISNUMBER(E450),IF('MPS Factors'!C449&gt;0,'MPS Factors'!C449*E450,0),"")</f>
        <v/>
      </c>
      <c r="L450" s="81" t="str">
        <f>IF(ISNUMBER(F450),IF('MPS Factors'!D449&gt;0,'MPS Factors'!D449*F450,0),"")</f>
        <v/>
      </c>
      <c r="M450" s="81" t="str">
        <f t="shared" si="40"/>
        <v/>
      </c>
      <c r="N450" s="81" t="str">
        <f t="shared" si="41"/>
        <v/>
      </c>
      <c r="O450" s="81" t="str">
        <f t="shared" si="42"/>
        <v/>
      </c>
      <c r="P450" s="81" t="str">
        <f t="shared" si="43"/>
        <v/>
      </c>
      <c r="Q450" s="81" t="str">
        <f t="shared" si="44"/>
        <v/>
      </c>
      <c r="R450" s="81" t="str">
        <f t="shared" si="45"/>
        <v/>
      </c>
    </row>
    <row r="451" spans="1:18" x14ac:dyDescent="0.2">
      <c r="A451" s="106" t="str">
        <f>'Tox Values'!C450</f>
        <v>URANIUM-SOLUBLE</v>
      </c>
      <c r="B451" s="80" t="str">
        <f>'Tox Values'!D450</f>
        <v>Uranium (Soluble Salts)</v>
      </c>
      <c r="C451" s="381" t="str">
        <f>IF(AND(Concs!C450&gt;0,ISNUMBER('Tox Values'!G450)),Concs!C450/'Tox Values'!G450,"")</f>
        <v/>
      </c>
      <c r="D451" s="381" t="str">
        <f>IF(AND(Concs!E450&gt;0,ISNUMBER('Tox Values'!AA450)),Concs!E450/'Tox Values'!AA450,"")</f>
        <v/>
      </c>
      <c r="E451" s="381" t="str">
        <f>IF(AND(Concs!F450&gt;0,ISNUMBER('Tox Values'!T450)),Concs!F450/'Tox Values'!T450,"")</f>
        <v/>
      </c>
      <c r="F451" s="380" t="str">
        <f>IF(AND(Concs!F450&gt;0,ISNUMBER('Tox Values'!O450)),1*Concs!F450/'Tox Values'!O450,"")</f>
        <v/>
      </c>
      <c r="G451" s="81" t="str">
        <f>IF(ISNUMBER(E451),IF('MPS Factors'!G450&gt;0,'MPS Factors'!G450*E451,0),"")</f>
        <v/>
      </c>
      <c r="H451" s="81" t="str">
        <f>IF(ISNUMBER(F451),IF('MPS Factors'!H450&gt;0,'MPS Factors'!H450*F451,0),"")</f>
        <v/>
      </c>
      <c r="I451" s="81" t="str">
        <f>IF(ISNUMBER(E451),IF('MPS Factors'!E450&gt;0,'MPS Factors'!E450*E451,0),"")</f>
        <v/>
      </c>
      <c r="J451" s="81" t="str">
        <f>IF(ISNUMBER(F451),IF('MPS Factors'!F450&gt;0,'MPS Factors'!F450*F451,0),"")</f>
        <v/>
      </c>
      <c r="K451" s="81" t="str">
        <f>IF(ISNUMBER(E451),IF('MPS Factors'!C450&gt;0,'MPS Factors'!C450*E451,0),"")</f>
        <v/>
      </c>
      <c r="L451" s="81" t="str">
        <f>IF(ISNUMBER(F451),IF('MPS Factors'!D450&gt;0,'MPS Factors'!D450*F451,0),"")</f>
        <v/>
      </c>
      <c r="M451" s="81" t="str">
        <f t="shared" si="40"/>
        <v/>
      </c>
      <c r="N451" s="81" t="str">
        <f t="shared" si="41"/>
        <v/>
      </c>
      <c r="O451" s="81" t="str">
        <f t="shared" si="42"/>
        <v/>
      </c>
      <c r="P451" s="81" t="str">
        <f t="shared" si="43"/>
        <v/>
      </c>
      <c r="Q451" s="81" t="str">
        <f t="shared" si="44"/>
        <v/>
      </c>
      <c r="R451" s="81" t="str">
        <f t="shared" si="45"/>
        <v/>
      </c>
    </row>
    <row r="452" spans="1:18" ht="13.5" thickBot="1" x14ac:dyDescent="0.25">
      <c r="A452" s="106" t="str">
        <f>'Tox Values'!C451</f>
        <v>7440-61-1</v>
      </c>
      <c r="B452" s="80" t="str">
        <f>'Tox Values'!D451</f>
        <v>Uranium, Insoluble Compounds</v>
      </c>
      <c r="C452" s="382" t="str">
        <f>IF(AND(Concs!C451&gt;0,ISNUMBER('Tox Values'!G451)),Concs!C451/'Tox Values'!G451,"")</f>
        <v/>
      </c>
      <c r="D452" s="381" t="str">
        <f>IF(AND(Concs!E451&gt;0,ISNUMBER('Tox Values'!AA451)),Concs!E451/'Tox Values'!AA451,"")</f>
        <v/>
      </c>
      <c r="E452" s="381" t="str">
        <f>IF(AND(Concs!F451&gt;0,ISNUMBER('Tox Values'!T451)),Concs!F451/'Tox Values'!T451,"")</f>
        <v/>
      </c>
      <c r="F452" s="380" t="str">
        <f>IF(AND(Concs!F451&gt;0,ISNUMBER('Tox Values'!O451)),1*Concs!F451/'Tox Values'!O451,"")</f>
        <v/>
      </c>
      <c r="G452" s="81" t="str">
        <f>IF(ISNUMBER(E452),IF('MPS Factors'!G451&gt;0,'MPS Factors'!G451*E452,0),"")</f>
        <v/>
      </c>
      <c r="H452" s="81" t="str">
        <f>IF(ISNUMBER(F452),IF('MPS Factors'!H451&gt;0,'MPS Factors'!H451*F452,0),"")</f>
        <v/>
      </c>
      <c r="I452" s="81" t="str">
        <f>IF(ISNUMBER(E452),IF('MPS Factors'!E451&gt;0,'MPS Factors'!E451*E452,0),"")</f>
        <v/>
      </c>
      <c r="J452" s="81" t="str">
        <f>IF(ISNUMBER(F452),IF('MPS Factors'!F451&gt;0,'MPS Factors'!F451*F452,0),"")</f>
        <v/>
      </c>
      <c r="K452" s="81" t="str">
        <f>IF(ISNUMBER(E452),IF('MPS Factors'!C451&gt;0,'MPS Factors'!C451*E452,0),"")</f>
        <v/>
      </c>
      <c r="L452" s="81" t="str">
        <f>IF(ISNUMBER(F452),IF('MPS Factors'!D451&gt;0,'MPS Factors'!D451*F452,0),"")</f>
        <v/>
      </c>
      <c r="M452" s="81" t="str">
        <f t="shared" si="40"/>
        <v/>
      </c>
      <c r="N452" s="81" t="str">
        <f t="shared" si="41"/>
        <v/>
      </c>
      <c r="O452" s="81" t="str">
        <f t="shared" si="42"/>
        <v/>
      </c>
      <c r="P452" s="81" t="str">
        <f t="shared" si="43"/>
        <v/>
      </c>
      <c r="Q452" s="81" t="str">
        <f t="shared" si="44"/>
        <v/>
      </c>
      <c r="R452" s="81" t="str">
        <f t="shared" si="45"/>
        <v/>
      </c>
    </row>
    <row r="453" spans="1:18" ht="13.5" thickBot="1" x14ac:dyDescent="0.25">
      <c r="A453" s="106" t="str">
        <f>'Tox Values'!C452</f>
        <v>7440-62-2</v>
      </c>
      <c r="B453" s="195" t="str">
        <f>'Tox Values'!D452</f>
        <v>Vanadium and Compounds</v>
      </c>
      <c r="C453" s="383" t="str">
        <f>IF(AND(Concs!D452&gt;0,ISNUMBER('Tox Values'!G452)),Concs!D452/'Tox Values'!G452,"")</f>
        <v/>
      </c>
      <c r="D453" s="381" t="str">
        <f>IF(AND(Concs!E452&gt;0,ISNUMBER('Tox Values'!AA452)),Concs!E452/'Tox Values'!AA452,"")</f>
        <v/>
      </c>
      <c r="E453" s="381" t="str">
        <f>IF(AND(Concs!F452&gt;0,ISNUMBER('Tox Values'!T452)),Concs!F452/'Tox Values'!T452,"")</f>
        <v/>
      </c>
      <c r="F453" s="380" t="str">
        <f>IF(AND(Concs!F452&gt;0,ISNUMBER('Tox Values'!O452)),1*Concs!F452/'Tox Values'!O452,"")</f>
        <v/>
      </c>
      <c r="G453" s="81" t="str">
        <f>IF(ISNUMBER(E453),IF('MPS Factors'!G452&gt;0,'MPS Factors'!G452*E453,0),"")</f>
        <v/>
      </c>
      <c r="H453" s="81" t="str">
        <f>IF(ISNUMBER(F453),IF('MPS Factors'!H452&gt;0,'MPS Factors'!H452*F453,0),"")</f>
        <v/>
      </c>
      <c r="I453" s="81" t="str">
        <f>IF(ISNUMBER(E453),IF('MPS Factors'!E452&gt;0,'MPS Factors'!E452*E453,0),"")</f>
        <v/>
      </c>
      <c r="J453" s="81" t="str">
        <f>IF(ISNUMBER(F453),IF('MPS Factors'!F452&gt;0,'MPS Factors'!F452*F453,0),"")</f>
        <v/>
      </c>
      <c r="K453" s="81" t="str">
        <f>IF(ISNUMBER(E453),IF('MPS Factors'!C452&gt;0,'MPS Factors'!C452*E453,0),"")</f>
        <v/>
      </c>
      <c r="L453" s="81" t="str">
        <f>IF(ISNUMBER(F453),IF('MPS Factors'!D452&gt;0,'MPS Factors'!D452*F453,0),"")</f>
        <v/>
      </c>
      <c r="M453" s="81" t="str">
        <f t="shared" si="40"/>
        <v/>
      </c>
      <c r="N453" s="81" t="str">
        <f t="shared" si="41"/>
        <v/>
      </c>
      <c r="O453" s="81" t="str">
        <f t="shared" si="42"/>
        <v/>
      </c>
      <c r="P453" s="81" t="str">
        <f t="shared" si="43"/>
        <v/>
      </c>
      <c r="Q453" s="81" t="str">
        <f t="shared" si="44"/>
        <v/>
      </c>
      <c r="R453" s="81" t="str">
        <f t="shared" si="45"/>
        <v/>
      </c>
    </row>
    <row r="454" spans="1:18" ht="13.5" thickBot="1" x14ac:dyDescent="0.25">
      <c r="A454" s="106" t="str">
        <f>'Tox Values'!C453</f>
        <v>1314-62-1</v>
      </c>
      <c r="B454" s="195" t="str">
        <f>'Tox Values'!D453</f>
        <v>Vanadium Pentoxide, (V2O5)</v>
      </c>
      <c r="C454" s="381" t="str">
        <f>IF(AND(Concs!C453&gt;0,ISNUMBER('Tox Values'!G453)),Concs!C453/'Tox Values'!G453,"")</f>
        <v/>
      </c>
      <c r="D454" s="381" t="str">
        <f>IF(AND(Concs!E453&gt;0,ISNUMBER('Tox Values'!AA453)),Concs!E453/'Tox Values'!AA453,"")</f>
        <v/>
      </c>
      <c r="E454" s="381" t="str">
        <f>IF(AND(Concs!F453&gt;0,ISNUMBER('Tox Values'!T453)),Concs!F453/'Tox Values'!T453,"")</f>
        <v/>
      </c>
      <c r="F454" s="380" t="str">
        <f>IF(AND(Concs!F453&gt;0,ISNUMBER('Tox Values'!O453)),1.6*Concs!F453/'Tox Values'!O453,"")</f>
        <v/>
      </c>
      <c r="G454" s="81" t="str">
        <f>IF(ISNUMBER(E454),IF('MPS Factors'!G453&gt;0,'MPS Factors'!G453*E454,0),"")</f>
        <v/>
      </c>
      <c r="H454" s="81" t="str">
        <f>IF(ISNUMBER(F454),IF('MPS Factors'!H453&gt;0,'MPS Factors'!H453*F454,0),"")</f>
        <v/>
      </c>
      <c r="I454" s="81" t="str">
        <f>IF(ISNUMBER(E454),IF('MPS Factors'!E453&gt;0,'MPS Factors'!E453*E454,0),"")</f>
        <v/>
      </c>
      <c r="J454" s="81" t="str">
        <f>IF(ISNUMBER(F454),IF('MPS Factors'!F453&gt;0,'MPS Factors'!F453*F454,0),"")</f>
        <v/>
      </c>
      <c r="K454" s="81" t="str">
        <f>IF(ISNUMBER(E454),IF('MPS Factors'!C453&gt;0,'MPS Factors'!C453*E454,0),"")</f>
        <v/>
      </c>
      <c r="L454" s="81" t="str">
        <f>IF(ISNUMBER(F454),IF('MPS Factors'!D453&gt;0,'MPS Factors'!D453*F454,0),"")</f>
        <v/>
      </c>
      <c r="M454" s="81" t="str">
        <f t="shared" si="40"/>
        <v/>
      </c>
      <c r="N454" s="81" t="str">
        <f t="shared" si="41"/>
        <v/>
      </c>
      <c r="O454" s="81" t="str">
        <f t="shared" si="42"/>
        <v/>
      </c>
      <c r="P454" s="81" t="str">
        <f t="shared" si="43"/>
        <v/>
      </c>
      <c r="Q454" s="81" t="str">
        <f t="shared" si="44"/>
        <v/>
      </c>
      <c r="R454" s="81" t="str">
        <f t="shared" si="45"/>
        <v/>
      </c>
    </row>
    <row r="455" spans="1:18" ht="13.5" thickBot="1" x14ac:dyDescent="0.25">
      <c r="A455" s="106" t="str">
        <f>'Tox Values'!C454</f>
        <v>108-05-4</v>
      </c>
      <c r="B455" s="195" t="str">
        <f>'Tox Values'!D454</f>
        <v>Vinyl acetate</v>
      </c>
      <c r="C455" s="383" t="str">
        <f>IF(AND(Concs!D454&gt;0,ISNUMBER('Tox Values'!G454)),Concs!D454/'Tox Values'!G454,"")</f>
        <v/>
      </c>
      <c r="D455" s="381" t="str">
        <f>IF(AND(Concs!E454&gt;0,ISNUMBER('Tox Values'!AA454)),Concs!E454/'Tox Values'!AA454,"")</f>
        <v/>
      </c>
      <c r="E455" s="381" t="str">
        <f>IF(AND(Concs!F454&gt;0,ISNUMBER('Tox Values'!T454)),Concs!F454/'Tox Values'!T454,"")</f>
        <v/>
      </c>
      <c r="F455" s="380" t="str">
        <f>IF(AND(Concs!F454&gt;0,ISNUMBER('Tox Values'!O454)),1*Concs!F454/'Tox Values'!O454,"")</f>
        <v/>
      </c>
      <c r="G455" s="81" t="str">
        <f>IF(ISNUMBER(E455),IF('MPS Factors'!G454&gt;0,'MPS Factors'!G454*E455,0),"")</f>
        <v/>
      </c>
      <c r="H455" s="81" t="str">
        <f>IF(ISNUMBER(F455),IF('MPS Factors'!H454&gt;0,'MPS Factors'!H454*F455,0),"")</f>
        <v/>
      </c>
      <c r="I455" s="81" t="str">
        <f>IF(ISNUMBER(E455),IF('MPS Factors'!E454&gt;0,'MPS Factors'!E454*E455,0),"")</f>
        <v/>
      </c>
      <c r="J455" s="81" t="str">
        <f>IF(ISNUMBER(F455),IF('MPS Factors'!F454&gt;0,'MPS Factors'!F454*F455,0),"")</f>
        <v/>
      </c>
      <c r="K455" s="81" t="str">
        <f>IF(ISNUMBER(E455),IF('MPS Factors'!C454&gt;0,'MPS Factors'!C454*E455,0),"")</f>
        <v/>
      </c>
      <c r="L455" s="81" t="str">
        <f>IF(ISNUMBER(F455),IF('MPS Factors'!D454&gt;0,'MPS Factors'!D454*F455,0),"")</f>
        <v/>
      </c>
      <c r="M455" s="81" t="str">
        <f t="shared" si="40"/>
        <v/>
      </c>
      <c r="N455" s="81" t="str">
        <f t="shared" si="41"/>
        <v/>
      </c>
      <c r="O455" s="81" t="str">
        <f t="shared" si="42"/>
        <v/>
      </c>
      <c r="P455" s="81" t="str">
        <f t="shared" si="43"/>
        <v/>
      </c>
      <c r="Q455" s="81" t="str">
        <f t="shared" si="44"/>
        <v/>
      </c>
      <c r="R455" s="81" t="str">
        <f t="shared" si="45"/>
        <v/>
      </c>
    </row>
    <row r="456" spans="1:18" ht="13.5" thickBot="1" x14ac:dyDescent="0.25">
      <c r="A456" s="106" t="str">
        <f>'Tox Values'!C455</f>
        <v>593-60-2</v>
      </c>
      <c r="B456" s="80" t="str">
        <f>'Tox Values'!D455</f>
        <v>Vinyl bromide</v>
      </c>
      <c r="C456" s="382" t="str">
        <f>IF(AND(Concs!C455&gt;0,ISNUMBER('Tox Values'!G455)),Concs!C455/'Tox Values'!G455,"")</f>
        <v/>
      </c>
      <c r="D456" s="381" t="str">
        <f>IF(AND(Concs!E455&gt;0,ISNUMBER('Tox Values'!AA455)),Concs!E455/'Tox Values'!AA455,"")</f>
        <v/>
      </c>
      <c r="E456" s="381" t="str">
        <f>IF(AND(Concs!F455&gt;0,ISNUMBER('Tox Values'!T455)),Concs!F455/'Tox Values'!T455,"")</f>
        <v/>
      </c>
      <c r="F456" s="380" t="str">
        <f>IF(AND(Concs!F455&gt;0,ISNUMBER('Tox Values'!O455)),1.6*Concs!F455/'Tox Values'!O455,"")</f>
        <v/>
      </c>
      <c r="G456" s="81" t="str">
        <f>IF(ISNUMBER(E456),IF('MPS Factors'!G455&gt;0,'MPS Factors'!G455*E456,0),"")</f>
        <v/>
      </c>
      <c r="H456" s="81" t="str">
        <f>IF(ISNUMBER(F456),IF('MPS Factors'!H455&gt;0,'MPS Factors'!H455*F456,0),"")</f>
        <v/>
      </c>
      <c r="I456" s="81" t="str">
        <f>IF(ISNUMBER(E456),IF('MPS Factors'!E455&gt;0,'MPS Factors'!E455*E456,0),"")</f>
        <v/>
      </c>
      <c r="J456" s="81" t="str">
        <f>IF(ISNUMBER(F456),IF('MPS Factors'!F455&gt;0,'MPS Factors'!F455*F456,0),"")</f>
        <v/>
      </c>
      <c r="K456" s="81" t="str">
        <f>IF(ISNUMBER(E456),IF('MPS Factors'!C455&gt;0,'MPS Factors'!C455*E456,0),"")</f>
        <v/>
      </c>
      <c r="L456" s="81" t="str">
        <f>IF(ISNUMBER(F456),IF('MPS Factors'!D455&gt;0,'MPS Factors'!D455*F456,0),"")</f>
        <v/>
      </c>
      <c r="M456" s="81" t="str">
        <f t="shared" ref="M456:M462" si="46">IF(ISNUMBER(G456), E456+G456, "")</f>
        <v/>
      </c>
      <c r="N456" s="81" t="str">
        <f t="shared" ref="N456:N462" si="47">IF(ISNUMBER(H456), F456+H456, "")</f>
        <v/>
      </c>
      <c r="O456" s="81" t="str">
        <f t="shared" ref="O456:O462" si="48">IF(ISNUMBER(I456), E456+I456, "")</f>
        <v/>
      </c>
      <c r="P456" s="81" t="str">
        <f t="shared" ref="P456:P462" si="49">IF(ISNUMBER(J456), F456+J456, "")</f>
        <v/>
      </c>
      <c r="Q456" s="81" t="str">
        <f t="shared" ref="Q456:Q462" si="50">IF(ISNUMBER(K456), E456+K456, "")</f>
        <v/>
      </c>
      <c r="R456" s="81" t="str">
        <f t="shared" ref="R456:R461" si="51">IF(ISNUMBER(L456), F456+L456, "")</f>
        <v/>
      </c>
    </row>
    <row r="457" spans="1:18" ht="13.5" thickBot="1" x14ac:dyDescent="0.25">
      <c r="A457" s="106" t="str">
        <f>'Tox Values'!C456</f>
        <v>75-01-4</v>
      </c>
      <c r="B457" s="195" t="str">
        <f>'Tox Values'!D456</f>
        <v>Vinyl chloride</v>
      </c>
      <c r="C457" s="383" t="str">
        <f>IF(AND(Concs!D456&gt;0,ISNUMBER('Tox Values'!G456)),Concs!D456/'Tox Values'!G456,"")</f>
        <v/>
      </c>
      <c r="D457" s="381" t="str">
        <f>IF(AND(Concs!E456&gt;0,ISNUMBER('Tox Values'!AA456)),Concs!E456/'Tox Values'!AA456,"")</f>
        <v/>
      </c>
      <c r="E457" s="381" t="str">
        <f>IF(AND(Concs!F456&gt;0,ISNUMBER('Tox Values'!T456)),Concs!F456/'Tox Values'!T456,"")</f>
        <v/>
      </c>
      <c r="F457" s="380" t="str">
        <f>IF(AND(Concs!F456&gt;0,ISNUMBER('Tox Values'!O456)),1*Concs!F456/'Tox Values'!O456,"")</f>
        <v/>
      </c>
      <c r="G457" s="81" t="str">
        <f>IF(ISNUMBER(E457),IF('MPS Factors'!G456&gt;0,'MPS Factors'!G456*E457,0),"")</f>
        <v/>
      </c>
      <c r="H457" s="81" t="str">
        <f>IF(ISNUMBER(F457),IF('MPS Factors'!H456&gt;0,'MPS Factors'!H456*F457,0),"")</f>
        <v/>
      </c>
      <c r="I457" s="81" t="str">
        <f>IF(ISNUMBER(E457),IF('MPS Factors'!E456&gt;0,'MPS Factors'!E456*E457,0),"")</f>
        <v/>
      </c>
      <c r="J457" s="81" t="str">
        <f>IF(ISNUMBER(F457),IF('MPS Factors'!F456&gt;0,'MPS Factors'!F456*F457,0),"")</f>
        <v/>
      </c>
      <c r="K457" s="81" t="str">
        <f>IF(ISNUMBER(E457),IF('MPS Factors'!C456&gt;0,'MPS Factors'!C456*E457,0),"")</f>
        <v/>
      </c>
      <c r="L457" s="81" t="str">
        <f>IF(ISNUMBER(F457),IF('MPS Factors'!D456&gt;0,'MPS Factors'!D456*F457,0),"")</f>
        <v/>
      </c>
      <c r="M457" s="81" t="str">
        <f t="shared" si="46"/>
        <v/>
      </c>
      <c r="N457" s="81" t="str">
        <f t="shared" si="47"/>
        <v/>
      </c>
      <c r="O457" s="81" t="str">
        <f t="shared" si="48"/>
        <v/>
      </c>
      <c r="P457" s="81" t="str">
        <f t="shared" si="49"/>
        <v/>
      </c>
      <c r="Q457" s="81" t="str">
        <f t="shared" si="50"/>
        <v/>
      </c>
      <c r="R457" s="81" t="str">
        <f t="shared" si="51"/>
        <v/>
      </c>
    </row>
    <row r="458" spans="1:18" ht="13.5" thickBot="1" x14ac:dyDescent="0.25">
      <c r="A458" s="106" t="str">
        <f>'Tox Values'!C457</f>
        <v>1330-20-7</v>
      </c>
      <c r="B458" s="195" t="str">
        <f>'Tox Values'!D457</f>
        <v>Xylenes</v>
      </c>
      <c r="C458" s="383" t="str">
        <f>IF(AND(Concs!D457&gt;0,ISNUMBER('Tox Values'!G457)),Concs!D457/'Tox Values'!G457,"")</f>
        <v/>
      </c>
      <c r="D458" s="381" t="str">
        <f>IF(AND(Concs!E457&gt;0,ISNUMBER('Tox Values'!AA457)),Concs!E457/'Tox Values'!AA457,"")</f>
        <v/>
      </c>
      <c r="E458" s="381" t="str">
        <f>IF(AND(Concs!F457&gt;0,ISNUMBER('Tox Values'!T457)),Concs!F457/'Tox Values'!T457,"")</f>
        <v/>
      </c>
      <c r="F458" s="380" t="str">
        <f>IF(AND(Concs!F457&gt;0,ISNUMBER('Tox Values'!O457)),1*Concs!F457/'Tox Values'!O457,"")</f>
        <v/>
      </c>
      <c r="G458" s="81" t="str">
        <f>IF(ISNUMBER(E458),IF('MPS Factors'!G457&gt;0,'MPS Factors'!G457*E458,0),"")</f>
        <v/>
      </c>
      <c r="H458" s="81" t="str">
        <f>IF(ISNUMBER(F458),IF('MPS Factors'!H457&gt;0,'MPS Factors'!H457*F458,0),"")</f>
        <v/>
      </c>
      <c r="I458" s="81" t="str">
        <f>IF(ISNUMBER(E458),IF('MPS Factors'!E457&gt;0,'MPS Factors'!E457*E458,0),"")</f>
        <v/>
      </c>
      <c r="J458" s="81" t="str">
        <f>IF(ISNUMBER(F458),IF('MPS Factors'!F457&gt;0,'MPS Factors'!F457*F458,0),"")</f>
        <v/>
      </c>
      <c r="K458" s="81" t="str">
        <f>IF(ISNUMBER(E458),IF('MPS Factors'!C457&gt;0,'MPS Factors'!C457*E458,0),"")</f>
        <v/>
      </c>
      <c r="L458" s="81" t="str">
        <f>IF(ISNUMBER(F458),IF('MPS Factors'!D457&gt;0,'MPS Factors'!D457*F458,0),"")</f>
        <v/>
      </c>
      <c r="M458" s="81" t="str">
        <f t="shared" si="46"/>
        <v/>
      </c>
      <c r="N458" s="81" t="str">
        <f t="shared" si="47"/>
        <v/>
      </c>
      <c r="O458" s="81" t="str">
        <f t="shared" si="48"/>
        <v/>
      </c>
      <c r="P458" s="81" t="str">
        <f t="shared" si="49"/>
        <v/>
      </c>
      <c r="Q458" s="81" t="str">
        <f t="shared" si="50"/>
        <v/>
      </c>
      <c r="R458" s="81" t="str">
        <f t="shared" si="51"/>
        <v/>
      </c>
    </row>
    <row r="459" spans="1:18" ht="13.5" thickBot="1" x14ac:dyDescent="0.25">
      <c r="A459" s="106" t="str">
        <f>'Tox Values'!C458</f>
        <v>108-38-3</v>
      </c>
      <c r="B459" s="195" t="str">
        <f>'Tox Values'!D458</f>
        <v>Xylenes, m-</v>
      </c>
      <c r="C459" s="383" t="str">
        <f>IF(AND(Concs!D458&gt;0,ISNUMBER('Tox Values'!G458)),Concs!D458/'Tox Values'!G458,"")</f>
        <v/>
      </c>
      <c r="D459" s="381" t="str">
        <f>IF(AND(Concs!E458&gt;0,ISNUMBER('Tox Values'!AA458)),Concs!E458/'Tox Values'!AA458,"")</f>
        <v/>
      </c>
      <c r="E459" s="381" t="str">
        <f>IF(AND(Concs!F458&gt;0,ISNUMBER('Tox Values'!T458)),Concs!F458/'Tox Values'!T458,"")</f>
        <v/>
      </c>
      <c r="F459" s="380" t="str">
        <f>IF(AND(Concs!F458&gt;0,ISNUMBER('Tox Values'!O458)),1*Concs!F458/'Tox Values'!O458,"")</f>
        <v/>
      </c>
      <c r="G459" s="81" t="str">
        <f>IF(ISNUMBER(E459),IF('MPS Factors'!G458&gt;0,'MPS Factors'!G458*E459,0),"")</f>
        <v/>
      </c>
      <c r="H459" s="81" t="str">
        <f>IF(ISNUMBER(F459),IF('MPS Factors'!H458&gt;0,'MPS Factors'!H458*F459,0),"")</f>
        <v/>
      </c>
      <c r="I459" s="81" t="str">
        <f>IF(ISNUMBER(E459),IF('MPS Factors'!E458&gt;0,'MPS Factors'!E458*E459,0),"")</f>
        <v/>
      </c>
      <c r="J459" s="81" t="str">
        <f>IF(ISNUMBER(F459),IF('MPS Factors'!F458&gt;0,'MPS Factors'!F458*F459,0),"")</f>
        <v/>
      </c>
      <c r="K459" s="81" t="str">
        <f>IF(ISNUMBER(E459),IF('MPS Factors'!C458&gt;0,'MPS Factors'!C458*E459,0),"")</f>
        <v/>
      </c>
      <c r="L459" s="81" t="str">
        <f>IF(ISNUMBER(F459),IF('MPS Factors'!D458&gt;0,'MPS Factors'!D458*F459,0),"")</f>
        <v/>
      </c>
      <c r="M459" s="81" t="str">
        <f t="shared" si="46"/>
        <v/>
      </c>
      <c r="N459" s="81" t="str">
        <f t="shared" si="47"/>
        <v/>
      </c>
      <c r="O459" s="81" t="str">
        <f t="shared" si="48"/>
        <v/>
      </c>
      <c r="P459" s="81" t="str">
        <f t="shared" si="49"/>
        <v/>
      </c>
      <c r="Q459" s="81" t="str">
        <f t="shared" si="50"/>
        <v/>
      </c>
      <c r="R459" s="81" t="str">
        <f t="shared" si="51"/>
        <v/>
      </c>
    </row>
    <row r="460" spans="1:18" ht="13.5" thickBot="1" x14ac:dyDescent="0.25">
      <c r="A460" s="106" t="str">
        <f>'Tox Values'!C459</f>
        <v>95-47-6</v>
      </c>
      <c r="B460" s="195" t="str">
        <f>'Tox Values'!D459</f>
        <v>Xylenes, o-</v>
      </c>
      <c r="C460" s="383" t="str">
        <f>IF(AND(Concs!D459&gt;0,ISNUMBER('Tox Values'!G459)),Concs!D459/'Tox Values'!G459,"")</f>
        <v/>
      </c>
      <c r="D460" s="381" t="str">
        <f>IF(AND(Concs!E459&gt;0,ISNUMBER('Tox Values'!AA459)),Concs!E459/'Tox Values'!AA459,"")</f>
        <v/>
      </c>
      <c r="E460" s="381" t="str">
        <f>IF(AND(Concs!F459&gt;0,ISNUMBER('Tox Values'!T459)),Concs!F459/'Tox Values'!T459,"")</f>
        <v/>
      </c>
      <c r="F460" s="380" t="str">
        <f>IF(AND(Concs!F459&gt;0,ISNUMBER('Tox Values'!O459)),1*Concs!F459/'Tox Values'!O459,"")</f>
        <v/>
      </c>
      <c r="G460" s="81" t="str">
        <f>IF(ISNUMBER(E460),IF('MPS Factors'!G459&gt;0,'MPS Factors'!G459*E460,0),"")</f>
        <v/>
      </c>
      <c r="H460" s="81" t="str">
        <f>IF(ISNUMBER(F460),IF('MPS Factors'!H459&gt;0,'MPS Factors'!H459*F460,0),"")</f>
        <v/>
      </c>
      <c r="I460" s="81" t="str">
        <f>IF(ISNUMBER(E460),IF('MPS Factors'!E459&gt;0,'MPS Factors'!E459*E460,0),"")</f>
        <v/>
      </c>
      <c r="J460" s="81" t="str">
        <f>IF(ISNUMBER(F460),IF('MPS Factors'!F459&gt;0,'MPS Factors'!F459*F460,0),"")</f>
        <v/>
      </c>
      <c r="K460" s="81" t="str">
        <f>IF(ISNUMBER(E460),IF('MPS Factors'!C459&gt;0,'MPS Factors'!C459*E460,0),"")</f>
        <v/>
      </c>
      <c r="L460" s="81" t="str">
        <f>IF(ISNUMBER(F460),IF('MPS Factors'!D459&gt;0,'MPS Factors'!D459*F460,0),"")</f>
        <v/>
      </c>
      <c r="M460" s="81" t="str">
        <f t="shared" si="46"/>
        <v/>
      </c>
      <c r="N460" s="81" t="str">
        <f t="shared" si="47"/>
        <v/>
      </c>
      <c r="O460" s="81" t="str">
        <f t="shared" si="48"/>
        <v/>
      </c>
      <c r="P460" s="81" t="str">
        <f t="shared" si="49"/>
        <v/>
      </c>
      <c r="Q460" s="81" t="str">
        <f t="shared" si="50"/>
        <v/>
      </c>
      <c r="R460" s="81" t="str">
        <f t="shared" si="51"/>
        <v/>
      </c>
    </row>
    <row r="461" spans="1:18" ht="13.5" thickBot="1" x14ac:dyDescent="0.25">
      <c r="A461" s="106" t="str">
        <f>'Tox Values'!C460</f>
        <v>106-42-3</v>
      </c>
      <c r="B461" s="195" t="str">
        <f>'Tox Values'!D460</f>
        <v>Xylenes, p-</v>
      </c>
      <c r="C461" s="383" t="str">
        <f>IF(AND(Concs!D460&gt;0,ISNUMBER('Tox Values'!G460)),Concs!D460/'Tox Values'!G460,"")</f>
        <v/>
      </c>
      <c r="D461" s="381" t="str">
        <f>IF(AND(Concs!E460&gt;0,ISNUMBER('Tox Values'!AA460)),Concs!E460/'Tox Values'!AA460,"")</f>
        <v/>
      </c>
      <c r="E461" s="381" t="str">
        <f>IF(AND(Concs!F460&gt;0,ISNUMBER('Tox Values'!T460)),Concs!F460/'Tox Values'!T460,"")</f>
        <v/>
      </c>
      <c r="F461" s="380" t="str">
        <f>IF(AND(Concs!F460&gt;0,ISNUMBER('Tox Values'!O460)),1*Concs!F460/'Tox Values'!O460,"")</f>
        <v/>
      </c>
      <c r="G461" s="81" t="str">
        <f>IF(ISNUMBER(E461),IF('MPS Factors'!G460&gt;0,'MPS Factors'!G460*E461,0),"")</f>
        <v/>
      </c>
      <c r="H461" s="81" t="str">
        <f>IF(ISNUMBER(F461),IF('MPS Factors'!H460&gt;0,'MPS Factors'!H460*F461,0),"")</f>
        <v/>
      </c>
      <c r="I461" s="81" t="str">
        <f>IF(ISNUMBER(E461),IF('MPS Factors'!E460&gt;0,'MPS Factors'!E460*E461,0),"")</f>
        <v/>
      </c>
      <c r="J461" s="81" t="str">
        <f>IF(ISNUMBER(F461),IF('MPS Factors'!F460&gt;0,'MPS Factors'!F460*F461,0),"")</f>
        <v/>
      </c>
      <c r="K461" s="81" t="str">
        <f>IF(ISNUMBER(E461),IF('MPS Factors'!C460&gt;0,'MPS Factors'!C460*E461,0),"")</f>
        <v/>
      </c>
      <c r="L461" s="81" t="str">
        <f>IF(ISNUMBER(F461),IF('MPS Factors'!D460&gt;0,'MPS Factors'!D460*F461,0),"")</f>
        <v/>
      </c>
      <c r="M461" s="81" t="str">
        <f t="shared" si="46"/>
        <v/>
      </c>
      <c r="N461" s="81" t="str">
        <f t="shared" si="47"/>
        <v/>
      </c>
      <c r="O461" s="81" t="str">
        <f t="shared" si="48"/>
        <v/>
      </c>
      <c r="P461" s="81" t="str">
        <f t="shared" si="49"/>
        <v/>
      </c>
      <c r="Q461" s="81" t="str">
        <f t="shared" si="50"/>
        <v/>
      </c>
      <c r="R461" s="81" t="str">
        <f t="shared" si="51"/>
        <v/>
      </c>
    </row>
    <row r="462" spans="1:18" x14ac:dyDescent="0.2">
      <c r="A462" s="106" t="str">
        <f>'Tox Values'!C461</f>
        <v>13530-65-9</v>
      </c>
      <c r="B462" s="80" t="str">
        <f>'Tox Values'!D461</f>
        <v>Zinc chromate</v>
      </c>
      <c r="C462" s="380" t="str">
        <f>IF(AND(Concs!C461&gt;0,ISNUMBER('Tox Values'!G461)),Concs!C461/'Tox Values'!G461,"")</f>
        <v/>
      </c>
      <c r="D462" s="381" t="str">
        <f>IF(AND(Concs!E461&gt;0,ISNUMBER('Tox Values'!AA461)),Concs!E461/'Tox Values'!AA461,"")</f>
        <v/>
      </c>
      <c r="E462" s="381" t="str">
        <f>IF(AND(Concs!F461&gt;0,ISNUMBER('Tox Values'!T461)),Concs!F461/'Tox Values'!T461,"")</f>
        <v/>
      </c>
      <c r="F462" s="380" t="str">
        <f>IF(AND(Concs!F461&gt;0,ISNUMBER('Tox Values'!O461)),1.6*Concs!F461/'Tox Values'!O461,"")</f>
        <v/>
      </c>
      <c r="G462" s="81" t="str">
        <f>IF(ISNUMBER(E462),IF('MPS Factors'!G461&gt;0,'MPS Factors'!G461*E462,0),"")</f>
        <v/>
      </c>
      <c r="H462" s="81" t="str">
        <f>IF(ISNUMBER(F462),IF('MPS Factors'!H461&gt;0,'MPS Factors'!H461*F462,0),"")</f>
        <v/>
      </c>
      <c r="I462" s="81" t="str">
        <f>IF(ISNUMBER(E462),IF('MPS Factors'!E461&gt;0,'MPS Factors'!E461*E462,0),"")</f>
        <v/>
      </c>
      <c r="J462" s="81" t="str">
        <f>IF(ISNUMBER(F462),IF('MPS Factors'!F461&gt;0,'MPS Factors'!F461*F462,0),"")</f>
        <v/>
      </c>
      <c r="K462" s="81" t="str">
        <f>IF(ISNUMBER(E462),IF('MPS Factors'!C461&gt;0,'MPS Factors'!C461*E462,0),"")</f>
        <v/>
      </c>
      <c r="L462" s="81" t="str">
        <f>IF(ISNUMBER(F462),IF('MPS Factors'!D461&gt;0,'MPS Factors'!D461*F462,0),"")</f>
        <v/>
      </c>
      <c r="M462" s="81" t="str">
        <f t="shared" si="46"/>
        <v/>
      </c>
      <c r="N462" s="81" t="str">
        <f t="shared" si="47"/>
        <v/>
      </c>
      <c r="O462" s="81" t="str">
        <f t="shared" si="48"/>
        <v/>
      </c>
      <c r="P462" s="81" t="str">
        <f t="shared" si="49"/>
        <v/>
      </c>
      <c r="Q462" s="81" t="str">
        <f t="shared" si="50"/>
        <v/>
      </c>
      <c r="R462" s="81" t="str">
        <f>IF(ISNUMBER(L462), F462+L462, "")</f>
        <v/>
      </c>
    </row>
  </sheetData>
  <sortState xmlns:xlrd2="http://schemas.microsoft.com/office/spreadsheetml/2017/richdata2" ref="B8:B404">
    <sortCondition ref="B7:B404"/>
  </sortState>
  <mergeCells count="3">
    <mergeCell ref="A1:B1"/>
    <mergeCell ref="A2:B2"/>
    <mergeCell ref="C4:F4"/>
  </mergeCells>
  <conditionalFormatting sqref="A7:R462">
    <cfRule type="expression" dxfId="10" priority="22">
      <formula>MOD(ROW(),2)=0</formula>
    </cfRule>
  </conditionalFormatting>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tint="-0.499984740745262"/>
  </sheetPr>
  <dimension ref="A1:GX461"/>
  <sheetViews>
    <sheetView workbookViewId="0">
      <selection sqref="A1:B1"/>
    </sheetView>
  </sheetViews>
  <sheetFormatPr defaultColWidth="9.140625" defaultRowHeight="12.75" x14ac:dyDescent="0.2"/>
  <cols>
    <col min="1" max="1" width="11.85546875" style="48" customWidth="1"/>
    <col min="2" max="2" width="27.85546875" style="46" customWidth="1"/>
    <col min="3" max="4" width="10.5703125" style="48" bestFit="1" customWidth="1"/>
    <col min="5" max="6" width="11.42578125" style="48" customWidth="1"/>
    <col min="7" max="106" width="10.7109375" style="48" customWidth="1"/>
    <col min="107" max="206" width="10.7109375" style="46" customWidth="1"/>
    <col min="207" max="16384" width="9.140625" style="46"/>
  </cols>
  <sheetData>
    <row r="1" spans="1:206" x14ac:dyDescent="0.2">
      <c r="A1" s="516" t="str">
        <f>Summary!A1</f>
        <v>RASS version: 2025-07</v>
      </c>
      <c r="B1" s="516"/>
    </row>
    <row r="2" spans="1:206" x14ac:dyDescent="0.2">
      <c r="A2" s="176" t="s">
        <v>171</v>
      </c>
    </row>
    <row r="3" spans="1:206" x14ac:dyDescent="0.2">
      <c r="A3" s="69" t="s">
        <v>172</v>
      </c>
    </row>
    <row r="4" spans="1:206" s="70" customFormat="1" x14ac:dyDescent="0.2">
      <c r="C4" s="521" t="s">
        <v>173</v>
      </c>
      <c r="D4" s="522"/>
      <c r="E4" s="522"/>
      <c r="F4" s="523"/>
      <c r="G4" s="520" t="s">
        <v>39</v>
      </c>
      <c r="H4" s="520"/>
      <c r="I4" s="520"/>
      <c r="J4" s="520"/>
      <c r="K4" s="71" t="s">
        <v>40</v>
      </c>
      <c r="L4" s="71"/>
      <c r="M4" s="71"/>
      <c r="N4" s="71"/>
      <c r="O4" s="71" t="s">
        <v>41</v>
      </c>
      <c r="P4" s="71"/>
      <c r="Q4" s="71"/>
      <c r="R4" s="71"/>
      <c r="S4" s="71" t="s">
        <v>42</v>
      </c>
      <c r="T4" s="71"/>
      <c r="U4" s="71"/>
      <c r="V4" s="71"/>
      <c r="W4" s="71" t="s">
        <v>43</v>
      </c>
      <c r="X4" s="71"/>
      <c r="Y4" s="71"/>
      <c r="Z4" s="71"/>
      <c r="AA4" s="71" t="s">
        <v>44</v>
      </c>
      <c r="AB4" s="71"/>
      <c r="AC4" s="71"/>
      <c r="AD4" s="71"/>
      <c r="AE4" s="71" t="s">
        <v>45</v>
      </c>
      <c r="AF4" s="71"/>
      <c r="AG4" s="71"/>
      <c r="AH4" s="71"/>
      <c r="AI4" s="71" t="s">
        <v>46</v>
      </c>
      <c r="AJ4" s="71"/>
      <c r="AK4" s="71"/>
      <c r="AL4" s="71"/>
      <c r="AM4" s="71" t="s">
        <v>47</v>
      </c>
      <c r="AN4" s="71"/>
      <c r="AO4" s="71"/>
      <c r="AP4" s="71"/>
      <c r="AQ4" s="71" t="s">
        <v>48</v>
      </c>
      <c r="AR4" s="71"/>
      <c r="AS4" s="71"/>
      <c r="AT4" s="71"/>
      <c r="AU4" s="71" t="s">
        <v>49</v>
      </c>
      <c r="AV4" s="71"/>
      <c r="AW4" s="71"/>
      <c r="AX4" s="71"/>
      <c r="AY4" s="71" t="s">
        <v>50</v>
      </c>
      <c r="AZ4" s="71"/>
      <c r="BA4" s="71"/>
      <c r="BB4" s="71"/>
      <c r="BC4" s="71" t="s">
        <v>51</v>
      </c>
      <c r="BD4" s="71"/>
      <c r="BE4" s="71"/>
      <c r="BF4" s="71"/>
      <c r="BG4" s="71" t="s">
        <v>52</v>
      </c>
      <c r="BH4" s="71"/>
      <c r="BI4" s="71"/>
      <c r="BJ4" s="71"/>
      <c r="BK4" s="71" t="s">
        <v>53</v>
      </c>
      <c r="BL4" s="71"/>
      <c r="BM4" s="71"/>
      <c r="BN4" s="71"/>
      <c r="BO4" s="71" t="s">
        <v>54</v>
      </c>
      <c r="BP4" s="71"/>
      <c r="BQ4" s="71"/>
      <c r="BR4" s="71"/>
      <c r="BS4" s="71" t="s">
        <v>55</v>
      </c>
      <c r="BT4" s="71"/>
      <c r="BU4" s="71"/>
      <c r="BV4" s="71"/>
      <c r="BW4" s="71" t="s">
        <v>56</v>
      </c>
      <c r="BX4" s="71"/>
      <c r="BY4" s="71"/>
      <c r="BZ4" s="71"/>
      <c r="CA4" s="71" t="s">
        <v>57</v>
      </c>
      <c r="CB4" s="71"/>
      <c r="CC4" s="71"/>
      <c r="CD4" s="71"/>
      <c r="CE4" s="71" t="s">
        <v>58</v>
      </c>
      <c r="CF4" s="71"/>
      <c r="CG4" s="71"/>
      <c r="CH4" s="71"/>
      <c r="CI4" s="71" t="s">
        <v>59</v>
      </c>
      <c r="CJ4" s="71"/>
      <c r="CK4" s="71"/>
      <c r="CL4" s="71"/>
      <c r="CM4" s="71" t="s">
        <v>60</v>
      </c>
      <c r="CN4" s="71"/>
      <c r="CO4" s="71"/>
      <c r="CP4" s="71"/>
      <c r="CQ4" s="71" t="s">
        <v>61</v>
      </c>
      <c r="CR4" s="71"/>
      <c r="CS4" s="71"/>
      <c r="CT4" s="71"/>
      <c r="CU4" s="71" t="s">
        <v>62</v>
      </c>
      <c r="CV4" s="71"/>
      <c r="CW4" s="71"/>
      <c r="CX4" s="71"/>
      <c r="CY4" s="71" t="s">
        <v>63</v>
      </c>
      <c r="CZ4" s="71"/>
      <c r="DA4" s="71"/>
      <c r="DB4" s="71"/>
      <c r="DC4" s="70" t="s">
        <v>64</v>
      </c>
      <c r="DG4" s="70" t="s">
        <v>66</v>
      </c>
      <c r="DK4" s="70" t="s">
        <v>67</v>
      </c>
      <c r="DO4" s="70" t="s">
        <v>68</v>
      </c>
      <c r="DS4" s="70" t="s">
        <v>69</v>
      </c>
      <c r="DW4" s="70" t="s">
        <v>70</v>
      </c>
      <c r="EA4" s="70" t="s">
        <v>71</v>
      </c>
      <c r="EE4" s="70" t="s">
        <v>72</v>
      </c>
      <c r="EI4" s="70" t="s">
        <v>73</v>
      </c>
      <c r="EM4" s="70" t="s">
        <v>74</v>
      </c>
      <c r="EQ4" s="70" t="s">
        <v>75</v>
      </c>
      <c r="EU4" s="70" t="s">
        <v>76</v>
      </c>
      <c r="EY4" s="70" t="s">
        <v>77</v>
      </c>
      <c r="FC4" s="70" t="s">
        <v>78</v>
      </c>
      <c r="FG4" s="70" t="s">
        <v>79</v>
      </c>
      <c r="FK4" s="70" t="s">
        <v>80</v>
      </c>
      <c r="FO4" s="70" t="s">
        <v>81</v>
      </c>
      <c r="FS4" s="70" t="s">
        <v>82</v>
      </c>
      <c r="FW4" s="70" t="s">
        <v>83</v>
      </c>
      <c r="GA4" s="70" t="s">
        <v>84</v>
      </c>
      <c r="GE4" s="70" t="s">
        <v>85</v>
      </c>
      <c r="GI4" s="70" t="s">
        <v>86</v>
      </c>
      <c r="GM4" s="70" t="s">
        <v>87</v>
      </c>
      <c r="GQ4" s="70" t="s">
        <v>88</v>
      </c>
      <c r="GU4" s="70" t="s">
        <v>89</v>
      </c>
    </row>
    <row r="5" spans="1:206" s="73" customFormat="1" ht="25.5" x14ac:dyDescent="0.2">
      <c r="A5" s="72" t="s">
        <v>168</v>
      </c>
      <c r="B5" s="73" t="s">
        <v>18</v>
      </c>
      <c r="C5" s="95" t="s">
        <v>174</v>
      </c>
      <c r="D5" s="72" t="s">
        <v>175</v>
      </c>
      <c r="E5" s="72" t="s">
        <v>176</v>
      </c>
      <c r="F5" s="98" t="s">
        <v>177</v>
      </c>
      <c r="G5" s="72" t="s">
        <v>174</v>
      </c>
      <c r="H5" s="72" t="s">
        <v>175</v>
      </c>
      <c r="I5" s="72" t="s">
        <v>176</v>
      </c>
      <c r="J5" s="72" t="s">
        <v>177</v>
      </c>
      <c r="K5" s="72" t="s">
        <v>174</v>
      </c>
      <c r="L5" s="72" t="s">
        <v>175</v>
      </c>
      <c r="M5" s="72" t="s">
        <v>176</v>
      </c>
      <c r="N5" s="72" t="s">
        <v>177</v>
      </c>
      <c r="O5" s="72" t="s">
        <v>174</v>
      </c>
      <c r="P5" s="72" t="s">
        <v>175</v>
      </c>
      <c r="Q5" s="72" t="s">
        <v>176</v>
      </c>
      <c r="R5" s="72" t="s">
        <v>177</v>
      </c>
      <c r="S5" s="72" t="s">
        <v>174</v>
      </c>
      <c r="T5" s="72" t="s">
        <v>175</v>
      </c>
      <c r="U5" s="72" t="s">
        <v>176</v>
      </c>
      <c r="V5" s="72" t="s">
        <v>177</v>
      </c>
      <c r="W5" s="72" t="s">
        <v>174</v>
      </c>
      <c r="X5" s="72" t="s">
        <v>175</v>
      </c>
      <c r="Y5" s="72" t="s">
        <v>176</v>
      </c>
      <c r="Z5" s="72" t="s">
        <v>177</v>
      </c>
      <c r="AA5" s="72" t="s">
        <v>174</v>
      </c>
      <c r="AB5" s="72" t="s">
        <v>175</v>
      </c>
      <c r="AC5" s="72" t="s">
        <v>176</v>
      </c>
      <c r="AD5" s="72" t="s">
        <v>177</v>
      </c>
      <c r="AE5" s="72" t="s">
        <v>174</v>
      </c>
      <c r="AF5" s="72" t="s">
        <v>175</v>
      </c>
      <c r="AG5" s="72" t="s">
        <v>176</v>
      </c>
      <c r="AH5" s="72" t="s">
        <v>177</v>
      </c>
      <c r="AI5" s="72" t="s">
        <v>174</v>
      </c>
      <c r="AJ5" s="72" t="s">
        <v>175</v>
      </c>
      <c r="AK5" s="72" t="s">
        <v>176</v>
      </c>
      <c r="AL5" s="72" t="s">
        <v>177</v>
      </c>
      <c r="AM5" s="72" t="s">
        <v>174</v>
      </c>
      <c r="AN5" s="72" t="s">
        <v>175</v>
      </c>
      <c r="AO5" s="72" t="s">
        <v>176</v>
      </c>
      <c r="AP5" s="72" t="s">
        <v>177</v>
      </c>
      <c r="AQ5" s="72" t="s">
        <v>174</v>
      </c>
      <c r="AR5" s="72" t="s">
        <v>175</v>
      </c>
      <c r="AS5" s="72" t="s">
        <v>176</v>
      </c>
      <c r="AT5" s="72" t="s">
        <v>177</v>
      </c>
      <c r="AU5" s="72" t="s">
        <v>174</v>
      </c>
      <c r="AV5" s="72" t="s">
        <v>175</v>
      </c>
      <c r="AW5" s="72" t="s">
        <v>176</v>
      </c>
      <c r="AX5" s="72" t="s">
        <v>177</v>
      </c>
      <c r="AY5" s="72" t="s">
        <v>174</v>
      </c>
      <c r="AZ5" s="72" t="s">
        <v>175</v>
      </c>
      <c r="BA5" s="72" t="s">
        <v>176</v>
      </c>
      <c r="BB5" s="72" t="s">
        <v>177</v>
      </c>
      <c r="BC5" s="72" t="s">
        <v>174</v>
      </c>
      <c r="BD5" s="72" t="s">
        <v>175</v>
      </c>
      <c r="BE5" s="72" t="s">
        <v>176</v>
      </c>
      <c r="BF5" s="72" t="s">
        <v>177</v>
      </c>
      <c r="BG5" s="72" t="s">
        <v>174</v>
      </c>
      <c r="BH5" s="72" t="s">
        <v>175</v>
      </c>
      <c r="BI5" s="72" t="s">
        <v>176</v>
      </c>
      <c r="BJ5" s="72" t="s">
        <v>177</v>
      </c>
      <c r="BK5" s="72" t="s">
        <v>174</v>
      </c>
      <c r="BL5" s="72" t="s">
        <v>175</v>
      </c>
      <c r="BM5" s="72" t="s">
        <v>176</v>
      </c>
      <c r="BN5" s="72" t="s">
        <v>177</v>
      </c>
      <c r="BO5" s="72" t="s">
        <v>174</v>
      </c>
      <c r="BP5" s="72" t="s">
        <v>175</v>
      </c>
      <c r="BQ5" s="72" t="s">
        <v>176</v>
      </c>
      <c r="BR5" s="72" t="s">
        <v>177</v>
      </c>
      <c r="BS5" s="72" t="s">
        <v>174</v>
      </c>
      <c r="BT5" s="72" t="s">
        <v>175</v>
      </c>
      <c r="BU5" s="72" t="s">
        <v>176</v>
      </c>
      <c r="BV5" s="72" t="s">
        <v>177</v>
      </c>
      <c r="BW5" s="72" t="s">
        <v>174</v>
      </c>
      <c r="BX5" s="72" t="s">
        <v>175</v>
      </c>
      <c r="BY5" s="72" t="s">
        <v>176</v>
      </c>
      <c r="BZ5" s="72" t="s">
        <v>177</v>
      </c>
      <c r="CA5" s="72" t="s">
        <v>174</v>
      </c>
      <c r="CB5" s="72" t="s">
        <v>175</v>
      </c>
      <c r="CC5" s="72" t="s">
        <v>176</v>
      </c>
      <c r="CD5" s="72" t="s">
        <v>177</v>
      </c>
      <c r="CE5" s="72" t="s">
        <v>174</v>
      </c>
      <c r="CF5" s="72" t="s">
        <v>175</v>
      </c>
      <c r="CG5" s="72" t="s">
        <v>176</v>
      </c>
      <c r="CH5" s="72" t="s">
        <v>177</v>
      </c>
      <c r="CI5" s="72" t="s">
        <v>174</v>
      </c>
      <c r="CJ5" s="72" t="s">
        <v>175</v>
      </c>
      <c r="CK5" s="72" t="s">
        <v>176</v>
      </c>
      <c r="CL5" s="72" t="s">
        <v>177</v>
      </c>
      <c r="CM5" s="72" t="s">
        <v>174</v>
      </c>
      <c r="CN5" s="72" t="s">
        <v>175</v>
      </c>
      <c r="CO5" s="72" t="s">
        <v>176</v>
      </c>
      <c r="CP5" s="72" t="s">
        <v>177</v>
      </c>
      <c r="CQ5" s="72" t="s">
        <v>174</v>
      </c>
      <c r="CR5" s="72" t="s">
        <v>175</v>
      </c>
      <c r="CS5" s="72" t="s">
        <v>176</v>
      </c>
      <c r="CT5" s="72" t="s">
        <v>177</v>
      </c>
      <c r="CU5" s="72" t="s">
        <v>174</v>
      </c>
      <c r="CV5" s="72" t="s">
        <v>175</v>
      </c>
      <c r="CW5" s="72" t="s">
        <v>176</v>
      </c>
      <c r="CX5" s="72" t="s">
        <v>177</v>
      </c>
      <c r="CY5" s="72" t="s">
        <v>174</v>
      </c>
      <c r="CZ5" s="72" t="s">
        <v>175</v>
      </c>
      <c r="DA5" s="72" t="s">
        <v>176</v>
      </c>
      <c r="DB5" s="72" t="s">
        <v>177</v>
      </c>
      <c r="DC5" s="73" t="s">
        <v>174</v>
      </c>
      <c r="DD5" s="73" t="s">
        <v>175</v>
      </c>
      <c r="DE5" s="73" t="s">
        <v>176</v>
      </c>
      <c r="DF5" s="73" t="s">
        <v>177</v>
      </c>
      <c r="DG5" s="73" t="s">
        <v>174</v>
      </c>
      <c r="DH5" s="73" t="s">
        <v>175</v>
      </c>
      <c r="DI5" s="73" t="s">
        <v>176</v>
      </c>
      <c r="DJ5" s="73" t="s">
        <v>177</v>
      </c>
      <c r="DK5" s="73" t="s">
        <v>174</v>
      </c>
      <c r="DL5" s="73" t="s">
        <v>175</v>
      </c>
      <c r="DM5" s="73" t="s">
        <v>176</v>
      </c>
      <c r="DN5" s="73" t="s">
        <v>177</v>
      </c>
      <c r="DO5" s="73" t="s">
        <v>174</v>
      </c>
      <c r="DP5" s="73" t="s">
        <v>175</v>
      </c>
      <c r="DQ5" s="73" t="s">
        <v>176</v>
      </c>
      <c r="DR5" s="73" t="s">
        <v>177</v>
      </c>
      <c r="DS5" s="73" t="s">
        <v>174</v>
      </c>
      <c r="DT5" s="73" t="s">
        <v>175</v>
      </c>
      <c r="DU5" s="73" t="s">
        <v>176</v>
      </c>
      <c r="DV5" s="73" t="s">
        <v>177</v>
      </c>
      <c r="DW5" s="73" t="s">
        <v>174</v>
      </c>
      <c r="DX5" s="73" t="s">
        <v>175</v>
      </c>
      <c r="DY5" s="73" t="s">
        <v>176</v>
      </c>
      <c r="DZ5" s="73" t="s">
        <v>177</v>
      </c>
      <c r="EA5" s="73" t="s">
        <v>174</v>
      </c>
      <c r="EB5" s="73" t="s">
        <v>175</v>
      </c>
      <c r="EC5" s="73" t="s">
        <v>176</v>
      </c>
      <c r="ED5" s="73" t="s">
        <v>177</v>
      </c>
      <c r="EE5" s="73" t="s">
        <v>174</v>
      </c>
      <c r="EF5" s="73" t="s">
        <v>175</v>
      </c>
      <c r="EG5" s="73" t="s">
        <v>176</v>
      </c>
      <c r="EH5" s="73" t="s">
        <v>177</v>
      </c>
      <c r="EI5" s="73" t="s">
        <v>174</v>
      </c>
      <c r="EJ5" s="73" t="s">
        <v>175</v>
      </c>
      <c r="EK5" s="73" t="s">
        <v>176</v>
      </c>
      <c r="EL5" s="73" t="s">
        <v>177</v>
      </c>
      <c r="EM5" s="73" t="s">
        <v>174</v>
      </c>
      <c r="EN5" s="73" t="s">
        <v>175</v>
      </c>
      <c r="EO5" s="73" t="s">
        <v>176</v>
      </c>
      <c r="EP5" s="73" t="s">
        <v>177</v>
      </c>
      <c r="EQ5" s="73" t="s">
        <v>174</v>
      </c>
      <c r="ER5" s="73" t="s">
        <v>175</v>
      </c>
      <c r="ES5" s="73" t="s">
        <v>176</v>
      </c>
      <c r="ET5" s="73" t="s">
        <v>177</v>
      </c>
      <c r="EU5" s="73" t="s">
        <v>174</v>
      </c>
      <c r="EV5" s="73" t="s">
        <v>175</v>
      </c>
      <c r="EW5" s="73" t="s">
        <v>176</v>
      </c>
      <c r="EX5" s="73" t="s">
        <v>177</v>
      </c>
      <c r="EY5" s="73" t="s">
        <v>174</v>
      </c>
      <c r="EZ5" s="73" t="s">
        <v>175</v>
      </c>
      <c r="FA5" s="73" t="s">
        <v>176</v>
      </c>
      <c r="FB5" s="73" t="s">
        <v>177</v>
      </c>
      <c r="FC5" s="73" t="s">
        <v>174</v>
      </c>
      <c r="FD5" s="73" t="s">
        <v>175</v>
      </c>
      <c r="FE5" s="73" t="s">
        <v>176</v>
      </c>
      <c r="FF5" s="73" t="s">
        <v>177</v>
      </c>
      <c r="FG5" s="73" t="s">
        <v>174</v>
      </c>
      <c r="FH5" s="73" t="s">
        <v>175</v>
      </c>
      <c r="FI5" s="73" t="s">
        <v>176</v>
      </c>
      <c r="FJ5" s="73" t="s">
        <v>177</v>
      </c>
      <c r="FK5" s="73" t="s">
        <v>174</v>
      </c>
      <c r="FL5" s="73" t="s">
        <v>175</v>
      </c>
      <c r="FM5" s="73" t="s">
        <v>176</v>
      </c>
      <c r="FN5" s="73" t="s">
        <v>177</v>
      </c>
      <c r="FO5" s="73" t="s">
        <v>174</v>
      </c>
      <c r="FP5" s="73" t="s">
        <v>175</v>
      </c>
      <c r="FQ5" s="73" t="s">
        <v>176</v>
      </c>
      <c r="FR5" s="73" t="s">
        <v>177</v>
      </c>
      <c r="FS5" s="73" t="s">
        <v>174</v>
      </c>
      <c r="FT5" s="73" t="s">
        <v>175</v>
      </c>
      <c r="FU5" s="73" t="s">
        <v>176</v>
      </c>
      <c r="FV5" s="73" t="s">
        <v>177</v>
      </c>
      <c r="FW5" s="73" t="s">
        <v>174</v>
      </c>
      <c r="FX5" s="73" t="s">
        <v>175</v>
      </c>
      <c r="FY5" s="73" t="s">
        <v>176</v>
      </c>
      <c r="FZ5" s="73" t="s">
        <v>177</v>
      </c>
      <c r="GA5" s="73" t="s">
        <v>174</v>
      </c>
      <c r="GB5" s="73" t="s">
        <v>175</v>
      </c>
      <c r="GC5" s="73" t="s">
        <v>176</v>
      </c>
      <c r="GD5" s="73" t="s">
        <v>177</v>
      </c>
      <c r="GE5" s="73" t="s">
        <v>174</v>
      </c>
      <c r="GF5" s="73" t="s">
        <v>175</v>
      </c>
      <c r="GG5" s="73" t="s">
        <v>176</v>
      </c>
      <c r="GH5" s="73" t="s">
        <v>177</v>
      </c>
      <c r="GI5" s="73" t="s">
        <v>174</v>
      </c>
      <c r="GJ5" s="73" t="s">
        <v>175</v>
      </c>
      <c r="GK5" s="73" t="s">
        <v>176</v>
      </c>
      <c r="GL5" s="73" t="s">
        <v>177</v>
      </c>
      <c r="GM5" s="73" t="s">
        <v>174</v>
      </c>
      <c r="GN5" s="73" t="s">
        <v>175</v>
      </c>
      <c r="GO5" s="73" t="s">
        <v>176</v>
      </c>
      <c r="GP5" s="73" t="s">
        <v>177</v>
      </c>
      <c r="GQ5" s="73" t="s">
        <v>174</v>
      </c>
      <c r="GR5" s="73" t="s">
        <v>175</v>
      </c>
      <c r="GS5" s="73" t="s">
        <v>176</v>
      </c>
      <c r="GT5" s="73" t="s">
        <v>177</v>
      </c>
      <c r="GU5" s="73" t="s">
        <v>174</v>
      </c>
      <c r="GV5" s="73" t="s">
        <v>175</v>
      </c>
      <c r="GW5" s="73" t="s">
        <v>176</v>
      </c>
      <c r="GX5" s="73" t="s">
        <v>177</v>
      </c>
    </row>
    <row r="6" spans="1:206" x14ac:dyDescent="0.2">
      <c r="A6" s="51" t="str">
        <f>'Tox Values'!C6</f>
        <v>202-94-8</v>
      </c>
      <c r="B6" s="94" t="str">
        <f>'Tox Values'!D6</f>
        <v>11H-Benz[b,c]aceanthrylene</v>
      </c>
      <c r="C6" s="96">
        <f>G6+K6+O6+S6+W6+AA6+AE6+AI6+AM6+AQ6+AU6+AY6+BC6+BG6+BK6+BO6+BS6+BW6+CA6+CE6+CI6+CM6+CQ6+CU6+CY6+DC6+DG6+DK6+DO6+DS6+DW6+EA6+EE6+EI6+EM6+EQ6+EU6+EY6+FC6+FG6+FK6+FO6+FS6+FW6+GA6+GE6+GI6+GM6+GQ6+GU6</f>
        <v>0</v>
      </c>
      <c r="D6" s="74">
        <f t="shared" ref="D6:F6" si="0">H6+L6+P6+T6+X6+AB6+AF6+AJ6+AN6+AR6+AV6+AZ6+BD6+BH6+BL6+BP6+BT6+BX6+CB6+CF6+CJ6+CN6+CR6+CV6+CZ6+DD6+DH6+DL6+DP6+DT6+DX6+EB6+EF6+EJ6+EN6+ER6+EV6+EZ6+FD6+FH6+FL6+FP6+FT6+FX6+GB6+GF6+GJ6+GN6+GR6+GV6</f>
        <v>0</v>
      </c>
      <c r="E6" s="74">
        <f t="shared" si="0"/>
        <v>0</v>
      </c>
      <c r="F6" s="99">
        <f t="shared" si="0"/>
        <v>0</v>
      </c>
      <c r="G6" s="97">
        <f>IF(AND(ISNUMBER('Emissions (start here)'!E6),ISNUMBER(Dispersion!$C$8)),'Emissions (start here)'!E6*453.59/3600*Dispersion!$C$8,0)</f>
        <v>0</v>
      </c>
      <c r="H6" s="74">
        <f>IF(AND(ISNUMBER('Emissions (start here)'!E6),ISNUMBER(Dispersion!$C$9)),'Emissions (start here)'!E6*453.59/3600*Dispersion!$C$9,0)</f>
        <v>0</v>
      </c>
      <c r="I6" s="74">
        <f>IF(AND(ISNUMBER('Emissions (start here)'!F6),ISNUMBER(Dispersion!$C$10)),'Emissions (start here)'!F6*2000*453.59/8760/3600*Dispersion!$C$10,0)</f>
        <v>0</v>
      </c>
      <c r="J6" s="74">
        <f>IF(AND(ISNUMBER('Emissions (start here)'!F6),ISNUMBER(Dispersion!$C$11)),'Emissions (start here)'!F6*2000*453.59/8760/3600*Dispersion!$C$11,0)</f>
        <v>0</v>
      </c>
      <c r="K6" s="74">
        <f>IF(AND(ISNUMBER('Emissions (start here)'!G6),ISNUMBER(Dispersion!$D$8)),'Emissions (start here)'!G6*453.59/3600*Dispersion!$D$8,0)</f>
        <v>0</v>
      </c>
      <c r="L6" s="74">
        <f>IF(AND(ISNUMBER('Emissions (start here)'!G6),ISNUMBER(Dispersion!$D$9)),'Emissions (start here)'!G6*453.59/3600*Dispersion!$D$9,0)</f>
        <v>0</v>
      </c>
      <c r="M6" s="74">
        <f>IF(AND(ISNUMBER('Emissions (start here)'!H6),ISNUMBER(Dispersion!$D$10)),'Emissions (start here)'!H6*2000*453.59/8760/3600*Dispersion!$D$10,0)</f>
        <v>0</v>
      </c>
      <c r="N6" s="74">
        <f>IF(AND(ISNUMBER('Emissions (start here)'!H6),ISNUMBER(Dispersion!$D$11)),'Emissions (start here)'!H6*2000*453.59/8760/3600*Dispersion!$D$11,0)</f>
        <v>0</v>
      </c>
      <c r="O6" s="74">
        <f>IF(AND(ISNUMBER('Emissions (start here)'!I6),ISNUMBER(Dispersion!$E$8)),'Emissions (start here)'!I6*453.59/3600*Dispersion!$E$8,0)</f>
        <v>0</v>
      </c>
      <c r="P6" s="74">
        <f>IF(AND(ISNUMBER('Emissions (start here)'!I6),ISNUMBER(Dispersion!$E$9)),'Emissions (start here)'!I6*453.59/3600*Dispersion!$E$9,0)</f>
        <v>0</v>
      </c>
      <c r="Q6" s="74">
        <f>IF(AND(ISNUMBER('Emissions (start here)'!J6),ISNUMBER(Dispersion!$E$10)),'Emissions (start here)'!J6*2000*453.59/8760/3600*Dispersion!$E$10,0)</f>
        <v>0</v>
      </c>
      <c r="R6" s="74">
        <f>IF(AND(ISNUMBER('Emissions (start here)'!J6),ISNUMBER(Dispersion!$E$11)),'Emissions (start here)'!J6*2000*453.59/8760/3600*Dispersion!$E$11,0)</f>
        <v>0</v>
      </c>
      <c r="S6" s="74">
        <f>IF(AND(ISNUMBER('Emissions (start here)'!K6),ISNUMBER(Dispersion!$F$8)),'Emissions (start here)'!K6*453.59/3600*Dispersion!$F$8,0)</f>
        <v>0</v>
      </c>
      <c r="T6" s="74">
        <f>IF(AND(ISNUMBER('Emissions (start here)'!K6),ISNUMBER(Dispersion!$F$9)),'Emissions (start here)'!K6*453.59/3600*Dispersion!$F$9,0)</f>
        <v>0</v>
      </c>
      <c r="U6" s="74">
        <f>IF(AND(ISNUMBER('Emissions (start here)'!L6),ISNUMBER(Dispersion!$F$10)),'Emissions (start here)'!L6*2000*453.59/8760/3600*Dispersion!$F$10,0)</f>
        <v>0</v>
      </c>
      <c r="V6" s="74">
        <f>IF(AND(ISNUMBER('Emissions (start here)'!L6),ISNUMBER(Dispersion!$F$11)),'Emissions (start here)'!L6*2000*453.59/8760/3600*Dispersion!$F$11,0)</f>
        <v>0</v>
      </c>
      <c r="W6" s="74">
        <f>IF(AND(ISNUMBER('Emissions (start here)'!M6),ISNUMBER(Dispersion!$G$8)),'Emissions (start here)'!M6*453.59/3600*Dispersion!$G$8,0)</f>
        <v>0</v>
      </c>
      <c r="X6" s="74">
        <f>IF(AND(ISNUMBER('Emissions (start here)'!M6),ISNUMBER(Dispersion!$G$9)),'Emissions (start here)'!M6*453.59/3600*Dispersion!$G$9,0)</f>
        <v>0</v>
      </c>
      <c r="Y6" s="74">
        <f>IF(AND(ISNUMBER('Emissions (start here)'!N6),ISNUMBER(Dispersion!$G$10)),'Emissions (start here)'!N6*2000*453.59/8760/3600*Dispersion!$G$10,0)</f>
        <v>0</v>
      </c>
      <c r="Z6" s="74">
        <f>IF(AND(ISNUMBER('Emissions (start here)'!N6),ISNUMBER(Dispersion!$G$11)),'Emissions (start here)'!N6*2000*453.59/8760/3600*Dispersion!$G$11,0)</f>
        <v>0</v>
      </c>
      <c r="AA6" s="74">
        <f>IF(AND(ISNUMBER('Emissions (start here)'!O6),ISNUMBER(Dispersion!$H$8)),'Emissions (start here)'!O6*453.59/3600*Dispersion!$H$8,0)</f>
        <v>0</v>
      </c>
      <c r="AB6" s="74">
        <f>IF(AND(ISNUMBER('Emissions (start here)'!O6),ISNUMBER(Dispersion!$H$9)),'Emissions (start here)'!O6*453.59/3600*Dispersion!$H$9,0)</f>
        <v>0</v>
      </c>
      <c r="AC6" s="74">
        <f>IF(AND(ISNUMBER('Emissions (start here)'!P6),ISNUMBER(Dispersion!$H$10)),'Emissions (start here)'!P6*2000*453.59/8760/3600*Dispersion!$H$10,0)</f>
        <v>0</v>
      </c>
      <c r="AD6" s="74">
        <f>IF(AND(ISNUMBER('Emissions (start here)'!P6),ISNUMBER(Dispersion!$H$11)),'Emissions (start here)'!P6*2000*453.59/8760/3600*Dispersion!$H$11,0)</f>
        <v>0</v>
      </c>
      <c r="AE6" s="74">
        <f>IF(AND(ISNUMBER('Emissions (start here)'!Q6),ISNUMBER(Dispersion!$I$8)),'Emissions (start here)'!Q6*453.59/3600*Dispersion!$I$8,0)</f>
        <v>0</v>
      </c>
      <c r="AF6" s="74">
        <f>IF(AND(ISNUMBER('Emissions (start here)'!Q6),ISNUMBER(Dispersion!$I$9)),'Emissions (start here)'!Q6*453.59/3600*Dispersion!$I$9,0)</f>
        <v>0</v>
      </c>
      <c r="AG6" s="74">
        <f>IF(AND(ISNUMBER('Emissions (start here)'!R6),ISNUMBER(Dispersion!$I$10)),'Emissions (start here)'!R6*2000*453.59/8760/3600*Dispersion!$I$10,0)</f>
        <v>0</v>
      </c>
      <c r="AH6" s="74">
        <f>IF(AND(ISNUMBER('Emissions (start here)'!R6),ISNUMBER(Dispersion!$I$11)),'Emissions (start here)'!R6*2000*453.59/8760/3600*Dispersion!$I$11,0)</f>
        <v>0</v>
      </c>
      <c r="AI6" s="74">
        <f>IF(AND(ISNUMBER('Emissions (start here)'!S6),ISNUMBER(Dispersion!$J$8)),'Emissions (start here)'!S6*453.59/3600*Dispersion!$J$8,0)</f>
        <v>0</v>
      </c>
      <c r="AJ6" s="74">
        <f>IF(AND(ISNUMBER('Emissions (start here)'!S6),ISNUMBER(Dispersion!$J$9)),'Emissions (start here)'!S6*453.59/3600*Dispersion!$J$9,0)</f>
        <v>0</v>
      </c>
      <c r="AK6" s="74">
        <f>IF(AND(ISNUMBER('Emissions (start here)'!T6),ISNUMBER(Dispersion!$J$10)),'Emissions (start here)'!T6*2000*453.59/8760/3600*Dispersion!$J$10,0)</f>
        <v>0</v>
      </c>
      <c r="AL6" s="74">
        <f>IF(AND(ISNUMBER('Emissions (start here)'!T6),ISNUMBER(Dispersion!$J$11)),'Emissions (start here)'!T6*2000*453.59/8760/3600*Dispersion!$J$11,0)</f>
        <v>0</v>
      </c>
      <c r="AM6" s="74">
        <f>IF(AND(ISNUMBER('Emissions (start here)'!U6),ISNUMBER(Dispersion!$K$8)),'Emissions (start here)'!U6*453.59/3600*Dispersion!$K$8,0)</f>
        <v>0</v>
      </c>
      <c r="AN6" s="74">
        <f>IF(AND(ISNUMBER('Emissions (start here)'!U6),ISNUMBER(Dispersion!$K$9)),'Emissions (start here)'!U6*453.59/3600*Dispersion!$K$9,0)</f>
        <v>0</v>
      </c>
      <c r="AO6" s="74">
        <f>IF(AND(ISNUMBER('Emissions (start here)'!V6),ISNUMBER(Dispersion!$K$10)),'Emissions (start here)'!V6*2000*453.59/8760/3600*Dispersion!$K$10,0)</f>
        <v>0</v>
      </c>
      <c r="AP6" s="74">
        <f>IF(AND(ISNUMBER('Emissions (start here)'!V6),ISNUMBER(Dispersion!$K$11)),'Emissions (start here)'!V6*2000*453.59/8760/3600*Dispersion!$K$11,0)</f>
        <v>0</v>
      </c>
      <c r="AQ6" s="74">
        <f>IF(AND(ISNUMBER('Emissions (start here)'!W6),ISNUMBER(Dispersion!$L$8)),'Emissions (start here)'!W6*453.59/3600*Dispersion!$L$8,0)</f>
        <v>0</v>
      </c>
      <c r="AR6" s="74">
        <f>IF(AND(ISNUMBER('Emissions (start here)'!W6),ISNUMBER(Dispersion!$L$9)),'Emissions (start here)'!W6*453.59/3600*Dispersion!$L$9,0)</f>
        <v>0</v>
      </c>
      <c r="AS6" s="74">
        <f>IF(AND(ISNUMBER('Emissions (start here)'!X6),ISNUMBER(Dispersion!$L$10)),'Emissions (start here)'!X6*2000*453.59/8760/3600*Dispersion!$L$10,0)</f>
        <v>0</v>
      </c>
      <c r="AT6" s="74">
        <f>IF(AND(ISNUMBER('Emissions (start here)'!X6),ISNUMBER(Dispersion!$L$11)),'Emissions (start here)'!X6*2000*453.59/8760/3600*Dispersion!$L$11,0)</f>
        <v>0</v>
      </c>
      <c r="AU6" s="74">
        <f>IF(AND(ISNUMBER('Emissions (start here)'!Y6),ISNUMBER(Dispersion!$M$8)),'Emissions (start here)'!Y6*453.59/3600*Dispersion!$M$8,0)</f>
        <v>0</v>
      </c>
      <c r="AV6" s="74">
        <f>IF(AND(ISNUMBER('Emissions (start here)'!Y6),ISNUMBER(Dispersion!$M$9)),'Emissions (start here)'!Y6*453.59/3600*Dispersion!$M$9,0)</f>
        <v>0</v>
      </c>
      <c r="AW6" s="74">
        <f>IF(AND(ISNUMBER('Emissions (start here)'!Z6),ISNUMBER(Dispersion!$M$10)),'Emissions (start here)'!Z6*2000*453.59/8760/3600*Dispersion!$M$10,0)</f>
        <v>0</v>
      </c>
      <c r="AX6" s="74">
        <f>IF(AND(ISNUMBER('Emissions (start here)'!Z6),ISNUMBER(Dispersion!$M$11)),'Emissions (start here)'!Z6*2000*453.59/8760/3600*Dispersion!$M$11,0)</f>
        <v>0</v>
      </c>
      <c r="AY6" s="74">
        <f>IF(AND(ISNUMBER('Emissions (start here)'!AA6),ISNUMBER(Dispersion!$N$8)),'Emissions (start here)'!AA6*453.59/3600*Dispersion!$N$8,0)</f>
        <v>0</v>
      </c>
      <c r="AZ6" s="74">
        <f>IF(AND(ISNUMBER('Emissions (start here)'!AA6),ISNUMBER(Dispersion!$N$9)),'Emissions (start here)'!AA6*453.59/3600*Dispersion!$N$9,0)</f>
        <v>0</v>
      </c>
      <c r="BA6" s="74">
        <f>IF(AND(ISNUMBER('Emissions (start here)'!AB6),ISNUMBER(Dispersion!$N$10)),'Emissions (start here)'!AB6*2000*453.59/8760/3600*Dispersion!$N$10,0)</f>
        <v>0</v>
      </c>
      <c r="BB6" s="74">
        <f>IF(AND(ISNUMBER('Emissions (start here)'!AB6),ISNUMBER(Dispersion!$N$11)),'Emissions (start here)'!AB6*2000*453.59/8760/3600*Dispersion!$N$11,0)</f>
        <v>0</v>
      </c>
      <c r="BC6" s="74">
        <f>IF(AND(ISNUMBER('Emissions (start here)'!AC6),ISNUMBER(Dispersion!$O$8)),'Emissions (start here)'!AC6*453.59/3600*Dispersion!$O$8,0)</f>
        <v>0</v>
      </c>
      <c r="BD6" s="74">
        <f>IF(AND(ISNUMBER('Emissions (start here)'!AC6),ISNUMBER(Dispersion!$O$9)),'Emissions (start here)'!AC6*453.59/3600*Dispersion!$O$9,0)</f>
        <v>0</v>
      </c>
      <c r="BE6" s="74">
        <f>IF(AND(ISNUMBER('Emissions (start here)'!AD6),ISNUMBER(Dispersion!$O$10)),'Emissions (start here)'!AD6*2000*453.59/8760/3600*Dispersion!$O$10,0)</f>
        <v>0</v>
      </c>
      <c r="BF6" s="74">
        <f>IF(AND(ISNUMBER('Emissions (start here)'!AD6),ISNUMBER(Dispersion!$O$11)),'Emissions (start here)'!AD6*2000*453.59/8760/3600*Dispersion!$O$11,0)</f>
        <v>0</v>
      </c>
      <c r="BG6" s="74">
        <f>IF(AND(ISNUMBER('Emissions (start here)'!AE6),ISNUMBER(Dispersion!$P$8)),'Emissions (start here)'!AE6*453.59/3600*Dispersion!$P$8,0)</f>
        <v>0</v>
      </c>
      <c r="BH6" s="74">
        <f>IF(AND(ISNUMBER('Emissions (start here)'!AE6),ISNUMBER(Dispersion!$P$9)),'Emissions (start here)'!AE6*453.59/3600*Dispersion!$P$9,0)</f>
        <v>0</v>
      </c>
      <c r="BI6" s="74">
        <f>IF(AND(ISNUMBER('Emissions (start here)'!AF6),ISNUMBER(Dispersion!$P$10)),'Emissions (start here)'!AF6*2000*453.59/8760/3600*Dispersion!$P$10,0)</f>
        <v>0</v>
      </c>
      <c r="BJ6" s="74">
        <f>IF(AND(ISNUMBER('Emissions (start here)'!AF6),ISNUMBER(Dispersion!$P$11)),'Emissions (start here)'!AF6*2000*453.59/8760/3600*Dispersion!$P$11,0)</f>
        <v>0</v>
      </c>
      <c r="BK6" s="74">
        <f>IF(AND(ISNUMBER('Emissions (start here)'!AG6),ISNUMBER(Dispersion!$Q$8)),'Emissions (start here)'!AG6*453.59/3600*Dispersion!$Q$8,0)</f>
        <v>0</v>
      </c>
      <c r="BL6" s="74">
        <f>IF(AND(ISNUMBER('Emissions (start here)'!AG6),ISNUMBER(Dispersion!$Q$9)),'Emissions (start here)'!AG6*453.59/3600*Dispersion!$Q$9,0)</f>
        <v>0</v>
      </c>
      <c r="BM6" s="74">
        <f>IF(AND(ISNUMBER('Emissions (start here)'!AH6),ISNUMBER(Dispersion!$Q$10)),'Emissions (start here)'!AH6*2000*453.59/8760/3600*Dispersion!$Q$10,0)</f>
        <v>0</v>
      </c>
      <c r="BN6" s="74">
        <f>IF(AND(ISNUMBER('Emissions (start here)'!AH6),ISNUMBER(Dispersion!$Q$11)),'Emissions (start here)'!AH6*2000*453.59/8760/3600*Dispersion!$Q$11,0)</f>
        <v>0</v>
      </c>
      <c r="BO6" s="74">
        <f>IF(AND(ISNUMBER('Emissions (start here)'!AI6),ISNUMBER(Dispersion!$R$8)),'Emissions (start here)'!AI6*453.59/3600*Dispersion!$R$8,0)</f>
        <v>0</v>
      </c>
      <c r="BP6" s="74">
        <f>IF(AND(ISNUMBER('Emissions (start here)'!AI6),ISNUMBER(Dispersion!$R$9)),'Emissions (start here)'!AI6*453.59/3600*Dispersion!$R$9,0)</f>
        <v>0</v>
      </c>
      <c r="BQ6" s="74">
        <f>IF(AND(ISNUMBER('Emissions (start here)'!AJ6),ISNUMBER(Dispersion!$R$10)),'Emissions (start here)'!AJ6*2000*453.59/8760/3600*Dispersion!$R$10,0)</f>
        <v>0</v>
      </c>
      <c r="BR6" s="74">
        <f>IF(AND(ISNUMBER('Emissions (start here)'!AJ6),ISNUMBER(Dispersion!$R$11)),'Emissions (start here)'!AJ6*2000*453.59/8760/3600*Dispersion!$R$11,0)</f>
        <v>0</v>
      </c>
      <c r="BS6" s="74">
        <f>IF(AND(ISNUMBER('Emissions (start here)'!AK6),ISNUMBER(Dispersion!$S$8)),'Emissions (start here)'!AK6*453.59/3600*Dispersion!$S$8,0)</f>
        <v>0</v>
      </c>
      <c r="BT6" s="74">
        <f>IF(AND(ISNUMBER('Emissions (start here)'!AK6),ISNUMBER(Dispersion!$S$9)),'Emissions (start here)'!AK6*453.59/3600*Dispersion!$S$9,0)</f>
        <v>0</v>
      </c>
      <c r="BU6" s="74">
        <f>IF(AND(ISNUMBER('Emissions (start here)'!AL6),ISNUMBER(Dispersion!$S$10)),'Emissions (start here)'!AL6*2000*453.59/8760/3600*Dispersion!$S$10,0)</f>
        <v>0</v>
      </c>
      <c r="BV6" s="74">
        <f>IF(AND(ISNUMBER('Emissions (start here)'!AL6),ISNUMBER(Dispersion!$S$11)),'Emissions (start here)'!AL6*2000*453.59/8760/3600*Dispersion!$S$11,0)</f>
        <v>0</v>
      </c>
      <c r="BW6" s="74">
        <f>IF(AND(ISNUMBER('Emissions (start here)'!AM6),ISNUMBER(Dispersion!$T$8)),'Emissions (start here)'!AM6*453.59/3600*Dispersion!$T$8,0)</f>
        <v>0</v>
      </c>
      <c r="BX6" s="74">
        <f>IF(AND(ISNUMBER('Emissions (start here)'!AM6),ISNUMBER(Dispersion!$T$9)),'Emissions (start here)'!AM6*453.59/3600*Dispersion!$T$9,0)</f>
        <v>0</v>
      </c>
      <c r="BY6" s="74">
        <f>IF(AND(ISNUMBER('Emissions (start here)'!AN6),ISNUMBER(Dispersion!$T$10)),'Emissions (start here)'!AN6*2000*453.59/8760/3600*Dispersion!$T$10,0)</f>
        <v>0</v>
      </c>
      <c r="BZ6" s="74">
        <f>IF(AND(ISNUMBER('Emissions (start here)'!AN6),ISNUMBER(Dispersion!$T$11)),'Emissions (start here)'!AN6*2000*453.59/8760/3600*Dispersion!$T$11,0)</f>
        <v>0</v>
      </c>
      <c r="CA6" s="74">
        <f>IF(AND(ISNUMBER('Emissions (start here)'!AO6),ISNUMBER(Dispersion!$U$8)),'Emissions (start here)'!AO6*453.59/3600*Dispersion!$U$8,0)</f>
        <v>0</v>
      </c>
      <c r="CB6" s="74">
        <f>IF(AND(ISNUMBER('Emissions (start here)'!AO6),ISNUMBER(Dispersion!$U$9)),'Emissions (start here)'!AO6*453.59/3600*Dispersion!$U$9,0)</f>
        <v>0</v>
      </c>
      <c r="CC6" s="74">
        <f>IF(AND(ISNUMBER('Emissions (start here)'!AP6),ISNUMBER(Dispersion!$U$10)),'Emissions (start here)'!AP6*2000*453.59/8760/3600*Dispersion!$U$10,0)</f>
        <v>0</v>
      </c>
      <c r="CD6" s="74">
        <f>IF(AND(ISNUMBER('Emissions (start here)'!AP6),ISNUMBER(Dispersion!$U$11)),'Emissions (start here)'!AP6*2000*453.59/8760/3600*Dispersion!$U$11,0)</f>
        <v>0</v>
      </c>
      <c r="CE6" s="74">
        <f>IF(AND(ISNUMBER('Emissions (start here)'!AQ6),ISNUMBER(Dispersion!$V$8)),'Emissions (start here)'!AQ6*453.59/3600*Dispersion!$V$8,0)</f>
        <v>0</v>
      </c>
      <c r="CF6" s="74">
        <f>IF(AND(ISNUMBER('Emissions (start here)'!AQ6),ISNUMBER(Dispersion!$V$9)),'Emissions (start here)'!AQ6*453.59/3600*Dispersion!$V$9,0)</f>
        <v>0</v>
      </c>
      <c r="CG6" s="74">
        <f>IF(AND(ISNUMBER('Emissions (start here)'!AR6),ISNUMBER(Dispersion!$V$10)),'Emissions (start here)'!AR6*2000*453.59/8760/3600*Dispersion!$V$10,0)</f>
        <v>0</v>
      </c>
      <c r="CH6" s="74">
        <f>IF(AND(ISNUMBER('Emissions (start here)'!AR6),ISNUMBER(Dispersion!$V$11)),'Emissions (start here)'!AR6*2000*453.59/8760/3600*Dispersion!$V$11,0)</f>
        <v>0</v>
      </c>
      <c r="CI6" s="74">
        <f>IF(AND(ISNUMBER('Emissions (start here)'!AS6),ISNUMBER(Dispersion!$W$8)),'Emissions (start here)'!AS6*453.59/3600*Dispersion!$W$8,0)</f>
        <v>0</v>
      </c>
      <c r="CJ6" s="74">
        <f>IF(AND(ISNUMBER('Emissions (start here)'!AS6),ISNUMBER(Dispersion!$W$9)),'Emissions (start here)'!AS6*453.59/3600*Dispersion!$W$9,0)</f>
        <v>0</v>
      </c>
      <c r="CK6" s="74">
        <f>IF(AND(ISNUMBER('Emissions (start here)'!AT6),ISNUMBER(Dispersion!$W$10)),'Emissions (start here)'!AT6*2000*453.59/8760/3600*Dispersion!$W$10,0)</f>
        <v>0</v>
      </c>
      <c r="CL6" s="74">
        <f>IF(AND(ISNUMBER('Emissions (start here)'!AT6),ISNUMBER(Dispersion!$W$11)),'Emissions (start here)'!AT6*2000*453.59/8760/3600*Dispersion!$W$11,0)</f>
        <v>0</v>
      </c>
      <c r="CM6" s="74">
        <f>IF(AND(ISNUMBER('Emissions (start here)'!AU6),ISNUMBER(Dispersion!$X$8)),'Emissions (start here)'!AU6*453.59/3600*Dispersion!$X$8,0)</f>
        <v>0</v>
      </c>
      <c r="CN6" s="74">
        <f>IF(AND(ISNUMBER('Emissions (start here)'!AU6),ISNUMBER(Dispersion!$X$9)),'Emissions (start here)'!AU6*453.59/3600*Dispersion!$X$9,0)</f>
        <v>0</v>
      </c>
      <c r="CO6" s="74">
        <f>IF(AND(ISNUMBER('Emissions (start here)'!AV6),ISNUMBER(Dispersion!$X$10)),'Emissions (start here)'!AV6*2000*453.59/8760/3600*Dispersion!$X$10,0)</f>
        <v>0</v>
      </c>
      <c r="CP6" s="74">
        <f>IF(AND(ISNUMBER('Emissions (start here)'!AV6),ISNUMBER(Dispersion!$X$11)),'Emissions (start here)'!AV6*2000*453.59/8760/3600*Dispersion!$X$11,0)</f>
        <v>0</v>
      </c>
      <c r="CQ6" s="74">
        <f>IF(AND(ISNUMBER('Emissions (start here)'!AW6),ISNUMBER(Dispersion!$Y$8)),'Emissions (start here)'!AW6*453.59/3600*Dispersion!$Y$8,0)</f>
        <v>0</v>
      </c>
      <c r="CR6" s="74">
        <f>IF(AND(ISNUMBER('Emissions (start here)'!AW6),ISNUMBER(Dispersion!$Y$9)),'Emissions (start here)'!AW6*453.59/3600*Dispersion!$Y$9,0)</f>
        <v>0</v>
      </c>
      <c r="CS6" s="74">
        <f>IF(AND(ISNUMBER('Emissions (start here)'!AX6),ISNUMBER(Dispersion!$Y$10)),'Emissions (start here)'!AX6*2000*453.59/8760/3600*Dispersion!$Y$10,0)</f>
        <v>0</v>
      </c>
      <c r="CT6" s="74">
        <f>IF(AND(ISNUMBER('Emissions (start here)'!AX6),ISNUMBER(Dispersion!$Y$11)),'Emissions (start here)'!AX6*2000*453.59/8760/3600*Dispersion!$Y$11,0)</f>
        <v>0</v>
      </c>
      <c r="CU6" s="74">
        <f>IF(AND(ISNUMBER('Emissions (start here)'!AY6),ISNUMBER(Dispersion!$Z$8)),'Emissions (start here)'!AY6*453.59/3600*Dispersion!$Z$8,0)</f>
        <v>0</v>
      </c>
      <c r="CV6" s="74">
        <f>IF(AND(ISNUMBER('Emissions (start here)'!AY6),ISNUMBER(Dispersion!$Z$9)),'Emissions (start here)'!AY6*453.59/3600*Dispersion!$Z$9,0)</f>
        <v>0</v>
      </c>
      <c r="CW6" s="74">
        <f>IF(AND(ISNUMBER('Emissions (start here)'!AZ6),ISNUMBER(Dispersion!$Z$10)),'Emissions (start here)'!AZ6*2000*453.59/8760/3600*Dispersion!$Z$10,0)</f>
        <v>0</v>
      </c>
      <c r="CX6" s="74">
        <f>IF(AND(ISNUMBER('Emissions (start here)'!AZ6),ISNUMBER(Dispersion!$Z$11)),'Emissions (start here)'!AZ6*2000*453.59/8760/3600*Dispersion!$Z$11,0)</f>
        <v>0</v>
      </c>
      <c r="CY6" s="74">
        <f>IF(AND(ISNUMBER('Emissions (start here)'!BA6),ISNUMBER(Dispersion!$AA$8)),'Emissions (start here)'!BA6*453.59/3600*Dispersion!$AA$8,0)</f>
        <v>0</v>
      </c>
      <c r="CZ6" s="74">
        <f>IF(AND(ISNUMBER('Emissions (start here)'!BA6),ISNUMBER(Dispersion!$AA$9)),'Emissions (start here)'!BA6*453.59/3600*Dispersion!$AA$9,0)</f>
        <v>0</v>
      </c>
      <c r="DA6" s="74">
        <f>IF(AND(ISNUMBER('Emissions (start here)'!BB6),ISNUMBER(Dispersion!$AA$10)),'Emissions (start here)'!BB6*2000*453.59/8760/3600*Dispersion!$AA$10,0)</f>
        <v>0</v>
      </c>
      <c r="DB6" s="74">
        <f>IF(AND(ISNUMBER('Emissions (start here)'!BB6),ISNUMBER(Dispersion!$AA$11)),'Emissions (start here)'!BB6*2000*453.59/8760/3600*Dispersion!$AA$11,0)</f>
        <v>0</v>
      </c>
      <c r="DC6" s="74">
        <f>IF(AND(ISNUMBER('Emissions (start here)'!BC6),ISNUMBER(Dispersion!$AB$8)),'Emissions (start here)'!BC6*453.59/3600*Dispersion!$AB$8,0)</f>
        <v>0</v>
      </c>
      <c r="DD6" s="74">
        <f>IF(AND(ISNUMBER('Emissions (start here)'!BC6),ISNUMBER(Dispersion!$AB$9)),'Emissions (start here)'!BC6*453.59/3600*Dispersion!$AB$9,0)</f>
        <v>0</v>
      </c>
      <c r="DE6" s="74">
        <f>IF(AND(ISNUMBER('Emissions (start here)'!BD6),ISNUMBER(Dispersion!$AB$10)),'Emissions (start here)'!BD6*2000*453.59/8760/3600*Dispersion!$AB$10,0)</f>
        <v>0</v>
      </c>
      <c r="DF6" s="74">
        <f>IF(AND(ISNUMBER('Emissions (start here)'!BD6),ISNUMBER(Dispersion!$AB$11)),'Emissions (start here)'!BD6*2000*453.59/8760/3600*Dispersion!$AB$11,0)</f>
        <v>0</v>
      </c>
      <c r="DG6" s="74">
        <f>IF(AND(ISNUMBER('Emissions (start here)'!BE6),ISNUMBER(Dispersion!$AC$8)),'Emissions (start here)'!BE6*453.59/3600*Dispersion!$AC$8,0)</f>
        <v>0</v>
      </c>
      <c r="DH6" s="74">
        <f>IF(AND(ISNUMBER('Emissions (start here)'!BE6),ISNUMBER(Dispersion!$AC$9)),'Emissions (start here)'!BE6*453.59/3600*Dispersion!$AC$9,0)</f>
        <v>0</v>
      </c>
      <c r="DI6" s="74">
        <f>IF(AND(ISNUMBER('Emissions (start here)'!BF6),ISNUMBER(Dispersion!$AC$10)),'Emissions (start here)'!BF6*2000*453.59/8760/3600*Dispersion!$AC$10,0)</f>
        <v>0</v>
      </c>
      <c r="DJ6" s="74">
        <f>IF(AND(ISNUMBER('Emissions (start here)'!BF6),ISNUMBER(Dispersion!$AC$11)),'Emissions (start here)'!BF6*2000*453.59/8760/3600*Dispersion!$AC$11,0)</f>
        <v>0</v>
      </c>
      <c r="DK6" s="74">
        <f>IF(AND(ISNUMBER('Emissions (start here)'!BG6),ISNUMBER(Dispersion!$AD$8)),'Emissions (start here)'!BG6*453.59/3600*Dispersion!$AD$8,0)</f>
        <v>0</v>
      </c>
      <c r="DL6" s="74">
        <f>IF(AND(ISNUMBER('Emissions (start here)'!BG6),ISNUMBER(Dispersion!$AD$9)),'Emissions (start here)'!BG6*453.59/3600*Dispersion!$AD$9,0)</f>
        <v>0</v>
      </c>
      <c r="DM6" s="74">
        <f>IF(AND(ISNUMBER('Emissions (start here)'!BH6),ISNUMBER(Dispersion!$AD$10)),'Emissions (start here)'!BH6*2000*453.59/8760/3600*Dispersion!$AD$10,0)</f>
        <v>0</v>
      </c>
      <c r="DN6" s="74">
        <f>IF(AND(ISNUMBER('Emissions (start here)'!BH6),ISNUMBER(Dispersion!$AD$11)),'Emissions (start here)'!BH6*2000*453.59/8760/3600*Dispersion!$AD$11,0)</f>
        <v>0</v>
      </c>
      <c r="DO6" s="74">
        <f>IF(AND(ISNUMBER('Emissions (start here)'!BI6),ISNUMBER(Dispersion!$AE$8)),'Emissions (start here)'!BI6*453.59/3600*Dispersion!$AE$8,0)</f>
        <v>0</v>
      </c>
      <c r="DP6" s="74">
        <f>IF(AND(ISNUMBER('Emissions (start here)'!BI6),ISNUMBER(Dispersion!$AE$9)),'Emissions (start here)'!BI6*453.59/3600*Dispersion!$AE$9,0)</f>
        <v>0</v>
      </c>
      <c r="DQ6" s="74">
        <f>IF(AND(ISNUMBER('Emissions (start here)'!BJ6),ISNUMBER(Dispersion!$AE$10)),'Emissions (start here)'!BJ6*2000*453.59/8760/3600*Dispersion!$AE$10,0)</f>
        <v>0</v>
      </c>
      <c r="DR6" s="74">
        <f>IF(AND(ISNUMBER('Emissions (start here)'!BJ6),ISNUMBER(Dispersion!$AE$11)),'Emissions (start here)'!BJ6*2000*453.59/8760/3600*Dispersion!$AE$11,0)</f>
        <v>0</v>
      </c>
      <c r="DS6" s="74">
        <f>IF(AND(ISNUMBER('Emissions (start here)'!BK6),ISNUMBER(Dispersion!$AF$8)),'Emissions (start here)'!BK6*453.59/3600*Dispersion!$AF$8,0)</f>
        <v>0</v>
      </c>
      <c r="DT6" s="74">
        <f>IF(AND(ISNUMBER('Emissions (start here)'!BK6),ISNUMBER(Dispersion!$AF$9)),'Emissions (start here)'!BK6*453.59/3600*Dispersion!$AF$9,0)</f>
        <v>0</v>
      </c>
      <c r="DU6" s="74">
        <f>IF(AND(ISNUMBER('Emissions (start here)'!BL6),ISNUMBER(Dispersion!$AF$10)),'Emissions (start here)'!BL6*2000*453.59/8760/3600*Dispersion!$AF$10,0)</f>
        <v>0</v>
      </c>
      <c r="DV6" s="74">
        <f>IF(AND(ISNUMBER('Emissions (start here)'!BL6),ISNUMBER(Dispersion!$AF$11)),'Emissions (start here)'!BL6*2000*453.59/8760/3600*Dispersion!$AF$11,0)</f>
        <v>0</v>
      </c>
      <c r="DW6" s="74">
        <f>IF(AND(ISNUMBER('Emissions (start here)'!BM6),ISNUMBER(Dispersion!$AG$8)),'Emissions (start here)'!BM6*453.59/3600*Dispersion!$AG$8,0)</f>
        <v>0</v>
      </c>
      <c r="DX6" s="74">
        <f>IF(AND(ISNUMBER('Emissions (start here)'!BM6),ISNUMBER(Dispersion!$AG$9)),'Emissions (start here)'!BM6*453.59/3600*Dispersion!$AG$9,0)</f>
        <v>0</v>
      </c>
      <c r="DY6" s="74">
        <f>IF(AND(ISNUMBER('Emissions (start here)'!BN6),ISNUMBER(Dispersion!$AG$10)),'Emissions (start here)'!BN6*2000*453.59/8760/3600*Dispersion!$AG$10,0)</f>
        <v>0</v>
      </c>
      <c r="DZ6" s="74">
        <f>IF(AND(ISNUMBER('Emissions (start here)'!BN6),ISNUMBER(Dispersion!$AG$11)),'Emissions (start here)'!BN6*2000*453.59/8760/3600*Dispersion!$AG$11,0)</f>
        <v>0</v>
      </c>
      <c r="EA6" s="74">
        <f>IF(AND(ISNUMBER('Emissions (start here)'!BO6),ISNUMBER(Dispersion!$AH$8)),'Emissions (start here)'!BO6*453.59/3600*Dispersion!$AH$8,0)</f>
        <v>0</v>
      </c>
      <c r="EB6" s="74">
        <f>IF(AND(ISNUMBER('Emissions (start here)'!BO6),ISNUMBER(Dispersion!$AH$9)),'Emissions (start here)'!BO6*453.59/3600*Dispersion!$AH$9,0)</f>
        <v>0</v>
      </c>
      <c r="EC6" s="74">
        <f>IF(AND(ISNUMBER('Emissions (start here)'!BP6),ISNUMBER(Dispersion!$AH$10)),'Emissions (start here)'!BP6*2000*453.59/8760/3600*Dispersion!$AH$10,0)</f>
        <v>0</v>
      </c>
      <c r="ED6" s="74">
        <f>IF(AND(ISNUMBER('Emissions (start here)'!BP6),ISNUMBER(Dispersion!$AH$11)),'Emissions (start here)'!BP6*2000*453.59/8760/3600*Dispersion!$AH$11,0)</f>
        <v>0</v>
      </c>
      <c r="EE6" s="74">
        <f>IF(AND(ISNUMBER('Emissions (start here)'!BQ6),ISNUMBER(Dispersion!$AI$8)),'Emissions (start here)'!BQ6*453.59/3600*Dispersion!$AI$8,0)</f>
        <v>0</v>
      </c>
      <c r="EF6" s="74">
        <f>IF(AND(ISNUMBER('Emissions (start here)'!BQ6),ISNUMBER(Dispersion!$AI$9)),'Emissions (start here)'!BQ6*453.59/3600*Dispersion!$AI$9,0)</f>
        <v>0</v>
      </c>
      <c r="EG6" s="74">
        <f>IF(AND(ISNUMBER('Emissions (start here)'!BR6),ISNUMBER(Dispersion!$AI$10)),'Emissions (start here)'!BR6*2000*453.59/8760/3600*Dispersion!$AI$10,0)</f>
        <v>0</v>
      </c>
      <c r="EH6" s="74">
        <f>IF(AND(ISNUMBER('Emissions (start here)'!BR6),ISNUMBER(Dispersion!$AI$11)),'Emissions (start here)'!BR6*2000*453.59/8760/3600*Dispersion!$AI$11,0)</f>
        <v>0</v>
      </c>
      <c r="EI6" s="74">
        <f>IF(AND(ISNUMBER('Emissions (start here)'!BS6),ISNUMBER(Dispersion!$AJ$8)),'Emissions (start here)'!BS6*453.59/3600*Dispersion!$AJ$8,0)</f>
        <v>0</v>
      </c>
      <c r="EJ6" s="74">
        <f>IF(AND(ISNUMBER('Emissions (start here)'!BS6),ISNUMBER(Dispersion!$AJ$9)),'Emissions (start here)'!BS6*453.59/3600*Dispersion!$AJ$9,0)</f>
        <v>0</v>
      </c>
      <c r="EK6" s="74">
        <f>IF(AND(ISNUMBER('Emissions (start here)'!BT6),ISNUMBER(Dispersion!$AJ$10)),'Emissions (start here)'!BT6*2000*453.59/8760/3600*Dispersion!$AJ$10,0)</f>
        <v>0</v>
      </c>
      <c r="EL6" s="74">
        <f>IF(AND(ISNUMBER('Emissions (start here)'!BT6),ISNUMBER(Dispersion!$AJ$11)),'Emissions (start here)'!BT6*2000*453.59/8760/3600*Dispersion!$AJ$11,0)</f>
        <v>0</v>
      </c>
      <c r="EM6" s="74">
        <f>IF(AND(ISNUMBER('Emissions (start here)'!BU6),ISNUMBER(Dispersion!$AK$8)),'Emissions (start here)'!BU6*453.59/3600*Dispersion!$AK$8,0)</f>
        <v>0</v>
      </c>
      <c r="EN6" s="74">
        <f>IF(AND(ISNUMBER('Emissions (start here)'!BU6),ISNUMBER(Dispersion!$AK$9)),'Emissions (start here)'!BU6*453.59/3600*Dispersion!$AK$9,0)</f>
        <v>0</v>
      </c>
      <c r="EO6" s="74">
        <f>IF(AND(ISNUMBER('Emissions (start here)'!BV6),ISNUMBER(Dispersion!$AK$10)),'Emissions (start here)'!BV6*2000*453.59/8760/3600*Dispersion!$AK$10,0)</f>
        <v>0</v>
      </c>
      <c r="EP6" s="74">
        <f>IF(AND(ISNUMBER('Emissions (start here)'!BV6),ISNUMBER(Dispersion!$AK$11)),'Emissions (start here)'!BV6*2000*453.59/8760/3600*Dispersion!$AK$11,0)</f>
        <v>0</v>
      </c>
      <c r="EQ6" s="74">
        <f>IF(AND(ISNUMBER('Emissions (start here)'!BW6),ISNUMBER(Dispersion!$AL$8)),'Emissions (start here)'!BW6*453.59/3600*Dispersion!$AL$8,0)</f>
        <v>0</v>
      </c>
      <c r="ER6" s="74">
        <f>IF(AND(ISNUMBER('Emissions (start here)'!BW6),ISNUMBER(Dispersion!$AL$9)),'Emissions (start here)'!BW6*453.59/3600*Dispersion!$AL$9,0)</f>
        <v>0</v>
      </c>
      <c r="ES6" s="74">
        <f>IF(AND(ISNUMBER('Emissions (start here)'!BX6),ISNUMBER(Dispersion!$AL$10)),'Emissions (start here)'!BX6*2000*453.59/8760/3600*Dispersion!$AL$10,0)</f>
        <v>0</v>
      </c>
      <c r="ET6" s="74">
        <f>IF(AND(ISNUMBER('Emissions (start here)'!BX6),ISNUMBER(Dispersion!$AL$11)),'Emissions (start here)'!BX6*2000*453.59/8760/3600*Dispersion!$AL$11,0)</f>
        <v>0</v>
      </c>
      <c r="EU6" s="74">
        <f>IF(AND(ISNUMBER('Emissions (start here)'!BY6),ISNUMBER(Dispersion!$AM$8)),'Emissions (start here)'!BY6*453.59/3600*Dispersion!$AM$8,0)</f>
        <v>0</v>
      </c>
      <c r="EV6" s="74">
        <f>IF(AND(ISNUMBER('Emissions (start here)'!BY6),ISNUMBER(Dispersion!$AM$9)),'Emissions (start here)'!BY6*453.59/3600*Dispersion!$AM$9,0)</f>
        <v>0</v>
      </c>
      <c r="EW6" s="74">
        <f>IF(AND(ISNUMBER('Emissions (start here)'!BZ6),ISNUMBER(Dispersion!$AM$10)),'Emissions (start here)'!BZ6*2000*453.59/8760/3600*Dispersion!$AM$10,0)</f>
        <v>0</v>
      </c>
      <c r="EX6" s="74">
        <f>IF(AND(ISNUMBER('Emissions (start here)'!BZ6),ISNUMBER(Dispersion!$AM$11)),'Emissions (start here)'!BZ6*2000*453.59/8760/3600*Dispersion!$AM$11,0)</f>
        <v>0</v>
      </c>
      <c r="EY6" s="74">
        <f>IF(AND(ISNUMBER('Emissions (start here)'!CA6),ISNUMBER(Dispersion!$AN$8)),'Emissions (start here)'!CA6*453.59/3600*Dispersion!$AN$8,0)</f>
        <v>0</v>
      </c>
      <c r="EZ6" s="74">
        <f>IF(AND(ISNUMBER('Emissions (start here)'!CA6),ISNUMBER(Dispersion!$AN$9)),'Emissions (start here)'!CA6*453.59/3600*Dispersion!$AN$9,0)</f>
        <v>0</v>
      </c>
      <c r="FA6" s="74">
        <f>IF(AND(ISNUMBER('Emissions (start here)'!CB6),ISNUMBER(Dispersion!$AN$10)),'Emissions (start here)'!CB6*2000*453.59/8760/3600*Dispersion!$AN$10,0)</f>
        <v>0</v>
      </c>
      <c r="FB6" s="74">
        <f>IF(AND(ISNUMBER('Emissions (start here)'!CB6),ISNUMBER(Dispersion!$AN$11)),'Emissions (start here)'!CB6*2000*453.59/8760/3600*Dispersion!$AN$11,0)</f>
        <v>0</v>
      </c>
      <c r="FC6" s="74">
        <f>IF(AND(ISNUMBER('Emissions (start here)'!CC6),ISNUMBER(Dispersion!$AO$8)),'Emissions (start here)'!CC6*453.59/3600*Dispersion!$AO$8,0)</f>
        <v>0</v>
      </c>
      <c r="FD6" s="74">
        <f>IF(AND(ISNUMBER('Emissions (start here)'!CC6),ISNUMBER(Dispersion!$AO$9)),'Emissions (start here)'!CC6*453.59/3600*Dispersion!$AO$9,0)</f>
        <v>0</v>
      </c>
      <c r="FE6" s="74">
        <f>IF(AND(ISNUMBER('Emissions (start here)'!CD6),ISNUMBER(Dispersion!$AO$10)),'Emissions (start here)'!CD6*2000*453.59/8760/3600*Dispersion!$AO$10,0)</f>
        <v>0</v>
      </c>
      <c r="FF6" s="74">
        <f>IF(AND(ISNUMBER('Emissions (start here)'!CD6),ISNUMBER(Dispersion!$AO$11)),'Emissions (start here)'!CD6*2000*453.59/8760/3600*Dispersion!$AO$11,0)</f>
        <v>0</v>
      </c>
      <c r="FG6" s="74">
        <f>IF(AND(ISNUMBER('Emissions (start here)'!CE6),ISNUMBER(Dispersion!$AP$8)),'Emissions (start here)'!CE6*453.59/3600*Dispersion!$AP$8,0)</f>
        <v>0</v>
      </c>
      <c r="FH6" s="74">
        <f>IF(AND(ISNUMBER('Emissions (start here)'!CE6),ISNUMBER(Dispersion!$AP$9)),'Emissions (start here)'!CE6*453.59/3600*Dispersion!$AP$9,0)</f>
        <v>0</v>
      </c>
      <c r="FI6" s="74">
        <f>IF(AND(ISNUMBER('Emissions (start here)'!CF6),ISNUMBER(Dispersion!$AP$10)),'Emissions (start here)'!CF6*2000*453.59/8760/3600*Dispersion!$AP$10,0)</f>
        <v>0</v>
      </c>
      <c r="FJ6" s="74">
        <f>IF(AND(ISNUMBER('Emissions (start here)'!CF6),ISNUMBER(Dispersion!$AP$11)),'Emissions (start here)'!CF6*2000*453.59/8760/3600*Dispersion!$AP$11,0)</f>
        <v>0</v>
      </c>
      <c r="FK6" s="74">
        <f>IF(AND(ISNUMBER('Emissions (start here)'!CG6),ISNUMBER(Dispersion!$AQ$8)),'Emissions (start here)'!CG6*453.59/3600*Dispersion!$AQ$8,0)</f>
        <v>0</v>
      </c>
      <c r="FL6" s="74">
        <f>IF(AND(ISNUMBER('Emissions (start here)'!CG6),ISNUMBER(Dispersion!$AQ$9)),'Emissions (start here)'!CG6*453.59/3600*Dispersion!$AQ$9,0)</f>
        <v>0</v>
      </c>
      <c r="FM6" s="74">
        <f>IF(AND(ISNUMBER('Emissions (start here)'!CH6),ISNUMBER(Dispersion!$AQ$10)),'Emissions (start here)'!CH6*2000*453.59/8760/3600*Dispersion!$AQ$10,0)</f>
        <v>0</v>
      </c>
      <c r="FN6" s="74">
        <f>IF(AND(ISNUMBER('Emissions (start here)'!CH6),ISNUMBER(Dispersion!$AQ$11)),'Emissions (start here)'!CH6*2000*453.59/8760/3600*Dispersion!$AQ$11,0)</f>
        <v>0</v>
      </c>
      <c r="FO6" s="74">
        <f>IF(AND(ISNUMBER('Emissions (start here)'!CI6),ISNUMBER(Dispersion!$AR$8)),'Emissions (start here)'!CI6*453.59/3600*Dispersion!$AR$8,0)</f>
        <v>0</v>
      </c>
      <c r="FP6" s="74">
        <f>IF(AND(ISNUMBER('Emissions (start here)'!CI6),ISNUMBER(Dispersion!$AR$9)),'Emissions (start here)'!CI6*453.59/3600*Dispersion!$AR$9,0)</f>
        <v>0</v>
      </c>
      <c r="FQ6" s="74">
        <f>IF(AND(ISNUMBER('Emissions (start here)'!CJ6),ISNUMBER(Dispersion!$AR$10)),'Emissions (start here)'!CJ6*2000*453.59/8760/3600*Dispersion!$AR$10,0)</f>
        <v>0</v>
      </c>
      <c r="FR6" s="74">
        <f>IF(AND(ISNUMBER('Emissions (start here)'!CJ6),ISNUMBER(Dispersion!$AR$11)),'Emissions (start here)'!CJ6*2000*453.59/8760/3600*Dispersion!$AR$11,0)</f>
        <v>0</v>
      </c>
      <c r="FS6" s="74">
        <f>IF(AND(ISNUMBER('Emissions (start here)'!CK6),ISNUMBER(Dispersion!$AS$8)),'Emissions (start here)'!CK6*453.59/3600*Dispersion!$AS$8,0)</f>
        <v>0</v>
      </c>
      <c r="FT6" s="74">
        <f>IF(AND(ISNUMBER('Emissions (start here)'!CK6),ISNUMBER(Dispersion!$AS$9)),'Emissions (start here)'!CK6*453.59/3600*Dispersion!$AS$9,0)</f>
        <v>0</v>
      </c>
      <c r="FU6" s="74">
        <f>IF(AND(ISNUMBER('Emissions (start here)'!CL6),ISNUMBER(Dispersion!$AS$10)),'Emissions (start here)'!CL6*2000*453.59/8760/3600*Dispersion!$AS$10,0)</f>
        <v>0</v>
      </c>
      <c r="FV6" s="74">
        <f>IF(AND(ISNUMBER('Emissions (start here)'!CL6),ISNUMBER(Dispersion!$AS$11)),'Emissions (start here)'!CL6*2000*453.59/8760/3600*Dispersion!$AS$11,0)</f>
        <v>0</v>
      </c>
      <c r="FW6" s="74">
        <f>IF(AND(ISNUMBER('Emissions (start here)'!CM6),ISNUMBER(Dispersion!$AT$8)),'Emissions (start here)'!CM6*453.59/3600*Dispersion!$AT$8,0)</f>
        <v>0</v>
      </c>
      <c r="FX6" s="74">
        <f>IF(AND(ISNUMBER('Emissions (start here)'!CM6),ISNUMBER(Dispersion!$AT$9)),'Emissions (start here)'!CM6*453.59/3600*Dispersion!$AT$9,0)</f>
        <v>0</v>
      </c>
      <c r="FY6" s="74">
        <f>IF(AND(ISNUMBER('Emissions (start here)'!CN6),ISNUMBER(Dispersion!$AT$10)),'Emissions (start here)'!CN6*2000*453.59/8760/3600*Dispersion!$AT$10,0)</f>
        <v>0</v>
      </c>
      <c r="FZ6" s="74">
        <f>IF(AND(ISNUMBER('Emissions (start here)'!CN6),ISNUMBER(Dispersion!$AT$11)),'Emissions (start here)'!CN6*2000*453.59/8760/3600*Dispersion!$AT$11,0)</f>
        <v>0</v>
      </c>
      <c r="GA6" s="74">
        <f>IF(AND(ISNUMBER('Emissions (start here)'!CO6),ISNUMBER(Dispersion!$AU$8)),'Emissions (start here)'!CO6*453.59/3600*Dispersion!$AU$8,0)</f>
        <v>0</v>
      </c>
      <c r="GB6" s="74">
        <f>IF(AND(ISNUMBER('Emissions (start here)'!CO6),ISNUMBER(Dispersion!$AU$9)),'Emissions (start here)'!CO6*453.59/3600*Dispersion!$AU$9,0)</f>
        <v>0</v>
      </c>
      <c r="GC6" s="74">
        <f>IF(AND(ISNUMBER('Emissions (start here)'!CP6),ISNUMBER(Dispersion!$AU$10)),'Emissions (start here)'!CP6*2000*453.59/8760/3600*Dispersion!$AU$10,0)</f>
        <v>0</v>
      </c>
      <c r="GD6" s="74">
        <f>IF(AND(ISNUMBER('Emissions (start here)'!CP6),ISNUMBER(Dispersion!$AU$11)),'Emissions (start here)'!CP6*2000*453.59/8760/3600*Dispersion!$AU$11,0)</f>
        <v>0</v>
      </c>
      <c r="GE6" s="74">
        <f>IF(AND(ISNUMBER('Emissions (start here)'!CQ6),ISNUMBER(Dispersion!$AV$8)),'Emissions (start here)'!CQ6*453.59/3600*Dispersion!$AV$8,0)</f>
        <v>0</v>
      </c>
      <c r="GF6" s="74">
        <f>IF(AND(ISNUMBER('Emissions (start here)'!CQ6),ISNUMBER(Dispersion!$AV$9)),'Emissions (start here)'!CQ6*453.59/3600*Dispersion!$AV$9,0)</f>
        <v>0</v>
      </c>
      <c r="GG6" s="74">
        <f>IF(AND(ISNUMBER('Emissions (start here)'!CR6),ISNUMBER(Dispersion!$AV$10)),'Emissions (start here)'!CR6*2000*453.59/8760/3600*Dispersion!$AV$10,0)</f>
        <v>0</v>
      </c>
      <c r="GH6" s="74">
        <f>IF(AND(ISNUMBER('Emissions (start here)'!CR6),ISNUMBER(Dispersion!$AV$11)),'Emissions (start here)'!CR6*2000*453.59/8760/3600*Dispersion!$AV$11,0)</f>
        <v>0</v>
      </c>
      <c r="GI6" s="74">
        <f>IF(AND(ISNUMBER('Emissions (start here)'!CS6),ISNUMBER(Dispersion!$AW$8)),'Emissions (start here)'!CS6*453.59/3600*Dispersion!$AW$8,0)</f>
        <v>0</v>
      </c>
      <c r="GJ6" s="74">
        <f>IF(AND(ISNUMBER('Emissions (start here)'!CS6),ISNUMBER(Dispersion!$AW$9)),'Emissions (start here)'!CS6*453.59/3600*Dispersion!$AW$9,0)</f>
        <v>0</v>
      </c>
      <c r="GK6" s="74">
        <f>IF(AND(ISNUMBER('Emissions (start here)'!CT6),ISNUMBER(Dispersion!$AW$10)),'Emissions (start here)'!CT6*2000*453.59/8760/3600*Dispersion!$AW$10,0)</f>
        <v>0</v>
      </c>
      <c r="GL6" s="74">
        <f>IF(AND(ISNUMBER('Emissions (start here)'!CT6),ISNUMBER(Dispersion!$AW$11)),'Emissions (start here)'!CT6*2000*453.59/8760/3600*Dispersion!$AW$11,0)</f>
        <v>0</v>
      </c>
      <c r="GM6" s="74">
        <f>IF(AND(ISNUMBER('Emissions (start here)'!CU6),ISNUMBER(Dispersion!$AX$8)),'Emissions (start here)'!CU6*453.59/3600*Dispersion!$AX$8,0)</f>
        <v>0</v>
      </c>
      <c r="GN6" s="74">
        <f>IF(AND(ISNUMBER('Emissions (start here)'!CU6),ISNUMBER(Dispersion!$AX$9)),'Emissions (start here)'!CU6*453.59/3600*Dispersion!$AX$9,0)</f>
        <v>0</v>
      </c>
      <c r="GO6" s="74">
        <f>IF(AND(ISNUMBER('Emissions (start here)'!CV6),ISNUMBER(Dispersion!$AX$10)),'Emissions (start here)'!CV6*2000*453.59/8760/3600*Dispersion!$AX$10,0)</f>
        <v>0</v>
      </c>
      <c r="GP6" s="74">
        <f>IF(AND(ISNUMBER('Emissions (start here)'!CV6),ISNUMBER(Dispersion!$AX$11)),'Emissions (start here)'!CV6*2000*453.59/8760/3600*Dispersion!$AX$11,0)</f>
        <v>0</v>
      </c>
      <c r="GQ6" s="74">
        <f>IF(AND(ISNUMBER('Emissions (start here)'!CW6),ISNUMBER(Dispersion!$AY$8)),'Emissions (start here)'!CW6*453.59/3600*Dispersion!$AY$8,0)</f>
        <v>0</v>
      </c>
      <c r="GR6" s="74">
        <f>IF(AND(ISNUMBER('Emissions (start here)'!CW6),ISNUMBER(Dispersion!$AY$9)),'Emissions (start here)'!CW6*453.59/3600*Dispersion!$AY$9,0)</f>
        <v>0</v>
      </c>
      <c r="GS6" s="74">
        <f>IF(AND(ISNUMBER('Emissions (start here)'!CX6),ISNUMBER(Dispersion!$AY$10)),'Emissions (start here)'!CX6*2000*453.59/8760/3600*Dispersion!$AY$10,0)</f>
        <v>0</v>
      </c>
      <c r="GT6" s="74">
        <f>IF(AND(ISNUMBER('Emissions (start here)'!CX6),ISNUMBER(Dispersion!$AY$11)),'Emissions (start here)'!CX6*2000*453.59/8760/3600*Dispersion!$AY$11,0)</f>
        <v>0</v>
      </c>
      <c r="GU6" s="74">
        <f>IF(AND(ISNUMBER('Emissions (start here)'!CY6),ISNUMBER(Dispersion!$AZ$8)),'Emissions (start here)'!CY6*453.59/3600*Dispersion!$AZ$8,0)</f>
        <v>0</v>
      </c>
      <c r="GV6" s="74">
        <f>IF(AND(ISNUMBER('Emissions (start here)'!CY6),ISNUMBER(Dispersion!$AZ$9)),'Emissions (start here)'!CY6*453.59/3600*Dispersion!$AZ$9,0)</f>
        <v>0</v>
      </c>
      <c r="GW6" s="74">
        <f>IF(AND(ISNUMBER('Emissions (start here)'!CZ6),ISNUMBER(Dispersion!$AZ$10)),'Emissions (start here)'!CZ6*2000*453.59/8760/3600*Dispersion!$AZ$10,0)</f>
        <v>0</v>
      </c>
      <c r="GX6" s="74">
        <f>IF(AND(ISNUMBER('Emissions (start here)'!CZ6),ISNUMBER(Dispersion!$AZ$11)),'Emissions (start here)'!CZ6*2000*453.59/8760/3600*Dispersion!$AZ$11,0)</f>
        <v>0</v>
      </c>
    </row>
    <row r="7" spans="1:206" x14ac:dyDescent="0.2">
      <c r="A7" s="51" t="str">
        <f>'Tox Values'!C7</f>
        <v>202-98-2</v>
      </c>
      <c r="B7" s="94" t="str">
        <f>'Tox Values'!D7</f>
        <v>4H-Cyclopenta[d,e,f]chrysene</v>
      </c>
      <c r="C7" s="96">
        <f t="shared" ref="C7:C70" si="1">G7+K7+O7+S7+W7+AA7+AE7+AI7+AM7+AQ7+AU7+AY7+BC7+BG7+BK7+BO7+BS7+BW7+CA7+CE7+CI7+CM7+CQ7+CU7+CY7+DC7+DG7+DK7+DO7+DS7+DW7+EA7+EE7+EI7+EM7+EQ7+EU7+EY7+FC7+FG7+FK7+FO7+FS7+FW7+GA7+GE7+GI7+GM7+GQ7+GU7</f>
        <v>0</v>
      </c>
      <c r="D7" s="74">
        <f t="shared" ref="D7:D70" si="2">H7+L7+P7+T7+X7+AB7+AF7+AJ7+AN7+AR7+AV7+AZ7+BD7+BH7+BL7+BP7+BT7+BX7+CB7+CF7+CJ7+CN7+CR7+CV7+CZ7+DD7+DH7+DL7+DP7+DT7+DX7+EB7+EF7+EJ7+EN7+ER7+EV7+EZ7+FD7+FH7+FL7+FP7+FT7+FX7+GB7+GF7+GJ7+GN7+GR7+GV7</f>
        <v>0</v>
      </c>
      <c r="E7" s="74">
        <f t="shared" ref="E7:E70" si="3">I7+M7+Q7+U7+Y7+AC7+AG7+AK7+AO7+AS7+AW7+BA7+BE7+BI7+BM7+BQ7+BU7+BY7+CC7+CG7+CK7+CO7+CS7+CW7+DA7+DE7+DI7+DM7+DQ7+DU7+DY7+EC7+EG7+EK7+EO7+ES7+EW7+FA7+FE7+FI7+FM7+FQ7+FU7+FY7+GC7+GG7+GK7+GO7+GS7+GW7</f>
        <v>0</v>
      </c>
      <c r="F7" s="99">
        <f t="shared" ref="F7:F70" si="4">J7+N7+R7+V7+Z7+AD7+AH7+AL7+AP7+AT7+AX7+BB7+BF7+BJ7+BN7+BR7+BV7+BZ7+CD7+CH7+CL7+CP7+CT7+CX7+DB7+DF7+DJ7+DN7+DR7+DV7+DZ7+ED7+EH7+EL7+EP7+ET7+EX7+FB7+FF7+FJ7+FN7+FR7+FV7+FZ7+GD7+GH7+GL7+GP7+GT7+GX7</f>
        <v>0</v>
      </c>
      <c r="G7" s="97">
        <f>IF(AND(ISNUMBER('Emissions (start here)'!E7),ISNUMBER(Dispersion!$C$8)),'Emissions (start here)'!E7*453.59/3600*Dispersion!$C$8,0)</f>
        <v>0</v>
      </c>
      <c r="H7" s="74">
        <f>IF(AND(ISNUMBER('Emissions (start here)'!E7),ISNUMBER(Dispersion!$C$9)),'Emissions (start here)'!E7*453.59/3600*Dispersion!$C$9,0)</f>
        <v>0</v>
      </c>
      <c r="I7" s="74">
        <f>IF(AND(ISNUMBER('Emissions (start here)'!F7),ISNUMBER(Dispersion!$C$10)),'Emissions (start here)'!F7*2000*453.59/8760/3600*Dispersion!$C$10,0)</f>
        <v>0</v>
      </c>
      <c r="J7" s="74">
        <f>IF(AND(ISNUMBER('Emissions (start here)'!F7),ISNUMBER(Dispersion!$C$11)),'Emissions (start here)'!F7*2000*453.59/8760/3600*Dispersion!$C$11,0)</f>
        <v>0</v>
      </c>
      <c r="K7" s="74">
        <f>IF(AND(ISNUMBER('Emissions (start here)'!G7),ISNUMBER(Dispersion!$D$8)),'Emissions (start here)'!G7*453.59/3600*Dispersion!$D$8,0)</f>
        <v>0</v>
      </c>
      <c r="L7" s="74">
        <f>IF(AND(ISNUMBER('Emissions (start here)'!G7),ISNUMBER(Dispersion!$D$9)),'Emissions (start here)'!G7*453.59/3600*Dispersion!$D$9,0)</f>
        <v>0</v>
      </c>
      <c r="M7" s="74">
        <f>IF(AND(ISNUMBER('Emissions (start here)'!H7),ISNUMBER(Dispersion!$D$10)),'Emissions (start here)'!H7*2000*453.59/8760/3600*Dispersion!$D$10,0)</f>
        <v>0</v>
      </c>
      <c r="N7" s="74">
        <f>IF(AND(ISNUMBER('Emissions (start here)'!H7),ISNUMBER(Dispersion!$D$11)),'Emissions (start here)'!H7*2000*453.59/8760/3600*Dispersion!$D$11,0)</f>
        <v>0</v>
      </c>
      <c r="O7" s="74">
        <f>IF(AND(ISNUMBER('Emissions (start here)'!I7),ISNUMBER(Dispersion!$E$8)),'Emissions (start here)'!I7*453.59/3600*Dispersion!$E$8,0)</f>
        <v>0</v>
      </c>
      <c r="P7" s="74">
        <f>IF(AND(ISNUMBER('Emissions (start here)'!I7),ISNUMBER(Dispersion!$E$9)),'Emissions (start here)'!I7*453.59/3600*Dispersion!$E$9,0)</f>
        <v>0</v>
      </c>
      <c r="Q7" s="74">
        <f>IF(AND(ISNUMBER('Emissions (start here)'!J7),ISNUMBER(Dispersion!$E$10)),'Emissions (start here)'!J7*2000*453.59/8760/3600*Dispersion!$E$10,0)</f>
        <v>0</v>
      </c>
      <c r="R7" s="74">
        <f>IF(AND(ISNUMBER('Emissions (start here)'!J7),ISNUMBER(Dispersion!$E$11)),'Emissions (start here)'!J7*2000*453.59/8760/3600*Dispersion!$E$11,0)</f>
        <v>0</v>
      </c>
      <c r="S7" s="74">
        <f>IF(AND(ISNUMBER('Emissions (start here)'!K7),ISNUMBER(Dispersion!$F$8)),'Emissions (start here)'!K7*453.59/3600*Dispersion!$F$8,0)</f>
        <v>0</v>
      </c>
      <c r="T7" s="74">
        <f>IF(AND(ISNUMBER('Emissions (start here)'!K7),ISNUMBER(Dispersion!$F$9)),'Emissions (start here)'!K7*453.59/3600*Dispersion!$F$9,0)</f>
        <v>0</v>
      </c>
      <c r="U7" s="74">
        <f>IF(AND(ISNUMBER('Emissions (start here)'!L7),ISNUMBER(Dispersion!$F$10)),'Emissions (start here)'!L7*2000*453.59/8760/3600*Dispersion!$F$10,0)</f>
        <v>0</v>
      </c>
      <c r="V7" s="74">
        <f>IF(AND(ISNUMBER('Emissions (start here)'!L7),ISNUMBER(Dispersion!$F$11)),'Emissions (start here)'!L7*2000*453.59/8760/3600*Dispersion!$F$11,0)</f>
        <v>0</v>
      </c>
      <c r="W7" s="74">
        <f>IF(AND(ISNUMBER('Emissions (start here)'!M7),ISNUMBER(Dispersion!$G$8)),'Emissions (start here)'!M7*453.59/3600*Dispersion!$G$8,0)</f>
        <v>0</v>
      </c>
      <c r="X7" s="74">
        <f>IF(AND(ISNUMBER('Emissions (start here)'!M7),ISNUMBER(Dispersion!$G$9)),'Emissions (start here)'!M7*453.59/3600*Dispersion!$G$9,0)</f>
        <v>0</v>
      </c>
      <c r="Y7" s="74">
        <f>IF(AND(ISNUMBER('Emissions (start here)'!N7),ISNUMBER(Dispersion!$G$10)),'Emissions (start here)'!N7*2000*453.59/8760/3600*Dispersion!$G$10,0)</f>
        <v>0</v>
      </c>
      <c r="Z7" s="74">
        <f>IF(AND(ISNUMBER('Emissions (start here)'!N7),ISNUMBER(Dispersion!$G$11)),'Emissions (start here)'!N7*2000*453.59/8760/3600*Dispersion!$G$11,0)</f>
        <v>0</v>
      </c>
      <c r="AA7" s="74">
        <f>IF(AND(ISNUMBER('Emissions (start here)'!O7),ISNUMBER(Dispersion!$H$8)),'Emissions (start here)'!O7*453.59/3600*Dispersion!$H$8,0)</f>
        <v>0</v>
      </c>
      <c r="AB7" s="74">
        <f>IF(AND(ISNUMBER('Emissions (start here)'!O7),ISNUMBER(Dispersion!$H$9)),'Emissions (start here)'!O7*453.59/3600*Dispersion!$H$9,0)</f>
        <v>0</v>
      </c>
      <c r="AC7" s="74">
        <f>IF(AND(ISNUMBER('Emissions (start here)'!P7),ISNUMBER(Dispersion!$H$10)),'Emissions (start here)'!P7*2000*453.59/8760/3600*Dispersion!$H$10,0)</f>
        <v>0</v>
      </c>
      <c r="AD7" s="74">
        <f>IF(AND(ISNUMBER('Emissions (start here)'!P7),ISNUMBER(Dispersion!$H$11)),'Emissions (start here)'!P7*2000*453.59/8760/3600*Dispersion!$H$11,0)</f>
        <v>0</v>
      </c>
      <c r="AE7" s="74">
        <f>IF(AND(ISNUMBER('Emissions (start here)'!Q7),ISNUMBER(Dispersion!$I$8)),'Emissions (start here)'!Q7*453.59/3600*Dispersion!$I$8,0)</f>
        <v>0</v>
      </c>
      <c r="AF7" s="74">
        <f>IF(AND(ISNUMBER('Emissions (start here)'!Q7),ISNUMBER(Dispersion!$I$9)),'Emissions (start here)'!Q7*453.59/3600*Dispersion!$I$9,0)</f>
        <v>0</v>
      </c>
      <c r="AG7" s="74">
        <f>IF(AND(ISNUMBER('Emissions (start here)'!R7),ISNUMBER(Dispersion!$I$10)),'Emissions (start here)'!R7*2000*453.59/8760/3600*Dispersion!$I$10,0)</f>
        <v>0</v>
      </c>
      <c r="AH7" s="74">
        <f>IF(AND(ISNUMBER('Emissions (start here)'!R7),ISNUMBER(Dispersion!$I$11)),'Emissions (start here)'!R7*2000*453.59/8760/3600*Dispersion!$I$11,0)</f>
        <v>0</v>
      </c>
      <c r="AI7" s="74">
        <f>IF(AND(ISNUMBER('Emissions (start here)'!S7),ISNUMBER(Dispersion!$J$8)),'Emissions (start here)'!S7*453.59/3600*Dispersion!$J$8,0)</f>
        <v>0</v>
      </c>
      <c r="AJ7" s="74">
        <f>IF(AND(ISNUMBER('Emissions (start here)'!S7),ISNUMBER(Dispersion!$J$9)),'Emissions (start here)'!S7*453.59/3600*Dispersion!$J$9,0)</f>
        <v>0</v>
      </c>
      <c r="AK7" s="74">
        <f>IF(AND(ISNUMBER('Emissions (start here)'!T7),ISNUMBER(Dispersion!$J$10)),'Emissions (start here)'!T7*2000*453.59/8760/3600*Dispersion!$J$10,0)</f>
        <v>0</v>
      </c>
      <c r="AL7" s="74">
        <f>IF(AND(ISNUMBER('Emissions (start here)'!T7),ISNUMBER(Dispersion!$J$11)),'Emissions (start here)'!T7*2000*453.59/8760/3600*Dispersion!$J$11,0)</f>
        <v>0</v>
      </c>
      <c r="AM7" s="74">
        <f>IF(AND(ISNUMBER('Emissions (start here)'!U7),ISNUMBER(Dispersion!$K$8)),'Emissions (start here)'!U7*453.59/3600*Dispersion!$K$8,0)</f>
        <v>0</v>
      </c>
      <c r="AN7" s="74">
        <f>IF(AND(ISNUMBER('Emissions (start here)'!U7),ISNUMBER(Dispersion!$K$9)),'Emissions (start here)'!U7*453.59/3600*Dispersion!$K$9,0)</f>
        <v>0</v>
      </c>
      <c r="AO7" s="74">
        <f>IF(AND(ISNUMBER('Emissions (start here)'!V7),ISNUMBER(Dispersion!$K$10)),'Emissions (start here)'!V7*2000*453.59/8760/3600*Dispersion!$K$10,0)</f>
        <v>0</v>
      </c>
      <c r="AP7" s="74">
        <f>IF(AND(ISNUMBER('Emissions (start here)'!V7),ISNUMBER(Dispersion!$K$11)),'Emissions (start here)'!V7*2000*453.59/8760/3600*Dispersion!$K$11,0)</f>
        <v>0</v>
      </c>
      <c r="AQ7" s="74">
        <f>IF(AND(ISNUMBER('Emissions (start here)'!W7),ISNUMBER(Dispersion!$L$8)),'Emissions (start here)'!W7*453.59/3600*Dispersion!$L$8,0)</f>
        <v>0</v>
      </c>
      <c r="AR7" s="74">
        <f>IF(AND(ISNUMBER('Emissions (start here)'!W7),ISNUMBER(Dispersion!$L$9)),'Emissions (start here)'!W7*453.59/3600*Dispersion!$L$9,0)</f>
        <v>0</v>
      </c>
      <c r="AS7" s="74">
        <f>IF(AND(ISNUMBER('Emissions (start here)'!X7),ISNUMBER(Dispersion!$L$10)),'Emissions (start here)'!X7*2000*453.59/8760/3600*Dispersion!$L$10,0)</f>
        <v>0</v>
      </c>
      <c r="AT7" s="74">
        <f>IF(AND(ISNUMBER('Emissions (start here)'!X7),ISNUMBER(Dispersion!$L$11)),'Emissions (start here)'!X7*2000*453.59/8760/3600*Dispersion!$L$11,0)</f>
        <v>0</v>
      </c>
      <c r="AU7" s="74">
        <f>IF(AND(ISNUMBER('Emissions (start here)'!Y7),ISNUMBER(Dispersion!$M$8)),'Emissions (start here)'!Y7*453.59/3600*Dispersion!$M$8,0)</f>
        <v>0</v>
      </c>
      <c r="AV7" s="74">
        <f>IF(AND(ISNUMBER('Emissions (start here)'!Y7),ISNUMBER(Dispersion!$M$9)),'Emissions (start here)'!Y7*453.59/3600*Dispersion!$M$9,0)</f>
        <v>0</v>
      </c>
      <c r="AW7" s="74">
        <f>IF(AND(ISNUMBER('Emissions (start here)'!Z7),ISNUMBER(Dispersion!$M$10)),'Emissions (start here)'!Z7*2000*453.59/8760/3600*Dispersion!$M$10,0)</f>
        <v>0</v>
      </c>
      <c r="AX7" s="74">
        <f>IF(AND(ISNUMBER('Emissions (start here)'!Z7),ISNUMBER(Dispersion!$M$11)),'Emissions (start here)'!Z7*2000*453.59/8760/3600*Dispersion!$M$11,0)</f>
        <v>0</v>
      </c>
      <c r="AY7" s="74">
        <f>IF(AND(ISNUMBER('Emissions (start here)'!AA7),ISNUMBER(Dispersion!$N$8)),'Emissions (start here)'!AA7*453.59/3600*Dispersion!$N$8,0)</f>
        <v>0</v>
      </c>
      <c r="AZ7" s="74">
        <f>IF(AND(ISNUMBER('Emissions (start here)'!AA7),ISNUMBER(Dispersion!$N$9)),'Emissions (start here)'!AA7*453.59/3600*Dispersion!$N$9,0)</f>
        <v>0</v>
      </c>
      <c r="BA7" s="74">
        <f>IF(AND(ISNUMBER('Emissions (start here)'!AB7),ISNUMBER(Dispersion!$N$10)),'Emissions (start here)'!AB7*2000*453.59/8760/3600*Dispersion!$N$10,0)</f>
        <v>0</v>
      </c>
      <c r="BB7" s="74">
        <f>IF(AND(ISNUMBER('Emissions (start here)'!AB7),ISNUMBER(Dispersion!$N$11)),'Emissions (start here)'!AB7*2000*453.59/8760/3600*Dispersion!$N$11,0)</f>
        <v>0</v>
      </c>
      <c r="BC7" s="74">
        <f>IF(AND(ISNUMBER('Emissions (start here)'!AC7),ISNUMBER(Dispersion!$O$8)),'Emissions (start here)'!AC7*453.59/3600*Dispersion!$O$8,0)</f>
        <v>0</v>
      </c>
      <c r="BD7" s="74">
        <f>IF(AND(ISNUMBER('Emissions (start here)'!AC7),ISNUMBER(Dispersion!$O$9)),'Emissions (start here)'!AC7*453.59/3600*Dispersion!$O$9,0)</f>
        <v>0</v>
      </c>
      <c r="BE7" s="74">
        <f>IF(AND(ISNUMBER('Emissions (start here)'!AD7),ISNUMBER(Dispersion!$O$10)),'Emissions (start here)'!AD7*2000*453.59/8760/3600*Dispersion!$O$10,0)</f>
        <v>0</v>
      </c>
      <c r="BF7" s="74">
        <f>IF(AND(ISNUMBER('Emissions (start here)'!AD7),ISNUMBER(Dispersion!$O$11)),'Emissions (start here)'!AD7*2000*453.59/8760/3600*Dispersion!$O$11,0)</f>
        <v>0</v>
      </c>
      <c r="BG7" s="74">
        <f>IF(AND(ISNUMBER('Emissions (start here)'!AE7),ISNUMBER(Dispersion!$P$8)),'Emissions (start here)'!AE7*453.59/3600*Dispersion!$P$8,0)</f>
        <v>0</v>
      </c>
      <c r="BH7" s="74">
        <f>IF(AND(ISNUMBER('Emissions (start here)'!AE7),ISNUMBER(Dispersion!$P$9)),'Emissions (start here)'!AE7*453.59/3600*Dispersion!$P$9,0)</f>
        <v>0</v>
      </c>
      <c r="BI7" s="74">
        <f>IF(AND(ISNUMBER('Emissions (start here)'!AF7),ISNUMBER(Dispersion!$P$10)),'Emissions (start here)'!AF7*2000*453.59/8760/3600*Dispersion!$P$10,0)</f>
        <v>0</v>
      </c>
      <c r="BJ7" s="74">
        <f>IF(AND(ISNUMBER('Emissions (start here)'!AF7),ISNUMBER(Dispersion!$P$11)),'Emissions (start here)'!AF7*2000*453.59/8760/3600*Dispersion!$P$11,0)</f>
        <v>0</v>
      </c>
      <c r="BK7" s="74">
        <f>IF(AND(ISNUMBER('Emissions (start here)'!AG7),ISNUMBER(Dispersion!$Q$8)),'Emissions (start here)'!AG7*453.59/3600*Dispersion!$Q$8,0)</f>
        <v>0</v>
      </c>
      <c r="BL7" s="74">
        <f>IF(AND(ISNUMBER('Emissions (start here)'!AG7),ISNUMBER(Dispersion!$Q$9)),'Emissions (start here)'!AG7*453.59/3600*Dispersion!$Q$9,0)</f>
        <v>0</v>
      </c>
      <c r="BM7" s="74">
        <f>IF(AND(ISNUMBER('Emissions (start here)'!AH7),ISNUMBER(Dispersion!$Q$10)),'Emissions (start here)'!AH7*2000*453.59/8760/3600*Dispersion!$Q$10,0)</f>
        <v>0</v>
      </c>
      <c r="BN7" s="74">
        <f>IF(AND(ISNUMBER('Emissions (start here)'!AH7),ISNUMBER(Dispersion!$Q$11)),'Emissions (start here)'!AH7*2000*453.59/8760/3600*Dispersion!$Q$11,0)</f>
        <v>0</v>
      </c>
      <c r="BO7" s="74">
        <f>IF(AND(ISNUMBER('Emissions (start here)'!AI7),ISNUMBER(Dispersion!$R$8)),'Emissions (start here)'!AI7*453.59/3600*Dispersion!$R$8,0)</f>
        <v>0</v>
      </c>
      <c r="BP7" s="74">
        <f>IF(AND(ISNUMBER('Emissions (start here)'!AI7),ISNUMBER(Dispersion!$R$9)),'Emissions (start here)'!AI7*453.59/3600*Dispersion!$R$9,0)</f>
        <v>0</v>
      </c>
      <c r="BQ7" s="74">
        <f>IF(AND(ISNUMBER('Emissions (start here)'!AJ7),ISNUMBER(Dispersion!$R$10)),'Emissions (start here)'!AJ7*2000*453.59/8760/3600*Dispersion!$R$10,0)</f>
        <v>0</v>
      </c>
      <c r="BR7" s="74">
        <f>IF(AND(ISNUMBER('Emissions (start here)'!AJ7),ISNUMBER(Dispersion!$R$11)),'Emissions (start here)'!AJ7*2000*453.59/8760/3600*Dispersion!$R$11,0)</f>
        <v>0</v>
      </c>
      <c r="BS7" s="74">
        <f>IF(AND(ISNUMBER('Emissions (start here)'!AK7),ISNUMBER(Dispersion!$S$8)),'Emissions (start here)'!AK7*453.59/3600*Dispersion!$S$8,0)</f>
        <v>0</v>
      </c>
      <c r="BT7" s="74">
        <f>IF(AND(ISNUMBER('Emissions (start here)'!AK7),ISNUMBER(Dispersion!$S$9)),'Emissions (start here)'!AK7*453.59/3600*Dispersion!$S$9,0)</f>
        <v>0</v>
      </c>
      <c r="BU7" s="74">
        <f>IF(AND(ISNUMBER('Emissions (start here)'!AL7),ISNUMBER(Dispersion!$S$10)),'Emissions (start here)'!AL7*2000*453.59/8760/3600*Dispersion!$S$10,0)</f>
        <v>0</v>
      </c>
      <c r="BV7" s="74">
        <f>IF(AND(ISNUMBER('Emissions (start here)'!AL7),ISNUMBER(Dispersion!$S$11)),'Emissions (start here)'!AL7*2000*453.59/8760/3600*Dispersion!$S$11,0)</f>
        <v>0</v>
      </c>
      <c r="BW7" s="74">
        <f>IF(AND(ISNUMBER('Emissions (start here)'!AM7),ISNUMBER(Dispersion!$T$8)),'Emissions (start here)'!AM7*453.59/3600*Dispersion!$T$8,0)</f>
        <v>0</v>
      </c>
      <c r="BX7" s="74">
        <f>IF(AND(ISNUMBER('Emissions (start here)'!AM7),ISNUMBER(Dispersion!$T$9)),'Emissions (start here)'!AM7*453.59/3600*Dispersion!$T$9,0)</f>
        <v>0</v>
      </c>
      <c r="BY7" s="74">
        <f>IF(AND(ISNUMBER('Emissions (start here)'!AN7),ISNUMBER(Dispersion!$T$10)),'Emissions (start here)'!AN7*2000*453.59/8760/3600*Dispersion!$T$10,0)</f>
        <v>0</v>
      </c>
      <c r="BZ7" s="74">
        <f>IF(AND(ISNUMBER('Emissions (start here)'!AN7),ISNUMBER(Dispersion!$T$11)),'Emissions (start here)'!AN7*2000*453.59/8760/3600*Dispersion!$T$11,0)</f>
        <v>0</v>
      </c>
      <c r="CA7" s="74">
        <f>IF(AND(ISNUMBER('Emissions (start here)'!AO7),ISNUMBER(Dispersion!$U$8)),'Emissions (start here)'!AO7*453.59/3600*Dispersion!$U$8,0)</f>
        <v>0</v>
      </c>
      <c r="CB7" s="74">
        <f>IF(AND(ISNUMBER('Emissions (start here)'!AO7),ISNUMBER(Dispersion!$U$9)),'Emissions (start here)'!AO7*453.59/3600*Dispersion!$U$9,0)</f>
        <v>0</v>
      </c>
      <c r="CC7" s="74">
        <f>IF(AND(ISNUMBER('Emissions (start here)'!AP7),ISNUMBER(Dispersion!$U$10)),'Emissions (start here)'!AP7*2000*453.59/8760/3600*Dispersion!$U$10,0)</f>
        <v>0</v>
      </c>
      <c r="CD7" s="74">
        <f>IF(AND(ISNUMBER('Emissions (start here)'!AP7),ISNUMBER(Dispersion!$U$11)),'Emissions (start here)'!AP7*2000*453.59/8760/3600*Dispersion!$U$11,0)</f>
        <v>0</v>
      </c>
      <c r="CE7" s="74">
        <f>IF(AND(ISNUMBER('Emissions (start here)'!AQ7),ISNUMBER(Dispersion!$V$8)),'Emissions (start here)'!AQ7*453.59/3600*Dispersion!$V$8,0)</f>
        <v>0</v>
      </c>
      <c r="CF7" s="74">
        <f>IF(AND(ISNUMBER('Emissions (start here)'!AQ7),ISNUMBER(Dispersion!$V$9)),'Emissions (start here)'!AQ7*453.59/3600*Dispersion!$V$9,0)</f>
        <v>0</v>
      </c>
      <c r="CG7" s="74">
        <f>IF(AND(ISNUMBER('Emissions (start here)'!AR7),ISNUMBER(Dispersion!$V$10)),'Emissions (start here)'!AR7*2000*453.59/8760/3600*Dispersion!$V$10,0)</f>
        <v>0</v>
      </c>
      <c r="CH7" s="74">
        <f>IF(AND(ISNUMBER('Emissions (start here)'!AR7),ISNUMBER(Dispersion!$V$11)),'Emissions (start here)'!AR7*2000*453.59/8760/3600*Dispersion!$V$11,0)</f>
        <v>0</v>
      </c>
      <c r="CI7" s="74">
        <f>IF(AND(ISNUMBER('Emissions (start here)'!AS7),ISNUMBER(Dispersion!$W$8)),'Emissions (start here)'!AS7*453.59/3600*Dispersion!$W$8,0)</f>
        <v>0</v>
      </c>
      <c r="CJ7" s="74">
        <f>IF(AND(ISNUMBER('Emissions (start here)'!AS7),ISNUMBER(Dispersion!$W$9)),'Emissions (start here)'!AS7*453.59/3600*Dispersion!$W$9,0)</f>
        <v>0</v>
      </c>
      <c r="CK7" s="74">
        <f>IF(AND(ISNUMBER('Emissions (start here)'!AT7),ISNUMBER(Dispersion!$W$10)),'Emissions (start here)'!AT7*2000*453.59/8760/3600*Dispersion!$W$10,0)</f>
        <v>0</v>
      </c>
      <c r="CL7" s="74">
        <f>IF(AND(ISNUMBER('Emissions (start here)'!AT7),ISNUMBER(Dispersion!$W$11)),'Emissions (start here)'!AT7*2000*453.59/8760/3600*Dispersion!$W$11,0)</f>
        <v>0</v>
      </c>
      <c r="CM7" s="74">
        <f>IF(AND(ISNUMBER('Emissions (start here)'!AU7),ISNUMBER(Dispersion!$X$8)),'Emissions (start here)'!AU7*453.59/3600*Dispersion!$X$8,0)</f>
        <v>0</v>
      </c>
      <c r="CN7" s="74">
        <f>IF(AND(ISNUMBER('Emissions (start here)'!AU7),ISNUMBER(Dispersion!$X$9)),'Emissions (start here)'!AU7*453.59/3600*Dispersion!$X$9,0)</f>
        <v>0</v>
      </c>
      <c r="CO7" s="74">
        <f>IF(AND(ISNUMBER('Emissions (start here)'!AV7),ISNUMBER(Dispersion!$X$10)),'Emissions (start here)'!AV7*2000*453.59/8760/3600*Dispersion!$X$10,0)</f>
        <v>0</v>
      </c>
      <c r="CP7" s="74">
        <f>IF(AND(ISNUMBER('Emissions (start here)'!AV7),ISNUMBER(Dispersion!$X$11)),'Emissions (start here)'!AV7*2000*453.59/8760/3600*Dispersion!$X$11,0)</f>
        <v>0</v>
      </c>
      <c r="CQ7" s="74">
        <f>IF(AND(ISNUMBER('Emissions (start here)'!AW7),ISNUMBER(Dispersion!$Y$8)),'Emissions (start here)'!AW7*453.59/3600*Dispersion!$Y$8,0)</f>
        <v>0</v>
      </c>
      <c r="CR7" s="74">
        <f>IF(AND(ISNUMBER('Emissions (start here)'!AW7),ISNUMBER(Dispersion!$Y$9)),'Emissions (start here)'!AW7*453.59/3600*Dispersion!$Y$9,0)</f>
        <v>0</v>
      </c>
      <c r="CS7" s="74">
        <f>IF(AND(ISNUMBER('Emissions (start here)'!AX7),ISNUMBER(Dispersion!$Y$10)),'Emissions (start here)'!AX7*2000*453.59/8760/3600*Dispersion!$Y$10,0)</f>
        <v>0</v>
      </c>
      <c r="CT7" s="74">
        <f>IF(AND(ISNUMBER('Emissions (start here)'!AX7),ISNUMBER(Dispersion!$Y$11)),'Emissions (start here)'!AX7*2000*453.59/8760/3600*Dispersion!$Y$11,0)</f>
        <v>0</v>
      </c>
      <c r="CU7" s="74">
        <f>IF(AND(ISNUMBER('Emissions (start here)'!AY7),ISNUMBER(Dispersion!$Z$8)),'Emissions (start here)'!AY7*453.59/3600*Dispersion!$Z$8,0)</f>
        <v>0</v>
      </c>
      <c r="CV7" s="74">
        <f>IF(AND(ISNUMBER('Emissions (start here)'!AY7),ISNUMBER(Dispersion!$Z$9)),'Emissions (start here)'!AY7*453.59/3600*Dispersion!$Z$9,0)</f>
        <v>0</v>
      </c>
      <c r="CW7" s="74">
        <f>IF(AND(ISNUMBER('Emissions (start here)'!AZ7),ISNUMBER(Dispersion!$Z$10)),'Emissions (start here)'!AZ7*2000*453.59/8760/3600*Dispersion!$Z$10,0)</f>
        <v>0</v>
      </c>
      <c r="CX7" s="74">
        <f>IF(AND(ISNUMBER('Emissions (start here)'!AZ7),ISNUMBER(Dispersion!$Z$11)),'Emissions (start here)'!AZ7*2000*453.59/8760/3600*Dispersion!$Z$11,0)</f>
        <v>0</v>
      </c>
      <c r="CY7" s="74">
        <f>IF(AND(ISNUMBER('Emissions (start here)'!BA7),ISNUMBER(Dispersion!$AA$8)),'Emissions (start here)'!BA7*453.59/3600*Dispersion!$AA$8,0)</f>
        <v>0</v>
      </c>
      <c r="CZ7" s="74">
        <f>IF(AND(ISNUMBER('Emissions (start here)'!BA7),ISNUMBER(Dispersion!$AA$9)),'Emissions (start here)'!BA7*453.59/3600*Dispersion!$AA$9,0)</f>
        <v>0</v>
      </c>
      <c r="DA7" s="74">
        <f>IF(AND(ISNUMBER('Emissions (start here)'!BB7),ISNUMBER(Dispersion!$AA$10)),'Emissions (start here)'!BB7*2000*453.59/8760/3600*Dispersion!$AA$10,0)</f>
        <v>0</v>
      </c>
      <c r="DB7" s="74">
        <f>IF(AND(ISNUMBER('Emissions (start here)'!BB7),ISNUMBER(Dispersion!$AA$11)),'Emissions (start here)'!BB7*2000*453.59/8760/3600*Dispersion!$AA$11,0)</f>
        <v>0</v>
      </c>
      <c r="DC7" s="74">
        <f>IF(AND(ISNUMBER('Emissions (start here)'!BC7),ISNUMBER(Dispersion!$AB$8)),'Emissions (start here)'!BC7*453.59/3600*Dispersion!$AB$8,0)</f>
        <v>0</v>
      </c>
      <c r="DD7" s="74">
        <f>IF(AND(ISNUMBER('Emissions (start here)'!BC7),ISNUMBER(Dispersion!$AB$9)),'Emissions (start here)'!BC7*453.59/3600*Dispersion!$AB$9,0)</f>
        <v>0</v>
      </c>
      <c r="DE7" s="74">
        <f>IF(AND(ISNUMBER('Emissions (start here)'!BD7),ISNUMBER(Dispersion!$AB$10)),'Emissions (start here)'!BD7*2000*453.59/8760/3600*Dispersion!$AB$10,0)</f>
        <v>0</v>
      </c>
      <c r="DF7" s="74">
        <f>IF(AND(ISNUMBER('Emissions (start here)'!BD7),ISNUMBER(Dispersion!$AB$11)),'Emissions (start here)'!BD7*2000*453.59/8760/3600*Dispersion!$AB$11,0)</f>
        <v>0</v>
      </c>
      <c r="DG7" s="74">
        <f>IF(AND(ISNUMBER('Emissions (start here)'!BE7),ISNUMBER(Dispersion!$AC$8)),'Emissions (start here)'!BE7*453.59/3600*Dispersion!$AC$8,0)</f>
        <v>0</v>
      </c>
      <c r="DH7" s="74">
        <f>IF(AND(ISNUMBER('Emissions (start here)'!BE7),ISNUMBER(Dispersion!$AC$9)),'Emissions (start here)'!BE7*453.59/3600*Dispersion!$AC$9,0)</f>
        <v>0</v>
      </c>
      <c r="DI7" s="74">
        <f>IF(AND(ISNUMBER('Emissions (start here)'!BF7),ISNUMBER(Dispersion!$AC$10)),'Emissions (start here)'!BF7*2000*453.59/8760/3600*Dispersion!$AC$10,0)</f>
        <v>0</v>
      </c>
      <c r="DJ7" s="74">
        <f>IF(AND(ISNUMBER('Emissions (start here)'!BF7),ISNUMBER(Dispersion!$AC$11)),'Emissions (start here)'!BF7*2000*453.59/8760/3600*Dispersion!$AC$11,0)</f>
        <v>0</v>
      </c>
      <c r="DK7" s="74">
        <f>IF(AND(ISNUMBER('Emissions (start here)'!BG7),ISNUMBER(Dispersion!$AD$8)),'Emissions (start here)'!BG7*453.59/3600*Dispersion!$AD$8,0)</f>
        <v>0</v>
      </c>
      <c r="DL7" s="74">
        <f>IF(AND(ISNUMBER('Emissions (start here)'!BG7),ISNUMBER(Dispersion!$AD$9)),'Emissions (start here)'!BG7*453.59/3600*Dispersion!$AD$9,0)</f>
        <v>0</v>
      </c>
      <c r="DM7" s="74">
        <f>IF(AND(ISNUMBER('Emissions (start here)'!BH7),ISNUMBER(Dispersion!$AD$10)),'Emissions (start here)'!BH7*2000*453.59/8760/3600*Dispersion!$AD$10,0)</f>
        <v>0</v>
      </c>
      <c r="DN7" s="74">
        <f>IF(AND(ISNUMBER('Emissions (start here)'!BH7),ISNUMBER(Dispersion!$AD$11)),'Emissions (start here)'!BH7*2000*453.59/8760/3600*Dispersion!$AD$11,0)</f>
        <v>0</v>
      </c>
      <c r="DO7" s="74">
        <f>IF(AND(ISNUMBER('Emissions (start here)'!BI7),ISNUMBER(Dispersion!$AE$8)),'Emissions (start here)'!BI7*453.59/3600*Dispersion!$AE$8,0)</f>
        <v>0</v>
      </c>
      <c r="DP7" s="74">
        <f>IF(AND(ISNUMBER('Emissions (start here)'!BI7),ISNUMBER(Dispersion!$AE$9)),'Emissions (start here)'!BI7*453.59/3600*Dispersion!$AE$9,0)</f>
        <v>0</v>
      </c>
      <c r="DQ7" s="74">
        <f>IF(AND(ISNUMBER('Emissions (start here)'!BJ7),ISNUMBER(Dispersion!$AE$10)),'Emissions (start here)'!BJ7*2000*453.59/8760/3600*Dispersion!$AE$10,0)</f>
        <v>0</v>
      </c>
      <c r="DR7" s="74">
        <f>IF(AND(ISNUMBER('Emissions (start here)'!BJ7),ISNUMBER(Dispersion!$AE$11)),'Emissions (start here)'!BJ7*2000*453.59/8760/3600*Dispersion!$AE$11,0)</f>
        <v>0</v>
      </c>
      <c r="DS7" s="74">
        <f>IF(AND(ISNUMBER('Emissions (start here)'!BK7),ISNUMBER(Dispersion!$AF$8)),'Emissions (start here)'!BK7*453.59/3600*Dispersion!$AF$8,0)</f>
        <v>0</v>
      </c>
      <c r="DT7" s="74">
        <f>IF(AND(ISNUMBER('Emissions (start here)'!BK7),ISNUMBER(Dispersion!$AF$9)),'Emissions (start here)'!BK7*453.59/3600*Dispersion!$AF$9,0)</f>
        <v>0</v>
      </c>
      <c r="DU7" s="74">
        <f>IF(AND(ISNUMBER('Emissions (start here)'!BL7),ISNUMBER(Dispersion!$AF$10)),'Emissions (start here)'!BL7*2000*453.59/8760/3600*Dispersion!$AF$10,0)</f>
        <v>0</v>
      </c>
      <c r="DV7" s="74">
        <f>IF(AND(ISNUMBER('Emissions (start here)'!BL7),ISNUMBER(Dispersion!$AF$11)),'Emissions (start here)'!BL7*2000*453.59/8760/3600*Dispersion!$AF$11,0)</f>
        <v>0</v>
      </c>
      <c r="DW7" s="74">
        <f>IF(AND(ISNUMBER('Emissions (start here)'!BM7),ISNUMBER(Dispersion!$AG$8)),'Emissions (start here)'!BM7*453.59/3600*Dispersion!$AG$8,0)</f>
        <v>0</v>
      </c>
      <c r="DX7" s="74">
        <f>IF(AND(ISNUMBER('Emissions (start here)'!BM7),ISNUMBER(Dispersion!$AG$9)),'Emissions (start here)'!BM7*453.59/3600*Dispersion!$AG$9,0)</f>
        <v>0</v>
      </c>
      <c r="DY7" s="74">
        <f>IF(AND(ISNUMBER('Emissions (start here)'!BN7),ISNUMBER(Dispersion!$AG$10)),'Emissions (start here)'!BN7*2000*453.59/8760/3600*Dispersion!$AG$10,0)</f>
        <v>0</v>
      </c>
      <c r="DZ7" s="74">
        <f>IF(AND(ISNUMBER('Emissions (start here)'!BN7),ISNUMBER(Dispersion!$AG$11)),'Emissions (start here)'!BN7*2000*453.59/8760/3600*Dispersion!$AG$11,0)</f>
        <v>0</v>
      </c>
      <c r="EA7" s="74">
        <f>IF(AND(ISNUMBER('Emissions (start here)'!BO7),ISNUMBER(Dispersion!$AH$8)),'Emissions (start here)'!BO7*453.59/3600*Dispersion!$AH$8,0)</f>
        <v>0</v>
      </c>
      <c r="EB7" s="74">
        <f>IF(AND(ISNUMBER('Emissions (start here)'!BO7),ISNUMBER(Dispersion!$AH$9)),'Emissions (start here)'!BO7*453.59/3600*Dispersion!$AH$9,0)</f>
        <v>0</v>
      </c>
      <c r="EC7" s="74">
        <f>IF(AND(ISNUMBER('Emissions (start here)'!BP7),ISNUMBER(Dispersion!$AH$10)),'Emissions (start here)'!BP7*2000*453.59/8760/3600*Dispersion!$AH$10,0)</f>
        <v>0</v>
      </c>
      <c r="ED7" s="74">
        <f>IF(AND(ISNUMBER('Emissions (start here)'!BP7),ISNUMBER(Dispersion!$AH$11)),'Emissions (start here)'!BP7*2000*453.59/8760/3600*Dispersion!$AH$11,0)</f>
        <v>0</v>
      </c>
      <c r="EE7" s="74">
        <f>IF(AND(ISNUMBER('Emissions (start here)'!BQ7),ISNUMBER(Dispersion!$AI$8)),'Emissions (start here)'!BQ7*453.59/3600*Dispersion!$AI$8,0)</f>
        <v>0</v>
      </c>
      <c r="EF7" s="74">
        <f>IF(AND(ISNUMBER('Emissions (start here)'!BQ7),ISNUMBER(Dispersion!$AI$9)),'Emissions (start here)'!BQ7*453.59/3600*Dispersion!$AI$9,0)</f>
        <v>0</v>
      </c>
      <c r="EG7" s="74">
        <f>IF(AND(ISNUMBER('Emissions (start here)'!BR7),ISNUMBER(Dispersion!$AI$10)),'Emissions (start here)'!BR7*2000*453.59/8760/3600*Dispersion!$AI$10,0)</f>
        <v>0</v>
      </c>
      <c r="EH7" s="74">
        <f>IF(AND(ISNUMBER('Emissions (start here)'!BR7),ISNUMBER(Dispersion!$AI$11)),'Emissions (start here)'!BR7*2000*453.59/8760/3600*Dispersion!$AI$11,0)</f>
        <v>0</v>
      </c>
      <c r="EI7" s="74">
        <f>IF(AND(ISNUMBER('Emissions (start here)'!BS7),ISNUMBER(Dispersion!$AJ$8)),'Emissions (start here)'!BS7*453.59/3600*Dispersion!$AJ$8,0)</f>
        <v>0</v>
      </c>
      <c r="EJ7" s="74">
        <f>IF(AND(ISNUMBER('Emissions (start here)'!BS7),ISNUMBER(Dispersion!$AJ$9)),'Emissions (start here)'!BS7*453.59/3600*Dispersion!$AJ$9,0)</f>
        <v>0</v>
      </c>
      <c r="EK7" s="74">
        <f>IF(AND(ISNUMBER('Emissions (start here)'!BT7),ISNUMBER(Dispersion!$AJ$10)),'Emissions (start here)'!BT7*2000*453.59/8760/3600*Dispersion!$AJ$10,0)</f>
        <v>0</v>
      </c>
      <c r="EL7" s="74">
        <f>IF(AND(ISNUMBER('Emissions (start here)'!BT7),ISNUMBER(Dispersion!$AJ$11)),'Emissions (start here)'!BT7*2000*453.59/8760/3600*Dispersion!$AJ$11,0)</f>
        <v>0</v>
      </c>
      <c r="EM7" s="74">
        <f>IF(AND(ISNUMBER('Emissions (start here)'!BU7),ISNUMBER(Dispersion!$AK$8)),'Emissions (start here)'!BU7*453.59/3600*Dispersion!$AK$8,0)</f>
        <v>0</v>
      </c>
      <c r="EN7" s="74">
        <f>IF(AND(ISNUMBER('Emissions (start here)'!BU7),ISNUMBER(Dispersion!$AK$9)),'Emissions (start here)'!BU7*453.59/3600*Dispersion!$AK$9,0)</f>
        <v>0</v>
      </c>
      <c r="EO7" s="74">
        <f>IF(AND(ISNUMBER('Emissions (start here)'!BV7),ISNUMBER(Dispersion!$AK$10)),'Emissions (start here)'!BV7*2000*453.59/8760/3600*Dispersion!$AK$10,0)</f>
        <v>0</v>
      </c>
      <c r="EP7" s="74">
        <f>IF(AND(ISNUMBER('Emissions (start here)'!BV7),ISNUMBER(Dispersion!$AK$11)),'Emissions (start here)'!BV7*2000*453.59/8760/3600*Dispersion!$AK$11,0)</f>
        <v>0</v>
      </c>
      <c r="EQ7" s="74">
        <f>IF(AND(ISNUMBER('Emissions (start here)'!BW7),ISNUMBER(Dispersion!$AL$8)),'Emissions (start here)'!BW7*453.59/3600*Dispersion!$AL$8,0)</f>
        <v>0</v>
      </c>
      <c r="ER7" s="74">
        <f>IF(AND(ISNUMBER('Emissions (start here)'!BW7),ISNUMBER(Dispersion!$AL$9)),'Emissions (start here)'!BW7*453.59/3600*Dispersion!$AL$9,0)</f>
        <v>0</v>
      </c>
      <c r="ES7" s="74">
        <f>IF(AND(ISNUMBER('Emissions (start here)'!BX7),ISNUMBER(Dispersion!$AL$10)),'Emissions (start here)'!BX7*2000*453.59/8760/3600*Dispersion!$AL$10,0)</f>
        <v>0</v>
      </c>
      <c r="ET7" s="74">
        <f>IF(AND(ISNUMBER('Emissions (start here)'!BX7),ISNUMBER(Dispersion!$AL$11)),'Emissions (start here)'!BX7*2000*453.59/8760/3600*Dispersion!$AL$11,0)</f>
        <v>0</v>
      </c>
      <c r="EU7" s="74">
        <f>IF(AND(ISNUMBER('Emissions (start here)'!BY7),ISNUMBER(Dispersion!$AM$8)),'Emissions (start here)'!BY7*453.59/3600*Dispersion!$AM$8,0)</f>
        <v>0</v>
      </c>
      <c r="EV7" s="74">
        <f>IF(AND(ISNUMBER('Emissions (start here)'!BY7),ISNUMBER(Dispersion!$AM$9)),'Emissions (start here)'!BY7*453.59/3600*Dispersion!$AM$9,0)</f>
        <v>0</v>
      </c>
      <c r="EW7" s="74">
        <f>IF(AND(ISNUMBER('Emissions (start here)'!BZ7),ISNUMBER(Dispersion!$AM$10)),'Emissions (start here)'!BZ7*2000*453.59/8760/3600*Dispersion!$AM$10,0)</f>
        <v>0</v>
      </c>
      <c r="EX7" s="74">
        <f>IF(AND(ISNUMBER('Emissions (start here)'!BZ7),ISNUMBER(Dispersion!$AM$11)),'Emissions (start here)'!BZ7*2000*453.59/8760/3600*Dispersion!$AM$11,0)</f>
        <v>0</v>
      </c>
      <c r="EY7" s="74">
        <f>IF(AND(ISNUMBER('Emissions (start here)'!CA7),ISNUMBER(Dispersion!$AN$8)),'Emissions (start here)'!CA7*453.59/3600*Dispersion!$AN$8,0)</f>
        <v>0</v>
      </c>
      <c r="EZ7" s="74">
        <f>IF(AND(ISNUMBER('Emissions (start here)'!CA7),ISNUMBER(Dispersion!$AN$9)),'Emissions (start here)'!CA7*453.59/3600*Dispersion!$AN$9,0)</f>
        <v>0</v>
      </c>
      <c r="FA7" s="74">
        <f>IF(AND(ISNUMBER('Emissions (start here)'!CB7),ISNUMBER(Dispersion!$AN$10)),'Emissions (start here)'!CB7*2000*453.59/8760/3600*Dispersion!$AN$10,0)</f>
        <v>0</v>
      </c>
      <c r="FB7" s="74">
        <f>IF(AND(ISNUMBER('Emissions (start here)'!CB7),ISNUMBER(Dispersion!$AN$11)),'Emissions (start here)'!CB7*2000*453.59/8760/3600*Dispersion!$AN$11,0)</f>
        <v>0</v>
      </c>
      <c r="FC7" s="74">
        <f>IF(AND(ISNUMBER('Emissions (start here)'!CC7),ISNUMBER(Dispersion!$AO$8)),'Emissions (start here)'!CC7*453.59/3600*Dispersion!$AO$8,0)</f>
        <v>0</v>
      </c>
      <c r="FD7" s="74">
        <f>IF(AND(ISNUMBER('Emissions (start here)'!CC7),ISNUMBER(Dispersion!$AO$9)),'Emissions (start here)'!CC7*453.59/3600*Dispersion!$AO$9,0)</f>
        <v>0</v>
      </c>
      <c r="FE7" s="74">
        <f>IF(AND(ISNUMBER('Emissions (start here)'!CD7),ISNUMBER(Dispersion!$AO$10)),'Emissions (start here)'!CD7*2000*453.59/8760/3600*Dispersion!$AO$10,0)</f>
        <v>0</v>
      </c>
      <c r="FF7" s="74">
        <f>IF(AND(ISNUMBER('Emissions (start here)'!CD7),ISNUMBER(Dispersion!$AO$11)),'Emissions (start here)'!CD7*2000*453.59/8760/3600*Dispersion!$AO$11,0)</f>
        <v>0</v>
      </c>
      <c r="FG7" s="74">
        <f>IF(AND(ISNUMBER('Emissions (start here)'!CE7),ISNUMBER(Dispersion!$AP$8)),'Emissions (start here)'!CE7*453.59/3600*Dispersion!$AP$8,0)</f>
        <v>0</v>
      </c>
      <c r="FH7" s="74">
        <f>IF(AND(ISNUMBER('Emissions (start here)'!CE7),ISNUMBER(Dispersion!$AP$9)),'Emissions (start here)'!CE7*453.59/3600*Dispersion!$AP$9,0)</f>
        <v>0</v>
      </c>
      <c r="FI7" s="74">
        <f>IF(AND(ISNUMBER('Emissions (start here)'!CF7),ISNUMBER(Dispersion!$AP$10)),'Emissions (start here)'!CF7*2000*453.59/8760/3600*Dispersion!$AP$10,0)</f>
        <v>0</v>
      </c>
      <c r="FJ7" s="74">
        <f>IF(AND(ISNUMBER('Emissions (start here)'!CF7),ISNUMBER(Dispersion!$AP$11)),'Emissions (start here)'!CF7*2000*453.59/8760/3600*Dispersion!$AP$11,0)</f>
        <v>0</v>
      </c>
      <c r="FK7" s="74">
        <f>IF(AND(ISNUMBER('Emissions (start here)'!CG7),ISNUMBER(Dispersion!$AQ$8)),'Emissions (start here)'!CG7*453.59/3600*Dispersion!$AQ$8,0)</f>
        <v>0</v>
      </c>
      <c r="FL7" s="74">
        <f>IF(AND(ISNUMBER('Emissions (start here)'!CG7),ISNUMBER(Dispersion!$AQ$9)),'Emissions (start here)'!CG7*453.59/3600*Dispersion!$AQ$9,0)</f>
        <v>0</v>
      </c>
      <c r="FM7" s="74">
        <f>IF(AND(ISNUMBER('Emissions (start here)'!CH7),ISNUMBER(Dispersion!$AQ$10)),'Emissions (start here)'!CH7*2000*453.59/8760/3600*Dispersion!$AQ$10,0)</f>
        <v>0</v>
      </c>
      <c r="FN7" s="74">
        <f>IF(AND(ISNUMBER('Emissions (start here)'!CH7),ISNUMBER(Dispersion!$AQ$11)),'Emissions (start here)'!CH7*2000*453.59/8760/3600*Dispersion!$AQ$11,0)</f>
        <v>0</v>
      </c>
      <c r="FO7" s="74">
        <f>IF(AND(ISNUMBER('Emissions (start here)'!CI7),ISNUMBER(Dispersion!$AR$8)),'Emissions (start here)'!CI7*453.59/3600*Dispersion!$AR$8,0)</f>
        <v>0</v>
      </c>
      <c r="FP7" s="74">
        <f>IF(AND(ISNUMBER('Emissions (start here)'!CI7),ISNUMBER(Dispersion!$AR$9)),'Emissions (start here)'!CI7*453.59/3600*Dispersion!$AR$9,0)</f>
        <v>0</v>
      </c>
      <c r="FQ7" s="74">
        <f>IF(AND(ISNUMBER('Emissions (start here)'!CJ7),ISNUMBER(Dispersion!$AR$10)),'Emissions (start here)'!CJ7*2000*453.59/8760/3600*Dispersion!$AR$10,0)</f>
        <v>0</v>
      </c>
      <c r="FR7" s="74">
        <f>IF(AND(ISNUMBER('Emissions (start here)'!CJ7),ISNUMBER(Dispersion!$AR$11)),'Emissions (start here)'!CJ7*2000*453.59/8760/3600*Dispersion!$AR$11,0)</f>
        <v>0</v>
      </c>
      <c r="FS7" s="74">
        <f>IF(AND(ISNUMBER('Emissions (start here)'!CK7),ISNUMBER(Dispersion!$AS$8)),'Emissions (start here)'!CK7*453.59/3600*Dispersion!$AS$8,0)</f>
        <v>0</v>
      </c>
      <c r="FT7" s="74">
        <f>IF(AND(ISNUMBER('Emissions (start here)'!CK7),ISNUMBER(Dispersion!$AS$9)),'Emissions (start here)'!CK7*453.59/3600*Dispersion!$AS$9,0)</f>
        <v>0</v>
      </c>
      <c r="FU7" s="74">
        <f>IF(AND(ISNUMBER('Emissions (start here)'!CL7),ISNUMBER(Dispersion!$AS$10)),'Emissions (start here)'!CL7*2000*453.59/8760/3600*Dispersion!$AS$10,0)</f>
        <v>0</v>
      </c>
      <c r="FV7" s="74">
        <f>IF(AND(ISNUMBER('Emissions (start here)'!CL7),ISNUMBER(Dispersion!$AS$11)),'Emissions (start here)'!CL7*2000*453.59/8760/3600*Dispersion!$AS$11,0)</f>
        <v>0</v>
      </c>
      <c r="FW7" s="74">
        <f>IF(AND(ISNUMBER('Emissions (start here)'!CM7),ISNUMBER(Dispersion!$AT$8)),'Emissions (start here)'!CM7*453.59/3600*Dispersion!$AT$8,0)</f>
        <v>0</v>
      </c>
      <c r="FX7" s="74">
        <f>IF(AND(ISNUMBER('Emissions (start here)'!CM7),ISNUMBER(Dispersion!$AT$9)),'Emissions (start here)'!CM7*453.59/3600*Dispersion!$AT$9,0)</f>
        <v>0</v>
      </c>
      <c r="FY7" s="74">
        <f>IF(AND(ISNUMBER('Emissions (start here)'!CN7),ISNUMBER(Dispersion!$AT$10)),'Emissions (start here)'!CN7*2000*453.59/8760/3600*Dispersion!$AT$10,0)</f>
        <v>0</v>
      </c>
      <c r="FZ7" s="74">
        <f>IF(AND(ISNUMBER('Emissions (start here)'!CN7),ISNUMBER(Dispersion!$AT$11)),'Emissions (start here)'!CN7*2000*453.59/8760/3600*Dispersion!$AT$11,0)</f>
        <v>0</v>
      </c>
      <c r="GA7" s="74">
        <f>IF(AND(ISNUMBER('Emissions (start here)'!CO7),ISNUMBER(Dispersion!$AU$8)),'Emissions (start here)'!CO7*453.59/3600*Dispersion!$AU$8,0)</f>
        <v>0</v>
      </c>
      <c r="GB7" s="74">
        <f>IF(AND(ISNUMBER('Emissions (start here)'!CO7),ISNUMBER(Dispersion!$AU$9)),'Emissions (start here)'!CO7*453.59/3600*Dispersion!$AU$9,0)</f>
        <v>0</v>
      </c>
      <c r="GC7" s="74">
        <f>IF(AND(ISNUMBER('Emissions (start here)'!CP7),ISNUMBER(Dispersion!$AU$10)),'Emissions (start here)'!CP7*2000*453.59/8760/3600*Dispersion!$AU$10,0)</f>
        <v>0</v>
      </c>
      <c r="GD7" s="74">
        <f>IF(AND(ISNUMBER('Emissions (start here)'!CP7),ISNUMBER(Dispersion!$AU$11)),'Emissions (start here)'!CP7*2000*453.59/8760/3600*Dispersion!$AU$11,0)</f>
        <v>0</v>
      </c>
      <c r="GE7" s="74">
        <f>IF(AND(ISNUMBER('Emissions (start here)'!CQ7),ISNUMBER(Dispersion!$AV$8)),'Emissions (start here)'!CQ7*453.59/3600*Dispersion!$AV$8,0)</f>
        <v>0</v>
      </c>
      <c r="GF7" s="74">
        <f>IF(AND(ISNUMBER('Emissions (start here)'!CQ7),ISNUMBER(Dispersion!$AV$9)),'Emissions (start here)'!CQ7*453.59/3600*Dispersion!$AV$9,0)</f>
        <v>0</v>
      </c>
      <c r="GG7" s="74">
        <f>IF(AND(ISNUMBER('Emissions (start here)'!CR7),ISNUMBER(Dispersion!$AV$10)),'Emissions (start here)'!CR7*2000*453.59/8760/3600*Dispersion!$AV$10,0)</f>
        <v>0</v>
      </c>
      <c r="GH7" s="74">
        <f>IF(AND(ISNUMBER('Emissions (start here)'!CR7),ISNUMBER(Dispersion!$AV$11)),'Emissions (start here)'!CR7*2000*453.59/8760/3600*Dispersion!$AV$11,0)</f>
        <v>0</v>
      </c>
      <c r="GI7" s="74">
        <f>IF(AND(ISNUMBER('Emissions (start here)'!CS7),ISNUMBER(Dispersion!$AW$8)),'Emissions (start here)'!CS7*453.59/3600*Dispersion!$AW$8,0)</f>
        <v>0</v>
      </c>
      <c r="GJ7" s="74">
        <f>IF(AND(ISNUMBER('Emissions (start here)'!CS7),ISNUMBER(Dispersion!$AW$9)),'Emissions (start here)'!CS7*453.59/3600*Dispersion!$AW$9,0)</f>
        <v>0</v>
      </c>
      <c r="GK7" s="74">
        <f>IF(AND(ISNUMBER('Emissions (start here)'!CT7),ISNUMBER(Dispersion!$AW$10)),'Emissions (start here)'!CT7*2000*453.59/8760/3600*Dispersion!$AW$10,0)</f>
        <v>0</v>
      </c>
      <c r="GL7" s="74">
        <f>IF(AND(ISNUMBER('Emissions (start here)'!CT7),ISNUMBER(Dispersion!$AW$11)),'Emissions (start here)'!CT7*2000*453.59/8760/3600*Dispersion!$AW$11,0)</f>
        <v>0</v>
      </c>
      <c r="GM7" s="74">
        <f>IF(AND(ISNUMBER('Emissions (start here)'!CU7),ISNUMBER(Dispersion!$AX$8)),'Emissions (start here)'!CU7*453.59/3600*Dispersion!$AX$8,0)</f>
        <v>0</v>
      </c>
      <c r="GN7" s="74">
        <f>IF(AND(ISNUMBER('Emissions (start here)'!CU7),ISNUMBER(Dispersion!$AX$9)),'Emissions (start here)'!CU7*453.59/3600*Dispersion!$AX$9,0)</f>
        <v>0</v>
      </c>
      <c r="GO7" s="74">
        <f>IF(AND(ISNUMBER('Emissions (start here)'!CV7),ISNUMBER(Dispersion!$AX$10)),'Emissions (start here)'!CV7*2000*453.59/8760/3600*Dispersion!$AX$10,0)</f>
        <v>0</v>
      </c>
      <c r="GP7" s="74">
        <f>IF(AND(ISNUMBER('Emissions (start here)'!CV7),ISNUMBER(Dispersion!$AX$11)),'Emissions (start here)'!CV7*2000*453.59/8760/3600*Dispersion!$AX$11,0)</f>
        <v>0</v>
      </c>
      <c r="GQ7" s="74">
        <f>IF(AND(ISNUMBER('Emissions (start here)'!CW7),ISNUMBER(Dispersion!$AY$8)),'Emissions (start here)'!CW7*453.59/3600*Dispersion!$AY$8,0)</f>
        <v>0</v>
      </c>
      <c r="GR7" s="74">
        <f>IF(AND(ISNUMBER('Emissions (start here)'!CW7),ISNUMBER(Dispersion!$AY$9)),'Emissions (start here)'!CW7*453.59/3600*Dispersion!$AY$9,0)</f>
        <v>0</v>
      </c>
      <c r="GS7" s="74">
        <f>IF(AND(ISNUMBER('Emissions (start here)'!CX7),ISNUMBER(Dispersion!$AY$10)),'Emissions (start here)'!CX7*2000*453.59/8760/3600*Dispersion!$AY$10,0)</f>
        <v>0</v>
      </c>
      <c r="GT7" s="74">
        <f>IF(AND(ISNUMBER('Emissions (start here)'!CX7),ISNUMBER(Dispersion!$AY$11)),'Emissions (start here)'!CX7*2000*453.59/8760/3600*Dispersion!$AY$11,0)</f>
        <v>0</v>
      </c>
      <c r="GU7" s="74">
        <f>IF(AND(ISNUMBER('Emissions (start here)'!CY7),ISNUMBER(Dispersion!$AZ$8)),'Emissions (start here)'!CY7*453.59/3600*Dispersion!$AZ$8,0)</f>
        <v>0</v>
      </c>
      <c r="GV7" s="74">
        <f>IF(AND(ISNUMBER('Emissions (start here)'!CY7),ISNUMBER(Dispersion!$AZ$9)),'Emissions (start here)'!CY7*453.59/3600*Dispersion!$AZ$9,0)</f>
        <v>0</v>
      </c>
      <c r="GW7" s="74">
        <f>IF(AND(ISNUMBER('Emissions (start here)'!CZ7),ISNUMBER(Dispersion!$AZ$10)),'Emissions (start here)'!CZ7*2000*453.59/8760/3600*Dispersion!$AZ$10,0)</f>
        <v>0</v>
      </c>
      <c r="GX7" s="74">
        <f>IF(AND(ISNUMBER('Emissions (start here)'!CZ7),ISNUMBER(Dispersion!$AZ$11)),'Emissions (start here)'!CZ7*2000*453.59/8760/3600*Dispersion!$AZ$11,0)</f>
        <v>0</v>
      </c>
    </row>
    <row r="8" spans="1:206" x14ac:dyDescent="0.2">
      <c r="A8" s="51" t="str">
        <f>'Tox Values'!C8</f>
        <v>75-07-0</v>
      </c>
      <c r="B8" s="94" t="str">
        <f>'Tox Values'!D8</f>
        <v>Acetaldehyde</v>
      </c>
      <c r="C8" s="96">
        <f t="shared" si="1"/>
        <v>0</v>
      </c>
      <c r="D8" s="74">
        <f t="shared" si="2"/>
        <v>0</v>
      </c>
      <c r="E8" s="74">
        <f t="shared" si="3"/>
        <v>0</v>
      </c>
      <c r="F8" s="99">
        <f t="shared" si="4"/>
        <v>0</v>
      </c>
      <c r="G8" s="97">
        <f>IF(AND(ISNUMBER('Emissions (start here)'!E8),ISNUMBER(Dispersion!$C$8)),'Emissions (start here)'!E8*453.59/3600*Dispersion!$C$8,0)</f>
        <v>0</v>
      </c>
      <c r="H8" s="74">
        <f>IF(AND(ISNUMBER('Emissions (start here)'!E8),ISNUMBER(Dispersion!$C$9)),'Emissions (start here)'!E8*453.59/3600*Dispersion!$C$9,0)</f>
        <v>0</v>
      </c>
      <c r="I8" s="74">
        <f>IF(AND(ISNUMBER('Emissions (start here)'!F8),ISNUMBER(Dispersion!$C$10)),'Emissions (start here)'!F8*2000*453.59/8760/3600*Dispersion!$C$10,0)</f>
        <v>0</v>
      </c>
      <c r="J8" s="74">
        <f>IF(AND(ISNUMBER('Emissions (start here)'!F8),ISNUMBER(Dispersion!$C$11)),'Emissions (start here)'!F8*2000*453.59/8760/3600*Dispersion!$C$11,0)</f>
        <v>0</v>
      </c>
      <c r="K8" s="74">
        <f>IF(AND(ISNUMBER('Emissions (start here)'!G8),ISNUMBER(Dispersion!$D$8)),'Emissions (start here)'!G8*453.59/3600*Dispersion!$D$8,0)</f>
        <v>0</v>
      </c>
      <c r="L8" s="74">
        <f>IF(AND(ISNUMBER('Emissions (start here)'!G8),ISNUMBER(Dispersion!$D$9)),'Emissions (start here)'!G8*453.59/3600*Dispersion!$D$9,0)</f>
        <v>0</v>
      </c>
      <c r="M8" s="74">
        <f>IF(AND(ISNUMBER('Emissions (start here)'!H8),ISNUMBER(Dispersion!$D$10)),'Emissions (start here)'!H8*2000*453.59/8760/3600*Dispersion!$D$10,0)</f>
        <v>0</v>
      </c>
      <c r="N8" s="74">
        <f>IF(AND(ISNUMBER('Emissions (start here)'!H8),ISNUMBER(Dispersion!$D$11)),'Emissions (start here)'!H8*2000*453.59/8760/3600*Dispersion!$D$11,0)</f>
        <v>0</v>
      </c>
      <c r="O8" s="74">
        <f>IF(AND(ISNUMBER('Emissions (start here)'!I8),ISNUMBER(Dispersion!$E$8)),'Emissions (start here)'!I8*453.59/3600*Dispersion!$E$8,0)</f>
        <v>0</v>
      </c>
      <c r="P8" s="74">
        <f>IF(AND(ISNUMBER('Emissions (start here)'!I8),ISNUMBER(Dispersion!$E$9)),'Emissions (start here)'!I8*453.59/3600*Dispersion!$E$9,0)</f>
        <v>0</v>
      </c>
      <c r="Q8" s="74">
        <f>IF(AND(ISNUMBER('Emissions (start here)'!J8),ISNUMBER(Dispersion!$E$10)),'Emissions (start here)'!J8*2000*453.59/8760/3600*Dispersion!$E$10,0)</f>
        <v>0</v>
      </c>
      <c r="R8" s="74">
        <f>IF(AND(ISNUMBER('Emissions (start here)'!J8),ISNUMBER(Dispersion!$E$11)),'Emissions (start here)'!J8*2000*453.59/8760/3600*Dispersion!$E$11,0)</f>
        <v>0</v>
      </c>
      <c r="S8" s="74">
        <f>IF(AND(ISNUMBER('Emissions (start here)'!K8),ISNUMBER(Dispersion!$F$8)),'Emissions (start here)'!K8*453.59/3600*Dispersion!$F$8,0)</f>
        <v>0</v>
      </c>
      <c r="T8" s="74">
        <f>IF(AND(ISNUMBER('Emissions (start here)'!K8),ISNUMBER(Dispersion!$F$9)),'Emissions (start here)'!K8*453.59/3600*Dispersion!$F$9,0)</f>
        <v>0</v>
      </c>
      <c r="U8" s="74">
        <f>IF(AND(ISNUMBER('Emissions (start here)'!L8),ISNUMBER(Dispersion!$F$10)),'Emissions (start here)'!L8*2000*453.59/8760/3600*Dispersion!$F$10,0)</f>
        <v>0</v>
      </c>
      <c r="V8" s="74">
        <f>IF(AND(ISNUMBER('Emissions (start here)'!L8),ISNUMBER(Dispersion!$F$11)),'Emissions (start here)'!L8*2000*453.59/8760/3600*Dispersion!$F$11,0)</f>
        <v>0</v>
      </c>
      <c r="W8" s="74">
        <f>IF(AND(ISNUMBER('Emissions (start here)'!M8),ISNUMBER(Dispersion!$G$8)),'Emissions (start here)'!M8*453.59/3600*Dispersion!$G$8,0)</f>
        <v>0</v>
      </c>
      <c r="X8" s="74">
        <f>IF(AND(ISNUMBER('Emissions (start here)'!M8),ISNUMBER(Dispersion!$G$9)),'Emissions (start here)'!M8*453.59/3600*Dispersion!$G$9,0)</f>
        <v>0</v>
      </c>
      <c r="Y8" s="74">
        <f>IF(AND(ISNUMBER('Emissions (start here)'!N8),ISNUMBER(Dispersion!$G$10)),'Emissions (start here)'!N8*2000*453.59/8760/3600*Dispersion!$G$10,0)</f>
        <v>0</v>
      </c>
      <c r="Z8" s="74">
        <f>IF(AND(ISNUMBER('Emissions (start here)'!N8),ISNUMBER(Dispersion!$G$11)),'Emissions (start here)'!N8*2000*453.59/8760/3600*Dispersion!$G$11,0)</f>
        <v>0</v>
      </c>
      <c r="AA8" s="74">
        <f>IF(AND(ISNUMBER('Emissions (start here)'!O8),ISNUMBER(Dispersion!$H$8)),'Emissions (start here)'!O8*453.59/3600*Dispersion!$H$8,0)</f>
        <v>0</v>
      </c>
      <c r="AB8" s="74">
        <f>IF(AND(ISNUMBER('Emissions (start here)'!O8),ISNUMBER(Dispersion!$H$9)),'Emissions (start here)'!O8*453.59/3600*Dispersion!$H$9,0)</f>
        <v>0</v>
      </c>
      <c r="AC8" s="74">
        <f>IF(AND(ISNUMBER('Emissions (start here)'!P8),ISNUMBER(Dispersion!$H$10)),'Emissions (start here)'!P8*2000*453.59/8760/3600*Dispersion!$H$10,0)</f>
        <v>0</v>
      </c>
      <c r="AD8" s="74">
        <f>IF(AND(ISNUMBER('Emissions (start here)'!P8),ISNUMBER(Dispersion!$H$11)),'Emissions (start here)'!P8*2000*453.59/8760/3600*Dispersion!$H$11,0)</f>
        <v>0</v>
      </c>
      <c r="AE8" s="74">
        <f>IF(AND(ISNUMBER('Emissions (start here)'!Q8),ISNUMBER(Dispersion!$I$8)),'Emissions (start here)'!Q8*453.59/3600*Dispersion!$I$8,0)</f>
        <v>0</v>
      </c>
      <c r="AF8" s="74">
        <f>IF(AND(ISNUMBER('Emissions (start here)'!Q8),ISNUMBER(Dispersion!$I$9)),'Emissions (start here)'!Q8*453.59/3600*Dispersion!$I$9,0)</f>
        <v>0</v>
      </c>
      <c r="AG8" s="74">
        <f>IF(AND(ISNUMBER('Emissions (start here)'!R8),ISNUMBER(Dispersion!$I$10)),'Emissions (start here)'!R8*2000*453.59/8760/3600*Dispersion!$I$10,0)</f>
        <v>0</v>
      </c>
      <c r="AH8" s="74">
        <f>IF(AND(ISNUMBER('Emissions (start here)'!R8),ISNUMBER(Dispersion!$I$11)),'Emissions (start here)'!R8*2000*453.59/8760/3600*Dispersion!$I$11,0)</f>
        <v>0</v>
      </c>
      <c r="AI8" s="74">
        <f>IF(AND(ISNUMBER('Emissions (start here)'!S8),ISNUMBER(Dispersion!$J$8)),'Emissions (start here)'!S8*453.59/3600*Dispersion!$J$8,0)</f>
        <v>0</v>
      </c>
      <c r="AJ8" s="74">
        <f>IF(AND(ISNUMBER('Emissions (start here)'!S8),ISNUMBER(Dispersion!$J$9)),'Emissions (start here)'!S8*453.59/3600*Dispersion!$J$9,0)</f>
        <v>0</v>
      </c>
      <c r="AK8" s="74">
        <f>IF(AND(ISNUMBER('Emissions (start here)'!T8),ISNUMBER(Dispersion!$J$10)),'Emissions (start here)'!T8*2000*453.59/8760/3600*Dispersion!$J$10,0)</f>
        <v>0</v>
      </c>
      <c r="AL8" s="74">
        <f>IF(AND(ISNUMBER('Emissions (start here)'!T8),ISNUMBER(Dispersion!$J$11)),'Emissions (start here)'!T8*2000*453.59/8760/3600*Dispersion!$J$11,0)</f>
        <v>0</v>
      </c>
      <c r="AM8" s="74">
        <f>IF(AND(ISNUMBER('Emissions (start here)'!U8),ISNUMBER(Dispersion!$K$8)),'Emissions (start here)'!U8*453.59/3600*Dispersion!$K$8,0)</f>
        <v>0</v>
      </c>
      <c r="AN8" s="74">
        <f>IF(AND(ISNUMBER('Emissions (start here)'!U8),ISNUMBER(Dispersion!$K$9)),'Emissions (start here)'!U8*453.59/3600*Dispersion!$K$9,0)</f>
        <v>0</v>
      </c>
      <c r="AO8" s="74">
        <f>IF(AND(ISNUMBER('Emissions (start here)'!V8),ISNUMBER(Dispersion!$K$10)),'Emissions (start here)'!V8*2000*453.59/8760/3600*Dispersion!$K$10,0)</f>
        <v>0</v>
      </c>
      <c r="AP8" s="74">
        <f>IF(AND(ISNUMBER('Emissions (start here)'!V8),ISNUMBER(Dispersion!$K$11)),'Emissions (start here)'!V8*2000*453.59/8760/3600*Dispersion!$K$11,0)</f>
        <v>0</v>
      </c>
      <c r="AQ8" s="74">
        <f>IF(AND(ISNUMBER('Emissions (start here)'!W8),ISNUMBER(Dispersion!$L$8)),'Emissions (start here)'!W8*453.59/3600*Dispersion!$L$8,0)</f>
        <v>0</v>
      </c>
      <c r="AR8" s="74">
        <f>IF(AND(ISNUMBER('Emissions (start here)'!W8),ISNUMBER(Dispersion!$L$9)),'Emissions (start here)'!W8*453.59/3600*Dispersion!$L$9,0)</f>
        <v>0</v>
      </c>
      <c r="AS8" s="74">
        <f>IF(AND(ISNUMBER('Emissions (start here)'!X8),ISNUMBER(Dispersion!$L$10)),'Emissions (start here)'!X8*2000*453.59/8760/3600*Dispersion!$L$10,0)</f>
        <v>0</v>
      </c>
      <c r="AT8" s="74">
        <f>IF(AND(ISNUMBER('Emissions (start here)'!X8),ISNUMBER(Dispersion!$L$11)),'Emissions (start here)'!X8*2000*453.59/8760/3600*Dispersion!$L$11,0)</f>
        <v>0</v>
      </c>
      <c r="AU8" s="74">
        <f>IF(AND(ISNUMBER('Emissions (start here)'!Y8),ISNUMBER(Dispersion!$M$8)),'Emissions (start here)'!Y8*453.59/3600*Dispersion!$M$8,0)</f>
        <v>0</v>
      </c>
      <c r="AV8" s="74">
        <f>IF(AND(ISNUMBER('Emissions (start here)'!Y8),ISNUMBER(Dispersion!$M$9)),'Emissions (start here)'!Y8*453.59/3600*Dispersion!$M$9,0)</f>
        <v>0</v>
      </c>
      <c r="AW8" s="74">
        <f>IF(AND(ISNUMBER('Emissions (start here)'!Z8),ISNUMBER(Dispersion!$M$10)),'Emissions (start here)'!Z8*2000*453.59/8760/3600*Dispersion!$M$10,0)</f>
        <v>0</v>
      </c>
      <c r="AX8" s="74">
        <f>IF(AND(ISNUMBER('Emissions (start here)'!Z8),ISNUMBER(Dispersion!$M$11)),'Emissions (start here)'!Z8*2000*453.59/8760/3600*Dispersion!$M$11,0)</f>
        <v>0</v>
      </c>
      <c r="AY8" s="74">
        <f>IF(AND(ISNUMBER('Emissions (start here)'!AA8),ISNUMBER(Dispersion!$N$8)),'Emissions (start here)'!AA8*453.59/3600*Dispersion!$N$8,0)</f>
        <v>0</v>
      </c>
      <c r="AZ8" s="74">
        <f>IF(AND(ISNUMBER('Emissions (start here)'!AA8),ISNUMBER(Dispersion!$N$9)),'Emissions (start here)'!AA8*453.59/3600*Dispersion!$N$9,0)</f>
        <v>0</v>
      </c>
      <c r="BA8" s="74">
        <f>IF(AND(ISNUMBER('Emissions (start here)'!AB8),ISNUMBER(Dispersion!$N$10)),'Emissions (start here)'!AB8*2000*453.59/8760/3600*Dispersion!$N$10,0)</f>
        <v>0</v>
      </c>
      <c r="BB8" s="74">
        <f>IF(AND(ISNUMBER('Emissions (start here)'!AB8),ISNUMBER(Dispersion!$N$11)),'Emissions (start here)'!AB8*2000*453.59/8760/3600*Dispersion!$N$11,0)</f>
        <v>0</v>
      </c>
      <c r="BC8" s="74">
        <f>IF(AND(ISNUMBER('Emissions (start here)'!AC8),ISNUMBER(Dispersion!$O$8)),'Emissions (start here)'!AC8*453.59/3600*Dispersion!$O$8,0)</f>
        <v>0</v>
      </c>
      <c r="BD8" s="74">
        <f>IF(AND(ISNUMBER('Emissions (start here)'!AC8),ISNUMBER(Dispersion!$O$9)),'Emissions (start here)'!AC8*453.59/3600*Dispersion!$O$9,0)</f>
        <v>0</v>
      </c>
      <c r="BE8" s="74">
        <f>IF(AND(ISNUMBER('Emissions (start here)'!AD8),ISNUMBER(Dispersion!$O$10)),'Emissions (start here)'!AD8*2000*453.59/8760/3600*Dispersion!$O$10,0)</f>
        <v>0</v>
      </c>
      <c r="BF8" s="74">
        <f>IF(AND(ISNUMBER('Emissions (start here)'!AD8),ISNUMBER(Dispersion!$O$11)),'Emissions (start here)'!AD8*2000*453.59/8760/3600*Dispersion!$O$11,0)</f>
        <v>0</v>
      </c>
      <c r="BG8" s="74">
        <f>IF(AND(ISNUMBER('Emissions (start here)'!AE8),ISNUMBER(Dispersion!$P$8)),'Emissions (start here)'!AE8*453.59/3600*Dispersion!$P$8,0)</f>
        <v>0</v>
      </c>
      <c r="BH8" s="74">
        <f>IF(AND(ISNUMBER('Emissions (start here)'!AE8),ISNUMBER(Dispersion!$P$9)),'Emissions (start here)'!AE8*453.59/3600*Dispersion!$P$9,0)</f>
        <v>0</v>
      </c>
      <c r="BI8" s="74">
        <f>IF(AND(ISNUMBER('Emissions (start here)'!AF8),ISNUMBER(Dispersion!$P$10)),'Emissions (start here)'!AF8*2000*453.59/8760/3600*Dispersion!$P$10,0)</f>
        <v>0</v>
      </c>
      <c r="BJ8" s="74">
        <f>IF(AND(ISNUMBER('Emissions (start here)'!AF8),ISNUMBER(Dispersion!$P$11)),'Emissions (start here)'!AF8*2000*453.59/8760/3600*Dispersion!$P$11,0)</f>
        <v>0</v>
      </c>
      <c r="BK8" s="74">
        <f>IF(AND(ISNUMBER('Emissions (start here)'!AG8),ISNUMBER(Dispersion!$Q$8)),'Emissions (start here)'!AG8*453.59/3600*Dispersion!$Q$8,0)</f>
        <v>0</v>
      </c>
      <c r="BL8" s="74">
        <f>IF(AND(ISNUMBER('Emissions (start here)'!AG8),ISNUMBER(Dispersion!$Q$9)),'Emissions (start here)'!AG8*453.59/3600*Dispersion!$Q$9,0)</f>
        <v>0</v>
      </c>
      <c r="BM8" s="74">
        <f>IF(AND(ISNUMBER('Emissions (start here)'!AH8),ISNUMBER(Dispersion!$Q$10)),'Emissions (start here)'!AH8*2000*453.59/8760/3600*Dispersion!$Q$10,0)</f>
        <v>0</v>
      </c>
      <c r="BN8" s="74">
        <f>IF(AND(ISNUMBER('Emissions (start here)'!AH8),ISNUMBER(Dispersion!$Q$11)),'Emissions (start here)'!AH8*2000*453.59/8760/3600*Dispersion!$Q$11,0)</f>
        <v>0</v>
      </c>
      <c r="BO8" s="74">
        <f>IF(AND(ISNUMBER('Emissions (start here)'!AI8),ISNUMBER(Dispersion!$R$8)),'Emissions (start here)'!AI8*453.59/3600*Dispersion!$R$8,0)</f>
        <v>0</v>
      </c>
      <c r="BP8" s="74">
        <f>IF(AND(ISNUMBER('Emissions (start here)'!AI8),ISNUMBER(Dispersion!$R$9)),'Emissions (start here)'!AI8*453.59/3600*Dispersion!$R$9,0)</f>
        <v>0</v>
      </c>
      <c r="BQ8" s="74">
        <f>IF(AND(ISNUMBER('Emissions (start here)'!AJ8),ISNUMBER(Dispersion!$R$10)),'Emissions (start here)'!AJ8*2000*453.59/8760/3600*Dispersion!$R$10,0)</f>
        <v>0</v>
      </c>
      <c r="BR8" s="74">
        <f>IF(AND(ISNUMBER('Emissions (start here)'!AJ8),ISNUMBER(Dispersion!$R$11)),'Emissions (start here)'!AJ8*2000*453.59/8760/3600*Dispersion!$R$11,0)</f>
        <v>0</v>
      </c>
      <c r="BS8" s="74">
        <f>IF(AND(ISNUMBER('Emissions (start here)'!AK8),ISNUMBER(Dispersion!$S$8)),'Emissions (start here)'!AK8*453.59/3600*Dispersion!$S$8,0)</f>
        <v>0</v>
      </c>
      <c r="BT8" s="74">
        <f>IF(AND(ISNUMBER('Emissions (start here)'!AK8),ISNUMBER(Dispersion!$S$9)),'Emissions (start here)'!AK8*453.59/3600*Dispersion!$S$9,0)</f>
        <v>0</v>
      </c>
      <c r="BU8" s="74">
        <f>IF(AND(ISNUMBER('Emissions (start here)'!AL8),ISNUMBER(Dispersion!$S$10)),'Emissions (start here)'!AL8*2000*453.59/8760/3600*Dispersion!$S$10,0)</f>
        <v>0</v>
      </c>
      <c r="BV8" s="74">
        <f>IF(AND(ISNUMBER('Emissions (start here)'!AL8),ISNUMBER(Dispersion!$S$11)),'Emissions (start here)'!AL8*2000*453.59/8760/3600*Dispersion!$S$11,0)</f>
        <v>0</v>
      </c>
      <c r="BW8" s="74">
        <f>IF(AND(ISNUMBER('Emissions (start here)'!AM8),ISNUMBER(Dispersion!$T$8)),'Emissions (start here)'!AM8*453.59/3600*Dispersion!$T$8,0)</f>
        <v>0</v>
      </c>
      <c r="BX8" s="74">
        <f>IF(AND(ISNUMBER('Emissions (start here)'!AM8),ISNUMBER(Dispersion!$T$9)),'Emissions (start here)'!AM8*453.59/3600*Dispersion!$T$9,0)</f>
        <v>0</v>
      </c>
      <c r="BY8" s="74">
        <f>IF(AND(ISNUMBER('Emissions (start here)'!AN8),ISNUMBER(Dispersion!$T$10)),'Emissions (start here)'!AN8*2000*453.59/8760/3600*Dispersion!$T$10,0)</f>
        <v>0</v>
      </c>
      <c r="BZ8" s="74">
        <f>IF(AND(ISNUMBER('Emissions (start here)'!AN8),ISNUMBER(Dispersion!$T$11)),'Emissions (start here)'!AN8*2000*453.59/8760/3600*Dispersion!$T$11,0)</f>
        <v>0</v>
      </c>
      <c r="CA8" s="74">
        <f>IF(AND(ISNUMBER('Emissions (start here)'!AO8),ISNUMBER(Dispersion!$U$8)),'Emissions (start here)'!AO8*453.59/3600*Dispersion!$U$8,0)</f>
        <v>0</v>
      </c>
      <c r="CB8" s="74">
        <f>IF(AND(ISNUMBER('Emissions (start here)'!AO8),ISNUMBER(Dispersion!$U$9)),'Emissions (start here)'!AO8*453.59/3600*Dispersion!$U$9,0)</f>
        <v>0</v>
      </c>
      <c r="CC8" s="74">
        <f>IF(AND(ISNUMBER('Emissions (start here)'!AP8),ISNUMBER(Dispersion!$U$10)),'Emissions (start here)'!AP8*2000*453.59/8760/3600*Dispersion!$U$10,0)</f>
        <v>0</v>
      </c>
      <c r="CD8" s="74">
        <f>IF(AND(ISNUMBER('Emissions (start here)'!AP8),ISNUMBER(Dispersion!$U$11)),'Emissions (start here)'!AP8*2000*453.59/8760/3600*Dispersion!$U$11,0)</f>
        <v>0</v>
      </c>
      <c r="CE8" s="74">
        <f>IF(AND(ISNUMBER('Emissions (start here)'!AQ8),ISNUMBER(Dispersion!$V$8)),'Emissions (start here)'!AQ8*453.59/3600*Dispersion!$V$8,0)</f>
        <v>0</v>
      </c>
      <c r="CF8" s="74">
        <f>IF(AND(ISNUMBER('Emissions (start here)'!AQ8),ISNUMBER(Dispersion!$V$9)),'Emissions (start here)'!AQ8*453.59/3600*Dispersion!$V$9,0)</f>
        <v>0</v>
      </c>
      <c r="CG8" s="74">
        <f>IF(AND(ISNUMBER('Emissions (start here)'!AR8),ISNUMBER(Dispersion!$V$10)),'Emissions (start here)'!AR8*2000*453.59/8760/3600*Dispersion!$V$10,0)</f>
        <v>0</v>
      </c>
      <c r="CH8" s="74">
        <f>IF(AND(ISNUMBER('Emissions (start here)'!AR8),ISNUMBER(Dispersion!$V$11)),'Emissions (start here)'!AR8*2000*453.59/8760/3600*Dispersion!$V$11,0)</f>
        <v>0</v>
      </c>
      <c r="CI8" s="74">
        <f>IF(AND(ISNUMBER('Emissions (start here)'!AS8),ISNUMBER(Dispersion!$W$8)),'Emissions (start here)'!AS8*453.59/3600*Dispersion!$W$8,0)</f>
        <v>0</v>
      </c>
      <c r="CJ8" s="74">
        <f>IF(AND(ISNUMBER('Emissions (start here)'!AS8),ISNUMBER(Dispersion!$W$9)),'Emissions (start here)'!AS8*453.59/3600*Dispersion!$W$9,0)</f>
        <v>0</v>
      </c>
      <c r="CK8" s="74">
        <f>IF(AND(ISNUMBER('Emissions (start here)'!AT8),ISNUMBER(Dispersion!$W$10)),'Emissions (start here)'!AT8*2000*453.59/8760/3600*Dispersion!$W$10,0)</f>
        <v>0</v>
      </c>
      <c r="CL8" s="74">
        <f>IF(AND(ISNUMBER('Emissions (start here)'!AT8),ISNUMBER(Dispersion!$W$11)),'Emissions (start here)'!AT8*2000*453.59/8760/3600*Dispersion!$W$11,0)</f>
        <v>0</v>
      </c>
      <c r="CM8" s="74">
        <f>IF(AND(ISNUMBER('Emissions (start here)'!AU8),ISNUMBER(Dispersion!$X$8)),'Emissions (start here)'!AU8*453.59/3600*Dispersion!$X$8,0)</f>
        <v>0</v>
      </c>
      <c r="CN8" s="74">
        <f>IF(AND(ISNUMBER('Emissions (start here)'!AU8),ISNUMBER(Dispersion!$X$9)),'Emissions (start here)'!AU8*453.59/3600*Dispersion!$X$9,0)</f>
        <v>0</v>
      </c>
      <c r="CO8" s="74">
        <f>IF(AND(ISNUMBER('Emissions (start here)'!AV8),ISNUMBER(Dispersion!$X$10)),'Emissions (start here)'!AV8*2000*453.59/8760/3600*Dispersion!$X$10,0)</f>
        <v>0</v>
      </c>
      <c r="CP8" s="74">
        <f>IF(AND(ISNUMBER('Emissions (start here)'!AV8),ISNUMBER(Dispersion!$X$11)),'Emissions (start here)'!AV8*2000*453.59/8760/3600*Dispersion!$X$11,0)</f>
        <v>0</v>
      </c>
      <c r="CQ8" s="74">
        <f>IF(AND(ISNUMBER('Emissions (start here)'!AW8),ISNUMBER(Dispersion!$Y$8)),'Emissions (start here)'!AW8*453.59/3600*Dispersion!$Y$8,0)</f>
        <v>0</v>
      </c>
      <c r="CR8" s="74">
        <f>IF(AND(ISNUMBER('Emissions (start here)'!AW8),ISNUMBER(Dispersion!$Y$9)),'Emissions (start here)'!AW8*453.59/3600*Dispersion!$Y$9,0)</f>
        <v>0</v>
      </c>
      <c r="CS8" s="74">
        <f>IF(AND(ISNUMBER('Emissions (start here)'!AX8),ISNUMBER(Dispersion!$Y$10)),'Emissions (start here)'!AX8*2000*453.59/8760/3600*Dispersion!$Y$10,0)</f>
        <v>0</v>
      </c>
      <c r="CT8" s="74">
        <f>IF(AND(ISNUMBER('Emissions (start here)'!AX8),ISNUMBER(Dispersion!$Y$11)),'Emissions (start here)'!AX8*2000*453.59/8760/3600*Dispersion!$Y$11,0)</f>
        <v>0</v>
      </c>
      <c r="CU8" s="74">
        <f>IF(AND(ISNUMBER('Emissions (start here)'!AY8),ISNUMBER(Dispersion!$Z$8)),'Emissions (start here)'!AY8*453.59/3600*Dispersion!$Z$8,0)</f>
        <v>0</v>
      </c>
      <c r="CV8" s="74">
        <f>IF(AND(ISNUMBER('Emissions (start here)'!AY8),ISNUMBER(Dispersion!$Z$9)),'Emissions (start here)'!AY8*453.59/3600*Dispersion!$Z$9,0)</f>
        <v>0</v>
      </c>
      <c r="CW8" s="74">
        <f>IF(AND(ISNUMBER('Emissions (start here)'!AZ8),ISNUMBER(Dispersion!$Z$10)),'Emissions (start here)'!AZ8*2000*453.59/8760/3600*Dispersion!$Z$10,0)</f>
        <v>0</v>
      </c>
      <c r="CX8" s="74">
        <f>IF(AND(ISNUMBER('Emissions (start here)'!AZ8),ISNUMBER(Dispersion!$Z$11)),'Emissions (start here)'!AZ8*2000*453.59/8760/3600*Dispersion!$Z$11,0)</f>
        <v>0</v>
      </c>
      <c r="CY8" s="74">
        <f>IF(AND(ISNUMBER('Emissions (start here)'!BA8),ISNUMBER(Dispersion!$AA$8)),'Emissions (start here)'!BA8*453.59/3600*Dispersion!$AA$8,0)</f>
        <v>0</v>
      </c>
      <c r="CZ8" s="74">
        <f>IF(AND(ISNUMBER('Emissions (start here)'!BA8),ISNUMBER(Dispersion!$AA$9)),'Emissions (start here)'!BA8*453.59/3600*Dispersion!$AA$9,0)</f>
        <v>0</v>
      </c>
      <c r="DA8" s="74">
        <f>IF(AND(ISNUMBER('Emissions (start here)'!BB8),ISNUMBER(Dispersion!$AA$10)),'Emissions (start here)'!BB8*2000*453.59/8760/3600*Dispersion!$AA$10,0)</f>
        <v>0</v>
      </c>
      <c r="DB8" s="74">
        <f>IF(AND(ISNUMBER('Emissions (start here)'!BB8),ISNUMBER(Dispersion!$AA$11)),'Emissions (start here)'!BB8*2000*453.59/8760/3600*Dispersion!$AA$11,0)</f>
        <v>0</v>
      </c>
      <c r="DC8" s="74">
        <f>IF(AND(ISNUMBER('Emissions (start here)'!BC8),ISNUMBER(Dispersion!$AB$8)),'Emissions (start here)'!BC8*453.59/3600*Dispersion!$AB$8,0)</f>
        <v>0</v>
      </c>
      <c r="DD8" s="74">
        <f>IF(AND(ISNUMBER('Emissions (start here)'!BC8),ISNUMBER(Dispersion!$AB$9)),'Emissions (start here)'!BC8*453.59/3600*Dispersion!$AB$9,0)</f>
        <v>0</v>
      </c>
      <c r="DE8" s="74">
        <f>IF(AND(ISNUMBER('Emissions (start here)'!BD8),ISNUMBER(Dispersion!$AB$10)),'Emissions (start here)'!BD8*2000*453.59/8760/3600*Dispersion!$AB$10,0)</f>
        <v>0</v>
      </c>
      <c r="DF8" s="74">
        <f>IF(AND(ISNUMBER('Emissions (start here)'!BD8),ISNUMBER(Dispersion!$AB$11)),'Emissions (start here)'!BD8*2000*453.59/8760/3600*Dispersion!$AB$11,0)</f>
        <v>0</v>
      </c>
      <c r="DG8" s="74">
        <f>IF(AND(ISNUMBER('Emissions (start here)'!BE8),ISNUMBER(Dispersion!$AC$8)),'Emissions (start here)'!BE8*453.59/3600*Dispersion!$AC$8,0)</f>
        <v>0</v>
      </c>
      <c r="DH8" s="74">
        <f>IF(AND(ISNUMBER('Emissions (start here)'!BE8),ISNUMBER(Dispersion!$AC$9)),'Emissions (start here)'!BE8*453.59/3600*Dispersion!$AC$9,0)</f>
        <v>0</v>
      </c>
      <c r="DI8" s="74">
        <f>IF(AND(ISNUMBER('Emissions (start here)'!BF8),ISNUMBER(Dispersion!$AC$10)),'Emissions (start here)'!BF8*2000*453.59/8760/3600*Dispersion!$AC$10,0)</f>
        <v>0</v>
      </c>
      <c r="DJ8" s="74">
        <f>IF(AND(ISNUMBER('Emissions (start here)'!BF8),ISNUMBER(Dispersion!$AC$11)),'Emissions (start here)'!BF8*2000*453.59/8760/3600*Dispersion!$AC$11,0)</f>
        <v>0</v>
      </c>
      <c r="DK8" s="74">
        <f>IF(AND(ISNUMBER('Emissions (start here)'!BG8),ISNUMBER(Dispersion!$AD$8)),'Emissions (start here)'!BG8*453.59/3600*Dispersion!$AD$8,0)</f>
        <v>0</v>
      </c>
      <c r="DL8" s="74">
        <f>IF(AND(ISNUMBER('Emissions (start here)'!BG8),ISNUMBER(Dispersion!$AD$9)),'Emissions (start here)'!BG8*453.59/3600*Dispersion!$AD$9,0)</f>
        <v>0</v>
      </c>
      <c r="DM8" s="74">
        <f>IF(AND(ISNUMBER('Emissions (start here)'!BH8),ISNUMBER(Dispersion!$AD$10)),'Emissions (start here)'!BH8*2000*453.59/8760/3600*Dispersion!$AD$10,0)</f>
        <v>0</v>
      </c>
      <c r="DN8" s="74">
        <f>IF(AND(ISNUMBER('Emissions (start here)'!BH8),ISNUMBER(Dispersion!$AD$11)),'Emissions (start here)'!BH8*2000*453.59/8760/3600*Dispersion!$AD$11,0)</f>
        <v>0</v>
      </c>
      <c r="DO8" s="74">
        <f>IF(AND(ISNUMBER('Emissions (start here)'!BI8),ISNUMBER(Dispersion!$AE$8)),'Emissions (start here)'!BI8*453.59/3600*Dispersion!$AE$8,0)</f>
        <v>0</v>
      </c>
      <c r="DP8" s="74">
        <f>IF(AND(ISNUMBER('Emissions (start here)'!BI8),ISNUMBER(Dispersion!$AE$9)),'Emissions (start here)'!BI8*453.59/3600*Dispersion!$AE$9,0)</f>
        <v>0</v>
      </c>
      <c r="DQ8" s="74">
        <f>IF(AND(ISNUMBER('Emissions (start here)'!BJ8),ISNUMBER(Dispersion!$AE$10)),'Emissions (start here)'!BJ8*2000*453.59/8760/3600*Dispersion!$AE$10,0)</f>
        <v>0</v>
      </c>
      <c r="DR8" s="74">
        <f>IF(AND(ISNUMBER('Emissions (start here)'!BJ8),ISNUMBER(Dispersion!$AE$11)),'Emissions (start here)'!BJ8*2000*453.59/8760/3600*Dispersion!$AE$11,0)</f>
        <v>0</v>
      </c>
      <c r="DS8" s="74">
        <f>IF(AND(ISNUMBER('Emissions (start here)'!BK8),ISNUMBER(Dispersion!$AF$8)),'Emissions (start here)'!BK8*453.59/3600*Dispersion!$AF$8,0)</f>
        <v>0</v>
      </c>
      <c r="DT8" s="74">
        <f>IF(AND(ISNUMBER('Emissions (start here)'!BK8),ISNUMBER(Dispersion!$AF$9)),'Emissions (start here)'!BK8*453.59/3600*Dispersion!$AF$9,0)</f>
        <v>0</v>
      </c>
      <c r="DU8" s="74">
        <f>IF(AND(ISNUMBER('Emissions (start here)'!BL8),ISNUMBER(Dispersion!$AF$10)),'Emissions (start here)'!BL8*2000*453.59/8760/3600*Dispersion!$AF$10,0)</f>
        <v>0</v>
      </c>
      <c r="DV8" s="74">
        <f>IF(AND(ISNUMBER('Emissions (start here)'!BL8),ISNUMBER(Dispersion!$AF$11)),'Emissions (start here)'!BL8*2000*453.59/8760/3600*Dispersion!$AF$11,0)</f>
        <v>0</v>
      </c>
      <c r="DW8" s="74">
        <f>IF(AND(ISNUMBER('Emissions (start here)'!BM8),ISNUMBER(Dispersion!$AG$8)),'Emissions (start here)'!BM8*453.59/3600*Dispersion!$AG$8,0)</f>
        <v>0</v>
      </c>
      <c r="DX8" s="74">
        <f>IF(AND(ISNUMBER('Emissions (start here)'!BM8),ISNUMBER(Dispersion!$AG$9)),'Emissions (start here)'!BM8*453.59/3600*Dispersion!$AG$9,0)</f>
        <v>0</v>
      </c>
      <c r="DY8" s="74">
        <f>IF(AND(ISNUMBER('Emissions (start here)'!BN8),ISNUMBER(Dispersion!$AG$10)),'Emissions (start here)'!BN8*2000*453.59/8760/3600*Dispersion!$AG$10,0)</f>
        <v>0</v>
      </c>
      <c r="DZ8" s="74">
        <f>IF(AND(ISNUMBER('Emissions (start here)'!BN8),ISNUMBER(Dispersion!$AG$11)),'Emissions (start here)'!BN8*2000*453.59/8760/3600*Dispersion!$AG$11,0)</f>
        <v>0</v>
      </c>
      <c r="EA8" s="74">
        <f>IF(AND(ISNUMBER('Emissions (start here)'!BO8),ISNUMBER(Dispersion!$AH$8)),'Emissions (start here)'!BO8*453.59/3600*Dispersion!$AH$8,0)</f>
        <v>0</v>
      </c>
      <c r="EB8" s="74">
        <f>IF(AND(ISNUMBER('Emissions (start here)'!BO8),ISNUMBER(Dispersion!$AH$9)),'Emissions (start here)'!BO8*453.59/3600*Dispersion!$AH$9,0)</f>
        <v>0</v>
      </c>
      <c r="EC8" s="74">
        <f>IF(AND(ISNUMBER('Emissions (start here)'!BP8),ISNUMBER(Dispersion!$AH$10)),'Emissions (start here)'!BP8*2000*453.59/8760/3600*Dispersion!$AH$10,0)</f>
        <v>0</v>
      </c>
      <c r="ED8" s="74">
        <f>IF(AND(ISNUMBER('Emissions (start here)'!BP8),ISNUMBER(Dispersion!$AH$11)),'Emissions (start here)'!BP8*2000*453.59/8760/3600*Dispersion!$AH$11,0)</f>
        <v>0</v>
      </c>
      <c r="EE8" s="74">
        <f>IF(AND(ISNUMBER('Emissions (start here)'!BQ8),ISNUMBER(Dispersion!$AI$8)),'Emissions (start here)'!BQ8*453.59/3600*Dispersion!$AI$8,0)</f>
        <v>0</v>
      </c>
      <c r="EF8" s="74">
        <f>IF(AND(ISNUMBER('Emissions (start here)'!BQ8),ISNUMBER(Dispersion!$AI$9)),'Emissions (start here)'!BQ8*453.59/3600*Dispersion!$AI$9,0)</f>
        <v>0</v>
      </c>
      <c r="EG8" s="74">
        <f>IF(AND(ISNUMBER('Emissions (start here)'!BR8),ISNUMBER(Dispersion!$AI$10)),'Emissions (start here)'!BR8*2000*453.59/8760/3600*Dispersion!$AI$10,0)</f>
        <v>0</v>
      </c>
      <c r="EH8" s="74">
        <f>IF(AND(ISNUMBER('Emissions (start here)'!BR8),ISNUMBER(Dispersion!$AI$11)),'Emissions (start here)'!BR8*2000*453.59/8760/3600*Dispersion!$AI$11,0)</f>
        <v>0</v>
      </c>
      <c r="EI8" s="74">
        <f>IF(AND(ISNUMBER('Emissions (start here)'!BS8),ISNUMBER(Dispersion!$AJ$8)),'Emissions (start here)'!BS8*453.59/3600*Dispersion!$AJ$8,0)</f>
        <v>0</v>
      </c>
      <c r="EJ8" s="74">
        <f>IF(AND(ISNUMBER('Emissions (start here)'!BS8),ISNUMBER(Dispersion!$AJ$9)),'Emissions (start here)'!BS8*453.59/3600*Dispersion!$AJ$9,0)</f>
        <v>0</v>
      </c>
      <c r="EK8" s="74">
        <f>IF(AND(ISNUMBER('Emissions (start here)'!BT8),ISNUMBER(Dispersion!$AJ$10)),'Emissions (start here)'!BT8*2000*453.59/8760/3600*Dispersion!$AJ$10,0)</f>
        <v>0</v>
      </c>
      <c r="EL8" s="74">
        <f>IF(AND(ISNUMBER('Emissions (start here)'!BT8),ISNUMBER(Dispersion!$AJ$11)),'Emissions (start here)'!BT8*2000*453.59/8760/3600*Dispersion!$AJ$11,0)</f>
        <v>0</v>
      </c>
      <c r="EM8" s="74">
        <f>IF(AND(ISNUMBER('Emissions (start here)'!BU8),ISNUMBER(Dispersion!$AK$8)),'Emissions (start here)'!BU8*453.59/3600*Dispersion!$AK$8,0)</f>
        <v>0</v>
      </c>
      <c r="EN8" s="74">
        <f>IF(AND(ISNUMBER('Emissions (start here)'!BU8),ISNUMBER(Dispersion!$AK$9)),'Emissions (start here)'!BU8*453.59/3600*Dispersion!$AK$9,0)</f>
        <v>0</v>
      </c>
      <c r="EO8" s="74">
        <f>IF(AND(ISNUMBER('Emissions (start here)'!BV8),ISNUMBER(Dispersion!$AK$10)),'Emissions (start here)'!BV8*2000*453.59/8760/3600*Dispersion!$AK$10,0)</f>
        <v>0</v>
      </c>
      <c r="EP8" s="74">
        <f>IF(AND(ISNUMBER('Emissions (start here)'!BV8),ISNUMBER(Dispersion!$AK$11)),'Emissions (start here)'!BV8*2000*453.59/8760/3600*Dispersion!$AK$11,0)</f>
        <v>0</v>
      </c>
      <c r="EQ8" s="74">
        <f>IF(AND(ISNUMBER('Emissions (start here)'!BW8),ISNUMBER(Dispersion!$AL$8)),'Emissions (start here)'!BW8*453.59/3600*Dispersion!$AL$8,0)</f>
        <v>0</v>
      </c>
      <c r="ER8" s="74">
        <f>IF(AND(ISNUMBER('Emissions (start here)'!BW8),ISNUMBER(Dispersion!$AL$9)),'Emissions (start here)'!BW8*453.59/3600*Dispersion!$AL$9,0)</f>
        <v>0</v>
      </c>
      <c r="ES8" s="74">
        <f>IF(AND(ISNUMBER('Emissions (start here)'!BX8),ISNUMBER(Dispersion!$AL$10)),'Emissions (start here)'!BX8*2000*453.59/8760/3600*Dispersion!$AL$10,0)</f>
        <v>0</v>
      </c>
      <c r="ET8" s="74">
        <f>IF(AND(ISNUMBER('Emissions (start here)'!BX8),ISNUMBER(Dispersion!$AL$11)),'Emissions (start here)'!BX8*2000*453.59/8760/3600*Dispersion!$AL$11,0)</f>
        <v>0</v>
      </c>
      <c r="EU8" s="74">
        <f>IF(AND(ISNUMBER('Emissions (start here)'!BY8),ISNUMBER(Dispersion!$AM$8)),'Emissions (start here)'!BY8*453.59/3600*Dispersion!$AM$8,0)</f>
        <v>0</v>
      </c>
      <c r="EV8" s="74">
        <f>IF(AND(ISNUMBER('Emissions (start here)'!BY8),ISNUMBER(Dispersion!$AM$9)),'Emissions (start here)'!BY8*453.59/3600*Dispersion!$AM$9,0)</f>
        <v>0</v>
      </c>
      <c r="EW8" s="74">
        <f>IF(AND(ISNUMBER('Emissions (start here)'!BZ8),ISNUMBER(Dispersion!$AM$10)),'Emissions (start here)'!BZ8*2000*453.59/8760/3600*Dispersion!$AM$10,0)</f>
        <v>0</v>
      </c>
      <c r="EX8" s="74">
        <f>IF(AND(ISNUMBER('Emissions (start here)'!BZ8),ISNUMBER(Dispersion!$AM$11)),'Emissions (start here)'!BZ8*2000*453.59/8760/3600*Dispersion!$AM$11,0)</f>
        <v>0</v>
      </c>
      <c r="EY8" s="74">
        <f>IF(AND(ISNUMBER('Emissions (start here)'!CA8),ISNUMBER(Dispersion!$AN$8)),'Emissions (start here)'!CA8*453.59/3600*Dispersion!$AN$8,0)</f>
        <v>0</v>
      </c>
      <c r="EZ8" s="74">
        <f>IF(AND(ISNUMBER('Emissions (start here)'!CA8),ISNUMBER(Dispersion!$AN$9)),'Emissions (start here)'!CA8*453.59/3600*Dispersion!$AN$9,0)</f>
        <v>0</v>
      </c>
      <c r="FA8" s="74">
        <f>IF(AND(ISNUMBER('Emissions (start here)'!CB8),ISNUMBER(Dispersion!$AN$10)),'Emissions (start here)'!CB8*2000*453.59/8760/3600*Dispersion!$AN$10,0)</f>
        <v>0</v>
      </c>
      <c r="FB8" s="74">
        <f>IF(AND(ISNUMBER('Emissions (start here)'!CB8),ISNUMBER(Dispersion!$AN$11)),'Emissions (start here)'!CB8*2000*453.59/8760/3600*Dispersion!$AN$11,0)</f>
        <v>0</v>
      </c>
      <c r="FC8" s="74">
        <f>IF(AND(ISNUMBER('Emissions (start here)'!CC8),ISNUMBER(Dispersion!$AO$8)),'Emissions (start here)'!CC8*453.59/3600*Dispersion!$AO$8,0)</f>
        <v>0</v>
      </c>
      <c r="FD8" s="74">
        <f>IF(AND(ISNUMBER('Emissions (start here)'!CC8),ISNUMBER(Dispersion!$AO$9)),'Emissions (start here)'!CC8*453.59/3600*Dispersion!$AO$9,0)</f>
        <v>0</v>
      </c>
      <c r="FE8" s="74">
        <f>IF(AND(ISNUMBER('Emissions (start here)'!CD8),ISNUMBER(Dispersion!$AO$10)),'Emissions (start here)'!CD8*2000*453.59/8760/3600*Dispersion!$AO$10,0)</f>
        <v>0</v>
      </c>
      <c r="FF8" s="74">
        <f>IF(AND(ISNUMBER('Emissions (start here)'!CD8),ISNUMBER(Dispersion!$AO$11)),'Emissions (start here)'!CD8*2000*453.59/8760/3600*Dispersion!$AO$11,0)</f>
        <v>0</v>
      </c>
      <c r="FG8" s="74">
        <f>IF(AND(ISNUMBER('Emissions (start here)'!CE8),ISNUMBER(Dispersion!$AP$8)),'Emissions (start here)'!CE8*453.59/3600*Dispersion!$AP$8,0)</f>
        <v>0</v>
      </c>
      <c r="FH8" s="74">
        <f>IF(AND(ISNUMBER('Emissions (start here)'!CE8),ISNUMBER(Dispersion!$AP$9)),'Emissions (start here)'!CE8*453.59/3600*Dispersion!$AP$9,0)</f>
        <v>0</v>
      </c>
      <c r="FI8" s="74">
        <f>IF(AND(ISNUMBER('Emissions (start here)'!CF8),ISNUMBER(Dispersion!$AP$10)),'Emissions (start here)'!CF8*2000*453.59/8760/3600*Dispersion!$AP$10,0)</f>
        <v>0</v>
      </c>
      <c r="FJ8" s="74">
        <f>IF(AND(ISNUMBER('Emissions (start here)'!CF8),ISNUMBER(Dispersion!$AP$11)),'Emissions (start here)'!CF8*2000*453.59/8760/3600*Dispersion!$AP$11,0)</f>
        <v>0</v>
      </c>
      <c r="FK8" s="74">
        <f>IF(AND(ISNUMBER('Emissions (start here)'!CG8),ISNUMBER(Dispersion!$AQ$8)),'Emissions (start here)'!CG8*453.59/3600*Dispersion!$AQ$8,0)</f>
        <v>0</v>
      </c>
      <c r="FL8" s="74">
        <f>IF(AND(ISNUMBER('Emissions (start here)'!CG8),ISNUMBER(Dispersion!$AQ$9)),'Emissions (start here)'!CG8*453.59/3600*Dispersion!$AQ$9,0)</f>
        <v>0</v>
      </c>
      <c r="FM8" s="74">
        <f>IF(AND(ISNUMBER('Emissions (start here)'!CH8),ISNUMBER(Dispersion!$AQ$10)),'Emissions (start here)'!CH8*2000*453.59/8760/3600*Dispersion!$AQ$10,0)</f>
        <v>0</v>
      </c>
      <c r="FN8" s="74">
        <f>IF(AND(ISNUMBER('Emissions (start here)'!CH8),ISNUMBER(Dispersion!$AQ$11)),'Emissions (start here)'!CH8*2000*453.59/8760/3600*Dispersion!$AQ$11,0)</f>
        <v>0</v>
      </c>
      <c r="FO8" s="74">
        <f>IF(AND(ISNUMBER('Emissions (start here)'!CI8),ISNUMBER(Dispersion!$AR$8)),'Emissions (start here)'!CI8*453.59/3600*Dispersion!$AR$8,0)</f>
        <v>0</v>
      </c>
      <c r="FP8" s="74">
        <f>IF(AND(ISNUMBER('Emissions (start here)'!CI8),ISNUMBER(Dispersion!$AR$9)),'Emissions (start here)'!CI8*453.59/3600*Dispersion!$AR$9,0)</f>
        <v>0</v>
      </c>
      <c r="FQ8" s="74">
        <f>IF(AND(ISNUMBER('Emissions (start here)'!CJ8),ISNUMBER(Dispersion!$AR$10)),'Emissions (start here)'!CJ8*2000*453.59/8760/3600*Dispersion!$AR$10,0)</f>
        <v>0</v>
      </c>
      <c r="FR8" s="74">
        <f>IF(AND(ISNUMBER('Emissions (start here)'!CJ8),ISNUMBER(Dispersion!$AR$11)),'Emissions (start here)'!CJ8*2000*453.59/8760/3600*Dispersion!$AR$11,0)</f>
        <v>0</v>
      </c>
      <c r="FS8" s="74">
        <f>IF(AND(ISNUMBER('Emissions (start here)'!CK8),ISNUMBER(Dispersion!$AS$8)),'Emissions (start here)'!CK8*453.59/3600*Dispersion!$AS$8,0)</f>
        <v>0</v>
      </c>
      <c r="FT8" s="74">
        <f>IF(AND(ISNUMBER('Emissions (start here)'!CK8),ISNUMBER(Dispersion!$AS$9)),'Emissions (start here)'!CK8*453.59/3600*Dispersion!$AS$9,0)</f>
        <v>0</v>
      </c>
      <c r="FU8" s="74">
        <f>IF(AND(ISNUMBER('Emissions (start here)'!CL8),ISNUMBER(Dispersion!$AS$10)),'Emissions (start here)'!CL8*2000*453.59/8760/3600*Dispersion!$AS$10,0)</f>
        <v>0</v>
      </c>
      <c r="FV8" s="74">
        <f>IF(AND(ISNUMBER('Emissions (start here)'!CL8),ISNUMBER(Dispersion!$AS$11)),'Emissions (start here)'!CL8*2000*453.59/8760/3600*Dispersion!$AS$11,0)</f>
        <v>0</v>
      </c>
      <c r="FW8" s="74">
        <f>IF(AND(ISNUMBER('Emissions (start here)'!CM8),ISNUMBER(Dispersion!$AT$8)),'Emissions (start here)'!CM8*453.59/3600*Dispersion!$AT$8,0)</f>
        <v>0</v>
      </c>
      <c r="FX8" s="74">
        <f>IF(AND(ISNUMBER('Emissions (start here)'!CM8),ISNUMBER(Dispersion!$AT$9)),'Emissions (start here)'!CM8*453.59/3600*Dispersion!$AT$9,0)</f>
        <v>0</v>
      </c>
      <c r="FY8" s="74">
        <f>IF(AND(ISNUMBER('Emissions (start here)'!CN8),ISNUMBER(Dispersion!$AT$10)),'Emissions (start here)'!CN8*2000*453.59/8760/3600*Dispersion!$AT$10,0)</f>
        <v>0</v>
      </c>
      <c r="FZ8" s="74">
        <f>IF(AND(ISNUMBER('Emissions (start here)'!CN8),ISNUMBER(Dispersion!$AT$11)),'Emissions (start here)'!CN8*2000*453.59/8760/3600*Dispersion!$AT$11,0)</f>
        <v>0</v>
      </c>
      <c r="GA8" s="74">
        <f>IF(AND(ISNUMBER('Emissions (start here)'!CO8),ISNUMBER(Dispersion!$AU$8)),'Emissions (start here)'!CO8*453.59/3600*Dispersion!$AU$8,0)</f>
        <v>0</v>
      </c>
      <c r="GB8" s="74">
        <f>IF(AND(ISNUMBER('Emissions (start here)'!CO8),ISNUMBER(Dispersion!$AU$9)),'Emissions (start here)'!CO8*453.59/3600*Dispersion!$AU$9,0)</f>
        <v>0</v>
      </c>
      <c r="GC8" s="74">
        <f>IF(AND(ISNUMBER('Emissions (start here)'!CP8),ISNUMBER(Dispersion!$AU$10)),'Emissions (start here)'!CP8*2000*453.59/8760/3600*Dispersion!$AU$10,0)</f>
        <v>0</v>
      </c>
      <c r="GD8" s="74">
        <f>IF(AND(ISNUMBER('Emissions (start here)'!CP8),ISNUMBER(Dispersion!$AU$11)),'Emissions (start here)'!CP8*2000*453.59/8760/3600*Dispersion!$AU$11,0)</f>
        <v>0</v>
      </c>
      <c r="GE8" s="74">
        <f>IF(AND(ISNUMBER('Emissions (start here)'!CQ8),ISNUMBER(Dispersion!$AV$8)),'Emissions (start here)'!CQ8*453.59/3600*Dispersion!$AV$8,0)</f>
        <v>0</v>
      </c>
      <c r="GF8" s="74">
        <f>IF(AND(ISNUMBER('Emissions (start here)'!CQ8),ISNUMBER(Dispersion!$AV$9)),'Emissions (start here)'!CQ8*453.59/3600*Dispersion!$AV$9,0)</f>
        <v>0</v>
      </c>
      <c r="GG8" s="74">
        <f>IF(AND(ISNUMBER('Emissions (start here)'!CR8),ISNUMBER(Dispersion!$AV$10)),'Emissions (start here)'!CR8*2000*453.59/8760/3600*Dispersion!$AV$10,0)</f>
        <v>0</v>
      </c>
      <c r="GH8" s="74">
        <f>IF(AND(ISNUMBER('Emissions (start here)'!CR8),ISNUMBER(Dispersion!$AV$11)),'Emissions (start here)'!CR8*2000*453.59/8760/3600*Dispersion!$AV$11,0)</f>
        <v>0</v>
      </c>
      <c r="GI8" s="74">
        <f>IF(AND(ISNUMBER('Emissions (start here)'!CS8),ISNUMBER(Dispersion!$AW$8)),'Emissions (start here)'!CS8*453.59/3600*Dispersion!$AW$8,0)</f>
        <v>0</v>
      </c>
      <c r="GJ8" s="74">
        <f>IF(AND(ISNUMBER('Emissions (start here)'!CS8),ISNUMBER(Dispersion!$AW$9)),'Emissions (start here)'!CS8*453.59/3600*Dispersion!$AW$9,0)</f>
        <v>0</v>
      </c>
      <c r="GK8" s="74">
        <f>IF(AND(ISNUMBER('Emissions (start here)'!CT8),ISNUMBER(Dispersion!$AW$10)),'Emissions (start here)'!CT8*2000*453.59/8760/3600*Dispersion!$AW$10,0)</f>
        <v>0</v>
      </c>
      <c r="GL8" s="74">
        <f>IF(AND(ISNUMBER('Emissions (start here)'!CT8),ISNUMBER(Dispersion!$AW$11)),'Emissions (start here)'!CT8*2000*453.59/8760/3600*Dispersion!$AW$11,0)</f>
        <v>0</v>
      </c>
      <c r="GM8" s="74">
        <f>IF(AND(ISNUMBER('Emissions (start here)'!CU8),ISNUMBER(Dispersion!$AX$8)),'Emissions (start here)'!CU8*453.59/3600*Dispersion!$AX$8,0)</f>
        <v>0</v>
      </c>
      <c r="GN8" s="74">
        <f>IF(AND(ISNUMBER('Emissions (start here)'!CU8),ISNUMBER(Dispersion!$AX$9)),'Emissions (start here)'!CU8*453.59/3600*Dispersion!$AX$9,0)</f>
        <v>0</v>
      </c>
      <c r="GO8" s="74">
        <f>IF(AND(ISNUMBER('Emissions (start here)'!CV8),ISNUMBER(Dispersion!$AX$10)),'Emissions (start here)'!CV8*2000*453.59/8760/3600*Dispersion!$AX$10,0)</f>
        <v>0</v>
      </c>
      <c r="GP8" s="74">
        <f>IF(AND(ISNUMBER('Emissions (start here)'!CV8),ISNUMBER(Dispersion!$AX$11)),'Emissions (start here)'!CV8*2000*453.59/8760/3600*Dispersion!$AX$11,0)</f>
        <v>0</v>
      </c>
      <c r="GQ8" s="74">
        <f>IF(AND(ISNUMBER('Emissions (start here)'!CW8),ISNUMBER(Dispersion!$AY$8)),'Emissions (start here)'!CW8*453.59/3600*Dispersion!$AY$8,0)</f>
        <v>0</v>
      </c>
      <c r="GR8" s="74">
        <f>IF(AND(ISNUMBER('Emissions (start here)'!CW8),ISNUMBER(Dispersion!$AY$9)),'Emissions (start here)'!CW8*453.59/3600*Dispersion!$AY$9,0)</f>
        <v>0</v>
      </c>
      <c r="GS8" s="74">
        <f>IF(AND(ISNUMBER('Emissions (start here)'!CX8),ISNUMBER(Dispersion!$AY$10)),'Emissions (start here)'!CX8*2000*453.59/8760/3600*Dispersion!$AY$10,0)</f>
        <v>0</v>
      </c>
      <c r="GT8" s="74">
        <f>IF(AND(ISNUMBER('Emissions (start here)'!CX8),ISNUMBER(Dispersion!$AY$11)),'Emissions (start here)'!CX8*2000*453.59/8760/3600*Dispersion!$AY$11,0)</f>
        <v>0</v>
      </c>
      <c r="GU8" s="74">
        <f>IF(AND(ISNUMBER('Emissions (start here)'!CY8),ISNUMBER(Dispersion!$AZ$8)),'Emissions (start here)'!CY8*453.59/3600*Dispersion!$AZ$8,0)</f>
        <v>0</v>
      </c>
      <c r="GV8" s="74">
        <f>IF(AND(ISNUMBER('Emissions (start here)'!CY8),ISNUMBER(Dispersion!$AZ$9)),'Emissions (start here)'!CY8*453.59/3600*Dispersion!$AZ$9,0)</f>
        <v>0</v>
      </c>
      <c r="GW8" s="74">
        <f>IF(AND(ISNUMBER('Emissions (start here)'!CZ8),ISNUMBER(Dispersion!$AZ$10)),'Emissions (start here)'!CZ8*2000*453.59/8760/3600*Dispersion!$AZ$10,0)</f>
        <v>0</v>
      </c>
      <c r="GX8" s="74">
        <f>IF(AND(ISNUMBER('Emissions (start here)'!CZ8),ISNUMBER(Dispersion!$AZ$11)),'Emissions (start here)'!CZ8*2000*453.59/8760/3600*Dispersion!$AZ$11,0)</f>
        <v>0</v>
      </c>
    </row>
    <row r="9" spans="1:206" x14ac:dyDescent="0.2">
      <c r="A9" s="51" t="str">
        <f>'Tox Values'!C9</f>
        <v>60-35-5</v>
      </c>
      <c r="B9" s="94" t="str">
        <f>'Tox Values'!D9</f>
        <v>Acetamide</v>
      </c>
      <c r="C9" s="96">
        <f t="shared" si="1"/>
        <v>0</v>
      </c>
      <c r="D9" s="74">
        <f t="shared" si="2"/>
        <v>0</v>
      </c>
      <c r="E9" s="74">
        <f t="shared" si="3"/>
        <v>0</v>
      </c>
      <c r="F9" s="99">
        <f t="shared" si="4"/>
        <v>0</v>
      </c>
      <c r="G9" s="97">
        <f>IF(AND(ISNUMBER('Emissions (start here)'!E9),ISNUMBER(Dispersion!$C$8)),'Emissions (start here)'!E9*453.59/3600*Dispersion!$C$8,0)</f>
        <v>0</v>
      </c>
      <c r="H9" s="74">
        <f>IF(AND(ISNUMBER('Emissions (start here)'!E9),ISNUMBER(Dispersion!$C$9)),'Emissions (start here)'!E9*453.59/3600*Dispersion!$C$9,0)</f>
        <v>0</v>
      </c>
      <c r="I9" s="74">
        <f>IF(AND(ISNUMBER('Emissions (start here)'!F9),ISNUMBER(Dispersion!$C$10)),'Emissions (start here)'!F9*2000*453.59/8760/3600*Dispersion!$C$10,0)</f>
        <v>0</v>
      </c>
      <c r="J9" s="74">
        <f>IF(AND(ISNUMBER('Emissions (start here)'!F9),ISNUMBER(Dispersion!$C$11)),'Emissions (start here)'!F9*2000*453.59/8760/3600*Dispersion!$C$11,0)</f>
        <v>0</v>
      </c>
      <c r="K9" s="74">
        <f>IF(AND(ISNUMBER('Emissions (start here)'!G9),ISNUMBER(Dispersion!$D$8)),'Emissions (start here)'!G9*453.59/3600*Dispersion!$D$8,0)</f>
        <v>0</v>
      </c>
      <c r="L9" s="74">
        <f>IF(AND(ISNUMBER('Emissions (start here)'!G9),ISNUMBER(Dispersion!$D$9)),'Emissions (start here)'!G9*453.59/3600*Dispersion!$D$9,0)</f>
        <v>0</v>
      </c>
      <c r="M9" s="74">
        <f>IF(AND(ISNUMBER('Emissions (start here)'!H9),ISNUMBER(Dispersion!$D$10)),'Emissions (start here)'!H9*2000*453.59/8760/3600*Dispersion!$D$10,0)</f>
        <v>0</v>
      </c>
      <c r="N9" s="74">
        <f>IF(AND(ISNUMBER('Emissions (start here)'!H9),ISNUMBER(Dispersion!$D$11)),'Emissions (start here)'!H9*2000*453.59/8760/3600*Dispersion!$D$11,0)</f>
        <v>0</v>
      </c>
      <c r="O9" s="74">
        <f>IF(AND(ISNUMBER('Emissions (start here)'!I9),ISNUMBER(Dispersion!$E$8)),'Emissions (start here)'!I9*453.59/3600*Dispersion!$E$8,0)</f>
        <v>0</v>
      </c>
      <c r="P9" s="74">
        <f>IF(AND(ISNUMBER('Emissions (start here)'!I9),ISNUMBER(Dispersion!$E$9)),'Emissions (start here)'!I9*453.59/3600*Dispersion!$E$9,0)</f>
        <v>0</v>
      </c>
      <c r="Q9" s="74">
        <f>IF(AND(ISNUMBER('Emissions (start here)'!J9),ISNUMBER(Dispersion!$E$10)),'Emissions (start here)'!J9*2000*453.59/8760/3600*Dispersion!$E$10,0)</f>
        <v>0</v>
      </c>
      <c r="R9" s="74">
        <f>IF(AND(ISNUMBER('Emissions (start here)'!J9),ISNUMBER(Dispersion!$E$11)),'Emissions (start here)'!J9*2000*453.59/8760/3600*Dispersion!$E$11,0)</f>
        <v>0</v>
      </c>
      <c r="S9" s="74">
        <f>IF(AND(ISNUMBER('Emissions (start here)'!K9),ISNUMBER(Dispersion!$F$8)),'Emissions (start here)'!K9*453.59/3600*Dispersion!$F$8,0)</f>
        <v>0</v>
      </c>
      <c r="T9" s="74">
        <f>IF(AND(ISNUMBER('Emissions (start here)'!K9),ISNUMBER(Dispersion!$F$9)),'Emissions (start here)'!K9*453.59/3600*Dispersion!$F$9,0)</f>
        <v>0</v>
      </c>
      <c r="U9" s="74">
        <f>IF(AND(ISNUMBER('Emissions (start here)'!L9),ISNUMBER(Dispersion!$F$10)),'Emissions (start here)'!L9*2000*453.59/8760/3600*Dispersion!$F$10,0)</f>
        <v>0</v>
      </c>
      <c r="V9" s="74">
        <f>IF(AND(ISNUMBER('Emissions (start here)'!L9),ISNUMBER(Dispersion!$F$11)),'Emissions (start here)'!L9*2000*453.59/8760/3600*Dispersion!$F$11,0)</f>
        <v>0</v>
      </c>
      <c r="W9" s="74">
        <f>IF(AND(ISNUMBER('Emissions (start here)'!M9),ISNUMBER(Dispersion!$G$8)),'Emissions (start here)'!M9*453.59/3600*Dispersion!$G$8,0)</f>
        <v>0</v>
      </c>
      <c r="X9" s="74">
        <f>IF(AND(ISNUMBER('Emissions (start here)'!M9),ISNUMBER(Dispersion!$G$9)),'Emissions (start here)'!M9*453.59/3600*Dispersion!$G$9,0)</f>
        <v>0</v>
      </c>
      <c r="Y9" s="74">
        <f>IF(AND(ISNUMBER('Emissions (start here)'!N9),ISNUMBER(Dispersion!$G$10)),'Emissions (start here)'!N9*2000*453.59/8760/3600*Dispersion!$G$10,0)</f>
        <v>0</v>
      </c>
      <c r="Z9" s="74">
        <f>IF(AND(ISNUMBER('Emissions (start here)'!N9),ISNUMBER(Dispersion!$G$11)),'Emissions (start here)'!N9*2000*453.59/8760/3600*Dispersion!$G$11,0)</f>
        <v>0</v>
      </c>
      <c r="AA9" s="74">
        <f>IF(AND(ISNUMBER('Emissions (start here)'!O9),ISNUMBER(Dispersion!$H$8)),'Emissions (start here)'!O9*453.59/3600*Dispersion!$H$8,0)</f>
        <v>0</v>
      </c>
      <c r="AB9" s="74">
        <f>IF(AND(ISNUMBER('Emissions (start here)'!O9),ISNUMBER(Dispersion!$H$9)),'Emissions (start here)'!O9*453.59/3600*Dispersion!$H$9,0)</f>
        <v>0</v>
      </c>
      <c r="AC9" s="74">
        <f>IF(AND(ISNUMBER('Emissions (start here)'!P9),ISNUMBER(Dispersion!$H$10)),'Emissions (start here)'!P9*2000*453.59/8760/3600*Dispersion!$H$10,0)</f>
        <v>0</v>
      </c>
      <c r="AD9" s="74">
        <f>IF(AND(ISNUMBER('Emissions (start here)'!P9),ISNUMBER(Dispersion!$H$11)),'Emissions (start here)'!P9*2000*453.59/8760/3600*Dispersion!$H$11,0)</f>
        <v>0</v>
      </c>
      <c r="AE9" s="74">
        <f>IF(AND(ISNUMBER('Emissions (start here)'!Q9),ISNUMBER(Dispersion!$I$8)),'Emissions (start here)'!Q9*453.59/3600*Dispersion!$I$8,0)</f>
        <v>0</v>
      </c>
      <c r="AF9" s="74">
        <f>IF(AND(ISNUMBER('Emissions (start here)'!Q9),ISNUMBER(Dispersion!$I$9)),'Emissions (start here)'!Q9*453.59/3600*Dispersion!$I$9,0)</f>
        <v>0</v>
      </c>
      <c r="AG9" s="74">
        <f>IF(AND(ISNUMBER('Emissions (start here)'!R9),ISNUMBER(Dispersion!$I$10)),'Emissions (start here)'!R9*2000*453.59/8760/3600*Dispersion!$I$10,0)</f>
        <v>0</v>
      </c>
      <c r="AH9" s="74">
        <f>IF(AND(ISNUMBER('Emissions (start here)'!R9),ISNUMBER(Dispersion!$I$11)),'Emissions (start here)'!R9*2000*453.59/8760/3600*Dispersion!$I$11,0)</f>
        <v>0</v>
      </c>
      <c r="AI9" s="74">
        <f>IF(AND(ISNUMBER('Emissions (start here)'!S9),ISNUMBER(Dispersion!$J$8)),'Emissions (start here)'!S9*453.59/3600*Dispersion!$J$8,0)</f>
        <v>0</v>
      </c>
      <c r="AJ9" s="74">
        <f>IF(AND(ISNUMBER('Emissions (start here)'!S9),ISNUMBER(Dispersion!$J$9)),'Emissions (start here)'!S9*453.59/3600*Dispersion!$J$9,0)</f>
        <v>0</v>
      </c>
      <c r="AK9" s="74">
        <f>IF(AND(ISNUMBER('Emissions (start here)'!T9),ISNUMBER(Dispersion!$J$10)),'Emissions (start here)'!T9*2000*453.59/8760/3600*Dispersion!$J$10,0)</f>
        <v>0</v>
      </c>
      <c r="AL9" s="74">
        <f>IF(AND(ISNUMBER('Emissions (start here)'!T9),ISNUMBER(Dispersion!$J$11)),'Emissions (start here)'!T9*2000*453.59/8760/3600*Dispersion!$J$11,0)</f>
        <v>0</v>
      </c>
      <c r="AM9" s="74">
        <f>IF(AND(ISNUMBER('Emissions (start here)'!U9),ISNUMBER(Dispersion!$K$8)),'Emissions (start here)'!U9*453.59/3600*Dispersion!$K$8,0)</f>
        <v>0</v>
      </c>
      <c r="AN9" s="74">
        <f>IF(AND(ISNUMBER('Emissions (start here)'!U9),ISNUMBER(Dispersion!$K$9)),'Emissions (start here)'!U9*453.59/3600*Dispersion!$K$9,0)</f>
        <v>0</v>
      </c>
      <c r="AO9" s="74">
        <f>IF(AND(ISNUMBER('Emissions (start here)'!V9),ISNUMBER(Dispersion!$K$10)),'Emissions (start here)'!V9*2000*453.59/8760/3600*Dispersion!$K$10,0)</f>
        <v>0</v>
      </c>
      <c r="AP9" s="74">
        <f>IF(AND(ISNUMBER('Emissions (start here)'!V9),ISNUMBER(Dispersion!$K$11)),'Emissions (start here)'!V9*2000*453.59/8760/3600*Dispersion!$K$11,0)</f>
        <v>0</v>
      </c>
      <c r="AQ9" s="74">
        <f>IF(AND(ISNUMBER('Emissions (start here)'!W9),ISNUMBER(Dispersion!$L$8)),'Emissions (start here)'!W9*453.59/3600*Dispersion!$L$8,0)</f>
        <v>0</v>
      </c>
      <c r="AR9" s="74">
        <f>IF(AND(ISNUMBER('Emissions (start here)'!W9),ISNUMBER(Dispersion!$L$9)),'Emissions (start here)'!W9*453.59/3600*Dispersion!$L$9,0)</f>
        <v>0</v>
      </c>
      <c r="AS9" s="74">
        <f>IF(AND(ISNUMBER('Emissions (start here)'!X9),ISNUMBER(Dispersion!$L$10)),'Emissions (start here)'!X9*2000*453.59/8760/3600*Dispersion!$L$10,0)</f>
        <v>0</v>
      </c>
      <c r="AT9" s="74">
        <f>IF(AND(ISNUMBER('Emissions (start here)'!X9),ISNUMBER(Dispersion!$L$11)),'Emissions (start here)'!X9*2000*453.59/8760/3600*Dispersion!$L$11,0)</f>
        <v>0</v>
      </c>
      <c r="AU9" s="74">
        <f>IF(AND(ISNUMBER('Emissions (start here)'!Y9),ISNUMBER(Dispersion!$M$8)),'Emissions (start here)'!Y9*453.59/3600*Dispersion!$M$8,0)</f>
        <v>0</v>
      </c>
      <c r="AV9" s="74">
        <f>IF(AND(ISNUMBER('Emissions (start here)'!Y9),ISNUMBER(Dispersion!$M$9)),'Emissions (start here)'!Y9*453.59/3600*Dispersion!$M$9,0)</f>
        <v>0</v>
      </c>
      <c r="AW9" s="74">
        <f>IF(AND(ISNUMBER('Emissions (start here)'!Z9),ISNUMBER(Dispersion!$M$10)),'Emissions (start here)'!Z9*2000*453.59/8760/3600*Dispersion!$M$10,0)</f>
        <v>0</v>
      </c>
      <c r="AX9" s="74">
        <f>IF(AND(ISNUMBER('Emissions (start here)'!Z9),ISNUMBER(Dispersion!$M$11)),'Emissions (start here)'!Z9*2000*453.59/8760/3600*Dispersion!$M$11,0)</f>
        <v>0</v>
      </c>
      <c r="AY9" s="74">
        <f>IF(AND(ISNUMBER('Emissions (start here)'!AA9),ISNUMBER(Dispersion!$N$8)),'Emissions (start here)'!AA9*453.59/3600*Dispersion!$N$8,0)</f>
        <v>0</v>
      </c>
      <c r="AZ9" s="74">
        <f>IF(AND(ISNUMBER('Emissions (start here)'!AA9),ISNUMBER(Dispersion!$N$9)),'Emissions (start here)'!AA9*453.59/3600*Dispersion!$N$9,0)</f>
        <v>0</v>
      </c>
      <c r="BA9" s="74">
        <f>IF(AND(ISNUMBER('Emissions (start here)'!AB9),ISNUMBER(Dispersion!$N$10)),'Emissions (start here)'!AB9*2000*453.59/8760/3600*Dispersion!$N$10,0)</f>
        <v>0</v>
      </c>
      <c r="BB9" s="74">
        <f>IF(AND(ISNUMBER('Emissions (start here)'!AB9),ISNUMBER(Dispersion!$N$11)),'Emissions (start here)'!AB9*2000*453.59/8760/3600*Dispersion!$N$11,0)</f>
        <v>0</v>
      </c>
      <c r="BC9" s="74">
        <f>IF(AND(ISNUMBER('Emissions (start here)'!AC9),ISNUMBER(Dispersion!$O$8)),'Emissions (start here)'!AC9*453.59/3600*Dispersion!$O$8,0)</f>
        <v>0</v>
      </c>
      <c r="BD9" s="74">
        <f>IF(AND(ISNUMBER('Emissions (start here)'!AC9),ISNUMBER(Dispersion!$O$9)),'Emissions (start here)'!AC9*453.59/3600*Dispersion!$O$9,0)</f>
        <v>0</v>
      </c>
      <c r="BE9" s="74">
        <f>IF(AND(ISNUMBER('Emissions (start here)'!AD9),ISNUMBER(Dispersion!$O$10)),'Emissions (start here)'!AD9*2000*453.59/8760/3600*Dispersion!$O$10,0)</f>
        <v>0</v>
      </c>
      <c r="BF9" s="74">
        <f>IF(AND(ISNUMBER('Emissions (start here)'!AD9),ISNUMBER(Dispersion!$O$11)),'Emissions (start here)'!AD9*2000*453.59/8760/3600*Dispersion!$O$11,0)</f>
        <v>0</v>
      </c>
      <c r="BG9" s="74">
        <f>IF(AND(ISNUMBER('Emissions (start here)'!AE9),ISNUMBER(Dispersion!$P$8)),'Emissions (start here)'!AE9*453.59/3600*Dispersion!$P$8,0)</f>
        <v>0</v>
      </c>
      <c r="BH9" s="74">
        <f>IF(AND(ISNUMBER('Emissions (start here)'!AE9),ISNUMBER(Dispersion!$P$9)),'Emissions (start here)'!AE9*453.59/3600*Dispersion!$P$9,0)</f>
        <v>0</v>
      </c>
      <c r="BI9" s="74">
        <f>IF(AND(ISNUMBER('Emissions (start here)'!AF9),ISNUMBER(Dispersion!$P$10)),'Emissions (start here)'!AF9*2000*453.59/8760/3600*Dispersion!$P$10,0)</f>
        <v>0</v>
      </c>
      <c r="BJ9" s="74">
        <f>IF(AND(ISNUMBER('Emissions (start here)'!AF9),ISNUMBER(Dispersion!$P$11)),'Emissions (start here)'!AF9*2000*453.59/8760/3600*Dispersion!$P$11,0)</f>
        <v>0</v>
      </c>
      <c r="BK9" s="74">
        <f>IF(AND(ISNUMBER('Emissions (start here)'!AG9),ISNUMBER(Dispersion!$Q$8)),'Emissions (start here)'!AG9*453.59/3600*Dispersion!$Q$8,0)</f>
        <v>0</v>
      </c>
      <c r="BL9" s="74">
        <f>IF(AND(ISNUMBER('Emissions (start here)'!AG9),ISNUMBER(Dispersion!$Q$9)),'Emissions (start here)'!AG9*453.59/3600*Dispersion!$Q$9,0)</f>
        <v>0</v>
      </c>
      <c r="BM9" s="74">
        <f>IF(AND(ISNUMBER('Emissions (start here)'!AH9),ISNUMBER(Dispersion!$Q$10)),'Emissions (start here)'!AH9*2000*453.59/8760/3600*Dispersion!$Q$10,0)</f>
        <v>0</v>
      </c>
      <c r="BN9" s="74">
        <f>IF(AND(ISNUMBER('Emissions (start here)'!AH9),ISNUMBER(Dispersion!$Q$11)),'Emissions (start here)'!AH9*2000*453.59/8760/3600*Dispersion!$Q$11,0)</f>
        <v>0</v>
      </c>
      <c r="BO9" s="74">
        <f>IF(AND(ISNUMBER('Emissions (start here)'!AI9),ISNUMBER(Dispersion!$R$8)),'Emissions (start here)'!AI9*453.59/3600*Dispersion!$R$8,0)</f>
        <v>0</v>
      </c>
      <c r="BP9" s="74">
        <f>IF(AND(ISNUMBER('Emissions (start here)'!AI9),ISNUMBER(Dispersion!$R$9)),'Emissions (start here)'!AI9*453.59/3600*Dispersion!$R$9,0)</f>
        <v>0</v>
      </c>
      <c r="BQ9" s="74">
        <f>IF(AND(ISNUMBER('Emissions (start here)'!AJ9),ISNUMBER(Dispersion!$R$10)),'Emissions (start here)'!AJ9*2000*453.59/8760/3600*Dispersion!$R$10,0)</f>
        <v>0</v>
      </c>
      <c r="BR9" s="74">
        <f>IF(AND(ISNUMBER('Emissions (start here)'!AJ9),ISNUMBER(Dispersion!$R$11)),'Emissions (start here)'!AJ9*2000*453.59/8760/3600*Dispersion!$R$11,0)</f>
        <v>0</v>
      </c>
      <c r="BS9" s="74">
        <f>IF(AND(ISNUMBER('Emissions (start here)'!AK9),ISNUMBER(Dispersion!$S$8)),'Emissions (start here)'!AK9*453.59/3600*Dispersion!$S$8,0)</f>
        <v>0</v>
      </c>
      <c r="BT9" s="74">
        <f>IF(AND(ISNUMBER('Emissions (start here)'!AK9),ISNUMBER(Dispersion!$S$9)),'Emissions (start here)'!AK9*453.59/3600*Dispersion!$S$9,0)</f>
        <v>0</v>
      </c>
      <c r="BU9" s="74">
        <f>IF(AND(ISNUMBER('Emissions (start here)'!AL9),ISNUMBER(Dispersion!$S$10)),'Emissions (start here)'!AL9*2000*453.59/8760/3600*Dispersion!$S$10,0)</f>
        <v>0</v>
      </c>
      <c r="BV9" s="74">
        <f>IF(AND(ISNUMBER('Emissions (start here)'!AL9),ISNUMBER(Dispersion!$S$11)),'Emissions (start here)'!AL9*2000*453.59/8760/3600*Dispersion!$S$11,0)</f>
        <v>0</v>
      </c>
      <c r="BW9" s="74">
        <f>IF(AND(ISNUMBER('Emissions (start here)'!AM9),ISNUMBER(Dispersion!$T$8)),'Emissions (start here)'!AM9*453.59/3600*Dispersion!$T$8,0)</f>
        <v>0</v>
      </c>
      <c r="BX9" s="74">
        <f>IF(AND(ISNUMBER('Emissions (start here)'!AM9),ISNUMBER(Dispersion!$T$9)),'Emissions (start here)'!AM9*453.59/3600*Dispersion!$T$9,0)</f>
        <v>0</v>
      </c>
      <c r="BY9" s="74">
        <f>IF(AND(ISNUMBER('Emissions (start here)'!AN9),ISNUMBER(Dispersion!$T$10)),'Emissions (start here)'!AN9*2000*453.59/8760/3600*Dispersion!$T$10,0)</f>
        <v>0</v>
      </c>
      <c r="BZ9" s="74">
        <f>IF(AND(ISNUMBER('Emissions (start here)'!AN9),ISNUMBER(Dispersion!$T$11)),'Emissions (start here)'!AN9*2000*453.59/8760/3600*Dispersion!$T$11,0)</f>
        <v>0</v>
      </c>
      <c r="CA9" s="74">
        <f>IF(AND(ISNUMBER('Emissions (start here)'!AO9),ISNUMBER(Dispersion!$U$8)),'Emissions (start here)'!AO9*453.59/3600*Dispersion!$U$8,0)</f>
        <v>0</v>
      </c>
      <c r="CB9" s="74">
        <f>IF(AND(ISNUMBER('Emissions (start here)'!AO9),ISNUMBER(Dispersion!$U$9)),'Emissions (start here)'!AO9*453.59/3600*Dispersion!$U$9,0)</f>
        <v>0</v>
      </c>
      <c r="CC9" s="74">
        <f>IF(AND(ISNUMBER('Emissions (start here)'!AP9),ISNUMBER(Dispersion!$U$10)),'Emissions (start here)'!AP9*2000*453.59/8760/3600*Dispersion!$U$10,0)</f>
        <v>0</v>
      </c>
      <c r="CD9" s="74">
        <f>IF(AND(ISNUMBER('Emissions (start here)'!AP9),ISNUMBER(Dispersion!$U$11)),'Emissions (start here)'!AP9*2000*453.59/8760/3600*Dispersion!$U$11,0)</f>
        <v>0</v>
      </c>
      <c r="CE9" s="74">
        <f>IF(AND(ISNUMBER('Emissions (start here)'!AQ9),ISNUMBER(Dispersion!$V$8)),'Emissions (start here)'!AQ9*453.59/3600*Dispersion!$V$8,0)</f>
        <v>0</v>
      </c>
      <c r="CF9" s="74">
        <f>IF(AND(ISNUMBER('Emissions (start here)'!AQ9),ISNUMBER(Dispersion!$V$9)),'Emissions (start here)'!AQ9*453.59/3600*Dispersion!$V$9,0)</f>
        <v>0</v>
      </c>
      <c r="CG9" s="74">
        <f>IF(AND(ISNUMBER('Emissions (start here)'!AR9),ISNUMBER(Dispersion!$V$10)),'Emissions (start here)'!AR9*2000*453.59/8760/3600*Dispersion!$V$10,0)</f>
        <v>0</v>
      </c>
      <c r="CH9" s="74">
        <f>IF(AND(ISNUMBER('Emissions (start here)'!AR9),ISNUMBER(Dispersion!$V$11)),'Emissions (start here)'!AR9*2000*453.59/8760/3600*Dispersion!$V$11,0)</f>
        <v>0</v>
      </c>
      <c r="CI9" s="74">
        <f>IF(AND(ISNUMBER('Emissions (start here)'!AS9),ISNUMBER(Dispersion!$W$8)),'Emissions (start here)'!AS9*453.59/3600*Dispersion!$W$8,0)</f>
        <v>0</v>
      </c>
      <c r="CJ9" s="74">
        <f>IF(AND(ISNUMBER('Emissions (start here)'!AS9),ISNUMBER(Dispersion!$W$9)),'Emissions (start here)'!AS9*453.59/3600*Dispersion!$W$9,0)</f>
        <v>0</v>
      </c>
      <c r="CK9" s="74">
        <f>IF(AND(ISNUMBER('Emissions (start here)'!AT9),ISNUMBER(Dispersion!$W$10)),'Emissions (start here)'!AT9*2000*453.59/8760/3600*Dispersion!$W$10,0)</f>
        <v>0</v>
      </c>
      <c r="CL9" s="74">
        <f>IF(AND(ISNUMBER('Emissions (start here)'!AT9),ISNUMBER(Dispersion!$W$11)),'Emissions (start here)'!AT9*2000*453.59/8760/3600*Dispersion!$W$11,0)</f>
        <v>0</v>
      </c>
      <c r="CM9" s="74">
        <f>IF(AND(ISNUMBER('Emissions (start here)'!AU9),ISNUMBER(Dispersion!$X$8)),'Emissions (start here)'!AU9*453.59/3600*Dispersion!$X$8,0)</f>
        <v>0</v>
      </c>
      <c r="CN9" s="74">
        <f>IF(AND(ISNUMBER('Emissions (start here)'!AU9),ISNUMBER(Dispersion!$X$9)),'Emissions (start here)'!AU9*453.59/3600*Dispersion!$X$9,0)</f>
        <v>0</v>
      </c>
      <c r="CO9" s="74">
        <f>IF(AND(ISNUMBER('Emissions (start here)'!AV9),ISNUMBER(Dispersion!$X$10)),'Emissions (start here)'!AV9*2000*453.59/8760/3600*Dispersion!$X$10,0)</f>
        <v>0</v>
      </c>
      <c r="CP9" s="74">
        <f>IF(AND(ISNUMBER('Emissions (start here)'!AV9),ISNUMBER(Dispersion!$X$11)),'Emissions (start here)'!AV9*2000*453.59/8760/3600*Dispersion!$X$11,0)</f>
        <v>0</v>
      </c>
      <c r="CQ9" s="74">
        <f>IF(AND(ISNUMBER('Emissions (start here)'!AW9),ISNUMBER(Dispersion!$Y$8)),'Emissions (start here)'!AW9*453.59/3600*Dispersion!$Y$8,0)</f>
        <v>0</v>
      </c>
      <c r="CR9" s="74">
        <f>IF(AND(ISNUMBER('Emissions (start here)'!AW9),ISNUMBER(Dispersion!$Y$9)),'Emissions (start here)'!AW9*453.59/3600*Dispersion!$Y$9,0)</f>
        <v>0</v>
      </c>
      <c r="CS9" s="74">
        <f>IF(AND(ISNUMBER('Emissions (start here)'!AX9),ISNUMBER(Dispersion!$Y$10)),'Emissions (start here)'!AX9*2000*453.59/8760/3600*Dispersion!$Y$10,0)</f>
        <v>0</v>
      </c>
      <c r="CT9" s="74">
        <f>IF(AND(ISNUMBER('Emissions (start here)'!AX9),ISNUMBER(Dispersion!$Y$11)),'Emissions (start here)'!AX9*2000*453.59/8760/3600*Dispersion!$Y$11,0)</f>
        <v>0</v>
      </c>
      <c r="CU9" s="74">
        <f>IF(AND(ISNUMBER('Emissions (start here)'!AY9),ISNUMBER(Dispersion!$Z$8)),'Emissions (start here)'!AY9*453.59/3600*Dispersion!$Z$8,0)</f>
        <v>0</v>
      </c>
      <c r="CV9" s="74">
        <f>IF(AND(ISNUMBER('Emissions (start here)'!AY9),ISNUMBER(Dispersion!$Z$9)),'Emissions (start here)'!AY9*453.59/3600*Dispersion!$Z$9,0)</f>
        <v>0</v>
      </c>
      <c r="CW9" s="74">
        <f>IF(AND(ISNUMBER('Emissions (start here)'!AZ9),ISNUMBER(Dispersion!$Z$10)),'Emissions (start here)'!AZ9*2000*453.59/8760/3600*Dispersion!$Z$10,0)</f>
        <v>0</v>
      </c>
      <c r="CX9" s="74">
        <f>IF(AND(ISNUMBER('Emissions (start here)'!AZ9),ISNUMBER(Dispersion!$Z$11)),'Emissions (start here)'!AZ9*2000*453.59/8760/3600*Dispersion!$Z$11,0)</f>
        <v>0</v>
      </c>
      <c r="CY9" s="74">
        <f>IF(AND(ISNUMBER('Emissions (start here)'!BA9),ISNUMBER(Dispersion!$AA$8)),'Emissions (start here)'!BA9*453.59/3600*Dispersion!$AA$8,0)</f>
        <v>0</v>
      </c>
      <c r="CZ9" s="74">
        <f>IF(AND(ISNUMBER('Emissions (start here)'!BA9),ISNUMBER(Dispersion!$AA$9)),'Emissions (start here)'!BA9*453.59/3600*Dispersion!$AA$9,0)</f>
        <v>0</v>
      </c>
      <c r="DA9" s="74">
        <f>IF(AND(ISNUMBER('Emissions (start here)'!BB9),ISNUMBER(Dispersion!$AA$10)),'Emissions (start here)'!BB9*2000*453.59/8760/3600*Dispersion!$AA$10,0)</f>
        <v>0</v>
      </c>
      <c r="DB9" s="74">
        <f>IF(AND(ISNUMBER('Emissions (start here)'!BB9),ISNUMBER(Dispersion!$AA$11)),'Emissions (start here)'!BB9*2000*453.59/8760/3600*Dispersion!$AA$11,0)</f>
        <v>0</v>
      </c>
      <c r="DC9" s="74">
        <f>IF(AND(ISNUMBER('Emissions (start here)'!BC9),ISNUMBER(Dispersion!$AB$8)),'Emissions (start here)'!BC9*453.59/3600*Dispersion!$AB$8,0)</f>
        <v>0</v>
      </c>
      <c r="DD9" s="74">
        <f>IF(AND(ISNUMBER('Emissions (start here)'!BC9),ISNUMBER(Dispersion!$AB$9)),'Emissions (start here)'!BC9*453.59/3600*Dispersion!$AB$9,0)</f>
        <v>0</v>
      </c>
      <c r="DE9" s="74">
        <f>IF(AND(ISNUMBER('Emissions (start here)'!BD9),ISNUMBER(Dispersion!$AB$10)),'Emissions (start here)'!BD9*2000*453.59/8760/3600*Dispersion!$AB$10,0)</f>
        <v>0</v>
      </c>
      <c r="DF9" s="74">
        <f>IF(AND(ISNUMBER('Emissions (start here)'!BD9),ISNUMBER(Dispersion!$AB$11)),'Emissions (start here)'!BD9*2000*453.59/8760/3600*Dispersion!$AB$11,0)</f>
        <v>0</v>
      </c>
      <c r="DG9" s="74">
        <f>IF(AND(ISNUMBER('Emissions (start here)'!BE9),ISNUMBER(Dispersion!$AC$8)),'Emissions (start here)'!BE9*453.59/3600*Dispersion!$AC$8,0)</f>
        <v>0</v>
      </c>
      <c r="DH9" s="74">
        <f>IF(AND(ISNUMBER('Emissions (start here)'!BE9),ISNUMBER(Dispersion!$AC$9)),'Emissions (start here)'!BE9*453.59/3600*Dispersion!$AC$9,0)</f>
        <v>0</v>
      </c>
      <c r="DI9" s="74">
        <f>IF(AND(ISNUMBER('Emissions (start here)'!BF9),ISNUMBER(Dispersion!$AC$10)),'Emissions (start here)'!BF9*2000*453.59/8760/3600*Dispersion!$AC$10,0)</f>
        <v>0</v>
      </c>
      <c r="DJ9" s="74">
        <f>IF(AND(ISNUMBER('Emissions (start here)'!BF9),ISNUMBER(Dispersion!$AC$11)),'Emissions (start here)'!BF9*2000*453.59/8760/3600*Dispersion!$AC$11,0)</f>
        <v>0</v>
      </c>
      <c r="DK9" s="74">
        <f>IF(AND(ISNUMBER('Emissions (start here)'!BG9),ISNUMBER(Dispersion!$AD$8)),'Emissions (start here)'!BG9*453.59/3600*Dispersion!$AD$8,0)</f>
        <v>0</v>
      </c>
      <c r="DL9" s="74">
        <f>IF(AND(ISNUMBER('Emissions (start here)'!BG9),ISNUMBER(Dispersion!$AD$9)),'Emissions (start here)'!BG9*453.59/3600*Dispersion!$AD$9,0)</f>
        <v>0</v>
      </c>
      <c r="DM9" s="74">
        <f>IF(AND(ISNUMBER('Emissions (start here)'!BH9),ISNUMBER(Dispersion!$AD$10)),'Emissions (start here)'!BH9*2000*453.59/8760/3600*Dispersion!$AD$10,0)</f>
        <v>0</v>
      </c>
      <c r="DN9" s="74">
        <f>IF(AND(ISNUMBER('Emissions (start here)'!BH9),ISNUMBER(Dispersion!$AD$11)),'Emissions (start here)'!BH9*2000*453.59/8760/3600*Dispersion!$AD$11,0)</f>
        <v>0</v>
      </c>
      <c r="DO9" s="74">
        <f>IF(AND(ISNUMBER('Emissions (start here)'!BI9),ISNUMBER(Dispersion!$AE$8)),'Emissions (start here)'!BI9*453.59/3600*Dispersion!$AE$8,0)</f>
        <v>0</v>
      </c>
      <c r="DP9" s="74">
        <f>IF(AND(ISNUMBER('Emissions (start here)'!BI9),ISNUMBER(Dispersion!$AE$9)),'Emissions (start here)'!BI9*453.59/3600*Dispersion!$AE$9,0)</f>
        <v>0</v>
      </c>
      <c r="DQ9" s="74">
        <f>IF(AND(ISNUMBER('Emissions (start here)'!BJ9),ISNUMBER(Dispersion!$AE$10)),'Emissions (start here)'!BJ9*2000*453.59/8760/3600*Dispersion!$AE$10,0)</f>
        <v>0</v>
      </c>
      <c r="DR9" s="74">
        <f>IF(AND(ISNUMBER('Emissions (start here)'!BJ9),ISNUMBER(Dispersion!$AE$11)),'Emissions (start here)'!BJ9*2000*453.59/8760/3600*Dispersion!$AE$11,0)</f>
        <v>0</v>
      </c>
      <c r="DS9" s="74">
        <f>IF(AND(ISNUMBER('Emissions (start here)'!BK9),ISNUMBER(Dispersion!$AF$8)),'Emissions (start here)'!BK9*453.59/3600*Dispersion!$AF$8,0)</f>
        <v>0</v>
      </c>
      <c r="DT9" s="74">
        <f>IF(AND(ISNUMBER('Emissions (start here)'!BK9),ISNUMBER(Dispersion!$AF$9)),'Emissions (start here)'!BK9*453.59/3600*Dispersion!$AF$9,0)</f>
        <v>0</v>
      </c>
      <c r="DU9" s="74">
        <f>IF(AND(ISNUMBER('Emissions (start here)'!BL9),ISNUMBER(Dispersion!$AF$10)),'Emissions (start here)'!BL9*2000*453.59/8760/3600*Dispersion!$AF$10,0)</f>
        <v>0</v>
      </c>
      <c r="DV9" s="74">
        <f>IF(AND(ISNUMBER('Emissions (start here)'!BL9),ISNUMBER(Dispersion!$AF$11)),'Emissions (start here)'!BL9*2000*453.59/8760/3600*Dispersion!$AF$11,0)</f>
        <v>0</v>
      </c>
      <c r="DW9" s="74">
        <f>IF(AND(ISNUMBER('Emissions (start here)'!BM9),ISNUMBER(Dispersion!$AG$8)),'Emissions (start here)'!BM9*453.59/3600*Dispersion!$AG$8,0)</f>
        <v>0</v>
      </c>
      <c r="DX9" s="74">
        <f>IF(AND(ISNUMBER('Emissions (start here)'!BM9),ISNUMBER(Dispersion!$AG$9)),'Emissions (start here)'!BM9*453.59/3600*Dispersion!$AG$9,0)</f>
        <v>0</v>
      </c>
      <c r="DY9" s="74">
        <f>IF(AND(ISNUMBER('Emissions (start here)'!BN9),ISNUMBER(Dispersion!$AG$10)),'Emissions (start here)'!BN9*2000*453.59/8760/3600*Dispersion!$AG$10,0)</f>
        <v>0</v>
      </c>
      <c r="DZ9" s="74">
        <f>IF(AND(ISNUMBER('Emissions (start here)'!BN9),ISNUMBER(Dispersion!$AG$11)),'Emissions (start here)'!BN9*2000*453.59/8760/3600*Dispersion!$AG$11,0)</f>
        <v>0</v>
      </c>
      <c r="EA9" s="74">
        <f>IF(AND(ISNUMBER('Emissions (start here)'!BO9),ISNUMBER(Dispersion!$AH$8)),'Emissions (start here)'!BO9*453.59/3600*Dispersion!$AH$8,0)</f>
        <v>0</v>
      </c>
      <c r="EB9" s="74">
        <f>IF(AND(ISNUMBER('Emissions (start here)'!BO9),ISNUMBER(Dispersion!$AH$9)),'Emissions (start here)'!BO9*453.59/3600*Dispersion!$AH$9,0)</f>
        <v>0</v>
      </c>
      <c r="EC9" s="74">
        <f>IF(AND(ISNUMBER('Emissions (start here)'!BP9),ISNUMBER(Dispersion!$AH$10)),'Emissions (start here)'!BP9*2000*453.59/8760/3600*Dispersion!$AH$10,0)</f>
        <v>0</v>
      </c>
      <c r="ED9" s="74">
        <f>IF(AND(ISNUMBER('Emissions (start here)'!BP9),ISNUMBER(Dispersion!$AH$11)),'Emissions (start here)'!BP9*2000*453.59/8760/3600*Dispersion!$AH$11,0)</f>
        <v>0</v>
      </c>
      <c r="EE9" s="74">
        <f>IF(AND(ISNUMBER('Emissions (start here)'!BQ9),ISNUMBER(Dispersion!$AI$8)),'Emissions (start here)'!BQ9*453.59/3600*Dispersion!$AI$8,0)</f>
        <v>0</v>
      </c>
      <c r="EF9" s="74">
        <f>IF(AND(ISNUMBER('Emissions (start here)'!BQ9),ISNUMBER(Dispersion!$AI$9)),'Emissions (start here)'!BQ9*453.59/3600*Dispersion!$AI$9,0)</f>
        <v>0</v>
      </c>
      <c r="EG9" s="74">
        <f>IF(AND(ISNUMBER('Emissions (start here)'!BR9),ISNUMBER(Dispersion!$AI$10)),'Emissions (start here)'!BR9*2000*453.59/8760/3600*Dispersion!$AI$10,0)</f>
        <v>0</v>
      </c>
      <c r="EH9" s="74">
        <f>IF(AND(ISNUMBER('Emissions (start here)'!BR9),ISNUMBER(Dispersion!$AI$11)),'Emissions (start here)'!BR9*2000*453.59/8760/3600*Dispersion!$AI$11,0)</f>
        <v>0</v>
      </c>
      <c r="EI9" s="74">
        <f>IF(AND(ISNUMBER('Emissions (start here)'!BS9),ISNUMBER(Dispersion!$AJ$8)),'Emissions (start here)'!BS9*453.59/3600*Dispersion!$AJ$8,0)</f>
        <v>0</v>
      </c>
      <c r="EJ9" s="74">
        <f>IF(AND(ISNUMBER('Emissions (start here)'!BS9),ISNUMBER(Dispersion!$AJ$9)),'Emissions (start here)'!BS9*453.59/3600*Dispersion!$AJ$9,0)</f>
        <v>0</v>
      </c>
      <c r="EK9" s="74">
        <f>IF(AND(ISNUMBER('Emissions (start here)'!BT9),ISNUMBER(Dispersion!$AJ$10)),'Emissions (start here)'!BT9*2000*453.59/8760/3600*Dispersion!$AJ$10,0)</f>
        <v>0</v>
      </c>
      <c r="EL9" s="74">
        <f>IF(AND(ISNUMBER('Emissions (start here)'!BT9),ISNUMBER(Dispersion!$AJ$11)),'Emissions (start here)'!BT9*2000*453.59/8760/3600*Dispersion!$AJ$11,0)</f>
        <v>0</v>
      </c>
      <c r="EM9" s="74">
        <f>IF(AND(ISNUMBER('Emissions (start here)'!BU9),ISNUMBER(Dispersion!$AK$8)),'Emissions (start here)'!BU9*453.59/3600*Dispersion!$AK$8,0)</f>
        <v>0</v>
      </c>
      <c r="EN9" s="74">
        <f>IF(AND(ISNUMBER('Emissions (start here)'!BU9),ISNUMBER(Dispersion!$AK$9)),'Emissions (start here)'!BU9*453.59/3600*Dispersion!$AK$9,0)</f>
        <v>0</v>
      </c>
      <c r="EO9" s="74">
        <f>IF(AND(ISNUMBER('Emissions (start here)'!BV9),ISNUMBER(Dispersion!$AK$10)),'Emissions (start here)'!BV9*2000*453.59/8760/3600*Dispersion!$AK$10,0)</f>
        <v>0</v>
      </c>
      <c r="EP9" s="74">
        <f>IF(AND(ISNUMBER('Emissions (start here)'!BV9),ISNUMBER(Dispersion!$AK$11)),'Emissions (start here)'!BV9*2000*453.59/8760/3600*Dispersion!$AK$11,0)</f>
        <v>0</v>
      </c>
      <c r="EQ9" s="74">
        <f>IF(AND(ISNUMBER('Emissions (start here)'!BW9),ISNUMBER(Dispersion!$AL$8)),'Emissions (start here)'!BW9*453.59/3600*Dispersion!$AL$8,0)</f>
        <v>0</v>
      </c>
      <c r="ER9" s="74">
        <f>IF(AND(ISNUMBER('Emissions (start here)'!BW9),ISNUMBER(Dispersion!$AL$9)),'Emissions (start here)'!BW9*453.59/3600*Dispersion!$AL$9,0)</f>
        <v>0</v>
      </c>
      <c r="ES9" s="74">
        <f>IF(AND(ISNUMBER('Emissions (start here)'!BX9),ISNUMBER(Dispersion!$AL$10)),'Emissions (start here)'!BX9*2000*453.59/8760/3600*Dispersion!$AL$10,0)</f>
        <v>0</v>
      </c>
      <c r="ET9" s="74">
        <f>IF(AND(ISNUMBER('Emissions (start here)'!BX9),ISNUMBER(Dispersion!$AL$11)),'Emissions (start here)'!BX9*2000*453.59/8760/3600*Dispersion!$AL$11,0)</f>
        <v>0</v>
      </c>
      <c r="EU9" s="74">
        <f>IF(AND(ISNUMBER('Emissions (start here)'!BY9),ISNUMBER(Dispersion!$AM$8)),'Emissions (start here)'!BY9*453.59/3600*Dispersion!$AM$8,0)</f>
        <v>0</v>
      </c>
      <c r="EV9" s="74">
        <f>IF(AND(ISNUMBER('Emissions (start here)'!BY9),ISNUMBER(Dispersion!$AM$9)),'Emissions (start here)'!BY9*453.59/3600*Dispersion!$AM$9,0)</f>
        <v>0</v>
      </c>
      <c r="EW9" s="74">
        <f>IF(AND(ISNUMBER('Emissions (start here)'!BZ9),ISNUMBER(Dispersion!$AM$10)),'Emissions (start here)'!BZ9*2000*453.59/8760/3600*Dispersion!$AM$10,0)</f>
        <v>0</v>
      </c>
      <c r="EX9" s="74">
        <f>IF(AND(ISNUMBER('Emissions (start here)'!BZ9),ISNUMBER(Dispersion!$AM$11)),'Emissions (start here)'!BZ9*2000*453.59/8760/3600*Dispersion!$AM$11,0)</f>
        <v>0</v>
      </c>
      <c r="EY9" s="74">
        <f>IF(AND(ISNUMBER('Emissions (start here)'!CA9),ISNUMBER(Dispersion!$AN$8)),'Emissions (start here)'!CA9*453.59/3600*Dispersion!$AN$8,0)</f>
        <v>0</v>
      </c>
      <c r="EZ9" s="74">
        <f>IF(AND(ISNUMBER('Emissions (start here)'!CA9),ISNUMBER(Dispersion!$AN$9)),'Emissions (start here)'!CA9*453.59/3600*Dispersion!$AN$9,0)</f>
        <v>0</v>
      </c>
      <c r="FA9" s="74">
        <f>IF(AND(ISNUMBER('Emissions (start here)'!CB9),ISNUMBER(Dispersion!$AN$10)),'Emissions (start here)'!CB9*2000*453.59/8760/3600*Dispersion!$AN$10,0)</f>
        <v>0</v>
      </c>
      <c r="FB9" s="74">
        <f>IF(AND(ISNUMBER('Emissions (start here)'!CB9),ISNUMBER(Dispersion!$AN$11)),'Emissions (start here)'!CB9*2000*453.59/8760/3600*Dispersion!$AN$11,0)</f>
        <v>0</v>
      </c>
      <c r="FC9" s="74">
        <f>IF(AND(ISNUMBER('Emissions (start here)'!CC9),ISNUMBER(Dispersion!$AO$8)),'Emissions (start here)'!CC9*453.59/3600*Dispersion!$AO$8,0)</f>
        <v>0</v>
      </c>
      <c r="FD9" s="74">
        <f>IF(AND(ISNUMBER('Emissions (start here)'!CC9),ISNUMBER(Dispersion!$AO$9)),'Emissions (start here)'!CC9*453.59/3600*Dispersion!$AO$9,0)</f>
        <v>0</v>
      </c>
      <c r="FE9" s="74">
        <f>IF(AND(ISNUMBER('Emissions (start here)'!CD9),ISNUMBER(Dispersion!$AO$10)),'Emissions (start here)'!CD9*2000*453.59/8760/3600*Dispersion!$AO$10,0)</f>
        <v>0</v>
      </c>
      <c r="FF9" s="74">
        <f>IF(AND(ISNUMBER('Emissions (start here)'!CD9),ISNUMBER(Dispersion!$AO$11)),'Emissions (start here)'!CD9*2000*453.59/8760/3600*Dispersion!$AO$11,0)</f>
        <v>0</v>
      </c>
      <c r="FG9" s="74">
        <f>IF(AND(ISNUMBER('Emissions (start here)'!CE9),ISNUMBER(Dispersion!$AP$8)),'Emissions (start here)'!CE9*453.59/3600*Dispersion!$AP$8,0)</f>
        <v>0</v>
      </c>
      <c r="FH9" s="74">
        <f>IF(AND(ISNUMBER('Emissions (start here)'!CE9),ISNUMBER(Dispersion!$AP$9)),'Emissions (start here)'!CE9*453.59/3600*Dispersion!$AP$9,0)</f>
        <v>0</v>
      </c>
      <c r="FI9" s="74">
        <f>IF(AND(ISNUMBER('Emissions (start here)'!CF9),ISNUMBER(Dispersion!$AP$10)),'Emissions (start here)'!CF9*2000*453.59/8760/3600*Dispersion!$AP$10,0)</f>
        <v>0</v>
      </c>
      <c r="FJ9" s="74">
        <f>IF(AND(ISNUMBER('Emissions (start here)'!CF9),ISNUMBER(Dispersion!$AP$11)),'Emissions (start here)'!CF9*2000*453.59/8760/3600*Dispersion!$AP$11,0)</f>
        <v>0</v>
      </c>
      <c r="FK9" s="74">
        <f>IF(AND(ISNUMBER('Emissions (start here)'!CG9),ISNUMBER(Dispersion!$AQ$8)),'Emissions (start here)'!CG9*453.59/3600*Dispersion!$AQ$8,0)</f>
        <v>0</v>
      </c>
      <c r="FL9" s="74">
        <f>IF(AND(ISNUMBER('Emissions (start here)'!CG9),ISNUMBER(Dispersion!$AQ$9)),'Emissions (start here)'!CG9*453.59/3600*Dispersion!$AQ$9,0)</f>
        <v>0</v>
      </c>
      <c r="FM9" s="74">
        <f>IF(AND(ISNUMBER('Emissions (start here)'!CH9),ISNUMBER(Dispersion!$AQ$10)),'Emissions (start here)'!CH9*2000*453.59/8760/3600*Dispersion!$AQ$10,0)</f>
        <v>0</v>
      </c>
      <c r="FN9" s="74">
        <f>IF(AND(ISNUMBER('Emissions (start here)'!CH9),ISNUMBER(Dispersion!$AQ$11)),'Emissions (start here)'!CH9*2000*453.59/8760/3600*Dispersion!$AQ$11,0)</f>
        <v>0</v>
      </c>
      <c r="FO9" s="74">
        <f>IF(AND(ISNUMBER('Emissions (start here)'!CI9),ISNUMBER(Dispersion!$AR$8)),'Emissions (start here)'!CI9*453.59/3600*Dispersion!$AR$8,0)</f>
        <v>0</v>
      </c>
      <c r="FP9" s="74">
        <f>IF(AND(ISNUMBER('Emissions (start here)'!CI9),ISNUMBER(Dispersion!$AR$9)),'Emissions (start here)'!CI9*453.59/3600*Dispersion!$AR$9,0)</f>
        <v>0</v>
      </c>
      <c r="FQ9" s="74">
        <f>IF(AND(ISNUMBER('Emissions (start here)'!CJ9),ISNUMBER(Dispersion!$AR$10)),'Emissions (start here)'!CJ9*2000*453.59/8760/3600*Dispersion!$AR$10,0)</f>
        <v>0</v>
      </c>
      <c r="FR9" s="74">
        <f>IF(AND(ISNUMBER('Emissions (start here)'!CJ9),ISNUMBER(Dispersion!$AR$11)),'Emissions (start here)'!CJ9*2000*453.59/8760/3600*Dispersion!$AR$11,0)</f>
        <v>0</v>
      </c>
      <c r="FS9" s="74">
        <f>IF(AND(ISNUMBER('Emissions (start here)'!CK9),ISNUMBER(Dispersion!$AS$8)),'Emissions (start here)'!CK9*453.59/3600*Dispersion!$AS$8,0)</f>
        <v>0</v>
      </c>
      <c r="FT9" s="74">
        <f>IF(AND(ISNUMBER('Emissions (start here)'!CK9),ISNUMBER(Dispersion!$AS$9)),'Emissions (start here)'!CK9*453.59/3600*Dispersion!$AS$9,0)</f>
        <v>0</v>
      </c>
      <c r="FU9" s="74">
        <f>IF(AND(ISNUMBER('Emissions (start here)'!CL9),ISNUMBER(Dispersion!$AS$10)),'Emissions (start here)'!CL9*2000*453.59/8760/3600*Dispersion!$AS$10,0)</f>
        <v>0</v>
      </c>
      <c r="FV9" s="74">
        <f>IF(AND(ISNUMBER('Emissions (start here)'!CL9),ISNUMBER(Dispersion!$AS$11)),'Emissions (start here)'!CL9*2000*453.59/8760/3600*Dispersion!$AS$11,0)</f>
        <v>0</v>
      </c>
      <c r="FW9" s="74">
        <f>IF(AND(ISNUMBER('Emissions (start here)'!CM9),ISNUMBER(Dispersion!$AT$8)),'Emissions (start here)'!CM9*453.59/3600*Dispersion!$AT$8,0)</f>
        <v>0</v>
      </c>
      <c r="FX9" s="74">
        <f>IF(AND(ISNUMBER('Emissions (start here)'!CM9),ISNUMBER(Dispersion!$AT$9)),'Emissions (start here)'!CM9*453.59/3600*Dispersion!$AT$9,0)</f>
        <v>0</v>
      </c>
      <c r="FY9" s="74">
        <f>IF(AND(ISNUMBER('Emissions (start here)'!CN9),ISNUMBER(Dispersion!$AT$10)),'Emissions (start here)'!CN9*2000*453.59/8760/3600*Dispersion!$AT$10,0)</f>
        <v>0</v>
      </c>
      <c r="FZ9" s="74">
        <f>IF(AND(ISNUMBER('Emissions (start here)'!CN9),ISNUMBER(Dispersion!$AT$11)),'Emissions (start here)'!CN9*2000*453.59/8760/3600*Dispersion!$AT$11,0)</f>
        <v>0</v>
      </c>
      <c r="GA9" s="74">
        <f>IF(AND(ISNUMBER('Emissions (start here)'!CO9),ISNUMBER(Dispersion!$AU$8)),'Emissions (start here)'!CO9*453.59/3600*Dispersion!$AU$8,0)</f>
        <v>0</v>
      </c>
      <c r="GB9" s="74">
        <f>IF(AND(ISNUMBER('Emissions (start here)'!CO9),ISNUMBER(Dispersion!$AU$9)),'Emissions (start here)'!CO9*453.59/3600*Dispersion!$AU$9,0)</f>
        <v>0</v>
      </c>
      <c r="GC9" s="74">
        <f>IF(AND(ISNUMBER('Emissions (start here)'!CP9),ISNUMBER(Dispersion!$AU$10)),'Emissions (start here)'!CP9*2000*453.59/8760/3600*Dispersion!$AU$10,0)</f>
        <v>0</v>
      </c>
      <c r="GD9" s="74">
        <f>IF(AND(ISNUMBER('Emissions (start here)'!CP9),ISNUMBER(Dispersion!$AU$11)),'Emissions (start here)'!CP9*2000*453.59/8760/3600*Dispersion!$AU$11,0)</f>
        <v>0</v>
      </c>
      <c r="GE9" s="74">
        <f>IF(AND(ISNUMBER('Emissions (start here)'!CQ9),ISNUMBER(Dispersion!$AV$8)),'Emissions (start here)'!CQ9*453.59/3600*Dispersion!$AV$8,0)</f>
        <v>0</v>
      </c>
      <c r="GF9" s="74">
        <f>IF(AND(ISNUMBER('Emissions (start here)'!CQ9),ISNUMBER(Dispersion!$AV$9)),'Emissions (start here)'!CQ9*453.59/3600*Dispersion!$AV$9,0)</f>
        <v>0</v>
      </c>
      <c r="GG9" s="74">
        <f>IF(AND(ISNUMBER('Emissions (start here)'!CR9),ISNUMBER(Dispersion!$AV$10)),'Emissions (start here)'!CR9*2000*453.59/8760/3600*Dispersion!$AV$10,0)</f>
        <v>0</v>
      </c>
      <c r="GH9" s="74">
        <f>IF(AND(ISNUMBER('Emissions (start here)'!CR9),ISNUMBER(Dispersion!$AV$11)),'Emissions (start here)'!CR9*2000*453.59/8760/3600*Dispersion!$AV$11,0)</f>
        <v>0</v>
      </c>
      <c r="GI9" s="74">
        <f>IF(AND(ISNUMBER('Emissions (start here)'!CS9),ISNUMBER(Dispersion!$AW$8)),'Emissions (start here)'!CS9*453.59/3600*Dispersion!$AW$8,0)</f>
        <v>0</v>
      </c>
      <c r="GJ9" s="74">
        <f>IF(AND(ISNUMBER('Emissions (start here)'!CS9),ISNUMBER(Dispersion!$AW$9)),'Emissions (start here)'!CS9*453.59/3600*Dispersion!$AW$9,0)</f>
        <v>0</v>
      </c>
      <c r="GK9" s="74">
        <f>IF(AND(ISNUMBER('Emissions (start here)'!CT9),ISNUMBER(Dispersion!$AW$10)),'Emissions (start here)'!CT9*2000*453.59/8760/3600*Dispersion!$AW$10,0)</f>
        <v>0</v>
      </c>
      <c r="GL9" s="74">
        <f>IF(AND(ISNUMBER('Emissions (start here)'!CT9),ISNUMBER(Dispersion!$AW$11)),'Emissions (start here)'!CT9*2000*453.59/8760/3600*Dispersion!$AW$11,0)</f>
        <v>0</v>
      </c>
      <c r="GM9" s="74">
        <f>IF(AND(ISNUMBER('Emissions (start here)'!CU9),ISNUMBER(Dispersion!$AX$8)),'Emissions (start here)'!CU9*453.59/3600*Dispersion!$AX$8,0)</f>
        <v>0</v>
      </c>
      <c r="GN9" s="74">
        <f>IF(AND(ISNUMBER('Emissions (start here)'!CU9),ISNUMBER(Dispersion!$AX$9)),'Emissions (start here)'!CU9*453.59/3600*Dispersion!$AX$9,0)</f>
        <v>0</v>
      </c>
      <c r="GO9" s="74">
        <f>IF(AND(ISNUMBER('Emissions (start here)'!CV9),ISNUMBER(Dispersion!$AX$10)),'Emissions (start here)'!CV9*2000*453.59/8760/3600*Dispersion!$AX$10,0)</f>
        <v>0</v>
      </c>
      <c r="GP9" s="74">
        <f>IF(AND(ISNUMBER('Emissions (start here)'!CV9),ISNUMBER(Dispersion!$AX$11)),'Emissions (start here)'!CV9*2000*453.59/8760/3600*Dispersion!$AX$11,0)</f>
        <v>0</v>
      </c>
      <c r="GQ9" s="74">
        <f>IF(AND(ISNUMBER('Emissions (start here)'!CW9),ISNUMBER(Dispersion!$AY$8)),'Emissions (start here)'!CW9*453.59/3600*Dispersion!$AY$8,0)</f>
        <v>0</v>
      </c>
      <c r="GR9" s="74">
        <f>IF(AND(ISNUMBER('Emissions (start here)'!CW9),ISNUMBER(Dispersion!$AY$9)),'Emissions (start here)'!CW9*453.59/3600*Dispersion!$AY$9,0)</f>
        <v>0</v>
      </c>
      <c r="GS9" s="74">
        <f>IF(AND(ISNUMBER('Emissions (start here)'!CX9),ISNUMBER(Dispersion!$AY$10)),'Emissions (start here)'!CX9*2000*453.59/8760/3600*Dispersion!$AY$10,0)</f>
        <v>0</v>
      </c>
      <c r="GT9" s="74">
        <f>IF(AND(ISNUMBER('Emissions (start here)'!CX9),ISNUMBER(Dispersion!$AY$11)),'Emissions (start here)'!CX9*2000*453.59/8760/3600*Dispersion!$AY$11,0)</f>
        <v>0</v>
      </c>
      <c r="GU9" s="74">
        <f>IF(AND(ISNUMBER('Emissions (start here)'!CY9),ISNUMBER(Dispersion!$AZ$8)),'Emissions (start here)'!CY9*453.59/3600*Dispersion!$AZ$8,0)</f>
        <v>0</v>
      </c>
      <c r="GV9" s="74">
        <f>IF(AND(ISNUMBER('Emissions (start here)'!CY9),ISNUMBER(Dispersion!$AZ$9)),'Emissions (start here)'!CY9*453.59/3600*Dispersion!$AZ$9,0)</f>
        <v>0</v>
      </c>
      <c r="GW9" s="74">
        <f>IF(AND(ISNUMBER('Emissions (start here)'!CZ9),ISNUMBER(Dispersion!$AZ$10)),'Emissions (start here)'!CZ9*2000*453.59/8760/3600*Dispersion!$AZ$10,0)</f>
        <v>0</v>
      </c>
      <c r="GX9" s="74">
        <f>IF(AND(ISNUMBER('Emissions (start here)'!CZ9),ISNUMBER(Dispersion!$AZ$11)),'Emissions (start here)'!CZ9*2000*453.59/8760/3600*Dispersion!$AZ$11,0)</f>
        <v>0</v>
      </c>
    </row>
    <row r="10" spans="1:206" x14ac:dyDescent="0.2">
      <c r="A10" s="51" t="str">
        <f>'Tox Values'!C10</f>
        <v>67-64-1</v>
      </c>
      <c r="B10" s="94" t="str">
        <f>'Tox Values'!D10</f>
        <v>Acetone</v>
      </c>
      <c r="C10" s="96">
        <f t="shared" si="1"/>
        <v>0</v>
      </c>
      <c r="D10" s="74">
        <f t="shared" si="2"/>
        <v>0</v>
      </c>
      <c r="E10" s="74">
        <f t="shared" si="3"/>
        <v>0</v>
      </c>
      <c r="F10" s="99">
        <f t="shared" si="4"/>
        <v>0</v>
      </c>
      <c r="G10" s="97">
        <f>IF(AND(ISNUMBER('Emissions (start here)'!E10),ISNUMBER(Dispersion!$C$8)),'Emissions (start here)'!E10*453.59/3600*Dispersion!$C$8,0)</f>
        <v>0</v>
      </c>
      <c r="H10" s="74">
        <f>IF(AND(ISNUMBER('Emissions (start here)'!E10),ISNUMBER(Dispersion!$C$9)),'Emissions (start here)'!E10*453.59/3600*Dispersion!$C$9,0)</f>
        <v>0</v>
      </c>
      <c r="I10" s="74">
        <f>IF(AND(ISNUMBER('Emissions (start here)'!F10),ISNUMBER(Dispersion!$C$10)),'Emissions (start here)'!F10*2000*453.59/8760/3600*Dispersion!$C$10,0)</f>
        <v>0</v>
      </c>
      <c r="J10" s="74">
        <f>IF(AND(ISNUMBER('Emissions (start here)'!F10),ISNUMBER(Dispersion!$C$11)),'Emissions (start here)'!F10*2000*453.59/8760/3600*Dispersion!$C$11,0)</f>
        <v>0</v>
      </c>
      <c r="K10" s="74">
        <f>IF(AND(ISNUMBER('Emissions (start here)'!G10),ISNUMBER(Dispersion!$D$8)),'Emissions (start here)'!G10*453.59/3600*Dispersion!$D$8,0)</f>
        <v>0</v>
      </c>
      <c r="L10" s="74">
        <f>IF(AND(ISNUMBER('Emissions (start here)'!G10),ISNUMBER(Dispersion!$D$9)),'Emissions (start here)'!G10*453.59/3600*Dispersion!$D$9,0)</f>
        <v>0</v>
      </c>
      <c r="M10" s="74">
        <f>IF(AND(ISNUMBER('Emissions (start here)'!H10),ISNUMBER(Dispersion!$D$10)),'Emissions (start here)'!H10*2000*453.59/8760/3600*Dispersion!$D$10,0)</f>
        <v>0</v>
      </c>
      <c r="N10" s="74">
        <f>IF(AND(ISNUMBER('Emissions (start here)'!H10),ISNUMBER(Dispersion!$D$11)),'Emissions (start here)'!H10*2000*453.59/8760/3600*Dispersion!$D$11,0)</f>
        <v>0</v>
      </c>
      <c r="O10" s="74">
        <f>IF(AND(ISNUMBER('Emissions (start here)'!I10),ISNUMBER(Dispersion!$E$8)),'Emissions (start here)'!I10*453.59/3600*Dispersion!$E$8,0)</f>
        <v>0</v>
      </c>
      <c r="P10" s="74">
        <f>IF(AND(ISNUMBER('Emissions (start here)'!I10),ISNUMBER(Dispersion!$E$9)),'Emissions (start here)'!I10*453.59/3600*Dispersion!$E$9,0)</f>
        <v>0</v>
      </c>
      <c r="Q10" s="74">
        <f>IF(AND(ISNUMBER('Emissions (start here)'!J10),ISNUMBER(Dispersion!$E$10)),'Emissions (start here)'!J10*2000*453.59/8760/3600*Dispersion!$E$10,0)</f>
        <v>0</v>
      </c>
      <c r="R10" s="74">
        <f>IF(AND(ISNUMBER('Emissions (start here)'!J10),ISNUMBER(Dispersion!$E$11)),'Emissions (start here)'!J10*2000*453.59/8760/3600*Dispersion!$E$11,0)</f>
        <v>0</v>
      </c>
      <c r="S10" s="74">
        <f>IF(AND(ISNUMBER('Emissions (start here)'!K10),ISNUMBER(Dispersion!$F$8)),'Emissions (start here)'!K10*453.59/3600*Dispersion!$F$8,0)</f>
        <v>0</v>
      </c>
      <c r="T10" s="74">
        <f>IF(AND(ISNUMBER('Emissions (start here)'!K10),ISNUMBER(Dispersion!$F$9)),'Emissions (start here)'!K10*453.59/3600*Dispersion!$F$9,0)</f>
        <v>0</v>
      </c>
      <c r="U10" s="74">
        <f>IF(AND(ISNUMBER('Emissions (start here)'!L10),ISNUMBER(Dispersion!$F$10)),'Emissions (start here)'!L10*2000*453.59/8760/3600*Dispersion!$F$10,0)</f>
        <v>0</v>
      </c>
      <c r="V10" s="74">
        <f>IF(AND(ISNUMBER('Emissions (start here)'!L10),ISNUMBER(Dispersion!$F$11)),'Emissions (start here)'!L10*2000*453.59/8760/3600*Dispersion!$F$11,0)</f>
        <v>0</v>
      </c>
      <c r="W10" s="74">
        <f>IF(AND(ISNUMBER('Emissions (start here)'!M10),ISNUMBER(Dispersion!$G$8)),'Emissions (start here)'!M10*453.59/3600*Dispersion!$G$8,0)</f>
        <v>0</v>
      </c>
      <c r="X10" s="74">
        <f>IF(AND(ISNUMBER('Emissions (start here)'!M10),ISNUMBER(Dispersion!$G$9)),'Emissions (start here)'!M10*453.59/3600*Dispersion!$G$9,0)</f>
        <v>0</v>
      </c>
      <c r="Y10" s="74">
        <f>IF(AND(ISNUMBER('Emissions (start here)'!N10),ISNUMBER(Dispersion!$G$10)),'Emissions (start here)'!N10*2000*453.59/8760/3600*Dispersion!$G$10,0)</f>
        <v>0</v>
      </c>
      <c r="Z10" s="74">
        <f>IF(AND(ISNUMBER('Emissions (start here)'!N10),ISNUMBER(Dispersion!$G$11)),'Emissions (start here)'!N10*2000*453.59/8760/3600*Dispersion!$G$11,0)</f>
        <v>0</v>
      </c>
      <c r="AA10" s="74">
        <f>IF(AND(ISNUMBER('Emissions (start here)'!O10),ISNUMBER(Dispersion!$H$8)),'Emissions (start here)'!O10*453.59/3600*Dispersion!$H$8,0)</f>
        <v>0</v>
      </c>
      <c r="AB10" s="74">
        <f>IF(AND(ISNUMBER('Emissions (start here)'!O10),ISNUMBER(Dispersion!$H$9)),'Emissions (start here)'!O10*453.59/3600*Dispersion!$H$9,0)</f>
        <v>0</v>
      </c>
      <c r="AC10" s="74">
        <f>IF(AND(ISNUMBER('Emissions (start here)'!P10),ISNUMBER(Dispersion!$H$10)),'Emissions (start here)'!P10*2000*453.59/8760/3600*Dispersion!$H$10,0)</f>
        <v>0</v>
      </c>
      <c r="AD10" s="74">
        <f>IF(AND(ISNUMBER('Emissions (start here)'!P10),ISNUMBER(Dispersion!$H$11)),'Emissions (start here)'!P10*2000*453.59/8760/3600*Dispersion!$H$11,0)</f>
        <v>0</v>
      </c>
      <c r="AE10" s="74">
        <f>IF(AND(ISNUMBER('Emissions (start here)'!Q10),ISNUMBER(Dispersion!$I$8)),'Emissions (start here)'!Q10*453.59/3600*Dispersion!$I$8,0)</f>
        <v>0</v>
      </c>
      <c r="AF10" s="74">
        <f>IF(AND(ISNUMBER('Emissions (start here)'!Q10),ISNUMBER(Dispersion!$I$9)),'Emissions (start here)'!Q10*453.59/3600*Dispersion!$I$9,0)</f>
        <v>0</v>
      </c>
      <c r="AG10" s="74">
        <f>IF(AND(ISNUMBER('Emissions (start here)'!R10),ISNUMBER(Dispersion!$I$10)),'Emissions (start here)'!R10*2000*453.59/8760/3600*Dispersion!$I$10,0)</f>
        <v>0</v>
      </c>
      <c r="AH10" s="74">
        <f>IF(AND(ISNUMBER('Emissions (start here)'!R10),ISNUMBER(Dispersion!$I$11)),'Emissions (start here)'!R10*2000*453.59/8760/3600*Dispersion!$I$11,0)</f>
        <v>0</v>
      </c>
      <c r="AI10" s="74">
        <f>IF(AND(ISNUMBER('Emissions (start here)'!S10),ISNUMBER(Dispersion!$J$8)),'Emissions (start here)'!S10*453.59/3600*Dispersion!$J$8,0)</f>
        <v>0</v>
      </c>
      <c r="AJ10" s="74">
        <f>IF(AND(ISNUMBER('Emissions (start here)'!S10),ISNUMBER(Dispersion!$J$9)),'Emissions (start here)'!S10*453.59/3600*Dispersion!$J$9,0)</f>
        <v>0</v>
      </c>
      <c r="AK10" s="74">
        <f>IF(AND(ISNUMBER('Emissions (start here)'!T10),ISNUMBER(Dispersion!$J$10)),'Emissions (start here)'!T10*2000*453.59/8760/3600*Dispersion!$J$10,0)</f>
        <v>0</v>
      </c>
      <c r="AL10" s="74">
        <f>IF(AND(ISNUMBER('Emissions (start here)'!T10),ISNUMBER(Dispersion!$J$11)),'Emissions (start here)'!T10*2000*453.59/8760/3600*Dispersion!$J$11,0)</f>
        <v>0</v>
      </c>
      <c r="AM10" s="74">
        <f>IF(AND(ISNUMBER('Emissions (start here)'!U10),ISNUMBER(Dispersion!$K$8)),'Emissions (start here)'!U10*453.59/3600*Dispersion!$K$8,0)</f>
        <v>0</v>
      </c>
      <c r="AN10" s="74">
        <f>IF(AND(ISNUMBER('Emissions (start here)'!U10),ISNUMBER(Dispersion!$K$9)),'Emissions (start here)'!U10*453.59/3600*Dispersion!$K$9,0)</f>
        <v>0</v>
      </c>
      <c r="AO10" s="74">
        <f>IF(AND(ISNUMBER('Emissions (start here)'!V10),ISNUMBER(Dispersion!$K$10)),'Emissions (start here)'!V10*2000*453.59/8760/3600*Dispersion!$K$10,0)</f>
        <v>0</v>
      </c>
      <c r="AP10" s="74">
        <f>IF(AND(ISNUMBER('Emissions (start here)'!V10),ISNUMBER(Dispersion!$K$11)),'Emissions (start here)'!V10*2000*453.59/8760/3600*Dispersion!$K$11,0)</f>
        <v>0</v>
      </c>
      <c r="AQ10" s="74">
        <f>IF(AND(ISNUMBER('Emissions (start here)'!W10),ISNUMBER(Dispersion!$L$8)),'Emissions (start here)'!W10*453.59/3600*Dispersion!$L$8,0)</f>
        <v>0</v>
      </c>
      <c r="AR10" s="74">
        <f>IF(AND(ISNUMBER('Emissions (start here)'!W10),ISNUMBER(Dispersion!$L$9)),'Emissions (start here)'!W10*453.59/3600*Dispersion!$L$9,0)</f>
        <v>0</v>
      </c>
      <c r="AS10" s="74">
        <f>IF(AND(ISNUMBER('Emissions (start here)'!X10),ISNUMBER(Dispersion!$L$10)),'Emissions (start here)'!X10*2000*453.59/8760/3600*Dispersion!$L$10,0)</f>
        <v>0</v>
      </c>
      <c r="AT10" s="74">
        <f>IF(AND(ISNUMBER('Emissions (start here)'!X10),ISNUMBER(Dispersion!$L$11)),'Emissions (start here)'!X10*2000*453.59/8760/3600*Dispersion!$L$11,0)</f>
        <v>0</v>
      </c>
      <c r="AU10" s="74">
        <f>IF(AND(ISNUMBER('Emissions (start here)'!Y10),ISNUMBER(Dispersion!$M$8)),'Emissions (start here)'!Y10*453.59/3600*Dispersion!$M$8,0)</f>
        <v>0</v>
      </c>
      <c r="AV10" s="74">
        <f>IF(AND(ISNUMBER('Emissions (start here)'!Y10),ISNUMBER(Dispersion!$M$9)),'Emissions (start here)'!Y10*453.59/3600*Dispersion!$M$9,0)</f>
        <v>0</v>
      </c>
      <c r="AW10" s="74">
        <f>IF(AND(ISNUMBER('Emissions (start here)'!Z10),ISNUMBER(Dispersion!$M$10)),'Emissions (start here)'!Z10*2000*453.59/8760/3600*Dispersion!$M$10,0)</f>
        <v>0</v>
      </c>
      <c r="AX10" s="74">
        <f>IF(AND(ISNUMBER('Emissions (start here)'!Z10),ISNUMBER(Dispersion!$M$11)),'Emissions (start here)'!Z10*2000*453.59/8760/3600*Dispersion!$M$11,0)</f>
        <v>0</v>
      </c>
      <c r="AY10" s="74">
        <f>IF(AND(ISNUMBER('Emissions (start here)'!AA10),ISNUMBER(Dispersion!$N$8)),'Emissions (start here)'!AA10*453.59/3600*Dispersion!$N$8,0)</f>
        <v>0</v>
      </c>
      <c r="AZ10" s="74">
        <f>IF(AND(ISNUMBER('Emissions (start here)'!AA10),ISNUMBER(Dispersion!$N$9)),'Emissions (start here)'!AA10*453.59/3600*Dispersion!$N$9,0)</f>
        <v>0</v>
      </c>
      <c r="BA10" s="74">
        <f>IF(AND(ISNUMBER('Emissions (start here)'!AB10),ISNUMBER(Dispersion!$N$10)),'Emissions (start here)'!AB10*2000*453.59/8760/3600*Dispersion!$N$10,0)</f>
        <v>0</v>
      </c>
      <c r="BB10" s="74">
        <f>IF(AND(ISNUMBER('Emissions (start here)'!AB10),ISNUMBER(Dispersion!$N$11)),'Emissions (start here)'!AB10*2000*453.59/8760/3600*Dispersion!$N$11,0)</f>
        <v>0</v>
      </c>
      <c r="BC10" s="74">
        <f>IF(AND(ISNUMBER('Emissions (start here)'!AC10),ISNUMBER(Dispersion!$O$8)),'Emissions (start here)'!AC10*453.59/3600*Dispersion!$O$8,0)</f>
        <v>0</v>
      </c>
      <c r="BD10" s="74">
        <f>IF(AND(ISNUMBER('Emissions (start here)'!AC10),ISNUMBER(Dispersion!$O$9)),'Emissions (start here)'!AC10*453.59/3600*Dispersion!$O$9,0)</f>
        <v>0</v>
      </c>
      <c r="BE10" s="74">
        <f>IF(AND(ISNUMBER('Emissions (start here)'!AD10),ISNUMBER(Dispersion!$O$10)),'Emissions (start here)'!AD10*2000*453.59/8760/3600*Dispersion!$O$10,0)</f>
        <v>0</v>
      </c>
      <c r="BF10" s="74">
        <f>IF(AND(ISNUMBER('Emissions (start here)'!AD10),ISNUMBER(Dispersion!$O$11)),'Emissions (start here)'!AD10*2000*453.59/8760/3600*Dispersion!$O$11,0)</f>
        <v>0</v>
      </c>
      <c r="BG10" s="74">
        <f>IF(AND(ISNUMBER('Emissions (start here)'!AE10),ISNUMBER(Dispersion!$P$8)),'Emissions (start here)'!AE10*453.59/3600*Dispersion!$P$8,0)</f>
        <v>0</v>
      </c>
      <c r="BH10" s="74">
        <f>IF(AND(ISNUMBER('Emissions (start here)'!AE10),ISNUMBER(Dispersion!$P$9)),'Emissions (start here)'!AE10*453.59/3600*Dispersion!$P$9,0)</f>
        <v>0</v>
      </c>
      <c r="BI10" s="74">
        <f>IF(AND(ISNUMBER('Emissions (start here)'!AF10),ISNUMBER(Dispersion!$P$10)),'Emissions (start here)'!AF10*2000*453.59/8760/3600*Dispersion!$P$10,0)</f>
        <v>0</v>
      </c>
      <c r="BJ10" s="74">
        <f>IF(AND(ISNUMBER('Emissions (start here)'!AF10),ISNUMBER(Dispersion!$P$11)),'Emissions (start here)'!AF10*2000*453.59/8760/3600*Dispersion!$P$11,0)</f>
        <v>0</v>
      </c>
      <c r="BK10" s="74">
        <f>IF(AND(ISNUMBER('Emissions (start here)'!AG10),ISNUMBER(Dispersion!$Q$8)),'Emissions (start here)'!AG10*453.59/3600*Dispersion!$Q$8,0)</f>
        <v>0</v>
      </c>
      <c r="BL10" s="74">
        <f>IF(AND(ISNUMBER('Emissions (start here)'!AG10),ISNUMBER(Dispersion!$Q$9)),'Emissions (start here)'!AG10*453.59/3600*Dispersion!$Q$9,0)</f>
        <v>0</v>
      </c>
      <c r="BM10" s="74">
        <f>IF(AND(ISNUMBER('Emissions (start here)'!AH10),ISNUMBER(Dispersion!$Q$10)),'Emissions (start here)'!AH10*2000*453.59/8760/3600*Dispersion!$Q$10,0)</f>
        <v>0</v>
      </c>
      <c r="BN10" s="74">
        <f>IF(AND(ISNUMBER('Emissions (start here)'!AH10),ISNUMBER(Dispersion!$Q$11)),'Emissions (start here)'!AH10*2000*453.59/8760/3600*Dispersion!$Q$11,0)</f>
        <v>0</v>
      </c>
      <c r="BO10" s="74">
        <f>IF(AND(ISNUMBER('Emissions (start here)'!AI10),ISNUMBER(Dispersion!$R$8)),'Emissions (start here)'!AI10*453.59/3600*Dispersion!$R$8,0)</f>
        <v>0</v>
      </c>
      <c r="BP10" s="74">
        <f>IF(AND(ISNUMBER('Emissions (start here)'!AI10),ISNUMBER(Dispersion!$R$9)),'Emissions (start here)'!AI10*453.59/3600*Dispersion!$R$9,0)</f>
        <v>0</v>
      </c>
      <c r="BQ10" s="74">
        <f>IF(AND(ISNUMBER('Emissions (start here)'!AJ10),ISNUMBER(Dispersion!$R$10)),'Emissions (start here)'!AJ10*2000*453.59/8760/3600*Dispersion!$R$10,0)</f>
        <v>0</v>
      </c>
      <c r="BR10" s="74">
        <f>IF(AND(ISNUMBER('Emissions (start here)'!AJ10),ISNUMBER(Dispersion!$R$11)),'Emissions (start here)'!AJ10*2000*453.59/8760/3600*Dispersion!$R$11,0)</f>
        <v>0</v>
      </c>
      <c r="BS10" s="74">
        <f>IF(AND(ISNUMBER('Emissions (start here)'!AK10),ISNUMBER(Dispersion!$S$8)),'Emissions (start here)'!AK10*453.59/3600*Dispersion!$S$8,0)</f>
        <v>0</v>
      </c>
      <c r="BT10" s="74">
        <f>IF(AND(ISNUMBER('Emissions (start here)'!AK10),ISNUMBER(Dispersion!$S$9)),'Emissions (start here)'!AK10*453.59/3600*Dispersion!$S$9,0)</f>
        <v>0</v>
      </c>
      <c r="BU10" s="74">
        <f>IF(AND(ISNUMBER('Emissions (start here)'!AL10),ISNUMBER(Dispersion!$S$10)),'Emissions (start here)'!AL10*2000*453.59/8760/3600*Dispersion!$S$10,0)</f>
        <v>0</v>
      </c>
      <c r="BV10" s="74">
        <f>IF(AND(ISNUMBER('Emissions (start here)'!AL10),ISNUMBER(Dispersion!$S$11)),'Emissions (start here)'!AL10*2000*453.59/8760/3600*Dispersion!$S$11,0)</f>
        <v>0</v>
      </c>
      <c r="BW10" s="74">
        <f>IF(AND(ISNUMBER('Emissions (start here)'!AM10),ISNUMBER(Dispersion!$T$8)),'Emissions (start here)'!AM10*453.59/3600*Dispersion!$T$8,0)</f>
        <v>0</v>
      </c>
      <c r="BX10" s="74">
        <f>IF(AND(ISNUMBER('Emissions (start here)'!AM10),ISNUMBER(Dispersion!$T$9)),'Emissions (start here)'!AM10*453.59/3600*Dispersion!$T$9,0)</f>
        <v>0</v>
      </c>
      <c r="BY10" s="74">
        <f>IF(AND(ISNUMBER('Emissions (start here)'!AN10),ISNUMBER(Dispersion!$T$10)),'Emissions (start here)'!AN10*2000*453.59/8760/3600*Dispersion!$T$10,0)</f>
        <v>0</v>
      </c>
      <c r="BZ10" s="74">
        <f>IF(AND(ISNUMBER('Emissions (start here)'!AN10),ISNUMBER(Dispersion!$T$11)),'Emissions (start here)'!AN10*2000*453.59/8760/3600*Dispersion!$T$11,0)</f>
        <v>0</v>
      </c>
      <c r="CA10" s="74">
        <f>IF(AND(ISNUMBER('Emissions (start here)'!AO10),ISNUMBER(Dispersion!$U$8)),'Emissions (start here)'!AO10*453.59/3600*Dispersion!$U$8,0)</f>
        <v>0</v>
      </c>
      <c r="CB10" s="74">
        <f>IF(AND(ISNUMBER('Emissions (start here)'!AO10),ISNUMBER(Dispersion!$U$9)),'Emissions (start here)'!AO10*453.59/3600*Dispersion!$U$9,0)</f>
        <v>0</v>
      </c>
      <c r="CC10" s="74">
        <f>IF(AND(ISNUMBER('Emissions (start here)'!AP10),ISNUMBER(Dispersion!$U$10)),'Emissions (start here)'!AP10*2000*453.59/8760/3600*Dispersion!$U$10,0)</f>
        <v>0</v>
      </c>
      <c r="CD10" s="74">
        <f>IF(AND(ISNUMBER('Emissions (start here)'!AP10),ISNUMBER(Dispersion!$U$11)),'Emissions (start here)'!AP10*2000*453.59/8760/3600*Dispersion!$U$11,0)</f>
        <v>0</v>
      </c>
      <c r="CE10" s="74">
        <f>IF(AND(ISNUMBER('Emissions (start here)'!AQ10),ISNUMBER(Dispersion!$V$8)),'Emissions (start here)'!AQ10*453.59/3600*Dispersion!$V$8,0)</f>
        <v>0</v>
      </c>
      <c r="CF10" s="74">
        <f>IF(AND(ISNUMBER('Emissions (start here)'!AQ10),ISNUMBER(Dispersion!$V$9)),'Emissions (start here)'!AQ10*453.59/3600*Dispersion!$V$9,0)</f>
        <v>0</v>
      </c>
      <c r="CG10" s="74">
        <f>IF(AND(ISNUMBER('Emissions (start here)'!AR10),ISNUMBER(Dispersion!$V$10)),'Emissions (start here)'!AR10*2000*453.59/8760/3600*Dispersion!$V$10,0)</f>
        <v>0</v>
      </c>
      <c r="CH10" s="74">
        <f>IF(AND(ISNUMBER('Emissions (start here)'!AR10),ISNUMBER(Dispersion!$V$11)),'Emissions (start here)'!AR10*2000*453.59/8760/3600*Dispersion!$V$11,0)</f>
        <v>0</v>
      </c>
      <c r="CI10" s="74">
        <f>IF(AND(ISNUMBER('Emissions (start here)'!AS10),ISNUMBER(Dispersion!$W$8)),'Emissions (start here)'!AS10*453.59/3600*Dispersion!$W$8,0)</f>
        <v>0</v>
      </c>
      <c r="CJ10" s="74">
        <f>IF(AND(ISNUMBER('Emissions (start here)'!AS10),ISNUMBER(Dispersion!$W$9)),'Emissions (start here)'!AS10*453.59/3600*Dispersion!$W$9,0)</f>
        <v>0</v>
      </c>
      <c r="CK10" s="74">
        <f>IF(AND(ISNUMBER('Emissions (start here)'!AT10),ISNUMBER(Dispersion!$W$10)),'Emissions (start here)'!AT10*2000*453.59/8760/3600*Dispersion!$W$10,0)</f>
        <v>0</v>
      </c>
      <c r="CL10" s="74">
        <f>IF(AND(ISNUMBER('Emissions (start here)'!AT10),ISNUMBER(Dispersion!$W$11)),'Emissions (start here)'!AT10*2000*453.59/8760/3600*Dispersion!$W$11,0)</f>
        <v>0</v>
      </c>
      <c r="CM10" s="74">
        <f>IF(AND(ISNUMBER('Emissions (start here)'!AU10),ISNUMBER(Dispersion!$X$8)),'Emissions (start here)'!AU10*453.59/3600*Dispersion!$X$8,0)</f>
        <v>0</v>
      </c>
      <c r="CN10" s="74">
        <f>IF(AND(ISNUMBER('Emissions (start here)'!AU10),ISNUMBER(Dispersion!$X$9)),'Emissions (start here)'!AU10*453.59/3600*Dispersion!$X$9,0)</f>
        <v>0</v>
      </c>
      <c r="CO10" s="74">
        <f>IF(AND(ISNUMBER('Emissions (start here)'!AV10),ISNUMBER(Dispersion!$X$10)),'Emissions (start here)'!AV10*2000*453.59/8760/3600*Dispersion!$X$10,0)</f>
        <v>0</v>
      </c>
      <c r="CP10" s="74">
        <f>IF(AND(ISNUMBER('Emissions (start here)'!AV10),ISNUMBER(Dispersion!$X$11)),'Emissions (start here)'!AV10*2000*453.59/8760/3600*Dispersion!$X$11,0)</f>
        <v>0</v>
      </c>
      <c r="CQ10" s="74">
        <f>IF(AND(ISNUMBER('Emissions (start here)'!AW10),ISNUMBER(Dispersion!$Y$8)),'Emissions (start here)'!AW10*453.59/3600*Dispersion!$Y$8,0)</f>
        <v>0</v>
      </c>
      <c r="CR10" s="74">
        <f>IF(AND(ISNUMBER('Emissions (start here)'!AW10),ISNUMBER(Dispersion!$Y$9)),'Emissions (start here)'!AW10*453.59/3600*Dispersion!$Y$9,0)</f>
        <v>0</v>
      </c>
      <c r="CS10" s="74">
        <f>IF(AND(ISNUMBER('Emissions (start here)'!AX10),ISNUMBER(Dispersion!$Y$10)),'Emissions (start here)'!AX10*2000*453.59/8760/3600*Dispersion!$Y$10,0)</f>
        <v>0</v>
      </c>
      <c r="CT10" s="74">
        <f>IF(AND(ISNUMBER('Emissions (start here)'!AX10),ISNUMBER(Dispersion!$Y$11)),'Emissions (start here)'!AX10*2000*453.59/8760/3600*Dispersion!$Y$11,0)</f>
        <v>0</v>
      </c>
      <c r="CU10" s="74">
        <f>IF(AND(ISNUMBER('Emissions (start here)'!AY10),ISNUMBER(Dispersion!$Z$8)),'Emissions (start here)'!AY10*453.59/3600*Dispersion!$Z$8,0)</f>
        <v>0</v>
      </c>
      <c r="CV10" s="74">
        <f>IF(AND(ISNUMBER('Emissions (start here)'!AY10),ISNUMBER(Dispersion!$Z$9)),'Emissions (start here)'!AY10*453.59/3600*Dispersion!$Z$9,0)</f>
        <v>0</v>
      </c>
      <c r="CW10" s="74">
        <f>IF(AND(ISNUMBER('Emissions (start here)'!AZ10),ISNUMBER(Dispersion!$Z$10)),'Emissions (start here)'!AZ10*2000*453.59/8760/3600*Dispersion!$Z$10,0)</f>
        <v>0</v>
      </c>
      <c r="CX10" s="74">
        <f>IF(AND(ISNUMBER('Emissions (start here)'!AZ10),ISNUMBER(Dispersion!$Z$11)),'Emissions (start here)'!AZ10*2000*453.59/8760/3600*Dispersion!$Z$11,0)</f>
        <v>0</v>
      </c>
      <c r="CY10" s="74">
        <f>IF(AND(ISNUMBER('Emissions (start here)'!BA10),ISNUMBER(Dispersion!$AA$8)),'Emissions (start here)'!BA10*453.59/3600*Dispersion!$AA$8,0)</f>
        <v>0</v>
      </c>
      <c r="CZ10" s="74">
        <f>IF(AND(ISNUMBER('Emissions (start here)'!BA10),ISNUMBER(Dispersion!$AA$9)),'Emissions (start here)'!BA10*453.59/3600*Dispersion!$AA$9,0)</f>
        <v>0</v>
      </c>
      <c r="DA10" s="74">
        <f>IF(AND(ISNUMBER('Emissions (start here)'!BB10),ISNUMBER(Dispersion!$AA$10)),'Emissions (start here)'!BB10*2000*453.59/8760/3600*Dispersion!$AA$10,0)</f>
        <v>0</v>
      </c>
      <c r="DB10" s="74">
        <f>IF(AND(ISNUMBER('Emissions (start here)'!BB10),ISNUMBER(Dispersion!$AA$11)),'Emissions (start here)'!BB10*2000*453.59/8760/3600*Dispersion!$AA$11,0)</f>
        <v>0</v>
      </c>
      <c r="DC10" s="74">
        <f>IF(AND(ISNUMBER('Emissions (start here)'!BC10),ISNUMBER(Dispersion!$AB$8)),'Emissions (start here)'!BC10*453.59/3600*Dispersion!$AB$8,0)</f>
        <v>0</v>
      </c>
      <c r="DD10" s="74">
        <f>IF(AND(ISNUMBER('Emissions (start here)'!BC10),ISNUMBER(Dispersion!$AB$9)),'Emissions (start here)'!BC10*453.59/3600*Dispersion!$AB$9,0)</f>
        <v>0</v>
      </c>
      <c r="DE10" s="74">
        <f>IF(AND(ISNUMBER('Emissions (start here)'!BD10),ISNUMBER(Dispersion!$AB$10)),'Emissions (start here)'!BD10*2000*453.59/8760/3600*Dispersion!$AB$10,0)</f>
        <v>0</v>
      </c>
      <c r="DF10" s="74">
        <f>IF(AND(ISNUMBER('Emissions (start here)'!BD10),ISNUMBER(Dispersion!$AB$11)),'Emissions (start here)'!BD10*2000*453.59/8760/3600*Dispersion!$AB$11,0)</f>
        <v>0</v>
      </c>
      <c r="DG10" s="74">
        <f>IF(AND(ISNUMBER('Emissions (start here)'!BE10),ISNUMBER(Dispersion!$AC$8)),'Emissions (start here)'!BE10*453.59/3600*Dispersion!$AC$8,0)</f>
        <v>0</v>
      </c>
      <c r="DH10" s="74">
        <f>IF(AND(ISNUMBER('Emissions (start here)'!BE10),ISNUMBER(Dispersion!$AC$9)),'Emissions (start here)'!BE10*453.59/3600*Dispersion!$AC$9,0)</f>
        <v>0</v>
      </c>
      <c r="DI10" s="74">
        <f>IF(AND(ISNUMBER('Emissions (start here)'!BF10),ISNUMBER(Dispersion!$AC$10)),'Emissions (start here)'!BF10*2000*453.59/8760/3600*Dispersion!$AC$10,0)</f>
        <v>0</v>
      </c>
      <c r="DJ10" s="74">
        <f>IF(AND(ISNUMBER('Emissions (start here)'!BF10),ISNUMBER(Dispersion!$AC$11)),'Emissions (start here)'!BF10*2000*453.59/8760/3600*Dispersion!$AC$11,0)</f>
        <v>0</v>
      </c>
      <c r="DK10" s="74">
        <f>IF(AND(ISNUMBER('Emissions (start here)'!BG10),ISNUMBER(Dispersion!$AD$8)),'Emissions (start here)'!BG10*453.59/3600*Dispersion!$AD$8,0)</f>
        <v>0</v>
      </c>
      <c r="DL10" s="74">
        <f>IF(AND(ISNUMBER('Emissions (start here)'!BG10),ISNUMBER(Dispersion!$AD$9)),'Emissions (start here)'!BG10*453.59/3600*Dispersion!$AD$9,0)</f>
        <v>0</v>
      </c>
      <c r="DM10" s="74">
        <f>IF(AND(ISNUMBER('Emissions (start here)'!BH10),ISNUMBER(Dispersion!$AD$10)),'Emissions (start here)'!BH10*2000*453.59/8760/3600*Dispersion!$AD$10,0)</f>
        <v>0</v>
      </c>
      <c r="DN10" s="74">
        <f>IF(AND(ISNUMBER('Emissions (start here)'!BH10),ISNUMBER(Dispersion!$AD$11)),'Emissions (start here)'!BH10*2000*453.59/8760/3600*Dispersion!$AD$11,0)</f>
        <v>0</v>
      </c>
      <c r="DO10" s="74">
        <f>IF(AND(ISNUMBER('Emissions (start here)'!BI10),ISNUMBER(Dispersion!$AE$8)),'Emissions (start here)'!BI10*453.59/3600*Dispersion!$AE$8,0)</f>
        <v>0</v>
      </c>
      <c r="DP10" s="74">
        <f>IF(AND(ISNUMBER('Emissions (start here)'!BI10),ISNUMBER(Dispersion!$AE$9)),'Emissions (start here)'!BI10*453.59/3600*Dispersion!$AE$9,0)</f>
        <v>0</v>
      </c>
      <c r="DQ10" s="74">
        <f>IF(AND(ISNUMBER('Emissions (start here)'!BJ10),ISNUMBER(Dispersion!$AE$10)),'Emissions (start here)'!BJ10*2000*453.59/8760/3600*Dispersion!$AE$10,0)</f>
        <v>0</v>
      </c>
      <c r="DR10" s="74">
        <f>IF(AND(ISNUMBER('Emissions (start here)'!BJ10),ISNUMBER(Dispersion!$AE$11)),'Emissions (start here)'!BJ10*2000*453.59/8760/3600*Dispersion!$AE$11,0)</f>
        <v>0</v>
      </c>
      <c r="DS10" s="74">
        <f>IF(AND(ISNUMBER('Emissions (start here)'!BK10),ISNUMBER(Dispersion!$AF$8)),'Emissions (start here)'!BK10*453.59/3600*Dispersion!$AF$8,0)</f>
        <v>0</v>
      </c>
      <c r="DT10" s="74">
        <f>IF(AND(ISNUMBER('Emissions (start here)'!BK10),ISNUMBER(Dispersion!$AF$9)),'Emissions (start here)'!BK10*453.59/3600*Dispersion!$AF$9,0)</f>
        <v>0</v>
      </c>
      <c r="DU10" s="74">
        <f>IF(AND(ISNUMBER('Emissions (start here)'!BL10),ISNUMBER(Dispersion!$AF$10)),'Emissions (start here)'!BL10*2000*453.59/8760/3600*Dispersion!$AF$10,0)</f>
        <v>0</v>
      </c>
      <c r="DV10" s="74">
        <f>IF(AND(ISNUMBER('Emissions (start here)'!BL10),ISNUMBER(Dispersion!$AF$11)),'Emissions (start here)'!BL10*2000*453.59/8760/3600*Dispersion!$AF$11,0)</f>
        <v>0</v>
      </c>
      <c r="DW10" s="74">
        <f>IF(AND(ISNUMBER('Emissions (start here)'!BM10),ISNUMBER(Dispersion!$AG$8)),'Emissions (start here)'!BM10*453.59/3600*Dispersion!$AG$8,0)</f>
        <v>0</v>
      </c>
      <c r="DX10" s="74">
        <f>IF(AND(ISNUMBER('Emissions (start here)'!BM10),ISNUMBER(Dispersion!$AG$9)),'Emissions (start here)'!BM10*453.59/3600*Dispersion!$AG$9,0)</f>
        <v>0</v>
      </c>
      <c r="DY10" s="74">
        <f>IF(AND(ISNUMBER('Emissions (start here)'!BN10),ISNUMBER(Dispersion!$AG$10)),'Emissions (start here)'!BN10*2000*453.59/8760/3600*Dispersion!$AG$10,0)</f>
        <v>0</v>
      </c>
      <c r="DZ10" s="74">
        <f>IF(AND(ISNUMBER('Emissions (start here)'!BN10),ISNUMBER(Dispersion!$AG$11)),'Emissions (start here)'!BN10*2000*453.59/8760/3600*Dispersion!$AG$11,0)</f>
        <v>0</v>
      </c>
      <c r="EA10" s="74">
        <f>IF(AND(ISNUMBER('Emissions (start here)'!BO10),ISNUMBER(Dispersion!$AH$8)),'Emissions (start here)'!BO10*453.59/3600*Dispersion!$AH$8,0)</f>
        <v>0</v>
      </c>
      <c r="EB10" s="74">
        <f>IF(AND(ISNUMBER('Emissions (start here)'!BO10),ISNUMBER(Dispersion!$AH$9)),'Emissions (start here)'!BO10*453.59/3600*Dispersion!$AH$9,0)</f>
        <v>0</v>
      </c>
      <c r="EC10" s="74">
        <f>IF(AND(ISNUMBER('Emissions (start here)'!BP10),ISNUMBER(Dispersion!$AH$10)),'Emissions (start here)'!BP10*2000*453.59/8760/3600*Dispersion!$AH$10,0)</f>
        <v>0</v>
      </c>
      <c r="ED10" s="74">
        <f>IF(AND(ISNUMBER('Emissions (start here)'!BP10),ISNUMBER(Dispersion!$AH$11)),'Emissions (start here)'!BP10*2000*453.59/8760/3600*Dispersion!$AH$11,0)</f>
        <v>0</v>
      </c>
      <c r="EE10" s="74">
        <f>IF(AND(ISNUMBER('Emissions (start here)'!BQ10),ISNUMBER(Dispersion!$AI$8)),'Emissions (start here)'!BQ10*453.59/3600*Dispersion!$AI$8,0)</f>
        <v>0</v>
      </c>
      <c r="EF10" s="74">
        <f>IF(AND(ISNUMBER('Emissions (start here)'!BQ10),ISNUMBER(Dispersion!$AI$9)),'Emissions (start here)'!BQ10*453.59/3600*Dispersion!$AI$9,0)</f>
        <v>0</v>
      </c>
      <c r="EG10" s="74">
        <f>IF(AND(ISNUMBER('Emissions (start here)'!BR10),ISNUMBER(Dispersion!$AI$10)),'Emissions (start here)'!BR10*2000*453.59/8760/3600*Dispersion!$AI$10,0)</f>
        <v>0</v>
      </c>
      <c r="EH10" s="74">
        <f>IF(AND(ISNUMBER('Emissions (start here)'!BR10),ISNUMBER(Dispersion!$AI$11)),'Emissions (start here)'!BR10*2000*453.59/8760/3600*Dispersion!$AI$11,0)</f>
        <v>0</v>
      </c>
      <c r="EI10" s="74">
        <f>IF(AND(ISNUMBER('Emissions (start here)'!BS10),ISNUMBER(Dispersion!$AJ$8)),'Emissions (start here)'!BS10*453.59/3600*Dispersion!$AJ$8,0)</f>
        <v>0</v>
      </c>
      <c r="EJ10" s="74">
        <f>IF(AND(ISNUMBER('Emissions (start here)'!BS10),ISNUMBER(Dispersion!$AJ$9)),'Emissions (start here)'!BS10*453.59/3600*Dispersion!$AJ$9,0)</f>
        <v>0</v>
      </c>
      <c r="EK10" s="74">
        <f>IF(AND(ISNUMBER('Emissions (start here)'!BT10),ISNUMBER(Dispersion!$AJ$10)),'Emissions (start here)'!BT10*2000*453.59/8760/3600*Dispersion!$AJ$10,0)</f>
        <v>0</v>
      </c>
      <c r="EL10" s="74">
        <f>IF(AND(ISNUMBER('Emissions (start here)'!BT10),ISNUMBER(Dispersion!$AJ$11)),'Emissions (start here)'!BT10*2000*453.59/8760/3600*Dispersion!$AJ$11,0)</f>
        <v>0</v>
      </c>
      <c r="EM10" s="74">
        <f>IF(AND(ISNUMBER('Emissions (start here)'!BU10),ISNUMBER(Dispersion!$AK$8)),'Emissions (start here)'!BU10*453.59/3600*Dispersion!$AK$8,0)</f>
        <v>0</v>
      </c>
      <c r="EN10" s="74">
        <f>IF(AND(ISNUMBER('Emissions (start here)'!BU10),ISNUMBER(Dispersion!$AK$9)),'Emissions (start here)'!BU10*453.59/3600*Dispersion!$AK$9,0)</f>
        <v>0</v>
      </c>
      <c r="EO10" s="74">
        <f>IF(AND(ISNUMBER('Emissions (start here)'!BV10),ISNUMBER(Dispersion!$AK$10)),'Emissions (start here)'!BV10*2000*453.59/8760/3600*Dispersion!$AK$10,0)</f>
        <v>0</v>
      </c>
      <c r="EP10" s="74">
        <f>IF(AND(ISNUMBER('Emissions (start here)'!BV10),ISNUMBER(Dispersion!$AK$11)),'Emissions (start here)'!BV10*2000*453.59/8760/3600*Dispersion!$AK$11,0)</f>
        <v>0</v>
      </c>
      <c r="EQ10" s="74">
        <f>IF(AND(ISNUMBER('Emissions (start here)'!BW10),ISNUMBER(Dispersion!$AL$8)),'Emissions (start here)'!BW10*453.59/3600*Dispersion!$AL$8,0)</f>
        <v>0</v>
      </c>
      <c r="ER10" s="74">
        <f>IF(AND(ISNUMBER('Emissions (start here)'!BW10),ISNUMBER(Dispersion!$AL$9)),'Emissions (start here)'!BW10*453.59/3600*Dispersion!$AL$9,0)</f>
        <v>0</v>
      </c>
      <c r="ES10" s="74">
        <f>IF(AND(ISNUMBER('Emissions (start here)'!BX10),ISNUMBER(Dispersion!$AL$10)),'Emissions (start here)'!BX10*2000*453.59/8760/3600*Dispersion!$AL$10,0)</f>
        <v>0</v>
      </c>
      <c r="ET10" s="74">
        <f>IF(AND(ISNUMBER('Emissions (start here)'!BX10),ISNUMBER(Dispersion!$AL$11)),'Emissions (start here)'!BX10*2000*453.59/8760/3600*Dispersion!$AL$11,0)</f>
        <v>0</v>
      </c>
      <c r="EU10" s="74">
        <f>IF(AND(ISNUMBER('Emissions (start here)'!BY10),ISNUMBER(Dispersion!$AM$8)),'Emissions (start here)'!BY10*453.59/3600*Dispersion!$AM$8,0)</f>
        <v>0</v>
      </c>
      <c r="EV10" s="74">
        <f>IF(AND(ISNUMBER('Emissions (start here)'!BY10),ISNUMBER(Dispersion!$AM$9)),'Emissions (start here)'!BY10*453.59/3600*Dispersion!$AM$9,0)</f>
        <v>0</v>
      </c>
      <c r="EW10" s="74">
        <f>IF(AND(ISNUMBER('Emissions (start here)'!BZ10),ISNUMBER(Dispersion!$AM$10)),'Emissions (start here)'!BZ10*2000*453.59/8760/3600*Dispersion!$AM$10,0)</f>
        <v>0</v>
      </c>
      <c r="EX10" s="74">
        <f>IF(AND(ISNUMBER('Emissions (start here)'!BZ10),ISNUMBER(Dispersion!$AM$11)),'Emissions (start here)'!BZ10*2000*453.59/8760/3600*Dispersion!$AM$11,0)</f>
        <v>0</v>
      </c>
      <c r="EY10" s="74">
        <f>IF(AND(ISNUMBER('Emissions (start here)'!CA10),ISNUMBER(Dispersion!$AN$8)),'Emissions (start here)'!CA10*453.59/3600*Dispersion!$AN$8,0)</f>
        <v>0</v>
      </c>
      <c r="EZ10" s="74">
        <f>IF(AND(ISNUMBER('Emissions (start here)'!CA10),ISNUMBER(Dispersion!$AN$9)),'Emissions (start here)'!CA10*453.59/3600*Dispersion!$AN$9,0)</f>
        <v>0</v>
      </c>
      <c r="FA10" s="74">
        <f>IF(AND(ISNUMBER('Emissions (start here)'!CB10),ISNUMBER(Dispersion!$AN$10)),'Emissions (start here)'!CB10*2000*453.59/8760/3600*Dispersion!$AN$10,0)</f>
        <v>0</v>
      </c>
      <c r="FB10" s="74">
        <f>IF(AND(ISNUMBER('Emissions (start here)'!CB10),ISNUMBER(Dispersion!$AN$11)),'Emissions (start here)'!CB10*2000*453.59/8760/3600*Dispersion!$AN$11,0)</f>
        <v>0</v>
      </c>
      <c r="FC10" s="74">
        <f>IF(AND(ISNUMBER('Emissions (start here)'!CC10),ISNUMBER(Dispersion!$AO$8)),'Emissions (start here)'!CC10*453.59/3600*Dispersion!$AO$8,0)</f>
        <v>0</v>
      </c>
      <c r="FD10" s="74">
        <f>IF(AND(ISNUMBER('Emissions (start here)'!CC10),ISNUMBER(Dispersion!$AO$9)),'Emissions (start here)'!CC10*453.59/3600*Dispersion!$AO$9,0)</f>
        <v>0</v>
      </c>
      <c r="FE10" s="74">
        <f>IF(AND(ISNUMBER('Emissions (start here)'!CD10),ISNUMBER(Dispersion!$AO$10)),'Emissions (start here)'!CD10*2000*453.59/8760/3600*Dispersion!$AO$10,0)</f>
        <v>0</v>
      </c>
      <c r="FF10" s="74">
        <f>IF(AND(ISNUMBER('Emissions (start here)'!CD10),ISNUMBER(Dispersion!$AO$11)),'Emissions (start here)'!CD10*2000*453.59/8760/3600*Dispersion!$AO$11,0)</f>
        <v>0</v>
      </c>
      <c r="FG10" s="74">
        <f>IF(AND(ISNUMBER('Emissions (start here)'!CE10),ISNUMBER(Dispersion!$AP$8)),'Emissions (start here)'!CE10*453.59/3600*Dispersion!$AP$8,0)</f>
        <v>0</v>
      </c>
      <c r="FH10" s="74">
        <f>IF(AND(ISNUMBER('Emissions (start here)'!CE10),ISNUMBER(Dispersion!$AP$9)),'Emissions (start here)'!CE10*453.59/3600*Dispersion!$AP$9,0)</f>
        <v>0</v>
      </c>
      <c r="FI10" s="74">
        <f>IF(AND(ISNUMBER('Emissions (start here)'!CF10),ISNUMBER(Dispersion!$AP$10)),'Emissions (start here)'!CF10*2000*453.59/8760/3600*Dispersion!$AP$10,0)</f>
        <v>0</v>
      </c>
      <c r="FJ10" s="74">
        <f>IF(AND(ISNUMBER('Emissions (start here)'!CF10),ISNUMBER(Dispersion!$AP$11)),'Emissions (start here)'!CF10*2000*453.59/8760/3600*Dispersion!$AP$11,0)</f>
        <v>0</v>
      </c>
      <c r="FK10" s="74">
        <f>IF(AND(ISNUMBER('Emissions (start here)'!CG10),ISNUMBER(Dispersion!$AQ$8)),'Emissions (start here)'!CG10*453.59/3600*Dispersion!$AQ$8,0)</f>
        <v>0</v>
      </c>
      <c r="FL10" s="74">
        <f>IF(AND(ISNUMBER('Emissions (start here)'!CG10),ISNUMBER(Dispersion!$AQ$9)),'Emissions (start here)'!CG10*453.59/3600*Dispersion!$AQ$9,0)</f>
        <v>0</v>
      </c>
      <c r="FM10" s="74">
        <f>IF(AND(ISNUMBER('Emissions (start here)'!CH10),ISNUMBER(Dispersion!$AQ$10)),'Emissions (start here)'!CH10*2000*453.59/8760/3600*Dispersion!$AQ$10,0)</f>
        <v>0</v>
      </c>
      <c r="FN10" s="74">
        <f>IF(AND(ISNUMBER('Emissions (start here)'!CH10),ISNUMBER(Dispersion!$AQ$11)),'Emissions (start here)'!CH10*2000*453.59/8760/3600*Dispersion!$AQ$11,0)</f>
        <v>0</v>
      </c>
      <c r="FO10" s="74">
        <f>IF(AND(ISNUMBER('Emissions (start here)'!CI10),ISNUMBER(Dispersion!$AR$8)),'Emissions (start here)'!CI10*453.59/3600*Dispersion!$AR$8,0)</f>
        <v>0</v>
      </c>
      <c r="FP10" s="74">
        <f>IF(AND(ISNUMBER('Emissions (start here)'!CI10),ISNUMBER(Dispersion!$AR$9)),'Emissions (start here)'!CI10*453.59/3600*Dispersion!$AR$9,0)</f>
        <v>0</v>
      </c>
      <c r="FQ10" s="74">
        <f>IF(AND(ISNUMBER('Emissions (start here)'!CJ10),ISNUMBER(Dispersion!$AR$10)),'Emissions (start here)'!CJ10*2000*453.59/8760/3600*Dispersion!$AR$10,0)</f>
        <v>0</v>
      </c>
      <c r="FR10" s="74">
        <f>IF(AND(ISNUMBER('Emissions (start here)'!CJ10),ISNUMBER(Dispersion!$AR$11)),'Emissions (start here)'!CJ10*2000*453.59/8760/3600*Dispersion!$AR$11,0)</f>
        <v>0</v>
      </c>
      <c r="FS10" s="74">
        <f>IF(AND(ISNUMBER('Emissions (start here)'!CK10),ISNUMBER(Dispersion!$AS$8)),'Emissions (start here)'!CK10*453.59/3600*Dispersion!$AS$8,0)</f>
        <v>0</v>
      </c>
      <c r="FT10" s="74">
        <f>IF(AND(ISNUMBER('Emissions (start here)'!CK10),ISNUMBER(Dispersion!$AS$9)),'Emissions (start here)'!CK10*453.59/3600*Dispersion!$AS$9,0)</f>
        <v>0</v>
      </c>
      <c r="FU10" s="74">
        <f>IF(AND(ISNUMBER('Emissions (start here)'!CL10),ISNUMBER(Dispersion!$AS$10)),'Emissions (start here)'!CL10*2000*453.59/8760/3600*Dispersion!$AS$10,0)</f>
        <v>0</v>
      </c>
      <c r="FV10" s="74">
        <f>IF(AND(ISNUMBER('Emissions (start here)'!CL10),ISNUMBER(Dispersion!$AS$11)),'Emissions (start here)'!CL10*2000*453.59/8760/3600*Dispersion!$AS$11,0)</f>
        <v>0</v>
      </c>
      <c r="FW10" s="74">
        <f>IF(AND(ISNUMBER('Emissions (start here)'!CM10),ISNUMBER(Dispersion!$AT$8)),'Emissions (start here)'!CM10*453.59/3600*Dispersion!$AT$8,0)</f>
        <v>0</v>
      </c>
      <c r="FX10" s="74">
        <f>IF(AND(ISNUMBER('Emissions (start here)'!CM10),ISNUMBER(Dispersion!$AT$9)),'Emissions (start here)'!CM10*453.59/3600*Dispersion!$AT$9,0)</f>
        <v>0</v>
      </c>
      <c r="FY10" s="74">
        <f>IF(AND(ISNUMBER('Emissions (start here)'!CN10),ISNUMBER(Dispersion!$AT$10)),'Emissions (start here)'!CN10*2000*453.59/8760/3600*Dispersion!$AT$10,0)</f>
        <v>0</v>
      </c>
      <c r="FZ10" s="74">
        <f>IF(AND(ISNUMBER('Emissions (start here)'!CN10),ISNUMBER(Dispersion!$AT$11)),'Emissions (start here)'!CN10*2000*453.59/8760/3600*Dispersion!$AT$11,0)</f>
        <v>0</v>
      </c>
      <c r="GA10" s="74">
        <f>IF(AND(ISNUMBER('Emissions (start here)'!CO10),ISNUMBER(Dispersion!$AU$8)),'Emissions (start here)'!CO10*453.59/3600*Dispersion!$AU$8,0)</f>
        <v>0</v>
      </c>
      <c r="GB10" s="74">
        <f>IF(AND(ISNUMBER('Emissions (start here)'!CO10),ISNUMBER(Dispersion!$AU$9)),'Emissions (start here)'!CO10*453.59/3600*Dispersion!$AU$9,0)</f>
        <v>0</v>
      </c>
      <c r="GC10" s="74">
        <f>IF(AND(ISNUMBER('Emissions (start here)'!CP10),ISNUMBER(Dispersion!$AU$10)),'Emissions (start here)'!CP10*2000*453.59/8760/3600*Dispersion!$AU$10,0)</f>
        <v>0</v>
      </c>
      <c r="GD10" s="74">
        <f>IF(AND(ISNUMBER('Emissions (start here)'!CP10),ISNUMBER(Dispersion!$AU$11)),'Emissions (start here)'!CP10*2000*453.59/8760/3600*Dispersion!$AU$11,0)</f>
        <v>0</v>
      </c>
      <c r="GE10" s="74">
        <f>IF(AND(ISNUMBER('Emissions (start here)'!CQ10),ISNUMBER(Dispersion!$AV$8)),'Emissions (start here)'!CQ10*453.59/3600*Dispersion!$AV$8,0)</f>
        <v>0</v>
      </c>
      <c r="GF10" s="74">
        <f>IF(AND(ISNUMBER('Emissions (start here)'!CQ10),ISNUMBER(Dispersion!$AV$9)),'Emissions (start here)'!CQ10*453.59/3600*Dispersion!$AV$9,0)</f>
        <v>0</v>
      </c>
      <c r="GG10" s="74">
        <f>IF(AND(ISNUMBER('Emissions (start here)'!CR10),ISNUMBER(Dispersion!$AV$10)),'Emissions (start here)'!CR10*2000*453.59/8760/3600*Dispersion!$AV$10,0)</f>
        <v>0</v>
      </c>
      <c r="GH10" s="74">
        <f>IF(AND(ISNUMBER('Emissions (start here)'!CR10),ISNUMBER(Dispersion!$AV$11)),'Emissions (start here)'!CR10*2000*453.59/8760/3600*Dispersion!$AV$11,0)</f>
        <v>0</v>
      </c>
      <c r="GI10" s="74">
        <f>IF(AND(ISNUMBER('Emissions (start here)'!CS10),ISNUMBER(Dispersion!$AW$8)),'Emissions (start here)'!CS10*453.59/3600*Dispersion!$AW$8,0)</f>
        <v>0</v>
      </c>
      <c r="GJ10" s="74">
        <f>IF(AND(ISNUMBER('Emissions (start here)'!CS10),ISNUMBER(Dispersion!$AW$9)),'Emissions (start here)'!CS10*453.59/3600*Dispersion!$AW$9,0)</f>
        <v>0</v>
      </c>
      <c r="GK10" s="74">
        <f>IF(AND(ISNUMBER('Emissions (start here)'!CT10),ISNUMBER(Dispersion!$AW$10)),'Emissions (start here)'!CT10*2000*453.59/8760/3600*Dispersion!$AW$10,0)</f>
        <v>0</v>
      </c>
      <c r="GL10" s="74">
        <f>IF(AND(ISNUMBER('Emissions (start here)'!CT10),ISNUMBER(Dispersion!$AW$11)),'Emissions (start here)'!CT10*2000*453.59/8760/3600*Dispersion!$AW$11,0)</f>
        <v>0</v>
      </c>
      <c r="GM10" s="74">
        <f>IF(AND(ISNUMBER('Emissions (start here)'!CU10),ISNUMBER(Dispersion!$AX$8)),'Emissions (start here)'!CU10*453.59/3600*Dispersion!$AX$8,0)</f>
        <v>0</v>
      </c>
      <c r="GN10" s="74">
        <f>IF(AND(ISNUMBER('Emissions (start here)'!CU10),ISNUMBER(Dispersion!$AX$9)),'Emissions (start here)'!CU10*453.59/3600*Dispersion!$AX$9,0)</f>
        <v>0</v>
      </c>
      <c r="GO10" s="74">
        <f>IF(AND(ISNUMBER('Emissions (start here)'!CV10),ISNUMBER(Dispersion!$AX$10)),'Emissions (start here)'!CV10*2000*453.59/8760/3600*Dispersion!$AX$10,0)</f>
        <v>0</v>
      </c>
      <c r="GP10" s="74">
        <f>IF(AND(ISNUMBER('Emissions (start here)'!CV10),ISNUMBER(Dispersion!$AX$11)),'Emissions (start here)'!CV10*2000*453.59/8760/3600*Dispersion!$AX$11,0)</f>
        <v>0</v>
      </c>
      <c r="GQ10" s="74">
        <f>IF(AND(ISNUMBER('Emissions (start here)'!CW10),ISNUMBER(Dispersion!$AY$8)),'Emissions (start here)'!CW10*453.59/3600*Dispersion!$AY$8,0)</f>
        <v>0</v>
      </c>
      <c r="GR10" s="74">
        <f>IF(AND(ISNUMBER('Emissions (start here)'!CW10),ISNUMBER(Dispersion!$AY$9)),'Emissions (start here)'!CW10*453.59/3600*Dispersion!$AY$9,0)</f>
        <v>0</v>
      </c>
      <c r="GS10" s="74">
        <f>IF(AND(ISNUMBER('Emissions (start here)'!CX10),ISNUMBER(Dispersion!$AY$10)),'Emissions (start here)'!CX10*2000*453.59/8760/3600*Dispersion!$AY$10,0)</f>
        <v>0</v>
      </c>
      <c r="GT10" s="74">
        <f>IF(AND(ISNUMBER('Emissions (start here)'!CX10),ISNUMBER(Dispersion!$AY$11)),'Emissions (start here)'!CX10*2000*453.59/8760/3600*Dispersion!$AY$11,0)</f>
        <v>0</v>
      </c>
      <c r="GU10" s="74">
        <f>IF(AND(ISNUMBER('Emissions (start here)'!CY10),ISNUMBER(Dispersion!$AZ$8)),'Emissions (start here)'!CY10*453.59/3600*Dispersion!$AZ$8,0)</f>
        <v>0</v>
      </c>
      <c r="GV10" s="74">
        <f>IF(AND(ISNUMBER('Emissions (start here)'!CY10),ISNUMBER(Dispersion!$AZ$9)),'Emissions (start here)'!CY10*453.59/3600*Dispersion!$AZ$9,0)</f>
        <v>0</v>
      </c>
      <c r="GW10" s="74">
        <f>IF(AND(ISNUMBER('Emissions (start here)'!CZ10),ISNUMBER(Dispersion!$AZ$10)),'Emissions (start here)'!CZ10*2000*453.59/8760/3600*Dispersion!$AZ$10,0)</f>
        <v>0</v>
      </c>
      <c r="GX10" s="74">
        <f>IF(AND(ISNUMBER('Emissions (start here)'!CZ10),ISNUMBER(Dispersion!$AZ$11)),'Emissions (start here)'!CZ10*2000*453.59/8760/3600*Dispersion!$AZ$11,0)</f>
        <v>0</v>
      </c>
    </row>
    <row r="11" spans="1:206" x14ac:dyDescent="0.2">
      <c r="A11" s="51" t="str">
        <f>'Tox Values'!C11</f>
        <v>75-05-8</v>
      </c>
      <c r="B11" s="94" t="str">
        <f>'Tox Values'!D11</f>
        <v>Acetonitrile</v>
      </c>
      <c r="C11" s="96">
        <f t="shared" si="1"/>
        <v>0</v>
      </c>
      <c r="D11" s="74">
        <f t="shared" si="2"/>
        <v>0</v>
      </c>
      <c r="E11" s="74">
        <f t="shared" si="3"/>
        <v>0</v>
      </c>
      <c r="F11" s="99">
        <f t="shared" si="4"/>
        <v>0</v>
      </c>
      <c r="G11" s="97">
        <f>IF(AND(ISNUMBER('Emissions (start here)'!E11),ISNUMBER(Dispersion!$C$8)),'Emissions (start here)'!E11*453.59/3600*Dispersion!$C$8,0)</f>
        <v>0</v>
      </c>
      <c r="H11" s="74">
        <f>IF(AND(ISNUMBER('Emissions (start here)'!E11),ISNUMBER(Dispersion!$C$9)),'Emissions (start here)'!E11*453.59/3600*Dispersion!$C$9,0)</f>
        <v>0</v>
      </c>
      <c r="I11" s="74">
        <f>IF(AND(ISNUMBER('Emissions (start here)'!F11),ISNUMBER(Dispersion!$C$10)),'Emissions (start here)'!F11*2000*453.59/8760/3600*Dispersion!$C$10,0)</f>
        <v>0</v>
      </c>
      <c r="J11" s="74">
        <f>IF(AND(ISNUMBER('Emissions (start here)'!F11),ISNUMBER(Dispersion!$C$11)),'Emissions (start here)'!F11*2000*453.59/8760/3600*Dispersion!$C$11,0)</f>
        <v>0</v>
      </c>
      <c r="K11" s="74">
        <f>IF(AND(ISNUMBER('Emissions (start here)'!G11),ISNUMBER(Dispersion!$D$8)),'Emissions (start here)'!G11*453.59/3600*Dispersion!$D$8,0)</f>
        <v>0</v>
      </c>
      <c r="L11" s="74">
        <f>IF(AND(ISNUMBER('Emissions (start here)'!G11),ISNUMBER(Dispersion!$D$9)),'Emissions (start here)'!G11*453.59/3600*Dispersion!$D$9,0)</f>
        <v>0</v>
      </c>
      <c r="M11" s="74">
        <f>IF(AND(ISNUMBER('Emissions (start here)'!H11),ISNUMBER(Dispersion!$D$10)),'Emissions (start here)'!H11*2000*453.59/8760/3600*Dispersion!$D$10,0)</f>
        <v>0</v>
      </c>
      <c r="N11" s="74">
        <f>IF(AND(ISNUMBER('Emissions (start here)'!H11),ISNUMBER(Dispersion!$D$11)),'Emissions (start here)'!H11*2000*453.59/8760/3600*Dispersion!$D$11,0)</f>
        <v>0</v>
      </c>
      <c r="O11" s="74">
        <f>IF(AND(ISNUMBER('Emissions (start here)'!I11),ISNUMBER(Dispersion!$E$8)),'Emissions (start here)'!I11*453.59/3600*Dispersion!$E$8,0)</f>
        <v>0</v>
      </c>
      <c r="P11" s="74">
        <f>IF(AND(ISNUMBER('Emissions (start here)'!I11),ISNUMBER(Dispersion!$E$9)),'Emissions (start here)'!I11*453.59/3600*Dispersion!$E$9,0)</f>
        <v>0</v>
      </c>
      <c r="Q11" s="74">
        <f>IF(AND(ISNUMBER('Emissions (start here)'!J11),ISNUMBER(Dispersion!$E$10)),'Emissions (start here)'!J11*2000*453.59/8760/3600*Dispersion!$E$10,0)</f>
        <v>0</v>
      </c>
      <c r="R11" s="74">
        <f>IF(AND(ISNUMBER('Emissions (start here)'!J11),ISNUMBER(Dispersion!$E$11)),'Emissions (start here)'!J11*2000*453.59/8760/3600*Dispersion!$E$11,0)</f>
        <v>0</v>
      </c>
      <c r="S11" s="74">
        <f>IF(AND(ISNUMBER('Emissions (start here)'!K11),ISNUMBER(Dispersion!$F$8)),'Emissions (start here)'!K11*453.59/3600*Dispersion!$F$8,0)</f>
        <v>0</v>
      </c>
      <c r="T11" s="74">
        <f>IF(AND(ISNUMBER('Emissions (start here)'!K11),ISNUMBER(Dispersion!$F$9)),'Emissions (start here)'!K11*453.59/3600*Dispersion!$F$9,0)</f>
        <v>0</v>
      </c>
      <c r="U11" s="74">
        <f>IF(AND(ISNUMBER('Emissions (start here)'!L11),ISNUMBER(Dispersion!$F$10)),'Emissions (start here)'!L11*2000*453.59/8760/3600*Dispersion!$F$10,0)</f>
        <v>0</v>
      </c>
      <c r="V11" s="74">
        <f>IF(AND(ISNUMBER('Emissions (start here)'!L11),ISNUMBER(Dispersion!$F$11)),'Emissions (start here)'!L11*2000*453.59/8760/3600*Dispersion!$F$11,0)</f>
        <v>0</v>
      </c>
      <c r="W11" s="74">
        <f>IF(AND(ISNUMBER('Emissions (start here)'!M11),ISNUMBER(Dispersion!$G$8)),'Emissions (start here)'!M11*453.59/3600*Dispersion!$G$8,0)</f>
        <v>0</v>
      </c>
      <c r="X11" s="74">
        <f>IF(AND(ISNUMBER('Emissions (start here)'!M11),ISNUMBER(Dispersion!$G$9)),'Emissions (start here)'!M11*453.59/3600*Dispersion!$G$9,0)</f>
        <v>0</v>
      </c>
      <c r="Y11" s="74">
        <f>IF(AND(ISNUMBER('Emissions (start here)'!N11),ISNUMBER(Dispersion!$G$10)),'Emissions (start here)'!N11*2000*453.59/8760/3600*Dispersion!$G$10,0)</f>
        <v>0</v>
      </c>
      <c r="Z11" s="74">
        <f>IF(AND(ISNUMBER('Emissions (start here)'!N11),ISNUMBER(Dispersion!$G$11)),'Emissions (start here)'!N11*2000*453.59/8760/3600*Dispersion!$G$11,0)</f>
        <v>0</v>
      </c>
      <c r="AA11" s="74">
        <f>IF(AND(ISNUMBER('Emissions (start here)'!O11),ISNUMBER(Dispersion!$H$8)),'Emissions (start here)'!O11*453.59/3600*Dispersion!$H$8,0)</f>
        <v>0</v>
      </c>
      <c r="AB11" s="74">
        <f>IF(AND(ISNUMBER('Emissions (start here)'!O11),ISNUMBER(Dispersion!$H$9)),'Emissions (start here)'!O11*453.59/3600*Dispersion!$H$9,0)</f>
        <v>0</v>
      </c>
      <c r="AC11" s="74">
        <f>IF(AND(ISNUMBER('Emissions (start here)'!P11),ISNUMBER(Dispersion!$H$10)),'Emissions (start here)'!P11*2000*453.59/8760/3600*Dispersion!$H$10,0)</f>
        <v>0</v>
      </c>
      <c r="AD11" s="74">
        <f>IF(AND(ISNUMBER('Emissions (start here)'!P11),ISNUMBER(Dispersion!$H$11)),'Emissions (start here)'!P11*2000*453.59/8760/3600*Dispersion!$H$11,0)</f>
        <v>0</v>
      </c>
      <c r="AE11" s="74">
        <f>IF(AND(ISNUMBER('Emissions (start here)'!Q11),ISNUMBER(Dispersion!$I$8)),'Emissions (start here)'!Q11*453.59/3600*Dispersion!$I$8,0)</f>
        <v>0</v>
      </c>
      <c r="AF11" s="74">
        <f>IF(AND(ISNUMBER('Emissions (start here)'!Q11),ISNUMBER(Dispersion!$I$9)),'Emissions (start here)'!Q11*453.59/3600*Dispersion!$I$9,0)</f>
        <v>0</v>
      </c>
      <c r="AG11" s="74">
        <f>IF(AND(ISNUMBER('Emissions (start here)'!R11),ISNUMBER(Dispersion!$I$10)),'Emissions (start here)'!R11*2000*453.59/8760/3600*Dispersion!$I$10,0)</f>
        <v>0</v>
      </c>
      <c r="AH11" s="74">
        <f>IF(AND(ISNUMBER('Emissions (start here)'!R11),ISNUMBER(Dispersion!$I$11)),'Emissions (start here)'!R11*2000*453.59/8760/3600*Dispersion!$I$11,0)</f>
        <v>0</v>
      </c>
      <c r="AI11" s="74">
        <f>IF(AND(ISNUMBER('Emissions (start here)'!S11),ISNUMBER(Dispersion!$J$8)),'Emissions (start here)'!S11*453.59/3600*Dispersion!$J$8,0)</f>
        <v>0</v>
      </c>
      <c r="AJ11" s="74">
        <f>IF(AND(ISNUMBER('Emissions (start here)'!S11),ISNUMBER(Dispersion!$J$9)),'Emissions (start here)'!S11*453.59/3600*Dispersion!$J$9,0)</f>
        <v>0</v>
      </c>
      <c r="AK11" s="74">
        <f>IF(AND(ISNUMBER('Emissions (start here)'!T11),ISNUMBER(Dispersion!$J$10)),'Emissions (start here)'!T11*2000*453.59/8760/3600*Dispersion!$J$10,0)</f>
        <v>0</v>
      </c>
      <c r="AL11" s="74">
        <f>IF(AND(ISNUMBER('Emissions (start here)'!T11),ISNUMBER(Dispersion!$J$11)),'Emissions (start here)'!T11*2000*453.59/8760/3600*Dispersion!$J$11,0)</f>
        <v>0</v>
      </c>
      <c r="AM11" s="74">
        <f>IF(AND(ISNUMBER('Emissions (start here)'!U11),ISNUMBER(Dispersion!$K$8)),'Emissions (start here)'!U11*453.59/3600*Dispersion!$K$8,0)</f>
        <v>0</v>
      </c>
      <c r="AN11" s="74">
        <f>IF(AND(ISNUMBER('Emissions (start here)'!U11),ISNUMBER(Dispersion!$K$9)),'Emissions (start here)'!U11*453.59/3600*Dispersion!$K$9,0)</f>
        <v>0</v>
      </c>
      <c r="AO11" s="74">
        <f>IF(AND(ISNUMBER('Emissions (start here)'!V11),ISNUMBER(Dispersion!$K$10)),'Emissions (start here)'!V11*2000*453.59/8760/3600*Dispersion!$K$10,0)</f>
        <v>0</v>
      </c>
      <c r="AP11" s="74">
        <f>IF(AND(ISNUMBER('Emissions (start here)'!V11),ISNUMBER(Dispersion!$K$11)),'Emissions (start here)'!V11*2000*453.59/8760/3600*Dispersion!$K$11,0)</f>
        <v>0</v>
      </c>
      <c r="AQ11" s="74">
        <f>IF(AND(ISNUMBER('Emissions (start here)'!W11),ISNUMBER(Dispersion!$L$8)),'Emissions (start here)'!W11*453.59/3600*Dispersion!$L$8,0)</f>
        <v>0</v>
      </c>
      <c r="AR11" s="74">
        <f>IF(AND(ISNUMBER('Emissions (start here)'!W11),ISNUMBER(Dispersion!$L$9)),'Emissions (start here)'!W11*453.59/3600*Dispersion!$L$9,0)</f>
        <v>0</v>
      </c>
      <c r="AS11" s="74">
        <f>IF(AND(ISNUMBER('Emissions (start here)'!X11),ISNUMBER(Dispersion!$L$10)),'Emissions (start here)'!X11*2000*453.59/8760/3600*Dispersion!$L$10,0)</f>
        <v>0</v>
      </c>
      <c r="AT11" s="74">
        <f>IF(AND(ISNUMBER('Emissions (start here)'!X11),ISNUMBER(Dispersion!$L$11)),'Emissions (start here)'!X11*2000*453.59/8760/3600*Dispersion!$L$11,0)</f>
        <v>0</v>
      </c>
      <c r="AU11" s="74">
        <f>IF(AND(ISNUMBER('Emissions (start here)'!Y11),ISNUMBER(Dispersion!$M$8)),'Emissions (start here)'!Y11*453.59/3600*Dispersion!$M$8,0)</f>
        <v>0</v>
      </c>
      <c r="AV11" s="74">
        <f>IF(AND(ISNUMBER('Emissions (start here)'!Y11),ISNUMBER(Dispersion!$M$9)),'Emissions (start here)'!Y11*453.59/3600*Dispersion!$M$9,0)</f>
        <v>0</v>
      </c>
      <c r="AW11" s="74">
        <f>IF(AND(ISNUMBER('Emissions (start here)'!Z11),ISNUMBER(Dispersion!$M$10)),'Emissions (start here)'!Z11*2000*453.59/8760/3600*Dispersion!$M$10,0)</f>
        <v>0</v>
      </c>
      <c r="AX11" s="74">
        <f>IF(AND(ISNUMBER('Emissions (start here)'!Z11),ISNUMBER(Dispersion!$M$11)),'Emissions (start here)'!Z11*2000*453.59/8760/3600*Dispersion!$M$11,0)</f>
        <v>0</v>
      </c>
      <c r="AY11" s="74">
        <f>IF(AND(ISNUMBER('Emissions (start here)'!AA11),ISNUMBER(Dispersion!$N$8)),'Emissions (start here)'!AA11*453.59/3600*Dispersion!$N$8,0)</f>
        <v>0</v>
      </c>
      <c r="AZ11" s="74">
        <f>IF(AND(ISNUMBER('Emissions (start here)'!AA11),ISNUMBER(Dispersion!$N$9)),'Emissions (start here)'!AA11*453.59/3600*Dispersion!$N$9,0)</f>
        <v>0</v>
      </c>
      <c r="BA11" s="74">
        <f>IF(AND(ISNUMBER('Emissions (start here)'!AB11),ISNUMBER(Dispersion!$N$10)),'Emissions (start here)'!AB11*2000*453.59/8760/3600*Dispersion!$N$10,0)</f>
        <v>0</v>
      </c>
      <c r="BB11" s="74">
        <f>IF(AND(ISNUMBER('Emissions (start here)'!AB11),ISNUMBER(Dispersion!$N$11)),'Emissions (start here)'!AB11*2000*453.59/8760/3600*Dispersion!$N$11,0)</f>
        <v>0</v>
      </c>
      <c r="BC11" s="74">
        <f>IF(AND(ISNUMBER('Emissions (start here)'!AC11),ISNUMBER(Dispersion!$O$8)),'Emissions (start here)'!AC11*453.59/3600*Dispersion!$O$8,0)</f>
        <v>0</v>
      </c>
      <c r="BD11" s="74">
        <f>IF(AND(ISNUMBER('Emissions (start here)'!AC11),ISNUMBER(Dispersion!$O$9)),'Emissions (start here)'!AC11*453.59/3600*Dispersion!$O$9,0)</f>
        <v>0</v>
      </c>
      <c r="BE11" s="74">
        <f>IF(AND(ISNUMBER('Emissions (start here)'!AD11),ISNUMBER(Dispersion!$O$10)),'Emissions (start here)'!AD11*2000*453.59/8760/3600*Dispersion!$O$10,0)</f>
        <v>0</v>
      </c>
      <c r="BF11" s="74">
        <f>IF(AND(ISNUMBER('Emissions (start here)'!AD11),ISNUMBER(Dispersion!$O$11)),'Emissions (start here)'!AD11*2000*453.59/8760/3600*Dispersion!$O$11,0)</f>
        <v>0</v>
      </c>
      <c r="BG11" s="74">
        <f>IF(AND(ISNUMBER('Emissions (start here)'!AE11),ISNUMBER(Dispersion!$P$8)),'Emissions (start here)'!AE11*453.59/3600*Dispersion!$P$8,0)</f>
        <v>0</v>
      </c>
      <c r="BH11" s="74">
        <f>IF(AND(ISNUMBER('Emissions (start here)'!AE11),ISNUMBER(Dispersion!$P$9)),'Emissions (start here)'!AE11*453.59/3600*Dispersion!$P$9,0)</f>
        <v>0</v>
      </c>
      <c r="BI11" s="74">
        <f>IF(AND(ISNUMBER('Emissions (start here)'!AF11),ISNUMBER(Dispersion!$P$10)),'Emissions (start here)'!AF11*2000*453.59/8760/3600*Dispersion!$P$10,0)</f>
        <v>0</v>
      </c>
      <c r="BJ11" s="74">
        <f>IF(AND(ISNUMBER('Emissions (start here)'!AF11),ISNUMBER(Dispersion!$P$11)),'Emissions (start here)'!AF11*2000*453.59/8760/3600*Dispersion!$P$11,0)</f>
        <v>0</v>
      </c>
      <c r="BK11" s="74">
        <f>IF(AND(ISNUMBER('Emissions (start here)'!AG11),ISNUMBER(Dispersion!$Q$8)),'Emissions (start here)'!AG11*453.59/3600*Dispersion!$Q$8,0)</f>
        <v>0</v>
      </c>
      <c r="BL11" s="74">
        <f>IF(AND(ISNUMBER('Emissions (start here)'!AG11),ISNUMBER(Dispersion!$Q$9)),'Emissions (start here)'!AG11*453.59/3600*Dispersion!$Q$9,0)</f>
        <v>0</v>
      </c>
      <c r="BM11" s="74">
        <f>IF(AND(ISNUMBER('Emissions (start here)'!AH11),ISNUMBER(Dispersion!$Q$10)),'Emissions (start here)'!AH11*2000*453.59/8760/3600*Dispersion!$Q$10,0)</f>
        <v>0</v>
      </c>
      <c r="BN11" s="74">
        <f>IF(AND(ISNUMBER('Emissions (start here)'!AH11),ISNUMBER(Dispersion!$Q$11)),'Emissions (start here)'!AH11*2000*453.59/8760/3600*Dispersion!$Q$11,0)</f>
        <v>0</v>
      </c>
      <c r="BO11" s="74">
        <f>IF(AND(ISNUMBER('Emissions (start here)'!AI11),ISNUMBER(Dispersion!$R$8)),'Emissions (start here)'!AI11*453.59/3600*Dispersion!$R$8,0)</f>
        <v>0</v>
      </c>
      <c r="BP11" s="74">
        <f>IF(AND(ISNUMBER('Emissions (start here)'!AI11),ISNUMBER(Dispersion!$R$9)),'Emissions (start here)'!AI11*453.59/3600*Dispersion!$R$9,0)</f>
        <v>0</v>
      </c>
      <c r="BQ11" s="74">
        <f>IF(AND(ISNUMBER('Emissions (start here)'!AJ11),ISNUMBER(Dispersion!$R$10)),'Emissions (start here)'!AJ11*2000*453.59/8760/3600*Dispersion!$R$10,0)</f>
        <v>0</v>
      </c>
      <c r="BR11" s="74">
        <f>IF(AND(ISNUMBER('Emissions (start here)'!AJ11),ISNUMBER(Dispersion!$R$11)),'Emissions (start here)'!AJ11*2000*453.59/8760/3600*Dispersion!$R$11,0)</f>
        <v>0</v>
      </c>
      <c r="BS11" s="74">
        <f>IF(AND(ISNUMBER('Emissions (start here)'!AK11),ISNUMBER(Dispersion!$S$8)),'Emissions (start here)'!AK11*453.59/3600*Dispersion!$S$8,0)</f>
        <v>0</v>
      </c>
      <c r="BT11" s="74">
        <f>IF(AND(ISNUMBER('Emissions (start here)'!AK11),ISNUMBER(Dispersion!$S$9)),'Emissions (start here)'!AK11*453.59/3600*Dispersion!$S$9,0)</f>
        <v>0</v>
      </c>
      <c r="BU11" s="74">
        <f>IF(AND(ISNUMBER('Emissions (start here)'!AL11),ISNUMBER(Dispersion!$S$10)),'Emissions (start here)'!AL11*2000*453.59/8760/3600*Dispersion!$S$10,0)</f>
        <v>0</v>
      </c>
      <c r="BV11" s="74">
        <f>IF(AND(ISNUMBER('Emissions (start here)'!AL11),ISNUMBER(Dispersion!$S$11)),'Emissions (start here)'!AL11*2000*453.59/8760/3600*Dispersion!$S$11,0)</f>
        <v>0</v>
      </c>
      <c r="BW11" s="74">
        <f>IF(AND(ISNUMBER('Emissions (start here)'!AM11),ISNUMBER(Dispersion!$T$8)),'Emissions (start here)'!AM11*453.59/3600*Dispersion!$T$8,0)</f>
        <v>0</v>
      </c>
      <c r="BX11" s="74">
        <f>IF(AND(ISNUMBER('Emissions (start here)'!AM11),ISNUMBER(Dispersion!$T$9)),'Emissions (start here)'!AM11*453.59/3600*Dispersion!$T$9,0)</f>
        <v>0</v>
      </c>
      <c r="BY11" s="74">
        <f>IF(AND(ISNUMBER('Emissions (start here)'!AN11),ISNUMBER(Dispersion!$T$10)),'Emissions (start here)'!AN11*2000*453.59/8760/3600*Dispersion!$T$10,0)</f>
        <v>0</v>
      </c>
      <c r="BZ11" s="74">
        <f>IF(AND(ISNUMBER('Emissions (start here)'!AN11),ISNUMBER(Dispersion!$T$11)),'Emissions (start here)'!AN11*2000*453.59/8760/3600*Dispersion!$T$11,0)</f>
        <v>0</v>
      </c>
      <c r="CA11" s="74">
        <f>IF(AND(ISNUMBER('Emissions (start here)'!AO11),ISNUMBER(Dispersion!$U$8)),'Emissions (start here)'!AO11*453.59/3600*Dispersion!$U$8,0)</f>
        <v>0</v>
      </c>
      <c r="CB11" s="74">
        <f>IF(AND(ISNUMBER('Emissions (start here)'!AO11),ISNUMBER(Dispersion!$U$9)),'Emissions (start here)'!AO11*453.59/3600*Dispersion!$U$9,0)</f>
        <v>0</v>
      </c>
      <c r="CC11" s="74">
        <f>IF(AND(ISNUMBER('Emissions (start here)'!AP11),ISNUMBER(Dispersion!$U$10)),'Emissions (start here)'!AP11*2000*453.59/8760/3600*Dispersion!$U$10,0)</f>
        <v>0</v>
      </c>
      <c r="CD11" s="74">
        <f>IF(AND(ISNUMBER('Emissions (start here)'!AP11),ISNUMBER(Dispersion!$U$11)),'Emissions (start here)'!AP11*2000*453.59/8760/3600*Dispersion!$U$11,0)</f>
        <v>0</v>
      </c>
      <c r="CE11" s="74">
        <f>IF(AND(ISNUMBER('Emissions (start here)'!AQ11),ISNUMBER(Dispersion!$V$8)),'Emissions (start here)'!AQ11*453.59/3600*Dispersion!$V$8,0)</f>
        <v>0</v>
      </c>
      <c r="CF11" s="74">
        <f>IF(AND(ISNUMBER('Emissions (start here)'!AQ11),ISNUMBER(Dispersion!$V$9)),'Emissions (start here)'!AQ11*453.59/3600*Dispersion!$V$9,0)</f>
        <v>0</v>
      </c>
      <c r="CG11" s="74">
        <f>IF(AND(ISNUMBER('Emissions (start here)'!AR11),ISNUMBER(Dispersion!$V$10)),'Emissions (start here)'!AR11*2000*453.59/8760/3600*Dispersion!$V$10,0)</f>
        <v>0</v>
      </c>
      <c r="CH11" s="74">
        <f>IF(AND(ISNUMBER('Emissions (start here)'!AR11),ISNUMBER(Dispersion!$V$11)),'Emissions (start here)'!AR11*2000*453.59/8760/3600*Dispersion!$V$11,0)</f>
        <v>0</v>
      </c>
      <c r="CI11" s="74">
        <f>IF(AND(ISNUMBER('Emissions (start here)'!AS11),ISNUMBER(Dispersion!$W$8)),'Emissions (start here)'!AS11*453.59/3600*Dispersion!$W$8,0)</f>
        <v>0</v>
      </c>
      <c r="CJ11" s="74">
        <f>IF(AND(ISNUMBER('Emissions (start here)'!AS11),ISNUMBER(Dispersion!$W$9)),'Emissions (start here)'!AS11*453.59/3600*Dispersion!$W$9,0)</f>
        <v>0</v>
      </c>
      <c r="CK11" s="74">
        <f>IF(AND(ISNUMBER('Emissions (start here)'!AT11),ISNUMBER(Dispersion!$W$10)),'Emissions (start here)'!AT11*2000*453.59/8760/3600*Dispersion!$W$10,0)</f>
        <v>0</v>
      </c>
      <c r="CL11" s="74">
        <f>IF(AND(ISNUMBER('Emissions (start here)'!AT11),ISNUMBER(Dispersion!$W$11)),'Emissions (start here)'!AT11*2000*453.59/8760/3600*Dispersion!$W$11,0)</f>
        <v>0</v>
      </c>
      <c r="CM11" s="74">
        <f>IF(AND(ISNUMBER('Emissions (start here)'!AU11),ISNUMBER(Dispersion!$X$8)),'Emissions (start here)'!AU11*453.59/3600*Dispersion!$X$8,0)</f>
        <v>0</v>
      </c>
      <c r="CN11" s="74">
        <f>IF(AND(ISNUMBER('Emissions (start here)'!AU11),ISNUMBER(Dispersion!$X$9)),'Emissions (start here)'!AU11*453.59/3600*Dispersion!$X$9,0)</f>
        <v>0</v>
      </c>
      <c r="CO11" s="74">
        <f>IF(AND(ISNUMBER('Emissions (start here)'!AV11),ISNUMBER(Dispersion!$X$10)),'Emissions (start here)'!AV11*2000*453.59/8760/3600*Dispersion!$X$10,0)</f>
        <v>0</v>
      </c>
      <c r="CP11" s="74">
        <f>IF(AND(ISNUMBER('Emissions (start here)'!AV11),ISNUMBER(Dispersion!$X$11)),'Emissions (start here)'!AV11*2000*453.59/8760/3600*Dispersion!$X$11,0)</f>
        <v>0</v>
      </c>
      <c r="CQ11" s="74">
        <f>IF(AND(ISNUMBER('Emissions (start here)'!AW11),ISNUMBER(Dispersion!$Y$8)),'Emissions (start here)'!AW11*453.59/3600*Dispersion!$Y$8,0)</f>
        <v>0</v>
      </c>
      <c r="CR11" s="74">
        <f>IF(AND(ISNUMBER('Emissions (start here)'!AW11),ISNUMBER(Dispersion!$Y$9)),'Emissions (start here)'!AW11*453.59/3600*Dispersion!$Y$9,0)</f>
        <v>0</v>
      </c>
      <c r="CS11" s="74">
        <f>IF(AND(ISNUMBER('Emissions (start here)'!AX11),ISNUMBER(Dispersion!$Y$10)),'Emissions (start here)'!AX11*2000*453.59/8760/3600*Dispersion!$Y$10,0)</f>
        <v>0</v>
      </c>
      <c r="CT11" s="74">
        <f>IF(AND(ISNUMBER('Emissions (start here)'!AX11),ISNUMBER(Dispersion!$Y$11)),'Emissions (start here)'!AX11*2000*453.59/8760/3600*Dispersion!$Y$11,0)</f>
        <v>0</v>
      </c>
      <c r="CU11" s="74">
        <f>IF(AND(ISNUMBER('Emissions (start here)'!AY11),ISNUMBER(Dispersion!$Z$8)),'Emissions (start here)'!AY11*453.59/3600*Dispersion!$Z$8,0)</f>
        <v>0</v>
      </c>
      <c r="CV11" s="74">
        <f>IF(AND(ISNUMBER('Emissions (start here)'!AY11),ISNUMBER(Dispersion!$Z$9)),'Emissions (start here)'!AY11*453.59/3600*Dispersion!$Z$9,0)</f>
        <v>0</v>
      </c>
      <c r="CW11" s="74">
        <f>IF(AND(ISNUMBER('Emissions (start here)'!AZ11),ISNUMBER(Dispersion!$Z$10)),'Emissions (start here)'!AZ11*2000*453.59/8760/3600*Dispersion!$Z$10,0)</f>
        <v>0</v>
      </c>
      <c r="CX11" s="74">
        <f>IF(AND(ISNUMBER('Emissions (start here)'!AZ11),ISNUMBER(Dispersion!$Z$11)),'Emissions (start here)'!AZ11*2000*453.59/8760/3600*Dispersion!$Z$11,0)</f>
        <v>0</v>
      </c>
      <c r="CY11" s="74">
        <f>IF(AND(ISNUMBER('Emissions (start here)'!BA11),ISNUMBER(Dispersion!$AA$8)),'Emissions (start here)'!BA11*453.59/3600*Dispersion!$AA$8,0)</f>
        <v>0</v>
      </c>
      <c r="CZ11" s="74">
        <f>IF(AND(ISNUMBER('Emissions (start here)'!BA11),ISNUMBER(Dispersion!$AA$9)),'Emissions (start here)'!BA11*453.59/3600*Dispersion!$AA$9,0)</f>
        <v>0</v>
      </c>
      <c r="DA11" s="74">
        <f>IF(AND(ISNUMBER('Emissions (start here)'!BB11),ISNUMBER(Dispersion!$AA$10)),'Emissions (start here)'!BB11*2000*453.59/8760/3600*Dispersion!$AA$10,0)</f>
        <v>0</v>
      </c>
      <c r="DB11" s="74">
        <f>IF(AND(ISNUMBER('Emissions (start here)'!BB11),ISNUMBER(Dispersion!$AA$11)),'Emissions (start here)'!BB11*2000*453.59/8760/3600*Dispersion!$AA$11,0)</f>
        <v>0</v>
      </c>
      <c r="DC11" s="74">
        <f>IF(AND(ISNUMBER('Emissions (start here)'!BC11),ISNUMBER(Dispersion!$AB$8)),'Emissions (start here)'!BC11*453.59/3600*Dispersion!$AB$8,0)</f>
        <v>0</v>
      </c>
      <c r="DD11" s="74">
        <f>IF(AND(ISNUMBER('Emissions (start here)'!BC11),ISNUMBER(Dispersion!$AB$9)),'Emissions (start here)'!BC11*453.59/3600*Dispersion!$AB$9,0)</f>
        <v>0</v>
      </c>
      <c r="DE11" s="74">
        <f>IF(AND(ISNUMBER('Emissions (start here)'!BD11),ISNUMBER(Dispersion!$AB$10)),'Emissions (start here)'!BD11*2000*453.59/8760/3600*Dispersion!$AB$10,0)</f>
        <v>0</v>
      </c>
      <c r="DF11" s="74">
        <f>IF(AND(ISNUMBER('Emissions (start here)'!BD11),ISNUMBER(Dispersion!$AB$11)),'Emissions (start here)'!BD11*2000*453.59/8760/3600*Dispersion!$AB$11,0)</f>
        <v>0</v>
      </c>
      <c r="DG11" s="74">
        <f>IF(AND(ISNUMBER('Emissions (start here)'!BE11),ISNUMBER(Dispersion!$AC$8)),'Emissions (start here)'!BE11*453.59/3600*Dispersion!$AC$8,0)</f>
        <v>0</v>
      </c>
      <c r="DH11" s="74">
        <f>IF(AND(ISNUMBER('Emissions (start here)'!BE11),ISNUMBER(Dispersion!$AC$9)),'Emissions (start here)'!BE11*453.59/3600*Dispersion!$AC$9,0)</f>
        <v>0</v>
      </c>
      <c r="DI11" s="74">
        <f>IF(AND(ISNUMBER('Emissions (start here)'!BF11),ISNUMBER(Dispersion!$AC$10)),'Emissions (start here)'!BF11*2000*453.59/8760/3600*Dispersion!$AC$10,0)</f>
        <v>0</v>
      </c>
      <c r="DJ11" s="74">
        <f>IF(AND(ISNUMBER('Emissions (start here)'!BF11),ISNUMBER(Dispersion!$AC$11)),'Emissions (start here)'!BF11*2000*453.59/8760/3600*Dispersion!$AC$11,0)</f>
        <v>0</v>
      </c>
      <c r="DK11" s="74">
        <f>IF(AND(ISNUMBER('Emissions (start here)'!BG11),ISNUMBER(Dispersion!$AD$8)),'Emissions (start here)'!BG11*453.59/3600*Dispersion!$AD$8,0)</f>
        <v>0</v>
      </c>
      <c r="DL11" s="74">
        <f>IF(AND(ISNUMBER('Emissions (start here)'!BG11),ISNUMBER(Dispersion!$AD$9)),'Emissions (start here)'!BG11*453.59/3600*Dispersion!$AD$9,0)</f>
        <v>0</v>
      </c>
      <c r="DM11" s="74">
        <f>IF(AND(ISNUMBER('Emissions (start here)'!BH11),ISNUMBER(Dispersion!$AD$10)),'Emissions (start here)'!BH11*2000*453.59/8760/3600*Dispersion!$AD$10,0)</f>
        <v>0</v>
      </c>
      <c r="DN11" s="74">
        <f>IF(AND(ISNUMBER('Emissions (start here)'!BH11),ISNUMBER(Dispersion!$AD$11)),'Emissions (start here)'!BH11*2000*453.59/8760/3600*Dispersion!$AD$11,0)</f>
        <v>0</v>
      </c>
      <c r="DO11" s="74">
        <f>IF(AND(ISNUMBER('Emissions (start here)'!BI11),ISNUMBER(Dispersion!$AE$8)),'Emissions (start here)'!BI11*453.59/3600*Dispersion!$AE$8,0)</f>
        <v>0</v>
      </c>
      <c r="DP11" s="74">
        <f>IF(AND(ISNUMBER('Emissions (start here)'!BI11),ISNUMBER(Dispersion!$AE$9)),'Emissions (start here)'!BI11*453.59/3600*Dispersion!$AE$9,0)</f>
        <v>0</v>
      </c>
      <c r="DQ11" s="74">
        <f>IF(AND(ISNUMBER('Emissions (start here)'!BJ11),ISNUMBER(Dispersion!$AE$10)),'Emissions (start here)'!BJ11*2000*453.59/8760/3600*Dispersion!$AE$10,0)</f>
        <v>0</v>
      </c>
      <c r="DR11" s="74">
        <f>IF(AND(ISNUMBER('Emissions (start here)'!BJ11),ISNUMBER(Dispersion!$AE$11)),'Emissions (start here)'!BJ11*2000*453.59/8760/3600*Dispersion!$AE$11,0)</f>
        <v>0</v>
      </c>
      <c r="DS11" s="74">
        <f>IF(AND(ISNUMBER('Emissions (start here)'!BK11),ISNUMBER(Dispersion!$AF$8)),'Emissions (start here)'!BK11*453.59/3600*Dispersion!$AF$8,0)</f>
        <v>0</v>
      </c>
      <c r="DT11" s="74">
        <f>IF(AND(ISNUMBER('Emissions (start here)'!BK11),ISNUMBER(Dispersion!$AF$9)),'Emissions (start here)'!BK11*453.59/3600*Dispersion!$AF$9,0)</f>
        <v>0</v>
      </c>
      <c r="DU11" s="74">
        <f>IF(AND(ISNUMBER('Emissions (start here)'!BL11),ISNUMBER(Dispersion!$AF$10)),'Emissions (start here)'!BL11*2000*453.59/8760/3600*Dispersion!$AF$10,0)</f>
        <v>0</v>
      </c>
      <c r="DV11" s="74">
        <f>IF(AND(ISNUMBER('Emissions (start here)'!BL11),ISNUMBER(Dispersion!$AF$11)),'Emissions (start here)'!BL11*2000*453.59/8760/3600*Dispersion!$AF$11,0)</f>
        <v>0</v>
      </c>
      <c r="DW11" s="74">
        <f>IF(AND(ISNUMBER('Emissions (start here)'!BM11),ISNUMBER(Dispersion!$AG$8)),'Emissions (start here)'!BM11*453.59/3600*Dispersion!$AG$8,0)</f>
        <v>0</v>
      </c>
      <c r="DX11" s="74">
        <f>IF(AND(ISNUMBER('Emissions (start here)'!BM11),ISNUMBER(Dispersion!$AG$9)),'Emissions (start here)'!BM11*453.59/3600*Dispersion!$AG$9,0)</f>
        <v>0</v>
      </c>
      <c r="DY11" s="74">
        <f>IF(AND(ISNUMBER('Emissions (start here)'!BN11),ISNUMBER(Dispersion!$AG$10)),'Emissions (start here)'!BN11*2000*453.59/8760/3600*Dispersion!$AG$10,0)</f>
        <v>0</v>
      </c>
      <c r="DZ11" s="74">
        <f>IF(AND(ISNUMBER('Emissions (start here)'!BN11),ISNUMBER(Dispersion!$AG$11)),'Emissions (start here)'!BN11*2000*453.59/8760/3600*Dispersion!$AG$11,0)</f>
        <v>0</v>
      </c>
      <c r="EA11" s="74">
        <f>IF(AND(ISNUMBER('Emissions (start here)'!BO11),ISNUMBER(Dispersion!$AH$8)),'Emissions (start here)'!BO11*453.59/3600*Dispersion!$AH$8,0)</f>
        <v>0</v>
      </c>
      <c r="EB11" s="74">
        <f>IF(AND(ISNUMBER('Emissions (start here)'!BO11),ISNUMBER(Dispersion!$AH$9)),'Emissions (start here)'!BO11*453.59/3600*Dispersion!$AH$9,0)</f>
        <v>0</v>
      </c>
      <c r="EC11" s="74">
        <f>IF(AND(ISNUMBER('Emissions (start here)'!BP11),ISNUMBER(Dispersion!$AH$10)),'Emissions (start here)'!BP11*2000*453.59/8760/3600*Dispersion!$AH$10,0)</f>
        <v>0</v>
      </c>
      <c r="ED11" s="74">
        <f>IF(AND(ISNUMBER('Emissions (start here)'!BP11),ISNUMBER(Dispersion!$AH$11)),'Emissions (start here)'!BP11*2000*453.59/8760/3600*Dispersion!$AH$11,0)</f>
        <v>0</v>
      </c>
      <c r="EE11" s="74">
        <f>IF(AND(ISNUMBER('Emissions (start here)'!BQ11),ISNUMBER(Dispersion!$AI$8)),'Emissions (start here)'!BQ11*453.59/3600*Dispersion!$AI$8,0)</f>
        <v>0</v>
      </c>
      <c r="EF11" s="74">
        <f>IF(AND(ISNUMBER('Emissions (start here)'!BQ11),ISNUMBER(Dispersion!$AI$9)),'Emissions (start here)'!BQ11*453.59/3600*Dispersion!$AI$9,0)</f>
        <v>0</v>
      </c>
      <c r="EG11" s="74">
        <f>IF(AND(ISNUMBER('Emissions (start here)'!BR11),ISNUMBER(Dispersion!$AI$10)),'Emissions (start here)'!BR11*2000*453.59/8760/3600*Dispersion!$AI$10,0)</f>
        <v>0</v>
      </c>
      <c r="EH11" s="74">
        <f>IF(AND(ISNUMBER('Emissions (start here)'!BR11),ISNUMBER(Dispersion!$AI$11)),'Emissions (start here)'!BR11*2000*453.59/8760/3600*Dispersion!$AI$11,0)</f>
        <v>0</v>
      </c>
      <c r="EI11" s="74">
        <f>IF(AND(ISNUMBER('Emissions (start here)'!BS11),ISNUMBER(Dispersion!$AJ$8)),'Emissions (start here)'!BS11*453.59/3600*Dispersion!$AJ$8,0)</f>
        <v>0</v>
      </c>
      <c r="EJ11" s="74">
        <f>IF(AND(ISNUMBER('Emissions (start here)'!BS11),ISNUMBER(Dispersion!$AJ$9)),'Emissions (start here)'!BS11*453.59/3600*Dispersion!$AJ$9,0)</f>
        <v>0</v>
      </c>
      <c r="EK11" s="74">
        <f>IF(AND(ISNUMBER('Emissions (start here)'!BT11),ISNUMBER(Dispersion!$AJ$10)),'Emissions (start here)'!BT11*2000*453.59/8760/3600*Dispersion!$AJ$10,0)</f>
        <v>0</v>
      </c>
      <c r="EL11" s="74">
        <f>IF(AND(ISNUMBER('Emissions (start here)'!BT11),ISNUMBER(Dispersion!$AJ$11)),'Emissions (start here)'!BT11*2000*453.59/8760/3600*Dispersion!$AJ$11,0)</f>
        <v>0</v>
      </c>
      <c r="EM11" s="74">
        <f>IF(AND(ISNUMBER('Emissions (start here)'!BU11),ISNUMBER(Dispersion!$AK$8)),'Emissions (start here)'!BU11*453.59/3600*Dispersion!$AK$8,0)</f>
        <v>0</v>
      </c>
      <c r="EN11" s="74">
        <f>IF(AND(ISNUMBER('Emissions (start here)'!BU11),ISNUMBER(Dispersion!$AK$9)),'Emissions (start here)'!BU11*453.59/3600*Dispersion!$AK$9,0)</f>
        <v>0</v>
      </c>
      <c r="EO11" s="74">
        <f>IF(AND(ISNUMBER('Emissions (start here)'!BV11),ISNUMBER(Dispersion!$AK$10)),'Emissions (start here)'!BV11*2000*453.59/8760/3600*Dispersion!$AK$10,0)</f>
        <v>0</v>
      </c>
      <c r="EP11" s="74">
        <f>IF(AND(ISNUMBER('Emissions (start here)'!BV11),ISNUMBER(Dispersion!$AK$11)),'Emissions (start here)'!BV11*2000*453.59/8760/3600*Dispersion!$AK$11,0)</f>
        <v>0</v>
      </c>
      <c r="EQ11" s="74">
        <f>IF(AND(ISNUMBER('Emissions (start here)'!BW11),ISNUMBER(Dispersion!$AL$8)),'Emissions (start here)'!BW11*453.59/3600*Dispersion!$AL$8,0)</f>
        <v>0</v>
      </c>
      <c r="ER11" s="74">
        <f>IF(AND(ISNUMBER('Emissions (start here)'!BW11),ISNUMBER(Dispersion!$AL$9)),'Emissions (start here)'!BW11*453.59/3600*Dispersion!$AL$9,0)</f>
        <v>0</v>
      </c>
      <c r="ES11" s="74">
        <f>IF(AND(ISNUMBER('Emissions (start here)'!BX11),ISNUMBER(Dispersion!$AL$10)),'Emissions (start here)'!BX11*2000*453.59/8760/3600*Dispersion!$AL$10,0)</f>
        <v>0</v>
      </c>
      <c r="ET11" s="74">
        <f>IF(AND(ISNUMBER('Emissions (start here)'!BX11),ISNUMBER(Dispersion!$AL$11)),'Emissions (start here)'!BX11*2000*453.59/8760/3600*Dispersion!$AL$11,0)</f>
        <v>0</v>
      </c>
      <c r="EU11" s="74">
        <f>IF(AND(ISNUMBER('Emissions (start here)'!BY11),ISNUMBER(Dispersion!$AM$8)),'Emissions (start here)'!BY11*453.59/3600*Dispersion!$AM$8,0)</f>
        <v>0</v>
      </c>
      <c r="EV11" s="74">
        <f>IF(AND(ISNUMBER('Emissions (start here)'!BY11),ISNUMBER(Dispersion!$AM$9)),'Emissions (start here)'!BY11*453.59/3600*Dispersion!$AM$9,0)</f>
        <v>0</v>
      </c>
      <c r="EW11" s="74">
        <f>IF(AND(ISNUMBER('Emissions (start here)'!BZ11),ISNUMBER(Dispersion!$AM$10)),'Emissions (start here)'!BZ11*2000*453.59/8760/3600*Dispersion!$AM$10,0)</f>
        <v>0</v>
      </c>
      <c r="EX11" s="74">
        <f>IF(AND(ISNUMBER('Emissions (start here)'!BZ11),ISNUMBER(Dispersion!$AM$11)),'Emissions (start here)'!BZ11*2000*453.59/8760/3600*Dispersion!$AM$11,0)</f>
        <v>0</v>
      </c>
      <c r="EY11" s="74">
        <f>IF(AND(ISNUMBER('Emissions (start here)'!CA11),ISNUMBER(Dispersion!$AN$8)),'Emissions (start here)'!CA11*453.59/3600*Dispersion!$AN$8,0)</f>
        <v>0</v>
      </c>
      <c r="EZ11" s="74">
        <f>IF(AND(ISNUMBER('Emissions (start here)'!CA11),ISNUMBER(Dispersion!$AN$9)),'Emissions (start here)'!CA11*453.59/3600*Dispersion!$AN$9,0)</f>
        <v>0</v>
      </c>
      <c r="FA11" s="74">
        <f>IF(AND(ISNUMBER('Emissions (start here)'!CB11),ISNUMBER(Dispersion!$AN$10)),'Emissions (start here)'!CB11*2000*453.59/8760/3600*Dispersion!$AN$10,0)</f>
        <v>0</v>
      </c>
      <c r="FB11" s="74">
        <f>IF(AND(ISNUMBER('Emissions (start here)'!CB11),ISNUMBER(Dispersion!$AN$11)),'Emissions (start here)'!CB11*2000*453.59/8760/3600*Dispersion!$AN$11,0)</f>
        <v>0</v>
      </c>
      <c r="FC11" s="74">
        <f>IF(AND(ISNUMBER('Emissions (start here)'!CC11),ISNUMBER(Dispersion!$AO$8)),'Emissions (start here)'!CC11*453.59/3600*Dispersion!$AO$8,0)</f>
        <v>0</v>
      </c>
      <c r="FD11" s="74">
        <f>IF(AND(ISNUMBER('Emissions (start here)'!CC11),ISNUMBER(Dispersion!$AO$9)),'Emissions (start here)'!CC11*453.59/3600*Dispersion!$AO$9,0)</f>
        <v>0</v>
      </c>
      <c r="FE11" s="74">
        <f>IF(AND(ISNUMBER('Emissions (start here)'!CD11),ISNUMBER(Dispersion!$AO$10)),'Emissions (start here)'!CD11*2000*453.59/8760/3600*Dispersion!$AO$10,0)</f>
        <v>0</v>
      </c>
      <c r="FF11" s="74">
        <f>IF(AND(ISNUMBER('Emissions (start here)'!CD11),ISNUMBER(Dispersion!$AO$11)),'Emissions (start here)'!CD11*2000*453.59/8760/3600*Dispersion!$AO$11,0)</f>
        <v>0</v>
      </c>
      <c r="FG11" s="74">
        <f>IF(AND(ISNUMBER('Emissions (start here)'!CE11),ISNUMBER(Dispersion!$AP$8)),'Emissions (start here)'!CE11*453.59/3600*Dispersion!$AP$8,0)</f>
        <v>0</v>
      </c>
      <c r="FH11" s="74">
        <f>IF(AND(ISNUMBER('Emissions (start here)'!CE11),ISNUMBER(Dispersion!$AP$9)),'Emissions (start here)'!CE11*453.59/3600*Dispersion!$AP$9,0)</f>
        <v>0</v>
      </c>
      <c r="FI11" s="74">
        <f>IF(AND(ISNUMBER('Emissions (start here)'!CF11),ISNUMBER(Dispersion!$AP$10)),'Emissions (start here)'!CF11*2000*453.59/8760/3600*Dispersion!$AP$10,0)</f>
        <v>0</v>
      </c>
      <c r="FJ11" s="74">
        <f>IF(AND(ISNUMBER('Emissions (start here)'!CF11),ISNUMBER(Dispersion!$AP$11)),'Emissions (start here)'!CF11*2000*453.59/8760/3600*Dispersion!$AP$11,0)</f>
        <v>0</v>
      </c>
      <c r="FK11" s="74">
        <f>IF(AND(ISNUMBER('Emissions (start here)'!CG11),ISNUMBER(Dispersion!$AQ$8)),'Emissions (start here)'!CG11*453.59/3600*Dispersion!$AQ$8,0)</f>
        <v>0</v>
      </c>
      <c r="FL11" s="74">
        <f>IF(AND(ISNUMBER('Emissions (start here)'!CG11),ISNUMBER(Dispersion!$AQ$9)),'Emissions (start here)'!CG11*453.59/3600*Dispersion!$AQ$9,0)</f>
        <v>0</v>
      </c>
      <c r="FM11" s="74">
        <f>IF(AND(ISNUMBER('Emissions (start here)'!CH11),ISNUMBER(Dispersion!$AQ$10)),'Emissions (start here)'!CH11*2000*453.59/8760/3600*Dispersion!$AQ$10,0)</f>
        <v>0</v>
      </c>
      <c r="FN11" s="74">
        <f>IF(AND(ISNUMBER('Emissions (start here)'!CH11),ISNUMBER(Dispersion!$AQ$11)),'Emissions (start here)'!CH11*2000*453.59/8760/3600*Dispersion!$AQ$11,0)</f>
        <v>0</v>
      </c>
      <c r="FO11" s="74">
        <f>IF(AND(ISNUMBER('Emissions (start here)'!CI11),ISNUMBER(Dispersion!$AR$8)),'Emissions (start here)'!CI11*453.59/3600*Dispersion!$AR$8,0)</f>
        <v>0</v>
      </c>
      <c r="FP11" s="74">
        <f>IF(AND(ISNUMBER('Emissions (start here)'!CI11),ISNUMBER(Dispersion!$AR$9)),'Emissions (start here)'!CI11*453.59/3600*Dispersion!$AR$9,0)</f>
        <v>0</v>
      </c>
      <c r="FQ11" s="74">
        <f>IF(AND(ISNUMBER('Emissions (start here)'!CJ11),ISNUMBER(Dispersion!$AR$10)),'Emissions (start here)'!CJ11*2000*453.59/8760/3600*Dispersion!$AR$10,0)</f>
        <v>0</v>
      </c>
      <c r="FR11" s="74">
        <f>IF(AND(ISNUMBER('Emissions (start here)'!CJ11),ISNUMBER(Dispersion!$AR$11)),'Emissions (start here)'!CJ11*2000*453.59/8760/3600*Dispersion!$AR$11,0)</f>
        <v>0</v>
      </c>
      <c r="FS11" s="74">
        <f>IF(AND(ISNUMBER('Emissions (start here)'!CK11),ISNUMBER(Dispersion!$AS$8)),'Emissions (start here)'!CK11*453.59/3600*Dispersion!$AS$8,0)</f>
        <v>0</v>
      </c>
      <c r="FT11" s="74">
        <f>IF(AND(ISNUMBER('Emissions (start here)'!CK11),ISNUMBER(Dispersion!$AS$9)),'Emissions (start here)'!CK11*453.59/3600*Dispersion!$AS$9,0)</f>
        <v>0</v>
      </c>
      <c r="FU11" s="74">
        <f>IF(AND(ISNUMBER('Emissions (start here)'!CL11),ISNUMBER(Dispersion!$AS$10)),'Emissions (start here)'!CL11*2000*453.59/8760/3600*Dispersion!$AS$10,0)</f>
        <v>0</v>
      </c>
      <c r="FV11" s="74">
        <f>IF(AND(ISNUMBER('Emissions (start here)'!CL11),ISNUMBER(Dispersion!$AS$11)),'Emissions (start here)'!CL11*2000*453.59/8760/3600*Dispersion!$AS$11,0)</f>
        <v>0</v>
      </c>
      <c r="FW11" s="74">
        <f>IF(AND(ISNUMBER('Emissions (start here)'!CM11),ISNUMBER(Dispersion!$AT$8)),'Emissions (start here)'!CM11*453.59/3600*Dispersion!$AT$8,0)</f>
        <v>0</v>
      </c>
      <c r="FX11" s="74">
        <f>IF(AND(ISNUMBER('Emissions (start here)'!CM11),ISNUMBER(Dispersion!$AT$9)),'Emissions (start here)'!CM11*453.59/3600*Dispersion!$AT$9,0)</f>
        <v>0</v>
      </c>
      <c r="FY11" s="74">
        <f>IF(AND(ISNUMBER('Emissions (start here)'!CN11),ISNUMBER(Dispersion!$AT$10)),'Emissions (start here)'!CN11*2000*453.59/8760/3600*Dispersion!$AT$10,0)</f>
        <v>0</v>
      </c>
      <c r="FZ11" s="74">
        <f>IF(AND(ISNUMBER('Emissions (start here)'!CN11),ISNUMBER(Dispersion!$AT$11)),'Emissions (start here)'!CN11*2000*453.59/8760/3600*Dispersion!$AT$11,0)</f>
        <v>0</v>
      </c>
      <c r="GA11" s="74">
        <f>IF(AND(ISNUMBER('Emissions (start here)'!CO11),ISNUMBER(Dispersion!$AU$8)),'Emissions (start here)'!CO11*453.59/3600*Dispersion!$AU$8,0)</f>
        <v>0</v>
      </c>
      <c r="GB11" s="74">
        <f>IF(AND(ISNUMBER('Emissions (start here)'!CO11),ISNUMBER(Dispersion!$AU$9)),'Emissions (start here)'!CO11*453.59/3600*Dispersion!$AU$9,0)</f>
        <v>0</v>
      </c>
      <c r="GC11" s="74">
        <f>IF(AND(ISNUMBER('Emissions (start here)'!CP11),ISNUMBER(Dispersion!$AU$10)),'Emissions (start here)'!CP11*2000*453.59/8760/3600*Dispersion!$AU$10,0)</f>
        <v>0</v>
      </c>
      <c r="GD11" s="74">
        <f>IF(AND(ISNUMBER('Emissions (start here)'!CP11),ISNUMBER(Dispersion!$AU$11)),'Emissions (start here)'!CP11*2000*453.59/8760/3600*Dispersion!$AU$11,0)</f>
        <v>0</v>
      </c>
      <c r="GE11" s="74">
        <f>IF(AND(ISNUMBER('Emissions (start here)'!CQ11),ISNUMBER(Dispersion!$AV$8)),'Emissions (start here)'!CQ11*453.59/3600*Dispersion!$AV$8,0)</f>
        <v>0</v>
      </c>
      <c r="GF11" s="74">
        <f>IF(AND(ISNUMBER('Emissions (start here)'!CQ11),ISNUMBER(Dispersion!$AV$9)),'Emissions (start here)'!CQ11*453.59/3600*Dispersion!$AV$9,0)</f>
        <v>0</v>
      </c>
      <c r="GG11" s="74">
        <f>IF(AND(ISNUMBER('Emissions (start here)'!CR11),ISNUMBER(Dispersion!$AV$10)),'Emissions (start here)'!CR11*2000*453.59/8760/3600*Dispersion!$AV$10,0)</f>
        <v>0</v>
      </c>
      <c r="GH11" s="74">
        <f>IF(AND(ISNUMBER('Emissions (start here)'!CR11),ISNUMBER(Dispersion!$AV$11)),'Emissions (start here)'!CR11*2000*453.59/8760/3600*Dispersion!$AV$11,0)</f>
        <v>0</v>
      </c>
      <c r="GI11" s="74">
        <f>IF(AND(ISNUMBER('Emissions (start here)'!CS11),ISNUMBER(Dispersion!$AW$8)),'Emissions (start here)'!CS11*453.59/3600*Dispersion!$AW$8,0)</f>
        <v>0</v>
      </c>
      <c r="GJ11" s="74">
        <f>IF(AND(ISNUMBER('Emissions (start here)'!CS11),ISNUMBER(Dispersion!$AW$9)),'Emissions (start here)'!CS11*453.59/3600*Dispersion!$AW$9,0)</f>
        <v>0</v>
      </c>
      <c r="GK11" s="74">
        <f>IF(AND(ISNUMBER('Emissions (start here)'!CT11),ISNUMBER(Dispersion!$AW$10)),'Emissions (start here)'!CT11*2000*453.59/8760/3600*Dispersion!$AW$10,0)</f>
        <v>0</v>
      </c>
      <c r="GL11" s="74">
        <f>IF(AND(ISNUMBER('Emissions (start here)'!CT11),ISNUMBER(Dispersion!$AW$11)),'Emissions (start here)'!CT11*2000*453.59/8760/3600*Dispersion!$AW$11,0)</f>
        <v>0</v>
      </c>
      <c r="GM11" s="74">
        <f>IF(AND(ISNUMBER('Emissions (start here)'!CU11),ISNUMBER(Dispersion!$AX$8)),'Emissions (start here)'!CU11*453.59/3600*Dispersion!$AX$8,0)</f>
        <v>0</v>
      </c>
      <c r="GN11" s="74">
        <f>IF(AND(ISNUMBER('Emissions (start here)'!CU11),ISNUMBER(Dispersion!$AX$9)),'Emissions (start here)'!CU11*453.59/3600*Dispersion!$AX$9,0)</f>
        <v>0</v>
      </c>
      <c r="GO11" s="74">
        <f>IF(AND(ISNUMBER('Emissions (start here)'!CV11),ISNUMBER(Dispersion!$AX$10)),'Emissions (start here)'!CV11*2000*453.59/8760/3600*Dispersion!$AX$10,0)</f>
        <v>0</v>
      </c>
      <c r="GP11" s="74">
        <f>IF(AND(ISNUMBER('Emissions (start here)'!CV11),ISNUMBER(Dispersion!$AX$11)),'Emissions (start here)'!CV11*2000*453.59/8760/3600*Dispersion!$AX$11,0)</f>
        <v>0</v>
      </c>
      <c r="GQ11" s="74">
        <f>IF(AND(ISNUMBER('Emissions (start here)'!CW11),ISNUMBER(Dispersion!$AY$8)),'Emissions (start here)'!CW11*453.59/3600*Dispersion!$AY$8,0)</f>
        <v>0</v>
      </c>
      <c r="GR11" s="74">
        <f>IF(AND(ISNUMBER('Emissions (start here)'!CW11),ISNUMBER(Dispersion!$AY$9)),'Emissions (start here)'!CW11*453.59/3600*Dispersion!$AY$9,0)</f>
        <v>0</v>
      </c>
      <c r="GS11" s="74">
        <f>IF(AND(ISNUMBER('Emissions (start here)'!CX11),ISNUMBER(Dispersion!$AY$10)),'Emissions (start here)'!CX11*2000*453.59/8760/3600*Dispersion!$AY$10,0)</f>
        <v>0</v>
      </c>
      <c r="GT11" s="74">
        <f>IF(AND(ISNUMBER('Emissions (start here)'!CX11),ISNUMBER(Dispersion!$AY$11)),'Emissions (start here)'!CX11*2000*453.59/8760/3600*Dispersion!$AY$11,0)</f>
        <v>0</v>
      </c>
      <c r="GU11" s="74">
        <f>IF(AND(ISNUMBER('Emissions (start here)'!CY11),ISNUMBER(Dispersion!$AZ$8)),'Emissions (start here)'!CY11*453.59/3600*Dispersion!$AZ$8,0)</f>
        <v>0</v>
      </c>
      <c r="GV11" s="74">
        <f>IF(AND(ISNUMBER('Emissions (start here)'!CY11),ISNUMBER(Dispersion!$AZ$9)),'Emissions (start here)'!CY11*453.59/3600*Dispersion!$AZ$9,0)</f>
        <v>0</v>
      </c>
      <c r="GW11" s="74">
        <f>IF(AND(ISNUMBER('Emissions (start here)'!CZ11),ISNUMBER(Dispersion!$AZ$10)),'Emissions (start here)'!CZ11*2000*453.59/8760/3600*Dispersion!$AZ$10,0)</f>
        <v>0</v>
      </c>
      <c r="GX11" s="74">
        <f>IF(AND(ISNUMBER('Emissions (start here)'!CZ11),ISNUMBER(Dispersion!$AZ$11)),'Emissions (start here)'!CZ11*2000*453.59/8760/3600*Dispersion!$AZ$11,0)</f>
        <v>0</v>
      </c>
    </row>
    <row r="12" spans="1:206" x14ac:dyDescent="0.2">
      <c r="A12" s="51" t="str">
        <f>'Tox Values'!C12</f>
        <v>53-96-3</v>
      </c>
      <c r="B12" s="94" t="str">
        <f>'Tox Values'!D12</f>
        <v>Acetylaminofluorene, 2-</v>
      </c>
      <c r="C12" s="96">
        <f t="shared" si="1"/>
        <v>0</v>
      </c>
      <c r="D12" s="74">
        <f t="shared" si="2"/>
        <v>0</v>
      </c>
      <c r="E12" s="74">
        <f t="shared" si="3"/>
        <v>0</v>
      </c>
      <c r="F12" s="99">
        <f t="shared" si="4"/>
        <v>0</v>
      </c>
      <c r="G12" s="97">
        <f>IF(AND(ISNUMBER('Emissions (start here)'!E12),ISNUMBER(Dispersion!$C$8)),'Emissions (start here)'!E12*453.59/3600*Dispersion!$C$8,0)</f>
        <v>0</v>
      </c>
      <c r="H12" s="74">
        <f>IF(AND(ISNUMBER('Emissions (start here)'!E12),ISNUMBER(Dispersion!$C$9)),'Emissions (start here)'!E12*453.59/3600*Dispersion!$C$9,0)</f>
        <v>0</v>
      </c>
      <c r="I12" s="74">
        <f>IF(AND(ISNUMBER('Emissions (start here)'!F12),ISNUMBER(Dispersion!$C$10)),'Emissions (start here)'!F12*2000*453.59/8760/3600*Dispersion!$C$10,0)</f>
        <v>0</v>
      </c>
      <c r="J12" s="74">
        <f>IF(AND(ISNUMBER('Emissions (start here)'!F12),ISNUMBER(Dispersion!$C$11)),'Emissions (start here)'!F12*2000*453.59/8760/3600*Dispersion!$C$11,0)</f>
        <v>0</v>
      </c>
      <c r="K12" s="74">
        <f>IF(AND(ISNUMBER('Emissions (start here)'!G12),ISNUMBER(Dispersion!$D$8)),'Emissions (start here)'!G12*453.59/3600*Dispersion!$D$8,0)</f>
        <v>0</v>
      </c>
      <c r="L12" s="74">
        <f>IF(AND(ISNUMBER('Emissions (start here)'!G12),ISNUMBER(Dispersion!$D$9)),'Emissions (start here)'!G12*453.59/3600*Dispersion!$D$9,0)</f>
        <v>0</v>
      </c>
      <c r="M12" s="74">
        <f>IF(AND(ISNUMBER('Emissions (start here)'!H12),ISNUMBER(Dispersion!$D$10)),'Emissions (start here)'!H12*2000*453.59/8760/3600*Dispersion!$D$10,0)</f>
        <v>0</v>
      </c>
      <c r="N12" s="74">
        <f>IF(AND(ISNUMBER('Emissions (start here)'!H12),ISNUMBER(Dispersion!$D$11)),'Emissions (start here)'!H12*2000*453.59/8760/3600*Dispersion!$D$11,0)</f>
        <v>0</v>
      </c>
      <c r="O12" s="74">
        <f>IF(AND(ISNUMBER('Emissions (start here)'!I12),ISNUMBER(Dispersion!$E$8)),'Emissions (start here)'!I12*453.59/3600*Dispersion!$E$8,0)</f>
        <v>0</v>
      </c>
      <c r="P12" s="74">
        <f>IF(AND(ISNUMBER('Emissions (start here)'!I12),ISNUMBER(Dispersion!$E$9)),'Emissions (start here)'!I12*453.59/3600*Dispersion!$E$9,0)</f>
        <v>0</v>
      </c>
      <c r="Q12" s="74">
        <f>IF(AND(ISNUMBER('Emissions (start here)'!J12),ISNUMBER(Dispersion!$E$10)),'Emissions (start here)'!J12*2000*453.59/8760/3600*Dispersion!$E$10,0)</f>
        <v>0</v>
      </c>
      <c r="R12" s="74">
        <f>IF(AND(ISNUMBER('Emissions (start here)'!J12),ISNUMBER(Dispersion!$E$11)),'Emissions (start here)'!J12*2000*453.59/8760/3600*Dispersion!$E$11,0)</f>
        <v>0</v>
      </c>
      <c r="S12" s="74">
        <f>IF(AND(ISNUMBER('Emissions (start here)'!K12),ISNUMBER(Dispersion!$F$8)),'Emissions (start here)'!K12*453.59/3600*Dispersion!$F$8,0)</f>
        <v>0</v>
      </c>
      <c r="T12" s="74">
        <f>IF(AND(ISNUMBER('Emissions (start here)'!K12),ISNUMBER(Dispersion!$F$9)),'Emissions (start here)'!K12*453.59/3600*Dispersion!$F$9,0)</f>
        <v>0</v>
      </c>
      <c r="U12" s="74">
        <f>IF(AND(ISNUMBER('Emissions (start here)'!L12),ISNUMBER(Dispersion!$F$10)),'Emissions (start here)'!L12*2000*453.59/8760/3600*Dispersion!$F$10,0)</f>
        <v>0</v>
      </c>
      <c r="V12" s="74">
        <f>IF(AND(ISNUMBER('Emissions (start here)'!L12),ISNUMBER(Dispersion!$F$11)),'Emissions (start here)'!L12*2000*453.59/8760/3600*Dispersion!$F$11,0)</f>
        <v>0</v>
      </c>
      <c r="W12" s="74">
        <f>IF(AND(ISNUMBER('Emissions (start here)'!M12),ISNUMBER(Dispersion!$G$8)),'Emissions (start here)'!M12*453.59/3600*Dispersion!$G$8,0)</f>
        <v>0</v>
      </c>
      <c r="X12" s="74">
        <f>IF(AND(ISNUMBER('Emissions (start here)'!M12),ISNUMBER(Dispersion!$G$9)),'Emissions (start here)'!M12*453.59/3600*Dispersion!$G$9,0)</f>
        <v>0</v>
      </c>
      <c r="Y12" s="74">
        <f>IF(AND(ISNUMBER('Emissions (start here)'!N12),ISNUMBER(Dispersion!$G$10)),'Emissions (start here)'!N12*2000*453.59/8760/3600*Dispersion!$G$10,0)</f>
        <v>0</v>
      </c>
      <c r="Z12" s="74">
        <f>IF(AND(ISNUMBER('Emissions (start here)'!N12),ISNUMBER(Dispersion!$G$11)),'Emissions (start here)'!N12*2000*453.59/8760/3600*Dispersion!$G$11,0)</f>
        <v>0</v>
      </c>
      <c r="AA12" s="74">
        <f>IF(AND(ISNUMBER('Emissions (start here)'!O12),ISNUMBER(Dispersion!$H$8)),'Emissions (start here)'!O12*453.59/3600*Dispersion!$H$8,0)</f>
        <v>0</v>
      </c>
      <c r="AB12" s="74">
        <f>IF(AND(ISNUMBER('Emissions (start here)'!O12),ISNUMBER(Dispersion!$H$9)),'Emissions (start here)'!O12*453.59/3600*Dispersion!$H$9,0)</f>
        <v>0</v>
      </c>
      <c r="AC12" s="74">
        <f>IF(AND(ISNUMBER('Emissions (start here)'!P12),ISNUMBER(Dispersion!$H$10)),'Emissions (start here)'!P12*2000*453.59/8760/3600*Dispersion!$H$10,0)</f>
        <v>0</v>
      </c>
      <c r="AD12" s="74">
        <f>IF(AND(ISNUMBER('Emissions (start here)'!P12),ISNUMBER(Dispersion!$H$11)),'Emissions (start here)'!P12*2000*453.59/8760/3600*Dispersion!$H$11,0)</f>
        <v>0</v>
      </c>
      <c r="AE12" s="74">
        <f>IF(AND(ISNUMBER('Emissions (start here)'!Q12),ISNUMBER(Dispersion!$I$8)),'Emissions (start here)'!Q12*453.59/3600*Dispersion!$I$8,0)</f>
        <v>0</v>
      </c>
      <c r="AF12" s="74">
        <f>IF(AND(ISNUMBER('Emissions (start here)'!Q12),ISNUMBER(Dispersion!$I$9)),'Emissions (start here)'!Q12*453.59/3600*Dispersion!$I$9,0)</f>
        <v>0</v>
      </c>
      <c r="AG12" s="74">
        <f>IF(AND(ISNUMBER('Emissions (start here)'!R12),ISNUMBER(Dispersion!$I$10)),'Emissions (start here)'!R12*2000*453.59/8760/3600*Dispersion!$I$10,0)</f>
        <v>0</v>
      </c>
      <c r="AH12" s="74">
        <f>IF(AND(ISNUMBER('Emissions (start here)'!R12),ISNUMBER(Dispersion!$I$11)),'Emissions (start here)'!R12*2000*453.59/8760/3600*Dispersion!$I$11,0)</f>
        <v>0</v>
      </c>
      <c r="AI12" s="74">
        <f>IF(AND(ISNUMBER('Emissions (start here)'!S12),ISNUMBER(Dispersion!$J$8)),'Emissions (start here)'!S12*453.59/3600*Dispersion!$J$8,0)</f>
        <v>0</v>
      </c>
      <c r="AJ12" s="74">
        <f>IF(AND(ISNUMBER('Emissions (start here)'!S12),ISNUMBER(Dispersion!$J$9)),'Emissions (start here)'!S12*453.59/3600*Dispersion!$J$9,0)</f>
        <v>0</v>
      </c>
      <c r="AK12" s="74">
        <f>IF(AND(ISNUMBER('Emissions (start here)'!T12),ISNUMBER(Dispersion!$J$10)),'Emissions (start here)'!T12*2000*453.59/8760/3600*Dispersion!$J$10,0)</f>
        <v>0</v>
      </c>
      <c r="AL12" s="74">
        <f>IF(AND(ISNUMBER('Emissions (start here)'!T12),ISNUMBER(Dispersion!$J$11)),'Emissions (start here)'!T12*2000*453.59/8760/3600*Dispersion!$J$11,0)</f>
        <v>0</v>
      </c>
      <c r="AM12" s="74">
        <f>IF(AND(ISNUMBER('Emissions (start here)'!U12),ISNUMBER(Dispersion!$K$8)),'Emissions (start here)'!U12*453.59/3600*Dispersion!$K$8,0)</f>
        <v>0</v>
      </c>
      <c r="AN12" s="74">
        <f>IF(AND(ISNUMBER('Emissions (start here)'!U12),ISNUMBER(Dispersion!$K$9)),'Emissions (start here)'!U12*453.59/3600*Dispersion!$K$9,0)</f>
        <v>0</v>
      </c>
      <c r="AO12" s="74">
        <f>IF(AND(ISNUMBER('Emissions (start here)'!V12),ISNUMBER(Dispersion!$K$10)),'Emissions (start here)'!V12*2000*453.59/8760/3600*Dispersion!$K$10,0)</f>
        <v>0</v>
      </c>
      <c r="AP12" s="74">
        <f>IF(AND(ISNUMBER('Emissions (start here)'!V12),ISNUMBER(Dispersion!$K$11)),'Emissions (start here)'!V12*2000*453.59/8760/3600*Dispersion!$K$11,0)</f>
        <v>0</v>
      </c>
      <c r="AQ12" s="74">
        <f>IF(AND(ISNUMBER('Emissions (start here)'!W12),ISNUMBER(Dispersion!$L$8)),'Emissions (start here)'!W12*453.59/3600*Dispersion!$L$8,0)</f>
        <v>0</v>
      </c>
      <c r="AR12" s="74">
        <f>IF(AND(ISNUMBER('Emissions (start here)'!W12),ISNUMBER(Dispersion!$L$9)),'Emissions (start here)'!W12*453.59/3600*Dispersion!$L$9,0)</f>
        <v>0</v>
      </c>
      <c r="AS12" s="74">
        <f>IF(AND(ISNUMBER('Emissions (start here)'!X12),ISNUMBER(Dispersion!$L$10)),'Emissions (start here)'!X12*2000*453.59/8760/3600*Dispersion!$L$10,0)</f>
        <v>0</v>
      </c>
      <c r="AT12" s="74">
        <f>IF(AND(ISNUMBER('Emissions (start here)'!X12),ISNUMBER(Dispersion!$L$11)),'Emissions (start here)'!X12*2000*453.59/8760/3600*Dispersion!$L$11,0)</f>
        <v>0</v>
      </c>
      <c r="AU12" s="74">
        <f>IF(AND(ISNUMBER('Emissions (start here)'!Y12),ISNUMBER(Dispersion!$M$8)),'Emissions (start here)'!Y12*453.59/3600*Dispersion!$M$8,0)</f>
        <v>0</v>
      </c>
      <c r="AV12" s="74">
        <f>IF(AND(ISNUMBER('Emissions (start here)'!Y12),ISNUMBER(Dispersion!$M$9)),'Emissions (start here)'!Y12*453.59/3600*Dispersion!$M$9,0)</f>
        <v>0</v>
      </c>
      <c r="AW12" s="74">
        <f>IF(AND(ISNUMBER('Emissions (start here)'!Z12),ISNUMBER(Dispersion!$M$10)),'Emissions (start here)'!Z12*2000*453.59/8760/3600*Dispersion!$M$10,0)</f>
        <v>0</v>
      </c>
      <c r="AX12" s="74">
        <f>IF(AND(ISNUMBER('Emissions (start here)'!Z12),ISNUMBER(Dispersion!$M$11)),'Emissions (start here)'!Z12*2000*453.59/8760/3600*Dispersion!$M$11,0)</f>
        <v>0</v>
      </c>
      <c r="AY12" s="74">
        <f>IF(AND(ISNUMBER('Emissions (start here)'!AA12),ISNUMBER(Dispersion!$N$8)),'Emissions (start here)'!AA12*453.59/3600*Dispersion!$N$8,0)</f>
        <v>0</v>
      </c>
      <c r="AZ12" s="74">
        <f>IF(AND(ISNUMBER('Emissions (start here)'!AA12),ISNUMBER(Dispersion!$N$9)),'Emissions (start here)'!AA12*453.59/3600*Dispersion!$N$9,0)</f>
        <v>0</v>
      </c>
      <c r="BA12" s="74">
        <f>IF(AND(ISNUMBER('Emissions (start here)'!AB12),ISNUMBER(Dispersion!$N$10)),'Emissions (start here)'!AB12*2000*453.59/8760/3600*Dispersion!$N$10,0)</f>
        <v>0</v>
      </c>
      <c r="BB12" s="74">
        <f>IF(AND(ISNUMBER('Emissions (start here)'!AB12),ISNUMBER(Dispersion!$N$11)),'Emissions (start here)'!AB12*2000*453.59/8760/3600*Dispersion!$N$11,0)</f>
        <v>0</v>
      </c>
      <c r="BC12" s="74">
        <f>IF(AND(ISNUMBER('Emissions (start here)'!AC12),ISNUMBER(Dispersion!$O$8)),'Emissions (start here)'!AC12*453.59/3600*Dispersion!$O$8,0)</f>
        <v>0</v>
      </c>
      <c r="BD12" s="74">
        <f>IF(AND(ISNUMBER('Emissions (start here)'!AC12),ISNUMBER(Dispersion!$O$9)),'Emissions (start here)'!AC12*453.59/3600*Dispersion!$O$9,0)</f>
        <v>0</v>
      </c>
      <c r="BE12" s="74">
        <f>IF(AND(ISNUMBER('Emissions (start here)'!AD12),ISNUMBER(Dispersion!$O$10)),'Emissions (start here)'!AD12*2000*453.59/8760/3600*Dispersion!$O$10,0)</f>
        <v>0</v>
      </c>
      <c r="BF12" s="74">
        <f>IF(AND(ISNUMBER('Emissions (start here)'!AD12),ISNUMBER(Dispersion!$O$11)),'Emissions (start here)'!AD12*2000*453.59/8760/3600*Dispersion!$O$11,0)</f>
        <v>0</v>
      </c>
      <c r="BG12" s="74">
        <f>IF(AND(ISNUMBER('Emissions (start here)'!AE12),ISNUMBER(Dispersion!$P$8)),'Emissions (start here)'!AE12*453.59/3600*Dispersion!$P$8,0)</f>
        <v>0</v>
      </c>
      <c r="BH12" s="74">
        <f>IF(AND(ISNUMBER('Emissions (start here)'!AE12),ISNUMBER(Dispersion!$P$9)),'Emissions (start here)'!AE12*453.59/3600*Dispersion!$P$9,0)</f>
        <v>0</v>
      </c>
      <c r="BI12" s="74">
        <f>IF(AND(ISNUMBER('Emissions (start here)'!AF12),ISNUMBER(Dispersion!$P$10)),'Emissions (start here)'!AF12*2000*453.59/8760/3600*Dispersion!$P$10,0)</f>
        <v>0</v>
      </c>
      <c r="BJ12" s="74">
        <f>IF(AND(ISNUMBER('Emissions (start here)'!AF12),ISNUMBER(Dispersion!$P$11)),'Emissions (start here)'!AF12*2000*453.59/8760/3600*Dispersion!$P$11,0)</f>
        <v>0</v>
      </c>
      <c r="BK12" s="74">
        <f>IF(AND(ISNUMBER('Emissions (start here)'!AG12),ISNUMBER(Dispersion!$Q$8)),'Emissions (start here)'!AG12*453.59/3600*Dispersion!$Q$8,0)</f>
        <v>0</v>
      </c>
      <c r="BL12" s="74">
        <f>IF(AND(ISNUMBER('Emissions (start here)'!AG12),ISNUMBER(Dispersion!$Q$9)),'Emissions (start here)'!AG12*453.59/3600*Dispersion!$Q$9,0)</f>
        <v>0</v>
      </c>
      <c r="BM12" s="74">
        <f>IF(AND(ISNUMBER('Emissions (start here)'!AH12),ISNUMBER(Dispersion!$Q$10)),'Emissions (start here)'!AH12*2000*453.59/8760/3600*Dispersion!$Q$10,0)</f>
        <v>0</v>
      </c>
      <c r="BN12" s="74">
        <f>IF(AND(ISNUMBER('Emissions (start here)'!AH12),ISNUMBER(Dispersion!$Q$11)),'Emissions (start here)'!AH12*2000*453.59/8760/3600*Dispersion!$Q$11,0)</f>
        <v>0</v>
      </c>
      <c r="BO12" s="74">
        <f>IF(AND(ISNUMBER('Emissions (start here)'!AI12),ISNUMBER(Dispersion!$R$8)),'Emissions (start here)'!AI12*453.59/3600*Dispersion!$R$8,0)</f>
        <v>0</v>
      </c>
      <c r="BP12" s="74">
        <f>IF(AND(ISNUMBER('Emissions (start here)'!AI12),ISNUMBER(Dispersion!$R$9)),'Emissions (start here)'!AI12*453.59/3600*Dispersion!$R$9,0)</f>
        <v>0</v>
      </c>
      <c r="BQ12" s="74">
        <f>IF(AND(ISNUMBER('Emissions (start here)'!AJ12),ISNUMBER(Dispersion!$R$10)),'Emissions (start here)'!AJ12*2000*453.59/8760/3600*Dispersion!$R$10,0)</f>
        <v>0</v>
      </c>
      <c r="BR12" s="74">
        <f>IF(AND(ISNUMBER('Emissions (start here)'!AJ12),ISNUMBER(Dispersion!$R$11)),'Emissions (start here)'!AJ12*2000*453.59/8760/3600*Dispersion!$R$11,0)</f>
        <v>0</v>
      </c>
      <c r="BS12" s="74">
        <f>IF(AND(ISNUMBER('Emissions (start here)'!AK12),ISNUMBER(Dispersion!$S$8)),'Emissions (start here)'!AK12*453.59/3600*Dispersion!$S$8,0)</f>
        <v>0</v>
      </c>
      <c r="BT12" s="74">
        <f>IF(AND(ISNUMBER('Emissions (start here)'!AK12),ISNUMBER(Dispersion!$S$9)),'Emissions (start here)'!AK12*453.59/3600*Dispersion!$S$9,0)</f>
        <v>0</v>
      </c>
      <c r="BU12" s="74">
        <f>IF(AND(ISNUMBER('Emissions (start here)'!AL12),ISNUMBER(Dispersion!$S$10)),'Emissions (start here)'!AL12*2000*453.59/8760/3600*Dispersion!$S$10,0)</f>
        <v>0</v>
      </c>
      <c r="BV12" s="74">
        <f>IF(AND(ISNUMBER('Emissions (start here)'!AL12),ISNUMBER(Dispersion!$S$11)),'Emissions (start here)'!AL12*2000*453.59/8760/3600*Dispersion!$S$11,0)</f>
        <v>0</v>
      </c>
      <c r="BW12" s="74">
        <f>IF(AND(ISNUMBER('Emissions (start here)'!AM12),ISNUMBER(Dispersion!$T$8)),'Emissions (start here)'!AM12*453.59/3600*Dispersion!$T$8,0)</f>
        <v>0</v>
      </c>
      <c r="BX12" s="74">
        <f>IF(AND(ISNUMBER('Emissions (start here)'!AM12),ISNUMBER(Dispersion!$T$9)),'Emissions (start here)'!AM12*453.59/3600*Dispersion!$T$9,0)</f>
        <v>0</v>
      </c>
      <c r="BY12" s="74">
        <f>IF(AND(ISNUMBER('Emissions (start here)'!AN12),ISNUMBER(Dispersion!$T$10)),'Emissions (start here)'!AN12*2000*453.59/8760/3600*Dispersion!$T$10,0)</f>
        <v>0</v>
      </c>
      <c r="BZ12" s="74">
        <f>IF(AND(ISNUMBER('Emissions (start here)'!AN12),ISNUMBER(Dispersion!$T$11)),'Emissions (start here)'!AN12*2000*453.59/8760/3600*Dispersion!$T$11,0)</f>
        <v>0</v>
      </c>
      <c r="CA12" s="74">
        <f>IF(AND(ISNUMBER('Emissions (start here)'!AO12),ISNUMBER(Dispersion!$U$8)),'Emissions (start here)'!AO12*453.59/3600*Dispersion!$U$8,0)</f>
        <v>0</v>
      </c>
      <c r="CB12" s="74">
        <f>IF(AND(ISNUMBER('Emissions (start here)'!AO12),ISNUMBER(Dispersion!$U$9)),'Emissions (start here)'!AO12*453.59/3600*Dispersion!$U$9,0)</f>
        <v>0</v>
      </c>
      <c r="CC12" s="74">
        <f>IF(AND(ISNUMBER('Emissions (start here)'!AP12),ISNUMBER(Dispersion!$U$10)),'Emissions (start here)'!AP12*2000*453.59/8760/3600*Dispersion!$U$10,0)</f>
        <v>0</v>
      </c>
      <c r="CD12" s="74">
        <f>IF(AND(ISNUMBER('Emissions (start here)'!AP12),ISNUMBER(Dispersion!$U$11)),'Emissions (start here)'!AP12*2000*453.59/8760/3600*Dispersion!$U$11,0)</f>
        <v>0</v>
      </c>
      <c r="CE12" s="74">
        <f>IF(AND(ISNUMBER('Emissions (start here)'!AQ12),ISNUMBER(Dispersion!$V$8)),'Emissions (start here)'!AQ12*453.59/3600*Dispersion!$V$8,0)</f>
        <v>0</v>
      </c>
      <c r="CF12" s="74">
        <f>IF(AND(ISNUMBER('Emissions (start here)'!AQ12),ISNUMBER(Dispersion!$V$9)),'Emissions (start here)'!AQ12*453.59/3600*Dispersion!$V$9,0)</f>
        <v>0</v>
      </c>
      <c r="CG12" s="74">
        <f>IF(AND(ISNUMBER('Emissions (start here)'!AR12),ISNUMBER(Dispersion!$V$10)),'Emissions (start here)'!AR12*2000*453.59/8760/3600*Dispersion!$V$10,0)</f>
        <v>0</v>
      </c>
      <c r="CH12" s="74">
        <f>IF(AND(ISNUMBER('Emissions (start here)'!AR12),ISNUMBER(Dispersion!$V$11)),'Emissions (start here)'!AR12*2000*453.59/8760/3600*Dispersion!$V$11,0)</f>
        <v>0</v>
      </c>
      <c r="CI12" s="74">
        <f>IF(AND(ISNUMBER('Emissions (start here)'!AS12),ISNUMBER(Dispersion!$W$8)),'Emissions (start here)'!AS12*453.59/3600*Dispersion!$W$8,0)</f>
        <v>0</v>
      </c>
      <c r="CJ12" s="74">
        <f>IF(AND(ISNUMBER('Emissions (start here)'!AS12),ISNUMBER(Dispersion!$W$9)),'Emissions (start here)'!AS12*453.59/3600*Dispersion!$W$9,0)</f>
        <v>0</v>
      </c>
      <c r="CK12" s="74">
        <f>IF(AND(ISNUMBER('Emissions (start here)'!AT12),ISNUMBER(Dispersion!$W$10)),'Emissions (start here)'!AT12*2000*453.59/8760/3600*Dispersion!$W$10,0)</f>
        <v>0</v>
      </c>
      <c r="CL12" s="74">
        <f>IF(AND(ISNUMBER('Emissions (start here)'!AT12),ISNUMBER(Dispersion!$W$11)),'Emissions (start here)'!AT12*2000*453.59/8760/3600*Dispersion!$W$11,0)</f>
        <v>0</v>
      </c>
      <c r="CM12" s="74">
        <f>IF(AND(ISNUMBER('Emissions (start here)'!AU12),ISNUMBER(Dispersion!$X$8)),'Emissions (start here)'!AU12*453.59/3600*Dispersion!$X$8,0)</f>
        <v>0</v>
      </c>
      <c r="CN12" s="74">
        <f>IF(AND(ISNUMBER('Emissions (start here)'!AU12),ISNUMBER(Dispersion!$X$9)),'Emissions (start here)'!AU12*453.59/3600*Dispersion!$X$9,0)</f>
        <v>0</v>
      </c>
      <c r="CO12" s="74">
        <f>IF(AND(ISNUMBER('Emissions (start here)'!AV12),ISNUMBER(Dispersion!$X$10)),'Emissions (start here)'!AV12*2000*453.59/8760/3600*Dispersion!$X$10,0)</f>
        <v>0</v>
      </c>
      <c r="CP12" s="74">
        <f>IF(AND(ISNUMBER('Emissions (start here)'!AV12),ISNUMBER(Dispersion!$X$11)),'Emissions (start here)'!AV12*2000*453.59/8760/3600*Dispersion!$X$11,0)</f>
        <v>0</v>
      </c>
      <c r="CQ12" s="74">
        <f>IF(AND(ISNUMBER('Emissions (start here)'!AW12),ISNUMBER(Dispersion!$Y$8)),'Emissions (start here)'!AW12*453.59/3600*Dispersion!$Y$8,0)</f>
        <v>0</v>
      </c>
      <c r="CR12" s="74">
        <f>IF(AND(ISNUMBER('Emissions (start here)'!AW12),ISNUMBER(Dispersion!$Y$9)),'Emissions (start here)'!AW12*453.59/3600*Dispersion!$Y$9,0)</f>
        <v>0</v>
      </c>
      <c r="CS12" s="74">
        <f>IF(AND(ISNUMBER('Emissions (start here)'!AX12),ISNUMBER(Dispersion!$Y$10)),'Emissions (start here)'!AX12*2000*453.59/8760/3600*Dispersion!$Y$10,0)</f>
        <v>0</v>
      </c>
      <c r="CT12" s="74">
        <f>IF(AND(ISNUMBER('Emissions (start here)'!AX12),ISNUMBER(Dispersion!$Y$11)),'Emissions (start here)'!AX12*2000*453.59/8760/3600*Dispersion!$Y$11,0)</f>
        <v>0</v>
      </c>
      <c r="CU12" s="74">
        <f>IF(AND(ISNUMBER('Emissions (start here)'!AY12),ISNUMBER(Dispersion!$Z$8)),'Emissions (start here)'!AY12*453.59/3600*Dispersion!$Z$8,0)</f>
        <v>0</v>
      </c>
      <c r="CV12" s="74">
        <f>IF(AND(ISNUMBER('Emissions (start here)'!AY12),ISNUMBER(Dispersion!$Z$9)),'Emissions (start here)'!AY12*453.59/3600*Dispersion!$Z$9,0)</f>
        <v>0</v>
      </c>
      <c r="CW12" s="74">
        <f>IF(AND(ISNUMBER('Emissions (start here)'!AZ12),ISNUMBER(Dispersion!$Z$10)),'Emissions (start here)'!AZ12*2000*453.59/8760/3600*Dispersion!$Z$10,0)</f>
        <v>0</v>
      </c>
      <c r="CX12" s="74">
        <f>IF(AND(ISNUMBER('Emissions (start here)'!AZ12),ISNUMBER(Dispersion!$Z$11)),'Emissions (start here)'!AZ12*2000*453.59/8760/3600*Dispersion!$Z$11,0)</f>
        <v>0</v>
      </c>
      <c r="CY12" s="74">
        <f>IF(AND(ISNUMBER('Emissions (start here)'!BA12),ISNUMBER(Dispersion!$AA$8)),'Emissions (start here)'!BA12*453.59/3600*Dispersion!$AA$8,0)</f>
        <v>0</v>
      </c>
      <c r="CZ12" s="74">
        <f>IF(AND(ISNUMBER('Emissions (start here)'!BA12),ISNUMBER(Dispersion!$AA$9)),'Emissions (start here)'!BA12*453.59/3600*Dispersion!$AA$9,0)</f>
        <v>0</v>
      </c>
      <c r="DA12" s="74">
        <f>IF(AND(ISNUMBER('Emissions (start here)'!BB12),ISNUMBER(Dispersion!$AA$10)),'Emissions (start here)'!BB12*2000*453.59/8760/3600*Dispersion!$AA$10,0)</f>
        <v>0</v>
      </c>
      <c r="DB12" s="74">
        <f>IF(AND(ISNUMBER('Emissions (start here)'!BB12),ISNUMBER(Dispersion!$AA$11)),'Emissions (start here)'!BB12*2000*453.59/8760/3600*Dispersion!$AA$11,0)</f>
        <v>0</v>
      </c>
      <c r="DC12" s="74">
        <f>IF(AND(ISNUMBER('Emissions (start here)'!BC12),ISNUMBER(Dispersion!$AB$8)),'Emissions (start here)'!BC12*453.59/3600*Dispersion!$AB$8,0)</f>
        <v>0</v>
      </c>
      <c r="DD12" s="74">
        <f>IF(AND(ISNUMBER('Emissions (start here)'!BC12),ISNUMBER(Dispersion!$AB$9)),'Emissions (start here)'!BC12*453.59/3600*Dispersion!$AB$9,0)</f>
        <v>0</v>
      </c>
      <c r="DE12" s="74">
        <f>IF(AND(ISNUMBER('Emissions (start here)'!BD12),ISNUMBER(Dispersion!$AB$10)),'Emissions (start here)'!BD12*2000*453.59/8760/3600*Dispersion!$AB$10,0)</f>
        <v>0</v>
      </c>
      <c r="DF12" s="74">
        <f>IF(AND(ISNUMBER('Emissions (start here)'!BD12),ISNUMBER(Dispersion!$AB$11)),'Emissions (start here)'!BD12*2000*453.59/8760/3600*Dispersion!$AB$11,0)</f>
        <v>0</v>
      </c>
      <c r="DG12" s="74">
        <f>IF(AND(ISNUMBER('Emissions (start here)'!BE12),ISNUMBER(Dispersion!$AC$8)),'Emissions (start here)'!BE12*453.59/3600*Dispersion!$AC$8,0)</f>
        <v>0</v>
      </c>
      <c r="DH12" s="74">
        <f>IF(AND(ISNUMBER('Emissions (start here)'!BE12),ISNUMBER(Dispersion!$AC$9)),'Emissions (start here)'!BE12*453.59/3600*Dispersion!$AC$9,0)</f>
        <v>0</v>
      </c>
      <c r="DI12" s="74">
        <f>IF(AND(ISNUMBER('Emissions (start here)'!BF12),ISNUMBER(Dispersion!$AC$10)),'Emissions (start here)'!BF12*2000*453.59/8760/3600*Dispersion!$AC$10,0)</f>
        <v>0</v>
      </c>
      <c r="DJ12" s="74">
        <f>IF(AND(ISNUMBER('Emissions (start here)'!BF12),ISNUMBER(Dispersion!$AC$11)),'Emissions (start here)'!BF12*2000*453.59/8760/3600*Dispersion!$AC$11,0)</f>
        <v>0</v>
      </c>
      <c r="DK12" s="74">
        <f>IF(AND(ISNUMBER('Emissions (start here)'!BG12),ISNUMBER(Dispersion!$AD$8)),'Emissions (start here)'!BG12*453.59/3600*Dispersion!$AD$8,0)</f>
        <v>0</v>
      </c>
      <c r="DL12" s="74">
        <f>IF(AND(ISNUMBER('Emissions (start here)'!BG12),ISNUMBER(Dispersion!$AD$9)),'Emissions (start here)'!BG12*453.59/3600*Dispersion!$AD$9,0)</f>
        <v>0</v>
      </c>
      <c r="DM12" s="74">
        <f>IF(AND(ISNUMBER('Emissions (start here)'!BH12),ISNUMBER(Dispersion!$AD$10)),'Emissions (start here)'!BH12*2000*453.59/8760/3600*Dispersion!$AD$10,0)</f>
        <v>0</v>
      </c>
      <c r="DN12" s="74">
        <f>IF(AND(ISNUMBER('Emissions (start here)'!BH12),ISNUMBER(Dispersion!$AD$11)),'Emissions (start here)'!BH12*2000*453.59/8760/3600*Dispersion!$AD$11,0)</f>
        <v>0</v>
      </c>
      <c r="DO12" s="74">
        <f>IF(AND(ISNUMBER('Emissions (start here)'!BI12),ISNUMBER(Dispersion!$AE$8)),'Emissions (start here)'!BI12*453.59/3600*Dispersion!$AE$8,0)</f>
        <v>0</v>
      </c>
      <c r="DP12" s="74">
        <f>IF(AND(ISNUMBER('Emissions (start here)'!BI12),ISNUMBER(Dispersion!$AE$9)),'Emissions (start here)'!BI12*453.59/3600*Dispersion!$AE$9,0)</f>
        <v>0</v>
      </c>
      <c r="DQ12" s="74">
        <f>IF(AND(ISNUMBER('Emissions (start here)'!BJ12),ISNUMBER(Dispersion!$AE$10)),'Emissions (start here)'!BJ12*2000*453.59/8760/3600*Dispersion!$AE$10,0)</f>
        <v>0</v>
      </c>
      <c r="DR12" s="74">
        <f>IF(AND(ISNUMBER('Emissions (start here)'!BJ12),ISNUMBER(Dispersion!$AE$11)),'Emissions (start here)'!BJ12*2000*453.59/8760/3600*Dispersion!$AE$11,0)</f>
        <v>0</v>
      </c>
      <c r="DS12" s="74">
        <f>IF(AND(ISNUMBER('Emissions (start here)'!BK12),ISNUMBER(Dispersion!$AF$8)),'Emissions (start here)'!BK12*453.59/3600*Dispersion!$AF$8,0)</f>
        <v>0</v>
      </c>
      <c r="DT12" s="74">
        <f>IF(AND(ISNUMBER('Emissions (start here)'!BK12),ISNUMBER(Dispersion!$AF$9)),'Emissions (start here)'!BK12*453.59/3600*Dispersion!$AF$9,0)</f>
        <v>0</v>
      </c>
      <c r="DU12" s="74">
        <f>IF(AND(ISNUMBER('Emissions (start here)'!BL12),ISNUMBER(Dispersion!$AF$10)),'Emissions (start here)'!BL12*2000*453.59/8760/3600*Dispersion!$AF$10,0)</f>
        <v>0</v>
      </c>
      <c r="DV12" s="74">
        <f>IF(AND(ISNUMBER('Emissions (start here)'!BL12),ISNUMBER(Dispersion!$AF$11)),'Emissions (start here)'!BL12*2000*453.59/8760/3600*Dispersion!$AF$11,0)</f>
        <v>0</v>
      </c>
      <c r="DW12" s="74">
        <f>IF(AND(ISNUMBER('Emissions (start here)'!BM12),ISNUMBER(Dispersion!$AG$8)),'Emissions (start here)'!BM12*453.59/3600*Dispersion!$AG$8,0)</f>
        <v>0</v>
      </c>
      <c r="DX12" s="74">
        <f>IF(AND(ISNUMBER('Emissions (start here)'!BM12),ISNUMBER(Dispersion!$AG$9)),'Emissions (start here)'!BM12*453.59/3600*Dispersion!$AG$9,0)</f>
        <v>0</v>
      </c>
      <c r="DY12" s="74">
        <f>IF(AND(ISNUMBER('Emissions (start here)'!BN12),ISNUMBER(Dispersion!$AG$10)),'Emissions (start here)'!BN12*2000*453.59/8760/3600*Dispersion!$AG$10,0)</f>
        <v>0</v>
      </c>
      <c r="DZ12" s="74">
        <f>IF(AND(ISNUMBER('Emissions (start here)'!BN12),ISNUMBER(Dispersion!$AG$11)),'Emissions (start here)'!BN12*2000*453.59/8760/3600*Dispersion!$AG$11,0)</f>
        <v>0</v>
      </c>
      <c r="EA12" s="74">
        <f>IF(AND(ISNUMBER('Emissions (start here)'!BO12),ISNUMBER(Dispersion!$AH$8)),'Emissions (start here)'!BO12*453.59/3600*Dispersion!$AH$8,0)</f>
        <v>0</v>
      </c>
      <c r="EB12" s="74">
        <f>IF(AND(ISNUMBER('Emissions (start here)'!BO12),ISNUMBER(Dispersion!$AH$9)),'Emissions (start here)'!BO12*453.59/3600*Dispersion!$AH$9,0)</f>
        <v>0</v>
      </c>
      <c r="EC12" s="74">
        <f>IF(AND(ISNUMBER('Emissions (start here)'!BP12),ISNUMBER(Dispersion!$AH$10)),'Emissions (start here)'!BP12*2000*453.59/8760/3600*Dispersion!$AH$10,0)</f>
        <v>0</v>
      </c>
      <c r="ED12" s="74">
        <f>IF(AND(ISNUMBER('Emissions (start here)'!BP12),ISNUMBER(Dispersion!$AH$11)),'Emissions (start here)'!BP12*2000*453.59/8760/3600*Dispersion!$AH$11,0)</f>
        <v>0</v>
      </c>
      <c r="EE12" s="74">
        <f>IF(AND(ISNUMBER('Emissions (start here)'!BQ12),ISNUMBER(Dispersion!$AI$8)),'Emissions (start here)'!BQ12*453.59/3600*Dispersion!$AI$8,0)</f>
        <v>0</v>
      </c>
      <c r="EF12" s="74">
        <f>IF(AND(ISNUMBER('Emissions (start here)'!BQ12),ISNUMBER(Dispersion!$AI$9)),'Emissions (start here)'!BQ12*453.59/3600*Dispersion!$AI$9,0)</f>
        <v>0</v>
      </c>
      <c r="EG12" s="74">
        <f>IF(AND(ISNUMBER('Emissions (start here)'!BR12),ISNUMBER(Dispersion!$AI$10)),'Emissions (start here)'!BR12*2000*453.59/8760/3600*Dispersion!$AI$10,0)</f>
        <v>0</v>
      </c>
      <c r="EH12" s="74">
        <f>IF(AND(ISNUMBER('Emissions (start here)'!BR12),ISNUMBER(Dispersion!$AI$11)),'Emissions (start here)'!BR12*2000*453.59/8760/3600*Dispersion!$AI$11,0)</f>
        <v>0</v>
      </c>
      <c r="EI12" s="74">
        <f>IF(AND(ISNUMBER('Emissions (start here)'!BS12),ISNUMBER(Dispersion!$AJ$8)),'Emissions (start here)'!BS12*453.59/3600*Dispersion!$AJ$8,0)</f>
        <v>0</v>
      </c>
      <c r="EJ12" s="74">
        <f>IF(AND(ISNUMBER('Emissions (start here)'!BS12),ISNUMBER(Dispersion!$AJ$9)),'Emissions (start here)'!BS12*453.59/3600*Dispersion!$AJ$9,0)</f>
        <v>0</v>
      </c>
      <c r="EK12" s="74">
        <f>IF(AND(ISNUMBER('Emissions (start here)'!BT12),ISNUMBER(Dispersion!$AJ$10)),'Emissions (start here)'!BT12*2000*453.59/8760/3600*Dispersion!$AJ$10,0)</f>
        <v>0</v>
      </c>
      <c r="EL12" s="74">
        <f>IF(AND(ISNUMBER('Emissions (start here)'!BT12),ISNUMBER(Dispersion!$AJ$11)),'Emissions (start here)'!BT12*2000*453.59/8760/3600*Dispersion!$AJ$11,0)</f>
        <v>0</v>
      </c>
      <c r="EM12" s="74">
        <f>IF(AND(ISNUMBER('Emissions (start here)'!BU12),ISNUMBER(Dispersion!$AK$8)),'Emissions (start here)'!BU12*453.59/3600*Dispersion!$AK$8,0)</f>
        <v>0</v>
      </c>
      <c r="EN12" s="74">
        <f>IF(AND(ISNUMBER('Emissions (start here)'!BU12),ISNUMBER(Dispersion!$AK$9)),'Emissions (start here)'!BU12*453.59/3600*Dispersion!$AK$9,0)</f>
        <v>0</v>
      </c>
      <c r="EO12" s="74">
        <f>IF(AND(ISNUMBER('Emissions (start here)'!BV12),ISNUMBER(Dispersion!$AK$10)),'Emissions (start here)'!BV12*2000*453.59/8760/3600*Dispersion!$AK$10,0)</f>
        <v>0</v>
      </c>
      <c r="EP12" s="74">
        <f>IF(AND(ISNUMBER('Emissions (start here)'!BV12),ISNUMBER(Dispersion!$AK$11)),'Emissions (start here)'!BV12*2000*453.59/8760/3600*Dispersion!$AK$11,0)</f>
        <v>0</v>
      </c>
      <c r="EQ12" s="74">
        <f>IF(AND(ISNUMBER('Emissions (start here)'!BW12),ISNUMBER(Dispersion!$AL$8)),'Emissions (start here)'!BW12*453.59/3600*Dispersion!$AL$8,0)</f>
        <v>0</v>
      </c>
      <c r="ER12" s="74">
        <f>IF(AND(ISNUMBER('Emissions (start here)'!BW12),ISNUMBER(Dispersion!$AL$9)),'Emissions (start here)'!BW12*453.59/3600*Dispersion!$AL$9,0)</f>
        <v>0</v>
      </c>
      <c r="ES12" s="74">
        <f>IF(AND(ISNUMBER('Emissions (start here)'!BX12),ISNUMBER(Dispersion!$AL$10)),'Emissions (start here)'!BX12*2000*453.59/8760/3600*Dispersion!$AL$10,0)</f>
        <v>0</v>
      </c>
      <c r="ET12" s="74">
        <f>IF(AND(ISNUMBER('Emissions (start here)'!BX12),ISNUMBER(Dispersion!$AL$11)),'Emissions (start here)'!BX12*2000*453.59/8760/3600*Dispersion!$AL$11,0)</f>
        <v>0</v>
      </c>
      <c r="EU12" s="74">
        <f>IF(AND(ISNUMBER('Emissions (start here)'!BY12),ISNUMBER(Dispersion!$AM$8)),'Emissions (start here)'!BY12*453.59/3600*Dispersion!$AM$8,0)</f>
        <v>0</v>
      </c>
      <c r="EV12" s="74">
        <f>IF(AND(ISNUMBER('Emissions (start here)'!BY12),ISNUMBER(Dispersion!$AM$9)),'Emissions (start here)'!BY12*453.59/3600*Dispersion!$AM$9,0)</f>
        <v>0</v>
      </c>
      <c r="EW12" s="74">
        <f>IF(AND(ISNUMBER('Emissions (start here)'!BZ12),ISNUMBER(Dispersion!$AM$10)),'Emissions (start here)'!BZ12*2000*453.59/8760/3600*Dispersion!$AM$10,0)</f>
        <v>0</v>
      </c>
      <c r="EX12" s="74">
        <f>IF(AND(ISNUMBER('Emissions (start here)'!BZ12),ISNUMBER(Dispersion!$AM$11)),'Emissions (start here)'!BZ12*2000*453.59/8760/3600*Dispersion!$AM$11,0)</f>
        <v>0</v>
      </c>
      <c r="EY12" s="74">
        <f>IF(AND(ISNUMBER('Emissions (start here)'!CA12),ISNUMBER(Dispersion!$AN$8)),'Emissions (start here)'!CA12*453.59/3600*Dispersion!$AN$8,0)</f>
        <v>0</v>
      </c>
      <c r="EZ12" s="74">
        <f>IF(AND(ISNUMBER('Emissions (start here)'!CA12),ISNUMBER(Dispersion!$AN$9)),'Emissions (start here)'!CA12*453.59/3600*Dispersion!$AN$9,0)</f>
        <v>0</v>
      </c>
      <c r="FA12" s="74">
        <f>IF(AND(ISNUMBER('Emissions (start here)'!CB12),ISNUMBER(Dispersion!$AN$10)),'Emissions (start here)'!CB12*2000*453.59/8760/3600*Dispersion!$AN$10,0)</f>
        <v>0</v>
      </c>
      <c r="FB12" s="74">
        <f>IF(AND(ISNUMBER('Emissions (start here)'!CB12),ISNUMBER(Dispersion!$AN$11)),'Emissions (start here)'!CB12*2000*453.59/8760/3600*Dispersion!$AN$11,0)</f>
        <v>0</v>
      </c>
      <c r="FC12" s="74">
        <f>IF(AND(ISNUMBER('Emissions (start here)'!CC12),ISNUMBER(Dispersion!$AO$8)),'Emissions (start here)'!CC12*453.59/3600*Dispersion!$AO$8,0)</f>
        <v>0</v>
      </c>
      <c r="FD12" s="74">
        <f>IF(AND(ISNUMBER('Emissions (start here)'!CC12),ISNUMBER(Dispersion!$AO$9)),'Emissions (start here)'!CC12*453.59/3600*Dispersion!$AO$9,0)</f>
        <v>0</v>
      </c>
      <c r="FE12" s="74">
        <f>IF(AND(ISNUMBER('Emissions (start here)'!CD12),ISNUMBER(Dispersion!$AO$10)),'Emissions (start here)'!CD12*2000*453.59/8760/3600*Dispersion!$AO$10,0)</f>
        <v>0</v>
      </c>
      <c r="FF12" s="74">
        <f>IF(AND(ISNUMBER('Emissions (start here)'!CD12),ISNUMBER(Dispersion!$AO$11)),'Emissions (start here)'!CD12*2000*453.59/8760/3600*Dispersion!$AO$11,0)</f>
        <v>0</v>
      </c>
      <c r="FG12" s="74">
        <f>IF(AND(ISNUMBER('Emissions (start here)'!CE12),ISNUMBER(Dispersion!$AP$8)),'Emissions (start here)'!CE12*453.59/3600*Dispersion!$AP$8,0)</f>
        <v>0</v>
      </c>
      <c r="FH12" s="74">
        <f>IF(AND(ISNUMBER('Emissions (start here)'!CE12),ISNUMBER(Dispersion!$AP$9)),'Emissions (start here)'!CE12*453.59/3600*Dispersion!$AP$9,0)</f>
        <v>0</v>
      </c>
      <c r="FI12" s="74">
        <f>IF(AND(ISNUMBER('Emissions (start here)'!CF12),ISNUMBER(Dispersion!$AP$10)),'Emissions (start here)'!CF12*2000*453.59/8760/3600*Dispersion!$AP$10,0)</f>
        <v>0</v>
      </c>
      <c r="FJ12" s="74">
        <f>IF(AND(ISNUMBER('Emissions (start here)'!CF12),ISNUMBER(Dispersion!$AP$11)),'Emissions (start here)'!CF12*2000*453.59/8760/3600*Dispersion!$AP$11,0)</f>
        <v>0</v>
      </c>
      <c r="FK12" s="74">
        <f>IF(AND(ISNUMBER('Emissions (start here)'!CG12),ISNUMBER(Dispersion!$AQ$8)),'Emissions (start here)'!CG12*453.59/3600*Dispersion!$AQ$8,0)</f>
        <v>0</v>
      </c>
      <c r="FL12" s="74">
        <f>IF(AND(ISNUMBER('Emissions (start here)'!CG12),ISNUMBER(Dispersion!$AQ$9)),'Emissions (start here)'!CG12*453.59/3600*Dispersion!$AQ$9,0)</f>
        <v>0</v>
      </c>
      <c r="FM12" s="74">
        <f>IF(AND(ISNUMBER('Emissions (start here)'!CH12),ISNUMBER(Dispersion!$AQ$10)),'Emissions (start here)'!CH12*2000*453.59/8760/3600*Dispersion!$AQ$10,0)</f>
        <v>0</v>
      </c>
      <c r="FN12" s="74">
        <f>IF(AND(ISNUMBER('Emissions (start here)'!CH12),ISNUMBER(Dispersion!$AQ$11)),'Emissions (start here)'!CH12*2000*453.59/8760/3600*Dispersion!$AQ$11,0)</f>
        <v>0</v>
      </c>
      <c r="FO12" s="74">
        <f>IF(AND(ISNUMBER('Emissions (start here)'!CI12),ISNUMBER(Dispersion!$AR$8)),'Emissions (start here)'!CI12*453.59/3600*Dispersion!$AR$8,0)</f>
        <v>0</v>
      </c>
      <c r="FP12" s="74">
        <f>IF(AND(ISNUMBER('Emissions (start here)'!CI12),ISNUMBER(Dispersion!$AR$9)),'Emissions (start here)'!CI12*453.59/3600*Dispersion!$AR$9,0)</f>
        <v>0</v>
      </c>
      <c r="FQ12" s="74">
        <f>IF(AND(ISNUMBER('Emissions (start here)'!CJ12),ISNUMBER(Dispersion!$AR$10)),'Emissions (start here)'!CJ12*2000*453.59/8760/3600*Dispersion!$AR$10,0)</f>
        <v>0</v>
      </c>
      <c r="FR12" s="74">
        <f>IF(AND(ISNUMBER('Emissions (start here)'!CJ12),ISNUMBER(Dispersion!$AR$11)),'Emissions (start here)'!CJ12*2000*453.59/8760/3600*Dispersion!$AR$11,0)</f>
        <v>0</v>
      </c>
      <c r="FS12" s="74">
        <f>IF(AND(ISNUMBER('Emissions (start here)'!CK12),ISNUMBER(Dispersion!$AS$8)),'Emissions (start here)'!CK12*453.59/3600*Dispersion!$AS$8,0)</f>
        <v>0</v>
      </c>
      <c r="FT12" s="74">
        <f>IF(AND(ISNUMBER('Emissions (start here)'!CK12),ISNUMBER(Dispersion!$AS$9)),'Emissions (start here)'!CK12*453.59/3600*Dispersion!$AS$9,0)</f>
        <v>0</v>
      </c>
      <c r="FU12" s="74">
        <f>IF(AND(ISNUMBER('Emissions (start here)'!CL12),ISNUMBER(Dispersion!$AS$10)),'Emissions (start here)'!CL12*2000*453.59/8760/3600*Dispersion!$AS$10,0)</f>
        <v>0</v>
      </c>
      <c r="FV12" s="74">
        <f>IF(AND(ISNUMBER('Emissions (start here)'!CL12),ISNUMBER(Dispersion!$AS$11)),'Emissions (start here)'!CL12*2000*453.59/8760/3600*Dispersion!$AS$11,0)</f>
        <v>0</v>
      </c>
      <c r="FW12" s="74">
        <f>IF(AND(ISNUMBER('Emissions (start here)'!CM12),ISNUMBER(Dispersion!$AT$8)),'Emissions (start here)'!CM12*453.59/3600*Dispersion!$AT$8,0)</f>
        <v>0</v>
      </c>
      <c r="FX12" s="74">
        <f>IF(AND(ISNUMBER('Emissions (start here)'!CM12),ISNUMBER(Dispersion!$AT$9)),'Emissions (start here)'!CM12*453.59/3600*Dispersion!$AT$9,0)</f>
        <v>0</v>
      </c>
      <c r="FY12" s="74">
        <f>IF(AND(ISNUMBER('Emissions (start here)'!CN12),ISNUMBER(Dispersion!$AT$10)),'Emissions (start here)'!CN12*2000*453.59/8760/3600*Dispersion!$AT$10,0)</f>
        <v>0</v>
      </c>
      <c r="FZ12" s="74">
        <f>IF(AND(ISNUMBER('Emissions (start here)'!CN12),ISNUMBER(Dispersion!$AT$11)),'Emissions (start here)'!CN12*2000*453.59/8760/3600*Dispersion!$AT$11,0)</f>
        <v>0</v>
      </c>
      <c r="GA12" s="74">
        <f>IF(AND(ISNUMBER('Emissions (start here)'!CO12),ISNUMBER(Dispersion!$AU$8)),'Emissions (start here)'!CO12*453.59/3600*Dispersion!$AU$8,0)</f>
        <v>0</v>
      </c>
      <c r="GB12" s="74">
        <f>IF(AND(ISNUMBER('Emissions (start here)'!CO12),ISNUMBER(Dispersion!$AU$9)),'Emissions (start here)'!CO12*453.59/3600*Dispersion!$AU$9,0)</f>
        <v>0</v>
      </c>
      <c r="GC12" s="74">
        <f>IF(AND(ISNUMBER('Emissions (start here)'!CP12),ISNUMBER(Dispersion!$AU$10)),'Emissions (start here)'!CP12*2000*453.59/8760/3600*Dispersion!$AU$10,0)</f>
        <v>0</v>
      </c>
      <c r="GD12" s="74">
        <f>IF(AND(ISNUMBER('Emissions (start here)'!CP12),ISNUMBER(Dispersion!$AU$11)),'Emissions (start here)'!CP12*2000*453.59/8760/3600*Dispersion!$AU$11,0)</f>
        <v>0</v>
      </c>
      <c r="GE12" s="74">
        <f>IF(AND(ISNUMBER('Emissions (start here)'!CQ12),ISNUMBER(Dispersion!$AV$8)),'Emissions (start here)'!CQ12*453.59/3600*Dispersion!$AV$8,0)</f>
        <v>0</v>
      </c>
      <c r="GF12" s="74">
        <f>IF(AND(ISNUMBER('Emissions (start here)'!CQ12),ISNUMBER(Dispersion!$AV$9)),'Emissions (start here)'!CQ12*453.59/3600*Dispersion!$AV$9,0)</f>
        <v>0</v>
      </c>
      <c r="GG12" s="74">
        <f>IF(AND(ISNUMBER('Emissions (start here)'!CR12),ISNUMBER(Dispersion!$AV$10)),'Emissions (start here)'!CR12*2000*453.59/8760/3600*Dispersion!$AV$10,0)</f>
        <v>0</v>
      </c>
      <c r="GH12" s="74">
        <f>IF(AND(ISNUMBER('Emissions (start here)'!CR12),ISNUMBER(Dispersion!$AV$11)),'Emissions (start here)'!CR12*2000*453.59/8760/3600*Dispersion!$AV$11,0)</f>
        <v>0</v>
      </c>
      <c r="GI12" s="74">
        <f>IF(AND(ISNUMBER('Emissions (start here)'!CS12),ISNUMBER(Dispersion!$AW$8)),'Emissions (start here)'!CS12*453.59/3600*Dispersion!$AW$8,0)</f>
        <v>0</v>
      </c>
      <c r="GJ12" s="74">
        <f>IF(AND(ISNUMBER('Emissions (start here)'!CS12),ISNUMBER(Dispersion!$AW$9)),'Emissions (start here)'!CS12*453.59/3600*Dispersion!$AW$9,0)</f>
        <v>0</v>
      </c>
      <c r="GK12" s="74">
        <f>IF(AND(ISNUMBER('Emissions (start here)'!CT12),ISNUMBER(Dispersion!$AW$10)),'Emissions (start here)'!CT12*2000*453.59/8760/3600*Dispersion!$AW$10,0)</f>
        <v>0</v>
      </c>
      <c r="GL12" s="74">
        <f>IF(AND(ISNUMBER('Emissions (start here)'!CT12),ISNUMBER(Dispersion!$AW$11)),'Emissions (start here)'!CT12*2000*453.59/8760/3600*Dispersion!$AW$11,0)</f>
        <v>0</v>
      </c>
      <c r="GM12" s="74">
        <f>IF(AND(ISNUMBER('Emissions (start here)'!CU12),ISNUMBER(Dispersion!$AX$8)),'Emissions (start here)'!CU12*453.59/3600*Dispersion!$AX$8,0)</f>
        <v>0</v>
      </c>
      <c r="GN12" s="74">
        <f>IF(AND(ISNUMBER('Emissions (start here)'!CU12),ISNUMBER(Dispersion!$AX$9)),'Emissions (start here)'!CU12*453.59/3600*Dispersion!$AX$9,0)</f>
        <v>0</v>
      </c>
      <c r="GO12" s="74">
        <f>IF(AND(ISNUMBER('Emissions (start here)'!CV12),ISNUMBER(Dispersion!$AX$10)),'Emissions (start here)'!CV12*2000*453.59/8760/3600*Dispersion!$AX$10,0)</f>
        <v>0</v>
      </c>
      <c r="GP12" s="74">
        <f>IF(AND(ISNUMBER('Emissions (start here)'!CV12),ISNUMBER(Dispersion!$AX$11)),'Emissions (start here)'!CV12*2000*453.59/8760/3600*Dispersion!$AX$11,0)</f>
        <v>0</v>
      </c>
      <c r="GQ12" s="74">
        <f>IF(AND(ISNUMBER('Emissions (start here)'!CW12),ISNUMBER(Dispersion!$AY$8)),'Emissions (start here)'!CW12*453.59/3600*Dispersion!$AY$8,0)</f>
        <v>0</v>
      </c>
      <c r="GR12" s="74">
        <f>IF(AND(ISNUMBER('Emissions (start here)'!CW12),ISNUMBER(Dispersion!$AY$9)),'Emissions (start here)'!CW12*453.59/3600*Dispersion!$AY$9,0)</f>
        <v>0</v>
      </c>
      <c r="GS12" s="74">
        <f>IF(AND(ISNUMBER('Emissions (start here)'!CX12),ISNUMBER(Dispersion!$AY$10)),'Emissions (start here)'!CX12*2000*453.59/8760/3600*Dispersion!$AY$10,0)</f>
        <v>0</v>
      </c>
      <c r="GT12" s="74">
        <f>IF(AND(ISNUMBER('Emissions (start here)'!CX12),ISNUMBER(Dispersion!$AY$11)),'Emissions (start here)'!CX12*2000*453.59/8760/3600*Dispersion!$AY$11,0)</f>
        <v>0</v>
      </c>
      <c r="GU12" s="74">
        <f>IF(AND(ISNUMBER('Emissions (start here)'!CY12),ISNUMBER(Dispersion!$AZ$8)),'Emissions (start here)'!CY12*453.59/3600*Dispersion!$AZ$8,0)</f>
        <v>0</v>
      </c>
      <c r="GV12" s="74">
        <f>IF(AND(ISNUMBER('Emissions (start here)'!CY12),ISNUMBER(Dispersion!$AZ$9)),'Emissions (start here)'!CY12*453.59/3600*Dispersion!$AZ$9,0)</f>
        <v>0</v>
      </c>
      <c r="GW12" s="74">
        <f>IF(AND(ISNUMBER('Emissions (start here)'!CZ12),ISNUMBER(Dispersion!$AZ$10)),'Emissions (start here)'!CZ12*2000*453.59/8760/3600*Dispersion!$AZ$10,0)</f>
        <v>0</v>
      </c>
      <c r="GX12" s="74">
        <f>IF(AND(ISNUMBER('Emissions (start here)'!CZ12),ISNUMBER(Dispersion!$AZ$11)),'Emissions (start here)'!CZ12*2000*453.59/8760/3600*Dispersion!$AZ$11,0)</f>
        <v>0</v>
      </c>
    </row>
    <row r="13" spans="1:206" x14ac:dyDescent="0.2">
      <c r="A13" s="51" t="str">
        <f>'Tox Values'!C13</f>
        <v>107-02-8</v>
      </c>
      <c r="B13" s="94" t="str">
        <f>'Tox Values'!D13</f>
        <v>Acrolein</v>
      </c>
      <c r="C13" s="96">
        <f t="shared" si="1"/>
        <v>0</v>
      </c>
      <c r="D13" s="74">
        <f t="shared" si="2"/>
        <v>0</v>
      </c>
      <c r="E13" s="74">
        <f t="shared" si="3"/>
        <v>0</v>
      </c>
      <c r="F13" s="99">
        <f t="shared" si="4"/>
        <v>0</v>
      </c>
      <c r="G13" s="97">
        <f>IF(AND(ISNUMBER('Emissions (start here)'!E13),ISNUMBER(Dispersion!$C$8)),'Emissions (start here)'!E13*453.59/3600*Dispersion!$C$8,0)</f>
        <v>0</v>
      </c>
      <c r="H13" s="74">
        <f>IF(AND(ISNUMBER('Emissions (start here)'!E13),ISNUMBER(Dispersion!$C$9)),'Emissions (start here)'!E13*453.59/3600*Dispersion!$C$9,0)</f>
        <v>0</v>
      </c>
      <c r="I13" s="74">
        <f>IF(AND(ISNUMBER('Emissions (start here)'!F13),ISNUMBER(Dispersion!$C$10)),'Emissions (start here)'!F13*2000*453.59/8760/3600*Dispersion!$C$10,0)</f>
        <v>0</v>
      </c>
      <c r="J13" s="74">
        <f>IF(AND(ISNUMBER('Emissions (start here)'!F13),ISNUMBER(Dispersion!$C$11)),'Emissions (start here)'!F13*2000*453.59/8760/3600*Dispersion!$C$11,0)</f>
        <v>0</v>
      </c>
      <c r="K13" s="74">
        <f>IF(AND(ISNUMBER('Emissions (start here)'!G13),ISNUMBER(Dispersion!$D$8)),'Emissions (start here)'!G13*453.59/3600*Dispersion!$D$8,0)</f>
        <v>0</v>
      </c>
      <c r="L13" s="74">
        <f>IF(AND(ISNUMBER('Emissions (start here)'!G13),ISNUMBER(Dispersion!$D$9)),'Emissions (start here)'!G13*453.59/3600*Dispersion!$D$9,0)</f>
        <v>0</v>
      </c>
      <c r="M13" s="74">
        <f>IF(AND(ISNUMBER('Emissions (start here)'!H13),ISNUMBER(Dispersion!$D$10)),'Emissions (start here)'!H13*2000*453.59/8760/3600*Dispersion!$D$10,0)</f>
        <v>0</v>
      </c>
      <c r="N13" s="74">
        <f>IF(AND(ISNUMBER('Emissions (start here)'!H13),ISNUMBER(Dispersion!$D$11)),'Emissions (start here)'!H13*2000*453.59/8760/3600*Dispersion!$D$11,0)</f>
        <v>0</v>
      </c>
      <c r="O13" s="74">
        <f>IF(AND(ISNUMBER('Emissions (start here)'!I13),ISNUMBER(Dispersion!$E$8)),'Emissions (start here)'!I13*453.59/3600*Dispersion!$E$8,0)</f>
        <v>0</v>
      </c>
      <c r="P13" s="74">
        <f>IF(AND(ISNUMBER('Emissions (start here)'!I13),ISNUMBER(Dispersion!$E$9)),'Emissions (start here)'!I13*453.59/3600*Dispersion!$E$9,0)</f>
        <v>0</v>
      </c>
      <c r="Q13" s="74">
        <f>IF(AND(ISNUMBER('Emissions (start here)'!J13),ISNUMBER(Dispersion!$E$10)),'Emissions (start here)'!J13*2000*453.59/8760/3600*Dispersion!$E$10,0)</f>
        <v>0</v>
      </c>
      <c r="R13" s="74">
        <f>IF(AND(ISNUMBER('Emissions (start here)'!J13),ISNUMBER(Dispersion!$E$11)),'Emissions (start here)'!J13*2000*453.59/8760/3600*Dispersion!$E$11,0)</f>
        <v>0</v>
      </c>
      <c r="S13" s="74">
        <f>IF(AND(ISNUMBER('Emissions (start here)'!K13),ISNUMBER(Dispersion!$F$8)),'Emissions (start here)'!K13*453.59/3600*Dispersion!$F$8,0)</f>
        <v>0</v>
      </c>
      <c r="T13" s="74">
        <f>IF(AND(ISNUMBER('Emissions (start here)'!K13),ISNUMBER(Dispersion!$F$9)),'Emissions (start here)'!K13*453.59/3600*Dispersion!$F$9,0)</f>
        <v>0</v>
      </c>
      <c r="U13" s="74">
        <f>IF(AND(ISNUMBER('Emissions (start here)'!L13),ISNUMBER(Dispersion!$F$10)),'Emissions (start here)'!L13*2000*453.59/8760/3600*Dispersion!$F$10,0)</f>
        <v>0</v>
      </c>
      <c r="V13" s="74">
        <f>IF(AND(ISNUMBER('Emissions (start here)'!L13),ISNUMBER(Dispersion!$F$11)),'Emissions (start here)'!L13*2000*453.59/8760/3600*Dispersion!$F$11,0)</f>
        <v>0</v>
      </c>
      <c r="W13" s="74">
        <f>IF(AND(ISNUMBER('Emissions (start here)'!M13),ISNUMBER(Dispersion!$G$8)),'Emissions (start here)'!M13*453.59/3600*Dispersion!$G$8,0)</f>
        <v>0</v>
      </c>
      <c r="X13" s="74">
        <f>IF(AND(ISNUMBER('Emissions (start here)'!M13),ISNUMBER(Dispersion!$G$9)),'Emissions (start here)'!M13*453.59/3600*Dispersion!$G$9,0)</f>
        <v>0</v>
      </c>
      <c r="Y13" s="74">
        <f>IF(AND(ISNUMBER('Emissions (start here)'!N13),ISNUMBER(Dispersion!$G$10)),'Emissions (start here)'!N13*2000*453.59/8760/3600*Dispersion!$G$10,0)</f>
        <v>0</v>
      </c>
      <c r="Z13" s="74">
        <f>IF(AND(ISNUMBER('Emissions (start here)'!N13),ISNUMBER(Dispersion!$G$11)),'Emissions (start here)'!N13*2000*453.59/8760/3600*Dispersion!$G$11,0)</f>
        <v>0</v>
      </c>
      <c r="AA13" s="74">
        <f>IF(AND(ISNUMBER('Emissions (start here)'!O13),ISNUMBER(Dispersion!$H$8)),'Emissions (start here)'!O13*453.59/3600*Dispersion!$H$8,0)</f>
        <v>0</v>
      </c>
      <c r="AB13" s="74">
        <f>IF(AND(ISNUMBER('Emissions (start here)'!O13),ISNUMBER(Dispersion!$H$9)),'Emissions (start here)'!O13*453.59/3600*Dispersion!$H$9,0)</f>
        <v>0</v>
      </c>
      <c r="AC13" s="74">
        <f>IF(AND(ISNUMBER('Emissions (start here)'!P13),ISNUMBER(Dispersion!$H$10)),'Emissions (start here)'!P13*2000*453.59/8760/3600*Dispersion!$H$10,0)</f>
        <v>0</v>
      </c>
      <c r="AD13" s="74">
        <f>IF(AND(ISNUMBER('Emissions (start here)'!P13),ISNUMBER(Dispersion!$H$11)),'Emissions (start here)'!P13*2000*453.59/8760/3600*Dispersion!$H$11,0)</f>
        <v>0</v>
      </c>
      <c r="AE13" s="74">
        <f>IF(AND(ISNUMBER('Emissions (start here)'!Q13),ISNUMBER(Dispersion!$I$8)),'Emissions (start here)'!Q13*453.59/3600*Dispersion!$I$8,0)</f>
        <v>0</v>
      </c>
      <c r="AF13" s="74">
        <f>IF(AND(ISNUMBER('Emissions (start here)'!Q13),ISNUMBER(Dispersion!$I$9)),'Emissions (start here)'!Q13*453.59/3600*Dispersion!$I$9,0)</f>
        <v>0</v>
      </c>
      <c r="AG13" s="74">
        <f>IF(AND(ISNUMBER('Emissions (start here)'!R13),ISNUMBER(Dispersion!$I$10)),'Emissions (start here)'!R13*2000*453.59/8760/3600*Dispersion!$I$10,0)</f>
        <v>0</v>
      </c>
      <c r="AH13" s="74">
        <f>IF(AND(ISNUMBER('Emissions (start here)'!R13),ISNUMBER(Dispersion!$I$11)),'Emissions (start here)'!R13*2000*453.59/8760/3600*Dispersion!$I$11,0)</f>
        <v>0</v>
      </c>
      <c r="AI13" s="74">
        <f>IF(AND(ISNUMBER('Emissions (start here)'!S13),ISNUMBER(Dispersion!$J$8)),'Emissions (start here)'!S13*453.59/3600*Dispersion!$J$8,0)</f>
        <v>0</v>
      </c>
      <c r="AJ13" s="74">
        <f>IF(AND(ISNUMBER('Emissions (start here)'!S13),ISNUMBER(Dispersion!$J$9)),'Emissions (start here)'!S13*453.59/3600*Dispersion!$J$9,0)</f>
        <v>0</v>
      </c>
      <c r="AK13" s="74">
        <f>IF(AND(ISNUMBER('Emissions (start here)'!T13),ISNUMBER(Dispersion!$J$10)),'Emissions (start here)'!T13*2000*453.59/8760/3600*Dispersion!$J$10,0)</f>
        <v>0</v>
      </c>
      <c r="AL13" s="74">
        <f>IF(AND(ISNUMBER('Emissions (start here)'!T13),ISNUMBER(Dispersion!$J$11)),'Emissions (start here)'!T13*2000*453.59/8760/3600*Dispersion!$J$11,0)</f>
        <v>0</v>
      </c>
      <c r="AM13" s="74">
        <f>IF(AND(ISNUMBER('Emissions (start here)'!U13),ISNUMBER(Dispersion!$K$8)),'Emissions (start here)'!U13*453.59/3600*Dispersion!$K$8,0)</f>
        <v>0</v>
      </c>
      <c r="AN13" s="74">
        <f>IF(AND(ISNUMBER('Emissions (start here)'!U13),ISNUMBER(Dispersion!$K$9)),'Emissions (start here)'!U13*453.59/3600*Dispersion!$K$9,0)</f>
        <v>0</v>
      </c>
      <c r="AO13" s="74">
        <f>IF(AND(ISNUMBER('Emissions (start here)'!V13),ISNUMBER(Dispersion!$K$10)),'Emissions (start here)'!V13*2000*453.59/8760/3600*Dispersion!$K$10,0)</f>
        <v>0</v>
      </c>
      <c r="AP13" s="74">
        <f>IF(AND(ISNUMBER('Emissions (start here)'!V13),ISNUMBER(Dispersion!$K$11)),'Emissions (start here)'!V13*2000*453.59/8760/3600*Dispersion!$K$11,0)</f>
        <v>0</v>
      </c>
      <c r="AQ13" s="74">
        <f>IF(AND(ISNUMBER('Emissions (start here)'!W13),ISNUMBER(Dispersion!$L$8)),'Emissions (start here)'!W13*453.59/3600*Dispersion!$L$8,0)</f>
        <v>0</v>
      </c>
      <c r="AR13" s="74">
        <f>IF(AND(ISNUMBER('Emissions (start here)'!W13),ISNUMBER(Dispersion!$L$9)),'Emissions (start here)'!W13*453.59/3600*Dispersion!$L$9,0)</f>
        <v>0</v>
      </c>
      <c r="AS13" s="74">
        <f>IF(AND(ISNUMBER('Emissions (start here)'!X13),ISNUMBER(Dispersion!$L$10)),'Emissions (start here)'!X13*2000*453.59/8760/3600*Dispersion!$L$10,0)</f>
        <v>0</v>
      </c>
      <c r="AT13" s="74">
        <f>IF(AND(ISNUMBER('Emissions (start here)'!X13),ISNUMBER(Dispersion!$L$11)),'Emissions (start here)'!X13*2000*453.59/8760/3600*Dispersion!$L$11,0)</f>
        <v>0</v>
      </c>
      <c r="AU13" s="74">
        <f>IF(AND(ISNUMBER('Emissions (start here)'!Y13),ISNUMBER(Dispersion!$M$8)),'Emissions (start here)'!Y13*453.59/3600*Dispersion!$M$8,0)</f>
        <v>0</v>
      </c>
      <c r="AV13" s="74">
        <f>IF(AND(ISNUMBER('Emissions (start here)'!Y13),ISNUMBER(Dispersion!$M$9)),'Emissions (start here)'!Y13*453.59/3600*Dispersion!$M$9,0)</f>
        <v>0</v>
      </c>
      <c r="AW13" s="74">
        <f>IF(AND(ISNUMBER('Emissions (start here)'!Z13),ISNUMBER(Dispersion!$M$10)),'Emissions (start here)'!Z13*2000*453.59/8760/3600*Dispersion!$M$10,0)</f>
        <v>0</v>
      </c>
      <c r="AX13" s="74">
        <f>IF(AND(ISNUMBER('Emissions (start here)'!Z13),ISNUMBER(Dispersion!$M$11)),'Emissions (start here)'!Z13*2000*453.59/8760/3600*Dispersion!$M$11,0)</f>
        <v>0</v>
      </c>
      <c r="AY13" s="74">
        <f>IF(AND(ISNUMBER('Emissions (start here)'!AA13),ISNUMBER(Dispersion!$N$8)),'Emissions (start here)'!AA13*453.59/3600*Dispersion!$N$8,0)</f>
        <v>0</v>
      </c>
      <c r="AZ13" s="74">
        <f>IF(AND(ISNUMBER('Emissions (start here)'!AA13),ISNUMBER(Dispersion!$N$9)),'Emissions (start here)'!AA13*453.59/3600*Dispersion!$N$9,0)</f>
        <v>0</v>
      </c>
      <c r="BA13" s="74">
        <f>IF(AND(ISNUMBER('Emissions (start here)'!AB13),ISNUMBER(Dispersion!$N$10)),'Emissions (start here)'!AB13*2000*453.59/8760/3600*Dispersion!$N$10,0)</f>
        <v>0</v>
      </c>
      <c r="BB13" s="74">
        <f>IF(AND(ISNUMBER('Emissions (start here)'!AB13),ISNUMBER(Dispersion!$N$11)),'Emissions (start here)'!AB13*2000*453.59/8760/3600*Dispersion!$N$11,0)</f>
        <v>0</v>
      </c>
      <c r="BC13" s="74">
        <f>IF(AND(ISNUMBER('Emissions (start here)'!AC13),ISNUMBER(Dispersion!$O$8)),'Emissions (start here)'!AC13*453.59/3600*Dispersion!$O$8,0)</f>
        <v>0</v>
      </c>
      <c r="BD13" s="74">
        <f>IF(AND(ISNUMBER('Emissions (start here)'!AC13),ISNUMBER(Dispersion!$O$9)),'Emissions (start here)'!AC13*453.59/3600*Dispersion!$O$9,0)</f>
        <v>0</v>
      </c>
      <c r="BE13" s="74">
        <f>IF(AND(ISNUMBER('Emissions (start here)'!AD13),ISNUMBER(Dispersion!$O$10)),'Emissions (start here)'!AD13*2000*453.59/8760/3600*Dispersion!$O$10,0)</f>
        <v>0</v>
      </c>
      <c r="BF13" s="74">
        <f>IF(AND(ISNUMBER('Emissions (start here)'!AD13),ISNUMBER(Dispersion!$O$11)),'Emissions (start here)'!AD13*2000*453.59/8760/3600*Dispersion!$O$11,0)</f>
        <v>0</v>
      </c>
      <c r="BG13" s="74">
        <f>IF(AND(ISNUMBER('Emissions (start here)'!AE13),ISNUMBER(Dispersion!$P$8)),'Emissions (start here)'!AE13*453.59/3600*Dispersion!$P$8,0)</f>
        <v>0</v>
      </c>
      <c r="BH13" s="74">
        <f>IF(AND(ISNUMBER('Emissions (start here)'!AE13),ISNUMBER(Dispersion!$P$9)),'Emissions (start here)'!AE13*453.59/3600*Dispersion!$P$9,0)</f>
        <v>0</v>
      </c>
      <c r="BI13" s="74">
        <f>IF(AND(ISNUMBER('Emissions (start here)'!AF13),ISNUMBER(Dispersion!$P$10)),'Emissions (start here)'!AF13*2000*453.59/8760/3600*Dispersion!$P$10,0)</f>
        <v>0</v>
      </c>
      <c r="BJ13" s="74">
        <f>IF(AND(ISNUMBER('Emissions (start here)'!AF13),ISNUMBER(Dispersion!$P$11)),'Emissions (start here)'!AF13*2000*453.59/8760/3600*Dispersion!$P$11,0)</f>
        <v>0</v>
      </c>
      <c r="BK13" s="74">
        <f>IF(AND(ISNUMBER('Emissions (start here)'!AG13),ISNUMBER(Dispersion!$Q$8)),'Emissions (start here)'!AG13*453.59/3600*Dispersion!$Q$8,0)</f>
        <v>0</v>
      </c>
      <c r="BL13" s="74">
        <f>IF(AND(ISNUMBER('Emissions (start here)'!AG13),ISNUMBER(Dispersion!$Q$9)),'Emissions (start here)'!AG13*453.59/3600*Dispersion!$Q$9,0)</f>
        <v>0</v>
      </c>
      <c r="BM13" s="74">
        <f>IF(AND(ISNUMBER('Emissions (start here)'!AH13),ISNUMBER(Dispersion!$Q$10)),'Emissions (start here)'!AH13*2000*453.59/8760/3600*Dispersion!$Q$10,0)</f>
        <v>0</v>
      </c>
      <c r="BN13" s="74">
        <f>IF(AND(ISNUMBER('Emissions (start here)'!AH13),ISNUMBER(Dispersion!$Q$11)),'Emissions (start here)'!AH13*2000*453.59/8760/3600*Dispersion!$Q$11,0)</f>
        <v>0</v>
      </c>
      <c r="BO13" s="74">
        <f>IF(AND(ISNUMBER('Emissions (start here)'!AI13),ISNUMBER(Dispersion!$R$8)),'Emissions (start here)'!AI13*453.59/3600*Dispersion!$R$8,0)</f>
        <v>0</v>
      </c>
      <c r="BP13" s="74">
        <f>IF(AND(ISNUMBER('Emissions (start here)'!AI13),ISNUMBER(Dispersion!$R$9)),'Emissions (start here)'!AI13*453.59/3600*Dispersion!$R$9,0)</f>
        <v>0</v>
      </c>
      <c r="BQ13" s="74">
        <f>IF(AND(ISNUMBER('Emissions (start here)'!AJ13),ISNUMBER(Dispersion!$R$10)),'Emissions (start here)'!AJ13*2000*453.59/8760/3600*Dispersion!$R$10,0)</f>
        <v>0</v>
      </c>
      <c r="BR13" s="74">
        <f>IF(AND(ISNUMBER('Emissions (start here)'!AJ13),ISNUMBER(Dispersion!$R$11)),'Emissions (start here)'!AJ13*2000*453.59/8760/3600*Dispersion!$R$11,0)</f>
        <v>0</v>
      </c>
      <c r="BS13" s="74">
        <f>IF(AND(ISNUMBER('Emissions (start here)'!AK13),ISNUMBER(Dispersion!$S$8)),'Emissions (start here)'!AK13*453.59/3600*Dispersion!$S$8,0)</f>
        <v>0</v>
      </c>
      <c r="BT13" s="74">
        <f>IF(AND(ISNUMBER('Emissions (start here)'!AK13),ISNUMBER(Dispersion!$S$9)),'Emissions (start here)'!AK13*453.59/3600*Dispersion!$S$9,0)</f>
        <v>0</v>
      </c>
      <c r="BU13" s="74">
        <f>IF(AND(ISNUMBER('Emissions (start here)'!AL13),ISNUMBER(Dispersion!$S$10)),'Emissions (start here)'!AL13*2000*453.59/8760/3600*Dispersion!$S$10,0)</f>
        <v>0</v>
      </c>
      <c r="BV13" s="74">
        <f>IF(AND(ISNUMBER('Emissions (start here)'!AL13),ISNUMBER(Dispersion!$S$11)),'Emissions (start here)'!AL13*2000*453.59/8760/3600*Dispersion!$S$11,0)</f>
        <v>0</v>
      </c>
      <c r="BW13" s="74">
        <f>IF(AND(ISNUMBER('Emissions (start here)'!AM13),ISNUMBER(Dispersion!$T$8)),'Emissions (start here)'!AM13*453.59/3600*Dispersion!$T$8,0)</f>
        <v>0</v>
      </c>
      <c r="BX13" s="74">
        <f>IF(AND(ISNUMBER('Emissions (start here)'!AM13),ISNUMBER(Dispersion!$T$9)),'Emissions (start here)'!AM13*453.59/3600*Dispersion!$T$9,0)</f>
        <v>0</v>
      </c>
      <c r="BY13" s="74">
        <f>IF(AND(ISNUMBER('Emissions (start here)'!AN13),ISNUMBER(Dispersion!$T$10)),'Emissions (start here)'!AN13*2000*453.59/8760/3600*Dispersion!$T$10,0)</f>
        <v>0</v>
      </c>
      <c r="BZ13" s="74">
        <f>IF(AND(ISNUMBER('Emissions (start here)'!AN13),ISNUMBER(Dispersion!$T$11)),'Emissions (start here)'!AN13*2000*453.59/8760/3600*Dispersion!$T$11,0)</f>
        <v>0</v>
      </c>
      <c r="CA13" s="74">
        <f>IF(AND(ISNUMBER('Emissions (start here)'!AO13),ISNUMBER(Dispersion!$U$8)),'Emissions (start here)'!AO13*453.59/3600*Dispersion!$U$8,0)</f>
        <v>0</v>
      </c>
      <c r="CB13" s="74">
        <f>IF(AND(ISNUMBER('Emissions (start here)'!AO13),ISNUMBER(Dispersion!$U$9)),'Emissions (start here)'!AO13*453.59/3600*Dispersion!$U$9,0)</f>
        <v>0</v>
      </c>
      <c r="CC13" s="74">
        <f>IF(AND(ISNUMBER('Emissions (start here)'!AP13),ISNUMBER(Dispersion!$U$10)),'Emissions (start here)'!AP13*2000*453.59/8760/3600*Dispersion!$U$10,0)</f>
        <v>0</v>
      </c>
      <c r="CD13" s="74">
        <f>IF(AND(ISNUMBER('Emissions (start here)'!AP13),ISNUMBER(Dispersion!$U$11)),'Emissions (start here)'!AP13*2000*453.59/8760/3600*Dispersion!$U$11,0)</f>
        <v>0</v>
      </c>
      <c r="CE13" s="74">
        <f>IF(AND(ISNUMBER('Emissions (start here)'!AQ13),ISNUMBER(Dispersion!$V$8)),'Emissions (start here)'!AQ13*453.59/3600*Dispersion!$V$8,0)</f>
        <v>0</v>
      </c>
      <c r="CF13" s="74">
        <f>IF(AND(ISNUMBER('Emissions (start here)'!AQ13),ISNUMBER(Dispersion!$V$9)),'Emissions (start here)'!AQ13*453.59/3600*Dispersion!$V$9,0)</f>
        <v>0</v>
      </c>
      <c r="CG13" s="74">
        <f>IF(AND(ISNUMBER('Emissions (start here)'!AR13),ISNUMBER(Dispersion!$V$10)),'Emissions (start here)'!AR13*2000*453.59/8760/3600*Dispersion!$V$10,0)</f>
        <v>0</v>
      </c>
      <c r="CH13" s="74">
        <f>IF(AND(ISNUMBER('Emissions (start here)'!AR13),ISNUMBER(Dispersion!$V$11)),'Emissions (start here)'!AR13*2000*453.59/8760/3600*Dispersion!$V$11,0)</f>
        <v>0</v>
      </c>
      <c r="CI13" s="74">
        <f>IF(AND(ISNUMBER('Emissions (start here)'!AS13),ISNUMBER(Dispersion!$W$8)),'Emissions (start here)'!AS13*453.59/3600*Dispersion!$W$8,0)</f>
        <v>0</v>
      </c>
      <c r="CJ13" s="74">
        <f>IF(AND(ISNUMBER('Emissions (start here)'!AS13),ISNUMBER(Dispersion!$W$9)),'Emissions (start here)'!AS13*453.59/3600*Dispersion!$W$9,0)</f>
        <v>0</v>
      </c>
      <c r="CK13" s="74">
        <f>IF(AND(ISNUMBER('Emissions (start here)'!AT13),ISNUMBER(Dispersion!$W$10)),'Emissions (start here)'!AT13*2000*453.59/8760/3600*Dispersion!$W$10,0)</f>
        <v>0</v>
      </c>
      <c r="CL13" s="74">
        <f>IF(AND(ISNUMBER('Emissions (start here)'!AT13),ISNUMBER(Dispersion!$W$11)),'Emissions (start here)'!AT13*2000*453.59/8760/3600*Dispersion!$W$11,0)</f>
        <v>0</v>
      </c>
      <c r="CM13" s="74">
        <f>IF(AND(ISNUMBER('Emissions (start here)'!AU13),ISNUMBER(Dispersion!$X$8)),'Emissions (start here)'!AU13*453.59/3600*Dispersion!$X$8,0)</f>
        <v>0</v>
      </c>
      <c r="CN13" s="74">
        <f>IF(AND(ISNUMBER('Emissions (start here)'!AU13),ISNUMBER(Dispersion!$X$9)),'Emissions (start here)'!AU13*453.59/3600*Dispersion!$X$9,0)</f>
        <v>0</v>
      </c>
      <c r="CO13" s="74">
        <f>IF(AND(ISNUMBER('Emissions (start here)'!AV13),ISNUMBER(Dispersion!$X$10)),'Emissions (start here)'!AV13*2000*453.59/8760/3600*Dispersion!$X$10,0)</f>
        <v>0</v>
      </c>
      <c r="CP13" s="74">
        <f>IF(AND(ISNUMBER('Emissions (start here)'!AV13),ISNUMBER(Dispersion!$X$11)),'Emissions (start here)'!AV13*2000*453.59/8760/3600*Dispersion!$X$11,0)</f>
        <v>0</v>
      </c>
      <c r="CQ13" s="74">
        <f>IF(AND(ISNUMBER('Emissions (start here)'!AW13),ISNUMBER(Dispersion!$Y$8)),'Emissions (start here)'!AW13*453.59/3600*Dispersion!$Y$8,0)</f>
        <v>0</v>
      </c>
      <c r="CR13" s="74">
        <f>IF(AND(ISNUMBER('Emissions (start here)'!AW13),ISNUMBER(Dispersion!$Y$9)),'Emissions (start here)'!AW13*453.59/3600*Dispersion!$Y$9,0)</f>
        <v>0</v>
      </c>
      <c r="CS13" s="74">
        <f>IF(AND(ISNUMBER('Emissions (start here)'!AX13),ISNUMBER(Dispersion!$Y$10)),'Emissions (start here)'!AX13*2000*453.59/8760/3600*Dispersion!$Y$10,0)</f>
        <v>0</v>
      </c>
      <c r="CT13" s="74">
        <f>IF(AND(ISNUMBER('Emissions (start here)'!AX13),ISNUMBER(Dispersion!$Y$11)),'Emissions (start here)'!AX13*2000*453.59/8760/3600*Dispersion!$Y$11,0)</f>
        <v>0</v>
      </c>
      <c r="CU13" s="74">
        <f>IF(AND(ISNUMBER('Emissions (start here)'!AY13),ISNUMBER(Dispersion!$Z$8)),'Emissions (start here)'!AY13*453.59/3600*Dispersion!$Z$8,0)</f>
        <v>0</v>
      </c>
      <c r="CV13" s="74">
        <f>IF(AND(ISNUMBER('Emissions (start here)'!AY13),ISNUMBER(Dispersion!$Z$9)),'Emissions (start here)'!AY13*453.59/3600*Dispersion!$Z$9,0)</f>
        <v>0</v>
      </c>
      <c r="CW13" s="74">
        <f>IF(AND(ISNUMBER('Emissions (start here)'!AZ13),ISNUMBER(Dispersion!$Z$10)),'Emissions (start here)'!AZ13*2000*453.59/8760/3600*Dispersion!$Z$10,0)</f>
        <v>0</v>
      </c>
      <c r="CX13" s="74">
        <f>IF(AND(ISNUMBER('Emissions (start here)'!AZ13),ISNUMBER(Dispersion!$Z$11)),'Emissions (start here)'!AZ13*2000*453.59/8760/3600*Dispersion!$Z$11,0)</f>
        <v>0</v>
      </c>
      <c r="CY13" s="74">
        <f>IF(AND(ISNUMBER('Emissions (start here)'!BA13),ISNUMBER(Dispersion!$AA$8)),'Emissions (start here)'!BA13*453.59/3600*Dispersion!$AA$8,0)</f>
        <v>0</v>
      </c>
      <c r="CZ13" s="74">
        <f>IF(AND(ISNUMBER('Emissions (start here)'!BA13),ISNUMBER(Dispersion!$AA$9)),'Emissions (start here)'!BA13*453.59/3600*Dispersion!$AA$9,0)</f>
        <v>0</v>
      </c>
      <c r="DA13" s="74">
        <f>IF(AND(ISNUMBER('Emissions (start here)'!BB13),ISNUMBER(Dispersion!$AA$10)),'Emissions (start here)'!BB13*2000*453.59/8760/3600*Dispersion!$AA$10,0)</f>
        <v>0</v>
      </c>
      <c r="DB13" s="74">
        <f>IF(AND(ISNUMBER('Emissions (start here)'!BB13),ISNUMBER(Dispersion!$AA$11)),'Emissions (start here)'!BB13*2000*453.59/8760/3600*Dispersion!$AA$11,0)</f>
        <v>0</v>
      </c>
      <c r="DC13" s="74">
        <f>IF(AND(ISNUMBER('Emissions (start here)'!BC13),ISNUMBER(Dispersion!$AB$8)),'Emissions (start here)'!BC13*453.59/3600*Dispersion!$AB$8,0)</f>
        <v>0</v>
      </c>
      <c r="DD13" s="74">
        <f>IF(AND(ISNUMBER('Emissions (start here)'!BC13),ISNUMBER(Dispersion!$AB$9)),'Emissions (start here)'!BC13*453.59/3600*Dispersion!$AB$9,0)</f>
        <v>0</v>
      </c>
      <c r="DE13" s="74">
        <f>IF(AND(ISNUMBER('Emissions (start here)'!BD13),ISNUMBER(Dispersion!$AB$10)),'Emissions (start here)'!BD13*2000*453.59/8760/3600*Dispersion!$AB$10,0)</f>
        <v>0</v>
      </c>
      <c r="DF13" s="74">
        <f>IF(AND(ISNUMBER('Emissions (start here)'!BD13),ISNUMBER(Dispersion!$AB$11)),'Emissions (start here)'!BD13*2000*453.59/8760/3600*Dispersion!$AB$11,0)</f>
        <v>0</v>
      </c>
      <c r="DG13" s="74">
        <f>IF(AND(ISNUMBER('Emissions (start here)'!BE13),ISNUMBER(Dispersion!$AC$8)),'Emissions (start here)'!BE13*453.59/3600*Dispersion!$AC$8,0)</f>
        <v>0</v>
      </c>
      <c r="DH13" s="74">
        <f>IF(AND(ISNUMBER('Emissions (start here)'!BE13),ISNUMBER(Dispersion!$AC$9)),'Emissions (start here)'!BE13*453.59/3600*Dispersion!$AC$9,0)</f>
        <v>0</v>
      </c>
      <c r="DI13" s="74">
        <f>IF(AND(ISNUMBER('Emissions (start here)'!BF13),ISNUMBER(Dispersion!$AC$10)),'Emissions (start here)'!BF13*2000*453.59/8760/3600*Dispersion!$AC$10,0)</f>
        <v>0</v>
      </c>
      <c r="DJ13" s="74">
        <f>IF(AND(ISNUMBER('Emissions (start here)'!BF13),ISNUMBER(Dispersion!$AC$11)),'Emissions (start here)'!BF13*2000*453.59/8760/3600*Dispersion!$AC$11,0)</f>
        <v>0</v>
      </c>
      <c r="DK13" s="74">
        <f>IF(AND(ISNUMBER('Emissions (start here)'!BG13),ISNUMBER(Dispersion!$AD$8)),'Emissions (start here)'!BG13*453.59/3600*Dispersion!$AD$8,0)</f>
        <v>0</v>
      </c>
      <c r="DL13" s="74">
        <f>IF(AND(ISNUMBER('Emissions (start here)'!BG13),ISNUMBER(Dispersion!$AD$9)),'Emissions (start here)'!BG13*453.59/3600*Dispersion!$AD$9,0)</f>
        <v>0</v>
      </c>
      <c r="DM13" s="74">
        <f>IF(AND(ISNUMBER('Emissions (start here)'!BH13),ISNUMBER(Dispersion!$AD$10)),'Emissions (start here)'!BH13*2000*453.59/8760/3600*Dispersion!$AD$10,0)</f>
        <v>0</v>
      </c>
      <c r="DN13" s="74">
        <f>IF(AND(ISNUMBER('Emissions (start here)'!BH13),ISNUMBER(Dispersion!$AD$11)),'Emissions (start here)'!BH13*2000*453.59/8760/3600*Dispersion!$AD$11,0)</f>
        <v>0</v>
      </c>
      <c r="DO13" s="74">
        <f>IF(AND(ISNUMBER('Emissions (start here)'!BI13),ISNUMBER(Dispersion!$AE$8)),'Emissions (start here)'!BI13*453.59/3600*Dispersion!$AE$8,0)</f>
        <v>0</v>
      </c>
      <c r="DP13" s="74">
        <f>IF(AND(ISNUMBER('Emissions (start here)'!BI13),ISNUMBER(Dispersion!$AE$9)),'Emissions (start here)'!BI13*453.59/3600*Dispersion!$AE$9,0)</f>
        <v>0</v>
      </c>
      <c r="DQ13" s="74">
        <f>IF(AND(ISNUMBER('Emissions (start here)'!BJ13),ISNUMBER(Dispersion!$AE$10)),'Emissions (start here)'!BJ13*2000*453.59/8760/3600*Dispersion!$AE$10,0)</f>
        <v>0</v>
      </c>
      <c r="DR13" s="74">
        <f>IF(AND(ISNUMBER('Emissions (start here)'!BJ13),ISNUMBER(Dispersion!$AE$11)),'Emissions (start here)'!BJ13*2000*453.59/8760/3600*Dispersion!$AE$11,0)</f>
        <v>0</v>
      </c>
      <c r="DS13" s="74">
        <f>IF(AND(ISNUMBER('Emissions (start here)'!BK13),ISNUMBER(Dispersion!$AF$8)),'Emissions (start here)'!BK13*453.59/3600*Dispersion!$AF$8,0)</f>
        <v>0</v>
      </c>
      <c r="DT13" s="74">
        <f>IF(AND(ISNUMBER('Emissions (start here)'!BK13),ISNUMBER(Dispersion!$AF$9)),'Emissions (start here)'!BK13*453.59/3600*Dispersion!$AF$9,0)</f>
        <v>0</v>
      </c>
      <c r="DU13" s="74">
        <f>IF(AND(ISNUMBER('Emissions (start here)'!BL13),ISNUMBER(Dispersion!$AF$10)),'Emissions (start here)'!BL13*2000*453.59/8760/3600*Dispersion!$AF$10,0)</f>
        <v>0</v>
      </c>
      <c r="DV13" s="74">
        <f>IF(AND(ISNUMBER('Emissions (start here)'!BL13),ISNUMBER(Dispersion!$AF$11)),'Emissions (start here)'!BL13*2000*453.59/8760/3600*Dispersion!$AF$11,0)</f>
        <v>0</v>
      </c>
      <c r="DW13" s="74">
        <f>IF(AND(ISNUMBER('Emissions (start here)'!BM13),ISNUMBER(Dispersion!$AG$8)),'Emissions (start here)'!BM13*453.59/3600*Dispersion!$AG$8,0)</f>
        <v>0</v>
      </c>
      <c r="DX13" s="74">
        <f>IF(AND(ISNUMBER('Emissions (start here)'!BM13),ISNUMBER(Dispersion!$AG$9)),'Emissions (start here)'!BM13*453.59/3600*Dispersion!$AG$9,0)</f>
        <v>0</v>
      </c>
      <c r="DY13" s="74">
        <f>IF(AND(ISNUMBER('Emissions (start here)'!BN13),ISNUMBER(Dispersion!$AG$10)),'Emissions (start here)'!BN13*2000*453.59/8760/3600*Dispersion!$AG$10,0)</f>
        <v>0</v>
      </c>
      <c r="DZ13" s="74">
        <f>IF(AND(ISNUMBER('Emissions (start here)'!BN13),ISNUMBER(Dispersion!$AG$11)),'Emissions (start here)'!BN13*2000*453.59/8760/3600*Dispersion!$AG$11,0)</f>
        <v>0</v>
      </c>
      <c r="EA13" s="74">
        <f>IF(AND(ISNUMBER('Emissions (start here)'!BO13),ISNUMBER(Dispersion!$AH$8)),'Emissions (start here)'!BO13*453.59/3600*Dispersion!$AH$8,0)</f>
        <v>0</v>
      </c>
      <c r="EB13" s="74">
        <f>IF(AND(ISNUMBER('Emissions (start here)'!BO13),ISNUMBER(Dispersion!$AH$9)),'Emissions (start here)'!BO13*453.59/3600*Dispersion!$AH$9,0)</f>
        <v>0</v>
      </c>
      <c r="EC13" s="74">
        <f>IF(AND(ISNUMBER('Emissions (start here)'!BP13),ISNUMBER(Dispersion!$AH$10)),'Emissions (start here)'!BP13*2000*453.59/8760/3600*Dispersion!$AH$10,0)</f>
        <v>0</v>
      </c>
      <c r="ED13" s="74">
        <f>IF(AND(ISNUMBER('Emissions (start here)'!BP13),ISNUMBER(Dispersion!$AH$11)),'Emissions (start here)'!BP13*2000*453.59/8760/3600*Dispersion!$AH$11,0)</f>
        <v>0</v>
      </c>
      <c r="EE13" s="74">
        <f>IF(AND(ISNUMBER('Emissions (start here)'!BQ13),ISNUMBER(Dispersion!$AI$8)),'Emissions (start here)'!BQ13*453.59/3600*Dispersion!$AI$8,0)</f>
        <v>0</v>
      </c>
      <c r="EF13" s="74">
        <f>IF(AND(ISNUMBER('Emissions (start here)'!BQ13),ISNUMBER(Dispersion!$AI$9)),'Emissions (start here)'!BQ13*453.59/3600*Dispersion!$AI$9,0)</f>
        <v>0</v>
      </c>
      <c r="EG13" s="74">
        <f>IF(AND(ISNUMBER('Emissions (start here)'!BR13),ISNUMBER(Dispersion!$AI$10)),'Emissions (start here)'!BR13*2000*453.59/8760/3600*Dispersion!$AI$10,0)</f>
        <v>0</v>
      </c>
      <c r="EH13" s="74">
        <f>IF(AND(ISNUMBER('Emissions (start here)'!BR13),ISNUMBER(Dispersion!$AI$11)),'Emissions (start here)'!BR13*2000*453.59/8760/3600*Dispersion!$AI$11,0)</f>
        <v>0</v>
      </c>
      <c r="EI13" s="74">
        <f>IF(AND(ISNUMBER('Emissions (start here)'!BS13),ISNUMBER(Dispersion!$AJ$8)),'Emissions (start here)'!BS13*453.59/3600*Dispersion!$AJ$8,0)</f>
        <v>0</v>
      </c>
      <c r="EJ13" s="74">
        <f>IF(AND(ISNUMBER('Emissions (start here)'!BS13),ISNUMBER(Dispersion!$AJ$9)),'Emissions (start here)'!BS13*453.59/3600*Dispersion!$AJ$9,0)</f>
        <v>0</v>
      </c>
      <c r="EK13" s="74">
        <f>IF(AND(ISNUMBER('Emissions (start here)'!BT13),ISNUMBER(Dispersion!$AJ$10)),'Emissions (start here)'!BT13*2000*453.59/8760/3600*Dispersion!$AJ$10,0)</f>
        <v>0</v>
      </c>
      <c r="EL13" s="74">
        <f>IF(AND(ISNUMBER('Emissions (start here)'!BT13),ISNUMBER(Dispersion!$AJ$11)),'Emissions (start here)'!BT13*2000*453.59/8760/3600*Dispersion!$AJ$11,0)</f>
        <v>0</v>
      </c>
      <c r="EM13" s="74">
        <f>IF(AND(ISNUMBER('Emissions (start here)'!BU13),ISNUMBER(Dispersion!$AK$8)),'Emissions (start here)'!BU13*453.59/3600*Dispersion!$AK$8,0)</f>
        <v>0</v>
      </c>
      <c r="EN13" s="74">
        <f>IF(AND(ISNUMBER('Emissions (start here)'!BU13),ISNUMBER(Dispersion!$AK$9)),'Emissions (start here)'!BU13*453.59/3600*Dispersion!$AK$9,0)</f>
        <v>0</v>
      </c>
      <c r="EO13" s="74">
        <f>IF(AND(ISNUMBER('Emissions (start here)'!BV13),ISNUMBER(Dispersion!$AK$10)),'Emissions (start here)'!BV13*2000*453.59/8760/3600*Dispersion!$AK$10,0)</f>
        <v>0</v>
      </c>
      <c r="EP13" s="74">
        <f>IF(AND(ISNUMBER('Emissions (start here)'!BV13),ISNUMBER(Dispersion!$AK$11)),'Emissions (start here)'!BV13*2000*453.59/8760/3600*Dispersion!$AK$11,0)</f>
        <v>0</v>
      </c>
      <c r="EQ13" s="74">
        <f>IF(AND(ISNUMBER('Emissions (start here)'!BW13),ISNUMBER(Dispersion!$AL$8)),'Emissions (start here)'!BW13*453.59/3600*Dispersion!$AL$8,0)</f>
        <v>0</v>
      </c>
      <c r="ER13" s="74">
        <f>IF(AND(ISNUMBER('Emissions (start here)'!BW13),ISNUMBER(Dispersion!$AL$9)),'Emissions (start here)'!BW13*453.59/3600*Dispersion!$AL$9,0)</f>
        <v>0</v>
      </c>
      <c r="ES13" s="74">
        <f>IF(AND(ISNUMBER('Emissions (start here)'!BX13),ISNUMBER(Dispersion!$AL$10)),'Emissions (start here)'!BX13*2000*453.59/8760/3600*Dispersion!$AL$10,0)</f>
        <v>0</v>
      </c>
      <c r="ET13" s="74">
        <f>IF(AND(ISNUMBER('Emissions (start here)'!BX13),ISNUMBER(Dispersion!$AL$11)),'Emissions (start here)'!BX13*2000*453.59/8760/3600*Dispersion!$AL$11,0)</f>
        <v>0</v>
      </c>
      <c r="EU13" s="74">
        <f>IF(AND(ISNUMBER('Emissions (start here)'!BY13),ISNUMBER(Dispersion!$AM$8)),'Emissions (start here)'!BY13*453.59/3600*Dispersion!$AM$8,0)</f>
        <v>0</v>
      </c>
      <c r="EV13" s="74">
        <f>IF(AND(ISNUMBER('Emissions (start here)'!BY13),ISNUMBER(Dispersion!$AM$9)),'Emissions (start here)'!BY13*453.59/3600*Dispersion!$AM$9,0)</f>
        <v>0</v>
      </c>
      <c r="EW13" s="74">
        <f>IF(AND(ISNUMBER('Emissions (start here)'!BZ13),ISNUMBER(Dispersion!$AM$10)),'Emissions (start here)'!BZ13*2000*453.59/8760/3600*Dispersion!$AM$10,0)</f>
        <v>0</v>
      </c>
      <c r="EX13" s="74">
        <f>IF(AND(ISNUMBER('Emissions (start here)'!BZ13),ISNUMBER(Dispersion!$AM$11)),'Emissions (start here)'!BZ13*2000*453.59/8760/3600*Dispersion!$AM$11,0)</f>
        <v>0</v>
      </c>
      <c r="EY13" s="74">
        <f>IF(AND(ISNUMBER('Emissions (start here)'!CA13),ISNUMBER(Dispersion!$AN$8)),'Emissions (start here)'!CA13*453.59/3600*Dispersion!$AN$8,0)</f>
        <v>0</v>
      </c>
      <c r="EZ13" s="74">
        <f>IF(AND(ISNUMBER('Emissions (start here)'!CA13),ISNUMBER(Dispersion!$AN$9)),'Emissions (start here)'!CA13*453.59/3600*Dispersion!$AN$9,0)</f>
        <v>0</v>
      </c>
      <c r="FA13" s="74">
        <f>IF(AND(ISNUMBER('Emissions (start here)'!CB13),ISNUMBER(Dispersion!$AN$10)),'Emissions (start here)'!CB13*2000*453.59/8760/3600*Dispersion!$AN$10,0)</f>
        <v>0</v>
      </c>
      <c r="FB13" s="74">
        <f>IF(AND(ISNUMBER('Emissions (start here)'!CB13),ISNUMBER(Dispersion!$AN$11)),'Emissions (start here)'!CB13*2000*453.59/8760/3600*Dispersion!$AN$11,0)</f>
        <v>0</v>
      </c>
      <c r="FC13" s="74">
        <f>IF(AND(ISNUMBER('Emissions (start here)'!CC13),ISNUMBER(Dispersion!$AO$8)),'Emissions (start here)'!CC13*453.59/3600*Dispersion!$AO$8,0)</f>
        <v>0</v>
      </c>
      <c r="FD13" s="74">
        <f>IF(AND(ISNUMBER('Emissions (start here)'!CC13),ISNUMBER(Dispersion!$AO$9)),'Emissions (start here)'!CC13*453.59/3600*Dispersion!$AO$9,0)</f>
        <v>0</v>
      </c>
      <c r="FE13" s="74">
        <f>IF(AND(ISNUMBER('Emissions (start here)'!CD13),ISNUMBER(Dispersion!$AO$10)),'Emissions (start here)'!CD13*2000*453.59/8760/3600*Dispersion!$AO$10,0)</f>
        <v>0</v>
      </c>
      <c r="FF13" s="74">
        <f>IF(AND(ISNUMBER('Emissions (start here)'!CD13),ISNUMBER(Dispersion!$AO$11)),'Emissions (start here)'!CD13*2000*453.59/8760/3600*Dispersion!$AO$11,0)</f>
        <v>0</v>
      </c>
      <c r="FG13" s="74">
        <f>IF(AND(ISNUMBER('Emissions (start here)'!CE13),ISNUMBER(Dispersion!$AP$8)),'Emissions (start here)'!CE13*453.59/3600*Dispersion!$AP$8,0)</f>
        <v>0</v>
      </c>
      <c r="FH13" s="74">
        <f>IF(AND(ISNUMBER('Emissions (start here)'!CE13),ISNUMBER(Dispersion!$AP$9)),'Emissions (start here)'!CE13*453.59/3600*Dispersion!$AP$9,0)</f>
        <v>0</v>
      </c>
      <c r="FI13" s="74">
        <f>IF(AND(ISNUMBER('Emissions (start here)'!CF13),ISNUMBER(Dispersion!$AP$10)),'Emissions (start here)'!CF13*2000*453.59/8760/3600*Dispersion!$AP$10,0)</f>
        <v>0</v>
      </c>
      <c r="FJ13" s="74">
        <f>IF(AND(ISNUMBER('Emissions (start here)'!CF13),ISNUMBER(Dispersion!$AP$11)),'Emissions (start here)'!CF13*2000*453.59/8760/3600*Dispersion!$AP$11,0)</f>
        <v>0</v>
      </c>
      <c r="FK13" s="74">
        <f>IF(AND(ISNUMBER('Emissions (start here)'!CG13),ISNUMBER(Dispersion!$AQ$8)),'Emissions (start here)'!CG13*453.59/3600*Dispersion!$AQ$8,0)</f>
        <v>0</v>
      </c>
      <c r="FL13" s="74">
        <f>IF(AND(ISNUMBER('Emissions (start here)'!CG13),ISNUMBER(Dispersion!$AQ$9)),'Emissions (start here)'!CG13*453.59/3600*Dispersion!$AQ$9,0)</f>
        <v>0</v>
      </c>
      <c r="FM13" s="74">
        <f>IF(AND(ISNUMBER('Emissions (start here)'!CH13),ISNUMBER(Dispersion!$AQ$10)),'Emissions (start here)'!CH13*2000*453.59/8760/3600*Dispersion!$AQ$10,0)</f>
        <v>0</v>
      </c>
      <c r="FN13" s="74">
        <f>IF(AND(ISNUMBER('Emissions (start here)'!CH13),ISNUMBER(Dispersion!$AQ$11)),'Emissions (start here)'!CH13*2000*453.59/8760/3600*Dispersion!$AQ$11,0)</f>
        <v>0</v>
      </c>
      <c r="FO13" s="74">
        <f>IF(AND(ISNUMBER('Emissions (start here)'!CI13),ISNUMBER(Dispersion!$AR$8)),'Emissions (start here)'!CI13*453.59/3600*Dispersion!$AR$8,0)</f>
        <v>0</v>
      </c>
      <c r="FP13" s="74">
        <f>IF(AND(ISNUMBER('Emissions (start here)'!CI13),ISNUMBER(Dispersion!$AR$9)),'Emissions (start here)'!CI13*453.59/3600*Dispersion!$AR$9,0)</f>
        <v>0</v>
      </c>
      <c r="FQ13" s="74">
        <f>IF(AND(ISNUMBER('Emissions (start here)'!CJ13),ISNUMBER(Dispersion!$AR$10)),'Emissions (start here)'!CJ13*2000*453.59/8760/3600*Dispersion!$AR$10,0)</f>
        <v>0</v>
      </c>
      <c r="FR13" s="74">
        <f>IF(AND(ISNUMBER('Emissions (start here)'!CJ13),ISNUMBER(Dispersion!$AR$11)),'Emissions (start here)'!CJ13*2000*453.59/8760/3600*Dispersion!$AR$11,0)</f>
        <v>0</v>
      </c>
      <c r="FS13" s="74">
        <f>IF(AND(ISNUMBER('Emissions (start here)'!CK13),ISNUMBER(Dispersion!$AS$8)),'Emissions (start here)'!CK13*453.59/3600*Dispersion!$AS$8,0)</f>
        <v>0</v>
      </c>
      <c r="FT13" s="74">
        <f>IF(AND(ISNUMBER('Emissions (start here)'!CK13),ISNUMBER(Dispersion!$AS$9)),'Emissions (start here)'!CK13*453.59/3600*Dispersion!$AS$9,0)</f>
        <v>0</v>
      </c>
      <c r="FU13" s="74">
        <f>IF(AND(ISNUMBER('Emissions (start here)'!CL13),ISNUMBER(Dispersion!$AS$10)),'Emissions (start here)'!CL13*2000*453.59/8760/3600*Dispersion!$AS$10,0)</f>
        <v>0</v>
      </c>
      <c r="FV13" s="74">
        <f>IF(AND(ISNUMBER('Emissions (start here)'!CL13),ISNUMBER(Dispersion!$AS$11)),'Emissions (start here)'!CL13*2000*453.59/8760/3600*Dispersion!$AS$11,0)</f>
        <v>0</v>
      </c>
      <c r="FW13" s="74">
        <f>IF(AND(ISNUMBER('Emissions (start here)'!CM13),ISNUMBER(Dispersion!$AT$8)),'Emissions (start here)'!CM13*453.59/3600*Dispersion!$AT$8,0)</f>
        <v>0</v>
      </c>
      <c r="FX13" s="74">
        <f>IF(AND(ISNUMBER('Emissions (start here)'!CM13),ISNUMBER(Dispersion!$AT$9)),'Emissions (start here)'!CM13*453.59/3600*Dispersion!$AT$9,0)</f>
        <v>0</v>
      </c>
      <c r="FY13" s="74">
        <f>IF(AND(ISNUMBER('Emissions (start here)'!CN13),ISNUMBER(Dispersion!$AT$10)),'Emissions (start here)'!CN13*2000*453.59/8760/3600*Dispersion!$AT$10,0)</f>
        <v>0</v>
      </c>
      <c r="FZ13" s="74">
        <f>IF(AND(ISNUMBER('Emissions (start here)'!CN13),ISNUMBER(Dispersion!$AT$11)),'Emissions (start here)'!CN13*2000*453.59/8760/3600*Dispersion!$AT$11,0)</f>
        <v>0</v>
      </c>
      <c r="GA13" s="74">
        <f>IF(AND(ISNUMBER('Emissions (start here)'!CO13),ISNUMBER(Dispersion!$AU$8)),'Emissions (start here)'!CO13*453.59/3600*Dispersion!$AU$8,0)</f>
        <v>0</v>
      </c>
      <c r="GB13" s="74">
        <f>IF(AND(ISNUMBER('Emissions (start here)'!CO13),ISNUMBER(Dispersion!$AU$9)),'Emissions (start here)'!CO13*453.59/3600*Dispersion!$AU$9,0)</f>
        <v>0</v>
      </c>
      <c r="GC13" s="74">
        <f>IF(AND(ISNUMBER('Emissions (start here)'!CP13),ISNUMBER(Dispersion!$AU$10)),'Emissions (start here)'!CP13*2000*453.59/8760/3600*Dispersion!$AU$10,0)</f>
        <v>0</v>
      </c>
      <c r="GD13" s="74">
        <f>IF(AND(ISNUMBER('Emissions (start here)'!CP13),ISNUMBER(Dispersion!$AU$11)),'Emissions (start here)'!CP13*2000*453.59/8760/3600*Dispersion!$AU$11,0)</f>
        <v>0</v>
      </c>
      <c r="GE13" s="74">
        <f>IF(AND(ISNUMBER('Emissions (start here)'!CQ13),ISNUMBER(Dispersion!$AV$8)),'Emissions (start here)'!CQ13*453.59/3600*Dispersion!$AV$8,0)</f>
        <v>0</v>
      </c>
      <c r="GF13" s="74">
        <f>IF(AND(ISNUMBER('Emissions (start here)'!CQ13),ISNUMBER(Dispersion!$AV$9)),'Emissions (start here)'!CQ13*453.59/3600*Dispersion!$AV$9,0)</f>
        <v>0</v>
      </c>
      <c r="GG13" s="74">
        <f>IF(AND(ISNUMBER('Emissions (start here)'!CR13),ISNUMBER(Dispersion!$AV$10)),'Emissions (start here)'!CR13*2000*453.59/8760/3600*Dispersion!$AV$10,0)</f>
        <v>0</v>
      </c>
      <c r="GH13" s="74">
        <f>IF(AND(ISNUMBER('Emissions (start here)'!CR13),ISNUMBER(Dispersion!$AV$11)),'Emissions (start here)'!CR13*2000*453.59/8760/3600*Dispersion!$AV$11,0)</f>
        <v>0</v>
      </c>
      <c r="GI13" s="74">
        <f>IF(AND(ISNUMBER('Emissions (start here)'!CS13),ISNUMBER(Dispersion!$AW$8)),'Emissions (start here)'!CS13*453.59/3600*Dispersion!$AW$8,0)</f>
        <v>0</v>
      </c>
      <c r="GJ13" s="74">
        <f>IF(AND(ISNUMBER('Emissions (start here)'!CS13),ISNUMBER(Dispersion!$AW$9)),'Emissions (start here)'!CS13*453.59/3600*Dispersion!$AW$9,0)</f>
        <v>0</v>
      </c>
      <c r="GK13" s="74">
        <f>IF(AND(ISNUMBER('Emissions (start here)'!CT13),ISNUMBER(Dispersion!$AW$10)),'Emissions (start here)'!CT13*2000*453.59/8760/3600*Dispersion!$AW$10,0)</f>
        <v>0</v>
      </c>
      <c r="GL13" s="74">
        <f>IF(AND(ISNUMBER('Emissions (start here)'!CT13),ISNUMBER(Dispersion!$AW$11)),'Emissions (start here)'!CT13*2000*453.59/8760/3600*Dispersion!$AW$11,0)</f>
        <v>0</v>
      </c>
      <c r="GM13" s="74">
        <f>IF(AND(ISNUMBER('Emissions (start here)'!CU13),ISNUMBER(Dispersion!$AX$8)),'Emissions (start here)'!CU13*453.59/3600*Dispersion!$AX$8,0)</f>
        <v>0</v>
      </c>
      <c r="GN13" s="74">
        <f>IF(AND(ISNUMBER('Emissions (start here)'!CU13),ISNUMBER(Dispersion!$AX$9)),'Emissions (start here)'!CU13*453.59/3600*Dispersion!$AX$9,0)</f>
        <v>0</v>
      </c>
      <c r="GO13" s="74">
        <f>IF(AND(ISNUMBER('Emissions (start here)'!CV13),ISNUMBER(Dispersion!$AX$10)),'Emissions (start here)'!CV13*2000*453.59/8760/3600*Dispersion!$AX$10,0)</f>
        <v>0</v>
      </c>
      <c r="GP13" s="74">
        <f>IF(AND(ISNUMBER('Emissions (start here)'!CV13),ISNUMBER(Dispersion!$AX$11)),'Emissions (start here)'!CV13*2000*453.59/8760/3600*Dispersion!$AX$11,0)</f>
        <v>0</v>
      </c>
      <c r="GQ13" s="74">
        <f>IF(AND(ISNUMBER('Emissions (start here)'!CW13),ISNUMBER(Dispersion!$AY$8)),'Emissions (start here)'!CW13*453.59/3600*Dispersion!$AY$8,0)</f>
        <v>0</v>
      </c>
      <c r="GR13" s="74">
        <f>IF(AND(ISNUMBER('Emissions (start here)'!CW13),ISNUMBER(Dispersion!$AY$9)),'Emissions (start here)'!CW13*453.59/3600*Dispersion!$AY$9,0)</f>
        <v>0</v>
      </c>
      <c r="GS13" s="74">
        <f>IF(AND(ISNUMBER('Emissions (start here)'!CX13),ISNUMBER(Dispersion!$AY$10)),'Emissions (start here)'!CX13*2000*453.59/8760/3600*Dispersion!$AY$10,0)</f>
        <v>0</v>
      </c>
      <c r="GT13" s="74">
        <f>IF(AND(ISNUMBER('Emissions (start here)'!CX13),ISNUMBER(Dispersion!$AY$11)),'Emissions (start here)'!CX13*2000*453.59/8760/3600*Dispersion!$AY$11,0)</f>
        <v>0</v>
      </c>
      <c r="GU13" s="74">
        <f>IF(AND(ISNUMBER('Emissions (start here)'!CY13),ISNUMBER(Dispersion!$AZ$8)),'Emissions (start here)'!CY13*453.59/3600*Dispersion!$AZ$8,0)</f>
        <v>0</v>
      </c>
      <c r="GV13" s="74">
        <f>IF(AND(ISNUMBER('Emissions (start here)'!CY13),ISNUMBER(Dispersion!$AZ$9)),'Emissions (start here)'!CY13*453.59/3600*Dispersion!$AZ$9,0)</f>
        <v>0</v>
      </c>
      <c r="GW13" s="74">
        <f>IF(AND(ISNUMBER('Emissions (start here)'!CZ13),ISNUMBER(Dispersion!$AZ$10)),'Emissions (start here)'!CZ13*2000*453.59/8760/3600*Dispersion!$AZ$10,0)</f>
        <v>0</v>
      </c>
      <c r="GX13" s="74">
        <f>IF(AND(ISNUMBER('Emissions (start here)'!CZ13),ISNUMBER(Dispersion!$AZ$11)),'Emissions (start here)'!CZ13*2000*453.59/8760/3600*Dispersion!$AZ$11,0)</f>
        <v>0</v>
      </c>
    </row>
    <row r="14" spans="1:206" x14ac:dyDescent="0.2">
      <c r="A14" s="51" t="str">
        <f>'Tox Values'!C14</f>
        <v>79-06-1</v>
      </c>
      <c r="B14" s="94" t="str">
        <f>'Tox Values'!D14</f>
        <v>Acrylamide</v>
      </c>
      <c r="C14" s="96">
        <f t="shared" si="1"/>
        <v>0</v>
      </c>
      <c r="D14" s="74">
        <f t="shared" si="2"/>
        <v>0</v>
      </c>
      <c r="E14" s="74">
        <f t="shared" si="3"/>
        <v>0</v>
      </c>
      <c r="F14" s="99">
        <f t="shared" si="4"/>
        <v>0</v>
      </c>
      <c r="G14" s="97">
        <f>IF(AND(ISNUMBER('Emissions (start here)'!E14),ISNUMBER(Dispersion!$C$8)),'Emissions (start here)'!E14*453.59/3600*Dispersion!$C$8,0)</f>
        <v>0</v>
      </c>
      <c r="H14" s="74">
        <f>IF(AND(ISNUMBER('Emissions (start here)'!E14),ISNUMBER(Dispersion!$C$9)),'Emissions (start here)'!E14*453.59/3600*Dispersion!$C$9,0)</f>
        <v>0</v>
      </c>
      <c r="I14" s="74">
        <f>IF(AND(ISNUMBER('Emissions (start here)'!F14),ISNUMBER(Dispersion!$C$10)),'Emissions (start here)'!F14*2000*453.59/8760/3600*Dispersion!$C$10,0)</f>
        <v>0</v>
      </c>
      <c r="J14" s="74">
        <f>IF(AND(ISNUMBER('Emissions (start here)'!F14),ISNUMBER(Dispersion!$C$11)),'Emissions (start here)'!F14*2000*453.59/8760/3600*Dispersion!$C$11,0)</f>
        <v>0</v>
      </c>
      <c r="K14" s="74">
        <f>IF(AND(ISNUMBER('Emissions (start here)'!G14),ISNUMBER(Dispersion!$D$8)),'Emissions (start here)'!G14*453.59/3600*Dispersion!$D$8,0)</f>
        <v>0</v>
      </c>
      <c r="L14" s="74">
        <f>IF(AND(ISNUMBER('Emissions (start here)'!G14),ISNUMBER(Dispersion!$D$9)),'Emissions (start here)'!G14*453.59/3600*Dispersion!$D$9,0)</f>
        <v>0</v>
      </c>
      <c r="M14" s="74">
        <f>IF(AND(ISNUMBER('Emissions (start here)'!H14),ISNUMBER(Dispersion!$D$10)),'Emissions (start here)'!H14*2000*453.59/8760/3600*Dispersion!$D$10,0)</f>
        <v>0</v>
      </c>
      <c r="N14" s="74">
        <f>IF(AND(ISNUMBER('Emissions (start here)'!H14),ISNUMBER(Dispersion!$D$11)),'Emissions (start here)'!H14*2000*453.59/8760/3600*Dispersion!$D$11,0)</f>
        <v>0</v>
      </c>
      <c r="O14" s="74">
        <f>IF(AND(ISNUMBER('Emissions (start here)'!I14),ISNUMBER(Dispersion!$E$8)),'Emissions (start here)'!I14*453.59/3600*Dispersion!$E$8,0)</f>
        <v>0</v>
      </c>
      <c r="P14" s="74">
        <f>IF(AND(ISNUMBER('Emissions (start here)'!I14),ISNUMBER(Dispersion!$E$9)),'Emissions (start here)'!I14*453.59/3600*Dispersion!$E$9,0)</f>
        <v>0</v>
      </c>
      <c r="Q14" s="74">
        <f>IF(AND(ISNUMBER('Emissions (start here)'!J14),ISNUMBER(Dispersion!$E$10)),'Emissions (start here)'!J14*2000*453.59/8760/3600*Dispersion!$E$10,0)</f>
        <v>0</v>
      </c>
      <c r="R14" s="74">
        <f>IF(AND(ISNUMBER('Emissions (start here)'!J14),ISNUMBER(Dispersion!$E$11)),'Emissions (start here)'!J14*2000*453.59/8760/3600*Dispersion!$E$11,0)</f>
        <v>0</v>
      </c>
      <c r="S14" s="74">
        <f>IF(AND(ISNUMBER('Emissions (start here)'!K14),ISNUMBER(Dispersion!$F$8)),'Emissions (start here)'!K14*453.59/3600*Dispersion!$F$8,0)</f>
        <v>0</v>
      </c>
      <c r="T14" s="74">
        <f>IF(AND(ISNUMBER('Emissions (start here)'!K14),ISNUMBER(Dispersion!$F$9)),'Emissions (start here)'!K14*453.59/3600*Dispersion!$F$9,0)</f>
        <v>0</v>
      </c>
      <c r="U14" s="74">
        <f>IF(AND(ISNUMBER('Emissions (start here)'!L14),ISNUMBER(Dispersion!$F$10)),'Emissions (start here)'!L14*2000*453.59/8760/3600*Dispersion!$F$10,0)</f>
        <v>0</v>
      </c>
      <c r="V14" s="74">
        <f>IF(AND(ISNUMBER('Emissions (start here)'!L14),ISNUMBER(Dispersion!$F$11)),'Emissions (start here)'!L14*2000*453.59/8760/3600*Dispersion!$F$11,0)</f>
        <v>0</v>
      </c>
      <c r="W14" s="74">
        <f>IF(AND(ISNUMBER('Emissions (start here)'!M14),ISNUMBER(Dispersion!$G$8)),'Emissions (start here)'!M14*453.59/3600*Dispersion!$G$8,0)</f>
        <v>0</v>
      </c>
      <c r="X14" s="74">
        <f>IF(AND(ISNUMBER('Emissions (start here)'!M14),ISNUMBER(Dispersion!$G$9)),'Emissions (start here)'!M14*453.59/3600*Dispersion!$G$9,0)</f>
        <v>0</v>
      </c>
      <c r="Y14" s="74">
        <f>IF(AND(ISNUMBER('Emissions (start here)'!N14),ISNUMBER(Dispersion!$G$10)),'Emissions (start here)'!N14*2000*453.59/8760/3600*Dispersion!$G$10,0)</f>
        <v>0</v>
      </c>
      <c r="Z14" s="74">
        <f>IF(AND(ISNUMBER('Emissions (start here)'!N14),ISNUMBER(Dispersion!$G$11)),'Emissions (start here)'!N14*2000*453.59/8760/3600*Dispersion!$G$11,0)</f>
        <v>0</v>
      </c>
      <c r="AA14" s="74">
        <f>IF(AND(ISNUMBER('Emissions (start here)'!O14),ISNUMBER(Dispersion!$H$8)),'Emissions (start here)'!O14*453.59/3600*Dispersion!$H$8,0)</f>
        <v>0</v>
      </c>
      <c r="AB14" s="74">
        <f>IF(AND(ISNUMBER('Emissions (start here)'!O14),ISNUMBER(Dispersion!$H$9)),'Emissions (start here)'!O14*453.59/3600*Dispersion!$H$9,0)</f>
        <v>0</v>
      </c>
      <c r="AC14" s="74">
        <f>IF(AND(ISNUMBER('Emissions (start here)'!P14),ISNUMBER(Dispersion!$H$10)),'Emissions (start here)'!P14*2000*453.59/8760/3600*Dispersion!$H$10,0)</f>
        <v>0</v>
      </c>
      <c r="AD14" s="74">
        <f>IF(AND(ISNUMBER('Emissions (start here)'!P14),ISNUMBER(Dispersion!$H$11)),'Emissions (start here)'!P14*2000*453.59/8760/3600*Dispersion!$H$11,0)</f>
        <v>0</v>
      </c>
      <c r="AE14" s="74">
        <f>IF(AND(ISNUMBER('Emissions (start here)'!Q14),ISNUMBER(Dispersion!$I$8)),'Emissions (start here)'!Q14*453.59/3600*Dispersion!$I$8,0)</f>
        <v>0</v>
      </c>
      <c r="AF14" s="74">
        <f>IF(AND(ISNUMBER('Emissions (start here)'!Q14),ISNUMBER(Dispersion!$I$9)),'Emissions (start here)'!Q14*453.59/3600*Dispersion!$I$9,0)</f>
        <v>0</v>
      </c>
      <c r="AG14" s="74">
        <f>IF(AND(ISNUMBER('Emissions (start here)'!R14),ISNUMBER(Dispersion!$I$10)),'Emissions (start here)'!R14*2000*453.59/8760/3600*Dispersion!$I$10,0)</f>
        <v>0</v>
      </c>
      <c r="AH14" s="74">
        <f>IF(AND(ISNUMBER('Emissions (start here)'!R14),ISNUMBER(Dispersion!$I$11)),'Emissions (start here)'!R14*2000*453.59/8760/3600*Dispersion!$I$11,0)</f>
        <v>0</v>
      </c>
      <c r="AI14" s="74">
        <f>IF(AND(ISNUMBER('Emissions (start here)'!S14),ISNUMBER(Dispersion!$J$8)),'Emissions (start here)'!S14*453.59/3600*Dispersion!$J$8,0)</f>
        <v>0</v>
      </c>
      <c r="AJ14" s="74">
        <f>IF(AND(ISNUMBER('Emissions (start here)'!S14),ISNUMBER(Dispersion!$J$9)),'Emissions (start here)'!S14*453.59/3600*Dispersion!$J$9,0)</f>
        <v>0</v>
      </c>
      <c r="AK14" s="74">
        <f>IF(AND(ISNUMBER('Emissions (start here)'!T14),ISNUMBER(Dispersion!$J$10)),'Emissions (start here)'!T14*2000*453.59/8760/3600*Dispersion!$J$10,0)</f>
        <v>0</v>
      </c>
      <c r="AL14" s="74">
        <f>IF(AND(ISNUMBER('Emissions (start here)'!T14),ISNUMBER(Dispersion!$J$11)),'Emissions (start here)'!T14*2000*453.59/8760/3600*Dispersion!$J$11,0)</f>
        <v>0</v>
      </c>
      <c r="AM14" s="74">
        <f>IF(AND(ISNUMBER('Emissions (start here)'!U14),ISNUMBER(Dispersion!$K$8)),'Emissions (start here)'!U14*453.59/3600*Dispersion!$K$8,0)</f>
        <v>0</v>
      </c>
      <c r="AN14" s="74">
        <f>IF(AND(ISNUMBER('Emissions (start here)'!U14),ISNUMBER(Dispersion!$K$9)),'Emissions (start here)'!U14*453.59/3600*Dispersion!$K$9,0)</f>
        <v>0</v>
      </c>
      <c r="AO14" s="74">
        <f>IF(AND(ISNUMBER('Emissions (start here)'!V14),ISNUMBER(Dispersion!$K$10)),'Emissions (start here)'!V14*2000*453.59/8760/3600*Dispersion!$K$10,0)</f>
        <v>0</v>
      </c>
      <c r="AP14" s="74">
        <f>IF(AND(ISNUMBER('Emissions (start here)'!V14),ISNUMBER(Dispersion!$K$11)),'Emissions (start here)'!V14*2000*453.59/8760/3600*Dispersion!$K$11,0)</f>
        <v>0</v>
      </c>
      <c r="AQ14" s="74">
        <f>IF(AND(ISNUMBER('Emissions (start here)'!W14),ISNUMBER(Dispersion!$L$8)),'Emissions (start here)'!W14*453.59/3600*Dispersion!$L$8,0)</f>
        <v>0</v>
      </c>
      <c r="AR14" s="74">
        <f>IF(AND(ISNUMBER('Emissions (start here)'!W14),ISNUMBER(Dispersion!$L$9)),'Emissions (start here)'!W14*453.59/3600*Dispersion!$L$9,0)</f>
        <v>0</v>
      </c>
      <c r="AS14" s="74">
        <f>IF(AND(ISNUMBER('Emissions (start here)'!X14),ISNUMBER(Dispersion!$L$10)),'Emissions (start here)'!X14*2000*453.59/8760/3600*Dispersion!$L$10,0)</f>
        <v>0</v>
      </c>
      <c r="AT14" s="74">
        <f>IF(AND(ISNUMBER('Emissions (start here)'!X14),ISNUMBER(Dispersion!$L$11)),'Emissions (start here)'!X14*2000*453.59/8760/3600*Dispersion!$L$11,0)</f>
        <v>0</v>
      </c>
      <c r="AU14" s="74">
        <f>IF(AND(ISNUMBER('Emissions (start here)'!Y14),ISNUMBER(Dispersion!$M$8)),'Emissions (start here)'!Y14*453.59/3600*Dispersion!$M$8,0)</f>
        <v>0</v>
      </c>
      <c r="AV14" s="74">
        <f>IF(AND(ISNUMBER('Emissions (start here)'!Y14),ISNUMBER(Dispersion!$M$9)),'Emissions (start here)'!Y14*453.59/3600*Dispersion!$M$9,0)</f>
        <v>0</v>
      </c>
      <c r="AW14" s="74">
        <f>IF(AND(ISNUMBER('Emissions (start here)'!Z14),ISNUMBER(Dispersion!$M$10)),'Emissions (start here)'!Z14*2000*453.59/8760/3600*Dispersion!$M$10,0)</f>
        <v>0</v>
      </c>
      <c r="AX14" s="74">
        <f>IF(AND(ISNUMBER('Emissions (start here)'!Z14),ISNUMBER(Dispersion!$M$11)),'Emissions (start here)'!Z14*2000*453.59/8760/3600*Dispersion!$M$11,0)</f>
        <v>0</v>
      </c>
      <c r="AY14" s="74">
        <f>IF(AND(ISNUMBER('Emissions (start here)'!AA14),ISNUMBER(Dispersion!$N$8)),'Emissions (start here)'!AA14*453.59/3600*Dispersion!$N$8,0)</f>
        <v>0</v>
      </c>
      <c r="AZ14" s="74">
        <f>IF(AND(ISNUMBER('Emissions (start here)'!AA14),ISNUMBER(Dispersion!$N$9)),'Emissions (start here)'!AA14*453.59/3600*Dispersion!$N$9,0)</f>
        <v>0</v>
      </c>
      <c r="BA14" s="74">
        <f>IF(AND(ISNUMBER('Emissions (start here)'!AB14),ISNUMBER(Dispersion!$N$10)),'Emissions (start here)'!AB14*2000*453.59/8760/3600*Dispersion!$N$10,0)</f>
        <v>0</v>
      </c>
      <c r="BB14" s="74">
        <f>IF(AND(ISNUMBER('Emissions (start here)'!AB14),ISNUMBER(Dispersion!$N$11)),'Emissions (start here)'!AB14*2000*453.59/8760/3600*Dispersion!$N$11,0)</f>
        <v>0</v>
      </c>
      <c r="BC14" s="74">
        <f>IF(AND(ISNUMBER('Emissions (start here)'!AC14),ISNUMBER(Dispersion!$O$8)),'Emissions (start here)'!AC14*453.59/3600*Dispersion!$O$8,0)</f>
        <v>0</v>
      </c>
      <c r="BD14" s="74">
        <f>IF(AND(ISNUMBER('Emissions (start here)'!AC14),ISNUMBER(Dispersion!$O$9)),'Emissions (start here)'!AC14*453.59/3600*Dispersion!$O$9,0)</f>
        <v>0</v>
      </c>
      <c r="BE14" s="74">
        <f>IF(AND(ISNUMBER('Emissions (start here)'!AD14),ISNUMBER(Dispersion!$O$10)),'Emissions (start here)'!AD14*2000*453.59/8760/3600*Dispersion!$O$10,0)</f>
        <v>0</v>
      </c>
      <c r="BF14" s="74">
        <f>IF(AND(ISNUMBER('Emissions (start here)'!AD14),ISNUMBER(Dispersion!$O$11)),'Emissions (start here)'!AD14*2000*453.59/8760/3600*Dispersion!$O$11,0)</f>
        <v>0</v>
      </c>
      <c r="BG14" s="74">
        <f>IF(AND(ISNUMBER('Emissions (start here)'!AE14),ISNUMBER(Dispersion!$P$8)),'Emissions (start here)'!AE14*453.59/3600*Dispersion!$P$8,0)</f>
        <v>0</v>
      </c>
      <c r="BH14" s="74">
        <f>IF(AND(ISNUMBER('Emissions (start here)'!AE14),ISNUMBER(Dispersion!$P$9)),'Emissions (start here)'!AE14*453.59/3600*Dispersion!$P$9,0)</f>
        <v>0</v>
      </c>
      <c r="BI14" s="74">
        <f>IF(AND(ISNUMBER('Emissions (start here)'!AF14),ISNUMBER(Dispersion!$P$10)),'Emissions (start here)'!AF14*2000*453.59/8760/3600*Dispersion!$P$10,0)</f>
        <v>0</v>
      </c>
      <c r="BJ14" s="74">
        <f>IF(AND(ISNUMBER('Emissions (start here)'!AF14),ISNUMBER(Dispersion!$P$11)),'Emissions (start here)'!AF14*2000*453.59/8760/3600*Dispersion!$P$11,0)</f>
        <v>0</v>
      </c>
      <c r="BK14" s="74">
        <f>IF(AND(ISNUMBER('Emissions (start here)'!AG14),ISNUMBER(Dispersion!$Q$8)),'Emissions (start here)'!AG14*453.59/3600*Dispersion!$Q$8,0)</f>
        <v>0</v>
      </c>
      <c r="BL14" s="74">
        <f>IF(AND(ISNUMBER('Emissions (start here)'!AG14),ISNUMBER(Dispersion!$Q$9)),'Emissions (start here)'!AG14*453.59/3600*Dispersion!$Q$9,0)</f>
        <v>0</v>
      </c>
      <c r="BM14" s="74">
        <f>IF(AND(ISNUMBER('Emissions (start here)'!AH14),ISNUMBER(Dispersion!$Q$10)),'Emissions (start here)'!AH14*2000*453.59/8760/3600*Dispersion!$Q$10,0)</f>
        <v>0</v>
      </c>
      <c r="BN14" s="74">
        <f>IF(AND(ISNUMBER('Emissions (start here)'!AH14),ISNUMBER(Dispersion!$Q$11)),'Emissions (start here)'!AH14*2000*453.59/8760/3600*Dispersion!$Q$11,0)</f>
        <v>0</v>
      </c>
      <c r="BO14" s="74">
        <f>IF(AND(ISNUMBER('Emissions (start here)'!AI14),ISNUMBER(Dispersion!$R$8)),'Emissions (start here)'!AI14*453.59/3600*Dispersion!$R$8,0)</f>
        <v>0</v>
      </c>
      <c r="BP14" s="74">
        <f>IF(AND(ISNUMBER('Emissions (start here)'!AI14),ISNUMBER(Dispersion!$R$9)),'Emissions (start here)'!AI14*453.59/3600*Dispersion!$R$9,0)</f>
        <v>0</v>
      </c>
      <c r="BQ14" s="74">
        <f>IF(AND(ISNUMBER('Emissions (start here)'!AJ14),ISNUMBER(Dispersion!$R$10)),'Emissions (start here)'!AJ14*2000*453.59/8760/3600*Dispersion!$R$10,0)</f>
        <v>0</v>
      </c>
      <c r="BR14" s="74">
        <f>IF(AND(ISNUMBER('Emissions (start here)'!AJ14),ISNUMBER(Dispersion!$R$11)),'Emissions (start here)'!AJ14*2000*453.59/8760/3600*Dispersion!$R$11,0)</f>
        <v>0</v>
      </c>
      <c r="BS14" s="74">
        <f>IF(AND(ISNUMBER('Emissions (start here)'!AK14),ISNUMBER(Dispersion!$S$8)),'Emissions (start here)'!AK14*453.59/3600*Dispersion!$S$8,0)</f>
        <v>0</v>
      </c>
      <c r="BT14" s="74">
        <f>IF(AND(ISNUMBER('Emissions (start here)'!AK14),ISNUMBER(Dispersion!$S$9)),'Emissions (start here)'!AK14*453.59/3600*Dispersion!$S$9,0)</f>
        <v>0</v>
      </c>
      <c r="BU14" s="74">
        <f>IF(AND(ISNUMBER('Emissions (start here)'!AL14),ISNUMBER(Dispersion!$S$10)),'Emissions (start here)'!AL14*2000*453.59/8760/3600*Dispersion!$S$10,0)</f>
        <v>0</v>
      </c>
      <c r="BV14" s="74">
        <f>IF(AND(ISNUMBER('Emissions (start here)'!AL14),ISNUMBER(Dispersion!$S$11)),'Emissions (start here)'!AL14*2000*453.59/8760/3600*Dispersion!$S$11,0)</f>
        <v>0</v>
      </c>
      <c r="BW14" s="74">
        <f>IF(AND(ISNUMBER('Emissions (start here)'!AM14),ISNUMBER(Dispersion!$T$8)),'Emissions (start here)'!AM14*453.59/3600*Dispersion!$T$8,0)</f>
        <v>0</v>
      </c>
      <c r="BX14" s="74">
        <f>IF(AND(ISNUMBER('Emissions (start here)'!AM14),ISNUMBER(Dispersion!$T$9)),'Emissions (start here)'!AM14*453.59/3600*Dispersion!$T$9,0)</f>
        <v>0</v>
      </c>
      <c r="BY14" s="74">
        <f>IF(AND(ISNUMBER('Emissions (start here)'!AN14),ISNUMBER(Dispersion!$T$10)),'Emissions (start here)'!AN14*2000*453.59/8760/3600*Dispersion!$T$10,0)</f>
        <v>0</v>
      </c>
      <c r="BZ14" s="74">
        <f>IF(AND(ISNUMBER('Emissions (start here)'!AN14),ISNUMBER(Dispersion!$T$11)),'Emissions (start here)'!AN14*2000*453.59/8760/3600*Dispersion!$T$11,0)</f>
        <v>0</v>
      </c>
      <c r="CA14" s="74">
        <f>IF(AND(ISNUMBER('Emissions (start here)'!AO14),ISNUMBER(Dispersion!$U$8)),'Emissions (start here)'!AO14*453.59/3600*Dispersion!$U$8,0)</f>
        <v>0</v>
      </c>
      <c r="CB14" s="74">
        <f>IF(AND(ISNUMBER('Emissions (start here)'!AO14),ISNUMBER(Dispersion!$U$9)),'Emissions (start here)'!AO14*453.59/3600*Dispersion!$U$9,0)</f>
        <v>0</v>
      </c>
      <c r="CC14" s="74">
        <f>IF(AND(ISNUMBER('Emissions (start here)'!AP14),ISNUMBER(Dispersion!$U$10)),'Emissions (start here)'!AP14*2000*453.59/8760/3600*Dispersion!$U$10,0)</f>
        <v>0</v>
      </c>
      <c r="CD14" s="74">
        <f>IF(AND(ISNUMBER('Emissions (start here)'!AP14),ISNUMBER(Dispersion!$U$11)),'Emissions (start here)'!AP14*2000*453.59/8760/3600*Dispersion!$U$11,0)</f>
        <v>0</v>
      </c>
      <c r="CE14" s="74">
        <f>IF(AND(ISNUMBER('Emissions (start here)'!AQ14),ISNUMBER(Dispersion!$V$8)),'Emissions (start here)'!AQ14*453.59/3600*Dispersion!$V$8,0)</f>
        <v>0</v>
      </c>
      <c r="CF14" s="74">
        <f>IF(AND(ISNUMBER('Emissions (start here)'!AQ14),ISNUMBER(Dispersion!$V$9)),'Emissions (start here)'!AQ14*453.59/3600*Dispersion!$V$9,0)</f>
        <v>0</v>
      </c>
      <c r="CG14" s="74">
        <f>IF(AND(ISNUMBER('Emissions (start here)'!AR14),ISNUMBER(Dispersion!$V$10)),'Emissions (start here)'!AR14*2000*453.59/8760/3600*Dispersion!$V$10,0)</f>
        <v>0</v>
      </c>
      <c r="CH14" s="74">
        <f>IF(AND(ISNUMBER('Emissions (start here)'!AR14),ISNUMBER(Dispersion!$V$11)),'Emissions (start here)'!AR14*2000*453.59/8760/3600*Dispersion!$V$11,0)</f>
        <v>0</v>
      </c>
      <c r="CI14" s="74">
        <f>IF(AND(ISNUMBER('Emissions (start here)'!AS14),ISNUMBER(Dispersion!$W$8)),'Emissions (start here)'!AS14*453.59/3600*Dispersion!$W$8,0)</f>
        <v>0</v>
      </c>
      <c r="CJ14" s="74">
        <f>IF(AND(ISNUMBER('Emissions (start here)'!AS14),ISNUMBER(Dispersion!$W$9)),'Emissions (start here)'!AS14*453.59/3600*Dispersion!$W$9,0)</f>
        <v>0</v>
      </c>
      <c r="CK14" s="74">
        <f>IF(AND(ISNUMBER('Emissions (start here)'!AT14),ISNUMBER(Dispersion!$W$10)),'Emissions (start here)'!AT14*2000*453.59/8760/3600*Dispersion!$W$10,0)</f>
        <v>0</v>
      </c>
      <c r="CL14" s="74">
        <f>IF(AND(ISNUMBER('Emissions (start here)'!AT14),ISNUMBER(Dispersion!$W$11)),'Emissions (start here)'!AT14*2000*453.59/8760/3600*Dispersion!$W$11,0)</f>
        <v>0</v>
      </c>
      <c r="CM14" s="74">
        <f>IF(AND(ISNUMBER('Emissions (start here)'!AU14),ISNUMBER(Dispersion!$X$8)),'Emissions (start here)'!AU14*453.59/3600*Dispersion!$X$8,0)</f>
        <v>0</v>
      </c>
      <c r="CN14" s="74">
        <f>IF(AND(ISNUMBER('Emissions (start here)'!AU14),ISNUMBER(Dispersion!$X$9)),'Emissions (start here)'!AU14*453.59/3600*Dispersion!$X$9,0)</f>
        <v>0</v>
      </c>
      <c r="CO14" s="74">
        <f>IF(AND(ISNUMBER('Emissions (start here)'!AV14),ISNUMBER(Dispersion!$X$10)),'Emissions (start here)'!AV14*2000*453.59/8760/3600*Dispersion!$X$10,0)</f>
        <v>0</v>
      </c>
      <c r="CP14" s="74">
        <f>IF(AND(ISNUMBER('Emissions (start here)'!AV14),ISNUMBER(Dispersion!$X$11)),'Emissions (start here)'!AV14*2000*453.59/8760/3600*Dispersion!$X$11,0)</f>
        <v>0</v>
      </c>
      <c r="CQ14" s="74">
        <f>IF(AND(ISNUMBER('Emissions (start here)'!AW14),ISNUMBER(Dispersion!$Y$8)),'Emissions (start here)'!AW14*453.59/3600*Dispersion!$Y$8,0)</f>
        <v>0</v>
      </c>
      <c r="CR14" s="74">
        <f>IF(AND(ISNUMBER('Emissions (start here)'!AW14),ISNUMBER(Dispersion!$Y$9)),'Emissions (start here)'!AW14*453.59/3600*Dispersion!$Y$9,0)</f>
        <v>0</v>
      </c>
      <c r="CS14" s="74">
        <f>IF(AND(ISNUMBER('Emissions (start here)'!AX14),ISNUMBER(Dispersion!$Y$10)),'Emissions (start here)'!AX14*2000*453.59/8760/3600*Dispersion!$Y$10,0)</f>
        <v>0</v>
      </c>
      <c r="CT14" s="74">
        <f>IF(AND(ISNUMBER('Emissions (start here)'!AX14),ISNUMBER(Dispersion!$Y$11)),'Emissions (start here)'!AX14*2000*453.59/8760/3600*Dispersion!$Y$11,0)</f>
        <v>0</v>
      </c>
      <c r="CU14" s="74">
        <f>IF(AND(ISNUMBER('Emissions (start here)'!AY14),ISNUMBER(Dispersion!$Z$8)),'Emissions (start here)'!AY14*453.59/3600*Dispersion!$Z$8,0)</f>
        <v>0</v>
      </c>
      <c r="CV14" s="74">
        <f>IF(AND(ISNUMBER('Emissions (start here)'!AY14),ISNUMBER(Dispersion!$Z$9)),'Emissions (start here)'!AY14*453.59/3600*Dispersion!$Z$9,0)</f>
        <v>0</v>
      </c>
      <c r="CW14" s="74">
        <f>IF(AND(ISNUMBER('Emissions (start here)'!AZ14),ISNUMBER(Dispersion!$Z$10)),'Emissions (start here)'!AZ14*2000*453.59/8760/3600*Dispersion!$Z$10,0)</f>
        <v>0</v>
      </c>
      <c r="CX14" s="74">
        <f>IF(AND(ISNUMBER('Emissions (start here)'!AZ14),ISNUMBER(Dispersion!$Z$11)),'Emissions (start here)'!AZ14*2000*453.59/8760/3600*Dispersion!$Z$11,0)</f>
        <v>0</v>
      </c>
      <c r="CY14" s="74">
        <f>IF(AND(ISNUMBER('Emissions (start here)'!BA14),ISNUMBER(Dispersion!$AA$8)),'Emissions (start here)'!BA14*453.59/3600*Dispersion!$AA$8,0)</f>
        <v>0</v>
      </c>
      <c r="CZ14" s="74">
        <f>IF(AND(ISNUMBER('Emissions (start here)'!BA14),ISNUMBER(Dispersion!$AA$9)),'Emissions (start here)'!BA14*453.59/3600*Dispersion!$AA$9,0)</f>
        <v>0</v>
      </c>
      <c r="DA14" s="74">
        <f>IF(AND(ISNUMBER('Emissions (start here)'!BB14),ISNUMBER(Dispersion!$AA$10)),'Emissions (start here)'!BB14*2000*453.59/8760/3600*Dispersion!$AA$10,0)</f>
        <v>0</v>
      </c>
      <c r="DB14" s="74">
        <f>IF(AND(ISNUMBER('Emissions (start here)'!BB14),ISNUMBER(Dispersion!$AA$11)),'Emissions (start here)'!BB14*2000*453.59/8760/3600*Dispersion!$AA$11,0)</f>
        <v>0</v>
      </c>
      <c r="DC14" s="74">
        <f>IF(AND(ISNUMBER('Emissions (start here)'!BC14),ISNUMBER(Dispersion!$AB$8)),'Emissions (start here)'!BC14*453.59/3600*Dispersion!$AB$8,0)</f>
        <v>0</v>
      </c>
      <c r="DD14" s="74">
        <f>IF(AND(ISNUMBER('Emissions (start here)'!BC14),ISNUMBER(Dispersion!$AB$9)),'Emissions (start here)'!BC14*453.59/3600*Dispersion!$AB$9,0)</f>
        <v>0</v>
      </c>
      <c r="DE14" s="74">
        <f>IF(AND(ISNUMBER('Emissions (start here)'!BD14),ISNUMBER(Dispersion!$AB$10)),'Emissions (start here)'!BD14*2000*453.59/8760/3600*Dispersion!$AB$10,0)</f>
        <v>0</v>
      </c>
      <c r="DF14" s="74">
        <f>IF(AND(ISNUMBER('Emissions (start here)'!BD14),ISNUMBER(Dispersion!$AB$11)),'Emissions (start here)'!BD14*2000*453.59/8760/3600*Dispersion!$AB$11,0)</f>
        <v>0</v>
      </c>
      <c r="DG14" s="74">
        <f>IF(AND(ISNUMBER('Emissions (start here)'!BE14),ISNUMBER(Dispersion!$AC$8)),'Emissions (start here)'!BE14*453.59/3600*Dispersion!$AC$8,0)</f>
        <v>0</v>
      </c>
      <c r="DH14" s="74">
        <f>IF(AND(ISNUMBER('Emissions (start here)'!BE14),ISNUMBER(Dispersion!$AC$9)),'Emissions (start here)'!BE14*453.59/3600*Dispersion!$AC$9,0)</f>
        <v>0</v>
      </c>
      <c r="DI14" s="74">
        <f>IF(AND(ISNUMBER('Emissions (start here)'!BF14),ISNUMBER(Dispersion!$AC$10)),'Emissions (start here)'!BF14*2000*453.59/8760/3600*Dispersion!$AC$10,0)</f>
        <v>0</v>
      </c>
      <c r="DJ14" s="74">
        <f>IF(AND(ISNUMBER('Emissions (start here)'!BF14),ISNUMBER(Dispersion!$AC$11)),'Emissions (start here)'!BF14*2000*453.59/8760/3600*Dispersion!$AC$11,0)</f>
        <v>0</v>
      </c>
      <c r="DK14" s="74">
        <f>IF(AND(ISNUMBER('Emissions (start here)'!BG14),ISNUMBER(Dispersion!$AD$8)),'Emissions (start here)'!BG14*453.59/3600*Dispersion!$AD$8,0)</f>
        <v>0</v>
      </c>
      <c r="DL14" s="74">
        <f>IF(AND(ISNUMBER('Emissions (start here)'!BG14),ISNUMBER(Dispersion!$AD$9)),'Emissions (start here)'!BG14*453.59/3600*Dispersion!$AD$9,0)</f>
        <v>0</v>
      </c>
      <c r="DM14" s="74">
        <f>IF(AND(ISNUMBER('Emissions (start here)'!BH14),ISNUMBER(Dispersion!$AD$10)),'Emissions (start here)'!BH14*2000*453.59/8760/3600*Dispersion!$AD$10,0)</f>
        <v>0</v>
      </c>
      <c r="DN14" s="74">
        <f>IF(AND(ISNUMBER('Emissions (start here)'!BH14),ISNUMBER(Dispersion!$AD$11)),'Emissions (start here)'!BH14*2000*453.59/8760/3600*Dispersion!$AD$11,0)</f>
        <v>0</v>
      </c>
      <c r="DO14" s="74">
        <f>IF(AND(ISNUMBER('Emissions (start here)'!BI14),ISNUMBER(Dispersion!$AE$8)),'Emissions (start here)'!BI14*453.59/3600*Dispersion!$AE$8,0)</f>
        <v>0</v>
      </c>
      <c r="DP14" s="74">
        <f>IF(AND(ISNUMBER('Emissions (start here)'!BI14),ISNUMBER(Dispersion!$AE$9)),'Emissions (start here)'!BI14*453.59/3600*Dispersion!$AE$9,0)</f>
        <v>0</v>
      </c>
      <c r="DQ14" s="74">
        <f>IF(AND(ISNUMBER('Emissions (start here)'!BJ14),ISNUMBER(Dispersion!$AE$10)),'Emissions (start here)'!BJ14*2000*453.59/8760/3600*Dispersion!$AE$10,0)</f>
        <v>0</v>
      </c>
      <c r="DR14" s="74">
        <f>IF(AND(ISNUMBER('Emissions (start here)'!BJ14),ISNUMBER(Dispersion!$AE$11)),'Emissions (start here)'!BJ14*2000*453.59/8760/3600*Dispersion!$AE$11,0)</f>
        <v>0</v>
      </c>
      <c r="DS14" s="74">
        <f>IF(AND(ISNUMBER('Emissions (start here)'!BK14),ISNUMBER(Dispersion!$AF$8)),'Emissions (start here)'!BK14*453.59/3600*Dispersion!$AF$8,0)</f>
        <v>0</v>
      </c>
      <c r="DT14" s="74">
        <f>IF(AND(ISNUMBER('Emissions (start here)'!BK14),ISNUMBER(Dispersion!$AF$9)),'Emissions (start here)'!BK14*453.59/3600*Dispersion!$AF$9,0)</f>
        <v>0</v>
      </c>
      <c r="DU14" s="74">
        <f>IF(AND(ISNUMBER('Emissions (start here)'!BL14),ISNUMBER(Dispersion!$AF$10)),'Emissions (start here)'!BL14*2000*453.59/8760/3600*Dispersion!$AF$10,0)</f>
        <v>0</v>
      </c>
      <c r="DV14" s="74">
        <f>IF(AND(ISNUMBER('Emissions (start here)'!BL14),ISNUMBER(Dispersion!$AF$11)),'Emissions (start here)'!BL14*2000*453.59/8760/3600*Dispersion!$AF$11,0)</f>
        <v>0</v>
      </c>
      <c r="DW14" s="74">
        <f>IF(AND(ISNUMBER('Emissions (start here)'!BM14),ISNUMBER(Dispersion!$AG$8)),'Emissions (start here)'!BM14*453.59/3600*Dispersion!$AG$8,0)</f>
        <v>0</v>
      </c>
      <c r="DX14" s="74">
        <f>IF(AND(ISNUMBER('Emissions (start here)'!BM14),ISNUMBER(Dispersion!$AG$9)),'Emissions (start here)'!BM14*453.59/3600*Dispersion!$AG$9,0)</f>
        <v>0</v>
      </c>
      <c r="DY14" s="74">
        <f>IF(AND(ISNUMBER('Emissions (start here)'!BN14),ISNUMBER(Dispersion!$AG$10)),'Emissions (start here)'!BN14*2000*453.59/8760/3600*Dispersion!$AG$10,0)</f>
        <v>0</v>
      </c>
      <c r="DZ14" s="74">
        <f>IF(AND(ISNUMBER('Emissions (start here)'!BN14),ISNUMBER(Dispersion!$AG$11)),'Emissions (start here)'!BN14*2000*453.59/8760/3600*Dispersion!$AG$11,0)</f>
        <v>0</v>
      </c>
      <c r="EA14" s="74">
        <f>IF(AND(ISNUMBER('Emissions (start here)'!BO14),ISNUMBER(Dispersion!$AH$8)),'Emissions (start here)'!BO14*453.59/3600*Dispersion!$AH$8,0)</f>
        <v>0</v>
      </c>
      <c r="EB14" s="74">
        <f>IF(AND(ISNUMBER('Emissions (start here)'!BO14),ISNUMBER(Dispersion!$AH$9)),'Emissions (start here)'!BO14*453.59/3600*Dispersion!$AH$9,0)</f>
        <v>0</v>
      </c>
      <c r="EC14" s="74">
        <f>IF(AND(ISNUMBER('Emissions (start here)'!BP14),ISNUMBER(Dispersion!$AH$10)),'Emissions (start here)'!BP14*2000*453.59/8760/3600*Dispersion!$AH$10,0)</f>
        <v>0</v>
      </c>
      <c r="ED14" s="74">
        <f>IF(AND(ISNUMBER('Emissions (start here)'!BP14),ISNUMBER(Dispersion!$AH$11)),'Emissions (start here)'!BP14*2000*453.59/8760/3600*Dispersion!$AH$11,0)</f>
        <v>0</v>
      </c>
      <c r="EE14" s="74">
        <f>IF(AND(ISNUMBER('Emissions (start here)'!BQ14),ISNUMBER(Dispersion!$AI$8)),'Emissions (start here)'!BQ14*453.59/3600*Dispersion!$AI$8,0)</f>
        <v>0</v>
      </c>
      <c r="EF14" s="74">
        <f>IF(AND(ISNUMBER('Emissions (start here)'!BQ14),ISNUMBER(Dispersion!$AI$9)),'Emissions (start here)'!BQ14*453.59/3600*Dispersion!$AI$9,0)</f>
        <v>0</v>
      </c>
      <c r="EG14" s="74">
        <f>IF(AND(ISNUMBER('Emissions (start here)'!BR14),ISNUMBER(Dispersion!$AI$10)),'Emissions (start here)'!BR14*2000*453.59/8760/3600*Dispersion!$AI$10,0)</f>
        <v>0</v>
      </c>
      <c r="EH14" s="74">
        <f>IF(AND(ISNUMBER('Emissions (start here)'!BR14),ISNUMBER(Dispersion!$AI$11)),'Emissions (start here)'!BR14*2000*453.59/8760/3600*Dispersion!$AI$11,0)</f>
        <v>0</v>
      </c>
      <c r="EI14" s="74">
        <f>IF(AND(ISNUMBER('Emissions (start here)'!BS14),ISNUMBER(Dispersion!$AJ$8)),'Emissions (start here)'!BS14*453.59/3600*Dispersion!$AJ$8,0)</f>
        <v>0</v>
      </c>
      <c r="EJ14" s="74">
        <f>IF(AND(ISNUMBER('Emissions (start here)'!BS14),ISNUMBER(Dispersion!$AJ$9)),'Emissions (start here)'!BS14*453.59/3600*Dispersion!$AJ$9,0)</f>
        <v>0</v>
      </c>
      <c r="EK14" s="74">
        <f>IF(AND(ISNUMBER('Emissions (start here)'!BT14),ISNUMBER(Dispersion!$AJ$10)),'Emissions (start here)'!BT14*2000*453.59/8760/3600*Dispersion!$AJ$10,0)</f>
        <v>0</v>
      </c>
      <c r="EL14" s="74">
        <f>IF(AND(ISNUMBER('Emissions (start here)'!BT14),ISNUMBER(Dispersion!$AJ$11)),'Emissions (start here)'!BT14*2000*453.59/8760/3600*Dispersion!$AJ$11,0)</f>
        <v>0</v>
      </c>
      <c r="EM14" s="74">
        <f>IF(AND(ISNUMBER('Emissions (start here)'!BU14),ISNUMBER(Dispersion!$AK$8)),'Emissions (start here)'!BU14*453.59/3600*Dispersion!$AK$8,0)</f>
        <v>0</v>
      </c>
      <c r="EN14" s="74">
        <f>IF(AND(ISNUMBER('Emissions (start here)'!BU14),ISNUMBER(Dispersion!$AK$9)),'Emissions (start here)'!BU14*453.59/3600*Dispersion!$AK$9,0)</f>
        <v>0</v>
      </c>
      <c r="EO14" s="74">
        <f>IF(AND(ISNUMBER('Emissions (start here)'!BV14),ISNUMBER(Dispersion!$AK$10)),'Emissions (start here)'!BV14*2000*453.59/8760/3600*Dispersion!$AK$10,0)</f>
        <v>0</v>
      </c>
      <c r="EP14" s="74">
        <f>IF(AND(ISNUMBER('Emissions (start here)'!BV14),ISNUMBER(Dispersion!$AK$11)),'Emissions (start here)'!BV14*2000*453.59/8760/3600*Dispersion!$AK$11,0)</f>
        <v>0</v>
      </c>
      <c r="EQ14" s="74">
        <f>IF(AND(ISNUMBER('Emissions (start here)'!BW14),ISNUMBER(Dispersion!$AL$8)),'Emissions (start here)'!BW14*453.59/3600*Dispersion!$AL$8,0)</f>
        <v>0</v>
      </c>
      <c r="ER14" s="74">
        <f>IF(AND(ISNUMBER('Emissions (start here)'!BW14),ISNUMBER(Dispersion!$AL$9)),'Emissions (start here)'!BW14*453.59/3600*Dispersion!$AL$9,0)</f>
        <v>0</v>
      </c>
      <c r="ES14" s="74">
        <f>IF(AND(ISNUMBER('Emissions (start here)'!BX14),ISNUMBER(Dispersion!$AL$10)),'Emissions (start here)'!BX14*2000*453.59/8760/3600*Dispersion!$AL$10,0)</f>
        <v>0</v>
      </c>
      <c r="ET14" s="74">
        <f>IF(AND(ISNUMBER('Emissions (start here)'!BX14),ISNUMBER(Dispersion!$AL$11)),'Emissions (start here)'!BX14*2000*453.59/8760/3600*Dispersion!$AL$11,0)</f>
        <v>0</v>
      </c>
      <c r="EU14" s="74">
        <f>IF(AND(ISNUMBER('Emissions (start here)'!BY14),ISNUMBER(Dispersion!$AM$8)),'Emissions (start here)'!BY14*453.59/3600*Dispersion!$AM$8,0)</f>
        <v>0</v>
      </c>
      <c r="EV14" s="74">
        <f>IF(AND(ISNUMBER('Emissions (start here)'!BY14),ISNUMBER(Dispersion!$AM$9)),'Emissions (start here)'!BY14*453.59/3600*Dispersion!$AM$9,0)</f>
        <v>0</v>
      </c>
      <c r="EW14" s="74">
        <f>IF(AND(ISNUMBER('Emissions (start here)'!BZ14),ISNUMBER(Dispersion!$AM$10)),'Emissions (start here)'!BZ14*2000*453.59/8760/3600*Dispersion!$AM$10,0)</f>
        <v>0</v>
      </c>
      <c r="EX14" s="74">
        <f>IF(AND(ISNUMBER('Emissions (start here)'!BZ14),ISNUMBER(Dispersion!$AM$11)),'Emissions (start here)'!BZ14*2000*453.59/8760/3600*Dispersion!$AM$11,0)</f>
        <v>0</v>
      </c>
      <c r="EY14" s="74">
        <f>IF(AND(ISNUMBER('Emissions (start here)'!CA14),ISNUMBER(Dispersion!$AN$8)),'Emissions (start here)'!CA14*453.59/3600*Dispersion!$AN$8,0)</f>
        <v>0</v>
      </c>
      <c r="EZ14" s="74">
        <f>IF(AND(ISNUMBER('Emissions (start here)'!CA14),ISNUMBER(Dispersion!$AN$9)),'Emissions (start here)'!CA14*453.59/3600*Dispersion!$AN$9,0)</f>
        <v>0</v>
      </c>
      <c r="FA14" s="74">
        <f>IF(AND(ISNUMBER('Emissions (start here)'!CB14),ISNUMBER(Dispersion!$AN$10)),'Emissions (start here)'!CB14*2000*453.59/8760/3600*Dispersion!$AN$10,0)</f>
        <v>0</v>
      </c>
      <c r="FB14" s="74">
        <f>IF(AND(ISNUMBER('Emissions (start here)'!CB14),ISNUMBER(Dispersion!$AN$11)),'Emissions (start here)'!CB14*2000*453.59/8760/3600*Dispersion!$AN$11,0)</f>
        <v>0</v>
      </c>
      <c r="FC14" s="74">
        <f>IF(AND(ISNUMBER('Emissions (start here)'!CC14),ISNUMBER(Dispersion!$AO$8)),'Emissions (start here)'!CC14*453.59/3600*Dispersion!$AO$8,0)</f>
        <v>0</v>
      </c>
      <c r="FD14" s="74">
        <f>IF(AND(ISNUMBER('Emissions (start here)'!CC14),ISNUMBER(Dispersion!$AO$9)),'Emissions (start here)'!CC14*453.59/3600*Dispersion!$AO$9,0)</f>
        <v>0</v>
      </c>
      <c r="FE14" s="74">
        <f>IF(AND(ISNUMBER('Emissions (start here)'!CD14),ISNUMBER(Dispersion!$AO$10)),'Emissions (start here)'!CD14*2000*453.59/8760/3600*Dispersion!$AO$10,0)</f>
        <v>0</v>
      </c>
      <c r="FF14" s="74">
        <f>IF(AND(ISNUMBER('Emissions (start here)'!CD14),ISNUMBER(Dispersion!$AO$11)),'Emissions (start here)'!CD14*2000*453.59/8760/3600*Dispersion!$AO$11,0)</f>
        <v>0</v>
      </c>
      <c r="FG14" s="74">
        <f>IF(AND(ISNUMBER('Emissions (start here)'!CE14),ISNUMBER(Dispersion!$AP$8)),'Emissions (start here)'!CE14*453.59/3600*Dispersion!$AP$8,0)</f>
        <v>0</v>
      </c>
      <c r="FH14" s="74">
        <f>IF(AND(ISNUMBER('Emissions (start here)'!CE14),ISNUMBER(Dispersion!$AP$9)),'Emissions (start here)'!CE14*453.59/3600*Dispersion!$AP$9,0)</f>
        <v>0</v>
      </c>
      <c r="FI14" s="74">
        <f>IF(AND(ISNUMBER('Emissions (start here)'!CF14),ISNUMBER(Dispersion!$AP$10)),'Emissions (start here)'!CF14*2000*453.59/8760/3600*Dispersion!$AP$10,0)</f>
        <v>0</v>
      </c>
      <c r="FJ14" s="74">
        <f>IF(AND(ISNUMBER('Emissions (start here)'!CF14),ISNUMBER(Dispersion!$AP$11)),'Emissions (start here)'!CF14*2000*453.59/8760/3600*Dispersion!$AP$11,0)</f>
        <v>0</v>
      </c>
      <c r="FK14" s="74">
        <f>IF(AND(ISNUMBER('Emissions (start here)'!CG14),ISNUMBER(Dispersion!$AQ$8)),'Emissions (start here)'!CG14*453.59/3600*Dispersion!$AQ$8,0)</f>
        <v>0</v>
      </c>
      <c r="FL14" s="74">
        <f>IF(AND(ISNUMBER('Emissions (start here)'!CG14),ISNUMBER(Dispersion!$AQ$9)),'Emissions (start here)'!CG14*453.59/3600*Dispersion!$AQ$9,0)</f>
        <v>0</v>
      </c>
      <c r="FM14" s="74">
        <f>IF(AND(ISNUMBER('Emissions (start here)'!CH14),ISNUMBER(Dispersion!$AQ$10)),'Emissions (start here)'!CH14*2000*453.59/8760/3600*Dispersion!$AQ$10,0)</f>
        <v>0</v>
      </c>
      <c r="FN14" s="74">
        <f>IF(AND(ISNUMBER('Emissions (start here)'!CH14),ISNUMBER(Dispersion!$AQ$11)),'Emissions (start here)'!CH14*2000*453.59/8760/3600*Dispersion!$AQ$11,0)</f>
        <v>0</v>
      </c>
      <c r="FO14" s="74">
        <f>IF(AND(ISNUMBER('Emissions (start here)'!CI14),ISNUMBER(Dispersion!$AR$8)),'Emissions (start here)'!CI14*453.59/3600*Dispersion!$AR$8,0)</f>
        <v>0</v>
      </c>
      <c r="FP14" s="74">
        <f>IF(AND(ISNUMBER('Emissions (start here)'!CI14),ISNUMBER(Dispersion!$AR$9)),'Emissions (start here)'!CI14*453.59/3600*Dispersion!$AR$9,0)</f>
        <v>0</v>
      </c>
      <c r="FQ14" s="74">
        <f>IF(AND(ISNUMBER('Emissions (start here)'!CJ14),ISNUMBER(Dispersion!$AR$10)),'Emissions (start here)'!CJ14*2000*453.59/8760/3600*Dispersion!$AR$10,0)</f>
        <v>0</v>
      </c>
      <c r="FR14" s="74">
        <f>IF(AND(ISNUMBER('Emissions (start here)'!CJ14),ISNUMBER(Dispersion!$AR$11)),'Emissions (start here)'!CJ14*2000*453.59/8760/3600*Dispersion!$AR$11,0)</f>
        <v>0</v>
      </c>
      <c r="FS14" s="74">
        <f>IF(AND(ISNUMBER('Emissions (start here)'!CK14),ISNUMBER(Dispersion!$AS$8)),'Emissions (start here)'!CK14*453.59/3600*Dispersion!$AS$8,0)</f>
        <v>0</v>
      </c>
      <c r="FT14" s="74">
        <f>IF(AND(ISNUMBER('Emissions (start here)'!CK14),ISNUMBER(Dispersion!$AS$9)),'Emissions (start here)'!CK14*453.59/3600*Dispersion!$AS$9,0)</f>
        <v>0</v>
      </c>
      <c r="FU14" s="74">
        <f>IF(AND(ISNUMBER('Emissions (start here)'!CL14),ISNUMBER(Dispersion!$AS$10)),'Emissions (start here)'!CL14*2000*453.59/8760/3600*Dispersion!$AS$10,0)</f>
        <v>0</v>
      </c>
      <c r="FV14" s="74">
        <f>IF(AND(ISNUMBER('Emissions (start here)'!CL14),ISNUMBER(Dispersion!$AS$11)),'Emissions (start here)'!CL14*2000*453.59/8760/3600*Dispersion!$AS$11,0)</f>
        <v>0</v>
      </c>
      <c r="FW14" s="74">
        <f>IF(AND(ISNUMBER('Emissions (start here)'!CM14),ISNUMBER(Dispersion!$AT$8)),'Emissions (start here)'!CM14*453.59/3600*Dispersion!$AT$8,0)</f>
        <v>0</v>
      </c>
      <c r="FX14" s="74">
        <f>IF(AND(ISNUMBER('Emissions (start here)'!CM14),ISNUMBER(Dispersion!$AT$9)),'Emissions (start here)'!CM14*453.59/3600*Dispersion!$AT$9,0)</f>
        <v>0</v>
      </c>
      <c r="FY14" s="74">
        <f>IF(AND(ISNUMBER('Emissions (start here)'!CN14),ISNUMBER(Dispersion!$AT$10)),'Emissions (start here)'!CN14*2000*453.59/8760/3600*Dispersion!$AT$10,0)</f>
        <v>0</v>
      </c>
      <c r="FZ14" s="74">
        <f>IF(AND(ISNUMBER('Emissions (start here)'!CN14),ISNUMBER(Dispersion!$AT$11)),'Emissions (start here)'!CN14*2000*453.59/8760/3600*Dispersion!$AT$11,0)</f>
        <v>0</v>
      </c>
      <c r="GA14" s="74">
        <f>IF(AND(ISNUMBER('Emissions (start here)'!CO14),ISNUMBER(Dispersion!$AU$8)),'Emissions (start here)'!CO14*453.59/3600*Dispersion!$AU$8,0)</f>
        <v>0</v>
      </c>
      <c r="GB14" s="74">
        <f>IF(AND(ISNUMBER('Emissions (start here)'!CO14),ISNUMBER(Dispersion!$AU$9)),'Emissions (start here)'!CO14*453.59/3600*Dispersion!$AU$9,0)</f>
        <v>0</v>
      </c>
      <c r="GC14" s="74">
        <f>IF(AND(ISNUMBER('Emissions (start here)'!CP14),ISNUMBER(Dispersion!$AU$10)),'Emissions (start here)'!CP14*2000*453.59/8760/3600*Dispersion!$AU$10,0)</f>
        <v>0</v>
      </c>
      <c r="GD14" s="74">
        <f>IF(AND(ISNUMBER('Emissions (start here)'!CP14),ISNUMBER(Dispersion!$AU$11)),'Emissions (start here)'!CP14*2000*453.59/8760/3600*Dispersion!$AU$11,0)</f>
        <v>0</v>
      </c>
      <c r="GE14" s="74">
        <f>IF(AND(ISNUMBER('Emissions (start here)'!CQ14),ISNUMBER(Dispersion!$AV$8)),'Emissions (start here)'!CQ14*453.59/3600*Dispersion!$AV$8,0)</f>
        <v>0</v>
      </c>
      <c r="GF14" s="74">
        <f>IF(AND(ISNUMBER('Emissions (start here)'!CQ14),ISNUMBER(Dispersion!$AV$9)),'Emissions (start here)'!CQ14*453.59/3600*Dispersion!$AV$9,0)</f>
        <v>0</v>
      </c>
      <c r="GG14" s="74">
        <f>IF(AND(ISNUMBER('Emissions (start here)'!CR14),ISNUMBER(Dispersion!$AV$10)),'Emissions (start here)'!CR14*2000*453.59/8760/3600*Dispersion!$AV$10,0)</f>
        <v>0</v>
      </c>
      <c r="GH14" s="74">
        <f>IF(AND(ISNUMBER('Emissions (start here)'!CR14),ISNUMBER(Dispersion!$AV$11)),'Emissions (start here)'!CR14*2000*453.59/8760/3600*Dispersion!$AV$11,0)</f>
        <v>0</v>
      </c>
      <c r="GI14" s="74">
        <f>IF(AND(ISNUMBER('Emissions (start here)'!CS14),ISNUMBER(Dispersion!$AW$8)),'Emissions (start here)'!CS14*453.59/3600*Dispersion!$AW$8,0)</f>
        <v>0</v>
      </c>
      <c r="GJ14" s="74">
        <f>IF(AND(ISNUMBER('Emissions (start here)'!CS14),ISNUMBER(Dispersion!$AW$9)),'Emissions (start here)'!CS14*453.59/3600*Dispersion!$AW$9,0)</f>
        <v>0</v>
      </c>
      <c r="GK14" s="74">
        <f>IF(AND(ISNUMBER('Emissions (start here)'!CT14),ISNUMBER(Dispersion!$AW$10)),'Emissions (start here)'!CT14*2000*453.59/8760/3600*Dispersion!$AW$10,0)</f>
        <v>0</v>
      </c>
      <c r="GL14" s="74">
        <f>IF(AND(ISNUMBER('Emissions (start here)'!CT14),ISNUMBER(Dispersion!$AW$11)),'Emissions (start here)'!CT14*2000*453.59/8760/3600*Dispersion!$AW$11,0)</f>
        <v>0</v>
      </c>
      <c r="GM14" s="74">
        <f>IF(AND(ISNUMBER('Emissions (start here)'!CU14),ISNUMBER(Dispersion!$AX$8)),'Emissions (start here)'!CU14*453.59/3600*Dispersion!$AX$8,0)</f>
        <v>0</v>
      </c>
      <c r="GN14" s="74">
        <f>IF(AND(ISNUMBER('Emissions (start here)'!CU14),ISNUMBER(Dispersion!$AX$9)),'Emissions (start here)'!CU14*453.59/3600*Dispersion!$AX$9,0)</f>
        <v>0</v>
      </c>
      <c r="GO14" s="74">
        <f>IF(AND(ISNUMBER('Emissions (start here)'!CV14),ISNUMBER(Dispersion!$AX$10)),'Emissions (start here)'!CV14*2000*453.59/8760/3600*Dispersion!$AX$10,0)</f>
        <v>0</v>
      </c>
      <c r="GP14" s="74">
        <f>IF(AND(ISNUMBER('Emissions (start here)'!CV14),ISNUMBER(Dispersion!$AX$11)),'Emissions (start here)'!CV14*2000*453.59/8760/3600*Dispersion!$AX$11,0)</f>
        <v>0</v>
      </c>
      <c r="GQ14" s="74">
        <f>IF(AND(ISNUMBER('Emissions (start here)'!CW14),ISNUMBER(Dispersion!$AY$8)),'Emissions (start here)'!CW14*453.59/3600*Dispersion!$AY$8,0)</f>
        <v>0</v>
      </c>
      <c r="GR14" s="74">
        <f>IF(AND(ISNUMBER('Emissions (start here)'!CW14),ISNUMBER(Dispersion!$AY$9)),'Emissions (start here)'!CW14*453.59/3600*Dispersion!$AY$9,0)</f>
        <v>0</v>
      </c>
      <c r="GS14" s="74">
        <f>IF(AND(ISNUMBER('Emissions (start here)'!CX14),ISNUMBER(Dispersion!$AY$10)),'Emissions (start here)'!CX14*2000*453.59/8760/3600*Dispersion!$AY$10,0)</f>
        <v>0</v>
      </c>
      <c r="GT14" s="74">
        <f>IF(AND(ISNUMBER('Emissions (start here)'!CX14),ISNUMBER(Dispersion!$AY$11)),'Emissions (start here)'!CX14*2000*453.59/8760/3600*Dispersion!$AY$11,0)</f>
        <v>0</v>
      </c>
      <c r="GU14" s="74">
        <f>IF(AND(ISNUMBER('Emissions (start here)'!CY14),ISNUMBER(Dispersion!$AZ$8)),'Emissions (start here)'!CY14*453.59/3600*Dispersion!$AZ$8,0)</f>
        <v>0</v>
      </c>
      <c r="GV14" s="74">
        <f>IF(AND(ISNUMBER('Emissions (start here)'!CY14),ISNUMBER(Dispersion!$AZ$9)),'Emissions (start here)'!CY14*453.59/3600*Dispersion!$AZ$9,0)</f>
        <v>0</v>
      </c>
      <c r="GW14" s="74">
        <f>IF(AND(ISNUMBER('Emissions (start here)'!CZ14),ISNUMBER(Dispersion!$AZ$10)),'Emissions (start here)'!CZ14*2000*453.59/8760/3600*Dispersion!$AZ$10,0)</f>
        <v>0</v>
      </c>
      <c r="GX14" s="74">
        <f>IF(AND(ISNUMBER('Emissions (start here)'!CZ14),ISNUMBER(Dispersion!$AZ$11)),'Emissions (start here)'!CZ14*2000*453.59/8760/3600*Dispersion!$AZ$11,0)</f>
        <v>0</v>
      </c>
    </row>
    <row r="15" spans="1:206" x14ac:dyDescent="0.2">
      <c r="A15" s="51" t="str">
        <f>'Tox Values'!C15</f>
        <v>3688-53-7</v>
      </c>
      <c r="B15" s="94" t="str">
        <f>'Tox Values'!D15</f>
        <v>Acrylamide, 2-(2-furyl)-3-(5-nitro-2-furyl)-</v>
      </c>
      <c r="C15" s="96">
        <f t="shared" si="1"/>
        <v>0</v>
      </c>
      <c r="D15" s="74">
        <f t="shared" si="2"/>
        <v>0</v>
      </c>
      <c r="E15" s="74">
        <f t="shared" si="3"/>
        <v>0</v>
      </c>
      <c r="F15" s="99">
        <f t="shared" si="4"/>
        <v>0</v>
      </c>
      <c r="G15" s="97">
        <f>IF(AND(ISNUMBER('Emissions (start here)'!E15),ISNUMBER(Dispersion!$C$8)),'Emissions (start here)'!E15*453.59/3600*Dispersion!$C$8,0)</f>
        <v>0</v>
      </c>
      <c r="H15" s="74">
        <f>IF(AND(ISNUMBER('Emissions (start here)'!E15),ISNUMBER(Dispersion!$C$9)),'Emissions (start here)'!E15*453.59/3600*Dispersion!$C$9,0)</f>
        <v>0</v>
      </c>
      <c r="I15" s="74">
        <f>IF(AND(ISNUMBER('Emissions (start here)'!F15),ISNUMBER(Dispersion!$C$10)),'Emissions (start here)'!F15*2000*453.59/8760/3600*Dispersion!$C$10,0)</f>
        <v>0</v>
      </c>
      <c r="J15" s="74">
        <f>IF(AND(ISNUMBER('Emissions (start here)'!F15),ISNUMBER(Dispersion!$C$11)),'Emissions (start here)'!F15*2000*453.59/8760/3600*Dispersion!$C$11,0)</f>
        <v>0</v>
      </c>
      <c r="K15" s="74">
        <f>IF(AND(ISNUMBER('Emissions (start here)'!G15),ISNUMBER(Dispersion!$D$8)),'Emissions (start here)'!G15*453.59/3600*Dispersion!$D$8,0)</f>
        <v>0</v>
      </c>
      <c r="L15" s="74">
        <f>IF(AND(ISNUMBER('Emissions (start here)'!G15),ISNUMBER(Dispersion!$D$9)),'Emissions (start here)'!G15*453.59/3600*Dispersion!$D$9,0)</f>
        <v>0</v>
      </c>
      <c r="M15" s="74">
        <f>IF(AND(ISNUMBER('Emissions (start here)'!H15),ISNUMBER(Dispersion!$D$10)),'Emissions (start here)'!H15*2000*453.59/8760/3600*Dispersion!$D$10,0)</f>
        <v>0</v>
      </c>
      <c r="N15" s="74">
        <f>IF(AND(ISNUMBER('Emissions (start here)'!H15),ISNUMBER(Dispersion!$D$11)),'Emissions (start here)'!H15*2000*453.59/8760/3600*Dispersion!$D$11,0)</f>
        <v>0</v>
      </c>
      <c r="O15" s="74">
        <f>IF(AND(ISNUMBER('Emissions (start here)'!I15),ISNUMBER(Dispersion!$E$8)),'Emissions (start here)'!I15*453.59/3600*Dispersion!$E$8,0)</f>
        <v>0</v>
      </c>
      <c r="P15" s="74">
        <f>IF(AND(ISNUMBER('Emissions (start here)'!I15),ISNUMBER(Dispersion!$E$9)),'Emissions (start here)'!I15*453.59/3600*Dispersion!$E$9,0)</f>
        <v>0</v>
      </c>
      <c r="Q15" s="74">
        <f>IF(AND(ISNUMBER('Emissions (start here)'!J15),ISNUMBER(Dispersion!$E$10)),'Emissions (start here)'!J15*2000*453.59/8760/3600*Dispersion!$E$10,0)</f>
        <v>0</v>
      </c>
      <c r="R15" s="74">
        <f>IF(AND(ISNUMBER('Emissions (start here)'!J15),ISNUMBER(Dispersion!$E$11)),'Emissions (start here)'!J15*2000*453.59/8760/3600*Dispersion!$E$11,0)</f>
        <v>0</v>
      </c>
      <c r="S15" s="74">
        <f>IF(AND(ISNUMBER('Emissions (start here)'!K15),ISNUMBER(Dispersion!$F$8)),'Emissions (start here)'!K15*453.59/3600*Dispersion!$F$8,0)</f>
        <v>0</v>
      </c>
      <c r="T15" s="74">
        <f>IF(AND(ISNUMBER('Emissions (start here)'!K15),ISNUMBER(Dispersion!$F$9)),'Emissions (start here)'!K15*453.59/3600*Dispersion!$F$9,0)</f>
        <v>0</v>
      </c>
      <c r="U15" s="74">
        <f>IF(AND(ISNUMBER('Emissions (start here)'!L15),ISNUMBER(Dispersion!$F$10)),'Emissions (start here)'!L15*2000*453.59/8760/3600*Dispersion!$F$10,0)</f>
        <v>0</v>
      </c>
      <c r="V15" s="74">
        <f>IF(AND(ISNUMBER('Emissions (start here)'!L15),ISNUMBER(Dispersion!$F$11)),'Emissions (start here)'!L15*2000*453.59/8760/3600*Dispersion!$F$11,0)</f>
        <v>0</v>
      </c>
      <c r="W15" s="74">
        <f>IF(AND(ISNUMBER('Emissions (start here)'!M15),ISNUMBER(Dispersion!$G$8)),'Emissions (start here)'!M15*453.59/3600*Dispersion!$G$8,0)</f>
        <v>0</v>
      </c>
      <c r="X15" s="74">
        <f>IF(AND(ISNUMBER('Emissions (start here)'!M15),ISNUMBER(Dispersion!$G$9)),'Emissions (start here)'!M15*453.59/3600*Dispersion!$G$9,0)</f>
        <v>0</v>
      </c>
      <c r="Y15" s="74">
        <f>IF(AND(ISNUMBER('Emissions (start here)'!N15),ISNUMBER(Dispersion!$G$10)),'Emissions (start here)'!N15*2000*453.59/8760/3600*Dispersion!$G$10,0)</f>
        <v>0</v>
      </c>
      <c r="Z15" s="74">
        <f>IF(AND(ISNUMBER('Emissions (start here)'!N15),ISNUMBER(Dispersion!$G$11)),'Emissions (start here)'!N15*2000*453.59/8760/3600*Dispersion!$G$11,0)</f>
        <v>0</v>
      </c>
      <c r="AA15" s="74">
        <f>IF(AND(ISNUMBER('Emissions (start here)'!O15),ISNUMBER(Dispersion!$H$8)),'Emissions (start here)'!O15*453.59/3600*Dispersion!$H$8,0)</f>
        <v>0</v>
      </c>
      <c r="AB15" s="74">
        <f>IF(AND(ISNUMBER('Emissions (start here)'!O15),ISNUMBER(Dispersion!$H$9)),'Emissions (start here)'!O15*453.59/3600*Dispersion!$H$9,0)</f>
        <v>0</v>
      </c>
      <c r="AC15" s="74">
        <f>IF(AND(ISNUMBER('Emissions (start here)'!P15),ISNUMBER(Dispersion!$H$10)),'Emissions (start here)'!P15*2000*453.59/8760/3600*Dispersion!$H$10,0)</f>
        <v>0</v>
      </c>
      <c r="AD15" s="74">
        <f>IF(AND(ISNUMBER('Emissions (start here)'!P15),ISNUMBER(Dispersion!$H$11)),'Emissions (start here)'!P15*2000*453.59/8760/3600*Dispersion!$H$11,0)</f>
        <v>0</v>
      </c>
      <c r="AE15" s="74">
        <f>IF(AND(ISNUMBER('Emissions (start here)'!Q15),ISNUMBER(Dispersion!$I$8)),'Emissions (start here)'!Q15*453.59/3600*Dispersion!$I$8,0)</f>
        <v>0</v>
      </c>
      <c r="AF15" s="74">
        <f>IF(AND(ISNUMBER('Emissions (start here)'!Q15),ISNUMBER(Dispersion!$I$9)),'Emissions (start here)'!Q15*453.59/3600*Dispersion!$I$9,0)</f>
        <v>0</v>
      </c>
      <c r="AG15" s="74">
        <f>IF(AND(ISNUMBER('Emissions (start here)'!R15),ISNUMBER(Dispersion!$I$10)),'Emissions (start here)'!R15*2000*453.59/8760/3600*Dispersion!$I$10,0)</f>
        <v>0</v>
      </c>
      <c r="AH15" s="74">
        <f>IF(AND(ISNUMBER('Emissions (start here)'!R15),ISNUMBER(Dispersion!$I$11)),'Emissions (start here)'!R15*2000*453.59/8760/3600*Dispersion!$I$11,0)</f>
        <v>0</v>
      </c>
      <c r="AI15" s="74">
        <f>IF(AND(ISNUMBER('Emissions (start here)'!S15),ISNUMBER(Dispersion!$J$8)),'Emissions (start here)'!S15*453.59/3600*Dispersion!$J$8,0)</f>
        <v>0</v>
      </c>
      <c r="AJ15" s="74">
        <f>IF(AND(ISNUMBER('Emissions (start here)'!S15),ISNUMBER(Dispersion!$J$9)),'Emissions (start here)'!S15*453.59/3600*Dispersion!$J$9,0)</f>
        <v>0</v>
      </c>
      <c r="AK15" s="74">
        <f>IF(AND(ISNUMBER('Emissions (start here)'!T15),ISNUMBER(Dispersion!$J$10)),'Emissions (start here)'!T15*2000*453.59/8760/3600*Dispersion!$J$10,0)</f>
        <v>0</v>
      </c>
      <c r="AL15" s="74">
        <f>IF(AND(ISNUMBER('Emissions (start here)'!T15),ISNUMBER(Dispersion!$J$11)),'Emissions (start here)'!T15*2000*453.59/8760/3600*Dispersion!$J$11,0)</f>
        <v>0</v>
      </c>
      <c r="AM15" s="74">
        <f>IF(AND(ISNUMBER('Emissions (start here)'!U15),ISNUMBER(Dispersion!$K$8)),'Emissions (start here)'!U15*453.59/3600*Dispersion!$K$8,0)</f>
        <v>0</v>
      </c>
      <c r="AN15" s="74">
        <f>IF(AND(ISNUMBER('Emissions (start here)'!U15),ISNUMBER(Dispersion!$K$9)),'Emissions (start here)'!U15*453.59/3600*Dispersion!$K$9,0)</f>
        <v>0</v>
      </c>
      <c r="AO15" s="74">
        <f>IF(AND(ISNUMBER('Emissions (start here)'!V15),ISNUMBER(Dispersion!$K$10)),'Emissions (start here)'!V15*2000*453.59/8760/3600*Dispersion!$K$10,0)</f>
        <v>0</v>
      </c>
      <c r="AP15" s="74">
        <f>IF(AND(ISNUMBER('Emissions (start here)'!V15),ISNUMBER(Dispersion!$K$11)),'Emissions (start here)'!V15*2000*453.59/8760/3600*Dispersion!$K$11,0)</f>
        <v>0</v>
      </c>
      <c r="AQ15" s="74">
        <f>IF(AND(ISNUMBER('Emissions (start here)'!W15),ISNUMBER(Dispersion!$L$8)),'Emissions (start here)'!W15*453.59/3600*Dispersion!$L$8,0)</f>
        <v>0</v>
      </c>
      <c r="AR15" s="74">
        <f>IF(AND(ISNUMBER('Emissions (start here)'!W15),ISNUMBER(Dispersion!$L$9)),'Emissions (start here)'!W15*453.59/3600*Dispersion!$L$9,0)</f>
        <v>0</v>
      </c>
      <c r="AS15" s="74">
        <f>IF(AND(ISNUMBER('Emissions (start here)'!X15),ISNUMBER(Dispersion!$L$10)),'Emissions (start here)'!X15*2000*453.59/8760/3600*Dispersion!$L$10,0)</f>
        <v>0</v>
      </c>
      <c r="AT15" s="74">
        <f>IF(AND(ISNUMBER('Emissions (start here)'!X15),ISNUMBER(Dispersion!$L$11)),'Emissions (start here)'!X15*2000*453.59/8760/3600*Dispersion!$L$11,0)</f>
        <v>0</v>
      </c>
      <c r="AU15" s="74">
        <f>IF(AND(ISNUMBER('Emissions (start here)'!Y15),ISNUMBER(Dispersion!$M$8)),'Emissions (start here)'!Y15*453.59/3600*Dispersion!$M$8,0)</f>
        <v>0</v>
      </c>
      <c r="AV15" s="74">
        <f>IF(AND(ISNUMBER('Emissions (start here)'!Y15),ISNUMBER(Dispersion!$M$9)),'Emissions (start here)'!Y15*453.59/3600*Dispersion!$M$9,0)</f>
        <v>0</v>
      </c>
      <c r="AW15" s="74">
        <f>IF(AND(ISNUMBER('Emissions (start here)'!Z15),ISNUMBER(Dispersion!$M$10)),'Emissions (start here)'!Z15*2000*453.59/8760/3600*Dispersion!$M$10,0)</f>
        <v>0</v>
      </c>
      <c r="AX15" s="74">
        <f>IF(AND(ISNUMBER('Emissions (start here)'!Z15),ISNUMBER(Dispersion!$M$11)),'Emissions (start here)'!Z15*2000*453.59/8760/3600*Dispersion!$M$11,0)</f>
        <v>0</v>
      </c>
      <c r="AY15" s="74">
        <f>IF(AND(ISNUMBER('Emissions (start here)'!AA15),ISNUMBER(Dispersion!$N$8)),'Emissions (start here)'!AA15*453.59/3600*Dispersion!$N$8,0)</f>
        <v>0</v>
      </c>
      <c r="AZ15" s="74">
        <f>IF(AND(ISNUMBER('Emissions (start here)'!AA15),ISNUMBER(Dispersion!$N$9)),'Emissions (start here)'!AA15*453.59/3600*Dispersion!$N$9,0)</f>
        <v>0</v>
      </c>
      <c r="BA15" s="74">
        <f>IF(AND(ISNUMBER('Emissions (start here)'!AB15),ISNUMBER(Dispersion!$N$10)),'Emissions (start here)'!AB15*2000*453.59/8760/3600*Dispersion!$N$10,0)</f>
        <v>0</v>
      </c>
      <c r="BB15" s="74">
        <f>IF(AND(ISNUMBER('Emissions (start here)'!AB15),ISNUMBER(Dispersion!$N$11)),'Emissions (start here)'!AB15*2000*453.59/8760/3600*Dispersion!$N$11,0)</f>
        <v>0</v>
      </c>
      <c r="BC15" s="74">
        <f>IF(AND(ISNUMBER('Emissions (start here)'!AC15),ISNUMBER(Dispersion!$O$8)),'Emissions (start here)'!AC15*453.59/3600*Dispersion!$O$8,0)</f>
        <v>0</v>
      </c>
      <c r="BD15" s="74">
        <f>IF(AND(ISNUMBER('Emissions (start here)'!AC15),ISNUMBER(Dispersion!$O$9)),'Emissions (start here)'!AC15*453.59/3600*Dispersion!$O$9,0)</f>
        <v>0</v>
      </c>
      <c r="BE15" s="74">
        <f>IF(AND(ISNUMBER('Emissions (start here)'!AD15),ISNUMBER(Dispersion!$O$10)),'Emissions (start here)'!AD15*2000*453.59/8760/3600*Dispersion!$O$10,0)</f>
        <v>0</v>
      </c>
      <c r="BF15" s="74">
        <f>IF(AND(ISNUMBER('Emissions (start here)'!AD15),ISNUMBER(Dispersion!$O$11)),'Emissions (start here)'!AD15*2000*453.59/8760/3600*Dispersion!$O$11,0)</f>
        <v>0</v>
      </c>
      <c r="BG15" s="74">
        <f>IF(AND(ISNUMBER('Emissions (start here)'!AE15),ISNUMBER(Dispersion!$P$8)),'Emissions (start here)'!AE15*453.59/3600*Dispersion!$P$8,0)</f>
        <v>0</v>
      </c>
      <c r="BH15" s="74">
        <f>IF(AND(ISNUMBER('Emissions (start here)'!AE15),ISNUMBER(Dispersion!$P$9)),'Emissions (start here)'!AE15*453.59/3600*Dispersion!$P$9,0)</f>
        <v>0</v>
      </c>
      <c r="BI15" s="74">
        <f>IF(AND(ISNUMBER('Emissions (start here)'!AF15),ISNUMBER(Dispersion!$P$10)),'Emissions (start here)'!AF15*2000*453.59/8760/3600*Dispersion!$P$10,0)</f>
        <v>0</v>
      </c>
      <c r="BJ15" s="74">
        <f>IF(AND(ISNUMBER('Emissions (start here)'!AF15),ISNUMBER(Dispersion!$P$11)),'Emissions (start here)'!AF15*2000*453.59/8760/3600*Dispersion!$P$11,0)</f>
        <v>0</v>
      </c>
      <c r="BK15" s="74">
        <f>IF(AND(ISNUMBER('Emissions (start here)'!AG15),ISNUMBER(Dispersion!$Q$8)),'Emissions (start here)'!AG15*453.59/3600*Dispersion!$Q$8,0)</f>
        <v>0</v>
      </c>
      <c r="BL15" s="74">
        <f>IF(AND(ISNUMBER('Emissions (start here)'!AG15),ISNUMBER(Dispersion!$Q$9)),'Emissions (start here)'!AG15*453.59/3600*Dispersion!$Q$9,0)</f>
        <v>0</v>
      </c>
      <c r="BM15" s="74">
        <f>IF(AND(ISNUMBER('Emissions (start here)'!AH15),ISNUMBER(Dispersion!$Q$10)),'Emissions (start here)'!AH15*2000*453.59/8760/3600*Dispersion!$Q$10,0)</f>
        <v>0</v>
      </c>
      <c r="BN15" s="74">
        <f>IF(AND(ISNUMBER('Emissions (start here)'!AH15),ISNUMBER(Dispersion!$Q$11)),'Emissions (start here)'!AH15*2000*453.59/8760/3600*Dispersion!$Q$11,0)</f>
        <v>0</v>
      </c>
      <c r="BO15" s="74">
        <f>IF(AND(ISNUMBER('Emissions (start here)'!AI15),ISNUMBER(Dispersion!$R$8)),'Emissions (start here)'!AI15*453.59/3600*Dispersion!$R$8,0)</f>
        <v>0</v>
      </c>
      <c r="BP15" s="74">
        <f>IF(AND(ISNUMBER('Emissions (start here)'!AI15),ISNUMBER(Dispersion!$R$9)),'Emissions (start here)'!AI15*453.59/3600*Dispersion!$R$9,0)</f>
        <v>0</v>
      </c>
      <c r="BQ15" s="74">
        <f>IF(AND(ISNUMBER('Emissions (start here)'!AJ15),ISNUMBER(Dispersion!$R$10)),'Emissions (start here)'!AJ15*2000*453.59/8760/3600*Dispersion!$R$10,0)</f>
        <v>0</v>
      </c>
      <c r="BR15" s="74">
        <f>IF(AND(ISNUMBER('Emissions (start here)'!AJ15),ISNUMBER(Dispersion!$R$11)),'Emissions (start here)'!AJ15*2000*453.59/8760/3600*Dispersion!$R$11,0)</f>
        <v>0</v>
      </c>
      <c r="BS15" s="74">
        <f>IF(AND(ISNUMBER('Emissions (start here)'!AK15),ISNUMBER(Dispersion!$S$8)),'Emissions (start here)'!AK15*453.59/3600*Dispersion!$S$8,0)</f>
        <v>0</v>
      </c>
      <c r="BT15" s="74">
        <f>IF(AND(ISNUMBER('Emissions (start here)'!AK15),ISNUMBER(Dispersion!$S$9)),'Emissions (start here)'!AK15*453.59/3600*Dispersion!$S$9,0)</f>
        <v>0</v>
      </c>
      <c r="BU15" s="74">
        <f>IF(AND(ISNUMBER('Emissions (start here)'!AL15),ISNUMBER(Dispersion!$S$10)),'Emissions (start here)'!AL15*2000*453.59/8760/3600*Dispersion!$S$10,0)</f>
        <v>0</v>
      </c>
      <c r="BV15" s="74">
        <f>IF(AND(ISNUMBER('Emissions (start here)'!AL15),ISNUMBER(Dispersion!$S$11)),'Emissions (start here)'!AL15*2000*453.59/8760/3600*Dispersion!$S$11,0)</f>
        <v>0</v>
      </c>
      <c r="BW15" s="74">
        <f>IF(AND(ISNUMBER('Emissions (start here)'!AM15),ISNUMBER(Dispersion!$T$8)),'Emissions (start here)'!AM15*453.59/3600*Dispersion!$T$8,0)</f>
        <v>0</v>
      </c>
      <c r="BX15" s="74">
        <f>IF(AND(ISNUMBER('Emissions (start here)'!AM15),ISNUMBER(Dispersion!$T$9)),'Emissions (start here)'!AM15*453.59/3600*Dispersion!$T$9,0)</f>
        <v>0</v>
      </c>
      <c r="BY15" s="74">
        <f>IF(AND(ISNUMBER('Emissions (start here)'!AN15),ISNUMBER(Dispersion!$T$10)),'Emissions (start here)'!AN15*2000*453.59/8760/3600*Dispersion!$T$10,0)</f>
        <v>0</v>
      </c>
      <c r="BZ15" s="74">
        <f>IF(AND(ISNUMBER('Emissions (start here)'!AN15),ISNUMBER(Dispersion!$T$11)),'Emissions (start here)'!AN15*2000*453.59/8760/3600*Dispersion!$T$11,0)</f>
        <v>0</v>
      </c>
      <c r="CA15" s="74">
        <f>IF(AND(ISNUMBER('Emissions (start here)'!AO15),ISNUMBER(Dispersion!$U$8)),'Emissions (start here)'!AO15*453.59/3600*Dispersion!$U$8,0)</f>
        <v>0</v>
      </c>
      <c r="CB15" s="74">
        <f>IF(AND(ISNUMBER('Emissions (start here)'!AO15),ISNUMBER(Dispersion!$U$9)),'Emissions (start here)'!AO15*453.59/3600*Dispersion!$U$9,0)</f>
        <v>0</v>
      </c>
      <c r="CC15" s="74">
        <f>IF(AND(ISNUMBER('Emissions (start here)'!AP15),ISNUMBER(Dispersion!$U$10)),'Emissions (start here)'!AP15*2000*453.59/8760/3600*Dispersion!$U$10,0)</f>
        <v>0</v>
      </c>
      <c r="CD15" s="74">
        <f>IF(AND(ISNUMBER('Emissions (start here)'!AP15),ISNUMBER(Dispersion!$U$11)),'Emissions (start here)'!AP15*2000*453.59/8760/3600*Dispersion!$U$11,0)</f>
        <v>0</v>
      </c>
      <c r="CE15" s="74">
        <f>IF(AND(ISNUMBER('Emissions (start here)'!AQ15),ISNUMBER(Dispersion!$V$8)),'Emissions (start here)'!AQ15*453.59/3600*Dispersion!$V$8,0)</f>
        <v>0</v>
      </c>
      <c r="CF15" s="74">
        <f>IF(AND(ISNUMBER('Emissions (start here)'!AQ15),ISNUMBER(Dispersion!$V$9)),'Emissions (start here)'!AQ15*453.59/3600*Dispersion!$V$9,0)</f>
        <v>0</v>
      </c>
      <c r="CG15" s="74">
        <f>IF(AND(ISNUMBER('Emissions (start here)'!AR15),ISNUMBER(Dispersion!$V$10)),'Emissions (start here)'!AR15*2000*453.59/8760/3600*Dispersion!$V$10,0)</f>
        <v>0</v>
      </c>
      <c r="CH15" s="74">
        <f>IF(AND(ISNUMBER('Emissions (start here)'!AR15),ISNUMBER(Dispersion!$V$11)),'Emissions (start here)'!AR15*2000*453.59/8760/3600*Dispersion!$V$11,0)</f>
        <v>0</v>
      </c>
      <c r="CI15" s="74">
        <f>IF(AND(ISNUMBER('Emissions (start here)'!AS15),ISNUMBER(Dispersion!$W$8)),'Emissions (start here)'!AS15*453.59/3600*Dispersion!$W$8,0)</f>
        <v>0</v>
      </c>
      <c r="CJ15" s="74">
        <f>IF(AND(ISNUMBER('Emissions (start here)'!AS15),ISNUMBER(Dispersion!$W$9)),'Emissions (start here)'!AS15*453.59/3600*Dispersion!$W$9,0)</f>
        <v>0</v>
      </c>
      <c r="CK15" s="74">
        <f>IF(AND(ISNUMBER('Emissions (start here)'!AT15),ISNUMBER(Dispersion!$W$10)),'Emissions (start here)'!AT15*2000*453.59/8760/3600*Dispersion!$W$10,0)</f>
        <v>0</v>
      </c>
      <c r="CL15" s="74">
        <f>IF(AND(ISNUMBER('Emissions (start here)'!AT15),ISNUMBER(Dispersion!$W$11)),'Emissions (start here)'!AT15*2000*453.59/8760/3600*Dispersion!$W$11,0)</f>
        <v>0</v>
      </c>
      <c r="CM15" s="74">
        <f>IF(AND(ISNUMBER('Emissions (start here)'!AU15),ISNUMBER(Dispersion!$X$8)),'Emissions (start here)'!AU15*453.59/3600*Dispersion!$X$8,0)</f>
        <v>0</v>
      </c>
      <c r="CN15" s="74">
        <f>IF(AND(ISNUMBER('Emissions (start here)'!AU15),ISNUMBER(Dispersion!$X$9)),'Emissions (start here)'!AU15*453.59/3600*Dispersion!$X$9,0)</f>
        <v>0</v>
      </c>
      <c r="CO15" s="74">
        <f>IF(AND(ISNUMBER('Emissions (start here)'!AV15),ISNUMBER(Dispersion!$X$10)),'Emissions (start here)'!AV15*2000*453.59/8760/3600*Dispersion!$X$10,0)</f>
        <v>0</v>
      </c>
      <c r="CP15" s="74">
        <f>IF(AND(ISNUMBER('Emissions (start here)'!AV15),ISNUMBER(Dispersion!$X$11)),'Emissions (start here)'!AV15*2000*453.59/8760/3600*Dispersion!$X$11,0)</f>
        <v>0</v>
      </c>
      <c r="CQ15" s="74">
        <f>IF(AND(ISNUMBER('Emissions (start here)'!AW15),ISNUMBER(Dispersion!$Y$8)),'Emissions (start here)'!AW15*453.59/3600*Dispersion!$Y$8,0)</f>
        <v>0</v>
      </c>
      <c r="CR15" s="74">
        <f>IF(AND(ISNUMBER('Emissions (start here)'!AW15),ISNUMBER(Dispersion!$Y$9)),'Emissions (start here)'!AW15*453.59/3600*Dispersion!$Y$9,0)</f>
        <v>0</v>
      </c>
      <c r="CS15" s="74">
        <f>IF(AND(ISNUMBER('Emissions (start here)'!AX15),ISNUMBER(Dispersion!$Y$10)),'Emissions (start here)'!AX15*2000*453.59/8760/3600*Dispersion!$Y$10,0)</f>
        <v>0</v>
      </c>
      <c r="CT15" s="74">
        <f>IF(AND(ISNUMBER('Emissions (start here)'!AX15),ISNUMBER(Dispersion!$Y$11)),'Emissions (start here)'!AX15*2000*453.59/8760/3600*Dispersion!$Y$11,0)</f>
        <v>0</v>
      </c>
      <c r="CU15" s="74">
        <f>IF(AND(ISNUMBER('Emissions (start here)'!AY15),ISNUMBER(Dispersion!$Z$8)),'Emissions (start here)'!AY15*453.59/3600*Dispersion!$Z$8,0)</f>
        <v>0</v>
      </c>
      <c r="CV15" s="74">
        <f>IF(AND(ISNUMBER('Emissions (start here)'!AY15),ISNUMBER(Dispersion!$Z$9)),'Emissions (start here)'!AY15*453.59/3600*Dispersion!$Z$9,0)</f>
        <v>0</v>
      </c>
      <c r="CW15" s="74">
        <f>IF(AND(ISNUMBER('Emissions (start here)'!AZ15),ISNUMBER(Dispersion!$Z$10)),'Emissions (start here)'!AZ15*2000*453.59/8760/3600*Dispersion!$Z$10,0)</f>
        <v>0</v>
      </c>
      <c r="CX15" s="74">
        <f>IF(AND(ISNUMBER('Emissions (start here)'!AZ15),ISNUMBER(Dispersion!$Z$11)),'Emissions (start here)'!AZ15*2000*453.59/8760/3600*Dispersion!$Z$11,0)</f>
        <v>0</v>
      </c>
      <c r="CY15" s="74">
        <f>IF(AND(ISNUMBER('Emissions (start here)'!BA15),ISNUMBER(Dispersion!$AA$8)),'Emissions (start here)'!BA15*453.59/3600*Dispersion!$AA$8,0)</f>
        <v>0</v>
      </c>
      <c r="CZ15" s="74">
        <f>IF(AND(ISNUMBER('Emissions (start here)'!BA15),ISNUMBER(Dispersion!$AA$9)),'Emissions (start here)'!BA15*453.59/3600*Dispersion!$AA$9,0)</f>
        <v>0</v>
      </c>
      <c r="DA15" s="74">
        <f>IF(AND(ISNUMBER('Emissions (start here)'!BB15),ISNUMBER(Dispersion!$AA$10)),'Emissions (start here)'!BB15*2000*453.59/8760/3600*Dispersion!$AA$10,0)</f>
        <v>0</v>
      </c>
      <c r="DB15" s="74">
        <f>IF(AND(ISNUMBER('Emissions (start here)'!BB15),ISNUMBER(Dispersion!$AA$11)),'Emissions (start here)'!BB15*2000*453.59/8760/3600*Dispersion!$AA$11,0)</f>
        <v>0</v>
      </c>
      <c r="DC15" s="74">
        <f>IF(AND(ISNUMBER('Emissions (start here)'!BC15),ISNUMBER(Dispersion!$AB$8)),'Emissions (start here)'!BC15*453.59/3600*Dispersion!$AB$8,0)</f>
        <v>0</v>
      </c>
      <c r="DD15" s="74">
        <f>IF(AND(ISNUMBER('Emissions (start here)'!BC15),ISNUMBER(Dispersion!$AB$9)),'Emissions (start here)'!BC15*453.59/3600*Dispersion!$AB$9,0)</f>
        <v>0</v>
      </c>
      <c r="DE15" s="74">
        <f>IF(AND(ISNUMBER('Emissions (start here)'!BD15),ISNUMBER(Dispersion!$AB$10)),'Emissions (start here)'!BD15*2000*453.59/8760/3600*Dispersion!$AB$10,0)</f>
        <v>0</v>
      </c>
      <c r="DF15" s="74">
        <f>IF(AND(ISNUMBER('Emissions (start here)'!BD15),ISNUMBER(Dispersion!$AB$11)),'Emissions (start here)'!BD15*2000*453.59/8760/3600*Dispersion!$AB$11,0)</f>
        <v>0</v>
      </c>
      <c r="DG15" s="74">
        <f>IF(AND(ISNUMBER('Emissions (start here)'!BE15),ISNUMBER(Dispersion!$AC$8)),'Emissions (start here)'!BE15*453.59/3600*Dispersion!$AC$8,0)</f>
        <v>0</v>
      </c>
      <c r="DH15" s="74">
        <f>IF(AND(ISNUMBER('Emissions (start here)'!BE15),ISNUMBER(Dispersion!$AC$9)),'Emissions (start here)'!BE15*453.59/3600*Dispersion!$AC$9,0)</f>
        <v>0</v>
      </c>
      <c r="DI15" s="74">
        <f>IF(AND(ISNUMBER('Emissions (start here)'!BF15),ISNUMBER(Dispersion!$AC$10)),'Emissions (start here)'!BF15*2000*453.59/8760/3600*Dispersion!$AC$10,0)</f>
        <v>0</v>
      </c>
      <c r="DJ15" s="74">
        <f>IF(AND(ISNUMBER('Emissions (start here)'!BF15),ISNUMBER(Dispersion!$AC$11)),'Emissions (start here)'!BF15*2000*453.59/8760/3600*Dispersion!$AC$11,0)</f>
        <v>0</v>
      </c>
      <c r="DK15" s="74">
        <f>IF(AND(ISNUMBER('Emissions (start here)'!BG15),ISNUMBER(Dispersion!$AD$8)),'Emissions (start here)'!BG15*453.59/3600*Dispersion!$AD$8,0)</f>
        <v>0</v>
      </c>
      <c r="DL15" s="74">
        <f>IF(AND(ISNUMBER('Emissions (start here)'!BG15),ISNUMBER(Dispersion!$AD$9)),'Emissions (start here)'!BG15*453.59/3600*Dispersion!$AD$9,0)</f>
        <v>0</v>
      </c>
      <c r="DM15" s="74">
        <f>IF(AND(ISNUMBER('Emissions (start here)'!BH15),ISNUMBER(Dispersion!$AD$10)),'Emissions (start here)'!BH15*2000*453.59/8760/3600*Dispersion!$AD$10,0)</f>
        <v>0</v>
      </c>
      <c r="DN15" s="74">
        <f>IF(AND(ISNUMBER('Emissions (start here)'!BH15),ISNUMBER(Dispersion!$AD$11)),'Emissions (start here)'!BH15*2000*453.59/8760/3600*Dispersion!$AD$11,0)</f>
        <v>0</v>
      </c>
      <c r="DO15" s="74">
        <f>IF(AND(ISNUMBER('Emissions (start here)'!BI15),ISNUMBER(Dispersion!$AE$8)),'Emissions (start here)'!BI15*453.59/3600*Dispersion!$AE$8,0)</f>
        <v>0</v>
      </c>
      <c r="DP15" s="74">
        <f>IF(AND(ISNUMBER('Emissions (start here)'!BI15),ISNUMBER(Dispersion!$AE$9)),'Emissions (start here)'!BI15*453.59/3600*Dispersion!$AE$9,0)</f>
        <v>0</v>
      </c>
      <c r="DQ15" s="74">
        <f>IF(AND(ISNUMBER('Emissions (start here)'!BJ15),ISNUMBER(Dispersion!$AE$10)),'Emissions (start here)'!BJ15*2000*453.59/8760/3600*Dispersion!$AE$10,0)</f>
        <v>0</v>
      </c>
      <c r="DR15" s="74">
        <f>IF(AND(ISNUMBER('Emissions (start here)'!BJ15),ISNUMBER(Dispersion!$AE$11)),'Emissions (start here)'!BJ15*2000*453.59/8760/3600*Dispersion!$AE$11,0)</f>
        <v>0</v>
      </c>
      <c r="DS15" s="74">
        <f>IF(AND(ISNUMBER('Emissions (start here)'!BK15),ISNUMBER(Dispersion!$AF$8)),'Emissions (start here)'!BK15*453.59/3600*Dispersion!$AF$8,0)</f>
        <v>0</v>
      </c>
      <c r="DT15" s="74">
        <f>IF(AND(ISNUMBER('Emissions (start here)'!BK15),ISNUMBER(Dispersion!$AF$9)),'Emissions (start here)'!BK15*453.59/3600*Dispersion!$AF$9,0)</f>
        <v>0</v>
      </c>
      <c r="DU15" s="74">
        <f>IF(AND(ISNUMBER('Emissions (start here)'!BL15),ISNUMBER(Dispersion!$AF$10)),'Emissions (start here)'!BL15*2000*453.59/8760/3600*Dispersion!$AF$10,0)</f>
        <v>0</v>
      </c>
      <c r="DV15" s="74">
        <f>IF(AND(ISNUMBER('Emissions (start here)'!BL15),ISNUMBER(Dispersion!$AF$11)),'Emissions (start here)'!BL15*2000*453.59/8760/3600*Dispersion!$AF$11,0)</f>
        <v>0</v>
      </c>
      <c r="DW15" s="74">
        <f>IF(AND(ISNUMBER('Emissions (start here)'!BM15),ISNUMBER(Dispersion!$AG$8)),'Emissions (start here)'!BM15*453.59/3600*Dispersion!$AG$8,0)</f>
        <v>0</v>
      </c>
      <c r="DX15" s="74">
        <f>IF(AND(ISNUMBER('Emissions (start here)'!BM15),ISNUMBER(Dispersion!$AG$9)),'Emissions (start here)'!BM15*453.59/3600*Dispersion!$AG$9,0)</f>
        <v>0</v>
      </c>
      <c r="DY15" s="74">
        <f>IF(AND(ISNUMBER('Emissions (start here)'!BN15),ISNUMBER(Dispersion!$AG$10)),'Emissions (start here)'!BN15*2000*453.59/8760/3600*Dispersion!$AG$10,0)</f>
        <v>0</v>
      </c>
      <c r="DZ15" s="74">
        <f>IF(AND(ISNUMBER('Emissions (start here)'!BN15),ISNUMBER(Dispersion!$AG$11)),'Emissions (start here)'!BN15*2000*453.59/8760/3600*Dispersion!$AG$11,0)</f>
        <v>0</v>
      </c>
      <c r="EA15" s="74">
        <f>IF(AND(ISNUMBER('Emissions (start here)'!BO15),ISNUMBER(Dispersion!$AH$8)),'Emissions (start here)'!BO15*453.59/3600*Dispersion!$AH$8,0)</f>
        <v>0</v>
      </c>
      <c r="EB15" s="74">
        <f>IF(AND(ISNUMBER('Emissions (start here)'!BO15),ISNUMBER(Dispersion!$AH$9)),'Emissions (start here)'!BO15*453.59/3600*Dispersion!$AH$9,0)</f>
        <v>0</v>
      </c>
      <c r="EC15" s="74">
        <f>IF(AND(ISNUMBER('Emissions (start here)'!BP15),ISNUMBER(Dispersion!$AH$10)),'Emissions (start here)'!BP15*2000*453.59/8760/3600*Dispersion!$AH$10,0)</f>
        <v>0</v>
      </c>
      <c r="ED15" s="74">
        <f>IF(AND(ISNUMBER('Emissions (start here)'!BP15),ISNUMBER(Dispersion!$AH$11)),'Emissions (start here)'!BP15*2000*453.59/8760/3600*Dispersion!$AH$11,0)</f>
        <v>0</v>
      </c>
      <c r="EE15" s="74">
        <f>IF(AND(ISNUMBER('Emissions (start here)'!BQ15),ISNUMBER(Dispersion!$AI$8)),'Emissions (start here)'!BQ15*453.59/3600*Dispersion!$AI$8,0)</f>
        <v>0</v>
      </c>
      <c r="EF15" s="74">
        <f>IF(AND(ISNUMBER('Emissions (start here)'!BQ15),ISNUMBER(Dispersion!$AI$9)),'Emissions (start here)'!BQ15*453.59/3600*Dispersion!$AI$9,0)</f>
        <v>0</v>
      </c>
      <c r="EG15" s="74">
        <f>IF(AND(ISNUMBER('Emissions (start here)'!BR15),ISNUMBER(Dispersion!$AI$10)),'Emissions (start here)'!BR15*2000*453.59/8760/3600*Dispersion!$AI$10,0)</f>
        <v>0</v>
      </c>
      <c r="EH15" s="74">
        <f>IF(AND(ISNUMBER('Emissions (start here)'!BR15),ISNUMBER(Dispersion!$AI$11)),'Emissions (start here)'!BR15*2000*453.59/8760/3600*Dispersion!$AI$11,0)</f>
        <v>0</v>
      </c>
      <c r="EI15" s="74">
        <f>IF(AND(ISNUMBER('Emissions (start here)'!BS15),ISNUMBER(Dispersion!$AJ$8)),'Emissions (start here)'!BS15*453.59/3600*Dispersion!$AJ$8,0)</f>
        <v>0</v>
      </c>
      <c r="EJ15" s="74">
        <f>IF(AND(ISNUMBER('Emissions (start here)'!BS15),ISNUMBER(Dispersion!$AJ$9)),'Emissions (start here)'!BS15*453.59/3600*Dispersion!$AJ$9,0)</f>
        <v>0</v>
      </c>
      <c r="EK15" s="74">
        <f>IF(AND(ISNUMBER('Emissions (start here)'!BT15),ISNUMBER(Dispersion!$AJ$10)),'Emissions (start here)'!BT15*2000*453.59/8760/3600*Dispersion!$AJ$10,0)</f>
        <v>0</v>
      </c>
      <c r="EL15" s="74">
        <f>IF(AND(ISNUMBER('Emissions (start here)'!BT15),ISNUMBER(Dispersion!$AJ$11)),'Emissions (start here)'!BT15*2000*453.59/8760/3600*Dispersion!$AJ$11,0)</f>
        <v>0</v>
      </c>
      <c r="EM15" s="74">
        <f>IF(AND(ISNUMBER('Emissions (start here)'!BU15),ISNUMBER(Dispersion!$AK$8)),'Emissions (start here)'!BU15*453.59/3600*Dispersion!$AK$8,0)</f>
        <v>0</v>
      </c>
      <c r="EN15" s="74">
        <f>IF(AND(ISNUMBER('Emissions (start here)'!BU15),ISNUMBER(Dispersion!$AK$9)),'Emissions (start here)'!BU15*453.59/3600*Dispersion!$AK$9,0)</f>
        <v>0</v>
      </c>
      <c r="EO15" s="74">
        <f>IF(AND(ISNUMBER('Emissions (start here)'!BV15),ISNUMBER(Dispersion!$AK$10)),'Emissions (start here)'!BV15*2000*453.59/8760/3600*Dispersion!$AK$10,0)</f>
        <v>0</v>
      </c>
      <c r="EP15" s="74">
        <f>IF(AND(ISNUMBER('Emissions (start here)'!BV15),ISNUMBER(Dispersion!$AK$11)),'Emissions (start here)'!BV15*2000*453.59/8760/3600*Dispersion!$AK$11,0)</f>
        <v>0</v>
      </c>
      <c r="EQ15" s="74">
        <f>IF(AND(ISNUMBER('Emissions (start here)'!BW15),ISNUMBER(Dispersion!$AL$8)),'Emissions (start here)'!BW15*453.59/3600*Dispersion!$AL$8,0)</f>
        <v>0</v>
      </c>
      <c r="ER15" s="74">
        <f>IF(AND(ISNUMBER('Emissions (start here)'!BW15),ISNUMBER(Dispersion!$AL$9)),'Emissions (start here)'!BW15*453.59/3600*Dispersion!$AL$9,0)</f>
        <v>0</v>
      </c>
      <c r="ES15" s="74">
        <f>IF(AND(ISNUMBER('Emissions (start here)'!BX15),ISNUMBER(Dispersion!$AL$10)),'Emissions (start here)'!BX15*2000*453.59/8760/3600*Dispersion!$AL$10,0)</f>
        <v>0</v>
      </c>
      <c r="ET15" s="74">
        <f>IF(AND(ISNUMBER('Emissions (start here)'!BX15),ISNUMBER(Dispersion!$AL$11)),'Emissions (start here)'!BX15*2000*453.59/8760/3600*Dispersion!$AL$11,0)</f>
        <v>0</v>
      </c>
      <c r="EU15" s="74">
        <f>IF(AND(ISNUMBER('Emissions (start here)'!BY15),ISNUMBER(Dispersion!$AM$8)),'Emissions (start here)'!BY15*453.59/3600*Dispersion!$AM$8,0)</f>
        <v>0</v>
      </c>
      <c r="EV15" s="74">
        <f>IF(AND(ISNUMBER('Emissions (start here)'!BY15),ISNUMBER(Dispersion!$AM$9)),'Emissions (start here)'!BY15*453.59/3600*Dispersion!$AM$9,0)</f>
        <v>0</v>
      </c>
      <c r="EW15" s="74">
        <f>IF(AND(ISNUMBER('Emissions (start here)'!BZ15),ISNUMBER(Dispersion!$AM$10)),'Emissions (start here)'!BZ15*2000*453.59/8760/3600*Dispersion!$AM$10,0)</f>
        <v>0</v>
      </c>
      <c r="EX15" s="74">
        <f>IF(AND(ISNUMBER('Emissions (start here)'!BZ15),ISNUMBER(Dispersion!$AM$11)),'Emissions (start here)'!BZ15*2000*453.59/8760/3600*Dispersion!$AM$11,0)</f>
        <v>0</v>
      </c>
      <c r="EY15" s="74">
        <f>IF(AND(ISNUMBER('Emissions (start here)'!CA15),ISNUMBER(Dispersion!$AN$8)),'Emissions (start here)'!CA15*453.59/3600*Dispersion!$AN$8,0)</f>
        <v>0</v>
      </c>
      <c r="EZ15" s="74">
        <f>IF(AND(ISNUMBER('Emissions (start here)'!CA15),ISNUMBER(Dispersion!$AN$9)),'Emissions (start here)'!CA15*453.59/3600*Dispersion!$AN$9,0)</f>
        <v>0</v>
      </c>
      <c r="FA15" s="74">
        <f>IF(AND(ISNUMBER('Emissions (start here)'!CB15),ISNUMBER(Dispersion!$AN$10)),'Emissions (start here)'!CB15*2000*453.59/8760/3600*Dispersion!$AN$10,0)</f>
        <v>0</v>
      </c>
      <c r="FB15" s="74">
        <f>IF(AND(ISNUMBER('Emissions (start here)'!CB15),ISNUMBER(Dispersion!$AN$11)),'Emissions (start here)'!CB15*2000*453.59/8760/3600*Dispersion!$AN$11,0)</f>
        <v>0</v>
      </c>
      <c r="FC15" s="74">
        <f>IF(AND(ISNUMBER('Emissions (start here)'!CC15),ISNUMBER(Dispersion!$AO$8)),'Emissions (start here)'!CC15*453.59/3600*Dispersion!$AO$8,0)</f>
        <v>0</v>
      </c>
      <c r="FD15" s="74">
        <f>IF(AND(ISNUMBER('Emissions (start here)'!CC15),ISNUMBER(Dispersion!$AO$9)),'Emissions (start here)'!CC15*453.59/3600*Dispersion!$AO$9,0)</f>
        <v>0</v>
      </c>
      <c r="FE15" s="74">
        <f>IF(AND(ISNUMBER('Emissions (start here)'!CD15),ISNUMBER(Dispersion!$AO$10)),'Emissions (start here)'!CD15*2000*453.59/8760/3600*Dispersion!$AO$10,0)</f>
        <v>0</v>
      </c>
      <c r="FF15" s="74">
        <f>IF(AND(ISNUMBER('Emissions (start here)'!CD15),ISNUMBER(Dispersion!$AO$11)),'Emissions (start here)'!CD15*2000*453.59/8760/3600*Dispersion!$AO$11,0)</f>
        <v>0</v>
      </c>
      <c r="FG15" s="74">
        <f>IF(AND(ISNUMBER('Emissions (start here)'!CE15),ISNUMBER(Dispersion!$AP$8)),'Emissions (start here)'!CE15*453.59/3600*Dispersion!$AP$8,0)</f>
        <v>0</v>
      </c>
      <c r="FH15" s="74">
        <f>IF(AND(ISNUMBER('Emissions (start here)'!CE15),ISNUMBER(Dispersion!$AP$9)),'Emissions (start here)'!CE15*453.59/3600*Dispersion!$AP$9,0)</f>
        <v>0</v>
      </c>
      <c r="FI15" s="74">
        <f>IF(AND(ISNUMBER('Emissions (start here)'!CF15),ISNUMBER(Dispersion!$AP$10)),'Emissions (start here)'!CF15*2000*453.59/8760/3600*Dispersion!$AP$10,0)</f>
        <v>0</v>
      </c>
      <c r="FJ15" s="74">
        <f>IF(AND(ISNUMBER('Emissions (start here)'!CF15),ISNUMBER(Dispersion!$AP$11)),'Emissions (start here)'!CF15*2000*453.59/8760/3600*Dispersion!$AP$11,0)</f>
        <v>0</v>
      </c>
      <c r="FK15" s="74">
        <f>IF(AND(ISNUMBER('Emissions (start here)'!CG15),ISNUMBER(Dispersion!$AQ$8)),'Emissions (start here)'!CG15*453.59/3600*Dispersion!$AQ$8,0)</f>
        <v>0</v>
      </c>
      <c r="FL15" s="74">
        <f>IF(AND(ISNUMBER('Emissions (start here)'!CG15),ISNUMBER(Dispersion!$AQ$9)),'Emissions (start here)'!CG15*453.59/3600*Dispersion!$AQ$9,0)</f>
        <v>0</v>
      </c>
      <c r="FM15" s="74">
        <f>IF(AND(ISNUMBER('Emissions (start here)'!CH15),ISNUMBER(Dispersion!$AQ$10)),'Emissions (start here)'!CH15*2000*453.59/8760/3600*Dispersion!$AQ$10,0)</f>
        <v>0</v>
      </c>
      <c r="FN15" s="74">
        <f>IF(AND(ISNUMBER('Emissions (start here)'!CH15),ISNUMBER(Dispersion!$AQ$11)),'Emissions (start here)'!CH15*2000*453.59/8760/3600*Dispersion!$AQ$11,0)</f>
        <v>0</v>
      </c>
      <c r="FO15" s="74">
        <f>IF(AND(ISNUMBER('Emissions (start here)'!CI15),ISNUMBER(Dispersion!$AR$8)),'Emissions (start here)'!CI15*453.59/3600*Dispersion!$AR$8,0)</f>
        <v>0</v>
      </c>
      <c r="FP15" s="74">
        <f>IF(AND(ISNUMBER('Emissions (start here)'!CI15),ISNUMBER(Dispersion!$AR$9)),'Emissions (start here)'!CI15*453.59/3600*Dispersion!$AR$9,0)</f>
        <v>0</v>
      </c>
      <c r="FQ15" s="74">
        <f>IF(AND(ISNUMBER('Emissions (start here)'!CJ15),ISNUMBER(Dispersion!$AR$10)),'Emissions (start here)'!CJ15*2000*453.59/8760/3600*Dispersion!$AR$10,0)</f>
        <v>0</v>
      </c>
      <c r="FR15" s="74">
        <f>IF(AND(ISNUMBER('Emissions (start here)'!CJ15),ISNUMBER(Dispersion!$AR$11)),'Emissions (start here)'!CJ15*2000*453.59/8760/3600*Dispersion!$AR$11,0)</f>
        <v>0</v>
      </c>
      <c r="FS15" s="74">
        <f>IF(AND(ISNUMBER('Emissions (start here)'!CK15),ISNUMBER(Dispersion!$AS$8)),'Emissions (start here)'!CK15*453.59/3600*Dispersion!$AS$8,0)</f>
        <v>0</v>
      </c>
      <c r="FT15" s="74">
        <f>IF(AND(ISNUMBER('Emissions (start here)'!CK15),ISNUMBER(Dispersion!$AS$9)),'Emissions (start here)'!CK15*453.59/3600*Dispersion!$AS$9,0)</f>
        <v>0</v>
      </c>
      <c r="FU15" s="74">
        <f>IF(AND(ISNUMBER('Emissions (start here)'!CL15),ISNUMBER(Dispersion!$AS$10)),'Emissions (start here)'!CL15*2000*453.59/8760/3600*Dispersion!$AS$10,0)</f>
        <v>0</v>
      </c>
      <c r="FV15" s="74">
        <f>IF(AND(ISNUMBER('Emissions (start here)'!CL15),ISNUMBER(Dispersion!$AS$11)),'Emissions (start here)'!CL15*2000*453.59/8760/3600*Dispersion!$AS$11,0)</f>
        <v>0</v>
      </c>
      <c r="FW15" s="74">
        <f>IF(AND(ISNUMBER('Emissions (start here)'!CM15),ISNUMBER(Dispersion!$AT$8)),'Emissions (start here)'!CM15*453.59/3600*Dispersion!$AT$8,0)</f>
        <v>0</v>
      </c>
      <c r="FX15" s="74">
        <f>IF(AND(ISNUMBER('Emissions (start here)'!CM15),ISNUMBER(Dispersion!$AT$9)),'Emissions (start here)'!CM15*453.59/3600*Dispersion!$AT$9,0)</f>
        <v>0</v>
      </c>
      <c r="FY15" s="74">
        <f>IF(AND(ISNUMBER('Emissions (start here)'!CN15),ISNUMBER(Dispersion!$AT$10)),'Emissions (start here)'!CN15*2000*453.59/8760/3600*Dispersion!$AT$10,0)</f>
        <v>0</v>
      </c>
      <c r="FZ15" s="74">
        <f>IF(AND(ISNUMBER('Emissions (start here)'!CN15),ISNUMBER(Dispersion!$AT$11)),'Emissions (start here)'!CN15*2000*453.59/8760/3600*Dispersion!$AT$11,0)</f>
        <v>0</v>
      </c>
      <c r="GA15" s="74">
        <f>IF(AND(ISNUMBER('Emissions (start here)'!CO15),ISNUMBER(Dispersion!$AU$8)),'Emissions (start here)'!CO15*453.59/3600*Dispersion!$AU$8,0)</f>
        <v>0</v>
      </c>
      <c r="GB15" s="74">
        <f>IF(AND(ISNUMBER('Emissions (start here)'!CO15),ISNUMBER(Dispersion!$AU$9)),'Emissions (start here)'!CO15*453.59/3600*Dispersion!$AU$9,0)</f>
        <v>0</v>
      </c>
      <c r="GC15" s="74">
        <f>IF(AND(ISNUMBER('Emissions (start here)'!CP15),ISNUMBER(Dispersion!$AU$10)),'Emissions (start here)'!CP15*2000*453.59/8760/3600*Dispersion!$AU$10,0)</f>
        <v>0</v>
      </c>
      <c r="GD15" s="74">
        <f>IF(AND(ISNUMBER('Emissions (start here)'!CP15),ISNUMBER(Dispersion!$AU$11)),'Emissions (start here)'!CP15*2000*453.59/8760/3600*Dispersion!$AU$11,0)</f>
        <v>0</v>
      </c>
      <c r="GE15" s="74">
        <f>IF(AND(ISNUMBER('Emissions (start here)'!CQ15),ISNUMBER(Dispersion!$AV$8)),'Emissions (start here)'!CQ15*453.59/3600*Dispersion!$AV$8,0)</f>
        <v>0</v>
      </c>
      <c r="GF15" s="74">
        <f>IF(AND(ISNUMBER('Emissions (start here)'!CQ15),ISNUMBER(Dispersion!$AV$9)),'Emissions (start here)'!CQ15*453.59/3600*Dispersion!$AV$9,0)</f>
        <v>0</v>
      </c>
      <c r="GG15" s="74">
        <f>IF(AND(ISNUMBER('Emissions (start here)'!CR15),ISNUMBER(Dispersion!$AV$10)),'Emissions (start here)'!CR15*2000*453.59/8760/3600*Dispersion!$AV$10,0)</f>
        <v>0</v>
      </c>
      <c r="GH15" s="74">
        <f>IF(AND(ISNUMBER('Emissions (start here)'!CR15),ISNUMBER(Dispersion!$AV$11)),'Emissions (start here)'!CR15*2000*453.59/8760/3600*Dispersion!$AV$11,0)</f>
        <v>0</v>
      </c>
      <c r="GI15" s="74">
        <f>IF(AND(ISNUMBER('Emissions (start here)'!CS15),ISNUMBER(Dispersion!$AW$8)),'Emissions (start here)'!CS15*453.59/3600*Dispersion!$AW$8,0)</f>
        <v>0</v>
      </c>
      <c r="GJ15" s="74">
        <f>IF(AND(ISNUMBER('Emissions (start here)'!CS15),ISNUMBER(Dispersion!$AW$9)),'Emissions (start here)'!CS15*453.59/3600*Dispersion!$AW$9,0)</f>
        <v>0</v>
      </c>
      <c r="GK15" s="74">
        <f>IF(AND(ISNUMBER('Emissions (start here)'!CT15),ISNUMBER(Dispersion!$AW$10)),'Emissions (start here)'!CT15*2000*453.59/8760/3600*Dispersion!$AW$10,0)</f>
        <v>0</v>
      </c>
      <c r="GL15" s="74">
        <f>IF(AND(ISNUMBER('Emissions (start here)'!CT15),ISNUMBER(Dispersion!$AW$11)),'Emissions (start here)'!CT15*2000*453.59/8760/3600*Dispersion!$AW$11,0)</f>
        <v>0</v>
      </c>
      <c r="GM15" s="74">
        <f>IF(AND(ISNUMBER('Emissions (start here)'!CU15),ISNUMBER(Dispersion!$AX$8)),'Emissions (start here)'!CU15*453.59/3600*Dispersion!$AX$8,0)</f>
        <v>0</v>
      </c>
      <c r="GN15" s="74">
        <f>IF(AND(ISNUMBER('Emissions (start here)'!CU15),ISNUMBER(Dispersion!$AX$9)),'Emissions (start here)'!CU15*453.59/3600*Dispersion!$AX$9,0)</f>
        <v>0</v>
      </c>
      <c r="GO15" s="74">
        <f>IF(AND(ISNUMBER('Emissions (start here)'!CV15),ISNUMBER(Dispersion!$AX$10)),'Emissions (start here)'!CV15*2000*453.59/8760/3600*Dispersion!$AX$10,0)</f>
        <v>0</v>
      </c>
      <c r="GP15" s="74">
        <f>IF(AND(ISNUMBER('Emissions (start here)'!CV15),ISNUMBER(Dispersion!$AX$11)),'Emissions (start here)'!CV15*2000*453.59/8760/3600*Dispersion!$AX$11,0)</f>
        <v>0</v>
      </c>
      <c r="GQ15" s="74">
        <f>IF(AND(ISNUMBER('Emissions (start here)'!CW15),ISNUMBER(Dispersion!$AY$8)),'Emissions (start here)'!CW15*453.59/3600*Dispersion!$AY$8,0)</f>
        <v>0</v>
      </c>
      <c r="GR15" s="74">
        <f>IF(AND(ISNUMBER('Emissions (start here)'!CW15),ISNUMBER(Dispersion!$AY$9)),'Emissions (start here)'!CW15*453.59/3600*Dispersion!$AY$9,0)</f>
        <v>0</v>
      </c>
      <c r="GS15" s="74">
        <f>IF(AND(ISNUMBER('Emissions (start here)'!CX15),ISNUMBER(Dispersion!$AY$10)),'Emissions (start here)'!CX15*2000*453.59/8760/3600*Dispersion!$AY$10,0)</f>
        <v>0</v>
      </c>
      <c r="GT15" s="74">
        <f>IF(AND(ISNUMBER('Emissions (start here)'!CX15),ISNUMBER(Dispersion!$AY$11)),'Emissions (start here)'!CX15*2000*453.59/8760/3600*Dispersion!$AY$11,0)</f>
        <v>0</v>
      </c>
      <c r="GU15" s="74">
        <f>IF(AND(ISNUMBER('Emissions (start here)'!CY15),ISNUMBER(Dispersion!$AZ$8)),'Emissions (start here)'!CY15*453.59/3600*Dispersion!$AZ$8,0)</f>
        <v>0</v>
      </c>
      <c r="GV15" s="74">
        <f>IF(AND(ISNUMBER('Emissions (start here)'!CY15),ISNUMBER(Dispersion!$AZ$9)),'Emissions (start here)'!CY15*453.59/3600*Dispersion!$AZ$9,0)</f>
        <v>0</v>
      </c>
      <c r="GW15" s="74">
        <f>IF(AND(ISNUMBER('Emissions (start here)'!CZ15),ISNUMBER(Dispersion!$AZ$10)),'Emissions (start here)'!CZ15*2000*453.59/8760/3600*Dispersion!$AZ$10,0)</f>
        <v>0</v>
      </c>
      <c r="GX15" s="74">
        <f>IF(AND(ISNUMBER('Emissions (start here)'!CZ15),ISNUMBER(Dispersion!$AZ$11)),'Emissions (start here)'!CZ15*2000*453.59/8760/3600*Dispersion!$AZ$11,0)</f>
        <v>0</v>
      </c>
    </row>
    <row r="16" spans="1:206" x14ac:dyDescent="0.2">
      <c r="A16" s="51" t="str">
        <f>'Tox Values'!C16</f>
        <v>79-10-7</v>
      </c>
      <c r="B16" s="94" t="str">
        <f>'Tox Values'!D16</f>
        <v>Acrylic acid</v>
      </c>
      <c r="C16" s="96">
        <f t="shared" si="1"/>
        <v>0</v>
      </c>
      <c r="D16" s="74">
        <f t="shared" si="2"/>
        <v>0</v>
      </c>
      <c r="E16" s="74">
        <f t="shared" si="3"/>
        <v>0</v>
      </c>
      <c r="F16" s="99">
        <f t="shared" si="4"/>
        <v>0</v>
      </c>
      <c r="G16" s="97">
        <f>IF(AND(ISNUMBER('Emissions (start here)'!E16),ISNUMBER(Dispersion!$C$8)),'Emissions (start here)'!E16*453.59/3600*Dispersion!$C$8,0)</f>
        <v>0</v>
      </c>
      <c r="H16" s="74">
        <f>IF(AND(ISNUMBER('Emissions (start here)'!E16),ISNUMBER(Dispersion!$C$9)),'Emissions (start here)'!E16*453.59/3600*Dispersion!$C$9,0)</f>
        <v>0</v>
      </c>
      <c r="I16" s="74">
        <f>IF(AND(ISNUMBER('Emissions (start here)'!F16),ISNUMBER(Dispersion!$C$10)),'Emissions (start here)'!F16*2000*453.59/8760/3600*Dispersion!$C$10,0)</f>
        <v>0</v>
      </c>
      <c r="J16" s="74">
        <f>IF(AND(ISNUMBER('Emissions (start here)'!F16),ISNUMBER(Dispersion!$C$11)),'Emissions (start here)'!F16*2000*453.59/8760/3600*Dispersion!$C$11,0)</f>
        <v>0</v>
      </c>
      <c r="K16" s="74">
        <f>IF(AND(ISNUMBER('Emissions (start here)'!G16),ISNUMBER(Dispersion!$D$8)),'Emissions (start here)'!G16*453.59/3600*Dispersion!$D$8,0)</f>
        <v>0</v>
      </c>
      <c r="L16" s="74">
        <f>IF(AND(ISNUMBER('Emissions (start here)'!G16),ISNUMBER(Dispersion!$D$9)),'Emissions (start here)'!G16*453.59/3600*Dispersion!$D$9,0)</f>
        <v>0</v>
      </c>
      <c r="M16" s="74">
        <f>IF(AND(ISNUMBER('Emissions (start here)'!H16),ISNUMBER(Dispersion!$D$10)),'Emissions (start here)'!H16*2000*453.59/8760/3600*Dispersion!$D$10,0)</f>
        <v>0</v>
      </c>
      <c r="N16" s="74">
        <f>IF(AND(ISNUMBER('Emissions (start here)'!H16),ISNUMBER(Dispersion!$D$11)),'Emissions (start here)'!H16*2000*453.59/8760/3600*Dispersion!$D$11,0)</f>
        <v>0</v>
      </c>
      <c r="O16" s="74">
        <f>IF(AND(ISNUMBER('Emissions (start here)'!I16),ISNUMBER(Dispersion!$E$8)),'Emissions (start here)'!I16*453.59/3600*Dispersion!$E$8,0)</f>
        <v>0</v>
      </c>
      <c r="P16" s="74">
        <f>IF(AND(ISNUMBER('Emissions (start here)'!I16),ISNUMBER(Dispersion!$E$9)),'Emissions (start here)'!I16*453.59/3600*Dispersion!$E$9,0)</f>
        <v>0</v>
      </c>
      <c r="Q16" s="74">
        <f>IF(AND(ISNUMBER('Emissions (start here)'!J16),ISNUMBER(Dispersion!$E$10)),'Emissions (start here)'!J16*2000*453.59/8760/3600*Dispersion!$E$10,0)</f>
        <v>0</v>
      </c>
      <c r="R16" s="74">
        <f>IF(AND(ISNUMBER('Emissions (start here)'!J16),ISNUMBER(Dispersion!$E$11)),'Emissions (start here)'!J16*2000*453.59/8760/3600*Dispersion!$E$11,0)</f>
        <v>0</v>
      </c>
      <c r="S16" s="74">
        <f>IF(AND(ISNUMBER('Emissions (start here)'!K16),ISNUMBER(Dispersion!$F$8)),'Emissions (start here)'!K16*453.59/3600*Dispersion!$F$8,0)</f>
        <v>0</v>
      </c>
      <c r="T16" s="74">
        <f>IF(AND(ISNUMBER('Emissions (start here)'!K16),ISNUMBER(Dispersion!$F$9)),'Emissions (start here)'!K16*453.59/3600*Dispersion!$F$9,0)</f>
        <v>0</v>
      </c>
      <c r="U16" s="74">
        <f>IF(AND(ISNUMBER('Emissions (start here)'!L16),ISNUMBER(Dispersion!$F$10)),'Emissions (start here)'!L16*2000*453.59/8760/3600*Dispersion!$F$10,0)</f>
        <v>0</v>
      </c>
      <c r="V16" s="74">
        <f>IF(AND(ISNUMBER('Emissions (start here)'!L16),ISNUMBER(Dispersion!$F$11)),'Emissions (start here)'!L16*2000*453.59/8760/3600*Dispersion!$F$11,0)</f>
        <v>0</v>
      </c>
      <c r="W16" s="74">
        <f>IF(AND(ISNUMBER('Emissions (start here)'!M16),ISNUMBER(Dispersion!$G$8)),'Emissions (start here)'!M16*453.59/3600*Dispersion!$G$8,0)</f>
        <v>0</v>
      </c>
      <c r="X16" s="74">
        <f>IF(AND(ISNUMBER('Emissions (start here)'!M16),ISNUMBER(Dispersion!$G$9)),'Emissions (start here)'!M16*453.59/3600*Dispersion!$G$9,0)</f>
        <v>0</v>
      </c>
      <c r="Y16" s="74">
        <f>IF(AND(ISNUMBER('Emissions (start here)'!N16),ISNUMBER(Dispersion!$G$10)),'Emissions (start here)'!N16*2000*453.59/8760/3600*Dispersion!$G$10,0)</f>
        <v>0</v>
      </c>
      <c r="Z16" s="74">
        <f>IF(AND(ISNUMBER('Emissions (start here)'!N16),ISNUMBER(Dispersion!$G$11)),'Emissions (start here)'!N16*2000*453.59/8760/3600*Dispersion!$G$11,0)</f>
        <v>0</v>
      </c>
      <c r="AA16" s="74">
        <f>IF(AND(ISNUMBER('Emissions (start here)'!O16),ISNUMBER(Dispersion!$H$8)),'Emissions (start here)'!O16*453.59/3600*Dispersion!$H$8,0)</f>
        <v>0</v>
      </c>
      <c r="AB16" s="74">
        <f>IF(AND(ISNUMBER('Emissions (start here)'!O16),ISNUMBER(Dispersion!$H$9)),'Emissions (start here)'!O16*453.59/3600*Dispersion!$H$9,0)</f>
        <v>0</v>
      </c>
      <c r="AC16" s="74">
        <f>IF(AND(ISNUMBER('Emissions (start here)'!P16),ISNUMBER(Dispersion!$H$10)),'Emissions (start here)'!P16*2000*453.59/8760/3600*Dispersion!$H$10,0)</f>
        <v>0</v>
      </c>
      <c r="AD16" s="74">
        <f>IF(AND(ISNUMBER('Emissions (start here)'!P16),ISNUMBER(Dispersion!$H$11)),'Emissions (start here)'!P16*2000*453.59/8760/3600*Dispersion!$H$11,0)</f>
        <v>0</v>
      </c>
      <c r="AE16" s="74">
        <f>IF(AND(ISNUMBER('Emissions (start here)'!Q16),ISNUMBER(Dispersion!$I$8)),'Emissions (start here)'!Q16*453.59/3600*Dispersion!$I$8,0)</f>
        <v>0</v>
      </c>
      <c r="AF16" s="74">
        <f>IF(AND(ISNUMBER('Emissions (start here)'!Q16),ISNUMBER(Dispersion!$I$9)),'Emissions (start here)'!Q16*453.59/3600*Dispersion!$I$9,0)</f>
        <v>0</v>
      </c>
      <c r="AG16" s="74">
        <f>IF(AND(ISNUMBER('Emissions (start here)'!R16),ISNUMBER(Dispersion!$I$10)),'Emissions (start here)'!R16*2000*453.59/8760/3600*Dispersion!$I$10,0)</f>
        <v>0</v>
      </c>
      <c r="AH16" s="74">
        <f>IF(AND(ISNUMBER('Emissions (start here)'!R16),ISNUMBER(Dispersion!$I$11)),'Emissions (start here)'!R16*2000*453.59/8760/3600*Dispersion!$I$11,0)</f>
        <v>0</v>
      </c>
      <c r="AI16" s="74">
        <f>IF(AND(ISNUMBER('Emissions (start here)'!S16),ISNUMBER(Dispersion!$J$8)),'Emissions (start here)'!S16*453.59/3600*Dispersion!$J$8,0)</f>
        <v>0</v>
      </c>
      <c r="AJ16" s="74">
        <f>IF(AND(ISNUMBER('Emissions (start here)'!S16),ISNUMBER(Dispersion!$J$9)),'Emissions (start here)'!S16*453.59/3600*Dispersion!$J$9,0)</f>
        <v>0</v>
      </c>
      <c r="AK16" s="74">
        <f>IF(AND(ISNUMBER('Emissions (start here)'!T16),ISNUMBER(Dispersion!$J$10)),'Emissions (start here)'!T16*2000*453.59/8760/3600*Dispersion!$J$10,0)</f>
        <v>0</v>
      </c>
      <c r="AL16" s="74">
        <f>IF(AND(ISNUMBER('Emissions (start here)'!T16),ISNUMBER(Dispersion!$J$11)),'Emissions (start here)'!T16*2000*453.59/8760/3600*Dispersion!$J$11,0)</f>
        <v>0</v>
      </c>
      <c r="AM16" s="74">
        <f>IF(AND(ISNUMBER('Emissions (start here)'!U16),ISNUMBER(Dispersion!$K$8)),'Emissions (start here)'!U16*453.59/3600*Dispersion!$K$8,0)</f>
        <v>0</v>
      </c>
      <c r="AN16" s="74">
        <f>IF(AND(ISNUMBER('Emissions (start here)'!U16),ISNUMBER(Dispersion!$K$9)),'Emissions (start here)'!U16*453.59/3600*Dispersion!$K$9,0)</f>
        <v>0</v>
      </c>
      <c r="AO16" s="74">
        <f>IF(AND(ISNUMBER('Emissions (start here)'!V16),ISNUMBER(Dispersion!$K$10)),'Emissions (start here)'!V16*2000*453.59/8760/3600*Dispersion!$K$10,0)</f>
        <v>0</v>
      </c>
      <c r="AP16" s="74">
        <f>IF(AND(ISNUMBER('Emissions (start here)'!V16),ISNUMBER(Dispersion!$K$11)),'Emissions (start here)'!V16*2000*453.59/8760/3600*Dispersion!$K$11,0)</f>
        <v>0</v>
      </c>
      <c r="AQ16" s="74">
        <f>IF(AND(ISNUMBER('Emissions (start here)'!W16),ISNUMBER(Dispersion!$L$8)),'Emissions (start here)'!W16*453.59/3600*Dispersion!$L$8,0)</f>
        <v>0</v>
      </c>
      <c r="AR16" s="74">
        <f>IF(AND(ISNUMBER('Emissions (start here)'!W16),ISNUMBER(Dispersion!$L$9)),'Emissions (start here)'!W16*453.59/3600*Dispersion!$L$9,0)</f>
        <v>0</v>
      </c>
      <c r="AS16" s="74">
        <f>IF(AND(ISNUMBER('Emissions (start here)'!X16),ISNUMBER(Dispersion!$L$10)),'Emissions (start here)'!X16*2000*453.59/8760/3600*Dispersion!$L$10,0)</f>
        <v>0</v>
      </c>
      <c r="AT16" s="74">
        <f>IF(AND(ISNUMBER('Emissions (start here)'!X16),ISNUMBER(Dispersion!$L$11)),'Emissions (start here)'!X16*2000*453.59/8760/3600*Dispersion!$L$11,0)</f>
        <v>0</v>
      </c>
      <c r="AU16" s="74">
        <f>IF(AND(ISNUMBER('Emissions (start here)'!Y16),ISNUMBER(Dispersion!$M$8)),'Emissions (start here)'!Y16*453.59/3600*Dispersion!$M$8,0)</f>
        <v>0</v>
      </c>
      <c r="AV16" s="74">
        <f>IF(AND(ISNUMBER('Emissions (start here)'!Y16),ISNUMBER(Dispersion!$M$9)),'Emissions (start here)'!Y16*453.59/3600*Dispersion!$M$9,0)</f>
        <v>0</v>
      </c>
      <c r="AW16" s="74">
        <f>IF(AND(ISNUMBER('Emissions (start here)'!Z16),ISNUMBER(Dispersion!$M$10)),'Emissions (start here)'!Z16*2000*453.59/8760/3600*Dispersion!$M$10,0)</f>
        <v>0</v>
      </c>
      <c r="AX16" s="74">
        <f>IF(AND(ISNUMBER('Emissions (start here)'!Z16),ISNUMBER(Dispersion!$M$11)),'Emissions (start here)'!Z16*2000*453.59/8760/3600*Dispersion!$M$11,0)</f>
        <v>0</v>
      </c>
      <c r="AY16" s="74">
        <f>IF(AND(ISNUMBER('Emissions (start here)'!AA16),ISNUMBER(Dispersion!$N$8)),'Emissions (start here)'!AA16*453.59/3600*Dispersion!$N$8,0)</f>
        <v>0</v>
      </c>
      <c r="AZ16" s="74">
        <f>IF(AND(ISNUMBER('Emissions (start here)'!AA16),ISNUMBER(Dispersion!$N$9)),'Emissions (start here)'!AA16*453.59/3600*Dispersion!$N$9,0)</f>
        <v>0</v>
      </c>
      <c r="BA16" s="74">
        <f>IF(AND(ISNUMBER('Emissions (start here)'!AB16),ISNUMBER(Dispersion!$N$10)),'Emissions (start here)'!AB16*2000*453.59/8760/3600*Dispersion!$N$10,0)</f>
        <v>0</v>
      </c>
      <c r="BB16" s="74">
        <f>IF(AND(ISNUMBER('Emissions (start here)'!AB16),ISNUMBER(Dispersion!$N$11)),'Emissions (start here)'!AB16*2000*453.59/8760/3600*Dispersion!$N$11,0)</f>
        <v>0</v>
      </c>
      <c r="BC16" s="74">
        <f>IF(AND(ISNUMBER('Emissions (start here)'!AC16),ISNUMBER(Dispersion!$O$8)),'Emissions (start here)'!AC16*453.59/3600*Dispersion!$O$8,0)</f>
        <v>0</v>
      </c>
      <c r="BD16" s="74">
        <f>IF(AND(ISNUMBER('Emissions (start here)'!AC16),ISNUMBER(Dispersion!$O$9)),'Emissions (start here)'!AC16*453.59/3600*Dispersion!$O$9,0)</f>
        <v>0</v>
      </c>
      <c r="BE16" s="74">
        <f>IF(AND(ISNUMBER('Emissions (start here)'!AD16),ISNUMBER(Dispersion!$O$10)),'Emissions (start here)'!AD16*2000*453.59/8760/3600*Dispersion!$O$10,0)</f>
        <v>0</v>
      </c>
      <c r="BF16" s="74">
        <f>IF(AND(ISNUMBER('Emissions (start here)'!AD16),ISNUMBER(Dispersion!$O$11)),'Emissions (start here)'!AD16*2000*453.59/8760/3600*Dispersion!$O$11,0)</f>
        <v>0</v>
      </c>
      <c r="BG16" s="74">
        <f>IF(AND(ISNUMBER('Emissions (start here)'!AE16),ISNUMBER(Dispersion!$P$8)),'Emissions (start here)'!AE16*453.59/3600*Dispersion!$P$8,0)</f>
        <v>0</v>
      </c>
      <c r="BH16" s="74">
        <f>IF(AND(ISNUMBER('Emissions (start here)'!AE16),ISNUMBER(Dispersion!$P$9)),'Emissions (start here)'!AE16*453.59/3600*Dispersion!$P$9,0)</f>
        <v>0</v>
      </c>
      <c r="BI16" s="74">
        <f>IF(AND(ISNUMBER('Emissions (start here)'!AF16),ISNUMBER(Dispersion!$P$10)),'Emissions (start here)'!AF16*2000*453.59/8760/3600*Dispersion!$P$10,0)</f>
        <v>0</v>
      </c>
      <c r="BJ16" s="74">
        <f>IF(AND(ISNUMBER('Emissions (start here)'!AF16),ISNUMBER(Dispersion!$P$11)),'Emissions (start here)'!AF16*2000*453.59/8760/3600*Dispersion!$P$11,0)</f>
        <v>0</v>
      </c>
      <c r="BK16" s="74">
        <f>IF(AND(ISNUMBER('Emissions (start here)'!AG16),ISNUMBER(Dispersion!$Q$8)),'Emissions (start here)'!AG16*453.59/3600*Dispersion!$Q$8,0)</f>
        <v>0</v>
      </c>
      <c r="BL16" s="74">
        <f>IF(AND(ISNUMBER('Emissions (start here)'!AG16),ISNUMBER(Dispersion!$Q$9)),'Emissions (start here)'!AG16*453.59/3600*Dispersion!$Q$9,0)</f>
        <v>0</v>
      </c>
      <c r="BM16" s="74">
        <f>IF(AND(ISNUMBER('Emissions (start here)'!AH16),ISNUMBER(Dispersion!$Q$10)),'Emissions (start here)'!AH16*2000*453.59/8760/3600*Dispersion!$Q$10,0)</f>
        <v>0</v>
      </c>
      <c r="BN16" s="74">
        <f>IF(AND(ISNUMBER('Emissions (start here)'!AH16),ISNUMBER(Dispersion!$Q$11)),'Emissions (start here)'!AH16*2000*453.59/8760/3600*Dispersion!$Q$11,0)</f>
        <v>0</v>
      </c>
      <c r="BO16" s="74">
        <f>IF(AND(ISNUMBER('Emissions (start here)'!AI16),ISNUMBER(Dispersion!$R$8)),'Emissions (start here)'!AI16*453.59/3600*Dispersion!$R$8,0)</f>
        <v>0</v>
      </c>
      <c r="BP16" s="74">
        <f>IF(AND(ISNUMBER('Emissions (start here)'!AI16),ISNUMBER(Dispersion!$R$9)),'Emissions (start here)'!AI16*453.59/3600*Dispersion!$R$9,0)</f>
        <v>0</v>
      </c>
      <c r="BQ16" s="74">
        <f>IF(AND(ISNUMBER('Emissions (start here)'!AJ16),ISNUMBER(Dispersion!$R$10)),'Emissions (start here)'!AJ16*2000*453.59/8760/3600*Dispersion!$R$10,0)</f>
        <v>0</v>
      </c>
      <c r="BR16" s="74">
        <f>IF(AND(ISNUMBER('Emissions (start here)'!AJ16),ISNUMBER(Dispersion!$R$11)),'Emissions (start here)'!AJ16*2000*453.59/8760/3600*Dispersion!$R$11,0)</f>
        <v>0</v>
      </c>
      <c r="BS16" s="74">
        <f>IF(AND(ISNUMBER('Emissions (start here)'!AK16),ISNUMBER(Dispersion!$S$8)),'Emissions (start here)'!AK16*453.59/3600*Dispersion!$S$8,0)</f>
        <v>0</v>
      </c>
      <c r="BT16" s="74">
        <f>IF(AND(ISNUMBER('Emissions (start here)'!AK16),ISNUMBER(Dispersion!$S$9)),'Emissions (start here)'!AK16*453.59/3600*Dispersion!$S$9,0)</f>
        <v>0</v>
      </c>
      <c r="BU16" s="74">
        <f>IF(AND(ISNUMBER('Emissions (start here)'!AL16),ISNUMBER(Dispersion!$S$10)),'Emissions (start here)'!AL16*2000*453.59/8760/3600*Dispersion!$S$10,0)</f>
        <v>0</v>
      </c>
      <c r="BV16" s="74">
        <f>IF(AND(ISNUMBER('Emissions (start here)'!AL16),ISNUMBER(Dispersion!$S$11)),'Emissions (start here)'!AL16*2000*453.59/8760/3600*Dispersion!$S$11,0)</f>
        <v>0</v>
      </c>
      <c r="BW16" s="74">
        <f>IF(AND(ISNUMBER('Emissions (start here)'!AM16),ISNUMBER(Dispersion!$T$8)),'Emissions (start here)'!AM16*453.59/3600*Dispersion!$T$8,0)</f>
        <v>0</v>
      </c>
      <c r="BX16" s="74">
        <f>IF(AND(ISNUMBER('Emissions (start here)'!AM16),ISNUMBER(Dispersion!$T$9)),'Emissions (start here)'!AM16*453.59/3600*Dispersion!$T$9,0)</f>
        <v>0</v>
      </c>
      <c r="BY16" s="74">
        <f>IF(AND(ISNUMBER('Emissions (start here)'!AN16),ISNUMBER(Dispersion!$T$10)),'Emissions (start here)'!AN16*2000*453.59/8760/3600*Dispersion!$T$10,0)</f>
        <v>0</v>
      </c>
      <c r="BZ16" s="74">
        <f>IF(AND(ISNUMBER('Emissions (start here)'!AN16),ISNUMBER(Dispersion!$T$11)),'Emissions (start here)'!AN16*2000*453.59/8760/3600*Dispersion!$T$11,0)</f>
        <v>0</v>
      </c>
      <c r="CA16" s="74">
        <f>IF(AND(ISNUMBER('Emissions (start here)'!AO16),ISNUMBER(Dispersion!$U$8)),'Emissions (start here)'!AO16*453.59/3600*Dispersion!$U$8,0)</f>
        <v>0</v>
      </c>
      <c r="CB16" s="74">
        <f>IF(AND(ISNUMBER('Emissions (start here)'!AO16),ISNUMBER(Dispersion!$U$9)),'Emissions (start here)'!AO16*453.59/3600*Dispersion!$U$9,0)</f>
        <v>0</v>
      </c>
      <c r="CC16" s="74">
        <f>IF(AND(ISNUMBER('Emissions (start here)'!AP16),ISNUMBER(Dispersion!$U$10)),'Emissions (start here)'!AP16*2000*453.59/8760/3600*Dispersion!$U$10,0)</f>
        <v>0</v>
      </c>
      <c r="CD16" s="74">
        <f>IF(AND(ISNUMBER('Emissions (start here)'!AP16),ISNUMBER(Dispersion!$U$11)),'Emissions (start here)'!AP16*2000*453.59/8760/3600*Dispersion!$U$11,0)</f>
        <v>0</v>
      </c>
      <c r="CE16" s="74">
        <f>IF(AND(ISNUMBER('Emissions (start here)'!AQ16),ISNUMBER(Dispersion!$V$8)),'Emissions (start here)'!AQ16*453.59/3600*Dispersion!$V$8,0)</f>
        <v>0</v>
      </c>
      <c r="CF16" s="74">
        <f>IF(AND(ISNUMBER('Emissions (start here)'!AQ16),ISNUMBER(Dispersion!$V$9)),'Emissions (start here)'!AQ16*453.59/3600*Dispersion!$V$9,0)</f>
        <v>0</v>
      </c>
      <c r="CG16" s="74">
        <f>IF(AND(ISNUMBER('Emissions (start here)'!AR16),ISNUMBER(Dispersion!$V$10)),'Emissions (start here)'!AR16*2000*453.59/8760/3600*Dispersion!$V$10,0)</f>
        <v>0</v>
      </c>
      <c r="CH16" s="74">
        <f>IF(AND(ISNUMBER('Emissions (start here)'!AR16),ISNUMBER(Dispersion!$V$11)),'Emissions (start here)'!AR16*2000*453.59/8760/3600*Dispersion!$V$11,0)</f>
        <v>0</v>
      </c>
      <c r="CI16" s="74">
        <f>IF(AND(ISNUMBER('Emissions (start here)'!AS16),ISNUMBER(Dispersion!$W$8)),'Emissions (start here)'!AS16*453.59/3600*Dispersion!$W$8,0)</f>
        <v>0</v>
      </c>
      <c r="CJ16" s="74">
        <f>IF(AND(ISNUMBER('Emissions (start here)'!AS16),ISNUMBER(Dispersion!$W$9)),'Emissions (start here)'!AS16*453.59/3600*Dispersion!$W$9,0)</f>
        <v>0</v>
      </c>
      <c r="CK16" s="74">
        <f>IF(AND(ISNUMBER('Emissions (start here)'!AT16),ISNUMBER(Dispersion!$W$10)),'Emissions (start here)'!AT16*2000*453.59/8760/3600*Dispersion!$W$10,0)</f>
        <v>0</v>
      </c>
      <c r="CL16" s="74">
        <f>IF(AND(ISNUMBER('Emissions (start here)'!AT16),ISNUMBER(Dispersion!$W$11)),'Emissions (start here)'!AT16*2000*453.59/8760/3600*Dispersion!$W$11,0)</f>
        <v>0</v>
      </c>
      <c r="CM16" s="74">
        <f>IF(AND(ISNUMBER('Emissions (start here)'!AU16),ISNUMBER(Dispersion!$X$8)),'Emissions (start here)'!AU16*453.59/3600*Dispersion!$X$8,0)</f>
        <v>0</v>
      </c>
      <c r="CN16" s="74">
        <f>IF(AND(ISNUMBER('Emissions (start here)'!AU16),ISNUMBER(Dispersion!$X$9)),'Emissions (start here)'!AU16*453.59/3600*Dispersion!$X$9,0)</f>
        <v>0</v>
      </c>
      <c r="CO16" s="74">
        <f>IF(AND(ISNUMBER('Emissions (start here)'!AV16),ISNUMBER(Dispersion!$X$10)),'Emissions (start here)'!AV16*2000*453.59/8760/3600*Dispersion!$X$10,0)</f>
        <v>0</v>
      </c>
      <c r="CP16" s="74">
        <f>IF(AND(ISNUMBER('Emissions (start here)'!AV16),ISNUMBER(Dispersion!$X$11)),'Emissions (start here)'!AV16*2000*453.59/8760/3600*Dispersion!$X$11,0)</f>
        <v>0</v>
      </c>
      <c r="CQ16" s="74">
        <f>IF(AND(ISNUMBER('Emissions (start here)'!AW16),ISNUMBER(Dispersion!$Y$8)),'Emissions (start here)'!AW16*453.59/3600*Dispersion!$Y$8,0)</f>
        <v>0</v>
      </c>
      <c r="CR16" s="74">
        <f>IF(AND(ISNUMBER('Emissions (start here)'!AW16),ISNUMBER(Dispersion!$Y$9)),'Emissions (start here)'!AW16*453.59/3600*Dispersion!$Y$9,0)</f>
        <v>0</v>
      </c>
      <c r="CS16" s="74">
        <f>IF(AND(ISNUMBER('Emissions (start here)'!AX16),ISNUMBER(Dispersion!$Y$10)),'Emissions (start here)'!AX16*2000*453.59/8760/3600*Dispersion!$Y$10,0)</f>
        <v>0</v>
      </c>
      <c r="CT16" s="74">
        <f>IF(AND(ISNUMBER('Emissions (start here)'!AX16),ISNUMBER(Dispersion!$Y$11)),'Emissions (start here)'!AX16*2000*453.59/8760/3600*Dispersion!$Y$11,0)</f>
        <v>0</v>
      </c>
      <c r="CU16" s="74">
        <f>IF(AND(ISNUMBER('Emissions (start here)'!AY16),ISNUMBER(Dispersion!$Z$8)),'Emissions (start here)'!AY16*453.59/3600*Dispersion!$Z$8,0)</f>
        <v>0</v>
      </c>
      <c r="CV16" s="74">
        <f>IF(AND(ISNUMBER('Emissions (start here)'!AY16),ISNUMBER(Dispersion!$Z$9)),'Emissions (start here)'!AY16*453.59/3600*Dispersion!$Z$9,0)</f>
        <v>0</v>
      </c>
      <c r="CW16" s="74">
        <f>IF(AND(ISNUMBER('Emissions (start here)'!AZ16),ISNUMBER(Dispersion!$Z$10)),'Emissions (start here)'!AZ16*2000*453.59/8760/3600*Dispersion!$Z$10,0)</f>
        <v>0</v>
      </c>
      <c r="CX16" s="74">
        <f>IF(AND(ISNUMBER('Emissions (start here)'!AZ16),ISNUMBER(Dispersion!$Z$11)),'Emissions (start here)'!AZ16*2000*453.59/8760/3600*Dispersion!$Z$11,0)</f>
        <v>0</v>
      </c>
      <c r="CY16" s="74">
        <f>IF(AND(ISNUMBER('Emissions (start here)'!BA16),ISNUMBER(Dispersion!$AA$8)),'Emissions (start here)'!BA16*453.59/3600*Dispersion!$AA$8,0)</f>
        <v>0</v>
      </c>
      <c r="CZ16" s="74">
        <f>IF(AND(ISNUMBER('Emissions (start here)'!BA16),ISNUMBER(Dispersion!$AA$9)),'Emissions (start here)'!BA16*453.59/3600*Dispersion!$AA$9,0)</f>
        <v>0</v>
      </c>
      <c r="DA16" s="74">
        <f>IF(AND(ISNUMBER('Emissions (start here)'!BB16),ISNUMBER(Dispersion!$AA$10)),'Emissions (start here)'!BB16*2000*453.59/8760/3600*Dispersion!$AA$10,0)</f>
        <v>0</v>
      </c>
      <c r="DB16" s="74">
        <f>IF(AND(ISNUMBER('Emissions (start here)'!BB16),ISNUMBER(Dispersion!$AA$11)),'Emissions (start here)'!BB16*2000*453.59/8760/3600*Dispersion!$AA$11,0)</f>
        <v>0</v>
      </c>
      <c r="DC16" s="74">
        <f>IF(AND(ISNUMBER('Emissions (start here)'!BC16),ISNUMBER(Dispersion!$AB$8)),'Emissions (start here)'!BC16*453.59/3600*Dispersion!$AB$8,0)</f>
        <v>0</v>
      </c>
      <c r="DD16" s="74">
        <f>IF(AND(ISNUMBER('Emissions (start here)'!BC16),ISNUMBER(Dispersion!$AB$9)),'Emissions (start here)'!BC16*453.59/3600*Dispersion!$AB$9,0)</f>
        <v>0</v>
      </c>
      <c r="DE16" s="74">
        <f>IF(AND(ISNUMBER('Emissions (start here)'!BD16),ISNUMBER(Dispersion!$AB$10)),'Emissions (start here)'!BD16*2000*453.59/8760/3600*Dispersion!$AB$10,0)</f>
        <v>0</v>
      </c>
      <c r="DF16" s="74">
        <f>IF(AND(ISNUMBER('Emissions (start here)'!BD16),ISNUMBER(Dispersion!$AB$11)),'Emissions (start here)'!BD16*2000*453.59/8760/3600*Dispersion!$AB$11,0)</f>
        <v>0</v>
      </c>
      <c r="DG16" s="74">
        <f>IF(AND(ISNUMBER('Emissions (start here)'!BE16),ISNUMBER(Dispersion!$AC$8)),'Emissions (start here)'!BE16*453.59/3600*Dispersion!$AC$8,0)</f>
        <v>0</v>
      </c>
      <c r="DH16" s="74">
        <f>IF(AND(ISNUMBER('Emissions (start here)'!BE16),ISNUMBER(Dispersion!$AC$9)),'Emissions (start here)'!BE16*453.59/3600*Dispersion!$AC$9,0)</f>
        <v>0</v>
      </c>
      <c r="DI16" s="74">
        <f>IF(AND(ISNUMBER('Emissions (start here)'!BF16),ISNUMBER(Dispersion!$AC$10)),'Emissions (start here)'!BF16*2000*453.59/8760/3600*Dispersion!$AC$10,0)</f>
        <v>0</v>
      </c>
      <c r="DJ16" s="74">
        <f>IF(AND(ISNUMBER('Emissions (start here)'!BF16),ISNUMBER(Dispersion!$AC$11)),'Emissions (start here)'!BF16*2000*453.59/8760/3600*Dispersion!$AC$11,0)</f>
        <v>0</v>
      </c>
      <c r="DK16" s="74">
        <f>IF(AND(ISNUMBER('Emissions (start here)'!BG16),ISNUMBER(Dispersion!$AD$8)),'Emissions (start here)'!BG16*453.59/3600*Dispersion!$AD$8,0)</f>
        <v>0</v>
      </c>
      <c r="DL16" s="74">
        <f>IF(AND(ISNUMBER('Emissions (start here)'!BG16),ISNUMBER(Dispersion!$AD$9)),'Emissions (start here)'!BG16*453.59/3600*Dispersion!$AD$9,0)</f>
        <v>0</v>
      </c>
      <c r="DM16" s="74">
        <f>IF(AND(ISNUMBER('Emissions (start here)'!BH16),ISNUMBER(Dispersion!$AD$10)),'Emissions (start here)'!BH16*2000*453.59/8760/3600*Dispersion!$AD$10,0)</f>
        <v>0</v>
      </c>
      <c r="DN16" s="74">
        <f>IF(AND(ISNUMBER('Emissions (start here)'!BH16),ISNUMBER(Dispersion!$AD$11)),'Emissions (start here)'!BH16*2000*453.59/8760/3600*Dispersion!$AD$11,0)</f>
        <v>0</v>
      </c>
      <c r="DO16" s="74">
        <f>IF(AND(ISNUMBER('Emissions (start here)'!BI16),ISNUMBER(Dispersion!$AE$8)),'Emissions (start here)'!BI16*453.59/3600*Dispersion!$AE$8,0)</f>
        <v>0</v>
      </c>
      <c r="DP16" s="74">
        <f>IF(AND(ISNUMBER('Emissions (start here)'!BI16),ISNUMBER(Dispersion!$AE$9)),'Emissions (start here)'!BI16*453.59/3600*Dispersion!$AE$9,0)</f>
        <v>0</v>
      </c>
      <c r="DQ16" s="74">
        <f>IF(AND(ISNUMBER('Emissions (start here)'!BJ16),ISNUMBER(Dispersion!$AE$10)),'Emissions (start here)'!BJ16*2000*453.59/8760/3600*Dispersion!$AE$10,0)</f>
        <v>0</v>
      </c>
      <c r="DR16" s="74">
        <f>IF(AND(ISNUMBER('Emissions (start here)'!BJ16),ISNUMBER(Dispersion!$AE$11)),'Emissions (start here)'!BJ16*2000*453.59/8760/3600*Dispersion!$AE$11,0)</f>
        <v>0</v>
      </c>
      <c r="DS16" s="74">
        <f>IF(AND(ISNUMBER('Emissions (start here)'!BK16),ISNUMBER(Dispersion!$AF$8)),'Emissions (start here)'!BK16*453.59/3600*Dispersion!$AF$8,0)</f>
        <v>0</v>
      </c>
      <c r="DT16" s="74">
        <f>IF(AND(ISNUMBER('Emissions (start here)'!BK16),ISNUMBER(Dispersion!$AF$9)),'Emissions (start here)'!BK16*453.59/3600*Dispersion!$AF$9,0)</f>
        <v>0</v>
      </c>
      <c r="DU16" s="74">
        <f>IF(AND(ISNUMBER('Emissions (start here)'!BL16),ISNUMBER(Dispersion!$AF$10)),'Emissions (start here)'!BL16*2000*453.59/8760/3600*Dispersion!$AF$10,0)</f>
        <v>0</v>
      </c>
      <c r="DV16" s="74">
        <f>IF(AND(ISNUMBER('Emissions (start here)'!BL16),ISNUMBER(Dispersion!$AF$11)),'Emissions (start here)'!BL16*2000*453.59/8760/3600*Dispersion!$AF$11,0)</f>
        <v>0</v>
      </c>
      <c r="DW16" s="74">
        <f>IF(AND(ISNUMBER('Emissions (start here)'!BM16),ISNUMBER(Dispersion!$AG$8)),'Emissions (start here)'!BM16*453.59/3600*Dispersion!$AG$8,0)</f>
        <v>0</v>
      </c>
      <c r="DX16" s="74">
        <f>IF(AND(ISNUMBER('Emissions (start here)'!BM16),ISNUMBER(Dispersion!$AG$9)),'Emissions (start here)'!BM16*453.59/3600*Dispersion!$AG$9,0)</f>
        <v>0</v>
      </c>
      <c r="DY16" s="74">
        <f>IF(AND(ISNUMBER('Emissions (start here)'!BN16),ISNUMBER(Dispersion!$AG$10)),'Emissions (start here)'!BN16*2000*453.59/8760/3600*Dispersion!$AG$10,0)</f>
        <v>0</v>
      </c>
      <c r="DZ16" s="74">
        <f>IF(AND(ISNUMBER('Emissions (start here)'!BN16),ISNUMBER(Dispersion!$AG$11)),'Emissions (start here)'!BN16*2000*453.59/8760/3600*Dispersion!$AG$11,0)</f>
        <v>0</v>
      </c>
      <c r="EA16" s="74">
        <f>IF(AND(ISNUMBER('Emissions (start here)'!BO16),ISNUMBER(Dispersion!$AH$8)),'Emissions (start here)'!BO16*453.59/3600*Dispersion!$AH$8,0)</f>
        <v>0</v>
      </c>
      <c r="EB16" s="74">
        <f>IF(AND(ISNUMBER('Emissions (start here)'!BO16),ISNUMBER(Dispersion!$AH$9)),'Emissions (start here)'!BO16*453.59/3600*Dispersion!$AH$9,0)</f>
        <v>0</v>
      </c>
      <c r="EC16" s="74">
        <f>IF(AND(ISNUMBER('Emissions (start here)'!BP16),ISNUMBER(Dispersion!$AH$10)),'Emissions (start here)'!BP16*2000*453.59/8760/3600*Dispersion!$AH$10,0)</f>
        <v>0</v>
      </c>
      <c r="ED16" s="74">
        <f>IF(AND(ISNUMBER('Emissions (start here)'!BP16),ISNUMBER(Dispersion!$AH$11)),'Emissions (start here)'!BP16*2000*453.59/8760/3600*Dispersion!$AH$11,0)</f>
        <v>0</v>
      </c>
      <c r="EE16" s="74">
        <f>IF(AND(ISNUMBER('Emissions (start here)'!BQ16),ISNUMBER(Dispersion!$AI$8)),'Emissions (start here)'!BQ16*453.59/3600*Dispersion!$AI$8,0)</f>
        <v>0</v>
      </c>
      <c r="EF16" s="74">
        <f>IF(AND(ISNUMBER('Emissions (start here)'!BQ16),ISNUMBER(Dispersion!$AI$9)),'Emissions (start here)'!BQ16*453.59/3600*Dispersion!$AI$9,0)</f>
        <v>0</v>
      </c>
      <c r="EG16" s="74">
        <f>IF(AND(ISNUMBER('Emissions (start here)'!BR16),ISNUMBER(Dispersion!$AI$10)),'Emissions (start here)'!BR16*2000*453.59/8760/3600*Dispersion!$AI$10,0)</f>
        <v>0</v>
      </c>
      <c r="EH16" s="74">
        <f>IF(AND(ISNUMBER('Emissions (start here)'!BR16),ISNUMBER(Dispersion!$AI$11)),'Emissions (start here)'!BR16*2000*453.59/8760/3600*Dispersion!$AI$11,0)</f>
        <v>0</v>
      </c>
      <c r="EI16" s="74">
        <f>IF(AND(ISNUMBER('Emissions (start here)'!BS16),ISNUMBER(Dispersion!$AJ$8)),'Emissions (start here)'!BS16*453.59/3600*Dispersion!$AJ$8,0)</f>
        <v>0</v>
      </c>
      <c r="EJ16" s="74">
        <f>IF(AND(ISNUMBER('Emissions (start here)'!BS16),ISNUMBER(Dispersion!$AJ$9)),'Emissions (start here)'!BS16*453.59/3600*Dispersion!$AJ$9,0)</f>
        <v>0</v>
      </c>
      <c r="EK16" s="74">
        <f>IF(AND(ISNUMBER('Emissions (start here)'!BT16),ISNUMBER(Dispersion!$AJ$10)),'Emissions (start here)'!BT16*2000*453.59/8760/3600*Dispersion!$AJ$10,0)</f>
        <v>0</v>
      </c>
      <c r="EL16" s="74">
        <f>IF(AND(ISNUMBER('Emissions (start here)'!BT16),ISNUMBER(Dispersion!$AJ$11)),'Emissions (start here)'!BT16*2000*453.59/8760/3600*Dispersion!$AJ$11,0)</f>
        <v>0</v>
      </c>
      <c r="EM16" s="74">
        <f>IF(AND(ISNUMBER('Emissions (start here)'!BU16),ISNUMBER(Dispersion!$AK$8)),'Emissions (start here)'!BU16*453.59/3600*Dispersion!$AK$8,0)</f>
        <v>0</v>
      </c>
      <c r="EN16" s="74">
        <f>IF(AND(ISNUMBER('Emissions (start here)'!BU16),ISNUMBER(Dispersion!$AK$9)),'Emissions (start here)'!BU16*453.59/3600*Dispersion!$AK$9,0)</f>
        <v>0</v>
      </c>
      <c r="EO16" s="74">
        <f>IF(AND(ISNUMBER('Emissions (start here)'!BV16),ISNUMBER(Dispersion!$AK$10)),'Emissions (start here)'!BV16*2000*453.59/8760/3600*Dispersion!$AK$10,0)</f>
        <v>0</v>
      </c>
      <c r="EP16" s="74">
        <f>IF(AND(ISNUMBER('Emissions (start here)'!BV16),ISNUMBER(Dispersion!$AK$11)),'Emissions (start here)'!BV16*2000*453.59/8760/3600*Dispersion!$AK$11,0)</f>
        <v>0</v>
      </c>
      <c r="EQ16" s="74">
        <f>IF(AND(ISNUMBER('Emissions (start here)'!BW16),ISNUMBER(Dispersion!$AL$8)),'Emissions (start here)'!BW16*453.59/3600*Dispersion!$AL$8,0)</f>
        <v>0</v>
      </c>
      <c r="ER16" s="74">
        <f>IF(AND(ISNUMBER('Emissions (start here)'!BW16),ISNUMBER(Dispersion!$AL$9)),'Emissions (start here)'!BW16*453.59/3600*Dispersion!$AL$9,0)</f>
        <v>0</v>
      </c>
      <c r="ES16" s="74">
        <f>IF(AND(ISNUMBER('Emissions (start here)'!BX16),ISNUMBER(Dispersion!$AL$10)),'Emissions (start here)'!BX16*2000*453.59/8760/3600*Dispersion!$AL$10,0)</f>
        <v>0</v>
      </c>
      <c r="ET16" s="74">
        <f>IF(AND(ISNUMBER('Emissions (start here)'!BX16),ISNUMBER(Dispersion!$AL$11)),'Emissions (start here)'!BX16*2000*453.59/8760/3600*Dispersion!$AL$11,0)</f>
        <v>0</v>
      </c>
      <c r="EU16" s="74">
        <f>IF(AND(ISNUMBER('Emissions (start here)'!BY16),ISNUMBER(Dispersion!$AM$8)),'Emissions (start here)'!BY16*453.59/3600*Dispersion!$AM$8,0)</f>
        <v>0</v>
      </c>
      <c r="EV16" s="74">
        <f>IF(AND(ISNUMBER('Emissions (start here)'!BY16),ISNUMBER(Dispersion!$AM$9)),'Emissions (start here)'!BY16*453.59/3600*Dispersion!$AM$9,0)</f>
        <v>0</v>
      </c>
      <c r="EW16" s="74">
        <f>IF(AND(ISNUMBER('Emissions (start here)'!BZ16),ISNUMBER(Dispersion!$AM$10)),'Emissions (start here)'!BZ16*2000*453.59/8760/3600*Dispersion!$AM$10,0)</f>
        <v>0</v>
      </c>
      <c r="EX16" s="74">
        <f>IF(AND(ISNUMBER('Emissions (start here)'!BZ16),ISNUMBER(Dispersion!$AM$11)),'Emissions (start here)'!BZ16*2000*453.59/8760/3600*Dispersion!$AM$11,0)</f>
        <v>0</v>
      </c>
      <c r="EY16" s="74">
        <f>IF(AND(ISNUMBER('Emissions (start here)'!CA16),ISNUMBER(Dispersion!$AN$8)),'Emissions (start here)'!CA16*453.59/3600*Dispersion!$AN$8,0)</f>
        <v>0</v>
      </c>
      <c r="EZ16" s="74">
        <f>IF(AND(ISNUMBER('Emissions (start here)'!CA16),ISNUMBER(Dispersion!$AN$9)),'Emissions (start here)'!CA16*453.59/3600*Dispersion!$AN$9,0)</f>
        <v>0</v>
      </c>
      <c r="FA16" s="74">
        <f>IF(AND(ISNUMBER('Emissions (start here)'!CB16),ISNUMBER(Dispersion!$AN$10)),'Emissions (start here)'!CB16*2000*453.59/8760/3600*Dispersion!$AN$10,0)</f>
        <v>0</v>
      </c>
      <c r="FB16" s="74">
        <f>IF(AND(ISNUMBER('Emissions (start here)'!CB16),ISNUMBER(Dispersion!$AN$11)),'Emissions (start here)'!CB16*2000*453.59/8760/3600*Dispersion!$AN$11,0)</f>
        <v>0</v>
      </c>
      <c r="FC16" s="74">
        <f>IF(AND(ISNUMBER('Emissions (start here)'!CC16),ISNUMBER(Dispersion!$AO$8)),'Emissions (start here)'!CC16*453.59/3600*Dispersion!$AO$8,0)</f>
        <v>0</v>
      </c>
      <c r="FD16" s="74">
        <f>IF(AND(ISNUMBER('Emissions (start here)'!CC16),ISNUMBER(Dispersion!$AO$9)),'Emissions (start here)'!CC16*453.59/3600*Dispersion!$AO$9,0)</f>
        <v>0</v>
      </c>
      <c r="FE16" s="74">
        <f>IF(AND(ISNUMBER('Emissions (start here)'!CD16),ISNUMBER(Dispersion!$AO$10)),'Emissions (start here)'!CD16*2000*453.59/8760/3600*Dispersion!$AO$10,0)</f>
        <v>0</v>
      </c>
      <c r="FF16" s="74">
        <f>IF(AND(ISNUMBER('Emissions (start here)'!CD16),ISNUMBER(Dispersion!$AO$11)),'Emissions (start here)'!CD16*2000*453.59/8760/3600*Dispersion!$AO$11,0)</f>
        <v>0</v>
      </c>
      <c r="FG16" s="74">
        <f>IF(AND(ISNUMBER('Emissions (start here)'!CE16),ISNUMBER(Dispersion!$AP$8)),'Emissions (start here)'!CE16*453.59/3600*Dispersion!$AP$8,0)</f>
        <v>0</v>
      </c>
      <c r="FH16" s="74">
        <f>IF(AND(ISNUMBER('Emissions (start here)'!CE16),ISNUMBER(Dispersion!$AP$9)),'Emissions (start here)'!CE16*453.59/3600*Dispersion!$AP$9,0)</f>
        <v>0</v>
      </c>
      <c r="FI16" s="74">
        <f>IF(AND(ISNUMBER('Emissions (start here)'!CF16),ISNUMBER(Dispersion!$AP$10)),'Emissions (start here)'!CF16*2000*453.59/8760/3600*Dispersion!$AP$10,0)</f>
        <v>0</v>
      </c>
      <c r="FJ16" s="74">
        <f>IF(AND(ISNUMBER('Emissions (start here)'!CF16),ISNUMBER(Dispersion!$AP$11)),'Emissions (start here)'!CF16*2000*453.59/8760/3600*Dispersion!$AP$11,0)</f>
        <v>0</v>
      </c>
      <c r="FK16" s="74">
        <f>IF(AND(ISNUMBER('Emissions (start here)'!CG16),ISNUMBER(Dispersion!$AQ$8)),'Emissions (start here)'!CG16*453.59/3600*Dispersion!$AQ$8,0)</f>
        <v>0</v>
      </c>
      <c r="FL16" s="74">
        <f>IF(AND(ISNUMBER('Emissions (start here)'!CG16),ISNUMBER(Dispersion!$AQ$9)),'Emissions (start here)'!CG16*453.59/3600*Dispersion!$AQ$9,0)</f>
        <v>0</v>
      </c>
      <c r="FM16" s="74">
        <f>IF(AND(ISNUMBER('Emissions (start here)'!CH16),ISNUMBER(Dispersion!$AQ$10)),'Emissions (start here)'!CH16*2000*453.59/8760/3600*Dispersion!$AQ$10,0)</f>
        <v>0</v>
      </c>
      <c r="FN16" s="74">
        <f>IF(AND(ISNUMBER('Emissions (start here)'!CH16),ISNUMBER(Dispersion!$AQ$11)),'Emissions (start here)'!CH16*2000*453.59/8760/3600*Dispersion!$AQ$11,0)</f>
        <v>0</v>
      </c>
      <c r="FO16" s="74">
        <f>IF(AND(ISNUMBER('Emissions (start here)'!CI16),ISNUMBER(Dispersion!$AR$8)),'Emissions (start here)'!CI16*453.59/3600*Dispersion!$AR$8,0)</f>
        <v>0</v>
      </c>
      <c r="FP16" s="74">
        <f>IF(AND(ISNUMBER('Emissions (start here)'!CI16),ISNUMBER(Dispersion!$AR$9)),'Emissions (start here)'!CI16*453.59/3600*Dispersion!$AR$9,0)</f>
        <v>0</v>
      </c>
      <c r="FQ16" s="74">
        <f>IF(AND(ISNUMBER('Emissions (start here)'!CJ16),ISNUMBER(Dispersion!$AR$10)),'Emissions (start here)'!CJ16*2000*453.59/8760/3600*Dispersion!$AR$10,0)</f>
        <v>0</v>
      </c>
      <c r="FR16" s="74">
        <f>IF(AND(ISNUMBER('Emissions (start here)'!CJ16),ISNUMBER(Dispersion!$AR$11)),'Emissions (start here)'!CJ16*2000*453.59/8760/3600*Dispersion!$AR$11,0)</f>
        <v>0</v>
      </c>
      <c r="FS16" s="74">
        <f>IF(AND(ISNUMBER('Emissions (start here)'!CK16),ISNUMBER(Dispersion!$AS$8)),'Emissions (start here)'!CK16*453.59/3600*Dispersion!$AS$8,0)</f>
        <v>0</v>
      </c>
      <c r="FT16" s="74">
        <f>IF(AND(ISNUMBER('Emissions (start here)'!CK16),ISNUMBER(Dispersion!$AS$9)),'Emissions (start here)'!CK16*453.59/3600*Dispersion!$AS$9,0)</f>
        <v>0</v>
      </c>
      <c r="FU16" s="74">
        <f>IF(AND(ISNUMBER('Emissions (start here)'!CL16),ISNUMBER(Dispersion!$AS$10)),'Emissions (start here)'!CL16*2000*453.59/8760/3600*Dispersion!$AS$10,0)</f>
        <v>0</v>
      </c>
      <c r="FV16" s="74">
        <f>IF(AND(ISNUMBER('Emissions (start here)'!CL16),ISNUMBER(Dispersion!$AS$11)),'Emissions (start here)'!CL16*2000*453.59/8760/3600*Dispersion!$AS$11,0)</f>
        <v>0</v>
      </c>
      <c r="FW16" s="74">
        <f>IF(AND(ISNUMBER('Emissions (start here)'!CM16),ISNUMBER(Dispersion!$AT$8)),'Emissions (start here)'!CM16*453.59/3600*Dispersion!$AT$8,0)</f>
        <v>0</v>
      </c>
      <c r="FX16" s="74">
        <f>IF(AND(ISNUMBER('Emissions (start here)'!CM16),ISNUMBER(Dispersion!$AT$9)),'Emissions (start here)'!CM16*453.59/3600*Dispersion!$AT$9,0)</f>
        <v>0</v>
      </c>
      <c r="FY16" s="74">
        <f>IF(AND(ISNUMBER('Emissions (start here)'!CN16),ISNUMBER(Dispersion!$AT$10)),'Emissions (start here)'!CN16*2000*453.59/8760/3600*Dispersion!$AT$10,0)</f>
        <v>0</v>
      </c>
      <c r="FZ16" s="74">
        <f>IF(AND(ISNUMBER('Emissions (start here)'!CN16),ISNUMBER(Dispersion!$AT$11)),'Emissions (start here)'!CN16*2000*453.59/8760/3600*Dispersion!$AT$11,0)</f>
        <v>0</v>
      </c>
      <c r="GA16" s="74">
        <f>IF(AND(ISNUMBER('Emissions (start here)'!CO16),ISNUMBER(Dispersion!$AU$8)),'Emissions (start here)'!CO16*453.59/3600*Dispersion!$AU$8,0)</f>
        <v>0</v>
      </c>
      <c r="GB16" s="74">
        <f>IF(AND(ISNUMBER('Emissions (start here)'!CO16),ISNUMBER(Dispersion!$AU$9)),'Emissions (start here)'!CO16*453.59/3600*Dispersion!$AU$9,0)</f>
        <v>0</v>
      </c>
      <c r="GC16" s="74">
        <f>IF(AND(ISNUMBER('Emissions (start here)'!CP16),ISNUMBER(Dispersion!$AU$10)),'Emissions (start here)'!CP16*2000*453.59/8760/3600*Dispersion!$AU$10,0)</f>
        <v>0</v>
      </c>
      <c r="GD16" s="74">
        <f>IF(AND(ISNUMBER('Emissions (start here)'!CP16),ISNUMBER(Dispersion!$AU$11)),'Emissions (start here)'!CP16*2000*453.59/8760/3600*Dispersion!$AU$11,0)</f>
        <v>0</v>
      </c>
      <c r="GE16" s="74">
        <f>IF(AND(ISNUMBER('Emissions (start here)'!CQ16),ISNUMBER(Dispersion!$AV$8)),'Emissions (start here)'!CQ16*453.59/3600*Dispersion!$AV$8,0)</f>
        <v>0</v>
      </c>
      <c r="GF16" s="74">
        <f>IF(AND(ISNUMBER('Emissions (start here)'!CQ16),ISNUMBER(Dispersion!$AV$9)),'Emissions (start here)'!CQ16*453.59/3600*Dispersion!$AV$9,0)</f>
        <v>0</v>
      </c>
      <c r="GG16" s="74">
        <f>IF(AND(ISNUMBER('Emissions (start here)'!CR16),ISNUMBER(Dispersion!$AV$10)),'Emissions (start here)'!CR16*2000*453.59/8760/3600*Dispersion!$AV$10,0)</f>
        <v>0</v>
      </c>
      <c r="GH16" s="74">
        <f>IF(AND(ISNUMBER('Emissions (start here)'!CR16),ISNUMBER(Dispersion!$AV$11)),'Emissions (start here)'!CR16*2000*453.59/8760/3600*Dispersion!$AV$11,0)</f>
        <v>0</v>
      </c>
      <c r="GI16" s="74">
        <f>IF(AND(ISNUMBER('Emissions (start here)'!CS16),ISNUMBER(Dispersion!$AW$8)),'Emissions (start here)'!CS16*453.59/3600*Dispersion!$AW$8,0)</f>
        <v>0</v>
      </c>
      <c r="GJ16" s="74">
        <f>IF(AND(ISNUMBER('Emissions (start here)'!CS16),ISNUMBER(Dispersion!$AW$9)),'Emissions (start here)'!CS16*453.59/3600*Dispersion!$AW$9,0)</f>
        <v>0</v>
      </c>
      <c r="GK16" s="74">
        <f>IF(AND(ISNUMBER('Emissions (start here)'!CT16),ISNUMBER(Dispersion!$AW$10)),'Emissions (start here)'!CT16*2000*453.59/8760/3600*Dispersion!$AW$10,0)</f>
        <v>0</v>
      </c>
      <c r="GL16" s="74">
        <f>IF(AND(ISNUMBER('Emissions (start here)'!CT16),ISNUMBER(Dispersion!$AW$11)),'Emissions (start here)'!CT16*2000*453.59/8760/3600*Dispersion!$AW$11,0)</f>
        <v>0</v>
      </c>
      <c r="GM16" s="74">
        <f>IF(AND(ISNUMBER('Emissions (start here)'!CU16),ISNUMBER(Dispersion!$AX$8)),'Emissions (start here)'!CU16*453.59/3600*Dispersion!$AX$8,0)</f>
        <v>0</v>
      </c>
      <c r="GN16" s="74">
        <f>IF(AND(ISNUMBER('Emissions (start here)'!CU16),ISNUMBER(Dispersion!$AX$9)),'Emissions (start here)'!CU16*453.59/3600*Dispersion!$AX$9,0)</f>
        <v>0</v>
      </c>
      <c r="GO16" s="74">
        <f>IF(AND(ISNUMBER('Emissions (start here)'!CV16),ISNUMBER(Dispersion!$AX$10)),'Emissions (start here)'!CV16*2000*453.59/8760/3600*Dispersion!$AX$10,0)</f>
        <v>0</v>
      </c>
      <c r="GP16" s="74">
        <f>IF(AND(ISNUMBER('Emissions (start here)'!CV16),ISNUMBER(Dispersion!$AX$11)),'Emissions (start here)'!CV16*2000*453.59/8760/3600*Dispersion!$AX$11,0)</f>
        <v>0</v>
      </c>
      <c r="GQ16" s="74">
        <f>IF(AND(ISNUMBER('Emissions (start here)'!CW16),ISNUMBER(Dispersion!$AY$8)),'Emissions (start here)'!CW16*453.59/3600*Dispersion!$AY$8,0)</f>
        <v>0</v>
      </c>
      <c r="GR16" s="74">
        <f>IF(AND(ISNUMBER('Emissions (start here)'!CW16),ISNUMBER(Dispersion!$AY$9)),'Emissions (start here)'!CW16*453.59/3600*Dispersion!$AY$9,0)</f>
        <v>0</v>
      </c>
      <c r="GS16" s="74">
        <f>IF(AND(ISNUMBER('Emissions (start here)'!CX16),ISNUMBER(Dispersion!$AY$10)),'Emissions (start here)'!CX16*2000*453.59/8760/3600*Dispersion!$AY$10,0)</f>
        <v>0</v>
      </c>
      <c r="GT16" s="74">
        <f>IF(AND(ISNUMBER('Emissions (start here)'!CX16),ISNUMBER(Dispersion!$AY$11)),'Emissions (start here)'!CX16*2000*453.59/8760/3600*Dispersion!$AY$11,0)</f>
        <v>0</v>
      </c>
      <c r="GU16" s="74">
        <f>IF(AND(ISNUMBER('Emissions (start here)'!CY16),ISNUMBER(Dispersion!$AZ$8)),'Emissions (start here)'!CY16*453.59/3600*Dispersion!$AZ$8,0)</f>
        <v>0</v>
      </c>
      <c r="GV16" s="74">
        <f>IF(AND(ISNUMBER('Emissions (start here)'!CY16),ISNUMBER(Dispersion!$AZ$9)),'Emissions (start here)'!CY16*453.59/3600*Dispersion!$AZ$9,0)</f>
        <v>0</v>
      </c>
      <c r="GW16" s="74">
        <f>IF(AND(ISNUMBER('Emissions (start here)'!CZ16),ISNUMBER(Dispersion!$AZ$10)),'Emissions (start here)'!CZ16*2000*453.59/8760/3600*Dispersion!$AZ$10,0)</f>
        <v>0</v>
      </c>
      <c r="GX16" s="74">
        <f>IF(AND(ISNUMBER('Emissions (start here)'!CZ16),ISNUMBER(Dispersion!$AZ$11)),'Emissions (start here)'!CZ16*2000*453.59/8760/3600*Dispersion!$AZ$11,0)</f>
        <v>0</v>
      </c>
    </row>
    <row r="17" spans="1:206" x14ac:dyDescent="0.2">
      <c r="A17" s="51" t="str">
        <f>'Tox Values'!C17</f>
        <v>107-13-1</v>
      </c>
      <c r="B17" s="94" t="str">
        <f>'Tox Values'!D17</f>
        <v>Acrylonitrile</v>
      </c>
      <c r="C17" s="96">
        <f t="shared" si="1"/>
        <v>0</v>
      </c>
      <c r="D17" s="74">
        <f t="shared" si="2"/>
        <v>0</v>
      </c>
      <c r="E17" s="74">
        <f t="shared" si="3"/>
        <v>0</v>
      </c>
      <c r="F17" s="99">
        <f t="shared" si="4"/>
        <v>0</v>
      </c>
      <c r="G17" s="97">
        <f>IF(AND(ISNUMBER('Emissions (start here)'!E17),ISNUMBER(Dispersion!$C$8)),'Emissions (start here)'!E17*453.59/3600*Dispersion!$C$8,0)</f>
        <v>0</v>
      </c>
      <c r="H17" s="74">
        <f>IF(AND(ISNUMBER('Emissions (start here)'!E17),ISNUMBER(Dispersion!$C$9)),'Emissions (start here)'!E17*453.59/3600*Dispersion!$C$9,0)</f>
        <v>0</v>
      </c>
      <c r="I17" s="74">
        <f>IF(AND(ISNUMBER('Emissions (start here)'!F17),ISNUMBER(Dispersion!$C$10)),'Emissions (start here)'!F17*2000*453.59/8760/3600*Dispersion!$C$10,0)</f>
        <v>0</v>
      </c>
      <c r="J17" s="74">
        <f>IF(AND(ISNUMBER('Emissions (start here)'!F17),ISNUMBER(Dispersion!$C$11)),'Emissions (start here)'!F17*2000*453.59/8760/3600*Dispersion!$C$11,0)</f>
        <v>0</v>
      </c>
      <c r="K17" s="74">
        <f>IF(AND(ISNUMBER('Emissions (start here)'!G17),ISNUMBER(Dispersion!$D$8)),'Emissions (start here)'!G17*453.59/3600*Dispersion!$D$8,0)</f>
        <v>0</v>
      </c>
      <c r="L17" s="74">
        <f>IF(AND(ISNUMBER('Emissions (start here)'!G17),ISNUMBER(Dispersion!$D$9)),'Emissions (start here)'!G17*453.59/3600*Dispersion!$D$9,0)</f>
        <v>0</v>
      </c>
      <c r="M17" s="74">
        <f>IF(AND(ISNUMBER('Emissions (start here)'!H17),ISNUMBER(Dispersion!$D$10)),'Emissions (start here)'!H17*2000*453.59/8760/3600*Dispersion!$D$10,0)</f>
        <v>0</v>
      </c>
      <c r="N17" s="74">
        <f>IF(AND(ISNUMBER('Emissions (start here)'!H17),ISNUMBER(Dispersion!$D$11)),'Emissions (start here)'!H17*2000*453.59/8760/3600*Dispersion!$D$11,0)</f>
        <v>0</v>
      </c>
      <c r="O17" s="74">
        <f>IF(AND(ISNUMBER('Emissions (start here)'!I17),ISNUMBER(Dispersion!$E$8)),'Emissions (start here)'!I17*453.59/3600*Dispersion!$E$8,0)</f>
        <v>0</v>
      </c>
      <c r="P17" s="74">
        <f>IF(AND(ISNUMBER('Emissions (start here)'!I17),ISNUMBER(Dispersion!$E$9)),'Emissions (start here)'!I17*453.59/3600*Dispersion!$E$9,0)</f>
        <v>0</v>
      </c>
      <c r="Q17" s="74">
        <f>IF(AND(ISNUMBER('Emissions (start here)'!J17),ISNUMBER(Dispersion!$E$10)),'Emissions (start here)'!J17*2000*453.59/8760/3600*Dispersion!$E$10,0)</f>
        <v>0</v>
      </c>
      <c r="R17" s="74">
        <f>IF(AND(ISNUMBER('Emissions (start here)'!J17),ISNUMBER(Dispersion!$E$11)),'Emissions (start here)'!J17*2000*453.59/8760/3600*Dispersion!$E$11,0)</f>
        <v>0</v>
      </c>
      <c r="S17" s="74">
        <f>IF(AND(ISNUMBER('Emissions (start here)'!K17),ISNUMBER(Dispersion!$F$8)),'Emissions (start here)'!K17*453.59/3600*Dispersion!$F$8,0)</f>
        <v>0</v>
      </c>
      <c r="T17" s="74">
        <f>IF(AND(ISNUMBER('Emissions (start here)'!K17),ISNUMBER(Dispersion!$F$9)),'Emissions (start here)'!K17*453.59/3600*Dispersion!$F$9,0)</f>
        <v>0</v>
      </c>
      <c r="U17" s="74">
        <f>IF(AND(ISNUMBER('Emissions (start here)'!L17),ISNUMBER(Dispersion!$F$10)),'Emissions (start here)'!L17*2000*453.59/8760/3600*Dispersion!$F$10,0)</f>
        <v>0</v>
      </c>
      <c r="V17" s="74">
        <f>IF(AND(ISNUMBER('Emissions (start here)'!L17),ISNUMBER(Dispersion!$F$11)),'Emissions (start here)'!L17*2000*453.59/8760/3600*Dispersion!$F$11,0)</f>
        <v>0</v>
      </c>
      <c r="W17" s="74">
        <f>IF(AND(ISNUMBER('Emissions (start here)'!M17),ISNUMBER(Dispersion!$G$8)),'Emissions (start here)'!M17*453.59/3600*Dispersion!$G$8,0)</f>
        <v>0</v>
      </c>
      <c r="X17" s="74">
        <f>IF(AND(ISNUMBER('Emissions (start here)'!M17),ISNUMBER(Dispersion!$G$9)),'Emissions (start here)'!M17*453.59/3600*Dispersion!$G$9,0)</f>
        <v>0</v>
      </c>
      <c r="Y17" s="74">
        <f>IF(AND(ISNUMBER('Emissions (start here)'!N17),ISNUMBER(Dispersion!$G$10)),'Emissions (start here)'!N17*2000*453.59/8760/3600*Dispersion!$G$10,0)</f>
        <v>0</v>
      </c>
      <c r="Z17" s="74">
        <f>IF(AND(ISNUMBER('Emissions (start here)'!N17),ISNUMBER(Dispersion!$G$11)),'Emissions (start here)'!N17*2000*453.59/8760/3600*Dispersion!$G$11,0)</f>
        <v>0</v>
      </c>
      <c r="AA17" s="74">
        <f>IF(AND(ISNUMBER('Emissions (start here)'!O17),ISNUMBER(Dispersion!$H$8)),'Emissions (start here)'!O17*453.59/3600*Dispersion!$H$8,0)</f>
        <v>0</v>
      </c>
      <c r="AB17" s="74">
        <f>IF(AND(ISNUMBER('Emissions (start here)'!O17),ISNUMBER(Dispersion!$H$9)),'Emissions (start here)'!O17*453.59/3600*Dispersion!$H$9,0)</f>
        <v>0</v>
      </c>
      <c r="AC17" s="74">
        <f>IF(AND(ISNUMBER('Emissions (start here)'!P17),ISNUMBER(Dispersion!$H$10)),'Emissions (start here)'!P17*2000*453.59/8760/3600*Dispersion!$H$10,0)</f>
        <v>0</v>
      </c>
      <c r="AD17" s="74">
        <f>IF(AND(ISNUMBER('Emissions (start here)'!P17),ISNUMBER(Dispersion!$H$11)),'Emissions (start here)'!P17*2000*453.59/8760/3600*Dispersion!$H$11,0)</f>
        <v>0</v>
      </c>
      <c r="AE17" s="74">
        <f>IF(AND(ISNUMBER('Emissions (start here)'!Q17),ISNUMBER(Dispersion!$I$8)),'Emissions (start here)'!Q17*453.59/3600*Dispersion!$I$8,0)</f>
        <v>0</v>
      </c>
      <c r="AF17" s="74">
        <f>IF(AND(ISNUMBER('Emissions (start here)'!Q17),ISNUMBER(Dispersion!$I$9)),'Emissions (start here)'!Q17*453.59/3600*Dispersion!$I$9,0)</f>
        <v>0</v>
      </c>
      <c r="AG17" s="74">
        <f>IF(AND(ISNUMBER('Emissions (start here)'!R17),ISNUMBER(Dispersion!$I$10)),'Emissions (start here)'!R17*2000*453.59/8760/3600*Dispersion!$I$10,0)</f>
        <v>0</v>
      </c>
      <c r="AH17" s="74">
        <f>IF(AND(ISNUMBER('Emissions (start here)'!R17),ISNUMBER(Dispersion!$I$11)),'Emissions (start here)'!R17*2000*453.59/8760/3600*Dispersion!$I$11,0)</f>
        <v>0</v>
      </c>
      <c r="AI17" s="74">
        <f>IF(AND(ISNUMBER('Emissions (start here)'!S17),ISNUMBER(Dispersion!$J$8)),'Emissions (start here)'!S17*453.59/3600*Dispersion!$J$8,0)</f>
        <v>0</v>
      </c>
      <c r="AJ17" s="74">
        <f>IF(AND(ISNUMBER('Emissions (start here)'!S17),ISNUMBER(Dispersion!$J$9)),'Emissions (start here)'!S17*453.59/3600*Dispersion!$J$9,0)</f>
        <v>0</v>
      </c>
      <c r="AK17" s="74">
        <f>IF(AND(ISNUMBER('Emissions (start here)'!T17),ISNUMBER(Dispersion!$J$10)),'Emissions (start here)'!T17*2000*453.59/8760/3600*Dispersion!$J$10,0)</f>
        <v>0</v>
      </c>
      <c r="AL17" s="74">
        <f>IF(AND(ISNUMBER('Emissions (start here)'!T17),ISNUMBER(Dispersion!$J$11)),'Emissions (start here)'!T17*2000*453.59/8760/3600*Dispersion!$J$11,0)</f>
        <v>0</v>
      </c>
      <c r="AM17" s="74">
        <f>IF(AND(ISNUMBER('Emissions (start here)'!U17),ISNUMBER(Dispersion!$K$8)),'Emissions (start here)'!U17*453.59/3600*Dispersion!$K$8,0)</f>
        <v>0</v>
      </c>
      <c r="AN17" s="74">
        <f>IF(AND(ISNUMBER('Emissions (start here)'!U17),ISNUMBER(Dispersion!$K$9)),'Emissions (start here)'!U17*453.59/3600*Dispersion!$K$9,0)</f>
        <v>0</v>
      </c>
      <c r="AO17" s="74">
        <f>IF(AND(ISNUMBER('Emissions (start here)'!V17),ISNUMBER(Dispersion!$K$10)),'Emissions (start here)'!V17*2000*453.59/8760/3600*Dispersion!$K$10,0)</f>
        <v>0</v>
      </c>
      <c r="AP17" s="74">
        <f>IF(AND(ISNUMBER('Emissions (start here)'!V17),ISNUMBER(Dispersion!$K$11)),'Emissions (start here)'!V17*2000*453.59/8760/3600*Dispersion!$K$11,0)</f>
        <v>0</v>
      </c>
      <c r="AQ17" s="74">
        <f>IF(AND(ISNUMBER('Emissions (start here)'!W17),ISNUMBER(Dispersion!$L$8)),'Emissions (start here)'!W17*453.59/3600*Dispersion!$L$8,0)</f>
        <v>0</v>
      </c>
      <c r="AR17" s="74">
        <f>IF(AND(ISNUMBER('Emissions (start here)'!W17),ISNUMBER(Dispersion!$L$9)),'Emissions (start here)'!W17*453.59/3600*Dispersion!$L$9,0)</f>
        <v>0</v>
      </c>
      <c r="AS17" s="74">
        <f>IF(AND(ISNUMBER('Emissions (start here)'!X17),ISNUMBER(Dispersion!$L$10)),'Emissions (start here)'!X17*2000*453.59/8760/3600*Dispersion!$L$10,0)</f>
        <v>0</v>
      </c>
      <c r="AT17" s="74">
        <f>IF(AND(ISNUMBER('Emissions (start here)'!X17),ISNUMBER(Dispersion!$L$11)),'Emissions (start here)'!X17*2000*453.59/8760/3600*Dispersion!$L$11,0)</f>
        <v>0</v>
      </c>
      <c r="AU17" s="74">
        <f>IF(AND(ISNUMBER('Emissions (start here)'!Y17),ISNUMBER(Dispersion!$M$8)),'Emissions (start here)'!Y17*453.59/3600*Dispersion!$M$8,0)</f>
        <v>0</v>
      </c>
      <c r="AV17" s="74">
        <f>IF(AND(ISNUMBER('Emissions (start here)'!Y17),ISNUMBER(Dispersion!$M$9)),'Emissions (start here)'!Y17*453.59/3600*Dispersion!$M$9,0)</f>
        <v>0</v>
      </c>
      <c r="AW17" s="74">
        <f>IF(AND(ISNUMBER('Emissions (start here)'!Z17),ISNUMBER(Dispersion!$M$10)),'Emissions (start here)'!Z17*2000*453.59/8760/3600*Dispersion!$M$10,0)</f>
        <v>0</v>
      </c>
      <c r="AX17" s="74">
        <f>IF(AND(ISNUMBER('Emissions (start here)'!Z17),ISNUMBER(Dispersion!$M$11)),'Emissions (start here)'!Z17*2000*453.59/8760/3600*Dispersion!$M$11,0)</f>
        <v>0</v>
      </c>
      <c r="AY17" s="74">
        <f>IF(AND(ISNUMBER('Emissions (start here)'!AA17),ISNUMBER(Dispersion!$N$8)),'Emissions (start here)'!AA17*453.59/3600*Dispersion!$N$8,0)</f>
        <v>0</v>
      </c>
      <c r="AZ17" s="74">
        <f>IF(AND(ISNUMBER('Emissions (start here)'!AA17),ISNUMBER(Dispersion!$N$9)),'Emissions (start here)'!AA17*453.59/3600*Dispersion!$N$9,0)</f>
        <v>0</v>
      </c>
      <c r="BA17" s="74">
        <f>IF(AND(ISNUMBER('Emissions (start here)'!AB17),ISNUMBER(Dispersion!$N$10)),'Emissions (start here)'!AB17*2000*453.59/8760/3600*Dispersion!$N$10,0)</f>
        <v>0</v>
      </c>
      <c r="BB17" s="74">
        <f>IF(AND(ISNUMBER('Emissions (start here)'!AB17),ISNUMBER(Dispersion!$N$11)),'Emissions (start here)'!AB17*2000*453.59/8760/3600*Dispersion!$N$11,0)</f>
        <v>0</v>
      </c>
      <c r="BC17" s="74">
        <f>IF(AND(ISNUMBER('Emissions (start here)'!AC17),ISNUMBER(Dispersion!$O$8)),'Emissions (start here)'!AC17*453.59/3600*Dispersion!$O$8,0)</f>
        <v>0</v>
      </c>
      <c r="BD17" s="74">
        <f>IF(AND(ISNUMBER('Emissions (start here)'!AC17),ISNUMBER(Dispersion!$O$9)),'Emissions (start here)'!AC17*453.59/3600*Dispersion!$O$9,0)</f>
        <v>0</v>
      </c>
      <c r="BE17" s="74">
        <f>IF(AND(ISNUMBER('Emissions (start here)'!AD17),ISNUMBER(Dispersion!$O$10)),'Emissions (start here)'!AD17*2000*453.59/8760/3600*Dispersion!$O$10,0)</f>
        <v>0</v>
      </c>
      <c r="BF17" s="74">
        <f>IF(AND(ISNUMBER('Emissions (start here)'!AD17),ISNUMBER(Dispersion!$O$11)),'Emissions (start here)'!AD17*2000*453.59/8760/3600*Dispersion!$O$11,0)</f>
        <v>0</v>
      </c>
      <c r="BG17" s="74">
        <f>IF(AND(ISNUMBER('Emissions (start here)'!AE17),ISNUMBER(Dispersion!$P$8)),'Emissions (start here)'!AE17*453.59/3600*Dispersion!$P$8,0)</f>
        <v>0</v>
      </c>
      <c r="BH17" s="74">
        <f>IF(AND(ISNUMBER('Emissions (start here)'!AE17),ISNUMBER(Dispersion!$P$9)),'Emissions (start here)'!AE17*453.59/3600*Dispersion!$P$9,0)</f>
        <v>0</v>
      </c>
      <c r="BI17" s="74">
        <f>IF(AND(ISNUMBER('Emissions (start here)'!AF17),ISNUMBER(Dispersion!$P$10)),'Emissions (start here)'!AF17*2000*453.59/8760/3600*Dispersion!$P$10,0)</f>
        <v>0</v>
      </c>
      <c r="BJ17" s="74">
        <f>IF(AND(ISNUMBER('Emissions (start here)'!AF17),ISNUMBER(Dispersion!$P$11)),'Emissions (start here)'!AF17*2000*453.59/8760/3600*Dispersion!$P$11,0)</f>
        <v>0</v>
      </c>
      <c r="BK17" s="74">
        <f>IF(AND(ISNUMBER('Emissions (start here)'!AG17),ISNUMBER(Dispersion!$Q$8)),'Emissions (start here)'!AG17*453.59/3600*Dispersion!$Q$8,0)</f>
        <v>0</v>
      </c>
      <c r="BL17" s="74">
        <f>IF(AND(ISNUMBER('Emissions (start here)'!AG17),ISNUMBER(Dispersion!$Q$9)),'Emissions (start here)'!AG17*453.59/3600*Dispersion!$Q$9,0)</f>
        <v>0</v>
      </c>
      <c r="BM17" s="74">
        <f>IF(AND(ISNUMBER('Emissions (start here)'!AH17),ISNUMBER(Dispersion!$Q$10)),'Emissions (start here)'!AH17*2000*453.59/8760/3600*Dispersion!$Q$10,0)</f>
        <v>0</v>
      </c>
      <c r="BN17" s="74">
        <f>IF(AND(ISNUMBER('Emissions (start here)'!AH17),ISNUMBER(Dispersion!$Q$11)),'Emissions (start here)'!AH17*2000*453.59/8760/3600*Dispersion!$Q$11,0)</f>
        <v>0</v>
      </c>
      <c r="BO17" s="74">
        <f>IF(AND(ISNUMBER('Emissions (start here)'!AI17),ISNUMBER(Dispersion!$R$8)),'Emissions (start here)'!AI17*453.59/3600*Dispersion!$R$8,0)</f>
        <v>0</v>
      </c>
      <c r="BP17" s="74">
        <f>IF(AND(ISNUMBER('Emissions (start here)'!AI17),ISNUMBER(Dispersion!$R$9)),'Emissions (start here)'!AI17*453.59/3600*Dispersion!$R$9,0)</f>
        <v>0</v>
      </c>
      <c r="BQ17" s="74">
        <f>IF(AND(ISNUMBER('Emissions (start here)'!AJ17),ISNUMBER(Dispersion!$R$10)),'Emissions (start here)'!AJ17*2000*453.59/8760/3600*Dispersion!$R$10,0)</f>
        <v>0</v>
      </c>
      <c r="BR17" s="74">
        <f>IF(AND(ISNUMBER('Emissions (start here)'!AJ17),ISNUMBER(Dispersion!$R$11)),'Emissions (start here)'!AJ17*2000*453.59/8760/3600*Dispersion!$R$11,0)</f>
        <v>0</v>
      </c>
      <c r="BS17" s="74">
        <f>IF(AND(ISNUMBER('Emissions (start here)'!AK17),ISNUMBER(Dispersion!$S$8)),'Emissions (start here)'!AK17*453.59/3600*Dispersion!$S$8,0)</f>
        <v>0</v>
      </c>
      <c r="BT17" s="74">
        <f>IF(AND(ISNUMBER('Emissions (start here)'!AK17),ISNUMBER(Dispersion!$S$9)),'Emissions (start here)'!AK17*453.59/3600*Dispersion!$S$9,0)</f>
        <v>0</v>
      </c>
      <c r="BU17" s="74">
        <f>IF(AND(ISNUMBER('Emissions (start here)'!AL17),ISNUMBER(Dispersion!$S$10)),'Emissions (start here)'!AL17*2000*453.59/8760/3600*Dispersion!$S$10,0)</f>
        <v>0</v>
      </c>
      <c r="BV17" s="74">
        <f>IF(AND(ISNUMBER('Emissions (start here)'!AL17),ISNUMBER(Dispersion!$S$11)),'Emissions (start here)'!AL17*2000*453.59/8760/3600*Dispersion!$S$11,0)</f>
        <v>0</v>
      </c>
      <c r="BW17" s="74">
        <f>IF(AND(ISNUMBER('Emissions (start here)'!AM17),ISNUMBER(Dispersion!$T$8)),'Emissions (start here)'!AM17*453.59/3600*Dispersion!$T$8,0)</f>
        <v>0</v>
      </c>
      <c r="BX17" s="74">
        <f>IF(AND(ISNUMBER('Emissions (start here)'!AM17),ISNUMBER(Dispersion!$T$9)),'Emissions (start here)'!AM17*453.59/3600*Dispersion!$T$9,0)</f>
        <v>0</v>
      </c>
      <c r="BY17" s="74">
        <f>IF(AND(ISNUMBER('Emissions (start here)'!AN17),ISNUMBER(Dispersion!$T$10)),'Emissions (start here)'!AN17*2000*453.59/8760/3600*Dispersion!$T$10,0)</f>
        <v>0</v>
      </c>
      <c r="BZ17" s="74">
        <f>IF(AND(ISNUMBER('Emissions (start here)'!AN17),ISNUMBER(Dispersion!$T$11)),'Emissions (start here)'!AN17*2000*453.59/8760/3600*Dispersion!$T$11,0)</f>
        <v>0</v>
      </c>
      <c r="CA17" s="74">
        <f>IF(AND(ISNUMBER('Emissions (start here)'!AO17),ISNUMBER(Dispersion!$U$8)),'Emissions (start here)'!AO17*453.59/3600*Dispersion!$U$8,0)</f>
        <v>0</v>
      </c>
      <c r="CB17" s="74">
        <f>IF(AND(ISNUMBER('Emissions (start here)'!AO17),ISNUMBER(Dispersion!$U$9)),'Emissions (start here)'!AO17*453.59/3600*Dispersion!$U$9,0)</f>
        <v>0</v>
      </c>
      <c r="CC17" s="74">
        <f>IF(AND(ISNUMBER('Emissions (start here)'!AP17),ISNUMBER(Dispersion!$U$10)),'Emissions (start here)'!AP17*2000*453.59/8760/3600*Dispersion!$U$10,0)</f>
        <v>0</v>
      </c>
      <c r="CD17" s="74">
        <f>IF(AND(ISNUMBER('Emissions (start here)'!AP17),ISNUMBER(Dispersion!$U$11)),'Emissions (start here)'!AP17*2000*453.59/8760/3600*Dispersion!$U$11,0)</f>
        <v>0</v>
      </c>
      <c r="CE17" s="74">
        <f>IF(AND(ISNUMBER('Emissions (start here)'!AQ17),ISNUMBER(Dispersion!$V$8)),'Emissions (start here)'!AQ17*453.59/3600*Dispersion!$V$8,0)</f>
        <v>0</v>
      </c>
      <c r="CF17" s="74">
        <f>IF(AND(ISNUMBER('Emissions (start here)'!AQ17),ISNUMBER(Dispersion!$V$9)),'Emissions (start here)'!AQ17*453.59/3600*Dispersion!$V$9,0)</f>
        <v>0</v>
      </c>
      <c r="CG17" s="74">
        <f>IF(AND(ISNUMBER('Emissions (start here)'!AR17),ISNUMBER(Dispersion!$V$10)),'Emissions (start here)'!AR17*2000*453.59/8760/3600*Dispersion!$V$10,0)</f>
        <v>0</v>
      </c>
      <c r="CH17" s="74">
        <f>IF(AND(ISNUMBER('Emissions (start here)'!AR17),ISNUMBER(Dispersion!$V$11)),'Emissions (start here)'!AR17*2000*453.59/8760/3600*Dispersion!$V$11,0)</f>
        <v>0</v>
      </c>
      <c r="CI17" s="74">
        <f>IF(AND(ISNUMBER('Emissions (start here)'!AS17),ISNUMBER(Dispersion!$W$8)),'Emissions (start here)'!AS17*453.59/3600*Dispersion!$W$8,0)</f>
        <v>0</v>
      </c>
      <c r="CJ17" s="74">
        <f>IF(AND(ISNUMBER('Emissions (start here)'!AS17),ISNUMBER(Dispersion!$W$9)),'Emissions (start here)'!AS17*453.59/3600*Dispersion!$W$9,0)</f>
        <v>0</v>
      </c>
      <c r="CK17" s="74">
        <f>IF(AND(ISNUMBER('Emissions (start here)'!AT17),ISNUMBER(Dispersion!$W$10)),'Emissions (start here)'!AT17*2000*453.59/8760/3600*Dispersion!$W$10,0)</f>
        <v>0</v>
      </c>
      <c r="CL17" s="74">
        <f>IF(AND(ISNUMBER('Emissions (start here)'!AT17),ISNUMBER(Dispersion!$W$11)),'Emissions (start here)'!AT17*2000*453.59/8760/3600*Dispersion!$W$11,0)</f>
        <v>0</v>
      </c>
      <c r="CM17" s="74">
        <f>IF(AND(ISNUMBER('Emissions (start here)'!AU17),ISNUMBER(Dispersion!$X$8)),'Emissions (start here)'!AU17*453.59/3600*Dispersion!$X$8,0)</f>
        <v>0</v>
      </c>
      <c r="CN17" s="74">
        <f>IF(AND(ISNUMBER('Emissions (start here)'!AU17),ISNUMBER(Dispersion!$X$9)),'Emissions (start here)'!AU17*453.59/3600*Dispersion!$X$9,0)</f>
        <v>0</v>
      </c>
      <c r="CO17" s="74">
        <f>IF(AND(ISNUMBER('Emissions (start here)'!AV17),ISNUMBER(Dispersion!$X$10)),'Emissions (start here)'!AV17*2000*453.59/8760/3600*Dispersion!$X$10,0)</f>
        <v>0</v>
      </c>
      <c r="CP17" s="74">
        <f>IF(AND(ISNUMBER('Emissions (start here)'!AV17),ISNUMBER(Dispersion!$X$11)),'Emissions (start here)'!AV17*2000*453.59/8760/3600*Dispersion!$X$11,0)</f>
        <v>0</v>
      </c>
      <c r="CQ17" s="74">
        <f>IF(AND(ISNUMBER('Emissions (start here)'!AW17),ISNUMBER(Dispersion!$Y$8)),'Emissions (start here)'!AW17*453.59/3600*Dispersion!$Y$8,0)</f>
        <v>0</v>
      </c>
      <c r="CR17" s="74">
        <f>IF(AND(ISNUMBER('Emissions (start here)'!AW17),ISNUMBER(Dispersion!$Y$9)),'Emissions (start here)'!AW17*453.59/3600*Dispersion!$Y$9,0)</f>
        <v>0</v>
      </c>
      <c r="CS17" s="74">
        <f>IF(AND(ISNUMBER('Emissions (start here)'!AX17),ISNUMBER(Dispersion!$Y$10)),'Emissions (start here)'!AX17*2000*453.59/8760/3600*Dispersion!$Y$10,0)</f>
        <v>0</v>
      </c>
      <c r="CT17" s="74">
        <f>IF(AND(ISNUMBER('Emissions (start here)'!AX17),ISNUMBER(Dispersion!$Y$11)),'Emissions (start here)'!AX17*2000*453.59/8760/3600*Dispersion!$Y$11,0)</f>
        <v>0</v>
      </c>
      <c r="CU17" s="74">
        <f>IF(AND(ISNUMBER('Emissions (start here)'!AY17),ISNUMBER(Dispersion!$Z$8)),'Emissions (start here)'!AY17*453.59/3600*Dispersion!$Z$8,0)</f>
        <v>0</v>
      </c>
      <c r="CV17" s="74">
        <f>IF(AND(ISNUMBER('Emissions (start here)'!AY17),ISNUMBER(Dispersion!$Z$9)),'Emissions (start here)'!AY17*453.59/3600*Dispersion!$Z$9,0)</f>
        <v>0</v>
      </c>
      <c r="CW17" s="74">
        <f>IF(AND(ISNUMBER('Emissions (start here)'!AZ17),ISNUMBER(Dispersion!$Z$10)),'Emissions (start here)'!AZ17*2000*453.59/8760/3600*Dispersion!$Z$10,0)</f>
        <v>0</v>
      </c>
      <c r="CX17" s="74">
        <f>IF(AND(ISNUMBER('Emissions (start here)'!AZ17),ISNUMBER(Dispersion!$Z$11)),'Emissions (start here)'!AZ17*2000*453.59/8760/3600*Dispersion!$Z$11,0)</f>
        <v>0</v>
      </c>
      <c r="CY17" s="74">
        <f>IF(AND(ISNUMBER('Emissions (start here)'!BA17),ISNUMBER(Dispersion!$AA$8)),'Emissions (start here)'!BA17*453.59/3600*Dispersion!$AA$8,0)</f>
        <v>0</v>
      </c>
      <c r="CZ17" s="74">
        <f>IF(AND(ISNUMBER('Emissions (start here)'!BA17),ISNUMBER(Dispersion!$AA$9)),'Emissions (start here)'!BA17*453.59/3600*Dispersion!$AA$9,0)</f>
        <v>0</v>
      </c>
      <c r="DA17" s="74">
        <f>IF(AND(ISNUMBER('Emissions (start here)'!BB17),ISNUMBER(Dispersion!$AA$10)),'Emissions (start here)'!BB17*2000*453.59/8760/3600*Dispersion!$AA$10,0)</f>
        <v>0</v>
      </c>
      <c r="DB17" s="74">
        <f>IF(AND(ISNUMBER('Emissions (start here)'!BB17),ISNUMBER(Dispersion!$AA$11)),'Emissions (start here)'!BB17*2000*453.59/8760/3600*Dispersion!$AA$11,0)</f>
        <v>0</v>
      </c>
      <c r="DC17" s="74">
        <f>IF(AND(ISNUMBER('Emissions (start here)'!BC17),ISNUMBER(Dispersion!$AB$8)),'Emissions (start here)'!BC17*453.59/3600*Dispersion!$AB$8,0)</f>
        <v>0</v>
      </c>
      <c r="DD17" s="74">
        <f>IF(AND(ISNUMBER('Emissions (start here)'!BC17),ISNUMBER(Dispersion!$AB$9)),'Emissions (start here)'!BC17*453.59/3600*Dispersion!$AB$9,0)</f>
        <v>0</v>
      </c>
      <c r="DE17" s="74">
        <f>IF(AND(ISNUMBER('Emissions (start here)'!BD17),ISNUMBER(Dispersion!$AB$10)),'Emissions (start here)'!BD17*2000*453.59/8760/3600*Dispersion!$AB$10,0)</f>
        <v>0</v>
      </c>
      <c r="DF17" s="74">
        <f>IF(AND(ISNUMBER('Emissions (start here)'!BD17),ISNUMBER(Dispersion!$AB$11)),'Emissions (start here)'!BD17*2000*453.59/8760/3600*Dispersion!$AB$11,0)</f>
        <v>0</v>
      </c>
      <c r="DG17" s="74">
        <f>IF(AND(ISNUMBER('Emissions (start here)'!BE17),ISNUMBER(Dispersion!$AC$8)),'Emissions (start here)'!BE17*453.59/3600*Dispersion!$AC$8,0)</f>
        <v>0</v>
      </c>
      <c r="DH17" s="74">
        <f>IF(AND(ISNUMBER('Emissions (start here)'!BE17),ISNUMBER(Dispersion!$AC$9)),'Emissions (start here)'!BE17*453.59/3600*Dispersion!$AC$9,0)</f>
        <v>0</v>
      </c>
      <c r="DI17" s="74">
        <f>IF(AND(ISNUMBER('Emissions (start here)'!BF17),ISNUMBER(Dispersion!$AC$10)),'Emissions (start here)'!BF17*2000*453.59/8760/3600*Dispersion!$AC$10,0)</f>
        <v>0</v>
      </c>
      <c r="DJ17" s="74">
        <f>IF(AND(ISNUMBER('Emissions (start here)'!BF17),ISNUMBER(Dispersion!$AC$11)),'Emissions (start here)'!BF17*2000*453.59/8760/3600*Dispersion!$AC$11,0)</f>
        <v>0</v>
      </c>
      <c r="DK17" s="74">
        <f>IF(AND(ISNUMBER('Emissions (start here)'!BG17),ISNUMBER(Dispersion!$AD$8)),'Emissions (start here)'!BG17*453.59/3600*Dispersion!$AD$8,0)</f>
        <v>0</v>
      </c>
      <c r="DL17" s="74">
        <f>IF(AND(ISNUMBER('Emissions (start here)'!BG17),ISNUMBER(Dispersion!$AD$9)),'Emissions (start here)'!BG17*453.59/3600*Dispersion!$AD$9,0)</f>
        <v>0</v>
      </c>
      <c r="DM17" s="74">
        <f>IF(AND(ISNUMBER('Emissions (start here)'!BH17),ISNUMBER(Dispersion!$AD$10)),'Emissions (start here)'!BH17*2000*453.59/8760/3600*Dispersion!$AD$10,0)</f>
        <v>0</v>
      </c>
      <c r="DN17" s="74">
        <f>IF(AND(ISNUMBER('Emissions (start here)'!BH17),ISNUMBER(Dispersion!$AD$11)),'Emissions (start here)'!BH17*2000*453.59/8760/3600*Dispersion!$AD$11,0)</f>
        <v>0</v>
      </c>
      <c r="DO17" s="74">
        <f>IF(AND(ISNUMBER('Emissions (start here)'!BI17),ISNUMBER(Dispersion!$AE$8)),'Emissions (start here)'!BI17*453.59/3600*Dispersion!$AE$8,0)</f>
        <v>0</v>
      </c>
      <c r="DP17" s="74">
        <f>IF(AND(ISNUMBER('Emissions (start here)'!BI17),ISNUMBER(Dispersion!$AE$9)),'Emissions (start here)'!BI17*453.59/3600*Dispersion!$AE$9,0)</f>
        <v>0</v>
      </c>
      <c r="DQ17" s="74">
        <f>IF(AND(ISNUMBER('Emissions (start here)'!BJ17),ISNUMBER(Dispersion!$AE$10)),'Emissions (start here)'!BJ17*2000*453.59/8760/3600*Dispersion!$AE$10,0)</f>
        <v>0</v>
      </c>
      <c r="DR17" s="74">
        <f>IF(AND(ISNUMBER('Emissions (start here)'!BJ17),ISNUMBER(Dispersion!$AE$11)),'Emissions (start here)'!BJ17*2000*453.59/8760/3600*Dispersion!$AE$11,0)</f>
        <v>0</v>
      </c>
      <c r="DS17" s="74">
        <f>IF(AND(ISNUMBER('Emissions (start here)'!BK17),ISNUMBER(Dispersion!$AF$8)),'Emissions (start here)'!BK17*453.59/3600*Dispersion!$AF$8,0)</f>
        <v>0</v>
      </c>
      <c r="DT17" s="74">
        <f>IF(AND(ISNUMBER('Emissions (start here)'!BK17),ISNUMBER(Dispersion!$AF$9)),'Emissions (start here)'!BK17*453.59/3600*Dispersion!$AF$9,0)</f>
        <v>0</v>
      </c>
      <c r="DU17" s="74">
        <f>IF(AND(ISNUMBER('Emissions (start here)'!BL17),ISNUMBER(Dispersion!$AF$10)),'Emissions (start here)'!BL17*2000*453.59/8760/3600*Dispersion!$AF$10,0)</f>
        <v>0</v>
      </c>
      <c r="DV17" s="74">
        <f>IF(AND(ISNUMBER('Emissions (start here)'!BL17),ISNUMBER(Dispersion!$AF$11)),'Emissions (start here)'!BL17*2000*453.59/8760/3600*Dispersion!$AF$11,0)</f>
        <v>0</v>
      </c>
      <c r="DW17" s="74">
        <f>IF(AND(ISNUMBER('Emissions (start here)'!BM17),ISNUMBER(Dispersion!$AG$8)),'Emissions (start here)'!BM17*453.59/3600*Dispersion!$AG$8,0)</f>
        <v>0</v>
      </c>
      <c r="DX17" s="74">
        <f>IF(AND(ISNUMBER('Emissions (start here)'!BM17),ISNUMBER(Dispersion!$AG$9)),'Emissions (start here)'!BM17*453.59/3600*Dispersion!$AG$9,0)</f>
        <v>0</v>
      </c>
      <c r="DY17" s="74">
        <f>IF(AND(ISNUMBER('Emissions (start here)'!BN17),ISNUMBER(Dispersion!$AG$10)),'Emissions (start here)'!BN17*2000*453.59/8760/3600*Dispersion!$AG$10,0)</f>
        <v>0</v>
      </c>
      <c r="DZ17" s="74">
        <f>IF(AND(ISNUMBER('Emissions (start here)'!BN17),ISNUMBER(Dispersion!$AG$11)),'Emissions (start here)'!BN17*2000*453.59/8760/3600*Dispersion!$AG$11,0)</f>
        <v>0</v>
      </c>
      <c r="EA17" s="74">
        <f>IF(AND(ISNUMBER('Emissions (start here)'!BO17),ISNUMBER(Dispersion!$AH$8)),'Emissions (start here)'!BO17*453.59/3600*Dispersion!$AH$8,0)</f>
        <v>0</v>
      </c>
      <c r="EB17" s="74">
        <f>IF(AND(ISNUMBER('Emissions (start here)'!BO17),ISNUMBER(Dispersion!$AH$9)),'Emissions (start here)'!BO17*453.59/3600*Dispersion!$AH$9,0)</f>
        <v>0</v>
      </c>
      <c r="EC17" s="74">
        <f>IF(AND(ISNUMBER('Emissions (start here)'!BP17),ISNUMBER(Dispersion!$AH$10)),'Emissions (start here)'!BP17*2000*453.59/8760/3600*Dispersion!$AH$10,0)</f>
        <v>0</v>
      </c>
      <c r="ED17" s="74">
        <f>IF(AND(ISNUMBER('Emissions (start here)'!BP17),ISNUMBER(Dispersion!$AH$11)),'Emissions (start here)'!BP17*2000*453.59/8760/3600*Dispersion!$AH$11,0)</f>
        <v>0</v>
      </c>
      <c r="EE17" s="74">
        <f>IF(AND(ISNUMBER('Emissions (start here)'!BQ17),ISNUMBER(Dispersion!$AI$8)),'Emissions (start here)'!BQ17*453.59/3600*Dispersion!$AI$8,0)</f>
        <v>0</v>
      </c>
      <c r="EF17" s="74">
        <f>IF(AND(ISNUMBER('Emissions (start here)'!BQ17),ISNUMBER(Dispersion!$AI$9)),'Emissions (start here)'!BQ17*453.59/3600*Dispersion!$AI$9,0)</f>
        <v>0</v>
      </c>
      <c r="EG17" s="74">
        <f>IF(AND(ISNUMBER('Emissions (start here)'!BR17),ISNUMBER(Dispersion!$AI$10)),'Emissions (start here)'!BR17*2000*453.59/8760/3600*Dispersion!$AI$10,0)</f>
        <v>0</v>
      </c>
      <c r="EH17" s="74">
        <f>IF(AND(ISNUMBER('Emissions (start here)'!BR17),ISNUMBER(Dispersion!$AI$11)),'Emissions (start here)'!BR17*2000*453.59/8760/3600*Dispersion!$AI$11,0)</f>
        <v>0</v>
      </c>
      <c r="EI17" s="74">
        <f>IF(AND(ISNUMBER('Emissions (start here)'!BS17),ISNUMBER(Dispersion!$AJ$8)),'Emissions (start here)'!BS17*453.59/3600*Dispersion!$AJ$8,0)</f>
        <v>0</v>
      </c>
      <c r="EJ17" s="74">
        <f>IF(AND(ISNUMBER('Emissions (start here)'!BS17),ISNUMBER(Dispersion!$AJ$9)),'Emissions (start here)'!BS17*453.59/3600*Dispersion!$AJ$9,0)</f>
        <v>0</v>
      </c>
      <c r="EK17" s="74">
        <f>IF(AND(ISNUMBER('Emissions (start here)'!BT17),ISNUMBER(Dispersion!$AJ$10)),'Emissions (start here)'!BT17*2000*453.59/8760/3600*Dispersion!$AJ$10,0)</f>
        <v>0</v>
      </c>
      <c r="EL17" s="74">
        <f>IF(AND(ISNUMBER('Emissions (start here)'!BT17),ISNUMBER(Dispersion!$AJ$11)),'Emissions (start here)'!BT17*2000*453.59/8760/3600*Dispersion!$AJ$11,0)</f>
        <v>0</v>
      </c>
      <c r="EM17" s="74">
        <f>IF(AND(ISNUMBER('Emissions (start here)'!BU17),ISNUMBER(Dispersion!$AK$8)),'Emissions (start here)'!BU17*453.59/3600*Dispersion!$AK$8,0)</f>
        <v>0</v>
      </c>
      <c r="EN17" s="74">
        <f>IF(AND(ISNUMBER('Emissions (start here)'!BU17),ISNUMBER(Dispersion!$AK$9)),'Emissions (start here)'!BU17*453.59/3600*Dispersion!$AK$9,0)</f>
        <v>0</v>
      </c>
      <c r="EO17" s="74">
        <f>IF(AND(ISNUMBER('Emissions (start here)'!BV17),ISNUMBER(Dispersion!$AK$10)),'Emissions (start here)'!BV17*2000*453.59/8760/3600*Dispersion!$AK$10,0)</f>
        <v>0</v>
      </c>
      <c r="EP17" s="74">
        <f>IF(AND(ISNUMBER('Emissions (start here)'!BV17),ISNUMBER(Dispersion!$AK$11)),'Emissions (start here)'!BV17*2000*453.59/8760/3600*Dispersion!$AK$11,0)</f>
        <v>0</v>
      </c>
      <c r="EQ17" s="74">
        <f>IF(AND(ISNUMBER('Emissions (start here)'!BW17),ISNUMBER(Dispersion!$AL$8)),'Emissions (start here)'!BW17*453.59/3600*Dispersion!$AL$8,0)</f>
        <v>0</v>
      </c>
      <c r="ER17" s="74">
        <f>IF(AND(ISNUMBER('Emissions (start here)'!BW17),ISNUMBER(Dispersion!$AL$9)),'Emissions (start here)'!BW17*453.59/3600*Dispersion!$AL$9,0)</f>
        <v>0</v>
      </c>
      <c r="ES17" s="74">
        <f>IF(AND(ISNUMBER('Emissions (start here)'!BX17),ISNUMBER(Dispersion!$AL$10)),'Emissions (start here)'!BX17*2000*453.59/8760/3600*Dispersion!$AL$10,0)</f>
        <v>0</v>
      </c>
      <c r="ET17" s="74">
        <f>IF(AND(ISNUMBER('Emissions (start here)'!BX17),ISNUMBER(Dispersion!$AL$11)),'Emissions (start here)'!BX17*2000*453.59/8760/3600*Dispersion!$AL$11,0)</f>
        <v>0</v>
      </c>
      <c r="EU17" s="74">
        <f>IF(AND(ISNUMBER('Emissions (start here)'!BY17),ISNUMBER(Dispersion!$AM$8)),'Emissions (start here)'!BY17*453.59/3600*Dispersion!$AM$8,0)</f>
        <v>0</v>
      </c>
      <c r="EV17" s="74">
        <f>IF(AND(ISNUMBER('Emissions (start here)'!BY17),ISNUMBER(Dispersion!$AM$9)),'Emissions (start here)'!BY17*453.59/3600*Dispersion!$AM$9,0)</f>
        <v>0</v>
      </c>
      <c r="EW17" s="74">
        <f>IF(AND(ISNUMBER('Emissions (start here)'!BZ17),ISNUMBER(Dispersion!$AM$10)),'Emissions (start here)'!BZ17*2000*453.59/8760/3600*Dispersion!$AM$10,0)</f>
        <v>0</v>
      </c>
      <c r="EX17" s="74">
        <f>IF(AND(ISNUMBER('Emissions (start here)'!BZ17),ISNUMBER(Dispersion!$AM$11)),'Emissions (start here)'!BZ17*2000*453.59/8760/3600*Dispersion!$AM$11,0)</f>
        <v>0</v>
      </c>
      <c r="EY17" s="74">
        <f>IF(AND(ISNUMBER('Emissions (start here)'!CA17),ISNUMBER(Dispersion!$AN$8)),'Emissions (start here)'!CA17*453.59/3600*Dispersion!$AN$8,0)</f>
        <v>0</v>
      </c>
      <c r="EZ17" s="74">
        <f>IF(AND(ISNUMBER('Emissions (start here)'!CA17),ISNUMBER(Dispersion!$AN$9)),'Emissions (start here)'!CA17*453.59/3600*Dispersion!$AN$9,0)</f>
        <v>0</v>
      </c>
      <c r="FA17" s="74">
        <f>IF(AND(ISNUMBER('Emissions (start here)'!CB17),ISNUMBER(Dispersion!$AN$10)),'Emissions (start here)'!CB17*2000*453.59/8760/3600*Dispersion!$AN$10,0)</f>
        <v>0</v>
      </c>
      <c r="FB17" s="74">
        <f>IF(AND(ISNUMBER('Emissions (start here)'!CB17),ISNUMBER(Dispersion!$AN$11)),'Emissions (start here)'!CB17*2000*453.59/8760/3600*Dispersion!$AN$11,0)</f>
        <v>0</v>
      </c>
      <c r="FC17" s="74">
        <f>IF(AND(ISNUMBER('Emissions (start here)'!CC17),ISNUMBER(Dispersion!$AO$8)),'Emissions (start here)'!CC17*453.59/3600*Dispersion!$AO$8,0)</f>
        <v>0</v>
      </c>
      <c r="FD17" s="74">
        <f>IF(AND(ISNUMBER('Emissions (start here)'!CC17),ISNUMBER(Dispersion!$AO$9)),'Emissions (start here)'!CC17*453.59/3600*Dispersion!$AO$9,0)</f>
        <v>0</v>
      </c>
      <c r="FE17" s="74">
        <f>IF(AND(ISNUMBER('Emissions (start here)'!CD17),ISNUMBER(Dispersion!$AO$10)),'Emissions (start here)'!CD17*2000*453.59/8760/3600*Dispersion!$AO$10,0)</f>
        <v>0</v>
      </c>
      <c r="FF17" s="74">
        <f>IF(AND(ISNUMBER('Emissions (start here)'!CD17),ISNUMBER(Dispersion!$AO$11)),'Emissions (start here)'!CD17*2000*453.59/8760/3600*Dispersion!$AO$11,0)</f>
        <v>0</v>
      </c>
      <c r="FG17" s="74">
        <f>IF(AND(ISNUMBER('Emissions (start here)'!CE17),ISNUMBER(Dispersion!$AP$8)),'Emissions (start here)'!CE17*453.59/3600*Dispersion!$AP$8,0)</f>
        <v>0</v>
      </c>
      <c r="FH17" s="74">
        <f>IF(AND(ISNUMBER('Emissions (start here)'!CE17),ISNUMBER(Dispersion!$AP$9)),'Emissions (start here)'!CE17*453.59/3600*Dispersion!$AP$9,0)</f>
        <v>0</v>
      </c>
      <c r="FI17" s="74">
        <f>IF(AND(ISNUMBER('Emissions (start here)'!CF17),ISNUMBER(Dispersion!$AP$10)),'Emissions (start here)'!CF17*2000*453.59/8760/3600*Dispersion!$AP$10,0)</f>
        <v>0</v>
      </c>
      <c r="FJ17" s="74">
        <f>IF(AND(ISNUMBER('Emissions (start here)'!CF17),ISNUMBER(Dispersion!$AP$11)),'Emissions (start here)'!CF17*2000*453.59/8760/3600*Dispersion!$AP$11,0)</f>
        <v>0</v>
      </c>
      <c r="FK17" s="74">
        <f>IF(AND(ISNUMBER('Emissions (start here)'!CG17),ISNUMBER(Dispersion!$AQ$8)),'Emissions (start here)'!CG17*453.59/3600*Dispersion!$AQ$8,0)</f>
        <v>0</v>
      </c>
      <c r="FL17" s="74">
        <f>IF(AND(ISNUMBER('Emissions (start here)'!CG17),ISNUMBER(Dispersion!$AQ$9)),'Emissions (start here)'!CG17*453.59/3600*Dispersion!$AQ$9,0)</f>
        <v>0</v>
      </c>
      <c r="FM17" s="74">
        <f>IF(AND(ISNUMBER('Emissions (start here)'!CH17),ISNUMBER(Dispersion!$AQ$10)),'Emissions (start here)'!CH17*2000*453.59/8760/3600*Dispersion!$AQ$10,0)</f>
        <v>0</v>
      </c>
      <c r="FN17" s="74">
        <f>IF(AND(ISNUMBER('Emissions (start here)'!CH17),ISNUMBER(Dispersion!$AQ$11)),'Emissions (start here)'!CH17*2000*453.59/8760/3600*Dispersion!$AQ$11,0)</f>
        <v>0</v>
      </c>
      <c r="FO17" s="74">
        <f>IF(AND(ISNUMBER('Emissions (start here)'!CI17),ISNUMBER(Dispersion!$AR$8)),'Emissions (start here)'!CI17*453.59/3600*Dispersion!$AR$8,0)</f>
        <v>0</v>
      </c>
      <c r="FP17" s="74">
        <f>IF(AND(ISNUMBER('Emissions (start here)'!CI17),ISNUMBER(Dispersion!$AR$9)),'Emissions (start here)'!CI17*453.59/3600*Dispersion!$AR$9,0)</f>
        <v>0</v>
      </c>
      <c r="FQ17" s="74">
        <f>IF(AND(ISNUMBER('Emissions (start here)'!CJ17),ISNUMBER(Dispersion!$AR$10)),'Emissions (start here)'!CJ17*2000*453.59/8760/3600*Dispersion!$AR$10,0)</f>
        <v>0</v>
      </c>
      <c r="FR17" s="74">
        <f>IF(AND(ISNUMBER('Emissions (start here)'!CJ17),ISNUMBER(Dispersion!$AR$11)),'Emissions (start here)'!CJ17*2000*453.59/8760/3600*Dispersion!$AR$11,0)</f>
        <v>0</v>
      </c>
      <c r="FS17" s="74">
        <f>IF(AND(ISNUMBER('Emissions (start here)'!CK17),ISNUMBER(Dispersion!$AS$8)),'Emissions (start here)'!CK17*453.59/3600*Dispersion!$AS$8,0)</f>
        <v>0</v>
      </c>
      <c r="FT17" s="74">
        <f>IF(AND(ISNUMBER('Emissions (start here)'!CK17),ISNUMBER(Dispersion!$AS$9)),'Emissions (start here)'!CK17*453.59/3600*Dispersion!$AS$9,0)</f>
        <v>0</v>
      </c>
      <c r="FU17" s="74">
        <f>IF(AND(ISNUMBER('Emissions (start here)'!CL17),ISNUMBER(Dispersion!$AS$10)),'Emissions (start here)'!CL17*2000*453.59/8760/3600*Dispersion!$AS$10,0)</f>
        <v>0</v>
      </c>
      <c r="FV17" s="74">
        <f>IF(AND(ISNUMBER('Emissions (start here)'!CL17),ISNUMBER(Dispersion!$AS$11)),'Emissions (start here)'!CL17*2000*453.59/8760/3600*Dispersion!$AS$11,0)</f>
        <v>0</v>
      </c>
      <c r="FW17" s="74">
        <f>IF(AND(ISNUMBER('Emissions (start here)'!CM17),ISNUMBER(Dispersion!$AT$8)),'Emissions (start here)'!CM17*453.59/3600*Dispersion!$AT$8,0)</f>
        <v>0</v>
      </c>
      <c r="FX17" s="74">
        <f>IF(AND(ISNUMBER('Emissions (start here)'!CM17),ISNUMBER(Dispersion!$AT$9)),'Emissions (start here)'!CM17*453.59/3600*Dispersion!$AT$9,0)</f>
        <v>0</v>
      </c>
      <c r="FY17" s="74">
        <f>IF(AND(ISNUMBER('Emissions (start here)'!CN17),ISNUMBER(Dispersion!$AT$10)),'Emissions (start here)'!CN17*2000*453.59/8760/3600*Dispersion!$AT$10,0)</f>
        <v>0</v>
      </c>
      <c r="FZ17" s="74">
        <f>IF(AND(ISNUMBER('Emissions (start here)'!CN17),ISNUMBER(Dispersion!$AT$11)),'Emissions (start here)'!CN17*2000*453.59/8760/3600*Dispersion!$AT$11,0)</f>
        <v>0</v>
      </c>
      <c r="GA17" s="74">
        <f>IF(AND(ISNUMBER('Emissions (start here)'!CO17),ISNUMBER(Dispersion!$AU$8)),'Emissions (start here)'!CO17*453.59/3600*Dispersion!$AU$8,0)</f>
        <v>0</v>
      </c>
      <c r="GB17" s="74">
        <f>IF(AND(ISNUMBER('Emissions (start here)'!CO17),ISNUMBER(Dispersion!$AU$9)),'Emissions (start here)'!CO17*453.59/3600*Dispersion!$AU$9,0)</f>
        <v>0</v>
      </c>
      <c r="GC17" s="74">
        <f>IF(AND(ISNUMBER('Emissions (start here)'!CP17),ISNUMBER(Dispersion!$AU$10)),'Emissions (start here)'!CP17*2000*453.59/8760/3600*Dispersion!$AU$10,0)</f>
        <v>0</v>
      </c>
      <c r="GD17" s="74">
        <f>IF(AND(ISNUMBER('Emissions (start here)'!CP17),ISNUMBER(Dispersion!$AU$11)),'Emissions (start here)'!CP17*2000*453.59/8760/3600*Dispersion!$AU$11,0)</f>
        <v>0</v>
      </c>
      <c r="GE17" s="74">
        <f>IF(AND(ISNUMBER('Emissions (start here)'!CQ17),ISNUMBER(Dispersion!$AV$8)),'Emissions (start here)'!CQ17*453.59/3600*Dispersion!$AV$8,0)</f>
        <v>0</v>
      </c>
      <c r="GF17" s="74">
        <f>IF(AND(ISNUMBER('Emissions (start here)'!CQ17),ISNUMBER(Dispersion!$AV$9)),'Emissions (start here)'!CQ17*453.59/3600*Dispersion!$AV$9,0)</f>
        <v>0</v>
      </c>
      <c r="GG17" s="74">
        <f>IF(AND(ISNUMBER('Emissions (start here)'!CR17),ISNUMBER(Dispersion!$AV$10)),'Emissions (start here)'!CR17*2000*453.59/8760/3600*Dispersion!$AV$10,0)</f>
        <v>0</v>
      </c>
      <c r="GH17" s="74">
        <f>IF(AND(ISNUMBER('Emissions (start here)'!CR17),ISNUMBER(Dispersion!$AV$11)),'Emissions (start here)'!CR17*2000*453.59/8760/3600*Dispersion!$AV$11,0)</f>
        <v>0</v>
      </c>
      <c r="GI17" s="74">
        <f>IF(AND(ISNUMBER('Emissions (start here)'!CS17),ISNUMBER(Dispersion!$AW$8)),'Emissions (start here)'!CS17*453.59/3600*Dispersion!$AW$8,0)</f>
        <v>0</v>
      </c>
      <c r="GJ17" s="74">
        <f>IF(AND(ISNUMBER('Emissions (start here)'!CS17),ISNUMBER(Dispersion!$AW$9)),'Emissions (start here)'!CS17*453.59/3600*Dispersion!$AW$9,0)</f>
        <v>0</v>
      </c>
      <c r="GK17" s="74">
        <f>IF(AND(ISNUMBER('Emissions (start here)'!CT17),ISNUMBER(Dispersion!$AW$10)),'Emissions (start here)'!CT17*2000*453.59/8760/3600*Dispersion!$AW$10,0)</f>
        <v>0</v>
      </c>
      <c r="GL17" s="74">
        <f>IF(AND(ISNUMBER('Emissions (start here)'!CT17),ISNUMBER(Dispersion!$AW$11)),'Emissions (start here)'!CT17*2000*453.59/8760/3600*Dispersion!$AW$11,0)</f>
        <v>0</v>
      </c>
      <c r="GM17" s="74">
        <f>IF(AND(ISNUMBER('Emissions (start here)'!CU17),ISNUMBER(Dispersion!$AX$8)),'Emissions (start here)'!CU17*453.59/3600*Dispersion!$AX$8,0)</f>
        <v>0</v>
      </c>
      <c r="GN17" s="74">
        <f>IF(AND(ISNUMBER('Emissions (start here)'!CU17),ISNUMBER(Dispersion!$AX$9)),'Emissions (start here)'!CU17*453.59/3600*Dispersion!$AX$9,0)</f>
        <v>0</v>
      </c>
      <c r="GO17" s="74">
        <f>IF(AND(ISNUMBER('Emissions (start here)'!CV17),ISNUMBER(Dispersion!$AX$10)),'Emissions (start here)'!CV17*2000*453.59/8760/3600*Dispersion!$AX$10,0)</f>
        <v>0</v>
      </c>
      <c r="GP17" s="74">
        <f>IF(AND(ISNUMBER('Emissions (start here)'!CV17),ISNUMBER(Dispersion!$AX$11)),'Emissions (start here)'!CV17*2000*453.59/8760/3600*Dispersion!$AX$11,0)</f>
        <v>0</v>
      </c>
      <c r="GQ17" s="74">
        <f>IF(AND(ISNUMBER('Emissions (start here)'!CW17),ISNUMBER(Dispersion!$AY$8)),'Emissions (start here)'!CW17*453.59/3600*Dispersion!$AY$8,0)</f>
        <v>0</v>
      </c>
      <c r="GR17" s="74">
        <f>IF(AND(ISNUMBER('Emissions (start here)'!CW17),ISNUMBER(Dispersion!$AY$9)),'Emissions (start here)'!CW17*453.59/3600*Dispersion!$AY$9,0)</f>
        <v>0</v>
      </c>
      <c r="GS17" s="74">
        <f>IF(AND(ISNUMBER('Emissions (start here)'!CX17),ISNUMBER(Dispersion!$AY$10)),'Emissions (start here)'!CX17*2000*453.59/8760/3600*Dispersion!$AY$10,0)</f>
        <v>0</v>
      </c>
      <c r="GT17" s="74">
        <f>IF(AND(ISNUMBER('Emissions (start here)'!CX17),ISNUMBER(Dispersion!$AY$11)),'Emissions (start here)'!CX17*2000*453.59/8760/3600*Dispersion!$AY$11,0)</f>
        <v>0</v>
      </c>
      <c r="GU17" s="74">
        <f>IF(AND(ISNUMBER('Emissions (start here)'!CY17),ISNUMBER(Dispersion!$AZ$8)),'Emissions (start here)'!CY17*453.59/3600*Dispersion!$AZ$8,0)</f>
        <v>0</v>
      </c>
      <c r="GV17" s="74">
        <f>IF(AND(ISNUMBER('Emissions (start here)'!CY17),ISNUMBER(Dispersion!$AZ$9)),'Emissions (start here)'!CY17*453.59/3600*Dispersion!$AZ$9,0)</f>
        <v>0</v>
      </c>
      <c r="GW17" s="74">
        <f>IF(AND(ISNUMBER('Emissions (start here)'!CZ17),ISNUMBER(Dispersion!$AZ$10)),'Emissions (start here)'!CZ17*2000*453.59/8760/3600*Dispersion!$AZ$10,0)</f>
        <v>0</v>
      </c>
      <c r="GX17" s="74">
        <f>IF(AND(ISNUMBER('Emissions (start here)'!CZ17),ISNUMBER(Dispersion!$AZ$11)),'Emissions (start here)'!CZ17*2000*453.59/8760/3600*Dispersion!$AZ$11,0)</f>
        <v>0</v>
      </c>
    </row>
    <row r="18" spans="1:206" x14ac:dyDescent="0.2">
      <c r="A18" s="51" t="str">
        <f>'Tox Values'!C18</f>
        <v>111-69-3</v>
      </c>
      <c r="B18" s="94" t="str">
        <f>'Tox Values'!D18</f>
        <v>Adiponitrile</v>
      </c>
      <c r="C18" s="96">
        <f t="shared" si="1"/>
        <v>0</v>
      </c>
      <c r="D18" s="74">
        <f t="shared" si="2"/>
        <v>0</v>
      </c>
      <c r="E18" s="74">
        <f t="shared" si="3"/>
        <v>0</v>
      </c>
      <c r="F18" s="99">
        <f t="shared" si="4"/>
        <v>0</v>
      </c>
      <c r="G18" s="97">
        <f>IF(AND(ISNUMBER('Emissions (start here)'!E18),ISNUMBER(Dispersion!$C$8)),'Emissions (start here)'!E18*453.59/3600*Dispersion!$C$8,0)</f>
        <v>0</v>
      </c>
      <c r="H18" s="74">
        <f>IF(AND(ISNUMBER('Emissions (start here)'!E18),ISNUMBER(Dispersion!$C$9)),'Emissions (start here)'!E18*453.59/3600*Dispersion!$C$9,0)</f>
        <v>0</v>
      </c>
      <c r="I18" s="74">
        <f>IF(AND(ISNUMBER('Emissions (start here)'!F18),ISNUMBER(Dispersion!$C$10)),'Emissions (start here)'!F18*2000*453.59/8760/3600*Dispersion!$C$10,0)</f>
        <v>0</v>
      </c>
      <c r="J18" s="74">
        <f>IF(AND(ISNUMBER('Emissions (start here)'!F18),ISNUMBER(Dispersion!$C$11)),'Emissions (start here)'!F18*2000*453.59/8760/3600*Dispersion!$C$11,0)</f>
        <v>0</v>
      </c>
      <c r="K18" s="74">
        <f>IF(AND(ISNUMBER('Emissions (start here)'!G18),ISNUMBER(Dispersion!$D$8)),'Emissions (start here)'!G18*453.59/3600*Dispersion!$D$8,0)</f>
        <v>0</v>
      </c>
      <c r="L18" s="74">
        <f>IF(AND(ISNUMBER('Emissions (start here)'!G18),ISNUMBER(Dispersion!$D$9)),'Emissions (start here)'!G18*453.59/3600*Dispersion!$D$9,0)</f>
        <v>0</v>
      </c>
      <c r="M18" s="74">
        <f>IF(AND(ISNUMBER('Emissions (start here)'!H18),ISNUMBER(Dispersion!$D$10)),'Emissions (start here)'!H18*2000*453.59/8760/3600*Dispersion!$D$10,0)</f>
        <v>0</v>
      </c>
      <c r="N18" s="74">
        <f>IF(AND(ISNUMBER('Emissions (start here)'!H18),ISNUMBER(Dispersion!$D$11)),'Emissions (start here)'!H18*2000*453.59/8760/3600*Dispersion!$D$11,0)</f>
        <v>0</v>
      </c>
      <c r="O18" s="74">
        <f>IF(AND(ISNUMBER('Emissions (start here)'!I18),ISNUMBER(Dispersion!$E$8)),'Emissions (start here)'!I18*453.59/3600*Dispersion!$E$8,0)</f>
        <v>0</v>
      </c>
      <c r="P18" s="74">
        <f>IF(AND(ISNUMBER('Emissions (start here)'!I18),ISNUMBER(Dispersion!$E$9)),'Emissions (start here)'!I18*453.59/3600*Dispersion!$E$9,0)</f>
        <v>0</v>
      </c>
      <c r="Q18" s="74">
        <f>IF(AND(ISNUMBER('Emissions (start here)'!J18),ISNUMBER(Dispersion!$E$10)),'Emissions (start here)'!J18*2000*453.59/8760/3600*Dispersion!$E$10,0)</f>
        <v>0</v>
      </c>
      <c r="R18" s="74">
        <f>IF(AND(ISNUMBER('Emissions (start here)'!J18),ISNUMBER(Dispersion!$E$11)),'Emissions (start here)'!J18*2000*453.59/8760/3600*Dispersion!$E$11,0)</f>
        <v>0</v>
      </c>
      <c r="S18" s="74">
        <f>IF(AND(ISNUMBER('Emissions (start here)'!K18),ISNUMBER(Dispersion!$F$8)),'Emissions (start here)'!K18*453.59/3600*Dispersion!$F$8,0)</f>
        <v>0</v>
      </c>
      <c r="T18" s="74">
        <f>IF(AND(ISNUMBER('Emissions (start here)'!K18),ISNUMBER(Dispersion!$F$9)),'Emissions (start here)'!K18*453.59/3600*Dispersion!$F$9,0)</f>
        <v>0</v>
      </c>
      <c r="U18" s="74">
        <f>IF(AND(ISNUMBER('Emissions (start here)'!L18),ISNUMBER(Dispersion!$F$10)),'Emissions (start here)'!L18*2000*453.59/8760/3600*Dispersion!$F$10,0)</f>
        <v>0</v>
      </c>
      <c r="V18" s="74">
        <f>IF(AND(ISNUMBER('Emissions (start here)'!L18),ISNUMBER(Dispersion!$F$11)),'Emissions (start here)'!L18*2000*453.59/8760/3600*Dispersion!$F$11,0)</f>
        <v>0</v>
      </c>
      <c r="W18" s="74">
        <f>IF(AND(ISNUMBER('Emissions (start here)'!M18),ISNUMBER(Dispersion!$G$8)),'Emissions (start here)'!M18*453.59/3600*Dispersion!$G$8,0)</f>
        <v>0</v>
      </c>
      <c r="X18" s="74">
        <f>IF(AND(ISNUMBER('Emissions (start here)'!M18),ISNUMBER(Dispersion!$G$9)),'Emissions (start here)'!M18*453.59/3600*Dispersion!$G$9,0)</f>
        <v>0</v>
      </c>
      <c r="Y18" s="74">
        <f>IF(AND(ISNUMBER('Emissions (start here)'!N18),ISNUMBER(Dispersion!$G$10)),'Emissions (start here)'!N18*2000*453.59/8760/3600*Dispersion!$G$10,0)</f>
        <v>0</v>
      </c>
      <c r="Z18" s="74">
        <f>IF(AND(ISNUMBER('Emissions (start here)'!N18),ISNUMBER(Dispersion!$G$11)),'Emissions (start here)'!N18*2000*453.59/8760/3600*Dispersion!$G$11,0)</f>
        <v>0</v>
      </c>
      <c r="AA18" s="74">
        <f>IF(AND(ISNUMBER('Emissions (start here)'!O18),ISNUMBER(Dispersion!$H$8)),'Emissions (start here)'!O18*453.59/3600*Dispersion!$H$8,0)</f>
        <v>0</v>
      </c>
      <c r="AB18" s="74">
        <f>IF(AND(ISNUMBER('Emissions (start here)'!O18),ISNUMBER(Dispersion!$H$9)),'Emissions (start here)'!O18*453.59/3600*Dispersion!$H$9,0)</f>
        <v>0</v>
      </c>
      <c r="AC18" s="74">
        <f>IF(AND(ISNUMBER('Emissions (start here)'!P18),ISNUMBER(Dispersion!$H$10)),'Emissions (start here)'!P18*2000*453.59/8760/3600*Dispersion!$H$10,0)</f>
        <v>0</v>
      </c>
      <c r="AD18" s="74">
        <f>IF(AND(ISNUMBER('Emissions (start here)'!P18),ISNUMBER(Dispersion!$H$11)),'Emissions (start here)'!P18*2000*453.59/8760/3600*Dispersion!$H$11,0)</f>
        <v>0</v>
      </c>
      <c r="AE18" s="74">
        <f>IF(AND(ISNUMBER('Emissions (start here)'!Q18),ISNUMBER(Dispersion!$I$8)),'Emissions (start here)'!Q18*453.59/3600*Dispersion!$I$8,0)</f>
        <v>0</v>
      </c>
      <c r="AF18" s="74">
        <f>IF(AND(ISNUMBER('Emissions (start here)'!Q18),ISNUMBER(Dispersion!$I$9)),'Emissions (start here)'!Q18*453.59/3600*Dispersion!$I$9,0)</f>
        <v>0</v>
      </c>
      <c r="AG18" s="74">
        <f>IF(AND(ISNUMBER('Emissions (start here)'!R18),ISNUMBER(Dispersion!$I$10)),'Emissions (start here)'!R18*2000*453.59/8760/3600*Dispersion!$I$10,0)</f>
        <v>0</v>
      </c>
      <c r="AH18" s="74">
        <f>IF(AND(ISNUMBER('Emissions (start here)'!R18),ISNUMBER(Dispersion!$I$11)),'Emissions (start here)'!R18*2000*453.59/8760/3600*Dispersion!$I$11,0)</f>
        <v>0</v>
      </c>
      <c r="AI18" s="74">
        <f>IF(AND(ISNUMBER('Emissions (start here)'!S18),ISNUMBER(Dispersion!$J$8)),'Emissions (start here)'!S18*453.59/3600*Dispersion!$J$8,0)</f>
        <v>0</v>
      </c>
      <c r="AJ18" s="74">
        <f>IF(AND(ISNUMBER('Emissions (start here)'!S18),ISNUMBER(Dispersion!$J$9)),'Emissions (start here)'!S18*453.59/3600*Dispersion!$J$9,0)</f>
        <v>0</v>
      </c>
      <c r="AK18" s="74">
        <f>IF(AND(ISNUMBER('Emissions (start here)'!T18),ISNUMBER(Dispersion!$J$10)),'Emissions (start here)'!T18*2000*453.59/8760/3600*Dispersion!$J$10,0)</f>
        <v>0</v>
      </c>
      <c r="AL18" s="74">
        <f>IF(AND(ISNUMBER('Emissions (start here)'!T18),ISNUMBER(Dispersion!$J$11)),'Emissions (start here)'!T18*2000*453.59/8760/3600*Dispersion!$J$11,0)</f>
        <v>0</v>
      </c>
      <c r="AM18" s="74">
        <f>IF(AND(ISNUMBER('Emissions (start here)'!U18),ISNUMBER(Dispersion!$K$8)),'Emissions (start here)'!U18*453.59/3600*Dispersion!$K$8,0)</f>
        <v>0</v>
      </c>
      <c r="AN18" s="74">
        <f>IF(AND(ISNUMBER('Emissions (start here)'!U18),ISNUMBER(Dispersion!$K$9)),'Emissions (start here)'!U18*453.59/3600*Dispersion!$K$9,0)</f>
        <v>0</v>
      </c>
      <c r="AO18" s="74">
        <f>IF(AND(ISNUMBER('Emissions (start here)'!V18),ISNUMBER(Dispersion!$K$10)),'Emissions (start here)'!V18*2000*453.59/8760/3600*Dispersion!$K$10,0)</f>
        <v>0</v>
      </c>
      <c r="AP18" s="74">
        <f>IF(AND(ISNUMBER('Emissions (start here)'!V18),ISNUMBER(Dispersion!$K$11)),'Emissions (start here)'!V18*2000*453.59/8760/3600*Dispersion!$K$11,0)</f>
        <v>0</v>
      </c>
      <c r="AQ18" s="74">
        <f>IF(AND(ISNUMBER('Emissions (start here)'!W18),ISNUMBER(Dispersion!$L$8)),'Emissions (start here)'!W18*453.59/3600*Dispersion!$L$8,0)</f>
        <v>0</v>
      </c>
      <c r="AR18" s="74">
        <f>IF(AND(ISNUMBER('Emissions (start here)'!W18),ISNUMBER(Dispersion!$L$9)),'Emissions (start here)'!W18*453.59/3600*Dispersion!$L$9,0)</f>
        <v>0</v>
      </c>
      <c r="AS18" s="74">
        <f>IF(AND(ISNUMBER('Emissions (start here)'!X18),ISNUMBER(Dispersion!$L$10)),'Emissions (start here)'!X18*2000*453.59/8760/3600*Dispersion!$L$10,0)</f>
        <v>0</v>
      </c>
      <c r="AT18" s="74">
        <f>IF(AND(ISNUMBER('Emissions (start here)'!X18),ISNUMBER(Dispersion!$L$11)),'Emissions (start here)'!X18*2000*453.59/8760/3600*Dispersion!$L$11,0)</f>
        <v>0</v>
      </c>
      <c r="AU18" s="74">
        <f>IF(AND(ISNUMBER('Emissions (start here)'!Y18),ISNUMBER(Dispersion!$M$8)),'Emissions (start here)'!Y18*453.59/3600*Dispersion!$M$8,0)</f>
        <v>0</v>
      </c>
      <c r="AV18" s="74">
        <f>IF(AND(ISNUMBER('Emissions (start here)'!Y18),ISNUMBER(Dispersion!$M$9)),'Emissions (start here)'!Y18*453.59/3600*Dispersion!$M$9,0)</f>
        <v>0</v>
      </c>
      <c r="AW18" s="74">
        <f>IF(AND(ISNUMBER('Emissions (start here)'!Z18),ISNUMBER(Dispersion!$M$10)),'Emissions (start here)'!Z18*2000*453.59/8760/3600*Dispersion!$M$10,0)</f>
        <v>0</v>
      </c>
      <c r="AX18" s="74">
        <f>IF(AND(ISNUMBER('Emissions (start here)'!Z18),ISNUMBER(Dispersion!$M$11)),'Emissions (start here)'!Z18*2000*453.59/8760/3600*Dispersion!$M$11,0)</f>
        <v>0</v>
      </c>
      <c r="AY18" s="74">
        <f>IF(AND(ISNUMBER('Emissions (start here)'!AA18),ISNUMBER(Dispersion!$N$8)),'Emissions (start here)'!AA18*453.59/3600*Dispersion!$N$8,0)</f>
        <v>0</v>
      </c>
      <c r="AZ18" s="74">
        <f>IF(AND(ISNUMBER('Emissions (start here)'!AA18),ISNUMBER(Dispersion!$N$9)),'Emissions (start here)'!AA18*453.59/3600*Dispersion!$N$9,0)</f>
        <v>0</v>
      </c>
      <c r="BA18" s="74">
        <f>IF(AND(ISNUMBER('Emissions (start here)'!AB18),ISNUMBER(Dispersion!$N$10)),'Emissions (start here)'!AB18*2000*453.59/8760/3600*Dispersion!$N$10,0)</f>
        <v>0</v>
      </c>
      <c r="BB18" s="74">
        <f>IF(AND(ISNUMBER('Emissions (start here)'!AB18),ISNUMBER(Dispersion!$N$11)),'Emissions (start here)'!AB18*2000*453.59/8760/3600*Dispersion!$N$11,0)</f>
        <v>0</v>
      </c>
      <c r="BC18" s="74">
        <f>IF(AND(ISNUMBER('Emissions (start here)'!AC18),ISNUMBER(Dispersion!$O$8)),'Emissions (start here)'!AC18*453.59/3600*Dispersion!$O$8,0)</f>
        <v>0</v>
      </c>
      <c r="BD18" s="74">
        <f>IF(AND(ISNUMBER('Emissions (start here)'!AC18),ISNUMBER(Dispersion!$O$9)),'Emissions (start here)'!AC18*453.59/3600*Dispersion!$O$9,0)</f>
        <v>0</v>
      </c>
      <c r="BE18" s="74">
        <f>IF(AND(ISNUMBER('Emissions (start here)'!AD18),ISNUMBER(Dispersion!$O$10)),'Emissions (start here)'!AD18*2000*453.59/8760/3600*Dispersion!$O$10,0)</f>
        <v>0</v>
      </c>
      <c r="BF18" s="74">
        <f>IF(AND(ISNUMBER('Emissions (start here)'!AD18),ISNUMBER(Dispersion!$O$11)),'Emissions (start here)'!AD18*2000*453.59/8760/3600*Dispersion!$O$11,0)</f>
        <v>0</v>
      </c>
      <c r="BG18" s="74">
        <f>IF(AND(ISNUMBER('Emissions (start here)'!AE18),ISNUMBER(Dispersion!$P$8)),'Emissions (start here)'!AE18*453.59/3600*Dispersion!$P$8,0)</f>
        <v>0</v>
      </c>
      <c r="BH18" s="74">
        <f>IF(AND(ISNUMBER('Emissions (start here)'!AE18),ISNUMBER(Dispersion!$P$9)),'Emissions (start here)'!AE18*453.59/3600*Dispersion!$P$9,0)</f>
        <v>0</v>
      </c>
      <c r="BI18" s="74">
        <f>IF(AND(ISNUMBER('Emissions (start here)'!AF18),ISNUMBER(Dispersion!$P$10)),'Emissions (start here)'!AF18*2000*453.59/8760/3600*Dispersion!$P$10,0)</f>
        <v>0</v>
      </c>
      <c r="BJ18" s="74">
        <f>IF(AND(ISNUMBER('Emissions (start here)'!AF18),ISNUMBER(Dispersion!$P$11)),'Emissions (start here)'!AF18*2000*453.59/8760/3600*Dispersion!$P$11,0)</f>
        <v>0</v>
      </c>
      <c r="BK18" s="74">
        <f>IF(AND(ISNUMBER('Emissions (start here)'!AG18),ISNUMBER(Dispersion!$Q$8)),'Emissions (start here)'!AG18*453.59/3600*Dispersion!$Q$8,0)</f>
        <v>0</v>
      </c>
      <c r="BL18" s="74">
        <f>IF(AND(ISNUMBER('Emissions (start here)'!AG18),ISNUMBER(Dispersion!$Q$9)),'Emissions (start here)'!AG18*453.59/3600*Dispersion!$Q$9,0)</f>
        <v>0</v>
      </c>
      <c r="BM18" s="74">
        <f>IF(AND(ISNUMBER('Emissions (start here)'!AH18),ISNUMBER(Dispersion!$Q$10)),'Emissions (start here)'!AH18*2000*453.59/8760/3600*Dispersion!$Q$10,0)</f>
        <v>0</v>
      </c>
      <c r="BN18" s="74">
        <f>IF(AND(ISNUMBER('Emissions (start here)'!AH18),ISNUMBER(Dispersion!$Q$11)),'Emissions (start here)'!AH18*2000*453.59/8760/3600*Dispersion!$Q$11,0)</f>
        <v>0</v>
      </c>
      <c r="BO18" s="74">
        <f>IF(AND(ISNUMBER('Emissions (start here)'!AI18),ISNUMBER(Dispersion!$R$8)),'Emissions (start here)'!AI18*453.59/3600*Dispersion!$R$8,0)</f>
        <v>0</v>
      </c>
      <c r="BP18" s="74">
        <f>IF(AND(ISNUMBER('Emissions (start here)'!AI18),ISNUMBER(Dispersion!$R$9)),'Emissions (start here)'!AI18*453.59/3600*Dispersion!$R$9,0)</f>
        <v>0</v>
      </c>
      <c r="BQ18" s="74">
        <f>IF(AND(ISNUMBER('Emissions (start here)'!AJ18),ISNUMBER(Dispersion!$R$10)),'Emissions (start here)'!AJ18*2000*453.59/8760/3600*Dispersion!$R$10,0)</f>
        <v>0</v>
      </c>
      <c r="BR18" s="74">
        <f>IF(AND(ISNUMBER('Emissions (start here)'!AJ18),ISNUMBER(Dispersion!$R$11)),'Emissions (start here)'!AJ18*2000*453.59/8760/3600*Dispersion!$R$11,0)</f>
        <v>0</v>
      </c>
      <c r="BS18" s="74">
        <f>IF(AND(ISNUMBER('Emissions (start here)'!AK18),ISNUMBER(Dispersion!$S$8)),'Emissions (start here)'!AK18*453.59/3600*Dispersion!$S$8,0)</f>
        <v>0</v>
      </c>
      <c r="BT18" s="74">
        <f>IF(AND(ISNUMBER('Emissions (start here)'!AK18),ISNUMBER(Dispersion!$S$9)),'Emissions (start here)'!AK18*453.59/3600*Dispersion!$S$9,0)</f>
        <v>0</v>
      </c>
      <c r="BU18" s="74">
        <f>IF(AND(ISNUMBER('Emissions (start here)'!AL18),ISNUMBER(Dispersion!$S$10)),'Emissions (start here)'!AL18*2000*453.59/8760/3600*Dispersion!$S$10,0)</f>
        <v>0</v>
      </c>
      <c r="BV18" s="74">
        <f>IF(AND(ISNUMBER('Emissions (start here)'!AL18),ISNUMBER(Dispersion!$S$11)),'Emissions (start here)'!AL18*2000*453.59/8760/3600*Dispersion!$S$11,0)</f>
        <v>0</v>
      </c>
      <c r="BW18" s="74">
        <f>IF(AND(ISNUMBER('Emissions (start here)'!AM18),ISNUMBER(Dispersion!$T$8)),'Emissions (start here)'!AM18*453.59/3600*Dispersion!$T$8,0)</f>
        <v>0</v>
      </c>
      <c r="BX18" s="74">
        <f>IF(AND(ISNUMBER('Emissions (start here)'!AM18),ISNUMBER(Dispersion!$T$9)),'Emissions (start here)'!AM18*453.59/3600*Dispersion!$T$9,0)</f>
        <v>0</v>
      </c>
      <c r="BY18" s="74">
        <f>IF(AND(ISNUMBER('Emissions (start here)'!AN18),ISNUMBER(Dispersion!$T$10)),'Emissions (start here)'!AN18*2000*453.59/8760/3600*Dispersion!$T$10,0)</f>
        <v>0</v>
      </c>
      <c r="BZ18" s="74">
        <f>IF(AND(ISNUMBER('Emissions (start here)'!AN18),ISNUMBER(Dispersion!$T$11)),'Emissions (start here)'!AN18*2000*453.59/8760/3600*Dispersion!$T$11,0)</f>
        <v>0</v>
      </c>
      <c r="CA18" s="74">
        <f>IF(AND(ISNUMBER('Emissions (start here)'!AO18),ISNUMBER(Dispersion!$U$8)),'Emissions (start here)'!AO18*453.59/3600*Dispersion!$U$8,0)</f>
        <v>0</v>
      </c>
      <c r="CB18" s="74">
        <f>IF(AND(ISNUMBER('Emissions (start here)'!AO18),ISNUMBER(Dispersion!$U$9)),'Emissions (start here)'!AO18*453.59/3600*Dispersion!$U$9,0)</f>
        <v>0</v>
      </c>
      <c r="CC18" s="74">
        <f>IF(AND(ISNUMBER('Emissions (start here)'!AP18),ISNUMBER(Dispersion!$U$10)),'Emissions (start here)'!AP18*2000*453.59/8760/3600*Dispersion!$U$10,0)</f>
        <v>0</v>
      </c>
      <c r="CD18" s="74">
        <f>IF(AND(ISNUMBER('Emissions (start here)'!AP18),ISNUMBER(Dispersion!$U$11)),'Emissions (start here)'!AP18*2000*453.59/8760/3600*Dispersion!$U$11,0)</f>
        <v>0</v>
      </c>
      <c r="CE18" s="74">
        <f>IF(AND(ISNUMBER('Emissions (start here)'!AQ18),ISNUMBER(Dispersion!$V$8)),'Emissions (start here)'!AQ18*453.59/3600*Dispersion!$V$8,0)</f>
        <v>0</v>
      </c>
      <c r="CF18" s="74">
        <f>IF(AND(ISNUMBER('Emissions (start here)'!AQ18),ISNUMBER(Dispersion!$V$9)),'Emissions (start here)'!AQ18*453.59/3600*Dispersion!$V$9,0)</f>
        <v>0</v>
      </c>
      <c r="CG18" s="74">
        <f>IF(AND(ISNUMBER('Emissions (start here)'!AR18),ISNUMBER(Dispersion!$V$10)),'Emissions (start here)'!AR18*2000*453.59/8760/3600*Dispersion!$V$10,0)</f>
        <v>0</v>
      </c>
      <c r="CH18" s="74">
        <f>IF(AND(ISNUMBER('Emissions (start here)'!AR18),ISNUMBER(Dispersion!$V$11)),'Emissions (start here)'!AR18*2000*453.59/8760/3600*Dispersion!$V$11,0)</f>
        <v>0</v>
      </c>
      <c r="CI18" s="74">
        <f>IF(AND(ISNUMBER('Emissions (start here)'!AS18),ISNUMBER(Dispersion!$W$8)),'Emissions (start here)'!AS18*453.59/3600*Dispersion!$W$8,0)</f>
        <v>0</v>
      </c>
      <c r="CJ18" s="74">
        <f>IF(AND(ISNUMBER('Emissions (start here)'!AS18),ISNUMBER(Dispersion!$W$9)),'Emissions (start here)'!AS18*453.59/3600*Dispersion!$W$9,0)</f>
        <v>0</v>
      </c>
      <c r="CK18" s="74">
        <f>IF(AND(ISNUMBER('Emissions (start here)'!AT18),ISNUMBER(Dispersion!$W$10)),'Emissions (start here)'!AT18*2000*453.59/8760/3600*Dispersion!$W$10,0)</f>
        <v>0</v>
      </c>
      <c r="CL18" s="74">
        <f>IF(AND(ISNUMBER('Emissions (start here)'!AT18),ISNUMBER(Dispersion!$W$11)),'Emissions (start here)'!AT18*2000*453.59/8760/3600*Dispersion!$W$11,0)</f>
        <v>0</v>
      </c>
      <c r="CM18" s="74">
        <f>IF(AND(ISNUMBER('Emissions (start here)'!AU18),ISNUMBER(Dispersion!$X$8)),'Emissions (start here)'!AU18*453.59/3600*Dispersion!$X$8,0)</f>
        <v>0</v>
      </c>
      <c r="CN18" s="74">
        <f>IF(AND(ISNUMBER('Emissions (start here)'!AU18),ISNUMBER(Dispersion!$X$9)),'Emissions (start here)'!AU18*453.59/3600*Dispersion!$X$9,0)</f>
        <v>0</v>
      </c>
      <c r="CO18" s="74">
        <f>IF(AND(ISNUMBER('Emissions (start here)'!AV18),ISNUMBER(Dispersion!$X$10)),'Emissions (start here)'!AV18*2000*453.59/8760/3600*Dispersion!$X$10,0)</f>
        <v>0</v>
      </c>
      <c r="CP18" s="74">
        <f>IF(AND(ISNUMBER('Emissions (start here)'!AV18),ISNUMBER(Dispersion!$X$11)),'Emissions (start here)'!AV18*2000*453.59/8760/3600*Dispersion!$X$11,0)</f>
        <v>0</v>
      </c>
      <c r="CQ18" s="74">
        <f>IF(AND(ISNUMBER('Emissions (start here)'!AW18),ISNUMBER(Dispersion!$Y$8)),'Emissions (start here)'!AW18*453.59/3600*Dispersion!$Y$8,0)</f>
        <v>0</v>
      </c>
      <c r="CR18" s="74">
        <f>IF(AND(ISNUMBER('Emissions (start here)'!AW18),ISNUMBER(Dispersion!$Y$9)),'Emissions (start here)'!AW18*453.59/3600*Dispersion!$Y$9,0)</f>
        <v>0</v>
      </c>
      <c r="CS18" s="74">
        <f>IF(AND(ISNUMBER('Emissions (start here)'!AX18),ISNUMBER(Dispersion!$Y$10)),'Emissions (start here)'!AX18*2000*453.59/8760/3600*Dispersion!$Y$10,0)</f>
        <v>0</v>
      </c>
      <c r="CT18" s="74">
        <f>IF(AND(ISNUMBER('Emissions (start here)'!AX18),ISNUMBER(Dispersion!$Y$11)),'Emissions (start here)'!AX18*2000*453.59/8760/3600*Dispersion!$Y$11,0)</f>
        <v>0</v>
      </c>
      <c r="CU18" s="74">
        <f>IF(AND(ISNUMBER('Emissions (start here)'!AY18),ISNUMBER(Dispersion!$Z$8)),'Emissions (start here)'!AY18*453.59/3600*Dispersion!$Z$8,0)</f>
        <v>0</v>
      </c>
      <c r="CV18" s="74">
        <f>IF(AND(ISNUMBER('Emissions (start here)'!AY18),ISNUMBER(Dispersion!$Z$9)),'Emissions (start here)'!AY18*453.59/3600*Dispersion!$Z$9,0)</f>
        <v>0</v>
      </c>
      <c r="CW18" s="74">
        <f>IF(AND(ISNUMBER('Emissions (start here)'!AZ18),ISNUMBER(Dispersion!$Z$10)),'Emissions (start here)'!AZ18*2000*453.59/8760/3600*Dispersion!$Z$10,0)</f>
        <v>0</v>
      </c>
      <c r="CX18" s="74">
        <f>IF(AND(ISNUMBER('Emissions (start here)'!AZ18),ISNUMBER(Dispersion!$Z$11)),'Emissions (start here)'!AZ18*2000*453.59/8760/3600*Dispersion!$Z$11,0)</f>
        <v>0</v>
      </c>
      <c r="CY18" s="74">
        <f>IF(AND(ISNUMBER('Emissions (start here)'!BA18),ISNUMBER(Dispersion!$AA$8)),'Emissions (start here)'!BA18*453.59/3600*Dispersion!$AA$8,0)</f>
        <v>0</v>
      </c>
      <c r="CZ18" s="74">
        <f>IF(AND(ISNUMBER('Emissions (start here)'!BA18),ISNUMBER(Dispersion!$AA$9)),'Emissions (start here)'!BA18*453.59/3600*Dispersion!$AA$9,0)</f>
        <v>0</v>
      </c>
      <c r="DA18" s="74">
        <f>IF(AND(ISNUMBER('Emissions (start here)'!BB18),ISNUMBER(Dispersion!$AA$10)),'Emissions (start here)'!BB18*2000*453.59/8760/3600*Dispersion!$AA$10,0)</f>
        <v>0</v>
      </c>
      <c r="DB18" s="74">
        <f>IF(AND(ISNUMBER('Emissions (start here)'!BB18),ISNUMBER(Dispersion!$AA$11)),'Emissions (start here)'!BB18*2000*453.59/8760/3600*Dispersion!$AA$11,0)</f>
        <v>0</v>
      </c>
      <c r="DC18" s="74">
        <f>IF(AND(ISNUMBER('Emissions (start here)'!BC18),ISNUMBER(Dispersion!$AB$8)),'Emissions (start here)'!BC18*453.59/3600*Dispersion!$AB$8,0)</f>
        <v>0</v>
      </c>
      <c r="DD18" s="74">
        <f>IF(AND(ISNUMBER('Emissions (start here)'!BC18),ISNUMBER(Dispersion!$AB$9)),'Emissions (start here)'!BC18*453.59/3600*Dispersion!$AB$9,0)</f>
        <v>0</v>
      </c>
      <c r="DE18" s="74">
        <f>IF(AND(ISNUMBER('Emissions (start here)'!BD18),ISNUMBER(Dispersion!$AB$10)),'Emissions (start here)'!BD18*2000*453.59/8760/3600*Dispersion!$AB$10,0)</f>
        <v>0</v>
      </c>
      <c r="DF18" s="74">
        <f>IF(AND(ISNUMBER('Emissions (start here)'!BD18),ISNUMBER(Dispersion!$AB$11)),'Emissions (start here)'!BD18*2000*453.59/8760/3600*Dispersion!$AB$11,0)</f>
        <v>0</v>
      </c>
      <c r="DG18" s="74">
        <f>IF(AND(ISNUMBER('Emissions (start here)'!BE18),ISNUMBER(Dispersion!$AC$8)),'Emissions (start here)'!BE18*453.59/3600*Dispersion!$AC$8,0)</f>
        <v>0</v>
      </c>
      <c r="DH18" s="74">
        <f>IF(AND(ISNUMBER('Emissions (start here)'!BE18),ISNUMBER(Dispersion!$AC$9)),'Emissions (start here)'!BE18*453.59/3600*Dispersion!$AC$9,0)</f>
        <v>0</v>
      </c>
      <c r="DI18" s="74">
        <f>IF(AND(ISNUMBER('Emissions (start here)'!BF18),ISNUMBER(Dispersion!$AC$10)),'Emissions (start here)'!BF18*2000*453.59/8760/3600*Dispersion!$AC$10,0)</f>
        <v>0</v>
      </c>
      <c r="DJ18" s="74">
        <f>IF(AND(ISNUMBER('Emissions (start here)'!BF18),ISNUMBER(Dispersion!$AC$11)),'Emissions (start here)'!BF18*2000*453.59/8760/3600*Dispersion!$AC$11,0)</f>
        <v>0</v>
      </c>
      <c r="DK18" s="74">
        <f>IF(AND(ISNUMBER('Emissions (start here)'!BG18),ISNUMBER(Dispersion!$AD$8)),'Emissions (start here)'!BG18*453.59/3600*Dispersion!$AD$8,0)</f>
        <v>0</v>
      </c>
      <c r="DL18" s="74">
        <f>IF(AND(ISNUMBER('Emissions (start here)'!BG18),ISNUMBER(Dispersion!$AD$9)),'Emissions (start here)'!BG18*453.59/3600*Dispersion!$AD$9,0)</f>
        <v>0</v>
      </c>
      <c r="DM18" s="74">
        <f>IF(AND(ISNUMBER('Emissions (start here)'!BH18),ISNUMBER(Dispersion!$AD$10)),'Emissions (start here)'!BH18*2000*453.59/8760/3600*Dispersion!$AD$10,0)</f>
        <v>0</v>
      </c>
      <c r="DN18" s="74">
        <f>IF(AND(ISNUMBER('Emissions (start here)'!BH18),ISNUMBER(Dispersion!$AD$11)),'Emissions (start here)'!BH18*2000*453.59/8760/3600*Dispersion!$AD$11,0)</f>
        <v>0</v>
      </c>
      <c r="DO18" s="74">
        <f>IF(AND(ISNUMBER('Emissions (start here)'!BI18),ISNUMBER(Dispersion!$AE$8)),'Emissions (start here)'!BI18*453.59/3600*Dispersion!$AE$8,0)</f>
        <v>0</v>
      </c>
      <c r="DP18" s="74">
        <f>IF(AND(ISNUMBER('Emissions (start here)'!BI18),ISNUMBER(Dispersion!$AE$9)),'Emissions (start here)'!BI18*453.59/3600*Dispersion!$AE$9,0)</f>
        <v>0</v>
      </c>
      <c r="DQ18" s="74">
        <f>IF(AND(ISNUMBER('Emissions (start here)'!BJ18),ISNUMBER(Dispersion!$AE$10)),'Emissions (start here)'!BJ18*2000*453.59/8760/3600*Dispersion!$AE$10,0)</f>
        <v>0</v>
      </c>
      <c r="DR18" s="74">
        <f>IF(AND(ISNUMBER('Emissions (start here)'!BJ18),ISNUMBER(Dispersion!$AE$11)),'Emissions (start here)'!BJ18*2000*453.59/8760/3600*Dispersion!$AE$11,0)</f>
        <v>0</v>
      </c>
      <c r="DS18" s="74">
        <f>IF(AND(ISNUMBER('Emissions (start here)'!BK18),ISNUMBER(Dispersion!$AF$8)),'Emissions (start here)'!BK18*453.59/3600*Dispersion!$AF$8,0)</f>
        <v>0</v>
      </c>
      <c r="DT18" s="74">
        <f>IF(AND(ISNUMBER('Emissions (start here)'!BK18),ISNUMBER(Dispersion!$AF$9)),'Emissions (start here)'!BK18*453.59/3600*Dispersion!$AF$9,0)</f>
        <v>0</v>
      </c>
      <c r="DU18" s="74">
        <f>IF(AND(ISNUMBER('Emissions (start here)'!BL18),ISNUMBER(Dispersion!$AF$10)),'Emissions (start here)'!BL18*2000*453.59/8760/3600*Dispersion!$AF$10,0)</f>
        <v>0</v>
      </c>
      <c r="DV18" s="74">
        <f>IF(AND(ISNUMBER('Emissions (start here)'!BL18),ISNUMBER(Dispersion!$AF$11)),'Emissions (start here)'!BL18*2000*453.59/8760/3600*Dispersion!$AF$11,0)</f>
        <v>0</v>
      </c>
      <c r="DW18" s="74">
        <f>IF(AND(ISNUMBER('Emissions (start here)'!BM18),ISNUMBER(Dispersion!$AG$8)),'Emissions (start here)'!BM18*453.59/3600*Dispersion!$AG$8,0)</f>
        <v>0</v>
      </c>
      <c r="DX18" s="74">
        <f>IF(AND(ISNUMBER('Emissions (start here)'!BM18),ISNUMBER(Dispersion!$AG$9)),'Emissions (start here)'!BM18*453.59/3600*Dispersion!$AG$9,0)</f>
        <v>0</v>
      </c>
      <c r="DY18" s="74">
        <f>IF(AND(ISNUMBER('Emissions (start here)'!BN18),ISNUMBER(Dispersion!$AG$10)),'Emissions (start here)'!BN18*2000*453.59/8760/3600*Dispersion!$AG$10,0)</f>
        <v>0</v>
      </c>
      <c r="DZ18" s="74">
        <f>IF(AND(ISNUMBER('Emissions (start here)'!BN18),ISNUMBER(Dispersion!$AG$11)),'Emissions (start here)'!BN18*2000*453.59/8760/3600*Dispersion!$AG$11,0)</f>
        <v>0</v>
      </c>
      <c r="EA18" s="74">
        <f>IF(AND(ISNUMBER('Emissions (start here)'!BO18),ISNUMBER(Dispersion!$AH$8)),'Emissions (start here)'!BO18*453.59/3600*Dispersion!$AH$8,0)</f>
        <v>0</v>
      </c>
      <c r="EB18" s="74">
        <f>IF(AND(ISNUMBER('Emissions (start here)'!BO18),ISNUMBER(Dispersion!$AH$9)),'Emissions (start here)'!BO18*453.59/3600*Dispersion!$AH$9,0)</f>
        <v>0</v>
      </c>
      <c r="EC18" s="74">
        <f>IF(AND(ISNUMBER('Emissions (start here)'!BP18),ISNUMBER(Dispersion!$AH$10)),'Emissions (start here)'!BP18*2000*453.59/8760/3600*Dispersion!$AH$10,0)</f>
        <v>0</v>
      </c>
      <c r="ED18" s="74">
        <f>IF(AND(ISNUMBER('Emissions (start here)'!BP18),ISNUMBER(Dispersion!$AH$11)),'Emissions (start here)'!BP18*2000*453.59/8760/3600*Dispersion!$AH$11,0)</f>
        <v>0</v>
      </c>
      <c r="EE18" s="74">
        <f>IF(AND(ISNUMBER('Emissions (start here)'!BQ18),ISNUMBER(Dispersion!$AI$8)),'Emissions (start here)'!BQ18*453.59/3600*Dispersion!$AI$8,0)</f>
        <v>0</v>
      </c>
      <c r="EF18" s="74">
        <f>IF(AND(ISNUMBER('Emissions (start here)'!BQ18),ISNUMBER(Dispersion!$AI$9)),'Emissions (start here)'!BQ18*453.59/3600*Dispersion!$AI$9,0)</f>
        <v>0</v>
      </c>
      <c r="EG18" s="74">
        <f>IF(AND(ISNUMBER('Emissions (start here)'!BR18),ISNUMBER(Dispersion!$AI$10)),'Emissions (start here)'!BR18*2000*453.59/8760/3600*Dispersion!$AI$10,0)</f>
        <v>0</v>
      </c>
      <c r="EH18" s="74">
        <f>IF(AND(ISNUMBER('Emissions (start here)'!BR18),ISNUMBER(Dispersion!$AI$11)),'Emissions (start here)'!BR18*2000*453.59/8760/3600*Dispersion!$AI$11,0)</f>
        <v>0</v>
      </c>
      <c r="EI18" s="74">
        <f>IF(AND(ISNUMBER('Emissions (start here)'!BS18),ISNUMBER(Dispersion!$AJ$8)),'Emissions (start here)'!BS18*453.59/3600*Dispersion!$AJ$8,0)</f>
        <v>0</v>
      </c>
      <c r="EJ18" s="74">
        <f>IF(AND(ISNUMBER('Emissions (start here)'!BS18),ISNUMBER(Dispersion!$AJ$9)),'Emissions (start here)'!BS18*453.59/3600*Dispersion!$AJ$9,0)</f>
        <v>0</v>
      </c>
      <c r="EK18" s="74">
        <f>IF(AND(ISNUMBER('Emissions (start here)'!BT18),ISNUMBER(Dispersion!$AJ$10)),'Emissions (start here)'!BT18*2000*453.59/8760/3600*Dispersion!$AJ$10,0)</f>
        <v>0</v>
      </c>
      <c r="EL18" s="74">
        <f>IF(AND(ISNUMBER('Emissions (start here)'!BT18),ISNUMBER(Dispersion!$AJ$11)),'Emissions (start here)'!BT18*2000*453.59/8760/3600*Dispersion!$AJ$11,0)</f>
        <v>0</v>
      </c>
      <c r="EM18" s="74">
        <f>IF(AND(ISNUMBER('Emissions (start here)'!BU18),ISNUMBER(Dispersion!$AK$8)),'Emissions (start here)'!BU18*453.59/3600*Dispersion!$AK$8,0)</f>
        <v>0</v>
      </c>
      <c r="EN18" s="74">
        <f>IF(AND(ISNUMBER('Emissions (start here)'!BU18),ISNUMBER(Dispersion!$AK$9)),'Emissions (start here)'!BU18*453.59/3600*Dispersion!$AK$9,0)</f>
        <v>0</v>
      </c>
      <c r="EO18" s="74">
        <f>IF(AND(ISNUMBER('Emissions (start here)'!BV18),ISNUMBER(Dispersion!$AK$10)),'Emissions (start here)'!BV18*2000*453.59/8760/3600*Dispersion!$AK$10,0)</f>
        <v>0</v>
      </c>
      <c r="EP18" s="74">
        <f>IF(AND(ISNUMBER('Emissions (start here)'!BV18),ISNUMBER(Dispersion!$AK$11)),'Emissions (start here)'!BV18*2000*453.59/8760/3600*Dispersion!$AK$11,0)</f>
        <v>0</v>
      </c>
      <c r="EQ18" s="74">
        <f>IF(AND(ISNUMBER('Emissions (start here)'!BW18),ISNUMBER(Dispersion!$AL$8)),'Emissions (start here)'!BW18*453.59/3600*Dispersion!$AL$8,0)</f>
        <v>0</v>
      </c>
      <c r="ER18" s="74">
        <f>IF(AND(ISNUMBER('Emissions (start here)'!BW18),ISNUMBER(Dispersion!$AL$9)),'Emissions (start here)'!BW18*453.59/3600*Dispersion!$AL$9,0)</f>
        <v>0</v>
      </c>
      <c r="ES18" s="74">
        <f>IF(AND(ISNUMBER('Emissions (start here)'!BX18),ISNUMBER(Dispersion!$AL$10)),'Emissions (start here)'!BX18*2000*453.59/8760/3600*Dispersion!$AL$10,0)</f>
        <v>0</v>
      </c>
      <c r="ET18" s="74">
        <f>IF(AND(ISNUMBER('Emissions (start here)'!BX18),ISNUMBER(Dispersion!$AL$11)),'Emissions (start here)'!BX18*2000*453.59/8760/3600*Dispersion!$AL$11,0)</f>
        <v>0</v>
      </c>
      <c r="EU18" s="74">
        <f>IF(AND(ISNUMBER('Emissions (start here)'!BY18),ISNUMBER(Dispersion!$AM$8)),'Emissions (start here)'!BY18*453.59/3600*Dispersion!$AM$8,0)</f>
        <v>0</v>
      </c>
      <c r="EV18" s="74">
        <f>IF(AND(ISNUMBER('Emissions (start here)'!BY18),ISNUMBER(Dispersion!$AM$9)),'Emissions (start here)'!BY18*453.59/3600*Dispersion!$AM$9,0)</f>
        <v>0</v>
      </c>
      <c r="EW18" s="74">
        <f>IF(AND(ISNUMBER('Emissions (start here)'!BZ18),ISNUMBER(Dispersion!$AM$10)),'Emissions (start here)'!BZ18*2000*453.59/8760/3600*Dispersion!$AM$10,0)</f>
        <v>0</v>
      </c>
      <c r="EX18" s="74">
        <f>IF(AND(ISNUMBER('Emissions (start here)'!BZ18),ISNUMBER(Dispersion!$AM$11)),'Emissions (start here)'!BZ18*2000*453.59/8760/3600*Dispersion!$AM$11,0)</f>
        <v>0</v>
      </c>
      <c r="EY18" s="74">
        <f>IF(AND(ISNUMBER('Emissions (start here)'!CA18),ISNUMBER(Dispersion!$AN$8)),'Emissions (start here)'!CA18*453.59/3600*Dispersion!$AN$8,0)</f>
        <v>0</v>
      </c>
      <c r="EZ18" s="74">
        <f>IF(AND(ISNUMBER('Emissions (start here)'!CA18),ISNUMBER(Dispersion!$AN$9)),'Emissions (start here)'!CA18*453.59/3600*Dispersion!$AN$9,0)</f>
        <v>0</v>
      </c>
      <c r="FA18" s="74">
        <f>IF(AND(ISNUMBER('Emissions (start here)'!CB18),ISNUMBER(Dispersion!$AN$10)),'Emissions (start here)'!CB18*2000*453.59/8760/3600*Dispersion!$AN$10,0)</f>
        <v>0</v>
      </c>
      <c r="FB18" s="74">
        <f>IF(AND(ISNUMBER('Emissions (start here)'!CB18),ISNUMBER(Dispersion!$AN$11)),'Emissions (start here)'!CB18*2000*453.59/8760/3600*Dispersion!$AN$11,0)</f>
        <v>0</v>
      </c>
      <c r="FC18" s="74">
        <f>IF(AND(ISNUMBER('Emissions (start here)'!CC18),ISNUMBER(Dispersion!$AO$8)),'Emissions (start here)'!CC18*453.59/3600*Dispersion!$AO$8,0)</f>
        <v>0</v>
      </c>
      <c r="FD18" s="74">
        <f>IF(AND(ISNUMBER('Emissions (start here)'!CC18),ISNUMBER(Dispersion!$AO$9)),'Emissions (start here)'!CC18*453.59/3600*Dispersion!$AO$9,0)</f>
        <v>0</v>
      </c>
      <c r="FE18" s="74">
        <f>IF(AND(ISNUMBER('Emissions (start here)'!CD18),ISNUMBER(Dispersion!$AO$10)),'Emissions (start here)'!CD18*2000*453.59/8760/3600*Dispersion!$AO$10,0)</f>
        <v>0</v>
      </c>
      <c r="FF18" s="74">
        <f>IF(AND(ISNUMBER('Emissions (start here)'!CD18),ISNUMBER(Dispersion!$AO$11)),'Emissions (start here)'!CD18*2000*453.59/8760/3600*Dispersion!$AO$11,0)</f>
        <v>0</v>
      </c>
      <c r="FG18" s="74">
        <f>IF(AND(ISNUMBER('Emissions (start here)'!CE18),ISNUMBER(Dispersion!$AP$8)),'Emissions (start here)'!CE18*453.59/3600*Dispersion!$AP$8,0)</f>
        <v>0</v>
      </c>
      <c r="FH18" s="74">
        <f>IF(AND(ISNUMBER('Emissions (start here)'!CE18),ISNUMBER(Dispersion!$AP$9)),'Emissions (start here)'!CE18*453.59/3600*Dispersion!$AP$9,0)</f>
        <v>0</v>
      </c>
      <c r="FI18" s="74">
        <f>IF(AND(ISNUMBER('Emissions (start here)'!CF18),ISNUMBER(Dispersion!$AP$10)),'Emissions (start here)'!CF18*2000*453.59/8760/3600*Dispersion!$AP$10,0)</f>
        <v>0</v>
      </c>
      <c r="FJ18" s="74">
        <f>IF(AND(ISNUMBER('Emissions (start here)'!CF18),ISNUMBER(Dispersion!$AP$11)),'Emissions (start here)'!CF18*2000*453.59/8760/3600*Dispersion!$AP$11,0)</f>
        <v>0</v>
      </c>
      <c r="FK18" s="74">
        <f>IF(AND(ISNUMBER('Emissions (start here)'!CG18),ISNUMBER(Dispersion!$AQ$8)),'Emissions (start here)'!CG18*453.59/3600*Dispersion!$AQ$8,0)</f>
        <v>0</v>
      </c>
      <c r="FL18" s="74">
        <f>IF(AND(ISNUMBER('Emissions (start here)'!CG18),ISNUMBER(Dispersion!$AQ$9)),'Emissions (start here)'!CG18*453.59/3600*Dispersion!$AQ$9,0)</f>
        <v>0</v>
      </c>
      <c r="FM18" s="74">
        <f>IF(AND(ISNUMBER('Emissions (start here)'!CH18),ISNUMBER(Dispersion!$AQ$10)),'Emissions (start here)'!CH18*2000*453.59/8760/3600*Dispersion!$AQ$10,0)</f>
        <v>0</v>
      </c>
      <c r="FN18" s="74">
        <f>IF(AND(ISNUMBER('Emissions (start here)'!CH18),ISNUMBER(Dispersion!$AQ$11)),'Emissions (start here)'!CH18*2000*453.59/8760/3600*Dispersion!$AQ$11,0)</f>
        <v>0</v>
      </c>
      <c r="FO18" s="74">
        <f>IF(AND(ISNUMBER('Emissions (start here)'!CI18),ISNUMBER(Dispersion!$AR$8)),'Emissions (start here)'!CI18*453.59/3600*Dispersion!$AR$8,0)</f>
        <v>0</v>
      </c>
      <c r="FP18" s="74">
        <f>IF(AND(ISNUMBER('Emissions (start here)'!CI18),ISNUMBER(Dispersion!$AR$9)),'Emissions (start here)'!CI18*453.59/3600*Dispersion!$AR$9,0)</f>
        <v>0</v>
      </c>
      <c r="FQ18" s="74">
        <f>IF(AND(ISNUMBER('Emissions (start here)'!CJ18),ISNUMBER(Dispersion!$AR$10)),'Emissions (start here)'!CJ18*2000*453.59/8760/3600*Dispersion!$AR$10,0)</f>
        <v>0</v>
      </c>
      <c r="FR18" s="74">
        <f>IF(AND(ISNUMBER('Emissions (start here)'!CJ18),ISNUMBER(Dispersion!$AR$11)),'Emissions (start here)'!CJ18*2000*453.59/8760/3600*Dispersion!$AR$11,0)</f>
        <v>0</v>
      </c>
      <c r="FS18" s="74">
        <f>IF(AND(ISNUMBER('Emissions (start here)'!CK18),ISNUMBER(Dispersion!$AS$8)),'Emissions (start here)'!CK18*453.59/3600*Dispersion!$AS$8,0)</f>
        <v>0</v>
      </c>
      <c r="FT18" s="74">
        <f>IF(AND(ISNUMBER('Emissions (start here)'!CK18),ISNUMBER(Dispersion!$AS$9)),'Emissions (start here)'!CK18*453.59/3600*Dispersion!$AS$9,0)</f>
        <v>0</v>
      </c>
      <c r="FU18" s="74">
        <f>IF(AND(ISNUMBER('Emissions (start here)'!CL18),ISNUMBER(Dispersion!$AS$10)),'Emissions (start here)'!CL18*2000*453.59/8760/3600*Dispersion!$AS$10,0)</f>
        <v>0</v>
      </c>
      <c r="FV18" s="74">
        <f>IF(AND(ISNUMBER('Emissions (start here)'!CL18),ISNUMBER(Dispersion!$AS$11)),'Emissions (start here)'!CL18*2000*453.59/8760/3600*Dispersion!$AS$11,0)</f>
        <v>0</v>
      </c>
      <c r="FW18" s="74">
        <f>IF(AND(ISNUMBER('Emissions (start here)'!CM18),ISNUMBER(Dispersion!$AT$8)),'Emissions (start here)'!CM18*453.59/3600*Dispersion!$AT$8,0)</f>
        <v>0</v>
      </c>
      <c r="FX18" s="74">
        <f>IF(AND(ISNUMBER('Emissions (start here)'!CM18),ISNUMBER(Dispersion!$AT$9)),'Emissions (start here)'!CM18*453.59/3600*Dispersion!$AT$9,0)</f>
        <v>0</v>
      </c>
      <c r="FY18" s="74">
        <f>IF(AND(ISNUMBER('Emissions (start here)'!CN18),ISNUMBER(Dispersion!$AT$10)),'Emissions (start here)'!CN18*2000*453.59/8760/3600*Dispersion!$AT$10,0)</f>
        <v>0</v>
      </c>
      <c r="FZ18" s="74">
        <f>IF(AND(ISNUMBER('Emissions (start here)'!CN18),ISNUMBER(Dispersion!$AT$11)),'Emissions (start here)'!CN18*2000*453.59/8760/3600*Dispersion!$AT$11,0)</f>
        <v>0</v>
      </c>
      <c r="GA18" s="74">
        <f>IF(AND(ISNUMBER('Emissions (start here)'!CO18),ISNUMBER(Dispersion!$AU$8)),'Emissions (start here)'!CO18*453.59/3600*Dispersion!$AU$8,0)</f>
        <v>0</v>
      </c>
      <c r="GB18" s="74">
        <f>IF(AND(ISNUMBER('Emissions (start here)'!CO18),ISNUMBER(Dispersion!$AU$9)),'Emissions (start here)'!CO18*453.59/3600*Dispersion!$AU$9,0)</f>
        <v>0</v>
      </c>
      <c r="GC18" s="74">
        <f>IF(AND(ISNUMBER('Emissions (start here)'!CP18),ISNUMBER(Dispersion!$AU$10)),'Emissions (start here)'!CP18*2000*453.59/8760/3600*Dispersion!$AU$10,0)</f>
        <v>0</v>
      </c>
      <c r="GD18" s="74">
        <f>IF(AND(ISNUMBER('Emissions (start here)'!CP18),ISNUMBER(Dispersion!$AU$11)),'Emissions (start here)'!CP18*2000*453.59/8760/3600*Dispersion!$AU$11,0)</f>
        <v>0</v>
      </c>
      <c r="GE18" s="74">
        <f>IF(AND(ISNUMBER('Emissions (start here)'!CQ18),ISNUMBER(Dispersion!$AV$8)),'Emissions (start here)'!CQ18*453.59/3600*Dispersion!$AV$8,0)</f>
        <v>0</v>
      </c>
      <c r="GF18" s="74">
        <f>IF(AND(ISNUMBER('Emissions (start here)'!CQ18),ISNUMBER(Dispersion!$AV$9)),'Emissions (start here)'!CQ18*453.59/3600*Dispersion!$AV$9,0)</f>
        <v>0</v>
      </c>
      <c r="GG18" s="74">
        <f>IF(AND(ISNUMBER('Emissions (start here)'!CR18),ISNUMBER(Dispersion!$AV$10)),'Emissions (start here)'!CR18*2000*453.59/8760/3600*Dispersion!$AV$10,0)</f>
        <v>0</v>
      </c>
      <c r="GH18" s="74">
        <f>IF(AND(ISNUMBER('Emissions (start here)'!CR18),ISNUMBER(Dispersion!$AV$11)),'Emissions (start here)'!CR18*2000*453.59/8760/3600*Dispersion!$AV$11,0)</f>
        <v>0</v>
      </c>
      <c r="GI18" s="74">
        <f>IF(AND(ISNUMBER('Emissions (start here)'!CS18),ISNUMBER(Dispersion!$AW$8)),'Emissions (start here)'!CS18*453.59/3600*Dispersion!$AW$8,0)</f>
        <v>0</v>
      </c>
      <c r="GJ18" s="74">
        <f>IF(AND(ISNUMBER('Emissions (start here)'!CS18),ISNUMBER(Dispersion!$AW$9)),'Emissions (start here)'!CS18*453.59/3600*Dispersion!$AW$9,0)</f>
        <v>0</v>
      </c>
      <c r="GK18" s="74">
        <f>IF(AND(ISNUMBER('Emissions (start here)'!CT18),ISNUMBER(Dispersion!$AW$10)),'Emissions (start here)'!CT18*2000*453.59/8760/3600*Dispersion!$AW$10,0)</f>
        <v>0</v>
      </c>
      <c r="GL18" s="74">
        <f>IF(AND(ISNUMBER('Emissions (start here)'!CT18),ISNUMBER(Dispersion!$AW$11)),'Emissions (start here)'!CT18*2000*453.59/8760/3600*Dispersion!$AW$11,0)</f>
        <v>0</v>
      </c>
      <c r="GM18" s="74">
        <f>IF(AND(ISNUMBER('Emissions (start here)'!CU18),ISNUMBER(Dispersion!$AX$8)),'Emissions (start here)'!CU18*453.59/3600*Dispersion!$AX$8,0)</f>
        <v>0</v>
      </c>
      <c r="GN18" s="74">
        <f>IF(AND(ISNUMBER('Emissions (start here)'!CU18),ISNUMBER(Dispersion!$AX$9)),'Emissions (start here)'!CU18*453.59/3600*Dispersion!$AX$9,0)</f>
        <v>0</v>
      </c>
      <c r="GO18" s="74">
        <f>IF(AND(ISNUMBER('Emissions (start here)'!CV18),ISNUMBER(Dispersion!$AX$10)),'Emissions (start here)'!CV18*2000*453.59/8760/3600*Dispersion!$AX$10,0)</f>
        <v>0</v>
      </c>
      <c r="GP18" s="74">
        <f>IF(AND(ISNUMBER('Emissions (start here)'!CV18),ISNUMBER(Dispersion!$AX$11)),'Emissions (start here)'!CV18*2000*453.59/8760/3600*Dispersion!$AX$11,0)</f>
        <v>0</v>
      </c>
      <c r="GQ18" s="74">
        <f>IF(AND(ISNUMBER('Emissions (start here)'!CW18),ISNUMBER(Dispersion!$AY$8)),'Emissions (start here)'!CW18*453.59/3600*Dispersion!$AY$8,0)</f>
        <v>0</v>
      </c>
      <c r="GR18" s="74">
        <f>IF(AND(ISNUMBER('Emissions (start here)'!CW18),ISNUMBER(Dispersion!$AY$9)),'Emissions (start here)'!CW18*453.59/3600*Dispersion!$AY$9,0)</f>
        <v>0</v>
      </c>
      <c r="GS18" s="74">
        <f>IF(AND(ISNUMBER('Emissions (start here)'!CX18),ISNUMBER(Dispersion!$AY$10)),'Emissions (start here)'!CX18*2000*453.59/8760/3600*Dispersion!$AY$10,0)</f>
        <v>0</v>
      </c>
      <c r="GT18" s="74">
        <f>IF(AND(ISNUMBER('Emissions (start here)'!CX18),ISNUMBER(Dispersion!$AY$11)),'Emissions (start here)'!CX18*2000*453.59/8760/3600*Dispersion!$AY$11,0)</f>
        <v>0</v>
      </c>
      <c r="GU18" s="74">
        <f>IF(AND(ISNUMBER('Emissions (start here)'!CY18),ISNUMBER(Dispersion!$AZ$8)),'Emissions (start here)'!CY18*453.59/3600*Dispersion!$AZ$8,0)</f>
        <v>0</v>
      </c>
      <c r="GV18" s="74">
        <f>IF(AND(ISNUMBER('Emissions (start here)'!CY18),ISNUMBER(Dispersion!$AZ$9)),'Emissions (start here)'!CY18*453.59/3600*Dispersion!$AZ$9,0)</f>
        <v>0</v>
      </c>
      <c r="GW18" s="74">
        <f>IF(AND(ISNUMBER('Emissions (start here)'!CZ18),ISNUMBER(Dispersion!$AZ$10)),'Emissions (start here)'!CZ18*2000*453.59/8760/3600*Dispersion!$AZ$10,0)</f>
        <v>0</v>
      </c>
      <c r="GX18" s="74">
        <f>IF(AND(ISNUMBER('Emissions (start here)'!CZ18),ISNUMBER(Dispersion!$AZ$11)),'Emissions (start here)'!CZ18*2000*453.59/8760/3600*Dispersion!$AZ$11,0)</f>
        <v>0</v>
      </c>
    </row>
    <row r="19" spans="1:206" x14ac:dyDescent="0.2">
      <c r="A19" s="51" t="str">
        <f>'Tox Values'!C19</f>
        <v>ALDEHYDES</v>
      </c>
      <c r="B19" s="94" t="str">
        <f>'Tox Values'!D19</f>
        <v>Aldehydes</v>
      </c>
      <c r="C19" s="96">
        <f t="shared" si="1"/>
        <v>0</v>
      </c>
      <c r="D19" s="74">
        <f t="shared" si="2"/>
        <v>0</v>
      </c>
      <c r="E19" s="74">
        <f t="shared" si="3"/>
        <v>0</v>
      </c>
      <c r="F19" s="99">
        <f t="shared" si="4"/>
        <v>0</v>
      </c>
      <c r="G19" s="97">
        <f>IF(AND(ISNUMBER('Emissions (start here)'!E19),ISNUMBER(Dispersion!$C$8)),'Emissions (start here)'!E19*453.59/3600*Dispersion!$C$8,0)</f>
        <v>0</v>
      </c>
      <c r="H19" s="74">
        <f>IF(AND(ISNUMBER('Emissions (start here)'!E19),ISNUMBER(Dispersion!$C$9)),'Emissions (start here)'!E19*453.59/3600*Dispersion!$C$9,0)</f>
        <v>0</v>
      </c>
      <c r="I19" s="74">
        <f>IF(AND(ISNUMBER('Emissions (start here)'!F19),ISNUMBER(Dispersion!$C$10)),'Emissions (start here)'!F19*2000*453.59/8760/3600*Dispersion!$C$10,0)</f>
        <v>0</v>
      </c>
      <c r="J19" s="74">
        <f>IF(AND(ISNUMBER('Emissions (start here)'!F19),ISNUMBER(Dispersion!$C$11)),'Emissions (start here)'!F19*2000*453.59/8760/3600*Dispersion!$C$11,0)</f>
        <v>0</v>
      </c>
      <c r="K19" s="74">
        <f>IF(AND(ISNUMBER('Emissions (start here)'!G19),ISNUMBER(Dispersion!$D$8)),'Emissions (start here)'!G19*453.59/3600*Dispersion!$D$8,0)</f>
        <v>0</v>
      </c>
      <c r="L19" s="74">
        <f>IF(AND(ISNUMBER('Emissions (start here)'!G19),ISNUMBER(Dispersion!$D$9)),'Emissions (start here)'!G19*453.59/3600*Dispersion!$D$9,0)</f>
        <v>0</v>
      </c>
      <c r="M19" s="74">
        <f>IF(AND(ISNUMBER('Emissions (start here)'!H19),ISNUMBER(Dispersion!$D$10)),'Emissions (start here)'!H19*2000*453.59/8760/3600*Dispersion!$D$10,0)</f>
        <v>0</v>
      </c>
      <c r="N19" s="74">
        <f>IF(AND(ISNUMBER('Emissions (start here)'!H19),ISNUMBER(Dispersion!$D$11)),'Emissions (start here)'!H19*2000*453.59/8760/3600*Dispersion!$D$11,0)</f>
        <v>0</v>
      </c>
      <c r="O19" s="74">
        <f>IF(AND(ISNUMBER('Emissions (start here)'!I19),ISNUMBER(Dispersion!$E$8)),'Emissions (start here)'!I19*453.59/3600*Dispersion!$E$8,0)</f>
        <v>0</v>
      </c>
      <c r="P19" s="74">
        <f>IF(AND(ISNUMBER('Emissions (start here)'!I19),ISNUMBER(Dispersion!$E$9)),'Emissions (start here)'!I19*453.59/3600*Dispersion!$E$9,0)</f>
        <v>0</v>
      </c>
      <c r="Q19" s="74">
        <f>IF(AND(ISNUMBER('Emissions (start here)'!J19),ISNUMBER(Dispersion!$E$10)),'Emissions (start here)'!J19*2000*453.59/8760/3600*Dispersion!$E$10,0)</f>
        <v>0</v>
      </c>
      <c r="R19" s="74">
        <f>IF(AND(ISNUMBER('Emissions (start here)'!J19),ISNUMBER(Dispersion!$E$11)),'Emissions (start here)'!J19*2000*453.59/8760/3600*Dispersion!$E$11,0)</f>
        <v>0</v>
      </c>
      <c r="S19" s="74">
        <f>IF(AND(ISNUMBER('Emissions (start here)'!K19),ISNUMBER(Dispersion!$F$8)),'Emissions (start here)'!K19*453.59/3600*Dispersion!$F$8,0)</f>
        <v>0</v>
      </c>
      <c r="T19" s="74">
        <f>IF(AND(ISNUMBER('Emissions (start here)'!K19),ISNUMBER(Dispersion!$F$9)),'Emissions (start here)'!K19*453.59/3600*Dispersion!$F$9,0)</f>
        <v>0</v>
      </c>
      <c r="U19" s="74">
        <f>IF(AND(ISNUMBER('Emissions (start here)'!L19),ISNUMBER(Dispersion!$F$10)),'Emissions (start here)'!L19*2000*453.59/8760/3600*Dispersion!$F$10,0)</f>
        <v>0</v>
      </c>
      <c r="V19" s="74">
        <f>IF(AND(ISNUMBER('Emissions (start here)'!L19),ISNUMBER(Dispersion!$F$11)),'Emissions (start here)'!L19*2000*453.59/8760/3600*Dispersion!$F$11,0)</f>
        <v>0</v>
      </c>
      <c r="W19" s="74">
        <f>IF(AND(ISNUMBER('Emissions (start here)'!M19),ISNUMBER(Dispersion!$G$8)),'Emissions (start here)'!M19*453.59/3600*Dispersion!$G$8,0)</f>
        <v>0</v>
      </c>
      <c r="X19" s="74">
        <f>IF(AND(ISNUMBER('Emissions (start here)'!M19),ISNUMBER(Dispersion!$G$9)),'Emissions (start here)'!M19*453.59/3600*Dispersion!$G$9,0)</f>
        <v>0</v>
      </c>
      <c r="Y19" s="74">
        <f>IF(AND(ISNUMBER('Emissions (start here)'!N19),ISNUMBER(Dispersion!$G$10)),'Emissions (start here)'!N19*2000*453.59/8760/3600*Dispersion!$G$10,0)</f>
        <v>0</v>
      </c>
      <c r="Z19" s="74">
        <f>IF(AND(ISNUMBER('Emissions (start here)'!N19),ISNUMBER(Dispersion!$G$11)),'Emissions (start here)'!N19*2000*453.59/8760/3600*Dispersion!$G$11,0)</f>
        <v>0</v>
      </c>
      <c r="AA19" s="74">
        <f>IF(AND(ISNUMBER('Emissions (start here)'!O19),ISNUMBER(Dispersion!$H$8)),'Emissions (start here)'!O19*453.59/3600*Dispersion!$H$8,0)</f>
        <v>0</v>
      </c>
      <c r="AB19" s="74">
        <f>IF(AND(ISNUMBER('Emissions (start here)'!O19),ISNUMBER(Dispersion!$H$9)),'Emissions (start here)'!O19*453.59/3600*Dispersion!$H$9,0)</f>
        <v>0</v>
      </c>
      <c r="AC19" s="74">
        <f>IF(AND(ISNUMBER('Emissions (start here)'!P19),ISNUMBER(Dispersion!$H$10)),'Emissions (start here)'!P19*2000*453.59/8760/3600*Dispersion!$H$10,0)</f>
        <v>0</v>
      </c>
      <c r="AD19" s="74">
        <f>IF(AND(ISNUMBER('Emissions (start here)'!P19),ISNUMBER(Dispersion!$H$11)),'Emissions (start here)'!P19*2000*453.59/8760/3600*Dispersion!$H$11,0)</f>
        <v>0</v>
      </c>
      <c r="AE19" s="74">
        <f>IF(AND(ISNUMBER('Emissions (start here)'!Q19),ISNUMBER(Dispersion!$I$8)),'Emissions (start here)'!Q19*453.59/3600*Dispersion!$I$8,0)</f>
        <v>0</v>
      </c>
      <c r="AF19" s="74">
        <f>IF(AND(ISNUMBER('Emissions (start here)'!Q19),ISNUMBER(Dispersion!$I$9)),'Emissions (start here)'!Q19*453.59/3600*Dispersion!$I$9,0)</f>
        <v>0</v>
      </c>
      <c r="AG19" s="74">
        <f>IF(AND(ISNUMBER('Emissions (start here)'!R19),ISNUMBER(Dispersion!$I$10)),'Emissions (start here)'!R19*2000*453.59/8760/3600*Dispersion!$I$10,0)</f>
        <v>0</v>
      </c>
      <c r="AH19" s="74">
        <f>IF(AND(ISNUMBER('Emissions (start here)'!R19),ISNUMBER(Dispersion!$I$11)),'Emissions (start here)'!R19*2000*453.59/8760/3600*Dispersion!$I$11,0)</f>
        <v>0</v>
      </c>
      <c r="AI19" s="74">
        <f>IF(AND(ISNUMBER('Emissions (start here)'!S19),ISNUMBER(Dispersion!$J$8)),'Emissions (start here)'!S19*453.59/3600*Dispersion!$J$8,0)</f>
        <v>0</v>
      </c>
      <c r="AJ19" s="74">
        <f>IF(AND(ISNUMBER('Emissions (start here)'!S19),ISNUMBER(Dispersion!$J$9)),'Emissions (start here)'!S19*453.59/3600*Dispersion!$J$9,0)</f>
        <v>0</v>
      </c>
      <c r="AK19" s="74">
        <f>IF(AND(ISNUMBER('Emissions (start here)'!T19),ISNUMBER(Dispersion!$J$10)),'Emissions (start here)'!T19*2000*453.59/8760/3600*Dispersion!$J$10,0)</f>
        <v>0</v>
      </c>
      <c r="AL19" s="74">
        <f>IF(AND(ISNUMBER('Emissions (start here)'!T19),ISNUMBER(Dispersion!$J$11)),'Emissions (start here)'!T19*2000*453.59/8760/3600*Dispersion!$J$11,0)</f>
        <v>0</v>
      </c>
      <c r="AM19" s="74">
        <f>IF(AND(ISNUMBER('Emissions (start here)'!U19),ISNUMBER(Dispersion!$K$8)),'Emissions (start here)'!U19*453.59/3600*Dispersion!$K$8,0)</f>
        <v>0</v>
      </c>
      <c r="AN19" s="74">
        <f>IF(AND(ISNUMBER('Emissions (start here)'!U19),ISNUMBER(Dispersion!$K$9)),'Emissions (start here)'!U19*453.59/3600*Dispersion!$K$9,0)</f>
        <v>0</v>
      </c>
      <c r="AO19" s="74">
        <f>IF(AND(ISNUMBER('Emissions (start here)'!V19),ISNUMBER(Dispersion!$K$10)),'Emissions (start here)'!V19*2000*453.59/8760/3600*Dispersion!$K$10,0)</f>
        <v>0</v>
      </c>
      <c r="AP19" s="74">
        <f>IF(AND(ISNUMBER('Emissions (start here)'!V19),ISNUMBER(Dispersion!$K$11)),'Emissions (start here)'!V19*2000*453.59/8760/3600*Dispersion!$K$11,0)</f>
        <v>0</v>
      </c>
      <c r="AQ19" s="74">
        <f>IF(AND(ISNUMBER('Emissions (start here)'!W19),ISNUMBER(Dispersion!$L$8)),'Emissions (start here)'!W19*453.59/3600*Dispersion!$L$8,0)</f>
        <v>0</v>
      </c>
      <c r="AR19" s="74">
        <f>IF(AND(ISNUMBER('Emissions (start here)'!W19),ISNUMBER(Dispersion!$L$9)),'Emissions (start here)'!W19*453.59/3600*Dispersion!$L$9,0)</f>
        <v>0</v>
      </c>
      <c r="AS19" s="74">
        <f>IF(AND(ISNUMBER('Emissions (start here)'!X19),ISNUMBER(Dispersion!$L$10)),'Emissions (start here)'!X19*2000*453.59/8760/3600*Dispersion!$L$10,0)</f>
        <v>0</v>
      </c>
      <c r="AT19" s="74">
        <f>IF(AND(ISNUMBER('Emissions (start here)'!X19),ISNUMBER(Dispersion!$L$11)),'Emissions (start here)'!X19*2000*453.59/8760/3600*Dispersion!$L$11,0)</f>
        <v>0</v>
      </c>
      <c r="AU19" s="74">
        <f>IF(AND(ISNUMBER('Emissions (start here)'!Y19),ISNUMBER(Dispersion!$M$8)),'Emissions (start here)'!Y19*453.59/3600*Dispersion!$M$8,0)</f>
        <v>0</v>
      </c>
      <c r="AV19" s="74">
        <f>IF(AND(ISNUMBER('Emissions (start here)'!Y19),ISNUMBER(Dispersion!$M$9)),'Emissions (start here)'!Y19*453.59/3600*Dispersion!$M$9,0)</f>
        <v>0</v>
      </c>
      <c r="AW19" s="74">
        <f>IF(AND(ISNUMBER('Emissions (start here)'!Z19),ISNUMBER(Dispersion!$M$10)),'Emissions (start here)'!Z19*2000*453.59/8760/3600*Dispersion!$M$10,0)</f>
        <v>0</v>
      </c>
      <c r="AX19" s="74">
        <f>IF(AND(ISNUMBER('Emissions (start here)'!Z19),ISNUMBER(Dispersion!$M$11)),'Emissions (start here)'!Z19*2000*453.59/8760/3600*Dispersion!$M$11,0)</f>
        <v>0</v>
      </c>
      <c r="AY19" s="74">
        <f>IF(AND(ISNUMBER('Emissions (start here)'!AA19),ISNUMBER(Dispersion!$N$8)),'Emissions (start here)'!AA19*453.59/3600*Dispersion!$N$8,0)</f>
        <v>0</v>
      </c>
      <c r="AZ19" s="74">
        <f>IF(AND(ISNUMBER('Emissions (start here)'!AA19),ISNUMBER(Dispersion!$N$9)),'Emissions (start here)'!AA19*453.59/3600*Dispersion!$N$9,0)</f>
        <v>0</v>
      </c>
      <c r="BA19" s="74">
        <f>IF(AND(ISNUMBER('Emissions (start here)'!AB19),ISNUMBER(Dispersion!$N$10)),'Emissions (start here)'!AB19*2000*453.59/8760/3600*Dispersion!$N$10,0)</f>
        <v>0</v>
      </c>
      <c r="BB19" s="74">
        <f>IF(AND(ISNUMBER('Emissions (start here)'!AB19),ISNUMBER(Dispersion!$N$11)),'Emissions (start here)'!AB19*2000*453.59/8760/3600*Dispersion!$N$11,0)</f>
        <v>0</v>
      </c>
      <c r="BC19" s="74">
        <f>IF(AND(ISNUMBER('Emissions (start here)'!AC19),ISNUMBER(Dispersion!$O$8)),'Emissions (start here)'!AC19*453.59/3600*Dispersion!$O$8,0)</f>
        <v>0</v>
      </c>
      <c r="BD19" s="74">
        <f>IF(AND(ISNUMBER('Emissions (start here)'!AC19),ISNUMBER(Dispersion!$O$9)),'Emissions (start here)'!AC19*453.59/3600*Dispersion!$O$9,0)</f>
        <v>0</v>
      </c>
      <c r="BE19" s="74">
        <f>IF(AND(ISNUMBER('Emissions (start here)'!AD19),ISNUMBER(Dispersion!$O$10)),'Emissions (start here)'!AD19*2000*453.59/8760/3600*Dispersion!$O$10,0)</f>
        <v>0</v>
      </c>
      <c r="BF19" s="74">
        <f>IF(AND(ISNUMBER('Emissions (start here)'!AD19),ISNUMBER(Dispersion!$O$11)),'Emissions (start here)'!AD19*2000*453.59/8760/3600*Dispersion!$O$11,0)</f>
        <v>0</v>
      </c>
      <c r="BG19" s="74">
        <f>IF(AND(ISNUMBER('Emissions (start here)'!AE19),ISNUMBER(Dispersion!$P$8)),'Emissions (start here)'!AE19*453.59/3600*Dispersion!$P$8,0)</f>
        <v>0</v>
      </c>
      <c r="BH19" s="74">
        <f>IF(AND(ISNUMBER('Emissions (start here)'!AE19),ISNUMBER(Dispersion!$P$9)),'Emissions (start here)'!AE19*453.59/3600*Dispersion!$P$9,0)</f>
        <v>0</v>
      </c>
      <c r="BI19" s="74">
        <f>IF(AND(ISNUMBER('Emissions (start here)'!AF19),ISNUMBER(Dispersion!$P$10)),'Emissions (start here)'!AF19*2000*453.59/8760/3600*Dispersion!$P$10,0)</f>
        <v>0</v>
      </c>
      <c r="BJ19" s="74">
        <f>IF(AND(ISNUMBER('Emissions (start here)'!AF19),ISNUMBER(Dispersion!$P$11)),'Emissions (start here)'!AF19*2000*453.59/8760/3600*Dispersion!$P$11,0)</f>
        <v>0</v>
      </c>
      <c r="BK19" s="74">
        <f>IF(AND(ISNUMBER('Emissions (start here)'!AG19),ISNUMBER(Dispersion!$Q$8)),'Emissions (start here)'!AG19*453.59/3600*Dispersion!$Q$8,0)</f>
        <v>0</v>
      </c>
      <c r="BL19" s="74">
        <f>IF(AND(ISNUMBER('Emissions (start here)'!AG19),ISNUMBER(Dispersion!$Q$9)),'Emissions (start here)'!AG19*453.59/3600*Dispersion!$Q$9,0)</f>
        <v>0</v>
      </c>
      <c r="BM19" s="74">
        <f>IF(AND(ISNUMBER('Emissions (start here)'!AH19),ISNUMBER(Dispersion!$Q$10)),'Emissions (start here)'!AH19*2000*453.59/8760/3600*Dispersion!$Q$10,0)</f>
        <v>0</v>
      </c>
      <c r="BN19" s="74">
        <f>IF(AND(ISNUMBER('Emissions (start here)'!AH19),ISNUMBER(Dispersion!$Q$11)),'Emissions (start here)'!AH19*2000*453.59/8760/3600*Dispersion!$Q$11,0)</f>
        <v>0</v>
      </c>
      <c r="BO19" s="74">
        <f>IF(AND(ISNUMBER('Emissions (start here)'!AI19),ISNUMBER(Dispersion!$R$8)),'Emissions (start here)'!AI19*453.59/3600*Dispersion!$R$8,0)</f>
        <v>0</v>
      </c>
      <c r="BP19" s="74">
        <f>IF(AND(ISNUMBER('Emissions (start here)'!AI19),ISNUMBER(Dispersion!$R$9)),'Emissions (start here)'!AI19*453.59/3600*Dispersion!$R$9,0)</f>
        <v>0</v>
      </c>
      <c r="BQ19" s="74">
        <f>IF(AND(ISNUMBER('Emissions (start here)'!AJ19),ISNUMBER(Dispersion!$R$10)),'Emissions (start here)'!AJ19*2000*453.59/8760/3600*Dispersion!$R$10,0)</f>
        <v>0</v>
      </c>
      <c r="BR19" s="74">
        <f>IF(AND(ISNUMBER('Emissions (start here)'!AJ19),ISNUMBER(Dispersion!$R$11)),'Emissions (start here)'!AJ19*2000*453.59/8760/3600*Dispersion!$R$11,0)</f>
        <v>0</v>
      </c>
      <c r="BS19" s="74">
        <f>IF(AND(ISNUMBER('Emissions (start here)'!AK19),ISNUMBER(Dispersion!$S$8)),'Emissions (start here)'!AK19*453.59/3600*Dispersion!$S$8,0)</f>
        <v>0</v>
      </c>
      <c r="BT19" s="74">
        <f>IF(AND(ISNUMBER('Emissions (start here)'!AK19),ISNUMBER(Dispersion!$S$9)),'Emissions (start here)'!AK19*453.59/3600*Dispersion!$S$9,0)</f>
        <v>0</v>
      </c>
      <c r="BU19" s="74">
        <f>IF(AND(ISNUMBER('Emissions (start here)'!AL19),ISNUMBER(Dispersion!$S$10)),'Emissions (start here)'!AL19*2000*453.59/8760/3600*Dispersion!$S$10,0)</f>
        <v>0</v>
      </c>
      <c r="BV19" s="74">
        <f>IF(AND(ISNUMBER('Emissions (start here)'!AL19),ISNUMBER(Dispersion!$S$11)),'Emissions (start here)'!AL19*2000*453.59/8760/3600*Dispersion!$S$11,0)</f>
        <v>0</v>
      </c>
      <c r="BW19" s="74">
        <f>IF(AND(ISNUMBER('Emissions (start here)'!AM19),ISNUMBER(Dispersion!$T$8)),'Emissions (start here)'!AM19*453.59/3600*Dispersion!$T$8,0)</f>
        <v>0</v>
      </c>
      <c r="BX19" s="74">
        <f>IF(AND(ISNUMBER('Emissions (start here)'!AM19),ISNUMBER(Dispersion!$T$9)),'Emissions (start here)'!AM19*453.59/3600*Dispersion!$T$9,0)</f>
        <v>0</v>
      </c>
      <c r="BY19" s="74">
        <f>IF(AND(ISNUMBER('Emissions (start here)'!AN19),ISNUMBER(Dispersion!$T$10)),'Emissions (start here)'!AN19*2000*453.59/8760/3600*Dispersion!$T$10,0)</f>
        <v>0</v>
      </c>
      <c r="BZ19" s="74">
        <f>IF(AND(ISNUMBER('Emissions (start here)'!AN19),ISNUMBER(Dispersion!$T$11)),'Emissions (start here)'!AN19*2000*453.59/8760/3600*Dispersion!$T$11,0)</f>
        <v>0</v>
      </c>
      <c r="CA19" s="74">
        <f>IF(AND(ISNUMBER('Emissions (start here)'!AO19),ISNUMBER(Dispersion!$U$8)),'Emissions (start here)'!AO19*453.59/3600*Dispersion!$U$8,0)</f>
        <v>0</v>
      </c>
      <c r="CB19" s="74">
        <f>IF(AND(ISNUMBER('Emissions (start here)'!AO19),ISNUMBER(Dispersion!$U$9)),'Emissions (start here)'!AO19*453.59/3600*Dispersion!$U$9,0)</f>
        <v>0</v>
      </c>
      <c r="CC19" s="74">
        <f>IF(AND(ISNUMBER('Emissions (start here)'!AP19),ISNUMBER(Dispersion!$U$10)),'Emissions (start here)'!AP19*2000*453.59/8760/3600*Dispersion!$U$10,0)</f>
        <v>0</v>
      </c>
      <c r="CD19" s="74">
        <f>IF(AND(ISNUMBER('Emissions (start here)'!AP19),ISNUMBER(Dispersion!$U$11)),'Emissions (start here)'!AP19*2000*453.59/8760/3600*Dispersion!$U$11,0)</f>
        <v>0</v>
      </c>
      <c r="CE19" s="74">
        <f>IF(AND(ISNUMBER('Emissions (start here)'!AQ19),ISNUMBER(Dispersion!$V$8)),'Emissions (start here)'!AQ19*453.59/3600*Dispersion!$V$8,0)</f>
        <v>0</v>
      </c>
      <c r="CF19" s="74">
        <f>IF(AND(ISNUMBER('Emissions (start here)'!AQ19),ISNUMBER(Dispersion!$V$9)),'Emissions (start here)'!AQ19*453.59/3600*Dispersion!$V$9,0)</f>
        <v>0</v>
      </c>
      <c r="CG19" s="74">
        <f>IF(AND(ISNUMBER('Emissions (start here)'!AR19),ISNUMBER(Dispersion!$V$10)),'Emissions (start here)'!AR19*2000*453.59/8760/3600*Dispersion!$V$10,0)</f>
        <v>0</v>
      </c>
      <c r="CH19" s="74">
        <f>IF(AND(ISNUMBER('Emissions (start here)'!AR19),ISNUMBER(Dispersion!$V$11)),'Emissions (start here)'!AR19*2000*453.59/8760/3600*Dispersion!$V$11,0)</f>
        <v>0</v>
      </c>
      <c r="CI19" s="74">
        <f>IF(AND(ISNUMBER('Emissions (start here)'!AS19),ISNUMBER(Dispersion!$W$8)),'Emissions (start here)'!AS19*453.59/3600*Dispersion!$W$8,0)</f>
        <v>0</v>
      </c>
      <c r="CJ19" s="74">
        <f>IF(AND(ISNUMBER('Emissions (start here)'!AS19),ISNUMBER(Dispersion!$W$9)),'Emissions (start here)'!AS19*453.59/3600*Dispersion!$W$9,0)</f>
        <v>0</v>
      </c>
      <c r="CK19" s="74">
        <f>IF(AND(ISNUMBER('Emissions (start here)'!AT19),ISNUMBER(Dispersion!$W$10)),'Emissions (start here)'!AT19*2000*453.59/8760/3600*Dispersion!$W$10,0)</f>
        <v>0</v>
      </c>
      <c r="CL19" s="74">
        <f>IF(AND(ISNUMBER('Emissions (start here)'!AT19),ISNUMBER(Dispersion!$W$11)),'Emissions (start here)'!AT19*2000*453.59/8760/3600*Dispersion!$W$11,0)</f>
        <v>0</v>
      </c>
      <c r="CM19" s="74">
        <f>IF(AND(ISNUMBER('Emissions (start here)'!AU19),ISNUMBER(Dispersion!$X$8)),'Emissions (start here)'!AU19*453.59/3600*Dispersion!$X$8,0)</f>
        <v>0</v>
      </c>
      <c r="CN19" s="74">
        <f>IF(AND(ISNUMBER('Emissions (start here)'!AU19),ISNUMBER(Dispersion!$X$9)),'Emissions (start here)'!AU19*453.59/3600*Dispersion!$X$9,0)</f>
        <v>0</v>
      </c>
      <c r="CO19" s="74">
        <f>IF(AND(ISNUMBER('Emissions (start here)'!AV19),ISNUMBER(Dispersion!$X$10)),'Emissions (start here)'!AV19*2000*453.59/8760/3600*Dispersion!$X$10,0)</f>
        <v>0</v>
      </c>
      <c r="CP19" s="74">
        <f>IF(AND(ISNUMBER('Emissions (start here)'!AV19),ISNUMBER(Dispersion!$X$11)),'Emissions (start here)'!AV19*2000*453.59/8760/3600*Dispersion!$X$11,0)</f>
        <v>0</v>
      </c>
      <c r="CQ19" s="74">
        <f>IF(AND(ISNUMBER('Emissions (start here)'!AW19),ISNUMBER(Dispersion!$Y$8)),'Emissions (start here)'!AW19*453.59/3600*Dispersion!$Y$8,0)</f>
        <v>0</v>
      </c>
      <c r="CR19" s="74">
        <f>IF(AND(ISNUMBER('Emissions (start here)'!AW19),ISNUMBER(Dispersion!$Y$9)),'Emissions (start here)'!AW19*453.59/3600*Dispersion!$Y$9,0)</f>
        <v>0</v>
      </c>
      <c r="CS19" s="74">
        <f>IF(AND(ISNUMBER('Emissions (start here)'!AX19),ISNUMBER(Dispersion!$Y$10)),'Emissions (start here)'!AX19*2000*453.59/8760/3600*Dispersion!$Y$10,0)</f>
        <v>0</v>
      </c>
      <c r="CT19" s="74">
        <f>IF(AND(ISNUMBER('Emissions (start here)'!AX19),ISNUMBER(Dispersion!$Y$11)),'Emissions (start here)'!AX19*2000*453.59/8760/3600*Dispersion!$Y$11,0)</f>
        <v>0</v>
      </c>
      <c r="CU19" s="74">
        <f>IF(AND(ISNUMBER('Emissions (start here)'!AY19),ISNUMBER(Dispersion!$Z$8)),'Emissions (start here)'!AY19*453.59/3600*Dispersion!$Z$8,0)</f>
        <v>0</v>
      </c>
      <c r="CV19" s="74">
        <f>IF(AND(ISNUMBER('Emissions (start here)'!AY19),ISNUMBER(Dispersion!$Z$9)),'Emissions (start here)'!AY19*453.59/3600*Dispersion!$Z$9,0)</f>
        <v>0</v>
      </c>
      <c r="CW19" s="74">
        <f>IF(AND(ISNUMBER('Emissions (start here)'!AZ19),ISNUMBER(Dispersion!$Z$10)),'Emissions (start here)'!AZ19*2000*453.59/8760/3600*Dispersion!$Z$10,0)</f>
        <v>0</v>
      </c>
      <c r="CX19" s="74">
        <f>IF(AND(ISNUMBER('Emissions (start here)'!AZ19),ISNUMBER(Dispersion!$Z$11)),'Emissions (start here)'!AZ19*2000*453.59/8760/3600*Dispersion!$Z$11,0)</f>
        <v>0</v>
      </c>
      <c r="CY19" s="74">
        <f>IF(AND(ISNUMBER('Emissions (start here)'!BA19),ISNUMBER(Dispersion!$AA$8)),'Emissions (start here)'!BA19*453.59/3600*Dispersion!$AA$8,0)</f>
        <v>0</v>
      </c>
      <c r="CZ19" s="74">
        <f>IF(AND(ISNUMBER('Emissions (start here)'!BA19),ISNUMBER(Dispersion!$AA$9)),'Emissions (start here)'!BA19*453.59/3600*Dispersion!$AA$9,0)</f>
        <v>0</v>
      </c>
      <c r="DA19" s="74">
        <f>IF(AND(ISNUMBER('Emissions (start here)'!BB19),ISNUMBER(Dispersion!$AA$10)),'Emissions (start here)'!BB19*2000*453.59/8760/3600*Dispersion!$AA$10,0)</f>
        <v>0</v>
      </c>
      <c r="DB19" s="74">
        <f>IF(AND(ISNUMBER('Emissions (start here)'!BB19),ISNUMBER(Dispersion!$AA$11)),'Emissions (start here)'!BB19*2000*453.59/8760/3600*Dispersion!$AA$11,0)</f>
        <v>0</v>
      </c>
      <c r="DC19" s="74">
        <f>IF(AND(ISNUMBER('Emissions (start here)'!BC19),ISNUMBER(Dispersion!$AB$8)),'Emissions (start here)'!BC19*453.59/3600*Dispersion!$AB$8,0)</f>
        <v>0</v>
      </c>
      <c r="DD19" s="74">
        <f>IF(AND(ISNUMBER('Emissions (start here)'!BC19),ISNUMBER(Dispersion!$AB$9)),'Emissions (start here)'!BC19*453.59/3600*Dispersion!$AB$9,0)</f>
        <v>0</v>
      </c>
      <c r="DE19" s="74">
        <f>IF(AND(ISNUMBER('Emissions (start here)'!BD19),ISNUMBER(Dispersion!$AB$10)),'Emissions (start here)'!BD19*2000*453.59/8760/3600*Dispersion!$AB$10,0)</f>
        <v>0</v>
      </c>
      <c r="DF19" s="74">
        <f>IF(AND(ISNUMBER('Emissions (start here)'!BD19),ISNUMBER(Dispersion!$AB$11)),'Emissions (start here)'!BD19*2000*453.59/8760/3600*Dispersion!$AB$11,0)</f>
        <v>0</v>
      </c>
      <c r="DG19" s="74">
        <f>IF(AND(ISNUMBER('Emissions (start here)'!BE19),ISNUMBER(Dispersion!$AC$8)),'Emissions (start here)'!BE19*453.59/3600*Dispersion!$AC$8,0)</f>
        <v>0</v>
      </c>
      <c r="DH19" s="74">
        <f>IF(AND(ISNUMBER('Emissions (start here)'!BE19),ISNUMBER(Dispersion!$AC$9)),'Emissions (start here)'!BE19*453.59/3600*Dispersion!$AC$9,0)</f>
        <v>0</v>
      </c>
      <c r="DI19" s="74">
        <f>IF(AND(ISNUMBER('Emissions (start here)'!BF19),ISNUMBER(Dispersion!$AC$10)),'Emissions (start here)'!BF19*2000*453.59/8760/3600*Dispersion!$AC$10,0)</f>
        <v>0</v>
      </c>
      <c r="DJ19" s="74">
        <f>IF(AND(ISNUMBER('Emissions (start here)'!BF19),ISNUMBER(Dispersion!$AC$11)),'Emissions (start here)'!BF19*2000*453.59/8760/3600*Dispersion!$AC$11,0)</f>
        <v>0</v>
      </c>
      <c r="DK19" s="74">
        <f>IF(AND(ISNUMBER('Emissions (start here)'!BG19),ISNUMBER(Dispersion!$AD$8)),'Emissions (start here)'!BG19*453.59/3600*Dispersion!$AD$8,0)</f>
        <v>0</v>
      </c>
      <c r="DL19" s="74">
        <f>IF(AND(ISNUMBER('Emissions (start here)'!BG19),ISNUMBER(Dispersion!$AD$9)),'Emissions (start here)'!BG19*453.59/3600*Dispersion!$AD$9,0)</f>
        <v>0</v>
      </c>
      <c r="DM19" s="74">
        <f>IF(AND(ISNUMBER('Emissions (start here)'!BH19),ISNUMBER(Dispersion!$AD$10)),'Emissions (start here)'!BH19*2000*453.59/8760/3600*Dispersion!$AD$10,0)</f>
        <v>0</v>
      </c>
      <c r="DN19" s="74">
        <f>IF(AND(ISNUMBER('Emissions (start here)'!BH19),ISNUMBER(Dispersion!$AD$11)),'Emissions (start here)'!BH19*2000*453.59/8760/3600*Dispersion!$AD$11,0)</f>
        <v>0</v>
      </c>
      <c r="DO19" s="74">
        <f>IF(AND(ISNUMBER('Emissions (start here)'!BI19),ISNUMBER(Dispersion!$AE$8)),'Emissions (start here)'!BI19*453.59/3600*Dispersion!$AE$8,0)</f>
        <v>0</v>
      </c>
      <c r="DP19" s="74">
        <f>IF(AND(ISNUMBER('Emissions (start here)'!BI19),ISNUMBER(Dispersion!$AE$9)),'Emissions (start here)'!BI19*453.59/3600*Dispersion!$AE$9,0)</f>
        <v>0</v>
      </c>
      <c r="DQ19" s="74">
        <f>IF(AND(ISNUMBER('Emissions (start here)'!BJ19),ISNUMBER(Dispersion!$AE$10)),'Emissions (start here)'!BJ19*2000*453.59/8760/3600*Dispersion!$AE$10,0)</f>
        <v>0</v>
      </c>
      <c r="DR19" s="74">
        <f>IF(AND(ISNUMBER('Emissions (start here)'!BJ19),ISNUMBER(Dispersion!$AE$11)),'Emissions (start here)'!BJ19*2000*453.59/8760/3600*Dispersion!$AE$11,0)</f>
        <v>0</v>
      </c>
      <c r="DS19" s="74">
        <f>IF(AND(ISNUMBER('Emissions (start here)'!BK19),ISNUMBER(Dispersion!$AF$8)),'Emissions (start here)'!BK19*453.59/3600*Dispersion!$AF$8,0)</f>
        <v>0</v>
      </c>
      <c r="DT19" s="74">
        <f>IF(AND(ISNUMBER('Emissions (start here)'!BK19),ISNUMBER(Dispersion!$AF$9)),'Emissions (start here)'!BK19*453.59/3600*Dispersion!$AF$9,0)</f>
        <v>0</v>
      </c>
      <c r="DU19" s="74">
        <f>IF(AND(ISNUMBER('Emissions (start here)'!BL19),ISNUMBER(Dispersion!$AF$10)),'Emissions (start here)'!BL19*2000*453.59/8760/3600*Dispersion!$AF$10,0)</f>
        <v>0</v>
      </c>
      <c r="DV19" s="74">
        <f>IF(AND(ISNUMBER('Emissions (start here)'!BL19),ISNUMBER(Dispersion!$AF$11)),'Emissions (start here)'!BL19*2000*453.59/8760/3600*Dispersion!$AF$11,0)</f>
        <v>0</v>
      </c>
      <c r="DW19" s="74">
        <f>IF(AND(ISNUMBER('Emissions (start here)'!BM19),ISNUMBER(Dispersion!$AG$8)),'Emissions (start here)'!BM19*453.59/3600*Dispersion!$AG$8,0)</f>
        <v>0</v>
      </c>
      <c r="DX19" s="74">
        <f>IF(AND(ISNUMBER('Emissions (start here)'!BM19),ISNUMBER(Dispersion!$AG$9)),'Emissions (start here)'!BM19*453.59/3600*Dispersion!$AG$9,0)</f>
        <v>0</v>
      </c>
      <c r="DY19" s="74">
        <f>IF(AND(ISNUMBER('Emissions (start here)'!BN19),ISNUMBER(Dispersion!$AG$10)),'Emissions (start here)'!BN19*2000*453.59/8760/3600*Dispersion!$AG$10,0)</f>
        <v>0</v>
      </c>
      <c r="DZ19" s="74">
        <f>IF(AND(ISNUMBER('Emissions (start here)'!BN19),ISNUMBER(Dispersion!$AG$11)),'Emissions (start here)'!BN19*2000*453.59/8760/3600*Dispersion!$AG$11,0)</f>
        <v>0</v>
      </c>
      <c r="EA19" s="74">
        <f>IF(AND(ISNUMBER('Emissions (start here)'!BO19),ISNUMBER(Dispersion!$AH$8)),'Emissions (start here)'!BO19*453.59/3600*Dispersion!$AH$8,0)</f>
        <v>0</v>
      </c>
      <c r="EB19" s="74">
        <f>IF(AND(ISNUMBER('Emissions (start here)'!BO19),ISNUMBER(Dispersion!$AH$9)),'Emissions (start here)'!BO19*453.59/3600*Dispersion!$AH$9,0)</f>
        <v>0</v>
      </c>
      <c r="EC19" s="74">
        <f>IF(AND(ISNUMBER('Emissions (start here)'!BP19),ISNUMBER(Dispersion!$AH$10)),'Emissions (start here)'!BP19*2000*453.59/8760/3600*Dispersion!$AH$10,0)</f>
        <v>0</v>
      </c>
      <c r="ED19" s="74">
        <f>IF(AND(ISNUMBER('Emissions (start here)'!BP19),ISNUMBER(Dispersion!$AH$11)),'Emissions (start here)'!BP19*2000*453.59/8760/3600*Dispersion!$AH$11,0)</f>
        <v>0</v>
      </c>
      <c r="EE19" s="74">
        <f>IF(AND(ISNUMBER('Emissions (start here)'!BQ19),ISNUMBER(Dispersion!$AI$8)),'Emissions (start here)'!BQ19*453.59/3600*Dispersion!$AI$8,0)</f>
        <v>0</v>
      </c>
      <c r="EF19" s="74">
        <f>IF(AND(ISNUMBER('Emissions (start here)'!BQ19),ISNUMBER(Dispersion!$AI$9)),'Emissions (start here)'!BQ19*453.59/3600*Dispersion!$AI$9,0)</f>
        <v>0</v>
      </c>
      <c r="EG19" s="74">
        <f>IF(AND(ISNUMBER('Emissions (start here)'!BR19),ISNUMBER(Dispersion!$AI$10)),'Emissions (start here)'!BR19*2000*453.59/8760/3600*Dispersion!$AI$10,0)</f>
        <v>0</v>
      </c>
      <c r="EH19" s="74">
        <f>IF(AND(ISNUMBER('Emissions (start here)'!BR19),ISNUMBER(Dispersion!$AI$11)),'Emissions (start here)'!BR19*2000*453.59/8760/3600*Dispersion!$AI$11,0)</f>
        <v>0</v>
      </c>
      <c r="EI19" s="74">
        <f>IF(AND(ISNUMBER('Emissions (start here)'!BS19),ISNUMBER(Dispersion!$AJ$8)),'Emissions (start here)'!BS19*453.59/3600*Dispersion!$AJ$8,0)</f>
        <v>0</v>
      </c>
      <c r="EJ19" s="74">
        <f>IF(AND(ISNUMBER('Emissions (start here)'!BS19),ISNUMBER(Dispersion!$AJ$9)),'Emissions (start here)'!BS19*453.59/3600*Dispersion!$AJ$9,0)</f>
        <v>0</v>
      </c>
      <c r="EK19" s="74">
        <f>IF(AND(ISNUMBER('Emissions (start here)'!BT19),ISNUMBER(Dispersion!$AJ$10)),'Emissions (start here)'!BT19*2000*453.59/8760/3600*Dispersion!$AJ$10,0)</f>
        <v>0</v>
      </c>
      <c r="EL19" s="74">
        <f>IF(AND(ISNUMBER('Emissions (start here)'!BT19),ISNUMBER(Dispersion!$AJ$11)),'Emissions (start here)'!BT19*2000*453.59/8760/3600*Dispersion!$AJ$11,0)</f>
        <v>0</v>
      </c>
      <c r="EM19" s="74">
        <f>IF(AND(ISNUMBER('Emissions (start here)'!BU19),ISNUMBER(Dispersion!$AK$8)),'Emissions (start here)'!BU19*453.59/3600*Dispersion!$AK$8,0)</f>
        <v>0</v>
      </c>
      <c r="EN19" s="74">
        <f>IF(AND(ISNUMBER('Emissions (start here)'!BU19),ISNUMBER(Dispersion!$AK$9)),'Emissions (start here)'!BU19*453.59/3600*Dispersion!$AK$9,0)</f>
        <v>0</v>
      </c>
      <c r="EO19" s="74">
        <f>IF(AND(ISNUMBER('Emissions (start here)'!BV19),ISNUMBER(Dispersion!$AK$10)),'Emissions (start here)'!BV19*2000*453.59/8760/3600*Dispersion!$AK$10,0)</f>
        <v>0</v>
      </c>
      <c r="EP19" s="74">
        <f>IF(AND(ISNUMBER('Emissions (start here)'!BV19),ISNUMBER(Dispersion!$AK$11)),'Emissions (start here)'!BV19*2000*453.59/8760/3600*Dispersion!$AK$11,0)</f>
        <v>0</v>
      </c>
      <c r="EQ19" s="74">
        <f>IF(AND(ISNUMBER('Emissions (start here)'!BW19),ISNUMBER(Dispersion!$AL$8)),'Emissions (start here)'!BW19*453.59/3600*Dispersion!$AL$8,0)</f>
        <v>0</v>
      </c>
      <c r="ER19" s="74">
        <f>IF(AND(ISNUMBER('Emissions (start here)'!BW19),ISNUMBER(Dispersion!$AL$9)),'Emissions (start here)'!BW19*453.59/3600*Dispersion!$AL$9,0)</f>
        <v>0</v>
      </c>
      <c r="ES19" s="74">
        <f>IF(AND(ISNUMBER('Emissions (start here)'!BX19),ISNUMBER(Dispersion!$AL$10)),'Emissions (start here)'!BX19*2000*453.59/8760/3600*Dispersion!$AL$10,0)</f>
        <v>0</v>
      </c>
      <c r="ET19" s="74">
        <f>IF(AND(ISNUMBER('Emissions (start here)'!BX19),ISNUMBER(Dispersion!$AL$11)),'Emissions (start here)'!BX19*2000*453.59/8760/3600*Dispersion!$AL$11,0)</f>
        <v>0</v>
      </c>
      <c r="EU19" s="74">
        <f>IF(AND(ISNUMBER('Emissions (start here)'!BY19),ISNUMBER(Dispersion!$AM$8)),'Emissions (start here)'!BY19*453.59/3600*Dispersion!$AM$8,0)</f>
        <v>0</v>
      </c>
      <c r="EV19" s="74">
        <f>IF(AND(ISNUMBER('Emissions (start here)'!BY19),ISNUMBER(Dispersion!$AM$9)),'Emissions (start here)'!BY19*453.59/3600*Dispersion!$AM$9,0)</f>
        <v>0</v>
      </c>
      <c r="EW19" s="74">
        <f>IF(AND(ISNUMBER('Emissions (start here)'!BZ19),ISNUMBER(Dispersion!$AM$10)),'Emissions (start here)'!BZ19*2000*453.59/8760/3600*Dispersion!$AM$10,0)</f>
        <v>0</v>
      </c>
      <c r="EX19" s="74">
        <f>IF(AND(ISNUMBER('Emissions (start here)'!BZ19),ISNUMBER(Dispersion!$AM$11)),'Emissions (start here)'!BZ19*2000*453.59/8760/3600*Dispersion!$AM$11,0)</f>
        <v>0</v>
      </c>
      <c r="EY19" s="74">
        <f>IF(AND(ISNUMBER('Emissions (start here)'!CA19),ISNUMBER(Dispersion!$AN$8)),'Emissions (start here)'!CA19*453.59/3600*Dispersion!$AN$8,0)</f>
        <v>0</v>
      </c>
      <c r="EZ19" s="74">
        <f>IF(AND(ISNUMBER('Emissions (start here)'!CA19),ISNUMBER(Dispersion!$AN$9)),'Emissions (start here)'!CA19*453.59/3600*Dispersion!$AN$9,0)</f>
        <v>0</v>
      </c>
      <c r="FA19" s="74">
        <f>IF(AND(ISNUMBER('Emissions (start here)'!CB19),ISNUMBER(Dispersion!$AN$10)),'Emissions (start here)'!CB19*2000*453.59/8760/3600*Dispersion!$AN$10,0)</f>
        <v>0</v>
      </c>
      <c r="FB19" s="74">
        <f>IF(AND(ISNUMBER('Emissions (start here)'!CB19),ISNUMBER(Dispersion!$AN$11)),'Emissions (start here)'!CB19*2000*453.59/8760/3600*Dispersion!$AN$11,0)</f>
        <v>0</v>
      </c>
      <c r="FC19" s="74">
        <f>IF(AND(ISNUMBER('Emissions (start here)'!CC19),ISNUMBER(Dispersion!$AO$8)),'Emissions (start here)'!CC19*453.59/3600*Dispersion!$AO$8,0)</f>
        <v>0</v>
      </c>
      <c r="FD19" s="74">
        <f>IF(AND(ISNUMBER('Emissions (start here)'!CC19),ISNUMBER(Dispersion!$AO$9)),'Emissions (start here)'!CC19*453.59/3600*Dispersion!$AO$9,0)</f>
        <v>0</v>
      </c>
      <c r="FE19" s="74">
        <f>IF(AND(ISNUMBER('Emissions (start here)'!CD19),ISNUMBER(Dispersion!$AO$10)),'Emissions (start here)'!CD19*2000*453.59/8760/3600*Dispersion!$AO$10,0)</f>
        <v>0</v>
      </c>
      <c r="FF19" s="74">
        <f>IF(AND(ISNUMBER('Emissions (start here)'!CD19),ISNUMBER(Dispersion!$AO$11)),'Emissions (start here)'!CD19*2000*453.59/8760/3600*Dispersion!$AO$11,0)</f>
        <v>0</v>
      </c>
      <c r="FG19" s="74">
        <f>IF(AND(ISNUMBER('Emissions (start here)'!CE19),ISNUMBER(Dispersion!$AP$8)),'Emissions (start here)'!CE19*453.59/3600*Dispersion!$AP$8,0)</f>
        <v>0</v>
      </c>
      <c r="FH19" s="74">
        <f>IF(AND(ISNUMBER('Emissions (start here)'!CE19),ISNUMBER(Dispersion!$AP$9)),'Emissions (start here)'!CE19*453.59/3600*Dispersion!$AP$9,0)</f>
        <v>0</v>
      </c>
      <c r="FI19" s="74">
        <f>IF(AND(ISNUMBER('Emissions (start here)'!CF19),ISNUMBER(Dispersion!$AP$10)),'Emissions (start here)'!CF19*2000*453.59/8760/3600*Dispersion!$AP$10,0)</f>
        <v>0</v>
      </c>
      <c r="FJ19" s="74">
        <f>IF(AND(ISNUMBER('Emissions (start here)'!CF19),ISNUMBER(Dispersion!$AP$11)),'Emissions (start here)'!CF19*2000*453.59/8760/3600*Dispersion!$AP$11,0)</f>
        <v>0</v>
      </c>
      <c r="FK19" s="74">
        <f>IF(AND(ISNUMBER('Emissions (start here)'!CG19),ISNUMBER(Dispersion!$AQ$8)),'Emissions (start here)'!CG19*453.59/3600*Dispersion!$AQ$8,0)</f>
        <v>0</v>
      </c>
      <c r="FL19" s="74">
        <f>IF(AND(ISNUMBER('Emissions (start here)'!CG19),ISNUMBER(Dispersion!$AQ$9)),'Emissions (start here)'!CG19*453.59/3600*Dispersion!$AQ$9,0)</f>
        <v>0</v>
      </c>
      <c r="FM19" s="74">
        <f>IF(AND(ISNUMBER('Emissions (start here)'!CH19),ISNUMBER(Dispersion!$AQ$10)),'Emissions (start here)'!CH19*2000*453.59/8760/3600*Dispersion!$AQ$10,0)</f>
        <v>0</v>
      </c>
      <c r="FN19" s="74">
        <f>IF(AND(ISNUMBER('Emissions (start here)'!CH19),ISNUMBER(Dispersion!$AQ$11)),'Emissions (start here)'!CH19*2000*453.59/8760/3600*Dispersion!$AQ$11,0)</f>
        <v>0</v>
      </c>
      <c r="FO19" s="74">
        <f>IF(AND(ISNUMBER('Emissions (start here)'!CI19),ISNUMBER(Dispersion!$AR$8)),'Emissions (start here)'!CI19*453.59/3600*Dispersion!$AR$8,0)</f>
        <v>0</v>
      </c>
      <c r="FP19" s="74">
        <f>IF(AND(ISNUMBER('Emissions (start here)'!CI19),ISNUMBER(Dispersion!$AR$9)),'Emissions (start here)'!CI19*453.59/3600*Dispersion!$AR$9,0)</f>
        <v>0</v>
      </c>
      <c r="FQ19" s="74">
        <f>IF(AND(ISNUMBER('Emissions (start here)'!CJ19),ISNUMBER(Dispersion!$AR$10)),'Emissions (start here)'!CJ19*2000*453.59/8760/3600*Dispersion!$AR$10,0)</f>
        <v>0</v>
      </c>
      <c r="FR19" s="74">
        <f>IF(AND(ISNUMBER('Emissions (start here)'!CJ19),ISNUMBER(Dispersion!$AR$11)),'Emissions (start here)'!CJ19*2000*453.59/8760/3600*Dispersion!$AR$11,0)</f>
        <v>0</v>
      </c>
      <c r="FS19" s="74">
        <f>IF(AND(ISNUMBER('Emissions (start here)'!CK19),ISNUMBER(Dispersion!$AS$8)),'Emissions (start here)'!CK19*453.59/3600*Dispersion!$AS$8,0)</f>
        <v>0</v>
      </c>
      <c r="FT19" s="74">
        <f>IF(AND(ISNUMBER('Emissions (start here)'!CK19),ISNUMBER(Dispersion!$AS$9)),'Emissions (start here)'!CK19*453.59/3600*Dispersion!$AS$9,0)</f>
        <v>0</v>
      </c>
      <c r="FU19" s="74">
        <f>IF(AND(ISNUMBER('Emissions (start here)'!CL19),ISNUMBER(Dispersion!$AS$10)),'Emissions (start here)'!CL19*2000*453.59/8760/3600*Dispersion!$AS$10,0)</f>
        <v>0</v>
      </c>
      <c r="FV19" s="74">
        <f>IF(AND(ISNUMBER('Emissions (start here)'!CL19),ISNUMBER(Dispersion!$AS$11)),'Emissions (start here)'!CL19*2000*453.59/8760/3600*Dispersion!$AS$11,0)</f>
        <v>0</v>
      </c>
      <c r="FW19" s="74">
        <f>IF(AND(ISNUMBER('Emissions (start here)'!CM19),ISNUMBER(Dispersion!$AT$8)),'Emissions (start here)'!CM19*453.59/3600*Dispersion!$AT$8,0)</f>
        <v>0</v>
      </c>
      <c r="FX19" s="74">
        <f>IF(AND(ISNUMBER('Emissions (start here)'!CM19),ISNUMBER(Dispersion!$AT$9)),'Emissions (start here)'!CM19*453.59/3600*Dispersion!$AT$9,0)</f>
        <v>0</v>
      </c>
      <c r="FY19" s="74">
        <f>IF(AND(ISNUMBER('Emissions (start here)'!CN19),ISNUMBER(Dispersion!$AT$10)),'Emissions (start here)'!CN19*2000*453.59/8760/3600*Dispersion!$AT$10,0)</f>
        <v>0</v>
      </c>
      <c r="FZ19" s="74">
        <f>IF(AND(ISNUMBER('Emissions (start here)'!CN19),ISNUMBER(Dispersion!$AT$11)),'Emissions (start here)'!CN19*2000*453.59/8760/3600*Dispersion!$AT$11,0)</f>
        <v>0</v>
      </c>
      <c r="GA19" s="74">
        <f>IF(AND(ISNUMBER('Emissions (start here)'!CO19),ISNUMBER(Dispersion!$AU$8)),'Emissions (start here)'!CO19*453.59/3600*Dispersion!$AU$8,0)</f>
        <v>0</v>
      </c>
      <c r="GB19" s="74">
        <f>IF(AND(ISNUMBER('Emissions (start here)'!CO19),ISNUMBER(Dispersion!$AU$9)),'Emissions (start here)'!CO19*453.59/3600*Dispersion!$AU$9,0)</f>
        <v>0</v>
      </c>
      <c r="GC19" s="74">
        <f>IF(AND(ISNUMBER('Emissions (start here)'!CP19),ISNUMBER(Dispersion!$AU$10)),'Emissions (start here)'!CP19*2000*453.59/8760/3600*Dispersion!$AU$10,0)</f>
        <v>0</v>
      </c>
      <c r="GD19" s="74">
        <f>IF(AND(ISNUMBER('Emissions (start here)'!CP19),ISNUMBER(Dispersion!$AU$11)),'Emissions (start here)'!CP19*2000*453.59/8760/3600*Dispersion!$AU$11,0)</f>
        <v>0</v>
      </c>
      <c r="GE19" s="74">
        <f>IF(AND(ISNUMBER('Emissions (start here)'!CQ19),ISNUMBER(Dispersion!$AV$8)),'Emissions (start here)'!CQ19*453.59/3600*Dispersion!$AV$8,0)</f>
        <v>0</v>
      </c>
      <c r="GF19" s="74">
        <f>IF(AND(ISNUMBER('Emissions (start here)'!CQ19),ISNUMBER(Dispersion!$AV$9)),'Emissions (start here)'!CQ19*453.59/3600*Dispersion!$AV$9,0)</f>
        <v>0</v>
      </c>
      <c r="GG19" s="74">
        <f>IF(AND(ISNUMBER('Emissions (start here)'!CR19),ISNUMBER(Dispersion!$AV$10)),'Emissions (start here)'!CR19*2000*453.59/8760/3600*Dispersion!$AV$10,0)</f>
        <v>0</v>
      </c>
      <c r="GH19" s="74">
        <f>IF(AND(ISNUMBER('Emissions (start here)'!CR19),ISNUMBER(Dispersion!$AV$11)),'Emissions (start here)'!CR19*2000*453.59/8760/3600*Dispersion!$AV$11,0)</f>
        <v>0</v>
      </c>
      <c r="GI19" s="74">
        <f>IF(AND(ISNUMBER('Emissions (start here)'!CS19),ISNUMBER(Dispersion!$AW$8)),'Emissions (start here)'!CS19*453.59/3600*Dispersion!$AW$8,0)</f>
        <v>0</v>
      </c>
      <c r="GJ19" s="74">
        <f>IF(AND(ISNUMBER('Emissions (start here)'!CS19),ISNUMBER(Dispersion!$AW$9)),'Emissions (start here)'!CS19*453.59/3600*Dispersion!$AW$9,0)</f>
        <v>0</v>
      </c>
      <c r="GK19" s="74">
        <f>IF(AND(ISNUMBER('Emissions (start here)'!CT19),ISNUMBER(Dispersion!$AW$10)),'Emissions (start here)'!CT19*2000*453.59/8760/3600*Dispersion!$AW$10,0)</f>
        <v>0</v>
      </c>
      <c r="GL19" s="74">
        <f>IF(AND(ISNUMBER('Emissions (start here)'!CT19),ISNUMBER(Dispersion!$AW$11)),'Emissions (start here)'!CT19*2000*453.59/8760/3600*Dispersion!$AW$11,0)</f>
        <v>0</v>
      </c>
      <c r="GM19" s="74">
        <f>IF(AND(ISNUMBER('Emissions (start here)'!CU19),ISNUMBER(Dispersion!$AX$8)),'Emissions (start here)'!CU19*453.59/3600*Dispersion!$AX$8,0)</f>
        <v>0</v>
      </c>
      <c r="GN19" s="74">
        <f>IF(AND(ISNUMBER('Emissions (start here)'!CU19),ISNUMBER(Dispersion!$AX$9)),'Emissions (start here)'!CU19*453.59/3600*Dispersion!$AX$9,0)</f>
        <v>0</v>
      </c>
      <c r="GO19" s="74">
        <f>IF(AND(ISNUMBER('Emissions (start here)'!CV19),ISNUMBER(Dispersion!$AX$10)),'Emissions (start here)'!CV19*2000*453.59/8760/3600*Dispersion!$AX$10,0)</f>
        <v>0</v>
      </c>
      <c r="GP19" s="74">
        <f>IF(AND(ISNUMBER('Emissions (start here)'!CV19),ISNUMBER(Dispersion!$AX$11)),'Emissions (start here)'!CV19*2000*453.59/8760/3600*Dispersion!$AX$11,0)</f>
        <v>0</v>
      </c>
      <c r="GQ19" s="74">
        <f>IF(AND(ISNUMBER('Emissions (start here)'!CW19),ISNUMBER(Dispersion!$AY$8)),'Emissions (start here)'!CW19*453.59/3600*Dispersion!$AY$8,0)</f>
        <v>0</v>
      </c>
      <c r="GR19" s="74">
        <f>IF(AND(ISNUMBER('Emissions (start here)'!CW19),ISNUMBER(Dispersion!$AY$9)),'Emissions (start here)'!CW19*453.59/3600*Dispersion!$AY$9,0)</f>
        <v>0</v>
      </c>
      <c r="GS19" s="74">
        <f>IF(AND(ISNUMBER('Emissions (start here)'!CX19),ISNUMBER(Dispersion!$AY$10)),'Emissions (start here)'!CX19*2000*453.59/8760/3600*Dispersion!$AY$10,0)</f>
        <v>0</v>
      </c>
      <c r="GT19" s="74">
        <f>IF(AND(ISNUMBER('Emissions (start here)'!CX19),ISNUMBER(Dispersion!$AY$11)),'Emissions (start here)'!CX19*2000*453.59/8760/3600*Dispersion!$AY$11,0)</f>
        <v>0</v>
      </c>
      <c r="GU19" s="74">
        <f>IF(AND(ISNUMBER('Emissions (start here)'!CY19),ISNUMBER(Dispersion!$AZ$8)),'Emissions (start here)'!CY19*453.59/3600*Dispersion!$AZ$8,0)</f>
        <v>0</v>
      </c>
      <c r="GV19" s="74">
        <f>IF(AND(ISNUMBER('Emissions (start here)'!CY19),ISNUMBER(Dispersion!$AZ$9)),'Emissions (start here)'!CY19*453.59/3600*Dispersion!$AZ$9,0)</f>
        <v>0</v>
      </c>
      <c r="GW19" s="74">
        <f>IF(AND(ISNUMBER('Emissions (start here)'!CZ19),ISNUMBER(Dispersion!$AZ$10)),'Emissions (start here)'!CZ19*2000*453.59/8760/3600*Dispersion!$AZ$10,0)</f>
        <v>0</v>
      </c>
      <c r="GX19" s="74">
        <f>IF(AND(ISNUMBER('Emissions (start here)'!CZ19),ISNUMBER(Dispersion!$AZ$11)),'Emissions (start here)'!CZ19*2000*453.59/8760/3600*Dispersion!$AZ$11,0)</f>
        <v>0</v>
      </c>
    </row>
    <row r="20" spans="1:206" x14ac:dyDescent="0.2">
      <c r="A20" s="51" t="str">
        <f>'Tox Values'!C20</f>
        <v>ALIPHATIC-MID</v>
      </c>
      <c r="B20" s="94" t="str">
        <f>'Tox Values'!D20</f>
        <v>Aliphatic Hydrocarbon Streams (Midrange)</v>
      </c>
      <c r="C20" s="96">
        <f t="shared" si="1"/>
        <v>0</v>
      </c>
      <c r="D20" s="74">
        <f t="shared" si="2"/>
        <v>0</v>
      </c>
      <c r="E20" s="74">
        <f t="shared" si="3"/>
        <v>0</v>
      </c>
      <c r="F20" s="99">
        <f t="shared" si="4"/>
        <v>0</v>
      </c>
      <c r="G20" s="97">
        <f>IF(AND(ISNUMBER('Emissions (start here)'!E20),ISNUMBER(Dispersion!$C$8)),'Emissions (start here)'!E20*453.59/3600*Dispersion!$C$8,0)</f>
        <v>0</v>
      </c>
      <c r="H20" s="74">
        <f>IF(AND(ISNUMBER('Emissions (start here)'!E20),ISNUMBER(Dispersion!$C$9)),'Emissions (start here)'!E20*453.59/3600*Dispersion!$C$9,0)</f>
        <v>0</v>
      </c>
      <c r="I20" s="74">
        <f>IF(AND(ISNUMBER('Emissions (start here)'!F20),ISNUMBER(Dispersion!$C$10)),'Emissions (start here)'!F20*2000*453.59/8760/3600*Dispersion!$C$10,0)</f>
        <v>0</v>
      </c>
      <c r="J20" s="74">
        <f>IF(AND(ISNUMBER('Emissions (start here)'!F20),ISNUMBER(Dispersion!$C$11)),'Emissions (start here)'!F20*2000*453.59/8760/3600*Dispersion!$C$11,0)</f>
        <v>0</v>
      </c>
      <c r="K20" s="74">
        <f>IF(AND(ISNUMBER('Emissions (start here)'!G20),ISNUMBER(Dispersion!$D$8)),'Emissions (start here)'!G20*453.59/3600*Dispersion!$D$8,0)</f>
        <v>0</v>
      </c>
      <c r="L20" s="74">
        <f>IF(AND(ISNUMBER('Emissions (start here)'!G20),ISNUMBER(Dispersion!$D$9)),'Emissions (start here)'!G20*453.59/3600*Dispersion!$D$9,0)</f>
        <v>0</v>
      </c>
      <c r="M20" s="74">
        <f>IF(AND(ISNUMBER('Emissions (start here)'!H20),ISNUMBER(Dispersion!$D$10)),'Emissions (start here)'!H20*2000*453.59/8760/3600*Dispersion!$D$10,0)</f>
        <v>0</v>
      </c>
      <c r="N20" s="74">
        <f>IF(AND(ISNUMBER('Emissions (start here)'!H20),ISNUMBER(Dispersion!$D$11)),'Emissions (start here)'!H20*2000*453.59/8760/3600*Dispersion!$D$11,0)</f>
        <v>0</v>
      </c>
      <c r="O20" s="74">
        <f>IF(AND(ISNUMBER('Emissions (start here)'!I20),ISNUMBER(Dispersion!$E$8)),'Emissions (start here)'!I20*453.59/3600*Dispersion!$E$8,0)</f>
        <v>0</v>
      </c>
      <c r="P20" s="74">
        <f>IF(AND(ISNUMBER('Emissions (start here)'!I20),ISNUMBER(Dispersion!$E$9)),'Emissions (start here)'!I20*453.59/3600*Dispersion!$E$9,0)</f>
        <v>0</v>
      </c>
      <c r="Q20" s="74">
        <f>IF(AND(ISNUMBER('Emissions (start here)'!J20),ISNUMBER(Dispersion!$E$10)),'Emissions (start here)'!J20*2000*453.59/8760/3600*Dispersion!$E$10,0)</f>
        <v>0</v>
      </c>
      <c r="R20" s="74">
        <f>IF(AND(ISNUMBER('Emissions (start here)'!J20),ISNUMBER(Dispersion!$E$11)),'Emissions (start here)'!J20*2000*453.59/8760/3600*Dispersion!$E$11,0)</f>
        <v>0</v>
      </c>
      <c r="S20" s="74">
        <f>IF(AND(ISNUMBER('Emissions (start here)'!K20),ISNUMBER(Dispersion!$F$8)),'Emissions (start here)'!K20*453.59/3600*Dispersion!$F$8,0)</f>
        <v>0</v>
      </c>
      <c r="T20" s="74">
        <f>IF(AND(ISNUMBER('Emissions (start here)'!K20),ISNUMBER(Dispersion!$F$9)),'Emissions (start here)'!K20*453.59/3600*Dispersion!$F$9,0)</f>
        <v>0</v>
      </c>
      <c r="U20" s="74">
        <f>IF(AND(ISNUMBER('Emissions (start here)'!L20),ISNUMBER(Dispersion!$F$10)),'Emissions (start here)'!L20*2000*453.59/8760/3600*Dispersion!$F$10,0)</f>
        <v>0</v>
      </c>
      <c r="V20" s="74">
        <f>IF(AND(ISNUMBER('Emissions (start here)'!L20),ISNUMBER(Dispersion!$F$11)),'Emissions (start here)'!L20*2000*453.59/8760/3600*Dispersion!$F$11,0)</f>
        <v>0</v>
      </c>
      <c r="W20" s="74">
        <f>IF(AND(ISNUMBER('Emissions (start here)'!M20),ISNUMBER(Dispersion!$G$8)),'Emissions (start here)'!M20*453.59/3600*Dispersion!$G$8,0)</f>
        <v>0</v>
      </c>
      <c r="X20" s="74">
        <f>IF(AND(ISNUMBER('Emissions (start here)'!M20),ISNUMBER(Dispersion!$G$9)),'Emissions (start here)'!M20*453.59/3600*Dispersion!$G$9,0)</f>
        <v>0</v>
      </c>
      <c r="Y20" s="74">
        <f>IF(AND(ISNUMBER('Emissions (start here)'!N20),ISNUMBER(Dispersion!$G$10)),'Emissions (start here)'!N20*2000*453.59/8760/3600*Dispersion!$G$10,0)</f>
        <v>0</v>
      </c>
      <c r="Z20" s="74">
        <f>IF(AND(ISNUMBER('Emissions (start here)'!N20),ISNUMBER(Dispersion!$G$11)),'Emissions (start here)'!N20*2000*453.59/8760/3600*Dispersion!$G$11,0)</f>
        <v>0</v>
      </c>
      <c r="AA20" s="74">
        <f>IF(AND(ISNUMBER('Emissions (start here)'!O20),ISNUMBER(Dispersion!$H$8)),'Emissions (start here)'!O20*453.59/3600*Dispersion!$H$8,0)</f>
        <v>0</v>
      </c>
      <c r="AB20" s="74">
        <f>IF(AND(ISNUMBER('Emissions (start here)'!O20),ISNUMBER(Dispersion!$H$9)),'Emissions (start here)'!O20*453.59/3600*Dispersion!$H$9,0)</f>
        <v>0</v>
      </c>
      <c r="AC20" s="74">
        <f>IF(AND(ISNUMBER('Emissions (start here)'!P20),ISNUMBER(Dispersion!$H$10)),'Emissions (start here)'!P20*2000*453.59/8760/3600*Dispersion!$H$10,0)</f>
        <v>0</v>
      </c>
      <c r="AD20" s="74">
        <f>IF(AND(ISNUMBER('Emissions (start here)'!P20),ISNUMBER(Dispersion!$H$11)),'Emissions (start here)'!P20*2000*453.59/8760/3600*Dispersion!$H$11,0)</f>
        <v>0</v>
      </c>
      <c r="AE20" s="74">
        <f>IF(AND(ISNUMBER('Emissions (start here)'!Q20),ISNUMBER(Dispersion!$I$8)),'Emissions (start here)'!Q20*453.59/3600*Dispersion!$I$8,0)</f>
        <v>0</v>
      </c>
      <c r="AF20" s="74">
        <f>IF(AND(ISNUMBER('Emissions (start here)'!Q20),ISNUMBER(Dispersion!$I$9)),'Emissions (start here)'!Q20*453.59/3600*Dispersion!$I$9,0)</f>
        <v>0</v>
      </c>
      <c r="AG20" s="74">
        <f>IF(AND(ISNUMBER('Emissions (start here)'!R20),ISNUMBER(Dispersion!$I$10)),'Emissions (start here)'!R20*2000*453.59/8760/3600*Dispersion!$I$10,0)</f>
        <v>0</v>
      </c>
      <c r="AH20" s="74">
        <f>IF(AND(ISNUMBER('Emissions (start here)'!R20),ISNUMBER(Dispersion!$I$11)),'Emissions (start here)'!R20*2000*453.59/8760/3600*Dispersion!$I$11,0)</f>
        <v>0</v>
      </c>
      <c r="AI20" s="74">
        <f>IF(AND(ISNUMBER('Emissions (start here)'!S20),ISNUMBER(Dispersion!$J$8)),'Emissions (start here)'!S20*453.59/3600*Dispersion!$J$8,0)</f>
        <v>0</v>
      </c>
      <c r="AJ20" s="74">
        <f>IF(AND(ISNUMBER('Emissions (start here)'!S20),ISNUMBER(Dispersion!$J$9)),'Emissions (start here)'!S20*453.59/3600*Dispersion!$J$9,0)</f>
        <v>0</v>
      </c>
      <c r="AK20" s="74">
        <f>IF(AND(ISNUMBER('Emissions (start here)'!T20),ISNUMBER(Dispersion!$J$10)),'Emissions (start here)'!T20*2000*453.59/8760/3600*Dispersion!$J$10,0)</f>
        <v>0</v>
      </c>
      <c r="AL20" s="74">
        <f>IF(AND(ISNUMBER('Emissions (start here)'!T20),ISNUMBER(Dispersion!$J$11)),'Emissions (start here)'!T20*2000*453.59/8760/3600*Dispersion!$J$11,0)</f>
        <v>0</v>
      </c>
      <c r="AM20" s="74">
        <f>IF(AND(ISNUMBER('Emissions (start here)'!U20),ISNUMBER(Dispersion!$K$8)),'Emissions (start here)'!U20*453.59/3600*Dispersion!$K$8,0)</f>
        <v>0</v>
      </c>
      <c r="AN20" s="74">
        <f>IF(AND(ISNUMBER('Emissions (start here)'!U20),ISNUMBER(Dispersion!$K$9)),'Emissions (start here)'!U20*453.59/3600*Dispersion!$K$9,0)</f>
        <v>0</v>
      </c>
      <c r="AO20" s="74">
        <f>IF(AND(ISNUMBER('Emissions (start here)'!V20),ISNUMBER(Dispersion!$K$10)),'Emissions (start here)'!V20*2000*453.59/8760/3600*Dispersion!$K$10,0)</f>
        <v>0</v>
      </c>
      <c r="AP20" s="74">
        <f>IF(AND(ISNUMBER('Emissions (start here)'!V20),ISNUMBER(Dispersion!$K$11)),'Emissions (start here)'!V20*2000*453.59/8760/3600*Dispersion!$K$11,0)</f>
        <v>0</v>
      </c>
      <c r="AQ20" s="74">
        <f>IF(AND(ISNUMBER('Emissions (start here)'!W20),ISNUMBER(Dispersion!$L$8)),'Emissions (start here)'!W20*453.59/3600*Dispersion!$L$8,0)</f>
        <v>0</v>
      </c>
      <c r="AR20" s="74">
        <f>IF(AND(ISNUMBER('Emissions (start here)'!W20),ISNUMBER(Dispersion!$L$9)),'Emissions (start here)'!W20*453.59/3600*Dispersion!$L$9,0)</f>
        <v>0</v>
      </c>
      <c r="AS20" s="74">
        <f>IF(AND(ISNUMBER('Emissions (start here)'!X20),ISNUMBER(Dispersion!$L$10)),'Emissions (start here)'!X20*2000*453.59/8760/3600*Dispersion!$L$10,0)</f>
        <v>0</v>
      </c>
      <c r="AT20" s="74">
        <f>IF(AND(ISNUMBER('Emissions (start here)'!X20),ISNUMBER(Dispersion!$L$11)),'Emissions (start here)'!X20*2000*453.59/8760/3600*Dispersion!$L$11,0)</f>
        <v>0</v>
      </c>
      <c r="AU20" s="74">
        <f>IF(AND(ISNUMBER('Emissions (start here)'!Y20),ISNUMBER(Dispersion!$M$8)),'Emissions (start here)'!Y20*453.59/3600*Dispersion!$M$8,0)</f>
        <v>0</v>
      </c>
      <c r="AV20" s="74">
        <f>IF(AND(ISNUMBER('Emissions (start here)'!Y20),ISNUMBER(Dispersion!$M$9)),'Emissions (start here)'!Y20*453.59/3600*Dispersion!$M$9,0)</f>
        <v>0</v>
      </c>
      <c r="AW20" s="74">
        <f>IF(AND(ISNUMBER('Emissions (start here)'!Z20),ISNUMBER(Dispersion!$M$10)),'Emissions (start here)'!Z20*2000*453.59/8760/3600*Dispersion!$M$10,0)</f>
        <v>0</v>
      </c>
      <c r="AX20" s="74">
        <f>IF(AND(ISNUMBER('Emissions (start here)'!Z20),ISNUMBER(Dispersion!$M$11)),'Emissions (start here)'!Z20*2000*453.59/8760/3600*Dispersion!$M$11,0)</f>
        <v>0</v>
      </c>
      <c r="AY20" s="74">
        <f>IF(AND(ISNUMBER('Emissions (start here)'!AA20),ISNUMBER(Dispersion!$N$8)),'Emissions (start here)'!AA20*453.59/3600*Dispersion!$N$8,0)</f>
        <v>0</v>
      </c>
      <c r="AZ20" s="74">
        <f>IF(AND(ISNUMBER('Emissions (start here)'!AA20),ISNUMBER(Dispersion!$N$9)),'Emissions (start here)'!AA20*453.59/3600*Dispersion!$N$9,0)</f>
        <v>0</v>
      </c>
      <c r="BA20" s="74">
        <f>IF(AND(ISNUMBER('Emissions (start here)'!AB20),ISNUMBER(Dispersion!$N$10)),'Emissions (start here)'!AB20*2000*453.59/8760/3600*Dispersion!$N$10,0)</f>
        <v>0</v>
      </c>
      <c r="BB20" s="74">
        <f>IF(AND(ISNUMBER('Emissions (start here)'!AB20),ISNUMBER(Dispersion!$N$11)),'Emissions (start here)'!AB20*2000*453.59/8760/3600*Dispersion!$N$11,0)</f>
        <v>0</v>
      </c>
      <c r="BC20" s="74">
        <f>IF(AND(ISNUMBER('Emissions (start here)'!AC20),ISNUMBER(Dispersion!$O$8)),'Emissions (start here)'!AC20*453.59/3600*Dispersion!$O$8,0)</f>
        <v>0</v>
      </c>
      <c r="BD20" s="74">
        <f>IF(AND(ISNUMBER('Emissions (start here)'!AC20),ISNUMBER(Dispersion!$O$9)),'Emissions (start here)'!AC20*453.59/3600*Dispersion!$O$9,0)</f>
        <v>0</v>
      </c>
      <c r="BE20" s="74">
        <f>IF(AND(ISNUMBER('Emissions (start here)'!AD20),ISNUMBER(Dispersion!$O$10)),'Emissions (start here)'!AD20*2000*453.59/8760/3600*Dispersion!$O$10,0)</f>
        <v>0</v>
      </c>
      <c r="BF20" s="74">
        <f>IF(AND(ISNUMBER('Emissions (start here)'!AD20),ISNUMBER(Dispersion!$O$11)),'Emissions (start here)'!AD20*2000*453.59/8760/3600*Dispersion!$O$11,0)</f>
        <v>0</v>
      </c>
      <c r="BG20" s="74">
        <f>IF(AND(ISNUMBER('Emissions (start here)'!AE20),ISNUMBER(Dispersion!$P$8)),'Emissions (start here)'!AE20*453.59/3600*Dispersion!$P$8,0)</f>
        <v>0</v>
      </c>
      <c r="BH20" s="74">
        <f>IF(AND(ISNUMBER('Emissions (start here)'!AE20),ISNUMBER(Dispersion!$P$9)),'Emissions (start here)'!AE20*453.59/3600*Dispersion!$P$9,0)</f>
        <v>0</v>
      </c>
      <c r="BI20" s="74">
        <f>IF(AND(ISNUMBER('Emissions (start here)'!AF20),ISNUMBER(Dispersion!$P$10)),'Emissions (start here)'!AF20*2000*453.59/8760/3600*Dispersion!$P$10,0)</f>
        <v>0</v>
      </c>
      <c r="BJ20" s="74">
        <f>IF(AND(ISNUMBER('Emissions (start here)'!AF20),ISNUMBER(Dispersion!$P$11)),'Emissions (start here)'!AF20*2000*453.59/8760/3600*Dispersion!$P$11,0)</f>
        <v>0</v>
      </c>
      <c r="BK20" s="74">
        <f>IF(AND(ISNUMBER('Emissions (start here)'!AG20),ISNUMBER(Dispersion!$Q$8)),'Emissions (start here)'!AG20*453.59/3600*Dispersion!$Q$8,0)</f>
        <v>0</v>
      </c>
      <c r="BL20" s="74">
        <f>IF(AND(ISNUMBER('Emissions (start here)'!AG20),ISNUMBER(Dispersion!$Q$9)),'Emissions (start here)'!AG20*453.59/3600*Dispersion!$Q$9,0)</f>
        <v>0</v>
      </c>
      <c r="BM20" s="74">
        <f>IF(AND(ISNUMBER('Emissions (start here)'!AH20),ISNUMBER(Dispersion!$Q$10)),'Emissions (start here)'!AH20*2000*453.59/8760/3600*Dispersion!$Q$10,0)</f>
        <v>0</v>
      </c>
      <c r="BN20" s="74">
        <f>IF(AND(ISNUMBER('Emissions (start here)'!AH20),ISNUMBER(Dispersion!$Q$11)),'Emissions (start here)'!AH20*2000*453.59/8760/3600*Dispersion!$Q$11,0)</f>
        <v>0</v>
      </c>
      <c r="BO20" s="74">
        <f>IF(AND(ISNUMBER('Emissions (start here)'!AI20),ISNUMBER(Dispersion!$R$8)),'Emissions (start here)'!AI20*453.59/3600*Dispersion!$R$8,0)</f>
        <v>0</v>
      </c>
      <c r="BP20" s="74">
        <f>IF(AND(ISNUMBER('Emissions (start here)'!AI20),ISNUMBER(Dispersion!$R$9)),'Emissions (start here)'!AI20*453.59/3600*Dispersion!$R$9,0)</f>
        <v>0</v>
      </c>
      <c r="BQ20" s="74">
        <f>IF(AND(ISNUMBER('Emissions (start here)'!AJ20),ISNUMBER(Dispersion!$R$10)),'Emissions (start here)'!AJ20*2000*453.59/8760/3600*Dispersion!$R$10,0)</f>
        <v>0</v>
      </c>
      <c r="BR20" s="74">
        <f>IF(AND(ISNUMBER('Emissions (start here)'!AJ20),ISNUMBER(Dispersion!$R$11)),'Emissions (start here)'!AJ20*2000*453.59/8760/3600*Dispersion!$R$11,0)</f>
        <v>0</v>
      </c>
      <c r="BS20" s="74">
        <f>IF(AND(ISNUMBER('Emissions (start here)'!AK20),ISNUMBER(Dispersion!$S$8)),'Emissions (start here)'!AK20*453.59/3600*Dispersion!$S$8,0)</f>
        <v>0</v>
      </c>
      <c r="BT20" s="74">
        <f>IF(AND(ISNUMBER('Emissions (start here)'!AK20),ISNUMBER(Dispersion!$S$9)),'Emissions (start here)'!AK20*453.59/3600*Dispersion!$S$9,0)</f>
        <v>0</v>
      </c>
      <c r="BU20" s="74">
        <f>IF(AND(ISNUMBER('Emissions (start here)'!AL20),ISNUMBER(Dispersion!$S$10)),'Emissions (start here)'!AL20*2000*453.59/8760/3600*Dispersion!$S$10,0)</f>
        <v>0</v>
      </c>
      <c r="BV20" s="74">
        <f>IF(AND(ISNUMBER('Emissions (start here)'!AL20),ISNUMBER(Dispersion!$S$11)),'Emissions (start here)'!AL20*2000*453.59/8760/3600*Dispersion!$S$11,0)</f>
        <v>0</v>
      </c>
      <c r="BW20" s="74">
        <f>IF(AND(ISNUMBER('Emissions (start here)'!AM20),ISNUMBER(Dispersion!$T$8)),'Emissions (start here)'!AM20*453.59/3600*Dispersion!$T$8,0)</f>
        <v>0</v>
      </c>
      <c r="BX20" s="74">
        <f>IF(AND(ISNUMBER('Emissions (start here)'!AM20),ISNUMBER(Dispersion!$T$9)),'Emissions (start here)'!AM20*453.59/3600*Dispersion!$T$9,0)</f>
        <v>0</v>
      </c>
      <c r="BY20" s="74">
        <f>IF(AND(ISNUMBER('Emissions (start here)'!AN20),ISNUMBER(Dispersion!$T$10)),'Emissions (start here)'!AN20*2000*453.59/8760/3600*Dispersion!$T$10,0)</f>
        <v>0</v>
      </c>
      <c r="BZ20" s="74">
        <f>IF(AND(ISNUMBER('Emissions (start here)'!AN20),ISNUMBER(Dispersion!$T$11)),'Emissions (start here)'!AN20*2000*453.59/8760/3600*Dispersion!$T$11,0)</f>
        <v>0</v>
      </c>
      <c r="CA20" s="74">
        <f>IF(AND(ISNUMBER('Emissions (start here)'!AO20),ISNUMBER(Dispersion!$U$8)),'Emissions (start here)'!AO20*453.59/3600*Dispersion!$U$8,0)</f>
        <v>0</v>
      </c>
      <c r="CB20" s="74">
        <f>IF(AND(ISNUMBER('Emissions (start here)'!AO20),ISNUMBER(Dispersion!$U$9)),'Emissions (start here)'!AO20*453.59/3600*Dispersion!$U$9,0)</f>
        <v>0</v>
      </c>
      <c r="CC20" s="74">
        <f>IF(AND(ISNUMBER('Emissions (start here)'!AP20),ISNUMBER(Dispersion!$U$10)),'Emissions (start here)'!AP20*2000*453.59/8760/3600*Dispersion!$U$10,0)</f>
        <v>0</v>
      </c>
      <c r="CD20" s="74">
        <f>IF(AND(ISNUMBER('Emissions (start here)'!AP20),ISNUMBER(Dispersion!$U$11)),'Emissions (start here)'!AP20*2000*453.59/8760/3600*Dispersion!$U$11,0)</f>
        <v>0</v>
      </c>
      <c r="CE20" s="74">
        <f>IF(AND(ISNUMBER('Emissions (start here)'!AQ20),ISNUMBER(Dispersion!$V$8)),'Emissions (start here)'!AQ20*453.59/3600*Dispersion!$V$8,0)</f>
        <v>0</v>
      </c>
      <c r="CF20" s="74">
        <f>IF(AND(ISNUMBER('Emissions (start here)'!AQ20),ISNUMBER(Dispersion!$V$9)),'Emissions (start here)'!AQ20*453.59/3600*Dispersion!$V$9,0)</f>
        <v>0</v>
      </c>
      <c r="CG20" s="74">
        <f>IF(AND(ISNUMBER('Emissions (start here)'!AR20),ISNUMBER(Dispersion!$V$10)),'Emissions (start here)'!AR20*2000*453.59/8760/3600*Dispersion!$V$10,0)</f>
        <v>0</v>
      </c>
      <c r="CH20" s="74">
        <f>IF(AND(ISNUMBER('Emissions (start here)'!AR20),ISNUMBER(Dispersion!$V$11)),'Emissions (start here)'!AR20*2000*453.59/8760/3600*Dispersion!$V$11,0)</f>
        <v>0</v>
      </c>
      <c r="CI20" s="74">
        <f>IF(AND(ISNUMBER('Emissions (start here)'!AS20),ISNUMBER(Dispersion!$W$8)),'Emissions (start here)'!AS20*453.59/3600*Dispersion!$W$8,0)</f>
        <v>0</v>
      </c>
      <c r="CJ20" s="74">
        <f>IF(AND(ISNUMBER('Emissions (start here)'!AS20),ISNUMBER(Dispersion!$W$9)),'Emissions (start here)'!AS20*453.59/3600*Dispersion!$W$9,0)</f>
        <v>0</v>
      </c>
      <c r="CK20" s="74">
        <f>IF(AND(ISNUMBER('Emissions (start here)'!AT20),ISNUMBER(Dispersion!$W$10)),'Emissions (start here)'!AT20*2000*453.59/8760/3600*Dispersion!$W$10,0)</f>
        <v>0</v>
      </c>
      <c r="CL20" s="74">
        <f>IF(AND(ISNUMBER('Emissions (start here)'!AT20),ISNUMBER(Dispersion!$W$11)),'Emissions (start here)'!AT20*2000*453.59/8760/3600*Dispersion!$W$11,0)</f>
        <v>0</v>
      </c>
      <c r="CM20" s="74">
        <f>IF(AND(ISNUMBER('Emissions (start here)'!AU20),ISNUMBER(Dispersion!$X$8)),'Emissions (start here)'!AU20*453.59/3600*Dispersion!$X$8,0)</f>
        <v>0</v>
      </c>
      <c r="CN20" s="74">
        <f>IF(AND(ISNUMBER('Emissions (start here)'!AU20),ISNUMBER(Dispersion!$X$9)),'Emissions (start here)'!AU20*453.59/3600*Dispersion!$X$9,0)</f>
        <v>0</v>
      </c>
      <c r="CO20" s="74">
        <f>IF(AND(ISNUMBER('Emissions (start here)'!AV20),ISNUMBER(Dispersion!$X$10)),'Emissions (start here)'!AV20*2000*453.59/8760/3600*Dispersion!$X$10,0)</f>
        <v>0</v>
      </c>
      <c r="CP20" s="74">
        <f>IF(AND(ISNUMBER('Emissions (start here)'!AV20),ISNUMBER(Dispersion!$X$11)),'Emissions (start here)'!AV20*2000*453.59/8760/3600*Dispersion!$X$11,0)</f>
        <v>0</v>
      </c>
      <c r="CQ20" s="74">
        <f>IF(AND(ISNUMBER('Emissions (start here)'!AW20),ISNUMBER(Dispersion!$Y$8)),'Emissions (start here)'!AW20*453.59/3600*Dispersion!$Y$8,0)</f>
        <v>0</v>
      </c>
      <c r="CR20" s="74">
        <f>IF(AND(ISNUMBER('Emissions (start here)'!AW20),ISNUMBER(Dispersion!$Y$9)),'Emissions (start here)'!AW20*453.59/3600*Dispersion!$Y$9,0)</f>
        <v>0</v>
      </c>
      <c r="CS20" s="74">
        <f>IF(AND(ISNUMBER('Emissions (start here)'!AX20),ISNUMBER(Dispersion!$Y$10)),'Emissions (start here)'!AX20*2000*453.59/8760/3600*Dispersion!$Y$10,0)</f>
        <v>0</v>
      </c>
      <c r="CT20" s="74">
        <f>IF(AND(ISNUMBER('Emissions (start here)'!AX20),ISNUMBER(Dispersion!$Y$11)),'Emissions (start here)'!AX20*2000*453.59/8760/3600*Dispersion!$Y$11,0)</f>
        <v>0</v>
      </c>
      <c r="CU20" s="74">
        <f>IF(AND(ISNUMBER('Emissions (start here)'!AY20),ISNUMBER(Dispersion!$Z$8)),'Emissions (start here)'!AY20*453.59/3600*Dispersion!$Z$8,0)</f>
        <v>0</v>
      </c>
      <c r="CV20" s="74">
        <f>IF(AND(ISNUMBER('Emissions (start here)'!AY20),ISNUMBER(Dispersion!$Z$9)),'Emissions (start here)'!AY20*453.59/3600*Dispersion!$Z$9,0)</f>
        <v>0</v>
      </c>
      <c r="CW20" s="74">
        <f>IF(AND(ISNUMBER('Emissions (start here)'!AZ20),ISNUMBER(Dispersion!$Z$10)),'Emissions (start here)'!AZ20*2000*453.59/8760/3600*Dispersion!$Z$10,0)</f>
        <v>0</v>
      </c>
      <c r="CX20" s="74">
        <f>IF(AND(ISNUMBER('Emissions (start here)'!AZ20),ISNUMBER(Dispersion!$Z$11)),'Emissions (start here)'!AZ20*2000*453.59/8760/3600*Dispersion!$Z$11,0)</f>
        <v>0</v>
      </c>
      <c r="CY20" s="74">
        <f>IF(AND(ISNUMBER('Emissions (start here)'!BA20),ISNUMBER(Dispersion!$AA$8)),'Emissions (start here)'!BA20*453.59/3600*Dispersion!$AA$8,0)</f>
        <v>0</v>
      </c>
      <c r="CZ20" s="74">
        <f>IF(AND(ISNUMBER('Emissions (start here)'!BA20),ISNUMBER(Dispersion!$AA$9)),'Emissions (start here)'!BA20*453.59/3600*Dispersion!$AA$9,0)</f>
        <v>0</v>
      </c>
      <c r="DA20" s="74">
        <f>IF(AND(ISNUMBER('Emissions (start here)'!BB20),ISNUMBER(Dispersion!$AA$10)),'Emissions (start here)'!BB20*2000*453.59/8760/3600*Dispersion!$AA$10,0)</f>
        <v>0</v>
      </c>
      <c r="DB20" s="74">
        <f>IF(AND(ISNUMBER('Emissions (start here)'!BB20),ISNUMBER(Dispersion!$AA$11)),'Emissions (start here)'!BB20*2000*453.59/8760/3600*Dispersion!$AA$11,0)</f>
        <v>0</v>
      </c>
      <c r="DC20" s="74">
        <f>IF(AND(ISNUMBER('Emissions (start here)'!BC20),ISNUMBER(Dispersion!$AB$8)),'Emissions (start here)'!BC20*453.59/3600*Dispersion!$AB$8,0)</f>
        <v>0</v>
      </c>
      <c r="DD20" s="74">
        <f>IF(AND(ISNUMBER('Emissions (start here)'!BC20),ISNUMBER(Dispersion!$AB$9)),'Emissions (start here)'!BC20*453.59/3600*Dispersion!$AB$9,0)</f>
        <v>0</v>
      </c>
      <c r="DE20" s="74">
        <f>IF(AND(ISNUMBER('Emissions (start here)'!BD20),ISNUMBER(Dispersion!$AB$10)),'Emissions (start here)'!BD20*2000*453.59/8760/3600*Dispersion!$AB$10,0)</f>
        <v>0</v>
      </c>
      <c r="DF20" s="74">
        <f>IF(AND(ISNUMBER('Emissions (start here)'!BD20),ISNUMBER(Dispersion!$AB$11)),'Emissions (start here)'!BD20*2000*453.59/8760/3600*Dispersion!$AB$11,0)</f>
        <v>0</v>
      </c>
      <c r="DG20" s="74">
        <f>IF(AND(ISNUMBER('Emissions (start here)'!BE20),ISNUMBER(Dispersion!$AC$8)),'Emissions (start here)'!BE20*453.59/3600*Dispersion!$AC$8,0)</f>
        <v>0</v>
      </c>
      <c r="DH20" s="74">
        <f>IF(AND(ISNUMBER('Emissions (start here)'!BE20),ISNUMBER(Dispersion!$AC$9)),'Emissions (start here)'!BE20*453.59/3600*Dispersion!$AC$9,0)</f>
        <v>0</v>
      </c>
      <c r="DI20" s="74">
        <f>IF(AND(ISNUMBER('Emissions (start here)'!BF20),ISNUMBER(Dispersion!$AC$10)),'Emissions (start here)'!BF20*2000*453.59/8760/3600*Dispersion!$AC$10,0)</f>
        <v>0</v>
      </c>
      <c r="DJ20" s="74">
        <f>IF(AND(ISNUMBER('Emissions (start here)'!BF20),ISNUMBER(Dispersion!$AC$11)),'Emissions (start here)'!BF20*2000*453.59/8760/3600*Dispersion!$AC$11,0)</f>
        <v>0</v>
      </c>
      <c r="DK20" s="74">
        <f>IF(AND(ISNUMBER('Emissions (start here)'!BG20),ISNUMBER(Dispersion!$AD$8)),'Emissions (start here)'!BG20*453.59/3600*Dispersion!$AD$8,0)</f>
        <v>0</v>
      </c>
      <c r="DL20" s="74">
        <f>IF(AND(ISNUMBER('Emissions (start here)'!BG20),ISNUMBER(Dispersion!$AD$9)),'Emissions (start here)'!BG20*453.59/3600*Dispersion!$AD$9,0)</f>
        <v>0</v>
      </c>
      <c r="DM20" s="74">
        <f>IF(AND(ISNUMBER('Emissions (start here)'!BH20),ISNUMBER(Dispersion!$AD$10)),'Emissions (start here)'!BH20*2000*453.59/8760/3600*Dispersion!$AD$10,0)</f>
        <v>0</v>
      </c>
      <c r="DN20" s="74">
        <f>IF(AND(ISNUMBER('Emissions (start here)'!BH20),ISNUMBER(Dispersion!$AD$11)),'Emissions (start here)'!BH20*2000*453.59/8760/3600*Dispersion!$AD$11,0)</f>
        <v>0</v>
      </c>
      <c r="DO20" s="74">
        <f>IF(AND(ISNUMBER('Emissions (start here)'!BI20),ISNUMBER(Dispersion!$AE$8)),'Emissions (start here)'!BI20*453.59/3600*Dispersion!$AE$8,0)</f>
        <v>0</v>
      </c>
      <c r="DP20" s="74">
        <f>IF(AND(ISNUMBER('Emissions (start here)'!BI20),ISNUMBER(Dispersion!$AE$9)),'Emissions (start here)'!BI20*453.59/3600*Dispersion!$AE$9,0)</f>
        <v>0</v>
      </c>
      <c r="DQ20" s="74">
        <f>IF(AND(ISNUMBER('Emissions (start here)'!BJ20),ISNUMBER(Dispersion!$AE$10)),'Emissions (start here)'!BJ20*2000*453.59/8760/3600*Dispersion!$AE$10,0)</f>
        <v>0</v>
      </c>
      <c r="DR20" s="74">
        <f>IF(AND(ISNUMBER('Emissions (start here)'!BJ20),ISNUMBER(Dispersion!$AE$11)),'Emissions (start here)'!BJ20*2000*453.59/8760/3600*Dispersion!$AE$11,0)</f>
        <v>0</v>
      </c>
      <c r="DS20" s="74">
        <f>IF(AND(ISNUMBER('Emissions (start here)'!BK20),ISNUMBER(Dispersion!$AF$8)),'Emissions (start here)'!BK20*453.59/3600*Dispersion!$AF$8,0)</f>
        <v>0</v>
      </c>
      <c r="DT20" s="74">
        <f>IF(AND(ISNUMBER('Emissions (start here)'!BK20),ISNUMBER(Dispersion!$AF$9)),'Emissions (start here)'!BK20*453.59/3600*Dispersion!$AF$9,0)</f>
        <v>0</v>
      </c>
      <c r="DU20" s="74">
        <f>IF(AND(ISNUMBER('Emissions (start here)'!BL20),ISNUMBER(Dispersion!$AF$10)),'Emissions (start here)'!BL20*2000*453.59/8760/3600*Dispersion!$AF$10,0)</f>
        <v>0</v>
      </c>
      <c r="DV20" s="74">
        <f>IF(AND(ISNUMBER('Emissions (start here)'!BL20),ISNUMBER(Dispersion!$AF$11)),'Emissions (start here)'!BL20*2000*453.59/8760/3600*Dispersion!$AF$11,0)</f>
        <v>0</v>
      </c>
      <c r="DW20" s="74">
        <f>IF(AND(ISNUMBER('Emissions (start here)'!BM20),ISNUMBER(Dispersion!$AG$8)),'Emissions (start here)'!BM20*453.59/3600*Dispersion!$AG$8,0)</f>
        <v>0</v>
      </c>
      <c r="DX20" s="74">
        <f>IF(AND(ISNUMBER('Emissions (start here)'!BM20),ISNUMBER(Dispersion!$AG$9)),'Emissions (start here)'!BM20*453.59/3600*Dispersion!$AG$9,0)</f>
        <v>0</v>
      </c>
      <c r="DY20" s="74">
        <f>IF(AND(ISNUMBER('Emissions (start here)'!BN20),ISNUMBER(Dispersion!$AG$10)),'Emissions (start here)'!BN20*2000*453.59/8760/3600*Dispersion!$AG$10,0)</f>
        <v>0</v>
      </c>
      <c r="DZ20" s="74">
        <f>IF(AND(ISNUMBER('Emissions (start here)'!BN20),ISNUMBER(Dispersion!$AG$11)),'Emissions (start here)'!BN20*2000*453.59/8760/3600*Dispersion!$AG$11,0)</f>
        <v>0</v>
      </c>
      <c r="EA20" s="74">
        <f>IF(AND(ISNUMBER('Emissions (start here)'!BO20),ISNUMBER(Dispersion!$AH$8)),'Emissions (start here)'!BO20*453.59/3600*Dispersion!$AH$8,0)</f>
        <v>0</v>
      </c>
      <c r="EB20" s="74">
        <f>IF(AND(ISNUMBER('Emissions (start here)'!BO20),ISNUMBER(Dispersion!$AH$9)),'Emissions (start here)'!BO20*453.59/3600*Dispersion!$AH$9,0)</f>
        <v>0</v>
      </c>
      <c r="EC20" s="74">
        <f>IF(AND(ISNUMBER('Emissions (start here)'!BP20),ISNUMBER(Dispersion!$AH$10)),'Emissions (start here)'!BP20*2000*453.59/8760/3600*Dispersion!$AH$10,0)</f>
        <v>0</v>
      </c>
      <c r="ED20" s="74">
        <f>IF(AND(ISNUMBER('Emissions (start here)'!BP20),ISNUMBER(Dispersion!$AH$11)),'Emissions (start here)'!BP20*2000*453.59/8760/3600*Dispersion!$AH$11,0)</f>
        <v>0</v>
      </c>
      <c r="EE20" s="74">
        <f>IF(AND(ISNUMBER('Emissions (start here)'!BQ20),ISNUMBER(Dispersion!$AI$8)),'Emissions (start here)'!BQ20*453.59/3600*Dispersion!$AI$8,0)</f>
        <v>0</v>
      </c>
      <c r="EF20" s="74">
        <f>IF(AND(ISNUMBER('Emissions (start here)'!BQ20),ISNUMBER(Dispersion!$AI$9)),'Emissions (start here)'!BQ20*453.59/3600*Dispersion!$AI$9,0)</f>
        <v>0</v>
      </c>
      <c r="EG20" s="74">
        <f>IF(AND(ISNUMBER('Emissions (start here)'!BR20),ISNUMBER(Dispersion!$AI$10)),'Emissions (start here)'!BR20*2000*453.59/8760/3600*Dispersion!$AI$10,0)</f>
        <v>0</v>
      </c>
      <c r="EH20" s="74">
        <f>IF(AND(ISNUMBER('Emissions (start here)'!BR20),ISNUMBER(Dispersion!$AI$11)),'Emissions (start here)'!BR20*2000*453.59/8760/3600*Dispersion!$AI$11,0)</f>
        <v>0</v>
      </c>
      <c r="EI20" s="74">
        <f>IF(AND(ISNUMBER('Emissions (start here)'!BS20),ISNUMBER(Dispersion!$AJ$8)),'Emissions (start here)'!BS20*453.59/3600*Dispersion!$AJ$8,0)</f>
        <v>0</v>
      </c>
      <c r="EJ20" s="74">
        <f>IF(AND(ISNUMBER('Emissions (start here)'!BS20),ISNUMBER(Dispersion!$AJ$9)),'Emissions (start here)'!BS20*453.59/3600*Dispersion!$AJ$9,0)</f>
        <v>0</v>
      </c>
      <c r="EK20" s="74">
        <f>IF(AND(ISNUMBER('Emissions (start here)'!BT20),ISNUMBER(Dispersion!$AJ$10)),'Emissions (start here)'!BT20*2000*453.59/8760/3600*Dispersion!$AJ$10,0)</f>
        <v>0</v>
      </c>
      <c r="EL20" s="74">
        <f>IF(AND(ISNUMBER('Emissions (start here)'!BT20),ISNUMBER(Dispersion!$AJ$11)),'Emissions (start here)'!BT20*2000*453.59/8760/3600*Dispersion!$AJ$11,0)</f>
        <v>0</v>
      </c>
      <c r="EM20" s="74">
        <f>IF(AND(ISNUMBER('Emissions (start here)'!BU20),ISNUMBER(Dispersion!$AK$8)),'Emissions (start here)'!BU20*453.59/3600*Dispersion!$AK$8,0)</f>
        <v>0</v>
      </c>
      <c r="EN20" s="74">
        <f>IF(AND(ISNUMBER('Emissions (start here)'!BU20),ISNUMBER(Dispersion!$AK$9)),'Emissions (start here)'!BU20*453.59/3600*Dispersion!$AK$9,0)</f>
        <v>0</v>
      </c>
      <c r="EO20" s="74">
        <f>IF(AND(ISNUMBER('Emissions (start here)'!BV20),ISNUMBER(Dispersion!$AK$10)),'Emissions (start here)'!BV20*2000*453.59/8760/3600*Dispersion!$AK$10,0)</f>
        <v>0</v>
      </c>
      <c r="EP20" s="74">
        <f>IF(AND(ISNUMBER('Emissions (start here)'!BV20),ISNUMBER(Dispersion!$AK$11)),'Emissions (start here)'!BV20*2000*453.59/8760/3600*Dispersion!$AK$11,0)</f>
        <v>0</v>
      </c>
      <c r="EQ20" s="74">
        <f>IF(AND(ISNUMBER('Emissions (start here)'!BW20),ISNUMBER(Dispersion!$AL$8)),'Emissions (start here)'!BW20*453.59/3600*Dispersion!$AL$8,0)</f>
        <v>0</v>
      </c>
      <c r="ER20" s="74">
        <f>IF(AND(ISNUMBER('Emissions (start here)'!BW20),ISNUMBER(Dispersion!$AL$9)),'Emissions (start here)'!BW20*453.59/3600*Dispersion!$AL$9,0)</f>
        <v>0</v>
      </c>
      <c r="ES20" s="74">
        <f>IF(AND(ISNUMBER('Emissions (start here)'!BX20),ISNUMBER(Dispersion!$AL$10)),'Emissions (start here)'!BX20*2000*453.59/8760/3600*Dispersion!$AL$10,0)</f>
        <v>0</v>
      </c>
      <c r="ET20" s="74">
        <f>IF(AND(ISNUMBER('Emissions (start here)'!BX20),ISNUMBER(Dispersion!$AL$11)),'Emissions (start here)'!BX20*2000*453.59/8760/3600*Dispersion!$AL$11,0)</f>
        <v>0</v>
      </c>
      <c r="EU20" s="74">
        <f>IF(AND(ISNUMBER('Emissions (start here)'!BY20),ISNUMBER(Dispersion!$AM$8)),'Emissions (start here)'!BY20*453.59/3600*Dispersion!$AM$8,0)</f>
        <v>0</v>
      </c>
      <c r="EV20" s="74">
        <f>IF(AND(ISNUMBER('Emissions (start here)'!BY20),ISNUMBER(Dispersion!$AM$9)),'Emissions (start here)'!BY20*453.59/3600*Dispersion!$AM$9,0)</f>
        <v>0</v>
      </c>
      <c r="EW20" s="74">
        <f>IF(AND(ISNUMBER('Emissions (start here)'!BZ20),ISNUMBER(Dispersion!$AM$10)),'Emissions (start here)'!BZ20*2000*453.59/8760/3600*Dispersion!$AM$10,0)</f>
        <v>0</v>
      </c>
      <c r="EX20" s="74">
        <f>IF(AND(ISNUMBER('Emissions (start here)'!BZ20),ISNUMBER(Dispersion!$AM$11)),'Emissions (start here)'!BZ20*2000*453.59/8760/3600*Dispersion!$AM$11,0)</f>
        <v>0</v>
      </c>
      <c r="EY20" s="74">
        <f>IF(AND(ISNUMBER('Emissions (start here)'!CA20),ISNUMBER(Dispersion!$AN$8)),'Emissions (start here)'!CA20*453.59/3600*Dispersion!$AN$8,0)</f>
        <v>0</v>
      </c>
      <c r="EZ20" s="74">
        <f>IF(AND(ISNUMBER('Emissions (start here)'!CA20),ISNUMBER(Dispersion!$AN$9)),'Emissions (start here)'!CA20*453.59/3600*Dispersion!$AN$9,0)</f>
        <v>0</v>
      </c>
      <c r="FA20" s="74">
        <f>IF(AND(ISNUMBER('Emissions (start here)'!CB20),ISNUMBER(Dispersion!$AN$10)),'Emissions (start here)'!CB20*2000*453.59/8760/3600*Dispersion!$AN$10,0)</f>
        <v>0</v>
      </c>
      <c r="FB20" s="74">
        <f>IF(AND(ISNUMBER('Emissions (start here)'!CB20),ISNUMBER(Dispersion!$AN$11)),'Emissions (start here)'!CB20*2000*453.59/8760/3600*Dispersion!$AN$11,0)</f>
        <v>0</v>
      </c>
      <c r="FC20" s="74">
        <f>IF(AND(ISNUMBER('Emissions (start here)'!CC20),ISNUMBER(Dispersion!$AO$8)),'Emissions (start here)'!CC20*453.59/3600*Dispersion!$AO$8,0)</f>
        <v>0</v>
      </c>
      <c r="FD20" s="74">
        <f>IF(AND(ISNUMBER('Emissions (start here)'!CC20),ISNUMBER(Dispersion!$AO$9)),'Emissions (start here)'!CC20*453.59/3600*Dispersion!$AO$9,0)</f>
        <v>0</v>
      </c>
      <c r="FE20" s="74">
        <f>IF(AND(ISNUMBER('Emissions (start here)'!CD20),ISNUMBER(Dispersion!$AO$10)),'Emissions (start here)'!CD20*2000*453.59/8760/3600*Dispersion!$AO$10,0)</f>
        <v>0</v>
      </c>
      <c r="FF20" s="74">
        <f>IF(AND(ISNUMBER('Emissions (start here)'!CD20),ISNUMBER(Dispersion!$AO$11)),'Emissions (start here)'!CD20*2000*453.59/8760/3600*Dispersion!$AO$11,0)</f>
        <v>0</v>
      </c>
      <c r="FG20" s="74">
        <f>IF(AND(ISNUMBER('Emissions (start here)'!CE20),ISNUMBER(Dispersion!$AP$8)),'Emissions (start here)'!CE20*453.59/3600*Dispersion!$AP$8,0)</f>
        <v>0</v>
      </c>
      <c r="FH20" s="74">
        <f>IF(AND(ISNUMBER('Emissions (start here)'!CE20),ISNUMBER(Dispersion!$AP$9)),'Emissions (start here)'!CE20*453.59/3600*Dispersion!$AP$9,0)</f>
        <v>0</v>
      </c>
      <c r="FI20" s="74">
        <f>IF(AND(ISNUMBER('Emissions (start here)'!CF20),ISNUMBER(Dispersion!$AP$10)),'Emissions (start here)'!CF20*2000*453.59/8760/3600*Dispersion!$AP$10,0)</f>
        <v>0</v>
      </c>
      <c r="FJ20" s="74">
        <f>IF(AND(ISNUMBER('Emissions (start here)'!CF20),ISNUMBER(Dispersion!$AP$11)),'Emissions (start here)'!CF20*2000*453.59/8760/3600*Dispersion!$AP$11,0)</f>
        <v>0</v>
      </c>
      <c r="FK20" s="74">
        <f>IF(AND(ISNUMBER('Emissions (start here)'!CG20),ISNUMBER(Dispersion!$AQ$8)),'Emissions (start here)'!CG20*453.59/3600*Dispersion!$AQ$8,0)</f>
        <v>0</v>
      </c>
      <c r="FL20" s="74">
        <f>IF(AND(ISNUMBER('Emissions (start here)'!CG20),ISNUMBER(Dispersion!$AQ$9)),'Emissions (start here)'!CG20*453.59/3600*Dispersion!$AQ$9,0)</f>
        <v>0</v>
      </c>
      <c r="FM20" s="74">
        <f>IF(AND(ISNUMBER('Emissions (start here)'!CH20),ISNUMBER(Dispersion!$AQ$10)),'Emissions (start here)'!CH20*2000*453.59/8760/3600*Dispersion!$AQ$10,0)</f>
        <v>0</v>
      </c>
      <c r="FN20" s="74">
        <f>IF(AND(ISNUMBER('Emissions (start here)'!CH20),ISNUMBER(Dispersion!$AQ$11)),'Emissions (start here)'!CH20*2000*453.59/8760/3600*Dispersion!$AQ$11,0)</f>
        <v>0</v>
      </c>
      <c r="FO20" s="74">
        <f>IF(AND(ISNUMBER('Emissions (start here)'!CI20),ISNUMBER(Dispersion!$AR$8)),'Emissions (start here)'!CI20*453.59/3600*Dispersion!$AR$8,0)</f>
        <v>0</v>
      </c>
      <c r="FP20" s="74">
        <f>IF(AND(ISNUMBER('Emissions (start here)'!CI20),ISNUMBER(Dispersion!$AR$9)),'Emissions (start here)'!CI20*453.59/3600*Dispersion!$AR$9,0)</f>
        <v>0</v>
      </c>
      <c r="FQ20" s="74">
        <f>IF(AND(ISNUMBER('Emissions (start here)'!CJ20),ISNUMBER(Dispersion!$AR$10)),'Emissions (start here)'!CJ20*2000*453.59/8760/3600*Dispersion!$AR$10,0)</f>
        <v>0</v>
      </c>
      <c r="FR20" s="74">
        <f>IF(AND(ISNUMBER('Emissions (start here)'!CJ20),ISNUMBER(Dispersion!$AR$11)),'Emissions (start here)'!CJ20*2000*453.59/8760/3600*Dispersion!$AR$11,0)</f>
        <v>0</v>
      </c>
      <c r="FS20" s="74">
        <f>IF(AND(ISNUMBER('Emissions (start here)'!CK20),ISNUMBER(Dispersion!$AS$8)),'Emissions (start here)'!CK20*453.59/3600*Dispersion!$AS$8,0)</f>
        <v>0</v>
      </c>
      <c r="FT20" s="74">
        <f>IF(AND(ISNUMBER('Emissions (start here)'!CK20),ISNUMBER(Dispersion!$AS$9)),'Emissions (start here)'!CK20*453.59/3600*Dispersion!$AS$9,0)</f>
        <v>0</v>
      </c>
      <c r="FU20" s="74">
        <f>IF(AND(ISNUMBER('Emissions (start here)'!CL20),ISNUMBER(Dispersion!$AS$10)),'Emissions (start here)'!CL20*2000*453.59/8760/3600*Dispersion!$AS$10,0)</f>
        <v>0</v>
      </c>
      <c r="FV20" s="74">
        <f>IF(AND(ISNUMBER('Emissions (start here)'!CL20),ISNUMBER(Dispersion!$AS$11)),'Emissions (start here)'!CL20*2000*453.59/8760/3600*Dispersion!$AS$11,0)</f>
        <v>0</v>
      </c>
      <c r="FW20" s="74">
        <f>IF(AND(ISNUMBER('Emissions (start here)'!CM20),ISNUMBER(Dispersion!$AT$8)),'Emissions (start here)'!CM20*453.59/3600*Dispersion!$AT$8,0)</f>
        <v>0</v>
      </c>
      <c r="FX20" s="74">
        <f>IF(AND(ISNUMBER('Emissions (start here)'!CM20),ISNUMBER(Dispersion!$AT$9)),'Emissions (start here)'!CM20*453.59/3600*Dispersion!$AT$9,0)</f>
        <v>0</v>
      </c>
      <c r="FY20" s="74">
        <f>IF(AND(ISNUMBER('Emissions (start here)'!CN20),ISNUMBER(Dispersion!$AT$10)),'Emissions (start here)'!CN20*2000*453.59/8760/3600*Dispersion!$AT$10,0)</f>
        <v>0</v>
      </c>
      <c r="FZ20" s="74">
        <f>IF(AND(ISNUMBER('Emissions (start here)'!CN20),ISNUMBER(Dispersion!$AT$11)),'Emissions (start here)'!CN20*2000*453.59/8760/3600*Dispersion!$AT$11,0)</f>
        <v>0</v>
      </c>
      <c r="GA20" s="74">
        <f>IF(AND(ISNUMBER('Emissions (start here)'!CO20),ISNUMBER(Dispersion!$AU$8)),'Emissions (start here)'!CO20*453.59/3600*Dispersion!$AU$8,0)</f>
        <v>0</v>
      </c>
      <c r="GB20" s="74">
        <f>IF(AND(ISNUMBER('Emissions (start here)'!CO20),ISNUMBER(Dispersion!$AU$9)),'Emissions (start here)'!CO20*453.59/3600*Dispersion!$AU$9,0)</f>
        <v>0</v>
      </c>
      <c r="GC20" s="74">
        <f>IF(AND(ISNUMBER('Emissions (start here)'!CP20),ISNUMBER(Dispersion!$AU$10)),'Emissions (start here)'!CP20*2000*453.59/8760/3600*Dispersion!$AU$10,0)</f>
        <v>0</v>
      </c>
      <c r="GD20" s="74">
        <f>IF(AND(ISNUMBER('Emissions (start here)'!CP20),ISNUMBER(Dispersion!$AU$11)),'Emissions (start here)'!CP20*2000*453.59/8760/3600*Dispersion!$AU$11,0)</f>
        <v>0</v>
      </c>
      <c r="GE20" s="74">
        <f>IF(AND(ISNUMBER('Emissions (start here)'!CQ20),ISNUMBER(Dispersion!$AV$8)),'Emissions (start here)'!CQ20*453.59/3600*Dispersion!$AV$8,0)</f>
        <v>0</v>
      </c>
      <c r="GF20" s="74">
        <f>IF(AND(ISNUMBER('Emissions (start here)'!CQ20),ISNUMBER(Dispersion!$AV$9)),'Emissions (start here)'!CQ20*453.59/3600*Dispersion!$AV$9,0)</f>
        <v>0</v>
      </c>
      <c r="GG20" s="74">
        <f>IF(AND(ISNUMBER('Emissions (start here)'!CR20),ISNUMBER(Dispersion!$AV$10)),'Emissions (start here)'!CR20*2000*453.59/8760/3600*Dispersion!$AV$10,0)</f>
        <v>0</v>
      </c>
      <c r="GH20" s="74">
        <f>IF(AND(ISNUMBER('Emissions (start here)'!CR20),ISNUMBER(Dispersion!$AV$11)),'Emissions (start here)'!CR20*2000*453.59/8760/3600*Dispersion!$AV$11,0)</f>
        <v>0</v>
      </c>
      <c r="GI20" s="74">
        <f>IF(AND(ISNUMBER('Emissions (start here)'!CS20),ISNUMBER(Dispersion!$AW$8)),'Emissions (start here)'!CS20*453.59/3600*Dispersion!$AW$8,0)</f>
        <v>0</v>
      </c>
      <c r="GJ20" s="74">
        <f>IF(AND(ISNUMBER('Emissions (start here)'!CS20),ISNUMBER(Dispersion!$AW$9)),'Emissions (start here)'!CS20*453.59/3600*Dispersion!$AW$9,0)</f>
        <v>0</v>
      </c>
      <c r="GK20" s="74">
        <f>IF(AND(ISNUMBER('Emissions (start here)'!CT20),ISNUMBER(Dispersion!$AW$10)),'Emissions (start here)'!CT20*2000*453.59/8760/3600*Dispersion!$AW$10,0)</f>
        <v>0</v>
      </c>
      <c r="GL20" s="74">
        <f>IF(AND(ISNUMBER('Emissions (start here)'!CT20),ISNUMBER(Dispersion!$AW$11)),'Emissions (start here)'!CT20*2000*453.59/8760/3600*Dispersion!$AW$11,0)</f>
        <v>0</v>
      </c>
      <c r="GM20" s="74">
        <f>IF(AND(ISNUMBER('Emissions (start here)'!CU20),ISNUMBER(Dispersion!$AX$8)),'Emissions (start here)'!CU20*453.59/3600*Dispersion!$AX$8,0)</f>
        <v>0</v>
      </c>
      <c r="GN20" s="74">
        <f>IF(AND(ISNUMBER('Emissions (start here)'!CU20),ISNUMBER(Dispersion!$AX$9)),'Emissions (start here)'!CU20*453.59/3600*Dispersion!$AX$9,0)</f>
        <v>0</v>
      </c>
      <c r="GO20" s="74">
        <f>IF(AND(ISNUMBER('Emissions (start here)'!CV20),ISNUMBER(Dispersion!$AX$10)),'Emissions (start here)'!CV20*2000*453.59/8760/3600*Dispersion!$AX$10,0)</f>
        <v>0</v>
      </c>
      <c r="GP20" s="74">
        <f>IF(AND(ISNUMBER('Emissions (start here)'!CV20),ISNUMBER(Dispersion!$AX$11)),'Emissions (start here)'!CV20*2000*453.59/8760/3600*Dispersion!$AX$11,0)</f>
        <v>0</v>
      </c>
      <c r="GQ20" s="74">
        <f>IF(AND(ISNUMBER('Emissions (start here)'!CW20),ISNUMBER(Dispersion!$AY$8)),'Emissions (start here)'!CW20*453.59/3600*Dispersion!$AY$8,0)</f>
        <v>0</v>
      </c>
      <c r="GR20" s="74">
        <f>IF(AND(ISNUMBER('Emissions (start here)'!CW20),ISNUMBER(Dispersion!$AY$9)),'Emissions (start here)'!CW20*453.59/3600*Dispersion!$AY$9,0)</f>
        <v>0</v>
      </c>
      <c r="GS20" s="74">
        <f>IF(AND(ISNUMBER('Emissions (start here)'!CX20),ISNUMBER(Dispersion!$AY$10)),'Emissions (start here)'!CX20*2000*453.59/8760/3600*Dispersion!$AY$10,0)</f>
        <v>0</v>
      </c>
      <c r="GT20" s="74">
        <f>IF(AND(ISNUMBER('Emissions (start here)'!CX20),ISNUMBER(Dispersion!$AY$11)),'Emissions (start here)'!CX20*2000*453.59/8760/3600*Dispersion!$AY$11,0)</f>
        <v>0</v>
      </c>
      <c r="GU20" s="74">
        <f>IF(AND(ISNUMBER('Emissions (start here)'!CY20),ISNUMBER(Dispersion!$AZ$8)),'Emissions (start here)'!CY20*453.59/3600*Dispersion!$AZ$8,0)</f>
        <v>0</v>
      </c>
      <c r="GV20" s="74">
        <f>IF(AND(ISNUMBER('Emissions (start here)'!CY20),ISNUMBER(Dispersion!$AZ$9)),'Emissions (start here)'!CY20*453.59/3600*Dispersion!$AZ$9,0)</f>
        <v>0</v>
      </c>
      <c r="GW20" s="74">
        <f>IF(AND(ISNUMBER('Emissions (start here)'!CZ20),ISNUMBER(Dispersion!$AZ$10)),'Emissions (start here)'!CZ20*2000*453.59/8760/3600*Dispersion!$AZ$10,0)</f>
        <v>0</v>
      </c>
      <c r="GX20" s="74">
        <f>IF(AND(ISNUMBER('Emissions (start here)'!CZ20),ISNUMBER(Dispersion!$AZ$11)),'Emissions (start here)'!CZ20*2000*453.59/8760/3600*Dispersion!$AZ$11,0)</f>
        <v>0</v>
      </c>
    </row>
    <row r="21" spans="1:206" x14ac:dyDescent="0.2">
      <c r="A21" s="51" t="str">
        <f>'Tox Values'!C21</f>
        <v>107-18-6</v>
      </c>
      <c r="B21" s="94" t="str">
        <f>'Tox Values'!D21</f>
        <v>Allyl alcohol</v>
      </c>
      <c r="C21" s="96">
        <f t="shared" si="1"/>
        <v>0</v>
      </c>
      <c r="D21" s="74">
        <f t="shared" si="2"/>
        <v>0</v>
      </c>
      <c r="E21" s="74">
        <f t="shared" si="3"/>
        <v>0</v>
      </c>
      <c r="F21" s="99">
        <f t="shared" si="4"/>
        <v>0</v>
      </c>
      <c r="G21" s="97">
        <f>IF(AND(ISNUMBER('Emissions (start here)'!E21),ISNUMBER(Dispersion!$C$8)),'Emissions (start here)'!E21*453.59/3600*Dispersion!$C$8,0)</f>
        <v>0</v>
      </c>
      <c r="H21" s="74">
        <f>IF(AND(ISNUMBER('Emissions (start here)'!E21),ISNUMBER(Dispersion!$C$9)),'Emissions (start here)'!E21*453.59/3600*Dispersion!$C$9,0)</f>
        <v>0</v>
      </c>
      <c r="I21" s="74">
        <f>IF(AND(ISNUMBER('Emissions (start here)'!F21),ISNUMBER(Dispersion!$C$10)),'Emissions (start here)'!F21*2000*453.59/8760/3600*Dispersion!$C$10,0)</f>
        <v>0</v>
      </c>
      <c r="J21" s="74">
        <f>IF(AND(ISNUMBER('Emissions (start here)'!F21),ISNUMBER(Dispersion!$C$11)),'Emissions (start here)'!F21*2000*453.59/8760/3600*Dispersion!$C$11,0)</f>
        <v>0</v>
      </c>
      <c r="K21" s="74">
        <f>IF(AND(ISNUMBER('Emissions (start here)'!G21),ISNUMBER(Dispersion!$D$8)),'Emissions (start here)'!G21*453.59/3600*Dispersion!$D$8,0)</f>
        <v>0</v>
      </c>
      <c r="L21" s="74">
        <f>IF(AND(ISNUMBER('Emissions (start here)'!G21),ISNUMBER(Dispersion!$D$9)),'Emissions (start here)'!G21*453.59/3600*Dispersion!$D$9,0)</f>
        <v>0</v>
      </c>
      <c r="M21" s="74">
        <f>IF(AND(ISNUMBER('Emissions (start here)'!H21),ISNUMBER(Dispersion!$D$10)),'Emissions (start here)'!H21*2000*453.59/8760/3600*Dispersion!$D$10,0)</f>
        <v>0</v>
      </c>
      <c r="N21" s="74">
        <f>IF(AND(ISNUMBER('Emissions (start here)'!H21),ISNUMBER(Dispersion!$D$11)),'Emissions (start here)'!H21*2000*453.59/8760/3600*Dispersion!$D$11,0)</f>
        <v>0</v>
      </c>
      <c r="O21" s="74">
        <f>IF(AND(ISNUMBER('Emissions (start here)'!I21),ISNUMBER(Dispersion!$E$8)),'Emissions (start here)'!I21*453.59/3600*Dispersion!$E$8,0)</f>
        <v>0</v>
      </c>
      <c r="P21" s="74">
        <f>IF(AND(ISNUMBER('Emissions (start here)'!I21),ISNUMBER(Dispersion!$E$9)),'Emissions (start here)'!I21*453.59/3600*Dispersion!$E$9,0)</f>
        <v>0</v>
      </c>
      <c r="Q21" s="74">
        <f>IF(AND(ISNUMBER('Emissions (start here)'!J21),ISNUMBER(Dispersion!$E$10)),'Emissions (start here)'!J21*2000*453.59/8760/3600*Dispersion!$E$10,0)</f>
        <v>0</v>
      </c>
      <c r="R21" s="74">
        <f>IF(AND(ISNUMBER('Emissions (start here)'!J21),ISNUMBER(Dispersion!$E$11)),'Emissions (start here)'!J21*2000*453.59/8760/3600*Dispersion!$E$11,0)</f>
        <v>0</v>
      </c>
      <c r="S21" s="74">
        <f>IF(AND(ISNUMBER('Emissions (start here)'!K21),ISNUMBER(Dispersion!$F$8)),'Emissions (start here)'!K21*453.59/3600*Dispersion!$F$8,0)</f>
        <v>0</v>
      </c>
      <c r="T21" s="74">
        <f>IF(AND(ISNUMBER('Emissions (start here)'!K21),ISNUMBER(Dispersion!$F$9)),'Emissions (start here)'!K21*453.59/3600*Dispersion!$F$9,0)</f>
        <v>0</v>
      </c>
      <c r="U21" s="74">
        <f>IF(AND(ISNUMBER('Emissions (start here)'!L21),ISNUMBER(Dispersion!$F$10)),'Emissions (start here)'!L21*2000*453.59/8760/3600*Dispersion!$F$10,0)</f>
        <v>0</v>
      </c>
      <c r="V21" s="74">
        <f>IF(AND(ISNUMBER('Emissions (start here)'!L21),ISNUMBER(Dispersion!$F$11)),'Emissions (start here)'!L21*2000*453.59/8760/3600*Dispersion!$F$11,0)</f>
        <v>0</v>
      </c>
      <c r="W21" s="74">
        <f>IF(AND(ISNUMBER('Emissions (start here)'!M21),ISNUMBER(Dispersion!$G$8)),'Emissions (start here)'!M21*453.59/3600*Dispersion!$G$8,0)</f>
        <v>0</v>
      </c>
      <c r="X21" s="74">
        <f>IF(AND(ISNUMBER('Emissions (start here)'!M21),ISNUMBER(Dispersion!$G$9)),'Emissions (start here)'!M21*453.59/3600*Dispersion!$G$9,0)</f>
        <v>0</v>
      </c>
      <c r="Y21" s="74">
        <f>IF(AND(ISNUMBER('Emissions (start here)'!N21),ISNUMBER(Dispersion!$G$10)),'Emissions (start here)'!N21*2000*453.59/8760/3600*Dispersion!$G$10,0)</f>
        <v>0</v>
      </c>
      <c r="Z21" s="74">
        <f>IF(AND(ISNUMBER('Emissions (start here)'!N21),ISNUMBER(Dispersion!$G$11)),'Emissions (start here)'!N21*2000*453.59/8760/3600*Dispersion!$G$11,0)</f>
        <v>0</v>
      </c>
      <c r="AA21" s="74">
        <f>IF(AND(ISNUMBER('Emissions (start here)'!O21),ISNUMBER(Dispersion!$H$8)),'Emissions (start here)'!O21*453.59/3600*Dispersion!$H$8,0)</f>
        <v>0</v>
      </c>
      <c r="AB21" s="74">
        <f>IF(AND(ISNUMBER('Emissions (start here)'!O21),ISNUMBER(Dispersion!$H$9)),'Emissions (start here)'!O21*453.59/3600*Dispersion!$H$9,0)</f>
        <v>0</v>
      </c>
      <c r="AC21" s="74">
        <f>IF(AND(ISNUMBER('Emissions (start here)'!P21),ISNUMBER(Dispersion!$H$10)),'Emissions (start here)'!P21*2000*453.59/8760/3600*Dispersion!$H$10,0)</f>
        <v>0</v>
      </c>
      <c r="AD21" s="74">
        <f>IF(AND(ISNUMBER('Emissions (start here)'!P21),ISNUMBER(Dispersion!$H$11)),'Emissions (start here)'!P21*2000*453.59/8760/3600*Dispersion!$H$11,0)</f>
        <v>0</v>
      </c>
      <c r="AE21" s="74">
        <f>IF(AND(ISNUMBER('Emissions (start here)'!Q21),ISNUMBER(Dispersion!$I$8)),'Emissions (start here)'!Q21*453.59/3600*Dispersion!$I$8,0)</f>
        <v>0</v>
      </c>
      <c r="AF21" s="74">
        <f>IF(AND(ISNUMBER('Emissions (start here)'!Q21),ISNUMBER(Dispersion!$I$9)),'Emissions (start here)'!Q21*453.59/3600*Dispersion!$I$9,0)</f>
        <v>0</v>
      </c>
      <c r="AG21" s="74">
        <f>IF(AND(ISNUMBER('Emissions (start here)'!R21),ISNUMBER(Dispersion!$I$10)),'Emissions (start here)'!R21*2000*453.59/8760/3600*Dispersion!$I$10,0)</f>
        <v>0</v>
      </c>
      <c r="AH21" s="74">
        <f>IF(AND(ISNUMBER('Emissions (start here)'!R21),ISNUMBER(Dispersion!$I$11)),'Emissions (start here)'!R21*2000*453.59/8760/3600*Dispersion!$I$11,0)</f>
        <v>0</v>
      </c>
      <c r="AI21" s="74">
        <f>IF(AND(ISNUMBER('Emissions (start here)'!S21),ISNUMBER(Dispersion!$J$8)),'Emissions (start here)'!S21*453.59/3600*Dispersion!$J$8,0)</f>
        <v>0</v>
      </c>
      <c r="AJ21" s="74">
        <f>IF(AND(ISNUMBER('Emissions (start here)'!S21),ISNUMBER(Dispersion!$J$9)),'Emissions (start here)'!S21*453.59/3600*Dispersion!$J$9,0)</f>
        <v>0</v>
      </c>
      <c r="AK21" s="74">
        <f>IF(AND(ISNUMBER('Emissions (start here)'!T21),ISNUMBER(Dispersion!$J$10)),'Emissions (start here)'!T21*2000*453.59/8760/3600*Dispersion!$J$10,0)</f>
        <v>0</v>
      </c>
      <c r="AL21" s="74">
        <f>IF(AND(ISNUMBER('Emissions (start here)'!T21),ISNUMBER(Dispersion!$J$11)),'Emissions (start here)'!T21*2000*453.59/8760/3600*Dispersion!$J$11,0)</f>
        <v>0</v>
      </c>
      <c r="AM21" s="74">
        <f>IF(AND(ISNUMBER('Emissions (start here)'!U21),ISNUMBER(Dispersion!$K$8)),'Emissions (start here)'!U21*453.59/3600*Dispersion!$K$8,0)</f>
        <v>0</v>
      </c>
      <c r="AN21" s="74">
        <f>IF(AND(ISNUMBER('Emissions (start here)'!U21),ISNUMBER(Dispersion!$K$9)),'Emissions (start here)'!U21*453.59/3600*Dispersion!$K$9,0)</f>
        <v>0</v>
      </c>
      <c r="AO21" s="74">
        <f>IF(AND(ISNUMBER('Emissions (start here)'!V21),ISNUMBER(Dispersion!$K$10)),'Emissions (start here)'!V21*2000*453.59/8760/3600*Dispersion!$K$10,0)</f>
        <v>0</v>
      </c>
      <c r="AP21" s="74">
        <f>IF(AND(ISNUMBER('Emissions (start here)'!V21),ISNUMBER(Dispersion!$K$11)),'Emissions (start here)'!V21*2000*453.59/8760/3600*Dispersion!$K$11,0)</f>
        <v>0</v>
      </c>
      <c r="AQ21" s="74">
        <f>IF(AND(ISNUMBER('Emissions (start here)'!W21),ISNUMBER(Dispersion!$L$8)),'Emissions (start here)'!W21*453.59/3600*Dispersion!$L$8,0)</f>
        <v>0</v>
      </c>
      <c r="AR21" s="74">
        <f>IF(AND(ISNUMBER('Emissions (start here)'!W21),ISNUMBER(Dispersion!$L$9)),'Emissions (start here)'!W21*453.59/3600*Dispersion!$L$9,0)</f>
        <v>0</v>
      </c>
      <c r="AS21" s="74">
        <f>IF(AND(ISNUMBER('Emissions (start here)'!X21),ISNUMBER(Dispersion!$L$10)),'Emissions (start here)'!X21*2000*453.59/8760/3600*Dispersion!$L$10,0)</f>
        <v>0</v>
      </c>
      <c r="AT21" s="74">
        <f>IF(AND(ISNUMBER('Emissions (start here)'!X21),ISNUMBER(Dispersion!$L$11)),'Emissions (start here)'!X21*2000*453.59/8760/3600*Dispersion!$L$11,0)</f>
        <v>0</v>
      </c>
      <c r="AU21" s="74">
        <f>IF(AND(ISNUMBER('Emissions (start here)'!Y21),ISNUMBER(Dispersion!$M$8)),'Emissions (start here)'!Y21*453.59/3600*Dispersion!$M$8,0)</f>
        <v>0</v>
      </c>
      <c r="AV21" s="74">
        <f>IF(AND(ISNUMBER('Emissions (start here)'!Y21),ISNUMBER(Dispersion!$M$9)),'Emissions (start here)'!Y21*453.59/3600*Dispersion!$M$9,0)</f>
        <v>0</v>
      </c>
      <c r="AW21" s="74">
        <f>IF(AND(ISNUMBER('Emissions (start here)'!Z21),ISNUMBER(Dispersion!$M$10)),'Emissions (start here)'!Z21*2000*453.59/8760/3600*Dispersion!$M$10,0)</f>
        <v>0</v>
      </c>
      <c r="AX21" s="74">
        <f>IF(AND(ISNUMBER('Emissions (start here)'!Z21),ISNUMBER(Dispersion!$M$11)),'Emissions (start here)'!Z21*2000*453.59/8760/3600*Dispersion!$M$11,0)</f>
        <v>0</v>
      </c>
      <c r="AY21" s="74">
        <f>IF(AND(ISNUMBER('Emissions (start here)'!AA21),ISNUMBER(Dispersion!$N$8)),'Emissions (start here)'!AA21*453.59/3600*Dispersion!$N$8,0)</f>
        <v>0</v>
      </c>
      <c r="AZ21" s="74">
        <f>IF(AND(ISNUMBER('Emissions (start here)'!AA21),ISNUMBER(Dispersion!$N$9)),'Emissions (start here)'!AA21*453.59/3600*Dispersion!$N$9,0)</f>
        <v>0</v>
      </c>
      <c r="BA21" s="74">
        <f>IF(AND(ISNUMBER('Emissions (start here)'!AB21),ISNUMBER(Dispersion!$N$10)),'Emissions (start here)'!AB21*2000*453.59/8760/3600*Dispersion!$N$10,0)</f>
        <v>0</v>
      </c>
      <c r="BB21" s="74">
        <f>IF(AND(ISNUMBER('Emissions (start here)'!AB21),ISNUMBER(Dispersion!$N$11)),'Emissions (start here)'!AB21*2000*453.59/8760/3600*Dispersion!$N$11,0)</f>
        <v>0</v>
      </c>
      <c r="BC21" s="74">
        <f>IF(AND(ISNUMBER('Emissions (start here)'!AC21),ISNUMBER(Dispersion!$O$8)),'Emissions (start here)'!AC21*453.59/3600*Dispersion!$O$8,0)</f>
        <v>0</v>
      </c>
      <c r="BD21" s="74">
        <f>IF(AND(ISNUMBER('Emissions (start here)'!AC21),ISNUMBER(Dispersion!$O$9)),'Emissions (start here)'!AC21*453.59/3600*Dispersion!$O$9,0)</f>
        <v>0</v>
      </c>
      <c r="BE21" s="74">
        <f>IF(AND(ISNUMBER('Emissions (start here)'!AD21),ISNUMBER(Dispersion!$O$10)),'Emissions (start here)'!AD21*2000*453.59/8760/3600*Dispersion!$O$10,0)</f>
        <v>0</v>
      </c>
      <c r="BF21" s="74">
        <f>IF(AND(ISNUMBER('Emissions (start here)'!AD21),ISNUMBER(Dispersion!$O$11)),'Emissions (start here)'!AD21*2000*453.59/8760/3600*Dispersion!$O$11,0)</f>
        <v>0</v>
      </c>
      <c r="BG21" s="74">
        <f>IF(AND(ISNUMBER('Emissions (start here)'!AE21),ISNUMBER(Dispersion!$P$8)),'Emissions (start here)'!AE21*453.59/3600*Dispersion!$P$8,0)</f>
        <v>0</v>
      </c>
      <c r="BH21" s="74">
        <f>IF(AND(ISNUMBER('Emissions (start here)'!AE21),ISNUMBER(Dispersion!$P$9)),'Emissions (start here)'!AE21*453.59/3600*Dispersion!$P$9,0)</f>
        <v>0</v>
      </c>
      <c r="BI21" s="74">
        <f>IF(AND(ISNUMBER('Emissions (start here)'!AF21),ISNUMBER(Dispersion!$P$10)),'Emissions (start here)'!AF21*2000*453.59/8760/3600*Dispersion!$P$10,0)</f>
        <v>0</v>
      </c>
      <c r="BJ21" s="74">
        <f>IF(AND(ISNUMBER('Emissions (start here)'!AF21),ISNUMBER(Dispersion!$P$11)),'Emissions (start here)'!AF21*2000*453.59/8760/3600*Dispersion!$P$11,0)</f>
        <v>0</v>
      </c>
      <c r="BK21" s="74">
        <f>IF(AND(ISNUMBER('Emissions (start here)'!AG21),ISNUMBER(Dispersion!$Q$8)),'Emissions (start here)'!AG21*453.59/3600*Dispersion!$Q$8,0)</f>
        <v>0</v>
      </c>
      <c r="BL21" s="74">
        <f>IF(AND(ISNUMBER('Emissions (start here)'!AG21),ISNUMBER(Dispersion!$Q$9)),'Emissions (start here)'!AG21*453.59/3600*Dispersion!$Q$9,0)</f>
        <v>0</v>
      </c>
      <c r="BM21" s="74">
        <f>IF(AND(ISNUMBER('Emissions (start here)'!AH21),ISNUMBER(Dispersion!$Q$10)),'Emissions (start here)'!AH21*2000*453.59/8760/3600*Dispersion!$Q$10,0)</f>
        <v>0</v>
      </c>
      <c r="BN21" s="74">
        <f>IF(AND(ISNUMBER('Emissions (start here)'!AH21),ISNUMBER(Dispersion!$Q$11)),'Emissions (start here)'!AH21*2000*453.59/8760/3600*Dispersion!$Q$11,0)</f>
        <v>0</v>
      </c>
      <c r="BO21" s="74">
        <f>IF(AND(ISNUMBER('Emissions (start here)'!AI21),ISNUMBER(Dispersion!$R$8)),'Emissions (start here)'!AI21*453.59/3600*Dispersion!$R$8,0)</f>
        <v>0</v>
      </c>
      <c r="BP21" s="74">
        <f>IF(AND(ISNUMBER('Emissions (start here)'!AI21),ISNUMBER(Dispersion!$R$9)),'Emissions (start here)'!AI21*453.59/3600*Dispersion!$R$9,0)</f>
        <v>0</v>
      </c>
      <c r="BQ21" s="74">
        <f>IF(AND(ISNUMBER('Emissions (start here)'!AJ21),ISNUMBER(Dispersion!$R$10)),'Emissions (start here)'!AJ21*2000*453.59/8760/3600*Dispersion!$R$10,0)</f>
        <v>0</v>
      </c>
      <c r="BR21" s="74">
        <f>IF(AND(ISNUMBER('Emissions (start here)'!AJ21),ISNUMBER(Dispersion!$R$11)),'Emissions (start here)'!AJ21*2000*453.59/8760/3600*Dispersion!$R$11,0)</f>
        <v>0</v>
      </c>
      <c r="BS21" s="74">
        <f>IF(AND(ISNUMBER('Emissions (start here)'!AK21),ISNUMBER(Dispersion!$S$8)),'Emissions (start here)'!AK21*453.59/3600*Dispersion!$S$8,0)</f>
        <v>0</v>
      </c>
      <c r="BT21" s="74">
        <f>IF(AND(ISNUMBER('Emissions (start here)'!AK21),ISNUMBER(Dispersion!$S$9)),'Emissions (start here)'!AK21*453.59/3600*Dispersion!$S$9,0)</f>
        <v>0</v>
      </c>
      <c r="BU21" s="74">
        <f>IF(AND(ISNUMBER('Emissions (start here)'!AL21),ISNUMBER(Dispersion!$S$10)),'Emissions (start here)'!AL21*2000*453.59/8760/3600*Dispersion!$S$10,0)</f>
        <v>0</v>
      </c>
      <c r="BV21" s="74">
        <f>IF(AND(ISNUMBER('Emissions (start here)'!AL21),ISNUMBER(Dispersion!$S$11)),'Emissions (start here)'!AL21*2000*453.59/8760/3600*Dispersion!$S$11,0)</f>
        <v>0</v>
      </c>
      <c r="BW21" s="74">
        <f>IF(AND(ISNUMBER('Emissions (start here)'!AM21),ISNUMBER(Dispersion!$T$8)),'Emissions (start here)'!AM21*453.59/3600*Dispersion!$T$8,0)</f>
        <v>0</v>
      </c>
      <c r="BX21" s="74">
        <f>IF(AND(ISNUMBER('Emissions (start here)'!AM21),ISNUMBER(Dispersion!$T$9)),'Emissions (start here)'!AM21*453.59/3600*Dispersion!$T$9,0)</f>
        <v>0</v>
      </c>
      <c r="BY21" s="74">
        <f>IF(AND(ISNUMBER('Emissions (start here)'!AN21),ISNUMBER(Dispersion!$T$10)),'Emissions (start here)'!AN21*2000*453.59/8760/3600*Dispersion!$T$10,0)</f>
        <v>0</v>
      </c>
      <c r="BZ21" s="74">
        <f>IF(AND(ISNUMBER('Emissions (start here)'!AN21),ISNUMBER(Dispersion!$T$11)),'Emissions (start here)'!AN21*2000*453.59/8760/3600*Dispersion!$T$11,0)</f>
        <v>0</v>
      </c>
      <c r="CA21" s="74">
        <f>IF(AND(ISNUMBER('Emissions (start here)'!AO21),ISNUMBER(Dispersion!$U$8)),'Emissions (start here)'!AO21*453.59/3600*Dispersion!$U$8,0)</f>
        <v>0</v>
      </c>
      <c r="CB21" s="74">
        <f>IF(AND(ISNUMBER('Emissions (start here)'!AO21),ISNUMBER(Dispersion!$U$9)),'Emissions (start here)'!AO21*453.59/3600*Dispersion!$U$9,0)</f>
        <v>0</v>
      </c>
      <c r="CC21" s="74">
        <f>IF(AND(ISNUMBER('Emissions (start here)'!AP21),ISNUMBER(Dispersion!$U$10)),'Emissions (start here)'!AP21*2000*453.59/8760/3600*Dispersion!$U$10,0)</f>
        <v>0</v>
      </c>
      <c r="CD21" s="74">
        <f>IF(AND(ISNUMBER('Emissions (start here)'!AP21),ISNUMBER(Dispersion!$U$11)),'Emissions (start here)'!AP21*2000*453.59/8760/3600*Dispersion!$U$11,0)</f>
        <v>0</v>
      </c>
      <c r="CE21" s="74">
        <f>IF(AND(ISNUMBER('Emissions (start here)'!AQ21),ISNUMBER(Dispersion!$V$8)),'Emissions (start here)'!AQ21*453.59/3600*Dispersion!$V$8,0)</f>
        <v>0</v>
      </c>
      <c r="CF21" s="74">
        <f>IF(AND(ISNUMBER('Emissions (start here)'!AQ21),ISNUMBER(Dispersion!$V$9)),'Emissions (start here)'!AQ21*453.59/3600*Dispersion!$V$9,0)</f>
        <v>0</v>
      </c>
      <c r="CG21" s="74">
        <f>IF(AND(ISNUMBER('Emissions (start here)'!AR21),ISNUMBER(Dispersion!$V$10)),'Emissions (start here)'!AR21*2000*453.59/8760/3600*Dispersion!$V$10,0)</f>
        <v>0</v>
      </c>
      <c r="CH21" s="74">
        <f>IF(AND(ISNUMBER('Emissions (start here)'!AR21),ISNUMBER(Dispersion!$V$11)),'Emissions (start here)'!AR21*2000*453.59/8760/3600*Dispersion!$V$11,0)</f>
        <v>0</v>
      </c>
      <c r="CI21" s="74">
        <f>IF(AND(ISNUMBER('Emissions (start here)'!AS21),ISNUMBER(Dispersion!$W$8)),'Emissions (start here)'!AS21*453.59/3600*Dispersion!$W$8,0)</f>
        <v>0</v>
      </c>
      <c r="CJ21" s="74">
        <f>IF(AND(ISNUMBER('Emissions (start here)'!AS21),ISNUMBER(Dispersion!$W$9)),'Emissions (start here)'!AS21*453.59/3600*Dispersion!$W$9,0)</f>
        <v>0</v>
      </c>
      <c r="CK21" s="74">
        <f>IF(AND(ISNUMBER('Emissions (start here)'!AT21),ISNUMBER(Dispersion!$W$10)),'Emissions (start here)'!AT21*2000*453.59/8760/3600*Dispersion!$W$10,0)</f>
        <v>0</v>
      </c>
      <c r="CL21" s="74">
        <f>IF(AND(ISNUMBER('Emissions (start here)'!AT21),ISNUMBER(Dispersion!$W$11)),'Emissions (start here)'!AT21*2000*453.59/8760/3600*Dispersion!$W$11,0)</f>
        <v>0</v>
      </c>
      <c r="CM21" s="74">
        <f>IF(AND(ISNUMBER('Emissions (start here)'!AU21),ISNUMBER(Dispersion!$X$8)),'Emissions (start here)'!AU21*453.59/3600*Dispersion!$X$8,0)</f>
        <v>0</v>
      </c>
      <c r="CN21" s="74">
        <f>IF(AND(ISNUMBER('Emissions (start here)'!AU21),ISNUMBER(Dispersion!$X$9)),'Emissions (start here)'!AU21*453.59/3600*Dispersion!$X$9,0)</f>
        <v>0</v>
      </c>
      <c r="CO21" s="74">
        <f>IF(AND(ISNUMBER('Emissions (start here)'!AV21),ISNUMBER(Dispersion!$X$10)),'Emissions (start here)'!AV21*2000*453.59/8760/3600*Dispersion!$X$10,0)</f>
        <v>0</v>
      </c>
      <c r="CP21" s="74">
        <f>IF(AND(ISNUMBER('Emissions (start here)'!AV21),ISNUMBER(Dispersion!$X$11)),'Emissions (start here)'!AV21*2000*453.59/8760/3600*Dispersion!$X$11,0)</f>
        <v>0</v>
      </c>
      <c r="CQ21" s="74">
        <f>IF(AND(ISNUMBER('Emissions (start here)'!AW21),ISNUMBER(Dispersion!$Y$8)),'Emissions (start here)'!AW21*453.59/3600*Dispersion!$Y$8,0)</f>
        <v>0</v>
      </c>
      <c r="CR21" s="74">
        <f>IF(AND(ISNUMBER('Emissions (start here)'!AW21),ISNUMBER(Dispersion!$Y$9)),'Emissions (start here)'!AW21*453.59/3600*Dispersion!$Y$9,0)</f>
        <v>0</v>
      </c>
      <c r="CS21" s="74">
        <f>IF(AND(ISNUMBER('Emissions (start here)'!AX21),ISNUMBER(Dispersion!$Y$10)),'Emissions (start here)'!AX21*2000*453.59/8760/3600*Dispersion!$Y$10,0)</f>
        <v>0</v>
      </c>
      <c r="CT21" s="74">
        <f>IF(AND(ISNUMBER('Emissions (start here)'!AX21),ISNUMBER(Dispersion!$Y$11)),'Emissions (start here)'!AX21*2000*453.59/8760/3600*Dispersion!$Y$11,0)</f>
        <v>0</v>
      </c>
      <c r="CU21" s="74">
        <f>IF(AND(ISNUMBER('Emissions (start here)'!AY21),ISNUMBER(Dispersion!$Z$8)),'Emissions (start here)'!AY21*453.59/3600*Dispersion!$Z$8,0)</f>
        <v>0</v>
      </c>
      <c r="CV21" s="74">
        <f>IF(AND(ISNUMBER('Emissions (start here)'!AY21),ISNUMBER(Dispersion!$Z$9)),'Emissions (start here)'!AY21*453.59/3600*Dispersion!$Z$9,0)</f>
        <v>0</v>
      </c>
      <c r="CW21" s="74">
        <f>IF(AND(ISNUMBER('Emissions (start here)'!AZ21),ISNUMBER(Dispersion!$Z$10)),'Emissions (start here)'!AZ21*2000*453.59/8760/3600*Dispersion!$Z$10,0)</f>
        <v>0</v>
      </c>
      <c r="CX21" s="74">
        <f>IF(AND(ISNUMBER('Emissions (start here)'!AZ21),ISNUMBER(Dispersion!$Z$11)),'Emissions (start here)'!AZ21*2000*453.59/8760/3600*Dispersion!$Z$11,0)</f>
        <v>0</v>
      </c>
      <c r="CY21" s="74">
        <f>IF(AND(ISNUMBER('Emissions (start here)'!BA21),ISNUMBER(Dispersion!$AA$8)),'Emissions (start here)'!BA21*453.59/3600*Dispersion!$AA$8,0)</f>
        <v>0</v>
      </c>
      <c r="CZ21" s="74">
        <f>IF(AND(ISNUMBER('Emissions (start here)'!BA21),ISNUMBER(Dispersion!$AA$9)),'Emissions (start here)'!BA21*453.59/3600*Dispersion!$AA$9,0)</f>
        <v>0</v>
      </c>
      <c r="DA21" s="74">
        <f>IF(AND(ISNUMBER('Emissions (start here)'!BB21),ISNUMBER(Dispersion!$AA$10)),'Emissions (start here)'!BB21*2000*453.59/8760/3600*Dispersion!$AA$10,0)</f>
        <v>0</v>
      </c>
      <c r="DB21" s="74">
        <f>IF(AND(ISNUMBER('Emissions (start here)'!BB21),ISNUMBER(Dispersion!$AA$11)),'Emissions (start here)'!BB21*2000*453.59/8760/3600*Dispersion!$AA$11,0)</f>
        <v>0</v>
      </c>
      <c r="DC21" s="74">
        <f>IF(AND(ISNUMBER('Emissions (start here)'!BC21),ISNUMBER(Dispersion!$AB$8)),'Emissions (start here)'!BC21*453.59/3600*Dispersion!$AB$8,0)</f>
        <v>0</v>
      </c>
      <c r="DD21" s="74">
        <f>IF(AND(ISNUMBER('Emissions (start here)'!BC21),ISNUMBER(Dispersion!$AB$9)),'Emissions (start here)'!BC21*453.59/3600*Dispersion!$AB$9,0)</f>
        <v>0</v>
      </c>
      <c r="DE21" s="74">
        <f>IF(AND(ISNUMBER('Emissions (start here)'!BD21),ISNUMBER(Dispersion!$AB$10)),'Emissions (start here)'!BD21*2000*453.59/8760/3600*Dispersion!$AB$10,0)</f>
        <v>0</v>
      </c>
      <c r="DF21" s="74">
        <f>IF(AND(ISNUMBER('Emissions (start here)'!BD21),ISNUMBER(Dispersion!$AB$11)),'Emissions (start here)'!BD21*2000*453.59/8760/3600*Dispersion!$AB$11,0)</f>
        <v>0</v>
      </c>
      <c r="DG21" s="74">
        <f>IF(AND(ISNUMBER('Emissions (start here)'!BE21),ISNUMBER(Dispersion!$AC$8)),'Emissions (start here)'!BE21*453.59/3600*Dispersion!$AC$8,0)</f>
        <v>0</v>
      </c>
      <c r="DH21" s="74">
        <f>IF(AND(ISNUMBER('Emissions (start here)'!BE21),ISNUMBER(Dispersion!$AC$9)),'Emissions (start here)'!BE21*453.59/3600*Dispersion!$AC$9,0)</f>
        <v>0</v>
      </c>
      <c r="DI21" s="74">
        <f>IF(AND(ISNUMBER('Emissions (start here)'!BF21),ISNUMBER(Dispersion!$AC$10)),'Emissions (start here)'!BF21*2000*453.59/8760/3600*Dispersion!$AC$10,0)</f>
        <v>0</v>
      </c>
      <c r="DJ21" s="74">
        <f>IF(AND(ISNUMBER('Emissions (start here)'!BF21),ISNUMBER(Dispersion!$AC$11)),'Emissions (start here)'!BF21*2000*453.59/8760/3600*Dispersion!$AC$11,0)</f>
        <v>0</v>
      </c>
      <c r="DK21" s="74">
        <f>IF(AND(ISNUMBER('Emissions (start here)'!BG21),ISNUMBER(Dispersion!$AD$8)),'Emissions (start here)'!BG21*453.59/3600*Dispersion!$AD$8,0)</f>
        <v>0</v>
      </c>
      <c r="DL21" s="74">
        <f>IF(AND(ISNUMBER('Emissions (start here)'!BG21),ISNUMBER(Dispersion!$AD$9)),'Emissions (start here)'!BG21*453.59/3600*Dispersion!$AD$9,0)</f>
        <v>0</v>
      </c>
      <c r="DM21" s="74">
        <f>IF(AND(ISNUMBER('Emissions (start here)'!BH21),ISNUMBER(Dispersion!$AD$10)),'Emissions (start here)'!BH21*2000*453.59/8760/3600*Dispersion!$AD$10,0)</f>
        <v>0</v>
      </c>
      <c r="DN21" s="74">
        <f>IF(AND(ISNUMBER('Emissions (start here)'!BH21),ISNUMBER(Dispersion!$AD$11)),'Emissions (start here)'!BH21*2000*453.59/8760/3600*Dispersion!$AD$11,0)</f>
        <v>0</v>
      </c>
      <c r="DO21" s="74">
        <f>IF(AND(ISNUMBER('Emissions (start here)'!BI21),ISNUMBER(Dispersion!$AE$8)),'Emissions (start here)'!BI21*453.59/3600*Dispersion!$AE$8,0)</f>
        <v>0</v>
      </c>
      <c r="DP21" s="74">
        <f>IF(AND(ISNUMBER('Emissions (start here)'!BI21),ISNUMBER(Dispersion!$AE$9)),'Emissions (start here)'!BI21*453.59/3600*Dispersion!$AE$9,0)</f>
        <v>0</v>
      </c>
      <c r="DQ21" s="74">
        <f>IF(AND(ISNUMBER('Emissions (start here)'!BJ21),ISNUMBER(Dispersion!$AE$10)),'Emissions (start here)'!BJ21*2000*453.59/8760/3600*Dispersion!$AE$10,0)</f>
        <v>0</v>
      </c>
      <c r="DR21" s="74">
        <f>IF(AND(ISNUMBER('Emissions (start here)'!BJ21),ISNUMBER(Dispersion!$AE$11)),'Emissions (start here)'!BJ21*2000*453.59/8760/3600*Dispersion!$AE$11,0)</f>
        <v>0</v>
      </c>
      <c r="DS21" s="74">
        <f>IF(AND(ISNUMBER('Emissions (start here)'!BK21),ISNUMBER(Dispersion!$AF$8)),'Emissions (start here)'!BK21*453.59/3600*Dispersion!$AF$8,0)</f>
        <v>0</v>
      </c>
      <c r="DT21" s="74">
        <f>IF(AND(ISNUMBER('Emissions (start here)'!BK21),ISNUMBER(Dispersion!$AF$9)),'Emissions (start here)'!BK21*453.59/3600*Dispersion!$AF$9,0)</f>
        <v>0</v>
      </c>
      <c r="DU21" s="74">
        <f>IF(AND(ISNUMBER('Emissions (start here)'!BL21),ISNUMBER(Dispersion!$AF$10)),'Emissions (start here)'!BL21*2000*453.59/8760/3600*Dispersion!$AF$10,0)</f>
        <v>0</v>
      </c>
      <c r="DV21" s="74">
        <f>IF(AND(ISNUMBER('Emissions (start here)'!BL21),ISNUMBER(Dispersion!$AF$11)),'Emissions (start here)'!BL21*2000*453.59/8760/3600*Dispersion!$AF$11,0)</f>
        <v>0</v>
      </c>
      <c r="DW21" s="74">
        <f>IF(AND(ISNUMBER('Emissions (start here)'!BM21),ISNUMBER(Dispersion!$AG$8)),'Emissions (start here)'!BM21*453.59/3600*Dispersion!$AG$8,0)</f>
        <v>0</v>
      </c>
      <c r="DX21" s="74">
        <f>IF(AND(ISNUMBER('Emissions (start here)'!BM21),ISNUMBER(Dispersion!$AG$9)),'Emissions (start here)'!BM21*453.59/3600*Dispersion!$AG$9,0)</f>
        <v>0</v>
      </c>
      <c r="DY21" s="74">
        <f>IF(AND(ISNUMBER('Emissions (start here)'!BN21),ISNUMBER(Dispersion!$AG$10)),'Emissions (start here)'!BN21*2000*453.59/8760/3600*Dispersion!$AG$10,0)</f>
        <v>0</v>
      </c>
      <c r="DZ21" s="74">
        <f>IF(AND(ISNUMBER('Emissions (start here)'!BN21),ISNUMBER(Dispersion!$AG$11)),'Emissions (start here)'!BN21*2000*453.59/8760/3600*Dispersion!$AG$11,0)</f>
        <v>0</v>
      </c>
      <c r="EA21" s="74">
        <f>IF(AND(ISNUMBER('Emissions (start here)'!BO21),ISNUMBER(Dispersion!$AH$8)),'Emissions (start here)'!BO21*453.59/3600*Dispersion!$AH$8,0)</f>
        <v>0</v>
      </c>
      <c r="EB21" s="74">
        <f>IF(AND(ISNUMBER('Emissions (start here)'!BO21),ISNUMBER(Dispersion!$AH$9)),'Emissions (start here)'!BO21*453.59/3600*Dispersion!$AH$9,0)</f>
        <v>0</v>
      </c>
      <c r="EC21" s="74">
        <f>IF(AND(ISNUMBER('Emissions (start here)'!BP21),ISNUMBER(Dispersion!$AH$10)),'Emissions (start here)'!BP21*2000*453.59/8760/3600*Dispersion!$AH$10,0)</f>
        <v>0</v>
      </c>
      <c r="ED21" s="74">
        <f>IF(AND(ISNUMBER('Emissions (start here)'!BP21),ISNUMBER(Dispersion!$AH$11)),'Emissions (start here)'!BP21*2000*453.59/8760/3600*Dispersion!$AH$11,0)</f>
        <v>0</v>
      </c>
      <c r="EE21" s="74">
        <f>IF(AND(ISNUMBER('Emissions (start here)'!BQ21),ISNUMBER(Dispersion!$AI$8)),'Emissions (start here)'!BQ21*453.59/3600*Dispersion!$AI$8,0)</f>
        <v>0</v>
      </c>
      <c r="EF21" s="74">
        <f>IF(AND(ISNUMBER('Emissions (start here)'!BQ21),ISNUMBER(Dispersion!$AI$9)),'Emissions (start here)'!BQ21*453.59/3600*Dispersion!$AI$9,0)</f>
        <v>0</v>
      </c>
      <c r="EG21" s="74">
        <f>IF(AND(ISNUMBER('Emissions (start here)'!BR21),ISNUMBER(Dispersion!$AI$10)),'Emissions (start here)'!BR21*2000*453.59/8760/3600*Dispersion!$AI$10,0)</f>
        <v>0</v>
      </c>
      <c r="EH21" s="74">
        <f>IF(AND(ISNUMBER('Emissions (start here)'!BR21),ISNUMBER(Dispersion!$AI$11)),'Emissions (start here)'!BR21*2000*453.59/8760/3600*Dispersion!$AI$11,0)</f>
        <v>0</v>
      </c>
      <c r="EI21" s="74">
        <f>IF(AND(ISNUMBER('Emissions (start here)'!BS21),ISNUMBER(Dispersion!$AJ$8)),'Emissions (start here)'!BS21*453.59/3600*Dispersion!$AJ$8,0)</f>
        <v>0</v>
      </c>
      <c r="EJ21" s="74">
        <f>IF(AND(ISNUMBER('Emissions (start here)'!BS21),ISNUMBER(Dispersion!$AJ$9)),'Emissions (start here)'!BS21*453.59/3600*Dispersion!$AJ$9,0)</f>
        <v>0</v>
      </c>
      <c r="EK21" s="74">
        <f>IF(AND(ISNUMBER('Emissions (start here)'!BT21),ISNUMBER(Dispersion!$AJ$10)),'Emissions (start here)'!BT21*2000*453.59/8760/3600*Dispersion!$AJ$10,0)</f>
        <v>0</v>
      </c>
      <c r="EL21" s="74">
        <f>IF(AND(ISNUMBER('Emissions (start here)'!BT21),ISNUMBER(Dispersion!$AJ$11)),'Emissions (start here)'!BT21*2000*453.59/8760/3600*Dispersion!$AJ$11,0)</f>
        <v>0</v>
      </c>
      <c r="EM21" s="74">
        <f>IF(AND(ISNUMBER('Emissions (start here)'!BU21),ISNUMBER(Dispersion!$AK$8)),'Emissions (start here)'!BU21*453.59/3600*Dispersion!$AK$8,0)</f>
        <v>0</v>
      </c>
      <c r="EN21" s="74">
        <f>IF(AND(ISNUMBER('Emissions (start here)'!BU21),ISNUMBER(Dispersion!$AK$9)),'Emissions (start here)'!BU21*453.59/3600*Dispersion!$AK$9,0)</f>
        <v>0</v>
      </c>
      <c r="EO21" s="74">
        <f>IF(AND(ISNUMBER('Emissions (start here)'!BV21),ISNUMBER(Dispersion!$AK$10)),'Emissions (start here)'!BV21*2000*453.59/8760/3600*Dispersion!$AK$10,0)</f>
        <v>0</v>
      </c>
      <c r="EP21" s="74">
        <f>IF(AND(ISNUMBER('Emissions (start here)'!BV21),ISNUMBER(Dispersion!$AK$11)),'Emissions (start here)'!BV21*2000*453.59/8760/3600*Dispersion!$AK$11,0)</f>
        <v>0</v>
      </c>
      <c r="EQ21" s="74">
        <f>IF(AND(ISNUMBER('Emissions (start here)'!BW21),ISNUMBER(Dispersion!$AL$8)),'Emissions (start here)'!BW21*453.59/3600*Dispersion!$AL$8,0)</f>
        <v>0</v>
      </c>
      <c r="ER21" s="74">
        <f>IF(AND(ISNUMBER('Emissions (start here)'!BW21),ISNUMBER(Dispersion!$AL$9)),'Emissions (start here)'!BW21*453.59/3600*Dispersion!$AL$9,0)</f>
        <v>0</v>
      </c>
      <c r="ES21" s="74">
        <f>IF(AND(ISNUMBER('Emissions (start here)'!BX21),ISNUMBER(Dispersion!$AL$10)),'Emissions (start here)'!BX21*2000*453.59/8760/3600*Dispersion!$AL$10,0)</f>
        <v>0</v>
      </c>
      <c r="ET21" s="74">
        <f>IF(AND(ISNUMBER('Emissions (start here)'!BX21),ISNUMBER(Dispersion!$AL$11)),'Emissions (start here)'!BX21*2000*453.59/8760/3600*Dispersion!$AL$11,0)</f>
        <v>0</v>
      </c>
      <c r="EU21" s="74">
        <f>IF(AND(ISNUMBER('Emissions (start here)'!BY21),ISNUMBER(Dispersion!$AM$8)),'Emissions (start here)'!BY21*453.59/3600*Dispersion!$AM$8,0)</f>
        <v>0</v>
      </c>
      <c r="EV21" s="74">
        <f>IF(AND(ISNUMBER('Emissions (start here)'!BY21),ISNUMBER(Dispersion!$AM$9)),'Emissions (start here)'!BY21*453.59/3600*Dispersion!$AM$9,0)</f>
        <v>0</v>
      </c>
      <c r="EW21" s="74">
        <f>IF(AND(ISNUMBER('Emissions (start here)'!BZ21),ISNUMBER(Dispersion!$AM$10)),'Emissions (start here)'!BZ21*2000*453.59/8760/3600*Dispersion!$AM$10,0)</f>
        <v>0</v>
      </c>
      <c r="EX21" s="74">
        <f>IF(AND(ISNUMBER('Emissions (start here)'!BZ21),ISNUMBER(Dispersion!$AM$11)),'Emissions (start here)'!BZ21*2000*453.59/8760/3600*Dispersion!$AM$11,0)</f>
        <v>0</v>
      </c>
      <c r="EY21" s="74">
        <f>IF(AND(ISNUMBER('Emissions (start here)'!CA21),ISNUMBER(Dispersion!$AN$8)),'Emissions (start here)'!CA21*453.59/3600*Dispersion!$AN$8,0)</f>
        <v>0</v>
      </c>
      <c r="EZ21" s="74">
        <f>IF(AND(ISNUMBER('Emissions (start here)'!CA21),ISNUMBER(Dispersion!$AN$9)),'Emissions (start here)'!CA21*453.59/3600*Dispersion!$AN$9,0)</f>
        <v>0</v>
      </c>
      <c r="FA21" s="74">
        <f>IF(AND(ISNUMBER('Emissions (start here)'!CB21),ISNUMBER(Dispersion!$AN$10)),'Emissions (start here)'!CB21*2000*453.59/8760/3600*Dispersion!$AN$10,0)</f>
        <v>0</v>
      </c>
      <c r="FB21" s="74">
        <f>IF(AND(ISNUMBER('Emissions (start here)'!CB21),ISNUMBER(Dispersion!$AN$11)),'Emissions (start here)'!CB21*2000*453.59/8760/3600*Dispersion!$AN$11,0)</f>
        <v>0</v>
      </c>
      <c r="FC21" s="74">
        <f>IF(AND(ISNUMBER('Emissions (start here)'!CC21),ISNUMBER(Dispersion!$AO$8)),'Emissions (start here)'!CC21*453.59/3600*Dispersion!$AO$8,0)</f>
        <v>0</v>
      </c>
      <c r="FD21" s="74">
        <f>IF(AND(ISNUMBER('Emissions (start here)'!CC21),ISNUMBER(Dispersion!$AO$9)),'Emissions (start here)'!CC21*453.59/3600*Dispersion!$AO$9,0)</f>
        <v>0</v>
      </c>
      <c r="FE21" s="74">
        <f>IF(AND(ISNUMBER('Emissions (start here)'!CD21),ISNUMBER(Dispersion!$AO$10)),'Emissions (start here)'!CD21*2000*453.59/8760/3600*Dispersion!$AO$10,0)</f>
        <v>0</v>
      </c>
      <c r="FF21" s="74">
        <f>IF(AND(ISNUMBER('Emissions (start here)'!CD21),ISNUMBER(Dispersion!$AO$11)),'Emissions (start here)'!CD21*2000*453.59/8760/3600*Dispersion!$AO$11,0)</f>
        <v>0</v>
      </c>
      <c r="FG21" s="74">
        <f>IF(AND(ISNUMBER('Emissions (start here)'!CE21),ISNUMBER(Dispersion!$AP$8)),'Emissions (start here)'!CE21*453.59/3600*Dispersion!$AP$8,0)</f>
        <v>0</v>
      </c>
      <c r="FH21" s="74">
        <f>IF(AND(ISNUMBER('Emissions (start here)'!CE21),ISNUMBER(Dispersion!$AP$9)),'Emissions (start here)'!CE21*453.59/3600*Dispersion!$AP$9,0)</f>
        <v>0</v>
      </c>
      <c r="FI21" s="74">
        <f>IF(AND(ISNUMBER('Emissions (start here)'!CF21),ISNUMBER(Dispersion!$AP$10)),'Emissions (start here)'!CF21*2000*453.59/8760/3600*Dispersion!$AP$10,0)</f>
        <v>0</v>
      </c>
      <c r="FJ21" s="74">
        <f>IF(AND(ISNUMBER('Emissions (start here)'!CF21),ISNUMBER(Dispersion!$AP$11)),'Emissions (start here)'!CF21*2000*453.59/8760/3600*Dispersion!$AP$11,0)</f>
        <v>0</v>
      </c>
      <c r="FK21" s="74">
        <f>IF(AND(ISNUMBER('Emissions (start here)'!CG21),ISNUMBER(Dispersion!$AQ$8)),'Emissions (start here)'!CG21*453.59/3600*Dispersion!$AQ$8,0)</f>
        <v>0</v>
      </c>
      <c r="FL21" s="74">
        <f>IF(AND(ISNUMBER('Emissions (start here)'!CG21),ISNUMBER(Dispersion!$AQ$9)),'Emissions (start here)'!CG21*453.59/3600*Dispersion!$AQ$9,0)</f>
        <v>0</v>
      </c>
      <c r="FM21" s="74">
        <f>IF(AND(ISNUMBER('Emissions (start here)'!CH21),ISNUMBER(Dispersion!$AQ$10)),'Emissions (start here)'!CH21*2000*453.59/8760/3600*Dispersion!$AQ$10,0)</f>
        <v>0</v>
      </c>
      <c r="FN21" s="74">
        <f>IF(AND(ISNUMBER('Emissions (start here)'!CH21),ISNUMBER(Dispersion!$AQ$11)),'Emissions (start here)'!CH21*2000*453.59/8760/3600*Dispersion!$AQ$11,0)</f>
        <v>0</v>
      </c>
      <c r="FO21" s="74">
        <f>IF(AND(ISNUMBER('Emissions (start here)'!CI21),ISNUMBER(Dispersion!$AR$8)),'Emissions (start here)'!CI21*453.59/3600*Dispersion!$AR$8,0)</f>
        <v>0</v>
      </c>
      <c r="FP21" s="74">
        <f>IF(AND(ISNUMBER('Emissions (start here)'!CI21),ISNUMBER(Dispersion!$AR$9)),'Emissions (start here)'!CI21*453.59/3600*Dispersion!$AR$9,0)</f>
        <v>0</v>
      </c>
      <c r="FQ21" s="74">
        <f>IF(AND(ISNUMBER('Emissions (start here)'!CJ21),ISNUMBER(Dispersion!$AR$10)),'Emissions (start here)'!CJ21*2000*453.59/8760/3600*Dispersion!$AR$10,0)</f>
        <v>0</v>
      </c>
      <c r="FR21" s="74">
        <f>IF(AND(ISNUMBER('Emissions (start here)'!CJ21),ISNUMBER(Dispersion!$AR$11)),'Emissions (start here)'!CJ21*2000*453.59/8760/3600*Dispersion!$AR$11,0)</f>
        <v>0</v>
      </c>
      <c r="FS21" s="74">
        <f>IF(AND(ISNUMBER('Emissions (start here)'!CK21),ISNUMBER(Dispersion!$AS$8)),'Emissions (start here)'!CK21*453.59/3600*Dispersion!$AS$8,0)</f>
        <v>0</v>
      </c>
      <c r="FT21" s="74">
        <f>IF(AND(ISNUMBER('Emissions (start here)'!CK21),ISNUMBER(Dispersion!$AS$9)),'Emissions (start here)'!CK21*453.59/3600*Dispersion!$AS$9,0)</f>
        <v>0</v>
      </c>
      <c r="FU21" s="74">
        <f>IF(AND(ISNUMBER('Emissions (start here)'!CL21),ISNUMBER(Dispersion!$AS$10)),'Emissions (start here)'!CL21*2000*453.59/8760/3600*Dispersion!$AS$10,0)</f>
        <v>0</v>
      </c>
      <c r="FV21" s="74">
        <f>IF(AND(ISNUMBER('Emissions (start here)'!CL21),ISNUMBER(Dispersion!$AS$11)),'Emissions (start here)'!CL21*2000*453.59/8760/3600*Dispersion!$AS$11,0)</f>
        <v>0</v>
      </c>
      <c r="FW21" s="74">
        <f>IF(AND(ISNUMBER('Emissions (start here)'!CM21),ISNUMBER(Dispersion!$AT$8)),'Emissions (start here)'!CM21*453.59/3600*Dispersion!$AT$8,0)</f>
        <v>0</v>
      </c>
      <c r="FX21" s="74">
        <f>IF(AND(ISNUMBER('Emissions (start here)'!CM21),ISNUMBER(Dispersion!$AT$9)),'Emissions (start here)'!CM21*453.59/3600*Dispersion!$AT$9,0)</f>
        <v>0</v>
      </c>
      <c r="FY21" s="74">
        <f>IF(AND(ISNUMBER('Emissions (start here)'!CN21),ISNUMBER(Dispersion!$AT$10)),'Emissions (start here)'!CN21*2000*453.59/8760/3600*Dispersion!$AT$10,0)</f>
        <v>0</v>
      </c>
      <c r="FZ21" s="74">
        <f>IF(AND(ISNUMBER('Emissions (start here)'!CN21),ISNUMBER(Dispersion!$AT$11)),'Emissions (start here)'!CN21*2000*453.59/8760/3600*Dispersion!$AT$11,0)</f>
        <v>0</v>
      </c>
      <c r="GA21" s="74">
        <f>IF(AND(ISNUMBER('Emissions (start here)'!CO21),ISNUMBER(Dispersion!$AU$8)),'Emissions (start here)'!CO21*453.59/3600*Dispersion!$AU$8,0)</f>
        <v>0</v>
      </c>
      <c r="GB21" s="74">
        <f>IF(AND(ISNUMBER('Emissions (start here)'!CO21),ISNUMBER(Dispersion!$AU$9)),'Emissions (start here)'!CO21*453.59/3600*Dispersion!$AU$9,0)</f>
        <v>0</v>
      </c>
      <c r="GC21" s="74">
        <f>IF(AND(ISNUMBER('Emissions (start here)'!CP21),ISNUMBER(Dispersion!$AU$10)),'Emissions (start here)'!CP21*2000*453.59/8760/3600*Dispersion!$AU$10,0)</f>
        <v>0</v>
      </c>
      <c r="GD21" s="74">
        <f>IF(AND(ISNUMBER('Emissions (start here)'!CP21),ISNUMBER(Dispersion!$AU$11)),'Emissions (start here)'!CP21*2000*453.59/8760/3600*Dispersion!$AU$11,0)</f>
        <v>0</v>
      </c>
      <c r="GE21" s="74">
        <f>IF(AND(ISNUMBER('Emissions (start here)'!CQ21),ISNUMBER(Dispersion!$AV$8)),'Emissions (start here)'!CQ21*453.59/3600*Dispersion!$AV$8,0)</f>
        <v>0</v>
      </c>
      <c r="GF21" s="74">
        <f>IF(AND(ISNUMBER('Emissions (start here)'!CQ21),ISNUMBER(Dispersion!$AV$9)),'Emissions (start here)'!CQ21*453.59/3600*Dispersion!$AV$9,0)</f>
        <v>0</v>
      </c>
      <c r="GG21" s="74">
        <f>IF(AND(ISNUMBER('Emissions (start here)'!CR21),ISNUMBER(Dispersion!$AV$10)),'Emissions (start here)'!CR21*2000*453.59/8760/3600*Dispersion!$AV$10,0)</f>
        <v>0</v>
      </c>
      <c r="GH21" s="74">
        <f>IF(AND(ISNUMBER('Emissions (start here)'!CR21),ISNUMBER(Dispersion!$AV$11)),'Emissions (start here)'!CR21*2000*453.59/8760/3600*Dispersion!$AV$11,0)</f>
        <v>0</v>
      </c>
      <c r="GI21" s="74">
        <f>IF(AND(ISNUMBER('Emissions (start here)'!CS21),ISNUMBER(Dispersion!$AW$8)),'Emissions (start here)'!CS21*453.59/3600*Dispersion!$AW$8,0)</f>
        <v>0</v>
      </c>
      <c r="GJ21" s="74">
        <f>IF(AND(ISNUMBER('Emissions (start here)'!CS21),ISNUMBER(Dispersion!$AW$9)),'Emissions (start here)'!CS21*453.59/3600*Dispersion!$AW$9,0)</f>
        <v>0</v>
      </c>
      <c r="GK21" s="74">
        <f>IF(AND(ISNUMBER('Emissions (start here)'!CT21),ISNUMBER(Dispersion!$AW$10)),'Emissions (start here)'!CT21*2000*453.59/8760/3600*Dispersion!$AW$10,0)</f>
        <v>0</v>
      </c>
      <c r="GL21" s="74">
        <f>IF(AND(ISNUMBER('Emissions (start here)'!CT21),ISNUMBER(Dispersion!$AW$11)),'Emissions (start here)'!CT21*2000*453.59/8760/3600*Dispersion!$AW$11,0)</f>
        <v>0</v>
      </c>
      <c r="GM21" s="74">
        <f>IF(AND(ISNUMBER('Emissions (start here)'!CU21),ISNUMBER(Dispersion!$AX$8)),'Emissions (start here)'!CU21*453.59/3600*Dispersion!$AX$8,0)</f>
        <v>0</v>
      </c>
      <c r="GN21" s="74">
        <f>IF(AND(ISNUMBER('Emissions (start here)'!CU21),ISNUMBER(Dispersion!$AX$9)),'Emissions (start here)'!CU21*453.59/3600*Dispersion!$AX$9,0)</f>
        <v>0</v>
      </c>
      <c r="GO21" s="74">
        <f>IF(AND(ISNUMBER('Emissions (start here)'!CV21),ISNUMBER(Dispersion!$AX$10)),'Emissions (start here)'!CV21*2000*453.59/8760/3600*Dispersion!$AX$10,0)</f>
        <v>0</v>
      </c>
      <c r="GP21" s="74">
        <f>IF(AND(ISNUMBER('Emissions (start here)'!CV21),ISNUMBER(Dispersion!$AX$11)),'Emissions (start here)'!CV21*2000*453.59/8760/3600*Dispersion!$AX$11,0)</f>
        <v>0</v>
      </c>
      <c r="GQ21" s="74">
        <f>IF(AND(ISNUMBER('Emissions (start here)'!CW21),ISNUMBER(Dispersion!$AY$8)),'Emissions (start here)'!CW21*453.59/3600*Dispersion!$AY$8,0)</f>
        <v>0</v>
      </c>
      <c r="GR21" s="74">
        <f>IF(AND(ISNUMBER('Emissions (start here)'!CW21),ISNUMBER(Dispersion!$AY$9)),'Emissions (start here)'!CW21*453.59/3600*Dispersion!$AY$9,0)</f>
        <v>0</v>
      </c>
      <c r="GS21" s="74">
        <f>IF(AND(ISNUMBER('Emissions (start here)'!CX21),ISNUMBER(Dispersion!$AY$10)),'Emissions (start here)'!CX21*2000*453.59/8760/3600*Dispersion!$AY$10,0)</f>
        <v>0</v>
      </c>
      <c r="GT21" s="74">
        <f>IF(AND(ISNUMBER('Emissions (start here)'!CX21),ISNUMBER(Dispersion!$AY$11)),'Emissions (start here)'!CX21*2000*453.59/8760/3600*Dispersion!$AY$11,0)</f>
        <v>0</v>
      </c>
      <c r="GU21" s="74">
        <f>IF(AND(ISNUMBER('Emissions (start here)'!CY21),ISNUMBER(Dispersion!$AZ$8)),'Emissions (start here)'!CY21*453.59/3600*Dispersion!$AZ$8,0)</f>
        <v>0</v>
      </c>
      <c r="GV21" s="74">
        <f>IF(AND(ISNUMBER('Emissions (start here)'!CY21),ISNUMBER(Dispersion!$AZ$9)),'Emissions (start here)'!CY21*453.59/3600*Dispersion!$AZ$9,0)</f>
        <v>0</v>
      </c>
      <c r="GW21" s="74">
        <f>IF(AND(ISNUMBER('Emissions (start here)'!CZ21),ISNUMBER(Dispersion!$AZ$10)),'Emissions (start here)'!CZ21*2000*453.59/8760/3600*Dispersion!$AZ$10,0)</f>
        <v>0</v>
      </c>
      <c r="GX21" s="74">
        <f>IF(AND(ISNUMBER('Emissions (start here)'!CZ21),ISNUMBER(Dispersion!$AZ$11)),'Emissions (start here)'!CZ21*2000*453.59/8760/3600*Dispersion!$AZ$11,0)</f>
        <v>0</v>
      </c>
    </row>
    <row r="22" spans="1:206" x14ac:dyDescent="0.2">
      <c r="A22" s="51" t="str">
        <f>'Tox Values'!C22</f>
        <v>107-05-1</v>
      </c>
      <c r="B22" s="94" t="str">
        <f>'Tox Values'!D22</f>
        <v>Allyl chloride</v>
      </c>
      <c r="C22" s="96">
        <f t="shared" si="1"/>
        <v>0</v>
      </c>
      <c r="D22" s="74">
        <f t="shared" si="2"/>
        <v>0</v>
      </c>
      <c r="E22" s="74">
        <f t="shared" si="3"/>
        <v>0</v>
      </c>
      <c r="F22" s="99">
        <f t="shared" si="4"/>
        <v>0</v>
      </c>
      <c r="G22" s="97">
        <f>IF(AND(ISNUMBER('Emissions (start here)'!E22),ISNUMBER(Dispersion!$C$8)),'Emissions (start here)'!E22*453.59/3600*Dispersion!$C$8,0)</f>
        <v>0</v>
      </c>
      <c r="H22" s="74">
        <f>IF(AND(ISNUMBER('Emissions (start here)'!E22),ISNUMBER(Dispersion!$C$9)),'Emissions (start here)'!E22*453.59/3600*Dispersion!$C$9,0)</f>
        <v>0</v>
      </c>
      <c r="I22" s="74">
        <f>IF(AND(ISNUMBER('Emissions (start here)'!F22),ISNUMBER(Dispersion!$C$10)),'Emissions (start here)'!F22*2000*453.59/8760/3600*Dispersion!$C$10,0)</f>
        <v>0</v>
      </c>
      <c r="J22" s="74">
        <f>IF(AND(ISNUMBER('Emissions (start here)'!F22),ISNUMBER(Dispersion!$C$11)),'Emissions (start here)'!F22*2000*453.59/8760/3600*Dispersion!$C$11,0)</f>
        <v>0</v>
      </c>
      <c r="K22" s="74">
        <f>IF(AND(ISNUMBER('Emissions (start here)'!G22),ISNUMBER(Dispersion!$D$8)),'Emissions (start here)'!G22*453.59/3600*Dispersion!$D$8,0)</f>
        <v>0</v>
      </c>
      <c r="L22" s="74">
        <f>IF(AND(ISNUMBER('Emissions (start here)'!G22),ISNUMBER(Dispersion!$D$9)),'Emissions (start here)'!G22*453.59/3600*Dispersion!$D$9,0)</f>
        <v>0</v>
      </c>
      <c r="M22" s="74">
        <f>IF(AND(ISNUMBER('Emissions (start here)'!H22),ISNUMBER(Dispersion!$D$10)),'Emissions (start here)'!H22*2000*453.59/8760/3600*Dispersion!$D$10,0)</f>
        <v>0</v>
      </c>
      <c r="N22" s="74">
        <f>IF(AND(ISNUMBER('Emissions (start here)'!H22),ISNUMBER(Dispersion!$D$11)),'Emissions (start here)'!H22*2000*453.59/8760/3600*Dispersion!$D$11,0)</f>
        <v>0</v>
      </c>
      <c r="O22" s="74">
        <f>IF(AND(ISNUMBER('Emissions (start here)'!I22),ISNUMBER(Dispersion!$E$8)),'Emissions (start here)'!I22*453.59/3600*Dispersion!$E$8,0)</f>
        <v>0</v>
      </c>
      <c r="P22" s="74">
        <f>IF(AND(ISNUMBER('Emissions (start here)'!I22),ISNUMBER(Dispersion!$E$9)),'Emissions (start here)'!I22*453.59/3600*Dispersion!$E$9,0)</f>
        <v>0</v>
      </c>
      <c r="Q22" s="74">
        <f>IF(AND(ISNUMBER('Emissions (start here)'!J22),ISNUMBER(Dispersion!$E$10)),'Emissions (start here)'!J22*2000*453.59/8760/3600*Dispersion!$E$10,0)</f>
        <v>0</v>
      </c>
      <c r="R22" s="74">
        <f>IF(AND(ISNUMBER('Emissions (start here)'!J22),ISNUMBER(Dispersion!$E$11)),'Emissions (start here)'!J22*2000*453.59/8760/3600*Dispersion!$E$11,0)</f>
        <v>0</v>
      </c>
      <c r="S22" s="74">
        <f>IF(AND(ISNUMBER('Emissions (start here)'!K22),ISNUMBER(Dispersion!$F$8)),'Emissions (start here)'!K22*453.59/3600*Dispersion!$F$8,0)</f>
        <v>0</v>
      </c>
      <c r="T22" s="74">
        <f>IF(AND(ISNUMBER('Emissions (start here)'!K22),ISNUMBER(Dispersion!$F$9)),'Emissions (start here)'!K22*453.59/3600*Dispersion!$F$9,0)</f>
        <v>0</v>
      </c>
      <c r="U22" s="74">
        <f>IF(AND(ISNUMBER('Emissions (start here)'!L22),ISNUMBER(Dispersion!$F$10)),'Emissions (start here)'!L22*2000*453.59/8760/3600*Dispersion!$F$10,0)</f>
        <v>0</v>
      </c>
      <c r="V22" s="74">
        <f>IF(AND(ISNUMBER('Emissions (start here)'!L22),ISNUMBER(Dispersion!$F$11)),'Emissions (start here)'!L22*2000*453.59/8760/3600*Dispersion!$F$11,0)</f>
        <v>0</v>
      </c>
      <c r="W22" s="74">
        <f>IF(AND(ISNUMBER('Emissions (start here)'!M22),ISNUMBER(Dispersion!$G$8)),'Emissions (start here)'!M22*453.59/3600*Dispersion!$G$8,0)</f>
        <v>0</v>
      </c>
      <c r="X22" s="74">
        <f>IF(AND(ISNUMBER('Emissions (start here)'!M22),ISNUMBER(Dispersion!$G$9)),'Emissions (start here)'!M22*453.59/3600*Dispersion!$G$9,0)</f>
        <v>0</v>
      </c>
      <c r="Y22" s="74">
        <f>IF(AND(ISNUMBER('Emissions (start here)'!N22),ISNUMBER(Dispersion!$G$10)),'Emissions (start here)'!N22*2000*453.59/8760/3600*Dispersion!$G$10,0)</f>
        <v>0</v>
      </c>
      <c r="Z22" s="74">
        <f>IF(AND(ISNUMBER('Emissions (start here)'!N22),ISNUMBER(Dispersion!$G$11)),'Emissions (start here)'!N22*2000*453.59/8760/3600*Dispersion!$G$11,0)</f>
        <v>0</v>
      </c>
      <c r="AA22" s="74">
        <f>IF(AND(ISNUMBER('Emissions (start here)'!O22),ISNUMBER(Dispersion!$H$8)),'Emissions (start here)'!O22*453.59/3600*Dispersion!$H$8,0)</f>
        <v>0</v>
      </c>
      <c r="AB22" s="74">
        <f>IF(AND(ISNUMBER('Emissions (start here)'!O22),ISNUMBER(Dispersion!$H$9)),'Emissions (start here)'!O22*453.59/3600*Dispersion!$H$9,0)</f>
        <v>0</v>
      </c>
      <c r="AC22" s="74">
        <f>IF(AND(ISNUMBER('Emissions (start here)'!P22),ISNUMBER(Dispersion!$H$10)),'Emissions (start here)'!P22*2000*453.59/8760/3600*Dispersion!$H$10,0)</f>
        <v>0</v>
      </c>
      <c r="AD22" s="74">
        <f>IF(AND(ISNUMBER('Emissions (start here)'!P22),ISNUMBER(Dispersion!$H$11)),'Emissions (start here)'!P22*2000*453.59/8760/3600*Dispersion!$H$11,0)</f>
        <v>0</v>
      </c>
      <c r="AE22" s="74">
        <f>IF(AND(ISNUMBER('Emissions (start here)'!Q22),ISNUMBER(Dispersion!$I$8)),'Emissions (start here)'!Q22*453.59/3600*Dispersion!$I$8,0)</f>
        <v>0</v>
      </c>
      <c r="AF22" s="74">
        <f>IF(AND(ISNUMBER('Emissions (start here)'!Q22),ISNUMBER(Dispersion!$I$9)),'Emissions (start here)'!Q22*453.59/3600*Dispersion!$I$9,0)</f>
        <v>0</v>
      </c>
      <c r="AG22" s="74">
        <f>IF(AND(ISNUMBER('Emissions (start here)'!R22),ISNUMBER(Dispersion!$I$10)),'Emissions (start here)'!R22*2000*453.59/8760/3600*Dispersion!$I$10,0)</f>
        <v>0</v>
      </c>
      <c r="AH22" s="74">
        <f>IF(AND(ISNUMBER('Emissions (start here)'!R22),ISNUMBER(Dispersion!$I$11)),'Emissions (start here)'!R22*2000*453.59/8760/3600*Dispersion!$I$11,0)</f>
        <v>0</v>
      </c>
      <c r="AI22" s="74">
        <f>IF(AND(ISNUMBER('Emissions (start here)'!S22),ISNUMBER(Dispersion!$J$8)),'Emissions (start here)'!S22*453.59/3600*Dispersion!$J$8,0)</f>
        <v>0</v>
      </c>
      <c r="AJ22" s="74">
        <f>IF(AND(ISNUMBER('Emissions (start here)'!S22),ISNUMBER(Dispersion!$J$9)),'Emissions (start here)'!S22*453.59/3600*Dispersion!$J$9,0)</f>
        <v>0</v>
      </c>
      <c r="AK22" s="74">
        <f>IF(AND(ISNUMBER('Emissions (start here)'!T22),ISNUMBER(Dispersion!$J$10)),'Emissions (start here)'!T22*2000*453.59/8760/3600*Dispersion!$J$10,0)</f>
        <v>0</v>
      </c>
      <c r="AL22" s="74">
        <f>IF(AND(ISNUMBER('Emissions (start here)'!T22),ISNUMBER(Dispersion!$J$11)),'Emissions (start here)'!T22*2000*453.59/8760/3600*Dispersion!$J$11,0)</f>
        <v>0</v>
      </c>
      <c r="AM22" s="74">
        <f>IF(AND(ISNUMBER('Emissions (start here)'!U22),ISNUMBER(Dispersion!$K$8)),'Emissions (start here)'!U22*453.59/3600*Dispersion!$K$8,0)</f>
        <v>0</v>
      </c>
      <c r="AN22" s="74">
        <f>IF(AND(ISNUMBER('Emissions (start here)'!U22),ISNUMBER(Dispersion!$K$9)),'Emissions (start here)'!U22*453.59/3600*Dispersion!$K$9,0)</f>
        <v>0</v>
      </c>
      <c r="AO22" s="74">
        <f>IF(AND(ISNUMBER('Emissions (start here)'!V22),ISNUMBER(Dispersion!$K$10)),'Emissions (start here)'!V22*2000*453.59/8760/3600*Dispersion!$K$10,0)</f>
        <v>0</v>
      </c>
      <c r="AP22" s="74">
        <f>IF(AND(ISNUMBER('Emissions (start here)'!V22),ISNUMBER(Dispersion!$K$11)),'Emissions (start here)'!V22*2000*453.59/8760/3600*Dispersion!$K$11,0)</f>
        <v>0</v>
      </c>
      <c r="AQ22" s="74">
        <f>IF(AND(ISNUMBER('Emissions (start here)'!W22),ISNUMBER(Dispersion!$L$8)),'Emissions (start here)'!W22*453.59/3600*Dispersion!$L$8,0)</f>
        <v>0</v>
      </c>
      <c r="AR22" s="74">
        <f>IF(AND(ISNUMBER('Emissions (start here)'!W22),ISNUMBER(Dispersion!$L$9)),'Emissions (start here)'!W22*453.59/3600*Dispersion!$L$9,0)</f>
        <v>0</v>
      </c>
      <c r="AS22" s="74">
        <f>IF(AND(ISNUMBER('Emissions (start here)'!X22),ISNUMBER(Dispersion!$L$10)),'Emissions (start here)'!X22*2000*453.59/8760/3600*Dispersion!$L$10,0)</f>
        <v>0</v>
      </c>
      <c r="AT22" s="74">
        <f>IF(AND(ISNUMBER('Emissions (start here)'!X22),ISNUMBER(Dispersion!$L$11)),'Emissions (start here)'!X22*2000*453.59/8760/3600*Dispersion!$L$11,0)</f>
        <v>0</v>
      </c>
      <c r="AU22" s="74">
        <f>IF(AND(ISNUMBER('Emissions (start here)'!Y22),ISNUMBER(Dispersion!$M$8)),'Emissions (start here)'!Y22*453.59/3600*Dispersion!$M$8,0)</f>
        <v>0</v>
      </c>
      <c r="AV22" s="74">
        <f>IF(AND(ISNUMBER('Emissions (start here)'!Y22),ISNUMBER(Dispersion!$M$9)),'Emissions (start here)'!Y22*453.59/3600*Dispersion!$M$9,0)</f>
        <v>0</v>
      </c>
      <c r="AW22" s="74">
        <f>IF(AND(ISNUMBER('Emissions (start here)'!Z22),ISNUMBER(Dispersion!$M$10)),'Emissions (start here)'!Z22*2000*453.59/8760/3600*Dispersion!$M$10,0)</f>
        <v>0</v>
      </c>
      <c r="AX22" s="74">
        <f>IF(AND(ISNUMBER('Emissions (start here)'!Z22),ISNUMBER(Dispersion!$M$11)),'Emissions (start here)'!Z22*2000*453.59/8760/3600*Dispersion!$M$11,0)</f>
        <v>0</v>
      </c>
      <c r="AY22" s="74">
        <f>IF(AND(ISNUMBER('Emissions (start here)'!AA22),ISNUMBER(Dispersion!$N$8)),'Emissions (start here)'!AA22*453.59/3600*Dispersion!$N$8,0)</f>
        <v>0</v>
      </c>
      <c r="AZ22" s="74">
        <f>IF(AND(ISNUMBER('Emissions (start here)'!AA22),ISNUMBER(Dispersion!$N$9)),'Emissions (start here)'!AA22*453.59/3600*Dispersion!$N$9,0)</f>
        <v>0</v>
      </c>
      <c r="BA22" s="74">
        <f>IF(AND(ISNUMBER('Emissions (start here)'!AB22),ISNUMBER(Dispersion!$N$10)),'Emissions (start here)'!AB22*2000*453.59/8760/3600*Dispersion!$N$10,0)</f>
        <v>0</v>
      </c>
      <c r="BB22" s="74">
        <f>IF(AND(ISNUMBER('Emissions (start here)'!AB22),ISNUMBER(Dispersion!$N$11)),'Emissions (start here)'!AB22*2000*453.59/8760/3600*Dispersion!$N$11,0)</f>
        <v>0</v>
      </c>
      <c r="BC22" s="74">
        <f>IF(AND(ISNUMBER('Emissions (start here)'!AC22),ISNUMBER(Dispersion!$O$8)),'Emissions (start here)'!AC22*453.59/3600*Dispersion!$O$8,0)</f>
        <v>0</v>
      </c>
      <c r="BD22" s="74">
        <f>IF(AND(ISNUMBER('Emissions (start here)'!AC22),ISNUMBER(Dispersion!$O$9)),'Emissions (start here)'!AC22*453.59/3600*Dispersion!$O$9,0)</f>
        <v>0</v>
      </c>
      <c r="BE22" s="74">
        <f>IF(AND(ISNUMBER('Emissions (start here)'!AD22),ISNUMBER(Dispersion!$O$10)),'Emissions (start here)'!AD22*2000*453.59/8760/3600*Dispersion!$O$10,0)</f>
        <v>0</v>
      </c>
      <c r="BF22" s="74">
        <f>IF(AND(ISNUMBER('Emissions (start here)'!AD22),ISNUMBER(Dispersion!$O$11)),'Emissions (start here)'!AD22*2000*453.59/8760/3600*Dispersion!$O$11,0)</f>
        <v>0</v>
      </c>
      <c r="BG22" s="74">
        <f>IF(AND(ISNUMBER('Emissions (start here)'!AE22),ISNUMBER(Dispersion!$P$8)),'Emissions (start here)'!AE22*453.59/3600*Dispersion!$P$8,0)</f>
        <v>0</v>
      </c>
      <c r="BH22" s="74">
        <f>IF(AND(ISNUMBER('Emissions (start here)'!AE22),ISNUMBER(Dispersion!$P$9)),'Emissions (start here)'!AE22*453.59/3600*Dispersion!$P$9,0)</f>
        <v>0</v>
      </c>
      <c r="BI22" s="74">
        <f>IF(AND(ISNUMBER('Emissions (start here)'!AF22),ISNUMBER(Dispersion!$P$10)),'Emissions (start here)'!AF22*2000*453.59/8760/3600*Dispersion!$P$10,0)</f>
        <v>0</v>
      </c>
      <c r="BJ22" s="74">
        <f>IF(AND(ISNUMBER('Emissions (start here)'!AF22),ISNUMBER(Dispersion!$P$11)),'Emissions (start here)'!AF22*2000*453.59/8760/3600*Dispersion!$P$11,0)</f>
        <v>0</v>
      </c>
      <c r="BK22" s="74">
        <f>IF(AND(ISNUMBER('Emissions (start here)'!AG22),ISNUMBER(Dispersion!$Q$8)),'Emissions (start here)'!AG22*453.59/3600*Dispersion!$Q$8,0)</f>
        <v>0</v>
      </c>
      <c r="BL22" s="74">
        <f>IF(AND(ISNUMBER('Emissions (start here)'!AG22),ISNUMBER(Dispersion!$Q$9)),'Emissions (start here)'!AG22*453.59/3600*Dispersion!$Q$9,0)</f>
        <v>0</v>
      </c>
      <c r="BM22" s="74">
        <f>IF(AND(ISNUMBER('Emissions (start here)'!AH22),ISNUMBER(Dispersion!$Q$10)),'Emissions (start here)'!AH22*2000*453.59/8760/3600*Dispersion!$Q$10,0)</f>
        <v>0</v>
      </c>
      <c r="BN22" s="74">
        <f>IF(AND(ISNUMBER('Emissions (start here)'!AH22),ISNUMBER(Dispersion!$Q$11)),'Emissions (start here)'!AH22*2000*453.59/8760/3600*Dispersion!$Q$11,0)</f>
        <v>0</v>
      </c>
      <c r="BO22" s="74">
        <f>IF(AND(ISNUMBER('Emissions (start here)'!AI22),ISNUMBER(Dispersion!$R$8)),'Emissions (start here)'!AI22*453.59/3600*Dispersion!$R$8,0)</f>
        <v>0</v>
      </c>
      <c r="BP22" s="74">
        <f>IF(AND(ISNUMBER('Emissions (start here)'!AI22),ISNUMBER(Dispersion!$R$9)),'Emissions (start here)'!AI22*453.59/3600*Dispersion!$R$9,0)</f>
        <v>0</v>
      </c>
      <c r="BQ22" s="74">
        <f>IF(AND(ISNUMBER('Emissions (start here)'!AJ22),ISNUMBER(Dispersion!$R$10)),'Emissions (start here)'!AJ22*2000*453.59/8760/3600*Dispersion!$R$10,0)</f>
        <v>0</v>
      </c>
      <c r="BR22" s="74">
        <f>IF(AND(ISNUMBER('Emissions (start here)'!AJ22),ISNUMBER(Dispersion!$R$11)),'Emissions (start here)'!AJ22*2000*453.59/8760/3600*Dispersion!$R$11,0)</f>
        <v>0</v>
      </c>
      <c r="BS22" s="74">
        <f>IF(AND(ISNUMBER('Emissions (start here)'!AK22),ISNUMBER(Dispersion!$S$8)),'Emissions (start here)'!AK22*453.59/3600*Dispersion!$S$8,0)</f>
        <v>0</v>
      </c>
      <c r="BT22" s="74">
        <f>IF(AND(ISNUMBER('Emissions (start here)'!AK22),ISNUMBER(Dispersion!$S$9)),'Emissions (start here)'!AK22*453.59/3600*Dispersion!$S$9,0)</f>
        <v>0</v>
      </c>
      <c r="BU22" s="74">
        <f>IF(AND(ISNUMBER('Emissions (start here)'!AL22),ISNUMBER(Dispersion!$S$10)),'Emissions (start here)'!AL22*2000*453.59/8760/3600*Dispersion!$S$10,0)</f>
        <v>0</v>
      </c>
      <c r="BV22" s="74">
        <f>IF(AND(ISNUMBER('Emissions (start here)'!AL22),ISNUMBER(Dispersion!$S$11)),'Emissions (start here)'!AL22*2000*453.59/8760/3600*Dispersion!$S$11,0)</f>
        <v>0</v>
      </c>
      <c r="BW22" s="74">
        <f>IF(AND(ISNUMBER('Emissions (start here)'!AM22),ISNUMBER(Dispersion!$T$8)),'Emissions (start here)'!AM22*453.59/3600*Dispersion!$T$8,0)</f>
        <v>0</v>
      </c>
      <c r="BX22" s="74">
        <f>IF(AND(ISNUMBER('Emissions (start here)'!AM22),ISNUMBER(Dispersion!$T$9)),'Emissions (start here)'!AM22*453.59/3600*Dispersion!$T$9,0)</f>
        <v>0</v>
      </c>
      <c r="BY22" s="74">
        <f>IF(AND(ISNUMBER('Emissions (start here)'!AN22),ISNUMBER(Dispersion!$T$10)),'Emissions (start here)'!AN22*2000*453.59/8760/3600*Dispersion!$T$10,0)</f>
        <v>0</v>
      </c>
      <c r="BZ22" s="74">
        <f>IF(AND(ISNUMBER('Emissions (start here)'!AN22),ISNUMBER(Dispersion!$T$11)),'Emissions (start here)'!AN22*2000*453.59/8760/3600*Dispersion!$T$11,0)</f>
        <v>0</v>
      </c>
      <c r="CA22" s="74">
        <f>IF(AND(ISNUMBER('Emissions (start here)'!AO22),ISNUMBER(Dispersion!$U$8)),'Emissions (start here)'!AO22*453.59/3600*Dispersion!$U$8,0)</f>
        <v>0</v>
      </c>
      <c r="CB22" s="74">
        <f>IF(AND(ISNUMBER('Emissions (start here)'!AO22),ISNUMBER(Dispersion!$U$9)),'Emissions (start here)'!AO22*453.59/3600*Dispersion!$U$9,0)</f>
        <v>0</v>
      </c>
      <c r="CC22" s="74">
        <f>IF(AND(ISNUMBER('Emissions (start here)'!AP22),ISNUMBER(Dispersion!$U$10)),'Emissions (start here)'!AP22*2000*453.59/8760/3600*Dispersion!$U$10,0)</f>
        <v>0</v>
      </c>
      <c r="CD22" s="74">
        <f>IF(AND(ISNUMBER('Emissions (start here)'!AP22),ISNUMBER(Dispersion!$U$11)),'Emissions (start here)'!AP22*2000*453.59/8760/3600*Dispersion!$U$11,0)</f>
        <v>0</v>
      </c>
      <c r="CE22" s="74">
        <f>IF(AND(ISNUMBER('Emissions (start here)'!AQ22),ISNUMBER(Dispersion!$V$8)),'Emissions (start here)'!AQ22*453.59/3600*Dispersion!$V$8,0)</f>
        <v>0</v>
      </c>
      <c r="CF22" s="74">
        <f>IF(AND(ISNUMBER('Emissions (start here)'!AQ22),ISNUMBER(Dispersion!$V$9)),'Emissions (start here)'!AQ22*453.59/3600*Dispersion!$V$9,0)</f>
        <v>0</v>
      </c>
      <c r="CG22" s="74">
        <f>IF(AND(ISNUMBER('Emissions (start here)'!AR22),ISNUMBER(Dispersion!$V$10)),'Emissions (start here)'!AR22*2000*453.59/8760/3600*Dispersion!$V$10,0)</f>
        <v>0</v>
      </c>
      <c r="CH22" s="74">
        <f>IF(AND(ISNUMBER('Emissions (start here)'!AR22),ISNUMBER(Dispersion!$V$11)),'Emissions (start here)'!AR22*2000*453.59/8760/3600*Dispersion!$V$11,0)</f>
        <v>0</v>
      </c>
      <c r="CI22" s="74">
        <f>IF(AND(ISNUMBER('Emissions (start here)'!AS22),ISNUMBER(Dispersion!$W$8)),'Emissions (start here)'!AS22*453.59/3600*Dispersion!$W$8,0)</f>
        <v>0</v>
      </c>
      <c r="CJ22" s="74">
        <f>IF(AND(ISNUMBER('Emissions (start here)'!AS22),ISNUMBER(Dispersion!$W$9)),'Emissions (start here)'!AS22*453.59/3600*Dispersion!$W$9,0)</f>
        <v>0</v>
      </c>
      <c r="CK22" s="74">
        <f>IF(AND(ISNUMBER('Emissions (start here)'!AT22),ISNUMBER(Dispersion!$W$10)),'Emissions (start here)'!AT22*2000*453.59/8760/3600*Dispersion!$W$10,0)</f>
        <v>0</v>
      </c>
      <c r="CL22" s="74">
        <f>IF(AND(ISNUMBER('Emissions (start here)'!AT22),ISNUMBER(Dispersion!$W$11)),'Emissions (start here)'!AT22*2000*453.59/8760/3600*Dispersion!$W$11,0)</f>
        <v>0</v>
      </c>
      <c r="CM22" s="74">
        <f>IF(AND(ISNUMBER('Emissions (start here)'!AU22),ISNUMBER(Dispersion!$X$8)),'Emissions (start here)'!AU22*453.59/3600*Dispersion!$X$8,0)</f>
        <v>0</v>
      </c>
      <c r="CN22" s="74">
        <f>IF(AND(ISNUMBER('Emissions (start here)'!AU22),ISNUMBER(Dispersion!$X$9)),'Emissions (start here)'!AU22*453.59/3600*Dispersion!$X$9,0)</f>
        <v>0</v>
      </c>
      <c r="CO22" s="74">
        <f>IF(AND(ISNUMBER('Emissions (start here)'!AV22),ISNUMBER(Dispersion!$X$10)),'Emissions (start here)'!AV22*2000*453.59/8760/3600*Dispersion!$X$10,0)</f>
        <v>0</v>
      </c>
      <c r="CP22" s="74">
        <f>IF(AND(ISNUMBER('Emissions (start here)'!AV22),ISNUMBER(Dispersion!$X$11)),'Emissions (start here)'!AV22*2000*453.59/8760/3600*Dispersion!$X$11,0)</f>
        <v>0</v>
      </c>
      <c r="CQ22" s="74">
        <f>IF(AND(ISNUMBER('Emissions (start here)'!AW22),ISNUMBER(Dispersion!$Y$8)),'Emissions (start here)'!AW22*453.59/3600*Dispersion!$Y$8,0)</f>
        <v>0</v>
      </c>
      <c r="CR22" s="74">
        <f>IF(AND(ISNUMBER('Emissions (start here)'!AW22),ISNUMBER(Dispersion!$Y$9)),'Emissions (start here)'!AW22*453.59/3600*Dispersion!$Y$9,0)</f>
        <v>0</v>
      </c>
      <c r="CS22" s="74">
        <f>IF(AND(ISNUMBER('Emissions (start here)'!AX22),ISNUMBER(Dispersion!$Y$10)),'Emissions (start here)'!AX22*2000*453.59/8760/3600*Dispersion!$Y$10,0)</f>
        <v>0</v>
      </c>
      <c r="CT22" s="74">
        <f>IF(AND(ISNUMBER('Emissions (start here)'!AX22),ISNUMBER(Dispersion!$Y$11)),'Emissions (start here)'!AX22*2000*453.59/8760/3600*Dispersion!$Y$11,0)</f>
        <v>0</v>
      </c>
      <c r="CU22" s="74">
        <f>IF(AND(ISNUMBER('Emissions (start here)'!AY22),ISNUMBER(Dispersion!$Z$8)),'Emissions (start here)'!AY22*453.59/3600*Dispersion!$Z$8,0)</f>
        <v>0</v>
      </c>
      <c r="CV22" s="74">
        <f>IF(AND(ISNUMBER('Emissions (start here)'!AY22),ISNUMBER(Dispersion!$Z$9)),'Emissions (start here)'!AY22*453.59/3600*Dispersion!$Z$9,0)</f>
        <v>0</v>
      </c>
      <c r="CW22" s="74">
        <f>IF(AND(ISNUMBER('Emissions (start here)'!AZ22),ISNUMBER(Dispersion!$Z$10)),'Emissions (start here)'!AZ22*2000*453.59/8760/3600*Dispersion!$Z$10,0)</f>
        <v>0</v>
      </c>
      <c r="CX22" s="74">
        <f>IF(AND(ISNUMBER('Emissions (start here)'!AZ22),ISNUMBER(Dispersion!$Z$11)),'Emissions (start here)'!AZ22*2000*453.59/8760/3600*Dispersion!$Z$11,0)</f>
        <v>0</v>
      </c>
      <c r="CY22" s="74">
        <f>IF(AND(ISNUMBER('Emissions (start here)'!BA22),ISNUMBER(Dispersion!$AA$8)),'Emissions (start here)'!BA22*453.59/3600*Dispersion!$AA$8,0)</f>
        <v>0</v>
      </c>
      <c r="CZ22" s="74">
        <f>IF(AND(ISNUMBER('Emissions (start here)'!BA22),ISNUMBER(Dispersion!$AA$9)),'Emissions (start here)'!BA22*453.59/3600*Dispersion!$AA$9,0)</f>
        <v>0</v>
      </c>
      <c r="DA22" s="74">
        <f>IF(AND(ISNUMBER('Emissions (start here)'!BB22),ISNUMBER(Dispersion!$AA$10)),'Emissions (start here)'!BB22*2000*453.59/8760/3600*Dispersion!$AA$10,0)</f>
        <v>0</v>
      </c>
      <c r="DB22" s="74">
        <f>IF(AND(ISNUMBER('Emissions (start here)'!BB22),ISNUMBER(Dispersion!$AA$11)),'Emissions (start here)'!BB22*2000*453.59/8760/3600*Dispersion!$AA$11,0)</f>
        <v>0</v>
      </c>
      <c r="DC22" s="74">
        <f>IF(AND(ISNUMBER('Emissions (start here)'!BC22),ISNUMBER(Dispersion!$AB$8)),'Emissions (start here)'!BC22*453.59/3600*Dispersion!$AB$8,0)</f>
        <v>0</v>
      </c>
      <c r="DD22" s="74">
        <f>IF(AND(ISNUMBER('Emissions (start here)'!BC22),ISNUMBER(Dispersion!$AB$9)),'Emissions (start here)'!BC22*453.59/3600*Dispersion!$AB$9,0)</f>
        <v>0</v>
      </c>
      <c r="DE22" s="74">
        <f>IF(AND(ISNUMBER('Emissions (start here)'!BD22),ISNUMBER(Dispersion!$AB$10)),'Emissions (start here)'!BD22*2000*453.59/8760/3600*Dispersion!$AB$10,0)</f>
        <v>0</v>
      </c>
      <c r="DF22" s="74">
        <f>IF(AND(ISNUMBER('Emissions (start here)'!BD22),ISNUMBER(Dispersion!$AB$11)),'Emissions (start here)'!BD22*2000*453.59/8760/3600*Dispersion!$AB$11,0)</f>
        <v>0</v>
      </c>
      <c r="DG22" s="74">
        <f>IF(AND(ISNUMBER('Emissions (start here)'!BE22),ISNUMBER(Dispersion!$AC$8)),'Emissions (start here)'!BE22*453.59/3600*Dispersion!$AC$8,0)</f>
        <v>0</v>
      </c>
      <c r="DH22" s="74">
        <f>IF(AND(ISNUMBER('Emissions (start here)'!BE22),ISNUMBER(Dispersion!$AC$9)),'Emissions (start here)'!BE22*453.59/3600*Dispersion!$AC$9,0)</f>
        <v>0</v>
      </c>
      <c r="DI22" s="74">
        <f>IF(AND(ISNUMBER('Emissions (start here)'!BF22),ISNUMBER(Dispersion!$AC$10)),'Emissions (start here)'!BF22*2000*453.59/8760/3600*Dispersion!$AC$10,0)</f>
        <v>0</v>
      </c>
      <c r="DJ22" s="74">
        <f>IF(AND(ISNUMBER('Emissions (start here)'!BF22),ISNUMBER(Dispersion!$AC$11)),'Emissions (start here)'!BF22*2000*453.59/8760/3600*Dispersion!$AC$11,0)</f>
        <v>0</v>
      </c>
      <c r="DK22" s="74">
        <f>IF(AND(ISNUMBER('Emissions (start here)'!BG22),ISNUMBER(Dispersion!$AD$8)),'Emissions (start here)'!BG22*453.59/3600*Dispersion!$AD$8,0)</f>
        <v>0</v>
      </c>
      <c r="DL22" s="74">
        <f>IF(AND(ISNUMBER('Emissions (start here)'!BG22),ISNUMBER(Dispersion!$AD$9)),'Emissions (start here)'!BG22*453.59/3600*Dispersion!$AD$9,0)</f>
        <v>0</v>
      </c>
      <c r="DM22" s="74">
        <f>IF(AND(ISNUMBER('Emissions (start here)'!BH22),ISNUMBER(Dispersion!$AD$10)),'Emissions (start here)'!BH22*2000*453.59/8760/3600*Dispersion!$AD$10,0)</f>
        <v>0</v>
      </c>
      <c r="DN22" s="74">
        <f>IF(AND(ISNUMBER('Emissions (start here)'!BH22),ISNUMBER(Dispersion!$AD$11)),'Emissions (start here)'!BH22*2000*453.59/8760/3600*Dispersion!$AD$11,0)</f>
        <v>0</v>
      </c>
      <c r="DO22" s="74">
        <f>IF(AND(ISNUMBER('Emissions (start here)'!BI22),ISNUMBER(Dispersion!$AE$8)),'Emissions (start here)'!BI22*453.59/3600*Dispersion!$AE$8,0)</f>
        <v>0</v>
      </c>
      <c r="DP22" s="74">
        <f>IF(AND(ISNUMBER('Emissions (start here)'!BI22),ISNUMBER(Dispersion!$AE$9)),'Emissions (start here)'!BI22*453.59/3600*Dispersion!$AE$9,0)</f>
        <v>0</v>
      </c>
      <c r="DQ22" s="74">
        <f>IF(AND(ISNUMBER('Emissions (start here)'!BJ22),ISNUMBER(Dispersion!$AE$10)),'Emissions (start here)'!BJ22*2000*453.59/8760/3600*Dispersion!$AE$10,0)</f>
        <v>0</v>
      </c>
      <c r="DR22" s="74">
        <f>IF(AND(ISNUMBER('Emissions (start here)'!BJ22),ISNUMBER(Dispersion!$AE$11)),'Emissions (start here)'!BJ22*2000*453.59/8760/3600*Dispersion!$AE$11,0)</f>
        <v>0</v>
      </c>
      <c r="DS22" s="74">
        <f>IF(AND(ISNUMBER('Emissions (start here)'!BK22),ISNUMBER(Dispersion!$AF$8)),'Emissions (start here)'!BK22*453.59/3600*Dispersion!$AF$8,0)</f>
        <v>0</v>
      </c>
      <c r="DT22" s="74">
        <f>IF(AND(ISNUMBER('Emissions (start here)'!BK22),ISNUMBER(Dispersion!$AF$9)),'Emissions (start here)'!BK22*453.59/3600*Dispersion!$AF$9,0)</f>
        <v>0</v>
      </c>
      <c r="DU22" s="74">
        <f>IF(AND(ISNUMBER('Emissions (start here)'!BL22),ISNUMBER(Dispersion!$AF$10)),'Emissions (start here)'!BL22*2000*453.59/8760/3600*Dispersion!$AF$10,0)</f>
        <v>0</v>
      </c>
      <c r="DV22" s="74">
        <f>IF(AND(ISNUMBER('Emissions (start here)'!BL22),ISNUMBER(Dispersion!$AF$11)),'Emissions (start here)'!BL22*2000*453.59/8760/3600*Dispersion!$AF$11,0)</f>
        <v>0</v>
      </c>
      <c r="DW22" s="74">
        <f>IF(AND(ISNUMBER('Emissions (start here)'!BM22),ISNUMBER(Dispersion!$AG$8)),'Emissions (start here)'!BM22*453.59/3600*Dispersion!$AG$8,0)</f>
        <v>0</v>
      </c>
      <c r="DX22" s="74">
        <f>IF(AND(ISNUMBER('Emissions (start here)'!BM22),ISNUMBER(Dispersion!$AG$9)),'Emissions (start here)'!BM22*453.59/3600*Dispersion!$AG$9,0)</f>
        <v>0</v>
      </c>
      <c r="DY22" s="74">
        <f>IF(AND(ISNUMBER('Emissions (start here)'!BN22),ISNUMBER(Dispersion!$AG$10)),'Emissions (start here)'!BN22*2000*453.59/8760/3600*Dispersion!$AG$10,0)</f>
        <v>0</v>
      </c>
      <c r="DZ22" s="74">
        <f>IF(AND(ISNUMBER('Emissions (start here)'!BN22),ISNUMBER(Dispersion!$AG$11)),'Emissions (start here)'!BN22*2000*453.59/8760/3600*Dispersion!$AG$11,0)</f>
        <v>0</v>
      </c>
      <c r="EA22" s="74">
        <f>IF(AND(ISNUMBER('Emissions (start here)'!BO22),ISNUMBER(Dispersion!$AH$8)),'Emissions (start here)'!BO22*453.59/3600*Dispersion!$AH$8,0)</f>
        <v>0</v>
      </c>
      <c r="EB22" s="74">
        <f>IF(AND(ISNUMBER('Emissions (start here)'!BO22),ISNUMBER(Dispersion!$AH$9)),'Emissions (start here)'!BO22*453.59/3600*Dispersion!$AH$9,0)</f>
        <v>0</v>
      </c>
      <c r="EC22" s="74">
        <f>IF(AND(ISNUMBER('Emissions (start here)'!BP22),ISNUMBER(Dispersion!$AH$10)),'Emissions (start here)'!BP22*2000*453.59/8760/3600*Dispersion!$AH$10,0)</f>
        <v>0</v>
      </c>
      <c r="ED22" s="74">
        <f>IF(AND(ISNUMBER('Emissions (start here)'!BP22),ISNUMBER(Dispersion!$AH$11)),'Emissions (start here)'!BP22*2000*453.59/8760/3600*Dispersion!$AH$11,0)</f>
        <v>0</v>
      </c>
      <c r="EE22" s="74">
        <f>IF(AND(ISNUMBER('Emissions (start here)'!BQ22),ISNUMBER(Dispersion!$AI$8)),'Emissions (start here)'!BQ22*453.59/3600*Dispersion!$AI$8,0)</f>
        <v>0</v>
      </c>
      <c r="EF22" s="74">
        <f>IF(AND(ISNUMBER('Emissions (start here)'!BQ22),ISNUMBER(Dispersion!$AI$9)),'Emissions (start here)'!BQ22*453.59/3600*Dispersion!$AI$9,0)</f>
        <v>0</v>
      </c>
      <c r="EG22" s="74">
        <f>IF(AND(ISNUMBER('Emissions (start here)'!BR22),ISNUMBER(Dispersion!$AI$10)),'Emissions (start here)'!BR22*2000*453.59/8760/3600*Dispersion!$AI$10,0)</f>
        <v>0</v>
      </c>
      <c r="EH22" s="74">
        <f>IF(AND(ISNUMBER('Emissions (start here)'!BR22),ISNUMBER(Dispersion!$AI$11)),'Emissions (start here)'!BR22*2000*453.59/8760/3600*Dispersion!$AI$11,0)</f>
        <v>0</v>
      </c>
      <c r="EI22" s="74">
        <f>IF(AND(ISNUMBER('Emissions (start here)'!BS22),ISNUMBER(Dispersion!$AJ$8)),'Emissions (start here)'!BS22*453.59/3600*Dispersion!$AJ$8,0)</f>
        <v>0</v>
      </c>
      <c r="EJ22" s="74">
        <f>IF(AND(ISNUMBER('Emissions (start here)'!BS22),ISNUMBER(Dispersion!$AJ$9)),'Emissions (start here)'!BS22*453.59/3600*Dispersion!$AJ$9,0)</f>
        <v>0</v>
      </c>
      <c r="EK22" s="74">
        <f>IF(AND(ISNUMBER('Emissions (start here)'!BT22),ISNUMBER(Dispersion!$AJ$10)),'Emissions (start here)'!BT22*2000*453.59/8760/3600*Dispersion!$AJ$10,0)</f>
        <v>0</v>
      </c>
      <c r="EL22" s="74">
        <f>IF(AND(ISNUMBER('Emissions (start here)'!BT22),ISNUMBER(Dispersion!$AJ$11)),'Emissions (start here)'!BT22*2000*453.59/8760/3600*Dispersion!$AJ$11,0)</f>
        <v>0</v>
      </c>
      <c r="EM22" s="74">
        <f>IF(AND(ISNUMBER('Emissions (start here)'!BU22),ISNUMBER(Dispersion!$AK$8)),'Emissions (start here)'!BU22*453.59/3600*Dispersion!$AK$8,0)</f>
        <v>0</v>
      </c>
      <c r="EN22" s="74">
        <f>IF(AND(ISNUMBER('Emissions (start here)'!BU22),ISNUMBER(Dispersion!$AK$9)),'Emissions (start here)'!BU22*453.59/3600*Dispersion!$AK$9,0)</f>
        <v>0</v>
      </c>
      <c r="EO22" s="74">
        <f>IF(AND(ISNUMBER('Emissions (start here)'!BV22),ISNUMBER(Dispersion!$AK$10)),'Emissions (start here)'!BV22*2000*453.59/8760/3600*Dispersion!$AK$10,0)</f>
        <v>0</v>
      </c>
      <c r="EP22" s="74">
        <f>IF(AND(ISNUMBER('Emissions (start here)'!BV22),ISNUMBER(Dispersion!$AK$11)),'Emissions (start here)'!BV22*2000*453.59/8760/3600*Dispersion!$AK$11,0)</f>
        <v>0</v>
      </c>
      <c r="EQ22" s="74">
        <f>IF(AND(ISNUMBER('Emissions (start here)'!BW22),ISNUMBER(Dispersion!$AL$8)),'Emissions (start here)'!BW22*453.59/3600*Dispersion!$AL$8,0)</f>
        <v>0</v>
      </c>
      <c r="ER22" s="74">
        <f>IF(AND(ISNUMBER('Emissions (start here)'!BW22),ISNUMBER(Dispersion!$AL$9)),'Emissions (start here)'!BW22*453.59/3600*Dispersion!$AL$9,0)</f>
        <v>0</v>
      </c>
      <c r="ES22" s="74">
        <f>IF(AND(ISNUMBER('Emissions (start here)'!BX22),ISNUMBER(Dispersion!$AL$10)),'Emissions (start here)'!BX22*2000*453.59/8760/3600*Dispersion!$AL$10,0)</f>
        <v>0</v>
      </c>
      <c r="ET22" s="74">
        <f>IF(AND(ISNUMBER('Emissions (start here)'!BX22),ISNUMBER(Dispersion!$AL$11)),'Emissions (start here)'!BX22*2000*453.59/8760/3600*Dispersion!$AL$11,0)</f>
        <v>0</v>
      </c>
      <c r="EU22" s="74">
        <f>IF(AND(ISNUMBER('Emissions (start here)'!BY22),ISNUMBER(Dispersion!$AM$8)),'Emissions (start here)'!BY22*453.59/3600*Dispersion!$AM$8,0)</f>
        <v>0</v>
      </c>
      <c r="EV22" s="74">
        <f>IF(AND(ISNUMBER('Emissions (start here)'!BY22),ISNUMBER(Dispersion!$AM$9)),'Emissions (start here)'!BY22*453.59/3600*Dispersion!$AM$9,0)</f>
        <v>0</v>
      </c>
      <c r="EW22" s="74">
        <f>IF(AND(ISNUMBER('Emissions (start here)'!BZ22),ISNUMBER(Dispersion!$AM$10)),'Emissions (start here)'!BZ22*2000*453.59/8760/3600*Dispersion!$AM$10,0)</f>
        <v>0</v>
      </c>
      <c r="EX22" s="74">
        <f>IF(AND(ISNUMBER('Emissions (start here)'!BZ22),ISNUMBER(Dispersion!$AM$11)),'Emissions (start here)'!BZ22*2000*453.59/8760/3600*Dispersion!$AM$11,0)</f>
        <v>0</v>
      </c>
      <c r="EY22" s="74">
        <f>IF(AND(ISNUMBER('Emissions (start here)'!CA22),ISNUMBER(Dispersion!$AN$8)),'Emissions (start here)'!CA22*453.59/3600*Dispersion!$AN$8,0)</f>
        <v>0</v>
      </c>
      <c r="EZ22" s="74">
        <f>IF(AND(ISNUMBER('Emissions (start here)'!CA22),ISNUMBER(Dispersion!$AN$9)),'Emissions (start here)'!CA22*453.59/3600*Dispersion!$AN$9,0)</f>
        <v>0</v>
      </c>
      <c r="FA22" s="74">
        <f>IF(AND(ISNUMBER('Emissions (start here)'!CB22),ISNUMBER(Dispersion!$AN$10)),'Emissions (start here)'!CB22*2000*453.59/8760/3600*Dispersion!$AN$10,0)</f>
        <v>0</v>
      </c>
      <c r="FB22" s="74">
        <f>IF(AND(ISNUMBER('Emissions (start here)'!CB22),ISNUMBER(Dispersion!$AN$11)),'Emissions (start here)'!CB22*2000*453.59/8760/3600*Dispersion!$AN$11,0)</f>
        <v>0</v>
      </c>
      <c r="FC22" s="74">
        <f>IF(AND(ISNUMBER('Emissions (start here)'!CC22),ISNUMBER(Dispersion!$AO$8)),'Emissions (start here)'!CC22*453.59/3600*Dispersion!$AO$8,0)</f>
        <v>0</v>
      </c>
      <c r="FD22" s="74">
        <f>IF(AND(ISNUMBER('Emissions (start here)'!CC22),ISNUMBER(Dispersion!$AO$9)),'Emissions (start here)'!CC22*453.59/3600*Dispersion!$AO$9,0)</f>
        <v>0</v>
      </c>
      <c r="FE22" s="74">
        <f>IF(AND(ISNUMBER('Emissions (start here)'!CD22),ISNUMBER(Dispersion!$AO$10)),'Emissions (start here)'!CD22*2000*453.59/8760/3600*Dispersion!$AO$10,0)</f>
        <v>0</v>
      </c>
      <c r="FF22" s="74">
        <f>IF(AND(ISNUMBER('Emissions (start here)'!CD22),ISNUMBER(Dispersion!$AO$11)),'Emissions (start here)'!CD22*2000*453.59/8760/3600*Dispersion!$AO$11,0)</f>
        <v>0</v>
      </c>
      <c r="FG22" s="74">
        <f>IF(AND(ISNUMBER('Emissions (start here)'!CE22),ISNUMBER(Dispersion!$AP$8)),'Emissions (start here)'!CE22*453.59/3600*Dispersion!$AP$8,0)</f>
        <v>0</v>
      </c>
      <c r="FH22" s="74">
        <f>IF(AND(ISNUMBER('Emissions (start here)'!CE22),ISNUMBER(Dispersion!$AP$9)),'Emissions (start here)'!CE22*453.59/3600*Dispersion!$AP$9,0)</f>
        <v>0</v>
      </c>
      <c r="FI22" s="74">
        <f>IF(AND(ISNUMBER('Emissions (start here)'!CF22),ISNUMBER(Dispersion!$AP$10)),'Emissions (start here)'!CF22*2000*453.59/8760/3600*Dispersion!$AP$10,0)</f>
        <v>0</v>
      </c>
      <c r="FJ22" s="74">
        <f>IF(AND(ISNUMBER('Emissions (start here)'!CF22),ISNUMBER(Dispersion!$AP$11)),'Emissions (start here)'!CF22*2000*453.59/8760/3600*Dispersion!$AP$11,0)</f>
        <v>0</v>
      </c>
      <c r="FK22" s="74">
        <f>IF(AND(ISNUMBER('Emissions (start here)'!CG22),ISNUMBER(Dispersion!$AQ$8)),'Emissions (start here)'!CG22*453.59/3600*Dispersion!$AQ$8,0)</f>
        <v>0</v>
      </c>
      <c r="FL22" s="74">
        <f>IF(AND(ISNUMBER('Emissions (start here)'!CG22),ISNUMBER(Dispersion!$AQ$9)),'Emissions (start here)'!CG22*453.59/3600*Dispersion!$AQ$9,0)</f>
        <v>0</v>
      </c>
      <c r="FM22" s="74">
        <f>IF(AND(ISNUMBER('Emissions (start here)'!CH22),ISNUMBER(Dispersion!$AQ$10)),'Emissions (start here)'!CH22*2000*453.59/8760/3600*Dispersion!$AQ$10,0)</f>
        <v>0</v>
      </c>
      <c r="FN22" s="74">
        <f>IF(AND(ISNUMBER('Emissions (start here)'!CH22),ISNUMBER(Dispersion!$AQ$11)),'Emissions (start here)'!CH22*2000*453.59/8760/3600*Dispersion!$AQ$11,0)</f>
        <v>0</v>
      </c>
      <c r="FO22" s="74">
        <f>IF(AND(ISNUMBER('Emissions (start here)'!CI22),ISNUMBER(Dispersion!$AR$8)),'Emissions (start here)'!CI22*453.59/3600*Dispersion!$AR$8,0)</f>
        <v>0</v>
      </c>
      <c r="FP22" s="74">
        <f>IF(AND(ISNUMBER('Emissions (start here)'!CI22),ISNUMBER(Dispersion!$AR$9)),'Emissions (start here)'!CI22*453.59/3600*Dispersion!$AR$9,0)</f>
        <v>0</v>
      </c>
      <c r="FQ22" s="74">
        <f>IF(AND(ISNUMBER('Emissions (start here)'!CJ22),ISNUMBER(Dispersion!$AR$10)),'Emissions (start here)'!CJ22*2000*453.59/8760/3600*Dispersion!$AR$10,0)</f>
        <v>0</v>
      </c>
      <c r="FR22" s="74">
        <f>IF(AND(ISNUMBER('Emissions (start here)'!CJ22),ISNUMBER(Dispersion!$AR$11)),'Emissions (start here)'!CJ22*2000*453.59/8760/3600*Dispersion!$AR$11,0)</f>
        <v>0</v>
      </c>
      <c r="FS22" s="74">
        <f>IF(AND(ISNUMBER('Emissions (start here)'!CK22),ISNUMBER(Dispersion!$AS$8)),'Emissions (start here)'!CK22*453.59/3600*Dispersion!$AS$8,0)</f>
        <v>0</v>
      </c>
      <c r="FT22" s="74">
        <f>IF(AND(ISNUMBER('Emissions (start here)'!CK22),ISNUMBER(Dispersion!$AS$9)),'Emissions (start here)'!CK22*453.59/3600*Dispersion!$AS$9,0)</f>
        <v>0</v>
      </c>
      <c r="FU22" s="74">
        <f>IF(AND(ISNUMBER('Emissions (start here)'!CL22),ISNUMBER(Dispersion!$AS$10)),'Emissions (start here)'!CL22*2000*453.59/8760/3600*Dispersion!$AS$10,0)</f>
        <v>0</v>
      </c>
      <c r="FV22" s="74">
        <f>IF(AND(ISNUMBER('Emissions (start here)'!CL22),ISNUMBER(Dispersion!$AS$11)),'Emissions (start here)'!CL22*2000*453.59/8760/3600*Dispersion!$AS$11,0)</f>
        <v>0</v>
      </c>
      <c r="FW22" s="74">
        <f>IF(AND(ISNUMBER('Emissions (start here)'!CM22),ISNUMBER(Dispersion!$AT$8)),'Emissions (start here)'!CM22*453.59/3600*Dispersion!$AT$8,0)</f>
        <v>0</v>
      </c>
      <c r="FX22" s="74">
        <f>IF(AND(ISNUMBER('Emissions (start here)'!CM22),ISNUMBER(Dispersion!$AT$9)),'Emissions (start here)'!CM22*453.59/3600*Dispersion!$AT$9,0)</f>
        <v>0</v>
      </c>
      <c r="FY22" s="74">
        <f>IF(AND(ISNUMBER('Emissions (start here)'!CN22),ISNUMBER(Dispersion!$AT$10)),'Emissions (start here)'!CN22*2000*453.59/8760/3600*Dispersion!$AT$10,0)</f>
        <v>0</v>
      </c>
      <c r="FZ22" s="74">
        <f>IF(AND(ISNUMBER('Emissions (start here)'!CN22),ISNUMBER(Dispersion!$AT$11)),'Emissions (start here)'!CN22*2000*453.59/8760/3600*Dispersion!$AT$11,0)</f>
        <v>0</v>
      </c>
      <c r="GA22" s="74">
        <f>IF(AND(ISNUMBER('Emissions (start here)'!CO22),ISNUMBER(Dispersion!$AU$8)),'Emissions (start here)'!CO22*453.59/3600*Dispersion!$AU$8,0)</f>
        <v>0</v>
      </c>
      <c r="GB22" s="74">
        <f>IF(AND(ISNUMBER('Emissions (start here)'!CO22),ISNUMBER(Dispersion!$AU$9)),'Emissions (start here)'!CO22*453.59/3600*Dispersion!$AU$9,0)</f>
        <v>0</v>
      </c>
      <c r="GC22" s="74">
        <f>IF(AND(ISNUMBER('Emissions (start here)'!CP22),ISNUMBER(Dispersion!$AU$10)),'Emissions (start here)'!CP22*2000*453.59/8760/3600*Dispersion!$AU$10,0)</f>
        <v>0</v>
      </c>
      <c r="GD22" s="74">
        <f>IF(AND(ISNUMBER('Emissions (start here)'!CP22),ISNUMBER(Dispersion!$AU$11)),'Emissions (start here)'!CP22*2000*453.59/8760/3600*Dispersion!$AU$11,0)</f>
        <v>0</v>
      </c>
      <c r="GE22" s="74">
        <f>IF(AND(ISNUMBER('Emissions (start here)'!CQ22),ISNUMBER(Dispersion!$AV$8)),'Emissions (start here)'!CQ22*453.59/3600*Dispersion!$AV$8,0)</f>
        <v>0</v>
      </c>
      <c r="GF22" s="74">
        <f>IF(AND(ISNUMBER('Emissions (start here)'!CQ22),ISNUMBER(Dispersion!$AV$9)),'Emissions (start here)'!CQ22*453.59/3600*Dispersion!$AV$9,0)</f>
        <v>0</v>
      </c>
      <c r="GG22" s="74">
        <f>IF(AND(ISNUMBER('Emissions (start here)'!CR22),ISNUMBER(Dispersion!$AV$10)),'Emissions (start here)'!CR22*2000*453.59/8760/3600*Dispersion!$AV$10,0)</f>
        <v>0</v>
      </c>
      <c r="GH22" s="74">
        <f>IF(AND(ISNUMBER('Emissions (start here)'!CR22),ISNUMBER(Dispersion!$AV$11)),'Emissions (start here)'!CR22*2000*453.59/8760/3600*Dispersion!$AV$11,0)</f>
        <v>0</v>
      </c>
      <c r="GI22" s="74">
        <f>IF(AND(ISNUMBER('Emissions (start here)'!CS22),ISNUMBER(Dispersion!$AW$8)),'Emissions (start here)'!CS22*453.59/3600*Dispersion!$AW$8,0)</f>
        <v>0</v>
      </c>
      <c r="GJ22" s="74">
        <f>IF(AND(ISNUMBER('Emissions (start here)'!CS22),ISNUMBER(Dispersion!$AW$9)),'Emissions (start here)'!CS22*453.59/3600*Dispersion!$AW$9,0)</f>
        <v>0</v>
      </c>
      <c r="GK22" s="74">
        <f>IF(AND(ISNUMBER('Emissions (start here)'!CT22),ISNUMBER(Dispersion!$AW$10)),'Emissions (start here)'!CT22*2000*453.59/8760/3600*Dispersion!$AW$10,0)</f>
        <v>0</v>
      </c>
      <c r="GL22" s="74">
        <f>IF(AND(ISNUMBER('Emissions (start here)'!CT22),ISNUMBER(Dispersion!$AW$11)),'Emissions (start here)'!CT22*2000*453.59/8760/3600*Dispersion!$AW$11,0)</f>
        <v>0</v>
      </c>
      <c r="GM22" s="74">
        <f>IF(AND(ISNUMBER('Emissions (start here)'!CU22),ISNUMBER(Dispersion!$AX$8)),'Emissions (start here)'!CU22*453.59/3600*Dispersion!$AX$8,0)</f>
        <v>0</v>
      </c>
      <c r="GN22" s="74">
        <f>IF(AND(ISNUMBER('Emissions (start here)'!CU22),ISNUMBER(Dispersion!$AX$9)),'Emissions (start here)'!CU22*453.59/3600*Dispersion!$AX$9,0)</f>
        <v>0</v>
      </c>
      <c r="GO22" s="74">
        <f>IF(AND(ISNUMBER('Emissions (start here)'!CV22),ISNUMBER(Dispersion!$AX$10)),'Emissions (start here)'!CV22*2000*453.59/8760/3600*Dispersion!$AX$10,0)</f>
        <v>0</v>
      </c>
      <c r="GP22" s="74">
        <f>IF(AND(ISNUMBER('Emissions (start here)'!CV22),ISNUMBER(Dispersion!$AX$11)),'Emissions (start here)'!CV22*2000*453.59/8760/3600*Dispersion!$AX$11,0)</f>
        <v>0</v>
      </c>
      <c r="GQ22" s="74">
        <f>IF(AND(ISNUMBER('Emissions (start here)'!CW22),ISNUMBER(Dispersion!$AY$8)),'Emissions (start here)'!CW22*453.59/3600*Dispersion!$AY$8,0)</f>
        <v>0</v>
      </c>
      <c r="GR22" s="74">
        <f>IF(AND(ISNUMBER('Emissions (start here)'!CW22),ISNUMBER(Dispersion!$AY$9)),'Emissions (start here)'!CW22*453.59/3600*Dispersion!$AY$9,0)</f>
        <v>0</v>
      </c>
      <c r="GS22" s="74">
        <f>IF(AND(ISNUMBER('Emissions (start here)'!CX22),ISNUMBER(Dispersion!$AY$10)),'Emissions (start here)'!CX22*2000*453.59/8760/3600*Dispersion!$AY$10,0)</f>
        <v>0</v>
      </c>
      <c r="GT22" s="74">
        <f>IF(AND(ISNUMBER('Emissions (start here)'!CX22),ISNUMBER(Dispersion!$AY$11)),'Emissions (start here)'!CX22*2000*453.59/8760/3600*Dispersion!$AY$11,0)</f>
        <v>0</v>
      </c>
      <c r="GU22" s="74">
        <f>IF(AND(ISNUMBER('Emissions (start here)'!CY22),ISNUMBER(Dispersion!$AZ$8)),'Emissions (start here)'!CY22*453.59/3600*Dispersion!$AZ$8,0)</f>
        <v>0</v>
      </c>
      <c r="GV22" s="74">
        <f>IF(AND(ISNUMBER('Emissions (start here)'!CY22),ISNUMBER(Dispersion!$AZ$9)),'Emissions (start here)'!CY22*453.59/3600*Dispersion!$AZ$9,0)</f>
        <v>0</v>
      </c>
      <c r="GW22" s="74">
        <f>IF(AND(ISNUMBER('Emissions (start here)'!CZ22),ISNUMBER(Dispersion!$AZ$10)),'Emissions (start here)'!CZ22*2000*453.59/8760/3600*Dispersion!$AZ$10,0)</f>
        <v>0</v>
      </c>
      <c r="GX22" s="74">
        <f>IF(AND(ISNUMBER('Emissions (start here)'!CZ22),ISNUMBER(Dispersion!$AZ$11)),'Emissions (start here)'!CZ22*2000*453.59/8760/3600*Dispersion!$AZ$11,0)</f>
        <v>0</v>
      </c>
    </row>
    <row r="23" spans="1:206" x14ac:dyDescent="0.2">
      <c r="A23" s="51" t="str">
        <f>'Tox Values'!C23</f>
        <v>7429-90-5</v>
      </c>
      <c r="B23" s="94" t="str">
        <f>'Tox Values'!D23</f>
        <v>Aluminum</v>
      </c>
      <c r="C23" s="96">
        <f t="shared" si="1"/>
        <v>0</v>
      </c>
      <c r="D23" s="74">
        <f t="shared" si="2"/>
        <v>0</v>
      </c>
      <c r="E23" s="74">
        <f t="shared" si="3"/>
        <v>0</v>
      </c>
      <c r="F23" s="99">
        <f t="shared" si="4"/>
        <v>0</v>
      </c>
      <c r="G23" s="97">
        <f>IF(AND(ISNUMBER('Emissions (start here)'!E23),ISNUMBER(Dispersion!$C$8)),'Emissions (start here)'!E23*453.59/3600*Dispersion!$C$8,0)</f>
        <v>0</v>
      </c>
      <c r="H23" s="74">
        <f>IF(AND(ISNUMBER('Emissions (start here)'!E23),ISNUMBER(Dispersion!$C$9)),'Emissions (start here)'!E23*453.59/3600*Dispersion!$C$9,0)</f>
        <v>0</v>
      </c>
      <c r="I23" s="74">
        <f>IF(AND(ISNUMBER('Emissions (start here)'!F23),ISNUMBER(Dispersion!$C$10)),'Emissions (start here)'!F23*2000*453.59/8760/3600*Dispersion!$C$10,0)</f>
        <v>0</v>
      </c>
      <c r="J23" s="74">
        <f>IF(AND(ISNUMBER('Emissions (start here)'!F23),ISNUMBER(Dispersion!$C$11)),'Emissions (start here)'!F23*2000*453.59/8760/3600*Dispersion!$C$11,0)</f>
        <v>0</v>
      </c>
      <c r="K23" s="74">
        <f>IF(AND(ISNUMBER('Emissions (start here)'!G23),ISNUMBER(Dispersion!$D$8)),'Emissions (start here)'!G23*453.59/3600*Dispersion!$D$8,0)</f>
        <v>0</v>
      </c>
      <c r="L23" s="74">
        <f>IF(AND(ISNUMBER('Emissions (start here)'!G23),ISNUMBER(Dispersion!$D$9)),'Emissions (start here)'!G23*453.59/3600*Dispersion!$D$9,0)</f>
        <v>0</v>
      </c>
      <c r="M23" s="74">
        <f>IF(AND(ISNUMBER('Emissions (start here)'!H23),ISNUMBER(Dispersion!$D$10)),'Emissions (start here)'!H23*2000*453.59/8760/3600*Dispersion!$D$10,0)</f>
        <v>0</v>
      </c>
      <c r="N23" s="74">
        <f>IF(AND(ISNUMBER('Emissions (start here)'!H23),ISNUMBER(Dispersion!$D$11)),'Emissions (start here)'!H23*2000*453.59/8760/3600*Dispersion!$D$11,0)</f>
        <v>0</v>
      </c>
      <c r="O23" s="74">
        <f>IF(AND(ISNUMBER('Emissions (start here)'!I23),ISNUMBER(Dispersion!$E$8)),'Emissions (start here)'!I23*453.59/3600*Dispersion!$E$8,0)</f>
        <v>0</v>
      </c>
      <c r="P23" s="74">
        <f>IF(AND(ISNUMBER('Emissions (start here)'!I23),ISNUMBER(Dispersion!$E$9)),'Emissions (start here)'!I23*453.59/3600*Dispersion!$E$9,0)</f>
        <v>0</v>
      </c>
      <c r="Q23" s="74">
        <f>IF(AND(ISNUMBER('Emissions (start here)'!J23),ISNUMBER(Dispersion!$E$10)),'Emissions (start here)'!J23*2000*453.59/8760/3600*Dispersion!$E$10,0)</f>
        <v>0</v>
      </c>
      <c r="R23" s="74">
        <f>IF(AND(ISNUMBER('Emissions (start here)'!J23),ISNUMBER(Dispersion!$E$11)),'Emissions (start here)'!J23*2000*453.59/8760/3600*Dispersion!$E$11,0)</f>
        <v>0</v>
      </c>
      <c r="S23" s="74">
        <f>IF(AND(ISNUMBER('Emissions (start here)'!K23),ISNUMBER(Dispersion!$F$8)),'Emissions (start here)'!K23*453.59/3600*Dispersion!$F$8,0)</f>
        <v>0</v>
      </c>
      <c r="T23" s="74">
        <f>IF(AND(ISNUMBER('Emissions (start here)'!K23),ISNUMBER(Dispersion!$F$9)),'Emissions (start here)'!K23*453.59/3600*Dispersion!$F$9,0)</f>
        <v>0</v>
      </c>
      <c r="U23" s="74">
        <f>IF(AND(ISNUMBER('Emissions (start here)'!L23),ISNUMBER(Dispersion!$F$10)),'Emissions (start here)'!L23*2000*453.59/8760/3600*Dispersion!$F$10,0)</f>
        <v>0</v>
      </c>
      <c r="V23" s="74">
        <f>IF(AND(ISNUMBER('Emissions (start here)'!L23),ISNUMBER(Dispersion!$F$11)),'Emissions (start here)'!L23*2000*453.59/8760/3600*Dispersion!$F$11,0)</f>
        <v>0</v>
      </c>
      <c r="W23" s="74">
        <f>IF(AND(ISNUMBER('Emissions (start here)'!M23),ISNUMBER(Dispersion!$G$8)),'Emissions (start here)'!M23*453.59/3600*Dispersion!$G$8,0)</f>
        <v>0</v>
      </c>
      <c r="X23" s="74">
        <f>IF(AND(ISNUMBER('Emissions (start here)'!M23),ISNUMBER(Dispersion!$G$9)),'Emissions (start here)'!M23*453.59/3600*Dispersion!$G$9,0)</f>
        <v>0</v>
      </c>
      <c r="Y23" s="74">
        <f>IF(AND(ISNUMBER('Emissions (start here)'!N23),ISNUMBER(Dispersion!$G$10)),'Emissions (start here)'!N23*2000*453.59/8760/3600*Dispersion!$G$10,0)</f>
        <v>0</v>
      </c>
      <c r="Z23" s="74">
        <f>IF(AND(ISNUMBER('Emissions (start here)'!N23),ISNUMBER(Dispersion!$G$11)),'Emissions (start here)'!N23*2000*453.59/8760/3600*Dispersion!$G$11,0)</f>
        <v>0</v>
      </c>
      <c r="AA23" s="74">
        <f>IF(AND(ISNUMBER('Emissions (start here)'!O23),ISNUMBER(Dispersion!$H$8)),'Emissions (start here)'!O23*453.59/3600*Dispersion!$H$8,0)</f>
        <v>0</v>
      </c>
      <c r="AB23" s="74">
        <f>IF(AND(ISNUMBER('Emissions (start here)'!O23),ISNUMBER(Dispersion!$H$9)),'Emissions (start here)'!O23*453.59/3600*Dispersion!$H$9,0)</f>
        <v>0</v>
      </c>
      <c r="AC23" s="74">
        <f>IF(AND(ISNUMBER('Emissions (start here)'!P23),ISNUMBER(Dispersion!$H$10)),'Emissions (start here)'!P23*2000*453.59/8760/3600*Dispersion!$H$10,0)</f>
        <v>0</v>
      </c>
      <c r="AD23" s="74">
        <f>IF(AND(ISNUMBER('Emissions (start here)'!P23),ISNUMBER(Dispersion!$H$11)),'Emissions (start here)'!P23*2000*453.59/8760/3600*Dispersion!$H$11,0)</f>
        <v>0</v>
      </c>
      <c r="AE23" s="74">
        <f>IF(AND(ISNUMBER('Emissions (start here)'!Q23),ISNUMBER(Dispersion!$I$8)),'Emissions (start here)'!Q23*453.59/3600*Dispersion!$I$8,0)</f>
        <v>0</v>
      </c>
      <c r="AF23" s="74">
        <f>IF(AND(ISNUMBER('Emissions (start here)'!Q23),ISNUMBER(Dispersion!$I$9)),'Emissions (start here)'!Q23*453.59/3600*Dispersion!$I$9,0)</f>
        <v>0</v>
      </c>
      <c r="AG23" s="74">
        <f>IF(AND(ISNUMBER('Emissions (start here)'!R23),ISNUMBER(Dispersion!$I$10)),'Emissions (start here)'!R23*2000*453.59/8760/3600*Dispersion!$I$10,0)</f>
        <v>0</v>
      </c>
      <c r="AH23" s="74">
        <f>IF(AND(ISNUMBER('Emissions (start here)'!R23),ISNUMBER(Dispersion!$I$11)),'Emissions (start here)'!R23*2000*453.59/8760/3600*Dispersion!$I$11,0)</f>
        <v>0</v>
      </c>
      <c r="AI23" s="74">
        <f>IF(AND(ISNUMBER('Emissions (start here)'!S23),ISNUMBER(Dispersion!$J$8)),'Emissions (start here)'!S23*453.59/3600*Dispersion!$J$8,0)</f>
        <v>0</v>
      </c>
      <c r="AJ23" s="74">
        <f>IF(AND(ISNUMBER('Emissions (start here)'!S23),ISNUMBER(Dispersion!$J$9)),'Emissions (start here)'!S23*453.59/3600*Dispersion!$J$9,0)</f>
        <v>0</v>
      </c>
      <c r="AK23" s="74">
        <f>IF(AND(ISNUMBER('Emissions (start here)'!T23),ISNUMBER(Dispersion!$J$10)),'Emissions (start here)'!T23*2000*453.59/8760/3600*Dispersion!$J$10,0)</f>
        <v>0</v>
      </c>
      <c r="AL23" s="74">
        <f>IF(AND(ISNUMBER('Emissions (start here)'!T23),ISNUMBER(Dispersion!$J$11)),'Emissions (start here)'!T23*2000*453.59/8760/3600*Dispersion!$J$11,0)</f>
        <v>0</v>
      </c>
      <c r="AM23" s="74">
        <f>IF(AND(ISNUMBER('Emissions (start here)'!U23),ISNUMBER(Dispersion!$K$8)),'Emissions (start here)'!U23*453.59/3600*Dispersion!$K$8,0)</f>
        <v>0</v>
      </c>
      <c r="AN23" s="74">
        <f>IF(AND(ISNUMBER('Emissions (start here)'!U23),ISNUMBER(Dispersion!$K$9)),'Emissions (start here)'!U23*453.59/3600*Dispersion!$K$9,0)</f>
        <v>0</v>
      </c>
      <c r="AO23" s="74">
        <f>IF(AND(ISNUMBER('Emissions (start here)'!V23),ISNUMBER(Dispersion!$K$10)),'Emissions (start here)'!V23*2000*453.59/8760/3600*Dispersion!$K$10,0)</f>
        <v>0</v>
      </c>
      <c r="AP23" s="74">
        <f>IF(AND(ISNUMBER('Emissions (start here)'!V23),ISNUMBER(Dispersion!$K$11)),'Emissions (start here)'!V23*2000*453.59/8760/3600*Dispersion!$K$11,0)</f>
        <v>0</v>
      </c>
      <c r="AQ23" s="74">
        <f>IF(AND(ISNUMBER('Emissions (start here)'!W23),ISNUMBER(Dispersion!$L$8)),'Emissions (start here)'!W23*453.59/3600*Dispersion!$L$8,0)</f>
        <v>0</v>
      </c>
      <c r="AR23" s="74">
        <f>IF(AND(ISNUMBER('Emissions (start here)'!W23),ISNUMBER(Dispersion!$L$9)),'Emissions (start here)'!W23*453.59/3600*Dispersion!$L$9,0)</f>
        <v>0</v>
      </c>
      <c r="AS23" s="74">
        <f>IF(AND(ISNUMBER('Emissions (start here)'!X23),ISNUMBER(Dispersion!$L$10)),'Emissions (start here)'!X23*2000*453.59/8760/3600*Dispersion!$L$10,0)</f>
        <v>0</v>
      </c>
      <c r="AT23" s="74">
        <f>IF(AND(ISNUMBER('Emissions (start here)'!X23),ISNUMBER(Dispersion!$L$11)),'Emissions (start here)'!X23*2000*453.59/8760/3600*Dispersion!$L$11,0)</f>
        <v>0</v>
      </c>
      <c r="AU23" s="74">
        <f>IF(AND(ISNUMBER('Emissions (start here)'!Y23),ISNUMBER(Dispersion!$M$8)),'Emissions (start here)'!Y23*453.59/3600*Dispersion!$M$8,0)</f>
        <v>0</v>
      </c>
      <c r="AV23" s="74">
        <f>IF(AND(ISNUMBER('Emissions (start here)'!Y23),ISNUMBER(Dispersion!$M$9)),'Emissions (start here)'!Y23*453.59/3600*Dispersion!$M$9,0)</f>
        <v>0</v>
      </c>
      <c r="AW23" s="74">
        <f>IF(AND(ISNUMBER('Emissions (start here)'!Z23),ISNUMBER(Dispersion!$M$10)),'Emissions (start here)'!Z23*2000*453.59/8760/3600*Dispersion!$M$10,0)</f>
        <v>0</v>
      </c>
      <c r="AX23" s="74">
        <f>IF(AND(ISNUMBER('Emissions (start here)'!Z23),ISNUMBER(Dispersion!$M$11)),'Emissions (start here)'!Z23*2000*453.59/8760/3600*Dispersion!$M$11,0)</f>
        <v>0</v>
      </c>
      <c r="AY23" s="74">
        <f>IF(AND(ISNUMBER('Emissions (start here)'!AA23),ISNUMBER(Dispersion!$N$8)),'Emissions (start here)'!AA23*453.59/3600*Dispersion!$N$8,0)</f>
        <v>0</v>
      </c>
      <c r="AZ23" s="74">
        <f>IF(AND(ISNUMBER('Emissions (start here)'!AA23),ISNUMBER(Dispersion!$N$9)),'Emissions (start here)'!AA23*453.59/3600*Dispersion!$N$9,0)</f>
        <v>0</v>
      </c>
      <c r="BA23" s="74">
        <f>IF(AND(ISNUMBER('Emissions (start here)'!AB23),ISNUMBER(Dispersion!$N$10)),'Emissions (start here)'!AB23*2000*453.59/8760/3600*Dispersion!$N$10,0)</f>
        <v>0</v>
      </c>
      <c r="BB23" s="74">
        <f>IF(AND(ISNUMBER('Emissions (start here)'!AB23),ISNUMBER(Dispersion!$N$11)),'Emissions (start here)'!AB23*2000*453.59/8760/3600*Dispersion!$N$11,0)</f>
        <v>0</v>
      </c>
      <c r="BC23" s="74">
        <f>IF(AND(ISNUMBER('Emissions (start here)'!AC23),ISNUMBER(Dispersion!$O$8)),'Emissions (start here)'!AC23*453.59/3600*Dispersion!$O$8,0)</f>
        <v>0</v>
      </c>
      <c r="BD23" s="74">
        <f>IF(AND(ISNUMBER('Emissions (start here)'!AC23),ISNUMBER(Dispersion!$O$9)),'Emissions (start here)'!AC23*453.59/3600*Dispersion!$O$9,0)</f>
        <v>0</v>
      </c>
      <c r="BE23" s="74">
        <f>IF(AND(ISNUMBER('Emissions (start here)'!AD23),ISNUMBER(Dispersion!$O$10)),'Emissions (start here)'!AD23*2000*453.59/8760/3600*Dispersion!$O$10,0)</f>
        <v>0</v>
      </c>
      <c r="BF23" s="74">
        <f>IF(AND(ISNUMBER('Emissions (start here)'!AD23),ISNUMBER(Dispersion!$O$11)),'Emissions (start here)'!AD23*2000*453.59/8760/3600*Dispersion!$O$11,0)</f>
        <v>0</v>
      </c>
      <c r="BG23" s="74">
        <f>IF(AND(ISNUMBER('Emissions (start here)'!AE23),ISNUMBER(Dispersion!$P$8)),'Emissions (start here)'!AE23*453.59/3600*Dispersion!$P$8,0)</f>
        <v>0</v>
      </c>
      <c r="BH23" s="74">
        <f>IF(AND(ISNUMBER('Emissions (start here)'!AE23),ISNUMBER(Dispersion!$P$9)),'Emissions (start here)'!AE23*453.59/3600*Dispersion!$P$9,0)</f>
        <v>0</v>
      </c>
      <c r="BI23" s="74">
        <f>IF(AND(ISNUMBER('Emissions (start here)'!AF23),ISNUMBER(Dispersion!$P$10)),'Emissions (start here)'!AF23*2000*453.59/8760/3600*Dispersion!$P$10,0)</f>
        <v>0</v>
      </c>
      <c r="BJ23" s="74">
        <f>IF(AND(ISNUMBER('Emissions (start here)'!AF23),ISNUMBER(Dispersion!$P$11)),'Emissions (start here)'!AF23*2000*453.59/8760/3600*Dispersion!$P$11,0)</f>
        <v>0</v>
      </c>
      <c r="BK23" s="74">
        <f>IF(AND(ISNUMBER('Emissions (start here)'!AG23),ISNUMBER(Dispersion!$Q$8)),'Emissions (start here)'!AG23*453.59/3600*Dispersion!$Q$8,0)</f>
        <v>0</v>
      </c>
      <c r="BL23" s="74">
        <f>IF(AND(ISNUMBER('Emissions (start here)'!AG23),ISNUMBER(Dispersion!$Q$9)),'Emissions (start here)'!AG23*453.59/3600*Dispersion!$Q$9,0)</f>
        <v>0</v>
      </c>
      <c r="BM23" s="74">
        <f>IF(AND(ISNUMBER('Emissions (start here)'!AH23),ISNUMBER(Dispersion!$Q$10)),'Emissions (start here)'!AH23*2000*453.59/8760/3600*Dispersion!$Q$10,0)</f>
        <v>0</v>
      </c>
      <c r="BN23" s="74">
        <f>IF(AND(ISNUMBER('Emissions (start here)'!AH23),ISNUMBER(Dispersion!$Q$11)),'Emissions (start here)'!AH23*2000*453.59/8760/3600*Dispersion!$Q$11,0)</f>
        <v>0</v>
      </c>
      <c r="BO23" s="74">
        <f>IF(AND(ISNUMBER('Emissions (start here)'!AI23),ISNUMBER(Dispersion!$R$8)),'Emissions (start here)'!AI23*453.59/3600*Dispersion!$R$8,0)</f>
        <v>0</v>
      </c>
      <c r="BP23" s="74">
        <f>IF(AND(ISNUMBER('Emissions (start here)'!AI23),ISNUMBER(Dispersion!$R$9)),'Emissions (start here)'!AI23*453.59/3600*Dispersion!$R$9,0)</f>
        <v>0</v>
      </c>
      <c r="BQ23" s="74">
        <f>IF(AND(ISNUMBER('Emissions (start here)'!AJ23),ISNUMBER(Dispersion!$R$10)),'Emissions (start here)'!AJ23*2000*453.59/8760/3600*Dispersion!$R$10,0)</f>
        <v>0</v>
      </c>
      <c r="BR23" s="74">
        <f>IF(AND(ISNUMBER('Emissions (start here)'!AJ23),ISNUMBER(Dispersion!$R$11)),'Emissions (start here)'!AJ23*2000*453.59/8760/3600*Dispersion!$R$11,0)</f>
        <v>0</v>
      </c>
      <c r="BS23" s="74">
        <f>IF(AND(ISNUMBER('Emissions (start here)'!AK23),ISNUMBER(Dispersion!$S$8)),'Emissions (start here)'!AK23*453.59/3600*Dispersion!$S$8,0)</f>
        <v>0</v>
      </c>
      <c r="BT23" s="74">
        <f>IF(AND(ISNUMBER('Emissions (start here)'!AK23),ISNUMBER(Dispersion!$S$9)),'Emissions (start here)'!AK23*453.59/3600*Dispersion!$S$9,0)</f>
        <v>0</v>
      </c>
      <c r="BU23" s="74">
        <f>IF(AND(ISNUMBER('Emissions (start here)'!AL23),ISNUMBER(Dispersion!$S$10)),'Emissions (start here)'!AL23*2000*453.59/8760/3600*Dispersion!$S$10,0)</f>
        <v>0</v>
      </c>
      <c r="BV23" s="74">
        <f>IF(AND(ISNUMBER('Emissions (start here)'!AL23),ISNUMBER(Dispersion!$S$11)),'Emissions (start here)'!AL23*2000*453.59/8760/3600*Dispersion!$S$11,0)</f>
        <v>0</v>
      </c>
      <c r="BW23" s="74">
        <f>IF(AND(ISNUMBER('Emissions (start here)'!AM23),ISNUMBER(Dispersion!$T$8)),'Emissions (start here)'!AM23*453.59/3600*Dispersion!$T$8,0)</f>
        <v>0</v>
      </c>
      <c r="BX23" s="74">
        <f>IF(AND(ISNUMBER('Emissions (start here)'!AM23),ISNUMBER(Dispersion!$T$9)),'Emissions (start here)'!AM23*453.59/3600*Dispersion!$T$9,0)</f>
        <v>0</v>
      </c>
      <c r="BY23" s="74">
        <f>IF(AND(ISNUMBER('Emissions (start here)'!AN23),ISNUMBER(Dispersion!$T$10)),'Emissions (start here)'!AN23*2000*453.59/8760/3600*Dispersion!$T$10,0)</f>
        <v>0</v>
      </c>
      <c r="BZ23" s="74">
        <f>IF(AND(ISNUMBER('Emissions (start here)'!AN23),ISNUMBER(Dispersion!$T$11)),'Emissions (start here)'!AN23*2000*453.59/8760/3600*Dispersion!$T$11,0)</f>
        <v>0</v>
      </c>
      <c r="CA23" s="74">
        <f>IF(AND(ISNUMBER('Emissions (start here)'!AO23),ISNUMBER(Dispersion!$U$8)),'Emissions (start here)'!AO23*453.59/3600*Dispersion!$U$8,0)</f>
        <v>0</v>
      </c>
      <c r="CB23" s="74">
        <f>IF(AND(ISNUMBER('Emissions (start here)'!AO23),ISNUMBER(Dispersion!$U$9)),'Emissions (start here)'!AO23*453.59/3600*Dispersion!$U$9,0)</f>
        <v>0</v>
      </c>
      <c r="CC23" s="74">
        <f>IF(AND(ISNUMBER('Emissions (start here)'!AP23),ISNUMBER(Dispersion!$U$10)),'Emissions (start here)'!AP23*2000*453.59/8760/3600*Dispersion!$U$10,0)</f>
        <v>0</v>
      </c>
      <c r="CD23" s="74">
        <f>IF(AND(ISNUMBER('Emissions (start here)'!AP23),ISNUMBER(Dispersion!$U$11)),'Emissions (start here)'!AP23*2000*453.59/8760/3600*Dispersion!$U$11,0)</f>
        <v>0</v>
      </c>
      <c r="CE23" s="74">
        <f>IF(AND(ISNUMBER('Emissions (start here)'!AQ23),ISNUMBER(Dispersion!$V$8)),'Emissions (start here)'!AQ23*453.59/3600*Dispersion!$V$8,0)</f>
        <v>0</v>
      </c>
      <c r="CF23" s="74">
        <f>IF(AND(ISNUMBER('Emissions (start here)'!AQ23),ISNUMBER(Dispersion!$V$9)),'Emissions (start here)'!AQ23*453.59/3600*Dispersion!$V$9,0)</f>
        <v>0</v>
      </c>
      <c r="CG23" s="74">
        <f>IF(AND(ISNUMBER('Emissions (start here)'!AR23),ISNUMBER(Dispersion!$V$10)),'Emissions (start here)'!AR23*2000*453.59/8760/3600*Dispersion!$V$10,0)</f>
        <v>0</v>
      </c>
      <c r="CH23" s="74">
        <f>IF(AND(ISNUMBER('Emissions (start here)'!AR23),ISNUMBER(Dispersion!$V$11)),'Emissions (start here)'!AR23*2000*453.59/8760/3600*Dispersion!$V$11,0)</f>
        <v>0</v>
      </c>
      <c r="CI23" s="74">
        <f>IF(AND(ISNUMBER('Emissions (start here)'!AS23),ISNUMBER(Dispersion!$W$8)),'Emissions (start here)'!AS23*453.59/3600*Dispersion!$W$8,0)</f>
        <v>0</v>
      </c>
      <c r="CJ23" s="74">
        <f>IF(AND(ISNUMBER('Emissions (start here)'!AS23),ISNUMBER(Dispersion!$W$9)),'Emissions (start here)'!AS23*453.59/3600*Dispersion!$W$9,0)</f>
        <v>0</v>
      </c>
      <c r="CK23" s="74">
        <f>IF(AND(ISNUMBER('Emissions (start here)'!AT23),ISNUMBER(Dispersion!$W$10)),'Emissions (start here)'!AT23*2000*453.59/8760/3600*Dispersion!$W$10,0)</f>
        <v>0</v>
      </c>
      <c r="CL23" s="74">
        <f>IF(AND(ISNUMBER('Emissions (start here)'!AT23),ISNUMBER(Dispersion!$W$11)),'Emissions (start here)'!AT23*2000*453.59/8760/3600*Dispersion!$W$11,0)</f>
        <v>0</v>
      </c>
      <c r="CM23" s="74">
        <f>IF(AND(ISNUMBER('Emissions (start here)'!AU23),ISNUMBER(Dispersion!$X$8)),'Emissions (start here)'!AU23*453.59/3600*Dispersion!$X$8,0)</f>
        <v>0</v>
      </c>
      <c r="CN23" s="74">
        <f>IF(AND(ISNUMBER('Emissions (start here)'!AU23),ISNUMBER(Dispersion!$X$9)),'Emissions (start here)'!AU23*453.59/3600*Dispersion!$X$9,0)</f>
        <v>0</v>
      </c>
      <c r="CO23" s="74">
        <f>IF(AND(ISNUMBER('Emissions (start here)'!AV23),ISNUMBER(Dispersion!$X$10)),'Emissions (start here)'!AV23*2000*453.59/8760/3600*Dispersion!$X$10,0)</f>
        <v>0</v>
      </c>
      <c r="CP23" s="74">
        <f>IF(AND(ISNUMBER('Emissions (start here)'!AV23),ISNUMBER(Dispersion!$X$11)),'Emissions (start here)'!AV23*2000*453.59/8760/3600*Dispersion!$X$11,0)</f>
        <v>0</v>
      </c>
      <c r="CQ23" s="74">
        <f>IF(AND(ISNUMBER('Emissions (start here)'!AW23),ISNUMBER(Dispersion!$Y$8)),'Emissions (start here)'!AW23*453.59/3600*Dispersion!$Y$8,0)</f>
        <v>0</v>
      </c>
      <c r="CR23" s="74">
        <f>IF(AND(ISNUMBER('Emissions (start here)'!AW23),ISNUMBER(Dispersion!$Y$9)),'Emissions (start here)'!AW23*453.59/3600*Dispersion!$Y$9,0)</f>
        <v>0</v>
      </c>
      <c r="CS23" s="74">
        <f>IF(AND(ISNUMBER('Emissions (start here)'!AX23),ISNUMBER(Dispersion!$Y$10)),'Emissions (start here)'!AX23*2000*453.59/8760/3600*Dispersion!$Y$10,0)</f>
        <v>0</v>
      </c>
      <c r="CT23" s="74">
        <f>IF(AND(ISNUMBER('Emissions (start here)'!AX23),ISNUMBER(Dispersion!$Y$11)),'Emissions (start here)'!AX23*2000*453.59/8760/3600*Dispersion!$Y$11,0)</f>
        <v>0</v>
      </c>
      <c r="CU23" s="74">
        <f>IF(AND(ISNUMBER('Emissions (start here)'!AY23),ISNUMBER(Dispersion!$Z$8)),'Emissions (start here)'!AY23*453.59/3600*Dispersion!$Z$8,0)</f>
        <v>0</v>
      </c>
      <c r="CV23" s="74">
        <f>IF(AND(ISNUMBER('Emissions (start here)'!AY23),ISNUMBER(Dispersion!$Z$9)),'Emissions (start here)'!AY23*453.59/3600*Dispersion!$Z$9,0)</f>
        <v>0</v>
      </c>
      <c r="CW23" s="74">
        <f>IF(AND(ISNUMBER('Emissions (start here)'!AZ23),ISNUMBER(Dispersion!$Z$10)),'Emissions (start here)'!AZ23*2000*453.59/8760/3600*Dispersion!$Z$10,0)</f>
        <v>0</v>
      </c>
      <c r="CX23" s="74">
        <f>IF(AND(ISNUMBER('Emissions (start here)'!AZ23),ISNUMBER(Dispersion!$Z$11)),'Emissions (start here)'!AZ23*2000*453.59/8760/3600*Dispersion!$Z$11,0)</f>
        <v>0</v>
      </c>
      <c r="CY23" s="74">
        <f>IF(AND(ISNUMBER('Emissions (start here)'!BA23),ISNUMBER(Dispersion!$AA$8)),'Emissions (start here)'!BA23*453.59/3600*Dispersion!$AA$8,0)</f>
        <v>0</v>
      </c>
      <c r="CZ23" s="74">
        <f>IF(AND(ISNUMBER('Emissions (start here)'!BA23),ISNUMBER(Dispersion!$AA$9)),'Emissions (start here)'!BA23*453.59/3600*Dispersion!$AA$9,0)</f>
        <v>0</v>
      </c>
      <c r="DA23" s="74">
        <f>IF(AND(ISNUMBER('Emissions (start here)'!BB23),ISNUMBER(Dispersion!$AA$10)),'Emissions (start here)'!BB23*2000*453.59/8760/3600*Dispersion!$AA$10,0)</f>
        <v>0</v>
      </c>
      <c r="DB23" s="74">
        <f>IF(AND(ISNUMBER('Emissions (start here)'!BB23),ISNUMBER(Dispersion!$AA$11)),'Emissions (start here)'!BB23*2000*453.59/8760/3600*Dispersion!$AA$11,0)</f>
        <v>0</v>
      </c>
      <c r="DC23" s="74">
        <f>IF(AND(ISNUMBER('Emissions (start here)'!BC23),ISNUMBER(Dispersion!$AB$8)),'Emissions (start here)'!BC23*453.59/3600*Dispersion!$AB$8,0)</f>
        <v>0</v>
      </c>
      <c r="DD23" s="74">
        <f>IF(AND(ISNUMBER('Emissions (start here)'!BC23),ISNUMBER(Dispersion!$AB$9)),'Emissions (start here)'!BC23*453.59/3600*Dispersion!$AB$9,0)</f>
        <v>0</v>
      </c>
      <c r="DE23" s="74">
        <f>IF(AND(ISNUMBER('Emissions (start here)'!BD23),ISNUMBER(Dispersion!$AB$10)),'Emissions (start here)'!BD23*2000*453.59/8760/3600*Dispersion!$AB$10,0)</f>
        <v>0</v>
      </c>
      <c r="DF23" s="74">
        <f>IF(AND(ISNUMBER('Emissions (start here)'!BD23),ISNUMBER(Dispersion!$AB$11)),'Emissions (start here)'!BD23*2000*453.59/8760/3600*Dispersion!$AB$11,0)</f>
        <v>0</v>
      </c>
      <c r="DG23" s="74">
        <f>IF(AND(ISNUMBER('Emissions (start here)'!BE23),ISNUMBER(Dispersion!$AC$8)),'Emissions (start here)'!BE23*453.59/3600*Dispersion!$AC$8,0)</f>
        <v>0</v>
      </c>
      <c r="DH23" s="74">
        <f>IF(AND(ISNUMBER('Emissions (start here)'!BE23),ISNUMBER(Dispersion!$AC$9)),'Emissions (start here)'!BE23*453.59/3600*Dispersion!$AC$9,0)</f>
        <v>0</v>
      </c>
      <c r="DI23" s="74">
        <f>IF(AND(ISNUMBER('Emissions (start here)'!BF23),ISNUMBER(Dispersion!$AC$10)),'Emissions (start here)'!BF23*2000*453.59/8760/3600*Dispersion!$AC$10,0)</f>
        <v>0</v>
      </c>
      <c r="DJ23" s="74">
        <f>IF(AND(ISNUMBER('Emissions (start here)'!BF23),ISNUMBER(Dispersion!$AC$11)),'Emissions (start here)'!BF23*2000*453.59/8760/3600*Dispersion!$AC$11,0)</f>
        <v>0</v>
      </c>
      <c r="DK23" s="74">
        <f>IF(AND(ISNUMBER('Emissions (start here)'!BG23),ISNUMBER(Dispersion!$AD$8)),'Emissions (start here)'!BG23*453.59/3600*Dispersion!$AD$8,0)</f>
        <v>0</v>
      </c>
      <c r="DL23" s="74">
        <f>IF(AND(ISNUMBER('Emissions (start here)'!BG23),ISNUMBER(Dispersion!$AD$9)),'Emissions (start here)'!BG23*453.59/3600*Dispersion!$AD$9,0)</f>
        <v>0</v>
      </c>
      <c r="DM23" s="74">
        <f>IF(AND(ISNUMBER('Emissions (start here)'!BH23),ISNUMBER(Dispersion!$AD$10)),'Emissions (start here)'!BH23*2000*453.59/8760/3600*Dispersion!$AD$10,0)</f>
        <v>0</v>
      </c>
      <c r="DN23" s="74">
        <f>IF(AND(ISNUMBER('Emissions (start here)'!BH23),ISNUMBER(Dispersion!$AD$11)),'Emissions (start here)'!BH23*2000*453.59/8760/3600*Dispersion!$AD$11,0)</f>
        <v>0</v>
      </c>
      <c r="DO23" s="74">
        <f>IF(AND(ISNUMBER('Emissions (start here)'!BI23),ISNUMBER(Dispersion!$AE$8)),'Emissions (start here)'!BI23*453.59/3600*Dispersion!$AE$8,0)</f>
        <v>0</v>
      </c>
      <c r="DP23" s="74">
        <f>IF(AND(ISNUMBER('Emissions (start here)'!BI23),ISNUMBER(Dispersion!$AE$9)),'Emissions (start here)'!BI23*453.59/3600*Dispersion!$AE$9,0)</f>
        <v>0</v>
      </c>
      <c r="DQ23" s="74">
        <f>IF(AND(ISNUMBER('Emissions (start here)'!BJ23),ISNUMBER(Dispersion!$AE$10)),'Emissions (start here)'!BJ23*2000*453.59/8760/3600*Dispersion!$AE$10,0)</f>
        <v>0</v>
      </c>
      <c r="DR23" s="74">
        <f>IF(AND(ISNUMBER('Emissions (start here)'!BJ23),ISNUMBER(Dispersion!$AE$11)),'Emissions (start here)'!BJ23*2000*453.59/8760/3600*Dispersion!$AE$11,0)</f>
        <v>0</v>
      </c>
      <c r="DS23" s="74">
        <f>IF(AND(ISNUMBER('Emissions (start here)'!BK23),ISNUMBER(Dispersion!$AF$8)),'Emissions (start here)'!BK23*453.59/3600*Dispersion!$AF$8,0)</f>
        <v>0</v>
      </c>
      <c r="DT23" s="74">
        <f>IF(AND(ISNUMBER('Emissions (start here)'!BK23),ISNUMBER(Dispersion!$AF$9)),'Emissions (start here)'!BK23*453.59/3600*Dispersion!$AF$9,0)</f>
        <v>0</v>
      </c>
      <c r="DU23" s="74">
        <f>IF(AND(ISNUMBER('Emissions (start here)'!BL23),ISNUMBER(Dispersion!$AF$10)),'Emissions (start here)'!BL23*2000*453.59/8760/3600*Dispersion!$AF$10,0)</f>
        <v>0</v>
      </c>
      <c r="DV23" s="74">
        <f>IF(AND(ISNUMBER('Emissions (start here)'!BL23),ISNUMBER(Dispersion!$AF$11)),'Emissions (start here)'!BL23*2000*453.59/8760/3600*Dispersion!$AF$11,0)</f>
        <v>0</v>
      </c>
      <c r="DW23" s="74">
        <f>IF(AND(ISNUMBER('Emissions (start here)'!BM23),ISNUMBER(Dispersion!$AG$8)),'Emissions (start here)'!BM23*453.59/3600*Dispersion!$AG$8,0)</f>
        <v>0</v>
      </c>
      <c r="DX23" s="74">
        <f>IF(AND(ISNUMBER('Emissions (start here)'!BM23),ISNUMBER(Dispersion!$AG$9)),'Emissions (start here)'!BM23*453.59/3600*Dispersion!$AG$9,0)</f>
        <v>0</v>
      </c>
      <c r="DY23" s="74">
        <f>IF(AND(ISNUMBER('Emissions (start here)'!BN23),ISNUMBER(Dispersion!$AG$10)),'Emissions (start here)'!BN23*2000*453.59/8760/3600*Dispersion!$AG$10,0)</f>
        <v>0</v>
      </c>
      <c r="DZ23" s="74">
        <f>IF(AND(ISNUMBER('Emissions (start here)'!BN23),ISNUMBER(Dispersion!$AG$11)),'Emissions (start here)'!BN23*2000*453.59/8760/3600*Dispersion!$AG$11,0)</f>
        <v>0</v>
      </c>
      <c r="EA23" s="74">
        <f>IF(AND(ISNUMBER('Emissions (start here)'!BO23),ISNUMBER(Dispersion!$AH$8)),'Emissions (start here)'!BO23*453.59/3600*Dispersion!$AH$8,0)</f>
        <v>0</v>
      </c>
      <c r="EB23" s="74">
        <f>IF(AND(ISNUMBER('Emissions (start here)'!BO23),ISNUMBER(Dispersion!$AH$9)),'Emissions (start here)'!BO23*453.59/3600*Dispersion!$AH$9,0)</f>
        <v>0</v>
      </c>
      <c r="EC23" s="74">
        <f>IF(AND(ISNUMBER('Emissions (start here)'!BP23),ISNUMBER(Dispersion!$AH$10)),'Emissions (start here)'!BP23*2000*453.59/8760/3600*Dispersion!$AH$10,0)</f>
        <v>0</v>
      </c>
      <c r="ED23" s="74">
        <f>IF(AND(ISNUMBER('Emissions (start here)'!BP23),ISNUMBER(Dispersion!$AH$11)),'Emissions (start here)'!BP23*2000*453.59/8760/3600*Dispersion!$AH$11,0)</f>
        <v>0</v>
      </c>
      <c r="EE23" s="74">
        <f>IF(AND(ISNUMBER('Emissions (start here)'!BQ23),ISNUMBER(Dispersion!$AI$8)),'Emissions (start here)'!BQ23*453.59/3600*Dispersion!$AI$8,0)</f>
        <v>0</v>
      </c>
      <c r="EF23" s="74">
        <f>IF(AND(ISNUMBER('Emissions (start here)'!BQ23),ISNUMBER(Dispersion!$AI$9)),'Emissions (start here)'!BQ23*453.59/3600*Dispersion!$AI$9,0)</f>
        <v>0</v>
      </c>
      <c r="EG23" s="74">
        <f>IF(AND(ISNUMBER('Emissions (start here)'!BR23),ISNUMBER(Dispersion!$AI$10)),'Emissions (start here)'!BR23*2000*453.59/8760/3600*Dispersion!$AI$10,0)</f>
        <v>0</v>
      </c>
      <c r="EH23" s="74">
        <f>IF(AND(ISNUMBER('Emissions (start here)'!BR23),ISNUMBER(Dispersion!$AI$11)),'Emissions (start here)'!BR23*2000*453.59/8760/3600*Dispersion!$AI$11,0)</f>
        <v>0</v>
      </c>
      <c r="EI23" s="74">
        <f>IF(AND(ISNUMBER('Emissions (start here)'!BS23),ISNUMBER(Dispersion!$AJ$8)),'Emissions (start here)'!BS23*453.59/3600*Dispersion!$AJ$8,0)</f>
        <v>0</v>
      </c>
      <c r="EJ23" s="74">
        <f>IF(AND(ISNUMBER('Emissions (start here)'!BS23),ISNUMBER(Dispersion!$AJ$9)),'Emissions (start here)'!BS23*453.59/3600*Dispersion!$AJ$9,0)</f>
        <v>0</v>
      </c>
      <c r="EK23" s="74">
        <f>IF(AND(ISNUMBER('Emissions (start here)'!BT23),ISNUMBER(Dispersion!$AJ$10)),'Emissions (start here)'!BT23*2000*453.59/8760/3600*Dispersion!$AJ$10,0)</f>
        <v>0</v>
      </c>
      <c r="EL23" s="74">
        <f>IF(AND(ISNUMBER('Emissions (start here)'!BT23),ISNUMBER(Dispersion!$AJ$11)),'Emissions (start here)'!BT23*2000*453.59/8760/3600*Dispersion!$AJ$11,0)</f>
        <v>0</v>
      </c>
      <c r="EM23" s="74">
        <f>IF(AND(ISNUMBER('Emissions (start here)'!BU23),ISNUMBER(Dispersion!$AK$8)),'Emissions (start here)'!BU23*453.59/3600*Dispersion!$AK$8,0)</f>
        <v>0</v>
      </c>
      <c r="EN23" s="74">
        <f>IF(AND(ISNUMBER('Emissions (start here)'!BU23),ISNUMBER(Dispersion!$AK$9)),'Emissions (start here)'!BU23*453.59/3600*Dispersion!$AK$9,0)</f>
        <v>0</v>
      </c>
      <c r="EO23" s="74">
        <f>IF(AND(ISNUMBER('Emissions (start here)'!BV23),ISNUMBER(Dispersion!$AK$10)),'Emissions (start here)'!BV23*2000*453.59/8760/3600*Dispersion!$AK$10,0)</f>
        <v>0</v>
      </c>
      <c r="EP23" s="74">
        <f>IF(AND(ISNUMBER('Emissions (start here)'!BV23),ISNUMBER(Dispersion!$AK$11)),'Emissions (start here)'!BV23*2000*453.59/8760/3600*Dispersion!$AK$11,0)</f>
        <v>0</v>
      </c>
      <c r="EQ23" s="74">
        <f>IF(AND(ISNUMBER('Emissions (start here)'!BW23),ISNUMBER(Dispersion!$AL$8)),'Emissions (start here)'!BW23*453.59/3600*Dispersion!$AL$8,0)</f>
        <v>0</v>
      </c>
      <c r="ER23" s="74">
        <f>IF(AND(ISNUMBER('Emissions (start here)'!BW23),ISNUMBER(Dispersion!$AL$9)),'Emissions (start here)'!BW23*453.59/3600*Dispersion!$AL$9,0)</f>
        <v>0</v>
      </c>
      <c r="ES23" s="74">
        <f>IF(AND(ISNUMBER('Emissions (start here)'!BX23),ISNUMBER(Dispersion!$AL$10)),'Emissions (start here)'!BX23*2000*453.59/8760/3600*Dispersion!$AL$10,0)</f>
        <v>0</v>
      </c>
      <c r="ET23" s="74">
        <f>IF(AND(ISNUMBER('Emissions (start here)'!BX23),ISNUMBER(Dispersion!$AL$11)),'Emissions (start here)'!BX23*2000*453.59/8760/3600*Dispersion!$AL$11,0)</f>
        <v>0</v>
      </c>
      <c r="EU23" s="74">
        <f>IF(AND(ISNUMBER('Emissions (start here)'!BY23),ISNUMBER(Dispersion!$AM$8)),'Emissions (start here)'!BY23*453.59/3600*Dispersion!$AM$8,0)</f>
        <v>0</v>
      </c>
      <c r="EV23" s="74">
        <f>IF(AND(ISNUMBER('Emissions (start here)'!BY23),ISNUMBER(Dispersion!$AM$9)),'Emissions (start here)'!BY23*453.59/3600*Dispersion!$AM$9,0)</f>
        <v>0</v>
      </c>
      <c r="EW23" s="74">
        <f>IF(AND(ISNUMBER('Emissions (start here)'!BZ23),ISNUMBER(Dispersion!$AM$10)),'Emissions (start here)'!BZ23*2000*453.59/8760/3600*Dispersion!$AM$10,0)</f>
        <v>0</v>
      </c>
      <c r="EX23" s="74">
        <f>IF(AND(ISNUMBER('Emissions (start here)'!BZ23),ISNUMBER(Dispersion!$AM$11)),'Emissions (start here)'!BZ23*2000*453.59/8760/3600*Dispersion!$AM$11,0)</f>
        <v>0</v>
      </c>
      <c r="EY23" s="74">
        <f>IF(AND(ISNUMBER('Emissions (start here)'!CA23),ISNUMBER(Dispersion!$AN$8)),'Emissions (start here)'!CA23*453.59/3600*Dispersion!$AN$8,0)</f>
        <v>0</v>
      </c>
      <c r="EZ23" s="74">
        <f>IF(AND(ISNUMBER('Emissions (start here)'!CA23),ISNUMBER(Dispersion!$AN$9)),'Emissions (start here)'!CA23*453.59/3600*Dispersion!$AN$9,0)</f>
        <v>0</v>
      </c>
      <c r="FA23" s="74">
        <f>IF(AND(ISNUMBER('Emissions (start here)'!CB23),ISNUMBER(Dispersion!$AN$10)),'Emissions (start here)'!CB23*2000*453.59/8760/3600*Dispersion!$AN$10,0)</f>
        <v>0</v>
      </c>
      <c r="FB23" s="74">
        <f>IF(AND(ISNUMBER('Emissions (start here)'!CB23),ISNUMBER(Dispersion!$AN$11)),'Emissions (start here)'!CB23*2000*453.59/8760/3600*Dispersion!$AN$11,0)</f>
        <v>0</v>
      </c>
      <c r="FC23" s="74">
        <f>IF(AND(ISNUMBER('Emissions (start here)'!CC23),ISNUMBER(Dispersion!$AO$8)),'Emissions (start here)'!CC23*453.59/3600*Dispersion!$AO$8,0)</f>
        <v>0</v>
      </c>
      <c r="FD23" s="74">
        <f>IF(AND(ISNUMBER('Emissions (start here)'!CC23),ISNUMBER(Dispersion!$AO$9)),'Emissions (start here)'!CC23*453.59/3600*Dispersion!$AO$9,0)</f>
        <v>0</v>
      </c>
      <c r="FE23" s="74">
        <f>IF(AND(ISNUMBER('Emissions (start here)'!CD23),ISNUMBER(Dispersion!$AO$10)),'Emissions (start here)'!CD23*2000*453.59/8760/3600*Dispersion!$AO$10,0)</f>
        <v>0</v>
      </c>
      <c r="FF23" s="74">
        <f>IF(AND(ISNUMBER('Emissions (start here)'!CD23),ISNUMBER(Dispersion!$AO$11)),'Emissions (start here)'!CD23*2000*453.59/8760/3600*Dispersion!$AO$11,0)</f>
        <v>0</v>
      </c>
      <c r="FG23" s="74">
        <f>IF(AND(ISNUMBER('Emissions (start here)'!CE23),ISNUMBER(Dispersion!$AP$8)),'Emissions (start here)'!CE23*453.59/3600*Dispersion!$AP$8,0)</f>
        <v>0</v>
      </c>
      <c r="FH23" s="74">
        <f>IF(AND(ISNUMBER('Emissions (start here)'!CE23),ISNUMBER(Dispersion!$AP$9)),'Emissions (start here)'!CE23*453.59/3600*Dispersion!$AP$9,0)</f>
        <v>0</v>
      </c>
      <c r="FI23" s="74">
        <f>IF(AND(ISNUMBER('Emissions (start here)'!CF23),ISNUMBER(Dispersion!$AP$10)),'Emissions (start here)'!CF23*2000*453.59/8760/3600*Dispersion!$AP$10,0)</f>
        <v>0</v>
      </c>
      <c r="FJ23" s="74">
        <f>IF(AND(ISNUMBER('Emissions (start here)'!CF23),ISNUMBER(Dispersion!$AP$11)),'Emissions (start here)'!CF23*2000*453.59/8760/3600*Dispersion!$AP$11,0)</f>
        <v>0</v>
      </c>
      <c r="FK23" s="74">
        <f>IF(AND(ISNUMBER('Emissions (start here)'!CG23),ISNUMBER(Dispersion!$AQ$8)),'Emissions (start here)'!CG23*453.59/3600*Dispersion!$AQ$8,0)</f>
        <v>0</v>
      </c>
      <c r="FL23" s="74">
        <f>IF(AND(ISNUMBER('Emissions (start here)'!CG23),ISNUMBER(Dispersion!$AQ$9)),'Emissions (start here)'!CG23*453.59/3600*Dispersion!$AQ$9,0)</f>
        <v>0</v>
      </c>
      <c r="FM23" s="74">
        <f>IF(AND(ISNUMBER('Emissions (start here)'!CH23),ISNUMBER(Dispersion!$AQ$10)),'Emissions (start here)'!CH23*2000*453.59/8760/3600*Dispersion!$AQ$10,0)</f>
        <v>0</v>
      </c>
      <c r="FN23" s="74">
        <f>IF(AND(ISNUMBER('Emissions (start here)'!CH23),ISNUMBER(Dispersion!$AQ$11)),'Emissions (start here)'!CH23*2000*453.59/8760/3600*Dispersion!$AQ$11,0)</f>
        <v>0</v>
      </c>
      <c r="FO23" s="74">
        <f>IF(AND(ISNUMBER('Emissions (start here)'!CI23),ISNUMBER(Dispersion!$AR$8)),'Emissions (start here)'!CI23*453.59/3600*Dispersion!$AR$8,0)</f>
        <v>0</v>
      </c>
      <c r="FP23" s="74">
        <f>IF(AND(ISNUMBER('Emissions (start here)'!CI23),ISNUMBER(Dispersion!$AR$9)),'Emissions (start here)'!CI23*453.59/3600*Dispersion!$AR$9,0)</f>
        <v>0</v>
      </c>
      <c r="FQ23" s="74">
        <f>IF(AND(ISNUMBER('Emissions (start here)'!CJ23),ISNUMBER(Dispersion!$AR$10)),'Emissions (start here)'!CJ23*2000*453.59/8760/3600*Dispersion!$AR$10,0)</f>
        <v>0</v>
      </c>
      <c r="FR23" s="74">
        <f>IF(AND(ISNUMBER('Emissions (start here)'!CJ23),ISNUMBER(Dispersion!$AR$11)),'Emissions (start here)'!CJ23*2000*453.59/8760/3600*Dispersion!$AR$11,0)</f>
        <v>0</v>
      </c>
      <c r="FS23" s="74">
        <f>IF(AND(ISNUMBER('Emissions (start here)'!CK23),ISNUMBER(Dispersion!$AS$8)),'Emissions (start here)'!CK23*453.59/3600*Dispersion!$AS$8,0)</f>
        <v>0</v>
      </c>
      <c r="FT23" s="74">
        <f>IF(AND(ISNUMBER('Emissions (start here)'!CK23),ISNUMBER(Dispersion!$AS$9)),'Emissions (start here)'!CK23*453.59/3600*Dispersion!$AS$9,0)</f>
        <v>0</v>
      </c>
      <c r="FU23" s="74">
        <f>IF(AND(ISNUMBER('Emissions (start here)'!CL23),ISNUMBER(Dispersion!$AS$10)),'Emissions (start here)'!CL23*2000*453.59/8760/3600*Dispersion!$AS$10,0)</f>
        <v>0</v>
      </c>
      <c r="FV23" s="74">
        <f>IF(AND(ISNUMBER('Emissions (start here)'!CL23),ISNUMBER(Dispersion!$AS$11)),'Emissions (start here)'!CL23*2000*453.59/8760/3600*Dispersion!$AS$11,0)</f>
        <v>0</v>
      </c>
      <c r="FW23" s="74">
        <f>IF(AND(ISNUMBER('Emissions (start here)'!CM23),ISNUMBER(Dispersion!$AT$8)),'Emissions (start here)'!CM23*453.59/3600*Dispersion!$AT$8,0)</f>
        <v>0</v>
      </c>
      <c r="FX23" s="74">
        <f>IF(AND(ISNUMBER('Emissions (start here)'!CM23),ISNUMBER(Dispersion!$AT$9)),'Emissions (start here)'!CM23*453.59/3600*Dispersion!$AT$9,0)</f>
        <v>0</v>
      </c>
      <c r="FY23" s="74">
        <f>IF(AND(ISNUMBER('Emissions (start here)'!CN23),ISNUMBER(Dispersion!$AT$10)),'Emissions (start here)'!CN23*2000*453.59/8760/3600*Dispersion!$AT$10,0)</f>
        <v>0</v>
      </c>
      <c r="FZ23" s="74">
        <f>IF(AND(ISNUMBER('Emissions (start here)'!CN23),ISNUMBER(Dispersion!$AT$11)),'Emissions (start here)'!CN23*2000*453.59/8760/3600*Dispersion!$AT$11,0)</f>
        <v>0</v>
      </c>
      <c r="GA23" s="74">
        <f>IF(AND(ISNUMBER('Emissions (start here)'!CO23),ISNUMBER(Dispersion!$AU$8)),'Emissions (start here)'!CO23*453.59/3600*Dispersion!$AU$8,0)</f>
        <v>0</v>
      </c>
      <c r="GB23" s="74">
        <f>IF(AND(ISNUMBER('Emissions (start here)'!CO23),ISNUMBER(Dispersion!$AU$9)),'Emissions (start here)'!CO23*453.59/3600*Dispersion!$AU$9,0)</f>
        <v>0</v>
      </c>
      <c r="GC23" s="74">
        <f>IF(AND(ISNUMBER('Emissions (start here)'!CP23),ISNUMBER(Dispersion!$AU$10)),'Emissions (start here)'!CP23*2000*453.59/8760/3600*Dispersion!$AU$10,0)</f>
        <v>0</v>
      </c>
      <c r="GD23" s="74">
        <f>IF(AND(ISNUMBER('Emissions (start here)'!CP23),ISNUMBER(Dispersion!$AU$11)),'Emissions (start here)'!CP23*2000*453.59/8760/3600*Dispersion!$AU$11,0)</f>
        <v>0</v>
      </c>
      <c r="GE23" s="74">
        <f>IF(AND(ISNUMBER('Emissions (start here)'!CQ23),ISNUMBER(Dispersion!$AV$8)),'Emissions (start here)'!CQ23*453.59/3600*Dispersion!$AV$8,0)</f>
        <v>0</v>
      </c>
      <c r="GF23" s="74">
        <f>IF(AND(ISNUMBER('Emissions (start here)'!CQ23),ISNUMBER(Dispersion!$AV$9)),'Emissions (start here)'!CQ23*453.59/3600*Dispersion!$AV$9,0)</f>
        <v>0</v>
      </c>
      <c r="GG23" s="74">
        <f>IF(AND(ISNUMBER('Emissions (start here)'!CR23),ISNUMBER(Dispersion!$AV$10)),'Emissions (start here)'!CR23*2000*453.59/8760/3600*Dispersion!$AV$10,0)</f>
        <v>0</v>
      </c>
      <c r="GH23" s="74">
        <f>IF(AND(ISNUMBER('Emissions (start here)'!CR23),ISNUMBER(Dispersion!$AV$11)),'Emissions (start here)'!CR23*2000*453.59/8760/3600*Dispersion!$AV$11,0)</f>
        <v>0</v>
      </c>
      <c r="GI23" s="74">
        <f>IF(AND(ISNUMBER('Emissions (start here)'!CS23),ISNUMBER(Dispersion!$AW$8)),'Emissions (start here)'!CS23*453.59/3600*Dispersion!$AW$8,0)</f>
        <v>0</v>
      </c>
      <c r="GJ23" s="74">
        <f>IF(AND(ISNUMBER('Emissions (start here)'!CS23),ISNUMBER(Dispersion!$AW$9)),'Emissions (start here)'!CS23*453.59/3600*Dispersion!$AW$9,0)</f>
        <v>0</v>
      </c>
      <c r="GK23" s="74">
        <f>IF(AND(ISNUMBER('Emissions (start here)'!CT23),ISNUMBER(Dispersion!$AW$10)),'Emissions (start here)'!CT23*2000*453.59/8760/3600*Dispersion!$AW$10,0)</f>
        <v>0</v>
      </c>
      <c r="GL23" s="74">
        <f>IF(AND(ISNUMBER('Emissions (start here)'!CT23),ISNUMBER(Dispersion!$AW$11)),'Emissions (start here)'!CT23*2000*453.59/8760/3600*Dispersion!$AW$11,0)</f>
        <v>0</v>
      </c>
      <c r="GM23" s="74">
        <f>IF(AND(ISNUMBER('Emissions (start here)'!CU23),ISNUMBER(Dispersion!$AX$8)),'Emissions (start here)'!CU23*453.59/3600*Dispersion!$AX$8,0)</f>
        <v>0</v>
      </c>
      <c r="GN23" s="74">
        <f>IF(AND(ISNUMBER('Emissions (start here)'!CU23),ISNUMBER(Dispersion!$AX$9)),'Emissions (start here)'!CU23*453.59/3600*Dispersion!$AX$9,0)</f>
        <v>0</v>
      </c>
      <c r="GO23" s="74">
        <f>IF(AND(ISNUMBER('Emissions (start here)'!CV23),ISNUMBER(Dispersion!$AX$10)),'Emissions (start here)'!CV23*2000*453.59/8760/3600*Dispersion!$AX$10,0)</f>
        <v>0</v>
      </c>
      <c r="GP23" s="74">
        <f>IF(AND(ISNUMBER('Emissions (start here)'!CV23),ISNUMBER(Dispersion!$AX$11)),'Emissions (start here)'!CV23*2000*453.59/8760/3600*Dispersion!$AX$11,0)</f>
        <v>0</v>
      </c>
      <c r="GQ23" s="74">
        <f>IF(AND(ISNUMBER('Emissions (start here)'!CW23),ISNUMBER(Dispersion!$AY$8)),'Emissions (start here)'!CW23*453.59/3600*Dispersion!$AY$8,0)</f>
        <v>0</v>
      </c>
      <c r="GR23" s="74">
        <f>IF(AND(ISNUMBER('Emissions (start here)'!CW23),ISNUMBER(Dispersion!$AY$9)),'Emissions (start here)'!CW23*453.59/3600*Dispersion!$AY$9,0)</f>
        <v>0</v>
      </c>
      <c r="GS23" s="74">
        <f>IF(AND(ISNUMBER('Emissions (start here)'!CX23),ISNUMBER(Dispersion!$AY$10)),'Emissions (start here)'!CX23*2000*453.59/8760/3600*Dispersion!$AY$10,0)</f>
        <v>0</v>
      </c>
      <c r="GT23" s="74">
        <f>IF(AND(ISNUMBER('Emissions (start here)'!CX23),ISNUMBER(Dispersion!$AY$11)),'Emissions (start here)'!CX23*2000*453.59/8760/3600*Dispersion!$AY$11,0)</f>
        <v>0</v>
      </c>
      <c r="GU23" s="74">
        <f>IF(AND(ISNUMBER('Emissions (start here)'!CY23),ISNUMBER(Dispersion!$AZ$8)),'Emissions (start here)'!CY23*453.59/3600*Dispersion!$AZ$8,0)</f>
        <v>0</v>
      </c>
      <c r="GV23" s="74">
        <f>IF(AND(ISNUMBER('Emissions (start here)'!CY23),ISNUMBER(Dispersion!$AZ$9)),'Emissions (start here)'!CY23*453.59/3600*Dispersion!$AZ$9,0)</f>
        <v>0</v>
      </c>
      <c r="GW23" s="74">
        <f>IF(AND(ISNUMBER('Emissions (start here)'!CZ23),ISNUMBER(Dispersion!$AZ$10)),'Emissions (start here)'!CZ23*2000*453.59/8760/3600*Dispersion!$AZ$10,0)</f>
        <v>0</v>
      </c>
      <c r="GX23" s="74">
        <f>IF(AND(ISNUMBER('Emissions (start here)'!CZ23),ISNUMBER(Dispersion!$AZ$11)),'Emissions (start here)'!CZ23*2000*453.59/8760/3600*Dispersion!$AZ$11,0)</f>
        <v>0</v>
      </c>
    </row>
    <row r="24" spans="1:206" x14ac:dyDescent="0.2">
      <c r="A24" s="51" t="str">
        <f>'Tox Values'!C24</f>
        <v>82-28-0</v>
      </c>
      <c r="B24" s="94" t="str">
        <f>'Tox Values'!D24</f>
        <v>Amino-2-methylanthraquinone, 1-</v>
      </c>
      <c r="C24" s="96">
        <f t="shared" si="1"/>
        <v>0</v>
      </c>
      <c r="D24" s="74">
        <f t="shared" si="2"/>
        <v>0</v>
      </c>
      <c r="E24" s="74">
        <f t="shared" si="3"/>
        <v>0</v>
      </c>
      <c r="F24" s="99">
        <f t="shared" si="4"/>
        <v>0</v>
      </c>
      <c r="G24" s="97">
        <f>IF(AND(ISNUMBER('Emissions (start here)'!E24),ISNUMBER(Dispersion!$C$8)),'Emissions (start here)'!E24*453.59/3600*Dispersion!$C$8,0)</f>
        <v>0</v>
      </c>
      <c r="H24" s="74">
        <f>IF(AND(ISNUMBER('Emissions (start here)'!E24),ISNUMBER(Dispersion!$C$9)),'Emissions (start here)'!E24*453.59/3600*Dispersion!$C$9,0)</f>
        <v>0</v>
      </c>
      <c r="I24" s="74">
        <f>IF(AND(ISNUMBER('Emissions (start here)'!F24),ISNUMBER(Dispersion!$C$10)),'Emissions (start here)'!F24*2000*453.59/8760/3600*Dispersion!$C$10,0)</f>
        <v>0</v>
      </c>
      <c r="J24" s="74">
        <f>IF(AND(ISNUMBER('Emissions (start here)'!F24),ISNUMBER(Dispersion!$C$11)),'Emissions (start here)'!F24*2000*453.59/8760/3600*Dispersion!$C$11,0)</f>
        <v>0</v>
      </c>
      <c r="K24" s="74">
        <f>IF(AND(ISNUMBER('Emissions (start here)'!G24),ISNUMBER(Dispersion!$D$8)),'Emissions (start here)'!G24*453.59/3600*Dispersion!$D$8,0)</f>
        <v>0</v>
      </c>
      <c r="L24" s="74">
        <f>IF(AND(ISNUMBER('Emissions (start here)'!G24),ISNUMBER(Dispersion!$D$9)),'Emissions (start here)'!G24*453.59/3600*Dispersion!$D$9,0)</f>
        <v>0</v>
      </c>
      <c r="M24" s="74">
        <f>IF(AND(ISNUMBER('Emissions (start here)'!H24),ISNUMBER(Dispersion!$D$10)),'Emissions (start here)'!H24*2000*453.59/8760/3600*Dispersion!$D$10,0)</f>
        <v>0</v>
      </c>
      <c r="N24" s="74">
        <f>IF(AND(ISNUMBER('Emissions (start here)'!H24),ISNUMBER(Dispersion!$D$11)),'Emissions (start here)'!H24*2000*453.59/8760/3600*Dispersion!$D$11,0)</f>
        <v>0</v>
      </c>
      <c r="O24" s="74">
        <f>IF(AND(ISNUMBER('Emissions (start here)'!I24),ISNUMBER(Dispersion!$E$8)),'Emissions (start here)'!I24*453.59/3600*Dispersion!$E$8,0)</f>
        <v>0</v>
      </c>
      <c r="P24" s="74">
        <f>IF(AND(ISNUMBER('Emissions (start here)'!I24),ISNUMBER(Dispersion!$E$9)),'Emissions (start here)'!I24*453.59/3600*Dispersion!$E$9,0)</f>
        <v>0</v>
      </c>
      <c r="Q24" s="74">
        <f>IF(AND(ISNUMBER('Emissions (start here)'!J24),ISNUMBER(Dispersion!$E$10)),'Emissions (start here)'!J24*2000*453.59/8760/3600*Dispersion!$E$10,0)</f>
        <v>0</v>
      </c>
      <c r="R24" s="74">
        <f>IF(AND(ISNUMBER('Emissions (start here)'!J24),ISNUMBER(Dispersion!$E$11)),'Emissions (start here)'!J24*2000*453.59/8760/3600*Dispersion!$E$11,0)</f>
        <v>0</v>
      </c>
      <c r="S24" s="74">
        <f>IF(AND(ISNUMBER('Emissions (start here)'!K24),ISNUMBER(Dispersion!$F$8)),'Emissions (start here)'!K24*453.59/3600*Dispersion!$F$8,0)</f>
        <v>0</v>
      </c>
      <c r="T24" s="74">
        <f>IF(AND(ISNUMBER('Emissions (start here)'!K24),ISNUMBER(Dispersion!$F$9)),'Emissions (start here)'!K24*453.59/3600*Dispersion!$F$9,0)</f>
        <v>0</v>
      </c>
      <c r="U24" s="74">
        <f>IF(AND(ISNUMBER('Emissions (start here)'!L24),ISNUMBER(Dispersion!$F$10)),'Emissions (start here)'!L24*2000*453.59/8760/3600*Dispersion!$F$10,0)</f>
        <v>0</v>
      </c>
      <c r="V24" s="74">
        <f>IF(AND(ISNUMBER('Emissions (start here)'!L24),ISNUMBER(Dispersion!$F$11)),'Emissions (start here)'!L24*2000*453.59/8760/3600*Dispersion!$F$11,0)</f>
        <v>0</v>
      </c>
      <c r="W24" s="74">
        <f>IF(AND(ISNUMBER('Emissions (start here)'!M24),ISNUMBER(Dispersion!$G$8)),'Emissions (start here)'!M24*453.59/3600*Dispersion!$G$8,0)</f>
        <v>0</v>
      </c>
      <c r="X24" s="74">
        <f>IF(AND(ISNUMBER('Emissions (start here)'!M24),ISNUMBER(Dispersion!$G$9)),'Emissions (start here)'!M24*453.59/3600*Dispersion!$G$9,0)</f>
        <v>0</v>
      </c>
      <c r="Y24" s="74">
        <f>IF(AND(ISNUMBER('Emissions (start here)'!N24),ISNUMBER(Dispersion!$G$10)),'Emissions (start here)'!N24*2000*453.59/8760/3600*Dispersion!$G$10,0)</f>
        <v>0</v>
      </c>
      <c r="Z24" s="74">
        <f>IF(AND(ISNUMBER('Emissions (start here)'!N24),ISNUMBER(Dispersion!$G$11)),'Emissions (start here)'!N24*2000*453.59/8760/3600*Dispersion!$G$11,0)</f>
        <v>0</v>
      </c>
      <c r="AA24" s="74">
        <f>IF(AND(ISNUMBER('Emissions (start here)'!O24),ISNUMBER(Dispersion!$H$8)),'Emissions (start here)'!O24*453.59/3600*Dispersion!$H$8,0)</f>
        <v>0</v>
      </c>
      <c r="AB24" s="74">
        <f>IF(AND(ISNUMBER('Emissions (start here)'!O24),ISNUMBER(Dispersion!$H$9)),'Emissions (start here)'!O24*453.59/3600*Dispersion!$H$9,0)</f>
        <v>0</v>
      </c>
      <c r="AC24" s="74">
        <f>IF(AND(ISNUMBER('Emissions (start here)'!P24),ISNUMBER(Dispersion!$H$10)),'Emissions (start here)'!P24*2000*453.59/8760/3600*Dispersion!$H$10,0)</f>
        <v>0</v>
      </c>
      <c r="AD24" s="74">
        <f>IF(AND(ISNUMBER('Emissions (start here)'!P24),ISNUMBER(Dispersion!$H$11)),'Emissions (start here)'!P24*2000*453.59/8760/3600*Dispersion!$H$11,0)</f>
        <v>0</v>
      </c>
      <c r="AE24" s="74">
        <f>IF(AND(ISNUMBER('Emissions (start here)'!Q24),ISNUMBER(Dispersion!$I$8)),'Emissions (start here)'!Q24*453.59/3600*Dispersion!$I$8,0)</f>
        <v>0</v>
      </c>
      <c r="AF24" s="74">
        <f>IF(AND(ISNUMBER('Emissions (start here)'!Q24),ISNUMBER(Dispersion!$I$9)),'Emissions (start here)'!Q24*453.59/3600*Dispersion!$I$9,0)</f>
        <v>0</v>
      </c>
      <c r="AG24" s="74">
        <f>IF(AND(ISNUMBER('Emissions (start here)'!R24),ISNUMBER(Dispersion!$I$10)),'Emissions (start here)'!R24*2000*453.59/8760/3600*Dispersion!$I$10,0)</f>
        <v>0</v>
      </c>
      <c r="AH24" s="74">
        <f>IF(AND(ISNUMBER('Emissions (start here)'!R24),ISNUMBER(Dispersion!$I$11)),'Emissions (start here)'!R24*2000*453.59/8760/3600*Dispersion!$I$11,0)</f>
        <v>0</v>
      </c>
      <c r="AI24" s="74">
        <f>IF(AND(ISNUMBER('Emissions (start here)'!S24),ISNUMBER(Dispersion!$J$8)),'Emissions (start here)'!S24*453.59/3600*Dispersion!$J$8,0)</f>
        <v>0</v>
      </c>
      <c r="AJ24" s="74">
        <f>IF(AND(ISNUMBER('Emissions (start here)'!S24),ISNUMBER(Dispersion!$J$9)),'Emissions (start here)'!S24*453.59/3600*Dispersion!$J$9,0)</f>
        <v>0</v>
      </c>
      <c r="AK24" s="74">
        <f>IF(AND(ISNUMBER('Emissions (start here)'!T24),ISNUMBER(Dispersion!$J$10)),'Emissions (start here)'!T24*2000*453.59/8760/3600*Dispersion!$J$10,0)</f>
        <v>0</v>
      </c>
      <c r="AL24" s="74">
        <f>IF(AND(ISNUMBER('Emissions (start here)'!T24),ISNUMBER(Dispersion!$J$11)),'Emissions (start here)'!T24*2000*453.59/8760/3600*Dispersion!$J$11,0)</f>
        <v>0</v>
      </c>
      <c r="AM24" s="74">
        <f>IF(AND(ISNUMBER('Emissions (start here)'!U24),ISNUMBER(Dispersion!$K$8)),'Emissions (start here)'!U24*453.59/3600*Dispersion!$K$8,0)</f>
        <v>0</v>
      </c>
      <c r="AN24" s="74">
        <f>IF(AND(ISNUMBER('Emissions (start here)'!U24),ISNUMBER(Dispersion!$K$9)),'Emissions (start here)'!U24*453.59/3600*Dispersion!$K$9,0)</f>
        <v>0</v>
      </c>
      <c r="AO24" s="74">
        <f>IF(AND(ISNUMBER('Emissions (start here)'!V24),ISNUMBER(Dispersion!$K$10)),'Emissions (start here)'!V24*2000*453.59/8760/3600*Dispersion!$K$10,0)</f>
        <v>0</v>
      </c>
      <c r="AP24" s="74">
        <f>IF(AND(ISNUMBER('Emissions (start here)'!V24),ISNUMBER(Dispersion!$K$11)),'Emissions (start here)'!V24*2000*453.59/8760/3600*Dispersion!$K$11,0)</f>
        <v>0</v>
      </c>
      <c r="AQ24" s="74">
        <f>IF(AND(ISNUMBER('Emissions (start here)'!W24),ISNUMBER(Dispersion!$L$8)),'Emissions (start here)'!W24*453.59/3600*Dispersion!$L$8,0)</f>
        <v>0</v>
      </c>
      <c r="AR24" s="74">
        <f>IF(AND(ISNUMBER('Emissions (start here)'!W24),ISNUMBER(Dispersion!$L$9)),'Emissions (start here)'!W24*453.59/3600*Dispersion!$L$9,0)</f>
        <v>0</v>
      </c>
      <c r="AS24" s="74">
        <f>IF(AND(ISNUMBER('Emissions (start here)'!X24),ISNUMBER(Dispersion!$L$10)),'Emissions (start here)'!X24*2000*453.59/8760/3600*Dispersion!$L$10,0)</f>
        <v>0</v>
      </c>
      <c r="AT24" s="74">
        <f>IF(AND(ISNUMBER('Emissions (start here)'!X24),ISNUMBER(Dispersion!$L$11)),'Emissions (start here)'!X24*2000*453.59/8760/3600*Dispersion!$L$11,0)</f>
        <v>0</v>
      </c>
      <c r="AU24" s="74">
        <f>IF(AND(ISNUMBER('Emissions (start here)'!Y24),ISNUMBER(Dispersion!$M$8)),'Emissions (start here)'!Y24*453.59/3600*Dispersion!$M$8,0)</f>
        <v>0</v>
      </c>
      <c r="AV24" s="74">
        <f>IF(AND(ISNUMBER('Emissions (start here)'!Y24),ISNUMBER(Dispersion!$M$9)),'Emissions (start here)'!Y24*453.59/3600*Dispersion!$M$9,0)</f>
        <v>0</v>
      </c>
      <c r="AW24" s="74">
        <f>IF(AND(ISNUMBER('Emissions (start here)'!Z24),ISNUMBER(Dispersion!$M$10)),'Emissions (start here)'!Z24*2000*453.59/8760/3600*Dispersion!$M$10,0)</f>
        <v>0</v>
      </c>
      <c r="AX24" s="74">
        <f>IF(AND(ISNUMBER('Emissions (start here)'!Z24),ISNUMBER(Dispersion!$M$11)),'Emissions (start here)'!Z24*2000*453.59/8760/3600*Dispersion!$M$11,0)</f>
        <v>0</v>
      </c>
      <c r="AY24" s="74">
        <f>IF(AND(ISNUMBER('Emissions (start here)'!AA24),ISNUMBER(Dispersion!$N$8)),'Emissions (start here)'!AA24*453.59/3600*Dispersion!$N$8,0)</f>
        <v>0</v>
      </c>
      <c r="AZ24" s="74">
        <f>IF(AND(ISNUMBER('Emissions (start here)'!AA24),ISNUMBER(Dispersion!$N$9)),'Emissions (start here)'!AA24*453.59/3600*Dispersion!$N$9,0)</f>
        <v>0</v>
      </c>
      <c r="BA24" s="74">
        <f>IF(AND(ISNUMBER('Emissions (start here)'!AB24),ISNUMBER(Dispersion!$N$10)),'Emissions (start here)'!AB24*2000*453.59/8760/3600*Dispersion!$N$10,0)</f>
        <v>0</v>
      </c>
      <c r="BB24" s="74">
        <f>IF(AND(ISNUMBER('Emissions (start here)'!AB24),ISNUMBER(Dispersion!$N$11)),'Emissions (start here)'!AB24*2000*453.59/8760/3600*Dispersion!$N$11,0)</f>
        <v>0</v>
      </c>
      <c r="BC24" s="74">
        <f>IF(AND(ISNUMBER('Emissions (start here)'!AC24),ISNUMBER(Dispersion!$O$8)),'Emissions (start here)'!AC24*453.59/3600*Dispersion!$O$8,0)</f>
        <v>0</v>
      </c>
      <c r="BD24" s="74">
        <f>IF(AND(ISNUMBER('Emissions (start here)'!AC24),ISNUMBER(Dispersion!$O$9)),'Emissions (start here)'!AC24*453.59/3600*Dispersion!$O$9,0)</f>
        <v>0</v>
      </c>
      <c r="BE24" s="74">
        <f>IF(AND(ISNUMBER('Emissions (start here)'!AD24),ISNUMBER(Dispersion!$O$10)),'Emissions (start here)'!AD24*2000*453.59/8760/3600*Dispersion!$O$10,0)</f>
        <v>0</v>
      </c>
      <c r="BF24" s="74">
        <f>IF(AND(ISNUMBER('Emissions (start here)'!AD24),ISNUMBER(Dispersion!$O$11)),'Emissions (start here)'!AD24*2000*453.59/8760/3600*Dispersion!$O$11,0)</f>
        <v>0</v>
      </c>
      <c r="BG24" s="74">
        <f>IF(AND(ISNUMBER('Emissions (start here)'!AE24),ISNUMBER(Dispersion!$P$8)),'Emissions (start here)'!AE24*453.59/3600*Dispersion!$P$8,0)</f>
        <v>0</v>
      </c>
      <c r="BH24" s="74">
        <f>IF(AND(ISNUMBER('Emissions (start here)'!AE24),ISNUMBER(Dispersion!$P$9)),'Emissions (start here)'!AE24*453.59/3600*Dispersion!$P$9,0)</f>
        <v>0</v>
      </c>
      <c r="BI24" s="74">
        <f>IF(AND(ISNUMBER('Emissions (start here)'!AF24),ISNUMBER(Dispersion!$P$10)),'Emissions (start here)'!AF24*2000*453.59/8760/3600*Dispersion!$P$10,0)</f>
        <v>0</v>
      </c>
      <c r="BJ24" s="74">
        <f>IF(AND(ISNUMBER('Emissions (start here)'!AF24),ISNUMBER(Dispersion!$P$11)),'Emissions (start here)'!AF24*2000*453.59/8760/3600*Dispersion!$P$11,0)</f>
        <v>0</v>
      </c>
      <c r="BK24" s="74">
        <f>IF(AND(ISNUMBER('Emissions (start here)'!AG24),ISNUMBER(Dispersion!$Q$8)),'Emissions (start here)'!AG24*453.59/3600*Dispersion!$Q$8,0)</f>
        <v>0</v>
      </c>
      <c r="BL24" s="74">
        <f>IF(AND(ISNUMBER('Emissions (start here)'!AG24),ISNUMBER(Dispersion!$Q$9)),'Emissions (start here)'!AG24*453.59/3600*Dispersion!$Q$9,0)</f>
        <v>0</v>
      </c>
      <c r="BM24" s="74">
        <f>IF(AND(ISNUMBER('Emissions (start here)'!AH24),ISNUMBER(Dispersion!$Q$10)),'Emissions (start here)'!AH24*2000*453.59/8760/3600*Dispersion!$Q$10,0)</f>
        <v>0</v>
      </c>
      <c r="BN24" s="74">
        <f>IF(AND(ISNUMBER('Emissions (start here)'!AH24),ISNUMBER(Dispersion!$Q$11)),'Emissions (start here)'!AH24*2000*453.59/8760/3600*Dispersion!$Q$11,0)</f>
        <v>0</v>
      </c>
      <c r="BO24" s="74">
        <f>IF(AND(ISNUMBER('Emissions (start here)'!AI24),ISNUMBER(Dispersion!$R$8)),'Emissions (start here)'!AI24*453.59/3600*Dispersion!$R$8,0)</f>
        <v>0</v>
      </c>
      <c r="BP24" s="74">
        <f>IF(AND(ISNUMBER('Emissions (start here)'!AI24),ISNUMBER(Dispersion!$R$9)),'Emissions (start here)'!AI24*453.59/3600*Dispersion!$R$9,0)</f>
        <v>0</v>
      </c>
      <c r="BQ24" s="74">
        <f>IF(AND(ISNUMBER('Emissions (start here)'!AJ24),ISNUMBER(Dispersion!$R$10)),'Emissions (start here)'!AJ24*2000*453.59/8760/3600*Dispersion!$R$10,0)</f>
        <v>0</v>
      </c>
      <c r="BR24" s="74">
        <f>IF(AND(ISNUMBER('Emissions (start here)'!AJ24),ISNUMBER(Dispersion!$R$11)),'Emissions (start here)'!AJ24*2000*453.59/8760/3600*Dispersion!$R$11,0)</f>
        <v>0</v>
      </c>
      <c r="BS24" s="74">
        <f>IF(AND(ISNUMBER('Emissions (start here)'!AK24),ISNUMBER(Dispersion!$S$8)),'Emissions (start here)'!AK24*453.59/3600*Dispersion!$S$8,0)</f>
        <v>0</v>
      </c>
      <c r="BT24" s="74">
        <f>IF(AND(ISNUMBER('Emissions (start here)'!AK24),ISNUMBER(Dispersion!$S$9)),'Emissions (start here)'!AK24*453.59/3600*Dispersion!$S$9,0)</f>
        <v>0</v>
      </c>
      <c r="BU24" s="74">
        <f>IF(AND(ISNUMBER('Emissions (start here)'!AL24),ISNUMBER(Dispersion!$S$10)),'Emissions (start here)'!AL24*2000*453.59/8760/3600*Dispersion!$S$10,0)</f>
        <v>0</v>
      </c>
      <c r="BV24" s="74">
        <f>IF(AND(ISNUMBER('Emissions (start here)'!AL24),ISNUMBER(Dispersion!$S$11)),'Emissions (start here)'!AL24*2000*453.59/8760/3600*Dispersion!$S$11,0)</f>
        <v>0</v>
      </c>
      <c r="BW24" s="74">
        <f>IF(AND(ISNUMBER('Emissions (start here)'!AM24),ISNUMBER(Dispersion!$T$8)),'Emissions (start here)'!AM24*453.59/3600*Dispersion!$T$8,0)</f>
        <v>0</v>
      </c>
      <c r="BX24" s="74">
        <f>IF(AND(ISNUMBER('Emissions (start here)'!AM24),ISNUMBER(Dispersion!$T$9)),'Emissions (start here)'!AM24*453.59/3600*Dispersion!$T$9,0)</f>
        <v>0</v>
      </c>
      <c r="BY24" s="74">
        <f>IF(AND(ISNUMBER('Emissions (start here)'!AN24),ISNUMBER(Dispersion!$T$10)),'Emissions (start here)'!AN24*2000*453.59/8760/3600*Dispersion!$T$10,0)</f>
        <v>0</v>
      </c>
      <c r="BZ24" s="74">
        <f>IF(AND(ISNUMBER('Emissions (start here)'!AN24),ISNUMBER(Dispersion!$T$11)),'Emissions (start here)'!AN24*2000*453.59/8760/3600*Dispersion!$T$11,0)</f>
        <v>0</v>
      </c>
      <c r="CA24" s="74">
        <f>IF(AND(ISNUMBER('Emissions (start here)'!AO24),ISNUMBER(Dispersion!$U$8)),'Emissions (start here)'!AO24*453.59/3600*Dispersion!$U$8,0)</f>
        <v>0</v>
      </c>
      <c r="CB24" s="74">
        <f>IF(AND(ISNUMBER('Emissions (start here)'!AO24),ISNUMBER(Dispersion!$U$9)),'Emissions (start here)'!AO24*453.59/3600*Dispersion!$U$9,0)</f>
        <v>0</v>
      </c>
      <c r="CC24" s="74">
        <f>IF(AND(ISNUMBER('Emissions (start here)'!AP24),ISNUMBER(Dispersion!$U$10)),'Emissions (start here)'!AP24*2000*453.59/8760/3600*Dispersion!$U$10,0)</f>
        <v>0</v>
      </c>
      <c r="CD24" s="74">
        <f>IF(AND(ISNUMBER('Emissions (start here)'!AP24),ISNUMBER(Dispersion!$U$11)),'Emissions (start here)'!AP24*2000*453.59/8760/3600*Dispersion!$U$11,0)</f>
        <v>0</v>
      </c>
      <c r="CE24" s="74">
        <f>IF(AND(ISNUMBER('Emissions (start here)'!AQ24),ISNUMBER(Dispersion!$V$8)),'Emissions (start here)'!AQ24*453.59/3600*Dispersion!$V$8,0)</f>
        <v>0</v>
      </c>
      <c r="CF24" s="74">
        <f>IF(AND(ISNUMBER('Emissions (start here)'!AQ24),ISNUMBER(Dispersion!$V$9)),'Emissions (start here)'!AQ24*453.59/3600*Dispersion!$V$9,0)</f>
        <v>0</v>
      </c>
      <c r="CG24" s="74">
        <f>IF(AND(ISNUMBER('Emissions (start here)'!AR24),ISNUMBER(Dispersion!$V$10)),'Emissions (start here)'!AR24*2000*453.59/8760/3600*Dispersion!$V$10,0)</f>
        <v>0</v>
      </c>
      <c r="CH24" s="74">
        <f>IF(AND(ISNUMBER('Emissions (start here)'!AR24),ISNUMBER(Dispersion!$V$11)),'Emissions (start here)'!AR24*2000*453.59/8760/3600*Dispersion!$V$11,0)</f>
        <v>0</v>
      </c>
      <c r="CI24" s="74">
        <f>IF(AND(ISNUMBER('Emissions (start here)'!AS24),ISNUMBER(Dispersion!$W$8)),'Emissions (start here)'!AS24*453.59/3600*Dispersion!$W$8,0)</f>
        <v>0</v>
      </c>
      <c r="CJ24" s="74">
        <f>IF(AND(ISNUMBER('Emissions (start here)'!AS24),ISNUMBER(Dispersion!$W$9)),'Emissions (start here)'!AS24*453.59/3600*Dispersion!$W$9,0)</f>
        <v>0</v>
      </c>
      <c r="CK24" s="74">
        <f>IF(AND(ISNUMBER('Emissions (start here)'!AT24),ISNUMBER(Dispersion!$W$10)),'Emissions (start here)'!AT24*2000*453.59/8760/3600*Dispersion!$W$10,0)</f>
        <v>0</v>
      </c>
      <c r="CL24" s="74">
        <f>IF(AND(ISNUMBER('Emissions (start here)'!AT24),ISNUMBER(Dispersion!$W$11)),'Emissions (start here)'!AT24*2000*453.59/8760/3600*Dispersion!$W$11,0)</f>
        <v>0</v>
      </c>
      <c r="CM24" s="74">
        <f>IF(AND(ISNUMBER('Emissions (start here)'!AU24),ISNUMBER(Dispersion!$X$8)),'Emissions (start here)'!AU24*453.59/3600*Dispersion!$X$8,0)</f>
        <v>0</v>
      </c>
      <c r="CN24" s="74">
        <f>IF(AND(ISNUMBER('Emissions (start here)'!AU24),ISNUMBER(Dispersion!$X$9)),'Emissions (start here)'!AU24*453.59/3600*Dispersion!$X$9,0)</f>
        <v>0</v>
      </c>
      <c r="CO24" s="74">
        <f>IF(AND(ISNUMBER('Emissions (start here)'!AV24),ISNUMBER(Dispersion!$X$10)),'Emissions (start here)'!AV24*2000*453.59/8760/3600*Dispersion!$X$10,0)</f>
        <v>0</v>
      </c>
      <c r="CP24" s="74">
        <f>IF(AND(ISNUMBER('Emissions (start here)'!AV24),ISNUMBER(Dispersion!$X$11)),'Emissions (start here)'!AV24*2000*453.59/8760/3600*Dispersion!$X$11,0)</f>
        <v>0</v>
      </c>
      <c r="CQ24" s="74">
        <f>IF(AND(ISNUMBER('Emissions (start here)'!AW24),ISNUMBER(Dispersion!$Y$8)),'Emissions (start here)'!AW24*453.59/3600*Dispersion!$Y$8,0)</f>
        <v>0</v>
      </c>
      <c r="CR24" s="74">
        <f>IF(AND(ISNUMBER('Emissions (start here)'!AW24),ISNUMBER(Dispersion!$Y$9)),'Emissions (start here)'!AW24*453.59/3600*Dispersion!$Y$9,0)</f>
        <v>0</v>
      </c>
      <c r="CS24" s="74">
        <f>IF(AND(ISNUMBER('Emissions (start here)'!AX24),ISNUMBER(Dispersion!$Y$10)),'Emissions (start here)'!AX24*2000*453.59/8760/3600*Dispersion!$Y$10,0)</f>
        <v>0</v>
      </c>
      <c r="CT24" s="74">
        <f>IF(AND(ISNUMBER('Emissions (start here)'!AX24),ISNUMBER(Dispersion!$Y$11)),'Emissions (start here)'!AX24*2000*453.59/8760/3600*Dispersion!$Y$11,0)</f>
        <v>0</v>
      </c>
      <c r="CU24" s="74">
        <f>IF(AND(ISNUMBER('Emissions (start here)'!AY24),ISNUMBER(Dispersion!$Z$8)),'Emissions (start here)'!AY24*453.59/3600*Dispersion!$Z$8,0)</f>
        <v>0</v>
      </c>
      <c r="CV24" s="74">
        <f>IF(AND(ISNUMBER('Emissions (start here)'!AY24),ISNUMBER(Dispersion!$Z$9)),'Emissions (start here)'!AY24*453.59/3600*Dispersion!$Z$9,0)</f>
        <v>0</v>
      </c>
      <c r="CW24" s="74">
        <f>IF(AND(ISNUMBER('Emissions (start here)'!AZ24),ISNUMBER(Dispersion!$Z$10)),'Emissions (start here)'!AZ24*2000*453.59/8760/3600*Dispersion!$Z$10,0)</f>
        <v>0</v>
      </c>
      <c r="CX24" s="74">
        <f>IF(AND(ISNUMBER('Emissions (start here)'!AZ24),ISNUMBER(Dispersion!$Z$11)),'Emissions (start here)'!AZ24*2000*453.59/8760/3600*Dispersion!$Z$11,0)</f>
        <v>0</v>
      </c>
      <c r="CY24" s="74">
        <f>IF(AND(ISNUMBER('Emissions (start here)'!BA24),ISNUMBER(Dispersion!$AA$8)),'Emissions (start here)'!BA24*453.59/3600*Dispersion!$AA$8,0)</f>
        <v>0</v>
      </c>
      <c r="CZ24" s="74">
        <f>IF(AND(ISNUMBER('Emissions (start here)'!BA24),ISNUMBER(Dispersion!$AA$9)),'Emissions (start here)'!BA24*453.59/3600*Dispersion!$AA$9,0)</f>
        <v>0</v>
      </c>
      <c r="DA24" s="74">
        <f>IF(AND(ISNUMBER('Emissions (start here)'!BB24),ISNUMBER(Dispersion!$AA$10)),'Emissions (start here)'!BB24*2000*453.59/8760/3600*Dispersion!$AA$10,0)</f>
        <v>0</v>
      </c>
      <c r="DB24" s="74">
        <f>IF(AND(ISNUMBER('Emissions (start here)'!BB24),ISNUMBER(Dispersion!$AA$11)),'Emissions (start here)'!BB24*2000*453.59/8760/3600*Dispersion!$AA$11,0)</f>
        <v>0</v>
      </c>
      <c r="DC24" s="74">
        <f>IF(AND(ISNUMBER('Emissions (start here)'!BC24),ISNUMBER(Dispersion!$AB$8)),'Emissions (start here)'!BC24*453.59/3600*Dispersion!$AB$8,0)</f>
        <v>0</v>
      </c>
      <c r="DD24" s="74">
        <f>IF(AND(ISNUMBER('Emissions (start here)'!BC24),ISNUMBER(Dispersion!$AB$9)),'Emissions (start here)'!BC24*453.59/3600*Dispersion!$AB$9,0)</f>
        <v>0</v>
      </c>
      <c r="DE24" s="74">
        <f>IF(AND(ISNUMBER('Emissions (start here)'!BD24),ISNUMBER(Dispersion!$AB$10)),'Emissions (start here)'!BD24*2000*453.59/8760/3600*Dispersion!$AB$10,0)</f>
        <v>0</v>
      </c>
      <c r="DF24" s="74">
        <f>IF(AND(ISNUMBER('Emissions (start here)'!BD24),ISNUMBER(Dispersion!$AB$11)),'Emissions (start here)'!BD24*2000*453.59/8760/3600*Dispersion!$AB$11,0)</f>
        <v>0</v>
      </c>
      <c r="DG24" s="74">
        <f>IF(AND(ISNUMBER('Emissions (start here)'!BE24),ISNUMBER(Dispersion!$AC$8)),'Emissions (start here)'!BE24*453.59/3600*Dispersion!$AC$8,0)</f>
        <v>0</v>
      </c>
      <c r="DH24" s="74">
        <f>IF(AND(ISNUMBER('Emissions (start here)'!BE24),ISNUMBER(Dispersion!$AC$9)),'Emissions (start here)'!BE24*453.59/3600*Dispersion!$AC$9,0)</f>
        <v>0</v>
      </c>
      <c r="DI24" s="74">
        <f>IF(AND(ISNUMBER('Emissions (start here)'!BF24),ISNUMBER(Dispersion!$AC$10)),'Emissions (start here)'!BF24*2000*453.59/8760/3600*Dispersion!$AC$10,0)</f>
        <v>0</v>
      </c>
      <c r="DJ24" s="74">
        <f>IF(AND(ISNUMBER('Emissions (start here)'!BF24),ISNUMBER(Dispersion!$AC$11)),'Emissions (start here)'!BF24*2000*453.59/8760/3600*Dispersion!$AC$11,0)</f>
        <v>0</v>
      </c>
      <c r="DK24" s="74">
        <f>IF(AND(ISNUMBER('Emissions (start here)'!BG24),ISNUMBER(Dispersion!$AD$8)),'Emissions (start here)'!BG24*453.59/3600*Dispersion!$AD$8,0)</f>
        <v>0</v>
      </c>
      <c r="DL24" s="74">
        <f>IF(AND(ISNUMBER('Emissions (start here)'!BG24),ISNUMBER(Dispersion!$AD$9)),'Emissions (start here)'!BG24*453.59/3600*Dispersion!$AD$9,0)</f>
        <v>0</v>
      </c>
      <c r="DM24" s="74">
        <f>IF(AND(ISNUMBER('Emissions (start here)'!BH24),ISNUMBER(Dispersion!$AD$10)),'Emissions (start here)'!BH24*2000*453.59/8760/3600*Dispersion!$AD$10,0)</f>
        <v>0</v>
      </c>
      <c r="DN24" s="74">
        <f>IF(AND(ISNUMBER('Emissions (start here)'!BH24),ISNUMBER(Dispersion!$AD$11)),'Emissions (start here)'!BH24*2000*453.59/8760/3600*Dispersion!$AD$11,0)</f>
        <v>0</v>
      </c>
      <c r="DO24" s="74">
        <f>IF(AND(ISNUMBER('Emissions (start here)'!BI24),ISNUMBER(Dispersion!$AE$8)),'Emissions (start here)'!BI24*453.59/3600*Dispersion!$AE$8,0)</f>
        <v>0</v>
      </c>
      <c r="DP24" s="74">
        <f>IF(AND(ISNUMBER('Emissions (start here)'!BI24),ISNUMBER(Dispersion!$AE$9)),'Emissions (start here)'!BI24*453.59/3600*Dispersion!$AE$9,0)</f>
        <v>0</v>
      </c>
      <c r="DQ24" s="74">
        <f>IF(AND(ISNUMBER('Emissions (start here)'!BJ24),ISNUMBER(Dispersion!$AE$10)),'Emissions (start here)'!BJ24*2000*453.59/8760/3600*Dispersion!$AE$10,0)</f>
        <v>0</v>
      </c>
      <c r="DR24" s="74">
        <f>IF(AND(ISNUMBER('Emissions (start here)'!BJ24),ISNUMBER(Dispersion!$AE$11)),'Emissions (start here)'!BJ24*2000*453.59/8760/3600*Dispersion!$AE$11,0)</f>
        <v>0</v>
      </c>
      <c r="DS24" s="74">
        <f>IF(AND(ISNUMBER('Emissions (start here)'!BK24),ISNUMBER(Dispersion!$AF$8)),'Emissions (start here)'!BK24*453.59/3600*Dispersion!$AF$8,0)</f>
        <v>0</v>
      </c>
      <c r="DT24" s="74">
        <f>IF(AND(ISNUMBER('Emissions (start here)'!BK24),ISNUMBER(Dispersion!$AF$9)),'Emissions (start here)'!BK24*453.59/3600*Dispersion!$AF$9,0)</f>
        <v>0</v>
      </c>
      <c r="DU24" s="74">
        <f>IF(AND(ISNUMBER('Emissions (start here)'!BL24),ISNUMBER(Dispersion!$AF$10)),'Emissions (start here)'!BL24*2000*453.59/8760/3600*Dispersion!$AF$10,0)</f>
        <v>0</v>
      </c>
      <c r="DV24" s="74">
        <f>IF(AND(ISNUMBER('Emissions (start here)'!BL24),ISNUMBER(Dispersion!$AF$11)),'Emissions (start here)'!BL24*2000*453.59/8760/3600*Dispersion!$AF$11,0)</f>
        <v>0</v>
      </c>
      <c r="DW24" s="74">
        <f>IF(AND(ISNUMBER('Emissions (start here)'!BM24),ISNUMBER(Dispersion!$AG$8)),'Emissions (start here)'!BM24*453.59/3600*Dispersion!$AG$8,0)</f>
        <v>0</v>
      </c>
      <c r="DX24" s="74">
        <f>IF(AND(ISNUMBER('Emissions (start here)'!BM24),ISNUMBER(Dispersion!$AG$9)),'Emissions (start here)'!BM24*453.59/3600*Dispersion!$AG$9,0)</f>
        <v>0</v>
      </c>
      <c r="DY24" s="74">
        <f>IF(AND(ISNUMBER('Emissions (start here)'!BN24),ISNUMBER(Dispersion!$AG$10)),'Emissions (start here)'!BN24*2000*453.59/8760/3600*Dispersion!$AG$10,0)</f>
        <v>0</v>
      </c>
      <c r="DZ24" s="74">
        <f>IF(AND(ISNUMBER('Emissions (start here)'!BN24),ISNUMBER(Dispersion!$AG$11)),'Emissions (start here)'!BN24*2000*453.59/8760/3600*Dispersion!$AG$11,0)</f>
        <v>0</v>
      </c>
      <c r="EA24" s="74">
        <f>IF(AND(ISNUMBER('Emissions (start here)'!BO24),ISNUMBER(Dispersion!$AH$8)),'Emissions (start here)'!BO24*453.59/3600*Dispersion!$AH$8,0)</f>
        <v>0</v>
      </c>
      <c r="EB24" s="74">
        <f>IF(AND(ISNUMBER('Emissions (start here)'!BO24),ISNUMBER(Dispersion!$AH$9)),'Emissions (start here)'!BO24*453.59/3600*Dispersion!$AH$9,0)</f>
        <v>0</v>
      </c>
      <c r="EC24" s="74">
        <f>IF(AND(ISNUMBER('Emissions (start here)'!BP24),ISNUMBER(Dispersion!$AH$10)),'Emissions (start here)'!BP24*2000*453.59/8760/3600*Dispersion!$AH$10,0)</f>
        <v>0</v>
      </c>
      <c r="ED24" s="74">
        <f>IF(AND(ISNUMBER('Emissions (start here)'!BP24),ISNUMBER(Dispersion!$AH$11)),'Emissions (start here)'!BP24*2000*453.59/8760/3600*Dispersion!$AH$11,0)</f>
        <v>0</v>
      </c>
      <c r="EE24" s="74">
        <f>IF(AND(ISNUMBER('Emissions (start here)'!BQ24),ISNUMBER(Dispersion!$AI$8)),'Emissions (start here)'!BQ24*453.59/3600*Dispersion!$AI$8,0)</f>
        <v>0</v>
      </c>
      <c r="EF24" s="74">
        <f>IF(AND(ISNUMBER('Emissions (start here)'!BQ24),ISNUMBER(Dispersion!$AI$9)),'Emissions (start here)'!BQ24*453.59/3600*Dispersion!$AI$9,0)</f>
        <v>0</v>
      </c>
      <c r="EG24" s="74">
        <f>IF(AND(ISNUMBER('Emissions (start here)'!BR24),ISNUMBER(Dispersion!$AI$10)),'Emissions (start here)'!BR24*2000*453.59/8760/3600*Dispersion!$AI$10,0)</f>
        <v>0</v>
      </c>
      <c r="EH24" s="74">
        <f>IF(AND(ISNUMBER('Emissions (start here)'!BR24),ISNUMBER(Dispersion!$AI$11)),'Emissions (start here)'!BR24*2000*453.59/8760/3600*Dispersion!$AI$11,0)</f>
        <v>0</v>
      </c>
      <c r="EI24" s="74">
        <f>IF(AND(ISNUMBER('Emissions (start here)'!BS24),ISNUMBER(Dispersion!$AJ$8)),'Emissions (start here)'!BS24*453.59/3600*Dispersion!$AJ$8,0)</f>
        <v>0</v>
      </c>
      <c r="EJ24" s="74">
        <f>IF(AND(ISNUMBER('Emissions (start here)'!BS24),ISNUMBER(Dispersion!$AJ$9)),'Emissions (start here)'!BS24*453.59/3600*Dispersion!$AJ$9,0)</f>
        <v>0</v>
      </c>
      <c r="EK24" s="74">
        <f>IF(AND(ISNUMBER('Emissions (start here)'!BT24),ISNUMBER(Dispersion!$AJ$10)),'Emissions (start here)'!BT24*2000*453.59/8760/3600*Dispersion!$AJ$10,0)</f>
        <v>0</v>
      </c>
      <c r="EL24" s="74">
        <f>IF(AND(ISNUMBER('Emissions (start here)'!BT24),ISNUMBER(Dispersion!$AJ$11)),'Emissions (start here)'!BT24*2000*453.59/8760/3600*Dispersion!$AJ$11,0)</f>
        <v>0</v>
      </c>
      <c r="EM24" s="74">
        <f>IF(AND(ISNUMBER('Emissions (start here)'!BU24),ISNUMBER(Dispersion!$AK$8)),'Emissions (start here)'!BU24*453.59/3600*Dispersion!$AK$8,0)</f>
        <v>0</v>
      </c>
      <c r="EN24" s="74">
        <f>IF(AND(ISNUMBER('Emissions (start here)'!BU24),ISNUMBER(Dispersion!$AK$9)),'Emissions (start here)'!BU24*453.59/3600*Dispersion!$AK$9,0)</f>
        <v>0</v>
      </c>
      <c r="EO24" s="74">
        <f>IF(AND(ISNUMBER('Emissions (start here)'!BV24),ISNUMBER(Dispersion!$AK$10)),'Emissions (start here)'!BV24*2000*453.59/8760/3600*Dispersion!$AK$10,0)</f>
        <v>0</v>
      </c>
      <c r="EP24" s="74">
        <f>IF(AND(ISNUMBER('Emissions (start here)'!BV24),ISNUMBER(Dispersion!$AK$11)),'Emissions (start here)'!BV24*2000*453.59/8760/3600*Dispersion!$AK$11,0)</f>
        <v>0</v>
      </c>
      <c r="EQ24" s="74">
        <f>IF(AND(ISNUMBER('Emissions (start here)'!BW24),ISNUMBER(Dispersion!$AL$8)),'Emissions (start here)'!BW24*453.59/3600*Dispersion!$AL$8,0)</f>
        <v>0</v>
      </c>
      <c r="ER24" s="74">
        <f>IF(AND(ISNUMBER('Emissions (start here)'!BW24),ISNUMBER(Dispersion!$AL$9)),'Emissions (start here)'!BW24*453.59/3600*Dispersion!$AL$9,0)</f>
        <v>0</v>
      </c>
      <c r="ES24" s="74">
        <f>IF(AND(ISNUMBER('Emissions (start here)'!BX24),ISNUMBER(Dispersion!$AL$10)),'Emissions (start here)'!BX24*2000*453.59/8760/3600*Dispersion!$AL$10,0)</f>
        <v>0</v>
      </c>
      <c r="ET24" s="74">
        <f>IF(AND(ISNUMBER('Emissions (start here)'!BX24),ISNUMBER(Dispersion!$AL$11)),'Emissions (start here)'!BX24*2000*453.59/8760/3600*Dispersion!$AL$11,0)</f>
        <v>0</v>
      </c>
      <c r="EU24" s="74">
        <f>IF(AND(ISNUMBER('Emissions (start here)'!BY24),ISNUMBER(Dispersion!$AM$8)),'Emissions (start here)'!BY24*453.59/3600*Dispersion!$AM$8,0)</f>
        <v>0</v>
      </c>
      <c r="EV24" s="74">
        <f>IF(AND(ISNUMBER('Emissions (start here)'!BY24),ISNUMBER(Dispersion!$AM$9)),'Emissions (start here)'!BY24*453.59/3600*Dispersion!$AM$9,0)</f>
        <v>0</v>
      </c>
      <c r="EW24" s="74">
        <f>IF(AND(ISNUMBER('Emissions (start here)'!BZ24),ISNUMBER(Dispersion!$AM$10)),'Emissions (start here)'!BZ24*2000*453.59/8760/3600*Dispersion!$AM$10,0)</f>
        <v>0</v>
      </c>
      <c r="EX24" s="74">
        <f>IF(AND(ISNUMBER('Emissions (start here)'!BZ24),ISNUMBER(Dispersion!$AM$11)),'Emissions (start here)'!BZ24*2000*453.59/8760/3600*Dispersion!$AM$11,0)</f>
        <v>0</v>
      </c>
      <c r="EY24" s="74">
        <f>IF(AND(ISNUMBER('Emissions (start here)'!CA24),ISNUMBER(Dispersion!$AN$8)),'Emissions (start here)'!CA24*453.59/3600*Dispersion!$AN$8,0)</f>
        <v>0</v>
      </c>
      <c r="EZ24" s="74">
        <f>IF(AND(ISNUMBER('Emissions (start here)'!CA24),ISNUMBER(Dispersion!$AN$9)),'Emissions (start here)'!CA24*453.59/3600*Dispersion!$AN$9,0)</f>
        <v>0</v>
      </c>
      <c r="FA24" s="74">
        <f>IF(AND(ISNUMBER('Emissions (start here)'!CB24),ISNUMBER(Dispersion!$AN$10)),'Emissions (start here)'!CB24*2000*453.59/8760/3600*Dispersion!$AN$10,0)</f>
        <v>0</v>
      </c>
      <c r="FB24" s="74">
        <f>IF(AND(ISNUMBER('Emissions (start here)'!CB24),ISNUMBER(Dispersion!$AN$11)),'Emissions (start here)'!CB24*2000*453.59/8760/3600*Dispersion!$AN$11,0)</f>
        <v>0</v>
      </c>
      <c r="FC24" s="74">
        <f>IF(AND(ISNUMBER('Emissions (start here)'!CC24),ISNUMBER(Dispersion!$AO$8)),'Emissions (start here)'!CC24*453.59/3600*Dispersion!$AO$8,0)</f>
        <v>0</v>
      </c>
      <c r="FD24" s="74">
        <f>IF(AND(ISNUMBER('Emissions (start here)'!CC24),ISNUMBER(Dispersion!$AO$9)),'Emissions (start here)'!CC24*453.59/3600*Dispersion!$AO$9,0)</f>
        <v>0</v>
      </c>
      <c r="FE24" s="74">
        <f>IF(AND(ISNUMBER('Emissions (start here)'!CD24),ISNUMBER(Dispersion!$AO$10)),'Emissions (start here)'!CD24*2000*453.59/8760/3600*Dispersion!$AO$10,0)</f>
        <v>0</v>
      </c>
      <c r="FF24" s="74">
        <f>IF(AND(ISNUMBER('Emissions (start here)'!CD24),ISNUMBER(Dispersion!$AO$11)),'Emissions (start here)'!CD24*2000*453.59/8760/3600*Dispersion!$AO$11,0)</f>
        <v>0</v>
      </c>
      <c r="FG24" s="74">
        <f>IF(AND(ISNUMBER('Emissions (start here)'!CE24),ISNUMBER(Dispersion!$AP$8)),'Emissions (start here)'!CE24*453.59/3600*Dispersion!$AP$8,0)</f>
        <v>0</v>
      </c>
      <c r="FH24" s="74">
        <f>IF(AND(ISNUMBER('Emissions (start here)'!CE24),ISNUMBER(Dispersion!$AP$9)),'Emissions (start here)'!CE24*453.59/3600*Dispersion!$AP$9,0)</f>
        <v>0</v>
      </c>
      <c r="FI24" s="74">
        <f>IF(AND(ISNUMBER('Emissions (start here)'!CF24),ISNUMBER(Dispersion!$AP$10)),'Emissions (start here)'!CF24*2000*453.59/8760/3600*Dispersion!$AP$10,0)</f>
        <v>0</v>
      </c>
      <c r="FJ24" s="74">
        <f>IF(AND(ISNUMBER('Emissions (start here)'!CF24),ISNUMBER(Dispersion!$AP$11)),'Emissions (start here)'!CF24*2000*453.59/8760/3600*Dispersion!$AP$11,0)</f>
        <v>0</v>
      </c>
      <c r="FK24" s="74">
        <f>IF(AND(ISNUMBER('Emissions (start here)'!CG24),ISNUMBER(Dispersion!$AQ$8)),'Emissions (start here)'!CG24*453.59/3600*Dispersion!$AQ$8,0)</f>
        <v>0</v>
      </c>
      <c r="FL24" s="74">
        <f>IF(AND(ISNUMBER('Emissions (start here)'!CG24),ISNUMBER(Dispersion!$AQ$9)),'Emissions (start here)'!CG24*453.59/3600*Dispersion!$AQ$9,0)</f>
        <v>0</v>
      </c>
      <c r="FM24" s="74">
        <f>IF(AND(ISNUMBER('Emissions (start here)'!CH24),ISNUMBER(Dispersion!$AQ$10)),'Emissions (start here)'!CH24*2000*453.59/8760/3600*Dispersion!$AQ$10,0)</f>
        <v>0</v>
      </c>
      <c r="FN24" s="74">
        <f>IF(AND(ISNUMBER('Emissions (start here)'!CH24),ISNUMBER(Dispersion!$AQ$11)),'Emissions (start here)'!CH24*2000*453.59/8760/3600*Dispersion!$AQ$11,0)</f>
        <v>0</v>
      </c>
      <c r="FO24" s="74">
        <f>IF(AND(ISNUMBER('Emissions (start here)'!CI24),ISNUMBER(Dispersion!$AR$8)),'Emissions (start here)'!CI24*453.59/3600*Dispersion!$AR$8,0)</f>
        <v>0</v>
      </c>
      <c r="FP24" s="74">
        <f>IF(AND(ISNUMBER('Emissions (start here)'!CI24),ISNUMBER(Dispersion!$AR$9)),'Emissions (start here)'!CI24*453.59/3600*Dispersion!$AR$9,0)</f>
        <v>0</v>
      </c>
      <c r="FQ24" s="74">
        <f>IF(AND(ISNUMBER('Emissions (start here)'!CJ24),ISNUMBER(Dispersion!$AR$10)),'Emissions (start here)'!CJ24*2000*453.59/8760/3600*Dispersion!$AR$10,0)</f>
        <v>0</v>
      </c>
      <c r="FR24" s="74">
        <f>IF(AND(ISNUMBER('Emissions (start here)'!CJ24),ISNUMBER(Dispersion!$AR$11)),'Emissions (start here)'!CJ24*2000*453.59/8760/3600*Dispersion!$AR$11,0)</f>
        <v>0</v>
      </c>
      <c r="FS24" s="74">
        <f>IF(AND(ISNUMBER('Emissions (start here)'!CK24),ISNUMBER(Dispersion!$AS$8)),'Emissions (start here)'!CK24*453.59/3600*Dispersion!$AS$8,0)</f>
        <v>0</v>
      </c>
      <c r="FT24" s="74">
        <f>IF(AND(ISNUMBER('Emissions (start here)'!CK24),ISNUMBER(Dispersion!$AS$9)),'Emissions (start here)'!CK24*453.59/3600*Dispersion!$AS$9,0)</f>
        <v>0</v>
      </c>
      <c r="FU24" s="74">
        <f>IF(AND(ISNUMBER('Emissions (start here)'!CL24),ISNUMBER(Dispersion!$AS$10)),'Emissions (start here)'!CL24*2000*453.59/8760/3600*Dispersion!$AS$10,0)</f>
        <v>0</v>
      </c>
      <c r="FV24" s="74">
        <f>IF(AND(ISNUMBER('Emissions (start here)'!CL24),ISNUMBER(Dispersion!$AS$11)),'Emissions (start here)'!CL24*2000*453.59/8760/3600*Dispersion!$AS$11,0)</f>
        <v>0</v>
      </c>
      <c r="FW24" s="74">
        <f>IF(AND(ISNUMBER('Emissions (start here)'!CM24),ISNUMBER(Dispersion!$AT$8)),'Emissions (start here)'!CM24*453.59/3600*Dispersion!$AT$8,0)</f>
        <v>0</v>
      </c>
      <c r="FX24" s="74">
        <f>IF(AND(ISNUMBER('Emissions (start here)'!CM24),ISNUMBER(Dispersion!$AT$9)),'Emissions (start here)'!CM24*453.59/3600*Dispersion!$AT$9,0)</f>
        <v>0</v>
      </c>
      <c r="FY24" s="74">
        <f>IF(AND(ISNUMBER('Emissions (start here)'!CN24),ISNUMBER(Dispersion!$AT$10)),'Emissions (start here)'!CN24*2000*453.59/8760/3600*Dispersion!$AT$10,0)</f>
        <v>0</v>
      </c>
      <c r="FZ24" s="74">
        <f>IF(AND(ISNUMBER('Emissions (start here)'!CN24),ISNUMBER(Dispersion!$AT$11)),'Emissions (start here)'!CN24*2000*453.59/8760/3600*Dispersion!$AT$11,0)</f>
        <v>0</v>
      </c>
      <c r="GA24" s="74">
        <f>IF(AND(ISNUMBER('Emissions (start here)'!CO24),ISNUMBER(Dispersion!$AU$8)),'Emissions (start here)'!CO24*453.59/3600*Dispersion!$AU$8,0)</f>
        <v>0</v>
      </c>
      <c r="GB24" s="74">
        <f>IF(AND(ISNUMBER('Emissions (start here)'!CO24),ISNUMBER(Dispersion!$AU$9)),'Emissions (start here)'!CO24*453.59/3600*Dispersion!$AU$9,0)</f>
        <v>0</v>
      </c>
      <c r="GC24" s="74">
        <f>IF(AND(ISNUMBER('Emissions (start here)'!CP24),ISNUMBER(Dispersion!$AU$10)),'Emissions (start here)'!CP24*2000*453.59/8760/3600*Dispersion!$AU$10,0)</f>
        <v>0</v>
      </c>
      <c r="GD24" s="74">
        <f>IF(AND(ISNUMBER('Emissions (start here)'!CP24),ISNUMBER(Dispersion!$AU$11)),'Emissions (start here)'!CP24*2000*453.59/8760/3600*Dispersion!$AU$11,0)</f>
        <v>0</v>
      </c>
      <c r="GE24" s="74">
        <f>IF(AND(ISNUMBER('Emissions (start here)'!CQ24),ISNUMBER(Dispersion!$AV$8)),'Emissions (start here)'!CQ24*453.59/3600*Dispersion!$AV$8,0)</f>
        <v>0</v>
      </c>
      <c r="GF24" s="74">
        <f>IF(AND(ISNUMBER('Emissions (start here)'!CQ24),ISNUMBER(Dispersion!$AV$9)),'Emissions (start here)'!CQ24*453.59/3600*Dispersion!$AV$9,0)</f>
        <v>0</v>
      </c>
      <c r="GG24" s="74">
        <f>IF(AND(ISNUMBER('Emissions (start here)'!CR24),ISNUMBER(Dispersion!$AV$10)),'Emissions (start here)'!CR24*2000*453.59/8760/3600*Dispersion!$AV$10,0)</f>
        <v>0</v>
      </c>
      <c r="GH24" s="74">
        <f>IF(AND(ISNUMBER('Emissions (start here)'!CR24),ISNUMBER(Dispersion!$AV$11)),'Emissions (start here)'!CR24*2000*453.59/8760/3600*Dispersion!$AV$11,0)</f>
        <v>0</v>
      </c>
      <c r="GI24" s="74">
        <f>IF(AND(ISNUMBER('Emissions (start here)'!CS24),ISNUMBER(Dispersion!$AW$8)),'Emissions (start here)'!CS24*453.59/3600*Dispersion!$AW$8,0)</f>
        <v>0</v>
      </c>
      <c r="GJ24" s="74">
        <f>IF(AND(ISNUMBER('Emissions (start here)'!CS24),ISNUMBER(Dispersion!$AW$9)),'Emissions (start here)'!CS24*453.59/3600*Dispersion!$AW$9,0)</f>
        <v>0</v>
      </c>
      <c r="GK24" s="74">
        <f>IF(AND(ISNUMBER('Emissions (start here)'!CT24),ISNUMBER(Dispersion!$AW$10)),'Emissions (start here)'!CT24*2000*453.59/8760/3600*Dispersion!$AW$10,0)</f>
        <v>0</v>
      </c>
      <c r="GL24" s="74">
        <f>IF(AND(ISNUMBER('Emissions (start here)'!CT24),ISNUMBER(Dispersion!$AW$11)),'Emissions (start here)'!CT24*2000*453.59/8760/3600*Dispersion!$AW$11,0)</f>
        <v>0</v>
      </c>
      <c r="GM24" s="74">
        <f>IF(AND(ISNUMBER('Emissions (start here)'!CU24),ISNUMBER(Dispersion!$AX$8)),'Emissions (start here)'!CU24*453.59/3600*Dispersion!$AX$8,0)</f>
        <v>0</v>
      </c>
      <c r="GN24" s="74">
        <f>IF(AND(ISNUMBER('Emissions (start here)'!CU24),ISNUMBER(Dispersion!$AX$9)),'Emissions (start here)'!CU24*453.59/3600*Dispersion!$AX$9,0)</f>
        <v>0</v>
      </c>
      <c r="GO24" s="74">
        <f>IF(AND(ISNUMBER('Emissions (start here)'!CV24),ISNUMBER(Dispersion!$AX$10)),'Emissions (start here)'!CV24*2000*453.59/8760/3600*Dispersion!$AX$10,0)</f>
        <v>0</v>
      </c>
      <c r="GP24" s="74">
        <f>IF(AND(ISNUMBER('Emissions (start here)'!CV24),ISNUMBER(Dispersion!$AX$11)),'Emissions (start here)'!CV24*2000*453.59/8760/3600*Dispersion!$AX$11,0)</f>
        <v>0</v>
      </c>
      <c r="GQ24" s="74">
        <f>IF(AND(ISNUMBER('Emissions (start here)'!CW24),ISNUMBER(Dispersion!$AY$8)),'Emissions (start here)'!CW24*453.59/3600*Dispersion!$AY$8,0)</f>
        <v>0</v>
      </c>
      <c r="GR24" s="74">
        <f>IF(AND(ISNUMBER('Emissions (start here)'!CW24),ISNUMBER(Dispersion!$AY$9)),'Emissions (start here)'!CW24*453.59/3600*Dispersion!$AY$9,0)</f>
        <v>0</v>
      </c>
      <c r="GS24" s="74">
        <f>IF(AND(ISNUMBER('Emissions (start here)'!CX24),ISNUMBER(Dispersion!$AY$10)),'Emissions (start here)'!CX24*2000*453.59/8760/3600*Dispersion!$AY$10,0)</f>
        <v>0</v>
      </c>
      <c r="GT24" s="74">
        <f>IF(AND(ISNUMBER('Emissions (start here)'!CX24),ISNUMBER(Dispersion!$AY$11)),'Emissions (start here)'!CX24*2000*453.59/8760/3600*Dispersion!$AY$11,0)</f>
        <v>0</v>
      </c>
      <c r="GU24" s="74">
        <f>IF(AND(ISNUMBER('Emissions (start here)'!CY24),ISNUMBER(Dispersion!$AZ$8)),'Emissions (start here)'!CY24*453.59/3600*Dispersion!$AZ$8,0)</f>
        <v>0</v>
      </c>
      <c r="GV24" s="74">
        <f>IF(AND(ISNUMBER('Emissions (start here)'!CY24),ISNUMBER(Dispersion!$AZ$9)),'Emissions (start here)'!CY24*453.59/3600*Dispersion!$AZ$9,0)</f>
        <v>0</v>
      </c>
      <c r="GW24" s="74">
        <f>IF(AND(ISNUMBER('Emissions (start here)'!CZ24),ISNUMBER(Dispersion!$AZ$10)),'Emissions (start here)'!CZ24*2000*453.59/8760/3600*Dispersion!$AZ$10,0)</f>
        <v>0</v>
      </c>
      <c r="GX24" s="74">
        <f>IF(AND(ISNUMBER('Emissions (start here)'!CZ24),ISNUMBER(Dispersion!$AZ$11)),'Emissions (start here)'!CZ24*2000*453.59/8760/3600*Dispersion!$AZ$11,0)</f>
        <v>0</v>
      </c>
    </row>
    <row r="25" spans="1:206" x14ac:dyDescent="0.2">
      <c r="A25" s="51" t="str">
        <f>'Tox Values'!C25</f>
        <v>712-68-5</v>
      </c>
      <c r="B25" s="94" t="str">
        <f>'Tox Values'!D25</f>
        <v>Amino-5-(5-nitro-2-furyl)-1,3,4-thiadiazol, 2-</v>
      </c>
      <c r="C25" s="96">
        <f t="shared" si="1"/>
        <v>0</v>
      </c>
      <c r="D25" s="74">
        <f t="shared" si="2"/>
        <v>0</v>
      </c>
      <c r="E25" s="74">
        <f t="shared" si="3"/>
        <v>0</v>
      </c>
      <c r="F25" s="99">
        <f t="shared" si="4"/>
        <v>0</v>
      </c>
      <c r="G25" s="97">
        <f>IF(AND(ISNUMBER('Emissions (start here)'!E25),ISNUMBER(Dispersion!$C$8)),'Emissions (start here)'!E25*453.59/3600*Dispersion!$C$8,0)</f>
        <v>0</v>
      </c>
      <c r="H25" s="74">
        <f>IF(AND(ISNUMBER('Emissions (start here)'!E25),ISNUMBER(Dispersion!$C$9)),'Emissions (start here)'!E25*453.59/3600*Dispersion!$C$9,0)</f>
        <v>0</v>
      </c>
      <c r="I25" s="74">
        <f>IF(AND(ISNUMBER('Emissions (start here)'!F25),ISNUMBER(Dispersion!$C$10)),'Emissions (start here)'!F25*2000*453.59/8760/3600*Dispersion!$C$10,0)</f>
        <v>0</v>
      </c>
      <c r="J25" s="74">
        <f>IF(AND(ISNUMBER('Emissions (start here)'!F25),ISNUMBER(Dispersion!$C$11)),'Emissions (start here)'!F25*2000*453.59/8760/3600*Dispersion!$C$11,0)</f>
        <v>0</v>
      </c>
      <c r="K25" s="74">
        <f>IF(AND(ISNUMBER('Emissions (start here)'!G25),ISNUMBER(Dispersion!$D$8)),'Emissions (start here)'!G25*453.59/3600*Dispersion!$D$8,0)</f>
        <v>0</v>
      </c>
      <c r="L25" s="74">
        <f>IF(AND(ISNUMBER('Emissions (start here)'!G25),ISNUMBER(Dispersion!$D$9)),'Emissions (start here)'!G25*453.59/3600*Dispersion!$D$9,0)</f>
        <v>0</v>
      </c>
      <c r="M25" s="74">
        <f>IF(AND(ISNUMBER('Emissions (start here)'!H25),ISNUMBER(Dispersion!$D$10)),'Emissions (start here)'!H25*2000*453.59/8760/3600*Dispersion!$D$10,0)</f>
        <v>0</v>
      </c>
      <c r="N25" s="74">
        <f>IF(AND(ISNUMBER('Emissions (start here)'!H25),ISNUMBER(Dispersion!$D$11)),'Emissions (start here)'!H25*2000*453.59/8760/3600*Dispersion!$D$11,0)</f>
        <v>0</v>
      </c>
      <c r="O25" s="74">
        <f>IF(AND(ISNUMBER('Emissions (start here)'!I25),ISNUMBER(Dispersion!$E$8)),'Emissions (start here)'!I25*453.59/3600*Dispersion!$E$8,0)</f>
        <v>0</v>
      </c>
      <c r="P25" s="74">
        <f>IF(AND(ISNUMBER('Emissions (start here)'!I25),ISNUMBER(Dispersion!$E$9)),'Emissions (start here)'!I25*453.59/3600*Dispersion!$E$9,0)</f>
        <v>0</v>
      </c>
      <c r="Q25" s="74">
        <f>IF(AND(ISNUMBER('Emissions (start here)'!J25),ISNUMBER(Dispersion!$E$10)),'Emissions (start here)'!J25*2000*453.59/8760/3600*Dispersion!$E$10,0)</f>
        <v>0</v>
      </c>
      <c r="R25" s="74">
        <f>IF(AND(ISNUMBER('Emissions (start here)'!J25),ISNUMBER(Dispersion!$E$11)),'Emissions (start here)'!J25*2000*453.59/8760/3600*Dispersion!$E$11,0)</f>
        <v>0</v>
      </c>
      <c r="S25" s="74">
        <f>IF(AND(ISNUMBER('Emissions (start here)'!K25),ISNUMBER(Dispersion!$F$8)),'Emissions (start here)'!K25*453.59/3600*Dispersion!$F$8,0)</f>
        <v>0</v>
      </c>
      <c r="T25" s="74">
        <f>IF(AND(ISNUMBER('Emissions (start here)'!K25),ISNUMBER(Dispersion!$F$9)),'Emissions (start here)'!K25*453.59/3600*Dispersion!$F$9,0)</f>
        <v>0</v>
      </c>
      <c r="U25" s="74">
        <f>IF(AND(ISNUMBER('Emissions (start here)'!L25),ISNUMBER(Dispersion!$F$10)),'Emissions (start here)'!L25*2000*453.59/8760/3600*Dispersion!$F$10,0)</f>
        <v>0</v>
      </c>
      <c r="V25" s="74">
        <f>IF(AND(ISNUMBER('Emissions (start here)'!L25),ISNUMBER(Dispersion!$F$11)),'Emissions (start here)'!L25*2000*453.59/8760/3600*Dispersion!$F$11,0)</f>
        <v>0</v>
      </c>
      <c r="W25" s="74">
        <f>IF(AND(ISNUMBER('Emissions (start here)'!M25),ISNUMBER(Dispersion!$G$8)),'Emissions (start here)'!M25*453.59/3600*Dispersion!$G$8,0)</f>
        <v>0</v>
      </c>
      <c r="X25" s="74">
        <f>IF(AND(ISNUMBER('Emissions (start here)'!M25),ISNUMBER(Dispersion!$G$9)),'Emissions (start here)'!M25*453.59/3600*Dispersion!$G$9,0)</f>
        <v>0</v>
      </c>
      <c r="Y25" s="74">
        <f>IF(AND(ISNUMBER('Emissions (start here)'!N25),ISNUMBER(Dispersion!$G$10)),'Emissions (start here)'!N25*2000*453.59/8760/3600*Dispersion!$G$10,0)</f>
        <v>0</v>
      </c>
      <c r="Z25" s="74">
        <f>IF(AND(ISNUMBER('Emissions (start here)'!N25),ISNUMBER(Dispersion!$G$11)),'Emissions (start here)'!N25*2000*453.59/8760/3600*Dispersion!$G$11,0)</f>
        <v>0</v>
      </c>
      <c r="AA25" s="74">
        <f>IF(AND(ISNUMBER('Emissions (start here)'!O25),ISNUMBER(Dispersion!$H$8)),'Emissions (start here)'!O25*453.59/3600*Dispersion!$H$8,0)</f>
        <v>0</v>
      </c>
      <c r="AB25" s="74">
        <f>IF(AND(ISNUMBER('Emissions (start here)'!O25),ISNUMBER(Dispersion!$H$9)),'Emissions (start here)'!O25*453.59/3600*Dispersion!$H$9,0)</f>
        <v>0</v>
      </c>
      <c r="AC25" s="74">
        <f>IF(AND(ISNUMBER('Emissions (start here)'!P25),ISNUMBER(Dispersion!$H$10)),'Emissions (start here)'!P25*2000*453.59/8760/3600*Dispersion!$H$10,0)</f>
        <v>0</v>
      </c>
      <c r="AD25" s="74">
        <f>IF(AND(ISNUMBER('Emissions (start here)'!P25),ISNUMBER(Dispersion!$H$11)),'Emissions (start here)'!P25*2000*453.59/8760/3600*Dispersion!$H$11,0)</f>
        <v>0</v>
      </c>
      <c r="AE25" s="74">
        <f>IF(AND(ISNUMBER('Emissions (start here)'!Q25),ISNUMBER(Dispersion!$I$8)),'Emissions (start here)'!Q25*453.59/3600*Dispersion!$I$8,0)</f>
        <v>0</v>
      </c>
      <c r="AF25" s="74">
        <f>IF(AND(ISNUMBER('Emissions (start here)'!Q25),ISNUMBER(Dispersion!$I$9)),'Emissions (start here)'!Q25*453.59/3600*Dispersion!$I$9,0)</f>
        <v>0</v>
      </c>
      <c r="AG25" s="74">
        <f>IF(AND(ISNUMBER('Emissions (start here)'!R25),ISNUMBER(Dispersion!$I$10)),'Emissions (start here)'!R25*2000*453.59/8760/3600*Dispersion!$I$10,0)</f>
        <v>0</v>
      </c>
      <c r="AH25" s="74">
        <f>IF(AND(ISNUMBER('Emissions (start here)'!R25),ISNUMBER(Dispersion!$I$11)),'Emissions (start here)'!R25*2000*453.59/8760/3600*Dispersion!$I$11,0)</f>
        <v>0</v>
      </c>
      <c r="AI25" s="74">
        <f>IF(AND(ISNUMBER('Emissions (start here)'!S25),ISNUMBER(Dispersion!$J$8)),'Emissions (start here)'!S25*453.59/3600*Dispersion!$J$8,0)</f>
        <v>0</v>
      </c>
      <c r="AJ25" s="74">
        <f>IF(AND(ISNUMBER('Emissions (start here)'!S25),ISNUMBER(Dispersion!$J$9)),'Emissions (start here)'!S25*453.59/3600*Dispersion!$J$9,0)</f>
        <v>0</v>
      </c>
      <c r="AK25" s="74">
        <f>IF(AND(ISNUMBER('Emissions (start here)'!T25),ISNUMBER(Dispersion!$J$10)),'Emissions (start here)'!T25*2000*453.59/8760/3600*Dispersion!$J$10,0)</f>
        <v>0</v>
      </c>
      <c r="AL25" s="74">
        <f>IF(AND(ISNUMBER('Emissions (start here)'!T25),ISNUMBER(Dispersion!$J$11)),'Emissions (start here)'!T25*2000*453.59/8760/3600*Dispersion!$J$11,0)</f>
        <v>0</v>
      </c>
      <c r="AM25" s="74">
        <f>IF(AND(ISNUMBER('Emissions (start here)'!U25),ISNUMBER(Dispersion!$K$8)),'Emissions (start here)'!U25*453.59/3600*Dispersion!$K$8,0)</f>
        <v>0</v>
      </c>
      <c r="AN25" s="74">
        <f>IF(AND(ISNUMBER('Emissions (start here)'!U25),ISNUMBER(Dispersion!$K$9)),'Emissions (start here)'!U25*453.59/3600*Dispersion!$K$9,0)</f>
        <v>0</v>
      </c>
      <c r="AO25" s="74">
        <f>IF(AND(ISNUMBER('Emissions (start here)'!V25),ISNUMBER(Dispersion!$K$10)),'Emissions (start here)'!V25*2000*453.59/8760/3600*Dispersion!$K$10,0)</f>
        <v>0</v>
      </c>
      <c r="AP25" s="74">
        <f>IF(AND(ISNUMBER('Emissions (start here)'!V25),ISNUMBER(Dispersion!$K$11)),'Emissions (start here)'!V25*2000*453.59/8760/3600*Dispersion!$K$11,0)</f>
        <v>0</v>
      </c>
      <c r="AQ25" s="74">
        <f>IF(AND(ISNUMBER('Emissions (start here)'!W25),ISNUMBER(Dispersion!$L$8)),'Emissions (start here)'!W25*453.59/3600*Dispersion!$L$8,0)</f>
        <v>0</v>
      </c>
      <c r="AR25" s="74">
        <f>IF(AND(ISNUMBER('Emissions (start here)'!W25),ISNUMBER(Dispersion!$L$9)),'Emissions (start here)'!W25*453.59/3600*Dispersion!$L$9,0)</f>
        <v>0</v>
      </c>
      <c r="AS25" s="74">
        <f>IF(AND(ISNUMBER('Emissions (start here)'!X25),ISNUMBER(Dispersion!$L$10)),'Emissions (start here)'!X25*2000*453.59/8760/3600*Dispersion!$L$10,0)</f>
        <v>0</v>
      </c>
      <c r="AT25" s="74">
        <f>IF(AND(ISNUMBER('Emissions (start here)'!X25),ISNUMBER(Dispersion!$L$11)),'Emissions (start here)'!X25*2000*453.59/8760/3600*Dispersion!$L$11,0)</f>
        <v>0</v>
      </c>
      <c r="AU25" s="74">
        <f>IF(AND(ISNUMBER('Emissions (start here)'!Y25),ISNUMBER(Dispersion!$M$8)),'Emissions (start here)'!Y25*453.59/3600*Dispersion!$M$8,0)</f>
        <v>0</v>
      </c>
      <c r="AV25" s="74">
        <f>IF(AND(ISNUMBER('Emissions (start here)'!Y25),ISNUMBER(Dispersion!$M$9)),'Emissions (start here)'!Y25*453.59/3600*Dispersion!$M$9,0)</f>
        <v>0</v>
      </c>
      <c r="AW25" s="74">
        <f>IF(AND(ISNUMBER('Emissions (start here)'!Z25),ISNUMBER(Dispersion!$M$10)),'Emissions (start here)'!Z25*2000*453.59/8760/3600*Dispersion!$M$10,0)</f>
        <v>0</v>
      </c>
      <c r="AX25" s="74">
        <f>IF(AND(ISNUMBER('Emissions (start here)'!Z25),ISNUMBER(Dispersion!$M$11)),'Emissions (start here)'!Z25*2000*453.59/8760/3600*Dispersion!$M$11,0)</f>
        <v>0</v>
      </c>
      <c r="AY25" s="74">
        <f>IF(AND(ISNUMBER('Emissions (start here)'!AA25),ISNUMBER(Dispersion!$N$8)),'Emissions (start here)'!AA25*453.59/3600*Dispersion!$N$8,0)</f>
        <v>0</v>
      </c>
      <c r="AZ25" s="74">
        <f>IF(AND(ISNUMBER('Emissions (start here)'!AA25),ISNUMBER(Dispersion!$N$9)),'Emissions (start here)'!AA25*453.59/3600*Dispersion!$N$9,0)</f>
        <v>0</v>
      </c>
      <c r="BA25" s="74">
        <f>IF(AND(ISNUMBER('Emissions (start here)'!AB25),ISNUMBER(Dispersion!$N$10)),'Emissions (start here)'!AB25*2000*453.59/8760/3600*Dispersion!$N$10,0)</f>
        <v>0</v>
      </c>
      <c r="BB25" s="74">
        <f>IF(AND(ISNUMBER('Emissions (start here)'!AB25),ISNUMBER(Dispersion!$N$11)),'Emissions (start here)'!AB25*2000*453.59/8760/3600*Dispersion!$N$11,0)</f>
        <v>0</v>
      </c>
      <c r="BC25" s="74">
        <f>IF(AND(ISNUMBER('Emissions (start here)'!AC25),ISNUMBER(Dispersion!$O$8)),'Emissions (start here)'!AC25*453.59/3600*Dispersion!$O$8,0)</f>
        <v>0</v>
      </c>
      <c r="BD25" s="74">
        <f>IF(AND(ISNUMBER('Emissions (start here)'!AC25),ISNUMBER(Dispersion!$O$9)),'Emissions (start here)'!AC25*453.59/3600*Dispersion!$O$9,0)</f>
        <v>0</v>
      </c>
      <c r="BE25" s="74">
        <f>IF(AND(ISNUMBER('Emissions (start here)'!AD25),ISNUMBER(Dispersion!$O$10)),'Emissions (start here)'!AD25*2000*453.59/8760/3600*Dispersion!$O$10,0)</f>
        <v>0</v>
      </c>
      <c r="BF25" s="74">
        <f>IF(AND(ISNUMBER('Emissions (start here)'!AD25),ISNUMBER(Dispersion!$O$11)),'Emissions (start here)'!AD25*2000*453.59/8760/3600*Dispersion!$O$11,0)</f>
        <v>0</v>
      </c>
      <c r="BG25" s="74">
        <f>IF(AND(ISNUMBER('Emissions (start here)'!AE25),ISNUMBER(Dispersion!$P$8)),'Emissions (start here)'!AE25*453.59/3600*Dispersion!$P$8,0)</f>
        <v>0</v>
      </c>
      <c r="BH25" s="74">
        <f>IF(AND(ISNUMBER('Emissions (start here)'!AE25),ISNUMBER(Dispersion!$P$9)),'Emissions (start here)'!AE25*453.59/3600*Dispersion!$P$9,0)</f>
        <v>0</v>
      </c>
      <c r="BI25" s="74">
        <f>IF(AND(ISNUMBER('Emissions (start here)'!AF25),ISNUMBER(Dispersion!$P$10)),'Emissions (start here)'!AF25*2000*453.59/8760/3600*Dispersion!$P$10,0)</f>
        <v>0</v>
      </c>
      <c r="BJ25" s="74">
        <f>IF(AND(ISNUMBER('Emissions (start here)'!AF25),ISNUMBER(Dispersion!$P$11)),'Emissions (start here)'!AF25*2000*453.59/8760/3600*Dispersion!$P$11,0)</f>
        <v>0</v>
      </c>
      <c r="BK25" s="74">
        <f>IF(AND(ISNUMBER('Emissions (start here)'!AG25),ISNUMBER(Dispersion!$Q$8)),'Emissions (start here)'!AG25*453.59/3600*Dispersion!$Q$8,0)</f>
        <v>0</v>
      </c>
      <c r="BL25" s="74">
        <f>IF(AND(ISNUMBER('Emissions (start here)'!AG25),ISNUMBER(Dispersion!$Q$9)),'Emissions (start here)'!AG25*453.59/3600*Dispersion!$Q$9,0)</f>
        <v>0</v>
      </c>
      <c r="BM25" s="74">
        <f>IF(AND(ISNUMBER('Emissions (start here)'!AH25),ISNUMBER(Dispersion!$Q$10)),'Emissions (start here)'!AH25*2000*453.59/8760/3600*Dispersion!$Q$10,0)</f>
        <v>0</v>
      </c>
      <c r="BN25" s="74">
        <f>IF(AND(ISNUMBER('Emissions (start here)'!AH25),ISNUMBER(Dispersion!$Q$11)),'Emissions (start here)'!AH25*2000*453.59/8760/3600*Dispersion!$Q$11,0)</f>
        <v>0</v>
      </c>
      <c r="BO25" s="74">
        <f>IF(AND(ISNUMBER('Emissions (start here)'!AI25),ISNUMBER(Dispersion!$R$8)),'Emissions (start here)'!AI25*453.59/3600*Dispersion!$R$8,0)</f>
        <v>0</v>
      </c>
      <c r="BP25" s="74">
        <f>IF(AND(ISNUMBER('Emissions (start here)'!AI25),ISNUMBER(Dispersion!$R$9)),'Emissions (start here)'!AI25*453.59/3600*Dispersion!$R$9,0)</f>
        <v>0</v>
      </c>
      <c r="BQ25" s="74">
        <f>IF(AND(ISNUMBER('Emissions (start here)'!AJ25),ISNUMBER(Dispersion!$R$10)),'Emissions (start here)'!AJ25*2000*453.59/8760/3600*Dispersion!$R$10,0)</f>
        <v>0</v>
      </c>
      <c r="BR25" s="74">
        <f>IF(AND(ISNUMBER('Emissions (start here)'!AJ25),ISNUMBER(Dispersion!$R$11)),'Emissions (start here)'!AJ25*2000*453.59/8760/3600*Dispersion!$R$11,0)</f>
        <v>0</v>
      </c>
      <c r="BS25" s="74">
        <f>IF(AND(ISNUMBER('Emissions (start here)'!AK25),ISNUMBER(Dispersion!$S$8)),'Emissions (start here)'!AK25*453.59/3600*Dispersion!$S$8,0)</f>
        <v>0</v>
      </c>
      <c r="BT25" s="74">
        <f>IF(AND(ISNUMBER('Emissions (start here)'!AK25),ISNUMBER(Dispersion!$S$9)),'Emissions (start here)'!AK25*453.59/3600*Dispersion!$S$9,0)</f>
        <v>0</v>
      </c>
      <c r="BU25" s="74">
        <f>IF(AND(ISNUMBER('Emissions (start here)'!AL25),ISNUMBER(Dispersion!$S$10)),'Emissions (start here)'!AL25*2000*453.59/8760/3600*Dispersion!$S$10,0)</f>
        <v>0</v>
      </c>
      <c r="BV25" s="74">
        <f>IF(AND(ISNUMBER('Emissions (start here)'!AL25),ISNUMBER(Dispersion!$S$11)),'Emissions (start here)'!AL25*2000*453.59/8760/3600*Dispersion!$S$11,0)</f>
        <v>0</v>
      </c>
      <c r="BW25" s="74">
        <f>IF(AND(ISNUMBER('Emissions (start here)'!AM25),ISNUMBER(Dispersion!$T$8)),'Emissions (start here)'!AM25*453.59/3600*Dispersion!$T$8,0)</f>
        <v>0</v>
      </c>
      <c r="BX25" s="74">
        <f>IF(AND(ISNUMBER('Emissions (start here)'!AM25),ISNUMBER(Dispersion!$T$9)),'Emissions (start here)'!AM25*453.59/3600*Dispersion!$T$9,0)</f>
        <v>0</v>
      </c>
      <c r="BY25" s="74">
        <f>IF(AND(ISNUMBER('Emissions (start here)'!AN25),ISNUMBER(Dispersion!$T$10)),'Emissions (start here)'!AN25*2000*453.59/8760/3600*Dispersion!$T$10,0)</f>
        <v>0</v>
      </c>
      <c r="BZ25" s="74">
        <f>IF(AND(ISNUMBER('Emissions (start here)'!AN25),ISNUMBER(Dispersion!$T$11)),'Emissions (start here)'!AN25*2000*453.59/8760/3600*Dispersion!$T$11,0)</f>
        <v>0</v>
      </c>
      <c r="CA25" s="74">
        <f>IF(AND(ISNUMBER('Emissions (start here)'!AO25),ISNUMBER(Dispersion!$U$8)),'Emissions (start here)'!AO25*453.59/3600*Dispersion!$U$8,0)</f>
        <v>0</v>
      </c>
      <c r="CB25" s="74">
        <f>IF(AND(ISNUMBER('Emissions (start here)'!AO25),ISNUMBER(Dispersion!$U$9)),'Emissions (start here)'!AO25*453.59/3600*Dispersion!$U$9,0)</f>
        <v>0</v>
      </c>
      <c r="CC25" s="74">
        <f>IF(AND(ISNUMBER('Emissions (start here)'!AP25),ISNUMBER(Dispersion!$U$10)),'Emissions (start here)'!AP25*2000*453.59/8760/3600*Dispersion!$U$10,0)</f>
        <v>0</v>
      </c>
      <c r="CD25" s="74">
        <f>IF(AND(ISNUMBER('Emissions (start here)'!AP25),ISNUMBER(Dispersion!$U$11)),'Emissions (start here)'!AP25*2000*453.59/8760/3600*Dispersion!$U$11,0)</f>
        <v>0</v>
      </c>
      <c r="CE25" s="74">
        <f>IF(AND(ISNUMBER('Emissions (start here)'!AQ25),ISNUMBER(Dispersion!$V$8)),'Emissions (start here)'!AQ25*453.59/3600*Dispersion!$V$8,0)</f>
        <v>0</v>
      </c>
      <c r="CF25" s="74">
        <f>IF(AND(ISNUMBER('Emissions (start here)'!AQ25),ISNUMBER(Dispersion!$V$9)),'Emissions (start here)'!AQ25*453.59/3600*Dispersion!$V$9,0)</f>
        <v>0</v>
      </c>
      <c r="CG25" s="74">
        <f>IF(AND(ISNUMBER('Emissions (start here)'!AR25),ISNUMBER(Dispersion!$V$10)),'Emissions (start here)'!AR25*2000*453.59/8760/3600*Dispersion!$V$10,0)</f>
        <v>0</v>
      </c>
      <c r="CH25" s="74">
        <f>IF(AND(ISNUMBER('Emissions (start here)'!AR25),ISNUMBER(Dispersion!$V$11)),'Emissions (start here)'!AR25*2000*453.59/8760/3600*Dispersion!$V$11,0)</f>
        <v>0</v>
      </c>
      <c r="CI25" s="74">
        <f>IF(AND(ISNUMBER('Emissions (start here)'!AS25),ISNUMBER(Dispersion!$W$8)),'Emissions (start here)'!AS25*453.59/3600*Dispersion!$W$8,0)</f>
        <v>0</v>
      </c>
      <c r="CJ25" s="74">
        <f>IF(AND(ISNUMBER('Emissions (start here)'!AS25),ISNUMBER(Dispersion!$W$9)),'Emissions (start here)'!AS25*453.59/3600*Dispersion!$W$9,0)</f>
        <v>0</v>
      </c>
      <c r="CK25" s="74">
        <f>IF(AND(ISNUMBER('Emissions (start here)'!AT25),ISNUMBER(Dispersion!$W$10)),'Emissions (start here)'!AT25*2000*453.59/8760/3600*Dispersion!$W$10,0)</f>
        <v>0</v>
      </c>
      <c r="CL25" s="74">
        <f>IF(AND(ISNUMBER('Emissions (start here)'!AT25),ISNUMBER(Dispersion!$W$11)),'Emissions (start here)'!AT25*2000*453.59/8760/3600*Dispersion!$W$11,0)</f>
        <v>0</v>
      </c>
      <c r="CM25" s="74">
        <f>IF(AND(ISNUMBER('Emissions (start here)'!AU25),ISNUMBER(Dispersion!$X$8)),'Emissions (start here)'!AU25*453.59/3600*Dispersion!$X$8,0)</f>
        <v>0</v>
      </c>
      <c r="CN25" s="74">
        <f>IF(AND(ISNUMBER('Emissions (start here)'!AU25),ISNUMBER(Dispersion!$X$9)),'Emissions (start here)'!AU25*453.59/3600*Dispersion!$X$9,0)</f>
        <v>0</v>
      </c>
      <c r="CO25" s="74">
        <f>IF(AND(ISNUMBER('Emissions (start here)'!AV25),ISNUMBER(Dispersion!$X$10)),'Emissions (start here)'!AV25*2000*453.59/8760/3600*Dispersion!$X$10,0)</f>
        <v>0</v>
      </c>
      <c r="CP25" s="74">
        <f>IF(AND(ISNUMBER('Emissions (start here)'!AV25),ISNUMBER(Dispersion!$X$11)),'Emissions (start here)'!AV25*2000*453.59/8760/3600*Dispersion!$X$11,0)</f>
        <v>0</v>
      </c>
      <c r="CQ25" s="74">
        <f>IF(AND(ISNUMBER('Emissions (start here)'!AW25),ISNUMBER(Dispersion!$Y$8)),'Emissions (start here)'!AW25*453.59/3600*Dispersion!$Y$8,0)</f>
        <v>0</v>
      </c>
      <c r="CR25" s="74">
        <f>IF(AND(ISNUMBER('Emissions (start here)'!AW25),ISNUMBER(Dispersion!$Y$9)),'Emissions (start here)'!AW25*453.59/3600*Dispersion!$Y$9,0)</f>
        <v>0</v>
      </c>
      <c r="CS25" s="74">
        <f>IF(AND(ISNUMBER('Emissions (start here)'!AX25),ISNUMBER(Dispersion!$Y$10)),'Emissions (start here)'!AX25*2000*453.59/8760/3600*Dispersion!$Y$10,0)</f>
        <v>0</v>
      </c>
      <c r="CT25" s="74">
        <f>IF(AND(ISNUMBER('Emissions (start here)'!AX25),ISNUMBER(Dispersion!$Y$11)),'Emissions (start here)'!AX25*2000*453.59/8760/3600*Dispersion!$Y$11,0)</f>
        <v>0</v>
      </c>
      <c r="CU25" s="74">
        <f>IF(AND(ISNUMBER('Emissions (start here)'!AY25),ISNUMBER(Dispersion!$Z$8)),'Emissions (start here)'!AY25*453.59/3600*Dispersion!$Z$8,0)</f>
        <v>0</v>
      </c>
      <c r="CV25" s="74">
        <f>IF(AND(ISNUMBER('Emissions (start here)'!AY25),ISNUMBER(Dispersion!$Z$9)),'Emissions (start here)'!AY25*453.59/3600*Dispersion!$Z$9,0)</f>
        <v>0</v>
      </c>
      <c r="CW25" s="74">
        <f>IF(AND(ISNUMBER('Emissions (start here)'!AZ25),ISNUMBER(Dispersion!$Z$10)),'Emissions (start here)'!AZ25*2000*453.59/8760/3600*Dispersion!$Z$10,0)</f>
        <v>0</v>
      </c>
      <c r="CX25" s="74">
        <f>IF(AND(ISNUMBER('Emissions (start here)'!AZ25),ISNUMBER(Dispersion!$Z$11)),'Emissions (start here)'!AZ25*2000*453.59/8760/3600*Dispersion!$Z$11,0)</f>
        <v>0</v>
      </c>
      <c r="CY25" s="74">
        <f>IF(AND(ISNUMBER('Emissions (start here)'!BA25),ISNUMBER(Dispersion!$AA$8)),'Emissions (start here)'!BA25*453.59/3600*Dispersion!$AA$8,0)</f>
        <v>0</v>
      </c>
      <c r="CZ25" s="74">
        <f>IF(AND(ISNUMBER('Emissions (start here)'!BA25),ISNUMBER(Dispersion!$AA$9)),'Emissions (start here)'!BA25*453.59/3600*Dispersion!$AA$9,0)</f>
        <v>0</v>
      </c>
      <c r="DA25" s="74">
        <f>IF(AND(ISNUMBER('Emissions (start here)'!BB25),ISNUMBER(Dispersion!$AA$10)),'Emissions (start here)'!BB25*2000*453.59/8760/3600*Dispersion!$AA$10,0)</f>
        <v>0</v>
      </c>
      <c r="DB25" s="74">
        <f>IF(AND(ISNUMBER('Emissions (start here)'!BB25),ISNUMBER(Dispersion!$AA$11)),'Emissions (start here)'!BB25*2000*453.59/8760/3600*Dispersion!$AA$11,0)</f>
        <v>0</v>
      </c>
      <c r="DC25" s="74">
        <f>IF(AND(ISNUMBER('Emissions (start here)'!BC25),ISNUMBER(Dispersion!$AB$8)),'Emissions (start here)'!BC25*453.59/3600*Dispersion!$AB$8,0)</f>
        <v>0</v>
      </c>
      <c r="DD25" s="74">
        <f>IF(AND(ISNUMBER('Emissions (start here)'!BC25),ISNUMBER(Dispersion!$AB$9)),'Emissions (start here)'!BC25*453.59/3600*Dispersion!$AB$9,0)</f>
        <v>0</v>
      </c>
      <c r="DE25" s="74">
        <f>IF(AND(ISNUMBER('Emissions (start here)'!BD25),ISNUMBER(Dispersion!$AB$10)),'Emissions (start here)'!BD25*2000*453.59/8760/3600*Dispersion!$AB$10,0)</f>
        <v>0</v>
      </c>
      <c r="DF25" s="74">
        <f>IF(AND(ISNUMBER('Emissions (start here)'!BD25),ISNUMBER(Dispersion!$AB$11)),'Emissions (start here)'!BD25*2000*453.59/8760/3600*Dispersion!$AB$11,0)</f>
        <v>0</v>
      </c>
      <c r="DG25" s="74">
        <f>IF(AND(ISNUMBER('Emissions (start here)'!BE25),ISNUMBER(Dispersion!$AC$8)),'Emissions (start here)'!BE25*453.59/3600*Dispersion!$AC$8,0)</f>
        <v>0</v>
      </c>
      <c r="DH25" s="74">
        <f>IF(AND(ISNUMBER('Emissions (start here)'!BE25),ISNUMBER(Dispersion!$AC$9)),'Emissions (start here)'!BE25*453.59/3600*Dispersion!$AC$9,0)</f>
        <v>0</v>
      </c>
      <c r="DI25" s="74">
        <f>IF(AND(ISNUMBER('Emissions (start here)'!BF25),ISNUMBER(Dispersion!$AC$10)),'Emissions (start here)'!BF25*2000*453.59/8760/3600*Dispersion!$AC$10,0)</f>
        <v>0</v>
      </c>
      <c r="DJ25" s="74">
        <f>IF(AND(ISNUMBER('Emissions (start here)'!BF25),ISNUMBER(Dispersion!$AC$11)),'Emissions (start here)'!BF25*2000*453.59/8760/3600*Dispersion!$AC$11,0)</f>
        <v>0</v>
      </c>
      <c r="DK25" s="74">
        <f>IF(AND(ISNUMBER('Emissions (start here)'!BG25),ISNUMBER(Dispersion!$AD$8)),'Emissions (start here)'!BG25*453.59/3600*Dispersion!$AD$8,0)</f>
        <v>0</v>
      </c>
      <c r="DL25" s="74">
        <f>IF(AND(ISNUMBER('Emissions (start here)'!BG25),ISNUMBER(Dispersion!$AD$9)),'Emissions (start here)'!BG25*453.59/3600*Dispersion!$AD$9,0)</f>
        <v>0</v>
      </c>
      <c r="DM25" s="74">
        <f>IF(AND(ISNUMBER('Emissions (start here)'!BH25),ISNUMBER(Dispersion!$AD$10)),'Emissions (start here)'!BH25*2000*453.59/8760/3600*Dispersion!$AD$10,0)</f>
        <v>0</v>
      </c>
      <c r="DN25" s="74">
        <f>IF(AND(ISNUMBER('Emissions (start here)'!BH25),ISNUMBER(Dispersion!$AD$11)),'Emissions (start here)'!BH25*2000*453.59/8760/3600*Dispersion!$AD$11,0)</f>
        <v>0</v>
      </c>
      <c r="DO25" s="74">
        <f>IF(AND(ISNUMBER('Emissions (start here)'!BI25),ISNUMBER(Dispersion!$AE$8)),'Emissions (start here)'!BI25*453.59/3600*Dispersion!$AE$8,0)</f>
        <v>0</v>
      </c>
      <c r="DP25" s="74">
        <f>IF(AND(ISNUMBER('Emissions (start here)'!BI25),ISNUMBER(Dispersion!$AE$9)),'Emissions (start here)'!BI25*453.59/3600*Dispersion!$AE$9,0)</f>
        <v>0</v>
      </c>
      <c r="DQ25" s="74">
        <f>IF(AND(ISNUMBER('Emissions (start here)'!BJ25),ISNUMBER(Dispersion!$AE$10)),'Emissions (start here)'!BJ25*2000*453.59/8760/3600*Dispersion!$AE$10,0)</f>
        <v>0</v>
      </c>
      <c r="DR25" s="74">
        <f>IF(AND(ISNUMBER('Emissions (start here)'!BJ25),ISNUMBER(Dispersion!$AE$11)),'Emissions (start here)'!BJ25*2000*453.59/8760/3600*Dispersion!$AE$11,0)</f>
        <v>0</v>
      </c>
      <c r="DS25" s="74">
        <f>IF(AND(ISNUMBER('Emissions (start here)'!BK25),ISNUMBER(Dispersion!$AF$8)),'Emissions (start here)'!BK25*453.59/3600*Dispersion!$AF$8,0)</f>
        <v>0</v>
      </c>
      <c r="DT25" s="74">
        <f>IF(AND(ISNUMBER('Emissions (start here)'!BK25),ISNUMBER(Dispersion!$AF$9)),'Emissions (start here)'!BK25*453.59/3600*Dispersion!$AF$9,0)</f>
        <v>0</v>
      </c>
      <c r="DU25" s="74">
        <f>IF(AND(ISNUMBER('Emissions (start here)'!BL25),ISNUMBER(Dispersion!$AF$10)),'Emissions (start here)'!BL25*2000*453.59/8760/3600*Dispersion!$AF$10,0)</f>
        <v>0</v>
      </c>
      <c r="DV25" s="74">
        <f>IF(AND(ISNUMBER('Emissions (start here)'!BL25),ISNUMBER(Dispersion!$AF$11)),'Emissions (start here)'!BL25*2000*453.59/8760/3600*Dispersion!$AF$11,0)</f>
        <v>0</v>
      </c>
      <c r="DW25" s="74">
        <f>IF(AND(ISNUMBER('Emissions (start here)'!BM25),ISNUMBER(Dispersion!$AG$8)),'Emissions (start here)'!BM25*453.59/3600*Dispersion!$AG$8,0)</f>
        <v>0</v>
      </c>
      <c r="DX25" s="74">
        <f>IF(AND(ISNUMBER('Emissions (start here)'!BM25),ISNUMBER(Dispersion!$AG$9)),'Emissions (start here)'!BM25*453.59/3600*Dispersion!$AG$9,0)</f>
        <v>0</v>
      </c>
      <c r="DY25" s="74">
        <f>IF(AND(ISNUMBER('Emissions (start here)'!BN25),ISNUMBER(Dispersion!$AG$10)),'Emissions (start here)'!BN25*2000*453.59/8760/3600*Dispersion!$AG$10,0)</f>
        <v>0</v>
      </c>
      <c r="DZ25" s="74">
        <f>IF(AND(ISNUMBER('Emissions (start here)'!BN25),ISNUMBER(Dispersion!$AG$11)),'Emissions (start here)'!BN25*2000*453.59/8760/3600*Dispersion!$AG$11,0)</f>
        <v>0</v>
      </c>
      <c r="EA25" s="74">
        <f>IF(AND(ISNUMBER('Emissions (start here)'!BO25),ISNUMBER(Dispersion!$AH$8)),'Emissions (start here)'!BO25*453.59/3600*Dispersion!$AH$8,0)</f>
        <v>0</v>
      </c>
      <c r="EB25" s="74">
        <f>IF(AND(ISNUMBER('Emissions (start here)'!BO25),ISNUMBER(Dispersion!$AH$9)),'Emissions (start here)'!BO25*453.59/3600*Dispersion!$AH$9,0)</f>
        <v>0</v>
      </c>
      <c r="EC25" s="74">
        <f>IF(AND(ISNUMBER('Emissions (start here)'!BP25),ISNUMBER(Dispersion!$AH$10)),'Emissions (start here)'!BP25*2000*453.59/8760/3600*Dispersion!$AH$10,0)</f>
        <v>0</v>
      </c>
      <c r="ED25" s="74">
        <f>IF(AND(ISNUMBER('Emissions (start here)'!BP25),ISNUMBER(Dispersion!$AH$11)),'Emissions (start here)'!BP25*2000*453.59/8760/3600*Dispersion!$AH$11,0)</f>
        <v>0</v>
      </c>
      <c r="EE25" s="74">
        <f>IF(AND(ISNUMBER('Emissions (start here)'!BQ25),ISNUMBER(Dispersion!$AI$8)),'Emissions (start here)'!BQ25*453.59/3600*Dispersion!$AI$8,0)</f>
        <v>0</v>
      </c>
      <c r="EF25" s="74">
        <f>IF(AND(ISNUMBER('Emissions (start here)'!BQ25),ISNUMBER(Dispersion!$AI$9)),'Emissions (start here)'!BQ25*453.59/3600*Dispersion!$AI$9,0)</f>
        <v>0</v>
      </c>
      <c r="EG25" s="74">
        <f>IF(AND(ISNUMBER('Emissions (start here)'!BR25),ISNUMBER(Dispersion!$AI$10)),'Emissions (start here)'!BR25*2000*453.59/8760/3600*Dispersion!$AI$10,0)</f>
        <v>0</v>
      </c>
      <c r="EH25" s="74">
        <f>IF(AND(ISNUMBER('Emissions (start here)'!BR25),ISNUMBER(Dispersion!$AI$11)),'Emissions (start here)'!BR25*2000*453.59/8760/3600*Dispersion!$AI$11,0)</f>
        <v>0</v>
      </c>
      <c r="EI25" s="74">
        <f>IF(AND(ISNUMBER('Emissions (start here)'!BS25),ISNUMBER(Dispersion!$AJ$8)),'Emissions (start here)'!BS25*453.59/3600*Dispersion!$AJ$8,0)</f>
        <v>0</v>
      </c>
      <c r="EJ25" s="74">
        <f>IF(AND(ISNUMBER('Emissions (start here)'!BS25),ISNUMBER(Dispersion!$AJ$9)),'Emissions (start here)'!BS25*453.59/3600*Dispersion!$AJ$9,0)</f>
        <v>0</v>
      </c>
      <c r="EK25" s="74">
        <f>IF(AND(ISNUMBER('Emissions (start here)'!BT25),ISNUMBER(Dispersion!$AJ$10)),'Emissions (start here)'!BT25*2000*453.59/8760/3600*Dispersion!$AJ$10,0)</f>
        <v>0</v>
      </c>
      <c r="EL25" s="74">
        <f>IF(AND(ISNUMBER('Emissions (start here)'!BT25),ISNUMBER(Dispersion!$AJ$11)),'Emissions (start here)'!BT25*2000*453.59/8760/3600*Dispersion!$AJ$11,0)</f>
        <v>0</v>
      </c>
      <c r="EM25" s="74">
        <f>IF(AND(ISNUMBER('Emissions (start here)'!BU25),ISNUMBER(Dispersion!$AK$8)),'Emissions (start here)'!BU25*453.59/3600*Dispersion!$AK$8,0)</f>
        <v>0</v>
      </c>
      <c r="EN25" s="74">
        <f>IF(AND(ISNUMBER('Emissions (start here)'!BU25),ISNUMBER(Dispersion!$AK$9)),'Emissions (start here)'!BU25*453.59/3600*Dispersion!$AK$9,0)</f>
        <v>0</v>
      </c>
      <c r="EO25" s="74">
        <f>IF(AND(ISNUMBER('Emissions (start here)'!BV25),ISNUMBER(Dispersion!$AK$10)),'Emissions (start here)'!BV25*2000*453.59/8760/3600*Dispersion!$AK$10,0)</f>
        <v>0</v>
      </c>
      <c r="EP25" s="74">
        <f>IF(AND(ISNUMBER('Emissions (start here)'!BV25),ISNUMBER(Dispersion!$AK$11)),'Emissions (start here)'!BV25*2000*453.59/8760/3600*Dispersion!$AK$11,0)</f>
        <v>0</v>
      </c>
      <c r="EQ25" s="74">
        <f>IF(AND(ISNUMBER('Emissions (start here)'!BW25),ISNUMBER(Dispersion!$AL$8)),'Emissions (start here)'!BW25*453.59/3600*Dispersion!$AL$8,0)</f>
        <v>0</v>
      </c>
      <c r="ER25" s="74">
        <f>IF(AND(ISNUMBER('Emissions (start here)'!BW25),ISNUMBER(Dispersion!$AL$9)),'Emissions (start here)'!BW25*453.59/3600*Dispersion!$AL$9,0)</f>
        <v>0</v>
      </c>
      <c r="ES25" s="74">
        <f>IF(AND(ISNUMBER('Emissions (start here)'!BX25),ISNUMBER(Dispersion!$AL$10)),'Emissions (start here)'!BX25*2000*453.59/8760/3600*Dispersion!$AL$10,0)</f>
        <v>0</v>
      </c>
      <c r="ET25" s="74">
        <f>IF(AND(ISNUMBER('Emissions (start here)'!BX25),ISNUMBER(Dispersion!$AL$11)),'Emissions (start here)'!BX25*2000*453.59/8760/3600*Dispersion!$AL$11,0)</f>
        <v>0</v>
      </c>
      <c r="EU25" s="74">
        <f>IF(AND(ISNUMBER('Emissions (start here)'!BY25),ISNUMBER(Dispersion!$AM$8)),'Emissions (start here)'!BY25*453.59/3600*Dispersion!$AM$8,0)</f>
        <v>0</v>
      </c>
      <c r="EV25" s="74">
        <f>IF(AND(ISNUMBER('Emissions (start here)'!BY25),ISNUMBER(Dispersion!$AM$9)),'Emissions (start here)'!BY25*453.59/3600*Dispersion!$AM$9,0)</f>
        <v>0</v>
      </c>
      <c r="EW25" s="74">
        <f>IF(AND(ISNUMBER('Emissions (start here)'!BZ25),ISNUMBER(Dispersion!$AM$10)),'Emissions (start here)'!BZ25*2000*453.59/8760/3600*Dispersion!$AM$10,0)</f>
        <v>0</v>
      </c>
      <c r="EX25" s="74">
        <f>IF(AND(ISNUMBER('Emissions (start here)'!BZ25),ISNUMBER(Dispersion!$AM$11)),'Emissions (start here)'!BZ25*2000*453.59/8760/3600*Dispersion!$AM$11,0)</f>
        <v>0</v>
      </c>
      <c r="EY25" s="74">
        <f>IF(AND(ISNUMBER('Emissions (start here)'!CA25),ISNUMBER(Dispersion!$AN$8)),'Emissions (start here)'!CA25*453.59/3600*Dispersion!$AN$8,0)</f>
        <v>0</v>
      </c>
      <c r="EZ25" s="74">
        <f>IF(AND(ISNUMBER('Emissions (start here)'!CA25),ISNUMBER(Dispersion!$AN$9)),'Emissions (start here)'!CA25*453.59/3600*Dispersion!$AN$9,0)</f>
        <v>0</v>
      </c>
      <c r="FA25" s="74">
        <f>IF(AND(ISNUMBER('Emissions (start here)'!CB25),ISNUMBER(Dispersion!$AN$10)),'Emissions (start here)'!CB25*2000*453.59/8760/3600*Dispersion!$AN$10,0)</f>
        <v>0</v>
      </c>
      <c r="FB25" s="74">
        <f>IF(AND(ISNUMBER('Emissions (start here)'!CB25),ISNUMBER(Dispersion!$AN$11)),'Emissions (start here)'!CB25*2000*453.59/8760/3600*Dispersion!$AN$11,0)</f>
        <v>0</v>
      </c>
      <c r="FC25" s="74">
        <f>IF(AND(ISNUMBER('Emissions (start here)'!CC25),ISNUMBER(Dispersion!$AO$8)),'Emissions (start here)'!CC25*453.59/3600*Dispersion!$AO$8,0)</f>
        <v>0</v>
      </c>
      <c r="FD25" s="74">
        <f>IF(AND(ISNUMBER('Emissions (start here)'!CC25),ISNUMBER(Dispersion!$AO$9)),'Emissions (start here)'!CC25*453.59/3600*Dispersion!$AO$9,0)</f>
        <v>0</v>
      </c>
      <c r="FE25" s="74">
        <f>IF(AND(ISNUMBER('Emissions (start here)'!CD25),ISNUMBER(Dispersion!$AO$10)),'Emissions (start here)'!CD25*2000*453.59/8760/3600*Dispersion!$AO$10,0)</f>
        <v>0</v>
      </c>
      <c r="FF25" s="74">
        <f>IF(AND(ISNUMBER('Emissions (start here)'!CD25),ISNUMBER(Dispersion!$AO$11)),'Emissions (start here)'!CD25*2000*453.59/8760/3600*Dispersion!$AO$11,0)</f>
        <v>0</v>
      </c>
      <c r="FG25" s="74">
        <f>IF(AND(ISNUMBER('Emissions (start here)'!CE25),ISNUMBER(Dispersion!$AP$8)),'Emissions (start here)'!CE25*453.59/3600*Dispersion!$AP$8,0)</f>
        <v>0</v>
      </c>
      <c r="FH25" s="74">
        <f>IF(AND(ISNUMBER('Emissions (start here)'!CE25),ISNUMBER(Dispersion!$AP$9)),'Emissions (start here)'!CE25*453.59/3600*Dispersion!$AP$9,0)</f>
        <v>0</v>
      </c>
      <c r="FI25" s="74">
        <f>IF(AND(ISNUMBER('Emissions (start here)'!CF25),ISNUMBER(Dispersion!$AP$10)),'Emissions (start here)'!CF25*2000*453.59/8760/3600*Dispersion!$AP$10,0)</f>
        <v>0</v>
      </c>
      <c r="FJ25" s="74">
        <f>IF(AND(ISNUMBER('Emissions (start here)'!CF25),ISNUMBER(Dispersion!$AP$11)),'Emissions (start here)'!CF25*2000*453.59/8760/3600*Dispersion!$AP$11,0)</f>
        <v>0</v>
      </c>
      <c r="FK25" s="74">
        <f>IF(AND(ISNUMBER('Emissions (start here)'!CG25),ISNUMBER(Dispersion!$AQ$8)),'Emissions (start here)'!CG25*453.59/3600*Dispersion!$AQ$8,0)</f>
        <v>0</v>
      </c>
      <c r="FL25" s="74">
        <f>IF(AND(ISNUMBER('Emissions (start here)'!CG25),ISNUMBER(Dispersion!$AQ$9)),'Emissions (start here)'!CG25*453.59/3600*Dispersion!$AQ$9,0)</f>
        <v>0</v>
      </c>
      <c r="FM25" s="74">
        <f>IF(AND(ISNUMBER('Emissions (start here)'!CH25),ISNUMBER(Dispersion!$AQ$10)),'Emissions (start here)'!CH25*2000*453.59/8760/3600*Dispersion!$AQ$10,0)</f>
        <v>0</v>
      </c>
      <c r="FN25" s="74">
        <f>IF(AND(ISNUMBER('Emissions (start here)'!CH25),ISNUMBER(Dispersion!$AQ$11)),'Emissions (start here)'!CH25*2000*453.59/8760/3600*Dispersion!$AQ$11,0)</f>
        <v>0</v>
      </c>
      <c r="FO25" s="74">
        <f>IF(AND(ISNUMBER('Emissions (start here)'!CI25),ISNUMBER(Dispersion!$AR$8)),'Emissions (start here)'!CI25*453.59/3600*Dispersion!$AR$8,0)</f>
        <v>0</v>
      </c>
      <c r="FP25" s="74">
        <f>IF(AND(ISNUMBER('Emissions (start here)'!CI25),ISNUMBER(Dispersion!$AR$9)),'Emissions (start here)'!CI25*453.59/3600*Dispersion!$AR$9,0)</f>
        <v>0</v>
      </c>
      <c r="FQ25" s="74">
        <f>IF(AND(ISNUMBER('Emissions (start here)'!CJ25),ISNUMBER(Dispersion!$AR$10)),'Emissions (start here)'!CJ25*2000*453.59/8760/3600*Dispersion!$AR$10,0)</f>
        <v>0</v>
      </c>
      <c r="FR25" s="74">
        <f>IF(AND(ISNUMBER('Emissions (start here)'!CJ25),ISNUMBER(Dispersion!$AR$11)),'Emissions (start here)'!CJ25*2000*453.59/8760/3600*Dispersion!$AR$11,0)</f>
        <v>0</v>
      </c>
      <c r="FS25" s="74">
        <f>IF(AND(ISNUMBER('Emissions (start here)'!CK25),ISNUMBER(Dispersion!$AS$8)),'Emissions (start here)'!CK25*453.59/3600*Dispersion!$AS$8,0)</f>
        <v>0</v>
      </c>
      <c r="FT25" s="74">
        <f>IF(AND(ISNUMBER('Emissions (start here)'!CK25),ISNUMBER(Dispersion!$AS$9)),'Emissions (start here)'!CK25*453.59/3600*Dispersion!$AS$9,0)</f>
        <v>0</v>
      </c>
      <c r="FU25" s="74">
        <f>IF(AND(ISNUMBER('Emissions (start here)'!CL25),ISNUMBER(Dispersion!$AS$10)),'Emissions (start here)'!CL25*2000*453.59/8760/3600*Dispersion!$AS$10,0)</f>
        <v>0</v>
      </c>
      <c r="FV25" s="74">
        <f>IF(AND(ISNUMBER('Emissions (start here)'!CL25),ISNUMBER(Dispersion!$AS$11)),'Emissions (start here)'!CL25*2000*453.59/8760/3600*Dispersion!$AS$11,0)</f>
        <v>0</v>
      </c>
      <c r="FW25" s="74">
        <f>IF(AND(ISNUMBER('Emissions (start here)'!CM25),ISNUMBER(Dispersion!$AT$8)),'Emissions (start here)'!CM25*453.59/3600*Dispersion!$AT$8,0)</f>
        <v>0</v>
      </c>
      <c r="FX25" s="74">
        <f>IF(AND(ISNUMBER('Emissions (start here)'!CM25),ISNUMBER(Dispersion!$AT$9)),'Emissions (start here)'!CM25*453.59/3600*Dispersion!$AT$9,0)</f>
        <v>0</v>
      </c>
      <c r="FY25" s="74">
        <f>IF(AND(ISNUMBER('Emissions (start here)'!CN25),ISNUMBER(Dispersion!$AT$10)),'Emissions (start here)'!CN25*2000*453.59/8760/3600*Dispersion!$AT$10,0)</f>
        <v>0</v>
      </c>
      <c r="FZ25" s="74">
        <f>IF(AND(ISNUMBER('Emissions (start here)'!CN25),ISNUMBER(Dispersion!$AT$11)),'Emissions (start here)'!CN25*2000*453.59/8760/3600*Dispersion!$AT$11,0)</f>
        <v>0</v>
      </c>
      <c r="GA25" s="74">
        <f>IF(AND(ISNUMBER('Emissions (start here)'!CO25),ISNUMBER(Dispersion!$AU$8)),'Emissions (start here)'!CO25*453.59/3600*Dispersion!$AU$8,0)</f>
        <v>0</v>
      </c>
      <c r="GB25" s="74">
        <f>IF(AND(ISNUMBER('Emissions (start here)'!CO25),ISNUMBER(Dispersion!$AU$9)),'Emissions (start here)'!CO25*453.59/3600*Dispersion!$AU$9,0)</f>
        <v>0</v>
      </c>
      <c r="GC25" s="74">
        <f>IF(AND(ISNUMBER('Emissions (start here)'!CP25),ISNUMBER(Dispersion!$AU$10)),'Emissions (start here)'!CP25*2000*453.59/8760/3600*Dispersion!$AU$10,0)</f>
        <v>0</v>
      </c>
      <c r="GD25" s="74">
        <f>IF(AND(ISNUMBER('Emissions (start here)'!CP25),ISNUMBER(Dispersion!$AU$11)),'Emissions (start here)'!CP25*2000*453.59/8760/3600*Dispersion!$AU$11,0)</f>
        <v>0</v>
      </c>
      <c r="GE25" s="74">
        <f>IF(AND(ISNUMBER('Emissions (start here)'!CQ25),ISNUMBER(Dispersion!$AV$8)),'Emissions (start here)'!CQ25*453.59/3600*Dispersion!$AV$8,0)</f>
        <v>0</v>
      </c>
      <c r="GF25" s="74">
        <f>IF(AND(ISNUMBER('Emissions (start here)'!CQ25),ISNUMBER(Dispersion!$AV$9)),'Emissions (start here)'!CQ25*453.59/3600*Dispersion!$AV$9,0)</f>
        <v>0</v>
      </c>
      <c r="GG25" s="74">
        <f>IF(AND(ISNUMBER('Emissions (start here)'!CR25),ISNUMBER(Dispersion!$AV$10)),'Emissions (start here)'!CR25*2000*453.59/8760/3600*Dispersion!$AV$10,0)</f>
        <v>0</v>
      </c>
      <c r="GH25" s="74">
        <f>IF(AND(ISNUMBER('Emissions (start here)'!CR25),ISNUMBER(Dispersion!$AV$11)),'Emissions (start here)'!CR25*2000*453.59/8760/3600*Dispersion!$AV$11,0)</f>
        <v>0</v>
      </c>
      <c r="GI25" s="74">
        <f>IF(AND(ISNUMBER('Emissions (start here)'!CS25),ISNUMBER(Dispersion!$AW$8)),'Emissions (start here)'!CS25*453.59/3600*Dispersion!$AW$8,0)</f>
        <v>0</v>
      </c>
      <c r="GJ25" s="74">
        <f>IF(AND(ISNUMBER('Emissions (start here)'!CS25),ISNUMBER(Dispersion!$AW$9)),'Emissions (start here)'!CS25*453.59/3600*Dispersion!$AW$9,0)</f>
        <v>0</v>
      </c>
      <c r="GK25" s="74">
        <f>IF(AND(ISNUMBER('Emissions (start here)'!CT25),ISNUMBER(Dispersion!$AW$10)),'Emissions (start here)'!CT25*2000*453.59/8760/3600*Dispersion!$AW$10,0)</f>
        <v>0</v>
      </c>
      <c r="GL25" s="74">
        <f>IF(AND(ISNUMBER('Emissions (start here)'!CT25),ISNUMBER(Dispersion!$AW$11)),'Emissions (start here)'!CT25*2000*453.59/8760/3600*Dispersion!$AW$11,0)</f>
        <v>0</v>
      </c>
      <c r="GM25" s="74">
        <f>IF(AND(ISNUMBER('Emissions (start here)'!CU25),ISNUMBER(Dispersion!$AX$8)),'Emissions (start here)'!CU25*453.59/3600*Dispersion!$AX$8,0)</f>
        <v>0</v>
      </c>
      <c r="GN25" s="74">
        <f>IF(AND(ISNUMBER('Emissions (start here)'!CU25),ISNUMBER(Dispersion!$AX$9)),'Emissions (start here)'!CU25*453.59/3600*Dispersion!$AX$9,0)</f>
        <v>0</v>
      </c>
      <c r="GO25" s="74">
        <f>IF(AND(ISNUMBER('Emissions (start here)'!CV25),ISNUMBER(Dispersion!$AX$10)),'Emissions (start here)'!CV25*2000*453.59/8760/3600*Dispersion!$AX$10,0)</f>
        <v>0</v>
      </c>
      <c r="GP25" s="74">
        <f>IF(AND(ISNUMBER('Emissions (start here)'!CV25),ISNUMBER(Dispersion!$AX$11)),'Emissions (start here)'!CV25*2000*453.59/8760/3600*Dispersion!$AX$11,0)</f>
        <v>0</v>
      </c>
      <c r="GQ25" s="74">
        <f>IF(AND(ISNUMBER('Emissions (start here)'!CW25),ISNUMBER(Dispersion!$AY$8)),'Emissions (start here)'!CW25*453.59/3600*Dispersion!$AY$8,0)</f>
        <v>0</v>
      </c>
      <c r="GR25" s="74">
        <f>IF(AND(ISNUMBER('Emissions (start here)'!CW25),ISNUMBER(Dispersion!$AY$9)),'Emissions (start here)'!CW25*453.59/3600*Dispersion!$AY$9,0)</f>
        <v>0</v>
      </c>
      <c r="GS25" s="74">
        <f>IF(AND(ISNUMBER('Emissions (start here)'!CX25),ISNUMBER(Dispersion!$AY$10)),'Emissions (start here)'!CX25*2000*453.59/8760/3600*Dispersion!$AY$10,0)</f>
        <v>0</v>
      </c>
      <c r="GT25" s="74">
        <f>IF(AND(ISNUMBER('Emissions (start here)'!CX25),ISNUMBER(Dispersion!$AY$11)),'Emissions (start here)'!CX25*2000*453.59/8760/3600*Dispersion!$AY$11,0)</f>
        <v>0</v>
      </c>
      <c r="GU25" s="74">
        <f>IF(AND(ISNUMBER('Emissions (start here)'!CY25),ISNUMBER(Dispersion!$AZ$8)),'Emissions (start here)'!CY25*453.59/3600*Dispersion!$AZ$8,0)</f>
        <v>0</v>
      </c>
      <c r="GV25" s="74">
        <f>IF(AND(ISNUMBER('Emissions (start here)'!CY25),ISNUMBER(Dispersion!$AZ$9)),'Emissions (start here)'!CY25*453.59/3600*Dispersion!$AZ$9,0)</f>
        <v>0</v>
      </c>
      <c r="GW25" s="74">
        <f>IF(AND(ISNUMBER('Emissions (start here)'!CZ25),ISNUMBER(Dispersion!$AZ$10)),'Emissions (start here)'!CZ25*2000*453.59/8760/3600*Dispersion!$AZ$10,0)</f>
        <v>0</v>
      </c>
      <c r="GX25" s="74">
        <f>IF(AND(ISNUMBER('Emissions (start here)'!CZ25),ISNUMBER(Dispersion!$AZ$11)),'Emissions (start here)'!CZ25*2000*453.59/8760/3600*Dispersion!$AZ$11,0)</f>
        <v>0</v>
      </c>
    </row>
    <row r="26" spans="1:206" x14ac:dyDescent="0.2">
      <c r="A26" s="51" t="str">
        <f>'Tox Values'!C26</f>
        <v>6109-97-3</v>
      </c>
      <c r="B26" s="94" t="str">
        <f>'Tox Values'!D26</f>
        <v>Amino-9-ethylcarbazolehydrochloride, 3-</v>
      </c>
      <c r="C26" s="96">
        <f t="shared" si="1"/>
        <v>0</v>
      </c>
      <c r="D26" s="74">
        <f t="shared" si="2"/>
        <v>0</v>
      </c>
      <c r="E26" s="74">
        <f t="shared" si="3"/>
        <v>0</v>
      </c>
      <c r="F26" s="99">
        <f t="shared" si="4"/>
        <v>0</v>
      </c>
      <c r="G26" s="97">
        <f>IF(AND(ISNUMBER('Emissions (start here)'!E26),ISNUMBER(Dispersion!$C$8)),'Emissions (start here)'!E26*453.59/3600*Dispersion!$C$8,0)</f>
        <v>0</v>
      </c>
      <c r="H26" s="74">
        <f>IF(AND(ISNUMBER('Emissions (start here)'!E26),ISNUMBER(Dispersion!$C$9)),'Emissions (start here)'!E26*453.59/3600*Dispersion!$C$9,0)</f>
        <v>0</v>
      </c>
      <c r="I26" s="74">
        <f>IF(AND(ISNUMBER('Emissions (start here)'!F26),ISNUMBER(Dispersion!$C$10)),'Emissions (start here)'!F26*2000*453.59/8760/3600*Dispersion!$C$10,0)</f>
        <v>0</v>
      </c>
      <c r="J26" s="74">
        <f>IF(AND(ISNUMBER('Emissions (start here)'!F26),ISNUMBER(Dispersion!$C$11)),'Emissions (start here)'!F26*2000*453.59/8760/3600*Dispersion!$C$11,0)</f>
        <v>0</v>
      </c>
      <c r="K26" s="74">
        <f>IF(AND(ISNUMBER('Emissions (start here)'!G26),ISNUMBER(Dispersion!$D$8)),'Emissions (start here)'!G26*453.59/3600*Dispersion!$D$8,0)</f>
        <v>0</v>
      </c>
      <c r="L26" s="74">
        <f>IF(AND(ISNUMBER('Emissions (start here)'!G26),ISNUMBER(Dispersion!$D$9)),'Emissions (start here)'!G26*453.59/3600*Dispersion!$D$9,0)</f>
        <v>0</v>
      </c>
      <c r="M26" s="74">
        <f>IF(AND(ISNUMBER('Emissions (start here)'!H26),ISNUMBER(Dispersion!$D$10)),'Emissions (start here)'!H26*2000*453.59/8760/3600*Dispersion!$D$10,0)</f>
        <v>0</v>
      </c>
      <c r="N26" s="74">
        <f>IF(AND(ISNUMBER('Emissions (start here)'!H26),ISNUMBER(Dispersion!$D$11)),'Emissions (start here)'!H26*2000*453.59/8760/3600*Dispersion!$D$11,0)</f>
        <v>0</v>
      </c>
      <c r="O26" s="74">
        <f>IF(AND(ISNUMBER('Emissions (start here)'!I26),ISNUMBER(Dispersion!$E$8)),'Emissions (start here)'!I26*453.59/3600*Dispersion!$E$8,0)</f>
        <v>0</v>
      </c>
      <c r="P26" s="74">
        <f>IF(AND(ISNUMBER('Emissions (start here)'!I26),ISNUMBER(Dispersion!$E$9)),'Emissions (start here)'!I26*453.59/3600*Dispersion!$E$9,0)</f>
        <v>0</v>
      </c>
      <c r="Q26" s="74">
        <f>IF(AND(ISNUMBER('Emissions (start here)'!J26),ISNUMBER(Dispersion!$E$10)),'Emissions (start here)'!J26*2000*453.59/8760/3600*Dispersion!$E$10,0)</f>
        <v>0</v>
      </c>
      <c r="R26" s="74">
        <f>IF(AND(ISNUMBER('Emissions (start here)'!J26),ISNUMBER(Dispersion!$E$11)),'Emissions (start here)'!J26*2000*453.59/8760/3600*Dispersion!$E$11,0)</f>
        <v>0</v>
      </c>
      <c r="S26" s="74">
        <f>IF(AND(ISNUMBER('Emissions (start here)'!K26),ISNUMBER(Dispersion!$F$8)),'Emissions (start here)'!K26*453.59/3600*Dispersion!$F$8,0)</f>
        <v>0</v>
      </c>
      <c r="T26" s="74">
        <f>IF(AND(ISNUMBER('Emissions (start here)'!K26),ISNUMBER(Dispersion!$F$9)),'Emissions (start here)'!K26*453.59/3600*Dispersion!$F$9,0)</f>
        <v>0</v>
      </c>
      <c r="U26" s="74">
        <f>IF(AND(ISNUMBER('Emissions (start here)'!L26),ISNUMBER(Dispersion!$F$10)),'Emissions (start here)'!L26*2000*453.59/8760/3600*Dispersion!$F$10,0)</f>
        <v>0</v>
      </c>
      <c r="V26" s="74">
        <f>IF(AND(ISNUMBER('Emissions (start here)'!L26),ISNUMBER(Dispersion!$F$11)),'Emissions (start here)'!L26*2000*453.59/8760/3600*Dispersion!$F$11,0)</f>
        <v>0</v>
      </c>
      <c r="W26" s="74">
        <f>IF(AND(ISNUMBER('Emissions (start here)'!M26),ISNUMBER(Dispersion!$G$8)),'Emissions (start here)'!M26*453.59/3600*Dispersion!$G$8,0)</f>
        <v>0</v>
      </c>
      <c r="X26" s="74">
        <f>IF(AND(ISNUMBER('Emissions (start here)'!M26),ISNUMBER(Dispersion!$G$9)),'Emissions (start here)'!M26*453.59/3600*Dispersion!$G$9,0)</f>
        <v>0</v>
      </c>
      <c r="Y26" s="74">
        <f>IF(AND(ISNUMBER('Emissions (start here)'!N26),ISNUMBER(Dispersion!$G$10)),'Emissions (start here)'!N26*2000*453.59/8760/3600*Dispersion!$G$10,0)</f>
        <v>0</v>
      </c>
      <c r="Z26" s="74">
        <f>IF(AND(ISNUMBER('Emissions (start here)'!N26),ISNUMBER(Dispersion!$G$11)),'Emissions (start here)'!N26*2000*453.59/8760/3600*Dispersion!$G$11,0)</f>
        <v>0</v>
      </c>
      <c r="AA26" s="74">
        <f>IF(AND(ISNUMBER('Emissions (start here)'!O26),ISNUMBER(Dispersion!$H$8)),'Emissions (start here)'!O26*453.59/3600*Dispersion!$H$8,0)</f>
        <v>0</v>
      </c>
      <c r="AB26" s="74">
        <f>IF(AND(ISNUMBER('Emissions (start here)'!O26),ISNUMBER(Dispersion!$H$9)),'Emissions (start here)'!O26*453.59/3600*Dispersion!$H$9,0)</f>
        <v>0</v>
      </c>
      <c r="AC26" s="74">
        <f>IF(AND(ISNUMBER('Emissions (start here)'!P26),ISNUMBER(Dispersion!$H$10)),'Emissions (start here)'!P26*2000*453.59/8760/3600*Dispersion!$H$10,0)</f>
        <v>0</v>
      </c>
      <c r="AD26" s="74">
        <f>IF(AND(ISNUMBER('Emissions (start here)'!P26),ISNUMBER(Dispersion!$H$11)),'Emissions (start here)'!P26*2000*453.59/8760/3600*Dispersion!$H$11,0)</f>
        <v>0</v>
      </c>
      <c r="AE26" s="74">
        <f>IF(AND(ISNUMBER('Emissions (start here)'!Q26),ISNUMBER(Dispersion!$I$8)),'Emissions (start here)'!Q26*453.59/3600*Dispersion!$I$8,0)</f>
        <v>0</v>
      </c>
      <c r="AF26" s="74">
        <f>IF(AND(ISNUMBER('Emissions (start here)'!Q26),ISNUMBER(Dispersion!$I$9)),'Emissions (start here)'!Q26*453.59/3600*Dispersion!$I$9,0)</f>
        <v>0</v>
      </c>
      <c r="AG26" s="74">
        <f>IF(AND(ISNUMBER('Emissions (start here)'!R26),ISNUMBER(Dispersion!$I$10)),'Emissions (start here)'!R26*2000*453.59/8760/3600*Dispersion!$I$10,0)</f>
        <v>0</v>
      </c>
      <c r="AH26" s="74">
        <f>IF(AND(ISNUMBER('Emissions (start here)'!R26),ISNUMBER(Dispersion!$I$11)),'Emissions (start here)'!R26*2000*453.59/8760/3600*Dispersion!$I$11,0)</f>
        <v>0</v>
      </c>
      <c r="AI26" s="74">
        <f>IF(AND(ISNUMBER('Emissions (start here)'!S26),ISNUMBER(Dispersion!$J$8)),'Emissions (start here)'!S26*453.59/3600*Dispersion!$J$8,0)</f>
        <v>0</v>
      </c>
      <c r="AJ26" s="74">
        <f>IF(AND(ISNUMBER('Emissions (start here)'!S26),ISNUMBER(Dispersion!$J$9)),'Emissions (start here)'!S26*453.59/3600*Dispersion!$J$9,0)</f>
        <v>0</v>
      </c>
      <c r="AK26" s="74">
        <f>IF(AND(ISNUMBER('Emissions (start here)'!T26),ISNUMBER(Dispersion!$J$10)),'Emissions (start here)'!T26*2000*453.59/8760/3600*Dispersion!$J$10,0)</f>
        <v>0</v>
      </c>
      <c r="AL26" s="74">
        <f>IF(AND(ISNUMBER('Emissions (start here)'!T26),ISNUMBER(Dispersion!$J$11)),'Emissions (start here)'!T26*2000*453.59/8760/3600*Dispersion!$J$11,0)</f>
        <v>0</v>
      </c>
      <c r="AM26" s="74">
        <f>IF(AND(ISNUMBER('Emissions (start here)'!U26),ISNUMBER(Dispersion!$K$8)),'Emissions (start here)'!U26*453.59/3600*Dispersion!$K$8,0)</f>
        <v>0</v>
      </c>
      <c r="AN26" s="74">
        <f>IF(AND(ISNUMBER('Emissions (start here)'!U26),ISNUMBER(Dispersion!$K$9)),'Emissions (start here)'!U26*453.59/3600*Dispersion!$K$9,0)</f>
        <v>0</v>
      </c>
      <c r="AO26" s="74">
        <f>IF(AND(ISNUMBER('Emissions (start here)'!V26),ISNUMBER(Dispersion!$K$10)),'Emissions (start here)'!V26*2000*453.59/8760/3600*Dispersion!$K$10,0)</f>
        <v>0</v>
      </c>
      <c r="AP26" s="74">
        <f>IF(AND(ISNUMBER('Emissions (start here)'!V26),ISNUMBER(Dispersion!$K$11)),'Emissions (start here)'!V26*2000*453.59/8760/3600*Dispersion!$K$11,0)</f>
        <v>0</v>
      </c>
      <c r="AQ26" s="74">
        <f>IF(AND(ISNUMBER('Emissions (start here)'!W26),ISNUMBER(Dispersion!$L$8)),'Emissions (start here)'!W26*453.59/3600*Dispersion!$L$8,0)</f>
        <v>0</v>
      </c>
      <c r="AR26" s="74">
        <f>IF(AND(ISNUMBER('Emissions (start here)'!W26),ISNUMBER(Dispersion!$L$9)),'Emissions (start here)'!W26*453.59/3600*Dispersion!$L$9,0)</f>
        <v>0</v>
      </c>
      <c r="AS26" s="74">
        <f>IF(AND(ISNUMBER('Emissions (start here)'!X26),ISNUMBER(Dispersion!$L$10)),'Emissions (start here)'!X26*2000*453.59/8760/3600*Dispersion!$L$10,0)</f>
        <v>0</v>
      </c>
      <c r="AT26" s="74">
        <f>IF(AND(ISNUMBER('Emissions (start here)'!X26),ISNUMBER(Dispersion!$L$11)),'Emissions (start here)'!X26*2000*453.59/8760/3600*Dispersion!$L$11,0)</f>
        <v>0</v>
      </c>
      <c r="AU26" s="74">
        <f>IF(AND(ISNUMBER('Emissions (start here)'!Y26),ISNUMBER(Dispersion!$M$8)),'Emissions (start here)'!Y26*453.59/3600*Dispersion!$M$8,0)</f>
        <v>0</v>
      </c>
      <c r="AV26" s="74">
        <f>IF(AND(ISNUMBER('Emissions (start here)'!Y26),ISNUMBER(Dispersion!$M$9)),'Emissions (start here)'!Y26*453.59/3600*Dispersion!$M$9,0)</f>
        <v>0</v>
      </c>
      <c r="AW26" s="74">
        <f>IF(AND(ISNUMBER('Emissions (start here)'!Z26),ISNUMBER(Dispersion!$M$10)),'Emissions (start here)'!Z26*2000*453.59/8760/3600*Dispersion!$M$10,0)</f>
        <v>0</v>
      </c>
      <c r="AX26" s="74">
        <f>IF(AND(ISNUMBER('Emissions (start here)'!Z26),ISNUMBER(Dispersion!$M$11)),'Emissions (start here)'!Z26*2000*453.59/8760/3600*Dispersion!$M$11,0)</f>
        <v>0</v>
      </c>
      <c r="AY26" s="74">
        <f>IF(AND(ISNUMBER('Emissions (start here)'!AA26),ISNUMBER(Dispersion!$N$8)),'Emissions (start here)'!AA26*453.59/3600*Dispersion!$N$8,0)</f>
        <v>0</v>
      </c>
      <c r="AZ26" s="74">
        <f>IF(AND(ISNUMBER('Emissions (start here)'!AA26),ISNUMBER(Dispersion!$N$9)),'Emissions (start here)'!AA26*453.59/3600*Dispersion!$N$9,0)</f>
        <v>0</v>
      </c>
      <c r="BA26" s="74">
        <f>IF(AND(ISNUMBER('Emissions (start here)'!AB26),ISNUMBER(Dispersion!$N$10)),'Emissions (start here)'!AB26*2000*453.59/8760/3600*Dispersion!$N$10,0)</f>
        <v>0</v>
      </c>
      <c r="BB26" s="74">
        <f>IF(AND(ISNUMBER('Emissions (start here)'!AB26),ISNUMBER(Dispersion!$N$11)),'Emissions (start here)'!AB26*2000*453.59/8760/3600*Dispersion!$N$11,0)</f>
        <v>0</v>
      </c>
      <c r="BC26" s="74">
        <f>IF(AND(ISNUMBER('Emissions (start here)'!AC26),ISNUMBER(Dispersion!$O$8)),'Emissions (start here)'!AC26*453.59/3600*Dispersion!$O$8,0)</f>
        <v>0</v>
      </c>
      <c r="BD26" s="74">
        <f>IF(AND(ISNUMBER('Emissions (start here)'!AC26),ISNUMBER(Dispersion!$O$9)),'Emissions (start here)'!AC26*453.59/3600*Dispersion!$O$9,0)</f>
        <v>0</v>
      </c>
      <c r="BE26" s="74">
        <f>IF(AND(ISNUMBER('Emissions (start here)'!AD26),ISNUMBER(Dispersion!$O$10)),'Emissions (start here)'!AD26*2000*453.59/8760/3600*Dispersion!$O$10,0)</f>
        <v>0</v>
      </c>
      <c r="BF26" s="74">
        <f>IF(AND(ISNUMBER('Emissions (start here)'!AD26),ISNUMBER(Dispersion!$O$11)),'Emissions (start here)'!AD26*2000*453.59/8760/3600*Dispersion!$O$11,0)</f>
        <v>0</v>
      </c>
      <c r="BG26" s="74">
        <f>IF(AND(ISNUMBER('Emissions (start here)'!AE26),ISNUMBER(Dispersion!$P$8)),'Emissions (start here)'!AE26*453.59/3600*Dispersion!$P$8,0)</f>
        <v>0</v>
      </c>
      <c r="BH26" s="74">
        <f>IF(AND(ISNUMBER('Emissions (start here)'!AE26),ISNUMBER(Dispersion!$P$9)),'Emissions (start here)'!AE26*453.59/3600*Dispersion!$P$9,0)</f>
        <v>0</v>
      </c>
      <c r="BI26" s="74">
        <f>IF(AND(ISNUMBER('Emissions (start here)'!AF26),ISNUMBER(Dispersion!$P$10)),'Emissions (start here)'!AF26*2000*453.59/8760/3600*Dispersion!$P$10,0)</f>
        <v>0</v>
      </c>
      <c r="BJ26" s="74">
        <f>IF(AND(ISNUMBER('Emissions (start here)'!AF26),ISNUMBER(Dispersion!$P$11)),'Emissions (start here)'!AF26*2000*453.59/8760/3600*Dispersion!$P$11,0)</f>
        <v>0</v>
      </c>
      <c r="BK26" s="74">
        <f>IF(AND(ISNUMBER('Emissions (start here)'!AG26),ISNUMBER(Dispersion!$Q$8)),'Emissions (start here)'!AG26*453.59/3600*Dispersion!$Q$8,0)</f>
        <v>0</v>
      </c>
      <c r="BL26" s="74">
        <f>IF(AND(ISNUMBER('Emissions (start here)'!AG26),ISNUMBER(Dispersion!$Q$9)),'Emissions (start here)'!AG26*453.59/3600*Dispersion!$Q$9,0)</f>
        <v>0</v>
      </c>
      <c r="BM26" s="74">
        <f>IF(AND(ISNUMBER('Emissions (start here)'!AH26),ISNUMBER(Dispersion!$Q$10)),'Emissions (start here)'!AH26*2000*453.59/8760/3600*Dispersion!$Q$10,0)</f>
        <v>0</v>
      </c>
      <c r="BN26" s="74">
        <f>IF(AND(ISNUMBER('Emissions (start here)'!AH26),ISNUMBER(Dispersion!$Q$11)),'Emissions (start here)'!AH26*2000*453.59/8760/3600*Dispersion!$Q$11,0)</f>
        <v>0</v>
      </c>
      <c r="BO26" s="74">
        <f>IF(AND(ISNUMBER('Emissions (start here)'!AI26),ISNUMBER(Dispersion!$R$8)),'Emissions (start here)'!AI26*453.59/3600*Dispersion!$R$8,0)</f>
        <v>0</v>
      </c>
      <c r="BP26" s="74">
        <f>IF(AND(ISNUMBER('Emissions (start here)'!AI26),ISNUMBER(Dispersion!$R$9)),'Emissions (start here)'!AI26*453.59/3600*Dispersion!$R$9,0)</f>
        <v>0</v>
      </c>
      <c r="BQ26" s="74">
        <f>IF(AND(ISNUMBER('Emissions (start here)'!AJ26),ISNUMBER(Dispersion!$R$10)),'Emissions (start here)'!AJ26*2000*453.59/8760/3600*Dispersion!$R$10,0)</f>
        <v>0</v>
      </c>
      <c r="BR26" s="74">
        <f>IF(AND(ISNUMBER('Emissions (start here)'!AJ26),ISNUMBER(Dispersion!$R$11)),'Emissions (start here)'!AJ26*2000*453.59/8760/3600*Dispersion!$R$11,0)</f>
        <v>0</v>
      </c>
      <c r="BS26" s="74">
        <f>IF(AND(ISNUMBER('Emissions (start here)'!AK26),ISNUMBER(Dispersion!$S$8)),'Emissions (start here)'!AK26*453.59/3600*Dispersion!$S$8,0)</f>
        <v>0</v>
      </c>
      <c r="BT26" s="74">
        <f>IF(AND(ISNUMBER('Emissions (start here)'!AK26),ISNUMBER(Dispersion!$S$9)),'Emissions (start here)'!AK26*453.59/3600*Dispersion!$S$9,0)</f>
        <v>0</v>
      </c>
      <c r="BU26" s="74">
        <f>IF(AND(ISNUMBER('Emissions (start here)'!AL26),ISNUMBER(Dispersion!$S$10)),'Emissions (start here)'!AL26*2000*453.59/8760/3600*Dispersion!$S$10,0)</f>
        <v>0</v>
      </c>
      <c r="BV26" s="74">
        <f>IF(AND(ISNUMBER('Emissions (start here)'!AL26),ISNUMBER(Dispersion!$S$11)),'Emissions (start here)'!AL26*2000*453.59/8760/3600*Dispersion!$S$11,0)</f>
        <v>0</v>
      </c>
      <c r="BW26" s="74">
        <f>IF(AND(ISNUMBER('Emissions (start here)'!AM26),ISNUMBER(Dispersion!$T$8)),'Emissions (start here)'!AM26*453.59/3600*Dispersion!$T$8,0)</f>
        <v>0</v>
      </c>
      <c r="BX26" s="74">
        <f>IF(AND(ISNUMBER('Emissions (start here)'!AM26),ISNUMBER(Dispersion!$T$9)),'Emissions (start here)'!AM26*453.59/3600*Dispersion!$T$9,0)</f>
        <v>0</v>
      </c>
      <c r="BY26" s="74">
        <f>IF(AND(ISNUMBER('Emissions (start here)'!AN26),ISNUMBER(Dispersion!$T$10)),'Emissions (start here)'!AN26*2000*453.59/8760/3600*Dispersion!$T$10,0)</f>
        <v>0</v>
      </c>
      <c r="BZ26" s="74">
        <f>IF(AND(ISNUMBER('Emissions (start here)'!AN26),ISNUMBER(Dispersion!$T$11)),'Emissions (start here)'!AN26*2000*453.59/8760/3600*Dispersion!$T$11,0)</f>
        <v>0</v>
      </c>
      <c r="CA26" s="74">
        <f>IF(AND(ISNUMBER('Emissions (start here)'!AO26),ISNUMBER(Dispersion!$U$8)),'Emissions (start here)'!AO26*453.59/3600*Dispersion!$U$8,0)</f>
        <v>0</v>
      </c>
      <c r="CB26" s="74">
        <f>IF(AND(ISNUMBER('Emissions (start here)'!AO26),ISNUMBER(Dispersion!$U$9)),'Emissions (start here)'!AO26*453.59/3600*Dispersion!$U$9,0)</f>
        <v>0</v>
      </c>
      <c r="CC26" s="74">
        <f>IF(AND(ISNUMBER('Emissions (start here)'!AP26),ISNUMBER(Dispersion!$U$10)),'Emissions (start here)'!AP26*2000*453.59/8760/3600*Dispersion!$U$10,0)</f>
        <v>0</v>
      </c>
      <c r="CD26" s="74">
        <f>IF(AND(ISNUMBER('Emissions (start here)'!AP26),ISNUMBER(Dispersion!$U$11)),'Emissions (start here)'!AP26*2000*453.59/8760/3600*Dispersion!$U$11,0)</f>
        <v>0</v>
      </c>
      <c r="CE26" s="74">
        <f>IF(AND(ISNUMBER('Emissions (start here)'!AQ26),ISNUMBER(Dispersion!$V$8)),'Emissions (start here)'!AQ26*453.59/3600*Dispersion!$V$8,0)</f>
        <v>0</v>
      </c>
      <c r="CF26" s="74">
        <f>IF(AND(ISNUMBER('Emissions (start here)'!AQ26),ISNUMBER(Dispersion!$V$9)),'Emissions (start here)'!AQ26*453.59/3600*Dispersion!$V$9,0)</f>
        <v>0</v>
      </c>
      <c r="CG26" s="74">
        <f>IF(AND(ISNUMBER('Emissions (start here)'!AR26),ISNUMBER(Dispersion!$V$10)),'Emissions (start here)'!AR26*2000*453.59/8760/3600*Dispersion!$V$10,0)</f>
        <v>0</v>
      </c>
      <c r="CH26" s="74">
        <f>IF(AND(ISNUMBER('Emissions (start here)'!AR26),ISNUMBER(Dispersion!$V$11)),'Emissions (start here)'!AR26*2000*453.59/8760/3600*Dispersion!$V$11,0)</f>
        <v>0</v>
      </c>
      <c r="CI26" s="74">
        <f>IF(AND(ISNUMBER('Emissions (start here)'!AS26),ISNUMBER(Dispersion!$W$8)),'Emissions (start here)'!AS26*453.59/3600*Dispersion!$W$8,0)</f>
        <v>0</v>
      </c>
      <c r="CJ26" s="74">
        <f>IF(AND(ISNUMBER('Emissions (start here)'!AS26),ISNUMBER(Dispersion!$W$9)),'Emissions (start here)'!AS26*453.59/3600*Dispersion!$W$9,0)</f>
        <v>0</v>
      </c>
      <c r="CK26" s="74">
        <f>IF(AND(ISNUMBER('Emissions (start here)'!AT26),ISNUMBER(Dispersion!$W$10)),'Emissions (start here)'!AT26*2000*453.59/8760/3600*Dispersion!$W$10,0)</f>
        <v>0</v>
      </c>
      <c r="CL26" s="74">
        <f>IF(AND(ISNUMBER('Emissions (start here)'!AT26),ISNUMBER(Dispersion!$W$11)),'Emissions (start here)'!AT26*2000*453.59/8760/3600*Dispersion!$W$11,0)</f>
        <v>0</v>
      </c>
      <c r="CM26" s="74">
        <f>IF(AND(ISNUMBER('Emissions (start here)'!AU26),ISNUMBER(Dispersion!$X$8)),'Emissions (start here)'!AU26*453.59/3600*Dispersion!$X$8,0)</f>
        <v>0</v>
      </c>
      <c r="CN26" s="74">
        <f>IF(AND(ISNUMBER('Emissions (start here)'!AU26),ISNUMBER(Dispersion!$X$9)),'Emissions (start here)'!AU26*453.59/3600*Dispersion!$X$9,0)</f>
        <v>0</v>
      </c>
      <c r="CO26" s="74">
        <f>IF(AND(ISNUMBER('Emissions (start here)'!AV26),ISNUMBER(Dispersion!$X$10)),'Emissions (start here)'!AV26*2000*453.59/8760/3600*Dispersion!$X$10,0)</f>
        <v>0</v>
      </c>
      <c r="CP26" s="74">
        <f>IF(AND(ISNUMBER('Emissions (start here)'!AV26),ISNUMBER(Dispersion!$X$11)),'Emissions (start here)'!AV26*2000*453.59/8760/3600*Dispersion!$X$11,0)</f>
        <v>0</v>
      </c>
      <c r="CQ26" s="74">
        <f>IF(AND(ISNUMBER('Emissions (start here)'!AW26),ISNUMBER(Dispersion!$Y$8)),'Emissions (start here)'!AW26*453.59/3600*Dispersion!$Y$8,0)</f>
        <v>0</v>
      </c>
      <c r="CR26" s="74">
        <f>IF(AND(ISNUMBER('Emissions (start here)'!AW26),ISNUMBER(Dispersion!$Y$9)),'Emissions (start here)'!AW26*453.59/3600*Dispersion!$Y$9,0)</f>
        <v>0</v>
      </c>
      <c r="CS26" s="74">
        <f>IF(AND(ISNUMBER('Emissions (start here)'!AX26),ISNUMBER(Dispersion!$Y$10)),'Emissions (start here)'!AX26*2000*453.59/8760/3600*Dispersion!$Y$10,0)</f>
        <v>0</v>
      </c>
      <c r="CT26" s="74">
        <f>IF(AND(ISNUMBER('Emissions (start here)'!AX26),ISNUMBER(Dispersion!$Y$11)),'Emissions (start here)'!AX26*2000*453.59/8760/3600*Dispersion!$Y$11,0)</f>
        <v>0</v>
      </c>
      <c r="CU26" s="74">
        <f>IF(AND(ISNUMBER('Emissions (start here)'!AY26),ISNUMBER(Dispersion!$Z$8)),'Emissions (start here)'!AY26*453.59/3600*Dispersion!$Z$8,0)</f>
        <v>0</v>
      </c>
      <c r="CV26" s="74">
        <f>IF(AND(ISNUMBER('Emissions (start here)'!AY26),ISNUMBER(Dispersion!$Z$9)),'Emissions (start here)'!AY26*453.59/3600*Dispersion!$Z$9,0)</f>
        <v>0</v>
      </c>
      <c r="CW26" s="74">
        <f>IF(AND(ISNUMBER('Emissions (start here)'!AZ26),ISNUMBER(Dispersion!$Z$10)),'Emissions (start here)'!AZ26*2000*453.59/8760/3600*Dispersion!$Z$10,0)</f>
        <v>0</v>
      </c>
      <c r="CX26" s="74">
        <f>IF(AND(ISNUMBER('Emissions (start here)'!AZ26),ISNUMBER(Dispersion!$Z$11)),'Emissions (start here)'!AZ26*2000*453.59/8760/3600*Dispersion!$Z$11,0)</f>
        <v>0</v>
      </c>
      <c r="CY26" s="74">
        <f>IF(AND(ISNUMBER('Emissions (start here)'!BA26),ISNUMBER(Dispersion!$AA$8)),'Emissions (start here)'!BA26*453.59/3600*Dispersion!$AA$8,0)</f>
        <v>0</v>
      </c>
      <c r="CZ26" s="74">
        <f>IF(AND(ISNUMBER('Emissions (start here)'!BA26),ISNUMBER(Dispersion!$AA$9)),'Emissions (start here)'!BA26*453.59/3600*Dispersion!$AA$9,0)</f>
        <v>0</v>
      </c>
      <c r="DA26" s="74">
        <f>IF(AND(ISNUMBER('Emissions (start here)'!BB26),ISNUMBER(Dispersion!$AA$10)),'Emissions (start here)'!BB26*2000*453.59/8760/3600*Dispersion!$AA$10,0)</f>
        <v>0</v>
      </c>
      <c r="DB26" s="74">
        <f>IF(AND(ISNUMBER('Emissions (start here)'!BB26),ISNUMBER(Dispersion!$AA$11)),'Emissions (start here)'!BB26*2000*453.59/8760/3600*Dispersion!$AA$11,0)</f>
        <v>0</v>
      </c>
      <c r="DC26" s="74">
        <f>IF(AND(ISNUMBER('Emissions (start here)'!BC26),ISNUMBER(Dispersion!$AB$8)),'Emissions (start here)'!BC26*453.59/3600*Dispersion!$AB$8,0)</f>
        <v>0</v>
      </c>
      <c r="DD26" s="74">
        <f>IF(AND(ISNUMBER('Emissions (start here)'!BC26),ISNUMBER(Dispersion!$AB$9)),'Emissions (start here)'!BC26*453.59/3600*Dispersion!$AB$9,0)</f>
        <v>0</v>
      </c>
      <c r="DE26" s="74">
        <f>IF(AND(ISNUMBER('Emissions (start here)'!BD26),ISNUMBER(Dispersion!$AB$10)),'Emissions (start here)'!BD26*2000*453.59/8760/3600*Dispersion!$AB$10,0)</f>
        <v>0</v>
      </c>
      <c r="DF26" s="74">
        <f>IF(AND(ISNUMBER('Emissions (start here)'!BD26),ISNUMBER(Dispersion!$AB$11)),'Emissions (start here)'!BD26*2000*453.59/8760/3600*Dispersion!$AB$11,0)</f>
        <v>0</v>
      </c>
      <c r="DG26" s="74">
        <f>IF(AND(ISNUMBER('Emissions (start here)'!BE26),ISNUMBER(Dispersion!$AC$8)),'Emissions (start here)'!BE26*453.59/3600*Dispersion!$AC$8,0)</f>
        <v>0</v>
      </c>
      <c r="DH26" s="74">
        <f>IF(AND(ISNUMBER('Emissions (start here)'!BE26),ISNUMBER(Dispersion!$AC$9)),'Emissions (start here)'!BE26*453.59/3600*Dispersion!$AC$9,0)</f>
        <v>0</v>
      </c>
      <c r="DI26" s="74">
        <f>IF(AND(ISNUMBER('Emissions (start here)'!BF26),ISNUMBER(Dispersion!$AC$10)),'Emissions (start here)'!BF26*2000*453.59/8760/3600*Dispersion!$AC$10,0)</f>
        <v>0</v>
      </c>
      <c r="DJ26" s="74">
        <f>IF(AND(ISNUMBER('Emissions (start here)'!BF26),ISNUMBER(Dispersion!$AC$11)),'Emissions (start here)'!BF26*2000*453.59/8760/3600*Dispersion!$AC$11,0)</f>
        <v>0</v>
      </c>
      <c r="DK26" s="74">
        <f>IF(AND(ISNUMBER('Emissions (start here)'!BG26),ISNUMBER(Dispersion!$AD$8)),'Emissions (start here)'!BG26*453.59/3600*Dispersion!$AD$8,0)</f>
        <v>0</v>
      </c>
      <c r="DL26" s="74">
        <f>IF(AND(ISNUMBER('Emissions (start here)'!BG26),ISNUMBER(Dispersion!$AD$9)),'Emissions (start here)'!BG26*453.59/3600*Dispersion!$AD$9,0)</f>
        <v>0</v>
      </c>
      <c r="DM26" s="74">
        <f>IF(AND(ISNUMBER('Emissions (start here)'!BH26),ISNUMBER(Dispersion!$AD$10)),'Emissions (start here)'!BH26*2000*453.59/8760/3600*Dispersion!$AD$10,0)</f>
        <v>0</v>
      </c>
      <c r="DN26" s="74">
        <f>IF(AND(ISNUMBER('Emissions (start here)'!BH26),ISNUMBER(Dispersion!$AD$11)),'Emissions (start here)'!BH26*2000*453.59/8760/3600*Dispersion!$AD$11,0)</f>
        <v>0</v>
      </c>
      <c r="DO26" s="74">
        <f>IF(AND(ISNUMBER('Emissions (start here)'!BI26),ISNUMBER(Dispersion!$AE$8)),'Emissions (start here)'!BI26*453.59/3600*Dispersion!$AE$8,0)</f>
        <v>0</v>
      </c>
      <c r="DP26" s="74">
        <f>IF(AND(ISNUMBER('Emissions (start here)'!BI26),ISNUMBER(Dispersion!$AE$9)),'Emissions (start here)'!BI26*453.59/3600*Dispersion!$AE$9,0)</f>
        <v>0</v>
      </c>
      <c r="DQ26" s="74">
        <f>IF(AND(ISNUMBER('Emissions (start here)'!BJ26),ISNUMBER(Dispersion!$AE$10)),'Emissions (start here)'!BJ26*2000*453.59/8760/3600*Dispersion!$AE$10,0)</f>
        <v>0</v>
      </c>
      <c r="DR26" s="74">
        <f>IF(AND(ISNUMBER('Emissions (start here)'!BJ26),ISNUMBER(Dispersion!$AE$11)),'Emissions (start here)'!BJ26*2000*453.59/8760/3600*Dispersion!$AE$11,0)</f>
        <v>0</v>
      </c>
      <c r="DS26" s="74">
        <f>IF(AND(ISNUMBER('Emissions (start here)'!BK26),ISNUMBER(Dispersion!$AF$8)),'Emissions (start here)'!BK26*453.59/3600*Dispersion!$AF$8,0)</f>
        <v>0</v>
      </c>
      <c r="DT26" s="74">
        <f>IF(AND(ISNUMBER('Emissions (start here)'!BK26),ISNUMBER(Dispersion!$AF$9)),'Emissions (start here)'!BK26*453.59/3600*Dispersion!$AF$9,0)</f>
        <v>0</v>
      </c>
      <c r="DU26" s="74">
        <f>IF(AND(ISNUMBER('Emissions (start here)'!BL26),ISNUMBER(Dispersion!$AF$10)),'Emissions (start here)'!BL26*2000*453.59/8760/3600*Dispersion!$AF$10,0)</f>
        <v>0</v>
      </c>
      <c r="DV26" s="74">
        <f>IF(AND(ISNUMBER('Emissions (start here)'!BL26),ISNUMBER(Dispersion!$AF$11)),'Emissions (start here)'!BL26*2000*453.59/8760/3600*Dispersion!$AF$11,0)</f>
        <v>0</v>
      </c>
      <c r="DW26" s="74">
        <f>IF(AND(ISNUMBER('Emissions (start here)'!BM26),ISNUMBER(Dispersion!$AG$8)),'Emissions (start here)'!BM26*453.59/3600*Dispersion!$AG$8,0)</f>
        <v>0</v>
      </c>
      <c r="DX26" s="74">
        <f>IF(AND(ISNUMBER('Emissions (start here)'!BM26),ISNUMBER(Dispersion!$AG$9)),'Emissions (start here)'!BM26*453.59/3600*Dispersion!$AG$9,0)</f>
        <v>0</v>
      </c>
      <c r="DY26" s="74">
        <f>IF(AND(ISNUMBER('Emissions (start here)'!BN26),ISNUMBER(Dispersion!$AG$10)),'Emissions (start here)'!BN26*2000*453.59/8760/3600*Dispersion!$AG$10,0)</f>
        <v>0</v>
      </c>
      <c r="DZ26" s="74">
        <f>IF(AND(ISNUMBER('Emissions (start here)'!BN26),ISNUMBER(Dispersion!$AG$11)),'Emissions (start here)'!BN26*2000*453.59/8760/3600*Dispersion!$AG$11,0)</f>
        <v>0</v>
      </c>
      <c r="EA26" s="74">
        <f>IF(AND(ISNUMBER('Emissions (start here)'!BO26),ISNUMBER(Dispersion!$AH$8)),'Emissions (start here)'!BO26*453.59/3600*Dispersion!$AH$8,0)</f>
        <v>0</v>
      </c>
      <c r="EB26" s="74">
        <f>IF(AND(ISNUMBER('Emissions (start here)'!BO26),ISNUMBER(Dispersion!$AH$9)),'Emissions (start here)'!BO26*453.59/3600*Dispersion!$AH$9,0)</f>
        <v>0</v>
      </c>
      <c r="EC26" s="74">
        <f>IF(AND(ISNUMBER('Emissions (start here)'!BP26),ISNUMBER(Dispersion!$AH$10)),'Emissions (start here)'!BP26*2000*453.59/8760/3600*Dispersion!$AH$10,0)</f>
        <v>0</v>
      </c>
      <c r="ED26" s="74">
        <f>IF(AND(ISNUMBER('Emissions (start here)'!BP26),ISNUMBER(Dispersion!$AH$11)),'Emissions (start here)'!BP26*2000*453.59/8760/3600*Dispersion!$AH$11,0)</f>
        <v>0</v>
      </c>
      <c r="EE26" s="74">
        <f>IF(AND(ISNUMBER('Emissions (start here)'!BQ26),ISNUMBER(Dispersion!$AI$8)),'Emissions (start here)'!BQ26*453.59/3600*Dispersion!$AI$8,0)</f>
        <v>0</v>
      </c>
      <c r="EF26" s="74">
        <f>IF(AND(ISNUMBER('Emissions (start here)'!BQ26),ISNUMBER(Dispersion!$AI$9)),'Emissions (start here)'!BQ26*453.59/3600*Dispersion!$AI$9,0)</f>
        <v>0</v>
      </c>
      <c r="EG26" s="74">
        <f>IF(AND(ISNUMBER('Emissions (start here)'!BR26),ISNUMBER(Dispersion!$AI$10)),'Emissions (start here)'!BR26*2000*453.59/8760/3600*Dispersion!$AI$10,0)</f>
        <v>0</v>
      </c>
      <c r="EH26" s="74">
        <f>IF(AND(ISNUMBER('Emissions (start here)'!BR26),ISNUMBER(Dispersion!$AI$11)),'Emissions (start here)'!BR26*2000*453.59/8760/3600*Dispersion!$AI$11,0)</f>
        <v>0</v>
      </c>
      <c r="EI26" s="74">
        <f>IF(AND(ISNUMBER('Emissions (start here)'!BS26),ISNUMBER(Dispersion!$AJ$8)),'Emissions (start here)'!BS26*453.59/3600*Dispersion!$AJ$8,0)</f>
        <v>0</v>
      </c>
      <c r="EJ26" s="74">
        <f>IF(AND(ISNUMBER('Emissions (start here)'!BS26),ISNUMBER(Dispersion!$AJ$9)),'Emissions (start here)'!BS26*453.59/3600*Dispersion!$AJ$9,0)</f>
        <v>0</v>
      </c>
      <c r="EK26" s="74">
        <f>IF(AND(ISNUMBER('Emissions (start here)'!BT26),ISNUMBER(Dispersion!$AJ$10)),'Emissions (start here)'!BT26*2000*453.59/8760/3600*Dispersion!$AJ$10,0)</f>
        <v>0</v>
      </c>
      <c r="EL26" s="74">
        <f>IF(AND(ISNUMBER('Emissions (start here)'!BT26),ISNUMBER(Dispersion!$AJ$11)),'Emissions (start here)'!BT26*2000*453.59/8760/3600*Dispersion!$AJ$11,0)</f>
        <v>0</v>
      </c>
      <c r="EM26" s="74">
        <f>IF(AND(ISNUMBER('Emissions (start here)'!BU26),ISNUMBER(Dispersion!$AK$8)),'Emissions (start here)'!BU26*453.59/3600*Dispersion!$AK$8,0)</f>
        <v>0</v>
      </c>
      <c r="EN26" s="74">
        <f>IF(AND(ISNUMBER('Emissions (start here)'!BU26),ISNUMBER(Dispersion!$AK$9)),'Emissions (start here)'!BU26*453.59/3600*Dispersion!$AK$9,0)</f>
        <v>0</v>
      </c>
      <c r="EO26" s="74">
        <f>IF(AND(ISNUMBER('Emissions (start here)'!BV26),ISNUMBER(Dispersion!$AK$10)),'Emissions (start here)'!BV26*2000*453.59/8760/3600*Dispersion!$AK$10,0)</f>
        <v>0</v>
      </c>
      <c r="EP26" s="74">
        <f>IF(AND(ISNUMBER('Emissions (start here)'!BV26),ISNUMBER(Dispersion!$AK$11)),'Emissions (start here)'!BV26*2000*453.59/8760/3600*Dispersion!$AK$11,0)</f>
        <v>0</v>
      </c>
      <c r="EQ26" s="74">
        <f>IF(AND(ISNUMBER('Emissions (start here)'!BW26),ISNUMBER(Dispersion!$AL$8)),'Emissions (start here)'!BW26*453.59/3600*Dispersion!$AL$8,0)</f>
        <v>0</v>
      </c>
      <c r="ER26" s="74">
        <f>IF(AND(ISNUMBER('Emissions (start here)'!BW26),ISNUMBER(Dispersion!$AL$9)),'Emissions (start here)'!BW26*453.59/3600*Dispersion!$AL$9,0)</f>
        <v>0</v>
      </c>
      <c r="ES26" s="74">
        <f>IF(AND(ISNUMBER('Emissions (start here)'!BX26),ISNUMBER(Dispersion!$AL$10)),'Emissions (start here)'!BX26*2000*453.59/8760/3600*Dispersion!$AL$10,0)</f>
        <v>0</v>
      </c>
      <c r="ET26" s="74">
        <f>IF(AND(ISNUMBER('Emissions (start here)'!BX26),ISNUMBER(Dispersion!$AL$11)),'Emissions (start here)'!BX26*2000*453.59/8760/3600*Dispersion!$AL$11,0)</f>
        <v>0</v>
      </c>
      <c r="EU26" s="74">
        <f>IF(AND(ISNUMBER('Emissions (start here)'!BY26),ISNUMBER(Dispersion!$AM$8)),'Emissions (start here)'!BY26*453.59/3600*Dispersion!$AM$8,0)</f>
        <v>0</v>
      </c>
      <c r="EV26" s="74">
        <f>IF(AND(ISNUMBER('Emissions (start here)'!BY26),ISNUMBER(Dispersion!$AM$9)),'Emissions (start here)'!BY26*453.59/3600*Dispersion!$AM$9,0)</f>
        <v>0</v>
      </c>
      <c r="EW26" s="74">
        <f>IF(AND(ISNUMBER('Emissions (start here)'!BZ26),ISNUMBER(Dispersion!$AM$10)),'Emissions (start here)'!BZ26*2000*453.59/8760/3600*Dispersion!$AM$10,0)</f>
        <v>0</v>
      </c>
      <c r="EX26" s="74">
        <f>IF(AND(ISNUMBER('Emissions (start here)'!BZ26),ISNUMBER(Dispersion!$AM$11)),'Emissions (start here)'!BZ26*2000*453.59/8760/3600*Dispersion!$AM$11,0)</f>
        <v>0</v>
      </c>
      <c r="EY26" s="74">
        <f>IF(AND(ISNUMBER('Emissions (start here)'!CA26),ISNUMBER(Dispersion!$AN$8)),'Emissions (start here)'!CA26*453.59/3600*Dispersion!$AN$8,0)</f>
        <v>0</v>
      </c>
      <c r="EZ26" s="74">
        <f>IF(AND(ISNUMBER('Emissions (start here)'!CA26),ISNUMBER(Dispersion!$AN$9)),'Emissions (start here)'!CA26*453.59/3600*Dispersion!$AN$9,0)</f>
        <v>0</v>
      </c>
      <c r="FA26" s="74">
        <f>IF(AND(ISNUMBER('Emissions (start here)'!CB26),ISNUMBER(Dispersion!$AN$10)),'Emissions (start here)'!CB26*2000*453.59/8760/3600*Dispersion!$AN$10,0)</f>
        <v>0</v>
      </c>
      <c r="FB26" s="74">
        <f>IF(AND(ISNUMBER('Emissions (start here)'!CB26),ISNUMBER(Dispersion!$AN$11)),'Emissions (start here)'!CB26*2000*453.59/8760/3600*Dispersion!$AN$11,0)</f>
        <v>0</v>
      </c>
      <c r="FC26" s="74">
        <f>IF(AND(ISNUMBER('Emissions (start here)'!CC26),ISNUMBER(Dispersion!$AO$8)),'Emissions (start here)'!CC26*453.59/3600*Dispersion!$AO$8,0)</f>
        <v>0</v>
      </c>
      <c r="FD26" s="74">
        <f>IF(AND(ISNUMBER('Emissions (start here)'!CC26),ISNUMBER(Dispersion!$AO$9)),'Emissions (start here)'!CC26*453.59/3600*Dispersion!$AO$9,0)</f>
        <v>0</v>
      </c>
      <c r="FE26" s="74">
        <f>IF(AND(ISNUMBER('Emissions (start here)'!CD26),ISNUMBER(Dispersion!$AO$10)),'Emissions (start here)'!CD26*2000*453.59/8760/3600*Dispersion!$AO$10,0)</f>
        <v>0</v>
      </c>
      <c r="FF26" s="74">
        <f>IF(AND(ISNUMBER('Emissions (start here)'!CD26),ISNUMBER(Dispersion!$AO$11)),'Emissions (start here)'!CD26*2000*453.59/8760/3600*Dispersion!$AO$11,0)</f>
        <v>0</v>
      </c>
      <c r="FG26" s="74">
        <f>IF(AND(ISNUMBER('Emissions (start here)'!CE26),ISNUMBER(Dispersion!$AP$8)),'Emissions (start here)'!CE26*453.59/3600*Dispersion!$AP$8,0)</f>
        <v>0</v>
      </c>
      <c r="FH26" s="74">
        <f>IF(AND(ISNUMBER('Emissions (start here)'!CE26),ISNUMBER(Dispersion!$AP$9)),'Emissions (start here)'!CE26*453.59/3600*Dispersion!$AP$9,0)</f>
        <v>0</v>
      </c>
      <c r="FI26" s="74">
        <f>IF(AND(ISNUMBER('Emissions (start here)'!CF26),ISNUMBER(Dispersion!$AP$10)),'Emissions (start here)'!CF26*2000*453.59/8760/3600*Dispersion!$AP$10,0)</f>
        <v>0</v>
      </c>
      <c r="FJ26" s="74">
        <f>IF(AND(ISNUMBER('Emissions (start here)'!CF26),ISNUMBER(Dispersion!$AP$11)),'Emissions (start here)'!CF26*2000*453.59/8760/3600*Dispersion!$AP$11,0)</f>
        <v>0</v>
      </c>
      <c r="FK26" s="74">
        <f>IF(AND(ISNUMBER('Emissions (start here)'!CG26),ISNUMBER(Dispersion!$AQ$8)),'Emissions (start here)'!CG26*453.59/3600*Dispersion!$AQ$8,0)</f>
        <v>0</v>
      </c>
      <c r="FL26" s="74">
        <f>IF(AND(ISNUMBER('Emissions (start here)'!CG26),ISNUMBER(Dispersion!$AQ$9)),'Emissions (start here)'!CG26*453.59/3600*Dispersion!$AQ$9,0)</f>
        <v>0</v>
      </c>
      <c r="FM26" s="74">
        <f>IF(AND(ISNUMBER('Emissions (start here)'!CH26),ISNUMBER(Dispersion!$AQ$10)),'Emissions (start here)'!CH26*2000*453.59/8760/3600*Dispersion!$AQ$10,0)</f>
        <v>0</v>
      </c>
      <c r="FN26" s="74">
        <f>IF(AND(ISNUMBER('Emissions (start here)'!CH26),ISNUMBER(Dispersion!$AQ$11)),'Emissions (start here)'!CH26*2000*453.59/8760/3600*Dispersion!$AQ$11,0)</f>
        <v>0</v>
      </c>
      <c r="FO26" s="74">
        <f>IF(AND(ISNUMBER('Emissions (start here)'!CI26),ISNUMBER(Dispersion!$AR$8)),'Emissions (start here)'!CI26*453.59/3600*Dispersion!$AR$8,0)</f>
        <v>0</v>
      </c>
      <c r="FP26" s="74">
        <f>IF(AND(ISNUMBER('Emissions (start here)'!CI26),ISNUMBER(Dispersion!$AR$9)),'Emissions (start here)'!CI26*453.59/3600*Dispersion!$AR$9,0)</f>
        <v>0</v>
      </c>
      <c r="FQ26" s="74">
        <f>IF(AND(ISNUMBER('Emissions (start here)'!CJ26),ISNUMBER(Dispersion!$AR$10)),'Emissions (start here)'!CJ26*2000*453.59/8760/3600*Dispersion!$AR$10,0)</f>
        <v>0</v>
      </c>
      <c r="FR26" s="74">
        <f>IF(AND(ISNUMBER('Emissions (start here)'!CJ26),ISNUMBER(Dispersion!$AR$11)),'Emissions (start here)'!CJ26*2000*453.59/8760/3600*Dispersion!$AR$11,0)</f>
        <v>0</v>
      </c>
      <c r="FS26" s="74">
        <f>IF(AND(ISNUMBER('Emissions (start here)'!CK26),ISNUMBER(Dispersion!$AS$8)),'Emissions (start here)'!CK26*453.59/3600*Dispersion!$AS$8,0)</f>
        <v>0</v>
      </c>
      <c r="FT26" s="74">
        <f>IF(AND(ISNUMBER('Emissions (start here)'!CK26),ISNUMBER(Dispersion!$AS$9)),'Emissions (start here)'!CK26*453.59/3600*Dispersion!$AS$9,0)</f>
        <v>0</v>
      </c>
      <c r="FU26" s="74">
        <f>IF(AND(ISNUMBER('Emissions (start here)'!CL26),ISNUMBER(Dispersion!$AS$10)),'Emissions (start here)'!CL26*2000*453.59/8760/3600*Dispersion!$AS$10,0)</f>
        <v>0</v>
      </c>
      <c r="FV26" s="74">
        <f>IF(AND(ISNUMBER('Emissions (start here)'!CL26),ISNUMBER(Dispersion!$AS$11)),'Emissions (start here)'!CL26*2000*453.59/8760/3600*Dispersion!$AS$11,0)</f>
        <v>0</v>
      </c>
      <c r="FW26" s="74">
        <f>IF(AND(ISNUMBER('Emissions (start here)'!CM26),ISNUMBER(Dispersion!$AT$8)),'Emissions (start here)'!CM26*453.59/3600*Dispersion!$AT$8,0)</f>
        <v>0</v>
      </c>
      <c r="FX26" s="74">
        <f>IF(AND(ISNUMBER('Emissions (start here)'!CM26),ISNUMBER(Dispersion!$AT$9)),'Emissions (start here)'!CM26*453.59/3600*Dispersion!$AT$9,0)</f>
        <v>0</v>
      </c>
      <c r="FY26" s="74">
        <f>IF(AND(ISNUMBER('Emissions (start here)'!CN26),ISNUMBER(Dispersion!$AT$10)),'Emissions (start here)'!CN26*2000*453.59/8760/3600*Dispersion!$AT$10,0)</f>
        <v>0</v>
      </c>
      <c r="FZ26" s="74">
        <f>IF(AND(ISNUMBER('Emissions (start here)'!CN26),ISNUMBER(Dispersion!$AT$11)),'Emissions (start here)'!CN26*2000*453.59/8760/3600*Dispersion!$AT$11,0)</f>
        <v>0</v>
      </c>
      <c r="GA26" s="74">
        <f>IF(AND(ISNUMBER('Emissions (start here)'!CO26),ISNUMBER(Dispersion!$AU$8)),'Emissions (start here)'!CO26*453.59/3600*Dispersion!$AU$8,0)</f>
        <v>0</v>
      </c>
      <c r="GB26" s="74">
        <f>IF(AND(ISNUMBER('Emissions (start here)'!CO26),ISNUMBER(Dispersion!$AU$9)),'Emissions (start here)'!CO26*453.59/3600*Dispersion!$AU$9,0)</f>
        <v>0</v>
      </c>
      <c r="GC26" s="74">
        <f>IF(AND(ISNUMBER('Emissions (start here)'!CP26),ISNUMBER(Dispersion!$AU$10)),'Emissions (start here)'!CP26*2000*453.59/8760/3600*Dispersion!$AU$10,0)</f>
        <v>0</v>
      </c>
      <c r="GD26" s="74">
        <f>IF(AND(ISNUMBER('Emissions (start here)'!CP26),ISNUMBER(Dispersion!$AU$11)),'Emissions (start here)'!CP26*2000*453.59/8760/3600*Dispersion!$AU$11,0)</f>
        <v>0</v>
      </c>
      <c r="GE26" s="74">
        <f>IF(AND(ISNUMBER('Emissions (start here)'!CQ26),ISNUMBER(Dispersion!$AV$8)),'Emissions (start here)'!CQ26*453.59/3600*Dispersion!$AV$8,0)</f>
        <v>0</v>
      </c>
      <c r="GF26" s="74">
        <f>IF(AND(ISNUMBER('Emissions (start here)'!CQ26),ISNUMBER(Dispersion!$AV$9)),'Emissions (start here)'!CQ26*453.59/3600*Dispersion!$AV$9,0)</f>
        <v>0</v>
      </c>
      <c r="GG26" s="74">
        <f>IF(AND(ISNUMBER('Emissions (start here)'!CR26),ISNUMBER(Dispersion!$AV$10)),'Emissions (start here)'!CR26*2000*453.59/8760/3600*Dispersion!$AV$10,0)</f>
        <v>0</v>
      </c>
      <c r="GH26" s="74">
        <f>IF(AND(ISNUMBER('Emissions (start here)'!CR26),ISNUMBER(Dispersion!$AV$11)),'Emissions (start here)'!CR26*2000*453.59/8760/3600*Dispersion!$AV$11,0)</f>
        <v>0</v>
      </c>
      <c r="GI26" s="74">
        <f>IF(AND(ISNUMBER('Emissions (start here)'!CS26),ISNUMBER(Dispersion!$AW$8)),'Emissions (start here)'!CS26*453.59/3600*Dispersion!$AW$8,0)</f>
        <v>0</v>
      </c>
      <c r="GJ26" s="74">
        <f>IF(AND(ISNUMBER('Emissions (start here)'!CS26),ISNUMBER(Dispersion!$AW$9)),'Emissions (start here)'!CS26*453.59/3600*Dispersion!$AW$9,0)</f>
        <v>0</v>
      </c>
      <c r="GK26" s="74">
        <f>IF(AND(ISNUMBER('Emissions (start here)'!CT26),ISNUMBER(Dispersion!$AW$10)),'Emissions (start here)'!CT26*2000*453.59/8760/3600*Dispersion!$AW$10,0)</f>
        <v>0</v>
      </c>
      <c r="GL26" s="74">
        <f>IF(AND(ISNUMBER('Emissions (start here)'!CT26),ISNUMBER(Dispersion!$AW$11)),'Emissions (start here)'!CT26*2000*453.59/8760/3600*Dispersion!$AW$11,0)</f>
        <v>0</v>
      </c>
      <c r="GM26" s="74">
        <f>IF(AND(ISNUMBER('Emissions (start here)'!CU26),ISNUMBER(Dispersion!$AX$8)),'Emissions (start here)'!CU26*453.59/3600*Dispersion!$AX$8,0)</f>
        <v>0</v>
      </c>
      <c r="GN26" s="74">
        <f>IF(AND(ISNUMBER('Emissions (start here)'!CU26),ISNUMBER(Dispersion!$AX$9)),'Emissions (start here)'!CU26*453.59/3600*Dispersion!$AX$9,0)</f>
        <v>0</v>
      </c>
      <c r="GO26" s="74">
        <f>IF(AND(ISNUMBER('Emissions (start here)'!CV26),ISNUMBER(Dispersion!$AX$10)),'Emissions (start here)'!CV26*2000*453.59/8760/3600*Dispersion!$AX$10,0)</f>
        <v>0</v>
      </c>
      <c r="GP26" s="74">
        <f>IF(AND(ISNUMBER('Emissions (start here)'!CV26),ISNUMBER(Dispersion!$AX$11)),'Emissions (start here)'!CV26*2000*453.59/8760/3600*Dispersion!$AX$11,0)</f>
        <v>0</v>
      </c>
      <c r="GQ26" s="74">
        <f>IF(AND(ISNUMBER('Emissions (start here)'!CW26),ISNUMBER(Dispersion!$AY$8)),'Emissions (start here)'!CW26*453.59/3600*Dispersion!$AY$8,0)</f>
        <v>0</v>
      </c>
      <c r="GR26" s="74">
        <f>IF(AND(ISNUMBER('Emissions (start here)'!CW26),ISNUMBER(Dispersion!$AY$9)),'Emissions (start here)'!CW26*453.59/3600*Dispersion!$AY$9,0)</f>
        <v>0</v>
      </c>
      <c r="GS26" s="74">
        <f>IF(AND(ISNUMBER('Emissions (start here)'!CX26),ISNUMBER(Dispersion!$AY$10)),'Emissions (start here)'!CX26*2000*453.59/8760/3600*Dispersion!$AY$10,0)</f>
        <v>0</v>
      </c>
      <c r="GT26" s="74">
        <f>IF(AND(ISNUMBER('Emissions (start here)'!CX26),ISNUMBER(Dispersion!$AY$11)),'Emissions (start here)'!CX26*2000*453.59/8760/3600*Dispersion!$AY$11,0)</f>
        <v>0</v>
      </c>
      <c r="GU26" s="74">
        <f>IF(AND(ISNUMBER('Emissions (start here)'!CY26),ISNUMBER(Dispersion!$AZ$8)),'Emissions (start here)'!CY26*453.59/3600*Dispersion!$AZ$8,0)</f>
        <v>0</v>
      </c>
      <c r="GV26" s="74">
        <f>IF(AND(ISNUMBER('Emissions (start here)'!CY26),ISNUMBER(Dispersion!$AZ$9)),'Emissions (start here)'!CY26*453.59/3600*Dispersion!$AZ$9,0)</f>
        <v>0</v>
      </c>
      <c r="GW26" s="74">
        <f>IF(AND(ISNUMBER('Emissions (start here)'!CZ26),ISNUMBER(Dispersion!$AZ$10)),'Emissions (start here)'!CZ26*2000*453.59/8760/3600*Dispersion!$AZ$10,0)</f>
        <v>0</v>
      </c>
      <c r="GX26" s="74">
        <f>IF(AND(ISNUMBER('Emissions (start here)'!CZ26),ISNUMBER(Dispersion!$AZ$11)),'Emissions (start here)'!CZ26*2000*453.59/8760/3600*Dispersion!$AZ$11,0)</f>
        <v>0</v>
      </c>
    </row>
    <row r="27" spans="1:206" x14ac:dyDescent="0.2">
      <c r="A27" s="51" t="str">
        <f>'Tox Values'!C27</f>
        <v>117-79-3</v>
      </c>
      <c r="B27" s="94" t="str">
        <f>'Tox Values'!D27</f>
        <v>Aminoanthraquinone, 2-</v>
      </c>
      <c r="C27" s="96">
        <f t="shared" si="1"/>
        <v>0</v>
      </c>
      <c r="D27" s="74">
        <f t="shared" si="2"/>
        <v>0</v>
      </c>
      <c r="E27" s="74">
        <f t="shared" si="3"/>
        <v>0</v>
      </c>
      <c r="F27" s="99">
        <f t="shared" si="4"/>
        <v>0</v>
      </c>
      <c r="G27" s="97">
        <f>IF(AND(ISNUMBER('Emissions (start here)'!E27),ISNUMBER(Dispersion!$C$8)),'Emissions (start here)'!E27*453.59/3600*Dispersion!$C$8,0)</f>
        <v>0</v>
      </c>
      <c r="H27" s="74">
        <f>IF(AND(ISNUMBER('Emissions (start here)'!E27),ISNUMBER(Dispersion!$C$9)),'Emissions (start here)'!E27*453.59/3600*Dispersion!$C$9,0)</f>
        <v>0</v>
      </c>
      <c r="I27" s="74">
        <f>IF(AND(ISNUMBER('Emissions (start here)'!F27),ISNUMBER(Dispersion!$C$10)),'Emissions (start here)'!F27*2000*453.59/8760/3600*Dispersion!$C$10,0)</f>
        <v>0</v>
      </c>
      <c r="J27" s="74">
        <f>IF(AND(ISNUMBER('Emissions (start here)'!F27),ISNUMBER(Dispersion!$C$11)),'Emissions (start here)'!F27*2000*453.59/8760/3600*Dispersion!$C$11,0)</f>
        <v>0</v>
      </c>
      <c r="K27" s="74">
        <f>IF(AND(ISNUMBER('Emissions (start here)'!G27),ISNUMBER(Dispersion!$D$8)),'Emissions (start here)'!G27*453.59/3600*Dispersion!$D$8,0)</f>
        <v>0</v>
      </c>
      <c r="L27" s="74">
        <f>IF(AND(ISNUMBER('Emissions (start here)'!G27),ISNUMBER(Dispersion!$D$9)),'Emissions (start here)'!G27*453.59/3600*Dispersion!$D$9,0)</f>
        <v>0</v>
      </c>
      <c r="M27" s="74">
        <f>IF(AND(ISNUMBER('Emissions (start here)'!H27),ISNUMBER(Dispersion!$D$10)),'Emissions (start here)'!H27*2000*453.59/8760/3600*Dispersion!$D$10,0)</f>
        <v>0</v>
      </c>
      <c r="N27" s="74">
        <f>IF(AND(ISNUMBER('Emissions (start here)'!H27),ISNUMBER(Dispersion!$D$11)),'Emissions (start here)'!H27*2000*453.59/8760/3600*Dispersion!$D$11,0)</f>
        <v>0</v>
      </c>
      <c r="O27" s="74">
        <f>IF(AND(ISNUMBER('Emissions (start here)'!I27),ISNUMBER(Dispersion!$E$8)),'Emissions (start here)'!I27*453.59/3600*Dispersion!$E$8,0)</f>
        <v>0</v>
      </c>
      <c r="P27" s="74">
        <f>IF(AND(ISNUMBER('Emissions (start here)'!I27),ISNUMBER(Dispersion!$E$9)),'Emissions (start here)'!I27*453.59/3600*Dispersion!$E$9,0)</f>
        <v>0</v>
      </c>
      <c r="Q27" s="74">
        <f>IF(AND(ISNUMBER('Emissions (start here)'!J27),ISNUMBER(Dispersion!$E$10)),'Emissions (start here)'!J27*2000*453.59/8760/3600*Dispersion!$E$10,0)</f>
        <v>0</v>
      </c>
      <c r="R27" s="74">
        <f>IF(AND(ISNUMBER('Emissions (start here)'!J27),ISNUMBER(Dispersion!$E$11)),'Emissions (start here)'!J27*2000*453.59/8760/3600*Dispersion!$E$11,0)</f>
        <v>0</v>
      </c>
      <c r="S27" s="74">
        <f>IF(AND(ISNUMBER('Emissions (start here)'!K27),ISNUMBER(Dispersion!$F$8)),'Emissions (start here)'!K27*453.59/3600*Dispersion!$F$8,0)</f>
        <v>0</v>
      </c>
      <c r="T27" s="74">
        <f>IF(AND(ISNUMBER('Emissions (start here)'!K27),ISNUMBER(Dispersion!$F$9)),'Emissions (start here)'!K27*453.59/3600*Dispersion!$F$9,0)</f>
        <v>0</v>
      </c>
      <c r="U27" s="74">
        <f>IF(AND(ISNUMBER('Emissions (start here)'!L27),ISNUMBER(Dispersion!$F$10)),'Emissions (start here)'!L27*2000*453.59/8760/3600*Dispersion!$F$10,0)</f>
        <v>0</v>
      </c>
      <c r="V27" s="74">
        <f>IF(AND(ISNUMBER('Emissions (start here)'!L27),ISNUMBER(Dispersion!$F$11)),'Emissions (start here)'!L27*2000*453.59/8760/3600*Dispersion!$F$11,0)</f>
        <v>0</v>
      </c>
      <c r="W27" s="74">
        <f>IF(AND(ISNUMBER('Emissions (start here)'!M27),ISNUMBER(Dispersion!$G$8)),'Emissions (start here)'!M27*453.59/3600*Dispersion!$G$8,0)</f>
        <v>0</v>
      </c>
      <c r="X27" s="74">
        <f>IF(AND(ISNUMBER('Emissions (start here)'!M27),ISNUMBER(Dispersion!$G$9)),'Emissions (start here)'!M27*453.59/3600*Dispersion!$G$9,0)</f>
        <v>0</v>
      </c>
      <c r="Y27" s="74">
        <f>IF(AND(ISNUMBER('Emissions (start here)'!N27),ISNUMBER(Dispersion!$G$10)),'Emissions (start here)'!N27*2000*453.59/8760/3600*Dispersion!$G$10,0)</f>
        <v>0</v>
      </c>
      <c r="Z27" s="74">
        <f>IF(AND(ISNUMBER('Emissions (start here)'!N27),ISNUMBER(Dispersion!$G$11)),'Emissions (start here)'!N27*2000*453.59/8760/3600*Dispersion!$G$11,0)</f>
        <v>0</v>
      </c>
      <c r="AA27" s="74">
        <f>IF(AND(ISNUMBER('Emissions (start here)'!O27),ISNUMBER(Dispersion!$H$8)),'Emissions (start here)'!O27*453.59/3600*Dispersion!$H$8,0)</f>
        <v>0</v>
      </c>
      <c r="AB27" s="74">
        <f>IF(AND(ISNUMBER('Emissions (start here)'!O27),ISNUMBER(Dispersion!$H$9)),'Emissions (start here)'!O27*453.59/3600*Dispersion!$H$9,0)</f>
        <v>0</v>
      </c>
      <c r="AC27" s="74">
        <f>IF(AND(ISNUMBER('Emissions (start here)'!P27),ISNUMBER(Dispersion!$H$10)),'Emissions (start here)'!P27*2000*453.59/8760/3600*Dispersion!$H$10,0)</f>
        <v>0</v>
      </c>
      <c r="AD27" s="74">
        <f>IF(AND(ISNUMBER('Emissions (start here)'!P27),ISNUMBER(Dispersion!$H$11)),'Emissions (start here)'!P27*2000*453.59/8760/3600*Dispersion!$H$11,0)</f>
        <v>0</v>
      </c>
      <c r="AE27" s="74">
        <f>IF(AND(ISNUMBER('Emissions (start here)'!Q27),ISNUMBER(Dispersion!$I$8)),'Emissions (start here)'!Q27*453.59/3600*Dispersion!$I$8,0)</f>
        <v>0</v>
      </c>
      <c r="AF27" s="74">
        <f>IF(AND(ISNUMBER('Emissions (start here)'!Q27),ISNUMBER(Dispersion!$I$9)),'Emissions (start here)'!Q27*453.59/3600*Dispersion!$I$9,0)</f>
        <v>0</v>
      </c>
      <c r="AG27" s="74">
        <f>IF(AND(ISNUMBER('Emissions (start here)'!R27),ISNUMBER(Dispersion!$I$10)),'Emissions (start here)'!R27*2000*453.59/8760/3600*Dispersion!$I$10,0)</f>
        <v>0</v>
      </c>
      <c r="AH27" s="74">
        <f>IF(AND(ISNUMBER('Emissions (start here)'!R27),ISNUMBER(Dispersion!$I$11)),'Emissions (start here)'!R27*2000*453.59/8760/3600*Dispersion!$I$11,0)</f>
        <v>0</v>
      </c>
      <c r="AI27" s="74">
        <f>IF(AND(ISNUMBER('Emissions (start here)'!S27),ISNUMBER(Dispersion!$J$8)),'Emissions (start here)'!S27*453.59/3600*Dispersion!$J$8,0)</f>
        <v>0</v>
      </c>
      <c r="AJ27" s="74">
        <f>IF(AND(ISNUMBER('Emissions (start here)'!S27),ISNUMBER(Dispersion!$J$9)),'Emissions (start here)'!S27*453.59/3600*Dispersion!$J$9,0)</f>
        <v>0</v>
      </c>
      <c r="AK27" s="74">
        <f>IF(AND(ISNUMBER('Emissions (start here)'!T27),ISNUMBER(Dispersion!$J$10)),'Emissions (start here)'!T27*2000*453.59/8760/3600*Dispersion!$J$10,0)</f>
        <v>0</v>
      </c>
      <c r="AL27" s="74">
        <f>IF(AND(ISNUMBER('Emissions (start here)'!T27),ISNUMBER(Dispersion!$J$11)),'Emissions (start here)'!T27*2000*453.59/8760/3600*Dispersion!$J$11,0)</f>
        <v>0</v>
      </c>
      <c r="AM27" s="74">
        <f>IF(AND(ISNUMBER('Emissions (start here)'!U27),ISNUMBER(Dispersion!$K$8)),'Emissions (start here)'!U27*453.59/3600*Dispersion!$K$8,0)</f>
        <v>0</v>
      </c>
      <c r="AN27" s="74">
        <f>IF(AND(ISNUMBER('Emissions (start here)'!U27),ISNUMBER(Dispersion!$K$9)),'Emissions (start here)'!U27*453.59/3600*Dispersion!$K$9,0)</f>
        <v>0</v>
      </c>
      <c r="AO27" s="74">
        <f>IF(AND(ISNUMBER('Emissions (start here)'!V27),ISNUMBER(Dispersion!$K$10)),'Emissions (start here)'!V27*2000*453.59/8760/3600*Dispersion!$K$10,0)</f>
        <v>0</v>
      </c>
      <c r="AP27" s="74">
        <f>IF(AND(ISNUMBER('Emissions (start here)'!V27),ISNUMBER(Dispersion!$K$11)),'Emissions (start here)'!V27*2000*453.59/8760/3600*Dispersion!$K$11,0)</f>
        <v>0</v>
      </c>
      <c r="AQ27" s="74">
        <f>IF(AND(ISNUMBER('Emissions (start here)'!W27),ISNUMBER(Dispersion!$L$8)),'Emissions (start here)'!W27*453.59/3600*Dispersion!$L$8,0)</f>
        <v>0</v>
      </c>
      <c r="AR27" s="74">
        <f>IF(AND(ISNUMBER('Emissions (start here)'!W27),ISNUMBER(Dispersion!$L$9)),'Emissions (start here)'!W27*453.59/3600*Dispersion!$L$9,0)</f>
        <v>0</v>
      </c>
      <c r="AS27" s="74">
        <f>IF(AND(ISNUMBER('Emissions (start here)'!X27),ISNUMBER(Dispersion!$L$10)),'Emissions (start here)'!X27*2000*453.59/8760/3600*Dispersion!$L$10,0)</f>
        <v>0</v>
      </c>
      <c r="AT27" s="74">
        <f>IF(AND(ISNUMBER('Emissions (start here)'!X27),ISNUMBER(Dispersion!$L$11)),'Emissions (start here)'!X27*2000*453.59/8760/3600*Dispersion!$L$11,0)</f>
        <v>0</v>
      </c>
      <c r="AU27" s="74">
        <f>IF(AND(ISNUMBER('Emissions (start here)'!Y27),ISNUMBER(Dispersion!$M$8)),'Emissions (start here)'!Y27*453.59/3600*Dispersion!$M$8,0)</f>
        <v>0</v>
      </c>
      <c r="AV27" s="74">
        <f>IF(AND(ISNUMBER('Emissions (start here)'!Y27),ISNUMBER(Dispersion!$M$9)),'Emissions (start here)'!Y27*453.59/3600*Dispersion!$M$9,0)</f>
        <v>0</v>
      </c>
      <c r="AW27" s="74">
        <f>IF(AND(ISNUMBER('Emissions (start here)'!Z27),ISNUMBER(Dispersion!$M$10)),'Emissions (start here)'!Z27*2000*453.59/8760/3600*Dispersion!$M$10,0)</f>
        <v>0</v>
      </c>
      <c r="AX27" s="74">
        <f>IF(AND(ISNUMBER('Emissions (start here)'!Z27),ISNUMBER(Dispersion!$M$11)),'Emissions (start here)'!Z27*2000*453.59/8760/3600*Dispersion!$M$11,0)</f>
        <v>0</v>
      </c>
      <c r="AY27" s="74">
        <f>IF(AND(ISNUMBER('Emissions (start here)'!AA27),ISNUMBER(Dispersion!$N$8)),'Emissions (start here)'!AA27*453.59/3600*Dispersion!$N$8,0)</f>
        <v>0</v>
      </c>
      <c r="AZ27" s="74">
        <f>IF(AND(ISNUMBER('Emissions (start here)'!AA27),ISNUMBER(Dispersion!$N$9)),'Emissions (start here)'!AA27*453.59/3600*Dispersion!$N$9,0)</f>
        <v>0</v>
      </c>
      <c r="BA27" s="74">
        <f>IF(AND(ISNUMBER('Emissions (start here)'!AB27),ISNUMBER(Dispersion!$N$10)),'Emissions (start here)'!AB27*2000*453.59/8760/3600*Dispersion!$N$10,0)</f>
        <v>0</v>
      </c>
      <c r="BB27" s="74">
        <f>IF(AND(ISNUMBER('Emissions (start here)'!AB27),ISNUMBER(Dispersion!$N$11)),'Emissions (start here)'!AB27*2000*453.59/8760/3600*Dispersion!$N$11,0)</f>
        <v>0</v>
      </c>
      <c r="BC27" s="74">
        <f>IF(AND(ISNUMBER('Emissions (start here)'!AC27),ISNUMBER(Dispersion!$O$8)),'Emissions (start here)'!AC27*453.59/3600*Dispersion!$O$8,0)</f>
        <v>0</v>
      </c>
      <c r="BD27" s="74">
        <f>IF(AND(ISNUMBER('Emissions (start here)'!AC27),ISNUMBER(Dispersion!$O$9)),'Emissions (start here)'!AC27*453.59/3600*Dispersion!$O$9,0)</f>
        <v>0</v>
      </c>
      <c r="BE27" s="74">
        <f>IF(AND(ISNUMBER('Emissions (start here)'!AD27),ISNUMBER(Dispersion!$O$10)),'Emissions (start here)'!AD27*2000*453.59/8760/3600*Dispersion!$O$10,0)</f>
        <v>0</v>
      </c>
      <c r="BF27" s="74">
        <f>IF(AND(ISNUMBER('Emissions (start here)'!AD27),ISNUMBER(Dispersion!$O$11)),'Emissions (start here)'!AD27*2000*453.59/8760/3600*Dispersion!$O$11,0)</f>
        <v>0</v>
      </c>
      <c r="BG27" s="74">
        <f>IF(AND(ISNUMBER('Emissions (start here)'!AE27),ISNUMBER(Dispersion!$P$8)),'Emissions (start here)'!AE27*453.59/3600*Dispersion!$P$8,0)</f>
        <v>0</v>
      </c>
      <c r="BH27" s="74">
        <f>IF(AND(ISNUMBER('Emissions (start here)'!AE27),ISNUMBER(Dispersion!$P$9)),'Emissions (start here)'!AE27*453.59/3600*Dispersion!$P$9,0)</f>
        <v>0</v>
      </c>
      <c r="BI27" s="74">
        <f>IF(AND(ISNUMBER('Emissions (start here)'!AF27),ISNUMBER(Dispersion!$P$10)),'Emissions (start here)'!AF27*2000*453.59/8760/3600*Dispersion!$P$10,0)</f>
        <v>0</v>
      </c>
      <c r="BJ27" s="74">
        <f>IF(AND(ISNUMBER('Emissions (start here)'!AF27),ISNUMBER(Dispersion!$P$11)),'Emissions (start here)'!AF27*2000*453.59/8760/3600*Dispersion!$P$11,0)</f>
        <v>0</v>
      </c>
      <c r="BK27" s="74">
        <f>IF(AND(ISNUMBER('Emissions (start here)'!AG27),ISNUMBER(Dispersion!$Q$8)),'Emissions (start here)'!AG27*453.59/3600*Dispersion!$Q$8,0)</f>
        <v>0</v>
      </c>
      <c r="BL27" s="74">
        <f>IF(AND(ISNUMBER('Emissions (start here)'!AG27),ISNUMBER(Dispersion!$Q$9)),'Emissions (start here)'!AG27*453.59/3600*Dispersion!$Q$9,0)</f>
        <v>0</v>
      </c>
      <c r="BM27" s="74">
        <f>IF(AND(ISNUMBER('Emissions (start here)'!AH27),ISNUMBER(Dispersion!$Q$10)),'Emissions (start here)'!AH27*2000*453.59/8760/3600*Dispersion!$Q$10,0)</f>
        <v>0</v>
      </c>
      <c r="BN27" s="74">
        <f>IF(AND(ISNUMBER('Emissions (start here)'!AH27),ISNUMBER(Dispersion!$Q$11)),'Emissions (start here)'!AH27*2000*453.59/8760/3600*Dispersion!$Q$11,0)</f>
        <v>0</v>
      </c>
      <c r="BO27" s="74">
        <f>IF(AND(ISNUMBER('Emissions (start here)'!AI27),ISNUMBER(Dispersion!$R$8)),'Emissions (start here)'!AI27*453.59/3600*Dispersion!$R$8,0)</f>
        <v>0</v>
      </c>
      <c r="BP27" s="74">
        <f>IF(AND(ISNUMBER('Emissions (start here)'!AI27),ISNUMBER(Dispersion!$R$9)),'Emissions (start here)'!AI27*453.59/3600*Dispersion!$R$9,0)</f>
        <v>0</v>
      </c>
      <c r="BQ27" s="74">
        <f>IF(AND(ISNUMBER('Emissions (start here)'!AJ27),ISNUMBER(Dispersion!$R$10)),'Emissions (start here)'!AJ27*2000*453.59/8760/3600*Dispersion!$R$10,0)</f>
        <v>0</v>
      </c>
      <c r="BR27" s="74">
        <f>IF(AND(ISNUMBER('Emissions (start here)'!AJ27),ISNUMBER(Dispersion!$R$11)),'Emissions (start here)'!AJ27*2000*453.59/8760/3600*Dispersion!$R$11,0)</f>
        <v>0</v>
      </c>
      <c r="BS27" s="74">
        <f>IF(AND(ISNUMBER('Emissions (start here)'!AK27),ISNUMBER(Dispersion!$S$8)),'Emissions (start here)'!AK27*453.59/3600*Dispersion!$S$8,0)</f>
        <v>0</v>
      </c>
      <c r="BT27" s="74">
        <f>IF(AND(ISNUMBER('Emissions (start here)'!AK27),ISNUMBER(Dispersion!$S$9)),'Emissions (start here)'!AK27*453.59/3600*Dispersion!$S$9,0)</f>
        <v>0</v>
      </c>
      <c r="BU27" s="74">
        <f>IF(AND(ISNUMBER('Emissions (start here)'!AL27),ISNUMBER(Dispersion!$S$10)),'Emissions (start here)'!AL27*2000*453.59/8760/3600*Dispersion!$S$10,0)</f>
        <v>0</v>
      </c>
      <c r="BV27" s="74">
        <f>IF(AND(ISNUMBER('Emissions (start here)'!AL27),ISNUMBER(Dispersion!$S$11)),'Emissions (start here)'!AL27*2000*453.59/8760/3600*Dispersion!$S$11,0)</f>
        <v>0</v>
      </c>
      <c r="BW27" s="74">
        <f>IF(AND(ISNUMBER('Emissions (start here)'!AM27),ISNUMBER(Dispersion!$T$8)),'Emissions (start here)'!AM27*453.59/3600*Dispersion!$T$8,0)</f>
        <v>0</v>
      </c>
      <c r="BX27" s="74">
        <f>IF(AND(ISNUMBER('Emissions (start here)'!AM27),ISNUMBER(Dispersion!$T$9)),'Emissions (start here)'!AM27*453.59/3600*Dispersion!$T$9,0)</f>
        <v>0</v>
      </c>
      <c r="BY27" s="74">
        <f>IF(AND(ISNUMBER('Emissions (start here)'!AN27),ISNUMBER(Dispersion!$T$10)),'Emissions (start here)'!AN27*2000*453.59/8760/3600*Dispersion!$T$10,0)</f>
        <v>0</v>
      </c>
      <c r="BZ27" s="74">
        <f>IF(AND(ISNUMBER('Emissions (start here)'!AN27),ISNUMBER(Dispersion!$T$11)),'Emissions (start here)'!AN27*2000*453.59/8760/3600*Dispersion!$T$11,0)</f>
        <v>0</v>
      </c>
      <c r="CA27" s="74">
        <f>IF(AND(ISNUMBER('Emissions (start here)'!AO27),ISNUMBER(Dispersion!$U$8)),'Emissions (start here)'!AO27*453.59/3600*Dispersion!$U$8,0)</f>
        <v>0</v>
      </c>
      <c r="CB27" s="74">
        <f>IF(AND(ISNUMBER('Emissions (start here)'!AO27),ISNUMBER(Dispersion!$U$9)),'Emissions (start here)'!AO27*453.59/3600*Dispersion!$U$9,0)</f>
        <v>0</v>
      </c>
      <c r="CC27" s="74">
        <f>IF(AND(ISNUMBER('Emissions (start here)'!AP27),ISNUMBER(Dispersion!$U$10)),'Emissions (start here)'!AP27*2000*453.59/8760/3600*Dispersion!$U$10,0)</f>
        <v>0</v>
      </c>
      <c r="CD27" s="74">
        <f>IF(AND(ISNUMBER('Emissions (start here)'!AP27),ISNUMBER(Dispersion!$U$11)),'Emissions (start here)'!AP27*2000*453.59/8760/3600*Dispersion!$U$11,0)</f>
        <v>0</v>
      </c>
      <c r="CE27" s="74">
        <f>IF(AND(ISNUMBER('Emissions (start here)'!AQ27),ISNUMBER(Dispersion!$V$8)),'Emissions (start here)'!AQ27*453.59/3600*Dispersion!$V$8,0)</f>
        <v>0</v>
      </c>
      <c r="CF27" s="74">
        <f>IF(AND(ISNUMBER('Emissions (start here)'!AQ27),ISNUMBER(Dispersion!$V$9)),'Emissions (start here)'!AQ27*453.59/3600*Dispersion!$V$9,0)</f>
        <v>0</v>
      </c>
      <c r="CG27" s="74">
        <f>IF(AND(ISNUMBER('Emissions (start here)'!AR27),ISNUMBER(Dispersion!$V$10)),'Emissions (start here)'!AR27*2000*453.59/8760/3600*Dispersion!$V$10,0)</f>
        <v>0</v>
      </c>
      <c r="CH27" s="74">
        <f>IF(AND(ISNUMBER('Emissions (start here)'!AR27),ISNUMBER(Dispersion!$V$11)),'Emissions (start here)'!AR27*2000*453.59/8760/3600*Dispersion!$V$11,0)</f>
        <v>0</v>
      </c>
      <c r="CI27" s="74">
        <f>IF(AND(ISNUMBER('Emissions (start here)'!AS27),ISNUMBER(Dispersion!$W$8)),'Emissions (start here)'!AS27*453.59/3600*Dispersion!$W$8,0)</f>
        <v>0</v>
      </c>
      <c r="CJ27" s="74">
        <f>IF(AND(ISNUMBER('Emissions (start here)'!AS27),ISNUMBER(Dispersion!$W$9)),'Emissions (start here)'!AS27*453.59/3600*Dispersion!$W$9,0)</f>
        <v>0</v>
      </c>
      <c r="CK27" s="74">
        <f>IF(AND(ISNUMBER('Emissions (start here)'!AT27),ISNUMBER(Dispersion!$W$10)),'Emissions (start here)'!AT27*2000*453.59/8760/3600*Dispersion!$W$10,0)</f>
        <v>0</v>
      </c>
      <c r="CL27" s="74">
        <f>IF(AND(ISNUMBER('Emissions (start here)'!AT27),ISNUMBER(Dispersion!$W$11)),'Emissions (start here)'!AT27*2000*453.59/8760/3600*Dispersion!$W$11,0)</f>
        <v>0</v>
      </c>
      <c r="CM27" s="74">
        <f>IF(AND(ISNUMBER('Emissions (start here)'!AU27),ISNUMBER(Dispersion!$X$8)),'Emissions (start here)'!AU27*453.59/3600*Dispersion!$X$8,0)</f>
        <v>0</v>
      </c>
      <c r="CN27" s="74">
        <f>IF(AND(ISNUMBER('Emissions (start here)'!AU27),ISNUMBER(Dispersion!$X$9)),'Emissions (start here)'!AU27*453.59/3600*Dispersion!$X$9,0)</f>
        <v>0</v>
      </c>
      <c r="CO27" s="74">
        <f>IF(AND(ISNUMBER('Emissions (start here)'!AV27),ISNUMBER(Dispersion!$X$10)),'Emissions (start here)'!AV27*2000*453.59/8760/3600*Dispersion!$X$10,0)</f>
        <v>0</v>
      </c>
      <c r="CP27" s="74">
        <f>IF(AND(ISNUMBER('Emissions (start here)'!AV27),ISNUMBER(Dispersion!$X$11)),'Emissions (start here)'!AV27*2000*453.59/8760/3600*Dispersion!$X$11,0)</f>
        <v>0</v>
      </c>
      <c r="CQ27" s="74">
        <f>IF(AND(ISNUMBER('Emissions (start here)'!AW27),ISNUMBER(Dispersion!$Y$8)),'Emissions (start here)'!AW27*453.59/3600*Dispersion!$Y$8,0)</f>
        <v>0</v>
      </c>
      <c r="CR27" s="74">
        <f>IF(AND(ISNUMBER('Emissions (start here)'!AW27),ISNUMBER(Dispersion!$Y$9)),'Emissions (start here)'!AW27*453.59/3600*Dispersion!$Y$9,0)</f>
        <v>0</v>
      </c>
      <c r="CS27" s="74">
        <f>IF(AND(ISNUMBER('Emissions (start here)'!AX27),ISNUMBER(Dispersion!$Y$10)),'Emissions (start here)'!AX27*2000*453.59/8760/3600*Dispersion!$Y$10,0)</f>
        <v>0</v>
      </c>
      <c r="CT27" s="74">
        <f>IF(AND(ISNUMBER('Emissions (start here)'!AX27),ISNUMBER(Dispersion!$Y$11)),'Emissions (start here)'!AX27*2000*453.59/8760/3600*Dispersion!$Y$11,0)</f>
        <v>0</v>
      </c>
      <c r="CU27" s="74">
        <f>IF(AND(ISNUMBER('Emissions (start here)'!AY27),ISNUMBER(Dispersion!$Z$8)),'Emissions (start here)'!AY27*453.59/3600*Dispersion!$Z$8,0)</f>
        <v>0</v>
      </c>
      <c r="CV27" s="74">
        <f>IF(AND(ISNUMBER('Emissions (start here)'!AY27),ISNUMBER(Dispersion!$Z$9)),'Emissions (start here)'!AY27*453.59/3600*Dispersion!$Z$9,0)</f>
        <v>0</v>
      </c>
      <c r="CW27" s="74">
        <f>IF(AND(ISNUMBER('Emissions (start here)'!AZ27),ISNUMBER(Dispersion!$Z$10)),'Emissions (start here)'!AZ27*2000*453.59/8760/3600*Dispersion!$Z$10,0)</f>
        <v>0</v>
      </c>
      <c r="CX27" s="74">
        <f>IF(AND(ISNUMBER('Emissions (start here)'!AZ27),ISNUMBER(Dispersion!$Z$11)),'Emissions (start here)'!AZ27*2000*453.59/8760/3600*Dispersion!$Z$11,0)</f>
        <v>0</v>
      </c>
      <c r="CY27" s="74">
        <f>IF(AND(ISNUMBER('Emissions (start here)'!BA27),ISNUMBER(Dispersion!$AA$8)),'Emissions (start here)'!BA27*453.59/3600*Dispersion!$AA$8,0)</f>
        <v>0</v>
      </c>
      <c r="CZ27" s="74">
        <f>IF(AND(ISNUMBER('Emissions (start here)'!BA27),ISNUMBER(Dispersion!$AA$9)),'Emissions (start here)'!BA27*453.59/3600*Dispersion!$AA$9,0)</f>
        <v>0</v>
      </c>
      <c r="DA27" s="74">
        <f>IF(AND(ISNUMBER('Emissions (start here)'!BB27),ISNUMBER(Dispersion!$AA$10)),'Emissions (start here)'!BB27*2000*453.59/8760/3600*Dispersion!$AA$10,0)</f>
        <v>0</v>
      </c>
      <c r="DB27" s="74">
        <f>IF(AND(ISNUMBER('Emissions (start here)'!BB27),ISNUMBER(Dispersion!$AA$11)),'Emissions (start here)'!BB27*2000*453.59/8760/3600*Dispersion!$AA$11,0)</f>
        <v>0</v>
      </c>
      <c r="DC27" s="74">
        <f>IF(AND(ISNUMBER('Emissions (start here)'!BC27),ISNUMBER(Dispersion!$AB$8)),'Emissions (start here)'!BC27*453.59/3600*Dispersion!$AB$8,0)</f>
        <v>0</v>
      </c>
      <c r="DD27" s="74">
        <f>IF(AND(ISNUMBER('Emissions (start here)'!BC27),ISNUMBER(Dispersion!$AB$9)),'Emissions (start here)'!BC27*453.59/3600*Dispersion!$AB$9,0)</f>
        <v>0</v>
      </c>
      <c r="DE27" s="74">
        <f>IF(AND(ISNUMBER('Emissions (start here)'!BD27),ISNUMBER(Dispersion!$AB$10)),'Emissions (start here)'!BD27*2000*453.59/8760/3600*Dispersion!$AB$10,0)</f>
        <v>0</v>
      </c>
      <c r="DF27" s="74">
        <f>IF(AND(ISNUMBER('Emissions (start here)'!BD27),ISNUMBER(Dispersion!$AB$11)),'Emissions (start here)'!BD27*2000*453.59/8760/3600*Dispersion!$AB$11,0)</f>
        <v>0</v>
      </c>
      <c r="DG27" s="74">
        <f>IF(AND(ISNUMBER('Emissions (start here)'!BE27),ISNUMBER(Dispersion!$AC$8)),'Emissions (start here)'!BE27*453.59/3600*Dispersion!$AC$8,0)</f>
        <v>0</v>
      </c>
      <c r="DH27" s="74">
        <f>IF(AND(ISNUMBER('Emissions (start here)'!BE27),ISNUMBER(Dispersion!$AC$9)),'Emissions (start here)'!BE27*453.59/3600*Dispersion!$AC$9,0)</f>
        <v>0</v>
      </c>
      <c r="DI27" s="74">
        <f>IF(AND(ISNUMBER('Emissions (start here)'!BF27),ISNUMBER(Dispersion!$AC$10)),'Emissions (start here)'!BF27*2000*453.59/8760/3600*Dispersion!$AC$10,0)</f>
        <v>0</v>
      </c>
      <c r="DJ27" s="74">
        <f>IF(AND(ISNUMBER('Emissions (start here)'!BF27),ISNUMBER(Dispersion!$AC$11)),'Emissions (start here)'!BF27*2000*453.59/8760/3600*Dispersion!$AC$11,0)</f>
        <v>0</v>
      </c>
      <c r="DK27" s="74">
        <f>IF(AND(ISNUMBER('Emissions (start here)'!BG27),ISNUMBER(Dispersion!$AD$8)),'Emissions (start here)'!BG27*453.59/3600*Dispersion!$AD$8,0)</f>
        <v>0</v>
      </c>
      <c r="DL27" s="74">
        <f>IF(AND(ISNUMBER('Emissions (start here)'!BG27),ISNUMBER(Dispersion!$AD$9)),'Emissions (start here)'!BG27*453.59/3600*Dispersion!$AD$9,0)</f>
        <v>0</v>
      </c>
      <c r="DM27" s="74">
        <f>IF(AND(ISNUMBER('Emissions (start here)'!BH27),ISNUMBER(Dispersion!$AD$10)),'Emissions (start here)'!BH27*2000*453.59/8760/3600*Dispersion!$AD$10,0)</f>
        <v>0</v>
      </c>
      <c r="DN27" s="74">
        <f>IF(AND(ISNUMBER('Emissions (start here)'!BH27),ISNUMBER(Dispersion!$AD$11)),'Emissions (start here)'!BH27*2000*453.59/8760/3600*Dispersion!$AD$11,0)</f>
        <v>0</v>
      </c>
      <c r="DO27" s="74">
        <f>IF(AND(ISNUMBER('Emissions (start here)'!BI27),ISNUMBER(Dispersion!$AE$8)),'Emissions (start here)'!BI27*453.59/3600*Dispersion!$AE$8,0)</f>
        <v>0</v>
      </c>
      <c r="DP27" s="74">
        <f>IF(AND(ISNUMBER('Emissions (start here)'!BI27),ISNUMBER(Dispersion!$AE$9)),'Emissions (start here)'!BI27*453.59/3600*Dispersion!$AE$9,0)</f>
        <v>0</v>
      </c>
      <c r="DQ27" s="74">
        <f>IF(AND(ISNUMBER('Emissions (start here)'!BJ27),ISNUMBER(Dispersion!$AE$10)),'Emissions (start here)'!BJ27*2000*453.59/8760/3600*Dispersion!$AE$10,0)</f>
        <v>0</v>
      </c>
      <c r="DR27" s="74">
        <f>IF(AND(ISNUMBER('Emissions (start here)'!BJ27),ISNUMBER(Dispersion!$AE$11)),'Emissions (start here)'!BJ27*2000*453.59/8760/3600*Dispersion!$AE$11,0)</f>
        <v>0</v>
      </c>
      <c r="DS27" s="74">
        <f>IF(AND(ISNUMBER('Emissions (start here)'!BK27),ISNUMBER(Dispersion!$AF$8)),'Emissions (start here)'!BK27*453.59/3600*Dispersion!$AF$8,0)</f>
        <v>0</v>
      </c>
      <c r="DT27" s="74">
        <f>IF(AND(ISNUMBER('Emissions (start here)'!BK27),ISNUMBER(Dispersion!$AF$9)),'Emissions (start here)'!BK27*453.59/3600*Dispersion!$AF$9,0)</f>
        <v>0</v>
      </c>
      <c r="DU27" s="74">
        <f>IF(AND(ISNUMBER('Emissions (start here)'!BL27),ISNUMBER(Dispersion!$AF$10)),'Emissions (start here)'!BL27*2000*453.59/8760/3600*Dispersion!$AF$10,0)</f>
        <v>0</v>
      </c>
      <c r="DV27" s="74">
        <f>IF(AND(ISNUMBER('Emissions (start here)'!BL27),ISNUMBER(Dispersion!$AF$11)),'Emissions (start here)'!BL27*2000*453.59/8760/3600*Dispersion!$AF$11,0)</f>
        <v>0</v>
      </c>
      <c r="DW27" s="74">
        <f>IF(AND(ISNUMBER('Emissions (start here)'!BM27),ISNUMBER(Dispersion!$AG$8)),'Emissions (start here)'!BM27*453.59/3600*Dispersion!$AG$8,0)</f>
        <v>0</v>
      </c>
      <c r="DX27" s="74">
        <f>IF(AND(ISNUMBER('Emissions (start here)'!BM27),ISNUMBER(Dispersion!$AG$9)),'Emissions (start here)'!BM27*453.59/3600*Dispersion!$AG$9,0)</f>
        <v>0</v>
      </c>
      <c r="DY27" s="74">
        <f>IF(AND(ISNUMBER('Emissions (start here)'!BN27),ISNUMBER(Dispersion!$AG$10)),'Emissions (start here)'!BN27*2000*453.59/8760/3600*Dispersion!$AG$10,0)</f>
        <v>0</v>
      </c>
      <c r="DZ27" s="74">
        <f>IF(AND(ISNUMBER('Emissions (start here)'!BN27),ISNUMBER(Dispersion!$AG$11)),'Emissions (start here)'!BN27*2000*453.59/8760/3600*Dispersion!$AG$11,0)</f>
        <v>0</v>
      </c>
      <c r="EA27" s="74">
        <f>IF(AND(ISNUMBER('Emissions (start here)'!BO27),ISNUMBER(Dispersion!$AH$8)),'Emissions (start here)'!BO27*453.59/3600*Dispersion!$AH$8,0)</f>
        <v>0</v>
      </c>
      <c r="EB27" s="74">
        <f>IF(AND(ISNUMBER('Emissions (start here)'!BO27),ISNUMBER(Dispersion!$AH$9)),'Emissions (start here)'!BO27*453.59/3600*Dispersion!$AH$9,0)</f>
        <v>0</v>
      </c>
      <c r="EC27" s="74">
        <f>IF(AND(ISNUMBER('Emissions (start here)'!BP27),ISNUMBER(Dispersion!$AH$10)),'Emissions (start here)'!BP27*2000*453.59/8760/3600*Dispersion!$AH$10,0)</f>
        <v>0</v>
      </c>
      <c r="ED27" s="74">
        <f>IF(AND(ISNUMBER('Emissions (start here)'!BP27),ISNUMBER(Dispersion!$AH$11)),'Emissions (start here)'!BP27*2000*453.59/8760/3600*Dispersion!$AH$11,0)</f>
        <v>0</v>
      </c>
      <c r="EE27" s="74">
        <f>IF(AND(ISNUMBER('Emissions (start here)'!BQ27),ISNUMBER(Dispersion!$AI$8)),'Emissions (start here)'!BQ27*453.59/3600*Dispersion!$AI$8,0)</f>
        <v>0</v>
      </c>
      <c r="EF27" s="74">
        <f>IF(AND(ISNUMBER('Emissions (start here)'!BQ27),ISNUMBER(Dispersion!$AI$9)),'Emissions (start here)'!BQ27*453.59/3600*Dispersion!$AI$9,0)</f>
        <v>0</v>
      </c>
      <c r="EG27" s="74">
        <f>IF(AND(ISNUMBER('Emissions (start here)'!BR27),ISNUMBER(Dispersion!$AI$10)),'Emissions (start here)'!BR27*2000*453.59/8760/3600*Dispersion!$AI$10,0)</f>
        <v>0</v>
      </c>
      <c r="EH27" s="74">
        <f>IF(AND(ISNUMBER('Emissions (start here)'!BR27),ISNUMBER(Dispersion!$AI$11)),'Emissions (start here)'!BR27*2000*453.59/8760/3600*Dispersion!$AI$11,0)</f>
        <v>0</v>
      </c>
      <c r="EI27" s="74">
        <f>IF(AND(ISNUMBER('Emissions (start here)'!BS27),ISNUMBER(Dispersion!$AJ$8)),'Emissions (start here)'!BS27*453.59/3600*Dispersion!$AJ$8,0)</f>
        <v>0</v>
      </c>
      <c r="EJ27" s="74">
        <f>IF(AND(ISNUMBER('Emissions (start here)'!BS27),ISNUMBER(Dispersion!$AJ$9)),'Emissions (start here)'!BS27*453.59/3600*Dispersion!$AJ$9,0)</f>
        <v>0</v>
      </c>
      <c r="EK27" s="74">
        <f>IF(AND(ISNUMBER('Emissions (start here)'!BT27),ISNUMBER(Dispersion!$AJ$10)),'Emissions (start here)'!BT27*2000*453.59/8760/3600*Dispersion!$AJ$10,0)</f>
        <v>0</v>
      </c>
      <c r="EL27" s="74">
        <f>IF(AND(ISNUMBER('Emissions (start here)'!BT27),ISNUMBER(Dispersion!$AJ$11)),'Emissions (start here)'!BT27*2000*453.59/8760/3600*Dispersion!$AJ$11,0)</f>
        <v>0</v>
      </c>
      <c r="EM27" s="74">
        <f>IF(AND(ISNUMBER('Emissions (start here)'!BU27),ISNUMBER(Dispersion!$AK$8)),'Emissions (start here)'!BU27*453.59/3600*Dispersion!$AK$8,0)</f>
        <v>0</v>
      </c>
      <c r="EN27" s="74">
        <f>IF(AND(ISNUMBER('Emissions (start here)'!BU27),ISNUMBER(Dispersion!$AK$9)),'Emissions (start here)'!BU27*453.59/3600*Dispersion!$AK$9,0)</f>
        <v>0</v>
      </c>
      <c r="EO27" s="74">
        <f>IF(AND(ISNUMBER('Emissions (start here)'!BV27),ISNUMBER(Dispersion!$AK$10)),'Emissions (start here)'!BV27*2000*453.59/8760/3600*Dispersion!$AK$10,0)</f>
        <v>0</v>
      </c>
      <c r="EP27" s="74">
        <f>IF(AND(ISNUMBER('Emissions (start here)'!BV27),ISNUMBER(Dispersion!$AK$11)),'Emissions (start here)'!BV27*2000*453.59/8760/3600*Dispersion!$AK$11,0)</f>
        <v>0</v>
      </c>
      <c r="EQ27" s="74">
        <f>IF(AND(ISNUMBER('Emissions (start here)'!BW27),ISNUMBER(Dispersion!$AL$8)),'Emissions (start here)'!BW27*453.59/3600*Dispersion!$AL$8,0)</f>
        <v>0</v>
      </c>
      <c r="ER27" s="74">
        <f>IF(AND(ISNUMBER('Emissions (start here)'!BW27),ISNUMBER(Dispersion!$AL$9)),'Emissions (start here)'!BW27*453.59/3600*Dispersion!$AL$9,0)</f>
        <v>0</v>
      </c>
      <c r="ES27" s="74">
        <f>IF(AND(ISNUMBER('Emissions (start here)'!BX27),ISNUMBER(Dispersion!$AL$10)),'Emissions (start here)'!BX27*2000*453.59/8760/3600*Dispersion!$AL$10,0)</f>
        <v>0</v>
      </c>
      <c r="ET27" s="74">
        <f>IF(AND(ISNUMBER('Emissions (start here)'!BX27),ISNUMBER(Dispersion!$AL$11)),'Emissions (start here)'!BX27*2000*453.59/8760/3600*Dispersion!$AL$11,0)</f>
        <v>0</v>
      </c>
      <c r="EU27" s="74">
        <f>IF(AND(ISNUMBER('Emissions (start here)'!BY27),ISNUMBER(Dispersion!$AM$8)),'Emissions (start here)'!BY27*453.59/3600*Dispersion!$AM$8,0)</f>
        <v>0</v>
      </c>
      <c r="EV27" s="74">
        <f>IF(AND(ISNUMBER('Emissions (start here)'!BY27),ISNUMBER(Dispersion!$AM$9)),'Emissions (start here)'!BY27*453.59/3600*Dispersion!$AM$9,0)</f>
        <v>0</v>
      </c>
      <c r="EW27" s="74">
        <f>IF(AND(ISNUMBER('Emissions (start here)'!BZ27),ISNUMBER(Dispersion!$AM$10)),'Emissions (start here)'!BZ27*2000*453.59/8760/3600*Dispersion!$AM$10,0)</f>
        <v>0</v>
      </c>
      <c r="EX27" s="74">
        <f>IF(AND(ISNUMBER('Emissions (start here)'!BZ27),ISNUMBER(Dispersion!$AM$11)),'Emissions (start here)'!BZ27*2000*453.59/8760/3600*Dispersion!$AM$11,0)</f>
        <v>0</v>
      </c>
      <c r="EY27" s="74">
        <f>IF(AND(ISNUMBER('Emissions (start here)'!CA27),ISNUMBER(Dispersion!$AN$8)),'Emissions (start here)'!CA27*453.59/3600*Dispersion!$AN$8,0)</f>
        <v>0</v>
      </c>
      <c r="EZ27" s="74">
        <f>IF(AND(ISNUMBER('Emissions (start here)'!CA27),ISNUMBER(Dispersion!$AN$9)),'Emissions (start here)'!CA27*453.59/3600*Dispersion!$AN$9,0)</f>
        <v>0</v>
      </c>
      <c r="FA27" s="74">
        <f>IF(AND(ISNUMBER('Emissions (start here)'!CB27),ISNUMBER(Dispersion!$AN$10)),'Emissions (start here)'!CB27*2000*453.59/8760/3600*Dispersion!$AN$10,0)</f>
        <v>0</v>
      </c>
      <c r="FB27" s="74">
        <f>IF(AND(ISNUMBER('Emissions (start here)'!CB27),ISNUMBER(Dispersion!$AN$11)),'Emissions (start here)'!CB27*2000*453.59/8760/3600*Dispersion!$AN$11,0)</f>
        <v>0</v>
      </c>
      <c r="FC27" s="74">
        <f>IF(AND(ISNUMBER('Emissions (start here)'!CC27),ISNUMBER(Dispersion!$AO$8)),'Emissions (start here)'!CC27*453.59/3600*Dispersion!$AO$8,0)</f>
        <v>0</v>
      </c>
      <c r="FD27" s="74">
        <f>IF(AND(ISNUMBER('Emissions (start here)'!CC27),ISNUMBER(Dispersion!$AO$9)),'Emissions (start here)'!CC27*453.59/3600*Dispersion!$AO$9,0)</f>
        <v>0</v>
      </c>
      <c r="FE27" s="74">
        <f>IF(AND(ISNUMBER('Emissions (start here)'!CD27),ISNUMBER(Dispersion!$AO$10)),'Emissions (start here)'!CD27*2000*453.59/8760/3600*Dispersion!$AO$10,0)</f>
        <v>0</v>
      </c>
      <c r="FF27" s="74">
        <f>IF(AND(ISNUMBER('Emissions (start here)'!CD27),ISNUMBER(Dispersion!$AO$11)),'Emissions (start here)'!CD27*2000*453.59/8760/3600*Dispersion!$AO$11,0)</f>
        <v>0</v>
      </c>
      <c r="FG27" s="74">
        <f>IF(AND(ISNUMBER('Emissions (start here)'!CE27),ISNUMBER(Dispersion!$AP$8)),'Emissions (start here)'!CE27*453.59/3600*Dispersion!$AP$8,0)</f>
        <v>0</v>
      </c>
      <c r="FH27" s="74">
        <f>IF(AND(ISNUMBER('Emissions (start here)'!CE27),ISNUMBER(Dispersion!$AP$9)),'Emissions (start here)'!CE27*453.59/3600*Dispersion!$AP$9,0)</f>
        <v>0</v>
      </c>
      <c r="FI27" s="74">
        <f>IF(AND(ISNUMBER('Emissions (start here)'!CF27),ISNUMBER(Dispersion!$AP$10)),'Emissions (start here)'!CF27*2000*453.59/8760/3600*Dispersion!$AP$10,0)</f>
        <v>0</v>
      </c>
      <c r="FJ27" s="74">
        <f>IF(AND(ISNUMBER('Emissions (start here)'!CF27),ISNUMBER(Dispersion!$AP$11)),'Emissions (start here)'!CF27*2000*453.59/8760/3600*Dispersion!$AP$11,0)</f>
        <v>0</v>
      </c>
      <c r="FK27" s="74">
        <f>IF(AND(ISNUMBER('Emissions (start here)'!CG27),ISNUMBER(Dispersion!$AQ$8)),'Emissions (start here)'!CG27*453.59/3600*Dispersion!$AQ$8,0)</f>
        <v>0</v>
      </c>
      <c r="FL27" s="74">
        <f>IF(AND(ISNUMBER('Emissions (start here)'!CG27),ISNUMBER(Dispersion!$AQ$9)),'Emissions (start here)'!CG27*453.59/3600*Dispersion!$AQ$9,0)</f>
        <v>0</v>
      </c>
      <c r="FM27" s="74">
        <f>IF(AND(ISNUMBER('Emissions (start here)'!CH27),ISNUMBER(Dispersion!$AQ$10)),'Emissions (start here)'!CH27*2000*453.59/8760/3600*Dispersion!$AQ$10,0)</f>
        <v>0</v>
      </c>
      <c r="FN27" s="74">
        <f>IF(AND(ISNUMBER('Emissions (start here)'!CH27),ISNUMBER(Dispersion!$AQ$11)),'Emissions (start here)'!CH27*2000*453.59/8760/3600*Dispersion!$AQ$11,0)</f>
        <v>0</v>
      </c>
      <c r="FO27" s="74">
        <f>IF(AND(ISNUMBER('Emissions (start here)'!CI27),ISNUMBER(Dispersion!$AR$8)),'Emissions (start here)'!CI27*453.59/3600*Dispersion!$AR$8,0)</f>
        <v>0</v>
      </c>
      <c r="FP27" s="74">
        <f>IF(AND(ISNUMBER('Emissions (start here)'!CI27),ISNUMBER(Dispersion!$AR$9)),'Emissions (start here)'!CI27*453.59/3600*Dispersion!$AR$9,0)</f>
        <v>0</v>
      </c>
      <c r="FQ27" s="74">
        <f>IF(AND(ISNUMBER('Emissions (start here)'!CJ27),ISNUMBER(Dispersion!$AR$10)),'Emissions (start here)'!CJ27*2000*453.59/8760/3600*Dispersion!$AR$10,0)</f>
        <v>0</v>
      </c>
      <c r="FR27" s="74">
        <f>IF(AND(ISNUMBER('Emissions (start here)'!CJ27),ISNUMBER(Dispersion!$AR$11)),'Emissions (start here)'!CJ27*2000*453.59/8760/3600*Dispersion!$AR$11,0)</f>
        <v>0</v>
      </c>
      <c r="FS27" s="74">
        <f>IF(AND(ISNUMBER('Emissions (start here)'!CK27),ISNUMBER(Dispersion!$AS$8)),'Emissions (start here)'!CK27*453.59/3600*Dispersion!$AS$8,0)</f>
        <v>0</v>
      </c>
      <c r="FT27" s="74">
        <f>IF(AND(ISNUMBER('Emissions (start here)'!CK27),ISNUMBER(Dispersion!$AS$9)),'Emissions (start here)'!CK27*453.59/3600*Dispersion!$AS$9,0)</f>
        <v>0</v>
      </c>
      <c r="FU27" s="74">
        <f>IF(AND(ISNUMBER('Emissions (start here)'!CL27),ISNUMBER(Dispersion!$AS$10)),'Emissions (start here)'!CL27*2000*453.59/8760/3600*Dispersion!$AS$10,0)</f>
        <v>0</v>
      </c>
      <c r="FV27" s="74">
        <f>IF(AND(ISNUMBER('Emissions (start here)'!CL27),ISNUMBER(Dispersion!$AS$11)),'Emissions (start here)'!CL27*2000*453.59/8760/3600*Dispersion!$AS$11,0)</f>
        <v>0</v>
      </c>
      <c r="FW27" s="74">
        <f>IF(AND(ISNUMBER('Emissions (start here)'!CM27),ISNUMBER(Dispersion!$AT$8)),'Emissions (start here)'!CM27*453.59/3600*Dispersion!$AT$8,0)</f>
        <v>0</v>
      </c>
      <c r="FX27" s="74">
        <f>IF(AND(ISNUMBER('Emissions (start here)'!CM27),ISNUMBER(Dispersion!$AT$9)),'Emissions (start here)'!CM27*453.59/3600*Dispersion!$AT$9,0)</f>
        <v>0</v>
      </c>
      <c r="FY27" s="74">
        <f>IF(AND(ISNUMBER('Emissions (start here)'!CN27),ISNUMBER(Dispersion!$AT$10)),'Emissions (start here)'!CN27*2000*453.59/8760/3600*Dispersion!$AT$10,0)</f>
        <v>0</v>
      </c>
      <c r="FZ27" s="74">
        <f>IF(AND(ISNUMBER('Emissions (start here)'!CN27),ISNUMBER(Dispersion!$AT$11)),'Emissions (start here)'!CN27*2000*453.59/8760/3600*Dispersion!$AT$11,0)</f>
        <v>0</v>
      </c>
      <c r="GA27" s="74">
        <f>IF(AND(ISNUMBER('Emissions (start here)'!CO27),ISNUMBER(Dispersion!$AU$8)),'Emissions (start here)'!CO27*453.59/3600*Dispersion!$AU$8,0)</f>
        <v>0</v>
      </c>
      <c r="GB27" s="74">
        <f>IF(AND(ISNUMBER('Emissions (start here)'!CO27),ISNUMBER(Dispersion!$AU$9)),'Emissions (start here)'!CO27*453.59/3600*Dispersion!$AU$9,0)</f>
        <v>0</v>
      </c>
      <c r="GC27" s="74">
        <f>IF(AND(ISNUMBER('Emissions (start here)'!CP27),ISNUMBER(Dispersion!$AU$10)),'Emissions (start here)'!CP27*2000*453.59/8760/3600*Dispersion!$AU$10,0)</f>
        <v>0</v>
      </c>
      <c r="GD27" s="74">
        <f>IF(AND(ISNUMBER('Emissions (start here)'!CP27),ISNUMBER(Dispersion!$AU$11)),'Emissions (start here)'!CP27*2000*453.59/8760/3600*Dispersion!$AU$11,0)</f>
        <v>0</v>
      </c>
      <c r="GE27" s="74">
        <f>IF(AND(ISNUMBER('Emissions (start here)'!CQ27),ISNUMBER(Dispersion!$AV$8)),'Emissions (start here)'!CQ27*453.59/3600*Dispersion!$AV$8,0)</f>
        <v>0</v>
      </c>
      <c r="GF27" s="74">
        <f>IF(AND(ISNUMBER('Emissions (start here)'!CQ27),ISNUMBER(Dispersion!$AV$9)),'Emissions (start here)'!CQ27*453.59/3600*Dispersion!$AV$9,0)</f>
        <v>0</v>
      </c>
      <c r="GG27" s="74">
        <f>IF(AND(ISNUMBER('Emissions (start here)'!CR27),ISNUMBER(Dispersion!$AV$10)),'Emissions (start here)'!CR27*2000*453.59/8760/3600*Dispersion!$AV$10,0)</f>
        <v>0</v>
      </c>
      <c r="GH27" s="74">
        <f>IF(AND(ISNUMBER('Emissions (start here)'!CR27),ISNUMBER(Dispersion!$AV$11)),'Emissions (start here)'!CR27*2000*453.59/8760/3600*Dispersion!$AV$11,0)</f>
        <v>0</v>
      </c>
      <c r="GI27" s="74">
        <f>IF(AND(ISNUMBER('Emissions (start here)'!CS27),ISNUMBER(Dispersion!$AW$8)),'Emissions (start here)'!CS27*453.59/3600*Dispersion!$AW$8,0)</f>
        <v>0</v>
      </c>
      <c r="GJ27" s="74">
        <f>IF(AND(ISNUMBER('Emissions (start here)'!CS27),ISNUMBER(Dispersion!$AW$9)),'Emissions (start here)'!CS27*453.59/3600*Dispersion!$AW$9,0)</f>
        <v>0</v>
      </c>
      <c r="GK27" s="74">
        <f>IF(AND(ISNUMBER('Emissions (start here)'!CT27),ISNUMBER(Dispersion!$AW$10)),'Emissions (start here)'!CT27*2000*453.59/8760/3600*Dispersion!$AW$10,0)</f>
        <v>0</v>
      </c>
      <c r="GL27" s="74">
        <f>IF(AND(ISNUMBER('Emissions (start here)'!CT27),ISNUMBER(Dispersion!$AW$11)),'Emissions (start here)'!CT27*2000*453.59/8760/3600*Dispersion!$AW$11,0)</f>
        <v>0</v>
      </c>
      <c r="GM27" s="74">
        <f>IF(AND(ISNUMBER('Emissions (start here)'!CU27),ISNUMBER(Dispersion!$AX$8)),'Emissions (start here)'!CU27*453.59/3600*Dispersion!$AX$8,0)</f>
        <v>0</v>
      </c>
      <c r="GN27" s="74">
        <f>IF(AND(ISNUMBER('Emissions (start here)'!CU27),ISNUMBER(Dispersion!$AX$9)),'Emissions (start here)'!CU27*453.59/3600*Dispersion!$AX$9,0)</f>
        <v>0</v>
      </c>
      <c r="GO27" s="74">
        <f>IF(AND(ISNUMBER('Emissions (start here)'!CV27),ISNUMBER(Dispersion!$AX$10)),'Emissions (start here)'!CV27*2000*453.59/8760/3600*Dispersion!$AX$10,0)</f>
        <v>0</v>
      </c>
      <c r="GP27" s="74">
        <f>IF(AND(ISNUMBER('Emissions (start here)'!CV27),ISNUMBER(Dispersion!$AX$11)),'Emissions (start here)'!CV27*2000*453.59/8760/3600*Dispersion!$AX$11,0)</f>
        <v>0</v>
      </c>
      <c r="GQ27" s="74">
        <f>IF(AND(ISNUMBER('Emissions (start here)'!CW27),ISNUMBER(Dispersion!$AY$8)),'Emissions (start here)'!CW27*453.59/3600*Dispersion!$AY$8,0)</f>
        <v>0</v>
      </c>
      <c r="GR27" s="74">
        <f>IF(AND(ISNUMBER('Emissions (start here)'!CW27),ISNUMBER(Dispersion!$AY$9)),'Emissions (start here)'!CW27*453.59/3600*Dispersion!$AY$9,0)</f>
        <v>0</v>
      </c>
      <c r="GS27" s="74">
        <f>IF(AND(ISNUMBER('Emissions (start here)'!CX27),ISNUMBER(Dispersion!$AY$10)),'Emissions (start here)'!CX27*2000*453.59/8760/3600*Dispersion!$AY$10,0)</f>
        <v>0</v>
      </c>
      <c r="GT27" s="74">
        <f>IF(AND(ISNUMBER('Emissions (start here)'!CX27),ISNUMBER(Dispersion!$AY$11)),'Emissions (start here)'!CX27*2000*453.59/8760/3600*Dispersion!$AY$11,0)</f>
        <v>0</v>
      </c>
      <c r="GU27" s="74">
        <f>IF(AND(ISNUMBER('Emissions (start here)'!CY27),ISNUMBER(Dispersion!$AZ$8)),'Emissions (start here)'!CY27*453.59/3600*Dispersion!$AZ$8,0)</f>
        <v>0</v>
      </c>
      <c r="GV27" s="74">
        <f>IF(AND(ISNUMBER('Emissions (start here)'!CY27),ISNUMBER(Dispersion!$AZ$9)),'Emissions (start here)'!CY27*453.59/3600*Dispersion!$AZ$9,0)</f>
        <v>0</v>
      </c>
      <c r="GW27" s="74">
        <f>IF(AND(ISNUMBER('Emissions (start here)'!CZ27),ISNUMBER(Dispersion!$AZ$10)),'Emissions (start here)'!CZ27*2000*453.59/8760/3600*Dispersion!$AZ$10,0)</f>
        <v>0</v>
      </c>
      <c r="GX27" s="74">
        <f>IF(AND(ISNUMBER('Emissions (start here)'!CZ27),ISNUMBER(Dispersion!$AZ$11)),'Emissions (start here)'!CZ27*2000*453.59/8760/3600*Dispersion!$AZ$11,0)</f>
        <v>0</v>
      </c>
    </row>
    <row r="28" spans="1:206" x14ac:dyDescent="0.2">
      <c r="A28" s="51" t="str">
        <f>'Tox Values'!C28</f>
        <v>97-56-3</v>
      </c>
      <c r="B28" s="94" t="str">
        <f>'Tox Values'!D28</f>
        <v>Aminoazotoluene, o- (C.I. Solvent Yellow 3)</v>
      </c>
      <c r="C28" s="96">
        <f t="shared" si="1"/>
        <v>0</v>
      </c>
      <c r="D28" s="74">
        <f t="shared" si="2"/>
        <v>0</v>
      </c>
      <c r="E28" s="74">
        <f t="shared" si="3"/>
        <v>0</v>
      </c>
      <c r="F28" s="99">
        <f t="shared" si="4"/>
        <v>0</v>
      </c>
      <c r="G28" s="97">
        <f>IF(AND(ISNUMBER('Emissions (start here)'!E28),ISNUMBER(Dispersion!$C$8)),'Emissions (start here)'!E28*453.59/3600*Dispersion!$C$8,0)</f>
        <v>0</v>
      </c>
      <c r="H28" s="74">
        <f>IF(AND(ISNUMBER('Emissions (start here)'!E28),ISNUMBER(Dispersion!$C$9)),'Emissions (start here)'!E28*453.59/3600*Dispersion!$C$9,0)</f>
        <v>0</v>
      </c>
      <c r="I28" s="74">
        <f>IF(AND(ISNUMBER('Emissions (start here)'!F28),ISNUMBER(Dispersion!$C$10)),'Emissions (start here)'!F28*2000*453.59/8760/3600*Dispersion!$C$10,0)</f>
        <v>0</v>
      </c>
      <c r="J28" s="74">
        <f>IF(AND(ISNUMBER('Emissions (start here)'!F28),ISNUMBER(Dispersion!$C$11)),'Emissions (start here)'!F28*2000*453.59/8760/3600*Dispersion!$C$11,0)</f>
        <v>0</v>
      </c>
      <c r="K28" s="74">
        <f>IF(AND(ISNUMBER('Emissions (start here)'!G28),ISNUMBER(Dispersion!$D$8)),'Emissions (start here)'!G28*453.59/3600*Dispersion!$D$8,0)</f>
        <v>0</v>
      </c>
      <c r="L28" s="74">
        <f>IF(AND(ISNUMBER('Emissions (start here)'!G28),ISNUMBER(Dispersion!$D$9)),'Emissions (start here)'!G28*453.59/3600*Dispersion!$D$9,0)</f>
        <v>0</v>
      </c>
      <c r="M28" s="74">
        <f>IF(AND(ISNUMBER('Emissions (start here)'!H28),ISNUMBER(Dispersion!$D$10)),'Emissions (start here)'!H28*2000*453.59/8760/3600*Dispersion!$D$10,0)</f>
        <v>0</v>
      </c>
      <c r="N28" s="74">
        <f>IF(AND(ISNUMBER('Emissions (start here)'!H28),ISNUMBER(Dispersion!$D$11)),'Emissions (start here)'!H28*2000*453.59/8760/3600*Dispersion!$D$11,0)</f>
        <v>0</v>
      </c>
      <c r="O28" s="74">
        <f>IF(AND(ISNUMBER('Emissions (start here)'!I28),ISNUMBER(Dispersion!$E$8)),'Emissions (start here)'!I28*453.59/3600*Dispersion!$E$8,0)</f>
        <v>0</v>
      </c>
      <c r="P28" s="74">
        <f>IF(AND(ISNUMBER('Emissions (start here)'!I28),ISNUMBER(Dispersion!$E$9)),'Emissions (start here)'!I28*453.59/3600*Dispersion!$E$9,0)</f>
        <v>0</v>
      </c>
      <c r="Q28" s="74">
        <f>IF(AND(ISNUMBER('Emissions (start here)'!J28),ISNUMBER(Dispersion!$E$10)),'Emissions (start here)'!J28*2000*453.59/8760/3600*Dispersion!$E$10,0)</f>
        <v>0</v>
      </c>
      <c r="R28" s="74">
        <f>IF(AND(ISNUMBER('Emissions (start here)'!J28),ISNUMBER(Dispersion!$E$11)),'Emissions (start here)'!J28*2000*453.59/8760/3600*Dispersion!$E$11,0)</f>
        <v>0</v>
      </c>
      <c r="S28" s="74">
        <f>IF(AND(ISNUMBER('Emissions (start here)'!K28),ISNUMBER(Dispersion!$F$8)),'Emissions (start here)'!K28*453.59/3600*Dispersion!$F$8,0)</f>
        <v>0</v>
      </c>
      <c r="T28" s="74">
        <f>IF(AND(ISNUMBER('Emissions (start here)'!K28),ISNUMBER(Dispersion!$F$9)),'Emissions (start here)'!K28*453.59/3600*Dispersion!$F$9,0)</f>
        <v>0</v>
      </c>
      <c r="U28" s="74">
        <f>IF(AND(ISNUMBER('Emissions (start here)'!L28),ISNUMBER(Dispersion!$F$10)),'Emissions (start here)'!L28*2000*453.59/8760/3600*Dispersion!$F$10,0)</f>
        <v>0</v>
      </c>
      <c r="V28" s="74">
        <f>IF(AND(ISNUMBER('Emissions (start here)'!L28),ISNUMBER(Dispersion!$F$11)),'Emissions (start here)'!L28*2000*453.59/8760/3600*Dispersion!$F$11,0)</f>
        <v>0</v>
      </c>
      <c r="W28" s="74">
        <f>IF(AND(ISNUMBER('Emissions (start here)'!M28),ISNUMBER(Dispersion!$G$8)),'Emissions (start here)'!M28*453.59/3600*Dispersion!$G$8,0)</f>
        <v>0</v>
      </c>
      <c r="X28" s="74">
        <f>IF(AND(ISNUMBER('Emissions (start here)'!M28),ISNUMBER(Dispersion!$G$9)),'Emissions (start here)'!M28*453.59/3600*Dispersion!$G$9,0)</f>
        <v>0</v>
      </c>
      <c r="Y28" s="74">
        <f>IF(AND(ISNUMBER('Emissions (start here)'!N28),ISNUMBER(Dispersion!$G$10)),'Emissions (start here)'!N28*2000*453.59/8760/3600*Dispersion!$G$10,0)</f>
        <v>0</v>
      </c>
      <c r="Z28" s="74">
        <f>IF(AND(ISNUMBER('Emissions (start here)'!N28),ISNUMBER(Dispersion!$G$11)),'Emissions (start here)'!N28*2000*453.59/8760/3600*Dispersion!$G$11,0)</f>
        <v>0</v>
      </c>
      <c r="AA28" s="74">
        <f>IF(AND(ISNUMBER('Emissions (start here)'!O28),ISNUMBER(Dispersion!$H$8)),'Emissions (start here)'!O28*453.59/3600*Dispersion!$H$8,0)</f>
        <v>0</v>
      </c>
      <c r="AB28" s="74">
        <f>IF(AND(ISNUMBER('Emissions (start here)'!O28),ISNUMBER(Dispersion!$H$9)),'Emissions (start here)'!O28*453.59/3600*Dispersion!$H$9,0)</f>
        <v>0</v>
      </c>
      <c r="AC28" s="74">
        <f>IF(AND(ISNUMBER('Emissions (start here)'!P28),ISNUMBER(Dispersion!$H$10)),'Emissions (start here)'!P28*2000*453.59/8760/3600*Dispersion!$H$10,0)</f>
        <v>0</v>
      </c>
      <c r="AD28" s="74">
        <f>IF(AND(ISNUMBER('Emissions (start here)'!P28),ISNUMBER(Dispersion!$H$11)),'Emissions (start here)'!P28*2000*453.59/8760/3600*Dispersion!$H$11,0)</f>
        <v>0</v>
      </c>
      <c r="AE28" s="74">
        <f>IF(AND(ISNUMBER('Emissions (start here)'!Q28),ISNUMBER(Dispersion!$I$8)),'Emissions (start here)'!Q28*453.59/3600*Dispersion!$I$8,0)</f>
        <v>0</v>
      </c>
      <c r="AF28" s="74">
        <f>IF(AND(ISNUMBER('Emissions (start here)'!Q28),ISNUMBER(Dispersion!$I$9)),'Emissions (start here)'!Q28*453.59/3600*Dispersion!$I$9,0)</f>
        <v>0</v>
      </c>
      <c r="AG28" s="74">
        <f>IF(AND(ISNUMBER('Emissions (start here)'!R28),ISNUMBER(Dispersion!$I$10)),'Emissions (start here)'!R28*2000*453.59/8760/3600*Dispersion!$I$10,0)</f>
        <v>0</v>
      </c>
      <c r="AH28" s="74">
        <f>IF(AND(ISNUMBER('Emissions (start here)'!R28),ISNUMBER(Dispersion!$I$11)),'Emissions (start here)'!R28*2000*453.59/8760/3600*Dispersion!$I$11,0)</f>
        <v>0</v>
      </c>
      <c r="AI28" s="74">
        <f>IF(AND(ISNUMBER('Emissions (start here)'!S28),ISNUMBER(Dispersion!$J$8)),'Emissions (start here)'!S28*453.59/3600*Dispersion!$J$8,0)</f>
        <v>0</v>
      </c>
      <c r="AJ28" s="74">
        <f>IF(AND(ISNUMBER('Emissions (start here)'!S28),ISNUMBER(Dispersion!$J$9)),'Emissions (start here)'!S28*453.59/3600*Dispersion!$J$9,0)</f>
        <v>0</v>
      </c>
      <c r="AK28" s="74">
        <f>IF(AND(ISNUMBER('Emissions (start here)'!T28),ISNUMBER(Dispersion!$J$10)),'Emissions (start here)'!T28*2000*453.59/8760/3600*Dispersion!$J$10,0)</f>
        <v>0</v>
      </c>
      <c r="AL28" s="74">
        <f>IF(AND(ISNUMBER('Emissions (start here)'!T28),ISNUMBER(Dispersion!$J$11)),'Emissions (start here)'!T28*2000*453.59/8760/3600*Dispersion!$J$11,0)</f>
        <v>0</v>
      </c>
      <c r="AM28" s="74">
        <f>IF(AND(ISNUMBER('Emissions (start here)'!U28),ISNUMBER(Dispersion!$K$8)),'Emissions (start here)'!U28*453.59/3600*Dispersion!$K$8,0)</f>
        <v>0</v>
      </c>
      <c r="AN28" s="74">
        <f>IF(AND(ISNUMBER('Emissions (start here)'!U28),ISNUMBER(Dispersion!$K$9)),'Emissions (start here)'!U28*453.59/3600*Dispersion!$K$9,0)</f>
        <v>0</v>
      </c>
      <c r="AO28" s="74">
        <f>IF(AND(ISNUMBER('Emissions (start here)'!V28),ISNUMBER(Dispersion!$K$10)),'Emissions (start here)'!V28*2000*453.59/8760/3600*Dispersion!$K$10,0)</f>
        <v>0</v>
      </c>
      <c r="AP28" s="74">
        <f>IF(AND(ISNUMBER('Emissions (start here)'!V28),ISNUMBER(Dispersion!$K$11)),'Emissions (start here)'!V28*2000*453.59/8760/3600*Dispersion!$K$11,0)</f>
        <v>0</v>
      </c>
      <c r="AQ28" s="74">
        <f>IF(AND(ISNUMBER('Emissions (start here)'!W28),ISNUMBER(Dispersion!$L$8)),'Emissions (start here)'!W28*453.59/3600*Dispersion!$L$8,0)</f>
        <v>0</v>
      </c>
      <c r="AR28" s="74">
        <f>IF(AND(ISNUMBER('Emissions (start here)'!W28),ISNUMBER(Dispersion!$L$9)),'Emissions (start here)'!W28*453.59/3600*Dispersion!$L$9,0)</f>
        <v>0</v>
      </c>
      <c r="AS28" s="74">
        <f>IF(AND(ISNUMBER('Emissions (start here)'!X28),ISNUMBER(Dispersion!$L$10)),'Emissions (start here)'!X28*2000*453.59/8760/3600*Dispersion!$L$10,0)</f>
        <v>0</v>
      </c>
      <c r="AT28" s="74">
        <f>IF(AND(ISNUMBER('Emissions (start here)'!X28),ISNUMBER(Dispersion!$L$11)),'Emissions (start here)'!X28*2000*453.59/8760/3600*Dispersion!$L$11,0)</f>
        <v>0</v>
      </c>
      <c r="AU28" s="74">
        <f>IF(AND(ISNUMBER('Emissions (start here)'!Y28),ISNUMBER(Dispersion!$M$8)),'Emissions (start here)'!Y28*453.59/3600*Dispersion!$M$8,0)</f>
        <v>0</v>
      </c>
      <c r="AV28" s="74">
        <f>IF(AND(ISNUMBER('Emissions (start here)'!Y28),ISNUMBER(Dispersion!$M$9)),'Emissions (start here)'!Y28*453.59/3600*Dispersion!$M$9,0)</f>
        <v>0</v>
      </c>
      <c r="AW28" s="74">
        <f>IF(AND(ISNUMBER('Emissions (start here)'!Z28),ISNUMBER(Dispersion!$M$10)),'Emissions (start here)'!Z28*2000*453.59/8760/3600*Dispersion!$M$10,0)</f>
        <v>0</v>
      </c>
      <c r="AX28" s="74">
        <f>IF(AND(ISNUMBER('Emissions (start here)'!Z28),ISNUMBER(Dispersion!$M$11)),'Emissions (start here)'!Z28*2000*453.59/8760/3600*Dispersion!$M$11,0)</f>
        <v>0</v>
      </c>
      <c r="AY28" s="74">
        <f>IF(AND(ISNUMBER('Emissions (start here)'!AA28),ISNUMBER(Dispersion!$N$8)),'Emissions (start here)'!AA28*453.59/3600*Dispersion!$N$8,0)</f>
        <v>0</v>
      </c>
      <c r="AZ28" s="74">
        <f>IF(AND(ISNUMBER('Emissions (start here)'!AA28),ISNUMBER(Dispersion!$N$9)),'Emissions (start here)'!AA28*453.59/3600*Dispersion!$N$9,0)</f>
        <v>0</v>
      </c>
      <c r="BA28" s="74">
        <f>IF(AND(ISNUMBER('Emissions (start here)'!AB28),ISNUMBER(Dispersion!$N$10)),'Emissions (start here)'!AB28*2000*453.59/8760/3600*Dispersion!$N$10,0)</f>
        <v>0</v>
      </c>
      <c r="BB28" s="74">
        <f>IF(AND(ISNUMBER('Emissions (start here)'!AB28),ISNUMBER(Dispersion!$N$11)),'Emissions (start here)'!AB28*2000*453.59/8760/3600*Dispersion!$N$11,0)</f>
        <v>0</v>
      </c>
      <c r="BC28" s="74">
        <f>IF(AND(ISNUMBER('Emissions (start here)'!AC28),ISNUMBER(Dispersion!$O$8)),'Emissions (start here)'!AC28*453.59/3600*Dispersion!$O$8,0)</f>
        <v>0</v>
      </c>
      <c r="BD28" s="74">
        <f>IF(AND(ISNUMBER('Emissions (start here)'!AC28),ISNUMBER(Dispersion!$O$9)),'Emissions (start here)'!AC28*453.59/3600*Dispersion!$O$9,0)</f>
        <v>0</v>
      </c>
      <c r="BE28" s="74">
        <f>IF(AND(ISNUMBER('Emissions (start here)'!AD28),ISNUMBER(Dispersion!$O$10)),'Emissions (start here)'!AD28*2000*453.59/8760/3600*Dispersion!$O$10,0)</f>
        <v>0</v>
      </c>
      <c r="BF28" s="74">
        <f>IF(AND(ISNUMBER('Emissions (start here)'!AD28),ISNUMBER(Dispersion!$O$11)),'Emissions (start here)'!AD28*2000*453.59/8760/3600*Dispersion!$O$11,0)</f>
        <v>0</v>
      </c>
      <c r="BG28" s="74">
        <f>IF(AND(ISNUMBER('Emissions (start here)'!AE28),ISNUMBER(Dispersion!$P$8)),'Emissions (start here)'!AE28*453.59/3600*Dispersion!$P$8,0)</f>
        <v>0</v>
      </c>
      <c r="BH28" s="74">
        <f>IF(AND(ISNUMBER('Emissions (start here)'!AE28),ISNUMBER(Dispersion!$P$9)),'Emissions (start here)'!AE28*453.59/3600*Dispersion!$P$9,0)</f>
        <v>0</v>
      </c>
      <c r="BI28" s="74">
        <f>IF(AND(ISNUMBER('Emissions (start here)'!AF28),ISNUMBER(Dispersion!$P$10)),'Emissions (start here)'!AF28*2000*453.59/8760/3600*Dispersion!$P$10,0)</f>
        <v>0</v>
      </c>
      <c r="BJ28" s="74">
        <f>IF(AND(ISNUMBER('Emissions (start here)'!AF28),ISNUMBER(Dispersion!$P$11)),'Emissions (start here)'!AF28*2000*453.59/8760/3600*Dispersion!$P$11,0)</f>
        <v>0</v>
      </c>
      <c r="BK28" s="74">
        <f>IF(AND(ISNUMBER('Emissions (start here)'!AG28),ISNUMBER(Dispersion!$Q$8)),'Emissions (start here)'!AG28*453.59/3600*Dispersion!$Q$8,0)</f>
        <v>0</v>
      </c>
      <c r="BL28" s="74">
        <f>IF(AND(ISNUMBER('Emissions (start here)'!AG28),ISNUMBER(Dispersion!$Q$9)),'Emissions (start here)'!AG28*453.59/3600*Dispersion!$Q$9,0)</f>
        <v>0</v>
      </c>
      <c r="BM28" s="74">
        <f>IF(AND(ISNUMBER('Emissions (start here)'!AH28),ISNUMBER(Dispersion!$Q$10)),'Emissions (start here)'!AH28*2000*453.59/8760/3600*Dispersion!$Q$10,0)</f>
        <v>0</v>
      </c>
      <c r="BN28" s="74">
        <f>IF(AND(ISNUMBER('Emissions (start here)'!AH28),ISNUMBER(Dispersion!$Q$11)),'Emissions (start here)'!AH28*2000*453.59/8760/3600*Dispersion!$Q$11,0)</f>
        <v>0</v>
      </c>
      <c r="BO28" s="74">
        <f>IF(AND(ISNUMBER('Emissions (start here)'!AI28),ISNUMBER(Dispersion!$R$8)),'Emissions (start here)'!AI28*453.59/3600*Dispersion!$R$8,0)</f>
        <v>0</v>
      </c>
      <c r="BP28" s="74">
        <f>IF(AND(ISNUMBER('Emissions (start here)'!AI28),ISNUMBER(Dispersion!$R$9)),'Emissions (start here)'!AI28*453.59/3600*Dispersion!$R$9,0)</f>
        <v>0</v>
      </c>
      <c r="BQ28" s="74">
        <f>IF(AND(ISNUMBER('Emissions (start here)'!AJ28),ISNUMBER(Dispersion!$R$10)),'Emissions (start here)'!AJ28*2000*453.59/8760/3600*Dispersion!$R$10,0)</f>
        <v>0</v>
      </c>
      <c r="BR28" s="74">
        <f>IF(AND(ISNUMBER('Emissions (start here)'!AJ28),ISNUMBER(Dispersion!$R$11)),'Emissions (start here)'!AJ28*2000*453.59/8760/3600*Dispersion!$R$11,0)</f>
        <v>0</v>
      </c>
      <c r="BS28" s="74">
        <f>IF(AND(ISNUMBER('Emissions (start here)'!AK28),ISNUMBER(Dispersion!$S$8)),'Emissions (start here)'!AK28*453.59/3600*Dispersion!$S$8,0)</f>
        <v>0</v>
      </c>
      <c r="BT28" s="74">
        <f>IF(AND(ISNUMBER('Emissions (start here)'!AK28),ISNUMBER(Dispersion!$S$9)),'Emissions (start here)'!AK28*453.59/3600*Dispersion!$S$9,0)</f>
        <v>0</v>
      </c>
      <c r="BU28" s="74">
        <f>IF(AND(ISNUMBER('Emissions (start here)'!AL28),ISNUMBER(Dispersion!$S$10)),'Emissions (start here)'!AL28*2000*453.59/8760/3600*Dispersion!$S$10,0)</f>
        <v>0</v>
      </c>
      <c r="BV28" s="74">
        <f>IF(AND(ISNUMBER('Emissions (start here)'!AL28),ISNUMBER(Dispersion!$S$11)),'Emissions (start here)'!AL28*2000*453.59/8760/3600*Dispersion!$S$11,0)</f>
        <v>0</v>
      </c>
      <c r="BW28" s="74">
        <f>IF(AND(ISNUMBER('Emissions (start here)'!AM28),ISNUMBER(Dispersion!$T$8)),'Emissions (start here)'!AM28*453.59/3600*Dispersion!$T$8,0)</f>
        <v>0</v>
      </c>
      <c r="BX28" s="74">
        <f>IF(AND(ISNUMBER('Emissions (start here)'!AM28),ISNUMBER(Dispersion!$T$9)),'Emissions (start here)'!AM28*453.59/3600*Dispersion!$T$9,0)</f>
        <v>0</v>
      </c>
      <c r="BY28" s="74">
        <f>IF(AND(ISNUMBER('Emissions (start here)'!AN28),ISNUMBER(Dispersion!$T$10)),'Emissions (start here)'!AN28*2000*453.59/8760/3600*Dispersion!$T$10,0)</f>
        <v>0</v>
      </c>
      <c r="BZ28" s="74">
        <f>IF(AND(ISNUMBER('Emissions (start here)'!AN28),ISNUMBER(Dispersion!$T$11)),'Emissions (start here)'!AN28*2000*453.59/8760/3600*Dispersion!$T$11,0)</f>
        <v>0</v>
      </c>
      <c r="CA28" s="74">
        <f>IF(AND(ISNUMBER('Emissions (start here)'!AO28),ISNUMBER(Dispersion!$U$8)),'Emissions (start here)'!AO28*453.59/3600*Dispersion!$U$8,0)</f>
        <v>0</v>
      </c>
      <c r="CB28" s="74">
        <f>IF(AND(ISNUMBER('Emissions (start here)'!AO28),ISNUMBER(Dispersion!$U$9)),'Emissions (start here)'!AO28*453.59/3600*Dispersion!$U$9,0)</f>
        <v>0</v>
      </c>
      <c r="CC28" s="74">
        <f>IF(AND(ISNUMBER('Emissions (start here)'!AP28),ISNUMBER(Dispersion!$U$10)),'Emissions (start here)'!AP28*2000*453.59/8760/3600*Dispersion!$U$10,0)</f>
        <v>0</v>
      </c>
      <c r="CD28" s="74">
        <f>IF(AND(ISNUMBER('Emissions (start here)'!AP28),ISNUMBER(Dispersion!$U$11)),'Emissions (start here)'!AP28*2000*453.59/8760/3600*Dispersion!$U$11,0)</f>
        <v>0</v>
      </c>
      <c r="CE28" s="74">
        <f>IF(AND(ISNUMBER('Emissions (start here)'!AQ28),ISNUMBER(Dispersion!$V$8)),'Emissions (start here)'!AQ28*453.59/3600*Dispersion!$V$8,0)</f>
        <v>0</v>
      </c>
      <c r="CF28" s="74">
        <f>IF(AND(ISNUMBER('Emissions (start here)'!AQ28),ISNUMBER(Dispersion!$V$9)),'Emissions (start here)'!AQ28*453.59/3600*Dispersion!$V$9,0)</f>
        <v>0</v>
      </c>
      <c r="CG28" s="74">
        <f>IF(AND(ISNUMBER('Emissions (start here)'!AR28),ISNUMBER(Dispersion!$V$10)),'Emissions (start here)'!AR28*2000*453.59/8760/3600*Dispersion!$V$10,0)</f>
        <v>0</v>
      </c>
      <c r="CH28" s="74">
        <f>IF(AND(ISNUMBER('Emissions (start here)'!AR28),ISNUMBER(Dispersion!$V$11)),'Emissions (start here)'!AR28*2000*453.59/8760/3600*Dispersion!$V$11,0)</f>
        <v>0</v>
      </c>
      <c r="CI28" s="74">
        <f>IF(AND(ISNUMBER('Emissions (start here)'!AS28),ISNUMBER(Dispersion!$W$8)),'Emissions (start here)'!AS28*453.59/3600*Dispersion!$W$8,0)</f>
        <v>0</v>
      </c>
      <c r="CJ28" s="74">
        <f>IF(AND(ISNUMBER('Emissions (start here)'!AS28),ISNUMBER(Dispersion!$W$9)),'Emissions (start here)'!AS28*453.59/3600*Dispersion!$W$9,0)</f>
        <v>0</v>
      </c>
      <c r="CK28" s="74">
        <f>IF(AND(ISNUMBER('Emissions (start here)'!AT28),ISNUMBER(Dispersion!$W$10)),'Emissions (start here)'!AT28*2000*453.59/8760/3600*Dispersion!$W$10,0)</f>
        <v>0</v>
      </c>
      <c r="CL28" s="74">
        <f>IF(AND(ISNUMBER('Emissions (start here)'!AT28),ISNUMBER(Dispersion!$W$11)),'Emissions (start here)'!AT28*2000*453.59/8760/3600*Dispersion!$W$11,0)</f>
        <v>0</v>
      </c>
      <c r="CM28" s="74">
        <f>IF(AND(ISNUMBER('Emissions (start here)'!AU28),ISNUMBER(Dispersion!$X$8)),'Emissions (start here)'!AU28*453.59/3600*Dispersion!$X$8,0)</f>
        <v>0</v>
      </c>
      <c r="CN28" s="74">
        <f>IF(AND(ISNUMBER('Emissions (start here)'!AU28),ISNUMBER(Dispersion!$X$9)),'Emissions (start here)'!AU28*453.59/3600*Dispersion!$X$9,0)</f>
        <v>0</v>
      </c>
      <c r="CO28" s="74">
        <f>IF(AND(ISNUMBER('Emissions (start here)'!AV28),ISNUMBER(Dispersion!$X$10)),'Emissions (start here)'!AV28*2000*453.59/8760/3600*Dispersion!$X$10,0)</f>
        <v>0</v>
      </c>
      <c r="CP28" s="74">
        <f>IF(AND(ISNUMBER('Emissions (start here)'!AV28),ISNUMBER(Dispersion!$X$11)),'Emissions (start here)'!AV28*2000*453.59/8760/3600*Dispersion!$X$11,0)</f>
        <v>0</v>
      </c>
      <c r="CQ28" s="74">
        <f>IF(AND(ISNUMBER('Emissions (start here)'!AW28),ISNUMBER(Dispersion!$Y$8)),'Emissions (start here)'!AW28*453.59/3600*Dispersion!$Y$8,0)</f>
        <v>0</v>
      </c>
      <c r="CR28" s="74">
        <f>IF(AND(ISNUMBER('Emissions (start here)'!AW28),ISNUMBER(Dispersion!$Y$9)),'Emissions (start here)'!AW28*453.59/3600*Dispersion!$Y$9,0)</f>
        <v>0</v>
      </c>
      <c r="CS28" s="74">
        <f>IF(AND(ISNUMBER('Emissions (start here)'!AX28),ISNUMBER(Dispersion!$Y$10)),'Emissions (start here)'!AX28*2000*453.59/8760/3600*Dispersion!$Y$10,0)</f>
        <v>0</v>
      </c>
      <c r="CT28" s="74">
        <f>IF(AND(ISNUMBER('Emissions (start here)'!AX28),ISNUMBER(Dispersion!$Y$11)),'Emissions (start here)'!AX28*2000*453.59/8760/3600*Dispersion!$Y$11,0)</f>
        <v>0</v>
      </c>
      <c r="CU28" s="74">
        <f>IF(AND(ISNUMBER('Emissions (start here)'!AY28),ISNUMBER(Dispersion!$Z$8)),'Emissions (start here)'!AY28*453.59/3600*Dispersion!$Z$8,0)</f>
        <v>0</v>
      </c>
      <c r="CV28" s="74">
        <f>IF(AND(ISNUMBER('Emissions (start here)'!AY28),ISNUMBER(Dispersion!$Z$9)),'Emissions (start here)'!AY28*453.59/3600*Dispersion!$Z$9,0)</f>
        <v>0</v>
      </c>
      <c r="CW28" s="74">
        <f>IF(AND(ISNUMBER('Emissions (start here)'!AZ28),ISNUMBER(Dispersion!$Z$10)),'Emissions (start here)'!AZ28*2000*453.59/8760/3600*Dispersion!$Z$10,0)</f>
        <v>0</v>
      </c>
      <c r="CX28" s="74">
        <f>IF(AND(ISNUMBER('Emissions (start here)'!AZ28),ISNUMBER(Dispersion!$Z$11)),'Emissions (start here)'!AZ28*2000*453.59/8760/3600*Dispersion!$Z$11,0)</f>
        <v>0</v>
      </c>
      <c r="CY28" s="74">
        <f>IF(AND(ISNUMBER('Emissions (start here)'!BA28),ISNUMBER(Dispersion!$AA$8)),'Emissions (start here)'!BA28*453.59/3600*Dispersion!$AA$8,0)</f>
        <v>0</v>
      </c>
      <c r="CZ28" s="74">
        <f>IF(AND(ISNUMBER('Emissions (start here)'!BA28),ISNUMBER(Dispersion!$AA$9)),'Emissions (start here)'!BA28*453.59/3600*Dispersion!$AA$9,0)</f>
        <v>0</v>
      </c>
      <c r="DA28" s="74">
        <f>IF(AND(ISNUMBER('Emissions (start here)'!BB28),ISNUMBER(Dispersion!$AA$10)),'Emissions (start here)'!BB28*2000*453.59/8760/3600*Dispersion!$AA$10,0)</f>
        <v>0</v>
      </c>
      <c r="DB28" s="74">
        <f>IF(AND(ISNUMBER('Emissions (start here)'!BB28),ISNUMBER(Dispersion!$AA$11)),'Emissions (start here)'!BB28*2000*453.59/8760/3600*Dispersion!$AA$11,0)</f>
        <v>0</v>
      </c>
      <c r="DC28" s="74">
        <f>IF(AND(ISNUMBER('Emissions (start here)'!BC28),ISNUMBER(Dispersion!$AB$8)),'Emissions (start here)'!BC28*453.59/3600*Dispersion!$AB$8,0)</f>
        <v>0</v>
      </c>
      <c r="DD28" s="74">
        <f>IF(AND(ISNUMBER('Emissions (start here)'!BC28),ISNUMBER(Dispersion!$AB$9)),'Emissions (start here)'!BC28*453.59/3600*Dispersion!$AB$9,0)</f>
        <v>0</v>
      </c>
      <c r="DE28" s="74">
        <f>IF(AND(ISNUMBER('Emissions (start here)'!BD28),ISNUMBER(Dispersion!$AB$10)),'Emissions (start here)'!BD28*2000*453.59/8760/3600*Dispersion!$AB$10,0)</f>
        <v>0</v>
      </c>
      <c r="DF28" s="74">
        <f>IF(AND(ISNUMBER('Emissions (start here)'!BD28),ISNUMBER(Dispersion!$AB$11)),'Emissions (start here)'!BD28*2000*453.59/8760/3600*Dispersion!$AB$11,0)</f>
        <v>0</v>
      </c>
      <c r="DG28" s="74">
        <f>IF(AND(ISNUMBER('Emissions (start here)'!BE28),ISNUMBER(Dispersion!$AC$8)),'Emissions (start here)'!BE28*453.59/3600*Dispersion!$AC$8,0)</f>
        <v>0</v>
      </c>
      <c r="DH28" s="74">
        <f>IF(AND(ISNUMBER('Emissions (start here)'!BE28),ISNUMBER(Dispersion!$AC$9)),'Emissions (start here)'!BE28*453.59/3600*Dispersion!$AC$9,0)</f>
        <v>0</v>
      </c>
      <c r="DI28" s="74">
        <f>IF(AND(ISNUMBER('Emissions (start here)'!BF28),ISNUMBER(Dispersion!$AC$10)),'Emissions (start here)'!BF28*2000*453.59/8760/3600*Dispersion!$AC$10,0)</f>
        <v>0</v>
      </c>
      <c r="DJ28" s="74">
        <f>IF(AND(ISNUMBER('Emissions (start here)'!BF28),ISNUMBER(Dispersion!$AC$11)),'Emissions (start here)'!BF28*2000*453.59/8760/3600*Dispersion!$AC$11,0)</f>
        <v>0</v>
      </c>
      <c r="DK28" s="74">
        <f>IF(AND(ISNUMBER('Emissions (start here)'!BG28),ISNUMBER(Dispersion!$AD$8)),'Emissions (start here)'!BG28*453.59/3600*Dispersion!$AD$8,0)</f>
        <v>0</v>
      </c>
      <c r="DL28" s="74">
        <f>IF(AND(ISNUMBER('Emissions (start here)'!BG28),ISNUMBER(Dispersion!$AD$9)),'Emissions (start here)'!BG28*453.59/3600*Dispersion!$AD$9,0)</f>
        <v>0</v>
      </c>
      <c r="DM28" s="74">
        <f>IF(AND(ISNUMBER('Emissions (start here)'!BH28),ISNUMBER(Dispersion!$AD$10)),'Emissions (start here)'!BH28*2000*453.59/8760/3600*Dispersion!$AD$10,0)</f>
        <v>0</v>
      </c>
      <c r="DN28" s="74">
        <f>IF(AND(ISNUMBER('Emissions (start here)'!BH28),ISNUMBER(Dispersion!$AD$11)),'Emissions (start here)'!BH28*2000*453.59/8760/3600*Dispersion!$AD$11,0)</f>
        <v>0</v>
      </c>
      <c r="DO28" s="74">
        <f>IF(AND(ISNUMBER('Emissions (start here)'!BI28),ISNUMBER(Dispersion!$AE$8)),'Emissions (start here)'!BI28*453.59/3600*Dispersion!$AE$8,0)</f>
        <v>0</v>
      </c>
      <c r="DP28" s="74">
        <f>IF(AND(ISNUMBER('Emissions (start here)'!BI28),ISNUMBER(Dispersion!$AE$9)),'Emissions (start here)'!BI28*453.59/3600*Dispersion!$AE$9,0)</f>
        <v>0</v>
      </c>
      <c r="DQ28" s="74">
        <f>IF(AND(ISNUMBER('Emissions (start here)'!BJ28),ISNUMBER(Dispersion!$AE$10)),'Emissions (start here)'!BJ28*2000*453.59/8760/3600*Dispersion!$AE$10,0)</f>
        <v>0</v>
      </c>
      <c r="DR28" s="74">
        <f>IF(AND(ISNUMBER('Emissions (start here)'!BJ28),ISNUMBER(Dispersion!$AE$11)),'Emissions (start here)'!BJ28*2000*453.59/8760/3600*Dispersion!$AE$11,0)</f>
        <v>0</v>
      </c>
      <c r="DS28" s="74">
        <f>IF(AND(ISNUMBER('Emissions (start here)'!BK28),ISNUMBER(Dispersion!$AF$8)),'Emissions (start here)'!BK28*453.59/3600*Dispersion!$AF$8,0)</f>
        <v>0</v>
      </c>
      <c r="DT28" s="74">
        <f>IF(AND(ISNUMBER('Emissions (start here)'!BK28),ISNUMBER(Dispersion!$AF$9)),'Emissions (start here)'!BK28*453.59/3600*Dispersion!$AF$9,0)</f>
        <v>0</v>
      </c>
      <c r="DU28" s="74">
        <f>IF(AND(ISNUMBER('Emissions (start here)'!BL28),ISNUMBER(Dispersion!$AF$10)),'Emissions (start here)'!BL28*2000*453.59/8760/3600*Dispersion!$AF$10,0)</f>
        <v>0</v>
      </c>
      <c r="DV28" s="74">
        <f>IF(AND(ISNUMBER('Emissions (start here)'!BL28),ISNUMBER(Dispersion!$AF$11)),'Emissions (start here)'!BL28*2000*453.59/8760/3600*Dispersion!$AF$11,0)</f>
        <v>0</v>
      </c>
      <c r="DW28" s="74">
        <f>IF(AND(ISNUMBER('Emissions (start here)'!BM28),ISNUMBER(Dispersion!$AG$8)),'Emissions (start here)'!BM28*453.59/3600*Dispersion!$AG$8,0)</f>
        <v>0</v>
      </c>
      <c r="DX28" s="74">
        <f>IF(AND(ISNUMBER('Emissions (start here)'!BM28),ISNUMBER(Dispersion!$AG$9)),'Emissions (start here)'!BM28*453.59/3600*Dispersion!$AG$9,0)</f>
        <v>0</v>
      </c>
      <c r="DY28" s="74">
        <f>IF(AND(ISNUMBER('Emissions (start here)'!BN28),ISNUMBER(Dispersion!$AG$10)),'Emissions (start here)'!BN28*2000*453.59/8760/3600*Dispersion!$AG$10,0)</f>
        <v>0</v>
      </c>
      <c r="DZ28" s="74">
        <f>IF(AND(ISNUMBER('Emissions (start here)'!BN28),ISNUMBER(Dispersion!$AG$11)),'Emissions (start here)'!BN28*2000*453.59/8760/3600*Dispersion!$AG$11,0)</f>
        <v>0</v>
      </c>
      <c r="EA28" s="74">
        <f>IF(AND(ISNUMBER('Emissions (start here)'!BO28),ISNUMBER(Dispersion!$AH$8)),'Emissions (start here)'!BO28*453.59/3600*Dispersion!$AH$8,0)</f>
        <v>0</v>
      </c>
      <c r="EB28" s="74">
        <f>IF(AND(ISNUMBER('Emissions (start here)'!BO28),ISNUMBER(Dispersion!$AH$9)),'Emissions (start here)'!BO28*453.59/3600*Dispersion!$AH$9,0)</f>
        <v>0</v>
      </c>
      <c r="EC28" s="74">
        <f>IF(AND(ISNUMBER('Emissions (start here)'!BP28),ISNUMBER(Dispersion!$AH$10)),'Emissions (start here)'!BP28*2000*453.59/8760/3600*Dispersion!$AH$10,0)</f>
        <v>0</v>
      </c>
      <c r="ED28" s="74">
        <f>IF(AND(ISNUMBER('Emissions (start here)'!BP28),ISNUMBER(Dispersion!$AH$11)),'Emissions (start here)'!BP28*2000*453.59/8760/3600*Dispersion!$AH$11,0)</f>
        <v>0</v>
      </c>
      <c r="EE28" s="74">
        <f>IF(AND(ISNUMBER('Emissions (start here)'!BQ28),ISNUMBER(Dispersion!$AI$8)),'Emissions (start here)'!BQ28*453.59/3600*Dispersion!$AI$8,0)</f>
        <v>0</v>
      </c>
      <c r="EF28" s="74">
        <f>IF(AND(ISNUMBER('Emissions (start here)'!BQ28),ISNUMBER(Dispersion!$AI$9)),'Emissions (start here)'!BQ28*453.59/3600*Dispersion!$AI$9,0)</f>
        <v>0</v>
      </c>
      <c r="EG28" s="74">
        <f>IF(AND(ISNUMBER('Emissions (start here)'!BR28),ISNUMBER(Dispersion!$AI$10)),'Emissions (start here)'!BR28*2000*453.59/8760/3600*Dispersion!$AI$10,0)</f>
        <v>0</v>
      </c>
      <c r="EH28" s="74">
        <f>IF(AND(ISNUMBER('Emissions (start here)'!BR28),ISNUMBER(Dispersion!$AI$11)),'Emissions (start here)'!BR28*2000*453.59/8760/3600*Dispersion!$AI$11,0)</f>
        <v>0</v>
      </c>
      <c r="EI28" s="74">
        <f>IF(AND(ISNUMBER('Emissions (start here)'!BS28),ISNUMBER(Dispersion!$AJ$8)),'Emissions (start here)'!BS28*453.59/3600*Dispersion!$AJ$8,0)</f>
        <v>0</v>
      </c>
      <c r="EJ28" s="74">
        <f>IF(AND(ISNUMBER('Emissions (start here)'!BS28),ISNUMBER(Dispersion!$AJ$9)),'Emissions (start here)'!BS28*453.59/3600*Dispersion!$AJ$9,0)</f>
        <v>0</v>
      </c>
      <c r="EK28" s="74">
        <f>IF(AND(ISNUMBER('Emissions (start here)'!BT28),ISNUMBER(Dispersion!$AJ$10)),'Emissions (start here)'!BT28*2000*453.59/8760/3600*Dispersion!$AJ$10,0)</f>
        <v>0</v>
      </c>
      <c r="EL28" s="74">
        <f>IF(AND(ISNUMBER('Emissions (start here)'!BT28),ISNUMBER(Dispersion!$AJ$11)),'Emissions (start here)'!BT28*2000*453.59/8760/3600*Dispersion!$AJ$11,0)</f>
        <v>0</v>
      </c>
      <c r="EM28" s="74">
        <f>IF(AND(ISNUMBER('Emissions (start here)'!BU28),ISNUMBER(Dispersion!$AK$8)),'Emissions (start here)'!BU28*453.59/3600*Dispersion!$AK$8,0)</f>
        <v>0</v>
      </c>
      <c r="EN28" s="74">
        <f>IF(AND(ISNUMBER('Emissions (start here)'!BU28),ISNUMBER(Dispersion!$AK$9)),'Emissions (start here)'!BU28*453.59/3600*Dispersion!$AK$9,0)</f>
        <v>0</v>
      </c>
      <c r="EO28" s="74">
        <f>IF(AND(ISNUMBER('Emissions (start here)'!BV28),ISNUMBER(Dispersion!$AK$10)),'Emissions (start here)'!BV28*2000*453.59/8760/3600*Dispersion!$AK$10,0)</f>
        <v>0</v>
      </c>
      <c r="EP28" s="74">
        <f>IF(AND(ISNUMBER('Emissions (start here)'!BV28),ISNUMBER(Dispersion!$AK$11)),'Emissions (start here)'!BV28*2000*453.59/8760/3600*Dispersion!$AK$11,0)</f>
        <v>0</v>
      </c>
      <c r="EQ28" s="74">
        <f>IF(AND(ISNUMBER('Emissions (start here)'!BW28),ISNUMBER(Dispersion!$AL$8)),'Emissions (start here)'!BW28*453.59/3600*Dispersion!$AL$8,0)</f>
        <v>0</v>
      </c>
      <c r="ER28" s="74">
        <f>IF(AND(ISNUMBER('Emissions (start here)'!BW28),ISNUMBER(Dispersion!$AL$9)),'Emissions (start here)'!BW28*453.59/3600*Dispersion!$AL$9,0)</f>
        <v>0</v>
      </c>
      <c r="ES28" s="74">
        <f>IF(AND(ISNUMBER('Emissions (start here)'!BX28),ISNUMBER(Dispersion!$AL$10)),'Emissions (start here)'!BX28*2000*453.59/8760/3600*Dispersion!$AL$10,0)</f>
        <v>0</v>
      </c>
      <c r="ET28" s="74">
        <f>IF(AND(ISNUMBER('Emissions (start here)'!BX28),ISNUMBER(Dispersion!$AL$11)),'Emissions (start here)'!BX28*2000*453.59/8760/3600*Dispersion!$AL$11,0)</f>
        <v>0</v>
      </c>
      <c r="EU28" s="74">
        <f>IF(AND(ISNUMBER('Emissions (start here)'!BY28),ISNUMBER(Dispersion!$AM$8)),'Emissions (start here)'!BY28*453.59/3600*Dispersion!$AM$8,0)</f>
        <v>0</v>
      </c>
      <c r="EV28" s="74">
        <f>IF(AND(ISNUMBER('Emissions (start here)'!BY28),ISNUMBER(Dispersion!$AM$9)),'Emissions (start here)'!BY28*453.59/3600*Dispersion!$AM$9,0)</f>
        <v>0</v>
      </c>
      <c r="EW28" s="74">
        <f>IF(AND(ISNUMBER('Emissions (start here)'!BZ28),ISNUMBER(Dispersion!$AM$10)),'Emissions (start here)'!BZ28*2000*453.59/8760/3600*Dispersion!$AM$10,0)</f>
        <v>0</v>
      </c>
      <c r="EX28" s="74">
        <f>IF(AND(ISNUMBER('Emissions (start here)'!BZ28),ISNUMBER(Dispersion!$AM$11)),'Emissions (start here)'!BZ28*2000*453.59/8760/3600*Dispersion!$AM$11,0)</f>
        <v>0</v>
      </c>
      <c r="EY28" s="74">
        <f>IF(AND(ISNUMBER('Emissions (start here)'!CA28),ISNUMBER(Dispersion!$AN$8)),'Emissions (start here)'!CA28*453.59/3600*Dispersion!$AN$8,0)</f>
        <v>0</v>
      </c>
      <c r="EZ28" s="74">
        <f>IF(AND(ISNUMBER('Emissions (start here)'!CA28),ISNUMBER(Dispersion!$AN$9)),'Emissions (start here)'!CA28*453.59/3600*Dispersion!$AN$9,0)</f>
        <v>0</v>
      </c>
      <c r="FA28" s="74">
        <f>IF(AND(ISNUMBER('Emissions (start here)'!CB28),ISNUMBER(Dispersion!$AN$10)),'Emissions (start here)'!CB28*2000*453.59/8760/3600*Dispersion!$AN$10,0)</f>
        <v>0</v>
      </c>
      <c r="FB28" s="74">
        <f>IF(AND(ISNUMBER('Emissions (start here)'!CB28),ISNUMBER(Dispersion!$AN$11)),'Emissions (start here)'!CB28*2000*453.59/8760/3600*Dispersion!$AN$11,0)</f>
        <v>0</v>
      </c>
      <c r="FC28" s="74">
        <f>IF(AND(ISNUMBER('Emissions (start here)'!CC28),ISNUMBER(Dispersion!$AO$8)),'Emissions (start here)'!CC28*453.59/3600*Dispersion!$AO$8,0)</f>
        <v>0</v>
      </c>
      <c r="FD28" s="74">
        <f>IF(AND(ISNUMBER('Emissions (start here)'!CC28),ISNUMBER(Dispersion!$AO$9)),'Emissions (start here)'!CC28*453.59/3600*Dispersion!$AO$9,0)</f>
        <v>0</v>
      </c>
      <c r="FE28" s="74">
        <f>IF(AND(ISNUMBER('Emissions (start here)'!CD28),ISNUMBER(Dispersion!$AO$10)),'Emissions (start here)'!CD28*2000*453.59/8760/3600*Dispersion!$AO$10,0)</f>
        <v>0</v>
      </c>
      <c r="FF28" s="74">
        <f>IF(AND(ISNUMBER('Emissions (start here)'!CD28),ISNUMBER(Dispersion!$AO$11)),'Emissions (start here)'!CD28*2000*453.59/8760/3600*Dispersion!$AO$11,0)</f>
        <v>0</v>
      </c>
      <c r="FG28" s="74">
        <f>IF(AND(ISNUMBER('Emissions (start here)'!CE28),ISNUMBER(Dispersion!$AP$8)),'Emissions (start here)'!CE28*453.59/3600*Dispersion!$AP$8,0)</f>
        <v>0</v>
      </c>
      <c r="FH28" s="74">
        <f>IF(AND(ISNUMBER('Emissions (start here)'!CE28),ISNUMBER(Dispersion!$AP$9)),'Emissions (start here)'!CE28*453.59/3600*Dispersion!$AP$9,0)</f>
        <v>0</v>
      </c>
      <c r="FI28" s="74">
        <f>IF(AND(ISNUMBER('Emissions (start here)'!CF28),ISNUMBER(Dispersion!$AP$10)),'Emissions (start here)'!CF28*2000*453.59/8760/3600*Dispersion!$AP$10,0)</f>
        <v>0</v>
      </c>
      <c r="FJ28" s="74">
        <f>IF(AND(ISNUMBER('Emissions (start here)'!CF28),ISNUMBER(Dispersion!$AP$11)),'Emissions (start here)'!CF28*2000*453.59/8760/3600*Dispersion!$AP$11,0)</f>
        <v>0</v>
      </c>
      <c r="FK28" s="74">
        <f>IF(AND(ISNUMBER('Emissions (start here)'!CG28),ISNUMBER(Dispersion!$AQ$8)),'Emissions (start here)'!CG28*453.59/3600*Dispersion!$AQ$8,0)</f>
        <v>0</v>
      </c>
      <c r="FL28" s="74">
        <f>IF(AND(ISNUMBER('Emissions (start here)'!CG28),ISNUMBER(Dispersion!$AQ$9)),'Emissions (start here)'!CG28*453.59/3600*Dispersion!$AQ$9,0)</f>
        <v>0</v>
      </c>
      <c r="FM28" s="74">
        <f>IF(AND(ISNUMBER('Emissions (start here)'!CH28),ISNUMBER(Dispersion!$AQ$10)),'Emissions (start here)'!CH28*2000*453.59/8760/3600*Dispersion!$AQ$10,0)</f>
        <v>0</v>
      </c>
      <c r="FN28" s="74">
        <f>IF(AND(ISNUMBER('Emissions (start here)'!CH28),ISNUMBER(Dispersion!$AQ$11)),'Emissions (start here)'!CH28*2000*453.59/8760/3600*Dispersion!$AQ$11,0)</f>
        <v>0</v>
      </c>
      <c r="FO28" s="74">
        <f>IF(AND(ISNUMBER('Emissions (start here)'!CI28),ISNUMBER(Dispersion!$AR$8)),'Emissions (start here)'!CI28*453.59/3600*Dispersion!$AR$8,0)</f>
        <v>0</v>
      </c>
      <c r="FP28" s="74">
        <f>IF(AND(ISNUMBER('Emissions (start here)'!CI28),ISNUMBER(Dispersion!$AR$9)),'Emissions (start here)'!CI28*453.59/3600*Dispersion!$AR$9,0)</f>
        <v>0</v>
      </c>
      <c r="FQ28" s="74">
        <f>IF(AND(ISNUMBER('Emissions (start here)'!CJ28),ISNUMBER(Dispersion!$AR$10)),'Emissions (start here)'!CJ28*2000*453.59/8760/3600*Dispersion!$AR$10,0)</f>
        <v>0</v>
      </c>
      <c r="FR28" s="74">
        <f>IF(AND(ISNUMBER('Emissions (start here)'!CJ28),ISNUMBER(Dispersion!$AR$11)),'Emissions (start here)'!CJ28*2000*453.59/8760/3600*Dispersion!$AR$11,0)</f>
        <v>0</v>
      </c>
      <c r="FS28" s="74">
        <f>IF(AND(ISNUMBER('Emissions (start here)'!CK28),ISNUMBER(Dispersion!$AS$8)),'Emissions (start here)'!CK28*453.59/3600*Dispersion!$AS$8,0)</f>
        <v>0</v>
      </c>
      <c r="FT28" s="74">
        <f>IF(AND(ISNUMBER('Emissions (start here)'!CK28),ISNUMBER(Dispersion!$AS$9)),'Emissions (start here)'!CK28*453.59/3600*Dispersion!$AS$9,0)</f>
        <v>0</v>
      </c>
      <c r="FU28" s="74">
        <f>IF(AND(ISNUMBER('Emissions (start here)'!CL28),ISNUMBER(Dispersion!$AS$10)),'Emissions (start here)'!CL28*2000*453.59/8760/3600*Dispersion!$AS$10,0)</f>
        <v>0</v>
      </c>
      <c r="FV28" s="74">
        <f>IF(AND(ISNUMBER('Emissions (start here)'!CL28),ISNUMBER(Dispersion!$AS$11)),'Emissions (start here)'!CL28*2000*453.59/8760/3600*Dispersion!$AS$11,0)</f>
        <v>0</v>
      </c>
      <c r="FW28" s="74">
        <f>IF(AND(ISNUMBER('Emissions (start here)'!CM28),ISNUMBER(Dispersion!$AT$8)),'Emissions (start here)'!CM28*453.59/3600*Dispersion!$AT$8,0)</f>
        <v>0</v>
      </c>
      <c r="FX28" s="74">
        <f>IF(AND(ISNUMBER('Emissions (start here)'!CM28),ISNUMBER(Dispersion!$AT$9)),'Emissions (start here)'!CM28*453.59/3600*Dispersion!$AT$9,0)</f>
        <v>0</v>
      </c>
      <c r="FY28" s="74">
        <f>IF(AND(ISNUMBER('Emissions (start here)'!CN28),ISNUMBER(Dispersion!$AT$10)),'Emissions (start here)'!CN28*2000*453.59/8760/3600*Dispersion!$AT$10,0)</f>
        <v>0</v>
      </c>
      <c r="FZ28" s="74">
        <f>IF(AND(ISNUMBER('Emissions (start here)'!CN28),ISNUMBER(Dispersion!$AT$11)),'Emissions (start here)'!CN28*2000*453.59/8760/3600*Dispersion!$AT$11,0)</f>
        <v>0</v>
      </c>
      <c r="GA28" s="74">
        <f>IF(AND(ISNUMBER('Emissions (start here)'!CO28),ISNUMBER(Dispersion!$AU$8)),'Emissions (start here)'!CO28*453.59/3600*Dispersion!$AU$8,0)</f>
        <v>0</v>
      </c>
      <c r="GB28" s="74">
        <f>IF(AND(ISNUMBER('Emissions (start here)'!CO28),ISNUMBER(Dispersion!$AU$9)),'Emissions (start here)'!CO28*453.59/3600*Dispersion!$AU$9,0)</f>
        <v>0</v>
      </c>
      <c r="GC28" s="74">
        <f>IF(AND(ISNUMBER('Emissions (start here)'!CP28),ISNUMBER(Dispersion!$AU$10)),'Emissions (start here)'!CP28*2000*453.59/8760/3600*Dispersion!$AU$10,0)</f>
        <v>0</v>
      </c>
      <c r="GD28" s="74">
        <f>IF(AND(ISNUMBER('Emissions (start here)'!CP28),ISNUMBER(Dispersion!$AU$11)),'Emissions (start here)'!CP28*2000*453.59/8760/3600*Dispersion!$AU$11,0)</f>
        <v>0</v>
      </c>
      <c r="GE28" s="74">
        <f>IF(AND(ISNUMBER('Emissions (start here)'!CQ28),ISNUMBER(Dispersion!$AV$8)),'Emissions (start here)'!CQ28*453.59/3600*Dispersion!$AV$8,0)</f>
        <v>0</v>
      </c>
      <c r="GF28" s="74">
        <f>IF(AND(ISNUMBER('Emissions (start here)'!CQ28),ISNUMBER(Dispersion!$AV$9)),'Emissions (start here)'!CQ28*453.59/3600*Dispersion!$AV$9,0)</f>
        <v>0</v>
      </c>
      <c r="GG28" s="74">
        <f>IF(AND(ISNUMBER('Emissions (start here)'!CR28),ISNUMBER(Dispersion!$AV$10)),'Emissions (start here)'!CR28*2000*453.59/8760/3600*Dispersion!$AV$10,0)</f>
        <v>0</v>
      </c>
      <c r="GH28" s="74">
        <f>IF(AND(ISNUMBER('Emissions (start here)'!CR28),ISNUMBER(Dispersion!$AV$11)),'Emissions (start here)'!CR28*2000*453.59/8760/3600*Dispersion!$AV$11,0)</f>
        <v>0</v>
      </c>
      <c r="GI28" s="74">
        <f>IF(AND(ISNUMBER('Emissions (start here)'!CS28),ISNUMBER(Dispersion!$AW$8)),'Emissions (start here)'!CS28*453.59/3600*Dispersion!$AW$8,0)</f>
        <v>0</v>
      </c>
      <c r="GJ28" s="74">
        <f>IF(AND(ISNUMBER('Emissions (start here)'!CS28),ISNUMBER(Dispersion!$AW$9)),'Emissions (start here)'!CS28*453.59/3600*Dispersion!$AW$9,0)</f>
        <v>0</v>
      </c>
      <c r="GK28" s="74">
        <f>IF(AND(ISNUMBER('Emissions (start here)'!CT28),ISNUMBER(Dispersion!$AW$10)),'Emissions (start here)'!CT28*2000*453.59/8760/3600*Dispersion!$AW$10,0)</f>
        <v>0</v>
      </c>
      <c r="GL28" s="74">
        <f>IF(AND(ISNUMBER('Emissions (start here)'!CT28),ISNUMBER(Dispersion!$AW$11)),'Emissions (start here)'!CT28*2000*453.59/8760/3600*Dispersion!$AW$11,0)</f>
        <v>0</v>
      </c>
      <c r="GM28" s="74">
        <f>IF(AND(ISNUMBER('Emissions (start here)'!CU28),ISNUMBER(Dispersion!$AX$8)),'Emissions (start here)'!CU28*453.59/3600*Dispersion!$AX$8,0)</f>
        <v>0</v>
      </c>
      <c r="GN28" s="74">
        <f>IF(AND(ISNUMBER('Emissions (start here)'!CU28),ISNUMBER(Dispersion!$AX$9)),'Emissions (start here)'!CU28*453.59/3600*Dispersion!$AX$9,0)</f>
        <v>0</v>
      </c>
      <c r="GO28" s="74">
        <f>IF(AND(ISNUMBER('Emissions (start here)'!CV28),ISNUMBER(Dispersion!$AX$10)),'Emissions (start here)'!CV28*2000*453.59/8760/3600*Dispersion!$AX$10,0)</f>
        <v>0</v>
      </c>
      <c r="GP28" s="74">
        <f>IF(AND(ISNUMBER('Emissions (start here)'!CV28),ISNUMBER(Dispersion!$AX$11)),'Emissions (start here)'!CV28*2000*453.59/8760/3600*Dispersion!$AX$11,0)</f>
        <v>0</v>
      </c>
      <c r="GQ28" s="74">
        <f>IF(AND(ISNUMBER('Emissions (start here)'!CW28),ISNUMBER(Dispersion!$AY$8)),'Emissions (start here)'!CW28*453.59/3600*Dispersion!$AY$8,0)</f>
        <v>0</v>
      </c>
      <c r="GR28" s="74">
        <f>IF(AND(ISNUMBER('Emissions (start here)'!CW28),ISNUMBER(Dispersion!$AY$9)),'Emissions (start here)'!CW28*453.59/3600*Dispersion!$AY$9,0)</f>
        <v>0</v>
      </c>
      <c r="GS28" s="74">
        <f>IF(AND(ISNUMBER('Emissions (start here)'!CX28),ISNUMBER(Dispersion!$AY$10)),'Emissions (start here)'!CX28*2000*453.59/8760/3600*Dispersion!$AY$10,0)</f>
        <v>0</v>
      </c>
      <c r="GT28" s="74">
        <f>IF(AND(ISNUMBER('Emissions (start here)'!CX28),ISNUMBER(Dispersion!$AY$11)),'Emissions (start here)'!CX28*2000*453.59/8760/3600*Dispersion!$AY$11,0)</f>
        <v>0</v>
      </c>
      <c r="GU28" s="74">
        <f>IF(AND(ISNUMBER('Emissions (start here)'!CY28),ISNUMBER(Dispersion!$AZ$8)),'Emissions (start here)'!CY28*453.59/3600*Dispersion!$AZ$8,0)</f>
        <v>0</v>
      </c>
      <c r="GV28" s="74">
        <f>IF(AND(ISNUMBER('Emissions (start here)'!CY28),ISNUMBER(Dispersion!$AZ$9)),'Emissions (start here)'!CY28*453.59/3600*Dispersion!$AZ$9,0)</f>
        <v>0</v>
      </c>
      <c r="GW28" s="74">
        <f>IF(AND(ISNUMBER('Emissions (start here)'!CZ28),ISNUMBER(Dispersion!$AZ$10)),'Emissions (start here)'!CZ28*2000*453.59/8760/3600*Dispersion!$AZ$10,0)</f>
        <v>0</v>
      </c>
      <c r="GX28" s="74">
        <f>IF(AND(ISNUMBER('Emissions (start here)'!CZ28),ISNUMBER(Dispersion!$AZ$11)),'Emissions (start here)'!CZ28*2000*453.59/8760/3600*Dispersion!$AZ$11,0)</f>
        <v>0</v>
      </c>
    </row>
    <row r="29" spans="1:206" x14ac:dyDescent="0.2">
      <c r="A29" s="51" t="str">
        <f>'Tox Values'!C29</f>
        <v>92-67-1</v>
      </c>
      <c r="B29" s="94" t="str">
        <f>'Tox Values'!D29</f>
        <v>Aminobiphenyl, 4-</v>
      </c>
      <c r="C29" s="96">
        <f t="shared" si="1"/>
        <v>0</v>
      </c>
      <c r="D29" s="74">
        <f t="shared" si="2"/>
        <v>0</v>
      </c>
      <c r="E29" s="74">
        <f t="shared" si="3"/>
        <v>0</v>
      </c>
      <c r="F29" s="99">
        <f t="shared" si="4"/>
        <v>0</v>
      </c>
      <c r="G29" s="97">
        <f>IF(AND(ISNUMBER('Emissions (start here)'!E29),ISNUMBER(Dispersion!$C$8)),'Emissions (start here)'!E29*453.59/3600*Dispersion!$C$8,0)</f>
        <v>0</v>
      </c>
      <c r="H29" s="74">
        <f>IF(AND(ISNUMBER('Emissions (start here)'!E29),ISNUMBER(Dispersion!$C$9)),'Emissions (start here)'!E29*453.59/3600*Dispersion!$C$9,0)</f>
        <v>0</v>
      </c>
      <c r="I29" s="74">
        <f>IF(AND(ISNUMBER('Emissions (start here)'!F29),ISNUMBER(Dispersion!$C$10)),'Emissions (start here)'!F29*2000*453.59/8760/3600*Dispersion!$C$10,0)</f>
        <v>0</v>
      </c>
      <c r="J29" s="74">
        <f>IF(AND(ISNUMBER('Emissions (start here)'!F29),ISNUMBER(Dispersion!$C$11)),'Emissions (start here)'!F29*2000*453.59/8760/3600*Dispersion!$C$11,0)</f>
        <v>0</v>
      </c>
      <c r="K29" s="74">
        <f>IF(AND(ISNUMBER('Emissions (start here)'!G29),ISNUMBER(Dispersion!$D$8)),'Emissions (start here)'!G29*453.59/3600*Dispersion!$D$8,0)</f>
        <v>0</v>
      </c>
      <c r="L29" s="74">
        <f>IF(AND(ISNUMBER('Emissions (start here)'!G29),ISNUMBER(Dispersion!$D$9)),'Emissions (start here)'!G29*453.59/3600*Dispersion!$D$9,0)</f>
        <v>0</v>
      </c>
      <c r="M29" s="74">
        <f>IF(AND(ISNUMBER('Emissions (start here)'!H29),ISNUMBER(Dispersion!$D$10)),'Emissions (start here)'!H29*2000*453.59/8760/3600*Dispersion!$D$10,0)</f>
        <v>0</v>
      </c>
      <c r="N29" s="74">
        <f>IF(AND(ISNUMBER('Emissions (start here)'!H29),ISNUMBER(Dispersion!$D$11)),'Emissions (start here)'!H29*2000*453.59/8760/3600*Dispersion!$D$11,0)</f>
        <v>0</v>
      </c>
      <c r="O29" s="74">
        <f>IF(AND(ISNUMBER('Emissions (start here)'!I29),ISNUMBER(Dispersion!$E$8)),'Emissions (start here)'!I29*453.59/3600*Dispersion!$E$8,0)</f>
        <v>0</v>
      </c>
      <c r="P29" s="74">
        <f>IF(AND(ISNUMBER('Emissions (start here)'!I29),ISNUMBER(Dispersion!$E$9)),'Emissions (start here)'!I29*453.59/3600*Dispersion!$E$9,0)</f>
        <v>0</v>
      </c>
      <c r="Q29" s="74">
        <f>IF(AND(ISNUMBER('Emissions (start here)'!J29),ISNUMBER(Dispersion!$E$10)),'Emissions (start here)'!J29*2000*453.59/8760/3600*Dispersion!$E$10,0)</f>
        <v>0</v>
      </c>
      <c r="R29" s="74">
        <f>IF(AND(ISNUMBER('Emissions (start here)'!J29),ISNUMBER(Dispersion!$E$11)),'Emissions (start here)'!J29*2000*453.59/8760/3600*Dispersion!$E$11,0)</f>
        <v>0</v>
      </c>
      <c r="S29" s="74">
        <f>IF(AND(ISNUMBER('Emissions (start here)'!K29),ISNUMBER(Dispersion!$F$8)),'Emissions (start here)'!K29*453.59/3600*Dispersion!$F$8,0)</f>
        <v>0</v>
      </c>
      <c r="T29" s="74">
        <f>IF(AND(ISNUMBER('Emissions (start here)'!K29),ISNUMBER(Dispersion!$F$9)),'Emissions (start here)'!K29*453.59/3600*Dispersion!$F$9,0)</f>
        <v>0</v>
      </c>
      <c r="U29" s="74">
        <f>IF(AND(ISNUMBER('Emissions (start here)'!L29),ISNUMBER(Dispersion!$F$10)),'Emissions (start here)'!L29*2000*453.59/8760/3600*Dispersion!$F$10,0)</f>
        <v>0</v>
      </c>
      <c r="V29" s="74">
        <f>IF(AND(ISNUMBER('Emissions (start here)'!L29),ISNUMBER(Dispersion!$F$11)),'Emissions (start here)'!L29*2000*453.59/8760/3600*Dispersion!$F$11,0)</f>
        <v>0</v>
      </c>
      <c r="W29" s="74">
        <f>IF(AND(ISNUMBER('Emissions (start here)'!M29),ISNUMBER(Dispersion!$G$8)),'Emissions (start here)'!M29*453.59/3600*Dispersion!$G$8,0)</f>
        <v>0</v>
      </c>
      <c r="X29" s="74">
        <f>IF(AND(ISNUMBER('Emissions (start here)'!M29),ISNUMBER(Dispersion!$G$9)),'Emissions (start here)'!M29*453.59/3600*Dispersion!$G$9,0)</f>
        <v>0</v>
      </c>
      <c r="Y29" s="74">
        <f>IF(AND(ISNUMBER('Emissions (start here)'!N29),ISNUMBER(Dispersion!$G$10)),'Emissions (start here)'!N29*2000*453.59/8760/3600*Dispersion!$G$10,0)</f>
        <v>0</v>
      </c>
      <c r="Z29" s="74">
        <f>IF(AND(ISNUMBER('Emissions (start here)'!N29),ISNUMBER(Dispersion!$G$11)),'Emissions (start here)'!N29*2000*453.59/8760/3600*Dispersion!$G$11,0)</f>
        <v>0</v>
      </c>
      <c r="AA29" s="74">
        <f>IF(AND(ISNUMBER('Emissions (start here)'!O29),ISNUMBER(Dispersion!$H$8)),'Emissions (start here)'!O29*453.59/3600*Dispersion!$H$8,0)</f>
        <v>0</v>
      </c>
      <c r="AB29" s="74">
        <f>IF(AND(ISNUMBER('Emissions (start here)'!O29),ISNUMBER(Dispersion!$H$9)),'Emissions (start here)'!O29*453.59/3600*Dispersion!$H$9,0)</f>
        <v>0</v>
      </c>
      <c r="AC29" s="74">
        <f>IF(AND(ISNUMBER('Emissions (start here)'!P29),ISNUMBER(Dispersion!$H$10)),'Emissions (start here)'!P29*2000*453.59/8760/3600*Dispersion!$H$10,0)</f>
        <v>0</v>
      </c>
      <c r="AD29" s="74">
        <f>IF(AND(ISNUMBER('Emissions (start here)'!P29),ISNUMBER(Dispersion!$H$11)),'Emissions (start here)'!P29*2000*453.59/8760/3600*Dispersion!$H$11,0)</f>
        <v>0</v>
      </c>
      <c r="AE29" s="74">
        <f>IF(AND(ISNUMBER('Emissions (start here)'!Q29),ISNUMBER(Dispersion!$I$8)),'Emissions (start here)'!Q29*453.59/3600*Dispersion!$I$8,0)</f>
        <v>0</v>
      </c>
      <c r="AF29" s="74">
        <f>IF(AND(ISNUMBER('Emissions (start here)'!Q29),ISNUMBER(Dispersion!$I$9)),'Emissions (start here)'!Q29*453.59/3600*Dispersion!$I$9,0)</f>
        <v>0</v>
      </c>
      <c r="AG29" s="74">
        <f>IF(AND(ISNUMBER('Emissions (start here)'!R29),ISNUMBER(Dispersion!$I$10)),'Emissions (start here)'!R29*2000*453.59/8760/3600*Dispersion!$I$10,0)</f>
        <v>0</v>
      </c>
      <c r="AH29" s="74">
        <f>IF(AND(ISNUMBER('Emissions (start here)'!R29),ISNUMBER(Dispersion!$I$11)),'Emissions (start here)'!R29*2000*453.59/8760/3600*Dispersion!$I$11,0)</f>
        <v>0</v>
      </c>
      <c r="AI29" s="74">
        <f>IF(AND(ISNUMBER('Emissions (start here)'!S29),ISNUMBER(Dispersion!$J$8)),'Emissions (start here)'!S29*453.59/3600*Dispersion!$J$8,0)</f>
        <v>0</v>
      </c>
      <c r="AJ29" s="74">
        <f>IF(AND(ISNUMBER('Emissions (start here)'!S29),ISNUMBER(Dispersion!$J$9)),'Emissions (start here)'!S29*453.59/3600*Dispersion!$J$9,0)</f>
        <v>0</v>
      </c>
      <c r="AK29" s="74">
        <f>IF(AND(ISNUMBER('Emissions (start here)'!T29),ISNUMBER(Dispersion!$J$10)),'Emissions (start here)'!T29*2000*453.59/8760/3600*Dispersion!$J$10,0)</f>
        <v>0</v>
      </c>
      <c r="AL29" s="74">
        <f>IF(AND(ISNUMBER('Emissions (start here)'!T29),ISNUMBER(Dispersion!$J$11)),'Emissions (start here)'!T29*2000*453.59/8760/3600*Dispersion!$J$11,0)</f>
        <v>0</v>
      </c>
      <c r="AM29" s="74">
        <f>IF(AND(ISNUMBER('Emissions (start here)'!U29),ISNUMBER(Dispersion!$K$8)),'Emissions (start here)'!U29*453.59/3600*Dispersion!$K$8,0)</f>
        <v>0</v>
      </c>
      <c r="AN29" s="74">
        <f>IF(AND(ISNUMBER('Emissions (start here)'!U29),ISNUMBER(Dispersion!$K$9)),'Emissions (start here)'!U29*453.59/3600*Dispersion!$K$9,0)</f>
        <v>0</v>
      </c>
      <c r="AO29" s="74">
        <f>IF(AND(ISNUMBER('Emissions (start here)'!V29),ISNUMBER(Dispersion!$K$10)),'Emissions (start here)'!V29*2000*453.59/8760/3600*Dispersion!$K$10,0)</f>
        <v>0</v>
      </c>
      <c r="AP29" s="74">
        <f>IF(AND(ISNUMBER('Emissions (start here)'!V29),ISNUMBER(Dispersion!$K$11)),'Emissions (start here)'!V29*2000*453.59/8760/3600*Dispersion!$K$11,0)</f>
        <v>0</v>
      </c>
      <c r="AQ29" s="74">
        <f>IF(AND(ISNUMBER('Emissions (start here)'!W29),ISNUMBER(Dispersion!$L$8)),'Emissions (start here)'!W29*453.59/3600*Dispersion!$L$8,0)</f>
        <v>0</v>
      </c>
      <c r="AR29" s="74">
        <f>IF(AND(ISNUMBER('Emissions (start here)'!W29),ISNUMBER(Dispersion!$L$9)),'Emissions (start here)'!W29*453.59/3600*Dispersion!$L$9,0)</f>
        <v>0</v>
      </c>
      <c r="AS29" s="74">
        <f>IF(AND(ISNUMBER('Emissions (start here)'!X29),ISNUMBER(Dispersion!$L$10)),'Emissions (start here)'!X29*2000*453.59/8760/3600*Dispersion!$L$10,0)</f>
        <v>0</v>
      </c>
      <c r="AT29" s="74">
        <f>IF(AND(ISNUMBER('Emissions (start here)'!X29),ISNUMBER(Dispersion!$L$11)),'Emissions (start here)'!X29*2000*453.59/8760/3600*Dispersion!$L$11,0)</f>
        <v>0</v>
      </c>
      <c r="AU29" s="74">
        <f>IF(AND(ISNUMBER('Emissions (start here)'!Y29),ISNUMBER(Dispersion!$M$8)),'Emissions (start here)'!Y29*453.59/3600*Dispersion!$M$8,0)</f>
        <v>0</v>
      </c>
      <c r="AV29" s="74">
        <f>IF(AND(ISNUMBER('Emissions (start here)'!Y29),ISNUMBER(Dispersion!$M$9)),'Emissions (start here)'!Y29*453.59/3600*Dispersion!$M$9,0)</f>
        <v>0</v>
      </c>
      <c r="AW29" s="74">
        <f>IF(AND(ISNUMBER('Emissions (start here)'!Z29),ISNUMBER(Dispersion!$M$10)),'Emissions (start here)'!Z29*2000*453.59/8760/3600*Dispersion!$M$10,0)</f>
        <v>0</v>
      </c>
      <c r="AX29" s="74">
        <f>IF(AND(ISNUMBER('Emissions (start here)'!Z29),ISNUMBER(Dispersion!$M$11)),'Emissions (start here)'!Z29*2000*453.59/8760/3600*Dispersion!$M$11,0)</f>
        <v>0</v>
      </c>
      <c r="AY29" s="74">
        <f>IF(AND(ISNUMBER('Emissions (start here)'!AA29),ISNUMBER(Dispersion!$N$8)),'Emissions (start here)'!AA29*453.59/3600*Dispersion!$N$8,0)</f>
        <v>0</v>
      </c>
      <c r="AZ29" s="74">
        <f>IF(AND(ISNUMBER('Emissions (start here)'!AA29),ISNUMBER(Dispersion!$N$9)),'Emissions (start here)'!AA29*453.59/3600*Dispersion!$N$9,0)</f>
        <v>0</v>
      </c>
      <c r="BA29" s="74">
        <f>IF(AND(ISNUMBER('Emissions (start here)'!AB29),ISNUMBER(Dispersion!$N$10)),'Emissions (start here)'!AB29*2000*453.59/8760/3600*Dispersion!$N$10,0)</f>
        <v>0</v>
      </c>
      <c r="BB29" s="74">
        <f>IF(AND(ISNUMBER('Emissions (start here)'!AB29),ISNUMBER(Dispersion!$N$11)),'Emissions (start here)'!AB29*2000*453.59/8760/3600*Dispersion!$N$11,0)</f>
        <v>0</v>
      </c>
      <c r="BC29" s="74">
        <f>IF(AND(ISNUMBER('Emissions (start here)'!AC29),ISNUMBER(Dispersion!$O$8)),'Emissions (start here)'!AC29*453.59/3600*Dispersion!$O$8,0)</f>
        <v>0</v>
      </c>
      <c r="BD29" s="74">
        <f>IF(AND(ISNUMBER('Emissions (start here)'!AC29),ISNUMBER(Dispersion!$O$9)),'Emissions (start here)'!AC29*453.59/3600*Dispersion!$O$9,0)</f>
        <v>0</v>
      </c>
      <c r="BE29" s="74">
        <f>IF(AND(ISNUMBER('Emissions (start here)'!AD29),ISNUMBER(Dispersion!$O$10)),'Emissions (start here)'!AD29*2000*453.59/8760/3600*Dispersion!$O$10,0)</f>
        <v>0</v>
      </c>
      <c r="BF29" s="74">
        <f>IF(AND(ISNUMBER('Emissions (start here)'!AD29),ISNUMBER(Dispersion!$O$11)),'Emissions (start here)'!AD29*2000*453.59/8760/3600*Dispersion!$O$11,0)</f>
        <v>0</v>
      </c>
      <c r="BG29" s="74">
        <f>IF(AND(ISNUMBER('Emissions (start here)'!AE29),ISNUMBER(Dispersion!$P$8)),'Emissions (start here)'!AE29*453.59/3600*Dispersion!$P$8,0)</f>
        <v>0</v>
      </c>
      <c r="BH29" s="74">
        <f>IF(AND(ISNUMBER('Emissions (start here)'!AE29),ISNUMBER(Dispersion!$P$9)),'Emissions (start here)'!AE29*453.59/3600*Dispersion!$P$9,0)</f>
        <v>0</v>
      </c>
      <c r="BI29" s="74">
        <f>IF(AND(ISNUMBER('Emissions (start here)'!AF29),ISNUMBER(Dispersion!$P$10)),'Emissions (start here)'!AF29*2000*453.59/8760/3600*Dispersion!$P$10,0)</f>
        <v>0</v>
      </c>
      <c r="BJ29" s="74">
        <f>IF(AND(ISNUMBER('Emissions (start here)'!AF29),ISNUMBER(Dispersion!$P$11)),'Emissions (start here)'!AF29*2000*453.59/8760/3600*Dispersion!$P$11,0)</f>
        <v>0</v>
      </c>
      <c r="BK29" s="74">
        <f>IF(AND(ISNUMBER('Emissions (start here)'!AG29),ISNUMBER(Dispersion!$Q$8)),'Emissions (start here)'!AG29*453.59/3600*Dispersion!$Q$8,0)</f>
        <v>0</v>
      </c>
      <c r="BL29" s="74">
        <f>IF(AND(ISNUMBER('Emissions (start here)'!AG29),ISNUMBER(Dispersion!$Q$9)),'Emissions (start here)'!AG29*453.59/3600*Dispersion!$Q$9,0)</f>
        <v>0</v>
      </c>
      <c r="BM29" s="74">
        <f>IF(AND(ISNUMBER('Emissions (start here)'!AH29),ISNUMBER(Dispersion!$Q$10)),'Emissions (start here)'!AH29*2000*453.59/8760/3600*Dispersion!$Q$10,0)</f>
        <v>0</v>
      </c>
      <c r="BN29" s="74">
        <f>IF(AND(ISNUMBER('Emissions (start here)'!AH29),ISNUMBER(Dispersion!$Q$11)),'Emissions (start here)'!AH29*2000*453.59/8760/3600*Dispersion!$Q$11,0)</f>
        <v>0</v>
      </c>
      <c r="BO29" s="74">
        <f>IF(AND(ISNUMBER('Emissions (start here)'!AI29),ISNUMBER(Dispersion!$R$8)),'Emissions (start here)'!AI29*453.59/3600*Dispersion!$R$8,0)</f>
        <v>0</v>
      </c>
      <c r="BP29" s="74">
        <f>IF(AND(ISNUMBER('Emissions (start here)'!AI29),ISNUMBER(Dispersion!$R$9)),'Emissions (start here)'!AI29*453.59/3600*Dispersion!$R$9,0)</f>
        <v>0</v>
      </c>
      <c r="BQ29" s="74">
        <f>IF(AND(ISNUMBER('Emissions (start here)'!AJ29),ISNUMBER(Dispersion!$R$10)),'Emissions (start here)'!AJ29*2000*453.59/8760/3600*Dispersion!$R$10,0)</f>
        <v>0</v>
      </c>
      <c r="BR29" s="74">
        <f>IF(AND(ISNUMBER('Emissions (start here)'!AJ29),ISNUMBER(Dispersion!$R$11)),'Emissions (start here)'!AJ29*2000*453.59/8760/3600*Dispersion!$R$11,0)</f>
        <v>0</v>
      </c>
      <c r="BS29" s="74">
        <f>IF(AND(ISNUMBER('Emissions (start here)'!AK29),ISNUMBER(Dispersion!$S$8)),'Emissions (start here)'!AK29*453.59/3600*Dispersion!$S$8,0)</f>
        <v>0</v>
      </c>
      <c r="BT29" s="74">
        <f>IF(AND(ISNUMBER('Emissions (start here)'!AK29),ISNUMBER(Dispersion!$S$9)),'Emissions (start here)'!AK29*453.59/3600*Dispersion!$S$9,0)</f>
        <v>0</v>
      </c>
      <c r="BU29" s="74">
        <f>IF(AND(ISNUMBER('Emissions (start here)'!AL29),ISNUMBER(Dispersion!$S$10)),'Emissions (start here)'!AL29*2000*453.59/8760/3600*Dispersion!$S$10,0)</f>
        <v>0</v>
      </c>
      <c r="BV29" s="74">
        <f>IF(AND(ISNUMBER('Emissions (start here)'!AL29),ISNUMBER(Dispersion!$S$11)),'Emissions (start here)'!AL29*2000*453.59/8760/3600*Dispersion!$S$11,0)</f>
        <v>0</v>
      </c>
      <c r="BW29" s="74">
        <f>IF(AND(ISNUMBER('Emissions (start here)'!AM29),ISNUMBER(Dispersion!$T$8)),'Emissions (start here)'!AM29*453.59/3600*Dispersion!$T$8,0)</f>
        <v>0</v>
      </c>
      <c r="BX29" s="74">
        <f>IF(AND(ISNUMBER('Emissions (start here)'!AM29),ISNUMBER(Dispersion!$T$9)),'Emissions (start here)'!AM29*453.59/3600*Dispersion!$T$9,0)</f>
        <v>0</v>
      </c>
      <c r="BY29" s="74">
        <f>IF(AND(ISNUMBER('Emissions (start here)'!AN29),ISNUMBER(Dispersion!$T$10)),'Emissions (start here)'!AN29*2000*453.59/8760/3600*Dispersion!$T$10,0)</f>
        <v>0</v>
      </c>
      <c r="BZ29" s="74">
        <f>IF(AND(ISNUMBER('Emissions (start here)'!AN29),ISNUMBER(Dispersion!$T$11)),'Emissions (start here)'!AN29*2000*453.59/8760/3600*Dispersion!$T$11,0)</f>
        <v>0</v>
      </c>
      <c r="CA29" s="74">
        <f>IF(AND(ISNUMBER('Emissions (start here)'!AO29),ISNUMBER(Dispersion!$U$8)),'Emissions (start here)'!AO29*453.59/3600*Dispersion!$U$8,0)</f>
        <v>0</v>
      </c>
      <c r="CB29" s="74">
        <f>IF(AND(ISNUMBER('Emissions (start here)'!AO29),ISNUMBER(Dispersion!$U$9)),'Emissions (start here)'!AO29*453.59/3600*Dispersion!$U$9,0)</f>
        <v>0</v>
      </c>
      <c r="CC29" s="74">
        <f>IF(AND(ISNUMBER('Emissions (start here)'!AP29),ISNUMBER(Dispersion!$U$10)),'Emissions (start here)'!AP29*2000*453.59/8760/3600*Dispersion!$U$10,0)</f>
        <v>0</v>
      </c>
      <c r="CD29" s="74">
        <f>IF(AND(ISNUMBER('Emissions (start here)'!AP29),ISNUMBER(Dispersion!$U$11)),'Emissions (start here)'!AP29*2000*453.59/8760/3600*Dispersion!$U$11,0)</f>
        <v>0</v>
      </c>
      <c r="CE29" s="74">
        <f>IF(AND(ISNUMBER('Emissions (start here)'!AQ29),ISNUMBER(Dispersion!$V$8)),'Emissions (start here)'!AQ29*453.59/3600*Dispersion!$V$8,0)</f>
        <v>0</v>
      </c>
      <c r="CF29" s="74">
        <f>IF(AND(ISNUMBER('Emissions (start here)'!AQ29),ISNUMBER(Dispersion!$V$9)),'Emissions (start here)'!AQ29*453.59/3600*Dispersion!$V$9,0)</f>
        <v>0</v>
      </c>
      <c r="CG29" s="74">
        <f>IF(AND(ISNUMBER('Emissions (start here)'!AR29),ISNUMBER(Dispersion!$V$10)),'Emissions (start here)'!AR29*2000*453.59/8760/3600*Dispersion!$V$10,0)</f>
        <v>0</v>
      </c>
      <c r="CH29" s="74">
        <f>IF(AND(ISNUMBER('Emissions (start here)'!AR29),ISNUMBER(Dispersion!$V$11)),'Emissions (start here)'!AR29*2000*453.59/8760/3600*Dispersion!$V$11,0)</f>
        <v>0</v>
      </c>
      <c r="CI29" s="74">
        <f>IF(AND(ISNUMBER('Emissions (start here)'!AS29),ISNUMBER(Dispersion!$W$8)),'Emissions (start here)'!AS29*453.59/3600*Dispersion!$W$8,0)</f>
        <v>0</v>
      </c>
      <c r="CJ29" s="74">
        <f>IF(AND(ISNUMBER('Emissions (start here)'!AS29),ISNUMBER(Dispersion!$W$9)),'Emissions (start here)'!AS29*453.59/3600*Dispersion!$W$9,0)</f>
        <v>0</v>
      </c>
      <c r="CK29" s="74">
        <f>IF(AND(ISNUMBER('Emissions (start here)'!AT29),ISNUMBER(Dispersion!$W$10)),'Emissions (start here)'!AT29*2000*453.59/8760/3600*Dispersion!$W$10,0)</f>
        <v>0</v>
      </c>
      <c r="CL29" s="74">
        <f>IF(AND(ISNUMBER('Emissions (start here)'!AT29),ISNUMBER(Dispersion!$W$11)),'Emissions (start here)'!AT29*2000*453.59/8760/3600*Dispersion!$W$11,0)</f>
        <v>0</v>
      </c>
      <c r="CM29" s="74">
        <f>IF(AND(ISNUMBER('Emissions (start here)'!AU29),ISNUMBER(Dispersion!$X$8)),'Emissions (start here)'!AU29*453.59/3600*Dispersion!$X$8,0)</f>
        <v>0</v>
      </c>
      <c r="CN29" s="74">
        <f>IF(AND(ISNUMBER('Emissions (start here)'!AU29),ISNUMBER(Dispersion!$X$9)),'Emissions (start here)'!AU29*453.59/3600*Dispersion!$X$9,0)</f>
        <v>0</v>
      </c>
      <c r="CO29" s="74">
        <f>IF(AND(ISNUMBER('Emissions (start here)'!AV29),ISNUMBER(Dispersion!$X$10)),'Emissions (start here)'!AV29*2000*453.59/8760/3600*Dispersion!$X$10,0)</f>
        <v>0</v>
      </c>
      <c r="CP29" s="74">
        <f>IF(AND(ISNUMBER('Emissions (start here)'!AV29),ISNUMBER(Dispersion!$X$11)),'Emissions (start here)'!AV29*2000*453.59/8760/3600*Dispersion!$X$11,0)</f>
        <v>0</v>
      </c>
      <c r="CQ29" s="74">
        <f>IF(AND(ISNUMBER('Emissions (start here)'!AW29),ISNUMBER(Dispersion!$Y$8)),'Emissions (start here)'!AW29*453.59/3600*Dispersion!$Y$8,0)</f>
        <v>0</v>
      </c>
      <c r="CR29" s="74">
        <f>IF(AND(ISNUMBER('Emissions (start here)'!AW29),ISNUMBER(Dispersion!$Y$9)),'Emissions (start here)'!AW29*453.59/3600*Dispersion!$Y$9,0)</f>
        <v>0</v>
      </c>
      <c r="CS29" s="74">
        <f>IF(AND(ISNUMBER('Emissions (start here)'!AX29),ISNUMBER(Dispersion!$Y$10)),'Emissions (start here)'!AX29*2000*453.59/8760/3600*Dispersion!$Y$10,0)</f>
        <v>0</v>
      </c>
      <c r="CT29" s="74">
        <f>IF(AND(ISNUMBER('Emissions (start here)'!AX29),ISNUMBER(Dispersion!$Y$11)),'Emissions (start here)'!AX29*2000*453.59/8760/3600*Dispersion!$Y$11,0)</f>
        <v>0</v>
      </c>
      <c r="CU29" s="74">
        <f>IF(AND(ISNUMBER('Emissions (start here)'!AY29),ISNUMBER(Dispersion!$Z$8)),'Emissions (start here)'!AY29*453.59/3600*Dispersion!$Z$8,0)</f>
        <v>0</v>
      </c>
      <c r="CV29" s="74">
        <f>IF(AND(ISNUMBER('Emissions (start here)'!AY29),ISNUMBER(Dispersion!$Z$9)),'Emissions (start here)'!AY29*453.59/3600*Dispersion!$Z$9,0)</f>
        <v>0</v>
      </c>
      <c r="CW29" s="74">
        <f>IF(AND(ISNUMBER('Emissions (start here)'!AZ29),ISNUMBER(Dispersion!$Z$10)),'Emissions (start here)'!AZ29*2000*453.59/8760/3600*Dispersion!$Z$10,0)</f>
        <v>0</v>
      </c>
      <c r="CX29" s="74">
        <f>IF(AND(ISNUMBER('Emissions (start here)'!AZ29),ISNUMBER(Dispersion!$Z$11)),'Emissions (start here)'!AZ29*2000*453.59/8760/3600*Dispersion!$Z$11,0)</f>
        <v>0</v>
      </c>
      <c r="CY29" s="74">
        <f>IF(AND(ISNUMBER('Emissions (start here)'!BA29),ISNUMBER(Dispersion!$AA$8)),'Emissions (start here)'!BA29*453.59/3600*Dispersion!$AA$8,0)</f>
        <v>0</v>
      </c>
      <c r="CZ29" s="74">
        <f>IF(AND(ISNUMBER('Emissions (start here)'!BA29),ISNUMBER(Dispersion!$AA$9)),'Emissions (start here)'!BA29*453.59/3600*Dispersion!$AA$9,0)</f>
        <v>0</v>
      </c>
      <c r="DA29" s="74">
        <f>IF(AND(ISNUMBER('Emissions (start here)'!BB29),ISNUMBER(Dispersion!$AA$10)),'Emissions (start here)'!BB29*2000*453.59/8760/3600*Dispersion!$AA$10,0)</f>
        <v>0</v>
      </c>
      <c r="DB29" s="74">
        <f>IF(AND(ISNUMBER('Emissions (start here)'!BB29),ISNUMBER(Dispersion!$AA$11)),'Emissions (start here)'!BB29*2000*453.59/8760/3600*Dispersion!$AA$11,0)</f>
        <v>0</v>
      </c>
      <c r="DC29" s="74">
        <f>IF(AND(ISNUMBER('Emissions (start here)'!BC29),ISNUMBER(Dispersion!$AB$8)),'Emissions (start here)'!BC29*453.59/3600*Dispersion!$AB$8,0)</f>
        <v>0</v>
      </c>
      <c r="DD29" s="74">
        <f>IF(AND(ISNUMBER('Emissions (start here)'!BC29),ISNUMBER(Dispersion!$AB$9)),'Emissions (start here)'!BC29*453.59/3600*Dispersion!$AB$9,0)</f>
        <v>0</v>
      </c>
      <c r="DE29" s="74">
        <f>IF(AND(ISNUMBER('Emissions (start here)'!BD29),ISNUMBER(Dispersion!$AB$10)),'Emissions (start here)'!BD29*2000*453.59/8760/3600*Dispersion!$AB$10,0)</f>
        <v>0</v>
      </c>
      <c r="DF29" s="74">
        <f>IF(AND(ISNUMBER('Emissions (start here)'!BD29),ISNUMBER(Dispersion!$AB$11)),'Emissions (start here)'!BD29*2000*453.59/8760/3600*Dispersion!$AB$11,0)</f>
        <v>0</v>
      </c>
      <c r="DG29" s="74">
        <f>IF(AND(ISNUMBER('Emissions (start here)'!BE29),ISNUMBER(Dispersion!$AC$8)),'Emissions (start here)'!BE29*453.59/3600*Dispersion!$AC$8,0)</f>
        <v>0</v>
      </c>
      <c r="DH29" s="74">
        <f>IF(AND(ISNUMBER('Emissions (start here)'!BE29),ISNUMBER(Dispersion!$AC$9)),'Emissions (start here)'!BE29*453.59/3600*Dispersion!$AC$9,0)</f>
        <v>0</v>
      </c>
      <c r="DI29" s="74">
        <f>IF(AND(ISNUMBER('Emissions (start here)'!BF29),ISNUMBER(Dispersion!$AC$10)),'Emissions (start here)'!BF29*2000*453.59/8760/3600*Dispersion!$AC$10,0)</f>
        <v>0</v>
      </c>
      <c r="DJ29" s="74">
        <f>IF(AND(ISNUMBER('Emissions (start here)'!BF29),ISNUMBER(Dispersion!$AC$11)),'Emissions (start here)'!BF29*2000*453.59/8760/3600*Dispersion!$AC$11,0)</f>
        <v>0</v>
      </c>
      <c r="DK29" s="74">
        <f>IF(AND(ISNUMBER('Emissions (start here)'!BG29),ISNUMBER(Dispersion!$AD$8)),'Emissions (start here)'!BG29*453.59/3600*Dispersion!$AD$8,0)</f>
        <v>0</v>
      </c>
      <c r="DL29" s="74">
        <f>IF(AND(ISNUMBER('Emissions (start here)'!BG29),ISNUMBER(Dispersion!$AD$9)),'Emissions (start here)'!BG29*453.59/3600*Dispersion!$AD$9,0)</f>
        <v>0</v>
      </c>
      <c r="DM29" s="74">
        <f>IF(AND(ISNUMBER('Emissions (start here)'!BH29),ISNUMBER(Dispersion!$AD$10)),'Emissions (start here)'!BH29*2000*453.59/8760/3600*Dispersion!$AD$10,0)</f>
        <v>0</v>
      </c>
      <c r="DN29" s="74">
        <f>IF(AND(ISNUMBER('Emissions (start here)'!BH29),ISNUMBER(Dispersion!$AD$11)),'Emissions (start here)'!BH29*2000*453.59/8760/3600*Dispersion!$AD$11,0)</f>
        <v>0</v>
      </c>
      <c r="DO29" s="74">
        <f>IF(AND(ISNUMBER('Emissions (start here)'!BI29),ISNUMBER(Dispersion!$AE$8)),'Emissions (start here)'!BI29*453.59/3600*Dispersion!$AE$8,0)</f>
        <v>0</v>
      </c>
      <c r="DP29" s="74">
        <f>IF(AND(ISNUMBER('Emissions (start here)'!BI29),ISNUMBER(Dispersion!$AE$9)),'Emissions (start here)'!BI29*453.59/3600*Dispersion!$AE$9,0)</f>
        <v>0</v>
      </c>
      <c r="DQ29" s="74">
        <f>IF(AND(ISNUMBER('Emissions (start here)'!BJ29),ISNUMBER(Dispersion!$AE$10)),'Emissions (start here)'!BJ29*2000*453.59/8760/3600*Dispersion!$AE$10,0)</f>
        <v>0</v>
      </c>
      <c r="DR29" s="74">
        <f>IF(AND(ISNUMBER('Emissions (start here)'!BJ29),ISNUMBER(Dispersion!$AE$11)),'Emissions (start here)'!BJ29*2000*453.59/8760/3600*Dispersion!$AE$11,0)</f>
        <v>0</v>
      </c>
      <c r="DS29" s="74">
        <f>IF(AND(ISNUMBER('Emissions (start here)'!BK29),ISNUMBER(Dispersion!$AF$8)),'Emissions (start here)'!BK29*453.59/3600*Dispersion!$AF$8,0)</f>
        <v>0</v>
      </c>
      <c r="DT29" s="74">
        <f>IF(AND(ISNUMBER('Emissions (start here)'!BK29),ISNUMBER(Dispersion!$AF$9)),'Emissions (start here)'!BK29*453.59/3600*Dispersion!$AF$9,0)</f>
        <v>0</v>
      </c>
      <c r="DU29" s="74">
        <f>IF(AND(ISNUMBER('Emissions (start here)'!BL29),ISNUMBER(Dispersion!$AF$10)),'Emissions (start here)'!BL29*2000*453.59/8760/3600*Dispersion!$AF$10,0)</f>
        <v>0</v>
      </c>
      <c r="DV29" s="74">
        <f>IF(AND(ISNUMBER('Emissions (start here)'!BL29),ISNUMBER(Dispersion!$AF$11)),'Emissions (start here)'!BL29*2000*453.59/8760/3600*Dispersion!$AF$11,0)</f>
        <v>0</v>
      </c>
      <c r="DW29" s="74">
        <f>IF(AND(ISNUMBER('Emissions (start here)'!BM29),ISNUMBER(Dispersion!$AG$8)),'Emissions (start here)'!BM29*453.59/3600*Dispersion!$AG$8,0)</f>
        <v>0</v>
      </c>
      <c r="DX29" s="74">
        <f>IF(AND(ISNUMBER('Emissions (start here)'!BM29),ISNUMBER(Dispersion!$AG$9)),'Emissions (start here)'!BM29*453.59/3600*Dispersion!$AG$9,0)</f>
        <v>0</v>
      </c>
      <c r="DY29" s="74">
        <f>IF(AND(ISNUMBER('Emissions (start here)'!BN29),ISNUMBER(Dispersion!$AG$10)),'Emissions (start here)'!BN29*2000*453.59/8760/3600*Dispersion!$AG$10,0)</f>
        <v>0</v>
      </c>
      <c r="DZ29" s="74">
        <f>IF(AND(ISNUMBER('Emissions (start here)'!BN29),ISNUMBER(Dispersion!$AG$11)),'Emissions (start here)'!BN29*2000*453.59/8760/3600*Dispersion!$AG$11,0)</f>
        <v>0</v>
      </c>
      <c r="EA29" s="74">
        <f>IF(AND(ISNUMBER('Emissions (start here)'!BO29),ISNUMBER(Dispersion!$AH$8)),'Emissions (start here)'!BO29*453.59/3600*Dispersion!$AH$8,0)</f>
        <v>0</v>
      </c>
      <c r="EB29" s="74">
        <f>IF(AND(ISNUMBER('Emissions (start here)'!BO29),ISNUMBER(Dispersion!$AH$9)),'Emissions (start here)'!BO29*453.59/3600*Dispersion!$AH$9,0)</f>
        <v>0</v>
      </c>
      <c r="EC29" s="74">
        <f>IF(AND(ISNUMBER('Emissions (start here)'!BP29),ISNUMBER(Dispersion!$AH$10)),'Emissions (start here)'!BP29*2000*453.59/8760/3600*Dispersion!$AH$10,0)</f>
        <v>0</v>
      </c>
      <c r="ED29" s="74">
        <f>IF(AND(ISNUMBER('Emissions (start here)'!BP29),ISNUMBER(Dispersion!$AH$11)),'Emissions (start here)'!BP29*2000*453.59/8760/3600*Dispersion!$AH$11,0)</f>
        <v>0</v>
      </c>
      <c r="EE29" s="74">
        <f>IF(AND(ISNUMBER('Emissions (start here)'!BQ29),ISNUMBER(Dispersion!$AI$8)),'Emissions (start here)'!BQ29*453.59/3600*Dispersion!$AI$8,0)</f>
        <v>0</v>
      </c>
      <c r="EF29" s="74">
        <f>IF(AND(ISNUMBER('Emissions (start here)'!BQ29),ISNUMBER(Dispersion!$AI$9)),'Emissions (start here)'!BQ29*453.59/3600*Dispersion!$AI$9,0)</f>
        <v>0</v>
      </c>
      <c r="EG29" s="74">
        <f>IF(AND(ISNUMBER('Emissions (start here)'!BR29),ISNUMBER(Dispersion!$AI$10)),'Emissions (start here)'!BR29*2000*453.59/8760/3600*Dispersion!$AI$10,0)</f>
        <v>0</v>
      </c>
      <c r="EH29" s="74">
        <f>IF(AND(ISNUMBER('Emissions (start here)'!BR29),ISNUMBER(Dispersion!$AI$11)),'Emissions (start here)'!BR29*2000*453.59/8760/3600*Dispersion!$AI$11,0)</f>
        <v>0</v>
      </c>
      <c r="EI29" s="74">
        <f>IF(AND(ISNUMBER('Emissions (start here)'!BS29),ISNUMBER(Dispersion!$AJ$8)),'Emissions (start here)'!BS29*453.59/3600*Dispersion!$AJ$8,0)</f>
        <v>0</v>
      </c>
      <c r="EJ29" s="74">
        <f>IF(AND(ISNUMBER('Emissions (start here)'!BS29),ISNUMBER(Dispersion!$AJ$9)),'Emissions (start here)'!BS29*453.59/3600*Dispersion!$AJ$9,0)</f>
        <v>0</v>
      </c>
      <c r="EK29" s="74">
        <f>IF(AND(ISNUMBER('Emissions (start here)'!BT29),ISNUMBER(Dispersion!$AJ$10)),'Emissions (start here)'!BT29*2000*453.59/8760/3600*Dispersion!$AJ$10,0)</f>
        <v>0</v>
      </c>
      <c r="EL29" s="74">
        <f>IF(AND(ISNUMBER('Emissions (start here)'!BT29),ISNUMBER(Dispersion!$AJ$11)),'Emissions (start here)'!BT29*2000*453.59/8760/3600*Dispersion!$AJ$11,0)</f>
        <v>0</v>
      </c>
      <c r="EM29" s="74">
        <f>IF(AND(ISNUMBER('Emissions (start here)'!BU29),ISNUMBER(Dispersion!$AK$8)),'Emissions (start here)'!BU29*453.59/3600*Dispersion!$AK$8,0)</f>
        <v>0</v>
      </c>
      <c r="EN29" s="74">
        <f>IF(AND(ISNUMBER('Emissions (start here)'!BU29),ISNUMBER(Dispersion!$AK$9)),'Emissions (start here)'!BU29*453.59/3600*Dispersion!$AK$9,0)</f>
        <v>0</v>
      </c>
      <c r="EO29" s="74">
        <f>IF(AND(ISNUMBER('Emissions (start here)'!BV29),ISNUMBER(Dispersion!$AK$10)),'Emissions (start here)'!BV29*2000*453.59/8760/3600*Dispersion!$AK$10,0)</f>
        <v>0</v>
      </c>
      <c r="EP29" s="74">
        <f>IF(AND(ISNUMBER('Emissions (start here)'!BV29),ISNUMBER(Dispersion!$AK$11)),'Emissions (start here)'!BV29*2000*453.59/8760/3600*Dispersion!$AK$11,0)</f>
        <v>0</v>
      </c>
      <c r="EQ29" s="74">
        <f>IF(AND(ISNUMBER('Emissions (start here)'!BW29),ISNUMBER(Dispersion!$AL$8)),'Emissions (start here)'!BW29*453.59/3600*Dispersion!$AL$8,0)</f>
        <v>0</v>
      </c>
      <c r="ER29" s="74">
        <f>IF(AND(ISNUMBER('Emissions (start here)'!BW29),ISNUMBER(Dispersion!$AL$9)),'Emissions (start here)'!BW29*453.59/3600*Dispersion!$AL$9,0)</f>
        <v>0</v>
      </c>
      <c r="ES29" s="74">
        <f>IF(AND(ISNUMBER('Emissions (start here)'!BX29),ISNUMBER(Dispersion!$AL$10)),'Emissions (start here)'!BX29*2000*453.59/8760/3600*Dispersion!$AL$10,0)</f>
        <v>0</v>
      </c>
      <c r="ET29" s="74">
        <f>IF(AND(ISNUMBER('Emissions (start here)'!BX29),ISNUMBER(Dispersion!$AL$11)),'Emissions (start here)'!BX29*2000*453.59/8760/3600*Dispersion!$AL$11,0)</f>
        <v>0</v>
      </c>
      <c r="EU29" s="74">
        <f>IF(AND(ISNUMBER('Emissions (start here)'!BY29),ISNUMBER(Dispersion!$AM$8)),'Emissions (start here)'!BY29*453.59/3600*Dispersion!$AM$8,0)</f>
        <v>0</v>
      </c>
      <c r="EV29" s="74">
        <f>IF(AND(ISNUMBER('Emissions (start here)'!BY29),ISNUMBER(Dispersion!$AM$9)),'Emissions (start here)'!BY29*453.59/3600*Dispersion!$AM$9,0)</f>
        <v>0</v>
      </c>
      <c r="EW29" s="74">
        <f>IF(AND(ISNUMBER('Emissions (start here)'!BZ29),ISNUMBER(Dispersion!$AM$10)),'Emissions (start here)'!BZ29*2000*453.59/8760/3600*Dispersion!$AM$10,0)</f>
        <v>0</v>
      </c>
      <c r="EX29" s="74">
        <f>IF(AND(ISNUMBER('Emissions (start here)'!BZ29),ISNUMBER(Dispersion!$AM$11)),'Emissions (start here)'!BZ29*2000*453.59/8760/3600*Dispersion!$AM$11,0)</f>
        <v>0</v>
      </c>
      <c r="EY29" s="74">
        <f>IF(AND(ISNUMBER('Emissions (start here)'!CA29),ISNUMBER(Dispersion!$AN$8)),'Emissions (start here)'!CA29*453.59/3600*Dispersion!$AN$8,0)</f>
        <v>0</v>
      </c>
      <c r="EZ29" s="74">
        <f>IF(AND(ISNUMBER('Emissions (start here)'!CA29),ISNUMBER(Dispersion!$AN$9)),'Emissions (start here)'!CA29*453.59/3600*Dispersion!$AN$9,0)</f>
        <v>0</v>
      </c>
      <c r="FA29" s="74">
        <f>IF(AND(ISNUMBER('Emissions (start here)'!CB29),ISNUMBER(Dispersion!$AN$10)),'Emissions (start here)'!CB29*2000*453.59/8760/3600*Dispersion!$AN$10,0)</f>
        <v>0</v>
      </c>
      <c r="FB29" s="74">
        <f>IF(AND(ISNUMBER('Emissions (start here)'!CB29),ISNUMBER(Dispersion!$AN$11)),'Emissions (start here)'!CB29*2000*453.59/8760/3600*Dispersion!$AN$11,0)</f>
        <v>0</v>
      </c>
      <c r="FC29" s="74">
        <f>IF(AND(ISNUMBER('Emissions (start here)'!CC29),ISNUMBER(Dispersion!$AO$8)),'Emissions (start here)'!CC29*453.59/3600*Dispersion!$AO$8,0)</f>
        <v>0</v>
      </c>
      <c r="FD29" s="74">
        <f>IF(AND(ISNUMBER('Emissions (start here)'!CC29),ISNUMBER(Dispersion!$AO$9)),'Emissions (start here)'!CC29*453.59/3600*Dispersion!$AO$9,0)</f>
        <v>0</v>
      </c>
      <c r="FE29" s="74">
        <f>IF(AND(ISNUMBER('Emissions (start here)'!CD29),ISNUMBER(Dispersion!$AO$10)),'Emissions (start here)'!CD29*2000*453.59/8760/3600*Dispersion!$AO$10,0)</f>
        <v>0</v>
      </c>
      <c r="FF29" s="74">
        <f>IF(AND(ISNUMBER('Emissions (start here)'!CD29),ISNUMBER(Dispersion!$AO$11)),'Emissions (start here)'!CD29*2000*453.59/8760/3600*Dispersion!$AO$11,0)</f>
        <v>0</v>
      </c>
      <c r="FG29" s="74">
        <f>IF(AND(ISNUMBER('Emissions (start here)'!CE29),ISNUMBER(Dispersion!$AP$8)),'Emissions (start here)'!CE29*453.59/3600*Dispersion!$AP$8,0)</f>
        <v>0</v>
      </c>
      <c r="FH29" s="74">
        <f>IF(AND(ISNUMBER('Emissions (start here)'!CE29),ISNUMBER(Dispersion!$AP$9)),'Emissions (start here)'!CE29*453.59/3600*Dispersion!$AP$9,0)</f>
        <v>0</v>
      </c>
      <c r="FI29" s="74">
        <f>IF(AND(ISNUMBER('Emissions (start here)'!CF29),ISNUMBER(Dispersion!$AP$10)),'Emissions (start here)'!CF29*2000*453.59/8760/3600*Dispersion!$AP$10,0)</f>
        <v>0</v>
      </c>
      <c r="FJ29" s="74">
        <f>IF(AND(ISNUMBER('Emissions (start here)'!CF29),ISNUMBER(Dispersion!$AP$11)),'Emissions (start here)'!CF29*2000*453.59/8760/3600*Dispersion!$AP$11,0)</f>
        <v>0</v>
      </c>
      <c r="FK29" s="74">
        <f>IF(AND(ISNUMBER('Emissions (start here)'!CG29),ISNUMBER(Dispersion!$AQ$8)),'Emissions (start here)'!CG29*453.59/3600*Dispersion!$AQ$8,0)</f>
        <v>0</v>
      </c>
      <c r="FL29" s="74">
        <f>IF(AND(ISNUMBER('Emissions (start here)'!CG29),ISNUMBER(Dispersion!$AQ$9)),'Emissions (start here)'!CG29*453.59/3600*Dispersion!$AQ$9,0)</f>
        <v>0</v>
      </c>
      <c r="FM29" s="74">
        <f>IF(AND(ISNUMBER('Emissions (start here)'!CH29),ISNUMBER(Dispersion!$AQ$10)),'Emissions (start here)'!CH29*2000*453.59/8760/3600*Dispersion!$AQ$10,0)</f>
        <v>0</v>
      </c>
      <c r="FN29" s="74">
        <f>IF(AND(ISNUMBER('Emissions (start here)'!CH29),ISNUMBER(Dispersion!$AQ$11)),'Emissions (start here)'!CH29*2000*453.59/8760/3600*Dispersion!$AQ$11,0)</f>
        <v>0</v>
      </c>
      <c r="FO29" s="74">
        <f>IF(AND(ISNUMBER('Emissions (start here)'!CI29),ISNUMBER(Dispersion!$AR$8)),'Emissions (start here)'!CI29*453.59/3600*Dispersion!$AR$8,0)</f>
        <v>0</v>
      </c>
      <c r="FP29" s="74">
        <f>IF(AND(ISNUMBER('Emissions (start here)'!CI29),ISNUMBER(Dispersion!$AR$9)),'Emissions (start here)'!CI29*453.59/3600*Dispersion!$AR$9,0)</f>
        <v>0</v>
      </c>
      <c r="FQ29" s="74">
        <f>IF(AND(ISNUMBER('Emissions (start here)'!CJ29),ISNUMBER(Dispersion!$AR$10)),'Emissions (start here)'!CJ29*2000*453.59/8760/3600*Dispersion!$AR$10,0)</f>
        <v>0</v>
      </c>
      <c r="FR29" s="74">
        <f>IF(AND(ISNUMBER('Emissions (start here)'!CJ29),ISNUMBER(Dispersion!$AR$11)),'Emissions (start here)'!CJ29*2000*453.59/8760/3600*Dispersion!$AR$11,0)</f>
        <v>0</v>
      </c>
      <c r="FS29" s="74">
        <f>IF(AND(ISNUMBER('Emissions (start here)'!CK29),ISNUMBER(Dispersion!$AS$8)),'Emissions (start here)'!CK29*453.59/3600*Dispersion!$AS$8,0)</f>
        <v>0</v>
      </c>
      <c r="FT29" s="74">
        <f>IF(AND(ISNUMBER('Emissions (start here)'!CK29),ISNUMBER(Dispersion!$AS$9)),'Emissions (start here)'!CK29*453.59/3600*Dispersion!$AS$9,0)</f>
        <v>0</v>
      </c>
      <c r="FU29" s="74">
        <f>IF(AND(ISNUMBER('Emissions (start here)'!CL29),ISNUMBER(Dispersion!$AS$10)),'Emissions (start here)'!CL29*2000*453.59/8760/3600*Dispersion!$AS$10,0)</f>
        <v>0</v>
      </c>
      <c r="FV29" s="74">
        <f>IF(AND(ISNUMBER('Emissions (start here)'!CL29),ISNUMBER(Dispersion!$AS$11)),'Emissions (start here)'!CL29*2000*453.59/8760/3600*Dispersion!$AS$11,0)</f>
        <v>0</v>
      </c>
      <c r="FW29" s="74">
        <f>IF(AND(ISNUMBER('Emissions (start here)'!CM29),ISNUMBER(Dispersion!$AT$8)),'Emissions (start here)'!CM29*453.59/3600*Dispersion!$AT$8,0)</f>
        <v>0</v>
      </c>
      <c r="FX29" s="74">
        <f>IF(AND(ISNUMBER('Emissions (start here)'!CM29),ISNUMBER(Dispersion!$AT$9)),'Emissions (start here)'!CM29*453.59/3600*Dispersion!$AT$9,0)</f>
        <v>0</v>
      </c>
      <c r="FY29" s="74">
        <f>IF(AND(ISNUMBER('Emissions (start here)'!CN29),ISNUMBER(Dispersion!$AT$10)),'Emissions (start here)'!CN29*2000*453.59/8760/3600*Dispersion!$AT$10,0)</f>
        <v>0</v>
      </c>
      <c r="FZ29" s="74">
        <f>IF(AND(ISNUMBER('Emissions (start here)'!CN29),ISNUMBER(Dispersion!$AT$11)),'Emissions (start here)'!CN29*2000*453.59/8760/3600*Dispersion!$AT$11,0)</f>
        <v>0</v>
      </c>
      <c r="GA29" s="74">
        <f>IF(AND(ISNUMBER('Emissions (start here)'!CO29),ISNUMBER(Dispersion!$AU$8)),'Emissions (start here)'!CO29*453.59/3600*Dispersion!$AU$8,0)</f>
        <v>0</v>
      </c>
      <c r="GB29" s="74">
        <f>IF(AND(ISNUMBER('Emissions (start here)'!CO29),ISNUMBER(Dispersion!$AU$9)),'Emissions (start here)'!CO29*453.59/3600*Dispersion!$AU$9,0)</f>
        <v>0</v>
      </c>
      <c r="GC29" s="74">
        <f>IF(AND(ISNUMBER('Emissions (start here)'!CP29),ISNUMBER(Dispersion!$AU$10)),'Emissions (start here)'!CP29*2000*453.59/8760/3600*Dispersion!$AU$10,0)</f>
        <v>0</v>
      </c>
      <c r="GD29" s="74">
        <f>IF(AND(ISNUMBER('Emissions (start here)'!CP29),ISNUMBER(Dispersion!$AU$11)),'Emissions (start here)'!CP29*2000*453.59/8760/3600*Dispersion!$AU$11,0)</f>
        <v>0</v>
      </c>
      <c r="GE29" s="74">
        <f>IF(AND(ISNUMBER('Emissions (start here)'!CQ29),ISNUMBER(Dispersion!$AV$8)),'Emissions (start here)'!CQ29*453.59/3600*Dispersion!$AV$8,0)</f>
        <v>0</v>
      </c>
      <c r="GF29" s="74">
        <f>IF(AND(ISNUMBER('Emissions (start here)'!CQ29),ISNUMBER(Dispersion!$AV$9)),'Emissions (start here)'!CQ29*453.59/3600*Dispersion!$AV$9,0)</f>
        <v>0</v>
      </c>
      <c r="GG29" s="74">
        <f>IF(AND(ISNUMBER('Emissions (start here)'!CR29),ISNUMBER(Dispersion!$AV$10)),'Emissions (start here)'!CR29*2000*453.59/8760/3600*Dispersion!$AV$10,0)</f>
        <v>0</v>
      </c>
      <c r="GH29" s="74">
        <f>IF(AND(ISNUMBER('Emissions (start here)'!CR29),ISNUMBER(Dispersion!$AV$11)),'Emissions (start here)'!CR29*2000*453.59/8760/3600*Dispersion!$AV$11,0)</f>
        <v>0</v>
      </c>
      <c r="GI29" s="74">
        <f>IF(AND(ISNUMBER('Emissions (start here)'!CS29),ISNUMBER(Dispersion!$AW$8)),'Emissions (start here)'!CS29*453.59/3600*Dispersion!$AW$8,0)</f>
        <v>0</v>
      </c>
      <c r="GJ29" s="74">
        <f>IF(AND(ISNUMBER('Emissions (start here)'!CS29),ISNUMBER(Dispersion!$AW$9)),'Emissions (start here)'!CS29*453.59/3600*Dispersion!$AW$9,0)</f>
        <v>0</v>
      </c>
      <c r="GK29" s="74">
        <f>IF(AND(ISNUMBER('Emissions (start here)'!CT29),ISNUMBER(Dispersion!$AW$10)),'Emissions (start here)'!CT29*2000*453.59/8760/3600*Dispersion!$AW$10,0)</f>
        <v>0</v>
      </c>
      <c r="GL29" s="74">
        <f>IF(AND(ISNUMBER('Emissions (start here)'!CT29),ISNUMBER(Dispersion!$AW$11)),'Emissions (start here)'!CT29*2000*453.59/8760/3600*Dispersion!$AW$11,0)</f>
        <v>0</v>
      </c>
      <c r="GM29" s="74">
        <f>IF(AND(ISNUMBER('Emissions (start here)'!CU29),ISNUMBER(Dispersion!$AX$8)),'Emissions (start here)'!CU29*453.59/3600*Dispersion!$AX$8,0)</f>
        <v>0</v>
      </c>
      <c r="GN29" s="74">
        <f>IF(AND(ISNUMBER('Emissions (start here)'!CU29),ISNUMBER(Dispersion!$AX$9)),'Emissions (start here)'!CU29*453.59/3600*Dispersion!$AX$9,0)</f>
        <v>0</v>
      </c>
      <c r="GO29" s="74">
        <f>IF(AND(ISNUMBER('Emissions (start here)'!CV29),ISNUMBER(Dispersion!$AX$10)),'Emissions (start here)'!CV29*2000*453.59/8760/3600*Dispersion!$AX$10,0)</f>
        <v>0</v>
      </c>
      <c r="GP29" s="74">
        <f>IF(AND(ISNUMBER('Emissions (start here)'!CV29),ISNUMBER(Dispersion!$AX$11)),'Emissions (start here)'!CV29*2000*453.59/8760/3600*Dispersion!$AX$11,0)</f>
        <v>0</v>
      </c>
      <c r="GQ29" s="74">
        <f>IF(AND(ISNUMBER('Emissions (start here)'!CW29),ISNUMBER(Dispersion!$AY$8)),'Emissions (start here)'!CW29*453.59/3600*Dispersion!$AY$8,0)</f>
        <v>0</v>
      </c>
      <c r="GR29" s="74">
        <f>IF(AND(ISNUMBER('Emissions (start here)'!CW29),ISNUMBER(Dispersion!$AY$9)),'Emissions (start here)'!CW29*453.59/3600*Dispersion!$AY$9,0)</f>
        <v>0</v>
      </c>
      <c r="GS29" s="74">
        <f>IF(AND(ISNUMBER('Emissions (start here)'!CX29),ISNUMBER(Dispersion!$AY$10)),'Emissions (start here)'!CX29*2000*453.59/8760/3600*Dispersion!$AY$10,0)</f>
        <v>0</v>
      </c>
      <c r="GT29" s="74">
        <f>IF(AND(ISNUMBER('Emissions (start here)'!CX29),ISNUMBER(Dispersion!$AY$11)),'Emissions (start here)'!CX29*2000*453.59/8760/3600*Dispersion!$AY$11,0)</f>
        <v>0</v>
      </c>
      <c r="GU29" s="74">
        <f>IF(AND(ISNUMBER('Emissions (start here)'!CY29),ISNUMBER(Dispersion!$AZ$8)),'Emissions (start here)'!CY29*453.59/3600*Dispersion!$AZ$8,0)</f>
        <v>0</v>
      </c>
      <c r="GV29" s="74">
        <f>IF(AND(ISNUMBER('Emissions (start here)'!CY29),ISNUMBER(Dispersion!$AZ$9)),'Emissions (start here)'!CY29*453.59/3600*Dispersion!$AZ$9,0)</f>
        <v>0</v>
      </c>
      <c r="GW29" s="74">
        <f>IF(AND(ISNUMBER('Emissions (start here)'!CZ29),ISNUMBER(Dispersion!$AZ$10)),'Emissions (start here)'!CZ29*2000*453.59/8760/3600*Dispersion!$AZ$10,0)</f>
        <v>0</v>
      </c>
      <c r="GX29" s="74">
        <f>IF(AND(ISNUMBER('Emissions (start here)'!CZ29),ISNUMBER(Dispersion!$AZ$11)),'Emissions (start here)'!CZ29*2000*453.59/8760/3600*Dispersion!$AZ$11,0)</f>
        <v>0</v>
      </c>
    </row>
    <row r="30" spans="1:206" x14ac:dyDescent="0.2">
      <c r="A30" s="51" t="str">
        <f>'Tox Values'!C30</f>
        <v>61-82-5</v>
      </c>
      <c r="B30" s="94" t="str">
        <f>'Tox Values'!D30</f>
        <v>Amitrole</v>
      </c>
      <c r="C30" s="96">
        <f t="shared" si="1"/>
        <v>0</v>
      </c>
      <c r="D30" s="74">
        <f t="shared" si="2"/>
        <v>0</v>
      </c>
      <c r="E30" s="74">
        <f t="shared" si="3"/>
        <v>0</v>
      </c>
      <c r="F30" s="99">
        <f t="shared" si="4"/>
        <v>0</v>
      </c>
      <c r="G30" s="97">
        <f>IF(AND(ISNUMBER('Emissions (start here)'!E30),ISNUMBER(Dispersion!$C$8)),'Emissions (start here)'!E30*453.59/3600*Dispersion!$C$8,0)</f>
        <v>0</v>
      </c>
      <c r="H30" s="74">
        <f>IF(AND(ISNUMBER('Emissions (start here)'!E30),ISNUMBER(Dispersion!$C$9)),'Emissions (start here)'!E30*453.59/3600*Dispersion!$C$9,0)</f>
        <v>0</v>
      </c>
      <c r="I30" s="74">
        <f>IF(AND(ISNUMBER('Emissions (start here)'!F30),ISNUMBER(Dispersion!$C$10)),'Emissions (start here)'!F30*2000*453.59/8760/3600*Dispersion!$C$10,0)</f>
        <v>0</v>
      </c>
      <c r="J30" s="74">
        <f>IF(AND(ISNUMBER('Emissions (start here)'!F30),ISNUMBER(Dispersion!$C$11)),'Emissions (start here)'!F30*2000*453.59/8760/3600*Dispersion!$C$11,0)</f>
        <v>0</v>
      </c>
      <c r="K30" s="74">
        <f>IF(AND(ISNUMBER('Emissions (start here)'!G30),ISNUMBER(Dispersion!$D$8)),'Emissions (start here)'!G30*453.59/3600*Dispersion!$D$8,0)</f>
        <v>0</v>
      </c>
      <c r="L30" s="74">
        <f>IF(AND(ISNUMBER('Emissions (start here)'!G30),ISNUMBER(Dispersion!$D$9)),'Emissions (start here)'!G30*453.59/3600*Dispersion!$D$9,0)</f>
        <v>0</v>
      </c>
      <c r="M30" s="74">
        <f>IF(AND(ISNUMBER('Emissions (start here)'!H30),ISNUMBER(Dispersion!$D$10)),'Emissions (start here)'!H30*2000*453.59/8760/3600*Dispersion!$D$10,0)</f>
        <v>0</v>
      </c>
      <c r="N30" s="74">
        <f>IF(AND(ISNUMBER('Emissions (start here)'!H30),ISNUMBER(Dispersion!$D$11)),'Emissions (start here)'!H30*2000*453.59/8760/3600*Dispersion!$D$11,0)</f>
        <v>0</v>
      </c>
      <c r="O30" s="74">
        <f>IF(AND(ISNUMBER('Emissions (start here)'!I30),ISNUMBER(Dispersion!$E$8)),'Emissions (start here)'!I30*453.59/3600*Dispersion!$E$8,0)</f>
        <v>0</v>
      </c>
      <c r="P30" s="74">
        <f>IF(AND(ISNUMBER('Emissions (start here)'!I30),ISNUMBER(Dispersion!$E$9)),'Emissions (start here)'!I30*453.59/3600*Dispersion!$E$9,0)</f>
        <v>0</v>
      </c>
      <c r="Q30" s="74">
        <f>IF(AND(ISNUMBER('Emissions (start here)'!J30),ISNUMBER(Dispersion!$E$10)),'Emissions (start here)'!J30*2000*453.59/8760/3600*Dispersion!$E$10,0)</f>
        <v>0</v>
      </c>
      <c r="R30" s="74">
        <f>IF(AND(ISNUMBER('Emissions (start here)'!J30),ISNUMBER(Dispersion!$E$11)),'Emissions (start here)'!J30*2000*453.59/8760/3600*Dispersion!$E$11,0)</f>
        <v>0</v>
      </c>
      <c r="S30" s="74">
        <f>IF(AND(ISNUMBER('Emissions (start here)'!K30),ISNUMBER(Dispersion!$F$8)),'Emissions (start here)'!K30*453.59/3600*Dispersion!$F$8,0)</f>
        <v>0</v>
      </c>
      <c r="T30" s="74">
        <f>IF(AND(ISNUMBER('Emissions (start here)'!K30),ISNUMBER(Dispersion!$F$9)),'Emissions (start here)'!K30*453.59/3600*Dispersion!$F$9,0)</f>
        <v>0</v>
      </c>
      <c r="U30" s="74">
        <f>IF(AND(ISNUMBER('Emissions (start here)'!L30),ISNUMBER(Dispersion!$F$10)),'Emissions (start here)'!L30*2000*453.59/8760/3600*Dispersion!$F$10,0)</f>
        <v>0</v>
      </c>
      <c r="V30" s="74">
        <f>IF(AND(ISNUMBER('Emissions (start here)'!L30),ISNUMBER(Dispersion!$F$11)),'Emissions (start here)'!L30*2000*453.59/8760/3600*Dispersion!$F$11,0)</f>
        <v>0</v>
      </c>
      <c r="W30" s="74">
        <f>IF(AND(ISNUMBER('Emissions (start here)'!M30),ISNUMBER(Dispersion!$G$8)),'Emissions (start here)'!M30*453.59/3600*Dispersion!$G$8,0)</f>
        <v>0</v>
      </c>
      <c r="X30" s="74">
        <f>IF(AND(ISNUMBER('Emissions (start here)'!M30),ISNUMBER(Dispersion!$G$9)),'Emissions (start here)'!M30*453.59/3600*Dispersion!$G$9,0)</f>
        <v>0</v>
      </c>
      <c r="Y30" s="74">
        <f>IF(AND(ISNUMBER('Emissions (start here)'!N30),ISNUMBER(Dispersion!$G$10)),'Emissions (start here)'!N30*2000*453.59/8760/3600*Dispersion!$G$10,0)</f>
        <v>0</v>
      </c>
      <c r="Z30" s="74">
        <f>IF(AND(ISNUMBER('Emissions (start here)'!N30),ISNUMBER(Dispersion!$G$11)),'Emissions (start here)'!N30*2000*453.59/8760/3600*Dispersion!$G$11,0)</f>
        <v>0</v>
      </c>
      <c r="AA30" s="74">
        <f>IF(AND(ISNUMBER('Emissions (start here)'!O30),ISNUMBER(Dispersion!$H$8)),'Emissions (start here)'!O30*453.59/3600*Dispersion!$H$8,0)</f>
        <v>0</v>
      </c>
      <c r="AB30" s="74">
        <f>IF(AND(ISNUMBER('Emissions (start here)'!O30),ISNUMBER(Dispersion!$H$9)),'Emissions (start here)'!O30*453.59/3600*Dispersion!$H$9,0)</f>
        <v>0</v>
      </c>
      <c r="AC30" s="74">
        <f>IF(AND(ISNUMBER('Emissions (start here)'!P30),ISNUMBER(Dispersion!$H$10)),'Emissions (start here)'!P30*2000*453.59/8760/3600*Dispersion!$H$10,0)</f>
        <v>0</v>
      </c>
      <c r="AD30" s="74">
        <f>IF(AND(ISNUMBER('Emissions (start here)'!P30),ISNUMBER(Dispersion!$H$11)),'Emissions (start here)'!P30*2000*453.59/8760/3600*Dispersion!$H$11,0)</f>
        <v>0</v>
      </c>
      <c r="AE30" s="74">
        <f>IF(AND(ISNUMBER('Emissions (start here)'!Q30),ISNUMBER(Dispersion!$I$8)),'Emissions (start here)'!Q30*453.59/3600*Dispersion!$I$8,0)</f>
        <v>0</v>
      </c>
      <c r="AF30" s="74">
        <f>IF(AND(ISNUMBER('Emissions (start here)'!Q30),ISNUMBER(Dispersion!$I$9)),'Emissions (start here)'!Q30*453.59/3600*Dispersion!$I$9,0)</f>
        <v>0</v>
      </c>
      <c r="AG30" s="74">
        <f>IF(AND(ISNUMBER('Emissions (start here)'!R30),ISNUMBER(Dispersion!$I$10)),'Emissions (start here)'!R30*2000*453.59/8760/3600*Dispersion!$I$10,0)</f>
        <v>0</v>
      </c>
      <c r="AH30" s="74">
        <f>IF(AND(ISNUMBER('Emissions (start here)'!R30),ISNUMBER(Dispersion!$I$11)),'Emissions (start here)'!R30*2000*453.59/8760/3600*Dispersion!$I$11,0)</f>
        <v>0</v>
      </c>
      <c r="AI30" s="74">
        <f>IF(AND(ISNUMBER('Emissions (start here)'!S30),ISNUMBER(Dispersion!$J$8)),'Emissions (start here)'!S30*453.59/3600*Dispersion!$J$8,0)</f>
        <v>0</v>
      </c>
      <c r="AJ30" s="74">
        <f>IF(AND(ISNUMBER('Emissions (start here)'!S30),ISNUMBER(Dispersion!$J$9)),'Emissions (start here)'!S30*453.59/3600*Dispersion!$J$9,0)</f>
        <v>0</v>
      </c>
      <c r="AK30" s="74">
        <f>IF(AND(ISNUMBER('Emissions (start here)'!T30),ISNUMBER(Dispersion!$J$10)),'Emissions (start here)'!T30*2000*453.59/8760/3600*Dispersion!$J$10,0)</f>
        <v>0</v>
      </c>
      <c r="AL30" s="74">
        <f>IF(AND(ISNUMBER('Emissions (start here)'!T30),ISNUMBER(Dispersion!$J$11)),'Emissions (start here)'!T30*2000*453.59/8760/3600*Dispersion!$J$11,0)</f>
        <v>0</v>
      </c>
      <c r="AM30" s="74">
        <f>IF(AND(ISNUMBER('Emissions (start here)'!U30),ISNUMBER(Dispersion!$K$8)),'Emissions (start here)'!U30*453.59/3600*Dispersion!$K$8,0)</f>
        <v>0</v>
      </c>
      <c r="AN30" s="74">
        <f>IF(AND(ISNUMBER('Emissions (start here)'!U30),ISNUMBER(Dispersion!$K$9)),'Emissions (start here)'!U30*453.59/3600*Dispersion!$K$9,0)</f>
        <v>0</v>
      </c>
      <c r="AO30" s="74">
        <f>IF(AND(ISNUMBER('Emissions (start here)'!V30),ISNUMBER(Dispersion!$K$10)),'Emissions (start here)'!V30*2000*453.59/8760/3600*Dispersion!$K$10,0)</f>
        <v>0</v>
      </c>
      <c r="AP30" s="74">
        <f>IF(AND(ISNUMBER('Emissions (start here)'!V30),ISNUMBER(Dispersion!$K$11)),'Emissions (start here)'!V30*2000*453.59/8760/3600*Dispersion!$K$11,0)</f>
        <v>0</v>
      </c>
      <c r="AQ30" s="74">
        <f>IF(AND(ISNUMBER('Emissions (start here)'!W30),ISNUMBER(Dispersion!$L$8)),'Emissions (start here)'!W30*453.59/3600*Dispersion!$L$8,0)</f>
        <v>0</v>
      </c>
      <c r="AR30" s="74">
        <f>IF(AND(ISNUMBER('Emissions (start here)'!W30),ISNUMBER(Dispersion!$L$9)),'Emissions (start here)'!W30*453.59/3600*Dispersion!$L$9,0)</f>
        <v>0</v>
      </c>
      <c r="AS30" s="74">
        <f>IF(AND(ISNUMBER('Emissions (start here)'!X30),ISNUMBER(Dispersion!$L$10)),'Emissions (start here)'!X30*2000*453.59/8760/3600*Dispersion!$L$10,0)</f>
        <v>0</v>
      </c>
      <c r="AT30" s="74">
        <f>IF(AND(ISNUMBER('Emissions (start here)'!X30),ISNUMBER(Dispersion!$L$11)),'Emissions (start here)'!X30*2000*453.59/8760/3600*Dispersion!$L$11,0)</f>
        <v>0</v>
      </c>
      <c r="AU30" s="74">
        <f>IF(AND(ISNUMBER('Emissions (start here)'!Y30),ISNUMBER(Dispersion!$M$8)),'Emissions (start here)'!Y30*453.59/3600*Dispersion!$M$8,0)</f>
        <v>0</v>
      </c>
      <c r="AV30" s="74">
        <f>IF(AND(ISNUMBER('Emissions (start here)'!Y30),ISNUMBER(Dispersion!$M$9)),'Emissions (start here)'!Y30*453.59/3600*Dispersion!$M$9,0)</f>
        <v>0</v>
      </c>
      <c r="AW30" s="74">
        <f>IF(AND(ISNUMBER('Emissions (start here)'!Z30),ISNUMBER(Dispersion!$M$10)),'Emissions (start here)'!Z30*2000*453.59/8760/3600*Dispersion!$M$10,0)</f>
        <v>0</v>
      </c>
      <c r="AX30" s="74">
        <f>IF(AND(ISNUMBER('Emissions (start here)'!Z30),ISNUMBER(Dispersion!$M$11)),'Emissions (start here)'!Z30*2000*453.59/8760/3600*Dispersion!$M$11,0)</f>
        <v>0</v>
      </c>
      <c r="AY30" s="74">
        <f>IF(AND(ISNUMBER('Emissions (start here)'!AA30),ISNUMBER(Dispersion!$N$8)),'Emissions (start here)'!AA30*453.59/3600*Dispersion!$N$8,0)</f>
        <v>0</v>
      </c>
      <c r="AZ30" s="74">
        <f>IF(AND(ISNUMBER('Emissions (start here)'!AA30),ISNUMBER(Dispersion!$N$9)),'Emissions (start here)'!AA30*453.59/3600*Dispersion!$N$9,0)</f>
        <v>0</v>
      </c>
      <c r="BA30" s="74">
        <f>IF(AND(ISNUMBER('Emissions (start here)'!AB30),ISNUMBER(Dispersion!$N$10)),'Emissions (start here)'!AB30*2000*453.59/8760/3600*Dispersion!$N$10,0)</f>
        <v>0</v>
      </c>
      <c r="BB30" s="74">
        <f>IF(AND(ISNUMBER('Emissions (start here)'!AB30),ISNUMBER(Dispersion!$N$11)),'Emissions (start here)'!AB30*2000*453.59/8760/3600*Dispersion!$N$11,0)</f>
        <v>0</v>
      </c>
      <c r="BC30" s="74">
        <f>IF(AND(ISNUMBER('Emissions (start here)'!AC30),ISNUMBER(Dispersion!$O$8)),'Emissions (start here)'!AC30*453.59/3600*Dispersion!$O$8,0)</f>
        <v>0</v>
      </c>
      <c r="BD30" s="74">
        <f>IF(AND(ISNUMBER('Emissions (start here)'!AC30),ISNUMBER(Dispersion!$O$9)),'Emissions (start here)'!AC30*453.59/3600*Dispersion!$O$9,0)</f>
        <v>0</v>
      </c>
      <c r="BE30" s="74">
        <f>IF(AND(ISNUMBER('Emissions (start here)'!AD30),ISNUMBER(Dispersion!$O$10)),'Emissions (start here)'!AD30*2000*453.59/8760/3600*Dispersion!$O$10,0)</f>
        <v>0</v>
      </c>
      <c r="BF30" s="74">
        <f>IF(AND(ISNUMBER('Emissions (start here)'!AD30),ISNUMBER(Dispersion!$O$11)),'Emissions (start here)'!AD30*2000*453.59/8760/3600*Dispersion!$O$11,0)</f>
        <v>0</v>
      </c>
      <c r="BG30" s="74">
        <f>IF(AND(ISNUMBER('Emissions (start here)'!AE30),ISNUMBER(Dispersion!$P$8)),'Emissions (start here)'!AE30*453.59/3600*Dispersion!$P$8,0)</f>
        <v>0</v>
      </c>
      <c r="BH30" s="74">
        <f>IF(AND(ISNUMBER('Emissions (start here)'!AE30),ISNUMBER(Dispersion!$P$9)),'Emissions (start here)'!AE30*453.59/3600*Dispersion!$P$9,0)</f>
        <v>0</v>
      </c>
      <c r="BI30" s="74">
        <f>IF(AND(ISNUMBER('Emissions (start here)'!AF30),ISNUMBER(Dispersion!$P$10)),'Emissions (start here)'!AF30*2000*453.59/8760/3600*Dispersion!$P$10,0)</f>
        <v>0</v>
      </c>
      <c r="BJ30" s="74">
        <f>IF(AND(ISNUMBER('Emissions (start here)'!AF30),ISNUMBER(Dispersion!$P$11)),'Emissions (start here)'!AF30*2000*453.59/8760/3600*Dispersion!$P$11,0)</f>
        <v>0</v>
      </c>
      <c r="BK30" s="74">
        <f>IF(AND(ISNUMBER('Emissions (start here)'!AG30),ISNUMBER(Dispersion!$Q$8)),'Emissions (start here)'!AG30*453.59/3600*Dispersion!$Q$8,0)</f>
        <v>0</v>
      </c>
      <c r="BL30" s="74">
        <f>IF(AND(ISNUMBER('Emissions (start here)'!AG30),ISNUMBER(Dispersion!$Q$9)),'Emissions (start here)'!AG30*453.59/3600*Dispersion!$Q$9,0)</f>
        <v>0</v>
      </c>
      <c r="BM30" s="74">
        <f>IF(AND(ISNUMBER('Emissions (start here)'!AH30),ISNUMBER(Dispersion!$Q$10)),'Emissions (start here)'!AH30*2000*453.59/8760/3600*Dispersion!$Q$10,0)</f>
        <v>0</v>
      </c>
      <c r="BN30" s="74">
        <f>IF(AND(ISNUMBER('Emissions (start here)'!AH30),ISNUMBER(Dispersion!$Q$11)),'Emissions (start here)'!AH30*2000*453.59/8760/3600*Dispersion!$Q$11,0)</f>
        <v>0</v>
      </c>
      <c r="BO30" s="74">
        <f>IF(AND(ISNUMBER('Emissions (start here)'!AI30),ISNUMBER(Dispersion!$R$8)),'Emissions (start here)'!AI30*453.59/3600*Dispersion!$R$8,0)</f>
        <v>0</v>
      </c>
      <c r="BP30" s="74">
        <f>IF(AND(ISNUMBER('Emissions (start here)'!AI30),ISNUMBER(Dispersion!$R$9)),'Emissions (start here)'!AI30*453.59/3600*Dispersion!$R$9,0)</f>
        <v>0</v>
      </c>
      <c r="BQ30" s="74">
        <f>IF(AND(ISNUMBER('Emissions (start here)'!AJ30),ISNUMBER(Dispersion!$R$10)),'Emissions (start here)'!AJ30*2000*453.59/8760/3600*Dispersion!$R$10,0)</f>
        <v>0</v>
      </c>
      <c r="BR30" s="74">
        <f>IF(AND(ISNUMBER('Emissions (start here)'!AJ30),ISNUMBER(Dispersion!$R$11)),'Emissions (start here)'!AJ30*2000*453.59/8760/3600*Dispersion!$R$11,0)</f>
        <v>0</v>
      </c>
      <c r="BS30" s="74">
        <f>IF(AND(ISNUMBER('Emissions (start here)'!AK30),ISNUMBER(Dispersion!$S$8)),'Emissions (start here)'!AK30*453.59/3600*Dispersion!$S$8,0)</f>
        <v>0</v>
      </c>
      <c r="BT30" s="74">
        <f>IF(AND(ISNUMBER('Emissions (start here)'!AK30),ISNUMBER(Dispersion!$S$9)),'Emissions (start here)'!AK30*453.59/3600*Dispersion!$S$9,0)</f>
        <v>0</v>
      </c>
      <c r="BU30" s="74">
        <f>IF(AND(ISNUMBER('Emissions (start here)'!AL30),ISNUMBER(Dispersion!$S$10)),'Emissions (start here)'!AL30*2000*453.59/8760/3600*Dispersion!$S$10,0)</f>
        <v>0</v>
      </c>
      <c r="BV30" s="74">
        <f>IF(AND(ISNUMBER('Emissions (start here)'!AL30),ISNUMBER(Dispersion!$S$11)),'Emissions (start here)'!AL30*2000*453.59/8760/3600*Dispersion!$S$11,0)</f>
        <v>0</v>
      </c>
      <c r="BW30" s="74">
        <f>IF(AND(ISNUMBER('Emissions (start here)'!AM30),ISNUMBER(Dispersion!$T$8)),'Emissions (start here)'!AM30*453.59/3600*Dispersion!$T$8,0)</f>
        <v>0</v>
      </c>
      <c r="BX30" s="74">
        <f>IF(AND(ISNUMBER('Emissions (start here)'!AM30),ISNUMBER(Dispersion!$T$9)),'Emissions (start here)'!AM30*453.59/3600*Dispersion!$T$9,0)</f>
        <v>0</v>
      </c>
      <c r="BY30" s="74">
        <f>IF(AND(ISNUMBER('Emissions (start here)'!AN30),ISNUMBER(Dispersion!$T$10)),'Emissions (start here)'!AN30*2000*453.59/8760/3600*Dispersion!$T$10,0)</f>
        <v>0</v>
      </c>
      <c r="BZ30" s="74">
        <f>IF(AND(ISNUMBER('Emissions (start here)'!AN30),ISNUMBER(Dispersion!$T$11)),'Emissions (start here)'!AN30*2000*453.59/8760/3600*Dispersion!$T$11,0)</f>
        <v>0</v>
      </c>
      <c r="CA30" s="74">
        <f>IF(AND(ISNUMBER('Emissions (start here)'!AO30),ISNUMBER(Dispersion!$U$8)),'Emissions (start here)'!AO30*453.59/3600*Dispersion!$U$8,0)</f>
        <v>0</v>
      </c>
      <c r="CB30" s="74">
        <f>IF(AND(ISNUMBER('Emissions (start here)'!AO30),ISNUMBER(Dispersion!$U$9)),'Emissions (start here)'!AO30*453.59/3600*Dispersion!$U$9,0)</f>
        <v>0</v>
      </c>
      <c r="CC30" s="74">
        <f>IF(AND(ISNUMBER('Emissions (start here)'!AP30),ISNUMBER(Dispersion!$U$10)),'Emissions (start here)'!AP30*2000*453.59/8760/3600*Dispersion!$U$10,0)</f>
        <v>0</v>
      </c>
      <c r="CD30" s="74">
        <f>IF(AND(ISNUMBER('Emissions (start here)'!AP30),ISNUMBER(Dispersion!$U$11)),'Emissions (start here)'!AP30*2000*453.59/8760/3600*Dispersion!$U$11,0)</f>
        <v>0</v>
      </c>
      <c r="CE30" s="74">
        <f>IF(AND(ISNUMBER('Emissions (start here)'!AQ30),ISNUMBER(Dispersion!$V$8)),'Emissions (start here)'!AQ30*453.59/3600*Dispersion!$V$8,0)</f>
        <v>0</v>
      </c>
      <c r="CF30" s="74">
        <f>IF(AND(ISNUMBER('Emissions (start here)'!AQ30),ISNUMBER(Dispersion!$V$9)),'Emissions (start here)'!AQ30*453.59/3600*Dispersion!$V$9,0)</f>
        <v>0</v>
      </c>
      <c r="CG30" s="74">
        <f>IF(AND(ISNUMBER('Emissions (start here)'!AR30),ISNUMBER(Dispersion!$V$10)),'Emissions (start here)'!AR30*2000*453.59/8760/3600*Dispersion!$V$10,0)</f>
        <v>0</v>
      </c>
      <c r="CH30" s="74">
        <f>IF(AND(ISNUMBER('Emissions (start here)'!AR30),ISNUMBER(Dispersion!$V$11)),'Emissions (start here)'!AR30*2000*453.59/8760/3600*Dispersion!$V$11,0)</f>
        <v>0</v>
      </c>
      <c r="CI30" s="74">
        <f>IF(AND(ISNUMBER('Emissions (start here)'!AS30),ISNUMBER(Dispersion!$W$8)),'Emissions (start here)'!AS30*453.59/3600*Dispersion!$W$8,0)</f>
        <v>0</v>
      </c>
      <c r="CJ30" s="74">
        <f>IF(AND(ISNUMBER('Emissions (start here)'!AS30),ISNUMBER(Dispersion!$W$9)),'Emissions (start here)'!AS30*453.59/3600*Dispersion!$W$9,0)</f>
        <v>0</v>
      </c>
      <c r="CK30" s="74">
        <f>IF(AND(ISNUMBER('Emissions (start here)'!AT30),ISNUMBER(Dispersion!$W$10)),'Emissions (start here)'!AT30*2000*453.59/8760/3600*Dispersion!$W$10,0)</f>
        <v>0</v>
      </c>
      <c r="CL30" s="74">
        <f>IF(AND(ISNUMBER('Emissions (start here)'!AT30),ISNUMBER(Dispersion!$W$11)),'Emissions (start here)'!AT30*2000*453.59/8760/3600*Dispersion!$W$11,0)</f>
        <v>0</v>
      </c>
      <c r="CM30" s="74">
        <f>IF(AND(ISNUMBER('Emissions (start here)'!AU30),ISNUMBER(Dispersion!$X$8)),'Emissions (start here)'!AU30*453.59/3600*Dispersion!$X$8,0)</f>
        <v>0</v>
      </c>
      <c r="CN30" s="74">
        <f>IF(AND(ISNUMBER('Emissions (start here)'!AU30),ISNUMBER(Dispersion!$X$9)),'Emissions (start here)'!AU30*453.59/3600*Dispersion!$X$9,0)</f>
        <v>0</v>
      </c>
      <c r="CO30" s="74">
        <f>IF(AND(ISNUMBER('Emissions (start here)'!AV30),ISNUMBER(Dispersion!$X$10)),'Emissions (start here)'!AV30*2000*453.59/8760/3600*Dispersion!$X$10,0)</f>
        <v>0</v>
      </c>
      <c r="CP30" s="74">
        <f>IF(AND(ISNUMBER('Emissions (start here)'!AV30),ISNUMBER(Dispersion!$X$11)),'Emissions (start here)'!AV30*2000*453.59/8760/3600*Dispersion!$X$11,0)</f>
        <v>0</v>
      </c>
      <c r="CQ30" s="74">
        <f>IF(AND(ISNUMBER('Emissions (start here)'!AW30),ISNUMBER(Dispersion!$Y$8)),'Emissions (start here)'!AW30*453.59/3600*Dispersion!$Y$8,0)</f>
        <v>0</v>
      </c>
      <c r="CR30" s="74">
        <f>IF(AND(ISNUMBER('Emissions (start here)'!AW30),ISNUMBER(Dispersion!$Y$9)),'Emissions (start here)'!AW30*453.59/3600*Dispersion!$Y$9,0)</f>
        <v>0</v>
      </c>
      <c r="CS30" s="74">
        <f>IF(AND(ISNUMBER('Emissions (start here)'!AX30),ISNUMBER(Dispersion!$Y$10)),'Emissions (start here)'!AX30*2000*453.59/8760/3600*Dispersion!$Y$10,0)</f>
        <v>0</v>
      </c>
      <c r="CT30" s="74">
        <f>IF(AND(ISNUMBER('Emissions (start here)'!AX30),ISNUMBER(Dispersion!$Y$11)),'Emissions (start here)'!AX30*2000*453.59/8760/3600*Dispersion!$Y$11,0)</f>
        <v>0</v>
      </c>
      <c r="CU30" s="74">
        <f>IF(AND(ISNUMBER('Emissions (start here)'!AY30),ISNUMBER(Dispersion!$Z$8)),'Emissions (start here)'!AY30*453.59/3600*Dispersion!$Z$8,0)</f>
        <v>0</v>
      </c>
      <c r="CV30" s="74">
        <f>IF(AND(ISNUMBER('Emissions (start here)'!AY30),ISNUMBER(Dispersion!$Z$9)),'Emissions (start here)'!AY30*453.59/3600*Dispersion!$Z$9,0)</f>
        <v>0</v>
      </c>
      <c r="CW30" s="74">
        <f>IF(AND(ISNUMBER('Emissions (start here)'!AZ30),ISNUMBER(Dispersion!$Z$10)),'Emissions (start here)'!AZ30*2000*453.59/8760/3600*Dispersion!$Z$10,0)</f>
        <v>0</v>
      </c>
      <c r="CX30" s="74">
        <f>IF(AND(ISNUMBER('Emissions (start here)'!AZ30),ISNUMBER(Dispersion!$Z$11)),'Emissions (start here)'!AZ30*2000*453.59/8760/3600*Dispersion!$Z$11,0)</f>
        <v>0</v>
      </c>
      <c r="CY30" s="74">
        <f>IF(AND(ISNUMBER('Emissions (start here)'!BA30),ISNUMBER(Dispersion!$AA$8)),'Emissions (start here)'!BA30*453.59/3600*Dispersion!$AA$8,0)</f>
        <v>0</v>
      </c>
      <c r="CZ30" s="74">
        <f>IF(AND(ISNUMBER('Emissions (start here)'!BA30),ISNUMBER(Dispersion!$AA$9)),'Emissions (start here)'!BA30*453.59/3600*Dispersion!$AA$9,0)</f>
        <v>0</v>
      </c>
      <c r="DA30" s="74">
        <f>IF(AND(ISNUMBER('Emissions (start here)'!BB30),ISNUMBER(Dispersion!$AA$10)),'Emissions (start here)'!BB30*2000*453.59/8760/3600*Dispersion!$AA$10,0)</f>
        <v>0</v>
      </c>
      <c r="DB30" s="74">
        <f>IF(AND(ISNUMBER('Emissions (start here)'!BB30),ISNUMBER(Dispersion!$AA$11)),'Emissions (start here)'!BB30*2000*453.59/8760/3600*Dispersion!$AA$11,0)</f>
        <v>0</v>
      </c>
      <c r="DC30" s="74">
        <f>IF(AND(ISNUMBER('Emissions (start here)'!BC30),ISNUMBER(Dispersion!$AB$8)),'Emissions (start here)'!BC30*453.59/3600*Dispersion!$AB$8,0)</f>
        <v>0</v>
      </c>
      <c r="DD30" s="74">
        <f>IF(AND(ISNUMBER('Emissions (start here)'!BC30),ISNUMBER(Dispersion!$AB$9)),'Emissions (start here)'!BC30*453.59/3600*Dispersion!$AB$9,0)</f>
        <v>0</v>
      </c>
      <c r="DE30" s="74">
        <f>IF(AND(ISNUMBER('Emissions (start here)'!BD30),ISNUMBER(Dispersion!$AB$10)),'Emissions (start here)'!BD30*2000*453.59/8760/3600*Dispersion!$AB$10,0)</f>
        <v>0</v>
      </c>
      <c r="DF30" s="74">
        <f>IF(AND(ISNUMBER('Emissions (start here)'!BD30),ISNUMBER(Dispersion!$AB$11)),'Emissions (start here)'!BD30*2000*453.59/8760/3600*Dispersion!$AB$11,0)</f>
        <v>0</v>
      </c>
      <c r="DG30" s="74">
        <f>IF(AND(ISNUMBER('Emissions (start here)'!BE30),ISNUMBER(Dispersion!$AC$8)),'Emissions (start here)'!BE30*453.59/3600*Dispersion!$AC$8,0)</f>
        <v>0</v>
      </c>
      <c r="DH30" s="74">
        <f>IF(AND(ISNUMBER('Emissions (start here)'!BE30),ISNUMBER(Dispersion!$AC$9)),'Emissions (start here)'!BE30*453.59/3600*Dispersion!$AC$9,0)</f>
        <v>0</v>
      </c>
      <c r="DI30" s="74">
        <f>IF(AND(ISNUMBER('Emissions (start here)'!BF30),ISNUMBER(Dispersion!$AC$10)),'Emissions (start here)'!BF30*2000*453.59/8760/3600*Dispersion!$AC$10,0)</f>
        <v>0</v>
      </c>
      <c r="DJ30" s="74">
        <f>IF(AND(ISNUMBER('Emissions (start here)'!BF30),ISNUMBER(Dispersion!$AC$11)),'Emissions (start here)'!BF30*2000*453.59/8760/3600*Dispersion!$AC$11,0)</f>
        <v>0</v>
      </c>
      <c r="DK30" s="74">
        <f>IF(AND(ISNUMBER('Emissions (start here)'!BG30),ISNUMBER(Dispersion!$AD$8)),'Emissions (start here)'!BG30*453.59/3600*Dispersion!$AD$8,0)</f>
        <v>0</v>
      </c>
      <c r="DL30" s="74">
        <f>IF(AND(ISNUMBER('Emissions (start here)'!BG30),ISNUMBER(Dispersion!$AD$9)),'Emissions (start here)'!BG30*453.59/3600*Dispersion!$AD$9,0)</f>
        <v>0</v>
      </c>
      <c r="DM30" s="74">
        <f>IF(AND(ISNUMBER('Emissions (start here)'!BH30),ISNUMBER(Dispersion!$AD$10)),'Emissions (start here)'!BH30*2000*453.59/8760/3600*Dispersion!$AD$10,0)</f>
        <v>0</v>
      </c>
      <c r="DN30" s="74">
        <f>IF(AND(ISNUMBER('Emissions (start here)'!BH30),ISNUMBER(Dispersion!$AD$11)),'Emissions (start here)'!BH30*2000*453.59/8760/3600*Dispersion!$AD$11,0)</f>
        <v>0</v>
      </c>
      <c r="DO30" s="74">
        <f>IF(AND(ISNUMBER('Emissions (start here)'!BI30),ISNUMBER(Dispersion!$AE$8)),'Emissions (start here)'!BI30*453.59/3600*Dispersion!$AE$8,0)</f>
        <v>0</v>
      </c>
      <c r="DP30" s="74">
        <f>IF(AND(ISNUMBER('Emissions (start here)'!BI30),ISNUMBER(Dispersion!$AE$9)),'Emissions (start here)'!BI30*453.59/3600*Dispersion!$AE$9,0)</f>
        <v>0</v>
      </c>
      <c r="DQ30" s="74">
        <f>IF(AND(ISNUMBER('Emissions (start here)'!BJ30),ISNUMBER(Dispersion!$AE$10)),'Emissions (start here)'!BJ30*2000*453.59/8760/3600*Dispersion!$AE$10,0)</f>
        <v>0</v>
      </c>
      <c r="DR30" s="74">
        <f>IF(AND(ISNUMBER('Emissions (start here)'!BJ30),ISNUMBER(Dispersion!$AE$11)),'Emissions (start here)'!BJ30*2000*453.59/8760/3600*Dispersion!$AE$11,0)</f>
        <v>0</v>
      </c>
      <c r="DS30" s="74">
        <f>IF(AND(ISNUMBER('Emissions (start here)'!BK30),ISNUMBER(Dispersion!$AF$8)),'Emissions (start here)'!BK30*453.59/3600*Dispersion!$AF$8,0)</f>
        <v>0</v>
      </c>
      <c r="DT30" s="74">
        <f>IF(AND(ISNUMBER('Emissions (start here)'!BK30),ISNUMBER(Dispersion!$AF$9)),'Emissions (start here)'!BK30*453.59/3600*Dispersion!$AF$9,0)</f>
        <v>0</v>
      </c>
      <c r="DU30" s="74">
        <f>IF(AND(ISNUMBER('Emissions (start here)'!BL30),ISNUMBER(Dispersion!$AF$10)),'Emissions (start here)'!BL30*2000*453.59/8760/3600*Dispersion!$AF$10,0)</f>
        <v>0</v>
      </c>
      <c r="DV30" s="74">
        <f>IF(AND(ISNUMBER('Emissions (start here)'!BL30),ISNUMBER(Dispersion!$AF$11)),'Emissions (start here)'!BL30*2000*453.59/8760/3600*Dispersion!$AF$11,0)</f>
        <v>0</v>
      </c>
      <c r="DW30" s="74">
        <f>IF(AND(ISNUMBER('Emissions (start here)'!BM30),ISNUMBER(Dispersion!$AG$8)),'Emissions (start here)'!BM30*453.59/3600*Dispersion!$AG$8,0)</f>
        <v>0</v>
      </c>
      <c r="DX30" s="74">
        <f>IF(AND(ISNUMBER('Emissions (start here)'!BM30),ISNUMBER(Dispersion!$AG$9)),'Emissions (start here)'!BM30*453.59/3600*Dispersion!$AG$9,0)</f>
        <v>0</v>
      </c>
      <c r="DY30" s="74">
        <f>IF(AND(ISNUMBER('Emissions (start here)'!BN30),ISNUMBER(Dispersion!$AG$10)),'Emissions (start here)'!BN30*2000*453.59/8760/3600*Dispersion!$AG$10,0)</f>
        <v>0</v>
      </c>
      <c r="DZ30" s="74">
        <f>IF(AND(ISNUMBER('Emissions (start here)'!BN30),ISNUMBER(Dispersion!$AG$11)),'Emissions (start here)'!BN30*2000*453.59/8760/3600*Dispersion!$AG$11,0)</f>
        <v>0</v>
      </c>
      <c r="EA30" s="74">
        <f>IF(AND(ISNUMBER('Emissions (start here)'!BO30),ISNUMBER(Dispersion!$AH$8)),'Emissions (start here)'!BO30*453.59/3600*Dispersion!$AH$8,0)</f>
        <v>0</v>
      </c>
      <c r="EB30" s="74">
        <f>IF(AND(ISNUMBER('Emissions (start here)'!BO30),ISNUMBER(Dispersion!$AH$9)),'Emissions (start here)'!BO30*453.59/3600*Dispersion!$AH$9,0)</f>
        <v>0</v>
      </c>
      <c r="EC30" s="74">
        <f>IF(AND(ISNUMBER('Emissions (start here)'!BP30),ISNUMBER(Dispersion!$AH$10)),'Emissions (start here)'!BP30*2000*453.59/8760/3600*Dispersion!$AH$10,0)</f>
        <v>0</v>
      </c>
      <c r="ED30" s="74">
        <f>IF(AND(ISNUMBER('Emissions (start here)'!BP30),ISNUMBER(Dispersion!$AH$11)),'Emissions (start here)'!BP30*2000*453.59/8760/3600*Dispersion!$AH$11,0)</f>
        <v>0</v>
      </c>
      <c r="EE30" s="74">
        <f>IF(AND(ISNUMBER('Emissions (start here)'!BQ30),ISNUMBER(Dispersion!$AI$8)),'Emissions (start here)'!BQ30*453.59/3600*Dispersion!$AI$8,0)</f>
        <v>0</v>
      </c>
      <c r="EF30" s="74">
        <f>IF(AND(ISNUMBER('Emissions (start here)'!BQ30),ISNUMBER(Dispersion!$AI$9)),'Emissions (start here)'!BQ30*453.59/3600*Dispersion!$AI$9,0)</f>
        <v>0</v>
      </c>
      <c r="EG30" s="74">
        <f>IF(AND(ISNUMBER('Emissions (start here)'!BR30),ISNUMBER(Dispersion!$AI$10)),'Emissions (start here)'!BR30*2000*453.59/8760/3600*Dispersion!$AI$10,0)</f>
        <v>0</v>
      </c>
      <c r="EH30" s="74">
        <f>IF(AND(ISNUMBER('Emissions (start here)'!BR30),ISNUMBER(Dispersion!$AI$11)),'Emissions (start here)'!BR30*2000*453.59/8760/3600*Dispersion!$AI$11,0)</f>
        <v>0</v>
      </c>
      <c r="EI30" s="74">
        <f>IF(AND(ISNUMBER('Emissions (start here)'!BS30),ISNUMBER(Dispersion!$AJ$8)),'Emissions (start here)'!BS30*453.59/3600*Dispersion!$AJ$8,0)</f>
        <v>0</v>
      </c>
      <c r="EJ30" s="74">
        <f>IF(AND(ISNUMBER('Emissions (start here)'!BS30),ISNUMBER(Dispersion!$AJ$9)),'Emissions (start here)'!BS30*453.59/3600*Dispersion!$AJ$9,0)</f>
        <v>0</v>
      </c>
      <c r="EK30" s="74">
        <f>IF(AND(ISNUMBER('Emissions (start here)'!BT30),ISNUMBER(Dispersion!$AJ$10)),'Emissions (start here)'!BT30*2000*453.59/8760/3600*Dispersion!$AJ$10,0)</f>
        <v>0</v>
      </c>
      <c r="EL30" s="74">
        <f>IF(AND(ISNUMBER('Emissions (start here)'!BT30),ISNUMBER(Dispersion!$AJ$11)),'Emissions (start here)'!BT30*2000*453.59/8760/3600*Dispersion!$AJ$11,0)</f>
        <v>0</v>
      </c>
      <c r="EM30" s="74">
        <f>IF(AND(ISNUMBER('Emissions (start here)'!BU30),ISNUMBER(Dispersion!$AK$8)),'Emissions (start here)'!BU30*453.59/3600*Dispersion!$AK$8,0)</f>
        <v>0</v>
      </c>
      <c r="EN30" s="74">
        <f>IF(AND(ISNUMBER('Emissions (start here)'!BU30),ISNUMBER(Dispersion!$AK$9)),'Emissions (start here)'!BU30*453.59/3600*Dispersion!$AK$9,0)</f>
        <v>0</v>
      </c>
      <c r="EO30" s="74">
        <f>IF(AND(ISNUMBER('Emissions (start here)'!BV30),ISNUMBER(Dispersion!$AK$10)),'Emissions (start here)'!BV30*2000*453.59/8760/3600*Dispersion!$AK$10,0)</f>
        <v>0</v>
      </c>
      <c r="EP30" s="74">
        <f>IF(AND(ISNUMBER('Emissions (start here)'!BV30),ISNUMBER(Dispersion!$AK$11)),'Emissions (start here)'!BV30*2000*453.59/8760/3600*Dispersion!$AK$11,0)</f>
        <v>0</v>
      </c>
      <c r="EQ30" s="74">
        <f>IF(AND(ISNUMBER('Emissions (start here)'!BW30),ISNUMBER(Dispersion!$AL$8)),'Emissions (start here)'!BW30*453.59/3600*Dispersion!$AL$8,0)</f>
        <v>0</v>
      </c>
      <c r="ER30" s="74">
        <f>IF(AND(ISNUMBER('Emissions (start here)'!BW30),ISNUMBER(Dispersion!$AL$9)),'Emissions (start here)'!BW30*453.59/3600*Dispersion!$AL$9,0)</f>
        <v>0</v>
      </c>
      <c r="ES30" s="74">
        <f>IF(AND(ISNUMBER('Emissions (start here)'!BX30),ISNUMBER(Dispersion!$AL$10)),'Emissions (start here)'!BX30*2000*453.59/8760/3600*Dispersion!$AL$10,0)</f>
        <v>0</v>
      </c>
      <c r="ET30" s="74">
        <f>IF(AND(ISNUMBER('Emissions (start here)'!BX30),ISNUMBER(Dispersion!$AL$11)),'Emissions (start here)'!BX30*2000*453.59/8760/3600*Dispersion!$AL$11,0)</f>
        <v>0</v>
      </c>
      <c r="EU30" s="74">
        <f>IF(AND(ISNUMBER('Emissions (start here)'!BY30),ISNUMBER(Dispersion!$AM$8)),'Emissions (start here)'!BY30*453.59/3600*Dispersion!$AM$8,0)</f>
        <v>0</v>
      </c>
      <c r="EV30" s="74">
        <f>IF(AND(ISNUMBER('Emissions (start here)'!BY30),ISNUMBER(Dispersion!$AM$9)),'Emissions (start here)'!BY30*453.59/3600*Dispersion!$AM$9,0)</f>
        <v>0</v>
      </c>
      <c r="EW30" s="74">
        <f>IF(AND(ISNUMBER('Emissions (start here)'!BZ30),ISNUMBER(Dispersion!$AM$10)),'Emissions (start here)'!BZ30*2000*453.59/8760/3600*Dispersion!$AM$10,0)</f>
        <v>0</v>
      </c>
      <c r="EX30" s="74">
        <f>IF(AND(ISNUMBER('Emissions (start here)'!BZ30),ISNUMBER(Dispersion!$AM$11)),'Emissions (start here)'!BZ30*2000*453.59/8760/3600*Dispersion!$AM$11,0)</f>
        <v>0</v>
      </c>
      <c r="EY30" s="74">
        <f>IF(AND(ISNUMBER('Emissions (start here)'!CA30),ISNUMBER(Dispersion!$AN$8)),'Emissions (start here)'!CA30*453.59/3600*Dispersion!$AN$8,0)</f>
        <v>0</v>
      </c>
      <c r="EZ30" s="74">
        <f>IF(AND(ISNUMBER('Emissions (start here)'!CA30),ISNUMBER(Dispersion!$AN$9)),'Emissions (start here)'!CA30*453.59/3600*Dispersion!$AN$9,0)</f>
        <v>0</v>
      </c>
      <c r="FA30" s="74">
        <f>IF(AND(ISNUMBER('Emissions (start here)'!CB30),ISNUMBER(Dispersion!$AN$10)),'Emissions (start here)'!CB30*2000*453.59/8760/3600*Dispersion!$AN$10,0)</f>
        <v>0</v>
      </c>
      <c r="FB30" s="74">
        <f>IF(AND(ISNUMBER('Emissions (start here)'!CB30),ISNUMBER(Dispersion!$AN$11)),'Emissions (start here)'!CB30*2000*453.59/8760/3600*Dispersion!$AN$11,0)</f>
        <v>0</v>
      </c>
      <c r="FC30" s="74">
        <f>IF(AND(ISNUMBER('Emissions (start here)'!CC30),ISNUMBER(Dispersion!$AO$8)),'Emissions (start here)'!CC30*453.59/3600*Dispersion!$AO$8,0)</f>
        <v>0</v>
      </c>
      <c r="FD30" s="74">
        <f>IF(AND(ISNUMBER('Emissions (start here)'!CC30),ISNUMBER(Dispersion!$AO$9)),'Emissions (start here)'!CC30*453.59/3600*Dispersion!$AO$9,0)</f>
        <v>0</v>
      </c>
      <c r="FE30" s="74">
        <f>IF(AND(ISNUMBER('Emissions (start here)'!CD30),ISNUMBER(Dispersion!$AO$10)),'Emissions (start here)'!CD30*2000*453.59/8760/3600*Dispersion!$AO$10,0)</f>
        <v>0</v>
      </c>
      <c r="FF30" s="74">
        <f>IF(AND(ISNUMBER('Emissions (start here)'!CD30),ISNUMBER(Dispersion!$AO$11)),'Emissions (start here)'!CD30*2000*453.59/8760/3600*Dispersion!$AO$11,0)</f>
        <v>0</v>
      </c>
      <c r="FG30" s="74">
        <f>IF(AND(ISNUMBER('Emissions (start here)'!CE30),ISNUMBER(Dispersion!$AP$8)),'Emissions (start here)'!CE30*453.59/3600*Dispersion!$AP$8,0)</f>
        <v>0</v>
      </c>
      <c r="FH30" s="74">
        <f>IF(AND(ISNUMBER('Emissions (start here)'!CE30),ISNUMBER(Dispersion!$AP$9)),'Emissions (start here)'!CE30*453.59/3600*Dispersion!$AP$9,0)</f>
        <v>0</v>
      </c>
      <c r="FI30" s="74">
        <f>IF(AND(ISNUMBER('Emissions (start here)'!CF30),ISNUMBER(Dispersion!$AP$10)),'Emissions (start here)'!CF30*2000*453.59/8760/3600*Dispersion!$AP$10,0)</f>
        <v>0</v>
      </c>
      <c r="FJ30" s="74">
        <f>IF(AND(ISNUMBER('Emissions (start here)'!CF30),ISNUMBER(Dispersion!$AP$11)),'Emissions (start here)'!CF30*2000*453.59/8760/3600*Dispersion!$AP$11,0)</f>
        <v>0</v>
      </c>
      <c r="FK30" s="74">
        <f>IF(AND(ISNUMBER('Emissions (start here)'!CG30),ISNUMBER(Dispersion!$AQ$8)),'Emissions (start here)'!CG30*453.59/3600*Dispersion!$AQ$8,0)</f>
        <v>0</v>
      </c>
      <c r="FL30" s="74">
        <f>IF(AND(ISNUMBER('Emissions (start here)'!CG30),ISNUMBER(Dispersion!$AQ$9)),'Emissions (start here)'!CG30*453.59/3600*Dispersion!$AQ$9,0)</f>
        <v>0</v>
      </c>
      <c r="FM30" s="74">
        <f>IF(AND(ISNUMBER('Emissions (start here)'!CH30),ISNUMBER(Dispersion!$AQ$10)),'Emissions (start here)'!CH30*2000*453.59/8760/3600*Dispersion!$AQ$10,0)</f>
        <v>0</v>
      </c>
      <c r="FN30" s="74">
        <f>IF(AND(ISNUMBER('Emissions (start here)'!CH30),ISNUMBER(Dispersion!$AQ$11)),'Emissions (start here)'!CH30*2000*453.59/8760/3600*Dispersion!$AQ$11,0)</f>
        <v>0</v>
      </c>
      <c r="FO30" s="74">
        <f>IF(AND(ISNUMBER('Emissions (start here)'!CI30),ISNUMBER(Dispersion!$AR$8)),'Emissions (start here)'!CI30*453.59/3600*Dispersion!$AR$8,0)</f>
        <v>0</v>
      </c>
      <c r="FP30" s="74">
        <f>IF(AND(ISNUMBER('Emissions (start here)'!CI30),ISNUMBER(Dispersion!$AR$9)),'Emissions (start here)'!CI30*453.59/3600*Dispersion!$AR$9,0)</f>
        <v>0</v>
      </c>
      <c r="FQ30" s="74">
        <f>IF(AND(ISNUMBER('Emissions (start here)'!CJ30),ISNUMBER(Dispersion!$AR$10)),'Emissions (start here)'!CJ30*2000*453.59/8760/3600*Dispersion!$AR$10,0)</f>
        <v>0</v>
      </c>
      <c r="FR30" s="74">
        <f>IF(AND(ISNUMBER('Emissions (start here)'!CJ30),ISNUMBER(Dispersion!$AR$11)),'Emissions (start here)'!CJ30*2000*453.59/8760/3600*Dispersion!$AR$11,0)</f>
        <v>0</v>
      </c>
      <c r="FS30" s="74">
        <f>IF(AND(ISNUMBER('Emissions (start here)'!CK30),ISNUMBER(Dispersion!$AS$8)),'Emissions (start here)'!CK30*453.59/3600*Dispersion!$AS$8,0)</f>
        <v>0</v>
      </c>
      <c r="FT30" s="74">
        <f>IF(AND(ISNUMBER('Emissions (start here)'!CK30),ISNUMBER(Dispersion!$AS$9)),'Emissions (start here)'!CK30*453.59/3600*Dispersion!$AS$9,0)</f>
        <v>0</v>
      </c>
      <c r="FU30" s="74">
        <f>IF(AND(ISNUMBER('Emissions (start here)'!CL30),ISNUMBER(Dispersion!$AS$10)),'Emissions (start here)'!CL30*2000*453.59/8760/3600*Dispersion!$AS$10,0)</f>
        <v>0</v>
      </c>
      <c r="FV30" s="74">
        <f>IF(AND(ISNUMBER('Emissions (start here)'!CL30),ISNUMBER(Dispersion!$AS$11)),'Emissions (start here)'!CL30*2000*453.59/8760/3600*Dispersion!$AS$11,0)</f>
        <v>0</v>
      </c>
      <c r="FW30" s="74">
        <f>IF(AND(ISNUMBER('Emissions (start here)'!CM30),ISNUMBER(Dispersion!$AT$8)),'Emissions (start here)'!CM30*453.59/3600*Dispersion!$AT$8,0)</f>
        <v>0</v>
      </c>
      <c r="FX30" s="74">
        <f>IF(AND(ISNUMBER('Emissions (start here)'!CM30),ISNUMBER(Dispersion!$AT$9)),'Emissions (start here)'!CM30*453.59/3600*Dispersion!$AT$9,0)</f>
        <v>0</v>
      </c>
      <c r="FY30" s="74">
        <f>IF(AND(ISNUMBER('Emissions (start here)'!CN30),ISNUMBER(Dispersion!$AT$10)),'Emissions (start here)'!CN30*2000*453.59/8760/3600*Dispersion!$AT$10,0)</f>
        <v>0</v>
      </c>
      <c r="FZ30" s="74">
        <f>IF(AND(ISNUMBER('Emissions (start here)'!CN30),ISNUMBER(Dispersion!$AT$11)),'Emissions (start here)'!CN30*2000*453.59/8760/3600*Dispersion!$AT$11,0)</f>
        <v>0</v>
      </c>
      <c r="GA30" s="74">
        <f>IF(AND(ISNUMBER('Emissions (start here)'!CO30),ISNUMBER(Dispersion!$AU$8)),'Emissions (start here)'!CO30*453.59/3600*Dispersion!$AU$8,0)</f>
        <v>0</v>
      </c>
      <c r="GB30" s="74">
        <f>IF(AND(ISNUMBER('Emissions (start here)'!CO30),ISNUMBER(Dispersion!$AU$9)),'Emissions (start here)'!CO30*453.59/3600*Dispersion!$AU$9,0)</f>
        <v>0</v>
      </c>
      <c r="GC30" s="74">
        <f>IF(AND(ISNUMBER('Emissions (start here)'!CP30),ISNUMBER(Dispersion!$AU$10)),'Emissions (start here)'!CP30*2000*453.59/8760/3600*Dispersion!$AU$10,0)</f>
        <v>0</v>
      </c>
      <c r="GD30" s="74">
        <f>IF(AND(ISNUMBER('Emissions (start here)'!CP30),ISNUMBER(Dispersion!$AU$11)),'Emissions (start here)'!CP30*2000*453.59/8760/3600*Dispersion!$AU$11,0)</f>
        <v>0</v>
      </c>
      <c r="GE30" s="74">
        <f>IF(AND(ISNUMBER('Emissions (start here)'!CQ30),ISNUMBER(Dispersion!$AV$8)),'Emissions (start here)'!CQ30*453.59/3600*Dispersion!$AV$8,0)</f>
        <v>0</v>
      </c>
      <c r="GF30" s="74">
        <f>IF(AND(ISNUMBER('Emissions (start here)'!CQ30),ISNUMBER(Dispersion!$AV$9)),'Emissions (start here)'!CQ30*453.59/3600*Dispersion!$AV$9,0)</f>
        <v>0</v>
      </c>
      <c r="GG30" s="74">
        <f>IF(AND(ISNUMBER('Emissions (start here)'!CR30),ISNUMBER(Dispersion!$AV$10)),'Emissions (start here)'!CR30*2000*453.59/8760/3600*Dispersion!$AV$10,0)</f>
        <v>0</v>
      </c>
      <c r="GH30" s="74">
        <f>IF(AND(ISNUMBER('Emissions (start here)'!CR30),ISNUMBER(Dispersion!$AV$11)),'Emissions (start here)'!CR30*2000*453.59/8760/3600*Dispersion!$AV$11,0)</f>
        <v>0</v>
      </c>
      <c r="GI30" s="74">
        <f>IF(AND(ISNUMBER('Emissions (start here)'!CS30),ISNUMBER(Dispersion!$AW$8)),'Emissions (start here)'!CS30*453.59/3600*Dispersion!$AW$8,0)</f>
        <v>0</v>
      </c>
      <c r="GJ30" s="74">
        <f>IF(AND(ISNUMBER('Emissions (start here)'!CS30),ISNUMBER(Dispersion!$AW$9)),'Emissions (start here)'!CS30*453.59/3600*Dispersion!$AW$9,0)</f>
        <v>0</v>
      </c>
      <c r="GK30" s="74">
        <f>IF(AND(ISNUMBER('Emissions (start here)'!CT30),ISNUMBER(Dispersion!$AW$10)),'Emissions (start here)'!CT30*2000*453.59/8760/3600*Dispersion!$AW$10,0)</f>
        <v>0</v>
      </c>
      <c r="GL30" s="74">
        <f>IF(AND(ISNUMBER('Emissions (start here)'!CT30),ISNUMBER(Dispersion!$AW$11)),'Emissions (start here)'!CT30*2000*453.59/8760/3600*Dispersion!$AW$11,0)</f>
        <v>0</v>
      </c>
      <c r="GM30" s="74">
        <f>IF(AND(ISNUMBER('Emissions (start here)'!CU30),ISNUMBER(Dispersion!$AX$8)),'Emissions (start here)'!CU30*453.59/3600*Dispersion!$AX$8,0)</f>
        <v>0</v>
      </c>
      <c r="GN30" s="74">
        <f>IF(AND(ISNUMBER('Emissions (start here)'!CU30),ISNUMBER(Dispersion!$AX$9)),'Emissions (start here)'!CU30*453.59/3600*Dispersion!$AX$9,0)</f>
        <v>0</v>
      </c>
      <c r="GO30" s="74">
        <f>IF(AND(ISNUMBER('Emissions (start here)'!CV30),ISNUMBER(Dispersion!$AX$10)),'Emissions (start here)'!CV30*2000*453.59/8760/3600*Dispersion!$AX$10,0)</f>
        <v>0</v>
      </c>
      <c r="GP30" s="74">
        <f>IF(AND(ISNUMBER('Emissions (start here)'!CV30),ISNUMBER(Dispersion!$AX$11)),'Emissions (start here)'!CV30*2000*453.59/8760/3600*Dispersion!$AX$11,0)</f>
        <v>0</v>
      </c>
      <c r="GQ30" s="74">
        <f>IF(AND(ISNUMBER('Emissions (start here)'!CW30),ISNUMBER(Dispersion!$AY$8)),'Emissions (start here)'!CW30*453.59/3600*Dispersion!$AY$8,0)</f>
        <v>0</v>
      </c>
      <c r="GR30" s="74">
        <f>IF(AND(ISNUMBER('Emissions (start here)'!CW30),ISNUMBER(Dispersion!$AY$9)),'Emissions (start here)'!CW30*453.59/3600*Dispersion!$AY$9,0)</f>
        <v>0</v>
      </c>
      <c r="GS30" s="74">
        <f>IF(AND(ISNUMBER('Emissions (start here)'!CX30),ISNUMBER(Dispersion!$AY$10)),'Emissions (start here)'!CX30*2000*453.59/8760/3600*Dispersion!$AY$10,0)</f>
        <v>0</v>
      </c>
      <c r="GT30" s="74">
        <f>IF(AND(ISNUMBER('Emissions (start here)'!CX30),ISNUMBER(Dispersion!$AY$11)),'Emissions (start here)'!CX30*2000*453.59/8760/3600*Dispersion!$AY$11,0)</f>
        <v>0</v>
      </c>
      <c r="GU30" s="74">
        <f>IF(AND(ISNUMBER('Emissions (start here)'!CY30),ISNUMBER(Dispersion!$AZ$8)),'Emissions (start here)'!CY30*453.59/3600*Dispersion!$AZ$8,0)</f>
        <v>0</v>
      </c>
      <c r="GV30" s="74">
        <f>IF(AND(ISNUMBER('Emissions (start here)'!CY30),ISNUMBER(Dispersion!$AZ$9)),'Emissions (start here)'!CY30*453.59/3600*Dispersion!$AZ$9,0)</f>
        <v>0</v>
      </c>
      <c r="GW30" s="74">
        <f>IF(AND(ISNUMBER('Emissions (start here)'!CZ30),ISNUMBER(Dispersion!$AZ$10)),'Emissions (start here)'!CZ30*2000*453.59/8760/3600*Dispersion!$AZ$10,0)</f>
        <v>0</v>
      </c>
      <c r="GX30" s="74">
        <f>IF(AND(ISNUMBER('Emissions (start here)'!CZ30),ISNUMBER(Dispersion!$AZ$11)),'Emissions (start here)'!CZ30*2000*453.59/8760/3600*Dispersion!$AZ$11,0)</f>
        <v>0</v>
      </c>
    </row>
    <row r="31" spans="1:206" x14ac:dyDescent="0.2">
      <c r="A31" s="51" t="str">
        <f>'Tox Values'!C31</f>
        <v>7664-41-7</v>
      </c>
      <c r="B31" s="94" t="str">
        <f>'Tox Values'!D31</f>
        <v>Ammonia</v>
      </c>
      <c r="C31" s="96">
        <f t="shared" si="1"/>
        <v>0</v>
      </c>
      <c r="D31" s="74">
        <f t="shared" si="2"/>
        <v>0</v>
      </c>
      <c r="E31" s="74">
        <f t="shared" si="3"/>
        <v>0</v>
      </c>
      <c r="F31" s="99">
        <f t="shared" si="4"/>
        <v>0</v>
      </c>
      <c r="G31" s="97">
        <f>IF(AND(ISNUMBER('Emissions (start here)'!E31),ISNUMBER(Dispersion!$C$8)),'Emissions (start here)'!E31*453.59/3600*Dispersion!$C$8,0)</f>
        <v>0</v>
      </c>
      <c r="H31" s="74">
        <f>IF(AND(ISNUMBER('Emissions (start here)'!E31),ISNUMBER(Dispersion!$C$9)),'Emissions (start here)'!E31*453.59/3600*Dispersion!$C$9,0)</f>
        <v>0</v>
      </c>
      <c r="I31" s="74">
        <f>IF(AND(ISNUMBER('Emissions (start here)'!F31),ISNUMBER(Dispersion!$C$10)),'Emissions (start here)'!F31*2000*453.59/8760/3600*Dispersion!$C$10,0)</f>
        <v>0</v>
      </c>
      <c r="J31" s="74">
        <f>IF(AND(ISNUMBER('Emissions (start here)'!F31),ISNUMBER(Dispersion!$C$11)),'Emissions (start here)'!F31*2000*453.59/8760/3600*Dispersion!$C$11,0)</f>
        <v>0</v>
      </c>
      <c r="K31" s="74">
        <f>IF(AND(ISNUMBER('Emissions (start here)'!G31),ISNUMBER(Dispersion!$D$8)),'Emissions (start here)'!G31*453.59/3600*Dispersion!$D$8,0)</f>
        <v>0</v>
      </c>
      <c r="L31" s="74">
        <f>IF(AND(ISNUMBER('Emissions (start here)'!G31),ISNUMBER(Dispersion!$D$9)),'Emissions (start here)'!G31*453.59/3600*Dispersion!$D$9,0)</f>
        <v>0</v>
      </c>
      <c r="M31" s="74">
        <f>IF(AND(ISNUMBER('Emissions (start here)'!H31),ISNUMBER(Dispersion!$D$10)),'Emissions (start here)'!H31*2000*453.59/8760/3600*Dispersion!$D$10,0)</f>
        <v>0</v>
      </c>
      <c r="N31" s="74">
        <f>IF(AND(ISNUMBER('Emissions (start here)'!H31),ISNUMBER(Dispersion!$D$11)),'Emissions (start here)'!H31*2000*453.59/8760/3600*Dispersion!$D$11,0)</f>
        <v>0</v>
      </c>
      <c r="O31" s="74">
        <f>IF(AND(ISNUMBER('Emissions (start here)'!I31),ISNUMBER(Dispersion!$E$8)),'Emissions (start here)'!I31*453.59/3600*Dispersion!$E$8,0)</f>
        <v>0</v>
      </c>
      <c r="P31" s="74">
        <f>IF(AND(ISNUMBER('Emissions (start here)'!I31),ISNUMBER(Dispersion!$E$9)),'Emissions (start here)'!I31*453.59/3600*Dispersion!$E$9,0)</f>
        <v>0</v>
      </c>
      <c r="Q31" s="74">
        <f>IF(AND(ISNUMBER('Emissions (start here)'!J31),ISNUMBER(Dispersion!$E$10)),'Emissions (start here)'!J31*2000*453.59/8760/3600*Dispersion!$E$10,0)</f>
        <v>0</v>
      </c>
      <c r="R31" s="74">
        <f>IF(AND(ISNUMBER('Emissions (start here)'!J31),ISNUMBER(Dispersion!$E$11)),'Emissions (start here)'!J31*2000*453.59/8760/3600*Dispersion!$E$11,0)</f>
        <v>0</v>
      </c>
      <c r="S31" s="74">
        <f>IF(AND(ISNUMBER('Emissions (start here)'!K31),ISNUMBER(Dispersion!$F$8)),'Emissions (start here)'!K31*453.59/3600*Dispersion!$F$8,0)</f>
        <v>0</v>
      </c>
      <c r="T31" s="74">
        <f>IF(AND(ISNUMBER('Emissions (start here)'!K31),ISNUMBER(Dispersion!$F$9)),'Emissions (start here)'!K31*453.59/3600*Dispersion!$F$9,0)</f>
        <v>0</v>
      </c>
      <c r="U31" s="74">
        <f>IF(AND(ISNUMBER('Emissions (start here)'!L31),ISNUMBER(Dispersion!$F$10)),'Emissions (start here)'!L31*2000*453.59/8760/3600*Dispersion!$F$10,0)</f>
        <v>0</v>
      </c>
      <c r="V31" s="74">
        <f>IF(AND(ISNUMBER('Emissions (start here)'!L31),ISNUMBER(Dispersion!$F$11)),'Emissions (start here)'!L31*2000*453.59/8760/3600*Dispersion!$F$11,0)</f>
        <v>0</v>
      </c>
      <c r="W31" s="74">
        <f>IF(AND(ISNUMBER('Emissions (start here)'!M31),ISNUMBER(Dispersion!$G$8)),'Emissions (start here)'!M31*453.59/3600*Dispersion!$G$8,0)</f>
        <v>0</v>
      </c>
      <c r="X31" s="74">
        <f>IF(AND(ISNUMBER('Emissions (start here)'!M31),ISNUMBER(Dispersion!$G$9)),'Emissions (start here)'!M31*453.59/3600*Dispersion!$G$9,0)</f>
        <v>0</v>
      </c>
      <c r="Y31" s="74">
        <f>IF(AND(ISNUMBER('Emissions (start here)'!N31),ISNUMBER(Dispersion!$G$10)),'Emissions (start here)'!N31*2000*453.59/8760/3600*Dispersion!$G$10,0)</f>
        <v>0</v>
      </c>
      <c r="Z31" s="74">
        <f>IF(AND(ISNUMBER('Emissions (start here)'!N31),ISNUMBER(Dispersion!$G$11)),'Emissions (start here)'!N31*2000*453.59/8760/3600*Dispersion!$G$11,0)</f>
        <v>0</v>
      </c>
      <c r="AA31" s="74">
        <f>IF(AND(ISNUMBER('Emissions (start here)'!O31),ISNUMBER(Dispersion!$H$8)),'Emissions (start here)'!O31*453.59/3600*Dispersion!$H$8,0)</f>
        <v>0</v>
      </c>
      <c r="AB31" s="74">
        <f>IF(AND(ISNUMBER('Emissions (start here)'!O31),ISNUMBER(Dispersion!$H$9)),'Emissions (start here)'!O31*453.59/3600*Dispersion!$H$9,0)</f>
        <v>0</v>
      </c>
      <c r="AC31" s="74">
        <f>IF(AND(ISNUMBER('Emissions (start here)'!P31),ISNUMBER(Dispersion!$H$10)),'Emissions (start here)'!P31*2000*453.59/8760/3600*Dispersion!$H$10,0)</f>
        <v>0</v>
      </c>
      <c r="AD31" s="74">
        <f>IF(AND(ISNUMBER('Emissions (start here)'!P31),ISNUMBER(Dispersion!$H$11)),'Emissions (start here)'!P31*2000*453.59/8760/3600*Dispersion!$H$11,0)</f>
        <v>0</v>
      </c>
      <c r="AE31" s="74">
        <f>IF(AND(ISNUMBER('Emissions (start here)'!Q31),ISNUMBER(Dispersion!$I$8)),'Emissions (start here)'!Q31*453.59/3600*Dispersion!$I$8,0)</f>
        <v>0</v>
      </c>
      <c r="AF31" s="74">
        <f>IF(AND(ISNUMBER('Emissions (start here)'!Q31),ISNUMBER(Dispersion!$I$9)),'Emissions (start here)'!Q31*453.59/3600*Dispersion!$I$9,0)</f>
        <v>0</v>
      </c>
      <c r="AG31" s="74">
        <f>IF(AND(ISNUMBER('Emissions (start here)'!R31),ISNUMBER(Dispersion!$I$10)),'Emissions (start here)'!R31*2000*453.59/8760/3600*Dispersion!$I$10,0)</f>
        <v>0</v>
      </c>
      <c r="AH31" s="74">
        <f>IF(AND(ISNUMBER('Emissions (start here)'!R31),ISNUMBER(Dispersion!$I$11)),'Emissions (start here)'!R31*2000*453.59/8760/3600*Dispersion!$I$11,0)</f>
        <v>0</v>
      </c>
      <c r="AI31" s="74">
        <f>IF(AND(ISNUMBER('Emissions (start here)'!S31),ISNUMBER(Dispersion!$J$8)),'Emissions (start here)'!S31*453.59/3600*Dispersion!$J$8,0)</f>
        <v>0</v>
      </c>
      <c r="AJ31" s="74">
        <f>IF(AND(ISNUMBER('Emissions (start here)'!S31),ISNUMBER(Dispersion!$J$9)),'Emissions (start here)'!S31*453.59/3600*Dispersion!$J$9,0)</f>
        <v>0</v>
      </c>
      <c r="AK31" s="74">
        <f>IF(AND(ISNUMBER('Emissions (start here)'!T31),ISNUMBER(Dispersion!$J$10)),'Emissions (start here)'!T31*2000*453.59/8760/3600*Dispersion!$J$10,0)</f>
        <v>0</v>
      </c>
      <c r="AL31" s="74">
        <f>IF(AND(ISNUMBER('Emissions (start here)'!T31),ISNUMBER(Dispersion!$J$11)),'Emissions (start here)'!T31*2000*453.59/8760/3600*Dispersion!$J$11,0)</f>
        <v>0</v>
      </c>
      <c r="AM31" s="74">
        <f>IF(AND(ISNUMBER('Emissions (start here)'!U31),ISNUMBER(Dispersion!$K$8)),'Emissions (start here)'!U31*453.59/3600*Dispersion!$K$8,0)</f>
        <v>0</v>
      </c>
      <c r="AN31" s="74">
        <f>IF(AND(ISNUMBER('Emissions (start here)'!U31),ISNUMBER(Dispersion!$K$9)),'Emissions (start here)'!U31*453.59/3600*Dispersion!$K$9,0)</f>
        <v>0</v>
      </c>
      <c r="AO31" s="74">
        <f>IF(AND(ISNUMBER('Emissions (start here)'!V31),ISNUMBER(Dispersion!$K$10)),'Emissions (start here)'!V31*2000*453.59/8760/3600*Dispersion!$K$10,0)</f>
        <v>0</v>
      </c>
      <c r="AP31" s="74">
        <f>IF(AND(ISNUMBER('Emissions (start here)'!V31),ISNUMBER(Dispersion!$K$11)),'Emissions (start here)'!V31*2000*453.59/8760/3600*Dispersion!$K$11,0)</f>
        <v>0</v>
      </c>
      <c r="AQ31" s="74">
        <f>IF(AND(ISNUMBER('Emissions (start here)'!W31),ISNUMBER(Dispersion!$L$8)),'Emissions (start here)'!W31*453.59/3600*Dispersion!$L$8,0)</f>
        <v>0</v>
      </c>
      <c r="AR31" s="74">
        <f>IF(AND(ISNUMBER('Emissions (start here)'!W31),ISNUMBER(Dispersion!$L$9)),'Emissions (start here)'!W31*453.59/3600*Dispersion!$L$9,0)</f>
        <v>0</v>
      </c>
      <c r="AS31" s="74">
        <f>IF(AND(ISNUMBER('Emissions (start here)'!X31),ISNUMBER(Dispersion!$L$10)),'Emissions (start here)'!X31*2000*453.59/8760/3600*Dispersion!$L$10,0)</f>
        <v>0</v>
      </c>
      <c r="AT31" s="74">
        <f>IF(AND(ISNUMBER('Emissions (start here)'!X31),ISNUMBER(Dispersion!$L$11)),'Emissions (start here)'!X31*2000*453.59/8760/3600*Dispersion!$L$11,0)</f>
        <v>0</v>
      </c>
      <c r="AU31" s="74">
        <f>IF(AND(ISNUMBER('Emissions (start here)'!Y31),ISNUMBER(Dispersion!$M$8)),'Emissions (start here)'!Y31*453.59/3600*Dispersion!$M$8,0)</f>
        <v>0</v>
      </c>
      <c r="AV31" s="74">
        <f>IF(AND(ISNUMBER('Emissions (start here)'!Y31),ISNUMBER(Dispersion!$M$9)),'Emissions (start here)'!Y31*453.59/3600*Dispersion!$M$9,0)</f>
        <v>0</v>
      </c>
      <c r="AW31" s="74">
        <f>IF(AND(ISNUMBER('Emissions (start here)'!Z31),ISNUMBER(Dispersion!$M$10)),'Emissions (start here)'!Z31*2000*453.59/8760/3600*Dispersion!$M$10,0)</f>
        <v>0</v>
      </c>
      <c r="AX31" s="74">
        <f>IF(AND(ISNUMBER('Emissions (start here)'!Z31),ISNUMBER(Dispersion!$M$11)),'Emissions (start here)'!Z31*2000*453.59/8760/3600*Dispersion!$M$11,0)</f>
        <v>0</v>
      </c>
      <c r="AY31" s="74">
        <f>IF(AND(ISNUMBER('Emissions (start here)'!AA31),ISNUMBER(Dispersion!$N$8)),'Emissions (start here)'!AA31*453.59/3600*Dispersion!$N$8,0)</f>
        <v>0</v>
      </c>
      <c r="AZ31" s="74">
        <f>IF(AND(ISNUMBER('Emissions (start here)'!AA31),ISNUMBER(Dispersion!$N$9)),'Emissions (start here)'!AA31*453.59/3600*Dispersion!$N$9,0)</f>
        <v>0</v>
      </c>
      <c r="BA31" s="74">
        <f>IF(AND(ISNUMBER('Emissions (start here)'!AB31),ISNUMBER(Dispersion!$N$10)),'Emissions (start here)'!AB31*2000*453.59/8760/3600*Dispersion!$N$10,0)</f>
        <v>0</v>
      </c>
      <c r="BB31" s="74">
        <f>IF(AND(ISNUMBER('Emissions (start here)'!AB31),ISNUMBER(Dispersion!$N$11)),'Emissions (start here)'!AB31*2000*453.59/8760/3600*Dispersion!$N$11,0)</f>
        <v>0</v>
      </c>
      <c r="BC31" s="74">
        <f>IF(AND(ISNUMBER('Emissions (start here)'!AC31),ISNUMBER(Dispersion!$O$8)),'Emissions (start here)'!AC31*453.59/3600*Dispersion!$O$8,0)</f>
        <v>0</v>
      </c>
      <c r="BD31" s="74">
        <f>IF(AND(ISNUMBER('Emissions (start here)'!AC31),ISNUMBER(Dispersion!$O$9)),'Emissions (start here)'!AC31*453.59/3600*Dispersion!$O$9,0)</f>
        <v>0</v>
      </c>
      <c r="BE31" s="74">
        <f>IF(AND(ISNUMBER('Emissions (start here)'!AD31),ISNUMBER(Dispersion!$O$10)),'Emissions (start here)'!AD31*2000*453.59/8760/3600*Dispersion!$O$10,0)</f>
        <v>0</v>
      </c>
      <c r="BF31" s="74">
        <f>IF(AND(ISNUMBER('Emissions (start here)'!AD31),ISNUMBER(Dispersion!$O$11)),'Emissions (start here)'!AD31*2000*453.59/8760/3600*Dispersion!$O$11,0)</f>
        <v>0</v>
      </c>
      <c r="BG31" s="74">
        <f>IF(AND(ISNUMBER('Emissions (start here)'!AE31),ISNUMBER(Dispersion!$P$8)),'Emissions (start here)'!AE31*453.59/3600*Dispersion!$P$8,0)</f>
        <v>0</v>
      </c>
      <c r="BH31" s="74">
        <f>IF(AND(ISNUMBER('Emissions (start here)'!AE31),ISNUMBER(Dispersion!$P$9)),'Emissions (start here)'!AE31*453.59/3600*Dispersion!$P$9,0)</f>
        <v>0</v>
      </c>
      <c r="BI31" s="74">
        <f>IF(AND(ISNUMBER('Emissions (start here)'!AF31),ISNUMBER(Dispersion!$P$10)),'Emissions (start here)'!AF31*2000*453.59/8760/3600*Dispersion!$P$10,0)</f>
        <v>0</v>
      </c>
      <c r="BJ31" s="74">
        <f>IF(AND(ISNUMBER('Emissions (start here)'!AF31),ISNUMBER(Dispersion!$P$11)),'Emissions (start here)'!AF31*2000*453.59/8760/3600*Dispersion!$P$11,0)</f>
        <v>0</v>
      </c>
      <c r="BK31" s="74">
        <f>IF(AND(ISNUMBER('Emissions (start here)'!AG31),ISNUMBER(Dispersion!$Q$8)),'Emissions (start here)'!AG31*453.59/3600*Dispersion!$Q$8,0)</f>
        <v>0</v>
      </c>
      <c r="BL31" s="74">
        <f>IF(AND(ISNUMBER('Emissions (start here)'!AG31),ISNUMBER(Dispersion!$Q$9)),'Emissions (start here)'!AG31*453.59/3600*Dispersion!$Q$9,0)</f>
        <v>0</v>
      </c>
      <c r="BM31" s="74">
        <f>IF(AND(ISNUMBER('Emissions (start here)'!AH31),ISNUMBER(Dispersion!$Q$10)),'Emissions (start here)'!AH31*2000*453.59/8760/3600*Dispersion!$Q$10,0)</f>
        <v>0</v>
      </c>
      <c r="BN31" s="74">
        <f>IF(AND(ISNUMBER('Emissions (start here)'!AH31),ISNUMBER(Dispersion!$Q$11)),'Emissions (start here)'!AH31*2000*453.59/8760/3600*Dispersion!$Q$11,0)</f>
        <v>0</v>
      </c>
      <c r="BO31" s="74">
        <f>IF(AND(ISNUMBER('Emissions (start here)'!AI31),ISNUMBER(Dispersion!$R$8)),'Emissions (start here)'!AI31*453.59/3600*Dispersion!$R$8,0)</f>
        <v>0</v>
      </c>
      <c r="BP31" s="74">
        <f>IF(AND(ISNUMBER('Emissions (start here)'!AI31),ISNUMBER(Dispersion!$R$9)),'Emissions (start here)'!AI31*453.59/3600*Dispersion!$R$9,0)</f>
        <v>0</v>
      </c>
      <c r="BQ31" s="74">
        <f>IF(AND(ISNUMBER('Emissions (start here)'!AJ31),ISNUMBER(Dispersion!$R$10)),'Emissions (start here)'!AJ31*2000*453.59/8760/3600*Dispersion!$R$10,0)</f>
        <v>0</v>
      </c>
      <c r="BR31" s="74">
        <f>IF(AND(ISNUMBER('Emissions (start here)'!AJ31),ISNUMBER(Dispersion!$R$11)),'Emissions (start here)'!AJ31*2000*453.59/8760/3600*Dispersion!$R$11,0)</f>
        <v>0</v>
      </c>
      <c r="BS31" s="74">
        <f>IF(AND(ISNUMBER('Emissions (start here)'!AK31),ISNUMBER(Dispersion!$S$8)),'Emissions (start here)'!AK31*453.59/3600*Dispersion!$S$8,0)</f>
        <v>0</v>
      </c>
      <c r="BT31" s="74">
        <f>IF(AND(ISNUMBER('Emissions (start here)'!AK31),ISNUMBER(Dispersion!$S$9)),'Emissions (start here)'!AK31*453.59/3600*Dispersion!$S$9,0)</f>
        <v>0</v>
      </c>
      <c r="BU31" s="74">
        <f>IF(AND(ISNUMBER('Emissions (start here)'!AL31),ISNUMBER(Dispersion!$S$10)),'Emissions (start here)'!AL31*2000*453.59/8760/3600*Dispersion!$S$10,0)</f>
        <v>0</v>
      </c>
      <c r="BV31" s="74">
        <f>IF(AND(ISNUMBER('Emissions (start here)'!AL31),ISNUMBER(Dispersion!$S$11)),'Emissions (start here)'!AL31*2000*453.59/8760/3600*Dispersion!$S$11,0)</f>
        <v>0</v>
      </c>
      <c r="BW31" s="74">
        <f>IF(AND(ISNUMBER('Emissions (start here)'!AM31),ISNUMBER(Dispersion!$T$8)),'Emissions (start here)'!AM31*453.59/3600*Dispersion!$T$8,0)</f>
        <v>0</v>
      </c>
      <c r="BX31" s="74">
        <f>IF(AND(ISNUMBER('Emissions (start here)'!AM31),ISNUMBER(Dispersion!$T$9)),'Emissions (start here)'!AM31*453.59/3600*Dispersion!$T$9,0)</f>
        <v>0</v>
      </c>
      <c r="BY31" s="74">
        <f>IF(AND(ISNUMBER('Emissions (start here)'!AN31),ISNUMBER(Dispersion!$T$10)),'Emissions (start here)'!AN31*2000*453.59/8760/3600*Dispersion!$T$10,0)</f>
        <v>0</v>
      </c>
      <c r="BZ31" s="74">
        <f>IF(AND(ISNUMBER('Emissions (start here)'!AN31),ISNUMBER(Dispersion!$T$11)),'Emissions (start here)'!AN31*2000*453.59/8760/3600*Dispersion!$T$11,0)</f>
        <v>0</v>
      </c>
      <c r="CA31" s="74">
        <f>IF(AND(ISNUMBER('Emissions (start here)'!AO31),ISNUMBER(Dispersion!$U$8)),'Emissions (start here)'!AO31*453.59/3600*Dispersion!$U$8,0)</f>
        <v>0</v>
      </c>
      <c r="CB31" s="74">
        <f>IF(AND(ISNUMBER('Emissions (start here)'!AO31),ISNUMBER(Dispersion!$U$9)),'Emissions (start here)'!AO31*453.59/3600*Dispersion!$U$9,0)</f>
        <v>0</v>
      </c>
      <c r="CC31" s="74">
        <f>IF(AND(ISNUMBER('Emissions (start here)'!AP31),ISNUMBER(Dispersion!$U$10)),'Emissions (start here)'!AP31*2000*453.59/8760/3600*Dispersion!$U$10,0)</f>
        <v>0</v>
      </c>
      <c r="CD31" s="74">
        <f>IF(AND(ISNUMBER('Emissions (start here)'!AP31),ISNUMBER(Dispersion!$U$11)),'Emissions (start here)'!AP31*2000*453.59/8760/3600*Dispersion!$U$11,0)</f>
        <v>0</v>
      </c>
      <c r="CE31" s="74">
        <f>IF(AND(ISNUMBER('Emissions (start here)'!AQ31),ISNUMBER(Dispersion!$V$8)),'Emissions (start here)'!AQ31*453.59/3600*Dispersion!$V$8,0)</f>
        <v>0</v>
      </c>
      <c r="CF31" s="74">
        <f>IF(AND(ISNUMBER('Emissions (start here)'!AQ31),ISNUMBER(Dispersion!$V$9)),'Emissions (start here)'!AQ31*453.59/3600*Dispersion!$V$9,0)</f>
        <v>0</v>
      </c>
      <c r="CG31" s="74">
        <f>IF(AND(ISNUMBER('Emissions (start here)'!AR31),ISNUMBER(Dispersion!$V$10)),'Emissions (start here)'!AR31*2000*453.59/8760/3600*Dispersion!$V$10,0)</f>
        <v>0</v>
      </c>
      <c r="CH31" s="74">
        <f>IF(AND(ISNUMBER('Emissions (start here)'!AR31),ISNUMBER(Dispersion!$V$11)),'Emissions (start here)'!AR31*2000*453.59/8760/3600*Dispersion!$V$11,0)</f>
        <v>0</v>
      </c>
      <c r="CI31" s="74">
        <f>IF(AND(ISNUMBER('Emissions (start here)'!AS31),ISNUMBER(Dispersion!$W$8)),'Emissions (start here)'!AS31*453.59/3600*Dispersion!$W$8,0)</f>
        <v>0</v>
      </c>
      <c r="CJ31" s="74">
        <f>IF(AND(ISNUMBER('Emissions (start here)'!AS31),ISNUMBER(Dispersion!$W$9)),'Emissions (start here)'!AS31*453.59/3600*Dispersion!$W$9,0)</f>
        <v>0</v>
      </c>
      <c r="CK31" s="74">
        <f>IF(AND(ISNUMBER('Emissions (start here)'!AT31),ISNUMBER(Dispersion!$W$10)),'Emissions (start here)'!AT31*2000*453.59/8760/3600*Dispersion!$W$10,0)</f>
        <v>0</v>
      </c>
      <c r="CL31" s="74">
        <f>IF(AND(ISNUMBER('Emissions (start here)'!AT31),ISNUMBER(Dispersion!$W$11)),'Emissions (start here)'!AT31*2000*453.59/8760/3600*Dispersion!$W$11,0)</f>
        <v>0</v>
      </c>
      <c r="CM31" s="74">
        <f>IF(AND(ISNUMBER('Emissions (start here)'!AU31),ISNUMBER(Dispersion!$X$8)),'Emissions (start here)'!AU31*453.59/3600*Dispersion!$X$8,0)</f>
        <v>0</v>
      </c>
      <c r="CN31" s="74">
        <f>IF(AND(ISNUMBER('Emissions (start here)'!AU31),ISNUMBER(Dispersion!$X$9)),'Emissions (start here)'!AU31*453.59/3600*Dispersion!$X$9,0)</f>
        <v>0</v>
      </c>
      <c r="CO31" s="74">
        <f>IF(AND(ISNUMBER('Emissions (start here)'!AV31),ISNUMBER(Dispersion!$X$10)),'Emissions (start here)'!AV31*2000*453.59/8760/3600*Dispersion!$X$10,0)</f>
        <v>0</v>
      </c>
      <c r="CP31" s="74">
        <f>IF(AND(ISNUMBER('Emissions (start here)'!AV31),ISNUMBER(Dispersion!$X$11)),'Emissions (start here)'!AV31*2000*453.59/8760/3600*Dispersion!$X$11,0)</f>
        <v>0</v>
      </c>
      <c r="CQ31" s="74">
        <f>IF(AND(ISNUMBER('Emissions (start here)'!AW31),ISNUMBER(Dispersion!$Y$8)),'Emissions (start here)'!AW31*453.59/3600*Dispersion!$Y$8,0)</f>
        <v>0</v>
      </c>
      <c r="CR31" s="74">
        <f>IF(AND(ISNUMBER('Emissions (start here)'!AW31),ISNUMBER(Dispersion!$Y$9)),'Emissions (start here)'!AW31*453.59/3600*Dispersion!$Y$9,0)</f>
        <v>0</v>
      </c>
      <c r="CS31" s="74">
        <f>IF(AND(ISNUMBER('Emissions (start here)'!AX31),ISNUMBER(Dispersion!$Y$10)),'Emissions (start here)'!AX31*2000*453.59/8760/3600*Dispersion!$Y$10,0)</f>
        <v>0</v>
      </c>
      <c r="CT31" s="74">
        <f>IF(AND(ISNUMBER('Emissions (start here)'!AX31),ISNUMBER(Dispersion!$Y$11)),'Emissions (start here)'!AX31*2000*453.59/8760/3600*Dispersion!$Y$11,0)</f>
        <v>0</v>
      </c>
      <c r="CU31" s="74">
        <f>IF(AND(ISNUMBER('Emissions (start here)'!AY31),ISNUMBER(Dispersion!$Z$8)),'Emissions (start here)'!AY31*453.59/3600*Dispersion!$Z$8,0)</f>
        <v>0</v>
      </c>
      <c r="CV31" s="74">
        <f>IF(AND(ISNUMBER('Emissions (start here)'!AY31),ISNUMBER(Dispersion!$Z$9)),'Emissions (start here)'!AY31*453.59/3600*Dispersion!$Z$9,0)</f>
        <v>0</v>
      </c>
      <c r="CW31" s="74">
        <f>IF(AND(ISNUMBER('Emissions (start here)'!AZ31),ISNUMBER(Dispersion!$Z$10)),'Emissions (start here)'!AZ31*2000*453.59/8760/3600*Dispersion!$Z$10,0)</f>
        <v>0</v>
      </c>
      <c r="CX31" s="74">
        <f>IF(AND(ISNUMBER('Emissions (start here)'!AZ31),ISNUMBER(Dispersion!$Z$11)),'Emissions (start here)'!AZ31*2000*453.59/8760/3600*Dispersion!$Z$11,0)</f>
        <v>0</v>
      </c>
      <c r="CY31" s="74">
        <f>IF(AND(ISNUMBER('Emissions (start here)'!BA31),ISNUMBER(Dispersion!$AA$8)),'Emissions (start here)'!BA31*453.59/3600*Dispersion!$AA$8,0)</f>
        <v>0</v>
      </c>
      <c r="CZ31" s="74">
        <f>IF(AND(ISNUMBER('Emissions (start here)'!BA31),ISNUMBER(Dispersion!$AA$9)),'Emissions (start here)'!BA31*453.59/3600*Dispersion!$AA$9,0)</f>
        <v>0</v>
      </c>
      <c r="DA31" s="74">
        <f>IF(AND(ISNUMBER('Emissions (start here)'!BB31),ISNUMBER(Dispersion!$AA$10)),'Emissions (start here)'!BB31*2000*453.59/8760/3600*Dispersion!$AA$10,0)</f>
        <v>0</v>
      </c>
      <c r="DB31" s="74">
        <f>IF(AND(ISNUMBER('Emissions (start here)'!BB31),ISNUMBER(Dispersion!$AA$11)),'Emissions (start here)'!BB31*2000*453.59/8760/3600*Dispersion!$AA$11,0)</f>
        <v>0</v>
      </c>
      <c r="DC31" s="74">
        <f>IF(AND(ISNUMBER('Emissions (start here)'!BC31),ISNUMBER(Dispersion!$AB$8)),'Emissions (start here)'!BC31*453.59/3600*Dispersion!$AB$8,0)</f>
        <v>0</v>
      </c>
      <c r="DD31" s="74">
        <f>IF(AND(ISNUMBER('Emissions (start here)'!BC31),ISNUMBER(Dispersion!$AB$9)),'Emissions (start here)'!BC31*453.59/3600*Dispersion!$AB$9,0)</f>
        <v>0</v>
      </c>
      <c r="DE31" s="74">
        <f>IF(AND(ISNUMBER('Emissions (start here)'!BD31),ISNUMBER(Dispersion!$AB$10)),'Emissions (start here)'!BD31*2000*453.59/8760/3600*Dispersion!$AB$10,0)</f>
        <v>0</v>
      </c>
      <c r="DF31" s="74">
        <f>IF(AND(ISNUMBER('Emissions (start here)'!BD31),ISNUMBER(Dispersion!$AB$11)),'Emissions (start here)'!BD31*2000*453.59/8760/3600*Dispersion!$AB$11,0)</f>
        <v>0</v>
      </c>
      <c r="DG31" s="74">
        <f>IF(AND(ISNUMBER('Emissions (start here)'!BE31),ISNUMBER(Dispersion!$AC$8)),'Emissions (start here)'!BE31*453.59/3600*Dispersion!$AC$8,0)</f>
        <v>0</v>
      </c>
      <c r="DH31" s="74">
        <f>IF(AND(ISNUMBER('Emissions (start here)'!BE31),ISNUMBER(Dispersion!$AC$9)),'Emissions (start here)'!BE31*453.59/3600*Dispersion!$AC$9,0)</f>
        <v>0</v>
      </c>
      <c r="DI31" s="74">
        <f>IF(AND(ISNUMBER('Emissions (start here)'!BF31),ISNUMBER(Dispersion!$AC$10)),'Emissions (start here)'!BF31*2000*453.59/8760/3600*Dispersion!$AC$10,0)</f>
        <v>0</v>
      </c>
      <c r="DJ31" s="74">
        <f>IF(AND(ISNUMBER('Emissions (start here)'!BF31),ISNUMBER(Dispersion!$AC$11)),'Emissions (start here)'!BF31*2000*453.59/8760/3600*Dispersion!$AC$11,0)</f>
        <v>0</v>
      </c>
      <c r="DK31" s="74">
        <f>IF(AND(ISNUMBER('Emissions (start here)'!BG31),ISNUMBER(Dispersion!$AD$8)),'Emissions (start here)'!BG31*453.59/3600*Dispersion!$AD$8,0)</f>
        <v>0</v>
      </c>
      <c r="DL31" s="74">
        <f>IF(AND(ISNUMBER('Emissions (start here)'!BG31),ISNUMBER(Dispersion!$AD$9)),'Emissions (start here)'!BG31*453.59/3600*Dispersion!$AD$9,0)</f>
        <v>0</v>
      </c>
      <c r="DM31" s="74">
        <f>IF(AND(ISNUMBER('Emissions (start here)'!BH31),ISNUMBER(Dispersion!$AD$10)),'Emissions (start here)'!BH31*2000*453.59/8760/3600*Dispersion!$AD$10,0)</f>
        <v>0</v>
      </c>
      <c r="DN31" s="74">
        <f>IF(AND(ISNUMBER('Emissions (start here)'!BH31),ISNUMBER(Dispersion!$AD$11)),'Emissions (start here)'!BH31*2000*453.59/8760/3600*Dispersion!$AD$11,0)</f>
        <v>0</v>
      </c>
      <c r="DO31" s="74">
        <f>IF(AND(ISNUMBER('Emissions (start here)'!BI31),ISNUMBER(Dispersion!$AE$8)),'Emissions (start here)'!BI31*453.59/3600*Dispersion!$AE$8,0)</f>
        <v>0</v>
      </c>
      <c r="DP31" s="74">
        <f>IF(AND(ISNUMBER('Emissions (start here)'!BI31),ISNUMBER(Dispersion!$AE$9)),'Emissions (start here)'!BI31*453.59/3600*Dispersion!$AE$9,0)</f>
        <v>0</v>
      </c>
      <c r="DQ31" s="74">
        <f>IF(AND(ISNUMBER('Emissions (start here)'!BJ31),ISNUMBER(Dispersion!$AE$10)),'Emissions (start here)'!BJ31*2000*453.59/8760/3600*Dispersion!$AE$10,0)</f>
        <v>0</v>
      </c>
      <c r="DR31" s="74">
        <f>IF(AND(ISNUMBER('Emissions (start here)'!BJ31),ISNUMBER(Dispersion!$AE$11)),'Emissions (start here)'!BJ31*2000*453.59/8760/3600*Dispersion!$AE$11,0)</f>
        <v>0</v>
      </c>
      <c r="DS31" s="74">
        <f>IF(AND(ISNUMBER('Emissions (start here)'!BK31),ISNUMBER(Dispersion!$AF$8)),'Emissions (start here)'!BK31*453.59/3600*Dispersion!$AF$8,0)</f>
        <v>0</v>
      </c>
      <c r="DT31" s="74">
        <f>IF(AND(ISNUMBER('Emissions (start here)'!BK31),ISNUMBER(Dispersion!$AF$9)),'Emissions (start here)'!BK31*453.59/3600*Dispersion!$AF$9,0)</f>
        <v>0</v>
      </c>
      <c r="DU31" s="74">
        <f>IF(AND(ISNUMBER('Emissions (start here)'!BL31),ISNUMBER(Dispersion!$AF$10)),'Emissions (start here)'!BL31*2000*453.59/8760/3600*Dispersion!$AF$10,0)</f>
        <v>0</v>
      </c>
      <c r="DV31" s="74">
        <f>IF(AND(ISNUMBER('Emissions (start here)'!BL31),ISNUMBER(Dispersion!$AF$11)),'Emissions (start here)'!BL31*2000*453.59/8760/3600*Dispersion!$AF$11,0)</f>
        <v>0</v>
      </c>
      <c r="DW31" s="74">
        <f>IF(AND(ISNUMBER('Emissions (start here)'!BM31),ISNUMBER(Dispersion!$AG$8)),'Emissions (start here)'!BM31*453.59/3600*Dispersion!$AG$8,0)</f>
        <v>0</v>
      </c>
      <c r="DX31" s="74">
        <f>IF(AND(ISNUMBER('Emissions (start here)'!BM31),ISNUMBER(Dispersion!$AG$9)),'Emissions (start here)'!BM31*453.59/3600*Dispersion!$AG$9,0)</f>
        <v>0</v>
      </c>
      <c r="DY31" s="74">
        <f>IF(AND(ISNUMBER('Emissions (start here)'!BN31),ISNUMBER(Dispersion!$AG$10)),'Emissions (start here)'!BN31*2000*453.59/8760/3600*Dispersion!$AG$10,0)</f>
        <v>0</v>
      </c>
      <c r="DZ31" s="74">
        <f>IF(AND(ISNUMBER('Emissions (start here)'!BN31),ISNUMBER(Dispersion!$AG$11)),'Emissions (start here)'!BN31*2000*453.59/8760/3600*Dispersion!$AG$11,0)</f>
        <v>0</v>
      </c>
      <c r="EA31" s="74">
        <f>IF(AND(ISNUMBER('Emissions (start here)'!BO31),ISNUMBER(Dispersion!$AH$8)),'Emissions (start here)'!BO31*453.59/3600*Dispersion!$AH$8,0)</f>
        <v>0</v>
      </c>
      <c r="EB31" s="74">
        <f>IF(AND(ISNUMBER('Emissions (start here)'!BO31),ISNUMBER(Dispersion!$AH$9)),'Emissions (start here)'!BO31*453.59/3600*Dispersion!$AH$9,0)</f>
        <v>0</v>
      </c>
      <c r="EC31" s="74">
        <f>IF(AND(ISNUMBER('Emissions (start here)'!BP31),ISNUMBER(Dispersion!$AH$10)),'Emissions (start here)'!BP31*2000*453.59/8760/3600*Dispersion!$AH$10,0)</f>
        <v>0</v>
      </c>
      <c r="ED31" s="74">
        <f>IF(AND(ISNUMBER('Emissions (start here)'!BP31),ISNUMBER(Dispersion!$AH$11)),'Emissions (start here)'!BP31*2000*453.59/8760/3600*Dispersion!$AH$11,0)</f>
        <v>0</v>
      </c>
      <c r="EE31" s="74">
        <f>IF(AND(ISNUMBER('Emissions (start here)'!BQ31),ISNUMBER(Dispersion!$AI$8)),'Emissions (start here)'!BQ31*453.59/3600*Dispersion!$AI$8,0)</f>
        <v>0</v>
      </c>
      <c r="EF31" s="74">
        <f>IF(AND(ISNUMBER('Emissions (start here)'!BQ31),ISNUMBER(Dispersion!$AI$9)),'Emissions (start here)'!BQ31*453.59/3600*Dispersion!$AI$9,0)</f>
        <v>0</v>
      </c>
      <c r="EG31" s="74">
        <f>IF(AND(ISNUMBER('Emissions (start here)'!BR31),ISNUMBER(Dispersion!$AI$10)),'Emissions (start here)'!BR31*2000*453.59/8760/3600*Dispersion!$AI$10,0)</f>
        <v>0</v>
      </c>
      <c r="EH31" s="74">
        <f>IF(AND(ISNUMBER('Emissions (start here)'!BR31),ISNUMBER(Dispersion!$AI$11)),'Emissions (start here)'!BR31*2000*453.59/8760/3600*Dispersion!$AI$11,0)</f>
        <v>0</v>
      </c>
      <c r="EI31" s="74">
        <f>IF(AND(ISNUMBER('Emissions (start here)'!BS31),ISNUMBER(Dispersion!$AJ$8)),'Emissions (start here)'!BS31*453.59/3600*Dispersion!$AJ$8,0)</f>
        <v>0</v>
      </c>
      <c r="EJ31" s="74">
        <f>IF(AND(ISNUMBER('Emissions (start here)'!BS31),ISNUMBER(Dispersion!$AJ$9)),'Emissions (start here)'!BS31*453.59/3600*Dispersion!$AJ$9,0)</f>
        <v>0</v>
      </c>
      <c r="EK31" s="74">
        <f>IF(AND(ISNUMBER('Emissions (start here)'!BT31),ISNUMBER(Dispersion!$AJ$10)),'Emissions (start here)'!BT31*2000*453.59/8760/3600*Dispersion!$AJ$10,0)</f>
        <v>0</v>
      </c>
      <c r="EL31" s="74">
        <f>IF(AND(ISNUMBER('Emissions (start here)'!BT31),ISNUMBER(Dispersion!$AJ$11)),'Emissions (start here)'!BT31*2000*453.59/8760/3600*Dispersion!$AJ$11,0)</f>
        <v>0</v>
      </c>
      <c r="EM31" s="74">
        <f>IF(AND(ISNUMBER('Emissions (start here)'!BU31),ISNUMBER(Dispersion!$AK$8)),'Emissions (start here)'!BU31*453.59/3600*Dispersion!$AK$8,0)</f>
        <v>0</v>
      </c>
      <c r="EN31" s="74">
        <f>IF(AND(ISNUMBER('Emissions (start here)'!BU31),ISNUMBER(Dispersion!$AK$9)),'Emissions (start here)'!BU31*453.59/3600*Dispersion!$AK$9,0)</f>
        <v>0</v>
      </c>
      <c r="EO31" s="74">
        <f>IF(AND(ISNUMBER('Emissions (start here)'!BV31),ISNUMBER(Dispersion!$AK$10)),'Emissions (start here)'!BV31*2000*453.59/8760/3600*Dispersion!$AK$10,0)</f>
        <v>0</v>
      </c>
      <c r="EP31" s="74">
        <f>IF(AND(ISNUMBER('Emissions (start here)'!BV31),ISNUMBER(Dispersion!$AK$11)),'Emissions (start here)'!BV31*2000*453.59/8760/3600*Dispersion!$AK$11,0)</f>
        <v>0</v>
      </c>
      <c r="EQ31" s="74">
        <f>IF(AND(ISNUMBER('Emissions (start here)'!BW31),ISNUMBER(Dispersion!$AL$8)),'Emissions (start here)'!BW31*453.59/3600*Dispersion!$AL$8,0)</f>
        <v>0</v>
      </c>
      <c r="ER31" s="74">
        <f>IF(AND(ISNUMBER('Emissions (start here)'!BW31),ISNUMBER(Dispersion!$AL$9)),'Emissions (start here)'!BW31*453.59/3600*Dispersion!$AL$9,0)</f>
        <v>0</v>
      </c>
      <c r="ES31" s="74">
        <f>IF(AND(ISNUMBER('Emissions (start here)'!BX31),ISNUMBER(Dispersion!$AL$10)),'Emissions (start here)'!BX31*2000*453.59/8760/3600*Dispersion!$AL$10,0)</f>
        <v>0</v>
      </c>
      <c r="ET31" s="74">
        <f>IF(AND(ISNUMBER('Emissions (start here)'!BX31),ISNUMBER(Dispersion!$AL$11)),'Emissions (start here)'!BX31*2000*453.59/8760/3600*Dispersion!$AL$11,0)</f>
        <v>0</v>
      </c>
      <c r="EU31" s="74">
        <f>IF(AND(ISNUMBER('Emissions (start here)'!BY31),ISNUMBER(Dispersion!$AM$8)),'Emissions (start here)'!BY31*453.59/3600*Dispersion!$AM$8,0)</f>
        <v>0</v>
      </c>
      <c r="EV31" s="74">
        <f>IF(AND(ISNUMBER('Emissions (start here)'!BY31),ISNUMBER(Dispersion!$AM$9)),'Emissions (start here)'!BY31*453.59/3600*Dispersion!$AM$9,0)</f>
        <v>0</v>
      </c>
      <c r="EW31" s="74">
        <f>IF(AND(ISNUMBER('Emissions (start here)'!BZ31),ISNUMBER(Dispersion!$AM$10)),'Emissions (start here)'!BZ31*2000*453.59/8760/3600*Dispersion!$AM$10,0)</f>
        <v>0</v>
      </c>
      <c r="EX31" s="74">
        <f>IF(AND(ISNUMBER('Emissions (start here)'!BZ31),ISNUMBER(Dispersion!$AM$11)),'Emissions (start here)'!BZ31*2000*453.59/8760/3600*Dispersion!$AM$11,0)</f>
        <v>0</v>
      </c>
      <c r="EY31" s="74">
        <f>IF(AND(ISNUMBER('Emissions (start here)'!CA31),ISNUMBER(Dispersion!$AN$8)),'Emissions (start here)'!CA31*453.59/3600*Dispersion!$AN$8,0)</f>
        <v>0</v>
      </c>
      <c r="EZ31" s="74">
        <f>IF(AND(ISNUMBER('Emissions (start here)'!CA31),ISNUMBER(Dispersion!$AN$9)),'Emissions (start here)'!CA31*453.59/3600*Dispersion!$AN$9,0)</f>
        <v>0</v>
      </c>
      <c r="FA31" s="74">
        <f>IF(AND(ISNUMBER('Emissions (start here)'!CB31),ISNUMBER(Dispersion!$AN$10)),'Emissions (start here)'!CB31*2000*453.59/8760/3600*Dispersion!$AN$10,0)</f>
        <v>0</v>
      </c>
      <c r="FB31" s="74">
        <f>IF(AND(ISNUMBER('Emissions (start here)'!CB31),ISNUMBER(Dispersion!$AN$11)),'Emissions (start here)'!CB31*2000*453.59/8760/3600*Dispersion!$AN$11,0)</f>
        <v>0</v>
      </c>
      <c r="FC31" s="74">
        <f>IF(AND(ISNUMBER('Emissions (start here)'!CC31),ISNUMBER(Dispersion!$AO$8)),'Emissions (start here)'!CC31*453.59/3600*Dispersion!$AO$8,0)</f>
        <v>0</v>
      </c>
      <c r="FD31" s="74">
        <f>IF(AND(ISNUMBER('Emissions (start here)'!CC31),ISNUMBER(Dispersion!$AO$9)),'Emissions (start here)'!CC31*453.59/3600*Dispersion!$AO$9,0)</f>
        <v>0</v>
      </c>
      <c r="FE31" s="74">
        <f>IF(AND(ISNUMBER('Emissions (start here)'!CD31),ISNUMBER(Dispersion!$AO$10)),'Emissions (start here)'!CD31*2000*453.59/8760/3600*Dispersion!$AO$10,0)</f>
        <v>0</v>
      </c>
      <c r="FF31" s="74">
        <f>IF(AND(ISNUMBER('Emissions (start here)'!CD31),ISNUMBER(Dispersion!$AO$11)),'Emissions (start here)'!CD31*2000*453.59/8760/3600*Dispersion!$AO$11,0)</f>
        <v>0</v>
      </c>
      <c r="FG31" s="74">
        <f>IF(AND(ISNUMBER('Emissions (start here)'!CE31),ISNUMBER(Dispersion!$AP$8)),'Emissions (start here)'!CE31*453.59/3600*Dispersion!$AP$8,0)</f>
        <v>0</v>
      </c>
      <c r="FH31" s="74">
        <f>IF(AND(ISNUMBER('Emissions (start here)'!CE31),ISNUMBER(Dispersion!$AP$9)),'Emissions (start here)'!CE31*453.59/3600*Dispersion!$AP$9,0)</f>
        <v>0</v>
      </c>
      <c r="FI31" s="74">
        <f>IF(AND(ISNUMBER('Emissions (start here)'!CF31),ISNUMBER(Dispersion!$AP$10)),'Emissions (start here)'!CF31*2000*453.59/8760/3600*Dispersion!$AP$10,0)</f>
        <v>0</v>
      </c>
      <c r="FJ31" s="74">
        <f>IF(AND(ISNUMBER('Emissions (start here)'!CF31),ISNUMBER(Dispersion!$AP$11)),'Emissions (start here)'!CF31*2000*453.59/8760/3600*Dispersion!$AP$11,0)</f>
        <v>0</v>
      </c>
      <c r="FK31" s="74">
        <f>IF(AND(ISNUMBER('Emissions (start here)'!CG31),ISNUMBER(Dispersion!$AQ$8)),'Emissions (start here)'!CG31*453.59/3600*Dispersion!$AQ$8,0)</f>
        <v>0</v>
      </c>
      <c r="FL31" s="74">
        <f>IF(AND(ISNUMBER('Emissions (start here)'!CG31),ISNUMBER(Dispersion!$AQ$9)),'Emissions (start here)'!CG31*453.59/3600*Dispersion!$AQ$9,0)</f>
        <v>0</v>
      </c>
      <c r="FM31" s="74">
        <f>IF(AND(ISNUMBER('Emissions (start here)'!CH31),ISNUMBER(Dispersion!$AQ$10)),'Emissions (start here)'!CH31*2000*453.59/8760/3600*Dispersion!$AQ$10,0)</f>
        <v>0</v>
      </c>
      <c r="FN31" s="74">
        <f>IF(AND(ISNUMBER('Emissions (start here)'!CH31),ISNUMBER(Dispersion!$AQ$11)),'Emissions (start here)'!CH31*2000*453.59/8760/3600*Dispersion!$AQ$11,0)</f>
        <v>0</v>
      </c>
      <c r="FO31" s="74">
        <f>IF(AND(ISNUMBER('Emissions (start here)'!CI31),ISNUMBER(Dispersion!$AR$8)),'Emissions (start here)'!CI31*453.59/3600*Dispersion!$AR$8,0)</f>
        <v>0</v>
      </c>
      <c r="FP31" s="74">
        <f>IF(AND(ISNUMBER('Emissions (start here)'!CI31),ISNUMBER(Dispersion!$AR$9)),'Emissions (start here)'!CI31*453.59/3600*Dispersion!$AR$9,0)</f>
        <v>0</v>
      </c>
      <c r="FQ31" s="74">
        <f>IF(AND(ISNUMBER('Emissions (start here)'!CJ31),ISNUMBER(Dispersion!$AR$10)),'Emissions (start here)'!CJ31*2000*453.59/8760/3600*Dispersion!$AR$10,0)</f>
        <v>0</v>
      </c>
      <c r="FR31" s="74">
        <f>IF(AND(ISNUMBER('Emissions (start here)'!CJ31),ISNUMBER(Dispersion!$AR$11)),'Emissions (start here)'!CJ31*2000*453.59/8760/3600*Dispersion!$AR$11,0)</f>
        <v>0</v>
      </c>
      <c r="FS31" s="74">
        <f>IF(AND(ISNUMBER('Emissions (start here)'!CK31),ISNUMBER(Dispersion!$AS$8)),'Emissions (start here)'!CK31*453.59/3600*Dispersion!$AS$8,0)</f>
        <v>0</v>
      </c>
      <c r="FT31" s="74">
        <f>IF(AND(ISNUMBER('Emissions (start here)'!CK31),ISNUMBER(Dispersion!$AS$9)),'Emissions (start here)'!CK31*453.59/3600*Dispersion!$AS$9,0)</f>
        <v>0</v>
      </c>
      <c r="FU31" s="74">
        <f>IF(AND(ISNUMBER('Emissions (start here)'!CL31),ISNUMBER(Dispersion!$AS$10)),'Emissions (start here)'!CL31*2000*453.59/8760/3600*Dispersion!$AS$10,0)</f>
        <v>0</v>
      </c>
      <c r="FV31" s="74">
        <f>IF(AND(ISNUMBER('Emissions (start here)'!CL31),ISNUMBER(Dispersion!$AS$11)),'Emissions (start here)'!CL31*2000*453.59/8760/3600*Dispersion!$AS$11,0)</f>
        <v>0</v>
      </c>
      <c r="FW31" s="74">
        <f>IF(AND(ISNUMBER('Emissions (start here)'!CM31),ISNUMBER(Dispersion!$AT$8)),'Emissions (start here)'!CM31*453.59/3600*Dispersion!$AT$8,0)</f>
        <v>0</v>
      </c>
      <c r="FX31" s="74">
        <f>IF(AND(ISNUMBER('Emissions (start here)'!CM31),ISNUMBER(Dispersion!$AT$9)),'Emissions (start here)'!CM31*453.59/3600*Dispersion!$AT$9,0)</f>
        <v>0</v>
      </c>
      <c r="FY31" s="74">
        <f>IF(AND(ISNUMBER('Emissions (start here)'!CN31),ISNUMBER(Dispersion!$AT$10)),'Emissions (start here)'!CN31*2000*453.59/8760/3600*Dispersion!$AT$10,0)</f>
        <v>0</v>
      </c>
      <c r="FZ31" s="74">
        <f>IF(AND(ISNUMBER('Emissions (start here)'!CN31),ISNUMBER(Dispersion!$AT$11)),'Emissions (start here)'!CN31*2000*453.59/8760/3600*Dispersion!$AT$11,0)</f>
        <v>0</v>
      </c>
      <c r="GA31" s="74">
        <f>IF(AND(ISNUMBER('Emissions (start here)'!CO31),ISNUMBER(Dispersion!$AU$8)),'Emissions (start here)'!CO31*453.59/3600*Dispersion!$AU$8,0)</f>
        <v>0</v>
      </c>
      <c r="GB31" s="74">
        <f>IF(AND(ISNUMBER('Emissions (start here)'!CO31),ISNUMBER(Dispersion!$AU$9)),'Emissions (start here)'!CO31*453.59/3600*Dispersion!$AU$9,0)</f>
        <v>0</v>
      </c>
      <c r="GC31" s="74">
        <f>IF(AND(ISNUMBER('Emissions (start here)'!CP31),ISNUMBER(Dispersion!$AU$10)),'Emissions (start here)'!CP31*2000*453.59/8760/3600*Dispersion!$AU$10,0)</f>
        <v>0</v>
      </c>
      <c r="GD31" s="74">
        <f>IF(AND(ISNUMBER('Emissions (start here)'!CP31),ISNUMBER(Dispersion!$AU$11)),'Emissions (start here)'!CP31*2000*453.59/8760/3600*Dispersion!$AU$11,0)</f>
        <v>0</v>
      </c>
      <c r="GE31" s="74">
        <f>IF(AND(ISNUMBER('Emissions (start here)'!CQ31),ISNUMBER(Dispersion!$AV$8)),'Emissions (start here)'!CQ31*453.59/3600*Dispersion!$AV$8,0)</f>
        <v>0</v>
      </c>
      <c r="GF31" s="74">
        <f>IF(AND(ISNUMBER('Emissions (start here)'!CQ31),ISNUMBER(Dispersion!$AV$9)),'Emissions (start here)'!CQ31*453.59/3600*Dispersion!$AV$9,0)</f>
        <v>0</v>
      </c>
      <c r="GG31" s="74">
        <f>IF(AND(ISNUMBER('Emissions (start here)'!CR31),ISNUMBER(Dispersion!$AV$10)),'Emissions (start here)'!CR31*2000*453.59/8760/3600*Dispersion!$AV$10,0)</f>
        <v>0</v>
      </c>
      <c r="GH31" s="74">
        <f>IF(AND(ISNUMBER('Emissions (start here)'!CR31),ISNUMBER(Dispersion!$AV$11)),'Emissions (start here)'!CR31*2000*453.59/8760/3600*Dispersion!$AV$11,0)</f>
        <v>0</v>
      </c>
      <c r="GI31" s="74">
        <f>IF(AND(ISNUMBER('Emissions (start here)'!CS31),ISNUMBER(Dispersion!$AW$8)),'Emissions (start here)'!CS31*453.59/3600*Dispersion!$AW$8,0)</f>
        <v>0</v>
      </c>
      <c r="GJ31" s="74">
        <f>IF(AND(ISNUMBER('Emissions (start here)'!CS31),ISNUMBER(Dispersion!$AW$9)),'Emissions (start here)'!CS31*453.59/3600*Dispersion!$AW$9,0)</f>
        <v>0</v>
      </c>
      <c r="GK31" s="74">
        <f>IF(AND(ISNUMBER('Emissions (start here)'!CT31),ISNUMBER(Dispersion!$AW$10)),'Emissions (start here)'!CT31*2000*453.59/8760/3600*Dispersion!$AW$10,0)</f>
        <v>0</v>
      </c>
      <c r="GL31" s="74">
        <f>IF(AND(ISNUMBER('Emissions (start here)'!CT31),ISNUMBER(Dispersion!$AW$11)),'Emissions (start here)'!CT31*2000*453.59/8760/3600*Dispersion!$AW$11,0)</f>
        <v>0</v>
      </c>
      <c r="GM31" s="74">
        <f>IF(AND(ISNUMBER('Emissions (start here)'!CU31),ISNUMBER(Dispersion!$AX$8)),'Emissions (start here)'!CU31*453.59/3600*Dispersion!$AX$8,0)</f>
        <v>0</v>
      </c>
      <c r="GN31" s="74">
        <f>IF(AND(ISNUMBER('Emissions (start here)'!CU31),ISNUMBER(Dispersion!$AX$9)),'Emissions (start here)'!CU31*453.59/3600*Dispersion!$AX$9,0)</f>
        <v>0</v>
      </c>
      <c r="GO31" s="74">
        <f>IF(AND(ISNUMBER('Emissions (start here)'!CV31),ISNUMBER(Dispersion!$AX$10)),'Emissions (start here)'!CV31*2000*453.59/8760/3600*Dispersion!$AX$10,0)</f>
        <v>0</v>
      </c>
      <c r="GP31" s="74">
        <f>IF(AND(ISNUMBER('Emissions (start here)'!CV31),ISNUMBER(Dispersion!$AX$11)),'Emissions (start here)'!CV31*2000*453.59/8760/3600*Dispersion!$AX$11,0)</f>
        <v>0</v>
      </c>
      <c r="GQ31" s="74">
        <f>IF(AND(ISNUMBER('Emissions (start here)'!CW31),ISNUMBER(Dispersion!$AY$8)),'Emissions (start here)'!CW31*453.59/3600*Dispersion!$AY$8,0)</f>
        <v>0</v>
      </c>
      <c r="GR31" s="74">
        <f>IF(AND(ISNUMBER('Emissions (start here)'!CW31),ISNUMBER(Dispersion!$AY$9)),'Emissions (start here)'!CW31*453.59/3600*Dispersion!$AY$9,0)</f>
        <v>0</v>
      </c>
      <c r="GS31" s="74">
        <f>IF(AND(ISNUMBER('Emissions (start here)'!CX31),ISNUMBER(Dispersion!$AY$10)),'Emissions (start here)'!CX31*2000*453.59/8760/3600*Dispersion!$AY$10,0)</f>
        <v>0</v>
      </c>
      <c r="GT31" s="74">
        <f>IF(AND(ISNUMBER('Emissions (start here)'!CX31),ISNUMBER(Dispersion!$AY$11)),'Emissions (start here)'!CX31*2000*453.59/8760/3600*Dispersion!$AY$11,0)</f>
        <v>0</v>
      </c>
      <c r="GU31" s="74">
        <f>IF(AND(ISNUMBER('Emissions (start here)'!CY31),ISNUMBER(Dispersion!$AZ$8)),'Emissions (start here)'!CY31*453.59/3600*Dispersion!$AZ$8,0)</f>
        <v>0</v>
      </c>
      <c r="GV31" s="74">
        <f>IF(AND(ISNUMBER('Emissions (start here)'!CY31),ISNUMBER(Dispersion!$AZ$9)),'Emissions (start here)'!CY31*453.59/3600*Dispersion!$AZ$9,0)</f>
        <v>0</v>
      </c>
      <c r="GW31" s="74">
        <f>IF(AND(ISNUMBER('Emissions (start here)'!CZ31),ISNUMBER(Dispersion!$AZ$10)),'Emissions (start here)'!CZ31*2000*453.59/8760/3600*Dispersion!$AZ$10,0)</f>
        <v>0</v>
      </c>
      <c r="GX31" s="74">
        <f>IF(AND(ISNUMBER('Emissions (start here)'!CZ31),ISNUMBER(Dispersion!$AZ$11)),'Emissions (start here)'!CZ31*2000*453.59/8760/3600*Dispersion!$AZ$11,0)</f>
        <v>0</v>
      </c>
    </row>
    <row r="32" spans="1:206" x14ac:dyDescent="0.2">
      <c r="A32" s="51" t="str">
        <f>'Tox Values'!C32</f>
        <v>62-53-3</v>
      </c>
      <c r="B32" s="94" t="str">
        <f>'Tox Values'!D32</f>
        <v>Aniline</v>
      </c>
      <c r="C32" s="96">
        <f t="shared" si="1"/>
        <v>0</v>
      </c>
      <c r="D32" s="74">
        <f t="shared" si="2"/>
        <v>0</v>
      </c>
      <c r="E32" s="74">
        <f t="shared" si="3"/>
        <v>0</v>
      </c>
      <c r="F32" s="99">
        <f t="shared" si="4"/>
        <v>0</v>
      </c>
      <c r="G32" s="97">
        <f>IF(AND(ISNUMBER('Emissions (start here)'!E32),ISNUMBER(Dispersion!$C$8)),'Emissions (start here)'!E32*453.59/3600*Dispersion!$C$8,0)</f>
        <v>0</v>
      </c>
      <c r="H32" s="74">
        <f>IF(AND(ISNUMBER('Emissions (start here)'!E32),ISNUMBER(Dispersion!$C$9)),'Emissions (start here)'!E32*453.59/3600*Dispersion!$C$9,0)</f>
        <v>0</v>
      </c>
      <c r="I32" s="74">
        <f>IF(AND(ISNUMBER('Emissions (start here)'!F32),ISNUMBER(Dispersion!$C$10)),'Emissions (start here)'!F32*2000*453.59/8760/3600*Dispersion!$C$10,0)</f>
        <v>0</v>
      </c>
      <c r="J32" s="74">
        <f>IF(AND(ISNUMBER('Emissions (start here)'!F32),ISNUMBER(Dispersion!$C$11)),'Emissions (start here)'!F32*2000*453.59/8760/3600*Dispersion!$C$11,0)</f>
        <v>0</v>
      </c>
      <c r="K32" s="74">
        <f>IF(AND(ISNUMBER('Emissions (start here)'!G32),ISNUMBER(Dispersion!$D$8)),'Emissions (start here)'!G32*453.59/3600*Dispersion!$D$8,0)</f>
        <v>0</v>
      </c>
      <c r="L32" s="74">
        <f>IF(AND(ISNUMBER('Emissions (start here)'!G32),ISNUMBER(Dispersion!$D$9)),'Emissions (start here)'!G32*453.59/3600*Dispersion!$D$9,0)</f>
        <v>0</v>
      </c>
      <c r="M32" s="74">
        <f>IF(AND(ISNUMBER('Emissions (start here)'!H32),ISNUMBER(Dispersion!$D$10)),'Emissions (start here)'!H32*2000*453.59/8760/3600*Dispersion!$D$10,0)</f>
        <v>0</v>
      </c>
      <c r="N32" s="74">
        <f>IF(AND(ISNUMBER('Emissions (start here)'!H32),ISNUMBER(Dispersion!$D$11)),'Emissions (start here)'!H32*2000*453.59/8760/3600*Dispersion!$D$11,0)</f>
        <v>0</v>
      </c>
      <c r="O32" s="74">
        <f>IF(AND(ISNUMBER('Emissions (start here)'!I32),ISNUMBER(Dispersion!$E$8)),'Emissions (start here)'!I32*453.59/3600*Dispersion!$E$8,0)</f>
        <v>0</v>
      </c>
      <c r="P32" s="74">
        <f>IF(AND(ISNUMBER('Emissions (start here)'!I32),ISNUMBER(Dispersion!$E$9)),'Emissions (start here)'!I32*453.59/3600*Dispersion!$E$9,0)</f>
        <v>0</v>
      </c>
      <c r="Q32" s="74">
        <f>IF(AND(ISNUMBER('Emissions (start here)'!J32),ISNUMBER(Dispersion!$E$10)),'Emissions (start here)'!J32*2000*453.59/8760/3600*Dispersion!$E$10,0)</f>
        <v>0</v>
      </c>
      <c r="R32" s="74">
        <f>IF(AND(ISNUMBER('Emissions (start here)'!J32),ISNUMBER(Dispersion!$E$11)),'Emissions (start here)'!J32*2000*453.59/8760/3600*Dispersion!$E$11,0)</f>
        <v>0</v>
      </c>
      <c r="S32" s="74">
        <f>IF(AND(ISNUMBER('Emissions (start here)'!K32),ISNUMBER(Dispersion!$F$8)),'Emissions (start here)'!K32*453.59/3600*Dispersion!$F$8,0)</f>
        <v>0</v>
      </c>
      <c r="T32" s="74">
        <f>IF(AND(ISNUMBER('Emissions (start here)'!K32),ISNUMBER(Dispersion!$F$9)),'Emissions (start here)'!K32*453.59/3600*Dispersion!$F$9,0)</f>
        <v>0</v>
      </c>
      <c r="U32" s="74">
        <f>IF(AND(ISNUMBER('Emissions (start here)'!L32),ISNUMBER(Dispersion!$F$10)),'Emissions (start here)'!L32*2000*453.59/8760/3600*Dispersion!$F$10,0)</f>
        <v>0</v>
      </c>
      <c r="V32" s="74">
        <f>IF(AND(ISNUMBER('Emissions (start here)'!L32),ISNUMBER(Dispersion!$F$11)),'Emissions (start here)'!L32*2000*453.59/8760/3600*Dispersion!$F$11,0)</f>
        <v>0</v>
      </c>
      <c r="W32" s="74">
        <f>IF(AND(ISNUMBER('Emissions (start here)'!M32),ISNUMBER(Dispersion!$G$8)),'Emissions (start here)'!M32*453.59/3600*Dispersion!$G$8,0)</f>
        <v>0</v>
      </c>
      <c r="X32" s="74">
        <f>IF(AND(ISNUMBER('Emissions (start here)'!M32),ISNUMBER(Dispersion!$G$9)),'Emissions (start here)'!M32*453.59/3600*Dispersion!$G$9,0)</f>
        <v>0</v>
      </c>
      <c r="Y32" s="74">
        <f>IF(AND(ISNUMBER('Emissions (start here)'!N32),ISNUMBER(Dispersion!$G$10)),'Emissions (start here)'!N32*2000*453.59/8760/3600*Dispersion!$G$10,0)</f>
        <v>0</v>
      </c>
      <c r="Z32" s="74">
        <f>IF(AND(ISNUMBER('Emissions (start here)'!N32),ISNUMBER(Dispersion!$G$11)),'Emissions (start here)'!N32*2000*453.59/8760/3600*Dispersion!$G$11,0)</f>
        <v>0</v>
      </c>
      <c r="AA32" s="74">
        <f>IF(AND(ISNUMBER('Emissions (start here)'!O32),ISNUMBER(Dispersion!$H$8)),'Emissions (start here)'!O32*453.59/3600*Dispersion!$H$8,0)</f>
        <v>0</v>
      </c>
      <c r="AB32" s="74">
        <f>IF(AND(ISNUMBER('Emissions (start here)'!O32),ISNUMBER(Dispersion!$H$9)),'Emissions (start here)'!O32*453.59/3600*Dispersion!$H$9,0)</f>
        <v>0</v>
      </c>
      <c r="AC32" s="74">
        <f>IF(AND(ISNUMBER('Emissions (start here)'!P32),ISNUMBER(Dispersion!$H$10)),'Emissions (start here)'!P32*2000*453.59/8760/3600*Dispersion!$H$10,0)</f>
        <v>0</v>
      </c>
      <c r="AD32" s="74">
        <f>IF(AND(ISNUMBER('Emissions (start here)'!P32),ISNUMBER(Dispersion!$H$11)),'Emissions (start here)'!P32*2000*453.59/8760/3600*Dispersion!$H$11,0)</f>
        <v>0</v>
      </c>
      <c r="AE32" s="74">
        <f>IF(AND(ISNUMBER('Emissions (start here)'!Q32),ISNUMBER(Dispersion!$I$8)),'Emissions (start here)'!Q32*453.59/3600*Dispersion!$I$8,0)</f>
        <v>0</v>
      </c>
      <c r="AF32" s="74">
        <f>IF(AND(ISNUMBER('Emissions (start here)'!Q32),ISNUMBER(Dispersion!$I$9)),'Emissions (start here)'!Q32*453.59/3600*Dispersion!$I$9,0)</f>
        <v>0</v>
      </c>
      <c r="AG32" s="74">
        <f>IF(AND(ISNUMBER('Emissions (start here)'!R32),ISNUMBER(Dispersion!$I$10)),'Emissions (start here)'!R32*2000*453.59/8760/3600*Dispersion!$I$10,0)</f>
        <v>0</v>
      </c>
      <c r="AH32" s="74">
        <f>IF(AND(ISNUMBER('Emissions (start here)'!R32),ISNUMBER(Dispersion!$I$11)),'Emissions (start here)'!R32*2000*453.59/8760/3600*Dispersion!$I$11,0)</f>
        <v>0</v>
      </c>
      <c r="AI32" s="74">
        <f>IF(AND(ISNUMBER('Emissions (start here)'!S32),ISNUMBER(Dispersion!$J$8)),'Emissions (start here)'!S32*453.59/3600*Dispersion!$J$8,0)</f>
        <v>0</v>
      </c>
      <c r="AJ32" s="74">
        <f>IF(AND(ISNUMBER('Emissions (start here)'!S32),ISNUMBER(Dispersion!$J$9)),'Emissions (start here)'!S32*453.59/3600*Dispersion!$J$9,0)</f>
        <v>0</v>
      </c>
      <c r="AK32" s="74">
        <f>IF(AND(ISNUMBER('Emissions (start here)'!T32),ISNUMBER(Dispersion!$J$10)),'Emissions (start here)'!T32*2000*453.59/8760/3600*Dispersion!$J$10,0)</f>
        <v>0</v>
      </c>
      <c r="AL32" s="74">
        <f>IF(AND(ISNUMBER('Emissions (start here)'!T32),ISNUMBER(Dispersion!$J$11)),'Emissions (start here)'!T32*2000*453.59/8760/3600*Dispersion!$J$11,0)</f>
        <v>0</v>
      </c>
      <c r="AM32" s="74">
        <f>IF(AND(ISNUMBER('Emissions (start here)'!U32),ISNUMBER(Dispersion!$K$8)),'Emissions (start here)'!U32*453.59/3600*Dispersion!$K$8,0)</f>
        <v>0</v>
      </c>
      <c r="AN32" s="74">
        <f>IF(AND(ISNUMBER('Emissions (start here)'!U32),ISNUMBER(Dispersion!$K$9)),'Emissions (start here)'!U32*453.59/3600*Dispersion!$K$9,0)</f>
        <v>0</v>
      </c>
      <c r="AO32" s="74">
        <f>IF(AND(ISNUMBER('Emissions (start here)'!V32),ISNUMBER(Dispersion!$K$10)),'Emissions (start here)'!V32*2000*453.59/8760/3600*Dispersion!$K$10,0)</f>
        <v>0</v>
      </c>
      <c r="AP32" s="74">
        <f>IF(AND(ISNUMBER('Emissions (start here)'!V32),ISNUMBER(Dispersion!$K$11)),'Emissions (start here)'!V32*2000*453.59/8760/3600*Dispersion!$K$11,0)</f>
        <v>0</v>
      </c>
      <c r="AQ32" s="74">
        <f>IF(AND(ISNUMBER('Emissions (start here)'!W32),ISNUMBER(Dispersion!$L$8)),'Emissions (start here)'!W32*453.59/3600*Dispersion!$L$8,0)</f>
        <v>0</v>
      </c>
      <c r="AR32" s="74">
        <f>IF(AND(ISNUMBER('Emissions (start here)'!W32),ISNUMBER(Dispersion!$L$9)),'Emissions (start here)'!W32*453.59/3600*Dispersion!$L$9,0)</f>
        <v>0</v>
      </c>
      <c r="AS32" s="74">
        <f>IF(AND(ISNUMBER('Emissions (start here)'!X32),ISNUMBER(Dispersion!$L$10)),'Emissions (start here)'!X32*2000*453.59/8760/3600*Dispersion!$L$10,0)</f>
        <v>0</v>
      </c>
      <c r="AT32" s="74">
        <f>IF(AND(ISNUMBER('Emissions (start here)'!X32),ISNUMBER(Dispersion!$L$11)),'Emissions (start here)'!X32*2000*453.59/8760/3600*Dispersion!$L$11,0)</f>
        <v>0</v>
      </c>
      <c r="AU32" s="74">
        <f>IF(AND(ISNUMBER('Emissions (start here)'!Y32),ISNUMBER(Dispersion!$M$8)),'Emissions (start here)'!Y32*453.59/3600*Dispersion!$M$8,0)</f>
        <v>0</v>
      </c>
      <c r="AV32" s="74">
        <f>IF(AND(ISNUMBER('Emissions (start here)'!Y32),ISNUMBER(Dispersion!$M$9)),'Emissions (start here)'!Y32*453.59/3600*Dispersion!$M$9,0)</f>
        <v>0</v>
      </c>
      <c r="AW32" s="74">
        <f>IF(AND(ISNUMBER('Emissions (start here)'!Z32),ISNUMBER(Dispersion!$M$10)),'Emissions (start here)'!Z32*2000*453.59/8760/3600*Dispersion!$M$10,0)</f>
        <v>0</v>
      </c>
      <c r="AX32" s="74">
        <f>IF(AND(ISNUMBER('Emissions (start here)'!Z32),ISNUMBER(Dispersion!$M$11)),'Emissions (start here)'!Z32*2000*453.59/8760/3600*Dispersion!$M$11,0)</f>
        <v>0</v>
      </c>
      <c r="AY32" s="74">
        <f>IF(AND(ISNUMBER('Emissions (start here)'!AA32),ISNUMBER(Dispersion!$N$8)),'Emissions (start here)'!AA32*453.59/3600*Dispersion!$N$8,0)</f>
        <v>0</v>
      </c>
      <c r="AZ32" s="74">
        <f>IF(AND(ISNUMBER('Emissions (start here)'!AA32),ISNUMBER(Dispersion!$N$9)),'Emissions (start here)'!AA32*453.59/3600*Dispersion!$N$9,0)</f>
        <v>0</v>
      </c>
      <c r="BA32" s="74">
        <f>IF(AND(ISNUMBER('Emissions (start here)'!AB32),ISNUMBER(Dispersion!$N$10)),'Emissions (start here)'!AB32*2000*453.59/8760/3600*Dispersion!$N$10,0)</f>
        <v>0</v>
      </c>
      <c r="BB32" s="74">
        <f>IF(AND(ISNUMBER('Emissions (start here)'!AB32),ISNUMBER(Dispersion!$N$11)),'Emissions (start here)'!AB32*2000*453.59/8760/3600*Dispersion!$N$11,0)</f>
        <v>0</v>
      </c>
      <c r="BC32" s="74">
        <f>IF(AND(ISNUMBER('Emissions (start here)'!AC32),ISNUMBER(Dispersion!$O$8)),'Emissions (start here)'!AC32*453.59/3600*Dispersion!$O$8,0)</f>
        <v>0</v>
      </c>
      <c r="BD32" s="74">
        <f>IF(AND(ISNUMBER('Emissions (start here)'!AC32),ISNUMBER(Dispersion!$O$9)),'Emissions (start here)'!AC32*453.59/3600*Dispersion!$O$9,0)</f>
        <v>0</v>
      </c>
      <c r="BE32" s="74">
        <f>IF(AND(ISNUMBER('Emissions (start here)'!AD32),ISNUMBER(Dispersion!$O$10)),'Emissions (start here)'!AD32*2000*453.59/8760/3600*Dispersion!$O$10,0)</f>
        <v>0</v>
      </c>
      <c r="BF32" s="74">
        <f>IF(AND(ISNUMBER('Emissions (start here)'!AD32),ISNUMBER(Dispersion!$O$11)),'Emissions (start here)'!AD32*2000*453.59/8760/3600*Dispersion!$O$11,0)</f>
        <v>0</v>
      </c>
      <c r="BG32" s="74">
        <f>IF(AND(ISNUMBER('Emissions (start here)'!AE32),ISNUMBER(Dispersion!$P$8)),'Emissions (start here)'!AE32*453.59/3600*Dispersion!$P$8,0)</f>
        <v>0</v>
      </c>
      <c r="BH32" s="74">
        <f>IF(AND(ISNUMBER('Emissions (start here)'!AE32),ISNUMBER(Dispersion!$P$9)),'Emissions (start here)'!AE32*453.59/3600*Dispersion!$P$9,0)</f>
        <v>0</v>
      </c>
      <c r="BI32" s="74">
        <f>IF(AND(ISNUMBER('Emissions (start here)'!AF32),ISNUMBER(Dispersion!$P$10)),'Emissions (start here)'!AF32*2000*453.59/8760/3600*Dispersion!$P$10,0)</f>
        <v>0</v>
      </c>
      <c r="BJ32" s="74">
        <f>IF(AND(ISNUMBER('Emissions (start here)'!AF32),ISNUMBER(Dispersion!$P$11)),'Emissions (start here)'!AF32*2000*453.59/8760/3600*Dispersion!$P$11,0)</f>
        <v>0</v>
      </c>
      <c r="BK32" s="74">
        <f>IF(AND(ISNUMBER('Emissions (start here)'!AG32),ISNUMBER(Dispersion!$Q$8)),'Emissions (start here)'!AG32*453.59/3600*Dispersion!$Q$8,0)</f>
        <v>0</v>
      </c>
      <c r="BL32" s="74">
        <f>IF(AND(ISNUMBER('Emissions (start here)'!AG32),ISNUMBER(Dispersion!$Q$9)),'Emissions (start here)'!AG32*453.59/3600*Dispersion!$Q$9,0)</f>
        <v>0</v>
      </c>
      <c r="BM32" s="74">
        <f>IF(AND(ISNUMBER('Emissions (start here)'!AH32),ISNUMBER(Dispersion!$Q$10)),'Emissions (start here)'!AH32*2000*453.59/8760/3600*Dispersion!$Q$10,0)</f>
        <v>0</v>
      </c>
      <c r="BN32" s="74">
        <f>IF(AND(ISNUMBER('Emissions (start here)'!AH32),ISNUMBER(Dispersion!$Q$11)),'Emissions (start here)'!AH32*2000*453.59/8760/3600*Dispersion!$Q$11,0)</f>
        <v>0</v>
      </c>
      <c r="BO32" s="74">
        <f>IF(AND(ISNUMBER('Emissions (start here)'!AI32),ISNUMBER(Dispersion!$R$8)),'Emissions (start here)'!AI32*453.59/3600*Dispersion!$R$8,0)</f>
        <v>0</v>
      </c>
      <c r="BP32" s="74">
        <f>IF(AND(ISNUMBER('Emissions (start here)'!AI32),ISNUMBER(Dispersion!$R$9)),'Emissions (start here)'!AI32*453.59/3600*Dispersion!$R$9,0)</f>
        <v>0</v>
      </c>
      <c r="BQ32" s="74">
        <f>IF(AND(ISNUMBER('Emissions (start here)'!AJ32),ISNUMBER(Dispersion!$R$10)),'Emissions (start here)'!AJ32*2000*453.59/8760/3600*Dispersion!$R$10,0)</f>
        <v>0</v>
      </c>
      <c r="BR32" s="74">
        <f>IF(AND(ISNUMBER('Emissions (start here)'!AJ32),ISNUMBER(Dispersion!$R$11)),'Emissions (start here)'!AJ32*2000*453.59/8760/3600*Dispersion!$R$11,0)</f>
        <v>0</v>
      </c>
      <c r="BS32" s="74">
        <f>IF(AND(ISNUMBER('Emissions (start here)'!AK32),ISNUMBER(Dispersion!$S$8)),'Emissions (start here)'!AK32*453.59/3600*Dispersion!$S$8,0)</f>
        <v>0</v>
      </c>
      <c r="BT32" s="74">
        <f>IF(AND(ISNUMBER('Emissions (start here)'!AK32),ISNUMBER(Dispersion!$S$9)),'Emissions (start here)'!AK32*453.59/3600*Dispersion!$S$9,0)</f>
        <v>0</v>
      </c>
      <c r="BU32" s="74">
        <f>IF(AND(ISNUMBER('Emissions (start here)'!AL32),ISNUMBER(Dispersion!$S$10)),'Emissions (start here)'!AL32*2000*453.59/8760/3600*Dispersion!$S$10,0)</f>
        <v>0</v>
      </c>
      <c r="BV32" s="74">
        <f>IF(AND(ISNUMBER('Emissions (start here)'!AL32),ISNUMBER(Dispersion!$S$11)),'Emissions (start here)'!AL32*2000*453.59/8760/3600*Dispersion!$S$11,0)</f>
        <v>0</v>
      </c>
      <c r="BW32" s="74">
        <f>IF(AND(ISNUMBER('Emissions (start here)'!AM32),ISNUMBER(Dispersion!$T$8)),'Emissions (start here)'!AM32*453.59/3600*Dispersion!$T$8,0)</f>
        <v>0</v>
      </c>
      <c r="BX32" s="74">
        <f>IF(AND(ISNUMBER('Emissions (start here)'!AM32),ISNUMBER(Dispersion!$T$9)),'Emissions (start here)'!AM32*453.59/3600*Dispersion!$T$9,0)</f>
        <v>0</v>
      </c>
      <c r="BY32" s="74">
        <f>IF(AND(ISNUMBER('Emissions (start here)'!AN32),ISNUMBER(Dispersion!$T$10)),'Emissions (start here)'!AN32*2000*453.59/8760/3600*Dispersion!$T$10,0)</f>
        <v>0</v>
      </c>
      <c r="BZ32" s="74">
        <f>IF(AND(ISNUMBER('Emissions (start here)'!AN32),ISNUMBER(Dispersion!$T$11)),'Emissions (start here)'!AN32*2000*453.59/8760/3600*Dispersion!$T$11,0)</f>
        <v>0</v>
      </c>
      <c r="CA32" s="74">
        <f>IF(AND(ISNUMBER('Emissions (start here)'!AO32),ISNUMBER(Dispersion!$U$8)),'Emissions (start here)'!AO32*453.59/3600*Dispersion!$U$8,0)</f>
        <v>0</v>
      </c>
      <c r="CB32" s="74">
        <f>IF(AND(ISNUMBER('Emissions (start here)'!AO32),ISNUMBER(Dispersion!$U$9)),'Emissions (start here)'!AO32*453.59/3600*Dispersion!$U$9,0)</f>
        <v>0</v>
      </c>
      <c r="CC32" s="74">
        <f>IF(AND(ISNUMBER('Emissions (start here)'!AP32),ISNUMBER(Dispersion!$U$10)),'Emissions (start here)'!AP32*2000*453.59/8760/3600*Dispersion!$U$10,0)</f>
        <v>0</v>
      </c>
      <c r="CD32" s="74">
        <f>IF(AND(ISNUMBER('Emissions (start here)'!AP32),ISNUMBER(Dispersion!$U$11)),'Emissions (start here)'!AP32*2000*453.59/8760/3600*Dispersion!$U$11,0)</f>
        <v>0</v>
      </c>
      <c r="CE32" s="74">
        <f>IF(AND(ISNUMBER('Emissions (start here)'!AQ32),ISNUMBER(Dispersion!$V$8)),'Emissions (start here)'!AQ32*453.59/3600*Dispersion!$V$8,0)</f>
        <v>0</v>
      </c>
      <c r="CF32" s="74">
        <f>IF(AND(ISNUMBER('Emissions (start here)'!AQ32),ISNUMBER(Dispersion!$V$9)),'Emissions (start here)'!AQ32*453.59/3600*Dispersion!$V$9,0)</f>
        <v>0</v>
      </c>
      <c r="CG32" s="74">
        <f>IF(AND(ISNUMBER('Emissions (start here)'!AR32),ISNUMBER(Dispersion!$V$10)),'Emissions (start here)'!AR32*2000*453.59/8760/3600*Dispersion!$V$10,0)</f>
        <v>0</v>
      </c>
      <c r="CH32" s="74">
        <f>IF(AND(ISNUMBER('Emissions (start here)'!AR32),ISNUMBER(Dispersion!$V$11)),'Emissions (start here)'!AR32*2000*453.59/8760/3600*Dispersion!$V$11,0)</f>
        <v>0</v>
      </c>
      <c r="CI32" s="74">
        <f>IF(AND(ISNUMBER('Emissions (start here)'!AS32),ISNUMBER(Dispersion!$W$8)),'Emissions (start here)'!AS32*453.59/3600*Dispersion!$W$8,0)</f>
        <v>0</v>
      </c>
      <c r="CJ32" s="74">
        <f>IF(AND(ISNUMBER('Emissions (start here)'!AS32),ISNUMBER(Dispersion!$W$9)),'Emissions (start here)'!AS32*453.59/3600*Dispersion!$W$9,0)</f>
        <v>0</v>
      </c>
      <c r="CK32" s="74">
        <f>IF(AND(ISNUMBER('Emissions (start here)'!AT32),ISNUMBER(Dispersion!$W$10)),'Emissions (start here)'!AT32*2000*453.59/8760/3600*Dispersion!$W$10,0)</f>
        <v>0</v>
      </c>
      <c r="CL32" s="74">
        <f>IF(AND(ISNUMBER('Emissions (start here)'!AT32),ISNUMBER(Dispersion!$W$11)),'Emissions (start here)'!AT32*2000*453.59/8760/3600*Dispersion!$W$11,0)</f>
        <v>0</v>
      </c>
      <c r="CM32" s="74">
        <f>IF(AND(ISNUMBER('Emissions (start here)'!AU32),ISNUMBER(Dispersion!$X$8)),'Emissions (start here)'!AU32*453.59/3600*Dispersion!$X$8,0)</f>
        <v>0</v>
      </c>
      <c r="CN32" s="74">
        <f>IF(AND(ISNUMBER('Emissions (start here)'!AU32),ISNUMBER(Dispersion!$X$9)),'Emissions (start here)'!AU32*453.59/3600*Dispersion!$X$9,0)</f>
        <v>0</v>
      </c>
      <c r="CO32" s="74">
        <f>IF(AND(ISNUMBER('Emissions (start here)'!AV32),ISNUMBER(Dispersion!$X$10)),'Emissions (start here)'!AV32*2000*453.59/8760/3600*Dispersion!$X$10,0)</f>
        <v>0</v>
      </c>
      <c r="CP32" s="74">
        <f>IF(AND(ISNUMBER('Emissions (start here)'!AV32),ISNUMBER(Dispersion!$X$11)),'Emissions (start here)'!AV32*2000*453.59/8760/3600*Dispersion!$X$11,0)</f>
        <v>0</v>
      </c>
      <c r="CQ32" s="74">
        <f>IF(AND(ISNUMBER('Emissions (start here)'!AW32),ISNUMBER(Dispersion!$Y$8)),'Emissions (start here)'!AW32*453.59/3600*Dispersion!$Y$8,0)</f>
        <v>0</v>
      </c>
      <c r="CR32" s="74">
        <f>IF(AND(ISNUMBER('Emissions (start here)'!AW32),ISNUMBER(Dispersion!$Y$9)),'Emissions (start here)'!AW32*453.59/3600*Dispersion!$Y$9,0)</f>
        <v>0</v>
      </c>
      <c r="CS32" s="74">
        <f>IF(AND(ISNUMBER('Emissions (start here)'!AX32),ISNUMBER(Dispersion!$Y$10)),'Emissions (start here)'!AX32*2000*453.59/8760/3600*Dispersion!$Y$10,0)</f>
        <v>0</v>
      </c>
      <c r="CT32" s="74">
        <f>IF(AND(ISNUMBER('Emissions (start here)'!AX32),ISNUMBER(Dispersion!$Y$11)),'Emissions (start here)'!AX32*2000*453.59/8760/3600*Dispersion!$Y$11,0)</f>
        <v>0</v>
      </c>
      <c r="CU32" s="74">
        <f>IF(AND(ISNUMBER('Emissions (start here)'!AY32),ISNUMBER(Dispersion!$Z$8)),'Emissions (start here)'!AY32*453.59/3600*Dispersion!$Z$8,0)</f>
        <v>0</v>
      </c>
      <c r="CV32" s="74">
        <f>IF(AND(ISNUMBER('Emissions (start here)'!AY32),ISNUMBER(Dispersion!$Z$9)),'Emissions (start here)'!AY32*453.59/3600*Dispersion!$Z$9,0)</f>
        <v>0</v>
      </c>
      <c r="CW32" s="74">
        <f>IF(AND(ISNUMBER('Emissions (start here)'!AZ32),ISNUMBER(Dispersion!$Z$10)),'Emissions (start here)'!AZ32*2000*453.59/8760/3600*Dispersion!$Z$10,0)</f>
        <v>0</v>
      </c>
      <c r="CX32" s="74">
        <f>IF(AND(ISNUMBER('Emissions (start here)'!AZ32),ISNUMBER(Dispersion!$Z$11)),'Emissions (start here)'!AZ32*2000*453.59/8760/3600*Dispersion!$Z$11,0)</f>
        <v>0</v>
      </c>
      <c r="CY32" s="74">
        <f>IF(AND(ISNUMBER('Emissions (start here)'!BA32),ISNUMBER(Dispersion!$AA$8)),'Emissions (start here)'!BA32*453.59/3600*Dispersion!$AA$8,0)</f>
        <v>0</v>
      </c>
      <c r="CZ32" s="74">
        <f>IF(AND(ISNUMBER('Emissions (start here)'!BA32),ISNUMBER(Dispersion!$AA$9)),'Emissions (start here)'!BA32*453.59/3600*Dispersion!$AA$9,0)</f>
        <v>0</v>
      </c>
      <c r="DA32" s="74">
        <f>IF(AND(ISNUMBER('Emissions (start here)'!BB32),ISNUMBER(Dispersion!$AA$10)),'Emissions (start here)'!BB32*2000*453.59/8760/3600*Dispersion!$AA$10,0)</f>
        <v>0</v>
      </c>
      <c r="DB32" s="74">
        <f>IF(AND(ISNUMBER('Emissions (start here)'!BB32),ISNUMBER(Dispersion!$AA$11)),'Emissions (start here)'!BB32*2000*453.59/8760/3600*Dispersion!$AA$11,0)</f>
        <v>0</v>
      </c>
      <c r="DC32" s="74">
        <f>IF(AND(ISNUMBER('Emissions (start here)'!BC32),ISNUMBER(Dispersion!$AB$8)),'Emissions (start here)'!BC32*453.59/3600*Dispersion!$AB$8,0)</f>
        <v>0</v>
      </c>
      <c r="DD32" s="74">
        <f>IF(AND(ISNUMBER('Emissions (start here)'!BC32),ISNUMBER(Dispersion!$AB$9)),'Emissions (start here)'!BC32*453.59/3600*Dispersion!$AB$9,0)</f>
        <v>0</v>
      </c>
      <c r="DE32" s="74">
        <f>IF(AND(ISNUMBER('Emissions (start here)'!BD32),ISNUMBER(Dispersion!$AB$10)),'Emissions (start here)'!BD32*2000*453.59/8760/3600*Dispersion!$AB$10,0)</f>
        <v>0</v>
      </c>
      <c r="DF32" s="74">
        <f>IF(AND(ISNUMBER('Emissions (start here)'!BD32),ISNUMBER(Dispersion!$AB$11)),'Emissions (start here)'!BD32*2000*453.59/8760/3600*Dispersion!$AB$11,0)</f>
        <v>0</v>
      </c>
      <c r="DG32" s="74">
        <f>IF(AND(ISNUMBER('Emissions (start here)'!BE32),ISNUMBER(Dispersion!$AC$8)),'Emissions (start here)'!BE32*453.59/3600*Dispersion!$AC$8,0)</f>
        <v>0</v>
      </c>
      <c r="DH32" s="74">
        <f>IF(AND(ISNUMBER('Emissions (start here)'!BE32),ISNUMBER(Dispersion!$AC$9)),'Emissions (start here)'!BE32*453.59/3600*Dispersion!$AC$9,0)</f>
        <v>0</v>
      </c>
      <c r="DI32" s="74">
        <f>IF(AND(ISNUMBER('Emissions (start here)'!BF32),ISNUMBER(Dispersion!$AC$10)),'Emissions (start here)'!BF32*2000*453.59/8760/3600*Dispersion!$AC$10,0)</f>
        <v>0</v>
      </c>
      <c r="DJ32" s="74">
        <f>IF(AND(ISNUMBER('Emissions (start here)'!BF32),ISNUMBER(Dispersion!$AC$11)),'Emissions (start here)'!BF32*2000*453.59/8760/3600*Dispersion!$AC$11,0)</f>
        <v>0</v>
      </c>
      <c r="DK32" s="74">
        <f>IF(AND(ISNUMBER('Emissions (start here)'!BG32),ISNUMBER(Dispersion!$AD$8)),'Emissions (start here)'!BG32*453.59/3600*Dispersion!$AD$8,0)</f>
        <v>0</v>
      </c>
      <c r="DL32" s="74">
        <f>IF(AND(ISNUMBER('Emissions (start here)'!BG32),ISNUMBER(Dispersion!$AD$9)),'Emissions (start here)'!BG32*453.59/3600*Dispersion!$AD$9,0)</f>
        <v>0</v>
      </c>
      <c r="DM32" s="74">
        <f>IF(AND(ISNUMBER('Emissions (start here)'!BH32),ISNUMBER(Dispersion!$AD$10)),'Emissions (start here)'!BH32*2000*453.59/8760/3600*Dispersion!$AD$10,0)</f>
        <v>0</v>
      </c>
      <c r="DN32" s="74">
        <f>IF(AND(ISNUMBER('Emissions (start here)'!BH32),ISNUMBER(Dispersion!$AD$11)),'Emissions (start here)'!BH32*2000*453.59/8760/3600*Dispersion!$AD$11,0)</f>
        <v>0</v>
      </c>
      <c r="DO32" s="74">
        <f>IF(AND(ISNUMBER('Emissions (start here)'!BI32),ISNUMBER(Dispersion!$AE$8)),'Emissions (start here)'!BI32*453.59/3600*Dispersion!$AE$8,0)</f>
        <v>0</v>
      </c>
      <c r="DP32" s="74">
        <f>IF(AND(ISNUMBER('Emissions (start here)'!BI32),ISNUMBER(Dispersion!$AE$9)),'Emissions (start here)'!BI32*453.59/3600*Dispersion!$AE$9,0)</f>
        <v>0</v>
      </c>
      <c r="DQ32" s="74">
        <f>IF(AND(ISNUMBER('Emissions (start here)'!BJ32),ISNUMBER(Dispersion!$AE$10)),'Emissions (start here)'!BJ32*2000*453.59/8760/3600*Dispersion!$AE$10,0)</f>
        <v>0</v>
      </c>
      <c r="DR32" s="74">
        <f>IF(AND(ISNUMBER('Emissions (start here)'!BJ32),ISNUMBER(Dispersion!$AE$11)),'Emissions (start here)'!BJ32*2000*453.59/8760/3600*Dispersion!$AE$11,0)</f>
        <v>0</v>
      </c>
      <c r="DS32" s="74">
        <f>IF(AND(ISNUMBER('Emissions (start here)'!BK32),ISNUMBER(Dispersion!$AF$8)),'Emissions (start here)'!BK32*453.59/3600*Dispersion!$AF$8,0)</f>
        <v>0</v>
      </c>
      <c r="DT32" s="74">
        <f>IF(AND(ISNUMBER('Emissions (start here)'!BK32),ISNUMBER(Dispersion!$AF$9)),'Emissions (start here)'!BK32*453.59/3600*Dispersion!$AF$9,0)</f>
        <v>0</v>
      </c>
      <c r="DU32" s="74">
        <f>IF(AND(ISNUMBER('Emissions (start here)'!BL32),ISNUMBER(Dispersion!$AF$10)),'Emissions (start here)'!BL32*2000*453.59/8760/3600*Dispersion!$AF$10,0)</f>
        <v>0</v>
      </c>
      <c r="DV32" s="74">
        <f>IF(AND(ISNUMBER('Emissions (start here)'!BL32),ISNUMBER(Dispersion!$AF$11)),'Emissions (start here)'!BL32*2000*453.59/8760/3600*Dispersion!$AF$11,0)</f>
        <v>0</v>
      </c>
      <c r="DW32" s="74">
        <f>IF(AND(ISNUMBER('Emissions (start here)'!BM32),ISNUMBER(Dispersion!$AG$8)),'Emissions (start here)'!BM32*453.59/3600*Dispersion!$AG$8,0)</f>
        <v>0</v>
      </c>
      <c r="DX32" s="74">
        <f>IF(AND(ISNUMBER('Emissions (start here)'!BM32),ISNUMBER(Dispersion!$AG$9)),'Emissions (start here)'!BM32*453.59/3600*Dispersion!$AG$9,0)</f>
        <v>0</v>
      </c>
      <c r="DY32" s="74">
        <f>IF(AND(ISNUMBER('Emissions (start here)'!BN32),ISNUMBER(Dispersion!$AG$10)),'Emissions (start here)'!BN32*2000*453.59/8760/3600*Dispersion!$AG$10,0)</f>
        <v>0</v>
      </c>
      <c r="DZ32" s="74">
        <f>IF(AND(ISNUMBER('Emissions (start here)'!BN32),ISNUMBER(Dispersion!$AG$11)),'Emissions (start here)'!BN32*2000*453.59/8760/3600*Dispersion!$AG$11,0)</f>
        <v>0</v>
      </c>
      <c r="EA32" s="74">
        <f>IF(AND(ISNUMBER('Emissions (start here)'!BO32),ISNUMBER(Dispersion!$AH$8)),'Emissions (start here)'!BO32*453.59/3600*Dispersion!$AH$8,0)</f>
        <v>0</v>
      </c>
      <c r="EB32" s="74">
        <f>IF(AND(ISNUMBER('Emissions (start here)'!BO32),ISNUMBER(Dispersion!$AH$9)),'Emissions (start here)'!BO32*453.59/3600*Dispersion!$AH$9,0)</f>
        <v>0</v>
      </c>
      <c r="EC32" s="74">
        <f>IF(AND(ISNUMBER('Emissions (start here)'!BP32),ISNUMBER(Dispersion!$AH$10)),'Emissions (start here)'!BP32*2000*453.59/8760/3600*Dispersion!$AH$10,0)</f>
        <v>0</v>
      </c>
      <c r="ED32" s="74">
        <f>IF(AND(ISNUMBER('Emissions (start here)'!BP32),ISNUMBER(Dispersion!$AH$11)),'Emissions (start here)'!BP32*2000*453.59/8760/3600*Dispersion!$AH$11,0)</f>
        <v>0</v>
      </c>
      <c r="EE32" s="74">
        <f>IF(AND(ISNUMBER('Emissions (start here)'!BQ32),ISNUMBER(Dispersion!$AI$8)),'Emissions (start here)'!BQ32*453.59/3600*Dispersion!$AI$8,0)</f>
        <v>0</v>
      </c>
      <c r="EF32" s="74">
        <f>IF(AND(ISNUMBER('Emissions (start here)'!BQ32),ISNUMBER(Dispersion!$AI$9)),'Emissions (start here)'!BQ32*453.59/3600*Dispersion!$AI$9,0)</f>
        <v>0</v>
      </c>
      <c r="EG32" s="74">
        <f>IF(AND(ISNUMBER('Emissions (start here)'!BR32),ISNUMBER(Dispersion!$AI$10)),'Emissions (start here)'!BR32*2000*453.59/8760/3600*Dispersion!$AI$10,0)</f>
        <v>0</v>
      </c>
      <c r="EH32" s="74">
        <f>IF(AND(ISNUMBER('Emissions (start here)'!BR32),ISNUMBER(Dispersion!$AI$11)),'Emissions (start here)'!BR32*2000*453.59/8760/3600*Dispersion!$AI$11,0)</f>
        <v>0</v>
      </c>
      <c r="EI32" s="74">
        <f>IF(AND(ISNUMBER('Emissions (start here)'!BS32),ISNUMBER(Dispersion!$AJ$8)),'Emissions (start here)'!BS32*453.59/3600*Dispersion!$AJ$8,0)</f>
        <v>0</v>
      </c>
      <c r="EJ32" s="74">
        <f>IF(AND(ISNUMBER('Emissions (start here)'!BS32),ISNUMBER(Dispersion!$AJ$9)),'Emissions (start here)'!BS32*453.59/3600*Dispersion!$AJ$9,0)</f>
        <v>0</v>
      </c>
      <c r="EK32" s="74">
        <f>IF(AND(ISNUMBER('Emissions (start here)'!BT32),ISNUMBER(Dispersion!$AJ$10)),'Emissions (start here)'!BT32*2000*453.59/8760/3600*Dispersion!$AJ$10,0)</f>
        <v>0</v>
      </c>
      <c r="EL32" s="74">
        <f>IF(AND(ISNUMBER('Emissions (start here)'!BT32),ISNUMBER(Dispersion!$AJ$11)),'Emissions (start here)'!BT32*2000*453.59/8760/3600*Dispersion!$AJ$11,0)</f>
        <v>0</v>
      </c>
      <c r="EM32" s="74">
        <f>IF(AND(ISNUMBER('Emissions (start here)'!BU32),ISNUMBER(Dispersion!$AK$8)),'Emissions (start here)'!BU32*453.59/3600*Dispersion!$AK$8,0)</f>
        <v>0</v>
      </c>
      <c r="EN32" s="74">
        <f>IF(AND(ISNUMBER('Emissions (start here)'!BU32),ISNUMBER(Dispersion!$AK$9)),'Emissions (start here)'!BU32*453.59/3600*Dispersion!$AK$9,0)</f>
        <v>0</v>
      </c>
      <c r="EO32" s="74">
        <f>IF(AND(ISNUMBER('Emissions (start here)'!BV32),ISNUMBER(Dispersion!$AK$10)),'Emissions (start here)'!BV32*2000*453.59/8760/3600*Dispersion!$AK$10,0)</f>
        <v>0</v>
      </c>
      <c r="EP32" s="74">
        <f>IF(AND(ISNUMBER('Emissions (start here)'!BV32),ISNUMBER(Dispersion!$AK$11)),'Emissions (start here)'!BV32*2000*453.59/8760/3600*Dispersion!$AK$11,0)</f>
        <v>0</v>
      </c>
      <c r="EQ32" s="74">
        <f>IF(AND(ISNUMBER('Emissions (start here)'!BW32),ISNUMBER(Dispersion!$AL$8)),'Emissions (start here)'!BW32*453.59/3600*Dispersion!$AL$8,0)</f>
        <v>0</v>
      </c>
      <c r="ER32" s="74">
        <f>IF(AND(ISNUMBER('Emissions (start here)'!BW32),ISNUMBER(Dispersion!$AL$9)),'Emissions (start here)'!BW32*453.59/3600*Dispersion!$AL$9,0)</f>
        <v>0</v>
      </c>
      <c r="ES32" s="74">
        <f>IF(AND(ISNUMBER('Emissions (start here)'!BX32),ISNUMBER(Dispersion!$AL$10)),'Emissions (start here)'!BX32*2000*453.59/8760/3600*Dispersion!$AL$10,0)</f>
        <v>0</v>
      </c>
      <c r="ET32" s="74">
        <f>IF(AND(ISNUMBER('Emissions (start here)'!BX32),ISNUMBER(Dispersion!$AL$11)),'Emissions (start here)'!BX32*2000*453.59/8760/3600*Dispersion!$AL$11,0)</f>
        <v>0</v>
      </c>
      <c r="EU32" s="74">
        <f>IF(AND(ISNUMBER('Emissions (start here)'!BY32),ISNUMBER(Dispersion!$AM$8)),'Emissions (start here)'!BY32*453.59/3600*Dispersion!$AM$8,0)</f>
        <v>0</v>
      </c>
      <c r="EV32" s="74">
        <f>IF(AND(ISNUMBER('Emissions (start here)'!BY32),ISNUMBER(Dispersion!$AM$9)),'Emissions (start here)'!BY32*453.59/3600*Dispersion!$AM$9,0)</f>
        <v>0</v>
      </c>
      <c r="EW32" s="74">
        <f>IF(AND(ISNUMBER('Emissions (start here)'!BZ32),ISNUMBER(Dispersion!$AM$10)),'Emissions (start here)'!BZ32*2000*453.59/8760/3600*Dispersion!$AM$10,0)</f>
        <v>0</v>
      </c>
      <c r="EX32" s="74">
        <f>IF(AND(ISNUMBER('Emissions (start here)'!BZ32),ISNUMBER(Dispersion!$AM$11)),'Emissions (start here)'!BZ32*2000*453.59/8760/3600*Dispersion!$AM$11,0)</f>
        <v>0</v>
      </c>
      <c r="EY32" s="74">
        <f>IF(AND(ISNUMBER('Emissions (start here)'!CA32),ISNUMBER(Dispersion!$AN$8)),'Emissions (start here)'!CA32*453.59/3600*Dispersion!$AN$8,0)</f>
        <v>0</v>
      </c>
      <c r="EZ32" s="74">
        <f>IF(AND(ISNUMBER('Emissions (start here)'!CA32),ISNUMBER(Dispersion!$AN$9)),'Emissions (start here)'!CA32*453.59/3600*Dispersion!$AN$9,0)</f>
        <v>0</v>
      </c>
      <c r="FA32" s="74">
        <f>IF(AND(ISNUMBER('Emissions (start here)'!CB32),ISNUMBER(Dispersion!$AN$10)),'Emissions (start here)'!CB32*2000*453.59/8760/3600*Dispersion!$AN$10,0)</f>
        <v>0</v>
      </c>
      <c r="FB32" s="74">
        <f>IF(AND(ISNUMBER('Emissions (start here)'!CB32),ISNUMBER(Dispersion!$AN$11)),'Emissions (start here)'!CB32*2000*453.59/8760/3600*Dispersion!$AN$11,0)</f>
        <v>0</v>
      </c>
      <c r="FC32" s="74">
        <f>IF(AND(ISNUMBER('Emissions (start here)'!CC32),ISNUMBER(Dispersion!$AO$8)),'Emissions (start here)'!CC32*453.59/3600*Dispersion!$AO$8,0)</f>
        <v>0</v>
      </c>
      <c r="FD32" s="74">
        <f>IF(AND(ISNUMBER('Emissions (start here)'!CC32),ISNUMBER(Dispersion!$AO$9)),'Emissions (start here)'!CC32*453.59/3600*Dispersion!$AO$9,0)</f>
        <v>0</v>
      </c>
      <c r="FE32" s="74">
        <f>IF(AND(ISNUMBER('Emissions (start here)'!CD32),ISNUMBER(Dispersion!$AO$10)),'Emissions (start here)'!CD32*2000*453.59/8760/3600*Dispersion!$AO$10,0)</f>
        <v>0</v>
      </c>
      <c r="FF32" s="74">
        <f>IF(AND(ISNUMBER('Emissions (start here)'!CD32),ISNUMBER(Dispersion!$AO$11)),'Emissions (start here)'!CD32*2000*453.59/8760/3600*Dispersion!$AO$11,0)</f>
        <v>0</v>
      </c>
      <c r="FG32" s="74">
        <f>IF(AND(ISNUMBER('Emissions (start here)'!CE32),ISNUMBER(Dispersion!$AP$8)),'Emissions (start here)'!CE32*453.59/3600*Dispersion!$AP$8,0)</f>
        <v>0</v>
      </c>
      <c r="FH32" s="74">
        <f>IF(AND(ISNUMBER('Emissions (start here)'!CE32),ISNUMBER(Dispersion!$AP$9)),'Emissions (start here)'!CE32*453.59/3600*Dispersion!$AP$9,0)</f>
        <v>0</v>
      </c>
      <c r="FI32" s="74">
        <f>IF(AND(ISNUMBER('Emissions (start here)'!CF32),ISNUMBER(Dispersion!$AP$10)),'Emissions (start here)'!CF32*2000*453.59/8760/3600*Dispersion!$AP$10,0)</f>
        <v>0</v>
      </c>
      <c r="FJ32" s="74">
        <f>IF(AND(ISNUMBER('Emissions (start here)'!CF32),ISNUMBER(Dispersion!$AP$11)),'Emissions (start here)'!CF32*2000*453.59/8760/3600*Dispersion!$AP$11,0)</f>
        <v>0</v>
      </c>
      <c r="FK32" s="74">
        <f>IF(AND(ISNUMBER('Emissions (start here)'!CG32),ISNUMBER(Dispersion!$AQ$8)),'Emissions (start here)'!CG32*453.59/3600*Dispersion!$AQ$8,0)</f>
        <v>0</v>
      </c>
      <c r="FL32" s="74">
        <f>IF(AND(ISNUMBER('Emissions (start here)'!CG32),ISNUMBER(Dispersion!$AQ$9)),'Emissions (start here)'!CG32*453.59/3600*Dispersion!$AQ$9,0)</f>
        <v>0</v>
      </c>
      <c r="FM32" s="74">
        <f>IF(AND(ISNUMBER('Emissions (start here)'!CH32),ISNUMBER(Dispersion!$AQ$10)),'Emissions (start here)'!CH32*2000*453.59/8760/3600*Dispersion!$AQ$10,0)</f>
        <v>0</v>
      </c>
      <c r="FN32" s="74">
        <f>IF(AND(ISNUMBER('Emissions (start here)'!CH32),ISNUMBER(Dispersion!$AQ$11)),'Emissions (start here)'!CH32*2000*453.59/8760/3600*Dispersion!$AQ$11,0)</f>
        <v>0</v>
      </c>
      <c r="FO32" s="74">
        <f>IF(AND(ISNUMBER('Emissions (start here)'!CI32),ISNUMBER(Dispersion!$AR$8)),'Emissions (start here)'!CI32*453.59/3600*Dispersion!$AR$8,0)</f>
        <v>0</v>
      </c>
      <c r="FP32" s="74">
        <f>IF(AND(ISNUMBER('Emissions (start here)'!CI32),ISNUMBER(Dispersion!$AR$9)),'Emissions (start here)'!CI32*453.59/3600*Dispersion!$AR$9,0)</f>
        <v>0</v>
      </c>
      <c r="FQ32" s="74">
        <f>IF(AND(ISNUMBER('Emissions (start here)'!CJ32),ISNUMBER(Dispersion!$AR$10)),'Emissions (start here)'!CJ32*2000*453.59/8760/3600*Dispersion!$AR$10,0)</f>
        <v>0</v>
      </c>
      <c r="FR32" s="74">
        <f>IF(AND(ISNUMBER('Emissions (start here)'!CJ32),ISNUMBER(Dispersion!$AR$11)),'Emissions (start here)'!CJ32*2000*453.59/8760/3600*Dispersion!$AR$11,0)</f>
        <v>0</v>
      </c>
      <c r="FS32" s="74">
        <f>IF(AND(ISNUMBER('Emissions (start here)'!CK32),ISNUMBER(Dispersion!$AS$8)),'Emissions (start here)'!CK32*453.59/3600*Dispersion!$AS$8,0)</f>
        <v>0</v>
      </c>
      <c r="FT32" s="74">
        <f>IF(AND(ISNUMBER('Emissions (start here)'!CK32),ISNUMBER(Dispersion!$AS$9)),'Emissions (start here)'!CK32*453.59/3600*Dispersion!$AS$9,0)</f>
        <v>0</v>
      </c>
      <c r="FU32" s="74">
        <f>IF(AND(ISNUMBER('Emissions (start here)'!CL32),ISNUMBER(Dispersion!$AS$10)),'Emissions (start here)'!CL32*2000*453.59/8760/3600*Dispersion!$AS$10,0)</f>
        <v>0</v>
      </c>
      <c r="FV32" s="74">
        <f>IF(AND(ISNUMBER('Emissions (start here)'!CL32),ISNUMBER(Dispersion!$AS$11)),'Emissions (start here)'!CL32*2000*453.59/8760/3600*Dispersion!$AS$11,0)</f>
        <v>0</v>
      </c>
      <c r="FW32" s="74">
        <f>IF(AND(ISNUMBER('Emissions (start here)'!CM32),ISNUMBER(Dispersion!$AT$8)),'Emissions (start here)'!CM32*453.59/3600*Dispersion!$AT$8,0)</f>
        <v>0</v>
      </c>
      <c r="FX32" s="74">
        <f>IF(AND(ISNUMBER('Emissions (start here)'!CM32),ISNUMBER(Dispersion!$AT$9)),'Emissions (start here)'!CM32*453.59/3600*Dispersion!$AT$9,0)</f>
        <v>0</v>
      </c>
      <c r="FY32" s="74">
        <f>IF(AND(ISNUMBER('Emissions (start here)'!CN32),ISNUMBER(Dispersion!$AT$10)),'Emissions (start here)'!CN32*2000*453.59/8760/3600*Dispersion!$AT$10,0)</f>
        <v>0</v>
      </c>
      <c r="FZ32" s="74">
        <f>IF(AND(ISNUMBER('Emissions (start here)'!CN32),ISNUMBER(Dispersion!$AT$11)),'Emissions (start here)'!CN32*2000*453.59/8760/3600*Dispersion!$AT$11,0)</f>
        <v>0</v>
      </c>
      <c r="GA32" s="74">
        <f>IF(AND(ISNUMBER('Emissions (start here)'!CO32),ISNUMBER(Dispersion!$AU$8)),'Emissions (start here)'!CO32*453.59/3600*Dispersion!$AU$8,0)</f>
        <v>0</v>
      </c>
      <c r="GB32" s="74">
        <f>IF(AND(ISNUMBER('Emissions (start here)'!CO32),ISNUMBER(Dispersion!$AU$9)),'Emissions (start here)'!CO32*453.59/3600*Dispersion!$AU$9,0)</f>
        <v>0</v>
      </c>
      <c r="GC32" s="74">
        <f>IF(AND(ISNUMBER('Emissions (start here)'!CP32),ISNUMBER(Dispersion!$AU$10)),'Emissions (start here)'!CP32*2000*453.59/8760/3600*Dispersion!$AU$10,0)</f>
        <v>0</v>
      </c>
      <c r="GD32" s="74">
        <f>IF(AND(ISNUMBER('Emissions (start here)'!CP32),ISNUMBER(Dispersion!$AU$11)),'Emissions (start here)'!CP32*2000*453.59/8760/3600*Dispersion!$AU$11,0)</f>
        <v>0</v>
      </c>
      <c r="GE32" s="74">
        <f>IF(AND(ISNUMBER('Emissions (start here)'!CQ32),ISNUMBER(Dispersion!$AV$8)),'Emissions (start here)'!CQ32*453.59/3600*Dispersion!$AV$8,0)</f>
        <v>0</v>
      </c>
      <c r="GF32" s="74">
        <f>IF(AND(ISNUMBER('Emissions (start here)'!CQ32),ISNUMBER(Dispersion!$AV$9)),'Emissions (start here)'!CQ32*453.59/3600*Dispersion!$AV$9,0)</f>
        <v>0</v>
      </c>
      <c r="GG32" s="74">
        <f>IF(AND(ISNUMBER('Emissions (start here)'!CR32),ISNUMBER(Dispersion!$AV$10)),'Emissions (start here)'!CR32*2000*453.59/8760/3600*Dispersion!$AV$10,0)</f>
        <v>0</v>
      </c>
      <c r="GH32" s="74">
        <f>IF(AND(ISNUMBER('Emissions (start here)'!CR32),ISNUMBER(Dispersion!$AV$11)),'Emissions (start here)'!CR32*2000*453.59/8760/3600*Dispersion!$AV$11,0)</f>
        <v>0</v>
      </c>
      <c r="GI32" s="74">
        <f>IF(AND(ISNUMBER('Emissions (start here)'!CS32),ISNUMBER(Dispersion!$AW$8)),'Emissions (start here)'!CS32*453.59/3600*Dispersion!$AW$8,0)</f>
        <v>0</v>
      </c>
      <c r="GJ32" s="74">
        <f>IF(AND(ISNUMBER('Emissions (start here)'!CS32),ISNUMBER(Dispersion!$AW$9)),'Emissions (start here)'!CS32*453.59/3600*Dispersion!$AW$9,0)</f>
        <v>0</v>
      </c>
      <c r="GK32" s="74">
        <f>IF(AND(ISNUMBER('Emissions (start here)'!CT32),ISNUMBER(Dispersion!$AW$10)),'Emissions (start here)'!CT32*2000*453.59/8760/3600*Dispersion!$AW$10,0)</f>
        <v>0</v>
      </c>
      <c r="GL32" s="74">
        <f>IF(AND(ISNUMBER('Emissions (start here)'!CT32),ISNUMBER(Dispersion!$AW$11)),'Emissions (start here)'!CT32*2000*453.59/8760/3600*Dispersion!$AW$11,0)</f>
        <v>0</v>
      </c>
      <c r="GM32" s="74">
        <f>IF(AND(ISNUMBER('Emissions (start here)'!CU32),ISNUMBER(Dispersion!$AX$8)),'Emissions (start here)'!CU32*453.59/3600*Dispersion!$AX$8,0)</f>
        <v>0</v>
      </c>
      <c r="GN32" s="74">
        <f>IF(AND(ISNUMBER('Emissions (start here)'!CU32),ISNUMBER(Dispersion!$AX$9)),'Emissions (start here)'!CU32*453.59/3600*Dispersion!$AX$9,0)</f>
        <v>0</v>
      </c>
      <c r="GO32" s="74">
        <f>IF(AND(ISNUMBER('Emissions (start here)'!CV32),ISNUMBER(Dispersion!$AX$10)),'Emissions (start here)'!CV32*2000*453.59/8760/3600*Dispersion!$AX$10,0)</f>
        <v>0</v>
      </c>
      <c r="GP32" s="74">
        <f>IF(AND(ISNUMBER('Emissions (start here)'!CV32),ISNUMBER(Dispersion!$AX$11)),'Emissions (start here)'!CV32*2000*453.59/8760/3600*Dispersion!$AX$11,0)</f>
        <v>0</v>
      </c>
      <c r="GQ32" s="74">
        <f>IF(AND(ISNUMBER('Emissions (start here)'!CW32),ISNUMBER(Dispersion!$AY$8)),'Emissions (start here)'!CW32*453.59/3600*Dispersion!$AY$8,0)</f>
        <v>0</v>
      </c>
      <c r="GR32" s="74">
        <f>IF(AND(ISNUMBER('Emissions (start here)'!CW32),ISNUMBER(Dispersion!$AY$9)),'Emissions (start here)'!CW32*453.59/3600*Dispersion!$AY$9,0)</f>
        <v>0</v>
      </c>
      <c r="GS32" s="74">
        <f>IF(AND(ISNUMBER('Emissions (start here)'!CX32),ISNUMBER(Dispersion!$AY$10)),'Emissions (start here)'!CX32*2000*453.59/8760/3600*Dispersion!$AY$10,0)</f>
        <v>0</v>
      </c>
      <c r="GT32" s="74">
        <f>IF(AND(ISNUMBER('Emissions (start here)'!CX32),ISNUMBER(Dispersion!$AY$11)),'Emissions (start here)'!CX32*2000*453.59/8760/3600*Dispersion!$AY$11,0)</f>
        <v>0</v>
      </c>
      <c r="GU32" s="74">
        <f>IF(AND(ISNUMBER('Emissions (start here)'!CY32),ISNUMBER(Dispersion!$AZ$8)),'Emissions (start here)'!CY32*453.59/3600*Dispersion!$AZ$8,0)</f>
        <v>0</v>
      </c>
      <c r="GV32" s="74">
        <f>IF(AND(ISNUMBER('Emissions (start here)'!CY32),ISNUMBER(Dispersion!$AZ$9)),'Emissions (start here)'!CY32*453.59/3600*Dispersion!$AZ$9,0)</f>
        <v>0</v>
      </c>
      <c r="GW32" s="74">
        <f>IF(AND(ISNUMBER('Emissions (start here)'!CZ32),ISNUMBER(Dispersion!$AZ$10)),'Emissions (start here)'!CZ32*2000*453.59/8760/3600*Dispersion!$AZ$10,0)</f>
        <v>0</v>
      </c>
      <c r="GX32" s="74">
        <f>IF(AND(ISNUMBER('Emissions (start here)'!CZ32),ISNUMBER(Dispersion!$AZ$11)),'Emissions (start here)'!CZ32*2000*453.59/8760/3600*Dispersion!$AZ$11,0)</f>
        <v>0</v>
      </c>
    </row>
    <row r="33" spans="1:206" x14ac:dyDescent="0.2">
      <c r="A33" s="51" t="str">
        <f>'Tox Values'!C33</f>
        <v>90-04-0</v>
      </c>
      <c r="B33" s="94" t="str">
        <f>'Tox Values'!D33</f>
        <v>Anisidine, o-</v>
      </c>
      <c r="C33" s="96">
        <f t="shared" si="1"/>
        <v>0</v>
      </c>
      <c r="D33" s="74">
        <f t="shared" si="2"/>
        <v>0</v>
      </c>
      <c r="E33" s="74">
        <f t="shared" si="3"/>
        <v>0</v>
      </c>
      <c r="F33" s="99">
        <f t="shared" si="4"/>
        <v>0</v>
      </c>
      <c r="G33" s="97">
        <f>IF(AND(ISNUMBER('Emissions (start here)'!E33),ISNUMBER(Dispersion!$C$8)),'Emissions (start here)'!E33*453.59/3600*Dispersion!$C$8,0)</f>
        <v>0</v>
      </c>
      <c r="H33" s="74">
        <f>IF(AND(ISNUMBER('Emissions (start here)'!E33),ISNUMBER(Dispersion!$C$9)),'Emissions (start here)'!E33*453.59/3600*Dispersion!$C$9,0)</f>
        <v>0</v>
      </c>
      <c r="I33" s="74">
        <f>IF(AND(ISNUMBER('Emissions (start here)'!F33),ISNUMBER(Dispersion!$C$10)),'Emissions (start here)'!F33*2000*453.59/8760/3600*Dispersion!$C$10,0)</f>
        <v>0</v>
      </c>
      <c r="J33" s="74">
        <f>IF(AND(ISNUMBER('Emissions (start here)'!F33),ISNUMBER(Dispersion!$C$11)),'Emissions (start here)'!F33*2000*453.59/8760/3600*Dispersion!$C$11,0)</f>
        <v>0</v>
      </c>
      <c r="K33" s="74">
        <f>IF(AND(ISNUMBER('Emissions (start here)'!G33),ISNUMBER(Dispersion!$D$8)),'Emissions (start here)'!G33*453.59/3600*Dispersion!$D$8,0)</f>
        <v>0</v>
      </c>
      <c r="L33" s="74">
        <f>IF(AND(ISNUMBER('Emissions (start here)'!G33),ISNUMBER(Dispersion!$D$9)),'Emissions (start here)'!G33*453.59/3600*Dispersion!$D$9,0)</f>
        <v>0</v>
      </c>
      <c r="M33" s="74">
        <f>IF(AND(ISNUMBER('Emissions (start here)'!H33),ISNUMBER(Dispersion!$D$10)),'Emissions (start here)'!H33*2000*453.59/8760/3600*Dispersion!$D$10,0)</f>
        <v>0</v>
      </c>
      <c r="N33" s="74">
        <f>IF(AND(ISNUMBER('Emissions (start here)'!H33),ISNUMBER(Dispersion!$D$11)),'Emissions (start here)'!H33*2000*453.59/8760/3600*Dispersion!$D$11,0)</f>
        <v>0</v>
      </c>
      <c r="O33" s="74">
        <f>IF(AND(ISNUMBER('Emissions (start here)'!I33),ISNUMBER(Dispersion!$E$8)),'Emissions (start here)'!I33*453.59/3600*Dispersion!$E$8,0)</f>
        <v>0</v>
      </c>
      <c r="P33" s="74">
        <f>IF(AND(ISNUMBER('Emissions (start here)'!I33),ISNUMBER(Dispersion!$E$9)),'Emissions (start here)'!I33*453.59/3600*Dispersion!$E$9,0)</f>
        <v>0</v>
      </c>
      <c r="Q33" s="74">
        <f>IF(AND(ISNUMBER('Emissions (start here)'!J33),ISNUMBER(Dispersion!$E$10)),'Emissions (start here)'!J33*2000*453.59/8760/3600*Dispersion!$E$10,0)</f>
        <v>0</v>
      </c>
      <c r="R33" s="74">
        <f>IF(AND(ISNUMBER('Emissions (start here)'!J33),ISNUMBER(Dispersion!$E$11)),'Emissions (start here)'!J33*2000*453.59/8760/3600*Dispersion!$E$11,0)</f>
        <v>0</v>
      </c>
      <c r="S33" s="74">
        <f>IF(AND(ISNUMBER('Emissions (start here)'!K33),ISNUMBER(Dispersion!$F$8)),'Emissions (start here)'!K33*453.59/3600*Dispersion!$F$8,0)</f>
        <v>0</v>
      </c>
      <c r="T33" s="74">
        <f>IF(AND(ISNUMBER('Emissions (start here)'!K33),ISNUMBER(Dispersion!$F$9)),'Emissions (start here)'!K33*453.59/3600*Dispersion!$F$9,0)</f>
        <v>0</v>
      </c>
      <c r="U33" s="74">
        <f>IF(AND(ISNUMBER('Emissions (start here)'!L33),ISNUMBER(Dispersion!$F$10)),'Emissions (start here)'!L33*2000*453.59/8760/3600*Dispersion!$F$10,0)</f>
        <v>0</v>
      </c>
      <c r="V33" s="74">
        <f>IF(AND(ISNUMBER('Emissions (start here)'!L33),ISNUMBER(Dispersion!$F$11)),'Emissions (start here)'!L33*2000*453.59/8760/3600*Dispersion!$F$11,0)</f>
        <v>0</v>
      </c>
      <c r="W33" s="74">
        <f>IF(AND(ISNUMBER('Emissions (start here)'!M33),ISNUMBER(Dispersion!$G$8)),'Emissions (start here)'!M33*453.59/3600*Dispersion!$G$8,0)</f>
        <v>0</v>
      </c>
      <c r="X33" s="74">
        <f>IF(AND(ISNUMBER('Emissions (start here)'!M33),ISNUMBER(Dispersion!$G$9)),'Emissions (start here)'!M33*453.59/3600*Dispersion!$G$9,0)</f>
        <v>0</v>
      </c>
      <c r="Y33" s="74">
        <f>IF(AND(ISNUMBER('Emissions (start here)'!N33),ISNUMBER(Dispersion!$G$10)),'Emissions (start here)'!N33*2000*453.59/8760/3600*Dispersion!$G$10,0)</f>
        <v>0</v>
      </c>
      <c r="Z33" s="74">
        <f>IF(AND(ISNUMBER('Emissions (start here)'!N33),ISNUMBER(Dispersion!$G$11)),'Emissions (start here)'!N33*2000*453.59/8760/3600*Dispersion!$G$11,0)</f>
        <v>0</v>
      </c>
      <c r="AA33" s="74">
        <f>IF(AND(ISNUMBER('Emissions (start here)'!O33),ISNUMBER(Dispersion!$H$8)),'Emissions (start here)'!O33*453.59/3600*Dispersion!$H$8,0)</f>
        <v>0</v>
      </c>
      <c r="AB33" s="74">
        <f>IF(AND(ISNUMBER('Emissions (start here)'!O33),ISNUMBER(Dispersion!$H$9)),'Emissions (start here)'!O33*453.59/3600*Dispersion!$H$9,0)</f>
        <v>0</v>
      </c>
      <c r="AC33" s="74">
        <f>IF(AND(ISNUMBER('Emissions (start here)'!P33),ISNUMBER(Dispersion!$H$10)),'Emissions (start here)'!P33*2000*453.59/8760/3600*Dispersion!$H$10,0)</f>
        <v>0</v>
      </c>
      <c r="AD33" s="74">
        <f>IF(AND(ISNUMBER('Emissions (start here)'!P33),ISNUMBER(Dispersion!$H$11)),'Emissions (start here)'!P33*2000*453.59/8760/3600*Dispersion!$H$11,0)</f>
        <v>0</v>
      </c>
      <c r="AE33" s="74">
        <f>IF(AND(ISNUMBER('Emissions (start here)'!Q33),ISNUMBER(Dispersion!$I$8)),'Emissions (start here)'!Q33*453.59/3600*Dispersion!$I$8,0)</f>
        <v>0</v>
      </c>
      <c r="AF33" s="74">
        <f>IF(AND(ISNUMBER('Emissions (start here)'!Q33),ISNUMBER(Dispersion!$I$9)),'Emissions (start here)'!Q33*453.59/3600*Dispersion!$I$9,0)</f>
        <v>0</v>
      </c>
      <c r="AG33" s="74">
        <f>IF(AND(ISNUMBER('Emissions (start here)'!R33),ISNUMBER(Dispersion!$I$10)),'Emissions (start here)'!R33*2000*453.59/8760/3600*Dispersion!$I$10,0)</f>
        <v>0</v>
      </c>
      <c r="AH33" s="74">
        <f>IF(AND(ISNUMBER('Emissions (start here)'!R33),ISNUMBER(Dispersion!$I$11)),'Emissions (start here)'!R33*2000*453.59/8760/3600*Dispersion!$I$11,0)</f>
        <v>0</v>
      </c>
      <c r="AI33" s="74">
        <f>IF(AND(ISNUMBER('Emissions (start here)'!S33),ISNUMBER(Dispersion!$J$8)),'Emissions (start here)'!S33*453.59/3600*Dispersion!$J$8,0)</f>
        <v>0</v>
      </c>
      <c r="AJ33" s="74">
        <f>IF(AND(ISNUMBER('Emissions (start here)'!S33),ISNUMBER(Dispersion!$J$9)),'Emissions (start here)'!S33*453.59/3600*Dispersion!$J$9,0)</f>
        <v>0</v>
      </c>
      <c r="AK33" s="74">
        <f>IF(AND(ISNUMBER('Emissions (start here)'!T33),ISNUMBER(Dispersion!$J$10)),'Emissions (start here)'!T33*2000*453.59/8760/3600*Dispersion!$J$10,0)</f>
        <v>0</v>
      </c>
      <c r="AL33" s="74">
        <f>IF(AND(ISNUMBER('Emissions (start here)'!T33),ISNUMBER(Dispersion!$J$11)),'Emissions (start here)'!T33*2000*453.59/8760/3600*Dispersion!$J$11,0)</f>
        <v>0</v>
      </c>
      <c r="AM33" s="74">
        <f>IF(AND(ISNUMBER('Emissions (start here)'!U33),ISNUMBER(Dispersion!$K$8)),'Emissions (start here)'!U33*453.59/3600*Dispersion!$K$8,0)</f>
        <v>0</v>
      </c>
      <c r="AN33" s="74">
        <f>IF(AND(ISNUMBER('Emissions (start here)'!U33),ISNUMBER(Dispersion!$K$9)),'Emissions (start here)'!U33*453.59/3600*Dispersion!$K$9,0)</f>
        <v>0</v>
      </c>
      <c r="AO33" s="74">
        <f>IF(AND(ISNUMBER('Emissions (start here)'!V33),ISNUMBER(Dispersion!$K$10)),'Emissions (start here)'!V33*2000*453.59/8760/3600*Dispersion!$K$10,0)</f>
        <v>0</v>
      </c>
      <c r="AP33" s="74">
        <f>IF(AND(ISNUMBER('Emissions (start here)'!V33),ISNUMBER(Dispersion!$K$11)),'Emissions (start here)'!V33*2000*453.59/8760/3600*Dispersion!$K$11,0)</f>
        <v>0</v>
      </c>
      <c r="AQ33" s="74">
        <f>IF(AND(ISNUMBER('Emissions (start here)'!W33),ISNUMBER(Dispersion!$L$8)),'Emissions (start here)'!W33*453.59/3600*Dispersion!$L$8,0)</f>
        <v>0</v>
      </c>
      <c r="AR33" s="74">
        <f>IF(AND(ISNUMBER('Emissions (start here)'!W33),ISNUMBER(Dispersion!$L$9)),'Emissions (start here)'!W33*453.59/3600*Dispersion!$L$9,0)</f>
        <v>0</v>
      </c>
      <c r="AS33" s="74">
        <f>IF(AND(ISNUMBER('Emissions (start here)'!X33),ISNUMBER(Dispersion!$L$10)),'Emissions (start here)'!X33*2000*453.59/8760/3600*Dispersion!$L$10,0)</f>
        <v>0</v>
      </c>
      <c r="AT33" s="74">
        <f>IF(AND(ISNUMBER('Emissions (start here)'!X33),ISNUMBER(Dispersion!$L$11)),'Emissions (start here)'!X33*2000*453.59/8760/3600*Dispersion!$L$11,0)</f>
        <v>0</v>
      </c>
      <c r="AU33" s="74">
        <f>IF(AND(ISNUMBER('Emissions (start here)'!Y33),ISNUMBER(Dispersion!$M$8)),'Emissions (start here)'!Y33*453.59/3600*Dispersion!$M$8,0)</f>
        <v>0</v>
      </c>
      <c r="AV33" s="74">
        <f>IF(AND(ISNUMBER('Emissions (start here)'!Y33),ISNUMBER(Dispersion!$M$9)),'Emissions (start here)'!Y33*453.59/3600*Dispersion!$M$9,0)</f>
        <v>0</v>
      </c>
      <c r="AW33" s="74">
        <f>IF(AND(ISNUMBER('Emissions (start here)'!Z33),ISNUMBER(Dispersion!$M$10)),'Emissions (start here)'!Z33*2000*453.59/8760/3600*Dispersion!$M$10,0)</f>
        <v>0</v>
      </c>
      <c r="AX33" s="74">
        <f>IF(AND(ISNUMBER('Emissions (start here)'!Z33),ISNUMBER(Dispersion!$M$11)),'Emissions (start here)'!Z33*2000*453.59/8760/3600*Dispersion!$M$11,0)</f>
        <v>0</v>
      </c>
      <c r="AY33" s="74">
        <f>IF(AND(ISNUMBER('Emissions (start here)'!AA33),ISNUMBER(Dispersion!$N$8)),'Emissions (start here)'!AA33*453.59/3600*Dispersion!$N$8,0)</f>
        <v>0</v>
      </c>
      <c r="AZ33" s="74">
        <f>IF(AND(ISNUMBER('Emissions (start here)'!AA33),ISNUMBER(Dispersion!$N$9)),'Emissions (start here)'!AA33*453.59/3600*Dispersion!$N$9,0)</f>
        <v>0</v>
      </c>
      <c r="BA33" s="74">
        <f>IF(AND(ISNUMBER('Emissions (start here)'!AB33),ISNUMBER(Dispersion!$N$10)),'Emissions (start here)'!AB33*2000*453.59/8760/3600*Dispersion!$N$10,0)</f>
        <v>0</v>
      </c>
      <c r="BB33" s="74">
        <f>IF(AND(ISNUMBER('Emissions (start here)'!AB33),ISNUMBER(Dispersion!$N$11)),'Emissions (start here)'!AB33*2000*453.59/8760/3600*Dispersion!$N$11,0)</f>
        <v>0</v>
      </c>
      <c r="BC33" s="74">
        <f>IF(AND(ISNUMBER('Emissions (start here)'!AC33),ISNUMBER(Dispersion!$O$8)),'Emissions (start here)'!AC33*453.59/3600*Dispersion!$O$8,0)</f>
        <v>0</v>
      </c>
      <c r="BD33" s="74">
        <f>IF(AND(ISNUMBER('Emissions (start here)'!AC33),ISNUMBER(Dispersion!$O$9)),'Emissions (start here)'!AC33*453.59/3600*Dispersion!$O$9,0)</f>
        <v>0</v>
      </c>
      <c r="BE33" s="74">
        <f>IF(AND(ISNUMBER('Emissions (start here)'!AD33),ISNUMBER(Dispersion!$O$10)),'Emissions (start here)'!AD33*2000*453.59/8760/3600*Dispersion!$O$10,0)</f>
        <v>0</v>
      </c>
      <c r="BF33" s="74">
        <f>IF(AND(ISNUMBER('Emissions (start here)'!AD33),ISNUMBER(Dispersion!$O$11)),'Emissions (start here)'!AD33*2000*453.59/8760/3600*Dispersion!$O$11,0)</f>
        <v>0</v>
      </c>
      <c r="BG33" s="74">
        <f>IF(AND(ISNUMBER('Emissions (start here)'!AE33),ISNUMBER(Dispersion!$P$8)),'Emissions (start here)'!AE33*453.59/3600*Dispersion!$P$8,0)</f>
        <v>0</v>
      </c>
      <c r="BH33" s="74">
        <f>IF(AND(ISNUMBER('Emissions (start here)'!AE33),ISNUMBER(Dispersion!$P$9)),'Emissions (start here)'!AE33*453.59/3600*Dispersion!$P$9,0)</f>
        <v>0</v>
      </c>
      <c r="BI33" s="74">
        <f>IF(AND(ISNUMBER('Emissions (start here)'!AF33),ISNUMBER(Dispersion!$P$10)),'Emissions (start here)'!AF33*2000*453.59/8760/3600*Dispersion!$P$10,0)</f>
        <v>0</v>
      </c>
      <c r="BJ33" s="74">
        <f>IF(AND(ISNUMBER('Emissions (start here)'!AF33),ISNUMBER(Dispersion!$P$11)),'Emissions (start here)'!AF33*2000*453.59/8760/3600*Dispersion!$P$11,0)</f>
        <v>0</v>
      </c>
      <c r="BK33" s="74">
        <f>IF(AND(ISNUMBER('Emissions (start here)'!AG33),ISNUMBER(Dispersion!$Q$8)),'Emissions (start here)'!AG33*453.59/3600*Dispersion!$Q$8,0)</f>
        <v>0</v>
      </c>
      <c r="BL33" s="74">
        <f>IF(AND(ISNUMBER('Emissions (start here)'!AG33),ISNUMBER(Dispersion!$Q$9)),'Emissions (start here)'!AG33*453.59/3600*Dispersion!$Q$9,0)</f>
        <v>0</v>
      </c>
      <c r="BM33" s="74">
        <f>IF(AND(ISNUMBER('Emissions (start here)'!AH33),ISNUMBER(Dispersion!$Q$10)),'Emissions (start here)'!AH33*2000*453.59/8760/3600*Dispersion!$Q$10,0)</f>
        <v>0</v>
      </c>
      <c r="BN33" s="74">
        <f>IF(AND(ISNUMBER('Emissions (start here)'!AH33),ISNUMBER(Dispersion!$Q$11)),'Emissions (start here)'!AH33*2000*453.59/8760/3600*Dispersion!$Q$11,0)</f>
        <v>0</v>
      </c>
      <c r="BO33" s="74">
        <f>IF(AND(ISNUMBER('Emissions (start here)'!AI33),ISNUMBER(Dispersion!$R$8)),'Emissions (start here)'!AI33*453.59/3600*Dispersion!$R$8,0)</f>
        <v>0</v>
      </c>
      <c r="BP33" s="74">
        <f>IF(AND(ISNUMBER('Emissions (start here)'!AI33),ISNUMBER(Dispersion!$R$9)),'Emissions (start here)'!AI33*453.59/3600*Dispersion!$R$9,0)</f>
        <v>0</v>
      </c>
      <c r="BQ33" s="74">
        <f>IF(AND(ISNUMBER('Emissions (start here)'!AJ33),ISNUMBER(Dispersion!$R$10)),'Emissions (start here)'!AJ33*2000*453.59/8760/3600*Dispersion!$R$10,0)</f>
        <v>0</v>
      </c>
      <c r="BR33" s="74">
        <f>IF(AND(ISNUMBER('Emissions (start here)'!AJ33),ISNUMBER(Dispersion!$R$11)),'Emissions (start here)'!AJ33*2000*453.59/8760/3600*Dispersion!$R$11,0)</f>
        <v>0</v>
      </c>
      <c r="BS33" s="74">
        <f>IF(AND(ISNUMBER('Emissions (start here)'!AK33),ISNUMBER(Dispersion!$S$8)),'Emissions (start here)'!AK33*453.59/3600*Dispersion!$S$8,0)</f>
        <v>0</v>
      </c>
      <c r="BT33" s="74">
        <f>IF(AND(ISNUMBER('Emissions (start here)'!AK33),ISNUMBER(Dispersion!$S$9)),'Emissions (start here)'!AK33*453.59/3600*Dispersion!$S$9,0)</f>
        <v>0</v>
      </c>
      <c r="BU33" s="74">
        <f>IF(AND(ISNUMBER('Emissions (start here)'!AL33),ISNUMBER(Dispersion!$S$10)),'Emissions (start here)'!AL33*2000*453.59/8760/3600*Dispersion!$S$10,0)</f>
        <v>0</v>
      </c>
      <c r="BV33" s="74">
        <f>IF(AND(ISNUMBER('Emissions (start here)'!AL33),ISNUMBER(Dispersion!$S$11)),'Emissions (start here)'!AL33*2000*453.59/8760/3600*Dispersion!$S$11,0)</f>
        <v>0</v>
      </c>
      <c r="BW33" s="74">
        <f>IF(AND(ISNUMBER('Emissions (start here)'!AM33),ISNUMBER(Dispersion!$T$8)),'Emissions (start here)'!AM33*453.59/3600*Dispersion!$T$8,0)</f>
        <v>0</v>
      </c>
      <c r="BX33" s="74">
        <f>IF(AND(ISNUMBER('Emissions (start here)'!AM33),ISNUMBER(Dispersion!$T$9)),'Emissions (start here)'!AM33*453.59/3600*Dispersion!$T$9,0)</f>
        <v>0</v>
      </c>
      <c r="BY33" s="74">
        <f>IF(AND(ISNUMBER('Emissions (start here)'!AN33),ISNUMBER(Dispersion!$T$10)),'Emissions (start here)'!AN33*2000*453.59/8760/3600*Dispersion!$T$10,0)</f>
        <v>0</v>
      </c>
      <c r="BZ33" s="74">
        <f>IF(AND(ISNUMBER('Emissions (start here)'!AN33),ISNUMBER(Dispersion!$T$11)),'Emissions (start here)'!AN33*2000*453.59/8760/3600*Dispersion!$T$11,0)</f>
        <v>0</v>
      </c>
      <c r="CA33" s="74">
        <f>IF(AND(ISNUMBER('Emissions (start here)'!AO33),ISNUMBER(Dispersion!$U$8)),'Emissions (start here)'!AO33*453.59/3600*Dispersion!$U$8,0)</f>
        <v>0</v>
      </c>
      <c r="CB33" s="74">
        <f>IF(AND(ISNUMBER('Emissions (start here)'!AO33),ISNUMBER(Dispersion!$U$9)),'Emissions (start here)'!AO33*453.59/3600*Dispersion!$U$9,0)</f>
        <v>0</v>
      </c>
      <c r="CC33" s="74">
        <f>IF(AND(ISNUMBER('Emissions (start here)'!AP33),ISNUMBER(Dispersion!$U$10)),'Emissions (start here)'!AP33*2000*453.59/8760/3600*Dispersion!$U$10,0)</f>
        <v>0</v>
      </c>
      <c r="CD33" s="74">
        <f>IF(AND(ISNUMBER('Emissions (start here)'!AP33),ISNUMBER(Dispersion!$U$11)),'Emissions (start here)'!AP33*2000*453.59/8760/3600*Dispersion!$U$11,0)</f>
        <v>0</v>
      </c>
      <c r="CE33" s="74">
        <f>IF(AND(ISNUMBER('Emissions (start here)'!AQ33),ISNUMBER(Dispersion!$V$8)),'Emissions (start here)'!AQ33*453.59/3600*Dispersion!$V$8,0)</f>
        <v>0</v>
      </c>
      <c r="CF33" s="74">
        <f>IF(AND(ISNUMBER('Emissions (start here)'!AQ33),ISNUMBER(Dispersion!$V$9)),'Emissions (start here)'!AQ33*453.59/3600*Dispersion!$V$9,0)</f>
        <v>0</v>
      </c>
      <c r="CG33" s="74">
        <f>IF(AND(ISNUMBER('Emissions (start here)'!AR33),ISNUMBER(Dispersion!$V$10)),'Emissions (start here)'!AR33*2000*453.59/8760/3600*Dispersion!$V$10,0)</f>
        <v>0</v>
      </c>
      <c r="CH33" s="74">
        <f>IF(AND(ISNUMBER('Emissions (start here)'!AR33),ISNUMBER(Dispersion!$V$11)),'Emissions (start here)'!AR33*2000*453.59/8760/3600*Dispersion!$V$11,0)</f>
        <v>0</v>
      </c>
      <c r="CI33" s="74">
        <f>IF(AND(ISNUMBER('Emissions (start here)'!AS33),ISNUMBER(Dispersion!$W$8)),'Emissions (start here)'!AS33*453.59/3600*Dispersion!$W$8,0)</f>
        <v>0</v>
      </c>
      <c r="CJ33" s="74">
        <f>IF(AND(ISNUMBER('Emissions (start here)'!AS33),ISNUMBER(Dispersion!$W$9)),'Emissions (start here)'!AS33*453.59/3600*Dispersion!$W$9,0)</f>
        <v>0</v>
      </c>
      <c r="CK33" s="74">
        <f>IF(AND(ISNUMBER('Emissions (start here)'!AT33),ISNUMBER(Dispersion!$W$10)),'Emissions (start here)'!AT33*2000*453.59/8760/3600*Dispersion!$W$10,0)</f>
        <v>0</v>
      </c>
      <c r="CL33" s="74">
        <f>IF(AND(ISNUMBER('Emissions (start here)'!AT33),ISNUMBER(Dispersion!$W$11)),'Emissions (start here)'!AT33*2000*453.59/8760/3600*Dispersion!$W$11,0)</f>
        <v>0</v>
      </c>
      <c r="CM33" s="74">
        <f>IF(AND(ISNUMBER('Emissions (start here)'!AU33),ISNUMBER(Dispersion!$X$8)),'Emissions (start here)'!AU33*453.59/3600*Dispersion!$X$8,0)</f>
        <v>0</v>
      </c>
      <c r="CN33" s="74">
        <f>IF(AND(ISNUMBER('Emissions (start here)'!AU33),ISNUMBER(Dispersion!$X$9)),'Emissions (start here)'!AU33*453.59/3600*Dispersion!$X$9,0)</f>
        <v>0</v>
      </c>
      <c r="CO33" s="74">
        <f>IF(AND(ISNUMBER('Emissions (start here)'!AV33),ISNUMBER(Dispersion!$X$10)),'Emissions (start here)'!AV33*2000*453.59/8760/3600*Dispersion!$X$10,0)</f>
        <v>0</v>
      </c>
      <c r="CP33" s="74">
        <f>IF(AND(ISNUMBER('Emissions (start here)'!AV33),ISNUMBER(Dispersion!$X$11)),'Emissions (start here)'!AV33*2000*453.59/8760/3600*Dispersion!$X$11,0)</f>
        <v>0</v>
      </c>
      <c r="CQ33" s="74">
        <f>IF(AND(ISNUMBER('Emissions (start here)'!AW33),ISNUMBER(Dispersion!$Y$8)),'Emissions (start here)'!AW33*453.59/3600*Dispersion!$Y$8,0)</f>
        <v>0</v>
      </c>
      <c r="CR33" s="74">
        <f>IF(AND(ISNUMBER('Emissions (start here)'!AW33),ISNUMBER(Dispersion!$Y$9)),'Emissions (start here)'!AW33*453.59/3600*Dispersion!$Y$9,0)</f>
        <v>0</v>
      </c>
      <c r="CS33" s="74">
        <f>IF(AND(ISNUMBER('Emissions (start here)'!AX33),ISNUMBER(Dispersion!$Y$10)),'Emissions (start here)'!AX33*2000*453.59/8760/3600*Dispersion!$Y$10,0)</f>
        <v>0</v>
      </c>
      <c r="CT33" s="74">
        <f>IF(AND(ISNUMBER('Emissions (start here)'!AX33),ISNUMBER(Dispersion!$Y$11)),'Emissions (start here)'!AX33*2000*453.59/8760/3600*Dispersion!$Y$11,0)</f>
        <v>0</v>
      </c>
      <c r="CU33" s="74">
        <f>IF(AND(ISNUMBER('Emissions (start here)'!AY33),ISNUMBER(Dispersion!$Z$8)),'Emissions (start here)'!AY33*453.59/3600*Dispersion!$Z$8,0)</f>
        <v>0</v>
      </c>
      <c r="CV33" s="74">
        <f>IF(AND(ISNUMBER('Emissions (start here)'!AY33),ISNUMBER(Dispersion!$Z$9)),'Emissions (start here)'!AY33*453.59/3600*Dispersion!$Z$9,0)</f>
        <v>0</v>
      </c>
      <c r="CW33" s="74">
        <f>IF(AND(ISNUMBER('Emissions (start here)'!AZ33),ISNUMBER(Dispersion!$Z$10)),'Emissions (start here)'!AZ33*2000*453.59/8760/3600*Dispersion!$Z$10,0)</f>
        <v>0</v>
      </c>
      <c r="CX33" s="74">
        <f>IF(AND(ISNUMBER('Emissions (start here)'!AZ33),ISNUMBER(Dispersion!$Z$11)),'Emissions (start here)'!AZ33*2000*453.59/8760/3600*Dispersion!$Z$11,0)</f>
        <v>0</v>
      </c>
      <c r="CY33" s="74">
        <f>IF(AND(ISNUMBER('Emissions (start here)'!BA33),ISNUMBER(Dispersion!$AA$8)),'Emissions (start here)'!BA33*453.59/3600*Dispersion!$AA$8,0)</f>
        <v>0</v>
      </c>
      <c r="CZ33" s="74">
        <f>IF(AND(ISNUMBER('Emissions (start here)'!BA33),ISNUMBER(Dispersion!$AA$9)),'Emissions (start here)'!BA33*453.59/3600*Dispersion!$AA$9,0)</f>
        <v>0</v>
      </c>
      <c r="DA33" s="74">
        <f>IF(AND(ISNUMBER('Emissions (start here)'!BB33),ISNUMBER(Dispersion!$AA$10)),'Emissions (start here)'!BB33*2000*453.59/8760/3600*Dispersion!$AA$10,0)</f>
        <v>0</v>
      </c>
      <c r="DB33" s="74">
        <f>IF(AND(ISNUMBER('Emissions (start here)'!BB33),ISNUMBER(Dispersion!$AA$11)),'Emissions (start here)'!BB33*2000*453.59/8760/3600*Dispersion!$AA$11,0)</f>
        <v>0</v>
      </c>
      <c r="DC33" s="74">
        <f>IF(AND(ISNUMBER('Emissions (start here)'!BC33),ISNUMBER(Dispersion!$AB$8)),'Emissions (start here)'!BC33*453.59/3600*Dispersion!$AB$8,0)</f>
        <v>0</v>
      </c>
      <c r="DD33" s="74">
        <f>IF(AND(ISNUMBER('Emissions (start here)'!BC33),ISNUMBER(Dispersion!$AB$9)),'Emissions (start here)'!BC33*453.59/3600*Dispersion!$AB$9,0)</f>
        <v>0</v>
      </c>
      <c r="DE33" s="74">
        <f>IF(AND(ISNUMBER('Emissions (start here)'!BD33),ISNUMBER(Dispersion!$AB$10)),'Emissions (start here)'!BD33*2000*453.59/8760/3600*Dispersion!$AB$10,0)</f>
        <v>0</v>
      </c>
      <c r="DF33" s="74">
        <f>IF(AND(ISNUMBER('Emissions (start here)'!BD33),ISNUMBER(Dispersion!$AB$11)),'Emissions (start here)'!BD33*2000*453.59/8760/3600*Dispersion!$AB$11,0)</f>
        <v>0</v>
      </c>
      <c r="DG33" s="74">
        <f>IF(AND(ISNUMBER('Emissions (start here)'!BE33),ISNUMBER(Dispersion!$AC$8)),'Emissions (start here)'!BE33*453.59/3600*Dispersion!$AC$8,0)</f>
        <v>0</v>
      </c>
      <c r="DH33" s="74">
        <f>IF(AND(ISNUMBER('Emissions (start here)'!BE33),ISNUMBER(Dispersion!$AC$9)),'Emissions (start here)'!BE33*453.59/3600*Dispersion!$AC$9,0)</f>
        <v>0</v>
      </c>
      <c r="DI33" s="74">
        <f>IF(AND(ISNUMBER('Emissions (start here)'!BF33),ISNUMBER(Dispersion!$AC$10)),'Emissions (start here)'!BF33*2000*453.59/8760/3600*Dispersion!$AC$10,0)</f>
        <v>0</v>
      </c>
      <c r="DJ33" s="74">
        <f>IF(AND(ISNUMBER('Emissions (start here)'!BF33),ISNUMBER(Dispersion!$AC$11)),'Emissions (start here)'!BF33*2000*453.59/8760/3600*Dispersion!$AC$11,0)</f>
        <v>0</v>
      </c>
      <c r="DK33" s="74">
        <f>IF(AND(ISNUMBER('Emissions (start here)'!BG33),ISNUMBER(Dispersion!$AD$8)),'Emissions (start here)'!BG33*453.59/3600*Dispersion!$AD$8,0)</f>
        <v>0</v>
      </c>
      <c r="DL33" s="74">
        <f>IF(AND(ISNUMBER('Emissions (start here)'!BG33),ISNUMBER(Dispersion!$AD$9)),'Emissions (start here)'!BG33*453.59/3600*Dispersion!$AD$9,0)</f>
        <v>0</v>
      </c>
      <c r="DM33" s="74">
        <f>IF(AND(ISNUMBER('Emissions (start here)'!BH33),ISNUMBER(Dispersion!$AD$10)),'Emissions (start here)'!BH33*2000*453.59/8760/3600*Dispersion!$AD$10,0)</f>
        <v>0</v>
      </c>
      <c r="DN33" s="74">
        <f>IF(AND(ISNUMBER('Emissions (start here)'!BH33),ISNUMBER(Dispersion!$AD$11)),'Emissions (start here)'!BH33*2000*453.59/8760/3600*Dispersion!$AD$11,0)</f>
        <v>0</v>
      </c>
      <c r="DO33" s="74">
        <f>IF(AND(ISNUMBER('Emissions (start here)'!BI33),ISNUMBER(Dispersion!$AE$8)),'Emissions (start here)'!BI33*453.59/3600*Dispersion!$AE$8,0)</f>
        <v>0</v>
      </c>
      <c r="DP33" s="74">
        <f>IF(AND(ISNUMBER('Emissions (start here)'!BI33),ISNUMBER(Dispersion!$AE$9)),'Emissions (start here)'!BI33*453.59/3600*Dispersion!$AE$9,0)</f>
        <v>0</v>
      </c>
      <c r="DQ33" s="74">
        <f>IF(AND(ISNUMBER('Emissions (start here)'!BJ33),ISNUMBER(Dispersion!$AE$10)),'Emissions (start here)'!BJ33*2000*453.59/8760/3600*Dispersion!$AE$10,0)</f>
        <v>0</v>
      </c>
      <c r="DR33" s="74">
        <f>IF(AND(ISNUMBER('Emissions (start here)'!BJ33),ISNUMBER(Dispersion!$AE$11)),'Emissions (start here)'!BJ33*2000*453.59/8760/3600*Dispersion!$AE$11,0)</f>
        <v>0</v>
      </c>
      <c r="DS33" s="74">
        <f>IF(AND(ISNUMBER('Emissions (start here)'!BK33),ISNUMBER(Dispersion!$AF$8)),'Emissions (start here)'!BK33*453.59/3600*Dispersion!$AF$8,0)</f>
        <v>0</v>
      </c>
      <c r="DT33" s="74">
        <f>IF(AND(ISNUMBER('Emissions (start here)'!BK33),ISNUMBER(Dispersion!$AF$9)),'Emissions (start here)'!BK33*453.59/3600*Dispersion!$AF$9,0)</f>
        <v>0</v>
      </c>
      <c r="DU33" s="74">
        <f>IF(AND(ISNUMBER('Emissions (start here)'!BL33),ISNUMBER(Dispersion!$AF$10)),'Emissions (start here)'!BL33*2000*453.59/8760/3600*Dispersion!$AF$10,0)</f>
        <v>0</v>
      </c>
      <c r="DV33" s="74">
        <f>IF(AND(ISNUMBER('Emissions (start here)'!BL33),ISNUMBER(Dispersion!$AF$11)),'Emissions (start here)'!BL33*2000*453.59/8760/3600*Dispersion!$AF$11,0)</f>
        <v>0</v>
      </c>
      <c r="DW33" s="74">
        <f>IF(AND(ISNUMBER('Emissions (start here)'!BM33),ISNUMBER(Dispersion!$AG$8)),'Emissions (start here)'!BM33*453.59/3600*Dispersion!$AG$8,0)</f>
        <v>0</v>
      </c>
      <c r="DX33" s="74">
        <f>IF(AND(ISNUMBER('Emissions (start here)'!BM33),ISNUMBER(Dispersion!$AG$9)),'Emissions (start here)'!BM33*453.59/3600*Dispersion!$AG$9,0)</f>
        <v>0</v>
      </c>
      <c r="DY33" s="74">
        <f>IF(AND(ISNUMBER('Emissions (start here)'!BN33),ISNUMBER(Dispersion!$AG$10)),'Emissions (start here)'!BN33*2000*453.59/8760/3600*Dispersion!$AG$10,0)</f>
        <v>0</v>
      </c>
      <c r="DZ33" s="74">
        <f>IF(AND(ISNUMBER('Emissions (start here)'!BN33),ISNUMBER(Dispersion!$AG$11)),'Emissions (start here)'!BN33*2000*453.59/8760/3600*Dispersion!$AG$11,0)</f>
        <v>0</v>
      </c>
      <c r="EA33" s="74">
        <f>IF(AND(ISNUMBER('Emissions (start here)'!BO33),ISNUMBER(Dispersion!$AH$8)),'Emissions (start here)'!BO33*453.59/3600*Dispersion!$AH$8,0)</f>
        <v>0</v>
      </c>
      <c r="EB33" s="74">
        <f>IF(AND(ISNUMBER('Emissions (start here)'!BO33),ISNUMBER(Dispersion!$AH$9)),'Emissions (start here)'!BO33*453.59/3600*Dispersion!$AH$9,0)</f>
        <v>0</v>
      </c>
      <c r="EC33" s="74">
        <f>IF(AND(ISNUMBER('Emissions (start here)'!BP33),ISNUMBER(Dispersion!$AH$10)),'Emissions (start here)'!BP33*2000*453.59/8760/3600*Dispersion!$AH$10,0)</f>
        <v>0</v>
      </c>
      <c r="ED33" s="74">
        <f>IF(AND(ISNUMBER('Emissions (start here)'!BP33),ISNUMBER(Dispersion!$AH$11)),'Emissions (start here)'!BP33*2000*453.59/8760/3600*Dispersion!$AH$11,0)</f>
        <v>0</v>
      </c>
      <c r="EE33" s="74">
        <f>IF(AND(ISNUMBER('Emissions (start here)'!BQ33),ISNUMBER(Dispersion!$AI$8)),'Emissions (start here)'!BQ33*453.59/3600*Dispersion!$AI$8,0)</f>
        <v>0</v>
      </c>
      <c r="EF33" s="74">
        <f>IF(AND(ISNUMBER('Emissions (start here)'!BQ33),ISNUMBER(Dispersion!$AI$9)),'Emissions (start here)'!BQ33*453.59/3600*Dispersion!$AI$9,0)</f>
        <v>0</v>
      </c>
      <c r="EG33" s="74">
        <f>IF(AND(ISNUMBER('Emissions (start here)'!BR33),ISNUMBER(Dispersion!$AI$10)),'Emissions (start here)'!BR33*2000*453.59/8760/3600*Dispersion!$AI$10,0)</f>
        <v>0</v>
      </c>
      <c r="EH33" s="74">
        <f>IF(AND(ISNUMBER('Emissions (start here)'!BR33),ISNUMBER(Dispersion!$AI$11)),'Emissions (start here)'!BR33*2000*453.59/8760/3600*Dispersion!$AI$11,0)</f>
        <v>0</v>
      </c>
      <c r="EI33" s="74">
        <f>IF(AND(ISNUMBER('Emissions (start here)'!BS33),ISNUMBER(Dispersion!$AJ$8)),'Emissions (start here)'!BS33*453.59/3600*Dispersion!$AJ$8,0)</f>
        <v>0</v>
      </c>
      <c r="EJ33" s="74">
        <f>IF(AND(ISNUMBER('Emissions (start here)'!BS33),ISNUMBER(Dispersion!$AJ$9)),'Emissions (start here)'!BS33*453.59/3600*Dispersion!$AJ$9,0)</f>
        <v>0</v>
      </c>
      <c r="EK33" s="74">
        <f>IF(AND(ISNUMBER('Emissions (start here)'!BT33),ISNUMBER(Dispersion!$AJ$10)),'Emissions (start here)'!BT33*2000*453.59/8760/3600*Dispersion!$AJ$10,0)</f>
        <v>0</v>
      </c>
      <c r="EL33" s="74">
        <f>IF(AND(ISNUMBER('Emissions (start here)'!BT33),ISNUMBER(Dispersion!$AJ$11)),'Emissions (start here)'!BT33*2000*453.59/8760/3600*Dispersion!$AJ$11,0)</f>
        <v>0</v>
      </c>
      <c r="EM33" s="74">
        <f>IF(AND(ISNUMBER('Emissions (start here)'!BU33),ISNUMBER(Dispersion!$AK$8)),'Emissions (start here)'!BU33*453.59/3600*Dispersion!$AK$8,0)</f>
        <v>0</v>
      </c>
      <c r="EN33" s="74">
        <f>IF(AND(ISNUMBER('Emissions (start here)'!BU33),ISNUMBER(Dispersion!$AK$9)),'Emissions (start here)'!BU33*453.59/3600*Dispersion!$AK$9,0)</f>
        <v>0</v>
      </c>
      <c r="EO33" s="74">
        <f>IF(AND(ISNUMBER('Emissions (start here)'!BV33),ISNUMBER(Dispersion!$AK$10)),'Emissions (start here)'!BV33*2000*453.59/8760/3600*Dispersion!$AK$10,0)</f>
        <v>0</v>
      </c>
      <c r="EP33" s="74">
        <f>IF(AND(ISNUMBER('Emissions (start here)'!BV33),ISNUMBER(Dispersion!$AK$11)),'Emissions (start here)'!BV33*2000*453.59/8760/3600*Dispersion!$AK$11,0)</f>
        <v>0</v>
      </c>
      <c r="EQ33" s="74">
        <f>IF(AND(ISNUMBER('Emissions (start here)'!BW33),ISNUMBER(Dispersion!$AL$8)),'Emissions (start here)'!BW33*453.59/3600*Dispersion!$AL$8,0)</f>
        <v>0</v>
      </c>
      <c r="ER33" s="74">
        <f>IF(AND(ISNUMBER('Emissions (start here)'!BW33),ISNUMBER(Dispersion!$AL$9)),'Emissions (start here)'!BW33*453.59/3600*Dispersion!$AL$9,0)</f>
        <v>0</v>
      </c>
      <c r="ES33" s="74">
        <f>IF(AND(ISNUMBER('Emissions (start here)'!BX33),ISNUMBER(Dispersion!$AL$10)),'Emissions (start here)'!BX33*2000*453.59/8760/3600*Dispersion!$AL$10,0)</f>
        <v>0</v>
      </c>
      <c r="ET33" s="74">
        <f>IF(AND(ISNUMBER('Emissions (start here)'!BX33),ISNUMBER(Dispersion!$AL$11)),'Emissions (start here)'!BX33*2000*453.59/8760/3600*Dispersion!$AL$11,0)</f>
        <v>0</v>
      </c>
      <c r="EU33" s="74">
        <f>IF(AND(ISNUMBER('Emissions (start here)'!BY33),ISNUMBER(Dispersion!$AM$8)),'Emissions (start here)'!BY33*453.59/3600*Dispersion!$AM$8,0)</f>
        <v>0</v>
      </c>
      <c r="EV33" s="74">
        <f>IF(AND(ISNUMBER('Emissions (start here)'!BY33),ISNUMBER(Dispersion!$AM$9)),'Emissions (start here)'!BY33*453.59/3600*Dispersion!$AM$9,0)</f>
        <v>0</v>
      </c>
      <c r="EW33" s="74">
        <f>IF(AND(ISNUMBER('Emissions (start here)'!BZ33),ISNUMBER(Dispersion!$AM$10)),'Emissions (start here)'!BZ33*2000*453.59/8760/3600*Dispersion!$AM$10,0)</f>
        <v>0</v>
      </c>
      <c r="EX33" s="74">
        <f>IF(AND(ISNUMBER('Emissions (start here)'!BZ33),ISNUMBER(Dispersion!$AM$11)),'Emissions (start here)'!BZ33*2000*453.59/8760/3600*Dispersion!$AM$11,0)</f>
        <v>0</v>
      </c>
      <c r="EY33" s="74">
        <f>IF(AND(ISNUMBER('Emissions (start here)'!CA33),ISNUMBER(Dispersion!$AN$8)),'Emissions (start here)'!CA33*453.59/3600*Dispersion!$AN$8,0)</f>
        <v>0</v>
      </c>
      <c r="EZ33" s="74">
        <f>IF(AND(ISNUMBER('Emissions (start here)'!CA33),ISNUMBER(Dispersion!$AN$9)),'Emissions (start here)'!CA33*453.59/3600*Dispersion!$AN$9,0)</f>
        <v>0</v>
      </c>
      <c r="FA33" s="74">
        <f>IF(AND(ISNUMBER('Emissions (start here)'!CB33),ISNUMBER(Dispersion!$AN$10)),'Emissions (start here)'!CB33*2000*453.59/8760/3600*Dispersion!$AN$10,0)</f>
        <v>0</v>
      </c>
      <c r="FB33" s="74">
        <f>IF(AND(ISNUMBER('Emissions (start here)'!CB33),ISNUMBER(Dispersion!$AN$11)),'Emissions (start here)'!CB33*2000*453.59/8760/3600*Dispersion!$AN$11,0)</f>
        <v>0</v>
      </c>
      <c r="FC33" s="74">
        <f>IF(AND(ISNUMBER('Emissions (start here)'!CC33),ISNUMBER(Dispersion!$AO$8)),'Emissions (start here)'!CC33*453.59/3600*Dispersion!$AO$8,0)</f>
        <v>0</v>
      </c>
      <c r="FD33" s="74">
        <f>IF(AND(ISNUMBER('Emissions (start here)'!CC33),ISNUMBER(Dispersion!$AO$9)),'Emissions (start here)'!CC33*453.59/3600*Dispersion!$AO$9,0)</f>
        <v>0</v>
      </c>
      <c r="FE33" s="74">
        <f>IF(AND(ISNUMBER('Emissions (start here)'!CD33),ISNUMBER(Dispersion!$AO$10)),'Emissions (start here)'!CD33*2000*453.59/8760/3600*Dispersion!$AO$10,0)</f>
        <v>0</v>
      </c>
      <c r="FF33" s="74">
        <f>IF(AND(ISNUMBER('Emissions (start here)'!CD33),ISNUMBER(Dispersion!$AO$11)),'Emissions (start here)'!CD33*2000*453.59/8760/3600*Dispersion!$AO$11,0)</f>
        <v>0</v>
      </c>
      <c r="FG33" s="74">
        <f>IF(AND(ISNUMBER('Emissions (start here)'!CE33),ISNUMBER(Dispersion!$AP$8)),'Emissions (start here)'!CE33*453.59/3600*Dispersion!$AP$8,0)</f>
        <v>0</v>
      </c>
      <c r="FH33" s="74">
        <f>IF(AND(ISNUMBER('Emissions (start here)'!CE33),ISNUMBER(Dispersion!$AP$9)),'Emissions (start here)'!CE33*453.59/3600*Dispersion!$AP$9,0)</f>
        <v>0</v>
      </c>
      <c r="FI33" s="74">
        <f>IF(AND(ISNUMBER('Emissions (start here)'!CF33),ISNUMBER(Dispersion!$AP$10)),'Emissions (start here)'!CF33*2000*453.59/8760/3600*Dispersion!$AP$10,0)</f>
        <v>0</v>
      </c>
      <c r="FJ33" s="74">
        <f>IF(AND(ISNUMBER('Emissions (start here)'!CF33),ISNUMBER(Dispersion!$AP$11)),'Emissions (start here)'!CF33*2000*453.59/8760/3600*Dispersion!$AP$11,0)</f>
        <v>0</v>
      </c>
      <c r="FK33" s="74">
        <f>IF(AND(ISNUMBER('Emissions (start here)'!CG33),ISNUMBER(Dispersion!$AQ$8)),'Emissions (start here)'!CG33*453.59/3600*Dispersion!$AQ$8,0)</f>
        <v>0</v>
      </c>
      <c r="FL33" s="74">
        <f>IF(AND(ISNUMBER('Emissions (start here)'!CG33),ISNUMBER(Dispersion!$AQ$9)),'Emissions (start here)'!CG33*453.59/3600*Dispersion!$AQ$9,0)</f>
        <v>0</v>
      </c>
      <c r="FM33" s="74">
        <f>IF(AND(ISNUMBER('Emissions (start here)'!CH33),ISNUMBER(Dispersion!$AQ$10)),'Emissions (start here)'!CH33*2000*453.59/8760/3600*Dispersion!$AQ$10,0)</f>
        <v>0</v>
      </c>
      <c r="FN33" s="74">
        <f>IF(AND(ISNUMBER('Emissions (start here)'!CH33),ISNUMBER(Dispersion!$AQ$11)),'Emissions (start here)'!CH33*2000*453.59/8760/3600*Dispersion!$AQ$11,0)</f>
        <v>0</v>
      </c>
      <c r="FO33" s="74">
        <f>IF(AND(ISNUMBER('Emissions (start here)'!CI33),ISNUMBER(Dispersion!$AR$8)),'Emissions (start here)'!CI33*453.59/3600*Dispersion!$AR$8,0)</f>
        <v>0</v>
      </c>
      <c r="FP33" s="74">
        <f>IF(AND(ISNUMBER('Emissions (start here)'!CI33),ISNUMBER(Dispersion!$AR$9)),'Emissions (start here)'!CI33*453.59/3600*Dispersion!$AR$9,0)</f>
        <v>0</v>
      </c>
      <c r="FQ33" s="74">
        <f>IF(AND(ISNUMBER('Emissions (start here)'!CJ33),ISNUMBER(Dispersion!$AR$10)),'Emissions (start here)'!CJ33*2000*453.59/8760/3600*Dispersion!$AR$10,0)</f>
        <v>0</v>
      </c>
      <c r="FR33" s="74">
        <f>IF(AND(ISNUMBER('Emissions (start here)'!CJ33),ISNUMBER(Dispersion!$AR$11)),'Emissions (start here)'!CJ33*2000*453.59/8760/3600*Dispersion!$AR$11,0)</f>
        <v>0</v>
      </c>
      <c r="FS33" s="74">
        <f>IF(AND(ISNUMBER('Emissions (start here)'!CK33),ISNUMBER(Dispersion!$AS$8)),'Emissions (start here)'!CK33*453.59/3600*Dispersion!$AS$8,0)</f>
        <v>0</v>
      </c>
      <c r="FT33" s="74">
        <f>IF(AND(ISNUMBER('Emissions (start here)'!CK33),ISNUMBER(Dispersion!$AS$9)),'Emissions (start here)'!CK33*453.59/3600*Dispersion!$AS$9,0)</f>
        <v>0</v>
      </c>
      <c r="FU33" s="74">
        <f>IF(AND(ISNUMBER('Emissions (start here)'!CL33),ISNUMBER(Dispersion!$AS$10)),'Emissions (start here)'!CL33*2000*453.59/8760/3600*Dispersion!$AS$10,0)</f>
        <v>0</v>
      </c>
      <c r="FV33" s="74">
        <f>IF(AND(ISNUMBER('Emissions (start here)'!CL33),ISNUMBER(Dispersion!$AS$11)),'Emissions (start here)'!CL33*2000*453.59/8760/3600*Dispersion!$AS$11,0)</f>
        <v>0</v>
      </c>
      <c r="FW33" s="74">
        <f>IF(AND(ISNUMBER('Emissions (start here)'!CM33),ISNUMBER(Dispersion!$AT$8)),'Emissions (start here)'!CM33*453.59/3600*Dispersion!$AT$8,0)</f>
        <v>0</v>
      </c>
      <c r="FX33" s="74">
        <f>IF(AND(ISNUMBER('Emissions (start here)'!CM33),ISNUMBER(Dispersion!$AT$9)),'Emissions (start here)'!CM33*453.59/3600*Dispersion!$AT$9,0)</f>
        <v>0</v>
      </c>
      <c r="FY33" s="74">
        <f>IF(AND(ISNUMBER('Emissions (start here)'!CN33),ISNUMBER(Dispersion!$AT$10)),'Emissions (start here)'!CN33*2000*453.59/8760/3600*Dispersion!$AT$10,0)</f>
        <v>0</v>
      </c>
      <c r="FZ33" s="74">
        <f>IF(AND(ISNUMBER('Emissions (start here)'!CN33),ISNUMBER(Dispersion!$AT$11)),'Emissions (start here)'!CN33*2000*453.59/8760/3600*Dispersion!$AT$11,0)</f>
        <v>0</v>
      </c>
      <c r="GA33" s="74">
        <f>IF(AND(ISNUMBER('Emissions (start here)'!CO33),ISNUMBER(Dispersion!$AU$8)),'Emissions (start here)'!CO33*453.59/3600*Dispersion!$AU$8,0)</f>
        <v>0</v>
      </c>
      <c r="GB33" s="74">
        <f>IF(AND(ISNUMBER('Emissions (start here)'!CO33),ISNUMBER(Dispersion!$AU$9)),'Emissions (start here)'!CO33*453.59/3600*Dispersion!$AU$9,0)</f>
        <v>0</v>
      </c>
      <c r="GC33" s="74">
        <f>IF(AND(ISNUMBER('Emissions (start here)'!CP33),ISNUMBER(Dispersion!$AU$10)),'Emissions (start here)'!CP33*2000*453.59/8760/3600*Dispersion!$AU$10,0)</f>
        <v>0</v>
      </c>
      <c r="GD33" s="74">
        <f>IF(AND(ISNUMBER('Emissions (start here)'!CP33),ISNUMBER(Dispersion!$AU$11)),'Emissions (start here)'!CP33*2000*453.59/8760/3600*Dispersion!$AU$11,0)</f>
        <v>0</v>
      </c>
      <c r="GE33" s="74">
        <f>IF(AND(ISNUMBER('Emissions (start here)'!CQ33),ISNUMBER(Dispersion!$AV$8)),'Emissions (start here)'!CQ33*453.59/3600*Dispersion!$AV$8,0)</f>
        <v>0</v>
      </c>
      <c r="GF33" s="74">
        <f>IF(AND(ISNUMBER('Emissions (start here)'!CQ33),ISNUMBER(Dispersion!$AV$9)),'Emissions (start here)'!CQ33*453.59/3600*Dispersion!$AV$9,0)</f>
        <v>0</v>
      </c>
      <c r="GG33" s="74">
        <f>IF(AND(ISNUMBER('Emissions (start here)'!CR33),ISNUMBER(Dispersion!$AV$10)),'Emissions (start here)'!CR33*2000*453.59/8760/3600*Dispersion!$AV$10,0)</f>
        <v>0</v>
      </c>
      <c r="GH33" s="74">
        <f>IF(AND(ISNUMBER('Emissions (start here)'!CR33),ISNUMBER(Dispersion!$AV$11)),'Emissions (start here)'!CR33*2000*453.59/8760/3600*Dispersion!$AV$11,0)</f>
        <v>0</v>
      </c>
      <c r="GI33" s="74">
        <f>IF(AND(ISNUMBER('Emissions (start here)'!CS33),ISNUMBER(Dispersion!$AW$8)),'Emissions (start here)'!CS33*453.59/3600*Dispersion!$AW$8,0)</f>
        <v>0</v>
      </c>
      <c r="GJ33" s="74">
        <f>IF(AND(ISNUMBER('Emissions (start here)'!CS33),ISNUMBER(Dispersion!$AW$9)),'Emissions (start here)'!CS33*453.59/3600*Dispersion!$AW$9,0)</f>
        <v>0</v>
      </c>
      <c r="GK33" s="74">
        <f>IF(AND(ISNUMBER('Emissions (start here)'!CT33),ISNUMBER(Dispersion!$AW$10)),'Emissions (start here)'!CT33*2000*453.59/8760/3600*Dispersion!$AW$10,0)</f>
        <v>0</v>
      </c>
      <c r="GL33" s="74">
        <f>IF(AND(ISNUMBER('Emissions (start here)'!CT33),ISNUMBER(Dispersion!$AW$11)),'Emissions (start here)'!CT33*2000*453.59/8760/3600*Dispersion!$AW$11,0)</f>
        <v>0</v>
      </c>
      <c r="GM33" s="74">
        <f>IF(AND(ISNUMBER('Emissions (start here)'!CU33),ISNUMBER(Dispersion!$AX$8)),'Emissions (start here)'!CU33*453.59/3600*Dispersion!$AX$8,0)</f>
        <v>0</v>
      </c>
      <c r="GN33" s="74">
        <f>IF(AND(ISNUMBER('Emissions (start here)'!CU33),ISNUMBER(Dispersion!$AX$9)),'Emissions (start here)'!CU33*453.59/3600*Dispersion!$AX$9,0)</f>
        <v>0</v>
      </c>
      <c r="GO33" s="74">
        <f>IF(AND(ISNUMBER('Emissions (start here)'!CV33),ISNUMBER(Dispersion!$AX$10)),'Emissions (start here)'!CV33*2000*453.59/8760/3600*Dispersion!$AX$10,0)</f>
        <v>0</v>
      </c>
      <c r="GP33" s="74">
        <f>IF(AND(ISNUMBER('Emissions (start here)'!CV33),ISNUMBER(Dispersion!$AX$11)),'Emissions (start here)'!CV33*2000*453.59/8760/3600*Dispersion!$AX$11,0)</f>
        <v>0</v>
      </c>
      <c r="GQ33" s="74">
        <f>IF(AND(ISNUMBER('Emissions (start here)'!CW33),ISNUMBER(Dispersion!$AY$8)),'Emissions (start here)'!CW33*453.59/3600*Dispersion!$AY$8,0)</f>
        <v>0</v>
      </c>
      <c r="GR33" s="74">
        <f>IF(AND(ISNUMBER('Emissions (start here)'!CW33),ISNUMBER(Dispersion!$AY$9)),'Emissions (start here)'!CW33*453.59/3600*Dispersion!$AY$9,0)</f>
        <v>0</v>
      </c>
      <c r="GS33" s="74">
        <f>IF(AND(ISNUMBER('Emissions (start here)'!CX33),ISNUMBER(Dispersion!$AY$10)),'Emissions (start here)'!CX33*2000*453.59/8760/3600*Dispersion!$AY$10,0)</f>
        <v>0</v>
      </c>
      <c r="GT33" s="74">
        <f>IF(AND(ISNUMBER('Emissions (start here)'!CX33),ISNUMBER(Dispersion!$AY$11)),'Emissions (start here)'!CX33*2000*453.59/8760/3600*Dispersion!$AY$11,0)</f>
        <v>0</v>
      </c>
      <c r="GU33" s="74">
        <f>IF(AND(ISNUMBER('Emissions (start here)'!CY33),ISNUMBER(Dispersion!$AZ$8)),'Emissions (start here)'!CY33*453.59/3600*Dispersion!$AZ$8,0)</f>
        <v>0</v>
      </c>
      <c r="GV33" s="74">
        <f>IF(AND(ISNUMBER('Emissions (start here)'!CY33),ISNUMBER(Dispersion!$AZ$9)),'Emissions (start here)'!CY33*453.59/3600*Dispersion!$AZ$9,0)</f>
        <v>0</v>
      </c>
      <c r="GW33" s="74">
        <f>IF(AND(ISNUMBER('Emissions (start here)'!CZ33),ISNUMBER(Dispersion!$AZ$10)),'Emissions (start here)'!CZ33*2000*453.59/8760/3600*Dispersion!$AZ$10,0)</f>
        <v>0</v>
      </c>
      <c r="GX33" s="74">
        <f>IF(AND(ISNUMBER('Emissions (start here)'!CZ33),ISNUMBER(Dispersion!$AZ$11)),'Emissions (start here)'!CZ33*2000*453.59/8760/3600*Dispersion!$AZ$11,0)</f>
        <v>0</v>
      </c>
    </row>
    <row r="34" spans="1:206" x14ac:dyDescent="0.2">
      <c r="A34" s="51" t="str">
        <f>'Tox Values'!C34</f>
        <v>134-29-2</v>
      </c>
      <c r="B34" s="94" t="str">
        <f>'Tox Values'!D34</f>
        <v>Anisidine hydrochloride, o-</v>
      </c>
      <c r="C34" s="96">
        <f t="shared" si="1"/>
        <v>0</v>
      </c>
      <c r="D34" s="74">
        <f t="shared" si="2"/>
        <v>0</v>
      </c>
      <c r="E34" s="74">
        <f t="shared" si="3"/>
        <v>0</v>
      </c>
      <c r="F34" s="99">
        <f t="shared" si="4"/>
        <v>0</v>
      </c>
      <c r="G34" s="97">
        <f>IF(AND(ISNUMBER('Emissions (start here)'!E34),ISNUMBER(Dispersion!$C$8)),'Emissions (start here)'!E34*453.59/3600*Dispersion!$C$8,0)</f>
        <v>0</v>
      </c>
      <c r="H34" s="74">
        <f>IF(AND(ISNUMBER('Emissions (start here)'!E34),ISNUMBER(Dispersion!$C$9)),'Emissions (start here)'!E34*453.59/3600*Dispersion!$C$9,0)</f>
        <v>0</v>
      </c>
      <c r="I34" s="74">
        <f>IF(AND(ISNUMBER('Emissions (start here)'!F34),ISNUMBER(Dispersion!$C$10)),'Emissions (start here)'!F34*2000*453.59/8760/3600*Dispersion!$C$10,0)</f>
        <v>0</v>
      </c>
      <c r="J34" s="74">
        <f>IF(AND(ISNUMBER('Emissions (start here)'!F34),ISNUMBER(Dispersion!$C$11)),'Emissions (start here)'!F34*2000*453.59/8760/3600*Dispersion!$C$11,0)</f>
        <v>0</v>
      </c>
      <c r="K34" s="74">
        <f>IF(AND(ISNUMBER('Emissions (start here)'!G34),ISNUMBER(Dispersion!$D$8)),'Emissions (start here)'!G34*453.59/3600*Dispersion!$D$8,0)</f>
        <v>0</v>
      </c>
      <c r="L34" s="74">
        <f>IF(AND(ISNUMBER('Emissions (start here)'!G34),ISNUMBER(Dispersion!$D$9)),'Emissions (start here)'!G34*453.59/3600*Dispersion!$D$9,0)</f>
        <v>0</v>
      </c>
      <c r="M34" s="74">
        <f>IF(AND(ISNUMBER('Emissions (start here)'!H34),ISNUMBER(Dispersion!$D$10)),'Emissions (start here)'!H34*2000*453.59/8760/3600*Dispersion!$D$10,0)</f>
        <v>0</v>
      </c>
      <c r="N34" s="74">
        <f>IF(AND(ISNUMBER('Emissions (start here)'!H34),ISNUMBER(Dispersion!$D$11)),'Emissions (start here)'!H34*2000*453.59/8760/3600*Dispersion!$D$11,0)</f>
        <v>0</v>
      </c>
      <c r="O34" s="74">
        <f>IF(AND(ISNUMBER('Emissions (start here)'!I34),ISNUMBER(Dispersion!$E$8)),'Emissions (start here)'!I34*453.59/3600*Dispersion!$E$8,0)</f>
        <v>0</v>
      </c>
      <c r="P34" s="74">
        <f>IF(AND(ISNUMBER('Emissions (start here)'!I34),ISNUMBER(Dispersion!$E$9)),'Emissions (start here)'!I34*453.59/3600*Dispersion!$E$9,0)</f>
        <v>0</v>
      </c>
      <c r="Q34" s="74">
        <f>IF(AND(ISNUMBER('Emissions (start here)'!J34),ISNUMBER(Dispersion!$E$10)),'Emissions (start here)'!J34*2000*453.59/8760/3600*Dispersion!$E$10,0)</f>
        <v>0</v>
      </c>
      <c r="R34" s="74">
        <f>IF(AND(ISNUMBER('Emissions (start here)'!J34),ISNUMBER(Dispersion!$E$11)),'Emissions (start here)'!J34*2000*453.59/8760/3600*Dispersion!$E$11,0)</f>
        <v>0</v>
      </c>
      <c r="S34" s="74">
        <f>IF(AND(ISNUMBER('Emissions (start here)'!K34),ISNUMBER(Dispersion!$F$8)),'Emissions (start here)'!K34*453.59/3600*Dispersion!$F$8,0)</f>
        <v>0</v>
      </c>
      <c r="T34" s="74">
        <f>IF(AND(ISNUMBER('Emissions (start here)'!K34),ISNUMBER(Dispersion!$F$9)),'Emissions (start here)'!K34*453.59/3600*Dispersion!$F$9,0)</f>
        <v>0</v>
      </c>
      <c r="U34" s="74">
        <f>IF(AND(ISNUMBER('Emissions (start here)'!L34),ISNUMBER(Dispersion!$F$10)),'Emissions (start here)'!L34*2000*453.59/8760/3600*Dispersion!$F$10,0)</f>
        <v>0</v>
      </c>
      <c r="V34" s="74">
        <f>IF(AND(ISNUMBER('Emissions (start here)'!L34),ISNUMBER(Dispersion!$F$11)),'Emissions (start here)'!L34*2000*453.59/8760/3600*Dispersion!$F$11,0)</f>
        <v>0</v>
      </c>
      <c r="W34" s="74">
        <f>IF(AND(ISNUMBER('Emissions (start here)'!M34),ISNUMBER(Dispersion!$G$8)),'Emissions (start here)'!M34*453.59/3600*Dispersion!$G$8,0)</f>
        <v>0</v>
      </c>
      <c r="X34" s="74">
        <f>IF(AND(ISNUMBER('Emissions (start here)'!M34),ISNUMBER(Dispersion!$G$9)),'Emissions (start here)'!M34*453.59/3600*Dispersion!$G$9,0)</f>
        <v>0</v>
      </c>
      <c r="Y34" s="74">
        <f>IF(AND(ISNUMBER('Emissions (start here)'!N34),ISNUMBER(Dispersion!$G$10)),'Emissions (start here)'!N34*2000*453.59/8760/3600*Dispersion!$G$10,0)</f>
        <v>0</v>
      </c>
      <c r="Z34" s="74">
        <f>IF(AND(ISNUMBER('Emissions (start here)'!N34),ISNUMBER(Dispersion!$G$11)),'Emissions (start here)'!N34*2000*453.59/8760/3600*Dispersion!$G$11,0)</f>
        <v>0</v>
      </c>
      <c r="AA34" s="74">
        <f>IF(AND(ISNUMBER('Emissions (start here)'!O34),ISNUMBER(Dispersion!$H$8)),'Emissions (start here)'!O34*453.59/3600*Dispersion!$H$8,0)</f>
        <v>0</v>
      </c>
      <c r="AB34" s="74">
        <f>IF(AND(ISNUMBER('Emissions (start here)'!O34),ISNUMBER(Dispersion!$H$9)),'Emissions (start here)'!O34*453.59/3600*Dispersion!$H$9,0)</f>
        <v>0</v>
      </c>
      <c r="AC34" s="74">
        <f>IF(AND(ISNUMBER('Emissions (start here)'!P34),ISNUMBER(Dispersion!$H$10)),'Emissions (start here)'!P34*2000*453.59/8760/3600*Dispersion!$H$10,0)</f>
        <v>0</v>
      </c>
      <c r="AD34" s="74">
        <f>IF(AND(ISNUMBER('Emissions (start here)'!P34),ISNUMBER(Dispersion!$H$11)),'Emissions (start here)'!P34*2000*453.59/8760/3600*Dispersion!$H$11,0)</f>
        <v>0</v>
      </c>
      <c r="AE34" s="74">
        <f>IF(AND(ISNUMBER('Emissions (start here)'!Q34),ISNUMBER(Dispersion!$I$8)),'Emissions (start here)'!Q34*453.59/3600*Dispersion!$I$8,0)</f>
        <v>0</v>
      </c>
      <c r="AF34" s="74">
        <f>IF(AND(ISNUMBER('Emissions (start here)'!Q34),ISNUMBER(Dispersion!$I$9)),'Emissions (start here)'!Q34*453.59/3600*Dispersion!$I$9,0)</f>
        <v>0</v>
      </c>
      <c r="AG34" s="74">
        <f>IF(AND(ISNUMBER('Emissions (start here)'!R34),ISNUMBER(Dispersion!$I$10)),'Emissions (start here)'!R34*2000*453.59/8760/3600*Dispersion!$I$10,0)</f>
        <v>0</v>
      </c>
      <c r="AH34" s="74">
        <f>IF(AND(ISNUMBER('Emissions (start here)'!R34),ISNUMBER(Dispersion!$I$11)),'Emissions (start here)'!R34*2000*453.59/8760/3600*Dispersion!$I$11,0)</f>
        <v>0</v>
      </c>
      <c r="AI34" s="74">
        <f>IF(AND(ISNUMBER('Emissions (start here)'!S34),ISNUMBER(Dispersion!$J$8)),'Emissions (start here)'!S34*453.59/3600*Dispersion!$J$8,0)</f>
        <v>0</v>
      </c>
      <c r="AJ34" s="74">
        <f>IF(AND(ISNUMBER('Emissions (start here)'!S34),ISNUMBER(Dispersion!$J$9)),'Emissions (start here)'!S34*453.59/3600*Dispersion!$J$9,0)</f>
        <v>0</v>
      </c>
      <c r="AK34" s="74">
        <f>IF(AND(ISNUMBER('Emissions (start here)'!T34),ISNUMBER(Dispersion!$J$10)),'Emissions (start here)'!T34*2000*453.59/8760/3600*Dispersion!$J$10,0)</f>
        <v>0</v>
      </c>
      <c r="AL34" s="74">
        <f>IF(AND(ISNUMBER('Emissions (start here)'!T34),ISNUMBER(Dispersion!$J$11)),'Emissions (start here)'!T34*2000*453.59/8760/3600*Dispersion!$J$11,0)</f>
        <v>0</v>
      </c>
      <c r="AM34" s="74">
        <f>IF(AND(ISNUMBER('Emissions (start here)'!U34),ISNUMBER(Dispersion!$K$8)),'Emissions (start here)'!U34*453.59/3600*Dispersion!$K$8,0)</f>
        <v>0</v>
      </c>
      <c r="AN34" s="74">
        <f>IF(AND(ISNUMBER('Emissions (start here)'!U34),ISNUMBER(Dispersion!$K$9)),'Emissions (start here)'!U34*453.59/3600*Dispersion!$K$9,0)</f>
        <v>0</v>
      </c>
      <c r="AO34" s="74">
        <f>IF(AND(ISNUMBER('Emissions (start here)'!V34),ISNUMBER(Dispersion!$K$10)),'Emissions (start here)'!V34*2000*453.59/8760/3600*Dispersion!$K$10,0)</f>
        <v>0</v>
      </c>
      <c r="AP34" s="74">
        <f>IF(AND(ISNUMBER('Emissions (start here)'!V34),ISNUMBER(Dispersion!$K$11)),'Emissions (start here)'!V34*2000*453.59/8760/3600*Dispersion!$K$11,0)</f>
        <v>0</v>
      </c>
      <c r="AQ34" s="74">
        <f>IF(AND(ISNUMBER('Emissions (start here)'!W34),ISNUMBER(Dispersion!$L$8)),'Emissions (start here)'!W34*453.59/3600*Dispersion!$L$8,0)</f>
        <v>0</v>
      </c>
      <c r="AR34" s="74">
        <f>IF(AND(ISNUMBER('Emissions (start here)'!W34),ISNUMBER(Dispersion!$L$9)),'Emissions (start here)'!W34*453.59/3600*Dispersion!$L$9,0)</f>
        <v>0</v>
      </c>
      <c r="AS34" s="74">
        <f>IF(AND(ISNUMBER('Emissions (start here)'!X34),ISNUMBER(Dispersion!$L$10)),'Emissions (start here)'!X34*2000*453.59/8760/3600*Dispersion!$L$10,0)</f>
        <v>0</v>
      </c>
      <c r="AT34" s="74">
        <f>IF(AND(ISNUMBER('Emissions (start here)'!X34),ISNUMBER(Dispersion!$L$11)),'Emissions (start here)'!X34*2000*453.59/8760/3600*Dispersion!$L$11,0)</f>
        <v>0</v>
      </c>
      <c r="AU34" s="74">
        <f>IF(AND(ISNUMBER('Emissions (start here)'!Y34),ISNUMBER(Dispersion!$M$8)),'Emissions (start here)'!Y34*453.59/3600*Dispersion!$M$8,0)</f>
        <v>0</v>
      </c>
      <c r="AV34" s="74">
        <f>IF(AND(ISNUMBER('Emissions (start here)'!Y34),ISNUMBER(Dispersion!$M$9)),'Emissions (start here)'!Y34*453.59/3600*Dispersion!$M$9,0)</f>
        <v>0</v>
      </c>
      <c r="AW34" s="74">
        <f>IF(AND(ISNUMBER('Emissions (start here)'!Z34),ISNUMBER(Dispersion!$M$10)),'Emissions (start here)'!Z34*2000*453.59/8760/3600*Dispersion!$M$10,0)</f>
        <v>0</v>
      </c>
      <c r="AX34" s="74">
        <f>IF(AND(ISNUMBER('Emissions (start here)'!Z34),ISNUMBER(Dispersion!$M$11)),'Emissions (start here)'!Z34*2000*453.59/8760/3600*Dispersion!$M$11,0)</f>
        <v>0</v>
      </c>
      <c r="AY34" s="74">
        <f>IF(AND(ISNUMBER('Emissions (start here)'!AA34),ISNUMBER(Dispersion!$N$8)),'Emissions (start here)'!AA34*453.59/3600*Dispersion!$N$8,0)</f>
        <v>0</v>
      </c>
      <c r="AZ34" s="74">
        <f>IF(AND(ISNUMBER('Emissions (start here)'!AA34),ISNUMBER(Dispersion!$N$9)),'Emissions (start here)'!AA34*453.59/3600*Dispersion!$N$9,0)</f>
        <v>0</v>
      </c>
      <c r="BA34" s="74">
        <f>IF(AND(ISNUMBER('Emissions (start here)'!AB34),ISNUMBER(Dispersion!$N$10)),'Emissions (start here)'!AB34*2000*453.59/8760/3600*Dispersion!$N$10,0)</f>
        <v>0</v>
      </c>
      <c r="BB34" s="74">
        <f>IF(AND(ISNUMBER('Emissions (start here)'!AB34),ISNUMBER(Dispersion!$N$11)),'Emissions (start here)'!AB34*2000*453.59/8760/3600*Dispersion!$N$11,0)</f>
        <v>0</v>
      </c>
      <c r="BC34" s="74">
        <f>IF(AND(ISNUMBER('Emissions (start here)'!AC34),ISNUMBER(Dispersion!$O$8)),'Emissions (start here)'!AC34*453.59/3600*Dispersion!$O$8,0)</f>
        <v>0</v>
      </c>
      <c r="BD34" s="74">
        <f>IF(AND(ISNUMBER('Emissions (start here)'!AC34),ISNUMBER(Dispersion!$O$9)),'Emissions (start here)'!AC34*453.59/3600*Dispersion!$O$9,0)</f>
        <v>0</v>
      </c>
      <c r="BE34" s="74">
        <f>IF(AND(ISNUMBER('Emissions (start here)'!AD34),ISNUMBER(Dispersion!$O$10)),'Emissions (start here)'!AD34*2000*453.59/8760/3600*Dispersion!$O$10,0)</f>
        <v>0</v>
      </c>
      <c r="BF34" s="74">
        <f>IF(AND(ISNUMBER('Emissions (start here)'!AD34),ISNUMBER(Dispersion!$O$11)),'Emissions (start here)'!AD34*2000*453.59/8760/3600*Dispersion!$O$11,0)</f>
        <v>0</v>
      </c>
      <c r="BG34" s="74">
        <f>IF(AND(ISNUMBER('Emissions (start here)'!AE34),ISNUMBER(Dispersion!$P$8)),'Emissions (start here)'!AE34*453.59/3600*Dispersion!$P$8,0)</f>
        <v>0</v>
      </c>
      <c r="BH34" s="74">
        <f>IF(AND(ISNUMBER('Emissions (start here)'!AE34),ISNUMBER(Dispersion!$P$9)),'Emissions (start here)'!AE34*453.59/3600*Dispersion!$P$9,0)</f>
        <v>0</v>
      </c>
      <c r="BI34" s="74">
        <f>IF(AND(ISNUMBER('Emissions (start here)'!AF34),ISNUMBER(Dispersion!$P$10)),'Emissions (start here)'!AF34*2000*453.59/8760/3600*Dispersion!$P$10,0)</f>
        <v>0</v>
      </c>
      <c r="BJ34" s="74">
        <f>IF(AND(ISNUMBER('Emissions (start here)'!AF34),ISNUMBER(Dispersion!$P$11)),'Emissions (start here)'!AF34*2000*453.59/8760/3600*Dispersion!$P$11,0)</f>
        <v>0</v>
      </c>
      <c r="BK34" s="74">
        <f>IF(AND(ISNUMBER('Emissions (start here)'!AG34),ISNUMBER(Dispersion!$Q$8)),'Emissions (start here)'!AG34*453.59/3600*Dispersion!$Q$8,0)</f>
        <v>0</v>
      </c>
      <c r="BL34" s="74">
        <f>IF(AND(ISNUMBER('Emissions (start here)'!AG34),ISNUMBER(Dispersion!$Q$9)),'Emissions (start here)'!AG34*453.59/3600*Dispersion!$Q$9,0)</f>
        <v>0</v>
      </c>
      <c r="BM34" s="74">
        <f>IF(AND(ISNUMBER('Emissions (start here)'!AH34),ISNUMBER(Dispersion!$Q$10)),'Emissions (start here)'!AH34*2000*453.59/8760/3600*Dispersion!$Q$10,0)</f>
        <v>0</v>
      </c>
      <c r="BN34" s="74">
        <f>IF(AND(ISNUMBER('Emissions (start here)'!AH34),ISNUMBER(Dispersion!$Q$11)),'Emissions (start here)'!AH34*2000*453.59/8760/3600*Dispersion!$Q$11,0)</f>
        <v>0</v>
      </c>
      <c r="BO34" s="74">
        <f>IF(AND(ISNUMBER('Emissions (start here)'!AI34),ISNUMBER(Dispersion!$R$8)),'Emissions (start here)'!AI34*453.59/3600*Dispersion!$R$8,0)</f>
        <v>0</v>
      </c>
      <c r="BP34" s="74">
        <f>IF(AND(ISNUMBER('Emissions (start here)'!AI34),ISNUMBER(Dispersion!$R$9)),'Emissions (start here)'!AI34*453.59/3600*Dispersion!$R$9,0)</f>
        <v>0</v>
      </c>
      <c r="BQ34" s="74">
        <f>IF(AND(ISNUMBER('Emissions (start here)'!AJ34),ISNUMBER(Dispersion!$R$10)),'Emissions (start here)'!AJ34*2000*453.59/8760/3600*Dispersion!$R$10,0)</f>
        <v>0</v>
      </c>
      <c r="BR34" s="74">
        <f>IF(AND(ISNUMBER('Emissions (start here)'!AJ34),ISNUMBER(Dispersion!$R$11)),'Emissions (start here)'!AJ34*2000*453.59/8760/3600*Dispersion!$R$11,0)</f>
        <v>0</v>
      </c>
      <c r="BS34" s="74">
        <f>IF(AND(ISNUMBER('Emissions (start here)'!AK34),ISNUMBER(Dispersion!$S$8)),'Emissions (start here)'!AK34*453.59/3600*Dispersion!$S$8,0)</f>
        <v>0</v>
      </c>
      <c r="BT34" s="74">
        <f>IF(AND(ISNUMBER('Emissions (start here)'!AK34),ISNUMBER(Dispersion!$S$9)),'Emissions (start here)'!AK34*453.59/3600*Dispersion!$S$9,0)</f>
        <v>0</v>
      </c>
      <c r="BU34" s="74">
        <f>IF(AND(ISNUMBER('Emissions (start here)'!AL34),ISNUMBER(Dispersion!$S$10)),'Emissions (start here)'!AL34*2000*453.59/8760/3600*Dispersion!$S$10,0)</f>
        <v>0</v>
      </c>
      <c r="BV34" s="74">
        <f>IF(AND(ISNUMBER('Emissions (start here)'!AL34),ISNUMBER(Dispersion!$S$11)),'Emissions (start here)'!AL34*2000*453.59/8760/3600*Dispersion!$S$11,0)</f>
        <v>0</v>
      </c>
      <c r="BW34" s="74">
        <f>IF(AND(ISNUMBER('Emissions (start here)'!AM34),ISNUMBER(Dispersion!$T$8)),'Emissions (start here)'!AM34*453.59/3600*Dispersion!$T$8,0)</f>
        <v>0</v>
      </c>
      <c r="BX34" s="74">
        <f>IF(AND(ISNUMBER('Emissions (start here)'!AM34),ISNUMBER(Dispersion!$T$9)),'Emissions (start here)'!AM34*453.59/3600*Dispersion!$T$9,0)</f>
        <v>0</v>
      </c>
      <c r="BY34" s="74">
        <f>IF(AND(ISNUMBER('Emissions (start here)'!AN34),ISNUMBER(Dispersion!$T$10)),'Emissions (start here)'!AN34*2000*453.59/8760/3600*Dispersion!$T$10,0)</f>
        <v>0</v>
      </c>
      <c r="BZ34" s="74">
        <f>IF(AND(ISNUMBER('Emissions (start here)'!AN34),ISNUMBER(Dispersion!$T$11)),'Emissions (start here)'!AN34*2000*453.59/8760/3600*Dispersion!$T$11,0)</f>
        <v>0</v>
      </c>
      <c r="CA34" s="74">
        <f>IF(AND(ISNUMBER('Emissions (start here)'!AO34),ISNUMBER(Dispersion!$U$8)),'Emissions (start here)'!AO34*453.59/3600*Dispersion!$U$8,0)</f>
        <v>0</v>
      </c>
      <c r="CB34" s="74">
        <f>IF(AND(ISNUMBER('Emissions (start here)'!AO34),ISNUMBER(Dispersion!$U$9)),'Emissions (start here)'!AO34*453.59/3600*Dispersion!$U$9,0)</f>
        <v>0</v>
      </c>
      <c r="CC34" s="74">
        <f>IF(AND(ISNUMBER('Emissions (start here)'!AP34),ISNUMBER(Dispersion!$U$10)),'Emissions (start here)'!AP34*2000*453.59/8760/3600*Dispersion!$U$10,0)</f>
        <v>0</v>
      </c>
      <c r="CD34" s="74">
        <f>IF(AND(ISNUMBER('Emissions (start here)'!AP34),ISNUMBER(Dispersion!$U$11)),'Emissions (start here)'!AP34*2000*453.59/8760/3600*Dispersion!$U$11,0)</f>
        <v>0</v>
      </c>
      <c r="CE34" s="74">
        <f>IF(AND(ISNUMBER('Emissions (start here)'!AQ34),ISNUMBER(Dispersion!$V$8)),'Emissions (start here)'!AQ34*453.59/3600*Dispersion!$V$8,0)</f>
        <v>0</v>
      </c>
      <c r="CF34" s="74">
        <f>IF(AND(ISNUMBER('Emissions (start here)'!AQ34),ISNUMBER(Dispersion!$V$9)),'Emissions (start here)'!AQ34*453.59/3600*Dispersion!$V$9,0)</f>
        <v>0</v>
      </c>
      <c r="CG34" s="74">
        <f>IF(AND(ISNUMBER('Emissions (start here)'!AR34),ISNUMBER(Dispersion!$V$10)),'Emissions (start here)'!AR34*2000*453.59/8760/3600*Dispersion!$V$10,0)</f>
        <v>0</v>
      </c>
      <c r="CH34" s="74">
        <f>IF(AND(ISNUMBER('Emissions (start here)'!AR34),ISNUMBER(Dispersion!$V$11)),'Emissions (start here)'!AR34*2000*453.59/8760/3600*Dispersion!$V$11,0)</f>
        <v>0</v>
      </c>
      <c r="CI34" s="74">
        <f>IF(AND(ISNUMBER('Emissions (start here)'!AS34),ISNUMBER(Dispersion!$W$8)),'Emissions (start here)'!AS34*453.59/3600*Dispersion!$W$8,0)</f>
        <v>0</v>
      </c>
      <c r="CJ34" s="74">
        <f>IF(AND(ISNUMBER('Emissions (start here)'!AS34),ISNUMBER(Dispersion!$W$9)),'Emissions (start here)'!AS34*453.59/3600*Dispersion!$W$9,0)</f>
        <v>0</v>
      </c>
      <c r="CK34" s="74">
        <f>IF(AND(ISNUMBER('Emissions (start here)'!AT34),ISNUMBER(Dispersion!$W$10)),'Emissions (start here)'!AT34*2000*453.59/8760/3600*Dispersion!$W$10,0)</f>
        <v>0</v>
      </c>
      <c r="CL34" s="74">
        <f>IF(AND(ISNUMBER('Emissions (start here)'!AT34),ISNUMBER(Dispersion!$W$11)),'Emissions (start here)'!AT34*2000*453.59/8760/3600*Dispersion!$W$11,0)</f>
        <v>0</v>
      </c>
      <c r="CM34" s="74">
        <f>IF(AND(ISNUMBER('Emissions (start here)'!AU34),ISNUMBER(Dispersion!$X$8)),'Emissions (start here)'!AU34*453.59/3600*Dispersion!$X$8,0)</f>
        <v>0</v>
      </c>
      <c r="CN34" s="74">
        <f>IF(AND(ISNUMBER('Emissions (start here)'!AU34),ISNUMBER(Dispersion!$X$9)),'Emissions (start here)'!AU34*453.59/3600*Dispersion!$X$9,0)</f>
        <v>0</v>
      </c>
      <c r="CO34" s="74">
        <f>IF(AND(ISNUMBER('Emissions (start here)'!AV34),ISNUMBER(Dispersion!$X$10)),'Emissions (start here)'!AV34*2000*453.59/8760/3600*Dispersion!$X$10,0)</f>
        <v>0</v>
      </c>
      <c r="CP34" s="74">
        <f>IF(AND(ISNUMBER('Emissions (start here)'!AV34),ISNUMBER(Dispersion!$X$11)),'Emissions (start here)'!AV34*2000*453.59/8760/3600*Dispersion!$X$11,0)</f>
        <v>0</v>
      </c>
      <c r="CQ34" s="74">
        <f>IF(AND(ISNUMBER('Emissions (start here)'!AW34),ISNUMBER(Dispersion!$Y$8)),'Emissions (start here)'!AW34*453.59/3600*Dispersion!$Y$8,0)</f>
        <v>0</v>
      </c>
      <c r="CR34" s="74">
        <f>IF(AND(ISNUMBER('Emissions (start here)'!AW34),ISNUMBER(Dispersion!$Y$9)),'Emissions (start here)'!AW34*453.59/3600*Dispersion!$Y$9,0)</f>
        <v>0</v>
      </c>
      <c r="CS34" s="74">
        <f>IF(AND(ISNUMBER('Emissions (start here)'!AX34),ISNUMBER(Dispersion!$Y$10)),'Emissions (start here)'!AX34*2000*453.59/8760/3600*Dispersion!$Y$10,0)</f>
        <v>0</v>
      </c>
      <c r="CT34" s="74">
        <f>IF(AND(ISNUMBER('Emissions (start here)'!AX34),ISNUMBER(Dispersion!$Y$11)),'Emissions (start here)'!AX34*2000*453.59/8760/3600*Dispersion!$Y$11,0)</f>
        <v>0</v>
      </c>
      <c r="CU34" s="74">
        <f>IF(AND(ISNUMBER('Emissions (start here)'!AY34),ISNUMBER(Dispersion!$Z$8)),'Emissions (start here)'!AY34*453.59/3600*Dispersion!$Z$8,0)</f>
        <v>0</v>
      </c>
      <c r="CV34" s="74">
        <f>IF(AND(ISNUMBER('Emissions (start here)'!AY34),ISNUMBER(Dispersion!$Z$9)),'Emissions (start here)'!AY34*453.59/3600*Dispersion!$Z$9,0)</f>
        <v>0</v>
      </c>
      <c r="CW34" s="74">
        <f>IF(AND(ISNUMBER('Emissions (start here)'!AZ34),ISNUMBER(Dispersion!$Z$10)),'Emissions (start here)'!AZ34*2000*453.59/8760/3600*Dispersion!$Z$10,0)</f>
        <v>0</v>
      </c>
      <c r="CX34" s="74">
        <f>IF(AND(ISNUMBER('Emissions (start here)'!AZ34),ISNUMBER(Dispersion!$Z$11)),'Emissions (start here)'!AZ34*2000*453.59/8760/3600*Dispersion!$Z$11,0)</f>
        <v>0</v>
      </c>
      <c r="CY34" s="74">
        <f>IF(AND(ISNUMBER('Emissions (start here)'!BA34),ISNUMBER(Dispersion!$AA$8)),'Emissions (start here)'!BA34*453.59/3600*Dispersion!$AA$8,0)</f>
        <v>0</v>
      </c>
      <c r="CZ34" s="74">
        <f>IF(AND(ISNUMBER('Emissions (start here)'!BA34),ISNUMBER(Dispersion!$AA$9)),'Emissions (start here)'!BA34*453.59/3600*Dispersion!$AA$9,0)</f>
        <v>0</v>
      </c>
      <c r="DA34" s="74">
        <f>IF(AND(ISNUMBER('Emissions (start here)'!BB34),ISNUMBER(Dispersion!$AA$10)),'Emissions (start here)'!BB34*2000*453.59/8760/3600*Dispersion!$AA$10,0)</f>
        <v>0</v>
      </c>
      <c r="DB34" s="74">
        <f>IF(AND(ISNUMBER('Emissions (start here)'!BB34),ISNUMBER(Dispersion!$AA$11)),'Emissions (start here)'!BB34*2000*453.59/8760/3600*Dispersion!$AA$11,0)</f>
        <v>0</v>
      </c>
      <c r="DC34" s="74">
        <f>IF(AND(ISNUMBER('Emissions (start here)'!BC34),ISNUMBER(Dispersion!$AB$8)),'Emissions (start here)'!BC34*453.59/3600*Dispersion!$AB$8,0)</f>
        <v>0</v>
      </c>
      <c r="DD34" s="74">
        <f>IF(AND(ISNUMBER('Emissions (start here)'!BC34),ISNUMBER(Dispersion!$AB$9)),'Emissions (start here)'!BC34*453.59/3600*Dispersion!$AB$9,0)</f>
        <v>0</v>
      </c>
      <c r="DE34" s="74">
        <f>IF(AND(ISNUMBER('Emissions (start here)'!BD34),ISNUMBER(Dispersion!$AB$10)),'Emissions (start here)'!BD34*2000*453.59/8760/3600*Dispersion!$AB$10,0)</f>
        <v>0</v>
      </c>
      <c r="DF34" s="74">
        <f>IF(AND(ISNUMBER('Emissions (start here)'!BD34),ISNUMBER(Dispersion!$AB$11)),'Emissions (start here)'!BD34*2000*453.59/8760/3600*Dispersion!$AB$11,0)</f>
        <v>0</v>
      </c>
      <c r="DG34" s="74">
        <f>IF(AND(ISNUMBER('Emissions (start here)'!BE34),ISNUMBER(Dispersion!$AC$8)),'Emissions (start here)'!BE34*453.59/3600*Dispersion!$AC$8,0)</f>
        <v>0</v>
      </c>
      <c r="DH34" s="74">
        <f>IF(AND(ISNUMBER('Emissions (start here)'!BE34),ISNUMBER(Dispersion!$AC$9)),'Emissions (start here)'!BE34*453.59/3600*Dispersion!$AC$9,0)</f>
        <v>0</v>
      </c>
      <c r="DI34" s="74">
        <f>IF(AND(ISNUMBER('Emissions (start here)'!BF34),ISNUMBER(Dispersion!$AC$10)),'Emissions (start here)'!BF34*2000*453.59/8760/3600*Dispersion!$AC$10,0)</f>
        <v>0</v>
      </c>
      <c r="DJ34" s="74">
        <f>IF(AND(ISNUMBER('Emissions (start here)'!BF34),ISNUMBER(Dispersion!$AC$11)),'Emissions (start here)'!BF34*2000*453.59/8760/3600*Dispersion!$AC$11,0)</f>
        <v>0</v>
      </c>
      <c r="DK34" s="74">
        <f>IF(AND(ISNUMBER('Emissions (start here)'!BG34),ISNUMBER(Dispersion!$AD$8)),'Emissions (start here)'!BG34*453.59/3600*Dispersion!$AD$8,0)</f>
        <v>0</v>
      </c>
      <c r="DL34" s="74">
        <f>IF(AND(ISNUMBER('Emissions (start here)'!BG34),ISNUMBER(Dispersion!$AD$9)),'Emissions (start here)'!BG34*453.59/3600*Dispersion!$AD$9,0)</f>
        <v>0</v>
      </c>
      <c r="DM34" s="74">
        <f>IF(AND(ISNUMBER('Emissions (start here)'!BH34),ISNUMBER(Dispersion!$AD$10)),'Emissions (start here)'!BH34*2000*453.59/8760/3600*Dispersion!$AD$10,0)</f>
        <v>0</v>
      </c>
      <c r="DN34" s="74">
        <f>IF(AND(ISNUMBER('Emissions (start here)'!BH34),ISNUMBER(Dispersion!$AD$11)),'Emissions (start here)'!BH34*2000*453.59/8760/3600*Dispersion!$AD$11,0)</f>
        <v>0</v>
      </c>
      <c r="DO34" s="74">
        <f>IF(AND(ISNUMBER('Emissions (start here)'!BI34),ISNUMBER(Dispersion!$AE$8)),'Emissions (start here)'!BI34*453.59/3600*Dispersion!$AE$8,0)</f>
        <v>0</v>
      </c>
      <c r="DP34" s="74">
        <f>IF(AND(ISNUMBER('Emissions (start here)'!BI34),ISNUMBER(Dispersion!$AE$9)),'Emissions (start here)'!BI34*453.59/3600*Dispersion!$AE$9,0)</f>
        <v>0</v>
      </c>
      <c r="DQ34" s="74">
        <f>IF(AND(ISNUMBER('Emissions (start here)'!BJ34),ISNUMBER(Dispersion!$AE$10)),'Emissions (start here)'!BJ34*2000*453.59/8760/3600*Dispersion!$AE$10,0)</f>
        <v>0</v>
      </c>
      <c r="DR34" s="74">
        <f>IF(AND(ISNUMBER('Emissions (start here)'!BJ34),ISNUMBER(Dispersion!$AE$11)),'Emissions (start here)'!BJ34*2000*453.59/8760/3600*Dispersion!$AE$11,0)</f>
        <v>0</v>
      </c>
      <c r="DS34" s="74">
        <f>IF(AND(ISNUMBER('Emissions (start here)'!BK34),ISNUMBER(Dispersion!$AF$8)),'Emissions (start here)'!BK34*453.59/3600*Dispersion!$AF$8,0)</f>
        <v>0</v>
      </c>
      <c r="DT34" s="74">
        <f>IF(AND(ISNUMBER('Emissions (start here)'!BK34),ISNUMBER(Dispersion!$AF$9)),'Emissions (start here)'!BK34*453.59/3600*Dispersion!$AF$9,0)</f>
        <v>0</v>
      </c>
      <c r="DU34" s="74">
        <f>IF(AND(ISNUMBER('Emissions (start here)'!BL34),ISNUMBER(Dispersion!$AF$10)),'Emissions (start here)'!BL34*2000*453.59/8760/3600*Dispersion!$AF$10,0)</f>
        <v>0</v>
      </c>
      <c r="DV34" s="74">
        <f>IF(AND(ISNUMBER('Emissions (start here)'!BL34),ISNUMBER(Dispersion!$AF$11)),'Emissions (start here)'!BL34*2000*453.59/8760/3600*Dispersion!$AF$11,0)</f>
        <v>0</v>
      </c>
      <c r="DW34" s="74">
        <f>IF(AND(ISNUMBER('Emissions (start here)'!BM34),ISNUMBER(Dispersion!$AG$8)),'Emissions (start here)'!BM34*453.59/3600*Dispersion!$AG$8,0)</f>
        <v>0</v>
      </c>
      <c r="DX34" s="74">
        <f>IF(AND(ISNUMBER('Emissions (start here)'!BM34),ISNUMBER(Dispersion!$AG$9)),'Emissions (start here)'!BM34*453.59/3600*Dispersion!$AG$9,0)</f>
        <v>0</v>
      </c>
      <c r="DY34" s="74">
        <f>IF(AND(ISNUMBER('Emissions (start here)'!BN34),ISNUMBER(Dispersion!$AG$10)),'Emissions (start here)'!BN34*2000*453.59/8760/3600*Dispersion!$AG$10,0)</f>
        <v>0</v>
      </c>
      <c r="DZ34" s="74">
        <f>IF(AND(ISNUMBER('Emissions (start here)'!BN34),ISNUMBER(Dispersion!$AG$11)),'Emissions (start here)'!BN34*2000*453.59/8760/3600*Dispersion!$AG$11,0)</f>
        <v>0</v>
      </c>
      <c r="EA34" s="74">
        <f>IF(AND(ISNUMBER('Emissions (start here)'!BO34),ISNUMBER(Dispersion!$AH$8)),'Emissions (start here)'!BO34*453.59/3600*Dispersion!$AH$8,0)</f>
        <v>0</v>
      </c>
      <c r="EB34" s="74">
        <f>IF(AND(ISNUMBER('Emissions (start here)'!BO34),ISNUMBER(Dispersion!$AH$9)),'Emissions (start here)'!BO34*453.59/3600*Dispersion!$AH$9,0)</f>
        <v>0</v>
      </c>
      <c r="EC34" s="74">
        <f>IF(AND(ISNUMBER('Emissions (start here)'!BP34),ISNUMBER(Dispersion!$AH$10)),'Emissions (start here)'!BP34*2000*453.59/8760/3600*Dispersion!$AH$10,0)</f>
        <v>0</v>
      </c>
      <c r="ED34" s="74">
        <f>IF(AND(ISNUMBER('Emissions (start here)'!BP34),ISNUMBER(Dispersion!$AH$11)),'Emissions (start here)'!BP34*2000*453.59/8760/3600*Dispersion!$AH$11,0)</f>
        <v>0</v>
      </c>
      <c r="EE34" s="74">
        <f>IF(AND(ISNUMBER('Emissions (start here)'!BQ34),ISNUMBER(Dispersion!$AI$8)),'Emissions (start here)'!BQ34*453.59/3600*Dispersion!$AI$8,0)</f>
        <v>0</v>
      </c>
      <c r="EF34" s="74">
        <f>IF(AND(ISNUMBER('Emissions (start here)'!BQ34),ISNUMBER(Dispersion!$AI$9)),'Emissions (start here)'!BQ34*453.59/3600*Dispersion!$AI$9,0)</f>
        <v>0</v>
      </c>
      <c r="EG34" s="74">
        <f>IF(AND(ISNUMBER('Emissions (start here)'!BR34),ISNUMBER(Dispersion!$AI$10)),'Emissions (start here)'!BR34*2000*453.59/8760/3600*Dispersion!$AI$10,0)</f>
        <v>0</v>
      </c>
      <c r="EH34" s="74">
        <f>IF(AND(ISNUMBER('Emissions (start here)'!BR34),ISNUMBER(Dispersion!$AI$11)),'Emissions (start here)'!BR34*2000*453.59/8760/3600*Dispersion!$AI$11,0)</f>
        <v>0</v>
      </c>
      <c r="EI34" s="74">
        <f>IF(AND(ISNUMBER('Emissions (start here)'!BS34),ISNUMBER(Dispersion!$AJ$8)),'Emissions (start here)'!BS34*453.59/3600*Dispersion!$AJ$8,0)</f>
        <v>0</v>
      </c>
      <c r="EJ34" s="74">
        <f>IF(AND(ISNUMBER('Emissions (start here)'!BS34),ISNUMBER(Dispersion!$AJ$9)),'Emissions (start here)'!BS34*453.59/3600*Dispersion!$AJ$9,0)</f>
        <v>0</v>
      </c>
      <c r="EK34" s="74">
        <f>IF(AND(ISNUMBER('Emissions (start here)'!BT34),ISNUMBER(Dispersion!$AJ$10)),'Emissions (start here)'!BT34*2000*453.59/8760/3600*Dispersion!$AJ$10,0)</f>
        <v>0</v>
      </c>
      <c r="EL34" s="74">
        <f>IF(AND(ISNUMBER('Emissions (start here)'!BT34),ISNUMBER(Dispersion!$AJ$11)),'Emissions (start here)'!BT34*2000*453.59/8760/3600*Dispersion!$AJ$11,0)</f>
        <v>0</v>
      </c>
      <c r="EM34" s="74">
        <f>IF(AND(ISNUMBER('Emissions (start here)'!BU34),ISNUMBER(Dispersion!$AK$8)),'Emissions (start here)'!BU34*453.59/3600*Dispersion!$AK$8,0)</f>
        <v>0</v>
      </c>
      <c r="EN34" s="74">
        <f>IF(AND(ISNUMBER('Emissions (start here)'!BU34),ISNUMBER(Dispersion!$AK$9)),'Emissions (start here)'!BU34*453.59/3600*Dispersion!$AK$9,0)</f>
        <v>0</v>
      </c>
      <c r="EO34" s="74">
        <f>IF(AND(ISNUMBER('Emissions (start here)'!BV34),ISNUMBER(Dispersion!$AK$10)),'Emissions (start here)'!BV34*2000*453.59/8760/3600*Dispersion!$AK$10,0)</f>
        <v>0</v>
      </c>
      <c r="EP34" s="74">
        <f>IF(AND(ISNUMBER('Emissions (start here)'!BV34),ISNUMBER(Dispersion!$AK$11)),'Emissions (start here)'!BV34*2000*453.59/8760/3600*Dispersion!$AK$11,0)</f>
        <v>0</v>
      </c>
      <c r="EQ34" s="74">
        <f>IF(AND(ISNUMBER('Emissions (start here)'!BW34),ISNUMBER(Dispersion!$AL$8)),'Emissions (start here)'!BW34*453.59/3600*Dispersion!$AL$8,0)</f>
        <v>0</v>
      </c>
      <c r="ER34" s="74">
        <f>IF(AND(ISNUMBER('Emissions (start here)'!BW34),ISNUMBER(Dispersion!$AL$9)),'Emissions (start here)'!BW34*453.59/3600*Dispersion!$AL$9,0)</f>
        <v>0</v>
      </c>
      <c r="ES34" s="74">
        <f>IF(AND(ISNUMBER('Emissions (start here)'!BX34),ISNUMBER(Dispersion!$AL$10)),'Emissions (start here)'!BX34*2000*453.59/8760/3600*Dispersion!$AL$10,0)</f>
        <v>0</v>
      </c>
      <c r="ET34" s="74">
        <f>IF(AND(ISNUMBER('Emissions (start here)'!BX34),ISNUMBER(Dispersion!$AL$11)),'Emissions (start here)'!BX34*2000*453.59/8760/3600*Dispersion!$AL$11,0)</f>
        <v>0</v>
      </c>
      <c r="EU34" s="74">
        <f>IF(AND(ISNUMBER('Emissions (start here)'!BY34),ISNUMBER(Dispersion!$AM$8)),'Emissions (start here)'!BY34*453.59/3600*Dispersion!$AM$8,0)</f>
        <v>0</v>
      </c>
      <c r="EV34" s="74">
        <f>IF(AND(ISNUMBER('Emissions (start here)'!BY34),ISNUMBER(Dispersion!$AM$9)),'Emissions (start here)'!BY34*453.59/3600*Dispersion!$AM$9,0)</f>
        <v>0</v>
      </c>
      <c r="EW34" s="74">
        <f>IF(AND(ISNUMBER('Emissions (start here)'!BZ34),ISNUMBER(Dispersion!$AM$10)),'Emissions (start here)'!BZ34*2000*453.59/8760/3600*Dispersion!$AM$10,0)</f>
        <v>0</v>
      </c>
      <c r="EX34" s="74">
        <f>IF(AND(ISNUMBER('Emissions (start here)'!BZ34),ISNUMBER(Dispersion!$AM$11)),'Emissions (start here)'!BZ34*2000*453.59/8760/3600*Dispersion!$AM$11,0)</f>
        <v>0</v>
      </c>
      <c r="EY34" s="74">
        <f>IF(AND(ISNUMBER('Emissions (start here)'!CA34),ISNUMBER(Dispersion!$AN$8)),'Emissions (start here)'!CA34*453.59/3600*Dispersion!$AN$8,0)</f>
        <v>0</v>
      </c>
      <c r="EZ34" s="74">
        <f>IF(AND(ISNUMBER('Emissions (start here)'!CA34),ISNUMBER(Dispersion!$AN$9)),'Emissions (start here)'!CA34*453.59/3600*Dispersion!$AN$9,0)</f>
        <v>0</v>
      </c>
      <c r="FA34" s="74">
        <f>IF(AND(ISNUMBER('Emissions (start here)'!CB34),ISNUMBER(Dispersion!$AN$10)),'Emissions (start here)'!CB34*2000*453.59/8760/3600*Dispersion!$AN$10,0)</f>
        <v>0</v>
      </c>
      <c r="FB34" s="74">
        <f>IF(AND(ISNUMBER('Emissions (start here)'!CB34),ISNUMBER(Dispersion!$AN$11)),'Emissions (start here)'!CB34*2000*453.59/8760/3600*Dispersion!$AN$11,0)</f>
        <v>0</v>
      </c>
      <c r="FC34" s="74">
        <f>IF(AND(ISNUMBER('Emissions (start here)'!CC34),ISNUMBER(Dispersion!$AO$8)),'Emissions (start here)'!CC34*453.59/3600*Dispersion!$AO$8,0)</f>
        <v>0</v>
      </c>
      <c r="FD34" s="74">
        <f>IF(AND(ISNUMBER('Emissions (start here)'!CC34),ISNUMBER(Dispersion!$AO$9)),'Emissions (start here)'!CC34*453.59/3600*Dispersion!$AO$9,0)</f>
        <v>0</v>
      </c>
      <c r="FE34" s="74">
        <f>IF(AND(ISNUMBER('Emissions (start here)'!CD34),ISNUMBER(Dispersion!$AO$10)),'Emissions (start here)'!CD34*2000*453.59/8760/3600*Dispersion!$AO$10,0)</f>
        <v>0</v>
      </c>
      <c r="FF34" s="74">
        <f>IF(AND(ISNUMBER('Emissions (start here)'!CD34),ISNUMBER(Dispersion!$AO$11)),'Emissions (start here)'!CD34*2000*453.59/8760/3600*Dispersion!$AO$11,0)</f>
        <v>0</v>
      </c>
      <c r="FG34" s="74">
        <f>IF(AND(ISNUMBER('Emissions (start here)'!CE34),ISNUMBER(Dispersion!$AP$8)),'Emissions (start here)'!CE34*453.59/3600*Dispersion!$AP$8,0)</f>
        <v>0</v>
      </c>
      <c r="FH34" s="74">
        <f>IF(AND(ISNUMBER('Emissions (start here)'!CE34),ISNUMBER(Dispersion!$AP$9)),'Emissions (start here)'!CE34*453.59/3600*Dispersion!$AP$9,0)</f>
        <v>0</v>
      </c>
      <c r="FI34" s="74">
        <f>IF(AND(ISNUMBER('Emissions (start here)'!CF34),ISNUMBER(Dispersion!$AP$10)),'Emissions (start here)'!CF34*2000*453.59/8760/3600*Dispersion!$AP$10,0)</f>
        <v>0</v>
      </c>
      <c r="FJ34" s="74">
        <f>IF(AND(ISNUMBER('Emissions (start here)'!CF34),ISNUMBER(Dispersion!$AP$11)),'Emissions (start here)'!CF34*2000*453.59/8760/3600*Dispersion!$AP$11,0)</f>
        <v>0</v>
      </c>
      <c r="FK34" s="74">
        <f>IF(AND(ISNUMBER('Emissions (start here)'!CG34),ISNUMBER(Dispersion!$AQ$8)),'Emissions (start here)'!CG34*453.59/3600*Dispersion!$AQ$8,0)</f>
        <v>0</v>
      </c>
      <c r="FL34" s="74">
        <f>IF(AND(ISNUMBER('Emissions (start here)'!CG34),ISNUMBER(Dispersion!$AQ$9)),'Emissions (start here)'!CG34*453.59/3600*Dispersion!$AQ$9,0)</f>
        <v>0</v>
      </c>
      <c r="FM34" s="74">
        <f>IF(AND(ISNUMBER('Emissions (start here)'!CH34),ISNUMBER(Dispersion!$AQ$10)),'Emissions (start here)'!CH34*2000*453.59/8760/3600*Dispersion!$AQ$10,0)</f>
        <v>0</v>
      </c>
      <c r="FN34" s="74">
        <f>IF(AND(ISNUMBER('Emissions (start here)'!CH34),ISNUMBER(Dispersion!$AQ$11)),'Emissions (start here)'!CH34*2000*453.59/8760/3600*Dispersion!$AQ$11,0)</f>
        <v>0</v>
      </c>
      <c r="FO34" s="74">
        <f>IF(AND(ISNUMBER('Emissions (start here)'!CI34),ISNUMBER(Dispersion!$AR$8)),'Emissions (start here)'!CI34*453.59/3600*Dispersion!$AR$8,0)</f>
        <v>0</v>
      </c>
      <c r="FP34" s="74">
        <f>IF(AND(ISNUMBER('Emissions (start here)'!CI34),ISNUMBER(Dispersion!$AR$9)),'Emissions (start here)'!CI34*453.59/3600*Dispersion!$AR$9,0)</f>
        <v>0</v>
      </c>
      <c r="FQ34" s="74">
        <f>IF(AND(ISNUMBER('Emissions (start here)'!CJ34),ISNUMBER(Dispersion!$AR$10)),'Emissions (start here)'!CJ34*2000*453.59/8760/3600*Dispersion!$AR$10,0)</f>
        <v>0</v>
      </c>
      <c r="FR34" s="74">
        <f>IF(AND(ISNUMBER('Emissions (start here)'!CJ34),ISNUMBER(Dispersion!$AR$11)),'Emissions (start here)'!CJ34*2000*453.59/8760/3600*Dispersion!$AR$11,0)</f>
        <v>0</v>
      </c>
      <c r="FS34" s="74">
        <f>IF(AND(ISNUMBER('Emissions (start here)'!CK34),ISNUMBER(Dispersion!$AS$8)),'Emissions (start here)'!CK34*453.59/3600*Dispersion!$AS$8,0)</f>
        <v>0</v>
      </c>
      <c r="FT34" s="74">
        <f>IF(AND(ISNUMBER('Emissions (start here)'!CK34),ISNUMBER(Dispersion!$AS$9)),'Emissions (start here)'!CK34*453.59/3600*Dispersion!$AS$9,0)</f>
        <v>0</v>
      </c>
      <c r="FU34" s="74">
        <f>IF(AND(ISNUMBER('Emissions (start here)'!CL34),ISNUMBER(Dispersion!$AS$10)),'Emissions (start here)'!CL34*2000*453.59/8760/3600*Dispersion!$AS$10,0)</f>
        <v>0</v>
      </c>
      <c r="FV34" s="74">
        <f>IF(AND(ISNUMBER('Emissions (start here)'!CL34),ISNUMBER(Dispersion!$AS$11)),'Emissions (start here)'!CL34*2000*453.59/8760/3600*Dispersion!$AS$11,0)</f>
        <v>0</v>
      </c>
      <c r="FW34" s="74">
        <f>IF(AND(ISNUMBER('Emissions (start here)'!CM34),ISNUMBER(Dispersion!$AT$8)),'Emissions (start here)'!CM34*453.59/3600*Dispersion!$AT$8,0)</f>
        <v>0</v>
      </c>
      <c r="FX34" s="74">
        <f>IF(AND(ISNUMBER('Emissions (start here)'!CM34),ISNUMBER(Dispersion!$AT$9)),'Emissions (start here)'!CM34*453.59/3600*Dispersion!$AT$9,0)</f>
        <v>0</v>
      </c>
      <c r="FY34" s="74">
        <f>IF(AND(ISNUMBER('Emissions (start here)'!CN34),ISNUMBER(Dispersion!$AT$10)),'Emissions (start here)'!CN34*2000*453.59/8760/3600*Dispersion!$AT$10,0)</f>
        <v>0</v>
      </c>
      <c r="FZ34" s="74">
        <f>IF(AND(ISNUMBER('Emissions (start here)'!CN34),ISNUMBER(Dispersion!$AT$11)),'Emissions (start here)'!CN34*2000*453.59/8760/3600*Dispersion!$AT$11,0)</f>
        <v>0</v>
      </c>
      <c r="GA34" s="74">
        <f>IF(AND(ISNUMBER('Emissions (start here)'!CO34),ISNUMBER(Dispersion!$AU$8)),'Emissions (start here)'!CO34*453.59/3600*Dispersion!$AU$8,0)</f>
        <v>0</v>
      </c>
      <c r="GB34" s="74">
        <f>IF(AND(ISNUMBER('Emissions (start here)'!CO34),ISNUMBER(Dispersion!$AU$9)),'Emissions (start here)'!CO34*453.59/3600*Dispersion!$AU$9,0)</f>
        <v>0</v>
      </c>
      <c r="GC34" s="74">
        <f>IF(AND(ISNUMBER('Emissions (start here)'!CP34),ISNUMBER(Dispersion!$AU$10)),'Emissions (start here)'!CP34*2000*453.59/8760/3600*Dispersion!$AU$10,0)</f>
        <v>0</v>
      </c>
      <c r="GD34" s="74">
        <f>IF(AND(ISNUMBER('Emissions (start here)'!CP34),ISNUMBER(Dispersion!$AU$11)),'Emissions (start here)'!CP34*2000*453.59/8760/3600*Dispersion!$AU$11,0)</f>
        <v>0</v>
      </c>
      <c r="GE34" s="74">
        <f>IF(AND(ISNUMBER('Emissions (start here)'!CQ34),ISNUMBER(Dispersion!$AV$8)),'Emissions (start here)'!CQ34*453.59/3600*Dispersion!$AV$8,0)</f>
        <v>0</v>
      </c>
      <c r="GF34" s="74">
        <f>IF(AND(ISNUMBER('Emissions (start here)'!CQ34),ISNUMBER(Dispersion!$AV$9)),'Emissions (start here)'!CQ34*453.59/3600*Dispersion!$AV$9,0)</f>
        <v>0</v>
      </c>
      <c r="GG34" s="74">
        <f>IF(AND(ISNUMBER('Emissions (start here)'!CR34),ISNUMBER(Dispersion!$AV$10)),'Emissions (start here)'!CR34*2000*453.59/8760/3600*Dispersion!$AV$10,0)</f>
        <v>0</v>
      </c>
      <c r="GH34" s="74">
        <f>IF(AND(ISNUMBER('Emissions (start here)'!CR34),ISNUMBER(Dispersion!$AV$11)),'Emissions (start here)'!CR34*2000*453.59/8760/3600*Dispersion!$AV$11,0)</f>
        <v>0</v>
      </c>
      <c r="GI34" s="74">
        <f>IF(AND(ISNUMBER('Emissions (start here)'!CS34),ISNUMBER(Dispersion!$AW$8)),'Emissions (start here)'!CS34*453.59/3600*Dispersion!$AW$8,0)</f>
        <v>0</v>
      </c>
      <c r="GJ34" s="74">
        <f>IF(AND(ISNUMBER('Emissions (start here)'!CS34),ISNUMBER(Dispersion!$AW$9)),'Emissions (start here)'!CS34*453.59/3600*Dispersion!$AW$9,0)</f>
        <v>0</v>
      </c>
      <c r="GK34" s="74">
        <f>IF(AND(ISNUMBER('Emissions (start here)'!CT34),ISNUMBER(Dispersion!$AW$10)),'Emissions (start here)'!CT34*2000*453.59/8760/3600*Dispersion!$AW$10,0)</f>
        <v>0</v>
      </c>
      <c r="GL34" s="74">
        <f>IF(AND(ISNUMBER('Emissions (start here)'!CT34),ISNUMBER(Dispersion!$AW$11)),'Emissions (start here)'!CT34*2000*453.59/8760/3600*Dispersion!$AW$11,0)</f>
        <v>0</v>
      </c>
      <c r="GM34" s="74">
        <f>IF(AND(ISNUMBER('Emissions (start here)'!CU34),ISNUMBER(Dispersion!$AX$8)),'Emissions (start here)'!CU34*453.59/3600*Dispersion!$AX$8,0)</f>
        <v>0</v>
      </c>
      <c r="GN34" s="74">
        <f>IF(AND(ISNUMBER('Emissions (start here)'!CU34),ISNUMBER(Dispersion!$AX$9)),'Emissions (start here)'!CU34*453.59/3600*Dispersion!$AX$9,0)</f>
        <v>0</v>
      </c>
      <c r="GO34" s="74">
        <f>IF(AND(ISNUMBER('Emissions (start here)'!CV34),ISNUMBER(Dispersion!$AX$10)),'Emissions (start here)'!CV34*2000*453.59/8760/3600*Dispersion!$AX$10,0)</f>
        <v>0</v>
      </c>
      <c r="GP34" s="74">
        <f>IF(AND(ISNUMBER('Emissions (start here)'!CV34),ISNUMBER(Dispersion!$AX$11)),'Emissions (start here)'!CV34*2000*453.59/8760/3600*Dispersion!$AX$11,0)</f>
        <v>0</v>
      </c>
      <c r="GQ34" s="74">
        <f>IF(AND(ISNUMBER('Emissions (start here)'!CW34),ISNUMBER(Dispersion!$AY$8)),'Emissions (start here)'!CW34*453.59/3600*Dispersion!$AY$8,0)</f>
        <v>0</v>
      </c>
      <c r="GR34" s="74">
        <f>IF(AND(ISNUMBER('Emissions (start here)'!CW34),ISNUMBER(Dispersion!$AY$9)),'Emissions (start here)'!CW34*453.59/3600*Dispersion!$AY$9,0)</f>
        <v>0</v>
      </c>
      <c r="GS34" s="74">
        <f>IF(AND(ISNUMBER('Emissions (start here)'!CX34),ISNUMBER(Dispersion!$AY$10)),'Emissions (start here)'!CX34*2000*453.59/8760/3600*Dispersion!$AY$10,0)</f>
        <v>0</v>
      </c>
      <c r="GT34" s="74">
        <f>IF(AND(ISNUMBER('Emissions (start here)'!CX34),ISNUMBER(Dispersion!$AY$11)),'Emissions (start here)'!CX34*2000*453.59/8760/3600*Dispersion!$AY$11,0)</f>
        <v>0</v>
      </c>
      <c r="GU34" s="74">
        <f>IF(AND(ISNUMBER('Emissions (start here)'!CY34),ISNUMBER(Dispersion!$AZ$8)),'Emissions (start here)'!CY34*453.59/3600*Dispersion!$AZ$8,0)</f>
        <v>0</v>
      </c>
      <c r="GV34" s="74">
        <f>IF(AND(ISNUMBER('Emissions (start here)'!CY34),ISNUMBER(Dispersion!$AZ$9)),'Emissions (start here)'!CY34*453.59/3600*Dispersion!$AZ$9,0)</f>
        <v>0</v>
      </c>
      <c r="GW34" s="74">
        <f>IF(AND(ISNUMBER('Emissions (start here)'!CZ34),ISNUMBER(Dispersion!$AZ$10)),'Emissions (start here)'!CZ34*2000*453.59/8760/3600*Dispersion!$AZ$10,0)</f>
        <v>0</v>
      </c>
      <c r="GX34" s="74">
        <f>IF(AND(ISNUMBER('Emissions (start here)'!CZ34),ISNUMBER(Dispersion!$AZ$11)),'Emissions (start here)'!CZ34*2000*453.59/8760/3600*Dispersion!$AZ$11,0)</f>
        <v>0</v>
      </c>
    </row>
    <row r="35" spans="1:206" x14ac:dyDescent="0.2">
      <c r="A35" s="51" t="str">
        <f>'Tox Values'!C35</f>
        <v>191-26-4</v>
      </c>
      <c r="B35" s="94" t="str">
        <f>'Tox Values'!D35</f>
        <v>Anthanthrene</v>
      </c>
      <c r="C35" s="96">
        <f t="shared" si="1"/>
        <v>0</v>
      </c>
      <c r="D35" s="74">
        <f t="shared" si="2"/>
        <v>0</v>
      </c>
      <c r="E35" s="74">
        <f t="shared" si="3"/>
        <v>0</v>
      </c>
      <c r="F35" s="99">
        <f t="shared" si="4"/>
        <v>0</v>
      </c>
      <c r="G35" s="97">
        <f>IF(AND(ISNUMBER('Emissions (start here)'!E35),ISNUMBER(Dispersion!$C$8)),'Emissions (start here)'!E35*453.59/3600*Dispersion!$C$8,0)</f>
        <v>0</v>
      </c>
      <c r="H35" s="74">
        <f>IF(AND(ISNUMBER('Emissions (start here)'!E35),ISNUMBER(Dispersion!$C$9)),'Emissions (start here)'!E35*453.59/3600*Dispersion!$C$9,0)</f>
        <v>0</v>
      </c>
      <c r="I35" s="74">
        <f>IF(AND(ISNUMBER('Emissions (start here)'!F35),ISNUMBER(Dispersion!$C$10)),'Emissions (start here)'!F35*2000*453.59/8760/3600*Dispersion!$C$10,0)</f>
        <v>0</v>
      </c>
      <c r="J35" s="74">
        <f>IF(AND(ISNUMBER('Emissions (start here)'!F35),ISNUMBER(Dispersion!$C$11)),'Emissions (start here)'!F35*2000*453.59/8760/3600*Dispersion!$C$11,0)</f>
        <v>0</v>
      </c>
      <c r="K35" s="74">
        <f>IF(AND(ISNUMBER('Emissions (start here)'!G35),ISNUMBER(Dispersion!$D$8)),'Emissions (start here)'!G35*453.59/3600*Dispersion!$D$8,0)</f>
        <v>0</v>
      </c>
      <c r="L35" s="74">
        <f>IF(AND(ISNUMBER('Emissions (start here)'!G35),ISNUMBER(Dispersion!$D$9)),'Emissions (start here)'!G35*453.59/3600*Dispersion!$D$9,0)</f>
        <v>0</v>
      </c>
      <c r="M35" s="74">
        <f>IF(AND(ISNUMBER('Emissions (start here)'!H35),ISNUMBER(Dispersion!$D$10)),'Emissions (start here)'!H35*2000*453.59/8760/3600*Dispersion!$D$10,0)</f>
        <v>0</v>
      </c>
      <c r="N35" s="74">
        <f>IF(AND(ISNUMBER('Emissions (start here)'!H35),ISNUMBER(Dispersion!$D$11)),'Emissions (start here)'!H35*2000*453.59/8760/3600*Dispersion!$D$11,0)</f>
        <v>0</v>
      </c>
      <c r="O35" s="74">
        <f>IF(AND(ISNUMBER('Emissions (start here)'!I35),ISNUMBER(Dispersion!$E$8)),'Emissions (start here)'!I35*453.59/3600*Dispersion!$E$8,0)</f>
        <v>0</v>
      </c>
      <c r="P35" s="74">
        <f>IF(AND(ISNUMBER('Emissions (start here)'!I35),ISNUMBER(Dispersion!$E$9)),'Emissions (start here)'!I35*453.59/3600*Dispersion!$E$9,0)</f>
        <v>0</v>
      </c>
      <c r="Q35" s="74">
        <f>IF(AND(ISNUMBER('Emissions (start here)'!J35),ISNUMBER(Dispersion!$E$10)),'Emissions (start here)'!J35*2000*453.59/8760/3600*Dispersion!$E$10,0)</f>
        <v>0</v>
      </c>
      <c r="R35" s="74">
        <f>IF(AND(ISNUMBER('Emissions (start here)'!J35),ISNUMBER(Dispersion!$E$11)),'Emissions (start here)'!J35*2000*453.59/8760/3600*Dispersion!$E$11,0)</f>
        <v>0</v>
      </c>
      <c r="S35" s="74">
        <f>IF(AND(ISNUMBER('Emissions (start here)'!K35),ISNUMBER(Dispersion!$F$8)),'Emissions (start here)'!K35*453.59/3600*Dispersion!$F$8,0)</f>
        <v>0</v>
      </c>
      <c r="T35" s="74">
        <f>IF(AND(ISNUMBER('Emissions (start here)'!K35),ISNUMBER(Dispersion!$F$9)),'Emissions (start here)'!K35*453.59/3600*Dispersion!$F$9,0)</f>
        <v>0</v>
      </c>
      <c r="U35" s="74">
        <f>IF(AND(ISNUMBER('Emissions (start here)'!L35),ISNUMBER(Dispersion!$F$10)),'Emissions (start here)'!L35*2000*453.59/8760/3600*Dispersion!$F$10,0)</f>
        <v>0</v>
      </c>
      <c r="V35" s="74">
        <f>IF(AND(ISNUMBER('Emissions (start here)'!L35),ISNUMBER(Dispersion!$F$11)),'Emissions (start here)'!L35*2000*453.59/8760/3600*Dispersion!$F$11,0)</f>
        <v>0</v>
      </c>
      <c r="W35" s="74">
        <f>IF(AND(ISNUMBER('Emissions (start here)'!M35),ISNUMBER(Dispersion!$G$8)),'Emissions (start here)'!M35*453.59/3600*Dispersion!$G$8,0)</f>
        <v>0</v>
      </c>
      <c r="X35" s="74">
        <f>IF(AND(ISNUMBER('Emissions (start here)'!M35),ISNUMBER(Dispersion!$G$9)),'Emissions (start here)'!M35*453.59/3600*Dispersion!$G$9,0)</f>
        <v>0</v>
      </c>
      <c r="Y35" s="74">
        <f>IF(AND(ISNUMBER('Emissions (start here)'!N35),ISNUMBER(Dispersion!$G$10)),'Emissions (start here)'!N35*2000*453.59/8760/3600*Dispersion!$G$10,0)</f>
        <v>0</v>
      </c>
      <c r="Z35" s="74">
        <f>IF(AND(ISNUMBER('Emissions (start here)'!N35),ISNUMBER(Dispersion!$G$11)),'Emissions (start here)'!N35*2000*453.59/8760/3600*Dispersion!$G$11,0)</f>
        <v>0</v>
      </c>
      <c r="AA35" s="74">
        <f>IF(AND(ISNUMBER('Emissions (start here)'!O35),ISNUMBER(Dispersion!$H$8)),'Emissions (start here)'!O35*453.59/3600*Dispersion!$H$8,0)</f>
        <v>0</v>
      </c>
      <c r="AB35" s="74">
        <f>IF(AND(ISNUMBER('Emissions (start here)'!O35),ISNUMBER(Dispersion!$H$9)),'Emissions (start here)'!O35*453.59/3600*Dispersion!$H$9,0)</f>
        <v>0</v>
      </c>
      <c r="AC35" s="74">
        <f>IF(AND(ISNUMBER('Emissions (start here)'!P35),ISNUMBER(Dispersion!$H$10)),'Emissions (start here)'!P35*2000*453.59/8760/3600*Dispersion!$H$10,0)</f>
        <v>0</v>
      </c>
      <c r="AD35" s="74">
        <f>IF(AND(ISNUMBER('Emissions (start here)'!P35),ISNUMBER(Dispersion!$H$11)),'Emissions (start here)'!P35*2000*453.59/8760/3600*Dispersion!$H$11,0)</f>
        <v>0</v>
      </c>
      <c r="AE35" s="74">
        <f>IF(AND(ISNUMBER('Emissions (start here)'!Q35),ISNUMBER(Dispersion!$I$8)),'Emissions (start here)'!Q35*453.59/3600*Dispersion!$I$8,0)</f>
        <v>0</v>
      </c>
      <c r="AF35" s="74">
        <f>IF(AND(ISNUMBER('Emissions (start here)'!Q35),ISNUMBER(Dispersion!$I$9)),'Emissions (start here)'!Q35*453.59/3600*Dispersion!$I$9,0)</f>
        <v>0</v>
      </c>
      <c r="AG35" s="74">
        <f>IF(AND(ISNUMBER('Emissions (start here)'!R35),ISNUMBER(Dispersion!$I$10)),'Emissions (start here)'!R35*2000*453.59/8760/3600*Dispersion!$I$10,0)</f>
        <v>0</v>
      </c>
      <c r="AH35" s="74">
        <f>IF(AND(ISNUMBER('Emissions (start here)'!R35),ISNUMBER(Dispersion!$I$11)),'Emissions (start here)'!R35*2000*453.59/8760/3600*Dispersion!$I$11,0)</f>
        <v>0</v>
      </c>
      <c r="AI35" s="74">
        <f>IF(AND(ISNUMBER('Emissions (start here)'!S35),ISNUMBER(Dispersion!$J$8)),'Emissions (start here)'!S35*453.59/3600*Dispersion!$J$8,0)</f>
        <v>0</v>
      </c>
      <c r="AJ35" s="74">
        <f>IF(AND(ISNUMBER('Emissions (start here)'!S35),ISNUMBER(Dispersion!$J$9)),'Emissions (start here)'!S35*453.59/3600*Dispersion!$J$9,0)</f>
        <v>0</v>
      </c>
      <c r="AK35" s="74">
        <f>IF(AND(ISNUMBER('Emissions (start here)'!T35),ISNUMBER(Dispersion!$J$10)),'Emissions (start here)'!T35*2000*453.59/8760/3600*Dispersion!$J$10,0)</f>
        <v>0</v>
      </c>
      <c r="AL35" s="74">
        <f>IF(AND(ISNUMBER('Emissions (start here)'!T35),ISNUMBER(Dispersion!$J$11)),'Emissions (start here)'!T35*2000*453.59/8760/3600*Dispersion!$J$11,0)</f>
        <v>0</v>
      </c>
      <c r="AM35" s="74">
        <f>IF(AND(ISNUMBER('Emissions (start here)'!U35),ISNUMBER(Dispersion!$K$8)),'Emissions (start here)'!U35*453.59/3600*Dispersion!$K$8,0)</f>
        <v>0</v>
      </c>
      <c r="AN35" s="74">
        <f>IF(AND(ISNUMBER('Emissions (start here)'!U35),ISNUMBER(Dispersion!$K$9)),'Emissions (start here)'!U35*453.59/3600*Dispersion!$K$9,0)</f>
        <v>0</v>
      </c>
      <c r="AO35" s="74">
        <f>IF(AND(ISNUMBER('Emissions (start here)'!V35),ISNUMBER(Dispersion!$K$10)),'Emissions (start here)'!V35*2000*453.59/8760/3600*Dispersion!$K$10,0)</f>
        <v>0</v>
      </c>
      <c r="AP35" s="74">
        <f>IF(AND(ISNUMBER('Emissions (start here)'!V35),ISNUMBER(Dispersion!$K$11)),'Emissions (start here)'!V35*2000*453.59/8760/3600*Dispersion!$K$11,0)</f>
        <v>0</v>
      </c>
      <c r="AQ35" s="74">
        <f>IF(AND(ISNUMBER('Emissions (start here)'!W35),ISNUMBER(Dispersion!$L$8)),'Emissions (start here)'!W35*453.59/3600*Dispersion!$L$8,0)</f>
        <v>0</v>
      </c>
      <c r="AR35" s="74">
        <f>IF(AND(ISNUMBER('Emissions (start here)'!W35),ISNUMBER(Dispersion!$L$9)),'Emissions (start here)'!W35*453.59/3600*Dispersion!$L$9,0)</f>
        <v>0</v>
      </c>
      <c r="AS35" s="74">
        <f>IF(AND(ISNUMBER('Emissions (start here)'!X35),ISNUMBER(Dispersion!$L$10)),'Emissions (start here)'!X35*2000*453.59/8760/3600*Dispersion!$L$10,0)</f>
        <v>0</v>
      </c>
      <c r="AT35" s="74">
        <f>IF(AND(ISNUMBER('Emissions (start here)'!X35),ISNUMBER(Dispersion!$L$11)),'Emissions (start here)'!X35*2000*453.59/8760/3600*Dispersion!$L$11,0)</f>
        <v>0</v>
      </c>
      <c r="AU35" s="74">
        <f>IF(AND(ISNUMBER('Emissions (start here)'!Y35),ISNUMBER(Dispersion!$M$8)),'Emissions (start here)'!Y35*453.59/3600*Dispersion!$M$8,0)</f>
        <v>0</v>
      </c>
      <c r="AV35" s="74">
        <f>IF(AND(ISNUMBER('Emissions (start here)'!Y35),ISNUMBER(Dispersion!$M$9)),'Emissions (start here)'!Y35*453.59/3600*Dispersion!$M$9,0)</f>
        <v>0</v>
      </c>
      <c r="AW35" s="74">
        <f>IF(AND(ISNUMBER('Emissions (start here)'!Z35),ISNUMBER(Dispersion!$M$10)),'Emissions (start here)'!Z35*2000*453.59/8760/3600*Dispersion!$M$10,0)</f>
        <v>0</v>
      </c>
      <c r="AX35" s="74">
        <f>IF(AND(ISNUMBER('Emissions (start here)'!Z35),ISNUMBER(Dispersion!$M$11)),'Emissions (start here)'!Z35*2000*453.59/8760/3600*Dispersion!$M$11,0)</f>
        <v>0</v>
      </c>
      <c r="AY35" s="74">
        <f>IF(AND(ISNUMBER('Emissions (start here)'!AA35),ISNUMBER(Dispersion!$N$8)),'Emissions (start here)'!AA35*453.59/3600*Dispersion!$N$8,0)</f>
        <v>0</v>
      </c>
      <c r="AZ35" s="74">
        <f>IF(AND(ISNUMBER('Emissions (start here)'!AA35),ISNUMBER(Dispersion!$N$9)),'Emissions (start here)'!AA35*453.59/3600*Dispersion!$N$9,0)</f>
        <v>0</v>
      </c>
      <c r="BA35" s="74">
        <f>IF(AND(ISNUMBER('Emissions (start here)'!AB35),ISNUMBER(Dispersion!$N$10)),'Emissions (start here)'!AB35*2000*453.59/8760/3600*Dispersion!$N$10,0)</f>
        <v>0</v>
      </c>
      <c r="BB35" s="74">
        <f>IF(AND(ISNUMBER('Emissions (start here)'!AB35),ISNUMBER(Dispersion!$N$11)),'Emissions (start here)'!AB35*2000*453.59/8760/3600*Dispersion!$N$11,0)</f>
        <v>0</v>
      </c>
      <c r="BC35" s="74">
        <f>IF(AND(ISNUMBER('Emissions (start here)'!AC35),ISNUMBER(Dispersion!$O$8)),'Emissions (start here)'!AC35*453.59/3600*Dispersion!$O$8,0)</f>
        <v>0</v>
      </c>
      <c r="BD35" s="74">
        <f>IF(AND(ISNUMBER('Emissions (start here)'!AC35),ISNUMBER(Dispersion!$O$9)),'Emissions (start here)'!AC35*453.59/3600*Dispersion!$O$9,0)</f>
        <v>0</v>
      </c>
      <c r="BE35" s="74">
        <f>IF(AND(ISNUMBER('Emissions (start here)'!AD35),ISNUMBER(Dispersion!$O$10)),'Emissions (start here)'!AD35*2000*453.59/8760/3600*Dispersion!$O$10,0)</f>
        <v>0</v>
      </c>
      <c r="BF35" s="74">
        <f>IF(AND(ISNUMBER('Emissions (start here)'!AD35),ISNUMBER(Dispersion!$O$11)),'Emissions (start here)'!AD35*2000*453.59/8760/3600*Dispersion!$O$11,0)</f>
        <v>0</v>
      </c>
      <c r="BG35" s="74">
        <f>IF(AND(ISNUMBER('Emissions (start here)'!AE35),ISNUMBER(Dispersion!$P$8)),'Emissions (start here)'!AE35*453.59/3600*Dispersion!$P$8,0)</f>
        <v>0</v>
      </c>
      <c r="BH35" s="74">
        <f>IF(AND(ISNUMBER('Emissions (start here)'!AE35),ISNUMBER(Dispersion!$P$9)),'Emissions (start here)'!AE35*453.59/3600*Dispersion!$P$9,0)</f>
        <v>0</v>
      </c>
      <c r="BI35" s="74">
        <f>IF(AND(ISNUMBER('Emissions (start here)'!AF35),ISNUMBER(Dispersion!$P$10)),'Emissions (start here)'!AF35*2000*453.59/8760/3600*Dispersion!$P$10,0)</f>
        <v>0</v>
      </c>
      <c r="BJ35" s="74">
        <f>IF(AND(ISNUMBER('Emissions (start here)'!AF35),ISNUMBER(Dispersion!$P$11)),'Emissions (start here)'!AF35*2000*453.59/8760/3600*Dispersion!$P$11,0)</f>
        <v>0</v>
      </c>
      <c r="BK35" s="74">
        <f>IF(AND(ISNUMBER('Emissions (start here)'!AG35),ISNUMBER(Dispersion!$Q$8)),'Emissions (start here)'!AG35*453.59/3600*Dispersion!$Q$8,0)</f>
        <v>0</v>
      </c>
      <c r="BL35" s="74">
        <f>IF(AND(ISNUMBER('Emissions (start here)'!AG35),ISNUMBER(Dispersion!$Q$9)),'Emissions (start here)'!AG35*453.59/3600*Dispersion!$Q$9,0)</f>
        <v>0</v>
      </c>
      <c r="BM35" s="74">
        <f>IF(AND(ISNUMBER('Emissions (start here)'!AH35),ISNUMBER(Dispersion!$Q$10)),'Emissions (start here)'!AH35*2000*453.59/8760/3600*Dispersion!$Q$10,0)</f>
        <v>0</v>
      </c>
      <c r="BN35" s="74">
        <f>IF(AND(ISNUMBER('Emissions (start here)'!AH35),ISNUMBER(Dispersion!$Q$11)),'Emissions (start here)'!AH35*2000*453.59/8760/3600*Dispersion!$Q$11,0)</f>
        <v>0</v>
      </c>
      <c r="BO35" s="74">
        <f>IF(AND(ISNUMBER('Emissions (start here)'!AI35),ISNUMBER(Dispersion!$R$8)),'Emissions (start here)'!AI35*453.59/3600*Dispersion!$R$8,0)</f>
        <v>0</v>
      </c>
      <c r="BP35" s="74">
        <f>IF(AND(ISNUMBER('Emissions (start here)'!AI35),ISNUMBER(Dispersion!$R$9)),'Emissions (start here)'!AI35*453.59/3600*Dispersion!$R$9,0)</f>
        <v>0</v>
      </c>
      <c r="BQ35" s="74">
        <f>IF(AND(ISNUMBER('Emissions (start here)'!AJ35),ISNUMBER(Dispersion!$R$10)),'Emissions (start here)'!AJ35*2000*453.59/8760/3600*Dispersion!$R$10,0)</f>
        <v>0</v>
      </c>
      <c r="BR35" s="74">
        <f>IF(AND(ISNUMBER('Emissions (start here)'!AJ35),ISNUMBER(Dispersion!$R$11)),'Emissions (start here)'!AJ35*2000*453.59/8760/3600*Dispersion!$R$11,0)</f>
        <v>0</v>
      </c>
      <c r="BS35" s="74">
        <f>IF(AND(ISNUMBER('Emissions (start here)'!AK35),ISNUMBER(Dispersion!$S$8)),'Emissions (start here)'!AK35*453.59/3600*Dispersion!$S$8,0)</f>
        <v>0</v>
      </c>
      <c r="BT35" s="74">
        <f>IF(AND(ISNUMBER('Emissions (start here)'!AK35),ISNUMBER(Dispersion!$S$9)),'Emissions (start here)'!AK35*453.59/3600*Dispersion!$S$9,0)</f>
        <v>0</v>
      </c>
      <c r="BU35" s="74">
        <f>IF(AND(ISNUMBER('Emissions (start here)'!AL35),ISNUMBER(Dispersion!$S$10)),'Emissions (start here)'!AL35*2000*453.59/8760/3600*Dispersion!$S$10,0)</f>
        <v>0</v>
      </c>
      <c r="BV35" s="74">
        <f>IF(AND(ISNUMBER('Emissions (start here)'!AL35),ISNUMBER(Dispersion!$S$11)),'Emissions (start here)'!AL35*2000*453.59/8760/3600*Dispersion!$S$11,0)</f>
        <v>0</v>
      </c>
      <c r="BW35" s="74">
        <f>IF(AND(ISNUMBER('Emissions (start here)'!AM35),ISNUMBER(Dispersion!$T$8)),'Emissions (start here)'!AM35*453.59/3600*Dispersion!$T$8,0)</f>
        <v>0</v>
      </c>
      <c r="BX35" s="74">
        <f>IF(AND(ISNUMBER('Emissions (start here)'!AM35),ISNUMBER(Dispersion!$T$9)),'Emissions (start here)'!AM35*453.59/3600*Dispersion!$T$9,0)</f>
        <v>0</v>
      </c>
      <c r="BY35" s="74">
        <f>IF(AND(ISNUMBER('Emissions (start here)'!AN35),ISNUMBER(Dispersion!$T$10)),'Emissions (start here)'!AN35*2000*453.59/8760/3600*Dispersion!$T$10,0)</f>
        <v>0</v>
      </c>
      <c r="BZ35" s="74">
        <f>IF(AND(ISNUMBER('Emissions (start here)'!AN35),ISNUMBER(Dispersion!$T$11)),'Emissions (start here)'!AN35*2000*453.59/8760/3600*Dispersion!$T$11,0)</f>
        <v>0</v>
      </c>
      <c r="CA35" s="74">
        <f>IF(AND(ISNUMBER('Emissions (start here)'!AO35),ISNUMBER(Dispersion!$U$8)),'Emissions (start here)'!AO35*453.59/3600*Dispersion!$U$8,0)</f>
        <v>0</v>
      </c>
      <c r="CB35" s="74">
        <f>IF(AND(ISNUMBER('Emissions (start here)'!AO35),ISNUMBER(Dispersion!$U$9)),'Emissions (start here)'!AO35*453.59/3600*Dispersion!$U$9,0)</f>
        <v>0</v>
      </c>
      <c r="CC35" s="74">
        <f>IF(AND(ISNUMBER('Emissions (start here)'!AP35),ISNUMBER(Dispersion!$U$10)),'Emissions (start here)'!AP35*2000*453.59/8760/3600*Dispersion!$U$10,0)</f>
        <v>0</v>
      </c>
      <c r="CD35" s="74">
        <f>IF(AND(ISNUMBER('Emissions (start here)'!AP35),ISNUMBER(Dispersion!$U$11)),'Emissions (start here)'!AP35*2000*453.59/8760/3600*Dispersion!$U$11,0)</f>
        <v>0</v>
      </c>
      <c r="CE35" s="74">
        <f>IF(AND(ISNUMBER('Emissions (start here)'!AQ35),ISNUMBER(Dispersion!$V$8)),'Emissions (start here)'!AQ35*453.59/3600*Dispersion!$V$8,0)</f>
        <v>0</v>
      </c>
      <c r="CF35" s="74">
        <f>IF(AND(ISNUMBER('Emissions (start here)'!AQ35),ISNUMBER(Dispersion!$V$9)),'Emissions (start here)'!AQ35*453.59/3600*Dispersion!$V$9,0)</f>
        <v>0</v>
      </c>
      <c r="CG35" s="74">
        <f>IF(AND(ISNUMBER('Emissions (start here)'!AR35),ISNUMBER(Dispersion!$V$10)),'Emissions (start here)'!AR35*2000*453.59/8760/3600*Dispersion!$V$10,0)</f>
        <v>0</v>
      </c>
      <c r="CH35" s="74">
        <f>IF(AND(ISNUMBER('Emissions (start here)'!AR35),ISNUMBER(Dispersion!$V$11)),'Emissions (start here)'!AR35*2000*453.59/8760/3600*Dispersion!$V$11,0)</f>
        <v>0</v>
      </c>
      <c r="CI35" s="74">
        <f>IF(AND(ISNUMBER('Emissions (start here)'!AS35),ISNUMBER(Dispersion!$W$8)),'Emissions (start here)'!AS35*453.59/3600*Dispersion!$W$8,0)</f>
        <v>0</v>
      </c>
      <c r="CJ35" s="74">
        <f>IF(AND(ISNUMBER('Emissions (start here)'!AS35),ISNUMBER(Dispersion!$W$9)),'Emissions (start here)'!AS35*453.59/3600*Dispersion!$W$9,0)</f>
        <v>0</v>
      </c>
      <c r="CK35" s="74">
        <f>IF(AND(ISNUMBER('Emissions (start here)'!AT35),ISNUMBER(Dispersion!$W$10)),'Emissions (start here)'!AT35*2000*453.59/8760/3600*Dispersion!$W$10,0)</f>
        <v>0</v>
      </c>
      <c r="CL35" s="74">
        <f>IF(AND(ISNUMBER('Emissions (start here)'!AT35),ISNUMBER(Dispersion!$W$11)),'Emissions (start here)'!AT35*2000*453.59/8760/3600*Dispersion!$W$11,0)</f>
        <v>0</v>
      </c>
      <c r="CM35" s="74">
        <f>IF(AND(ISNUMBER('Emissions (start here)'!AU35),ISNUMBER(Dispersion!$X$8)),'Emissions (start here)'!AU35*453.59/3600*Dispersion!$X$8,0)</f>
        <v>0</v>
      </c>
      <c r="CN35" s="74">
        <f>IF(AND(ISNUMBER('Emissions (start here)'!AU35),ISNUMBER(Dispersion!$X$9)),'Emissions (start here)'!AU35*453.59/3600*Dispersion!$X$9,0)</f>
        <v>0</v>
      </c>
      <c r="CO35" s="74">
        <f>IF(AND(ISNUMBER('Emissions (start here)'!AV35),ISNUMBER(Dispersion!$X$10)),'Emissions (start here)'!AV35*2000*453.59/8760/3600*Dispersion!$X$10,0)</f>
        <v>0</v>
      </c>
      <c r="CP35" s="74">
        <f>IF(AND(ISNUMBER('Emissions (start here)'!AV35),ISNUMBER(Dispersion!$X$11)),'Emissions (start here)'!AV35*2000*453.59/8760/3600*Dispersion!$X$11,0)</f>
        <v>0</v>
      </c>
      <c r="CQ35" s="74">
        <f>IF(AND(ISNUMBER('Emissions (start here)'!AW35),ISNUMBER(Dispersion!$Y$8)),'Emissions (start here)'!AW35*453.59/3600*Dispersion!$Y$8,0)</f>
        <v>0</v>
      </c>
      <c r="CR35" s="74">
        <f>IF(AND(ISNUMBER('Emissions (start here)'!AW35),ISNUMBER(Dispersion!$Y$9)),'Emissions (start here)'!AW35*453.59/3600*Dispersion!$Y$9,0)</f>
        <v>0</v>
      </c>
      <c r="CS35" s="74">
        <f>IF(AND(ISNUMBER('Emissions (start here)'!AX35),ISNUMBER(Dispersion!$Y$10)),'Emissions (start here)'!AX35*2000*453.59/8760/3600*Dispersion!$Y$10,0)</f>
        <v>0</v>
      </c>
      <c r="CT35" s="74">
        <f>IF(AND(ISNUMBER('Emissions (start here)'!AX35),ISNUMBER(Dispersion!$Y$11)),'Emissions (start here)'!AX35*2000*453.59/8760/3600*Dispersion!$Y$11,0)</f>
        <v>0</v>
      </c>
      <c r="CU35" s="74">
        <f>IF(AND(ISNUMBER('Emissions (start here)'!AY35),ISNUMBER(Dispersion!$Z$8)),'Emissions (start here)'!AY35*453.59/3600*Dispersion!$Z$8,0)</f>
        <v>0</v>
      </c>
      <c r="CV35" s="74">
        <f>IF(AND(ISNUMBER('Emissions (start here)'!AY35),ISNUMBER(Dispersion!$Z$9)),'Emissions (start here)'!AY35*453.59/3600*Dispersion!$Z$9,0)</f>
        <v>0</v>
      </c>
      <c r="CW35" s="74">
        <f>IF(AND(ISNUMBER('Emissions (start here)'!AZ35),ISNUMBER(Dispersion!$Z$10)),'Emissions (start here)'!AZ35*2000*453.59/8760/3600*Dispersion!$Z$10,0)</f>
        <v>0</v>
      </c>
      <c r="CX35" s="74">
        <f>IF(AND(ISNUMBER('Emissions (start here)'!AZ35),ISNUMBER(Dispersion!$Z$11)),'Emissions (start here)'!AZ35*2000*453.59/8760/3600*Dispersion!$Z$11,0)</f>
        <v>0</v>
      </c>
      <c r="CY35" s="74">
        <f>IF(AND(ISNUMBER('Emissions (start here)'!BA35),ISNUMBER(Dispersion!$AA$8)),'Emissions (start here)'!BA35*453.59/3600*Dispersion!$AA$8,0)</f>
        <v>0</v>
      </c>
      <c r="CZ35" s="74">
        <f>IF(AND(ISNUMBER('Emissions (start here)'!BA35),ISNUMBER(Dispersion!$AA$9)),'Emissions (start here)'!BA35*453.59/3600*Dispersion!$AA$9,0)</f>
        <v>0</v>
      </c>
      <c r="DA35" s="74">
        <f>IF(AND(ISNUMBER('Emissions (start here)'!BB35),ISNUMBER(Dispersion!$AA$10)),'Emissions (start here)'!BB35*2000*453.59/8760/3600*Dispersion!$AA$10,0)</f>
        <v>0</v>
      </c>
      <c r="DB35" s="74">
        <f>IF(AND(ISNUMBER('Emissions (start here)'!BB35),ISNUMBER(Dispersion!$AA$11)),'Emissions (start here)'!BB35*2000*453.59/8760/3600*Dispersion!$AA$11,0)</f>
        <v>0</v>
      </c>
      <c r="DC35" s="74">
        <f>IF(AND(ISNUMBER('Emissions (start here)'!BC35),ISNUMBER(Dispersion!$AB$8)),'Emissions (start here)'!BC35*453.59/3600*Dispersion!$AB$8,0)</f>
        <v>0</v>
      </c>
      <c r="DD35" s="74">
        <f>IF(AND(ISNUMBER('Emissions (start here)'!BC35),ISNUMBER(Dispersion!$AB$9)),'Emissions (start here)'!BC35*453.59/3600*Dispersion!$AB$9,0)</f>
        <v>0</v>
      </c>
      <c r="DE35" s="74">
        <f>IF(AND(ISNUMBER('Emissions (start here)'!BD35),ISNUMBER(Dispersion!$AB$10)),'Emissions (start here)'!BD35*2000*453.59/8760/3600*Dispersion!$AB$10,0)</f>
        <v>0</v>
      </c>
      <c r="DF35" s="74">
        <f>IF(AND(ISNUMBER('Emissions (start here)'!BD35),ISNUMBER(Dispersion!$AB$11)),'Emissions (start here)'!BD35*2000*453.59/8760/3600*Dispersion!$AB$11,0)</f>
        <v>0</v>
      </c>
      <c r="DG35" s="74">
        <f>IF(AND(ISNUMBER('Emissions (start here)'!BE35),ISNUMBER(Dispersion!$AC$8)),'Emissions (start here)'!BE35*453.59/3600*Dispersion!$AC$8,0)</f>
        <v>0</v>
      </c>
      <c r="DH35" s="74">
        <f>IF(AND(ISNUMBER('Emissions (start here)'!BE35),ISNUMBER(Dispersion!$AC$9)),'Emissions (start here)'!BE35*453.59/3600*Dispersion!$AC$9,0)</f>
        <v>0</v>
      </c>
      <c r="DI35" s="74">
        <f>IF(AND(ISNUMBER('Emissions (start here)'!BF35),ISNUMBER(Dispersion!$AC$10)),'Emissions (start here)'!BF35*2000*453.59/8760/3600*Dispersion!$AC$10,0)</f>
        <v>0</v>
      </c>
      <c r="DJ35" s="74">
        <f>IF(AND(ISNUMBER('Emissions (start here)'!BF35),ISNUMBER(Dispersion!$AC$11)),'Emissions (start here)'!BF35*2000*453.59/8760/3600*Dispersion!$AC$11,0)</f>
        <v>0</v>
      </c>
      <c r="DK35" s="74">
        <f>IF(AND(ISNUMBER('Emissions (start here)'!BG35),ISNUMBER(Dispersion!$AD$8)),'Emissions (start here)'!BG35*453.59/3600*Dispersion!$AD$8,0)</f>
        <v>0</v>
      </c>
      <c r="DL35" s="74">
        <f>IF(AND(ISNUMBER('Emissions (start here)'!BG35),ISNUMBER(Dispersion!$AD$9)),'Emissions (start here)'!BG35*453.59/3600*Dispersion!$AD$9,0)</f>
        <v>0</v>
      </c>
      <c r="DM35" s="74">
        <f>IF(AND(ISNUMBER('Emissions (start here)'!BH35),ISNUMBER(Dispersion!$AD$10)),'Emissions (start here)'!BH35*2000*453.59/8760/3600*Dispersion!$AD$10,0)</f>
        <v>0</v>
      </c>
      <c r="DN35" s="74">
        <f>IF(AND(ISNUMBER('Emissions (start here)'!BH35),ISNUMBER(Dispersion!$AD$11)),'Emissions (start here)'!BH35*2000*453.59/8760/3600*Dispersion!$AD$11,0)</f>
        <v>0</v>
      </c>
      <c r="DO35" s="74">
        <f>IF(AND(ISNUMBER('Emissions (start here)'!BI35),ISNUMBER(Dispersion!$AE$8)),'Emissions (start here)'!BI35*453.59/3600*Dispersion!$AE$8,0)</f>
        <v>0</v>
      </c>
      <c r="DP35" s="74">
        <f>IF(AND(ISNUMBER('Emissions (start here)'!BI35),ISNUMBER(Dispersion!$AE$9)),'Emissions (start here)'!BI35*453.59/3600*Dispersion!$AE$9,0)</f>
        <v>0</v>
      </c>
      <c r="DQ35" s="74">
        <f>IF(AND(ISNUMBER('Emissions (start here)'!BJ35),ISNUMBER(Dispersion!$AE$10)),'Emissions (start here)'!BJ35*2000*453.59/8760/3600*Dispersion!$AE$10,0)</f>
        <v>0</v>
      </c>
      <c r="DR35" s="74">
        <f>IF(AND(ISNUMBER('Emissions (start here)'!BJ35),ISNUMBER(Dispersion!$AE$11)),'Emissions (start here)'!BJ35*2000*453.59/8760/3600*Dispersion!$AE$11,0)</f>
        <v>0</v>
      </c>
      <c r="DS35" s="74">
        <f>IF(AND(ISNUMBER('Emissions (start here)'!BK35),ISNUMBER(Dispersion!$AF$8)),'Emissions (start here)'!BK35*453.59/3600*Dispersion!$AF$8,0)</f>
        <v>0</v>
      </c>
      <c r="DT35" s="74">
        <f>IF(AND(ISNUMBER('Emissions (start here)'!BK35),ISNUMBER(Dispersion!$AF$9)),'Emissions (start here)'!BK35*453.59/3600*Dispersion!$AF$9,0)</f>
        <v>0</v>
      </c>
      <c r="DU35" s="74">
        <f>IF(AND(ISNUMBER('Emissions (start here)'!BL35),ISNUMBER(Dispersion!$AF$10)),'Emissions (start here)'!BL35*2000*453.59/8760/3600*Dispersion!$AF$10,0)</f>
        <v>0</v>
      </c>
      <c r="DV35" s="74">
        <f>IF(AND(ISNUMBER('Emissions (start here)'!BL35),ISNUMBER(Dispersion!$AF$11)),'Emissions (start here)'!BL35*2000*453.59/8760/3600*Dispersion!$AF$11,0)</f>
        <v>0</v>
      </c>
      <c r="DW35" s="74">
        <f>IF(AND(ISNUMBER('Emissions (start here)'!BM35),ISNUMBER(Dispersion!$AG$8)),'Emissions (start here)'!BM35*453.59/3600*Dispersion!$AG$8,0)</f>
        <v>0</v>
      </c>
      <c r="DX35" s="74">
        <f>IF(AND(ISNUMBER('Emissions (start here)'!BM35),ISNUMBER(Dispersion!$AG$9)),'Emissions (start here)'!BM35*453.59/3600*Dispersion!$AG$9,0)</f>
        <v>0</v>
      </c>
      <c r="DY35" s="74">
        <f>IF(AND(ISNUMBER('Emissions (start here)'!BN35),ISNUMBER(Dispersion!$AG$10)),'Emissions (start here)'!BN35*2000*453.59/8760/3600*Dispersion!$AG$10,0)</f>
        <v>0</v>
      </c>
      <c r="DZ35" s="74">
        <f>IF(AND(ISNUMBER('Emissions (start here)'!BN35),ISNUMBER(Dispersion!$AG$11)),'Emissions (start here)'!BN35*2000*453.59/8760/3600*Dispersion!$AG$11,0)</f>
        <v>0</v>
      </c>
      <c r="EA35" s="74">
        <f>IF(AND(ISNUMBER('Emissions (start here)'!BO35),ISNUMBER(Dispersion!$AH$8)),'Emissions (start here)'!BO35*453.59/3600*Dispersion!$AH$8,0)</f>
        <v>0</v>
      </c>
      <c r="EB35" s="74">
        <f>IF(AND(ISNUMBER('Emissions (start here)'!BO35),ISNUMBER(Dispersion!$AH$9)),'Emissions (start here)'!BO35*453.59/3600*Dispersion!$AH$9,0)</f>
        <v>0</v>
      </c>
      <c r="EC35" s="74">
        <f>IF(AND(ISNUMBER('Emissions (start here)'!BP35),ISNUMBER(Dispersion!$AH$10)),'Emissions (start here)'!BP35*2000*453.59/8760/3600*Dispersion!$AH$10,0)</f>
        <v>0</v>
      </c>
      <c r="ED35" s="74">
        <f>IF(AND(ISNUMBER('Emissions (start here)'!BP35),ISNUMBER(Dispersion!$AH$11)),'Emissions (start here)'!BP35*2000*453.59/8760/3600*Dispersion!$AH$11,0)</f>
        <v>0</v>
      </c>
      <c r="EE35" s="74">
        <f>IF(AND(ISNUMBER('Emissions (start here)'!BQ35),ISNUMBER(Dispersion!$AI$8)),'Emissions (start here)'!BQ35*453.59/3600*Dispersion!$AI$8,0)</f>
        <v>0</v>
      </c>
      <c r="EF35" s="74">
        <f>IF(AND(ISNUMBER('Emissions (start here)'!BQ35),ISNUMBER(Dispersion!$AI$9)),'Emissions (start here)'!BQ35*453.59/3600*Dispersion!$AI$9,0)</f>
        <v>0</v>
      </c>
      <c r="EG35" s="74">
        <f>IF(AND(ISNUMBER('Emissions (start here)'!BR35),ISNUMBER(Dispersion!$AI$10)),'Emissions (start here)'!BR35*2000*453.59/8760/3600*Dispersion!$AI$10,0)</f>
        <v>0</v>
      </c>
      <c r="EH35" s="74">
        <f>IF(AND(ISNUMBER('Emissions (start here)'!BR35),ISNUMBER(Dispersion!$AI$11)),'Emissions (start here)'!BR35*2000*453.59/8760/3600*Dispersion!$AI$11,0)</f>
        <v>0</v>
      </c>
      <c r="EI35" s="74">
        <f>IF(AND(ISNUMBER('Emissions (start here)'!BS35),ISNUMBER(Dispersion!$AJ$8)),'Emissions (start here)'!BS35*453.59/3600*Dispersion!$AJ$8,0)</f>
        <v>0</v>
      </c>
      <c r="EJ35" s="74">
        <f>IF(AND(ISNUMBER('Emissions (start here)'!BS35),ISNUMBER(Dispersion!$AJ$9)),'Emissions (start here)'!BS35*453.59/3600*Dispersion!$AJ$9,0)</f>
        <v>0</v>
      </c>
      <c r="EK35" s="74">
        <f>IF(AND(ISNUMBER('Emissions (start here)'!BT35),ISNUMBER(Dispersion!$AJ$10)),'Emissions (start here)'!BT35*2000*453.59/8760/3600*Dispersion!$AJ$10,0)</f>
        <v>0</v>
      </c>
      <c r="EL35" s="74">
        <f>IF(AND(ISNUMBER('Emissions (start here)'!BT35),ISNUMBER(Dispersion!$AJ$11)),'Emissions (start here)'!BT35*2000*453.59/8760/3600*Dispersion!$AJ$11,0)</f>
        <v>0</v>
      </c>
      <c r="EM35" s="74">
        <f>IF(AND(ISNUMBER('Emissions (start here)'!BU35),ISNUMBER(Dispersion!$AK$8)),'Emissions (start here)'!BU35*453.59/3600*Dispersion!$AK$8,0)</f>
        <v>0</v>
      </c>
      <c r="EN35" s="74">
        <f>IF(AND(ISNUMBER('Emissions (start here)'!BU35),ISNUMBER(Dispersion!$AK$9)),'Emissions (start here)'!BU35*453.59/3600*Dispersion!$AK$9,0)</f>
        <v>0</v>
      </c>
      <c r="EO35" s="74">
        <f>IF(AND(ISNUMBER('Emissions (start here)'!BV35),ISNUMBER(Dispersion!$AK$10)),'Emissions (start here)'!BV35*2000*453.59/8760/3600*Dispersion!$AK$10,0)</f>
        <v>0</v>
      </c>
      <c r="EP35" s="74">
        <f>IF(AND(ISNUMBER('Emissions (start here)'!BV35),ISNUMBER(Dispersion!$AK$11)),'Emissions (start here)'!BV35*2000*453.59/8760/3600*Dispersion!$AK$11,0)</f>
        <v>0</v>
      </c>
      <c r="EQ35" s="74">
        <f>IF(AND(ISNUMBER('Emissions (start here)'!BW35),ISNUMBER(Dispersion!$AL$8)),'Emissions (start here)'!BW35*453.59/3600*Dispersion!$AL$8,0)</f>
        <v>0</v>
      </c>
      <c r="ER35" s="74">
        <f>IF(AND(ISNUMBER('Emissions (start here)'!BW35),ISNUMBER(Dispersion!$AL$9)),'Emissions (start here)'!BW35*453.59/3600*Dispersion!$AL$9,0)</f>
        <v>0</v>
      </c>
      <c r="ES35" s="74">
        <f>IF(AND(ISNUMBER('Emissions (start here)'!BX35),ISNUMBER(Dispersion!$AL$10)),'Emissions (start here)'!BX35*2000*453.59/8760/3600*Dispersion!$AL$10,0)</f>
        <v>0</v>
      </c>
      <c r="ET35" s="74">
        <f>IF(AND(ISNUMBER('Emissions (start here)'!BX35),ISNUMBER(Dispersion!$AL$11)),'Emissions (start here)'!BX35*2000*453.59/8760/3600*Dispersion!$AL$11,0)</f>
        <v>0</v>
      </c>
      <c r="EU35" s="74">
        <f>IF(AND(ISNUMBER('Emissions (start here)'!BY35),ISNUMBER(Dispersion!$AM$8)),'Emissions (start here)'!BY35*453.59/3600*Dispersion!$AM$8,0)</f>
        <v>0</v>
      </c>
      <c r="EV35" s="74">
        <f>IF(AND(ISNUMBER('Emissions (start here)'!BY35),ISNUMBER(Dispersion!$AM$9)),'Emissions (start here)'!BY35*453.59/3600*Dispersion!$AM$9,0)</f>
        <v>0</v>
      </c>
      <c r="EW35" s="74">
        <f>IF(AND(ISNUMBER('Emissions (start here)'!BZ35),ISNUMBER(Dispersion!$AM$10)),'Emissions (start here)'!BZ35*2000*453.59/8760/3600*Dispersion!$AM$10,0)</f>
        <v>0</v>
      </c>
      <c r="EX35" s="74">
        <f>IF(AND(ISNUMBER('Emissions (start here)'!BZ35),ISNUMBER(Dispersion!$AM$11)),'Emissions (start here)'!BZ35*2000*453.59/8760/3600*Dispersion!$AM$11,0)</f>
        <v>0</v>
      </c>
      <c r="EY35" s="74">
        <f>IF(AND(ISNUMBER('Emissions (start here)'!CA35),ISNUMBER(Dispersion!$AN$8)),'Emissions (start here)'!CA35*453.59/3600*Dispersion!$AN$8,0)</f>
        <v>0</v>
      </c>
      <c r="EZ35" s="74">
        <f>IF(AND(ISNUMBER('Emissions (start here)'!CA35),ISNUMBER(Dispersion!$AN$9)),'Emissions (start here)'!CA35*453.59/3600*Dispersion!$AN$9,0)</f>
        <v>0</v>
      </c>
      <c r="FA35" s="74">
        <f>IF(AND(ISNUMBER('Emissions (start here)'!CB35),ISNUMBER(Dispersion!$AN$10)),'Emissions (start here)'!CB35*2000*453.59/8760/3600*Dispersion!$AN$10,0)</f>
        <v>0</v>
      </c>
      <c r="FB35" s="74">
        <f>IF(AND(ISNUMBER('Emissions (start here)'!CB35),ISNUMBER(Dispersion!$AN$11)),'Emissions (start here)'!CB35*2000*453.59/8760/3600*Dispersion!$AN$11,0)</f>
        <v>0</v>
      </c>
      <c r="FC35" s="74">
        <f>IF(AND(ISNUMBER('Emissions (start here)'!CC35),ISNUMBER(Dispersion!$AO$8)),'Emissions (start here)'!CC35*453.59/3600*Dispersion!$AO$8,0)</f>
        <v>0</v>
      </c>
      <c r="FD35" s="74">
        <f>IF(AND(ISNUMBER('Emissions (start here)'!CC35),ISNUMBER(Dispersion!$AO$9)),'Emissions (start here)'!CC35*453.59/3600*Dispersion!$AO$9,0)</f>
        <v>0</v>
      </c>
      <c r="FE35" s="74">
        <f>IF(AND(ISNUMBER('Emissions (start here)'!CD35),ISNUMBER(Dispersion!$AO$10)),'Emissions (start here)'!CD35*2000*453.59/8760/3600*Dispersion!$AO$10,0)</f>
        <v>0</v>
      </c>
      <c r="FF35" s="74">
        <f>IF(AND(ISNUMBER('Emissions (start here)'!CD35),ISNUMBER(Dispersion!$AO$11)),'Emissions (start here)'!CD35*2000*453.59/8760/3600*Dispersion!$AO$11,0)</f>
        <v>0</v>
      </c>
      <c r="FG35" s="74">
        <f>IF(AND(ISNUMBER('Emissions (start here)'!CE35),ISNUMBER(Dispersion!$AP$8)),'Emissions (start here)'!CE35*453.59/3600*Dispersion!$AP$8,0)</f>
        <v>0</v>
      </c>
      <c r="FH35" s="74">
        <f>IF(AND(ISNUMBER('Emissions (start here)'!CE35),ISNUMBER(Dispersion!$AP$9)),'Emissions (start here)'!CE35*453.59/3600*Dispersion!$AP$9,0)</f>
        <v>0</v>
      </c>
      <c r="FI35" s="74">
        <f>IF(AND(ISNUMBER('Emissions (start here)'!CF35),ISNUMBER(Dispersion!$AP$10)),'Emissions (start here)'!CF35*2000*453.59/8760/3600*Dispersion!$AP$10,0)</f>
        <v>0</v>
      </c>
      <c r="FJ35" s="74">
        <f>IF(AND(ISNUMBER('Emissions (start here)'!CF35),ISNUMBER(Dispersion!$AP$11)),'Emissions (start here)'!CF35*2000*453.59/8760/3600*Dispersion!$AP$11,0)</f>
        <v>0</v>
      </c>
      <c r="FK35" s="74">
        <f>IF(AND(ISNUMBER('Emissions (start here)'!CG35),ISNUMBER(Dispersion!$AQ$8)),'Emissions (start here)'!CG35*453.59/3600*Dispersion!$AQ$8,0)</f>
        <v>0</v>
      </c>
      <c r="FL35" s="74">
        <f>IF(AND(ISNUMBER('Emissions (start here)'!CG35),ISNUMBER(Dispersion!$AQ$9)),'Emissions (start here)'!CG35*453.59/3600*Dispersion!$AQ$9,0)</f>
        <v>0</v>
      </c>
      <c r="FM35" s="74">
        <f>IF(AND(ISNUMBER('Emissions (start here)'!CH35),ISNUMBER(Dispersion!$AQ$10)),'Emissions (start here)'!CH35*2000*453.59/8760/3600*Dispersion!$AQ$10,0)</f>
        <v>0</v>
      </c>
      <c r="FN35" s="74">
        <f>IF(AND(ISNUMBER('Emissions (start here)'!CH35),ISNUMBER(Dispersion!$AQ$11)),'Emissions (start here)'!CH35*2000*453.59/8760/3600*Dispersion!$AQ$11,0)</f>
        <v>0</v>
      </c>
      <c r="FO35" s="74">
        <f>IF(AND(ISNUMBER('Emissions (start here)'!CI35),ISNUMBER(Dispersion!$AR$8)),'Emissions (start here)'!CI35*453.59/3600*Dispersion!$AR$8,0)</f>
        <v>0</v>
      </c>
      <c r="FP35" s="74">
        <f>IF(AND(ISNUMBER('Emissions (start here)'!CI35),ISNUMBER(Dispersion!$AR$9)),'Emissions (start here)'!CI35*453.59/3600*Dispersion!$AR$9,0)</f>
        <v>0</v>
      </c>
      <c r="FQ35" s="74">
        <f>IF(AND(ISNUMBER('Emissions (start here)'!CJ35),ISNUMBER(Dispersion!$AR$10)),'Emissions (start here)'!CJ35*2000*453.59/8760/3600*Dispersion!$AR$10,0)</f>
        <v>0</v>
      </c>
      <c r="FR35" s="74">
        <f>IF(AND(ISNUMBER('Emissions (start here)'!CJ35),ISNUMBER(Dispersion!$AR$11)),'Emissions (start here)'!CJ35*2000*453.59/8760/3600*Dispersion!$AR$11,0)</f>
        <v>0</v>
      </c>
      <c r="FS35" s="74">
        <f>IF(AND(ISNUMBER('Emissions (start here)'!CK35),ISNUMBER(Dispersion!$AS$8)),'Emissions (start here)'!CK35*453.59/3600*Dispersion!$AS$8,0)</f>
        <v>0</v>
      </c>
      <c r="FT35" s="74">
        <f>IF(AND(ISNUMBER('Emissions (start here)'!CK35),ISNUMBER(Dispersion!$AS$9)),'Emissions (start here)'!CK35*453.59/3600*Dispersion!$AS$9,0)</f>
        <v>0</v>
      </c>
      <c r="FU35" s="74">
        <f>IF(AND(ISNUMBER('Emissions (start here)'!CL35),ISNUMBER(Dispersion!$AS$10)),'Emissions (start here)'!CL35*2000*453.59/8760/3600*Dispersion!$AS$10,0)</f>
        <v>0</v>
      </c>
      <c r="FV35" s="74">
        <f>IF(AND(ISNUMBER('Emissions (start here)'!CL35),ISNUMBER(Dispersion!$AS$11)),'Emissions (start here)'!CL35*2000*453.59/8760/3600*Dispersion!$AS$11,0)</f>
        <v>0</v>
      </c>
      <c r="FW35" s="74">
        <f>IF(AND(ISNUMBER('Emissions (start here)'!CM35),ISNUMBER(Dispersion!$AT$8)),'Emissions (start here)'!CM35*453.59/3600*Dispersion!$AT$8,0)</f>
        <v>0</v>
      </c>
      <c r="FX35" s="74">
        <f>IF(AND(ISNUMBER('Emissions (start here)'!CM35),ISNUMBER(Dispersion!$AT$9)),'Emissions (start here)'!CM35*453.59/3600*Dispersion!$AT$9,0)</f>
        <v>0</v>
      </c>
      <c r="FY35" s="74">
        <f>IF(AND(ISNUMBER('Emissions (start here)'!CN35),ISNUMBER(Dispersion!$AT$10)),'Emissions (start here)'!CN35*2000*453.59/8760/3600*Dispersion!$AT$10,0)</f>
        <v>0</v>
      </c>
      <c r="FZ35" s="74">
        <f>IF(AND(ISNUMBER('Emissions (start here)'!CN35),ISNUMBER(Dispersion!$AT$11)),'Emissions (start here)'!CN35*2000*453.59/8760/3600*Dispersion!$AT$11,0)</f>
        <v>0</v>
      </c>
      <c r="GA35" s="74">
        <f>IF(AND(ISNUMBER('Emissions (start here)'!CO35),ISNUMBER(Dispersion!$AU$8)),'Emissions (start here)'!CO35*453.59/3600*Dispersion!$AU$8,0)</f>
        <v>0</v>
      </c>
      <c r="GB35" s="74">
        <f>IF(AND(ISNUMBER('Emissions (start here)'!CO35),ISNUMBER(Dispersion!$AU$9)),'Emissions (start here)'!CO35*453.59/3600*Dispersion!$AU$9,0)</f>
        <v>0</v>
      </c>
      <c r="GC35" s="74">
        <f>IF(AND(ISNUMBER('Emissions (start here)'!CP35),ISNUMBER(Dispersion!$AU$10)),'Emissions (start here)'!CP35*2000*453.59/8760/3600*Dispersion!$AU$10,0)</f>
        <v>0</v>
      </c>
      <c r="GD35" s="74">
        <f>IF(AND(ISNUMBER('Emissions (start here)'!CP35),ISNUMBER(Dispersion!$AU$11)),'Emissions (start here)'!CP35*2000*453.59/8760/3600*Dispersion!$AU$11,0)</f>
        <v>0</v>
      </c>
      <c r="GE35" s="74">
        <f>IF(AND(ISNUMBER('Emissions (start here)'!CQ35),ISNUMBER(Dispersion!$AV$8)),'Emissions (start here)'!CQ35*453.59/3600*Dispersion!$AV$8,0)</f>
        <v>0</v>
      </c>
      <c r="GF35" s="74">
        <f>IF(AND(ISNUMBER('Emissions (start here)'!CQ35),ISNUMBER(Dispersion!$AV$9)),'Emissions (start here)'!CQ35*453.59/3600*Dispersion!$AV$9,0)</f>
        <v>0</v>
      </c>
      <c r="GG35" s="74">
        <f>IF(AND(ISNUMBER('Emissions (start here)'!CR35),ISNUMBER(Dispersion!$AV$10)),'Emissions (start here)'!CR35*2000*453.59/8760/3600*Dispersion!$AV$10,0)</f>
        <v>0</v>
      </c>
      <c r="GH35" s="74">
        <f>IF(AND(ISNUMBER('Emissions (start here)'!CR35),ISNUMBER(Dispersion!$AV$11)),'Emissions (start here)'!CR35*2000*453.59/8760/3600*Dispersion!$AV$11,0)</f>
        <v>0</v>
      </c>
      <c r="GI35" s="74">
        <f>IF(AND(ISNUMBER('Emissions (start here)'!CS35),ISNUMBER(Dispersion!$AW$8)),'Emissions (start here)'!CS35*453.59/3600*Dispersion!$AW$8,0)</f>
        <v>0</v>
      </c>
      <c r="GJ35" s="74">
        <f>IF(AND(ISNUMBER('Emissions (start here)'!CS35),ISNUMBER(Dispersion!$AW$9)),'Emissions (start here)'!CS35*453.59/3600*Dispersion!$AW$9,0)</f>
        <v>0</v>
      </c>
      <c r="GK35" s="74">
        <f>IF(AND(ISNUMBER('Emissions (start here)'!CT35),ISNUMBER(Dispersion!$AW$10)),'Emissions (start here)'!CT35*2000*453.59/8760/3600*Dispersion!$AW$10,0)</f>
        <v>0</v>
      </c>
      <c r="GL35" s="74">
        <f>IF(AND(ISNUMBER('Emissions (start here)'!CT35),ISNUMBER(Dispersion!$AW$11)),'Emissions (start here)'!CT35*2000*453.59/8760/3600*Dispersion!$AW$11,0)</f>
        <v>0</v>
      </c>
      <c r="GM35" s="74">
        <f>IF(AND(ISNUMBER('Emissions (start here)'!CU35),ISNUMBER(Dispersion!$AX$8)),'Emissions (start here)'!CU35*453.59/3600*Dispersion!$AX$8,0)</f>
        <v>0</v>
      </c>
      <c r="GN35" s="74">
        <f>IF(AND(ISNUMBER('Emissions (start here)'!CU35),ISNUMBER(Dispersion!$AX$9)),'Emissions (start here)'!CU35*453.59/3600*Dispersion!$AX$9,0)</f>
        <v>0</v>
      </c>
      <c r="GO35" s="74">
        <f>IF(AND(ISNUMBER('Emissions (start here)'!CV35),ISNUMBER(Dispersion!$AX$10)),'Emissions (start here)'!CV35*2000*453.59/8760/3600*Dispersion!$AX$10,0)</f>
        <v>0</v>
      </c>
      <c r="GP35" s="74">
        <f>IF(AND(ISNUMBER('Emissions (start here)'!CV35),ISNUMBER(Dispersion!$AX$11)),'Emissions (start here)'!CV35*2000*453.59/8760/3600*Dispersion!$AX$11,0)</f>
        <v>0</v>
      </c>
      <c r="GQ35" s="74">
        <f>IF(AND(ISNUMBER('Emissions (start here)'!CW35),ISNUMBER(Dispersion!$AY$8)),'Emissions (start here)'!CW35*453.59/3600*Dispersion!$AY$8,0)</f>
        <v>0</v>
      </c>
      <c r="GR35" s="74">
        <f>IF(AND(ISNUMBER('Emissions (start here)'!CW35),ISNUMBER(Dispersion!$AY$9)),'Emissions (start here)'!CW35*453.59/3600*Dispersion!$AY$9,0)</f>
        <v>0</v>
      </c>
      <c r="GS35" s="74">
        <f>IF(AND(ISNUMBER('Emissions (start here)'!CX35),ISNUMBER(Dispersion!$AY$10)),'Emissions (start here)'!CX35*2000*453.59/8760/3600*Dispersion!$AY$10,0)</f>
        <v>0</v>
      </c>
      <c r="GT35" s="74">
        <f>IF(AND(ISNUMBER('Emissions (start here)'!CX35),ISNUMBER(Dispersion!$AY$11)),'Emissions (start here)'!CX35*2000*453.59/8760/3600*Dispersion!$AY$11,0)</f>
        <v>0</v>
      </c>
      <c r="GU35" s="74">
        <f>IF(AND(ISNUMBER('Emissions (start here)'!CY35),ISNUMBER(Dispersion!$AZ$8)),'Emissions (start here)'!CY35*453.59/3600*Dispersion!$AZ$8,0)</f>
        <v>0</v>
      </c>
      <c r="GV35" s="74">
        <f>IF(AND(ISNUMBER('Emissions (start here)'!CY35),ISNUMBER(Dispersion!$AZ$9)),'Emissions (start here)'!CY35*453.59/3600*Dispersion!$AZ$9,0)</f>
        <v>0</v>
      </c>
      <c r="GW35" s="74">
        <f>IF(AND(ISNUMBER('Emissions (start here)'!CZ35),ISNUMBER(Dispersion!$AZ$10)),'Emissions (start here)'!CZ35*2000*453.59/8760/3600*Dispersion!$AZ$10,0)</f>
        <v>0</v>
      </c>
      <c r="GX35" s="74">
        <f>IF(AND(ISNUMBER('Emissions (start here)'!CZ35),ISNUMBER(Dispersion!$AZ$11)),'Emissions (start here)'!CZ35*2000*453.59/8760/3600*Dispersion!$AZ$11,0)</f>
        <v>0</v>
      </c>
    </row>
    <row r="36" spans="1:206" x14ac:dyDescent="0.2">
      <c r="A36" s="51" t="str">
        <f>'Tox Values'!C36</f>
        <v>7440-36-0</v>
      </c>
      <c r="B36" s="94" t="str">
        <f>'Tox Values'!D36</f>
        <v>Antimony</v>
      </c>
      <c r="C36" s="96">
        <f t="shared" si="1"/>
        <v>0</v>
      </c>
      <c r="D36" s="74">
        <f t="shared" si="2"/>
        <v>0</v>
      </c>
      <c r="E36" s="74">
        <f t="shared" si="3"/>
        <v>0</v>
      </c>
      <c r="F36" s="99">
        <f t="shared" si="4"/>
        <v>0</v>
      </c>
      <c r="G36" s="97">
        <f>IF(AND(ISNUMBER('Emissions (start here)'!E36),ISNUMBER(Dispersion!$C$8)),'Emissions (start here)'!E36*453.59/3600*Dispersion!$C$8,0)</f>
        <v>0</v>
      </c>
      <c r="H36" s="74">
        <f>IF(AND(ISNUMBER('Emissions (start here)'!E36),ISNUMBER(Dispersion!$C$9)),'Emissions (start here)'!E36*453.59/3600*Dispersion!$C$9,0)</f>
        <v>0</v>
      </c>
      <c r="I36" s="74">
        <f>IF(AND(ISNUMBER('Emissions (start here)'!F36),ISNUMBER(Dispersion!$C$10)),'Emissions (start here)'!F36*2000*453.59/8760/3600*Dispersion!$C$10,0)</f>
        <v>0</v>
      </c>
      <c r="J36" s="74">
        <f>IF(AND(ISNUMBER('Emissions (start here)'!F36),ISNUMBER(Dispersion!$C$11)),'Emissions (start here)'!F36*2000*453.59/8760/3600*Dispersion!$C$11,0)</f>
        <v>0</v>
      </c>
      <c r="K36" s="74">
        <f>IF(AND(ISNUMBER('Emissions (start here)'!G36),ISNUMBER(Dispersion!$D$8)),'Emissions (start here)'!G36*453.59/3600*Dispersion!$D$8,0)</f>
        <v>0</v>
      </c>
      <c r="L36" s="74">
        <f>IF(AND(ISNUMBER('Emissions (start here)'!G36),ISNUMBER(Dispersion!$D$9)),'Emissions (start here)'!G36*453.59/3600*Dispersion!$D$9,0)</f>
        <v>0</v>
      </c>
      <c r="M36" s="74">
        <f>IF(AND(ISNUMBER('Emissions (start here)'!H36),ISNUMBER(Dispersion!$D$10)),'Emissions (start here)'!H36*2000*453.59/8760/3600*Dispersion!$D$10,0)</f>
        <v>0</v>
      </c>
      <c r="N36" s="74">
        <f>IF(AND(ISNUMBER('Emissions (start here)'!H36),ISNUMBER(Dispersion!$D$11)),'Emissions (start here)'!H36*2000*453.59/8760/3600*Dispersion!$D$11,0)</f>
        <v>0</v>
      </c>
      <c r="O36" s="74">
        <f>IF(AND(ISNUMBER('Emissions (start here)'!I36),ISNUMBER(Dispersion!$E$8)),'Emissions (start here)'!I36*453.59/3600*Dispersion!$E$8,0)</f>
        <v>0</v>
      </c>
      <c r="P36" s="74">
        <f>IF(AND(ISNUMBER('Emissions (start here)'!I36),ISNUMBER(Dispersion!$E$9)),'Emissions (start here)'!I36*453.59/3600*Dispersion!$E$9,0)</f>
        <v>0</v>
      </c>
      <c r="Q36" s="74">
        <f>IF(AND(ISNUMBER('Emissions (start here)'!J36),ISNUMBER(Dispersion!$E$10)),'Emissions (start here)'!J36*2000*453.59/8760/3600*Dispersion!$E$10,0)</f>
        <v>0</v>
      </c>
      <c r="R36" s="74">
        <f>IF(AND(ISNUMBER('Emissions (start here)'!J36),ISNUMBER(Dispersion!$E$11)),'Emissions (start here)'!J36*2000*453.59/8760/3600*Dispersion!$E$11,0)</f>
        <v>0</v>
      </c>
      <c r="S36" s="74">
        <f>IF(AND(ISNUMBER('Emissions (start here)'!K36),ISNUMBER(Dispersion!$F$8)),'Emissions (start here)'!K36*453.59/3600*Dispersion!$F$8,0)</f>
        <v>0</v>
      </c>
      <c r="T36" s="74">
        <f>IF(AND(ISNUMBER('Emissions (start here)'!K36),ISNUMBER(Dispersion!$F$9)),'Emissions (start here)'!K36*453.59/3600*Dispersion!$F$9,0)</f>
        <v>0</v>
      </c>
      <c r="U36" s="74">
        <f>IF(AND(ISNUMBER('Emissions (start here)'!L36),ISNUMBER(Dispersion!$F$10)),'Emissions (start here)'!L36*2000*453.59/8760/3600*Dispersion!$F$10,0)</f>
        <v>0</v>
      </c>
      <c r="V36" s="74">
        <f>IF(AND(ISNUMBER('Emissions (start here)'!L36),ISNUMBER(Dispersion!$F$11)),'Emissions (start here)'!L36*2000*453.59/8760/3600*Dispersion!$F$11,0)</f>
        <v>0</v>
      </c>
      <c r="W36" s="74">
        <f>IF(AND(ISNUMBER('Emissions (start here)'!M36),ISNUMBER(Dispersion!$G$8)),'Emissions (start here)'!M36*453.59/3600*Dispersion!$G$8,0)</f>
        <v>0</v>
      </c>
      <c r="X36" s="74">
        <f>IF(AND(ISNUMBER('Emissions (start here)'!M36),ISNUMBER(Dispersion!$G$9)),'Emissions (start here)'!M36*453.59/3600*Dispersion!$G$9,0)</f>
        <v>0</v>
      </c>
      <c r="Y36" s="74">
        <f>IF(AND(ISNUMBER('Emissions (start here)'!N36),ISNUMBER(Dispersion!$G$10)),'Emissions (start here)'!N36*2000*453.59/8760/3600*Dispersion!$G$10,0)</f>
        <v>0</v>
      </c>
      <c r="Z36" s="74">
        <f>IF(AND(ISNUMBER('Emissions (start here)'!N36),ISNUMBER(Dispersion!$G$11)),'Emissions (start here)'!N36*2000*453.59/8760/3600*Dispersion!$G$11,0)</f>
        <v>0</v>
      </c>
      <c r="AA36" s="74">
        <f>IF(AND(ISNUMBER('Emissions (start here)'!O36),ISNUMBER(Dispersion!$H$8)),'Emissions (start here)'!O36*453.59/3600*Dispersion!$H$8,0)</f>
        <v>0</v>
      </c>
      <c r="AB36" s="74">
        <f>IF(AND(ISNUMBER('Emissions (start here)'!O36),ISNUMBER(Dispersion!$H$9)),'Emissions (start here)'!O36*453.59/3600*Dispersion!$H$9,0)</f>
        <v>0</v>
      </c>
      <c r="AC36" s="74">
        <f>IF(AND(ISNUMBER('Emissions (start here)'!P36),ISNUMBER(Dispersion!$H$10)),'Emissions (start here)'!P36*2000*453.59/8760/3600*Dispersion!$H$10,0)</f>
        <v>0</v>
      </c>
      <c r="AD36" s="74">
        <f>IF(AND(ISNUMBER('Emissions (start here)'!P36),ISNUMBER(Dispersion!$H$11)),'Emissions (start here)'!P36*2000*453.59/8760/3600*Dispersion!$H$11,0)</f>
        <v>0</v>
      </c>
      <c r="AE36" s="74">
        <f>IF(AND(ISNUMBER('Emissions (start here)'!Q36),ISNUMBER(Dispersion!$I$8)),'Emissions (start here)'!Q36*453.59/3600*Dispersion!$I$8,0)</f>
        <v>0</v>
      </c>
      <c r="AF36" s="74">
        <f>IF(AND(ISNUMBER('Emissions (start here)'!Q36),ISNUMBER(Dispersion!$I$9)),'Emissions (start here)'!Q36*453.59/3600*Dispersion!$I$9,0)</f>
        <v>0</v>
      </c>
      <c r="AG36" s="74">
        <f>IF(AND(ISNUMBER('Emissions (start here)'!R36),ISNUMBER(Dispersion!$I$10)),'Emissions (start here)'!R36*2000*453.59/8760/3600*Dispersion!$I$10,0)</f>
        <v>0</v>
      </c>
      <c r="AH36" s="74">
        <f>IF(AND(ISNUMBER('Emissions (start here)'!R36),ISNUMBER(Dispersion!$I$11)),'Emissions (start here)'!R36*2000*453.59/8760/3600*Dispersion!$I$11,0)</f>
        <v>0</v>
      </c>
      <c r="AI36" s="74">
        <f>IF(AND(ISNUMBER('Emissions (start here)'!S36),ISNUMBER(Dispersion!$J$8)),'Emissions (start here)'!S36*453.59/3600*Dispersion!$J$8,0)</f>
        <v>0</v>
      </c>
      <c r="AJ36" s="74">
        <f>IF(AND(ISNUMBER('Emissions (start here)'!S36),ISNUMBER(Dispersion!$J$9)),'Emissions (start here)'!S36*453.59/3600*Dispersion!$J$9,0)</f>
        <v>0</v>
      </c>
      <c r="AK36" s="74">
        <f>IF(AND(ISNUMBER('Emissions (start here)'!T36),ISNUMBER(Dispersion!$J$10)),'Emissions (start here)'!T36*2000*453.59/8760/3600*Dispersion!$J$10,0)</f>
        <v>0</v>
      </c>
      <c r="AL36" s="74">
        <f>IF(AND(ISNUMBER('Emissions (start here)'!T36),ISNUMBER(Dispersion!$J$11)),'Emissions (start here)'!T36*2000*453.59/8760/3600*Dispersion!$J$11,0)</f>
        <v>0</v>
      </c>
      <c r="AM36" s="74">
        <f>IF(AND(ISNUMBER('Emissions (start here)'!U36),ISNUMBER(Dispersion!$K$8)),'Emissions (start here)'!U36*453.59/3600*Dispersion!$K$8,0)</f>
        <v>0</v>
      </c>
      <c r="AN36" s="74">
        <f>IF(AND(ISNUMBER('Emissions (start here)'!U36),ISNUMBER(Dispersion!$K$9)),'Emissions (start here)'!U36*453.59/3600*Dispersion!$K$9,0)</f>
        <v>0</v>
      </c>
      <c r="AO36" s="74">
        <f>IF(AND(ISNUMBER('Emissions (start here)'!V36),ISNUMBER(Dispersion!$K$10)),'Emissions (start here)'!V36*2000*453.59/8760/3600*Dispersion!$K$10,0)</f>
        <v>0</v>
      </c>
      <c r="AP36" s="74">
        <f>IF(AND(ISNUMBER('Emissions (start here)'!V36),ISNUMBER(Dispersion!$K$11)),'Emissions (start here)'!V36*2000*453.59/8760/3600*Dispersion!$K$11,0)</f>
        <v>0</v>
      </c>
      <c r="AQ36" s="74">
        <f>IF(AND(ISNUMBER('Emissions (start here)'!W36),ISNUMBER(Dispersion!$L$8)),'Emissions (start here)'!W36*453.59/3600*Dispersion!$L$8,0)</f>
        <v>0</v>
      </c>
      <c r="AR36" s="74">
        <f>IF(AND(ISNUMBER('Emissions (start here)'!W36),ISNUMBER(Dispersion!$L$9)),'Emissions (start here)'!W36*453.59/3600*Dispersion!$L$9,0)</f>
        <v>0</v>
      </c>
      <c r="AS36" s="74">
        <f>IF(AND(ISNUMBER('Emissions (start here)'!X36),ISNUMBER(Dispersion!$L$10)),'Emissions (start here)'!X36*2000*453.59/8760/3600*Dispersion!$L$10,0)</f>
        <v>0</v>
      </c>
      <c r="AT36" s="74">
        <f>IF(AND(ISNUMBER('Emissions (start here)'!X36),ISNUMBER(Dispersion!$L$11)),'Emissions (start here)'!X36*2000*453.59/8760/3600*Dispersion!$L$11,0)</f>
        <v>0</v>
      </c>
      <c r="AU36" s="74">
        <f>IF(AND(ISNUMBER('Emissions (start here)'!Y36),ISNUMBER(Dispersion!$M$8)),'Emissions (start here)'!Y36*453.59/3600*Dispersion!$M$8,0)</f>
        <v>0</v>
      </c>
      <c r="AV36" s="74">
        <f>IF(AND(ISNUMBER('Emissions (start here)'!Y36),ISNUMBER(Dispersion!$M$9)),'Emissions (start here)'!Y36*453.59/3600*Dispersion!$M$9,0)</f>
        <v>0</v>
      </c>
      <c r="AW36" s="74">
        <f>IF(AND(ISNUMBER('Emissions (start here)'!Z36),ISNUMBER(Dispersion!$M$10)),'Emissions (start here)'!Z36*2000*453.59/8760/3600*Dispersion!$M$10,0)</f>
        <v>0</v>
      </c>
      <c r="AX36" s="74">
        <f>IF(AND(ISNUMBER('Emissions (start here)'!Z36),ISNUMBER(Dispersion!$M$11)),'Emissions (start here)'!Z36*2000*453.59/8760/3600*Dispersion!$M$11,0)</f>
        <v>0</v>
      </c>
      <c r="AY36" s="74">
        <f>IF(AND(ISNUMBER('Emissions (start here)'!AA36),ISNUMBER(Dispersion!$N$8)),'Emissions (start here)'!AA36*453.59/3600*Dispersion!$N$8,0)</f>
        <v>0</v>
      </c>
      <c r="AZ36" s="74">
        <f>IF(AND(ISNUMBER('Emissions (start here)'!AA36),ISNUMBER(Dispersion!$N$9)),'Emissions (start here)'!AA36*453.59/3600*Dispersion!$N$9,0)</f>
        <v>0</v>
      </c>
      <c r="BA36" s="74">
        <f>IF(AND(ISNUMBER('Emissions (start here)'!AB36),ISNUMBER(Dispersion!$N$10)),'Emissions (start here)'!AB36*2000*453.59/8760/3600*Dispersion!$N$10,0)</f>
        <v>0</v>
      </c>
      <c r="BB36" s="74">
        <f>IF(AND(ISNUMBER('Emissions (start here)'!AB36),ISNUMBER(Dispersion!$N$11)),'Emissions (start here)'!AB36*2000*453.59/8760/3600*Dispersion!$N$11,0)</f>
        <v>0</v>
      </c>
      <c r="BC36" s="74">
        <f>IF(AND(ISNUMBER('Emissions (start here)'!AC36),ISNUMBER(Dispersion!$O$8)),'Emissions (start here)'!AC36*453.59/3600*Dispersion!$O$8,0)</f>
        <v>0</v>
      </c>
      <c r="BD36" s="74">
        <f>IF(AND(ISNUMBER('Emissions (start here)'!AC36),ISNUMBER(Dispersion!$O$9)),'Emissions (start here)'!AC36*453.59/3600*Dispersion!$O$9,0)</f>
        <v>0</v>
      </c>
      <c r="BE36" s="74">
        <f>IF(AND(ISNUMBER('Emissions (start here)'!AD36),ISNUMBER(Dispersion!$O$10)),'Emissions (start here)'!AD36*2000*453.59/8760/3600*Dispersion!$O$10,0)</f>
        <v>0</v>
      </c>
      <c r="BF36" s="74">
        <f>IF(AND(ISNUMBER('Emissions (start here)'!AD36),ISNUMBER(Dispersion!$O$11)),'Emissions (start here)'!AD36*2000*453.59/8760/3600*Dispersion!$O$11,0)</f>
        <v>0</v>
      </c>
      <c r="BG36" s="74">
        <f>IF(AND(ISNUMBER('Emissions (start here)'!AE36),ISNUMBER(Dispersion!$P$8)),'Emissions (start here)'!AE36*453.59/3600*Dispersion!$P$8,0)</f>
        <v>0</v>
      </c>
      <c r="BH36" s="74">
        <f>IF(AND(ISNUMBER('Emissions (start here)'!AE36),ISNUMBER(Dispersion!$P$9)),'Emissions (start here)'!AE36*453.59/3600*Dispersion!$P$9,0)</f>
        <v>0</v>
      </c>
      <c r="BI36" s="74">
        <f>IF(AND(ISNUMBER('Emissions (start here)'!AF36),ISNUMBER(Dispersion!$P$10)),'Emissions (start here)'!AF36*2000*453.59/8760/3600*Dispersion!$P$10,0)</f>
        <v>0</v>
      </c>
      <c r="BJ36" s="74">
        <f>IF(AND(ISNUMBER('Emissions (start here)'!AF36),ISNUMBER(Dispersion!$P$11)),'Emissions (start here)'!AF36*2000*453.59/8760/3600*Dispersion!$P$11,0)</f>
        <v>0</v>
      </c>
      <c r="BK36" s="74">
        <f>IF(AND(ISNUMBER('Emissions (start here)'!AG36),ISNUMBER(Dispersion!$Q$8)),'Emissions (start here)'!AG36*453.59/3600*Dispersion!$Q$8,0)</f>
        <v>0</v>
      </c>
      <c r="BL36" s="74">
        <f>IF(AND(ISNUMBER('Emissions (start here)'!AG36),ISNUMBER(Dispersion!$Q$9)),'Emissions (start here)'!AG36*453.59/3600*Dispersion!$Q$9,0)</f>
        <v>0</v>
      </c>
      <c r="BM36" s="74">
        <f>IF(AND(ISNUMBER('Emissions (start here)'!AH36),ISNUMBER(Dispersion!$Q$10)),'Emissions (start here)'!AH36*2000*453.59/8760/3600*Dispersion!$Q$10,0)</f>
        <v>0</v>
      </c>
      <c r="BN36" s="74">
        <f>IF(AND(ISNUMBER('Emissions (start here)'!AH36),ISNUMBER(Dispersion!$Q$11)),'Emissions (start here)'!AH36*2000*453.59/8760/3600*Dispersion!$Q$11,0)</f>
        <v>0</v>
      </c>
      <c r="BO36" s="74">
        <f>IF(AND(ISNUMBER('Emissions (start here)'!AI36),ISNUMBER(Dispersion!$R$8)),'Emissions (start here)'!AI36*453.59/3600*Dispersion!$R$8,0)</f>
        <v>0</v>
      </c>
      <c r="BP36" s="74">
        <f>IF(AND(ISNUMBER('Emissions (start here)'!AI36),ISNUMBER(Dispersion!$R$9)),'Emissions (start here)'!AI36*453.59/3600*Dispersion!$R$9,0)</f>
        <v>0</v>
      </c>
      <c r="BQ36" s="74">
        <f>IF(AND(ISNUMBER('Emissions (start here)'!AJ36),ISNUMBER(Dispersion!$R$10)),'Emissions (start here)'!AJ36*2000*453.59/8760/3600*Dispersion!$R$10,0)</f>
        <v>0</v>
      </c>
      <c r="BR36" s="74">
        <f>IF(AND(ISNUMBER('Emissions (start here)'!AJ36),ISNUMBER(Dispersion!$R$11)),'Emissions (start here)'!AJ36*2000*453.59/8760/3600*Dispersion!$R$11,0)</f>
        <v>0</v>
      </c>
      <c r="BS36" s="74">
        <f>IF(AND(ISNUMBER('Emissions (start here)'!AK36),ISNUMBER(Dispersion!$S$8)),'Emissions (start here)'!AK36*453.59/3600*Dispersion!$S$8,0)</f>
        <v>0</v>
      </c>
      <c r="BT36" s="74">
        <f>IF(AND(ISNUMBER('Emissions (start here)'!AK36),ISNUMBER(Dispersion!$S$9)),'Emissions (start here)'!AK36*453.59/3600*Dispersion!$S$9,0)</f>
        <v>0</v>
      </c>
      <c r="BU36" s="74">
        <f>IF(AND(ISNUMBER('Emissions (start here)'!AL36),ISNUMBER(Dispersion!$S$10)),'Emissions (start here)'!AL36*2000*453.59/8760/3600*Dispersion!$S$10,0)</f>
        <v>0</v>
      </c>
      <c r="BV36" s="74">
        <f>IF(AND(ISNUMBER('Emissions (start here)'!AL36),ISNUMBER(Dispersion!$S$11)),'Emissions (start here)'!AL36*2000*453.59/8760/3600*Dispersion!$S$11,0)</f>
        <v>0</v>
      </c>
      <c r="BW36" s="74">
        <f>IF(AND(ISNUMBER('Emissions (start here)'!AM36),ISNUMBER(Dispersion!$T$8)),'Emissions (start here)'!AM36*453.59/3600*Dispersion!$T$8,0)</f>
        <v>0</v>
      </c>
      <c r="BX36" s="74">
        <f>IF(AND(ISNUMBER('Emissions (start here)'!AM36),ISNUMBER(Dispersion!$T$9)),'Emissions (start here)'!AM36*453.59/3600*Dispersion!$T$9,0)</f>
        <v>0</v>
      </c>
      <c r="BY36" s="74">
        <f>IF(AND(ISNUMBER('Emissions (start here)'!AN36),ISNUMBER(Dispersion!$T$10)),'Emissions (start here)'!AN36*2000*453.59/8760/3600*Dispersion!$T$10,0)</f>
        <v>0</v>
      </c>
      <c r="BZ36" s="74">
        <f>IF(AND(ISNUMBER('Emissions (start here)'!AN36),ISNUMBER(Dispersion!$T$11)),'Emissions (start here)'!AN36*2000*453.59/8760/3600*Dispersion!$T$11,0)</f>
        <v>0</v>
      </c>
      <c r="CA36" s="74">
        <f>IF(AND(ISNUMBER('Emissions (start here)'!AO36),ISNUMBER(Dispersion!$U$8)),'Emissions (start here)'!AO36*453.59/3600*Dispersion!$U$8,0)</f>
        <v>0</v>
      </c>
      <c r="CB36" s="74">
        <f>IF(AND(ISNUMBER('Emissions (start here)'!AO36),ISNUMBER(Dispersion!$U$9)),'Emissions (start here)'!AO36*453.59/3600*Dispersion!$U$9,0)</f>
        <v>0</v>
      </c>
      <c r="CC36" s="74">
        <f>IF(AND(ISNUMBER('Emissions (start here)'!AP36),ISNUMBER(Dispersion!$U$10)),'Emissions (start here)'!AP36*2000*453.59/8760/3600*Dispersion!$U$10,0)</f>
        <v>0</v>
      </c>
      <c r="CD36" s="74">
        <f>IF(AND(ISNUMBER('Emissions (start here)'!AP36),ISNUMBER(Dispersion!$U$11)),'Emissions (start here)'!AP36*2000*453.59/8760/3600*Dispersion!$U$11,0)</f>
        <v>0</v>
      </c>
      <c r="CE36" s="74">
        <f>IF(AND(ISNUMBER('Emissions (start here)'!AQ36),ISNUMBER(Dispersion!$V$8)),'Emissions (start here)'!AQ36*453.59/3600*Dispersion!$V$8,0)</f>
        <v>0</v>
      </c>
      <c r="CF36" s="74">
        <f>IF(AND(ISNUMBER('Emissions (start here)'!AQ36),ISNUMBER(Dispersion!$V$9)),'Emissions (start here)'!AQ36*453.59/3600*Dispersion!$V$9,0)</f>
        <v>0</v>
      </c>
      <c r="CG36" s="74">
        <f>IF(AND(ISNUMBER('Emissions (start here)'!AR36),ISNUMBER(Dispersion!$V$10)),'Emissions (start here)'!AR36*2000*453.59/8760/3600*Dispersion!$V$10,0)</f>
        <v>0</v>
      </c>
      <c r="CH36" s="74">
        <f>IF(AND(ISNUMBER('Emissions (start here)'!AR36),ISNUMBER(Dispersion!$V$11)),'Emissions (start here)'!AR36*2000*453.59/8760/3600*Dispersion!$V$11,0)</f>
        <v>0</v>
      </c>
      <c r="CI36" s="74">
        <f>IF(AND(ISNUMBER('Emissions (start here)'!AS36),ISNUMBER(Dispersion!$W$8)),'Emissions (start here)'!AS36*453.59/3600*Dispersion!$W$8,0)</f>
        <v>0</v>
      </c>
      <c r="CJ36" s="74">
        <f>IF(AND(ISNUMBER('Emissions (start here)'!AS36),ISNUMBER(Dispersion!$W$9)),'Emissions (start here)'!AS36*453.59/3600*Dispersion!$W$9,0)</f>
        <v>0</v>
      </c>
      <c r="CK36" s="74">
        <f>IF(AND(ISNUMBER('Emissions (start here)'!AT36),ISNUMBER(Dispersion!$W$10)),'Emissions (start here)'!AT36*2000*453.59/8760/3600*Dispersion!$W$10,0)</f>
        <v>0</v>
      </c>
      <c r="CL36" s="74">
        <f>IF(AND(ISNUMBER('Emissions (start here)'!AT36),ISNUMBER(Dispersion!$W$11)),'Emissions (start here)'!AT36*2000*453.59/8760/3600*Dispersion!$W$11,0)</f>
        <v>0</v>
      </c>
      <c r="CM36" s="74">
        <f>IF(AND(ISNUMBER('Emissions (start here)'!AU36),ISNUMBER(Dispersion!$X$8)),'Emissions (start here)'!AU36*453.59/3600*Dispersion!$X$8,0)</f>
        <v>0</v>
      </c>
      <c r="CN36" s="74">
        <f>IF(AND(ISNUMBER('Emissions (start here)'!AU36),ISNUMBER(Dispersion!$X$9)),'Emissions (start here)'!AU36*453.59/3600*Dispersion!$X$9,0)</f>
        <v>0</v>
      </c>
      <c r="CO36" s="74">
        <f>IF(AND(ISNUMBER('Emissions (start here)'!AV36),ISNUMBER(Dispersion!$X$10)),'Emissions (start here)'!AV36*2000*453.59/8760/3600*Dispersion!$X$10,0)</f>
        <v>0</v>
      </c>
      <c r="CP36" s="74">
        <f>IF(AND(ISNUMBER('Emissions (start here)'!AV36),ISNUMBER(Dispersion!$X$11)),'Emissions (start here)'!AV36*2000*453.59/8760/3600*Dispersion!$X$11,0)</f>
        <v>0</v>
      </c>
      <c r="CQ36" s="74">
        <f>IF(AND(ISNUMBER('Emissions (start here)'!AW36),ISNUMBER(Dispersion!$Y$8)),'Emissions (start here)'!AW36*453.59/3600*Dispersion!$Y$8,0)</f>
        <v>0</v>
      </c>
      <c r="CR36" s="74">
        <f>IF(AND(ISNUMBER('Emissions (start here)'!AW36),ISNUMBER(Dispersion!$Y$9)),'Emissions (start here)'!AW36*453.59/3600*Dispersion!$Y$9,0)</f>
        <v>0</v>
      </c>
      <c r="CS36" s="74">
        <f>IF(AND(ISNUMBER('Emissions (start here)'!AX36),ISNUMBER(Dispersion!$Y$10)),'Emissions (start here)'!AX36*2000*453.59/8760/3600*Dispersion!$Y$10,0)</f>
        <v>0</v>
      </c>
      <c r="CT36" s="74">
        <f>IF(AND(ISNUMBER('Emissions (start here)'!AX36),ISNUMBER(Dispersion!$Y$11)),'Emissions (start here)'!AX36*2000*453.59/8760/3600*Dispersion!$Y$11,0)</f>
        <v>0</v>
      </c>
      <c r="CU36" s="74">
        <f>IF(AND(ISNUMBER('Emissions (start here)'!AY36),ISNUMBER(Dispersion!$Z$8)),'Emissions (start here)'!AY36*453.59/3600*Dispersion!$Z$8,0)</f>
        <v>0</v>
      </c>
      <c r="CV36" s="74">
        <f>IF(AND(ISNUMBER('Emissions (start here)'!AY36),ISNUMBER(Dispersion!$Z$9)),'Emissions (start here)'!AY36*453.59/3600*Dispersion!$Z$9,0)</f>
        <v>0</v>
      </c>
      <c r="CW36" s="74">
        <f>IF(AND(ISNUMBER('Emissions (start here)'!AZ36),ISNUMBER(Dispersion!$Z$10)),'Emissions (start here)'!AZ36*2000*453.59/8760/3600*Dispersion!$Z$10,0)</f>
        <v>0</v>
      </c>
      <c r="CX36" s="74">
        <f>IF(AND(ISNUMBER('Emissions (start here)'!AZ36),ISNUMBER(Dispersion!$Z$11)),'Emissions (start here)'!AZ36*2000*453.59/8760/3600*Dispersion!$Z$11,0)</f>
        <v>0</v>
      </c>
      <c r="CY36" s="74">
        <f>IF(AND(ISNUMBER('Emissions (start here)'!BA36),ISNUMBER(Dispersion!$AA$8)),'Emissions (start here)'!BA36*453.59/3600*Dispersion!$AA$8,0)</f>
        <v>0</v>
      </c>
      <c r="CZ36" s="74">
        <f>IF(AND(ISNUMBER('Emissions (start here)'!BA36),ISNUMBER(Dispersion!$AA$9)),'Emissions (start here)'!BA36*453.59/3600*Dispersion!$AA$9,0)</f>
        <v>0</v>
      </c>
      <c r="DA36" s="74">
        <f>IF(AND(ISNUMBER('Emissions (start here)'!BB36),ISNUMBER(Dispersion!$AA$10)),'Emissions (start here)'!BB36*2000*453.59/8760/3600*Dispersion!$AA$10,0)</f>
        <v>0</v>
      </c>
      <c r="DB36" s="74">
        <f>IF(AND(ISNUMBER('Emissions (start here)'!BB36),ISNUMBER(Dispersion!$AA$11)),'Emissions (start here)'!BB36*2000*453.59/8760/3600*Dispersion!$AA$11,0)</f>
        <v>0</v>
      </c>
      <c r="DC36" s="74">
        <f>IF(AND(ISNUMBER('Emissions (start here)'!BC36),ISNUMBER(Dispersion!$AB$8)),'Emissions (start here)'!BC36*453.59/3600*Dispersion!$AB$8,0)</f>
        <v>0</v>
      </c>
      <c r="DD36" s="74">
        <f>IF(AND(ISNUMBER('Emissions (start here)'!BC36),ISNUMBER(Dispersion!$AB$9)),'Emissions (start here)'!BC36*453.59/3600*Dispersion!$AB$9,0)</f>
        <v>0</v>
      </c>
      <c r="DE36" s="74">
        <f>IF(AND(ISNUMBER('Emissions (start here)'!BD36),ISNUMBER(Dispersion!$AB$10)),'Emissions (start here)'!BD36*2000*453.59/8760/3600*Dispersion!$AB$10,0)</f>
        <v>0</v>
      </c>
      <c r="DF36" s="74">
        <f>IF(AND(ISNUMBER('Emissions (start here)'!BD36),ISNUMBER(Dispersion!$AB$11)),'Emissions (start here)'!BD36*2000*453.59/8760/3600*Dispersion!$AB$11,0)</f>
        <v>0</v>
      </c>
      <c r="DG36" s="74">
        <f>IF(AND(ISNUMBER('Emissions (start here)'!BE36),ISNUMBER(Dispersion!$AC$8)),'Emissions (start here)'!BE36*453.59/3600*Dispersion!$AC$8,0)</f>
        <v>0</v>
      </c>
      <c r="DH36" s="74">
        <f>IF(AND(ISNUMBER('Emissions (start here)'!BE36),ISNUMBER(Dispersion!$AC$9)),'Emissions (start here)'!BE36*453.59/3600*Dispersion!$AC$9,0)</f>
        <v>0</v>
      </c>
      <c r="DI36" s="74">
        <f>IF(AND(ISNUMBER('Emissions (start here)'!BF36),ISNUMBER(Dispersion!$AC$10)),'Emissions (start here)'!BF36*2000*453.59/8760/3600*Dispersion!$AC$10,0)</f>
        <v>0</v>
      </c>
      <c r="DJ36" s="74">
        <f>IF(AND(ISNUMBER('Emissions (start here)'!BF36),ISNUMBER(Dispersion!$AC$11)),'Emissions (start here)'!BF36*2000*453.59/8760/3600*Dispersion!$AC$11,0)</f>
        <v>0</v>
      </c>
      <c r="DK36" s="74">
        <f>IF(AND(ISNUMBER('Emissions (start here)'!BG36),ISNUMBER(Dispersion!$AD$8)),'Emissions (start here)'!BG36*453.59/3600*Dispersion!$AD$8,0)</f>
        <v>0</v>
      </c>
      <c r="DL36" s="74">
        <f>IF(AND(ISNUMBER('Emissions (start here)'!BG36),ISNUMBER(Dispersion!$AD$9)),'Emissions (start here)'!BG36*453.59/3600*Dispersion!$AD$9,0)</f>
        <v>0</v>
      </c>
      <c r="DM36" s="74">
        <f>IF(AND(ISNUMBER('Emissions (start here)'!BH36),ISNUMBER(Dispersion!$AD$10)),'Emissions (start here)'!BH36*2000*453.59/8760/3600*Dispersion!$AD$10,0)</f>
        <v>0</v>
      </c>
      <c r="DN36" s="74">
        <f>IF(AND(ISNUMBER('Emissions (start here)'!BH36),ISNUMBER(Dispersion!$AD$11)),'Emissions (start here)'!BH36*2000*453.59/8760/3600*Dispersion!$AD$11,0)</f>
        <v>0</v>
      </c>
      <c r="DO36" s="74">
        <f>IF(AND(ISNUMBER('Emissions (start here)'!BI36),ISNUMBER(Dispersion!$AE$8)),'Emissions (start here)'!BI36*453.59/3600*Dispersion!$AE$8,0)</f>
        <v>0</v>
      </c>
      <c r="DP36" s="74">
        <f>IF(AND(ISNUMBER('Emissions (start here)'!BI36),ISNUMBER(Dispersion!$AE$9)),'Emissions (start here)'!BI36*453.59/3600*Dispersion!$AE$9,0)</f>
        <v>0</v>
      </c>
      <c r="DQ36" s="74">
        <f>IF(AND(ISNUMBER('Emissions (start here)'!BJ36),ISNUMBER(Dispersion!$AE$10)),'Emissions (start here)'!BJ36*2000*453.59/8760/3600*Dispersion!$AE$10,0)</f>
        <v>0</v>
      </c>
      <c r="DR36" s="74">
        <f>IF(AND(ISNUMBER('Emissions (start here)'!BJ36),ISNUMBER(Dispersion!$AE$11)),'Emissions (start here)'!BJ36*2000*453.59/8760/3600*Dispersion!$AE$11,0)</f>
        <v>0</v>
      </c>
      <c r="DS36" s="74">
        <f>IF(AND(ISNUMBER('Emissions (start here)'!BK36),ISNUMBER(Dispersion!$AF$8)),'Emissions (start here)'!BK36*453.59/3600*Dispersion!$AF$8,0)</f>
        <v>0</v>
      </c>
      <c r="DT36" s="74">
        <f>IF(AND(ISNUMBER('Emissions (start here)'!BK36),ISNUMBER(Dispersion!$AF$9)),'Emissions (start here)'!BK36*453.59/3600*Dispersion!$AF$9,0)</f>
        <v>0</v>
      </c>
      <c r="DU36" s="74">
        <f>IF(AND(ISNUMBER('Emissions (start here)'!BL36),ISNUMBER(Dispersion!$AF$10)),'Emissions (start here)'!BL36*2000*453.59/8760/3600*Dispersion!$AF$10,0)</f>
        <v>0</v>
      </c>
      <c r="DV36" s="74">
        <f>IF(AND(ISNUMBER('Emissions (start here)'!BL36),ISNUMBER(Dispersion!$AF$11)),'Emissions (start here)'!BL36*2000*453.59/8760/3600*Dispersion!$AF$11,0)</f>
        <v>0</v>
      </c>
      <c r="DW36" s="74">
        <f>IF(AND(ISNUMBER('Emissions (start here)'!BM36),ISNUMBER(Dispersion!$AG$8)),'Emissions (start here)'!BM36*453.59/3600*Dispersion!$AG$8,0)</f>
        <v>0</v>
      </c>
      <c r="DX36" s="74">
        <f>IF(AND(ISNUMBER('Emissions (start here)'!BM36),ISNUMBER(Dispersion!$AG$9)),'Emissions (start here)'!BM36*453.59/3600*Dispersion!$AG$9,0)</f>
        <v>0</v>
      </c>
      <c r="DY36" s="74">
        <f>IF(AND(ISNUMBER('Emissions (start here)'!BN36),ISNUMBER(Dispersion!$AG$10)),'Emissions (start here)'!BN36*2000*453.59/8760/3600*Dispersion!$AG$10,0)</f>
        <v>0</v>
      </c>
      <c r="DZ36" s="74">
        <f>IF(AND(ISNUMBER('Emissions (start here)'!BN36),ISNUMBER(Dispersion!$AG$11)),'Emissions (start here)'!BN36*2000*453.59/8760/3600*Dispersion!$AG$11,0)</f>
        <v>0</v>
      </c>
      <c r="EA36" s="74">
        <f>IF(AND(ISNUMBER('Emissions (start here)'!BO36),ISNUMBER(Dispersion!$AH$8)),'Emissions (start here)'!BO36*453.59/3600*Dispersion!$AH$8,0)</f>
        <v>0</v>
      </c>
      <c r="EB36" s="74">
        <f>IF(AND(ISNUMBER('Emissions (start here)'!BO36),ISNUMBER(Dispersion!$AH$9)),'Emissions (start here)'!BO36*453.59/3600*Dispersion!$AH$9,0)</f>
        <v>0</v>
      </c>
      <c r="EC36" s="74">
        <f>IF(AND(ISNUMBER('Emissions (start here)'!BP36),ISNUMBER(Dispersion!$AH$10)),'Emissions (start here)'!BP36*2000*453.59/8760/3600*Dispersion!$AH$10,0)</f>
        <v>0</v>
      </c>
      <c r="ED36" s="74">
        <f>IF(AND(ISNUMBER('Emissions (start here)'!BP36),ISNUMBER(Dispersion!$AH$11)),'Emissions (start here)'!BP36*2000*453.59/8760/3600*Dispersion!$AH$11,0)</f>
        <v>0</v>
      </c>
      <c r="EE36" s="74">
        <f>IF(AND(ISNUMBER('Emissions (start here)'!BQ36),ISNUMBER(Dispersion!$AI$8)),'Emissions (start here)'!BQ36*453.59/3600*Dispersion!$AI$8,0)</f>
        <v>0</v>
      </c>
      <c r="EF36" s="74">
        <f>IF(AND(ISNUMBER('Emissions (start here)'!BQ36),ISNUMBER(Dispersion!$AI$9)),'Emissions (start here)'!BQ36*453.59/3600*Dispersion!$AI$9,0)</f>
        <v>0</v>
      </c>
      <c r="EG36" s="74">
        <f>IF(AND(ISNUMBER('Emissions (start here)'!BR36),ISNUMBER(Dispersion!$AI$10)),'Emissions (start here)'!BR36*2000*453.59/8760/3600*Dispersion!$AI$10,0)</f>
        <v>0</v>
      </c>
      <c r="EH36" s="74">
        <f>IF(AND(ISNUMBER('Emissions (start here)'!BR36),ISNUMBER(Dispersion!$AI$11)),'Emissions (start here)'!BR36*2000*453.59/8760/3600*Dispersion!$AI$11,0)</f>
        <v>0</v>
      </c>
      <c r="EI36" s="74">
        <f>IF(AND(ISNUMBER('Emissions (start here)'!BS36),ISNUMBER(Dispersion!$AJ$8)),'Emissions (start here)'!BS36*453.59/3600*Dispersion!$AJ$8,0)</f>
        <v>0</v>
      </c>
      <c r="EJ36" s="74">
        <f>IF(AND(ISNUMBER('Emissions (start here)'!BS36),ISNUMBER(Dispersion!$AJ$9)),'Emissions (start here)'!BS36*453.59/3600*Dispersion!$AJ$9,0)</f>
        <v>0</v>
      </c>
      <c r="EK36" s="74">
        <f>IF(AND(ISNUMBER('Emissions (start here)'!BT36),ISNUMBER(Dispersion!$AJ$10)),'Emissions (start here)'!BT36*2000*453.59/8760/3600*Dispersion!$AJ$10,0)</f>
        <v>0</v>
      </c>
      <c r="EL36" s="74">
        <f>IF(AND(ISNUMBER('Emissions (start here)'!BT36),ISNUMBER(Dispersion!$AJ$11)),'Emissions (start here)'!BT36*2000*453.59/8760/3600*Dispersion!$AJ$11,0)</f>
        <v>0</v>
      </c>
      <c r="EM36" s="74">
        <f>IF(AND(ISNUMBER('Emissions (start here)'!BU36),ISNUMBER(Dispersion!$AK$8)),'Emissions (start here)'!BU36*453.59/3600*Dispersion!$AK$8,0)</f>
        <v>0</v>
      </c>
      <c r="EN36" s="74">
        <f>IF(AND(ISNUMBER('Emissions (start here)'!BU36),ISNUMBER(Dispersion!$AK$9)),'Emissions (start here)'!BU36*453.59/3600*Dispersion!$AK$9,0)</f>
        <v>0</v>
      </c>
      <c r="EO36" s="74">
        <f>IF(AND(ISNUMBER('Emissions (start here)'!BV36),ISNUMBER(Dispersion!$AK$10)),'Emissions (start here)'!BV36*2000*453.59/8760/3600*Dispersion!$AK$10,0)</f>
        <v>0</v>
      </c>
      <c r="EP36" s="74">
        <f>IF(AND(ISNUMBER('Emissions (start here)'!BV36),ISNUMBER(Dispersion!$AK$11)),'Emissions (start here)'!BV36*2000*453.59/8760/3600*Dispersion!$AK$11,0)</f>
        <v>0</v>
      </c>
      <c r="EQ36" s="74">
        <f>IF(AND(ISNUMBER('Emissions (start here)'!BW36),ISNUMBER(Dispersion!$AL$8)),'Emissions (start here)'!BW36*453.59/3600*Dispersion!$AL$8,0)</f>
        <v>0</v>
      </c>
      <c r="ER36" s="74">
        <f>IF(AND(ISNUMBER('Emissions (start here)'!BW36),ISNUMBER(Dispersion!$AL$9)),'Emissions (start here)'!BW36*453.59/3600*Dispersion!$AL$9,0)</f>
        <v>0</v>
      </c>
      <c r="ES36" s="74">
        <f>IF(AND(ISNUMBER('Emissions (start here)'!BX36),ISNUMBER(Dispersion!$AL$10)),'Emissions (start here)'!BX36*2000*453.59/8760/3600*Dispersion!$AL$10,0)</f>
        <v>0</v>
      </c>
      <c r="ET36" s="74">
        <f>IF(AND(ISNUMBER('Emissions (start here)'!BX36),ISNUMBER(Dispersion!$AL$11)),'Emissions (start here)'!BX36*2000*453.59/8760/3600*Dispersion!$AL$11,0)</f>
        <v>0</v>
      </c>
      <c r="EU36" s="74">
        <f>IF(AND(ISNUMBER('Emissions (start here)'!BY36),ISNUMBER(Dispersion!$AM$8)),'Emissions (start here)'!BY36*453.59/3600*Dispersion!$AM$8,0)</f>
        <v>0</v>
      </c>
      <c r="EV36" s="74">
        <f>IF(AND(ISNUMBER('Emissions (start here)'!BY36),ISNUMBER(Dispersion!$AM$9)),'Emissions (start here)'!BY36*453.59/3600*Dispersion!$AM$9,0)</f>
        <v>0</v>
      </c>
      <c r="EW36" s="74">
        <f>IF(AND(ISNUMBER('Emissions (start here)'!BZ36),ISNUMBER(Dispersion!$AM$10)),'Emissions (start here)'!BZ36*2000*453.59/8760/3600*Dispersion!$AM$10,0)</f>
        <v>0</v>
      </c>
      <c r="EX36" s="74">
        <f>IF(AND(ISNUMBER('Emissions (start here)'!BZ36),ISNUMBER(Dispersion!$AM$11)),'Emissions (start here)'!BZ36*2000*453.59/8760/3600*Dispersion!$AM$11,0)</f>
        <v>0</v>
      </c>
      <c r="EY36" s="74">
        <f>IF(AND(ISNUMBER('Emissions (start here)'!CA36),ISNUMBER(Dispersion!$AN$8)),'Emissions (start here)'!CA36*453.59/3600*Dispersion!$AN$8,0)</f>
        <v>0</v>
      </c>
      <c r="EZ36" s="74">
        <f>IF(AND(ISNUMBER('Emissions (start here)'!CA36),ISNUMBER(Dispersion!$AN$9)),'Emissions (start here)'!CA36*453.59/3600*Dispersion!$AN$9,0)</f>
        <v>0</v>
      </c>
      <c r="FA36" s="74">
        <f>IF(AND(ISNUMBER('Emissions (start here)'!CB36),ISNUMBER(Dispersion!$AN$10)),'Emissions (start here)'!CB36*2000*453.59/8760/3600*Dispersion!$AN$10,0)</f>
        <v>0</v>
      </c>
      <c r="FB36" s="74">
        <f>IF(AND(ISNUMBER('Emissions (start here)'!CB36),ISNUMBER(Dispersion!$AN$11)),'Emissions (start here)'!CB36*2000*453.59/8760/3600*Dispersion!$AN$11,0)</f>
        <v>0</v>
      </c>
      <c r="FC36" s="74">
        <f>IF(AND(ISNUMBER('Emissions (start here)'!CC36),ISNUMBER(Dispersion!$AO$8)),'Emissions (start here)'!CC36*453.59/3600*Dispersion!$AO$8,0)</f>
        <v>0</v>
      </c>
      <c r="FD36" s="74">
        <f>IF(AND(ISNUMBER('Emissions (start here)'!CC36),ISNUMBER(Dispersion!$AO$9)),'Emissions (start here)'!CC36*453.59/3600*Dispersion!$AO$9,0)</f>
        <v>0</v>
      </c>
      <c r="FE36" s="74">
        <f>IF(AND(ISNUMBER('Emissions (start here)'!CD36),ISNUMBER(Dispersion!$AO$10)),'Emissions (start here)'!CD36*2000*453.59/8760/3600*Dispersion!$AO$10,0)</f>
        <v>0</v>
      </c>
      <c r="FF36" s="74">
        <f>IF(AND(ISNUMBER('Emissions (start here)'!CD36),ISNUMBER(Dispersion!$AO$11)),'Emissions (start here)'!CD36*2000*453.59/8760/3600*Dispersion!$AO$11,0)</f>
        <v>0</v>
      </c>
      <c r="FG36" s="74">
        <f>IF(AND(ISNUMBER('Emissions (start here)'!CE36),ISNUMBER(Dispersion!$AP$8)),'Emissions (start here)'!CE36*453.59/3600*Dispersion!$AP$8,0)</f>
        <v>0</v>
      </c>
      <c r="FH36" s="74">
        <f>IF(AND(ISNUMBER('Emissions (start here)'!CE36),ISNUMBER(Dispersion!$AP$9)),'Emissions (start here)'!CE36*453.59/3600*Dispersion!$AP$9,0)</f>
        <v>0</v>
      </c>
      <c r="FI36" s="74">
        <f>IF(AND(ISNUMBER('Emissions (start here)'!CF36),ISNUMBER(Dispersion!$AP$10)),'Emissions (start here)'!CF36*2000*453.59/8760/3600*Dispersion!$AP$10,0)</f>
        <v>0</v>
      </c>
      <c r="FJ36" s="74">
        <f>IF(AND(ISNUMBER('Emissions (start here)'!CF36),ISNUMBER(Dispersion!$AP$11)),'Emissions (start here)'!CF36*2000*453.59/8760/3600*Dispersion!$AP$11,0)</f>
        <v>0</v>
      </c>
      <c r="FK36" s="74">
        <f>IF(AND(ISNUMBER('Emissions (start here)'!CG36),ISNUMBER(Dispersion!$AQ$8)),'Emissions (start here)'!CG36*453.59/3600*Dispersion!$AQ$8,0)</f>
        <v>0</v>
      </c>
      <c r="FL36" s="74">
        <f>IF(AND(ISNUMBER('Emissions (start here)'!CG36),ISNUMBER(Dispersion!$AQ$9)),'Emissions (start here)'!CG36*453.59/3600*Dispersion!$AQ$9,0)</f>
        <v>0</v>
      </c>
      <c r="FM36" s="74">
        <f>IF(AND(ISNUMBER('Emissions (start here)'!CH36),ISNUMBER(Dispersion!$AQ$10)),'Emissions (start here)'!CH36*2000*453.59/8760/3600*Dispersion!$AQ$10,0)</f>
        <v>0</v>
      </c>
      <c r="FN36" s="74">
        <f>IF(AND(ISNUMBER('Emissions (start here)'!CH36),ISNUMBER(Dispersion!$AQ$11)),'Emissions (start here)'!CH36*2000*453.59/8760/3600*Dispersion!$AQ$11,0)</f>
        <v>0</v>
      </c>
      <c r="FO36" s="74">
        <f>IF(AND(ISNUMBER('Emissions (start here)'!CI36),ISNUMBER(Dispersion!$AR$8)),'Emissions (start here)'!CI36*453.59/3600*Dispersion!$AR$8,0)</f>
        <v>0</v>
      </c>
      <c r="FP36" s="74">
        <f>IF(AND(ISNUMBER('Emissions (start here)'!CI36),ISNUMBER(Dispersion!$AR$9)),'Emissions (start here)'!CI36*453.59/3600*Dispersion!$AR$9,0)</f>
        <v>0</v>
      </c>
      <c r="FQ36" s="74">
        <f>IF(AND(ISNUMBER('Emissions (start here)'!CJ36),ISNUMBER(Dispersion!$AR$10)),'Emissions (start here)'!CJ36*2000*453.59/8760/3600*Dispersion!$AR$10,0)</f>
        <v>0</v>
      </c>
      <c r="FR36" s="74">
        <f>IF(AND(ISNUMBER('Emissions (start here)'!CJ36),ISNUMBER(Dispersion!$AR$11)),'Emissions (start here)'!CJ36*2000*453.59/8760/3600*Dispersion!$AR$11,0)</f>
        <v>0</v>
      </c>
      <c r="FS36" s="74">
        <f>IF(AND(ISNUMBER('Emissions (start here)'!CK36),ISNUMBER(Dispersion!$AS$8)),'Emissions (start here)'!CK36*453.59/3600*Dispersion!$AS$8,0)</f>
        <v>0</v>
      </c>
      <c r="FT36" s="74">
        <f>IF(AND(ISNUMBER('Emissions (start here)'!CK36),ISNUMBER(Dispersion!$AS$9)),'Emissions (start here)'!CK36*453.59/3600*Dispersion!$AS$9,0)</f>
        <v>0</v>
      </c>
      <c r="FU36" s="74">
        <f>IF(AND(ISNUMBER('Emissions (start here)'!CL36),ISNUMBER(Dispersion!$AS$10)),'Emissions (start here)'!CL36*2000*453.59/8760/3600*Dispersion!$AS$10,0)</f>
        <v>0</v>
      </c>
      <c r="FV36" s="74">
        <f>IF(AND(ISNUMBER('Emissions (start here)'!CL36),ISNUMBER(Dispersion!$AS$11)),'Emissions (start here)'!CL36*2000*453.59/8760/3600*Dispersion!$AS$11,0)</f>
        <v>0</v>
      </c>
      <c r="FW36" s="74">
        <f>IF(AND(ISNUMBER('Emissions (start here)'!CM36),ISNUMBER(Dispersion!$AT$8)),'Emissions (start here)'!CM36*453.59/3600*Dispersion!$AT$8,0)</f>
        <v>0</v>
      </c>
      <c r="FX36" s="74">
        <f>IF(AND(ISNUMBER('Emissions (start here)'!CM36),ISNUMBER(Dispersion!$AT$9)),'Emissions (start here)'!CM36*453.59/3600*Dispersion!$AT$9,0)</f>
        <v>0</v>
      </c>
      <c r="FY36" s="74">
        <f>IF(AND(ISNUMBER('Emissions (start here)'!CN36),ISNUMBER(Dispersion!$AT$10)),'Emissions (start here)'!CN36*2000*453.59/8760/3600*Dispersion!$AT$10,0)</f>
        <v>0</v>
      </c>
      <c r="FZ36" s="74">
        <f>IF(AND(ISNUMBER('Emissions (start here)'!CN36),ISNUMBER(Dispersion!$AT$11)),'Emissions (start here)'!CN36*2000*453.59/8760/3600*Dispersion!$AT$11,0)</f>
        <v>0</v>
      </c>
      <c r="GA36" s="74">
        <f>IF(AND(ISNUMBER('Emissions (start here)'!CO36),ISNUMBER(Dispersion!$AU$8)),'Emissions (start here)'!CO36*453.59/3600*Dispersion!$AU$8,0)</f>
        <v>0</v>
      </c>
      <c r="GB36" s="74">
        <f>IF(AND(ISNUMBER('Emissions (start here)'!CO36),ISNUMBER(Dispersion!$AU$9)),'Emissions (start here)'!CO36*453.59/3600*Dispersion!$AU$9,0)</f>
        <v>0</v>
      </c>
      <c r="GC36" s="74">
        <f>IF(AND(ISNUMBER('Emissions (start here)'!CP36),ISNUMBER(Dispersion!$AU$10)),'Emissions (start here)'!CP36*2000*453.59/8760/3600*Dispersion!$AU$10,0)</f>
        <v>0</v>
      </c>
      <c r="GD36" s="74">
        <f>IF(AND(ISNUMBER('Emissions (start here)'!CP36),ISNUMBER(Dispersion!$AU$11)),'Emissions (start here)'!CP36*2000*453.59/8760/3600*Dispersion!$AU$11,0)</f>
        <v>0</v>
      </c>
      <c r="GE36" s="74">
        <f>IF(AND(ISNUMBER('Emissions (start here)'!CQ36),ISNUMBER(Dispersion!$AV$8)),'Emissions (start here)'!CQ36*453.59/3600*Dispersion!$AV$8,0)</f>
        <v>0</v>
      </c>
      <c r="GF36" s="74">
        <f>IF(AND(ISNUMBER('Emissions (start here)'!CQ36),ISNUMBER(Dispersion!$AV$9)),'Emissions (start here)'!CQ36*453.59/3600*Dispersion!$AV$9,0)</f>
        <v>0</v>
      </c>
      <c r="GG36" s="74">
        <f>IF(AND(ISNUMBER('Emissions (start here)'!CR36),ISNUMBER(Dispersion!$AV$10)),'Emissions (start here)'!CR36*2000*453.59/8760/3600*Dispersion!$AV$10,0)</f>
        <v>0</v>
      </c>
      <c r="GH36" s="74">
        <f>IF(AND(ISNUMBER('Emissions (start here)'!CR36),ISNUMBER(Dispersion!$AV$11)),'Emissions (start here)'!CR36*2000*453.59/8760/3600*Dispersion!$AV$11,0)</f>
        <v>0</v>
      </c>
      <c r="GI36" s="74">
        <f>IF(AND(ISNUMBER('Emissions (start here)'!CS36),ISNUMBER(Dispersion!$AW$8)),'Emissions (start here)'!CS36*453.59/3600*Dispersion!$AW$8,0)</f>
        <v>0</v>
      </c>
      <c r="GJ36" s="74">
        <f>IF(AND(ISNUMBER('Emissions (start here)'!CS36),ISNUMBER(Dispersion!$AW$9)),'Emissions (start here)'!CS36*453.59/3600*Dispersion!$AW$9,0)</f>
        <v>0</v>
      </c>
      <c r="GK36" s="74">
        <f>IF(AND(ISNUMBER('Emissions (start here)'!CT36),ISNUMBER(Dispersion!$AW$10)),'Emissions (start here)'!CT36*2000*453.59/8760/3600*Dispersion!$AW$10,0)</f>
        <v>0</v>
      </c>
      <c r="GL36" s="74">
        <f>IF(AND(ISNUMBER('Emissions (start here)'!CT36),ISNUMBER(Dispersion!$AW$11)),'Emissions (start here)'!CT36*2000*453.59/8760/3600*Dispersion!$AW$11,0)</f>
        <v>0</v>
      </c>
      <c r="GM36" s="74">
        <f>IF(AND(ISNUMBER('Emissions (start here)'!CU36),ISNUMBER(Dispersion!$AX$8)),'Emissions (start here)'!CU36*453.59/3600*Dispersion!$AX$8,0)</f>
        <v>0</v>
      </c>
      <c r="GN36" s="74">
        <f>IF(AND(ISNUMBER('Emissions (start here)'!CU36),ISNUMBER(Dispersion!$AX$9)),'Emissions (start here)'!CU36*453.59/3600*Dispersion!$AX$9,0)</f>
        <v>0</v>
      </c>
      <c r="GO36" s="74">
        <f>IF(AND(ISNUMBER('Emissions (start here)'!CV36),ISNUMBER(Dispersion!$AX$10)),'Emissions (start here)'!CV36*2000*453.59/8760/3600*Dispersion!$AX$10,0)</f>
        <v>0</v>
      </c>
      <c r="GP36" s="74">
        <f>IF(AND(ISNUMBER('Emissions (start here)'!CV36),ISNUMBER(Dispersion!$AX$11)),'Emissions (start here)'!CV36*2000*453.59/8760/3600*Dispersion!$AX$11,0)</f>
        <v>0</v>
      </c>
      <c r="GQ36" s="74">
        <f>IF(AND(ISNUMBER('Emissions (start here)'!CW36),ISNUMBER(Dispersion!$AY$8)),'Emissions (start here)'!CW36*453.59/3600*Dispersion!$AY$8,0)</f>
        <v>0</v>
      </c>
      <c r="GR36" s="74">
        <f>IF(AND(ISNUMBER('Emissions (start here)'!CW36),ISNUMBER(Dispersion!$AY$9)),'Emissions (start here)'!CW36*453.59/3600*Dispersion!$AY$9,0)</f>
        <v>0</v>
      </c>
      <c r="GS36" s="74">
        <f>IF(AND(ISNUMBER('Emissions (start here)'!CX36),ISNUMBER(Dispersion!$AY$10)),'Emissions (start here)'!CX36*2000*453.59/8760/3600*Dispersion!$AY$10,0)</f>
        <v>0</v>
      </c>
      <c r="GT36" s="74">
        <f>IF(AND(ISNUMBER('Emissions (start here)'!CX36),ISNUMBER(Dispersion!$AY$11)),'Emissions (start here)'!CX36*2000*453.59/8760/3600*Dispersion!$AY$11,0)</f>
        <v>0</v>
      </c>
      <c r="GU36" s="74">
        <f>IF(AND(ISNUMBER('Emissions (start here)'!CY36),ISNUMBER(Dispersion!$AZ$8)),'Emissions (start here)'!CY36*453.59/3600*Dispersion!$AZ$8,0)</f>
        <v>0</v>
      </c>
      <c r="GV36" s="74">
        <f>IF(AND(ISNUMBER('Emissions (start here)'!CY36),ISNUMBER(Dispersion!$AZ$9)),'Emissions (start here)'!CY36*453.59/3600*Dispersion!$AZ$9,0)</f>
        <v>0</v>
      </c>
      <c r="GW36" s="74">
        <f>IF(AND(ISNUMBER('Emissions (start here)'!CZ36),ISNUMBER(Dispersion!$AZ$10)),'Emissions (start here)'!CZ36*2000*453.59/8760/3600*Dispersion!$AZ$10,0)</f>
        <v>0</v>
      </c>
      <c r="GX36" s="74">
        <f>IF(AND(ISNUMBER('Emissions (start here)'!CZ36),ISNUMBER(Dispersion!$AZ$11)),'Emissions (start here)'!CZ36*2000*453.59/8760/3600*Dispersion!$AZ$11,0)</f>
        <v>0</v>
      </c>
    </row>
    <row r="37" spans="1:206" x14ac:dyDescent="0.2">
      <c r="A37" s="51" t="str">
        <f>'Tox Values'!C37</f>
        <v>ANTIMONY-COMPS</v>
      </c>
      <c r="B37" s="94" t="str">
        <f>'Tox Values'!D37</f>
        <v>Antimony Compounds</v>
      </c>
      <c r="C37" s="96">
        <f t="shared" si="1"/>
        <v>0</v>
      </c>
      <c r="D37" s="74">
        <f t="shared" si="2"/>
        <v>0</v>
      </c>
      <c r="E37" s="74">
        <f t="shared" si="3"/>
        <v>0</v>
      </c>
      <c r="F37" s="99">
        <f t="shared" si="4"/>
        <v>0</v>
      </c>
      <c r="G37" s="97">
        <f>IF(AND(ISNUMBER('Emissions (start here)'!E37),ISNUMBER(Dispersion!$C$8)),'Emissions (start here)'!E37*453.59/3600*Dispersion!$C$8,0)</f>
        <v>0</v>
      </c>
      <c r="H37" s="74">
        <f>IF(AND(ISNUMBER('Emissions (start here)'!E37),ISNUMBER(Dispersion!$C$9)),'Emissions (start here)'!E37*453.59/3600*Dispersion!$C$9,0)</f>
        <v>0</v>
      </c>
      <c r="I37" s="74">
        <f>IF(AND(ISNUMBER('Emissions (start here)'!F37),ISNUMBER(Dispersion!$C$10)),'Emissions (start here)'!F37*2000*453.59/8760/3600*Dispersion!$C$10,0)</f>
        <v>0</v>
      </c>
      <c r="J37" s="74">
        <f>IF(AND(ISNUMBER('Emissions (start here)'!F37),ISNUMBER(Dispersion!$C$11)),'Emissions (start here)'!F37*2000*453.59/8760/3600*Dispersion!$C$11,0)</f>
        <v>0</v>
      </c>
      <c r="K37" s="74">
        <f>IF(AND(ISNUMBER('Emissions (start here)'!G37),ISNUMBER(Dispersion!$D$8)),'Emissions (start here)'!G37*453.59/3600*Dispersion!$D$8,0)</f>
        <v>0</v>
      </c>
      <c r="L37" s="74">
        <f>IF(AND(ISNUMBER('Emissions (start here)'!G37),ISNUMBER(Dispersion!$D$9)),'Emissions (start here)'!G37*453.59/3600*Dispersion!$D$9,0)</f>
        <v>0</v>
      </c>
      <c r="M37" s="74">
        <f>IF(AND(ISNUMBER('Emissions (start here)'!H37),ISNUMBER(Dispersion!$D$10)),'Emissions (start here)'!H37*2000*453.59/8760/3600*Dispersion!$D$10,0)</f>
        <v>0</v>
      </c>
      <c r="N37" s="74">
        <f>IF(AND(ISNUMBER('Emissions (start here)'!H37),ISNUMBER(Dispersion!$D$11)),'Emissions (start here)'!H37*2000*453.59/8760/3600*Dispersion!$D$11,0)</f>
        <v>0</v>
      </c>
      <c r="O37" s="74">
        <f>IF(AND(ISNUMBER('Emissions (start here)'!I37),ISNUMBER(Dispersion!$E$8)),'Emissions (start here)'!I37*453.59/3600*Dispersion!$E$8,0)</f>
        <v>0</v>
      </c>
      <c r="P37" s="74">
        <f>IF(AND(ISNUMBER('Emissions (start here)'!I37),ISNUMBER(Dispersion!$E$9)),'Emissions (start here)'!I37*453.59/3600*Dispersion!$E$9,0)</f>
        <v>0</v>
      </c>
      <c r="Q37" s="74">
        <f>IF(AND(ISNUMBER('Emissions (start here)'!J37),ISNUMBER(Dispersion!$E$10)),'Emissions (start here)'!J37*2000*453.59/8760/3600*Dispersion!$E$10,0)</f>
        <v>0</v>
      </c>
      <c r="R37" s="74">
        <f>IF(AND(ISNUMBER('Emissions (start here)'!J37),ISNUMBER(Dispersion!$E$11)),'Emissions (start here)'!J37*2000*453.59/8760/3600*Dispersion!$E$11,0)</f>
        <v>0</v>
      </c>
      <c r="S37" s="74">
        <f>IF(AND(ISNUMBER('Emissions (start here)'!K37),ISNUMBER(Dispersion!$F$8)),'Emissions (start here)'!K37*453.59/3600*Dispersion!$F$8,0)</f>
        <v>0</v>
      </c>
      <c r="T37" s="74">
        <f>IF(AND(ISNUMBER('Emissions (start here)'!K37),ISNUMBER(Dispersion!$F$9)),'Emissions (start here)'!K37*453.59/3600*Dispersion!$F$9,0)</f>
        <v>0</v>
      </c>
      <c r="U37" s="74">
        <f>IF(AND(ISNUMBER('Emissions (start here)'!L37),ISNUMBER(Dispersion!$F$10)),'Emissions (start here)'!L37*2000*453.59/8760/3600*Dispersion!$F$10,0)</f>
        <v>0</v>
      </c>
      <c r="V37" s="74">
        <f>IF(AND(ISNUMBER('Emissions (start here)'!L37),ISNUMBER(Dispersion!$F$11)),'Emissions (start here)'!L37*2000*453.59/8760/3600*Dispersion!$F$11,0)</f>
        <v>0</v>
      </c>
      <c r="W37" s="74">
        <f>IF(AND(ISNUMBER('Emissions (start here)'!M37),ISNUMBER(Dispersion!$G$8)),'Emissions (start here)'!M37*453.59/3600*Dispersion!$G$8,0)</f>
        <v>0</v>
      </c>
      <c r="X37" s="74">
        <f>IF(AND(ISNUMBER('Emissions (start here)'!M37),ISNUMBER(Dispersion!$G$9)),'Emissions (start here)'!M37*453.59/3600*Dispersion!$G$9,0)</f>
        <v>0</v>
      </c>
      <c r="Y37" s="74">
        <f>IF(AND(ISNUMBER('Emissions (start here)'!N37),ISNUMBER(Dispersion!$G$10)),'Emissions (start here)'!N37*2000*453.59/8760/3600*Dispersion!$G$10,0)</f>
        <v>0</v>
      </c>
      <c r="Z37" s="74">
        <f>IF(AND(ISNUMBER('Emissions (start here)'!N37),ISNUMBER(Dispersion!$G$11)),'Emissions (start here)'!N37*2000*453.59/8760/3600*Dispersion!$G$11,0)</f>
        <v>0</v>
      </c>
      <c r="AA37" s="74">
        <f>IF(AND(ISNUMBER('Emissions (start here)'!O37),ISNUMBER(Dispersion!$H$8)),'Emissions (start here)'!O37*453.59/3600*Dispersion!$H$8,0)</f>
        <v>0</v>
      </c>
      <c r="AB37" s="74">
        <f>IF(AND(ISNUMBER('Emissions (start here)'!O37),ISNUMBER(Dispersion!$H$9)),'Emissions (start here)'!O37*453.59/3600*Dispersion!$H$9,0)</f>
        <v>0</v>
      </c>
      <c r="AC37" s="74">
        <f>IF(AND(ISNUMBER('Emissions (start here)'!P37),ISNUMBER(Dispersion!$H$10)),'Emissions (start here)'!P37*2000*453.59/8760/3600*Dispersion!$H$10,0)</f>
        <v>0</v>
      </c>
      <c r="AD37" s="74">
        <f>IF(AND(ISNUMBER('Emissions (start here)'!P37),ISNUMBER(Dispersion!$H$11)),'Emissions (start here)'!P37*2000*453.59/8760/3600*Dispersion!$H$11,0)</f>
        <v>0</v>
      </c>
      <c r="AE37" s="74">
        <f>IF(AND(ISNUMBER('Emissions (start here)'!Q37),ISNUMBER(Dispersion!$I$8)),'Emissions (start here)'!Q37*453.59/3600*Dispersion!$I$8,0)</f>
        <v>0</v>
      </c>
      <c r="AF37" s="74">
        <f>IF(AND(ISNUMBER('Emissions (start here)'!Q37),ISNUMBER(Dispersion!$I$9)),'Emissions (start here)'!Q37*453.59/3600*Dispersion!$I$9,0)</f>
        <v>0</v>
      </c>
      <c r="AG37" s="74">
        <f>IF(AND(ISNUMBER('Emissions (start here)'!R37),ISNUMBER(Dispersion!$I$10)),'Emissions (start here)'!R37*2000*453.59/8760/3600*Dispersion!$I$10,0)</f>
        <v>0</v>
      </c>
      <c r="AH37" s="74">
        <f>IF(AND(ISNUMBER('Emissions (start here)'!R37),ISNUMBER(Dispersion!$I$11)),'Emissions (start here)'!R37*2000*453.59/8760/3600*Dispersion!$I$11,0)</f>
        <v>0</v>
      </c>
      <c r="AI37" s="74">
        <f>IF(AND(ISNUMBER('Emissions (start here)'!S37),ISNUMBER(Dispersion!$J$8)),'Emissions (start here)'!S37*453.59/3600*Dispersion!$J$8,0)</f>
        <v>0</v>
      </c>
      <c r="AJ37" s="74">
        <f>IF(AND(ISNUMBER('Emissions (start here)'!S37),ISNUMBER(Dispersion!$J$9)),'Emissions (start here)'!S37*453.59/3600*Dispersion!$J$9,0)</f>
        <v>0</v>
      </c>
      <c r="AK37" s="74">
        <f>IF(AND(ISNUMBER('Emissions (start here)'!T37),ISNUMBER(Dispersion!$J$10)),'Emissions (start here)'!T37*2000*453.59/8760/3600*Dispersion!$J$10,0)</f>
        <v>0</v>
      </c>
      <c r="AL37" s="74">
        <f>IF(AND(ISNUMBER('Emissions (start here)'!T37),ISNUMBER(Dispersion!$J$11)),'Emissions (start here)'!T37*2000*453.59/8760/3600*Dispersion!$J$11,0)</f>
        <v>0</v>
      </c>
      <c r="AM37" s="74">
        <f>IF(AND(ISNUMBER('Emissions (start here)'!U37),ISNUMBER(Dispersion!$K$8)),'Emissions (start here)'!U37*453.59/3600*Dispersion!$K$8,0)</f>
        <v>0</v>
      </c>
      <c r="AN37" s="74">
        <f>IF(AND(ISNUMBER('Emissions (start here)'!U37),ISNUMBER(Dispersion!$K$9)),'Emissions (start here)'!U37*453.59/3600*Dispersion!$K$9,0)</f>
        <v>0</v>
      </c>
      <c r="AO37" s="74">
        <f>IF(AND(ISNUMBER('Emissions (start here)'!V37),ISNUMBER(Dispersion!$K$10)),'Emissions (start here)'!V37*2000*453.59/8760/3600*Dispersion!$K$10,0)</f>
        <v>0</v>
      </c>
      <c r="AP37" s="74">
        <f>IF(AND(ISNUMBER('Emissions (start here)'!V37),ISNUMBER(Dispersion!$K$11)),'Emissions (start here)'!V37*2000*453.59/8760/3600*Dispersion!$K$11,0)</f>
        <v>0</v>
      </c>
      <c r="AQ37" s="74">
        <f>IF(AND(ISNUMBER('Emissions (start here)'!W37),ISNUMBER(Dispersion!$L$8)),'Emissions (start here)'!W37*453.59/3600*Dispersion!$L$8,0)</f>
        <v>0</v>
      </c>
      <c r="AR37" s="74">
        <f>IF(AND(ISNUMBER('Emissions (start here)'!W37),ISNUMBER(Dispersion!$L$9)),'Emissions (start here)'!W37*453.59/3600*Dispersion!$L$9,0)</f>
        <v>0</v>
      </c>
      <c r="AS37" s="74">
        <f>IF(AND(ISNUMBER('Emissions (start here)'!X37),ISNUMBER(Dispersion!$L$10)),'Emissions (start here)'!X37*2000*453.59/8760/3600*Dispersion!$L$10,0)</f>
        <v>0</v>
      </c>
      <c r="AT37" s="74">
        <f>IF(AND(ISNUMBER('Emissions (start here)'!X37),ISNUMBER(Dispersion!$L$11)),'Emissions (start here)'!X37*2000*453.59/8760/3600*Dispersion!$L$11,0)</f>
        <v>0</v>
      </c>
      <c r="AU37" s="74">
        <f>IF(AND(ISNUMBER('Emissions (start here)'!Y37),ISNUMBER(Dispersion!$M$8)),'Emissions (start here)'!Y37*453.59/3600*Dispersion!$M$8,0)</f>
        <v>0</v>
      </c>
      <c r="AV37" s="74">
        <f>IF(AND(ISNUMBER('Emissions (start here)'!Y37),ISNUMBER(Dispersion!$M$9)),'Emissions (start here)'!Y37*453.59/3600*Dispersion!$M$9,0)</f>
        <v>0</v>
      </c>
      <c r="AW37" s="74">
        <f>IF(AND(ISNUMBER('Emissions (start here)'!Z37),ISNUMBER(Dispersion!$M$10)),'Emissions (start here)'!Z37*2000*453.59/8760/3600*Dispersion!$M$10,0)</f>
        <v>0</v>
      </c>
      <c r="AX37" s="74">
        <f>IF(AND(ISNUMBER('Emissions (start here)'!Z37),ISNUMBER(Dispersion!$M$11)),'Emissions (start here)'!Z37*2000*453.59/8760/3600*Dispersion!$M$11,0)</f>
        <v>0</v>
      </c>
      <c r="AY37" s="74">
        <f>IF(AND(ISNUMBER('Emissions (start here)'!AA37),ISNUMBER(Dispersion!$N$8)),'Emissions (start here)'!AA37*453.59/3600*Dispersion!$N$8,0)</f>
        <v>0</v>
      </c>
      <c r="AZ37" s="74">
        <f>IF(AND(ISNUMBER('Emissions (start here)'!AA37),ISNUMBER(Dispersion!$N$9)),'Emissions (start here)'!AA37*453.59/3600*Dispersion!$N$9,0)</f>
        <v>0</v>
      </c>
      <c r="BA37" s="74">
        <f>IF(AND(ISNUMBER('Emissions (start here)'!AB37),ISNUMBER(Dispersion!$N$10)),'Emissions (start here)'!AB37*2000*453.59/8760/3600*Dispersion!$N$10,0)</f>
        <v>0</v>
      </c>
      <c r="BB37" s="74">
        <f>IF(AND(ISNUMBER('Emissions (start here)'!AB37),ISNUMBER(Dispersion!$N$11)),'Emissions (start here)'!AB37*2000*453.59/8760/3600*Dispersion!$N$11,0)</f>
        <v>0</v>
      </c>
      <c r="BC37" s="74">
        <f>IF(AND(ISNUMBER('Emissions (start here)'!AC37),ISNUMBER(Dispersion!$O$8)),'Emissions (start here)'!AC37*453.59/3600*Dispersion!$O$8,0)</f>
        <v>0</v>
      </c>
      <c r="BD37" s="74">
        <f>IF(AND(ISNUMBER('Emissions (start here)'!AC37),ISNUMBER(Dispersion!$O$9)),'Emissions (start here)'!AC37*453.59/3600*Dispersion!$O$9,0)</f>
        <v>0</v>
      </c>
      <c r="BE37" s="74">
        <f>IF(AND(ISNUMBER('Emissions (start here)'!AD37),ISNUMBER(Dispersion!$O$10)),'Emissions (start here)'!AD37*2000*453.59/8760/3600*Dispersion!$O$10,0)</f>
        <v>0</v>
      </c>
      <c r="BF37" s="74">
        <f>IF(AND(ISNUMBER('Emissions (start here)'!AD37),ISNUMBER(Dispersion!$O$11)),'Emissions (start here)'!AD37*2000*453.59/8760/3600*Dispersion!$O$11,0)</f>
        <v>0</v>
      </c>
      <c r="BG37" s="74">
        <f>IF(AND(ISNUMBER('Emissions (start here)'!AE37),ISNUMBER(Dispersion!$P$8)),'Emissions (start here)'!AE37*453.59/3600*Dispersion!$P$8,0)</f>
        <v>0</v>
      </c>
      <c r="BH37" s="74">
        <f>IF(AND(ISNUMBER('Emissions (start here)'!AE37),ISNUMBER(Dispersion!$P$9)),'Emissions (start here)'!AE37*453.59/3600*Dispersion!$P$9,0)</f>
        <v>0</v>
      </c>
      <c r="BI37" s="74">
        <f>IF(AND(ISNUMBER('Emissions (start here)'!AF37),ISNUMBER(Dispersion!$P$10)),'Emissions (start here)'!AF37*2000*453.59/8760/3600*Dispersion!$P$10,0)</f>
        <v>0</v>
      </c>
      <c r="BJ37" s="74">
        <f>IF(AND(ISNUMBER('Emissions (start here)'!AF37),ISNUMBER(Dispersion!$P$11)),'Emissions (start here)'!AF37*2000*453.59/8760/3600*Dispersion!$P$11,0)</f>
        <v>0</v>
      </c>
      <c r="BK37" s="74">
        <f>IF(AND(ISNUMBER('Emissions (start here)'!AG37),ISNUMBER(Dispersion!$Q$8)),'Emissions (start here)'!AG37*453.59/3600*Dispersion!$Q$8,0)</f>
        <v>0</v>
      </c>
      <c r="BL37" s="74">
        <f>IF(AND(ISNUMBER('Emissions (start here)'!AG37),ISNUMBER(Dispersion!$Q$9)),'Emissions (start here)'!AG37*453.59/3600*Dispersion!$Q$9,0)</f>
        <v>0</v>
      </c>
      <c r="BM37" s="74">
        <f>IF(AND(ISNUMBER('Emissions (start here)'!AH37),ISNUMBER(Dispersion!$Q$10)),'Emissions (start here)'!AH37*2000*453.59/8760/3600*Dispersion!$Q$10,0)</f>
        <v>0</v>
      </c>
      <c r="BN37" s="74">
        <f>IF(AND(ISNUMBER('Emissions (start here)'!AH37),ISNUMBER(Dispersion!$Q$11)),'Emissions (start here)'!AH37*2000*453.59/8760/3600*Dispersion!$Q$11,0)</f>
        <v>0</v>
      </c>
      <c r="BO37" s="74">
        <f>IF(AND(ISNUMBER('Emissions (start here)'!AI37),ISNUMBER(Dispersion!$R$8)),'Emissions (start here)'!AI37*453.59/3600*Dispersion!$R$8,0)</f>
        <v>0</v>
      </c>
      <c r="BP37" s="74">
        <f>IF(AND(ISNUMBER('Emissions (start here)'!AI37),ISNUMBER(Dispersion!$R$9)),'Emissions (start here)'!AI37*453.59/3600*Dispersion!$R$9,0)</f>
        <v>0</v>
      </c>
      <c r="BQ37" s="74">
        <f>IF(AND(ISNUMBER('Emissions (start here)'!AJ37),ISNUMBER(Dispersion!$R$10)),'Emissions (start here)'!AJ37*2000*453.59/8760/3600*Dispersion!$R$10,0)</f>
        <v>0</v>
      </c>
      <c r="BR37" s="74">
        <f>IF(AND(ISNUMBER('Emissions (start here)'!AJ37),ISNUMBER(Dispersion!$R$11)),'Emissions (start here)'!AJ37*2000*453.59/8760/3600*Dispersion!$R$11,0)</f>
        <v>0</v>
      </c>
      <c r="BS37" s="74">
        <f>IF(AND(ISNUMBER('Emissions (start here)'!AK37),ISNUMBER(Dispersion!$S$8)),'Emissions (start here)'!AK37*453.59/3600*Dispersion!$S$8,0)</f>
        <v>0</v>
      </c>
      <c r="BT37" s="74">
        <f>IF(AND(ISNUMBER('Emissions (start here)'!AK37),ISNUMBER(Dispersion!$S$9)),'Emissions (start here)'!AK37*453.59/3600*Dispersion!$S$9,0)</f>
        <v>0</v>
      </c>
      <c r="BU37" s="74">
        <f>IF(AND(ISNUMBER('Emissions (start here)'!AL37),ISNUMBER(Dispersion!$S$10)),'Emissions (start here)'!AL37*2000*453.59/8760/3600*Dispersion!$S$10,0)</f>
        <v>0</v>
      </c>
      <c r="BV37" s="74">
        <f>IF(AND(ISNUMBER('Emissions (start here)'!AL37),ISNUMBER(Dispersion!$S$11)),'Emissions (start here)'!AL37*2000*453.59/8760/3600*Dispersion!$S$11,0)</f>
        <v>0</v>
      </c>
      <c r="BW37" s="74">
        <f>IF(AND(ISNUMBER('Emissions (start here)'!AM37),ISNUMBER(Dispersion!$T$8)),'Emissions (start here)'!AM37*453.59/3600*Dispersion!$T$8,0)</f>
        <v>0</v>
      </c>
      <c r="BX37" s="74">
        <f>IF(AND(ISNUMBER('Emissions (start here)'!AM37),ISNUMBER(Dispersion!$T$9)),'Emissions (start here)'!AM37*453.59/3600*Dispersion!$T$9,0)</f>
        <v>0</v>
      </c>
      <c r="BY37" s="74">
        <f>IF(AND(ISNUMBER('Emissions (start here)'!AN37),ISNUMBER(Dispersion!$T$10)),'Emissions (start here)'!AN37*2000*453.59/8760/3600*Dispersion!$T$10,0)</f>
        <v>0</v>
      </c>
      <c r="BZ37" s="74">
        <f>IF(AND(ISNUMBER('Emissions (start here)'!AN37),ISNUMBER(Dispersion!$T$11)),'Emissions (start here)'!AN37*2000*453.59/8760/3600*Dispersion!$T$11,0)</f>
        <v>0</v>
      </c>
      <c r="CA37" s="74">
        <f>IF(AND(ISNUMBER('Emissions (start here)'!AO37),ISNUMBER(Dispersion!$U$8)),'Emissions (start here)'!AO37*453.59/3600*Dispersion!$U$8,0)</f>
        <v>0</v>
      </c>
      <c r="CB37" s="74">
        <f>IF(AND(ISNUMBER('Emissions (start here)'!AO37),ISNUMBER(Dispersion!$U$9)),'Emissions (start here)'!AO37*453.59/3600*Dispersion!$U$9,0)</f>
        <v>0</v>
      </c>
      <c r="CC37" s="74">
        <f>IF(AND(ISNUMBER('Emissions (start here)'!AP37),ISNUMBER(Dispersion!$U$10)),'Emissions (start here)'!AP37*2000*453.59/8760/3600*Dispersion!$U$10,0)</f>
        <v>0</v>
      </c>
      <c r="CD37" s="74">
        <f>IF(AND(ISNUMBER('Emissions (start here)'!AP37),ISNUMBER(Dispersion!$U$11)),'Emissions (start here)'!AP37*2000*453.59/8760/3600*Dispersion!$U$11,0)</f>
        <v>0</v>
      </c>
      <c r="CE37" s="74">
        <f>IF(AND(ISNUMBER('Emissions (start here)'!AQ37),ISNUMBER(Dispersion!$V$8)),'Emissions (start here)'!AQ37*453.59/3600*Dispersion!$V$8,0)</f>
        <v>0</v>
      </c>
      <c r="CF37" s="74">
        <f>IF(AND(ISNUMBER('Emissions (start here)'!AQ37),ISNUMBER(Dispersion!$V$9)),'Emissions (start here)'!AQ37*453.59/3600*Dispersion!$V$9,0)</f>
        <v>0</v>
      </c>
      <c r="CG37" s="74">
        <f>IF(AND(ISNUMBER('Emissions (start here)'!AR37),ISNUMBER(Dispersion!$V$10)),'Emissions (start here)'!AR37*2000*453.59/8760/3600*Dispersion!$V$10,0)</f>
        <v>0</v>
      </c>
      <c r="CH37" s="74">
        <f>IF(AND(ISNUMBER('Emissions (start here)'!AR37),ISNUMBER(Dispersion!$V$11)),'Emissions (start here)'!AR37*2000*453.59/8760/3600*Dispersion!$V$11,0)</f>
        <v>0</v>
      </c>
      <c r="CI37" s="74">
        <f>IF(AND(ISNUMBER('Emissions (start here)'!AS37),ISNUMBER(Dispersion!$W$8)),'Emissions (start here)'!AS37*453.59/3600*Dispersion!$W$8,0)</f>
        <v>0</v>
      </c>
      <c r="CJ37" s="74">
        <f>IF(AND(ISNUMBER('Emissions (start here)'!AS37),ISNUMBER(Dispersion!$W$9)),'Emissions (start here)'!AS37*453.59/3600*Dispersion!$W$9,0)</f>
        <v>0</v>
      </c>
      <c r="CK37" s="74">
        <f>IF(AND(ISNUMBER('Emissions (start here)'!AT37),ISNUMBER(Dispersion!$W$10)),'Emissions (start here)'!AT37*2000*453.59/8760/3600*Dispersion!$W$10,0)</f>
        <v>0</v>
      </c>
      <c r="CL37" s="74">
        <f>IF(AND(ISNUMBER('Emissions (start here)'!AT37),ISNUMBER(Dispersion!$W$11)),'Emissions (start here)'!AT37*2000*453.59/8760/3600*Dispersion!$W$11,0)</f>
        <v>0</v>
      </c>
      <c r="CM37" s="74">
        <f>IF(AND(ISNUMBER('Emissions (start here)'!AU37),ISNUMBER(Dispersion!$X$8)),'Emissions (start here)'!AU37*453.59/3600*Dispersion!$X$8,0)</f>
        <v>0</v>
      </c>
      <c r="CN37" s="74">
        <f>IF(AND(ISNUMBER('Emissions (start here)'!AU37),ISNUMBER(Dispersion!$X$9)),'Emissions (start here)'!AU37*453.59/3600*Dispersion!$X$9,0)</f>
        <v>0</v>
      </c>
      <c r="CO37" s="74">
        <f>IF(AND(ISNUMBER('Emissions (start here)'!AV37),ISNUMBER(Dispersion!$X$10)),'Emissions (start here)'!AV37*2000*453.59/8760/3600*Dispersion!$X$10,0)</f>
        <v>0</v>
      </c>
      <c r="CP37" s="74">
        <f>IF(AND(ISNUMBER('Emissions (start here)'!AV37),ISNUMBER(Dispersion!$X$11)),'Emissions (start here)'!AV37*2000*453.59/8760/3600*Dispersion!$X$11,0)</f>
        <v>0</v>
      </c>
      <c r="CQ37" s="74">
        <f>IF(AND(ISNUMBER('Emissions (start here)'!AW37),ISNUMBER(Dispersion!$Y$8)),'Emissions (start here)'!AW37*453.59/3600*Dispersion!$Y$8,0)</f>
        <v>0</v>
      </c>
      <c r="CR37" s="74">
        <f>IF(AND(ISNUMBER('Emissions (start here)'!AW37),ISNUMBER(Dispersion!$Y$9)),'Emissions (start here)'!AW37*453.59/3600*Dispersion!$Y$9,0)</f>
        <v>0</v>
      </c>
      <c r="CS37" s="74">
        <f>IF(AND(ISNUMBER('Emissions (start here)'!AX37),ISNUMBER(Dispersion!$Y$10)),'Emissions (start here)'!AX37*2000*453.59/8760/3600*Dispersion!$Y$10,0)</f>
        <v>0</v>
      </c>
      <c r="CT37" s="74">
        <f>IF(AND(ISNUMBER('Emissions (start here)'!AX37),ISNUMBER(Dispersion!$Y$11)),'Emissions (start here)'!AX37*2000*453.59/8760/3600*Dispersion!$Y$11,0)</f>
        <v>0</v>
      </c>
      <c r="CU37" s="74">
        <f>IF(AND(ISNUMBER('Emissions (start here)'!AY37),ISNUMBER(Dispersion!$Z$8)),'Emissions (start here)'!AY37*453.59/3600*Dispersion!$Z$8,0)</f>
        <v>0</v>
      </c>
      <c r="CV37" s="74">
        <f>IF(AND(ISNUMBER('Emissions (start here)'!AY37),ISNUMBER(Dispersion!$Z$9)),'Emissions (start here)'!AY37*453.59/3600*Dispersion!$Z$9,0)</f>
        <v>0</v>
      </c>
      <c r="CW37" s="74">
        <f>IF(AND(ISNUMBER('Emissions (start here)'!AZ37),ISNUMBER(Dispersion!$Z$10)),'Emissions (start here)'!AZ37*2000*453.59/8760/3600*Dispersion!$Z$10,0)</f>
        <v>0</v>
      </c>
      <c r="CX37" s="74">
        <f>IF(AND(ISNUMBER('Emissions (start here)'!AZ37),ISNUMBER(Dispersion!$Z$11)),'Emissions (start here)'!AZ37*2000*453.59/8760/3600*Dispersion!$Z$11,0)</f>
        <v>0</v>
      </c>
      <c r="CY37" s="74">
        <f>IF(AND(ISNUMBER('Emissions (start here)'!BA37),ISNUMBER(Dispersion!$AA$8)),'Emissions (start here)'!BA37*453.59/3600*Dispersion!$AA$8,0)</f>
        <v>0</v>
      </c>
      <c r="CZ37" s="74">
        <f>IF(AND(ISNUMBER('Emissions (start here)'!BA37),ISNUMBER(Dispersion!$AA$9)),'Emissions (start here)'!BA37*453.59/3600*Dispersion!$AA$9,0)</f>
        <v>0</v>
      </c>
      <c r="DA37" s="74">
        <f>IF(AND(ISNUMBER('Emissions (start here)'!BB37),ISNUMBER(Dispersion!$AA$10)),'Emissions (start here)'!BB37*2000*453.59/8760/3600*Dispersion!$AA$10,0)</f>
        <v>0</v>
      </c>
      <c r="DB37" s="74">
        <f>IF(AND(ISNUMBER('Emissions (start here)'!BB37),ISNUMBER(Dispersion!$AA$11)),'Emissions (start here)'!BB37*2000*453.59/8760/3600*Dispersion!$AA$11,0)</f>
        <v>0</v>
      </c>
      <c r="DC37" s="74">
        <f>IF(AND(ISNUMBER('Emissions (start here)'!BC37),ISNUMBER(Dispersion!$AB$8)),'Emissions (start here)'!BC37*453.59/3600*Dispersion!$AB$8,0)</f>
        <v>0</v>
      </c>
      <c r="DD37" s="74">
        <f>IF(AND(ISNUMBER('Emissions (start here)'!BC37),ISNUMBER(Dispersion!$AB$9)),'Emissions (start here)'!BC37*453.59/3600*Dispersion!$AB$9,0)</f>
        <v>0</v>
      </c>
      <c r="DE37" s="74">
        <f>IF(AND(ISNUMBER('Emissions (start here)'!BD37),ISNUMBER(Dispersion!$AB$10)),'Emissions (start here)'!BD37*2000*453.59/8760/3600*Dispersion!$AB$10,0)</f>
        <v>0</v>
      </c>
      <c r="DF37" s="74">
        <f>IF(AND(ISNUMBER('Emissions (start here)'!BD37),ISNUMBER(Dispersion!$AB$11)),'Emissions (start here)'!BD37*2000*453.59/8760/3600*Dispersion!$AB$11,0)</f>
        <v>0</v>
      </c>
      <c r="DG37" s="74">
        <f>IF(AND(ISNUMBER('Emissions (start here)'!BE37),ISNUMBER(Dispersion!$AC$8)),'Emissions (start here)'!BE37*453.59/3600*Dispersion!$AC$8,0)</f>
        <v>0</v>
      </c>
      <c r="DH37" s="74">
        <f>IF(AND(ISNUMBER('Emissions (start here)'!BE37),ISNUMBER(Dispersion!$AC$9)),'Emissions (start here)'!BE37*453.59/3600*Dispersion!$AC$9,0)</f>
        <v>0</v>
      </c>
      <c r="DI37" s="74">
        <f>IF(AND(ISNUMBER('Emissions (start here)'!BF37),ISNUMBER(Dispersion!$AC$10)),'Emissions (start here)'!BF37*2000*453.59/8760/3600*Dispersion!$AC$10,0)</f>
        <v>0</v>
      </c>
      <c r="DJ37" s="74">
        <f>IF(AND(ISNUMBER('Emissions (start here)'!BF37),ISNUMBER(Dispersion!$AC$11)),'Emissions (start here)'!BF37*2000*453.59/8760/3600*Dispersion!$AC$11,0)</f>
        <v>0</v>
      </c>
      <c r="DK37" s="74">
        <f>IF(AND(ISNUMBER('Emissions (start here)'!BG37),ISNUMBER(Dispersion!$AD$8)),'Emissions (start here)'!BG37*453.59/3600*Dispersion!$AD$8,0)</f>
        <v>0</v>
      </c>
      <c r="DL37" s="74">
        <f>IF(AND(ISNUMBER('Emissions (start here)'!BG37),ISNUMBER(Dispersion!$AD$9)),'Emissions (start here)'!BG37*453.59/3600*Dispersion!$AD$9,0)</f>
        <v>0</v>
      </c>
      <c r="DM37" s="74">
        <f>IF(AND(ISNUMBER('Emissions (start here)'!BH37),ISNUMBER(Dispersion!$AD$10)),'Emissions (start here)'!BH37*2000*453.59/8760/3600*Dispersion!$AD$10,0)</f>
        <v>0</v>
      </c>
      <c r="DN37" s="74">
        <f>IF(AND(ISNUMBER('Emissions (start here)'!BH37),ISNUMBER(Dispersion!$AD$11)),'Emissions (start here)'!BH37*2000*453.59/8760/3600*Dispersion!$AD$11,0)</f>
        <v>0</v>
      </c>
      <c r="DO37" s="74">
        <f>IF(AND(ISNUMBER('Emissions (start here)'!BI37),ISNUMBER(Dispersion!$AE$8)),'Emissions (start here)'!BI37*453.59/3600*Dispersion!$AE$8,0)</f>
        <v>0</v>
      </c>
      <c r="DP37" s="74">
        <f>IF(AND(ISNUMBER('Emissions (start here)'!BI37),ISNUMBER(Dispersion!$AE$9)),'Emissions (start here)'!BI37*453.59/3600*Dispersion!$AE$9,0)</f>
        <v>0</v>
      </c>
      <c r="DQ37" s="74">
        <f>IF(AND(ISNUMBER('Emissions (start here)'!BJ37),ISNUMBER(Dispersion!$AE$10)),'Emissions (start here)'!BJ37*2000*453.59/8760/3600*Dispersion!$AE$10,0)</f>
        <v>0</v>
      </c>
      <c r="DR37" s="74">
        <f>IF(AND(ISNUMBER('Emissions (start here)'!BJ37),ISNUMBER(Dispersion!$AE$11)),'Emissions (start here)'!BJ37*2000*453.59/8760/3600*Dispersion!$AE$11,0)</f>
        <v>0</v>
      </c>
      <c r="DS37" s="74">
        <f>IF(AND(ISNUMBER('Emissions (start here)'!BK37),ISNUMBER(Dispersion!$AF$8)),'Emissions (start here)'!BK37*453.59/3600*Dispersion!$AF$8,0)</f>
        <v>0</v>
      </c>
      <c r="DT37" s="74">
        <f>IF(AND(ISNUMBER('Emissions (start here)'!BK37),ISNUMBER(Dispersion!$AF$9)),'Emissions (start here)'!BK37*453.59/3600*Dispersion!$AF$9,0)</f>
        <v>0</v>
      </c>
      <c r="DU37" s="74">
        <f>IF(AND(ISNUMBER('Emissions (start here)'!BL37),ISNUMBER(Dispersion!$AF$10)),'Emissions (start here)'!BL37*2000*453.59/8760/3600*Dispersion!$AF$10,0)</f>
        <v>0</v>
      </c>
      <c r="DV37" s="74">
        <f>IF(AND(ISNUMBER('Emissions (start here)'!BL37),ISNUMBER(Dispersion!$AF$11)),'Emissions (start here)'!BL37*2000*453.59/8760/3600*Dispersion!$AF$11,0)</f>
        <v>0</v>
      </c>
      <c r="DW37" s="74">
        <f>IF(AND(ISNUMBER('Emissions (start here)'!BM37),ISNUMBER(Dispersion!$AG$8)),'Emissions (start here)'!BM37*453.59/3600*Dispersion!$AG$8,0)</f>
        <v>0</v>
      </c>
      <c r="DX37" s="74">
        <f>IF(AND(ISNUMBER('Emissions (start here)'!BM37),ISNUMBER(Dispersion!$AG$9)),'Emissions (start here)'!BM37*453.59/3600*Dispersion!$AG$9,0)</f>
        <v>0</v>
      </c>
      <c r="DY37" s="74">
        <f>IF(AND(ISNUMBER('Emissions (start here)'!BN37),ISNUMBER(Dispersion!$AG$10)),'Emissions (start here)'!BN37*2000*453.59/8760/3600*Dispersion!$AG$10,0)</f>
        <v>0</v>
      </c>
      <c r="DZ37" s="74">
        <f>IF(AND(ISNUMBER('Emissions (start here)'!BN37),ISNUMBER(Dispersion!$AG$11)),'Emissions (start here)'!BN37*2000*453.59/8760/3600*Dispersion!$AG$11,0)</f>
        <v>0</v>
      </c>
      <c r="EA37" s="74">
        <f>IF(AND(ISNUMBER('Emissions (start here)'!BO37),ISNUMBER(Dispersion!$AH$8)),'Emissions (start here)'!BO37*453.59/3600*Dispersion!$AH$8,0)</f>
        <v>0</v>
      </c>
      <c r="EB37" s="74">
        <f>IF(AND(ISNUMBER('Emissions (start here)'!BO37),ISNUMBER(Dispersion!$AH$9)),'Emissions (start here)'!BO37*453.59/3600*Dispersion!$AH$9,0)</f>
        <v>0</v>
      </c>
      <c r="EC37" s="74">
        <f>IF(AND(ISNUMBER('Emissions (start here)'!BP37),ISNUMBER(Dispersion!$AH$10)),'Emissions (start here)'!BP37*2000*453.59/8760/3600*Dispersion!$AH$10,0)</f>
        <v>0</v>
      </c>
      <c r="ED37" s="74">
        <f>IF(AND(ISNUMBER('Emissions (start here)'!BP37),ISNUMBER(Dispersion!$AH$11)),'Emissions (start here)'!BP37*2000*453.59/8760/3600*Dispersion!$AH$11,0)</f>
        <v>0</v>
      </c>
      <c r="EE37" s="74">
        <f>IF(AND(ISNUMBER('Emissions (start here)'!BQ37),ISNUMBER(Dispersion!$AI$8)),'Emissions (start here)'!BQ37*453.59/3600*Dispersion!$AI$8,0)</f>
        <v>0</v>
      </c>
      <c r="EF37" s="74">
        <f>IF(AND(ISNUMBER('Emissions (start here)'!BQ37),ISNUMBER(Dispersion!$AI$9)),'Emissions (start here)'!BQ37*453.59/3600*Dispersion!$AI$9,0)</f>
        <v>0</v>
      </c>
      <c r="EG37" s="74">
        <f>IF(AND(ISNUMBER('Emissions (start here)'!BR37),ISNUMBER(Dispersion!$AI$10)),'Emissions (start here)'!BR37*2000*453.59/8760/3600*Dispersion!$AI$10,0)</f>
        <v>0</v>
      </c>
      <c r="EH37" s="74">
        <f>IF(AND(ISNUMBER('Emissions (start here)'!BR37),ISNUMBER(Dispersion!$AI$11)),'Emissions (start here)'!BR37*2000*453.59/8760/3600*Dispersion!$AI$11,0)</f>
        <v>0</v>
      </c>
      <c r="EI37" s="74">
        <f>IF(AND(ISNUMBER('Emissions (start here)'!BS37),ISNUMBER(Dispersion!$AJ$8)),'Emissions (start here)'!BS37*453.59/3600*Dispersion!$AJ$8,0)</f>
        <v>0</v>
      </c>
      <c r="EJ37" s="74">
        <f>IF(AND(ISNUMBER('Emissions (start here)'!BS37),ISNUMBER(Dispersion!$AJ$9)),'Emissions (start here)'!BS37*453.59/3600*Dispersion!$AJ$9,0)</f>
        <v>0</v>
      </c>
      <c r="EK37" s="74">
        <f>IF(AND(ISNUMBER('Emissions (start here)'!BT37),ISNUMBER(Dispersion!$AJ$10)),'Emissions (start here)'!BT37*2000*453.59/8760/3600*Dispersion!$AJ$10,0)</f>
        <v>0</v>
      </c>
      <c r="EL37" s="74">
        <f>IF(AND(ISNUMBER('Emissions (start here)'!BT37),ISNUMBER(Dispersion!$AJ$11)),'Emissions (start here)'!BT37*2000*453.59/8760/3600*Dispersion!$AJ$11,0)</f>
        <v>0</v>
      </c>
      <c r="EM37" s="74">
        <f>IF(AND(ISNUMBER('Emissions (start here)'!BU37),ISNUMBER(Dispersion!$AK$8)),'Emissions (start here)'!BU37*453.59/3600*Dispersion!$AK$8,0)</f>
        <v>0</v>
      </c>
      <c r="EN37" s="74">
        <f>IF(AND(ISNUMBER('Emissions (start here)'!BU37),ISNUMBER(Dispersion!$AK$9)),'Emissions (start here)'!BU37*453.59/3600*Dispersion!$AK$9,0)</f>
        <v>0</v>
      </c>
      <c r="EO37" s="74">
        <f>IF(AND(ISNUMBER('Emissions (start here)'!BV37),ISNUMBER(Dispersion!$AK$10)),'Emissions (start here)'!BV37*2000*453.59/8760/3600*Dispersion!$AK$10,0)</f>
        <v>0</v>
      </c>
      <c r="EP37" s="74">
        <f>IF(AND(ISNUMBER('Emissions (start here)'!BV37),ISNUMBER(Dispersion!$AK$11)),'Emissions (start here)'!BV37*2000*453.59/8760/3600*Dispersion!$AK$11,0)</f>
        <v>0</v>
      </c>
      <c r="EQ37" s="74">
        <f>IF(AND(ISNUMBER('Emissions (start here)'!BW37),ISNUMBER(Dispersion!$AL$8)),'Emissions (start here)'!BW37*453.59/3600*Dispersion!$AL$8,0)</f>
        <v>0</v>
      </c>
      <c r="ER37" s="74">
        <f>IF(AND(ISNUMBER('Emissions (start here)'!BW37),ISNUMBER(Dispersion!$AL$9)),'Emissions (start here)'!BW37*453.59/3600*Dispersion!$AL$9,0)</f>
        <v>0</v>
      </c>
      <c r="ES37" s="74">
        <f>IF(AND(ISNUMBER('Emissions (start here)'!BX37),ISNUMBER(Dispersion!$AL$10)),'Emissions (start here)'!BX37*2000*453.59/8760/3600*Dispersion!$AL$10,0)</f>
        <v>0</v>
      </c>
      <c r="ET37" s="74">
        <f>IF(AND(ISNUMBER('Emissions (start here)'!BX37),ISNUMBER(Dispersion!$AL$11)),'Emissions (start here)'!BX37*2000*453.59/8760/3600*Dispersion!$AL$11,0)</f>
        <v>0</v>
      </c>
      <c r="EU37" s="74">
        <f>IF(AND(ISNUMBER('Emissions (start here)'!BY37),ISNUMBER(Dispersion!$AM$8)),'Emissions (start here)'!BY37*453.59/3600*Dispersion!$AM$8,0)</f>
        <v>0</v>
      </c>
      <c r="EV37" s="74">
        <f>IF(AND(ISNUMBER('Emissions (start here)'!BY37),ISNUMBER(Dispersion!$AM$9)),'Emissions (start here)'!BY37*453.59/3600*Dispersion!$AM$9,0)</f>
        <v>0</v>
      </c>
      <c r="EW37" s="74">
        <f>IF(AND(ISNUMBER('Emissions (start here)'!BZ37),ISNUMBER(Dispersion!$AM$10)),'Emissions (start here)'!BZ37*2000*453.59/8760/3600*Dispersion!$AM$10,0)</f>
        <v>0</v>
      </c>
      <c r="EX37" s="74">
        <f>IF(AND(ISNUMBER('Emissions (start here)'!BZ37),ISNUMBER(Dispersion!$AM$11)),'Emissions (start here)'!BZ37*2000*453.59/8760/3600*Dispersion!$AM$11,0)</f>
        <v>0</v>
      </c>
      <c r="EY37" s="74">
        <f>IF(AND(ISNUMBER('Emissions (start here)'!CA37),ISNUMBER(Dispersion!$AN$8)),'Emissions (start here)'!CA37*453.59/3600*Dispersion!$AN$8,0)</f>
        <v>0</v>
      </c>
      <c r="EZ37" s="74">
        <f>IF(AND(ISNUMBER('Emissions (start here)'!CA37),ISNUMBER(Dispersion!$AN$9)),'Emissions (start here)'!CA37*453.59/3600*Dispersion!$AN$9,0)</f>
        <v>0</v>
      </c>
      <c r="FA37" s="74">
        <f>IF(AND(ISNUMBER('Emissions (start here)'!CB37),ISNUMBER(Dispersion!$AN$10)),'Emissions (start here)'!CB37*2000*453.59/8760/3600*Dispersion!$AN$10,0)</f>
        <v>0</v>
      </c>
      <c r="FB37" s="74">
        <f>IF(AND(ISNUMBER('Emissions (start here)'!CB37),ISNUMBER(Dispersion!$AN$11)),'Emissions (start here)'!CB37*2000*453.59/8760/3600*Dispersion!$AN$11,0)</f>
        <v>0</v>
      </c>
      <c r="FC37" s="74">
        <f>IF(AND(ISNUMBER('Emissions (start here)'!CC37),ISNUMBER(Dispersion!$AO$8)),'Emissions (start here)'!CC37*453.59/3600*Dispersion!$AO$8,0)</f>
        <v>0</v>
      </c>
      <c r="FD37" s="74">
        <f>IF(AND(ISNUMBER('Emissions (start here)'!CC37),ISNUMBER(Dispersion!$AO$9)),'Emissions (start here)'!CC37*453.59/3600*Dispersion!$AO$9,0)</f>
        <v>0</v>
      </c>
      <c r="FE37" s="74">
        <f>IF(AND(ISNUMBER('Emissions (start here)'!CD37),ISNUMBER(Dispersion!$AO$10)),'Emissions (start here)'!CD37*2000*453.59/8760/3600*Dispersion!$AO$10,0)</f>
        <v>0</v>
      </c>
      <c r="FF37" s="74">
        <f>IF(AND(ISNUMBER('Emissions (start here)'!CD37),ISNUMBER(Dispersion!$AO$11)),'Emissions (start here)'!CD37*2000*453.59/8760/3600*Dispersion!$AO$11,0)</f>
        <v>0</v>
      </c>
      <c r="FG37" s="74">
        <f>IF(AND(ISNUMBER('Emissions (start here)'!CE37),ISNUMBER(Dispersion!$AP$8)),'Emissions (start here)'!CE37*453.59/3600*Dispersion!$AP$8,0)</f>
        <v>0</v>
      </c>
      <c r="FH37" s="74">
        <f>IF(AND(ISNUMBER('Emissions (start here)'!CE37),ISNUMBER(Dispersion!$AP$9)),'Emissions (start here)'!CE37*453.59/3600*Dispersion!$AP$9,0)</f>
        <v>0</v>
      </c>
      <c r="FI37" s="74">
        <f>IF(AND(ISNUMBER('Emissions (start here)'!CF37),ISNUMBER(Dispersion!$AP$10)),'Emissions (start here)'!CF37*2000*453.59/8760/3600*Dispersion!$AP$10,0)</f>
        <v>0</v>
      </c>
      <c r="FJ37" s="74">
        <f>IF(AND(ISNUMBER('Emissions (start here)'!CF37),ISNUMBER(Dispersion!$AP$11)),'Emissions (start here)'!CF37*2000*453.59/8760/3600*Dispersion!$AP$11,0)</f>
        <v>0</v>
      </c>
      <c r="FK37" s="74">
        <f>IF(AND(ISNUMBER('Emissions (start here)'!CG37),ISNUMBER(Dispersion!$AQ$8)),'Emissions (start here)'!CG37*453.59/3600*Dispersion!$AQ$8,0)</f>
        <v>0</v>
      </c>
      <c r="FL37" s="74">
        <f>IF(AND(ISNUMBER('Emissions (start here)'!CG37),ISNUMBER(Dispersion!$AQ$9)),'Emissions (start here)'!CG37*453.59/3600*Dispersion!$AQ$9,0)</f>
        <v>0</v>
      </c>
      <c r="FM37" s="74">
        <f>IF(AND(ISNUMBER('Emissions (start here)'!CH37),ISNUMBER(Dispersion!$AQ$10)),'Emissions (start here)'!CH37*2000*453.59/8760/3600*Dispersion!$AQ$10,0)</f>
        <v>0</v>
      </c>
      <c r="FN37" s="74">
        <f>IF(AND(ISNUMBER('Emissions (start here)'!CH37),ISNUMBER(Dispersion!$AQ$11)),'Emissions (start here)'!CH37*2000*453.59/8760/3600*Dispersion!$AQ$11,0)</f>
        <v>0</v>
      </c>
      <c r="FO37" s="74">
        <f>IF(AND(ISNUMBER('Emissions (start here)'!CI37),ISNUMBER(Dispersion!$AR$8)),'Emissions (start here)'!CI37*453.59/3600*Dispersion!$AR$8,0)</f>
        <v>0</v>
      </c>
      <c r="FP37" s="74">
        <f>IF(AND(ISNUMBER('Emissions (start here)'!CI37),ISNUMBER(Dispersion!$AR$9)),'Emissions (start here)'!CI37*453.59/3600*Dispersion!$AR$9,0)</f>
        <v>0</v>
      </c>
      <c r="FQ37" s="74">
        <f>IF(AND(ISNUMBER('Emissions (start here)'!CJ37),ISNUMBER(Dispersion!$AR$10)),'Emissions (start here)'!CJ37*2000*453.59/8760/3600*Dispersion!$AR$10,0)</f>
        <v>0</v>
      </c>
      <c r="FR37" s="74">
        <f>IF(AND(ISNUMBER('Emissions (start here)'!CJ37),ISNUMBER(Dispersion!$AR$11)),'Emissions (start here)'!CJ37*2000*453.59/8760/3600*Dispersion!$AR$11,0)</f>
        <v>0</v>
      </c>
      <c r="FS37" s="74">
        <f>IF(AND(ISNUMBER('Emissions (start here)'!CK37),ISNUMBER(Dispersion!$AS$8)),'Emissions (start here)'!CK37*453.59/3600*Dispersion!$AS$8,0)</f>
        <v>0</v>
      </c>
      <c r="FT37" s="74">
        <f>IF(AND(ISNUMBER('Emissions (start here)'!CK37),ISNUMBER(Dispersion!$AS$9)),'Emissions (start here)'!CK37*453.59/3600*Dispersion!$AS$9,0)</f>
        <v>0</v>
      </c>
      <c r="FU37" s="74">
        <f>IF(AND(ISNUMBER('Emissions (start here)'!CL37),ISNUMBER(Dispersion!$AS$10)),'Emissions (start here)'!CL37*2000*453.59/8760/3600*Dispersion!$AS$10,0)</f>
        <v>0</v>
      </c>
      <c r="FV37" s="74">
        <f>IF(AND(ISNUMBER('Emissions (start here)'!CL37),ISNUMBER(Dispersion!$AS$11)),'Emissions (start here)'!CL37*2000*453.59/8760/3600*Dispersion!$AS$11,0)</f>
        <v>0</v>
      </c>
      <c r="FW37" s="74">
        <f>IF(AND(ISNUMBER('Emissions (start here)'!CM37),ISNUMBER(Dispersion!$AT$8)),'Emissions (start here)'!CM37*453.59/3600*Dispersion!$AT$8,0)</f>
        <v>0</v>
      </c>
      <c r="FX37" s="74">
        <f>IF(AND(ISNUMBER('Emissions (start here)'!CM37),ISNUMBER(Dispersion!$AT$9)),'Emissions (start here)'!CM37*453.59/3600*Dispersion!$AT$9,0)</f>
        <v>0</v>
      </c>
      <c r="FY37" s="74">
        <f>IF(AND(ISNUMBER('Emissions (start here)'!CN37),ISNUMBER(Dispersion!$AT$10)),'Emissions (start here)'!CN37*2000*453.59/8760/3600*Dispersion!$AT$10,0)</f>
        <v>0</v>
      </c>
      <c r="FZ37" s="74">
        <f>IF(AND(ISNUMBER('Emissions (start here)'!CN37),ISNUMBER(Dispersion!$AT$11)),'Emissions (start here)'!CN37*2000*453.59/8760/3600*Dispersion!$AT$11,0)</f>
        <v>0</v>
      </c>
      <c r="GA37" s="74">
        <f>IF(AND(ISNUMBER('Emissions (start here)'!CO37),ISNUMBER(Dispersion!$AU$8)),'Emissions (start here)'!CO37*453.59/3600*Dispersion!$AU$8,0)</f>
        <v>0</v>
      </c>
      <c r="GB37" s="74">
        <f>IF(AND(ISNUMBER('Emissions (start here)'!CO37),ISNUMBER(Dispersion!$AU$9)),'Emissions (start here)'!CO37*453.59/3600*Dispersion!$AU$9,0)</f>
        <v>0</v>
      </c>
      <c r="GC37" s="74">
        <f>IF(AND(ISNUMBER('Emissions (start here)'!CP37),ISNUMBER(Dispersion!$AU$10)),'Emissions (start here)'!CP37*2000*453.59/8760/3600*Dispersion!$AU$10,0)</f>
        <v>0</v>
      </c>
      <c r="GD37" s="74">
        <f>IF(AND(ISNUMBER('Emissions (start here)'!CP37),ISNUMBER(Dispersion!$AU$11)),'Emissions (start here)'!CP37*2000*453.59/8760/3600*Dispersion!$AU$11,0)</f>
        <v>0</v>
      </c>
      <c r="GE37" s="74">
        <f>IF(AND(ISNUMBER('Emissions (start here)'!CQ37),ISNUMBER(Dispersion!$AV$8)),'Emissions (start here)'!CQ37*453.59/3600*Dispersion!$AV$8,0)</f>
        <v>0</v>
      </c>
      <c r="GF37" s="74">
        <f>IF(AND(ISNUMBER('Emissions (start here)'!CQ37),ISNUMBER(Dispersion!$AV$9)),'Emissions (start here)'!CQ37*453.59/3600*Dispersion!$AV$9,0)</f>
        <v>0</v>
      </c>
      <c r="GG37" s="74">
        <f>IF(AND(ISNUMBER('Emissions (start here)'!CR37),ISNUMBER(Dispersion!$AV$10)),'Emissions (start here)'!CR37*2000*453.59/8760/3600*Dispersion!$AV$10,0)</f>
        <v>0</v>
      </c>
      <c r="GH37" s="74">
        <f>IF(AND(ISNUMBER('Emissions (start here)'!CR37),ISNUMBER(Dispersion!$AV$11)),'Emissions (start here)'!CR37*2000*453.59/8760/3600*Dispersion!$AV$11,0)</f>
        <v>0</v>
      </c>
      <c r="GI37" s="74">
        <f>IF(AND(ISNUMBER('Emissions (start here)'!CS37),ISNUMBER(Dispersion!$AW$8)),'Emissions (start here)'!CS37*453.59/3600*Dispersion!$AW$8,0)</f>
        <v>0</v>
      </c>
      <c r="GJ37" s="74">
        <f>IF(AND(ISNUMBER('Emissions (start here)'!CS37),ISNUMBER(Dispersion!$AW$9)),'Emissions (start here)'!CS37*453.59/3600*Dispersion!$AW$9,0)</f>
        <v>0</v>
      </c>
      <c r="GK37" s="74">
        <f>IF(AND(ISNUMBER('Emissions (start here)'!CT37),ISNUMBER(Dispersion!$AW$10)),'Emissions (start here)'!CT37*2000*453.59/8760/3600*Dispersion!$AW$10,0)</f>
        <v>0</v>
      </c>
      <c r="GL37" s="74">
        <f>IF(AND(ISNUMBER('Emissions (start here)'!CT37),ISNUMBER(Dispersion!$AW$11)),'Emissions (start here)'!CT37*2000*453.59/8760/3600*Dispersion!$AW$11,0)</f>
        <v>0</v>
      </c>
      <c r="GM37" s="74">
        <f>IF(AND(ISNUMBER('Emissions (start here)'!CU37),ISNUMBER(Dispersion!$AX$8)),'Emissions (start here)'!CU37*453.59/3600*Dispersion!$AX$8,0)</f>
        <v>0</v>
      </c>
      <c r="GN37" s="74">
        <f>IF(AND(ISNUMBER('Emissions (start here)'!CU37),ISNUMBER(Dispersion!$AX$9)),'Emissions (start here)'!CU37*453.59/3600*Dispersion!$AX$9,0)</f>
        <v>0</v>
      </c>
      <c r="GO37" s="74">
        <f>IF(AND(ISNUMBER('Emissions (start here)'!CV37),ISNUMBER(Dispersion!$AX$10)),'Emissions (start here)'!CV37*2000*453.59/8760/3600*Dispersion!$AX$10,0)</f>
        <v>0</v>
      </c>
      <c r="GP37" s="74">
        <f>IF(AND(ISNUMBER('Emissions (start here)'!CV37),ISNUMBER(Dispersion!$AX$11)),'Emissions (start here)'!CV37*2000*453.59/8760/3600*Dispersion!$AX$11,0)</f>
        <v>0</v>
      </c>
      <c r="GQ37" s="74">
        <f>IF(AND(ISNUMBER('Emissions (start here)'!CW37),ISNUMBER(Dispersion!$AY$8)),'Emissions (start here)'!CW37*453.59/3600*Dispersion!$AY$8,0)</f>
        <v>0</v>
      </c>
      <c r="GR37" s="74">
        <f>IF(AND(ISNUMBER('Emissions (start here)'!CW37),ISNUMBER(Dispersion!$AY$9)),'Emissions (start here)'!CW37*453.59/3600*Dispersion!$AY$9,0)</f>
        <v>0</v>
      </c>
      <c r="GS37" s="74">
        <f>IF(AND(ISNUMBER('Emissions (start here)'!CX37),ISNUMBER(Dispersion!$AY$10)),'Emissions (start here)'!CX37*2000*453.59/8760/3600*Dispersion!$AY$10,0)</f>
        <v>0</v>
      </c>
      <c r="GT37" s="74">
        <f>IF(AND(ISNUMBER('Emissions (start here)'!CX37),ISNUMBER(Dispersion!$AY$11)),'Emissions (start here)'!CX37*2000*453.59/8760/3600*Dispersion!$AY$11,0)</f>
        <v>0</v>
      </c>
      <c r="GU37" s="74">
        <f>IF(AND(ISNUMBER('Emissions (start here)'!CY37),ISNUMBER(Dispersion!$AZ$8)),'Emissions (start here)'!CY37*453.59/3600*Dispersion!$AZ$8,0)</f>
        <v>0</v>
      </c>
      <c r="GV37" s="74">
        <f>IF(AND(ISNUMBER('Emissions (start here)'!CY37),ISNUMBER(Dispersion!$AZ$9)),'Emissions (start here)'!CY37*453.59/3600*Dispersion!$AZ$9,0)</f>
        <v>0</v>
      </c>
      <c r="GW37" s="74">
        <f>IF(AND(ISNUMBER('Emissions (start here)'!CZ37),ISNUMBER(Dispersion!$AZ$10)),'Emissions (start here)'!CZ37*2000*453.59/8760/3600*Dispersion!$AZ$10,0)</f>
        <v>0</v>
      </c>
      <c r="GX37" s="74">
        <f>IF(AND(ISNUMBER('Emissions (start here)'!CZ37),ISNUMBER(Dispersion!$AZ$11)),'Emissions (start here)'!CZ37*2000*453.59/8760/3600*Dispersion!$AZ$11,0)</f>
        <v>0</v>
      </c>
    </row>
    <row r="38" spans="1:206" x14ac:dyDescent="0.2">
      <c r="A38" s="51" t="str">
        <f>'Tox Values'!C38</f>
        <v>1309-64-4</v>
      </c>
      <c r="B38" s="94" t="str">
        <f>'Tox Values'!D38</f>
        <v>Antimony trioxide</v>
      </c>
      <c r="C38" s="96">
        <f t="shared" si="1"/>
        <v>0</v>
      </c>
      <c r="D38" s="74">
        <f t="shared" si="2"/>
        <v>0</v>
      </c>
      <c r="E38" s="74">
        <f t="shared" si="3"/>
        <v>0</v>
      </c>
      <c r="F38" s="99">
        <f t="shared" si="4"/>
        <v>0</v>
      </c>
      <c r="G38" s="97">
        <f>IF(AND(ISNUMBER('Emissions (start here)'!E38),ISNUMBER(Dispersion!$C$8)),'Emissions (start here)'!E38*453.59/3600*Dispersion!$C$8,0)</f>
        <v>0</v>
      </c>
      <c r="H38" s="74">
        <f>IF(AND(ISNUMBER('Emissions (start here)'!E38),ISNUMBER(Dispersion!$C$9)),'Emissions (start here)'!E38*453.59/3600*Dispersion!$C$9,0)</f>
        <v>0</v>
      </c>
      <c r="I38" s="74">
        <f>IF(AND(ISNUMBER('Emissions (start here)'!F38),ISNUMBER(Dispersion!$C$10)),'Emissions (start here)'!F38*2000*453.59/8760/3600*Dispersion!$C$10,0)</f>
        <v>0</v>
      </c>
      <c r="J38" s="74">
        <f>IF(AND(ISNUMBER('Emissions (start here)'!F38),ISNUMBER(Dispersion!$C$11)),'Emissions (start here)'!F38*2000*453.59/8760/3600*Dispersion!$C$11,0)</f>
        <v>0</v>
      </c>
      <c r="K38" s="74">
        <f>IF(AND(ISNUMBER('Emissions (start here)'!G38),ISNUMBER(Dispersion!$D$8)),'Emissions (start here)'!G38*453.59/3600*Dispersion!$D$8,0)</f>
        <v>0</v>
      </c>
      <c r="L38" s="74">
        <f>IF(AND(ISNUMBER('Emissions (start here)'!G38),ISNUMBER(Dispersion!$D$9)),'Emissions (start here)'!G38*453.59/3600*Dispersion!$D$9,0)</f>
        <v>0</v>
      </c>
      <c r="M38" s="74">
        <f>IF(AND(ISNUMBER('Emissions (start here)'!H38),ISNUMBER(Dispersion!$D$10)),'Emissions (start here)'!H38*2000*453.59/8760/3600*Dispersion!$D$10,0)</f>
        <v>0</v>
      </c>
      <c r="N38" s="74">
        <f>IF(AND(ISNUMBER('Emissions (start here)'!H38),ISNUMBER(Dispersion!$D$11)),'Emissions (start here)'!H38*2000*453.59/8760/3600*Dispersion!$D$11,0)</f>
        <v>0</v>
      </c>
      <c r="O38" s="74">
        <f>IF(AND(ISNUMBER('Emissions (start here)'!I38),ISNUMBER(Dispersion!$E$8)),'Emissions (start here)'!I38*453.59/3600*Dispersion!$E$8,0)</f>
        <v>0</v>
      </c>
      <c r="P38" s="74">
        <f>IF(AND(ISNUMBER('Emissions (start here)'!I38),ISNUMBER(Dispersion!$E$9)),'Emissions (start here)'!I38*453.59/3600*Dispersion!$E$9,0)</f>
        <v>0</v>
      </c>
      <c r="Q38" s="74">
        <f>IF(AND(ISNUMBER('Emissions (start here)'!J38),ISNUMBER(Dispersion!$E$10)),'Emissions (start here)'!J38*2000*453.59/8760/3600*Dispersion!$E$10,0)</f>
        <v>0</v>
      </c>
      <c r="R38" s="74">
        <f>IF(AND(ISNUMBER('Emissions (start here)'!J38),ISNUMBER(Dispersion!$E$11)),'Emissions (start here)'!J38*2000*453.59/8760/3600*Dispersion!$E$11,0)</f>
        <v>0</v>
      </c>
      <c r="S38" s="74">
        <f>IF(AND(ISNUMBER('Emissions (start here)'!K38),ISNUMBER(Dispersion!$F$8)),'Emissions (start here)'!K38*453.59/3600*Dispersion!$F$8,0)</f>
        <v>0</v>
      </c>
      <c r="T38" s="74">
        <f>IF(AND(ISNUMBER('Emissions (start here)'!K38),ISNUMBER(Dispersion!$F$9)),'Emissions (start here)'!K38*453.59/3600*Dispersion!$F$9,0)</f>
        <v>0</v>
      </c>
      <c r="U38" s="74">
        <f>IF(AND(ISNUMBER('Emissions (start here)'!L38),ISNUMBER(Dispersion!$F$10)),'Emissions (start here)'!L38*2000*453.59/8760/3600*Dispersion!$F$10,0)</f>
        <v>0</v>
      </c>
      <c r="V38" s="74">
        <f>IF(AND(ISNUMBER('Emissions (start here)'!L38),ISNUMBER(Dispersion!$F$11)),'Emissions (start here)'!L38*2000*453.59/8760/3600*Dispersion!$F$11,0)</f>
        <v>0</v>
      </c>
      <c r="W38" s="74">
        <f>IF(AND(ISNUMBER('Emissions (start here)'!M38),ISNUMBER(Dispersion!$G$8)),'Emissions (start here)'!M38*453.59/3600*Dispersion!$G$8,0)</f>
        <v>0</v>
      </c>
      <c r="X38" s="74">
        <f>IF(AND(ISNUMBER('Emissions (start here)'!M38),ISNUMBER(Dispersion!$G$9)),'Emissions (start here)'!M38*453.59/3600*Dispersion!$G$9,0)</f>
        <v>0</v>
      </c>
      <c r="Y38" s="74">
        <f>IF(AND(ISNUMBER('Emissions (start here)'!N38),ISNUMBER(Dispersion!$G$10)),'Emissions (start here)'!N38*2000*453.59/8760/3600*Dispersion!$G$10,0)</f>
        <v>0</v>
      </c>
      <c r="Z38" s="74">
        <f>IF(AND(ISNUMBER('Emissions (start here)'!N38),ISNUMBER(Dispersion!$G$11)),'Emissions (start here)'!N38*2000*453.59/8760/3600*Dispersion!$G$11,0)</f>
        <v>0</v>
      </c>
      <c r="AA38" s="74">
        <f>IF(AND(ISNUMBER('Emissions (start here)'!O38),ISNUMBER(Dispersion!$H$8)),'Emissions (start here)'!O38*453.59/3600*Dispersion!$H$8,0)</f>
        <v>0</v>
      </c>
      <c r="AB38" s="74">
        <f>IF(AND(ISNUMBER('Emissions (start here)'!O38),ISNUMBER(Dispersion!$H$9)),'Emissions (start here)'!O38*453.59/3600*Dispersion!$H$9,0)</f>
        <v>0</v>
      </c>
      <c r="AC38" s="74">
        <f>IF(AND(ISNUMBER('Emissions (start here)'!P38),ISNUMBER(Dispersion!$H$10)),'Emissions (start here)'!P38*2000*453.59/8760/3600*Dispersion!$H$10,0)</f>
        <v>0</v>
      </c>
      <c r="AD38" s="74">
        <f>IF(AND(ISNUMBER('Emissions (start here)'!P38),ISNUMBER(Dispersion!$H$11)),'Emissions (start here)'!P38*2000*453.59/8760/3600*Dispersion!$H$11,0)</f>
        <v>0</v>
      </c>
      <c r="AE38" s="74">
        <f>IF(AND(ISNUMBER('Emissions (start here)'!Q38),ISNUMBER(Dispersion!$I$8)),'Emissions (start here)'!Q38*453.59/3600*Dispersion!$I$8,0)</f>
        <v>0</v>
      </c>
      <c r="AF38" s="74">
        <f>IF(AND(ISNUMBER('Emissions (start here)'!Q38),ISNUMBER(Dispersion!$I$9)),'Emissions (start here)'!Q38*453.59/3600*Dispersion!$I$9,0)</f>
        <v>0</v>
      </c>
      <c r="AG38" s="74">
        <f>IF(AND(ISNUMBER('Emissions (start here)'!R38),ISNUMBER(Dispersion!$I$10)),'Emissions (start here)'!R38*2000*453.59/8760/3600*Dispersion!$I$10,0)</f>
        <v>0</v>
      </c>
      <c r="AH38" s="74">
        <f>IF(AND(ISNUMBER('Emissions (start here)'!R38),ISNUMBER(Dispersion!$I$11)),'Emissions (start here)'!R38*2000*453.59/8760/3600*Dispersion!$I$11,0)</f>
        <v>0</v>
      </c>
      <c r="AI38" s="74">
        <f>IF(AND(ISNUMBER('Emissions (start here)'!S38),ISNUMBER(Dispersion!$J$8)),'Emissions (start here)'!S38*453.59/3600*Dispersion!$J$8,0)</f>
        <v>0</v>
      </c>
      <c r="AJ38" s="74">
        <f>IF(AND(ISNUMBER('Emissions (start here)'!S38),ISNUMBER(Dispersion!$J$9)),'Emissions (start here)'!S38*453.59/3600*Dispersion!$J$9,0)</f>
        <v>0</v>
      </c>
      <c r="AK38" s="74">
        <f>IF(AND(ISNUMBER('Emissions (start here)'!T38),ISNUMBER(Dispersion!$J$10)),'Emissions (start here)'!T38*2000*453.59/8760/3600*Dispersion!$J$10,0)</f>
        <v>0</v>
      </c>
      <c r="AL38" s="74">
        <f>IF(AND(ISNUMBER('Emissions (start here)'!T38),ISNUMBER(Dispersion!$J$11)),'Emissions (start here)'!T38*2000*453.59/8760/3600*Dispersion!$J$11,0)</f>
        <v>0</v>
      </c>
      <c r="AM38" s="74">
        <f>IF(AND(ISNUMBER('Emissions (start here)'!U38),ISNUMBER(Dispersion!$K$8)),'Emissions (start here)'!U38*453.59/3600*Dispersion!$K$8,0)</f>
        <v>0</v>
      </c>
      <c r="AN38" s="74">
        <f>IF(AND(ISNUMBER('Emissions (start here)'!U38),ISNUMBER(Dispersion!$K$9)),'Emissions (start here)'!U38*453.59/3600*Dispersion!$K$9,0)</f>
        <v>0</v>
      </c>
      <c r="AO38" s="74">
        <f>IF(AND(ISNUMBER('Emissions (start here)'!V38),ISNUMBER(Dispersion!$K$10)),'Emissions (start here)'!V38*2000*453.59/8760/3600*Dispersion!$K$10,0)</f>
        <v>0</v>
      </c>
      <c r="AP38" s="74">
        <f>IF(AND(ISNUMBER('Emissions (start here)'!V38),ISNUMBER(Dispersion!$K$11)),'Emissions (start here)'!V38*2000*453.59/8760/3600*Dispersion!$K$11,0)</f>
        <v>0</v>
      </c>
      <c r="AQ38" s="74">
        <f>IF(AND(ISNUMBER('Emissions (start here)'!W38),ISNUMBER(Dispersion!$L$8)),'Emissions (start here)'!W38*453.59/3600*Dispersion!$L$8,0)</f>
        <v>0</v>
      </c>
      <c r="AR38" s="74">
        <f>IF(AND(ISNUMBER('Emissions (start here)'!W38),ISNUMBER(Dispersion!$L$9)),'Emissions (start here)'!W38*453.59/3600*Dispersion!$L$9,0)</f>
        <v>0</v>
      </c>
      <c r="AS38" s="74">
        <f>IF(AND(ISNUMBER('Emissions (start here)'!X38),ISNUMBER(Dispersion!$L$10)),'Emissions (start here)'!X38*2000*453.59/8760/3600*Dispersion!$L$10,0)</f>
        <v>0</v>
      </c>
      <c r="AT38" s="74">
        <f>IF(AND(ISNUMBER('Emissions (start here)'!X38),ISNUMBER(Dispersion!$L$11)),'Emissions (start here)'!X38*2000*453.59/8760/3600*Dispersion!$L$11,0)</f>
        <v>0</v>
      </c>
      <c r="AU38" s="74">
        <f>IF(AND(ISNUMBER('Emissions (start here)'!Y38),ISNUMBER(Dispersion!$M$8)),'Emissions (start here)'!Y38*453.59/3600*Dispersion!$M$8,0)</f>
        <v>0</v>
      </c>
      <c r="AV38" s="74">
        <f>IF(AND(ISNUMBER('Emissions (start here)'!Y38),ISNUMBER(Dispersion!$M$9)),'Emissions (start here)'!Y38*453.59/3600*Dispersion!$M$9,0)</f>
        <v>0</v>
      </c>
      <c r="AW38" s="74">
        <f>IF(AND(ISNUMBER('Emissions (start here)'!Z38),ISNUMBER(Dispersion!$M$10)),'Emissions (start here)'!Z38*2000*453.59/8760/3600*Dispersion!$M$10,0)</f>
        <v>0</v>
      </c>
      <c r="AX38" s="74">
        <f>IF(AND(ISNUMBER('Emissions (start here)'!Z38),ISNUMBER(Dispersion!$M$11)),'Emissions (start here)'!Z38*2000*453.59/8760/3600*Dispersion!$M$11,0)</f>
        <v>0</v>
      </c>
      <c r="AY38" s="74">
        <f>IF(AND(ISNUMBER('Emissions (start here)'!AA38),ISNUMBER(Dispersion!$N$8)),'Emissions (start here)'!AA38*453.59/3600*Dispersion!$N$8,0)</f>
        <v>0</v>
      </c>
      <c r="AZ38" s="74">
        <f>IF(AND(ISNUMBER('Emissions (start here)'!AA38),ISNUMBER(Dispersion!$N$9)),'Emissions (start here)'!AA38*453.59/3600*Dispersion!$N$9,0)</f>
        <v>0</v>
      </c>
      <c r="BA38" s="74">
        <f>IF(AND(ISNUMBER('Emissions (start here)'!AB38),ISNUMBER(Dispersion!$N$10)),'Emissions (start here)'!AB38*2000*453.59/8760/3600*Dispersion!$N$10,0)</f>
        <v>0</v>
      </c>
      <c r="BB38" s="74">
        <f>IF(AND(ISNUMBER('Emissions (start here)'!AB38),ISNUMBER(Dispersion!$N$11)),'Emissions (start here)'!AB38*2000*453.59/8760/3600*Dispersion!$N$11,0)</f>
        <v>0</v>
      </c>
      <c r="BC38" s="74">
        <f>IF(AND(ISNUMBER('Emissions (start here)'!AC38),ISNUMBER(Dispersion!$O$8)),'Emissions (start here)'!AC38*453.59/3600*Dispersion!$O$8,0)</f>
        <v>0</v>
      </c>
      <c r="BD38" s="74">
        <f>IF(AND(ISNUMBER('Emissions (start here)'!AC38),ISNUMBER(Dispersion!$O$9)),'Emissions (start here)'!AC38*453.59/3600*Dispersion!$O$9,0)</f>
        <v>0</v>
      </c>
      <c r="BE38" s="74">
        <f>IF(AND(ISNUMBER('Emissions (start here)'!AD38),ISNUMBER(Dispersion!$O$10)),'Emissions (start here)'!AD38*2000*453.59/8760/3600*Dispersion!$O$10,0)</f>
        <v>0</v>
      </c>
      <c r="BF38" s="74">
        <f>IF(AND(ISNUMBER('Emissions (start here)'!AD38),ISNUMBER(Dispersion!$O$11)),'Emissions (start here)'!AD38*2000*453.59/8760/3600*Dispersion!$O$11,0)</f>
        <v>0</v>
      </c>
      <c r="BG38" s="74">
        <f>IF(AND(ISNUMBER('Emissions (start here)'!AE38),ISNUMBER(Dispersion!$P$8)),'Emissions (start here)'!AE38*453.59/3600*Dispersion!$P$8,0)</f>
        <v>0</v>
      </c>
      <c r="BH38" s="74">
        <f>IF(AND(ISNUMBER('Emissions (start here)'!AE38),ISNUMBER(Dispersion!$P$9)),'Emissions (start here)'!AE38*453.59/3600*Dispersion!$P$9,0)</f>
        <v>0</v>
      </c>
      <c r="BI38" s="74">
        <f>IF(AND(ISNUMBER('Emissions (start here)'!AF38),ISNUMBER(Dispersion!$P$10)),'Emissions (start here)'!AF38*2000*453.59/8760/3600*Dispersion!$P$10,0)</f>
        <v>0</v>
      </c>
      <c r="BJ38" s="74">
        <f>IF(AND(ISNUMBER('Emissions (start here)'!AF38),ISNUMBER(Dispersion!$P$11)),'Emissions (start here)'!AF38*2000*453.59/8760/3600*Dispersion!$P$11,0)</f>
        <v>0</v>
      </c>
      <c r="BK38" s="74">
        <f>IF(AND(ISNUMBER('Emissions (start here)'!AG38),ISNUMBER(Dispersion!$Q$8)),'Emissions (start here)'!AG38*453.59/3600*Dispersion!$Q$8,0)</f>
        <v>0</v>
      </c>
      <c r="BL38" s="74">
        <f>IF(AND(ISNUMBER('Emissions (start here)'!AG38),ISNUMBER(Dispersion!$Q$9)),'Emissions (start here)'!AG38*453.59/3600*Dispersion!$Q$9,0)</f>
        <v>0</v>
      </c>
      <c r="BM38" s="74">
        <f>IF(AND(ISNUMBER('Emissions (start here)'!AH38),ISNUMBER(Dispersion!$Q$10)),'Emissions (start here)'!AH38*2000*453.59/8760/3600*Dispersion!$Q$10,0)</f>
        <v>0</v>
      </c>
      <c r="BN38" s="74">
        <f>IF(AND(ISNUMBER('Emissions (start here)'!AH38),ISNUMBER(Dispersion!$Q$11)),'Emissions (start here)'!AH38*2000*453.59/8760/3600*Dispersion!$Q$11,0)</f>
        <v>0</v>
      </c>
      <c r="BO38" s="74">
        <f>IF(AND(ISNUMBER('Emissions (start here)'!AI38),ISNUMBER(Dispersion!$R$8)),'Emissions (start here)'!AI38*453.59/3600*Dispersion!$R$8,0)</f>
        <v>0</v>
      </c>
      <c r="BP38" s="74">
        <f>IF(AND(ISNUMBER('Emissions (start here)'!AI38),ISNUMBER(Dispersion!$R$9)),'Emissions (start here)'!AI38*453.59/3600*Dispersion!$R$9,0)</f>
        <v>0</v>
      </c>
      <c r="BQ38" s="74">
        <f>IF(AND(ISNUMBER('Emissions (start here)'!AJ38),ISNUMBER(Dispersion!$R$10)),'Emissions (start here)'!AJ38*2000*453.59/8760/3600*Dispersion!$R$10,0)</f>
        <v>0</v>
      </c>
      <c r="BR38" s="74">
        <f>IF(AND(ISNUMBER('Emissions (start here)'!AJ38),ISNUMBER(Dispersion!$R$11)),'Emissions (start here)'!AJ38*2000*453.59/8760/3600*Dispersion!$R$11,0)</f>
        <v>0</v>
      </c>
      <c r="BS38" s="74">
        <f>IF(AND(ISNUMBER('Emissions (start here)'!AK38),ISNUMBER(Dispersion!$S$8)),'Emissions (start here)'!AK38*453.59/3600*Dispersion!$S$8,0)</f>
        <v>0</v>
      </c>
      <c r="BT38" s="74">
        <f>IF(AND(ISNUMBER('Emissions (start here)'!AK38),ISNUMBER(Dispersion!$S$9)),'Emissions (start here)'!AK38*453.59/3600*Dispersion!$S$9,0)</f>
        <v>0</v>
      </c>
      <c r="BU38" s="74">
        <f>IF(AND(ISNUMBER('Emissions (start here)'!AL38),ISNUMBER(Dispersion!$S$10)),'Emissions (start here)'!AL38*2000*453.59/8760/3600*Dispersion!$S$10,0)</f>
        <v>0</v>
      </c>
      <c r="BV38" s="74">
        <f>IF(AND(ISNUMBER('Emissions (start here)'!AL38),ISNUMBER(Dispersion!$S$11)),'Emissions (start here)'!AL38*2000*453.59/8760/3600*Dispersion!$S$11,0)</f>
        <v>0</v>
      </c>
      <c r="BW38" s="74">
        <f>IF(AND(ISNUMBER('Emissions (start here)'!AM38),ISNUMBER(Dispersion!$T$8)),'Emissions (start here)'!AM38*453.59/3600*Dispersion!$T$8,0)</f>
        <v>0</v>
      </c>
      <c r="BX38" s="74">
        <f>IF(AND(ISNUMBER('Emissions (start here)'!AM38),ISNUMBER(Dispersion!$T$9)),'Emissions (start here)'!AM38*453.59/3600*Dispersion!$T$9,0)</f>
        <v>0</v>
      </c>
      <c r="BY38" s="74">
        <f>IF(AND(ISNUMBER('Emissions (start here)'!AN38),ISNUMBER(Dispersion!$T$10)),'Emissions (start here)'!AN38*2000*453.59/8760/3600*Dispersion!$T$10,0)</f>
        <v>0</v>
      </c>
      <c r="BZ38" s="74">
        <f>IF(AND(ISNUMBER('Emissions (start here)'!AN38),ISNUMBER(Dispersion!$T$11)),'Emissions (start here)'!AN38*2000*453.59/8760/3600*Dispersion!$T$11,0)</f>
        <v>0</v>
      </c>
      <c r="CA38" s="74">
        <f>IF(AND(ISNUMBER('Emissions (start here)'!AO38),ISNUMBER(Dispersion!$U$8)),'Emissions (start here)'!AO38*453.59/3600*Dispersion!$U$8,0)</f>
        <v>0</v>
      </c>
      <c r="CB38" s="74">
        <f>IF(AND(ISNUMBER('Emissions (start here)'!AO38),ISNUMBER(Dispersion!$U$9)),'Emissions (start here)'!AO38*453.59/3600*Dispersion!$U$9,0)</f>
        <v>0</v>
      </c>
      <c r="CC38" s="74">
        <f>IF(AND(ISNUMBER('Emissions (start here)'!AP38),ISNUMBER(Dispersion!$U$10)),'Emissions (start here)'!AP38*2000*453.59/8760/3600*Dispersion!$U$10,0)</f>
        <v>0</v>
      </c>
      <c r="CD38" s="74">
        <f>IF(AND(ISNUMBER('Emissions (start here)'!AP38),ISNUMBER(Dispersion!$U$11)),'Emissions (start here)'!AP38*2000*453.59/8760/3600*Dispersion!$U$11,0)</f>
        <v>0</v>
      </c>
      <c r="CE38" s="74">
        <f>IF(AND(ISNUMBER('Emissions (start here)'!AQ38),ISNUMBER(Dispersion!$V$8)),'Emissions (start here)'!AQ38*453.59/3600*Dispersion!$V$8,0)</f>
        <v>0</v>
      </c>
      <c r="CF38" s="74">
        <f>IF(AND(ISNUMBER('Emissions (start here)'!AQ38),ISNUMBER(Dispersion!$V$9)),'Emissions (start here)'!AQ38*453.59/3600*Dispersion!$V$9,0)</f>
        <v>0</v>
      </c>
      <c r="CG38" s="74">
        <f>IF(AND(ISNUMBER('Emissions (start here)'!AR38),ISNUMBER(Dispersion!$V$10)),'Emissions (start here)'!AR38*2000*453.59/8760/3600*Dispersion!$V$10,0)</f>
        <v>0</v>
      </c>
      <c r="CH38" s="74">
        <f>IF(AND(ISNUMBER('Emissions (start here)'!AR38),ISNUMBER(Dispersion!$V$11)),'Emissions (start here)'!AR38*2000*453.59/8760/3600*Dispersion!$V$11,0)</f>
        <v>0</v>
      </c>
      <c r="CI38" s="74">
        <f>IF(AND(ISNUMBER('Emissions (start here)'!AS38),ISNUMBER(Dispersion!$W$8)),'Emissions (start here)'!AS38*453.59/3600*Dispersion!$W$8,0)</f>
        <v>0</v>
      </c>
      <c r="CJ38" s="74">
        <f>IF(AND(ISNUMBER('Emissions (start here)'!AS38),ISNUMBER(Dispersion!$W$9)),'Emissions (start here)'!AS38*453.59/3600*Dispersion!$W$9,0)</f>
        <v>0</v>
      </c>
      <c r="CK38" s="74">
        <f>IF(AND(ISNUMBER('Emissions (start here)'!AT38),ISNUMBER(Dispersion!$W$10)),'Emissions (start here)'!AT38*2000*453.59/8760/3600*Dispersion!$W$10,0)</f>
        <v>0</v>
      </c>
      <c r="CL38" s="74">
        <f>IF(AND(ISNUMBER('Emissions (start here)'!AT38),ISNUMBER(Dispersion!$W$11)),'Emissions (start here)'!AT38*2000*453.59/8760/3600*Dispersion!$W$11,0)</f>
        <v>0</v>
      </c>
      <c r="CM38" s="74">
        <f>IF(AND(ISNUMBER('Emissions (start here)'!AU38),ISNUMBER(Dispersion!$X$8)),'Emissions (start here)'!AU38*453.59/3600*Dispersion!$X$8,0)</f>
        <v>0</v>
      </c>
      <c r="CN38" s="74">
        <f>IF(AND(ISNUMBER('Emissions (start here)'!AU38),ISNUMBER(Dispersion!$X$9)),'Emissions (start here)'!AU38*453.59/3600*Dispersion!$X$9,0)</f>
        <v>0</v>
      </c>
      <c r="CO38" s="74">
        <f>IF(AND(ISNUMBER('Emissions (start here)'!AV38),ISNUMBER(Dispersion!$X$10)),'Emissions (start here)'!AV38*2000*453.59/8760/3600*Dispersion!$X$10,0)</f>
        <v>0</v>
      </c>
      <c r="CP38" s="74">
        <f>IF(AND(ISNUMBER('Emissions (start here)'!AV38),ISNUMBER(Dispersion!$X$11)),'Emissions (start here)'!AV38*2000*453.59/8760/3600*Dispersion!$X$11,0)</f>
        <v>0</v>
      </c>
      <c r="CQ38" s="74">
        <f>IF(AND(ISNUMBER('Emissions (start here)'!AW38),ISNUMBER(Dispersion!$Y$8)),'Emissions (start here)'!AW38*453.59/3600*Dispersion!$Y$8,0)</f>
        <v>0</v>
      </c>
      <c r="CR38" s="74">
        <f>IF(AND(ISNUMBER('Emissions (start here)'!AW38),ISNUMBER(Dispersion!$Y$9)),'Emissions (start here)'!AW38*453.59/3600*Dispersion!$Y$9,0)</f>
        <v>0</v>
      </c>
      <c r="CS38" s="74">
        <f>IF(AND(ISNUMBER('Emissions (start here)'!AX38),ISNUMBER(Dispersion!$Y$10)),'Emissions (start here)'!AX38*2000*453.59/8760/3600*Dispersion!$Y$10,0)</f>
        <v>0</v>
      </c>
      <c r="CT38" s="74">
        <f>IF(AND(ISNUMBER('Emissions (start here)'!AX38),ISNUMBER(Dispersion!$Y$11)),'Emissions (start here)'!AX38*2000*453.59/8760/3600*Dispersion!$Y$11,0)</f>
        <v>0</v>
      </c>
      <c r="CU38" s="74">
        <f>IF(AND(ISNUMBER('Emissions (start here)'!AY38),ISNUMBER(Dispersion!$Z$8)),'Emissions (start here)'!AY38*453.59/3600*Dispersion!$Z$8,0)</f>
        <v>0</v>
      </c>
      <c r="CV38" s="74">
        <f>IF(AND(ISNUMBER('Emissions (start here)'!AY38),ISNUMBER(Dispersion!$Z$9)),'Emissions (start here)'!AY38*453.59/3600*Dispersion!$Z$9,0)</f>
        <v>0</v>
      </c>
      <c r="CW38" s="74">
        <f>IF(AND(ISNUMBER('Emissions (start here)'!AZ38),ISNUMBER(Dispersion!$Z$10)),'Emissions (start here)'!AZ38*2000*453.59/8760/3600*Dispersion!$Z$10,0)</f>
        <v>0</v>
      </c>
      <c r="CX38" s="74">
        <f>IF(AND(ISNUMBER('Emissions (start here)'!AZ38),ISNUMBER(Dispersion!$Z$11)),'Emissions (start here)'!AZ38*2000*453.59/8760/3600*Dispersion!$Z$11,0)</f>
        <v>0</v>
      </c>
      <c r="CY38" s="74">
        <f>IF(AND(ISNUMBER('Emissions (start here)'!BA38),ISNUMBER(Dispersion!$AA$8)),'Emissions (start here)'!BA38*453.59/3600*Dispersion!$AA$8,0)</f>
        <v>0</v>
      </c>
      <c r="CZ38" s="74">
        <f>IF(AND(ISNUMBER('Emissions (start here)'!BA38),ISNUMBER(Dispersion!$AA$9)),'Emissions (start here)'!BA38*453.59/3600*Dispersion!$AA$9,0)</f>
        <v>0</v>
      </c>
      <c r="DA38" s="74">
        <f>IF(AND(ISNUMBER('Emissions (start here)'!BB38),ISNUMBER(Dispersion!$AA$10)),'Emissions (start here)'!BB38*2000*453.59/8760/3600*Dispersion!$AA$10,0)</f>
        <v>0</v>
      </c>
      <c r="DB38" s="74">
        <f>IF(AND(ISNUMBER('Emissions (start here)'!BB38),ISNUMBER(Dispersion!$AA$11)),'Emissions (start here)'!BB38*2000*453.59/8760/3600*Dispersion!$AA$11,0)</f>
        <v>0</v>
      </c>
      <c r="DC38" s="74">
        <f>IF(AND(ISNUMBER('Emissions (start here)'!BC38),ISNUMBER(Dispersion!$AB$8)),'Emissions (start here)'!BC38*453.59/3600*Dispersion!$AB$8,0)</f>
        <v>0</v>
      </c>
      <c r="DD38" s="74">
        <f>IF(AND(ISNUMBER('Emissions (start here)'!BC38),ISNUMBER(Dispersion!$AB$9)),'Emissions (start here)'!BC38*453.59/3600*Dispersion!$AB$9,0)</f>
        <v>0</v>
      </c>
      <c r="DE38" s="74">
        <f>IF(AND(ISNUMBER('Emissions (start here)'!BD38),ISNUMBER(Dispersion!$AB$10)),'Emissions (start here)'!BD38*2000*453.59/8760/3600*Dispersion!$AB$10,0)</f>
        <v>0</v>
      </c>
      <c r="DF38" s="74">
        <f>IF(AND(ISNUMBER('Emissions (start here)'!BD38),ISNUMBER(Dispersion!$AB$11)),'Emissions (start here)'!BD38*2000*453.59/8760/3600*Dispersion!$AB$11,0)</f>
        <v>0</v>
      </c>
      <c r="DG38" s="74">
        <f>IF(AND(ISNUMBER('Emissions (start here)'!BE38),ISNUMBER(Dispersion!$AC$8)),'Emissions (start here)'!BE38*453.59/3600*Dispersion!$AC$8,0)</f>
        <v>0</v>
      </c>
      <c r="DH38" s="74">
        <f>IF(AND(ISNUMBER('Emissions (start here)'!BE38),ISNUMBER(Dispersion!$AC$9)),'Emissions (start here)'!BE38*453.59/3600*Dispersion!$AC$9,0)</f>
        <v>0</v>
      </c>
      <c r="DI38" s="74">
        <f>IF(AND(ISNUMBER('Emissions (start here)'!BF38),ISNUMBER(Dispersion!$AC$10)),'Emissions (start here)'!BF38*2000*453.59/8760/3600*Dispersion!$AC$10,0)</f>
        <v>0</v>
      </c>
      <c r="DJ38" s="74">
        <f>IF(AND(ISNUMBER('Emissions (start here)'!BF38),ISNUMBER(Dispersion!$AC$11)),'Emissions (start here)'!BF38*2000*453.59/8760/3600*Dispersion!$AC$11,0)</f>
        <v>0</v>
      </c>
      <c r="DK38" s="74">
        <f>IF(AND(ISNUMBER('Emissions (start here)'!BG38),ISNUMBER(Dispersion!$AD$8)),'Emissions (start here)'!BG38*453.59/3600*Dispersion!$AD$8,0)</f>
        <v>0</v>
      </c>
      <c r="DL38" s="74">
        <f>IF(AND(ISNUMBER('Emissions (start here)'!BG38),ISNUMBER(Dispersion!$AD$9)),'Emissions (start here)'!BG38*453.59/3600*Dispersion!$AD$9,0)</f>
        <v>0</v>
      </c>
      <c r="DM38" s="74">
        <f>IF(AND(ISNUMBER('Emissions (start here)'!BH38),ISNUMBER(Dispersion!$AD$10)),'Emissions (start here)'!BH38*2000*453.59/8760/3600*Dispersion!$AD$10,0)</f>
        <v>0</v>
      </c>
      <c r="DN38" s="74">
        <f>IF(AND(ISNUMBER('Emissions (start here)'!BH38),ISNUMBER(Dispersion!$AD$11)),'Emissions (start here)'!BH38*2000*453.59/8760/3600*Dispersion!$AD$11,0)</f>
        <v>0</v>
      </c>
      <c r="DO38" s="74">
        <f>IF(AND(ISNUMBER('Emissions (start here)'!BI38),ISNUMBER(Dispersion!$AE$8)),'Emissions (start here)'!BI38*453.59/3600*Dispersion!$AE$8,0)</f>
        <v>0</v>
      </c>
      <c r="DP38" s="74">
        <f>IF(AND(ISNUMBER('Emissions (start here)'!BI38),ISNUMBER(Dispersion!$AE$9)),'Emissions (start here)'!BI38*453.59/3600*Dispersion!$AE$9,0)</f>
        <v>0</v>
      </c>
      <c r="DQ38" s="74">
        <f>IF(AND(ISNUMBER('Emissions (start here)'!BJ38),ISNUMBER(Dispersion!$AE$10)),'Emissions (start here)'!BJ38*2000*453.59/8760/3600*Dispersion!$AE$10,0)</f>
        <v>0</v>
      </c>
      <c r="DR38" s="74">
        <f>IF(AND(ISNUMBER('Emissions (start here)'!BJ38),ISNUMBER(Dispersion!$AE$11)),'Emissions (start here)'!BJ38*2000*453.59/8760/3600*Dispersion!$AE$11,0)</f>
        <v>0</v>
      </c>
      <c r="DS38" s="74">
        <f>IF(AND(ISNUMBER('Emissions (start here)'!BK38),ISNUMBER(Dispersion!$AF$8)),'Emissions (start here)'!BK38*453.59/3600*Dispersion!$AF$8,0)</f>
        <v>0</v>
      </c>
      <c r="DT38" s="74">
        <f>IF(AND(ISNUMBER('Emissions (start here)'!BK38),ISNUMBER(Dispersion!$AF$9)),'Emissions (start here)'!BK38*453.59/3600*Dispersion!$AF$9,0)</f>
        <v>0</v>
      </c>
      <c r="DU38" s="74">
        <f>IF(AND(ISNUMBER('Emissions (start here)'!BL38),ISNUMBER(Dispersion!$AF$10)),'Emissions (start here)'!BL38*2000*453.59/8760/3600*Dispersion!$AF$10,0)</f>
        <v>0</v>
      </c>
      <c r="DV38" s="74">
        <f>IF(AND(ISNUMBER('Emissions (start here)'!BL38),ISNUMBER(Dispersion!$AF$11)),'Emissions (start here)'!BL38*2000*453.59/8760/3600*Dispersion!$AF$11,0)</f>
        <v>0</v>
      </c>
      <c r="DW38" s="74">
        <f>IF(AND(ISNUMBER('Emissions (start here)'!BM38),ISNUMBER(Dispersion!$AG$8)),'Emissions (start here)'!BM38*453.59/3600*Dispersion!$AG$8,0)</f>
        <v>0</v>
      </c>
      <c r="DX38" s="74">
        <f>IF(AND(ISNUMBER('Emissions (start here)'!BM38),ISNUMBER(Dispersion!$AG$9)),'Emissions (start here)'!BM38*453.59/3600*Dispersion!$AG$9,0)</f>
        <v>0</v>
      </c>
      <c r="DY38" s="74">
        <f>IF(AND(ISNUMBER('Emissions (start here)'!BN38),ISNUMBER(Dispersion!$AG$10)),'Emissions (start here)'!BN38*2000*453.59/8760/3600*Dispersion!$AG$10,0)</f>
        <v>0</v>
      </c>
      <c r="DZ38" s="74">
        <f>IF(AND(ISNUMBER('Emissions (start here)'!BN38),ISNUMBER(Dispersion!$AG$11)),'Emissions (start here)'!BN38*2000*453.59/8760/3600*Dispersion!$AG$11,0)</f>
        <v>0</v>
      </c>
      <c r="EA38" s="74">
        <f>IF(AND(ISNUMBER('Emissions (start here)'!BO38),ISNUMBER(Dispersion!$AH$8)),'Emissions (start here)'!BO38*453.59/3600*Dispersion!$AH$8,0)</f>
        <v>0</v>
      </c>
      <c r="EB38" s="74">
        <f>IF(AND(ISNUMBER('Emissions (start here)'!BO38),ISNUMBER(Dispersion!$AH$9)),'Emissions (start here)'!BO38*453.59/3600*Dispersion!$AH$9,0)</f>
        <v>0</v>
      </c>
      <c r="EC38" s="74">
        <f>IF(AND(ISNUMBER('Emissions (start here)'!BP38),ISNUMBER(Dispersion!$AH$10)),'Emissions (start here)'!BP38*2000*453.59/8760/3600*Dispersion!$AH$10,0)</f>
        <v>0</v>
      </c>
      <c r="ED38" s="74">
        <f>IF(AND(ISNUMBER('Emissions (start here)'!BP38),ISNUMBER(Dispersion!$AH$11)),'Emissions (start here)'!BP38*2000*453.59/8760/3600*Dispersion!$AH$11,0)</f>
        <v>0</v>
      </c>
      <c r="EE38" s="74">
        <f>IF(AND(ISNUMBER('Emissions (start here)'!BQ38),ISNUMBER(Dispersion!$AI$8)),'Emissions (start here)'!BQ38*453.59/3600*Dispersion!$AI$8,0)</f>
        <v>0</v>
      </c>
      <c r="EF38" s="74">
        <f>IF(AND(ISNUMBER('Emissions (start here)'!BQ38),ISNUMBER(Dispersion!$AI$9)),'Emissions (start here)'!BQ38*453.59/3600*Dispersion!$AI$9,0)</f>
        <v>0</v>
      </c>
      <c r="EG38" s="74">
        <f>IF(AND(ISNUMBER('Emissions (start here)'!BR38),ISNUMBER(Dispersion!$AI$10)),'Emissions (start here)'!BR38*2000*453.59/8760/3600*Dispersion!$AI$10,0)</f>
        <v>0</v>
      </c>
      <c r="EH38" s="74">
        <f>IF(AND(ISNUMBER('Emissions (start here)'!BR38),ISNUMBER(Dispersion!$AI$11)),'Emissions (start here)'!BR38*2000*453.59/8760/3600*Dispersion!$AI$11,0)</f>
        <v>0</v>
      </c>
      <c r="EI38" s="74">
        <f>IF(AND(ISNUMBER('Emissions (start here)'!BS38),ISNUMBER(Dispersion!$AJ$8)),'Emissions (start here)'!BS38*453.59/3600*Dispersion!$AJ$8,0)</f>
        <v>0</v>
      </c>
      <c r="EJ38" s="74">
        <f>IF(AND(ISNUMBER('Emissions (start here)'!BS38),ISNUMBER(Dispersion!$AJ$9)),'Emissions (start here)'!BS38*453.59/3600*Dispersion!$AJ$9,0)</f>
        <v>0</v>
      </c>
      <c r="EK38" s="74">
        <f>IF(AND(ISNUMBER('Emissions (start here)'!BT38),ISNUMBER(Dispersion!$AJ$10)),'Emissions (start here)'!BT38*2000*453.59/8760/3600*Dispersion!$AJ$10,0)</f>
        <v>0</v>
      </c>
      <c r="EL38" s="74">
        <f>IF(AND(ISNUMBER('Emissions (start here)'!BT38),ISNUMBER(Dispersion!$AJ$11)),'Emissions (start here)'!BT38*2000*453.59/8760/3600*Dispersion!$AJ$11,0)</f>
        <v>0</v>
      </c>
      <c r="EM38" s="74">
        <f>IF(AND(ISNUMBER('Emissions (start here)'!BU38),ISNUMBER(Dispersion!$AK$8)),'Emissions (start here)'!BU38*453.59/3600*Dispersion!$AK$8,0)</f>
        <v>0</v>
      </c>
      <c r="EN38" s="74">
        <f>IF(AND(ISNUMBER('Emissions (start here)'!BU38),ISNUMBER(Dispersion!$AK$9)),'Emissions (start here)'!BU38*453.59/3600*Dispersion!$AK$9,0)</f>
        <v>0</v>
      </c>
      <c r="EO38" s="74">
        <f>IF(AND(ISNUMBER('Emissions (start here)'!BV38),ISNUMBER(Dispersion!$AK$10)),'Emissions (start here)'!BV38*2000*453.59/8760/3600*Dispersion!$AK$10,0)</f>
        <v>0</v>
      </c>
      <c r="EP38" s="74">
        <f>IF(AND(ISNUMBER('Emissions (start here)'!BV38),ISNUMBER(Dispersion!$AK$11)),'Emissions (start here)'!BV38*2000*453.59/8760/3600*Dispersion!$AK$11,0)</f>
        <v>0</v>
      </c>
      <c r="EQ38" s="74">
        <f>IF(AND(ISNUMBER('Emissions (start here)'!BW38),ISNUMBER(Dispersion!$AL$8)),'Emissions (start here)'!BW38*453.59/3600*Dispersion!$AL$8,0)</f>
        <v>0</v>
      </c>
      <c r="ER38" s="74">
        <f>IF(AND(ISNUMBER('Emissions (start here)'!BW38),ISNUMBER(Dispersion!$AL$9)),'Emissions (start here)'!BW38*453.59/3600*Dispersion!$AL$9,0)</f>
        <v>0</v>
      </c>
      <c r="ES38" s="74">
        <f>IF(AND(ISNUMBER('Emissions (start here)'!BX38),ISNUMBER(Dispersion!$AL$10)),'Emissions (start here)'!BX38*2000*453.59/8760/3600*Dispersion!$AL$10,0)</f>
        <v>0</v>
      </c>
      <c r="ET38" s="74">
        <f>IF(AND(ISNUMBER('Emissions (start here)'!BX38),ISNUMBER(Dispersion!$AL$11)),'Emissions (start here)'!BX38*2000*453.59/8760/3600*Dispersion!$AL$11,0)</f>
        <v>0</v>
      </c>
      <c r="EU38" s="74">
        <f>IF(AND(ISNUMBER('Emissions (start here)'!BY38),ISNUMBER(Dispersion!$AM$8)),'Emissions (start here)'!BY38*453.59/3600*Dispersion!$AM$8,0)</f>
        <v>0</v>
      </c>
      <c r="EV38" s="74">
        <f>IF(AND(ISNUMBER('Emissions (start here)'!BY38),ISNUMBER(Dispersion!$AM$9)),'Emissions (start here)'!BY38*453.59/3600*Dispersion!$AM$9,0)</f>
        <v>0</v>
      </c>
      <c r="EW38" s="74">
        <f>IF(AND(ISNUMBER('Emissions (start here)'!BZ38),ISNUMBER(Dispersion!$AM$10)),'Emissions (start here)'!BZ38*2000*453.59/8760/3600*Dispersion!$AM$10,0)</f>
        <v>0</v>
      </c>
      <c r="EX38" s="74">
        <f>IF(AND(ISNUMBER('Emissions (start here)'!BZ38),ISNUMBER(Dispersion!$AM$11)),'Emissions (start here)'!BZ38*2000*453.59/8760/3600*Dispersion!$AM$11,0)</f>
        <v>0</v>
      </c>
      <c r="EY38" s="74">
        <f>IF(AND(ISNUMBER('Emissions (start here)'!CA38),ISNUMBER(Dispersion!$AN$8)),'Emissions (start here)'!CA38*453.59/3600*Dispersion!$AN$8,0)</f>
        <v>0</v>
      </c>
      <c r="EZ38" s="74">
        <f>IF(AND(ISNUMBER('Emissions (start here)'!CA38),ISNUMBER(Dispersion!$AN$9)),'Emissions (start here)'!CA38*453.59/3600*Dispersion!$AN$9,0)</f>
        <v>0</v>
      </c>
      <c r="FA38" s="74">
        <f>IF(AND(ISNUMBER('Emissions (start here)'!CB38),ISNUMBER(Dispersion!$AN$10)),'Emissions (start here)'!CB38*2000*453.59/8760/3600*Dispersion!$AN$10,0)</f>
        <v>0</v>
      </c>
      <c r="FB38" s="74">
        <f>IF(AND(ISNUMBER('Emissions (start here)'!CB38),ISNUMBER(Dispersion!$AN$11)),'Emissions (start here)'!CB38*2000*453.59/8760/3600*Dispersion!$AN$11,0)</f>
        <v>0</v>
      </c>
      <c r="FC38" s="74">
        <f>IF(AND(ISNUMBER('Emissions (start here)'!CC38),ISNUMBER(Dispersion!$AO$8)),'Emissions (start here)'!CC38*453.59/3600*Dispersion!$AO$8,0)</f>
        <v>0</v>
      </c>
      <c r="FD38" s="74">
        <f>IF(AND(ISNUMBER('Emissions (start here)'!CC38),ISNUMBER(Dispersion!$AO$9)),'Emissions (start here)'!CC38*453.59/3600*Dispersion!$AO$9,0)</f>
        <v>0</v>
      </c>
      <c r="FE38" s="74">
        <f>IF(AND(ISNUMBER('Emissions (start here)'!CD38),ISNUMBER(Dispersion!$AO$10)),'Emissions (start here)'!CD38*2000*453.59/8760/3600*Dispersion!$AO$10,0)</f>
        <v>0</v>
      </c>
      <c r="FF38" s="74">
        <f>IF(AND(ISNUMBER('Emissions (start here)'!CD38),ISNUMBER(Dispersion!$AO$11)),'Emissions (start here)'!CD38*2000*453.59/8760/3600*Dispersion!$AO$11,0)</f>
        <v>0</v>
      </c>
      <c r="FG38" s="74">
        <f>IF(AND(ISNUMBER('Emissions (start here)'!CE38),ISNUMBER(Dispersion!$AP$8)),'Emissions (start here)'!CE38*453.59/3600*Dispersion!$AP$8,0)</f>
        <v>0</v>
      </c>
      <c r="FH38" s="74">
        <f>IF(AND(ISNUMBER('Emissions (start here)'!CE38),ISNUMBER(Dispersion!$AP$9)),'Emissions (start here)'!CE38*453.59/3600*Dispersion!$AP$9,0)</f>
        <v>0</v>
      </c>
      <c r="FI38" s="74">
        <f>IF(AND(ISNUMBER('Emissions (start here)'!CF38),ISNUMBER(Dispersion!$AP$10)),'Emissions (start here)'!CF38*2000*453.59/8760/3600*Dispersion!$AP$10,0)</f>
        <v>0</v>
      </c>
      <c r="FJ38" s="74">
        <f>IF(AND(ISNUMBER('Emissions (start here)'!CF38),ISNUMBER(Dispersion!$AP$11)),'Emissions (start here)'!CF38*2000*453.59/8760/3600*Dispersion!$AP$11,0)</f>
        <v>0</v>
      </c>
      <c r="FK38" s="74">
        <f>IF(AND(ISNUMBER('Emissions (start here)'!CG38),ISNUMBER(Dispersion!$AQ$8)),'Emissions (start here)'!CG38*453.59/3600*Dispersion!$AQ$8,0)</f>
        <v>0</v>
      </c>
      <c r="FL38" s="74">
        <f>IF(AND(ISNUMBER('Emissions (start here)'!CG38),ISNUMBER(Dispersion!$AQ$9)),'Emissions (start here)'!CG38*453.59/3600*Dispersion!$AQ$9,0)</f>
        <v>0</v>
      </c>
      <c r="FM38" s="74">
        <f>IF(AND(ISNUMBER('Emissions (start here)'!CH38),ISNUMBER(Dispersion!$AQ$10)),'Emissions (start here)'!CH38*2000*453.59/8760/3600*Dispersion!$AQ$10,0)</f>
        <v>0</v>
      </c>
      <c r="FN38" s="74">
        <f>IF(AND(ISNUMBER('Emissions (start here)'!CH38),ISNUMBER(Dispersion!$AQ$11)),'Emissions (start here)'!CH38*2000*453.59/8760/3600*Dispersion!$AQ$11,0)</f>
        <v>0</v>
      </c>
      <c r="FO38" s="74">
        <f>IF(AND(ISNUMBER('Emissions (start here)'!CI38),ISNUMBER(Dispersion!$AR$8)),'Emissions (start here)'!CI38*453.59/3600*Dispersion!$AR$8,0)</f>
        <v>0</v>
      </c>
      <c r="FP38" s="74">
        <f>IF(AND(ISNUMBER('Emissions (start here)'!CI38),ISNUMBER(Dispersion!$AR$9)),'Emissions (start here)'!CI38*453.59/3600*Dispersion!$AR$9,0)</f>
        <v>0</v>
      </c>
      <c r="FQ38" s="74">
        <f>IF(AND(ISNUMBER('Emissions (start here)'!CJ38),ISNUMBER(Dispersion!$AR$10)),'Emissions (start here)'!CJ38*2000*453.59/8760/3600*Dispersion!$AR$10,0)</f>
        <v>0</v>
      </c>
      <c r="FR38" s="74">
        <f>IF(AND(ISNUMBER('Emissions (start here)'!CJ38),ISNUMBER(Dispersion!$AR$11)),'Emissions (start here)'!CJ38*2000*453.59/8760/3600*Dispersion!$AR$11,0)</f>
        <v>0</v>
      </c>
      <c r="FS38" s="74">
        <f>IF(AND(ISNUMBER('Emissions (start here)'!CK38),ISNUMBER(Dispersion!$AS$8)),'Emissions (start here)'!CK38*453.59/3600*Dispersion!$AS$8,0)</f>
        <v>0</v>
      </c>
      <c r="FT38" s="74">
        <f>IF(AND(ISNUMBER('Emissions (start here)'!CK38),ISNUMBER(Dispersion!$AS$9)),'Emissions (start here)'!CK38*453.59/3600*Dispersion!$AS$9,0)</f>
        <v>0</v>
      </c>
      <c r="FU38" s="74">
        <f>IF(AND(ISNUMBER('Emissions (start here)'!CL38),ISNUMBER(Dispersion!$AS$10)),'Emissions (start here)'!CL38*2000*453.59/8760/3600*Dispersion!$AS$10,0)</f>
        <v>0</v>
      </c>
      <c r="FV38" s="74">
        <f>IF(AND(ISNUMBER('Emissions (start here)'!CL38),ISNUMBER(Dispersion!$AS$11)),'Emissions (start here)'!CL38*2000*453.59/8760/3600*Dispersion!$AS$11,0)</f>
        <v>0</v>
      </c>
      <c r="FW38" s="74">
        <f>IF(AND(ISNUMBER('Emissions (start here)'!CM38),ISNUMBER(Dispersion!$AT$8)),'Emissions (start here)'!CM38*453.59/3600*Dispersion!$AT$8,0)</f>
        <v>0</v>
      </c>
      <c r="FX38" s="74">
        <f>IF(AND(ISNUMBER('Emissions (start here)'!CM38),ISNUMBER(Dispersion!$AT$9)),'Emissions (start here)'!CM38*453.59/3600*Dispersion!$AT$9,0)</f>
        <v>0</v>
      </c>
      <c r="FY38" s="74">
        <f>IF(AND(ISNUMBER('Emissions (start here)'!CN38),ISNUMBER(Dispersion!$AT$10)),'Emissions (start here)'!CN38*2000*453.59/8760/3600*Dispersion!$AT$10,0)</f>
        <v>0</v>
      </c>
      <c r="FZ38" s="74">
        <f>IF(AND(ISNUMBER('Emissions (start here)'!CN38),ISNUMBER(Dispersion!$AT$11)),'Emissions (start here)'!CN38*2000*453.59/8760/3600*Dispersion!$AT$11,0)</f>
        <v>0</v>
      </c>
      <c r="GA38" s="74">
        <f>IF(AND(ISNUMBER('Emissions (start here)'!CO38),ISNUMBER(Dispersion!$AU$8)),'Emissions (start here)'!CO38*453.59/3600*Dispersion!$AU$8,0)</f>
        <v>0</v>
      </c>
      <c r="GB38" s="74">
        <f>IF(AND(ISNUMBER('Emissions (start here)'!CO38),ISNUMBER(Dispersion!$AU$9)),'Emissions (start here)'!CO38*453.59/3600*Dispersion!$AU$9,0)</f>
        <v>0</v>
      </c>
      <c r="GC38" s="74">
        <f>IF(AND(ISNUMBER('Emissions (start here)'!CP38),ISNUMBER(Dispersion!$AU$10)),'Emissions (start here)'!CP38*2000*453.59/8760/3600*Dispersion!$AU$10,0)</f>
        <v>0</v>
      </c>
      <c r="GD38" s="74">
        <f>IF(AND(ISNUMBER('Emissions (start here)'!CP38),ISNUMBER(Dispersion!$AU$11)),'Emissions (start here)'!CP38*2000*453.59/8760/3600*Dispersion!$AU$11,0)</f>
        <v>0</v>
      </c>
      <c r="GE38" s="74">
        <f>IF(AND(ISNUMBER('Emissions (start here)'!CQ38),ISNUMBER(Dispersion!$AV$8)),'Emissions (start here)'!CQ38*453.59/3600*Dispersion!$AV$8,0)</f>
        <v>0</v>
      </c>
      <c r="GF38" s="74">
        <f>IF(AND(ISNUMBER('Emissions (start here)'!CQ38),ISNUMBER(Dispersion!$AV$9)),'Emissions (start here)'!CQ38*453.59/3600*Dispersion!$AV$9,0)</f>
        <v>0</v>
      </c>
      <c r="GG38" s="74">
        <f>IF(AND(ISNUMBER('Emissions (start here)'!CR38),ISNUMBER(Dispersion!$AV$10)),'Emissions (start here)'!CR38*2000*453.59/8760/3600*Dispersion!$AV$10,0)</f>
        <v>0</v>
      </c>
      <c r="GH38" s="74">
        <f>IF(AND(ISNUMBER('Emissions (start here)'!CR38),ISNUMBER(Dispersion!$AV$11)),'Emissions (start here)'!CR38*2000*453.59/8760/3600*Dispersion!$AV$11,0)</f>
        <v>0</v>
      </c>
      <c r="GI38" s="74">
        <f>IF(AND(ISNUMBER('Emissions (start here)'!CS38),ISNUMBER(Dispersion!$AW$8)),'Emissions (start here)'!CS38*453.59/3600*Dispersion!$AW$8,0)</f>
        <v>0</v>
      </c>
      <c r="GJ38" s="74">
        <f>IF(AND(ISNUMBER('Emissions (start here)'!CS38),ISNUMBER(Dispersion!$AW$9)),'Emissions (start here)'!CS38*453.59/3600*Dispersion!$AW$9,0)</f>
        <v>0</v>
      </c>
      <c r="GK38" s="74">
        <f>IF(AND(ISNUMBER('Emissions (start here)'!CT38),ISNUMBER(Dispersion!$AW$10)),'Emissions (start here)'!CT38*2000*453.59/8760/3600*Dispersion!$AW$10,0)</f>
        <v>0</v>
      </c>
      <c r="GL38" s="74">
        <f>IF(AND(ISNUMBER('Emissions (start here)'!CT38),ISNUMBER(Dispersion!$AW$11)),'Emissions (start here)'!CT38*2000*453.59/8760/3600*Dispersion!$AW$11,0)</f>
        <v>0</v>
      </c>
      <c r="GM38" s="74">
        <f>IF(AND(ISNUMBER('Emissions (start here)'!CU38),ISNUMBER(Dispersion!$AX$8)),'Emissions (start here)'!CU38*453.59/3600*Dispersion!$AX$8,0)</f>
        <v>0</v>
      </c>
      <c r="GN38" s="74">
        <f>IF(AND(ISNUMBER('Emissions (start here)'!CU38),ISNUMBER(Dispersion!$AX$9)),'Emissions (start here)'!CU38*453.59/3600*Dispersion!$AX$9,0)</f>
        <v>0</v>
      </c>
      <c r="GO38" s="74">
        <f>IF(AND(ISNUMBER('Emissions (start here)'!CV38),ISNUMBER(Dispersion!$AX$10)),'Emissions (start here)'!CV38*2000*453.59/8760/3600*Dispersion!$AX$10,0)</f>
        <v>0</v>
      </c>
      <c r="GP38" s="74">
        <f>IF(AND(ISNUMBER('Emissions (start here)'!CV38),ISNUMBER(Dispersion!$AX$11)),'Emissions (start here)'!CV38*2000*453.59/8760/3600*Dispersion!$AX$11,0)</f>
        <v>0</v>
      </c>
      <c r="GQ38" s="74">
        <f>IF(AND(ISNUMBER('Emissions (start here)'!CW38),ISNUMBER(Dispersion!$AY$8)),'Emissions (start here)'!CW38*453.59/3600*Dispersion!$AY$8,0)</f>
        <v>0</v>
      </c>
      <c r="GR38" s="74">
        <f>IF(AND(ISNUMBER('Emissions (start here)'!CW38),ISNUMBER(Dispersion!$AY$9)),'Emissions (start here)'!CW38*453.59/3600*Dispersion!$AY$9,0)</f>
        <v>0</v>
      </c>
      <c r="GS38" s="74">
        <f>IF(AND(ISNUMBER('Emissions (start here)'!CX38),ISNUMBER(Dispersion!$AY$10)),'Emissions (start here)'!CX38*2000*453.59/8760/3600*Dispersion!$AY$10,0)</f>
        <v>0</v>
      </c>
      <c r="GT38" s="74">
        <f>IF(AND(ISNUMBER('Emissions (start here)'!CX38),ISNUMBER(Dispersion!$AY$11)),'Emissions (start here)'!CX38*2000*453.59/8760/3600*Dispersion!$AY$11,0)</f>
        <v>0</v>
      </c>
      <c r="GU38" s="74">
        <f>IF(AND(ISNUMBER('Emissions (start here)'!CY38),ISNUMBER(Dispersion!$AZ$8)),'Emissions (start here)'!CY38*453.59/3600*Dispersion!$AZ$8,0)</f>
        <v>0</v>
      </c>
      <c r="GV38" s="74">
        <f>IF(AND(ISNUMBER('Emissions (start here)'!CY38),ISNUMBER(Dispersion!$AZ$9)),'Emissions (start here)'!CY38*453.59/3600*Dispersion!$AZ$9,0)</f>
        <v>0</v>
      </c>
      <c r="GW38" s="74">
        <f>IF(AND(ISNUMBER('Emissions (start here)'!CZ38),ISNUMBER(Dispersion!$AZ$10)),'Emissions (start here)'!CZ38*2000*453.59/8760/3600*Dispersion!$AZ$10,0)</f>
        <v>0</v>
      </c>
      <c r="GX38" s="74">
        <f>IF(AND(ISNUMBER('Emissions (start here)'!CZ38),ISNUMBER(Dispersion!$AZ$11)),'Emissions (start here)'!CZ38*2000*453.59/8760/3600*Dispersion!$AZ$11,0)</f>
        <v>0</v>
      </c>
    </row>
    <row r="39" spans="1:206" x14ac:dyDescent="0.2">
      <c r="A39" s="51" t="str">
        <f>'Tox Values'!C39</f>
        <v>140-57-8</v>
      </c>
      <c r="B39" s="94" t="str">
        <f>'Tox Values'!D39</f>
        <v>Aramite</v>
      </c>
      <c r="C39" s="96">
        <f t="shared" si="1"/>
        <v>0</v>
      </c>
      <c r="D39" s="74">
        <f t="shared" si="2"/>
        <v>0</v>
      </c>
      <c r="E39" s="74">
        <f t="shared" si="3"/>
        <v>0</v>
      </c>
      <c r="F39" s="99">
        <f t="shared" si="4"/>
        <v>0</v>
      </c>
      <c r="G39" s="97">
        <f>IF(AND(ISNUMBER('Emissions (start here)'!E39),ISNUMBER(Dispersion!$C$8)),'Emissions (start here)'!E39*453.59/3600*Dispersion!$C$8,0)</f>
        <v>0</v>
      </c>
      <c r="H39" s="74">
        <f>IF(AND(ISNUMBER('Emissions (start here)'!E39),ISNUMBER(Dispersion!$C$9)),'Emissions (start here)'!E39*453.59/3600*Dispersion!$C$9,0)</f>
        <v>0</v>
      </c>
      <c r="I39" s="74">
        <f>IF(AND(ISNUMBER('Emissions (start here)'!F39),ISNUMBER(Dispersion!$C$10)),'Emissions (start here)'!F39*2000*453.59/8760/3600*Dispersion!$C$10,0)</f>
        <v>0</v>
      </c>
      <c r="J39" s="74">
        <f>IF(AND(ISNUMBER('Emissions (start here)'!F39),ISNUMBER(Dispersion!$C$11)),'Emissions (start here)'!F39*2000*453.59/8760/3600*Dispersion!$C$11,0)</f>
        <v>0</v>
      </c>
      <c r="K39" s="74">
        <f>IF(AND(ISNUMBER('Emissions (start here)'!G39),ISNUMBER(Dispersion!$D$8)),'Emissions (start here)'!G39*453.59/3600*Dispersion!$D$8,0)</f>
        <v>0</v>
      </c>
      <c r="L39" s="74">
        <f>IF(AND(ISNUMBER('Emissions (start here)'!G39),ISNUMBER(Dispersion!$D$9)),'Emissions (start here)'!G39*453.59/3600*Dispersion!$D$9,0)</f>
        <v>0</v>
      </c>
      <c r="M39" s="74">
        <f>IF(AND(ISNUMBER('Emissions (start here)'!H39),ISNUMBER(Dispersion!$D$10)),'Emissions (start here)'!H39*2000*453.59/8760/3600*Dispersion!$D$10,0)</f>
        <v>0</v>
      </c>
      <c r="N39" s="74">
        <f>IF(AND(ISNUMBER('Emissions (start here)'!H39),ISNUMBER(Dispersion!$D$11)),'Emissions (start here)'!H39*2000*453.59/8760/3600*Dispersion!$D$11,0)</f>
        <v>0</v>
      </c>
      <c r="O39" s="74">
        <f>IF(AND(ISNUMBER('Emissions (start here)'!I39),ISNUMBER(Dispersion!$E$8)),'Emissions (start here)'!I39*453.59/3600*Dispersion!$E$8,0)</f>
        <v>0</v>
      </c>
      <c r="P39" s="74">
        <f>IF(AND(ISNUMBER('Emissions (start here)'!I39),ISNUMBER(Dispersion!$E$9)),'Emissions (start here)'!I39*453.59/3600*Dispersion!$E$9,0)</f>
        <v>0</v>
      </c>
      <c r="Q39" s="74">
        <f>IF(AND(ISNUMBER('Emissions (start here)'!J39),ISNUMBER(Dispersion!$E$10)),'Emissions (start here)'!J39*2000*453.59/8760/3600*Dispersion!$E$10,0)</f>
        <v>0</v>
      </c>
      <c r="R39" s="74">
        <f>IF(AND(ISNUMBER('Emissions (start here)'!J39),ISNUMBER(Dispersion!$E$11)),'Emissions (start here)'!J39*2000*453.59/8760/3600*Dispersion!$E$11,0)</f>
        <v>0</v>
      </c>
      <c r="S39" s="74">
        <f>IF(AND(ISNUMBER('Emissions (start here)'!K39),ISNUMBER(Dispersion!$F$8)),'Emissions (start here)'!K39*453.59/3600*Dispersion!$F$8,0)</f>
        <v>0</v>
      </c>
      <c r="T39" s="74">
        <f>IF(AND(ISNUMBER('Emissions (start here)'!K39),ISNUMBER(Dispersion!$F$9)),'Emissions (start here)'!K39*453.59/3600*Dispersion!$F$9,0)</f>
        <v>0</v>
      </c>
      <c r="U39" s="74">
        <f>IF(AND(ISNUMBER('Emissions (start here)'!L39),ISNUMBER(Dispersion!$F$10)),'Emissions (start here)'!L39*2000*453.59/8760/3600*Dispersion!$F$10,0)</f>
        <v>0</v>
      </c>
      <c r="V39" s="74">
        <f>IF(AND(ISNUMBER('Emissions (start here)'!L39),ISNUMBER(Dispersion!$F$11)),'Emissions (start here)'!L39*2000*453.59/8760/3600*Dispersion!$F$11,0)</f>
        <v>0</v>
      </c>
      <c r="W39" s="74">
        <f>IF(AND(ISNUMBER('Emissions (start here)'!M39),ISNUMBER(Dispersion!$G$8)),'Emissions (start here)'!M39*453.59/3600*Dispersion!$G$8,0)</f>
        <v>0</v>
      </c>
      <c r="X39" s="74">
        <f>IF(AND(ISNUMBER('Emissions (start here)'!M39),ISNUMBER(Dispersion!$G$9)),'Emissions (start here)'!M39*453.59/3600*Dispersion!$G$9,0)</f>
        <v>0</v>
      </c>
      <c r="Y39" s="74">
        <f>IF(AND(ISNUMBER('Emissions (start here)'!N39),ISNUMBER(Dispersion!$G$10)),'Emissions (start here)'!N39*2000*453.59/8760/3600*Dispersion!$G$10,0)</f>
        <v>0</v>
      </c>
      <c r="Z39" s="74">
        <f>IF(AND(ISNUMBER('Emissions (start here)'!N39),ISNUMBER(Dispersion!$G$11)),'Emissions (start here)'!N39*2000*453.59/8760/3600*Dispersion!$G$11,0)</f>
        <v>0</v>
      </c>
      <c r="AA39" s="74">
        <f>IF(AND(ISNUMBER('Emissions (start here)'!O39),ISNUMBER(Dispersion!$H$8)),'Emissions (start here)'!O39*453.59/3600*Dispersion!$H$8,0)</f>
        <v>0</v>
      </c>
      <c r="AB39" s="74">
        <f>IF(AND(ISNUMBER('Emissions (start here)'!O39),ISNUMBER(Dispersion!$H$9)),'Emissions (start here)'!O39*453.59/3600*Dispersion!$H$9,0)</f>
        <v>0</v>
      </c>
      <c r="AC39" s="74">
        <f>IF(AND(ISNUMBER('Emissions (start here)'!P39),ISNUMBER(Dispersion!$H$10)),'Emissions (start here)'!P39*2000*453.59/8760/3600*Dispersion!$H$10,0)</f>
        <v>0</v>
      </c>
      <c r="AD39" s="74">
        <f>IF(AND(ISNUMBER('Emissions (start here)'!P39),ISNUMBER(Dispersion!$H$11)),'Emissions (start here)'!P39*2000*453.59/8760/3600*Dispersion!$H$11,0)</f>
        <v>0</v>
      </c>
      <c r="AE39" s="74">
        <f>IF(AND(ISNUMBER('Emissions (start here)'!Q39),ISNUMBER(Dispersion!$I$8)),'Emissions (start here)'!Q39*453.59/3600*Dispersion!$I$8,0)</f>
        <v>0</v>
      </c>
      <c r="AF39" s="74">
        <f>IF(AND(ISNUMBER('Emissions (start here)'!Q39),ISNUMBER(Dispersion!$I$9)),'Emissions (start here)'!Q39*453.59/3600*Dispersion!$I$9,0)</f>
        <v>0</v>
      </c>
      <c r="AG39" s="74">
        <f>IF(AND(ISNUMBER('Emissions (start here)'!R39),ISNUMBER(Dispersion!$I$10)),'Emissions (start here)'!R39*2000*453.59/8760/3600*Dispersion!$I$10,0)</f>
        <v>0</v>
      </c>
      <c r="AH39" s="74">
        <f>IF(AND(ISNUMBER('Emissions (start here)'!R39),ISNUMBER(Dispersion!$I$11)),'Emissions (start here)'!R39*2000*453.59/8760/3600*Dispersion!$I$11,0)</f>
        <v>0</v>
      </c>
      <c r="AI39" s="74">
        <f>IF(AND(ISNUMBER('Emissions (start here)'!S39),ISNUMBER(Dispersion!$J$8)),'Emissions (start here)'!S39*453.59/3600*Dispersion!$J$8,0)</f>
        <v>0</v>
      </c>
      <c r="AJ39" s="74">
        <f>IF(AND(ISNUMBER('Emissions (start here)'!S39),ISNUMBER(Dispersion!$J$9)),'Emissions (start here)'!S39*453.59/3600*Dispersion!$J$9,0)</f>
        <v>0</v>
      </c>
      <c r="AK39" s="74">
        <f>IF(AND(ISNUMBER('Emissions (start here)'!T39),ISNUMBER(Dispersion!$J$10)),'Emissions (start here)'!T39*2000*453.59/8760/3600*Dispersion!$J$10,0)</f>
        <v>0</v>
      </c>
      <c r="AL39" s="74">
        <f>IF(AND(ISNUMBER('Emissions (start here)'!T39),ISNUMBER(Dispersion!$J$11)),'Emissions (start here)'!T39*2000*453.59/8760/3600*Dispersion!$J$11,0)</f>
        <v>0</v>
      </c>
      <c r="AM39" s="74">
        <f>IF(AND(ISNUMBER('Emissions (start here)'!U39),ISNUMBER(Dispersion!$K$8)),'Emissions (start here)'!U39*453.59/3600*Dispersion!$K$8,0)</f>
        <v>0</v>
      </c>
      <c r="AN39" s="74">
        <f>IF(AND(ISNUMBER('Emissions (start here)'!U39),ISNUMBER(Dispersion!$K$9)),'Emissions (start here)'!U39*453.59/3600*Dispersion!$K$9,0)</f>
        <v>0</v>
      </c>
      <c r="AO39" s="74">
        <f>IF(AND(ISNUMBER('Emissions (start here)'!V39),ISNUMBER(Dispersion!$K$10)),'Emissions (start here)'!V39*2000*453.59/8760/3600*Dispersion!$K$10,0)</f>
        <v>0</v>
      </c>
      <c r="AP39" s="74">
        <f>IF(AND(ISNUMBER('Emissions (start here)'!V39),ISNUMBER(Dispersion!$K$11)),'Emissions (start here)'!V39*2000*453.59/8760/3600*Dispersion!$K$11,0)</f>
        <v>0</v>
      </c>
      <c r="AQ39" s="74">
        <f>IF(AND(ISNUMBER('Emissions (start here)'!W39),ISNUMBER(Dispersion!$L$8)),'Emissions (start here)'!W39*453.59/3600*Dispersion!$L$8,0)</f>
        <v>0</v>
      </c>
      <c r="AR39" s="74">
        <f>IF(AND(ISNUMBER('Emissions (start here)'!W39),ISNUMBER(Dispersion!$L$9)),'Emissions (start here)'!W39*453.59/3600*Dispersion!$L$9,0)</f>
        <v>0</v>
      </c>
      <c r="AS39" s="74">
        <f>IF(AND(ISNUMBER('Emissions (start here)'!X39),ISNUMBER(Dispersion!$L$10)),'Emissions (start here)'!X39*2000*453.59/8760/3600*Dispersion!$L$10,0)</f>
        <v>0</v>
      </c>
      <c r="AT39" s="74">
        <f>IF(AND(ISNUMBER('Emissions (start here)'!X39),ISNUMBER(Dispersion!$L$11)),'Emissions (start here)'!X39*2000*453.59/8760/3600*Dispersion!$L$11,0)</f>
        <v>0</v>
      </c>
      <c r="AU39" s="74">
        <f>IF(AND(ISNUMBER('Emissions (start here)'!Y39),ISNUMBER(Dispersion!$M$8)),'Emissions (start here)'!Y39*453.59/3600*Dispersion!$M$8,0)</f>
        <v>0</v>
      </c>
      <c r="AV39" s="74">
        <f>IF(AND(ISNUMBER('Emissions (start here)'!Y39),ISNUMBER(Dispersion!$M$9)),'Emissions (start here)'!Y39*453.59/3600*Dispersion!$M$9,0)</f>
        <v>0</v>
      </c>
      <c r="AW39" s="74">
        <f>IF(AND(ISNUMBER('Emissions (start here)'!Z39),ISNUMBER(Dispersion!$M$10)),'Emissions (start here)'!Z39*2000*453.59/8760/3600*Dispersion!$M$10,0)</f>
        <v>0</v>
      </c>
      <c r="AX39" s="74">
        <f>IF(AND(ISNUMBER('Emissions (start here)'!Z39),ISNUMBER(Dispersion!$M$11)),'Emissions (start here)'!Z39*2000*453.59/8760/3600*Dispersion!$M$11,0)</f>
        <v>0</v>
      </c>
      <c r="AY39" s="74">
        <f>IF(AND(ISNUMBER('Emissions (start here)'!AA39),ISNUMBER(Dispersion!$N$8)),'Emissions (start here)'!AA39*453.59/3600*Dispersion!$N$8,0)</f>
        <v>0</v>
      </c>
      <c r="AZ39" s="74">
        <f>IF(AND(ISNUMBER('Emissions (start here)'!AA39),ISNUMBER(Dispersion!$N$9)),'Emissions (start here)'!AA39*453.59/3600*Dispersion!$N$9,0)</f>
        <v>0</v>
      </c>
      <c r="BA39" s="74">
        <f>IF(AND(ISNUMBER('Emissions (start here)'!AB39),ISNUMBER(Dispersion!$N$10)),'Emissions (start here)'!AB39*2000*453.59/8760/3600*Dispersion!$N$10,0)</f>
        <v>0</v>
      </c>
      <c r="BB39" s="74">
        <f>IF(AND(ISNUMBER('Emissions (start here)'!AB39),ISNUMBER(Dispersion!$N$11)),'Emissions (start here)'!AB39*2000*453.59/8760/3600*Dispersion!$N$11,0)</f>
        <v>0</v>
      </c>
      <c r="BC39" s="74">
        <f>IF(AND(ISNUMBER('Emissions (start here)'!AC39),ISNUMBER(Dispersion!$O$8)),'Emissions (start here)'!AC39*453.59/3600*Dispersion!$O$8,0)</f>
        <v>0</v>
      </c>
      <c r="BD39" s="74">
        <f>IF(AND(ISNUMBER('Emissions (start here)'!AC39),ISNUMBER(Dispersion!$O$9)),'Emissions (start here)'!AC39*453.59/3600*Dispersion!$O$9,0)</f>
        <v>0</v>
      </c>
      <c r="BE39" s="74">
        <f>IF(AND(ISNUMBER('Emissions (start here)'!AD39),ISNUMBER(Dispersion!$O$10)),'Emissions (start here)'!AD39*2000*453.59/8760/3600*Dispersion!$O$10,0)</f>
        <v>0</v>
      </c>
      <c r="BF39" s="74">
        <f>IF(AND(ISNUMBER('Emissions (start here)'!AD39),ISNUMBER(Dispersion!$O$11)),'Emissions (start here)'!AD39*2000*453.59/8760/3600*Dispersion!$O$11,0)</f>
        <v>0</v>
      </c>
      <c r="BG39" s="74">
        <f>IF(AND(ISNUMBER('Emissions (start here)'!AE39),ISNUMBER(Dispersion!$P$8)),'Emissions (start here)'!AE39*453.59/3600*Dispersion!$P$8,0)</f>
        <v>0</v>
      </c>
      <c r="BH39" s="74">
        <f>IF(AND(ISNUMBER('Emissions (start here)'!AE39),ISNUMBER(Dispersion!$P$9)),'Emissions (start here)'!AE39*453.59/3600*Dispersion!$P$9,0)</f>
        <v>0</v>
      </c>
      <c r="BI39" s="74">
        <f>IF(AND(ISNUMBER('Emissions (start here)'!AF39),ISNUMBER(Dispersion!$P$10)),'Emissions (start here)'!AF39*2000*453.59/8760/3600*Dispersion!$P$10,0)</f>
        <v>0</v>
      </c>
      <c r="BJ39" s="74">
        <f>IF(AND(ISNUMBER('Emissions (start here)'!AF39),ISNUMBER(Dispersion!$P$11)),'Emissions (start here)'!AF39*2000*453.59/8760/3600*Dispersion!$P$11,0)</f>
        <v>0</v>
      </c>
      <c r="BK39" s="74">
        <f>IF(AND(ISNUMBER('Emissions (start here)'!AG39),ISNUMBER(Dispersion!$Q$8)),'Emissions (start here)'!AG39*453.59/3600*Dispersion!$Q$8,0)</f>
        <v>0</v>
      </c>
      <c r="BL39" s="74">
        <f>IF(AND(ISNUMBER('Emissions (start here)'!AG39),ISNUMBER(Dispersion!$Q$9)),'Emissions (start here)'!AG39*453.59/3600*Dispersion!$Q$9,0)</f>
        <v>0</v>
      </c>
      <c r="BM39" s="74">
        <f>IF(AND(ISNUMBER('Emissions (start here)'!AH39),ISNUMBER(Dispersion!$Q$10)),'Emissions (start here)'!AH39*2000*453.59/8760/3600*Dispersion!$Q$10,0)</f>
        <v>0</v>
      </c>
      <c r="BN39" s="74">
        <f>IF(AND(ISNUMBER('Emissions (start here)'!AH39),ISNUMBER(Dispersion!$Q$11)),'Emissions (start here)'!AH39*2000*453.59/8760/3600*Dispersion!$Q$11,0)</f>
        <v>0</v>
      </c>
      <c r="BO39" s="74">
        <f>IF(AND(ISNUMBER('Emissions (start here)'!AI39),ISNUMBER(Dispersion!$R$8)),'Emissions (start here)'!AI39*453.59/3600*Dispersion!$R$8,0)</f>
        <v>0</v>
      </c>
      <c r="BP39" s="74">
        <f>IF(AND(ISNUMBER('Emissions (start here)'!AI39),ISNUMBER(Dispersion!$R$9)),'Emissions (start here)'!AI39*453.59/3600*Dispersion!$R$9,0)</f>
        <v>0</v>
      </c>
      <c r="BQ39" s="74">
        <f>IF(AND(ISNUMBER('Emissions (start here)'!AJ39),ISNUMBER(Dispersion!$R$10)),'Emissions (start here)'!AJ39*2000*453.59/8760/3600*Dispersion!$R$10,0)</f>
        <v>0</v>
      </c>
      <c r="BR39" s="74">
        <f>IF(AND(ISNUMBER('Emissions (start here)'!AJ39),ISNUMBER(Dispersion!$R$11)),'Emissions (start here)'!AJ39*2000*453.59/8760/3600*Dispersion!$R$11,0)</f>
        <v>0</v>
      </c>
      <c r="BS39" s="74">
        <f>IF(AND(ISNUMBER('Emissions (start here)'!AK39),ISNUMBER(Dispersion!$S$8)),'Emissions (start here)'!AK39*453.59/3600*Dispersion!$S$8,0)</f>
        <v>0</v>
      </c>
      <c r="BT39" s="74">
        <f>IF(AND(ISNUMBER('Emissions (start here)'!AK39),ISNUMBER(Dispersion!$S$9)),'Emissions (start here)'!AK39*453.59/3600*Dispersion!$S$9,0)</f>
        <v>0</v>
      </c>
      <c r="BU39" s="74">
        <f>IF(AND(ISNUMBER('Emissions (start here)'!AL39),ISNUMBER(Dispersion!$S$10)),'Emissions (start here)'!AL39*2000*453.59/8760/3600*Dispersion!$S$10,0)</f>
        <v>0</v>
      </c>
      <c r="BV39" s="74">
        <f>IF(AND(ISNUMBER('Emissions (start here)'!AL39),ISNUMBER(Dispersion!$S$11)),'Emissions (start here)'!AL39*2000*453.59/8760/3600*Dispersion!$S$11,0)</f>
        <v>0</v>
      </c>
      <c r="BW39" s="74">
        <f>IF(AND(ISNUMBER('Emissions (start here)'!AM39),ISNUMBER(Dispersion!$T$8)),'Emissions (start here)'!AM39*453.59/3600*Dispersion!$T$8,0)</f>
        <v>0</v>
      </c>
      <c r="BX39" s="74">
        <f>IF(AND(ISNUMBER('Emissions (start here)'!AM39),ISNUMBER(Dispersion!$T$9)),'Emissions (start here)'!AM39*453.59/3600*Dispersion!$T$9,0)</f>
        <v>0</v>
      </c>
      <c r="BY39" s="74">
        <f>IF(AND(ISNUMBER('Emissions (start here)'!AN39),ISNUMBER(Dispersion!$T$10)),'Emissions (start here)'!AN39*2000*453.59/8760/3600*Dispersion!$T$10,0)</f>
        <v>0</v>
      </c>
      <c r="BZ39" s="74">
        <f>IF(AND(ISNUMBER('Emissions (start here)'!AN39),ISNUMBER(Dispersion!$T$11)),'Emissions (start here)'!AN39*2000*453.59/8760/3600*Dispersion!$T$11,0)</f>
        <v>0</v>
      </c>
      <c r="CA39" s="74">
        <f>IF(AND(ISNUMBER('Emissions (start here)'!AO39),ISNUMBER(Dispersion!$U$8)),'Emissions (start here)'!AO39*453.59/3600*Dispersion!$U$8,0)</f>
        <v>0</v>
      </c>
      <c r="CB39" s="74">
        <f>IF(AND(ISNUMBER('Emissions (start here)'!AO39),ISNUMBER(Dispersion!$U$9)),'Emissions (start here)'!AO39*453.59/3600*Dispersion!$U$9,0)</f>
        <v>0</v>
      </c>
      <c r="CC39" s="74">
        <f>IF(AND(ISNUMBER('Emissions (start here)'!AP39),ISNUMBER(Dispersion!$U$10)),'Emissions (start here)'!AP39*2000*453.59/8760/3600*Dispersion!$U$10,0)</f>
        <v>0</v>
      </c>
      <c r="CD39" s="74">
        <f>IF(AND(ISNUMBER('Emissions (start here)'!AP39),ISNUMBER(Dispersion!$U$11)),'Emissions (start here)'!AP39*2000*453.59/8760/3600*Dispersion!$U$11,0)</f>
        <v>0</v>
      </c>
      <c r="CE39" s="74">
        <f>IF(AND(ISNUMBER('Emissions (start here)'!AQ39),ISNUMBER(Dispersion!$V$8)),'Emissions (start here)'!AQ39*453.59/3600*Dispersion!$V$8,0)</f>
        <v>0</v>
      </c>
      <c r="CF39" s="74">
        <f>IF(AND(ISNUMBER('Emissions (start here)'!AQ39),ISNUMBER(Dispersion!$V$9)),'Emissions (start here)'!AQ39*453.59/3600*Dispersion!$V$9,0)</f>
        <v>0</v>
      </c>
      <c r="CG39" s="74">
        <f>IF(AND(ISNUMBER('Emissions (start here)'!AR39),ISNUMBER(Dispersion!$V$10)),'Emissions (start here)'!AR39*2000*453.59/8760/3600*Dispersion!$V$10,0)</f>
        <v>0</v>
      </c>
      <c r="CH39" s="74">
        <f>IF(AND(ISNUMBER('Emissions (start here)'!AR39),ISNUMBER(Dispersion!$V$11)),'Emissions (start here)'!AR39*2000*453.59/8760/3600*Dispersion!$V$11,0)</f>
        <v>0</v>
      </c>
      <c r="CI39" s="74">
        <f>IF(AND(ISNUMBER('Emissions (start here)'!AS39),ISNUMBER(Dispersion!$W$8)),'Emissions (start here)'!AS39*453.59/3600*Dispersion!$W$8,0)</f>
        <v>0</v>
      </c>
      <c r="CJ39" s="74">
        <f>IF(AND(ISNUMBER('Emissions (start here)'!AS39),ISNUMBER(Dispersion!$W$9)),'Emissions (start here)'!AS39*453.59/3600*Dispersion!$W$9,0)</f>
        <v>0</v>
      </c>
      <c r="CK39" s="74">
        <f>IF(AND(ISNUMBER('Emissions (start here)'!AT39),ISNUMBER(Dispersion!$W$10)),'Emissions (start here)'!AT39*2000*453.59/8760/3600*Dispersion!$W$10,0)</f>
        <v>0</v>
      </c>
      <c r="CL39" s="74">
        <f>IF(AND(ISNUMBER('Emissions (start here)'!AT39),ISNUMBER(Dispersion!$W$11)),'Emissions (start here)'!AT39*2000*453.59/8760/3600*Dispersion!$W$11,0)</f>
        <v>0</v>
      </c>
      <c r="CM39" s="74">
        <f>IF(AND(ISNUMBER('Emissions (start here)'!AU39),ISNUMBER(Dispersion!$X$8)),'Emissions (start here)'!AU39*453.59/3600*Dispersion!$X$8,0)</f>
        <v>0</v>
      </c>
      <c r="CN39" s="74">
        <f>IF(AND(ISNUMBER('Emissions (start here)'!AU39),ISNUMBER(Dispersion!$X$9)),'Emissions (start here)'!AU39*453.59/3600*Dispersion!$X$9,0)</f>
        <v>0</v>
      </c>
      <c r="CO39" s="74">
        <f>IF(AND(ISNUMBER('Emissions (start here)'!AV39),ISNUMBER(Dispersion!$X$10)),'Emissions (start here)'!AV39*2000*453.59/8760/3600*Dispersion!$X$10,0)</f>
        <v>0</v>
      </c>
      <c r="CP39" s="74">
        <f>IF(AND(ISNUMBER('Emissions (start here)'!AV39),ISNUMBER(Dispersion!$X$11)),'Emissions (start here)'!AV39*2000*453.59/8760/3600*Dispersion!$X$11,0)</f>
        <v>0</v>
      </c>
      <c r="CQ39" s="74">
        <f>IF(AND(ISNUMBER('Emissions (start here)'!AW39),ISNUMBER(Dispersion!$Y$8)),'Emissions (start here)'!AW39*453.59/3600*Dispersion!$Y$8,0)</f>
        <v>0</v>
      </c>
      <c r="CR39" s="74">
        <f>IF(AND(ISNUMBER('Emissions (start here)'!AW39),ISNUMBER(Dispersion!$Y$9)),'Emissions (start here)'!AW39*453.59/3600*Dispersion!$Y$9,0)</f>
        <v>0</v>
      </c>
      <c r="CS39" s="74">
        <f>IF(AND(ISNUMBER('Emissions (start here)'!AX39),ISNUMBER(Dispersion!$Y$10)),'Emissions (start here)'!AX39*2000*453.59/8760/3600*Dispersion!$Y$10,0)</f>
        <v>0</v>
      </c>
      <c r="CT39" s="74">
        <f>IF(AND(ISNUMBER('Emissions (start here)'!AX39),ISNUMBER(Dispersion!$Y$11)),'Emissions (start here)'!AX39*2000*453.59/8760/3600*Dispersion!$Y$11,0)</f>
        <v>0</v>
      </c>
      <c r="CU39" s="74">
        <f>IF(AND(ISNUMBER('Emissions (start here)'!AY39),ISNUMBER(Dispersion!$Z$8)),'Emissions (start here)'!AY39*453.59/3600*Dispersion!$Z$8,0)</f>
        <v>0</v>
      </c>
      <c r="CV39" s="74">
        <f>IF(AND(ISNUMBER('Emissions (start here)'!AY39),ISNUMBER(Dispersion!$Z$9)),'Emissions (start here)'!AY39*453.59/3600*Dispersion!$Z$9,0)</f>
        <v>0</v>
      </c>
      <c r="CW39" s="74">
        <f>IF(AND(ISNUMBER('Emissions (start here)'!AZ39),ISNUMBER(Dispersion!$Z$10)),'Emissions (start here)'!AZ39*2000*453.59/8760/3600*Dispersion!$Z$10,0)</f>
        <v>0</v>
      </c>
      <c r="CX39" s="74">
        <f>IF(AND(ISNUMBER('Emissions (start here)'!AZ39),ISNUMBER(Dispersion!$Z$11)),'Emissions (start here)'!AZ39*2000*453.59/8760/3600*Dispersion!$Z$11,0)</f>
        <v>0</v>
      </c>
      <c r="CY39" s="74">
        <f>IF(AND(ISNUMBER('Emissions (start here)'!BA39),ISNUMBER(Dispersion!$AA$8)),'Emissions (start here)'!BA39*453.59/3600*Dispersion!$AA$8,0)</f>
        <v>0</v>
      </c>
      <c r="CZ39" s="74">
        <f>IF(AND(ISNUMBER('Emissions (start here)'!BA39),ISNUMBER(Dispersion!$AA$9)),'Emissions (start here)'!BA39*453.59/3600*Dispersion!$AA$9,0)</f>
        <v>0</v>
      </c>
      <c r="DA39" s="74">
        <f>IF(AND(ISNUMBER('Emissions (start here)'!BB39),ISNUMBER(Dispersion!$AA$10)),'Emissions (start here)'!BB39*2000*453.59/8760/3600*Dispersion!$AA$10,0)</f>
        <v>0</v>
      </c>
      <c r="DB39" s="74">
        <f>IF(AND(ISNUMBER('Emissions (start here)'!BB39),ISNUMBER(Dispersion!$AA$11)),'Emissions (start here)'!BB39*2000*453.59/8760/3600*Dispersion!$AA$11,0)</f>
        <v>0</v>
      </c>
      <c r="DC39" s="74">
        <f>IF(AND(ISNUMBER('Emissions (start here)'!BC39),ISNUMBER(Dispersion!$AB$8)),'Emissions (start here)'!BC39*453.59/3600*Dispersion!$AB$8,0)</f>
        <v>0</v>
      </c>
      <c r="DD39" s="74">
        <f>IF(AND(ISNUMBER('Emissions (start here)'!BC39),ISNUMBER(Dispersion!$AB$9)),'Emissions (start here)'!BC39*453.59/3600*Dispersion!$AB$9,0)</f>
        <v>0</v>
      </c>
      <c r="DE39" s="74">
        <f>IF(AND(ISNUMBER('Emissions (start here)'!BD39),ISNUMBER(Dispersion!$AB$10)),'Emissions (start here)'!BD39*2000*453.59/8760/3600*Dispersion!$AB$10,0)</f>
        <v>0</v>
      </c>
      <c r="DF39" s="74">
        <f>IF(AND(ISNUMBER('Emissions (start here)'!BD39),ISNUMBER(Dispersion!$AB$11)),'Emissions (start here)'!BD39*2000*453.59/8760/3600*Dispersion!$AB$11,0)</f>
        <v>0</v>
      </c>
      <c r="DG39" s="74">
        <f>IF(AND(ISNUMBER('Emissions (start here)'!BE39),ISNUMBER(Dispersion!$AC$8)),'Emissions (start here)'!BE39*453.59/3600*Dispersion!$AC$8,0)</f>
        <v>0</v>
      </c>
      <c r="DH39" s="74">
        <f>IF(AND(ISNUMBER('Emissions (start here)'!BE39),ISNUMBER(Dispersion!$AC$9)),'Emissions (start here)'!BE39*453.59/3600*Dispersion!$AC$9,0)</f>
        <v>0</v>
      </c>
      <c r="DI39" s="74">
        <f>IF(AND(ISNUMBER('Emissions (start here)'!BF39),ISNUMBER(Dispersion!$AC$10)),'Emissions (start here)'!BF39*2000*453.59/8760/3600*Dispersion!$AC$10,0)</f>
        <v>0</v>
      </c>
      <c r="DJ39" s="74">
        <f>IF(AND(ISNUMBER('Emissions (start here)'!BF39),ISNUMBER(Dispersion!$AC$11)),'Emissions (start here)'!BF39*2000*453.59/8760/3600*Dispersion!$AC$11,0)</f>
        <v>0</v>
      </c>
      <c r="DK39" s="74">
        <f>IF(AND(ISNUMBER('Emissions (start here)'!BG39),ISNUMBER(Dispersion!$AD$8)),'Emissions (start here)'!BG39*453.59/3600*Dispersion!$AD$8,0)</f>
        <v>0</v>
      </c>
      <c r="DL39" s="74">
        <f>IF(AND(ISNUMBER('Emissions (start here)'!BG39),ISNUMBER(Dispersion!$AD$9)),'Emissions (start here)'!BG39*453.59/3600*Dispersion!$AD$9,0)</f>
        <v>0</v>
      </c>
      <c r="DM39" s="74">
        <f>IF(AND(ISNUMBER('Emissions (start here)'!BH39),ISNUMBER(Dispersion!$AD$10)),'Emissions (start here)'!BH39*2000*453.59/8760/3600*Dispersion!$AD$10,0)</f>
        <v>0</v>
      </c>
      <c r="DN39" s="74">
        <f>IF(AND(ISNUMBER('Emissions (start here)'!BH39),ISNUMBER(Dispersion!$AD$11)),'Emissions (start here)'!BH39*2000*453.59/8760/3600*Dispersion!$AD$11,0)</f>
        <v>0</v>
      </c>
      <c r="DO39" s="74">
        <f>IF(AND(ISNUMBER('Emissions (start here)'!BI39),ISNUMBER(Dispersion!$AE$8)),'Emissions (start here)'!BI39*453.59/3600*Dispersion!$AE$8,0)</f>
        <v>0</v>
      </c>
      <c r="DP39" s="74">
        <f>IF(AND(ISNUMBER('Emissions (start here)'!BI39),ISNUMBER(Dispersion!$AE$9)),'Emissions (start here)'!BI39*453.59/3600*Dispersion!$AE$9,0)</f>
        <v>0</v>
      </c>
      <c r="DQ39" s="74">
        <f>IF(AND(ISNUMBER('Emissions (start here)'!BJ39),ISNUMBER(Dispersion!$AE$10)),'Emissions (start here)'!BJ39*2000*453.59/8760/3600*Dispersion!$AE$10,0)</f>
        <v>0</v>
      </c>
      <c r="DR39" s="74">
        <f>IF(AND(ISNUMBER('Emissions (start here)'!BJ39),ISNUMBER(Dispersion!$AE$11)),'Emissions (start here)'!BJ39*2000*453.59/8760/3600*Dispersion!$AE$11,0)</f>
        <v>0</v>
      </c>
      <c r="DS39" s="74">
        <f>IF(AND(ISNUMBER('Emissions (start here)'!BK39),ISNUMBER(Dispersion!$AF$8)),'Emissions (start here)'!BK39*453.59/3600*Dispersion!$AF$8,0)</f>
        <v>0</v>
      </c>
      <c r="DT39" s="74">
        <f>IF(AND(ISNUMBER('Emissions (start here)'!BK39),ISNUMBER(Dispersion!$AF$9)),'Emissions (start here)'!BK39*453.59/3600*Dispersion!$AF$9,0)</f>
        <v>0</v>
      </c>
      <c r="DU39" s="74">
        <f>IF(AND(ISNUMBER('Emissions (start here)'!BL39),ISNUMBER(Dispersion!$AF$10)),'Emissions (start here)'!BL39*2000*453.59/8760/3600*Dispersion!$AF$10,0)</f>
        <v>0</v>
      </c>
      <c r="DV39" s="74">
        <f>IF(AND(ISNUMBER('Emissions (start here)'!BL39),ISNUMBER(Dispersion!$AF$11)),'Emissions (start here)'!BL39*2000*453.59/8760/3600*Dispersion!$AF$11,0)</f>
        <v>0</v>
      </c>
      <c r="DW39" s="74">
        <f>IF(AND(ISNUMBER('Emissions (start here)'!BM39),ISNUMBER(Dispersion!$AG$8)),'Emissions (start here)'!BM39*453.59/3600*Dispersion!$AG$8,0)</f>
        <v>0</v>
      </c>
      <c r="DX39" s="74">
        <f>IF(AND(ISNUMBER('Emissions (start here)'!BM39),ISNUMBER(Dispersion!$AG$9)),'Emissions (start here)'!BM39*453.59/3600*Dispersion!$AG$9,0)</f>
        <v>0</v>
      </c>
      <c r="DY39" s="74">
        <f>IF(AND(ISNUMBER('Emissions (start here)'!BN39),ISNUMBER(Dispersion!$AG$10)),'Emissions (start here)'!BN39*2000*453.59/8760/3600*Dispersion!$AG$10,0)</f>
        <v>0</v>
      </c>
      <c r="DZ39" s="74">
        <f>IF(AND(ISNUMBER('Emissions (start here)'!BN39),ISNUMBER(Dispersion!$AG$11)),'Emissions (start here)'!BN39*2000*453.59/8760/3600*Dispersion!$AG$11,0)</f>
        <v>0</v>
      </c>
      <c r="EA39" s="74">
        <f>IF(AND(ISNUMBER('Emissions (start here)'!BO39),ISNUMBER(Dispersion!$AH$8)),'Emissions (start here)'!BO39*453.59/3600*Dispersion!$AH$8,0)</f>
        <v>0</v>
      </c>
      <c r="EB39" s="74">
        <f>IF(AND(ISNUMBER('Emissions (start here)'!BO39),ISNUMBER(Dispersion!$AH$9)),'Emissions (start here)'!BO39*453.59/3600*Dispersion!$AH$9,0)</f>
        <v>0</v>
      </c>
      <c r="EC39" s="74">
        <f>IF(AND(ISNUMBER('Emissions (start here)'!BP39),ISNUMBER(Dispersion!$AH$10)),'Emissions (start here)'!BP39*2000*453.59/8760/3600*Dispersion!$AH$10,0)</f>
        <v>0</v>
      </c>
      <c r="ED39" s="74">
        <f>IF(AND(ISNUMBER('Emissions (start here)'!BP39),ISNUMBER(Dispersion!$AH$11)),'Emissions (start here)'!BP39*2000*453.59/8760/3600*Dispersion!$AH$11,0)</f>
        <v>0</v>
      </c>
      <c r="EE39" s="74">
        <f>IF(AND(ISNUMBER('Emissions (start here)'!BQ39),ISNUMBER(Dispersion!$AI$8)),'Emissions (start here)'!BQ39*453.59/3600*Dispersion!$AI$8,0)</f>
        <v>0</v>
      </c>
      <c r="EF39" s="74">
        <f>IF(AND(ISNUMBER('Emissions (start here)'!BQ39),ISNUMBER(Dispersion!$AI$9)),'Emissions (start here)'!BQ39*453.59/3600*Dispersion!$AI$9,0)</f>
        <v>0</v>
      </c>
      <c r="EG39" s="74">
        <f>IF(AND(ISNUMBER('Emissions (start here)'!BR39),ISNUMBER(Dispersion!$AI$10)),'Emissions (start here)'!BR39*2000*453.59/8760/3600*Dispersion!$AI$10,0)</f>
        <v>0</v>
      </c>
      <c r="EH39" s="74">
        <f>IF(AND(ISNUMBER('Emissions (start here)'!BR39),ISNUMBER(Dispersion!$AI$11)),'Emissions (start here)'!BR39*2000*453.59/8760/3600*Dispersion!$AI$11,0)</f>
        <v>0</v>
      </c>
      <c r="EI39" s="74">
        <f>IF(AND(ISNUMBER('Emissions (start here)'!BS39),ISNUMBER(Dispersion!$AJ$8)),'Emissions (start here)'!BS39*453.59/3600*Dispersion!$AJ$8,0)</f>
        <v>0</v>
      </c>
      <c r="EJ39" s="74">
        <f>IF(AND(ISNUMBER('Emissions (start here)'!BS39),ISNUMBER(Dispersion!$AJ$9)),'Emissions (start here)'!BS39*453.59/3600*Dispersion!$AJ$9,0)</f>
        <v>0</v>
      </c>
      <c r="EK39" s="74">
        <f>IF(AND(ISNUMBER('Emissions (start here)'!BT39),ISNUMBER(Dispersion!$AJ$10)),'Emissions (start here)'!BT39*2000*453.59/8760/3600*Dispersion!$AJ$10,0)</f>
        <v>0</v>
      </c>
      <c r="EL39" s="74">
        <f>IF(AND(ISNUMBER('Emissions (start here)'!BT39),ISNUMBER(Dispersion!$AJ$11)),'Emissions (start here)'!BT39*2000*453.59/8760/3600*Dispersion!$AJ$11,0)</f>
        <v>0</v>
      </c>
      <c r="EM39" s="74">
        <f>IF(AND(ISNUMBER('Emissions (start here)'!BU39),ISNUMBER(Dispersion!$AK$8)),'Emissions (start here)'!BU39*453.59/3600*Dispersion!$AK$8,0)</f>
        <v>0</v>
      </c>
      <c r="EN39" s="74">
        <f>IF(AND(ISNUMBER('Emissions (start here)'!BU39),ISNUMBER(Dispersion!$AK$9)),'Emissions (start here)'!BU39*453.59/3600*Dispersion!$AK$9,0)</f>
        <v>0</v>
      </c>
      <c r="EO39" s="74">
        <f>IF(AND(ISNUMBER('Emissions (start here)'!BV39),ISNUMBER(Dispersion!$AK$10)),'Emissions (start here)'!BV39*2000*453.59/8760/3600*Dispersion!$AK$10,0)</f>
        <v>0</v>
      </c>
      <c r="EP39" s="74">
        <f>IF(AND(ISNUMBER('Emissions (start here)'!BV39),ISNUMBER(Dispersion!$AK$11)),'Emissions (start here)'!BV39*2000*453.59/8760/3600*Dispersion!$AK$11,0)</f>
        <v>0</v>
      </c>
      <c r="EQ39" s="74">
        <f>IF(AND(ISNUMBER('Emissions (start here)'!BW39),ISNUMBER(Dispersion!$AL$8)),'Emissions (start here)'!BW39*453.59/3600*Dispersion!$AL$8,0)</f>
        <v>0</v>
      </c>
      <c r="ER39" s="74">
        <f>IF(AND(ISNUMBER('Emissions (start here)'!BW39),ISNUMBER(Dispersion!$AL$9)),'Emissions (start here)'!BW39*453.59/3600*Dispersion!$AL$9,0)</f>
        <v>0</v>
      </c>
      <c r="ES39" s="74">
        <f>IF(AND(ISNUMBER('Emissions (start here)'!BX39),ISNUMBER(Dispersion!$AL$10)),'Emissions (start here)'!BX39*2000*453.59/8760/3600*Dispersion!$AL$10,0)</f>
        <v>0</v>
      </c>
      <c r="ET39" s="74">
        <f>IF(AND(ISNUMBER('Emissions (start here)'!BX39),ISNUMBER(Dispersion!$AL$11)),'Emissions (start here)'!BX39*2000*453.59/8760/3600*Dispersion!$AL$11,0)</f>
        <v>0</v>
      </c>
      <c r="EU39" s="74">
        <f>IF(AND(ISNUMBER('Emissions (start here)'!BY39),ISNUMBER(Dispersion!$AM$8)),'Emissions (start here)'!BY39*453.59/3600*Dispersion!$AM$8,0)</f>
        <v>0</v>
      </c>
      <c r="EV39" s="74">
        <f>IF(AND(ISNUMBER('Emissions (start here)'!BY39),ISNUMBER(Dispersion!$AM$9)),'Emissions (start here)'!BY39*453.59/3600*Dispersion!$AM$9,0)</f>
        <v>0</v>
      </c>
      <c r="EW39" s="74">
        <f>IF(AND(ISNUMBER('Emissions (start here)'!BZ39),ISNUMBER(Dispersion!$AM$10)),'Emissions (start here)'!BZ39*2000*453.59/8760/3600*Dispersion!$AM$10,0)</f>
        <v>0</v>
      </c>
      <c r="EX39" s="74">
        <f>IF(AND(ISNUMBER('Emissions (start here)'!BZ39),ISNUMBER(Dispersion!$AM$11)),'Emissions (start here)'!BZ39*2000*453.59/8760/3600*Dispersion!$AM$11,0)</f>
        <v>0</v>
      </c>
      <c r="EY39" s="74">
        <f>IF(AND(ISNUMBER('Emissions (start here)'!CA39),ISNUMBER(Dispersion!$AN$8)),'Emissions (start here)'!CA39*453.59/3600*Dispersion!$AN$8,0)</f>
        <v>0</v>
      </c>
      <c r="EZ39" s="74">
        <f>IF(AND(ISNUMBER('Emissions (start here)'!CA39),ISNUMBER(Dispersion!$AN$9)),'Emissions (start here)'!CA39*453.59/3600*Dispersion!$AN$9,0)</f>
        <v>0</v>
      </c>
      <c r="FA39" s="74">
        <f>IF(AND(ISNUMBER('Emissions (start here)'!CB39),ISNUMBER(Dispersion!$AN$10)),'Emissions (start here)'!CB39*2000*453.59/8760/3600*Dispersion!$AN$10,0)</f>
        <v>0</v>
      </c>
      <c r="FB39" s="74">
        <f>IF(AND(ISNUMBER('Emissions (start here)'!CB39),ISNUMBER(Dispersion!$AN$11)),'Emissions (start here)'!CB39*2000*453.59/8760/3600*Dispersion!$AN$11,0)</f>
        <v>0</v>
      </c>
      <c r="FC39" s="74">
        <f>IF(AND(ISNUMBER('Emissions (start here)'!CC39),ISNUMBER(Dispersion!$AO$8)),'Emissions (start here)'!CC39*453.59/3600*Dispersion!$AO$8,0)</f>
        <v>0</v>
      </c>
      <c r="FD39" s="74">
        <f>IF(AND(ISNUMBER('Emissions (start here)'!CC39),ISNUMBER(Dispersion!$AO$9)),'Emissions (start here)'!CC39*453.59/3600*Dispersion!$AO$9,0)</f>
        <v>0</v>
      </c>
      <c r="FE39" s="74">
        <f>IF(AND(ISNUMBER('Emissions (start here)'!CD39),ISNUMBER(Dispersion!$AO$10)),'Emissions (start here)'!CD39*2000*453.59/8760/3600*Dispersion!$AO$10,0)</f>
        <v>0</v>
      </c>
      <c r="FF39" s="74">
        <f>IF(AND(ISNUMBER('Emissions (start here)'!CD39),ISNUMBER(Dispersion!$AO$11)),'Emissions (start here)'!CD39*2000*453.59/8760/3600*Dispersion!$AO$11,0)</f>
        <v>0</v>
      </c>
      <c r="FG39" s="74">
        <f>IF(AND(ISNUMBER('Emissions (start here)'!CE39),ISNUMBER(Dispersion!$AP$8)),'Emissions (start here)'!CE39*453.59/3600*Dispersion!$AP$8,0)</f>
        <v>0</v>
      </c>
      <c r="FH39" s="74">
        <f>IF(AND(ISNUMBER('Emissions (start here)'!CE39),ISNUMBER(Dispersion!$AP$9)),'Emissions (start here)'!CE39*453.59/3600*Dispersion!$AP$9,0)</f>
        <v>0</v>
      </c>
      <c r="FI39" s="74">
        <f>IF(AND(ISNUMBER('Emissions (start here)'!CF39),ISNUMBER(Dispersion!$AP$10)),'Emissions (start here)'!CF39*2000*453.59/8760/3600*Dispersion!$AP$10,0)</f>
        <v>0</v>
      </c>
      <c r="FJ39" s="74">
        <f>IF(AND(ISNUMBER('Emissions (start here)'!CF39),ISNUMBER(Dispersion!$AP$11)),'Emissions (start here)'!CF39*2000*453.59/8760/3600*Dispersion!$AP$11,0)</f>
        <v>0</v>
      </c>
      <c r="FK39" s="74">
        <f>IF(AND(ISNUMBER('Emissions (start here)'!CG39),ISNUMBER(Dispersion!$AQ$8)),'Emissions (start here)'!CG39*453.59/3600*Dispersion!$AQ$8,0)</f>
        <v>0</v>
      </c>
      <c r="FL39" s="74">
        <f>IF(AND(ISNUMBER('Emissions (start here)'!CG39),ISNUMBER(Dispersion!$AQ$9)),'Emissions (start here)'!CG39*453.59/3600*Dispersion!$AQ$9,0)</f>
        <v>0</v>
      </c>
      <c r="FM39" s="74">
        <f>IF(AND(ISNUMBER('Emissions (start here)'!CH39),ISNUMBER(Dispersion!$AQ$10)),'Emissions (start here)'!CH39*2000*453.59/8760/3600*Dispersion!$AQ$10,0)</f>
        <v>0</v>
      </c>
      <c r="FN39" s="74">
        <f>IF(AND(ISNUMBER('Emissions (start here)'!CH39),ISNUMBER(Dispersion!$AQ$11)),'Emissions (start here)'!CH39*2000*453.59/8760/3600*Dispersion!$AQ$11,0)</f>
        <v>0</v>
      </c>
      <c r="FO39" s="74">
        <f>IF(AND(ISNUMBER('Emissions (start here)'!CI39),ISNUMBER(Dispersion!$AR$8)),'Emissions (start here)'!CI39*453.59/3600*Dispersion!$AR$8,0)</f>
        <v>0</v>
      </c>
      <c r="FP39" s="74">
        <f>IF(AND(ISNUMBER('Emissions (start here)'!CI39),ISNUMBER(Dispersion!$AR$9)),'Emissions (start here)'!CI39*453.59/3600*Dispersion!$AR$9,0)</f>
        <v>0</v>
      </c>
      <c r="FQ39" s="74">
        <f>IF(AND(ISNUMBER('Emissions (start here)'!CJ39),ISNUMBER(Dispersion!$AR$10)),'Emissions (start here)'!CJ39*2000*453.59/8760/3600*Dispersion!$AR$10,0)</f>
        <v>0</v>
      </c>
      <c r="FR39" s="74">
        <f>IF(AND(ISNUMBER('Emissions (start here)'!CJ39),ISNUMBER(Dispersion!$AR$11)),'Emissions (start here)'!CJ39*2000*453.59/8760/3600*Dispersion!$AR$11,0)</f>
        <v>0</v>
      </c>
      <c r="FS39" s="74">
        <f>IF(AND(ISNUMBER('Emissions (start here)'!CK39),ISNUMBER(Dispersion!$AS$8)),'Emissions (start here)'!CK39*453.59/3600*Dispersion!$AS$8,0)</f>
        <v>0</v>
      </c>
      <c r="FT39" s="74">
        <f>IF(AND(ISNUMBER('Emissions (start here)'!CK39),ISNUMBER(Dispersion!$AS$9)),'Emissions (start here)'!CK39*453.59/3600*Dispersion!$AS$9,0)</f>
        <v>0</v>
      </c>
      <c r="FU39" s="74">
        <f>IF(AND(ISNUMBER('Emissions (start here)'!CL39),ISNUMBER(Dispersion!$AS$10)),'Emissions (start here)'!CL39*2000*453.59/8760/3600*Dispersion!$AS$10,0)</f>
        <v>0</v>
      </c>
      <c r="FV39" s="74">
        <f>IF(AND(ISNUMBER('Emissions (start here)'!CL39),ISNUMBER(Dispersion!$AS$11)),'Emissions (start here)'!CL39*2000*453.59/8760/3600*Dispersion!$AS$11,0)</f>
        <v>0</v>
      </c>
      <c r="FW39" s="74">
        <f>IF(AND(ISNUMBER('Emissions (start here)'!CM39),ISNUMBER(Dispersion!$AT$8)),'Emissions (start here)'!CM39*453.59/3600*Dispersion!$AT$8,0)</f>
        <v>0</v>
      </c>
      <c r="FX39" s="74">
        <f>IF(AND(ISNUMBER('Emissions (start here)'!CM39),ISNUMBER(Dispersion!$AT$9)),'Emissions (start here)'!CM39*453.59/3600*Dispersion!$AT$9,0)</f>
        <v>0</v>
      </c>
      <c r="FY39" s="74">
        <f>IF(AND(ISNUMBER('Emissions (start here)'!CN39),ISNUMBER(Dispersion!$AT$10)),'Emissions (start here)'!CN39*2000*453.59/8760/3600*Dispersion!$AT$10,0)</f>
        <v>0</v>
      </c>
      <c r="FZ39" s="74">
        <f>IF(AND(ISNUMBER('Emissions (start here)'!CN39),ISNUMBER(Dispersion!$AT$11)),'Emissions (start here)'!CN39*2000*453.59/8760/3600*Dispersion!$AT$11,0)</f>
        <v>0</v>
      </c>
      <c r="GA39" s="74">
        <f>IF(AND(ISNUMBER('Emissions (start here)'!CO39),ISNUMBER(Dispersion!$AU$8)),'Emissions (start here)'!CO39*453.59/3600*Dispersion!$AU$8,0)</f>
        <v>0</v>
      </c>
      <c r="GB39" s="74">
        <f>IF(AND(ISNUMBER('Emissions (start here)'!CO39),ISNUMBER(Dispersion!$AU$9)),'Emissions (start here)'!CO39*453.59/3600*Dispersion!$AU$9,0)</f>
        <v>0</v>
      </c>
      <c r="GC39" s="74">
        <f>IF(AND(ISNUMBER('Emissions (start here)'!CP39),ISNUMBER(Dispersion!$AU$10)),'Emissions (start here)'!CP39*2000*453.59/8760/3600*Dispersion!$AU$10,0)</f>
        <v>0</v>
      </c>
      <c r="GD39" s="74">
        <f>IF(AND(ISNUMBER('Emissions (start here)'!CP39),ISNUMBER(Dispersion!$AU$11)),'Emissions (start here)'!CP39*2000*453.59/8760/3600*Dispersion!$AU$11,0)</f>
        <v>0</v>
      </c>
      <c r="GE39" s="74">
        <f>IF(AND(ISNUMBER('Emissions (start here)'!CQ39),ISNUMBER(Dispersion!$AV$8)),'Emissions (start here)'!CQ39*453.59/3600*Dispersion!$AV$8,0)</f>
        <v>0</v>
      </c>
      <c r="GF39" s="74">
        <f>IF(AND(ISNUMBER('Emissions (start here)'!CQ39),ISNUMBER(Dispersion!$AV$9)),'Emissions (start here)'!CQ39*453.59/3600*Dispersion!$AV$9,0)</f>
        <v>0</v>
      </c>
      <c r="GG39" s="74">
        <f>IF(AND(ISNUMBER('Emissions (start here)'!CR39),ISNUMBER(Dispersion!$AV$10)),'Emissions (start here)'!CR39*2000*453.59/8760/3600*Dispersion!$AV$10,0)</f>
        <v>0</v>
      </c>
      <c r="GH39" s="74">
        <f>IF(AND(ISNUMBER('Emissions (start here)'!CR39),ISNUMBER(Dispersion!$AV$11)),'Emissions (start here)'!CR39*2000*453.59/8760/3600*Dispersion!$AV$11,0)</f>
        <v>0</v>
      </c>
      <c r="GI39" s="74">
        <f>IF(AND(ISNUMBER('Emissions (start here)'!CS39),ISNUMBER(Dispersion!$AW$8)),'Emissions (start here)'!CS39*453.59/3600*Dispersion!$AW$8,0)</f>
        <v>0</v>
      </c>
      <c r="GJ39" s="74">
        <f>IF(AND(ISNUMBER('Emissions (start here)'!CS39),ISNUMBER(Dispersion!$AW$9)),'Emissions (start here)'!CS39*453.59/3600*Dispersion!$AW$9,0)</f>
        <v>0</v>
      </c>
      <c r="GK39" s="74">
        <f>IF(AND(ISNUMBER('Emissions (start here)'!CT39),ISNUMBER(Dispersion!$AW$10)),'Emissions (start here)'!CT39*2000*453.59/8760/3600*Dispersion!$AW$10,0)</f>
        <v>0</v>
      </c>
      <c r="GL39" s="74">
        <f>IF(AND(ISNUMBER('Emissions (start here)'!CT39),ISNUMBER(Dispersion!$AW$11)),'Emissions (start here)'!CT39*2000*453.59/8760/3600*Dispersion!$AW$11,0)</f>
        <v>0</v>
      </c>
      <c r="GM39" s="74">
        <f>IF(AND(ISNUMBER('Emissions (start here)'!CU39),ISNUMBER(Dispersion!$AX$8)),'Emissions (start here)'!CU39*453.59/3600*Dispersion!$AX$8,0)</f>
        <v>0</v>
      </c>
      <c r="GN39" s="74">
        <f>IF(AND(ISNUMBER('Emissions (start here)'!CU39),ISNUMBER(Dispersion!$AX$9)),'Emissions (start here)'!CU39*453.59/3600*Dispersion!$AX$9,0)</f>
        <v>0</v>
      </c>
      <c r="GO39" s="74">
        <f>IF(AND(ISNUMBER('Emissions (start here)'!CV39),ISNUMBER(Dispersion!$AX$10)),'Emissions (start here)'!CV39*2000*453.59/8760/3600*Dispersion!$AX$10,0)</f>
        <v>0</v>
      </c>
      <c r="GP39" s="74">
        <f>IF(AND(ISNUMBER('Emissions (start here)'!CV39),ISNUMBER(Dispersion!$AX$11)),'Emissions (start here)'!CV39*2000*453.59/8760/3600*Dispersion!$AX$11,0)</f>
        <v>0</v>
      </c>
      <c r="GQ39" s="74">
        <f>IF(AND(ISNUMBER('Emissions (start here)'!CW39),ISNUMBER(Dispersion!$AY$8)),'Emissions (start here)'!CW39*453.59/3600*Dispersion!$AY$8,0)</f>
        <v>0</v>
      </c>
      <c r="GR39" s="74">
        <f>IF(AND(ISNUMBER('Emissions (start here)'!CW39),ISNUMBER(Dispersion!$AY$9)),'Emissions (start here)'!CW39*453.59/3600*Dispersion!$AY$9,0)</f>
        <v>0</v>
      </c>
      <c r="GS39" s="74">
        <f>IF(AND(ISNUMBER('Emissions (start here)'!CX39),ISNUMBER(Dispersion!$AY$10)),'Emissions (start here)'!CX39*2000*453.59/8760/3600*Dispersion!$AY$10,0)</f>
        <v>0</v>
      </c>
      <c r="GT39" s="74">
        <f>IF(AND(ISNUMBER('Emissions (start here)'!CX39),ISNUMBER(Dispersion!$AY$11)),'Emissions (start here)'!CX39*2000*453.59/8760/3600*Dispersion!$AY$11,0)</f>
        <v>0</v>
      </c>
      <c r="GU39" s="74">
        <f>IF(AND(ISNUMBER('Emissions (start here)'!CY39),ISNUMBER(Dispersion!$AZ$8)),'Emissions (start here)'!CY39*453.59/3600*Dispersion!$AZ$8,0)</f>
        <v>0</v>
      </c>
      <c r="GV39" s="74">
        <f>IF(AND(ISNUMBER('Emissions (start here)'!CY39),ISNUMBER(Dispersion!$AZ$9)),'Emissions (start here)'!CY39*453.59/3600*Dispersion!$AZ$9,0)</f>
        <v>0</v>
      </c>
      <c r="GW39" s="74">
        <f>IF(AND(ISNUMBER('Emissions (start here)'!CZ39),ISNUMBER(Dispersion!$AZ$10)),'Emissions (start here)'!CZ39*2000*453.59/8760/3600*Dispersion!$AZ$10,0)</f>
        <v>0</v>
      </c>
      <c r="GX39" s="74">
        <f>IF(AND(ISNUMBER('Emissions (start here)'!CZ39),ISNUMBER(Dispersion!$AZ$11)),'Emissions (start here)'!CZ39*2000*453.59/8760/3600*Dispersion!$AZ$11,0)</f>
        <v>0</v>
      </c>
    </row>
    <row r="40" spans="1:206" x14ac:dyDescent="0.2">
      <c r="A40" s="51" t="str">
        <f>'Tox Values'!C40</f>
        <v>7440-38-2</v>
      </c>
      <c r="B40" s="94" t="str">
        <f>'Tox Values'!D40</f>
        <v>Arsenic</v>
      </c>
      <c r="C40" s="96">
        <f t="shared" si="1"/>
        <v>0</v>
      </c>
      <c r="D40" s="74">
        <f t="shared" si="2"/>
        <v>0</v>
      </c>
      <c r="E40" s="74">
        <f t="shared" si="3"/>
        <v>0</v>
      </c>
      <c r="F40" s="99">
        <f t="shared" si="4"/>
        <v>0</v>
      </c>
      <c r="G40" s="97">
        <f>IF(AND(ISNUMBER('Emissions (start here)'!E40),ISNUMBER(Dispersion!$C$8)),'Emissions (start here)'!E40*453.59/3600*Dispersion!$C$8,0)</f>
        <v>0</v>
      </c>
      <c r="H40" s="74">
        <f>IF(AND(ISNUMBER('Emissions (start here)'!E40),ISNUMBER(Dispersion!$C$9)),'Emissions (start here)'!E40*453.59/3600*Dispersion!$C$9,0)</f>
        <v>0</v>
      </c>
      <c r="I40" s="74">
        <f>IF(AND(ISNUMBER('Emissions (start here)'!F40),ISNUMBER(Dispersion!$C$10)),'Emissions (start here)'!F40*2000*453.59/8760/3600*Dispersion!$C$10,0)</f>
        <v>0</v>
      </c>
      <c r="J40" s="74">
        <f>IF(AND(ISNUMBER('Emissions (start here)'!F40),ISNUMBER(Dispersion!$C$11)),'Emissions (start here)'!F40*2000*453.59/8760/3600*Dispersion!$C$11,0)</f>
        <v>0</v>
      </c>
      <c r="K40" s="74">
        <f>IF(AND(ISNUMBER('Emissions (start here)'!G40),ISNUMBER(Dispersion!$D$8)),'Emissions (start here)'!G40*453.59/3600*Dispersion!$D$8,0)</f>
        <v>0</v>
      </c>
      <c r="L40" s="74">
        <f>IF(AND(ISNUMBER('Emissions (start here)'!G40),ISNUMBER(Dispersion!$D$9)),'Emissions (start here)'!G40*453.59/3600*Dispersion!$D$9,0)</f>
        <v>0</v>
      </c>
      <c r="M40" s="74">
        <f>IF(AND(ISNUMBER('Emissions (start here)'!H40),ISNUMBER(Dispersion!$D$10)),'Emissions (start here)'!H40*2000*453.59/8760/3600*Dispersion!$D$10,0)</f>
        <v>0</v>
      </c>
      <c r="N40" s="74">
        <f>IF(AND(ISNUMBER('Emissions (start here)'!H40),ISNUMBER(Dispersion!$D$11)),'Emissions (start here)'!H40*2000*453.59/8760/3600*Dispersion!$D$11,0)</f>
        <v>0</v>
      </c>
      <c r="O40" s="74">
        <f>IF(AND(ISNUMBER('Emissions (start here)'!I40),ISNUMBER(Dispersion!$E$8)),'Emissions (start here)'!I40*453.59/3600*Dispersion!$E$8,0)</f>
        <v>0</v>
      </c>
      <c r="P40" s="74">
        <f>IF(AND(ISNUMBER('Emissions (start here)'!I40),ISNUMBER(Dispersion!$E$9)),'Emissions (start here)'!I40*453.59/3600*Dispersion!$E$9,0)</f>
        <v>0</v>
      </c>
      <c r="Q40" s="74">
        <f>IF(AND(ISNUMBER('Emissions (start here)'!J40),ISNUMBER(Dispersion!$E$10)),'Emissions (start here)'!J40*2000*453.59/8760/3600*Dispersion!$E$10,0)</f>
        <v>0</v>
      </c>
      <c r="R40" s="74">
        <f>IF(AND(ISNUMBER('Emissions (start here)'!J40),ISNUMBER(Dispersion!$E$11)),'Emissions (start here)'!J40*2000*453.59/8760/3600*Dispersion!$E$11,0)</f>
        <v>0</v>
      </c>
      <c r="S40" s="74">
        <f>IF(AND(ISNUMBER('Emissions (start here)'!K40),ISNUMBER(Dispersion!$F$8)),'Emissions (start here)'!K40*453.59/3600*Dispersion!$F$8,0)</f>
        <v>0</v>
      </c>
      <c r="T40" s="74">
        <f>IF(AND(ISNUMBER('Emissions (start here)'!K40),ISNUMBER(Dispersion!$F$9)),'Emissions (start here)'!K40*453.59/3600*Dispersion!$F$9,0)</f>
        <v>0</v>
      </c>
      <c r="U40" s="74">
        <f>IF(AND(ISNUMBER('Emissions (start here)'!L40),ISNUMBER(Dispersion!$F$10)),'Emissions (start here)'!L40*2000*453.59/8760/3600*Dispersion!$F$10,0)</f>
        <v>0</v>
      </c>
      <c r="V40" s="74">
        <f>IF(AND(ISNUMBER('Emissions (start here)'!L40),ISNUMBER(Dispersion!$F$11)),'Emissions (start here)'!L40*2000*453.59/8760/3600*Dispersion!$F$11,0)</f>
        <v>0</v>
      </c>
      <c r="W40" s="74">
        <f>IF(AND(ISNUMBER('Emissions (start here)'!M40),ISNUMBER(Dispersion!$G$8)),'Emissions (start here)'!M40*453.59/3600*Dispersion!$G$8,0)</f>
        <v>0</v>
      </c>
      <c r="X40" s="74">
        <f>IF(AND(ISNUMBER('Emissions (start here)'!M40),ISNUMBER(Dispersion!$G$9)),'Emissions (start here)'!M40*453.59/3600*Dispersion!$G$9,0)</f>
        <v>0</v>
      </c>
      <c r="Y40" s="74">
        <f>IF(AND(ISNUMBER('Emissions (start here)'!N40),ISNUMBER(Dispersion!$G$10)),'Emissions (start here)'!N40*2000*453.59/8760/3600*Dispersion!$G$10,0)</f>
        <v>0</v>
      </c>
      <c r="Z40" s="74">
        <f>IF(AND(ISNUMBER('Emissions (start here)'!N40),ISNUMBER(Dispersion!$G$11)),'Emissions (start here)'!N40*2000*453.59/8760/3600*Dispersion!$G$11,0)</f>
        <v>0</v>
      </c>
      <c r="AA40" s="74">
        <f>IF(AND(ISNUMBER('Emissions (start here)'!O40),ISNUMBER(Dispersion!$H$8)),'Emissions (start here)'!O40*453.59/3600*Dispersion!$H$8,0)</f>
        <v>0</v>
      </c>
      <c r="AB40" s="74">
        <f>IF(AND(ISNUMBER('Emissions (start here)'!O40),ISNUMBER(Dispersion!$H$9)),'Emissions (start here)'!O40*453.59/3600*Dispersion!$H$9,0)</f>
        <v>0</v>
      </c>
      <c r="AC40" s="74">
        <f>IF(AND(ISNUMBER('Emissions (start here)'!P40),ISNUMBER(Dispersion!$H$10)),'Emissions (start here)'!P40*2000*453.59/8760/3600*Dispersion!$H$10,0)</f>
        <v>0</v>
      </c>
      <c r="AD40" s="74">
        <f>IF(AND(ISNUMBER('Emissions (start here)'!P40),ISNUMBER(Dispersion!$H$11)),'Emissions (start here)'!P40*2000*453.59/8760/3600*Dispersion!$H$11,0)</f>
        <v>0</v>
      </c>
      <c r="AE40" s="74">
        <f>IF(AND(ISNUMBER('Emissions (start here)'!Q40),ISNUMBER(Dispersion!$I$8)),'Emissions (start here)'!Q40*453.59/3600*Dispersion!$I$8,0)</f>
        <v>0</v>
      </c>
      <c r="AF40" s="74">
        <f>IF(AND(ISNUMBER('Emissions (start here)'!Q40),ISNUMBER(Dispersion!$I$9)),'Emissions (start here)'!Q40*453.59/3600*Dispersion!$I$9,0)</f>
        <v>0</v>
      </c>
      <c r="AG40" s="74">
        <f>IF(AND(ISNUMBER('Emissions (start here)'!R40),ISNUMBER(Dispersion!$I$10)),'Emissions (start here)'!R40*2000*453.59/8760/3600*Dispersion!$I$10,0)</f>
        <v>0</v>
      </c>
      <c r="AH40" s="74">
        <f>IF(AND(ISNUMBER('Emissions (start here)'!R40),ISNUMBER(Dispersion!$I$11)),'Emissions (start here)'!R40*2000*453.59/8760/3600*Dispersion!$I$11,0)</f>
        <v>0</v>
      </c>
      <c r="AI40" s="74">
        <f>IF(AND(ISNUMBER('Emissions (start here)'!S40),ISNUMBER(Dispersion!$J$8)),'Emissions (start here)'!S40*453.59/3600*Dispersion!$J$8,0)</f>
        <v>0</v>
      </c>
      <c r="AJ40" s="74">
        <f>IF(AND(ISNUMBER('Emissions (start here)'!S40),ISNUMBER(Dispersion!$J$9)),'Emissions (start here)'!S40*453.59/3600*Dispersion!$J$9,0)</f>
        <v>0</v>
      </c>
      <c r="AK40" s="74">
        <f>IF(AND(ISNUMBER('Emissions (start here)'!T40),ISNUMBER(Dispersion!$J$10)),'Emissions (start here)'!T40*2000*453.59/8760/3600*Dispersion!$J$10,0)</f>
        <v>0</v>
      </c>
      <c r="AL40" s="74">
        <f>IF(AND(ISNUMBER('Emissions (start here)'!T40),ISNUMBER(Dispersion!$J$11)),'Emissions (start here)'!T40*2000*453.59/8760/3600*Dispersion!$J$11,0)</f>
        <v>0</v>
      </c>
      <c r="AM40" s="74">
        <f>IF(AND(ISNUMBER('Emissions (start here)'!U40),ISNUMBER(Dispersion!$K$8)),'Emissions (start here)'!U40*453.59/3600*Dispersion!$K$8,0)</f>
        <v>0</v>
      </c>
      <c r="AN40" s="74">
        <f>IF(AND(ISNUMBER('Emissions (start here)'!U40),ISNUMBER(Dispersion!$K$9)),'Emissions (start here)'!U40*453.59/3600*Dispersion!$K$9,0)</f>
        <v>0</v>
      </c>
      <c r="AO40" s="74">
        <f>IF(AND(ISNUMBER('Emissions (start here)'!V40),ISNUMBER(Dispersion!$K$10)),'Emissions (start here)'!V40*2000*453.59/8760/3600*Dispersion!$K$10,0)</f>
        <v>0</v>
      </c>
      <c r="AP40" s="74">
        <f>IF(AND(ISNUMBER('Emissions (start here)'!V40),ISNUMBER(Dispersion!$K$11)),'Emissions (start here)'!V40*2000*453.59/8760/3600*Dispersion!$K$11,0)</f>
        <v>0</v>
      </c>
      <c r="AQ40" s="74">
        <f>IF(AND(ISNUMBER('Emissions (start here)'!W40),ISNUMBER(Dispersion!$L$8)),'Emissions (start here)'!W40*453.59/3600*Dispersion!$L$8,0)</f>
        <v>0</v>
      </c>
      <c r="AR40" s="74">
        <f>IF(AND(ISNUMBER('Emissions (start here)'!W40),ISNUMBER(Dispersion!$L$9)),'Emissions (start here)'!W40*453.59/3600*Dispersion!$L$9,0)</f>
        <v>0</v>
      </c>
      <c r="AS40" s="74">
        <f>IF(AND(ISNUMBER('Emissions (start here)'!X40),ISNUMBER(Dispersion!$L$10)),'Emissions (start here)'!X40*2000*453.59/8760/3600*Dispersion!$L$10,0)</f>
        <v>0</v>
      </c>
      <c r="AT40" s="74">
        <f>IF(AND(ISNUMBER('Emissions (start here)'!X40),ISNUMBER(Dispersion!$L$11)),'Emissions (start here)'!X40*2000*453.59/8760/3600*Dispersion!$L$11,0)</f>
        <v>0</v>
      </c>
      <c r="AU40" s="74">
        <f>IF(AND(ISNUMBER('Emissions (start here)'!Y40),ISNUMBER(Dispersion!$M$8)),'Emissions (start here)'!Y40*453.59/3600*Dispersion!$M$8,0)</f>
        <v>0</v>
      </c>
      <c r="AV40" s="74">
        <f>IF(AND(ISNUMBER('Emissions (start here)'!Y40),ISNUMBER(Dispersion!$M$9)),'Emissions (start here)'!Y40*453.59/3600*Dispersion!$M$9,0)</f>
        <v>0</v>
      </c>
      <c r="AW40" s="74">
        <f>IF(AND(ISNUMBER('Emissions (start here)'!Z40),ISNUMBER(Dispersion!$M$10)),'Emissions (start here)'!Z40*2000*453.59/8760/3600*Dispersion!$M$10,0)</f>
        <v>0</v>
      </c>
      <c r="AX40" s="74">
        <f>IF(AND(ISNUMBER('Emissions (start here)'!Z40),ISNUMBER(Dispersion!$M$11)),'Emissions (start here)'!Z40*2000*453.59/8760/3600*Dispersion!$M$11,0)</f>
        <v>0</v>
      </c>
      <c r="AY40" s="74">
        <f>IF(AND(ISNUMBER('Emissions (start here)'!AA40),ISNUMBER(Dispersion!$N$8)),'Emissions (start here)'!AA40*453.59/3600*Dispersion!$N$8,0)</f>
        <v>0</v>
      </c>
      <c r="AZ40" s="74">
        <f>IF(AND(ISNUMBER('Emissions (start here)'!AA40),ISNUMBER(Dispersion!$N$9)),'Emissions (start here)'!AA40*453.59/3600*Dispersion!$N$9,0)</f>
        <v>0</v>
      </c>
      <c r="BA40" s="74">
        <f>IF(AND(ISNUMBER('Emissions (start here)'!AB40),ISNUMBER(Dispersion!$N$10)),'Emissions (start here)'!AB40*2000*453.59/8760/3600*Dispersion!$N$10,0)</f>
        <v>0</v>
      </c>
      <c r="BB40" s="74">
        <f>IF(AND(ISNUMBER('Emissions (start here)'!AB40),ISNUMBER(Dispersion!$N$11)),'Emissions (start here)'!AB40*2000*453.59/8760/3600*Dispersion!$N$11,0)</f>
        <v>0</v>
      </c>
      <c r="BC40" s="74">
        <f>IF(AND(ISNUMBER('Emissions (start here)'!AC40),ISNUMBER(Dispersion!$O$8)),'Emissions (start here)'!AC40*453.59/3600*Dispersion!$O$8,0)</f>
        <v>0</v>
      </c>
      <c r="BD40" s="74">
        <f>IF(AND(ISNUMBER('Emissions (start here)'!AC40),ISNUMBER(Dispersion!$O$9)),'Emissions (start here)'!AC40*453.59/3600*Dispersion!$O$9,0)</f>
        <v>0</v>
      </c>
      <c r="BE40" s="74">
        <f>IF(AND(ISNUMBER('Emissions (start here)'!AD40),ISNUMBER(Dispersion!$O$10)),'Emissions (start here)'!AD40*2000*453.59/8760/3600*Dispersion!$O$10,0)</f>
        <v>0</v>
      </c>
      <c r="BF40" s="74">
        <f>IF(AND(ISNUMBER('Emissions (start here)'!AD40),ISNUMBER(Dispersion!$O$11)),'Emissions (start here)'!AD40*2000*453.59/8760/3600*Dispersion!$O$11,0)</f>
        <v>0</v>
      </c>
      <c r="BG40" s="74">
        <f>IF(AND(ISNUMBER('Emissions (start here)'!AE40),ISNUMBER(Dispersion!$P$8)),'Emissions (start here)'!AE40*453.59/3600*Dispersion!$P$8,0)</f>
        <v>0</v>
      </c>
      <c r="BH40" s="74">
        <f>IF(AND(ISNUMBER('Emissions (start here)'!AE40),ISNUMBER(Dispersion!$P$9)),'Emissions (start here)'!AE40*453.59/3600*Dispersion!$P$9,0)</f>
        <v>0</v>
      </c>
      <c r="BI40" s="74">
        <f>IF(AND(ISNUMBER('Emissions (start here)'!AF40),ISNUMBER(Dispersion!$P$10)),'Emissions (start here)'!AF40*2000*453.59/8760/3600*Dispersion!$P$10,0)</f>
        <v>0</v>
      </c>
      <c r="BJ40" s="74">
        <f>IF(AND(ISNUMBER('Emissions (start here)'!AF40),ISNUMBER(Dispersion!$P$11)),'Emissions (start here)'!AF40*2000*453.59/8760/3600*Dispersion!$P$11,0)</f>
        <v>0</v>
      </c>
      <c r="BK40" s="74">
        <f>IF(AND(ISNUMBER('Emissions (start here)'!AG40),ISNUMBER(Dispersion!$Q$8)),'Emissions (start here)'!AG40*453.59/3600*Dispersion!$Q$8,0)</f>
        <v>0</v>
      </c>
      <c r="BL40" s="74">
        <f>IF(AND(ISNUMBER('Emissions (start here)'!AG40),ISNUMBER(Dispersion!$Q$9)),'Emissions (start here)'!AG40*453.59/3600*Dispersion!$Q$9,0)</f>
        <v>0</v>
      </c>
      <c r="BM40" s="74">
        <f>IF(AND(ISNUMBER('Emissions (start here)'!AH40),ISNUMBER(Dispersion!$Q$10)),'Emissions (start here)'!AH40*2000*453.59/8760/3600*Dispersion!$Q$10,0)</f>
        <v>0</v>
      </c>
      <c r="BN40" s="74">
        <f>IF(AND(ISNUMBER('Emissions (start here)'!AH40),ISNUMBER(Dispersion!$Q$11)),'Emissions (start here)'!AH40*2000*453.59/8760/3600*Dispersion!$Q$11,0)</f>
        <v>0</v>
      </c>
      <c r="BO40" s="74">
        <f>IF(AND(ISNUMBER('Emissions (start here)'!AI40),ISNUMBER(Dispersion!$R$8)),'Emissions (start here)'!AI40*453.59/3600*Dispersion!$R$8,0)</f>
        <v>0</v>
      </c>
      <c r="BP40" s="74">
        <f>IF(AND(ISNUMBER('Emissions (start here)'!AI40),ISNUMBER(Dispersion!$R$9)),'Emissions (start here)'!AI40*453.59/3600*Dispersion!$R$9,0)</f>
        <v>0</v>
      </c>
      <c r="BQ40" s="74">
        <f>IF(AND(ISNUMBER('Emissions (start here)'!AJ40),ISNUMBER(Dispersion!$R$10)),'Emissions (start here)'!AJ40*2000*453.59/8760/3600*Dispersion!$R$10,0)</f>
        <v>0</v>
      </c>
      <c r="BR40" s="74">
        <f>IF(AND(ISNUMBER('Emissions (start here)'!AJ40),ISNUMBER(Dispersion!$R$11)),'Emissions (start here)'!AJ40*2000*453.59/8760/3600*Dispersion!$R$11,0)</f>
        <v>0</v>
      </c>
      <c r="BS40" s="74">
        <f>IF(AND(ISNUMBER('Emissions (start here)'!AK40),ISNUMBER(Dispersion!$S$8)),'Emissions (start here)'!AK40*453.59/3600*Dispersion!$S$8,0)</f>
        <v>0</v>
      </c>
      <c r="BT40" s="74">
        <f>IF(AND(ISNUMBER('Emissions (start here)'!AK40),ISNUMBER(Dispersion!$S$9)),'Emissions (start here)'!AK40*453.59/3600*Dispersion!$S$9,0)</f>
        <v>0</v>
      </c>
      <c r="BU40" s="74">
        <f>IF(AND(ISNUMBER('Emissions (start here)'!AL40),ISNUMBER(Dispersion!$S$10)),'Emissions (start here)'!AL40*2000*453.59/8760/3600*Dispersion!$S$10,0)</f>
        <v>0</v>
      </c>
      <c r="BV40" s="74">
        <f>IF(AND(ISNUMBER('Emissions (start here)'!AL40),ISNUMBER(Dispersion!$S$11)),'Emissions (start here)'!AL40*2000*453.59/8760/3600*Dispersion!$S$11,0)</f>
        <v>0</v>
      </c>
      <c r="BW40" s="74">
        <f>IF(AND(ISNUMBER('Emissions (start here)'!AM40),ISNUMBER(Dispersion!$T$8)),'Emissions (start here)'!AM40*453.59/3600*Dispersion!$T$8,0)</f>
        <v>0</v>
      </c>
      <c r="BX40" s="74">
        <f>IF(AND(ISNUMBER('Emissions (start here)'!AM40),ISNUMBER(Dispersion!$T$9)),'Emissions (start here)'!AM40*453.59/3600*Dispersion!$T$9,0)</f>
        <v>0</v>
      </c>
      <c r="BY40" s="74">
        <f>IF(AND(ISNUMBER('Emissions (start here)'!AN40),ISNUMBER(Dispersion!$T$10)),'Emissions (start here)'!AN40*2000*453.59/8760/3600*Dispersion!$T$10,0)</f>
        <v>0</v>
      </c>
      <c r="BZ40" s="74">
        <f>IF(AND(ISNUMBER('Emissions (start here)'!AN40),ISNUMBER(Dispersion!$T$11)),'Emissions (start here)'!AN40*2000*453.59/8760/3600*Dispersion!$T$11,0)</f>
        <v>0</v>
      </c>
      <c r="CA40" s="74">
        <f>IF(AND(ISNUMBER('Emissions (start here)'!AO40),ISNUMBER(Dispersion!$U$8)),'Emissions (start here)'!AO40*453.59/3600*Dispersion!$U$8,0)</f>
        <v>0</v>
      </c>
      <c r="CB40" s="74">
        <f>IF(AND(ISNUMBER('Emissions (start here)'!AO40),ISNUMBER(Dispersion!$U$9)),'Emissions (start here)'!AO40*453.59/3600*Dispersion!$U$9,0)</f>
        <v>0</v>
      </c>
      <c r="CC40" s="74">
        <f>IF(AND(ISNUMBER('Emissions (start here)'!AP40),ISNUMBER(Dispersion!$U$10)),'Emissions (start here)'!AP40*2000*453.59/8760/3600*Dispersion!$U$10,0)</f>
        <v>0</v>
      </c>
      <c r="CD40" s="74">
        <f>IF(AND(ISNUMBER('Emissions (start here)'!AP40),ISNUMBER(Dispersion!$U$11)),'Emissions (start here)'!AP40*2000*453.59/8760/3600*Dispersion!$U$11,0)</f>
        <v>0</v>
      </c>
      <c r="CE40" s="74">
        <f>IF(AND(ISNUMBER('Emissions (start here)'!AQ40),ISNUMBER(Dispersion!$V$8)),'Emissions (start here)'!AQ40*453.59/3600*Dispersion!$V$8,0)</f>
        <v>0</v>
      </c>
      <c r="CF40" s="74">
        <f>IF(AND(ISNUMBER('Emissions (start here)'!AQ40),ISNUMBER(Dispersion!$V$9)),'Emissions (start here)'!AQ40*453.59/3600*Dispersion!$V$9,0)</f>
        <v>0</v>
      </c>
      <c r="CG40" s="74">
        <f>IF(AND(ISNUMBER('Emissions (start here)'!AR40),ISNUMBER(Dispersion!$V$10)),'Emissions (start here)'!AR40*2000*453.59/8760/3600*Dispersion!$V$10,0)</f>
        <v>0</v>
      </c>
      <c r="CH40" s="74">
        <f>IF(AND(ISNUMBER('Emissions (start here)'!AR40),ISNUMBER(Dispersion!$V$11)),'Emissions (start here)'!AR40*2000*453.59/8760/3600*Dispersion!$V$11,0)</f>
        <v>0</v>
      </c>
      <c r="CI40" s="74">
        <f>IF(AND(ISNUMBER('Emissions (start here)'!AS40),ISNUMBER(Dispersion!$W$8)),'Emissions (start here)'!AS40*453.59/3600*Dispersion!$W$8,0)</f>
        <v>0</v>
      </c>
      <c r="CJ40" s="74">
        <f>IF(AND(ISNUMBER('Emissions (start here)'!AS40),ISNUMBER(Dispersion!$W$9)),'Emissions (start here)'!AS40*453.59/3600*Dispersion!$W$9,0)</f>
        <v>0</v>
      </c>
      <c r="CK40" s="74">
        <f>IF(AND(ISNUMBER('Emissions (start here)'!AT40),ISNUMBER(Dispersion!$W$10)),'Emissions (start here)'!AT40*2000*453.59/8760/3600*Dispersion!$W$10,0)</f>
        <v>0</v>
      </c>
      <c r="CL40" s="74">
        <f>IF(AND(ISNUMBER('Emissions (start here)'!AT40),ISNUMBER(Dispersion!$W$11)),'Emissions (start here)'!AT40*2000*453.59/8760/3600*Dispersion!$W$11,0)</f>
        <v>0</v>
      </c>
      <c r="CM40" s="74">
        <f>IF(AND(ISNUMBER('Emissions (start here)'!AU40),ISNUMBER(Dispersion!$X$8)),'Emissions (start here)'!AU40*453.59/3600*Dispersion!$X$8,0)</f>
        <v>0</v>
      </c>
      <c r="CN40" s="74">
        <f>IF(AND(ISNUMBER('Emissions (start here)'!AU40),ISNUMBER(Dispersion!$X$9)),'Emissions (start here)'!AU40*453.59/3600*Dispersion!$X$9,0)</f>
        <v>0</v>
      </c>
      <c r="CO40" s="74">
        <f>IF(AND(ISNUMBER('Emissions (start here)'!AV40),ISNUMBER(Dispersion!$X$10)),'Emissions (start here)'!AV40*2000*453.59/8760/3600*Dispersion!$X$10,0)</f>
        <v>0</v>
      </c>
      <c r="CP40" s="74">
        <f>IF(AND(ISNUMBER('Emissions (start here)'!AV40),ISNUMBER(Dispersion!$X$11)),'Emissions (start here)'!AV40*2000*453.59/8760/3600*Dispersion!$X$11,0)</f>
        <v>0</v>
      </c>
      <c r="CQ40" s="74">
        <f>IF(AND(ISNUMBER('Emissions (start here)'!AW40),ISNUMBER(Dispersion!$Y$8)),'Emissions (start here)'!AW40*453.59/3600*Dispersion!$Y$8,0)</f>
        <v>0</v>
      </c>
      <c r="CR40" s="74">
        <f>IF(AND(ISNUMBER('Emissions (start here)'!AW40),ISNUMBER(Dispersion!$Y$9)),'Emissions (start here)'!AW40*453.59/3600*Dispersion!$Y$9,0)</f>
        <v>0</v>
      </c>
      <c r="CS40" s="74">
        <f>IF(AND(ISNUMBER('Emissions (start here)'!AX40),ISNUMBER(Dispersion!$Y$10)),'Emissions (start here)'!AX40*2000*453.59/8760/3600*Dispersion!$Y$10,0)</f>
        <v>0</v>
      </c>
      <c r="CT40" s="74">
        <f>IF(AND(ISNUMBER('Emissions (start here)'!AX40),ISNUMBER(Dispersion!$Y$11)),'Emissions (start here)'!AX40*2000*453.59/8760/3600*Dispersion!$Y$11,0)</f>
        <v>0</v>
      </c>
      <c r="CU40" s="74">
        <f>IF(AND(ISNUMBER('Emissions (start here)'!AY40),ISNUMBER(Dispersion!$Z$8)),'Emissions (start here)'!AY40*453.59/3600*Dispersion!$Z$8,0)</f>
        <v>0</v>
      </c>
      <c r="CV40" s="74">
        <f>IF(AND(ISNUMBER('Emissions (start here)'!AY40),ISNUMBER(Dispersion!$Z$9)),'Emissions (start here)'!AY40*453.59/3600*Dispersion!$Z$9,0)</f>
        <v>0</v>
      </c>
      <c r="CW40" s="74">
        <f>IF(AND(ISNUMBER('Emissions (start here)'!AZ40),ISNUMBER(Dispersion!$Z$10)),'Emissions (start here)'!AZ40*2000*453.59/8760/3600*Dispersion!$Z$10,0)</f>
        <v>0</v>
      </c>
      <c r="CX40" s="74">
        <f>IF(AND(ISNUMBER('Emissions (start here)'!AZ40),ISNUMBER(Dispersion!$Z$11)),'Emissions (start here)'!AZ40*2000*453.59/8760/3600*Dispersion!$Z$11,0)</f>
        <v>0</v>
      </c>
      <c r="CY40" s="74">
        <f>IF(AND(ISNUMBER('Emissions (start here)'!BA40),ISNUMBER(Dispersion!$AA$8)),'Emissions (start here)'!BA40*453.59/3600*Dispersion!$AA$8,0)</f>
        <v>0</v>
      </c>
      <c r="CZ40" s="74">
        <f>IF(AND(ISNUMBER('Emissions (start here)'!BA40),ISNUMBER(Dispersion!$AA$9)),'Emissions (start here)'!BA40*453.59/3600*Dispersion!$AA$9,0)</f>
        <v>0</v>
      </c>
      <c r="DA40" s="74">
        <f>IF(AND(ISNUMBER('Emissions (start here)'!BB40),ISNUMBER(Dispersion!$AA$10)),'Emissions (start here)'!BB40*2000*453.59/8760/3600*Dispersion!$AA$10,0)</f>
        <v>0</v>
      </c>
      <c r="DB40" s="74">
        <f>IF(AND(ISNUMBER('Emissions (start here)'!BB40),ISNUMBER(Dispersion!$AA$11)),'Emissions (start here)'!BB40*2000*453.59/8760/3600*Dispersion!$AA$11,0)</f>
        <v>0</v>
      </c>
      <c r="DC40" s="74">
        <f>IF(AND(ISNUMBER('Emissions (start here)'!BC40),ISNUMBER(Dispersion!$AB$8)),'Emissions (start here)'!BC40*453.59/3600*Dispersion!$AB$8,0)</f>
        <v>0</v>
      </c>
      <c r="DD40" s="74">
        <f>IF(AND(ISNUMBER('Emissions (start here)'!BC40),ISNUMBER(Dispersion!$AB$9)),'Emissions (start here)'!BC40*453.59/3600*Dispersion!$AB$9,0)</f>
        <v>0</v>
      </c>
      <c r="DE40" s="74">
        <f>IF(AND(ISNUMBER('Emissions (start here)'!BD40),ISNUMBER(Dispersion!$AB$10)),'Emissions (start here)'!BD40*2000*453.59/8760/3600*Dispersion!$AB$10,0)</f>
        <v>0</v>
      </c>
      <c r="DF40" s="74">
        <f>IF(AND(ISNUMBER('Emissions (start here)'!BD40),ISNUMBER(Dispersion!$AB$11)),'Emissions (start here)'!BD40*2000*453.59/8760/3600*Dispersion!$AB$11,0)</f>
        <v>0</v>
      </c>
      <c r="DG40" s="74">
        <f>IF(AND(ISNUMBER('Emissions (start here)'!BE40),ISNUMBER(Dispersion!$AC$8)),'Emissions (start here)'!BE40*453.59/3600*Dispersion!$AC$8,0)</f>
        <v>0</v>
      </c>
      <c r="DH40" s="74">
        <f>IF(AND(ISNUMBER('Emissions (start here)'!BE40),ISNUMBER(Dispersion!$AC$9)),'Emissions (start here)'!BE40*453.59/3600*Dispersion!$AC$9,0)</f>
        <v>0</v>
      </c>
      <c r="DI40" s="74">
        <f>IF(AND(ISNUMBER('Emissions (start here)'!BF40),ISNUMBER(Dispersion!$AC$10)),'Emissions (start here)'!BF40*2000*453.59/8760/3600*Dispersion!$AC$10,0)</f>
        <v>0</v>
      </c>
      <c r="DJ40" s="74">
        <f>IF(AND(ISNUMBER('Emissions (start here)'!BF40),ISNUMBER(Dispersion!$AC$11)),'Emissions (start here)'!BF40*2000*453.59/8760/3600*Dispersion!$AC$11,0)</f>
        <v>0</v>
      </c>
      <c r="DK40" s="74">
        <f>IF(AND(ISNUMBER('Emissions (start here)'!BG40),ISNUMBER(Dispersion!$AD$8)),'Emissions (start here)'!BG40*453.59/3600*Dispersion!$AD$8,0)</f>
        <v>0</v>
      </c>
      <c r="DL40" s="74">
        <f>IF(AND(ISNUMBER('Emissions (start here)'!BG40),ISNUMBER(Dispersion!$AD$9)),'Emissions (start here)'!BG40*453.59/3600*Dispersion!$AD$9,0)</f>
        <v>0</v>
      </c>
      <c r="DM40" s="74">
        <f>IF(AND(ISNUMBER('Emissions (start here)'!BH40),ISNUMBER(Dispersion!$AD$10)),'Emissions (start here)'!BH40*2000*453.59/8760/3600*Dispersion!$AD$10,0)</f>
        <v>0</v>
      </c>
      <c r="DN40" s="74">
        <f>IF(AND(ISNUMBER('Emissions (start here)'!BH40),ISNUMBER(Dispersion!$AD$11)),'Emissions (start here)'!BH40*2000*453.59/8760/3600*Dispersion!$AD$11,0)</f>
        <v>0</v>
      </c>
      <c r="DO40" s="74">
        <f>IF(AND(ISNUMBER('Emissions (start here)'!BI40),ISNUMBER(Dispersion!$AE$8)),'Emissions (start here)'!BI40*453.59/3600*Dispersion!$AE$8,0)</f>
        <v>0</v>
      </c>
      <c r="DP40" s="74">
        <f>IF(AND(ISNUMBER('Emissions (start here)'!BI40),ISNUMBER(Dispersion!$AE$9)),'Emissions (start here)'!BI40*453.59/3600*Dispersion!$AE$9,0)</f>
        <v>0</v>
      </c>
      <c r="DQ40" s="74">
        <f>IF(AND(ISNUMBER('Emissions (start here)'!BJ40),ISNUMBER(Dispersion!$AE$10)),'Emissions (start here)'!BJ40*2000*453.59/8760/3600*Dispersion!$AE$10,0)</f>
        <v>0</v>
      </c>
      <c r="DR40" s="74">
        <f>IF(AND(ISNUMBER('Emissions (start here)'!BJ40),ISNUMBER(Dispersion!$AE$11)),'Emissions (start here)'!BJ40*2000*453.59/8760/3600*Dispersion!$AE$11,0)</f>
        <v>0</v>
      </c>
      <c r="DS40" s="74">
        <f>IF(AND(ISNUMBER('Emissions (start here)'!BK40),ISNUMBER(Dispersion!$AF$8)),'Emissions (start here)'!BK40*453.59/3600*Dispersion!$AF$8,0)</f>
        <v>0</v>
      </c>
      <c r="DT40" s="74">
        <f>IF(AND(ISNUMBER('Emissions (start here)'!BK40),ISNUMBER(Dispersion!$AF$9)),'Emissions (start here)'!BK40*453.59/3600*Dispersion!$AF$9,0)</f>
        <v>0</v>
      </c>
      <c r="DU40" s="74">
        <f>IF(AND(ISNUMBER('Emissions (start here)'!BL40),ISNUMBER(Dispersion!$AF$10)),'Emissions (start here)'!BL40*2000*453.59/8760/3600*Dispersion!$AF$10,0)</f>
        <v>0</v>
      </c>
      <c r="DV40" s="74">
        <f>IF(AND(ISNUMBER('Emissions (start here)'!BL40),ISNUMBER(Dispersion!$AF$11)),'Emissions (start here)'!BL40*2000*453.59/8760/3600*Dispersion!$AF$11,0)</f>
        <v>0</v>
      </c>
      <c r="DW40" s="74">
        <f>IF(AND(ISNUMBER('Emissions (start here)'!BM40),ISNUMBER(Dispersion!$AG$8)),'Emissions (start here)'!BM40*453.59/3600*Dispersion!$AG$8,0)</f>
        <v>0</v>
      </c>
      <c r="DX40" s="74">
        <f>IF(AND(ISNUMBER('Emissions (start here)'!BM40),ISNUMBER(Dispersion!$AG$9)),'Emissions (start here)'!BM40*453.59/3600*Dispersion!$AG$9,0)</f>
        <v>0</v>
      </c>
      <c r="DY40" s="74">
        <f>IF(AND(ISNUMBER('Emissions (start here)'!BN40),ISNUMBER(Dispersion!$AG$10)),'Emissions (start here)'!BN40*2000*453.59/8760/3600*Dispersion!$AG$10,0)</f>
        <v>0</v>
      </c>
      <c r="DZ40" s="74">
        <f>IF(AND(ISNUMBER('Emissions (start here)'!BN40),ISNUMBER(Dispersion!$AG$11)),'Emissions (start here)'!BN40*2000*453.59/8760/3600*Dispersion!$AG$11,0)</f>
        <v>0</v>
      </c>
      <c r="EA40" s="74">
        <f>IF(AND(ISNUMBER('Emissions (start here)'!BO40),ISNUMBER(Dispersion!$AH$8)),'Emissions (start here)'!BO40*453.59/3600*Dispersion!$AH$8,0)</f>
        <v>0</v>
      </c>
      <c r="EB40" s="74">
        <f>IF(AND(ISNUMBER('Emissions (start here)'!BO40),ISNUMBER(Dispersion!$AH$9)),'Emissions (start here)'!BO40*453.59/3600*Dispersion!$AH$9,0)</f>
        <v>0</v>
      </c>
      <c r="EC40" s="74">
        <f>IF(AND(ISNUMBER('Emissions (start here)'!BP40),ISNUMBER(Dispersion!$AH$10)),'Emissions (start here)'!BP40*2000*453.59/8760/3600*Dispersion!$AH$10,0)</f>
        <v>0</v>
      </c>
      <c r="ED40" s="74">
        <f>IF(AND(ISNUMBER('Emissions (start here)'!BP40),ISNUMBER(Dispersion!$AH$11)),'Emissions (start here)'!BP40*2000*453.59/8760/3600*Dispersion!$AH$11,0)</f>
        <v>0</v>
      </c>
      <c r="EE40" s="74">
        <f>IF(AND(ISNUMBER('Emissions (start here)'!BQ40),ISNUMBER(Dispersion!$AI$8)),'Emissions (start here)'!BQ40*453.59/3600*Dispersion!$AI$8,0)</f>
        <v>0</v>
      </c>
      <c r="EF40" s="74">
        <f>IF(AND(ISNUMBER('Emissions (start here)'!BQ40),ISNUMBER(Dispersion!$AI$9)),'Emissions (start here)'!BQ40*453.59/3600*Dispersion!$AI$9,0)</f>
        <v>0</v>
      </c>
      <c r="EG40" s="74">
        <f>IF(AND(ISNUMBER('Emissions (start here)'!BR40),ISNUMBER(Dispersion!$AI$10)),'Emissions (start here)'!BR40*2000*453.59/8760/3600*Dispersion!$AI$10,0)</f>
        <v>0</v>
      </c>
      <c r="EH40" s="74">
        <f>IF(AND(ISNUMBER('Emissions (start here)'!BR40),ISNUMBER(Dispersion!$AI$11)),'Emissions (start here)'!BR40*2000*453.59/8760/3600*Dispersion!$AI$11,0)</f>
        <v>0</v>
      </c>
      <c r="EI40" s="74">
        <f>IF(AND(ISNUMBER('Emissions (start here)'!BS40),ISNUMBER(Dispersion!$AJ$8)),'Emissions (start here)'!BS40*453.59/3600*Dispersion!$AJ$8,0)</f>
        <v>0</v>
      </c>
      <c r="EJ40" s="74">
        <f>IF(AND(ISNUMBER('Emissions (start here)'!BS40),ISNUMBER(Dispersion!$AJ$9)),'Emissions (start here)'!BS40*453.59/3600*Dispersion!$AJ$9,0)</f>
        <v>0</v>
      </c>
      <c r="EK40" s="74">
        <f>IF(AND(ISNUMBER('Emissions (start here)'!BT40),ISNUMBER(Dispersion!$AJ$10)),'Emissions (start here)'!BT40*2000*453.59/8760/3600*Dispersion!$AJ$10,0)</f>
        <v>0</v>
      </c>
      <c r="EL40" s="74">
        <f>IF(AND(ISNUMBER('Emissions (start here)'!BT40),ISNUMBER(Dispersion!$AJ$11)),'Emissions (start here)'!BT40*2000*453.59/8760/3600*Dispersion!$AJ$11,0)</f>
        <v>0</v>
      </c>
      <c r="EM40" s="74">
        <f>IF(AND(ISNUMBER('Emissions (start here)'!BU40),ISNUMBER(Dispersion!$AK$8)),'Emissions (start here)'!BU40*453.59/3600*Dispersion!$AK$8,0)</f>
        <v>0</v>
      </c>
      <c r="EN40" s="74">
        <f>IF(AND(ISNUMBER('Emissions (start here)'!BU40),ISNUMBER(Dispersion!$AK$9)),'Emissions (start here)'!BU40*453.59/3600*Dispersion!$AK$9,0)</f>
        <v>0</v>
      </c>
      <c r="EO40" s="74">
        <f>IF(AND(ISNUMBER('Emissions (start here)'!BV40),ISNUMBER(Dispersion!$AK$10)),'Emissions (start here)'!BV40*2000*453.59/8760/3600*Dispersion!$AK$10,0)</f>
        <v>0</v>
      </c>
      <c r="EP40" s="74">
        <f>IF(AND(ISNUMBER('Emissions (start here)'!BV40),ISNUMBER(Dispersion!$AK$11)),'Emissions (start here)'!BV40*2000*453.59/8760/3600*Dispersion!$AK$11,0)</f>
        <v>0</v>
      </c>
      <c r="EQ40" s="74">
        <f>IF(AND(ISNUMBER('Emissions (start here)'!BW40),ISNUMBER(Dispersion!$AL$8)),'Emissions (start here)'!BW40*453.59/3600*Dispersion!$AL$8,0)</f>
        <v>0</v>
      </c>
      <c r="ER40" s="74">
        <f>IF(AND(ISNUMBER('Emissions (start here)'!BW40),ISNUMBER(Dispersion!$AL$9)),'Emissions (start here)'!BW40*453.59/3600*Dispersion!$AL$9,0)</f>
        <v>0</v>
      </c>
      <c r="ES40" s="74">
        <f>IF(AND(ISNUMBER('Emissions (start here)'!BX40),ISNUMBER(Dispersion!$AL$10)),'Emissions (start here)'!BX40*2000*453.59/8760/3600*Dispersion!$AL$10,0)</f>
        <v>0</v>
      </c>
      <c r="ET40" s="74">
        <f>IF(AND(ISNUMBER('Emissions (start here)'!BX40),ISNUMBER(Dispersion!$AL$11)),'Emissions (start here)'!BX40*2000*453.59/8760/3600*Dispersion!$AL$11,0)</f>
        <v>0</v>
      </c>
      <c r="EU40" s="74">
        <f>IF(AND(ISNUMBER('Emissions (start here)'!BY40),ISNUMBER(Dispersion!$AM$8)),'Emissions (start here)'!BY40*453.59/3600*Dispersion!$AM$8,0)</f>
        <v>0</v>
      </c>
      <c r="EV40" s="74">
        <f>IF(AND(ISNUMBER('Emissions (start here)'!BY40),ISNUMBER(Dispersion!$AM$9)),'Emissions (start here)'!BY40*453.59/3600*Dispersion!$AM$9,0)</f>
        <v>0</v>
      </c>
      <c r="EW40" s="74">
        <f>IF(AND(ISNUMBER('Emissions (start here)'!BZ40),ISNUMBER(Dispersion!$AM$10)),'Emissions (start here)'!BZ40*2000*453.59/8760/3600*Dispersion!$AM$10,0)</f>
        <v>0</v>
      </c>
      <c r="EX40" s="74">
        <f>IF(AND(ISNUMBER('Emissions (start here)'!BZ40),ISNUMBER(Dispersion!$AM$11)),'Emissions (start here)'!BZ40*2000*453.59/8760/3600*Dispersion!$AM$11,0)</f>
        <v>0</v>
      </c>
      <c r="EY40" s="74">
        <f>IF(AND(ISNUMBER('Emissions (start here)'!CA40),ISNUMBER(Dispersion!$AN$8)),'Emissions (start here)'!CA40*453.59/3600*Dispersion!$AN$8,0)</f>
        <v>0</v>
      </c>
      <c r="EZ40" s="74">
        <f>IF(AND(ISNUMBER('Emissions (start here)'!CA40),ISNUMBER(Dispersion!$AN$9)),'Emissions (start here)'!CA40*453.59/3600*Dispersion!$AN$9,0)</f>
        <v>0</v>
      </c>
      <c r="FA40" s="74">
        <f>IF(AND(ISNUMBER('Emissions (start here)'!CB40),ISNUMBER(Dispersion!$AN$10)),'Emissions (start here)'!CB40*2000*453.59/8760/3600*Dispersion!$AN$10,0)</f>
        <v>0</v>
      </c>
      <c r="FB40" s="74">
        <f>IF(AND(ISNUMBER('Emissions (start here)'!CB40),ISNUMBER(Dispersion!$AN$11)),'Emissions (start here)'!CB40*2000*453.59/8760/3600*Dispersion!$AN$11,0)</f>
        <v>0</v>
      </c>
      <c r="FC40" s="74">
        <f>IF(AND(ISNUMBER('Emissions (start here)'!CC40),ISNUMBER(Dispersion!$AO$8)),'Emissions (start here)'!CC40*453.59/3600*Dispersion!$AO$8,0)</f>
        <v>0</v>
      </c>
      <c r="FD40" s="74">
        <f>IF(AND(ISNUMBER('Emissions (start here)'!CC40),ISNUMBER(Dispersion!$AO$9)),'Emissions (start here)'!CC40*453.59/3600*Dispersion!$AO$9,0)</f>
        <v>0</v>
      </c>
      <c r="FE40" s="74">
        <f>IF(AND(ISNUMBER('Emissions (start here)'!CD40),ISNUMBER(Dispersion!$AO$10)),'Emissions (start here)'!CD40*2000*453.59/8760/3600*Dispersion!$AO$10,0)</f>
        <v>0</v>
      </c>
      <c r="FF40" s="74">
        <f>IF(AND(ISNUMBER('Emissions (start here)'!CD40),ISNUMBER(Dispersion!$AO$11)),'Emissions (start here)'!CD40*2000*453.59/8760/3600*Dispersion!$AO$11,0)</f>
        <v>0</v>
      </c>
      <c r="FG40" s="74">
        <f>IF(AND(ISNUMBER('Emissions (start here)'!CE40),ISNUMBER(Dispersion!$AP$8)),'Emissions (start here)'!CE40*453.59/3600*Dispersion!$AP$8,0)</f>
        <v>0</v>
      </c>
      <c r="FH40" s="74">
        <f>IF(AND(ISNUMBER('Emissions (start here)'!CE40),ISNUMBER(Dispersion!$AP$9)),'Emissions (start here)'!CE40*453.59/3600*Dispersion!$AP$9,0)</f>
        <v>0</v>
      </c>
      <c r="FI40" s="74">
        <f>IF(AND(ISNUMBER('Emissions (start here)'!CF40),ISNUMBER(Dispersion!$AP$10)),'Emissions (start here)'!CF40*2000*453.59/8760/3600*Dispersion!$AP$10,0)</f>
        <v>0</v>
      </c>
      <c r="FJ40" s="74">
        <f>IF(AND(ISNUMBER('Emissions (start here)'!CF40),ISNUMBER(Dispersion!$AP$11)),'Emissions (start here)'!CF40*2000*453.59/8760/3600*Dispersion!$AP$11,0)</f>
        <v>0</v>
      </c>
      <c r="FK40" s="74">
        <f>IF(AND(ISNUMBER('Emissions (start here)'!CG40),ISNUMBER(Dispersion!$AQ$8)),'Emissions (start here)'!CG40*453.59/3600*Dispersion!$AQ$8,0)</f>
        <v>0</v>
      </c>
      <c r="FL40" s="74">
        <f>IF(AND(ISNUMBER('Emissions (start here)'!CG40),ISNUMBER(Dispersion!$AQ$9)),'Emissions (start here)'!CG40*453.59/3600*Dispersion!$AQ$9,0)</f>
        <v>0</v>
      </c>
      <c r="FM40" s="74">
        <f>IF(AND(ISNUMBER('Emissions (start here)'!CH40),ISNUMBER(Dispersion!$AQ$10)),'Emissions (start here)'!CH40*2000*453.59/8760/3600*Dispersion!$AQ$10,0)</f>
        <v>0</v>
      </c>
      <c r="FN40" s="74">
        <f>IF(AND(ISNUMBER('Emissions (start here)'!CH40),ISNUMBER(Dispersion!$AQ$11)),'Emissions (start here)'!CH40*2000*453.59/8760/3600*Dispersion!$AQ$11,0)</f>
        <v>0</v>
      </c>
      <c r="FO40" s="74">
        <f>IF(AND(ISNUMBER('Emissions (start here)'!CI40),ISNUMBER(Dispersion!$AR$8)),'Emissions (start here)'!CI40*453.59/3600*Dispersion!$AR$8,0)</f>
        <v>0</v>
      </c>
      <c r="FP40" s="74">
        <f>IF(AND(ISNUMBER('Emissions (start here)'!CI40),ISNUMBER(Dispersion!$AR$9)),'Emissions (start here)'!CI40*453.59/3600*Dispersion!$AR$9,0)</f>
        <v>0</v>
      </c>
      <c r="FQ40" s="74">
        <f>IF(AND(ISNUMBER('Emissions (start here)'!CJ40),ISNUMBER(Dispersion!$AR$10)),'Emissions (start here)'!CJ40*2000*453.59/8760/3600*Dispersion!$AR$10,0)</f>
        <v>0</v>
      </c>
      <c r="FR40" s="74">
        <f>IF(AND(ISNUMBER('Emissions (start here)'!CJ40),ISNUMBER(Dispersion!$AR$11)),'Emissions (start here)'!CJ40*2000*453.59/8760/3600*Dispersion!$AR$11,0)</f>
        <v>0</v>
      </c>
      <c r="FS40" s="74">
        <f>IF(AND(ISNUMBER('Emissions (start here)'!CK40),ISNUMBER(Dispersion!$AS$8)),'Emissions (start here)'!CK40*453.59/3600*Dispersion!$AS$8,0)</f>
        <v>0</v>
      </c>
      <c r="FT40" s="74">
        <f>IF(AND(ISNUMBER('Emissions (start here)'!CK40),ISNUMBER(Dispersion!$AS$9)),'Emissions (start here)'!CK40*453.59/3600*Dispersion!$AS$9,0)</f>
        <v>0</v>
      </c>
      <c r="FU40" s="74">
        <f>IF(AND(ISNUMBER('Emissions (start here)'!CL40),ISNUMBER(Dispersion!$AS$10)),'Emissions (start here)'!CL40*2000*453.59/8760/3600*Dispersion!$AS$10,0)</f>
        <v>0</v>
      </c>
      <c r="FV40" s="74">
        <f>IF(AND(ISNUMBER('Emissions (start here)'!CL40),ISNUMBER(Dispersion!$AS$11)),'Emissions (start here)'!CL40*2000*453.59/8760/3600*Dispersion!$AS$11,0)</f>
        <v>0</v>
      </c>
      <c r="FW40" s="74">
        <f>IF(AND(ISNUMBER('Emissions (start here)'!CM40),ISNUMBER(Dispersion!$AT$8)),'Emissions (start here)'!CM40*453.59/3600*Dispersion!$AT$8,0)</f>
        <v>0</v>
      </c>
      <c r="FX40" s="74">
        <f>IF(AND(ISNUMBER('Emissions (start here)'!CM40),ISNUMBER(Dispersion!$AT$9)),'Emissions (start here)'!CM40*453.59/3600*Dispersion!$AT$9,0)</f>
        <v>0</v>
      </c>
      <c r="FY40" s="74">
        <f>IF(AND(ISNUMBER('Emissions (start here)'!CN40),ISNUMBER(Dispersion!$AT$10)),'Emissions (start here)'!CN40*2000*453.59/8760/3600*Dispersion!$AT$10,0)</f>
        <v>0</v>
      </c>
      <c r="FZ40" s="74">
        <f>IF(AND(ISNUMBER('Emissions (start here)'!CN40),ISNUMBER(Dispersion!$AT$11)),'Emissions (start here)'!CN40*2000*453.59/8760/3600*Dispersion!$AT$11,0)</f>
        <v>0</v>
      </c>
      <c r="GA40" s="74">
        <f>IF(AND(ISNUMBER('Emissions (start here)'!CO40),ISNUMBER(Dispersion!$AU$8)),'Emissions (start here)'!CO40*453.59/3600*Dispersion!$AU$8,0)</f>
        <v>0</v>
      </c>
      <c r="GB40" s="74">
        <f>IF(AND(ISNUMBER('Emissions (start here)'!CO40),ISNUMBER(Dispersion!$AU$9)),'Emissions (start here)'!CO40*453.59/3600*Dispersion!$AU$9,0)</f>
        <v>0</v>
      </c>
      <c r="GC40" s="74">
        <f>IF(AND(ISNUMBER('Emissions (start here)'!CP40),ISNUMBER(Dispersion!$AU$10)),'Emissions (start here)'!CP40*2000*453.59/8760/3600*Dispersion!$AU$10,0)</f>
        <v>0</v>
      </c>
      <c r="GD40" s="74">
        <f>IF(AND(ISNUMBER('Emissions (start here)'!CP40),ISNUMBER(Dispersion!$AU$11)),'Emissions (start here)'!CP40*2000*453.59/8760/3600*Dispersion!$AU$11,0)</f>
        <v>0</v>
      </c>
      <c r="GE40" s="74">
        <f>IF(AND(ISNUMBER('Emissions (start here)'!CQ40),ISNUMBER(Dispersion!$AV$8)),'Emissions (start here)'!CQ40*453.59/3600*Dispersion!$AV$8,0)</f>
        <v>0</v>
      </c>
      <c r="GF40" s="74">
        <f>IF(AND(ISNUMBER('Emissions (start here)'!CQ40),ISNUMBER(Dispersion!$AV$9)),'Emissions (start here)'!CQ40*453.59/3600*Dispersion!$AV$9,0)</f>
        <v>0</v>
      </c>
      <c r="GG40" s="74">
        <f>IF(AND(ISNUMBER('Emissions (start here)'!CR40),ISNUMBER(Dispersion!$AV$10)),'Emissions (start here)'!CR40*2000*453.59/8760/3600*Dispersion!$AV$10,0)</f>
        <v>0</v>
      </c>
      <c r="GH40" s="74">
        <f>IF(AND(ISNUMBER('Emissions (start here)'!CR40),ISNUMBER(Dispersion!$AV$11)),'Emissions (start here)'!CR40*2000*453.59/8760/3600*Dispersion!$AV$11,0)</f>
        <v>0</v>
      </c>
      <c r="GI40" s="74">
        <f>IF(AND(ISNUMBER('Emissions (start here)'!CS40),ISNUMBER(Dispersion!$AW$8)),'Emissions (start here)'!CS40*453.59/3600*Dispersion!$AW$8,0)</f>
        <v>0</v>
      </c>
      <c r="GJ40" s="74">
        <f>IF(AND(ISNUMBER('Emissions (start here)'!CS40),ISNUMBER(Dispersion!$AW$9)),'Emissions (start here)'!CS40*453.59/3600*Dispersion!$AW$9,0)</f>
        <v>0</v>
      </c>
      <c r="GK40" s="74">
        <f>IF(AND(ISNUMBER('Emissions (start here)'!CT40),ISNUMBER(Dispersion!$AW$10)),'Emissions (start here)'!CT40*2000*453.59/8760/3600*Dispersion!$AW$10,0)</f>
        <v>0</v>
      </c>
      <c r="GL40" s="74">
        <f>IF(AND(ISNUMBER('Emissions (start here)'!CT40),ISNUMBER(Dispersion!$AW$11)),'Emissions (start here)'!CT40*2000*453.59/8760/3600*Dispersion!$AW$11,0)</f>
        <v>0</v>
      </c>
      <c r="GM40" s="74">
        <f>IF(AND(ISNUMBER('Emissions (start here)'!CU40),ISNUMBER(Dispersion!$AX$8)),'Emissions (start here)'!CU40*453.59/3600*Dispersion!$AX$8,0)</f>
        <v>0</v>
      </c>
      <c r="GN40" s="74">
        <f>IF(AND(ISNUMBER('Emissions (start here)'!CU40),ISNUMBER(Dispersion!$AX$9)),'Emissions (start here)'!CU40*453.59/3600*Dispersion!$AX$9,0)</f>
        <v>0</v>
      </c>
      <c r="GO40" s="74">
        <f>IF(AND(ISNUMBER('Emissions (start here)'!CV40),ISNUMBER(Dispersion!$AX$10)),'Emissions (start here)'!CV40*2000*453.59/8760/3600*Dispersion!$AX$10,0)</f>
        <v>0</v>
      </c>
      <c r="GP40" s="74">
        <f>IF(AND(ISNUMBER('Emissions (start here)'!CV40),ISNUMBER(Dispersion!$AX$11)),'Emissions (start here)'!CV40*2000*453.59/8760/3600*Dispersion!$AX$11,0)</f>
        <v>0</v>
      </c>
      <c r="GQ40" s="74">
        <f>IF(AND(ISNUMBER('Emissions (start here)'!CW40),ISNUMBER(Dispersion!$AY$8)),'Emissions (start here)'!CW40*453.59/3600*Dispersion!$AY$8,0)</f>
        <v>0</v>
      </c>
      <c r="GR40" s="74">
        <f>IF(AND(ISNUMBER('Emissions (start here)'!CW40),ISNUMBER(Dispersion!$AY$9)),'Emissions (start here)'!CW40*453.59/3600*Dispersion!$AY$9,0)</f>
        <v>0</v>
      </c>
      <c r="GS40" s="74">
        <f>IF(AND(ISNUMBER('Emissions (start here)'!CX40),ISNUMBER(Dispersion!$AY$10)),'Emissions (start here)'!CX40*2000*453.59/8760/3600*Dispersion!$AY$10,0)</f>
        <v>0</v>
      </c>
      <c r="GT40" s="74">
        <f>IF(AND(ISNUMBER('Emissions (start here)'!CX40),ISNUMBER(Dispersion!$AY$11)),'Emissions (start here)'!CX40*2000*453.59/8760/3600*Dispersion!$AY$11,0)</f>
        <v>0</v>
      </c>
      <c r="GU40" s="74">
        <f>IF(AND(ISNUMBER('Emissions (start here)'!CY40),ISNUMBER(Dispersion!$AZ$8)),'Emissions (start here)'!CY40*453.59/3600*Dispersion!$AZ$8,0)</f>
        <v>0</v>
      </c>
      <c r="GV40" s="74">
        <f>IF(AND(ISNUMBER('Emissions (start here)'!CY40),ISNUMBER(Dispersion!$AZ$9)),'Emissions (start here)'!CY40*453.59/3600*Dispersion!$AZ$9,0)</f>
        <v>0</v>
      </c>
      <c r="GW40" s="74">
        <f>IF(AND(ISNUMBER('Emissions (start here)'!CZ40),ISNUMBER(Dispersion!$AZ$10)),'Emissions (start here)'!CZ40*2000*453.59/8760/3600*Dispersion!$AZ$10,0)</f>
        <v>0</v>
      </c>
      <c r="GX40" s="74">
        <f>IF(AND(ISNUMBER('Emissions (start here)'!CZ40),ISNUMBER(Dispersion!$AZ$11)),'Emissions (start here)'!CZ40*2000*453.59/8760/3600*Dispersion!$AZ$11,0)</f>
        <v>0</v>
      </c>
    </row>
    <row r="41" spans="1:206" x14ac:dyDescent="0.2">
      <c r="A41" s="51" t="str">
        <f>'Tox Values'!C41</f>
        <v>ARSENIC-COMPS</v>
      </c>
      <c r="B41" s="94" t="str">
        <f>'Tox Values'!D41</f>
        <v>Arsenic Compounds</v>
      </c>
      <c r="C41" s="96">
        <f t="shared" si="1"/>
        <v>0</v>
      </c>
      <c r="D41" s="74">
        <f t="shared" si="2"/>
        <v>0</v>
      </c>
      <c r="E41" s="74">
        <f t="shared" si="3"/>
        <v>0</v>
      </c>
      <c r="F41" s="99">
        <f t="shared" si="4"/>
        <v>0</v>
      </c>
      <c r="G41" s="97">
        <f>IF(AND(ISNUMBER('Emissions (start here)'!E41),ISNUMBER(Dispersion!$C$8)),'Emissions (start here)'!E41*453.59/3600*Dispersion!$C$8,0)</f>
        <v>0</v>
      </c>
      <c r="H41" s="74">
        <f>IF(AND(ISNUMBER('Emissions (start here)'!E41),ISNUMBER(Dispersion!$C$9)),'Emissions (start here)'!E41*453.59/3600*Dispersion!$C$9,0)</f>
        <v>0</v>
      </c>
      <c r="I41" s="74">
        <f>IF(AND(ISNUMBER('Emissions (start here)'!F41),ISNUMBER(Dispersion!$C$10)),'Emissions (start here)'!F41*2000*453.59/8760/3600*Dispersion!$C$10,0)</f>
        <v>0</v>
      </c>
      <c r="J41" s="74">
        <f>IF(AND(ISNUMBER('Emissions (start here)'!F41),ISNUMBER(Dispersion!$C$11)),'Emissions (start here)'!F41*2000*453.59/8760/3600*Dispersion!$C$11,0)</f>
        <v>0</v>
      </c>
      <c r="K41" s="74">
        <f>IF(AND(ISNUMBER('Emissions (start here)'!G41),ISNUMBER(Dispersion!$D$8)),'Emissions (start here)'!G41*453.59/3600*Dispersion!$D$8,0)</f>
        <v>0</v>
      </c>
      <c r="L41" s="74">
        <f>IF(AND(ISNUMBER('Emissions (start here)'!G41),ISNUMBER(Dispersion!$D$9)),'Emissions (start here)'!G41*453.59/3600*Dispersion!$D$9,0)</f>
        <v>0</v>
      </c>
      <c r="M41" s="74">
        <f>IF(AND(ISNUMBER('Emissions (start here)'!H41),ISNUMBER(Dispersion!$D$10)),'Emissions (start here)'!H41*2000*453.59/8760/3600*Dispersion!$D$10,0)</f>
        <v>0</v>
      </c>
      <c r="N41" s="74">
        <f>IF(AND(ISNUMBER('Emissions (start here)'!H41),ISNUMBER(Dispersion!$D$11)),'Emissions (start here)'!H41*2000*453.59/8760/3600*Dispersion!$D$11,0)</f>
        <v>0</v>
      </c>
      <c r="O41" s="74">
        <f>IF(AND(ISNUMBER('Emissions (start here)'!I41),ISNUMBER(Dispersion!$E$8)),'Emissions (start here)'!I41*453.59/3600*Dispersion!$E$8,0)</f>
        <v>0</v>
      </c>
      <c r="P41" s="74">
        <f>IF(AND(ISNUMBER('Emissions (start here)'!I41),ISNUMBER(Dispersion!$E$9)),'Emissions (start here)'!I41*453.59/3600*Dispersion!$E$9,0)</f>
        <v>0</v>
      </c>
      <c r="Q41" s="74">
        <f>IF(AND(ISNUMBER('Emissions (start here)'!J41),ISNUMBER(Dispersion!$E$10)),'Emissions (start here)'!J41*2000*453.59/8760/3600*Dispersion!$E$10,0)</f>
        <v>0</v>
      </c>
      <c r="R41" s="74">
        <f>IF(AND(ISNUMBER('Emissions (start here)'!J41),ISNUMBER(Dispersion!$E$11)),'Emissions (start here)'!J41*2000*453.59/8760/3600*Dispersion!$E$11,0)</f>
        <v>0</v>
      </c>
      <c r="S41" s="74">
        <f>IF(AND(ISNUMBER('Emissions (start here)'!K41),ISNUMBER(Dispersion!$F$8)),'Emissions (start here)'!K41*453.59/3600*Dispersion!$F$8,0)</f>
        <v>0</v>
      </c>
      <c r="T41" s="74">
        <f>IF(AND(ISNUMBER('Emissions (start here)'!K41),ISNUMBER(Dispersion!$F$9)),'Emissions (start here)'!K41*453.59/3600*Dispersion!$F$9,0)</f>
        <v>0</v>
      </c>
      <c r="U41" s="74">
        <f>IF(AND(ISNUMBER('Emissions (start here)'!L41),ISNUMBER(Dispersion!$F$10)),'Emissions (start here)'!L41*2000*453.59/8760/3600*Dispersion!$F$10,0)</f>
        <v>0</v>
      </c>
      <c r="V41" s="74">
        <f>IF(AND(ISNUMBER('Emissions (start here)'!L41),ISNUMBER(Dispersion!$F$11)),'Emissions (start here)'!L41*2000*453.59/8760/3600*Dispersion!$F$11,0)</f>
        <v>0</v>
      </c>
      <c r="W41" s="74">
        <f>IF(AND(ISNUMBER('Emissions (start here)'!M41),ISNUMBER(Dispersion!$G$8)),'Emissions (start here)'!M41*453.59/3600*Dispersion!$G$8,0)</f>
        <v>0</v>
      </c>
      <c r="X41" s="74">
        <f>IF(AND(ISNUMBER('Emissions (start here)'!M41),ISNUMBER(Dispersion!$G$9)),'Emissions (start here)'!M41*453.59/3600*Dispersion!$G$9,0)</f>
        <v>0</v>
      </c>
      <c r="Y41" s="74">
        <f>IF(AND(ISNUMBER('Emissions (start here)'!N41),ISNUMBER(Dispersion!$G$10)),'Emissions (start here)'!N41*2000*453.59/8760/3600*Dispersion!$G$10,0)</f>
        <v>0</v>
      </c>
      <c r="Z41" s="74">
        <f>IF(AND(ISNUMBER('Emissions (start here)'!N41),ISNUMBER(Dispersion!$G$11)),'Emissions (start here)'!N41*2000*453.59/8760/3600*Dispersion!$G$11,0)</f>
        <v>0</v>
      </c>
      <c r="AA41" s="74">
        <f>IF(AND(ISNUMBER('Emissions (start here)'!O41),ISNUMBER(Dispersion!$H$8)),'Emissions (start here)'!O41*453.59/3600*Dispersion!$H$8,0)</f>
        <v>0</v>
      </c>
      <c r="AB41" s="74">
        <f>IF(AND(ISNUMBER('Emissions (start here)'!O41),ISNUMBER(Dispersion!$H$9)),'Emissions (start here)'!O41*453.59/3600*Dispersion!$H$9,0)</f>
        <v>0</v>
      </c>
      <c r="AC41" s="74">
        <f>IF(AND(ISNUMBER('Emissions (start here)'!P41),ISNUMBER(Dispersion!$H$10)),'Emissions (start here)'!P41*2000*453.59/8760/3600*Dispersion!$H$10,0)</f>
        <v>0</v>
      </c>
      <c r="AD41" s="74">
        <f>IF(AND(ISNUMBER('Emissions (start here)'!P41),ISNUMBER(Dispersion!$H$11)),'Emissions (start here)'!P41*2000*453.59/8760/3600*Dispersion!$H$11,0)</f>
        <v>0</v>
      </c>
      <c r="AE41" s="74">
        <f>IF(AND(ISNUMBER('Emissions (start here)'!Q41),ISNUMBER(Dispersion!$I$8)),'Emissions (start here)'!Q41*453.59/3600*Dispersion!$I$8,0)</f>
        <v>0</v>
      </c>
      <c r="AF41" s="74">
        <f>IF(AND(ISNUMBER('Emissions (start here)'!Q41),ISNUMBER(Dispersion!$I$9)),'Emissions (start here)'!Q41*453.59/3600*Dispersion!$I$9,0)</f>
        <v>0</v>
      </c>
      <c r="AG41" s="74">
        <f>IF(AND(ISNUMBER('Emissions (start here)'!R41),ISNUMBER(Dispersion!$I$10)),'Emissions (start here)'!R41*2000*453.59/8760/3600*Dispersion!$I$10,0)</f>
        <v>0</v>
      </c>
      <c r="AH41" s="74">
        <f>IF(AND(ISNUMBER('Emissions (start here)'!R41),ISNUMBER(Dispersion!$I$11)),'Emissions (start here)'!R41*2000*453.59/8760/3600*Dispersion!$I$11,0)</f>
        <v>0</v>
      </c>
      <c r="AI41" s="74">
        <f>IF(AND(ISNUMBER('Emissions (start here)'!S41),ISNUMBER(Dispersion!$J$8)),'Emissions (start here)'!S41*453.59/3600*Dispersion!$J$8,0)</f>
        <v>0</v>
      </c>
      <c r="AJ41" s="74">
        <f>IF(AND(ISNUMBER('Emissions (start here)'!S41),ISNUMBER(Dispersion!$J$9)),'Emissions (start here)'!S41*453.59/3600*Dispersion!$J$9,0)</f>
        <v>0</v>
      </c>
      <c r="AK41" s="74">
        <f>IF(AND(ISNUMBER('Emissions (start here)'!T41),ISNUMBER(Dispersion!$J$10)),'Emissions (start here)'!T41*2000*453.59/8760/3600*Dispersion!$J$10,0)</f>
        <v>0</v>
      </c>
      <c r="AL41" s="74">
        <f>IF(AND(ISNUMBER('Emissions (start here)'!T41),ISNUMBER(Dispersion!$J$11)),'Emissions (start here)'!T41*2000*453.59/8760/3600*Dispersion!$J$11,0)</f>
        <v>0</v>
      </c>
      <c r="AM41" s="74">
        <f>IF(AND(ISNUMBER('Emissions (start here)'!U41),ISNUMBER(Dispersion!$K$8)),'Emissions (start here)'!U41*453.59/3600*Dispersion!$K$8,0)</f>
        <v>0</v>
      </c>
      <c r="AN41" s="74">
        <f>IF(AND(ISNUMBER('Emissions (start here)'!U41),ISNUMBER(Dispersion!$K$9)),'Emissions (start here)'!U41*453.59/3600*Dispersion!$K$9,0)</f>
        <v>0</v>
      </c>
      <c r="AO41" s="74">
        <f>IF(AND(ISNUMBER('Emissions (start here)'!V41),ISNUMBER(Dispersion!$K$10)),'Emissions (start here)'!V41*2000*453.59/8760/3600*Dispersion!$K$10,0)</f>
        <v>0</v>
      </c>
      <c r="AP41" s="74">
        <f>IF(AND(ISNUMBER('Emissions (start here)'!V41),ISNUMBER(Dispersion!$K$11)),'Emissions (start here)'!V41*2000*453.59/8760/3600*Dispersion!$K$11,0)</f>
        <v>0</v>
      </c>
      <c r="AQ41" s="74">
        <f>IF(AND(ISNUMBER('Emissions (start here)'!W41),ISNUMBER(Dispersion!$L$8)),'Emissions (start here)'!W41*453.59/3600*Dispersion!$L$8,0)</f>
        <v>0</v>
      </c>
      <c r="AR41" s="74">
        <f>IF(AND(ISNUMBER('Emissions (start here)'!W41),ISNUMBER(Dispersion!$L$9)),'Emissions (start here)'!W41*453.59/3600*Dispersion!$L$9,0)</f>
        <v>0</v>
      </c>
      <c r="AS41" s="74">
        <f>IF(AND(ISNUMBER('Emissions (start here)'!X41),ISNUMBER(Dispersion!$L$10)),'Emissions (start here)'!X41*2000*453.59/8760/3600*Dispersion!$L$10,0)</f>
        <v>0</v>
      </c>
      <c r="AT41" s="74">
        <f>IF(AND(ISNUMBER('Emissions (start here)'!X41),ISNUMBER(Dispersion!$L$11)),'Emissions (start here)'!X41*2000*453.59/8760/3600*Dispersion!$L$11,0)</f>
        <v>0</v>
      </c>
      <c r="AU41" s="74">
        <f>IF(AND(ISNUMBER('Emissions (start here)'!Y41),ISNUMBER(Dispersion!$M$8)),'Emissions (start here)'!Y41*453.59/3600*Dispersion!$M$8,0)</f>
        <v>0</v>
      </c>
      <c r="AV41" s="74">
        <f>IF(AND(ISNUMBER('Emissions (start here)'!Y41),ISNUMBER(Dispersion!$M$9)),'Emissions (start here)'!Y41*453.59/3600*Dispersion!$M$9,0)</f>
        <v>0</v>
      </c>
      <c r="AW41" s="74">
        <f>IF(AND(ISNUMBER('Emissions (start here)'!Z41),ISNUMBER(Dispersion!$M$10)),'Emissions (start here)'!Z41*2000*453.59/8760/3600*Dispersion!$M$10,0)</f>
        <v>0</v>
      </c>
      <c r="AX41" s="74">
        <f>IF(AND(ISNUMBER('Emissions (start here)'!Z41),ISNUMBER(Dispersion!$M$11)),'Emissions (start here)'!Z41*2000*453.59/8760/3600*Dispersion!$M$11,0)</f>
        <v>0</v>
      </c>
      <c r="AY41" s="74">
        <f>IF(AND(ISNUMBER('Emissions (start here)'!AA41),ISNUMBER(Dispersion!$N$8)),'Emissions (start here)'!AA41*453.59/3600*Dispersion!$N$8,0)</f>
        <v>0</v>
      </c>
      <c r="AZ41" s="74">
        <f>IF(AND(ISNUMBER('Emissions (start here)'!AA41),ISNUMBER(Dispersion!$N$9)),'Emissions (start here)'!AA41*453.59/3600*Dispersion!$N$9,0)</f>
        <v>0</v>
      </c>
      <c r="BA41" s="74">
        <f>IF(AND(ISNUMBER('Emissions (start here)'!AB41),ISNUMBER(Dispersion!$N$10)),'Emissions (start here)'!AB41*2000*453.59/8760/3600*Dispersion!$N$10,0)</f>
        <v>0</v>
      </c>
      <c r="BB41" s="74">
        <f>IF(AND(ISNUMBER('Emissions (start here)'!AB41),ISNUMBER(Dispersion!$N$11)),'Emissions (start here)'!AB41*2000*453.59/8760/3600*Dispersion!$N$11,0)</f>
        <v>0</v>
      </c>
      <c r="BC41" s="74">
        <f>IF(AND(ISNUMBER('Emissions (start here)'!AC41),ISNUMBER(Dispersion!$O$8)),'Emissions (start here)'!AC41*453.59/3600*Dispersion!$O$8,0)</f>
        <v>0</v>
      </c>
      <c r="BD41" s="74">
        <f>IF(AND(ISNUMBER('Emissions (start here)'!AC41),ISNUMBER(Dispersion!$O$9)),'Emissions (start here)'!AC41*453.59/3600*Dispersion!$O$9,0)</f>
        <v>0</v>
      </c>
      <c r="BE41" s="74">
        <f>IF(AND(ISNUMBER('Emissions (start here)'!AD41),ISNUMBER(Dispersion!$O$10)),'Emissions (start here)'!AD41*2000*453.59/8760/3600*Dispersion!$O$10,0)</f>
        <v>0</v>
      </c>
      <c r="BF41" s="74">
        <f>IF(AND(ISNUMBER('Emissions (start here)'!AD41),ISNUMBER(Dispersion!$O$11)),'Emissions (start here)'!AD41*2000*453.59/8760/3600*Dispersion!$O$11,0)</f>
        <v>0</v>
      </c>
      <c r="BG41" s="74">
        <f>IF(AND(ISNUMBER('Emissions (start here)'!AE41),ISNUMBER(Dispersion!$P$8)),'Emissions (start here)'!AE41*453.59/3600*Dispersion!$P$8,0)</f>
        <v>0</v>
      </c>
      <c r="BH41" s="74">
        <f>IF(AND(ISNUMBER('Emissions (start here)'!AE41),ISNUMBER(Dispersion!$P$9)),'Emissions (start here)'!AE41*453.59/3600*Dispersion!$P$9,0)</f>
        <v>0</v>
      </c>
      <c r="BI41" s="74">
        <f>IF(AND(ISNUMBER('Emissions (start here)'!AF41),ISNUMBER(Dispersion!$P$10)),'Emissions (start here)'!AF41*2000*453.59/8760/3600*Dispersion!$P$10,0)</f>
        <v>0</v>
      </c>
      <c r="BJ41" s="74">
        <f>IF(AND(ISNUMBER('Emissions (start here)'!AF41),ISNUMBER(Dispersion!$P$11)),'Emissions (start here)'!AF41*2000*453.59/8760/3600*Dispersion!$P$11,0)</f>
        <v>0</v>
      </c>
      <c r="BK41" s="74">
        <f>IF(AND(ISNUMBER('Emissions (start here)'!AG41),ISNUMBER(Dispersion!$Q$8)),'Emissions (start here)'!AG41*453.59/3600*Dispersion!$Q$8,0)</f>
        <v>0</v>
      </c>
      <c r="BL41" s="74">
        <f>IF(AND(ISNUMBER('Emissions (start here)'!AG41),ISNUMBER(Dispersion!$Q$9)),'Emissions (start here)'!AG41*453.59/3600*Dispersion!$Q$9,0)</f>
        <v>0</v>
      </c>
      <c r="BM41" s="74">
        <f>IF(AND(ISNUMBER('Emissions (start here)'!AH41),ISNUMBER(Dispersion!$Q$10)),'Emissions (start here)'!AH41*2000*453.59/8760/3600*Dispersion!$Q$10,0)</f>
        <v>0</v>
      </c>
      <c r="BN41" s="74">
        <f>IF(AND(ISNUMBER('Emissions (start here)'!AH41),ISNUMBER(Dispersion!$Q$11)),'Emissions (start here)'!AH41*2000*453.59/8760/3600*Dispersion!$Q$11,0)</f>
        <v>0</v>
      </c>
      <c r="BO41" s="74">
        <f>IF(AND(ISNUMBER('Emissions (start here)'!AI41),ISNUMBER(Dispersion!$R$8)),'Emissions (start here)'!AI41*453.59/3600*Dispersion!$R$8,0)</f>
        <v>0</v>
      </c>
      <c r="BP41" s="74">
        <f>IF(AND(ISNUMBER('Emissions (start here)'!AI41),ISNUMBER(Dispersion!$R$9)),'Emissions (start here)'!AI41*453.59/3600*Dispersion!$R$9,0)</f>
        <v>0</v>
      </c>
      <c r="BQ41" s="74">
        <f>IF(AND(ISNUMBER('Emissions (start here)'!AJ41),ISNUMBER(Dispersion!$R$10)),'Emissions (start here)'!AJ41*2000*453.59/8760/3600*Dispersion!$R$10,0)</f>
        <v>0</v>
      </c>
      <c r="BR41" s="74">
        <f>IF(AND(ISNUMBER('Emissions (start here)'!AJ41),ISNUMBER(Dispersion!$R$11)),'Emissions (start here)'!AJ41*2000*453.59/8760/3600*Dispersion!$R$11,0)</f>
        <v>0</v>
      </c>
      <c r="BS41" s="74">
        <f>IF(AND(ISNUMBER('Emissions (start here)'!AK41),ISNUMBER(Dispersion!$S$8)),'Emissions (start here)'!AK41*453.59/3600*Dispersion!$S$8,0)</f>
        <v>0</v>
      </c>
      <c r="BT41" s="74">
        <f>IF(AND(ISNUMBER('Emissions (start here)'!AK41),ISNUMBER(Dispersion!$S$9)),'Emissions (start here)'!AK41*453.59/3600*Dispersion!$S$9,0)</f>
        <v>0</v>
      </c>
      <c r="BU41" s="74">
        <f>IF(AND(ISNUMBER('Emissions (start here)'!AL41),ISNUMBER(Dispersion!$S$10)),'Emissions (start here)'!AL41*2000*453.59/8760/3600*Dispersion!$S$10,0)</f>
        <v>0</v>
      </c>
      <c r="BV41" s="74">
        <f>IF(AND(ISNUMBER('Emissions (start here)'!AL41),ISNUMBER(Dispersion!$S$11)),'Emissions (start here)'!AL41*2000*453.59/8760/3600*Dispersion!$S$11,0)</f>
        <v>0</v>
      </c>
      <c r="BW41" s="74">
        <f>IF(AND(ISNUMBER('Emissions (start here)'!AM41),ISNUMBER(Dispersion!$T$8)),'Emissions (start here)'!AM41*453.59/3600*Dispersion!$T$8,0)</f>
        <v>0</v>
      </c>
      <c r="BX41" s="74">
        <f>IF(AND(ISNUMBER('Emissions (start here)'!AM41),ISNUMBER(Dispersion!$T$9)),'Emissions (start here)'!AM41*453.59/3600*Dispersion!$T$9,0)</f>
        <v>0</v>
      </c>
      <c r="BY41" s="74">
        <f>IF(AND(ISNUMBER('Emissions (start here)'!AN41),ISNUMBER(Dispersion!$T$10)),'Emissions (start here)'!AN41*2000*453.59/8760/3600*Dispersion!$T$10,0)</f>
        <v>0</v>
      </c>
      <c r="BZ41" s="74">
        <f>IF(AND(ISNUMBER('Emissions (start here)'!AN41),ISNUMBER(Dispersion!$T$11)),'Emissions (start here)'!AN41*2000*453.59/8760/3600*Dispersion!$T$11,0)</f>
        <v>0</v>
      </c>
      <c r="CA41" s="74">
        <f>IF(AND(ISNUMBER('Emissions (start here)'!AO41),ISNUMBER(Dispersion!$U$8)),'Emissions (start here)'!AO41*453.59/3600*Dispersion!$U$8,0)</f>
        <v>0</v>
      </c>
      <c r="CB41" s="74">
        <f>IF(AND(ISNUMBER('Emissions (start here)'!AO41),ISNUMBER(Dispersion!$U$9)),'Emissions (start here)'!AO41*453.59/3600*Dispersion!$U$9,0)</f>
        <v>0</v>
      </c>
      <c r="CC41" s="74">
        <f>IF(AND(ISNUMBER('Emissions (start here)'!AP41),ISNUMBER(Dispersion!$U$10)),'Emissions (start here)'!AP41*2000*453.59/8760/3600*Dispersion!$U$10,0)</f>
        <v>0</v>
      </c>
      <c r="CD41" s="74">
        <f>IF(AND(ISNUMBER('Emissions (start here)'!AP41),ISNUMBER(Dispersion!$U$11)),'Emissions (start here)'!AP41*2000*453.59/8760/3600*Dispersion!$U$11,0)</f>
        <v>0</v>
      </c>
      <c r="CE41" s="74">
        <f>IF(AND(ISNUMBER('Emissions (start here)'!AQ41),ISNUMBER(Dispersion!$V$8)),'Emissions (start here)'!AQ41*453.59/3600*Dispersion!$V$8,0)</f>
        <v>0</v>
      </c>
      <c r="CF41" s="74">
        <f>IF(AND(ISNUMBER('Emissions (start here)'!AQ41),ISNUMBER(Dispersion!$V$9)),'Emissions (start here)'!AQ41*453.59/3600*Dispersion!$V$9,0)</f>
        <v>0</v>
      </c>
      <c r="CG41" s="74">
        <f>IF(AND(ISNUMBER('Emissions (start here)'!AR41),ISNUMBER(Dispersion!$V$10)),'Emissions (start here)'!AR41*2000*453.59/8760/3600*Dispersion!$V$10,0)</f>
        <v>0</v>
      </c>
      <c r="CH41" s="74">
        <f>IF(AND(ISNUMBER('Emissions (start here)'!AR41),ISNUMBER(Dispersion!$V$11)),'Emissions (start here)'!AR41*2000*453.59/8760/3600*Dispersion!$V$11,0)</f>
        <v>0</v>
      </c>
      <c r="CI41" s="74">
        <f>IF(AND(ISNUMBER('Emissions (start here)'!AS41),ISNUMBER(Dispersion!$W$8)),'Emissions (start here)'!AS41*453.59/3600*Dispersion!$W$8,0)</f>
        <v>0</v>
      </c>
      <c r="CJ41" s="74">
        <f>IF(AND(ISNUMBER('Emissions (start here)'!AS41),ISNUMBER(Dispersion!$W$9)),'Emissions (start here)'!AS41*453.59/3600*Dispersion!$W$9,0)</f>
        <v>0</v>
      </c>
      <c r="CK41" s="74">
        <f>IF(AND(ISNUMBER('Emissions (start here)'!AT41),ISNUMBER(Dispersion!$W$10)),'Emissions (start here)'!AT41*2000*453.59/8760/3600*Dispersion!$W$10,0)</f>
        <v>0</v>
      </c>
      <c r="CL41" s="74">
        <f>IF(AND(ISNUMBER('Emissions (start here)'!AT41),ISNUMBER(Dispersion!$W$11)),'Emissions (start here)'!AT41*2000*453.59/8760/3600*Dispersion!$W$11,0)</f>
        <v>0</v>
      </c>
      <c r="CM41" s="74">
        <f>IF(AND(ISNUMBER('Emissions (start here)'!AU41),ISNUMBER(Dispersion!$X$8)),'Emissions (start here)'!AU41*453.59/3600*Dispersion!$X$8,0)</f>
        <v>0</v>
      </c>
      <c r="CN41" s="74">
        <f>IF(AND(ISNUMBER('Emissions (start here)'!AU41),ISNUMBER(Dispersion!$X$9)),'Emissions (start here)'!AU41*453.59/3600*Dispersion!$X$9,0)</f>
        <v>0</v>
      </c>
      <c r="CO41" s="74">
        <f>IF(AND(ISNUMBER('Emissions (start here)'!AV41),ISNUMBER(Dispersion!$X$10)),'Emissions (start here)'!AV41*2000*453.59/8760/3600*Dispersion!$X$10,0)</f>
        <v>0</v>
      </c>
      <c r="CP41" s="74">
        <f>IF(AND(ISNUMBER('Emissions (start here)'!AV41),ISNUMBER(Dispersion!$X$11)),'Emissions (start here)'!AV41*2000*453.59/8760/3600*Dispersion!$X$11,0)</f>
        <v>0</v>
      </c>
      <c r="CQ41" s="74">
        <f>IF(AND(ISNUMBER('Emissions (start here)'!AW41),ISNUMBER(Dispersion!$Y$8)),'Emissions (start here)'!AW41*453.59/3600*Dispersion!$Y$8,0)</f>
        <v>0</v>
      </c>
      <c r="CR41" s="74">
        <f>IF(AND(ISNUMBER('Emissions (start here)'!AW41),ISNUMBER(Dispersion!$Y$9)),'Emissions (start here)'!AW41*453.59/3600*Dispersion!$Y$9,0)</f>
        <v>0</v>
      </c>
      <c r="CS41" s="74">
        <f>IF(AND(ISNUMBER('Emissions (start here)'!AX41),ISNUMBER(Dispersion!$Y$10)),'Emissions (start here)'!AX41*2000*453.59/8760/3600*Dispersion!$Y$10,0)</f>
        <v>0</v>
      </c>
      <c r="CT41" s="74">
        <f>IF(AND(ISNUMBER('Emissions (start here)'!AX41),ISNUMBER(Dispersion!$Y$11)),'Emissions (start here)'!AX41*2000*453.59/8760/3600*Dispersion!$Y$11,0)</f>
        <v>0</v>
      </c>
      <c r="CU41" s="74">
        <f>IF(AND(ISNUMBER('Emissions (start here)'!AY41),ISNUMBER(Dispersion!$Z$8)),'Emissions (start here)'!AY41*453.59/3600*Dispersion!$Z$8,0)</f>
        <v>0</v>
      </c>
      <c r="CV41" s="74">
        <f>IF(AND(ISNUMBER('Emissions (start here)'!AY41),ISNUMBER(Dispersion!$Z$9)),'Emissions (start here)'!AY41*453.59/3600*Dispersion!$Z$9,0)</f>
        <v>0</v>
      </c>
      <c r="CW41" s="74">
        <f>IF(AND(ISNUMBER('Emissions (start here)'!AZ41),ISNUMBER(Dispersion!$Z$10)),'Emissions (start here)'!AZ41*2000*453.59/8760/3600*Dispersion!$Z$10,0)</f>
        <v>0</v>
      </c>
      <c r="CX41" s="74">
        <f>IF(AND(ISNUMBER('Emissions (start here)'!AZ41),ISNUMBER(Dispersion!$Z$11)),'Emissions (start here)'!AZ41*2000*453.59/8760/3600*Dispersion!$Z$11,0)</f>
        <v>0</v>
      </c>
      <c r="CY41" s="74">
        <f>IF(AND(ISNUMBER('Emissions (start here)'!BA41),ISNUMBER(Dispersion!$AA$8)),'Emissions (start here)'!BA41*453.59/3600*Dispersion!$AA$8,0)</f>
        <v>0</v>
      </c>
      <c r="CZ41" s="74">
        <f>IF(AND(ISNUMBER('Emissions (start here)'!BA41),ISNUMBER(Dispersion!$AA$9)),'Emissions (start here)'!BA41*453.59/3600*Dispersion!$AA$9,0)</f>
        <v>0</v>
      </c>
      <c r="DA41" s="74">
        <f>IF(AND(ISNUMBER('Emissions (start here)'!BB41),ISNUMBER(Dispersion!$AA$10)),'Emissions (start here)'!BB41*2000*453.59/8760/3600*Dispersion!$AA$10,0)</f>
        <v>0</v>
      </c>
      <c r="DB41" s="74">
        <f>IF(AND(ISNUMBER('Emissions (start here)'!BB41),ISNUMBER(Dispersion!$AA$11)),'Emissions (start here)'!BB41*2000*453.59/8760/3600*Dispersion!$AA$11,0)</f>
        <v>0</v>
      </c>
      <c r="DC41" s="74">
        <f>IF(AND(ISNUMBER('Emissions (start here)'!BC41),ISNUMBER(Dispersion!$AB$8)),'Emissions (start here)'!BC41*453.59/3600*Dispersion!$AB$8,0)</f>
        <v>0</v>
      </c>
      <c r="DD41" s="74">
        <f>IF(AND(ISNUMBER('Emissions (start here)'!BC41),ISNUMBER(Dispersion!$AB$9)),'Emissions (start here)'!BC41*453.59/3600*Dispersion!$AB$9,0)</f>
        <v>0</v>
      </c>
      <c r="DE41" s="74">
        <f>IF(AND(ISNUMBER('Emissions (start here)'!BD41),ISNUMBER(Dispersion!$AB$10)),'Emissions (start here)'!BD41*2000*453.59/8760/3600*Dispersion!$AB$10,0)</f>
        <v>0</v>
      </c>
      <c r="DF41" s="74">
        <f>IF(AND(ISNUMBER('Emissions (start here)'!BD41),ISNUMBER(Dispersion!$AB$11)),'Emissions (start here)'!BD41*2000*453.59/8760/3600*Dispersion!$AB$11,0)</f>
        <v>0</v>
      </c>
      <c r="DG41" s="74">
        <f>IF(AND(ISNUMBER('Emissions (start here)'!BE41),ISNUMBER(Dispersion!$AC$8)),'Emissions (start here)'!BE41*453.59/3600*Dispersion!$AC$8,0)</f>
        <v>0</v>
      </c>
      <c r="DH41" s="74">
        <f>IF(AND(ISNUMBER('Emissions (start here)'!BE41),ISNUMBER(Dispersion!$AC$9)),'Emissions (start here)'!BE41*453.59/3600*Dispersion!$AC$9,0)</f>
        <v>0</v>
      </c>
      <c r="DI41" s="74">
        <f>IF(AND(ISNUMBER('Emissions (start here)'!BF41),ISNUMBER(Dispersion!$AC$10)),'Emissions (start here)'!BF41*2000*453.59/8760/3600*Dispersion!$AC$10,0)</f>
        <v>0</v>
      </c>
      <c r="DJ41" s="74">
        <f>IF(AND(ISNUMBER('Emissions (start here)'!BF41),ISNUMBER(Dispersion!$AC$11)),'Emissions (start here)'!BF41*2000*453.59/8760/3600*Dispersion!$AC$11,0)</f>
        <v>0</v>
      </c>
      <c r="DK41" s="74">
        <f>IF(AND(ISNUMBER('Emissions (start here)'!BG41),ISNUMBER(Dispersion!$AD$8)),'Emissions (start here)'!BG41*453.59/3600*Dispersion!$AD$8,0)</f>
        <v>0</v>
      </c>
      <c r="DL41" s="74">
        <f>IF(AND(ISNUMBER('Emissions (start here)'!BG41),ISNUMBER(Dispersion!$AD$9)),'Emissions (start here)'!BG41*453.59/3600*Dispersion!$AD$9,0)</f>
        <v>0</v>
      </c>
      <c r="DM41" s="74">
        <f>IF(AND(ISNUMBER('Emissions (start here)'!BH41),ISNUMBER(Dispersion!$AD$10)),'Emissions (start here)'!BH41*2000*453.59/8760/3600*Dispersion!$AD$10,0)</f>
        <v>0</v>
      </c>
      <c r="DN41" s="74">
        <f>IF(AND(ISNUMBER('Emissions (start here)'!BH41),ISNUMBER(Dispersion!$AD$11)),'Emissions (start here)'!BH41*2000*453.59/8760/3600*Dispersion!$AD$11,0)</f>
        <v>0</v>
      </c>
      <c r="DO41" s="74">
        <f>IF(AND(ISNUMBER('Emissions (start here)'!BI41),ISNUMBER(Dispersion!$AE$8)),'Emissions (start here)'!BI41*453.59/3600*Dispersion!$AE$8,0)</f>
        <v>0</v>
      </c>
      <c r="DP41" s="74">
        <f>IF(AND(ISNUMBER('Emissions (start here)'!BI41),ISNUMBER(Dispersion!$AE$9)),'Emissions (start here)'!BI41*453.59/3600*Dispersion!$AE$9,0)</f>
        <v>0</v>
      </c>
      <c r="DQ41" s="74">
        <f>IF(AND(ISNUMBER('Emissions (start here)'!BJ41),ISNUMBER(Dispersion!$AE$10)),'Emissions (start here)'!BJ41*2000*453.59/8760/3600*Dispersion!$AE$10,0)</f>
        <v>0</v>
      </c>
      <c r="DR41" s="74">
        <f>IF(AND(ISNUMBER('Emissions (start here)'!BJ41),ISNUMBER(Dispersion!$AE$11)),'Emissions (start here)'!BJ41*2000*453.59/8760/3600*Dispersion!$AE$11,0)</f>
        <v>0</v>
      </c>
      <c r="DS41" s="74">
        <f>IF(AND(ISNUMBER('Emissions (start here)'!BK41),ISNUMBER(Dispersion!$AF$8)),'Emissions (start here)'!BK41*453.59/3600*Dispersion!$AF$8,0)</f>
        <v>0</v>
      </c>
      <c r="DT41" s="74">
        <f>IF(AND(ISNUMBER('Emissions (start here)'!BK41),ISNUMBER(Dispersion!$AF$9)),'Emissions (start here)'!BK41*453.59/3600*Dispersion!$AF$9,0)</f>
        <v>0</v>
      </c>
      <c r="DU41" s="74">
        <f>IF(AND(ISNUMBER('Emissions (start here)'!BL41),ISNUMBER(Dispersion!$AF$10)),'Emissions (start here)'!BL41*2000*453.59/8760/3600*Dispersion!$AF$10,0)</f>
        <v>0</v>
      </c>
      <c r="DV41" s="74">
        <f>IF(AND(ISNUMBER('Emissions (start here)'!BL41),ISNUMBER(Dispersion!$AF$11)),'Emissions (start here)'!BL41*2000*453.59/8760/3600*Dispersion!$AF$11,0)</f>
        <v>0</v>
      </c>
      <c r="DW41" s="74">
        <f>IF(AND(ISNUMBER('Emissions (start here)'!BM41),ISNUMBER(Dispersion!$AG$8)),'Emissions (start here)'!BM41*453.59/3600*Dispersion!$AG$8,0)</f>
        <v>0</v>
      </c>
      <c r="DX41" s="74">
        <f>IF(AND(ISNUMBER('Emissions (start here)'!BM41),ISNUMBER(Dispersion!$AG$9)),'Emissions (start here)'!BM41*453.59/3600*Dispersion!$AG$9,0)</f>
        <v>0</v>
      </c>
      <c r="DY41" s="74">
        <f>IF(AND(ISNUMBER('Emissions (start here)'!BN41),ISNUMBER(Dispersion!$AG$10)),'Emissions (start here)'!BN41*2000*453.59/8760/3600*Dispersion!$AG$10,0)</f>
        <v>0</v>
      </c>
      <c r="DZ41" s="74">
        <f>IF(AND(ISNUMBER('Emissions (start here)'!BN41),ISNUMBER(Dispersion!$AG$11)),'Emissions (start here)'!BN41*2000*453.59/8760/3600*Dispersion!$AG$11,0)</f>
        <v>0</v>
      </c>
      <c r="EA41" s="74">
        <f>IF(AND(ISNUMBER('Emissions (start here)'!BO41),ISNUMBER(Dispersion!$AH$8)),'Emissions (start here)'!BO41*453.59/3600*Dispersion!$AH$8,0)</f>
        <v>0</v>
      </c>
      <c r="EB41" s="74">
        <f>IF(AND(ISNUMBER('Emissions (start here)'!BO41),ISNUMBER(Dispersion!$AH$9)),'Emissions (start here)'!BO41*453.59/3600*Dispersion!$AH$9,0)</f>
        <v>0</v>
      </c>
      <c r="EC41" s="74">
        <f>IF(AND(ISNUMBER('Emissions (start here)'!BP41),ISNUMBER(Dispersion!$AH$10)),'Emissions (start here)'!BP41*2000*453.59/8760/3600*Dispersion!$AH$10,0)</f>
        <v>0</v>
      </c>
      <c r="ED41" s="74">
        <f>IF(AND(ISNUMBER('Emissions (start here)'!BP41),ISNUMBER(Dispersion!$AH$11)),'Emissions (start here)'!BP41*2000*453.59/8760/3600*Dispersion!$AH$11,0)</f>
        <v>0</v>
      </c>
      <c r="EE41" s="74">
        <f>IF(AND(ISNUMBER('Emissions (start here)'!BQ41),ISNUMBER(Dispersion!$AI$8)),'Emissions (start here)'!BQ41*453.59/3600*Dispersion!$AI$8,0)</f>
        <v>0</v>
      </c>
      <c r="EF41" s="74">
        <f>IF(AND(ISNUMBER('Emissions (start here)'!BQ41),ISNUMBER(Dispersion!$AI$9)),'Emissions (start here)'!BQ41*453.59/3600*Dispersion!$AI$9,0)</f>
        <v>0</v>
      </c>
      <c r="EG41" s="74">
        <f>IF(AND(ISNUMBER('Emissions (start here)'!BR41),ISNUMBER(Dispersion!$AI$10)),'Emissions (start here)'!BR41*2000*453.59/8760/3600*Dispersion!$AI$10,0)</f>
        <v>0</v>
      </c>
      <c r="EH41" s="74">
        <f>IF(AND(ISNUMBER('Emissions (start here)'!BR41),ISNUMBER(Dispersion!$AI$11)),'Emissions (start here)'!BR41*2000*453.59/8760/3600*Dispersion!$AI$11,0)</f>
        <v>0</v>
      </c>
      <c r="EI41" s="74">
        <f>IF(AND(ISNUMBER('Emissions (start here)'!BS41),ISNUMBER(Dispersion!$AJ$8)),'Emissions (start here)'!BS41*453.59/3600*Dispersion!$AJ$8,0)</f>
        <v>0</v>
      </c>
      <c r="EJ41" s="74">
        <f>IF(AND(ISNUMBER('Emissions (start here)'!BS41),ISNUMBER(Dispersion!$AJ$9)),'Emissions (start here)'!BS41*453.59/3600*Dispersion!$AJ$9,0)</f>
        <v>0</v>
      </c>
      <c r="EK41" s="74">
        <f>IF(AND(ISNUMBER('Emissions (start here)'!BT41),ISNUMBER(Dispersion!$AJ$10)),'Emissions (start here)'!BT41*2000*453.59/8760/3600*Dispersion!$AJ$10,0)</f>
        <v>0</v>
      </c>
      <c r="EL41" s="74">
        <f>IF(AND(ISNUMBER('Emissions (start here)'!BT41),ISNUMBER(Dispersion!$AJ$11)),'Emissions (start here)'!BT41*2000*453.59/8760/3600*Dispersion!$AJ$11,0)</f>
        <v>0</v>
      </c>
      <c r="EM41" s="74">
        <f>IF(AND(ISNUMBER('Emissions (start here)'!BU41),ISNUMBER(Dispersion!$AK$8)),'Emissions (start here)'!BU41*453.59/3600*Dispersion!$AK$8,0)</f>
        <v>0</v>
      </c>
      <c r="EN41" s="74">
        <f>IF(AND(ISNUMBER('Emissions (start here)'!BU41),ISNUMBER(Dispersion!$AK$9)),'Emissions (start here)'!BU41*453.59/3600*Dispersion!$AK$9,0)</f>
        <v>0</v>
      </c>
      <c r="EO41" s="74">
        <f>IF(AND(ISNUMBER('Emissions (start here)'!BV41),ISNUMBER(Dispersion!$AK$10)),'Emissions (start here)'!BV41*2000*453.59/8760/3600*Dispersion!$AK$10,0)</f>
        <v>0</v>
      </c>
      <c r="EP41" s="74">
        <f>IF(AND(ISNUMBER('Emissions (start here)'!BV41),ISNUMBER(Dispersion!$AK$11)),'Emissions (start here)'!BV41*2000*453.59/8760/3600*Dispersion!$AK$11,0)</f>
        <v>0</v>
      </c>
      <c r="EQ41" s="74">
        <f>IF(AND(ISNUMBER('Emissions (start here)'!BW41),ISNUMBER(Dispersion!$AL$8)),'Emissions (start here)'!BW41*453.59/3600*Dispersion!$AL$8,0)</f>
        <v>0</v>
      </c>
      <c r="ER41" s="74">
        <f>IF(AND(ISNUMBER('Emissions (start here)'!BW41),ISNUMBER(Dispersion!$AL$9)),'Emissions (start here)'!BW41*453.59/3600*Dispersion!$AL$9,0)</f>
        <v>0</v>
      </c>
      <c r="ES41" s="74">
        <f>IF(AND(ISNUMBER('Emissions (start here)'!BX41),ISNUMBER(Dispersion!$AL$10)),'Emissions (start here)'!BX41*2000*453.59/8760/3600*Dispersion!$AL$10,0)</f>
        <v>0</v>
      </c>
      <c r="ET41" s="74">
        <f>IF(AND(ISNUMBER('Emissions (start here)'!BX41),ISNUMBER(Dispersion!$AL$11)),'Emissions (start here)'!BX41*2000*453.59/8760/3600*Dispersion!$AL$11,0)</f>
        <v>0</v>
      </c>
      <c r="EU41" s="74">
        <f>IF(AND(ISNUMBER('Emissions (start here)'!BY41),ISNUMBER(Dispersion!$AM$8)),'Emissions (start here)'!BY41*453.59/3600*Dispersion!$AM$8,0)</f>
        <v>0</v>
      </c>
      <c r="EV41" s="74">
        <f>IF(AND(ISNUMBER('Emissions (start here)'!BY41),ISNUMBER(Dispersion!$AM$9)),'Emissions (start here)'!BY41*453.59/3600*Dispersion!$AM$9,0)</f>
        <v>0</v>
      </c>
      <c r="EW41" s="74">
        <f>IF(AND(ISNUMBER('Emissions (start here)'!BZ41),ISNUMBER(Dispersion!$AM$10)),'Emissions (start here)'!BZ41*2000*453.59/8760/3600*Dispersion!$AM$10,0)</f>
        <v>0</v>
      </c>
      <c r="EX41" s="74">
        <f>IF(AND(ISNUMBER('Emissions (start here)'!BZ41),ISNUMBER(Dispersion!$AM$11)),'Emissions (start here)'!BZ41*2000*453.59/8760/3600*Dispersion!$AM$11,0)</f>
        <v>0</v>
      </c>
      <c r="EY41" s="74">
        <f>IF(AND(ISNUMBER('Emissions (start here)'!CA41),ISNUMBER(Dispersion!$AN$8)),'Emissions (start here)'!CA41*453.59/3600*Dispersion!$AN$8,0)</f>
        <v>0</v>
      </c>
      <c r="EZ41" s="74">
        <f>IF(AND(ISNUMBER('Emissions (start here)'!CA41),ISNUMBER(Dispersion!$AN$9)),'Emissions (start here)'!CA41*453.59/3600*Dispersion!$AN$9,0)</f>
        <v>0</v>
      </c>
      <c r="FA41" s="74">
        <f>IF(AND(ISNUMBER('Emissions (start here)'!CB41),ISNUMBER(Dispersion!$AN$10)),'Emissions (start here)'!CB41*2000*453.59/8760/3600*Dispersion!$AN$10,0)</f>
        <v>0</v>
      </c>
      <c r="FB41" s="74">
        <f>IF(AND(ISNUMBER('Emissions (start here)'!CB41),ISNUMBER(Dispersion!$AN$11)),'Emissions (start here)'!CB41*2000*453.59/8760/3600*Dispersion!$AN$11,0)</f>
        <v>0</v>
      </c>
      <c r="FC41" s="74">
        <f>IF(AND(ISNUMBER('Emissions (start here)'!CC41),ISNUMBER(Dispersion!$AO$8)),'Emissions (start here)'!CC41*453.59/3600*Dispersion!$AO$8,0)</f>
        <v>0</v>
      </c>
      <c r="FD41" s="74">
        <f>IF(AND(ISNUMBER('Emissions (start here)'!CC41),ISNUMBER(Dispersion!$AO$9)),'Emissions (start here)'!CC41*453.59/3600*Dispersion!$AO$9,0)</f>
        <v>0</v>
      </c>
      <c r="FE41" s="74">
        <f>IF(AND(ISNUMBER('Emissions (start here)'!CD41),ISNUMBER(Dispersion!$AO$10)),'Emissions (start here)'!CD41*2000*453.59/8760/3600*Dispersion!$AO$10,0)</f>
        <v>0</v>
      </c>
      <c r="FF41" s="74">
        <f>IF(AND(ISNUMBER('Emissions (start here)'!CD41),ISNUMBER(Dispersion!$AO$11)),'Emissions (start here)'!CD41*2000*453.59/8760/3600*Dispersion!$AO$11,0)</f>
        <v>0</v>
      </c>
      <c r="FG41" s="74">
        <f>IF(AND(ISNUMBER('Emissions (start here)'!CE41),ISNUMBER(Dispersion!$AP$8)),'Emissions (start here)'!CE41*453.59/3600*Dispersion!$AP$8,0)</f>
        <v>0</v>
      </c>
      <c r="FH41" s="74">
        <f>IF(AND(ISNUMBER('Emissions (start here)'!CE41),ISNUMBER(Dispersion!$AP$9)),'Emissions (start here)'!CE41*453.59/3600*Dispersion!$AP$9,0)</f>
        <v>0</v>
      </c>
      <c r="FI41" s="74">
        <f>IF(AND(ISNUMBER('Emissions (start here)'!CF41),ISNUMBER(Dispersion!$AP$10)),'Emissions (start here)'!CF41*2000*453.59/8760/3600*Dispersion!$AP$10,0)</f>
        <v>0</v>
      </c>
      <c r="FJ41" s="74">
        <f>IF(AND(ISNUMBER('Emissions (start here)'!CF41),ISNUMBER(Dispersion!$AP$11)),'Emissions (start here)'!CF41*2000*453.59/8760/3600*Dispersion!$AP$11,0)</f>
        <v>0</v>
      </c>
      <c r="FK41" s="74">
        <f>IF(AND(ISNUMBER('Emissions (start here)'!CG41),ISNUMBER(Dispersion!$AQ$8)),'Emissions (start here)'!CG41*453.59/3600*Dispersion!$AQ$8,0)</f>
        <v>0</v>
      </c>
      <c r="FL41" s="74">
        <f>IF(AND(ISNUMBER('Emissions (start here)'!CG41),ISNUMBER(Dispersion!$AQ$9)),'Emissions (start here)'!CG41*453.59/3600*Dispersion!$AQ$9,0)</f>
        <v>0</v>
      </c>
      <c r="FM41" s="74">
        <f>IF(AND(ISNUMBER('Emissions (start here)'!CH41),ISNUMBER(Dispersion!$AQ$10)),'Emissions (start here)'!CH41*2000*453.59/8760/3600*Dispersion!$AQ$10,0)</f>
        <v>0</v>
      </c>
      <c r="FN41" s="74">
        <f>IF(AND(ISNUMBER('Emissions (start here)'!CH41),ISNUMBER(Dispersion!$AQ$11)),'Emissions (start here)'!CH41*2000*453.59/8760/3600*Dispersion!$AQ$11,0)</f>
        <v>0</v>
      </c>
      <c r="FO41" s="74">
        <f>IF(AND(ISNUMBER('Emissions (start here)'!CI41),ISNUMBER(Dispersion!$AR$8)),'Emissions (start here)'!CI41*453.59/3600*Dispersion!$AR$8,0)</f>
        <v>0</v>
      </c>
      <c r="FP41" s="74">
        <f>IF(AND(ISNUMBER('Emissions (start here)'!CI41),ISNUMBER(Dispersion!$AR$9)),'Emissions (start here)'!CI41*453.59/3600*Dispersion!$AR$9,0)</f>
        <v>0</v>
      </c>
      <c r="FQ41" s="74">
        <f>IF(AND(ISNUMBER('Emissions (start here)'!CJ41),ISNUMBER(Dispersion!$AR$10)),'Emissions (start here)'!CJ41*2000*453.59/8760/3600*Dispersion!$AR$10,0)</f>
        <v>0</v>
      </c>
      <c r="FR41" s="74">
        <f>IF(AND(ISNUMBER('Emissions (start here)'!CJ41),ISNUMBER(Dispersion!$AR$11)),'Emissions (start here)'!CJ41*2000*453.59/8760/3600*Dispersion!$AR$11,0)</f>
        <v>0</v>
      </c>
      <c r="FS41" s="74">
        <f>IF(AND(ISNUMBER('Emissions (start here)'!CK41),ISNUMBER(Dispersion!$AS$8)),'Emissions (start here)'!CK41*453.59/3600*Dispersion!$AS$8,0)</f>
        <v>0</v>
      </c>
      <c r="FT41" s="74">
        <f>IF(AND(ISNUMBER('Emissions (start here)'!CK41),ISNUMBER(Dispersion!$AS$9)),'Emissions (start here)'!CK41*453.59/3600*Dispersion!$AS$9,0)</f>
        <v>0</v>
      </c>
      <c r="FU41" s="74">
        <f>IF(AND(ISNUMBER('Emissions (start here)'!CL41),ISNUMBER(Dispersion!$AS$10)),'Emissions (start here)'!CL41*2000*453.59/8760/3600*Dispersion!$AS$10,0)</f>
        <v>0</v>
      </c>
      <c r="FV41" s="74">
        <f>IF(AND(ISNUMBER('Emissions (start here)'!CL41),ISNUMBER(Dispersion!$AS$11)),'Emissions (start here)'!CL41*2000*453.59/8760/3600*Dispersion!$AS$11,0)</f>
        <v>0</v>
      </c>
      <c r="FW41" s="74">
        <f>IF(AND(ISNUMBER('Emissions (start here)'!CM41),ISNUMBER(Dispersion!$AT$8)),'Emissions (start here)'!CM41*453.59/3600*Dispersion!$AT$8,0)</f>
        <v>0</v>
      </c>
      <c r="FX41" s="74">
        <f>IF(AND(ISNUMBER('Emissions (start here)'!CM41),ISNUMBER(Dispersion!$AT$9)),'Emissions (start here)'!CM41*453.59/3600*Dispersion!$AT$9,0)</f>
        <v>0</v>
      </c>
      <c r="FY41" s="74">
        <f>IF(AND(ISNUMBER('Emissions (start here)'!CN41),ISNUMBER(Dispersion!$AT$10)),'Emissions (start here)'!CN41*2000*453.59/8760/3600*Dispersion!$AT$10,0)</f>
        <v>0</v>
      </c>
      <c r="FZ41" s="74">
        <f>IF(AND(ISNUMBER('Emissions (start here)'!CN41),ISNUMBER(Dispersion!$AT$11)),'Emissions (start here)'!CN41*2000*453.59/8760/3600*Dispersion!$AT$11,0)</f>
        <v>0</v>
      </c>
      <c r="GA41" s="74">
        <f>IF(AND(ISNUMBER('Emissions (start here)'!CO41),ISNUMBER(Dispersion!$AU$8)),'Emissions (start here)'!CO41*453.59/3600*Dispersion!$AU$8,0)</f>
        <v>0</v>
      </c>
      <c r="GB41" s="74">
        <f>IF(AND(ISNUMBER('Emissions (start here)'!CO41),ISNUMBER(Dispersion!$AU$9)),'Emissions (start here)'!CO41*453.59/3600*Dispersion!$AU$9,0)</f>
        <v>0</v>
      </c>
      <c r="GC41" s="74">
        <f>IF(AND(ISNUMBER('Emissions (start here)'!CP41),ISNUMBER(Dispersion!$AU$10)),'Emissions (start here)'!CP41*2000*453.59/8760/3600*Dispersion!$AU$10,0)</f>
        <v>0</v>
      </c>
      <c r="GD41" s="74">
        <f>IF(AND(ISNUMBER('Emissions (start here)'!CP41),ISNUMBER(Dispersion!$AU$11)),'Emissions (start here)'!CP41*2000*453.59/8760/3600*Dispersion!$AU$11,0)</f>
        <v>0</v>
      </c>
      <c r="GE41" s="74">
        <f>IF(AND(ISNUMBER('Emissions (start here)'!CQ41),ISNUMBER(Dispersion!$AV$8)),'Emissions (start here)'!CQ41*453.59/3600*Dispersion!$AV$8,0)</f>
        <v>0</v>
      </c>
      <c r="GF41" s="74">
        <f>IF(AND(ISNUMBER('Emissions (start here)'!CQ41),ISNUMBER(Dispersion!$AV$9)),'Emissions (start here)'!CQ41*453.59/3600*Dispersion!$AV$9,0)</f>
        <v>0</v>
      </c>
      <c r="GG41" s="74">
        <f>IF(AND(ISNUMBER('Emissions (start here)'!CR41),ISNUMBER(Dispersion!$AV$10)),'Emissions (start here)'!CR41*2000*453.59/8760/3600*Dispersion!$AV$10,0)</f>
        <v>0</v>
      </c>
      <c r="GH41" s="74">
        <f>IF(AND(ISNUMBER('Emissions (start here)'!CR41),ISNUMBER(Dispersion!$AV$11)),'Emissions (start here)'!CR41*2000*453.59/8760/3600*Dispersion!$AV$11,0)</f>
        <v>0</v>
      </c>
      <c r="GI41" s="74">
        <f>IF(AND(ISNUMBER('Emissions (start here)'!CS41),ISNUMBER(Dispersion!$AW$8)),'Emissions (start here)'!CS41*453.59/3600*Dispersion!$AW$8,0)</f>
        <v>0</v>
      </c>
      <c r="GJ41" s="74">
        <f>IF(AND(ISNUMBER('Emissions (start here)'!CS41),ISNUMBER(Dispersion!$AW$9)),'Emissions (start here)'!CS41*453.59/3600*Dispersion!$AW$9,0)</f>
        <v>0</v>
      </c>
      <c r="GK41" s="74">
        <f>IF(AND(ISNUMBER('Emissions (start here)'!CT41),ISNUMBER(Dispersion!$AW$10)),'Emissions (start here)'!CT41*2000*453.59/8760/3600*Dispersion!$AW$10,0)</f>
        <v>0</v>
      </c>
      <c r="GL41" s="74">
        <f>IF(AND(ISNUMBER('Emissions (start here)'!CT41),ISNUMBER(Dispersion!$AW$11)),'Emissions (start here)'!CT41*2000*453.59/8760/3600*Dispersion!$AW$11,0)</f>
        <v>0</v>
      </c>
      <c r="GM41" s="74">
        <f>IF(AND(ISNUMBER('Emissions (start here)'!CU41),ISNUMBER(Dispersion!$AX$8)),'Emissions (start here)'!CU41*453.59/3600*Dispersion!$AX$8,0)</f>
        <v>0</v>
      </c>
      <c r="GN41" s="74">
        <f>IF(AND(ISNUMBER('Emissions (start here)'!CU41),ISNUMBER(Dispersion!$AX$9)),'Emissions (start here)'!CU41*453.59/3600*Dispersion!$AX$9,0)</f>
        <v>0</v>
      </c>
      <c r="GO41" s="74">
        <f>IF(AND(ISNUMBER('Emissions (start here)'!CV41),ISNUMBER(Dispersion!$AX$10)),'Emissions (start here)'!CV41*2000*453.59/8760/3600*Dispersion!$AX$10,0)</f>
        <v>0</v>
      </c>
      <c r="GP41" s="74">
        <f>IF(AND(ISNUMBER('Emissions (start here)'!CV41),ISNUMBER(Dispersion!$AX$11)),'Emissions (start here)'!CV41*2000*453.59/8760/3600*Dispersion!$AX$11,0)</f>
        <v>0</v>
      </c>
      <c r="GQ41" s="74">
        <f>IF(AND(ISNUMBER('Emissions (start here)'!CW41),ISNUMBER(Dispersion!$AY$8)),'Emissions (start here)'!CW41*453.59/3600*Dispersion!$AY$8,0)</f>
        <v>0</v>
      </c>
      <c r="GR41" s="74">
        <f>IF(AND(ISNUMBER('Emissions (start here)'!CW41),ISNUMBER(Dispersion!$AY$9)),'Emissions (start here)'!CW41*453.59/3600*Dispersion!$AY$9,0)</f>
        <v>0</v>
      </c>
      <c r="GS41" s="74">
        <f>IF(AND(ISNUMBER('Emissions (start here)'!CX41),ISNUMBER(Dispersion!$AY$10)),'Emissions (start here)'!CX41*2000*453.59/8760/3600*Dispersion!$AY$10,0)</f>
        <v>0</v>
      </c>
      <c r="GT41" s="74">
        <f>IF(AND(ISNUMBER('Emissions (start here)'!CX41),ISNUMBER(Dispersion!$AY$11)),'Emissions (start here)'!CX41*2000*453.59/8760/3600*Dispersion!$AY$11,0)</f>
        <v>0</v>
      </c>
      <c r="GU41" s="74">
        <f>IF(AND(ISNUMBER('Emissions (start here)'!CY41),ISNUMBER(Dispersion!$AZ$8)),'Emissions (start here)'!CY41*453.59/3600*Dispersion!$AZ$8,0)</f>
        <v>0</v>
      </c>
      <c r="GV41" s="74">
        <f>IF(AND(ISNUMBER('Emissions (start here)'!CY41),ISNUMBER(Dispersion!$AZ$9)),'Emissions (start here)'!CY41*453.59/3600*Dispersion!$AZ$9,0)</f>
        <v>0</v>
      </c>
      <c r="GW41" s="74">
        <f>IF(AND(ISNUMBER('Emissions (start here)'!CZ41),ISNUMBER(Dispersion!$AZ$10)),'Emissions (start here)'!CZ41*2000*453.59/8760/3600*Dispersion!$AZ$10,0)</f>
        <v>0</v>
      </c>
      <c r="GX41" s="74">
        <f>IF(AND(ISNUMBER('Emissions (start here)'!CZ41),ISNUMBER(Dispersion!$AZ$11)),'Emissions (start here)'!CZ41*2000*453.59/8760/3600*Dispersion!$AZ$11,0)</f>
        <v>0</v>
      </c>
    </row>
    <row r="42" spans="1:206" x14ac:dyDescent="0.2">
      <c r="A42" s="51" t="str">
        <f>'Tox Values'!C42</f>
        <v>1303-28-2</v>
      </c>
      <c r="B42" s="94" t="str">
        <f>'Tox Values'!D42</f>
        <v>Arsenic (V) oxide</v>
      </c>
      <c r="C42" s="96">
        <f t="shared" si="1"/>
        <v>0</v>
      </c>
      <c r="D42" s="74">
        <f t="shared" si="2"/>
        <v>0</v>
      </c>
      <c r="E42" s="74">
        <f t="shared" si="3"/>
        <v>0</v>
      </c>
      <c r="F42" s="99">
        <f t="shared" si="4"/>
        <v>0</v>
      </c>
      <c r="G42" s="97">
        <f>IF(AND(ISNUMBER('Emissions (start here)'!E42),ISNUMBER(Dispersion!$C$8)),'Emissions (start here)'!E42*453.59/3600*Dispersion!$C$8,0)</f>
        <v>0</v>
      </c>
      <c r="H42" s="74">
        <f>IF(AND(ISNUMBER('Emissions (start here)'!E42),ISNUMBER(Dispersion!$C$9)),'Emissions (start here)'!E42*453.59/3600*Dispersion!$C$9,0)</f>
        <v>0</v>
      </c>
      <c r="I42" s="74">
        <f>IF(AND(ISNUMBER('Emissions (start here)'!F42),ISNUMBER(Dispersion!$C$10)),'Emissions (start here)'!F42*2000*453.59/8760/3600*Dispersion!$C$10,0)</f>
        <v>0</v>
      </c>
      <c r="J42" s="74">
        <f>IF(AND(ISNUMBER('Emissions (start here)'!F42),ISNUMBER(Dispersion!$C$11)),'Emissions (start here)'!F42*2000*453.59/8760/3600*Dispersion!$C$11,0)</f>
        <v>0</v>
      </c>
      <c r="K42" s="74">
        <f>IF(AND(ISNUMBER('Emissions (start here)'!G42),ISNUMBER(Dispersion!$D$8)),'Emissions (start here)'!G42*453.59/3600*Dispersion!$D$8,0)</f>
        <v>0</v>
      </c>
      <c r="L42" s="74">
        <f>IF(AND(ISNUMBER('Emissions (start here)'!G42),ISNUMBER(Dispersion!$D$9)),'Emissions (start here)'!G42*453.59/3600*Dispersion!$D$9,0)</f>
        <v>0</v>
      </c>
      <c r="M42" s="74">
        <f>IF(AND(ISNUMBER('Emissions (start here)'!H42),ISNUMBER(Dispersion!$D$10)),'Emissions (start here)'!H42*2000*453.59/8760/3600*Dispersion!$D$10,0)</f>
        <v>0</v>
      </c>
      <c r="N42" s="74">
        <f>IF(AND(ISNUMBER('Emissions (start here)'!H42),ISNUMBER(Dispersion!$D$11)),'Emissions (start here)'!H42*2000*453.59/8760/3600*Dispersion!$D$11,0)</f>
        <v>0</v>
      </c>
      <c r="O42" s="74">
        <f>IF(AND(ISNUMBER('Emissions (start here)'!I42),ISNUMBER(Dispersion!$E$8)),'Emissions (start here)'!I42*453.59/3600*Dispersion!$E$8,0)</f>
        <v>0</v>
      </c>
      <c r="P42" s="74">
        <f>IF(AND(ISNUMBER('Emissions (start here)'!I42),ISNUMBER(Dispersion!$E$9)),'Emissions (start here)'!I42*453.59/3600*Dispersion!$E$9,0)</f>
        <v>0</v>
      </c>
      <c r="Q42" s="74">
        <f>IF(AND(ISNUMBER('Emissions (start here)'!J42),ISNUMBER(Dispersion!$E$10)),'Emissions (start here)'!J42*2000*453.59/8760/3600*Dispersion!$E$10,0)</f>
        <v>0</v>
      </c>
      <c r="R42" s="74">
        <f>IF(AND(ISNUMBER('Emissions (start here)'!J42),ISNUMBER(Dispersion!$E$11)),'Emissions (start here)'!J42*2000*453.59/8760/3600*Dispersion!$E$11,0)</f>
        <v>0</v>
      </c>
      <c r="S42" s="74">
        <f>IF(AND(ISNUMBER('Emissions (start here)'!K42),ISNUMBER(Dispersion!$F$8)),'Emissions (start here)'!K42*453.59/3600*Dispersion!$F$8,0)</f>
        <v>0</v>
      </c>
      <c r="T42" s="74">
        <f>IF(AND(ISNUMBER('Emissions (start here)'!K42),ISNUMBER(Dispersion!$F$9)),'Emissions (start here)'!K42*453.59/3600*Dispersion!$F$9,0)</f>
        <v>0</v>
      </c>
      <c r="U42" s="74">
        <f>IF(AND(ISNUMBER('Emissions (start here)'!L42),ISNUMBER(Dispersion!$F$10)),'Emissions (start here)'!L42*2000*453.59/8760/3600*Dispersion!$F$10,0)</f>
        <v>0</v>
      </c>
      <c r="V42" s="74">
        <f>IF(AND(ISNUMBER('Emissions (start here)'!L42),ISNUMBER(Dispersion!$F$11)),'Emissions (start here)'!L42*2000*453.59/8760/3600*Dispersion!$F$11,0)</f>
        <v>0</v>
      </c>
      <c r="W42" s="74">
        <f>IF(AND(ISNUMBER('Emissions (start here)'!M42),ISNUMBER(Dispersion!$G$8)),'Emissions (start here)'!M42*453.59/3600*Dispersion!$G$8,0)</f>
        <v>0</v>
      </c>
      <c r="X42" s="74">
        <f>IF(AND(ISNUMBER('Emissions (start here)'!M42),ISNUMBER(Dispersion!$G$9)),'Emissions (start here)'!M42*453.59/3600*Dispersion!$G$9,0)</f>
        <v>0</v>
      </c>
      <c r="Y42" s="74">
        <f>IF(AND(ISNUMBER('Emissions (start here)'!N42),ISNUMBER(Dispersion!$G$10)),'Emissions (start here)'!N42*2000*453.59/8760/3600*Dispersion!$G$10,0)</f>
        <v>0</v>
      </c>
      <c r="Z42" s="74">
        <f>IF(AND(ISNUMBER('Emissions (start here)'!N42),ISNUMBER(Dispersion!$G$11)),'Emissions (start here)'!N42*2000*453.59/8760/3600*Dispersion!$G$11,0)</f>
        <v>0</v>
      </c>
      <c r="AA42" s="74">
        <f>IF(AND(ISNUMBER('Emissions (start here)'!O42),ISNUMBER(Dispersion!$H$8)),'Emissions (start here)'!O42*453.59/3600*Dispersion!$H$8,0)</f>
        <v>0</v>
      </c>
      <c r="AB42" s="74">
        <f>IF(AND(ISNUMBER('Emissions (start here)'!O42),ISNUMBER(Dispersion!$H$9)),'Emissions (start here)'!O42*453.59/3600*Dispersion!$H$9,0)</f>
        <v>0</v>
      </c>
      <c r="AC42" s="74">
        <f>IF(AND(ISNUMBER('Emissions (start here)'!P42),ISNUMBER(Dispersion!$H$10)),'Emissions (start here)'!P42*2000*453.59/8760/3600*Dispersion!$H$10,0)</f>
        <v>0</v>
      </c>
      <c r="AD42" s="74">
        <f>IF(AND(ISNUMBER('Emissions (start here)'!P42),ISNUMBER(Dispersion!$H$11)),'Emissions (start here)'!P42*2000*453.59/8760/3600*Dispersion!$H$11,0)</f>
        <v>0</v>
      </c>
      <c r="AE42" s="74">
        <f>IF(AND(ISNUMBER('Emissions (start here)'!Q42),ISNUMBER(Dispersion!$I$8)),'Emissions (start here)'!Q42*453.59/3600*Dispersion!$I$8,0)</f>
        <v>0</v>
      </c>
      <c r="AF42" s="74">
        <f>IF(AND(ISNUMBER('Emissions (start here)'!Q42),ISNUMBER(Dispersion!$I$9)),'Emissions (start here)'!Q42*453.59/3600*Dispersion!$I$9,0)</f>
        <v>0</v>
      </c>
      <c r="AG42" s="74">
        <f>IF(AND(ISNUMBER('Emissions (start here)'!R42),ISNUMBER(Dispersion!$I$10)),'Emissions (start here)'!R42*2000*453.59/8760/3600*Dispersion!$I$10,0)</f>
        <v>0</v>
      </c>
      <c r="AH42" s="74">
        <f>IF(AND(ISNUMBER('Emissions (start here)'!R42),ISNUMBER(Dispersion!$I$11)),'Emissions (start here)'!R42*2000*453.59/8760/3600*Dispersion!$I$11,0)</f>
        <v>0</v>
      </c>
      <c r="AI42" s="74">
        <f>IF(AND(ISNUMBER('Emissions (start here)'!S42),ISNUMBER(Dispersion!$J$8)),'Emissions (start here)'!S42*453.59/3600*Dispersion!$J$8,0)</f>
        <v>0</v>
      </c>
      <c r="AJ42" s="74">
        <f>IF(AND(ISNUMBER('Emissions (start here)'!S42),ISNUMBER(Dispersion!$J$9)),'Emissions (start here)'!S42*453.59/3600*Dispersion!$J$9,0)</f>
        <v>0</v>
      </c>
      <c r="AK42" s="74">
        <f>IF(AND(ISNUMBER('Emissions (start here)'!T42),ISNUMBER(Dispersion!$J$10)),'Emissions (start here)'!T42*2000*453.59/8760/3600*Dispersion!$J$10,0)</f>
        <v>0</v>
      </c>
      <c r="AL42" s="74">
        <f>IF(AND(ISNUMBER('Emissions (start here)'!T42),ISNUMBER(Dispersion!$J$11)),'Emissions (start here)'!T42*2000*453.59/8760/3600*Dispersion!$J$11,0)</f>
        <v>0</v>
      </c>
      <c r="AM42" s="74">
        <f>IF(AND(ISNUMBER('Emissions (start here)'!U42),ISNUMBER(Dispersion!$K$8)),'Emissions (start here)'!U42*453.59/3600*Dispersion!$K$8,0)</f>
        <v>0</v>
      </c>
      <c r="AN42" s="74">
        <f>IF(AND(ISNUMBER('Emissions (start here)'!U42),ISNUMBER(Dispersion!$K$9)),'Emissions (start here)'!U42*453.59/3600*Dispersion!$K$9,0)</f>
        <v>0</v>
      </c>
      <c r="AO42" s="74">
        <f>IF(AND(ISNUMBER('Emissions (start here)'!V42),ISNUMBER(Dispersion!$K$10)),'Emissions (start here)'!V42*2000*453.59/8760/3600*Dispersion!$K$10,0)</f>
        <v>0</v>
      </c>
      <c r="AP42" s="74">
        <f>IF(AND(ISNUMBER('Emissions (start here)'!V42),ISNUMBER(Dispersion!$K$11)),'Emissions (start here)'!V42*2000*453.59/8760/3600*Dispersion!$K$11,0)</f>
        <v>0</v>
      </c>
      <c r="AQ42" s="74">
        <f>IF(AND(ISNUMBER('Emissions (start here)'!W42),ISNUMBER(Dispersion!$L$8)),'Emissions (start here)'!W42*453.59/3600*Dispersion!$L$8,0)</f>
        <v>0</v>
      </c>
      <c r="AR42" s="74">
        <f>IF(AND(ISNUMBER('Emissions (start here)'!W42),ISNUMBER(Dispersion!$L$9)),'Emissions (start here)'!W42*453.59/3600*Dispersion!$L$9,0)</f>
        <v>0</v>
      </c>
      <c r="AS42" s="74">
        <f>IF(AND(ISNUMBER('Emissions (start here)'!X42),ISNUMBER(Dispersion!$L$10)),'Emissions (start here)'!X42*2000*453.59/8760/3600*Dispersion!$L$10,0)</f>
        <v>0</v>
      </c>
      <c r="AT42" s="74">
        <f>IF(AND(ISNUMBER('Emissions (start here)'!X42),ISNUMBER(Dispersion!$L$11)),'Emissions (start here)'!X42*2000*453.59/8760/3600*Dispersion!$L$11,0)</f>
        <v>0</v>
      </c>
      <c r="AU42" s="74">
        <f>IF(AND(ISNUMBER('Emissions (start here)'!Y42),ISNUMBER(Dispersion!$M$8)),'Emissions (start here)'!Y42*453.59/3600*Dispersion!$M$8,0)</f>
        <v>0</v>
      </c>
      <c r="AV42" s="74">
        <f>IF(AND(ISNUMBER('Emissions (start here)'!Y42),ISNUMBER(Dispersion!$M$9)),'Emissions (start here)'!Y42*453.59/3600*Dispersion!$M$9,0)</f>
        <v>0</v>
      </c>
      <c r="AW42" s="74">
        <f>IF(AND(ISNUMBER('Emissions (start here)'!Z42),ISNUMBER(Dispersion!$M$10)),'Emissions (start here)'!Z42*2000*453.59/8760/3600*Dispersion!$M$10,0)</f>
        <v>0</v>
      </c>
      <c r="AX42" s="74">
        <f>IF(AND(ISNUMBER('Emissions (start here)'!Z42),ISNUMBER(Dispersion!$M$11)),'Emissions (start here)'!Z42*2000*453.59/8760/3600*Dispersion!$M$11,0)</f>
        <v>0</v>
      </c>
      <c r="AY42" s="74">
        <f>IF(AND(ISNUMBER('Emissions (start here)'!AA42),ISNUMBER(Dispersion!$N$8)),'Emissions (start here)'!AA42*453.59/3600*Dispersion!$N$8,0)</f>
        <v>0</v>
      </c>
      <c r="AZ42" s="74">
        <f>IF(AND(ISNUMBER('Emissions (start here)'!AA42),ISNUMBER(Dispersion!$N$9)),'Emissions (start here)'!AA42*453.59/3600*Dispersion!$N$9,0)</f>
        <v>0</v>
      </c>
      <c r="BA42" s="74">
        <f>IF(AND(ISNUMBER('Emissions (start here)'!AB42),ISNUMBER(Dispersion!$N$10)),'Emissions (start here)'!AB42*2000*453.59/8760/3600*Dispersion!$N$10,0)</f>
        <v>0</v>
      </c>
      <c r="BB42" s="74">
        <f>IF(AND(ISNUMBER('Emissions (start here)'!AB42),ISNUMBER(Dispersion!$N$11)),'Emissions (start here)'!AB42*2000*453.59/8760/3600*Dispersion!$N$11,0)</f>
        <v>0</v>
      </c>
      <c r="BC42" s="74">
        <f>IF(AND(ISNUMBER('Emissions (start here)'!AC42),ISNUMBER(Dispersion!$O$8)),'Emissions (start here)'!AC42*453.59/3600*Dispersion!$O$8,0)</f>
        <v>0</v>
      </c>
      <c r="BD42" s="74">
        <f>IF(AND(ISNUMBER('Emissions (start here)'!AC42),ISNUMBER(Dispersion!$O$9)),'Emissions (start here)'!AC42*453.59/3600*Dispersion!$O$9,0)</f>
        <v>0</v>
      </c>
      <c r="BE42" s="74">
        <f>IF(AND(ISNUMBER('Emissions (start here)'!AD42),ISNUMBER(Dispersion!$O$10)),'Emissions (start here)'!AD42*2000*453.59/8760/3600*Dispersion!$O$10,0)</f>
        <v>0</v>
      </c>
      <c r="BF42" s="74">
        <f>IF(AND(ISNUMBER('Emissions (start here)'!AD42),ISNUMBER(Dispersion!$O$11)),'Emissions (start here)'!AD42*2000*453.59/8760/3600*Dispersion!$O$11,0)</f>
        <v>0</v>
      </c>
      <c r="BG42" s="74">
        <f>IF(AND(ISNUMBER('Emissions (start here)'!AE42),ISNUMBER(Dispersion!$P$8)),'Emissions (start here)'!AE42*453.59/3600*Dispersion!$P$8,0)</f>
        <v>0</v>
      </c>
      <c r="BH42" s="74">
        <f>IF(AND(ISNUMBER('Emissions (start here)'!AE42),ISNUMBER(Dispersion!$P$9)),'Emissions (start here)'!AE42*453.59/3600*Dispersion!$P$9,0)</f>
        <v>0</v>
      </c>
      <c r="BI42" s="74">
        <f>IF(AND(ISNUMBER('Emissions (start here)'!AF42),ISNUMBER(Dispersion!$P$10)),'Emissions (start here)'!AF42*2000*453.59/8760/3600*Dispersion!$P$10,0)</f>
        <v>0</v>
      </c>
      <c r="BJ42" s="74">
        <f>IF(AND(ISNUMBER('Emissions (start here)'!AF42),ISNUMBER(Dispersion!$P$11)),'Emissions (start here)'!AF42*2000*453.59/8760/3600*Dispersion!$P$11,0)</f>
        <v>0</v>
      </c>
      <c r="BK42" s="74">
        <f>IF(AND(ISNUMBER('Emissions (start here)'!AG42),ISNUMBER(Dispersion!$Q$8)),'Emissions (start here)'!AG42*453.59/3600*Dispersion!$Q$8,0)</f>
        <v>0</v>
      </c>
      <c r="BL42" s="74">
        <f>IF(AND(ISNUMBER('Emissions (start here)'!AG42),ISNUMBER(Dispersion!$Q$9)),'Emissions (start here)'!AG42*453.59/3600*Dispersion!$Q$9,0)</f>
        <v>0</v>
      </c>
      <c r="BM42" s="74">
        <f>IF(AND(ISNUMBER('Emissions (start here)'!AH42),ISNUMBER(Dispersion!$Q$10)),'Emissions (start here)'!AH42*2000*453.59/8760/3600*Dispersion!$Q$10,0)</f>
        <v>0</v>
      </c>
      <c r="BN42" s="74">
        <f>IF(AND(ISNUMBER('Emissions (start here)'!AH42),ISNUMBER(Dispersion!$Q$11)),'Emissions (start here)'!AH42*2000*453.59/8760/3600*Dispersion!$Q$11,0)</f>
        <v>0</v>
      </c>
      <c r="BO42" s="74">
        <f>IF(AND(ISNUMBER('Emissions (start here)'!AI42),ISNUMBER(Dispersion!$R$8)),'Emissions (start here)'!AI42*453.59/3600*Dispersion!$R$8,0)</f>
        <v>0</v>
      </c>
      <c r="BP42" s="74">
        <f>IF(AND(ISNUMBER('Emissions (start here)'!AI42),ISNUMBER(Dispersion!$R$9)),'Emissions (start here)'!AI42*453.59/3600*Dispersion!$R$9,0)</f>
        <v>0</v>
      </c>
      <c r="BQ42" s="74">
        <f>IF(AND(ISNUMBER('Emissions (start here)'!AJ42),ISNUMBER(Dispersion!$R$10)),'Emissions (start here)'!AJ42*2000*453.59/8760/3600*Dispersion!$R$10,0)</f>
        <v>0</v>
      </c>
      <c r="BR42" s="74">
        <f>IF(AND(ISNUMBER('Emissions (start here)'!AJ42),ISNUMBER(Dispersion!$R$11)),'Emissions (start here)'!AJ42*2000*453.59/8760/3600*Dispersion!$R$11,0)</f>
        <v>0</v>
      </c>
      <c r="BS42" s="74">
        <f>IF(AND(ISNUMBER('Emissions (start here)'!AK42),ISNUMBER(Dispersion!$S$8)),'Emissions (start here)'!AK42*453.59/3600*Dispersion!$S$8,0)</f>
        <v>0</v>
      </c>
      <c r="BT42" s="74">
        <f>IF(AND(ISNUMBER('Emissions (start here)'!AK42),ISNUMBER(Dispersion!$S$9)),'Emissions (start here)'!AK42*453.59/3600*Dispersion!$S$9,0)</f>
        <v>0</v>
      </c>
      <c r="BU42" s="74">
        <f>IF(AND(ISNUMBER('Emissions (start here)'!AL42),ISNUMBER(Dispersion!$S$10)),'Emissions (start here)'!AL42*2000*453.59/8760/3600*Dispersion!$S$10,0)</f>
        <v>0</v>
      </c>
      <c r="BV42" s="74">
        <f>IF(AND(ISNUMBER('Emissions (start here)'!AL42),ISNUMBER(Dispersion!$S$11)),'Emissions (start here)'!AL42*2000*453.59/8760/3600*Dispersion!$S$11,0)</f>
        <v>0</v>
      </c>
      <c r="BW42" s="74">
        <f>IF(AND(ISNUMBER('Emissions (start here)'!AM42),ISNUMBER(Dispersion!$T$8)),'Emissions (start here)'!AM42*453.59/3600*Dispersion!$T$8,0)</f>
        <v>0</v>
      </c>
      <c r="BX42" s="74">
        <f>IF(AND(ISNUMBER('Emissions (start here)'!AM42),ISNUMBER(Dispersion!$T$9)),'Emissions (start here)'!AM42*453.59/3600*Dispersion!$T$9,0)</f>
        <v>0</v>
      </c>
      <c r="BY42" s="74">
        <f>IF(AND(ISNUMBER('Emissions (start here)'!AN42),ISNUMBER(Dispersion!$T$10)),'Emissions (start here)'!AN42*2000*453.59/8760/3600*Dispersion!$T$10,0)</f>
        <v>0</v>
      </c>
      <c r="BZ42" s="74">
        <f>IF(AND(ISNUMBER('Emissions (start here)'!AN42),ISNUMBER(Dispersion!$T$11)),'Emissions (start here)'!AN42*2000*453.59/8760/3600*Dispersion!$T$11,0)</f>
        <v>0</v>
      </c>
      <c r="CA42" s="74">
        <f>IF(AND(ISNUMBER('Emissions (start here)'!AO42),ISNUMBER(Dispersion!$U$8)),'Emissions (start here)'!AO42*453.59/3600*Dispersion!$U$8,0)</f>
        <v>0</v>
      </c>
      <c r="CB42" s="74">
        <f>IF(AND(ISNUMBER('Emissions (start here)'!AO42),ISNUMBER(Dispersion!$U$9)),'Emissions (start here)'!AO42*453.59/3600*Dispersion!$U$9,0)</f>
        <v>0</v>
      </c>
      <c r="CC42" s="74">
        <f>IF(AND(ISNUMBER('Emissions (start here)'!AP42),ISNUMBER(Dispersion!$U$10)),'Emissions (start here)'!AP42*2000*453.59/8760/3600*Dispersion!$U$10,0)</f>
        <v>0</v>
      </c>
      <c r="CD42" s="74">
        <f>IF(AND(ISNUMBER('Emissions (start here)'!AP42),ISNUMBER(Dispersion!$U$11)),'Emissions (start here)'!AP42*2000*453.59/8760/3600*Dispersion!$U$11,0)</f>
        <v>0</v>
      </c>
      <c r="CE42" s="74">
        <f>IF(AND(ISNUMBER('Emissions (start here)'!AQ42),ISNUMBER(Dispersion!$V$8)),'Emissions (start here)'!AQ42*453.59/3600*Dispersion!$V$8,0)</f>
        <v>0</v>
      </c>
      <c r="CF42" s="74">
        <f>IF(AND(ISNUMBER('Emissions (start here)'!AQ42),ISNUMBER(Dispersion!$V$9)),'Emissions (start here)'!AQ42*453.59/3600*Dispersion!$V$9,0)</f>
        <v>0</v>
      </c>
      <c r="CG42" s="74">
        <f>IF(AND(ISNUMBER('Emissions (start here)'!AR42),ISNUMBER(Dispersion!$V$10)),'Emissions (start here)'!AR42*2000*453.59/8760/3600*Dispersion!$V$10,0)</f>
        <v>0</v>
      </c>
      <c r="CH42" s="74">
        <f>IF(AND(ISNUMBER('Emissions (start here)'!AR42),ISNUMBER(Dispersion!$V$11)),'Emissions (start here)'!AR42*2000*453.59/8760/3600*Dispersion!$V$11,0)</f>
        <v>0</v>
      </c>
      <c r="CI42" s="74">
        <f>IF(AND(ISNUMBER('Emissions (start here)'!AS42),ISNUMBER(Dispersion!$W$8)),'Emissions (start here)'!AS42*453.59/3600*Dispersion!$W$8,0)</f>
        <v>0</v>
      </c>
      <c r="CJ42" s="74">
        <f>IF(AND(ISNUMBER('Emissions (start here)'!AS42),ISNUMBER(Dispersion!$W$9)),'Emissions (start here)'!AS42*453.59/3600*Dispersion!$W$9,0)</f>
        <v>0</v>
      </c>
      <c r="CK42" s="74">
        <f>IF(AND(ISNUMBER('Emissions (start here)'!AT42),ISNUMBER(Dispersion!$W$10)),'Emissions (start here)'!AT42*2000*453.59/8760/3600*Dispersion!$W$10,0)</f>
        <v>0</v>
      </c>
      <c r="CL42" s="74">
        <f>IF(AND(ISNUMBER('Emissions (start here)'!AT42),ISNUMBER(Dispersion!$W$11)),'Emissions (start here)'!AT42*2000*453.59/8760/3600*Dispersion!$W$11,0)</f>
        <v>0</v>
      </c>
      <c r="CM42" s="74">
        <f>IF(AND(ISNUMBER('Emissions (start here)'!AU42),ISNUMBER(Dispersion!$X$8)),'Emissions (start here)'!AU42*453.59/3600*Dispersion!$X$8,0)</f>
        <v>0</v>
      </c>
      <c r="CN42" s="74">
        <f>IF(AND(ISNUMBER('Emissions (start here)'!AU42),ISNUMBER(Dispersion!$X$9)),'Emissions (start here)'!AU42*453.59/3600*Dispersion!$X$9,0)</f>
        <v>0</v>
      </c>
      <c r="CO42" s="74">
        <f>IF(AND(ISNUMBER('Emissions (start here)'!AV42),ISNUMBER(Dispersion!$X$10)),'Emissions (start here)'!AV42*2000*453.59/8760/3600*Dispersion!$X$10,0)</f>
        <v>0</v>
      </c>
      <c r="CP42" s="74">
        <f>IF(AND(ISNUMBER('Emissions (start here)'!AV42),ISNUMBER(Dispersion!$X$11)),'Emissions (start here)'!AV42*2000*453.59/8760/3600*Dispersion!$X$11,0)</f>
        <v>0</v>
      </c>
      <c r="CQ42" s="74">
        <f>IF(AND(ISNUMBER('Emissions (start here)'!AW42),ISNUMBER(Dispersion!$Y$8)),'Emissions (start here)'!AW42*453.59/3600*Dispersion!$Y$8,0)</f>
        <v>0</v>
      </c>
      <c r="CR42" s="74">
        <f>IF(AND(ISNUMBER('Emissions (start here)'!AW42),ISNUMBER(Dispersion!$Y$9)),'Emissions (start here)'!AW42*453.59/3600*Dispersion!$Y$9,0)</f>
        <v>0</v>
      </c>
      <c r="CS42" s="74">
        <f>IF(AND(ISNUMBER('Emissions (start here)'!AX42),ISNUMBER(Dispersion!$Y$10)),'Emissions (start here)'!AX42*2000*453.59/8760/3600*Dispersion!$Y$10,0)</f>
        <v>0</v>
      </c>
      <c r="CT42" s="74">
        <f>IF(AND(ISNUMBER('Emissions (start here)'!AX42),ISNUMBER(Dispersion!$Y$11)),'Emissions (start here)'!AX42*2000*453.59/8760/3600*Dispersion!$Y$11,0)</f>
        <v>0</v>
      </c>
      <c r="CU42" s="74">
        <f>IF(AND(ISNUMBER('Emissions (start here)'!AY42),ISNUMBER(Dispersion!$Z$8)),'Emissions (start here)'!AY42*453.59/3600*Dispersion!$Z$8,0)</f>
        <v>0</v>
      </c>
      <c r="CV42" s="74">
        <f>IF(AND(ISNUMBER('Emissions (start here)'!AY42),ISNUMBER(Dispersion!$Z$9)),'Emissions (start here)'!AY42*453.59/3600*Dispersion!$Z$9,0)</f>
        <v>0</v>
      </c>
      <c r="CW42" s="74">
        <f>IF(AND(ISNUMBER('Emissions (start here)'!AZ42),ISNUMBER(Dispersion!$Z$10)),'Emissions (start here)'!AZ42*2000*453.59/8760/3600*Dispersion!$Z$10,0)</f>
        <v>0</v>
      </c>
      <c r="CX42" s="74">
        <f>IF(AND(ISNUMBER('Emissions (start here)'!AZ42),ISNUMBER(Dispersion!$Z$11)),'Emissions (start here)'!AZ42*2000*453.59/8760/3600*Dispersion!$Z$11,0)</f>
        <v>0</v>
      </c>
      <c r="CY42" s="74">
        <f>IF(AND(ISNUMBER('Emissions (start here)'!BA42),ISNUMBER(Dispersion!$AA$8)),'Emissions (start here)'!BA42*453.59/3600*Dispersion!$AA$8,0)</f>
        <v>0</v>
      </c>
      <c r="CZ42" s="74">
        <f>IF(AND(ISNUMBER('Emissions (start here)'!BA42),ISNUMBER(Dispersion!$AA$9)),'Emissions (start here)'!BA42*453.59/3600*Dispersion!$AA$9,0)</f>
        <v>0</v>
      </c>
      <c r="DA42" s="74">
        <f>IF(AND(ISNUMBER('Emissions (start here)'!BB42),ISNUMBER(Dispersion!$AA$10)),'Emissions (start here)'!BB42*2000*453.59/8760/3600*Dispersion!$AA$10,0)</f>
        <v>0</v>
      </c>
      <c r="DB42" s="74">
        <f>IF(AND(ISNUMBER('Emissions (start here)'!BB42),ISNUMBER(Dispersion!$AA$11)),'Emissions (start here)'!BB42*2000*453.59/8760/3600*Dispersion!$AA$11,0)</f>
        <v>0</v>
      </c>
      <c r="DC42" s="74">
        <f>IF(AND(ISNUMBER('Emissions (start here)'!BC42),ISNUMBER(Dispersion!$AB$8)),'Emissions (start here)'!BC42*453.59/3600*Dispersion!$AB$8,0)</f>
        <v>0</v>
      </c>
      <c r="DD42" s="74">
        <f>IF(AND(ISNUMBER('Emissions (start here)'!BC42),ISNUMBER(Dispersion!$AB$9)),'Emissions (start here)'!BC42*453.59/3600*Dispersion!$AB$9,0)</f>
        <v>0</v>
      </c>
      <c r="DE42" s="74">
        <f>IF(AND(ISNUMBER('Emissions (start here)'!BD42),ISNUMBER(Dispersion!$AB$10)),'Emissions (start here)'!BD42*2000*453.59/8760/3600*Dispersion!$AB$10,0)</f>
        <v>0</v>
      </c>
      <c r="DF42" s="74">
        <f>IF(AND(ISNUMBER('Emissions (start here)'!BD42),ISNUMBER(Dispersion!$AB$11)),'Emissions (start here)'!BD42*2000*453.59/8760/3600*Dispersion!$AB$11,0)</f>
        <v>0</v>
      </c>
      <c r="DG42" s="74">
        <f>IF(AND(ISNUMBER('Emissions (start here)'!BE42),ISNUMBER(Dispersion!$AC$8)),'Emissions (start here)'!BE42*453.59/3600*Dispersion!$AC$8,0)</f>
        <v>0</v>
      </c>
      <c r="DH42" s="74">
        <f>IF(AND(ISNUMBER('Emissions (start here)'!BE42),ISNUMBER(Dispersion!$AC$9)),'Emissions (start here)'!BE42*453.59/3600*Dispersion!$AC$9,0)</f>
        <v>0</v>
      </c>
      <c r="DI42" s="74">
        <f>IF(AND(ISNUMBER('Emissions (start here)'!BF42),ISNUMBER(Dispersion!$AC$10)),'Emissions (start here)'!BF42*2000*453.59/8760/3600*Dispersion!$AC$10,0)</f>
        <v>0</v>
      </c>
      <c r="DJ42" s="74">
        <f>IF(AND(ISNUMBER('Emissions (start here)'!BF42),ISNUMBER(Dispersion!$AC$11)),'Emissions (start here)'!BF42*2000*453.59/8760/3600*Dispersion!$AC$11,0)</f>
        <v>0</v>
      </c>
      <c r="DK42" s="74">
        <f>IF(AND(ISNUMBER('Emissions (start here)'!BG42),ISNUMBER(Dispersion!$AD$8)),'Emissions (start here)'!BG42*453.59/3600*Dispersion!$AD$8,0)</f>
        <v>0</v>
      </c>
      <c r="DL42" s="74">
        <f>IF(AND(ISNUMBER('Emissions (start here)'!BG42),ISNUMBER(Dispersion!$AD$9)),'Emissions (start here)'!BG42*453.59/3600*Dispersion!$AD$9,0)</f>
        <v>0</v>
      </c>
      <c r="DM42" s="74">
        <f>IF(AND(ISNUMBER('Emissions (start here)'!BH42),ISNUMBER(Dispersion!$AD$10)),'Emissions (start here)'!BH42*2000*453.59/8760/3600*Dispersion!$AD$10,0)</f>
        <v>0</v>
      </c>
      <c r="DN42" s="74">
        <f>IF(AND(ISNUMBER('Emissions (start here)'!BH42),ISNUMBER(Dispersion!$AD$11)),'Emissions (start here)'!BH42*2000*453.59/8760/3600*Dispersion!$AD$11,0)</f>
        <v>0</v>
      </c>
      <c r="DO42" s="74">
        <f>IF(AND(ISNUMBER('Emissions (start here)'!BI42),ISNUMBER(Dispersion!$AE$8)),'Emissions (start here)'!BI42*453.59/3600*Dispersion!$AE$8,0)</f>
        <v>0</v>
      </c>
      <c r="DP42" s="74">
        <f>IF(AND(ISNUMBER('Emissions (start here)'!BI42),ISNUMBER(Dispersion!$AE$9)),'Emissions (start here)'!BI42*453.59/3600*Dispersion!$AE$9,0)</f>
        <v>0</v>
      </c>
      <c r="DQ42" s="74">
        <f>IF(AND(ISNUMBER('Emissions (start here)'!BJ42),ISNUMBER(Dispersion!$AE$10)),'Emissions (start here)'!BJ42*2000*453.59/8760/3600*Dispersion!$AE$10,0)</f>
        <v>0</v>
      </c>
      <c r="DR42" s="74">
        <f>IF(AND(ISNUMBER('Emissions (start here)'!BJ42),ISNUMBER(Dispersion!$AE$11)),'Emissions (start here)'!BJ42*2000*453.59/8760/3600*Dispersion!$AE$11,0)</f>
        <v>0</v>
      </c>
      <c r="DS42" s="74">
        <f>IF(AND(ISNUMBER('Emissions (start here)'!BK42),ISNUMBER(Dispersion!$AF$8)),'Emissions (start here)'!BK42*453.59/3600*Dispersion!$AF$8,0)</f>
        <v>0</v>
      </c>
      <c r="DT42" s="74">
        <f>IF(AND(ISNUMBER('Emissions (start here)'!BK42),ISNUMBER(Dispersion!$AF$9)),'Emissions (start here)'!BK42*453.59/3600*Dispersion!$AF$9,0)</f>
        <v>0</v>
      </c>
      <c r="DU42" s="74">
        <f>IF(AND(ISNUMBER('Emissions (start here)'!BL42),ISNUMBER(Dispersion!$AF$10)),'Emissions (start here)'!BL42*2000*453.59/8760/3600*Dispersion!$AF$10,0)</f>
        <v>0</v>
      </c>
      <c r="DV42" s="74">
        <f>IF(AND(ISNUMBER('Emissions (start here)'!BL42),ISNUMBER(Dispersion!$AF$11)),'Emissions (start here)'!BL42*2000*453.59/8760/3600*Dispersion!$AF$11,0)</f>
        <v>0</v>
      </c>
      <c r="DW42" s="74">
        <f>IF(AND(ISNUMBER('Emissions (start here)'!BM42),ISNUMBER(Dispersion!$AG$8)),'Emissions (start here)'!BM42*453.59/3600*Dispersion!$AG$8,0)</f>
        <v>0</v>
      </c>
      <c r="DX42" s="74">
        <f>IF(AND(ISNUMBER('Emissions (start here)'!BM42),ISNUMBER(Dispersion!$AG$9)),'Emissions (start here)'!BM42*453.59/3600*Dispersion!$AG$9,0)</f>
        <v>0</v>
      </c>
      <c r="DY42" s="74">
        <f>IF(AND(ISNUMBER('Emissions (start here)'!BN42),ISNUMBER(Dispersion!$AG$10)),'Emissions (start here)'!BN42*2000*453.59/8760/3600*Dispersion!$AG$10,0)</f>
        <v>0</v>
      </c>
      <c r="DZ42" s="74">
        <f>IF(AND(ISNUMBER('Emissions (start here)'!BN42),ISNUMBER(Dispersion!$AG$11)),'Emissions (start here)'!BN42*2000*453.59/8760/3600*Dispersion!$AG$11,0)</f>
        <v>0</v>
      </c>
      <c r="EA42" s="74">
        <f>IF(AND(ISNUMBER('Emissions (start here)'!BO42),ISNUMBER(Dispersion!$AH$8)),'Emissions (start here)'!BO42*453.59/3600*Dispersion!$AH$8,0)</f>
        <v>0</v>
      </c>
      <c r="EB42" s="74">
        <f>IF(AND(ISNUMBER('Emissions (start here)'!BO42),ISNUMBER(Dispersion!$AH$9)),'Emissions (start here)'!BO42*453.59/3600*Dispersion!$AH$9,0)</f>
        <v>0</v>
      </c>
      <c r="EC42" s="74">
        <f>IF(AND(ISNUMBER('Emissions (start here)'!BP42),ISNUMBER(Dispersion!$AH$10)),'Emissions (start here)'!BP42*2000*453.59/8760/3600*Dispersion!$AH$10,0)</f>
        <v>0</v>
      </c>
      <c r="ED42" s="74">
        <f>IF(AND(ISNUMBER('Emissions (start here)'!BP42),ISNUMBER(Dispersion!$AH$11)),'Emissions (start here)'!BP42*2000*453.59/8760/3600*Dispersion!$AH$11,0)</f>
        <v>0</v>
      </c>
      <c r="EE42" s="74">
        <f>IF(AND(ISNUMBER('Emissions (start here)'!BQ42),ISNUMBER(Dispersion!$AI$8)),'Emissions (start here)'!BQ42*453.59/3600*Dispersion!$AI$8,0)</f>
        <v>0</v>
      </c>
      <c r="EF42" s="74">
        <f>IF(AND(ISNUMBER('Emissions (start here)'!BQ42),ISNUMBER(Dispersion!$AI$9)),'Emissions (start here)'!BQ42*453.59/3600*Dispersion!$AI$9,0)</f>
        <v>0</v>
      </c>
      <c r="EG42" s="74">
        <f>IF(AND(ISNUMBER('Emissions (start here)'!BR42),ISNUMBER(Dispersion!$AI$10)),'Emissions (start here)'!BR42*2000*453.59/8760/3600*Dispersion!$AI$10,0)</f>
        <v>0</v>
      </c>
      <c r="EH42" s="74">
        <f>IF(AND(ISNUMBER('Emissions (start here)'!BR42),ISNUMBER(Dispersion!$AI$11)),'Emissions (start here)'!BR42*2000*453.59/8760/3600*Dispersion!$AI$11,0)</f>
        <v>0</v>
      </c>
      <c r="EI42" s="74">
        <f>IF(AND(ISNUMBER('Emissions (start here)'!BS42),ISNUMBER(Dispersion!$AJ$8)),'Emissions (start here)'!BS42*453.59/3600*Dispersion!$AJ$8,0)</f>
        <v>0</v>
      </c>
      <c r="EJ42" s="74">
        <f>IF(AND(ISNUMBER('Emissions (start here)'!BS42),ISNUMBER(Dispersion!$AJ$9)),'Emissions (start here)'!BS42*453.59/3600*Dispersion!$AJ$9,0)</f>
        <v>0</v>
      </c>
      <c r="EK42" s="74">
        <f>IF(AND(ISNUMBER('Emissions (start here)'!BT42),ISNUMBER(Dispersion!$AJ$10)),'Emissions (start here)'!BT42*2000*453.59/8760/3600*Dispersion!$AJ$10,0)</f>
        <v>0</v>
      </c>
      <c r="EL42" s="74">
        <f>IF(AND(ISNUMBER('Emissions (start here)'!BT42),ISNUMBER(Dispersion!$AJ$11)),'Emissions (start here)'!BT42*2000*453.59/8760/3600*Dispersion!$AJ$11,0)</f>
        <v>0</v>
      </c>
      <c r="EM42" s="74">
        <f>IF(AND(ISNUMBER('Emissions (start here)'!BU42),ISNUMBER(Dispersion!$AK$8)),'Emissions (start here)'!BU42*453.59/3600*Dispersion!$AK$8,0)</f>
        <v>0</v>
      </c>
      <c r="EN42" s="74">
        <f>IF(AND(ISNUMBER('Emissions (start here)'!BU42),ISNUMBER(Dispersion!$AK$9)),'Emissions (start here)'!BU42*453.59/3600*Dispersion!$AK$9,0)</f>
        <v>0</v>
      </c>
      <c r="EO42" s="74">
        <f>IF(AND(ISNUMBER('Emissions (start here)'!BV42),ISNUMBER(Dispersion!$AK$10)),'Emissions (start here)'!BV42*2000*453.59/8760/3600*Dispersion!$AK$10,0)</f>
        <v>0</v>
      </c>
      <c r="EP42" s="74">
        <f>IF(AND(ISNUMBER('Emissions (start here)'!BV42),ISNUMBER(Dispersion!$AK$11)),'Emissions (start here)'!BV42*2000*453.59/8760/3600*Dispersion!$AK$11,0)</f>
        <v>0</v>
      </c>
      <c r="EQ42" s="74">
        <f>IF(AND(ISNUMBER('Emissions (start here)'!BW42),ISNUMBER(Dispersion!$AL$8)),'Emissions (start here)'!BW42*453.59/3600*Dispersion!$AL$8,0)</f>
        <v>0</v>
      </c>
      <c r="ER42" s="74">
        <f>IF(AND(ISNUMBER('Emissions (start here)'!BW42),ISNUMBER(Dispersion!$AL$9)),'Emissions (start here)'!BW42*453.59/3600*Dispersion!$AL$9,0)</f>
        <v>0</v>
      </c>
      <c r="ES42" s="74">
        <f>IF(AND(ISNUMBER('Emissions (start here)'!BX42),ISNUMBER(Dispersion!$AL$10)),'Emissions (start here)'!BX42*2000*453.59/8760/3600*Dispersion!$AL$10,0)</f>
        <v>0</v>
      </c>
      <c r="ET42" s="74">
        <f>IF(AND(ISNUMBER('Emissions (start here)'!BX42),ISNUMBER(Dispersion!$AL$11)),'Emissions (start here)'!BX42*2000*453.59/8760/3600*Dispersion!$AL$11,0)</f>
        <v>0</v>
      </c>
      <c r="EU42" s="74">
        <f>IF(AND(ISNUMBER('Emissions (start here)'!BY42),ISNUMBER(Dispersion!$AM$8)),'Emissions (start here)'!BY42*453.59/3600*Dispersion!$AM$8,0)</f>
        <v>0</v>
      </c>
      <c r="EV42" s="74">
        <f>IF(AND(ISNUMBER('Emissions (start here)'!BY42),ISNUMBER(Dispersion!$AM$9)),'Emissions (start here)'!BY42*453.59/3600*Dispersion!$AM$9,0)</f>
        <v>0</v>
      </c>
      <c r="EW42" s="74">
        <f>IF(AND(ISNUMBER('Emissions (start here)'!BZ42),ISNUMBER(Dispersion!$AM$10)),'Emissions (start here)'!BZ42*2000*453.59/8760/3600*Dispersion!$AM$10,0)</f>
        <v>0</v>
      </c>
      <c r="EX42" s="74">
        <f>IF(AND(ISNUMBER('Emissions (start here)'!BZ42),ISNUMBER(Dispersion!$AM$11)),'Emissions (start here)'!BZ42*2000*453.59/8760/3600*Dispersion!$AM$11,0)</f>
        <v>0</v>
      </c>
      <c r="EY42" s="74">
        <f>IF(AND(ISNUMBER('Emissions (start here)'!CA42),ISNUMBER(Dispersion!$AN$8)),'Emissions (start here)'!CA42*453.59/3600*Dispersion!$AN$8,0)</f>
        <v>0</v>
      </c>
      <c r="EZ42" s="74">
        <f>IF(AND(ISNUMBER('Emissions (start here)'!CA42),ISNUMBER(Dispersion!$AN$9)),'Emissions (start here)'!CA42*453.59/3600*Dispersion!$AN$9,0)</f>
        <v>0</v>
      </c>
      <c r="FA42" s="74">
        <f>IF(AND(ISNUMBER('Emissions (start here)'!CB42),ISNUMBER(Dispersion!$AN$10)),'Emissions (start here)'!CB42*2000*453.59/8760/3600*Dispersion!$AN$10,0)</f>
        <v>0</v>
      </c>
      <c r="FB42" s="74">
        <f>IF(AND(ISNUMBER('Emissions (start here)'!CB42),ISNUMBER(Dispersion!$AN$11)),'Emissions (start here)'!CB42*2000*453.59/8760/3600*Dispersion!$AN$11,0)</f>
        <v>0</v>
      </c>
      <c r="FC42" s="74">
        <f>IF(AND(ISNUMBER('Emissions (start here)'!CC42),ISNUMBER(Dispersion!$AO$8)),'Emissions (start here)'!CC42*453.59/3600*Dispersion!$AO$8,0)</f>
        <v>0</v>
      </c>
      <c r="FD42" s="74">
        <f>IF(AND(ISNUMBER('Emissions (start here)'!CC42),ISNUMBER(Dispersion!$AO$9)),'Emissions (start here)'!CC42*453.59/3600*Dispersion!$AO$9,0)</f>
        <v>0</v>
      </c>
      <c r="FE42" s="74">
        <f>IF(AND(ISNUMBER('Emissions (start here)'!CD42),ISNUMBER(Dispersion!$AO$10)),'Emissions (start here)'!CD42*2000*453.59/8760/3600*Dispersion!$AO$10,0)</f>
        <v>0</v>
      </c>
      <c r="FF42" s="74">
        <f>IF(AND(ISNUMBER('Emissions (start here)'!CD42),ISNUMBER(Dispersion!$AO$11)),'Emissions (start here)'!CD42*2000*453.59/8760/3600*Dispersion!$AO$11,0)</f>
        <v>0</v>
      </c>
      <c r="FG42" s="74">
        <f>IF(AND(ISNUMBER('Emissions (start here)'!CE42),ISNUMBER(Dispersion!$AP$8)),'Emissions (start here)'!CE42*453.59/3600*Dispersion!$AP$8,0)</f>
        <v>0</v>
      </c>
      <c r="FH42" s="74">
        <f>IF(AND(ISNUMBER('Emissions (start here)'!CE42),ISNUMBER(Dispersion!$AP$9)),'Emissions (start here)'!CE42*453.59/3600*Dispersion!$AP$9,0)</f>
        <v>0</v>
      </c>
      <c r="FI42" s="74">
        <f>IF(AND(ISNUMBER('Emissions (start here)'!CF42),ISNUMBER(Dispersion!$AP$10)),'Emissions (start here)'!CF42*2000*453.59/8760/3600*Dispersion!$AP$10,0)</f>
        <v>0</v>
      </c>
      <c r="FJ42" s="74">
        <f>IF(AND(ISNUMBER('Emissions (start here)'!CF42),ISNUMBER(Dispersion!$AP$11)),'Emissions (start here)'!CF42*2000*453.59/8760/3600*Dispersion!$AP$11,0)</f>
        <v>0</v>
      </c>
      <c r="FK42" s="74">
        <f>IF(AND(ISNUMBER('Emissions (start here)'!CG42),ISNUMBER(Dispersion!$AQ$8)),'Emissions (start here)'!CG42*453.59/3600*Dispersion!$AQ$8,0)</f>
        <v>0</v>
      </c>
      <c r="FL42" s="74">
        <f>IF(AND(ISNUMBER('Emissions (start here)'!CG42),ISNUMBER(Dispersion!$AQ$9)),'Emissions (start here)'!CG42*453.59/3600*Dispersion!$AQ$9,0)</f>
        <v>0</v>
      </c>
      <c r="FM42" s="74">
        <f>IF(AND(ISNUMBER('Emissions (start here)'!CH42),ISNUMBER(Dispersion!$AQ$10)),'Emissions (start here)'!CH42*2000*453.59/8760/3600*Dispersion!$AQ$10,0)</f>
        <v>0</v>
      </c>
      <c r="FN42" s="74">
        <f>IF(AND(ISNUMBER('Emissions (start here)'!CH42),ISNUMBER(Dispersion!$AQ$11)),'Emissions (start here)'!CH42*2000*453.59/8760/3600*Dispersion!$AQ$11,0)</f>
        <v>0</v>
      </c>
      <c r="FO42" s="74">
        <f>IF(AND(ISNUMBER('Emissions (start here)'!CI42),ISNUMBER(Dispersion!$AR$8)),'Emissions (start here)'!CI42*453.59/3600*Dispersion!$AR$8,0)</f>
        <v>0</v>
      </c>
      <c r="FP42" s="74">
        <f>IF(AND(ISNUMBER('Emissions (start here)'!CI42),ISNUMBER(Dispersion!$AR$9)),'Emissions (start here)'!CI42*453.59/3600*Dispersion!$AR$9,0)</f>
        <v>0</v>
      </c>
      <c r="FQ42" s="74">
        <f>IF(AND(ISNUMBER('Emissions (start here)'!CJ42),ISNUMBER(Dispersion!$AR$10)),'Emissions (start here)'!CJ42*2000*453.59/8760/3600*Dispersion!$AR$10,0)</f>
        <v>0</v>
      </c>
      <c r="FR42" s="74">
        <f>IF(AND(ISNUMBER('Emissions (start here)'!CJ42),ISNUMBER(Dispersion!$AR$11)),'Emissions (start here)'!CJ42*2000*453.59/8760/3600*Dispersion!$AR$11,0)</f>
        <v>0</v>
      </c>
      <c r="FS42" s="74">
        <f>IF(AND(ISNUMBER('Emissions (start here)'!CK42),ISNUMBER(Dispersion!$AS$8)),'Emissions (start here)'!CK42*453.59/3600*Dispersion!$AS$8,0)</f>
        <v>0</v>
      </c>
      <c r="FT42" s="74">
        <f>IF(AND(ISNUMBER('Emissions (start here)'!CK42),ISNUMBER(Dispersion!$AS$9)),'Emissions (start here)'!CK42*453.59/3600*Dispersion!$AS$9,0)</f>
        <v>0</v>
      </c>
      <c r="FU42" s="74">
        <f>IF(AND(ISNUMBER('Emissions (start here)'!CL42),ISNUMBER(Dispersion!$AS$10)),'Emissions (start here)'!CL42*2000*453.59/8760/3600*Dispersion!$AS$10,0)</f>
        <v>0</v>
      </c>
      <c r="FV42" s="74">
        <f>IF(AND(ISNUMBER('Emissions (start here)'!CL42),ISNUMBER(Dispersion!$AS$11)),'Emissions (start here)'!CL42*2000*453.59/8760/3600*Dispersion!$AS$11,0)</f>
        <v>0</v>
      </c>
      <c r="FW42" s="74">
        <f>IF(AND(ISNUMBER('Emissions (start here)'!CM42),ISNUMBER(Dispersion!$AT$8)),'Emissions (start here)'!CM42*453.59/3600*Dispersion!$AT$8,0)</f>
        <v>0</v>
      </c>
      <c r="FX42" s="74">
        <f>IF(AND(ISNUMBER('Emissions (start here)'!CM42),ISNUMBER(Dispersion!$AT$9)),'Emissions (start here)'!CM42*453.59/3600*Dispersion!$AT$9,0)</f>
        <v>0</v>
      </c>
      <c r="FY42" s="74">
        <f>IF(AND(ISNUMBER('Emissions (start here)'!CN42),ISNUMBER(Dispersion!$AT$10)),'Emissions (start here)'!CN42*2000*453.59/8760/3600*Dispersion!$AT$10,0)</f>
        <v>0</v>
      </c>
      <c r="FZ42" s="74">
        <f>IF(AND(ISNUMBER('Emissions (start here)'!CN42),ISNUMBER(Dispersion!$AT$11)),'Emissions (start here)'!CN42*2000*453.59/8760/3600*Dispersion!$AT$11,0)</f>
        <v>0</v>
      </c>
      <c r="GA42" s="74">
        <f>IF(AND(ISNUMBER('Emissions (start here)'!CO42),ISNUMBER(Dispersion!$AU$8)),'Emissions (start here)'!CO42*453.59/3600*Dispersion!$AU$8,0)</f>
        <v>0</v>
      </c>
      <c r="GB42" s="74">
        <f>IF(AND(ISNUMBER('Emissions (start here)'!CO42),ISNUMBER(Dispersion!$AU$9)),'Emissions (start here)'!CO42*453.59/3600*Dispersion!$AU$9,0)</f>
        <v>0</v>
      </c>
      <c r="GC42" s="74">
        <f>IF(AND(ISNUMBER('Emissions (start here)'!CP42),ISNUMBER(Dispersion!$AU$10)),'Emissions (start here)'!CP42*2000*453.59/8760/3600*Dispersion!$AU$10,0)</f>
        <v>0</v>
      </c>
      <c r="GD42" s="74">
        <f>IF(AND(ISNUMBER('Emissions (start here)'!CP42),ISNUMBER(Dispersion!$AU$11)),'Emissions (start here)'!CP42*2000*453.59/8760/3600*Dispersion!$AU$11,0)</f>
        <v>0</v>
      </c>
      <c r="GE42" s="74">
        <f>IF(AND(ISNUMBER('Emissions (start here)'!CQ42),ISNUMBER(Dispersion!$AV$8)),'Emissions (start here)'!CQ42*453.59/3600*Dispersion!$AV$8,0)</f>
        <v>0</v>
      </c>
      <c r="GF42" s="74">
        <f>IF(AND(ISNUMBER('Emissions (start here)'!CQ42),ISNUMBER(Dispersion!$AV$9)),'Emissions (start here)'!CQ42*453.59/3600*Dispersion!$AV$9,0)</f>
        <v>0</v>
      </c>
      <c r="GG42" s="74">
        <f>IF(AND(ISNUMBER('Emissions (start here)'!CR42),ISNUMBER(Dispersion!$AV$10)),'Emissions (start here)'!CR42*2000*453.59/8760/3600*Dispersion!$AV$10,0)</f>
        <v>0</v>
      </c>
      <c r="GH42" s="74">
        <f>IF(AND(ISNUMBER('Emissions (start here)'!CR42),ISNUMBER(Dispersion!$AV$11)),'Emissions (start here)'!CR42*2000*453.59/8760/3600*Dispersion!$AV$11,0)</f>
        <v>0</v>
      </c>
      <c r="GI42" s="74">
        <f>IF(AND(ISNUMBER('Emissions (start here)'!CS42),ISNUMBER(Dispersion!$AW$8)),'Emissions (start here)'!CS42*453.59/3600*Dispersion!$AW$8,0)</f>
        <v>0</v>
      </c>
      <c r="GJ42" s="74">
        <f>IF(AND(ISNUMBER('Emissions (start here)'!CS42),ISNUMBER(Dispersion!$AW$9)),'Emissions (start here)'!CS42*453.59/3600*Dispersion!$AW$9,0)</f>
        <v>0</v>
      </c>
      <c r="GK42" s="74">
        <f>IF(AND(ISNUMBER('Emissions (start here)'!CT42),ISNUMBER(Dispersion!$AW$10)),'Emissions (start here)'!CT42*2000*453.59/8760/3600*Dispersion!$AW$10,0)</f>
        <v>0</v>
      </c>
      <c r="GL42" s="74">
        <f>IF(AND(ISNUMBER('Emissions (start here)'!CT42),ISNUMBER(Dispersion!$AW$11)),'Emissions (start here)'!CT42*2000*453.59/8760/3600*Dispersion!$AW$11,0)</f>
        <v>0</v>
      </c>
      <c r="GM42" s="74">
        <f>IF(AND(ISNUMBER('Emissions (start here)'!CU42),ISNUMBER(Dispersion!$AX$8)),'Emissions (start here)'!CU42*453.59/3600*Dispersion!$AX$8,0)</f>
        <v>0</v>
      </c>
      <c r="GN42" s="74">
        <f>IF(AND(ISNUMBER('Emissions (start here)'!CU42),ISNUMBER(Dispersion!$AX$9)),'Emissions (start here)'!CU42*453.59/3600*Dispersion!$AX$9,0)</f>
        <v>0</v>
      </c>
      <c r="GO42" s="74">
        <f>IF(AND(ISNUMBER('Emissions (start here)'!CV42),ISNUMBER(Dispersion!$AX$10)),'Emissions (start here)'!CV42*2000*453.59/8760/3600*Dispersion!$AX$10,0)</f>
        <v>0</v>
      </c>
      <c r="GP42" s="74">
        <f>IF(AND(ISNUMBER('Emissions (start here)'!CV42),ISNUMBER(Dispersion!$AX$11)),'Emissions (start here)'!CV42*2000*453.59/8760/3600*Dispersion!$AX$11,0)</f>
        <v>0</v>
      </c>
      <c r="GQ42" s="74">
        <f>IF(AND(ISNUMBER('Emissions (start here)'!CW42),ISNUMBER(Dispersion!$AY$8)),'Emissions (start here)'!CW42*453.59/3600*Dispersion!$AY$8,0)</f>
        <v>0</v>
      </c>
      <c r="GR42" s="74">
        <f>IF(AND(ISNUMBER('Emissions (start here)'!CW42),ISNUMBER(Dispersion!$AY$9)),'Emissions (start here)'!CW42*453.59/3600*Dispersion!$AY$9,0)</f>
        <v>0</v>
      </c>
      <c r="GS42" s="74">
        <f>IF(AND(ISNUMBER('Emissions (start here)'!CX42),ISNUMBER(Dispersion!$AY$10)),'Emissions (start here)'!CX42*2000*453.59/8760/3600*Dispersion!$AY$10,0)</f>
        <v>0</v>
      </c>
      <c r="GT42" s="74">
        <f>IF(AND(ISNUMBER('Emissions (start here)'!CX42),ISNUMBER(Dispersion!$AY$11)),'Emissions (start here)'!CX42*2000*453.59/8760/3600*Dispersion!$AY$11,0)</f>
        <v>0</v>
      </c>
      <c r="GU42" s="74">
        <f>IF(AND(ISNUMBER('Emissions (start here)'!CY42),ISNUMBER(Dispersion!$AZ$8)),'Emissions (start here)'!CY42*453.59/3600*Dispersion!$AZ$8,0)</f>
        <v>0</v>
      </c>
      <c r="GV42" s="74">
        <f>IF(AND(ISNUMBER('Emissions (start here)'!CY42),ISNUMBER(Dispersion!$AZ$9)),'Emissions (start here)'!CY42*453.59/3600*Dispersion!$AZ$9,0)</f>
        <v>0</v>
      </c>
      <c r="GW42" s="74">
        <f>IF(AND(ISNUMBER('Emissions (start here)'!CZ42),ISNUMBER(Dispersion!$AZ$10)),'Emissions (start here)'!CZ42*2000*453.59/8760/3600*Dispersion!$AZ$10,0)</f>
        <v>0</v>
      </c>
      <c r="GX42" s="74">
        <f>IF(AND(ISNUMBER('Emissions (start here)'!CZ42),ISNUMBER(Dispersion!$AZ$11)),'Emissions (start here)'!CZ42*2000*453.59/8760/3600*Dispersion!$AZ$11,0)</f>
        <v>0</v>
      </c>
    </row>
    <row r="43" spans="1:206" x14ac:dyDescent="0.2">
      <c r="A43" s="51" t="str">
        <f>'Tox Values'!C43</f>
        <v>1327-53-3</v>
      </c>
      <c r="B43" s="94" t="str">
        <f>'Tox Values'!D43</f>
        <v>Arsenic Trioxide</v>
      </c>
      <c r="C43" s="96">
        <f t="shared" si="1"/>
        <v>0</v>
      </c>
      <c r="D43" s="74">
        <f t="shared" si="2"/>
        <v>0</v>
      </c>
      <c r="E43" s="74">
        <f t="shared" si="3"/>
        <v>0</v>
      </c>
      <c r="F43" s="99">
        <f t="shared" si="4"/>
        <v>0</v>
      </c>
      <c r="G43" s="97">
        <f>IF(AND(ISNUMBER('Emissions (start here)'!E43),ISNUMBER(Dispersion!$C$8)),'Emissions (start here)'!E43*453.59/3600*Dispersion!$C$8,0)</f>
        <v>0</v>
      </c>
      <c r="H43" s="74">
        <f>IF(AND(ISNUMBER('Emissions (start here)'!E43),ISNUMBER(Dispersion!$C$9)),'Emissions (start here)'!E43*453.59/3600*Dispersion!$C$9,0)</f>
        <v>0</v>
      </c>
      <c r="I43" s="74">
        <f>IF(AND(ISNUMBER('Emissions (start here)'!F43),ISNUMBER(Dispersion!$C$10)),'Emissions (start here)'!F43*2000*453.59/8760/3600*Dispersion!$C$10,0)</f>
        <v>0</v>
      </c>
      <c r="J43" s="74">
        <f>IF(AND(ISNUMBER('Emissions (start here)'!F43),ISNUMBER(Dispersion!$C$11)),'Emissions (start here)'!F43*2000*453.59/8760/3600*Dispersion!$C$11,0)</f>
        <v>0</v>
      </c>
      <c r="K43" s="74">
        <f>IF(AND(ISNUMBER('Emissions (start here)'!G43),ISNUMBER(Dispersion!$D$8)),'Emissions (start here)'!G43*453.59/3600*Dispersion!$D$8,0)</f>
        <v>0</v>
      </c>
      <c r="L43" s="74">
        <f>IF(AND(ISNUMBER('Emissions (start here)'!G43),ISNUMBER(Dispersion!$D$9)),'Emissions (start here)'!G43*453.59/3600*Dispersion!$D$9,0)</f>
        <v>0</v>
      </c>
      <c r="M43" s="74">
        <f>IF(AND(ISNUMBER('Emissions (start here)'!H43),ISNUMBER(Dispersion!$D$10)),'Emissions (start here)'!H43*2000*453.59/8760/3600*Dispersion!$D$10,0)</f>
        <v>0</v>
      </c>
      <c r="N43" s="74">
        <f>IF(AND(ISNUMBER('Emissions (start here)'!H43),ISNUMBER(Dispersion!$D$11)),'Emissions (start here)'!H43*2000*453.59/8760/3600*Dispersion!$D$11,0)</f>
        <v>0</v>
      </c>
      <c r="O43" s="74">
        <f>IF(AND(ISNUMBER('Emissions (start here)'!I43),ISNUMBER(Dispersion!$E$8)),'Emissions (start here)'!I43*453.59/3600*Dispersion!$E$8,0)</f>
        <v>0</v>
      </c>
      <c r="P43" s="74">
        <f>IF(AND(ISNUMBER('Emissions (start here)'!I43),ISNUMBER(Dispersion!$E$9)),'Emissions (start here)'!I43*453.59/3600*Dispersion!$E$9,0)</f>
        <v>0</v>
      </c>
      <c r="Q43" s="74">
        <f>IF(AND(ISNUMBER('Emissions (start here)'!J43),ISNUMBER(Dispersion!$E$10)),'Emissions (start here)'!J43*2000*453.59/8760/3600*Dispersion!$E$10,0)</f>
        <v>0</v>
      </c>
      <c r="R43" s="74">
        <f>IF(AND(ISNUMBER('Emissions (start here)'!J43),ISNUMBER(Dispersion!$E$11)),'Emissions (start here)'!J43*2000*453.59/8760/3600*Dispersion!$E$11,0)</f>
        <v>0</v>
      </c>
      <c r="S43" s="74">
        <f>IF(AND(ISNUMBER('Emissions (start here)'!K43),ISNUMBER(Dispersion!$F$8)),'Emissions (start here)'!K43*453.59/3600*Dispersion!$F$8,0)</f>
        <v>0</v>
      </c>
      <c r="T43" s="74">
        <f>IF(AND(ISNUMBER('Emissions (start here)'!K43),ISNUMBER(Dispersion!$F$9)),'Emissions (start here)'!K43*453.59/3600*Dispersion!$F$9,0)</f>
        <v>0</v>
      </c>
      <c r="U43" s="74">
        <f>IF(AND(ISNUMBER('Emissions (start here)'!L43),ISNUMBER(Dispersion!$F$10)),'Emissions (start here)'!L43*2000*453.59/8760/3600*Dispersion!$F$10,0)</f>
        <v>0</v>
      </c>
      <c r="V43" s="74">
        <f>IF(AND(ISNUMBER('Emissions (start here)'!L43),ISNUMBER(Dispersion!$F$11)),'Emissions (start here)'!L43*2000*453.59/8760/3600*Dispersion!$F$11,0)</f>
        <v>0</v>
      </c>
      <c r="W43" s="74">
        <f>IF(AND(ISNUMBER('Emissions (start here)'!M43),ISNUMBER(Dispersion!$G$8)),'Emissions (start here)'!M43*453.59/3600*Dispersion!$G$8,0)</f>
        <v>0</v>
      </c>
      <c r="X43" s="74">
        <f>IF(AND(ISNUMBER('Emissions (start here)'!M43),ISNUMBER(Dispersion!$G$9)),'Emissions (start here)'!M43*453.59/3600*Dispersion!$G$9,0)</f>
        <v>0</v>
      </c>
      <c r="Y43" s="74">
        <f>IF(AND(ISNUMBER('Emissions (start here)'!N43),ISNUMBER(Dispersion!$G$10)),'Emissions (start here)'!N43*2000*453.59/8760/3600*Dispersion!$G$10,0)</f>
        <v>0</v>
      </c>
      <c r="Z43" s="74">
        <f>IF(AND(ISNUMBER('Emissions (start here)'!N43),ISNUMBER(Dispersion!$G$11)),'Emissions (start here)'!N43*2000*453.59/8760/3600*Dispersion!$G$11,0)</f>
        <v>0</v>
      </c>
      <c r="AA43" s="74">
        <f>IF(AND(ISNUMBER('Emissions (start here)'!O43),ISNUMBER(Dispersion!$H$8)),'Emissions (start here)'!O43*453.59/3600*Dispersion!$H$8,0)</f>
        <v>0</v>
      </c>
      <c r="AB43" s="74">
        <f>IF(AND(ISNUMBER('Emissions (start here)'!O43),ISNUMBER(Dispersion!$H$9)),'Emissions (start here)'!O43*453.59/3600*Dispersion!$H$9,0)</f>
        <v>0</v>
      </c>
      <c r="AC43" s="74">
        <f>IF(AND(ISNUMBER('Emissions (start here)'!P43),ISNUMBER(Dispersion!$H$10)),'Emissions (start here)'!P43*2000*453.59/8760/3600*Dispersion!$H$10,0)</f>
        <v>0</v>
      </c>
      <c r="AD43" s="74">
        <f>IF(AND(ISNUMBER('Emissions (start here)'!P43),ISNUMBER(Dispersion!$H$11)),'Emissions (start here)'!P43*2000*453.59/8760/3600*Dispersion!$H$11,0)</f>
        <v>0</v>
      </c>
      <c r="AE43" s="74">
        <f>IF(AND(ISNUMBER('Emissions (start here)'!Q43),ISNUMBER(Dispersion!$I$8)),'Emissions (start here)'!Q43*453.59/3600*Dispersion!$I$8,0)</f>
        <v>0</v>
      </c>
      <c r="AF43" s="74">
        <f>IF(AND(ISNUMBER('Emissions (start here)'!Q43),ISNUMBER(Dispersion!$I$9)),'Emissions (start here)'!Q43*453.59/3600*Dispersion!$I$9,0)</f>
        <v>0</v>
      </c>
      <c r="AG43" s="74">
        <f>IF(AND(ISNUMBER('Emissions (start here)'!R43),ISNUMBER(Dispersion!$I$10)),'Emissions (start here)'!R43*2000*453.59/8760/3600*Dispersion!$I$10,0)</f>
        <v>0</v>
      </c>
      <c r="AH43" s="74">
        <f>IF(AND(ISNUMBER('Emissions (start here)'!R43),ISNUMBER(Dispersion!$I$11)),'Emissions (start here)'!R43*2000*453.59/8760/3600*Dispersion!$I$11,0)</f>
        <v>0</v>
      </c>
      <c r="AI43" s="74">
        <f>IF(AND(ISNUMBER('Emissions (start here)'!S43),ISNUMBER(Dispersion!$J$8)),'Emissions (start here)'!S43*453.59/3600*Dispersion!$J$8,0)</f>
        <v>0</v>
      </c>
      <c r="AJ43" s="74">
        <f>IF(AND(ISNUMBER('Emissions (start here)'!S43),ISNUMBER(Dispersion!$J$9)),'Emissions (start here)'!S43*453.59/3600*Dispersion!$J$9,0)</f>
        <v>0</v>
      </c>
      <c r="AK43" s="74">
        <f>IF(AND(ISNUMBER('Emissions (start here)'!T43),ISNUMBER(Dispersion!$J$10)),'Emissions (start here)'!T43*2000*453.59/8760/3600*Dispersion!$J$10,0)</f>
        <v>0</v>
      </c>
      <c r="AL43" s="74">
        <f>IF(AND(ISNUMBER('Emissions (start here)'!T43),ISNUMBER(Dispersion!$J$11)),'Emissions (start here)'!T43*2000*453.59/8760/3600*Dispersion!$J$11,0)</f>
        <v>0</v>
      </c>
      <c r="AM43" s="74">
        <f>IF(AND(ISNUMBER('Emissions (start here)'!U43),ISNUMBER(Dispersion!$K$8)),'Emissions (start here)'!U43*453.59/3600*Dispersion!$K$8,0)</f>
        <v>0</v>
      </c>
      <c r="AN43" s="74">
        <f>IF(AND(ISNUMBER('Emissions (start here)'!U43),ISNUMBER(Dispersion!$K$9)),'Emissions (start here)'!U43*453.59/3600*Dispersion!$K$9,0)</f>
        <v>0</v>
      </c>
      <c r="AO43" s="74">
        <f>IF(AND(ISNUMBER('Emissions (start here)'!V43),ISNUMBER(Dispersion!$K$10)),'Emissions (start here)'!V43*2000*453.59/8760/3600*Dispersion!$K$10,0)</f>
        <v>0</v>
      </c>
      <c r="AP43" s="74">
        <f>IF(AND(ISNUMBER('Emissions (start here)'!V43),ISNUMBER(Dispersion!$K$11)),'Emissions (start here)'!V43*2000*453.59/8760/3600*Dispersion!$K$11,0)</f>
        <v>0</v>
      </c>
      <c r="AQ43" s="74">
        <f>IF(AND(ISNUMBER('Emissions (start here)'!W43),ISNUMBER(Dispersion!$L$8)),'Emissions (start here)'!W43*453.59/3600*Dispersion!$L$8,0)</f>
        <v>0</v>
      </c>
      <c r="AR43" s="74">
        <f>IF(AND(ISNUMBER('Emissions (start here)'!W43),ISNUMBER(Dispersion!$L$9)),'Emissions (start here)'!W43*453.59/3600*Dispersion!$L$9,0)</f>
        <v>0</v>
      </c>
      <c r="AS43" s="74">
        <f>IF(AND(ISNUMBER('Emissions (start here)'!X43),ISNUMBER(Dispersion!$L$10)),'Emissions (start here)'!X43*2000*453.59/8760/3600*Dispersion!$L$10,0)</f>
        <v>0</v>
      </c>
      <c r="AT43" s="74">
        <f>IF(AND(ISNUMBER('Emissions (start here)'!X43),ISNUMBER(Dispersion!$L$11)),'Emissions (start here)'!X43*2000*453.59/8760/3600*Dispersion!$L$11,0)</f>
        <v>0</v>
      </c>
      <c r="AU43" s="74">
        <f>IF(AND(ISNUMBER('Emissions (start here)'!Y43),ISNUMBER(Dispersion!$M$8)),'Emissions (start here)'!Y43*453.59/3600*Dispersion!$M$8,0)</f>
        <v>0</v>
      </c>
      <c r="AV43" s="74">
        <f>IF(AND(ISNUMBER('Emissions (start here)'!Y43),ISNUMBER(Dispersion!$M$9)),'Emissions (start here)'!Y43*453.59/3600*Dispersion!$M$9,0)</f>
        <v>0</v>
      </c>
      <c r="AW43" s="74">
        <f>IF(AND(ISNUMBER('Emissions (start here)'!Z43),ISNUMBER(Dispersion!$M$10)),'Emissions (start here)'!Z43*2000*453.59/8760/3600*Dispersion!$M$10,0)</f>
        <v>0</v>
      </c>
      <c r="AX43" s="74">
        <f>IF(AND(ISNUMBER('Emissions (start here)'!Z43),ISNUMBER(Dispersion!$M$11)),'Emissions (start here)'!Z43*2000*453.59/8760/3600*Dispersion!$M$11,0)</f>
        <v>0</v>
      </c>
      <c r="AY43" s="74">
        <f>IF(AND(ISNUMBER('Emissions (start here)'!AA43),ISNUMBER(Dispersion!$N$8)),'Emissions (start here)'!AA43*453.59/3600*Dispersion!$N$8,0)</f>
        <v>0</v>
      </c>
      <c r="AZ43" s="74">
        <f>IF(AND(ISNUMBER('Emissions (start here)'!AA43),ISNUMBER(Dispersion!$N$9)),'Emissions (start here)'!AA43*453.59/3600*Dispersion!$N$9,0)</f>
        <v>0</v>
      </c>
      <c r="BA43" s="74">
        <f>IF(AND(ISNUMBER('Emissions (start here)'!AB43),ISNUMBER(Dispersion!$N$10)),'Emissions (start here)'!AB43*2000*453.59/8760/3600*Dispersion!$N$10,0)</f>
        <v>0</v>
      </c>
      <c r="BB43" s="74">
        <f>IF(AND(ISNUMBER('Emissions (start here)'!AB43),ISNUMBER(Dispersion!$N$11)),'Emissions (start here)'!AB43*2000*453.59/8760/3600*Dispersion!$N$11,0)</f>
        <v>0</v>
      </c>
      <c r="BC43" s="74">
        <f>IF(AND(ISNUMBER('Emissions (start here)'!AC43),ISNUMBER(Dispersion!$O$8)),'Emissions (start here)'!AC43*453.59/3600*Dispersion!$O$8,0)</f>
        <v>0</v>
      </c>
      <c r="BD43" s="74">
        <f>IF(AND(ISNUMBER('Emissions (start here)'!AC43),ISNUMBER(Dispersion!$O$9)),'Emissions (start here)'!AC43*453.59/3600*Dispersion!$O$9,0)</f>
        <v>0</v>
      </c>
      <c r="BE43" s="74">
        <f>IF(AND(ISNUMBER('Emissions (start here)'!AD43),ISNUMBER(Dispersion!$O$10)),'Emissions (start here)'!AD43*2000*453.59/8760/3600*Dispersion!$O$10,0)</f>
        <v>0</v>
      </c>
      <c r="BF43" s="74">
        <f>IF(AND(ISNUMBER('Emissions (start here)'!AD43),ISNUMBER(Dispersion!$O$11)),'Emissions (start here)'!AD43*2000*453.59/8760/3600*Dispersion!$O$11,0)</f>
        <v>0</v>
      </c>
      <c r="BG43" s="74">
        <f>IF(AND(ISNUMBER('Emissions (start here)'!AE43),ISNUMBER(Dispersion!$P$8)),'Emissions (start here)'!AE43*453.59/3600*Dispersion!$P$8,0)</f>
        <v>0</v>
      </c>
      <c r="BH43" s="74">
        <f>IF(AND(ISNUMBER('Emissions (start here)'!AE43),ISNUMBER(Dispersion!$P$9)),'Emissions (start here)'!AE43*453.59/3600*Dispersion!$P$9,0)</f>
        <v>0</v>
      </c>
      <c r="BI43" s="74">
        <f>IF(AND(ISNUMBER('Emissions (start here)'!AF43),ISNUMBER(Dispersion!$P$10)),'Emissions (start here)'!AF43*2000*453.59/8760/3600*Dispersion!$P$10,0)</f>
        <v>0</v>
      </c>
      <c r="BJ43" s="74">
        <f>IF(AND(ISNUMBER('Emissions (start here)'!AF43),ISNUMBER(Dispersion!$P$11)),'Emissions (start here)'!AF43*2000*453.59/8760/3600*Dispersion!$P$11,0)</f>
        <v>0</v>
      </c>
      <c r="BK43" s="74">
        <f>IF(AND(ISNUMBER('Emissions (start here)'!AG43),ISNUMBER(Dispersion!$Q$8)),'Emissions (start here)'!AG43*453.59/3600*Dispersion!$Q$8,0)</f>
        <v>0</v>
      </c>
      <c r="BL43" s="74">
        <f>IF(AND(ISNUMBER('Emissions (start here)'!AG43),ISNUMBER(Dispersion!$Q$9)),'Emissions (start here)'!AG43*453.59/3600*Dispersion!$Q$9,0)</f>
        <v>0</v>
      </c>
      <c r="BM43" s="74">
        <f>IF(AND(ISNUMBER('Emissions (start here)'!AH43),ISNUMBER(Dispersion!$Q$10)),'Emissions (start here)'!AH43*2000*453.59/8760/3600*Dispersion!$Q$10,0)</f>
        <v>0</v>
      </c>
      <c r="BN43" s="74">
        <f>IF(AND(ISNUMBER('Emissions (start here)'!AH43),ISNUMBER(Dispersion!$Q$11)),'Emissions (start here)'!AH43*2000*453.59/8760/3600*Dispersion!$Q$11,0)</f>
        <v>0</v>
      </c>
      <c r="BO43" s="74">
        <f>IF(AND(ISNUMBER('Emissions (start here)'!AI43),ISNUMBER(Dispersion!$R$8)),'Emissions (start here)'!AI43*453.59/3600*Dispersion!$R$8,0)</f>
        <v>0</v>
      </c>
      <c r="BP43" s="74">
        <f>IF(AND(ISNUMBER('Emissions (start here)'!AI43),ISNUMBER(Dispersion!$R$9)),'Emissions (start here)'!AI43*453.59/3600*Dispersion!$R$9,0)</f>
        <v>0</v>
      </c>
      <c r="BQ43" s="74">
        <f>IF(AND(ISNUMBER('Emissions (start here)'!AJ43),ISNUMBER(Dispersion!$R$10)),'Emissions (start here)'!AJ43*2000*453.59/8760/3600*Dispersion!$R$10,0)</f>
        <v>0</v>
      </c>
      <c r="BR43" s="74">
        <f>IF(AND(ISNUMBER('Emissions (start here)'!AJ43),ISNUMBER(Dispersion!$R$11)),'Emissions (start here)'!AJ43*2000*453.59/8760/3600*Dispersion!$R$11,0)</f>
        <v>0</v>
      </c>
      <c r="BS43" s="74">
        <f>IF(AND(ISNUMBER('Emissions (start here)'!AK43),ISNUMBER(Dispersion!$S$8)),'Emissions (start here)'!AK43*453.59/3600*Dispersion!$S$8,0)</f>
        <v>0</v>
      </c>
      <c r="BT43" s="74">
        <f>IF(AND(ISNUMBER('Emissions (start here)'!AK43),ISNUMBER(Dispersion!$S$9)),'Emissions (start here)'!AK43*453.59/3600*Dispersion!$S$9,0)</f>
        <v>0</v>
      </c>
      <c r="BU43" s="74">
        <f>IF(AND(ISNUMBER('Emissions (start here)'!AL43),ISNUMBER(Dispersion!$S$10)),'Emissions (start here)'!AL43*2000*453.59/8760/3600*Dispersion!$S$10,0)</f>
        <v>0</v>
      </c>
      <c r="BV43" s="74">
        <f>IF(AND(ISNUMBER('Emissions (start here)'!AL43),ISNUMBER(Dispersion!$S$11)),'Emissions (start here)'!AL43*2000*453.59/8760/3600*Dispersion!$S$11,0)</f>
        <v>0</v>
      </c>
      <c r="BW43" s="74">
        <f>IF(AND(ISNUMBER('Emissions (start here)'!AM43),ISNUMBER(Dispersion!$T$8)),'Emissions (start here)'!AM43*453.59/3600*Dispersion!$T$8,0)</f>
        <v>0</v>
      </c>
      <c r="BX43" s="74">
        <f>IF(AND(ISNUMBER('Emissions (start here)'!AM43),ISNUMBER(Dispersion!$T$9)),'Emissions (start here)'!AM43*453.59/3600*Dispersion!$T$9,0)</f>
        <v>0</v>
      </c>
      <c r="BY43" s="74">
        <f>IF(AND(ISNUMBER('Emissions (start here)'!AN43),ISNUMBER(Dispersion!$T$10)),'Emissions (start here)'!AN43*2000*453.59/8760/3600*Dispersion!$T$10,0)</f>
        <v>0</v>
      </c>
      <c r="BZ43" s="74">
        <f>IF(AND(ISNUMBER('Emissions (start here)'!AN43),ISNUMBER(Dispersion!$T$11)),'Emissions (start here)'!AN43*2000*453.59/8760/3600*Dispersion!$T$11,0)</f>
        <v>0</v>
      </c>
      <c r="CA43" s="74">
        <f>IF(AND(ISNUMBER('Emissions (start here)'!AO43),ISNUMBER(Dispersion!$U$8)),'Emissions (start here)'!AO43*453.59/3600*Dispersion!$U$8,0)</f>
        <v>0</v>
      </c>
      <c r="CB43" s="74">
        <f>IF(AND(ISNUMBER('Emissions (start here)'!AO43),ISNUMBER(Dispersion!$U$9)),'Emissions (start here)'!AO43*453.59/3600*Dispersion!$U$9,0)</f>
        <v>0</v>
      </c>
      <c r="CC43" s="74">
        <f>IF(AND(ISNUMBER('Emissions (start here)'!AP43),ISNUMBER(Dispersion!$U$10)),'Emissions (start here)'!AP43*2000*453.59/8760/3600*Dispersion!$U$10,0)</f>
        <v>0</v>
      </c>
      <c r="CD43" s="74">
        <f>IF(AND(ISNUMBER('Emissions (start here)'!AP43),ISNUMBER(Dispersion!$U$11)),'Emissions (start here)'!AP43*2000*453.59/8760/3600*Dispersion!$U$11,0)</f>
        <v>0</v>
      </c>
      <c r="CE43" s="74">
        <f>IF(AND(ISNUMBER('Emissions (start here)'!AQ43),ISNUMBER(Dispersion!$V$8)),'Emissions (start here)'!AQ43*453.59/3600*Dispersion!$V$8,0)</f>
        <v>0</v>
      </c>
      <c r="CF43" s="74">
        <f>IF(AND(ISNUMBER('Emissions (start here)'!AQ43),ISNUMBER(Dispersion!$V$9)),'Emissions (start here)'!AQ43*453.59/3600*Dispersion!$V$9,0)</f>
        <v>0</v>
      </c>
      <c r="CG43" s="74">
        <f>IF(AND(ISNUMBER('Emissions (start here)'!AR43),ISNUMBER(Dispersion!$V$10)),'Emissions (start here)'!AR43*2000*453.59/8760/3600*Dispersion!$V$10,0)</f>
        <v>0</v>
      </c>
      <c r="CH43" s="74">
        <f>IF(AND(ISNUMBER('Emissions (start here)'!AR43),ISNUMBER(Dispersion!$V$11)),'Emissions (start here)'!AR43*2000*453.59/8760/3600*Dispersion!$V$11,0)</f>
        <v>0</v>
      </c>
      <c r="CI43" s="74">
        <f>IF(AND(ISNUMBER('Emissions (start here)'!AS43),ISNUMBER(Dispersion!$W$8)),'Emissions (start here)'!AS43*453.59/3600*Dispersion!$W$8,0)</f>
        <v>0</v>
      </c>
      <c r="CJ43" s="74">
        <f>IF(AND(ISNUMBER('Emissions (start here)'!AS43),ISNUMBER(Dispersion!$W$9)),'Emissions (start here)'!AS43*453.59/3600*Dispersion!$W$9,0)</f>
        <v>0</v>
      </c>
      <c r="CK43" s="74">
        <f>IF(AND(ISNUMBER('Emissions (start here)'!AT43),ISNUMBER(Dispersion!$W$10)),'Emissions (start here)'!AT43*2000*453.59/8760/3600*Dispersion!$W$10,0)</f>
        <v>0</v>
      </c>
      <c r="CL43" s="74">
        <f>IF(AND(ISNUMBER('Emissions (start here)'!AT43),ISNUMBER(Dispersion!$W$11)),'Emissions (start here)'!AT43*2000*453.59/8760/3600*Dispersion!$W$11,0)</f>
        <v>0</v>
      </c>
      <c r="CM43" s="74">
        <f>IF(AND(ISNUMBER('Emissions (start here)'!AU43),ISNUMBER(Dispersion!$X$8)),'Emissions (start here)'!AU43*453.59/3600*Dispersion!$X$8,0)</f>
        <v>0</v>
      </c>
      <c r="CN43" s="74">
        <f>IF(AND(ISNUMBER('Emissions (start here)'!AU43),ISNUMBER(Dispersion!$X$9)),'Emissions (start here)'!AU43*453.59/3600*Dispersion!$X$9,0)</f>
        <v>0</v>
      </c>
      <c r="CO43" s="74">
        <f>IF(AND(ISNUMBER('Emissions (start here)'!AV43),ISNUMBER(Dispersion!$X$10)),'Emissions (start here)'!AV43*2000*453.59/8760/3600*Dispersion!$X$10,0)</f>
        <v>0</v>
      </c>
      <c r="CP43" s="74">
        <f>IF(AND(ISNUMBER('Emissions (start here)'!AV43),ISNUMBER(Dispersion!$X$11)),'Emissions (start here)'!AV43*2000*453.59/8760/3600*Dispersion!$X$11,0)</f>
        <v>0</v>
      </c>
      <c r="CQ43" s="74">
        <f>IF(AND(ISNUMBER('Emissions (start here)'!AW43),ISNUMBER(Dispersion!$Y$8)),'Emissions (start here)'!AW43*453.59/3600*Dispersion!$Y$8,0)</f>
        <v>0</v>
      </c>
      <c r="CR43" s="74">
        <f>IF(AND(ISNUMBER('Emissions (start here)'!AW43),ISNUMBER(Dispersion!$Y$9)),'Emissions (start here)'!AW43*453.59/3600*Dispersion!$Y$9,0)</f>
        <v>0</v>
      </c>
      <c r="CS43" s="74">
        <f>IF(AND(ISNUMBER('Emissions (start here)'!AX43),ISNUMBER(Dispersion!$Y$10)),'Emissions (start here)'!AX43*2000*453.59/8760/3600*Dispersion!$Y$10,0)</f>
        <v>0</v>
      </c>
      <c r="CT43" s="74">
        <f>IF(AND(ISNUMBER('Emissions (start here)'!AX43),ISNUMBER(Dispersion!$Y$11)),'Emissions (start here)'!AX43*2000*453.59/8760/3600*Dispersion!$Y$11,0)</f>
        <v>0</v>
      </c>
      <c r="CU43" s="74">
        <f>IF(AND(ISNUMBER('Emissions (start here)'!AY43),ISNUMBER(Dispersion!$Z$8)),'Emissions (start here)'!AY43*453.59/3600*Dispersion!$Z$8,0)</f>
        <v>0</v>
      </c>
      <c r="CV43" s="74">
        <f>IF(AND(ISNUMBER('Emissions (start here)'!AY43),ISNUMBER(Dispersion!$Z$9)),'Emissions (start here)'!AY43*453.59/3600*Dispersion!$Z$9,0)</f>
        <v>0</v>
      </c>
      <c r="CW43" s="74">
        <f>IF(AND(ISNUMBER('Emissions (start here)'!AZ43),ISNUMBER(Dispersion!$Z$10)),'Emissions (start here)'!AZ43*2000*453.59/8760/3600*Dispersion!$Z$10,0)</f>
        <v>0</v>
      </c>
      <c r="CX43" s="74">
        <f>IF(AND(ISNUMBER('Emissions (start here)'!AZ43),ISNUMBER(Dispersion!$Z$11)),'Emissions (start here)'!AZ43*2000*453.59/8760/3600*Dispersion!$Z$11,0)</f>
        <v>0</v>
      </c>
      <c r="CY43" s="74">
        <f>IF(AND(ISNUMBER('Emissions (start here)'!BA43),ISNUMBER(Dispersion!$AA$8)),'Emissions (start here)'!BA43*453.59/3600*Dispersion!$AA$8,0)</f>
        <v>0</v>
      </c>
      <c r="CZ43" s="74">
        <f>IF(AND(ISNUMBER('Emissions (start here)'!BA43),ISNUMBER(Dispersion!$AA$9)),'Emissions (start here)'!BA43*453.59/3600*Dispersion!$AA$9,0)</f>
        <v>0</v>
      </c>
      <c r="DA43" s="74">
        <f>IF(AND(ISNUMBER('Emissions (start here)'!BB43),ISNUMBER(Dispersion!$AA$10)),'Emissions (start here)'!BB43*2000*453.59/8760/3600*Dispersion!$AA$10,0)</f>
        <v>0</v>
      </c>
      <c r="DB43" s="74">
        <f>IF(AND(ISNUMBER('Emissions (start here)'!BB43),ISNUMBER(Dispersion!$AA$11)),'Emissions (start here)'!BB43*2000*453.59/8760/3600*Dispersion!$AA$11,0)</f>
        <v>0</v>
      </c>
      <c r="DC43" s="74">
        <f>IF(AND(ISNUMBER('Emissions (start here)'!BC43),ISNUMBER(Dispersion!$AB$8)),'Emissions (start here)'!BC43*453.59/3600*Dispersion!$AB$8,0)</f>
        <v>0</v>
      </c>
      <c r="DD43" s="74">
        <f>IF(AND(ISNUMBER('Emissions (start here)'!BC43),ISNUMBER(Dispersion!$AB$9)),'Emissions (start here)'!BC43*453.59/3600*Dispersion!$AB$9,0)</f>
        <v>0</v>
      </c>
      <c r="DE43" s="74">
        <f>IF(AND(ISNUMBER('Emissions (start here)'!BD43),ISNUMBER(Dispersion!$AB$10)),'Emissions (start here)'!BD43*2000*453.59/8760/3600*Dispersion!$AB$10,0)</f>
        <v>0</v>
      </c>
      <c r="DF43" s="74">
        <f>IF(AND(ISNUMBER('Emissions (start here)'!BD43),ISNUMBER(Dispersion!$AB$11)),'Emissions (start here)'!BD43*2000*453.59/8760/3600*Dispersion!$AB$11,0)</f>
        <v>0</v>
      </c>
      <c r="DG43" s="74">
        <f>IF(AND(ISNUMBER('Emissions (start here)'!BE43),ISNUMBER(Dispersion!$AC$8)),'Emissions (start here)'!BE43*453.59/3600*Dispersion!$AC$8,0)</f>
        <v>0</v>
      </c>
      <c r="DH43" s="74">
        <f>IF(AND(ISNUMBER('Emissions (start here)'!BE43),ISNUMBER(Dispersion!$AC$9)),'Emissions (start here)'!BE43*453.59/3600*Dispersion!$AC$9,0)</f>
        <v>0</v>
      </c>
      <c r="DI43" s="74">
        <f>IF(AND(ISNUMBER('Emissions (start here)'!BF43),ISNUMBER(Dispersion!$AC$10)),'Emissions (start here)'!BF43*2000*453.59/8760/3600*Dispersion!$AC$10,0)</f>
        <v>0</v>
      </c>
      <c r="DJ43" s="74">
        <f>IF(AND(ISNUMBER('Emissions (start here)'!BF43),ISNUMBER(Dispersion!$AC$11)),'Emissions (start here)'!BF43*2000*453.59/8760/3600*Dispersion!$AC$11,0)</f>
        <v>0</v>
      </c>
      <c r="DK43" s="74">
        <f>IF(AND(ISNUMBER('Emissions (start here)'!BG43),ISNUMBER(Dispersion!$AD$8)),'Emissions (start here)'!BG43*453.59/3600*Dispersion!$AD$8,0)</f>
        <v>0</v>
      </c>
      <c r="DL43" s="74">
        <f>IF(AND(ISNUMBER('Emissions (start here)'!BG43),ISNUMBER(Dispersion!$AD$9)),'Emissions (start here)'!BG43*453.59/3600*Dispersion!$AD$9,0)</f>
        <v>0</v>
      </c>
      <c r="DM43" s="74">
        <f>IF(AND(ISNUMBER('Emissions (start here)'!BH43),ISNUMBER(Dispersion!$AD$10)),'Emissions (start here)'!BH43*2000*453.59/8760/3600*Dispersion!$AD$10,0)</f>
        <v>0</v>
      </c>
      <c r="DN43" s="74">
        <f>IF(AND(ISNUMBER('Emissions (start here)'!BH43),ISNUMBER(Dispersion!$AD$11)),'Emissions (start here)'!BH43*2000*453.59/8760/3600*Dispersion!$AD$11,0)</f>
        <v>0</v>
      </c>
      <c r="DO43" s="74">
        <f>IF(AND(ISNUMBER('Emissions (start here)'!BI43),ISNUMBER(Dispersion!$AE$8)),'Emissions (start here)'!BI43*453.59/3600*Dispersion!$AE$8,0)</f>
        <v>0</v>
      </c>
      <c r="DP43" s="74">
        <f>IF(AND(ISNUMBER('Emissions (start here)'!BI43),ISNUMBER(Dispersion!$AE$9)),'Emissions (start here)'!BI43*453.59/3600*Dispersion!$AE$9,0)</f>
        <v>0</v>
      </c>
      <c r="DQ43" s="74">
        <f>IF(AND(ISNUMBER('Emissions (start here)'!BJ43),ISNUMBER(Dispersion!$AE$10)),'Emissions (start here)'!BJ43*2000*453.59/8760/3600*Dispersion!$AE$10,0)</f>
        <v>0</v>
      </c>
      <c r="DR43" s="74">
        <f>IF(AND(ISNUMBER('Emissions (start here)'!BJ43),ISNUMBER(Dispersion!$AE$11)),'Emissions (start here)'!BJ43*2000*453.59/8760/3600*Dispersion!$AE$11,0)</f>
        <v>0</v>
      </c>
      <c r="DS43" s="74">
        <f>IF(AND(ISNUMBER('Emissions (start here)'!BK43),ISNUMBER(Dispersion!$AF$8)),'Emissions (start here)'!BK43*453.59/3600*Dispersion!$AF$8,0)</f>
        <v>0</v>
      </c>
      <c r="DT43" s="74">
        <f>IF(AND(ISNUMBER('Emissions (start here)'!BK43),ISNUMBER(Dispersion!$AF$9)),'Emissions (start here)'!BK43*453.59/3600*Dispersion!$AF$9,0)</f>
        <v>0</v>
      </c>
      <c r="DU43" s="74">
        <f>IF(AND(ISNUMBER('Emissions (start here)'!BL43),ISNUMBER(Dispersion!$AF$10)),'Emissions (start here)'!BL43*2000*453.59/8760/3600*Dispersion!$AF$10,0)</f>
        <v>0</v>
      </c>
      <c r="DV43" s="74">
        <f>IF(AND(ISNUMBER('Emissions (start here)'!BL43),ISNUMBER(Dispersion!$AF$11)),'Emissions (start here)'!BL43*2000*453.59/8760/3600*Dispersion!$AF$11,0)</f>
        <v>0</v>
      </c>
      <c r="DW43" s="74">
        <f>IF(AND(ISNUMBER('Emissions (start here)'!BM43),ISNUMBER(Dispersion!$AG$8)),'Emissions (start here)'!BM43*453.59/3600*Dispersion!$AG$8,0)</f>
        <v>0</v>
      </c>
      <c r="DX43" s="74">
        <f>IF(AND(ISNUMBER('Emissions (start here)'!BM43),ISNUMBER(Dispersion!$AG$9)),'Emissions (start here)'!BM43*453.59/3600*Dispersion!$AG$9,0)</f>
        <v>0</v>
      </c>
      <c r="DY43" s="74">
        <f>IF(AND(ISNUMBER('Emissions (start here)'!BN43),ISNUMBER(Dispersion!$AG$10)),'Emissions (start here)'!BN43*2000*453.59/8760/3600*Dispersion!$AG$10,0)</f>
        <v>0</v>
      </c>
      <c r="DZ43" s="74">
        <f>IF(AND(ISNUMBER('Emissions (start here)'!BN43),ISNUMBER(Dispersion!$AG$11)),'Emissions (start here)'!BN43*2000*453.59/8760/3600*Dispersion!$AG$11,0)</f>
        <v>0</v>
      </c>
      <c r="EA43" s="74">
        <f>IF(AND(ISNUMBER('Emissions (start here)'!BO43),ISNUMBER(Dispersion!$AH$8)),'Emissions (start here)'!BO43*453.59/3600*Dispersion!$AH$8,0)</f>
        <v>0</v>
      </c>
      <c r="EB43" s="74">
        <f>IF(AND(ISNUMBER('Emissions (start here)'!BO43),ISNUMBER(Dispersion!$AH$9)),'Emissions (start here)'!BO43*453.59/3600*Dispersion!$AH$9,0)</f>
        <v>0</v>
      </c>
      <c r="EC43" s="74">
        <f>IF(AND(ISNUMBER('Emissions (start here)'!BP43),ISNUMBER(Dispersion!$AH$10)),'Emissions (start here)'!BP43*2000*453.59/8760/3600*Dispersion!$AH$10,0)</f>
        <v>0</v>
      </c>
      <c r="ED43" s="74">
        <f>IF(AND(ISNUMBER('Emissions (start here)'!BP43),ISNUMBER(Dispersion!$AH$11)),'Emissions (start here)'!BP43*2000*453.59/8760/3600*Dispersion!$AH$11,0)</f>
        <v>0</v>
      </c>
      <c r="EE43" s="74">
        <f>IF(AND(ISNUMBER('Emissions (start here)'!BQ43),ISNUMBER(Dispersion!$AI$8)),'Emissions (start here)'!BQ43*453.59/3600*Dispersion!$AI$8,0)</f>
        <v>0</v>
      </c>
      <c r="EF43" s="74">
        <f>IF(AND(ISNUMBER('Emissions (start here)'!BQ43),ISNUMBER(Dispersion!$AI$9)),'Emissions (start here)'!BQ43*453.59/3600*Dispersion!$AI$9,0)</f>
        <v>0</v>
      </c>
      <c r="EG43" s="74">
        <f>IF(AND(ISNUMBER('Emissions (start here)'!BR43),ISNUMBER(Dispersion!$AI$10)),'Emissions (start here)'!BR43*2000*453.59/8760/3600*Dispersion!$AI$10,0)</f>
        <v>0</v>
      </c>
      <c r="EH43" s="74">
        <f>IF(AND(ISNUMBER('Emissions (start here)'!BR43),ISNUMBER(Dispersion!$AI$11)),'Emissions (start here)'!BR43*2000*453.59/8760/3600*Dispersion!$AI$11,0)</f>
        <v>0</v>
      </c>
      <c r="EI43" s="74">
        <f>IF(AND(ISNUMBER('Emissions (start here)'!BS43),ISNUMBER(Dispersion!$AJ$8)),'Emissions (start here)'!BS43*453.59/3600*Dispersion!$AJ$8,0)</f>
        <v>0</v>
      </c>
      <c r="EJ43" s="74">
        <f>IF(AND(ISNUMBER('Emissions (start here)'!BS43),ISNUMBER(Dispersion!$AJ$9)),'Emissions (start here)'!BS43*453.59/3600*Dispersion!$AJ$9,0)</f>
        <v>0</v>
      </c>
      <c r="EK43" s="74">
        <f>IF(AND(ISNUMBER('Emissions (start here)'!BT43),ISNUMBER(Dispersion!$AJ$10)),'Emissions (start here)'!BT43*2000*453.59/8760/3600*Dispersion!$AJ$10,0)</f>
        <v>0</v>
      </c>
      <c r="EL43" s="74">
        <f>IF(AND(ISNUMBER('Emissions (start here)'!BT43),ISNUMBER(Dispersion!$AJ$11)),'Emissions (start here)'!BT43*2000*453.59/8760/3600*Dispersion!$AJ$11,0)</f>
        <v>0</v>
      </c>
      <c r="EM43" s="74">
        <f>IF(AND(ISNUMBER('Emissions (start here)'!BU43),ISNUMBER(Dispersion!$AK$8)),'Emissions (start here)'!BU43*453.59/3600*Dispersion!$AK$8,0)</f>
        <v>0</v>
      </c>
      <c r="EN43" s="74">
        <f>IF(AND(ISNUMBER('Emissions (start here)'!BU43),ISNUMBER(Dispersion!$AK$9)),'Emissions (start here)'!BU43*453.59/3600*Dispersion!$AK$9,0)</f>
        <v>0</v>
      </c>
      <c r="EO43" s="74">
        <f>IF(AND(ISNUMBER('Emissions (start here)'!BV43),ISNUMBER(Dispersion!$AK$10)),'Emissions (start here)'!BV43*2000*453.59/8760/3600*Dispersion!$AK$10,0)</f>
        <v>0</v>
      </c>
      <c r="EP43" s="74">
        <f>IF(AND(ISNUMBER('Emissions (start here)'!BV43),ISNUMBER(Dispersion!$AK$11)),'Emissions (start here)'!BV43*2000*453.59/8760/3600*Dispersion!$AK$11,0)</f>
        <v>0</v>
      </c>
      <c r="EQ43" s="74">
        <f>IF(AND(ISNUMBER('Emissions (start here)'!BW43),ISNUMBER(Dispersion!$AL$8)),'Emissions (start here)'!BW43*453.59/3600*Dispersion!$AL$8,0)</f>
        <v>0</v>
      </c>
      <c r="ER43" s="74">
        <f>IF(AND(ISNUMBER('Emissions (start here)'!BW43),ISNUMBER(Dispersion!$AL$9)),'Emissions (start here)'!BW43*453.59/3600*Dispersion!$AL$9,0)</f>
        <v>0</v>
      </c>
      <c r="ES43" s="74">
        <f>IF(AND(ISNUMBER('Emissions (start here)'!BX43),ISNUMBER(Dispersion!$AL$10)),'Emissions (start here)'!BX43*2000*453.59/8760/3600*Dispersion!$AL$10,0)</f>
        <v>0</v>
      </c>
      <c r="ET43" s="74">
        <f>IF(AND(ISNUMBER('Emissions (start here)'!BX43),ISNUMBER(Dispersion!$AL$11)),'Emissions (start here)'!BX43*2000*453.59/8760/3600*Dispersion!$AL$11,0)</f>
        <v>0</v>
      </c>
      <c r="EU43" s="74">
        <f>IF(AND(ISNUMBER('Emissions (start here)'!BY43),ISNUMBER(Dispersion!$AM$8)),'Emissions (start here)'!BY43*453.59/3600*Dispersion!$AM$8,0)</f>
        <v>0</v>
      </c>
      <c r="EV43" s="74">
        <f>IF(AND(ISNUMBER('Emissions (start here)'!BY43),ISNUMBER(Dispersion!$AM$9)),'Emissions (start here)'!BY43*453.59/3600*Dispersion!$AM$9,0)</f>
        <v>0</v>
      </c>
      <c r="EW43" s="74">
        <f>IF(AND(ISNUMBER('Emissions (start here)'!BZ43),ISNUMBER(Dispersion!$AM$10)),'Emissions (start here)'!BZ43*2000*453.59/8760/3600*Dispersion!$AM$10,0)</f>
        <v>0</v>
      </c>
      <c r="EX43" s="74">
        <f>IF(AND(ISNUMBER('Emissions (start here)'!BZ43),ISNUMBER(Dispersion!$AM$11)),'Emissions (start here)'!BZ43*2000*453.59/8760/3600*Dispersion!$AM$11,0)</f>
        <v>0</v>
      </c>
      <c r="EY43" s="74">
        <f>IF(AND(ISNUMBER('Emissions (start here)'!CA43),ISNUMBER(Dispersion!$AN$8)),'Emissions (start here)'!CA43*453.59/3600*Dispersion!$AN$8,0)</f>
        <v>0</v>
      </c>
      <c r="EZ43" s="74">
        <f>IF(AND(ISNUMBER('Emissions (start here)'!CA43),ISNUMBER(Dispersion!$AN$9)),'Emissions (start here)'!CA43*453.59/3600*Dispersion!$AN$9,0)</f>
        <v>0</v>
      </c>
      <c r="FA43" s="74">
        <f>IF(AND(ISNUMBER('Emissions (start here)'!CB43),ISNUMBER(Dispersion!$AN$10)),'Emissions (start here)'!CB43*2000*453.59/8760/3600*Dispersion!$AN$10,0)</f>
        <v>0</v>
      </c>
      <c r="FB43" s="74">
        <f>IF(AND(ISNUMBER('Emissions (start here)'!CB43),ISNUMBER(Dispersion!$AN$11)),'Emissions (start here)'!CB43*2000*453.59/8760/3600*Dispersion!$AN$11,0)</f>
        <v>0</v>
      </c>
      <c r="FC43" s="74">
        <f>IF(AND(ISNUMBER('Emissions (start here)'!CC43),ISNUMBER(Dispersion!$AO$8)),'Emissions (start here)'!CC43*453.59/3600*Dispersion!$AO$8,0)</f>
        <v>0</v>
      </c>
      <c r="FD43" s="74">
        <f>IF(AND(ISNUMBER('Emissions (start here)'!CC43),ISNUMBER(Dispersion!$AO$9)),'Emissions (start here)'!CC43*453.59/3600*Dispersion!$AO$9,0)</f>
        <v>0</v>
      </c>
      <c r="FE43" s="74">
        <f>IF(AND(ISNUMBER('Emissions (start here)'!CD43),ISNUMBER(Dispersion!$AO$10)),'Emissions (start here)'!CD43*2000*453.59/8760/3600*Dispersion!$AO$10,0)</f>
        <v>0</v>
      </c>
      <c r="FF43" s="74">
        <f>IF(AND(ISNUMBER('Emissions (start here)'!CD43),ISNUMBER(Dispersion!$AO$11)),'Emissions (start here)'!CD43*2000*453.59/8760/3600*Dispersion!$AO$11,0)</f>
        <v>0</v>
      </c>
      <c r="FG43" s="74">
        <f>IF(AND(ISNUMBER('Emissions (start here)'!CE43),ISNUMBER(Dispersion!$AP$8)),'Emissions (start here)'!CE43*453.59/3600*Dispersion!$AP$8,0)</f>
        <v>0</v>
      </c>
      <c r="FH43" s="74">
        <f>IF(AND(ISNUMBER('Emissions (start here)'!CE43),ISNUMBER(Dispersion!$AP$9)),'Emissions (start here)'!CE43*453.59/3600*Dispersion!$AP$9,0)</f>
        <v>0</v>
      </c>
      <c r="FI43" s="74">
        <f>IF(AND(ISNUMBER('Emissions (start here)'!CF43),ISNUMBER(Dispersion!$AP$10)),'Emissions (start here)'!CF43*2000*453.59/8760/3600*Dispersion!$AP$10,0)</f>
        <v>0</v>
      </c>
      <c r="FJ43" s="74">
        <f>IF(AND(ISNUMBER('Emissions (start here)'!CF43),ISNUMBER(Dispersion!$AP$11)),'Emissions (start here)'!CF43*2000*453.59/8760/3600*Dispersion!$AP$11,0)</f>
        <v>0</v>
      </c>
      <c r="FK43" s="74">
        <f>IF(AND(ISNUMBER('Emissions (start here)'!CG43),ISNUMBER(Dispersion!$AQ$8)),'Emissions (start here)'!CG43*453.59/3600*Dispersion!$AQ$8,0)</f>
        <v>0</v>
      </c>
      <c r="FL43" s="74">
        <f>IF(AND(ISNUMBER('Emissions (start here)'!CG43),ISNUMBER(Dispersion!$AQ$9)),'Emissions (start here)'!CG43*453.59/3600*Dispersion!$AQ$9,0)</f>
        <v>0</v>
      </c>
      <c r="FM43" s="74">
        <f>IF(AND(ISNUMBER('Emissions (start here)'!CH43),ISNUMBER(Dispersion!$AQ$10)),'Emissions (start here)'!CH43*2000*453.59/8760/3600*Dispersion!$AQ$10,0)</f>
        <v>0</v>
      </c>
      <c r="FN43" s="74">
        <f>IF(AND(ISNUMBER('Emissions (start here)'!CH43),ISNUMBER(Dispersion!$AQ$11)),'Emissions (start here)'!CH43*2000*453.59/8760/3600*Dispersion!$AQ$11,0)</f>
        <v>0</v>
      </c>
      <c r="FO43" s="74">
        <f>IF(AND(ISNUMBER('Emissions (start here)'!CI43),ISNUMBER(Dispersion!$AR$8)),'Emissions (start here)'!CI43*453.59/3600*Dispersion!$AR$8,0)</f>
        <v>0</v>
      </c>
      <c r="FP43" s="74">
        <f>IF(AND(ISNUMBER('Emissions (start here)'!CI43),ISNUMBER(Dispersion!$AR$9)),'Emissions (start here)'!CI43*453.59/3600*Dispersion!$AR$9,0)</f>
        <v>0</v>
      </c>
      <c r="FQ43" s="74">
        <f>IF(AND(ISNUMBER('Emissions (start here)'!CJ43),ISNUMBER(Dispersion!$AR$10)),'Emissions (start here)'!CJ43*2000*453.59/8760/3600*Dispersion!$AR$10,0)</f>
        <v>0</v>
      </c>
      <c r="FR43" s="74">
        <f>IF(AND(ISNUMBER('Emissions (start here)'!CJ43),ISNUMBER(Dispersion!$AR$11)),'Emissions (start here)'!CJ43*2000*453.59/8760/3600*Dispersion!$AR$11,0)</f>
        <v>0</v>
      </c>
      <c r="FS43" s="74">
        <f>IF(AND(ISNUMBER('Emissions (start here)'!CK43),ISNUMBER(Dispersion!$AS$8)),'Emissions (start here)'!CK43*453.59/3600*Dispersion!$AS$8,0)</f>
        <v>0</v>
      </c>
      <c r="FT43" s="74">
        <f>IF(AND(ISNUMBER('Emissions (start here)'!CK43),ISNUMBER(Dispersion!$AS$9)),'Emissions (start here)'!CK43*453.59/3600*Dispersion!$AS$9,0)</f>
        <v>0</v>
      </c>
      <c r="FU43" s="74">
        <f>IF(AND(ISNUMBER('Emissions (start here)'!CL43),ISNUMBER(Dispersion!$AS$10)),'Emissions (start here)'!CL43*2000*453.59/8760/3600*Dispersion!$AS$10,0)</f>
        <v>0</v>
      </c>
      <c r="FV43" s="74">
        <f>IF(AND(ISNUMBER('Emissions (start here)'!CL43),ISNUMBER(Dispersion!$AS$11)),'Emissions (start here)'!CL43*2000*453.59/8760/3600*Dispersion!$AS$11,0)</f>
        <v>0</v>
      </c>
      <c r="FW43" s="74">
        <f>IF(AND(ISNUMBER('Emissions (start here)'!CM43),ISNUMBER(Dispersion!$AT$8)),'Emissions (start here)'!CM43*453.59/3600*Dispersion!$AT$8,0)</f>
        <v>0</v>
      </c>
      <c r="FX43" s="74">
        <f>IF(AND(ISNUMBER('Emissions (start here)'!CM43),ISNUMBER(Dispersion!$AT$9)),'Emissions (start here)'!CM43*453.59/3600*Dispersion!$AT$9,0)</f>
        <v>0</v>
      </c>
      <c r="FY43" s="74">
        <f>IF(AND(ISNUMBER('Emissions (start here)'!CN43),ISNUMBER(Dispersion!$AT$10)),'Emissions (start here)'!CN43*2000*453.59/8760/3600*Dispersion!$AT$10,0)</f>
        <v>0</v>
      </c>
      <c r="FZ43" s="74">
        <f>IF(AND(ISNUMBER('Emissions (start here)'!CN43),ISNUMBER(Dispersion!$AT$11)),'Emissions (start here)'!CN43*2000*453.59/8760/3600*Dispersion!$AT$11,0)</f>
        <v>0</v>
      </c>
      <c r="GA43" s="74">
        <f>IF(AND(ISNUMBER('Emissions (start here)'!CO43),ISNUMBER(Dispersion!$AU$8)),'Emissions (start here)'!CO43*453.59/3600*Dispersion!$AU$8,0)</f>
        <v>0</v>
      </c>
      <c r="GB43" s="74">
        <f>IF(AND(ISNUMBER('Emissions (start here)'!CO43),ISNUMBER(Dispersion!$AU$9)),'Emissions (start here)'!CO43*453.59/3600*Dispersion!$AU$9,0)</f>
        <v>0</v>
      </c>
      <c r="GC43" s="74">
        <f>IF(AND(ISNUMBER('Emissions (start here)'!CP43),ISNUMBER(Dispersion!$AU$10)),'Emissions (start here)'!CP43*2000*453.59/8760/3600*Dispersion!$AU$10,0)</f>
        <v>0</v>
      </c>
      <c r="GD43" s="74">
        <f>IF(AND(ISNUMBER('Emissions (start here)'!CP43),ISNUMBER(Dispersion!$AU$11)),'Emissions (start here)'!CP43*2000*453.59/8760/3600*Dispersion!$AU$11,0)</f>
        <v>0</v>
      </c>
      <c r="GE43" s="74">
        <f>IF(AND(ISNUMBER('Emissions (start here)'!CQ43),ISNUMBER(Dispersion!$AV$8)),'Emissions (start here)'!CQ43*453.59/3600*Dispersion!$AV$8,0)</f>
        <v>0</v>
      </c>
      <c r="GF43" s="74">
        <f>IF(AND(ISNUMBER('Emissions (start here)'!CQ43),ISNUMBER(Dispersion!$AV$9)),'Emissions (start here)'!CQ43*453.59/3600*Dispersion!$AV$9,0)</f>
        <v>0</v>
      </c>
      <c r="GG43" s="74">
        <f>IF(AND(ISNUMBER('Emissions (start here)'!CR43),ISNUMBER(Dispersion!$AV$10)),'Emissions (start here)'!CR43*2000*453.59/8760/3600*Dispersion!$AV$10,0)</f>
        <v>0</v>
      </c>
      <c r="GH43" s="74">
        <f>IF(AND(ISNUMBER('Emissions (start here)'!CR43),ISNUMBER(Dispersion!$AV$11)),'Emissions (start here)'!CR43*2000*453.59/8760/3600*Dispersion!$AV$11,0)</f>
        <v>0</v>
      </c>
      <c r="GI43" s="74">
        <f>IF(AND(ISNUMBER('Emissions (start here)'!CS43),ISNUMBER(Dispersion!$AW$8)),'Emissions (start here)'!CS43*453.59/3600*Dispersion!$AW$8,0)</f>
        <v>0</v>
      </c>
      <c r="GJ43" s="74">
        <f>IF(AND(ISNUMBER('Emissions (start here)'!CS43),ISNUMBER(Dispersion!$AW$9)),'Emissions (start here)'!CS43*453.59/3600*Dispersion!$AW$9,0)</f>
        <v>0</v>
      </c>
      <c r="GK43" s="74">
        <f>IF(AND(ISNUMBER('Emissions (start here)'!CT43),ISNUMBER(Dispersion!$AW$10)),'Emissions (start here)'!CT43*2000*453.59/8760/3600*Dispersion!$AW$10,0)</f>
        <v>0</v>
      </c>
      <c r="GL43" s="74">
        <f>IF(AND(ISNUMBER('Emissions (start here)'!CT43),ISNUMBER(Dispersion!$AW$11)),'Emissions (start here)'!CT43*2000*453.59/8760/3600*Dispersion!$AW$11,0)</f>
        <v>0</v>
      </c>
      <c r="GM43" s="74">
        <f>IF(AND(ISNUMBER('Emissions (start here)'!CU43),ISNUMBER(Dispersion!$AX$8)),'Emissions (start here)'!CU43*453.59/3600*Dispersion!$AX$8,0)</f>
        <v>0</v>
      </c>
      <c r="GN43" s="74">
        <f>IF(AND(ISNUMBER('Emissions (start here)'!CU43),ISNUMBER(Dispersion!$AX$9)),'Emissions (start here)'!CU43*453.59/3600*Dispersion!$AX$9,0)</f>
        <v>0</v>
      </c>
      <c r="GO43" s="74">
        <f>IF(AND(ISNUMBER('Emissions (start here)'!CV43),ISNUMBER(Dispersion!$AX$10)),'Emissions (start here)'!CV43*2000*453.59/8760/3600*Dispersion!$AX$10,0)</f>
        <v>0</v>
      </c>
      <c r="GP43" s="74">
        <f>IF(AND(ISNUMBER('Emissions (start here)'!CV43),ISNUMBER(Dispersion!$AX$11)),'Emissions (start here)'!CV43*2000*453.59/8760/3600*Dispersion!$AX$11,0)</f>
        <v>0</v>
      </c>
      <c r="GQ43" s="74">
        <f>IF(AND(ISNUMBER('Emissions (start here)'!CW43),ISNUMBER(Dispersion!$AY$8)),'Emissions (start here)'!CW43*453.59/3600*Dispersion!$AY$8,0)</f>
        <v>0</v>
      </c>
      <c r="GR43" s="74">
        <f>IF(AND(ISNUMBER('Emissions (start here)'!CW43),ISNUMBER(Dispersion!$AY$9)),'Emissions (start here)'!CW43*453.59/3600*Dispersion!$AY$9,0)</f>
        <v>0</v>
      </c>
      <c r="GS43" s="74">
        <f>IF(AND(ISNUMBER('Emissions (start here)'!CX43),ISNUMBER(Dispersion!$AY$10)),'Emissions (start here)'!CX43*2000*453.59/8760/3600*Dispersion!$AY$10,0)</f>
        <v>0</v>
      </c>
      <c r="GT43" s="74">
        <f>IF(AND(ISNUMBER('Emissions (start here)'!CX43),ISNUMBER(Dispersion!$AY$11)),'Emissions (start here)'!CX43*2000*453.59/8760/3600*Dispersion!$AY$11,0)</f>
        <v>0</v>
      </c>
      <c r="GU43" s="74">
        <f>IF(AND(ISNUMBER('Emissions (start here)'!CY43),ISNUMBER(Dispersion!$AZ$8)),'Emissions (start here)'!CY43*453.59/3600*Dispersion!$AZ$8,0)</f>
        <v>0</v>
      </c>
      <c r="GV43" s="74">
        <f>IF(AND(ISNUMBER('Emissions (start here)'!CY43),ISNUMBER(Dispersion!$AZ$9)),'Emissions (start here)'!CY43*453.59/3600*Dispersion!$AZ$9,0)</f>
        <v>0</v>
      </c>
      <c r="GW43" s="74">
        <f>IF(AND(ISNUMBER('Emissions (start here)'!CZ43),ISNUMBER(Dispersion!$AZ$10)),'Emissions (start here)'!CZ43*2000*453.59/8760/3600*Dispersion!$AZ$10,0)</f>
        <v>0</v>
      </c>
      <c r="GX43" s="74">
        <f>IF(AND(ISNUMBER('Emissions (start here)'!CZ43),ISNUMBER(Dispersion!$AZ$11)),'Emissions (start here)'!CZ43*2000*453.59/8760/3600*Dispersion!$AZ$11,0)</f>
        <v>0</v>
      </c>
    </row>
    <row r="44" spans="1:206" x14ac:dyDescent="0.2">
      <c r="A44" s="51" t="str">
        <f>'Tox Values'!C44</f>
        <v>7784-42-1</v>
      </c>
      <c r="B44" s="94" t="str">
        <f>'Tox Values'!D44</f>
        <v>Arsine</v>
      </c>
      <c r="C44" s="96">
        <f t="shared" si="1"/>
        <v>0</v>
      </c>
      <c r="D44" s="74">
        <f t="shared" si="2"/>
        <v>0</v>
      </c>
      <c r="E44" s="74">
        <f t="shared" si="3"/>
        <v>0</v>
      </c>
      <c r="F44" s="99">
        <f t="shared" si="4"/>
        <v>0</v>
      </c>
      <c r="G44" s="97">
        <f>IF(AND(ISNUMBER('Emissions (start here)'!E44),ISNUMBER(Dispersion!$C$8)),'Emissions (start here)'!E44*453.59/3600*Dispersion!$C$8,0)</f>
        <v>0</v>
      </c>
      <c r="H44" s="74">
        <f>IF(AND(ISNUMBER('Emissions (start here)'!E44),ISNUMBER(Dispersion!$C$9)),'Emissions (start here)'!E44*453.59/3600*Dispersion!$C$9,0)</f>
        <v>0</v>
      </c>
      <c r="I44" s="74">
        <f>IF(AND(ISNUMBER('Emissions (start here)'!F44),ISNUMBER(Dispersion!$C$10)),'Emissions (start here)'!F44*2000*453.59/8760/3600*Dispersion!$C$10,0)</f>
        <v>0</v>
      </c>
      <c r="J44" s="74">
        <f>IF(AND(ISNUMBER('Emissions (start here)'!F44),ISNUMBER(Dispersion!$C$11)),'Emissions (start here)'!F44*2000*453.59/8760/3600*Dispersion!$C$11,0)</f>
        <v>0</v>
      </c>
      <c r="K44" s="74">
        <f>IF(AND(ISNUMBER('Emissions (start here)'!G44),ISNUMBER(Dispersion!$D$8)),'Emissions (start here)'!G44*453.59/3600*Dispersion!$D$8,0)</f>
        <v>0</v>
      </c>
      <c r="L44" s="74">
        <f>IF(AND(ISNUMBER('Emissions (start here)'!G44),ISNUMBER(Dispersion!$D$9)),'Emissions (start here)'!G44*453.59/3600*Dispersion!$D$9,0)</f>
        <v>0</v>
      </c>
      <c r="M44" s="74">
        <f>IF(AND(ISNUMBER('Emissions (start here)'!H44),ISNUMBER(Dispersion!$D$10)),'Emissions (start here)'!H44*2000*453.59/8760/3600*Dispersion!$D$10,0)</f>
        <v>0</v>
      </c>
      <c r="N44" s="74">
        <f>IF(AND(ISNUMBER('Emissions (start here)'!H44),ISNUMBER(Dispersion!$D$11)),'Emissions (start here)'!H44*2000*453.59/8760/3600*Dispersion!$D$11,0)</f>
        <v>0</v>
      </c>
      <c r="O44" s="74">
        <f>IF(AND(ISNUMBER('Emissions (start here)'!I44),ISNUMBER(Dispersion!$E$8)),'Emissions (start here)'!I44*453.59/3600*Dispersion!$E$8,0)</f>
        <v>0</v>
      </c>
      <c r="P44" s="74">
        <f>IF(AND(ISNUMBER('Emissions (start here)'!I44),ISNUMBER(Dispersion!$E$9)),'Emissions (start here)'!I44*453.59/3600*Dispersion!$E$9,0)</f>
        <v>0</v>
      </c>
      <c r="Q44" s="74">
        <f>IF(AND(ISNUMBER('Emissions (start here)'!J44),ISNUMBER(Dispersion!$E$10)),'Emissions (start here)'!J44*2000*453.59/8760/3600*Dispersion!$E$10,0)</f>
        <v>0</v>
      </c>
      <c r="R44" s="74">
        <f>IF(AND(ISNUMBER('Emissions (start here)'!J44),ISNUMBER(Dispersion!$E$11)),'Emissions (start here)'!J44*2000*453.59/8760/3600*Dispersion!$E$11,0)</f>
        <v>0</v>
      </c>
      <c r="S44" s="74">
        <f>IF(AND(ISNUMBER('Emissions (start here)'!K44),ISNUMBER(Dispersion!$F$8)),'Emissions (start here)'!K44*453.59/3600*Dispersion!$F$8,0)</f>
        <v>0</v>
      </c>
      <c r="T44" s="74">
        <f>IF(AND(ISNUMBER('Emissions (start here)'!K44),ISNUMBER(Dispersion!$F$9)),'Emissions (start here)'!K44*453.59/3600*Dispersion!$F$9,0)</f>
        <v>0</v>
      </c>
      <c r="U44" s="74">
        <f>IF(AND(ISNUMBER('Emissions (start here)'!L44),ISNUMBER(Dispersion!$F$10)),'Emissions (start here)'!L44*2000*453.59/8760/3600*Dispersion!$F$10,0)</f>
        <v>0</v>
      </c>
      <c r="V44" s="74">
        <f>IF(AND(ISNUMBER('Emissions (start here)'!L44),ISNUMBER(Dispersion!$F$11)),'Emissions (start here)'!L44*2000*453.59/8760/3600*Dispersion!$F$11,0)</f>
        <v>0</v>
      </c>
      <c r="W44" s="74">
        <f>IF(AND(ISNUMBER('Emissions (start here)'!M44),ISNUMBER(Dispersion!$G$8)),'Emissions (start here)'!M44*453.59/3600*Dispersion!$G$8,0)</f>
        <v>0</v>
      </c>
      <c r="X44" s="74">
        <f>IF(AND(ISNUMBER('Emissions (start here)'!M44),ISNUMBER(Dispersion!$G$9)),'Emissions (start here)'!M44*453.59/3600*Dispersion!$G$9,0)</f>
        <v>0</v>
      </c>
      <c r="Y44" s="74">
        <f>IF(AND(ISNUMBER('Emissions (start here)'!N44),ISNUMBER(Dispersion!$G$10)),'Emissions (start here)'!N44*2000*453.59/8760/3600*Dispersion!$G$10,0)</f>
        <v>0</v>
      </c>
      <c r="Z44" s="74">
        <f>IF(AND(ISNUMBER('Emissions (start here)'!N44),ISNUMBER(Dispersion!$G$11)),'Emissions (start here)'!N44*2000*453.59/8760/3600*Dispersion!$G$11,0)</f>
        <v>0</v>
      </c>
      <c r="AA44" s="74">
        <f>IF(AND(ISNUMBER('Emissions (start here)'!O44),ISNUMBER(Dispersion!$H$8)),'Emissions (start here)'!O44*453.59/3600*Dispersion!$H$8,0)</f>
        <v>0</v>
      </c>
      <c r="AB44" s="74">
        <f>IF(AND(ISNUMBER('Emissions (start here)'!O44),ISNUMBER(Dispersion!$H$9)),'Emissions (start here)'!O44*453.59/3600*Dispersion!$H$9,0)</f>
        <v>0</v>
      </c>
      <c r="AC44" s="74">
        <f>IF(AND(ISNUMBER('Emissions (start here)'!P44),ISNUMBER(Dispersion!$H$10)),'Emissions (start here)'!P44*2000*453.59/8760/3600*Dispersion!$H$10,0)</f>
        <v>0</v>
      </c>
      <c r="AD44" s="74">
        <f>IF(AND(ISNUMBER('Emissions (start here)'!P44),ISNUMBER(Dispersion!$H$11)),'Emissions (start here)'!P44*2000*453.59/8760/3600*Dispersion!$H$11,0)</f>
        <v>0</v>
      </c>
      <c r="AE44" s="74">
        <f>IF(AND(ISNUMBER('Emissions (start here)'!Q44),ISNUMBER(Dispersion!$I$8)),'Emissions (start here)'!Q44*453.59/3600*Dispersion!$I$8,0)</f>
        <v>0</v>
      </c>
      <c r="AF44" s="74">
        <f>IF(AND(ISNUMBER('Emissions (start here)'!Q44),ISNUMBER(Dispersion!$I$9)),'Emissions (start here)'!Q44*453.59/3600*Dispersion!$I$9,0)</f>
        <v>0</v>
      </c>
      <c r="AG44" s="74">
        <f>IF(AND(ISNUMBER('Emissions (start here)'!R44),ISNUMBER(Dispersion!$I$10)),'Emissions (start here)'!R44*2000*453.59/8760/3600*Dispersion!$I$10,0)</f>
        <v>0</v>
      </c>
      <c r="AH44" s="74">
        <f>IF(AND(ISNUMBER('Emissions (start here)'!R44),ISNUMBER(Dispersion!$I$11)),'Emissions (start here)'!R44*2000*453.59/8760/3600*Dispersion!$I$11,0)</f>
        <v>0</v>
      </c>
      <c r="AI44" s="74">
        <f>IF(AND(ISNUMBER('Emissions (start here)'!S44),ISNUMBER(Dispersion!$J$8)),'Emissions (start here)'!S44*453.59/3600*Dispersion!$J$8,0)</f>
        <v>0</v>
      </c>
      <c r="AJ44" s="74">
        <f>IF(AND(ISNUMBER('Emissions (start here)'!S44),ISNUMBER(Dispersion!$J$9)),'Emissions (start here)'!S44*453.59/3600*Dispersion!$J$9,0)</f>
        <v>0</v>
      </c>
      <c r="AK44" s="74">
        <f>IF(AND(ISNUMBER('Emissions (start here)'!T44),ISNUMBER(Dispersion!$J$10)),'Emissions (start here)'!T44*2000*453.59/8760/3600*Dispersion!$J$10,0)</f>
        <v>0</v>
      </c>
      <c r="AL44" s="74">
        <f>IF(AND(ISNUMBER('Emissions (start here)'!T44),ISNUMBER(Dispersion!$J$11)),'Emissions (start here)'!T44*2000*453.59/8760/3600*Dispersion!$J$11,0)</f>
        <v>0</v>
      </c>
      <c r="AM44" s="74">
        <f>IF(AND(ISNUMBER('Emissions (start here)'!U44),ISNUMBER(Dispersion!$K$8)),'Emissions (start here)'!U44*453.59/3600*Dispersion!$K$8,0)</f>
        <v>0</v>
      </c>
      <c r="AN44" s="74">
        <f>IF(AND(ISNUMBER('Emissions (start here)'!U44),ISNUMBER(Dispersion!$K$9)),'Emissions (start here)'!U44*453.59/3600*Dispersion!$K$9,0)</f>
        <v>0</v>
      </c>
      <c r="AO44" s="74">
        <f>IF(AND(ISNUMBER('Emissions (start here)'!V44),ISNUMBER(Dispersion!$K$10)),'Emissions (start here)'!V44*2000*453.59/8760/3600*Dispersion!$K$10,0)</f>
        <v>0</v>
      </c>
      <c r="AP44" s="74">
        <f>IF(AND(ISNUMBER('Emissions (start here)'!V44),ISNUMBER(Dispersion!$K$11)),'Emissions (start here)'!V44*2000*453.59/8760/3600*Dispersion!$K$11,0)</f>
        <v>0</v>
      </c>
      <c r="AQ44" s="74">
        <f>IF(AND(ISNUMBER('Emissions (start here)'!W44),ISNUMBER(Dispersion!$L$8)),'Emissions (start here)'!W44*453.59/3600*Dispersion!$L$8,0)</f>
        <v>0</v>
      </c>
      <c r="AR44" s="74">
        <f>IF(AND(ISNUMBER('Emissions (start here)'!W44),ISNUMBER(Dispersion!$L$9)),'Emissions (start here)'!W44*453.59/3600*Dispersion!$L$9,0)</f>
        <v>0</v>
      </c>
      <c r="AS44" s="74">
        <f>IF(AND(ISNUMBER('Emissions (start here)'!X44),ISNUMBER(Dispersion!$L$10)),'Emissions (start here)'!X44*2000*453.59/8760/3600*Dispersion!$L$10,0)</f>
        <v>0</v>
      </c>
      <c r="AT44" s="74">
        <f>IF(AND(ISNUMBER('Emissions (start here)'!X44),ISNUMBER(Dispersion!$L$11)),'Emissions (start here)'!X44*2000*453.59/8760/3600*Dispersion!$L$11,0)</f>
        <v>0</v>
      </c>
      <c r="AU44" s="74">
        <f>IF(AND(ISNUMBER('Emissions (start here)'!Y44),ISNUMBER(Dispersion!$M$8)),'Emissions (start here)'!Y44*453.59/3600*Dispersion!$M$8,0)</f>
        <v>0</v>
      </c>
      <c r="AV44" s="74">
        <f>IF(AND(ISNUMBER('Emissions (start here)'!Y44),ISNUMBER(Dispersion!$M$9)),'Emissions (start here)'!Y44*453.59/3600*Dispersion!$M$9,0)</f>
        <v>0</v>
      </c>
      <c r="AW44" s="74">
        <f>IF(AND(ISNUMBER('Emissions (start here)'!Z44),ISNUMBER(Dispersion!$M$10)),'Emissions (start here)'!Z44*2000*453.59/8760/3600*Dispersion!$M$10,0)</f>
        <v>0</v>
      </c>
      <c r="AX44" s="74">
        <f>IF(AND(ISNUMBER('Emissions (start here)'!Z44),ISNUMBER(Dispersion!$M$11)),'Emissions (start here)'!Z44*2000*453.59/8760/3600*Dispersion!$M$11,0)</f>
        <v>0</v>
      </c>
      <c r="AY44" s="74">
        <f>IF(AND(ISNUMBER('Emissions (start here)'!AA44),ISNUMBER(Dispersion!$N$8)),'Emissions (start here)'!AA44*453.59/3600*Dispersion!$N$8,0)</f>
        <v>0</v>
      </c>
      <c r="AZ44" s="74">
        <f>IF(AND(ISNUMBER('Emissions (start here)'!AA44),ISNUMBER(Dispersion!$N$9)),'Emissions (start here)'!AA44*453.59/3600*Dispersion!$N$9,0)</f>
        <v>0</v>
      </c>
      <c r="BA44" s="74">
        <f>IF(AND(ISNUMBER('Emissions (start here)'!AB44),ISNUMBER(Dispersion!$N$10)),'Emissions (start here)'!AB44*2000*453.59/8760/3600*Dispersion!$N$10,0)</f>
        <v>0</v>
      </c>
      <c r="BB44" s="74">
        <f>IF(AND(ISNUMBER('Emissions (start here)'!AB44),ISNUMBER(Dispersion!$N$11)),'Emissions (start here)'!AB44*2000*453.59/8760/3600*Dispersion!$N$11,0)</f>
        <v>0</v>
      </c>
      <c r="BC44" s="74">
        <f>IF(AND(ISNUMBER('Emissions (start here)'!AC44),ISNUMBER(Dispersion!$O$8)),'Emissions (start here)'!AC44*453.59/3600*Dispersion!$O$8,0)</f>
        <v>0</v>
      </c>
      <c r="BD44" s="74">
        <f>IF(AND(ISNUMBER('Emissions (start here)'!AC44),ISNUMBER(Dispersion!$O$9)),'Emissions (start here)'!AC44*453.59/3600*Dispersion!$O$9,0)</f>
        <v>0</v>
      </c>
      <c r="BE44" s="74">
        <f>IF(AND(ISNUMBER('Emissions (start here)'!AD44),ISNUMBER(Dispersion!$O$10)),'Emissions (start here)'!AD44*2000*453.59/8760/3600*Dispersion!$O$10,0)</f>
        <v>0</v>
      </c>
      <c r="BF44" s="74">
        <f>IF(AND(ISNUMBER('Emissions (start here)'!AD44),ISNUMBER(Dispersion!$O$11)),'Emissions (start here)'!AD44*2000*453.59/8760/3600*Dispersion!$O$11,0)</f>
        <v>0</v>
      </c>
      <c r="BG44" s="74">
        <f>IF(AND(ISNUMBER('Emissions (start here)'!AE44),ISNUMBER(Dispersion!$P$8)),'Emissions (start here)'!AE44*453.59/3600*Dispersion!$P$8,0)</f>
        <v>0</v>
      </c>
      <c r="BH44" s="74">
        <f>IF(AND(ISNUMBER('Emissions (start here)'!AE44),ISNUMBER(Dispersion!$P$9)),'Emissions (start here)'!AE44*453.59/3600*Dispersion!$P$9,0)</f>
        <v>0</v>
      </c>
      <c r="BI44" s="74">
        <f>IF(AND(ISNUMBER('Emissions (start here)'!AF44),ISNUMBER(Dispersion!$P$10)),'Emissions (start here)'!AF44*2000*453.59/8760/3600*Dispersion!$P$10,0)</f>
        <v>0</v>
      </c>
      <c r="BJ44" s="74">
        <f>IF(AND(ISNUMBER('Emissions (start here)'!AF44),ISNUMBER(Dispersion!$P$11)),'Emissions (start here)'!AF44*2000*453.59/8760/3600*Dispersion!$P$11,0)</f>
        <v>0</v>
      </c>
      <c r="BK44" s="74">
        <f>IF(AND(ISNUMBER('Emissions (start here)'!AG44),ISNUMBER(Dispersion!$Q$8)),'Emissions (start here)'!AG44*453.59/3600*Dispersion!$Q$8,0)</f>
        <v>0</v>
      </c>
      <c r="BL44" s="74">
        <f>IF(AND(ISNUMBER('Emissions (start here)'!AG44),ISNUMBER(Dispersion!$Q$9)),'Emissions (start here)'!AG44*453.59/3600*Dispersion!$Q$9,0)</f>
        <v>0</v>
      </c>
      <c r="BM44" s="74">
        <f>IF(AND(ISNUMBER('Emissions (start here)'!AH44),ISNUMBER(Dispersion!$Q$10)),'Emissions (start here)'!AH44*2000*453.59/8760/3600*Dispersion!$Q$10,0)</f>
        <v>0</v>
      </c>
      <c r="BN44" s="74">
        <f>IF(AND(ISNUMBER('Emissions (start here)'!AH44),ISNUMBER(Dispersion!$Q$11)),'Emissions (start here)'!AH44*2000*453.59/8760/3600*Dispersion!$Q$11,0)</f>
        <v>0</v>
      </c>
      <c r="BO44" s="74">
        <f>IF(AND(ISNUMBER('Emissions (start here)'!AI44),ISNUMBER(Dispersion!$R$8)),'Emissions (start here)'!AI44*453.59/3600*Dispersion!$R$8,0)</f>
        <v>0</v>
      </c>
      <c r="BP44" s="74">
        <f>IF(AND(ISNUMBER('Emissions (start here)'!AI44),ISNUMBER(Dispersion!$R$9)),'Emissions (start here)'!AI44*453.59/3600*Dispersion!$R$9,0)</f>
        <v>0</v>
      </c>
      <c r="BQ44" s="74">
        <f>IF(AND(ISNUMBER('Emissions (start here)'!AJ44),ISNUMBER(Dispersion!$R$10)),'Emissions (start here)'!AJ44*2000*453.59/8760/3600*Dispersion!$R$10,0)</f>
        <v>0</v>
      </c>
      <c r="BR44" s="74">
        <f>IF(AND(ISNUMBER('Emissions (start here)'!AJ44),ISNUMBER(Dispersion!$R$11)),'Emissions (start here)'!AJ44*2000*453.59/8760/3600*Dispersion!$R$11,0)</f>
        <v>0</v>
      </c>
      <c r="BS44" s="74">
        <f>IF(AND(ISNUMBER('Emissions (start here)'!AK44),ISNUMBER(Dispersion!$S$8)),'Emissions (start here)'!AK44*453.59/3600*Dispersion!$S$8,0)</f>
        <v>0</v>
      </c>
      <c r="BT44" s="74">
        <f>IF(AND(ISNUMBER('Emissions (start here)'!AK44),ISNUMBER(Dispersion!$S$9)),'Emissions (start here)'!AK44*453.59/3600*Dispersion!$S$9,0)</f>
        <v>0</v>
      </c>
      <c r="BU44" s="74">
        <f>IF(AND(ISNUMBER('Emissions (start here)'!AL44),ISNUMBER(Dispersion!$S$10)),'Emissions (start here)'!AL44*2000*453.59/8760/3600*Dispersion!$S$10,0)</f>
        <v>0</v>
      </c>
      <c r="BV44" s="74">
        <f>IF(AND(ISNUMBER('Emissions (start here)'!AL44),ISNUMBER(Dispersion!$S$11)),'Emissions (start here)'!AL44*2000*453.59/8760/3600*Dispersion!$S$11,0)</f>
        <v>0</v>
      </c>
      <c r="BW44" s="74">
        <f>IF(AND(ISNUMBER('Emissions (start here)'!AM44),ISNUMBER(Dispersion!$T$8)),'Emissions (start here)'!AM44*453.59/3600*Dispersion!$T$8,0)</f>
        <v>0</v>
      </c>
      <c r="BX44" s="74">
        <f>IF(AND(ISNUMBER('Emissions (start here)'!AM44),ISNUMBER(Dispersion!$T$9)),'Emissions (start here)'!AM44*453.59/3600*Dispersion!$T$9,0)</f>
        <v>0</v>
      </c>
      <c r="BY44" s="74">
        <f>IF(AND(ISNUMBER('Emissions (start here)'!AN44),ISNUMBER(Dispersion!$T$10)),'Emissions (start here)'!AN44*2000*453.59/8760/3600*Dispersion!$T$10,0)</f>
        <v>0</v>
      </c>
      <c r="BZ44" s="74">
        <f>IF(AND(ISNUMBER('Emissions (start here)'!AN44),ISNUMBER(Dispersion!$T$11)),'Emissions (start here)'!AN44*2000*453.59/8760/3600*Dispersion!$T$11,0)</f>
        <v>0</v>
      </c>
      <c r="CA44" s="74">
        <f>IF(AND(ISNUMBER('Emissions (start here)'!AO44),ISNUMBER(Dispersion!$U$8)),'Emissions (start here)'!AO44*453.59/3600*Dispersion!$U$8,0)</f>
        <v>0</v>
      </c>
      <c r="CB44" s="74">
        <f>IF(AND(ISNUMBER('Emissions (start here)'!AO44),ISNUMBER(Dispersion!$U$9)),'Emissions (start here)'!AO44*453.59/3600*Dispersion!$U$9,0)</f>
        <v>0</v>
      </c>
      <c r="CC44" s="74">
        <f>IF(AND(ISNUMBER('Emissions (start here)'!AP44),ISNUMBER(Dispersion!$U$10)),'Emissions (start here)'!AP44*2000*453.59/8760/3600*Dispersion!$U$10,0)</f>
        <v>0</v>
      </c>
      <c r="CD44" s="74">
        <f>IF(AND(ISNUMBER('Emissions (start here)'!AP44),ISNUMBER(Dispersion!$U$11)),'Emissions (start here)'!AP44*2000*453.59/8760/3600*Dispersion!$U$11,0)</f>
        <v>0</v>
      </c>
      <c r="CE44" s="74">
        <f>IF(AND(ISNUMBER('Emissions (start here)'!AQ44),ISNUMBER(Dispersion!$V$8)),'Emissions (start here)'!AQ44*453.59/3600*Dispersion!$V$8,0)</f>
        <v>0</v>
      </c>
      <c r="CF44" s="74">
        <f>IF(AND(ISNUMBER('Emissions (start here)'!AQ44),ISNUMBER(Dispersion!$V$9)),'Emissions (start here)'!AQ44*453.59/3600*Dispersion!$V$9,0)</f>
        <v>0</v>
      </c>
      <c r="CG44" s="74">
        <f>IF(AND(ISNUMBER('Emissions (start here)'!AR44),ISNUMBER(Dispersion!$V$10)),'Emissions (start here)'!AR44*2000*453.59/8760/3600*Dispersion!$V$10,0)</f>
        <v>0</v>
      </c>
      <c r="CH44" s="74">
        <f>IF(AND(ISNUMBER('Emissions (start here)'!AR44),ISNUMBER(Dispersion!$V$11)),'Emissions (start here)'!AR44*2000*453.59/8760/3600*Dispersion!$V$11,0)</f>
        <v>0</v>
      </c>
      <c r="CI44" s="74">
        <f>IF(AND(ISNUMBER('Emissions (start here)'!AS44),ISNUMBER(Dispersion!$W$8)),'Emissions (start here)'!AS44*453.59/3600*Dispersion!$W$8,0)</f>
        <v>0</v>
      </c>
      <c r="CJ44" s="74">
        <f>IF(AND(ISNUMBER('Emissions (start here)'!AS44),ISNUMBER(Dispersion!$W$9)),'Emissions (start here)'!AS44*453.59/3600*Dispersion!$W$9,0)</f>
        <v>0</v>
      </c>
      <c r="CK44" s="74">
        <f>IF(AND(ISNUMBER('Emissions (start here)'!AT44),ISNUMBER(Dispersion!$W$10)),'Emissions (start here)'!AT44*2000*453.59/8760/3600*Dispersion!$W$10,0)</f>
        <v>0</v>
      </c>
      <c r="CL44" s="74">
        <f>IF(AND(ISNUMBER('Emissions (start here)'!AT44),ISNUMBER(Dispersion!$W$11)),'Emissions (start here)'!AT44*2000*453.59/8760/3600*Dispersion!$W$11,0)</f>
        <v>0</v>
      </c>
      <c r="CM44" s="74">
        <f>IF(AND(ISNUMBER('Emissions (start here)'!AU44),ISNUMBER(Dispersion!$X$8)),'Emissions (start here)'!AU44*453.59/3600*Dispersion!$X$8,0)</f>
        <v>0</v>
      </c>
      <c r="CN44" s="74">
        <f>IF(AND(ISNUMBER('Emissions (start here)'!AU44),ISNUMBER(Dispersion!$X$9)),'Emissions (start here)'!AU44*453.59/3600*Dispersion!$X$9,0)</f>
        <v>0</v>
      </c>
      <c r="CO44" s="74">
        <f>IF(AND(ISNUMBER('Emissions (start here)'!AV44),ISNUMBER(Dispersion!$X$10)),'Emissions (start here)'!AV44*2000*453.59/8760/3600*Dispersion!$X$10,0)</f>
        <v>0</v>
      </c>
      <c r="CP44" s="74">
        <f>IF(AND(ISNUMBER('Emissions (start here)'!AV44),ISNUMBER(Dispersion!$X$11)),'Emissions (start here)'!AV44*2000*453.59/8760/3600*Dispersion!$X$11,0)</f>
        <v>0</v>
      </c>
      <c r="CQ44" s="74">
        <f>IF(AND(ISNUMBER('Emissions (start here)'!AW44),ISNUMBER(Dispersion!$Y$8)),'Emissions (start here)'!AW44*453.59/3600*Dispersion!$Y$8,0)</f>
        <v>0</v>
      </c>
      <c r="CR44" s="74">
        <f>IF(AND(ISNUMBER('Emissions (start here)'!AW44),ISNUMBER(Dispersion!$Y$9)),'Emissions (start here)'!AW44*453.59/3600*Dispersion!$Y$9,0)</f>
        <v>0</v>
      </c>
      <c r="CS44" s="74">
        <f>IF(AND(ISNUMBER('Emissions (start here)'!AX44),ISNUMBER(Dispersion!$Y$10)),'Emissions (start here)'!AX44*2000*453.59/8760/3600*Dispersion!$Y$10,0)</f>
        <v>0</v>
      </c>
      <c r="CT44" s="74">
        <f>IF(AND(ISNUMBER('Emissions (start here)'!AX44),ISNUMBER(Dispersion!$Y$11)),'Emissions (start here)'!AX44*2000*453.59/8760/3600*Dispersion!$Y$11,0)</f>
        <v>0</v>
      </c>
      <c r="CU44" s="74">
        <f>IF(AND(ISNUMBER('Emissions (start here)'!AY44),ISNUMBER(Dispersion!$Z$8)),'Emissions (start here)'!AY44*453.59/3600*Dispersion!$Z$8,0)</f>
        <v>0</v>
      </c>
      <c r="CV44" s="74">
        <f>IF(AND(ISNUMBER('Emissions (start here)'!AY44),ISNUMBER(Dispersion!$Z$9)),'Emissions (start here)'!AY44*453.59/3600*Dispersion!$Z$9,0)</f>
        <v>0</v>
      </c>
      <c r="CW44" s="74">
        <f>IF(AND(ISNUMBER('Emissions (start here)'!AZ44),ISNUMBER(Dispersion!$Z$10)),'Emissions (start here)'!AZ44*2000*453.59/8760/3600*Dispersion!$Z$10,0)</f>
        <v>0</v>
      </c>
      <c r="CX44" s="74">
        <f>IF(AND(ISNUMBER('Emissions (start here)'!AZ44),ISNUMBER(Dispersion!$Z$11)),'Emissions (start here)'!AZ44*2000*453.59/8760/3600*Dispersion!$Z$11,0)</f>
        <v>0</v>
      </c>
      <c r="CY44" s="74">
        <f>IF(AND(ISNUMBER('Emissions (start here)'!BA44),ISNUMBER(Dispersion!$AA$8)),'Emissions (start here)'!BA44*453.59/3600*Dispersion!$AA$8,0)</f>
        <v>0</v>
      </c>
      <c r="CZ44" s="74">
        <f>IF(AND(ISNUMBER('Emissions (start here)'!BA44),ISNUMBER(Dispersion!$AA$9)),'Emissions (start here)'!BA44*453.59/3600*Dispersion!$AA$9,0)</f>
        <v>0</v>
      </c>
      <c r="DA44" s="74">
        <f>IF(AND(ISNUMBER('Emissions (start here)'!BB44),ISNUMBER(Dispersion!$AA$10)),'Emissions (start here)'!BB44*2000*453.59/8760/3600*Dispersion!$AA$10,0)</f>
        <v>0</v>
      </c>
      <c r="DB44" s="74">
        <f>IF(AND(ISNUMBER('Emissions (start here)'!BB44),ISNUMBER(Dispersion!$AA$11)),'Emissions (start here)'!BB44*2000*453.59/8760/3600*Dispersion!$AA$11,0)</f>
        <v>0</v>
      </c>
      <c r="DC44" s="74">
        <f>IF(AND(ISNUMBER('Emissions (start here)'!BC44),ISNUMBER(Dispersion!$AB$8)),'Emissions (start here)'!BC44*453.59/3600*Dispersion!$AB$8,0)</f>
        <v>0</v>
      </c>
      <c r="DD44" s="74">
        <f>IF(AND(ISNUMBER('Emissions (start here)'!BC44),ISNUMBER(Dispersion!$AB$9)),'Emissions (start here)'!BC44*453.59/3600*Dispersion!$AB$9,0)</f>
        <v>0</v>
      </c>
      <c r="DE44" s="74">
        <f>IF(AND(ISNUMBER('Emissions (start here)'!BD44),ISNUMBER(Dispersion!$AB$10)),'Emissions (start here)'!BD44*2000*453.59/8760/3600*Dispersion!$AB$10,0)</f>
        <v>0</v>
      </c>
      <c r="DF44" s="74">
        <f>IF(AND(ISNUMBER('Emissions (start here)'!BD44),ISNUMBER(Dispersion!$AB$11)),'Emissions (start here)'!BD44*2000*453.59/8760/3600*Dispersion!$AB$11,0)</f>
        <v>0</v>
      </c>
      <c r="DG44" s="74">
        <f>IF(AND(ISNUMBER('Emissions (start here)'!BE44),ISNUMBER(Dispersion!$AC$8)),'Emissions (start here)'!BE44*453.59/3600*Dispersion!$AC$8,0)</f>
        <v>0</v>
      </c>
      <c r="DH44" s="74">
        <f>IF(AND(ISNUMBER('Emissions (start here)'!BE44),ISNUMBER(Dispersion!$AC$9)),'Emissions (start here)'!BE44*453.59/3600*Dispersion!$AC$9,0)</f>
        <v>0</v>
      </c>
      <c r="DI44" s="74">
        <f>IF(AND(ISNUMBER('Emissions (start here)'!BF44),ISNUMBER(Dispersion!$AC$10)),'Emissions (start here)'!BF44*2000*453.59/8760/3600*Dispersion!$AC$10,0)</f>
        <v>0</v>
      </c>
      <c r="DJ44" s="74">
        <f>IF(AND(ISNUMBER('Emissions (start here)'!BF44),ISNUMBER(Dispersion!$AC$11)),'Emissions (start here)'!BF44*2000*453.59/8760/3600*Dispersion!$AC$11,0)</f>
        <v>0</v>
      </c>
      <c r="DK44" s="74">
        <f>IF(AND(ISNUMBER('Emissions (start here)'!BG44),ISNUMBER(Dispersion!$AD$8)),'Emissions (start here)'!BG44*453.59/3600*Dispersion!$AD$8,0)</f>
        <v>0</v>
      </c>
      <c r="DL44" s="74">
        <f>IF(AND(ISNUMBER('Emissions (start here)'!BG44),ISNUMBER(Dispersion!$AD$9)),'Emissions (start here)'!BG44*453.59/3600*Dispersion!$AD$9,0)</f>
        <v>0</v>
      </c>
      <c r="DM44" s="74">
        <f>IF(AND(ISNUMBER('Emissions (start here)'!BH44),ISNUMBER(Dispersion!$AD$10)),'Emissions (start here)'!BH44*2000*453.59/8760/3600*Dispersion!$AD$10,0)</f>
        <v>0</v>
      </c>
      <c r="DN44" s="74">
        <f>IF(AND(ISNUMBER('Emissions (start here)'!BH44),ISNUMBER(Dispersion!$AD$11)),'Emissions (start here)'!BH44*2000*453.59/8760/3600*Dispersion!$AD$11,0)</f>
        <v>0</v>
      </c>
      <c r="DO44" s="74">
        <f>IF(AND(ISNUMBER('Emissions (start here)'!BI44),ISNUMBER(Dispersion!$AE$8)),'Emissions (start here)'!BI44*453.59/3600*Dispersion!$AE$8,0)</f>
        <v>0</v>
      </c>
      <c r="DP44" s="74">
        <f>IF(AND(ISNUMBER('Emissions (start here)'!BI44),ISNUMBER(Dispersion!$AE$9)),'Emissions (start here)'!BI44*453.59/3600*Dispersion!$AE$9,0)</f>
        <v>0</v>
      </c>
      <c r="DQ44" s="74">
        <f>IF(AND(ISNUMBER('Emissions (start here)'!BJ44),ISNUMBER(Dispersion!$AE$10)),'Emissions (start here)'!BJ44*2000*453.59/8760/3600*Dispersion!$AE$10,0)</f>
        <v>0</v>
      </c>
      <c r="DR44" s="74">
        <f>IF(AND(ISNUMBER('Emissions (start here)'!BJ44),ISNUMBER(Dispersion!$AE$11)),'Emissions (start here)'!BJ44*2000*453.59/8760/3600*Dispersion!$AE$11,0)</f>
        <v>0</v>
      </c>
      <c r="DS44" s="74">
        <f>IF(AND(ISNUMBER('Emissions (start here)'!BK44),ISNUMBER(Dispersion!$AF$8)),'Emissions (start here)'!BK44*453.59/3600*Dispersion!$AF$8,0)</f>
        <v>0</v>
      </c>
      <c r="DT44" s="74">
        <f>IF(AND(ISNUMBER('Emissions (start here)'!BK44),ISNUMBER(Dispersion!$AF$9)),'Emissions (start here)'!BK44*453.59/3600*Dispersion!$AF$9,0)</f>
        <v>0</v>
      </c>
      <c r="DU44" s="74">
        <f>IF(AND(ISNUMBER('Emissions (start here)'!BL44),ISNUMBER(Dispersion!$AF$10)),'Emissions (start here)'!BL44*2000*453.59/8760/3600*Dispersion!$AF$10,0)</f>
        <v>0</v>
      </c>
      <c r="DV44" s="74">
        <f>IF(AND(ISNUMBER('Emissions (start here)'!BL44),ISNUMBER(Dispersion!$AF$11)),'Emissions (start here)'!BL44*2000*453.59/8760/3600*Dispersion!$AF$11,0)</f>
        <v>0</v>
      </c>
      <c r="DW44" s="74">
        <f>IF(AND(ISNUMBER('Emissions (start here)'!BM44),ISNUMBER(Dispersion!$AG$8)),'Emissions (start here)'!BM44*453.59/3600*Dispersion!$AG$8,0)</f>
        <v>0</v>
      </c>
      <c r="DX44" s="74">
        <f>IF(AND(ISNUMBER('Emissions (start here)'!BM44),ISNUMBER(Dispersion!$AG$9)),'Emissions (start here)'!BM44*453.59/3600*Dispersion!$AG$9,0)</f>
        <v>0</v>
      </c>
      <c r="DY44" s="74">
        <f>IF(AND(ISNUMBER('Emissions (start here)'!BN44),ISNUMBER(Dispersion!$AG$10)),'Emissions (start here)'!BN44*2000*453.59/8760/3600*Dispersion!$AG$10,0)</f>
        <v>0</v>
      </c>
      <c r="DZ44" s="74">
        <f>IF(AND(ISNUMBER('Emissions (start here)'!BN44),ISNUMBER(Dispersion!$AG$11)),'Emissions (start here)'!BN44*2000*453.59/8760/3600*Dispersion!$AG$11,0)</f>
        <v>0</v>
      </c>
      <c r="EA44" s="74">
        <f>IF(AND(ISNUMBER('Emissions (start here)'!BO44),ISNUMBER(Dispersion!$AH$8)),'Emissions (start here)'!BO44*453.59/3600*Dispersion!$AH$8,0)</f>
        <v>0</v>
      </c>
      <c r="EB44" s="74">
        <f>IF(AND(ISNUMBER('Emissions (start here)'!BO44),ISNUMBER(Dispersion!$AH$9)),'Emissions (start here)'!BO44*453.59/3600*Dispersion!$AH$9,0)</f>
        <v>0</v>
      </c>
      <c r="EC44" s="74">
        <f>IF(AND(ISNUMBER('Emissions (start here)'!BP44),ISNUMBER(Dispersion!$AH$10)),'Emissions (start here)'!BP44*2000*453.59/8760/3600*Dispersion!$AH$10,0)</f>
        <v>0</v>
      </c>
      <c r="ED44" s="74">
        <f>IF(AND(ISNUMBER('Emissions (start here)'!BP44),ISNUMBER(Dispersion!$AH$11)),'Emissions (start here)'!BP44*2000*453.59/8760/3600*Dispersion!$AH$11,0)</f>
        <v>0</v>
      </c>
      <c r="EE44" s="74">
        <f>IF(AND(ISNUMBER('Emissions (start here)'!BQ44),ISNUMBER(Dispersion!$AI$8)),'Emissions (start here)'!BQ44*453.59/3600*Dispersion!$AI$8,0)</f>
        <v>0</v>
      </c>
      <c r="EF44" s="74">
        <f>IF(AND(ISNUMBER('Emissions (start here)'!BQ44),ISNUMBER(Dispersion!$AI$9)),'Emissions (start here)'!BQ44*453.59/3600*Dispersion!$AI$9,0)</f>
        <v>0</v>
      </c>
      <c r="EG44" s="74">
        <f>IF(AND(ISNUMBER('Emissions (start here)'!BR44),ISNUMBER(Dispersion!$AI$10)),'Emissions (start here)'!BR44*2000*453.59/8760/3600*Dispersion!$AI$10,0)</f>
        <v>0</v>
      </c>
      <c r="EH44" s="74">
        <f>IF(AND(ISNUMBER('Emissions (start here)'!BR44),ISNUMBER(Dispersion!$AI$11)),'Emissions (start here)'!BR44*2000*453.59/8760/3600*Dispersion!$AI$11,0)</f>
        <v>0</v>
      </c>
      <c r="EI44" s="74">
        <f>IF(AND(ISNUMBER('Emissions (start here)'!BS44),ISNUMBER(Dispersion!$AJ$8)),'Emissions (start here)'!BS44*453.59/3600*Dispersion!$AJ$8,0)</f>
        <v>0</v>
      </c>
      <c r="EJ44" s="74">
        <f>IF(AND(ISNUMBER('Emissions (start here)'!BS44),ISNUMBER(Dispersion!$AJ$9)),'Emissions (start here)'!BS44*453.59/3600*Dispersion!$AJ$9,0)</f>
        <v>0</v>
      </c>
      <c r="EK44" s="74">
        <f>IF(AND(ISNUMBER('Emissions (start here)'!BT44),ISNUMBER(Dispersion!$AJ$10)),'Emissions (start here)'!BT44*2000*453.59/8760/3600*Dispersion!$AJ$10,0)</f>
        <v>0</v>
      </c>
      <c r="EL44" s="74">
        <f>IF(AND(ISNUMBER('Emissions (start here)'!BT44),ISNUMBER(Dispersion!$AJ$11)),'Emissions (start here)'!BT44*2000*453.59/8760/3600*Dispersion!$AJ$11,0)</f>
        <v>0</v>
      </c>
      <c r="EM44" s="74">
        <f>IF(AND(ISNUMBER('Emissions (start here)'!BU44),ISNUMBER(Dispersion!$AK$8)),'Emissions (start here)'!BU44*453.59/3600*Dispersion!$AK$8,0)</f>
        <v>0</v>
      </c>
      <c r="EN44" s="74">
        <f>IF(AND(ISNUMBER('Emissions (start here)'!BU44),ISNUMBER(Dispersion!$AK$9)),'Emissions (start here)'!BU44*453.59/3600*Dispersion!$AK$9,0)</f>
        <v>0</v>
      </c>
      <c r="EO44" s="74">
        <f>IF(AND(ISNUMBER('Emissions (start here)'!BV44),ISNUMBER(Dispersion!$AK$10)),'Emissions (start here)'!BV44*2000*453.59/8760/3600*Dispersion!$AK$10,0)</f>
        <v>0</v>
      </c>
      <c r="EP44" s="74">
        <f>IF(AND(ISNUMBER('Emissions (start here)'!BV44),ISNUMBER(Dispersion!$AK$11)),'Emissions (start here)'!BV44*2000*453.59/8760/3600*Dispersion!$AK$11,0)</f>
        <v>0</v>
      </c>
      <c r="EQ44" s="74">
        <f>IF(AND(ISNUMBER('Emissions (start here)'!BW44),ISNUMBER(Dispersion!$AL$8)),'Emissions (start here)'!BW44*453.59/3600*Dispersion!$AL$8,0)</f>
        <v>0</v>
      </c>
      <c r="ER44" s="74">
        <f>IF(AND(ISNUMBER('Emissions (start here)'!BW44),ISNUMBER(Dispersion!$AL$9)),'Emissions (start here)'!BW44*453.59/3600*Dispersion!$AL$9,0)</f>
        <v>0</v>
      </c>
      <c r="ES44" s="74">
        <f>IF(AND(ISNUMBER('Emissions (start here)'!BX44),ISNUMBER(Dispersion!$AL$10)),'Emissions (start here)'!BX44*2000*453.59/8760/3600*Dispersion!$AL$10,0)</f>
        <v>0</v>
      </c>
      <c r="ET44" s="74">
        <f>IF(AND(ISNUMBER('Emissions (start here)'!BX44),ISNUMBER(Dispersion!$AL$11)),'Emissions (start here)'!BX44*2000*453.59/8760/3600*Dispersion!$AL$11,0)</f>
        <v>0</v>
      </c>
      <c r="EU44" s="74">
        <f>IF(AND(ISNUMBER('Emissions (start here)'!BY44),ISNUMBER(Dispersion!$AM$8)),'Emissions (start here)'!BY44*453.59/3600*Dispersion!$AM$8,0)</f>
        <v>0</v>
      </c>
      <c r="EV44" s="74">
        <f>IF(AND(ISNUMBER('Emissions (start here)'!BY44),ISNUMBER(Dispersion!$AM$9)),'Emissions (start here)'!BY44*453.59/3600*Dispersion!$AM$9,0)</f>
        <v>0</v>
      </c>
      <c r="EW44" s="74">
        <f>IF(AND(ISNUMBER('Emissions (start here)'!BZ44),ISNUMBER(Dispersion!$AM$10)),'Emissions (start here)'!BZ44*2000*453.59/8760/3600*Dispersion!$AM$10,0)</f>
        <v>0</v>
      </c>
      <c r="EX44" s="74">
        <f>IF(AND(ISNUMBER('Emissions (start here)'!BZ44),ISNUMBER(Dispersion!$AM$11)),'Emissions (start here)'!BZ44*2000*453.59/8760/3600*Dispersion!$AM$11,0)</f>
        <v>0</v>
      </c>
      <c r="EY44" s="74">
        <f>IF(AND(ISNUMBER('Emissions (start here)'!CA44),ISNUMBER(Dispersion!$AN$8)),'Emissions (start here)'!CA44*453.59/3600*Dispersion!$AN$8,0)</f>
        <v>0</v>
      </c>
      <c r="EZ44" s="74">
        <f>IF(AND(ISNUMBER('Emissions (start here)'!CA44),ISNUMBER(Dispersion!$AN$9)),'Emissions (start here)'!CA44*453.59/3600*Dispersion!$AN$9,0)</f>
        <v>0</v>
      </c>
      <c r="FA44" s="74">
        <f>IF(AND(ISNUMBER('Emissions (start here)'!CB44),ISNUMBER(Dispersion!$AN$10)),'Emissions (start here)'!CB44*2000*453.59/8760/3600*Dispersion!$AN$10,0)</f>
        <v>0</v>
      </c>
      <c r="FB44" s="74">
        <f>IF(AND(ISNUMBER('Emissions (start here)'!CB44),ISNUMBER(Dispersion!$AN$11)),'Emissions (start here)'!CB44*2000*453.59/8760/3600*Dispersion!$AN$11,0)</f>
        <v>0</v>
      </c>
      <c r="FC44" s="74">
        <f>IF(AND(ISNUMBER('Emissions (start here)'!CC44),ISNUMBER(Dispersion!$AO$8)),'Emissions (start here)'!CC44*453.59/3600*Dispersion!$AO$8,0)</f>
        <v>0</v>
      </c>
      <c r="FD44" s="74">
        <f>IF(AND(ISNUMBER('Emissions (start here)'!CC44),ISNUMBER(Dispersion!$AO$9)),'Emissions (start here)'!CC44*453.59/3600*Dispersion!$AO$9,0)</f>
        <v>0</v>
      </c>
      <c r="FE44" s="74">
        <f>IF(AND(ISNUMBER('Emissions (start here)'!CD44),ISNUMBER(Dispersion!$AO$10)),'Emissions (start here)'!CD44*2000*453.59/8760/3600*Dispersion!$AO$10,0)</f>
        <v>0</v>
      </c>
      <c r="FF44" s="74">
        <f>IF(AND(ISNUMBER('Emissions (start here)'!CD44),ISNUMBER(Dispersion!$AO$11)),'Emissions (start here)'!CD44*2000*453.59/8760/3600*Dispersion!$AO$11,0)</f>
        <v>0</v>
      </c>
      <c r="FG44" s="74">
        <f>IF(AND(ISNUMBER('Emissions (start here)'!CE44),ISNUMBER(Dispersion!$AP$8)),'Emissions (start here)'!CE44*453.59/3600*Dispersion!$AP$8,0)</f>
        <v>0</v>
      </c>
      <c r="FH44" s="74">
        <f>IF(AND(ISNUMBER('Emissions (start here)'!CE44),ISNUMBER(Dispersion!$AP$9)),'Emissions (start here)'!CE44*453.59/3600*Dispersion!$AP$9,0)</f>
        <v>0</v>
      </c>
      <c r="FI44" s="74">
        <f>IF(AND(ISNUMBER('Emissions (start here)'!CF44),ISNUMBER(Dispersion!$AP$10)),'Emissions (start here)'!CF44*2000*453.59/8760/3600*Dispersion!$AP$10,0)</f>
        <v>0</v>
      </c>
      <c r="FJ44" s="74">
        <f>IF(AND(ISNUMBER('Emissions (start here)'!CF44),ISNUMBER(Dispersion!$AP$11)),'Emissions (start here)'!CF44*2000*453.59/8760/3600*Dispersion!$AP$11,0)</f>
        <v>0</v>
      </c>
      <c r="FK44" s="74">
        <f>IF(AND(ISNUMBER('Emissions (start here)'!CG44),ISNUMBER(Dispersion!$AQ$8)),'Emissions (start here)'!CG44*453.59/3600*Dispersion!$AQ$8,0)</f>
        <v>0</v>
      </c>
      <c r="FL44" s="74">
        <f>IF(AND(ISNUMBER('Emissions (start here)'!CG44),ISNUMBER(Dispersion!$AQ$9)),'Emissions (start here)'!CG44*453.59/3600*Dispersion!$AQ$9,0)</f>
        <v>0</v>
      </c>
      <c r="FM44" s="74">
        <f>IF(AND(ISNUMBER('Emissions (start here)'!CH44),ISNUMBER(Dispersion!$AQ$10)),'Emissions (start here)'!CH44*2000*453.59/8760/3600*Dispersion!$AQ$10,0)</f>
        <v>0</v>
      </c>
      <c r="FN44" s="74">
        <f>IF(AND(ISNUMBER('Emissions (start here)'!CH44),ISNUMBER(Dispersion!$AQ$11)),'Emissions (start here)'!CH44*2000*453.59/8760/3600*Dispersion!$AQ$11,0)</f>
        <v>0</v>
      </c>
      <c r="FO44" s="74">
        <f>IF(AND(ISNUMBER('Emissions (start here)'!CI44),ISNUMBER(Dispersion!$AR$8)),'Emissions (start here)'!CI44*453.59/3600*Dispersion!$AR$8,0)</f>
        <v>0</v>
      </c>
      <c r="FP44" s="74">
        <f>IF(AND(ISNUMBER('Emissions (start here)'!CI44),ISNUMBER(Dispersion!$AR$9)),'Emissions (start here)'!CI44*453.59/3600*Dispersion!$AR$9,0)</f>
        <v>0</v>
      </c>
      <c r="FQ44" s="74">
        <f>IF(AND(ISNUMBER('Emissions (start here)'!CJ44),ISNUMBER(Dispersion!$AR$10)),'Emissions (start here)'!CJ44*2000*453.59/8760/3600*Dispersion!$AR$10,0)</f>
        <v>0</v>
      </c>
      <c r="FR44" s="74">
        <f>IF(AND(ISNUMBER('Emissions (start here)'!CJ44),ISNUMBER(Dispersion!$AR$11)),'Emissions (start here)'!CJ44*2000*453.59/8760/3600*Dispersion!$AR$11,0)</f>
        <v>0</v>
      </c>
      <c r="FS44" s="74">
        <f>IF(AND(ISNUMBER('Emissions (start here)'!CK44),ISNUMBER(Dispersion!$AS$8)),'Emissions (start here)'!CK44*453.59/3600*Dispersion!$AS$8,0)</f>
        <v>0</v>
      </c>
      <c r="FT44" s="74">
        <f>IF(AND(ISNUMBER('Emissions (start here)'!CK44),ISNUMBER(Dispersion!$AS$9)),'Emissions (start here)'!CK44*453.59/3600*Dispersion!$AS$9,0)</f>
        <v>0</v>
      </c>
      <c r="FU44" s="74">
        <f>IF(AND(ISNUMBER('Emissions (start here)'!CL44),ISNUMBER(Dispersion!$AS$10)),'Emissions (start here)'!CL44*2000*453.59/8760/3600*Dispersion!$AS$10,0)</f>
        <v>0</v>
      </c>
      <c r="FV44" s="74">
        <f>IF(AND(ISNUMBER('Emissions (start here)'!CL44),ISNUMBER(Dispersion!$AS$11)),'Emissions (start here)'!CL44*2000*453.59/8760/3600*Dispersion!$AS$11,0)</f>
        <v>0</v>
      </c>
      <c r="FW44" s="74">
        <f>IF(AND(ISNUMBER('Emissions (start here)'!CM44),ISNUMBER(Dispersion!$AT$8)),'Emissions (start here)'!CM44*453.59/3600*Dispersion!$AT$8,0)</f>
        <v>0</v>
      </c>
      <c r="FX44" s="74">
        <f>IF(AND(ISNUMBER('Emissions (start here)'!CM44),ISNUMBER(Dispersion!$AT$9)),'Emissions (start here)'!CM44*453.59/3600*Dispersion!$AT$9,0)</f>
        <v>0</v>
      </c>
      <c r="FY44" s="74">
        <f>IF(AND(ISNUMBER('Emissions (start here)'!CN44),ISNUMBER(Dispersion!$AT$10)),'Emissions (start here)'!CN44*2000*453.59/8760/3600*Dispersion!$AT$10,0)</f>
        <v>0</v>
      </c>
      <c r="FZ44" s="74">
        <f>IF(AND(ISNUMBER('Emissions (start here)'!CN44),ISNUMBER(Dispersion!$AT$11)),'Emissions (start here)'!CN44*2000*453.59/8760/3600*Dispersion!$AT$11,0)</f>
        <v>0</v>
      </c>
      <c r="GA44" s="74">
        <f>IF(AND(ISNUMBER('Emissions (start here)'!CO44),ISNUMBER(Dispersion!$AU$8)),'Emissions (start here)'!CO44*453.59/3600*Dispersion!$AU$8,0)</f>
        <v>0</v>
      </c>
      <c r="GB44" s="74">
        <f>IF(AND(ISNUMBER('Emissions (start here)'!CO44),ISNUMBER(Dispersion!$AU$9)),'Emissions (start here)'!CO44*453.59/3600*Dispersion!$AU$9,0)</f>
        <v>0</v>
      </c>
      <c r="GC44" s="74">
        <f>IF(AND(ISNUMBER('Emissions (start here)'!CP44),ISNUMBER(Dispersion!$AU$10)),'Emissions (start here)'!CP44*2000*453.59/8760/3600*Dispersion!$AU$10,0)</f>
        <v>0</v>
      </c>
      <c r="GD44" s="74">
        <f>IF(AND(ISNUMBER('Emissions (start here)'!CP44),ISNUMBER(Dispersion!$AU$11)),'Emissions (start here)'!CP44*2000*453.59/8760/3600*Dispersion!$AU$11,0)</f>
        <v>0</v>
      </c>
      <c r="GE44" s="74">
        <f>IF(AND(ISNUMBER('Emissions (start here)'!CQ44),ISNUMBER(Dispersion!$AV$8)),'Emissions (start here)'!CQ44*453.59/3600*Dispersion!$AV$8,0)</f>
        <v>0</v>
      </c>
      <c r="GF44" s="74">
        <f>IF(AND(ISNUMBER('Emissions (start here)'!CQ44),ISNUMBER(Dispersion!$AV$9)),'Emissions (start here)'!CQ44*453.59/3600*Dispersion!$AV$9,0)</f>
        <v>0</v>
      </c>
      <c r="GG44" s="74">
        <f>IF(AND(ISNUMBER('Emissions (start here)'!CR44),ISNUMBER(Dispersion!$AV$10)),'Emissions (start here)'!CR44*2000*453.59/8760/3600*Dispersion!$AV$10,0)</f>
        <v>0</v>
      </c>
      <c r="GH44" s="74">
        <f>IF(AND(ISNUMBER('Emissions (start here)'!CR44),ISNUMBER(Dispersion!$AV$11)),'Emissions (start here)'!CR44*2000*453.59/8760/3600*Dispersion!$AV$11,0)</f>
        <v>0</v>
      </c>
      <c r="GI44" s="74">
        <f>IF(AND(ISNUMBER('Emissions (start here)'!CS44),ISNUMBER(Dispersion!$AW$8)),'Emissions (start here)'!CS44*453.59/3600*Dispersion!$AW$8,0)</f>
        <v>0</v>
      </c>
      <c r="GJ44" s="74">
        <f>IF(AND(ISNUMBER('Emissions (start here)'!CS44),ISNUMBER(Dispersion!$AW$9)),'Emissions (start here)'!CS44*453.59/3600*Dispersion!$AW$9,0)</f>
        <v>0</v>
      </c>
      <c r="GK44" s="74">
        <f>IF(AND(ISNUMBER('Emissions (start here)'!CT44),ISNUMBER(Dispersion!$AW$10)),'Emissions (start here)'!CT44*2000*453.59/8760/3600*Dispersion!$AW$10,0)</f>
        <v>0</v>
      </c>
      <c r="GL44" s="74">
        <f>IF(AND(ISNUMBER('Emissions (start here)'!CT44),ISNUMBER(Dispersion!$AW$11)),'Emissions (start here)'!CT44*2000*453.59/8760/3600*Dispersion!$AW$11,0)</f>
        <v>0</v>
      </c>
      <c r="GM44" s="74">
        <f>IF(AND(ISNUMBER('Emissions (start here)'!CU44),ISNUMBER(Dispersion!$AX$8)),'Emissions (start here)'!CU44*453.59/3600*Dispersion!$AX$8,0)</f>
        <v>0</v>
      </c>
      <c r="GN44" s="74">
        <f>IF(AND(ISNUMBER('Emissions (start here)'!CU44),ISNUMBER(Dispersion!$AX$9)),'Emissions (start here)'!CU44*453.59/3600*Dispersion!$AX$9,0)</f>
        <v>0</v>
      </c>
      <c r="GO44" s="74">
        <f>IF(AND(ISNUMBER('Emissions (start here)'!CV44),ISNUMBER(Dispersion!$AX$10)),'Emissions (start here)'!CV44*2000*453.59/8760/3600*Dispersion!$AX$10,0)</f>
        <v>0</v>
      </c>
      <c r="GP44" s="74">
        <f>IF(AND(ISNUMBER('Emissions (start here)'!CV44),ISNUMBER(Dispersion!$AX$11)),'Emissions (start here)'!CV44*2000*453.59/8760/3600*Dispersion!$AX$11,0)</f>
        <v>0</v>
      </c>
      <c r="GQ44" s="74">
        <f>IF(AND(ISNUMBER('Emissions (start here)'!CW44),ISNUMBER(Dispersion!$AY$8)),'Emissions (start here)'!CW44*453.59/3600*Dispersion!$AY$8,0)</f>
        <v>0</v>
      </c>
      <c r="GR44" s="74">
        <f>IF(AND(ISNUMBER('Emissions (start here)'!CW44),ISNUMBER(Dispersion!$AY$9)),'Emissions (start here)'!CW44*453.59/3600*Dispersion!$AY$9,0)</f>
        <v>0</v>
      </c>
      <c r="GS44" s="74">
        <f>IF(AND(ISNUMBER('Emissions (start here)'!CX44),ISNUMBER(Dispersion!$AY$10)),'Emissions (start here)'!CX44*2000*453.59/8760/3600*Dispersion!$AY$10,0)</f>
        <v>0</v>
      </c>
      <c r="GT44" s="74">
        <f>IF(AND(ISNUMBER('Emissions (start here)'!CX44),ISNUMBER(Dispersion!$AY$11)),'Emissions (start here)'!CX44*2000*453.59/8760/3600*Dispersion!$AY$11,0)</f>
        <v>0</v>
      </c>
      <c r="GU44" s="74">
        <f>IF(AND(ISNUMBER('Emissions (start here)'!CY44),ISNUMBER(Dispersion!$AZ$8)),'Emissions (start here)'!CY44*453.59/3600*Dispersion!$AZ$8,0)</f>
        <v>0</v>
      </c>
      <c r="GV44" s="74">
        <f>IF(AND(ISNUMBER('Emissions (start here)'!CY44),ISNUMBER(Dispersion!$AZ$9)),'Emissions (start here)'!CY44*453.59/3600*Dispersion!$AZ$9,0)</f>
        <v>0</v>
      </c>
      <c r="GW44" s="74">
        <f>IF(AND(ISNUMBER('Emissions (start here)'!CZ44),ISNUMBER(Dispersion!$AZ$10)),'Emissions (start here)'!CZ44*2000*453.59/8760/3600*Dispersion!$AZ$10,0)</f>
        <v>0</v>
      </c>
      <c r="GX44" s="74">
        <f>IF(AND(ISNUMBER('Emissions (start here)'!CZ44),ISNUMBER(Dispersion!$AZ$11)),'Emissions (start here)'!CZ44*2000*453.59/8760/3600*Dispersion!$AZ$11,0)</f>
        <v>0</v>
      </c>
    </row>
    <row r="45" spans="1:206" x14ac:dyDescent="0.2">
      <c r="A45" s="51" t="str">
        <f>'Tox Values'!C45</f>
        <v>1332-21-4</v>
      </c>
      <c r="B45" s="94" t="str">
        <f>'Tox Values'!D45</f>
        <v>Asbestos (units in fibers)</v>
      </c>
      <c r="C45" s="96">
        <f t="shared" si="1"/>
        <v>0</v>
      </c>
      <c r="D45" s="74">
        <f t="shared" si="2"/>
        <v>0</v>
      </c>
      <c r="E45" s="74">
        <f t="shared" si="3"/>
        <v>0</v>
      </c>
      <c r="F45" s="99">
        <f t="shared" si="4"/>
        <v>0</v>
      </c>
      <c r="G45" s="97">
        <f>IF(AND(ISNUMBER('Emissions (start here)'!E45),ISNUMBER(Dispersion!$C$8)),'Emissions (start here)'!E45*453.59/3600*Dispersion!$C$8,0)</f>
        <v>0</v>
      </c>
      <c r="H45" s="74">
        <f>IF(AND(ISNUMBER('Emissions (start here)'!E45),ISNUMBER(Dispersion!$C$9)),'Emissions (start here)'!E45*453.59/3600*Dispersion!$C$9,0)</f>
        <v>0</v>
      </c>
      <c r="I45" s="74">
        <f>IF(AND(ISNUMBER('Emissions (start here)'!F45),ISNUMBER(Dispersion!$C$10)),'Emissions (start here)'!F45*2000*453.59/8760/3600*Dispersion!$C$10,0)</f>
        <v>0</v>
      </c>
      <c r="J45" s="74">
        <f>IF(AND(ISNUMBER('Emissions (start here)'!F45),ISNUMBER(Dispersion!$C$11)),'Emissions (start here)'!F45*2000*453.59/8760/3600*Dispersion!$C$11,0)</f>
        <v>0</v>
      </c>
      <c r="K45" s="74">
        <f>IF(AND(ISNUMBER('Emissions (start here)'!G45),ISNUMBER(Dispersion!$D$8)),'Emissions (start here)'!G45*453.59/3600*Dispersion!$D$8,0)</f>
        <v>0</v>
      </c>
      <c r="L45" s="74">
        <f>IF(AND(ISNUMBER('Emissions (start here)'!G45),ISNUMBER(Dispersion!$D$9)),'Emissions (start here)'!G45*453.59/3600*Dispersion!$D$9,0)</f>
        <v>0</v>
      </c>
      <c r="M45" s="74">
        <f>IF(AND(ISNUMBER('Emissions (start here)'!H45),ISNUMBER(Dispersion!$D$10)),'Emissions (start here)'!H45*2000*453.59/8760/3600*Dispersion!$D$10,0)</f>
        <v>0</v>
      </c>
      <c r="N45" s="74">
        <f>IF(AND(ISNUMBER('Emissions (start here)'!H45),ISNUMBER(Dispersion!$D$11)),'Emissions (start here)'!H45*2000*453.59/8760/3600*Dispersion!$D$11,0)</f>
        <v>0</v>
      </c>
      <c r="O45" s="74">
        <f>IF(AND(ISNUMBER('Emissions (start here)'!I45),ISNUMBER(Dispersion!$E$8)),'Emissions (start here)'!I45*453.59/3600*Dispersion!$E$8,0)</f>
        <v>0</v>
      </c>
      <c r="P45" s="74">
        <f>IF(AND(ISNUMBER('Emissions (start here)'!I45),ISNUMBER(Dispersion!$E$9)),'Emissions (start here)'!I45*453.59/3600*Dispersion!$E$9,0)</f>
        <v>0</v>
      </c>
      <c r="Q45" s="74">
        <f>IF(AND(ISNUMBER('Emissions (start here)'!J45),ISNUMBER(Dispersion!$E$10)),'Emissions (start here)'!J45*2000*453.59/8760/3600*Dispersion!$E$10,0)</f>
        <v>0</v>
      </c>
      <c r="R45" s="74">
        <f>IF(AND(ISNUMBER('Emissions (start here)'!J45),ISNUMBER(Dispersion!$E$11)),'Emissions (start here)'!J45*2000*453.59/8760/3600*Dispersion!$E$11,0)</f>
        <v>0</v>
      </c>
      <c r="S45" s="74">
        <f>IF(AND(ISNUMBER('Emissions (start here)'!K45),ISNUMBER(Dispersion!$F$8)),'Emissions (start here)'!K45*453.59/3600*Dispersion!$F$8,0)</f>
        <v>0</v>
      </c>
      <c r="T45" s="74">
        <f>IF(AND(ISNUMBER('Emissions (start here)'!K45),ISNUMBER(Dispersion!$F$9)),'Emissions (start here)'!K45*453.59/3600*Dispersion!$F$9,0)</f>
        <v>0</v>
      </c>
      <c r="U45" s="74">
        <f>IF(AND(ISNUMBER('Emissions (start here)'!L45),ISNUMBER(Dispersion!$F$10)),'Emissions (start here)'!L45*2000*453.59/8760/3600*Dispersion!$F$10,0)</f>
        <v>0</v>
      </c>
      <c r="V45" s="74">
        <f>IF(AND(ISNUMBER('Emissions (start here)'!L45),ISNUMBER(Dispersion!$F$11)),'Emissions (start here)'!L45*2000*453.59/8760/3600*Dispersion!$F$11,0)</f>
        <v>0</v>
      </c>
      <c r="W45" s="74">
        <f>IF(AND(ISNUMBER('Emissions (start here)'!M45),ISNUMBER(Dispersion!$G$8)),'Emissions (start here)'!M45*453.59/3600*Dispersion!$G$8,0)</f>
        <v>0</v>
      </c>
      <c r="X45" s="74">
        <f>IF(AND(ISNUMBER('Emissions (start here)'!M45),ISNUMBER(Dispersion!$G$9)),'Emissions (start here)'!M45*453.59/3600*Dispersion!$G$9,0)</f>
        <v>0</v>
      </c>
      <c r="Y45" s="74">
        <f>IF(AND(ISNUMBER('Emissions (start here)'!N45),ISNUMBER(Dispersion!$G$10)),'Emissions (start here)'!N45*2000*453.59/8760/3600*Dispersion!$G$10,0)</f>
        <v>0</v>
      </c>
      <c r="Z45" s="74">
        <f>IF(AND(ISNUMBER('Emissions (start here)'!N45),ISNUMBER(Dispersion!$G$11)),'Emissions (start here)'!N45*2000*453.59/8760/3600*Dispersion!$G$11,0)</f>
        <v>0</v>
      </c>
      <c r="AA45" s="74">
        <f>IF(AND(ISNUMBER('Emissions (start here)'!O45),ISNUMBER(Dispersion!$H$8)),'Emissions (start here)'!O45*453.59/3600*Dispersion!$H$8,0)</f>
        <v>0</v>
      </c>
      <c r="AB45" s="74">
        <f>IF(AND(ISNUMBER('Emissions (start here)'!O45),ISNUMBER(Dispersion!$H$9)),'Emissions (start here)'!O45*453.59/3600*Dispersion!$H$9,0)</f>
        <v>0</v>
      </c>
      <c r="AC45" s="74">
        <f>IF(AND(ISNUMBER('Emissions (start here)'!P45),ISNUMBER(Dispersion!$H$10)),'Emissions (start here)'!P45*2000*453.59/8760/3600*Dispersion!$H$10,0)</f>
        <v>0</v>
      </c>
      <c r="AD45" s="74">
        <f>IF(AND(ISNUMBER('Emissions (start here)'!P45),ISNUMBER(Dispersion!$H$11)),'Emissions (start here)'!P45*2000*453.59/8760/3600*Dispersion!$H$11,0)</f>
        <v>0</v>
      </c>
      <c r="AE45" s="74">
        <f>IF(AND(ISNUMBER('Emissions (start here)'!Q45),ISNUMBER(Dispersion!$I$8)),'Emissions (start here)'!Q45*453.59/3600*Dispersion!$I$8,0)</f>
        <v>0</v>
      </c>
      <c r="AF45" s="74">
        <f>IF(AND(ISNUMBER('Emissions (start here)'!Q45),ISNUMBER(Dispersion!$I$9)),'Emissions (start here)'!Q45*453.59/3600*Dispersion!$I$9,0)</f>
        <v>0</v>
      </c>
      <c r="AG45" s="74">
        <f>IF(AND(ISNUMBER('Emissions (start here)'!R45),ISNUMBER(Dispersion!$I$10)),'Emissions (start here)'!R45*2000*453.59/8760/3600*Dispersion!$I$10,0)</f>
        <v>0</v>
      </c>
      <c r="AH45" s="74">
        <f>IF(AND(ISNUMBER('Emissions (start here)'!R45),ISNUMBER(Dispersion!$I$11)),'Emissions (start here)'!R45*2000*453.59/8760/3600*Dispersion!$I$11,0)</f>
        <v>0</v>
      </c>
      <c r="AI45" s="74">
        <f>IF(AND(ISNUMBER('Emissions (start here)'!S45),ISNUMBER(Dispersion!$J$8)),'Emissions (start here)'!S45*453.59/3600*Dispersion!$J$8,0)</f>
        <v>0</v>
      </c>
      <c r="AJ45" s="74">
        <f>IF(AND(ISNUMBER('Emissions (start here)'!S45),ISNUMBER(Dispersion!$J$9)),'Emissions (start here)'!S45*453.59/3600*Dispersion!$J$9,0)</f>
        <v>0</v>
      </c>
      <c r="AK45" s="74">
        <f>IF(AND(ISNUMBER('Emissions (start here)'!T45),ISNUMBER(Dispersion!$J$10)),'Emissions (start here)'!T45*2000*453.59/8760/3600*Dispersion!$J$10,0)</f>
        <v>0</v>
      </c>
      <c r="AL45" s="74">
        <f>IF(AND(ISNUMBER('Emissions (start here)'!T45),ISNUMBER(Dispersion!$J$11)),'Emissions (start here)'!T45*2000*453.59/8760/3600*Dispersion!$J$11,0)</f>
        <v>0</v>
      </c>
      <c r="AM45" s="74">
        <f>IF(AND(ISNUMBER('Emissions (start here)'!U45),ISNUMBER(Dispersion!$K$8)),'Emissions (start here)'!U45*453.59/3600*Dispersion!$K$8,0)</f>
        <v>0</v>
      </c>
      <c r="AN45" s="74">
        <f>IF(AND(ISNUMBER('Emissions (start here)'!U45),ISNUMBER(Dispersion!$K$9)),'Emissions (start here)'!U45*453.59/3600*Dispersion!$K$9,0)</f>
        <v>0</v>
      </c>
      <c r="AO45" s="74">
        <f>IF(AND(ISNUMBER('Emissions (start here)'!V45),ISNUMBER(Dispersion!$K$10)),'Emissions (start here)'!V45*2000*453.59/8760/3600*Dispersion!$K$10,0)</f>
        <v>0</v>
      </c>
      <c r="AP45" s="74">
        <f>IF(AND(ISNUMBER('Emissions (start here)'!V45),ISNUMBER(Dispersion!$K$11)),'Emissions (start here)'!V45*2000*453.59/8760/3600*Dispersion!$K$11,0)</f>
        <v>0</v>
      </c>
      <c r="AQ45" s="74">
        <f>IF(AND(ISNUMBER('Emissions (start here)'!W45),ISNUMBER(Dispersion!$L$8)),'Emissions (start here)'!W45*453.59/3600*Dispersion!$L$8,0)</f>
        <v>0</v>
      </c>
      <c r="AR45" s="74">
        <f>IF(AND(ISNUMBER('Emissions (start here)'!W45),ISNUMBER(Dispersion!$L$9)),'Emissions (start here)'!W45*453.59/3600*Dispersion!$L$9,0)</f>
        <v>0</v>
      </c>
      <c r="AS45" s="74">
        <f>IF(AND(ISNUMBER('Emissions (start here)'!X45),ISNUMBER(Dispersion!$L$10)),'Emissions (start here)'!X45*2000*453.59/8760/3600*Dispersion!$L$10,0)</f>
        <v>0</v>
      </c>
      <c r="AT45" s="74">
        <f>IF(AND(ISNUMBER('Emissions (start here)'!X45),ISNUMBER(Dispersion!$L$11)),'Emissions (start here)'!X45*2000*453.59/8760/3600*Dispersion!$L$11,0)</f>
        <v>0</v>
      </c>
      <c r="AU45" s="74">
        <f>IF(AND(ISNUMBER('Emissions (start here)'!Y45),ISNUMBER(Dispersion!$M$8)),'Emissions (start here)'!Y45*453.59/3600*Dispersion!$M$8,0)</f>
        <v>0</v>
      </c>
      <c r="AV45" s="74">
        <f>IF(AND(ISNUMBER('Emissions (start here)'!Y45),ISNUMBER(Dispersion!$M$9)),'Emissions (start here)'!Y45*453.59/3600*Dispersion!$M$9,0)</f>
        <v>0</v>
      </c>
      <c r="AW45" s="74">
        <f>IF(AND(ISNUMBER('Emissions (start here)'!Z45),ISNUMBER(Dispersion!$M$10)),'Emissions (start here)'!Z45*2000*453.59/8760/3600*Dispersion!$M$10,0)</f>
        <v>0</v>
      </c>
      <c r="AX45" s="74">
        <f>IF(AND(ISNUMBER('Emissions (start here)'!Z45),ISNUMBER(Dispersion!$M$11)),'Emissions (start here)'!Z45*2000*453.59/8760/3600*Dispersion!$M$11,0)</f>
        <v>0</v>
      </c>
      <c r="AY45" s="74">
        <f>IF(AND(ISNUMBER('Emissions (start here)'!AA45),ISNUMBER(Dispersion!$N$8)),'Emissions (start here)'!AA45*453.59/3600*Dispersion!$N$8,0)</f>
        <v>0</v>
      </c>
      <c r="AZ45" s="74">
        <f>IF(AND(ISNUMBER('Emissions (start here)'!AA45),ISNUMBER(Dispersion!$N$9)),'Emissions (start here)'!AA45*453.59/3600*Dispersion!$N$9,0)</f>
        <v>0</v>
      </c>
      <c r="BA45" s="74">
        <f>IF(AND(ISNUMBER('Emissions (start here)'!AB45),ISNUMBER(Dispersion!$N$10)),'Emissions (start here)'!AB45*2000*453.59/8760/3600*Dispersion!$N$10,0)</f>
        <v>0</v>
      </c>
      <c r="BB45" s="74">
        <f>IF(AND(ISNUMBER('Emissions (start here)'!AB45),ISNUMBER(Dispersion!$N$11)),'Emissions (start here)'!AB45*2000*453.59/8760/3600*Dispersion!$N$11,0)</f>
        <v>0</v>
      </c>
      <c r="BC45" s="74">
        <f>IF(AND(ISNUMBER('Emissions (start here)'!AC45),ISNUMBER(Dispersion!$O$8)),'Emissions (start here)'!AC45*453.59/3600*Dispersion!$O$8,0)</f>
        <v>0</v>
      </c>
      <c r="BD45" s="74">
        <f>IF(AND(ISNUMBER('Emissions (start here)'!AC45),ISNUMBER(Dispersion!$O$9)),'Emissions (start here)'!AC45*453.59/3600*Dispersion!$O$9,0)</f>
        <v>0</v>
      </c>
      <c r="BE45" s="74">
        <f>IF(AND(ISNUMBER('Emissions (start here)'!AD45),ISNUMBER(Dispersion!$O$10)),'Emissions (start here)'!AD45*2000*453.59/8760/3600*Dispersion!$O$10,0)</f>
        <v>0</v>
      </c>
      <c r="BF45" s="74">
        <f>IF(AND(ISNUMBER('Emissions (start here)'!AD45),ISNUMBER(Dispersion!$O$11)),'Emissions (start here)'!AD45*2000*453.59/8760/3600*Dispersion!$O$11,0)</f>
        <v>0</v>
      </c>
      <c r="BG45" s="74">
        <f>IF(AND(ISNUMBER('Emissions (start here)'!AE45),ISNUMBER(Dispersion!$P$8)),'Emissions (start here)'!AE45*453.59/3600*Dispersion!$P$8,0)</f>
        <v>0</v>
      </c>
      <c r="BH45" s="74">
        <f>IF(AND(ISNUMBER('Emissions (start here)'!AE45),ISNUMBER(Dispersion!$P$9)),'Emissions (start here)'!AE45*453.59/3600*Dispersion!$P$9,0)</f>
        <v>0</v>
      </c>
      <c r="BI45" s="74">
        <f>IF(AND(ISNUMBER('Emissions (start here)'!AF45),ISNUMBER(Dispersion!$P$10)),'Emissions (start here)'!AF45*2000*453.59/8760/3600*Dispersion!$P$10,0)</f>
        <v>0</v>
      </c>
      <c r="BJ45" s="74">
        <f>IF(AND(ISNUMBER('Emissions (start here)'!AF45),ISNUMBER(Dispersion!$P$11)),'Emissions (start here)'!AF45*2000*453.59/8760/3600*Dispersion!$P$11,0)</f>
        <v>0</v>
      </c>
      <c r="BK45" s="74">
        <f>IF(AND(ISNUMBER('Emissions (start here)'!AG45),ISNUMBER(Dispersion!$Q$8)),'Emissions (start here)'!AG45*453.59/3600*Dispersion!$Q$8,0)</f>
        <v>0</v>
      </c>
      <c r="BL45" s="74">
        <f>IF(AND(ISNUMBER('Emissions (start here)'!AG45),ISNUMBER(Dispersion!$Q$9)),'Emissions (start here)'!AG45*453.59/3600*Dispersion!$Q$9,0)</f>
        <v>0</v>
      </c>
      <c r="BM45" s="74">
        <f>IF(AND(ISNUMBER('Emissions (start here)'!AH45),ISNUMBER(Dispersion!$Q$10)),'Emissions (start here)'!AH45*2000*453.59/8760/3600*Dispersion!$Q$10,0)</f>
        <v>0</v>
      </c>
      <c r="BN45" s="74">
        <f>IF(AND(ISNUMBER('Emissions (start here)'!AH45),ISNUMBER(Dispersion!$Q$11)),'Emissions (start here)'!AH45*2000*453.59/8760/3600*Dispersion!$Q$11,0)</f>
        <v>0</v>
      </c>
      <c r="BO45" s="74">
        <f>IF(AND(ISNUMBER('Emissions (start here)'!AI45),ISNUMBER(Dispersion!$R$8)),'Emissions (start here)'!AI45*453.59/3600*Dispersion!$R$8,0)</f>
        <v>0</v>
      </c>
      <c r="BP45" s="74">
        <f>IF(AND(ISNUMBER('Emissions (start here)'!AI45),ISNUMBER(Dispersion!$R$9)),'Emissions (start here)'!AI45*453.59/3600*Dispersion!$R$9,0)</f>
        <v>0</v>
      </c>
      <c r="BQ45" s="74">
        <f>IF(AND(ISNUMBER('Emissions (start here)'!AJ45),ISNUMBER(Dispersion!$R$10)),'Emissions (start here)'!AJ45*2000*453.59/8760/3600*Dispersion!$R$10,0)</f>
        <v>0</v>
      </c>
      <c r="BR45" s="74">
        <f>IF(AND(ISNUMBER('Emissions (start here)'!AJ45),ISNUMBER(Dispersion!$R$11)),'Emissions (start here)'!AJ45*2000*453.59/8760/3600*Dispersion!$R$11,0)</f>
        <v>0</v>
      </c>
      <c r="BS45" s="74">
        <f>IF(AND(ISNUMBER('Emissions (start here)'!AK45),ISNUMBER(Dispersion!$S$8)),'Emissions (start here)'!AK45*453.59/3600*Dispersion!$S$8,0)</f>
        <v>0</v>
      </c>
      <c r="BT45" s="74">
        <f>IF(AND(ISNUMBER('Emissions (start here)'!AK45),ISNUMBER(Dispersion!$S$9)),'Emissions (start here)'!AK45*453.59/3600*Dispersion!$S$9,0)</f>
        <v>0</v>
      </c>
      <c r="BU45" s="74">
        <f>IF(AND(ISNUMBER('Emissions (start here)'!AL45),ISNUMBER(Dispersion!$S$10)),'Emissions (start here)'!AL45*2000*453.59/8760/3600*Dispersion!$S$10,0)</f>
        <v>0</v>
      </c>
      <c r="BV45" s="74">
        <f>IF(AND(ISNUMBER('Emissions (start here)'!AL45),ISNUMBER(Dispersion!$S$11)),'Emissions (start here)'!AL45*2000*453.59/8760/3600*Dispersion!$S$11,0)</f>
        <v>0</v>
      </c>
      <c r="BW45" s="74">
        <f>IF(AND(ISNUMBER('Emissions (start here)'!AM45),ISNUMBER(Dispersion!$T$8)),'Emissions (start here)'!AM45*453.59/3600*Dispersion!$T$8,0)</f>
        <v>0</v>
      </c>
      <c r="BX45" s="74">
        <f>IF(AND(ISNUMBER('Emissions (start here)'!AM45),ISNUMBER(Dispersion!$T$9)),'Emissions (start here)'!AM45*453.59/3600*Dispersion!$T$9,0)</f>
        <v>0</v>
      </c>
      <c r="BY45" s="74">
        <f>IF(AND(ISNUMBER('Emissions (start here)'!AN45),ISNUMBER(Dispersion!$T$10)),'Emissions (start here)'!AN45*2000*453.59/8760/3600*Dispersion!$T$10,0)</f>
        <v>0</v>
      </c>
      <c r="BZ45" s="74">
        <f>IF(AND(ISNUMBER('Emissions (start here)'!AN45),ISNUMBER(Dispersion!$T$11)),'Emissions (start here)'!AN45*2000*453.59/8760/3600*Dispersion!$T$11,0)</f>
        <v>0</v>
      </c>
      <c r="CA45" s="74">
        <f>IF(AND(ISNUMBER('Emissions (start here)'!AO45),ISNUMBER(Dispersion!$U$8)),'Emissions (start here)'!AO45*453.59/3600*Dispersion!$U$8,0)</f>
        <v>0</v>
      </c>
      <c r="CB45" s="74">
        <f>IF(AND(ISNUMBER('Emissions (start here)'!AO45),ISNUMBER(Dispersion!$U$9)),'Emissions (start here)'!AO45*453.59/3600*Dispersion!$U$9,0)</f>
        <v>0</v>
      </c>
      <c r="CC45" s="74">
        <f>IF(AND(ISNUMBER('Emissions (start here)'!AP45),ISNUMBER(Dispersion!$U$10)),'Emissions (start here)'!AP45*2000*453.59/8760/3600*Dispersion!$U$10,0)</f>
        <v>0</v>
      </c>
      <c r="CD45" s="74">
        <f>IF(AND(ISNUMBER('Emissions (start here)'!AP45),ISNUMBER(Dispersion!$U$11)),'Emissions (start here)'!AP45*2000*453.59/8760/3600*Dispersion!$U$11,0)</f>
        <v>0</v>
      </c>
      <c r="CE45" s="74">
        <f>IF(AND(ISNUMBER('Emissions (start here)'!AQ45),ISNUMBER(Dispersion!$V$8)),'Emissions (start here)'!AQ45*453.59/3600*Dispersion!$V$8,0)</f>
        <v>0</v>
      </c>
      <c r="CF45" s="74">
        <f>IF(AND(ISNUMBER('Emissions (start here)'!AQ45),ISNUMBER(Dispersion!$V$9)),'Emissions (start here)'!AQ45*453.59/3600*Dispersion!$V$9,0)</f>
        <v>0</v>
      </c>
      <c r="CG45" s="74">
        <f>IF(AND(ISNUMBER('Emissions (start here)'!AR45),ISNUMBER(Dispersion!$V$10)),'Emissions (start here)'!AR45*2000*453.59/8760/3600*Dispersion!$V$10,0)</f>
        <v>0</v>
      </c>
      <c r="CH45" s="74">
        <f>IF(AND(ISNUMBER('Emissions (start here)'!AR45),ISNUMBER(Dispersion!$V$11)),'Emissions (start here)'!AR45*2000*453.59/8760/3600*Dispersion!$V$11,0)</f>
        <v>0</v>
      </c>
      <c r="CI45" s="74">
        <f>IF(AND(ISNUMBER('Emissions (start here)'!AS45),ISNUMBER(Dispersion!$W$8)),'Emissions (start here)'!AS45*453.59/3600*Dispersion!$W$8,0)</f>
        <v>0</v>
      </c>
      <c r="CJ45" s="74">
        <f>IF(AND(ISNUMBER('Emissions (start here)'!AS45),ISNUMBER(Dispersion!$W$9)),'Emissions (start here)'!AS45*453.59/3600*Dispersion!$W$9,0)</f>
        <v>0</v>
      </c>
      <c r="CK45" s="74">
        <f>IF(AND(ISNUMBER('Emissions (start here)'!AT45),ISNUMBER(Dispersion!$W$10)),'Emissions (start here)'!AT45*2000*453.59/8760/3600*Dispersion!$W$10,0)</f>
        <v>0</v>
      </c>
      <c r="CL45" s="74">
        <f>IF(AND(ISNUMBER('Emissions (start here)'!AT45),ISNUMBER(Dispersion!$W$11)),'Emissions (start here)'!AT45*2000*453.59/8760/3600*Dispersion!$W$11,0)</f>
        <v>0</v>
      </c>
      <c r="CM45" s="74">
        <f>IF(AND(ISNUMBER('Emissions (start here)'!AU45),ISNUMBER(Dispersion!$X$8)),'Emissions (start here)'!AU45*453.59/3600*Dispersion!$X$8,0)</f>
        <v>0</v>
      </c>
      <c r="CN45" s="74">
        <f>IF(AND(ISNUMBER('Emissions (start here)'!AU45),ISNUMBER(Dispersion!$X$9)),'Emissions (start here)'!AU45*453.59/3600*Dispersion!$X$9,0)</f>
        <v>0</v>
      </c>
      <c r="CO45" s="74">
        <f>IF(AND(ISNUMBER('Emissions (start here)'!AV45),ISNUMBER(Dispersion!$X$10)),'Emissions (start here)'!AV45*2000*453.59/8760/3600*Dispersion!$X$10,0)</f>
        <v>0</v>
      </c>
      <c r="CP45" s="74">
        <f>IF(AND(ISNUMBER('Emissions (start here)'!AV45),ISNUMBER(Dispersion!$X$11)),'Emissions (start here)'!AV45*2000*453.59/8760/3600*Dispersion!$X$11,0)</f>
        <v>0</v>
      </c>
      <c r="CQ45" s="74">
        <f>IF(AND(ISNUMBER('Emissions (start here)'!AW45),ISNUMBER(Dispersion!$Y$8)),'Emissions (start here)'!AW45*453.59/3600*Dispersion!$Y$8,0)</f>
        <v>0</v>
      </c>
      <c r="CR45" s="74">
        <f>IF(AND(ISNUMBER('Emissions (start here)'!AW45),ISNUMBER(Dispersion!$Y$9)),'Emissions (start here)'!AW45*453.59/3600*Dispersion!$Y$9,0)</f>
        <v>0</v>
      </c>
      <c r="CS45" s="74">
        <f>IF(AND(ISNUMBER('Emissions (start here)'!AX45),ISNUMBER(Dispersion!$Y$10)),'Emissions (start here)'!AX45*2000*453.59/8760/3600*Dispersion!$Y$10,0)</f>
        <v>0</v>
      </c>
      <c r="CT45" s="74">
        <f>IF(AND(ISNUMBER('Emissions (start here)'!AX45),ISNUMBER(Dispersion!$Y$11)),'Emissions (start here)'!AX45*2000*453.59/8760/3600*Dispersion!$Y$11,0)</f>
        <v>0</v>
      </c>
      <c r="CU45" s="74">
        <f>IF(AND(ISNUMBER('Emissions (start here)'!AY45),ISNUMBER(Dispersion!$Z$8)),'Emissions (start here)'!AY45*453.59/3600*Dispersion!$Z$8,0)</f>
        <v>0</v>
      </c>
      <c r="CV45" s="74">
        <f>IF(AND(ISNUMBER('Emissions (start here)'!AY45),ISNUMBER(Dispersion!$Z$9)),'Emissions (start here)'!AY45*453.59/3600*Dispersion!$Z$9,0)</f>
        <v>0</v>
      </c>
      <c r="CW45" s="74">
        <f>IF(AND(ISNUMBER('Emissions (start here)'!AZ45),ISNUMBER(Dispersion!$Z$10)),'Emissions (start here)'!AZ45*2000*453.59/8760/3600*Dispersion!$Z$10,0)</f>
        <v>0</v>
      </c>
      <c r="CX45" s="74">
        <f>IF(AND(ISNUMBER('Emissions (start here)'!AZ45),ISNUMBER(Dispersion!$Z$11)),'Emissions (start here)'!AZ45*2000*453.59/8760/3600*Dispersion!$Z$11,0)</f>
        <v>0</v>
      </c>
      <c r="CY45" s="74">
        <f>IF(AND(ISNUMBER('Emissions (start here)'!BA45),ISNUMBER(Dispersion!$AA$8)),'Emissions (start here)'!BA45*453.59/3600*Dispersion!$AA$8,0)</f>
        <v>0</v>
      </c>
      <c r="CZ45" s="74">
        <f>IF(AND(ISNUMBER('Emissions (start here)'!BA45),ISNUMBER(Dispersion!$AA$9)),'Emissions (start here)'!BA45*453.59/3600*Dispersion!$AA$9,0)</f>
        <v>0</v>
      </c>
      <c r="DA45" s="74">
        <f>IF(AND(ISNUMBER('Emissions (start here)'!BB45),ISNUMBER(Dispersion!$AA$10)),'Emissions (start here)'!BB45*2000*453.59/8760/3600*Dispersion!$AA$10,0)</f>
        <v>0</v>
      </c>
      <c r="DB45" s="74">
        <f>IF(AND(ISNUMBER('Emissions (start here)'!BB45),ISNUMBER(Dispersion!$AA$11)),'Emissions (start here)'!BB45*2000*453.59/8760/3600*Dispersion!$AA$11,0)</f>
        <v>0</v>
      </c>
      <c r="DC45" s="74">
        <f>IF(AND(ISNUMBER('Emissions (start here)'!BC45),ISNUMBER(Dispersion!$AB$8)),'Emissions (start here)'!BC45*453.59/3600*Dispersion!$AB$8,0)</f>
        <v>0</v>
      </c>
      <c r="DD45" s="74">
        <f>IF(AND(ISNUMBER('Emissions (start here)'!BC45),ISNUMBER(Dispersion!$AB$9)),'Emissions (start here)'!BC45*453.59/3600*Dispersion!$AB$9,0)</f>
        <v>0</v>
      </c>
      <c r="DE45" s="74">
        <f>IF(AND(ISNUMBER('Emissions (start here)'!BD45),ISNUMBER(Dispersion!$AB$10)),'Emissions (start here)'!BD45*2000*453.59/8760/3600*Dispersion!$AB$10,0)</f>
        <v>0</v>
      </c>
      <c r="DF45" s="74">
        <f>IF(AND(ISNUMBER('Emissions (start here)'!BD45),ISNUMBER(Dispersion!$AB$11)),'Emissions (start here)'!BD45*2000*453.59/8760/3600*Dispersion!$AB$11,0)</f>
        <v>0</v>
      </c>
      <c r="DG45" s="74">
        <f>IF(AND(ISNUMBER('Emissions (start here)'!BE45),ISNUMBER(Dispersion!$AC$8)),'Emissions (start here)'!BE45*453.59/3600*Dispersion!$AC$8,0)</f>
        <v>0</v>
      </c>
      <c r="DH45" s="74">
        <f>IF(AND(ISNUMBER('Emissions (start here)'!BE45),ISNUMBER(Dispersion!$AC$9)),'Emissions (start here)'!BE45*453.59/3600*Dispersion!$AC$9,0)</f>
        <v>0</v>
      </c>
      <c r="DI45" s="74">
        <f>IF(AND(ISNUMBER('Emissions (start here)'!BF45),ISNUMBER(Dispersion!$AC$10)),'Emissions (start here)'!BF45*2000*453.59/8760/3600*Dispersion!$AC$10,0)</f>
        <v>0</v>
      </c>
      <c r="DJ45" s="74">
        <f>IF(AND(ISNUMBER('Emissions (start here)'!BF45),ISNUMBER(Dispersion!$AC$11)),'Emissions (start here)'!BF45*2000*453.59/8760/3600*Dispersion!$AC$11,0)</f>
        <v>0</v>
      </c>
      <c r="DK45" s="74">
        <f>IF(AND(ISNUMBER('Emissions (start here)'!BG45),ISNUMBER(Dispersion!$AD$8)),'Emissions (start here)'!BG45*453.59/3600*Dispersion!$AD$8,0)</f>
        <v>0</v>
      </c>
      <c r="DL45" s="74">
        <f>IF(AND(ISNUMBER('Emissions (start here)'!BG45),ISNUMBER(Dispersion!$AD$9)),'Emissions (start here)'!BG45*453.59/3600*Dispersion!$AD$9,0)</f>
        <v>0</v>
      </c>
      <c r="DM45" s="74">
        <f>IF(AND(ISNUMBER('Emissions (start here)'!BH45),ISNUMBER(Dispersion!$AD$10)),'Emissions (start here)'!BH45*2000*453.59/8760/3600*Dispersion!$AD$10,0)</f>
        <v>0</v>
      </c>
      <c r="DN45" s="74">
        <f>IF(AND(ISNUMBER('Emissions (start here)'!BH45),ISNUMBER(Dispersion!$AD$11)),'Emissions (start here)'!BH45*2000*453.59/8760/3600*Dispersion!$AD$11,0)</f>
        <v>0</v>
      </c>
      <c r="DO45" s="74">
        <f>IF(AND(ISNUMBER('Emissions (start here)'!BI45),ISNUMBER(Dispersion!$AE$8)),'Emissions (start here)'!BI45*453.59/3600*Dispersion!$AE$8,0)</f>
        <v>0</v>
      </c>
      <c r="DP45" s="74">
        <f>IF(AND(ISNUMBER('Emissions (start here)'!BI45),ISNUMBER(Dispersion!$AE$9)),'Emissions (start here)'!BI45*453.59/3600*Dispersion!$AE$9,0)</f>
        <v>0</v>
      </c>
      <c r="DQ45" s="74">
        <f>IF(AND(ISNUMBER('Emissions (start here)'!BJ45),ISNUMBER(Dispersion!$AE$10)),'Emissions (start here)'!BJ45*2000*453.59/8760/3600*Dispersion!$AE$10,0)</f>
        <v>0</v>
      </c>
      <c r="DR45" s="74">
        <f>IF(AND(ISNUMBER('Emissions (start here)'!BJ45),ISNUMBER(Dispersion!$AE$11)),'Emissions (start here)'!BJ45*2000*453.59/8760/3600*Dispersion!$AE$11,0)</f>
        <v>0</v>
      </c>
      <c r="DS45" s="74">
        <f>IF(AND(ISNUMBER('Emissions (start here)'!BK45),ISNUMBER(Dispersion!$AF$8)),'Emissions (start here)'!BK45*453.59/3600*Dispersion!$AF$8,0)</f>
        <v>0</v>
      </c>
      <c r="DT45" s="74">
        <f>IF(AND(ISNUMBER('Emissions (start here)'!BK45),ISNUMBER(Dispersion!$AF$9)),'Emissions (start here)'!BK45*453.59/3600*Dispersion!$AF$9,0)</f>
        <v>0</v>
      </c>
      <c r="DU45" s="74">
        <f>IF(AND(ISNUMBER('Emissions (start here)'!BL45),ISNUMBER(Dispersion!$AF$10)),'Emissions (start here)'!BL45*2000*453.59/8760/3600*Dispersion!$AF$10,0)</f>
        <v>0</v>
      </c>
      <c r="DV45" s="74">
        <f>IF(AND(ISNUMBER('Emissions (start here)'!BL45),ISNUMBER(Dispersion!$AF$11)),'Emissions (start here)'!BL45*2000*453.59/8760/3600*Dispersion!$AF$11,0)</f>
        <v>0</v>
      </c>
      <c r="DW45" s="74">
        <f>IF(AND(ISNUMBER('Emissions (start here)'!BM45),ISNUMBER(Dispersion!$AG$8)),'Emissions (start here)'!BM45*453.59/3600*Dispersion!$AG$8,0)</f>
        <v>0</v>
      </c>
      <c r="DX45" s="74">
        <f>IF(AND(ISNUMBER('Emissions (start here)'!BM45),ISNUMBER(Dispersion!$AG$9)),'Emissions (start here)'!BM45*453.59/3600*Dispersion!$AG$9,0)</f>
        <v>0</v>
      </c>
      <c r="DY45" s="74">
        <f>IF(AND(ISNUMBER('Emissions (start here)'!BN45),ISNUMBER(Dispersion!$AG$10)),'Emissions (start here)'!BN45*2000*453.59/8760/3600*Dispersion!$AG$10,0)</f>
        <v>0</v>
      </c>
      <c r="DZ45" s="74">
        <f>IF(AND(ISNUMBER('Emissions (start here)'!BN45),ISNUMBER(Dispersion!$AG$11)),'Emissions (start here)'!BN45*2000*453.59/8760/3600*Dispersion!$AG$11,0)</f>
        <v>0</v>
      </c>
      <c r="EA45" s="74">
        <f>IF(AND(ISNUMBER('Emissions (start here)'!BO45),ISNUMBER(Dispersion!$AH$8)),'Emissions (start here)'!BO45*453.59/3600*Dispersion!$AH$8,0)</f>
        <v>0</v>
      </c>
      <c r="EB45" s="74">
        <f>IF(AND(ISNUMBER('Emissions (start here)'!BO45),ISNUMBER(Dispersion!$AH$9)),'Emissions (start here)'!BO45*453.59/3600*Dispersion!$AH$9,0)</f>
        <v>0</v>
      </c>
      <c r="EC45" s="74">
        <f>IF(AND(ISNUMBER('Emissions (start here)'!BP45),ISNUMBER(Dispersion!$AH$10)),'Emissions (start here)'!BP45*2000*453.59/8760/3600*Dispersion!$AH$10,0)</f>
        <v>0</v>
      </c>
      <c r="ED45" s="74">
        <f>IF(AND(ISNUMBER('Emissions (start here)'!BP45),ISNUMBER(Dispersion!$AH$11)),'Emissions (start here)'!BP45*2000*453.59/8760/3600*Dispersion!$AH$11,0)</f>
        <v>0</v>
      </c>
      <c r="EE45" s="74">
        <f>IF(AND(ISNUMBER('Emissions (start here)'!BQ45),ISNUMBER(Dispersion!$AI$8)),'Emissions (start here)'!BQ45*453.59/3600*Dispersion!$AI$8,0)</f>
        <v>0</v>
      </c>
      <c r="EF45" s="74">
        <f>IF(AND(ISNUMBER('Emissions (start here)'!BQ45),ISNUMBER(Dispersion!$AI$9)),'Emissions (start here)'!BQ45*453.59/3600*Dispersion!$AI$9,0)</f>
        <v>0</v>
      </c>
      <c r="EG45" s="74">
        <f>IF(AND(ISNUMBER('Emissions (start here)'!BR45),ISNUMBER(Dispersion!$AI$10)),'Emissions (start here)'!BR45*2000*453.59/8760/3600*Dispersion!$AI$10,0)</f>
        <v>0</v>
      </c>
      <c r="EH45" s="74">
        <f>IF(AND(ISNUMBER('Emissions (start here)'!BR45),ISNUMBER(Dispersion!$AI$11)),'Emissions (start here)'!BR45*2000*453.59/8760/3600*Dispersion!$AI$11,0)</f>
        <v>0</v>
      </c>
      <c r="EI45" s="74">
        <f>IF(AND(ISNUMBER('Emissions (start here)'!BS45),ISNUMBER(Dispersion!$AJ$8)),'Emissions (start here)'!BS45*453.59/3600*Dispersion!$AJ$8,0)</f>
        <v>0</v>
      </c>
      <c r="EJ45" s="74">
        <f>IF(AND(ISNUMBER('Emissions (start here)'!BS45),ISNUMBER(Dispersion!$AJ$9)),'Emissions (start here)'!BS45*453.59/3600*Dispersion!$AJ$9,0)</f>
        <v>0</v>
      </c>
      <c r="EK45" s="74">
        <f>IF(AND(ISNUMBER('Emissions (start here)'!BT45),ISNUMBER(Dispersion!$AJ$10)),'Emissions (start here)'!BT45*2000*453.59/8760/3600*Dispersion!$AJ$10,0)</f>
        <v>0</v>
      </c>
      <c r="EL45" s="74">
        <f>IF(AND(ISNUMBER('Emissions (start here)'!BT45),ISNUMBER(Dispersion!$AJ$11)),'Emissions (start here)'!BT45*2000*453.59/8760/3600*Dispersion!$AJ$11,0)</f>
        <v>0</v>
      </c>
      <c r="EM45" s="74">
        <f>IF(AND(ISNUMBER('Emissions (start here)'!BU45),ISNUMBER(Dispersion!$AK$8)),'Emissions (start here)'!BU45*453.59/3600*Dispersion!$AK$8,0)</f>
        <v>0</v>
      </c>
      <c r="EN45" s="74">
        <f>IF(AND(ISNUMBER('Emissions (start here)'!BU45),ISNUMBER(Dispersion!$AK$9)),'Emissions (start here)'!BU45*453.59/3600*Dispersion!$AK$9,0)</f>
        <v>0</v>
      </c>
      <c r="EO45" s="74">
        <f>IF(AND(ISNUMBER('Emissions (start here)'!BV45),ISNUMBER(Dispersion!$AK$10)),'Emissions (start here)'!BV45*2000*453.59/8760/3600*Dispersion!$AK$10,0)</f>
        <v>0</v>
      </c>
      <c r="EP45" s="74">
        <f>IF(AND(ISNUMBER('Emissions (start here)'!BV45),ISNUMBER(Dispersion!$AK$11)),'Emissions (start here)'!BV45*2000*453.59/8760/3600*Dispersion!$AK$11,0)</f>
        <v>0</v>
      </c>
      <c r="EQ45" s="74">
        <f>IF(AND(ISNUMBER('Emissions (start here)'!BW45),ISNUMBER(Dispersion!$AL$8)),'Emissions (start here)'!BW45*453.59/3600*Dispersion!$AL$8,0)</f>
        <v>0</v>
      </c>
      <c r="ER45" s="74">
        <f>IF(AND(ISNUMBER('Emissions (start here)'!BW45),ISNUMBER(Dispersion!$AL$9)),'Emissions (start here)'!BW45*453.59/3600*Dispersion!$AL$9,0)</f>
        <v>0</v>
      </c>
      <c r="ES45" s="74">
        <f>IF(AND(ISNUMBER('Emissions (start here)'!BX45),ISNUMBER(Dispersion!$AL$10)),'Emissions (start here)'!BX45*2000*453.59/8760/3600*Dispersion!$AL$10,0)</f>
        <v>0</v>
      </c>
      <c r="ET45" s="74">
        <f>IF(AND(ISNUMBER('Emissions (start here)'!BX45),ISNUMBER(Dispersion!$AL$11)),'Emissions (start here)'!BX45*2000*453.59/8760/3600*Dispersion!$AL$11,0)</f>
        <v>0</v>
      </c>
      <c r="EU45" s="74">
        <f>IF(AND(ISNUMBER('Emissions (start here)'!BY45),ISNUMBER(Dispersion!$AM$8)),'Emissions (start here)'!BY45*453.59/3600*Dispersion!$AM$8,0)</f>
        <v>0</v>
      </c>
      <c r="EV45" s="74">
        <f>IF(AND(ISNUMBER('Emissions (start here)'!BY45),ISNUMBER(Dispersion!$AM$9)),'Emissions (start here)'!BY45*453.59/3600*Dispersion!$AM$9,0)</f>
        <v>0</v>
      </c>
      <c r="EW45" s="74">
        <f>IF(AND(ISNUMBER('Emissions (start here)'!BZ45),ISNUMBER(Dispersion!$AM$10)),'Emissions (start here)'!BZ45*2000*453.59/8760/3600*Dispersion!$AM$10,0)</f>
        <v>0</v>
      </c>
      <c r="EX45" s="74">
        <f>IF(AND(ISNUMBER('Emissions (start here)'!BZ45),ISNUMBER(Dispersion!$AM$11)),'Emissions (start here)'!BZ45*2000*453.59/8760/3600*Dispersion!$AM$11,0)</f>
        <v>0</v>
      </c>
      <c r="EY45" s="74">
        <f>IF(AND(ISNUMBER('Emissions (start here)'!CA45),ISNUMBER(Dispersion!$AN$8)),'Emissions (start here)'!CA45*453.59/3600*Dispersion!$AN$8,0)</f>
        <v>0</v>
      </c>
      <c r="EZ45" s="74">
        <f>IF(AND(ISNUMBER('Emissions (start here)'!CA45),ISNUMBER(Dispersion!$AN$9)),'Emissions (start here)'!CA45*453.59/3600*Dispersion!$AN$9,0)</f>
        <v>0</v>
      </c>
      <c r="FA45" s="74">
        <f>IF(AND(ISNUMBER('Emissions (start here)'!CB45),ISNUMBER(Dispersion!$AN$10)),'Emissions (start here)'!CB45*2000*453.59/8760/3600*Dispersion!$AN$10,0)</f>
        <v>0</v>
      </c>
      <c r="FB45" s="74">
        <f>IF(AND(ISNUMBER('Emissions (start here)'!CB45),ISNUMBER(Dispersion!$AN$11)),'Emissions (start here)'!CB45*2000*453.59/8760/3600*Dispersion!$AN$11,0)</f>
        <v>0</v>
      </c>
      <c r="FC45" s="74">
        <f>IF(AND(ISNUMBER('Emissions (start here)'!CC45),ISNUMBER(Dispersion!$AO$8)),'Emissions (start here)'!CC45*453.59/3600*Dispersion!$AO$8,0)</f>
        <v>0</v>
      </c>
      <c r="FD45" s="74">
        <f>IF(AND(ISNUMBER('Emissions (start here)'!CC45),ISNUMBER(Dispersion!$AO$9)),'Emissions (start here)'!CC45*453.59/3600*Dispersion!$AO$9,0)</f>
        <v>0</v>
      </c>
      <c r="FE45" s="74">
        <f>IF(AND(ISNUMBER('Emissions (start here)'!CD45),ISNUMBER(Dispersion!$AO$10)),'Emissions (start here)'!CD45*2000*453.59/8760/3600*Dispersion!$AO$10,0)</f>
        <v>0</v>
      </c>
      <c r="FF45" s="74">
        <f>IF(AND(ISNUMBER('Emissions (start here)'!CD45),ISNUMBER(Dispersion!$AO$11)),'Emissions (start here)'!CD45*2000*453.59/8760/3600*Dispersion!$AO$11,0)</f>
        <v>0</v>
      </c>
      <c r="FG45" s="74">
        <f>IF(AND(ISNUMBER('Emissions (start here)'!CE45),ISNUMBER(Dispersion!$AP$8)),'Emissions (start here)'!CE45*453.59/3600*Dispersion!$AP$8,0)</f>
        <v>0</v>
      </c>
      <c r="FH45" s="74">
        <f>IF(AND(ISNUMBER('Emissions (start here)'!CE45),ISNUMBER(Dispersion!$AP$9)),'Emissions (start here)'!CE45*453.59/3600*Dispersion!$AP$9,0)</f>
        <v>0</v>
      </c>
      <c r="FI45" s="74">
        <f>IF(AND(ISNUMBER('Emissions (start here)'!CF45),ISNUMBER(Dispersion!$AP$10)),'Emissions (start here)'!CF45*2000*453.59/8760/3600*Dispersion!$AP$10,0)</f>
        <v>0</v>
      </c>
      <c r="FJ45" s="74">
        <f>IF(AND(ISNUMBER('Emissions (start here)'!CF45),ISNUMBER(Dispersion!$AP$11)),'Emissions (start here)'!CF45*2000*453.59/8760/3600*Dispersion!$AP$11,0)</f>
        <v>0</v>
      </c>
      <c r="FK45" s="74">
        <f>IF(AND(ISNUMBER('Emissions (start here)'!CG45),ISNUMBER(Dispersion!$AQ$8)),'Emissions (start here)'!CG45*453.59/3600*Dispersion!$AQ$8,0)</f>
        <v>0</v>
      </c>
      <c r="FL45" s="74">
        <f>IF(AND(ISNUMBER('Emissions (start here)'!CG45),ISNUMBER(Dispersion!$AQ$9)),'Emissions (start here)'!CG45*453.59/3600*Dispersion!$AQ$9,0)</f>
        <v>0</v>
      </c>
      <c r="FM45" s="74">
        <f>IF(AND(ISNUMBER('Emissions (start here)'!CH45),ISNUMBER(Dispersion!$AQ$10)),'Emissions (start here)'!CH45*2000*453.59/8760/3600*Dispersion!$AQ$10,0)</f>
        <v>0</v>
      </c>
      <c r="FN45" s="74">
        <f>IF(AND(ISNUMBER('Emissions (start here)'!CH45),ISNUMBER(Dispersion!$AQ$11)),'Emissions (start here)'!CH45*2000*453.59/8760/3600*Dispersion!$AQ$11,0)</f>
        <v>0</v>
      </c>
      <c r="FO45" s="74">
        <f>IF(AND(ISNUMBER('Emissions (start here)'!CI45),ISNUMBER(Dispersion!$AR$8)),'Emissions (start here)'!CI45*453.59/3600*Dispersion!$AR$8,0)</f>
        <v>0</v>
      </c>
      <c r="FP45" s="74">
        <f>IF(AND(ISNUMBER('Emissions (start here)'!CI45),ISNUMBER(Dispersion!$AR$9)),'Emissions (start here)'!CI45*453.59/3600*Dispersion!$AR$9,0)</f>
        <v>0</v>
      </c>
      <c r="FQ45" s="74">
        <f>IF(AND(ISNUMBER('Emissions (start here)'!CJ45),ISNUMBER(Dispersion!$AR$10)),'Emissions (start here)'!CJ45*2000*453.59/8760/3600*Dispersion!$AR$10,0)</f>
        <v>0</v>
      </c>
      <c r="FR45" s="74">
        <f>IF(AND(ISNUMBER('Emissions (start here)'!CJ45),ISNUMBER(Dispersion!$AR$11)),'Emissions (start here)'!CJ45*2000*453.59/8760/3600*Dispersion!$AR$11,0)</f>
        <v>0</v>
      </c>
      <c r="FS45" s="74">
        <f>IF(AND(ISNUMBER('Emissions (start here)'!CK45),ISNUMBER(Dispersion!$AS$8)),'Emissions (start here)'!CK45*453.59/3600*Dispersion!$AS$8,0)</f>
        <v>0</v>
      </c>
      <c r="FT45" s="74">
        <f>IF(AND(ISNUMBER('Emissions (start here)'!CK45),ISNUMBER(Dispersion!$AS$9)),'Emissions (start here)'!CK45*453.59/3600*Dispersion!$AS$9,0)</f>
        <v>0</v>
      </c>
      <c r="FU45" s="74">
        <f>IF(AND(ISNUMBER('Emissions (start here)'!CL45),ISNUMBER(Dispersion!$AS$10)),'Emissions (start here)'!CL45*2000*453.59/8760/3600*Dispersion!$AS$10,0)</f>
        <v>0</v>
      </c>
      <c r="FV45" s="74">
        <f>IF(AND(ISNUMBER('Emissions (start here)'!CL45),ISNUMBER(Dispersion!$AS$11)),'Emissions (start here)'!CL45*2000*453.59/8760/3600*Dispersion!$AS$11,0)</f>
        <v>0</v>
      </c>
      <c r="FW45" s="74">
        <f>IF(AND(ISNUMBER('Emissions (start here)'!CM45),ISNUMBER(Dispersion!$AT$8)),'Emissions (start here)'!CM45*453.59/3600*Dispersion!$AT$8,0)</f>
        <v>0</v>
      </c>
      <c r="FX45" s="74">
        <f>IF(AND(ISNUMBER('Emissions (start here)'!CM45),ISNUMBER(Dispersion!$AT$9)),'Emissions (start here)'!CM45*453.59/3600*Dispersion!$AT$9,0)</f>
        <v>0</v>
      </c>
      <c r="FY45" s="74">
        <f>IF(AND(ISNUMBER('Emissions (start here)'!CN45),ISNUMBER(Dispersion!$AT$10)),'Emissions (start here)'!CN45*2000*453.59/8760/3600*Dispersion!$AT$10,0)</f>
        <v>0</v>
      </c>
      <c r="FZ45" s="74">
        <f>IF(AND(ISNUMBER('Emissions (start here)'!CN45),ISNUMBER(Dispersion!$AT$11)),'Emissions (start here)'!CN45*2000*453.59/8760/3600*Dispersion!$AT$11,0)</f>
        <v>0</v>
      </c>
      <c r="GA45" s="74">
        <f>IF(AND(ISNUMBER('Emissions (start here)'!CO45),ISNUMBER(Dispersion!$AU$8)),'Emissions (start here)'!CO45*453.59/3600*Dispersion!$AU$8,0)</f>
        <v>0</v>
      </c>
      <c r="GB45" s="74">
        <f>IF(AND(ISNUMBER('Emissions (start here)'!CO45),ISNUMBER(Dispersion!$AU$9)),'Emissions (start here)'!CO45*453.59/3600*Dispersion!$AU$9,0)</f>
        <v>0</v>
      </c>
      <c r="GC45" s="74">
        <f>IF(AND(ISNUMBER('Emissions (start here)'!CP45),ISNUMBER(Dispersion!$AU$10)),'Emissions (start here)'!CP45*2000*453.59/8760/3600*Dispersion!$AU$10,0)</f>
        <v>0</v>
      </c>
      <c r="GD45" s="74">
        <f>IF(AND(ISNUMBER('Emissions (start here)'!CP45),ISNUMBER(Dispersion!$AU$11)),'Emissions (start here)'!CP45*2000*453.59/8760/3600*Dispersion!$AU$11,0)</f>
        <v>0</v>
      </c>
      <c r="GE45" s="74">
        <f>IF(AND(ISNUMBER('Emissions (start here)'!CQ45),ISNUMBER(Dispersion!$AV$8)),'Emissions (start here)'!CQ45*453.59/3600*Dispersion!$AV$8,0)</f>
        <v>0</v>
      </c>
      <c r="GF45" s="74">
        <f>IF(AND(ISNUMBER('Emissions (start here)'!CQ45),ISNUMBER(Dispersion!$AV$9)),'Emissions (start here)'!CQ45*453.59/3600*Dispersion!$AV$9,0)</f>
        <v>0</v>
      </c>
      <c r="GG45" s="74">
        <f>IF(AND(ISNUMBER('Emissions (start here)'!CR45),ISNUMBER(Dispersion!$AV$10)),'Emissions (start here)'!CR45*2000*453.59/8760/3600*Dispersion!$AV$10,0)</f>
        <v>0</v>
      </c>
      <c r="GH45" s="74">
        <f>IF(AND(ISNUMBER('Emissions (start here)'!CR45),ISNUMBER(Dispersion!$AV$11)),'Emissions (start here)'!CR45*2000*453.59/8760/3600*Dispersion!$AV$11,0)</f>
        <v>0</v>
      </c>
      <c r="GI45" s="74">
        <f>IF(AND(ISNUMBER('Emissions (start here)'!CS45),ISNUMBER(Dispersion!$AW$8)),'Emissions (start here)'!CS45*453.59/3600*Dispersion!$AW$8,0)</f>
        <v>0</v>
      </c>
      <c r="GJ45" s="74">
        <f>IF(AND(ISNUMBER('Emissions (start here)'!CS45),ISNUMBER(Dispersion!$AW$9)),'Emissions (start here)'!CS45*453.59/3600*Dispersion!$AW$9,0)</f>
        <v>0</v>
      </c>
      <c r="GK45" s="74">
        <f>IF(AND(ISNUMBER('Emissions (start here)'!CT45),ISNUMBER(Dispersion!$AW$10)),'Emissions (start here)'!CT45*2000*453.59/8760/3600*Dispersion!$AW$10,0)</f>
        <v>0</v>
      </c>
      <c r="GL45" s="74">
        <f>IF(AND(ISNUMBER('Emissions (start here)'!CT45),ISNUMBER(Dispersion!$AW$11)),'Emissions (start here)'!CT45*2000*453.59/8760/3600*Dispersion!$AW$11,0)</f>
        <v>0</v>
      </c>
      <c r="GM45" s="74">
        <f>IF(AND(ISNUMBER('Emissions (start here)'!CU45),ISNUMBER(Dispersion!$AX$8)),'Emissions (start here)'!CU45*453.59/3600*Dispersion!$AX$8,0)</f>
        <v>0</v>
      </c>
      <c r="GN45" s="74">
        <f>IF(AND(ISNUMBER('Emissions (start here)'!CU45),ISNUMBER(Dispersion!$AX$9)),'Emissions (start here)'!CU45*453.59/3600*Dispersion!$AX$9,0)</f>
        <v>0</v>
      </c>
      <c r="GO45" s="74">
        <f>IF(AND(ISNUMBER('Emissions (start here)'!CV45),ISNUMBER(Dispersion!$AX$10)),'Emissions (start here)'!CV45*2000*453.59/8760/3600*Dispersion!$AX$10,0)</f>
        <v>0</v>
      </c>
      <c r="GP45" s="74">
        <f>IF(AND(ISNUMBER('Emissions (start here)'!CV45),ISNUMBER(Dispersion!$AX$11)),'Emissions (start here)'!CV45*2000*453.59/8760/3600*Dispersion!$AX$11,0)</f>
        <v>0</v>
      </c>
      <c r="GQ45" s="74">
        <f>IF(AND(ISNUMBER('Emissions (start here)'!CW45),ISNUMBER(Dispersion!$AY$8)),'Emissions (start here)'!CW45*453.59/3600*Dispersion!$AY$8,0)</f>
        <v>0</v>
      </c>
      <c r="GR45" s="74">
        <f>IF(AND(ISNUMBER('Emissions (start here)'!CW45),ISNUMBER(Dispersion!$AY$9)),'Emissions (start here)'!CW45*453.59/3600*Dispersion!$AY$9,0)</f>
        <v>0</v>
      </c>
      <c r="GS45" s="74">
        <f>IF(AND(ISNUMBER('Emissions (start here)'!CX45),ISNUMBER(Dispersion!$AY$10)),'Emissions (start here)'!CX45*2000*453.59/8760/3600*Dispersion!$AY$10,0)</f>
        <v>0</v>
      </c>
      <c r="GT45" s="74">
        <f>IF(AND(ISNUMBER('Emissions (start here)'!CX45),ISNUMBER(Dispersion!$AY$11)),'Emissions (start here)'!CX45*2000*453.59/8760/3600*Dispersion!$AY$11,0)</f>
        <v>0</v>
      </c>
      <c r="GU45" s="74">
        <f>IF(AND(ISNUMBER('Emissions (start here)'!CY45),ISNUMBER(Dispersion!$AZ$8)),'Emissions (start here)'!CY45*453.59/3600*Dispersion!$AZ$8,0)</f>
        <v>0</v>
      </c>
      <c r="GV45" s="74">
        <f>IF(AND(ISNUMBER('Emissions (start here)'!CY45),ISNUMBER(Dispersion!$AZ$9)),'Emissions (start here)'!CY45*453.59/3600*Dispersion!$AZ$9,0)</f>
        <v>0</v>
      </c>
      <c r="GW45" s="74">
        <f>IF(AND(ISNUMBER('Emissions (start here)'!CZ45),ISNUMBER(Dispersion!$AZ$10)),'Emissions (start here)'!CZ45*2000*453.59/8760/3600*Dispersion!$AZ$10,0)</f>
        <v>0</v>
      </c>
      <c r="GX45" s="74">
        <f>IF(AND(ISNUMBER('Emissions (start here)'!CZ45),ISNUMBER(Dispersion!$AZ$11)),'Emissions (start here)'!CZ45*2000*453.59/8760/3600*Dispersion!$AZ$11,0)</f>
        <v>0</v>
      </c>
    </row>
    <row r="46" spans="1:206" x14ac:dyDescent="0.2">
      <c r="A46" s="51" t="str">
        <f>'Tox Values'!C46</f>
        <v>1332-21-4-LAA</v>
      </c>
      <c r="B46" s="94" t="str">
        <f>'Tox Values'!D46</f>
        <v>Asbestos, Libby Amphibole (units in fibers)</v>
      </c>
      <c r="C46" s="96">
        <f t="shared" si="1"/>
        <v>0</v>
      </c>
      <c r="D46" s="74">
        <f t="shared" si="2"/>
        <v>0</v>
      </c>
      <c r="E46" s="74">
        <f t="shared" si="3"/>
        <v>0</v>
      </c>
      <c r="F46" s="99">
        <f t="shared" si="4"/>
        <v>0</v>
      </c>
      <c r="G46" s="97">
        <f>IF(AND(ISNUMBER('Emissions (start here)'!E46),ISNUMBER(Dispersion!$C$8)),'Emissions (start here)'!E46*453.59/3600*Dispersion!$C$8,0)</f>
        <v>0</v>
      </c>
      <c r="H46" s="74">
        <f>IF(AND(ISNUMBER('Emissions (start here)'!E46),ISNUMBER(Dispersion!$C$9)),'Emissions (start here)'!E46*453.59/3600*Dispersion!$C$9,0)</f>
        <v>0</v>
      </c>
      <c r="I46" s="74">
        <f>IF(AND(ISNUMBER('Emissions (start here)'!F46),ISNUMBER(Dispersion!$C$10)),'Emissions (start here)'!F46*2000*453.59/8760/3600*Dispersion!$C$10,0)</f>
        <v>0</v>
      </c>
      <c r="J46" s="74">
        <f>IF(AND(ISNUMBER('Emissions (start here)'!F46),ISNUMBER(Dispersion!$C$11)),'Emissions (start here)'!F46*2000*453.59/8760/3600*Dispersion!$C$11,0)</f>
        <v>0</v>
      </c>
      <c r="K46" s="74">
        <f>IF(AND(ISNUMBER('Emissions (start here)'!G46),ISNUMBER(Dispersion!$D$8)),'Emissions (start here)'!G46*453.59/3600*Dispersion!$D$8,0)</f>
        <v>0</v>
      </c>
      <c r="L46" s="74">
        <f>IF(AND(ISNUMBER('Emissions (start here)'!G46),ISNUMBER(Dispersion!$D$9)),'Emissions (start here)'!G46*453.59/3600*Dispersion!$D$9,0)</f>
        <v>0</v>
      </c>
      <c r="M46" s="74">
        <f>IF(AND(ISNUMBER('Emissions (start here)'!H46),ISNUMBER(Dispersion!$D$10)),'Emissions (start here)'!H46*2000*453.59/8760/3600*Dispersion!$D$10,0)</f>
        <v>0</v>
      </c>
      <c r="N46" s="74">
        <f>IF(AND(ISNUMBER('Emissions (start here)'!H46),ISNUMBER(Dispersion!$D$11)),'Emissions (start here)'!H46*2000*453.59/8760/3600*Dispersion!$D$11,0)</f>
        <v>0</v>
      </c>
      <c r="O46" s="74">
        <f>IF(AND(ISNUMBER('Emissions (start here)'!I46),ISNUMBER(Dispersion!$E$8)),'Emissions (start here)'!I46*453.59/3600*Dispersion!$E$8,0)</f>
        <v>0</v>
      </c>
      <c r="P46" s="74">
        <f>IF(AND(ISNUMBER('Emissions (start here)'!I46),ISNUMBER(Dispersion!$E$9)),'Emissions (start here)'!I46*453.59/3600*Dispersion!$E$9,0)</f>
        <v>0</v>
      </c>
      <c r="Q46" s="74">
        <f>IF(AND(ISNUMBER('Emissions (start here)'!J46),ISNUMBER(Dispersion!$E$10)),'Emissions (start here)'!J46*2000*453.59/8760/3600*Dispersion!$E$10,0)</f>
        <v>0</v>
      </c>
      <c r="R46" s="74">
        <f>IF(AND(ISNUMBER('Emissions (start here)'!J46),ISNUMBER(Dispersion!$E$11)),'Emissions (start here)'!J46*2000*453.59/8760/3600*Dispersion!$E$11,0)</f>
        <v>0</v>
      </c>
      <c r="S46" s="74">
        <f>IF(AND(ISNUMBER('Emissions (start here)'!K46),ISNUMBER(Dispersion!$F$8)),'Emissions (start here)'!K46*453.59/3600*Dispersion!$F$8,0)</f>
        <v>0</v>
      </c>
      <c r="T46" s="74">
        <f>IF(AND(ISNUMBER('Emissions (start here)'!K46),ISNUMBER(Dispersion!$F$9)),'Emissions (start here)'!K46*453.59/3600*Dispersion!$F$9,0)</f>
        <v>0</v>
      </c>
      <c r="U46" s="74">
        <f>IF(AND(ISNUMBER('Emissions (start here)'!L46),ISNUMBER(Dispersion!$F$10)),'Emissions (start here)'!L46*2000*453.59/8760/3600*Dispersion!$F$10,0)</f>
        <v>0</v>
      </c>
      <c r="V46" s="74">
        <f>IF(AND(ISNUMBER('Emissions (start here)'!L46),ISNUMBER(Dispersion!$F$11)),'Emissions (start here)'!L46*2000*453.59/8760/3600*Dispersion!$F$11,0)</f>
        <v>0</v>
      </c>
      <c r="W46" s="74">
        <f>IF(AND(ISNUMBER('Emissions (start here)'!M46),ISNUMBER(Dispersion!$G$8)),'Emissions (start here)'!M46*453.59/3600*Dispersion!$G$8,0)</f>
        <v>0</v>
      </c>
      <c r="X46" s="74">
        <f>IF(AND(ISNUMBER('Emissions (start here)'!M46),ISNUMBER(Dispersion!$G$9)),'Emissions (start here)'!M46*453.59/3600*Dispersion!$G$9,0)</f>
        <v>0</v>
      </c>
      <c r="Y46" s="74">
        <f>IF(AND(ISNUMBER('Emissions (start here)'!N46),ISNUMBER(Dispersion!$G$10)),'Emissions (start here)'!N46*2000*453.59/8760/3600*Dispersion!$G$10,0)</f>
        <v>0</v>
      </c>
      <c r="Z46" s="74">
        <f>IF(AND(ISNUMBER('Emissions (start here)'!N46),ISNUMBER(Dispersion!$G$11)),'Emissions (start here)'!N46*2000*453.59/8760/3600*Dispersion!$G$11,0)</f>
        <v>0</v>
      </c>
      <c r="AA46" s="74">
        <f>IF(AND(ISNUMBER('Emissions (start here)'!O46),ISNUMBER(Dispersion!$H$8)),'Emissions (start here)'!O46*453.59/3600*Dispersion!$H$8,0)</f>
        <v>0</v>
      </c>
      <c r="AB46" s="74">
        <f>IF(AND(ISNUMBER('Emissions (start here)'!O46),ISNUMBER(Dispersion!$H$9)),'Emissions (start here)'!O46*453.59/3600*Dispersion!$H$9,0)</f>
        <v>0</v>
      </c>
      <c r="AC46" s="74">
        <f>IF(AND(ISNUMBER('Emissions (start here)'!P46),ISNUMBER(Dispersion!$H$10)),'Emissions (start here)'!P46*2000*453.59/8760/3600*Dispersion!$H$10,0)</f>
        <v>0</v>
      </c>
      <c r="AD46" s="74">
        <f>IF(AND(ISNUMBER('Emissions (start here)'!P46),ISNUMBER(Dispersion!$H$11)),'Emissions (start here)'!P46*2000*453.59/8760/3600*Dispersion!$H$11,0)</f>
        <v>0</v>
      </c>
      <c r="AE46" s="74">
        <f>IF(AND(ISNUMBER('Emissions (start here)'!Q46),ISNUMBER(Dispersion!$I$8)),'Emissions (start here)'!Q46*453.59/3600*Dispersion!$I$8,0)</f>
        <v>0</v>
      </c>
      <c r="AF46" s="74">
        <f>IF(AND(ISNUMBER('Emissions (start here)'!Q46),ISNUMBER(Dispersion!$I$9)),'Emissions (start here)'!Q46*453.59/3600*Dispersion!$I$9,0)</f>
        <v>0</v>
      </c>
      <c r="AG46" s="74">
        <f>IF(AND(ISNUMBER('Emissions (start here)'!R46),ISNUMBER(Dispersion!$I$10)),'Emissions (start here)'!R46*2000*453.59/8760/3600*Dispersion!$I$10,0)</f>
        <v>0</v>
      </c>
      <c r="AH46" s="74">
        <f>IF(AND(ISNUMBER('Emissions (start here)'!R46),ISNUMBER(Dispersion!$I$11)),'Emissions (start here)'!R46*2000*453.59/8760/3600*Dispersion!$I$11,0)</f>
        <v>0</v>
      </c>
      <c r="AI46" s="74">
        <f>IF(AND(ISNUMBER('Emissions (start here)'!S46),ISNUMBER(Dispersion!$J$8)),'Emissions (start here)'!S46*453.59/3600*Dispersion!$J$8,0)</f>
        <v>0</v>
      </c>
      <c r="AJ46" s="74">
        <f>IF(AND(ISNUMBER('Emissions (start here)'!S46),ISNUMBER(Dispersion!$J$9)),'Emissions (start here)'!S46*453.59/3600*Dispersion!$J$9,0)</f>
        <v>0</v>
      </c>
      <c r="AK46" s="74">
        <f>IF(AND(ISNUMBER('Emissions (start here)'!T46),ISNUMBER(Dispersion!$J$10)),'Emissions (start here)'!T46*2000*453.59/8760/3600*Dispersion!$J$10,0)</f>
        <v>0</v>
      </c>
      <c r="AL46" s="74">
        <f>IF(AND(ISNUMBER('Emissions (start here)'!T46),ISNUMBER(Dispersion!$J$11)),'Emissions (start here)'!T46*2000*453.59/8760/3600*Dispersion!$J$11,0)</f>
        <v>0</v>
      </c>
      <c r="AM46" s="74">
        <f>IF(AND(ISNUMBER('Emissions (start here)'!U46),ISNUMBER(Dispersion!$K$8)),'Emissions (start here)'!U46*453.59/3600*Dispersion!$K$8,0)</f>
        <v>0</v>
      </c>
      <c r="AN46" s="74">
        <f>IF(AND(ISNUMBER('Emissions (start here)'!U46),ISNUMBER(Dispersion!$K$9)),'Emissions (start here)'!U46*453.59/3600*Dispersion!$K$9,0)</f>
        <v>0</v>
      </c>
      <c r="AO46" s="74">
        <f>IF(AND(ISNUMBER('Emissions (start here)'!V46),ISNUMBER(Dispersion!$K$10)),'Emissions (start here)'!V46*2000*453.59/8760/3600*Dispersion!$K$10,0)</f>
        <v>0</v>
      </c>
      <c r="AP46" s="74">
        <f>IF(AND(ISNUMBER('Emissions (start here)'!V46),ISNUMBER(Dispersion!$K$11)),'Emissions (start here)'!V46*2000*453.59/8760/3600*Dispersion!$K$11,0)</f>
        <v>0</v>
      </c>
      <c r="AQ46" s="74">
        <f>IF(AND(ISNUMBER('Emissions (start here)'!W46),ISNUMBER(Dispersion!$L$8)),'Emissions (start here)'!W46*453.59/3600*Dispersion!$L$8,0)</f>
        <v>0</v>
      </c>
      <c r="AR46" s="74">
        <f>IF(AND(ISNUMBER('Emissions (start here)'!W46),ISNUMBER(Dispersion!$L$9)),'Emissions (start here)'!W46*453.59/3600*Dispersion!$L$9,0)</f>
        <v>0</v>
      </c>
      <c r="AS46" s="74">
        <f>IF(AND(ISNUMBER('Emissions (start here)'!X46),ISNUMBER(Dispersion!$L$10)),'Emissions (start here)'!X46*2000*453.59/8760/3600*Dispersion!$L$10,0)</f>
        <v>0</v>
      </c>
      <c r="AT46" s="74">
        <f>IF(AND(ISNUMBER('Emissions (start here)'!X46),ISNUMBER(Dispersion!$L$11)),'Emissions (start here)'!X46*2000*453.59/8760/3600*Dispersion!$L$11,0)</f>
        <v>0</v>
      </c>
      <c r="AU46" s="74">
        <f>IF(AND(ISNUMBER('Emissions (start here)'!Y46),ISNUMBER(Dispersion!$M$8)),'Emissions (start here)'!Y46*453.59/3600*Dispersion!$M$8,0)</f>
        <v>0</v>
      </c>
      <c r="AV46" s="74">
        <f>IF(AND(ISNUMBER('Emissions (start here)'!Y46),ISNUMBER(Dispersion!$M$9)),'Emissions (start here)'!Y46*453.59/3600*Dispersion!$M$9,0)</f>
        <v>0</v>
      </c>
      <c r="AW46" s="74">
        <f>IF(AND(ISNUMBER('Emissions (start here)'!Z46),ISNUMBER(Dispersion!$M$10)),'Emissions (start here)'!Z46*2000*453.59/8760/3600*Dispersion!$M$10,0)</f>
        <v>0</v>
      </c>
      <c r="AX46" s="74">
        <f>IF(AND(ISNUMBER('Emissions (start here)'!Z46),ISNUMBER(Dispersion!$M$11)),'Emissions (start here)'!Z46*2000*453.59/8760/3600*Dispersion!$M$11,0)</f>
        <v>0</v>
      </c>
      <c r="AY46" s="74">
        <f>IF(AND(ISNUMBER('Emissions (start here)'!AA46),ISNUMBER(Dispersion!$N$8)),'Emissions (start here)'!AA46*453.59/3600*Dispersion!$N$8,0)</f>
        <v>0</v>
      </c>
      <c r="AZ46" s="74">
        <f>IF(AND(ISNUMBER('Emissions (start here)'!AA46),ISNUMBER(Dispersion!$N$9)),'Emissions (start here)'!AA46*453.59/3600*Dispersion!$N$9,0)</f>
        <v>0</v>
      </c>
      <c r="BA46" s="74">
        <f>IF(AND(ISNUMBER('Emissions (start here)'!AB46),ISNUMBER(Dispersion!$N$10)),'Emissions (start here)'!AB46*2000*453.59/8760/3600*Dispersion!$N$10,0)</f>
        <v>0</v>
      </c>
      <c r="BB46" s="74">
        <f>IF(AND(ISNUMBER('Emissions (start here)'!AB46),ISNUMBER(Dispersion!$N$11)),'Emissions (start here)'!AB46*2000*453.59/8760/3600*Dispersion!$N$11,0)</f>
        <v>0</v>
      </c>
      <c r="BC46" s="74">
        <f>IF(AND(ISNUMBER('Emissions (start here)'!AC46),ISNUMBER(Dispersion!$O$8)),'Emissions (start here)'!AC46*453.59/3600*Dispersion!$O$8,0)</f>
        <v>0</v>
      </c>
      <c r="BD46" s="74">
        <f>IF(AND(ISNUMBER('Emissions (start here)'!AC46),ISNUMBER(Dispersion!$O$9)),'Emissions (start here)'!AC46*453.59/3600*Dispersion!$O$9,0)</f>
        <v>0</v>
      </c>
      <c r="BE46" s="74">
        <f>IF(AND(ISNUMBER('Emissions (start here)'!AD46),ISNUMBER(Dispersion!$O$10)),'Emissions (start here)'!AD46*2000*453.59/8760/3600*Dispersion!$O$10,0)</f>
        <v>0</v>
      </c>
      <c r="BF46" s="74">
        <f>IF(AND(ISNUMBER('Emissions (start here)'!AD46),ISNUMBER(Dispersion!$O$11)),'Emissions (start here)'!AD46*2000*453.59/8760/3600*Dispersion!$O$11,0)</f>
        <v>0</v>
      </c>
      <c r="BG46" s="74">
        <f>IF(AND(ISNUMBER('Emissions (start here)'!AE46),ISNUMBER(Dispersion!$P$8)),'Emissions (start here)'!AE46*453.59/3600*Dispersion!$P$8,0)</f>
        <v>0</v>
      </c>
      <c r="BH46" s="74">
        <f>IF(AND(ISNUMBER('Emissions (start here)'!AE46),ISNUMBER(Dispersion!$P$9)),'Emissions (start here)'!AE46*453.59/3600*Dispersion!$P$9,0)</f>
        <v>0</v>
      </c>
      <c r="BI46" s="74">
        <f>IF(AND(ISNUMBER('Emissions (start here)'!AF46),ISNUMBER(Dispersion!$P$10)),'Emissions (start here)'!AF46*2000*453.59/8760/3600*Dispersion!$P$10,0)</f>
        <v>0</v>
      </c>
      <c r="BJ46" s="74">
        <f>IF(AND(ISNUMBER('Emissions (start here)'!AF46),ISNUMBER(Dispersion!$P$11)),'Emissions (start here)'!AF46*2000*453.59/8760/3600*Dispersion!$P$11,0)</f>
        <v>0</v>
      </c>
      <c r="BK46" s="74">
        <f>IF(AND(ISNUMBER('Emissions (start here)'!AG46),ISNUMBER(Dispersion!$Q$8)),'Emissions (start here)'!AG46*453.59/3600*Dispersion!$Q$8,0)</f>
        <v>0</v>
      </c>
      <c r="BL46" s="74">
        <f>IF(AND(ISNUMBER('Emissions (start here)'!AG46),ISNUMBER(Dispersion!$Q$9)),'Emissions (start here)'!AG46*453.59/3600*Dispersion!$Q$9,0)</f>
        <v>0</v>
      </c>
      <c r="BM46" s="74">
        <f>IF(AND(ISNUMBER('Emissions (start here)'!AH46),ISNUMBER(Dispersion!$Q$10)),'Emissions (start here)'!AH46*2000*453.59/8760/3600*Dispersion!$Q$10,0)</f>
        <v>0</v>
      </c>
      <c r="BN46" s="74">
        <f>IF(AND(ISNUMBER('Emissions (start here)'!AH46),ISNUMBER(Dispersion!$Q$11)),'Emissions (start here)'!AH46*2000*453.59/8760/3600*Dispersion!$Q$11,0)</f>
        <v>0</v>
      </c>
      <c r="BO46" s="74">
        <f>IF(AND(ISNUMBER('Emissions (start here)'!AI46),ISNUMBER(Dispersion!$R$8)),'Emissions (start here)'!AI46*453.59/3600*Dispersion!$R$8,0)</f>
        <v>0</v>
      </c>
      <c r="BP46" s="74">
        <f>IF(AND(ISNUMBER('Emissions (start here)'!AI46),ISNUMBER(Dispersion!$R$9)),'Emissions (start here)'!AI46*453.59/3600*Dispersion!$R$9,0)</f>
        <v>0</v>
      </c>
      <c r="BQ46" s="74">
        <f>IF(AND(ISNUMBER('Emissions (start here)'!AJ46),ISNUMBER(Dispersion!$R$10)),'Emissions (start here)'!AJ46*2000*453.59/8760/3600*Dispersion!$R$10,0)</f>
        <v>0</v>
      </c>
      <c r="BR46" s="74">
        <f>IF(AND(ISNUMBER('Emissions (start here)'!AJ46),ISNUMBER(Dispersion!$R$11)),'Emissions (start here)'!AJ46*2000*453.59/8760/3600*Dispersion!$R$11,0)</f>
        <v>0</v>
      </c>
      <c r="BS46" s="74">
        <f>IF(AND(ISNUMBER('Emissions (start here)'!AK46),ISNUMBER(Dispersion!$S$8)),'Emissions (start here)'!AK46*453.59/3600*Dispersion!$S$8,0)</f>
        <v>0</v>
      </c>
      <c r="BT46" s="74">
        <f>IF(AND(ISNUMBER('Emissions (start here)'!AK46),ISNUMBER(Dispersion!$S$9)),'Emissions (start here)'!AK46*453.59/3600*Dispersion!$S$9,0)</f>
        <v>0</v>
      </c>
      <c r="BU46" s="74">
        <f>IF(AND(ISNUMBER('Emissions (start here)'!AL46),ISNUMBER(Dispersion!$S$10)),'Emissions (start here)'!AL46*2000*453.59/8760/3600*Dispersion!$S$10,0)</f>
        <v>0</v>
      </c>
      <c r="BV46" s="74">
        <f>IF(AND(ISNUMBER('Emissions (start here)'!AL46),ISNUMBER(Dispersion!$S$11)),'Emissions (start here)'!AL46*2000*453.59/8760/3600*Dispersion!$S$11,0)</f>
        <v>0</v>
      </c>
      <c r="BW46" s="74">
        <f>IF(AND(ISNUMBER('Emissions (start here)'!AM46),ISNUMBER(Dispersion!$T$8)),'Emissions (start here)'!AM46*453.59/3600*Dispersion!$T$8,0)</f>
        <v>0</v>
      </c>
      <c r="BX46" s="74">
        <f>IF(AND(ISNUMBER('Emissions (start here)'!AM46),ISNUMBER(Dispersion!$T$9)),'Emissions (start here)'!AM46*453.59/3600*Dispersion!$T$9,0)</f>
        <v>0</v>
      </c>
      <c r="BY46" s="74">
        <f>IF(AND(ISNUMBER('Emissions (start here)'!AN46),ISNUMBER(Dispersion!$T$10)),'Emissions (start here)'!AN46*2000*453.59/8760/3600*Dispersion!$T$10,0)</f>
        <v>0</v>
      </c>
      <c r="BZ46" s="74">
        <f>IF(AND(ISNUMBER('Emissions (start here)'!AN46),ISNUMBER(Dispersion!$T$11)),'Emissions (start here)'!AN46*2000*453.59/8760/3600*Dispersion!$T$11,0)</f>
        <v>0</v>
      </c>
      <c r="CA46" s="74">
        <f>IF(AND(ISNUMBER('Emissions (start here)'!AO46),ISNUMBER(Dispersion!$U$8)),'Emissions (start here)'!AO46*453.59/3600*Dispersion!$U$8,0)</f>
        <v>0</v>
      </c>
      <c r="CB46" s="74">
        <f>IF(AND(ISNUMBER('Emissions (start here)'!AO46),ISNUMBER(Dispersion!$U$9)),'Emissions (start here)'!AO46*453.59/3600*Dispersion!$U$9,0)</f>
        <v>0</v>
      </c>
      <c r="CC46" s="74">
        <f>IF(AND(ISNUMBER('Emissions (start here)'!AP46),ISNUMBER(Dispersion!$U$10)),'Emissions (start here)'!AP46*2000*453.59/8760/3600*Dispersion!$U$10,0)</f>
        <v>0</v>
      </c>
      <c r="CD46" s="74">
        <f>IF(AND(ISNUMBER('Emissions (start here)'!AP46),ISNUMBER(Dispersion!$U$11)),'Emissions (start here)'!AP46*2000*453.59/8760/3600*Dispersion!$U$11,0)</f>
        <v>0</v>
      </c>
      <c r="CE46" s="74">
        <f>IF(AND(ISNUMBER('Emissions (start here)'!AQ46),ISNUMBER(Dispersion!$V$8)),'Emissions (start here)'!AQ46*453.59/3600*Dispersion!$V$8,0)</f>
        <v>0</v>
      </c>
      <c r="CF46" s="74">
        <f>IF(AND(ISNUMBER('Emissions (start here)'!AQ46),ISNUMBER(Dispersion!$V$9)),'Emissions (start here)'!AQ46*453.59/3600*Dispersion!$V$9,0)</f>
        <v>0</v>
      </c>
      <c r="CG46" s="74">
        <f>IF(AND(ISNUMBER('Emissions (start here)'!AR46),ISNUMBER(Dispersion!$V$10)),'Emissions (start here)'!AR46*2000*453.59/8760/3600*Dispersion!$V$10,0)</f>
        <v>0</v>
      </c>
      <c r="CH46" s="74">
        <f>IF(AND(ISNUMBER('Emissions (start here)'!AR46),ISNUMBER(Dispersion!$V$11)),'Emissions (start here)'!AR46*2000*453.59/8760/3600*Dispersion!$V$11,0)</f>
        <v>0</v>
      </c>
      <c r="CI46" s="74">
        <f>IF(AND(ISNUMBER('Emissions (start here)'!AS46),ISNUMBER(Dispersion!$W$8)),'Emissions (start here)'!AS46*453.59/3600*Dispersion!$W$8,0)</f>
        <v>0</v>
      </c>
      <c r="CJ46" s="74">
        <f>IF(AND(ISNUMBER('Emissions (start here)'!AS46),ISNUMBER(Dispersion!$W$9)),'Emissions (start here)'!AS46*453.59/3600*Dispersion!$W$9,0)</f>
        <v>0</v>
      </c>
      <c r="CK46" s="74">
        <f>IF(AND(ISNUMBER('Emissions (start here)'!AT46),ISNUMBER(Dispersion!$W$10)),'Emissions (start here)'!AT46*2000*453.59/8760/3600*Dispersion!$W$10,0)</f>
        <v>0</v>
      </c>
      <c r="CL46" s="74">
        <f>IF(AND(ISNUMBER('Emissions (start here)'!AT46),ISNUMBER(Dispersion!$W$11)),'Emissions (start here)'!AT46*2000*453.59/8760/3600*Dispersion!$W$11,0)</f>
        <v>0</v>
      </c>
      <c r="CM46" s="74">
        <f>IF(AND(ISNUMBER('Emissions (start here)'!AU46),ISNUMBER(Dispersion!$X$8)),'Emissions (start here)'!AU46*453.59/3600*Dispersion!$X$8,0)</f>
        <v>0</v>
      </c>
      <c r="CN46" s="74">
        <f>IF(AND(ISNUMBER('Emissions (start here)'!AU46),ISNUMBER(Dispersion!$X$9)),'Emissions (start here)'!AU46*453.59/3600*Dispersion!$X$9,0)</f>
        <v>0</v>
      </c>
      <c r="CO46" s="74">
        <f>IF(AND(ISNUMBER('Emissions (start here)'!AV46),ISNUMBER(Dispersion!$X$10)),'Emissions (start here)'!AV46*2000*453.59/8760/3600*Dispersion!$X$10,0)</f>
        <v>0</v>
      </c>
      <c r="CP46" s="74">
        <f>IF(AND(ISNUMBER('Emissions (start here)'!AV46),ISNUMBER(Dispersion!$X$11)),'Emissions (start here)'!AV46*2000*453.59/8760/3600*Dispersion!$X$11,0)</f>
        <v>0</v>
      </c>
      <c r="CQ46" s="74">
        <f>IF(AND(ISNUMBER('Emissions (start here)'!AW46),ISNUMBER(Dispersion!$Y$8)),'Emissions (start here)'!AW46*453.59/3600*Dispersion!$Y$8,0)</f>
        <v>0</v>
      </c>
      <c r="CR46" s="74">
        <f>IF(AND(ISNUMBER('Emissions (start here)'!AW46),ISNUMBER(Dispersion!$Y$9)),'Emissions (start here)'!AW46*453.59/3600*Dispersion!$Y$9,0)</f>
        <v>0</v>
      </c>
      <c r="CS46" s="74">
        <f>IF(AND(ISNUMBER('Emissions (start here)'!AX46),ISNUMBER(Dispersion!$Y$10)),'Emissions (start here)'!AX46*2000*453.59/8760/3600*Dispersion!$Y$10,0)</f>
        <v>0</v>
      </c>
      <c r="CT46" s="74">
        <f>IF(AND(ISNUMBER('Emissions (start here)'!AX46),ISNUMBER(Dispersion!$Y$11)),'Emissions (start here)'!AX46*2000*453.59/8760/3600*Dispersion!$Y$11,0)</f>
        <v>0</v>
      </c>
      <c r="CU46" s="74">
        <f>IF(AND(ISNUMBER('Emissions (start here)'!AY46),ISNUMBER(Dispersion!$Z$8)),'Emissions (start here)'!AY46*453.59/3600*Dispersion!$Z$8,0)</f>
        <v>0</v>
      </c>
      <c r="CV46" s="74">
        <f>IF(AND(ISNUMBER('Emissions (start here)'!AY46),ISNUMBER(Dispersion!$Z$9)),'Emissions (start here)'!AY46*453.59/3600*Dispersion!$Z$9,0)</f>
        <v>0</v>
      </c>
      <c r="CW46" s="74">
        <f>IF(AND(ISNUMBER('Emissions (start here)'!AZ46),ISNUMBER(Dispersion!$Z$10)),'Emissions (start here)'!AZ46*2000*453.59/8760/3600*Dispersion!$Z$10,0)</f>
        <v>0</v>
      </c>
      <c r="CX46" s="74">
        <f>IF(AND(ISNUMBER('Emissions (start here)'!AZ46),ISNUMBER(Dispersion!$Z$11)),'Emissions (start here)'!AZ46*2000*453.59/8760/3600*Dispersion!$Z$11,0)</f>
        <v>0</v>
      </c>
      <c r="CY46" s="74">
        <f>IF(AND(ISNUMBER('Emissions (start here)'!BA46),ISNUMBER(Dispersion!$AA$8)),'Emissions (start here)'!BA46*453.59/3600*Dispersion!$AA$8,0)</f>
        <v>0</v>
      </c>
      <c r="CZ46" s="74">
        <f>IF(AND(ISNUMBER('Emissions (start here)'!BA46),ISNUMBER(Dispersion!$AA$9)),'Emissions (start here)'!BA46*453.59/3600*Dispersion!$AA$9,0)</f>
        <v>0</v>
      </c>
      <c r="DA46" s="74">
        <f>IF(AND(ISNUMBER('Emissions (start here)'!BB46),ISNUMBER(Dispersion!$AA$10)),'Emissions (start here)'!BB46*2000*453.59/8760/3600*Dispersion!$AA$10,0)</f>
        <v>0</v>
      </c>
      <c r="DB46" s="74">
        <f>IF(AND(ISNUMBER('Emissions (start here)'!BB46),ISNUMBER(Dispersion!$AA$11)),'Emissions (start here)'!BB46*2000*453.59/8760/3600*Dispersion!$AA$11,0)</f>
        <v>0</v>
      </c>
      <c r="DC46" s="74">
        <f>IF(AND(ISNUMBER('Emissions (start here)'!BC46),ISNUMBER(Dispersion!$AB$8)),'Emissions (start here)'!BC46*453.59/3600*Dispersion!$AB$8,0)</f>
        <v>0</v>
      </c>
      <c r="DD46" s="74">
        <f>IF(AND(ISNUMBER('Emissions (start here)'!BC46),ISNUMBER(Dispersion!$AB$9)),'Emissions (start here)'!BC46*453.59/3600*Dispersion!$AB$9,0)</f>
        <v>0</v>
      </c>
      <c r="DE46" s="74">
        <f>IF(AND(ISNUMBER('Emissions (start here)'!BD46),ISNUMBER(Dispersion!$AB$10)),'Emissions (start here)'!BD46*2000*453.59/8760/3600*Dispersion!$AB$10,0)</f>
        <v>0</v>
      </c>
      <c r="DF46" s="74">
        <f>IF(AND(ISNUMBER('Emissions (start here)'!BD46),ISNUMBER(Dispersion!$AB$11)),'Emissions (start here)'!BD46*2000*453.59/8760/3600*Dispersion!$AB$11,0)</f>
        <v>0</v>
      </c>
      <c r="DG46" s="74">
        <f>IF(AND(ISNUMBER('Emissions (start here)'!BE46),ISNUMBER(Dispersion!$AC$8)),'Emissions (start here)'!BE46*453.59/3600*Dispersion!$AC$8,0)</f>
        <v>0</v>
      </c>
      <c r="DH46" s="74">
        <f>IF(AND(ISNUMBER('Emissions (start here)'!BE46),ISNUMBER(Dispersion!$AC$9)),'Emissions (start here)'!BE46*453.59/3600*Dispersion!$AC$9,0)</f>
        <v>0</v>
      </c>
      <c r="DI46" s="74">
        <f>IF(AND(ISNUMBER('Emissions (start here)'!BF46),ISNUMBER(Dispersion!$AC$10)),'Emissions (start here)'!BF46*2000*453.59/8760/3600*Dispersion!$AC$10,0)</f>
        <v>0</v>
      </c>
      <c r="DJ46" s="74">
        <f>IF(AND(ISNUMBER('Emissions (start here)'!BF46),ISNUMBER(Dispersion!$AC$11)),'Emissions (start here)'!BF46*2000*453.59/8760/3600*Dispersion!$AC$11,0)</f>
        <v>0</v>
      </c>
      <c r="DK46" s="74">
        <f>IF(AND(ISNUMBER('Emissions (start here)'!BG46),ISNUMBER(Dispersion!$AD$8)),'Emissions (start here)'!BG46*453.59/3600*Dispersion!$AD$8,0)</f>
        <v>0</v>
      </c>
      <c r="DL46" s="74">
        <f>IF(AND(ISNUMBER('Emissions (start here)'!BG46),ISNUMBER(Dispersion!$AD$9)),'Emissions (start here)'!BG46*453.59/3600*Dispersion!$AD$9,0)</f>
        <v>0</v>
      </c>
      <c r="DM46" s="74">
        <f>IF(AND(ISNUMBER('Emissions (start here)'!BH46),ISNUMBER(Dispersion!$AD$10)),'Emissions (start here)'!BH46*2000*453.59/8760/3600*Dispersion!$AD$10,0)</f>
        <v>0</v>
      </c>
      <c r="DN46" s="74">
        <f>IF(AND(ISNUMBER('Emissions (start here)'!BH46),ISNUMBER(Dispersion!$AD$11)),'Emissions (start here)'!BH46*2000*453.59/8760/3600*Dispersion!$AD$11,0)</f>
        <v>0</v>
      </c>
      <c r="DO46" s="74">
        <f>IF(AND(ISNUMBER('Emissions (start here)'!BI46),ISNUMBER(Dispersion!$AE$8)),'Emissions (start here)'!BI46*453.59/3600*Dispersion!$AE$8,0)</f>
        <v>0</v>
      </c>
      <c r="DP46" s="74">
        <f>IF(AND(ISNUMBER('Emissions (start here)'!BI46),ISNUMBER(Dispersion!$AE$9)),'Emissions (start here)'!BI46*453.59/3600*Dispersion!$AE$9,0)</f>
        <v>0</v>
      </c>
      <c r="DQ46" s="74">
        <f>IF(AND(ISNUMBER('Emissions (start here)'!BJ46),ISNUMBER(Dispersion!$AE$10)),'Emissions (start here)'!BJ46*2000*453.59/8760/3600*Dispersion!$AE$10,0)</f>
        <v>0</v>
      </c>
      <c r="DR46" s="74">
        <f>IF(AND(ISNUMBER('Emissions (start here)'!BJ46),ISNUMBER(Dispersion!$AE$11)),'Emissions (start here)'!BJ46*2000*453.59/8760/3600*Dispersion!$AE$11,0)</f>
        <v>0</v>
      </c>
      <c r="DS46" s="74">
        <f>IF(AND(ISNUMBER('Emissions (start here)'!BK46),ISNUMBER(Dispersion!$AF$8)),'Emissions (start here)'!BK46*453.59/3600*Dispersion!$AF$8,0)</f>
        <v>0</v>
      </c>
      <c r="DT46" s="74">
        <f>IF(AND(ISNUMBER('Emissions (start here)'!BK46),ISNUMBER(Dispersion!$AF$9)),'Emissions (start here)'!BK46*453.59/3600*Dispersion!$AF$9,0)</f>
        <v>0</v>
      </c>
      <c r="DU46" s="74">
        <f>IF(AND(ISNUMBER('Emissions (start here)'!BL46),ISNUMBER(Dispersion!$AF$10)),'Emissions (start here)'!BL46*2000*453.59/8760/3600*Dispersion!$AF$10,0)</f>
        <v>0</v>
      </c>
      <c r="DV46" s="74">
        <f>IF(AND(ISNUMBER('Emissions (start here)'!BL46),ISNUMBER(Dispersion!$AF$11)),'Emissions (start here)'!BL46*2000*453.59/8760/3600*Dispersion!$AF$11,0)</f>
        <v>0</v>
      </c>
      <c r="DW46" s="74">
        <f>IF(AND(ISNUMBER('Emissions (start here)'!BM46),ISNUMBER(Dispersion!$AG$8)),'Emissions (start here)'!BM46*453.59/3600*Dispersion!$AG$8,0)</f>
        <v>0</v>
      </c>
      <c r="DX46" s="74">
        <f>IF(AND(ISNUMBER('Emissions (start here)'!BM46),ISNUMBER(Dispersion!$AG$9)),'Emissions (start here)'!BM46*453.59/3600*Dispersion!$AG$9,0)</f>
        <v>0</v>
      </c>
      <c r="DY46" s="74">
        <f>IF(AND(ISNUMBER('Emissions (start here)'!BN46),ISNUMBER(Dispersion!$AG$10)),'Emissions (start here)'!BN46*2000*453.59/8760/3600*Dispersion!$AG$10,0)</f>
        <v>0</v>
      </c>
      <c r="DZ46" s="74">
        <f>IF(AND(ISNUMBER('Emissions (start here)'!BN46),ISNUMBER(Dispersion!$AG$11)),'Emissions (start here)'!BN46*2000*453.59/8760/3600*Dispersion!$AG$11,0)</f>
        <v>0</v>
      </c>
      <c r="EA46" s="74">
        <f>IF(AND(ISNUMBER('Emissions (start here)'!BO46),ISNUMBER(Dispersion!$AH$8)),'Emissions (start here)'!BO46*453.59/3600*Dispersion!$AH$8,0)</f>
        <v>0</v>
      </c>
      <c r="EB46" s="74">
        <f>IF(AND(ISNUMBER('Emissions (start here)'!BO46),ISNUMBER(Dispersion!$AH$9)),'Emissions (start here)'!BO46*453.59/3600*Dispersion!$AH$9,0)</f>
        <v>0</v>
      </c>
      <c r="EC46" s="74">
        <f>IF(AND(ISNUMBER('Emissions (start here)'!BP46),ISNUMBER(Dispersion!$AH$10)),'Emissions (start here)'!BP46*2000*453.59/8760/3600*Dispersion!$AH$10,0)</f>
        <v>0</v>
      </c>
      <c r="ED46" s="74">
        <f>IF(AND(ISNUMBER('Emissions (start here)'!BP46),ISNUMBER(Dispersion!$AH$11)),'Emissions (start here)'!BP46*2000*453.59/8760/3600*Dispersion!$AH$11,0)</f>
        <v>0</v>
      </c>
      <c r="EE46" s="74">
        <f>IF(AND(ISNUMBER('Emissions (start here)'!BQ46),ISNUMBER(Dispersion!$AI$8)),'Emissions (start here)'!BQ46*453.59/3600*Dispersion!$AI$8,0)</f>
        <v>0</v>
      </c>
      <c r="EF46" s="74">
        <f>IF(AND(ISNUMBER('Emissions (start here)'!BQ46),ISNUMBER(Dispersion!$AI$9)),'Emissions (start here)'!BQ46*453.59/3600*Dispersion!$AI$9,0)</f>
        <v>0</v>
      </c>
      <c r="EG46" s="74">
        <f>IF(AND(ISNUMBER('Emissions (start here)'!BR46),ISNUMBER(Dispersion!$AI$10)),'Emissions (start here)'!BR46*2000*453.59/8760/3600*Dispersion!$AI$10,0)</f>
        <v>0</v>
      </c>
      <c r="EH46" s="74">
        <f>IF(AND(ISNUMBER('Emissions (start here)'!BR46),ISNUMBER(Dispersion!$AI$11)),'Emissions (start here)'!BR46*2000*453.59/8760/3600*Dispersion!$AI$11,0)</f>
        <v>0</v>
      </c>
      <c r="EI46" s="74">
        <f>IF(AND(ISNUMBER('Emissions (start here)'!BS46),ISNUMBER(Dispersion!$AJ$8)),'Emissions (start here)'!BS46*453.59/3600*Dispersion!$AJ$8,0)</f>
        <v>0</v>
      </c>
      <c r="EJ46" s="74">
        <f>IF(AND(ISNUMBER('Emissions (start here)'!BS46),ISNUMBER(Dispersion!$AJ$9)),'Emissions (start here)'!BS46*453.59/3600*Dispersion!$AJ$9,0)</f>
        <v>0</v>
      </c>
      <c r="EK46" s="74">
        <f>IF(AND(ISNUMBER('Emissions (start here)'!BT46),ISNUMBER(Dispersion!$AJ$10)),'Emissions (start here)'!BT46*2000*453.59/8760/3600*Dispersion!$AJ$10,0)</f>
        <v>0</v>
      </c>
      <c r="EL46" s="74">
        <f>IF(AND(ISNUMBER('Emissions (start here)'!BT46),ISNUMBER(Dispersion!$AJ$11)),'Emissions (start here)'!BT46*2000*453.59/8760/3600*Dispersion!$AJ$11,0)</f>
        <v>0</v>
      </c>
      <c r="EM46" s="74">
        <f>IF(AND(ISNUMBER('Emissions (start here)'!BU46),ISNUMBER(Dispersion!$AK$8)),'Emissions (start here)'!BU46*453.59/3600*Dispersion!$AK$8,0)</f>
        <v>0</v>
      </c>
      <c r="EN46" s="74">
        <f>IF(AND(ISNUMBER('Emissions (start here)'!BU46),ISNUMBER(Dispersion!$AK$9)),'Emissions (start here)'!BU46*453.59/3600*Dispersion!$AK$9,0)</f>
        <v>0</v>
      </c>
      <c r="EO46" s="74">
        <f>IF(AND(ISNUMBER('Emissions (start here)'!BV46),ISNUMBER(Dispersion!$AK$10)),'Emissions (start here)'!BV46*2000*453.59/8760/3600*Dispersion!$AK$10,0)</f>
        <v>0</v>
      </c>
      <c r="EP46" s="74">
        <f>IF(AND(ISNUMBER('Emissions (start here)'!BV46),ISNUMBER(Dispersion!$AK$11)),'Emissions (start here)'!BV46*2000*453.59/8760/3600*Dispersion!$AK$11,0)</f>
        <v>0</v>
      </c>
      <c r="EQ46" s="74">
        <f>IF(AND(ISNUMBER('Emissions (start here)'!BW46),ISNUMBER(Dispersion!$AL$8)),'Emissions (start here)'!BW46*453.59/3600*Dispersion!$AL$8,0)</f>
        <v>0</v>
      </c>
      <c r="ER46" s="74">
        <f>IF(AND(ISNUMBER('Emissions (start here)'!BW46),ISNUMBER(Dispersion!$AL$9)),'Emissions (start here)'!BW46*453.59/3600*Dispersion!$AL$9,0)</f>
        <v>0</v>
      </c>
      <c r="ES46" s="74">
        <f>IF(AND(ISNUMBER('Emissions (start here)'!BX46),ISNUMBER(Dispersion!$AL$10)),'Emissions (start here)'!BX46*2000*453.59/8760/3600*Dispersion!$AL$10,0)</f>
        <v>0</v>
      </c>
      <c r="ET46" s="74">
        <f>IF(AND(ISNUMBER('Emissions (start here)'!BX46),ISNUMBER(Dispersion!$AL$11)),'Emissions (start here)'!BX46*2000*453.59/8760/3600*Dispersion!$AL$11,0)</f>
        <v>0</v>
      </c>
      <c r="EU46" s="74">
        <f>IF(AND(ISNUMBER('Emissions (start here)'!BY46),ISNUMBER(Dispersion!$AM$8)),'Emissions (start here)'!BY46*453.59/3600*Dispersion!$AM$8,0)</f>
        <v>0</v>
      </c>
      <c r="EV46" s="74">
        <f>IF(AND(ISNUMBER('Emissions (start here)'!BY46),ISNUMBER(Dispersion!$AM$9)),'Emissions (start here)'!BY46*453.59/3600*Dispersion!$AM$9,0)</f>
        <v>0</v>
      </c>
      <c r="EW46" s="74">
        <f>IF(AND(ISNUMBER('Emissions (start here)'!BZ46),ISNUMBER(Dispersion!$AM$10)),'Emissions (start here)'!BZ46*2000*453.59/8760/3600*Dispersion!$AM$10,0)</f>
        <v>0</v>
      </c>
      <c r="EX46" s="74">
        <f>IF(AND(ISNUMBER('Emissions (start here)'!BZ46),ISNUMBER(Dispersion!$AM$11)),'Emissions (start here)'!BZ46*2000*453.59/8760/3600*Dispersion!$AM$11,0)</f>
        <v>0</v>
      </c>
      <c r="EY46" s="74">
        <f>IF(AND(ISNUMBER('Emissions (start here)'!CA46),ISNUMBER(Dispersion!$AN$8)),'Emissions (start here)'!CA46*453.59/3600*Dispersion!$AN$8,0)</f>
        <v>0</v>
      </c>
      <c r="EZ46" s="74">
        <f>IF(AND(ISNUMBER('Emissions (start here)'!CA46),ISNUMBER(Dispersion!$AN$9)),'Emissions (start here)'!CA46*453.59/3600*Dispersion!$AN$9,0)</f>
        <v>0</v>
      </c>
      <c r="FA46" s="74">
        <f>IF(AND(ISNUMBER('Emissions (start here)'!CB46),ISNUMBER(Dispersion!$AN$10)),'Emissions (start here)'!CB46*2000*453.59/8760/3600*Dispersion!$AN$10,0)</f>
        <v>0</v>
      </c>
      <c r="FB46" s="74">
        <f>IF(AND(ISNUMBER('Emissions (start here)'!CB46),ISNUMBER(Dispersion!$AN$11)),'Emissions (start here)'!CB46*2000*453.59/8760/3600*Dispersion!$AN$11,0)</f>
        <v>0</v>
      </c>
      <c r="FC46" s="74">
        <f>IF(AND(ISNUMBER('Emissions (start here)'!CC46),ISNUMBER(Dispersion!$AO$8)),'Emissions (start here)'!CC46*453.59/3600*Dispersion!$AO$8,0)</f>
        <v>0</v>
      </c>
      <c r="FD46" s="74">
        <f>IF(AND(ISNUMBER('Emissions (start here)'!CC46),ISNUMBER(Dispersion!$AO$9)),'Emissions (start here)'!CC46*453.59/3600*Dispersion!$AO$9,0)</f>
        <v>0</v>
      </c>
      <c r="FE46" s="74">
        <f>IF(AND(ISNUMBER('Emissions (start here)'!CD46),ISNUMBER(Dispersion!$AO$10)),'Emissions (start here)'!CD46*2000*453.59/8760/3600*Dispersion!$AO$10,0)</f>
        <v>0</v>
      </c>
      <c r="FF46" s="74">
        <f>IF(AND(ISNUMBER('Emissions (start here)'!CD46),ISNUMBER(Dispersion!$AO$11)),'Emissions (start here)'!CD46*2000*453.59/8760/3600*Dispersion!$AO$11,0)</f>
        <v>0</v>
      </c>
      <c r="FG46" s="74">
        <f>IF(AND(ISNUMBER('Emissions (start here)'!CE46),ISNUMBER(Dispersion!$AP$8)),'Emissions (start here)'!CE46*453.59/3600*Dispersion!$AP$8,0)</f>
        <v>0</v>
      </c>
      <c r="FH46" s="74">
        <f>IF(AND(ISNUMBER('Emissions (start here)'!CE46),ISNUMBER(Dispersion!$AP$9)),'Emissions (start here)'!CE46*453.59/3600*Dispersion!$AP$9,0)</f>
        <v>0</v>
      </c>
      <c r="FI46" s="74">
        <f>IF(AND(ISNUMBER('Emissions (start here)'!CF46),ISNUMBER(Dispersion!$AP$10)),'Emissions (start here)'!CF46*2000*453.59/8760/3600*Dispersion!$AP$10,0)</f>
        <v>0</v>
      </c>
      <c r="FJ46" s="74">
        <f>IF(AND(ISNUMBER('Emissions (start here)'!CF46),ISNUMBER(Dispersion!$AP$11)),'Emissions (start here)'!CF46*2000*453.59/8760/3600*Dispersion!$AP$11,0)</f>
        <v>0</v>
      </c>
      <c r="FK46" s="74">
        <f>IF(AND(ISNUMBER('Emissions (start here)'!CG46),ISNUMBER(Dispersion!$AQ$8)),'Emissions (start here)'!CG46*453.59/3600*Dispersion!$AQ$8,0)</f>
        <v>0</v>
      </c>
      <c r="FL46" s="74">
        <f>IF(AND(ISNUMBER('Emissions (start here)'!CG46),ISNUMBER(Dispersion!$AQ$9)),'Emissions (start here)'!CG46*453.59/3600*Dispersion!$AQ$9,0)</f>
        <v>0</v>
      </c>
      <c r="FM46" s="74">
        <f>IF(AND(ISNUMBER('Emissions (start here)'!CH46),ISNUMBER(Dispersion!$AQ$10)),'Emissions (start here)'!CH46*2000*453.59/8760/3600*Dispersion!$AQ$10,0)</f>
        <v>0</v>
      </c>
      <c r="FN46" s="74">
        <f>IF(AND(ISNUMBER('Emissions (start here)'!CH46),ISNUMBER(Dispersion!$AQ$11)),'Emissions (start here)'!CH46*2000*453.59/8760/3600*Dispersion!$AQ$11,0)</f>
        <v>0</v>
      </c>
      <c r="FO46" s="74">
        <f>IF(AND(ISNUMBER('Emissions (start here)'!CI46),ISNUMBER(Dispersion!$AR$8)),'Emissions (start here)'!CI46*453.59/3600*Dispersion!$AR$8,0)</f>
        <v>0</v>
      </c>
      <c r="FP46" s="74">
        <f>IF(AND(ISNUMBER('Emissions (start here)'!CI46),ISNUMBER(Dispersion!$AR$9)),'Emissions (start here)'!CI46*453.59/3600*Dispersion!$AR$9,0)</f>
        <v>0</v>
      </c>
      <c r="FQ46" s="74">
        <f>IF(AND(ISNUMBER('Emissions (start here)'!CJ46),ISNUMBER(Dispersion!$AR$10)),'Emissions (start here)'!CJ46*2000*453.59/8760/3600*Dispersion!$AR$10,0)</f>
        <v>0</v>
      </c>
      <c r="FR46" s="74">
        <f>IF(AND(ISNUMBER('Emissions (start here)'!CJ46),ISNUMBER(Dispersion!$AR$11)),'Emissions (start here)'!CJ46*2000*453.59/8760/3600*Dispersion!$AR$11,0)</f>
        <v>0</v>
      </c>
      <c r="FS46" s="74">
        <f>IF(AND(ISNUMBER('Emissions (start here)'!CK46),ISNUMBER(Dispersion!$AS$8)),'Emissions (start here)'!CK46*453.59/3600*Dispersion!$AS$8,0)</f>
        <v>0</v>
      </c>
      <c r="FT46" s="74">
        <f>IF(AND(ISNUMBER('Emissions (start here)'!CK46),ISNUMBER(Dispersion!$AS$9)),'Emissions (start here)'!CK46*453.59/3600*Dispersion!$AS$9,0)</f>
        <v>0</v>
      </c>
      <c r="FU46" s="74">
        <f>IF(AND(ISNUMBER('Emissions (start here)'!CL46),ISNUMBER(Dispersion!$AS$10)),'Emissions (start here)'!CL46*2000*453.59/8760/3600*Dispersion!$AS$10,0)</f>
        <v>0</v>
      </c>
      <c r="FV46" s="74">
        <f>IF(AND(ISNUMBER('Emissions (start here)'!CL46),ISNUMBER(Dispersion!$AS$11)),'Emissions (start here)'!CL46*2000*453.59/8760/3600*Dispersion!$AS$11,0)</f>
        <v>0</v>
      </c>
      <c r="FW46" s="74">
        <f>IF(AND(ISNUMBER('Emissions (start here)'!CM46),ISNUMBER(Dispersion!$AT$8)),'Emissions (start here)'!CM46*453.59/3600*Dispersion!$AT$8,0)</f>
        <v>0</v>
      </c>
      <c r="FX46" s="74">
        <f>IF(AND(ISNUMBER('Emissions (start here)'!CM46),ISNUMBER(Dispersion!$AT$9)),'Emissions (start here)'!CM46*453.59/3600*Dispersion!$AT$9,0)</f>
        <v>0</v>
      </c>
      <c r="FY46" s="74">
        <f>IF(AND(ISNUMBER('Emissions (start here)'!CN46),ISNUMBER(Dispersion!$AT$10)),'Emissions (start here)'!CN46*2000*453.59/8760/3600*Dispersion!$AT$10,0)</f>
        <v>0</v>
      </c>
      <c r="FZ46" s="74">
        <f>IF(AND(ISNUMBER('Emissions (start here)'!CN46),ISNUMBER(Dispersion!$AT$11)),'Emissions (start here)'!CN46*2000*453.59/8760/3600*Dispersion!$AT$11,0)</f>
        <v>0</v>
      </c>
      <c r="GA46" s="74">
        <f>IF(AND(ISNUMBER('Emissions (start here)'!CO46),ISNUMBER(Dispersion!$AU$8)),'Emissions (start here)'!CO46*453.59/3600*Dispersion!$AU$8,0)</f>
        <v>0</v>
      </c>
      <c r="GB46" s="74">
        <f>IF(AND(ISNUMBER('Emissions (start here)'!CO46),ISNUMBER(Dispersion!$AU$9)),'Emissions (start here)'!CO46*453.59/3600*Dispersion!$AU$9,0)</f>
        <v>0</v>
      </c>
      <c r="GC46" s="74">
        <f>IF(AND(ISNUMBER('Emissions (start here)'!CP46),ISNUMBER(Dispersion!$AU$10)),'Emissions (start here)'!CP46*2000*453.59/8760/3600*Dispersion!$AU$10,0)</f>
        <v>0</v>
      </c>
      <c r="GD46" s="74">
        <f>IF(AND(ISNUMBER('Emissions (start here)'!CP46),ISNUMBER(Dispersion!$AU$11)),'Emissions (start here)'!CP46*2000*453.59/8760/3600*Dispersion!$AU$11,0)</f>
        <v>0</v>
      </c>
      <c r="GE46" s="74">
        <f>IF(AND(ISNUMBER('Emissions (start here)'!CQ46),ISNUMBER(Dispersion!$AV$8)),'Emissions (start here)'!CQ46*453.59/3600*Dispersion!$AV$8,0)</f>
        <v>0</v>
      </c>
      <c r="GF46" s="74">
        <f>IF(AND(ISNUMBER('Emissions (start here)'!CQ46),ISNUMBER(Dispersion!$AV$9)),'Emissions (start here)'!CQ46*453.59/3600*Dispersion!$AV$9,0)</f>
        <v>0</v>
      </c>
      <c r="GG46" s="74">
        <f>IF(AND(ISNUMBER('Emissions (start here)'!CR46),ISNUMBER(Dispersion!$AV$10)),'Emissions (start here)'!CR46*2000*453.59/8760/3600*Dispersion!$AV$10,0)</f>
        <v>0</v>
      </c>
      <c r="GH46" s="74">
        <f>IF(AND(ISNUMBER('Emissions (start here)'!CR46),ISNUMBER(Dispersion!$AV$11)),'Emissions (start here)'!CR46*2000*453.59/8760/3600*Dispersion!$AV$11,0)</f>
        <v>0</v>
      </c>
      <c r="GI46" s="74">
        <f>IF(AND(ISNUMBER('Emissions (start here)'!CS46),ISNUMBER(Dispersion!$AW$8)),'Emissions (start here)'!CS46*453.59/3600*Dispersion!$AW$8,0)</f>
        <v>0</v>
      </c>
      <c r="GJ46" s="74">
        <f>IF(AND(ISNUMBER('Emissions (start here)'!CS46),ISNUMBER(Dispersion!$AW$9)),'Emissions (start here)'!CS46*453.59/3600*Dispersion!$AW$9,0)</f>
        <v>0</v>
      </c>
      <c r="GK46" s="74">
        <f>IF(AND(ISNUMBER('Emissions (start here)'!CT46),ISNUMBER(Dispersion!$AW$10)),'Emissions (start here)'!CT46*2000*453.59/8760/3600*Dispersion!$AW$10,0)</f>
        <v>0</v>
      </c>
      <c r="GL46" s="74">
        <f>IF(AND(ISNUMBER('Emissions (start here)'!CT46),ISNUMBER(Dispersion!$AW$11)),'Emissions (start here)'!CT46*2000*453.59/8760/3600*Dispersion!$AW$11,0)</f>
        <v>0</v>
      </c>
      <c r="GM46" s="74">
        <f>IF(AND(ISNUMBER('Emissions (start here)'!CU46),ISNUMBER(Dispersion!$AX$8)),'Emissions (start here)'!CU46*453.59/3600*Dispersion!$AX$8,0)</f>
        <v>0</v>
      </c>
      <c r="GN46" s="74">
        <f>IF(AND(ISNUMBER('Emissions (start here)'!CU46),ISNUMBER(Dispersion!$AX$9)),'Emissions (start here)'!CU46*453.59/3600*Dispersion!$AX$9,0)</f>
        <v>0</v>
      </c>
      <c r="GO46" s="74">
        <f>IF(AND(ISNUMBER('Emissions (start here)'!CV46),ISNUMBER(Dispersion!$AX$10)),'Emissions (start here)'!CV46*2000*453.59/8760/3600*Dispersion!$AX$10,0)</f>
        <v>0</v>
      </c>
      <c r="GP46" s="74">
        <f>IF(AND(ISNUMBER('Emissions (start here)'!CV46),ISNUMBER(Dispersion!$AX$11)),'Emissions (start here)'!CV46*2000*453.59/8760/3600*Dispersion!$AX$11,0)</f>
        <v>0</v>
      </c>
      <c r="GQ46" s="74">
        <f>IF(AND(ISNUMBER('Emissions (start here)'!CW46),ISNUMBER(Dispersion!$AY$8)),'Emissions (start here)'!CW46*453.59/3600*Dispersion!$AY$8,0)</f>
        <v>0</v>
      </c>
      <c r="GR46" s="74">
        <f>IF(AND(ISNUMBER('Emissions (start here)'!CW46),ISNUMBER(Dispersion!$AY$9)),'Emissions (start here)'!CW46*453.59/3600*Dispersion!$AY$9,0)</f>
        <v>0</v>
      </c>
      <c r="GS46" s="74">
        <f>IF(AND(ISNUMBER('Emissions (start here)'!CX46),ISNUMBER(Dispersion!$AY$10)),'Emissions (start here)'!CX46*2000*453.59/8760/3600*Dispersion!$AY$10,0)</f>
        <v>0</v>
      </c>
      <c r="GT46" s="74">
        <f>IF(AND(ISNUMBER('Emissions (start here)'!CX46),ISNUMBER(Dispersion!$AY$11)),'Emissions (start here)'!CX46*2000*453.59/8760/3600*Dispersion!$AY$11,0)</f>
        <v>0</v>
      </c>
      <c r="GU46" s="74">
        <f>IF(AND(ISNUMBER('Emissions (start here)'!CY46),ISNUMBER(Dispersion!$AZ$8)),'Emissions (start here)'!CY46*453.59/3600*Dispersion!$AZ$8,0)</f>
        <v>0</v>
      </c>
      <c r="GV46" s="74">
        <f>IF(AND(ISNUMBER('Emissions (start here)'!CY46),ISNUMBER(Dispersion!$AZ$9)),'Emissions (start here)'!CY46*453.59/3600*Dispersion!$AZ$9,0)</f>
        <v>0</v>
      </c>
      <c r="GW46" s="74">
        <f>IF(AND(ISNUMBER('Emissions (start here)'!CZ46),ISNUMBER(Dispersion!$AZ$10)),'Emissions (start here)'!CZ46*2000*453.59/8760/3600*Dispersion!$AZ$10,0)</f>
        <v>0</v>
      </c>
      <c r="GX46" s="74">
        <f>IF(AND(ISNUMBER('Emissions (start here)'!CZ46),ISNUMBER(Dispersion!$AZ$11)),'Emissions (start here)'!CZ46*2000*453.59/8760/3600*Dispersion!$AZ$11,0)</f>
        <v>0</v>
      </c>
    </row>
    <row r="47" spans="1:206" x14ac:dyDescent="0.2">
      <c r="A47" s="51" t="str">
        <f>'Tox Values'!C47</f>
        <v>492-80-8</v>
      </c>
      <c r="B47" s="94" t="str">
        <f>'Tox Values'!D47</f>
        <v>Auramine (C.I. Solvent Yellow 34)</v>
      </c>
      <c r="C47" s="96">
        <f t="shared" si="1"/>
        <v>0</v>
      </c>
      <c r="D47" s="74">
        <f t="shared" si="2"/>
        <v>0</v>
      </c>
      <c r="E47" s="74">
        <f t="shared" si="3"/>
        <v>0</v>
      </c>
      <c r="F47" s="99">
        <f t="shared" si="4"/>
        <v>0</v>
      </c>
      <c r="G47" s="97">
        <f>IF(AND(ISNUMBER('Emissions (start here)'!E47),ISNUMBER(Dispersion!$C$8)),'Emissions (start here)'!E47*453.59/3600*Dispersion!$C$8,0)</f>
        <v>0</v>
      </c>
      <c r="H47" s="74">
        <f>IF(AND(ISNUMBER('Emissions (start here)'!E47),ISNUMBER(Dispersion!$C$9)),'Emissions (start here)'!E47*453.59/3600*Dispersion!$C$9,0)</f>
        <v>0</v>
      </c>
      <c r="I47" s="74">
        <f>IF(AND(ISNUMBER('Emissions (start here)'!F47),ISNUMBER(Dispersion!$C$10)),'Emissions (start here)'!F47*2000*453.59/8760/3600*Dispersion!$C$10,0)</f>
        <v>0</v>
      </c>
      <c r="J47" s="74">
        <f>IF(AND(ISNUMBER('Emissions (start here)'!F47),ISNUMBER(Dispersion!$C$11)),'Emissions (start here)'!F47*2000*453.59/8760/3600*Dispersion!$C$11,0)</f>
        <v>0</v>
      </c>
      <c r="K47" s="74">
        <f>IF(AND(ISNUMBER('Emissions (start here)'!G47),ISNUMBER(Dispersion!$D$8)),'Emissions (start here)'!G47*453.59/3600*Dispersion!$D$8,0)</f>
        <v>0</v>
      </c>
      <c r="L47" s="74">
        <f>IF(AND(ISNUMBER('Emissions (start here)'!G47),ISNUMBER(Dispersion!$D$9)),'Emissions (start here)'!G47*453.59/3600*Dispersion!$D$9,0)</f>
        <v>0</v>
      </c>
      <c r="M47" s="74">
        <f>IF(AND(ISNUMBER('Emissions (start here)'!H47),ISNUMBER(Dispersion!$D$10)),'Emissions (start here)'!H47*2000*453.59/8760/3600*Dispersion!$D$10,0)</f>
        <v>0</v>
      </c>
      <c r="N47" s="74">
        <f>IF(AND(ISNUMBER('Emissions (start here)'!H47),ISNUMBER(Dispersion!$D$11)),'Emissions (start here)'!H47*2000*453.59/8760/3600*Dispersion!$D$11,0)</f>
        <v>0</v>
      </c>
      <c r="O47" s="74">
        <f>IF(AND(ISNUMBER('Emissions (start here)'!I47),ISNUMBER(Dispersion!$E$8)),'Emissions (start here)'!I47*453.59/3600*Dispersion!$E$8,0)</f>
        <v>0</v>
      </c>
      <c r="P47" s="74">
        <f>IF(AND(ISNUMBER('Emissions (start here)'!I47),ISNUMBER(Dispersion!$E$9)),'Emissions (start here)'!I47*453.59/3600*Dispersion!$E$9,0)</f>
        <v>0</v>
      </c>
      <c r="Q47" s="74">
        <f>IF(AND(ISNUMBER('Emissions (start here)'!J47),ISNUMBER(Dispersion!$E$10)),'Emissions (start here)'!J47*2000*453.59/8760/3600*Dispersion!$E$10,0)</f>
        <v>0</v>
      </c>
      <c r="R47" s="74">
        <f>IF(AND(ISNUMBER('Emissions (start here)'!J47),ISNUMBER(Dispersion!$E$11)),'Emissions (start here)'!J47*2000*453.59/8760/3600*Dispersion!$E$11,0)</f>
        <v>0</v>
      </c>
      <c r="S47" s="74">
        <f>IF(AND(ISNUMBER('Emissions (start here)'!K47),ISNUMBER(Dispersion!$F$8)),'Emissions (start here)'!K47*453.59/3600*Dispersion!$F$8,0)</f>
        <v>0</v>
      </c>
      <c r="T47" s="74">
        <f>IF(AND(ISNUMBER('Emissions (start here)'!K47),ISNUMBER(Dispersion!$F$9)),'Emissions (start here)'!K47*453.59/3600*Dispersion!$F$9,0)</f>
        <v>0</v>
      </c>
      <c r="U47" s="74">
        <f>IF(AND(ISNUMBER('Emissions (start here)'!L47),ISNUMBER(Dispersion!$F$10)),'Emissions (start here)'!L47*2000*453.59/8760/3600*Dispersion!$F$10,0)</f>
        <v>0</v>
      </c>
      <c r="V47" s="74">
        <f>IF(AND(ISNUMBER('Emissions (start here)'!L47),ISNUMBER(Dispersion!$F$11)),'Emissions (start here)'!L47*2000*453.59/8760/3600*Dispersion!$F$11,0)</f>
        <v>0</v>
      </c>
      <c r="W47" s="74">
        <f>IF(AND(ISNUMBER('Emissions (start here)'!M47),ISNUMBER(Dispersion!$G$8)),'Emissions (start here)'!M47*453.59/3600*Dispersion!$G$8,0)</f>
        <v>0</v>
      </c>
      <c r="X47" s="74">
        <f>IF(AND(ISNUMBER('Emissions (start here)'!M47),ISNUMBER(Dispersion!$G$9)),'Emissions (start here)'!M47*453.59/3600*Dispersion!$G$9,0)</f>
        <v>0</v>
      </c>
      <c r="Y47" s="74">
        <f>IF(AND(ISNUMBER('Emissions (start here)'!N47),ISNUMBER(Dispersion!$G$10)),'Emissions (start here)'!N47*2000*453.59/8760/3600*Dispersion!$G$10,0)</f>
        <v>0</v>
      </c>
      <c r="Z47" s="74">
        <f>IF(AND(ISNUMBER('Emissions (start here)'!N47),ISNUMBER(Dispersion!$G$11)),'Emissions (start here)'!N47*2000*453.59/8760/3600*Dispersion!$G$11,0)</f>
        <v>0</v>
      </c>
      <c r="AA47" s="74">
        <f>IF(AND(ISNUMBER('Emissions (start here)'!O47),ISNUMBER(Dispersion!$H$8)),'Emissions (start here)'!O47*453.59/3600*Dispersion!$H$8,0)</f>
        <v>0</v>
      </c>
      <c r="AB47" s="74">
        <f>IF(AND(ISNUMBER('Emissions (start here)'!O47),ISNUMBER(Dispersion!$H$9)),'Emissions (start here)'!O47*453.59/3600*Dispersion!$H$9,0)</f>
        <v>0</v>
      </c>
      <c r="AC47" s="74">
        <f>IF(AND(ISNUMBER('Emissions (start here)'!P47),ISNUMBER(Dispersion!$H$10)),'Emissions (start here)'!P47*2000*453.59/8760/3600*Dispersion!$H$10,0)</f>
        <v>0</v>
      </c>
      <c r="AD47" s="74">
        <f>IF(AND(ISNUMBER('Emissions (start here)'!P47),ISNUMBER(Dispersion!$H$11)),'Emissions (start here)'!P47*2000*453.59/8760/3600*Dispersion!$H$11,0)</f>
        <v>0</v>
      </c>
      <c r="AE47" s="74">
        <f>IF(AND(ISNUMBER('Emissions (start here)'!Q47),ISNUMBER(Dispersion!$I$8)),'Emissions (start here)'!Q47*453.59/3600*Dispersion!$I$8,0)</f>
        <v>0</v>
      </c>
      <c r="AF47" s="74">
        <f>IF(AND(ISNUMBER('Emissions (start here)'!Q47),ISNUMBER(Dispersion!$I$9)),'Emissions (start here)'!Q47*453.59/3600*Dispersion!$I$9,0)</f>
        <v>0</v>
      </c>
      <c r="AG47" s="74">
        <f>IF(AND(ISNUMBER('Emissions (start here)'!R47),ISNUMBER(Dispersion!$I$10)),'Emissions (start here)'!R47*2000*453.59/8760/3600*Dispersion!$I$10,0)</f>
        <v>0</v>
      </c>
      <c r="AH47" s="74">
        <f>IF(AND(ISNUMBER('Emissions (start here)'!R47),ISNUMBER(Dispersion!$I$11)),'Emissions (start here)'!R47*2000*453.59/8760/3600*Dispersion!$I$11,0)</f>
        <v>0</v>
      </c>
      <c r="AI47" s="74">
        <f>IF(AND(ISNUMBER('Emissions (start here)'!S47),ISNUMBER(Dispersion!$J$8)),'Emissions (start here)'!S47*453.59/3600*Dispersion!$J$8,0)</f>
        <v>0</v>
      </c>
      <c r="AJ47" s="74">
        <f>IF(AND(ISNUMBER('Emissions (start here)'!S47),ISNUMBER(Dispersion!$J$9)),'Emissions (start here)'!S47*453.59/3600*Dispersion!$J$9,0)</f>
        <v>0</v>
      </c>
      <c r="AK47" s="74">
        <f>IF(AND(ISNUMBER('Emissions (start here)'!T47),ISNUMBER(Dispersion!$J$10)),'Emissions (start here)'!T47*2000*453.59/8760/3600*Dispersion!$J$10,0)</f>
        <v>0</v>
      </c>
      <c r="AL47" s="74">
        <f>IF(AND(ISNUMBER('Emissions (start here)'!T47),ISNUMBER(Dispersion!$J$11)),'Emissions (start here)'!T47*2000*453.59/8760/3600*Dispersion!$J$11,0)</f>
        <v>0</v>
      </c>
      <c r="AM47" s="74">
        <f>IF(AND(ISNUMBER('Emissions (start here)'!U47),ISNUMBER(Dispersion!$K$8)),'Emissions (start here)'!U47*453.59/3600*Dispersion!$K$8,0)</f>
        <v>0</v>
      </c>
      <c r="AN47" s="74">
        <f>IF(AND(ISNUMBER('Emissions (start here)'!U47),ISNUMBER(Dispersion!$K$9)),'Emissions (start here)'!U47*453.59/3600*Dispersion!$K$9,0)</f>
        <v>0</v>
      </c>
      <c r="AO47" s="74">
        <f>IF(AND(ISNUMBER('Emissions (start here)'!V47),ISNUMBER(Dispersion!$K$10)),'Emissions (start here)'!V47*2000*453.59/8760/3600*Dispersion!$K$10,0)</f>
        <v>0</v>
      </c>
      <c r="AP47" s="74">
        <f>IF(AND(ISNUMBER('Emissions (start here)'!V47),ISNUMBER(Dispersion!$K$11)),'Emissions (start here)'!V47*2000*453.59/8760/3600*Dispersion!$K$11,0)</f>
        <v>0</v>
      </c>
      <c r="AQ47" s="74">
        <f>IF(AND(ISNUMBER('Emissions (start here)'!W47),ISNUMBER(Dispersion!$L$8)),'Emissions (start here)'!W47*453.59/3600*Dispersion!$L$8,0)</f>
        <v>0</v>
      </c>
      <c r="AR47" s="74">
        <f>IF(AND(ISNUMBER('Emissions (start here)'!W47),ISNUMBER(Dispersion!$L$9)),'Emissions (start here)'!W47*453.59/3600*Dispersion!$L$9,0)</f>
        <v>0</v>
      </c>
      <c r="AS47" s="74">
        <f>IF(AND(ISNUMBER('Emissions (start here)'!X47),ISNUMBER(Dispersion!$L$10)),'Emissions (start here)'!X47*2000*453.59/8760/3600*Dispersion!$L$10,0)</f>
        <v>0</v>
      </c>
      <c r="AT47" s="74">
        <f>IF(AND(ISNUMBER('Emissions (start here)'!X47),ISNUMBER(Dispersion!$L$11)),'Emissions (start here)'!X47*2000*453.59/8760/3600*Dispersion!$L$11,0)</f>
        <v>0</v>
      </c>
      <c r="AU47" s="74">
        <f>IF(AND(ISNUMBER('Emissions (start here)'!Y47),ISNUMBER(Dispersion!$M$8)),'Emissions (start here)'!Y47*453.59/3600*Dispersion!$M$8,0)</f>
        <v>0</v>
      </c>
      <c r="AV47" s="74">
        <f>IF(AND(ISNUMBER('Emissions (start here)'!Y47),ISNUMBER(Dispersion!$M$9)),'Emissions (start here)'!Y47*453.59/3600*Dispersion!$M$9,0)</f>
        <v>0</v>
      </c>
      <c r="AW47" s="74">
        <f>IF(AND(ISNUMBER('Emissions (start here)'!Z47),ISNUMBER(Dispersion!$M$10)),'Emissions (start here)'!Z47*2000*453.59/8760/3600*Dispersion!$M$10,0)</f>
        <v>0</v>
      </c>
      <c r="AX47" s="74">
        <f>IF(AND(ISNUMBER('Emissions (start here)'!Z47),ISNUMBER(Dispersion!$M$11)),'Emissions (start here)'!Z47*2000*453.59/8760/3600*Dispersion!$M$11,0)</f>
        <v>0</v>
      </c>
      <c r="AY47" s="74">
        <f>IF(AND(ISNUMBER('Emissions (start here)'!AA47),ISNUMBER(Dispersion!$N$8)),'Emissions (start here)'!AA47*453.59/3600*Dispersion!$N$8,0)</f>
        <v>0</v>
      </c>
      <c r="AZ47" s="74">
        <f>IF(AND(ISNUMBER('Emissions (start here)'!AA47),ISNUMBER(Dispersion!$N$9)),'Emissions (start here)'!AA47*453.59/3600*Dispersion!$N$9,0)</f>
        <v>0</v>
      </c>
      <c r="BA47" s="74">
        <f>IF(AND(ISNUMBER('Emissions (start here)'!AB47),ISNUMBER(Dispersion!$N$10)),'Emissions (start here)'!AB47*2000*453.59/8760/3600*Dispersion!$N$10,0)</f>
        <v>0</v>
      </c>
      <c r="BB47" s="74">
        <f>IF(AND(ISNUMBER('Emissions (start here)'!AB47),ISNUMBER(Dispersion!$N$11)),'Emissions (start here)'!AB47*2000*453.59/8760/3600*Dispersion!$N$11,0)</f>
        <v>0</v>
      </c>
      <c r="BC47" s="74">
        <f>IF(AND(ISNUMBER('Emissions (start here)'!AC47),ISNUMBER(Dispersion!$O$8)),'Emissions (start here)'!AC47*453.59/3600*Dispersion!$O$8,0)</f>
        <v>0</v>
      </c>
      <c r="BD47" s="74">
        <f>IF(AND(ISNUMBER('Emissions (start here)'!AC47),ISNUMBER(Dispersion!$O$9)),'Emissions (start here)'!AC47*453.59/3600*Dispersion!$O$9,0)</f>
        <v>0</v>
      </c>
      <c r="BE47" s="74">
        <f>IF(AND(ISNUMBER('Emissions (start here)'!AD47),ISNUMBER(Dispersion!$O$10)),'Emissions (start here)'!AD47*2000*453.59/8760/3600*Dispersion!$O$10,0)</f>
        <v>0</v>
      </c>
      <c r="BF47" s="74">
        <f>IF(AND(ISNUMBER('Emissions (start here)'!AD47),ISNUMBER(Dispersion!$O$11)),'Emissions (start here)'!AD47*2000*453.59/8760/3600*Dispersion!$O$11,0)</f>
        <v>0</v>
      </c>
      <c r="BG47" s="74">
        <f>IF(AND(ISNUMBER('Emissions (start here)'!AE47),ISNUMBER(Dispersion!$P$8)),'Emissions (start here)'!AE47*453.59/3600*Dispersion!$P$8,0)</f>
        <v>0</v>
      </c>
      <c r="BH47" s="74">
        <f>IF(AND(ISNUMBER('Emissions (start here)'!AE47),ISNUMBER(Dispersion!$P$9)),'Emissions (start here)'!AE47*453.59/3600*Dispersion!$P$9,0)</f>
        <v>0</v>
      </c>
      <c r="BI47" s="74">
        <f>IF(AND(ISNUMBER('Emissions (start here)'!AF47),ISNUMBER(Dispersion!$P$10)),'Emissions (start here)'!AF47*2000*453.59/8760/3600*Dispersion!$P$10,0)</f>
        <v>0</v>
      </c>
      <c r="BJ47" s="74">
        <f>IF(AND(ISNUMBER('Emissions (start here)'!AF47),ISNUMBER(Dispersion!$P$11)),'Emissions (start here)'!AF47*2000*453.59/8760/3600*Dispersion!$P$11,0)</f>
        <v>0</v>
      </c>
      <c r="BK47" s="74">
        <f>IF(AND(ISNUMBER('Emissions (start here)'!AG47),ISNUMBER(Dispersion!$Q$8)),'Emissions (start here)'!AG47*453.59/3600*Dispersion!$Q$8,0)</f>
        <v>0</v>
      </c>
      <c r="BL47" s="74">
        <f>IF(AND(ISNUMBER('Emissions (start here)'!AG47),ISNUMBER(Dispersion!$Q$9)),'Emissions (start here)'!AG47*453.59/3600*Dispersion!$Q$9,0)</f>
        <v>0</v>
      </c>
      <c r="BM47" s="74">
        <f>IF(AND(ISNUMBER('Emissions (start here)'!AH47),ISNUMBER(Dispersion!$Q$10)),'Emissions (start here)'!AH47*2000*453.59/8760/3600*Dispersion!$Q$10,0)</f>
        <v>0</v>
      </c>
      <c r="BN47" s="74">
        <f>IF(AND(ISNUMBER('Emissions (start here)'!AH47),ISNUMBER(Dispersion!$Q$11)),'Emissions (start here)'!AH47*2000*453.59/8760/3600*Dispersion!$Q$11,0)</f>
        <v>0</v>
      </c>
      <c r="BO47" s="74">
        <f>IF(AND(ISNUMBER('Emissions (start here)'!AI47),ISNUMBER(Dispersion!$R$8)),'Emissions (start here)'!AI47*453.59/3600*Dispersion!$R$8,0)</f>
        <v>0</v>
      </c>
      <c r="BP47" s="74">
        <f>IF(AND(ISNUMBER('Emissions (start here)'!AI47),ISNUMBER(Dispersion!$R$9)),'Emissions (start here)'!AI47*453.59/3600*Dispersion!$R$9,0)</f>
        <v>0</v>
      </c>
      <c r="BQ47" s="74">
        <f>IF(AND(ISNUMBER('Emissions (start here)'!AJ47),ISNUMBER(Dispersion!$R$10)),'Emissions (start here)'!AJ47*2000*453.59/8760/3600*Dispersion!$R$10,0)</f>
        <v>0</v>
      </c>
      <c r="BR47" s="74">
        <f>IF(AND(ISNUMBER('Emissions (start here)'!AJ47),ISNUMBER(Dispersion!$R$11)),'Emissions (start here)'!AJ47*2000*453.59/8760/3600*Dispersion!$R$11,0)</f>
        <v>0</v>
      </c>
      <c r="BS47" s="74">
        <f>IF(AND(ISNUMBER('Emissions (start here)'!AK47),ISNUMBER(Dispersion!$S$8)),'Emissions (start here)'!AK47*453.59/3600*Dispersion!$S$8,0)</f>
        <v>0</v>
      </c>
      <c r="BT47" s="74">
        <f>IF(AND(ISNUMBER('Emissions (start here)'!AK47),ISNUMBER(Dispersion!$S$9)),'Emissions (start here)'!AK47*453.59/3600*Dispersion!$S$9,0)</f>
        <v>0</v>
      </c>
      <c r="BU47" s="74">
        <f>IF(AND(ISNUMBER('Emissions (start here)'!AL47),ISNUMBER(Dispersion!$S$10)),'Emissions (start here)'!AL47*2000*453.59/8760/3600*Dispersion!$S$10,0)</f>
        <v>0</v>
      </c>
      <c r="BV47" s="74">
        <f>IF(AND(ISNUMBER('Emissions (start here)'!AL47),ISNUMBER(Dispersion!$S$11)),'Emissions (start here)'!AL47*2000*453.59/8760/3600*Dispersion!$S$11,0)</f>
        <v>0</v>
      </c>
      <c r="BW47" s="74">
        <f>IF(AND(ISNUMBER('Emissions (start here)'!AM47),ISNUMBER(Dispersion!$T$8)),'Emissions (start here)'!AM47*453.59/3600*Dispersion!$T$8,0)</f>
        <v>0</v>
      </c>
      <c r="BX47" s="74">
        <f>IF(AND(ISNUMBER('Emissions (start here)'!AM47),ISNUMBER(Dispersion!$T$9)),'Emissions (start here)'!AM47*453.59/3600*Dispersion!$T$9,0)</f>
        <v>0</v>
      </c>
      <c r="BY47" s="74">
        <f>IF(AND(ISNUMBER('Emissions (start here)'!AN47),ISNUMBER(Dispersion!$T$10)),'Emissions (start here)'!AN47*2000*453.59/8760/3600*Dispersion!$T$10,0)</f>
        <v>0</v>
      </c>
      <c r="BZ47" s="74">
        <f>IF(AND(ISNUMBER('Emissions (start here)'!AN47),ISNUMBER(Dispersion!$T$11)),'Emissions (start here)'!AN47*2000*453.59/8760/3600*Dispersion!$T$11,0)</f>
        <v>0</v>
      </c>
      <c r="CA47" s="74">
        <f>IF(AND(ISNUMBER('Emissions (start here)'!AO47),ISNUMBER(Dispersion!$U$8)),'Emissions (start here)'!AO47*453.59/3600*Dispersion!$U$8,0)</f>
        <v>0</v>
      </c>
      <c r="CB47" s="74">
        <f>IF(AND(ISNUMBER('Emissions (start here)'!AO47),ISNUMBER(Dispersion!$U$9)),'Emissions (start here)'!AO47*453.59/3600*Dispersion!$U$9,0)</f>
        <v>0</v>
      </c>
      <c r="CC47" s="74">
        <f>IF(AND(ISNUMBER('Emissions (start here)'!AP47),ISNUMBER(Dispersion!$U$10)),'Emissions (start here)'!AP47*2000*453.59/8760/3600*Dispersion!$U$10,0)</f>
        <v>0</v>
      </c>
      <c r="CD47" s="74">
        <f>IF(AND(ISNUMBER('Emissions (start here)'!AP47),ISNUMBER(Dispersion!$U$11)),'Emissions (start here)'!AP47*2000*453.59/8760/3600*Dispersion!$U$11,0)</f>
        <v>0</v>
      </c>
      <c r="CE47" s="74">
        <f>IF(AND(ISNUMBER('Emissions (start here)'!AQ47),ISNUMBER(Dispersion!$V$8)),'Emissions (start here)'!AQ47*453.59/3600*Dispersion!$V$8,0)</f>
        <v>0</v>
      </c>
      <c r="CF47" s="74">
        <f>IF(AND(ISNUMBER('Emissions (start here)'!AQ47),ISNUMBER(Dispersion!$V$9)),'Emissions (start here)'!AQ47*453.59/3600*Dispersion!$V$9,0)</f>
        <v>0</v>
      </c>
      <c r="CG47" s="74">
        <f>IF(AND(ISNUMBER('Emissions (start here)'!AR47),ISNUMBER(Dispersion!$V$10)),'Emissions (start here)'!AR47*2000*453.59/8760/3600*Dispersion!$V$10,0)</f>
        <v>0</v>
      </c>
      <c r="CH47" s="74">
        <f>IF(AND(ISNUMBER('Emissions (start here)'!AR47),ISNUMBER(Dispersion!$V$11)),'Emissions (start here)'!AR47*2000*453.59/8760/3600*Dispersion!$V$11,0)</f>
        <v>0</v>
      </c>
      <c r="CI47" s="74">
        <f>IF(AND(ISNUMBER('Emissions (start here)'!AS47),ISNUMBER(Dispersion!$W$8)),'Emissions (start here)'!AS47*453.59/3600*Dispersion!$W$8,0)</f>
        <v>0</v>
      </c>
      <c r="CJ47" s="74">
        <f>IF(AND(ISNUMBER('Emissions (start here)'!AS47),ISNUMBER(Dispersion!$W$9)),'Emissions (start here)'!AS47*453.59/3600*Dispersion!$W$9,0)</f>
        <v>0</v>
      </c>
      <c r="CK47" s="74">
        <f>IF(AND(ISNUMBER('Emissions (start here)'!AT47),ISNUMBER(Dispersion!$W$10)),'Emissions (start here)'!AT47*2000*453.59/8760/3600*Dispersion!$W$10,0)</f>
        <v>0</v>
      </c>
      <c r="CL47" s="74">
        <f>IF(AND(ISNUMBER('Emissions (start here)'!AT47),ISNUMBER(Dispersion!$W$11)),'Emissions (start here)'!AT47*2000*453.59/8760/3600*Dispersion!$W$11,0)</f>
        <v>0</v>
      </c>
      <c r="CM47" s="74">
        <f>IF(AND(ISNUMBER('Emissions (start here)'!AU47),ISNUMBER(Dispersion!$X$8)),'Emissions (start here)'!AU47*453.59/3600*Dispersion!$X$8,0)</f>
        <v>0</v>
      </c>
      <c r="CN47" s="74">
        <f>IF(AND(ISNUMBER('Emissions (start here)'!AU47),ISNUMBER(Dispersion!$X$9)),'Emissions (start here)'!AU47*453.59/3600*Dispersion!$X$9,0)</f>
        <v>0</v>
      </c>
      <c r="CO47" s="74">
        <f>IF(AND(ISNUMBER('Emissions (start here)'!AV47),ISNUMBER(Dispersion!$X$10)),'Emissions (start here)'!AV47*2000*453.59/8760/3600*Dispersion!$X$10,0)</f>
        <v>0</v>
      </c>
      <c r="CP47" s="74">
        <f>IF(AND(ISNUMBER('Emissions (start here)'!AV47),ISNUMBER(Dispersion!$X$11)),'Emissions (start here)'!AV47*2000*453.59/8760/3600*Dispersion!$X$11,0)</f>
        <v>0</v>
      </c>
      <c r="CQ47" s="74">
        <f>IF(AND(ISNUMBER('Emissions (start here)'!AW47),ISNUMBER(Dispersion!$Y$8)),'Emissions (start here)'!AW47*453.59/3600*Dispersion!$Y$8,0)</f>
        <v>0</v>
      </c>
      <c r="CR47" s="74">
        <f>IF(AND(ISNUMBER('Emissions (start here)'!AW47),ISNUMBER(Dispersion!$Y$9)),'Emissions (start here)'!AW47*453.59/3600*Dispersion!$Y$9,0)</f>
        <v>0</v>
      </c>
      <c r="CS47" s="74">
        <f>IF(AND(ISNUMBER('Emissions (start here)'!AX47),ISNUMBER(Dispersion!$Y$10)),'Emissions (start here)'!AX47*2000*453.59/8760/3600*Dispersion!$Y$10,0)</f>
        <v>0</v>
      </c>
      <c r="CT47" s="74">
        <f>IF(AND(ISNUMBER('Emissions (start here)'!AX47),ISNUMBER(Dispersion!$Y$11)),'Emissions (start here)'!AX47*2000*453.59/8760/3600*Dispersion!$Y$11,0)</f>
        <v>0</v>
      </c>
      <c r="CU47" s="74">
        <f>IF(AND(ISNUMBER('Emissions (start here)'!AY47),ISNUMBER(Dispersion!$Z$8)),'Emissions (start here)'!AY47*453.59/3600*Dispersion!$Z$8,0)</f>
        <v>0</v>
      </c>
      <c r="CV47" s="74">
        <f>IF(AND(ISNUMBER('Emissions (start here)'!AY47),ISNUMBER(Dispersion!$Z$9)),'Emissions (start here)'!AY47*453.59/3600*Dispersion!$Z$9,0)</f>
        <v>0</v>
      </c>
      <c r="CW47" s="74">
        <f>IF(AND(ISNUMBER('Emissions (start here)'!AZ47),ISNUMBER(Dispersion!$Z$10)),'Emissions (start here)'!AZ47*2000*453.59/8760/3600*Dispersion!$Z$10,0)</f>
        <v>0</v>
      </c>
      <c r="CX47" s="74">
        <f>IF(AND(ISNUMBER('Emissions (start here)'!AZ47),ISNUMBER(Dispersion!$Z$11)),'Emissions (start here)'!AZ47*2000*453.59/8760/3600*Dispersion!$Z$11,0)</f>
        <v>0</v>
      </c>
      <c r="CY47" s="74">
        <f>IF(AND(ISNUMBER('Emissions (start here)'!BA47),ISNUMBER(Dispersion!$AA$8)),'Emissions (start here)'!BA47*453.59/3600*Dispersion!$AA$8,0)</f>
        <v>0</v>
      </c>
      <c r="CZ47" s="74">
        <f>IF(AND(ISNUMBER('Emissions (start here)'!BA47),ISNUMBER(Dispersion!$AA$9)),'Emissions (start here)'!BA47*453.59/3600*Dispersion!$AA$9,0)</f>
        <v>0</v>
      </c>
      <c r="DA47" s="74">
        <f>IF(AND(ISNUMBER('Emissions (start here)'!BB47),ISNUMBER(Dispersion!$AA$10)),'Emissions (start here)'!BB47*2000*453.59/8760/3600*Dispersion!$AA$10,0)</f>
        <v>0</v>
      </c>
      <c r="DB47" s="74">
        <f>IF(AND(ISNUMBER('Emissions (start here)'!BB47),ISNUMBER(Dispersion!$AA$11)),'Emissions (start here)'!BB47*2000*453.59/8760/3600*Dispersion!$AA$11,0)</f>
        <v>0</v>
      </c>
      <c r="DC47" s="74">
        <f>IF(AND(ISNUMBER('Emissions (start here)'!BC47),ISNUMBER(Dispersion!$AB$8)),'Emissions (start here)'!BC47*453.59/3600*Dispersion!$AB$8,0)</f>
        <v>0</v>
      </c>
      <c r="DD47" s="74">
        <f>IF(AND(ISNUMBER('Emissions (start here)'!BC47),ISNUMBER(Dispersion!$AB$9)),'Emissions (start here)'!BC47*453.59/3600*Dispersion!$AB$9,0)</f>
        <v>0</v>
      </c>
      <c r="DE47" s="74">
        <f>IF(AND(ISNUMBER('Emissions (start here)'!BD47),ISNUMBER(Dispersion!$AB$10)),'Emissions (start here)'!BD47*2000*453.59/8760/3600*Dispersion!$AB$10,0)</f>
        <v>0</v>
      </c>
      <c r="DF47" s="74">
        <f>IF(AND(ISNUMBER('Emissions (start here)'!BD47),ISNUMBER(Dispersion!$AB$11)),'Emissions (start here)'!BD47*2000*453.59/8760/3600*Dispersion!$AB$11,0)</f>
        <v>0</v>
      </c>
      <c r="DG47" s="74">
        <f>IF(AND(ISNUMBER('Emissions (start here)'!BE47),ISNUMBER(Dispersion!$AC$8)),'Emissions (start here)'!BE47*453.59/3600*Dispersion!$AC$8,0)</f>
        <v>0</v>
      </c>
      <c r="DH47" s="74">
        <f>IF(AND(ISNUMBER('Emissions (start here)'!BE47),ISNUMBER(Dispersion!$AC$9)),'Emissions (start here)'!BE47*453.59/3600*Dispersion!$AC$9,0)</f>
        <v>0</v>
      </c>
      <c r="DI47" s="74">
        <f>IF(AND(ISNUMBER('Emissions (start here)'!BF47),ISNUMBER(Dispersion!$AC$10)),'Emissions (start here)'!BF47*2000*453.59/8760/3600*Dispersion!$AC$10,0)</f>
        <v>0</v>
      </c>
      <c r="DJ47" s="74">
        <f>IF(AND(ISNUMBER('Emissions (start here)'!BF47),ISNUMBER(Dispersion!$AC$11)),'Emissions (start here)'!BF47*2000*453.59/8760/3600*Dispersion!$AC$11,0)</f>
        <v>0</v>
      </c>
      <c r="DK47" s="74">
        <f>IF(AND(ISNUMBER('Emissions (start here)'!BG47),ISNUMBER(Dispersion!$AD$8)),'Emissions (start here)'!BG47*453.59/3600*Dispersion!$AD$8,0)</f>
        <v>0</v>
      </c>
      <c r="DL47" s="74">
        <f>IF(AND(ISNUMBER('Emissions (start here)'!BG47),ISNUMBER(Dispersion!$AD$9)),'Emissions (start here)'!BG47*453.59/3600*Dispersion!$AD$9,0)</f>
        <v>0</v>
      </c>
      <c r="DM47" s="74">
        <f>IF(AND(ISNUMBER('Emissions (start here)'!BH47),ISNUMBER(Dispersion!$AD$10)),'Emissions (start here)'!BH47*2000*453.59/8760/3600*Dispersion!$AD$10,0)</f>
        <v>0</v>
      </c>
      <c r="DN47" s="74">
        <f>IF(AND(ISNUMBER('Emissions (start here)'!BH47),ISNUMBER(Dispersion!$AD$11)),'Emissions (start here)'!BH47*2000*453.59/8760/3600*Dispersion!$AD$11,0)</f>
        <v>0</v>
      </c>
      <c r="DO47" s="74">
        <f>IF(AND(ISNUMBER('Emissions (start here)'!BI47),ISNUMBER(Dispersion!$AE$8)),'Emissions (start here)'!BI47*453.59/3600*Dispersion!$AE$8,0)</f>
        <v>0</v>
      </c>
      <c r="DP47" s="74">
        <f>IF(AND(ISNUMBER('Emissions (start here)'!BI47),ISNUMBER(Dispersion!$AE$9)),'Emissions (start here)'!BI47*453.59/3600*Dispersion!$AE$9,0)</f>
        <v>0</v>
      </c>
      <c r="DQ47" s="74">
        <f>IF(AND(ISNUMBER('Emissions (start here)'!BJ47),ISNUMBER(Dispersion!$AE$10)),'Emissions (start here)'!BJ47*2000*453.59/8760/3600*Dispersion!$AE$10,0)</f>
        <v>0</v>
      </c>
      <c r="DR47" s="74">
        <f>IF(AND(ISNUMBER('Emissions (start here)'!BJ47),ISNUMBER(Dispersion!$AE$11)),'Emissions (start here)'!BJ47*2000*453.59/8760/3600*Dispersion!$AE$11,0)</f>
        <v>0</v>
      </c>
      <c r="DS47" s="74">
        <f>IF(AND(ISNUMBER('Emissions (start here)'!BK47),ISNUMBER(Dispersion!$AF$8)),'Emissions (start here)'!BK47*453.59/3600*Dispersion!$AF$8,0)</f>
        <v>0</v>
      </c>
      <c r="DT47" s="74">
        <f>IF(AND(ISNUMBER('Emissions (start here)'!BK47),ISNUMBER(Dispersion!$AF$9)),'Emissions (start here)'!BK47*453.59/3600*Dispersion!$AF$9,0)</f>
        <v>0</v>
      </c>
      <c r="DU47" s="74">
        <f>IF(AND(ISNUMBER('Emissions (start here)'!BL47),ISNUMBER(Dispersion!$AF$10)),'Emissions (start here)'!BL47*2000*453.59/8760/3600*Dispersion!$AF$10,0)</f>
        <v>0</v>
      </c>
      <c r="DV47" s="74">
        <f>IF(AND(ISNUMBER('Emissions (start here)'!BL47),ISNUMBER(Dispersion!$AF$11)),'Emissions (start here)'!BL47*2000*453.59/8760/3600*Dispersion!$AF$11,0)</f>
        <v>0</v>
      </c>
      <c r="DW47" s="74">
        <f>IF(AND(ISNUMBER('Emissions (start here)'!BM47),ISNUMBER(Dispersion!$AG$8)),'Emissions (start here)'!BM47*453.59/3600*Dispersion!$AG$8,0)</f>
        <v>0</v>
      </c>
      <c r="DX47" s="74">
        <f>IF(AND(ISNUMBER('Emissions (start here)'!BM47),ISNUMBER(Dispersion!$AG$9)),'Emissions (start here)'!BM47*453.59/3600*Dispersion!$AG$9,0)</f>
        <v>0</v>
      </c>
      <c r="DY47" s="74">
        <f>IF(AND(ISNUMBER('Emissions (start here)'!BN47),ISNUMBER(Dispersion!$AG$10)),'Emissions (start here)'!BN47*2000*453.59/8760/3600*Dispersion!$AG$10,0)</f>
        <v>0</v>
      </c>
      <c r="DZ47" s="74">
        <f>IF(AND(ISNUMBER('Emissions (start here)'!BN47),ISNUMBER(Dispersion!$AG$11)),'Emissions (start here)'!BN47*2000*453.59/8760/3600*Dispersion!$AG$11,0)</f>
        <v>0</v>
      </c>
      <c r="EA47" s="74">
        <f>IF(AND(ISNUMBER('Emissions (start here)'!BO47),ISNUMBER(Dispersion!$AH$8)),'Emissions (start here)'!BO47*453.59/3600*Dispersion!$AH$8,0)</f>
        <v>0</v>
      </c>
      <c r="EB47" s="74">
        <f>IF(AND(ISNUMBER('Emissions (start here)'!BO47),ISNUMBER(Dispersion!$AH$9)),'Emissions (start here)'!BO47*453.59/3600*Dispersion!$AH$9,0)</f>
        <v>0</v>
      </c>
      <c r="EC47" s="74">
        <f>IF(AND(ISNUMBER('Emissions (start here)'!BP47),ISNUMBER(Dispersion!$AH$10)),'Emissions (start here)'!BP47*2000*453.59/8760/3600*Dispersion!$AH$10,0)</f>
        <v>0</v>
      </c>
      <c r="ED47" s="74">
        <f>IF(AND(ISNUMBER('Emissions (start here)'!BP47),ISNUMBER(Dispersion!$AH$11)),'Emissions (start here)'!BP47*2000*453.59/8760/3600*Dispersion!$AH$11,0)</f>
        <v>0</v>
      </c>
      <c r="EE47" s="74">
        <f>IF(AND(ISNUMBER('Emissions (start here)'!BQ47),ISNUMBER(Dispersion!$AI$8)),'Emissions (start here)'!BQ47*453.59/3600*Dispersion!$AI$8,0)</f>
        <v>0</v>
      </c>
      <c r="EF47" s="74">
        <f>IF(AND(ISNUMBER('Emissions (start here)'!BQ47),ISNUMBER(Dispersion!$AI$9)),'Emissions (start here)'!BQ47*453.59/3600*Dispersion!$AI$9,0)</f>
        <v>0</v>
      </c>
      <c r="EG47" s="74">
        <f>IF(AND(ISNUMBER('Emissions (start here)'!BR47),ISNUMBER(Dispersion!$AI$10)),'Emissions (start here)'!BR47*2000*453.59/8760/3600*Dispersion!$AI$10,0)</f>
        <v>0</v>
      </c>
      <c r="EH47" s="74">
        <f>IF(AND(ISNUMBER('Emissions (start here)'!BR47),ISNUMBER(Dispersion!$AI$11)),'Emissions (start here)'!BR47*2000*453.59/8760/3600*Dispersion!$AI$11,0)</f>
        <v>0</v>
      </c>
      <c r="EI47" s="74">
        <f>IF(AND(ISNUMBER('Emissions (start here)'!BS47),ISNUMBER(Dispersion!$AJ$8)),'Emissions (start here)'!BS47*453.59/3600*Dispersion!$AJ$8,0)</f>
        <v>0</v>
      </c>
      <c r="EJ47" s="74">
        <f>IF(AND(ISNUMBER('Emissions (start here)'!BS47),ISNUMBER(Dispersion!$AJ$9)),'Emissions (start here)'!BS47*453.59/3600*Dispersion!$AJ$9,0)</f>
        <v>0</v>
      </c>
      <c r="EK47" s="74">
        <f>IF(AND(ISNUMBER('Emissions (start here)'!BT47),ISNUMBER(Dispersion!$AJ$10)),'Emissions (start here)'!BT47*2000*453.59/8760/3600*Dispersion!$AJ$10,0)</f>
        <v>0</v>
      </c>
      <c r="EL47" s="74">
        <f>IF(AND(ISNUMBER('Emissions (start here)'!BT47),ISNUMBER(Dispersion!$AJ$11)),'Emissions (start here)'!BT47*2000*453.59/8760/3600*Dispersion!$AJ$11,0)</f>
        <v>0</v>
      </c>
      <c r="EM47" s="74">
        <f>IF(AND(ISNUMBER('Emissions (start here)'!BU47),ISNUMBER(Dispersion!$AK$8)),'Emissions (start here)'!BU47*453.59/3600*Dispersion!$AK$8,0)</f>
        <v>0</v>
      </c>
      <c r="EN47" s="74">
        <f>IF(AND(ISNUMBER('Emissions (start here)'!BU47),ISNUMBER(Dispersion!$AK$9)),'Emissions (start here)'!BU47*453.59/3600*Dispersion!$AK$9,0)</f>
        <v>0</v>
      </c>
      <c r="EO47" s="74">
        <f>IF(AND(ISNUMBER('Emissions (start here)'!BV47),ISNUMBER(Dispersion!$AK$10)),'Emissions (start here)'!BV47*2000*453.59/8760/3600*Dispersion!$AK$10,0)</f>
        <v>0</v>
      </c>
      <c r="EP47" s="74">
        <f>IF(AND(ISNUMBER('Emissions (start here)'!BV47),ISNUMBER(Dispersion!$AK$11)),'Emissions (start here)'!BV47*2000*453.59/8760/3600*Dispersion!$AK$11,0)</f>
        <v>0</v>
      </c>
      <c r="EQ47" s="74">
        <f>IF(AND(ISNUMBER('Emissions (start here)'!BW47),ISNUMBER(Dispersion!$AL$8)),'Emissions (start here)'!BW47*453.59/3600*Dispersion!$AL$8,0)</f>
        <v>0</v>
      </c>
      <c r="ER47" s="74">
        <f>IF(AND(ISNUMBER('Emissions (start here)'!BW47),ISNUMBER(Dispersion!$AL$9)),'Emissions (start here)'!BW47*453.59/3600*Dispersion!$AL$9,0)</f>
        <v>0</v>
      </c>
      <c r="ES47" s="74">
        <f>IF(AND(ISNUMBER('Emissions (start here)'!BX47),ISNUMBER(Dispersion!$AL$10)),'Emissions (start here)'!BX47*2000*453.59/8760/3600*Dispersion!$AL$10,0)</f>
        <v>0</v>
      </c>
      <c r="ET47" s="74">
        <f>IF(AND(ISNUMBER('Emissions (start here)'!BX47),ISNUMBER(Dispersion!$AL$11)),'Emissions (start here)'!BX47*2000*453.59/8760/3600*Dispersion!$AL$11,0)</f>
        <v>0</v>
      </c>
      <c r="EU47" s="74">
        <f>IF(AND(ISNUMBER('Emissions (start here)'!BY47),ISNUMBER(Dispersion!$AM$8)),'Emissions (start here)'!BY47*453.59/3600*Dispersion!$AM$8,0)</f>
        <v>0</v>
      </c>
      <c r="EV47" s="74">
        <f>IF(AND(ISNUMBER('Emissions (start here)'!BY47),ISNUMBER(Dispersion!$AM$9)),'Emissions (start here)'!BY47*453.59/3600*Dispersion!$AM$9,0)</f>
        <v>0</v>
      </c>
      <c r="EW47" s="74">
        <f>IF(AND(ISNUMBER('Emissions (start here)'!BZ47),ISNUMBER(Dispersion!$AM$10)),'Emissions (start here)'!BZ47*2000*453.59/8760/3600*Dispersion!$AM$10,0)</f>
        <v>0</v>
      </c>
      <c r="EX47" s="74">
        <f>IF(AND(ISNUMBER('Emissions (start here)'!BZ47),ISNUMBER(Dispersion!$AM$11)),'Emissions (start here)'!BZ47*2000*453.59/8760/3600*Dispersion!$AM$11,0)</f>
        <v>0</v>
      </c>
      <c r="EY47" s="74">
        <f>IF(AND(ISNUMBER('Emissions (start here)'!CA47),ISNUMBER(Dispersion!$AN$8)),'Emissions (start here)'!CA47*453.59/3600*Dispersion!$AN$8,0)</f>
        <v>0</v>
      </c>
      <c r="EZ47" s="74">
        <f>IF(AND(ISNUMBER('Emissions (start here)'!CA47),ISNUMBER(Dispersion!$AN$9)),'Emissions (start here)'!CA47*453.59/3600*Dispersion!$AN$9,0)</f>
        <v>0</v>
      </c>
      <c r="FA47" s="74">
        <f>IF(AND(ISNUMBER('Emissions (start here)'!CB47),ISNUMBER(Dispersion!$AN$10)),'Emissions (start here)'!CB47*2000*453.59/8760/3600*Dispersion!$AN$10,0)</f>
        <v>0</v>
      </c>
      <c r="FB47" s="74">
        <f>IF(AND(ISNUMBER('Emissions (start here)'!CB47),ISNUMBER(Dispersion!$AN$11)),'Emissions (start here)'!CB47*2000*453.59/8760/3600*Dispersion!$AN$11,0)</f>
        <v>0</v>
      </c>
      <c r="FC47" s="74">
        <f>IF(AND(ISNUMBER('Emissions (start here)'!CC47),ISNUMBER(Dispersion!$AO$8)),'Emissions (start here)'!CC47*453.59/3600*Dispersion!$AO$8,0)</f>
        <v>0</v>
      </c>
      <c r="FD47" s="74">
        <f>IF(AND(ISNUMBER('Emissions (start here)'!CC47),ISNUMBER(Dispersion!$AO$9)),'Emissions (start here)'!CC47*453.59/3600*Dispersion!$AO$9,0)</f>
        <v>0</v>
      </c>
      <c r="FE47" s="74">
        <f>IF(AND(ISNUMBER('Emissions (start here)'!CD47),ISNUMBER(Dispersion!$AO$10)),'Emissions (start here)'!CD47*2000*453.59/8760/3600*Dispersion!$AO$10,0)</f>
        <v>0</v>
      </c>
      <c r="FF47" s="74">
        <f>IF(AND(ISNUMBER('Emissions (start here)'!CD47),ISNUMBER(Dispersion!$AO$11)),'Emissions (start here)'!CD47*2000*453.59/8760/3600*Dispersion!$AO$11,0)</f>
        <v>0</v>
      </c>
      <c r="FG47" s="74">
        <f>IF(AND(ISNUMBER('Emissions (start here)'!CE47),ISNUMBER(Dispersion!$AP$8)),'Emissions (start here)'!CE47*453.59/3600*Dispersion!$AP$8,0)</f>
        <v>0</v>
      </c>
      <c r="FH47" s="74">
        <f>IF(AND(ISNUMBER('Emissions (start here)'!CE47),ISNUMBER(Dispersion!$AP$9)),'Emissions (start here)'!CE47*453.59/3600*Dispersion!$AP$9,0)</f>
        <v>0</v>
      </c>
      <c r="FI47" s="74">
        <f>IF(AND(ISNUMBER('Emissions (start here)'!CF47),ISNUMBER(Dispersion!$AP$10)),'Emissions (start here)'!CF47*2000*453.59/8760/3600*Dispersion!$AP$10,0)</f>
        <v>0</v>
      </c>
      <c r="FJ47" s="74">
        <f>IF(AND(ISNUMBER('Emissions (start here)'!CF47),ISNUMBER(Dispersion!$AP$11)),'Emissions (start here)'!CF47*2000*453.59/8760/3600*Dispersion!$AP$11,0)</f>
        <v>0</v>
      </c>
      <c r="FK47" s="74">
        <f>IF(AND(ISNUMBER('Emissions (start here)'!CG47),ISNUMBER(Dispersion!$AQ$8)),'Emissions (start here)'!CG47*453.59/3600*Dispersion!$AQ$8,0)</f>
        <v>0</v>
      </c>
      <c r="FL47" s="74">
        <f>IF(AND(ISNUMBER('Emissions (start here)'!CG47),ISNUMBER(Dispersion!$AQ$9)),'Emissions (start here)'!CG47*453.59/3600*Dispersion!$AQ$9,0)</f>
        <v>0</v>
      </c>
      <c r="FM47" s="74">
        <f>IF(AND(ISNUMBER('Emissions (start here)'!CH47),ISNUMBER(Dispersion!$AQ$10)),'Emissions (start here)'!CH47*2000*453.59/8760/3600*Dispersion!$AQ$10,0)</f>
        <v>0</v>
      </c>
      <c r="FN47" s="74">
        <f>IF(AND(ISNUMBER('Emissions (start here)'!CH47),ISNUMBER(Dispersion!$AQ$11)),'Emissions (start here)'!CH47*2000*453.59/8760/3600*Dispersion!$AQ$11,0)</f>
        <v>0</v>
      </c>
      <c r="FO47" s="74">
        <f>IF(AND(ISNUMBER('Emissions (start here)'!CI47),ISNUMBER(Dispersion!$AR$8)),'Emissions (start here)'!CI47*453.59/3600*Dispersion!$AR$8,0)</f>
        <v>0</v>
      </c>
      <c r="FP47" s="74">
        <f>IF(AND(ISNUMBER('Emissions (start here)'!CI47),ISNUMBER(Dispersion!$AR$9)),'Emissions (start here)'!CI47*453.59/3600*Dispersion!$AR$9,0)</f>
        <v>0</v>
      </c>
      <c r="FQ47" s="74">
        <f>IF(AND(ISNUMBER('Emissions (start here)'!CJ47),ISNUMBER(Dispersion!$AR$10)),'Emissions (start here)'!CJ47*2000*453.59/8760/3600*Dispersion!$AR$10,0)</f>
        <v>0</v>
      </c>
      <c r="FR47" s="74">
        <f>IF(AND(ISNUMBER('Emissions (start here)'!CJ47),ISNUMBER(Dispersion!$AR$11)),'Emissions (start here)'!CJ47*2000*453.59/8760/3600*Dispersion!$AR$11,0)</f>
        <v>0</v>
      </c>
      <c r="FS47" s="74">
        <f>IF(AND(ISNUMBER('Emissions (start here)'!CK47),ISNUMBER(Dispersion!$AS$8)),'Emissions (start here)'!CK47*453.59/3600*Dispersion!$AS$8,0)</f>
        <v>0</v>
      </c>
      <c r="FT47" s="74">
        <f>IF(AND(ISNUMBER('Emissions (start here)'!CK47),ISNUMBER(Dispersion!$AS$9)),'Emissions (start here)'!CK47*453.59/3600*Dispersion!$AS$9,0)</f>
        <v>0</v>
      </c>
      <c r="FU47" s="74">
        <f>IF(AND(ISNUMBER('Emissions (start here)'!CL47),ISNUMBER(Dispersion!$AS$10)),'Emissions (start here)'!CL47*2000*453.59/8760/3600*Dispersion!$AS$10,0)</f>
        <v>0</v>
      </c>
      <c r="FV47" s="74">
        <f>IF(AND(ISNUMBER('Emissions (start here)'!CL47),ISNUMBER(Dispersion!$AS$11)),'Emissions (start here)'!CL47*2000*453.59/8760/3600*Dispersion!$AS$11,0)</f>
        <v>0</v>
      </c>
      <c r="FW47" s="74">
        <f>IF(AND(ISNUMBER('Emissions (start here)'!CM47),ISNUMBER(Dispersion!$AT$8)),'Emissions (start here)'!CM47*453.59/3600*Dispersion!$AT$8,0)</f>
        <v>0</v>
      </c>
      <c r="FX47" s="74">
        <f>IF(AND(ISNUMBER('Emissions (start here)'!CM47),ISNUMBER(Dispersion!$AT$9)),'Emissions (start here)'!CM47*453.59/3600*Dispersion!$AT$9,0)</f>
        <v>0</v>
      </c>
      <c r="FY47" s="74">
        <f>IF(AND(ISNUMBER('Emissions (start here)'!CN47),ISNUMBER(Dispersion!$AT$10)),'Emissions (start here)'!CN47*2000*453.59/8760/3600*Dispersion!$AT$10,0)</f>
        <v>0</v>
      </c>
      <c r="FZ47" s="74">
        <f>IF(AND(ISNUMBER('Emissions (start here)'!CN47),ISNUMBER(Dispersion!$AT$11)),'Emissions (start here)'!CN47*2000*453.59/8760/3600*Dispersion!$AT$11,0)</f>
        <v>0</v>
      </c>
      <c r="GA47" s="74">
        <f>IF(AND(ISNUMBER('Emissions (start here)'!CO47),ISNUMBER(Dispersion!$AU$8)),'Emissions (start here)'!CO47*453.59/3600*Dispersion!$AU$8,0)</f>
        <v>0</v>
      </c>
      <c r="GB47" s="74">
        <f>IF(AND(ISNUMBER('Emissions (start here)'!CO47),ISNUMBER(Dispersion!$AU$9)),'Emissions (start here)'!CO47*453.59/3600*Dispersion!$AU$9,0)</f>
        <v>0</v>
      </c>
      <c r="GC47" s="74">
        <f>IF(AND(ISNUMBER('Emissions (start here)'!CP47),ISNUMBER(Dispersion!$AU$10)),'Emissions (start here)'!CP47*2000*453.59/8760/3600*Dispersion!$AU$10,0)</f>
        <v>0</v>
      </c>
      <c r="GD47" s="74">
        <f>IF(AND(ISNUMBER('Emissions (start here)'!CP47),ISNUMBER(Dispersion!$AU$11)),'Emissions (start here)'!CP47*2000*453.59/8760/3600*Dispersion!$AU$11,0)</f>
        <v>0</v>
      </c>
      <c r="GE47" s="74">
        <f>IF(AND(ISNUMBER('Emissions (start here)'!CQ47),ISNUMBER(Dispersion!$AV$8)),'Emissions (start here)'!CQ47*453.59/3600*Dispersion!$AV$8,0)</f>
        <v>0</v>
      </c>
      <c r="GF47" s="74">
        <f>IF(AND(ISNUMBER('Emissions (start here)'!CQ47),ISNUMBER(Dispersion!$AV$9)),'Emissions (start here)'!CQ47*453.59/3600*Dispersion!$AV$9,0)</f>
        <v>0</v>
      </c>
      <c r="GG47" s="74">
        <f>IF(AND(ISNUMBER('Emissions (start here)'!CR47),ISNUMBER(Dispersion!$AV$10)),'Emissions (start here)'!CR47*2000*453.59/8760/3600*Dispersion!$AV$10,0)</f>
        <v>0</v>
      </c>
      <c r="GH47" s="74">
        <f>IF(AND(ISNUMBER('Emissions (start here)'!CR47),ISNUMBER(Dispersion!$AV$11)),'Emissions (start here)'!CR47*2000*453.59/8760/3600*Dispersion!$AV$11,0)</f>
        <v>0</v>
      </c>
      <c r="GI47" s="74">
        <f>IF(AND(ISNUMBER('Emissions (start here)'!CS47),ISNUMBER(Dispersion!$AW$8)),'Emissions (start here)'!CS47*453.59/3600*Dispersion!$AW$8,0)</f>
        <v>0</v>
      </c>
      <c r="GJ47" s="74">
        <f>IF(AND(ISNUMBER('Emissions (start here)'!CS47),ISNUMBER(Dispersion!$AW$9)),'Emissions (start here)'!CS47*453.59/3600*Dispersion!$AW$9,0)</f>
        <v>0</v>
      </c>
      <c r="GK47" s="74">
        <f>IF(AND(ISNUMBER('Emissions (start here)'!CT47),ISNUMBER(Dispersion!$AW$10)),'Emissions (start here)'!CT47*2000*453.59/8760/3600*Dispersion!$AW$10,0)</f>
        <v>0</v>
      </c>
      <c r="GL47" s="74">
        <f>IF(AND(ISNUMBER('Emissions (start here)'!CT47),ISNUMBER(Dispersion!$AW$11)),'Emissions (start here)'!CT47*2000*453.59/8760/3600*Dispersion!$AW$11,0)</f>
        <v>0</v>
      </c>
      <c r="GM47" s="74">
        <f>IF(AND(ISNUMBER('Emissions (start here)'!CU47),ISNUMBER(Dispersion!$AX$8)),'Emissions (start here)'!CU47*453.59/3600*Dispersion!$AX$8,0)</f>
        <v>0</v>
      </c>
      <c r="GN47" s="74">
        <f>IF(AND(ISNUMBER('Emissions (start here)'!CU47),ISNUMBER(Dispersion!$AX$9)),'Emissions (start here)'!CU47*453.59/3600*Dispersion!$AX$9,0)</f>
        <v>0</v>
      </c>
      <c r="GO47" s="74">
        <f>IF(AND(ISNUMBER('Emissions (start here)'!CV47),ISNUMBER(Dispersion!$AX$10)),'Emissions (start here)'!CV47*2000*453.59/8760/3600*Dispersion!$AX$10,0)</f>
        <v>0</v>
      </c>
      <c r="GP47" s="74">
        <f>IF(AND(ISNUMBER('Emissions (start here)'!CV47),ISNUMBER(Dispersion!$AX$11)),'Emissions (start here)'!CV47*2000*453.59/8760/3600*Dispersion!$AX$11,0)</f>
        <v>0</v>
      </c>
      <c r="GQ47" s="74">
        <f>IF(AND(ISNUMBER('Emissions (start here)'!CW47),ISNUMBER(Dispersion!$AY$8)),'Emissions (start here)'!CW47*453.59/3600*Dispersion!$AY$8,0)</f>
        <v>0</v>
      </c>
      <c r="GR47" s="74">
        <f>IF(AND(ISNUMBER('Emissions (start here)'!CW47),ISNUMBER(Dispersion!$AY$9)),'Emissions (start here)'!CW47*453.59/3600*Dispersion!$AY$9,0)</f>
        <v>0</v>
      </c>
      <c r="GS47" s="74">
        <f>IF(AND(ISNUMBER('Emissions (start here)'!CX47),ISNUMBER(Dispersion!$AY$10)),'Emissions (start here)'!CX47*2000*453.59/8760/3600*Dispersion!$AY$10,0)</f>
        <v>0</v>
      </c>
      <c r="GT47" s="74">
        <f>IF(AND(ISNUMBER('Emissions (start here)'!CX47),ISNUMBER(Dispersion!$AY$11)),'Emissions (start here)'!CX47*2000*453.59/8760/3600*Dispersion!$AY$11,0)</f>
        <v>0</v>
      </c>
      <c r="GU47" s="74">
        <f>IF(AND(ISNUMBER('Emissions (start here)'!CY47),ISNUMBER(Dispersion!$AZ$8)),'Emissions (start here)'!CY47*453.59/3600*Dispersion!$AZ$8,0)</f>
        <v>0</v>
      </c>
      <c r="GV47" s="74">
        <f>IF(AND(ISNUMBER('Emissions (start here)'!CY47),ISNUMBER(Dispersion!$AZ$9)),'Emissions (start here)'!CY47*453.59/3600*Dispersion!$AZ$9,0)</f>
        <v>0</v>
      </c>
      <c r="GW47" s="74">
        <f>IF(AND(ISNUMBER('Emissions (start here)'!CZ47),ISNUMBER(Dispersion!$AZ$10)),'Emissions (start here)'!CZ47*2000*453.59/8760/3600*Dispersion!$AZ$10,0)</f>
        <v>0</v>
      </c>
      <c r="GX47" s="74">
        <f>IF(AND(ISNUMBER('Emissions (start here)'!CZ47),ISNUMBER(Dispersion!$AZ$11)),'Emissions (start here)'!CZ47*2000*453.59/8760/3600*Dispersion!$AZ$11,0)</f>
        <v>0</v>
      </c>
    </row>
    <row r="48" spans="1:206" x14ac:dyDescent="0.2">
      <c r="A48" s="51" t="str">
        <f>'Tox Values'!C48</f>
        <v>103-33-3</v>
      </c>
      <c r="B48" s="94" t="str">
        <f>'Tox Values'!D48</f>
        <v>Azobenzene</v>
      </c>
      <c r="C48" s="96">
        <f t="shared" si="1"/>
        <v>0</v>
      </c>
      <c r="D48" s="74">
        <f t="shared" si="2"/>
        <v>0</v>
      </c>
      <c r="E48" s="74">
        <f t="shared" si="3"/>
        <v>0</v>
      </c>
      <c r="F48" s="99">
        <f t="shared" si="4"/>
        <v>0</v>
      </c>
      <c r="G48" s="97">
        <f>IF(AND(ISNUMBER('Emissions (start here)'!E48),ISNUMBER(Dispersion!$C$8)),'Emissions (start here)'!E48*453.59/3600*Dispersion!$C$8,0)</f>
        <v>0</v>
      </c>
      <c r="H48" s="74">
        <f>IF(AND(ISNUMBER('Emissions (start here)'!E48),ISNUMBER(Dispersion!$C$9)),'Emissions (start here)'!E48*453.59/3600*Dispersion!$C$9,0)</f>
        <v>0</v>
      </c>
      <c r="I48" s="74">
        <f>IF(AND(ISNUMBER('Emissions (start here)'!F48),ISNUMBER(Dispersion!$C$10)),'Emissions (start here)'!F48*2000*453.59/8760/3600*Dispersion!$C$10,0)</f>
        <v>0</v>
      </c>
      <c r="J48" s="74">
        <f>IF(AND(ISNUMBER('Emissions (start here)'!F48),ISNUMBER(Dispersion!$C$11)),'Emissions (start here)'!F48*2000*453.59/8760/3600*Dispersion!$C$11,0)</f>
        <v>0</v>
      </c>
      <c r="K48" s="74">
        <f>IF(AND(ISNUMBER('Emissions (start here)'!G48),ISNUMBER(Dispersion!$D$8)),'Emissions (start here)'!G48*453.59/3600*Dispersion!$D$8,0)</f>
        <v>0</v>
      </c>
      <c r="L48" s="74">
        <f>IF(AND(ISNUMBER('Emissions (start here)'!G48),ISNUMBER(Dispersion!$D$9)),'Emissions (start here)'!G48*453.59/3600*Dispersion!$D$9,0)</f>
        <v>0</v>
      </c>
      <c r="M48" s="74">
        <f>IF(AND(ISNUMBER('Emissions (start here)'!H48),ISNUMBER(Dispersion!$D$10)),'Emissions (start here)'!H48*2000*453.59/8760/3600*Dispersion!$D$10,0)</f>
        <v>0</v>
      </c>
      <c r="N48" s="74">
        <f>IF(AND(ISNUMBER('Emissions (start here)'!H48),ISNUMBER(Dispersion!$D$11)),'Emissions (start here)'!H48*2000*453.59/8760/3600*Dispersion!$D$11,0)</f>
        <v>0</v>
      </c>
      <c r="O48" s="74">
        <f>IF(AND(ISNUMBER('Emissions (start here)'!I48),ISNUMBER(Dispersion!$E$8)),'Emissions (start here)'!I48*453.59/3600*Dispersion!$E$8,0)</f>
        <v>0</v>
      </c>
      <c r="P48" s="74">
        <f>IF(AND(ISNUMBER('Emissions (start here)'!I48),ISNUMBER(Dispersion!$E$9)),'Emissions (start here)'!I48*453.59/3600*Dispersion!$E$9,0)</f>
        <v>0</v>
      </c>
      <c r="Q48" s="74">
        <f>IF(AND(ISNUMBER('Emissions (start here)'!J48),ISNUMBER(Dispersion!$E$10)),'Emissions (start here)'!J48*2000*453.59/8760/3600*Dispersion!$E$10,0)</f>
        <v>0</v>
      </c>
      <c r="R48" s="74">
        <f>IF(AND(ISNUMBER('Emissions (start here)'!J48),ISNUMBER(Dispersion!$E$11)),'Emissions (start here)'!J48*2000*453.59/8760/3600*Dispersion!$E$11,0)</f>
        <v>0</v>
      </c>
      <c r="S48" s="74">
        <f>IF(AND(ISNUMBER('Emissions (start here)'!K48),ISNUMBER(Dispersion!$F$8)),'Emissions (start here)'!K48*453.59/3600*Dispersion!$F$8,0)</f>
        <v>0</v>
      </c>
      <c r="T48" s="74">
        <f>IF(AND(ISNUMBER('Emissions (start here)'!K48),ISNUMBER(Dispersion!$F$9)),'Emissions (start here)'!K48*453.59/3600*Dispersion!$F$9,0)</f>
        <v>0</v>
      </c>
      <c r="U48" s="74">
        <f>IF(AND(ISNUMBER('Emissions (start here)'!L48),ISNUMBER(Dispersion!$F$10)),'Emissions (start here)'!L48*2000*453.59/8760/3600*Dispersion!$F$10,0)</f>
        <v>0</v>
      </c>
      <c r="V48" s="74">
        <f>IF(AND(ISNUMBER('Emissions (start here)'!L48),ISNUMBER(Dispersion!$F$11)),'Emissions (start here)'!L48*2000*453.59/8760/3600*Dispersion!$F$11,0)</f>
        <v>0</v>
      </c>
      <c r="W48" s="74">
        <f>IF(AND(ISNUMBER('Emissions (start here)'!M48),ISNUMBER(Dispersion!$G$8)),'Emissions (start here)'!M48*453.59/3600*Dispersion!$G$8,0)</f>
        <v>0</v>
      </c>
      <c r="X48" s="74">
        <f>IF(AND(ISNUMBER('Emissions (start here)'!M48),ISNUMBER(Dispersion!$G$9)),'Emissions (start here)'!M48*453.59/3600*Dispersion!$G$9,0)</f>
        <v>0</v>
      </c>
      <c r="Y48" s="74">
        <f>IF(AND(ISNUMBER('Emissions (start here)'!N48),ISNUMBER(Dispersion!$G$10)),'Emissions (start here)'!N48*2000*453.59/8760/3600*Dispersion!$G$10,0)</f>
        <v>0</v>
      </c>
      <c r="Z48" s="74">
        <f>IF(AND(ISNUMBER('Emissions (start here)'!N48),ISNUMBER(Dispersion!$G$11)),'Emissions (start here)'!N48*2000*453.59/8760/3600*Dispersion!$G$11,0)</f>
        <v>0</v>
      </c>
      <c r="AA48" s="74">
        <f>IF(AND(ISNUMBER('Emissions (start here)'!O48),ISNUMBER(Dispersion!$H$8)),'Emissions (start here)'!O48*453.59/3600*Dispersion!$H$8,0)</f>
        <v>0</v>
      </c>
      <c r="AB48" s="74">
        <f>IF(AND(ISNUMBER('Emissions (start here)'!O48),ISNUMBER(Dispersion!$H$9)),'Emissions (start here)'!O48*453.59/3600*Dispersion!$H$9,0)</f>
        <v>0</v>
      </c>
      <c r="AC48" s="74">
        <f>IF(AND(ISNUMBER('Emissions (start here)'!P48),ISNUMBER(Dispersion!$H$10)),'Emissions (start here)'!P48*2000*453.59/8760/3600*Dispersion!$H$10,0)</f>
        <v>0</v>
      </c>
      <c r="AD48" s="74">
        <f>IF(AND(ISNUMBER('Emissions (start here)'!P48),ISNUMBER(Dispersion!$H$11)),'Emissions (start here)'!P48*2000*453.59/8760/3600*Dispersion!$H$11,0)</f>
        <v>0</v>
      </c>
      <c r="AE48" s="74">
        <f>IF(AND(ISNUMBER('Emissions (start here)'!Q48),ISNUMBER(Dispersion!$I$8)),'Emissions (start here)'!Q48*453.59/3600*Dispersion!$I$8,0)</f>
        <v>0</v>
      </c>
      <c r="AF48" s="74">
        <f>IF(AND(ISNUMBER('Emissions (start here)'!Q48),ISNUMBER(Dispersion!$I$9)),'Emissions (start here)'!Q48*453.59/3600*Dispersion!$I$9,0)</f>
        <v>0</v>
      </c>
      <c r="AG48" s="74">
        <f>IF(AND(ISNUMBER('Emissions (start here)'!R48),ISNUMBER(Dispersion!$I$10)),'Emissions (start here)'!R48*2000*453.59/8760/3600*Dispersion!$I$10,0)</f>
        <v>0</v>
      </c>
      <c r="AH48" s="74">
        <f>IF(AND(ISNUMBER('Emissions (start here)'!R48),ISNUMBER(Dispersion!$I$11)),'Emissions (start here)'!R48*2000*453.59/8760/3600*Dispersion!$I$11,0)</f>
        <v>0</v>
      </c>
      <c r="AI48" s="74">
        <f>IF(AND(ISNUMBER('Emissions (start here)'!S48),ISNUMBER(Dispersion!$J$8)),'Emissions (start here)'!S48*453.59/3600*Dispersion!$J$8,0)</f>
        <v>0</v>
      </c>
      <c r="AJ48" s="74">
        <f>IF(AND(ISNUMBER('Emissions (start here)'!S48),ISNUMBER(Dispersion!$J$9)),'Emissions (start here)'!S48*453.59/3600*Dispersion!$J$9,0)</f>
        <v>0</v>
      </c>
      <c r="AK48" s="74">
        <f>IF(AND(ISNUMBER('Emissions (start here)'!T48),ISNUMBER(Dispersion!$J$10)),'Emissions (start here)'!T48*2000*453.59/8760/3600*Dispersion!$J$10,0)</f>
        <v>0</v>
      </c>
      <c r="AL48" s="74">
        <f>IF(AND(ISNUMBER('Emissions (start here)'!T48),ISNUMBER(Dispersion!$J$11)),'Emissions (start here)'!T48*2000*453.59/8760/3600*Dispersion!$J$11,0)</f>
        <v>0</v>
      </c>
      <c r="AM48" s="74">
        <f>IF(AND(ISNUMBER('Emissions (start here)'!U48),ISNUMBER(Dispersion!$K$8)),'Emissions (start here)'!U48*453.59/3600*Dispersion!$K$8,0)</f>
        <v>0</v>
      </c>
      <c r="AN48" s="74">
        <f>IF(AND(ISNUMBER('Emissions (start here)'!U48),ISNUMBER(Dispersion!$K$9)),'Emissions (start here)'!U48*453.59/3600*Dispersion!$K$9,0)</f>
        <v>0</v>
      </c>
      <c r="AO48" s="74">
        <f>IF(AND(ISNUMBER('Emissions (start here)'!V48),ISNUMBER(Dispersion!$K$10)),'Emissions (start here)'!V48*2000*453.59/8760/3600*Dispersion!$K$10,0)</f>
        <v>0</v>
      </c>
      <c r="AP48" s="74">
        <f>IF(AND(ISNUMBER('Emissions (start here)'!V48),ISNUMBER(Dispersion!$K$11)),'Emissions (start here)'!V48*2000*453.59/8760/3600*Dispersion!$K$11,0)</f>
        <v>0</v>
      </c>
      <c r="AQ48" s="74">
        <f>IF(AND(ISNUMBER('Emissions (start here)'!W48),ISNUMBER(Dispersion!$L$8)),'Emissions (start here)'!W48*453.59/3600*Dispersion!$L$8,0)</f>
        <v>0</v>
      </c>
      <c r="AR48" s="74">
        <f>IF(AND(ISNUMBER('Emissions (start here)'!W48),ISNUMBER(Dispersion!$L$9)),'Emissions (start here)'!W48*453.59/3600*Dispersion!$L$9,0)</f>
        <v>0</v>
      </c>
      <c r="AS48" s="74">
        <f>IF(AND(ISNUMBER('Emissions (start here)'!X48),ISNUMBER(Dispersion!$L$10)),'Emissions (start here)'!X48*2000*453.59/8760/3600*Dispersion!$L$10,0)</f>
        <v>0</v>
      </c>
      <c r="AT48" s="74">
        <f>IF(AND(ISNUMBER('Emissions (start here)'!X48),ISNUMBER(Dispersion!$L$11)),'Emissions (start here)'!X48*2000*453.59/8760/3600*Dispersion!$L$11,0)</f>
        <v>0</v>
      </c>
      <c r="AU48" s="74">
        <f>IF(AND(ISNUMBER('Emissions (start here)'!Y48),ISNUMBER(Dispersion!$M$8)),'Emissions (start here)'!Y48*453.59/3600*Dispersion!$M$8,0)</f>
        <v>0</v>
      </c>
      <c r="AV48" s="74">
        <f>IF(AND(ISNUMBER('Emissions (start here)'!Y48),ISNUMBER(Dispersion!$M$9)),'Emissions (start here)'!Y48*453.59/3600*Dispersion!$M$9,0)</f>
        <v>0</v>
      </c>
      <c r="AW48" s="74">
        <f>IF(AND(ISNUMBER('Emissions (start here)'!Z48),ISNUMBER(Dispersion!$M$10)),'Emissions (start here)'!Z48*2000*453.59/8760/3600*Dispersion!$M$10,0)</f>
        <v>0</v>
      </c>
      <c r="AX48" s="74">
        <f>IF(AND(ISNUMBER('Emissions (start here)'!Z48),ISNUMBER(Dispersion!$M$11)),'Emissions (start here)'!Z48*2000*453.59/8760/3600*Dispersion!$M$11,0)</f>
        <v>0</v>
      </c>
      <c r="AY48" s="74">
        <f>IF(AND(ISNUMBER('Emissions (start here)'!AA48),ISNUMBER(Dispersion!$N$8)),'Emissions (start here)'!AA48*453.59/3600*Dispersion!$N$8,0)</f>
        <v>0</v>
      </c>
      <c r="AZ48" s="74">
        <f>IF(AND(ISNUMBER('Emissions (start here)'!AA48),ISNUMBER(Dispersion!$N$9)),'Emissions (start here)'!AA48*453.59/3600*Dispersion!$N$9,0)</f>
        <v>0</v>
      </c>
      <c r="BA48" s="74">
        <f>IF(AND(ISNUMBER('Emissions (start here)'!AB48),ISNUMBER(Dispersion!$N$10)),'Emissions (start here)'!AB48*2000*453.59/8760/3600*Dispersion!$N$10,0)</f>
        <v>0</v>
      </c>
      <c r="BB48" s="74">
        <f>IF(AND(ISNUMBER('Emissions (start here)'!AB48),ISNUMBER(Dispersion!$N$11)),'Emissions (start here)'!AB48*2000*453.59/8760/3600*Dispersion!$N$11,0)</f>
        <v>0</v>
      </c>
      <c r="BC48" s="74">
        <f>IF(AND(ISNUMBER('Emissions (start here)'!AC48),ISNUMBER(Dispersion!$O$8)),'Emissions (start here)'!AC48*453.59/3600*Dispersion!$O$8,0)</f>
        <v>0</v>
      </c>
      <c r="BD48" s="74">
        <f>IF(AND(ISNUMBER('Emissions (start here)'!AC48),ISNUMBER(Dispersion!$O$9)),'Emissions (start here)'!AC48*453.59/3600*Dispersion!$O$9,0)</f>
        <v>0</v>
      </c>
      <c r="BE48" s="74">
        <f>IF(AND(ISNUMBER('Emissions (start here)'!AD48),ISNUMBER(Dispersion!$O$10)),'Emissions (start here)'!AD48*2000*453.59/8760/3600*Dispersion!$O$10,0)</f>
        <v>0</v>
      </c>
      <c r="BF48" s="74">
        <f>IF(AND(ISNUMBER('Emissions (start here)'!AD48),ISNUMBER(Dispersion!$O$11)),'Emissions (start here)'!AD48*2000*453.59/8760/3600*Dispersion!$O$11,0)</f>
        <v>0</v>
      </c>
      <c r="BG48" s="74">
        <f>IF(AND(ISNUMBER('Emissions (start here)'!AE48),ISNUMBER(Dispersion!$P$8)),'Emissions (start here)'!AE48*453.59/3600*Dispersion!$P$8,0)</f>
        <v>0</v>
      </c>
      <c r="BH48" s="74">
        <f>IF(AND(ISNUMBER('Emissions (start here)'!AE48),ISNUMBER(Dispersion!$P$9)),'Emissions (start here)'!AE48*453.59/3600*Dispersion!$P$9,0)</f>
        <v>0</v>
      </c>
      <c r="BI48" s="74">
        <f>IF(AND(ISNUMBER('Emissions (start here)'!AF48),ISNUMBER(Dispersion!$P$10)),'Emissions (start here)'!AF48*2000*453.59/8760/3600*Dispersion!$P$10,0)</f>
        <v>0</v>
      </c>
      <c r="BJ48" s="74">
        <f>IF(AND(ISNUMBER('Emissions (start here)'!AF48),ISNUMBER(Dispersion!$P$11)),'Emissions (start here)'!AF48*2000*453.59/8760/3600*Dispersion!$P$11,0)</f>
        <v>0</v>
      </c>
      <c r="BK48" s="74">
        <f>IF(AND(ISNUMBER('Emissions (start here)'!AG48),ISNUMBER(Dispersion!$Q$8)),'Emissions (start here)'!AG48*453.59/3600*Dispersion!$Q$8,0)</f>
        <v>0</v>
      </c>
      <c r="BL48" s="74">
        <f>IF(AND(ISNUMBER('Emissions (start here)'!AG48),ISNUMBER(Dispersion!$Q$9)),'Emissions (start here)'!AG48*453.59/3600*Dispersion!$Q$9,0)</f>
        <v>0</v>
      </c>
      <c r="BM48" s="74">
        <f>IF(AND(ISNUMBER('Emissions (start here)'!AH48),ISNUMBER(Dispersion!$Q$10)),'Emissions (start here)'!AH48*2000*453.59/8760/3600*Dispersion!$Q$10,0)</f>
        <v>0</v>
      </c>
      <c r="BN48" s="74">
        <f>IF(AND(ISNUMBER('Emissions (start here)'!AH48),ISNUMBER(Dispersion!$Q$11)),'Emissions (start here)'!AH48*2000*453.59/8760/3600*Dispersion!$Q$11,0)</f>
        <v>0</v>
      </c>
      <c r="BO48" s="74">
        <f>IF(AND(ISNUMBER('Emissions (start here)'!AI48),ISNUMBER(Dispersion!$R$8)),'Emissions (start here)'!AI48*453.59/3600*Dispersion!$R$8,0)</f>
        <v>0</v>
      </c>
      <c r="BP48" s="74">
        <f>IF(AND(ISNUMBER('Emissions (start here)'!AI48),ISNUMBER(Dispersion!$R$9)),'Emissions (start here)'!AI48*453.59/3600*Dispersion!$R$9,0)</f>
        <v>0</v>
      </c>
      <c r="BQ48" s="74">
        <f>IF(AND(ISNUMBER('Emissions (start here)'!AJ48),ISNUMBER(Dispersion!$R$10)),'Emissions (start here)'!AJ48*2000*453.59/8760/3600*Dispersion!$R$10,0)</f>
        <v>0</v>
      </c>
      <c r="BR48" s="74">
        <f>IF(AND(ISNUMBER('Emissions (start here)'!AJ48),ISNUMBER(Dispersion!$R$11)),'Emissions (start here)'!AJ48*2000*453.59/8760/3600*Dispersion!$R$11,0)</f>
        <v>0</v>
      </c>
      <c r="BS48" s="74">
        <f>IF(AND(ISNUMBER('Emissions (start here)'!AK48),ISNUMBER(Dispersion!$S$8)),'Emissions (start here)'!AK48*453.59/3600*Dispersion!$S$8,0)</f>
        <v>0</v>
      </c>
      <c r="BT48" s="74">
        <f>IF(AND(ISNUMBER('Emissions (start here)'!AK48),ISNUMBER(Dispersion!$S$9)),'Emissions (start here)'!AK48*453.59/3600*Dispersion!$S$9,0)</f>
        <v>0</v>
      </c>
      <c r="BU48" s="74">
        <f>IF(AND(ISNUMBER('Emissions (start here)'!AL48),ISNUMBER(Dispersion!$S$10)),'Emissions (start here)'!AL48*2000*453.59/8760/3600*Dispersion!$S$10,0)</f>
        <v>0</v>
      </c>
      <c r="BV48" s="74">
        <f>IF(AND(ISNUMBER('Emissions (start here)'!AL48),ISNUMBER(Dispersion!$S$11)),'Emissions (start here)'!AL48*2000*453.59/8760/3600*Dispersion!$S$11,0)</f>
        <v>0</v>
      </c>
      <c r="BW48" s="74">
        <f>IF(AND(ISNUMBER('Emissions (start here)'!AM48),ISNUMBER(Dispersion!$T$8)),'Emissions (start here)'!AM48*453.59/3600*Dispersion!$T$8,0)</f>
        <v>0</v>
      </c>
      <c r="BX48" s="74">
        <f>IF(AND(ISNUMBER('Emissions (start here)'!AM48),ISNUMBER(Dispersion!$T$9)),'Emissions (start here)'!AM48*453.59/3600*Dispersion!$T$9,0)</f>
        <v>0</v>
      </c>
      <c r="BY48" s="74">
        <f>IF(AND(ISNUMBER('Emissions (start here)'!AN48),ISNUMBER(Dispersion!$T$10)),'Emissions (start here)'!AN48*2000*453.59/8760/3600*Dispersion!$T$10,0)</f>
        <v>0</v>
      </c>
      <c r="BZ48" s="74">
        <f>IF(AND(ISNUMBER('Emissions (start here)'!AN48),ISNUMBER(Dispersion!$T$11)),'Emissions (start here)'!AN48*2000*453.59/8760/3600*Dispersion!$T$11,0)</f>
        <v>0</v>
      </c>
      <c r="CA48" s="74">
        <f>IF(AND(ISNUMBER('Emissions (start here)'!AO48),ISNUMBER(Dispersion!$U$8)),'Emissions (start here)'!AO48*453.59/3600*Dispersion!$U$8,0)</f>
        <v>0</v>
      </c>
      <c r="CB48" s="74">
        <f>IF(AND(ISNUMBER('Emissions (start here)'!AO48),ISNUMBER(Dispersion!$U$9)),'Emissions (start here)'!AO48*453.59/3600*Dispersion!$U$9,0)</f>
        <v>0</v>
      </c>
      <c r="CC48" s="74">
        <f>IF(AND(ISNUMBER('Emissions (start here)'!AP48),ISNUMBER(Dispersion!$U$10)),'Emissions (start here)'!AP48*2000*453.59/8760/3600*Dispersion!$U$10,0)</f>
        <v>0</v>
      </c>
      <c r="CD48" s="74">
        <f>IF(AND(ISNUMBER('Emissions (start here)'!AP48),ISNUMBER(Dispersion!$U$11)),'Emissions (start here)'!AP48*2000*453.59/8760/3600*Dispersion!$U$11,0)</f>
        <v>0</v>
      </c>
      <c r="CE48" s="74">
        <f>IF(AND(ISNUMBER('Emissions (start here)'!AQ48),ISNUMBER(Dispersion!$V$8)),'Emissions (start here)'!AQ48*453.59/3600*Dispersion!$V$8,0)</f>
        <v>0</v>
      </c>
      <c r="CF48" s="74">
        <f>IF(AND(ISNUMBER('Emissions (start here)'!AQ48),ISNUMBER(Dispersion!$V$9)),'Emissions (start here)'!AQ48*453.59/3600*Dispersion!$V$9,0)</f>
        <v>0</v>
      </c>
      <c r="CG48" s="74">
        <f>IF(AND(ISNUMBER('Emissions (start here)'!AR48),ISNUMBER(Dispersion!$V$10)),'Emissions (start here)'!AR48*2000*453.59/8760/3600*Dispersion!$V$10,0)</f>
        <v>0</v>
      </c>
      <c r="CH48" s="74">
        <f>IF(AND(ISNUMBER('Emissions (start here)'!AR48),ISNUMBER(Dispersion!$V$11)),'Emissions (start here)'!AR48*2000*453.59/8760/3600*Dispersion!$V$11,0)</f>
        <v>0</v>
      </c>
      <c r="CI48" s="74">
        <f>IF(AND(ISNUMBER('Emissions (start here)'!AS48),ISNUMBER(Dispersion!$W$8)),'Emissions (start here)'!AS48*453.59/3600*Dispersion!$W$8,0)</f>
        <v>0</v>
      </c>
      <c r="CJ48" s="74">
        <f>IF(AND(ISNUMBER('Emissions (start here)'!AS48),ISNUMBER(Dispersion!$W$9)),'Emissions (start here)'!AS48*453.59/3600*Dispersion!$W$9,0)</f>
        <v>0</v>
      </c>
      <c r="CK48" s="74">
        <f>IF(AND(ISNUMBER('Emissions (start here)'!AT48),ISNUMBER(Dispersion!$W$10)),'Emissions (start here)'!AT48*2000*453.59/8760/3600*Dispersion!$W$10,0)</f>
        <v>0</v>
      </c>
      <c r="CL48" s="74">
        <f>IF(AND(ISNUMBER('Emissions (start here)'!AT48),ISNUMBER(Dispersion!$W$11)),'Emissions (start here)'!AT48*2000*453.59/8760/3600*Dispersion!$W$11,0)</f>
        <v>0</v>
      </c>
      <c r="CM48" s="74">
        <f>IF(AND(ISNUMBER('Emissions (start here)'!AU48),ISNUMBER(Dispersion!$X$8)),'Emissions (start here)'!AU48*453.59/3600*Dispersion!$X$8,0)</f>
        <v>0</v>
      </c>
      <c r="CN48" s="74">
        <f>IF(AND(ISNUMBER('Emissions (start here)'!AU48),ISNUMBER(Dispersion!$X$9)),'Emissions (start here)'!AU48*453.59/3600*Dispersion!$X$9,0)</f>
        <v>0</v>
      </c>
      <c r="CO48" s="74">
        <f>IF(AND(ISNUMBER('Emissions (start here)'!AV48),ISNUMBER(Dispersion!$X$10)),'Emissions (start here)'!AV48*2000*453.59/8760/3600*Dispersion!$X$10,0)</f>
        <v>0</v>
      </c>
      <c r="CP48" s="74">
        <f>IF(AND(ISNUMBER('Emissions (start here)'!AV48),ISNUMBER(Dispersion!$X$11)),'Emissions (start here)'!AV48*2000*453.59/8760/3600*Dispersion!$X$11,0)</f>
        <v>0</v>
      </c>
      <c r="CQ48" s="74">
        <f>IF(AND(ISNUMBER('Emissions (start here)'!AW48),ISNUMBER(Dispersion!$Y$8)),'Emissions (start here)'!AW48*453.59/3600*Dispersion!$Y$8,0)</f>
        <v>0</v>
      </c>
      <c r="CR48" s="74">
        <f>IF(AND(ISNUMBER('Emissions (start here)'!AW48),ISNUMBER(Dispersion!$Y$9)),'Emissions (start here)'!AW48*453.59/3600*Dispersion!$Y$9,0)</f>
        <v>0</v>
      </c>
      <c r="CS48" s="74">
        <f>IF(AND(ISNUMBER('Emissions (start here)'!AX48),ISNUMBER(Dispersion!$Y$10)),'Emissions (start here)'!AX48*2000*453.59/8760/3600*Dispersion!$Y$10,0)</f>
        <v>0</v>
      </c>
      <c r="CT48" s="74">
        <f>IF(AND(ISNUMBER('Emissions (start here)'!AX48),ISNUMBER(Dispersion!$Y$11)),'Emissions (start here)'!AX48*2000*453.59/8760/3600*Dispersion!$Y$11,0)</f>
        <v>0</v>
      </c>
      <c r="CU48" s="74">
        <f>IF(AND(ISNUMBER('Emissions (start here)'!AY48),ISNUMBER(Dispersion!$Z$8)),'Emissions (start here)'!AY48*453.59/3600*Dispersion!$Z$8,0)</f>
        <v>0</v>
      </c>
      <c r="CV48" s="74">
        <f>IF(AND(ISNUMBER('Emissions (start here)'!AY48),ISNUMBER(Dispersion!$Z$9)),'Emissions (start here)'!AY48*453.59/3600*Dispersion!$Z$9,0)</f>
        <v>0</v>
      </c>
      <c r="CW48" s="74">
        <f>IF(AND(ISNUMBER('Emissions (start here)'!AZ48),ISNUMBER(Dispersion!$Z$10)),'Emissions (start here)'!AZ48*2000*453.59/8760/3600*Dispersion!$Z$10,0)</f>
        <v>0</v>
      </c>
      <c r="CX48" s="74">
        <f>IF(AND(ISNUMBER('Emissions (start here)'!AZ48),ISNUMBER(Dispersion!$Z$11)),'Emissions (start here)'!AZ48*2000*453.59/8760/3600*Dispersion!$Z$11,0)</f>
        <v>0</v>
      </c>
      <c r="CY48" s="74">
        <f>IF(AND(ISNUMBER('Emissions (start here)'!BA48),ISNUMBER(Dispersion!$AA$8)),'Emissions (start here)'!BA48*453.59/3600*Dispersion!$AA$8,0)</f>
        <v>0</v>
      </c>
      <c r="CZ48" s="74">
        <f>IF(AND(ISNUMBER('Emissions (start here)'!BA48),ISNUMBER(Dispersion!$AA$9)),'Emissions (start here)'!BA48*453.59/3600*Dispersion!$AA$9,0)</f>
        <v>0</v>
      </c>
      <c r="DA48" s="74">
        <f>IF(AND(ISNUMBER('Emissions (start here)'!BB48),ISNUMBER(Dispersion!$AA$10)),'Emissions (start here)'!BB48*2000*453.59/8760/3600*Dispersion!$AA$10,0)</f>
        <v>0</v>
      </c>
      <c r="DB48" s="74">
        <f>IF(AND(ISNUMBER('Emissions (start here)'!BB48),ISNUMBER(Dispersion!$AA$11)),'Emissions (start here)'!BB48*2000*453.59/8760/3600*Dispersion!$AA$11,0)</f>
        <v>0</v>
      </c>
      <c r="DC48" s="74">
        <f>IF(AND(ISNUMBER('Emissions (start here)'!BC48),ISNUMBER(Dispersion!$AB$8)),'Emissions (start here)'!BC48*453.59/3600*Dispersion!$AB$8,0)</f>
        <v>0</v>
      </c>
      <c r="DD48" s="74">
        <f>IF(AND(ISNUMBER('Emissions (start here)'!BC48),ISNUMBER(Dispersion!$AB$9)),'Emissions (start here)'!BC48*453.59/3600*Dispersion!$AB$9,0)</f>
        <v>0</v>
      </c>
      <c r="DE48" s="74">
        <f>IF(AND(ISNUMBER('Emissions (start here)'!BD48),ISNUMBER(Dispersion!$AB$10)),'Emissions (start here)'!BD48*2000*453.59/8760/3600*Dispersion!$AB$10,0)</f>
        <v>0</v>
      </c>
      <c r="DF48" s="74">
        <f>IF(AND(ISNUMBER('Emissions (start here)'!BD48),ISNUMBER(Dispersion!$AB$11)),'Emissions (start here)'!BD48*2000*453.59/8760/3600*Dispersion!$AB$11,0)</f>
        <v>0</v>
      </c>
      <c r="DG48" s="74">
        <f>IF(AND(ISNUMBER('Emissions (start here)'!BE48),ISNUMBER(Dispersion!$AC$8)),'Emissions (start here)'!BE48*453.59/3600*Dispersion!$AC$8,0)</f>
        <v>0</v>
      </c>
      <c r="DH48" s="74">
        <f>IF(AND(ISNUMBER('Emissions (start here)'!BE48),ISNUMBER(Dispersion!$AC$9)),'Emissions (start here)'!BE48*453.59/3600*Dispersion!$AC$9,0)</f>
        <v>0</v>
      </c>
      <c r="DI48" s="74">
        <f>IF(AND(ISNUMBER('Emissions (start here)'!BF48),ISNUMBER(Dispersion!$AC$10)),'Emissions (start here)'!BF48*2000*453.59/8760/3600*Dispersion!$AC$10,0)</f>
        <v>0</v>
      </c>
      <c r="DJ48" s="74">
        <f>IF(AND(ISNUMBER('Emissions (start here)'!BF48),ISNUMBER(Dispersion!$AC$11)),'Emissions (start here)'!BF48*2000*453.59/8760/3600*Dispersion!$AC$11,0)</f>
        <v>0</v>
      </c>
      <c r="DK48" s="74">
        <f>IF(AND(ISNUMBER('Emissions (start here)'!BG48),ISNUMBER(Dispersion!$AD$8)),'Emissions (start here)'!BG48*453.59/3600*Dispersion!$AD$8,0)</f>
        <v>0</v>
      </c>
      <c r="DL48" s="74">
        <f>IF(AND(ISNUMBER('Emissions (start here)'!BG48),ISNUMBER(Dispersion!$AD$9)),'Emissions (start here)'!BG48*453.59/3600*Dispersion!$AD$9,0)</f>
        <v>0</v>
      </c>
      <c r="DM48" s="74">
        <f>IF(AND(ISNUMBER('Emissions (start here)'!BH48),ISNUMBER(Dispersion!$AD$10)),'Emissions (start here)'!BH48*2000*453.59/8760/3600*Dispersion!$AD$10,0)</f>
        <v>0</v>
      </c>
      <c r="DN48" s="74">
        <f>IF(AND(ISNUMBER('Emissions (start here)'!BH48),ISNUMBER(Dispersion!$AD$11)),'Emissions (start here)'!BH48*2000*453.59/8760/3600*Dispersion!$AD$11,0)</f>
        <v>0</v>
      </c>
      <c r="DO48" s="74">
        <f>IF(AND(ISNUMBER('Emissions (start here)'!BI48),ISNUMBER(Dispersion!$AE$8)),'Emissions (start here)'!BI48*453.59/3600*Dispersion!$AE$8,0)</f>
        <v>0</v>
      </c>
      <c r="DP48" s="74">
        <f>IF(AND(ISNUMBER('Emissions (start here)'!BI48),ISNUMBER(Dispersion!$AE$9)),'Emissions (start here)'!BI48*453.59/3600*Dispersion!$AE$9,0)</f>
        <v>0</v>
      </c>
      <c r="DQ48" s="74">
        <f>IF(AND(ISNUMBER('Emissions (start here)'!BJ48),ISNUMBER(Dispersion!$AE$10)),'Emissions (start here)'!BJ48*2000*453.59/8760/3600*Dispersion!$AE$10,0)</f>
        <v>0</v>
      </c>
      <c r="DR48" s="74">
        <f>IF(AND(ISNUMBER('Emissions (start here)'!BJ48),ISNUMBER(Dispersion!$AE$11)),'Emissions (start here)'!BJ48*2000*453.59/8760/3600*Dispersion!$AE$11,0)</f>
        <v>0</v>
      </c>
      <c r="DS48" s="74">
        <f>IF(AND(ISNUMBER('Emissions (start here)'!BK48),ISNUMBER(Dispersion!$AF$8)),'Emissions (start here)'!BK48*453.59/3600*Dispersion!$AF$8,0)</f>
        <v>0</v>
      </c>
      <c r="DT48" s="74">
        <f>IF(AND(ISNUMBER('Emissions (start here)'!BK48),ISNUMBER(Dispersion!$AF$9)),'Emissions (start here)'!BK48*453.59/3600*Dispersion!$AF$9,0)</f>
        <v>0</v>
      </c>
      <c r="DU48" s="74">
        <f>IF(AND(ISNUMBER('Emissions (start here)'!BL48),ISNUMBER(Dispersion!$AF$10)),'Emissions (start here)'!BL48*2000*453.59/8760/3600*Dispersion!$AF$10,0)</f>
        <v>0</v>
      </c>
      <c r="DV48" s="74">
        <f>IF(AND(ISNUMBER('Emissions (start here)'!BL48),ISNUMBER(Dispersion!$AF$11)),'Emissions (start here)'!BL48*2000*453.59/8760/3600*Dispersion!$AF$11,0)</f>
        <v>0</v>
      </c>
      <c r="DW48" s="74">
        <f>IF(AND(ISNUMBER('Emissions (start here)'!BM48),ISNUMBER(Dispersion!$AG$8)),'Emissions (start here)'!BM48*453.59/3600*Dispersion!$AG$8,0)</f>
        <v>0</v>
      </c>
      <c r="DX48" s="74">
        <f>IF(AND(ISNUMBER('Emissions (start here)'!BM48),ISNUMBER(Dispersion!$AG$9)),'Emissions (start here)'!BM48*453.59/3600*Dispersion!$AG$9,0)</f>
        <v>0</v>
      </c>
      <c r="DY48" s="74">
        <f>IF(AND(ISNUMBER('Emissions (start here)'!BN48),ISNUMBER(Dispersion!$AG$10)),'Emissions (start here)'!BN48*2000*453.59/8760/3600*Dispersion!$AG$10,0)</f>
        <v>0</v>
      </c>
      <c r="DZ48" s="74">
        <f>IF(AND(ISNUMBER('Emissions (start here)'!BN48),ISNUMBER(Dispersion!$AG$11)),'Emissions (start here)'!BN48*2000*453.59/8760/3600*Dispersion!$AG$11,0)</f>
        <v>0</v>
      </c>
      <c r="EA48" s="74">
        <f>IF(AND(ISNUMBER('Emissions (start here)'!BO48),ISNUMBER(Dispersion!$AH$8)),'Emissions (start here)'!BO48*453.59/3600*Dispersion!$AH$8,0)</f>
        <v>0</v>
      </c>
      <c r="EB48" s="74">
        <f>IF(AND(ISNUMBER('Emissions (start here)'!BO48),ISNUMBER(Dispersion!$AH$9)),'Emissions (start here)'!BO48*453.59/3600*Dispersion!$AH$9,0)</f>
        <v>0</v>
      </c>
      <c r="EC48" s="74">
        <f>IF(AND(ISNUMBER('Emissions (start here)'!BP48),ISNUMBER(Dispersion!$AH$10)),'Emissions (start here)'!BP48*2000*453.59/8760/3600*Dispersion!$AH$10,0)</f>
        <v>0</v>
      </c>
      <c r="ED48" s="74">
        <f>IF(AND(ISNUMBER('Emissions (start here)'!BP48),ISNUMBER(Dispersion!$AH$11)),'Emissions (start here)'!BP48*2000*453.59/8760/3600*Dispersion!$AH$11,0)</f>
        <v>0</v>
      </c>
      <c r="EE48" s="74">
        <f>IF(AND(ISNUMBER('Emissions (start here)'!BQ48),ISNUMBER(Dispersion!$AI$8)),'Emissions (start here)'!BQ48*453.59/3600*Dispersion!$AI$8,0)</f>
        <v>0</v>
      </c>
      <c r="EF48" s="74">
        <f>IF(AND(ISNUMBER('Emissions (start here)'!BQ48),ISNUMBER(Dispersion!$AI$9)),'Emissions (start here)'!BQ48*453.59/3600*Dispersion!$AI$9,0)</f>
        <v>0</v>
      </c>
      <c r="EG48" s="74">
        <f>IF(AND(ISNUMBER('Emissions (start here)'!BR48),ISNUMBER(Dispersion!$AI$10)),'Emissions (start here)'!BR48*2000*453.59/8760/3600*Dispersion!$AI$10,0)</f>
        <v>0</v>
      </c>
      <c r="EH48" s="74">
        <f>IF(AND(ISNUMBER('Emissions (start here)'!BR48),ISNUMBER(Dispersion!$AI$11)),'Emissions (start here)'!BR48*2000*453.59/8760/3600*Dispersion!$AI$11,0)</f>
        <v>0</v>
      </c>
      <c r="EI48" s="74">
        <f>IF(AND(ISNUMBER('Emissions (start here)'!BS48),ISNUMBER(Dispersion!$AJ$8)),'Emissions (start here)'!BS48*453.59/3600*Dispersion!$AJ$8,0)</f>
        <v>0</v>
      </c>
      <c r="EJ48" s="74">
        <f>IF(AND(ISNUMBER('Emissions (start here)'!BS48),ISNUMBER(Dispersion!$AJ$9)),'Emissions (start here)'!BS48*453.59/3600*Dispersion!$AJ$9,0)</f>
        <v>0</v>
      </c>
      <c r="EK48" s="74">
        <f>IF(AND(ISNUMBER('Emissions (start here)'!BT48),ISNUMBER(Dispersion!$AJ$10)),'Emissions (start here)'!BT48*2000*453.59/8760/3600*Dispersion!$AJ$10,0)</f>
        <v>0</v>
      </c>
      <c r="EL48" s="74">
        <f>IF(AND(ISNUMBER('Emissions (start here)'!BT48),ISNUMBER(Dispersion!$AJ$11)),'Emissions (start here)'!BT48*2000*453.59/8760/3600*Dispersion!$AJ$11,0)</f>
        <v>0</v>
      </c>
      <c r="EM48" s="74">
        <f>IF(AND(ISNUMBER('Emissions (start here)'!BU48),ISNUMBER(Dispersion!$AK$8)),'Emissions (start here)'!BU48*453.59/3600*Dispersion!$AK$8,0)</f>
        <v>0</v>
      </c>
      <c r="EN48" s="74">
        <f>IF(AND(ISNUMBER('Emissions (start here)'!BU48),ISNUMBER(Dispersion!$AK$9)),'Emissions (start here)'!BU48*453.59/3600*Dispersion!$AK$9,0)</f>
        <v>0</v>
      </c>
      <c r="EO48" s="74">
        <f>IF(AND(ISNUMBER('Emissions (start here)'!BV48),ISNUMBER(Dispersion!$AK$10)),'Emissions (start here)'!BV48*2000*453.59/8760/3600*Dispersion!$AK$10,0)</f>
        <v>0</v>
      </c>
      <c r="EP48" s="74">
        <f>IF(AND(ISNUMBER('Emissions (start here)'!BV48),ISNUMBER(Dispersion!$AK$11)),'Emissions (start here)'!BV48*2000*453.59/8760/3600*Dispersion!$AK$11,0)</f>
        <v>0</v>
      </c>
      <c r="EQ48" s="74">
        <f>IF(AND(ISNUMBER('Emissions (start here)'!BW48),ISNUMBER(Dispersion!$AL$8)),'Emissions (start here)'!BW48*453.59/3600*Dispersion!$AL$8,0)</f>
        <v>0</v>
      </c>
      <c r="ER48" s="74">
        <f>IF(AND(ISNUMBER('Emissions (start here)'!BW48),ISNUMBER(Dispersion!$AL$9)),'Emissions (start here)'!BW48*453.59/3600*Dispersion!$AL$9,0)</f>
        <v>0</v>
      </c>
      <c r="ES48" s="74">
        <f>IF(AND(ISNUMBER('Emissions (start here)'!BX48),ISNUMBER(Dispersion!$AL$10)),'Emissions (start here)'!BX48*2000*453.59/8760/3600*Dispersion!$AL$10,0)</f>
        <v>0</v>
      </c>
      <c r="ET48" s="74">
        <f>IF(AND(ISNUMBER('Emissions (start here)'!BX48),ISNUMBER(Dispersion!$AL$11)),'Emissions (start here)'!BX48*2000*453.59/8760/3600*Dispersion!$AL$11,0)</f>
        <v>0</v>
      </c>
      <c r="EU48" s="74">
        <f>IF(AND(ISNUMBER('Emissions (start here)'!BY48),ISNUMBER(Dispersion!$AM$8)),'Emissions (start here)'!BY48*453.59/3600*Dispersion!$AM$8,0)</f>
        <v>0</v>
      </c>
      <c r="EV48" s="74">
        <f>IF(AND(ISNUMBER('Emissions (start here)'!BY48),ISNUMBER(Dispersion!$AM$9)),'Emissions (start here)'!BY48*453.59/3600*Dispersion!$AM$9,0)</f>
        <v>0</v>
      </c>
      <c r="EW48" s="74">
        <f>IF(AND(ISNUMBER('Emissions (start here)'!BZ48),ISNUMBER(Dispersion!$AM$10)),'Emissions (start here)'!BZ48*2000*453.59/8760/3600*Dispersion!$AM$10,0)</f>
        <v>0</v>
      </c>
      <c r="EX48" s="74">
        <f>IF(AND(ISNUMBER('Emissions (start here)'!BZ48),ISNUMBER(Dispersion!$AM$11)),'Emissions (start here)'!BZ48*2000*453.59/8760/3600*Dispersion!$AM$11,0)</f>
        <v>0</v>
      </c>
      <c r="EY48" s="74">
        <f>IF(AND(ISNUMBER('Emissions (start here)'!CA48),ISNUMBER(Dispersion!$AN$8)),'Emissions (start here)'!CA48*453.59/3600*Dispersion!$AN$8,0)</f>
        <v>0</v>
      </c>
      <c r="EZ48" s="74">
        <f>IF(AND(ISNUMBER('Emissions (start here)'!CA48),ISNUMBER(Dispersion!$AN$9)),'Emissions (start here)'!CA48*453.59/3600*Dispersion!$AN$9,0)</f>
        <v>0</v>
      </c>
      <c r="FA48" s="74">
        <f>IF(AND(ISNUMBER('Emissions (start here)'!CB48),ISNUMBER(Dispersion!$AN$10)),'Emissions (start here)'!CB48*2000*453.59/8760/3600*Dispersion!$AN$10,0)</f>
        <v>0</v>
      </c>
      <c r="FB48" s="74">
        <f>IF(AND(ISNUMBER('Emissions (start here)'!CB48),ISNUMBER(Dispersion!$AN$11)),'Emissions (start here)'!CB48*2000*453.59/8760/3600*Dispersion!$AN$11,0)</f>
        <v>0</v>
      </c>
      <c r="FC48" s="74">
        <f>IF(AND(ISNUMBER('Emissions (start here)'!CC48),ISNUMBER(Dispersion!$AO$8)),'Emissions (start here)'!CC48*453.59/3600*Dispersion!$AO$8,0)</f>
        <v>0</v>
      </c>
      <c r="FD48" s="74">
        <f>IF(AND(ISNUMBER('Emissions (start here)'!CC48),ISNUMBER(Dispersion!$AO$9)),'Emissions (start here)'!CC48*453.59/3600*Dispersion!$AO$9,0)</f>
        <v>0</v>
      </c>
      <c r="FE48" s="74">
        <f>IF(AND(ISNUMBER('Emissions (start here)'!CD48),ISNUMBER(Dispersion!$AO$10)),'Emissions (start here)'!CD48*2000*453.59/8760/3600*Dispersion!$AO$10,0)</f>
        <v>0</v>
      </c>
      <c r="FF48" s="74">
        <f>IF(AND(ISNUMBER('Emissions (start here)'!CD48),ISNUMBER(Dispersion!$AO$11)),'Emissions (start here)'!CD48*2000*453.59/8760/3600*Dispersion!$AO$11,0)</f>
        <v>0</v>
      </c>
      <c r="FG48" s="74">
        <f>IF(AND(ISNUMBER('Emissions (start here)'!CE48),ISNUMBER(Dispersion!$AP$8)),'Emissions (start here)'!CE48*453.59/3600*Dispersion!$AP$8,0)</f>
        <v>0</v>
      </c>
      <c r="FH48" s="74">
        <f>IF(AND(ISNUMBER('Emissions (start here)'!CE48),ISNUMBER(Dispersion!$AP$9)),'Emissions (start here)'!CE48*453.59/3600*Dispersion!$AP$9,0)</f>
        <v>0</v>
      </c>
      <c r="FI48" s="74">
        <f>IF(AND(ISNUMBER('Emissions (start here)'!CF48),ISNUMBER(Dispersion!$AP$10)),'Emissions (start here)'!CF48*2000*453.59/8760/3600*Dispersion!$AP$10,0)</f>
        <v>0</v>
      </c>
      <c r="FJ48" s="74">
        <f>IF(AND(ISNUMBER('Emissions (start here)'!CF48),ISNUMBER(Dispersion!$AP$11)),'Emissions (start here)'!CF48*2000*453.59/8760/3600*Dispersion!$AP$11,0)</f>
        <v>0</v>
      </c>
      <c r="FK48" s="74">
        <f>IF(AND(ISNUMBER('Emissions (start here)'!CG48),ISNUMBER(Dispersion!$AQ$8)),'Emissions (start here)'!CG48*453.59/3600*Dispersion!$AQ$8,0)</f>
        <v>0</v>
      </c>
      <c r="FL48" s="74">
        <f>IF(AND(ISNUMBER('Emissions (start here)'!CG48),ISNUMBER(Dispersion!$AQ$9)),'Emissions (start here)'!CG48*453.59/3600*Dispersion!$AQ$9,0)</f>
        <v>0</v>
      </c>
      <c r="FM48" s="74">
        <f>IF(AND(ISNUMBER('Emissions (start here)'!CH48),ISNUMBER(Dispersion!$AQ$10)),'Emissions (start here)'!CH48*2000*453.59/8760/3600*Dispersion!$AQ$10,0)</f>
        <v>0</v>
      </c>
      <c r="FN48" s="74">
        <f>IF(AND(ISNUMBER('Emissions (start here)'!CH48),ISNUMBER(Dispersion!$AQ$11)),'Emissions (start here)'!CH48*2000*453.59/8760/3600*Dispersion!$AQ$11,0)</f>
        <v>0</v>
      </c>
      <c r="FO48" s="74">
        <f>IF(AND(ISNUMBER('Emissions (start here)'!CI48),ISNUMBER(Dispersion!$AR$8)),'Emissions (start here)'!CI48*453.59/3600*Dispersion!$AR$8,0)</f>
        <v>0</v>
      </c>
      <c r="FP48" s="74">
        <f>IF(AND(ISNUMBER('Emissions (start here)'!CI48),ISNUMBER(Dispersion!$AR$9)),'Emissions (start here)'!CI48*453.59/3600*Dispersion!$AR$9,0)</f>
        <v>0</v>
      </c>
      <c r="FQ48" s="74">
        <f>IF(AND(ISNUMBER('Emissions (start here)'!CJ48),ISNUMBER(Dispersion!$AR$10)),'Emissions (start here)'!CJ48*2000*453.59/8760/3600*Dispersion!$AR$10,0)</f>
        <v>0</v>
      </c>
      <c r="FR48" s="74">
        <f>IF(AND(ISNUMBER('Emissions (start here)'!CJ48),ISNUMBER(Dispersion!$AR$11)),'Emissions (start here)'!CJ48*2000*453.59/8760/3600*Dispersion!$AR$11,0)</f>
        <v>0</v>
      </c>
      <c r="FS48" s="74">
        <f>IF(AND(ISNUMBER('Emissions (start here)'!CK48),ISNUMBER(Dispersion!$AS$8)),'Emissions (start here)'!CK48*453.59/3600*Dispersion!$AS$8,0)</f>
        <v>0</v>
      </c>
      <c r="FT48" s="74">
        <f>IF(AND(ISNUMBER('Emissions (start here)'!CK48),ISNUMBER(Dispersion!$AS$9)),'Emissions (start here)'!CK48*453.59/3600*Dispersion!$AS$9,0)</f>
        <v>0</v>
      </c>
      <c r="FU48" s="74">
        <f>IF(AND(ISNUMBER('Emissions (start here)'!CL48),ISNUMBER(Dispersion!$AS$10)),'Emissions (start here)'!CL48*2000*453.59/8760/3600*Dispersion!$AS$10,0)</f>
        <v>0</v>
      </c>
      <c r="FV48" s="74">
        <f>IF(AND(ISNUMBER('Emissions (start here)'!CL48),ISNUMBER(Dispersion!$AS$11)),'Emissions (start here)'!CL48*2000*453.59/8760/3600*Dispersion!$AS$11,0)</f>
        <v>0</v>
      </c>
      <c r="FW48" s="74">
        <f>IF(AND(ISNUMBER('Emissions (start here)'!CM48),ISNUMBER(Dispersion!$AT$8)),'Emissions (start here)'!CM48*453.59/3600*Dispersion!$AT$8,0)</f>
        <v>0</v>
      </c>
      <c r="FX48" s="74">
        <f>IF(AND(ISNUMBER('Emissions (start here)'!CM48),ISNUMBER(Dispersion!$AT$9)),'Emissions (start here)'!CM48*453.59/3600*Dispersion!$AT$9,0)</f>
        <v>0</v>
      </c>
      <c r="FY48" s="74">
        <f>IF(AND(ISNUMBER('Emissions (start here)'!CN48),ISNUMBER(Dispersion!$AT$10)),'Emissions (start here)'!CN48*2000*453.59/8760/3600*Dispersion!$AT$10,0)</f>
        <v>0</v>
      </c>
      <c r="FZ48" s="74">
        <f>IF(AND(ISNUMBER('Emissions (start here)'!CN48),ISNUMBER(Dispersion!$AT$11)),'Emissions (start here)'!CN48*2000*453.59/8760/3600*Dispersion!$AT$11,0)</f>
        <v>0</v>
      </c>
      <c r="GA48" s="74">
        <f>IF(AND(ISNUMBER('Emissions (start here)'!CO48),ISNUMBER(Dispersion!$AU$8)),'Emissions (start here)'!CO48*453.59/3600*Dispersion!$AU$8,0)</f>
        <v>0</v>
      </c>
      <c r="GB48" s="74">
        <f>IF(AND(ISNUMBER('Emissions (start here)'!CO48),ISNUMBER(Dispersion!$AU$9)),'Emissions (start here)'!CO48*453.59/3600*Dispersion!$AU$9,0)</f>
        <v>0</v>
      </c>
      <c r="GC48" s="74">
        <f>IF(AND(ISNUMBER('Emissions (start here)'!CP48),ISNUMBER(Dispersion!$AU$10)),'Emissions (start here)'!CP48*2000*453.59/8760/3600*Dispersion!$AU$10,0)</f>
        <v>0</v>
      </c>
      <c r="GD48" s="74">
        <f>IF(AND(ISNUMBER('Emissions (start here)'!CP48),ISNUMBER(Dispersion!$AU$11)),'Emissions (start here)'!CP48*2000*453.59/8760/3600*Dispersion!$AU$11,0)</f>
        <v>0</v>
      </c>
      <c r="GE48" s="74">
        <f>IF(AND(ISNUMBER('Emissions (start here)'!CQ48),ISNUMBER(Dispersion!$AV$8)),'Emissions (start here)'!CQ48*453.59/3600*Dispersion!$AV$8,0)</f>
        <v>0</v>
      </c>
      <c r="GF48" s="74">
        <f>IF(AND(ISNUMBER('Emissions (start here)'!CQ48),ISNUMBER(Dispersion!$AV$9)),'Emissions (start here)'!CQ48*453.59/3600*Dispersion!$AV$9,0)</f>
        <v>0</v>
      </c>
      <c r="GG48" s="74">
        <f>IF(AND(ISNUMBER('Emissions (start here)'!CR48),ISNUMBER(Dispersion!$AV$10)),'Emissions (start here)'!CR48*2000*453.59/8760/3600*Dispersion!$AV$10,0)</f>
        <v>0</v>
      </c>
      <c r="GH48" s="74">
        <f>IF(AND(ISNUMBER('Emissions (start here)'!CR48),ISNUMBER(Dispersion!$AV$11)),'Emissions (start here)'!CR48*2000*453.59/8760/3600*Dispersion!$AV$11,0)</f>
        <v>0</v>
      </c>
      <c r="GI48" s="74">
        <f>IF(AND(ISNUMBER('Emissions (start here)'!CS48),ISNUMBER(Dispersion!$AW$8)),'Emissions (start here)'!CS48*453.59/3600*Dispersion!$AW$8,0)</f>
        <v>0</v>
      </c>
      <c r="GJ48" s="74">
        <f>IF(AND(ISNUMBER('Emissions (start here)'!CS48),ISNUMBER(Dispersion!$AW$9)),'Emissions (start here)'!CS48*453.59/3600*Dispersion!$AW$9,0)</f>
        <v>0</v>
      </c>
      <c r="GK48" s="74">
        <f>IF(AND(ISNUMBER('Emissions (start here)'!CT48),ISNUMBER(Dispersion!$AW$10)),'Emissions (start here)'!CT48*2000*453.59/8760/3600*Dispersion!$AW$10,0)</f>
        <v>0</v>
      </c>
      <c r="GL48" s="74">
        <f>IF(AND(ISNUMBER('Emissions (start here)'!CT48),ISNUMBER(Dispersion!$AW$11)),'Emissions (start here)'!CT48*2000*453.59/8760/3600*Dispersion!$AW$11,0)</f>
        <v>0</v>
      </c>
      <c r="GM48" s="74">
        <f>IF(AND(ISNUMBER('Emissions (start here)'!CU48),ISNUMBER(Dispersion!$AX$8)),'Emissions (start here)'!CU48*453.59/3600*Dispersion!$AX$8,0)</f>
        <v>0</v>
      </c>
      <c r="GN48" s="74">
        <f>IF(AND(ISNUMBER('Emissions (start here)'!CU48),ISNUMBER(Dispersion!$AX$9)),'Emissions (start here)'!CU48*453.59/3600*Dispersion!$AX$9,0)</f>
        <v>0</v>
      </c>
      <c r="GO48" s="74">
        <f>IF(AND(ISNUMBER('Emissions (start here)'!CV48),ISNUMBER(Dispersion!$AX$10)),'Emissions (start here)'!CV48*2000*453.59/8760/3600*Dispersion!$AX$10,0)</f>
        <v>0</v>
      </c>
      <c r="GP48" s="74">
        <f>IF(AND(ISNUMBER('Emissions (start here)'!CV48),ISNUMBER(Dispersion!$AX$11)),'Emissions (start here)'!CV48*2000*453.59/8760/3600*Dispersion!$AX$11,0)</f>
        <v>0</v>
      </c>
      <c r="GQ48" s="74">
        <f>IF(AND(ISNUMBER('Emissions (start here)'!CW48),ISNUMBER(Dispersion!$AY$8)),'Emissions (start here)'!CW48*453.59/3600*Dispersion!$AY$8,0)</f>
        <v>0</v>
      </c>
      <c r="GR48" s="74">
        <f>IF(AND(ISNUMBER('Emissions (start here)'!CW48),ISNUMBER(Dispersion!$AY$9)),'Emissions (start here)'!CW48*453.59/3600*Dispersion!$AY$9,0)</f>
        <v>0</v>
      </c>
      <c r="GS48" s="74">
        <f>IF(AND(ISNUMBER('Emissions (start here)'!CX48),ISNUMBER(Dispersion!$AY$10)),'Emissions (start here)'!CX48*2000*453.59/8760/3600*Dispersion!$AY$10,0)</f>
        <v>0</v>
      </c>
      <c r="GT48" s="74">
        <f>IF(AND(ISNUMBER('Emissions (start here)'!CX48),ISNUMBER(Dispersion!$AY$11)),'Emissions (start here)'!CX48*2000*453.59/8760/3600*Dispersion!$AY$11,0)</f>
        <v>0</v>
      </c>
      <c r="GU48" s="74">
        <f>IF(AND(ISNUMBER('Emissions (start here)'!CY48),ISNUMBER(Dispersion!$AZ$8)),'Emissions (start here)'!CY48*453.59/3600*Dispersion!$AZ$8,0)</f>
        <v>0</v>
      </c>
      <c r="GV48" s="74">
        <f>IF(AND(ISNUMBER('Emissions (start here)'!CY48),ISNUMBER(Dispersion!$AZ$9)),'Emissions (start here)'!CY48*453.59/3600*Dispersion!$AZ$9,0)</f>
        <v>0</v>
      </c>
      <c r="GW48" s="74">
        <f>IF(AND(ISNUMBER('Emissions (start here)'!CZ48),ISNUMBER(Dispersion!$AZ$10)),'Emissions (start here)'!CZ48*2000*453.59/8760/3600*Dispersion!$AZ$10,0)</f>
        <v>0</v>
      </c>
      <c r="GX48" s="74">
        <f>IF(AND(ISNUMBER('Emissions (start here)'!CZ48),ISNUMBER(Dispersion!$AZ$11)),'Emissions (start here)'!CZ48*2000*453.59/8760/3600*Dispersion!$AZ$11,0)</f>
        <v>0</v>
      </c>
    </row>
    <row r="49" spans="1:206" x14ac:dyDescent="0.2">
      <c r="A49" s="51" t="str">
        <f>'Tox Values'!C49</f>
        <v>123-77-3</v>
      </c>
      <c r="B49" s="94" t="str">
        <f>'Tox Values'!D49</f>
        <v>Azodicarbonamide</v>
      </c>
      <c r="C49" s="96">
        <f t="shared" si="1"/>
        <v>0</v>
      </c>
      <c r="D49" s="74">
        <f t="shared" si="2"/>
        <v>0</v>
      </c>
      <c r="E49" s="74">
        <f t="shared" si="3"/>
        <v>0</v>
      </c>
      <c r="F49" s="99">
        <f t="shared" si="4"/>
        <v>0</v>
      </c>
      <c r="G49" s="97">
        <f>IF(AND(ISNUMBER('Emissions (start here)'!E49),ISNUMBER(Dispersion!$C$8)),'Emissions (start here)'!E49*453.59/3600*Dispersion!$C$8,0)</f>
        <v>0</v>
      </c>
      <c r="H49" s="74">
        <f>IF(AND(ISNUMBER('Emissions (start here)'!E49),ISNUMBER(Dispersion!$C$9)),'Emissions (start here)'!E49*453.59/3600*Dispersion!$C$9,0)</f>
        <v>0</v>
      </c>
      <c r="I49" s="74">
        <f>IF(AND(ISNUMBER('Emissions (start here)'!F49),ISNUMBER(Dispersion!$C$10)),'Emissions (start here)'!F49*2000*453.59/8760/3600*Dispersion!$C$10,0)</f>
        <v>0</v>
      </c>
      <c r="J49" s="74">
        <f>IF(AND(ISNUMBER('Emissions (start here)'!F49),ISNUMBER(Dispersion!$C$11)),'Emissions (start here)'!F49*2000*453.59/8760/3600*Dispersion!$C$11,0)</f>
        <v>0</v>
      </c>
      <c r="K49" s="74">
        <f>IF(AND(ISNUMBER('Emissions (start here)'!G49),ISNUMBER(Dispersion!$D$8)),'Emissions (start here)'!G49*453.59/3600*Dispersion!$D$8,0)</f>
        <v>0</v>
      </c>
      <c r="L49" s="74">
        <f>IF(AND(ISNUMBER('Emissions (start here)'!G49),ISNUMBER(Dispersion!$D$9)),'Emissions (start here)'!G49*453.59/3600*Dispersion!$D$9,0)</f>
        <v>0</v>
      </c>
      <c r="M49" s="74">
        <f>IF(AND(ISNUMBER('Emissions (start here)'!H49),ISNUMBER(Dispersion!$D$10)),'Emissions (start here)'!H49*2000*453.59/8760/3600*Dispersion!$D$10,0)</f>
        <v>0</v>
      </c>
      <c r="N49" s="74">
        <f>IF(AND(ISNUMBER('Emissions (start here)'!H49),ISNUMBER(Dispersion!$D$11)),'Emissions (start here)'!H49*2000*453.59/8760/3600*Dispersion!$D$11,0)</f>
        <v>0</v>
      </c>
      <c r="O49" s="74">
        <f>IF(AND(ISNUMBER('Emissions (start here)'!I49),ISNUMBER(Dispersion!$E$8)),'Emissions (start here)'!I49*453.59/3600*Dispersion!$E$8,0)</f>
        <v>0</v>
      </c>
      <c r="P49" s="74">
        <f>IF(AND(ISNUMBER('Emissions (start here)'!I49),ISNUMBER(Dispersion!$E$9)),'Emissions (start here)'!I49*453.59/3600*Dispersion!$E$9,0)</f>
        <v>0</v>
      </c>
      <c r="Q49" s="74">
        <f>IF(AND(ISNUMBER('Emissions (start here)'!J49),ISNUMBER(Dispersion!$E$10)),'Emissions (start here)'!J49*2000*453.59/8760/3600*Dispersion!$E$10,0)</f>
        <v>0</v>
      </c>
      <c r="R49" s="74">
        <f>IF(AND(ISNUMBER('Emissions (start here)'!J49),ISNUMBER(Dispersion!$E$11)),'Emissions (start here)'!J49*2000*453.59/8760/3600*Dispersion!$E$11,0)</f>
        <v>0</v>
      </c>
      <c r="S49" s="74">
        <f>IF(AND(ISNUMBER('Emissions (start here)'!K49),ISNUMBER(Dispersion!$F$8)),'Emissions (start here)'!K49*453.59/3600*Dispersion!$F$8,0)</f>
        <v>0</v>
      </c>
      <c r="T49" s="74">
        <f>IF(AND(ISNUMBER('Emissions (start here)'!K49),ISNUMBER(Dispersion!$F$9)),'Emissions (start here)'!K49*453.59/3600*Dispersion!$F$9,0)</f>
        <v>0</v>
      </c>
      <c r="U49" s="74">
        <f>IF(AND(ISNUMBER('Emissions (start here)'!L49),ISNUMBER(Dispersion!$F$10)),'Emissions (start here)'!L49*2000*453.59/8760/3600*Dispersion!$F$10,0)</f>
        <v>0</v>
      </c>
      <c r="V49" s="74">
        <f>IF(AND(ISNUMBER('Emissions (start here)'!L49),ISNUMBER(Dispersion!$F$11)),'Emissions (start here)'!L49*2000*453.59/8760/3600*Dispersion!$F$11,0)</f>
        <v>0</v>
      </c>
      <c r="W49" s="74">
        <f>IF(AND(ISNUMBER('Emissions (start here)'!M49),ISNUMBER(Dispersion!$G$8)),'Emissions (start here)'!M49*453.59/3600*Dispersion!$G$8,0)</f>
        <v>0</v>
      </c>
      <c r="X49" s="74">
        <f>IF(AND(ISNUMBER('Emissions (start here)'!M49),ISNUMBER(Dispersion!$G$9)),'Emissions (start here)'!M49*453.59/3600*Dispersion!$G$9,0)</f>
        <v>0</v>
      </c>
      <c r="Y49" s="74">
        <f>IF(AND(ISNUMBER('Emissions (start here)'!N49),ISNUMBER(Dispersion!$G$10)),'Emissions (start here)'!N49*2000*453.59/8760/3600*Dispersion!$G$10,0)</f>
        <v>0</v>
      </c>
      <c r="Z49" s="74">
        <f>IF(AND(ISNUMBER('Emissions (start here)'!N49),ISNUMBER(Dispersion!$G$11)),'Emissions (start here)'!N49*2000*453.59/8760/3600*Dispersion!$G$11,0)</f>
        <v>0</v>
      </c>
      <c r="AA49" s="74">
        <f>IF(AND(ISNUMBER('Emissions (start here)'!O49),ISNUMBER(Dispersion!$H$8)),'Emissions (start here)'!O49*453.59/3600*Dispersion!$H$8,0)</f>
        <v>0</v>
      </c>
      <c r="AB49" s="74">
        <f>IF(AND(ISNUMBER('Emissions (start here)'!O49),ISNUMBER(Dispersion!$H$9)),'Emissions (start here)'!O49*453.59/3600*Dispersion!$H$9,0)</f>
        <v>0</v>
      </c>
      <c r="AC49" s="74">
        <f>IF(AND(ISNUMBER('Emissions (start here)'!P49),ISNUMBER(Dispersion!$H$10)),'Emissions (start here)'!P49*2000*453.59/8760/3600*Dispersion!$H$10,0)</f>
        <v>0</v>
      </c>
      <c r="AD49" s="74">
        <f>IF(AND(ISNUMBER('Emissions (start here)'!P49),ISNUMBER(Dispersion!$H$11)),'Emissions (start here)'!P49*2000*453.59/8760/3600*Dispersion!$H$11,0)</f>
        <v>0</v>
      </c>
      <c r="AE49" s="74">
        <f>IF(AND(ISNUMBER('Emissions (start here)'!Q49),ISNUMBER(Dispersion!$I$8)),'Emissions (start here)'!Q49*453.59/3600*Dispersion!$I$8,0)</f>
        <v>0</v>
      </c>
      <c r="AF49" s="74">
        <f>IF(AND(ISNUMBER('Emissions (start here)'!Q49),ISNUMBER(Dispersion!$I$9)),'Emissions (start here)'!Q49*453.59/3600*Dispersion!$I$9,0)</f>
        <v>0</v>
      </c>
      <c r="AG49" s="74">
        <f>IF(AND(ISNUMBER('Emissions (start here)'!R49),ISNUMBER(Dispersion!$I$10)),'Emissions (start here)'!R49*2000*453.59/8760/3600*Dispersion!$I$10,0)</f>
        <v>0</v>
      </c>
      <c r="AH49" s="74">
        <f>IF(AND(ISNUMBER('Emissions (start here)'!R49),ISNUMBER(Dispersion!$I$11)),'Emissions (start here)'!R49*2000*453.59/8760/3600*Dispersion!$I$11,0)</f>
        <v>0</v>
      </c>
      <c r="AI49" s="74">
        <f>IF(AND(ISNUMBER('Emissions (start here)'!S49),ISNUMBER(Dispersion!$J$8)),'Emissions (start here)'!S49*453.59/3600*Dispersion!$J$8,0)</f>
        <v>0</v>
      </c>
      <c r="AJ49" s="74">
        <f>IF(AND(ISNUMBER('Emissions (start here)'!S49),ISNUMBER(Dispersion!$J$9)),'Emissions (start here)'!S49*453.59/3600*Dispersion!$J$9,0)</f>
        <v>0</v>
      </c>
      <c r="AK49" s="74">
        <f>IF(AND(ISNUMBER('Emissions (start here)'!T49),ISNUMBER(Dispersion!$J$10)),'Emissions (start here)'!T49*2000*453.59/8760/3600*Dispersion!$J$10,0)</f>
        <v>0</v>
      </c>
      <c r="AL49" s="74">
        <f>IF(AND(ISNUMBER('Emissions (start here)'!T49),ISNUMBER(Dispersion!$J$11)),'Emissions (start here)'!T49*2000*453.59/8760/3600*Dispersion!$J$11,0)</f>
        <v>0</v>
      </c>
      <c r="AM49" s="74">
        <f>IF(AND(ISNUMBER('Emissions (start here)'!U49),ISNUMBER(Dispersion!$K$8)),'Emissions (start here)'!U49*453.59/3600*Dispersion!$K$8,0)</f>
        <v>0</v>
      </c>
      <c r="AN49" s="74">
        <f>IF(AND(ISNUMBER('Emissions (start here)'!U49),ISNUMBER(Dispersion!$K$9)),'Emissions (start here)'!U49*453.59/3600*Dispersion!$K$9,0)</f>
        <v>0</v>
      </c>
      <c r="AO49" s="74">
        <f>IF(AND(ISNUMBER('Emissions (start here)'!V49),ISNUMBER(Dispersion!$K$10)),'Emissions (start here)'!V49*2000*453.59/8760/3600*Dispersion!$K$10,0)</f>
        <v>0</v>
      </c>
      <c r="AP49" s="74">
        <f>IF(AND(ISNUMBER('Emissions (start here)'!V49),ISNUMBER(Dispersion!$K$11)),'Emissions (start here)'!V49*2000*453.59/8760/3600*Dispersion!$K$11,0)</f>
        <v>0</v>
      </c>
      <c r="AQ49" s="74">
        <f>IF(AND(ISNUMBER('Emissions (start here)'!W49),ISNUMBER(Dispersion!$L$8)),'Emissions (start here)'!W49*453.59/3600*Dispersion!$L$8,0)</f>
        <v>0</v>
      </c>
      <c r="AR49" s="74">
        <f>IF(AND(ISNUMBER('Emissions (start here)'!W49),ISNUMBER(Dispersion!$L$9)),'Emissions (start here)'!W49*453.59/3600*Dispersion!$L$9,0)</f>
        <v>0</v>
      </c>
      <c r="AS49" s="74">
        <f>IF(AND(ISNUMBER('Emissions (start here)'!X49),ISNUMBER(Dispersion!$L$10)),'Emissions (start here)'!X49*2000*453.59/8760/3600*Dispersion!$L$10,0)</f>
        <v>0</v>
      </c>
      <c r="AT49" s="74">
        <f>IF(AND(ISNUMBER('Emissions (start here)'!X49),ISNUMBER(Dispersion!$L$11)),'Emissions (start here)'!X49*2000*453.59/8760/3600*Dispersion!$L$11,0)</f>
        <v>0</v>
      </c>
      <c r="AU49" s="74">
        <f>IF(AND(ISNUMBER('Emissions (start here)'!Y49),ISNUMBER(Dispersion!$M$8)),'Emissions (start here)'!Y49*453.59/3600*Dispersion!$M$8,0)</f>
        <v>0</v>
      </c>
      <c r="AV49" s="74">
        <f>IF(AND(ISNUMBER('Emissions (start here)'!Y49),ISNUMBER(Dispersion!$M$9)),'Emissions (start here)'!Y49*453.59/3600*Dispersion!$M$9,0)</f>
        <v>0</v>
      </c>
      <c r="AW49" s="74">
        <f>IF(AND(ISNUMBER('Emissions (start here)'!Z49),ISNUMBER(Dispersion!$M$10)),'Emissions (start here)'!Z49*2000*453.59/8760/3600*Dispersion!$M$10,0)</f>
        <v>0</v>
      </c>
      <c r="AX49" s="74">
        <f>IF(AND(ISNUMBER('Emissions (start here)'!Z49),ISNUMBER(Dispersion!$M$11)),'Emissions (start here)'!Z49*2000*453.59/8760/3600*Dispersion!$M$11,0)</f>
        <v>0</v>
      </c>
      <c r="AY49" s="74">
        <f>IF(AND(ISNUMBER('Emissions (start here)'!AA49),ISNUMBER(Dispersion!$N$8)),'Emissions (start here)'!AA49*453.59/3600*Dispersion!$N$8,0)</f>
        <v>0</v>
      </c>
      <c r="AZ49" s="74">
        <f>IF(AND(ISNUMBER('Emissions (start here)'!AA49),ISNUMBER(Dispersion!$N$9)),'Emissions (start here)'!AA49*453.59/3600*Dispersion!$N$9,0)</f>
        <v>0</v>
      </c>
      <c r="BA49" s="74">
        <f>IF(AND(ISNUMBER('Emissions (start here)'!AB49),ISNUMBER(Dispersion!$N$10)),'Emissions (start here)'!AB49*2000*453.59/8760/3600*Dispersion!$N$10,0)</f>
        <v>0</v>
      </c>
      <c r="BB49" s="74">
        <f>IF(AND(ISNUMBER('Emissions (start here)'!AB49),ISNUMBER(Dispersion!$N$11)),'Emissions (start here)'!AB49*2000*453.59/8760/3600*Dispersion!$N$11,0)</f>
        <v>0</v>
      </c>
      <c r="BC49" s="74">
        <f>IF(AND(ISNUMBER('Emissions (start here)'!AC49),ISNUMBER(Dispersion!$O$8)),'Emissions (start here)'!AC49*453.59/3600*Dispersion!$O$8,0)</f>
        <v>0</v>
      </c>
      <c r="BD49" s="74">
        <f>IF(AND(ISNUMBER('Emissions (start here)'!AC49),ISNUMBER(Dispersion!$O$9)),'Emissions (start here)'!AC49*453.59/3600*Dispersion!$O$9,0)</f>
        <v>0</v>
      </c>
      <c r="BE49" s="74">
        <f>IF(AND(ISNUMBER('Emissions (start here)'!AD49),ISNUMBER(Dispersion!$O$10)),'Emissions (start here)'!AD49*2000*453.59/8760/3600*Dispersion!$O$10,0)</f>
        <v>0</v>
      </c>
      <c r="BF49" s="74">
        <f>IF(AND(ISNUMBER('Emissions (start here)'!AD49),ISNUMBER(Dispersion!$O$11)),'Emissions (start here)'!AD49*2000*453.59/8760/3600*Dispersion!$O$11,0)</f>
        <v>0</v>
      </c>
      <c r="BG49" s="74">
        <f>IF(AND(ISNUMBER('Emissions (start here)'!AE49),ISNUMBER(Dispersion!$P$8)),'Emissions (start here)'!AE49*453.59/3600*Dispersion!$P$8,0)</f>
        <v>0</v>
      </c>
      <c r="BH49" s="74">
        <f>IF(AND(ISNUMBER('Emissions (start here)'!AE49),ISNUMBER(Dispersion!$P$9)),'Emissions (start here)'!AE49*453.59/3600*Dispersion!$P$9,0)</f>
        <v>0</v>
      </c>
      <c r="BI49" s="74">
        <f>IF(AND(ISNUMBER('Emissions (start here)'!AF49),ISNUMBER(Dispersion!$P$10)),'Emissions (start here)'!AF49*2000*453.59/8760/3600*Dispersion!$P$10,0)</f>
        <v>0</v>
      </c>
      <c r="BJ49" s="74">
        <f>IF(AND(ISNUMBER('Emissions (start here)'!AF49),ISNUMBER(Dispersion!$P$11)),'Emissions (start here)'!AF49*2000*453.59/8760/3600*Dispersion!$P$11,0)</f>
        <v>0</v>
      </c>
      <c r="BK49" s="74">
        <f>IF(AND(ISNUMBER('Emissions (start here)'!AG49),ISNUMBER(Dispersion!$Q$8)),'Emissions (start here)'!AG49*453.59/3600*Dispersion!$Q$8,0)</f>
        <v>0</v>
      </c>
      <c r="BL49" s="74">
        <f>IF(AND(ISNUMBER('Emissions (start here)'!AG49),ISNUMBER(Dispersion!$Q$9)),'Emissions (start here)'!AG49*453.59/3600*Dispersion!$Q$9,0)</f>
        <v>0</v>
      </c>
      <c r="BM49" s="74">
        <f>IF(AND(ISNUMBER('Emissions (start here)'!AH49),ISNUMBER(Dispersion!$Q$10)),'Emissions (start here)'!AH49*2000*453.59/8760/3600*Dispersion!$Q$10,0)</f>
        <v>0</v>
      </c>
      <c r="BN49" s="74">
        <f>IF(AND(ISNUMBER('Emissions (start here)'!AH49),ISNUMBER(Dispersion!$Q$11)),'Emissions (start here)'!AH49*2000*453.59/8760/3600*Dispersion!$Q$11,0)</f>
        <v>0</v>
      </c>
      <c r="BO49" s="74">
        <f>IF(AND(ISNUMBER('Emissions (start here)'!AI49),ISNUMBER(Dispersion!$R$8)),'Emissions (start here)'!AI49*453.59/3600*Dispersion!$R$8,0)</f>
        <v>0</v>
      </c>
      <c r="BP49" s="74">
        <f>IF(AND(ISNUMBER('Emissions (start here)'!AI49),ISNUMBER(Dispersion!$R$9)),'Emissions (start here)'!AI49*453.59/3600*Dispersion!$R$9,0)</f>
        <v>0</v>
      </c>
      <c r="BQ49" s="74">
        <f>IF(AND(ISNUMBER('Emissions (start here)'!AJ49),ISNUMBER(Dispersion!$R$10)),'Emissions (start here)'!AJ49*2000*453.59/8760/3600*Dispersion!$R$10,0)</f>
        <v>0</v>
      </c>
      <c r="BR49" s="74">
        <f>IF(AND(ISNUMBER('Emissions (start here)'!AJ49),ISNUMBER(Dispersion!$R$11)),'Emissions (start here)'!AJ49*2000*453.59/8760/3600*Dispersion!$R$11,0)</f>
        <v>0</v>
      </c>
      <c r="BS49" s="74">
        <f>IF(AND(ISNUMBER('Emissions (start here)'!AK49),ISNUMBER(Dispersion!$S$8)),'Emissions (start here)'!AK49*453.59/3600*Dispersion!$S$8,0)</f>
        <v>0</v>
      </c>
      <c r="BT49" s="74">
        <f>IF(AND(ISNUMBER('Emissions (start here)'!AK49),ISNUMBER(Dispersion!$S$9)),'Emissions (start here)'!AK49*453.59/3600*Dispersion!$S$9,0)</f>
        <v>0</v>
      </c>
      <c r="BU49" s="74">
        <f>IF(AND(ISNUMBER('Emissions (start here)'!AL49),ISNUMBER(Dispersion!$S$10)),'Emissions (start here)'!AL49*2000*453.59/8760/3600*Dispersion!$S$10,0)</f>
        <v>0</v>
      </c>
      <c r="BV49" s="74">
        <f>IF(AND(ISNUMBER('Emissions (start here)'!AL49),ISNUMBER(Dispersion!$S$11)),'Emissions (start here)'!AL49*2000*453.59/8760/3600*Dispersion!$S$11,0)</f>
        <v>0</v>
      </c>
      <c r="BW49" s="74">
        <f>IF(AND(ISNUMBER('Emissions (start here)'!AM49),ISNUMBER(Dispersion!$T$8)),'Emissions (start here)'!AM49*453.59/3600*Dispersion!$T$8,0)</f>
        <v>0</v>
      </c>
      <c r="BX49" s="74">
        <f>IF(AND(ISNUMBER('Emissions (start here)'!AM49),ISNUMBER(Dispersion!$T$9)),'Emissions (start here)'!AM49*453.59/3600*Dispersion!$T$9,0)</f>
        <v>0</v>
      </c>
      <c r="BY49" s="74">
        <f>IF(AND(ISNUMBER('Emissions (start here)'!AN49),ISNUMBER(Dispersion!$T$10)),'Emissions (start here)'!AN49*2000*453.59/8760/3600*Dispersion!$T$10,0)</f>
        <v>0</v>
      </c>
      <c r="BZ49" s="74">
        <f>IF(AND(ISNUMBER('Emissions (start here)'!AN49),ISNUMBER(Dispersion!$T$11)),'Emissions (start here)'!AN49*2000*453.59/8760/3600*Dispersion!$T$11,0)</f>
        <v>0</v>
      </c>
      <c r="CA49" s="74">
        <f>IF(AND(ISNUMBER('Emissions (start here)'!AO49),ISNUMBER(Dispersion!$U$8)),'Emissions (start here)'!AO49*453.59/3600*Dispersion!$U$8,0)</f>
        <v>0</v>
      </c>
      <c r="CB49" s="74">
        <f>IF(AND(ISNUMBER('Emissions (start here)'!AO49),ISNUMBER(Dispersion!$U$9)),'Emissions (start here)'!AO49*453.59/3600*Dispersion!$U$9,0)</f>
        <v>0</v>
      </c>
      <c r="CC49" s="74">
        <f>IF(AND(ISNUMBER('Emissions (start here)'!AP49),ISNUMBER(Dispersion!$U$10)),'Emissions (start here)'!AP49*2000*453.59/8760/3600*Dispersion!$U$10,0)</f>
        <v>0</v>
      </c>
      <c r="CD49" s="74">
        <f>IF(AND(ISNUMBER('Emissions (start here)'!AP49),ISNUMBER(Dispersion!$U$11)),'Emissions (start here)'!AP49*2000*453.59/8760/3600*Dispersion!$U$11,0)</f>
        <v>0</v>
      </c>
      <c r="CE49" s="74">
        <f>IF(AND(ISNUMBER('Emissions (start here)'!AQ49),ISNUMBER(Dispersion!$V$8)),'Emissions (start here)'!AQ49*453.59/3600*Dispersion!$V$8,0)</f>
        <v>0</v>
      </c>
      <c r="CF49" s="74">
        <f>IF(AND(ISNUMBER('Emissions (start here)'!AQ49),ISNUMBER(Dispersion!$V$9)),'Emissions (start here)'!AQ49*453.59/3600*Dispersion!$V$9,0)</f>
        <v>0</v>
      </c>
      <c r="CG49" s="74">
        <f>IF(AND(ISNUMBER('Emissions (start here)'!AR49),ISNUMBER(Dispersion!$V$10)),'Emissions (start here)'!AR49*2000*453.59/8760/3600*Dispersion!$V$10,0)</f>
        <v>0</v>
      </c>
      <c r="CH49" s="74">
        <f>IF(AND(ISNUMBER('Emissions (start here)'!AR49),ISNUMBER(Dispersion!$V$11)),'Emissions (start here)'!AR49*2000*453.59/8760/3600*Dispersion!$V$11,0)</f>
        <v>0</v>
      </c>
      <c r="CI49" s="74">
        <f>IF(AND(ISNUMBER('Emissions (start here)'!AS49),ISNUMBER(Dispersion!$W$8)),'Emissions (start here)'!AS49*453.59/3600*Dispersion!$W$8,0)</f>
        <v>0</v>
      </c>
      <c r="CJ49" s="74">
        <f>IF(AND(ISNUMBER('Emissions (start here)'!AS49),ISNUMBER(Dispersion!$W$9)),'Emissions (start here)'!AS49*453.59/3600*Dispersion!$W$9,0)</f>
        <v>0</v>
      </c>
      <c r="CK49" s="74">
        <f>IF(AND(ISNUMBER('Emissions (start here)'!AT49),ISNUMBER(Dispersion!$W$10)),'Emissions (start here)'!AT49*2000*453.59/8760/3600*Dispersion!$W$10,0)</f>
        <v>0</v>
      </c>
      <c r="CL49" s="74">
        <f>IF(AND(ISNUMBER('Emissions (start here)'!AT49),ISNUMBER(Dispersion!$W$11)),'Emissions (start here)'!AT49*2000*453.59/8760/3600*Dispersion!$W$11,0)</f>
        <v>0</v>
      </c>
      <c r="CM49" s="74">
        <f>IF(AND(ISNUMBER('Emissions (start here)'!AU49),ISNUMBER(Dispersion!$X$8)),'Emissions (start here)'!AU49*453.59/3600*Dispersion!$X$8,0)</f>
        <v>0</v>
      </c>
      <c r="CN49" s="74">
        <f>IF(AND(ISNUMBER('Emissions (start here)'!AU49),ISNUMBER(Dispersion!$X$9)),'Emissions (start here)'!AU49*453.59/3600*Dispersion!$X$9,0)</f>
        <v>0</v>
      </c>
      <c r="CO49" s="74">
        <f>IF(AND(ISNUMBER('Emissions (start here)'!AV49),ISNUMBER(Dispersion!$X$10)),'Emissions (start here)'!AV49*2000*453.59/8760/3600*Dispersion!$X$10,0)</f>
        <v>0</v>
      </c>
      <c r="CP49" s="74">
        <f>IF(AND(ISNUMBER('Emissions (start here)'!AV49),ISNUMBER(Dispersion!$X$11)),'Emissions (start here)'!AV49*2000*453.59/8760/3600*Dispersion!$X$11,0)</f>
        <v>0</v>
      </c>
      <c r="CQ49" s="74">
        <f>IF(AND(ISNUMBER('Emissions (start here)'!AW49),ISNUMBER(Dispersion!$Y$8)),'Emissions (start here)'!AW49*453.59/3600*Dispersion!$Y$8,0)</f>
        <v>0</v>
      </c>
      <c r="CR49" s="74">
        <f>IF(AND(ISNUMBER('Emissions (start here)'!AW49),ISNUMBER(Dispersion!$Y$9)),'Emissions (start here)'!AW49*453.59/3600*Dispersion!$Y$9,0)</f>
        <v>0</v>
      </c>
      <c r="CS49" s="74">
        <f>IF(AND(ISNUMBER('Emissions (start here)'!AX49),ISNUMBER(Dispersion!$Y$10)),'Emissions (start here)'!AX49*2000*453.59/8760/3600*Dispersion!$Y$10,0)</f>
        <v>0</v>
      </c>
      <c r="CT49" s="74">
        <f>IF(AND(ISNUMBER('Emissions (start here)'!AX49),ISNUMBER(Dispersion!$Y$11)),'Emissions (start here)'!AX49*2000*453.59/8760/3600*Dispersion!$Y$11,0)</f>
        <v>0</v>
      </c>
      <c r="CU49" s="74">
        <f>IF(AND(ISNUMBER('Emissions (start here)'!AY49),ISNUMBER(Dispersion!$Z$8)),'Emissions (start here)'!AY49*453.59/3600*Dispersion!$Z$8,0)</f>
        <v>0</v>
      </c>
      <c r="CV49" s="74">
        <f>IF(AND(ISNUMBER('Emissions (start here)'!AY49),ISNUMBER(Dispersion!$Z$9)),'Emissions (start here)'!AY49*453.59/3600*Dispersion!$Z$9,0)</f>
        <v>0</v>
      </c>
      <c r="CW49" s="74">
        <f>IF(AND(ISNUMBER('Emissions (start here)'!AZ49),ISNUMBER(Dispersion!$Z$10)),'Emissions (start here)'!AZ49*2000*453.59/8760/3600*Dispersion!$Z$10,0)</f>
        <v>0</v>
      </c>
      <c r="CX49" s="74">
        <f>IF(AND(ISNUMBER('Emissions (start here)'!AZ49),ISNUMBER(Dispersion!$Z$11)),'Emissions (start here)'!AZ49*2000*453.59/8760/3600*Dispersion!$Z$11,0)</f>
        <v>0</v>
      </c>
      <c r="CY49" s="74">
        <f>IF(AND(ISNUMBER('Emissions (start here)'!BA49),ISNUMBER(Dispersion!$AA$8)),'Emissions (start here)'!BA49*453.59/3600*Dispersion!$AA$8,0)</f>
        <v>0</v>
      </c>
      <c r="CZ49" s="74">
        <f>IF(AND(ISNUMBER('Emissions (start here)'!BA49),ISNUMBER(Dispersion!$AA$9)),'Emissions (start here)'!BA49*453.59/3600*Dispersion!$AA$9,0)</f>
        <v>0</v>
      </c>
      <c r="DA49" s="74">
        <f>IF(AND(ISNUMBER('Emissions (start here)'!BB49),ISNUMBER(Dispersion!$AA$10)),'Emissions (start here)'!BB49*2000*453.59/8760/3600*Dispersion!$AA$10,0)</f>
        <v>0</v>
      </c>
      <c r="DB49" s="74">
        <f>IF(AND(ISNUMBER('Emissions (start here)'!BB49),ISNUMBER(Dispersion!$AA$11)),'Emissions (start here)'!BB49*2000*453.59/8760/3600*Dispersion!$AA$11,0)</f>
        <v>0</v>
      </c>
      <c r="DC49" s="74">
        <f>IF(AND(ISNUMBER('Emissions (start here)'!BC49),ISNUMBER(Dispersion!$AB$8)),'Emissions (start here)'!BC49*453.59/3600*Dispersion!$AB$8,0)</f>
        <v>0</v>
      </c>
      <c r="DD49" s="74">
        <f>IF(AND(ISNUMBER('Emissions (start here)'!BC49),ISNUMBER(Dispersion!$AB$9)),'Emissions (start here)'!BC49*453.59/3600*Dispersion!$AB$9,0)</f>
        <v>0</v>
      </c>
      <c r="DE49" s="74">
        <f>IF(AND(ISNUMBER('Emissions (start here)'!BD49),ISNUMBER(Dispersion!$AB$10)),'Emissions (start here)'!BD49*2000*453.59/8760/3600*Dispersion!$AB$10,0)</f>
        <v>0</v>
      </c>
      <c r="DF49" s="74">
        <f>IF(AND(ISNUMBER('Emissions (start here)'!BD49),ISNUMBER(Dispersion!$AB$11)),'Emissions (start here)'!BD49*2000*453.59/8760/3600*Dispersion!$AB$11,0)</f>
        <v>0</v>
      </c>
      <c r="DG49" s="74">
        <f>IF(AND(ISNUMBER('Emissions (start here)'!BE49),ISNUMBER(Dispersion!$AC$8)),'Emissions (start here)'!BE49*453.59/3600*Dispersion!$AC$8,0)</f>
        <v>0</v>
      </c>
      <c r="DH49" s="74">
        <f>IF(AND(ISNUMBER('Emissions (start here)'!BE49),ISNUMBER(Dispersion!$AC$9)),'Emissions (start here)'!BE49*453.59/3600*Dispersion!$AC$9,0)</f>
        <v>0</v>
      </c>
      <c r="DI49" s="74">
        <f>IF(AND(ISNUMBER('Emissions (start here)'!BF49),ISNUMBER(Dispersion!$AC$10)),'Emissions (start here)'!BF49*2000*453.59/8760/3600*Dispersion!$AC$10,0)</f>
        <v>0</v>
      </c>
      <c r="DJ49" s="74">
        <f>IF(AND(ISNUMBER('Emissions (start here)'!BF49),ISNUMBER(Dispersion!$AC$11)),'Emissions (start here)'!BF49*2000*453.59/8760/3600*Dispersion!$AC$11,0)</f>
        <v>0</v>
      </c>
      <c r="DK49" s="74">
        <f>IF(AND(ISNUMBER('Emissions (start here)'!BG49),ISNUMBER(Dispersion!$AD$8)),'Emissions (start here)'!BG49*453.59/3600*Dispersion!$AD$8,0)</f>
        <v>0</v>
      </c>
      <c r="DL49" s="74">
        <f>IF(AND(ISNUMBER('Emissions (start here)'!BG49),ISNUMBER(Dispersion!$AD$9)),'Emissions (start here)'!BG49*453.59/3600*Dispersion!$AD$9,0)</f>
        <v>0</v>
      </c>
      <c r="DM49" s="74">
        <f>IF(AND(ISNUMBER('Emissions (start here)'!BH49),ISNUMBER(Dispersion!$AD$10)),'Emissions (start here)'!BH49*2000*453.59/8760/3600*Dispersion!$AD$10,0)</f>
        <v>0</v>
      </c>
      <c r="DN49" s="74">
        <f>IF(AND(ISNUMBER('Emissions (start here)'!BH49),ISNUMBER(Dispersion!$AD$11)),'Emissions (start here)'!BH49*2000*453.59/8760/3600*Dispersion!$AD$11,0)</f>
        <v>0</v>
      </c>
      <c r="DO49" s="74">
        <f>IF(AND(ISNUMBER('Emissions (start here)'!BI49),ISNUMBER(Dispersion!$AE$8)),'Emissions (start here)'!BI49*453.59/3600*Dispersion!$AE$8,0)</f>
        <v>0</v>
      </c>
      <c r="DP49" s="74">
        <f>IF(AND(ISNUMBER('Emissions (start here)'!BI49),ISNUMBER(Dispersion!$AE$9)),'Emissions (start here)'!BI49*453.59/3600*Dispersion!$AE$9,0)</f>
        <v>0</v>
      </c>
      <c r="DQ49" s="74">
        <f>IF(AND(ISNUMBER('Emissions (start here)'!BJ49),ISNUMBER(Dispersion!$AE$10)),'Emissions (start here)'!BJ49*2000*453.59/8760/3600*Dispersion!$AE$10,0)</f>
        <v>0</v>
      </c>
      <c r="DR49" s="74">
        <f>IF(AND(ISNUMBER('Emissions (start here)'!BJ49),ISNUMBER(Dispersion!$AE$11)),'Emissions (start here)'!BJ49*2000*453.59/8760/3600*Dispersion!$AE$11,0)</f>
        <v>0</v>
      </c>
      <c r="DS49" s="74">
        <f>IF(AND(ISNUMBER('Emissions (start here)'!BK49),ISNUMBER(Dispersion!$AF$8)),'Emissions (start here)'!BK49*453.59/3600*Dispersion!$AF$8,0)</f>
        <v>0</v>
      </c>
      <c r="DT49" s="74">
        <f>IF(AND(ISNUMBER('Emissions (start here)'!BK49),ISNUMBER(Dispersion!$AF$9)),'Emissions (start here)'!BK49*453.59/3600*Dispersion!$AF$9,0)</f>
        <v>0</v>
      </c>
      <c r="DU49" s="74">
        <f>IF(AND(ISNUMBER('Emissions (start here)'!BL49),ISNUMBER(Dispersion!$AF$10)),'Emissions (start here)'!BL49*2000*453.59/8760/3600*Dispersion!$AF$10,0)</f>
        <v>0</v>
      </c>
      <c r="DV49" s="74">
        <f>IF(AND(ISNUMBER('Emissions (start here)'!BL49),ISNUMBER(Dispersion!$AF$11)),'Emissions (start here)'!BL49*2000*453.59/8760/3600*Dispersion!$AF$11,0)</f>
        <v>0</v>
      </c>
      <c r="DW49" s="74">
        <f>IF(AND(ISNUMBER('Emissions (start here)'!BM49),ISNUMBER(Dispersion!$AG$8)),'Emissions (start here)'!BM49*453.59/3600*Dispersion!$AG$8,0)</f>
        <v>0</v>
      </c>
      <c r="DX49" s="74">
        <f>IF(AND(ISNUMBER('Emissions (start here)'!BM49),ISNUMBER(Dispersion!$AG$9)),'Emissions (start here)'!BM49*453.59/3600*Dispersion!$AG$9,0)</f>
        <v>0</v>
      </c>
      <c r="DY49" s="74">
        <f>IF(AND(ISNUMBER('Emissions (start here)'!BN49),ISNUMBER(Dispersion!$AG$10)),'Emissions (start here)'!BN49*2000*453.59/8760/3600*Dispersion!$AG$10,0)</f>
        <v>0</v>
      </c>
      <c r="DZ49" s="74">
        <f>IF(AND(ISNUMBER('Emissions (start here)'!BN49),ISNUMBER(Dispersion!$AG$11)),'Emissions (start here)'!BN49*2000*453.59/8760/3600*Dispersion!$AG$11,0)</f>
        <v>0</v>
      </c>
      <c r="EA49" s="74">
        <f>IF(AND(ISNUMBER('Emissions (start here)'!BO49),ISNUMBER(Dispersion!$AH$8)),'Emissions (start here)'!BO49*453.59/3600*Dispersion!$AH$8,0)</f>
        <v>0</v>
      </c>
      <c r="EB49" s="74">
        <f>IF(AND(ISNUMBER('Emissions (start here)'!BO49),ISNUMBER(Dispersion!$AH$9)),'Emissions (start here)'!BO49*453.59/3600*Dispersion!$AH$9,0)</f>
        <v>0</v>
      </c>
      <c r="EC49" s="74">
        <f>IF(AND(ISNUMBER('Emissions (start here)'!BP49),ISNUMBER(Dispersion!$AH$10)),'Emissions (start here)'!BP49*2000*453.59/8760/3600*Dispersion!$AH$10,0)</f>
        <v>0</v>
      </c>
      <c r="ED49" s="74">
        <f>IF(AND(ISNUMBER('Emissions (start here)'!BP49),ISNUMBER(Dispersion!$AH$11)),'Emissions (start here)'!BP49*2000*453.59/8760/3600*Dispersion!$AH$11,0)</f>
        <v>0</v>
      </c>
      <c r="EE49" s="74">
        <f>IF(AND(ISNUMBER('Emissions (start here)'!BQ49),ISNUMBER(Dispersion!$AI$8)),'Emissions (start here)'!BQ49*453.59/3600*Dispersion!$AI$8,0)</f>
        <v>0</v>
      </c>
      <c r="EF49" s="74">
        <f>IF(AND(ISNUMBER('Emissions (start here)'!BQ49),ISNUMBER(Dispersion!$AI$9)),'Emissions (start here)'!BQ49*453.59/3600*Dispersion!$AI$9,0)</f>
        <v>0</v>
      </c>
      <c r="EG49" s="74">
        <f>IF(AND(ISNUMBER('Emissions (start here)'!BR49),ISNUMBER(Dispersion!$AI$10)),'Emissions (start here)'!BR49*2000*453.59/8760/3600*Dispersion!$AI$10,0)</f>
        <v>0</v>
      </c>
      <c r="EH49" s="74">
        <f>IF(AND(ISNUMBER('Emissions (start here)'!BR49),ISNUMBER(Dispersion!$AI$11)),'Emissions (start here)'!BR49*2000*453.59/8760/3600*Dispersion!$AI$11,0)</f>
        <v>0</v>
      </c>
      <c r="EI49" s="74">
        <f>IF(AND(ISNUMBER('Emissions (start here)'!BS49),ISNUMBER(Dispersion!$AJ$8)),'Emissions (start here)'!BS49*453.59/3600*Dispersion!$AJ$8,0)</f>
        <v>0</v>
      </c>
      <c r="EJ49" s="74">
        <f>IF(AND(ISNUMBER('Emissions (start here)'!BS49),ISNUMBER(Dispersion!$AJ$9)),'Emissions (start here)'!BS49*453.59/3600*Dispersion!$AJ$9,0)</f>
        <v>0</v>
      </c>
      <c r="EK49" s="74">
        <f>IF(AND(ISNUMBER('Emissions (start here)'!BT49),ISNUMBER(Dispersion!$AJ$10)),'Emissions (start here)'!BT49*2000*453.59/8760/3600*Dispersion!$AJ$10,0)</f>
        <v>0</v>
      </c>
      <c r="EL49" s="74">
        <f>IF(AND(ISNUMBER('Emissions (start here)'!BT49),ISNUMBER(Dispersion!$AJ$11)),'Emissions (start here)'!BT49*2000*453.59/8760/3600*Dispersion!$AJ$11,0)</f>
        <v>0</v>
      </c>
      <c r="EM49" s="74">
        <f>IF(AND(ISNUMBER('Emissions (start here)'!BU49),ISNUMBER(Dispersion!$AK$8)),'Emissions (start here)'!BU49*453.59/3600*Dispersion!$AK$8,0)</f>
        <v>0</v>
      </c>
      <c r="EN49" s="74">
        <f>IF(AND(ISNUMBER('Emissions (start here)'!BU49),ISNUMBER(Dispersion!$AK$9)),'Emissions (start here)'!BU49*453.59/3600*Dispersion!$AK$9,0)</f>
        <v>0</v>
      </c>
      <c r="EO49" s="74">
        <f>IF(AND(ISNUMBER('Emissions (start here)'!BV49),ISNUMBER(Dispersion!$AK$10)),'Emissions (start here)'!BV49*2000*453.59/8760/3600*Dispersion!$AK$10,0)</f>
        <v>0</v>
      </c>
      <c r="EP49" s="74">
        <f>IF(AND(ISNUMBER('Emissions (start here)'!BV49),ISNUMBER(Dispersion!$AK$11)),'Emissions (start here)'!BV49*2000*453.59/8760/3600*Dispersion!$AK$11,0)</f>
        <v>0</v>
      </c>
      <c r="EQ49" s="74">
        <f>IF(AND(ISNUMBER('Emissions (start here)'!BW49),ISNUMBER(Dispersion!$AL$8)),'Emissions (start here)'!BW49*453.59/3600*Dispersion!$AL$8,0)</f>
        <v>0</v>
      </c>
      <c r="ER49" s="74">
        <f>IF(AND(ISNUMBER('Emissions (start here)'!BW49),ISNUMBER(Dispersion!$AL$9)),'Emissions (start here)'!BW49*453.59/3600*Dispersion!$AL$9,0)</f>
        <v>0</v>
      </c>
      <c r="ES49" s="74">
        <f>IF(AND(ISNUMBER('Emissions (start here)'!BX49),ISNUMBER(Dispersion!$AL$10)),'Emissions (start here)'!BX49*2000*453.59/8760/3600*Dispersion!$AL$10,0)</f>
        <v>0</v>
      </c>
      <c r="ET49" s="74">
        <f>IF(AND(ISNUMBER('Emissions (start here)'!BX49),ISNUMBER(Dispersion!$AL$11)),'Emissions (start here)'!BX49*2000*453.59/8760/3600*Dispersion!$AL$11,0)</f>
        <v>0</v>
      </c>
      <c r="EU49" s="74">
        <f>IF(AND(ISNUMBER('Emissions (start here)'!BY49),ISNUMBER(Dispersion!$AM$8)),'Emissions (start here)'!BY49*453.59/3600*Dispersion!$AM$8,0)</f>
        <v>0</v>
      </c>
      <c r="EV49" s="74">
        <f>IF(AND(ISNUMBER('Emissions (start here)'!BY49),ISNUMBER(Dispersion!$AM$9)),'Emissions (start here)'!BY49*453.59/3600*Dispersion!$AM$9,0)</f>
        <v>0</v>
      </c>
      <c r="EW49" s="74">
        <f>IF(AND(ISNUMBER('Emissions (start here)'!BZ49),ISNUMBER(Dispersion!$AM$10)),'Emissions (start here)'!BZ49*2000*453.59/8760/3600*Dispersion!$AM$10,0)</f>
        <v>0</v>
      </c>
      <c r="EX49" s="74">
        <f>IF(AND(ISNUMBER('Emissions (start here)'!BZ49),ISNUMBER(Dispersion!$AM$11)),'Emissions (start here)'!BZ49*2000*453.59/8760/3600*Dispersion!$AM$11,0)</f>
        <v>0</v>
      </c>
      <c r="EY49" s="74">
        <f>IF(AND(ISNUMBER('Emissions (start here)'!CA49),ISNUMBER(Dispersion!$AN$8)),'Emissions (start here)'!CA49*453.59/3600*Dispersion!$AN$8,0)</f>
        <v>0</v>
      </c>
      <c r="EZ49" s="74">
        <f>IF(AND(ISNUMBER('Emissions (start here)'!CA49),ISNUMBER(Dispersion!$AN$9)),'Emissions (start here)'!CA49*453.59/3600*Dispersion!$AN$9,0)</f>
        <v>0</v>
      </c>
      <c r="FA49" s="74">
        <f>IF(AND(ISNUMBER('Emissions (start here)'!CB49),ISNUMBER(Dispersion!$AN$10)),'Emissions (start here)'!CB49*2000*453.59/8760/3600*Dispersion!$AN$10,0)</f>
        <v>0</v>
      </c>
      <c r="FB49" s="74">
        <f>IF(AND(ISNUMBER('Emissions (start here)'!CB49),ISNUMBER(Dispersion!$AN$11)),'Emissions (start here)'!CB49*2000*453.59/8760/3600*Dispersion!$AN$11,0)</f>
        <v>0</v>
      </c>
      <c r="FC49" s="74">
        <f>IF(AND(ISNUMBER('Emissions (start here)'!CC49),ISNUMBER(Dispersion!$AO$8)),'Emissions (start here)'!CC49*453.59/3600*Dispersion!$AO$8,0)</f>
        <v>0</v>
      </c>
      <c r="FD49" s="74">
        <f>IF(AND(ISNUMBER('Emissions (start here)'!CC49),ISNUMBER(Dispersion!$AO$9)),'Emissions (start here)'!CC49*453.59/3600*Dispersion!$AO$9,0)</f>
        <v>0</v>
      </c>
      <c r="FE49" s="74">
        <f>IF(AND(ISNUMBER('Emissions (start here)'!CD49),ISNUMBER(Dispersion!$AO$10)),'Emissions (start here)'!CD49*2000*453.59/8760/3600*Dispersion!$AO$10,0)</f>
        <v>0</v>
      </c>
      <c r="FF49" s="74">
        <f>IF(AND(ISNUMBER('Emissions (start here)'!CD49),ISNUMBER(Dispersion!$AO$11)),'Emissions (start here)'!CD49*2000*453.59/8760/3600*Dispersion!$AO$11,0)</f>
        <v>0</v>
      </c>
      <c r="FG49" s="74">
        <f>IF(AND(ISNUMBER('Emissions (start here)'!CE49),ISNUMBER(Dispersion!$AP$8)),'Emissions (start here)'!CE49*453.59/3600*Dispersion!$AP$8,0)</f>
        <v>0</v>
      </c>
      <c r="FH49" s="74">
        <f>IF(AND(ISNUMBER('Emissions (start here)'!CE49),ISNUMBER(Dispersion!$AP$9)),'Emissions (start here)'!CE49*453.59/3600*Dispersion!$AP$9,0)</f>
        <v>0</v>
      </c>
      <c r="FI49" s="74">
        <f>IF(AND(ISNUMBER('Emissions (start here)'!CF49),ISNUMBER(Dispersion!$AP$10)),'Emissions (start here)'!CF49*2000*453.59/8760/3600*Dispersion!$AP$10,0)</f>
        <v>0</v>
      </c>
      <c r="FJ49" s="74">
        <f>IF(AND(ISNUMBER('Emissions (start here)'!CF49),ISNUMBER(Dispersion!$AP$11)),'Emissions (start here)'!CF49*2000*453.59/8760/3600*Dispersion!$AP$11,0)</f>
        <v>0</v>
      </c>
      <c r="FK49" s="74">
        <f>IF(AND(ISNUMBER('Emissions (start here)'!CG49),ISNUMBER(Dispersion!$AQ$8)),'Emissions (start here)'!CG49*453.59/3600*Dispersion!$AQ$8,0)</f>
        <v>0</v>
      </c>
      <c r="FL49" s="74">
        <f>IF(AND(ISNUMBER('Emissions (start here)'!CG49),ISNUMBER(Dispersion!$AQ$9)),'Emissions (start here)'!CG49*453.59/3600*Dispersion!$AQ$9,0)</f>
        <v>0</v>
      </c>
      <c r="FM49" s="74">
        <f>IF(AND(ISNUMBER('Emissions (start here)'!CH49),ISNUMBER(Dispersion!$AQ$10)),'Emissions (start here)'!CH49*2000*453.59/8760/3600*Dispersion!$AQ$10,0)</f>
        <v>0</v>
      </c>
      <c r="FN49" s="74">
        <f>IF(AND(ISNUMBER('Emissions (start here)'!CH49),ISNUMBER(Dispersion!$AQ$11)),'Emissions (start here)'!CH49*2000*453.59/8760/3600*Dispersion!$AQ$11,0)</f>
        <v>0</v>
      </c>
      <c r="FO49" s="74">
        <f>IF(AND(ISNUMBER('Emissions (start here)'!CI49),ISNUMBER(Dispersion!$AR$8)),'Emissions (start here)'!CI49*453.59/3600*Dispersion!$AR$8,0)</f>
        <v>0</v>
      </c>
      <c r="FP49" s="74">
        <f>IF(AND(ISNUMBER('Emissions (start here)'!CI49),ISNUMBER(Dispersion!$AR$9)),'Emissions (start here)'!CI49*453.59/3600*Dispersion!$AR$9,0)</f>
        <v>0</v>
      </c>
      <c r="FQ49" s="74">
        <f>IF(AND(ISNUMBER('Emissions (start here)'!CJ49),ISNUMBER(Dispersion!$AR$10)),'Emissions (start here)'!CJ49*2000*453.59/8760/3600*Dispersion!$AR$10,0)</f>
        <v>0</v>
      </c>
      <c r="FR49" s="74">
        <f>IF(AND(ISNUMBER('Emissions (start here)'!CJ49),ISNUMBER(Dispersion!$AR$11)),'Emissions (start here)'!CJ49*2000*453.59/8760/3600*Dispersion!$AR$11,0)</f>
        <v>0</v>
      </c>
      <c r="FS49" s="74">
        <f>IF(AND(ISNUMBER('Emissions (start here)'!CK49),ISNUMBER(Dispersion!$AS$8)),'Emissions (start here)'!CK49*453.59/3600*Dispersion!$AS$8,0)</f>
        <v>0</v>
      </c>
      <c r="FT49" s="74">
        <f>IF(AND(ISNUMBER('Emissions (start here)'!CK49),ISNUMBER(Dispersion!$AS$9)),'Emissions (start here)'!CK49*453.59/3600*Dispersion!$AS$9,0)</f>
        <v>0</v>
      </c>
      <c r="FU49" s="74">
        <f>IF(AND(ISNUMBER('Emissions (start here)'!CL49),ISNUMBER(Dispersion!$AS$10)),'Emissions (start here)'!CL49*2000*453.59/8760/3600*Dispersion!$AS$10,0)</f>
        <v>0</v>
      </c>
      <c r="FV49" s="74">
        <f>IF(AND(ISNUMBER('Emissions (start here)'!CL49),ISNUMBER(Dispersion!$AS$11)),'Emissions (start here)'!CL49*2000*453.59/8760/3600*Dispersion!$AS$11,0)</f>
        <v>0</v>
      </c>
      <c r="FW49" s="74">
        <f>IF(AND(ISNUMBER('Emissions (start here)'!CM49),ISNUMBER(Dispersion!$AT$8)),'Emissions (start here)'!CM49*453.59/3600*Dispersion!$AT$8,0)</f>
        <v>0</v>
      </c>
      <c r="FX49" s="74">
        <f>IF(AND(ISNUMBER('Emissions (start here)'!CM49),ISNUMBER(Dispersion!$AT$9)),'Emissions (start here)'!CM49*453.59/3600*Dispersion!$AT$9,0)</f>
        <v>0</v>
      </c>
      <c r="FY49" s="74">
        <f>IF(AND(ISNUMBER('Emissions (start here)'!CN49),ISNUMBER(Dispersion!$AT$10)),'Emissions (start here)'!CN49*2000*453.59/8760/3600*Dispersion!$AT$10,0)</f>
        <v>0</v>
      </c>
      <c r="FZ49" s="74">
        <f>IF(AND(ISNUMBER('Emissions (start here)'!CN49),ISNUMBER(Dispersion!$AT$11)),'Emissions (start here)'!CN49*2000*453.59/8760/3600*Dispersion!$AT$11,0)</f>
        <v>0</v>
      </c>
      <c r="GA49" s="74">
        <f>IF(AND(ISNUMBER('Emissions (start here)'!CO49),ISNUMBER(Dispersion!$AU$8)),'Emissions (start here)'!CO49*453.59/3600*Dispersion!$AU$8,0)</f>
        <v>0</v>
      </c>
      <c r="GB49" s="74">
        <f>IF(AND(ISNUMBER('Emissions (start here)'!CO49),ISNUMBER(Dispersion!$AU$9)),'Emissions (start here)'!CO49*453.59/3600*Dispersion!$AU$9,0)</f>
        <v>0</v>
      </c>
      <c r="GC49" s="74">
        <f>IF(AND(ISNUMBER('Emissions (start here)'!CP49),ISNUMBER(Dispersion!$AU$10)),'Emissions (start here)'!CP49*2000*453.59/8760/3600*Dispersion!$AU$10,0)</f>
        <v>0</v>
      </c>
      <c r="GD49" s="74">
        <f>IF(AND(ISNUMBER('Emissions (start here)'!CP49),ISNUMBER(Dispersion!$AU$11)),'Emissions (start here)'!CP49*2000*453.59/8760/3600*Dispersion!$AU$11,0)</f>
        <v>0</v>
      </c>
      <c r="GE49" s="74">
        <f>IF(AND(ISNUMBER('Emissions (start here)'!CQ49),ISNUMBER(Dispersion!$AV$8)),'Emissions (start here)'!CQ49*453.59/3600*Dispersion!$AV$8,0)</f>
        <v>0</v>
      </c>
      <c r="GF49" s="74">
        <f>IF(AND(ISNUMBER('Emissions (start here)'!CQ49),ISNUMBER(Dispersion!$AV$9)),'Emissions (start here)'!CQ49*453.59/3600*Dispersion!$AV$9,0)</f>
        <v>0</v>
      </c>
      <c r="GG49" s="74">
        <f>IF(AND(ISNUMBER('Emissions (start here)'!CR49),ISNUMBER(Dispersion!$AV$10)),'Emissions (start here)'!CR49*2000*453.59/8760/3600*Dispersion!$AV$10,0)</f>
        <v>0</v>
      </c>
      <c r="GH49" s="74">
        <f>IF(AND(ISNUMBER('Emissions (start here)'!CR49),ISNUMBER(Dispersion!$AV$11)),'Emissions (start here)'!CR49*2000*453.59/8760/3600*Dispersion!$AV$11,0)</f>
        <v>0</v>
      </c>
      <c r="GI49" s="74">
        <f>IF(AND(ISNUMBER('Emissions (start here)'!CS49),ISNUMBER(Dispersion!$AW$8)),'Emissions (start here)'!CS49*453.59/3600*Dispersion!$AW$8,0)</f>
        <v>0</v>
      </c>
      <c r="GJ49" s="74">
        <f>IF(AND(ISNUMBER('Emissions (start here)'!CS49),ISNUMBER(Dispersion!$AW$9)),'Emissions (start here)'!CS49*453.59/3600*Dispersion!$AW$9,0)</f>
        <v>0</v>
      </c>
      <c r="GK49" s="74">
        <f>IF(AND(ISNUMBER('Emissions (start here)'!CT49),ISNUMBER(Dispersion!$AW$10)),'Emissions (start here)'!CT49*2000*453.59/8760/3600*Dispersion!$AW$10,0)</f>
        <v>0</v>
      </c>
      <c r="GL49" s="74">
        <f>IF(AND(ISNUMBER('Emissions (start here)'!CT49),ISNUMBER(Dispersion!$AW$11)),'Emissions (start here)'!CT49*2000*453.59/8760/3600*Dispersion!$AW$11,0)</f>
        <v>0</v>
      </c>
      <c r="GM49" s="74">
        <f>IF(AND(ISNUMBER('Emissions (start here)'!CU49),ISNUMBER(Dispersion!$AX$8)),'Emissions (start here)'!CU49*453.59/3600*Dispersion!$AX$8,0)</f>
        <v>0</v>
      </c>
      <c r="GN49" s="74">
        <f>IF(AND(ISNUMBER('Emissions (start here)'!CU49),ISNUMBER(Dispersion!$AX$9)),'Emissions (start here)'!CU49*453.59/3600*Dispersion!$AX$9,0)</f>
        <v>0</v>
      </c>
      <c r="GO49" s="74">
        <f>IF(AND(ISNUMBER('Emissions (start here)'!CV49),ISNUMBER(Dispersion!$AX$10)),'Emissions (start here)'!CV49*2000*453.59/8760/3600*Dispersion!$AX$10,0)</f>
        <v>0</v>
      </c>
      <c r="GP49" s="74">
        <f>IF(AND(ISNUMBER('Emissions (start here)'!CV49),ISNUMBER(Dispersion!$AX$11)),'Emissions (start here)'!CV49*2000*453.59/8760/3600*Dispersion!$AX$11,0)</f>
        <v>0</v>
      </c>
      <c r="GQ49" s="74">
        <f>IF(AND(ISNUMBER('Emissions (start here)'!CW49),ISNUMBER(Dispersion!$AY$8)),'Emissions (start here)'!CW49*453.59/3600*Dispersion!$AY$8,0)</f>
        <v>0</v>
      </c>
      <c r="GR49" s="74">
        <f>IF(AND(ISNUMBER('Emissions (start here)'!CW49),ISNUMBER(Dispersion!$AY$9)),'Emissions (start here)'!CW49*453.59/3600*Dispersion!$AY$9,0)</f>
        <v>0</v>
      </c>
      <c r="GS49" s="74">
        <f>IF(AND(ISNUMBER('Emissions (start here)'!CX49),ISNUMBER(Dispersion!$AY$10)),'Emissions (start here)'!CX49*2000*453.59/8760/3600*Dispersion!$AY$10,0)</f>
        <v>0</v>
      </c>
      <c r="GT49" s="74">
        <f>IF(AND(ISNUMBER('Emissions (start here)'!CX49),ISNUMBER(Dispersion!$AY$11)),'Emissions (start here)'!CX49*2000*453.59/8760/3600*Dispersion!$AY$11,0)</f>
        <v>0</v>
      </c>
      <c r="GU49" s="74">
        <f>IF(AND(ISNUMBER('Emissions (start here)'!CY49),ISNUMBER(Dispersion!$AZ$8)),'Emissions (start here)'!CY49*453.59/3600*Dispersion!$AZ$8,0)</f>
        <v>0</v>
      </c>
      <c r="GV49" s="74">
        <f>IF(AND(ISNUMBER('Emissions (start here)'!CY49),ISNUMBER(Dispersion!$AZ$9)),'Emissions (start here)'!CY49*453.59/3600*Dispersion!$AZ$9,0)</f>
        <v>0</v>
      </c>
      <c r="GW49" s="74">
        <f>IF(AND(ISNUMBER('Emissions (start here)'!CZ49),ISNUMBER(Dispersion!$AZ$10)),'Emissions (start here)'!CZ49*2000*453.59/8760/3600*Dispersion!$AZ$10,0)</f>
        <v>0</v>
      </c>
      <c r="GX49" s="74">
        <f>IF(AND(ISNUMBER('Emissions (start here)'!CZ49),ISNUMBER(Dispersion!$AZ$11)),'Emissions (start here)'!CZ49*2000*453.59/8760/3600*Dispersion!$AZ$11,0)</f>
        <v>0</v>
      </c>
    </row>
    <row r="50" spans="1:206" x14ac:dyDescent="0.2">
      <c r="A50" s="51" t="str">
        <f>'Tox Values'!C50</f>
        <v>10294-40-3</v>
      </c>
      <c r="B50" s="94" t="str">
        <f>'Tox Values'!D50</f>
        <v>Barium Chromate</v>
      </c>
      <c r="C50" s="96">
        <f t="shared" si="1"/>
        <v>0</v>
      </c>
      <c r="D50" s="74">
        <f t="shared" si="2"/>
        <v>0</v>
      </c>
      <c r="E50" s="74">
        <f t="shared" si="3"/>
        <v>0</v>
      </c>
      <c r="F50" s="99">
        <f t="shared" si="4"/>
        <v>0</v>
      </c>
      <c r="G50" s="97">
        <f>IF(AND(ISNUMBER('Emissions (start here)'!E50),ISNUMBER(Dispersion!$C$8)),'Emissions (start here)'!E50*453.59/3600*Dispersion!$C$8,0)</f>
        <v>0</v>
      </c>
      <c r="H50" s="74">
        <f>IF(AND(ISNUMBER('Emissions (start here)'!E50),ISNUMBER(Dispersion!$C$9)),'Emissions (start here)'!E50*453.59/3600*Dispersion!$C$9,0)</f>
        <v>0</v>
      </c>
      <c r="I50" s="74">
        <f>IF(AND(ISNUMBER('Emissions (start here)'!F50),ISNUMBER(Dispersion!$C$10)),'Emissions (start here)'!F50*2000*453.59/8760/3600*Dispersion!$C$10,0)</f>
        <v>0</v>
      </c>
      <c r="J50" s="74">
        <f>IF(AND(ISNUMBER('Emissions (start here)'!F50),ISNUMBER(Dispersion!$C$11)),'Emissions (start here)'!F50*2000*453.59/8760/3600*Dispersion!$C$11,0)</f>
        <v>0</v>
      </c>
      <c r="K50" s="74">
        <f>IF(AND(ISNUMBER('Emissions (start here)'!G50),ISNUMBER(Dispersion!$D$8)),'Emissions (start here)'!G50*453.59/3600*Dispersion!$D$8,0)</f>
        <v>0</v>
      </c>
      <c r="L50" s="74">
        <f>IF(AND(ISNUMBER('Emissions (start here)'!G50),ISNUMBER(Dispersion!$D$9)),'Emissions (start here)'!G50*453.59/3600*Dispersion!$D$9,0)</f>
        <v>0</v>
      </c>
      <c r="M50" s="74">
        <f>IF(AND(ISNUMBER('Emissions (start here)'!H50),ISNUMBER(Dispersion!$D$10)),'Emissions (start here)'!H50*2000*453.59/8760/3600*Dispersion!$D$10,0)</f>
        <v>0</v>
      </c>
      <c r="N50" s="74">
        <f>IF(AND(ISNUMBER('Emissions (start here)'!H50),ISNUMBER(Dispersion!$D$11)),'Emissions (start here)'!H50*2000*453.59/8760/3600*Dispersion!$D$11,0)</f>
        <v>0</v>
      </c>
      <c r="O50" s="74">
        <f>IF(AND(ISNUMBER('Emissions (start here)'!I50),ISNUMBER(Dispersion!$E$8)),'Emissions (start here)'!I50*453.59/3600*Dispersion!$E$8,0)</f>
        <v>0</v>
      </c>
      <c r="P50" s="74">
        <f>IF(AND(ISNUMBER('Emissions (start here)'!I50),ISNUMBER(Dispersion!$E$9)),'Emissions (start here)'!I50*453.59/3600*Dispersion!$E$9,0)</f>
        <v>0</v>
      </c>
      <c r="Q50" s="74">
        <f>IF(AND(ISNUMBER('Emissions (start here)'!J50),ISNUMBER(Dispersion!$E$10)),'Emissions (start here)'!J50*2000*453.59/8760/3600*Dispersion!$E$10,0)</f>
        <v>0</v>
      </c>
      <c r="R50" s="74">
        <f>IF(AND(ISNUMBER('Emissions (start here)'!J50),ISNUMBER(Dispersion!$E$11)),'Emissions (start here)'!J50*2000*453.59/8760/3600*Dispersion!$E$11,0)</f>
        <v>0</v>
      </c>
      <c r="S50" s="74">
        <f>IF(AND(ISNUMBER('Emissions (start here)'!K50),ISNUMBER(Dispersion!$F$8)),'Emissions (start here)'!K50*453.59/3600*Dispersion!$F$8,0)</f>
        <v>0</v>
      </c>
      <c r="T50" s="74">
        <f>IF(AND(ISNUMBER('Emissions (start here)'!K50),ISNUMBER(Dispersion!$F$9)),'Emissions (start here)'!K50*453.59/3600*Dispersion!$F$9,0)</f>
        <v>0</v>
      </c>
      <c r="U50" s="74">
        <f>IF(AND(ISNUMBER('Emissions (start here)'!L50),ISNUMBER(Dispersion!$F$10)),'Emissions (start here)'!L50*2000*453.59/8760/3600*Dispersion!$F$10,0)</f>
        <v>0</v>
      </c>
      <c r="V50" s="74">
        <f>IF(AND(ISNUMBER('Emissions (start here)'!L50),ISNUMBER(Dispersion!$F$11)),'Emissions (start here)'!L50*2000*453.59/8760/3600*Dispersion!$F$11,0)</f>
        <v>0</v>
      </c>
      <c r="W50" s="74">
        <f>IF(AND(ISNUMBER('Emissions (start here)'!M50),ISNUMBER(Dispersion!$G$8)),'Emissions (start here)'!M50*453.59/3600*Dispersion!$G$8,0)</f>
        <v>0</v>
      </c>
      <c r="X50" s="74">
        <f>IF(AND(ISNUMBER('Emissions (start here)'!M50),ISNUMBER(Dispersion!$G$9)),'Emissions (start here)'!M50*453.59/3600*Dispersion!$G$9,0)</f>
        <v>0</v>
      </c>
      <c r="Y50" s="74">
        <f>IF(AND(ISNUMBER('Emissions (start here)'!N50),ISNUMBER(Dispersion!$G$10)),'Emissions (start here)'!N50*2000*453.59/8760/3600*Dispersion!$G$10,0)</f>
        <v>0</v>
      </c>
      <c r="Z50" s="74">
        <f>IF(AND(ISNUMBER('Emissions (start here)'!N50),ISNUMBER(Dispersion!$G$11)),'Emissions (start here)'!N50*2000*453.59/8760/3600*Dispersion!$G$11,0)</f>
        <v>0</v>
      </c>
      <c r="AA50" s="74">
        <f>IF(AND(ISNUMBER('Emissions (start here)'!O50),ISNUMBER(Dispersion!$H$8)),'Emissions (start here)'!O50*453.59/3600*Dispersion!$H$8,0)</f>
        <v>0</v>
      </c>
      <c r="AB50" s="74">
        <f>IF(AND(ISNUMBER('Emissions (start here)'!O50),ISNUMBER(Dispersion!$H$9)),'Emissions (start here)'!O50*453.59/3600*Dispersion!$H$9,0)</f>
        <v>0</v>
      </c>
      <c r="AC50" s="74">
        <f>IF(AND(ISNUMBER('Emissions (start here)'!P50),ISNUMBER(Dispersion!$H$10)),'Emissions (start here)'!P50*2000*453.59/8760/3600*Dispersion!$H$10,0)</f>
        <v>0</v>
      </c>
      <c r="AD50" s="74">
        <f>IF(AND(ISNUMBER('Emissions (start here)'!P50),ISNUMBER(Dispersion!$H$11)),'Emissions (start here)'!P50*2000*453.59/8760/3600*Dispersion!$H$11,0)</f>
        <v>0</v>
      </c>
      <c r="AE50" s="74">
        <f>IF(AND(ISNUMBER('Emissions (start here)'!Q50),ISNUMBER(Dispersion!$I$8)),'Emissions (start here)'!Q50*453.59/3600*Dispersion!$I$8,0)</f>
        <v>0</v>
      </c>
      <c r="AF50" s="74">
        <f>IF(AND(ISNUMBER('Emissions (start here)'!Q50),ISNUMBER(Dispersion!$I$9)),'Emissions (start here)'!Q50*453.59/3600*Dispersion!$I$9,0)</f>
        <v>0</v>
      </c>
      <c r="AG50" s="74">
        <f>IF(AND(ISNUMBER('Emissions (start here)'!R50),ISNUMBER(Dispersion!$I$10)),'Emissions (start here)'!R50*2000*453.59/8760/3600*Dispersion!$I$10,0)</f>
        <v>0</v>
      </c>
      <c r="AH50" s="74">
        <f>IF(AND(ISNUMBER('Emissions (start here)'!R50),ISNUMBER(Dispersion!$I$11)),'Emissions (start here)'!R50*2000*453.59/8760/3600*Dispersion!$I$11,0)</f>
        <v>0</v>
      </c>
      <c r="AI50" s="74">
        <f>IF(AND(ISNUMBER('Emissions (start here)'!S50),ISNUMBER(Dispersion!$J$8)),'Emissions (start here)'!S50*453.59/3600*Dispersion!$J$8,0)</f>
        <v>0</v>
      </c>
      <c r="AJ50" s="74">
        <f>IF(AND(ISNUMBER('Emissions (start here)'!S50),ISNUMBER(Dispersion!$J$9)),'Emissions (start here)'!S50*453.59/3600*Dispersion!$J$9,0)</f>
        <v>0</v>
      </c>
      <c r="AK50" s="74">
        <f>IF(AND(ISNUMBER('Emissions (start here)'!T50),ISNUMBER(Dispersion!$J$10)),'Emissions (start here)'!T50*2000*453.59/8760/3600*Dispersion!$J$10,0)</f>
        <v>0</v>
      </c>
      <c r="AL50" s="74">
        <f>IF(AND(ISNUMBER('Emissions (start here)'!T50),ISNUMBER(Dispersion!$J$11)),'Emissions (start here)'!T50*2000*453.59/8760/3600*Dispersion!$J$11,0)</f>
        <v>0</v>
      </c>
      <c r="AM50" s="74">
        <f>IF(AND(ISNUMBER('Emissions (start here)'!U50),ISNUMBER(Dispersion!$K$8)),'Emissions (start here)'!U50*453.59/3600*Dispersion!$K$8,0)</f>
        <v>0</v>
      </c>
      <c r="AN50" s="74">
        <f>IF(AND(ISNUMBER('Emissions (start here)'!U50),ISNUMBER(Dispersion!$K$9)),'Emissions (start here)'!U50*453.59/3600*Dispersion!$K$9,0)</f>
        <v>0</v>
      </c>
      <c r="AO50" s="74">
        <f>IF(AND(ISNUMBER('Emissions (start here)'!V50),ISNUMBER(Dispersion!$K$10)),'Emissions (start here)'!V50*2000*453.59/8760/3600*Dispersion!$K$10,0)</f>
        <v>0</v>
      </c>
      <c r="AP50" s="74">
        <f>IF(AND(ISNUMBER('Emissions (start here)'!V50),ISNUMBER(Dispersion!$K$11)),'Emissions (start here)'!V50*2000*453.59/8760/3600*Dispersion!$K$11,0)</f>
        <v>0</v>
      </c>
      <c r="AQ50" s="74">
        <f>IF(AND(ISNUMBER('Emissions (start here)'!W50),ISNUMBER(Dispersion!$L$8)),'Emissions (start here)'!W50*453.59/3600*Dispersion!$L$8,0)</f>
        <v>0</v>
      </c>
      <c r="AR50" s="74">
        <f>IF(AND(ISNUMBER('Emissions (start here)'!W50),ISNUMBER(Dispersion!$L$9)),'Emissions (start here)'!W50*453.59/3600*Dispersion!$L$9,0)</f>
        <v>0</v>
      </c>
      <c r="AS50" s="74">
        <f>IF(AND(ISNUMBER('Emissions (start here)'!X50),ISNUMBER(Dispersion!$L$10)),'Emissions (start here)'!X50*2000*453.59/8760/3600*Dispersion!$L$10,0)</f>
        <v>0</v>
      </c>
      <c r="AT50" s="74">
        <f>IF(AND(ISNUMBER('Emissions (start here)'!X50),ISNUMBER(Dispersion!$L$11)),'Emissions (start here)'!X50*2000*453.59/8760/3600*Dispersion!$L$11,0)</f>
        <v>0</v>
      </c>
      <c r="AU50" s="74">
        <f>IF(AND(ISNUMBER('Emissions (start here)'!Y50),ISNUMBER(Dispersion!$M$8)),'Emissions (start here)'!Y50*453.59/3600*Dispersion!$M$8,0)</f>
        <v>0</v>
      </c>
      <c r="AV50" s="74">
        <f>IF(AND(ISNUMBER('Emissions (start here)'!Y50),ISNUMBER(Dispersion!$M$9)),'Emissions (start here)'!Y50*453.59/3600*Dispersion!$M$9,0)</f>
        <v>0</v>
      </c>
      <c r="AW50" s="74">
        <f>IF(AND(ISNUMBER('Emissions (start here)'!Z50),ISNUMBER(Dispersion!$M$10)),'Emissions (start here)'!Z50*2000*453.59/8760/3600*Dispersion!$M$10,0)</f>
        <v>0</v>
      </c>
      <c r="AX50" s="74">
        <f>IF(AND(ISNUMBER('Emissions (start here)'!Z50),ISNUMBER(Dispersion!$M$11)),'Emissions (start here)'!Z50*2000*453.59/8760/3600*Dispersion!$M$11,0)</f>
        <v>0</v>
      </c>
      <c r="AY50" s="74">
        <f>IF(AND(ISNUMBER('Emissions (start here)'!AA50),ISNUMBER(Dispersion!$N$8)),'Emissions (start here)'!AA50*453.59/3600*Dispersion!$N$8,0)</f>
        <v>0</v>
      </c>
      <c r="AZ50" s="74">
        <f>IF(AND(ISNUMBER('Emissions (start here)'!AA50),ISNUMBER(Dispersion!$N$9)),'Emissions (start here)'!AA50*453.59/3600*Dispersion!$N$9,0)</f>
        <v>0</v>
      </c>
      <c r="BA50" s="74">
        <f>IF(AND(ISNUMBER('Emissions (start here)'!AB50),ISNUMBER(Dispersion!$N$10)),'Emissions (start here)'!AB50*2000*453.59/8760/3600*Dispersion!$N$10,0)</f>
        <v>0</v>
      </c>
      <c r="BB50" s="74">
        <f>IF(AND(ISNUMBER('Emissions (start here)'!AB50),ISNUMBER(Dispersion!$N$11)),'Emissions (start here)'!AB50*2000*453.59/8760/3600*Dispersion!$N$11,0)</f>
        <v>0</v>
      </c>
      <c r="BC50" s="74">
        <f>IF(AND(ISNUMBER('Emissions (start here)'!AC50),ISNUMBER(Dispersion!$O$8)),'Emissions (start here)'!AC50*453.59/3600*Dispersion!$O$8,0)</f>
        <v>0</v>
      </c>
      <c r="BD50" s="74">
        <f>IF(AND(ISNUMBER('Emissions (start here)'!AC50),ISNUMBER(Dispersion!$O$9)),'Emissions (start here)'!AC50*453.59/3600*Dispersion!$O$9,0)</f>
        <v>0</v>
      </c>
      <c r="BE50" s="74">
        <f>IF(AND(ISNUMBER('Emissions (start here)'!AD50),ISNUMBER(Dispersion!$O$10)),'Emissions (start here)'!AD50*2000*453.59/8760/3600*Dispersion!$O$10,0)</f>
        <v>0</v>
      </c>
      <c r="BF50" s="74">
        <f>IF(AND(ISNUMBER('Emissions (start here)'!AD50),ISNUMBER(Dispersion!$O$11)),'Emissions (start here)'!AD50*2000*453.59/8760/3600*Dispersion!$O$11,0)</f>
        <v>0</v>
      </c>
      <c r="BG50" s="74">
        <f>IF(AND(ISNUMBER('Emissions (start here)'!AE50),ISNUMBER(Dispersion!$P$8)),'Emissions (start here)'!AE50*453.59/3600*Dispersion!$P$8,0)</f>
        <v>0</v>
      </c>
      <c r="BH50" s="74">
        <f>IF(AND(ISNUMBER('Emissions (start here)'!AE50),ISNUMBER(Dispersion!$P$9)),'Emissions (start here)'!AE50*453.59/3600*Dispersion!$P$9,0)</f>
        <v>0</v>
      </c>
      <c r="BI50" s="74">
        <f>IF(AND(ISNUMBER('Emissions (start here)'!AF50),ISNUMBER(Dispersion!$P$10)),'Emissions (start here)'!AF50*2000*453.59/8760/3600*Dispersion!$P$10,0)</f>
        <v>0</v>
      </c>
      <c r="BJ50" s="74">
        <f>IF(AND(ISNUMBER('Emissions (start here)'!AF50),ISNUMBER(Dispersion!$P$11)),'Emissions (start here)'!AF50*2000*453.59/8760/3600*Dispersion!$P$11,0)</f>
        <v>0</v>
      </c>
      <c r="BK50" s="74">
        <f>IF(AND(ISNUMBER('Emissions (start here)'!AG50),ISNUMBER(Dispersion!$Q$8)),'Emissions (start here)'!AG50*453.59/3600*Dispersion!$Q$8,0)</f>
        <v>0</v>
      </c>
      <c r="BL50" s="74">
        <f>IF(AND(ISNUMBER('Emissions (start here)'!AG50),ISNUMBER(Dispersion!$Q$9)),'Emissions (start here)'!AG50*453.59/3600*Dispersion!$Q$9,0)</f>
        <v>0</v>
      </c>
      <c r="BM50" s="74">
        <f>IF(AND(ISNUMBER('Emissions (start here)'!AH50),ISNUMBER(Dispersion!$Q$10)),'Emissions (start here)'!AH50*2000*453.59/8760/3600*Dispersion!$Q$10,0)</f>
        <v>0</v>
      </c>
      <c r="BN50" s="74">
        <f>IF(AND(ISNUMBER('Emissions (start here)'!AH50),ISNUMBER(Dispersion!$Q$11)),'Emissions (start here)'!AH50*2000*453.59/8760/3600*Dispersion!$Q$11,0)</f>
        <v>0</v>
      </c>
      <c r="BO50" s="74">
        <f>IF(AND(ISNUMBER('Emissions (start here)'!AI50),ISNUMBER(Dispersion!$R$8)),'Emissions (start here)'!AI50*453.59/3600*Dispersion!$R$8,0)</f>
        <v>0</v>
      </c>
      <c r="BP50" s="74">
        <f>IF(AND(ISNUMBER('Emissions (start here)'!AI50),ISNUMBER(Dispersion!$R$9)),'Emissions (start here)'!AI50*453.59/3600*Dispersion!$R$9,0)</f>
        <v>0</v>
      </c>
      <c r="BQ50" s="74">
        <f>IF(AND(ISNUMBER('Emissions (start here)'!AJ50),ISNUMBER(Dispersion!$R$10)),'Emissions (start here)'!AJ50*2000*453.59/8760/3600*Dispersion!$R$10,0)</f>
        <v>0</v>
      </c>
      <c r="BR50" s="74">
        <f>IF(AND(ISNUMBER('Emissions (start here)'!AJ50),ISNUMBER(Dispersion!$R$11)),'Emissions (start here)'!AJ50*2000*453.59/8760/3600*Dispersion!$R$11,0)</f>
        <v>0</v>
      </c>
      <c r="BS50" s="74">
        <f>IF(AND(ISNUMBER('Emissions (start here)'!AK50),ISNUMBER(Dispersion!$S$8)),'Emissions (start here)'!AK50*453.59/3600*Dispersion!$S$8,0)</f>
        <v>0</v>
      </c>
      <c r="BT50" s="74">
        <f>IF(AND(ISNUMBER('Emissions (start here)'!AK50),ISNUMBER(Dispersion!$S$9)),'Emissions (start here)'!AK50*453.59/3600*Dispersion!$S$9,0)</f>
        <v>0</v>
      </c>
      <c r="BU50" s="74">
        <f>IF(AND(ISNUMBER('Emissions (start here)'!AL50),ISNUMBER(Dispersion!$S$10)),'Emissions (start here)'!AL50*2000*453.59/8760/3600*Dispersion!$S$10,0)</f>
        <v>0</v>
      </c>
      <c r="BV50" s="74">
        <f>IF(AND(ISNUMBER('Emissions (start here)'!AL50),ISNUMBER(Dispersion!$S$11)),'Emissions (start here)'!AL50*2000*453.59/8760/3600*Dispersion!$S$11,0)</f>
        <v>0</v>
      </c>
      <c r="BW50" s="74">
        <f>IF(AND(ISNUMBER('Emissions (start here)'!AM50),ISNUMBER(Dispersion!$T$8)),'Emissions (start here)'!AM50*453.59/3600*Dispersion!$T$8,0)</f>
        <v>0</v>
      </c>
      <c r="BX50" s="74">
        <f>IF(AND(ISNUMBER('Emissions (start here)'!AM50),ISNUMBER(Dispersion!$T$9)),'Emissions (start here)'!AM50*453.59/3600*Dispersion!$T$9,0)</f>
        <v>0</v>
      </c>
      <c r="BY50" s="74">
        <f>IF(AND(ISNUMBER('Emissions (start here)'!AN50),ISNUMBER(Dispersion!$T$10)),'Emissions (start here)'!AN50*2000*453.59/8760/3600*Dispersion!$T$10,0)</f>
        <v>0</v>
      </c>
      <c r="BZ50" s="74">
        <f>IF(AND(ISNUMBER('Emissions (start here)'!AN50),ISNUMBER(Dispersion!$T$11)),'Emissions (start here)'!AN50*2000*453.59/8760/3600*Dispersion!$T$11,0)</f>
        <v>0</v>
      </c>
      <c r="CA50" s="74">
        <f>IF(AND(ISNUMBER('Emissions (start here)'!AO50),ISNUMBER(Dispersion!$U$8)),'Emissions (start here)'!AO50*453.59/3600*Dispersion!$U$8,0)</f>
        <v>0</v>
      </c>
      <c r="CB50" s="74">
        <f>IF(AND(ISNUMBER('Emissions (start here)'!AO50),ISNUMBER(Dispersion!$U$9)),'Emissions (start here)'!AO50*453.59/3600*Dispersion!$U$9,0)</f>
        <v>0</v>
      </c>
      <c r="CC50" s="74">
        <f>IF(AND(ISNUMBER('Emissions (start here)'!AP50),ISNUMBER(Dispersion!$U$10)),'Emissions (start here)'!AP50*2000*453.59/8760/3600*Dispersion!$U$10,0)</f>
        <v>0</v>
      </c>
      <c r="CD50" s="74">
        <f>IF(AND(ISNUMBER('Emissions (start here)'!AP50),ISNUMBER(Dispersion!$U$11)),'Emissions (start here)'!AP50*2000*453.59/8760/3600*Dispersion!$U$11,0)</f>
        <v>0</v>
      </c>
      <c r="CE50" s="74">
        <f>IF(AND(ISNUMBER('Emissions (start here)'!AQ50),ISNUMBER(Dispersion!$V$8)),'Emissions (start here)'!AQ50*453.59/3600*Dispersion!$V$8,0)</f>
        <v>0</v>
      </c>
      <c r="CF50" s="74">
        <f>IF(AND(ISNUMBER('Emissions (start here)'!AQ50),ISNUMBER(Dispersion!$V$9)),'Emissions (start here)'!AQ50*453.59/3600*Dispersion!$V$9,0)</f>
        <v>0</v>
      </c>
      <c r="CG50" s="74">
        <f>IF(AND(ISNUMBER('Emissions (start here)'!AR50),ISNUMBER(Dispersion!$V$10)),'Emissions (start here)'!AR50*2000*453.59/8760/3600*Dispersion!$V$10,0)</f>
        <v>0</v>
      </c>
      <c r="CH50" s="74">
        <f>IF(AND(ISNUMBER('Emissions (start here)'!AR50),ISNUMBER(Dispersion!$V$11)),'Emissions (start here)'!AR50*2000*453.59/8760/3600*Dispersion!$V$11,0)</f>
        <v>0</v>
      </c>
      <c r="CI50" s="74">
        <f>IF(AND(ISNUMBER('Emissions (start here)'!AS50),ISNUMBER(Dispersion!$W$8)),'Emissions (start here)'!AS50*453.59/3600*Dispersion!$W$8,0)</f>
        <v>0</v>
      </c>
      <c r="CJ50" s="74">
        <f>IF(AND(ISNUMBER('Emissions (start here)'!AS50),ISNUMBER(Dispersion!$W$9)),'Emissions (start here)'!AS50*453.59/3600*Dispersion!$W$9,0)</f>
        <v>0</v>
      </c>
      <c r="CK50" s="74">
        <f>IF(AND(ISNUMBER('Emissions (start here)'!AT50),ISNUMBER(Dispersion!$W$10)),'Emissions (start here)'!AT50*2000*453.59/8760/3600*Dispersion!$W$10,0)</f>
        <v>0</v>
      </c>
      <c r="CL50" s="74">
        <f>IF(AND(ISNUMBER('Emissions (start here)'!AT50),ISNUMBER(Dispersion!$W$11)),'Emissions (start here)'!AT50*2000*453.59/8760/3600*Dispersion!$W$11,0)</f>
        <v>0</v>
      </c>
      <c r="CM50" s="74">
        <f>IF(AND(ISNUMBER('Emissions (start here)'!AU50),ISNUMBER(Dispersion!$X$8)),'Emissions (start here)'!AU50*453.59/3600*Dispersion!$X$8,0)</f>
        <v>0</v>
      </c>
      <c r="CN50" s="74">
        <f>IF(AND(ISNUMBER('Emissions (start here)'!AU50),ISNUMBER(Dispersion!$X$9)),'Emissions (start here)'!AU50*453.59/3600*Dispersion!$X$9,0)</f>
        <v>0</v>
      </c>
      <c r="CO50" s="74">
        <f>IF(AND(ISNUMBER('Emissions (start here)'!AV50),ISNUMBER(Dispersion!$X$10)),'Emissions (start here)'!AV50*2000*453.59/8760/3600*Dispersion!$X$10,0)</f>
        <v>0</v>
      </c>
      <c r="CP50" s="74">
        <f>IF(AND(ISNUMBER('Emissions (start here)'!AV50),ISNUMBER(Dispersion!$X$11)),'Emissions (start here)'!AV50*2000*453.59/8760/3600*Dispersion!$X$11,0)</f>
        <v>0</v>
      </c>
      <c r="CQ50" s="74">
        <f>IF(AND(ISNUMBER('Emissions (start here)'!AW50),ISNUMBER(Dispersion!$Y$8)),'Emissions (start here)'!AW50*453.59/3600*Dispersion!$Y$8,0)</f>
        <v>0</v>
      </c>
      <c r="CR50" s="74">
        <f>IF(AND(ISNUMBER('Emissions (start here)'!AW50),ISNUMBER(Dispersion!$Y$9)),'Emissions (start here)'!AW50*453.59/3600*Dispersion!$Y$9,0)</f>
        <v>0</v>
      </c>
      <c r="CS50" s="74">
        <f>IF(AND(ISNUMBER('Emissions (start here)'!AX50),ISNUMBER(Dispersion!$Y$10)),'Emissions (start here)'!AX50*2000*453.59/8760/3600*Dispersion!$Y$10,0)</f>
        <v>0</v>
      </c>
      <c r="CT50" s="74">
        <f>IF(AND(ISNUMBER('Emissions (start here)'!AX50),ISNUMBER(Dispersion!$Y$11)),'Emissions (start here)'!AX50*2000*453.59/8760/3600*Dispersion!$Y$11,0)</f>
        <v>0</v>
      </c>
      <c r="CU50" s="74">
        <f>IF(AND(ISNUMBER('Emissions (start here)'!AY50),ISNUMBER(Dispersion!$Z$8)),'Emissions (start here)'!AY50*453.59/3600*Dispersion!$Z$8,0)</f>
        <v>0</v>
      </c>
      <c r="CV50" s="74">
        <f>IF(AND(ISNUMBER('Emissions (start here)'!AY50),ISNUMBER(Dispersion!$Z$9)),'Emissions (start here)'!AY50*453.59/3600*Dispersion!$Z$9,0)</f>
        <v>0</v>
      </c>
      <c r="CW50" s="74">
        <f>IF(AND(ISNUMBER('Emissions (start here)'!AZ50),ISNUMBER(Dispersion!$Z$10)),'Emissions (start here)'!AZ50*2000*453.59/8760/3600*Dispersion!$Z$10,0)</f>
        <v>0</v>
      </c>
      <c r="CX50" s="74">
        <f>IF(AND(ISNUMBER('Emissions (start here)'!AZ50),ISNUMBER(Dispersion!$Z$11)),'Emissions (start here)'!AZ50*2000*453.59/8760/3600*Dispersion!$Z$11,0)</f>
        <v>0</v>
      </c>
      <c r="CY50" s="74">
        <f>IF(AND(ISNUMBER('Emissions (start here)'!BA50),ISNUMBER(Dispersion!$AA$8)),'Emissions (start here)'!BA50*453.59/3600*Dispersion!$AA$8,0)</f>
        <v>0</v>
      </c>
      <c r="CZ50" s="74">
        <f>IF(AND(ISNUMBER('Emissions (start here)'!BA50),ISNUMBER(Dispersion!$AA$9)),'Emissions (start here)'!BA50*453.59/3600*Dispersion!$AA$9,0)</f>
        <v>0</v>
      </c>
      <c r="DA50" s="74">
        <f>IF(AND(ISNUMBER('Emissions (start here)'!BB50),ISNUMBER(Dispersion!$AA$10)),'Emissions (start here)'!BB50*2000*453.59/8760/3600*Dispersion!$AA$10,0)</f>
        <v>0</v>
      </c>
      <c r="DB50" s="74">
        <f>IF(AND(ISNUMBER('Emissions (start here)'!BB50),ISNUMBER(Dispersion!$AA$11)),'Emissions (start here)'!BB50*2000*453.59/8760/3600*Dispersion!$AA$11,0)</f>
        <v>0</v>
      </c>
      <c r="DC50" s="74">
        <f>IF(AND(ISNUMBER('Emissions (start here)'!BC50),ISNUMBER(Dispersion!$AB$8)),'Emissions (start here)'!BC50*453.59/3600*Dispersion!$AB$8,0)</f>
        <v>0</v>
      </c>
      <c r="DD50" s="74">
        <f>IF(AND(ISNUMBER('Emissions (start here)'!BC50),ISNUMBER(Dispersion!$AB$9)),'Emissions (start here)'!BC50*453.59/3600*Dispersion!$AB$9,0)</f>
        <v>0</v>
      </c>
      <c r="DE50" s="74">
        <f>IF(AND(ISNUMBER('Emissions (start here)'!BD50),ISNUMBER(Dispersion!$AB$10)),'Emissions (start here)'!BD50*2000*453.59/8760/3600*Dispersion!$AB$10,0)</f>
        <v>0</v>
      </c>
      <c r="DF50" s="74">
        <f>IF(AND(ISNUMBER('Emissions (start here)'!BD50),ISNUMBER(Dispersion!$AB$11)),'Emissions (start here)'!BD50*2000*453.59/8760/3600*Dispersion!$AB$11,0)</f>
        <v>0</v>
      </c>
      <c r="DG50" s="74">
        <f>IF(AND(ISNUMBER('Emissions (start here)'!BE50),ISNUMBER(Dispersion!$AC$8)),'Emissions (start here)'!BE50*453.59/3600*Dispersion!$AC$8,0)</f>
        <v>0</v>
      </c>
      <c r="DH50" s="74">
        <f>IF(AND(ISNUMBER('Emissions (start here)'!BE50),ISNUMBER(Dispersion!$AC$9)),'Emissions (start here)'!BE50*453.59/3600*Dispersion!$AC$9,0)</f>
        <v>0</v>
      </c>
      <c r="DI50" s="74">
        <f>IF(AND(ISNUMBER('Emissions (start here)'!BF50),ISNUMBER(Dispersion!$AC$10)),'Emissions (start here)'!BF50*2000*453.59/8760/3600*Dispersion!$AC$10,0)</f>
        <v>0</v>
      </c>
      <c r="DJ50" s="74">
        <f>IF(AND(ISNUMBER('Emissions (start here)'!BF50),ISNUMBER(Dispersion!$AC$11)),'Emissions (start here)'!BF50*2000*453.59/8760/3600*Dispersion!$AC$11,0)</f>
        <v>0</v>
      </c>
      <c r="DK50" s="74">
        <f>IF(AND(ISNUMBER('Emissions (start here)'!BG50),ISNUMBER(Dispersion!$AD$8)),'Emissions (start here)'!BG50*453.59/3600*Dispersion!$AD$8,0)</f>
        <v>0</v>
      </c>
      <c r="DL50" s="74">
        <f>IF(AND(ISNUMBER('Emissions (start here)'!BG50),ISNUMBER(Dispersion!$AD$9)),'Emissions (start here)'!BG50*453.59/3600*Dispersion!$AD$9,0)</f>
        <v>0</v>
      </c>
      <c r="DM50" s="74">
        <f>IF(AND(ISNUMBER('Emissions (start here)'!BH50),ISNUMBER(Dispersion!$AD$10)),'Emissions (start here)'!BH50*2000*453.59/8760/3600*Dispersion!$AD$10,0)</f>
        <v>0</v>
      </c>
      <c r="DN50" s="74">
        <f>IF(AND(ISNUMBER('Emissions (start here)'!BH50),ISNUMBER(Dispersion!$AD$11)),'Emissions (start here)'!BH50*2000*453.59/8760/3600*Dispersion!$AD$11,0)</f>
        <v>0</v>
      </c>
      <c r="DO50" s="74">
        <f>IF(AND(ISNUMBER('Emissions (start here)'!BI50),ISNUMBER(Dispersion!$AE$8)),'Emissions (start here)'!BI50*453.59/3600*Dispersion!$AE$8,0)</f>
        <v>0</v>
      </c>
      <c r="DP50" s="74">
        <f>IF(AND(ISNUMBER('Emissions (start here)'!BI50),ISNUMBER(Dispersion!$AE$9)),'Emissions (start here)'!BI50*453.59/3600*Dispersion!$AE$9,0)</f>
        <v>0</v>
      </c>
      <c r="DQ50" s="74">
        <f>IF(AND(ISNUMBER('Emissions (start here)'!BJ50),ISNUMBER(Dispersion!$AE$10)),'Emissions (start here)'!BJ50*2000*453.59/8760/3600*Dispersion!$AE$10,0)</f>
        <v>0</v>
      </c>
      <c r="DR50" s="74">
        <f>IF(AND(ISNUMBER('Emissions (start here)'!BJ50),ISNUMBER(Dispersion!$AE$11)),'Emissions (start here)'!BJ50*2000*453.59/8760/3600*Dispersion!$AE$11,0)</f>
        <v>0</v>
      </c>
      <c r="DS50" s="74">
        <f>IF(AND(ISNUMBER('Emissions (start here)'!BK50),ISNUMBER(Dispersion!$AF$8)),'Emissions (start here)'!BK50*453.59/3600*Dispersion!$AF$8,0)</f>
        <v>0</v>
      </c>
      <c r="DT50" s="74">
        <f>IF(AND(ISNUMBER('Emissions (start here)'!BK50),ISNUMBER(Dispersion!$AF$9)),'Emissions (start here)'!BK50*453.59/3600*Dispersion!$AF$9,0)</f>
        <v>0</v>
      </c>
      <c r="DU50" s="74">
        <f>IF(AND(ISNUMBER('Emissions (start here)'!BL50),ISNUMBER(Dispersion!$AF$10)),'Emissions (start here)'!BL50*2000*453.59/8760/3600*Dispersion!$AF$10,0)</f>
        <v>0</v>
      </c>
      <c r="DV50" s="74">
        <f>IF(AND(ISNUMBER('Emissions (start here)'!BL50),ISNUMBER(Dispersion!$AF$11)),'Emissions (start here)'!BL50*2000*453.59/8760/3600*Dispersion!$AF$11,0)</f>
        <v>0</v>
      </c>
      <c r="DW50" s="74">
        <f>IF(AND(ISNUMBER('Emissions (start here)'!BM50),ISNUMBER(Dispersion!$AG$8)),'Emissions (start here)'!BM50*453.59/3600*Dispersion!$AG$8,0)</f>
        <v>0</v>
      </c>
      <c r="DX50" s="74">
        <f>IF(AND(ISNUMBER('Emissions (start here)'!BM50),ISNUMBER(Dispersion!$AG$9)),'Emissions (start here)'!BM50*453.59/3600*Dispersion!$AG$9,0)</f>
        <v>0</v>
      </c>
      <c r="DY50" s="74">
        <f>IF(AND(ISNUMBER('Emissions (start here)'!BN50),ISNUMBER(Dispersion!$AG$10)),'Emissions (start here)'!BN50*2000*453.59/8760/3600*Dispersion!$AG$10,0)</f>
        <v>0</v>
      </c>
      <c r="DZ50" s="74">
        <f>IF(AND(ISNUMBER('Emissions (start here)'!BN50),ISNUMBER(Dispersion!$AG$11)),'Emissions (start here)'!BN50*2000*453.59/8760/3600*Dispersion!$AG$11,0)</f>
        <v>0</v>
      </c>
      <c r="EA50" s="74">
        <f>IF(AND(ISNUMBER('Emissions (start here)'!BO50),ISNUMBER(Dispersion!$AH$8)),'Emissions (start here)'!BO50*453.59/3600*Dispersion!$AH$8,0)</f>
        <v>0</v>
      </c>
      <c r="EB50" s="74">
        <f>IF(AND(ISNUMBER('Emissions (start here)'!BO50),ISNUMBER(Dispersion!$AH$9)),'Emissions (start here)'!BO50*453.59/3600*Dispersion!$AH$9,0)</f>
        <v>0</v>
      </c>
      <c r="EC50" s="74">
        <f>IF(AND(ISNUMBER('Emissions (start here)'!BP50),ISNUMBER(Dispersion!$AH$10)),'Emissions (start here)'!BP50*2000*453.59/8760/3600*Dispersion!$AH$10,0)</f>
        <v>0</v>
      </c>
      <c r="ED50" s="74">
        <f>IF(AND(ISNUMBER('Emissions (start here)'!BP50),ISNUMBER(Dispersion!$AH$11)),'Emissions (start here)'!BP50*2000*453.59/8760/3600*Dispersion!$AH$11,0)</f>
        <v>0</v>
      </c>
      <c r="EE50" s="74">
        <f>IF(AND(ISNUMBER('Emissions (start here)'!BQ50),ISNUMBER(Dispersion!$AI$8)),'Emissions (start here)'!BQ50*453.59/3600*Dispersion!$AI$8,0)</f>
        <v>0</v>
      </c>
      <c r="EF50" s="74">
        <f>IF(AND(ISNUMBER('Emissions (start here)'!BQ50),ISNUMBER(Dispersion!$AI$9)),'Emissions (start here)'!BQ50*453.59/3600*Dispersion!$AI$9,0)</f>
        <v>0</v>
      </c>
      <c r="EG50" s="74">
        <f>IF(AND(ISNUMBER('Emissions (start here)'!BR50),ISNUMBER(Dispersion!$AI$10)),'Emissions (start here)'!BR50*2000*453.59/8760/3600*Dispersion!$AI$10,0)</f>
        <v>0</v>
      </c>
      <c r="EH50" s="74">
        <f>IF(AND(ISNUMBER('Emissions (start here)'!BR50),ISNUMBER(Dispersion!$AI$11)),'Emissions (start here)'!BR50*2000*453.59/8760/3600*Dispersion!$AI$11,0)</f>
        <v>0</v>
      </c>
      <c r="EI50" s="74">
        <f>IF(AND(ISNUMBER('Emissions (start here)'!BS50),ISNUMBER(Dispersion!$AJ$8)),'Emissions (start here)'!BS50*453.59/3600*Dispersion!$AJ$8,0)</f>
        <v>0</v>
      </c>
      <c r="EJ50" s="74">
        <f>IF(AND(ISNUMBER('Emissions (start here)'!BS50),ISNUMBER(Dispersion!$AJ$9)),'Emissions (start here)'!BS50*453.59/3600*Dispersion!$AJ$9,0)</f>
        <v>0</v>
      </c>
      <c r="EK50" s="74">
        <f>IF(AND(ISNUMBER('Emissions (start here)'!BT50),ISNUMBER(Dispersion!$AJ$10)),'Emissions (start here)'!BT50*2000*453.59/8760/3600*Dispersion!$AJ$10,0)</f>
        <v>0</v>
      </c>
      <c r="EL50" s="74">
        <f>IF(AND(ISNUMBER('Emissions (start here)'!BT50),ISNUMBER(Dispersion!$AJ$11)),'Emissions (start here)'!BT50*2000*453.59/8760/3600*Dispersion!$AJ$11,0)</f>
        <v>0</v>
      </c>
      <c r="EM50" s="74">
        <f>IF(AND(ISNUMBER('Emissions (start here)'!BU50),ISNUMBER(Dispersion!$AK$8)),'Emissions (start here)'!BU50*453.59/3600*Dispersion!$AK$8,0)</f>
        <v>0</v>
      </c>
      <c r="EN50" s="74">
        <f>IF(AND(ISNUMBER('Emissions (start here)'!BU50),ISNUMBER(Dispersion!$AK$9)),'Emissions (start here)'!BU50*453.59/3600*Dispersion!$AK$9,0)</f>
        <v>0</v>
      </c>
      <c r="EO50" s="74">
        <f>IF(AND(ISNUMBER('Emissions (start here)'!BV50),ISNUMBER(Dispersion!$AK$10)),'Emissions (start here)'!BV50*2000*453.59/8760/3600*Dispersion!$AK$10,0)</f>
        <v>0</v>
      </c>
      <c r="EP50" s="74">
        <f>IF(AND(ISNUMBER('Emissions (start here)'!BV50),ISNUMBER(Dispersion!$AK$11)),'Emissions (start here)'!BV50*2000*453.59/8760/3600*Dispersion!$AK$11,0)</f>
        <v>0</v>
      </c>
      <c r="EQ50" s="74">
        <f>IF(AND(ISNUMBER('Emissions (start here)'!BW50),ISNUMBER(Dispersion!$AL$8)),'Emissions (start here)'!BW50*453.59/3600*Dispersion!$AL$8,0)</f>
        <v>0</v>
      </c>
      <c r="ER50" s="74">
        <f>IF(AND(ISNUMBER('Emissions (start here)'!BW50),ISNUMBER(Dispersion!$AL$9)),'Emissions (start here)'!BW50*453.59/3600*Dispersion!$AL$9,0)</f>
        <v>0</v>
      </c>
      <c r="ES50" s="74">
        <f>IF(AND(ISNUMBER('Emissions (start here)'!BX50),ISNUMBER(Dispersion!$AL$10)),'Emissions (start here)'!BX50*2000*453.59/8760/3600*Dispersion!$AL$10,0)</f>
        <v>0</v>
      </c>
      <c r="ET50" s="74">
        <f>IF(AND(ISNUMBER('Emissions (start here)'!BX50),ISNUMBER(Dispersion!$AL$11)),'Emissions (start here)'!BX50*2000*453.59/8760/3600*Dispersion!$AL$11,0)</f>
        <v>0</v>
      </c>
      <c r="EU50" s="74">
        <f>IF(AND(ISNUMBER('Emissions (start here)'!BY50),ISNUMBER(Dispersion!$AM$8)),'Emissions (start here)'!BY50*453.59/3600*Dispersion!$AM$8,0)</f>
        <v>0</v>
      </c>
      <c r="EV50" s="74">
        <f>IF(AND(ISNUMBER('Emissions (start here)'!BY50),ISNUMBER(Dispersion!$AM$9)),'Emissions (start here)'!BY50*453.59/3600*Dispersion!$AM$9,0)</f>
        <v>0</v>
      </c>
      <c r="EW50" s="74">
        <f>IF(AND(ISNUMBER('Emissions (start here)'!BZ50),ISNUMBER(Dispersion!$AM$10)),'Emissions (start here)'!BZ50*2000*453.59/8760/3600*Dispersion!$AM$10,0)</f>
        <v>0</v>
      </c>
      <c r="EX50" s="74">
        <f>IF(AND(ISNUMBER('Emissions (start here)'!BZ50),ISNUMBER(Dispersion!$AM$11)),'Emissions (start here)'!BZ50*2000*453.59/8760/3600*Dispersion!$AM$11,0)</f>
        <v>0</v>
      </c>
      <c r="EY50" s="74">
        <f>IF(AND(ISNUMBER('Emissions (start here)'!CA50),ISNUMBER(Dispersion!$AN$8)),'Emissions (start here)'!CA50*453.59/3600*Dispersion!$AN$8,0)</f>
        <v>0</v>
      </c>
      <c r="EZ50" s="74">
        <f>IF(AND(ISNUMBER('Emissions (start here)'!CA50),ISNUMBER(Dispersion!$AN$9)),'Emissions (start here)'!CA50*453.59/3600*Dispersion!$AN$9,0)</f>
        <v>0</v>
      </c>
      <c r="FA50" s="74">
        <f>IF(AND(ISNUMBER('Emissions (start here)'!CB50),ISNUMBER(Dispersion!$AN$10)),'Emissions (start here)'!CB50*2000*453.59/8760/3600*Dispersion!$AN$10,0)</f>
        <v>0</v>
      </c>
      <c r="FB50" s="74">
        <f>IF(AND(ISNUMBER('Emissions (start here)'!CB50),ISNUMBER(Dispersion!$AN$11)),'Emissions (start here)'!CB50*2000*453.59/8760/3600*Dispersion!$AN$11,0)</f>
        <v>0</v>
      </c>
      <c r="FC50" s="74">
        <f>IF(AND(ISNUMBER('Emissions (start here)'!CC50),ISNUMBER(Dispersion!$AO$8)),'Emissions (start here)'!CC50*453.59/3600*Dispersion!$AO$8,0)</f>
        <v>0</v>
      </c>
      <c r="FD50" s="74">
        <f>IF(AND(ISNUMBER('Emissions (start here)'!CC50),ISNUMBER(Dispersion!$AO$9)),'Emissions (start here)'!CC50*453.59/3600*Dispersion!$AO$9,0)</f>
        <v>0</v>
      </c>
      <c r="FE50" s="74">
        <f>IF(AND(ISNUMBER('Emissions (start here)'!CD50),ISNUMBER(Dispersion!$AO$10)),'Emissions (start here)'!CD50*2000*453.59/8760/3600*Dispersion!$AO$10,0)</f>
        <v>0</v>
      </c>
      <c r="FF50" s="74">
        <f>IF(AND(ISNUMBER('Emissions (start here)'!CD50),ISNUMBER(Dispersion!$AO$11)),'Emissions (start here)'!CD50*2000*453.59/8760/3600*Dispersion!$AO$11,0)</f>
        <v>0</v>
      </c>
      <c r="FG50" s="74">
        <f>IF(AND(ISNUMBER('Emissions (start here)'!CE50),ISNUMBER(Dispersion!$AP$8)),'Emissions (start here)'!CE50*453.59/3600*Dispersion!$AP$8,0)</f>
        <v>0</v>
      </c>
      <c r="FH50" s="74">
        <f>IF(AND(ISNUMBER('Emissions (start here)'!CE50),ISNUMBER(Dispersion!$AP$9)),'Emissions (start here)'!CE50*453.59/3600*Dispersion!$AP$9,0)</f>
        <v>0</v>
      </c>
      <c r="FI50" s="74">
        <f>IF(AND(ISNUMBER('Emissions (start here)'!CF50),ISNUMBER(Dispersion!$AP$10)),'Emissions (start here)'!CF50*2000*453.59/8760/3600*Dispersion!$AP$10,0)</f>
        <v>0</v>
      </c>
      <c r="FJ50" s="74">
        <f>IF(AND(ISNUMBER('Emissions (start here)'!CF50),ISNUMBER(Dispersion!$AP$11)),'Emissions (start here)'!CF50*2000*453.59/8760/3600*Dispersion!$AP$11,0)</f>
        <v>0</v>
      </c>
      <c r="FK50" s="74">
        <f>IF(AND(ISNUMBER('Emissions (start here)'!CG50),ISNUMBER(Dispersion!$AQ$8)),'Emissions (start here)'!CG50*453.59/3600*Dispersion!$AQ$8,0)</f>
        <v>0</v>
      </c>
      <c r="FL50" s="74">
        <f>IF(AND(ISNUMBER('Emissions (start here)'!CG50),ISNUMBER(Dispersion!$AQ$9)),'Emissions (start here)'!CG50*453.59/3600*Dispersion!$AQ$9,0)</f>
        <v>0</v>
      </c>
      <c r="FM50" s="74">
        <f>IF(AND(ISNUMBER('Emissions (start here)'!CH50),ISNUMBER(Dispersion!$AQ$10)),'Emissions (start here)'!CH50*2000*453.59/8760/3600*Dispersion!$AQ$10,0)</f>
        <v>0</v>
      </c>
      <c r="FN50" s="74">
        <f>IF(AND(ISNUMBER('Emissions (start here)'!CH50),ISNUMBER(Dispersion!$AQ$11)),'Emissions (start here)'!CH50*2000*453.59/8760/3600*Dispersion!$AQ$11,0)</f>
        <v>0</v>
      </c>
      <c r="FO50" s="74">
        <f>IF(AND(ISNUMBER('Emissions (start here)'!CI50),ISNUMBER(Dispersion!$AR$8)),'Emissions (start here)'!CI50*453.59/3600*Dispersion!$AR$8,0)</f>
        <v>0</v>
      </c>
      <c r="FP50" s="74">
        <f>IF(AND(ISNUMBER('Emissions (start here)'!CI50),ISNUMBER(Dispersion!$AR$9)),'Emissions (start here)'!CI50*453.59/3600*Dispersion!$AR$9,0)</f>
        <v>0</v>
      </c>
      <c r="FQ50" s="74">
        <f>IF(AND(ISNUMBER('Emissions (start here)'!CJ50),ISNUMBER(Dispersion!$AR$10)),'Emissions (start here)'!CJ50*2000*453.59/8760/3600*Dispersion!$AR$10,0)</f>
        <v>0</v>
      </c>
      <c r="FR50" s="74">
        <f>IF(AND(ISNUMBER('Emissions (start here)'!CJ50),ISNUMBER(Dispersion!$AR$11)),'Emissions (start here)'!CJ50*2000*453.59/8760/3600*Dispersion!$AR$11,0)</f>
        <v>0</v>
      </c>
      <c r="FS50" s="74">
        <f>IF(AND(ISNUMBER('Emissions (start here)'!CK50),ISNUMBER(Dispersion!$AS$8)),'Emissions (start here)'!CK50*453.59/3600*Dispersion!$AS$8,0)</f>
        <v>0</v>
      </c>
      <c r="FT50" s="74">
        <f>IF(AND(ISNUMBER('Emissions (start here)'!CK50),ISNUMBER(Dispersion!$AS$9)),'Emissions (start here)'!CK50*453.59/3600*Dispersion!$AS$9,0)</f>
        <v>0</v>
      </c>
      <c r="FU50" s="74">
        <f>IF(AND(ISNUMBER('Emissions (start here)'!CL50),ISNUMBER(Dispersion!$AS$10)),'Emissions (start here)'!CL50*2000*453.59/8760/3600*Dispersion!$AS$10,0)</f>
        <v>0</v>
      </c>
      <c r="FV50" s="74">
        <f>IF(AND(ISNUMBER('Emissions (start here)'!CL50),ISNUMBER(Dispersion!$AS$11)),'Emissions (start here)'!CL50*2000*453.59/8760/3600*Dispersion!$AS$11,0)</f>
        <v>0</v>
      </c>
      <c r="FW50" s="74">
        <f>IF(AND(ISNUMBER('Emissions (start here)'!CM50),ISNUMBER(Dispersion!$AT$8)),'Emissions (start here)'!CM50*453.59/3600*Dispersion!$AT$8,0)</f>
        <v>0</v>
      </c>
      <c r="FX50" s="74">
        <f>IF(AND(ISNUMBER('Emissions (start here)'!CM50),ISNUMBER(Dispersion!$AT$9)),'Emissions (start here)'!CM50*453.59/3600*Dispersion!$AT$9,0)</f>
        <v>0</v>
      </c>
      <c r="FY50" s="74">
        <f>IF(AND(ISNUMBER('Emissions (start here)'!CN50),ISNUMBER(Dispersion!$AT$10)),'Emissions (start here)'!CN50*2000*453.59/8760/3600*Dispersion!$AT$10,0)</f>
        <v>0</v>
      </c>
      <c r="FZ50" s="74">
        <f>IF(AND(ISNUMBER('Emissions (start here)'!CN50),ISNUMBER(Dispersion!$AT$11)),'Emissions (start here)'!CN50*2000*453.59/8760/3600*Dispersion!$AT$11,0)</f>
        <v>0</v>
      </c>
      <c r="GA50" s="74">
        <f>IF(AND(ISNUMBER('Emissions (start here)'!CO50),ISNUMBER(Dispersion!$AU$8)),'Emissions (start here)'!CO50*453.59/3600*Dispersion!$AU$8,0)</f>
        <v>0</v>
      </c>
      <c r="GB50" s="74">
        <f>IF(AND(ISNUMBER('Emissions (start here)'!CO50),ISNUMBER(Dispersion!$AU$9)),'Emissions (start here)'!CO50*453.59/3600*Dispersion!$AU$9,0)</f>
        <v>0</v>
      </c>
      <c r="GC50" s="74">
        <f>IF(AND(ISNUMBER('Emissions (start here)'!CP50),ISNUMBER(Dispersion!$AU$10)),'Emissions (start here)'!CP50*2000*453.59/8760/3600*Dispersion!$AU$10,0)</f>
        <v>0</v>
      </c>
      <c r="GD50" s="74">
        <f>IF(AND(ISNUMBER('Emissions (start here)'!CP50),ISNUMBER(Dispersion!$AU$11)),'Emissions (start here)'!CP50*2000*453.59/8760/3600*Dispersion!$AU$11,0)</f>
        <v>0</v>
      </c>
      <c r="GE50" s="74">
        <f>IF(AND(ISNUMBER('Emissions (start here)'!CQ50),ISNUMBER(Dispersion!$AV$8)),'Emissions (start here)'!CQ50*453.59/3600*Dispersion!$AV$8,0)</f>
        <v>0</v>
      </c>
      <c r="GF50" s="74">
        <f>IF(AND(ISNUMBER('Emissions (start here)'!CQ50),ISNUMBER(Dispersion!$AV$9)),'Emissions (start here)'!CQ50*453.59/3600*Dispersion!$AV$9,0)</f>
        <v>0</v>
      </c>
      <c r="GG50" s="74">
        <f>IF(AND(ISNUMBER('Emissions (start here)'!CR50),ISNUMBER(Dispersion!$AV$10)),'Emissions (start here)'!CR50*2000*453.59/8760/3600*Dispersion!$AV$10,0)</f>
        <v>0</v>
      </c>
      <c r="GH50" s="74">
        <f>IF(AND(ISNUMBER('Emissions (start here)'!CR50),ISNUMBER(Dispersion!$AV$11)),'Emissions (start here)'!CR50*2000*453.59/8760/3600*Dispersion!$AV$11,0)</f>
        <v>0</v>
      </c>
      <c r="GI50" s="74">
        <f>IF(AND(ISNUMBER('Emissions (start here)'!CS50),ISNUMBER(Dispersion!$AW$8)),'Emissions (start here)'!CS50*453.59/3600*Dispersion!$AW$8,0)</f>
        <v>0</v>
      </c>
      <c r="GJ50" s="74">
        <f>IF(AND(ISNUMBER('Emissions (start here)'!CS50),ISNUMBER(Dispersion!$AW$9)),'Emissions (start here)'!CS50*453.59/3600*Dispersion!$AW$9,0)</f>
        <v>0</v>
      </c>
      <c r="GK50" s="74">
        <f>IF(AND(ISNUMBER('Emissions (start here)'!CT50),ISNUMBER(Dispersion!$AW$10)),'Emissions (start here)'!CT50*2000*453.59/8760/3600*Dispersion!$AW$10,0)</f>
        <v>0</v>
      </c>
      <c r="GL50" s="74">
        <f>IF(AND(ISNUMBER('Emissions (start here)'!CT50),ISNUMBER(Dispersion!$AW$11)),'Emissions (start here)'!CT50*2000*453.59/8760/3600*Dispersion!$AW$11,0)</f>
        <v>0</v>
      </c>
      <c r="GM50" s="74">
        <f>IF(AND(ISNUMBER('Emissions (start here)'!CU50),ISNUMBER(Dispersion!$AX$8)),'Emissions (start here)'!CU50*453.59/3600*Dispersion!$AX$8,0)</f>
        <v>0</v>
      </c>
      <c r="GN50" s="74">
        <f>IF(AND(ISNUMBER('Emissions (start here)'!CU50),ISNUMBER(Dispersion!$AX$9)),'Emissions (start here)'!CU50*453.59/3600*Dispersion!$AX$9,0)</f>
        <v>0</v>
      </c>
      <c r="GO50" s="74">
        <f>IF(AND(ISNUMBER('Emissions (start here)'!CV50),ISNUMBER(Dispersion!$AX$10)),'Emissions (start here)'!CV50*2000*453.59/8760/3600*Dispersion!$AX$10,0)</f>
        <v>0</v>
      </c>
      <c r="GP50" s="74">
        <f>IF(AND(ISNUMBER('Emissions (start here)'!CV50),ISNUMBER(Dispersion!$AX$11)),'Emissions (start here)'!CV50*2000*453.59/8760/3600*Dispersion!$AX$11,0)</f>
        <v>0</v>
      </c>
      <c r="GQ50" s="74">
        <f>IF(AND(ISNUMBER('Emissions (start here)'!CW50),ISNUMBER(Dispersion!$AY$8)),'Emissions (start here)'!CW50*453.59/3600*Dispersion!$AY$8,0)</f>
        <v>0</v>
      </c>
      <c r="GR50" s="74">
        <f>IF(AND(ISNUMBER('Emissions (start here)'!CW50),ISNUMBER(Dispersion!$AY$9)),'Emissions (start here)'!CW50*453.59/3600*Dispersion!$AY$9,0)</f>
        <v>0</v>
      </c>
      <c r="GS50" s="74">
        <f>IF(AND(ISNUMBER('Emissions (start here)'!CX50),ISNUMBER(Dispersion!$AY$10)),'Emissions (start here)'!CX50*2000*453.59/8760/3600*Dispersion!$AY$10,0)</f>
        <v>0</v>
      </c>
      <c r="GT50" s="74">
        <f>IF(AND(ISNUMBER('Emissions (start here)'!CX50),ISNUMBER(Dispersion!$AY$11)),'Emissions (start here)'!CX50*2000*453.59/8760/3600*Dispersion!$AY$11,0)</f>
        <v>0</v>
      </c>
      <c r="GU50" s="74">
        <f>IF(AND(ISNUMBER('Emissions (start here)'!CY50),ISNUMBER(Dispersion!$AZ$8)),'Emissions (start here)'!CY50*453.59/3600*Dispersion!$AZ$8,0)</f>
        <v>0</v>
      </c>
      <c r="GV50" s="74">
        <f>IF(AND(ISNUMBER('Emissions (start here)'!CY50),ISNUMBER(Dispersion!$AZ$9)),'Emissions (start here)'!CY50*453.59/3600*Dispersion!$AZ$9,0)</f>
        <v>0</v>
      </c>
      <c r="GW50" s="74">
        <f>IF(AND(ISNUMBER('Emissions (start here)'!CZ50),ISNUMBER(Dispersion!$AZ$10)),'Emissions (start here)'!CZ50*2000*453.59/8760/3600*Dispersion!$AZ$10,0)</f>
        <v>0</v>
      </c>
      <c r="GX50" s="74">
        <f>IF(AND(ISNUMBER('Emissions (start here)'!CZ50),ISNUMBER(Dispersion!$AZ$11)),'Emissions (start here)'!CZ50*2000*453.59/8760/3600*Dispersion!$AZ$11,0)</f>
        <v>0</v>
      </c>
    </row>
    <row r="51" spans="1:206" x14ac:dyDescent="0.2">
      <c r="A51" s="51" t="str">
        <f>'Tox Values'!C51</f>
        <v>56-55-3</v>
      </c>
      <c r="B51" s="94" t="str">
        <f>'Tox Values'!D51</f>
        <v>Benz[a]anthracene</v>
      </c>
      <c r="C51" s="96">
        <f t="shared" si="1"/>
        <v>0</v>
      </c>
      <c r="D51" s="74">
        <f t="shared" si="2"/>
        <v>0</v>
      </c>
      <c r="E51" s="74">
        <f t="shared" si="3"/>
        <v>0</v>
      </c>
      <c r="F51" s="99">
        <f t="shared" si="4"/>
        <v>0</v>
      </c>
      <c r="G51" s="97">
        <f>IF(AND(ISNUMBER('Emissions (start here)'!E51),ISNUMBER(Dispersion!$C$8)),'Emissions (start here)'!E51*453.59/3600*Dispersion!$C$8,0)</f>
        <v>0</v>
      </c>
      <c r="H51" s="74">
        <f>IF(AND(ISNUMBER('Emissions (start here)'!E51),ISNUMBER(Dispersion!$C$9)),'Emissions (start here)'!E51*453.59/3600*Dispersion!$C$9,0)</f>
        <v>0</v>
      </c>
      <c r="I51" s="74">
        <f>IF(AND(ISNUMBER('Emissions (start here)'!F51),ISNUMBER(Dispersion!$C$10)),'Emissions (start here)'!F51*2000*453.59/8760/3600*Dispersion!$C$10,0)</f>
        <v>0</v>
      </c>
      <c r="J51" s="74">
        <f>IF(AND(ISNUMBER('Emissions (start here)'!F51),ISNUMBER(Dispersion!$C$11)),'Emissions (start here)'!F51*2000*453.59/8760/3600*Dispersion!$C$11,0)</f>
        <v>0</v>
      </c>
      <c r="K51" s="74">
        <f>IF(AND(ISNUMBER('Emissions (start here)'!G51),ISNUMBER(Dispersion!$D$8)),'Emissions (start here)'!G51*453.59/3600*Dispersion!$D$8,0)</f>
        <v>0</v>
      </c>
      <c r="L51" s="74">
        <f>IF(AND(ISNUMBER('Emissions (start here)'!G51),ISNUMBER(Dispersion!$D$9)),'Emissions (start here)'!G51*453.59/3600*Dispersion!$D$9,0)</f>
        <v>0</v>
      </c>
      <c r="M51" s="74">
        <f>IF(AND(ISNUMBER('Emissions (start here)'!H51),ISNUMBER(Dispersion!$D$10)),'Emissions (start here)'!H51*2000*453.59/8760/3600*Dispersion!$D$10,0)</f>
        <v>0</v>
      </c>
      <c r="N51" s="74">
        <f>IF(AND(ISNUMBER('Emissions (start here)'!H51),ISNUMBER(Dispersion!$D$11)),'Emissions (start here)'!H51*2000*453.59/8760/3600*Dispersion!$D$11,0)</f>
        <v>0</v>
      </c>
      <c r="O51" s="74">
        <f>IF(AND(ISNUMBER('Emissions (start here)'!I51),ISNUMBER(Dispersion!$E$8)),'Emissions (start here)'!I51*453.59/3600*Dispersion!$E$8,0)</f>
        <v>0</v>
      </c>
      <c r="P51" s="74">
        <f>IF(AND(ISNUMBER('Emissions (start here)'!I51),ISNUMBER(Dispersion!$E$9)),'Emissions (start here)'!I51*453.59/3600*Dispersion!$E$9,0)</f>
        <v>0</v>
      </c>
      <c r="Q51" s="74">
        <f>IF(AND(ISNUMBER('Emissions (start here)'!J51),ISNUMBER(Dispersion!$E$10)),'Emissions (start here)'!J51*2000*453.59/8760/3600*Dispersion!$E$10,0)</f>
        <v>0</v>
      </c>
      <c r="R51" s="74">
        <f>IF(AND(ISNUMBER('Emissions (start here)'!J51),ISNUMBER(Dispersion!$E$11)),'Emissions (start here)'!J51*2000*453.59/8760/3600*Dispersion!$E$11,0)</f>
        <v>0</v>
      </c>
      <c r="S51" s="74">
        <f>IF(AND(ISNUMBER('Emissions (start here)'!K51),ISNUMBER(Dispersion!$F$8)),'Emissions (start here)'!K51*453.59/3600*Dispersion!$F$8,0)</f>
        <v>0</v>
      </c>
      <c r="T51" s="74">
        <f>IF(AND(ISNUMBER('Emissions (start here)'!K51),ISNUMBER(Dispersion!$F$9)),'Emissions (start here)'!K51*453.59/3600*Dispersion!$F$9,0)</f>
        <v>0</v>
      </c>
      <c r="U51" s="74">
        <f>IF(AND(ISNUMBER('Emissions (start here)'!L51),ISNUMBER(Dispersion!$F$10)),'Emissions (start here)'!L51*2000*453.59/8760/3600*Dispersion!$F$10,0)</f>
        <v>0</v>
      </c>
      <c r="V51" s="74">
        <f>IF(AND(ISNUMBER('Emissions (start here)'!L51),ISNUMBER(Dispersion!$F$11)),'Emissions (start here)'!L51*2000*453.59/8760/3600*Dispersion!$F$11,0)</f>
        <v>0</v>
      </c>
      <c r="W51" s="74">
        <f>IF(AND(ISNUMBER('Emissions (start here)'!M51),ISNUMBER(Dispersion!$G$8)),'Emissions (start here)'!M51*453.59/3600*Dispersion!$G$8,0)</f>
        <v>0</v>
      </c>
      <c r="X51" s="74">
        <f>IF(AND(ISNUMBER('Emissions (start here)'!M51),ISNUMBER(Dispersion!$G$9)),'Emissions (start here)'!M51*453.59/3600*Dispersion!$G$9,0)</f>
        <v>0</v>
      </c>
      <c r="Y51" s="74">
        <f>IF(AND(ISNUMBER('Emissions (start here)'!N51),ISNUMBER(Dispersion!$G$10)),'Emissions (start here)'!N51*2000*453.59/8760/3600*Dispersion!$G$10,0)</f>
        <v>0</v>
      </c>
      <c r="Z51" s="74">
        <f>IF(AND(ISNUMBER('Emissions (start here)'!N51),ISNUMBER(Dispersion!$G$11)),'Emissions (start here)'!N51*2000*453.59/8760/3600*Dispersion!$G$11,0)</f>
        <v>0</v>
      </c>
      <c r="AA51" s="74">
        <f>IF(AND(ISNUMBER('Emissions (start here)'!O51),ISNUMBER(Dispersion!$H$8)),'Emissions (start here)'!O51*453.59/3600*Dispersion!$H$8,0)</f>
        <v>0</v>
      </c>
      <c r="AB51" s="74">
        <f>IF(AND(ISNUMBER('Emissions (start here)'!O51),ISNUMBER(Dispersion!$H$9)),'Emissions (start here)'!O51*453.59/3600*Dispersion!$H$9,0)</f>
        <v>0</v>
      </c>
      <c r="AC51" s="74">
        <f>IF(AND(ISNUMBER('Emissions (start here)'!P51),ISNUMBER(Dispersion!$H$10)),'Emissions (start here)'!P51*2000*453.59/8760/3600*Dispersion!$H$10,0)</f>
        <v>0</v>
      </c>
      <c r="AD51" s="74">
        <f>IF(AND(ISNUMBER('Emissions (start here)'!P51),ISNUMBER(Dispersion!$H$11)),'Emissions (start here)'!P51*2000*453.59/8760/3600*Dispersion!$H$11,0)</f>
        <v>0</v>
      </c>
      <c r="AE51" s="74">
        <f>IF(AND(ISNUMBER('Emissions (start here)'!Q51),ISNUMBER(Dispersion!$I$8)),'Emissions (start here)'!Q51*453.59/3600*Dispersion!$I$8,0)</f>
        <v>0</v>
      </c>
      <c r="AF51" s="74">
        <f>IF(AND(ISNUMBER('Emissions (start here)'!Q51),ISNUMBER(Dispersion!$I$9)),'Emissions (start here)'!Q51*453.59/3600*Dispersion!$I$9,0)</f>
        <v>0</v>
      </c>
      <c r="AG51" s="74">
        <f>IF(AND(ISNUMBER('Emissions (start here)'!R51),ISNUMBER(Dispersion!$I$10)),'Emissions (start here)'!R51*2000*453.59/8760/3600*Dispersion!$I$10,0)</f>
        <v>0</v>
      </c>
      <c r="AH51" s="74">
        <f>IF(AND(ISNUMBER('Emissions (start here)'!R51),ISNUMBER(Dispersion!$I$11)),'Emissions (start here)'!R51*2000*453.59/8760/3600*Dispersion!$I$11,0)</f>
        <v>0</v>
      </c>
      <c r="AI51" s="74">
        <f>IF(AND(ISNUMBER('Emissions (start here)'!S51),ISNUMBER(Dispersion!$J$8)),'Emissions (start here)'!S51*453.59/3600*Dispersion!$J$8,0)</f>
        <v>0</v>
      </c>
      <c r="AJ51" s="74">
        <f>IF(AND(ISNUMBER('Emissions (start here)'!S51),ISNUMBER(Dispersion!$J$9)),'Emissions (start here)'!S51*453.59/3600*Dispersion!$J$9,0)</f>
        <v>0</v>
      </c>
      <c r="AK51" s="74">
        <f>IF(AND(ISNUMBER('Emissions (start here)'!T51),ISNUMBER(Dispersion!$J$10)),'Emissions (start here)'!T51*2000*453.59/8760/3600*Dispersion!$J$10,0)</f>
        <v>0</v>
      </c>
      <c r="AL51" s="74">
        <f>IF(AND(ISNUMBER('Emissions (start here)'!T51),ISNUMBER(Dispersion!$J$11)),'Emissions (start here)'!T51*2000*453.59/8760/3600*Dispersion!$J$11,0)</f>
        <v>0</v>
      </c>
      <c r="AM51" s="74">
        <f>IF(AND(ISNUMBER('Emissions (start here)'!U51),ISNUMBER(Dispersion!$K$8)),'Emissions (start here)'!U51*453.59/3600*Dispersion!$K$8,0)</f>
        <v>0</v>
      </c>
      <c r="AN51" s="74">
        <f>IF(AND(ISNUMBER('Emissions (start here)'!U51),ISNUMBER(Dispersion!$K$9)),'Emissions (start here)'!U51*453.59/3600*Dispersion!$K$9,0)</f>
        <v>0</v>
      </c>
      <c r="AO51" s="74">
        <f>IF(AND(ISNUMBER('Emissions (start here)'!V51),ISNUMBER(Dispersion!$K$10)),'Emissions (start here)'!V51*2000*453.59/8760/3600*Dispersion!$K$10,0)</f>
        <v>0</v>
      </c>
      <c r="AP51" s="74">
        <f>IF(AND(ISNUMBER('Emissions (start here)'!V51),ISNUMBER(Dispersion!$K$11)),'Emissions (start here)'!V51*2000*453.59/8760/3600*Dispersion!$K$11,0)</f>
        <v>0</v>
      </c>
      <c r="AQ51" s="74">
        <f>IF(AND(ISNUMBER('Emissions (start here)'!W51),ISNUMBER(Dispersion!$L$8)),'Emissions (start here)'!W51*453.59/3600*Dispersion!$L$8,0)</f>
        <v>0</v>
      </c>
      <c r="AR51" s="74">
        <f>IF(AND(ISNUMBER('Emissions (start here)'!W51),ISNUMBER(Dispersion!$L$9)),'Emissions (start here)'!W51*453.59/3600*Dispersion!$L$9,0)</f>
        <v>0</v>
      </c>
      <c r="AS51" s="74">
        <f>IF(AND(ISNUMBER('Emissions (start here)'!X51),ISNUMBER(Dispersion!$L$10)),'Emissions (start here)'!X51*2000*453.59/8760/3600*Dispersion!$L$10,0)</f>
        <v>0</v>
      </c>
      <c r="AT51" s="74">
        <f>IF(AND(ISNUMBER('Emissions (start here)'!X51),ISNUMBER(Dispersion!$L$11)),'Emissions (start here)'!X51*2000*453.59/8760/3600*Dispersion!$L$11,0)</f>
        <v>0</v>
      </c>
      <c r="AU51" s="74">
        <f>IF(AND(ISNUMBER('Emissions (start here)'!Y51),ISNUMBER(Dispersion!$M$8)),'Emissions (start here)'!Y51*453.59/3600*Dispersion!$M$8,0)</f>
        <v>0</v>
      </c>
      <c r="AV51" s="74">
        <f>IF(AND(ISNUMBER('Emissions (start here)'!Y51),ISNUMBER(Dispersion!$M$9)),'Emissions (start here)'!Y51*453.59/3600*Dispersion!$M$9,0)</f>
        <v>0</v>
      </c>
      <c r="AW51" s="74">
        <f>IF(AND(ISNUMBER('Emissions (start here)'!Z51),ISNUMBER(Dispersion!$M$10)),'Emissions (start here)'!Z51*2000*453.59/8760/3600*Dispersion!$M$10,0)</f>
        <v>0</v>
      </c>
      <c r="AX51" s="74">
        <f>IF(AND(ISNUMBER('Emissions (start here)'!Z51),ISNUMBER(Dispersion!$M$11)),'Emissions (start here)'!Z51*2000*453.59/8760/3600*Dispersion!$M$11,0)</f>
        <v>0</v>
      </c>
      <c r="AY51" s="74">
        <f>IF(AND(ISNUMBER('Emissions (start here)'!AA51),ISNUMBER(Dispersion!$N$8)),'Emissions (start here)'!AA51*453.59/3600*Dispersion!$N$8,0)</f>
        <v>0</v>
      </c>
      <c r="AZ51" s="74">
        <f>IF(AND(ISNUMBER('Emissions (start here)'!AA51),ISNUMBER(Dispersion!$N$9)),'Emissions (start here)'!AA51*453.59/3600*Dispersion!$N$9,0)</f>
        <v>0</v>
      </c>
      <c r="BA51" s="74">
        <f>IF(AND(ISNUMBER('Emissions (start here)'!AB51),ISNUMBER(Dispersion!$N$10)),'Emissions (start here)'!AB51*2000*453.59/8760/3600*Dispersion!$N$10,0)</f>
        <v>0</v>
      </c>
      <c r="BB51" s="74">
        <f>IF(AND(ISNUMBER('Emissions (start here)'!AB51),ISNUMBER(Dispersion!$N$11)),'Emissions (start here)'!AB51*2000*453.59/8760/3600*Dispersion!$N$11,0)</f>
        <v>0</v>
      </c>
      <c r="BC51" s="74">
        <f>IF(AND(ISNUMBER('Emissions (start here)'!AC51),ISNUMBER(Dispersion!$O$8)),'Emissions (start here)'!AC51*453.59/3600*Dispersion!$O$8,0)</f>
        <v>0</v>
      </c>
      <c r="BD51" s="74">
        <f>IF(AND(ISNUMBER('Emissions (start here)'!AC51),ISNUMBER(Dispersion!$O$9)),'Emissions (start here)'!AC51*453.59/3600*Dispersion!$O$9,0)</f>
        <v>0</v>
      </c>
      <c r="BE51" s="74">
        <f>IF(AND(ISNUMBER('Emissions (start here)'!AD51),ISNUMBER(Dispersion!$O$10)),'Emissions (start here)'!AD51*2000*453.59/8760/3600*Dispersion!$O$10,0)</f>
        <v>0</v>
      </c>
      <c r="BF51" s="74">
        <f>IF(AND(ISNUMBER('Emissions (start here)'!AD51),ISNUMBER(Dispersion!$O$11)),'Emissions (start here)'!AD51*2000*453.59/8760/3600*Dispersion!$O$11,0)</f>
        <v>0</v>
      </c>
      <c r="BG51" s="74">
        <f>IF(AND(ISNUMBER('Emissions (start here)'!AE51),ISNUMBER(Dispersion!$P$8)),'Emissions (start here)'!AE51*453.59/3600*Dispersion!$P$8,0)</f>
        <v>0</v>
      </c>
      <c r="BH51" s="74">
        <f>IF(AND(ISNUMBER('Emissions (start here)'!AE51),ISNUMBER(Dispersion!$P$9)),'Emissions (start here)'!AE51*453.59/3600*Dispersion!$P$9,0)</f>
        <v>0</v>
      </c>
      <c r="BI51" s="74">
        <f>IF(AND(ISNUMBER('Emissions (start here)'!AF51),ISNUMBER(Dispersion!$P$10)),'Emissions (start here)'!AF51*2000*453.59/8760/3600*Dispersion!$P$10,0)</f>
        <v>0</v>
      </c>
      <c r="BJ51" s="74">
        <f>IF(AND(ISNUMBER('Emissions (start here)'!AF51),ISNUMBER(Dispersion!$P$11)),'Emissions (start here)'!AF51*2000*453.59/8760/3600*Dispersion!$P$11,0)</f>
        <v>0</v>
      </c>
      <c r="BK51" s="74">
        <f>IF(AND(ISNUMBER('Emissions (start here)'!AG51),ISNUMBER(Dispersion!$Q$8)),'Emissions (start here)'!AG51*453.59/3600*Dispersion!$Q$8,0)</f>
        <v>0</v>
      </c>
      <c r="BL51" s="74">
        <f>IF(AND(ISNUMBER('Emissions (start here)'!AG51),ISNUMBER(Dispersion!$Q$9)),'Emissions (start here)'!AG51*453.59/3600*Dispersion!$Q$9,0)</f>
        <v>0</v>
      </c>
      <c r="BM51" s="74">
        <f>IF(AND(ISNUMBER('Emissions (start here)'!AH51),ISNUMBER(Dispersion!$Q$10)),'Emissions (start here)'!AH51*2000*453.59/8760/3600*Dispersion!$Q$10,0)</f>
        <v>0</v>
      </c>
      <c r="BN51" s="74">
        <f>IF(AND(ISNUMBER('Emissions (start here)'!AH51),ISNUMBER(Dispersion!$Q$11)),'Emissions (start here)'!AH51*2000*453.59/8760/3600*Dispersion!$Q$11,0)</f>
        <v>0</v>
      </c>
      <c r="BO51" s="74">
        <f>IF(AND(ISNUMBER('Emissions (start here)'!AI51),ISNUMBER(Dispersion!$R$8)),'Emissions (start here)'!AI51*453.59/3600*Dispersion!$R$8,0)</f>
        <v>0</v>
      </c>
      <c r="BP51" s="74">
        <f>IF(AND(ISNUMBER('Emissions (start here)'!AI51),ISNUMBER(Dispersion!$R$9)),'Emissions (start here)'!AI51*453.59/3600*Dispersion!$R$9,0)</f>
        <v>0</v>
      </c>
      <c r="BQ51" s="74">
        <f>IF(AND(ISNUMBER('Emissions (start here)'!AJ51),ISNUMBER(Dispersion!$R$10)),'Emissions (start here)'!AJ51*2000*453.59/8760/3600*Dispersion!$R$10,0)</f>
        <v>0</v>
      </c>
      <c r="BR51" s="74">
        <f>IF(AND(ISNUMBER('Emissions (start here)'!AJ51),ISNUMBER(Dispersion!$R$11)),'Emissions (start here)'!AJ51*2000*453.59/8760/3600*Dispersion!$R$11,0)</f>
        <v>0</v>
      </c>
      <c r="BS51" s="74">
        <f>IF(AND(ISNUMBER('Emissions (start here)'!AK51),ISNUMBER(Dispersion!$S$8)),'Emissions (start here)'!AK51*453.59/3600*Dispersion!$S$8,0)</f>
        <v>0</v>
      </c>
      <c r="BT51" s="74">
        <f>IF(AND(ISNUMBER('Emissions (start here)'!AK51),ISNUMBER(Dispersion!$S$9)),'Emissions (start here)'!AK51*453.59/3600*Dispersion!$S$9,0)</f>
        <v>0</v>
      </c>
      <c r="BU51" s="74">
        <f>IF(AND(ISNUMBER('Emissions (start here)'!AL51),ISNUMBER(Dispersion!$S$10)),'Emissions (start here)'!AL51*2000*453.59/8760/3600*Dispersion!$S$10,0)</f>
        <v>0</v>
      </c>
      <c r="BV51" s="74">
        <f>IF(AND(ISNUMBER('Emissions (start here)'!AL51),ISNUMBER(Dispersion!$S$11)),'Emissions (start here)'!AL51*2000*453.59/8760/3600*Dispersion!$S$11,0)</f>
        <v>0</v>
      </c>
      <c r="BW51" s="74">
        <f>IF(AND(ISNUMBER('Emissions (start here)'!AM51),ISNUMBER(Dispersion!$T$8)),'Emissions (start here)'!AM51*453.59/3600*Dispersion!$T$8,0)</f>
        <v>0</v>
      </c>
      <c r="BX51" s="74">
        <f>IF(AND(ISNUMBER('Emissions (start here)'!AM51),ISNUMBER(Dispersion!$T$9)),'Emissions (start here)'!AM51*453.59/3600*Dispersion!$T$9,0)</f>
        <v>0</v>
      </c>
      <c r="BY51" s="74">
        <f>IF(AND(ISNUMBER('Emissions (start here)'!AN51),ISNUMBER(Dispersion!$T$10)),'Emissions (start here)'!AN51*2000*453.59/8760/3600*Dispersion!$T$10,0)</f>
        <v>0</v>
      </c>
      <c r="BZ51" s="74">
        <f>IF(AND(ISNUMBER('Emissions (start here)'!AN51),ISNUMBER(Dispersion!$T$11)),'Emissions (start here)'!AN51*2000*453.59/8760/3600*Dispersion!$T$11,0)</f>
        <v>0</v>
      </c>
      <c r="CA51" s="74">
        <f>IF(AND(ISNUMBER('Emissions (start here)'!AO51),ISNUMBER(Dispersion!$U$8)),'Emissions (start here)'!AO51*453.59/3600*Dispersion!$U$8,0)</f>
        <v>0</v>
      </c>
      <c r="CB51" s="74">
        <f>IF(AND(ISNUMBER('Emissions (start here)'!AO51),ISNUMBER(Dispersion!$U$9)),'Emissions (start here)'!AO51*453.59/3600*Dispersion!$U$9,0)</f>
        <v>0</v>
      </c>
      <c r="CC51" s="74">
        <f>IF(AND(ISNUMBER('Emissions (start here)'!AP51),ISNUMBER(Dispersion!$U$10)),'Emissions (start here)'!AP51*2000*453.59/8760/3600*Dispersion!$U$10,0)</f>
        <v>0</v>
      </c>
      <c r="CD51" s="74">
        <f>IF(AND(ISNUMBER('Emissions (start here)'!AP51),ISNUMBER(Dispersion!$U$11)),'Emissions (start here)'!AP51*2000*453.59/8760/3600*Dispersion!$U$11,0)</f>
        <v>0</v>
      </c>
      <c r="CE51" s="74">
        <f>IF(AND(ISNUMBER('Emissions (start here)'!AQ51),ISNUMBER(Dispersion!$V$8)),'Emissions (start here)'!AQ51*453.59/3600*Dispersion!$V$8,0)</f>
        <v>0</v>
      </c>
      <c r="CF51" s="74">
        <f>IF(AND(ISNUMBER('Emissions (start here)'!AQ51),ISNUMBER(Dispersion!$V$9)),'Emissions (start here)'!AQ51*453.59/3600*Dispersion!$V$9,0)</f>
        <v>0</v>
      </c>
      <c r="CG51" s="74">
        <f>IF(AND(ISNUMBER('Emissions (start here)'!AR51),ISNUMBER(Dispersion!$V$10)),'Emissions (start here)'!AR51*2000*453.59/8760/3600*Dispersion!$V$10,0)</f>
        <v>0</v>
      </c>
      <c r="CH51" s="74">
        <f>IF(AND(ISNUMBER('Emissions (start here)'!AR51),ISNUMBER(Dispersion!$V$11)),'Emissions (start here)'!AR51*2000*453.59/8760/3600*Dispersion!$V$11,0)</f>
        <v>0</v>
      </c>
      <c r="CI51" s="74">
        <f>IF(AND(ISNUMBER('Emissions (start here)'!AS51),ISNUMBER(Dispersion!$W$8)),'Emissions (start here)'!AS51*453.59/3600*Dispersion!$W$8,0)</f>
        <v>0</v>
      </c>
      <c r="CJ51" s="74">
        <f>IF(AND(ISNUMBER('Emissions (start here)'!AS51),ISNUMBER(Dispersion!$W$9)),'Emissions (start here)'!AS51*453.59/3600*Dispersion!$W$9,0)</f>
        <v>0</v>
      </c>
      <c r="CK51" s="74">
        <f>IF(AND(ISNUMBER('Emissions (start here)'!AT51),ISNUMBER(Dispersion!$W$10)),'Emissions (start here)'!AT51*2000*453.59/8760/3600*Dispersion!$W$10,0)</f>
        <v>0</v>
      </c>
      <c r="CL51" s="74">
        <f>IF(AND(ISNUMBER('Emissions (start here)'!AT51),ISNUMBER(Dispersion!$W$11)),'Emissions (start here)'!AT51*2000*453.59/8760/3600*Dispersion!$W$11,0)</f>
        <v>0</v>
      </c>
      <c r="CM51" s="74">
        <f>IF(AND(ISNUMBER('Emissions (start here)'!AU51),ISNUMBER(Dispersion!$X$8)),'Emissions (start here)'!AU51*453.59/3600*Dispersion!$X$8,0)</f>
        <v>0</v>
      </c>
      <c r="CN51" s="74">
        <f>IF(AND(ISNUMBER('Emissions (start here)'!AU51),ISNUMBER(Dispersion!$X$9)),'Emissions (start here)'!AU51*453.59/3600*Dispersion!$X$9,0)</f>
        <v>0</v>
      </c>
      <c r="CO51" s="74">
        <f>IF(AND(ISNUMBER('Emissions (start here)'!AV51),ISNUMBER(Dispersion!$X$10)),'Emissions (start here)'!AV51*2000*453.59/8760/3600*Dispersion!$X$10,0)</f>
        <v>0</v>
      </c>
      <c r="CP51" s="74">
        <f>IF(AND(ISNUMBER('Emissions (start here)'!AV51),ISNUMBER(Dispersion!$X$11)),'Emissions (start here)'!AV51*2000*453.59/8760/3600*Dispersion!$X$11,0)</f>
        <v>0</v>
      </c>
      <c r="CQ51" s="74">
        <f>IF(AND(ISNUMBER('Emissions (start here)'!AW51),ISNUMBER(Dispersion!$Y$8)),'Emissions (start here)'!AW51*453.59/3600*Dispersion!$Y$8,0)</f>
        <v>0</v>
      </c>
      <c r="CR51" s="74">
        <f>IF(AND(ISNUMBER('Emissions (start here)'!AW51),ISNUMBER(Dispersion!$Y$9)),'Emissions (start here)'!AW51*453.59/3600*Dispersion!$Y$9,0)</f>
        <v>0</v>
      </c>
      <c r="CS51" s="74">
        <f>IF(AND(ISNUMBER('Emissions (start here)'!AX51),ISNUMBER(Dispersion!$Y$10)),'Emissions (start here)'!AX51*2000*453.59/8760/3600*Dispersion!$Y$10,0)</f>
        <v>0</v>
      </c>
      <c r="CT51" s="74">
        <f>IF(AND(ISNUMBER('Emissions (start here)'!AX51),ISNUMBER(Dispersion!$Y$11)),'Emissions (start here)'!AX51*2000*453.59/8760/3600*Dispersion!$Y$11,0)</f>
        <v>0</v>
      </c>
      <c r="CU51" s="74">
        <f>IF(AND(ISNUMBER('Emissions (start here)'!AY51),ISNUMBER(Dispersion!$Z$8)),'Emissions (start here)'!AY51*453.59/3600*Dispersion!$Z$8,0)</f>
        <v>0</v>
      </c>
      <c r="CV51" s="74">
        <f>IF(AND(ISNUMBER('Emissions (start here)'!AY51),ISNUMBER(Dispersion!$Z$9)),'Emissions (start here)'!AY51*453.59/3600*Dispersion!$Z$9,0)</f>
        <v>0</v>
      </c>
      <c r="CW51" s="74">
        <f>IF(AND(ISNUMBER('Emissions (start here)'!AZ51),ISNUMBER(Dispersion!$Z$10)),'Emissions (start here)'!AZ51*2000*453.59/8760/3600*Dispersion!$Z$10,0)</f>
        <v>0</v>
      </c>
      <c r="CX51" s="74">
        <f>IF(AND(ISNUMBER('Emissions (start here)'!AZ51),ISNUMBER(Dispersion!$Z$11)),'Emissions (start here)'!AZ51*2000*453.59/8760/3600*Dispersion!$Z$11,0)</f>
        <v>0</v>
      </c>
      <c r="CY51" s="74">
        <f>IF(AND(ISNUMBER('Emissions (start here)'!BA51),ISNUMBER(Dispersion!$AA$8)),'Emissions (start here)'!BA51*453.59/3600*Dispersion!$AA$8,0)</f>
        <v>0</v>
      </c>
      <c r="CZ51" s="74">
        <f>IF(AND(ISNUMBER('Emissions (start here)'!BA51),ISNUMBER(Dispersion!$AA$9)),'Emissions (start here)'!BA51*453.59/3600*Dispersion!$AA$9,0)</f>
        <v>0</v>
      </c>
      <c r="DA51" s="74">
        <f>IF(AND(ISNUMBER('Emissions (start here)'!BB51),ISNUMBER(Dispersion!$AA$10)),'Emissions (start here)'!BB51*2000*453.59/8760/3600*Dispersion!$AA$10,0)</f>
        <v>0</v>
      </c>
      <c r="DB51" s="74">
        <f>IF(AND(ISNUMBER('Emissions (start here)'!BB51),ISNUMBER(Dispersion!$AA$11)),'Emissions (start here)'!BB51*2000*453.59/8760/3600*Dispersion!$AA$11,0)</f>
        <v>0</v>
      </c>
      <c r="DC51" s="74">
        <f>IF(AND(ISNUMBER('Emissions (start here)'!BC51),ISNUMBER(Dispersion!$AB$8)),'Emissions (start here)'!BC51*453.59/3600*Dispersion!$AB$8,0)</f>
        <v>0</v>
      </c>
      <c r="DD51" s="74">
        <f>IF(AND(ISNUMBER('Emissions (start here)'!BC51),ISNUMBER(Dispersion!$AB$9)),'Emissions (start here)'!BC51*453.59/3600*Dispersion!$AB$9,0)</f>
        <v>0</v>
      </c>
      <c r="DE51" s="74">
        <f>IF(AND(ISNUMBER('Emissions (start here)'!BD51),ISNUMBER(Dispersion!$AB$10)),'Emissions (start here)'!BD51*2000*453.59/8760/3600*Dispersion!$AB$10,0)</f>
        <v>0</v>
      </c>
      <c r="DF51" s="74">
        <f>IF(AND(ISNUMBER('Emissions (start here)'!BD51),ISNUMBER(Dispersion!$AB$11)),'Emissions (start here)'!BD51*2000*453.59/8760/3600*Dispersion!$AB$11,0)</f>
        <v>0</v>
      </c>
      <c r="DG51" s="74">
        <f>IF(AND(ISNUMBER('Emissions (start here)'!BE51),ISNUMBER(Dispersion!$AC$8)),'Emissions (start here)'!BE51*453.59/3600*Dispersion!$AC$8,0)</f>
        <v>0</v>
      </c>
      <c r="DH51" s="74">
        <f>IF(AND(ISNUMBER('Emissions (start here)'!BE51),ISNUMBER(Dispersion!$AC$9)),'Emissions (start here)'!BE51*453.59/3600*Dispersion!$AC$9,0)</f>
        <v>0</v>
      </c>
      <c r="DI51" s="74">
        <f>IF(AND(ISNUMBER('Emissions (start here)'!BF51),ISNUMBER(Dispersion!$AC$10)),'Emissions (start here)'!BF51*2000*453.59/8760/3600*Dispersion!$AC$10,0)</f>
        <v>0</v>
      </c>
      <c r="DJ51" s="74">
        <f>IF(AND(ISNUMBER('Emissions (start here)'!BF51),ISNUMBER(Dispersion!$AC$11)),'Emissions (start here)'!BF51*2000*453.59/8760/3600*Dispersion!$AC$11,0)</f>
        <v>0</v>
      </c>
      <c r="DK51" s="74">
        <f>IF(AND(ISNUMBER('Emissions (start here)'!BG51),ISNUMBER(Dispersion!$AD$8)),'Emissions (start here)'!BG51*453.59/3600*Dispersion!$AD$8,0)</f>
        <v>0</v>
      </c>
      <c r="DL51" s="74">
        <f>IF(AND(ISNUMBER('Emissions (start here)'!BG51),ISNUMBER(Dispersion!$AD$9)),'Emissions (start here)'!BG51*453.59/3600*Dispersion!$AD$9,0)</f>
        <v>0</v>
      </c>
      <c r="DM51" s="74">
        <f>IF(AND(ISNUMBER('Emissions (start here)'!BH51),ISNUMBER(Dispersion!$AD$10)),'Emissions (start here)'!BH51*2000*453.59/8760/3600*Dispersion!$AD$10,0)</f>
        <v>0</v>
      </c>
      <c r="DN51" s="74">
        <f>IF(AND(ISNUMBER('Emissions (start here)'!BH51),ISNUMBER(Dispersion!$AD$11)),'Emissions (start here)'!BH51*2000*453.59/8760/3600*Dispersion!$AD$11,0)</f>
        <v>0</v>
      </c>
      <c r="DO51" s="74">
        <f>IF(AND(ISNUMBER('Emissions (start here)'!BI51),ISNUMBER(Dispersion!$AE$8)),'Emissions (start here)'!BI51*453.59/3600*Dispersion!$AE$8,0)</f>
        <v>0</v>
      </c>
      <c r="DP51" s="74">
        <f>IF(AND(ISNUMBER('Emissions (start here)'!BI51),ISNUMBER(Dispersion!$AE$9)),'Emissions (start here)'!BI51*453.59/3600*Dispersion!$AE$9,0)</f>
        <v>0</v>
      </c>
      <c r="DQ51" s="74">
        <f>IF(AND(ISNUMBER('Emissions (start here)'!BJ51),ISNUMBER(Dispersion!$AE$10)),'Emissions (start here)'!BJ51*2000*453.59/8760/3600*Dispersion!$AE$10,0)</f>
        <v>0</v>
      </c>
      <c r="DR51" s="74">
        <f>IF(AND(ISNUMBER('Emissions (start here)'!BJ51),ISNUMBER(Dispersion!$AE$11)),'Emissions (start here)'!BJ51*2000*453.59/8760/3600*Dispersion!$AE$11,0)</f>
        <v>0</v>
      </c>
      <c r="DS51" s="74">
        <f>IF(AND(ISNUMBER('Emissions (start here)'!BK51),ISNUMBER(Dispersion!$AF$8)),'Emissions (start here)'!BK51*453.59/3600*Dispersion!$AF$8,0)</f>
        <v>0</v>
      </c>
      <c r="DT51" s="74">
        <f>IF(AND(ISNUMBER('Emissions (start here)'!BK51),ISNUMBER(Dispersion!$AF$9)),'Emissions (start here)'!BK51*453.59/3600*Dispersion!$AF$9,0)</f>
        <v>0</v>
      </c>
      <c r="DU51" s="74">
        <f>IF(AND(ISNUMBER('Emissions (start here)'!BL51),ISNUMBER(Dispersion!$AF$10)),'Emissions (start here)'!BL51*2000*453.59/8760/3600*Dispersion!$AF$10,0)</f>
        <v>0</v>
      </c>
      <c r="DV51" s="74">
        <f>IF(AND(ISNUMBER('Emissions (start here)'!BL51),ISNUMBER(Dispersion!$AF$11)),'Emissions (start here)'!BL51*2000*453.59/8760/3600*Dispersion!$AF$11,0)</f>
        <v>0</v>
      </c>
      <c r="DW51" s="74">
        <f>IF(AND(ISNUMBER('Emissions (start here)'!BM51),ISNUMBER(Dispersion!$AG$8)),'Emissions (start here)'!BM51*453.59/3600*Dispersion!$AG$8,0)</f>
        <v>0</v>
      </c>
      <c r="DX51" s="74">
        <f>IF(AND(ISNUMBER('Emissions (start here)'!BM51),ISNUMBER(Dispersion!$AG$9)),'Emissions (start here)'!BM51*453.59/3600*Dispersion!$AG$9,0)</f>
        <v>0</v>
      </c>
      <c r="DY51" s="74">
        <f>IF(AND(ISNUMBER('Emissions (start here)'!BN51),ISNUMBER(Dispersion!$AG$10)),'Emissions (start here)'!BN51*2000*453.59/8760/3600*Dispersion!$AG$10,0)</f>
        <v>0</v>
      </c>
      <c r="DZ51" s="74">
        <f>IF(AND(ISNUMBER('Emissions (start here)'!BN51),ISNUMBER(Dispersion!$AG$11)),'Emissions (start here)'!BN51*2000*453.59/8760/3600*Dispersion!$AG$11,0)</f>
        <v>0</v>
      </c>
      <c r="EA51" s="74">
        <f>IF(AND(ISNUMBER('Emissions (start here)'!BO51),ISNUMBER(Dispersion!$AH$8)),'Emissions (start here)'!BO51*453.59/3600*Dispersion!$AH$8,0)</f>
        <v>0</v>
      </c>
      <c r="EB51" s="74">
        <f>IF(AND(ISNUMBER('Emissions (start here)'!BO51),ISNUMBER(Dispersion!$AH$9)),'Emissions (start here)'!BO51*453.59/3600*Dispersion!$AH$9,0)</f>
        <v>0</v>
      </c>
      <c r="EC51" s="74">
        <f>IF(AND(ISNUMBER('Emissions (start here)'!BP51),ISNUMBER(Dispersion!$AH$10)),'Emissions (start here)'!BP51*2000*453.59/8760/3600*Dispersion!$AH$10,0)</f>
        <v>0</v>
      </c>
      <c r="ED51" s="74">
        <f>IF(AND(ISNUMBER('Emissions (start here)'!BP51),ISNUMBER(Dispersion!$AH$11)),'Emissions (start here)'!BP51*2000*453.59/8760/3600*Dispersion!$AH$11,0)</f>
        <v>0</v>
      </c>
      <c r="EE51" s="74">
        <f>IF(AND(ISNUMBER('Emissions (start here)'!BQ51),ISNUMBER(Dispersion!$AI$8)),'Emissions (start here)'!BQ51*453.59/3600*Dispersion!$AI$8,0)</f>
        <v>0</v>
      </c>
      <c r="EF51" s="74">
        <f>IF(AND(ISNUMBER('Emissions (start here)'!BQ51),ISNUMBER(Dispersion!$AI$9)),'Emissions (start here)'!BQ51*453.59/3600*Dispersion!$AI$9,0)</f>
        <v>0</v>
      </c>
      <c r="EG51" s="74">
        <f>IF(AND(ISNUMBER('Emissions (start here)'!BR51),ISNUMBER(Dispersion!$AI$10)),'Emissions (start here)'!BR51*2000*453.59/8760/3600*Dispersion!$AI$10,0)</f>
        <v>0</v>
      </c>
      <c r="EH51" s="74">
        <f>IF(AND(ISNUMBER('Emissions (start here)'!BR51),ISNUMBER(Dispersion!$AI$11)),'Emissions (start here)'!BR51*2000*453.59/8760/3600*Dispersion!$AI$11,0)</f>
        <v>0</v>
      </c>
      <c r="EI51" s="74">
        <f>IF(AND(ISNUMBER('Emissions (start here)'!BS51),ISNUMBER(Dispersion!$AJ$8)),'Emissions (start here)'!BS51*453.59/3600*Dispersion!$AJ$8,0)</f>
        <v>0</v>
      </c>
      <c r="EJ51" s="74">
        <f>IF(AND(ISNUMBER('Emissions (start here)'!BS51),ISNUMBER(Dispersion!$AJ$9)),'Emissions (start here)'!BS51*453.59/3600*Dispersion!$AJ$9,0)</f>
        <v>0</v>
      </c>
      <c r="EK51" s="74">
        <f>IF(AND(ISNUMBER('Emissions (start here)'!BT51),ISNUMBER(Dispersion!$AJ$10)),'Emissions (start here)'!BT51*2000*453.59/8760/3600*Dispersion!$AJ$10,0)</f>
        <v>0</v>
      </c>
      <c r="EL51" s="74">
        <f>IF(AND(ISNUMBER('Emissions (start here)'!BT51),ISNUMBER(Dispersion!$AJ$11)),'Emissions (start here)'!BT51*2000*453.59/8760/3600*Dispersion!$AJ$11,0)</f>
        <v>0</v>
      </c>
      <c r="EM51" s="74">
        <f>IF(AND(ISNUMBER('Emissions (start here)'!BU51),ISNUMBER(Dispersion!$AK$8)),'Emissions (start here)'!BU51*453.59/3600*Dispersion!$AK$8,0)</f>
        <v>0</v>
      </c>
      <c r="EN51" s="74">
        <f>IF(AND(ISNUMBER('Emissions (start here)'!BU51),ISNUMBER(Dispersion!$AK$9)),'Emissions (start here)'!BU51*453.59/3600*Dispersion!$AK$9,0)</f>
        <v>0</v>
      </c>
      <c r="EO51" s="74">
        <f>IF(AND(ISNUMBER('Emissions (start here)'!BV51),ISNUMBER(Dispersion!$AK$10)),'Emissions (start here)'!BV51*2000*453.59/8760/3600*Dispersion!$AK$10,0)</f>
        <v>0</v>
      </c>
      <c r="EP51" s="74">
        <f>IF(AND(ISNUMBER('Emissions (start here)'!BV51),ISNUMBER(Dispersion!$AK$11)),'Emissions (start here)'!BV51*2000*453.59/8760/3600*Dispersion!$AK$11,0)</f>
        <v>0</v>
      </c>
      <c r="EQ51" s="74">
        <f>IF(AND(ISNUMBER('Emissions (start here)'!BW51),ISNUMBER(Dispersion!$AL$8)),'Emissions (start here)'!BW51*453.59/3600*Dispersion!$AL$8,0)</f>
        <v>0</v>
      </c>
      <c r="ER51" s="74">
        <f>IF(AND(ISNUMBER('Emissions (start here)'!BW51),ISNUMBER(Dispersion!$AL$9)),'Emissions (start here)'!BW51*453.59/3600*Dispersion!$AL$9,0)</f>
        <v>0</v>
      </c>
      <c r="ES51" s="74">
        <f>IF(AND(ISNUMBER('Emissions (start here)'!BX51),ISNUMBER(Dispersion!$AL$10)),'Emissions (start here)'!BX51*2000*453.59/8760/3600*Dispersion!$AL$10,0)</f>
        <v>0</v>
      </c>
      <c r="ET51" s="74">
        <f>IF(AND(ISNUMBER('Emissions (start here)'!BX51),ISNUMBER(Dispersion!$AL$11)),'Emissions (start here)'!BX51*2000*453.59/8760/3600*Dispersion!$AL$11,0)</f>
        <v>0</v>
      </c>
      <c r="EU51" s="74">
        <f>IF(AND(ISNUMBER('Emissions (start here)'!BY51),ISNUMBER(Dispersion!$AM$8)),'Emissions (start here)'!BY51*453.59/3600*Dispersion!$AM$8,0)</f>
        <v>0</v>
      </c>
      <c r="EV51" s="74">
        <f>IF(AND(ISNUMBER('Emissions (start here)'!BY51),ISNUMBER(Dispersion!$AM$9)),'Emissions (start here)'!BY51*453.59/3600*Dispersion!$AM$9,0)</f>
        <v>0</v>
      </c>
      <c r="EW51" s="74">
        <f>IF(AND(ISNUMBER('Emissions (start here)'!BZ51),ISNUMBER(Dispersion!$AM$10)),'Emissions (start here)'!BZ51*2000*453.59/8760/3600*Dispersion!$AM$10,0)</f>
        <v>0</v>
      </c>
      <c r="EX51" s="74">
        <f>IF(AND(ISNUMBER('Emissions (start here)'!BZ51),ISNUMBER(Dispersion!$AM$11)),'Emissions (start here)'!BZ51*2000*453.59/8760/3600*Dispersion!$AM$11,0)</f>
        <v>0</v>
      </c>
      <c r="EY51" s="74">
        <f>IF(AND(ISNUMBER('Emissions (start here)'!CA51),ISNUMBER(Dispersion!$AN$8)),'Emissions (start here)'!CA51*453.59/3600*Dispersion!$AN$8,0)</f>
        <v>0</v>
      </c>
      <c r="EZ51" s="74">
        <f>IF(AND(ISNUMBER('Emissions (start here)'!CA51),ISNUMBER(Dispersion!$AN$9)),'Emissions (start here)'!CA51*453.59/3600*Dispersion!$AN$9,0)</f>
        <v>0</v>
      </c>
      <c r="FA51" s="74">
        <f>IF(AND(ISNUMBER('Emissions (start here)'!CB51),ISNUMBER(Dispersion!$AN$10)),'Emissions (start here)'!CB51*2000*453.59/8760/3600*Dispersion!$AN$10,0)</f>
        <v>0</v>
      </c>
      <c r="FB51" s="74">
        <f>IF(AND(ISNUMBER('Emissions (start here)'!CB51),ISNUMBER(Dispersion!$AN$11)),'Emissions (start here)'!CB51*2000*453.59/8760/3600*Dispersion!$AN$11,0)</f>
        <v>0</v>
      </c>
      <c r="FC51" s="74">
        <f>IF(AND(ISNUMBER('Emissions (start here)'!CC51),ISNUMBER(Dispersion!$AO$8)),'Emissions (start here)'!CC51*453.59/3600*Dispersion!$AO$8,0)</f>
        <v>0</v>
      </c>
      <c r="FD51" s="74">
        <f>IF(AND(ISNUMBER('Emissions (start here)'!CC51),ISNUMBER(Dispersion!$AO$9)),'Emissions (start here)'!CC51*453.59/3600*Dispersion!$AO$9,0)</f>
        <v>0</v>
      </c>
      <c r="FE51" s="74">
        <f>IF(AND(ISNUMBER('Emissions (start here)'!CD51),ISNUMBER(Dispersion!$AO$10)),'Emissions (start here)'!CD51*2000*453.59/8760/3600*Dispersion!$AO$10,0)</f>
        <v>0</v>
      </c>
      <c r="FF51" s="74">
        <f>IF(AND(ISNUMBER('Emissions (start here)'!CD51),ISNUMBER(Dispersion!$AO$11)),'Emissions (start here)'!CD51*2000*453.59/8760/3600*Dispersion!$AO$11,0)</f>
        <v>0</v>
      </c>
      <c r="FG51" s="74">
        <f>IF(AND(ISNUMBER('Emissions (start here)'!CE51),ISNUMBER(Dispersion!$AP$8)),'Emissions (start here)'!CE51*453.59/3600*Dispersion!$AP$8,0)</f>
        <v>0</v>
      </c>
      <c r="FH51" s="74">
        <f>IF(AND(ISNUMBER('Emissions (start here)'!CE51),ISNUMBER(Dispersion!$AP$9)),'Emissions (start here)'!CE51*453.59/3600*Dispersion!$AP$9,0)</f>
        <v>0</v>
      </c>
      <c r="FI51" s="74">
        <f>IF(AND(ISNUMBER('Emissions (start here)'!CF51),ISNUMBER(Dispersion!$AP$10)),'Emissions (start here)'!CF51*2000*453.59/8760/3600*Dispersion!$AP$10,0)</f>
        <v>0</v>
      </c>
      <c r="FJ51" s="74">
        <f>IF(AND(ISNUMBER('Emissions (start here)'!CF51),ISNUMBER(Dispersion!$AP$11)),'Emissions (start here)'!CF51*2000*453.59/8760/3600*Dispersion!$AP$11,0)</f>
        <v>0</v>
      </c>
      <c r="FK51" s="74">
        <f>IF(AND(ISNUMBER('Emissions (start here)'!CG51),ISNUMBER(Dispersion!$AQ$8)),'Emissions (start here)'!CG51*453.59/3600*Dispersion!$AQ$8,0)</f>
        <v>0</v>
      </c>
      <c r="FL51" s="74">
        <f>IF(AND(ISNUMBER('Emissions (start here)'!CG51),ISNUMBER(Dispersion!$AQ$9)),'Emissions (start here)'!CG51*453.59/3600*Dispersion!$AQ$9,0)</f>
        <v>0</v>
      </c>
      <c r="FM51" s="74">
        <f>IF(AND(ISNUMBER('Emissions (start here)'!CH51),ISNUMBER(Dispersion!$AQ$10)),'Emissions (start here)'!CH51*2000*453.59/8760/3600*Dispersion!$AQ$10,0)</f>
        <v>0</v>
      </c>
      <c r="FN51" s="74">
        <f>IF(AND(ISNUMBER('Emissions (start here)'!CH51),ISNUMBER(Dispersion!$AQ$11)),'Emissions (start here)'!CH51*2000*453.59/8760/3600*Dispersion!$AQ$11,0)</f>
        <v>0</v>
      </c>
      <c r="FO51" s="74">
        <f>IF(AND(ISNUMBER('Emissions (start here)'!CI51),ISNUMBER(Dispersion!$AR$8)),'Emissions (start here)'!CI51*453.59/3600*Dispersion!$AR$8,0)</f>
        <v>0</v>
      </c>
      <c r="FP51" s="74">
        <f>IF(AND(ISNUMBER('Emissions (start here)'!CI51),ISNUMBER(Dispersion!$AR$9)),'Emissions (start here)'!CI51*453.59/3600*Dispersion!$AR$9,0)</f>
        <v>0</v>
      </c>
      <c r="FQ51" s="74">
        <f>IF(AND(ISNUMBER('Emissions (start here)'!CJ51),ISNUMBER(Dispersion!$AR$10)),'Emissions (start here)'!CJ51*2000*453.59/8760/3600*Dispersion!$AR$10,0)</f>
        <v>0</v>
      </c>
      <c r="FR51" s="74">
        <f>IF(AND(ISNUMBER('Emissions (start here)'!CJ51),ISNUMBER(Dispersion!$AR$11)),'Emissions (start here)'!CJ51*2000*453.59/8760/3600*Dispersion!$AR$11,0)</f>
        <v>0</v>
      </c>
      <c r="FS51" s="74">
        <f>IF(AND(ISNUMBER('Emissions (start here)'!CK51),ISNUMBER(Dispersion!$AS$8)),'Emissions (start here)'!CK51*453.59/3600*Dispersion!$AS$8,0)</f>
        <v>0</v>
      </c>
      <c r="FT51" s="74">
        <f>IF(AND(ISNUMBER('Emissions (start here)'!CK51),ISNUMBER(Dispersion!$AS$9)),'Emissions (start here)'!CK51*453.59/3600*Dispersion!$AS$9,0)</f>
        <v>0</v>
      </c>
      <c r="FU51" s="74">
        <f>IF(AND(ISNUMBER('Emissions (start here)'!CL51),ISNUMBER(Dispersion!$AS$10)),'Emissions (start here)'!CL51*2000*453.59/8760/3600*Dispersion!$AS$10,0)</f>
        <v>0</v>
      </c>
      <c r="FV51" s="74">
        <f>IF(AND(ISNUMBER('Emissions (start here)'!CL51),ISNUMBER(Dispersion!$AS$11)),'Emissions (start here)'!CL51*2000*453.59/8760/3600*Dispersion!$AS$11,0)</f>
        <v>0</v>
      </c>
      <c r="FW51" s="74">
        <f>IF(AND(ISNUMBER('Emissions (start here)'!CM51),ISNUMBER(Dispersion!$AT$8)),'Emissions (start here)'!CM51*453.59/3600*Dispersion!$AT$8,0)</f>
        <v>0</v>
      </c>
      <c r="FX51" s="74">
        <f>IF(AND(ISNUMBER('Emissions (start here)'!CM51),ISNUMBER(Dispersion!$AT$9)),'Emissions (start here)'!CM51*453.59/3600*Dispersion!$AT$9,0)</f>
        <v>0</v>
      </c>
      <c r="FY51" s="74">
        <f>IF(AND(ISNUMBER('Emissions (start here)'!CN51),ISNUMBER(Dispersion!$AT$10)),'Emissions (start here)'!CN51*2000*453.59/8760/3600*Dispersion!$AT$10,0)</f>
        <v>0</v>
      </c>
      <c r="FZ51" s="74">
        <f>IF(AND(ISNUMBER('Emissions (start here)'!CN51),ISNUMBER(Dispersion!$AT$11)),'Emissions (start here)'!CN51*2000*453.59/8760/3600*Dispersion!$AT$11,0)</f>
        <v>0</v>
      </c>
      <c r="GA51" s="74">
        <f>IF(AND(ISNUMBER('Emissions (start here)'!CO51),ISNUMBER(Dispersion!$AU$8)),'Emissions (start here)'!CO51*453.59/3600*Dispersion!$AU$8,0)</f>
        <v>0</v>
      </c>
      <c r="GB51" s="74">
        <f>IF(AND(ISNUMBER('Emissions (start here)'!CO51),ISNUMBER(Dispersion!$AU$9)),'Emissions (start here)'!CO51*453.59/3600*Dispersion!$AU$9,0)</f>
        <v>0</v>
      </c>
      <c r="GC51" s="74">
        <f>IF(AND(ISNUMBER('Emissions (start here)'!CP51),ISNUMBER(Dispersion!$AU$10)),'Emissions (start here)'!CP51*2000*453.59/8760/3600*Dispersion!$AU$10,0)</f>
        <v>0</v>
      </c>
      <c r="GD51" s="74">
        <f>IF(AND(ISNUMBER('Emissions (start here)'!CP51),ISNUMBER(Dispersion!$AU$11)),'Emissions (start here)'!CP51*2000*453.59/8760/3600*Dispersion!$AU$11,0)</f>
        <v>0</v>
      </c>
      <c r="GE51" s="74">
        <f>IF(AND(ISNUMBER('Emissions (start here)'!CQ51),ISNUMBER(Dispersion!$AV$8)),'Emissions (start here)'!CQ51*453.59/3600*Dispersion!$AV$8,0)</f>
        <v>0</v>
      </c>
      <c r="GF51" s="74">
        <f>IF(AND(ISNUMBER('Emissions (start here)'!CQ51),ISNUMBER(Dispersion!$AV$9)),'Emissions (start here)'!CQ51*453.59/3600*Dispersion!$AV$9,0)</f>
        <v>0</v>
      </c>
      <c r="GG51" s="74">
        <f>IF(AND(ISNUMBER('Emissions (start here)'!CR51),ISNUMBER(Dispersion!$AV$10)),'Emissions (start here)'!CR51*2000*453.59/8760/3600*Dispersion!$AV$10,0)</f>
        <v>0</v>
      </c>
      <c r="GH51" s="74">
        <f>IF(AND(ISNUMBER('Emissions (start here)'!CR51),ISNUMBER(Dispersion!$AV$11)),'Emissions (start here)'!CR51*2000*453.59/8760/3600*Dispersion!$AV$11,0)</f>
        <v>0</v>
      </c>
      <c r="GI51" s="74">
        <f>IF(AND(ISNUMBER('Emissions (start here)'!CS51),ISNUMBER(Dispersion!$AW$8)),'Emissions (start here)'!CS51*453.59/3600*Dispersion!$AW$8,0)</f>
        <v>0</v>
      </c>
      <c r="GJ51" s="74">
        <f>IF(AND(ISNUMBER('Emissions (start here)'!CS51),ISNUMBER(Dispersion!$AW$9)),'Emissions (start here)'!CS51*453.59/3600*Dispersion!$AW$9,0)</f>
        <v>0</v>
      </c>
      <c r="GK51" s="74">
        <f>IF(AND(ISNUMBER('Emissions (start here)'!CT51),ISNUMBER(Dispersion!$AW$10)),'Emissions (start here)'!CT51*2000*453.59/8760/3600*Dispersion!$AW$10,0)</f>
        <v>0</v>
      </c>
      <c r="GL51" s="74">
        <f>IF(AND(ISNUMBER('Emissions (start here)'!CT51),ISNUMBER(Dispersion!$AW$11)),'Emissions (start here)'!CT51*2000*453.59/8760/3600*Dispersion!$AW$11,0)</f>
        <v>0</v>
      </c>
      <c r="GM51" s="74">
        <f>IF(AND(ISNUMBER('Emissions (start here)'!CU51),ISNUMBER(Dispersion!$AX$8)),'Emissions (start here)'!CU51*453.59/3600*Dispersion!$AX$8,0)</f>
        <v>0</v>
      </c>
      <c r="GN51" s="74">
        <f>IF(AND(ISNUMBER('Emissions (start here)'!CU51),ISNUMBER(Dispersion!$AX$9)),'Emissions (start here)'!CU51*453.59/3600*Dispersion!$AX$9,0)</f>
        <v>0</v>
      </c>
      <c r="GO51" s="74">
        <f>IF(AND(ISNUMBER('Emissions (start here)'!CV51),ISNUMBER(Dispersion!$AX$10)),'Emissions (start here)'!CV51*2000*453.59/8760/3600*Dispersion!$AX$10,0)</f>
        <v>0</v>
      </c>
      <c r="GP51" s="74">
        <f>IF(AND(ISNUMBER('Emissions (start here)'!CV51),ISNUMBER(Dispersion!$AX$11)),'Emissions (start here)'!CV51*2000*453.59/8760/3600*Dispersion!$AX$11,0)</f>
        <v>0</v>
      </c>
      <c r="GQ51" s="74">
        <f>IF(AND(ISNUMBER('Emissions (start here)'!CW51),ISNUMBER(Dispersion!$AY$8)),'Emissions (start here)'!CW51*453.59/3600*Dispersion!$AY$8,0)</f>
        <v>0</v>
      </c>
      <c r="GR51" s="74">
        <f>IF(AND(ISNUMBER('Emissions (start here)'!CW51),ISNUMBER(Dispersion!$AY$9)),'Emissions (start here)'!CW51*453.59/3600*Dispersion!$AY$9,0)</f>
        <v>0</v>
      </c>
      <c r="GS51" s="74">
        <f>IF(AND(ISNUMBER('Emissions (start here)'!CX51),ISNUMBER(Dispersion!$AY$10)),'Emissions (start here)'!CX51*2000*453.59/8760/3600*Dispersion!$AY$10,0)</f>
        <v>0</v>
      </c>
      <c r="GT51" s="74">
        <f>IF(AND(ISNUMBER('Emissions (start here)'!CX51),ISNUMBER(Dispersion!$AY$11)),'Emissions (start here)'!CX51*2000*453.59/8760/3600*Dispersion!$AY$11,0)</f>
        <v>0</v>
      </c>
      <c r="GU51" s="74">
        <f>IF(AND(ISNUMBER('Emissions (start here)'!CY51),ISNUMBER(Dispersion!$AZ$8)),'Emissions (start here)'!CY51*453.59/3600*Dispersion!$AZ$8,0)</f>
        <v>0</v>
      </c>
      <c r="GV51" s="74">
        <f>IF(AND(ISNUMBER('Emissions (start here)'!CY51),ISNUMBER(Dispersion!$AZ$9)),'Emissions (start here)'!CY51*453.59/3600*Dispersion!$AZ$9,0)</f>
        <v>0</v>
      </c>
      <c r="GW51" s="74">
        <f>IF(AND(ISNUMBER('Emissions (start here)'!CZ51),ISNUMBER(Dispersion!$AZ$10)),'Emissions (start here)'!CZ51*2000*453.59/8760/3600*Dispersion!$AZ$10,0)</f>
        <v>0</v>
      </c>
      <c r="GX51" s="74">
        <f>IF(AND(ISNUMBER('Emissions (start here)'!CZ51),ISNUMBER(Dispersion!$AZ$11)),'Emissions (start here)'!CZ51*2000*453.59/8760/3600*Dispersion!$AZ$11,0)</f>
        <v>0</v>
      </c>
    </row>
    <row r="52" spans="1:206" x14ac:dyDescent="0.2">
      <c r="A52" s="51" t="str">
        <f>'Tox Values'!C52</f>
        <v>199-54-2</v>
      </c>
      <c r="B52" s="94" t="str">
        <f>'Tox Values'!D52</f>
        <v>Benz[e]aceanthrylene</v>
      </c>
      <c r="C52" s="96">
        <f t="shared" si="1"/>
        <v>0</v>
      </c>
      <c r="D52" s="74">
        <f t="shared" si="2"/>
        <v>0</v>
      </c>
      <c r="E52" s="74">
        <f t="shared" si="3"/>
        <v>0</v>
      </c>
      <c r="F52" s="99">
        <f t="shared" si="4"/>
        <v>0</v>
      </c>
      <c r="G52" s="97">
        <f>IF(AND(ISNUMBER('Emissions (start here)'!E52),ISNUMBER(Dispersion!$C$8)),'Emissions (start here)'!E52*453.59/3600*Dispersion!$C$8,0)</f>
        <v>0</v>
      </c>
      <c r="H52" s="74">
        <f>IF(AND(ISNUMBER('Emissions (start here)'!E52),ISNUMBER(Dispersion!$C$9)),'Emissions (start here)'!E52*453.59/3600*Dispersion!$C$9,0)</f>
        <v>0</v>
      </c>
      <c r="I52" s="74">
        <f>IF(AND(ISNUMBER('Emissions (start here)'!F52),ISNUMBER(Dispersion!$C$10)),'Emissions (start here)'!F52*2000*453.59/8760/3600*Dispersion!$C$10,0)</f>
        <v>0</v>
      </c>
      <c r="J52" s="74">
        <f>IF(AND(ISNUMBER('Emissions (start here)'!F52),ISNUMBER(Dispersion!$C$11)),'Emissions (start here)'!F52*2000*453.59/8760/3600*Dispersion!$C$11,0)</f>
        <v>0</v>
      </c>
      <c r="K52" s="74">
        <f>IF(AND(ISNUMBER('Emissions (start here)'!G52),ISNUMBER(Dispersion!$D$8)),'Emissions (start here)'!G52*453.59/3600*Dispersion!$D$8,0)</f>
        <v>0</v>
      </c>
      <c r="L52" s="74">
        <f>IF(AND(ISNUMBER('Emissions (start here)'!G52),ISNUMBER(Dispersion!$D$9)),'Emissions (start here)'!G52*453.59/3600*Dispersion!$D$9,0)</f>
        <v>0</v>
      </c>
      <c r="M52" s="74">
        <f>IF(AND(ISNUMBER('Emissions (start here)'!H52),ISNUMBER(Dispersion!$D$10)),'Emissions (start here)'!H52*2000*453.59/8760/3600*Dispersion!$D$10,0)</f>
        <v>0</v>
      </c>
      <c r="N52" s="74">
        <f>IF(AND(ISNUMBER('Emissions (start here)'!H52),ISNUMBER(Dispersion!$D$11)),'Emissions (start here)'!H52*2000*453.59/8760/3600*Dispersion!$D$11,0)</f>
        <v>0</v>
      </c>
      <c r="O52" s="74">
        <f>IF(AND(ISNUMBER('Emissions (start here)'!I52),ISNUMBER(Dispersion!$E$8)),'Emissions (start here)'!I52*453.59/3600*Dispersion!$E$8,0)</f>
        <v>0</v>
      </c>
      <c r="P52" s="74">
        <f>IF(AND(ISNUMBER('Emissions (start here)'!I52),ISNUMBER(Dispersion!$E$9)),'Emissions (start here)'!I52*453.59/3600*Dispersion!$E$9,0)</f>
        <v>0</v>
      </c>
      <c r="Q52" s="74">
        <f>IF(AND(ISNUMBER('Emissions (start here)'!J52),ISNUMBER(Dispersion!$E$10)),'Emissions (start here)'!J52*2000*453.59/8760/3600*Dispersion!$E$10,0)</f>
        <v>0</v>
      </c>
      <c r="R52" s="74">
        <f>IF(AND(ISNUMBER('Emissions (start here)'!J52),ISNUMBER(Dispersion!$E$11)),'Emissions (start here)'!J52*2000*453.59/8760/3600*Dispersion!$E$11,0)</f>
        <v>0</v>
      </c>
      <c r="S52" s="74">
        <f>IF(AND(ISNUMBER('Emissions (start here)'!K52),ISNUMBER(Dispersion!$F$8)),'Emissions (start here)'!K52*453.59/3600*Dispersion!$F$8,0)</f>
        <v>0</v>
      </c>
      <c r="T52" s="74">
        <f>IF(AND(ISNUMBER('Emissions (start here)'!K52),ISNUMBER(Dispersion!$F$9)),'Emissions (start here)'!K52*453.59/3600*Dispersion!$F$9,0)</f>
        <v>0</v>
      </c>
      <c r="U52" s="74">
        <f>IF(AND(ISNUMBER('Emissions (start here)'!L52),ISNUMBER(Dispersion!$F$10)),'Emissions (start here)'!L52*2000*453.59/8760/3600*Dispersion!$F$10,0)</f>
        <v>0</v>
      </c>
      <c r="V52" s="74">
        <f>IF(AND(ISNUMBER('Emissions (start here)'!L52),ISNUMBER(Dispersion!$F$11)),'Emissions (start here)'!L52*2000*453.59/8760/3600*Dispersion!$F$11,0)</f>
        <v>0</v>
      </c>
      <c r="W52" s="74">
        <f>IF(AND(ISNUMBER('Emissions (start here)'!M52),ISNUMBER(Dispersion!$G$8)),'Emissions (start here)'!M52*453.59/3600*Dispersion!$G$8,0)</f>
        <v>0</v>
      </c>
      <c r="X52" s="74">
        <f>IF(AND(ISNUMBER('Emissions (start here)'!M52),ISNUMBER(Dispersion!$G$9)),'Emissions (start here)'!M52*453.59/3600*Dispersion!$G$9,0)</f>
        <v>0</v>
      </c>
      <c r="Y52" s="74">
        <f>IF(AND(ISNUMBER('Emissions (start here)'!N52),ISNUMBER(Dispersion!$G$10)),'Emissions (start here)'!N52*2000*453.59/8760/3600*Dispersion!$G$10,0)</f>
        <v>0</v>
      </c>
      <c r="Z52" s="74">
        <f>IF(AND(ISNUMBER('Emissions (start here)'!N52),ISNUMBER(Dispersion!$G$11)),'Emissions (start here)'!N52*2000*453.59/8760/3600*Dispersion!$G$11,0)</f>
        <v>0</v>
      </c>
      <c r="AA52" s="74">
        <f>IF(AND(ISNUMBER('Emissions (start here)'!O52),ISNUMBER(Dispersion!$H$8)),'Emissions (start here)'!O52*453.59/3600*Dispersion!$H$8,0)</f>
        <v>0</v>
      </c>
      <c r="AB52" s="74">
        <f>IF(AND(ISNUMBER('Emissions (start here)'!O52),ISNUMBER(Dispersion!$H$9)),'Emissions (start here)'!O52*453.59/3600*Dispersion!$H$9,0)</f>
        <v>0</v>
      </c>
      <c r="AC52" s="74">
        <f>IF(AND(ISNUMBER('Emissions (start here)'!P52),ISNUMBER(Dispersion!$H$10)),'Emissions (start here)'!P52*2000*453.59/8760/3600*Dispersion!$H$10,0)</f>
        <v>0</v>
      </c>
      <c r="AD52" s="74">
        <f>IF(AND(ISNUMBER('Emissions (start here)'!P52),ISNUMBER(Dispersion!$H$11)),'Emissions (start here)'!P52*2000*453.59/8760/3600*Dispersion!$H$11,0)</f>
        <v>0</v>
      </c>
      <c r="AE52" s="74">
        <f>IF(AND(ISNUMBER('Emissions (start here)'!Q52),ISNUMBER(Dispersion!$I$8)),'Emissions (start here)'!Q52*453.59/3600*Dispersion!$I$8,0)</f>
        <v>0</v>
      </c>
      <c r="AF52" s="74">
        <f>IF(AND(ISNUMBER('Emissions (start here)'!Q52),ISNUMBER(Dispersion!$I$9)),'Emissions (start here)'!Q52*453.59/3600*Dispersion!$I$9,0)</f>
        <v>0</v>
      </c>
      <c r="AG52" s="74">
        <f>IF(AND(ISNUMBER('Emissions (start here)'!R52),ISNUMBER(Dispersion!$I$10)),'Emissions (start here)'!R52*2000*453.59/8760/3600*Dispersion!$I$10,0)</f>
        <v>0</v>
      </c>
      <c r="AH52" s="74">
        <f>IF(AND(ISNUMBER('Emissions (start here)'!R52),ISNUMBER(Dispersion!$I$11)),'Emissions (start here)'!R52*2000*453.59/8760/3600*Dispersion!$I$11,0)</f>
        <v>0</v>
      </c>
      <c r="AI52" s="74">
        <f>IF(AND(ISNUMBER('Emissions (start here)'!S52),ISNUMBER(Dispersion!$J$8)),'Emissions (start here)'!S52*453.59/3600*Dispersion!$J$8,0)</f>
        <v>0</v>
      </c>
      <c r="AJ52" s="74">
        <f>IF(AND(ISNUMBER('Emissions (start here)'!S52),ISNUMBER(Dispersion!$J$9)),'Emissions (start here)'!S52*453.59/3600*Dispersion!$J$9,0)</f>
        <v>0</v>
      </c>
      <c r="AK52" s="74">
        <f>IF(AND(ISNUMBER('Emissions (start here)'!T52),ISNUMBER(Dispersion!$J$10)),'Emissions (start here)'!T52*2000*453.59/8760/3600*Dispersion!$J$10,0)</f>
        <v>0</v>
      </c>
      <c r="AL52" s="74">
        <f>IF(AND(ISNUMBER('Emissions (start here)'!T52),ISNUMBER(Dispersion!$J$11)),'Emissions (start here)'!T52*2000*453.59/8760/3600*Dispersion!$J$11,0)</f>
        <v>0</v>
      </c>
      <c r="AM52" s="74">
        <f>IF(AND(ISNUMBER('Emissions (start here)'!U52),ISNUMBER(Dispersion!$K$8)),'Emissions (start here)'!U52*453.59/3600*Dispersion!$K$8,0)</f>
        <v>0</v>
      </c>
      <c r="AN52" s="74">
        <f>IF(AND(ISNUMBER('Emissions (start here)'!U52),ISNUMBER(Dispersion!$K$9)),'Emissions (start here)'!U52*453.59/3600*Dispersion!$K$9,0)</f>
        <v>0</v>
      </c>
      <c r="AO52" s="74">
        <f>IF(AND(ISNUMBER('Emissions (start here)'!V52),ISNUMBER(Dispersion!$K$10)),'Emissions (start here)'!V52*2000*453.59/8760/3600*Dispersion!$K$10,0)</f>
        <v>0</v>
      </c>
      <c r="AP52" s="74">
        <f>IF(AND(ISNUMBER('Emissions (start here)'!V52),ISNUMBER(Dispersion!$K$11)),'Emissions (start here)'!V52*2000*453.59/8760/3600*Dispersion!$K$11,0)</f>
        <v>0</v>
      </c>
      <c r="AQ52" s="74">
        <f>IF(AND(ISNUMBER('Emissions (start here)'!W52),ISNUMBER(Dispersion!$L$8)),'Emissions (start here)'!W52*453.59/3600*Dispersion!$L$8,0)</f>
        <v>0</v>
      </c>
      <c r="AR52" s="74">
        <f>IF(AND(ISNUMBER('Emissions (start here)'!W52),ISNUMBER(Dispersion!$L$9)),'Emissions (start here)'!W52*453.59/3600*Dispersion!$L$9,0)</f>
        <v>0</v>
      </c>
      <c r="AS52" s="74">
        <f>IF(AND(ISNUMBER('Emissions (start here)'!X52),ISNUMBER(Dispersion!$L$10)),'Emissions (start here)'!X52*2000*453.59/8760/3600*Dispersion!$L$10,0)</f>
        <v>0</v>
      </c>
      <c r="AT52" s="74">
        <f>IF(AND(ISNUMBER('Emissions (start here)'!X52),ISNUMBER(Dispersion!$L$11)),'Emissions (start here)'!X52*2000*453.59/8760/3600*Dispersion!$L$11,0)</f>
        <v>0</v>
      </c>
      <c r="AU52" s="74">
        <f>IF(AND(ISNUMBER('Emissions (start here)'!Y52),ISNUMBER(Dispersion!$M$8)),'Emissions (start here)'!Y52*453.59/3600*Dispersion!$M$8,0)</f>
        <v>0</v>
      </c>
      <c r="AV52" s="74">
        <f>IF(AND(ISNUMBER('Emissions (start here)'!Y52),ISNUMBER(Dispersion!$M$9)),'Emissions (start here)'!Y52*453.59/3600*Dispersion!$M$9,0)</f>
        <v>0</v>
      </c>
      <c r="AW52" s="74">
        <f>IF(AND(ISNUMBER('Emissions (start here)'!Z52),ISNUMBER(Dispersion!$M$10)),'Emissions (start here)'!Z52*2000*453.59/8760/3600*Dispersion!$M$10,0)</f>
        <v>0</v>
      </c>
      <c r="AX52" s="74">
        <f>IF(AND(ISNUMBER('Emissions (start here)'!Z52),ISNUMBER(Dispersion!$M$11)),'Emissions (start here)'!Z52*2000*453.59/8760/3600*Dispersion!$M$11,0)</f>
        <v>0</v>
      </c>
      <c r="AY52" s="74">
        <f>IF(AND(ISNUMBER('Emissions (start here)'!AA52),ISNUMBER(Dispersion!$N$8)),'Emissions (start here)'!AA52*453.59/3600*Dispersion!$N$8,0)</f>
        <v>0</v>
      </c>
      <c r="AZ52" s="74">
        <f>IF(AND(ISNUMBER('Emissions (start here)'!AA52),ISNUMBER(Dispersion!$N$9)),'Emissions (start here)'!AA52*453.59/3600*Dispersion!$N$9,0)</f>
        <v>0</v>
      </c>
      <c r="BA52" s="74">
        <f>IF(AND(ISNUMBER('Emissions (start here)'!AB52),ISNUMBER(Dispersion!$N$10)),'Emissions (start here)'!AB52*2000*453.59/8760/3600*Dispersion!$N$10,0)</f>
        <v>0</v>
      </c>
      <c r="BB52" s="74">
        <f>IF(AND(ISNUMBER('Emissions (start here)'!AB52),ISNUMBER(Dispersion!$N$11)),'Emissions (start here)'!AB52*2000*453.59/8760/3600*Dispersion!$N$11,0)</f>
        <v>0</v>
      </c>
      <c r="BC52" s="74">
        <f>IF(AND(ISNUMBER('Emissions (start here)'!AC52),ISNUMBER(Dispersion!$O$8)),'Emissions (start here)'!AC52*453.59/3600*Dispersion!$O$8,0)</f>
        <v>0</v>
      </c>
      <c r="BD52" s="74">
        <f>IF(AND(ISNUMBER('Emissions (start here)'!AC52),ISNUMBER(Dispersion!$O$9)),'Emissions (start here)'!AC52*453.59/3600*Dispersion!$O$9,0)</f>
        <v>0</v>
      </c>
      <c r="BE52" s="74">
        <f>IF(AND(ISNUMBER('Emissions (start here)'!AD52),ISNUMBER(Dispersion!$O$10)),'Emissions (start here)'!AD52*2000*453.59/8760/3600*Dispersion!$O$10,0)</f>
        <v>0</v>
      </c>
      <c r="BF52" s="74">
        <f>IF(AND(ISNUMBER('Emissions (start here)'!AD52),ISNUMBER(Dispersion!$O$11)),'Emissions (start here)'!AD52*2000*453.59/8760/3600*Dispersion!$O$11,0)</f>
        <v>0</v>
      </c>
      <c r="BG52" s="74">
        <f>IF(AND(ISNUMBER('Emissions (start here)'!AE52),ISNUMBER(Dispersion!$P$8)),'Emissions (start here)'!AE52*453.59/3600*Dispersion!$P$8,0)</f>
        <v>0</v>
      </c>
      <c r="BH52" s="74">
        <f>IF(AND(ISNUMBER('Emissions (start here)'!AE52),ISNUMBER(Dispersion!$P$9)),'Emissions (start here)'!AE52*453.59/3600*Dispersion!$P$9,0)</f>
        <v>0</v>
      </c>
      <c r="BI52" s="74">
        <f>IF(AND(ISNUMBER('Emissions (start here)'!AF52),ISNUMBER(Dispersion!$P$10)),'Emissions (start here)'!AF52*2000*453.59/8760/3600*Dispersion!$P$10,0)</f>
        <v>0</v>
      </c>
      <c r="BJ52" s="74">
        <f>IF(AND(ISNUMBER('Emissions (start here)'!AF52),ISNUMBER(Dispersion!$P$11)),'Emissions (start here)'!AF52*2000*453.59/8760/3600*Dispersion!$P$11,0)</f>
        <v>0</v>
      </c>
      <c r="BK52" s="74">
        <f>IF(AND(ISNUMBER('Emissions (start here)'!AG52),ISNUMBER(Dispersion!$Q$8)),'Emissions (start here)'!AG52*453.59/3600*Dispersion!$Q$8,0)</f>
        <v>0</v>
      </c>
      <c r="BL52" s="74">
        <f>IF(AND(ISNUMBER('Emissions (start here)'!AG52),ISNUMBER(Dispersion!$Q$9)),'Emissions (start here)'!AG52*453.59/3600*Dispersion!$Q$9,0)</f>
        <v>0</v>
      </c>
      <c r="BM52" s="74">
        <f>IF(AND(ISNUMBER('Emissions (start here)'!AH52),ISNUMBER(Dispersion!$Q$10)),'Emissions (start here)'!AH52*2000*453.59/8760/3600*Dispersion!$Q$10,0)</f>
        <v>0</v>
      </c>
      <c r="BN52" s="74">
        <f>IF(AND(ISNUMBER('Emissions (start here)'!AH52),ISNUMBER(Dispersion!$Q$11)),'Emissions (start here)'!AH52*2000*453.59/8760/3600*Dispersion!$Q$11,0)</f>
        <v>0</v>
      </c>
      <c r="BO52" s="74">
        <f>IF(AND(ISNUMBER('Emissions (start here)'!AI52),ISNUMBER(Dispersion!$R$8)),'Emissions (start here)'!AI52*453.59/3600*Dispersion!$R$8,0)</f>
        <v>0</v>
      </c>
      <c r="BP52" s="74">
        <f>IF(AND(ISNUMBER('Emissions (start here)'!AI52),ISNUMBER(Dispersion!$R$9)),'Emissions (start here)'!AI52*453.59/3600*Dispersion!$R$9,0)</f>
        <v>0</v>
      </c>
      <c r="BQ52" s="74">
        <f>IF(AND(ISNUMBER('Emissions (start here)'!AJ52),ISNUMBER(Dispersion!$R$10)),'Emissions (start here)'!AJ52*2000*453.59/8760/3600*Dispersion!$R$10,0)</f>
        <v>0</v>
      </c>
      <c r="BR52" s="74">
        <f>IF(AND(ISNUMBER('Emissions (start here)'!AJ52),ISNUMBER(Dispersion!$R$11)),'Emissions (start here)'!AJ52*2000*453.59/8760/3600*Dispersion!$R$11,0)</f>
        <v>0</v>
      </c>
      <c r="BS52" s="74">
        <f>IF(AND(ISNUMBER('Emissions (start here)'!AK52),ISNUMBER(Dispersion!$S$8)),'Emissions (start here)'!AK52*453.59/3600*Dispersion!$S$8,0)</f>
        <v>0</v>
      </c>
      <c r="BT52" s="74">
        <f>IF(AND(ISNUMBER('Emissions (start here)'!AK52),ISNUMBER(Dispersion!$S$9)),'Emissions (start here)'!AK52*453.59/3600*Dispersion!$S$9,0)</f>
        <v>0</v>
      </c>
      <c r="BU52" s="74">
        <f>IF(AND(ISNUMBER('Emissions (start here)'!AL52),ISNUMBER(Dispersion!$S$10)),'Emissions (start here)'!AL52*2000*453.59/8760/3600*Dispersion!$S$10,0)</f>
        <v>0</v>
      </c>
      <c r="BV52" s="74">
        <f>IF(AND(ISNUMBER('Emissions (start here)'!AL52),ISNUMBER(Dispersion!$S$11)),'Emissions (start here)'!AL52*2000*453.59/8760/3600*Dispersion!$S$11,0)</f>
        <v>0</v>
      </c>
      <c r="BW52" s="74">
        <f>IF(AND(ISNUMBER('Emissions (start here)'!AM52),ISNUMBER(Dispersion!$T$8)),'Emissions (start here)'!AM52*453.59/3600*Dispersion!$T$8,0)</f>
        <v>0</v>
      </c>
      <c r="BX52" s="74">
        <f>IF(AND(ISNUMBER('Emissions (start here)'!AM52),ISNUMBER(Dispersion!$T$9)),'Emissions (start here)'!AM52*453.59/3600*Dispersion!$T$9,0)</f>
        <v>0</v>
      </c>
      <c r="BY52" s="74">
        <f>IF(AND(ISNUMBER('Emissions (start here)'!AN52),ISNUMBER(Dispersion!$T$10)),'Emissions (start here)'!AN52*2000*453.59/8760/3600*Dispersion!$T$10,0)</f>
        <v>0</v>
      </c>
      <c r="BZ52" s="74">
        <f>IF(AND(ISNUMBER('Emissions (start here)'!AN52),ISNUMBER(Dispersion!$T$11)),'Emissions (start here)'!AN52*2000*453.59/8760/3600*Dispersion!$T$11,0)</f>
        <v>0</v>
      </c>
      <c r="CA52" s="74">
        <f>IF(AND(ISNUMBER('Emissions (start here)'!AO52),ISNUMBER(Dispersion!$U$8)),'Emissions (start here)'!AO52*453.59/3600*Dispersion!$U$8,0)</f>
        <v>0</v>
      </c>
      <c r="CB52" s="74">
        <f>IF(AND(ISNUMBER('Emissions (start here)'!AO52),ISNUMBER(Dispersion!$U$9)),'Emissions (start here)'!AO52*453.59/3600*Dispersion!$U$9,0)</f>
        <v>0</v>
      </c>
      <c r="CC52" s="74">
        <f>IF(AND(ISNUMBER('Emissions (start here)'!AP52),ISNUMBER(Dispersion!$U$10)),'Emissions (start here)'!AP52*2000*453.59/8760/3600*Dispersion!$U$10,0)</f>
        <v>0</v>
      </c>
      <c r="CD52" s="74">
        <f>IF(AND(ISNUMBER('Emissions (start here)'!AP52),ISNUMBER(Dispersion!$U$11)),'Emissions (start here)'!AP52*2000*453.59/8760/3600*Dispersion!$U$11,0)</f>
        <v>0</v>
      </c>
      <c r="CE52" s="74">
        <f>IF(AND(ISNUMBER('Emissions (start here)'!AQ52),ISNUMBER(Dispersion!$V$8)),'Emissions (start here)'!AQ52*453.59/3600*Dispersion!$V$8,0)</f>
        <v>0</v>
      </c>
      <c r="CF52" s="74">
        <f>IF(AND(ISNUMBER('Emissions (start here)'!AQ52),ISNUMBER(Dispersion!$V$9)),'Emissions (start here)'!AQ52*453.59/3600*Dispersion!$V$9,0)</f>
        <v>0</v>
      </c>
      <c r="CG52" s="74">
        <f>IF(AND(ISNUMBER('Emissions (start here)'!AR52),ISNUMBER(Dispersion!$V$10)),'Emissions (start here)'!AR52*2000*453.59/8760/3600*Dispersion!$V$10,0)</f>
        <v>0</v>
      </c>
      <c r="CH52" s="74">
        <f>IF(AND(ISNUMBER('Emissions (start here)'!AR52),ISNUMBER(Dispersion!$V$11)),'Emissions (start here)'!AR52*2000*453.59/8760/3600*Dispersion!$V$11,0)</f>
        <v>0</v>
      </c>
      <c r="CI52" s="74">
        <f>IF(AND(ISNUMBER('Emissions (start here)'!AS52),ISNUMBER(Dispersion!$W$8)),'Emissions (start here)'!AS52*453.59/3600*Dispersion!$W$8,0)</f>
        <v>0</v>
      </c>
      <c r="CJ52" s="74">
        <f>IF(AND(ISNUMBER('Emissions (start here)'!AS52),ISNUMBER(Dispersion!$W$9)),'Emissions (start here)'!AS52*453.59/3600*Dispersion!$W$9,0)</f>
        <v>0</v>
      </c>
      <c r="CK52" s="74">
        <f>IF(AND(ISNUMBER('Emissions (start here)'!AT52),ISNUMBER(Dispersion!$W$10)),'Emissions (start here)'!AT52*2000*453.59/8760/3600*Dispersion!$W$10,0)</f>
        <v>0</v>
      </c>
      <c r="CL52" s="74">
        <f>IF(AND(ISNUMBER('Emissions (start here)'!AT52),ISNUMBER(Dispersion!$W$11)),'Emissions (start here)'!AT52*2000*453.59/8760/3600*Dispersion!$W$11,0)</f>
        <v>0</v>
      </c>
      <c r="CM52" s="74">
        <f>IF(AND(ISNUMBER('Emissions (start here)'!AU52),ISNUMBER(Dispersion!$X$8)),'Emissions (start here)'!AU52*453.59/3600*Dispersion!$X$8,0)</f>
        <v>0</v>
      </c>
      <c r="CN52" s="74">
        <f>IF(AND(ISNUMBER('Emissions (start here)'!AU52),ISNUMBER(Dispersion!$X$9)),'Emissions (start here)'!AU52*453.59/3600*Dispersion!$X$9,0)</f>
        <v>0</v>
      </c>
      <c r="CO52" s="74">
        <f>IF(AND(ISNUMBER('Emissions (start here)'!AV52),ISNUMBER(Dispersion!$X$10)),'Emissions (start here)'!AV52*2000*453.59/8760/3600*Dispersion!$X$10,0)</f>
        <v>0</v>
      </c>
      <c r="CP52" s="74">
        <f>IF(AND(ISNUMBER('Emissions (start here)'!AV52),ISNUMBER(Dispersion!$X$11)),'Emissions (start here)'!AV52*2000*453.59/8760/3600*Dispersion!$X$11,0)</f>
        <v>0</v>
      </c>
      <c r="CQ52" s="74">
        <f>IF(AND(ISNUMBER('Emissions (start here)'!AW52),ISNUMBER(Dispersion!$Y$8)),'Emissions (start here)'!AW52*453.59/3600*Dispersion!$Y$8,0)</f>
        <v>0</v>
      </c>
      <c r="CR52" s="74">
        <f>IF(AND(ISNUMBER('Emissions (start here)'!AW52),ISNUMBER(Dispersion!$Y$9)),'Emissions (start here)'!AW52*453.59/3600*Dispersion!$Y$9,0)</f>
        <v>0</v>
      </c>
      <c r="CS52" s="74">
        <f>IF(AND(ISNUMBER('Emissions (start here)'!AX52),ISNUMBER(Dispersion!$Y$10)),'Emissions (start here)'!AX52*2000*453.59/8760/3600*Dispersion!$Y$10,0)</f>
        <v>0</v>
      </c>
      <c r="CT52" s="74">
        <f>IF(AND(ISNUMBER('Emissions (start here)'!AX52),ISNUMBER(Dispersion!$Y$11)),'Emissions (start here)'!AX52*2000*453.59/8760/3600*Dispersion!$Y$11,0)</f>
        <v>0</v>
      </c>
      <c r="CU52" s="74">
        <f>IF(AND(ISNUMBER('Emissions (start here)'!AY52),ISNUMBER(Dispersion!$Z$8)),'Emissions (start here)'!AY52*453.59/3600*Dispersion!$Z$8,0)</f>
        <v>0</v>
      </c>
      <c r="CV52" s="74">
        <f>IF(AND(ISNUMBER('Emissions (start here)'!AY52),ISNUMBER(Dispersion!$Z$9)),'Emissions (start here)'!AY52*453.59/3600*Dispersion!$Z$9,0)</f>
        <v>0</v>
      </c>
      <c r="CW52" s="74">
        <f>IF(AND(ISNUMBER('Emissions (start here)'!AZ52),ISNUMBER(Dispersion!$Z$10)),'Emissions (start here)'!AZ52*2000*453.59/8760/3600*Dispersion!$Z$10,0)</f>
        <v>0</v>
      </c>
      <c r="CX52" s="74">
        <f>IF(AND(ISNUMBER('Emissions (start here)'!AZ52),ISNUMBER(Dispersion!$Z$11)),'Emissions (start here)'!AZ52*2000*453.59/8760/3600*Dispersion!$Z$11,0)</f>
        <v>0</v>
      </c>
      <c r="CY52" s="74">
        <f>IF(AND(ISNUMBER('Emissions (start here)'!BA52),ISNUMBER(Dispersion!$AA$8)),'Emissions (start here)'!BA52*453.59/3600*Dispersion!$AA$8,0)</f>
        <v>0</v>
      </c>
      <c r="CZ52" s="74">
        <f>IF(AND(ISNUMBER('Emissions (start here)'!BA52),ISNUMBER(Dispersion!$AA$9)),'Emissions (start here)'!BA52*453.59/3600*Dispersion!$AA$9,0)</f>
        <v>0</v>
      </c>
      <c r="DA52" s="74">
        <f>IF(AND(ISNUMBER('Emissions (start here)'!BB52),ISNUMBER(Dispersion!$AA$10)),'Emissions (start here)'!BB52*2000*453.59/8760/3600*Dispersion!$AA$10,0)</f>
        <v>0</v>
      </c>
      <c r="DB52" s="74">
        <f>IF(AND(ISNUMBER('Emissions (start here)'!BB52),ISNUMBER(Dispersion!$AA$11)),'Emissions (start here)'!BB52*2000*453.59/8760/3600*Dispersion!$AA$11,0)</f>
        <v>0</v>
      </c>
      <c r="DC52" s="74">
        <f>IF(AND(ISNUMBER('Emissions (start here)'!BC52),ISNUMBER(Dispersion!$AB$8)),'Emissions (start here)'!BC52*453.59/3600*Dispersion!$AB$8,0)</f>
        <v>0</v>
      </c>
      <c r="DD52" s="74">
        <f>IF(AND(ISNUMBER('Emissions (start here)'!BC52),ISNUMBER(Dispersion!$AB$9)),'Emissions (start here)'!BC52*453.59/3600*Dispersion!$AB$9,0)</f>
        <v>0</v>
      </c>
      <c r="DE52" s="74">
        <f>IF(AND(ISNUMBER('Emissions (start here)'!BD52),ISNUMBER(Dispersion!$AB$10)),'Emissions (start here)'!BD52*2000*453.59/8760/3600*Dispersion!$AB$10,0)</f>
        <v>0</v>
      </c>
      <c r="DF52" s="74">
        <f>IF(AND(ISNUMBER('Emissions (start here)'!BD52),ISNUMBER(Dispersion!$AB$11)),'Emissions (start here)'!BD52*2000*453.59/8760/3600*Dispersion!$AB$11,0)</f>
        <v>0</v>
      </c>
      <c r="DG52" s="74">
        <f>IF(AND(ISNUMBER('Emissions (start here)'!BE52),ISNUMBER(Dispersion!$AC$8)),'Emissions (start here)'!BE52*453.59/3600*Dispersion!$AC$8,0)</f>
        <v>0</v>
      </c>
      <c r="DH52" s="74">
        <f>IF(AND(ISNUMBER('Emissions (start here)'!BE52),ISNUMBER(Dispersion!$AC$9)),'Emissions (start here)'!BE52*453.59/3600*Dispersion!$AC$9,0)</f>
        <v>0</v>
      </c>
      <c r="DI52" s="74">
        <f>IF(AND(ISNUMBER('Emissions (start here)'!BF52),ISNUMBER(Dispersion!$AC$10)),'Emissions (start here)'!BF52*2000*453.59/8760/3600*Dispersion!$AC$10,0)</f>
        <v>0</v>
      </c>
      <c r="DJ52" s="74">
        <f>IF(AND(ISNUMBER('Emissions (start here)'!BF52),ISNUMBER(Dispersion!$AC$11)),'Emissions (start here)'!BF52*2000*453.59/8760/3600*Dispersion!$AC$11,0)</f>
        <v>0</v>
      </c>
      <c r="DK52" s="74">
        <f>IF(AND(ISNUMBER('Emissions (start here)'!BG52),ISNUMBER(Dispersion!$AD$8)),'Emissions (start here)'!BG52*453.59/3600*Dispersion!$AD$8,0)</f>
        <v>0</v>
      </c>
      <c r="DL52" s="74">
        <f>IF(AND(ISNUMBER('Emissions (start here)'!BG52),ISNUMBER(Dispersion!$AD$9)),'Emissions (start here)'!BG52*453.59/3600*Dispersion!$AD$9,0)</f>
        <v>0</v>
      </c>
      <c r="DM52" s="74">
        <f>IF(AND(ISNUMBER('Emissions (start here)'!BH52),ISNUMBER(Dispersion!$AD$10)),'Emissions (start here)'!BH52*2000*453.59/8760/3600*Dispersion!$AD$10,0)</f>
        <v>0</v>
      </c>
      <c r="DN52" s="74">
        <f>IF(AND(ISNUMBER('Emissions (start here)'!BH52),ISNUMBER(Dispersion!$AD$11)),'Emissions (start here)'!BH52*2000*453.59/8760/3600*Dispersion!$AD$11,0)</f>
        <v>0</v>
      </c>
      <c r="DO52" s="74">
        <f>IF(AND(ISNUMBER('Emissions (start here)'!BI52),ISNUMBER(Dispersion!$AE$8)),'Emissions (start here)'!BI52*453.59/3600*Dispersion!$AE$8,0)</f>
        <v>0</v>
      </c>
      <c r="DP52" s="74">
        <f>IF(AND(ISNUMBER('Emissions (start here)'!BI52),ISNUMBER(Dispersion!$AE$9)),'Emissions (start here)'!BI52*453.59/3600*Dispersion!$AE$9,0)</f>
        <v>0</v>
      </c>
      <c r="DQ52" s="74">
        <f>IF(AND(ISNUMBER('Emissions (start here)'!BJ52),ISNUMBER(Dispersion!$AE$10)),'Emissions (start here)'!BJ52*2000*453.59/8760/3600*Dispersion!$AE$10,0)</f>
        <v>0</v>
      </c>
      <c r="DR52" s="74">
        <f>IF(AND(ISNUMBER('Emissions (start here)'!BJ52),ISNUMBER(Dispersion!$AE$11)),'Emissions (start here)'!BJ52*2000*453.59/8760/3600*Dispersion!$AE$11,0)</f>
        <v>0</v>
      </c>
      <c r="DS52" s="74">
        <f>IF(AND(ISNUMBER('Emissions (start here)'!BK52),ISNUMBER(Dispersion!$AF$8)),'Emissions (start here)'!BK52*453.59/3600*Dispersion!$AF$8,0)</f>
        <v>0</v>
      </c>
      <c r="DT52" s="74">
        <f>IF(AND(ISNUMBER('Emissions (start here)'!BK52),ISNUMBER(Dispersion!$AF$9)),'Emissions (start here)'!BK52*453.59/3600*Dispersion!$AF$9,0)</f>
        <v>0</v>
      </c>
      <c r="DU52" s="74">
        <f>IF(AND(ISNUMBER('Emissions (start here)'!BL52),ISNUMBER(Dispersion!$AF$10)),'Emissions (start here)'!BL52*2000*453.59/8760/3600*Dispersion!$AF$10,0)</f>
        <v>0</v>
      </c>
      <c r="DV52" s="74">
        <f>IF(AND(ISNUMBER('Emissions (start here)'!BL52),ISNUMBER(Dispersion!$AF$11)),'Emissions (start here)'!BL52*2000*453.59/8760/3600*Dispersion!$AF$11,0)</f>
        <v>0</v>
      </c>
      <c r="DW52" s="74">
        <f>IF(AND(ISNUMBER('Emissions (start here)'!BM52),ISNUMBER(Dispersion!$AG$8)),'Emissions (start here)'!BM52*453.59/3600*Dispersion!$AG$8,0)</f>
        <v>0</v>
      </c>
      <c r="DX52" s="74">
        <f>IF(AND(ISNUMBER('Emissions (start here)'!BM52),ISNUMBER(Dispersion!$AG$9)),'Emissions (start here)'!BM52*453.59/3600*Dispersion!$AG$9,0)</f>
        <v>0</v>
      </c>
      <c r="DY52" s="74">
        <f>IF(AND(ISNUMBER('Emissions (start here)'!BN52),ISNUMBER(Dispersion!$AG$10)),'Emissions (start here)'!BN52*2000*453.59/8760/3600*Dispersion!$AG$10,0)</f>
        <v>0</v>
      </c>
      <c r="DZ52" s="74">
        <f>IF(AND(ISNUMBER('Emissions (start here)'!BN52),ISNUMBER(Dispersion!$AG$11)),'Emissions (start here)'!BN52*2000*453.59/8760/3600*Dispersion!$AG$11,0)</f>
        <v>0</v>
      </c>
      <c r="EA52" s="74">
        <f>IF(AND(ISNUMBER('Emissions (start here)'!BO52),ISNUMBER(Dispersion!$AH$8)),'Emissions (start here)'!BO52*453.59/3600*Dispersion!$AH$8,0)</f>
        <v>0</v>
      </c>
      <c r="EB52" s="74">
        <f>IF(AND(ISNUMBER('Emissions (start here)'!BO52),ISNUMBER(Dispersion!$AH$9)),'Emissions (start here)'!BO52*453.59/3600*Dispersion!$AH$9,0)</f>
        <v>0</v>
      </c>
      <c r="EC52" s="74">
        <f>IF(AND(ISNUMBER('Emissions (start here)'!BP52),ISNUMBER(Dispersion!$AH$10)),'Emissions (start here)'!BP52*2000*453.59/8760/3600*Dispersion!$AH$10,0)</f>
        <v>0</v>
      </c>
      <c r="ED52" s="74">
        <f>IF(AND(ISNUMBER('Emissions (start here)'!BP52),ISNUMBER(Dispersion!$AH$11)),'Emissions (start here)'!BP52*2000*453.59/8760/3600*Dispersion!$AH$11,0)</f>
        <v>0</v>
      </c>
      <c r="EE52" s="74">
        <f>IF(AND(ISNUMBER('Emissions (start here)'!BQ52),ISNUMBER(Dispersion!$AI$8)),'Emissions (start here)'!BQ52*453.59/3600*Dispersion!$AI$8,0)</f>
        <v>0</v>
      </c>
      <c r="EF52" s="74">
        <f>IF(AND(ISNUMBER('Emissions (start here)'!BQ52),ISNUMBER(Dispersion!$AI$9)),'Emissions (start here)'!BQ52*453.59/3600*Dispersion!$AI$9,0)</f>
        <v>0</v>
      </c>
      <c r="EG52" s="74">
        <f>IF(AND(ISNUMBER('Emissions (start here)'!BR52),ISNUMBER(Dispersion!$AI$10)),'Emissions (start here)'!BR52*2000*453.59/8760/3600*Dispersion!$AI$10,0)</f>
        <v>0</v>
      </c>
      <c r="EH52" s="74">
        <f>IF(AND(ISNUMBER('Emissions (start here)'!BR52),ISNUMBER(Dispersion!$AI$11)),'Emissions (start here)'!BR52*2000*453.59/8760/3600*Dispersion!$AI$11,0)</f>
        <v>0</v>
      </c>
      <c r="EI52" s="74">
        <f>IF(AND(ISNUMBER('Emissions (start here)'!BS52),ISNUMBER(Dispersion!$AJ$8)),'Emissions (start here)'!BS52*453.59/3600*Dispersion!$AJ$8,0)</f>
        <v>0</v>
      </c>
      <c r="EJ52" s="74">
        <f>IF(AND(ISNUMBER('Emissions (start here)'!BS52),ISNUMBER(Dispersion!$AJ$9)),'Emissions (start here)'!BS52*453.59/3600*Dispersion!$AJ$9,0)</f>
        <v>0</v>
      </c>
      <c r="EK52" s="74">
        <f>IF(AND(ISNUMBER('Emissions (start here)'!BT52),ISNUMBER(Dispersion!$AJ$10)),'Emissions (start here)'!BT52*2000*453.59/8760/3600*Dispersion!$AJ$10,0)</f>
        <v>0</v>
      </c>
      <c r="EL52" s="74">
        <f>IF(AND(ISNUMBER('Emissions (start here)'!BT52),ISNUMBER(Dispersion!$AJ$11)),'Emissions (start here)'!BT52*2000*453.59/8760/3600*Dispersion!$AJ$11,0)</f>
        <v>0</v>
      </c>
      <c r="EM52" s="74">
        <f>IF(AND(ISNUMBER('Emissions (start here)'!BU52),ISNUMBER(Dispersion!$AK$8)),'Emissions (start here)'!BU52*453.59/3600*Dispersion!$AK$8,0)</f>
        <v>0</v>
      </c>
      <c r="EN52" s="74">
        <f>IF(AND(ISNUMBER('Emissions (start here)'!BU52),ISNUMBER(Dispersion!$AK$9)),'Emissions (start here)'!BU52*453.59/3600*Dispersion!$AK$9,0)</f>
        <v>0</v>
      </c>
      <c r="EO52" s="74">
        <f>IF(AND(ISNUMBER('Emissions (start here)'!BV52),ISNUMBER(Dispersion!$AK$10)),'Emissions (start here)'!BV52*2000*453.59/8760/3600*Dispersion!$AK$10,0)</f>
        <v>0</v>
      </c>
      <c r="EP52" s="74">
        <f>IF(AND(ISNUMBER('Emissions (start here)'!BV52),ISNUMBER(Dispersion!$AK$11)),'Emissions (start here)'!BV52*2000*453.59/8760/3600*Dispersion!$AK$11,0)</f>
        <v>0</v>
      </c>
      <c r="EQ52" s="74">
        <f>IF(AND(ISNUMBER('Emissions (start here)'!BW52),ISNUMBER(Dispersion!$AL$8)),'Emissions (start here)'!BW52*453.59/3600*Dispersion!$AL$8,0)</f>
        <v>0</v>
      </c>
      <c r="ER52" s="74">
        <f>IF(AND(ISNUMBER('Emissions (start here)'!BW52),ISNUMBER(Dispersion!$AL$9)),'Emissions (start here)'!BW52*453.59/3600*Dispersion!$AL$9,0)</f>
        <v>0</v>
      </c>
      <c r="ES52" s="74">
        <f>IF(AND(ISNUMBER('Emissions (start here)'!BX52),ISNUMBER(Dispersion!$AL$10)),'Emissions (start here)'!BX52*2000*453.59/8760/3600*Dispersion!$AL$10,0)</f>
        <v>0</v>
      </c>
      <c r="ET52" s="74">
        <f>IF(AND(ISNUMBER('Emissions (start here)'!BX52),ISNUMBER(Dispersion!$AL$11)),'Emissions (start here)'!BX52*2000*453.59/8760/3600*Dispersion!$AL$11,0)</f>
        <v>0</v>
      </c>
      <c r="EU52" s="74">
        <f>IF(AND(ISNUMBER('Emissions (start here)'!BY52),ISNUMBER(Dispersion!$AM$8)),'Emissions (start here)'!BY52*453.59/3600*Dispersion!$AM$8,0)</f>
        <v>0</v>
      </c>
      <c r="EV52" s="74">
        <f>IF(AND(ISNUMBER('Emissions (start here)'!BY52),ISNUMBER(Dispersion!$AM$9)),'Emissions (start here)'!BY52*453.59/3600*Dispersion!$AM$9,0)</f>
        <v>0</v>
      </c>
      <c r="EW52" s="74">
        <f>IF(AND(ISNUMBER('Emissions (start here)'!BZ52),ISNUMBER(Dispersion!$AM$10)),'Emissions (start here)'!BZ52*2000*453.59/8760/3600*Dispersion!$AM$10,0)</f>
        <v>0</v>
      </c>
      <c r="EX52" s="74">
        <f>IF(AND(ISNUMBER('Emissions (start here)'!BZ52),ISNUMBER(Dispersion!$AM$11)),'Emissions (start here)'!BZ52*2000*453.59/8760/3600*Dispersion!$AM$11,0)</f>
        <v>0</v>
      </c>
      <c r="EY52" s="74">
        <f>IF(AND(ISNUMBER('Emissions (start here)'!CA52),ISNUMBER(Dispersion!$AN$8)),'Emissions (start here)'!CA52*453.59/3600*Dispersion!$AN$8,0)</f>
        <v>0</v>
      </c>
      <c r="EZ52" s="74">
        <f>IF(AND(ISNUMBER('Emissions (start here)'!CA52),ISNUMBER(Dispersion!$AN$9)),'Emissions (start here)'!CA52*453.59/3600*Dispersion!$AN$9,0)</f>
        <v>0</v>
      </c>
      <c r="FA52" s="74">
        <f>IF(AND(ISNUMBER('Emissions (start here)'!CB52),ISNUMBER(Dispersion!$AN$10)),'Emissions (start here)'!CB52*2000*453.59/8760/3600*Dispersion!$AN$10,0)</f>
        <v>0</v>
      </c>
      <c r="FB52" s="74">
        <f>IF(AND(ISNUMBER('Emissions (start here)'!CB52),ISNUMBER(Dispersion!$AN$11)),'Emissions (start here)'!CB52*2000*453.59/8760/3600*Dispersion!$AN$11,0)</f>
        <v>0</v>
      </c>
      <c r="FC52" s="74">
        <f>IF(AND(ISNUMBER('Emissions (start here)'!CC52),ISNUMBER(Dispersion!$AO$8)),'Emissions (start here)'!CC52*453.59/3600*Dispersion!$AO$8,0)</f>
        <v>0</v>
      </c>
      <c r="FD52" s="74">
        <f>IF(AND(ISNUMBER('Emissions (start here)'!CC52),ISNUMBER(Dispersion!$AO$9)),'Emissions (start here)'!CC52*453.59/3600*Dispersion!$AO$9,0)</f>
        <v>0</v>
      </c>
      <c r="FE52" s="74">
        <f>IF(AND(ISNUMBER('Emissions (start here)'!CD52),ISNUMBER(Dispersion!$AO$10)),'Emissions (start here)'!CD52*2000*453.59/8760/3600*Dispersion!$AO$10,0)</f>
        <v>0</v>
      </c>
      <c r="FF52" s="74">
        <f>IF(AND(ISNUMBER('Emissions (start here)'!CD52),ISNUMBER(Dispersion!$AO$11)),'Emissions (start here)'!CD52*2000*453.59/8760/3600*Dispersion!$AO$11,0)</f>
        <v>0</v>
      </c>
      <c r="FG52" s="74">
        <f>IF(AND(ISNUMBER('Emissions (start here)'!CE52),ISNUMBER(Dispersion!$AP$8)),'Emissions (start here)'!CE52*453.59/3600*Dispersion!$AP$8,0)</f>
        <v>0</v>
      </c>
      <c r="FH52" s="74">
        <f>IF(AND(ISNUMBER('Emissions (start here)'!CE52),ISNUMBER(Dispersion!$AP$9)),'Emissions (start here)'!CE52*453.59/3600*Dispersion!$AP$9,0)</f>
        <v>0</v>
      </c>
      <c r="FI52" s="74">
        <f>IF(AND(ISNUMBER('Emissions (start here)'!CF52),ISNUMBER(Dispersion!$AP$10)),'Emissions (start here)'!CF52*2000*453.59/8760/3600*Dispersion!$AP$10,0)</f>
        <v>0</v>
      </c>
      <c r="FJ52" s="74">
        <f>IF(AND(ISNUMBER('Emissions (start here)'!CF52),ISNUMBER(Dispersion!$AP$11)),'Emissions (start here)'!CF52*2000*453.59/8760/3600*Dispersion!$AP$11,0)</f>
        <v>0</v>
      </c>
      <c r="FK52" s="74">
        <f>IF(AND(ISNUMBER('Emissions (start here)'!CG52),ISNUMBER(Dispersion!$AQ$8)),'Emissions (start here)'!CG52*453.59/3600*Dispersion!$AQ$8,0)</f>
        <v>0</v>
      </c>
      <c r="FL52" s="74">
        <f>IF(AND(ISNUMBER('Emissions (start here)'!CG52),ISNUMBER(Dispersion!$AQ$9)),'Emissions (start here)'!CG52*453.59/3600*Dispersion!$AQ$9,0)</f>
        <v>0</v>
      </c>
      <c r="FM52" s="74">
        <f>IF(AND(ISNUMBER('Emissions (start here)'!CH52),ISNUMBER(Dispersion!$AQ$10)),'Emissions (start here)'!CH52*2000*453.59/8760/3600*Dispersion!$AQ$10,0)</f>
        <v>0</v>
      </c>
      <c r="FN52" s="74">
        <f>IF(AND(ISNUMBER('Emissions (start here)'!CH52),ISNUMBER(Dispersion!$AQ$11)),'Emissions (start here)'!CH52*2000*453.59/8760/3600*Dispersion!$AQ$11,0)</f>
        <v>0</v>
      </c>
      <c r="FO52" s="74">
        <f>IF(AND(ISNUMBER('Emissions (start here)'!CI52),ISNUMBER(Dispersion!$AR$8)),'Emissions (start here)'!CI52*453.59/3600*Dispersion!$AR$8,0)</f>
        <v>0</v>
      </c>
      <c r="FP52" s="74">
        <f>IF(AND(ISNUMBER('Emissions (start here)'!CI52),ISNUMBER(Dispersion!$AR$9)),'Emissions (start here)'!CI52*453.59/3600*Dispersion!$AR$9,0)</f>
        <v>0</v>
      </c>
      <c r="FQ52" s="74">
        <f>IF(AND(ISNUMBER('Emissions (start here)'!CJ52),ISNUMBER(Dispersion!$AR$10)),'Emissions (start here)'!CJ52*2000*453.59/8760/3600*Dispersion!$AR$10,0)</f>
        <v>0</v>
      </c>
      <c r="FR52" s="74">
        <f>IF(AND(ISNUMBER('Emissions (start here)'!CJ52),ISNUMBER(Dispersion!$AR$11)),'Emissions (start here)'!CJ52*2000*453.59/8760/3600*Dispersion!$AR$11,0)</f>
        <v>0</v>
      </c>
      <c r="FS52" s="74">
        <f>IF(AND(ISNUMBER('Emissions (start here)'!CK52),ISNUMBER(Dispersion!$AS$8)),'Emissions (start here)'!CK52*453.59/3600*Dispersion!$AS$8,0)</f>
        <v>0</v>
      </c>
      <c r="FT52" s="74">
        <f>IF(AND(ISNUMBER('Emissions (start here)'!CK52),ISNUMBER(Dispersion!$AS$9)),'Emissions (start here)'!CK52*453.59/3600*Dispersion!$AS$9,0)</f>
        <v>0</v>
      </c>
      <c r="FU52" s="74">
        <f>IF(AND(ISNUMBER('Emissions (start here)'!CL52),ISNUMBER(Dispersion!$AS$10)),'Emissions (start here)'!CL52*2000*453.59/8760/3600*Dispersion!$AS$10,0)</f>
        <v>0</v>
      </c>
      <c r="FV52" s="74">
        <f>IF(AND(ISNUMBER('Emissions (start here)'!CL52),ISNUMBER(Dispersion!$AS$11)),'Emissions (start here)'!CL52*2000*453.59/8760/3600*Dispersion!$AS$11,0)</f>
        <v>0</v>
      </c>
      <c r="FW52" s="74">
        <f>IF(AND(ISNUMBER('Emissions (start here)'!CM52),ISNUMBER(Dispersion!$AT$8)),'Emissions (start here)'!CM52*453.59/3600*Dispersion!$AT$8,0)</f>
        <v>0</v>
      </c>
      <c r="FX52" s="74">
        <f>IF(AND(ISNUMBER('Emissions (start here)'!CM52),ISNUMBER(Dispersion!$AT$9)),'Emissions (start here)'!CM52*453.59/3600*Dispersion!$AT$9,0)</f>
        <v>0</v>
      </c>
      <c r="FY52" s="74">
        <f>IF(AND(ISNUMBER('Emissions (start here)'!CN52),ISNUMBER(Dispersion!$AT$10)),'Emissions (start here)'!CN52*2000*453.59/8760/3600*Dispersion!$AT$10,0)</f>
        <v>0</v>
      </c>
      <c r="FZ52" s="74">
        <f>IF(AND(ISNUMBER('Emissions (start here)'!CN52),ISNUMBER(Dispersion!$AT$11)),'Emissions (start here)'!CN52*2000*453.59/8760/3600*Dispersion!$AT$11,0)</f>
        <v>0</v>
      </c>
      <c r="GA52" s="74">
        <f>IF(AND(ISNUMBER('Emissions (start here)'!CO52),ISNUMBER(Dispersion!$AU$8)),'Emissions (start here)'!CO52*453.59/3600*Dispersion!$AU$8,0)</f>
        <v>0</v>
      </c>
      <c r="GB52" s="74">
        <f>IF(AND(ISNUMBER('Emissions (start here)'!CO52),ISNUMBER(Dispersion!$AU$9)),'Emissions (start here)'!CO52*453.59/3600*Dispersion!$AU$9,0)</f>
        <v>0</v>
      </c>
      <c r="GC52" s="74">
        <f>IF(AND(ISNUMBER('Emissions (start here)'!CP52),ISNUMBER(Dispersion!$AU$10)),'Emissions (start here)'!CP52*2000*453.59/8760/3600*Dispersion!$AU$10,0)</f>
        <v>0</v>
      </c>
      <c r="GD52" s="74">
        <f>IF(AND(ISNUMBER('Emissions (start here)'!CP52),ISNUMBER(Dispersion!$AU$11)),'Emissions (start here)'!CP52*2000*453.59/8760/3600*Dispersion!$AU$11,0)</f>
        <v>0</v>
      </c>
      <c r="GE52" s="74">
        <f>IF(AND(ISNUMBER('Emissions (start here)'!CQ52),ISNUMBER(Dispersion!$AV$8)),'Emissions (start here)'!CQ52*453.59/3600*Dispersion!$AV$8,0)</f>
        <v>0</v>
      </c>
      <c r="GF52" s="74">
        <f>IF(AND(ISNUMBER('Emissions (start here)'!CQ52),ISNUMBER(Dispersion!$AV$9)),'Emissions (start here)'!CQ52*453.59/3600*Dispersion!$AV$9,0)</f>
        <v>0</v>
      </c>
      <c r="GG52" s="74">
        <f>IF(AND(ISNUMBER('Emissions (start here)'!CR52),ISNUMBER(Dispersion!$AV$10)),'Emissions (start here)'!CR52*2000*453.59/8760/3600*Dispersion!$AV$10,0)</f>
        <v>0</v>
      </c>
      <c r="GH52" s="74">
        <f>IF(AND(ISNUMBER('Emissions (start here)'!CR52),ISNUMBER(Dispersion!$AV$11)),'Emissions (start here)'!CR52*2000*453.59/8760/3600*Dispersion!$AV$11,0)</f>
        <v>0</v>
      </c>
      <c r="GI52" s="74">
        <f>IF(AND(ISNUMBER('Emissions (start here)'!CS52),ISNUMBER(Dispersion!$AW$8)),'Emissions (start here)'!CS52*453.59/3600*Dispersion!$AW$8,0)</f>
        <v>0</v>
      </c>
      <c r="GJ52" s="74">
        <f>IF(AND(ISNUMBER('Emissions (start here)'!CS52),ISNUMBER(Dispersion!$AW$9)),'Emissions (start here)'!CS52*453.59/3600*Dispersion!$AW$9,0)</f>
        <v>0</v>
      </c>
      <c r="GK52" s="74">
        <f>IF(AND(ISNUMBER('Emissions (start here)'!CT52),ISNUMBER(Dispersion!$AW$10)),'Emissions (start here)'!CT52*2000*453.59/8760/3600*Dispersion!$AW$10,0)</f>
        <v>0</v>
      </c>
      <c r="GL52" s="74">
        <f>IF(AND(ISNUMBER('Emissions (start here)'!CT52),ISNUMBER(Dispersion!$AW$11)),'Emissions (start here)'!CT52*2000*453.59/8760/3600*Dispersion!$AW$11,0)</f>
        <v>0</v>
      </c>
      <c r="GM52" s="74">
        <f>IF(AND(ISNUMBER('Emissions (start here)'!CU52),ISNUMBER(Dispersion!$AX$8)),'Emissions (start here)'!CU52*453.59/3600*Dispersion!$AX$8,0)</f>
        <v>0</v>
      </c>
      <c r="GN52" s="74">
        <f>IF(AND(ISNUMBER('Emissions (start here)'!CU52),ISNUMBER(Dispersion!$AX$9)),'Emissions (start here)'!CU52*453.59/3600*Dispersion!$AX$9,0)</f>
        <v>0</v>
      </c>
      <c r="GO52" s="74">
        <f>IF(AND(ISNUMBER('Emissions (start here)'!CV52),ISNUMBER(Dispersion!$AX$10)),'Emissions (start here)'!CV52*2000*453.59/8760/3600*Dispersion!$AX$10,0)</f>
        <v>0</v>
      </c>
      <c r="GP52" s="74">
        <f>IF(AND(ISNUMBER('Emissions (start here)'!CV52),ISNUMBER(Dispersion!$AX$11)),'Emissions (start here)'!CV52*2000*453.59/8760/3600*Dispersion!$AX$11,0)</f>
        <v>0</v>
      </c>
      <c r="GQ52" s="74">
        <f>IF(AND(ISNUMBER('Emissions (start here)'!CW52),ISNUMBER(Dispersion!$AY$8)),'Emissions (start here)'!CW52*453.59/3600*Dispersion!$AY$8,0)</f>
        <v>0</v>
      </c>
      <c r="GR52" s="74">
        <f>IF(AND(ISNUMBER('Emissions (start here)'!CW52),ISNUMBER(Dispersion!$AY$9)),'Emissions (start here)'!CW52*453.59/3600*Dispersion!$AY$9,0)</f>
        <v>0</v>
      </c>
      <c r="GS52" s="74">
        <f>IF(AND(ISNUMBER('Emissions (start here)'!CX52),ISNUMBER(Dispersion!$AY$10)),'Emissions (start here)'!CX52*2000*453.59/8760/3600*Dispersion!$AY$10,0)</f>
        <v>0</v>
      </c>
      <c r="GT52" s="74">
        <f>IF(AND(ISNUMBER('Emissions (start here)'!CX52),ISNUMBER(Dispersion!$AY$11)),'Emissions (start here)'!CX52*2000*453.59/8760/3600*Dispersion!$AY$11,0)</f>
        <v>0</v>
      </c>
      <c r="GU52" s="74">
        <f>IF(AND(ISNUMBER('Emissions (start here)'!CY52),ISNUMBER(Dispersion!$AZ$8)),'Emissions (start here)'!CY52*453.59/3600*Dispersion!$AZ$8,0)</f>
        <v>0</v>
      </c>
      <c r="GV52" s="74">
        <f>IF(AND(ISNUMBER('Emissions (start here)'!CY52),ISNUMBER(Dispersion!$AZ$9)),'Emissions (start here)'!CY52*453.59/3600*Dispersion!$AZ$9,0)</f>
        <v>0</v>
      </c>
      <c r="GW52" s="74">
        <f>IF(AND(ISNUMBER('Emissions (start here)'!CZ52),ISNUMBER(Dispersion!$AZ$10)),'Emissions (start here)'!CZ52*2000*453.59/8760/3600*Dispersion!$AZ$10,0)</f>
        <v>0</v>
      </c>
      <c r="GX52" s="74">
        <f>IF(AND(ISNUMBER('Emissions (start here)'!CZ52),ISNUMBER(Dispersion!$AZ$11)),'Emissions (start here)'!CZ52*2000*453.59/8760/3600*Dispersion!$AZ$11,0)</f>
        <v>0</v>
      </c>
    </row>
    <row r="53" spans="1:206" x14ac:dyDescent="0.2">
      <c r="A53" s="51" t="str">
        <f>'Tox Values'!C53</f>
        <v>202-33-5</v>
      </c>
      <c r="B53" s="94" t="str">
        <f>'Tox Values'!D53</f>
        <v>Benz[j]aceanthryIene</v>
      </c>
      <c r="C53" s="96">
        <f t="shared" si="1"/>
        <v>0</v>
      </c>
      <c r="D53" s="74">
        <f t="shared" si="2"/>
        <v>0</v>
      </c>
      <c r="E53" s="74">
        <f t="shared" si="3"/>
        <v>0</v>
      </c>
      <c r="F53" s="99">
        <f t="shared" si="4"/>
        <v>0</v>
      </c>
      <c r="G53" s="97">
        <f>IF(AND(ISNUMBER('Emissions (start here)'!E53),ISNUMBER(Dispersion!$C$8)),'Emissions (start here)'!E53*453.59/3600*Dispersion!$C$8,0)</f>
        <v>0</v>
      </c>
      <c r="H53" s="74">
        <f>IF(AND(ISNUMBER('Emissions (start here)'!E53),ISNUMBER(Dispersion!$C$9)),'Emissions (start here)'!E53*453.59/3600*Dispersion!$C$9,0)</f>
        <v>0</v>
      </c>
      <c r="I53" s="74">
        <f>IF(AND(ISNUMBER('Emissions (start here)'!F53),ISNUMBER(Dispersion!$C$10)),'Emissions (start here)'!F53*2000*453.59/8760/3600*Dispersion!$C$10,0)</f>
        <v>0</v>
      </c>
      <c r="J53" s="74">
        <f>IF(AND(ISNUMBER('Emissions (start here)'!F53),ISNUMBER(Dispersion!$C$11)),'Emissions (start here)'!F53*2000*453.59/8760/3600*Dispersion!$C$11,0)</f>
        <v>0</v>
      </c>
      <c r="K53" s="74">
        <f>IF(AND(ISNUMBER('Emissions (start here)'!G53),ISNUMBER(Dispersion!$D$8)),'Emissions (start here)'!G53*453.59/3600*Dispersion!$D$8,0)</f>
        <v>0</v>
      </c>
      <c r="L53" s="74">
        <f>IF(AND(ISNUMBER('Emissions (start here)'!G53),ISNUMBER(Dispersion!$D$9)),'Emissions (start here)'!G53*453.59/3600*Dispersion!$D$9,0)</f>
        <v>0</v>
      </c>
      <c r="M53" s="74">
        <f>IF(AND(ISNUMBER('Emissions (start here)'!H53),ISNUMBER(Dispersion!$D$10)),'Emissions (start here)'!H53*2000*453.59/8760/3600*Dispersion!$D$10,0)</f>
        <v>0</v>
      </c>
      <c r="N53" s="74">
        <f>IF(AND(ISNUMBER('Emissions (start here)'!H53),ISNUMBER(Dispersion!$D$11)),'Emissions (start here)'!H53*2000*453.59/8760/3600*Dispersion!$D$11,0)</f>
        <v>0</v>
      </c>
      <c r="O53" s="74">
        <f>IF(AND(ISNUMBER('Emissions (start here)'!I53),ISNUMBER(Dispersion!$E$8)),'Emissions (start here)'!I53*453.59/3600*Dispersion!$E$8,0)</f>
        <v>0</v>
      </c>
      <c r="P53" s="74">
        <f>IF(AND(ISNUMBER('Emissions (start here)'!I53),ISNUMBER(Dispersion!$E$9)),'Emissions (start here)'!I53*453.59/3600*Dispersion!$E$9,0)</f>
        <v>0</v>
      </c>
      <c r="Q53" s="74">
        <f>IF(AND(ISNUMBER('Emissions (start here)'!J53),ISNUMBER(Dispersion!$E$10)),'Emissions (start here)'!J53*2000*453.59/8760/3600*Dispersion!$E$10,0)</f>
        <v>0</v>
      </c>
      <c r="R53" s="74">
        <f>IF(AND(ISNUMBER('Emissions (start here)'!J53),ISNUMBER(Dispersion!$E$11)),'Emissions (start here)'!J53*2000*453.59/8760/3600*Dispersion!$E$11,0)</f>
        <v>0</v>
      </c>
      <c r="S53" s="74">
        <f>IF(AND(ISNUMBER('Emissions (start here)'!K53),ISNUMBER(Dispersion!$F$8)),'Emissions (start here)'!K53*453.59/3600*Dispersion!$F$8,0)</f>
        <v>0</v>
      </c>
      <c r="T53" s="74">
        <f>IF(AND(ISNUMBER('Emissions (start here)'!K53),ISNUMBER(Dispersion!$F$9)),'Emissions (start here)'!K53*453.59/3600*Dispersion!$F$9,0)</f>
        <v>0</v>
      </c>
      <c r="U53" s="74">
        <f>IF(AND(ISNUMBER('Emissions (start here)'!L53),ISNUMBER(Dispersion!$F$10)),'Emissions (start here)'!L53*2000*453.59/8760/3600*Dispersion!$F$10,0)</f>
        <v>0</v>
      </c>
      <c r="V53" s="74">
        <f>IF(AND(ISNUMBER('Emissions (start here)'!L53),ISNUMBER(Dispersion!$F$11)),'Emissions (start here)'!L53*2000*453.59/8760/3600*Dispersion!$F$11,0)</f>
        <v>0</v>
      </c>
      <c r="W53" s="74">
        <f>IF(AND(ISNUMBER('Emissions (start here)'!M53),ISNUMBER(Dispersion!$G$8)),'Emissions (start here)'!M53*453.59/3600*Dispersion!$G$8,0)</f>
        <v>0</v>
      </c>
      <c r="X53" s="74">
        <f>IF(AND(ISNUMBER('Emissions (start here)'!M53),ISNUMBER(Dispersion!$G$9)),'Emissions (start here)'!M53*453.59/3600*Dispersion!$G$9,0)</f>
        <v>0</v>
      </c>
      <c r="Y53" s="74">
        <f>IF(AND(ISNUMBER('Emissions (start here)'!N53),ISNUMBER(Dispersion!$G$10)),'Emissions (start here)'!N53*2000*453.59/8760/3600*Dispersion!$G$10,0)</f>
        <v>0</v>
      </c>
      <c r="Z53" s="74">
        <f>IF(AND(ISNUMBER('Emissions (start here)'!N53),ISNUMBER(Dispersion!$G$11)),'Emissions (start here)'!N53*2000*453.59/8760/3600*Dispersion!$G$11,0)</f>
        <v>0</v>
      </c>
      <c r="AA53" s="74">
        <f>IF(AND(ISNUMBER('Emissions (start here)'!O53),ISNUMBER(Dispersion!$H$8)),'Emissions (start here)'!O53*453.59/3600*Dispersion!$H$8,0)</f>
        <v>0</v>
      </c>
      <c r="AB53" s="74">
        <f>IF(AND(ISNUMBER('Emissions (start here)'!O53),ISNUMBER(Dispersion!$H$9)),'Emissions (start here)'!O53*453.59/3600*Dispersion!$H$9,0)</f>
        <v>0</v>
      </c>
      <c r="AC53" s="74">
        <f>IF(AND(ISNUMBER('Emissions (start here)'!P53),ISNUMBER(Dispersion!$H$10)),'Emissions (start here)'!P53*2000*453.59/8760/3600*Dispersion!$H$10,0)</f>
        <v>0</v>
      </c>
      <c r="AD53" s="74">
        <f>IF(AND(ISNUMBER('Emissions (start here)'!P53),ISNUMBER(Dispersion!$H$11)),'Emissions (start here)'!P53*2000*453.59/8760/3600*Dispersion!$H$11,0)</f>
        <v>0</v>
      </c>
      <c r="AE53" s="74">
        <f>IF(AND(ISNUMBER('Emissions (start here)'!Q53),ISNUMBER(Dispersion!$I$8)),'Emissions (start here)'!Q53*453.59/3600*Dispersion!$I$8,0)</f>
        <v>0</v>
      </c>
      <c r="AF53" s="74">
        <f>IF(AND(ISNUMBER('Emissions (start here)'!Q53),ISNUMBER(Dispersion!$I$9)),'Emissions (start here)'!Q53*453.59/3600*Dispersion!$I$9,0)</f>
        <v>0</v>
      </c>
      <c r="AG53" s="74">
        <f>IF(AND(ISNUMBER('Emissions (start here)'!R53),ISNUMBER(Dispersion!$I$10)),'Emissions (start here)'!R53*2000*453.59/8760/3600*Dispersion!$I$10,0)</f>
        <v>0</v>
      </c>
      <c r="AH53" s="74">
        <f>IF(AND(ISNUMBER('Emissions (start here)'!R53),ISNUMBER(Dispersion!$I$11)),'Emissions (start here)'!R53*2000*453.59/8760/3600*Dispersion!$I$11,0)</f>
        <v>0</v>
      </c>
      <c r="AI53" s="74">
        <f>IF(AND(ISNUMBER('Emissions (start here)'!S53),ISNUMBER(Dispersion!$J$8)),'Emissions (start here)'!S53*453.59/3600*Dispersion!$J$8,0)</f>
        <v>0</v>
      </c>
      <c r="AJ53" s="74">
        <f>IF(AND(ISNUMBER('Emissions (start here)'!S53),ISNUMBER(Dispersion!$J$9)),'Emissions (start here)'!S53*453.59/3600*Dispersion!$J$9,0)</f>
        <v>0</v>
      </c>
      <c r="AK53" s="74">
        <f>IF(AND(ISNUMBER('Emissions (start here)'!T53),ISNUMBER(Dispersion!$J$10)),'Emissions (start here)'!T53*2000*453.59/8760/3600*Dispersion!$J$10,0)</f>
        <v>0</v>
      </c>
      <c r="AL53" s="74">
        <f>IF(AND(ISNUMBER('Emissions (start here)'!T53),ISNUMBER(Dispersion!$J$11)),'Emissions (start here)'!T53*2000*453.59/8760/3600*Dispersion!$J$11,0)</f>
        <v>0</v>
      </c>
      <c r="AM53" s="74">
        <f>IF(AND(ISNUMBER('Emissions (start here)'!U53),ISNUMBER(Dispersion!$K$8)),'Emissions (start here)'!U53*453.59/3600*Dispersion!$K$8,0)</f>
        <v>0</v>
      </c>
      <c r="AN53" s="74">
        <f>IF(AND(ISNUMBER('Emissions (start here)'!U53),ISNUMBER(Dispersion!$K$9)),'Emissions (start here)'!U53*453.59/3600*Dispersion!$K$9,0)</f>
        <v>0</v>
      </c>
      <c r="AO53" s="74">
        <f>IF(AND(ISNUMBER('Emissions (start here)'!V53),ISNUMBER(Dispersion!$K$10)),'Emissions (start here)'!V53*2000*453.59/8760/3600*Dispersion!$K$10,0)</f>
        <v>0</v>
      </c>
      <c r="AP53" s="74">
        <f>IF(AND(ISNUMBER('Emissions (start here)'!V53),ISNUMBER(Dispersion!$K$11)),'Emissions (start here)'!V53*2000*453.59/8760/3600*Dispersion!$K$11,0)</f>
        <v>0</v>
      </c>
      <c r="AQ53" s="74">
        <f>IF(AND(ISNUMBER('Emissions (start here)'!W53),ISNUMBER(Dispersion!$L$8)),'Emissions (start here)'!W53*453.59/3600*Dispersion!$L$8,0)</f>
        <v>0</v>
      </c>
      <c r="AR53" s="74">
        <f>IF(AND(ISNUMBER('Emissions (start here)'!W53),ISNUMBER(Dispersion!$L$9)),'Emissions (start here)'!W53*453.59/3600*Dispersion!$L$9,0)</f>
        <v>0</v>
      </c>
      <c r="AS53" s="74">
        <f>IF(AND(ISNUMBER('Emissions (start here)'!X53),ISNUMBER(Dispersion!$L$10)),'Emissions (start here)'!X53*2000*453.59/8760/3600*Dispersion!$L$10,0)</f>
        <v>0</v>
      </c>
      <c r="AT53" s="74">
        <f>IF(AND(ISNUMBER('Emissions (start here)'!X53),ISNUMBER(Dispersion!$L$11)),'Emissions (start here)'!X53*2000*453.59/8760/3600*Dispersion!$L$11,0)</f>
        <v>0</v>
      </c>
      <c r="AU53" s="74">
        <f>IF(AND(ISNUMBER('Emissions (start here)'!Y53),ISNUMBER(Dispersion!$M$8)),'Emissions (start here)'!Y53*453.59/3600*Dispersion!$M$8,0)</f>
        <v>0</v>
      </c>
      <c r="AV53" s="74">
        <f>IF(AND(ISNUMBER('Emissions (start here)'!Y53),ISNUMBER(Dispersion!$M$9)),'Emissions (start here)'!Y53*453.59/3600*Dispersion!$M$9,0)</f>
        <v>0</v>
      </c>
      <c r="AW53" s="74">
        <f>IF(AND(ISNUMBER('Emissions (start here)'!Z53),ISNUMBER(Dispersion!$M$10)),'Emissions (start here)'!Z53*2000*453.59/8760/3600*Dispersion!$M$10,0)</f>
        <v>0</v>
      </c>
      <c r="AX53" s="74">
        <f>IF(AND(ISNUMBER('Emissions (start here)'!Z53),ISNUMBER(Dispersion!$M$11)),'Emissions (start here)'!Z53*2000*453.59/8760/3600*Dispersion!$M$11,0)</f>
        <v>0</v>
      </c>
      <c r="AY53" s="74">
        <f>IF(AND(ISNUMBER('Emissions (start here)'!AA53),ISNUMBER(Dispersion!$N$8)),'Emissions (start here)'!AA53*453.59/3600*Dispersion!$N$8,0)</f>
        <v>0</v>
      </c>
      <c r="AZ53" s="74">
        <f>IF(AND(ISNUMBER('Emissions (start here)'!AA53),ISNUMBER(Dispersion!$N$9)),'Emissions (start here)'!AA53*453.59/3600*Dispersion!$N$9,0)</f>
        <v>0</v>
      </c>
      <c r="BA53" s="74">
        <f>IF(AND(ISNUMBER('Emissions (start here)'!AB53),ISNUMBER(Dispersion!$N$10)),'Emissions (start here)'!AB53*2000*453.59/8760/3600*Dispersion!$N$10,0)</f>
        <v>0</v>
      </c>
      <c r="BB53" s="74">
        <f>IF(AND(ISNUMBER('Emissions (start here)'!AB53),ISNUMBER(Dispersion!$N$11)),'Emissions (start here)'!AB53*2000*453.59/8760/3600*Dispersion!$N$11,0)</f>
        <v>0</v>
      </c>
      <c r="BC53" s="74">
        <f>IF(AND(ISNUMBER('Emissions (start here)'!AC53),ISNUMBER(Dispersion!$O$8)),'Emissions (start here)'!AC53*453.59/3600*Dispersion!$O$8,0)</f>
        <v>0</v>
      </c>
      <c r="BD53" s="74">
        <f>IF(AND(ISNUMBER('Emissions (start here)'!AC53),ISNUMBER(Dispersion!$O$9)),'Emissions (start here)'!AC53*453.59/3600*Dispersion!$O$9,0)</f>
        <v>0</v>
      </c>
      <c r="BE53" s="74">
        <f>IF(AND(ISNUMBER('Emissions (start here)'!AD53),ISNUMBER(Dispersion!$O$10)),'Emissions (start here)'!AD53*2000*453.59/8760/3600*Dispersion!$O$10,0)</f>
        <v>0</v>
      </c>
      <c r="BF53" s="74">
        <f>IF(AND(ISNUMBER('Emissions (start here)'!AD53),ISNUMBER(Dispersion!$O$11)),'Emissions (start here)'!AD53*2000*453.59/8760/3600*Dispersion!$O$11,0)</f>
        <v>0</v>
      </c>
      <c r="BG53" s="74">
        <f>IF(AND(ISNUMBER('Emissions (start here)'!AE53),ISNUMBER(Dispersion!$P$8)),'Emissions (start here)'!AE53*453.59/3600*Dispersion!$P$8,0)</f>
        <v>0</v>
      </c>
      <c r="BH53" s="74">
        <f>IF(AND(ISNUMBER('Emissions (start here)'!AE53),ISNUMBER(Dispersion!$P$9)),'Emissions (start here)'!AE53*453.59/3600*Dispersion!$P$9,0)</f>
        <v>0</v>
      </c>
      <c r="BI53" s="74">
        <f>IF(AND(ISNUMBER('Emissions (start here)'!AF53),ISNUMBER(Dispersion!$P$10)),'Emissions (start here)'!AF53*2000*453.59/8760/3600*Dispersion!$P$10,0)</f>
        <v>0</v>
      </c>
      <c r="BJ53" s="74">
        <f>IF(AND(ISNUMBER('Emissions (start here)'!AF53),ISNUMBER(Dispersion!$P$11)),'Emissions (start here)'!AF53*2000*453.59/8760/3600*Dispersion!$P$11,0)</f>
        <v>0</v>
      </c>
      <c r="BK53" s="74">
        <f>IF(AND(ISNUMBER('Emissions (start here)'!AG53),ISNUMBER(Dispersion!$Q$8)),'Emissions (start here)'!AG53*453.59/3600*Dispersion!$Q$8,0)</f>
        <v>0</v>
      </c>
      <c r="BL53" s="74">
        <f>IF(AND(ISNUMBER('Emissions (start here)'!AG53),ISNUMBER(Dispersion!$Q$9)),'Emissions (start here)'!AG53*453.59/3600*Dispersion!$Q$9,0)</f>
        <v>0</v>
      </c>
      <c r="BM53" s="74">
        <f>IF(AND(ISNUMBER('Emissions (start here)'!AH53),ISNUMBER(Dispersion!$Q$10)),'Emissions (start here)'!AH53*2000*453.59/8760/3600*Dispersion!$Q$10,0)</f>
        <v>0</v>
      </c>
      <c r="BN53" s="74">
        <f>IF(AND(ISNUMBER('Emissions (start here)'!AH53),ISNUMBER(Dispersion!$Q$11)),'Emissions (start here)'!AH53*2000*453.59/8760/3600*Dispersion!$Q$11,0)</f>
        <v>0</v>
      </c>
      <c r="BO53" s="74">
        <f>IF(AND(ISNUMBER('Emissions (start here)'!AI53),ISNUMBER(Dispersion!$R$8)),'Emissions (start here)'!AI53*453.59/3600*Dispersion!$R$8,0)</f>
        <v>0</v>
      </c>
      <c r="BP53" s="74">
        <f>IF(AND(ISNUMBER('Emissions (start here)'!AI53),ISNUMBER(Dispersion!$R$9)),'Emissions (start here)'!AI53*453.59/3600*Dispersion!$R$9,0)</f>
        <v>0</v>
      </c>
      <c r="BQ53" s="74">
        <f>IF(AND(ISNUMBER('Emissions (start here)'!AJ53),ISNUMBER(Dispersion!$R$10)),'Emissions (start here)'!AJ53*2000*453.59/8760/3600*Dispersion!$R$10,0)</f>
        <v>0</v>
      </c>
      <c r="BR53" s="74">
        <f>IF(AND(ISNUMBER('Emissions (start here)'!AJ53),ISNUMBER(Dispersion!$R$11)),'Emissions (start here)'!AJ53*2000*453.59/8760/3600*Dispersion!$R$11,0)</f>
        <v>0</v>
      </c>
      <c r="BS53" s="74">
        <f>IF(AND(ISNUMBER('Emissions (start here)'!AK53),ISNUMBER(Dispersion!$S$8)),'Emissions (start here)'!AK53*453.59/3600*Dispersion!$S$8,0)</f>
        <v>0</v>
      </c>
      <c r="BT53" s="74">
        <f>IF(AND(ISNUMBER('Emissions (start here)'!AK53),ISNUMBER(Dispersion!$S$9)),'Emissions (start here)'!AK53*453.59/3600*Dispersion!$S$9,0)</f>
        <v>0</v>
      </c>
      <c r="BU53" s="74">
        <f>IF(AND(ISNUMBER('Emissions (start here)'!AL53),ISNUMBER(Dispersion!$S$10)),'Emissions (start here)'!AL53*2000*453.59/8760/3600*Dispersion!$S$10,0)</f>
        <v>0</v>
      </c>
      <c r="BV53" s="74">
        <f>IF(AND(ISNUMBER('Emissions (start here)'!AL53),ISNUMBER(Dispersion!$S$11)),'Emissions (start here)'!AL53*2000*453.59/8760/3600*Dispersion!$S$11,0)</f>
        <v>0</v>
      </c>
      <c r="BW53" s="74">
        <f>IF(AND(ISNUMBER('Emissions (start here)'!AM53),ISNUMBER(Dispersion!$T$8)),'Emissions (start here)'!AM53*453.59/3600*Dispersion!$T$8,0)</f>
        <v>0</v>
      </c>
      <c r="BX53" s="74">
        <f>IF(AND(ISNUMBER('Emissions (start here)'!AM53),ISNUMBER(Dispersion!$T$9)),'Emissions (start here)'!AM53*453.59/3600*Dispersion!$T$9,0)</f>
        <v>0</v>
      </c>
      <c r="BY53" s="74">
        <f>IF(AND(ISNUMBER('Emissions (start here)'!AN53),ISNUMBER(Dispersion!$T$10)),'Emissions (start here)'!AN53*2000*453.59/8760/3600*Dispersion!$T$10,0)</f>
        <v>0</v>
      </c>
      <c r="BZ53" s="74">
        <f>IF(AND(ISNUMBER('Emissions (start here)'!AN53),ISNUMBER(Dispersion!$T$11)),'Emissions (start here)'!AN53*2000*453.59/8760/3600*Dispersion!$T$11,0)</f>
        <v>0</v>
      </c>
      <c r="CA53" s="74">
        <f>IF(AND(ISNUMBER('Emissions (start here)'!AO53),ISNUMBER(Dispersion!$U$8)),'Emissions (start here)'!AO53*453.59/3600*Dispersion!$U$8,0)</f>
        <v>0</v>
      </c>
      <c r="CB53" s="74">
        <f>IF(AND(ISNUMBER('Emissions (start here)'!AO53),ISNUMBER(Dispersion!$U$9)),'Emissions (start here)'!AO53*453.59/3600*Dispersion!$U$9,0)</f>
        <v>0</v>
      </c>
      <c r="CC53" s="74">
        <f>IF(AND(ISNUMBER('Emissions (start here)'!AP53),ISNUMBER(Dispersion!$U$10)),'Emissions (start here)'!AP53*2000*453.59/8760/3600*Dispersion!$U$10,0)</f>
        <v>0</v>
      </c>
      <c r="CD53" s="74">
        <f>IF(AND(ISNUMBER('Emissions (start here)'!AP53),ISNUMBER(Dispersion!$U$11)),'Emissions (start here)'!AP53*2000*453.59/8760/3600*Dispersion!$U$11,0)</f>
        <v>0</v>
      </c>
      <c r="CE53" s="74">
        <f>IF(AND(ISNUMBER('Emissions (start here)'!AQ53),ISNUMBER(Dispersion!$V$8)),'Emissions (start here)'!AQ53*453.59/3600*Dispersion!$V$8,0)</f>
        <v>0</v>
      </c>
      <c r="CF53" s="74">
        <f>IF(AND(ISNUMBER('Emissions (start here)'!AQ53),ISNUMBER(Dispersion!$V$9)),'Emissions (start here)'!AQ53*453.59/3600*Dispersion!$V$9,0)</f>
        <v>0</v>
      </c>
      <c r="CG53" s="74">
        <f>IF(AND(ISNUMBER('Emissions (start here)'!AR53),ISNUMBER(Dispersion!$V$10)),'Emissions (start here)'!AR53*2000*453.59/8760/3600*Dispersion!$V$10,0)</f>
        <v>0</v>
      </c>
      <c r="CH53" s="74">
        <f>IF(AND(ISNUMBER('Emissions (start here)'!AR53),ISNUMBER(Dispersion!$V$11)),'Emissions (start here)'!AR53*2000*453.59/8760/3600*Dispersion!$V$11,0)</f>
        <v>0</v>
      </c>
      <c r="CI53" s="74">
        <f>IF(AND(ISNUMBER('Emissions (start here)'!AS53),ISNUMBER(Dispersion!$W$8)),'Emissions (start here)'!AS53*453.59/3600*Dispersion!$W$8,0)</f>
        <v>0</v>
      </c>
      <c r="CJ53" s="74">
        <f>IF(AND(ISNUMBER('Emissions (start here)'!AS53),ISNUMBER(Dispersion!$W$9)),'Emissions (start here)'!AS53*453.59/3600*Dispersion!$W$9,0)</f>
        <v>0</v>
      </c>
      <c r="CK53" s="74">
        <f>IF(AND(ISNUMBER('Emissions (start here)'!AT53),ISNUMBER(Dispersion!$W$10)),'Emissions (start here)'!AT53*2000*453.59/8760/3600*Dispersion!$W$10,0)</f>
        <v>0</v>
      </c>
      <c r="CL53" s="74">
        <f>IF(AND(ISNUMBER('Emissions (start here)'!AT53),ISNUMBER(Dispersion!$W$11)),'Emissions (start here)'!AT53*2000*453.59/8760/3600*Dispersion!$W$11,0)</f>
        <v>0</v>
      </c>
      <c r="CM53" s="74">
        <f>IF(AND(ISNUMBER('Emissions (start here)'!AU53),ISNUMBER(Dispersion!$X$8)),'Emissions (start here)'!AU53*453.59/3600*Dispersion!$X$8,0)</f>
        <v>0</v>
      </c>
      <c r="CN53" s="74">
        <f>IF(AND(ISNUMBER('Emissions (start here)'!AU53),ISNUMBER(Dispersion!$X$9)),'Emissions (start here)'!AU53*453.59/3600*Dispersion!$X$9,0)</f>
        <v>0</v>
      </c>
      <c r="CO53" s="74">
        <f>IF(AND(ISNUMBER('Emissions (start here)'!AV53),ISNUMBER(Dispersion!$X$10)),'Emissions (start here)'!AV53*2000*453.59/8760/3600*Dispersion!$X$10,0)</f>
        <v>0</v>
      </c>
      <c r="CP53" s="74">
        <f>IF(AND(ISNUMBER('Emissions (start here)'!AV53),ISNUMBER(Dispersion!$X$11)),'Emissions (start here)'!AV53*2000*453.59/8760/3600*Dispersion!$X$11,0)</f>
        <v>0</v>
      </c>
      <c r="CQ53" s="74">
        <f>IF(AND(ISNUMBER('Emissions (start here)'!AW53),ISNUMBER(Dispersion!$Y$8)),'Emissions (start here)'!AW53*453.59/3600*Dispersion!$Y$8,0)</f>
        <v>0</v>
      </c>
      <c r="CR53" s="74">
        <f>IF(AND(ISNUMBER('Emissions (start here)'!AW53),ISNUMBER(Dispersion!$Y$9)),'Emissions (start here)'!AW53*453.59/3600*Dispersion!$Y$9,0)</f>
        <v>0</v>
      </c>
      <c r="CS53" s="74">
        <f>IF(AND(ISNUMBER('Emissions (start here)'!AX53),ISNUMBER(Dispersion!$Y$10)),'Emissions (start here)'!AX53*2000*453.59/8760/3600*Dispersion!$Y$10,0)</f>
        <v>0</v>
      </c>
      <c r="CT53" s="74">
        <f>IF(AND(ISNUMBER('Emissions (start here)'!AX53),ISNUMBER(Dispersion!$Y$11)),'Emissions (start here)'!AX53*2000*453.59/8760/3600*Dispersion!$Y$11,0)</f>
        <v>0</v>
      </c>
      <c r="CU53" s="74">
        <f>IF(AND(ISNUMBER('Emissions (start here)'!AY53),ISNUMBER(Dispersion!$Z$8)),'Emissions (start here)'!AY53*453.59/3600*Dispersion!$Z$8,0)</f>
        <v>0</v>
      </c>
      <c r="CV53" s="74">
        <f>IF(AND(ISNUMBER('Emissions (start here)'!AY53),ISNUMBER(Dispersion!$Z$9)),'Emissions (start here)'!AY53*453.59/3600*Dispersion!$Z$9,0)</f>
        <v>0</v>
      </c>
      <c r="CW53" s="74">
        <f>IF(AND(ISNUMBER('Emissions (start here)'!AZ53),ISNUMBER(Dispersion!$Z$10)),'Emissions (start here)'!AZ53*2000*453.59/8760/3600*Dispersion!$Z$10,0)</f>
        <v>0</v>
      </c>
      <c r="CX53" s="74">
        <f>IF(AND(ISNUMBER('Emissions (start here)'!AZ53),ISNUMBER(Dispersion!$Z$11)),'Emissions (start here)'!AZ53*2000*453.59/8760/3600*Dispersion!$Z$11,0)</f>
        <v>0</v>
      </c>
      <c r="CY53" s="74">
        <f>IF(AND(ISNUMBER('Emissions (start here)'!BA53),ISNUMBER(Dispersion!$AA$8)),'Emissions (start here)'!BA53*453.59/3600*Dispersion!$AA$8,0)</f>
        <v>0</v>
      </c>
      <c r="CZ53" s="74">
        <f>IF(AND(ISNUMBER('Emissions (start here)'!BA53),ISNUMBER(Dispersion!$AA$9)),'Emissions (start here)'!BA53*453.59/3600*Dispersion!$AA$9,0)</f>
        <v>0</v>
      </c>
      <c r="DA53" s="74">
        <f>IF(AND(ISNUMBER('Emissions (start here)'!BB53),ISNUMBER(Dispersion!$AA$10)),'Emissions (start here)'!BB53*2000*453.59/8760/3600*Dispersion!$AA$10,0)</f>
        <v>0</v>
      </c>
      <c r="DB53" s="74">
        <f>IF(AND(ISNUMBER('Emissions (start here)'!BB53),ISNUMBER(Dispersion!$AA$11)),'Emissions (start here)'!BB53*2000*453.59/8760/3600*Dispersion!$AA$11,0)</f>
        <v>0</v>
      </c>
      <c r="DC53" s="74">
        <f>IF(AND(ISNUMBER('Emissions (start here)'!BC53),ISNUMBER(Dispersion!$AB$8)),'Emissions (start here)'!BC53*453.59/3600*Dispersion!$AB$8,0)</f>
        <v>0</v>
      </c>
      <c r="DD53" s="74">
        <f>IF(AND(ISNUMBER('Emissions (start here)'!BC53),ISNUMBER(Dispersion!$AB$9)),'Emissions (start here)'!BC53*453.59/3600*Dispersion!$AB$9,0)</f>
        <v>0</v>
      </c>
      <c r="DE53" s="74">
        <f>IF(AND(ISNUMBER('Emissions (start here)'!BD53),ISNUMBER(Dispersion!$AB$10)),'Emissions (start here)'!BD53*2000*453.59/8760/3600*Dispersion!$AB$10,0)</f>
        <v>0</v>
      </c>
      <c r="DF53" s="74">
        <f>IF(AND(ISNUMBER('Emissions (start here)'!BD53),ISNUMBER(Dispersion!$AB$11)),'Emissions (start here)'!BD53*2000*453.59/8760/3600*Dispersion!$AB$11,0)</f>
        <v>0</v>
      </c>
      <c r="DG53" s="74">
        <f>IF(AND(ISNUMBER('Emissions (start here)'!BE53),ISNUMBER(Dispersion!$AC$8)),'Emissions (start here)'!BE53*453.59/3600*Dispersion!$AC$8,0)</f>
        <v>0</v>
      </c>
      <c r="DH53" s="74">
        <f>IF(AND(ISNUMBER('Emissions (start here)'!BE53),ISNUMBER(Dispersion!$AC$9)),'Emissions (start here)'!BE53*453.59/3600*Dispersion!$AC$9,0)</f>
        <v>0</v>
      </c>
      <c r="DI53" s="74">
        <f>IF(AND(ISNUMBER('Emissions (start here)'!BF53),ISNUMBER(Dispersion!$AC$10)),'Emissions (start here)'!BF53*2000*453.59/8760/3600*Dispersion!$AC$10,0)</f>
        <v>0</v>
      </c>
      <c r="DJ53" s="74">
        <f>IF(AND(ISNUMBER('Emissions (start here)'!BF53),ISNUMBER(Dispersion!$AC$11)),'Emissions (start here)'!BF53*2000*453.59/8760/3600*Dispersion!$AC$11,0)</f>
        <v>0</v>
      </c>
      <c r="DK53" s="74">
        <f>IF(AND(ISNUMBER('Emissions (start here)'!BG53),ISNUMBER(Dispersion!$AD$8)),'Emissions (start here)'!BG53*453.59/3600*Dispersion!$AD$8,0)</f>
        <v>0</v>
      </c>
      <c r="DL53" s="74">
        <f>IF(AND(ISNUMBER('Emissions (start here)'!BG53),ISNUMBER(Dispersion!$AD$9)),'Emissions (start here)'!BG53*453.59/3600*Dispersion!$AD$9,0)</f>
        <v>0</v>
      </c>
      <c r="DM53" s="74">
        <f>IF(AND(ISNUMBER('Emissions (start here)'!BH53),ISNUMBER(Dispersion!$AD$10)),'Emissions (start here)'!BH53*2000*453.59/8760/3600*Dispersion!$AD$10,0)</f>
        <v>0</v>
      </c>
      <c r="DN53" s="74">
        <f>IF(AND(ISNUMBER('Emissions (start here)'!BH53),ISNUMBER(Dispersion!$AD$11)),'Emissions (start here)'!BH53*2000*453.59/8760/3600*Dispersion!$AD$11,0)</f>
        <v>0</v>
      </c>
      <c r="DO53" s="74">
        <f>IF(AND(ISNUMBER('Emissions (start here)'!BI53),ISNUMBER(Dispersion!$AE$8)),'Emissions (start here)'!BI53*453.59/3600*Dispersion!$AE$8,0)</f>
        <v>0</v>
      </c>
      <c r="DP53" s="74">
        <f>IF(AND(ISNUMBER('Emissions (start here)'!BI53),ISNUMBER(Dispersion!$AE$9)),'Emissions (start here)'!BI53*453.59/3600*Dispersion!$AE$9,0)</f>
        <v>0</v>
      </c>
      <c r="DQ53" s="74">
        <f>IF(AND(ISNUMBER('Emissions (start here)'!BJ53),ISNUMBER(Dispersion!$AE$10)),'Emissions (start here)'!BJ53*2000*453.59/8760/3600*Dispersion!$AE$10,0)</f>
        <v>0</v>
      </c>
      <c r="DR53" s="74">
        <f>IF(AND(ISNUMBER('Emissions (start here)'!BJ53),ISNUMBER(Dispersion!$AE$11)),'Emissions (start here)'!BJ53*2000*453.59/8760/3600*Dispersion!$AE$11,0)</f>
        <v>0</v>
      </c>
      <c r="DS53" s="74">
        <f>IF(AND(ISNUMBER('Emissions (start here)'!BK53),ISNUMBER(Dispersion!$AF$8)),'Emissions (start here)'!BK53*453.59/3600*Dispersion!$AF$8,0)</f>
        <v>0</v>
      </c>
      <c r="DT53" s="74">
        <f>IF(AND(ISNUMBER('Emissions (start here)'!BK53),ISNUMBER(Dispersion!$AF$9)),'Emissions (start here)'!BK53*453.59/3600*Dispersion!$AF$9,0)</f>
        <v>0</v>
      </c>
      <c r="DU53" s="74">
        <f>IF(AND(ISNUMBER('Emissions (start here)'!BL53),ISNUMBER(Dispersion!$AF$10)),'Emissions (start here)'!BL53*2000*453.59/8760/3600*Dispersion!$AF$10,0)</f>
        <v>0</v>
      </c>
      <c r="DV53" s="74">
        <f>IF(AND(ISNUMBER('Emissions (start here)'!BL53),ISNUMBER(Dispersion!$AF$11)),'Emissions (start here)'!BL53*2000*453.59/8760/3600*Dispersion!$AF$11,0)</f>
        <v>0</v>
      </c>
      <c r="DW53" s="74">
        <f>IF(AND(ISNUMBER('Emissions (start here)'!BM53),ISNUMBER(Dispersion!$AG$8)),'Emissions (start here)'!BM53*453.59/3600*Dispersion!$AG$8,0)</f>
        <v>0</v>
      </c>
      <c r="DX53" s="74">
        <f>IF(AND(ISNUMBER('Emissions (start here)'!BM53),ISNUMBER(Dispersion!$AG$9)),'Emissions (start here)'!BM53*453.59/3600*Dispersion!$AG$9,0)</f>
        <v>0</v>
      </c>
      <c r="DY53" s="74">
        <f>IF(AND(ISNUMBER('Emissions (start here)'!BN53),ISNUMBER(Dispersion!$AG$10)),'Emissions (start here)'!BN53*2000*453.59/8760/3600*Dispersion!$AG$10,0)</f>
        <v>0</v>
      </c>
      <c r="DZ53" s="74">
        <f>IF(AND(ISNUMBER('Emissions (start here)'!BN53),ISNUMBER(Dispersion!$AG$11)),'Emissions (start here)'!BN53*2000*453.59/8760/3600*Dispersion!$AG$11,0)</f>
        <v>0</v>
      </c>
      <c r="EA53" s="74">
        <f>IF(AND(ISNUMBER('Emissions (start here)'!BO53),ISNUMBER(Dispersion!$AH$8)),'Emissions (start here)'!BO53*453.59/3600*Dispersion!$AH$8,0)</f>
        <v>0</v>
      </c>
      <c r="EB53" s="74">
        <f>IF(AND(ISNUMBER('Emissions (start here)'!BO53),ISNUMBER(Dispersion!$AH$9)),'Emissions (start here)'!BO53*453.59/3600*Dispersion!$AH$9,0)</f>
        <v>0</v>
      </c>
      <c r="EC53" s="74">
        <f>IF(AND(ISNUMBER('Emissions (start here)'!BP53),ISNUMBER(Dispersion!$AH$10)),'Emissions (start here)'!BP53*2000*453.59/8760/3600*Dispersion!$AH$10,0)</f>
        <v>0</v>
      </c>
      <c r="ED53" s="74">
        <f>IF(AND(ISNUMBER('Emissions (start here)'!BP53),ISNUMBER(Dispersion!$AH$11)),'Emissions (start here)'!BP53*2000*453.59/8760/3600*Dispersion!$AH$11,0)</f>
        <v>0</v>
      </c>
      <c r="EE53" s="74">
        <f>IF(AND(ISNUMBER('Emissions (start here)'!BQ53),ISNUMBER(Dispersion!$AI$8)),'Emissions (start here)'!BQ53*453.59/3600*Dispersion!$AI$8,0)</f>
        <v>0</v>
      </c>
      <c r="EF53" s="74">
        <f>IF(AND(ISNUMBER('Emissions (start here)'!BQ53),ISNUMBER(Dispersion!$AI$9)),'Emissions (start here)'!BQ53*453.59/3600*Dispersion!$AI$9,0)</f>
        <v>0</v>
      </c>
      <c r="EG53" s="74">
        <f>IF(AND(ISNUMBER('Emissions (start here)'!BR53),ISNUMBER(Dispersion!$AI$10)),'Emissions (start here)'!BR53*2000*453.59/8760/3600*Dispersion!$AI$10,0)</f>
        <v>0</v>
      </c>
      <c r="EH53" s="74">
        <f>IF(AND(ISNUMBER('Emissions (start here)'!BR53),ISNUMBER(Dispersion!$AI$11)),'Emissions (start here)'!BR53*2000*453.59/8760/3600*Dispersion!$AI$11,0)</f>
        <v>0</v>
      </c>
      <c r="EI53" s="74">
        <f>IF(AND(ISNUMBER('Emissions (start here)'!BS53),ISNUMBER(Dispersion!$AJ$8)),'Emissions (start here)'!BS53*453.59/3600*Dispersion!$AJ$8,0)</f>
        <v>0</v>
      </c>
      <c r="EJ53" s="74">
        <f>IF(AND(ISNUMBER('Emissions (start here)'!BS53),ISNUMBER(Dispersion!$AJ$9)),'Emissions (start here)'!BS53*453.59/3600*Dispersion!$AJ$9,0)</f>
        <v>0</v>
      </c>
      <c r="EK53" s="74">
        <f>IF(AND(ISNUMBER('Emissions (start here)'!BT53),ISNUMBER(Dispersion!$AJ$10)),'Emissions (start here)'!BT53*2000*453.59/8760/3600*Dispersion!$AJ$10,0)</f>
        <v>0</v>
      </c>
      <c r="EL53" s="74">
        <f>IF(AND(ISNUMBER('Emissions (start here)'!BT53),ISNUMBER(Dispersion!$AJ$11)),'Emissions (start here)'!BT53*2000*453.59/8760/3600*Dispersion!$AJ$11,0)</f>
        <v>0</v>
      </c>
      <c r="EM53" s="74">
        <f>IF(AND(ISNUMBER('Emissions (start here)'!BU53),ISNUMBER(Dispersion!$AK$8)),'Emissions (start here)'!BU53*453.59/3600*Dispersion!$AK$8,0)</f>
        <v>0</v>
      </c>
      <c r="EN53" s="74">
        <f>IF(AND(ISNUMBER('Emissions (start here)'!BU53),ISNUMBER(Dispersion!$AK$9)),'Emissions (start here)'!BU53*453.59/3600*Dispersion!$AK$9,0)</f>
        <v>0</v>
      </c>
      <c r="EO53" s="74">
        <f>IF(AND(ISNUMBER('Emissions (start here)'!BV53),ISNUMBER(Dispersion!$AK$10)),'Emissions (start here)'!BV53*2000*453.59/8760/3600*Dispersion!$AK$10,0)</f>
        <v>0</v>
      </c>
      <c r="EP53" s="74">
        <f>IF(AND(ISNUMBER('Emissions (start here)'!BV53),ISNUMBER(Dispersion!$AK$11)),'Emissions (start here)'!BV53*2000*453.59/8760/3600*Dispersion!$AK$11,0)</f>
        <v>0</v>
      </c>
      <c r="EQ53" s="74">
        <f>IF(AND(ISNUMBER('Emissions (start here)'!BW53),ISNUMBER(Dispersion!$AL$8)),'Emissions (start here)'!BW53*453.59/3600*Dispersion!$AL$8,0)</f>
        <v>0</v>
      </c>
      <c r="ER53" s="74">
        <f>IF(AND(ISNUMBER('Emissions (start here)'!BW53),ISNUMBER(Dispersion!$AL$9)),'Emissions (start here)'!BW53*453.59/3600*Dispersion!$AL$9,0)</f>
        <v>0</v>
      </c>
      <c r="ES53" s="74">
        <f>IF(AND(ISNUMBER('Emissions (start here)'!BX53),ISNUMBER(Dispersion!$AL$10)),'Emissions (start here)'!BX53*2000*453.59/8760/3600*Dispersion!$AL$10,0)</f>
        <v>0</v>
      </c>
      <c r="ET53" s="74">
        <f>IF(AND(ISNUMBER('Emissions (start here)'!BX53),ISNUMBER(Dispersion!$AL$11)),'Emissions (start here)'!BX53*2000*453.59/8760/3600*Dispersion!$AL$11,0)</f>
        <v>0</v>
      </c>
      <c r="EU53" s="74">
        <f>IF(AND(ISNUMBER('Emissions (start here)'!BY53),ISNUMBER(Dispersion!$AM$8)),'Emissions (start here)'!BY53*453.59/3600*Dispersion!$AM$8,0)</f>
        <v>0</v>
      </c>
      <c r="EV53" s="74">
        <f>IF(AND(ISNUMBER('Emissions (start here)'!BY53),ISNUMBER(Dispersion!$AM$9)),'Emissions (start here)'!BY53*453.59/3600*Dispersion!$AM$9,0)</f>
        <v>0</v>
      </c>
      <c r="EW53" s="74">
        <f>IF(AND(ISNUMBER('Emissions (start here)'!BZ53),ISNUMBER(Dispersion!$AM$10)),'Emissions (start here)'!BZ53*2000*453.59/8760/3600*Dispersion!$AM$10,0)</f>
        <v>0</v>
      </c>
      <c r="EX53" s="74">
        <f>IF(AND(ISNUMBER('Emissions (start here)'!BZ53),ISNUMBER(Dispersion!$AM$11)),'Emissions (start here)'!BZ53*2000*453.59/8760/3600*Dispersion!$AM$11,0)</f>
        <v>0</v>
      </c>
      <c r="EY53" s="74">
        <f>IF(AND(ISNUMBER('Emissions (start here)'!CA53),ISNUMBER(Dispersion!$AN$8)),'Emissions (start here)'!CA53*453.59/3600*Dispersion!$AN$8,0)</f>
        <v>0</v>
      </c>
      <c r="EZ53" s="74">
        <f>IF(AND(ISNUMBER('Emissions (start here)'!CA53),ISNUMBER(Dispersion!$AN$9)),'Emissions (start here)'!CA53*453.59/3600*Dispersion!$AN$9,0)</f>
        <v>0</v>
      </c>
      <c r="FA53" s="74">
        <f>IF(AND(ISNUMBER('Emissions (start here)'!CB53),ISNUMBER(Dispersion!$AN$10)),'Emissions (start here)'!CB53*2000*453.59/8760/3600*Dispersion!$AN$10,0)</f>
        <v>0</v>
      </c>
      <c r="FB53" s="74">
        <f>IF(AND(ISNUMBER('Emissions (start here)'!CB53),ISNUMBER(Dispersion!$AN$11)),'Emissions (start here)'!CB53*2000*453.59/8760/3600*Dispersion!$AN$11,0)</f>
        <v>0</v>
      </c>
      <c r="FC53" s="74">
        <f>IF(AND(ISNUMBER('Emissions (start here)'!CC53),ISNUMBER(Dispersion!$AO$8)),'Emissions (start here)'!CC53*453.59/3600*Dispersion!$AO$8,0)</f>
        <v>0</v>
      </c>
      <c r="FD53" s="74">
        <f>IF(AND(ISNUMBER('Emissions (start here)'!CC53),ISNUMBER(Dispersion!$AO$9)),'Emissions (start here)'!CC53*453.59/3600*Dispersion!$AO$9,0)</f>
        <v>0</v>
      </c>
      <c r="FE53" s="74">
        <f>IF(AND(ISNUMBER('Emissions (start here)'!CD53),ISNUMBER(Dispersion!$AO$10)),'Emissions (start here)'!CD53*2000*453.59/8760/3600*Dispersion!$AO$10,0)</f>
        <v>0</v>
      </c>
      <c r="FF53" s="74">
        <f>IF(AND(ISNUMBER('Emissions (start here)'!CD53),ISNUMBER(Dispersion!$AO$11)),'Emissions (start here)'!CD53*2000*453.59/8760/3600*Dispersion!$AO$11,0)</f>
        <v>0</v>
      </c>
      <c r="FG53" s="74">
        <f>IF(AND(ISNUMBER('Emissions (start here)'!CE53),ISNUMBER(Dispersion!$AP$8)),'Emissions (start here)'!CE53*453.59/3600*Dispersion!$AP$8,0)</f>
        <v>0</v>
      </c>
      <c r="FH53" s="74">
        <f>IF(AND(ISNUMBER('Emissions (start here)'!CE53),ISNUMBER(Dispersion!$AP$9)),'Emissions (start here)'!CE53*453.59/3600*Dispersion!$AP$9,0)</f>
        <v>0</v>
      </c>
      <c r="FI53" s="74">
        <f>IF(AND(ISNUMBER('Emissions (start here)'!CF53),ISNUMBER(Dispersion!$AP$10)),'Emissions (start here)'!CF53*2000*453.59/8760/3600*Dispersion!$AP$10,0)</f>
        <v>0</v>
      </c>
      <c r="FJ53" s="74">
        <f>IF(AND(ISNUMBER('Emissions (start here)'!CF53),ISNUMBER(Dispersion!$AP$11)),'Emissions (start here)'!CF53*2000*453.59/8760/3600*Dispersion!$AP$11,0)</f>
        <v>0</v>
      </c>
      <c r="FK53" s="74">
        <f>IF(AND(ISNUMBER('Emissions (start here)'!CG53),ISNUMBER(Dispersion!$AQ$8)),'Emissions (start here)'!CG53*453.59/3600*Dispersion!$AQ$8,0)</f>
        <v>0</v>
      </c>
      <c r="FL53" s="74">
        <f>IF(AND(ISNUMBER('Emissions (start here)'!CG53),ISNUMBER(Dispersion!$AQ$9)),'Emissions (start here)'!CG53*453.59/3600*Dispersion!$AQ$9,0)</f>
        <v>0</v>
      </c>
      <c r="FM53" s="74">
        <f>IF(AND(ISNUMBER('Emissions (start here)'!CH53),ISNUMBER(Dispersion!$AQ$10)),'Emissions (start here)'!CH53*2000*453.59/8760/3600*Dispersion!$AQ$10,0)</f>
        <v>0</v>
      </c>
      <c r="FN53" s="74">
        <f>IF(AND(ISNUMBER('Emissions (start here)'!CH53),ISNUMBER(Dispersion!$AQ$11)),'Emissions (start here)'!CH53*2000*453.59/8760/3600*Dispersion!$AQ$11,0)</f>
        <v>0</v>
      </c>
      <c r="FO53" s="74">
        <f>IF(AND(ISNUMBER('Emissions (start here)'!CI53),ISNUMBER(Dispersion!$AR$8)),'Emissions (start here)'!CI53*453.59/3600*Dispersion!$AR$8,0)</f>
        <v>0</v>
      </c>
      <c r="FP53" s="74">
        <f>IF(AND(ISNUMBER('Emissions (start here)'!CI53),ISNUMBER(Dispersion!$AR$9)),'Emissions (start here)'!CI53*453.59/3600*Dispersion!$AR$9,0)</f>
        <v>0</v>
      </c>
      <c r="FQ53" s="74">
        <f>IF(AND(ISNUMBER('Emissions (start here)'!CJ53),ISNUMBER(Dispersion!$AR$10)),'Emissions (start here)'!CJ53*2000*453.59/8760/3600*Dispersion!$AR$10,0)</f>
        <v>0</v>
      </c>
      <c r="FR53" s="74">
        <f>IF(AND(ISNUMBER('Emissions (start here)'!CJ53),ISNUMBER(Dispersion!$AR$11)),'Emissions (start here)'!CJ53*2000*453.59/8760/3600*Dispersion!$AR$11,0)</f>
        <v>0</v>
      </c>
      <c r="FS53" s="74">
        <f>IF(AND(ISNUMBER('Emissions (start here)'!CK53),ISNUMBER(Dispersion!$AS$8)),'Emissions (start here)'!CK53*453.59/3600*Dispersion!$AS$8,0)</f>
        <v>0</v>
      </c>
      <c r="FT53" s="74">
        <f>IF(AND(ISNUMBER('Emissions (start here)'!CK53),ISNUMBER(Dispersion!$AS$9)),'Emissions (start here)'!CK53*453.59/3600*Dispersion!$AS$9,0)</f>
        <v>0</v>
      </c>
      <c r="FU53" s="74">
        <f>IF(AND(ISNUMBER('Emissions (start here)'!CL53),ISNUMBER(Dispersion!$AS$10)),'Emissions (start here)'!CL53*2000*453.59/8760/3600*Dispersion!$AS$10,0)</f>
        <v>0</v>
      </c>
      <c r="FV53" s="74">
        <f>IF(AND(ISNUMBER('Emissions (start here)'!CL53),ISNUMBER(Dispersion!$AS$11)),'Emissions (start here)'!CL53*2000*453.59/8760/3600*Dispersion!$AS$11,0)</f>
        <v>0</v>
      </c>
      <c r="FW53" s="74">
        <f>IF(AND(ISNUMBER('Emissions (start here)'!CM53),ISNUMBER(Dispersion!$AT$8)),'Emissions (start here)'!CM53*453.59/3600*Dispersion!$AT$8,0)</f>
        <v>0</v>
      </c>
      <c r="FX53" s="74">
        <f>IF(AND(ISNUMBER('Emissions (start here)'!CM53),ISNUMBER(Dispersion!$AT$9)),'Emissions (start here)'!CM53*453.59/3600*Dispersion!$AT$9,0)</f>
        <v>0</v>
      </c>
      <c r="FY53" s="74">
        <f>IF(AND(ISNUMBER('Emissions (start here)'!CN53),ISNUMBER(Dispersion!$AT$10)),'Emissions (start here)'!CN53*2000*453.59/8760/3600*Dispersion!$AT$10,0)</f>
        <v>0</v>
      </c>
      <c r="FZ53" s="74">
        <f>IF(AND(ISNUMBER('Emissions (start here)'!CN53),ISNUMBER(Dispersion!$AT$11)),'Emissions (start here)'!CN53*2000*453.59/8760/3600*Dispersion!$AT$11,0)</f>
        <v>0</v>
      </c>
      <c r="GA53" s="74">
        <f>IF(AND(ISNUMBER('Emissions (start here)'!CO53),ISNUMBER(Dispersion!$AU$8)),'Emissions (start here)'!CO53*453.59/3600*Dispersion!$AU$8,0)</f>
        <v>0</v>
      </c>
      <c r="GB53" s="74">
        <f>IF(AND(ISNUMBER('Emissions (start here)'!CO53),ISNUMBER(Dispersion!$AU$9)),'Emissions (start here)'!CO53*453.59/3600*Dispersion!$AU$9,0)</f>
        <v>0</v>
      </c>
      <c r="GC53" s="74">
        <f>IF(AND(ISNUMBER('Emissions (start here)'!CP53),ISNUMBER(Dispersion!$AU$10)),'Emissions (start here)'!CP53*2000*453.59/8760/3600*Dispersion!$AU$10,0)</f>
        <v>0</v>
      </c>
      <c r="GD53" s="74">
        <f>IF(AND(ISNUMBER('Emissions (start here)'!CP53),ISNUMBER(Dispersion!$AU$11)),'Emissions (start here)'!CP53*2000*453.59/8760/3600*Dispersion!$AU$11,0)</f>
        <v>0</v>
      </c>
      <c r="GE53" s="74">
        <f>IF(AND(ISNUMBER('Emissions (start here)'!CQ53),ISNUMBER(Dispersion!$AV$8)),'Emissions (start here)'!CQ53*453.59/3600*Dispersion!$AV$8,0)</f>
        <v>0</v>
      </c>
      <c r="GF53" s="74">
        <f>IF(AND(ISNUMBER('Emissions (start here)'!CQ53),ISNUMBER(Dispersion!$AV$9)),'Emissions (start here)'!CQ53*453.59/3600*Dispersion!$AV$9,0)</f>
        <v>0</v>
      </c>
      <c r="GG53" s="74">
        <f>IF(AND(ISNUMBER('Emissions (start here)'!CR53),ISNUMBER(Dispersion!$AV$10)),'Emissions (start here)'!CR53*2000*453.59/8760/3600*Dispersion!$AV$10,0)</f>
        <v>0</v>
      </c>
      <c r="GH53" s="74">
        <f>IF(AND(ISNUMBER('Emissions (start here)'!CR53),ISNUMBER(Dispersion!$AV$11)),'Emissions (start here)'!CR53*2000*453.59/8760/3600*Dispersion!$AV$11,0)</f>
        <v>0</v>
      </c>
      <c r="GI53" s="74">
        <f>IF(AND(ISNUMBER('Emissions (start here)'!CS53),ISNUMBER(Dispersion!$AW$8)),'Emissions (start here)'!CS53*453.59/3600*Dispersion!$AW$8,0)</f>
        <v>0</v>
      </c>
      <c r="GJ53" s="74">
        <f>IF(AND(ISNUMBER('Emissions (start here)'!CS53),ISNUMBER(Dispersion!$AW$9)),'Emissions (start here)'!CS53*453.59/3600*Dispersion!$AW$9,0)</f>
        <v>0</v>
      </c>
      <c r="GK53" s="74">
        <f>IF(AND(ISNUMBER('Emissions (start here)'!CT53),ISNUMBER(Dispersion!$AW$10)),'Emissions (start here)'!CT53*2000*453.59/8760/3600*Dispersion!$AW$10,0)</f>
        <v>0</v>
      </c>
      <c r="GL53" s="74">
        <f>IF(AND(ISNUMBER('Emissions (start here)'!CT53),ISNUMBER(Dispersion!$AW$11)),'Emissions (start here)'!CT53*2000*453.59/8760/3600*Dispersion!$AW$11,0)</f>
        <v>0</v>
      </c>
      <c r="GM53" s="74">
        <f>IF(AND(ISNUMBER('Emissions (start here)'!CU53),ISNUMBER(Dispersion!$AX$8)),'Emissions (start here)'!CU53*453.59/3600*Dispersion!$AX$8,0)</f>
        <v>0</v>
      </c>
      <c r="GN53" s="74">
        <f>IF(AND(ISNUMBER('Emissions (start here)'!CU53),ISNUMBER(Dispersion!$AX$9)),'Emissions (start here)'!CU53*453.59/3600*Dispersion!$AX$9,0)</f>
        <v>0</v>
      </c>
      <c r="GO53" s="74">
        <f>IF(AND(ISNUMBER('Emissions (start here)'!CV53),ISNUMBER(Dispersion!$AX$10)),'Emissions (start here)'!CV53*2000*453.59/8760/3600*Dispersion!$AX$10,0)</f>
        <v>0</v>
      </c>
      <c r="GP53" s="74">
        <f>IF(AND(ISNUMBER('Emissions (start here)'!CV53),ISNUMBER(Dispersion!$AX$11)),'Emissions (start here)'!CV53*2000*453.59/8760/3600*Dispersion!$AX$11,0)</f>
        <v>0</v>
      </c>
      <c r="GQ53" s="74">
        <f>IF(AND(ISNUMBER('Emissions (start here)'!CW53),ISNUMBER(Dispersion!$AY$8)),'Emissions (start here)'!CW53*453.59/3600*Dispersion!$AY$8,0)</f>
        <v>0</v>
      </c>
      <c r="GR53" s="74">
        <f>IF(AND(ISNUMBER('Emissions (start here)'!CW53),ISNUMBER(Dispersion!$AY$9)),'Emissions (start here)'!CW53*453.59/3600*Dispersion!$AY$9,0)</f>
        <v>0</v>
      </c>
      <c r="GS53" s="74">
        <f>IF(AND(ISNUMBER('Emissions (start here)'!CX53),ISNUMBER(Dispersion!$AY$10)),'Emissions (start here)'!CX53*2000*453.59/8760/3600*Dispersion!$AY$10,0)</f>
        <v>0</v>
      </c>
      <c r="GT53" s="74">
        <f>IF(AND(ISNUMBER('Emissions (start here)'!CX53),ISNUMBER(Dispersion!$AY$11)),'Emissions (start here)'!CX53*2000*453.59/8760/3600*Dispersion!$AY$11,0)</f>
        <v>0</v>
      </c>
      <c r="GU53" s="74">
        <f>IF(AND(ISNUMBER('Emissions (start here)'!CY53),ISNUMBER(Dispersion!$AZ$8)),'Emissions (start here)'!CY53*453.59/3600*Dispersion!$AZ$8,0)</f>
        <v>0</v>
      </c>
      <c r="GV53" s="74">
        <f>IF(AND(ISNUMBER('Emissions (start here)'!CY53),ISNUMBER(Dispersion!$AZ$9)),'Emissions (start here)'!CY53*453.59/3600*Dispersion!$AZ$9,0)</f>
        <v>0</v>
      </c>
      <c r="GW53" s="74">
        <f>IF(AND(ISNUMBER('Emissions (start here)'!CZ53),ISNUMBER(Dispersion!$AZ$10)),'Emissions (start here)'!CZ53*2000*453.59/8760/3600*Dispersion!$AZ$10,0)</f>
        <v>0</v>
      </c>
      <c r="GX53" s="74">
        <f>IF(AND(ISNUMBER('Emissions (start here)'!CZ53),ISNUMBER(Dispersion!$AZ$11)),'Emissions (start here)'!CZ53*2000*453.59/8760/3600*Dispersion!$AZ$11,0)</f>
        <v>0</v>
      </c>
    </row>
    <row r="54" spans="1:206" x14ac:dyDescent="0.2">
      <c r="A54" s="51" t="str">
        <f>'Tox Values'!C54</f>
        <v>211-91-6</v>
      </c>
      <c r="B54" s="94" t="str">
        <f>'Tox Values'!D54</f>
        <v>Benz[l]aceanthryIene</v>
      </c>
      <c r="C54" s="96">
        <f t="shared" si="1"/>
        <v>0</v>
      </c>
      <c r="D54" s="74">
        <f t="shared" si="2"/>
        <v>0</v>
      </c>
      <c r="E54" s="74">
        <f t="shared" si="3"/>
        <v>0</v>
      </c>
      <c r="F54" s="99">
        <f t="shared" si="4"/>
        <v>0</v>
      </c>
      <c r="G54" s="97">
        <f>IF(AND(ISNUMBER('Emissions (start here)'!E54),ISNUMBER(Dispersion!$C$8)),'Emissions (start here)'!E54*453.59/3600*Dispersion!$C$8,0)</f>
        <v>0</v>
      </c>
      <c r="H54" s="74">
        <f>IF(AND(ISNUMBER('Emissions (start here)'!E54),ISNUMBER(Dispersion!$C$9)),'Emissions (start here)'!E54*453.59/3600*Dispersion!$C$9,0)</f>
        <v>0</v>
      </c>
      <c r="I54" s="74">
        <f>IF(AND(ISNUMBER('Emissions (start here)'!F54),ISNUMBER(Dispersion!$C$10)),'Emissions (start here)'!F54*2000*453.59/8760/3600*Dispersion!$C$10,0)</f>
        <v>0</v>
      </c>
      <c r="J54" s="74">
        <f>IF(AND(ISNUMBER('Emissions (start here)'!F54),ISNUMBER(Dispersion!$C$11)),'Emissions (start here)'!F54*2000*453.59/8760/3600*Dispersion!$C$11,0)</f>
        <v>0</v>
      </c>
      <c r="K54" s="74">
        <f>IF(AND(ISNUMBER('Emissions (start here)'!G54),ISNUMBER(Dispersion!$D$8)),'Emissions (start here)'!G54*453.59/3600*Dispersion!$D$8,0)</f>
        <v>0</v>
      </c>
      <c r="L54" s="74">
        <f>IF(AND(ISNUMBER('Emissions (start here)'!G54),ISNUMBER(Dispersion!$D$9)),'Emissions (start here)'!G54*453.59/3600*Dispersion!$D$9,0)</f>
        <v>0</v>
      </c>
      <c r="M54" s="74">
        <f>IF(AND(ISNUMBER('Emissions (start here)'!H54),ISNUMBER(Dispersion!$D$10)),'Emissions (start here)'!H54*2000*453.59/8760/3600*Dispersion!$D$10,0)</f>
        <v>0</v>
      </c>
      <c r="N54" s="74">
        <f>IF(AND(ISNUMBER('Emissions (start here)'!H54),ISNUMBER(Dispersion!$D$11)),'Emissions (start here)'!H54*2000*453.59/8760/3600*Dispersion!$D$11,0)</f>
        <v>0</v>
      </c>
      <c r="O54" s="74">
        <f>IF(AND(ISNUMBER('Emissions (start here)'!I54),ISNUMBER(Dispersion!$E$8)),'Emissions (start here)'!I54*453.59/3600*Dispersion!$E$8,0)</f>
        <v>0</v>
      </c>
      <c r="P54" s="74">
        <f>IF(AND(ISNUMBER('Emissions (start here)'!I54),ISNUMBER(Dispersion!$E$9)),'Emissions (start here)'!I54*453.59/3600*Dispersion!$E$9,0)</f>
        <v>0</v>
      </c>
      <c r="Q54" s="74">
        <f>IF(AND(ISNUMBER('Emissions (start here)'!J54),ISNUMBER(Dispersion!$E$10)),'Emissions (start here)'!J54*2000*453.59/8760/3600*Dispersion!$E$10,0)</f>
        <v>0</v>
      </c>
      <c r="R54" s="74">
        <f>IF(AND(ISNUMBER('Emissions (start here)'!J54),ISNUMBER(Dispersion!$E$11)),'Emissions (start here)'!J54*2000*453.59/8760/3600*Dispersion!$E$11,0)</f>
        <v>0</v>
      </c>
      <c r="S54" s="74">
        <f>IF(AND(ISNUMBER('Emissions (start here)'!K54),ISNUMBER(Dispersion!$F$8)),'Emissions (start here)'!K54*453.59/3600*Dispersion!$F$8,0)</f>
        <v>0</v>
      </c>
      <c r="T54" s="74">
        <f>IF(AND(ISNUMBER('Emissions (start here)'!K54),ISNUMBER(Dispersion!$F$9)),'Emissions (start here)'!K54*453.59/3600*Dispersion!$F$9,0)</f>
        <v>0</v>
      </c>
      <c r="U54" s="74">
        <f>IF(AND(ISNUMBER('Emissions (start here)'!L54),ISNUMBER(Dispersion!$F$10)),'Emissions (start here)'!L54*2000*453.59/8760/3600*Dispersion!$F$10,0)</f>
        <v>0</v>
      </c>
      <c r="V54" s="74">
        <f>IF(AND(ISNUMBER('Emissions (start here)'!L54),ISNUMBER(Dispersion!$F$11)),'Emissions (start here)'!L54*2000*453.59/8760/3600*Dispersion!$F$11,0)</f>
        <v>0</v>
      </c>
      <c r="W54" s="74">
        <f>IF(AND(ISNUMBER('Emissions (start here)'!M54),ISNUMBER(Dispersion!$G$8)),'Emissions (start here)'!M54*453.59/3600*Dispersion!$G$8,0)</f>
        <v>0</v>
      </c>
      <c r="X54" s="74">
        <f>IF(AND(ISNUMBER('Emissions (start here)'!M54),ISNUMBER(Dispersion!$G$9)),'Emissions (start here)'!M54*453.59/3600*Dispersion!$G$9,0)</f>
        <v>0</v>
      </c>
      <c r="Y54" s="74">
        <f>IF(AND(ISNUMBER('Emissions (start here)'!N54),ISNUMBER(Dispersion!$G$10)),'Emissions (start here)'!N54*2000*453.59/8760/3600*Dispersion!$G$10,0)</f>
        <v>0</v>
      </c>
      <c r="Z54" s="74">
        <f>IF(AND(ISNUMBER('Emissions (start here)'!N54),ISNUMBER(Dispersion!$G$11)),'Emissions (start here)'!N54*2000*453.59/8760/3600*Dispersion!$G$11,0)</f>
        <v>0</v>
      </c>
      <c r="AA54" s="74">
        <f>IF(AND(ISNUMBER('Emissions (start here)'!O54),ISNUMBER(Dispersion!$H$8)),'Emissions (start here)'!O54*453.59/3600*Dispersion!$H$8,0)</f>
        <v>0</v>
      </c>
      <c r="AB54" s="74">
        <f>IF(AND(ISNUMBER('Emissions (start here)'!O54),ISNUMBER(Dispersion!$H$9)),'Emissions (start here)'!O54*453.59/3600*Dispersion!$H$9,0)</f>
        <v>0</v>
      </c>
      <c r="AC54" s="74">
        <f>IF(AND(ISNUMBER('Emissions (start here)'!P54),ISNUMBER(Dispersion!$H$10)),'Emissions (start here)'!P54*2000*453.59/8760/3600*Dispersion!$H$10,0)</f>
        <v>0</v>
      </c>
      <c r="AD54" s="74">
        <f>IF(AND(ISNUMBER('Emissions (start here)'!P54),ISNUMBER(Dispersion!$H$11)),'Emissions (start here)'!P54*2000*453.59/8760/3600*Dispersion!$H$11,0)</f>
        <v>0</v>
      </c>
      <c r="AE54" s="74">
        <f>IF(AND(ISNUMBER('Emissions (start here)'!Q54),ISNUMBER(Dispersion!$I$8)),'Emissions (start here)'!Q54*453.59/3600*Dispersion!$I$8,0)</f>
        <v>0</v>
      </c>
      <c r="AF54" s="74">
        <f>IF(AND(ISNUMBER('Emissions (start here)'!Q54),ISNUMBER(Dispersion!$I$9)),'Emissions (start here)'!Q54*453.59/3600*Dispersion!$I$9,0)</f>
        <v>0</v>
      </c>
      <c r="AG54" s="74">
        <f>IF(AND(ISNUMBER('Emissions (start here)'!R54),ISNUMBER(Dispersion!$I$10)),'Emissions (start here)'!R54*2000*453.59/8760/3600*Dispersion!$I$10,0)</f>
        <v>0</v>
      </c>
      <c r="AH54" s="74">
        <f>IF(AND(ISNUMBER('Emissions (start here)'!R54),ISNUMBER(Dispersion!$I$11)),'Emissions (start here)'!R54*2000*453.59/8760/3600*Dispersion!$I$11,0)</f>
        <v>0</v>
      </c>
      <c r="AI54" s="74">
        <f>IF(AND(ISNUMBER('Emissions (start here)'!S54),ISNUMBER(Dispersion!$J$8)),'Emissions (start here)'!S54*453.59/3600*Dispersion!$J$8,0)</f>
        <v>0</v>
      </c>
      <c r="AJ54" s="74">
        <f>IF(AND(ISNUMBER('Emissions (start here)'!S54),ISNUMBER(Dispersion!$J$9)),'Emissions (start here)'!S54*453.59/3600*Dispersion!$J$9,0)</f>
        <v>0</v>
      </c>
      <c r="AK54" s="74">
        <f>IF(AND(ISNUMBER('Emissions (start here)'!T54),ISNUMBER(Dispersion!$J$10)),'Emissions (start here)'!T54*2000*453.59/8760/3600*Dispersion!$J$10,0)</f>
        <v>0</v>
      </c>
      <c r="AL54" s="74">
        <f>IF(AND(ISNUMBER('Emissions (start here)'!T54),ISNUMBER(Dispersion!$J$11)),'Emissions (start here)'!T54*2000*453.59/8760/3600*Dispersion!$J$11,0)</f>
        <v>0</v>
      </c>
      <c r="AM54" s="74">
        <f>IF(AND(ISNUMBER('Emissions (start here)'!U54),ISNUMBER(Dispersion!$K$8)),'Emissions (start here)'!U54*453.59/3600*Dispersion!$K$8,0)</f>
        <v>0</v>
      </c>
      <c r="AN54" s="74">
        <f>IF(AND(ISNUMBER('Emissions (start here)'!U54),ISNUMBER(Dispersion!$K$9)),'Emissions (start here)'!U54*453.59/3600*Dispersion!$K$9,0)</f>
        <v>0</v>
      </c>
      <c r="AO54" s="74">
        <f>IF(AND(ISNUMBER('Emissions (start here)'!V54),ISNUMBER(Dispersion!$K$10)),'Emissions (start here)'!V54*2000*453.59/8760/3600*Dispersion!$K$10,0)</f>
        <v>0</v>
      </c>
      <c r="AP54" s="74">
        <f>IF(AND(ISNUMBER('Emissions (start here)'!V54),ISNUMBER(Dispersion!$K$11)),'Emissions (start here)'!V54*2000*453.59/8760/3600*Dispersion!$K$11,0)</f>
        <v>0</v>
      </c>
      <c r="AQ54" s="74">
        <f>IF(AND(ISNUMBER('Emissions (start here)'!W54),ISNUMBER(Dispersion!$L$8)),'Emissions (start here)'!W54*453.59/3600*Dispersion!$L$8,0)</f>
        <v>0</v>
      </c>
      <c r="AR54" s="74">
        <f>IF(AND(ISNUMBER('Emissions (start here)'!W54),ISNUMBER(Dispersion!$L$9)),'Emissions (start here)'!W54*453.59/3600*Dispersion!$L$9,0)</f>
        <v>0</v>
      </c>
      <c r="AS54" s="74">
        <f>IF(AND(ISNUMBER('Emissions (start here)'!X54),ISNUMBER(Dispersion!$L$10)),'Emissions (start here)'!X54*2000*453.59/8760/3600*Dispersion!$L$10,0)</f>
        <v>0</v>
      </c>
      <c r="AT54" s="74">
        <f>IF(AND(ISNUMBER('Emissions (start here)'!X54),ISNUMBER(Dispersion!$L$11)),'Emissions (start here)'!X54*2000*453.59/8760/3600*Dispersion!$L$11,0)</f>
        <v>0</v>
      </c>
      <c r="AU54" s="74">
        <f>IF(AND(ISNUMBER('Emissions (start here)'!Y54),ISNUMBER(Dispersion!$M$8)),'Emissions (start here)'!Y54*453.59/3600*Dispersion!$M$8,0)</f>
        <v>0</v>
      </c>
      <c r="AV54" s="74">
        <f>IF(AND(ISNUMBER('Emissions (start here)'!Y54),ISNUMBER(Dispersion!$M$9)),'Emissions (start here)'!Y54*453.59/3600*Dispersion!$M$9,0)</f>
        <v>0</v>
      </c>
      <c r="AW54" s="74">
        <f>IF(AND(ISNUMBER('Emissions (start here)'!Z54),ISNUMBER(Dispersion!$M$10)),'Emissions (start here)'!Z54*2000*453.59/8760/3600*Dispersion!$M$10,0)</f>
        <v>0</v>
      </c>
      <c r="AX54" s="74">
        <f>IF(AND(ISNUMBER('Emissions (start here)'!Z54),ISNUMBER(Dispersion!$M$11)),'Emissions (start here)'!Z54*2000*453.59/8760/3600*Dispersion!$M$11,0)</f>
        <v>0</v>
      </c>
      <c r="AY54" s="74">
        <f>IF(AND(ISNUMBER('Emissions (start here)'!AA54),ISNUMBER(Dispersion!$N$8)),'Emissions (start here)'!AA54*453.59/3600*Dispersion!$N$8,0)</f>
        <v>0</v>
      </c>
      <c r="AZ54" s="74">
        <f>IF(AND(ISNUMBER('Emissions (start here)'!AA54),ISNUMBER(Dispersion!$N$9)),'Emissions (start here)'!AA54*453.59/3600*Dispersion!$N$9,0)</f>
        <v>0</v>
      </c>
      <c r="BA54" s="74">
        <f>IF(AND(ISNUMBER('Emissions (start here)'!AB54),ISNUMBER(Dispersion!$N$10)),'Emissions (start here)'!AB54*2000*453.59/8760/3600*Dispersion!$N$10,0)</f>
        <v>0</v>
      </c>
      <c r="BB54" s="74">
        <f>IF(AND(ISNUMBER('Emissions (start here)'!AB54),ISNUMBER(Dispersion!$N$11)),'Emissions (start here)'!AB54*2000*453.59/8760/3600*Dispersion!$N$11,0)</f>
        <v>0</v>
      </c>
      <c r="BC54" s="74">
        <f>IF(AND(ISNUMBER('Emissions (start here)'!AC54),ISNUMBER(Dispersion!$O$8)),'Emissions (start here)'!AC54*453.59/3600*Dispersion!$O$8,0)</f>
        <v>0</v>
      </c>
      <c r="BD54" s="74">
        <f>IF(AND(ISNUMBER('Emissions (start here)'!AC54),ISNUMBER(Dispersion!$O$9)),'Emissions (start here)'!AC54*453.59/3600*Dispersion!$O$9,0)</f>
        <v>0</v>
      </c>
      <c r="BE54" s="74">
        <f>IF(AND(ISNUMBER('Emissions (start here)'!AD54),ISNUMBER(Dispersion!$O$10)),'Emissions (start here)'!AD54*2000*453.59/8760/3600*Dispersion!$O$10,0)</f>
        <v>0</v>
      </c>
      <c r="BF54" s="74">
        <f>IF(AND(ISNUMBER('Emissions (start here)'!AD54),ISNUMBER(Dispersion!$O$11)),'Emissions (start here)'!AD54*2000*453.59/8760/3600*Dispersion!$O$11,0)</f>
        <v>0</v>
      </c>
      <c r="BG54" s="74">
        <f>IF(AND(ISNUMBER('Emissions (start here)'!AE54),ISNUMBER(Dispersion!$P$8)),'Emissions (start here)'!AE54*453.59/3600*Dispersion!$P$8,0)</f>
        <v>0</v>
      </c>
      <c r="BH54" s="74">
        <f>IF(AND(ISNUMBER('Emissions (start here)'!AE54),ISNUMBER(Dispersion!$P$9)),'Emissions (start here)'!AE54*453.59/3600*Dispersion!$P$9,0)</f>
        <v>0</v>
      </c>
      <c r="BI54" s="74">
        <f>IF(AND(ISNUMBER('Emissions (start here)'!AF54),ISNUMBER(Dispersion!$P$10)),'Emissions (start here)'!AF54*2000*453.59/8760/3600*Dispersion!$P$10,0)</f>
        <v>0</v>
      </c>
      <c r="BJ54" s="74">
        <f>IF(AND(ISNUMBER('Emissions (start here)'!AF54),ISNUMBER(Dispersion!$P$11)),'Emissions (start here)'!AF54*2000*453.59/8760/3600*Dispersion!$P$11,0)</f>
        <v>0</v>
      </c>
      <c r="BK54" s="74">
        <f>IF(AND(ISNUMBER('Emissions (start here)'!AG54),ISNUMBER(Dispersion!$Q$8)),'Emissions (start here)'!AG54*453.59/3600*Dispersion!$Q$8,0)</f>
        <v>0</v>
      </c>
      <c r="BL54" s="74">
        <f>IF(AND(ISNUMBER('Emissions (start here)'!AG54),ISNUMBER(Dispersion!$Q$9)),'Emissions (start here)'!AG54*453.59/3600*Dispersion!$Q$9,0)</f>
        <v>0</v>
      </c>
      <c r="BM54" s="74">
        <f>IF(AND(ISNUMBER('Emissions (start here)'!AH54),ISNUMBER(Dispersion!$Q$10)),'Emissions (start here)'!AH54*2000*453.59/8760/3600*Dispersion!$Q$10,0)</f>
        <v>0</v>
      </c>
      <c r="BN54" s="74">
        <f>IF(AND(ISNUMBER('Emissions (start here)'!AH54),ISNUMBER(Dispersion!$Q$11)),'Emissions (start here)'!AH54*2000*453.59/8760/3600*Dispersion!$Q$11,0)</f>
        <v>0</v>
      </c>
      <c r="BO54" s="74">
        <f>IF(AND(ISNUMBER('Emissions (start here)'!AI54),ISNUMBER(Dispersion!$R$8)),'Emissions (start here)'!AI54*453.59/3600*Dispersion!$R$8,0)</f>
        <v>0</v>
      </c>
      <c r="BP54" s="74">
        <f>IF(AND(ISNUMBER('Emissions (start here)'!AI54),ISNUMBER(Dispersion!$R$9)),'Emissions (start here)'!AI54*453.59/3600*Dispersion!$R$9,0)</f>
        <v>0</v>
      </c>
      <c r="BQ54" s="74">
        <f>IF(AND(ISNUMBER('Emissions (start here)'!AJ54),ISNUMBER(Dispersion!$R$10)),'Emissions (start here)'!AJ54*2000*453.59/8760/3600*Dispersion!$R$10,0)</f>
        <v>0</v>
      </c>
      <c r="BR54" s="74">
        <f>IF(AND(ISNUMBER('Emissions (start here)'!AJ54),ISNUMBER(Dispersion!$R$11)),'Emissions (start here)'!AJ54*2000*453.59/8760/3600*Dispersion!$R$11,0)</f>
        <v>0</v>
      </c>
      <c r="BS54" s="74">
        <f>IF(AND(ISNUMBER('Emissions (start here)'!AK54),ISNUMBER(Dispersion!$S$8)),'Emissions (start here)'!AK54*453.59/3600*Dispersion!$S$8,0)</f>
        <v>0</v>
      </c>
      <c r="BT54" s="74">
        <f>IF(AND(ISNUMBER('Emissions (start here)'!AK54),ISNUMBER(Dispersion!$S$9)),'Emissions (start here)'!AK54*453.59/3600*Dispersion!$S$9,0)</f>
        <v>0</v>
      </c>
      <c r="BU54" s="74">
        <f>IF(AND(ISNUMBER('Emissions (start here)'!AL54),ISNUMBER(Dispersion!$S$10)),'Emissions (start here)'!AL54*2000*453.59/8760/3600*Dispersion!$S$10,0)</f>
        <v>0</v>
      </c>
      <c r="BV54" s="74">
        <f>IF(AND(ISNUMBER('Emissions (start here)'!AL54),ISNUMBER(Dispersion!$S$11)),'Emissions (start here)'!AL54*2000*453.59/8760/3600*Dispersion!$S$11,0)</f>
        <v>0</v>
      </c>
      <c r="BW54" s="74">
        <f>IF(AND(ISNUMBER('Emissions (start here)'!AM54),ISNUMBER(Dispersion!$T$8)),'Emissions (start here)'!AM54*453.59/3600*Dispersion!$T$8,0)</f>
        <v>0</v>
      </c>
      <c r="BX54" s="74">
        <f>IF(AND(ISNUMBER('Emissions (start here)'!AM54),ISNUMBER(Dispersion!$T$9)),'Emissions (start here)'!AM54*453.59/3600*Dispersion!$T$9,0)</f>
        <v>0</v>
      </c>
      <c r="BY54" s="74">
        <f>IF(AND(ISNUMBER('Emissions (start here)'!AN54),ISNUMBER(Dispersion!$T$10)),'Emissions (start here)'!AN54*2000*453.59/8760/3600*Dispersion!$T$10,0)</f>
        <v>0</v>
      </c>
      <c r="BZ54" s="74">
        <f>IF(AND(ISNUMBER('Emissions (start here)'!AN54),ISNUMBER(Dispersion!$T$11)),'Emissions (start here)'!AN54*2000*453.59/8760/3600*Dispersion!$T$11,0)</f>
        <v>0</v>
      </c>
      <c r="CA54" s="74">
        <f>IF(AND(ISNUMBER('Emissions (start here)'!AO54),ISNUMBER(Dispersion!$U$8)),'Emissions (start here)'!AO54*453.59/3600*Dispersion!$U$8,0)</f>
        <v>0</v>
      </c>
      <c r="CB54" s="74">
        <f>IF(AND(ISNUMBER('Emissions (start here)'!AO54),ISNUMBER(Dispersion!$U$9)),'Emissions (start here)'!AO54*453.59/3600*Dispersion!$U$9,0)</f>
        <v>0</v>
      </c>
      <c r="CC54" s="74">
        <f>IF(AND(ISNUMBER('Emissions (start here)'!AP54),ISNUMBER(Dispersion!$U$10)),'Emissions (start here)'!AP54*2000*453.59/8760/3600*Dispersion!$U$10,0)</f>
        <v>0</v>
      </c>
      <c r="CD54" s="74">
        <f>IF(AND(ISNUMBER('Emissions (start here)'!AP54),ISNUMBER(Dispersion!$U$11)),'Emissions (start here)'!AP54*2000*453.59/8760/3600*Dispersion!$U$11,0)</f>
        <v>0</v>
      </c>
      <c r="CE54" s="74">
        <f>IF(AND(ISNUMBER('Emissions (start here)'!AQ54),ISNUMBER(Dispersion!$V$8)),'Emissions (start here)'!AQ54*453.59/3600*Dispersion!$V$8,0)</f>
        <v>0</v>
      </c>
      <c r="CF54" s="74">
        <f>IF(AND(ISNUMBER('Emissions (start here)'!AQ54),ISNUMBER(Dispersion!$V$9)),'Emissions (start here)'!AQ54*453.59/3600*Dispersion!$V$9,0)</f>
        <v>0</v>
      </c>
      <c r="CG54" s="74">
        <f>IF(AND(ISNUMBER('Emissions (start here)'!AR54),ISNUMBER(Dispersion!$V$10)),'Emissions (start here)'!AR54*2000*453.59/8760/3600*Dispersion!$V$10,0)</f>
        <v>0</v>
      </c>
      <c r="CH54" s="74">
        <f>IF(AND(ISNUMBER('Emissions (start here)'!AR54),ISNUMBER(Dispersion!$V$11)),'Emissions (start here)'!AR54*2000*453.59/8760/3600*Dispersion!$V$11,0)</f>
        <v>0</v>
      </c>
      <c r="CI54" s="74">
        <f>IF(AND(ISNUMBER('Emissions (start here)'!AS54),ISNUMBER(Dispersion!$W$8)),'Emissions (start here)'!AS54*453.59/3600*Dispersion!$W$8,0)</f>
        <v>0</v>
      </c>
      <c r="CJ54" s="74">
        <f>IF(AND(ISNUMBER('Emissions (start here)'!AS54),ISNUMBER(Dispersion!$W$9)),'Emissions (start here)'!AS54*453.59/3600*Dispersion!$W$9,0)</f>
        <v>0</v>
      </c>
      <c r="CK54" s="74">
        <f>IF(AND(ISNUMBER('Emissions (start here)'!AT54),ISNUMBER(Dispersion!$W$10)),'Emissions (start here)'!AT54*2000*453.59/8760/3600*Dispersion!$W$10,0)</f>
        <v>0</v>
      </c>
      <c r="CL54" s="74">
        <f>IF(AND(ISNUMBER('Emissions (start here)'!AT54),ISNUMBER(Dispersion!$W$11)),'Emissions (start here)'!AT54*2000*453.59/8760/3600*Dispersion!$W$11,0)</f>
        <v>0</v>
      </c>
      <c r="CM54" s="74">
        <f>IF(AND(ISNUMBER('Emissions (start here)'!AU54),ISNUMBER(Dispersion!$X$8)),'Emissions (start here)'!AU54*453.59/3600*Dispersion!$X$8,0)</f>
        <v>0</v>
      </c>
      <c r="CN54" s="74">
        <f>IF(AND(ISNUMBER('Emissions (start here)'!AU54),ISNUMBER(Dispersion!$X$9)),'Emissions (start here)'!AU54*453.59/3600*Dispersion!$X$9,0)</f>
        <v>0</v>
      </c>
      <c r="CO54" s="74">
        <f>IF(AND(ISNUMBER('Emissions (start here)'!AV54),ISNUMBER(Dispersion!$X$10)),'Emissions (start here)'!AV54*2000*453.59/8760/3600*Dispersion!$X$10,0)</f>
        <v>0</v>
      </c>
      <c r="CP54" s="74">
        <f>IF(AND(ISNUMBER('Emissions (start here)'!AV54),ISNUMBER(Dispersion!$X$11)),'Emissions (start here)'!AV54*2000*453.59/8760/3600*Dispersion!$X$11,0)</f>
        <v>0</v>
      </c>
      <c r="CQ54" s="74">
        <f>IF(AND(ISNUMBER('Emissions (start here)'!AW54),ISNUMBER(Dispersion!$Y$8)),'Emissions (start here)'!AW54*453.59/3600*Dispersion!$Y$8,0)</f>
        <v>0</v>
      </c>
      <c r="CR54" s="74">
        <f>IF(AND(ISNUMBER('Emissions (start here)'!AW54),ISNUMBER(Dispersion!$Y$9)),'Emissions (start here)'!AW54*453.59/3600*Dispersion!$Y$9,0)</f>
        <v>0</v>
      </c>
      <c r="CS54" s="74">
        <f>IF(AND(ISNUMBER('Emissions (start here)'!AX54),ISNUMBER(Dispersion!$Y$10)),'Emissions (start here)'!AX54*2000*453.59/8760/3600*Dispersion!$Y$10,0)</f>
        <v>0</v>
      </c>
      <c r="CT54" s="74">
        <f>IF(AND(ISNUMBER('Emissions (start here)'!AX54),ISNUMBER(Dispersion!$Y$11)),'Emissions (start here)'!AX54*2000*453.59/8760/3600*Dispersion!$Y$11,0)</f>
        <v>0</v>
      </c>
      <c r="CU54" s="74">
        <f>IF(AND(ISNUMBER('Emissions (start here)'!AY54),ISNUMBER(Dispersion!$Z$8)),'Emissions (start here)'!AY54*453.59/3600*Dispersion!$Z$8,0)</f>
        <v>0</v>
      </c>
      <c r="CV54" s="74">
        <f>IF(AND(ISNUMBER('Emissions (start here)'!AY54),ISNUMBER(Dispersion!$Z$9)),'Emissions (start here)'!AY54*453.59/3600*Dispersion!$Z$9,0)</f>
        <v>0</v>
      </c>
      <c r="CW54" s="74">
        <f>IF(AND(ISNUMBER('Emissions (start here)'!AZ54),ISNUMBER(Dispersion!$Z$10)),'Emissions (start here)'!AZ54*2000*453.59/8760/3600*Dispersion!$Z$10,0)</f>
        <v>0</v>
      </c>
      <c r="CX54" s="74">
        <f>IF(AND(ISNUMBER('Emissions (start here)'!AZ54),ISNUMBER(Dispersion!$Z$11)),'Emissions (start here)'!AZ54*2000*453.59/8760/3600*Dispersion!$Z$11,0)</f>
        <v>0</v>
      </c>
      <c r="CY54" s="74">
        <f>IF(AND(ISNUMBER('Emissions (start here)'!BA54),ISNUMBER(Dispersion!$AA$8)),'Emissions (start here)'!BA54*453.59/3600*Dispersion!$AA$8,0)</f>
        <v>0</v>
      </c>
      <c r="CZ54" s="74">
        <f>IF(AND(ISNUMBER('Emissions (start here)'!BA54),ISNUMBER(Dispersion!$AA$9)),'Emissions (start here)'!BA54*453.59/3600*Dispersion!$AA$9,0)</f>
        <v>0</v>
      </c>
      <c r="DA54" s="74">
        <f>IF(AND(ISNUMBER('Emissions (start here)'!BB54),ISNUMBER(Dispersion!$AA$10)),'Emissions (start here)'!BB54*2000*453.59/8760/3600*Dispersion!$AA$10,0)</f>
        <v>0</v>
      </c>
      <c r="DB54" s="74">
        <f>IF(AND(ISNUMBER('Emissions (start here)'!BB54),ISNUMBER(Dispersion!$AA$11)),'Emissions (start here)'!BB54*2000*453.59/8760/3600*Dispersion!$AA$11,0)</f>
        <v>0</v>
      </c>
      <c r="DC54" s="74">
        <f>IF(AND(ISNUMBER('Emissions (start here)'!BC54),ISNUMBER(Dispersion!$AB$8)),'Emissions (start here)'!BC54*453.59/3600*Dispersion!$AB$8,0)</f>
        <v>0</v>
      </c>
      <c r="DD54" s="74">
        <f>IF(AND(ISNUMBER('Emissions (start here)'!BC54),ISNUMBER(Dispersion!$AB$9)),'Emissions (start here)'!BC54*453.59/3600*Dispersion!$AB$9,0)</f>
        <v>0</v>
      </c>
      <c r="DE54" s="74">
        <f>IF(AND(ISNUMBER('Emissions (start here)'!BD54),ISNUMBER(Dispersion!$AB$10)),'Emissions (start here)'!BD54*2000*453.59/8760/3600*Dispersion!$AB$10,0)</f>
        <v>0</v>
      </c>
      <c r="DF54" s="74">
        <f>IF(AND(ISNUMBER('Emissions (start here)'!BD54),ISNUMBER(Dispersion!$AB$11)),'Emissions (start here)'!BD54*2000*453.59/8760/3600*Dispersion!$AB$11,0)</f>
        <v>0</v>
      </c>
      <c r="DG54" s="74">
        <f>IF(AND(ISNUMBER('Emissions (start here)'!BE54),ISNUMBER(Dispersion!$AC$8)),'Emissions (start here)'!BE54*453.59/3600*Dispersion!$AC$8,0)</f>
        <v>0</v>
      </c>
      <c r="DH54" s="74">
        <f>IF(AND(ISNUMBER('Emissions (start here)'!BE54),ISNUMBER(Dispersion!$AC$9)),'Emissions (start here)'!BE54*453.59/3600*Dispersion!$AC$9,0)</f>
        <v>0</v>
      </c>
      <c r="DI54" s="74">
        <f>IF(AND(ISNUMBER('Emissions (start here)'!BF54),ISNUMBER(Dispersion!$AC$10)),'Emissions (start here)'!BF54*2000*453.59/8760/3600*Dispersion!$AC$10,0)</f>
        <v>0</v>
      </c>
      <c r="DJ54" s="74">
        <f>IF(AND(ISNUMBER('Emissions (start here)'!BF54),ISNUMBER(Dispersion!$AC$11)),'Emissions (start here)'!BF54*2000*453.59/8760/3600*Dispersion!$AC$11,0)</f>
        <v>0</v>
      </c>
      <c r="DK54" s="74">
        <f>IF(AND(ISNUMBER('Emissions (start here)'!BG54),ISNUMBER(Dispersion!$AD$8)),'Emissions (start here)'!BG54*453.59/3600*Dispersion!$AD$8,0)</f>
        <v>0</v>
      </c>
      <c r="DL54" s="74">
        <f>IF(AND(ISNUMBER('Emissions (start here)'!BG54),ISNUMBER(Dispersion!$AD$9)),'Emissions (start here)'!BG54*453.59/3600*Dispersion!$AD$9,0)</f>
        <v>0</v>
      </c>
      <c r="DM54" s="74">
        <f>IF(AND(ISNUMBER('Emissions (start here)'!BH54),ISNUMBER(Dispersion!$AD$10)),'Emissions (start here)'!BH54*2000*453.59/8760/3600*Dispersion!$AD$10,0)</f>
        <v>0</v>
      </c>
      <c r="DN54" s="74">
        <f>IF(AND(ISNUMBER('Emissions (start here)'!BH54),ISNUMBER(Dispersion!$AD$11)),'Emissions (start here)'!BH54*2000*453.59/8760/3600*Dispersion!$AD$11,0)</f>
        <v>0</v>
      </c>
      <c r="DO54" s="74">
        <f>IF(AND(ISNUMBER('Emissions (start here)'!BI54),ISNUMBER(Dispersion!$AE$8)),'Emissions (start here)'!BI54*453.59/3600*Dispersion!$AE$8,0)</f>
        <v>0</v>
      </c>
      <c r="DP54" s="74">
        <f>IF(AND(ISNUMBER('Emissions (start here)'!BI54),ISNUMBER(Dispersion!$AE$9)),'Emissions (start here)'!BI54*453.59/3600*Dispersion!$AE$9,0)</f>
        <v>0</v>
      </c>
      <c r="DQ54" s="74">
        <f>IF(AND(ISNUMBER('Emissions (start here)'!BJ54),ISNUMBER(Dispersion!$AE$10)),'Emissions (start here)'!BJ54*2000*453.59/8760/3600*Dispersion!$AE$10,0)</f>
        <v>0</v>
      </c>
      <c r="DR54" s="74">
        <f>IF(AND(ISNUMBER('Emissions (start here)'!BJ54),ISNUMBER(Dispersion!$AE$11)),'Emissions (start here)'!BJ54*2000*453.59/8760/3600*Dispersion!$AE$11,0)</f>
        <v>0</v>
      </c>
      <c r="DS54" s="74">
        <f>IF(AND(ISNUMBER('Emissions (start here)'!BK54),ISNUMBER(Dispersion!$AF$8)),'Emissions (start here)'!BK54*453.59/3600*Dispersion!$AF$8,0)</f>
        <v>0</v>
      </c>
      <c r="DT54" s="74">
        <f>IF(AND(ISNUMBER('Emissions (start here)'!BK54),ISNUMBER(Dispersion!$AF$9)),'Emissions (start here)'!BK54*453.59/3600*Dispersion!$AF$9,0)</f>
        <v>0</v>
      </c>
      <c r="DU54" s="74">
        <f>IF(AND(ISNUMBER('Emissions (start here)'!BL54),ISNUMBER(Dispersion!$AF$10)),'Emissions (start here)'!BL54*2000*453.59/8760/3600*Dispersion!$AF$10,0)</f>
        <v>0</v>
      </c>
      <c r="DV54" s="74">
        <f>IF(AND(ISNUMBER('Emissions (start here)'!BL54),ISNUMBER(Dispersion!$AF$11)),'Emissions (start here)'!BL54*2000*453.59/8760/3600*Dispersion!$AF$11,0)</f>
        <v>0</v>
      </c>
      <c r="DW54" s="74">
        <f>IF(AND(ISNUMBER('Emissions (start here)'!BM54),ISNUMBER(Dispersion!$AG$8)),'Emissions (start here)'!BM54*453.59/3600*Dispersion!$AG$8,0)</f>
        <v>0</v>
      </c>
      <c r="DX54" s="74">
        <f>IF(AND(ISNUMBER('Emissions (start here)'!BM54),ISNUMBER(Dispersion!$AG$9)),'Emissions (start here)'!BM54*453.59/3600*Dispersion!$AG$9,0)</f>
        <v>0</v>
      </c>
      <c r="DY54" s="74">
        <f>IF(AND(ISNUMBER('Emissions (start here)'!BN54),ISNUMBER(Dispersion!$AG$10)),'Emissions (start here)'!BN54*2000*453.59/8760/3600*Dispersion!$AG$10,0)</f>
        <v>0</v>
      </c>
      <c r="DZ54" s="74">
        <f>IF(AND(ISNUMBER('Emissions (start here)'!BN54),ISNUMBER(Dispersion!$AG$11)),'Emissions (start here)'!BN54*2000*453.59/8760/3600*Dispersion!$AG$11,0)</f>
        <v>0</v>
      </c>
      <c r="EA54" s="74">
        <f>IF(AND(ISNUMBER('Emissions (start here)'!BO54),ISNUMBER(Dispersion!$AH$8)),'Emissions (start here)'!BO54*453.59/3600*Dispersion!$AH$8,0)</f>
        <v>0</v>
      </c>
      <c r="EB54" s="74">
        <f>IF(AND(ISNUMBER('Emissions (start here)'!BO54),ISNUMBER(Dispersion!$AH$9)),'Emissions (start here)'!BO54*453.59/3600*Dispersion!$AH$9,0)</f>
        <v>0</v>
      </c>
      <c r="EC54" s="74">
        <f>IF(AND(ISNUMBER('Emissions (start here)'!BP54),ISNUMBER(Dispersion!$AH$10)),'Emissions (start here)'!BP54*2000*453.59/8760/3600*Dispersion!$AH$10,0)</f>
        <v>0</v>
      </c>
      <c r="ED54" s="74">
        <f>IF(AND(ISNUMBER('Emissions (start here)'!BP54),ISNUMBER(Dispersion!$AH$11)),'Emissions (start here)'!BP54*2000*453.59/8760/3600*Dispersion!$AH$11,0)</f>
        <v>0</v>
      </c>
      <c r="EE54" s="74">
        <f>IF(AND(ISNUMBER('Emissions (start here)'!BQ54),ISNUMBER(Dispersion!$AI$8)),'Emissions (start here)'!BQ54*453.59/3600*Dispersion!$AI$8,0)</f>
        <v>0</v>
      </c>
      <c r="EF54" s="74">
        <f>IF(AND(ISNUMBER('Emissions (start here)'!BQ54),ISNUMBER(Dispersion!$AI$9)),'Emissions (start here)'!BQ54*453.59/3600*Dispersion!$AI$9,0)</f>
        <v>0</v>
      </c>
      <c r="EG54" s="74">
        <f>IF(AND(ISNUMBER('Emissions (start here)'!BR54),ISNUMBER(Dispersion!$AI$10)),'Emissions (start here)'!BR54*2000*453.59/8760/3600*Dispersion!$AI$10,0)</f>
        <v>0</v>
      </c>
      <c r="EH54" s="74">
        <f>IF(AND(ISNUMBER('Emissions (start here)'!BR54),ISNUMBER(Dispersion!$AI$11)),'Emissions (start here)'!BR54*2000*453.59/8760/3600*Dispersion!$AI$11,0)</f>
        <v>0</v>
      </c>
      <c r="EI54" s="74">
        <f>IF(AND(ISNUMBER('Emissions (start here)'!BS54),ISNUMBER(Dispersion!$AJ$8)),'Emissions (start here)'!BS54*453.59/3600*Dispersion!$AJ$8,0)</f>
        <v>0</v>
      </c>
      <c r="EJ54" s="74">
        <f>IF(AND(ISNUMBER('Emissions (start here)'!BS54),ISNUMBER(Dispersion!$AJ$9)),'Emissions (start here)'!BS54*453.59/3600*Dispersion!$AJ$9,0)</f>
        <v>0</v>
      </c>
      <c r="EK54" s="74">
        <f>IF(AND(ISNUMBER('Emissions (start here)'!BT54),ISNUMBER(Dispersion!$AJ$10)),'Emissions (start here)'!BT54*2000*453.59/8760/3600*Dispersion!$AJ$10,0)</f>
        <v>0</v>
      </c>
      <c r="EL54" s="74">
        <f>IF(AND(ISNUMBER('Emissions (start here)'!BT54),ISNUMBER(Dispersion!$AJ$11)),'Emissions (start here)'!BT54*2000*453.59/8760/3600*Dispersion!$AJ$11,0)</f>
        <v>0</v>
      </c>
      <c r="EM54" s="74">
        <f>IF(AND(ISNUMBER('Emissions (start here)'!BU54),ISNUMBER(Dispersion!$AK$8)),'Emissions (start here)'!BU54*453.59/3600*Dispersion!$AK$8,0)</f>
        <v>0</v>
      </c>
      <c r="EN54" s="74">
        <f>IF(AND(ISNUMBER('Emissions (start here)'!BU54),ISNUMBER(Dispersion!$AK$9)),'Emissions (start here)'!BU54*453.59/3600*Dispersion!$AK$9,0)</f>
        <v>0</v>
      </c>
      <c r="EO54" s="74">
        <f>IF(AND(ISNUMBER('Emissions (start here)'!BV54),ISNUMBER(Dispersion!$AK$10)),'Emissions (start here)'!BV54*2000*453.59/8760/3600*Dispersion!$AK$10,0)</f>
        <v>0</v>
      </c>
      <c r="EP54" s="74">
        <f>IF(AND(ISNUMBER('Emissions (start here)'!BV54),ISNUMBER(Dispersion!$AK$11)),'Emissions (start here)'!BV54*2000*453.59/8760/3600*Dispersion!$AK$11,0)</f>
        <v>0</v>
      </c>
      <c r="EQ54" s="74">
        <f>IF(AND(ISNUMBER('Emissions (start here)'!BW54),ISNUMBER(Dispersion!$AL$8)),'Emissions (start here)'!BW54*453.59/3600*Dispersion!$AL$8,0)</f>
        <v>0</v>
      </c>
      <c r="ER54" s="74">
        <f>IF(AND(ISNUMBER('Emissions (start here)'!BW54),ISNUMBER(Dispersion!$AL$9)),'Emissions (start here)'!BW54*453.59/3600*Dispersion!$AL$9,0)</f>
        <v>0</v>
      </c>
      <c r="ES54" s="74">
        <f>IF(AND(ISNUMBER('Emissions (start here)'!BX54),ISNUMBER(Dispersion!$AL$10)),'Emissions (start here)'!BX54*2000*453.59/8760/3600*Dispersion!$AL$10,0)</f>
        <v>0</v>
      </c>
      <c r="ET54" s="74">
        <f>IF(AND(ISNUMBER('Emissions (start here)'!BX54),ISNUMBER(Dispersion!$AL$11)),'Emissions (start here)'!BX54*2000*453.59/8760/3600*Dispersion!$AL$11,0)</f>
        <v>0</v>
      </c>
      <c r="EU54" s="74">
        <f>IF(AND(ISNUMBER('Emissions (start here)'!BY54),ISNUMBER(Dispersion!$AM$8)),'Emissions (start here)'!BY54*453.59/3600*Dispersion!$AM$8,0)</f>
        <v>0</v>
      </c>
      <c r="EV54" s="74">
        <f>IF(AND(ISNUMBER('Emissions (start here)'!BY54),ISNUMBER(Dispersion!$AM$9)),'Emissions (start here)'!BY54*453.59/3600*Dispersion!$AM$9,0)</f>
        <v>0</v>
      </c>
      <c r="EW54" s="74">
        <f>IF(AND(ISNUMBER('Emissions (start here)'!BZ54),ISNUMBER(Dispersion!$AM$10)),'Emissions (start here)'!BZ54*2000*453.59/8760/3600*Dispersion!$AM$10,0)</f>
        <v>0</v>
      </c>
      <c r="EX54" s="74">
        <f>IF(AND(ISNUMBER('Emissions (start here)'!BZ54),ISNUMBER(Dispersion!$AM$11)),'Emissions (start here)'!BZ54*2000*453.59/8760/3600*Dispersion!$AM$11,0)</f>
        <v>0</v>
      </c>
      <c r="EY54" s="74">
        <f>IF(AND(ISNUMBER('Emissions (start here)'!CA54),ISNUMBER(Dispersion!$AN$8)),'Emissions (start here)'!CA54*453.59/3600*Dispersion!$AN$8,0)</f>
        <v>0</v>
      </c>
      <c r="EZ54" s="74">
        <f>IF(AND(ISNUMBER('Emissions (start here)'!CA54),ISNUMBER(Dispersion!$AN$9)),'Emissions (start here)'!CA54*453.59/3600*Dispersion!$AN$9,0)</f>
        <v>0</v>
      </c>
      <c r="FA54" s="74">
        <f>IF(AND(ISNUMBER('Emissions (start here)'!CB54),ISNUMBER(Dispersion!$AN$10)),'Emissions (start here)'!CB54*2000*453.59/8760/3600*Dispersion!$AN$10,0)</f>
        <v>0</v>
      </c>
      <c r="FB54" s="74">
        <f>IF(AND(ISNUMBER('Emissions (start here)'!CB54),ISNUMBER(Dispersion!$AN$11)),'Emissions (start here)'!CB54*2000*453.59/8760/3600*Dispersion!$AN$11,0)</f>
        <v>0</v>
      </c>
      <c r="FC54" s="74">
        <f>IF(AND(ISNUMBER('Emissions (start here)'!CC54),ISNUMBER(Dispersion!$AO$8)),'Emissions (start here)'!CC54*453.59/3600*Dispersion!$AO$8,0)</f>
        <v>0</v>
      </c>
      <c r="FD54" s="74">
        <f>IF(AND(ISNUMBER('Emissions (start here)'!CC54),ISNUMBER(Dispersion!$AO$9)),'Emissions (start here)'!CC54*453.59/3600*Dispersion!$AO$9,0)</f>
        <v>0</v>
      </c>
      <c r="FE54" s="74">
        <f>IF(AND(ISNUMBER('Emissions (start here)'!CD54),ISNUMBER(Dispersion!$AO$10)),'Emissions (start here)'!CD54*2000*453.59/8760/3600*Dispersion!$AO$10,0)</f>
        <v>0</v>
      </c>
      <c r="FF54" s="74">
        <f>IF(AND(ISNUMBER('Emissions (start here)'!CD54),ISNUMBER(Dispersion!$AO$11)),'Emissions (start here)'!CD54*2000*453.59/8760/3600*Dispersion!$AO$11,0)</f>
        <v>0</v>
      </c>
      <c r="FG54" s="74">
        <f>IF(AND(ISNUMBER('Emissions (start here)'!CE54),ISNUMBER(Dispersion!$AP$8)),'Emissions (start here)'!CE54*453.59/3600*Dispersion!$AP$8,0)</f>
        <v>0</v>
      </c>
      <c r="FH54" s="74">
        <f>IF(AND(ISNUMBER('Emissions (start here)'!CE54),ISNUMBER(Dispersion!$AP$9)),'Emissions (start here)'!CE54*453.59/3600*Dispersion!$AP$9,0)</f>
        <v>0</v>
      </c>
      <c r="FI54" s="74">
        <f>IF(AND(ISNUMBER('Emissions (start here)'!CF54),ISNUMBER(Dispersion!$AP$10)),'Emissions (start here)'!CF54*2000*453.59/8760/3600*Dispersion!$AP$10,0)</f>
        <v>0</v>
      </c>
      <c r="FJ54" s="74">
        <f>IF(AND(ISNUMBER('Emissions (start here)'!CF54),ISNUMBER(Dispersion!$AP$11)),'Emissions (start here)'!CF54*2000*453.59/8760/3600*Dispersion!$AP$11,0)</f>
        <v>0</v>
      </c>
      <c r="FK54" s="74">
        <f>IF(AND(ISNUMBER('Emissions (start here)'!CG54),ISNUMBER(Dispersion!$AQ$8)),'Emissions (start here)'!CG54*453.59/3600*Dispersion!$AQ$8,0)</f>
        <v>0</v>
      </c>
      <c r="FL54" s="74">
        <f>IF(AND(ISNUMBER('Emissions (start here)'!CG54),ISNUMBER(Dispersion!$AQ$9)),'Emissions (start here)'!CG54*453.59/3600*Dispersion!$AQ$9,0)</f>
        <v>0</v>
      </c>
      <c r="FM54" s="74">
        <f>IF(AND(ISNUMBER('Emissions (start here)'!CH54),ISNUMBER(Dispersion!$AQ$10)),'Emissions (start here)'!CH54*2000*453.59/8760/3600*Dispersion!$AQ$10,0)</f>
        <v>0</v>
      </c>
      <c r="FN54" s="74">
        <f>IF(AND(ISNUMBER('Emissions (start here)'!CH54),ISNUMBER(Dispersion!$AQ$11)),'Emissions (start here)'!CH54*2000*453.59/8760/3600*Dispersion!$AQ$11,0)</f>
        <v>0</v>
      </c>
      <c r="FO54" s="74">
        <f>IF(AND(ISNUMBER('Emissions (start here)'!CI54),ISNUMBER(Dispersion!$AR$8)),'Emissions (start here)'!CI54*453.59/3600*Dispersion!$AR$8,0)</f>
        <v>0</v>
      </c>
      <c r="FP54" s="74">
        <f>IF(AND(ISNUMBER('Emissions (start here)'!CI54),ISNUMBER(Dispersion!$AR$9)),'Emissions (start here)'!CI54*453.59/3600*Dispersion!$AR$9,0)</f>
        <v>0</v>
      </c>
      <c r="FQ54" s="74">
        <f>IF(AND(ISNUMBER('Emissions (start here)'!CJ54),ISNUMBER(Dispersion!$AR$10)),'Emissions (start here)'!CJ54*2000*453.59/8760/3600*Dispersion!$AR$10,0)</f>
        <v>0</v>
      </c>
      <c r="FR54" s="74">
        <f>IF(AND(ISNUMBER('Emissions (start here)'!CJ54),ISNUMBER(Dispersion!$AR$11)),'Emissions (start here)'!CJ54*2000*453.59/8760/3600*Dispersion!$AR$11,0)</f>
        <v>0</v>
      </c>
      <c r="FS54" s="74">
        <f>IF(AND(ISNUMBER('Emissions (start here)'!CK54),ISNUMBER(Dispersion!$AS$8)),'Emissions (start here)'!CK54*453.59/3600*Dispersion!$AS$8,0)</f>
        <v>0</v>
      </c>
      <c r="FT54" s="74">
        <f>IF(AND(ISNUMBER('Emissions (start here)'!CK54),ISNUMBER(Dispersion!$AS$9)),'Emissions (start here)'!CK54*453.59/3600*Dispersion!$AS$9,0)</f>
        <v>0</v>
      </c>
      <c r="FU54" s="74">
        <f>IF(AND(ISNUMBER('Emissions (start here)'!CL54),ISNUMBER(Dispersion!$AS$10)),'Emissions (start here)'!CL54*2000*453.59/8760/3600*Dispersion!$AS$10,0)</f>
        <v>0</v>
      </c>
      <c r="FV54" s="74">
        <f>IF(AND(ISNUMBER('Emissions (start here)'!CL54),ISNUMBER(Dispersion!$AS$11)),'Emissions (start here)'!CL54*2000*453.59/8760/3600*Dispersion!$AS$11,0)</f>
        <v>0</v>
      </c>
      <c r="FW54" s="74">
        <f>IF(AND(ISNUMBER('Emissions (start here)'!CM54),ISNUMBER(Dispersion!$AT$8)),'Emissions (start here)'!CM54*453.59/3600*Dispersion!$AT$8,0)</f>
        <v>0</v>
      </c>
      <c r="FX54" s="74">
        <f>IF(AND(ISNUMBER('Emissions (start here)'!CM54),ISNUMBER(Dispersion!$AT$9)),'Emissions (start here)'!CM54*453.59/3600*Dispersion!$AT$9,0)</f>
        <v>0</v>
      </c>
      <c r="FY54" s="74">
        <f>IF(AND(ISNUMBER('Emissions (start here)'!CN54),ISNUMBER(Dispersion!$AT$10)),'Emissions (start here)'!CN54*2000*453.59/8760/3600*Dispersion!$AT$10,0)</f>
        <v>0</v>
      </c>
      <c r="FZ54" s="74">
        <f>IF(AND(ISNUMBER('Emissions (start here)'!CN54),ISNUMBER(Dispersion!$AT$11)),'Emissions (start here)'!CN54*2000*453.59/8760/3600*Dispersion!$AT$11,0)</f>
        <v>0</v>
      </c>
      <c r="GA54" s="74">
        <f>IF(AND(ISNUMBER('Emissions (start here)'!CO54),ISNUMBER(Dispersion!$AU$8)),'Emissions (start here)'!CO54*453.59/3600*Dispersion!$AU$8,0)</f>
        <v>0</v>
      </c>
      <c r="GB54" s="74">
        <f>IF(AND(ISNUMBER('Emissions (start here)'!CO54),ISNUMBER(Dispersion!$AU$9)),'Emissions (start here)'!CO54*453.59/3600*Dispersion!$AU$9,0)</f>
        <v>0</v>
      </c>
      <c r="GC54" s="74">
        <f>IF(AND(ISNUMBER('Emissions (start here)'!CP54),ISNUMBER(Dispersion!$AU$10)),'Emissions (start here)'!CP54*2000*453.59/8760/3600*Dispersion!$AU$10,0)</f>
        <v>0</v>
      </c>
      <c r="GD54" s="74">
        <f>IF(AND(ISNUMBER('Emissions (start here)'!CP54),ISNUMBER(Dispersion!$AU$11)),'Emissions (start here)'!CP54*2000*453.59/8760/3600*Dispersion!$AU$11,0)</f>
        <v>0</v>
      </c>
      <c r="GE54" s="74">
        <f>IF(AND(ISNUMBER('Emissions (start here)'!CQ54),ISNUMBER(Dispersion!$AV$8)),'Emissions (start here)'!CQ54*453.59/3600*Dispersion!$AV$8,0)</f>
        <v>0</v>
      </c>
      <c r="GF54" s="74">
        <f>IF(AND(ISNUMBER('Emissions (start here)'!CQ54),ISNUMBER(Dispersion!$AV$9)),'Emissions (start here)'!CQ54*453.59/3600*Dispersion!$AV$9,0)</f>
        <v>0</v>
      </c>
      <c r="GG54" s="74">
        <f>IF(AND(ISNUMBER('Emissions (start here)'!CR54),ISNUMBER(Dispersion!$AV$10)),'Emissions (start here)'!CR54*2000*453.59/8760/3600*Dispersion!$AV$10,0)</f>
        <v>0</v>
      </c>
      <c r="GH54" s="74">
        <f>IF(AND(ISNUMBER('Emissions (start here)'!CR54),ISNUMBER(Dispersion!$AV$11)),'Emissions (start here)'!CR54*2000*453.59/8760/3600*Dispersion!$AV$11,0)</f>
        <v>0</v>
      </c>
      <c r="GI54" s="74">
        <f>IF(AND(ISNUMBER('Emissions (start here)'!CS54),ISNUMBER(Dispersion!$AW$8)),'Emissions (start here)'!CS54*453.59/3600*Dispersion!$AW$8,0)</f>
        <v>0</v>
      </c>
      <c r="GJ54" s="74">
        <f>IF(AND(ISNUMBER('Emissions (start here)'!CS54),ISNUMBER(Dispersion!$AW$9)),'Emissions (start here)'!CS54*453.59/3600*Dispersion!$AW$9,0)</f>
        <v>0</v>
      </c>
      <c r="GK54" s="74">
        <f>IF(AND(ISNUMBER('Emissions (start here)'!CT54),ISNUMBER(Dispersion!$AW$10)),'Emissions (start here)'!CT54*2000*453.59/8760/3600*Dispersion!$AW$10,0)</f>
        <v>0</v>
      </c>
      <c r="GL54" s="74">
        <f>IF(AND(ISNUMBER('Emissions (start here)'!CT54),ISNUMBER(Dispersion!$AW$11)),'Emissions (start here)'!CT54*2000*453.59/8760/3600*Dispersion!$AW$11,0)</f>
        <v>0</v>
      </c>
      <c r="GM54" s="74">
        <f>IF(AND(ISNUMBER('Emissions (start here)'!CU54),ISNUMBER(Dispersion!$AX$8)),'Emissions (start here)'!CU54*453.59/3600*Dispersion!$AX$8,0)</f>
        <v>0</v>
      </c>
      <c r="GN54" s="74">
        <f>IF(AND(ISNUMBER('Emissions (start here)'!CU54),ISNUMBER(Dispersion!$AX$9)),'Emissions (start here)'!CU54*453.59/3600*Dispersion!$AX$9,0)</f>
        <v>0</v>
      </c>
      <c r="GO54" s="74">
        <f>IF(AND(ISNUMBER('Emissions (start here)'!CV54),ISNUMBER(Dispersion!$AX$10)),'Emissions (start here)'!CV54*2000*453.59/8760/3600*Dispersion!$AX$10,0)</f>
        <v>0</v>
      </c>
      <c r="GP54" s="74">
        <f>IF(AND(ISNUMBER('Emissions (start here)'!CV54),ISNUMBER(Dispersion!$AX$11)),'Emissions (start here)'!CV54*2000*453.59/8760/3600*Dispersion!$AX$11,0)</f>
        <v>0</v>
      </c>
      <c r="GQ54" s="74">
        <f>IF(AND(ISNUMBER('Emissions (start here)'!CW54),ISNUMBER(Dispersion!$AY$8)),'Emissions (start here)'!CW54*453.59/3600*Dispersion!$AY$8,0)</f>
        <v>0</v>
      </c>
      <c r="GR54" s="74">
        <f>IF(AND(ISNUMBER('Emissions (start here)'!CW54),ISNUMBER(Dispersion!$AY$9)),'Emissions (start here)'!CW54*453.59/3600*Dispersion!$AY$9,0)</f>
        <v>0</v>
      </c>
      <c r="GS54" s="74">
        <f>IF(AND(ISNUMBER('Emissions (start here)'!CX54),ISNUMBER(Dispersion!$AY$10)),'Emissions (start here)'!CX54*2000*453.59/8760/3600*Dispersion!$AY$10,0)</f>
        <v>0</v>
      </c>
      <c r="GT54" s="74">
        <f>IF(AND(ISNUMBER('Emissions (start here)'!CX54),ISNUMBER(Dispersion!$AY$11)),'Emissions (start here)'!CX54*2000*453.59/8760/3600*Dispersion!$AY$11,0)</f>
        <v>0</v>
      </c>
      <c r="GU54" s="74">
        <f>IF(AND(ISNUMBER('Emissions (start here)'!CY54),ISNUMBER(Dispersion!$AZ$8)),'Emissions (start here)'!CY54*453.59/3600*Dispersion!$AZ$8,0)</f>
        <v>0</v>
      </c>
      <c r="GV54" s="74">
        <f>IF(AND(ISNUMBER('Emissions (start here)'!CY54),ISNUMBER(Dispersion!$AZ$9)),'Emissions (start here)'!CY54*453.59/3600*Dispersion!$AZ$9,0)</f>
        <v>0</v>
      </c>
      <c r="GW54" s="74">
        <f>IF(AND(ISNUMBER('Emissions (start here)'!CZ54),ISNUMBER(Dispersion!$AZ$10)),'Emissions (start here)'!CZ54*2000*453.59/8760/3600*Dispersion!$AZ$10,0)</f>
        <v>0</v>
      </c>
      <c r="GX54" s="74">
        <f>IF(AND(ISNUMBER('Emissions (start here)'!CZ54),ISNUMBER(Dispersion!$AZ$11)),'Emissions (start here)'!CZ54*2000*453.59/8760/3600*Dispersion!$AZ$11,0)</f>
        <v>0</v>
      </c>
    </row>
    <row r="55" spans="1:206" x14ac:dyDescent="0.2">
      <c r="A55" s="51" t="str">
        <f>'Tox Values'!C55</f>
        <v>71-43-2</v>
      </c>
      <c r="B55" s="94" t="str">
        <f>'Tox Values'!D55</f>
        <v>Benzene</v>
      </c>
      <c r="C55" s="96">
        <f t="shared" si="1"/>
        <v>0</v>
      </c>
      <c r="D55" s="74">
        <f t="shared" si="2"/>
        <v>0</v>
      </c>
      <c r="E55" s="74">
        <f t="shared" si="3"/>
        <v>0</v>
      </c>
      <c r="F55" s="99">
        <f t="shared" si="4"/>
        <v>0</v>
      </c>
      <c r="G55" s="97">
        <f>IF(AND(ISNUMBER('Emissions (start here)'!E55),ISNUMBER(Dispersion!$C$8)),'Emissions (start here)'!E55*453.59/3600*Dispersion!$C$8,0)</f>
        <v>0</v>
      </c>
      <c r="H55" s="74">
        <f>IF(AND(ISNUMBER('Emissions (start here)'!E55),ISNUMBER(Dispersion!$C$9)),'Emissions (start here)'!E55*453.59/3600*Dispersion!$C$9,0)</f>
        <v>0</v>
      </c>
      <c r="I55" s="74">
        <f>IF(AND(ISNUMBER('Emissions (start here)'!F55),ISNUMBER(Dispersion!$C$10)),'Emissions (start here)'!F55*2000*453.59/8760/3600*Dispersion!$C$10,0)</f>
        <v>0</v>
      </c>
      <c r="J55" s="74">
        <f>IF(AND(ISNUMBER('Emissions (start here)'!F55),ISNUMBER(Dispersion!$C$11)),'Emissions (start here)'!F55*2000*453.59/8760/3600*Dispersion!$C$11,0)</f>
        <v>0</v>
      </c>
      <c r="K55" s="74">
        <f>IF(AND(ISNUMBER('Emissions (start here)'!G55),ISNUMBER(Dispersion!$D$8)),'Emissions (start here)'!G55*453.59/3600*Dispersion!$D$8,0)</f>
        <v>0</v>
      </c>
      <c r="L55" s="74">
        <f>IF(AND(ISNUMBER('Emissions (start here)'!G55),ISNUMBER(Dispersion!$D$9)),'Emissions (start here)'!G55*453.59/3600*Dispersion!$D$9,0)</f>
        <v>0</v>
      </c>
      <c r="M55" s="74">
        <f>IF(AND(ISNUMBER('Emissions (start here)'!H55),ISNUMBER(Dispersion!$D$10)),'Emissions (start here)'!H55*2000*453.59/8760/3600*Dispersion!$D$10,0)</f>
        <v>0</v>
      </c>
      <c r="N55" s="74">
        <f>IF(AND(ISNUMBER('Emissions (start here)'!H55),ISNUMBER(Dispersion!$D$11)),'Emissions (start here)'!H55*2000*453.59/8760/3600*Dispersion!$D$11,0)</f>
        <v>0</v>
      </c>
      <c r="O55" s="74">
        <f>IF(AND(ISNUMBER('Emissions (start here)'!I55),ISNUMBER(Dispersion!$E$8)),'Emissions (start here)'!I55*453.59/3600*Dispersion!$E$8,0)</f>
        <v>0</v>
      </c>
      <c r="P55" s="74">
        <f>IF(AND(ISNUMBER('Emissions (start here)'!I55),ISNUMBER(Dispersion!$E$9)),'Emissions (start here)'!I55*453.59/3600*Dispersion!$E$9,0)</f>
        <v>0</v>
      </c>
      <c r="Q55" s="74">
        <f>IF(AND(ISNUMBER('Emissions (start here)'!J55),ISNUMBER(Dispersion!$E$10)),'Emissions (start here)'!J55*2000*453.59/8760/3600*Dispersion!$E$10,0)</f>
        <v>0</v>
      </c>
      <c r="R55" s="74">
        <f>IF(AND(ISNUMBER('Emissions (start here)'!J55),ISNUMBER(Dispersion!$E$11)),'Emissions (start here)'!J55*2000*453.59/8760/3600*Dispersion!$E$11,0)</f>
        <v>0</v>
      </c>
      <c r="S55" s="74">
        <f>IF(AND(ISNUMBER('Emissions (start here)'!K55),ISNUMBER(Dispersion!$F$8)),'Emissions (start here)'!K55*453.59/3600*Dispersion!$F$8,0)</f>
        <v>0</v>
      </c>
      <c r="T55" s="74">
        <f>IF(AND(ISNUMBER('Emissions (start here)'!K55),ISNUMBER(Dispersion!$F$9)),'Emissions (start here)'!K55*453.59/3600*Dispersion!$F$9,0)</f>
        <v>0</v>
      </c>
      <c r="U55" s="74">
        <f>IF(AND(ISNUMBER('Emissions (start here)'!L55),ISNUMBER(Dispersion!$F$10)),'Emissions (start here)'!L55*2000*453.59/8760/3600*Dispersion!$F$10,0)</f>
        <v>0</v>
      </c>
      <c r="V55" s="74">
        <f>IF(AND(ISNUMBER('Emissions (start here)'!L55),ISNUMBER(Dispersion!$F$11)),'Emissions (start here)'!L55*2000*453.59/8760/3600*Dispersion!$F$11,0)</f>
        <v>0</v>
      </c>
      <c r="W55" s="74">
        <f>IF(AND(ISNUMBER('Emissions (start here)'!M55),ISNUMBER(Dispersion!$G$8)),'Emissions (start here)'!M55*453.59/3600*Dispersion!$G$8,0)</f>
        <v>0</v>
      </c>
      <c r="X55" s="74">
        <f>IF(AND(ISNUMBER('Emissions (start here)'!M55),ISNUMBER(Dispersion!$G$9)),'Emissions (start here)'!M55*453.59/3600*Dispersion!$G$9,0)</f>
        <v>0</v>
      </c>
      <c r="Y55" s="74">
        <f>IF(AND(ISNUMBER('Emissions (start here)'!N55),ISNUMBER(Dispersion!$G$10)),'Emissions (start here)'!N55*2000*453.59/8760/3600*Dispersion!$G$10,0)</f>
        <v>0</v>
      </c>
      <c r="Z55" s="74">
        <f>IF(AND(ISNUMBER('Emissions (start here)'!N55),ISNUMBER(Dispersion!$G$11)),'Emissions (start here)'!N55*2000*453.59/8760/3600*Dispersion!$G$11,0)</f>
        <v>0</v>
      </c>
      <c r="AA55" s="74">
        <f>IF(AND(ISNUMBER('Emissions (start here)'!O55),ISNUMBER(Dispersion!$H$8)),'Emissions (start here)'!O55*453.59/3600*Dispersion!$H$8,0)</f>
        <v>0</v>
      </c>
      <c r="AB55" s="74">
        <f>IF(AND(ISNUMBER('Emissions (start here)'!O55),ISNUMBER(Dispersion!$H$9)),'Emissions (start here)'!O55*453.59/3600*Dispersion!$H$9,0)</f>
        <v>0</v>
      </c>
      <c r="AC55" s="74">
        <f>IF(AND(ISNUMBER('Emissions (start here)'!P55),ISNUMBER(Dispersion!$H$10)),'Emissions (start here)'!P55*2000*453.59/8760/3600*Dispersion!$H$10,0)</f>
        <v>0</v>
      </c>
      <c r="AD55" s="74">
        <f>IF(AND(ISNUMBER('Emissions (start here)'!P55),ISNUMBER(Dispersion!$H$11)),'Emissions (start here)'!P55*2000*453.59/8760/3600*Dispersion!$H$11,0)</f>
        <v>0</v>
      </c>
      <c r="AE55" s="74">
        <f>IF(AND(ISNUMBER('Emissions (start here)'!Q55),ISNUMBER(Dispersion!$I$8)),'Emissions (start here)'!Q55*453.59/3600*Dispersion!$I$8,0)</f>
        <v>0</v>
      </c>
      <c r="AF55" s="74">
        <f>IF(AND(ISNUMBER('Emissions (start here)'!Q55),ISNUMBER(Dispersion!$I$9)),'Emissions (start here)'!Q55*453.59/3600*Dispersion!$I$9,0)</f>
        <v>0</v>
      </c>
      <c r="AG55" s="74">
        <f>IF(AND(ISNUMBER('Emissions (start here)'!R55),ISNUMBER(Dispersion!$I$10)),'Emissions (start here)'!R55*2000*453.59/8760/3600*Dispersion!$I$10,0)</f>
        <v>0</v>
      </c>
      <c r="AH55" s="74">
        <f>IF(AND(ISNUMBER('Emissions (start here)'!R55),ISNUMBER(Dispersion!$I$11)),'Emissions (start here)'!R55*2000*453.59/8760/3600*Dispersion!$I$11,0)</f>
        <v>0</v>
      </c>
      <c r="AI55" s="74">
        <f>IF(AND(ISNUMBER('Emissions (start here)'!S55),ISNUMBER(Dispersion!$J$8)),'Emissions (start here)'!S55*453.59/3600*Dispersion!$J$8,0)</f>
        <v>0</v>
      </c>
      <c r="AJ55" s="74">
        <f>IF(AND(ISNUMBER('Emissions (start here)'!S55),ISNUMBER(Dispersion!$J$9)),'Emissions (start here)'!S55*453.59/3600*Dispersion!$J$9,0)</f>
        <v>0</v>
      </c>
      <c r="AK55" s="74">
        <f>IF(AND(ISNUMBER('Emissions (start here)'!T55),ISNUMBER(Dispersion!$J$10)),'Emissions (start here)'!T55*2000*453.59/8760/3600*Dispersion!$J$10,0)</f>
        <v>0</v>
      </c>
      <c r="AL55" s="74">
        <f>IF(AND(ISNUMBER('Emissions (start here)'!T55),ISNUMBER(Dispersion!$J$11)),'Emissions (start here)'!T55*2000*453.59/8760/3600*Dispersion!$J$11,0)</f>
        <v>0</v>
      </c>
      <c r="AM55" s="74">
        <f>IF(AND(ISNUMBER('Emissions (start here)'!U55),ISNUMBER(Dispersion!$K$8)),'Emissions (start here)'!U55*453.59/3600*Dispersion!$K$8,0)</f>
        <v>0</v>
      </c>
      <c r="AN55" s="74">
        <f>IF(AND(ISNUMBER('Emissions (start here)'!U55),ISNUMBER(Dispersion!$K$9)),'Emissions (start here)'!U55*453.59/3600*Dispersion!$K$9,0)</f>
        <v>0</v>
      </c>
      <c r="AO55" s="74">
        <f>IF(AND(ISNUMBER('Emissions (start here)'!V55),ISNUMBER(Dispersion!$K$10)),'Emissions (start here)'!V55*2000*453.59/8760/3600*Dispersion!$K$10,0)</f>
        <v>0</v>
      </c>
      <c r="AP55" s="74">
        <f>IF(AND(ISNUMBER('Emissions (start here)'!V55),ISNUMBER(Dispersion!$K$11)),'Emissions (start here)'!V55*2000*453.59/8760/3600*Dispersion!$K$11,0)</f>
        <v>0</v>
      </c>
      <c r="AQ55" s="74">
        <f>IF(AND(ISNUMBER('Emissions (start here)'!W55),ISNUMBER(Dispersion!$L$8)),'Emissions (start here)'!W55*453.59/3600*Dispersion!$L$8,0)</f>
        <v>0</v>
      </c>
      <c r="AR55" s="74">
        <f>IF(AND(ISNUMBER('Emissions (start here)'!W55),ISNUMBER(Dispersion!$L$9)),'Emissions (start here)'!W55*453.59/3600*Dispersion!$L$9,0)</f>
        <v>0</v>
      </c>
      <c r="AS55" s="74">
        <f>IF(AND(ISNUMBER('Emissions (start here)'!X55),ISNUMBER(Dispersion!$L$10)),'Emissions (start here)'!X55*2000*453.59/8760/3600*Dispersion!$L$10,0)</f>
        <v>0</v>
      </c>
      <c r="AT55" s="74">
        <f>IF(AND(ISNUMBER('Emissions (start here)'!X55),ISNUMBER(Dispersion!$L$11)),'Emissions (start here)'!X55*2000*453.59/8760/3600*Dispersion!$L$11,0)</f>
        <v>0</v>
      </c>
      <c r="AU55" s="74">
        <f>IF(AND(ISNUMBER('Emissions (start here)'!Y55),ISNUMBER(Dispersion!$M$8)),'Emissions (start here)'!Y55*453.59/3600*Dispersion!$M$8,0)</f>
        <v>0</v>
      </c>
      <c r="AV55" s="74">
        <f>IF(AND(ISNUMBER('Emissions (start here)'!Y55),ISNUMBER(Dispersion!$M$9)),'Emissions (start here)'!Y55*453.59/3600*Dispersion!$M$9,0)</f>
        <v>0</v>
      </c>
      <c r="AW55" s="74">
        <f>IF(AND(ISNUMBER('Emissions (start here)'!Z55),ISNUMBER(Dispersion!$M$10)),'Emissions (start here)'!Z55*2000*453.59/8760/3600*Dispersion!$M$10,0)</f>
        <v>0</v>
      </c>
      <c r="AX55" s="74">
        <f>IF(AND(ISNUMBER('Emissions (start here)'!Z55),ISNUMBER(Dispersion!$M$11)),'Emissions (start here)'!Z55*2000*453.59/8760/3600*Dispersion!$M$11,0)</f>
        <v>0</v>
      </c>
      <c r="AY55" s="74">
        <f>IF(AND(ISNUMBER('Emissions (start here)'!AA55),ISNUMBER(Dispersion!$N$8)),'Emissions (start here)'!AA55*453.59/3600*Dispersion!$N$8,0)</f>
        <v>0</v>
      </c>
      <c r="AZ55" s="74">
        <f>IF(AND(ISNUMBER('Emissions (start here)'!AA55),ISNUMBER(Dispersion!$N$9)),'Emissions (start here)'!AA55*453.59/3600*Dispersion!$N$9,0)</f>
        <v>0</v>
      </c>
      <c r="BA55" s="74">
        <f>IF(AND(ISNUMBER('Emissions (start here)'!AB55),ISNUMBER(Dispersion!$N$10)),'Emissions (start here)'!AB55*2000*453.59/8760/3600*Dispersion!$N$10,0)</f>
        <v>0</v>
      </c>
      <c r="BB55" s="74">
        <f>IF(AND(ISNUMBER('Emissions (start here)'!AB55),ISNUMBER(Dispersion!$N$11)),'Emissions (start here)'!AB55*2000*453.59/8760/3600*Dispersion!$N$11,0)</f>
        <v>0</v>
      </c>
      <c r="BC55" s="74">
        <f>IF(AND(ISNUMBER('Emissions (start here)'!AC55),ISNUMBER(Dispersion!$O$8)),'Emissions (start here)'!AC55*453.59/3600*Dispersion!$O$8,0)</f>
        <v>0</v>
      </c>
      <c r="BD55" s="74">
        <f>IF(AND(ISNUMBER('Emissions (start here)'!AC55),ISNUMBER(Dispersion!$O$9)),'Emissions (start here)'!AC55*453.59/3600*Dispersion!$O$9,0)</f>
        <v>0</v>
      </c>
      <c r="BE55" s="74">
        <f>IF(AND(ISNUMBER('Emissions (start here)'!AD55),ISNUMBER(Dispersion!$O$10)),'Emissions (start here)'!AD55*2000*453.59/8760/3600*Dispersion!$O$10,0)</f>
        <v>0</v>
      </c>
      <c r="BF55" s="74">
        <f>IF(AND(ISNUMBER('Emissions (start here)'!AD55),ISNUMBER(Dispersion!$O$11)),'Emissions (start here)'!AD55*2000*453.59/8760/3600*Dispersion!$O$11,0)</f>
        <v>0</v>
      </c>
      <c r="BG55" s="74">
        <f>IF(AND(ISNUMBER('Emissions (start here)'!AE55),ISNUMBER(Dispersion!$P$8)),'Emissions (start here)'!AE55*453.59/3600*Dispersion!$P$8,0)</f>
        <v>0</v>
      </c>
      <c r="BH55" s="74">
        <f>IF(AND(ISNUMBER('Emissions (start here)'!AE55),ISNUMBER(Dispersion!$P$9)),'Emissions (start here)'!AE55*453.59/3600*Dispersion!$P$9,0)</f>
        <v>0</v>
      </c>
      <c r="BI55" s="74">
        <f>IF(AND(ISNUMBER('Emissions (start here)'!AF55),ISNUMBER(Dispersion!$P$10)),'Emissions (start here)'!AF55*2000*453.59/8760/3600*Dispersion!$P$10,0)</f>
        <v>0</v>
      </c>
      <c r="BJ55" s="74">
        <f>IF(AND(ISNUMBER('Emissions (start here)'!AF55),ISNUMBER(Dispersion!$P$11)),'Emissions (start here)'!AF55*2000*453.59/8760/3600*Dispersion!$P$11,0)</f>
        <v>0</v>
      </c>
      <c r="BK55" s="74">
        <f>IF(AND(ISNUMBER('Emissions (start here)'!AG55),ISNUMBER(Dispersion!$Q$8)),'Emissions (start here)'!AG55*453.59/3600*Dispersion!$Q$8,0)</f>
        <v>0</v>
      </c>
      <c r="BL55" s="74">
        <f>IF(AND(ISNUMBER('Emissions (start here)'!AG55),ISNUMBER(Dispersion!$Q$9)),'Emissions (start here)'!AG55*453.59/3600*Dispersion!$Q$9,0)</f>
        <v>0</v>
      </c>
      <c r="BM55" s="74">
        <f>IF(AND(ISNUMBER('Emissions (start here)'!AH55),ISNUMBER(Dispersion!$Q$10)),'Emissions (start here)'!AH55*2000*453.59/8760/3600*Dispersion!$Q$10,0)</f>
        <v>0</v>
      </c>
      <c r="BN55" s="74">
        <f>IF(AND(ISNUMBER('Emissions (start here)'!AH55),ISNUMBER(Dispersion!$Q$11)),'Emissions (start here)'!AH55*2000*453.59/8760/3600*Dispersion!$Q$11,0)</f>
        <v>0</v>
      </c>
      <c r="BO55" s="74">
        <f>IF(AND(ISNUMBER('Emissions (start here)'!AI55),ISNUMBER(Dispersion!$R$8)),'Emissions (start here)'!AI55*453.59/3600*Dispersion!$R$8,0)</f>
        <v>0</v>
      </c>
      <c r="BP55" s="74">
        <f>IF(AND(ISNUMBER('Emissions (start here)'!AI55),ISNUMBER(Dispersion!$R$9)),'Emissions (start here)'!AI55*453.59/3600*Dispersion!$R$9,0)</f>
        <v>0</v>
      </c>
      <c r="BQ55" s="74">
        <f>IF(AND(ISNUMBER('Emissions (start here)'!AJ55),ISNUMBER(Dispersion!$R$10)),'Emissions (start here)'!AJ55*2000*453.59/8760/3600*Dispersion!$R$10,0)</f>
        <v>0</v>
      </c>
      <c r="BR55" s="74">
        <f>IF(AND(ISNUMBER('Emissions (start here)'!AJ55),ISNUMBER(Dispersion!$R$11)),'Emissions (start here)'!AJ55*2000*453.59/8760/3600*Dispersion!$R$11,0)</f>
        <v>0</v>
      </c>
      <c r="BS55" s="74">
        <f>IF(AND(ISNUMBER('Emissions (start here)'!AK55),ISNUMBER(Dispersion!$S$8)),'Emissions (start here)'!AK55*453.59/3600*Dispersion!$S$8,0)</f>
        <v>0</v>
      </c>
      <c r="BT55" s="74">
        <f>IF(AND(ISNUMBER('Emissions (start here)'!AK55),ISNUMBER(Dispersion!$S$9)),'Emissions (start here)'!AK55*453.59/3600*Dispersion!$S$9,0)</f>
        <v>0</v>
      </c>
      <c r="BU55" s="74">
        <f>IF(AND(ISNUMBER('Emissions (start here)'!AL55),ISNUMBER(Dispersion!$S$10)),'Emissions (start here)'!AL55*2000*453.59/8760/3600*Dispersion!$S$10,0)</f>
        <v>0</v>
      </c>
      <c r="BV55" s="74">
        <f>IF(AND(ISNUMBER('Emissions (start here)'!AL55),ISNUMBER(Dispersion!$S$11)),'Emissions (start here)'!AL55*2000*453.59/8760/3600*Dispersion!$S$11,0)</f>
        <v>0</v>
      </c>
      <c r="BW55" s="74">
        <f>IF(AND(ISNUMBER('Emissions (start here)'!AM55),ISNUMBER(Dispersion!$T$8)),'Emissions (start here)'!AM55*453.59/3600*Dispersion!$T$8,0)</f>
        <v>0</v>
      </c>
      <c r="BX55" s="74">
        <f>IF(AND(ISNUMBER('Emissions (start here)'!AM55),ISNUMBER(Dispersion!$T$9)),'Emissions (start here)'!AM55*453.59/3600*Dispersion!$T$9,0)</f>
        <v>0</v>
      </c>
      <c r="BY55" s="74">
        <f>IF(AND(ISNUMBER('Emissions (start here)'!AN55),ISNUMBER(Dispersion!$T$10)),'Emissions (start here)'!AN55*2000*453.59/8760/3600*Dispersion!$T$10,0)</f>
        <v>0</v>
      </c>
      <c r="BZ55" s="74">
        <f>IF(AND(ISNUMBER('Emissions (start here)'!AN55),ISNUMBER(Dispersion!$T$11)),'Emissions (start here)'!AN55*2000*453.59/8760/3600*Dispersion!$T$11,0)</f>
        <v>0</v>
      </c>
      <c r="CA55" s="74">
        <f>IF(AND(ISNUMBER('Emissions (start here)'!AO55),ISNUMBER(Dispersion!$U$8)),'Emissions (start here)'!AO55*453.59/3600*Dispersion!$U$8,0)</f>
        <v>0</v>
      </c>
      <c r="CB55" s="74">
        <f>IF(AND(ISNUMBER('Emissions (start here)'!AO55),ISNUMBER(Dispersion!$U$9)),'Emissions (start here)'!AO55*453.59/3600*Dispersion!$U$9,0)</f>
        <v>0</v>
      </c>
      <c r="CC55" s="74">
        <f>IF(AND(ISNUMBER('Emissions (start here)'!AP55),ISNUMBER(Dispersion!$U$10)),'Emissions (start here)'!AP55*2000*453.59/8760/3600*Dispersion!$U$10,0)</f>
        <v>0</v>
      </c>
      <c r="CD55" s="74">
        <f>IF(AND(ISNUMBER('Emissions (start here)'!AP55),ISNUMBER(Dispersion!$U$11)),'Emissions (start here)'!AP55*2000*453.59/8760/3600*Dispersion!$U$11,0)</f>
        <v>0</v>
      </c>
      <c r="CE55" s="74">
        <f>IF(AND(ISNUMBER('Emissions (start here)'!AQ55),ISNUMBER(Dispersion!$V$8)),'Emissions (start here)'!AQ55*453.59/3600*Dispersion!$V$8,0)</f>
        <v>0</v>
      </c>
      <c r="CF55" s="74">
        <f>IF(AND(ISNUMBER('Emissions (start here)'!AQ55),ISNUMBER(Dispersion!$V$9)),'Emissions (start here)'!AQ55*453.59/3600*Dispersion!$V$9,0)</f>
        <v>0</v>
      </c>
      <c r="CG55" s="74">
        <f>IF(AND(ISNUMBER('Emissions (start here)'!AR55),ISNUMBER(Dispersion!$V$10)),'Emissions (start here)'!AR55*2000*453.59/8760/3600*Dispersion!$V$10,0)</f>
        <v>0</v>
      </c>
      <c r="CH55" s="74">
        <f>IF(AND(ISNUMBER('Emissions (start here)'!AR55),ISNUMBER(Dispersion!$V$11)),'Emissions (start here)'!AR55*2000*453.59/8760/3600*Dispersion!$V$11,0)</f>
        <v>0</v>
      </c>
      <c r="CI55" s="74">
        <f>IF(AND(ISNUMBER('Emissions (start here)'!AS55),ISNUMBER(Dispersion!$W$8)),'Emissions (start here)'!AS55*453.59/3600*Dispersion!$W$8,0)</f>
        <v>0</v>
      </c>
      <c r="CJ55" s="74">
        <f>IF(AND(ISNUMBER('Emissions (start here)'!AS55),ISNUMBER(Dispersion!$W$9)),'Emissions (start here)'!AS55*453.59/3600*Dispersion!$W$9,0)</f>
        <v>0</v>
      </c>
      <c r="CK55" s="74">
        <f>IF(AND(ISNUMBER('Emissions (start here)'!AT55),ISNUMBER(Dispersion!$W$10)),'Emissions (start here)'!AT55*2000*453.59/8760/3600*Dispersion!$W$10,0)</f>
        <v>0</v>
      </c>
      <c r="CL55" s="74">
        <f>IF(AND(ISNUMBER('Emissions (start here)'!AT55),ISNUMBER(Dispersion!$W$11)),'Emissions (start here)'!AT55*2000*453.59/8760/3600*Dispersion!$W$11,0)</f>
        <v>0</v>
      </c>
      <c r="CM55" s="74">
        <f>IF(AND(ISNUMBER('Emissions (start here)'!AU55),ISNUMBER(Dispersion!$X$8)),'Emissions (start here)'!AU55*453.59/3600*Dispersion!$X$8,0)</f>
        <v>0</v>
      </c>
      <c r="CN55" s="74">
        <f>IF(AND(ISNUMBER('Emissions (start here)'!AU55),ISNUMBER(Dispersion!$X$9)),'Emissions (start here)'!AU55*453.59/3600*Dispersion!$X$9,0)</f>
        <v>0</v>
      </c>
      <c r="CO55" s="74">
        <f>IF(AND(ISNUMBER('Emissions (start here)'!AV55),ISNUMBER(Dispersion!$X$10)),'Emissions (start here)'!AV55*2000*453.59/8760/3600*Dispersion!$X$10,0)</f>
        <v>0</v>
      </c>
      <c r="CP55" s="74">
        <f>IF(AND(ISNUMBER('Emissions (start here)'!AV55),ISNUMBER(Dispersion!$X$11)),'Emissions (start here)'!AV55*2000*453.59/8760/3600*Dispersion!$X$11,0)</f>
        <v>0</v>
      </c>
      <c r="CQ55" s="74">
        <f>IF(AND(ISNUMBER('Emissions (start here)'!AW55),ISNUMBER(Dispersion!$Y$8)),'Emissions (start here)'!AW55*453.59/3600*Dispersion!$Y$8,0)</f>
        <v>0</v>
      </c>
      <c r="CR55" s="74">
        <f>IF(AND(ISNUMBER('Emissions (start here)'!AW55),ISNUMBER(Dispersion!$Y$9)),'Emissions (start here)'!AW55*453.59/3600*Dispersion!$Y$9,0)</f>
        <v>0</v>
      </c>
      <c r="CS55" s="74">
        <f>IF(AND(ISNUMBER('Emissions (start here)'!AX55),ISNUMBER(Dispersion!$Y$10)),'Emissions (start here)'!AX55*2000*453.59/8760/3600*Dispersion!$Y$10,0)</f>
        <v>0</v>
      </c>
      <c r="CT55" s="74">
        <f>IF(AND(ISNUMBER('Emissions (start here)'!AX55),ISNUMBER(Dispersion!$Y$11)),'Emissions (start here)'!AX55*2000*453.59/8760/3600*Dispersion!$Y$11,0)</f>
        <v>0</v>
      </c>
      <c r="CU55" s="74">
        <f>IF(AND(ISNUMBER('Emissions (start here)'!AY55),ISNUMBER(Dispersion!$Z$8)),'Emissions (start here)'!AY55*453.59/3600*Dispersion!$Z$8,0)</f>
        <v>0</v>
      </c>
      <c r="CV55" s="74">
        <f>IF(AND(ISNUMBER('Emissions (start here)'!AY55),ISNUMBER(Dispersion!$Z$9)),'Emissions (start here)'!AY55*453.59/3600*Dispersion!$Z$9,0)</f>
        <v>0</v>
      </c>
      <c r="CW55" s="74">
        <f>IF(AND(ISNUMBER('Emissions (start here)'!AZ55),ISNUMBER(Dispersion!$Z$10)),'Emissions (start here)'!AZ55*2000*453.59/8760/3600*Dispersion!$Z$10,0)</f>
        <v>0</v>
      </c>
      <c r="CX55" s="74">
        <f>IF(AND(ISNUMBER('Emissions (start here)'!AZ55),ISNUMBER(Dispersion!$Z$11)),'Emissions (start here)'!AZ55*2000*453.59/8760/3600*Dispersion!$Z$11,0)</f>
        <v>0</v>
      </c>
      <c r="CY55" s="74">
        <f>IF(AND(ISNUMBER('Emissions (start here)'!BA55),ISNUMBER(Dispersion!$AA$8)),'Emissions (start here)'!BA55*453.59/3600*Dispersion!$AA$8,0)</f>
        <v>0</v>
      </c>
      <c r="CZ55" s="74">
        <f>IF(AND(ISNUMBER('Emissions (start here)'!BA55),ISNUMBER(Dispersion!$AA$9)),'Emissions (start here)'!BA55*453.59/3600*Dispersion!$AA$9,0)</f>
        <v>0</v>
      </c>
      <c r="DA55" s="74">
        <f>IF(AND(ISNUMBER('Emissions (start here)'!BB55),ISNUMBER(Dispersion!$AA$10)),'Emissions (start here)'!BB55*2000*453.59/8760/3600*Dispersion!$AA$10,0)</f>
        <v>0</v>
      </c>
      <c r="DB55" s="74">
        <f>IF(AND(ISNUMBER('Emissions (start here)'!BB55),ISNUMBER(Dispersion!$AA$11)),'Emissions (start here)'!BB55*2000*453.59/8760/3600*Dispersion!$AA$11,0)</f>
        <v>0</v>
      </c>
      <c r="DC55" s="74">
        <f>IF(AND(ISNUMBER('Emissions (start here)'!BC55),ISNUMBER(Dispersion!$AB$8)),'Emissions (start here)'!BC55*453.59/3600*Dispersion!$AB$8,0)</f>
        <v>0</v>
      </c>
      <c r="DD55" s="74">
        <f>IF(AND(ISNUMBER('Emissions (start here)'!BC55),ISNUMBER(Dispersion!$AB$9)),'Emissions (start here)'!BC55*453.59/3600*Dispersion!$AB$9,0)</f>
        <v>0</v>
      </c>
      <c r="DE55" s="74">
        <f>IF(AND(ISNUMBER('Emissions (start here)'!BD55),ISNUMBER(Dispersion!$AB$10)),'Emissions (start here)'!BD55*2000*453.59/8760/3600*Dispersion!$AB$10,0)</f>
        <v>0</v>
      </c>
      <c r="DF55" s="74">
        <f>IF(AND(ISNUMBER('Emissions (start here)'!BD55),ISNUMBER(Dispersion!$AB$11)),'Emissions (start here)'!BD55*2000*453.59/8760/3600*Dispersion!$AB$11,0)</f>
        <v>0</v>
      </c>
      <c r="DG55" s="74">
        <f>IF(AND(ISNUMBER('Emissions (start here)'!BE55),ISNUMBER(Dispersion!$AC$8)),'Emissions (start here)'!BE55*453.59/3600*Dispersion!$AC$8,0)</f>
        <v>0</v>
      </c>
      <c r="DH55" s="74">
        <f>IF(AND(ISNUMBER('Emissions (start here)'!BE55),ISNUMBER(Dispersion!$AC$9)),'Emissions (start here)'!BE55*453.59/3600*Dispersion!$AC$9,0)</f>
        <v>0</v>
      </c>
      <c r="DI55" s="74">
        <f>IF(AND(ISNUMBER('Emissions (start here)'!BF55),ISNUMBER(Dispersion!$AC$10)),'Emissions (start here)'!BF55*2000*453.59/8760/3600*Dispersion!$AC$10,0)</f>
        <v>0</v>
      </c>
      <c r="DJ55" s="74">
        <f>IF(AND(ISNUMBER('Emissions (start here)'!BF55),ISNUMBER(Dispersion!$AC$11)),'Emissions (start here)'!BF55*2000*453.59/8760/3600*Dispersion!$AC$11,0)</f>
        <v>0</v>
      </c>
      <c r="DK55" s="74">
        <f>IF(AND(ISNUMBER('Emissions (start here)'!BG55),ISNUMBER(Dispersion!$AD$8)),'Emissions (start here)'!BG55*453.59/3600*Dispersion!$AD$8,0)</f>
        <v>0</v>
      </c>
      <c r="DL55" s="74">
        <f>IF(AND(ISNUMBER('Emissions (start here)'!BG55),ISNUMBER(Dispersion!$AD$9)),'Emissions (start here)'!BG55*453.59/3600*Dispersion!$AD$9,0)</f>
        <v>0</v>
      </c>
      <c r="DM55" s="74">
        <f>IF(AND(ISNUMBER('Emissions (start here)'!BH55),ISNUMBER(Dispersion!$AD$10)),'Emissions (start here)'!BH55*2000*453.59/8760/3600*Dispersion!$AD$10,0)</f>
        <v>0</v>
      </c>
      <c r="DN55" s="74">
        <f>IF(AND(ISNUMBER('Emissions (start here)'!BH55),ISNUMBER(Dispersion!$AD$11)),'Emissions (start here)'!BH55*2000*453.59/8760/3600*Dispersion!$AD$11,0)</f>
        <v>0</v>
      </c>
      <c r="DO55" s="74">
        <f>IF(AND(ISNUMBER('Emissions (start here)'!BI55),ISNUMBER(Dispersion!$AE$8)),'Emissions (start here)'!BI55*453.59/3600*Dispersion!$AE$8,0)</f>
        <v>0</v>
      </c>
      <c r="DP55" s="74">
        <f>IF(AND(ISNUMBER('Emissions (start here)'!BI55),ISNUMBER(Dispersion!$AE$9)),'Emissions (start here)'!BI55*453.59/3600*Dispersion!$AE$9,0)</f>
        <v>0</v>
      </c>
      <c r="DQ55" s="74">
        <f>IF(AND(ISNUMBER('Emissions (start here)'!BJ55),ISNUMBER(Dispersion!$AE$10)),'Emissions (start here)'!BJ55*2000*453.59/8760/3600*Dispersion!$AE$10,0)</f>
        <v>0</v>
      </c>
      <c r="DR55" s="74">
        <f>IF(AND(ISNUMBER('Emissions (start here)'!BJ55),ISNUMBER(Dispersion!$AE$11)),'Emissions (start here)'!BJ55*2000*453.59/8760/3600*Dispersion!$AE$11,0)</f>
        <v>0</v>
      </c>
      <c r="DS55" s="74">
        <f>IF(AND(ISNUMBER('Emissions (start here)'!BK55),ISNUMBER(Dispersion!$AF$8)),'Emissions (start here)'!BK55*453.59/3600*Dispersion!$AF$8,0)</f>
        <v>0</v>
      </c>
      <c r="DT55" s="74">
        <f>IF(AND(ISNUMBER('Emissions (start here)'!BK55),ISNUMBER(Dispersion!$AF$9)),'Emissions (start here)'!BK55*453.59/3600*Dispersion!$AF$9,0)</f>
        <v>0</v>
      </c>
      <c r="DU55" s="74">
        <f>IF(AND(ISNUMBER('Emissions (start here)'!BL55),ISNUMBER(Dispersion!$AF$10)),'Emissions (start here)'!BL55*2000*453.59/8760/3600*Dispersion!$AF$10,0)</f>
        <v>0</v>
      </c>
      <c r="DV55" s="74">
        <f>IF(AND(ISNUMBER('Emissions (start here)'!BL55),ISNUMBER(Dispersion!$AF$11)),'Emissions (start here)'!BL55*2000*453.59/8760/3600*Dispersion!$AF$11,0)</f>
        <v>0</v>
      </c>
      <c r="DW55" s="74">
        <f>IF(AND(ISNUMBER('Emissions (start here)'!BM55),ISNUMBER(Dispersion!$AG$8)),'Emissions (start here)'!BM55*453.59/3600*Dispersion!$AG$8,0)</f>
        <v>0</v>
      </c>
      <c r="DX55" s="74">
        <f>IF(AND(ISNUMBER('Emissions (start here)'!BM55),ISNUMBER(Dispersion!$AG$9)),'Emissions (start here)'!BM55*453.59/3600*Dispersion!$AG$9,0)</f>
        <v>0</v>
      </c>
      <c r="DY55" s="74">
        <f>IF(AND(ISNUMBER('Emissions (start here)'!BN55),ISNUMBER(Dispersion!$AG$10)),'Emissions (start here)'!BN55*2000*453.59/8760/3600*Dispersion!$AG$10,0)</f>
        <v>0</v>
      </c>
      <c r="DZ55" s="74">
        <f>IF(AND(ISNUMBER('Emissions (start here)'!BN55),ISNUMBER(Dispersion!$AG$11)),'Emissions (start here)'!BN55*2000*453.59/8760/3600*Dispersion!$AG$11,0)</f>
        <v>0</v>
      </c>
      <c r="EA55" s="74">
        <f>IF(AND(ISNUMBER('Emissions (start here)'!BO55),ISNUMBER(Dispersion!$AH$8)),'Emissions (start here)'!BO55*453.59/3600*Dispersion!$AH$8,0)</f>
        <v>0</v>
      </c>
      <c r="EB55" s="74">
        <f>IF(AND(ISNUMBER('Emissions (start here)'!BO55),ISNUMBER(Dispersion!$AH$9)),'Emissions (start here)'!BO55*453.59/3600*Dispersion!$AH$9,0)</f>
        <v>0</v>
      </c>
      <c r="EC55" s="74">
        <f>IF(AND(ISNUMBER('Emissions (start here)'!BP55),ISNUMBER(Dispersion!$AH$10)),'Emissions (start here)'!BP55*2000*453.59/8760/3600*Dispersion!$AH$10,0)</f>
        <v>0</v>
      </c>
      <c r="ED55" s="74">
        <f>IF(AND(ISNUMBER('Emissions (start here)'!BP55),ISNUMBER(Dispersion!$AH$11)),'Emissions (start here)'!BP55*2000*453.59/8760/3600*Dispersion!$AH$11,0)</f>
        <v>0</v>
      </c>
      <c r="EE55" s="74">
        <f>IF(AND(ISNUMBER('Emissions (start here)'!BQ55),ISNUMBER(Dispersion!$AI$8)),'Emissions (start here)'!BQ55*453.59/3600*Dispersion!$AI$8,0)</f>
        <v>0</v>
      </c>
      <c r="EF55" s="74">
        <f>IF(AND(ISNUMBER('Emissions (start here)'!BQ55),ISNUMBER(Dispersion!$AI$9)),'Emissions (start here)'!BQ55*453.59/3600*Dispersion!$AI$9,0)</f>
        <v>0</v>
      </c>
      <c r="EG55" s="74">
        <f>IF(AND(ISNUMBER('Emissions (start here)'!BR55),ISNUMBER(Dispersion!$AI$10)),'Emissions (start here)'!BR55*2000*453.59/8760/3600*Dispersion!$AI$10,0)</f>
        <v>0</v>
      </c>
      <c r="EH55" s="74">
        <f>IF(AND(ISNUMBER('Emissions (start here)'!BR55),ISNUMBER(Dispersion!$AI$11)),'Emissions (start here)'!BR55*2000*453.59/8760/3600*Dispersion!$AI$11,0)</f>
        <v>0</v>
      </c>
      <c r="EI55" s="74">
        <f>IF(AND(ISNUMBER('Emissions (start here)'!BS55),ISNUMBER(Dispersion!$AJ$8)),'Emissions (start here)'!BS55*453.59/3600*Dispersion!$AJ$8,0)</f>
        <v>0</v>
      </c>
      <c r="EJ55" s="74">
        <f>IF(AND(ISNUMBER('Emissions (start here)'!BS55),ISNUMBER(Dispersion!$AJ$9)),'Emissions (start here)'!BS55*453.59/3600*Dispersion!$AJ$9,0)</f>
        <v>0</v>
      </c>
      <c r="EK55" s="74">
        <f>IF(AND(ISNUMBER('Emissions (start here)'!BT55),ISNUMBER(Dispersion!$AJ$10)),'Emissions (start here)'!BT55*2000*453.59/8760/3600*Dispersion!$AJ$10,0)</f>
        <v>0</v>
      </c>
      <c r="EL55" s="74">
        <f>IF(AND(ISNUMBER('Emissions (start here)'!BT55),ISNUMBER(Dispersion!$AJ$11)),'Emissions (start here)'!BT55*2000*453.59/8760/3600*Dispersion!$AJ$11,0)</f>
        <v>0</v>
      </c>
      <c r="EM55" s="74">
        <f>IF(AND(ISNUMBER('Emissions (start here)'!BU55),ISNUMBER(Dispersion!$AK$8)),'Emissions (start here)'!BU55*453.59/3600*Dispersion!$AK$8,0)</f>
        <v>0</v>
      </c>
      <c r="EN55" s="74">
        <f>IF(AND(ISNUMBER('Emissions (start here)'!BU55),ISNUMBER(Dispersion!$AK$9)),'Emissions (start here)'!BU55*453.59/3600*Dispersion!$AK$9,0)</f>
        <v>0</v>
      </c>
      <c r="EO55" s="74">
        <f>IF(AND(ISNUMBER('Emissions (start here)'!BV55),ISNUMBER(Dispersion!$AK$10)),'Emissions (start here)'!BV55*2000*453.59/8760/3600*Dispersion!$AK$10,0)</f>
        <v>0</v>
      </c>
      <c r="EP55" s="74">
        <f>IF(AND(ISNUMBER('Emissions (start here)'!BV55),ISNUMBER(Dispersion!$AK$11)),'Emissions (start here)'!BV55*2000*453.59/8760/3600*Dispersion!$AK$11,0)</f>
        <v>0</v>
      </c>
      <c r="EQ55" s="74">
        <f>IF(AND(ISNUMBER('Emissions (start here)'!BW55),ISNUMBER(Dispersion!$AL$8)),'Emissions (start here)'!BW55*453.59/3600*Dispersion!$AL$8,0)</f>
        <v>0</v>
      </c>
      <c r="ER55" s="74">
        <f>IF(AND(ISNUMBER('Emissions (start here)'!BW55),ISNUMBER(Dispersion!$AL$9)),'Emissions (start here)'!BW55*453.59/3600*Dispersion!$AL$9,0)</f>
        <v>0</v>
      </c>
      <c r="ES55" s="74">
        <f>IF(AND(ISNUMBER('Emissions (start here)'!BX55),ISNUMBER(Dispersion!$AL$10)),'Emissions (start here)'!BX55*2000*453.59/8760/3600*Dispersion!$AL$10,0)</f>
        <v>0</v>
      </c>
      <c r="ET55" s="74">
        <f>IF(AND(ISNUMBER('Emissions (start here)'!BX55),ISNUMBER(Dispersion!$AL$11)),'Emissions (start here)'!BX55*2000*453.59/8760/3600*Dispersion!$AL$11,0)</f>
        <v>0</v>
      </c>
      <c r="EU55" s="74">
        <f>IF(AND(ISNUMBER('Emissions (start here)'!BY55),ISNUMBER(Dispersion!$AM$8)),'Emissions (start here)'!BY55*453.59/3600*Dispersion!$AM$8,0)</f>
        <v>0</v>
      </c>
      <c r="EV55" s="74">
        <f>IF(AND(ISNUMBER('Emissions (start here)'!BY55),ISNUMBER(Dispersion!$AM$9)),'Emissions (start here)'!BY55*453.59/3600*Dispersion!$AM$9,0)</f>
        <v>0</v>
      </c>
      <c r="EW55" s="74">
        <f>IF(AND(ISNUMBER('Emissions (start here)'!BZ55),ISNUMBER(Dispersion!$AM$10)),'Emissions (start here)'!BZ55*2000*453.59/8760/3600*Dispersion!$AM$10,0)</f>
        <v>0</v>
      </c>
      <c r="EX55" s="74">
        <f>IF(AND(ISNUMBER('Emissions (start here)'!BZ55),ISNUMBER(Dispersion!$AM$11)),'Emissions (start here)'!BZ55*2000*453.59/8760/3600*Dispersion!$AM$11,0)</f>
        <v>0</v>
      </c>
      <c r="EY55" s="74">
        <f>IF(AND(ISNUMBER('Emissions (start here)'!CA55),ISNUMBER(Dispersion!$AN$8)),'Emissions (start here)'!CA55*453.59/3600*Dispersion!$AN$8,0)</f>
        <v>0</v>
      </c>
      <c r="EZ55" s="74">
        <f>IF(AND(ISNUMBER('Emissions (start here)'!CA55),ISNUMBER(Dispersion!$AN$9)),'Emissions (start here)'!CA55*453.59/3600*Dispersion!$AN$9,0)</f>
        <v>0</v>
      </c>
      <c r="FA55" s="74">
        <f>IF(AND(ISNUMBER('Emissions (start here)'!CB55),ISNUMBER(Dispersion!$AN$10)),'Emissions (start here)'!CB55*2000*453.59/8760/3600*Dispersion!$AN$10,0)</f>
        <v>0</v>
      </c>
      <c r="FB55" s="74">
        <f>IF(AND(ISNUMBER('Emissions (start here)'!CB55),ISNUMBER(Dispersion!$AN$11)),'Emissions (start here)'!CB55*2000*453.59/8760/3600*Dispersion!$AN$11,0)</f>
        <v>0</v>
      </c>
      <c r="FC55" s="74">
        <f>IF(AND(ISNUMBER('Emissions (start here)'!CC55),ISNUMBER(Dispersion!$AO$8)),'Emissions (start here)'!CC55*453.59/3600*Dispersion!$AO$8,0)</f>
        <v>0</v>
      </c>
      <c r="FD55" s="74">
        <f>IF(AND(ISNUMBER('Emissions (start here)'!CC55),ISNUMBER(Dispersion!$AO$9)),'Emissions (start here)'!CC55*453.59/3600*Dispersion!$AO$9,0)</f>
        <v>0</v>
      </c>
      <c r="FE55" s="74">
        <f>IF(AND(ISNUMBER('Emissions (start here)'!CD55),ISNUMBER(Dispersion!$AO$10)),'Emissions (start here)'!CD55*2000*453.59/8760/3600*Dispersion!$AO$10,0)</f>
        <v>0</v>
      </c>
      <c r="FF55" s="74">
        <f>IF(AND(ISNUMBER('Emissions (start here)'!CD55),ISNUMBER(Dispersion!$AO$11)),'Emissions (start here)'!CD55*2000*453.59/8760/3600*Dispersion!$AO$11,0)</f>
        <v>0</v>
      </c>
      <c r="FG55" s="74">
        <f>IF(AND(ISNUMBER('Emissions (start here)'!CE55),ISNUMBER(Dispersion!$AP$8)),'Emissions (start here)'!CE55*453.59/3600*Dispersion!$AP$8,0)</f>
        <v>0</v>
      </c>
      <c r="FH55" s="74">
        <f>IF(AND(ISNUMBER('Emissions (start here)'!CE55),ISNUMBER(Dispersion!$AP$9)),'Emissions (start here)'!CE55*453.59/3600*Dispersion!$AP$9,0)</f>
        <v>0</v>
      </c>
      <c r="FI55" s="74">
        <f>IF(AND(ISNUMBER('Emissions (start here)'!CF55),ISNUMBER(Dispersion!$AP$10)),'Emissions (start here)'!CF55*2000*453.59/8760/3600*Dispersion!$AP$10,0)</f>
        <v>0</v>
      </c>
      <c r="FJ55" s="74">
        <f>IF(AND(ISNUMBER('Emissions (start here)'!CF55),ISNUMBER(Dispersion!$AP$11)),'Emissions (start here)'!CF55*2000*453.59/8760/3600*Dispersion!$AP$11,0)</f>
        <v>0</v>
      </c>
      <c r="FK55" s="74">
        <f>IF(AND(ISNUMBER('Emissions (start here)'!CG55),ISNUMBER(Dispersion!$AQ$8)),'Emissions (start here)'!CG55*453.59/3600*Dispersion!$AQ$8,0)</f>
        <v>0</v>
      </c>
      <c r="FL55" s="74">
        <f>IF(AND(ISNUMBER('Emissions (start here)'!CG55),ISNUMBER(Dispersion!$AQ$9)),'Emissions (start here)'!CG55*453.59/3600*Dispersion!$AQ$9,0)</f>
        <v>0</v>
      </c>
      <c r="FM55" s="74">
        <f>IF(AND(ISNUMBER('Emissions (start here)'!CH55),ISNUMBER(Dispersion!$AQ$10)),'Emissions (start here)'!CH55*2000*453.59/8760/3600*Dispersion!$AQ$10,0)</f>
        <v>0</v>
      </c>
      <c r="FN55" s="74">
        <f>IF(AND(ISNUMBER('Emissions (start here)'!CH55),ISNUMBER(Dispersion!$AQ$11)),'Emissions (start here)'!CH55*2000*453.59/8760/3600*Dispersion!$AQ$11,0)</f>
        <v>0</v>
      </c>
      <c r="FO55" s="74">
        <f>IF(AND(ISNUMBER('Emissions (start here)'!CI55),ISNUMBER(Dispersion!$AR$8)),'Emissions (start here)'!CI55*453.59/3600*Dispersion!$AR$8,0)</f>
        <v>0</v>
      </c>
      <c r="FP55" s="74">
        <f>IF(AND(ISNUMBER('Emissions (start here)'!CI55),ISNUMBER(Dispersion!$AR$9)),'Emissions (start here)'!CI55*453.59/3600*Dispersion!$AR$9,0)</f>
        <v>0</v>
      </c>
      <c r="FQ55" s="74">
        <f>IF(AND(ISNUMBER('Emissions (start here)'!CJ55),ISNUMBER(Dispersion!$AR$10)),'Emissions (start here)'!CJ55*2000*453.59/8760/3600*Dispersion!$AR$10,0)</f>
        <v>0</v>
      </c>
      <c r="FR55" s="74">
        <f>IF(AND(ISNUMBER('Emissions (start here)'!CJ55),ISNUMBER(Dispersion!$AR$11)),'Emissions (start here)'!CJ55*2000*453.59/8760/3600*Dispersion!$AR$11,0)</f>
        <v>0</v>
      </c>
      <c r="FS55" s="74">
        <f>IF(AND(ISNUMBER('Emissions (start here)'!CK55),ISNUMBER(Dispersion!$AS$8)),'Emissions (start here)'!CK55*453.59/3600*Dispersion!$AS$8,0)</f>
        <v>0</v>
      </c>
      <c r="FT55" s="74">
        <f>IF(AND(ISNUMBER('Emissions (start here)'!CK55),ISNUMBER(Dispersion!$AS$9)),'Emissions (start here)'!CK55*453.59/3600*Dispersion!$AS$9,0)</f>
        <v>0</v>
      </c>
      <c r="FU55" s="74">
        <f>IF(AND(ISNUMBER('Emissions (start here)'!CL55),ISNUMBER(Dispersion!$AS$10)),'Emissions (start here)'!CL55*2000*453.59/8760/3600*Dispersion!$AS$10,0)</f>
        <v>0</v>
      </c>
      <c r="FV55" s="74">
        <f>IF(AND(ISNUMBER('Emissions (start here)'!CL55),ISNUMBER(Dispersion!$AS$11)),'Emissions (start here)'!CL55*2000*453.59/8760/3600*Dispersion!$AS$11,0)</f>
        <v>0</v>
      </c>
      <c r="FW55" s="74">
        <f>IF(AND(ISNUMBER('Emissions (start here)'!CM55),ISNUMBER(Dispersion!$AT$8)),'Emissions (start here)'!CM55*453.59/3600*Dispersion!$AT$8,0)</f>
        <v>0</v>
      </c>
      <c r="FX55" s="74">
        <f>IF(AND(ISNUMBER('Emissions (start here)'!CM55),ISNUMBER(Dispersion!$AT$9)),'Emissions (start here)'!CM55*453.59/3600*Dispersion!$AT$9,0)</f>
        <v>0</v>
      </c>
      <c r="FY55" s="74">
        <f>IF(AND(ISNUMBER('Emissions (start here)'!CN55),ISNUMBER(Dispersion!$AT$10)),'Emissions (start here)'!CN55*2000*453.59/8760/3600*Dispersion!$AT$10,0)</f>
        <v>0</v>
      </c>
      <c r="FZ55" s="74">
        <f>IF(AND(ISNUMBER('Emissions (start here)'!CN55),ISNUMBER(Dispersion!$AT$11)),'Emissions (start here)'!CN55*2000*453.59/8760/3600*Dispersion!$AT$11,0)</f>
        <v>0</v>
      </c>
      <c r="GA55" s="74">
        <f>IF(AND(ISNUMBER('Emissions (start here)'!CO55),ISNUMBER(Dispersion!$AU$8)),'Emissions (start here)'!CO55*453.59/3600*Dispersion!$AU$8,0)</f>
        <v>0</v>
      </c>
      <c r="GB55" s="74">
        <f>IF(AND(ISNUMBER('Emissions (start here)'!CO55),ISNUMBER(Dispersion!$AU$9)),'Emissions (start here)'!CO55*453.59/3600*Dispersion!$AU$9,0)</f>
        <v>0</v>
      </c>
      <c r="GC55" s="74">
        <f>IF(AND(ISNUMBER('Emissions (start here)'!CP55),ISNUMBER(Dispersion!$AU$10)),'Emissions (start here)'!CP55*2000*453.59/8760/3600*Dispersion!$AU$10,0)</f>
        <v>0</v>
      </c>
      <c r="GD55" s="74">
        <f>IF(AND(ISNUMBER('Emissions (start here)'!CP55),ISNUMBER(Dispersion!$AU$11)),'Emissions (start here)'!CP55*2000*453.59/8760/3600*Dispersion!$AU$11,0)</f>
        <v>0</v>
      </c>
      <c r="GE55" s="74">
        <f>IF(AND(ISNUMBER('Emissions (start here)'!CQ55),ISNUMBER(Dispersion!$AV$8)),'Emissions (start here)'!CQ55*453.59/3600*Dispersion!$AV$8,0)</f>
        <v>0</v>
      </c>
      <c r="GF55" s="74">
        <f>IF(AND(ISNUMBER('Emissions (start here)'!CQ55),ISNUMBER(Dispersion!$AV$9)),'Emissions (start here)'!CQ55*453.59/3600*Dispersion!$AV$9,0)</f>
        <v>0</v>
      </c>
      <c r="GG55" s="74">
        <f>IF(AND(ISNUMBER('Emissions (start here)'!CR55),ISNUMBER(Dispersion!$AV$10)),'Emissions (start here)'!CR55*2000*453.59/8760/3600*Dispersion!$AV$10,0)</f>
        <v>0</v>
      </c>
      <c r="GH55" s="74">
        <f>IF(AND(ISNUMBER('Emissions (start here)'!CR55),ISNUMBER(Dispersion!$AV$11)),'Emissions (start here)'!CR55*2000*453.59/8760/3600*Dispersion!$AV$11,0)</f>
        <v>0</v>
      </c>
      <c r="GI55" s="74">
        <f>IF(AND(ISNUMBER('Emissions (start here)'!CS55),ISNUMBER(Dispersion!$AW$8)),'Emissions (start here)'!CS55*453.59/3600*Dispersion!$AW$8,0)</f>
        <v>0</v>
      </c>
      <c r="GJ55" s="74">
        <f>IF(AND(ISNUMBER('Emissions (start here)'!CS55),ISNUMBER(Dispersion!$AW$9)),'Emissions (start here)'!CS55*453.59/3600*Dispersion!$AW$9,0)</f>
        <v>0</v>
      </c>
      <c r="GK55" s="74">
        <f>IF(AND(ISNUMBER('Emissions (start here)'!CT55),ISNUMBER(Dispersion!$AW$10)),'Emissions (start here)'!CT55*2000*453.59/8760/3600*Dispersion!$AW$10,0)</f>
        <v>0</v>
      </c>
      <c r="GL55" s="74">
        <f>IF(AND(ISNUMBER('Emissions (start here)'!CT55),ISNUMBER(Dispersion!$AW$11)),'Emissions (start here)'!CT55*2000*453.59/8760/3600*Dispersion!$AW$11,0)</f>
        <v>0</v>
      </c>
      <c r="GM55" s="74">
        <f>IF(AND(ISNUMBER('Emissions (start here)'!CU55),ISNUMBER(Dispersion!$AX$8)),'Emissions (start here)'!CU55*453.59/3600*Dispersion!$AX$8,0)</f>
        <v>0</v>
      </c>
      <c r="GN55" s="74">
        <f>IF(AND(ISNUMBER('Emissions (start here)'!CU55),ISNUMBER(Dispersion!$AX$9)),'Emissions (start here)'!CU55*453.59/3600*Dispersion!$AX$9,0)</f>
        <v>0</v>
      </c>
      <c r="GO55" s="74">
        <f>IF(AND(ISNUMBER('Emissions (start here)'!CV55),ISNUMBER(Dispersion!$AX$10)),'Emissions (start here)'!CV55*2000*453.59/8760/3600*Dispersion!$AX$10,0)</f>
        <v>0</v>
      </c>
      <c r="GP55" s="74">
        <f>IF(AND(ISNUMBER('Emissions (start here)'!CV55),ISNUMBER(Dispersion!$AX$11)),'Emissions (start here)'!CV55*2000*453.59/8760/3600*Dispersion!$AX$11,0)</f>
        <v>0</v>
      </c>
      <c r="GQ55" s="74">
        <f>IF(AND(ISNUMBER('Emissions (start here)'!CW55),ISNUMBER(Dispersion!$AY$8)),'Emissions (start here)'!CW55*453.59/3600*Dispersion!$AY$8,0)</f>
        <v>0</v>
      </c>
      <c r="GR55" s="74">
        <f>IF(AND(ISNUMBER('Emissions (start here)'!CW55),ISNUMBER(Dispersion!$AY$9)),'Emissions (start here)'!CW55*453.59/3600*Dispersion!$AY$9,0)</f>
        <v>0</v>
      </c>
      <c r="GS55" s="74">
        <f>IF(AND(ISNUMBER('Emissions (start here)'!CX55),ISNUMBER(Dispersion!$AY$10)),'Emissions (start here)'!CX55*2000*453.59/8760/3600*Dispersion!$AY$10,0)</f>
        <v>0</v>
      </c>
      <c r="GT55" s="74">
        <f>IF(AND(ISNUMBER('Emissions (start here)'!CX55),ISNUMBER(Dispersion!$AY$11)),'Emissions (start here)'!CX55*2000*453.59/8760/3600*Dispersion!$AY$11,0)</f>
        <v>0</v>
      </c>
      <c r="GU55" s="74">
        <f>IF(AND(ISNUMBER('Emissions (start here)'!CY55),ISNUMBER(Dispersion!$AZ$8)),'Emissions (start here)'!CY55*453.59/3600*Dispersion!$AZ$8,0)</f>
        <v>0</v>
      </c>
      <c r="GV55" s="74">
        <f>IF(AND(ISNUMBER('Emissions (start here)'!CY55),ISNUMBER(Dispersion!$AZ$9)),'Emissions (start here)'!CY55*453.59/3600*Dispersion!$AZ$9,0)</f>
        <v>0</v>
      </c>
      <c r="GW55" s="74">
        <f>IF(AND(ISNUMBER('Emissions (start here)'!CZ55),ISNUMBER(Dispersion!$AZ$10)),'Emissions (start here)'!CZ55*2000*453.59/8760/3600*Dispersion!$AZ$10,0)</f>
        <v>0</v>
      </c>
      <c r="GX55" s="74">
        <f>IF(AND(ISNUMBER('Emissions (start here)'!CZ55),ISNUMBER(Dispersion!$AZ$11)),'Emissions (start here)'!CZ55*2000*453.59/8760/3600*Dispersion!$AZ$11,0)</f>
        <v>0</v>
      </c>
    </row>
    <row r="56" spans="1:206" x14ac:dyDescent="0.2">
      <c r="A56" s="51" t="str">
        <f>'Tox Values'!C56</f>
        <v>92-87-5</v>
      </c>
      <c r="B56" s="94" t="str">
        <f>'Tox Values'!D56</f>
        <v>Benzidine</v>
      </c>
      <c r="C56" s="96">
        <f t="shared" si="1"/>
        <v>0</v>
      </c>
      <c r="D56" s="74">
        <f t="shared" si="2"/>
        <v>0</v>
      </c>
      <c r="E56" s="74">
        <f t="shared" si="3"/>
        <v>0</v>
      </c>
      <c r="F56" s="99">
        <f t="shared" si="4"/>
        <v>0</v>
      </c>
      <c r="G56" s="97">
        <f>IF(AND(ISNUMBER('Emissions (start here)'!E56),ISNUMBER(Dispersion!$C$8)),'Emissions (start here)'!E56*453.59/3600*Dispersion!$C$8,0)</f>
        <v>0</v>
      </c>
      <c r="H56" s="74">
        <f>IF(AND(ISNUMBER('Emissions (start here)'!E56),ISNUMBER(Dispersion!$C$9)),'Emissions (start here)'!E56*453.59/3600*Dispersion!$C$9,0)</f>
        <v>0</v>
      </c>
      <c r="I56" s="74">
        <f>IF(AND(ISNUMBER('Emissions (start here)'!F56),ISNUMBER(Dispersion!$C$10)),'Emissions (start here)'!F56*2000*453.59/8760/3600*Dispersion!$C$10,0)</f>
        <v>0</v>
      </c>
      <c r="J56" s="74">
        <f>IF(AND(ISNUMBER('Emissions (start here)'!F56),ISNUMBER(Dispersion!$C$11)),'Emissions (start here)'!F56*2000*453.59/8760/3600*Dispersion!$C$11,0)</f>
        <v>0</v>
      </c>
      <c r="K56" s="74">
        <f>IF(AND(ISNUMBER('Emissions (start here)'!G56),ISNUMBER(Dispersion!$D$8)),'Emissions (start here)'!G56*453.59/3600*Dispersion!$D$8,0)</f>
        <v>0</v>
      </c>
      <c r="L56" s="74">
        <f>IF(AND(ISNUMBER('Emissions (start here)'!G56),ISNUMBER(Dispersion!$D$9)),'Emissions (start here)'!G56*453.59/3600*Dispersion!$D$9,0)</f>
        <v>0</v>
      </c>
      <c r="M56" s="74">
        <f>IF(AND(ISNUMBER('Emissions (start here)'!H56),ISNUMBER(Dispersion!$D$10)),'Emissions (start here)'!H56*2000*453.59/8760/3600*Dispersion!$D$10,0)</f>
        <v>0</v>
      </c>
      <c r="N56" s="74">
        <f>IF(AND(ISNUMBER('Emissions (start here)'!H56),ISNUMBER(Dispersion!$D$11)),'Emissions (start here)'!H56*2000*453.59/8760/3600*Dispersion!$D$11,0)</f>
        <v>0</v>
      </c>
      <c r="O56" s="74">
        <f>IF(AND(ISNUMBER('Emissions (start here)'!I56),ISNUMBER(Dispersion!$E$8)),'Emissions (start here)'!I56*453.59/3600*Dispersion!$E$8,0)</f>
        <v>0</v>
      </c>
      <c r="P56" s="74">
        <f>IF(AND(ISNUMBER('Emissions (start here)'!I56),ISNUMBER(Dispersion!$E$9)),'Emissions (start here)'!I56*453.59/3600*Dispersion!$E$9,0)</f>
        <v>0</v>
      </c>
      <c r="Q56" s="74">
        <f>IF(AND(ISNUMBER('Emissions (start here)'!J56),ISNUMBER(Dispersion!$E$10)),'Emissions (start here)'!J56*2000*453.59/8760/3600*Dispersion!$E$10,0)</f>
        <v>0</v>
      </c>
      <c r="R56" s="74">
        <f>IF(AND(ISNUMBER('Emissions (start here)'!J56),ISNUMBER(Dispersion!$E$11)),'Emissions (start here)'!J56*2000*453.59/8760/3600*Dispersion!$E$11,0)</f>
        <v>0</v>
      </c>
      <c r="S56" s="74">
        <f>IF(AND(ISNUMBER('Emissions (start here)'!K56),ISNUMBER(Dispersion!$F$8)),'Emissions (start here)'!K56*453.59/3600*Dispersion!$F$8,0)</f>
        <v>0</v>
      </c>
      <c r="T56" s="74">
        <f>IF(AND(ISNUMBER('Emissions (start here)'!K56),ISNUMBER(Dispersion!$F$9)),'Emissions (start here)'!K56*453.59/3600*Dispersion!$F$9,0)</f>
        <v>0</v>
      </c>
      <c r="U56" s="74">
        <f>IF(AND(ISNUMBER('Emissions (start here)'!L56),ISNUMBER(Dispersion!$F$10)),'Emissions (start here)'!L56*2000*453.59/8760/3600*Dispersion!$F$10,0)</f>
        <v>0</v>
      </c>
      <c r="V56" s="74">
        <f>IF(AND(ISNUMBER('Emissions (start here)'!L56),ISNUMBER(Dispersion!$F$11)),'Emissions (start here)'!L56*2000*453.59/8760/3600*Dispersion!$F$11,0)</f>
        <v>0</v>
      </c>
      <c r="W56" s="74">
        <f>IF(AND(ISNUMBER('Emissions (start here)'!M56),ISNUMBER(Dispersion!$G$8)),'Emissions (start here)'!M56*453.59/3600*Dispersion!$G$8,0)</f>
        <v>0</v>
      </c>
      <c r="X56" s="74">
        <f>IF(AND(ISNUMBER('Emissions (start here)'!M56),ISNUMBER(Dispersion!$G$9)),'Emissions (start here)'!M56*453.59/3600*Dispersion!$G$9,0)</f>
        <v>0</v>
      </c>
      <c r="Y56" s="74">
        <f>IF(AND(ISNUMBER('Emissions (start here)'!N56),ISNUMBER(Dispersion!$G$10)),'Emissions (start here)'!N56*2000*453.59/8760/3600*Dispersion!$G$10,0)</f>
        <v>0</v>
      </c>
      <c r="Z56" s="74">
        <f>IF(AND(ISNUMBER('Emissions (start here)'!N56),ISNUMBER(Dispersion!$G$11)),'Emissions (start here)'!N56*2000*453.59/8760/3600*Dispersion!$G$11,0)</f>
        <v>0</v>
      </c>
      <c r="AA56" s="74">
        <f>IF(AND(ISNUMBER('Emissions (start here)'!O56),ISNUMBER(Dispersion!$H$8)),'Emissions (start here)'!O56*453.59/3600*Dispersion!$H$8,0)</f>
        <v>0</v>
      </c>
      <c r="AB56" s="74">
        <f>IF(AND(ISNUMBER('Emissions (start here)'!O56),ISNUMBER(Dispersion!$H$9)),'Emissions (start here)'!O56*453.59/3600*Dispersion!$H$9,0)</f>
        <v>0</v>
      </c>
      <c r="AC56" s="74">
        <f>IF(AND(ISNUMBER('Emissions (start here)'!P56),ISNUMBER(Dispersion!$H$10)),'Emissions (start here)'!P56*2000*453.59/8760/3600*Dispersion!$H$10,0)</f>
        <v>0</v>
      </c>
      <c r="AD56" s="74">
        <f>IF(AND(ISNUMBER('Emissions (start here)'!P56),ISNUMBER(Dispersion!$H$11)),'Emissions (start here)'!P56*2000*453.59/8760/3600*Dispersion!$H$11,0)</f>
        <v>0</v>
      </c>
      <c r="AE56" s="74">
        <f>IF(AND(ISNUMBER('Emissions (start here)'!Q56),ISNUMBER(Dispersion!$I$8)),'Emissions (start here)'!Q56*453.59/3600*Dispersion!$I$8,0)</f>
        <v>0</v>
      </c>
      <c r="AF56" s="74">
        <f>IF(AND(ISNUMBER('Emissions (start here)'!Q56),ISNUMBER(Dispersion!$I$9)),'Emissions (start here)'!Q56*453.59/3600*Dispersion!$I$9,0)</f>
        <v>0</v>
      </c>
      <c r="AG56" s="74">
        <f>IF(AND(ISNUMBER('Emissions (start here)'!R56),ISNUMBER(Dispersion!$I$10)),'Emissions (start here)'!R56*2000*453.59/8760/3600*Dispersion!$I$10,0)</f>
        <v>0</v>
      </c>
      <c r="AH56" s="74">
        <f>IF(AND(ISNUMBER('Emissions (start here)'!R56),ISNUMBER(Dispersion!$I$11)),'Emissions (start here)'!R56*2000*453.59/8760/3600*Dispersion!$I$11,0)</f>
        <v>0</v>
      </c>
      <c r="AI56" s="74">
        <f>IF(AND(ISNUMBER('Emissions (start here)'!S56),ISNUMBER(Dispersion!$J$8)),'Emissions (start here)'!S56*453.59/3600*Dispersion!$J$8,0)</f>
        <v>0</v>
      </c>
      <c r="AJ56" s="74">
        <f>IF(AND(ISNUMBER('Emissions (start here)'!S56),ISNUMBER(Dispersion!$J$9)),'Emissions (start here)'!S56*453.59/3600*Dispersion!$J$9,0)</f>
        <v>0</v>
      </c>
      <c r="AK56" s="74">
        <f>IF(AND(ISNUMBER('Emissions (start here)'!T56),ISNUMBER(Dispersion!$J$10)),'Emissions (start here)'!T56*2000*453.59/8760/3600*Dispersion!$J$10,0)</f>
        <v>0</v>
      </c>
      <c r="AL56" s="74">
        <f>IF(AND(ISNUMBER('Emissions (start here)'!T56),ISNUMBER(Dispersion!$J$11)),'Emissions (start here)'!T56*2000*453.59/8760/3600*Dispersion!$J$11,0)</f>
        <v>0</v>
      </c>
      <c r="AM56" s="74">
        <f>IF(AND(ISNUMBER('Emissions (start here)'!U56),ISNUMBER(Dispersion!$K$8)),'Emissions (start here)'!U56*453.59/3600*Dispersion!$K$8,0)</f>
        <v>0</v>
      </c>
      <c r="AN56" s="74">
        <f>IF(AND(ISNUMBER('Emissions (start here)'!U56),ISNUMBER(Dispersion!$K$9)),'Emissions (start here)'!U56*453.59/3600*Dispersion!$K$9,0)</f>
        <v>0</v>
      </c>
      <c r="AO56" s="74">
        <f>IF(AND(ISNUMBER('Emissions (start here)'!V56),ISNUMBER(Dispersion!$K$10)),'Emissions (start here)'!V56*2000*453.59/8760/3600*Dispersion!$K$10,0)</f>
        <v>0</v>
      </c>
      <c r="AP56" s="74">
        <f>IF(AND(ISNUMBER('Emissions (start here)'!V56),ISNUMBER(Dispersion!$K$11)),'Emissions (start here)'!V56*2000*453.59/8760/3600*Dispersion!$K$11,0)</f>
        <v>0</v>
      </c>
      <c r="AQ56" s="74">
        <f>IF(AND(ISNUMBER('Emissions (start here)'!W56),ISNUMBER(Dispersion!$L$8)),'Emissions (start here)'!W56*453.59/3600*Dispersion!$L$8,0)</f>
        <v>0</v>
      </c>
      <c r="AR56" s="74">
        <f>IF(AND(ISNUMBER('Emissions (start here)'!W56),ISNUMBER(Dispersion!$L$9)),'Emissions (start here)'!W56*453.59/3600*Dispersion!$L$9,0)</f>
        <v>0</v>
      </c>
      <c r="AS56" s="74">
        <f>IF(AND(ISNUMBER('Emissions (start here)'!X56),ISNUMBER(Dispersion!$L$10)),'Emissions (start here)'!X56*2000*453.59/8760/3600*Dispersion!$L$10,0)</f>
        <v>0</v>
      </c>
      <c r="AT56" s="74">
        <f>IF(AND(ISNUMBER('Emissions (start here)'!X56),ISNUMBER(Dispersion!$L$11)),'Emissions (start here)'!X56*2000*453.59/8760/3600*Dispersion!$L$11,0)</f>
        <v>0</v>
      </c>
      <c r="AU56" s="74">
        <f>IF(AND(ISNUMBER('Emissions (start here)'!Y56),ISNUMBER(Dispersion!$M$8)),'Emissions (start here)'!Y56*453.59/3600*Dispersion!$M$8,0)</f>
        <v>0</v>
      </c>
      <c r="AV56" s="74">
        <f>IF(AND(ISNUMBER('Emissions (start here)'!Y56),ISNUMBER(Dispersion!$M$9)),'Emissions (start here)'!Y56*453.59/3600*Dispersion!$M$9,0)</f>
        <v>0</v>
      </c>
      <c r="AW56" s="74">
        <f>IF(AND(ISNUMBER('Emissions (start here)'!Z56),ISNUMBER(Dispersion!$M$10)),'Emissions (start here)'!Z56*2000*453.59/8760/3600*Dispersion!$M$10,0)</f>
        <v>0</v>
      </c>
      <c r="AX56" s="74">
        <f>IF(AND(ISNUMBER('Emissions (start here)'!Z56),ISNUMBER(Dispersion!$M$11)),'Emissions (start here)'!Z56*2000*453.59/8760/3600*Dispersion!$M$11,0)</f>
        <v>0</v>
      </c>
      <c r="AY56" s="74">
        <f>IF(AND(ISNUMBER('Emissions (start here)'!AA56),ISNUMBER(Dispersion!$N$8)),'Emissions (start here)'!AA56*453.59/3600*Dispersion!$N$8,0)</f>
        <v>0</v>
      </c>
      <c r="AZ56" s="74">
        <f>IF(AND(ISNUMBER('Emissions (start here)'!AA56),ISNUMBER(Dispersion!$N$9)),'Emissions (start here)'!AA56*453.59/3600*Dispersion!$N$9,0)</f>
        <v>0</v>
      </c>
      <c r="BA56" s="74">
        <f>IF(AND(ISNUMBER('Emissions (start here)'!AB56),ISNUMBER(Dispersion!$N$10)),'Emissions (start here)'!AB56*2000*453.59/8760/3600*Dispersion!$N$10,0)</f>
        <v>0</v>
      </c>
      <c r="BB56" s="74">
        <f>IF(AND(ISNUMBER('Emissions (start here)'!AB56),ISNUMBER(Dispersion!$N$11)),'Emissions (start here)'!AB56*2000*453.59/8760/3600*Dispersion!$N$11,0)</f>
        <v>0</v>
      </c>
      <c r="BC56" s="74">
        <f>IF(AND(ISNUMBER('Emissions (start here)'!AC56),ISNUMBER(Dispersion!$O$8)),'Emissions (start here)'!AC56*453.59/3600*Dispersion!$O$8,0)</f>
        <v>0</v>
      </c>
      <c r="BD56" s="74">
        <f>IF(AND(ISNUMBER('Emissions (start here)'!AC56),ISNUMBER(Dispersion!$O$9)),'Emissions (start here)'!AC56*453.59/3600*Dispersion!$O$9,0)</f>
        <v>0</v>
      </c>
      <c r="BE56" s="74">
        <f>IF(AND(ISNUMBER('Emissions (start here)'!AD56),ISNUMBER(Dispersion!$O$10)),'Emissions (start here)'!AD56*2000*453.59/8760/3600*Dispersion!$O$10,0)</f>
        <v>0</v>
      </c>
      <c r="BF56" s="74">
        <f>IF(AND(ISNUMBER('Emissions (start here)'!AD56),ISNUMBER(Dispersion!$O$11)),'Emissions (start here)'!AD56*2000*453.59/8760/3600*Dispersion!$O$11,0)</f>
        <v>0</v>
      </c>
      <c r="BG56" s="74">
        <f>IF(AND(ISNUMBER('Emissions (start here)'!AE56),ISNUMBER(Dispersion!$P$8)),'Emissions (start here)'!AE56*453.59/3600*Dispersion!$P$8,0)</f>
        <v>0</v>
      </c>
      <c r="BH56" s="74">
        <f>IF(AND(ISNUMBER('Emissions (start here)'!AE56),ISNUMBER(Dispersion!$P$9)),'Emissions (start here)'!AE56*453.59/3600*Dispersion!$P$9,0)</f>
        <v>0</v>
      </c>
      <c r="BI56" s="74">
        <f>IF(AND(ISNUMBER('Emissions (start here)'!AF56),ISNUMBER(Dispersion!$P$10)),'Emissions (start here)'!AF56*2000*453.59/8760/3600*Dispersion!$P$10,0)</f>
        <v>0</v>
      </c>
      <c r="BJ56" s="74">
        <f>IF(AND(ISNUMBER('Emissions (start here)'!AF56),ISNUMBER(Dispersion!$P$11)),'Emissions (start here)'!AF56*2000*453.59/8760/3600*Dispersion!$P$11,0)</f>
        <v>0</v>
      </c>
      <c r="BK56" s="74">
        <f>IF(AND(ISNUMBER('Emissions (start here)'!AG56),ISNUMBER(Dispersion!$Q$8)),'Emissions (start here)'!AG56*453.59/3600*Dispersion!$Q$8,0)</f>
        <v>0</v>
      </c>
      <c r="BL56" s="74">
        <f>IF(AND(ISNUMBER('Emissions (start here)'!AG56),ISNUMBER(Dispersion!$Q$9)),'Emissions (start here)'!AG56*453.59/3600*Dispersion!$Q$9,0)</f>
        <v>0</v>
      </c>
      <c r="BM56" s="74">
        <f>IF(AND(ISNUMBER('Emissions (start here)'!AH56),ISNUMBER(Dispersion!$Q$10)),'Emissions (start here)'!AH56*2000*453.59/8760/3600*Dispersion!$Q$10,0)</f>
        <v>0</v>
      </c>
      <c r="BN56" s="74">
        <f>IF(AND(ISNUMBER('Emissions (start here)'!AH56),ISNUMBER(Dispersion!$Q$11)),'Emissions (start here)'!AH56*2000*453.59/8760/3600*Dispersion!$Q$11,0)</f>
        <v>0</v>
      </c>
      <c r="BO56" s="74">
        <f>IF(AND(ISNUMBER('Emissions (start here)'!AI56),ISNUMBER(Dispersion!$R$8)),'Emissions (start here)'!AI56*453.59/3600*Dispersion!$R$8,0)</f>
        <v>0</v>
      </c>
      <c r="BP56" s="74">
        <f>IF(AND(ISNUMBER('Emissions (start here)'!AI56),ISNUMBER(Dispersion!$R$9)),'Emissions (start here)'!AI56*453.59/3600*Dispersion!$R$9,0)</f>
        <v>0</v>
      </c>
      <c r="BQ56" s="74">
        <f>IF(AND(ISNUMBER('Emissions (start here)'!AJ56),ISNUMBER(Dispersion!$R$10)),'Emissions (start here)'!AJ56*2000*453.59/8760/3600*Dispersion!$R$10,0)</f>
        <v>0</v>
      </c>
      <c r="BR56" s="74">
        <f>IF(AND(ISNUMBER('Emissions (start here)'!AJ56),ISNUMBER(Dispersion!$R$11)),'Emissions (start here)'!AJ56*2000*453.59/8760/3600*Dispersion!$R$11,0)</f>
        <v>0</v>
      </c>
      <c r="BS56" s="74">
        <f>IF(AND(ISNUMBER('Emissions (start here)'!AK56),ISNUMBER(Dispersion!$S$8)),'Emissions (start here)'!AK56*453.59/3600*Dispersion!$S$8,0)</f>
        <v>0</v>
      </c>
      <c r="BT56" s="74">
        <f>IF(AND(ISNUMBER('Emissions (start here)'!AK56),ISNUMBER(Dispersion!$S$9)),'Emissions (start here)'!AK56*453.59/3600*Dispersion!$S$9,0)</f>
        <v>0</v>
      </c>
      <c r="BU56" s="74">
        <f>IF(AND(ISNUMBER('Emissions (start here)'!AL56),ISNUMBER(Dispersion!$S$10)),'Emissions (start here)'!AL56*2000*453.59/8760/3600*Dispersion!$S$10,0)</f>
        <v>0</v>
      </c>
      <c r="BV56" s="74">
        <f>IF(AND(ISNUMBER('Emissions (start here)'!AL56),ISNUMBER(Dispersion!$S$11)),'Emissions (start here)'!AL56*2000*453.59/8760/3600*Dispersion!$S$11,0)</f>
        <v>0</v>
      </c>
      <c r="BW56" s="74">
        <f>IF(AND(ISNUMBER('Emissions (start here)'!AM56),ISNUMBER(Dispersion!$T$8)),'Emissions (start here)'!AM56*453.59/3600*Dispersion!$T$8,0)</f>
        <v>0</v>
      </c>
      <c r="BX56" s="74">
        <f>IF(AND(ISNUMBER('Emissions (start here)'!AM56),ISNUMBER(Dispersion!$T$9)),'Emissions (start here)'!AM56*453.59/3600*Dispersion!$T$9,0)</f>
        <v>0</v>
      </c>
      <c r="BY56" s="74">
        <f>IF(AND(ISNUMBER('Emissions (start here)'!AN56),ISNUMBER(Dispersion!$T$10)),'Emissions (start here)'!AN56*2000*453.59/8760/3600*Dispersion!$T$10,0)</f>
        <v>0</v>
      </c>
      <c r="BZ56" s="74">
        <f>IF(AND(ISNUMBER('Emissions (start here)'!AN56),ISNUMBER(Dispersion!$T$11)),'Emissions (start here)'!AN56*2000*453.59/8760/3600*Dispersion!$T$11,0)</f>
        <v>0</v>
      </c>
      <c r="CA56" s="74">
        <f>IF(AND(ISNUMBER('Emissions (start here)'!AO56),ISNUMBER(Dispersion!$U$8)),'Emissions (start here)'!AO56*453.59/3600*Dispersion!$U$8,0)</f>
        <v>0</v>
      </c>
      <c r="CB56" s="74">
        <f>IF(AND(ISNUMBER('Emissions (start here)'!AO56),ISNUMBER(Dispersion!$U$9)),'Emissions (start here)'!AO56*453.59/3600*Dispersion!$U$9,0)</f>
        <v>0</v>
      </c>
      <c r="CC56" s="74">
        <f>IF(AND(ISNUMBER('Emissions (start here)'!AP56),ISNUMBER(Dispersion!$U$10)),'Emissions (start here)'!AP56*2000*453.59/8760/3600*Dispersion!$U$10,0)</f>
        <v>0</v>
      </c>
      <c r="CD56" s="74">
        <f>IF(AND(ISNUMBER('Emissions (start here)'!AP56),ISNUMBER(Dispersion!$U$11)),'Emissions (start here)'!AP56*2000*453.59/8760/3600*Dispersion!$U$11,0)</f>
        <v>0</v>
      </c>
      <c r="CE56" s="74">
        <f>IF(AND(ISNUMBER('Emissions (start here)'!AQ56),ISNUMBER(Dispersion!$V$8)),'Emissions (start here)'!AQ56*453.59/3600*Dispersion!$V$8,0)</f>
        <v>0</v>
      </c>
      <c r="CF56" s="74">
        <f>IF(AND(ISNUMBER('Emissions (start here)'!AQ56),ISNUMBER(Dispersion!$V$9)),'Emissions (start here)'!AQ56*453.59/3600*Dispersion!$V$9,0)</f>
        <v>0</v>
      </c>
      <c r="CG56" s="74">
        <f>IF(AND(ISNUMBER('Emissions (start here)'!AR56),ISNUMBER(Dispersion!$V$10)),'Emissions (start here)'!AR56*2000*453.59/8760/3600*Dispersion!$V$10,0)</f>
        <v>0</v>
      </c>
      <c r="CH56" s="74">
        <f>IF(AND(ISNUMBER('Emissions (start here)'!AR56),ISNUMBER(Dispersion!$V$11)),'Emissions (start here)'!AR56*2000*453.59/8760/3600*Dispersion!$V$11,0)</f>
        <v>0</v>
      </c>
      <c r="CI56" s="74">
        <f>IF(AND(ISNUMBER('Emissions (start here)'!AS56),ISNUMBER(Dispersion!$W$8)),'Emissions (start here)'!AS56*453.59/3600*Dispersion!$W$8,0)</f>
        <v>0</v>
      </c>
      <c r="CJ56" s="74">
        <f>IF(AND(ISNUMBER('Emissions (start here)'!AS56),ISNUMBER(Dispersion!$W$9)),'Emissions (start here)'!AS56*453.59/3600*Dispersion!$W$9,0)</f>
        <v>0</v>
      </c>
      <c r="CK56" s="74">
        <f>IF(AND(ISNUMBER('Emissions (start here)'!AT56),ISNUMBER(Dispersion!$W$10)),'Emissions (start here)'!AT56*2000*453.59/8760/3600*Dispersion!$W$10,0)</f>
        <v>0</v>
      </c>
      <c r="CL56" s="74">
        <f>IF(AND(ISNUMBER('Emissions (start here)'!AT56),ISNUMBER(Dispersion!$W$11)),'Emissions (start here)'!AT56*2000*453.59/8760/3600*Dispersion!$W$11,0)</f>
        <v>0</v>
      </c>
      <c r="CM56" s="74">
        <f>IF(AND(ISNUMBER('Emissions (start here)'!AU56),ISNUMBER(Dispersion!$X$8)),'Emissions (start here)'!AU56*453.59/3600*Dispersion!$X$8,0)</f>
        <v>0</v>
      </c>
      <c r="CN56" s="74">
        <f>IF(AND(ISNUMBER('Emissions (start here)'!AU56),ISNUMBER(Dispersion!$X$9)),'Emissions (start here)'!AU56*453.59/3600*Dispersion!$X$9,0)</f>
        <v>0</v>
      </c>
      <c r="CO56" s="74">
        <f>IF(AND(ISNUMBER('Emissions (start here)'!AV56),ISNUMBER(Dispersion!$X$10)),'Emissions (start here)'!AV56*2000*453.59/8760/3600*Dispersion!$X$10,0)</f>
        <v>0</v>
      </c>
      <c r="CP56" s="74">
        <f>IF(AND(ISNUMBER('Emissions (start here)'!AV56),ISNUMBER(Dispersion!$X$11)),'Emissions (start here)'!AV56*2000*453.59/8760/3600*Dispersion!$X$11,0)</f>
        <v>0</v>
      </c>
      <c r="CQ56" s="74">
        <f>IF(AND(ISNUMBER('Emissions (start here)'!AW56),ISNUMBER(Dispersion!$Y$8)),'Emissions (start here)'!AW56*453.59/3600*Dispersion!$Y$8,0)</f>
        <v>0</v>
      </c>
      <c r="CR56" s="74">
        <f>IF(AND(ISNUMBER('Emissions (start here)'!AW56),ISNUMBER(Dispersion!$Y$9)),'Emissions (start here)'!AW56*453.59/3600*Dispersion!$Y$9,0)</f>
        <v>0</v>
      </c>
      <c r="CS56" s="74">
        <f>IF(AND(ISNUMBER('Emissions (start here)'!AX56),ISNUMBER(Dispersion!$Y$10)),'Emissions (start here)'!AX56*2000*453.59/8760/3600*Dispersion!$Y$10,0)</f>
        <v>0</v>
      </c>
      <c r="CT56" s="74">
        <f>IF(AND(ISNUMBER('Emissions (start here)'!AX56),ISNUMBER(Dispersion!$Y$11)),'Emissions (start here)'!AX56*2000*453.59/8760/3600*Dispersion!$Y$11,0)</f>
        <v>0</v>
      </c>
      <c r="CU56" s="74">
        <f>IF(AND(ISNUMBER('Emissions (start here)'!AY56),ISNUMBER(Dispersion!$Z$8)),'Emissions (start here)'!AY56*453.59/3600*Dispersion!$Z$8,0)</f>
        <v>0</v>
      </c>
      <c r="CV56" s="74">
        <f>IF(AND(ISNUMBER('Emissions (start here)'!AY56),ISNUMBER(Dispersion!$Z$9)),'Emissions (start here)'!AY56*453.59/3600*Dispersion!$Z$9,0)</f>
        <v>0</v>
      </c>
      <c r="CW56" s="74">
        <f>IF(AND(ISNUMBER('Emissions (start here)'!AZ56),ISNUMBER(Dispersion!$Z$10)),'Emissions (start here)'!AZ56*2000*453.59/8760/3600*Dispersion!$Z$10,0)</f>
        <v>0</v>
      </c>
      <c r="CX56" s="74">
        <f>IF(AND(ISNUMBER('Emissions (start here)'!AZ56),ISNUMBER(Dispersion!$Z$11)),'Emissions (start here)'!AZ56*2000*453.59/8760/3600*Dispersion!$Z$11,0)</f>
        <v>0</v>
      </c>
      <c r="CY56" s="74">
        <f>IF(AND(ISNUMBER('Emissions (start here)'!BA56),ISNUMBER(Dispersion!$AA$8)),'Emissions (start here)'!BA56*453.59/3600*Dispersion!$AA$8,0)</f>
        <v>0</v>
      </c>
      <c r="CZ56" s="74">
        <f>IF(AND(ISNUMBER('Emissions (start here)'!BA56),ISNUMBER(Dispersion!$AA$9)),'Emissions (start here)'!BA56*453.59/3600*Dispersion!$AA$9,0)</f>
        <v>0</v>
      </c>
      <c r="DA56" s="74">
        <f>IF(AND(ISNUMBER('Emissions (start here)'!BB56),ISNUMBER(Dispersion!$AA$10)),'Emissions (start here)'!BB56*2000*453.59/8760/3600*Dispersion!$AA$10,0)</f>
        <v>0</v>
      </c>
      <c r="DB56" s="74">
        <f>IF(AND(ISNUMBER('Emissions (start here)'!BB56),ISNUMBER(Dispersion!$AA$11)),'Emissions (start here)'!BB56*2000*453.59/8760/3600*Dispersion!$AA$11,0)</f>
        <v>0</v>
      </c>
      <c r="DC56" s="74">
        <f>IF(AND(ISNUMBER('Emissions (start here)'!BC56),ISNUMBER(Dispersion!$AB$8)),'Emissions (start here)'!BC56*453.59/3600*Dispersion!$AB$8,0)</f>
        <v>0</v>
      </c>
      <c r="DD56" s="74">
        <f>IF(AND(ISNUMBER('Emissions (start here)'!BC56),ISNUMBER(Dispersion!$AB$9)),'Emissions (start here)'!BC56*453.59/3600*Dispersion!$AB$9,0)</f>
        <v>0</v>
      </c>
      <c r="DE56" s="74">
        <f>IF(AND(ISNUMBER('Emissions (start here)'!BD56),ISNUMBER(Dispersion!$AB$10)),'Emissions (start here)'!BD56*2000*453.59/8760/3600*Dispersion!$AB$10,0)</f>
        <v>0</v>
      </c>
      <c r="DF56" s="74">
        <f>IF(AND(ISNUMBER('Emissions (start here)'!BD56),ISNUMBER(Dispersion!$AB$11)),'Emissions (start here)'!BD56*2000*453.59/8760/3600*Dispersion!$AB$11,0)</f>
        <v>0</v>
      </c>
      <c r="DG56" s="74">
        <f>IF(AND(ISNUMBER('Emissions (start here)'!BE56),ISNUMBER(Dispersion!$AC$8)),'Emissions (start here)'!BE56*453.59/3600*Dispersion!$AC$8,0)</f>
        <v>0</v>
      </c>
      <c r="DH56" s="74">
        <f>IF(AND(ISNUMBER('Emissions (start here)'!BE56),ISNUMBER(Dispersion!$AC$9)),'Emissions (start here)'!BE56*453.59/3600*Dispersion!$AC$9,0)</f>
        <v>0</v>
      </c>
      <c r="DI56" s="74">
        <f>IF(AND(ISNUMBER('Emissions (start here)'!BF56),ISNUMBER(Dispersion!$AC$10)),'Emissions (start here)'!BF56*2000*453.59/8760/3600*Dispersion!$AC$10,0)</f>
        <v>0</v>
      </c>
      <c r="DJ56" s="74">
        <f>IF(AND(ISNUMBER('Emissions (start here)'!BF56),ISNUMBER(Dispersion!$AC$11)),'Emissions (start here)'!BF56*2000*453.59/8760/3600*Dispersion!$AC$11,0)</f>
        <v>0</v>
      </c>
      <c r="DK56" s="74">
        <f>IF(AND(ISNUMBER('Emissions (start here)'!BG56),ISNUMBER(Dispersion!$AD$8)),'Emissions (start here)'!BG56*453.59/3600*Dispersion!$AD$8,0)</f>
        <v>0</v>
      </c>
      <c r="DL56" s="74">
        <f>IF(AND(ISNUMBER('Emissions (start here)'!BG56),ISNUMBER(Dispersion!$AD$9)),'Emissions (start here)'!BG56*453.59/3600*Dispersion!$AD$9,0)</f>
        <v>0</v>
      </c>
      <c r="DM56" s="74">
        <f>IF(AND(ISNUMBER('Emissions (start here)'!BH56),ISNUMBER(Dispersion!$AD$10)),'Emissions (start here)'!BH56*2000*453.59/8760/3600*Dispersion!$AD$10,0)</f>
        <v>0</v>
      </c>
      <c r="DN56" s="74">
        <f>IF(AND(ISNUMBER('Emissions (start here)'!BH56),ISNUMBER(Dispersion!$AD$11)),'Emissions (start here)'!BH56*2000*453.59/8760/3600*Dispersion!$AD$11,0)</f>
        <v>0</v>
      </c>
      <c r="DO56" s="74">
        <f>IF(AND(ISNUMBER('Emissions (start here)'!BI56),ISNUMBER(Dispersion!$AE$8)),'Emissions (start here)'!BI56*453.59/3600*Dispersion!$AE$8,0)</f>
        <v>0</v>
      </c>
      <c r="DP56" s="74">
        <f>IF(AND(ISNUMBER('Emissions (start here)'!BI56),ISNUMBER(Dispersion!$AE$9)),'Emissions (start here)'!BI56*453.59/3600*Dispersion!$AE$9,0)</f>
        <v>0</v>
      </c>
      <c r="DQ56" s="74">
        <f>IF(AND(ISNUMBER('Emissions (start here)'!BJ56),ISNUMBER(Dispersion!$AE$10)),'Emissions (start here)'!BJ56*2000*453.59/8760/3600*Dispersion!$AE$10,0)</f>
        <v>0</v>
      </c>
      <c r="DR56" s="74">
        <f>IF(AND(ISNUMBER('Emissions (start here)'!BJ56),ISNUMBER(Dispersion!$AE$11)),'Emissions (start here)'!BJ56*2000*453.59/8760/3600*Dispersion!$AE$11,0)</f>
        <v>0</v>
      </c>
      <c r="DS56" s="74">
        <f>IF(AND(ISNUMBER('Emissions (start here)'!BK56),ISNUMBER(Dispersion!$AF$8)),'Emissions (start here)'!BK56*453.59/3600*Dispersion!$AF$8,0)</f>
        <v>0</v>
      </c>
      <c r="DT56" s="74">
        <f>IF(AND(ISNUMBER('Emissions (start here)'!BK56),ISNUMBER(Dispersion!$AF$9)),'Emissions (start here)'!BK56*453.59/3600*Dispersion!$AF$9,0)</f>
        <v>0</v>
      </c>
      <c r="DU56" s="74">
        <f>IF(AND(ISNUMBER('Emissions (start here)'!BL56),ISNUMBER(Dispersion!$AF$10)),'Emissions (start here)'!BL56*2000*453.59/8760/3600*Dispersion!$AF$10,0)</f>
        <v>0</v>
      </c>
      <c r="DV56" s="74">
        <f>IF(AND(ISNUMBER('Emissions (start here)'!BL56),ISNUMBER(Dispersion!$AF$11)),'Emissions (start here)'!BL56*2000*453.59/8760/3600*Dispersion!$AF$11,0)</f>
        <v>0</v>
      </c>
      <c r="DW56" s="74">
        <f>IF(AND(ISNUMBER('Emissions (start here)'!BM56),ISNUMBER(Dispersion!$AG$8)),'Emissions (start here)'!BM56*453.59/3600*Dispersion!$AG$8,0)</f>
        <v>0</v>
      </c>
      <c r="DX56" s="74">
        <f>IF(AND(ISNUMBER('Emissions (start here)'!BM56),ISNUMBER(Dispersion!$AG$9)),'Emissions (start here)'!BM56*453.59/3600*Dispersion!$AG$9,0)</f>
        <v>0</v>
      </c>
      <c r="DY56" s="74">
        <f>IF(AND(ISNUMBER('Emissions (start here)'!BN56),ISNUMBER(Dispersion!$AG$10)),'Emissions (start here)'!BN56*2000*453.59/8760/3600*Dispersion!$AG$10,0)</f>
        <v>0</v>
      </c>
      <c r="DZ56" s="74">
        <f>IF(AND(ISNUMBER('Emissions (start here)'!BN56),ISNUMBER(Dispersion!$AG$11)),'Emissions (start here)'!BN56*2000*453.59/8760/3600*Dispersion!$AG$11,0)</f>
        <v>0</v>
      </c>
      <c r="EA56" s="74">
        <f>IF(AND(ISNUMBER('Emissions (start here)'!BO56),ISNUMBER(Dispersion!$AH$8)),'Emissions (start here)'!BO56*453.59/3600*Dispersion!$AH$8,0)</f>
        <v>0</v>
      </c>
      <c r="EB56" s="74">
        <f>IF(AND(ISNUMBER('Emissions (start here)'!BO56),ISNUMBER(Dispersion!$AH$9)),'Emissions (start here)'!BO56*453.59/3600*Dispersion!$AH$9,0)</f>
        <v>0</v>
      </c>
      <c r="EC56" s="74">
        <f>IF(AND(ISNUMBER('Emissions (start here)'!BP56),ISNUMBER(Dispersion!$AH$10)),'Emissions (start here)'!BP56*2000*453.59/8760/3600*Dispersion!$AH$10,0)</f>
        <v>0</v>
      </c>
      <c r="ED56" s="74">
        <f>IF(AND(ISNUMBER('Emissions (start here)'!BP56),ISNUMBER(Dispersion!$AH$11)),'Emissions (start here)'!BP56*2000*453.59/8760/3600*Dispersion!$AH$11,0)</f>
        <v>0</v>
      </c>
      <c r="EE56" s="74">
        <f>IF(AND(ISNUMBER('Emissions (start here)'!BQ56),ISNUMBER(Dispersion!$AI$8)),'Emissions (start here)'!BQ56*453.59/3600*Dispersion!$AI$8,0)</f>
        <v>0</v>
      </c>
      <c r="EF56" s="74">
        <f>IF(AND(ISNUMBER('Emissions (start here)'!BQ56),ISNUMBER(Dispersion!$AI$9)),'Emissions (start here)'!BQ56*453.59/3600*Dispersion!$AI$9,0)</f>
        <v>0</v>
      </c>
      <c r="EG56" s="74">
        <f>IF(AND(ISNUMBER('Emissions (start here)'!BR56),ISNUMBER(Dispersion!$AI$10)),'Emissions (start here)'!BR56*2000*453.59/8760/3600*Dispersion!$AI$10,0)</f>
        <v>0</v>
      </c>
      <c r="EH56" s="74">
        <f>IF(AND(ISNUMBER('Emissions (start here)'!BR56),ISNUMBER(Dispersion!$AI$11)),'Emissions (start here)'!BR56*2000*453.59/8760/3600*Dispersion!$AI$11,0)</f>
        <v>0</v>
      </c>
      <c r="EI56" s="74">
        <f>IF(AND(ISNUMBER('Emissions (start here)'!BS56),ISNUMBER(Dispersion!$AJ$8)),'Emissions (start here)'!BS56*453.59/3600*Dispersion!$AJ$8,0)</f>
        <v>0</v>
      </c>
      <c r="EJ56" s="74">
        <f>IF(AND(ISNUMBER('Emissions (start here)'!BS56),ISNUMBER(Dispersion!$AJ$9)),'Emissions (start here)'!BS56*453.59/3600*Dispersion!$AJ$9,0)</f>
        <v>0</v>
      </c>
      <c r="EK56" s="74">
        <f>IF(AND(ISNUMBER('Emissions (start here)'!BT56),ISNUMBER(Dispersion!$AJ$10)),'Emissions (start here)'!BT56*2000*453.59/8760/3600*Dispersion!$AJ$10,0)</f>
        <v>0</v>
      </c>
      <c r="EL56" s="74">
        <f>IF(AND(ISNUMBER('Emissions (start here)'!BT56),ISNUMBER(Dispersion!$AJ$11)),'Emissions (start here)'!BT56*2000*453.59/8760/3600*Dispersion!$AJ$11,0)</f>
        <v>0</v>
      </c>
      <c r="EM56" s="74">
        <f>IF(AND(ISNUMBER('Emissions (start here)'!BU56),ISNUMBER(Dispersion!$AK$8)),'Emissions (start here)'!BU56*453.59/3600*Dispersion!$AK$8,0)</f>
        <v>0</v>
      </c>
      <c r="EN56" s="74">
        <f>IF(AND(ISNUMBER('Emissions (start here)'!BU56),ISNUMBER(Dispersion!$AK$9)),'Emissions (start here)'!BU56*453.59/3600*Dispersion!$AK$9,0)</f>
        <v>0</v>
      </c>
      <c r="EO56" s="74">
        <f>IF(AND(ISNUMBER('Emissions (start here)'!BV56),ISNUMBER(Dispersion!$AK$10)),'Emissions (start here)'!BV56*2000*453.59/8760/3600*Dispersion!$AK$10,0)</f>
        <v>0</v>
      </c>
      <c r="EP56" s="74">
        <f>IF(AND(ISNUMBER('Emissions (start here)'!BV56),ISNUMBER(Dispersion!$AK$11)),'Emissions (start here)'!BV56*2000*453.59/8760/3600*Dispersion!$AK$11,0)</f>
        <v>0</v>
      </c>
      <c r="EQ56" s="74">
        <f>IF(AND(ISNUMBER('Emissions (start here)'!BW56),ISNUMBER(Dispersion!$AL$8)),'Emissions (start here)'!BW56*453.59/3600*Dispersion!$AL$8,0)</f>
        <v>0</v>
      </c>
      <c r="ER56" s="74">
        <f>IF(AND(ISNUMBER('Emissions (start here)'!BW56),ISNUMBER(Dispersion!$AL$9)),'Emissions (start here)'!BW56*453.59/3600*Dispersion!$AL$9,0)</f>
        <v>0</v>
      </c>
      <c r="ES56" s="74">
        <f>IF(AND(ISNUMBER('Emissions (start here)'!BX56),ISNUMBER(Dispersion!$AL$10)),'Emissions (start here)'!BX56*2000*453.59/8760/3600*Dispersion!$AL$10,0)</f>
        <v>0</v>
      </c>
      <c r="ET56" s="74">
        <f>IF(AND(ISNUMBER('Emissions (start here)'!BX56),ISNUMBER(Dispersion!$AL$11)),'Emissions (start here)'!BX56*2000*453.59/8760/3600*Dispersion!$AL$11,0)</f>
        <v>0</v>
      </c>
      <c r="EU56" s="74">
        <f>IF(AND(ISNUMBER('Emissions (start here)'!BY56),ISNUMBER(Dispersion!$AM$8)),'Emissions (start here)'!BY56*453.59/3600*Dispersion!$AM$8,0)</f>
        <v>0</v>
      </c>
      <c r="EV56" s="74">
        <f>IF(AND(ISNUMBER('Emissions (start here)'!BY56),ISNUMBER(Dispersion!$AM$9)),'Emissions (start here)'!BY56*453.59/3600*Dispersion!$AM$9,0)</f>
        <v>0</v>
      </c>
      <c r="EW56" s="74">
        <f>IF(AND(ISNUMBER('Emissions (start here)'!BZ56),ISNUMBER(Dispersion!$AM$10)),'Emissions (start here)'!BZ56*2000*453.59/8760/3600*Dispersion!$AM$10,0)</f>
        <v>0</v>
      </c>
      <c r="EX56" s="74">
        <f>IF(AND(ISNUMBER('Emissions (start here)'!BZ56),ISNUMBER(Dispersion!$AM$11)),'Emissions (start here)'!BZ56*2000*453.59/8760/3600*Dispersion!$AM$11,0)</f>
        <v>0</v>
      </c>
      <c r="EY56" s="74">
        <f>IF(AND(ISNUMBER('Emissions (start here)'!CA56),ISNUMBER(Dispersion!$AN$8)),'Emissions (start here)'!CA56*453.59/3600*Dispersion!$AN$8,0)</f>
        <v>0</v>
      </c>
      <c r="EZ56" s="74">
        <f>IF(AND(ISNUMBER('Emissions (start here)'!CA56),ISNUMBER(Dispersion!$AN$9)),'Emissions (start here)'!CA56*453.59/3600*Dispersion!$AN$9,0)</f>
        <v>0</v>
      </c>
      <c r="FA56" s="74">
        <f>IF(AND(ISNUMBER('Emissions (start here)'!CB56),ISNUMBER(Dispersion!$AN$10)),'Emissions (start here)'!CB56*2000*453.59/8760/3600*Dispersion!$AN$10,0)</f>
        <v>0</v>
      </c>
      <c r="FB56" s="74">
        <f>IF(AND(ISNUMBER('Emissions (start here)'!CB56),ISNUMBER(Dispersion!$AN$11)),'Emissions (start here)'!CB56*2000*453.59/8760/3600*Dispersion!$AN$11,0)</f>
        <v>0</v>
      </c>
      <c r="FC56" s="74">
        <f>IF(AND(ISNUMBER('Emissions (start here)'!CC56),ISNUMBER(Dispersion!$AO$8)),'Emissions (start here)'!CC56*453.59/3600*Dispersion!$AO$8,0)</f>
        <v>0</v>
      </c>
      <c r="FD56" s="74">
        <f>IF(AND(ISNUMBER('Emissions (start here)'!CC56),ISNUMBER(Dispersion!$AO$9)),'Emissions (start here)'!CC56*453.59/3600*Dispersion!$AO$9,0)</f>
        <v>0</v>
      </c>
      <c r="FE56" s="74">
        <f>IF(AND(ISNUMBER('Emissions (start here)'!CD56),ISNUMBER(Dispersion!$AO$10)),'Emissions (start here)'!CD56*2000*453.59/8760/3600*Dispersion!$AO$10,0)</f>
        <v>0</v>
      </c>
      <c r="FF56" s="74">
        <f>IF(AND(ISNUMBER('Emissions (start here)'!CD56),ISNUMBER(Dispersion!$AO$11)),'Emissions (start here)'!CD56*2000*453.59/8760/3600*Dispersion!$AO$11,0)</f>
        <v>0</v>
      </c>
      <c r="FG56" s="74">
        <f>IF(AND(ISNUMBER('Emissions (start here)'!CE56),ISNUMBER(Dispersion!$AP$8)),'Emissions (start here)'!CE56*453.59/3600*Dispersion!$AP$8,0)</f>
        <v>0</v>
      </c>
      <c r="FH56" s="74">
        <f>IF(AND(ISNUMBER('Emissions (start here)'!CE56),ISNUMBER(Dispersion!$AP$9)),'Emissions (start here)'!CE56*453.59/3600*Dispersion!$AP$9,0)</f>
        <v>0</v>
      </c>
      <c r="FI56" s="74">
        <f>IF(AND(ISNUMBER('Emissions (start here)'!CF56),ISNUMBER(Dispersion!$AP$10)),'Emissions (start here)'!CF56*2000*453.59/8760/3600*Dispersion!$AP$10,0)</f>
        <v>0</v>
      </c>
      <c r="FJ56" s="74">
        <f>IF(AND(ISNUMBER('Emissions (start here)'!CF56),ISNUMBER(Dispersion!$AP$11)),'Emissions (start here)'!CF56*2000*453.59/8760/3600*Dispersion!$AP$11,0)</f>
        <v>0</v>
      </c>
      <c r="FK56" s="74">
        <f>IF(AND(ISNUMBER('Emissions (start here)'!CG56),ISNUMBER(Dispersion!$AQ$8)),'Emissions (start here)'!CG56*453.59/3600*Dispersion!$AQ$8,0)</f>
        <v>0</v>
      </c>
      <c r="FL56" s="74">
        <f>IF(AND(ISNUMBER('Emissions (start here)'!CG56),ISNUMBER(Dispersion!$AQ$9)),'Emissions (start here)'!CG56*453.59/3600*Dispersion!$AQ$9,0)</f>
        <v>0</v>
      </c>
      <c r="FM56" s="74">
        <f>IF(AND(ISNUMBER('Emissions (start here)'!CH56),ISNUMBER(Dispersion!$AQ$10)),'Emissions (start here)'!CH56*2000*453.59/8760/3600*Dispersion!$AQ$10,0)</f>
        <v>0</v>
      </c>
      <c r="FN56" s="74">
        <f>IF(AND(ISNUMBER('Emissions (start here)'!CH56),ISNUMBER(Dispersion!$AQ$11)),'Emissions (start here)'!CH56*2000*453.59/8760/3600*Dispersion!$AQ$11,0)</f>
        <v>0</v>
      </c>
      <c r="FO56" s="74">
        <f>IF(AND(ISNUMBER('Emissions (start here)'!CI56),ISNUMBER(Dispersion!$AR$8)),'Emissions (start here)'!CI56*453.59/3600*Dispersion!$AR$8,0)</f>
        <v>0</v>
      </c>
      <c r="FP56" s="74">
        <f>IF(AND(ISNUMBER('Emissions (start here)'!CI56),ISNUMBER(Dispersion!$AR$9)),'Emissions (start here)'!CI56*453.59/3600*Dispersion!$AR$9,0)</f>
        <v>0</v>
      </c>
      <c r="FQ56" s="74">
        <f>IF(AND(ISNUMBER('Emissions (start here)'!CJ56),ISNUMBER(Dispersion!$AR$10)),'Emissions (start here)'!CJ56*2000*453.59/8760/3600*Dispersion!$AR$10,0)</f>
        <v>0</v>
      </c>
      <c r="FR56" s="74">
        <f>IF(AND(ISNUMBER('Emissions (start here)'!CJ56),ISNUMBER(Dispersion!$AR$11)),'Emissions (start here)'!CJ56*2000*453.59/8760/3600*Dispersion!$AR$11,0)</f>
        <v>0</v>
      </c>
      <c r="FS56" s="74">
        <f>IF(AND(ISNUMBER('Emissions (start here)'!CK56),ISNUMBER(Dispersion!$AS$8)),'Emissions (start here)'!CK56*453.59/3600*Dispersion!$AS$8,0)</f>
        <v>0</v>
      </c>
      <c r="FT56" s="74">
        <f>IF(AND(ISNUMBER('Emissions (start here)'!CK56),ISNUMBER(Dispersion!$AS$9)),'Emissions (start here)'!CK56*453.59/3600*Dispersion!$AS$9,0)</f>
        <v>0</v>
      </c>
      <c r="FU56" s="74">
        <f>IF(AND(ISNUMBER('Emissions (start here)'!CL56),ISNUMBER(Dispersion!$AS$10)),'Emissions (start here)'!CL56*2000*453.59/8760/3600*Dispersion!$AS$10,0)</f>
        <v>0</v>
      </c>
      <c r="FV56" s="74">
        <f>IF(AND(ISNUMBER('Emissions (start here)'!CL56),ISNUMBER(Dispersion!$AS$11)),'Emissions (start here)'!CL56*2000*453.59/8760/3600*Dispersion!$AS$11,0)</f>
        <v>0</v>
      </c>
      <c r="FW56" s="74">
        <f>IF(AND(ISNUMBER('Emissions (start here)'!CM56),ISNUMBER(Dispersion!$AT$8)),'Emissions (start here)'!CM56*453.59/3600*Dispersion!$AT$8,0)</f>
        <v>0</v>
      </c>
      <c r="FX56" s="74">
        <f>IF(AND(ISNUMBER('Emissions (start here)'!CM56),ISNUMBER(Dispersion!$AT$9)),'Emissions (start here)'!CM56*453.59/3600*Dispersion!$AT$9,0)</f>
        <v>0</v>
      </c>
      <c r="FY56" s="74">
        <f>IF(AND(ISNUMBER('Emissions (start here)'!CN56),ISNUMBER(Dispersion!$AT$10)),'Emissions (start here)'!CN56*2000*453.59/8760/3600*Dispersion!$AT$10,0)</f>
        <v>0</v>
      </c>
      <c r="FZ56" s="74">
        <f>IF(AND(ISNUMBER('Emissions (start here)'!CN56),ISNUMBER(Dispersion!$AT$11)),'Emissions (start here)'!CN56*2000*453.59/8760/3600*Dispersion!$AT$11,0)</f>
        <v>0</v>
      </c>
      <c r="GA56" s="74">
        <f>IF(AND(ISNUMBER('Emissions (start here)'!CO56),ISNUMBER(Dispersion!$AU$8)),'Emissions (start here)'!CO56*453.59/3600*Dispersion!$AU$8,0)</f>
        <v>0</v>
      </c>
      <c r="GB56" s="74">
        <f>IF(AND(ISNUMBER('Emissions (start here)'!CO56),ISNUMBER(Dispersion!$AU$9)),'Emissions (start here)'!CO56*453.59/3600*Dispersion!$AU$9,0)</f>
        <v>0</v>
      </c>
      <c r="GC56" s="74">
        <f>IF(AND(ISNUMBER('Emissions (start here)'!CP56),ISNUMBER(Dispersion!$AU$10)),'Emissions (start here)'!CP56*2000*453.59/8760/3600*Dispersion!$AU$10,0)</f>
        <v>0</v>
      </c>
      <c r="GD56" s="74">
        <f>IF(AND(ISNUMBER('Emissions (start here)'!CP56),ISNUMBER(Dispersion!$AU$11)),'Emissions (start here)'!CP56*2000*453.59/8760/3600*Dispersion!$AU$11,0)</f>
        <v>0</v>
      </c>
      <c r="GE56" s="74">
        <f>IF(AND(ISNUMBER('Emissions (start here)'!CQ56),ISNUMBER(Dispersion!$AV$8)),'Emissions (start here)'!CQ56*453.59/3600*Dispersion!$AV$8,0)</f>
        <v>0</v>
      </c>
      <c r="GF56" s="74">
        <f>IF(AND(ISNUMBER('Emissions (start here)'!CQ56),ISNUMBER(Dispersion!$AV$9)),'Emissions (start here)'!CQ56*453.59/3600*Dispersion!$AV$9,0)</f>
        <v>0</v>
      </c>
      <c r="GG56" s="74">
        <f>IF(AND(ISNUMBER('Emissions (start here)'!CR56),ISNUMBER(Dispersion!$AV$10)),'Emissions (start here)'!CR56*2000*453.59/8760/3600*Dispersion!$AV$10,0)</f>
        <v>0</v>
      </c>
      <c r="GH56" s="74">
        <f>IF(AND(ISNUMBER('Emissions (start here)'!CR56),ISNUMBER(Dispersion!$AV$11)),'Emissions (start here)'!CR56*2000*453.59/8760/3600*Dispersion!$AV$11,0)</f>
        <v>0</v>
      </c>
      <c r="GI56" s="74">
        <f>IF(AND(ISNUMBER('Emissions (start here)'!CS56),ISNUMBER(Dispersion!$AW$8)),'Emissions (start here)'!CS56*453.59/3600*Dispersion!$AW$8,0)</f>
        <v>0</v>
      </c>
      <c r="GJ56" s="74">
        <f>IF(AND(ISNUMBER('Emissions (start here)'!CS56),ISNUMBER(Dispersion!$AW$9)),'Emissions (start here)'!CS56*453.59/3600*Dispersion!$AW$9,0)</f>
        <v>0</v>
      </c>
      <c r="GK56" s="74">
        <f>IF(AND(ISNUMBER('Emissions (start here)'!CT56),ISNUMBER(Dispersion!$AW$10)),'Emissions (start here)'!CT56*2000*453.59/8760/3600*Dispersion!$AW$10,0)</f>
        <v>0</v>
      </c>
      <c r="GL56" s="74">
        <f>IF(AND(ISNUMBER('Emissions (start here)'!CT56),ISNUMBER(Dispersion!$AW$11)),'Emissions (start here)'!CT56*2000*453.59/8760/3600*Dispersion!$AW$11,0)</f>
        <v>0</v>
      </c>
      <c r="GM56" s="74">
        <f>IF(AND(ISNUMBER('Emissions (start here)'!CU56),ISNUMBER(Dispersion!$AX$8)),'Emissions (start here)'!CU56*453.59/3600*Dispersion!$AX$8,0)</f>
        <v>0</v>
      </c>
      <c r="GN56" s="74">
        <f>IF(AND(ISNUMBER('Emissions (start here)'!CU56),ISNUMBER(Dispersion!$AX$9)),'Emissions (start here)'!CU56*453.59/3600*Dispersion!$AX$9,0)</f>
        <v>0</v>
      </c>
      <c r="GO56" s="74">
        <f>IF(AND(ISNUMBER('Emissions (start here)'!CV56),ISNUMBER(Dispersion!$AX$10)),'Emissions (start here)'!CV56*2000*453.59/8760/3600*Dispersion!$AX$10,0)</f>
        <v>0</v>
      </c>
      <c r="GP56" s="74">
        <f>IF(AND(ISNUMBER('Emissions (start here)'!CV56),ISNUMBER(Dispersion!$AX$11)),'Emissions (start here)'!CV56*2000*453.59/8760/3600*Dispersion!$AX$11,0)</f>
        <v>0</v>
      </c>
      <c r="GQ56" s="74">
        <f>IF(AND(ISNUMBER('Emissions (start here)'!CW56),ISNUMBER(Dispersion!$AY$8)),'Emissions (start here)'!CW56*453.59/3600*Dispersion!$AY$8,0)</f>
        <v>0</v>
      </c>
      <c r="GR56" s="74">
        <f>IF(AND(ISNUMBER('Emissions (start here)'!CW56),ISNUMBER(Dispersion!$AY$9)),'Emissions (start here)'!CW56*453.59/3600*Dispersion!$AY$9,0)</f>
        <v>0</v>
      </c>
      <c r="GS56" s="74">
        <f>IF(AND(ISNUMBER('Emissions (start here)'!CX56),ISNUMBER(Dispersion!$AY$10)),'Emissions (start here)'!CX56*2000*453.59/8760/3600*Dispersion!$AY$10,0)</f>
        <v>0</v>
      </c>
      <c r="GT56" s="74">
        <f>IF(AND(ISNUMBER('Emissions (start here)'!CX56),ISNUMBER(Dispersion!$AY$11)),'Emissions (start here)'!CX56*2000*453.59/8760/3600*Dispersion!$AY$11,0)</f>
        <v>0</v>
      </c>
      <c r="GU56" s="74">
        <f>IF(AND(ISNUMBER('Emissions (start here)'!CY56),ISNUMBER(Dispersion!$AZ$8)),'Emissions (start here)'!CY56*453.59/3600*Dispersion!$AZ$8,0)</f>
        <v>0</v>
      </c>
      <c r="GV56" s="74">
        <f>IF(AND(ISNUMBER('Emissions (start here)'!CY56),ISNUMBER(Dispersion!$AZ$9)),'Emissions (start here)'!CY56*453.59/3600*Dispersion!$AZ$9,0)</f>
        <v>0</v>
      </c>
      <c r="GW56" s="74">
        <f>IF(AND(ISNUMBER('Emissions (start here)'!CZ56),ISNUMBER(Dispersion!$AZ$10)),'Emissions (start here)'!CZ56*2000*453.59/8760/3600*Dispersion!$AZ$10,0)</f>
        <v>0</v>
      </c>
      <c r="GX56" s="74">
        <f>IF(AND(ISNUMBER('Emissions (start here)'!CZ56),ISNUMBER(Dispersion!$AZ$11)),'Emissions (start here)'!CZ56*2000*453.59/8760/3600*Dispersion!$AZ$11,0)</f>
        <v>0</v>
      </c>
    </row>
    <row r="57" spans="1:206" x14ac:dyDescent="0.2">
      <c r="A57" s="51" t="str">
        <f>'Tox Values'!C57</f>
        <v>205-82-3</v>
      </c>
      <c r="B57" s="94" t="str">
        <f>'Tox Values'!D57</f>
        <v>Benzo(j)fluoranthene</v>
      </c>
      <c r="C57" s="96">
        <f t="shared" si="1"/>
        <v>0</v>
      </c>
      <c r="D57" s="74">
        <f t="shared" si="2"/>
        <v>0</v>
      </c>
      <c r="E57" s="74">
        <f t="shared" si="3"/>
        <v>0</v>
      </c>
      <c r="F57" s="99">
        <f t="shared" si="4"/>
        <v>0</v>
      </c>
      <c r="G57" s="97">
        <f>IF(AND(ISNUMBER('Emissions (start here)'!E57),ISNUMBER(Dispersion!$C$8)),'Emissions (start here)'!E57*453.59/3600*Dispersion!$C$8,0)</f>
        <v>0</v>
      </c>
      <c r="H57" s="74">
        <f>IF(AND(ISNUMBER('Emissions (start here)'!E57),ISNUMBER(Dispersion!$C$9)),'Emissions (start here)'!E57*453.59/3600*Dispersion!$C$9,0)</f>
        <v>0</v>
      </c>
      <c r="I57" s="74">
        <f>IF(AND(ISNUMBER('Emissions (start here)'!F57),ISNUMBER(Dispersion!$C$10)),'Emissions (start here)'!F57*2000*453.59/8760/3600*Dispersion!$C$10,0)</f>
        <v>0</v>
      </c>
      <c r="J57" s="74">
        <f>IF(AND(ISNUMBER('Emissions (start here)'!F57),ISNUMBER(Dispersion!$C$11)),'Emissions (start here)'!F57*2000*453.59/8760/3600*Dispersion!$C$11,0)</f>
        <v>0</v>
      </c>
      <c r="K57" s="74">
        <f>IF(AND(ISNUMBER('Emissions (start here)'!G57),ISNUMBER(Dispersion!$D$8)),'Emissions (start here)'!G57*453.59/3600*Dispersion!$D$8,0)</f>
        <v>0</v>
      </c>
      <c r="L57" s="74">
        <f>IF(AND(ISNUMBER('Emissions (start here)'!G57),ISNUMBER(Dispersion!$D$9)),'Emissions (start here)'!G57*453.59/3600*Dispersion!$D$9,0)</f>
        <v>0</v>
      </c>
      <c r="M57" s="74">
        <f>IF(AND(ISNUMBER('Emissions (start here)'!H57),ISNUMBER(Dispersion!$D$10)),'Emissions (start here)'!H57*2000*453.59/8760/3600*Dispersion!$D$10,0)</f>
        <v>0</v>
      </c>
      <c r="N57" s="74">
        <f>IF(AND(ISNUMBER('Emissions (start here)'!H57),ISNUMBER(Dispersion!$D$11)),'Emissions (start here)'!H57*2000*453.59/8760/3600*Dispersion!$D$11,0)</f>
        <v>0</v>
      </c>
      <c r="O57" s="74">
        <f>IF(AND(ISNUMBER('Emissions (start here)'!I57),ISNUMBER(Dispersion!$E$8)),'Emissions (start here)'!I57*453.59/3600*Dispersion!$E$8,0)</f>
        <v>0</v>
      </c>
      <c r="P57" s="74">
        <f>IF(AND(ISNUMBER('Emissions (start here)'!I57),ISNUMBER(Dispersion!$E$9)),'Emissions (start here)'!I57*453.59/3600*Dispersion!$E$9,0)</f>
        <v>0</v>
      </c>
      <c r="Q57" s="74">
        <f>IF(AND(ISNUMBER('Emissions (start here)'!J57),ISNUMBER(Dispersion!$E$10)),'Emissions (start here)'!J57*2000*453.59/8760/3600*Dispersion!$E$10,0)</f>
        <v>0</v>
      </c>
      <c r="R57" s="74">
        <f>IF(AND(ISNUMBER('Emissions (start here)'!J57),ISNUMBER(Dispersion!$E$11)),'Emissions (start here)'!J57*2000*453.59/8760/3600*Dispersion!$E$11,0)</f>
        <v>0</v>
      </c>
      <c r="S57" s="74">
        <f>IF(AND(ISNUMBER('Emissions (start here)'!K57),ISNUMBER(Dispersion!$F$8)),'Emissions (start here)'!K57*453.59/3600*Dispersion!$F$8,0)</f>
        <v>0</v>
      </c>
      <c r="T57" s="74">
        <f>IF(AND(ISNUMBER('Emissions (start here)'!K57),ISNUMBER(Dispersion!$F$9)),'Emissions (start here)'!K57*453.59/3600*Dispersion!$F$9,0)</f>
        <v>0</v>
      </c>
      <c r="U57" s="74">
        <f>IF(AND(ISNUMBER('Emissions (start here)'!L57),ISNUMBER(Dispersion!$F$10)),'Emissions (start here)'!L57*2000*453.59/8760/3600*Dispersion!$F$10,0)</f>
        <v>0</v>
      </c>
      <c r="V57" s="74">
        <f>IF(AND(ISNUMBER('Emissions (start here)'!L57),ISNUMBER(Dispersion!$F$11)),'Emissions (start here)'!L57*2000*453.59/8760/3600*Dispersion!$F$11,0)</f>
        <v>0</v>
      </c>
      <c r="W57" s="74">
        <f>IF(AND(ISNUMBER('Emissions (start here)'!M57),ISNUMBER(Dispersion!$G$8)),'Emissions (start here)'!M57*453.59/3600*Dispersion!$G$8,0)</f>
        <v>0</v>
      </c>
      <c r="X57" s="74">
        <f>IF(AND(ISNUMBER('Emissions (start here)'!M57),ISNUMBER(Dispersion!$G$9)),'Emissions (start here)'!M57*453.59/3600*Dispersion!$G$9,0)</f>
        <v>0</v>
      </c>
      <c r="Y57" s="74">
        <f>IF(AND(ISNUMBER('Emissions (start here)'!N57),ISNUMBER(Dispersion!$G$10)),'Emissions (start here)'!N57*2000*453.59/8760/3600*Dispersion!$G$10,0)</f>
        <v>0</v>
      </c>
      <c r="Z57" s="74">
        <f>IF(AND(ISNUMBER('Emissions (start here)'!N57),ISNUMBER(Dispersion!$G$11)),'Emissions (start here)'!N57*2000*453.59/8760/3600*Dispersion!$G$11,0)</f>
        <v>0</v>
      </c>
      <c r="AA57" s="74">
        <f>IF(AND(ISNUMBER('Emissions (start here)'!O57),ISNUMBER(Dispersion!$H$8)),'Emissions (start here)'!O57*453.59/3600*Dispersion!$H$8,0)</f>
        <v>0</v>
      </c>
      <c r="AB57" s="74">
        <f>IF(AND(ISNUMBER('Emissions (start here)'!O57),ISNUMBER(Dispersion!$H$9)),'Emissions (start here)'!O57*453.59/3600*Dispersion!$H$9,0)</f>
        <v>0</v>
      </c>
      <c r="AC57" s="74">
        <f>IF(AND(ISNUMBER('Emissions (start here)'!P57),ISNUMBER(Dispersion!$H$10)),'Emissions (start here)'!P57*2000*453.59/8760/3600*Dispersion!$H$10,0)</f>
        <v>0</v>
      </c>
      <c r="AD57" s="74">
        <f>IF(AND(ISNUMBER('Emissions (start here)'!P57),ISNUMBER(Dispersion!$H$11)),'Emissions (start here)'!P57*2000*453.59/8760/3600*Dispersion!$H$11,0)</f>
        <v>0</v>
      </c>
      <c r="AE57" s="74">
        <f>IF(AND(ISNUMBER('Emissions (start here)'!Q57),ISNUMBER(Dispersion!$I$8)),'Emissions (start here)'!Q57*453.59/3600*Dispersion!$I$8,0)</f>
        <v>0</v>
      </c>
      <c r="AF57" s="74">
        <f>IF(AND(ISNUMBER('Emissions (start here)'!Q57),ISNUMBER(Dispersion!$I$9)),'Emissions (start here)'!Q57*453.59/3600*Dispersion!$I$9,0)</f>
        <v>0</v>
      </c>
      <c r="AG57" s="74">
        <f>IF(AND(ISNUMBER('Emissions (start here)'!R57),ISNUMBER(Dispersion!$I$10)),'Emissions (start here)'!R57*2000*453.59/8760/3600*Dispersion!$I$10,0)</f>
        <v>0</v>
      </c>
      <c r="AH57" s="74">
        <f>IF(AND(ISNUMBER('Emissions (start here)'!R57),ISNUMBER(Dispersion!$I$11)),'Emissions (start here)'!R57*2000*453.59/8760/3600*Dispersion!$I$11,0)</f>
        <v>0</v>
      </c>
      <c r="AI57" s="74">
        <f>IF(AND(ISNUMBER('Emissions (start here)'!S57),ISNUMBER(Dispersion!$J$8)),'Emissions (start here)'!S57*453.59/3600*Dispersion!$J$8,0)</f>
        <v>0</v>
      </c>
      <c r="AJ57" s="74">
        <f>IF(AND(ISNUMBER('Emissions (start here)'!S57),ISNUMBER(Dispersion!$J$9)),'Emissions (start here)'!S57*453.59/3600*Dispersion!$J$9,0)</f>
        <v>0</v>
      </c>
      <c r="AK57" s="74">
        <f>IF(AND(ISNUMBER('Emissions (start here)'!T57),ISNUMBER(Dispersion!$J$10)),'Emissions (start here)'!T57*2000*453.59/8760/3600*Dispersion!$J$10,0)</f>
        <v>0</v>
      </c>
      <c r="AL57" s="74">
        <f>IF(AND(ISNUMBER('Emissions (start here)'!T57),ISNUMBER(Dispersion!$J$11)),'Emissions (start here)'!T57*2000*453.59/8760/3600*Dispersion!$J$11,0)</f>
        <v>0</v>
      </c>
      <c r="AM57" s="74">
        <f>IF(AND(ISNUMBER('Emissions (start here)'!U57),ISNUMBER(Dispersion!$K$8)),'Emissions (start here)'!U57*453.59/3600*Dispersion!$K$8,0)</f>
        <v>0</v>
      </c>
      <c r="AN57" s="74">
        <f>IF(AND(ISNUMBER('Emissions (start here)'!U57),ISNUMBER(Dispersion!$K$9)),'Emissions (start here)'!U57*453.59/3600*Dispersion!$K$9,0)</f>
        <v>0</v>
      </c>
      <c r="AO57" s="74">
        <f>IF(AND(ISNUMBER('Emissions (start here)'!V57),ISNUMBER(Dispersion!$K$10)),'Emissions (start here)'!V57*2000*453.59/8760/3600*Dispersion!$K$10,0)</f>
        <v>0</v>
      </c>
      <c r="AP57" s="74">
        <f>IF(AND(ISNUMBER('Emissions (start here)'!V57),ISNUMBER(Dispersion!$K$11)),'Emissions (start here)'!V57*2000*453.59/8760/3600*Dispersion!$K$11,0)</f>
        <v>0</v>
      </c>
      <c r="AQ57" s="74">
        <f>IF(AND(ISNUMBER('Emissions (start here)'!W57),ISNUMBER(Dispersion!$L$8)),'Emissions (start here)'!W57*453.59/3600*Dispersion!$L$8,0)</f>
        <v>0</v>
      </c>
      <c r="AR57" s="74">
        <f>IF(AND(ISNUMBER('Emissions (start here)'!W57),ISNUMBER(Dispersion!$L$9)),'Emissions (start here)'!W57*453.59/3600*Dispersion!$L$9,0)</f>
        <v>0</v>
      </c>
      <c r="AS57" s="74">
        <f>IF(AND(ISNUMBER('Emissions (start here)'!X57),ISNUMBER(Dispersion!$L$10)),'Emissions (start here)'!X57*2000*453.59/8760/3600*Dispersion!$L$10,0)</f>
        <v>0</v>
      </c>
      <c r="AT57" s="74">
        <f>IF(AND(ISNUMBER('Emissions (start here)'!X57),ISNUMBER(Dispersion!$L$11)),'Emissions (start here)'!X57*2000*453.59/8760/3600*Dispersion!$L$11,0)</f>
        <v>0</v>
      </c>
      <c r="AU57" s="74">
        <f>IF(AND(ISNUMBER('Emissions (start here)'!Y57),ISNUMBER(Dispersion!$M$8)),'Emissions (start here)'!Y57*453.59/3600*Dispersion!$M$8,0)</f>
        <v>0</v>
      </c>
      <c r="AV57" s="74">
        <f>IF(AND(ISNUMBER('Emissions (start here)'!Y57),ISNUMBER(Dispersion!$M$9)),'Emissions (start here)'!Y57*453.59/3600*Dispersion!$M$9,0)</f>
        <v>0</v>
      </c>
      <c r="AW57" s="74">
        <f>IF(AND(ISNUMBER('Emissions (start here)'!Z57),ISNUMBER(Dispersion!$M$10)),'Emissions (start here)'!Z57*2000*453.59/8760/3600*Dispersion!$M$10,0)</f>
        <v>0</v>
      </c>
      <c r="AX57" s="74">
        <f>IF(AND(ISNUMBER('Emissions (start here)'!Z57),ISNUMBER(Dispersion!$M$11)),'Emissions (start here)'!Z57*2000*453.59/8760/3600*Dispersion!$M$11,0)</f>
        <v>0</v>
      </c>
      <c r="AY57" s="74">
        <f>IF(AND(ISNUMBER('Emissions (start here)'!AA57),ISNUMBER(Dispersion!$N$8)),'Emissions (start here)'!AA57*453.59/3600*Dispersion!$N$8,0)</f>
        <v>0</v>
      </c>
      <c r="AZ57" s="74">
        <f>IF(AND(ISNUMBER('Emissions (start here)'!AA57),ISNUMBER(Dispersion!$N$9)),'Emissions (start here)'!AA57*453.59/3600*Dispersion!$N$9,0)</f>
        <v>0</v>
      </c>
      <c r="BA57" s="74">
        <f>IF(AND(ISNUMBER('Emissions (start here)'!AB57),ISNUMBER(Dispersion!$N$10)),'Emissions (start here)'!AB57*2000*453.59/8760/3600*Dispersion!$N$10,0)</f>
        <v>0</v>
      </c>
      <c r="BB57" s="74">
        <f>IF(AND(ISNUMBER('Emissions (start here)'!AB57),ISNUMBER(Dispersion!$N$11)),'Emissions (start here)'!AB57*2000*453.59/8760/3600*Dispersion!$N$11,0)</f>
        <v>0</v>
      </c>
      <c r="BC57" s="74">
        <f>IF(AND(ISNUMBER('Emissions (start here)'!AC57),ISNUMBER(Dispersion!$O$8)),'Emissions (start here)'!AC57*453.59/3600*Dispersion!$O$8,0)</f>
        <v>0</v>
      </c>
      <c r="BD57" s="74">
        <f>IF(AND(ISNUMBER('Emissions (start here)'!AC57),ISNUMBER(Dispersion!$O$9)),'Emissions (start here)'!AC57*453.59/3600*Dispersion!$O$9,0)</f>
        <v>0</v>
      </c>
      <c r="BE57" s="74">
        <f>IF(AND(ISNUMBER('Emissions (start here)'!AD57),ISNUMBER(Dispersion!$O$10)),'Emissions (start here)'!AD57*2000*453.59/8760/3600*Dispersion!$O$10,0)</f>
        <v>0</v>
      </c>
      <c r="BF57" s="74">
        <f>IF(AND(ISNUMBER('Emissions (start here)'!AD57),ISNUMBER(Dispersion!$O$11)),'Emissions (start here)'!AD57*2000*453.59/8760/3600*Dispersion!$O$11,0)</f>
        <v>0</v>
      </c>
      <c r="BG57" s="74">
        <f>IF(AND(ISNUMBER('Emissions (start here)'!AE57),ISNUMBER(Dispersion!$P$8)),'Emissions (start here)'!AE57*453.59/3600*Dispersion!$P$8,0)</f>
        <v>0</v>
      </c>
      <c r="BH57" s="74">
        <f>IF(AND(ISNUMBER('Emissions (start here)'!AE57),ISNUMBER(Dispersion!$P$9)),'Emissions (start here)'!AE57*453.59/3600*Dispersion!$P$9,0)</f>
        <v>0</v>
      </c>
      <c r="BI57" s="74">
        <f>IF(AND(ISNUMBER('Emissions (start here)'!AF57),ISNUMBER(Dispersion!$P$10)),'Emissions (start here)'!AF57*2000*453.59/8760/3600*Dispersion!$P$10,0)</f>
        <v>0</v>
      </c>
      <c r="BJ57" s="74">
        <f>IF(AND(ISNUMBER('Emissions (start here)'!AF57),ISNUMBER(Dispersion!$P$11)),'Emissions (start here)'!AF57*2000*453.59/8760/3600*Dispersion!$P$11,0)</f>
        <v>0</v>
      </c>
      <c r="BK57" s="74">
        <f>IF(AND(ISNUMBER('Emissions (start here)'!AG57),ISNUMBER(Dispersion!$Q$8)),'Emissions (start here)'!AG57*453.59/3600*Dispersion!$Q$8,0)</f>
        <v>0</v>
      </c>
      <c r="BL57" s="74">
        <f>IF(AND(ISNUMBER('Emissions (start here)'!AG57),ISNUMBER(Dispersion!$Q$9)),'Emissions (start here)'!AG57*453.59/3600*Dispersion!$Q$9,0)</f>
        <v>0</v>
      </c>
      <c r="BM57" s="74">
        <f>IF(AND(ISNUMBER('Emissions (start here)'!AH57),ISNUMBER(Dispersion!$Q$10)),'Emissions (start here)'!AH57*2000*453.59/8760/3600*Dispersion!$Q$10,0)</f>
        <v>0</v>
      </c>
      <c r="BN57" s="74">
        <f>IF(AND(ISNUMBER('Emissions (start here)'!AH57),ISNUMBER(Dispersion!$Q$11)),'Emissions (start here)'!AH57*2000*453.59/8760/3600*Dispersion!$Q$11,0)</f>
        <v>0</v>
      </c>
      <c r="BO57" s="74">
        <f>IF(AND(ISNUMBER('Emissions (start here)'!AI57),ISNUMBER(Dispersion!$R$8)),'Emissions (start here)'!AI57*453.59/3600*Dispersion!$R$8,0)</f>
        <v>0</v>
      </c>
      <c r="BP57" s="74">
        <f>IF(AND(ISNUMBER('Emissions (start here)'!AI57),ISNUMBER(Dispersion!$R$9)),'Emissions (start here)'!AI57*453.59/3600*Dispersion!$R$9,0)</f>
        <v>0</v>
      </c>
      <c r="BQ57" s="74">
        <f>IF(AND(ISNUMBER('Emissions (start here)'!AJ57),ISNUMBER(Dispersion!$R$10)),'Emissions (start here)'!AJ57*2000*453.59/8760/3600*Dispersion!$R$10,0)</f>
        <v>0</v>
      </c>
      <c r="BR57" s="74">
        <f>IF(AND(ISNUMBER('Emissions (start here)'!AJ57),ISNUMBER(Dispersion!$R$11)),'Emissions (start here)'!AJ57*2000*453.59/8760/3600*Dispersion!$R$11,0)</f>
        <v>0</v>
      </c>
      <c r="BS57" s="74">
        <f>IF(AND(ISNUMBER('Emissions (start here)'!AK57),ISNUMBER(Dispersion!$S$8)),'Emissions (start here)'!AK57*453.59/3600*Dispersion!$S$8,0)</f>
        <v>0</v>
      </c>
      <c r="BT57" s="74">
        <f>IF(AND(ISNUMBER('Emissions (start here)'!AK57),ISNUMBER(Dispersion!$S$9)),'Emissions (start here)'!AK57*453.59/3600*Dispersion!$S$9,0)</f>
        <v>0</v>
      </c>
      <c r="BU57" s="74">
        <f>IF(AND(ISNUMBER('Emissions (start here)'!AL57),ISNUMBER(Dispersion!$S$10)),'Emissions (start here)'!AL57*2000*453.59/8760/3600*Dispersion!$S$10,0)</f>
        <v>0</v>
      </c>
      <c r="BV57" s="74">
        <f>IF(AND(ISNUMBER('Emissions (start here)'!AL57),ISNUMBER(Dispersion!$S$11)),'Emissions (start here)'!AL57*2000*453.59/8760/3600*Dispersion!$S$11,0)</f>
        <v>0</v>
      </c>
      <c r="BW57" s="74">
        <f>IF(AND(ISNUMBER('Emissions (start here)'!AM57),ISNUMBER(Dispersion!$T$8)),'Emissions (start here)'!AM57*453.59/3600*Dispersion!$T$8,0)</f>
        <v>0</v>
      </c>
      <c r="BX57" s="74">
        <f>IF(AND(ISNUMBER('Emissions (start here)'!AM57),ISNUMBER(Dispersion!$T$9)),'Emissions (start here)'!AM57*453.59/3600*Dispersion!$T$9,0)</f>
        <v>0</v>
      </c>
      <c r="BY57" s="74">
        <f>IF(AND(ISNUMBER('Emissions (start here)'!AN57),ISNUMBER(Dispersion!$T$10)),'Emissions (start here)'!AN57*2000*453.59/8760/3600*Dispersion!$T$10,0)</f>
        <v>0</v>
      </c>
      <c r="BZ57" s="74">
        <f>IF(AND(ISNUMBER('Emissions (start here)'!AN57),ISNUMBER(Dispersion!$T$11)),'Emissions (start here)'!AN57*2000*453.59/8760/3600*Dispersion!$T$11,0)</f>
        <v>0</v>
      </c>
      <c r="CA57" s="74">
        <f>IF(AND(ISNUMBER('Emissions (start here)'!AO57),ISNUMBER(Dispersion!$U$8)),'Emissions (start here)'!AO57*453.59/3600*Dispersion!$U$8,0)</f>
        <v>0</v>
      </c>
      <c r="CB57" s="74">
        <f>IF(AND(ISNUMBER('Emissions (start here)'!AO57),ISNUMBER(Dispersion!$U$9)),'Emissions (start here)'!AO57*453.59/3600*Dispersion!$U$9,0)</f>
        <v>0</v>
      </c>
      <c r="CC57" s="74">
        <f>IF(AND(ISNUMBER('Emissions (start here)'!AP57),ISNUMBER(Dispersion!$U$10)),'Emissions (start here)'!AP57*2000*453.59/8760/3600*Dispersion!$U$10,0)</f>
        <v>0</v>
      </c>
      <c r="CD57" s="74">
        <f>IF(AND(ISNUMBER('Emissions (start here)'!AP57),ISNUMBER(Dispersion!$U$11)),'Emissions (start here)'!AP57*2000*453.59/8760/3600*Dispersion!$U$11,0)</f>
        <v>0</v>
      </c>
      <c r="CE57" s="74">
        <f>IF(AND(ISNUMBER('Emissions (start here)'!AQ57),ISNUMBER(Dispersion!$V$8)),'Emissions (start here)'!AQ57*453.59/3600*Dispersion!$V$8,0)</f>
        <v>0</v>
      </c>
      <c r="CF57" s="74">
        <f>IF(AND(ISNUMBER('Emissions (start here)'!AQ57),ISNUMBER(Dispersion!$V$9)),'Emissions (start here)'!AQ57*453.59/3600*Dispersion!$V$9,0)</f>
        <v>0</v>
      </c>
      <c r="CG57" s="74">
        <f>IF(AND(ISNUMBER('Emissions (start here)'!AR57),ISNUMBER(Dispersion!$V$10)),'Emissions (start here)'!AR57*2000*453.59/8760/3600*Dispersion!$V$10,0)</f>
        <v>0</v>
      </c>
      <c r="CH57" s="74">
        <f>IF(AND(ISNUMBER('Emissions (start here)'!AR57),ISNUMBER(Dispersion!$V$11)),'Emissions (start here)'!AR57*2000*453.59/8760/3600*Dispersion!$V$11,0)</f>
        <v>0</v>
      </c>
      <c r="CI57" s="74">
        <f>IF(AND(ISNUMBER('Emissions (start here)'!AS57),ISNUMBER(Dispersion!$W$8)),'Emissions (start here)'!AS57*453.59/3600*Dispersion!$W$8,0)</f>
        <v>0</v>
      </c>
      <c r="CJ57" s="74">
        <f>IF(AND(ISNUMBER('Emissions (start here)'!AS57),ISNUMBER(Dispersion!$W$9)),'Emissions (start here)'!AS57*453.59/3600*Dispersion!$W$9,0)</f>
        <v>0</v>
      </c>
      <c r="CK57" s="74">
        <f>IF(AND(ISNUMBER('Emissions (start here)'!AT57),ISNUMBER(Dispersion!$W$10)),'Emissions (start here)'!AT57*2000*453.59/8760/3600*Dispersion!$W$10,0)</f>
        <v>0</v>
      </c>
      <c r="CL57" s="74">
        <f>IF(AND(ISNUMBER('Emissions (start here)'!AT57),ISNUMBER(Dispersion!$W$11)),'Emissions (start here)'!AT57*2000*453.59/8760/3600*Dispersion!$W$11,0)</f>
        <v>0</v>
      </c>
      <c r="CM57" s="74">
        <f>IF(AND(ISNUMBER('Emissions (start here)'!AU57),ISNUMBER(Dispersion!$X$8)),'Emissions (start here)'!AU57*453.59/3600*Dispersion!$X$8,0)</f>
        <v>0</v>
      </c>
      <c r="CN57" s="74">
        <f>IF(AND(ISNUMBER('Emissions (start here)'!AU57),ISNUMBER(Dispersion!$X$9)),'Emissions (start here)'!AU57*453.59/3600*Dispersion!$X$9,0)</f>
        <v>0</v>
      </c>
      <c r="CO57" s="74">
        <f>IF(AND(ISNUMBER('Emissions (start here)'!AV57),ISNUMBER(Dispersion!$X$10)),'Emissions (start here)'!AV57*2000*453.59/8760/3600*Dispersion!$X$10,0)</f>
        <v>0</v>
      </c>
      <c r="CP57" s="74">
        <f>IF(AND(ISNUMBER('Emissions (start here)'!AV57),ISNUMBER(Dispersion!$X$11)),'Emissions (start here)'!AV57*2000*453.59/8760/3600*Dispersion!$X$11,0)</f>
        <v>0</v>
      </c>
      <c r="CQ57" s="74">
        <f>IF(AND(ISNUMBER('Emissions (start here)'!AW57),ISNUMBER(Dispersion!$Y$8)),'Emissions (start here)'!AW57*453.59/3600*Dispersion!$Y$8,0)</f>
        <v>0</v>
      </c>
      <c r="CR57" s="74">
        <f>IF(AND(ISNUMBER('Emissions (start here)'!AW57),ISNUMBER(Dispersion!$Y$9)),'Emissions (start here)'!AW57*453.59/3600*Dispersion!$Y$9,0)</f>
        <v>0</v>
      </c>
      <c r="CS57" s="74">
        <f>IF(AND(ISNUMBER('Emissions (start here)'!AX57),ISNUMBER(Dispersion!$Y$10)),'Emissions (start here)'!AX57*2000*453.59/8760/3600*Dispersion!$Y$10,0)</f>
        <v>0</v>
      </c>
      <c r="CT57" s="74">
        <f>IF(AND(ISNUMBER('Emissions (start here)'!AX57),ISNUMBER(Dispersion!$Y$11)),'Emissions (start here)'!AX57*2000*453.59/8760/3600*Dispersion!$Y$11,0)</f>
        <v>0</v>
      </c>
      <c r="CU57" s="74">
        <f>IF(AND(ISNUMBER('Emissions (start here)'!AY57),ISNUMBER(Dispersion!$Z$8)),'Emissions (start here)'!AY57*453.59/3600*Dispersion!$Z$8,0)</f>
        <v>0</v>
      </c>
      <c r="CV57" s="74">
        <f>IF(AND(ISNUMBER('Emissions (start here)'!AY57),ISNUMBER(Dispersion!$Z$9)),'Emissions (start here)'!AY57*453.59/3600*Dispersion!$Z$9,0)</f>
        <v>0</v>
      </c>
      <c r="CW57" s="74">
        <f>IF(AND(ISNUMBER('Emissions (start here)'!AZ57),ISNUMBER(Dispersion!$Z$10)),'Emissions (start here)'!AZ57*2000*453.59/8760/3600*Dispersion!$Z$10,0)</f>
        <v>0</v>
      </c>
      <c r="CX57" s="74">
        <f>IF(AND(ISNUMBER('Emissions (start here)'!AZ57),ISNUMBER(Dispersion!$Z$11)),'Emissions (start here)'!AZ57*2000*453.59/8760/3600*Dispersion!$Z$11,0)</f>
        <v>0</v>
      </c>
      <c r="CY57" s="74">
        <f>IF(AND(ISNUMBER('Emissions (start here)'!BA57),ISNUMBER(Dispersion!$AA$8)),'Emissions (start here)'!BA57*453.59/3600*Dispersion!$AA$8,0)</f>
        <v>0</v>
      </c>
      <c r="CZ57" s="74">
        <f>IF(AND(ISNUMBER('Emissions (start here)'!BA57),ISNUMBER(Dispersion!$AA$9)),'Emissions (start here)'!BA57*453.59/3600*Dispersion!$AA$9,0)</f>
        <v>0</v>
      </c>
      <c r="DA57" s="74">
        <f>IF(AND(ISNUMBER('Emissions (start here)'!BB57),ISNUMBER(Dispersion!$AA$10)),'Emissions (start here)'!BB57*2000*453.59/8760/3600*Dispersion!$AA$10,0)</f>
        <v>0</v>
      </c>
      <c r="DB57" s="74">
        <f>IF(AND(ISNUMBER('Emissions (start here)'!BB57),ISNUMBER(Dispersion!$AA$11)),'Emissions (start here)'!BB57*2000*453.59/8760/3600*Dispersion!$AA$11,0)</f>
        <v>0</v>
      </c>
      <c r="DC57" s="74">
        <f>IF(AND(ISNUMBER('Emissions (start here)'!BC57),ISNUMBER(Dispersion!$AB$8)),'Emissions (start here)'!BC57*453.59/3600*Dispersion!$AB$8,0)</f>
        <v>0</v>
      </c>
      <c r="DD57" s="74">
        <f>IF(AND(ISNUMBER('Emissions (start here)'!BC57),ISNUMBER(Dispersion!$AB$9)),'Emissions (start here)'!BC57*453.59/3600*Dispersion!$AB$9,0)</f>
        <v>0</v>
      </c>
      <c r="DE57" s="74">
        <f>IF(AND(ISNUMBER('Emissions (start here)'!BD57),ISNUMBER(Dispersion!$AB$10)),'Emissions (start here)'!BD57*2000*453.59/8760/3600*Dispersion!$AB$10,0)</f>
        <v>0</v>
      </c>
      <c r="DF57" s="74">
        <f>IF(AND(ISNUMBER('Emissions (start here)'!BD57),ISNUMBER(Dispersion!$AB$11)),'Emissions (start here)'!BD57*2000*453.59/8760/3600*Dispersion!$AB$11,0)</f>
        <v>0</v>
      </c>
      <c r="DG57" s="74">
        <f>IF(AND(ISNUMBER('Emissions (start here)'!BE57),ISNUMBER(Dispersion!$AC$8)),'Emissions (start here)'!BE57*453.59/3600*Dispersion!$AC$8,0)</f>
        <v>0</v>
      </c>
      <c r="DH57" s="74">
        <f>IF(AND(ISNUMBER('Emissions (start here)'!BE57),ISNUMBER(Dispersion!$AC$9)),'Emissions (start here)'!BE57*453.59/3600*Dispersion!$AC$9,0)</f>
        <v>0</v>
      </c>
      <c r="DI57" s="74">
        <f>IF(AND(ISNUMBER('Emissions (start here)'!BF57),ISNUMBER(Dispersion!$AC$10)),'Emissions (start here)'!BF57*2000*453.59/8760/3600*Dispersion!$AC$10,0)</f>
        <v>0</v>
      </c>
      <c r="DJ57" s="74">
        <f>IF(AND(ISNUMBER('Emissions (start here)'!BF57),ISNUMBER(Dispersion!$AC$11)),'Emissions (start here)'!BF57*2000*453.59/8760/3600*Dispersion!$AC$11,0)</f>
        <v>0</v>
      </c>
      <c r="DK57" s="74">
        <f>IF(AND(ISNUMBER('Emissions (start here)'!BG57),ISNUMBER(Dispersion!$AD$8)),'Emissions (start here)'!BG57*453.59/3600*Dispersion!$AD$8,0)</f>
        <v>0</v>
      </c>
      <c r="DL57" s="74">
        <f>IF(AND(ISNUMBER('Emissions (start here)'!BG57),ISNUMBER(Dispersion!$AD$9)),'Emissions (start here)'!BG57*453.59/3600*Dispersion!$AD$9,0)</f>
        <v>0</v>
      </c>
      <c r="DM57" s="74">
        <f>IF(AND(ISNUMBER('Emissions (start here)'!BH57),ISNUMBER(Dispersion!$AD$10)),'Emissions (start here)'!BH57*2000*453.59/8760/3600*Dispersion!$AD$10,0)</f>
        <v>0</v>
      </c>
      <c r="DN57" s="74">
        <f>IF(AND(ISNUMBER('Emissions (start here)'!BH57),ISNUMBER(Dispersion!$AD$11)),'Emissions (start here)'!BH57*2000*453.59/8760/3600*Dispersion!$AD$11,0)</f>
        <v>0</v>
      </c>
      <c r="DO57" s="74">
        <f>IF(AND(ISNUMBER('Emissions (start here)'!BI57),ISNUMBER(Dispersion!$AE$8)),'Emissions (start here)'!BI57*453.59/3600*Dispersion!$AE$8,0)</f>
        <v>0</v>
      </c>
      <c r="DP57" s="74">
        <f>IF(AND(ISNUMBER('Emissions (start here)'!BI57),ISNUMBER(Dispersion!$AE$9)),'Emissions (start here)'!BI57*453.59/3600*Dispersion!$AE$9,0)</f>
        <v>0</v>
      </c>
      <c r="DQ57" s="74">
        <f>IF(AND(ISNUMBER('Emissions (start here)'!BJ57),ISNUMBER(Dispersion!$AE$10)),'Emissions (start here)'!BJ57*2000*453.59/8760/3600*Dispersion!$AE$10,0)</f>
        <v>0</v>
      </c>
      <c r="DR57" s="74">
        <f>IF(AND(ISNUMBER('Emissions (start here)'!BJ57),ISNUMBER(Dispersion!$AE$11)),'Emissions (start here)'!BJ57*2000*453.59/8760/3600*Dispersion!$AE$11,0)</f>
        <v>0</v>
      </c>
      <c r="DS57" s="74">
        <f>IF(AND(ISNUMBER('Emissions (start here)'!BK57),ISNUMBER(Dispersion!$AF$8)),'Emissions (start here)'!BK57*453.59/3600*Dispersion!$AF$8,0)</f>
        <v>0</v>
      </c>
      <c r="DT57" s="74">
        <f>IF(AND(ISNUMBER('Emissions (start here)'!BK57),ISNUMBER(Dispersion!$AF$9)),'Emissions (start here)'!BK57*453.59/3600*Dispersion!$AF$9,0)</f>
        <v>0</v>
      </c>
      <c r="DU57" s="74">
        <f>IF(AND(ISNUMBER('Emissions (start here)'!BL57),ISNUMBER(Dispersion!$AF$10)),'Emissions (start here)'!BL57*2000*453.59/8760/3600*Dispersion!$AF$10,0)</f>
        <v>0</v>
      </c>
      <c r="DV57" s="74">
        <f>IF(AND(ISNUMBER('Emissions (start here)'!BL57),ISNUMBER(Dispersion!$AF$11)),'Emissions (start here)'!BL57*2000*453.59/8760/3600*Dispersion!$AF$11,0)</f>
        <v>0</v>
      </c>
      <c r="DW57" s="74">
        <f>IF(AND(ISNUMBER('Emissions (start here)'!BM57),ISNUMBER(Dispersion!$AG$8)),'Emissions (start here)'!BM57*453.59/3600*Dispersion!$AG$8,0)</f>
        <v>0</v>
      </c>
      <c r="DX57" s="74">
        <f>IF(AND(ISNUMBER('Emissions (start here)'!BM57),ISNUMBER(Dispersion!$AG$9)),'Emissions (start here)'!BM57*453.59/3600*Dispersion!$AG$9,0)</f>
        <v>0</v>
      </c>
      <c r="DY57" s="74">
        <f>IF(AND(ISNUMBER('Emissions (start here)'!BN57),ISNUMBER(Dispersion!$AG$10)),'Emissions (start here)'!BN57*2000*453.59/8760/3600*Dispersion!$AG$10,0)</f>
        <v>0</v>
      </c>
      <c r="DZ57" s="74">
        <f>IF(AND(ISNUMBER('Emissions (start here)'!BN57),ISNUMBER(Dispersion!$AG$11)),'Emissions (start here)'!BN57*2000*453.59/8760/3600*Dispersion!$AG$11,0)</f>
        <v>0</v>
      </c>
      <c r="EA57" s="74">
        <f>IF(AND(ISNUMBER('Emissions (start here)'!BO57),ISNUMBER(Dispersion!$AH$8)),'Emissions (start here)'!BO57*453.59/3600*Dispersion!$AH$8,0)</f>
        <v>0</v>
      </c>
      <c r="EB57" s="74">
        <f>IF(AND(ISNUMBER('Emissions (start here)'!BO57),ISNUMBER(Dispersion!$AH$9)),'Emissions (start here)'!BO57*453.59/3600*Dispersion!$AH$9,0)</f>
        <v>0</v>
      </c>
      <c r="EC57" s="74">
        <f>IF(AND(ISNUMBER('Emissions (start here)'!BP57),ISNUMBER(Dispersion!$AH$10)),'Emissions (start here)'!BP57*2000*453.59/8760/3600*Dispersion!$AH$10,0)</f>
        <v>0</v>
      </c>
      <c r="ED57" s="74">
        <f>IF(AND(ISNUMBER('Emissions (start here)'!BP57),ISNUMBER(Dispersion!$AH$11)),'Emissions (start here)'!BP57*2000*453.59/8760/3600*Dispersion!$AH$11,0)</f>
        <v>0</v>
      </c>
      <c r="EE57" s="74">
        <f>IF(AND(ISNUMBER('Emissions (start here)'!BQ57),ISNUMBER(Dispersion!$AI$8)),'Emissions (start here)'!BQ57*453.59/3600*Dispersion!$AI$8,0)</f>
        <v>0</v>
      </c>
      <c r="EF57" s="74">
        <f>IF(AND(ISNUMBER('Emissions (start here)'!BQ57),ISNUMBER(Dispersion!$AI$9)),'Emissions (start here)'!BQ57*453.59/3600*Dispersion!$AI$9,0)</f>
        <v>0</v>
      </c>
      <c r="EG57" s="74">
        <f>IF(AND(ISNUMBER('Emissions (start here)'!BR57),ISNUMBER(Dispersion!$AI$10)),'Emissions (start here)'!BR57*2000*453.59/8760/3600*Dispersion!$AI$10,0)</f>
        <v>0</v>
      </c>
      <c r="EH57" s="74">
        <f>IF(AND(ISNUMBER('Emissions (start here)'!BR57),ISNUMBER(Dispersion!$AI$11)),'Emissions (start here)'!BR57*2000*453.59/8760/3600*Dispersion!$AI$11,0)</f>
        <v>0</v>
      </c>
      <c r="EI57" s="74">
        <f>IF(AND(ISNUMBER('Emissions (start here)'!BS57),ISNUMBER(Dispersion!$AJ$8)),'Emissions (start here)'!BS57*453.59/3600*Dispersion!$AJ$8,0)</f>
        <v>0</v>
      </c>
      <c r="EJ57" s="74">
        <f>IF(AND(ISNUMBER('Emissions (start here)'!BS57),ISNUMBER(Dispersion!$AJ$9)),'Emissions (start here)'!BS57*453.59/3600*Dispersion!$AJ$9,0)</f>
        <v>0</v>
      </c>
      <c r="EK57" s="74">
        <f>IF(AND(ISNUMBER('Emissions (start here)'!BT57),ISNUMBER(Dispersion!$AJ$10)),'Emissions (start here)'!BT57*2000*453.59/8760/3600*Dispersion!$AJ$10,0)</f>
        <v>0</v>
      </c>
      <c r="EL57" s="74">
        <f>IF(AND(ISNUMBER('Emissions (start here)'!BT57),ISNUMBER(Dispersion!$AJ$11)),'Emissions (start here)'!BT57*2000*453.59/8760/3600*Dispersion!$AJ$11,0)</f>
        <v>0</v>
      </c>
      <c r="EM57" s="74">
        <f>IF(AND(ISNUMBER('Emissions (start here)'!BU57),ISNUMBER(Dispersion!$AK$8)),'Emissions (start here)'!BU57*453.59/3600*Dispersion!$AK$8,0)</f>
        <v>0</v>
      </c>
      <c r="EN57" s="74">
        <f>IF(AND(ISNUMBER('Emissions (start here)'!BU57),ISNUMBER(Dispersion!$AK$9)),'Emissions (start here)'!BU57*453.59/3600*Dispersion!$AK$9,0)</f>
        <v>0</v>
      </c>
      <c r="EO57" s="74">
        <f>IF(AND(ISNUMBER('Emissions (start here)'!BV57),ISNUMBER(Dispersion!$AK$10)),'Emissions (start here)'!BV57*2000*453.59/8760/3600*Dispersion!$AK$10,0)</f>
        <v>0</v>
      </c>
      <c r="EP57" s="74">
        <f>IF(AND(ISNUMBER('Emissions (start here)'!BV57),ISNUMBER(Dispersion!$AK$11)),'Emissions (start here)'!BV57*2000*453.59/8760/3600*Dispersion!$AK$11,0)</f>
        <v>0</v>
      </c>
      <c r="EQ57" s="74">
        <f>IF(AND(ISNUMBER('Emissions (start here)'!BW57),ISNUMBER(Dispersion!$AL$8)),'Emissions (start here)'!BW57*453.59/3600*Dispersion!$AL$8,0)</f>
        <v>0</v>
      </c>
      <c r="ER57" s="74">
        <f>IF(AND(ISNUMBER('Emissions (start here)'!BW57),ISNUMBER(Dispersion!$AL$9)),'Emissions (start here)'!BW57*453.59/3600*Dispersion!$AL$9,0)</f>
        <v>0</v>
      </c>
      <c r="ES57" s="74">
        <f>IF(AND(ISNUMBER('Emissions (start here)'!BX57),ISNUMBER(Dispersion!$AL$10)),'Emissions (start here)'!BX57*2000*453.59/8760/3600*Dispersion!$AL$10,0)</f>
        <v>0</v>
      </c>
      <c r="ET57" s="74">
        <f>IF(AND(ISNUMBER('Emissions (start here)'!BX57),ISNUMBER(Dispersion!$AL$11)),'Emissions (start here)'!BX57*2000*453.59/8760/3600*Dispersion!$AL$11,0)</f>
        <v>0</v>
      </c>
      <c r="EU57" s="74">
        <f>IF(AND(ISNUMBER('Emissions (start here)'!BY57),ISNUMBER(Dispersion!$AM$8)),'Emissions (start here)'!BY57*453.59/3600*Dispersion!$AM$8,0)</f>
        <v>0</v>
      </c>
      <c r="EV57" s="74">
        <f>IF(AND(ISNUMBER('Emissions (start here)'!BY57),ISNUMBER(Dispersion!$AM$9)),'Emissions (start here)'!BY57*453.59/3600*Dispersion!$AM$9,0)</f>
        <v>0</v>
      </c>
      <c r="EW57" s="74">
        <f>IF(AND(ISNUMBER('Emissions (start here)'!BZ57),ISNUMBER(Dispersion!$AM$10)),'Emissions (start here)'!BZ57*2000*453.59/8760/3600*Dispersion!$AM$10,0)</f>
        <v>0</v>
      </c>
      <c r="EX57" s="74">
        <f>IF(AND(ISNUMBER('Emissions (start here)'!BZ57),ISNUMBER(Dispersion!$AM$11)),'Emissions (start here)'!BZ57*2000*453.59/8760/3600*Dispersion!$AM$11,0)</f>
        <v>0</v>
      </c>
      <c r="EY57" s="74">
        <f>IF(AND(ISNUMBER('Emissions (start here)'!CA57),ISNUMBER(Dispersion!$AN$8)),'Emissions (start here)'!CA57*453.59/3600*Dispersion!$AN$8,0)</f>
        <v>0</v>
      </c>
      <c r="EZ57" s="74">
        <f>IF(AND(ISNUMBER('Emissions (start here)'!CA57),ISNUMBER(Dispersion!$AN$9)),'Emissions (start here)'!CA57*453.59/3600*Dispersion!$AN$9,0)</f>
        <v>0</v>
      </c>
      <c r="FA57" s="74">
        <f>IF(AND(ISNUMBER('Emissions (start here)'!CB57),ISNUMBER(Dispersion!$AN$10)),'Emissions (start here)'!CB57*2000*453.59/8760/3600*Dispersion!$AN$10,0)</f>
        <v>0</v>
      </c>
      <c r="FB57" s="74">
        <f>IF(AND(ISNUMBER('Emissions (start here)'!CB57),ISNUMBER(Dispersion!$AN$11)),'Emissions (start here)'!CB57*2000*453.59/8760/3600*Dispersion!$AN$11,0)</f>
        <v>0</v>
      </c>
      <c r="FC57" s="74">
        <f>IF(AND(ISNUMBER('Emissions (start here)'!CC57),ISNUMBER(Dispersion!$AO$8)),'Emissions (start here)'!CC57*453.59/3600*Dispersion!$AO$8,0)</f>
        <v>0</v>
      </c>
      <c r="FD57" s="74">
        <f>IF(AND(ISNUMBER('Emissions (start here)'!CC57),ISNUMBER(Dispersion!$AO$9)),'Emissions (start here)'!CC57*453.59/3600*Dispersion!$AO$9,0)</f>
        <v>0</v>
      </c>
      <c r="FE57" s="74">
        <f>IF(AND(ISNUMBER('Emissions (start here)'!CD57),ISNUMBER(Dispersion!$AO$10)),'Emissions (start here)'!CD57*2000*453.59/8760/3600*Dispersion!$AO$10,0)</f>
        <v>0</v>
      </c>
      <c r="FF57" s="74">
        <f>IF(AND(ISNUMBER('Emissions (start here)'!CD57),ISNUMBER(Dispersion!$AO$11)),'Emissions (start here)'!CD57*2000*453.59/8760/3600*Dispersion!$AO$11,0)</f>
        <v>0</v>
      </c>
      <c r="FG57" s="74">
        <f>IF(AND(ISNUMBER('Emissions (start here)'!CE57),ISNUMBER(Dispersion!$AP$8)),'Emissions (start here)'!CE57*453.59/3600*Dispersion!$AP$8,0)</f>
        <v>0</v>
      </c>
      <c r="FH57" s="74">
        <f>IF(AND(ISNUMBER('Emissions (start here)'!CE57),ISNUMBER(Dispersion!$AP$9)),'Emissions (start here)'!CE57*453.59/3600*Dispersion!$AP$9,0)</f>
        <v>0</v>
      </c>
      <c r="FI57" s="74">
        <f>IF(AND(ISNUMBER('Emissions (start here)'!CF57),ISNUMBER(Dispersion!$AP$10)),'Emissions (start here)'!CF57*2000*453.59/8760/3600*Dispersion!$AP$10,0)</f>
        <v>0</v>
      </c>
      <c r="FJ57" s="74">
        <f>IF(AND(ISNUMBER('Emissions (start here)'!CF57),ISNUMBER(Dispersion!$AP$11)),'Emissions (start here)'!CF57*2000*453.59/8760/3600*Dispersion!$AP$11,0)</f>
        <v>0</v>
      </c>
      <c r="FK57" s="74">
        <f>IF(AND(ISNUMBER('Emissions (start here)'!CG57),ISNUMBER(Dispersion!$AQ$8)),'Emissions (start here)'!CG57*453.59/3600*Dispersion!$AQ$8,0)</f>
        <v>0</v>
      </c>
      <c r="FL57" s="74">
        <f>IF(AND(ISNUMBER('Emissions (start here)'!CG57),ISNUMBER(Dispersion!$AQ$9)),'Emissions (start here)'!CG57*453.59/3600*Dispersion!$AQ$9,0)</f>
        <v>0</v>
      </c>
      <c r="FM57" s="74">
        <f>IF(AND(ISNUMBER('Emissions (start here)'!CH57),ISNUMBER(Dispersion!$AQ$10)),'Emissions (start here)'!CH57*2000*453.59/8760/3600*Dispersion!$AQ$10,0)</f>
        <v>0</v>
      </c>
      <c r="FN57" s="74">
        <f>IF(AND(ISNUMBER('Emissions (start here)'!CH57),ISNUMBER(Dispersion!$AQ$11)),'Emissions (start here)'!CH57*2000*453.59/8760/3600*Dispersion!$AQ$11,0)</f>
        <v>0</v>
      </c>
      <c r="FO57" s="74">
        <f>IF(AND(ISNUMBER('Emissions (start here)'!CI57),ISNUMBER(Dispersion!$AR$8)),'Emissions (start here)'!CI57*453.59/3600*Dispersion!$AR$8,0)</f>
        <v>0</v>
      </c>
      <c r="FP57" s="74">
        <f>IF(AND(ISNUMBER('Emissions (start here)'!CI57),ISNUMBER(Dispersion!$AR$9)),'Emissions (start here)'!CI57*453.59/3600*Dispersion!$AR$9,0)</f>
        <v>0</v>
      </c>
      <c r="FQ57" s="74">
        <f>IF(AND(ISNUMBER('Emissions (start here)'!CJ57),ISNUMBER(Dispersion!$AR$10)),'Emissions (start here)'!CJ57*2000*453.59/8760/3600*Dispersion!$AR$10,0)</f>
        <v>0</v>
      </c>
      <c r="FR57" s="74">
        <f>IF(AND(ISNUMBER('Emissions (start here)'!CJ57),ISNUMBER(Dispersion!$AR$11)),'Emissions (start here)'!CJ57*2000*453.59/8760/3600*Dispersion!$AR$11,0)</f>
        <v>0</v>
      </c>
      <c r="FS57" s="74">
        <f>IF(AND(ISNUMBER('Emissions (start here)'!CK57),ISNUMBER(Dispersion!$AS$8)),'Emissions (start here)'!CK57*453.59/3600*Dispersion!$AS$8,0)</f>
        <v>0</v>
      </c>
      <c r="FT57" s="74">
        <f>IF(AND(ISNUMBER('Emissions (start here)'!CK57),ISNUMBER(Dispersion!$AS$9)),'Emissions (start here)'!CK57*453.59/3600*Dispersion!$AS$9,0)</f>
        <v>0</v>
      </c>
      <c r="FU57" s="74">
        <f>IF(AND(ISNUMBER('Emissions (start here)'!CL57),ISNUMBER(Dispersion!$AS$10)),'Emissions (start here)'!CL57*2000*453.59/8760/3600*Dispersion!$AS$10,0)</f>
        <v>0</v>
      </c>
      <c r="FV57" s="74">
        <f>IF(AND(ISNUMBER('Emissions (start here)'!CL57),ISNUMBER(Dispersion!$AS$11)),'Emissions (start here)'!CL57*2000*453.59/8760/3600*Dispersion!$AS$11,0)</f>
        <v>0</v>
      </c>
      <c r="FW57" s="74">
        <f>IF(AND(ISNUMBER('Emissions (start here)'!CM57),ISNUMBER(Dispersion!$AT$8)),'Emissions (start here)'!CM57*453.59/3600*Dispersion!$AT$8,0)</f>
        <v>0</v>
      </c>
      <c r="FX57" s="74">
        <f>IF(AND(ISNUMBER('Emissions (start here)'!CM57),ISNUMBER(Dispersion!$AT$9)),'Emissions (start here)'!CM57*453.59/3600*Dispersion!$AT$9,0)</f>
        <v>0</v>
      </c>
      <c r="FY57" s="74">
        <f>IF(AND(ISNUMBER('Emissions (start here)'!CN57),ISNUMBER(Dispersion!$AT$10)),'Emissions (start here)'!CN57*2000*453.59/8760/3600*Dispersion!$AT$10,0)</f>
        <v>0</v>
      </c>
      <c r="FZ57" s="74">
        <f>IF(AND(ISNUMBER('Emissions (start here)'!CN57),ISNUMBER(Dispersion!$AT$11)),'Emissions (start here)'!CN57*2000*453.59/8760/3600*Dispersion!$AT$11,0)</f>
        <v>0</v>
      </c>
      <c r="GA57" s="74">
        <f>IF(AND(ISNUMBER('Emissions (start here)'!CO57),ISNUMBER(Dispersion!$AU$8)),'Emissions (start here)'!CO57*453.59/3600*Dispersion!$AU$8,0)</f>
        <v>0</v>
      </c>
      <c r="GB57" s="74">
        <f>IF(AND(ISNUMBER('Emissions (start here)'!CO57),ISNUMBER(Dispersion!$AU$9)),'Emissions (start here)'!CO57*453.59/3600*Dispersion!$AU$9,0)</f>
        <v>0</v>
      </c>
      <c r="GC57" s="74">
        <f>IF(AND(ISNUMBER('Emissions (start here)'!CP57),ISNUMBER(Dispersion!$AU$10)),'Emissions (start here)'!CP57*2000*453.59/8760/3600*Dispersion!$AU$10,0)</f>
        <v>0</v>
      </c>
      <c r="GD57" s="74">
        <f>IF(AND(ISNUMBER('Emissions (start here)'!CP57),ISNUMBER(Dispersion!$AU$11)),'Emissions (start here)'!CP57*2000*453.59/8760/3600*Dispersion!$AU$11,0)</f>
        <v>0</v>
      </c>
      <c r="GE57" s="74">
        <f>IF(AND(ISNUMBER('Emissions (start here)'!CQ57),ISNUMBER(Dispersion!$AV$8)),'Emissions (start here)'!CQ57*453.59/3600*Dispersion!$AV$8,0)</f>
        <v>0</v>
      </c>
      <c r="GF57" s="74">
        <f>IF(AND(ISNUMBER('Emissions (start here)'!CQ57),ISNUMBER(Dispersion!$AV$9)),'Emissions (start here)'!CQ57*453.59/3600*Dispersion!$AV$9,0)</f>
        <v>0</v>
      </c>
      <c r="GG57" s="74">
        <f>IF(AND(ISNUMBER('Emissions (start here)'!CR57),ISNUMBER(Dispersion!$AV$10)),'Emissions (start here)'!CR57*2000*453.59/8760/3600*Dispersion!$AV$10,0)</f>
        <v>0</v>
      </c>
      <c r="GH57" s="74">
        <f>IF(AND(ISNUMBER('Emissions (start here)'!CR57),ISNUMBER(Dispersion!$AV$11)),'Emissions (start here)'!CR57*2000*453.59/8760/3600*Dispersion!$AV$11,0)</f>
        <v>0</v>
      </c>
      <c r="GI57" s="74">
        <f>IF(AND(ISNUMBER('Emissions (start here)'!CS57),ISNUMBER(Dispersion!$AW$8)),'Emissions (start here)'!CS57*453.59/3600*Dispersion!$AW$8,0)</f>
        <v>0</v>
      </c>
      <c r="GJ57" s="74">
        <f>IF(AND(ISNUMBER('Emissions (start here)'!CS57),ISNUMBER(Dispersion!$AW$9)),'Emissions (start here)'!CS57*453.59/3600*Dispersion!$AW$9,0)</f>
        <v>0</v>
      </c>
      <c r="GK57" s="74">
        <f>IF(AND(ISNUMBER('Emissions (start here)'!CT57),ISNUMBER(Dispersion!$AW$10)),'Emissions (start here)'!CT57*2000*453.59/8760/3600*Dispersion!$AW$10,0)</f>
        <v>0</v>
      </c>
      <c r="GL57" s="74">
        <f>IF(AND(ISNUMBER('Emissions (start here)'!CT57),ISNUMBER(Dispersion!$AW$11)),'Emissions (start here)'!CT57*2000*453.59/8760/3600*Dispersion!$AW$11,0)</f>
        <v>0</v>
      </c>
      <c r="GM57" s="74">
        <f>IF(AND(ISNUMBER('Emissions (start here)'!CU57),ISNUMBER(Dispersion!$AX$8)),'Emissions (start here)'!CU57*453.59/3600*Dispersion!$AX$8,0)</f>
        <v>0</v>
      </c>
      <c r="GN57" s="74">
        <f>IF(AND(ISNUMBER('Emissions (start here)'!CU57),ISNUMBER(Dispersion!$AX$9)),'Emissions (start here)'!CU57*453.59/3600*Dispersion!$AX$9,0)</f>
        <v>0</v>
      </c>
      <c r="GO57" s="74">
        <f>IF(AND(ISNUMBER('Emissions (start here)'!CV57),ISNUMBER(Dispersion!$AX$10)),'Emissions (start here)'!CV57*2000*453.59/8760/3600*Dispersion!$AX$10,0)</f>
        <v>0</v>
      </c>
      <c r="GP57" s="74">
        <f>IF(AND(ISNUMBER('Emissions (start here)'!CV57),ISNUMBER(Dispersion!$AX$11)),'Emissions (start here)'!CV57*2000*453.59/8760/3600*Dispersion!$AX$11,0)</f>
        <v>0</v>
      </c>
      <c r="GQ57" s="74">
        <f>IF(AND(ISNUMBER('Emissions (start here)'!CW57),ISNUMBER(Dispersion!$AY$8)),'Emissions (start here)'!CW57*453.59/3600*Dispersion!$AY$8,0)</f>
        <v>0</v>
      </c>
      <c r="GR57" s="74">
        <f>IF(AND(ISNUMBER('Emissions (start here)'!CW57),ISNUMBER(Dispersion!$AY$9)),'Emissions (start here)'!CW57*453.59/3600*Dispersion!$AY$9,0)</f>
        <v>0</v>
      </c>
      <c r="GS57" s="74">
        <f>IF(AND(ISNUMBER('Emissions (start here)'!CX57),ISNUMBER(Dispersion!$AY$10)),'Emissions (start here)'!CX57*2000*453.59/8760/3600*Dispersion!$AY$10,0)</f>
        <v>0</v>
      </c>
      <c r="GT57" s="74">
        <f>IF(AND(ISNUMBER('Emissions (start here)'!CX57),ISNUMBER(Dispersion!$AY$11)),'Emissions (start here)'!CX57*2000*453.59/8760/3600*Dispersion!$AY$11,0)</f>
        <v>0</v>
      </c>
      <c r="GU57" s="74">
        <f>IF(AND(ISNUMBER('Emissions (start here)'!CY57),ISNUMBER(Dispersion!$AZ$8)),'Emissions (start here)'!CY57*453.59/3600*Dispersion!$AZ$8,0)</f>
        <v>0</v>
      </c>
      <c r="GV57" s="74">
        <f>IF(AND(ISNUMBER('Emissions (start here)'!CY57),ISNUMBER(Dispersion!$AZ$9)),'Emissions (start here)'!CY57*453.59/3600*Dispersion!$AZ$9,0)</f>
        <v>0</v>
      </c>
      <c r="GW57" s="74">
        <f>IF(AND(ISNUMBER('Emissions (start here)'!CZ57),ISNUMBER(Dispersion!$AZ$10)),'Emissions (start here)'!CZ57*2000*453.59/8760/3600*Dispersion!$AZ$10,0)</f>
        <v>0</v>
      </c>
      <c r="GX57" s="74">
        <f>IF(AND(ISNUMBER('Emissions (start here)'!CZ57),ISNUMBER(Dispersion!$AZ$11)),'Emissions (start here)'!CZ57*2000*453.59/8760/3600*Dispersion!$AZ$11,0)</f>
        <v>0</v>
      </c>
    </row>
    <row r="58" spans="1:206" x14ac:dyDescent="0.2">
      <c r="A58" s="51" t="str">
        <f>'Tox Values'!C58</f>
        <v>207-08-9</v>
      </c>
      <c r="B58" s="94" t="str">
        <f>'Tox Values'!D58</f>
        <v>Benzo(k)fluoranthene</v>
      </c>
      <c r="C58" s="96">
        <f t="shared" si="1"/>
        <v>0</v>
      </c>
      <c r="D58" s="74">
        <f t="shared" si="2"/>
        <v>0</v>
      </c>
      <c r="E58" s="74">
        <f t="shared" si="3"/>
        <v>0</v>
      </c>
      <c r="F58" s="99">
        <f t="shared" si="4"/>
        <v>0</v>
      </c>
      <c r="G58" s="97">
        <f>IF(AND(ISNUMBER('Emissions (start here)'!E58),ISNUMBER(Dispersion!$C$8)),'Emissions (start here)'!E58*453.59/3600*Dispersion!$C$8,0)</f>
        <v>0</v>
      </c>
      <c r="H58" s="74">
        <f>IF(AND(ISNUMBER('Emissions (start here)'!E58),ISNUMBER(Dispersion!$C$9)),'Emissions (start here)'!E58*453.59/3600*Dispersion!$C$9,0)</f>
        <v>0</v>
      </c>
      <c r="I58" s="74">
        <f>IF(AND(ISNUMBER('Emissions (start here)'!F58),ISNUMBER(Dispersion!$C$10)),'Emissions (start here)'!F58*2000*453.59/8760/3600*Dispersion!$C$10,0)</f>
        <v>0</v>
      </c>
      <c r="J58" s="74">
        <f>IF(AND(ISNUMBER('Emissions (start here)'!F58),ISNUMBER(Dispersion!$C$11)),'Emissions (start here)'!F58*2000*453.59/8760/3600*Dispersion!$C$11,0)</f>
        <v>0</v>
      </c>
      <c r="K58" s="74">
        <f>IF(AND(ISNUMBER('Emissions (start here)'!G58),ISNUMBER(Dispersion!$D$8)),'Emissions (start here)'!G58*453.59/3600*Dispersion!$D$8,0)</f>
        <v>0</v>
      </c>
      <c r="L58" s="74">
        <f>IF(AND(ISNUMBER('Emissions (start here)'!G58),ISNUMBER(Dispersion!$D$9)),'Emissions (start here)'!G58*453.59/3600*Dispersion!$D$9,0)</f>
        <v>0</v>
      </c>
      <c r="M58" s="74">
        <f>IF(AND(ISNUMBER('Emissions (start here)'!H58),ISNUMBER(Dispersion!$D$10)),'Emissions (start here)'!H58*2000*453.59/8760/3600*Dispersion!$D$10,0)</f>
        <v>0</v>
      </c>
      <c r="N58" s="74">
        <f>IF(AND(ISNUMBER('Emissions (start here)'!H58),ISNUMBER(Dispersion!$D$11)),'Emissions (start here)'!H58*2000*453.59/8760/3600*Dispersion!$D$11,0)</f>
        <v>0</v>
      </c>
      <c r="O58" s="74">
        <f>IF(AND(ISNUMBER('Emissions (start here)'!I58),ISNUMBER(Dispersion!$E$8)),'Emissions (start here)'!I58*453.59/3600*Dispersion!$E$8,0)</f>
        <v>0</v>
      </c>
      <c r="P58" s="74">
        <f>IF(AND(ISNUMBER('Emissions (start here)'!I58),ISNUMBER(Dispersion!$E$9)),'Emissions (start here)'!I58*453.59/3600*Dispersion!$E$9,0)</f>
        <v>0</v>
      </c>
      <c r="Q58" s="74">
        <f>IF(AND(ISNUMBER('Emissions (start here)'!J58),ISNUMBER(Dispersion!$E$10)),'Emissions (start here)'!J58*2000*453.59/8760/3600*Dispersion!$E$10,0)</f>
        <v>0</v>
      </c>
      <c r="R58" s="74">
        <f>IF(AND(ISNUMBER('Emissions (start here)'!J58),ISNUMBER(Dispersion!$E$11)),'Emissions (start here)'!J58*2000*453.59/8760/3600*Dispersion!$E$11,0)</f>
        <v>0</v>
      </c>
      <c r="S58" s="74">
        <f>IF(AND(ISNUMBER('Emissions (start here)'!K58),ISNUMBER(Dispersion!$F$8)),'Emissions (start here)'!K58*453.59/3600*Dispersion!$F$8,0)</f>
        <v>0</v>
      </c>
      <c r="T58" s="74">
        <f>IF(AND(ISNUMBER('Emissions (start here)'!K58),ISNUMBER(Dispersion!$F$9)),'Emissions (start here)'!K58*453.59/3600*Dispersion!$F$9,0)</f>
        <v>0</v>
      </c>
      <c r="U58" s="74">
        <f>IF(AND(ISNUMBER('Emissions (start here)'!L58),ISNUMBER(Dispersion!$F$10)),'Emissions (start here)'!L58*2000*453.59/8760/3600*Dispersion!$F$10,0)</f>
        <v>0</v>
      </c>
      <c r="V58" s="74">
        <f>IF(AND(ISNUMBER('Emissions (start here)'!L58),ISNUMBER(Dispersion!$F$11)),'Emissions (start here)'!L58*2000*453.59/8760/3600*Dispersion!$F$11,0)</f>
        <v>0</v>
      </c>
      <c r="W58" s="74">
        <f>IF(AND(ISNUMBER('Emissions (start here)'!M58),ISNUMBER(Dispersion!$G$8)),'Emissions (start here)'!M58*453.59/3600*Dispersion!$G$8,0)</f>
        <v>0</v>
      </c>
      <c r="X58" s="74">
        <f>IF(AND(ISNUMBER('Emissions (start here)'!M58),ISNUMBER(Dispersion!$G$9)),'Emissions (start here)'!M58*453.59/3600*Dispersion!$G$9,0)</f>
        <v>0</v>
      </c>
      <c r="Y58" s="74">
        <f>IF(AND(ISNUMBER('Emissions (start here)'!N58),ISNUMBER(Dispersion!$G$10)),'Emissions (start here)'!N58*2000*453.59/8760/3600*Dispersion!$G$10,0)</f>
        <v>0</v>
      </c>
      <c r="Z58" s="74">
        <f>IF(AND(ISNUMBER('Emissions (start here)'!N58),ISNUMBER(Dispersion!$G$11)),'Emissions (start here)'!N58*2000*453.59/8760/3600*Dispersion!$G$11,0)</f>
        <v>0</v>
      </c>
      <c r="AA58" s="74">
        <f>IF(AND(ISNUMBER('Emissions (start here)'!O58),ISNUMBER(Dispersion!$H$8)),'Emissions (start here)'!O58*453.59/3600*Dispersion!$H$8,0)</f>
        <v>0</v>
      </c>
      <c r="AB58" s="74">
        <f>IF(AND(ISNUMBER('Emissions (start here)'!O58),ISNUMBER(Dispersion!$H$9)),'Emissions (start here)'!O58*453.59/3600*Dispersion!$H$9,0)</f>
        <v>0</v>
      </c>
      <c r="AC58" s="74">
        <f>IF(AND(ISNUMBER('Emissions (start here)'!P58),ISNUMBER(Dispersion!$H$10)),'Emissions (start here)'!P58*2000*453.59/8760/3600*Dispersion!$H$10,0)</f>
        <v>0</v>
      </c>
      <c r="AD58" s="74">
        <f>IF(AND(ISNUMBER('Emissions (start here)'!P58),ISNUMBER(Dispersion!$H$11)),'Emissions (start here)'!P58*2000*453.59/8760/3600*Dispersion!$H$11,0)</f>
        <v>0</v>
      </c>
      <c r="AE58" s="74">
        <f>IF(AND(ISNUMBER('Emissions (start here)'!Q58),ISNUMBER(Dispersion!$I$8)),'Emissions (start here)'!Q58*453.59/3600*Dispersion!$I$8,0)</f>
        <v>0</v>
      </c>
      <c r="AF58" s="74">
        <f>IF(AND(ISNUMBER('Emissions (start here)'!Q58),ISNUMBER(Dispersion!$I$9)),'Emissions (start here)'!Q58*453.59/3600*Dispersion!$I$9,0)</f>
        <v>0</v>
      </c>
      <c r="AG58" s="74">
        <f>IF(AND(ISNUMBER('Emissions (start here)'!R58),ISNUMBER(Dispersion!$I$10)),'Emissions (start here)'!R58*2000*453.59/8760/3600*Dispersion!$I$10,0)</f>
        <v>0</v>
      </c>
      <c r="AH58" s="74">
        <f>IF(AND(ISNUMBER('Emissions (start here)'!R58),ISNUMBER(Dispersion!$I$11)),'Emissions (start here)'!R58*2000*453.59/8760/3600*Dispersion!$I$11,0)</f>
        <v>0</v>
      </c>
      <c r="AI58" s="74">
        <f>IF(AND(ISNUMBER('Emissions (start here)'!S58),ISNUMBER(Dispersion!$J$8)),'Emissions (start here)'!S58*453.59/3600*Dispersion!$J$8,0)</f>
        <v>0</v>
      </c>
      <c r="AJ58" s="74">
        <f>IF(AND(ISNUMBER('Emissions (start here)'!S58),ISNUMBER(Dispersion!$J$9)),'Emissions (start here)'!S58*453.59/3600*Dispersion!$J$9,0)</f>
        <v>0</v>
      </c>
      <c r="AK58" s="74">
        <f>IF(AND(ISNUMBER('Emissions (start here)'!T58),ISNUMBER(Dispersion!$J$10)),'Emissions (start here)'!T58*2000*453.59/8760/3600*Dispersion!$J$10,0)</f>
        <v>0</v>
      </c>
      <c r="AL58" s="74">
        <f>IF(AND(ISNUMBER('Emissions (start here)'!T58),ISNUMBER(Dispersion!$J$11)),'Emissions (start here)'!T58*2000*453.59/8760/3600*Dispersion!$J$11,0)</f>
        <v>0</v>
      </c>
      <c r="AM58" s="74">
        <f>IF(AND(ISNUMBER('Emissions (start here)'!U58),ISNUMBER(Dispersion!$K$8)),'Emissions (start here)'!U58*453.59/3600*Dispersion!$K$8,0)</f>
        <v>0</v>
      </c>
      <c r="AN58" s="74">
        <f>IF(AND(ISNUMBER('Emissions (start here)'!U58),ISNUMBER(Dispersion!$K$9)),'Emissions (start here)'!U58*453.59/3600*Dispersion!$K$9,0)</f>
        <v>0</v>
      </c>
      <c r="AO58" s="74">
        <f>IF(AND(ISNUMBER('Emissions (start here)'!V58),ISNUMBER(Dispersion!$K$10)),'Emissions (start here)'!V58*2000*453.59/8760/3600*Dispersion!$K$10,0)</f>
        <v>0</v>
      </c>
      <c r="AP58" s="74">
        <f>IF(AND(ISNUMBER('Emissions (start here)'!V58),ISNUMBER(Dispersion!$K$11)),'Emissions (start here)'!V58*2000*453.59/8760/3600*Dispersion!$K$11,0)</f>
        <v>0</v>
      </c>
      <c r="AQ58" s="74">
        <f>IF(AND(ISNUMBER('Emissions (start here)'!W58),ISNUMBER(Dispersion!$L$8)),'Emissions (start here)'!W58*453.59/3600*Dispersion!$L$8,0)</f>
        <v>0</v>
      </c>
      <c r="AR58" s="74">
        <f>IF(AND(ISNUMBER('Emissions (start here)'!W58),ISNUMBER(Dispersion!$L$9)),'Emissions (start here)'!W58*453.59/3600*Dispersion!$L$9,0)</f>
        <v>0</v>
      </c>
      <c r="AS58" s="74">
        <f>IF(AND(ISNUMBER('Emissions (start here)'!X58),ISNUMBER(Dispersion!$L$10)),'Emissions (start here)'!X58*2000*453.59/8760/3600*Dispersion!$L$10,0)</f>
        <v>0</v>
      </c>
      <c r="AT58" s="74">
        <f>IF(AND(ISNUMBER('Emissions (start here)'!X58),ISNUMBER(Dispersion!$L$11)),'Emissions (start here)'!X58*2000*453.59/8760/3600*Dispersion!$L$11,0)</f>
        <v>0</v>
      </c>
      <c r="AU58" s="74">
        <f>IF(AND(ISNUMBER('Emissions (start here)'!Y58),ISNUMBER(Dispersion!$M$8)),'Emissions (start here)'!Y58*453.59/3600*Dispersion!$M$8,0)</f>
        <v>0</v>
      </c>
      <c r="AV58" s="74">
        <f>IF(AND(ISNUMBER('Emissions (start here)'!Y58),ISNUMBER(Dispersion!$M$9)),'Emissions (start here)'!Y58*453.59/3600*Dispersion!$M$9,0)</f>
        <v>0</v>
      </c>
      <c r="AW58" s="74">
        <f>IF(AND(ISNUMBER('Emissions (start here)'!Z58),ISNUMBER(Dispersion!$M$10)),'Emissions (start here)'!Z58*2000*453.59/8760/3600*Dispersion!$M$10,0)</f>
        <v>0</v>
      </c>
      <c r="AX58" s="74">
        <f>IF(AND(ISNUMBER('Emissions (start here)'!Z58),ISNUMBER(Dispersion!$M$11)),'Emissions (start here)'!Z58*2000*453.59/8760/3600*Dispersion!$M$11,0)</f>
        <v>0</v>
      </c>
      <c r="AY58" s="74">
        <f>IF(AND(ISNUMBER('Emissions (start here)'!AA58),ISNUMBER(Dispersion!$N$8)),'Emissions (start here)'!AA58*453.59/3600*Dispersion!$N$8,0)</f>
        <v>0</v>
      </c>
      <c r="AZ58" s="74">
        <f>IF(AND(ISNUMBER('Emissions (start here)'!AA58),ISNUMBER(Dispersion!$N$9)),'Emissions (start here)'!AA58*453.59/3600*Dispersion!$N$9,0)</f>
        <v>0</v>
      </c>
      <c r="BA58" s="74">
        <f>IF(AND(ISNUMBER('Emissions (start here)'!AB58),ISNUMBER(Dispersion!$N$10)),'Emissions (start here)'!AB58*2000*453.59/8760/3600*Dispersion!$N$10,0)</f>
        <v>0</v>
      </c>
      <c r="BB58" s="74">
        <f>IF(AND(ISNUMBER('Emissions (start here)'!AB58),ISNUMBER(Dispersion!$N$11)),'Emissions (start here)'!AB58*2000*453.59/8760/3600*Dispersion!$N$11,0)</f>
        <v>0</v>
      </c>
      <c r="BC58" s="74">
        <f>IF(AND(ISNUMBER('Emissions (start here)'!AC58),ISNUMBER(Dispersion!$O$8)),'Emissions (start here)'!AC58*453.59/3600*Dispersion!$O$8,0)</f>
        <v>0</v>
      </c>
      <c r="BD58" s="74">
        <f>IF(AND(ISNUMBER('Emissions (start here)'!AC58),ISNUMBER(Dispersion!$O$9)),'Emissions (start here)'!AC58*453.59/3600*Dispersion!$O$9,0)</f>
        <v>0</v>
      </c>
      <c r="BE58" s="74">
        <f>IF(AND(ISNUMBER('Emissions (start here)'!AD58),ISNUMBER(Dispersion!$O$10)),'Emissions (start here)'!AD58*2000*453.59/8760/3600*Dispersion!$O$10,0)</f>
        <v>0</v>
      </c>
      <c r="BF58" s="74">
        <f>IF(AND(ISNUMBER('Emissions (start here)'!AD58),ISNUMBER(Dispersion!$O$11)),'Emissions (start here)'!AD58*2000*453.59/8760/3600*Dispersion!$O$11,0)</f>
        <v>0</v>
      </c>
      <c r="BG58" s="74">
        <f>IF(AND(ISNUMBER('Emissions (start here)'!AE58),ISNUMBER(Dispersion!$P$8)),'Emissions (start here)'!AE58*453.59/3600*Dispersion!$P$8,0)</f>
        <v>0</v>
      </c>
      <c r="BH58" s="74">
        <f>IF(AND(ISNUMBER('Emissions (start here)'!AE58),ISNUMBER(Dispersion!$P$9)),'Emissions (start here)'!AE58*453.59/3600*Dispersion!$P$9,0)</f>
        <v>0</v>
      </c>
      <c r="BI58" s="74">
        <f>IF(AND(ISNUMBER('Emissions (start here)'!AF58),ISNUMBER(Dispersion!$P$10)),'Emissions (start here)'!AF58*2000*453.59/8760/3600*Dispersion!$P$10,0)</f>
        <v>0</v>
      </c>
      <c r="BJ58" s="74">
        <f>IF(AND(ISNUMBER('Emissions (start here)'!AF58),ISNUMBER(Dispersion!$P$11)),'Emissions (start here)'!AF58*2000*453.59/8760/3600*Dispersion!$P$11,0)</f>
        <v>0</v>
      </c>
      <c r="BK58" s="74">
        <f>IF(AND(ISNUMBER('Emissions (start here)'!AG58),ISNUMBER(Dispersion!$Q$8)),'Emissions (start here)'!AG58*453.59/3600*Dispersion!$Q$8,0)</f>
        <v>0</v>
      </c>
      <c r="BL58" s="74">
        <f>IF(AND(ISNUMBER('Emissions (start here)'!AG58),ISNUMBER(Dispersion!$Q$9)),'Emissions (start here)'!AG58*453.59/3600*Dispersion!$Q$9,0)</f>
        <v>0</v>
      </c>
      <c r="BM58" s="74">
        <f>IF(AND(ISNUMBER('Emissions (start here)'!AH58),ISNUMBER(Dispersion!$Q$10)),'Emissions (start here)'!AH58*2000*453.59/8760/3600*Dispersion!$Q$10,0)</f>
        <v>0</v>
      </c>
      <c r="BN58" s="74">
        <f>IF(AND(ISNUMBER('Emissions (start here)'!AH58),ISNUMBER(Dispersion!$Q$11)),'Emissions (start here)'!AH58*2000*453.59/8760/3600*Dispersion!$Q$11,0)</f>
        <v>0</v>
      </c>
      <c r="BO58" s="74">
        <f>IF(AND(ISNUMBER('Emissions (start here)'!AI58),ISNUMBER(Dispersion!$R$8)),'Emissions (start here)'!AI58*453.59/3600*Dispersion!$R$8,0)</f>
        <v>0</v>
      </c>
      <c r="BP58" s="74">
        <f>IF(AND(ISNUMBER('Emissions (start here)'!AI58),ISNUMBER(Dispersion!$R$9)),'Emissions (start here)'!AI58*453.59/3600*Dispersion!$R$9,0)</f>
        <v>0</v>
      </c>
      <c r="BQ58" s="74">
        <f>IF(AND(ISNUMBER('Emissions (start here)'!AJ58),ISNUMBER(Dispersion!$R$10)),'Emissions (start here)'!AJ58*2000*453.59/8760/3600*Dispersion!$R$10,0)</f>
        <v>0</v>
      </c>
      <c r="BR58" s="74">
        <f>IF(AND(ISNUMBER('Emissions (start here)'!AJ58),ISNUMBER(Dispersion!$R$11)),'Emissions (start here)'!AJ58*2000*453.59/8760/3600*Dispersion!$R$11,0)</f>
        <v>0</v>
      </c>
      <c r="BS58" s="74">
        <f>IF(AND(ISNUMBER('Emissions (start here)'!AK58),ISNUMBER(Dispersion!$S$8)),'Emissions (start here)'!AK58*453.59/3600*Dispersion!$S$8,0)</f>
        <v>0</v>
      </c>
      <c r="BT58" s="74">
        <f>IF(AND(ISNUMBER('Emissions (start here)'!AK58),ISNUMBER(Dispersion!$S$9)),'Emissions (start here)'!AK58*453.59/3600*Dispersion!$S$9,0)</f>
        <v>0</v>
      </c>
      <c r="BU58" s="74">
        <f>IF(AND(ISNUMBER('Emissions (start here)'!AL58),ISNUMBER(Dispersion!$S$10)),'Emissions (start here)'!AL58*2000*453.59/8760/3600*Dispersion!$S$10,0)</f>
        <v>0</v>
      </c>
      <c r="BV58" s="74">
        <f>IF(AND(ISNUMBER('Emissions (start here)'!AL58),ISNUMBER(Dispersion!$S$11)),'Emissions (start here)'!AL58*2000*453.59/8760/3600*Dispersion!$S$11,0)</f>
        <v>0</v>
      </c>
      <c r="BW58" s="74">
        <f>IF(AND(ISNUMBER('Emissions (start here)'!AM58),ISNUMBER(Dispersion!$T$8)),'Emissions (start here)'!AM58*453.59/3600*Dispersion!$T$8,0)</f>
        <v>0</v>
      </c>
      <c r="BX58" s="74">
        <f>IF(AND(ISNUMBER('Emissions (start here)'!AM58),ISNUMBER(Dispersion!$T$9)),'Emissions (start here)'!AM58*453.59/3600*Dispersion!$T$9,0)</f>
        <v>0</v>
      </c>
      <c r="BY58" s="74">
        <f>IF(AND(ISNUMBER('Emissions (start here)'!AN58),ISNUMBER(Dispersion!$T$10)),'Emissions (start here)'!AN58*2000*453.59/8760/3600*Dispersion!$T$10,0)</f>
        <v>0</v>
      </c>
      <c r="BZ58" s="74">
        <f>IF(AND(ISNUMBER('Emissions (start here)'!AN58),ISNUMBER(Dispersion!$T$11)),'Emissions (start here)'!AN58*2000*453.59/8760/3600*Dispersion!$T$11,0)</f>
        <v>0</v>
      </c>
      <c r="CA58" s="74">
        <f>IF(AND(ISNUMBER('Emissions (start here)'!AO58),ISNUMBER(Dispersion!$U$8)),'Emissions (start here)'!AO58*453.59/3600*Dispersion!$U$8,0)</f>
        <v>0</v>
      </c>
      <c r="CB58" s="74">
        <f>IF(AND(ISNUMBER('Emissions (start here)'!AO58),ISNUMBER(Dispersion!$U$9)),'Emissions (start here)'!AO58*453.59/3600*Dispersion!$U$9,0)</f>
        <v>0</v>
      </c>
      <c r="CC58" s="74">
        <f>IF(AND(ISNUMBER('Emissions (start here)'!AP58),ISNUMBER(Dispersion!$U$10)),'Emissions (start here)'!AP58*2000*453.59/8760/3600*Dispersion!$U$10,0)</f>
        <v>0</v>
      </c>
      <c r="CD58" s="74">
        <f>IF(AND(ISNUMBER('Emissions (start here)'!AP58),ISNUMBER(Dispersion!$U$11)),'Emissions (start here)'!AP58*2000*453.59/8760/3600*Dispersion!$U$11,0)</f>
        <v>0</v>
      </c>
      <c r="CE58" s="74">
        <f>IF(AND(ISNUMBER('Emissions (start here)'!AQ58),ISNUMBER(Dispersion!$V$8)),'Emissions (start here)'!AQ58*453.59/3600*Dispersion!$V$8,0)</f>
        <v>0</v>
      </c>
      <c r="CF58" s="74">
        <f>IF(AND(ISNUMBER('Emissions (start here)'!AQ58),ISNUMBER(Dispersion!$V$9)),'Emissions (start here)'!AQ58*453.59/3600*Dispersion!$V$9,0)</f>
        <v>0</v>
      </c>
      <c r="CG58" s="74">
        <f>IF(AND(ISNUMBER('Emissions (start here)'!AR58),ISNUMBER(Dispersion!$V$10)),'Emissions (start here)'!AR58*2000*453.59/8760/3600*Dispersion!$V$10,0)</f>
        <v>0</v>
      </c>
      <c r="CH58" s="74">
        <f>IF(AND(ISNUMBER('Emissions (start here)'!AR58),ISNUMBER(Dispersion!$V$11)),'Emissions (start here)'!AR58*2000*453.59/8760/3600*Dispersion!$V$11,0)</f>
        <v>0</v>
      </c>
      <c r="CI58" s="74">
        <f>IF(AND(ISNUMBER('Emissions (start here)'!AS58),ISNUMBER(Dispersion!$W$8)),'Emissions (start here)'!AS58*453.59/3600*Dispersion!$W$8,0)</f>
        <v>0</v>
      </c>
      <c r="CJ58" s="74">
        <f>IF(AND(ISNUMBER('Emissions (start here)'!AS58),ISNUMBER(Dispersion!$W$9)),'Emissions (start here)'!AS58*453.59/3600*Dispersion!$W$9,0)</f>
        <v>0</v>
      </c>
      <c r="CK58" s="74">
        <f>IF(AND(ISNUMBER('Emissions (start here)'!AT58),ISNUMBER(Dispersion!$W$10)),'Emissions (start here)'!AT58*2000*453.59/8760/3600*Dispersion!$W$10,0)</f>
        <v>0</v>
      </c>
      <c r="CL58" s="74">
        <f>IF(AND(ISNUMBER('Emissions (start here)'!AT58),ISNUMBER(Dispersion!$W$11)),'Emissions (start here)'!AT58*2000*453.59/8760/3600*Dispersion!$W$11,0)</f>
        <v>0</v>
      </c>
      <c r="CM58" s="74">
        <f>IF(AND(ISNUMBER('Emissions (start here)'!AU58),ISNUMBER(Dispersion!$X$8)),'Emissions (start here)'!AU58*453.59/3600*Dispersion!$X$8,0)</f>
        <v>0</v>
      </c>
      <c r="CN58" s="74">
        <f>IF(AND(ISNUMBER('Emissions (start here)'!AU58),ISNUMBER(Dispersion!$X$9)),'Emissions (start here)'!AU58*453.59/3600*Dispersion!$X$9,0)</f>
        <v>0</v>
      </c>
      <c r="CO58" s="74">
        <f>IF(AND(ISNUMBER('Emissions (start here)'!AV58),ISNUMBER(Dispersion!$X$10)),'Emissions (start here)'!AV58*2000*453.59/8760/3600*Dispersion!$X$10,0)</f>
        <v>0</v>
      </c>
      <c r="CP58" s="74">
        <f>IF(AND(ISNUMBER('Emissions (start here)'!AV58),ISNUMBER(Dispersion!$X$11)),'Emissions (start here)'!AV58*2000*453.59/8760/3600*Dispersion!$X$11,0)</f>
        <v>0</v>
      </c>
      <c r="CQ58" s="74">
        <f>IF(AND(ISNUMBER('Emissions (start here)'!AW58),ISNUMBER(Dispersion!$Y$8)),'Emissions (start here)'!AW58*453.59/3600*Dispersion!$Y$8,0)</f>
        <v>0</v>
      </c>
      <c r="CR58" s="74">
        <f>IF(AND(ISNUMBER('Emissions (start here)'!AW58),ISNUMBER(Dispersion!$Y$9)),'Emissions (start here)'!AW58*453.59/3600*Dispersion!$Y$9,0)</f>
        <v>0</v>
      </c>
      <c r="CS58" s="74">
        <f>IF(AND(ISNUMBER('Emissions (start here)'!AX58),ISNUMBER(Dispersion!$Y$10)),'Emissions (start here)'!AX58*2000*453.59/8760/3600*Dispersion!$Y$10,0)</f>
        <v>0</v>
      </c>
      <c r="CT58" s="74">
        <f>IF(AND(ISNUMBER('Emissions (start here)'!AX58),ISNUMBER(Dispersion!$Y$11)),'Emissions (start here)'!AX58*2000*453.59/8760/3600*Dispersion!$Y$11,0)</f>
        <v>0</v>
      </c>
      <c r="CU58" s="74">
        <f>IF(AND(ISNUMBER('Emissions (start here)'!AY58),ISNUMBER(Dispersion!$Z$8)),'Emissions (start here)'!AY58*453.59/3600*Dispersion!$Z$8,0)</f>
        <v>0</v>
      </c>
      <c r="CV58" s="74">
        <f>IF(AND(ISNUMBER('Emissions (start here)'!AY58),ISNUMBER(Dispersion!$Z$9)),'Emissions (start here)'!AY58*453.59/3600*Dispersion!$Z$9,0)</f>
        <v>0</v>
      </c>
      <c r="CW58" s="74">
        <f>IF(AND(ISNUMBER('Emissions (start here)'!AZ58),ISNUMBER(Dispersion!$Z$10)),'Emissions (start here)'!AZ58*2000*453.59/8760/3600*Dispersion!$Z$10,0)</f>
        <v>0</v>
      </c>
      <c r="CX58" s="74">
        <f>IF(AND(ISNUMBER('Emissions (start here)'!AZ58),ISNUMBER(Dispersion!$Z$11)),'Emissions (start here)'!AZ58*2000*453.59/8760/3600*Dispersion!$Z$11,0)</f>
        <v>0</v>
      </c>
      <c r="CY58" s="74">
        <f>IF(AND(ISNUMBER('Emissions (start here)'!BA58),ISNUMBER(Dispersion!$AA$8)),'Emissions (start here)'!BA58*453.59/3600*Dispersion!$AA$8,0)</f>
        <v>0</v>
      </c>
      <c r="CZ58" s="74">
        <f>IF(AND(ISNUMBER('Emissions (start here)'!BA58),ISNUMBER(Dispersion!$AA$9)),'Emissions (start here)'!BA58*453.59/3600*Dispersion!$AA$9,0)</f>
        <v>0</v>
      </c>
      <c r="DA58" s="74">
        <f>IF(AND(ISNUMBER('Emissions (start here)'!BB58),ISNUMBER(Dispersion!$AA$10)),'Emissions (start here)'!BB58*2000*453.59/8760/3600*Dispersion!$AA$10,0)</f>
        <v>0</v>
      </c>
      <c r="DB58" s="74">
        <f>IF(AND(ISNUMBER('Emissions (start here)'!BB58),ISNUMBER(Dispersion!$AA$11)),'Emissions (start here)'!BB58*2000*453.59/8760/3600*Dispersion!$AA$11,0)</f>
        <v>0</v>
      </c>
      <c r="DC58" s="74">
        <f>IF(AND(ISNUMBER('Emissions (start here)'!BC58),ISNUMBER(Dispersion!$AB$8)),'Emissions (start here)'!BC58*453.59/3600*Dispersion!$AB$8,0)</f>
        <v>0</v>
      </c>
      <c r="DD58" s="74">
        <f>IF(AND(ISNUMBER('Emissions (start here)'!BC58),ISNUMBER(Dispersion!$AB$9)),'Emissions (start here)'!BC58*453.59/3600*Dispersion!$AB$9,0)</f>
        <v>0</v>
      </c>
      <c r="DE58" s="74">
        <f>IF(AND(ISNUMBER('Emissions (start here)'!BD58),ISNUMBER(Dispersion!$AB$10)),'Emissions (start here)'!BD58*2000*453.59/8760/3600*Dispersion!$AB$10,0)</f>
        <v>0</v>
      </c>
      <c r="DF58" s="74">
        <f>IF(AND(ISNUMBER('Emissions (start here)'!BD58),ISNUMBER(Dispersion!$AB$11)),'Emissions (start here)'!BD58*2000*453.59/8760/3600*Dispersion!$AB$11,0)</f>
        <v>0</v>
      </c>
      <c r="DG58" s="74">
        <f>IF(AND(ISNUMBER('Emissions (start here)'!BE58),ISNUMBER(Dispersion!$AC$8)),'Emissions (start here)'!BE58*453.59/3600*Dispersion!$AC$8,0)</f>
        <v>0</v>
      </c>
      <c r="DH58" s="74">
        <f>IF(AND(ISNUMBER('Emissions (start here)'!BE58),ISNUMBER(Dispersion!$AC$9)),'Emissions (start here)'!BE58*453.59/3600*Dispersion!$AC$9,0)</f>
        <v>0</v>
      </c>
      <c r="DI58" s="74">
        <f>IF(AND(ISNUMBER('Emissions (start here)'!BF58),ISNUMBER(Dispersion!$AC$10)),'Emissions (start here)'!BF58*2000*453.59/8760/3600*Dispersion!$AC$10,0)</f>
        <v>0</v>
      </c>
      <c r="DJ58" s="74">
        <f>IF(AND(ISNUMBER('Emissions (start here)'!BF58),ISNUMBER(Dispersion!$AC$11)),'Emissions (start here)'!BF58*2000*453.59/8760/3600*Dispersion!$AC$11,0)</f>
        <v>0</v>
      </c>
      <c r="DK58" s="74">
        <f>IF(AND(ISNUMBER('Emissions (start here)'!BG58),ISNUMBER(Dispersion!$AD$8)),'Emissions (start here)'!BG58*453.59/3600*Dispersion!$AD$8,0)</f>
        <v>0</v>
      </c>
      <c r="DL58" s="74">
        <f>IF(AND(ISNUMBER('Emissions (start here)'!BG58),ISNUMBER(Dispersion!$AD$9)),'Emissions (start here)'!BG58*453.59/3600*Dispersion!$AD$9,0)</f>
        <v>0</v>
      </c>
      <c r="DM58" s="74">
        <f>IF(AND(ISNUMBER('Emissions (start here)'!BH58),ISNUMBER(Dispersion!$AD$10)),'Emissions (start here)'!BH58*2000*453.59/8760/3600*Dispersion!$AD$10,0)</f>
        <v>0</v>
      </c>
      <c r="DN58" s="74">
        <f>IF(AND(ISNUMBER('Emissions (start here)'!BH58),ISNUMBER(Dispersion!$AD$11)),'Emissions (start here)'!BH58*2000*453.59/8760/3600*Dispersion!$AD$11,0)</f>
        <v>0</v>
      </c>
      <c r="DO58" s="74">
        <f>IF(AND(ISNUMBER('Emissions (start here)'!BI58),ISNUMBER(Dispersion!$AE$8)),'Emissions (start here)'!BI58*453.59/3600*Dispersion!$AE$8,0)</f>
        <v>0</v>
      </c>
      <c r="DP58" s="74">
        <f>IF(AND(ISNUMBER('Emissions (start here)'!BI58),ISNUMBER(Dispersion!$AE$9)),'Emissions (start here)'!BI58*453.59/3600*Dispersion!$AE$9,0)</f>
        <v>0</v>
      </c>
      <c r="DQ58" s="74">
        <f>IF(AND(ISNUMBER('Emissions (start here)'!BJ58),ISNUMBER(Dispersion!$AE$10)),'Emissions (start here)'!BJ58*2000*453.59/8760/3600*Dispersion!$AE$10,0)</f>
        <v>0</v>
      </c>
      <c r="DR58" s="74">
        <f>IF(AND(ISNUMBER('Emissions (start here)'!BJ58),ISNUMBER(Dispersion!$AE$11)),'Emissions (start here)'!BJ58*2000*453.59/8760/3600*Dispersion!$AE$11,0)</f>
        <v>0</v>
      </c>
      <c r="DS58" s="74">
        <f>IF(AND(ISNUMBER('Emissions (start here)'!BK58),ISNUMBER(Dispersion!$AF$8)),'Emissions (start here)'!BK58*453.59/3600*Dispersion!$AF$8,0)</f>
        <v>0</v>
      </c>
      <c r="DT58" s="74">
        <f>IF(AND(ISNUMBER('Emissions (start here)'!BK58),ISNUMBER(Dispersion!$AF$9)),'Emissions (start here)'!BK58*453.59/3600*Dispersion!$AF$9,0)</f>
        <v>0</v>
      </c>
      <c r="DU58" s="74">
        <f>IF(AND(ISNUMBER('Emissions (start here)'!BL58),ISNUMBER(Dispersion!$AF$10)),'Emissions (start here)'!BL58*2000*453.59/8760/3600*Dispersion!$AF$10,0)</f>
        <v>0</v>
      </c>
      <c r="DV58" s="74">
        <f>IF(AND(ISNUMBER('Emissions (start here)'!BL58),ISNUMBER(Dispersion!$AF$11)),'Emissions (start here)'!BL58*2000*453.59/8760/3600*Dispersion!$AF$11,0)</f>
        <v>0</v>
      </c>
      <c r="DW58" s="74">
        <f>IF(AND(ISNUMBER('Emissions (start here)'!BM58),ISNUMBER(Dispersion!$AG$8)),'Emissions (start here)'!BM58*453.59/3600*Dispersion!$AG$8,0)</f>
        <v>0</v>
      </c>
      <c r="DX58" s="74">
        <f>IF(AND(ISNUMBER('Emissions (start here)'!BM58),ISNUMBER(Dispersion!$AG$9)),'Emissions (start here)'!BM58*453.59/3600*Dispersion!$AG$9,0)</f>
        <v>0</v>
      </c>
      <c r="DY58" s="74">
        <f>IF(AND(ISNUMBER('Emissions (start here)'!BN58),ISNUMBER(Dispersion!$AG$10)),'Emissions (start here)'!BN58*2000*453.59/8760/3600*Dispersion!$AG$10,0)</f>
        <v>0</v>
      </c>
      <c r="DZ58" s="74">
        <f>IF(AND(ISNUMBER('Emissions (start here)'!BN58),ISNUMBER(Dispersion!$AG$11)),'Emissions (start here)'!BN58*2000*453.59/8760/3600*Dispersion!$AG$11,0)</f>
        <v>0</v>
      </c>
      <c r="EA58" s="74">
        <f>IF(AND(ISNUMBER('Emissions (start here)'!BO58),ISNUMBER(Dispersion!$AH$8)),'Emissions (start here)'!BO58*453.59/3600*Dispersion!$AH$8,0)</f>
        <v>0</v>
      </c>
      <c r="EB58" s="74">
        <f>IF(AND(ISNUMBER('Emissions (start here)'!BO58),ISNUMBER(Dispersion!$AH$9)),'Emissions (start here)'!BO58*453.59/3600*Dispersion!$AH$9,0)</f>
        <v>0</v>
      </c>
      <c r="EC58" s="74">
        <f>IF(AND(ISNUMBER('Emissions (start here)'!BP58),ISNUMBER(Dispersion!$AH$10)),'Emissions (start here)'!BP58*2000*453.59/8760/3600*Dispersion!$AH$10,0)</f>
        <v>0</v>
      </c>
      <c r="ED58" s="74">
        <f>IF(AND(ISNUMBER('Emissions (start here)'!BP58),ISNUMBER(Dispersion!$AH$11)),'Emissions (start here)'!BP58*2000*453.59/8760/3600*Dispersion!$AH$11,0)</f>
        <v>0</v>
      </c>
      <c r="EE58" s="74">
        <f>IF(AND(ISNUMBER('Emissions (start here)'!BQ58),ISNUMBER(Dispersion!$AI$8)),'Emissions (start here)'!BQ58*453.59/3600*Dispersion!$AI$8,0)</f>
        <v>0</v>
      </c>
      <c r="EF58" s="74">
        <f>IF(AND(ISNUMBER('Emissions (start here)'!BQ58),ISNUMBER(Dispersion!$AI$9)),'Emissions (start here)'!BQ58*453.59/3600*Dispersion!$AI$9,0)</f>
        <v>0</v>
      </c>
      <c r="EG58" s="74">
        <f>IF(AND(ISNUMBER('Emissions (start here)'!BR58),ISNUMBER(Dispersion!$AI$10)),'Emissions (start here)'!BR58*2000*453.59/8760/3600*Dispersion!$AI$10,0)</f>
        <v>0</v>
      </c>
      <c r="EH58" s="74">
        <f>IF(AND(ISNUMBER('Emissions (start here)'!BR58),ISNUMBER(Dispersion!$AI$11)),'Emissions (start here)'!BR58*2000*453.59/8760/3600*Dispersion!$AI$11,0)</f>
        <v>0</v>
      </c>
      <c r="EI58" s="74">
        <f>IF(AND(ISNUMBER('Emissions (start here)'!BS58),ISNUMBER(Dispersion!$AJ$8)),'Emissions (start here)'!BS58*453.59/3600*Dispersion!$AJ$8,0)</f>
        <v>0</v>
      </c>
      <c r="EJ58" s="74">
        <f>IF(AND(ISNUMBER('Emissions (start here)'!BS58),ISNUMBER(Dispersion!$AJ$9)),'Emissions (start here)'!BS58*453.59/3600*Dispersion!$AJ$9,0)</f>
        <v>0</v>
      </c>
      <c r="EK58" s="74">
        <f>IF(AND(ISNUMBER('Emissions (start here)'!BT58),ISNUMBER(Dispersion!$AJ$10)),'Emissions (start here)'!BT58*2000*453.59/8760/3600*Dispersion!$AJ$10,0)</f>
        <v>0</v>
      </c>
      <c r="EL58" s="74">
        <f>IF(AND(ISNUMBER('Emissions (start here)'!BT58),ISNUMBER(Dispersion!$AJ$11)),'Emissions (start here)'!BT58*2000*453.59/8760/3600*Dispersion!$AJ$11,0)</f>
        <v>0</v>
      </c>
      <c r="EM58" s="74">
        <f>IF(AND(ISNUMBER('Emissions (start here)'!BU58),ISNUMBER(Dispersion!$AK$8)),'Emissions (start here)'!BU58*453.59/3600*Dispersion!$AK$8,0)</f>
        <v>0</v>
      </c>
      <c r="EN58" s="74">
        <f>IF(AND(ISNUMBER('Emissions (start here)'!BU58),ISNUMBER(Dispersion!$AK$9)),'Emissions (start here)'!BU58*453.59/3600*Dispersion!$AK$9,0)</f>
        <v>0</v>
      </c>
      <c r="EO58" s="74">
        <f>IF(AND(ISNUMBER('Emissions (start here)'!BV58),ISNUMBER(Dispersion!$AK$10)),'Emissions (start here)'!BV58*2000*453.59/8760/3600*Dispersion!$AK$10,0)</f>
        <v>0</v>
      </c>
      <c r="EP58" s="74">
        <f>IF(AND(ISNUMBER('Emissions (start here)'!BV58),ISNUMBER(Dispersion!$AK$11)),'Emissions (start here)'!BV58*2000*453.59/8760/3600*Dispersion!$AK$11,0)</f>
        <v>0</v>
      </c>
      <c r="EQ58" s="74">
        <f>IF(AND(ISNUMBER('Emissions (start here)'!BW58),ISNUMBER(Dispersion!$AL$8)),'Emissions (start here)'!BW58*453.59/3600*Dispersion!$AL$8,0)</f>
        <v>0</v>
      </c>
      <c r="ER58" s="74">
        <f>IF(AND(ISNUMBER('Emissions (start here)'!BW58),ISNUMBER(Dispersion!$AL$9)),'Emissions (start here)'!BW58*453.59/3600*Dispersion!$AL$9,0)</f>
        <v>0</v>
      </c>
      <c r="ES58" s="74">
        <f>IF(AND(ISNUMBER('Emissions (start here)'!BX58),ISNUMBER(Dispersion!$AL$10)),'Emissions (start here)'!BX58*2000*453.59/8760/3600*Dispersion!$AL$10,0)</f>
        <v>0</v>
      </c>
      <c r="ET58" s="74">
        <f>IF(AND(ISNUMBER('Emissions (start here)'!BX58),ISNUMBER(Dispersion!$AL$11)),'Emissions (start here)'!BX58*2000*453.59/8760/3600*Dispersion!$AL$11,0)</f>
        <v>0</v>
      </c>
      <c r="EU58" s="74">
        <f>IF(AND(ISNUMBER('Emissions (start here)'!BY58),ISNUMBER(Dispersion!$AM$8)),'Emissions (start here)'!BY58*453.59/3600*Dispersion!$AM$8,0)</f>
        <v>0</v>
      </c>
      <c r="EV58" s="74">
        <f>IF(AND(ISNUMBER('Emissions (start here)'!BY58),ISNUMBER(Dispersion!$AM$9)),'Emissions (start here)'!BY58*453.59/3600*Dispersion!$AM$9,0)</f>
        <v>0</v>
      </c>
      <c r="EW58" s="74">
        <f>IF(AND(ISNUMBER('Emissions (start here)'!BZ58),ISNUMBER(Dispersion!$AM$10)),'Emissions (start here)'!BZ58*2000*453.59/8760/3600*Dispersion!$AM$10,0)</f>
        <v>0</v>
      </c>
      <c r="EX58" s="74">
        <f>IF(AND(ISNUMBER('Emissions (start here)'!BZ58),ISNUMBER(Dispersion!$AM$11)),'Emissions (start here)'!BZ58*2000*453.59/8760/3600*Dispersion!$AM$11,0)</f>
        <v>0</v>
      </c>
      <c r="EY58" s="74">
        <f>IF(AND(ISNUMBER('Emissions (start here)'!CA58),ISNUMBER(Dispersion!$AN$8)),'Emissions (start here)'!CA58*453.59/3600*Dispersion!$AN$8,0)</f>
        <v>0</v>
      </c>
      <c r="EZ58" s="74">
        <f>IF(AND(ISNUMBER('Emissions (start here)'!CA58),ISNUMBER(Dispersion!$AN$9)),'Emissions (start here)'!CA58*453.59/3600*Dispersion!$AN$9,0)</f>
        <v>0</v>
      </c>
      <c r="FA58" s="74">
        <f>IF(AND(ISNUMBER('Emissions (start here)'!CB58),ISNUMBER(Dispersion!$AN$10)),'Emissions (start here)'!CB58*2000*453.59/8760/3600*Dispersion!$AN$10,0)</f>
        <v>0</v>
      </c>
      <c r="FB58" s="74">
        <f>IF(AND(ISNUMBER('Emissions (start here)'!CB58),ISNUMBER(Dispersion!$AN$11)),'Emissions (start here)'!CB58*2000*453.59/8760/3600*Dispersion!$AN$11,0)</f>
        <v>0</v>
      </c>
      <c r="FC58" s="74">
        <f>IF(AND(ISNUMBER('Emissions (start here)'!CC58),ISNUMBER(Dispersion!$AO$8)),'Emissions (start here)'!CC58*453.59/3600*Dispersion!$AO$8,0)</f>
        <v>0</v>
      </c>
      <c r="FD58" s="74">
        <f>IF(AND(ISNUMBER('Emissions (start here)'!CC58),ISNUMBER(Dispersion!$AO$9)),'Emissions (start here)'!CC58*453.59/3600*Dispersion!$AO$9,0)</f>
        <v>0</v>
      </c>
      <c r="FE58" s="74">
        <f>IF(AND(ISNUMBER('Emissions (start here)'!CD58),ISNUMBER(Dispersion!$AO$10)),'Emissions (start here)'!CD58*2000*453.59/8760/3600*Dispersion!$AO$10,0)</f>
        <v>0</v>
      </c>
      <c r="FF58" s="74">
        <f>IF(AND(ISNUMBER('Emissions (start here)'!CD58),ISNUMBER(Dispersion!$AO$11)),'Emissions (start here)'!CD58*2000*453.59/8760/3600*Dispersion!$AO$11,0)</f>
        <v>0</v>
      </c>
      <c r="FG58" s="74">
        <f>IF(AND(ISNUMBER('Emissions (start here)'!CE58),ISNUMBER(Dispersion!$AP$8)),'Emissions (start here)'!CE58*453.59/3600*Dispersion!$AP$8,0)</f>
        <v>0</v>
      </c>
      <c r="FH58" s="74">
        <f>IF(AND(ISNUMBER('Emissions (start here)'!CE58),ISNUMBER(Dispersion!$AP$9)),'Emissions (start here)'!CE58*453.59/3600*Dispersion!$AP$9,0)</f>
        <v>0</v>
      </c>
      <c r="FI58" s="74">
        <f>IF(AND(ISNUMBER('Emissions (start here)'!CF58),ISNUMBER(Dispersion!$AP$10)),'Emissions (start here)'!CF58*2000*453.59/8760/3600*Dispersion!$AP$10,0)</f>
        <v>0</v>
      </c>
      <c r="FJ58" s="74">
        <f>IF(AND(ISNUMBER('Emissions (start here)'!CF58),ISNUMBER(Dispersion!$AP$11)),'Emissions (start here)'!CF58*2000*453.59/8760/3600*Dispersion!$AP$11,0)</f>
        <v>0</v>
      </c>
      <c r="FK58" s="74">
        <f>IF(AND(ISNUMBER('Emissions (start here)'!CG58),ISNUMBER(Dispersion!$AQ$8)),'Emissions (start here)'!CG58*453.59/3600*Dispersion!$AQ$8,0)</f>
        <v>0</v>
      </c>
      <c r="FL58" s="74">
        <f>IF(AND(ISNUMBER('Emissions (start here)'!CG58),ISNUMBER(Dispersion!$AQ$9)),'Emissions (start here)'!CG58*453.59/3600*Dispersion!$AQ$9,0)</f>
        <v>0</v>
      </c>
      <c r="FM58" s="74">
        <f>IF(AND(ISNUMBER('Emissions (start here)'!CH58),ISNUMBER(Dispersion!$AQ$10)),'Emissions (start here)'!CH58*2000*453.59/8760/3600*Dispersion!$AQ$10,0)</f>
        <v>0</v>
      </c>
      <c r="FN58" s="74">
        <f>IF(AND(ISNUMBER('Emissions (start here)'!CH58),ISNUMBER(Dispersion!$AQ$11)),'Emissions (start here)'!CH58*2000*453.59/8760/3600*Dispersion!$AQ$11,0)</f>
        <v>0</v>
      </c>
      <c r="FO58" s="74">
        <f>IF(AND(ISNUMBER('Emissions (start here)'!CI58),ISNUMBER(Dispersion!$AR$8)),'Emissions (start here)'!CI58*453.59/3600*Dispersion!$AR$8,0)</f>
        <v>0</v>
      </c>
      <c r="FP58" s="74">
        <f>IF(AND(ISNUMBER('Emissions (start here)'!CI58),ISNUMBER(Dispersion!$AR$9)),'Emissions (start here)'!CI58*453.59/3600*Dispersion!$AR$9,0)</f>
        <v>0</v>
      </c>
      <c r="FQ58" s="74">
        <f>IF(AND(ISNUMBER('Emissions (start here)'!CJ58),ISNUMBER(Dispersion!$AR$10)),'Emissions (start here)'!CJ58*2000*453.59/8760/3600*Dispersion!$AR$10,0)</f>
        <v>0</v>
      </c>
      <c r="FR58" s="74">
        <f>IF(AND(ISNUMBER('Emissions (start here)'!CJ58),ISNUMBER(Dispersion!$AR$11)),'Emissions (start here)'!CJ58*2000*453.59/8760/3600*Dispersion!$AR$11,0)</f>
        <v>0</v>
      </c>
      <c r="FS58" s="74">
        <f>IF(AND(ISNUMBER('Emissions (start here)'!CK58),ISNUMBER(Dispersion!$AS$8)),'Emissions (start here)'!CK58*453.59/3600*Dispersion!$AS$8,0)</f>
        <v>0</v>
      </c>
      <c r="FT58" s="74">
        <f>IF(AND(ISNUMBER('Emissions (start here)'!CK58),ISNUMBER(Dispersion!$AS$9)),'Emissions (start here)'!CK58*453.59/3600*Dispersion!$AS$9,0)</f>
        <v>0</v>
      </c>
      <c r="FU58" s="74">
        <f>IF(AND(ISNUMBER('Emissions (start here)'!CL58),ISNUMBER(Dispersion!$AS$10)),'Emissions (start here)'!CL58*2000*453.59/8760/3600*Dispersion!$AS$10,0)</f>
        <v>0</v>
      </c>
      <c r="FV58" s="74">
        <f>IF(AND(ISNUMBER('Emissions (start here)'!CL58),ISNUMBER(Dispersion!$AS$11)),'Emissions (start here)'!CL58*2000*453.59/8760/3600*Dispersion!$AS$11,0)</f>
        <v>0</v>
      </c>
      <c r="FW58" s="74">
        <f>IF(AND(ISNUMBER('Emissions (start here)'!CM58),ISNUMBER(Dispersion!$AT$8)),'Emissions (start here)'!CM58*453.59/3600*Dispersion!$AT$8,0)</f>
        <v>0</v>
      </c>
      <c r="FX58" s="74">
        <f>IF(AND(ISNUMBER('Emissions (start here)'!CM58),ISNUMBER(Dispersion!$AT$9)),'Emissions (start here)'!CM58*453.59/3600*Dispersion!$AT$9,0)</f>
        <v>0</v>
      </c>
      <c r="FY58" s="74">
        <f>IF(AND(ISNUMBER('Emissions (start here)'!CN58),ISNUMBER(Dispersion!$AT$10)),'Emissions (start here)'!CN58*2000*453.59/8760/3600*Dispersion!$AT$10,0)</f>
        <v>0</v>
      </c>
      <c r="FZ58" s="74">
        <f>IF(AND(ISNUMBER('Emissions (start here)'!CN58),ISNUMBER(Dispersion!$AT$11)),'Emissions (start here)'!CN58*2000*453.59/8760/3600*Dispersion!$AT$11,0)</f>
        <v>0</v>
      </c>
      <c r="GA58" s="74">
        <f>IF(AND(ISNUMBER('Emissions (start here)'!CO58),ISNUMBER(Dispersion!$AU$8)),'Emissions (start here)'!CO58*453.59/3600*Dispersion!$AU$8,0)</f>
        <v>0</v>
      </c>
      <c r="GB58" s="74">
        <f>IF(AND(ISNUMBER('Emissions (start here)'!CO58),ISNUMBER(Dispersion!$AU$9)),'Emissions (start here)'!CO58*453.59/3600*Dispersion!$AU$9,0)</f>
        <v>0</v>
      </c>
      <c r="GC58" s="74">
        <f>IF(AND(ISNUMBER('Emissions (start here)'!CP58),ISNUMBER(Dispersion!$AU$10)),'Emissions (start here)'!CP58*2000*453.59/8760/3600*Dispersion!$AU$10,0)</f>
        <v>0</v>
      </c>
      <c r="GD58" s="74">
        <f>IF(AND(ISNUMBER('Emissions (start here)'!CP58),ISNUMBER(Dispersion!$AU$11)),'Emissions (start here)'!CP58*2000*453.59/8760/3600*Dispersion!$AU$11,0)</f>
        <v>0</v>
      </c>
      <c r="GE58" s="74">
        <f>IF(AND(ISNUMBER('Emissions (start here)'!CQ58),ISNUMBER(Dispersion!$AV$8)),'Emissions (start here)'!CQ58*453.59/3600*Dispersion!$AV$8,0)</f>
        <v>0</v>
      </c>
      <c r="GF58" s="74">
        <f>IF(AND(ISNUMBER('Emissions (start here)'!CQ58),ISNUMBER(Dispersion!$AV$9)),'Emissions (start here)'!CQ58*453.59/3600*Dispersion!$AV$9,0)</f>
        <v>0</v>
      </c>
      <c r="GG58" s="74">
        <f>IF(AND(ISNUMBER('Emissions (start here)'!CR58),ISNUMBER(Dispersion!$AV$10)),'Emissions (start here)'!CR58*2000*453.59/8760/3600*Dispersion!$AV$10,0)</f>
        <v>0</v>
      </c>
      <c r="GH58" s="74">
        <f>IF(AND(ISNUMBER('Emissions (start here)'!CR58),ISNUMBER(Dispersion!$AV$11)),'Emissions (start here)'!CR58*2000*453.59/8760/3600*Dispersion!$AV$11,0)</f>
        <v>0</v>
      </c>
      <c r="GI58" s="74">
        <f>IF(AND(ISNUMBER('Emissions (start here)'!CS58),ISNUMBER(Dispersion!$AW$8)),'Emissions (start here)'!CS58*453.59/3600*Dispersion!$AW$8,0)</f>
        <v>0</v>
      </c>
      <c r="GJ58" s="74">
        <f>IF(AND(ISNUMBER('Emissions (start here)'!CS58),ISNUMBER(Dispersion!$AW$9)),'Emissions (start here)'!CS58*453.59/3600*Dispersion!$AW$9,0)</f>
        <v>0</v>
      </c>
      <c r="GK58" s="74">
        <f>IF(AND(ISNUMBER('Emissions (start here)'!CT58),ISNUMBER(Dispersion!$AW$10)),'Emissions (start here)'!CT58*2000*453.59/8760/3600*Dispersion!$AW$10,0)</f>
        <v>0</v>
      </c>
      <c r="GL58" s="74">
        <f>IF(AND(ISNUMBER('Emissions (start here)'!CT58),ISNUMBER(Dispersion!$AW$11)),'Emissions (start here)'!CT58*2000*453.59/8760/3600*Dispersion!$AW$11,0)</f>
        <v>0</v>
      </c>
      <c r="GM58" s="74">
        <f>IF(AND(ISNUMBER('Emissions (start here)'!CU58),ISNUMBER(Dispersion!$AX$8)),'Emissions (start here)'!CU58*453.59/3600*Dispersion!$AX$8,0)</f>
        <v>0</v>
      </c>
      <c r="GN58" s="74">
        <f>IF(AND(ISNUMBER('Emissions (start here)'!CU58),ISNUMBER(Dispersion!$AX$9)),'Emissions (start here)'!CU58*453.59/3600*Dispersion!$AX$9,0)</f>
        <v>0</v>
      </c>
      <c r="GO58" s="74">
        <f>IF(AND(ISNUMBER('Emissions (start here)'!CV58),ISNUMBER(Dispersion!$AX$10)),'Emissions (start here)'!CV58*2000*453.59/8760/3600*Dispersion!$AX$10,0)</f>
        <v>0</v>
      </c>
      <c r="GP58" s="74">
        <f>IF(AND(ISNUMBER('Emissions (start here)'!CV58),ISNUMBER(Dispersion!$AX$11)),'Emissions (start here)'!CV58*2000*453.59/8760/3600*Dispersion!$AX$11,0)</f>
        <v>0</v>
      </c>
      <c r="GQ58" s="74">
        <f>IF(AND(ISNUMBER('Emissions (start here)'!CW58),ISNUMBER(Dispersion!$AY$8)),'Emissions (start here)'!CW58*453.59/3600*Dispersion!$AY$8,0)</f>
        <v>0</v>
      </c>
      <c r="GR58" s="74">
        <f>IF(AND(ISNUMBER('Emissions (start here)'!CW58),ISNUMBER(Dispersion!$AY$9)),'Emissions (start here)'!CW58*453.59/3600*Dispersion!$AY$9,0)</f>
        <v>0</v>
      </c>
      <c r="GS58" s="74">
        <f>IF(AND(ISNUMBER('Emissions (start here)'!CX58),ISNUMBER(Dispersion!$AY$10)),'Emissions (start here)'!CX58*2000*453.59/8760/3600*Dispersion!$AY$10,0)</f>
        <v>0</v>
      </c>
      <c r="GT58" s="74">
        <f>IF(AND(ISNUMBER('Emissions (start here)'!CX58),ISNUMBER(Dispersion!$AY$11)),'Emissions (start here)'!CX58*2000*453.59/8760/3600*Dispersion!$AY$11,0)</f>
        <v>0</v>
      </c>
      <c r="GU58" s="74">
        <f>IF(AND(ISNUMBER('Emissions (start here)'!CY58),ISNUMBER(Dispersion!$AZ$8)),'Emissions (start here)'!CY58*453.59/3600*Dispersion!$AZ$8,0)</f>
        <v>0</v>
      </c>
      <c r="GV58" s="74">
        <f>IF(AND(ISNUMBER('Emissions (start here)'!CY58),ISNUMBER(Dispersion!$AZ$9)),'Emissions (start here)'!CY58*453.59/3600*Dispersion!$AZ$9,0)</f>
        <v>0</v>
      </c>
      <c r="GW58" s="74">
        <f>IF(AND(ISNUMBER('Emissions (start here)'!CZ58),ISNUMBER(Dispersion!$AZ$10)),'Emissions (start here)'!CZ58*2000*453.59/8760/3600*Dispersion!$AZ$10,0)</f>
        <v>0</v>
      </c>
      <c r="GX58" s="74">
        <f>IF(AND(ISNUMBER('Emissions (start here)'!CZ58),ISNUMBER(Dispersion!$AZ$11)),'Emissions (start here)'!CZ58*2000*453.59/8760/3600*Dispersion!$AZ$11,0)</f>
        <v>0</v>
      </c>
    </row>
    <row r="59" spans="1:206" x14ac:dyDescent="0.2">
      <c r="A59" s="51" t="str">
        <f>'Tox Values'!C59</f>
        <v>50-32-8</v>
      </c>
      <c r="B59" s="94" t="str">
        <f>'Tox Values'!D59</f>
        <v>Benzo[a]pyrene</v>
      </c>
      <c r="C59" s="96">
        <f t="shared" si="1"/>
        <v>0</v>
      </c>
      <c r="D59" s="74">
        <f t="shared" si="2"/>
        <v>0</v>
      </c>
      <c r="E59" s="74">
        <f t="shared" si="3"/>
        <v>0</v>
      </c>
      <c r="F59" s="99">
        <f t="shared" si="4"/>
        <v>0</v>
      </c>
      <c r="G59" s="97">
        <f>IF(AND(ISNUMBER('Emissions (start here)'!E59),ISNUMBER(Dispersion!$C$8)),'Emissions (start here)'!E59*453.59/3600*Dispersion!$C$8,0)</f>
        <v>0</v>
      </c>
      <c r="H59" s="74">
        <f>IF(AND(ISNUMBER('Emissions (start here)'!E59),ISNUMBER(Dispersion!$C$9)),'Emissions (start here)'!E59*453.59/3600*Dispersion!$C$9,0)</f>
        <v>0</v>
      </c>
      <c r="I59" s="74">
        <f>IF(AND(ISNUMBER('Emissions (start here)'!F59),ISNUMBER(Dispersion!$C$10)),'Emissions (start here)'!F59*2000*453.59/8760/3600*Dispersion!$C$10,0)</f>
        <v>0</v>
      </c>
      <c r="J59" s="74">
        <f>IF(AND(ISNUMBER('Emissions (start here)'!F59),ISNUMBER(Dispersion!$C$11)),'Emissions (start here)'!F59*2000*453.59/8760/3600*Dispersion!$C$11,0)</f>
        <v>0</v>
      </c>
      <c r="K59" s="74">
        <f>IF(AND(ISNUMBER('Emissions (start here)'!G59),ISNUMBER(Dispersion!$D$8)),'Emissions (start here)'!G59*453.59/3600*Dispersion!$D$8,0)</f>
        <v>0</v>
      </c>
      <c r="L59" s="74">
        <f>IF(AND(ISNUMBER('Emissions (start here)'!G59),ISNUMBER(Dispersion!$D$9)),'Emissions (start here)'!G59*453.59/3600*Dispersion!$D$9,0)</f>
        <v>0</v>
      </c>
      <c r="M59" s="74">
        <f>IF(AND(ISNUMBER('Emissions (start here)'!H59),ISNUMBER(Dispersion!$D$10)),'Emissions (start here)'!H59*2000*453.59/8760/3600*Dispersion!$D$10,0)</f>
        <v>0</v>
      </c>
      <c r="N59" s="74">
        <f>IF(AND(ISNUMBER('Emissions (start here)'!H59),ISNUMBER(Dispersion!$D$11)),'Emissions (start here)'!H59*2000*453.59/8760/3600*Dispersion!$D$11,0)</f>
        <v>0</v>
      </c>
      <c r="O59" s="74">
        <f>IF(AND(ISNUMBER('Emissions (start here)'!I59),ISNUMBER(Dispersion!$E$8)),'Emissions (start here)'!I59*453.59/3600*Dispersion!$E$8,0)</f>
        <v>0</v>
      </c>
      <c r="P59" s="74">
        <f>IF(AND(ISNUMBER('Emissions (start here)'!I59),ISNUMBER(Dispersion!$E$9)),'Emissions (start here)'!I59*453.59/3600*Dispersion!$E$9,0)</f>
        <v>0</v>
      </c>
      <c r="Q59" s="74">
        <f>IF(AND(ISNUMBER('Emissions (start here)'!J59),ISNUMBER(Dispersion!$E$10)),'Emissions (start here)'!J59*2000*453.59/8760/3600*Dispersion!$E$10,0)</f>
        <v>0</v>
      </c>
      <c r="R59" s="74">
        <f>IF(AND(ISNUMBER('Emissions (start here)'!J59),ISNUMBER(Dispersion!$E$11)),'Emissions (start here)'!J59*2000*453.59/8760/3600*Dispersion!$E$11,0)</f>
        <v>0</v>
      </c>
      <c r="S59" s="74">
        <f>IF(AND(ISNUMBER('Emissions (start here)'!K59),ISNUMBER(Dispersion!$F$8)),'Emissions (start here)'!K59*453.59/3600*Dispersion!$F$8,0)</f>
        <v>0</v>
      </c>
      <c r="T59" s="74">
        <f>IF(AND(ISNUMBER('Emissions (start here)'!K59),ISNUMBER(Dispersion!$F$9)),'Emissions (start here)'!K59*453.59/3600*Dispersion!$F$9,0)</f>
        <v>0</v>
      </c>
      <c r="U59" s="74">
        <f>IF(AND(ISNUMBER('Emissions (start here)'!L59),ISNUMBER(Dispersion!$F$10)),'Emissions (start here)'!L59*2000*453.59/8760/3600*Dispersion!$F$10,0)</f>
        <v>0</v>
      </c>
      <c r="V59" s="74">
        <f>IF(AND(ISNUMBER('Emissions (start here)'!L59),ISNUMBER(Dispersion!$F$11)),'Emissions (start here)'!L59*2000*453.59/8760/3600*Dispersion!$F$11,0)</f>
        <v>0</v>
      </c>
      <c r="W59" s="74">
        <f>IF(AND(ISNUMBER('Emissions (start here)'!M59),ISNUMBER(Dispersion!$G$8)),'Emissions (start here)'!M59*453.59/3600*Dispersion!$G$8,0)</f>
        <v>0</v>
      </c>
      <c r="X59" s="74">
        <f>IF(AND(ISNUMBER('Emissions (start here)'!M59),ISNUMBER(Dispersion!$G$9)),'Emissions (start here)'!M59*453.59/3600*Dispersion!$G$9,0)</f>
        <v>0</v>
      </c>
      <c r="Y59" s="74">
        <f>IF(AND(ISNUMBER('Emissions (start here)'!N59),ISNUMBER(Dispersion!$G$10)),'Emissions (start here)'!N59*2000*453.59/8760/3600*Dispersion!$G$10,0)</f>
        <v>0</v>
      </c>
      <c r="Z59" s="74">
        <f>IF(AND(ISNUMBER('Emissions (start here)'!N59),ISNUMBER(Dispersion!$G$11)),'Emissions (start here)'!N59*2000*453.59/8760/3600*Dispersion!$G$11,0)</f>
        <v>0</v>
      </c>
      <c r="AA59" s="74">
        <f>IF(AND(ISNUMBER('Emissions (start here)'!O59),ISNUMBER(Dispersion!$H$8)),'Emissions (start here)'!O59*453.59/3600*Dispersion!$H$8,0)</f>
        <v>0</v>
      </c>
      <c r="AB59" s="74">
        <f>IF(AND(ISNUMBER('Emissions (start here)'!O59),ISNUMBER(Dispersion!$H$9)),'Emissions (start here)'!O59*453.59/3600*Dispersion!$H$9,0)</f>
        <v>0</v>
      </c>
      <c r="AC59" s="74">
        <f>IF(AND(ISNUMBER('Emissions (start here)'!P59),ISNUMBER(Dispersion!$H$10)),'Emissions (start here)'!P59*2000*453.59/8760/3600*Dispersion!$H$10,0)</f>
        <v>0</v>
      </c>
      <c r="AD59" s="74">
        <f>IF(AND(ISNUMBER('Emissions (start here)'!P59),ISNUMBER(Dispersion!$H$11)),'Emissions (start here)'!P59*2000*453.59/8760/3600*Dispersion!$H$11,0)</f>
        <v>0</v>
      </c>
      <c r="AE59" s="74">
        <f>IF(AND(ISNUMBER('Emissions (start here)'!Q59),ISNUMBER(Dispersion!$I$8)),'Emissions (start here)'!Q59*453.59/3600*Dispersion!$I$8,0)</f>
        <v>0</v>
      </c>
      <c r="AF59" s="74">
        <f>IF(AND(ISNUMBER('Emissions (start here)'!Q59),ISNUMBER(Dispersion!$I$9)),'Emissions (start here)'!Q59*453.59/3600*Dispersion!$I$9,0)</f>
        <v>0</v>
      </c>
      <c r="AG59" s="74">
        <f>IF(AND(ISNUMBER('Emissions (start here)'!R59),ISNUMBER(Dispersion!$I$10)),'Emissions (start here)'!R59*2000*453.59/8760/3600*Dispersion!$I$10,0)</f>
        <v>0</v>
      </c>
      <c r="AH59" s="74">
        <f>IF(AND(ISNUMBER('Emissions (start here)'!R59),ISNUMBER(Dispersion!$I$11)),'Emissions (start here)'!R59*2000*453.59/8760/3600*Dispersion!$I$11,0)</f>
        <v>0</v>
      </c>
      <c r="AI59" s="74">
        <f>IF(AND(ISNUMBER('Emissions (start here)'!S59),ISNUMBER(Dispersion!$J$8)),'Emissions (start here)'!S59*453.59/3600*Dispersion!$J$8,0)</f>
        <v>0</v>
      </c>
      <c r="AJ59" s="74">
        <f>IF(AND(ISNUMBER('Emissions (start here)'!S59),ISNUMBER(Dispersion!$J$9)),'Emissions (start here)'!S59*453.59/3600*Dispersion!$J$9,0)</f>
        <v>0</v>
      </c>
      <c r="AK59" s="74">
        <f>IF(AND(ISNUMBER('Emissions (start here)'!T59),ISNUMBER(Dispersion!$J$10)),'Emissions (start here)'!T59*2000*453.59/8760/3600*Dispersion!$J$10,0)</f>
        <v>0</v>
      </c>
      <c r="AL59" s="74">
        <f>IF(AND(ISNUMBER('Emissions (start here)'!T59),ISNUMBER(Dispersion!$J$11)),'Emissions (start here)'!T59*2000*453.59/8760/3600*Dispersion!$J$11,0)</f>
        <v>0</v>
      </c>
      <c r="AM59" s="74">
        <f>IF(AND(ISNUMBER('Emissions (start here)'!U59),ISNUMBER(Dispersion!$K$8)),'Emissions (start here)'!U59*453.59/3600*Dispersion!$K$8,0)</f>
        <v>0</v>
      </c>
      <c r="AN59" s="74">
        <f>IF(AND(ISNUMBER('Emissions (start here)'!U59),ISNUMBER(Dispersion!$K$9)),'Emissions (start here)'!U59*453.59/3600*Dispersion!$K$9,0)</f>
        <v>0</v>
      </c>
      <c r="AO59" s="74">
        <f>IF(AND(ISNUMBER('Emissions (start here)'!V59),ISNUMBER(Dispersion!$K$10)),'Emissions (start here)'!V59*2000*453.59/8760/3600*Dispersion!$K$10,0)</f>
        <v>0</v>
      </c>
      <c r="AP59" s="74">
        <f>IF(AND(ISNUMBER('Emissions (start here)'!V59),ISNUMBER(Dispersion!$K$11)),'Emissions (start here)'!V59*2000*453.59/8760/3600*Dispersion!$K$11,0)</f>
        <v>0</v>
      </c>
      <c r="AQ59" s="74">
        <f>IF(AND(ISNUMBER('Emissions (start here)'!W59),ISNUMBER(Dispersion!$L$8)),'Emissions (start here)'!W59*453.59/3600*Dispersion!$L$8,0)</f>
        <v>0</v>
      </c>
      <c r="AR59" s="74">
        <f>IF(AND(ISNUMBER('Emissions (start here)'!W59),ISNUMBER(Dispersion!$L$9)),'Emissions (start here)'!W59*453.59/3600*Dispersion!$L$9,0)</f>
        <v>0</v>
      </c>
      <c r="AS59" s="74">
        <f>IF(AND(ISNUMBER('Emissions (start here)'!X59),ISNUMBER(Dispersion!$L$10)),'Emissions (start here)'!X59*2000*453.59/8760/3600*Dispersion!$L$10,0)</f>
        <v>0</v>
      </c>
      <c r="AT59" s="74">
        <f>IF(AND(ISNUMBER('Emissions (start here)'!X59),ISNUMBER(Dispersion!$L$11)),'Emissions (start here)'!X59*2000*453.59/8760/3600*Dispersion!$L$11,0)</f>
        <v>0</v>
      </c>
      <c r="AU59" s="74">
        <f>IF(AND(ISNUMBER('Emissions (start here)'!Y59),ISNUMBER(Dispersion!$M$8)),'Emissions (start here)'!Y59*453.59/3600*Dispersion!$M$8,0)</f>
        <v>0</v>
      </c>
      <c r="AV59" s="74">
        <f>IF(AND(ISNUMBER('Emissions (start here)'!Y59),ISNUMBER(Dispersion!$M$9)),'Emissions (start here)'!Y59*453.59/3600*Dispersion!$M$9,0)</f>
        <v>0</v>
      </c>
      <c r="AW59" s="74">
        <f>IF(AND(ISNUMBER('Emissions (start here)'!Z59),ISNUMBER(Dispersion!$M$10)),'Emissions (start here)'!Z59*2000*453.59/8760/3600*Dispersion!$M$10,0)</f>
        <v>0</v>
      </c>
      <c r="AX59" s="74">
        <f>IF(AND(ISNUMBER('Emissions (start here)'!Z59),ISNUMBER(Dispersion!$M$11)),'Emissions (start here)'!Z59*2000*453.59/8760/3600*Dispersion!$M$11,0)</f>
        <v>0</v>
      </c>
      <c r="AY59" s="74">
        <f>IF(AND(ISNUMBER('Emissions (start here)'!AA59),ISNUMBER(Dispersion!$N$8)),'Emissions (start here)'!AA59*453.59/3600*Dispersion!$N$8,0)</f>
        <v>0</v>
      </c>
      <c r="AZ59" s="74">
        <f>IF(AND(ISNUMBER('Emissions (start here)'!AA59),ISNUMBER(Dispersion!$N$9)),'Emissions (start here)'!AA59*453.59/3600*Dispersion!$N$9,0)</f>
        <v>0</v>
      </c>
      <c r="BA59" s="74">
        <f>IF(AND(ISNUMBER('Emissions (start here)'!AB59),ISNUMBER(Dispersion!$N$10)),'Emissions (start here)'!AB59*2000*453.59/8760/3600*Dispersion!$N$10,0)</f>
        <v>0</v>
      </c>
      <c r="BB59" s="74">
        <f>IF(AND(ISNUMBER('Emissions (start here)'!AB59),ISNUMBER(Dispersion!$N$11)),'Emissions (start here)'!AB59*2000*453.59/8760/3600*Dispersion!$N$11,0)</f>
        <v>0</v>
      </c>
      <c r="BC59" s="74">
        <f>IF(AND(ISNUMBER('Emissions (start here)'!AC59),ISNUMBER(Dispersion!$O$8)),'Emissions (start here)'!AC59*453.59/3600*Dispersion!$O$8,0)</f>
        <v>0</v>
      </c>
      <c r="BD59" s="74">
        <f>IF(AND(ISNUMBER('Emissions (start here)'!AC59),ISNUMBER(Dispersion!$O$9)),'Emissions (start here)'!AC59*453.59/3600*Dispersion!$O$9,0)</f>
        <v>0</v>
      </c>
      <c r="BE59" s="74">
        <f>IF(AND(ISNUMBER('Emissions (start here)'!AD59),ISNUMBER(Dispersion!$O$10)),'Emissions (start here)'!AD59*2000*453.59/8760/3600*Dispersion!$O$10,0)</f>
        <v>0</v>
      </c>
      <c r="BF59" s="74">
        <f>IF(AND(ISNUMBER('Emissions (start here)'!AD59),ISNUMBER(Dispersion!$O$11)),'Emissions (start here)'!AD59*2000*453.59/8760/3600*Dispersion!$O$11,0)</f>
        <v>0</v>
      </c>
      <c r="BG59" s="74">
        <f>IF(AND(ISNUMBER('Emissions (start here)'!AE59),ISNUMBER(Dispersion!$P$8)),'Emissions (start here)'!AE59*453.59/3600*Dispersion!$P$8,0)</f>
        <v>0</v>
      </c>
      <c r="BH59" s="74">
        <f>IF(AND(ISNUMBER('Emissions (start here)'!AE59),ISNUMBER(Dispersion!$P$9)),'Emissions (start here)'!AE59*453.59/3600*Dispersion!$P$9,0)</f>
        <v>0</v>
      </c>
      <c r="BI59" s="74">
        <f>IF(AND(ISNUMBER('Emissions (start here)'!AF59),ISNUMBER(Dispersion!$P$10)),'Emissions (start here)'!AF59*2000*453.59/8760/3600*Dispersion!$P$10,0)</f>
        <v>0</v>
      </c>
      <c r="BJ59" s="74">
        <f>IF(AND(ISNUMBER('Emissions (start here)'!AF59),ISNUMBER(Dispersion!$P$11)),'Emissions (start here)'!AF59*2000*453.59/8760/3600*Dispersion!$P$11,0)</f>
        <v>0</v>
      </c>
      <c r="BK59" s="74">
        <f>IF(AND(ISNUMBER('Emissions (start here)'!AG59),ISNUMBER(Dispersion!$Q$8)),'Emissions (start here)'!AG59*453.59/3600*Dispersion!$Q$8,0)</f>
        <v>0</v>
      </c>
      <c r="BL59" s="74">
        <f>IF(AND(ISNUMBER('Emissions (start here)'!AG59),ISNUMBER(Dispersion!$Q$9)),'Emissions (start here)'!AG59*453.59/3600*Dispersion!$Q$9,0)</f>
        <v>0</v>
      </c>
      <c r="BM59" s="74">
        <f>IF(AND(ISNUMBER('Emissions (start here)'!AH59),ISNUMBER(Dispersion!$Q$10)),'Emissions (start here)'!AH59*2000*453.59/8760/3600*Dispersion!$Q$10,0)</f>
        <v>0</v>
      </c>
      <c r="BN59" s="74">
        <f>IF(AND(ISNUMBER('Emissions (start here)'!AH59),ISNUMBER(Dispersion!$Q$11)),'Emissions (start here)'!AH59*2000*453.59/8760/3600*Dispersion!$Q$11,0)</f>
        <v>0</v>
      </c>
      <c r="BO59" s="74">
        <f>IF(AND(ISNUMBER('Emissions (start here)'!AI59),ISNUMBER(Dispersion!$R$8)),'Emissions (start here)'!AI59*453.59/3600*Dispersion!$R$8,0)</f>
        <v>0</v>
      </c>
      <c r="BP59" s="74">
        <f>IF(AND(ISNUMBER('Emissions (start here)'!AI59),ISNUMBER(Dispersion!$R$9)),'Emissions (start here)'!AI59*453.59/3600*Dispersion!$R$9,0)</f>
        <v>0</v>
      </c>
      <c r="BQ59" s="74">
        <f>IF(AND(ISNUMBER('Emissions (start here)'!AJ59),ISNUMBER(Dispersion!$R$10)),'Emissions (start here)'!AJ59*2000*453.59/8760/3600*Dispersion!$R$10,0)</f>
        <v>0</v>
      </c>
      <c r="BR59" s="74">
        <f>IF(AND(ISNUMBER('Emissions (start here)'!AJ59),ISNUMBER(Dispersion!$R$11)),'Emissions (start here)'!AJ59*2000*453.59/8760/3600*Dispersion!$R$11,0)</f>
        <v>0</v>
      </c>
      <c r="BS59" s="74">
        <f>IF(AND(ISNUMBER('Emissions (start here)'!AK59),ISNUMBER(Dispersion!$S$8)),'Emissions (start here)'!AK59*453.59/3600*Dispersion!$S$8,0)</f>
        <v>0</v>
      </c>
      <c r="BT59" s="74">
        <f>IF(AND(ISNUMBER('Emissions (start here)'!AK59),ISNUMBER(Dispersion!$S$9)),'Emissions (start here)'!AK59*453.59/3600*Dispersion!$S$9,0)</f>
        <v>0</v>
      </c>
      <c r="BU59" s="74">
        <f>IF(AND(ISNUMBER('Emissions (start here)'!AL59),ISNUMBER(Dispersion!$S$10)),'Emissions (start here)'!AL59*2000*453.59/8760/3600*Dispersion!$S$10,0)</f>
        <v>0</v>
      </c>
      <c r="BV59" s="74">
        <f>IF(AND(ISNUMBER('Emissions (start here)'!AL59),ISNUMBER(Dispersion!$S$11)),'Emissions (start here)'!AL59*2000*453.59/8760/3600*Dispersion!$S$11,0)</f>
        <v>0</v>
      </c>
      <c r="BW59" s="74">
        <f>IF(AND(ISNUMBER('Emissions (start here)'!AM59),ISNUMBER(Dispersion!$T$8)),'Emissions (start here)'!AM59*453.59/3600*Dispersion!$T$8,0)</f>
        <v>0</v>
      </c>
      <c r="BX59" s="74">
        <f>IF(AND(ISNUMBER('Emissions (start here)'!AM59),ISNUMBER(Dispersion!$T$9)),'Emissions (start here)'!AM59*453.59/3600*Dispersion!$T$9,0)</f>
        <v>0</v>
      </c>
      <c r="BY59" s="74">
        <f>IF(AND(ISNUMBER('Emissions (start here)'!AN59),ISNUMBER(Dispersion!$T$10)),'Emissions (start here)'!AN59*2000*453.59/8760/3600*Dispersion!$T$10,0)</f>
        <v>0</v>
      </c>
      <c r="BZ59" s="74">
        <f>IF(AND(ISNUMBER('Emissions (start here)'!AN59),ISNUMBER(Dispersion!$T$11)),'Emissions (start here)'!AN59*2000*453.59/8760/3600*Dispersion!$T$11,0)</f>
        <v>0</v>
      </c>
      <c r="CA59" s="74">
        <f>IF(AND(ISNUMBER('Emissions (start here)'!AO59),ISNUMBER(Dispersion!$U$8)),'Emissions (start here)'!AO59*453.59/3600*Dispersion!$U$8,0)</f>
        <v>0</v>
      </c>
      <c r="CB59" s="74">
        <f>IF(AND(ISNUMBER('Emissions (start here)'!AO59),ISNUMBER(Dispersion!$U$9)),'Emissions (start here)'!AO59*453.59/3600*Dispersion!$U$9,0)</f>
        <v>0</v>
      </c>
      <c r="CC59" s="74">
        <f>IF(AND(ISNUMBER('Emissions (start here)'!AP59),ISNUMBER(Dispersion!$U$10)),'Emissions (start here)'!AP59*2000*453.59/8760/3600*Dispersion!$U$10,0)</f>
        <v>0</v>
      </c>
      <c r="CD59" s="74">
        <f>IF(AND(ISNUMBER('Emissions (start here)'!AP59),ISNUMBER(Dispersion!$U$11)),'Emissions (start here)'!AP59*2000*453.59/8760/3600*Dispersion!$U$11,0)</f>
        <v>0</v>
      </c>
      <c r="CE59" s="74">
        <f>IF(AND(ISNUMBER('Emissions (start here)'!AQ59),ISNUMBER(Dispersion!$V$8)),'Emissions (start here)'!AQ59*453.59/3600*Dispersion!$V$8,0)</f>
        <v>0</v>
      </c>
      <c r="CF59" s="74">
        <f>IF(AND(ISNUMBER('Emissions (start here)'!AQ59),ISNUMBER(Dispersion!$V$9)),'Emissions (start here)'!AQ59*453.59/3600*Dispersion!$V$9,0)</f>
        <v>0</v>
      </c>
      <c r="CG59" s="74">
        <f>IF(AND(ISNUMBER('Emissions (start here)'!AR59),ISNUMBER(Dispersion!$V$10)),'Emissions (start here)'!AR59*2000*453.59/8760/3600*Dispersion!$V$10,0)</f>
        <v>0</v>
      </c>
      <c r="CH59" s="74">
        <f>IF(AND(ISNUMBER('Emissions (start here)'!AR59),ISNUMBER(Dispersion!$V$11)),'Emissions (start here)'!AR59*2000*453.59/8760/3600*Dispersion!$V$11,0)</f>
        <v>0</v>
      </c>
      <c r="CI59" s="74">
        <f>IF(AND(ISNUMBER('Emissions (start here)'!AS59),ISNUMBER(Dispersion!$W$8)),'Emissions (start here)'!AS59*453.59/3600*Dispersion!$W$8,0)</f>
        <v>0</v>
      </c>
      <c r="CJ59" s="74">
        <f>IF(AND(ISNUMBER('Emissions (start here)'!AS59),ISNUMBER(Dispersion!$W$9)),'Emissions (start here)'!AS59*453.59/3600*Dispersion!$W$9,0)</f>
        <v>0</v>
      </c>
      <c r="CK59" s="74">
        <f>IF(AND(ISNUMBER('Emissions (start here)'!AT59),ISNUMBER(Dispersion!$W$10)),'Emissions (start here)'!AT59*2000*453.59/8760/3600*Dispersion!$W$10,0)</f>
        <v>0</v>
      </c>
      <c r="CL59" s="74">
        <f>IF(AND(ISNUMBER('Emissions (start here)'!AT59),ISNUMBER(Dispersion!$W$11)),'Emissions (start here)'!AT59*2000*453.59/8760/3600*Dispersion!$W$11,0)</f>
        <v>0</v>
      </c>
      <c r="CM59" s="74">
        <f>IF(AND(ISNUMBER('Emissions (start here)'!AU59),ISNUMBER(Dispersion!$X$8)),'Emissions (start here)'!AU59*453.59/3600*Dispersion!$X$8,0)</f>
        <v>0</v>
      </c>
      <c r="CN59" s="74">
        <f>IF(AND(ISNUMBER('Emissions (start here)'!AU59),ISNUMBER(Dispersion!$X$9)),'Emissions (start here)'!AU59*453.59/3600*Dispersion!$X$9,0)</f>
        <v>0</v>
      </c>
      <c r="CO59" s="74">
        <f>IF(AND(ISNUMBER('Emissions (start here)'!AV59),ISNUMBER(Dispersion!$X$10)),'Emissions (start here)'!AV59*2000*453.59/8760/3600*Dispersion!$X$10,0)</f>
        <v>0</v>
      </c>
      <c r="CP59" s="74">
        <f>IF(AND(ISNUMBER('Emissions (start here)'!AV59),ISNUMBER(Dispersion!$X$11)),'Emissions (start here)'!AV59*2000*453.59/8760/3600*Dispersion!$X$11,0)</f>
        <v>0</v>
      </c>
      <c r="CQ59" s="74">
        <f>IF(AND(ISNUMBER('Emissions (start here)'!AW59),ISNUMBER(Dispersion!$Y$8)),'Emissions (start here)'!AW59*453.59/3600*Dispersion!$Y$8,0)</f>
        <v>0</v>
      </c>
      <c r="CR59" s="74">
        <f>IF(AND(ISNUMBER('Emissions (start here)'!AW59),ISNUMBER(Dispersion!$Y$9)),'Emissions (start here)'!AW59*453.59/3600*Dispersion!$Y$9,0)</f>
        <v>0</v>
      </c>
      <c r="CS59" s="74">
        <f>IF(AND(ISNUMBER('Emissions (start here)'!AX59),ISNUMBER(Dispersion!$Y$10)),'Emissions (start here)'!AX59*2000*453.59/8760/3600*Dispersion!$Y$10,0)</f>
        <v>0</v>
      </c>
      <c r="CT59" s="74">
        <f>IF(AND(ISNUMBER('Emissions (start here)'!AX59),ISNUMBER(Dispersion!$Y$11)),'Emissions (start here)'!AX59*2000*453.59/8760/3600*Dispersion!$Y$11,0)</f>
        <v>0</v>
      </c>
      <c r="CU59" s="74">
        <f>IF(AND(ISNUMBER('Emissions (start here)'!AY59),ISNUMBER(Dispersion!$Z$8)),'Emissions (start here)'!AY59*453.59/3600*Dispersion!$Z$8,0)</f>
        <v>0</v>
      </c>
      <c r="CV59" s="74">
        <f>IF(AND(ISNUMBER('Emissions (start here)'!AY59),ISNUMBER(Dispersion!$Z$9)),'Emissions (start here)'!AY59*453.59/3600*Dispersion!$Z$9,0)</f>
        <v>0</v>
      </c>
      <c r="CW59" s="74">
        <f>IF(AND(ISNUMBER('Emissions (start here)'!AZ59),ISNUMBER(Dispersion!$Z$10)),'Emissions (start here)'!AZ59*2000*453.59/8760/3600*Dispersion!$Z$10,0)</f>
        <v>0</v>
      </c>
      <c r="CX59" s="74">
        <f>IF(AND(ISNUMBER('Emissions (start here)'!AZ59),ISNUMBER(Dispersion!$Z$11)),'Emissions (start here)'!AZ59*2000*453.59/8760/3600*Dispersion!$Z$11,0)</f>
        <v>0</v>
      </c>
      <c r="CY59" s="74">
        <f>IF(AND(ISNUMBER('Emissions (start here)'!BA59),ISNUMBER(Dispersion!$AA$8)),'Emissions (start here)'!BA59*453.59/3600*Dispersion!$AA$8,0)</f>
        <v>0</v>
      </c>
      <c r="CZ59" s="74">
        <f>IF(AND(ISNUMBER('Emissions (start here)'!BA59),ISNUMBER(Dispersion!$AA$9)),'Emissions (start here)'!BA59*453.59/3600*Dispersion!$AA$9,0)</f>
        <v>0</v>
      </c>
      <c r="DA59" s="74">
        <f>IF(AND(ISNUMBER('Emissions (start here)'!BB59),ISNUMBER(Dispersion!$AA$10)),'Emissions (start here)'!BB59*2000*453.59/8760/3600*Dispersion!$AA$10,0)</f>
        <v>0</v>
      </c>
      <c r="DB59" s="74">
        <f>IF(AND(ISNUMBER('Emissions (start here)'!BB59),ISNUMBER(Dispersion!$AA$11)),'Emissions (start here)'!BB59*2000*453.59/8760/3600*Dispersion!$AA$11,0)</f>
        <v>0</v>
      </c>
      <c r="DC59" s="74">
        <f>IF(AND(ISNUMBER('Emissions (start here)'!BC59),ISNUMBER(Dispersion!$AB$8)),'Emissions (start here)'!BC59*453.59/3600*Dispersion!$AB$8,0)</f>
        <v>0</v>
      </c>
      <c r="DD59" s="74">
        <f>IF(AND(ISNUMBER('Emissions (start here)'!BC59),ISNUMBER(Dispersion!$AB$9)),'Emissions (start here)'!BC59*453.59/3600*Dispersion!$AB$9,0)</f>
        <v>0</v>
      </c>
      <c r="DE59" s="74">
        <f>IF(AND(ISNUMBER('Emissions (start here)'!BD59),ISNUMBER(Dispersion!$AB$10)),'Emissions (start here)'!BD59*2000*453.59/8760/3600*Dispersion!$AB$10,0)</f>
        <v>0</v>
      </c>
      <c r="DF59" s="74">
        <f>IF(AND(ISNUMBER('Emissions (start here)'!BD59),ISNUMBER(Dispersion!$AB$11)),'Emissions (start here)'!BD59*2000*453.59/8760/3600*Dispersion!$AB$11,0)</f>
        <v>0</v>
      </c>
      <c r="DG59" s="74">
        <f>IF(AND(ISNUMBER('Emissions (start here)'!BE59),ISNUMBER(Dispersion!$AC$8)),'Emissions (start here)'!BE59*453.59/3600*Dispersion!$AC$8,0)</f>
        <v>0</v>
      </c>
      <c r="DH59" s="74">
        <f>IF(AND(ISNUMBER('Emissions (start here)'!BE59),ISNUMBER(Dispersion!$AC$9)),'Emissions (start here)'!BE59*453.59/3600*Dispersion!$AC$9,0)</f>
        <v>0</v>
      </c>
      <c r="DI59" s="74">
        <f>IF(AND(ISNUMBER('Emissions (start here)'!BF59),ISNUMBER(Dispersion!$AC$10)),'Emissions (start here)'!BF59*2000*453.59/8760/3600*Dispersion!$AC$10,0)</f>
        <v>0</v>
      </c>
      <c r="DJ59" s="74">
        <f>IF(AND(ISNUMBER('Emissions (start here)'!BF59),ISNUMBER(Dispersion!$AC$11)),'Emissions (start here)'!BF59*2000*453.59/8760/3600*Dispersion!$AC$11,0)</f>
        <v>0</v>
      </c>
      <c r="DK59" s="74">
        <f>IF(AND(ISNUMBER('Emissions (start here)'!BG59),ISNUMBER(Dispersion!$AD$8)),'Emissions (start here)'!BG59*453.59/3600*Dispersion!$AD$8,0)</f>
        <v>0</v>
      </c>
      <c r="DL59" s="74">
        <f>IF(AND(ISNUMBER('Emissions (start here)'!BG59),ISNUMBER(Dispersion!$AD$9)),'Emissions (start here)'!BG59*453.59/3600*Dispersion!$AD$9,0)</f>
        <v>0</v>
      </c>
      <c r="DM59" s="74">
        <f>IF(AND(ISNUMBER('Emissions (start here)'!BH59),ISNUMBER(Dispersion!$AD$10)),'Emissions (start here)'!BH59*2000*453.59/8760/3600*Dispersion!$AD$10,0)</f>
        <v>0</v>
      </c>
      <c r="DN59" s="74">
        <f>IF(AND(ISNUMBER('Emissions (start here)'!BH59),ISNUMBER(Dispersion!$AD$11)),'Emissions (start here)'!BH59*2000*453.59/8760/3600*Dispersion!$AD$11,0)</f>
        <v>0</v>
      </c>
      <c r="DO59" s="74">
        <f>IF(AND(ISNUMBER('Emissions (start here)'!BI59),ISNUMBER(Dispersion!$AE$8)),'Emissions (start here)'!BI59*453.59/3600*Dispersion!$AE$8,0)</f>
        <v>0</v>
      </c>
      <c r="DP59" s="74">
        <f>IF(AND(ISNUMBER('Emissions (start here)'!BI59),ISNUMBER(Dispersion!$AE$9)),'Emissions (start here)'!BI59*453.59/3600*Dispersion!$AE$9,0)</f>
        <v>0</v>
      </c>
      <c r="DQ59" s="74">
        <f>IF(AND(ISNUMBER('Emissions (start here)'!BJ59),ISNUMBER(Dispersion!$AE$10)),'Emissions (start here)'!BJ59*2000*453.59/8760/3600*Dispersion!$AE$10,0)</f>
        <v>0</v>
      </c>
      <c r="DR59" s="74">
        <f>IF(AND(ISNUMBER('Emissions (start here)'!BJ59),ISNUMBER(Dispersion!$AE$11)),'Emissions (start here)'!BJ59*2000*453.59/8760/3600*Dispersion!$AE$11,0)</f>
        <v>0</v>
      </c>
      <c r="DS59" s="74">
        <f>IF(AND(ISNUMBER('Emissions (start here)'!BK59),ISNUMBER(Dispersion!$AF$8)),'Emissions (start here)'!BK59*453.59/3600*Dispersion!$AF$8,0)</f>
        <v>0</v>
      </c>
      <c r="DT59" s="74">
        <f>IF(AND(ISNUMBER('Emissions (start here)'!BK59),ISNUMBER(Dispersion!$AF$9)),'Emissions (start here)'!BK59*453.59/3600*Dispersion!$AF$9,0)</f>
        <v>0</v>
      </c>
      <c r="DU59" s="74">
        <f>IF(AND(ISNUMBER('Emissions (start here)'!BL59),ISNUMBER(Dispersion!$AF$10)),'Emissions (start here)'!BL59*2000*453.59/8760/3600*Dispersion!$AF$10,0)</f>
        <v>0</v>
      </c>
      <c r="DV59" s="74">
        <f>IF(AND(ISNUMBER('Emissions (start here)'!BL59),ISNUMBER(Dispersion!$AF$11)),'Emissions (start here)'!BL59*2000*453.59/8760/3600*Dispersion!$AF$11,0)</f>
        <v>0</v>
      </c>
      <c r="DW59" s="74">
        <f>IF(AND(ISNUMBER('Emissions (start here)'!BM59),ISNUMBER(Dispersion!$AG$8)),'Emissions (start here)'!BM59*453.59/3600*Dispersion!$AG$8,0)</f>
        <v>0</v>
      </c>
      <c r="DX59" s="74">
        <f>IF(AND(ISNUMBER('Emissions (start here)'!BM59),ISNUMBER(Dispersion!$AG$9)),'Emissions (start here)'!BM59*453.59/3600*Dispersion!$AG$9,0)</f>
        <v>0</v>
      </c>
      <c r="DY59" s="74">
        <f>IF(AND(ISNUMBER('Emissions (start here)'!BN59),ISNUMBER(Dispersion!$AG$10)),'Emissions (start here)'!BN59*2000*453.59/8760/3600*Dispersion!$AG$10,0)</f>
        <v>0</v>
      </c>
      <c r="DZ59" s="74">
        <f>IF(AND(ISNUMBER('Emissions (start here)'!BN59),ISNUMBER(Dispersion!$AG$11)),'Emissions (start here)'!BN59*2000*453.59/8760/3600*Dispersion!$AG$11,0)</f>
        <v>0</v>
      </c>
      <c r="EA59" s="74">
        <f>IF(AND(ISNUMBER('Emissions (start here)'!BO59),ISNUMBER(Dispersion!$AH$8)),'Emissions (start here)'!BO59*453.59/3600*Dispersion!$AH$8,0)</f>
        <v>0</v>
      </c>
      <c r="EB59" s="74">
        <f>IF(AND(ISNUMBER('Emissions (start here)'!BO59),ISNUMBER(Dispersion!$AH$9)),'Emissions (start here)'!BO59*453.59/3600*Dispersion!$AH$9,0)</f>
        <v>0</v>
      </c>
      <c r="EC59" s="74">
        <f>IF(AND(ISNUMBER('Emissions (start here)'!BP59),ISNUMBER(Dispersion!$AH$10)),'Emissions (start here)'!BP59*2000*453.59/8760/3600*Dispersion!$AH$10,0)</f>
        <v>0</v>
      </c>
      <c r="ED59" s="74">
        <f>IF(AND(ISNUMBER('Emissions (start here)'!BP59),ISNUMBER(Dispersion!$AH$11)),'Emissions (start here)'!BP59*2000*453.59/8760/3600*Dispersion!$AH$11,0)</f>
        <v>0</v>
      </c>
      <c r="EE59" s="74">
        <f>IF(AND(ISNUMBER('Emissions (start here)'!BQ59),ISNUMBER(Dispersion!$AI$8)),'Emissions (start here)'!BQ59*453.59/3600*Dispersion!$AI$8,0)</f>
        <v>0</v>
      </c>
      <c r="EF59" s="74">
        <f>IF(AND(ISNUMBER('Emissions (start here)'!BQ59),ISNUMBER(Dispersion!$AI$9)),'Emissions (start here)'!BQ59*453.59/3600*Dispersion!$AI$9,0)</f>
        <v>0</v>
      </c>
      <c r="EG59" s="74">
        <f>IF(AND(ISNUMBER('Emissions (start here)'!BR59),ISNUMBER(Dispersion!$AI$10)),'Emissions (start here)'!BR59*2000*453.59/8760/3600*Dispersion!$AI$10,0)</f>
        <v>0</v>
      </c>
      <c r="EH59" s="74">
        <f>IF(AND(ISNUMBER('Emissions (start here)'!BR59),ISNUMBER(Dispersion!$AI$11)),'Emissions (start here)'!BR59*2000*453.59/8760/3600*Dispersion!$AI$11,0)</f>
        <v>0</v>
      </c>
      <c r="EI59" s="74">
        <f>IF(AND(ISNUMBER('Emissions (start here)'!BS59),ISNUMBER(Dispersion!$AJ$8)),'Emissions (start here)'!BS59*453.59/3600*Dispersion!$AJ$8,0)</f>
        <v>0</v>
      </c>
      <c r="EJ59" s="74">
        <f>IF(AND(ISNUMBER('Emissions (start here)'!BS59),ISNUMBER(Dispersion!$AJ$9)),'Emissions (start here)'!BS59*453.59/3600*Dispersion!$AJ$9,0)</f>
        <v>0</v>
      </c>
      <c r="EK59" s="74">
        <f>IF(AND(ISNUMBER('Emissions (start here)'!BT59),ISNUMBER(Dispersion!$AJ$10)),'Emissions (start here)'!BT59*2000*453.59/8760/3600*Dispersion!$AJ$10,0)</f>
        <v>0</v>
      </c>
      <c r="EL59" s="74">
        <f>IF(AND(ISNUMBER('Emissions (start here)'!BT59),ISNUMBER(Dispersion!$AJ$11)),'Emissions (start here)'!BT59*2000*453.59/8760/3600*Dispersion!$AJ$11,0)</f>
        <v>0</v>
      </c>
      <c r="EM59" s="74">
        <f>IF(AND(ISNUMBER('Emissions (start here)'!BU59),ISNUMBER(Dispersion!$AK$8)),'Emissions (start here)'!BU59*453.59/3600*Dispersion!$AK$8,0)</f>
        <v>0</v>
      </c>
      <c r="EN59" s="74">
        <f>IF(AND(ISNUMBER('Emissions (start here)'!BU59),ISNUMBER(Dispersion!$AK$9)),'Emissions (start here)'!BU59*453.59/3600*Dispersion!$AK$9,0)</f>
        <v>0</v>
      </c>
      <c r="EO59" s="74">
        <f>IF(AND(ISNUMBER('Emissions (start here)'!BV59),ISNUMBER(Dispersion!$AK$10)),'Emissions (start here)'!BV59*2000*453.59/8760/3600*Dispersion!$AK$10,0)</f>
        <v>0</v>
      </c>
      <c r="EP59" s="74">
        <f>IF(AND(ISNUMBER('Emissions (start here)'!BV59),ISNUMBER(Dispersion!$AK$11)),'Emissions (start here)'!BV59*2000*453.59/8760/3600*Dispersion!$AK$11,0)</f>
        <v>0</v>
      </c>
      <c r="EQ59" s="74">
        <f>IF(AND(ISNUMBER('Emissions (start here)'!BW59),ISNUMBER(Dispersion!$AL$8)),'Emissions (start here)'!BW59*453.59/3600*Dispersion!$AL$8,0)</f>
        <v>0</v>
      </c>
      <c r="ER59" s="74">
        <f>IF(AND(ISNUMBER('Emissions (start here)'!BW59),ISNUMBER(Dispersion!$AL$9)),'Emissions (start here)'!BW59*453.59/3600*Dispersion!$AL$9,0)</f>
        <v>0</v>
      </c>
      <c r="ES59" s="74">
        <f>IF(AND(ISNUMBER('Emissions (start here)'!BX59),ISNUMBER(Dispersion!$AL$10)),'Emissions (start here)'!BX59*2000*453.59/8760/3600*Dispersion!$AL$10,0)</f>
        <v>0</v>
      </c>
      <c r="ET59" s="74">
        <f>IF(AND(ISNUMBER('Emissions (start here)'!BX59),ISNUMBER(Dispersion!$AL$11)),'Emissions (start here)'!BX59*2000*453.59/8760/3600*Dispersion!$AL$11,0)</f>
        <v>0</v>
      </c>
      <c r="EU59" s="74">
        <f>IF(AND(ISNUMBER('Emissions (start here)'!BY59),ISNUMBER(Dispersion!$AM$8)),'Emissions (start here)'!BY59*453.59/3600*Dispersion!$AM$8,0)</f>
        <v>0</v>
      </c>
      <c r="EV59" s="74">
        <f>IF(AND(ISNUMBER('Emissions (start here)'!BY59),ISNUMBER(Dispersion!$AM$9)),'Emissions (start here)'!BY59*453.59/3600*Dispersion!$AM$9,0)</f>
        <v>0</v>
      </c>
      <c r="EW59" s="74">
        <f>IF(AND(ISNUMBER('Emissions (start here)'!BZ59),ISNUMBER(Dispersion!$AM$10)),'Emissions (start here)'!BZ59*2000*453.59/8760/3600*Dispersion!$AM$10,0)</f>
        <v>0</v>
      </c>
      <c r="EX59" s="74">
        <f>IF(AND(ISNUMBER('Emissions (start here)'!BZ59),ISNUMBER(Dispersion!$AM$11)),'Emissions (start here)'!BZ59*2000*453.59/8760/3600*Dispersion!$AM$11,0)</f>
        <v>0</v>
      </c>
      <c r="EY59" s="74">
        <f>IF(AND(ISNUMBER('Emissions (start here)'!CA59),ISNUMBER(Dispersion!$AN$8)),'Emissions (start here)'!CA59*453.59/3600*Dispersion!$AN$8,0)</f>
        <v>0</v>
      </c>
      <c r="EZ59" s="74">
        <f>IF(AND(ISNUMBER('Emissions (start here)'!CA59),ISNUMBER(Dispersion!$AN$9)),'Emissions (start here)'!CA59*453.59/3600*Dispersion!$AN$9,0)</f>
        <v>0</v>
      </c>
      <c r="FA59" s="74">
        <f>IF(AND(ISNUMBER('Emissions (start here)'!CB59),ISNUMBER(Dispersion!$AN$10)),'Emissions (start here)'!CB59*2000*453.59/8760/3600*Dispersion!$AN$10,0)</f>
        <v>0</v>
      </c>
      <c r="FB59" s="74">
        <f>IF(AND(ISNUMBER('Emissions (start here)'!CB59),ISNUMBER(Dispersion!$AN$11)),'Emissions (start here)'!CB59*2000*453.59/8760/3600*Dispersion!$AN$11,0)</f>
        <v>0</v>
      </c>
      <c r="FC59" s="74">
        <f>IF(AND(ISNUMBER('Emissions (start here)'!CC59),ISNUMBER(Dispersion!$AO$8)),'Emissions (start here)'!CC59*453.59/3600*Dispersion!$AO$8,0)</f>
        <v>0</v>
      </c>
      <c r="FD59" s="74">
        <f>IF(AND(ISNUMBER('Emissions (start here)'!CC59),ISNUMBER(Dispersion!$AO$9)),'Emissions (start here)'!CC59*453.59/3600*Dispersion!$AO$9,0)</f>
        <v>0</v>
      </c>
      <c r="FE59" s="74">
        <f>IF(AND(ISNUMBER('Emissions (start here)'!CD59),ISNUMBER(Dispersion!$AO$10)),'Emissions (start here)'!CD59*2000*453.59/8760/3600*Dispersion!$AO$10,0)</f>
        <v>0</v>
      </c>
      <c r="FF59" s="74">
        <f>IF(AND(ISNUMBER('Emissions (start here)'!CD59),ISNUMBER(Dispersion!$AO$11)),'Emissions (start here)'!CD59*2000*453.59/8760/3600*Dispersion!$AO$11,0)</f>
        <v>0</v>
      </c>
      <c r="FG59" s="74">
        <f>IF(AND(ISNUMBER('Emissions (start here)'!CE59),ISNUMBER(Dispersion!$AP$8)),'Emissions (start here)'!CE59*453.59/3600*Dispersion!$AP$8,0)</f>
        <v>0</v>
      </c>
      <c r="FH59" s="74">
        <f>IF(AND(ISNUMBER('Emissions (start here)'!CE59),ISNUMBER(Dispersion!$AP$9)),'Emissions (start here)'!CE59*453.59/3600*Dispersion!$AP$9,0)</f>
        <v>0</v>
      </c>
      <c r="FI59" s="74">
        <f>IF(AND(ISNUMBER('Emissions (start here)'!CF59),ISNUMBER(Dispersion!$AP$10)),'Emissions (start here)'!CF59*2000*453.59/8760/3600*Dispersion!$AP$10,0)</f>
        <v>0</v>
      </c>
      <c r="FJ59" s="74">
        <f>IF(AND(ISNUMBER('Emissions (start here)'!CF59),ISNUMBER(Dispersion!$AP$11)),'Emissions (start here)'!CF59*2000*453.59/8760/3600*Dispersion!$AP$11,0)</f>
        <v>0</v>
      </c>
      <c r="FK59" s="74">
        <f>IF(AND(ISNUMBER('Emissions (start here)'!CG59),ISNUMBER(Dispersion!$AQ$8)),'Emissions (start here)'!CG59*453.59/3600*Dispersion!$AQ$8,0)</f>
        <v>0</v>
      </c>
      <c r="FL59" s="74">
        <f>IF(AND(ISNUMBER('Emissions (start here)'!CG59),ISNUMBER(Dispersion!$AQ$9)),'Emissions (start here)'!CG59*453.59/3600*Dispersion!$AQ$9,0)</f>
        <v>0</v>
      </c>
      <c r="FM59" s="74">
        <f>IF(AND(ISNUMBER('Emissions (start here)'!CH59),ISNUMBER(Dispersion!$AQ$10)),'Emissions (start here)'!CH59*2000*453.59/8760/3600*Dispersion!$AQ$10,0)</f>
        <v>0</v>
      </c>
      <c r="FN59" s="74">
        <f>IF(AND(ISNUMBER('Emissions (start here)'!CH59),ISNUMBER(Dispersion!$AQ$11)),'Emissions (start here)'!CH59*2000*453.59/8760/3600*Dispersion!$AQ$11,0)</f>
        <v>0</v>
      </c>
      <c r="FO59" s="74">
        <f>IF(AND(ISNUMBER('Emissions (start here)'!CI59),ISNUMBER(Dispersion!$AR$8)),'Emissions (start here)'!CI59*453.59/3600*Dispersion!$AR$8,0)</f>
        <v>0</v>
      </c>
      <c r="FP59" s="74">
        <f>IF(AND(ISNUMBER('Emissions (start here)'!CI59),ISNUMBER(Dispersion!$AR$9)),'Emissions (start here)'!CI59*453.59/3600*Dispersion!$AR$9,0)</f>
        <v>0</v>
      </c>
      <c r="FQ59" s="74">
        <f>IF(AND(ISNUMBER('Emissions (start here)'!CJ59),ISNUMBER(Dispersion!$AR$10)),'Emissions (start here)'!CJ59*2000*453.59/8760/3600*Dispersion!$AR$10,0)</f>
        <v>0</v>
      </c>
      <c r="FR59" s="74">
        <f>IF(AND(ISNUMBER('Emissions (start here)'!CJ59),ISNUMBER(Dispersion!$AR$11)),'Emissions (start here)'!CJ59*2000*453.59/8760/3600*Dispersion!$AR$11,0)</f>
        <v>0</v>
      </c>
      <c r="FS59" s="74">
        <f>IF(AND(ISNUMBER('Emissions (start here)'!CK59),ISNUMBER(Dispersion!$AS$8)),'Emissions (start here)'!CK59*453.59/3600*Dispersion!$AS$8,0)</f>
        <v>0</v>
      </c>
      <c r="FT59" s="74">
        <f>IF(AND(ISNUMBER('Emissions (start here)'!CK59),ISNUMBER(Dispersion!$AS$9)),'Emissions (start here)'!CK59*453.59/3600*Dispersion!$AS$9,0)</f>
        <v>0</v>
      </c>
      <c r="FU59" s="74">
        <f>IF(AND(ISNUMBER('Emissions (start here)'!CL59),ISNUMBER(Dispersion!$AS$10)),'Emissions (start here)'!CL59*2000*453.59/8760/3600*Dispersion!$AS$10,0)</f>
        <v>0</v>
      </c>
      <c r="FV59" s="74">
        <f>IF(AND(ISNUMBER('Emissions (start here)'!CL59),ISNUMBER(Dispersion!$AS$11)),'Emissions (start here)'!CL59*2000*453.59/8760/3600*Dispersion!$AS$11,0)</f>
        <v>0</v>
      </c>
      <c r="FW59" s="74">
        <f>IF(AND(ISNUMBER('Emissions (start here)'!CM59),ISNUMBER(Dispersion!$AT$8)),'Emissions (start here)'!CM59*453.59/3600*Dispersion!$AT$8,0)</f>
        <v>0</v>
      </c>
      <c r="FX59" s="74">
        <f>IF(AND(ISNUMBER('Emissions (start here)'!CM59),ISNUMBER(Dispersion!$AT$9)),'Emissions (start here)'!CM59*453.59/3600*Dispersion!$AT$9,0)</f>
        <v>0</v>
      </c>
      <c r="FY59" s="74">
        <f>IF(AND(ISNUMBER('Emissions (start here)'!CN59),ISNUMBER(Dispersion!$AT$10)),'Emissions (start here)'!CN59*2000*453.59/8760/3600*Dispersion!$AT$10,0)</f>
        <v>0</v>
      </c>
      <c r="FZ59" s="74">
        <f>IF(AND(ISNUMBER('Emissions (start here)'!CN59),ISNUMBER(Dispersion!$AT$11)),'Emissions (start here)'!CN59*2000*453.59/8760/3600*Dispersion!$AT$11,0)</f>
        <v>0</v>
      </c>
      <c r="GA59" s="74">
        <f>IF(AND(ISNUMBER('Emissions (start here)'!CO59),ISNUMBER(Dispersion!$AU$8)),'Emissions (start here)'!CO59*453.59/3600*Dispersion!$AU$8,0)</f>
        <v>0</v>
      </c>
      <c r="GB59" s="74">
        <f>IF(AND(ISNUMBER('Emissions (start here)'!CO59),ISNUMBER(Dispersion!$AU$9)),'Emissions (start here)'!CO59*453.59/3600*Dispersion!$AU$9,0)</f>
        <v>0</v>
      </c>
      <c r="GC59" s="74">
        <f>IF(AND(ISNUMBER('Emissions (start here)'!CP59),ISNUMBER(Dispersion!$AU$10)),'Emissions (start here)'!CP59*2000*453.59/8760/3600*Dispersion!$AU$10,0)</f>
        <v>0</v>
      </c>
      <c r="GD59" s="74">
        <f>IF(AND(ISNUMBER('Emissions (start here)'!CP59),ISNUMBER(Dispersion!$AU$11)),'Emissions (start here)'!CP59*2000*453.59/8760/3600*Dispersion!$AU$11,0)</f>
        <v>0</v>
      </c>
      <c r="GE59" s="74">
        <f>IF(AND(ISNUMBER('Emissions (start here)'!CQ59),ISNUMBER(Dispersion!$AV$8)),'Emissions (start here)'!CQ59*453.59/3600*Dispersion!$AV$8,0)</f>
        <v>0</v>
      </c>
      <c r="GF59" s="74">
        <f>IF(AND(ISNUMBER('Emissions (start here)'!CQ59),ISNUMBER(Dispersion!$AV$9)),'Emissions (start here)'!CQ59*453.59/3600*Dispersion!$AV$9,0)</f>
        <v>0</v>
      </c>
      <c r="GG59" s="74">
        <f>IF(AND(ISNUMBER('Emissions (start here)'!CR59),ISNUMBER(Dispersion!$AV$10)),'Emissions (start here)'!CR59*2000*453.59/8760/3600*Dispersion!$AV$10,0)</f>
        <v>0</v>
      </c>
      <c r="GH59" s="74">
        <f>IF(AND(ISNUMBER('Emissions (start here)'!CR59),ISNUMBER(Dispersion!$AV$11)),'Emissions (start here)'!CR59*2000*453.59/8760/3600*Dispersion!$AV$11,0)</f>
        <v>0</v>
      </c>
      <c r="GI59" s="74">
        <f>IF(AND(ISNUMBER('Emissions (start here)'!CS59),ISNUMBER(Dispersion!$AW$8)),'Emissions (start here)'!CS59*453.59/3600*Dispersion!$AW$8,0)</f>
        <v>0</v>
      </c>
      <c r="GJ59" s="74">
        <f>IF(AND(ISNUMBER('Emissions (start here)'!CS59),ISNUMBER(Dispersion!$AW$9)),'Emissions (start here)'!CS59*453.59/3600*Dispersion!$AW$9,0)</f>
        <v>0</v>
      </c>
      <c r="GK59" s="74">
        <f>IF(AND(ISNUMBER('Emissions (start here)'!CT59),ISNUMBER(Dispersion!$AW$10)),'Emissions (start here)'!CT59*2000*453.59/8760/3600*Dispersion!$AW$10,0)</f>
        <v>0</v>
      </c>
      <c r="GL59" s="74">
        <f>IF(AND(ISNUMBER('Emissions (start here)'!CT59),ISNUMBER(Dispersion!$AW$11)),'Emissions (start here)'!CT59*2000*453.59/8760/3600*Dispersion!$AW$11,0)</f>
        <v>0</v>
      </c>
      <c r="GM59" s="74">
        <f>IF(AND(ISNUMBER('Emissions (start here)'!CU59),ISNUMBER(Dispersion!$AX$8)),'Emissions (start here)'!CU59*453.59/3600*Dispersion!$AX$8,0)</f>
        <v>0</v>
      </c>
      <c r="GN59" s="74">
        <f>IF(AND(ISNUMBER('Emissions (start here)'!CU59),ISNUMBER(Dispersion!$AX$9)),'Emissions (start here)'!CU59*453.59/3600*Dispersion!$AX$9,0)</f>
        <v>0</v>
      </c>
      <c r="GO59" s="74">
        <f>IF(AND(ISNUMBER('Emissions (start here)'!CV59),ISNUMBER(Dispersion!$AX$10)),'Emissions (start here)'!CV59*2000*453.59/8760/3600*Dispersion!$AX$10,0)</f>
        <v>0</v>
      </c>
      <c r="GP59" s="74">
        <f>IF(AND(ISNUMBER('Emissions (start here)'!CV59),ISNUMBER(Dispersion!$AX$11)),'Emissions (start here)'!CV59*2000*453.59/8760/3600*Dispersion!$AX$11,0)</f>
        <v>0</v>
      </c>
      <c r="GQ59" s="74">
        <f>IF(AND(ISNUMBER('Emissions (start here)'!CW59),ISNUMBER(Dispersion!$AY$8)),'Emissions (start here)'!CW59*453.59/3600*Dispersion!$AY$8,0)</f>
        <v>0</v>
      </c>
      <c r="GR59" s="74">
        <f>IF(AND(ISNUMBER('Emissions (start here)'!CW59),ISNUMBER(Dispersion!$AY$9)),'Emissions (start here)'!CW59*453.59/3600*Dispersion!$AY$9,0)</f>
        <v>0</v>
      </c>
      <c r="GS59" s="74">
        <f>IF(AND(ISNUMBER('Emissions (start here)'!CX59),ISNUMBER(Dispersion!$AY$10)),'Emissions (start here)'!CX59*2000*453.59/8760/3600*Dispersion!$AY$10,0)</f>
        <v>0</v>
      </c>
      <c r="GT59" s="74">
        <f>IF(AND(ISNUMBER('Emissions (start here)'!CX59),ISNUMBER(Dispersion!$AY$11)),'Emissions (start here)'!CX59*2000*453.59/8760/3600*Dispersion!$AY$11,0)</f>
        <v>0</v>
      </c>
      <c r="GU59" s="74">
        <f>IF(AND(ISNUMBER('Emissions (start here)'!CY59),ISNUMBER(Dispersion!$AZ$8)),'Emissions (start here)'!CY59*453.59/3600*Dispersion!$AZ$8,0)</f>
        <v>0</v>
      </c>
      <c r="GV59" s="74">
        <f>IF(AND(ISNUMBER('Emissions (start here)'!CY59),ISNUMBER(Dispersion!$AZ$9)),'Emissions (start here)'!CY59*453.59/3600*Dispersion!$AZ$9,0)</f>
        <v>0</v>
      </c>
      <c r="GW59" s="74">
        <f>IF(AND(ISNUMBER('Emissions (start here)'!CZ59),ISNUMBER(Dispersion!$AZ$10)),'Emissions (start here)'!CZ59*2000*453.59/8760/3600*Dispersion!$AZ$10,0)</f>
        <v>0</v>
      </c>
      <c r="GX59" s="74">
        <f>IF(AND(ISNUMBER('Emissions (start here)'!CZ59),ISNUMBER(Dispersion!$AZ$11)),'Emissions (start here)'!CZ59*2000*453.59/8760/3600*Dispersion!$AZ$11,0)</f>
        <v>0</v>
      </c>
    </row>
    <row r="60" spans="1:206" x14ac:dyDescent="0.2">
      <c r="A60" s="51" t="str">
        <f>'Tox Values'!C60</f>
        <v>205-99-2</v>
      </c>
      <c r="B60" s="94" t="str">
        <f>'Tox Values'!D60</f>
        <v>Benzo[b]fluoranthene</v>
      </c>
      <c r="C60" s="96">
        <f t="shared" si="1"/>
        <v>0</v>
      </c>
      <c r="D60" s="74">
        <f t="shared" si="2"/>
        <v>0</v>
      </c>
      <c r="E60" s="74">
        <f t="shared" si="3"/>
        <v>0</v>
      </c>
      <c r="F60" s="99">
        <f t="shared" si="4"/>
        <v>0</v>
      </c>
      <c r="G60" s="97">
        <f>IF(AND(ISNUMBER('Emissions (start here)'!E60),ISNUMBER(Dispersion!$C$8)),'Emissions (start here)'!E60*453.59/3600*Dispersion!$C$8,0)</f>
        <v>0</v>
      </c>
      <c r="H60" s="74">
        <f>IF(AND(ISNUMBER('Emissions (start here)'!E60),ISNUMBER(Dispersion!$C$9)),'Emissions (start here)'!E60*453.59/3600*Dispersion!$C$9,0)</f>
        <v>0</v>
      </c>
      <c r="I60" s="74">
        <f>IF(AND(ISNUMBER('Emissions (start here)'!F60),ISNUMBER(Dispersion!$C$10)),'Emissions (start here)'!F60*2000*453.59/8760/3600*Dispersion!$C$10,0)</f>
        <v>0</v>
      </c>
      <c r="J60" s="74">
        <f>IF(AND(ISNUMBER('Emissions (start here)'!F60),ISNUMBER(Dispersion!$C$11)),'Emissions (start here)'!F60*2000*453.59/8760/3600*Dispersion!$C$11,0)</f>
        <v>0</v>
      </c>
      <c r="K60" s="74">
        <f>IF(AND(ISNUMBER('Emissions (start here)'!G60),ISNUMBER(Dispersion!$D$8)),'Emissions (start here)'!G60*453.59/3600*Dispersion!$D$8,0)</f>
        <v>0</v>
      </c>
      <c r="L60" s="74">
        <f>IF(AND(ISNUMBER('Emissions (start here)'!G60),ISNUMBER(Dispersion!$D$9)),'Emissions (start here)'!G60*453.59/3600*Dispersion!$D$9,0)</f>
        <v>0</v>
      </c>
      <c r="M60" s="74">
        <f>IF(AND(ISNUMBER('Emissions (start here)'!H60),ISNUMBER(Dispersion!$D$10)),'Emissions (start here)'!H60*2000*453.59/8760/3600*Dispersion!$D$10,0)</f>
        <v>0</v>
      </c>
      <c r="N60" s="74">
        <f>IF(AND(ISNUMBER('Emissions (start here)'!H60),ISNUMBER(Dispersion!$D$11)),'Emissions (start here)'!H60*2000*453.59/8760/3600*Dispersion!$D$11,0)</f>
        <v>0</v>
      </c>
      <c r="O60" s="74">
        <f>IF(AND(ISNUMBER('Emissions (start here)'!I60),ISNUMBER(Dispersion!$E$8)),'Emissions (start here)'!I60*453.59/3600*Dispersion!$E$8,0)</f>
        <v>0</v>
      </c>
      <c r="P60" s="74">
        <f>IF(AND(ISNUMBER('Emissions (start here)'!I60),ISNUMBER(Dispersion!$E$9)),'Emissions (start here)'!I60*453.59/3600*Dispersion!$E$9,0)</f>
        <v>0</v>
      </c>
      <c r="Q60" s="74">
        <f>IF(AND(ISNUMBER('Emissions (start here)'!J60),ISNUMBER(Dispersion!$E$10)),'Emissions (start here)'!J60*2000*453.59/8760/3600*Dispersion!$E$10,0)</f>
        <v>0</v>
      </c>
      <c r="R60" s="74">
        <f>IF(AND(ISNUMBER('Emissions (start here)'!J60),ISNUMBER(Dispersion!$E$11)),'Emissions (start here)'!J60*2000*453.59/8760/3600*Dispersion!$E$11,0)</f>
        <v>0</v>
      </c>
      <c r="S60" s="74">
        <f>IF(AND(ISNUMBER('Emissions (start here)'!K60),ISNUMBER(Dispersion!$F$8)),'Emissions (start here)'!K60*453.59/3600*Dispersion!$F$8,0)</f>
        <v>0</v>
      </c>
      <c r="T60" s="74">
        <f>IF(AND(ISNUMBER('Emissions (start here)'!K60),ISNUMBER(Dispersion!$F$9)),'Emissions (start here)'!K60*453.59/3600*Dispersion!$F$9,0)</f>
        <v>0</v>
      </c>
      <c r="U60" s="74">
        <f>IF(AND(ISNUMBER('Emissions (start here)'!L60),ISNUMBER(Dispersion!$F$10)),'Emissions (start here)'!L60*2000*453.59/8760/3600*Dispersion!$F$10,0)</f>
        <v>0</v>
      </c>
      <c r="V60" s="74">
        <f>IF(AND(ISNUMBER('Emissions (start here)'!L60),ISNUMBER(Dispersion!$F$11)),'Emissions (start here)'!L60*2000*453.59/8760/3600*Dispersion!$F$11,0)</f>
        <v>0</v>
      </c>
      <c r="W60" s="74">
        <f>IF(AND(ISNUMBER('Emissions (start here)'!M60),ISNUMBER(Dispersion!$G$8)),'Emissions (start here)'!M60*453.59/3600*Dispersion!$G$8,0)</f>
        <v>0</v>
      </c>
      <c r="X60" s="74">
        <f>IF(AND(ISNUMBER('Emissions (start here)'!M60),ISNUMBER(Dispersion!$G$9)),'Emissions (start here)'!M60*453.59/3600*Dispersion!$G$9,0)</f>
        <v>0</v>
      </c>
      <c r="Y60" s="74">
        <f>IF(AND(ISNUMBER('Emissions (start here)'!N60),ISNUMBER(Dispersion!$G$10)),'Emissions (start here)'!N60*2000*453.59/8760/3600*Dispersion!$G$10,0)</f>
        <v>0</v>
      </c>
      <c r="Z60" s="74">
        <f>IF(AND(ISNUMBER('Emissions (start here)'!N60),ISNUMBER(Dispersion!$G$11)),'Emissions (start here)'!N60*2000*453.59/8760/3600*Dispersion!$G$11,0)</f>
        <v>0</v>
      </c>
      <c r="AA60" s="74">
        <f>IF(AND(ISNUMBER('Emissions (start here)'!O60),ISNUMBER(Dispersion!$H$8)),'Emissions (start here)'!O60*453.59/3600*Dispersion!$H$8,0)</f>
        <v>0</v>
      </c>
      <c r="AB60" s="74">
        <f>IF(AND(ISNUMBER('Emissions (start here)'!O60),ISNUMBER(Dispersion!$H$9)),'Emissions (start here)'!O60*453.59/3600*Dispersion!$H$9,0)</f>
        <v>0</v>
      </c>
      <c r="AC60" s="74">
        <f>IF(AND(ISNUMBER('Emissions (start here)'!P60),ISNUMBER(Dispersion!$H$10)),'Emissions (start here)'!P60*2000*453.59/8760/3600*Dispersion!$H$10,0)</f>
        <v>0</v>
      </c>
      <c r="AD60" s="74">
        <f>IF(AND(ISNUMBER('Emissions (start here)'!P60),ISNUMBER(Dispersion!$H$11)),'Emissions (start here)'!P60*2000*453.59/8760/3600*Dispersion!$H$11,0)</f>
        <v>0</v>
      </c>
      <c r="AE60" s="74">
        <f>IF(AND(ISNUMBER('Emissions (start here)'!Q60),ISNUMBER(Dispersion!$I$8)),'Emissions (start here)'!Q60*453.59/3600*Dispersion!$I$8,0)</f>
        <v>0</v>
      </c>
      <c r="AF60" s="74">
        <f>IF(AND(ISNUMBER('Emissions (start here)'!Q60),ISNUMBER(Dispersion!$I$9)),'Emissions (start here)'!Q60*453.59/3600*Dispersion!$I$9,0)</f>
        <v>0</v>
      </c>
      <c r="AG60" s="74">
        <f>IF(AND(ISNUMBER('Emissions (start here)'!R60),ISNUMBER(Dispersion!$I$10)),'Emissions (start here)'!R60*2000*453.59/8760/3600*Dispersion!$I$10,0)</f>
        <v>0</v>
      </c>
      <c r="AH60" s="74">
        <f>IF(AND(ISNUMBER('Emissions (start here)'!R60),ISNUMBER(Dispersion!$I$11)),'Emissions (start here)'!R60*2000*453.59/8760/3600*Dispersion!$I$11,0)</f>
        <v>0</v>
      </c>
      <c r="AI60" s="74">
        <f>IF(AND(ISNUMBER('Emissions (start here)'!S60),ISNUMBER(Dispersion!$J$8)),'Emissions (start here)'!S60*453.59/3600*Dispersion!$J$8,0)</f>
        <v>0</v>
      </c>
      <c r="AJ60" s="74">
        <f>IF(AND(ISNUMBER('Emissions (start here)'!S60),ISNUMBER(Dispersion!$J$9)),'Emissions (start here)'!S60*453.59/3600*Dispersion!$J$9,0)</f>
        <v>0</v>
      </c>
      <c r="AK60" s="74">
        <f>IF(AND(ISNUMBER('Emissions (start here)'!T60),ISNUMBER(Dispersion!$J$10)),'Emissions (start here)'!T60*2000*453.59/8760/3600*Dispersion!$J$10,0)</f>
        <v>0</v>
      </c>
      <c r="AL60" s="74">
        <f>IF(AND(ISNUMBER('Emissions (start here)'!T60),ISNUMBER(Dispersion!$J$11)),'Emissions (start here)'!T60*2000*453.59/8760/3600*Dispersion!$J$11,0)</f>
        <v>0</v>
      </c>
      <c r="AM60" s="74">
        <f>IF(AND(ISNUMBER('Emissions (start here)'!U60),ISNUMBER(Dispersion!$K$8)),'Emissions (start here)'!U60*453.59/3600*Dispersion!$K$8,0)</f>
        <v>0</v>
      </c>
      <c r="AN60" s="74">
        <f>IF(AND(ISNUMBER('Emissions (start here)'!U60),ISNUMBER(Dispersion!$K$9)),'Emissions (start here)'!U60*453.59/3600*Dispersion!$K$9,0)</f>
        <v>0</v>
      </c>
      <c r="AO60" s="74">
        <f>IF(AND(ISNUMBER('Emissions (start here)'!V60),ISNUMBER(Dispersion!$K$10)),'Emissions (start here)'!V60*2000*453.59/8760/3600*Dispersion!$K$10,0)</f>
        <v>0</v>
      </c>
      <c r="AP60" s="74">
        <f>IF(AND(ISNUMBER('Emissions (start here)'!V60),ISNUMBER(Dispersion!$K$11)),'Emissions (start here)'!V60*2000*453.59/8760/3600*Dispersion!$K$11,0)</f>
        <v>0</v>
      </c>
      <c r="AQ60" s="74">
        <f>IF(AND(ISNUMBER('Emissions (start here)'!W60),ISNUMBER(Dispersion!$L$8)),'Emissions (start here)'!W60*453.59/3600*Dispersion!$L$8,0)</f>
        <v>0</v>
      </c>
      <c r="AR60" s="74">
        <f>IF(AND(ISNUMBER('Emissions (start here)'!W60),ISNUMBER(Dispersion!$L$9)),'Emissions (start here)'!W60*453.59/3600*Dispersion!$L$9,0)</f>
        <v>0</v>
      </c>
      <c r="AS60" s="74">
        <f>IF(AND(ISNUMBER('Emissions (start here)'!X60),ISNUMBER(Dispersion!$L$10)),'Emissions (start here)'!X60*2000*453.59/8760/3600*Dispersion!$L$10,0)</f>
        <v>0</v>
      </c>
      <c r="AT60" s="74">
        <f>IF(AND(ISNUMBER('Emissions (start here)'!X60),ISNUMBER(Dispersion!$L$11)),'Emissions (start here)'!X60*2000*453.59/8760/3600*Dispersion!$L$11,0)</f>
        <v>0</v>
      </c>
      <c r="AU60" s="74">
        <f>IF(AND(ISNUMBER('Emissions (start here)'!Y60),ISNUMBER(Dispersion!$M$8)),'Emissions (start here)'!Y60*453.59/3600*Dispersion!$M$8,0)</f>
        <v>0</v>
      </c>
      <c r="AV60" s="74">
        <f>IF(AND(ISNUMBER('Emissions (start here)'!Y60),ISNUMBER(Dispersion!$M$9)),'Emissions (start here)'!Y60*453.59/3600*Dispersion!$M$9,0)</f>
        <v>0</v>
      </c>
      <c r="AW60" s="74">
        <f>IF(AND(ISNUMBER('Emissions (start here)'!Z60),ISNUMBER(Dispersion!$M$10)),'Emissions (start here)'!Z60*2000*453.59/8760/3600*Dispersion!$M$10,0)</f>
        <v>0</v>
      </c>
      <c r="AX60" s="74">
        <f>IF(AND(ISNUMBER('Emissions (start here)'!Z60),ISNUMBER(Dispersion!$M$11)),'Emissions (start here)'!Z60*2000*453.59/8760/3600*Dispersion!$M$11,0)</f>
        <v>0</v>
      </c>
      <c r="AY60" s="74">
        <f>IF(AND(ISNUMBER('Emissions (start here)'!AA60),ISNUMBER(Dispersion!$N$8)),'Emissions (start here)'!AA60*453.59/3600*Dispersion!$N$8,0)</f>
        <v>0</v>
      </c>
      <c r="AZ60" s="74">
        <f>IF(AND(ISNUMBER('Emissions (start here)'!AA60),ISNUMBER(Dispersion!$N$9)),'Emissions (start here)'!AA60*453.59/3600*Dispersion!$N$9,0)</f>
        <v>0</v>
      </c>
      <c r="BA60" s="74">
        <f>IF(AND(ISNUMBER('Emissions (start here)'!AB60),ISNUMBER(Dispersion!$N$10)),'Emissions (start here)'!AB60*2000*453.59/8760/3600*Dispersion!$N$10,0)</f>
        <v>0</v>
      </c>
      <c r="BB60" s="74">
        <f>IF(AND(ISNUMBER('Emissions (start here)'!AB60),ISNUMBER(Dispersion!$N$11)),'Emissions (start here)'!AB60*2000*453.59/8760/3600*Dispersion!$N$11,0)</f>
        <v>0</v>
      </c>
      <c r="BC60" s="74">
        <f>IF(AND(ISNUMBER('Emissions (start here)'!AC60),ISNUMBER(Dispersion!$O$8)),'Emissions (start here)'!AC60*453.59/3600*Dispersion!$O$8,0)</f>
        <v>0</v>
      </c>
      <c r="BD60" s="74">
        <f>IF(AND(ISNUMBER('Emissions (start here)'!AC60),ISNUMBER(Dispersion!$O$9)),'Emissions (start here)'!AC60*453.59/3600*Dispersion!$O$9,0)</f>
        <v>0</v>
      </c>
      <c r="BE60" s="74">
        <f>IF(AND(ISNUMBER('Emissions (start here)'!AD60),ISNUMBER(Dispersion!$O$10)),'Emissions (start here)'!AD60*2000*453.59/8760/3600*Dispersion!$O$10,0)</f>
        <v>0</v>
      </c>
      <c r="BF60" s="74">
        <f>IF(AND(ISNUMBER('Emissions (start here)'!AD60),ISNUMBER(Dispersion!$O$11)),'Emissions (start here)'!AD60*2000*453.59/8760/3600*Dispersion!$O$11,0)</f>
        <v>0</v>
      </c>
      <c r="BG60" s="74">
        <f>IF(AND(ISNUMBER('Emissions (start here)'!AE60),ISNUMBER(Dispersion!$P$8)),'Emissions (start here)'!AE60*453.59/3600*Dispersion!$P$8,0)</f>
        <v>0</v>
      </c>
      <c r="BH60" s="74">
        <f>IF(AND(ISNUMBER('Emissions (start here)'!AE60),ISNUMBER(Dispersion!$P$9)),'Emissions (start here)'!AE60*453.59/3600*Dispersion!$P$9,0)</f>
        <v>0</v>
      </c>
      <c r="BI60" s="74">
        <f>IF(AND(ISNUMBER('Emissions (start here)'!AF60),ISNUMBER(Dispersion!$P$10)),'Emissions (start here)'!AF60*2000*453.59/8760/3600*Dispersion!$P$10,0)</f>
        <v>0</v>
      </c>
      <c r="BJ60" s="74">
        <f>IF(AND(ISNUMBER('Emissions (start here)'!AF60),ISNUMBER(Dispersion!$P$11)),'Emissions (start here)'!AF60*2000*453.59/8760/3600*Dispersion!$P$11,0)</f>
        <v>0</v>
      </c>
      <c r="BK60" s="74">
        <f>IF(AND(ISNUMBER('Emissions (start here)'!AG60),ISNUMBER(Dispersion!$Q$8)),'Emissions (start here)'!AG60*453.59/3600*Dispersion!$Q$8,0)</f>
        <v>0</v>
      </c>
      <c r="BL60" s="74">
        <f>IF(AND(ISNUMBER('Emissions (start here)'!AG60),ISNUMBER(Dispersion!$Q$9)),'Emissions (start here)'!AG60*453.59/3600*Dispersion!$Q$9,0)</f>
        <v>0</v>
      </c>
      <c r="BM60" s="74">
        <f>IF(AND(ISNUMBER('Emissions (start here)'!AH60),ISNUMBER(Dispersion!$Q$10)),'Emissions (start here)'!AH60*2000*453.59/8760/3600*Dispersion!$Q$10,0)</f>
        <v>0</v>
      </c>
      <c r="BN60" s="74">
        <f>IF(AND(ISNUMBER('Emissions (start here)'!AH60),ISNUMBER(Dispersion!$Q$11)),'Emissions (start here)'!AH60*2000*453.59/8760/3600*Dispersion!$Q$11,0)</f>
        <v>0</v>
      </c>
      <c r="BO60" s="74">
        <f>IF(AND(ISNUMBER('Emissions (start here)'!AI60),ISNUMBER(Dispersion!$R$8)),'Emissions (start here)'!AI60*453.59/3600*Dispersion!$R$8,0)</f>
        <v>0</v>
      </c>
      <c r="BP60" s="74">
        <f>IF(AND(ISNUMBER('Emissions (start here)'!AI60),ISNUMBER(Dispersion!$R$9)),'Emissions (start here)'!AI60*453.59/3600*Dispersion!$R$9,0)</f>
        <v>0</v>
      </c>
      <c r="BQ60" s="74">
        <f>IF(AND(ISNUMBER('Emissions (start here)'!AJ60),ISNUMBER(Dispersion!$R$10)),'Emissions (start here)'!AJ60*2000*453.59/8760/3600*Dispersion!$R$10,0)</f>
        <v>0</v>
      </c>
      <c r="BR60" s="74">
        <f>IF(AND(ISNUMBER('Emissions (start here)'!AJ60),ISNUMBER(Dispersion!$R$11)),'Emissions (start here)'!AJ60*2000*453.59/8760/3600*Dispersion!$R$11,0)</f>
        <v>0</v>
      </c>
      <c r="BS60" s="74">
        <f>IF(AND(ISNUMBER('Emissions (start here)'!AK60),ISNUMBER(Dispersion!$S$8)),'Emissions (start here)'!AK60*453.59/3600*Dispersion!$S$8,0)</f>
        <v>0</v>
      </c>
      <c r="BT60" s="74">
        <f>IF(AND(ISNUMBER('Emissions (start here)'!AK60),ISNUMBER(Dispersion!$S$9)),'Emissions (start here)'!AK60*453.59/3600*Dispersion!$S$9,0)</f>
        <v>0</v>
      </c>
      <c r="BU60" s="74">
        <f>IF(AND(ISNUMBER('Emissions (start here)'!AL60),ISNUMBER(Dispersion!$S$10)),'Emissions (start here)'!AL60*2000*453.59/8760/3600*Dispersion!$S$10,0)</f>
        <v>0</v>
      </c>
      <c r="BV60" s="74">
        <f>IF(AND(ISNUMBER('Emissions (start here)'!AL60),ISNUMBER(Dispersion!$S$11)),'Emissions (start here)'!AL60*2000*453.59/8760/3600*Dispersion!$S$11,0)</f>
        <v>0</v>
      </c>
      <c r="BW60" s="74">
        <f>IF(AND(ISNUMBER('Emissions (start here)'!AM60),ISNUMBER(Dispersion!$T$8)),'Emissions (start here)'!AM60*453.59/3600*Dispersion!$T$8,0)</f>
        <v>0</v>
      </c>
      <c r="BX60" s="74">
        <f>IF(AND(ISNUMBER('Emissions (start here)'!AM60),ISNUMBER(Dispersion!$T$9)),'Emissions (start here)'!AM60*453.59/3600*Dispersion!$T$9,0)</f>
        <v>0</v>
      </c>
      <c r="BY60" s="74">
        <f>IF(AND(ISNUMBER('Emissions (start here)'!AN60),ISNUMBER(Dispersion!$T$10)),'Emissions (start here)'!AN60*2000*453.59/8760/3600*Dispersion!$T$10,0)</f>
        <v>0</v>
      </c>
      <c r="BZ60" s="74">
        <f>IF(AND(ISNUMBER('Emissions (start here)'!AN60),ISNUMBER(Dispersion!$T$11)),'Emissions (start here)'!AN60*2000*453.59/8760/3600*Dispersion!$T$11,0)</f>
        <v>0</v>
      </c>
      <c r="CA60" s="74">
        <f>IF(AND(ISNUMBER('Emissions (start here)'!AO60),ISNUMBER(Dispersion!$U$8)),'Emissions (start here)'!AO60*453.59/3600*Dispersion!$U$8,0)</f>
        <v>0</v>
      </c>
      <c r="CB60" s="74">
        <f>IF(AND(ISNUMBER('Emissions (start here)'!AO60),ISNUMBER(Dispersion!$U$9)),'Emissions (start here)'!AO60*453.59/3600*Dispersion!$U$9,0)</f>
        <v>0</v>
      </c>
      <c r="CC60" s="74">
        <f>IF(AND(ISNUMBER('Emissions (start here)'!AP60),ISNUMBER(Dispersion!$U$10)),'Emissions (start here)'!AP60*2000*453.59/8760/3600*Dispersion!$U$10,0)</f>
        <v>0</v>
      </c>
      <c r="CD60" s="74">
        <f>IF(AND(ISNUMBER('Emissions (start here)'!AP60),ISNUMBER(Dispersion!$U$11)),'Emissions (start here)'!AP60*2000*453.59/8760/3600*Dispersion!$U$11,0)</f>
        <v>0</v>
      </c>
      <c r="CE60" s="74">
        <f>IF(AND(ISNUMBER('Emissions (start here)'!AQ60),ISNUMBER(Dispersion!$V$8)),'Emissions (start here)'!AQ60*453.59/3600*Dispersion!$V$8,0)</f>
        <v>0</v>
      </c>
      <c r="CF60" s="74">
        <f>IF(AND(ISNUMBER('Emissions (start here)'!AQ60),ISNUMBER(Dispersion!$V$9)),'Emissions (start here)'!AQ60*453.59/3600*Dispersion!$V$9,0)</f>
        <v>0</v>
      </c>
      <c r="CG60" s="74">
        <f>IF(AND(ISNUMBER('Emissions (start here)'!AR60),ISNUMBER(Dispersion!$V$10)),'Emissions (start here)'!AR60*2000*453.59/8760/3600*Dispersion!$V$10,0)</f>
        <v>0</v>
      </c>
      <c r="CH60" s="74">
        <f>IF(AND(ISNUMBER('Emissions (start here)'!AR60),ISNUMBER(Dispersion!$V$11)),'Emissions (start here)'!AR60*2000*453.59/8760/3600*Dispersion!$V$11,0)</f>
        <v>0</v>
      </c>
      <c r="CI60" s="74">
        <f>IF(AND(ISNUMBER('Emissions (start here)'!AS60),ISNUMBER(Dispersion!$W$8)),'Emissions (start here)'!AS60*453.59/3600*Dispersion!$W$8,0)</f>
        <v>0</v>
      </c>
      <c r="CJ60" s="74">
        <f>IF(AND(ISNUMBER('Emissions (start here)'!AS60),ISNUMBER(Dispersion!$W$9)),'Emissions (start here)'!AS60*453.59/3600*Dispersion!$W$9,0)</f>
        <v>0</v>
      </c>
      <c r="CK60" s="74">
        <f>IF(AND(ISNUMBER('Emissions (start here)'!AT60),ISNUMBER(Dispersion!$W$10)),'Emissions (start here)'!AT60*2000*453.59/8760/3600*Dispersion!$W$10,0)</f>
        <v>0</v>
      </c>
      <c r="CL60" s="74">
        <f>IF(AND(ISNUMBER('Emissions (start here)'!AT60),ISNUMBER(Dispersion!$W$11)),'Emissions (start here)'!AT60*2000*453.59/8760/3600*Dispersion!$W$11,0)</f>
        <v>0</v>
      </c>
      <c r="CM60" s="74">
        <f>IF(AND(ISNUMBER('Emissions (start here)'!AU60),ISNUMBER(Dispersion!$X$8)),'Emissions (start here)'!AU60*453.59/3600*Dispersion!$X$8,0)</f>
        <v>0</v>
      </c>
      <c r="CN60" s="74">
        <f>IF(AND(ISNUMBER('Emissions (start here)'!AU60),ISNUMBER(Dispersion!$X$9)),'Emissions (start here)'!AU60*453.59/3600*Dispersion!$X$9,0)</f>
        <v>0</v>
      </c>
      <c r="CO60" s="74">
        <f>IF(AND(ISNUMBER('Emissions (start here)'!AV60),ISNUMBER(Dispersion!$X$10)),'Emissions (start here)'!AV60*2000*453.59/8760/3600*Dispersion!$X$10,0)</f>
        <v>0</v>
      </c>
      <c r="CP60" s="74">
        <f>IF(AND(ISNUMBER('Emissions (start here)'!AV60),ISNUMBER(Dispersion!$X$11)),'Emissions (start here)'!AV60*2000*453.59/8760/3600*Dispersion!$X$11,0)</f>
        <v>0</v>
      </c>
      <c r="CQ60" s="74">
        <f>IF(AND(ISNUMBER('Emissions (start here)'!AW60),ISNUMBER(Dispersion!$Y$8)),'Emissions (start here)'!AW60*453.59/3600*Dispersion!$Y$8,0)</f>
        <v>0</v>
      </c>
      <c r="CR60" s="74">
        <f>IF(AND(ISNUMBER('Emissions (start here)'!AW60),ISNUMBER(Dispersion!$Y$9)),'Emissions (start here)'!AW60*453.59/3600*Dispersion!$Y$9,0)</f>
        <v>0</v>
      </c>
      <c r="CS60" s="74">
        <f>IF(AND(ISNUMBER('Emissions (start here)'!AX60),ISNUMBER(Dispersion!$Y$10)),'Emissions (start here)'!AX60*2000*453.59/8760/3600*Dispersion!$Y$10,0)</f>
        <v>0</v>
      </c>
      <c r="CT60" s="74">
        <f>IF(AND(ISNUMBER('Emissions (start here)'!AX60),ISNUMBER(Dispersion!$Y$11)),'Emissions (start here)'!AX60*2000*453.59/8760/3600*Dispersion!$Y$11,0)</f>
        <v>0</v>
      </c>
      <c r="CU60" s="74">
        <f>IF(AND(ISNUMBER('Emissions (start here)'!AY60),ISNUMBER(Dispersion!$Z$8)),'Emissions (start here)'!AY60*453.59/3600*Dispersion!$Z$8,0)</f>
        <v>0</v>
      </c>
      <c r="CV60" s="74">
        <f>IF(AND(ISNUMBER('Emissions (start here)'!AY60),ISNUMBER(Dispersion!$Z$9)),'Emissions (start here)'!AY60*453.59/3600*Dispersion!$Z$9,0)</f>
        <v>0</v>
      </c>
      <c r="CW60" s="74">
        <f>IF(AND(ISNUMBER('Emissions (start here)'!AZ60),ISNUMBER(Dispersion!$Z$10)),'Emissions (start here)'!AZ60*2000*453.59/8760/3600*Dispersion!$Z$10,0)</f>
        <v>0</v>
      </c>
      <c r="CX60" s="74">
        <f>IF(AND(ISNUMBER('Emissions (start here)'!AZ60),ISNUMBER(Dispersion!$Z$11)),'Emissions (start here)'!AZ60*2000*453.59/8760/3600*Dispersion!$Z$11,0)</f>
        <v>0</v>
      </c>
      <c r="CY60" s="74">
        <f>IF(AND(ISNUMBER('Emissions (start here)'!BA60),ISNUMBER(Dispersion!$AA$8)),'Emissions (start here)'!BA60*453.59/3600*Dispersion!$AA$8,0)</f>
        <v>0</v>
      </c>
      <c r="CZ60" s="74">
        <f>IF(AND(ISNUMBER('Emissions (start here)'!BA60),ISNUMBER(Dispersion!$AA$9)),'Emissions (start here)'!BA60*453.59/3600*Dispersion!$AA$9,0)</f>
        <v>0</v>
      </c>
      <c r="DA60" s="74">
        <f>IF(AND(ISNUMBER('Emissions (start here)'!BB60),ISNUMBER(Dispersion!$AA$10)),'Emissions (start here)'!BB60*2000*453.59/8760/3600*Dispersion!$AA$10,0)</f>
        <v>0</v>
      </c>
      <c r="DB60" s="74">
        <f>IF(AND(ISNUMBER('Emissions (start here)'!BB60),ISNUMBER(Dispersion!$AA$11)),'Emissions (start here)'!BB60*2000*453.59/8760/3600*Dispersion!$AA$11,0)</f>
        <v>0</v>
      </c>
      <c r="DC60" s="74">
        <f>IF(AND(ISNUMBER('Emissions (start here)'!BC60),ISNUMBER(Dispersion!$AB$8)),'Emissions (start here)'!BC60*453.59/3600*Dispersion!$AB$8,0)</f>
        <v>0</v>
      </c>
      <c r="DD60" s="74">
        <f>IF(AND(ISNUMBER('Emissions (start here)'!BC60),ISNUMBER(Dispersion!$AB$9)),'Emissions (start here)'!BC60*453.59/3600*Dispersion!$AB$9,0)</f>
        <v>0</v>
      </c>
      <c r="DE60" s="74">
        <f>IF(AND(ISNUMBER('Emissions (start here)'!BD60),ISNUMBER(Dispersion!$AB$10)),'Emissions (start here)'!BD60*2000*453.59/8760/3600*Dispersion!$AB$10,0)</f>
        <v>0</v>
      </c>
      <c r="DF60" s="74">
        <f>IF(AND(ISNUMBER('Emissions (start here)'!BD60),ISNUMBER(Dispersion!$AB$11)),'Emissions (start here)'!BD60*2000*453.59/8760/3600*Dispersion!$AB$11,0)</f>
        <v>0</v>
      </c>
      <c r="DG60" s="74">
        <f>IF(AND(ISNUMBER('Emissions (start here)'!BE60),ISNUMBER(Dispersion!$AC$8)),'Emissions (start here)'!BE60*453.59/3600*Dispersion!$AC$8,0)</f>
        <v>0</v>
      </c>
      <c r="DH60" s="74">
        <f>IF(AND(ISNUMBER('Emissions (start here)'!BE60),ISNUMBER(Dispersion!$AC$9)),'Emissions (start here)'!BE60*453.59/3600*Dispersion!$AC$9,0)</f>
        <v>0</v>
      </c>
      <c r="DI60" s="74">
        <f>IF(AND(ISNUMBER('Emissions (start here)'!BF60),ISNUMBER(Dispersion!$AC$10)),'Emissions (start here)'!BF60*2000*453.59/8760/3600*Dispersion!$AC$10,0)</f>
        <v>0</v>
      </c>
      <c r="DJ60" s="74">
        <f>IF(AND(ISNUMBER('Emissions (start here)'!BF60),ISNUMBER(Dispersion!$AC$11)),'Emissions (start here)'!BF60*2000*453.59/8760/3600*Dispersion!$AC$11,0)</f>
        <v>0</v>
      </c>
      <c r="DK60" s="74">
        <f>IF(AND(ISNUMBER('Emissions (start here)'!BG60),ISNUMBER(Dispersion!$AD$8)),'Emissions (start here)'!BG60*453.59/3600*Dispersion!$AD$8,0)</f>
        <v>0</v>
      </c>
      <c r="DL60" s="74">
        <f>IF(AND(ISNUMBER('Emissions (start here)'!BG60),ISNUMBER(Dispersion!$AD$9)),'Emissions (start here)'!BG60*453.59/3600*Dispersion!$AD$9,0)</f>
        <v>0</v>
      </c>
      <c r="DM60" s="74">
        <f>IF(AND(ISNUMBER('Emissions (start here)'!BH60),ISNUMBER(Dispersion!$AD$10)),'Emissions (start here)'!BH60*2000*453.59/8760/3600*Dispersion!$AD$10,0)</f>
        <v>0</v>
      </c>
      <c r="DN60" s="74">
        <f>IF(AND(ISNUMBER('Emissions (start here)'!BH60),ISNUMBER(Dispersion!$AD$11)),'Emissions (start here)'!BH60*2000*453.59/8760/3600*Dispersion!$AD$11,0)</f>
        <v>0</v>
      </c>
      <c r="DO60" s="74">
        <f>IF(AND(ISNUMBER('Emissions (start here)'!BI60),ISNUMBER(Dispersion!$AE$8)),'Emissions (start here)'!BI60*453.59/3600*Dispersion!$AE$8,0)</f>
        <v>0</v>
      </c>
      <c r="DP60" s="74">
        <f>IF(AND(ISNUMBER('Emissions (start here)'!BI60),ISNUMBER(Dispersion!$AE$9)),'Emissions (start here)'!BI60*453.59/3600*Dispersion!$AE$9,0)</f>
        <v>0</v>
      </c>
      <c r="DQ60" s="74">
        <f>IF(AND(ISNUMBER('Emissions (start here)'!BJ60),ISNUMBER(Dispersion!$AE$10)),'Emissions (start here)'!BJ60*2000*453.59/8760/3600*Dispersion!$AE$10,0)</f>
        <v>0</v>
      </c>
      <c r="DR60" s="74">
        <f>IF(AND(ISNUMBER('Emissions (start here)'!BJ60),ISNUMBER(Dispersion!$AE$11)),'Emissions (start here)'!BJ60*2000*453.59/8760/3600*Dispersion!$AE$11,0)</f>
        <v>0</v>
      </c>
      <c r="DS60" s="74">
        <f>IF(AND(ISNUMBER('Emissions (start here)'!BK60),ISNUMBER(Dispersion!$AF$8)),'Emissions (start here)'!BK60*453.59/3600*Dispersion!$AF$8,0)</f>
        <v>0</v>
      </c>
      <c r="DT60" s="74">
        <f>IF(AND(ISNUMBER('Emissions (start here)'!BK60),ISNUMBER(Dispersion!$AF$9)),'Emissions (start here)'!BK60*453.59/3600*Dispersion!$AF$9,0)</f>
        <v>0</v>
      </c>
      <c r="DU60" s="74">
        <f>IF(AND(ISNUMBER('Emissions (start here)'!BL60),ISNUMBER(Dispersion!$AF$10)),'Emissions (start here)'!BL60*2000*453.59/8760/3600*Dispersion!$AF$10,0)</f>
        <v>0</v>
      </c>
      <c r="DV60" s="74">
        <f>IF(AND(ISNUMBER('Emissions (start here)'!BL60),ISNUMBER(Dispersion!$AF$11)),'Emissions (start here)'!BL60*2000*453.59/8760/3600*Dispersion!$AF$11,0)</f>
        <v>0</v>
      </c>
      <c r="DW60" s="74">
        <f>IF(AND(ISNUMBER('Emissions (start here)'!BM60),ISNUMBER(Dispersion!$AG$8)),'Emissions (start here)'!BM60*453.59/3600*Dispersion!$AG$8,0)</f>
        <v>0</v>
      </c>
      <c r="DX60" s="74">
        <f>IF(AND(ISNUMBER('Emissions (start here)'!BM60),ISNUMBER(Dispersion!$AG$9)),'Emissions (start here)'!BM60*453.59/3600*Dispersion!$AG$9,0)</f>
        <v>0</v>
      </c>
      <c r="DY60" s="74">
        <f>IF(AND(ISNUMBER('Emissions (start here)'!BN60),ISNUMBER(Dispersion!$AG$10)),'Emissions (start here)'!BN60*2000*453.59/8760/3600*Dispersion!$AG$10,0)</f>
        <v>0</v>
      </c>
      <c r="DZ60" s="74">
        <f>IF(AND(ISNUMBER('Emissions (start here)'!BN60),ISNUMBER(Dispersion!$AG$11)),'Emissions (start here)'!BN60*2000*453.59/8760/3600*Dispersion!$AG$11,0)</f>
        <v>0</v>
      </c>
      <c r="EA60" s="74">
        <f>IF(AND(ISNUMBER('Emissions (start here)'!BO60),ISNUMBER(Dispersion!$AH$8)),'Emissions (start here)'!BO60*453.59/3600*Dispersion!$AH$8,0)</f>
        <v>0</v>
      </c>
      <c r="EB60" s="74">
        <f>IF(AND(ISNUMBER('Emissions (start here)'!BO60),ISNUMBER(Dispersion!$AH$9)),'Emissions (start here)'!BO60*453.59/3600*Dispersion!$AH$9,0)</f>
        <v>0</v>
      </c>
      <c r="EC60" s="74">
        <f>IF(AND(ISNUMBER('Emissions (start here)'!BP60),ISNUMBER(Dispersion!$AH$10)),'Emissions (start here)'!BP60*2000*453.59/8760/3600*Dispersion!$AH$10,0)</f>
        <v>0</v>
      </c>
      <c r="ED60" s="74">
        <f>IF(AND(ISNUMBER('Emissions (start here)'!BP60),ISNUMBER(Dispersion!$AH$11)),'Emissions (start here)'!BP60*2000*453.59/8760/3600*Dispersion!$AH$11,0)</f>
        <v>0</v>
      </c>
      <c r="EE60" s="74">
        <f>IF(AND(ISNUMBER('Emissions (start here)'!BQ60),ISNUMBER(Dispersion!$AI$8)),'Emissions (start here)'!BQ60*453.59/3600*Dispersion!$AI$8,0)</f>
        <v>0</v>
      </c>
      <c r="EF60" s="74">
        <f>IF(AND(ISNUMBER('Emissions (start here)'!BQ60),ISNUMBER(Dispersion!$AI$9)),'Emissions (start here)'!BQ60*453.59/3600*Dispersion!$AI$9,0)</f>
        <v>0</v>
      </c>
      <c r="EG60" s="74">
        <f>IF(AND(ISNUMBER('Emissions (start here)'!BR60),ISNUMBER(Dispersion!$AI$10)),'Emissions (start here)'!BR60*2000*453.59/8760/3600*Dispersion!$AI$10,0)</f>
        <v>0</v>
      </c>
      <c r="EH60" s="74">
        <f>IF(AND(ISNUMBER('Emissions (start here)'!BR60),ISNUMBER(Dispersion!$AI$11)),'Emissions (start here)'!BR60*2000*453.59/8760/3600*Dispersion!$AI$11,0)</f>
        <v>0</v>
      </c>
      <c r="EI60" s="74">
        <f>IF(AND(ISNUMBER('Emissions (start here)'!BS60),ISNUMBER(Dispersion!$AJ$8)),'Emissions (start here)'!BS60*453.59/3600*Dispersion!$AJ$8,0)</f>
        <v>0</v>
      </c>
      <c r="EJ60" s="74">
        <f>IF(AND(ISNUMBER('Emissions (start here)'!BS60),ISNUMBER(Dispersion!$AJ$9)),'Emissions (start here)'!BS60*453.59/3600*Dispersion!$AJ$9,0)</f>
        <v>0</v>
      </c>
      <c r="EK60" s="74">
        <f>IF(AND(ISNUMBER('Emissions (start here)'!BT60),ISNUMBER(Dispersion!$AJ$10)),'Emissions (start here)'!BT60*2000*453.59/8760/3600*Dispersion!$AJ$10,0)</f>
        <v>0</v>
      </c>
      <c r="EL60" s="74">
        <f>IF(AND(ISNUMBER('Emissions (start here)'!BT60),ISNUMBER(Dispersion!$AJ$11)),'Emissions (start here)'!BT60*2000*453.59/8760/3600*Dispersion!$AJ$11,0)</f>
        <v>0</v>
      </c>
      <c r="EM60" s="74">
        <f>IF(AND(ISNUMBER('Emissions (start here)'!BU60),ISNUMBER(Dispersion!$AK$8)),'Emissions (start here)'!BU60*453.59/3600*Dispersion!$AK$8,0)</f>
        <v>0</v>
      </c>
      <c r="EN60" s="74">
        <f>IF(AND(ISNUMBER('Emissions (start here)'!BU60),ISNUMBER(Dispersion!$AK$9)),'Emissions (start here)'!BU60*453.59/3600*Dispersion!$AK$9,0)</f>
        <v>0</v>
      </c>
      <c r="EO60" s="74">
        <f>IF(AND(ISNUMBER('Emissions (start here)'!BV60),ISNUMBER(Dispersion!$AK$10)),'Emissions (start here)'!BV60*2000*453.59/8760/3600*Dispersion!$AK$10,0)</f>
        <v>0</v>
      </c>
      <c r="EP60" s="74">
        <f>IF(AND(ISNUMBER('Emissions (start here)'!BV60),ISNUMBER(Dispersion!$AK$11)),'Emissions (start here)'!BV60*2000*453.59/8760/3600*Dispersion!$AK$11,0)</f>
        <v>0</v>
      </c>
      <c r="EQ60" s="74">
        <f>IF(AND(ISNUMBER('Emissions (start here)'!BW60),ISNUMBER(Dispersion!$AL$8)),'Emissions (start here)'!BW60*453.59/3600*Dispersion!$AL$8,0)</f>
        <v>0</v>
      </c>
      <c r="ER60" s="74">
        <f>IF(AND(ISNUMBER('Emissions (start here)'!BW60),ISNUMBER(Dispersion!$AL$9)),'Emissions (start here)'!BW60*453.59/3600*Dispersion!$AL$9,0)</f>
        <v>0</v>
      </c>
      <c r="ES60" s="74">
        <f>IF(AND(ISNUMBER('Emissions (start here)'!BX60),ISNUMBER(Dispersion!$AL$10)),'Emissions (start here)'!BX60*2000*453.59/8760/3600*Dispersion!$AL$10,0)</f>
        <v>0</v>
      </c>
      <c r="ET60" s="74">
        <f>IF(AND(ISNUMBER('Emissions (start here)'!BX60),ISNUMBER(Dispersion!$AL$11)),'Emissions (start here)'!BX60*2000*453.59/8760/3600*Dispersion!$AL$11,0)</f>
        <v>0</v>
      </c>
      <c r="EU60" s="74">
        <f>IF(AND(ISNUMBER('Emissions (start here)'!BY60),ISNUMBER(Dispersion!$AM$8)),'Emissions (start here)'!BY60*453.59/3600*Dispersion!$AM$8,0)</f>
        <v>0</v>
      </c>
      <c r="EV60" s="74">
        <f>IF(AND(ISNUMBER('Emissions (start here)'!BY60),ISNUMBER(Dispersion!$AM$9)),'Emissions (start here)'!BY60*453.59/3600*Dispersion!$AM$9,0)</f>
        <v>0</v>
      </c>
      <c r="EW60" s="74">
        <f>IF(AND(ISNUMBER('Emissions (start here)'!BZ60),ISNUMBER(Dispersion!$AM$10)),'Emissions (start here)'!BZ60*2000*453.59/8760/3600*Dispersion!$AM$10,0)</f>
        <v>0</v>
      </c>
      <c r="EX60" s="74">
        <f>IF(AND(ISNUMBER('Emissions (start here)'!BZ60),ISNUMBER(Dispersion!$AM$11)),'Emissions (start here)'!BZ60*2000*453.59/8760/3600*Dispersion!$AM$11,0)</f>
        <v>0</v>
      </c>
      <c r="EY60" s="74">
        <f>IF(AND(ISNUMBER('Emissions (start here)'!CA60),ISNUMBER(Dispersion!$AN$8)),'Emissions (start here)'!CA60*453.59/3600*Dispersion!$AN$8,0)</f>
        <v>0</v>
      </c>
      <c r="EZ60" s="74">
        <f>IF(AND(ISNUMBER('Emissions (start here)'!CA60),ISNUMBER(Dispersion!$AN$9)),'Emissions (start here)'!CA60*453.59/3600*Dispersion!$AN$9,0)</f>
        <v>0</v>
      </c>
      <c r="FA60" s="74">
        <f>IF(AND(ISNUMBER('Emissions (start here)'!CB60),ISNUMBER(Dispersion!$AN$10)),'Emissions (start here)'!CB60*2000*453.59/8760/3600*Dispersion!$AN$10,0)</f>
        <v>0</v>
      </c>
      <c r="FB60" s="74">
        <f>IF(AND(ISNUMBER('Emissions (start here)'!CB60),ISNUMBER(Dispersion!$AN$11)),'Emissions (start here)'!CB60*2000*453.59/8760/3600*Dispersion!$AN$11,0)</f>
        <v>0</v>
      </c>
      <c r="FC60" s="74">
        <f>IF(AND(ISNUMBER('Emissions (start here)'!CC60),ISNUMBER(Dispersion!$AO$8)),'Emissions (start here)'!CC60*453.59/3600*Dispersion!$AO$8,0)</f>
        <v>0</v>
      </c>
      <c r="FD60" s="74">
        <f>IF(AND(ISNUMBER('Emissions (start here)'!CC60),ISNUMBER(Dispersion!$AO$9)),'Emissions (start here)'!CC60*453.59/3600*Dispersion!$AO$9,0)</f>
        <v>0</v>
      </c>
      <c r="FE60" s="74">
        <f>IF(AND(ISNUMBER('Emissions (start here)'!CD60),ISNUMBER(Dispersion!$AO$10)),'Emissions (start here)'!CD60*2000*453.59/8760/3600*Dispersion!$AO$10,0)</f>
        <v>0</v>
      </c>
      <c r="FF60" s="74">
        <f>IF(AND(ISNUMBER('Emissions (start here)'!CD60),ISNUMBER(Dispersion!$AO$11)),'Emissions (start here)'!CD60*2000*453.59/8760/3600*Dispersion!$AO$11,0)</f>
        <v>0</v>
      </c>
      <c r="FG60" s="74">
        <f>IF(AND(ISNUMBER('Emissions (start here)'!CE60),ISNUMBER(Dispersion!$AP$8)),'Emissions (start here)'!CE60*453.59/3600*Dispersion!$AP$8,0)</f>
        <v>0</v>
      </c>
      <c r="FH60" s="74">
        <f>IF(AND(ISNUMBER('Emissions (start here)'!CE60),ISNUMBER(Dispersion!$AP$9)),'Emissions (start here)'!CE60*453.59/3600*Dispersion!$AP$9,0)</f>
        <v>0</v>
      </c>
      <c r="FI60" s="74">
        <f>IF(AND(ISNUMBER('Emissions (start here)'!CF60),ISNUMBER(Dispersion!$AP$10)),'Emissions (start here)'!CF60*2000*453.59/8760/3600*Dispersion!$AP$10,0)</f>
        <v>0</v>
      </c>
      <c r="FJ60" s="74">
        <f>IF(AND(ISNUMBER('Emissions (start here)'!CF60),ISNUMBER(Dispersion!$AP$11)),'Emissions (start here)'!CF60*2000*453.59/8760/3600*Dispersion!$AP$11,0)</f>
        <v>0</v>
      </c>
      <c r="FK60" s="74">
        <f>IF(AND(ISNUMBER('Emissions (start here)'!CG60),ISNUMBER(Dispersion!$AQ$8)),'Emissions (start here)'!CG60*453.59/3600*Dispersion!$AQ$8,0)</f>
        <v>0</v>
      </c>
      <c r="FL60" s="74">
        <f>IF(AND(ISNUMBER('Emissions (start here)'!CG60),ISNUMBER(Dispersion!$AQ$9)),'Emissions (start here)'!CG60*453.59/3600*Dispersion!$AQ$9,0)</f>
        <v>0</v>
      </c>
      <c r="FM60" s="74">
        <f>IF(AND(ISNUMBER('Emissions (start here)'!CH60),ISNUMBER(Dispersion!$AQ$10)),'Emissions (start here)'!CH60*2000*453.59/8760/3600*Dispersion!$AQ$10,0)</f>
        <v>0</v>
      </c>
      <c r="FN60" s="74">
        <f>IF(AND(ISNUMBER('Emissions (start here)'!CH60),ISNUMBER(Dispersion!$AQ$11)),'Emissions (start here)'!CH60*2000*453.59/8760/3600*Dispersion!$AQ$11,0)</f>
        <v>0</v>
      </c>
      <c r="FO60" s="74">
        <f>IF(AND(ISNUMBER('Emissions (start here)'!CI60),ISNUMBER(Dispersion!$AR$8)),'Emissions (start here)'!CI60*453.59/3600*Dispersion!$AR$8,0)</f>
        <v>0</v>
      </c>
      <c r="FP60" s="74">
        <f>IF(AND(ISNUMBER('Emissions (start here)'!CI60),ISNUMBER(Dispersion!$AR$9)),'Emissions (start here)'!CI60*453.59/3600*Dispersion!$AR$9,0)</f>
        <v>0</v>
      </c>
      <c r="FQ60" s="74">
        <f>IF(AND(ISNUMBER('Emissions (start here)'!CJ60),ISNUMBER(Dispersion!$AR$10)),'Emissions (start here)'!CJ60*2000*453.59/8760/3600*Dispersion!$AR$10,0)</f>
        <v>0</v>
      </c>
      <c r="FR60" s="74">
        <f>IF(AND(ISNUMBER('Emissions (start here)'!CJ60),ISNUMBER(Dispersion!$AR$11)),'Emissions (start here)'!CJ60*2000*453.59/8760/3600*Dispersion!$AR$11,0)</f>
        <v>0</v>
      </c>
      <c r="FS60" s="74">
        <f>IF(AND(ISNUMBER('Emissions (start here)'!CK60),ISNUMBER(Dispersion!$AS$8)),'Emissions (start here)'!CK60*453.59/3600*Dispersion!$AS$8,0)</f>
        <v>0</v>
      </c>
      <c r="FT60" s="74">
        <f>IF(AND(ISNUMBER('Emissions (start here)'!CK60),ISNUMBER(Dispersion!$AS$9)),'Emissions (start here)'!CK60*453.59/3600*Dispersion!$AS$9,0)</f>
        <v>0</v>
      </c>
      <c r="FU60" s="74">
        <f>IF(AND(ISNUMBER('Emissions (start here)'!CL60),ISNUMBER(Dispersion!$AS$10)),'Emissions (start here)'!CL60*2000*453.59/8760/3600*Dispersion!$AS$10,0)</f>
        <v>0</v>
      </c>
      <c r="FV60" s="74">
        <f>IF(AND(ISNUMBER('Emissions (start here)'!CL60),ISNUMBER(Dispersion!$AS$11)),'Emissions (start here)'!CL60*2000*453.59/8760/3600*Dispersion!$AS$11,0)</f>
        <v>0</v>
      </c>
      <c r="FW60" s="74">
        <f>IF(AND(ISNUMBER('Emissions (start here)'!CM60),ISNUMBER(Dispersion!$AT$8)),'Emissions (start here)'!CM60*453.59/3600*Dispersion!$AT$8,0)</f>
        <v>0</v>
      </c>
      <c r="FX60" s="74">
        <f>IF(AND(ISNUMBER('Emissions (start here)'!CM60),ISNUMBER(Dispersion!$AT$9)),'Emissions (start here)'!CM60*453.59/3600*Dispersion!$AT$9,0)</f>
        <v>0</v>
      </c>
      <c r="FY60" s="74">
        <f>IF(AND(ISNUMBER('Emissions (start here)'!CN60),ISNUMBER(Dispersion!$AT$10)),'Emissions (start here)'!CN60*2000*453.59/8760/3600*Dispersion!$AT$10,0)</f>
        <v>0</v>
      </c>
      <c r="FZ60" s="74">
        <f>IF(AND(ISNUMBER('Emissions (start here)'!CN60),ISNUMBER(Dispersion!$AT$11)),'Emissions (start here)'!CN60*2000*453.59/8760/3600*Dispersion!$AT$11,0)</f>
        <v>0</v>
      </c>
      <c r="GA60" s="74">
        <f>IF(AND(ISNUMBER('Emissions (start here)'!CO60),ISNUMBER(Dispersion!$AU$8)),'Emissions (start here)'!CO60*453.59/3600*Dispersion!$AU$8,0)</f>
        <v>0</v>
      </c>
      <c r="GB60" s="74">
        <f>IF(AND(ISNUMBER('Emissions (start here)'!CO60),ISNUMBER(Dispersion!$AU$9)),'Emissions (start here)'!CO60*453.59/3600*Dispersion!$AU$9,0)</f>
        <v>0</v>
      </c>
      <c r="GC60" s="74">
        <f>IF(AND(ISNUMBER('Emissions (start here)'!CP60),ISNUMBER(Dispersion!$AU$10)),'Emissions (start here)'!CP60*2000*453.59/8760/3600*Dispersion!$AU$10,0)</f>
        <v>0</v>
      </c>
      <c r="GD60" s="74">
        <f>IF(AND(ISNUMBER('Emissions (start here)'!CP60),ISNUMBER(Dispersion!$AU$11)),'Emissions (start here)'!CP60*2000*453.59/8760/3600*Dispersion!$AU$11,0)</f>
        <v>0</v>
      </c>
      <c r="GE60" s="74">
        <f>IF(AND(ISNUMBER('Emissions (start here)'!CQ60),ISNUMBER(Dispersion!$AV$8)),'Emissions (start here)'!CQ60*453.59/3600*Dispersion!$AV$8,0)</f>
        <v>0</v>
      </c>
      <c r="GF60" s="74">
        <f>IF(AND(ISNUMBER('Emissions (start here)'!CQ60),ISNUMBER(Dispersion!$AV$9)),'Emissions (start here)'!CQ60*453.59/3600*Dispersion!$AV$9,0)</f>
        <v>0</v>
      </c>
      <c r="GG60" s="74">
        <f>IF(AND(ISNUMBER('Emissions (start here)'!CR60),ISNUMBER(Dispersion!$AV$10)),'Emissions (start here)'!CR60*2000*453.59/8760/3600*Dispersion!$AV$10,0)</f>
        <v>0</v>
      </c>
      <c r="GH60" s="74">
        <f>IF(AND(ISNUMBER('Emissions (start here)'!CR60),ISNUMBER(Dispersion!$AV$11)),'Emissions (start here)'!CR60*2000*453.59/8760/3600*Dispersion!$AV$11,0)</f>
        <v>0</v>
      </c>
      <c r="GI60" s="74">
        <f>IF(AND(ISNUMBER('Emissions (start here)'!CS60),ISNUMBER(Dispersion!$AW$8)),'Emissions (start here)'!CS60*453.59/3600*Dispersion!$AW$8,0)</f>
        <v>0</v>
      </c>
      <c r="GJ60" s="74">
        <f>IF(AND(ISNUMBER('Emissions (start here)'!CS60),ISNUMBER(Dispersion!$AW$9)),'Emissions (start here)'!CS60*453.59/3600*Dispersion!$AW$9,0)</f>
        <v>0</v>
      </c>
      <c r="GK60" s="74">
        <f>IF(AND(ISNUMBER('Emissions (start here)'!CT60),ISNUMBER(Dispersion!$AW$10)),'Emissions (start here)'!CT60*2000*453.59/8760/3600*Dispersion!$AW$10,0)</f>
        <v>0</v>
      </c>
      <c r="GL60" s="74">
        <f>IF(AND(ISNUMBER('Emissions (start here)'!CT60),ISNUMBER(Dispersion!$AW$11)),'Emissions (start here)'!CT60*2000*453.59/8760/3600*Dispersion!$AW$11,0)</f>
        <v>0</v>
      </c>
      <c r="GM60" s="74">
        <f>IF(AND(ISNUMBER('Emissions (start here)'!CU60),ISNUMBER(Dispersion!$AX$8)),'Emissions (start here)'!CU60*453.59/3600*Dispersion!$AX$8,0)</f>
        <v>0</v>
      </c>
      <c r="GN60" s="74">
        <f>IF(AND(ISNUMBER('Emissions (start here)'!CU60),ISNUMBER(Dispersion!$AX$9)),'Emissions (start here)'!CU60*453.59/3600*Dispersion!$AX$9,0)</f>
        <v>0</v>
      </c>
      <c r="GO60" s="74">
        <f>IF(AND(ISNUMBER('Emissions (start here)'!CV60),ISNUMBER(Dispersion!$AX$10)),'Emissions (start here)'!CV60*2000*453.59/8760/3600*Dispersion!$AX$10,0)</f>
        <v>0</v>
      </c>
      <c r="GP60" s="74">
        <f>IF(AND(ISNUMBER('Emissions (start here)'!CV60),ISNUMBER(Dispersion!$AX$11)),'Emissions (start here)'!CV60*2000*453.59/8760/3600*Dispersion!$AX$11,0)</f>
        <v>0</v>
      </c>
      <c r="GQ60" s="74">
        <f>IF(AND(ISNUMBER('Emissions (start here)'!CW60),ISNUMBER(Dispersion!$AY$8)),'Emissions (start here)'!CW60*453.59/3600*Dispersion!$AY$8,0)</f>
        <v>0</v>
      </c>
      <c r="GR60" s="74">
        <f>IF(AND(ISNUMBER('Emissions (start here)'!CW60),ISNUMBER(Dispersion!$AY$9)),'Emissions (start here)'!CW60*453.59/3600*Dispersion!$AY$9,0)</f>
        <v>0</v>
      </c>
      <c r="GS60" s="74">
        <f>IF(AND(ISNUMBER('Emissions (start here)'!CX60),ISNUMBER(Dispersion!$AY$10)),'Emissions (start here)'!CX60*2000*453.59/8760/3600*Dispersion!$AY$10,0)</f>
        <v>0</v>
      </c>
      <c r="GT60" s="74">
        <f>IF(AND(ISNUMBER('Emissions (start here)'!CX60),ISNUMBER(Dispersion!$AY$11)),'Emissions (start here)'!CX60*2000*453.59/8760/3600*Dispersion!$AY$11,0)</f>
        <v>0</v>
      </c>
      <c r="GU60" s="74">
        <f>IF(AND(ISNUMBER('Emissions (start here)'!CY60),ISNUMBER(Dispersion!$AZ$8)),'Emissions (start here)'!CY60*453.59/3600*Dispersion!$AZ$8,0)</f>
        <v>0</v>
      </c>
      <c r="GV60" s="74">
        <f>IF(AND(ISNUMBER('Emissions (start here)'!CY60),ISNUMBER(Dispersion!$AZ$9)),'Emissions (start here)'!CY60*453.59/3600*Dispersion!$AZ$9,0)</f>
        <v>0</v>
      </c>
      <c r="GW60" s="74">
        <f>IF(AND(ISNUMBER('Emissions (start here)'!CZ60),ISNUMBER(Dispersion!$AZ$10)),'Emissions (start here)'!CZ60*2000*453.59/8760/3600*Dispersion!$AZ$10,0)</f>
        <v>0</v>
      </c>
      <c r="GX60" s="74">
        <f>IF(AND(ISNUMBER('Emissions (start here)'!CZ60),ISNUMBER(Dispersion!$AZ$11)),'Emissions (start here)'!CZ60*2000*453.59/8760/3600*Dispersion!$AZ$11,0)</f>
        <v>0</v>
      </c>
    </row>
    <row r="61" spans="1:206" x14ac:dyDescent="0.2">
      <c r="A61" s="51" t="str">
        <f>'Tox Values'!C61</f>
        <v>205-12-9</v>
      </c>
      <c r="B61" s="94" t="str">
        <f>'Tox Values'!D61</f>
        <v>Benzo[c]fluorene</v>
      </c>
      <c r="C61" s="96">
        <f t="shared" si="1"/>
        <v>0</v>
      </c>
      <c r="D61" s="74">
        <f t="shared" si="2"/>
        <v>0</v>
      </c>
      <c r="E61" s="74">
        <f t="shared" si="3"/>
        <v>0</v>
      </c>
      <c r="F61" s="99">
        <f t="shared" si="4"/>
        <v>0</v>
      </c>
      <c r="G61" s="97">
        <f>IF(AND(ISNUMBER('Emissions (start here)'!E61),ISNUMBER(Dispersion!$C$8)),'Emissions (start here)'!E61*453.59/3600*Dispersion!$C$8,0)</f>
        <v>0</v>
      </c>
      <c r="H61" s="74">
        <f>IF(AND(ISNUMBER('Emissions (start here)'!E61),ISNUMBER(Dispersion!$C$9)),'Emissions (start here)'!E61*453.59/3600*Dispersion!$C$9,0)</f>
        <v>0</v>
      </c>
      <c r="I61" s="74">
        <f>IF(AND(ISNUMBER('Emissions (start here)'!F61),ISNUMBER(Dispersion!$C$10)),'Emissions (start here)'!F61*2000*453.59/8760/3600*Dispersion!$C$10,0)</f>
        <v>0</v>
      </c>
      <c r="J61" s="74">
        <f>IF(AND(ISNUMBER('Emissions (start here)'!F61),ISNUMBER(Dispersion!$C$11)),'Emissions (start here)'!F61*2000*453.59/8760/3600*Dispersion!$C$11,0)</f>
        <v>0</v>
      </c>
      <c r="K61" s="74">
        <f>IF(AND(ISNUMBER('Emissions (start here)'!G61),ISNUMBER(Dispersion!$D$8)),'Emissions (start here)'!G61*453.59/3600*Dispersion!$D$8,0)</f>
        <v>0</v>
      </c>
      <c r="L61" s="74">
        <f>IF(AND(ISNUMBER('Emissions (start here)'!G61),ISNUMBER(Dispersion!$D$9)),'Emissions (start here)'!G61*453.59/3600*Dispersion!$D$9,0)</f>
        <v>0</v>
      </c>
      <c r="M61" s="74">
        <f>IF(AND(ISNUMBER('Emissions (start here)'!H61),ISNUMBER(Dispersion!$D$10)),'Emissions (start here)'!H61*2000*453.59/8760/3600*Dispersion!$D$10,0)</f>
        <v>0</v>
      </c>
      <c r="N61" s="74">
        <f>IF(AND(ISNUMBER('Emissions (start here)'!H61),ISNUMBER(Dispersion!$D$11)),'Emissions (start here)'!H61*2000*453.59/8760/3600*Dispersion!$D$11,0)</f>
        <v>0</v>
      </c>
      <c r="O61" s="74">
        <f>IF(AND(ISNUMBER('Emissions (start here)'!I61),ISNUMBER(Dispersion!$E$8)),'Emissions (start here)'!I61*453.59/3600*Dispersion!$E$8,0)</f>
        <v>0</v>
      </c>
      <c r="P61" s="74">
        <f>IF(AND(ISNUMBER('Emissions (start here)'!I61),ISNUMBER(Dispersion!$E$9)),'Emissions (start here)'!I61*453.59/3600*Dispersion!$E$9,0)</f>
        <v>0</v>
      </c>
      <c r="Q61" s="74">
        <f>IF(AND(ISNUMBER('Emissions (start here)'!J61),ISNUMBER(Dispersion!$E$10)),'Emissions (start here)'!J61*2000*453.59/8760/3600*Dispersion!$E$10,0)</f>
        <v>0</v>
      </c>
      <c r="R61" s="74">
        <f>IF(AND(ISNUMBER('Emissions (start here)'!J61),ISNUMBER(Dispersion!$E$11)),'Emissions (start here)'!J61*2000*453.59/8760/3600*Dispersion!$E$11,0)</f>
        <v>0</v>
      </c>
      <c r="S61" s="74">
        <f>IF(AND(ISNUMBER('Emissions (start here)'!K61),ISNUMBER(Dispersion!$F$8)),'Emissions (start here)'!K61*453.59/3600*Dispersion!$F$8,0)</f>
        <v>0</v>
      </c>
      <c r="T61" s="74">
        <f>IF(AND(ISNUMBER('Emissions (start here)'!K61),ISNUMBER(Dispersion!$F$9)),'Emissions (start here)'!K61*453.59/3600*Dispersion!$F$9,0)</f>
        <v>0</v>
      </c>
      <c r="U61" s="74">
        <f>IF(AND(ISNUMBER('Emissions (start here)'!L61),ISNUMBER(Dispersion!$F$10)),'Emissions (start here)'!L61*2000*453.59/8760/3600*Dispersion!$F$10,0)</f>
        <v>0</v>
      </c>
      <c r="V61" s="74">
        <f>IF(AND(ISNUMBER('Emissions (start here)'!L61),ISNUMBER(Dispersion!$F$11)),'Emissions (start here)'!L61*2000*453.59/8760/3600*Dispersion!$F$11,0)</f>
        <v>0</v>
      </c>
      <c r="W61" s="74">
        <f>IF(AND(ISNUMBER('Emissions (start here)'!M61),ISNUMBER(Dispersion!$G$8)),'Emissions (start here)'!M61*453.59/3600*Dispersion!$G$8,0)</f>
        <v>0</v>
      </c>
      <c r="X61" s="74">
        <f>IF(AND(ISNUMBER('Emissions (start here)'!M61),ISNUMBER(Dispersion!$G$9)),'Emissions (start here)'!M61*453.59/3600*Dispersion!$G$9,0)</f>
        <v>0</v>
      </c>
      <c r="Y61" s="74">
        <f>IF(AND(ISNUMBER('Emissions (start here)'!N61),ISNUMBER(Dispersion!$G$10)),'Emissions (start here)'!N61*2000*453.59/8760/3600*Dispersion!$G$10,0)</f>
        <v>0</v>
      </c>
      <c r="Z61" s="74">
        <f>IF(AND(ISNUMBER('Emissions (start here)'!N61),ISNUMBER(Dispersion!$G$11)),'Emissions (start here)'!N61*2000*453.59/8760/3600*Dispersion!$G$11,0)</f>
        <v>0</v>
      </c>
      <c r="AA61" s="74">
        <f>IF(AND(ISNUMBER('Emissions (start here)'!O61),ISNUMBER(Dispersion!$H$8)),'Emissions (start here)'!O61*453.59/3600*Dispersion!$H$8,0)</f>
        <v>0</v>
      </c>
      <c r="AB61" s="74">
        <f>IF(AND(ISNUMBER('Emissions (start here)'!O61),ISNUMBER(Dispersion!$H$9)),'Emissions (start here)'!O61*453.59/3600*Dispersion!$H$9,0)</f>
        <v>0</v>
      </c>
      <c r="AC61" s="74">
        <f>IF(AND(ISNUMBER('Emissions (start here)'!P61),ISNUMBER(Dispersion!$H$10)),'Emissions (start here)'!P61*2000*453.59/8760/3600*Dispersion!$H$10,0)</f>
        <v>0</v>
      </c>
      <c r="AD61" s="74">
        <f>IF(AND(ISNUMBER('Emissions (start here)'!P61),ISNUMBER(Dispersion!$H$11)),'Emissions (start here)'!P61*2000*453.59/8760/3600*Dispersion!$H$11,0)</f>
        <v>0</v>
      </c>
      <c r="AE61" s="74">
        <f>IF(AND(ISNUMBER('Emissions (start here)'!Q61),ISNUMBER(Dispersion!$I$8)),'Emissions (start here)'!Q61*453.59/3600*Dispersion!$I$8,0)</f>
        <v>0</v>
      </c>
      <c r="AF61" s="74">
        <f>IF(AND(ISNUMBER('Emissions (start here)'!Q61),ISNUMBER(Dispersion!$I$9)),'Emissions (start here)'!Q61*453.59/3600*Dispersion!$I$9,0)</f>
        <v>0</v>
      </c>
      <c r="AG61" s="74">
        <f>IF(AND(ISNUMBER('Emissions (start here)'!R61),ISNUMBER(Dispersion!$I$10)),'Emissions (start here)'!R61*2000*453.59/8760/3600*Dispersion!$I$10,0)</f>
        <v>0</v>
      </c>
      <c r="AH61" s="74">
        <f>IF(AND(ISNUMBER('Emissions (start here)'!R61),ISNUMBER(Dispersion!$I$11)),'Emissions (start here)'!R61*2000*453.59/8760/3600*Dispersion!$I$11,0)</f>
        <v>0</v>
      </c>
      <c r="AI61" s="74">
        <f>IF(AND(ISNUMBER('Emissions (start here)'!S61),ISNUMBER(Dispersion!$J$8)),'Emissions (start here)'!S61*453.59/3600*Dispersion!$J$8,0)</f>
        <v>0</v>
      </c>
      <c r="AJ61" s="74">
        <f>IF(AND(ISNUMBER('Emissions (start here)'!S61),ISNUMBER(Dispersion!$J$9)),'Emissions (start here)'!S61*453.59/3600*Dispersion!$J$9,0)</f>
        <v>0</v>
      </c>
      <c r="AK61" s="74">
        <f>IF(AND(ISNUMBER('Emissions (start here)'!T61),ISNUMBER(Dispersion!$J$10)),'Emissions (start here)'!T61*2000*453.59/8760/3600*Dispersion!$J$10,0)</f>
        <v>0</v>
      </c>
      <c r="AL61" s="74">
        <f>IF(AND(ISNUMBER('Emissions (start here)'!T61),ISNUMBER(Dispersion!$J$11)),'Emissions (start here)'!T61*2000*453.59/8760/3600*Dispersion!$J$11,0)</f>
        <v>0</v>
      </c>
      <c r="AM61" s="74">
        <f>IF(AND(ISNUMBER('Emissions (start here)'!U61),ISNUMBER(Dispersion!$K$8)),'Emissions (start here)'!U61*453.59/3600*Dispersion!$K$8,0)</f>
        <v>0</v>
      </c>
      <c r="AN61" s="74">
        <f>IF(AND(ISNUMBER('Emissions (start here)'!U61),ISNUMBER(Dispersion!$K$9)),'Emissions (start here)'!U61*453.59/3600*Dispersion!$K$9,0)</f>
        <v>0</v>
      </c>
      <c r="AO61" s="74">
        <f>IF(AND(ISNUMBER('Emissions (start here)'!V61),ISNUMBER(Dispersion!$K$10)),'Emissions (start here)'!V61*2000*453.59/8760/3600*Dispersion!$K$10,0)</f>
        <v>0</v>
      </c>
      <c r="AP61" s="74">
        <f>IF(AND(ISNUMBER('Emissions (start here)'!V61),ISNUMBER(Dispersion!$K$11)),'Emissions (start here)'!V61*2000*453.59/8760/3600*Dispersion!$K$11,0)</f>
        <v>0</v>
      </c>
      <c r="AQ61" s="74">
        <f>IF(AND(ISNUMBER('Emissions (start here)'!W61),ISNUMBER(Dispersion!$L$8)),'Emissions (start here)'!W61*453.59/3600*Dispersion!$L$8,0)</f>
        <v>0</v>
      </c>
      <c r="AR61" s="74">
        <f>IF(AND(ISNUMBER('Emissions (start here)'!W61),ISNUMBER(Dispersion!$L$9)),'Emissions (start here)'!W61*453.59/3600*Dispersion!$L$9,0)</f>
        <v>0</v>
      </c>
      <c r="AS61" s="74">
        <f>IF(AND(ISNUMBER('Emissions (start here)'!X61),ISNUMBER(Dispersion!$L$10)),'Emissions (start here)'!X61*2000*453.59/8760/3600*Dispersion!$L$10,0)</f>
        <v>0</v>
      </c>
      <c r="AT61" s="74">
        <f>IF(AND(ISNUMBER('Emissions (start here)'!X61),ISNUMBER(Dispersion!$L$11)),'Emissions (start here)'!X61*2000*453.59/8760/3600*Dispersion!$L$11,0)</f>
        <v>0</v>
      </c>
      <c r="AU61" s="74">
        <f>IF(AND(ISNUMBER('Emissions (start here)'!Y61),ISNUMBER(Dispersion!$M$8)),'Emissions (start here)'!Y61*453.59/3600*Dispersion!$M$8,0)</f>
        <v>0</v>
      </c>
      <c r="AV61" s="74">
        <f>IF(AND(ISNUMBER('Emissions (start here)'!Y61),ISNUMBER(Dispersion!$M$9)),'Emissions (start here)'!Y61*453.59/3600*Dispersion!$M$9,0)</f>
        <v>0</v>
      </c>
      <c r="AW61" s="74">
        <f>IF(AND(ISNUMBER('Emissions (start here)'!Z61),ISNUMBER(Dispersion!$M$10)),'Emissions (start here)'!Z61*2000*453.59/8760/3600*Dispersion!$M$10,0)</f>
        <v>0</v>
      </c>
      <c r="AX61" s="74">
        <f>IF(AND(ISNUMBER('Emissions (start here)'!Z61),ISNUMBER(Dispersion!$M$11)),'Emissions (start here)'!Z61*2000*453.59/8760/3600*Dispersion!$M$11,0)</f>
        <v>0</v>
      </c>
      <c r="AY61" s="74">
        <f>IF(AND(ISNUMBER('Emissions (start here)'!AA61),ISNUMBER(Dispersion!$N$8)),'Emissions (start here)'!AA61*453.59/3600*Dispersion!$N$8,0)</f>
        <v>0</v>
      </c>
      <c r="AZ61" s="74">
        <f>IF(AND(ISNUMBER('Emissions (start here)'!AA61),ISNUMBER(Dispersion!$N$9)),'Emissions (start here)'!AA61*453.59/3600*Dispersion!$N$9,0)</f>
        <v>0</v>
      </c>
      <c r="BA61" s="74">
        <f>IF(AND(ISNUMBER('Emissions (start here)'!AB61),ISNUMBER(Dispersion!$N$10)),'Emissions (start here)'!AB61*2000*453.59/8760/3600*Dispersion!$N$10,0)</f>
        <v>0</v>
      </c>
      <c r="BB61" s="74">
        <f>IF(AND(ISNUMBER('Emissions (start here)'!AB61),ISNUMBER(Dispersion!$N$11)),'Emissions (start here)'!AB61*2000*453.59/8760/3600*Dispersion!$N$11,0)</f>
        <v>0</v>
      </c>
      <c r="BC61" s="74">
        <f>IF(AND(ISNUMBER('Emissions (start here)'!AC61),ISNUMBER(Dispersion!$O$8)),'Emissions (start here)'!AC61*453.59/3600*Dispersion!$O$8,0)</f>
        <v>0</v>
      </c>
      <c r="BD61" s="74">
        <f>IF(AND(ISNUMBER('Emissions (start here)'!AC61),ISNUMBER(Dispersion!$O$9)),'Emissions (start here)'!AC61*453.59/3600*Dispersion!$O$9,0)</f>
        <v>0</v>
      </c>
      <c r="BE61" s="74">
        <f>IF(AND(ISNUMBER('Emissions (start here)'!AD61),ISNUMBER(Dispersion!$O$10)),'Emissions (start here)'!AD61*2000*453.59/8760/3600*Dispersion!$O$10,0)</f>
        <v>0</v>
      </c>
      <c r="BF61" s="74">
        <f>IF(AND(ISNUMBER('Emissions (start here)'!AD61),ISNUMBER(Dispersion!$O$11)),'Emissions (start here)'!AD61*2000*453.59/8760/3600*Dispersion!$O$11,0)</f>
        <v>0</v>
      </c>
      <c r="BG61" s="74">
        <f>IF(AND(ISNUMBER('Emissions (start here)'!AE61),ISNUMBER(Dispersion!$P$8)),'Emissions (start here)'!AE61*453.59/3600*Dispersion!$P$8,0)</f>
        <v>0</v>
      </c>
      <c r="BH61" s="74">
        <f>IF(AND(ISNUMBER('Emissions (start here)'!AE61),ISNUMBER(Dispersion!$P$9)),'Emissions (start here)'!AE61*453.59/3600*Dispersion!$P$9,0)</f>
        <v>0</v>
      </c>
      <c r="BI61" s="74">
        <f>IF(AND(ISNUMBER('Emissions (start here)'!AF61),ISNUMBER(Dispersion!$P$10)),'Emissions (start here)'!AF61*2000*453.59/8760/3600*Dispersion!$P$10,0)</f>
        <v>0</v>
      </c>
      <c r="BJ61" s="74">
        <f>IF(AND(ISNUMBER('Emissions (start here)'!AF61),ISNUMBER(Dispersion!$P$11)),'Emissions (start here)'!AF61*2000*453.59/8760/3600*Dispersion!$P$11,0)</f>
        <v>0</v>
      </c>
      <c r="BK61" s="74">
        <f>IF(AND(ISNUMBER('Emissions (start here)'!AG61),ISNUMBER(Dispersion!$Q$8)),'Emissions (start here)'!AG61*453.59/3600*Dispersion!$Q$8,0)</f>
        <v>0</v>
      </c>
      <c r="BL61" s="74">
        <f>IF(AND(ISNUMBER('Emissions (start here)'!AG61),ISNUMBER(Dispersion!$Q$9)),'Emissions (start here)'!AG61*453.59/3600*Dispersion!$Q$9,0)</f>
        <v>0</v>
      </c>
      <c r="BM61" s="74">
        <f>IF(AND(ISNUMBER('Emissions (start here)'!AH61),ISNUMBER(Dispersion!$Q$10)),'Emissions (start here)'!AH61*2000*453.59/8760/3600*Dispersion!$Q$10,0)</f>
        <v>0</v>
      </c>
      <c r="BN61" s="74">
        <f>IF(AND(ISNUMBER('Emissions (start here)'!AH61),ISNUMBER(Dispersion!$Q$11)),'Emissions (start here)'!AH61*2000*453.59/8760/3600*Dispersion!$Q$11,0)</f>
        <v>0</v>
      </c>
      <c r="BO61" s="74">
        <f>IF(AND(ISNUMBER('Emissions (start here)'!AI61),ISNUMBER(Dispersion!$R$8)),'Emissions (start here)'!AI61*453.59/3600*Dispersion!$R$8,0)</f>
        <v>0</v>
      </c>
      <c r="BP61" s="74">
        <f>IF(AND(ISNUMBER('Emissions (start here)'!AI61),ISNUMBER(Dispersion!$R$9)),'Emissions (start here)'!AI61*453.59/3600*Dispersion!$R$9,0)</f>
        <v>0</v>
      </c>
      <c r="BQ61" s="74">
        <f>IF(AND(ISNUMBER('Emissions (start here)'!AJ61),ISNUMBER(Dispersion!$R$10)),'Emissions (start here)'!AJ61*2000*453.59/8760/3600*Dispersion!$R$10,0)</f>
        <v>0</v>
      </c>
      <c r="BR61" s="74">
        <f>IF(AND(ISNUMBER('Emissions (start here)'!AJ61),ISNUMBER(Dispersion!$R$11)),'Emissions (start here)'!AJ61*2000*453.59/8760/3600*Dispersion!$R$11,0)</f>
        <v>0</v>
      </c>
      <c r="BS61" s="74">
        <f>IF(AND(ISNUMBER('Emissions (start here)'!AK61),ISNUMBER(Dispersion!$S$8)),'Emissions (start here)'!AK61*453.59/3600*Dispersion!$S$8,0)</f>
        <v>0</v>
      </c>
      <c r="BT61" s="74">
        <f>IF(AND(ISNUMBER('Emissions (start here)'!AK61),ISNUMBER(Dispersion!$S$9)),'Emissions (start here)'!AK61*453.59/3600*Dispersion!$S$9,0)</f>
        <v>0</v>
      </c>
      <c r="BU61" s="74">
        <f>IF(AND(ISNUMBER('Emissions (start here)'!AL61),ISNUMBER(Dispersion!$S$10)),'Emissions (start here)'!AL61*2000*453.59/8760/3600*Dispersion!$S$10,0)</f>
        <v>0</v>
      </c>
      <c r="BV61" s="74">
        <f>IF(AND(ISNUMBER('Emissions (start here)'!AL61),ISNUMBER(Dispersion!$S$11)),'Emissions (start here)'!AL61*2000*453.59/8760/3600*Dispersion!$S$11,0)</f>
        <v>0</v>
      </c>
      <c r="BW61" s="74">
        <f>IF(AND(ISNUMBER('Emissions (start here)'!AM61),ISNUMBER(Dispersion!$T$8)),'Emissions (start here)'!AM61*453.59/3600*Dispersion!$T$8,0)</f>
        <v>0</v>
      </c>
      <c r="BX61" s="74">
        <f>IF(AND(ISNUMBER('Emissions (start here)'!AM61),ISNUMBER(Dispersion!$T$9)),'Emissions (start here)'!AM61*453.59/3600*Dispersion!$T$9,0)</f>
        <v>0</v>
      </c>
      <c r="BY61" s="74">
        <f>IF(AND(ISNUMBER('Emissions (start here)'!AN61),ISNUMBER(Dispersion!$T$10)),'Emissions (start here)'!AN61*2000*453.59/8760/3600*Dispersion!$T$10,0)</f>
        <v>0</v>
      </c>
      <c r="BZ61" s="74">
        <f>IF(AND(ISNUMBER('Emissions (start here)'!AN61),ISNUMBER(Dispersion!$T$11)),'Emissions (start here)'!AN61*2000*453.59/8760/3600*Dispersion!$T$11,0)</f>
        <v>0</v>
      </c>
      <c r="CA61" s="74">
        <f>IF(AND(ISNUMBER('Emissions (start here)'!AO61),ISNUMBER(Dispersion!$U$8)),'Emissions (start here)'!AO61*453.59/3600*Dispersion!$U$8,0)</f>
        <v>0</v>
      </c>
      <c r="CB61" s="74">
        <f>IF(AND(ISNUMBER('Emissions (start here)'!AO61),ISNUMBER(Dispersion!$U$9)),'Emissions (start here)'!AO61*453.59/3600*Dispersion!$U$9,0)</f>
        <v>0</v>
      </c>
      <c r="CC61" s="74">
        <f>IF(AND(ISNUMBER('Emissions (start here)'!AP61),ISNUMBER(Dispersion!$U$10)),'Emissions (start here)'!AP61*2000*453.59/8760/3600*Dispersion!$U$10,0)</f>
        <v>0</v>
      </c>
      <c r="CD61" s="74">
        <f>IF(AND(ISNUMBER('Emissions (start here)'!AP61),ISNUMBER(Dispersion!$U$11)),'Emissions (start here)'!AP61*2000*453.59/8760/3600*Dispersion!$U$11,0)</f>
        <v>0</v>
      </c>
      <c r="CE61" s="74">
        <f>IF(AND(ISNUMBER('Emissions (start here)'!AQ61),ISNUMBER(Dispersion!$V$8)),'Emissions (start here)'!AQ61*453.59/3600*Dispersion!$V$8,0)</f>
        <v>0</v>
      </c>
      <c r="CF61" s="74">
        <f>IF(AND(ISNUMBER('Emissions (start here)'!AQ61),ISNUMBER(Dispersion!$V$9)),'Emissions (start here)'!AQ61*453.59/3600*Dispersion!$V$9,0)</f>
        <v>0</v>
      </c>
      <c r="CG61" s="74">
        <f>IF(AND(ISNUMBER('Emissions (start here)'!AR61),ISNUMBER(Dispersion!$V$10)),'Emissions (start here)'!AR61*2000*453.59/8760/3600*Dispersion!$V$10,0)</f>
        <v>0</v>
      </c>
      <c r="CH61" s="74">
        <f>IF(AND(ISNUMBER('Emissions (start here)'!AR61),ISNUMBER(Dispersion!$V$11)),'Emissions (start here)'!AR61*2000*453.59/8760/3600*Dispersion!$V$11,0)</f>
        <v>0</v>
      </c>
      <c r="CI61" s="74">
        <f>IF(AND(ISNUMBER('Emissions (start here)'!AS61),ISNUMBER(Dispersion!$W$8)),'Emissions (start here)'!AS61*453.59/3600*Dispersion!$W$8,0)</f>
        <v>0</v>
      </c>
      <c r="CJ61" s="74">
        <f>IF(AND(ISNUMBER('Emissions (start here)'!AS61),ISNUMBER(Dispersion!$W$9)),'Emissions (start here)'!AS61*453.59/3600*Dispersion!$W$9,0)</f>
        <v>0</v>
      </c>
      <c r="CK61" s="74">
        <f>IF(AND(ISNUMBER('Emissions (start here)'!AT61),ISNUMBER(Dispersion!$W$10)),'Emissions (start here)'!AT61*2000*453.59/8760/3600*Dispersion!$W$10,0)</f>
        <v>0</v>
      </c>
      <c r="CL61" s="74">
        <f>IF(AND(ISNUMBER('Emissions (start here)'!AT61),ISNUMBER(Dispersion!$W$11)),'Emissions (start here)'!AT61*2000*453.59/8760/3600*Dispersion!$W$11,0)</f>
        <v>0</v>
      </c>
      <c r="CM61" s="74">
        <f>IF(AND(ISNUMBER('Emissions (start here)'!AU61),ISNUMBER(Dispersion!$X$8)),'Emissions (start here)'!AU61*453.59/3600*Dispersion!$X$8,0)</f>
        <v>0</v>
      </c>
      <c r="CN61" s="74">
        <f>IF(AND(ISNUMBER('Emissions (start here)'!AU61),ISNUMBER(Dispersion!$X$9)),'Emissions (start here)'!AU61*453.59/3600*Dispersion!$X$9,0)</f>
        <v>0</v>
      </c>
      <c r="CO61" s="74">
        <f>IF(AND(ISNUMBER('Emissions (start here)'!AV61),ISNUMBER(Dispersion!$X$10)),'Emissions (start here)'!AV61*2000*453.59/8760/3600*Dispersion!$X$10,0)</f>
        <v>0</v>
      </c>
      <c r="CP61" s="74">
        <f>IF(AND(ISNUMBER('Emissions (start here)'!AV61),ISNUMBER(Dispersion!$X$11)),'Emissions (start here)'!AV61*2000*453.59/8760/3600*Dispersion!$X$11,0)</f>
        <v>0</v>
      </c>
      <c r="CQ61" s="74">
        <f>IF(AND(ISNUMBER('Emissions (start here)'!AW61),ISNUMBER(Dispersion!$Y$8)),'Emissions (start here)'!AW61*453.59/3600*Dispersion!$Y$8,0)</f>
        <v>0</v>
      </c>
      <c r="CR61" s="74">
        <f>IF(AND(ISNUMBER('Emissions (start here)'!AW61),ISNUMBER(Dispersion!$Y$9)),'Emissions (start here)'!AW61*453.59/3600*Dispersion!$Y$9,0)</f>
        <v>0</v>
      </c>
      <c r="CS61" s="74">
        <f>IF(AND(ISNUMBER('Emissions (start here)'!AX61),ISNUMBER(Dispersion!$Y$10)),'Emissions (start here)'!AX61*2000*453.59/8760/3600*Dispersion!$Y$10,0)</f>
        <v>0</v>
      </c>
      <c r="CT61" s="74">
        <f>IF(AND(ISNUMBER('Emissions (start here)'!AX61),ISNUMBER(Dispersion!$Y$11)),'Emissions (start here)'!AX61*2000*453.59/8760/3600*Dispersion!$Y$11,0)</f>
        <v>0</v>
      </c>
      <c r="CU61" s="74">
        <f>IF(AND(ISNUMBER('Emissions (start here)'!AY61),ISNUMBER(Dispersion!$Z$8)),'Emissions (start here)'!AY61*453.59/3600*Dispersion!$Z$8,0)</f>
        <v>0</v>
      </c>
      <c r="CV61" s="74">
        <f>IF(AND(ISNUMBER('Emissions (start here)'!AY61),ISNUMBER(Dispersion!$Z$9)),'Emissions (start here)'!AY61*453.59/3600*Dispersion!$Z$9,0)</f>
        <v>0</v>
      </c>
      <c r="CW61" s="74">
        <f>IF(AND(ISNUMBER('Emissions (start here)'!AZ61),ISNUMBER(Dispersion!$Z$10)),'Emissions (start here)'!AZ61*2000*453.59/8760/3600*Dispersion!$Z$10,0)</f>
        <v>0</v>
      </c>
      <c r="CX61" s="74">
        <f>IF(AND(ISNUMBER('Emissions (start here)'!AZ61),ISNUMBER(Dispersion!$Z$11)),'Emissions (start here)'!AZ61*2000*453.59/8760/3600*Dispersion!$Z$11,0)</f>
        <v>0</v>
      </c>
      <c r="CY61" s="74">
        <f>IF(AND(ISNUMBER('Emissions (start here)'!BA61),ISNUMBER(Dispersion!$AA$8)),'Emissions (start here)'!BA61*453.59/3600*Dispersion!$AA$8,0)</f>
        <v>0</v>
      </c>
      <c r="CZ61" s="74">
        <f>IF(AND(ISNUMBER('Emissions (start here)'!BA61),ISNUMBER(Dispersion!$AA$9)),'Emissions (start here)'!BA61*453.59/3600*Dispersion!$AA$9,0)</f>
        <v>0</v>
      </c>
      <c r="DA61" s="74">
        <f>IF(AND(ISNUMBER('Emissions (start here)'!BB61),ISNUMBER(Dispersion!$AA$10)),'Emissions (start here)'!BB61*2000*453.59/8760/3600*Dispersion!$AA$10,0)</f>
        <v>0</v>
      </c>
      <c r="DB61" s="74">
        <f>IF(AND(ISNUMBER('Emissions (start here)'!BB61),ISNUMBER(Dispersion!$AA$11)),'Emissions (start here)'!BB61*2000*453.59/8760/3600*Dispersion!$AA$11,0)</f>
        <v>0</v>
      </c>
      <c r="DC61" s="74">
        <f>IF(AND(ISNUMBER('Emissions (start here)'!BC61),ISNUMBER(Dispersion!$AB$8)),'Emissions (start here)'!BC61*453.59/3600*Dispersion!$AB$8,0)</f>
        <v>0</v>
      </c>
      <c r="DD61" s="74">
        <f>IF(AND(ISNUMBER('Emissions (start here)'!BC61),ISNUMBER(Dispersion!$AB$9)),'Emissions (start here)'!BC61*453.59/3600*Dispersion!$AB$9,0)</f>
        <v>0</v>
      </c>
      <c r="DE61" s="74">
        <f>IF(AND(ISNUMBER('Emissions (start here)'!BD61),ISNUMBER(Dispersion!$AB$10)),'Emissions (start here)'!BD61*2000*453.59/8760/3600*Dispersion!$AB$10,0)</f>
        <v>0</v>
      </c>
      <c r="DF61" s="74">
        <f>IF(AND(ISNUMBER('Emissions (start here)'!BD61),ISNUMBER(Dispersion!$AB$11)),'Emissions (start here)'!BD61*2000*453.59/8760/3600*Dispersion!$AB$11,0)</f>
        <v>0</v>
      </c>
      <c r="DG61" s="74">
        <f>IF(AND(ISNUMBER('Emissions (start here)'!BE61),ISNUMBER(Dispersion!$AC$8)),'Emissions (start here)'!BE61*453.59/3600*Dispersion!$AC$8,0)</f>
        <v>0</v>
      </c>
      <c r="DH61" s="74">
        <f>IF(AND(ISNUMBER('Emissions (start here)'!BE61),ISNUMBER(Dispersion!$AC$9)),'Emissions (start here)'!BE61*453.59/3600*Dispersion!$AC$9,0)</f>
        <v>0</v>
      </c>
      <c r="DI61" s="74">
        <f>IF(AND(ISNUMBER('Emissions (start here)'!BF61),ISNUMBER(Dispersion!$AC$10)),'Emissions (start here)'!BF61*2000*453.59/8760/3600*Dispersion!$AC$10,0)</f>
        <v>0</v>
      </c>
      <c r="DJ61" s="74">
        <f>IF(AND(ISNUMBER('Emissions (start here)'!BF61),ISNUMBER(Dispersion!$AC$11)),'Emissions (start here)'!BF61*2000*453.59/8760/3600*Dispersion!$AC$11,0)</f>
        <v>0</v>
      </c>
      <c r="DK61" s="74">
        <f>IF(AND(ISNUMBER('Emissions (start here)'!BG61),ISNUMBER(Dispersion!$AD$8)),'Emissions (start here)'!BG61*453.59/3600*Dispersion!$AD$8,0)</f>
        <v>0</v>
      </c>
      <c r="DL61" s="74">
        <f>IF(AND(ISNUMBER('Emissions (start here)'!BG61),ISNUMBER(Dispersion!$AD$9)),'Emissions (start here)'!BG61*453.59/3600*Dispersion!$AD$9,0)</f>
        <v>0</v>
      </c>
      <c r="DM61" s="74">
        <f>IF(AND(ISNUMBER('Emissions (start here)'!BH61),ISNUMBER(Dispersion!$AD$10)),'Emissions (start here)'!BH61*2000*453.59/8760/3600*Dispersion!$AD$10,0)</f>
        <v>0</v>
      </c>
      <c r="DN61" s="74">
        <f>IF(AND(ISNUMBER('Emissions (start here)'!BH61),ISNUMBER(Dispersion!$AD$11)),'Emissions (start here)'!BH61*2000*453.59/8760/3600*Dispersion!$AD$11,0)</f>
        <v>0</v>
      </c>
      <c r="DO61" s="74">
        <f>IF(AND(ISNUMBER('Emissions (start here)'!BI61),ISNUMBER(Dispersion!$AE$8)),'Emissions (start here)'!BI61*453.59/3600*Dispersion!$AE$8,0)</f>
        <v>0</v>
      </c>
      <c r="DP61" s="74">
        <f>IF(AND(ISNUMBER('Emissions (start here)'!BI61),ISNUMBER(Dispersion!$AE$9)),'Emissions (start here)'!BI61*453.59/3600*Dispersion!$AE$9,0)</f>
        <v>0</v>
      </c>
      <c r="DQ61" s="74">
        <f>IF(AND(ISNUMBER('Emissions (start here)'!BJ61),ISNUMBER(Dispersion!$AE$10)),'Emissions (start here)'!BJ61*2000*453.59/8760/3600*Dispersion!$AE$10,0)</f>
        <v>0</v>
      </c>
      <c r="DR61" s="74">
        <f>IF(AND(ISNUMBER('Emissions (start here)'!BJ61),ISNUMBER(Dispersion!$AE$11)),'Emissions (start here)'!BJ61*2000*453.59/8760/3600*Dispersion!$AE$11,0)</f>
        <v>0</v>
      </c>
      <c r="DS61" s="74">
        <f>IF(AND(ISNUMBER('Emissions (start here)'!BK61),ISNUMBER(Dispersion!$AF$8)),'Emissions (start here)'!BK61*453.59/3600*Dispersion!$AF$8,0)</f>
        <v>0</v>
      </c>
      <c r="DT61" s="74">
        <f>IF(AND(ISNUMBER('Emissions (start here)'!BK61),ISNUMBER(Dispersion!$AF$9)),'Emissions (start here)'!BK61*453.59/3600*Dispersion!$AF$9,0)</f>
        <v>0</v>
      </c>
      <c r="DU61" s="74">
        <f>IF(AND(ISNUMBER('Emissions (start here)'!BL61),ISNUMBER(Dispersion!$AF$10)),'Emissions (start here)'!BL61*2000*453.59/8760/3600*Dispersion!$AF$10,0)</f>
        <v>0</v>
      </c>
      <c r="DV61" s="74">
        <f>IF(AND(ISNUMBER('Emissions (start here)'!BL61),ISNUMBER(Dispersion!$AF$11)),'Emissions (start here)'!BL61*2000*453.59/8760/3600*Dispersion!$AF$11,0)</f>
        <v>0</v>
      </c>
      <c r="DW61" s="74">
        <f>IF(AND(ISNUMBER('Emissions (start here)'!BM61),ISNUMBER(Dispersion!$AG$8)),'Emissions (start here)'!BM61*453.59/3600*Dispersion!$AG$8,0)</f>
        <v>0</v>
      </c>
      <c r="DX61" s="74">
        <f>IF(AND(ISNUMBER('Emissions (start here)'!BM61),ISNUMBER(Dispersion!$AG$9)),'Emissions (start here)'!BM61*453.59/3600*Dispersion!$AG$9,0)</f>
        <v>0</v>
      </c>
      <c r="DY61" s="74">
        <f>IF(AND(ISNUMBER('Emissions (start here)'!BN61),ISNUMBER(Dispersion!$AG$10)),'Emissions (start here)'!BN61*2000*453.59/8760/3600*Dispersion!$AG$10,0)</f>
        <v>0</v>
      </c>
      <c r="DZ61" s="74">
        <f>IF(AND(ISNUMBER('Emissions (start here)'!BN61),ISNUMBER(Dispersion!$AG$11)),'Emissions (start here)'!BN61*2000*453.59/8760/3600*Dispersion!$AG$11,0)</f>
        <v>0</v>
      </c>
      <c r="EA61" s="74">
        <f>IF(AND(ISNUMBER('Emissions (start here)'!BO61),ISNUMBER(Dispersion!$AH$8)),'Emissions (start here)'!BO61*453.59/3600*Dispersion!$AH$8,0)</f>
        <v>0</v>
      </c>
      <c r="EB61" s="74">
        <f>IF(AND(ISNUMBER('Emissions (start here)'!BO61),ISNUMBER(Dispersion!$AH$9)),'Emissions (start here)'!BO61*453.59/3600*Dispersion!$AH$9,0)</f>
        <v>0</v>
      </c>
      <c r="EC61" s="74">
        <f>IF(AND(ISNUMBER('Emissions (start here)'!BP61),ISNUMBER(Dispersion!$AH$10)),'Emissions (start here)'!BP61*2000*453.59/8760/3600*Dispersion!$AH$10,0)</f>
        <v>0</v>
      </c>
      <c r="ED61" s="74">
        <f>IF(AND(ISNUMBER('Emissions (start here)'!BP61),ISNUMBER(Dispersion!$AH$11)),'Emissions (start here)'!BP61*2000*453.59/8760/3600*Dispersion!$AH$11,0)</f>
        <v>0</v>
      </c>
      <c r="EE61" s="74">
        <f>IF(AND(ISNUMBER('Emissions (start here)'!BQ61),ISNUMBER(Dispersion!$AI$8)),'Emissions (start here)'!BQ61*453.59/3600*Dispersion!$AI$8,0)</f>
        <v>0</v>
      </c>
      <c r="EF61" s="74">
        <f>IF(AND(ISNUMBER('Emissions (start here)'!BQ61),ISNUMBER(Dispersion!$AI$9)),'Emissions (start here)'!BQ61*453.59/3600*Dispersion!$AI$9,0)</f>
        <v>0</v>
      </c>
      <c r="EG61" s="74">
        <f>IF(AND(ISNUMBER('Emissions (start here)'!BR61),ISNUMBER(Dispersion!$AI$10)),'Emissions (start here)'!BR61*2000*453.59/8760/3600*Dispersion!$AI$10,0)</f>
        <v>0</v>
      </c>
      <c r="EH61" s="74">
        <f>IF(AND(ISNUMBER('Emissions (start here)'!BR61),ISNUMBER(Dispersion!$AI$11)),'Emissions (start here)'!BR61*2000*453.59/8760/3600*Dispersion!$AI$11,0)</f>
        <v>0</v>
      </c>
      <c r="EI61" s="74">
        <f>IF(AND(ISNUMBER('Emissions (start here)'!BS61),ISNUMBER(Dispersion!$AJ$8)),'Emissions (start here)'!BS61*453.59/3600*Dispersion!$AJ$8,0)</f>
        <v>0</v>
      </c>
      <c r="EJ61" s="74">
        <f>IF(AND(ISNUMBER('Emissions (start here)'!BS61),ISNUMBER(Dispersion!$AJ$9)),'Emissions (start here)'!BS61*453.59/3600*Dispersion!$AJ$9,0)</f>
        <v>0</v>
      </c>
      <c r="EK61" s="74">
        <f>IF(AND(ISNUMBER('Emissions (start here)'!BT61),ISNUMBER(Dispersion!$AJ$10)),'Emissions (start here)'!BT61*2000*453.59/8760/3600*Dispersion!$AJ$10,0)</f>
        <v>0</v>
      </c>
      <c r="EL61" s="74">
        <f>IF(AND(ISNUMBER('Emissions (start here)'!BT61),ISNUMBER(Dispersion!$AJ$11)),'Emissions (start here)'!BT61*2000*453.59/8760/3600*Dispersion!$AJ$11,0)</f>
        <v>0</v>
      </c>
      <c r="EM61" s="74">
        <f>IF(AND(ISNUMBER('Emissions (start here)'!BU61),ISNUMBER(Dispersion!$AK$8)),'Emissions (start here)'!BU61*453.59/3600*Dispersion!$AK$8,0)</f>
        <v>0</v>
      </c>
      <c r="EN61" s="74">
        <f>IF(AND(ISNUMBER('Emissions (start here)'!BU61),ISNUMBER(Dispersion!$AK$9)),'Emissions (start here)'!BU61*453.59/3600*Dispersion!$AK$9,0)</f>
        <v>0</v>
      </c>
      <c r="EO61" s="74">
        <f>IF(AND(ISNUMBER('Emissions (start here)'!BV61),ISNUMBER(Dispersion!$AK$10)),'Emissions (start here)'!BV61*2000*453.59/8760/3600*Dispersion!$AK$10,0)</f>
        <v>0</v>
      </c>
      <c r="EP61" s="74">
        <f>IF(AND(ISNUMBER('Emissions (start here)'!BV61),ISNUMBER(Dispersion!$AK$11)),'Emissions (start here)'!BV61*2000*453.59/8760/3600*Dispersion!$AK$11,0)</f>
        <v>0</v>
      </c>
      <c r="EQ61" s="74">
        <f>IF(AND(ISNUMBER('Emissions (start here)'!BW61),ISNUMBER(Dispersion!$AL$8)),'Emissions (start here)'!BW61*453.59/3600*Dispersion!$AL$8,0)</f>
        <v>0</v>
      </c>
      <c r="ER61" s="74">
        <f>IF(AND(ISNUMBER('Emissions (start here)'!BW61),ISNUMBER(Dispersion!$AL$9)),'Emissions (start here)'!BW61*453.59/3600*Dispersion!$AL$9,0)</f>
        <v>0</v>
      </c>
      <c r="ES61" s="74">
        <f>IF(AND(ISNUMBER('Emissions (start here)'!BX61),ISNUMBER(Dispersion!$AL$10)),'Emissions (start here)'!BX61*2000*453.59/8760/3600*Dispersion!$AL$10,0)</f>
        <v>0</v>
      </c>
      <c r="ET61" s="74">
        <f>IF(AND(ISNUMBER('Emissions (start here)'!BX61),ISNUMBER(Dispersion!$AL$11)),'Emissions (start here)'!BX61*2000*453.59/8760/3600*Dispersion!$AL$11,0)</f>
        <v>0</v>
      </c>
      <c r="EU61" s="74">
        <f>IF(AND(ISNUMBER('Emissions (start here)'!BY61),ISNUMBER(Dispersion!$AM$8)),'Emissions (start here)'!BY61*453.59/3600*Dispersion!$AM$8,0)</f>
        <v>0</v>
      </c>
      <c r="EV61" s="74">
        <f>IF(AND(ISNUMBER('Emissions (start here)'!BY61),ISNUMBER(Dispersion!$AM$9)),'Emissions (start here)'!BY61*453.59/3600*Dispersion!$AM$9,0)</f>
        <v>0</v>
      </c>
      <c r="EW61" s="74">
        <f>IF(AND(ISNUMBER('Emissions (start here)'!BZ61),ISNUMBER(Dispersion!$AM$10)),'Emissions (start here)'!BZ61*2000*453.59/8760/3600*Dispersion!$AM$10,0)</f>
        <v>0</v>
      </c>
      <c r="EX61" s="74">
        <f>IF(AND(ISNUMBER('Emissions (start here)'!BZ61),ISNUMBER(Dispersion!$AM$11)),'Emissions (start here)'!BZ61*2000*453.59/8760/3600*Dispersion!$AM$11,0)</f>
        <v>0</v>
      </c>
      <c r="EY61" s="74">
        <f>IF(AND(ISNUMBER('Emissions (start here)'!CA61),ISNUMBER(Dispersion!$AN$8)),'Emissions (start here)'!CA61*453.59/3600*Dispersion!$AN$8,0)</f>
        <v>0</v>
      </c>
      <c r="EZ61" s="74">
        <f>IF(AND(ISNUMBER('Emissions (start here)'!CA61),ISNUMBER(Dispersion!$AN$9)),'Emissions (start here)'!CA61*453.59/3600*Dispersion!$AN$9,0)</f>
        <v>0</v>
      </c>
      <c r="FA61" s="74">
        <f>IF(AND(ISNUMBER('Emissions (start here)'!CB61),ISNUMBER(Dispersion!$AN$10)),'Emissions (start here)'!CB61*2000*453.59/8760/3600*Dispersion!$AN$10,0)</f>
        <v>0</v>
      </c>
      <c r="FB61" s="74">
        <f>IF(AND(ISNUMBER('Emissions (start here)'!CB61),ISNUMBER(Dispersion!$AN$11)),'Emissions (start here)'!CB61*2000*453.59/8760/3600*Dispersion!$AN$11,0)</f>
        <v>0</v>
      </c>
      <c r="FC61" s="74">
        <f>IF(AND(ISNUMBER('Emissions (start here)'!CC61),ISNUMBER(Dispersion!$AO$8)),'Emissions (start here)'!CC61*453.59/3600*Dispersion!$AO$8,0)</f>
        <v>0</v>
      </c>
      <c r="FD61" s="74">
        <f>IF(AND(ISNUMBER('Emissions (start here)'!CC61),ISNUMBER(Dispersion!$AO$9)),'Emissions (start here)'!CC61*453.59/3600*Dispersion!$AO$9,0)</f>
        <v>0</v>
      </c>
      <c r="FE61" s="74">
        <f>IF(AND(ISNUMBER('Emissions (start here)'!CD61),ISNUMBER(Dispersion!$AO$10)),'Emissions (start here)'!CD61*2000*453.59/8760/3600*Dispersion!$AO$10,0)</f>
        <v>0</v>
      </c>
      <c r="FF61" s="74">
        <f>IF(AND(ISNUMBER('Emissions (start here)'!CD61),ISNUMBER(Dispersion!$AO$11)),'Emissions (start here)'!CD61*2000*453.59/8760/3600*Dispersion!$AO$11,0)</f>
        <v>0</v>
      </c>
      <c r="FG61" s="74">
        <f>IF(AND(ISNUMBER('Emissions (start here)'!CE61),ISNUMBER(Dispersion!$AP$8)),'Emissions (start here)'!CE61*453.59/3600*Dispersion!$AP$8,0)</f>
        <v>0</v>
      </c>
      <c r="FH61" s="74">
        <f>IF(AND(ISNUMBER('Emissions (start here)'!CE61),ISNUMBER(Dispersion!$AP$9)),'Emissions (start here)'!CE61*453.59/3600*Dispersion!$AP$9,0)</f>
        <v>0</v>
      </c>
      <c r="FI61" s="74">
        <f>IF(AND(ISNUMBER('Emissions (start here)'!CF61),ISNUMBER(Dispersion!$AP$10)),'Emissions (start here)'!CF61*2000*453.59/8760/3600*Dispersion!$AP$10,0)</f>
        <v>0</v>
      </c>
      <c r="FJ61" s="74">
        <f>IF(AND(ISNUMBER('Emissions (start here)'!CF61),ISNUMBER(Dispersion!$AP$11)),'Emissions (start here)'!CF61*2000*453.59/8760/3600*Dispersion!$AP$11,0)</f>
        <v>0</v>
      </c>
      <c r="FK61" s="74">
        <f>IF(AND(ISNUMBER('Emissions (start here)'!CG61),ISNUMBER(Dispersion!$AQ$8)),'Emissions (start here)'!CG61*453.59/3600*Dispersion!$AQ$8,0)</f>
        <v>0</v>
      </c>
      <c r="FL61" s="74">
        <f>IF(AND(ISNUMBER('Emissions (start here)'!CG61),ISNUMBER(Dispersion!$AQ$9)),'Emissions (start here)'!CG61*453.59/3600*Dispersion!$AQ$9,0)</f>
        <v>0</v>
      </c>
      <c r="FM61" s="74">
        <f>IF(AND(ISNUMBER('Emissions (start here)'!CH61),ISNUMBER(Dispersion!$AQ$10)),'Emissions (start here)'!CH61*2000*453.59/8760/3600*Dispersion!$AQ$10,0)</f>
        <v>0</v>
      </c>
      <c r="FN61" s="74">
        <f>IF(AND(ISNUMBER('Emissions (start here)'!CH61),ISNUMBER(Dispersion!$AQ$11)),'Emissions (start here)'!CH61*2000*453.59/8760/3600*Dispersion!$AQ$11,0)</f>
        <v>0</v>
      </c>
      <c r="FO61" s="74">
        <f>IF(AND(ISNUMBER('Emissions (start here)'!CI61),ISNUMBER(Dispersion!$AR$8)),'Emissions (start here)'!CI61*453.59/3600*Dispersion!$AR$8,0)</f>
        <v>0</v>
      </c>
      <c r="FP61" s="74">
        <f>IF(AND(ISNUMBER('Emissions (start here)'!CI61),ISNUMBER(Dispersion!$AR$9)),'Emissions (start here)'!CI61*453.59/3600*Dispersion!$AR$9,0)</f>
        <v>0</v>
      </c>
      <c r="FQ61" s="74">
        <f>IF(AND(ISNUMBER('Emissions (start here)'!CJ61),ISNUMBER(Dispersion!$AR$10)),'Emissions (start here)'!CJ61*2000*453.59/8760/3600*Dispersion!$AR$10,0)</f>
        <v>0</v>
      </c>
      <c r="FR61" s="74">
        <f>IF(AND(ISNUMBER('Emissions (start here)'!CJ61),ISNUMBER(Dispersion!$AR$11)),'Emissions (start here)'!CJ61*2000*453.59/8760/3600*Dispersion!$AR$11,0)</f>
        <v>0</v>
      </c>
      <c r="FS61" s="74">
        <f>IF(AND(ISNUMBER('Emissions (start here)'!CK61),ISNUMBER(Dispersion!$AS$8)),'Emissions (start here)'!CK61*453.59/3600*Dispersion!$AS$8,0)</f>
        <v>0</v>
      </c>
      <c r="FT61" s="74">
        <f>IF(AND(ISNUMBER('Emissions (start here)'!CK61),ISNUMBER(Dispersion!$AS$9)),'Emissions (start here)'!CK61*453.59/3600*Dispersion!$AS$9,0)</f>
        <v>0</v>
      </c>
      <c r="FU61" s="74">
        <f>IF(AND(ISNUMBER('Emissions (start here)'!CL61),ISNUMBER(Dispersion!$AS$10)),'Emissions (start here)'!CL61*2000*453.59/8760/3600*Dispersion!$AS$10,0)</f>
        <v>0</v>
      </c>
      <c r="FV61" s="74">
        <f>IF(AND(ISNUMBER('Emissions (start here)'!CL61),ISNUMBER(Dispersion!$AS$11)),'Emissions (start here)'!CL61*2000*453.59/8760/3600*Dispersion!$AS$11,0)</f>
        <v>0</v>
      </c>
      <c r="FW61" s="74">
        <f>IF(AND(ISNUMBER('Emissions (start here)'!CM61),ISNUMBER(Dispersion!$AT$8)),'Emissions (start here)'!CM61*453.59/3600*Dispersion!$AT$8,0)</f>
        <v>0</v>
      </c>
      <c r="FX61" s="74">
        <f>IF(AND(ISNUMBER('Emissions (start here)'!CM61),ISNUMBER(Dispersion!$AT$9)),'Emissions (start here)'!CM61*453.59/3600*Dispersion!$AT$9,0)</f>
        <v>0</v>
      </c>
      <c r="FY61" s="74">
        <f>IF(AND(ISNUMBER('Emissions (start here)'!CN61),ISNUMBER(Dispersion!$AT$10)),'Emissions (start here)'!CN61*2000*453.59/8760/3600*Dispersion!$AT$10,0)</f>
        <v>0</v>
      </c>
      <c r="FZ61" s="74">
        <f>IF(AND(ISNUMBER('Emissions (start here)'!CN61),ISNUMBER(Dispersion!$AT$11)),'Emissions (start here)'!CN61*2000*453.59/8760/3600*Dispersion!$AT$11,0)</f>
        <v>0</v>
      </c>
      <c r="GA61" s="74">
        <f>IF(AND(ISNUMBER('Emissions (start here)'!CO61),ISNUMBER(Dispersion!$AU$8)),'Emissions (start here)'!CO61*453.59/3600*Dispersion!$AU$8,0)</f>
        <v>0</v>
      </c>
      <c r="GB61" s="74">
        <f>IF(AND(ISNUMBER('Emissions (start here)'!CO61),ISNUMBER(Dispersion!$AU$9)),'Emissions (start here)'!CO61*453.59/3600*Dispersion!$AU$9,0)</f>
        <v>0</v>
      </c>
      <c r="GC61" s="74">
        <f>IF(AND(ISNUMBER('Emissions (start here)'!CP61),ISNUMBER(Dispersion!$AU$10)),'Emissions (start here)'!CP61*2000*453.59/8760/3600*Dispersion!$AU$10,0)</f>
        <v>0</v>
      </c>
      <c r="GD61" s="74">
        <f>IF(AND(ISNUMBER('Emissions (start here)'!CP61),ISNUMBER(Dispersion!$AU$11)),'Emissions (start here)'!CP61*2000*453.59/8760/3600*Dispersion!$AU$11,0)</f>
        <v>0</v>
      </c>
      <c r="GE61" s="74">
        <f>IF(AND(ISNUMBER('Emissions (start here)'!CQ61),ISNUMBER(Dispersion!$AV$8)),'Emissions (start here)'!CQ61*453.59/3600*Dispersion!$AV$8,0)</f>
        <v>0</v>
      </c>
      <c r="GF61" s="74">
        <f>IF(AND(ISNUMBER('Emissions (start here)'!CQ61),ISNUMBER(Dispersion!$AV$9)),'Emissions (start here)'!CQ61*453.59/3600*Dispersion!$AV$9,0)</f>
        <v>0</v>
      </c>
      <c r="GG61" s="74">
        <f>IF(AND(ISNUMBER('Emissions (start here)'!CR61),ISNUMBER(Dispersion!$AV$10)),'Emissions (start here)'!CR61*2000*453.59/8760/3600*Dispersion!$AV$10,0)</f>
        <v>0</v>
      </c>
      <c r="GH61" s="74">
        <f>IF(AND(ISNUMBER('Emissions (start here)'!CR61),ISNUMBER(Dispersion!$AV$11)),'Emissions (start here)'!CR61*2000*453.59/8760/3600*Dispersion!$AV$11,0)</f>
        <v>0</v>
      </c>
      <c r="GI61" s="74">
        <f>IF(AND(ISNUMBER('Emissions (start here)'!CS61),ISNUMBER(Dispersion!$AW$8)),'Emissions (start here)'!CS61*453.59/3600*Dispersion!$AW$8,0)</f>
        <v>0</v>
      </c>
      <c r="GJ61" s="74">
        <f>IF(AND(ISNUMBER('Emissions (start here)'!CS61),ISNUMBER(Dispersion!$AW$9)),'Emissions (start here)'!CS61*453.59/3600*Dispersion!$AW$9,0)</f>
        <v>0</v>
      </c>
      <c r="GK61" s="74">
        <f>IF(AND(ISNUMBER('Emissions (start here)'!CT61),ISNUMBER(Dispersion!$AW$10)),'Emissions (start here)'!CT61*2000*453.59/8760/3600*Dispersion!$AW$10,0)</f>
        <v>0</v>
      </c>
      <c r="GL61" s="74">
        <f>IF(AND(ISNUMBER('Emissions (start here)'!CT61),ISNUMBER(Dispersion!$AW$11)),'Emissions (start here)'!CT61*2000*453.59/8760/3600*Dispersion!$AW$11,0)</f>
        <v>0</v>
      </c>
      <c r="GM61" s="74">
        <f>IF(AND(ISNUMBER('Emissions (start here)'!CU61),ISNUMBER(Dispersion!$AX$8)),'Emissions (start here)'!CU61*453.59/3600*Dispersion!$AX$8,0)</f>
        <v>0</v>
      </c>
      <c r="GN61" s="74">
        <f>IF(AND(ISNUMBER('Emissions (start here)'!CU61),ISNUMBER(Dispersion!$AX$9)),'Emissions (start here)'!CU61*453.59/3600*Dispersion!$AX$9,0)</f>
        <v>0</v>
      </c>
      <c r="GO61" s="74">
        <f>IF(AND(ISNUMBER('Emissions (start here)'!CV61),ISNUMBER(Dispersion!$AX$10)),'Emissions (start here)'!CV61*2000*453.59/8760/3600*Dispersion!$AX$10,0)</f>
        <v>0</v>
      </c>
      <c r="GP61" s="74">
        <f>IF(AND(ISNUMBER('Emissions (start here)'!CV61),ISNUMBER(Dispersion!$AX$11)),'Emissions (start here)'!CV61*2000*453.59/8760/3600*Dispersion!$AX$11,0)</f>
        <v>0</v>
      </c>
      <c r="GQ61" s="74">
        <f>IF(AND(ISNUMBER('Emissions (start here)'!CW61),ISNUMBER(Dispersion!$AY$8)),'Emissions (start here)'!CW61*453.59/3600*Dispersion!$AY$8,0)</f>
        <v>0</v>
      </c>
      <c r="GR61" s="74">
        <f>IF(AND(ISNUMBER('Emissions (start here)'!CW61),ISNUMBER(Dispersion!$AY$9)),'Emissions (start here)'!CW61*453.59/3600*Dispersion!$AY$9,0)</f>
        <v>0</v>
      </c>
      <c r="GS61" s="74">
        <f>IF(AND(ISNUMBER('Emissions (start here)'!CX61),ISNUMBER(Dispersion!$AY$10)),'Emissions (start here)'!CX61*2000*453.59/8760/3600*Dispersion!$AY$10,0)</f>
        <v>0</v>
      </c>
      <c r="GT61" s="74">
        <f>IF(AND(ISNUMBER('Emissions (start here)'!CX61),ISNUMBER(Dispersion!$AY$11)),'Emissions (start here)'!CX61*2000*453.59/8760/3600*Dispersion!$AY$11,0)</f>
        <v>0</v>
      </c>
      <c r="GU61" s="74">
        <f>IF(AND(ISNUMBER('Emissions (start here)'!CY61),ISNUMBER(Dispersion!$AZ$8)),'Emissions (start here)'!CY61*453.59/3600*Dispersion!$AZ$8,0)</f>
        <v>0</v>
      </c>
      <c r="GV61" s="74">
        <f>IF(AND(ISNUMBER('Emissions (start here)'!CY61),ISNUMBER(Dispersion!$AZ$9)),'Emissions (start here)'!CY61*453.59/3600*Dispersion!$AZ$9,0)</f>
        <v>0</v>
      </c>
      <c r="GW61" s="74">
        <f>IF(AND(ISNUMBER('Emissions (start here)'!CZ61),ISNUMBER(Dispersion!$AZ$10)),'Emissions (start here)'!CZ61*2000*453.59/8760/3600*Dispersion!$AZ$10,0)</f>
        <v>0</v>
      </c>
      <c r="GX61" s="74">
        <f>IF(AND(ISNUMBER('Emissions (start here)'!CZ61),ISNUMBER(Dispersion!$AZ$11)),'Emissions (start here)'!CZ61*2000*453.59/8760/3600*Dispersion!$AZ$11,0)</f>
        <v>0</v>
      </c>
    </row>
    <row r="62" spans="1:206" x14ac:dyDescent="0.2">
      <c r="A62" s="51" t="str">
        <f>'Tox Values'!C62</f>
        <v>191-24-2</v>
      </c>
      <c r="B62" s="94" t="str">
        <f>'Tox Values'!D62</f>
        <v>Benzo[g,h,i]perylene</v>
      </c>
      <c r="C62" s="96">
        <f t="shared" si="1"/>
        <v>0</v>
      </c>
      <c r="D62" s="74">
        <f t="shared" si="2"/>
        <v>0</v>
      </c>
      <c r="E62" s="74">
        <f t="shared" si="3"/>
        <v>0</v>
      </c>
      <c r="F62" s="99">
        <f t="shared" si="4"/>
        <v>0</v>
      </c>
      <c r="G62" s="97">
        <f>IF(AND(ISNUMBER('Emissions (start here)'!E62),ISNUMBER(Dispersion!$C$8)),'Emissions (start here)'!E62*453.59/3600*Dispersion!$C$8,0)</f>
        <v>0</v>
      </c>
      <c r="H62" s="74">
        <f>IF(AND(ISNUMBER('Emissions (start here)'!E62),ISNUMBER(Dispersion!$C$9)),'Emissions (start here)'!E62*453.59/3600*Dispersion!$C$9,0)</f>
        <v>0</v>
      </c>
      <c r="I62" s="74">
        <f>IF(AND(ISNUMBER('Emissions (start here)'!F62),ISNUMBER(Dispersion!$C$10)),'Emissions (start here)'!F62*2000*453.59/8760/3600*Dispersion!$C$10,0)</f>
        <v>0</v>
      </c>
      <c r="J62" s="74">
        <f>IF(AND(ISNUMBER('Emissions (start here)'!F62),ISNUMBER(Dispersion!$C$11)),'Emissions (start here)'!F62*2000*453.59/8760/3600*Dispersion!$C$11,0)</f>
        <v>0</v>
      </c>
      <c r="K62" s="74">
        <f>IF(AND(ISNUMBER('Emissions (start here)'!G62),ISNUMBER(Dispersion!$D$8)),'Emissions (start here)'!G62*453.59/3600*Dispersion!$D$8,0)</f>
        <v>0</v>
      </c>
      <c r="L62" s="74">
        <f>IF(AND(ISNUMBER('Emissions (start here)'!G62),ISNUMBER(Dispersion!$D$9)),'Emissions (start here)'!G62*453.59/3600*Dispersion!$D$9,0)</f>
        <v>0</v>
      </c>
      <c r="M62" s="74">
        <f>IF(AND(ISNUMBER('Emissions (start here)'!H62),ISNUMBER(Dispersion!$D$10)),'Emissions (start here)'!H62*2000*453.59/8760/3600*Dispersion!$D$10,0)</f>
        <v>0</v>
      </c>
      <c r="N62" s="74">
        <f>IF(AND(ISNUMBER('Emissions (start here)'!H62),ISNUMBER(Dispersion!$D$11)),'Emissions (start here)'!H62*2000*453.59/8760/3600*Dispersion!$D$11,0)</f>
        <v>0</v>
      </c>
      <c r="O62" s="74">
        <f>IF(AND(ISNUMBER('Emissions (start here)'!I62),ISNUMBER(Dispersion!$E$8)),'Emissions (start here)'!I62*453.59/3600*Dispersion!$E$8,0)</f>
        <v>0</v>
      </c>
      <c r="P62" s="74">
        <f>IF(AND(ISNUMBER('Emissions (start here)'!I62),ISNUMBER(Dispersion!$E$9)),'Emissions (start here)'!I62*453.59/3600*Dispersion!$E$9,0)</f>
        <v>0</v>
      </c>
      <c r="Q62" s="74">
        <f>IF(AND(ISNUMBER('Emissions (start here)'!J62),ISNUMBER(Dispersion!$E$10)),'Emissions (start here)'!J62*2000*453.59/8760/3600*Dispersion!$E$10,0)</f>
        <v>0</v>
      </c>
      <c r="R62" s="74">
        <f>IF(AND(ISNUMBER('Emissions (start here)'!J62),ISNUMBER(Dispersion!$E$11)),'Emissions (start here)'!J62*2000*453.59/8760/3600*Dispersion!$E$11,0)</f>
        <v>0</v>
      </c>
      <c r="S62" s="74">
        <f>IF(AND(ISNUMBER('Emissions (start here)'!K62),ISNUMBER(Dispersion!$F$8)),'Emissions (start here)'!K62*453.59/3600*Dispersion!$F$8,0)</f>
        <v>0</v>
      </c>
      <c r="T62" s="74">
        <f>IF(AND(ISNUMBER('Emissions (start here)'!K62),ISNUMBER(Dispersion!$F$9)),'Emissions (start here)'!K62*453.59/3600*Dispersion!$F$9,0)</f>
        <v>0</v>
      </c>
      <c r="U62" s="74">
        <f>IF(AND(ISNUMBER('Emissions (start here)'!L62),ISNUMBER(Dispersion!$F$10)),'Emissions (start here)'!L62*2000*453.59/8760/3600*Dispersion!$F$10,0)</f>
        <v>0</v>
      </c>
      <c r="V62" s="74">
        <f>IF(AND(ISNUMBER('Emissions (start here)'!L62),ISNUMBER(Dispersion!$F$11)),'Emissions (start here)'!L62*2000*453.59/8760/3600*Dispersion!$F$11,0)</f>
        <v>0</v>
      </c>
      <c r="W62" s="74">
        <f>IF(AND(ISNUMBER('Emissions (start here)'!M62),ISNUMBER(Dispersion!$G$8)),'Emissions (start here)'!M62*453.59/3600*Dispersion!$G$8,0)</f>
        <v>0</v>
      </c>
      <c r="X62" s="74">
        <f>IF(AND(ISNUMBER('Emissions (start here)'!M62),ISNUMBER(Dispersion!$G$9)),'Emissions (start here)'!M62*453.59/3600*Dispersion!$G$9,0)</f>
        <v>0</v>
      </c>
      <c r="Y62" s="74">
        <f>IF(AND(ISNUMBER('Emissions (start here)'!N62),ISNUMBER(Dispersion!$G$10)),'Emissions (start here)'!N62*2000*453.59/8760/3600*Dispersion!$G$10,0)</f>
        <v>0</v>
      </c>
      <c r="Z62" s="74">
        <f>IF(AND(ISNUMBER('Emissions (start here)'!N62),ISNUMBER(Dispersion!$G$11)),'Emissions (start here)'!N62*2000*453.59/8760/3600*Dispersion!$G$11,0)</f>
        <v>0</v>
      </c>
      <c r="AA62" s="74">
        <f>IF(AND(ISNUMBER('Emissions (start here)'!O62),ISNUMBER(Dispersion!$H$8)),'Emissions (start here)'!O62*453.59/3600*Dispersion!$H$8,0)</f>
        <v>0</v>
      </c>
      <c r="AB62" s="74">
        <f>IF(AND(ISNUMBER('Emissions (start here)'!O62),ISNUMBER(Dispersion!$H$9)),'Emissions (start here)'!O62*453.59/3600*Dispersion!$H$9,0)</f>
        <v>0</v>
      </c>
      <c r="AC62" s="74">
        <f>IF(AND(ISNUMBER('Emissions (start here)'!P62),ISNUMBER(Dispersion!$H$10)),'Emissions (start here)'!P62*2000*453.59/8760/3600*Dispersion!$H$10,0)</f>
        <v>0</v>
      </c>
      <c r="AD62" s="74">
        <f>IF(AND(ISNUMBER('Emissions (start here)'!P62),ISNUMBER(Dispersion!$H$11)),'Emissions (start here)'!P62*2000*453.59/8760/3600*Dispersion!$H$11,0)</f>
        <v>0</v>
      </c>
      <c r="AE62" s="74">
        <f>IF(AND(ISNUMBER('Emissions (start here)'!Q62),ISNUMBER(Dispersion!$I$8)),'Emissions (start here)'!Q62*453.59/3600*Dispersion!$I$8,0)</f>
        <v>0</v>
      </c>
      <c r="AF62" s="74">
        <f>IF(AND(ISNUMBER('Emissions (start here)'!Q62),ISNUMBER(Dispersion!$I$9)),'Emissions (start here)'!Q62*453.59/3600*Dispersion!$I$9,0)</f>
        <v>0</v>
      </c>
      <c r="AG62" s="74">
        <f>IF(AND(ISNUMBER('Emissions (start here)'!R62),ISNUMBER(Dispersion!$I$10)),'Emissions (start here)'!R62*2000*453.59/8760/3600*Dispersion!$I$10,0)</f>
        <v>0</v>
      </c>
      <c r="AH62" s="74">
        <f>IF(AND(ISNUMBER('Emissions (start here)'!R62),ISNUMBER(Dispersion!$I$11)),'Emissions (start here)'!R62*2000*453.59/8760/3600*Dispersion!$I$11,0)</f>
        <v>0</v>
      </c>
      <c r="AI62" s="74">
        <f>IF(AND(ISNUMBER('Emissions (start here)'!S62),ISNUMBER(Dispersion!$J$8)),'Emissions (start here)'!S62*453.59/3600*Dispersion!$J$8,0)</f>
        <v>0</v>
      </c>
      <c r="AJ62" s="74">
        <f>IF(AND(ISNUMBER('Emissions (start here)'!S62),ISNUMBER(Dispersion!$J$9)),'Emissions (start here)'!S62*453.59/3600*Dispersion!$J$9,0)</f>
        <v>0</v>
      </c>
      <c r="AK62" s="74">
        <f>IF(AND(ISNUMBER('Emissions (start here)'!T62),ISNUMBER(Dispersion!$J$10)),'Emissions (start here)'!T62*2000*453.59/8760/3600*Dispersion!$J$10,0)</f>
        <v>0</v>
      </c>
      <c r="AL62" s="74">
        <f>IF(AND(ISNUMBER('Emissions (start here)'!T62),ISNUMBER(Dispersion!$J$11)),'Emissions (start here)'!T62*2000*453.59/8760/3600*Dispersion!$J$11,0)</f>
        <v>0</v>
      </c>
      <c r="AM62" s="74">
        <f>IF(AND(ISNUMBER('Emissions (start here)'!U62),ISNUMBER(Dispersion!$K$8)),'Emissions (start here)'!U62*453.59/3600*Dispersion!$K$8,0)</f>
        <v>0</v>
      </c>
      <c r="AN62" s="74">
        <f>IF(AND(ISNUMBER('Emissions (start here)'!U62),ISNUMBER(Dispersion!$K$9)),'Emissions (start here)'!U62*453.59/3600*Dispersion!$K$9,0)</f>
        <v>0</v>
      </c>
      <c r="AO62" s="74">
        <f>IF(AND(ISNUMBER('Emissions (start here)'!V62),ISNUMBER(Dispersion!$K$10)),'Emissions (start here)'!V62*2000*453.59/8760/3600*Dispersion!$K$10,0)</f>
        <v>0</v>
      </c>
      <c r="AP62" s="74">
        <f>IF(AND(ISNUMBER('Emissions (start here)'!V62),ISNUMBER(Dispersion!$K$11)),'Emissions (start here)'!V62*2000*453.59/8760/3600*Dispersion!$K$11,0)</f>
        <v>0</v>
      </c>
      <c r="AQ62" s="74">
        <f>IF(AND(ISNUMBER('Emissions (start here)'!W62),ISNUMBER(Dispersion!$L$8)),'Emissions (start here)'!W62*453.59/3600*Dispersion!$L$8,0)</f>
        <v>0</v>
      </c>
      <c r="AR62" s="74">
        <f>IF(AND(ISNUMBER('Emissions (start here)'!W62),ISNUMBER(Dispersion!$L$9)),'Emissions (start here)'!W62*453.59/3600*Dispersion!$L$9,0)</f>
        <v>0</v>
      </c>
      <c r="AS62" s="74">
        <f>IF(AND(ISNUMBER('Emissions (start here)'!X62),ISNUMBER(Dispersion!$L$10)),'Emissions (start here)'!X62*2000*453.59/8760/3600*Dispersion!$L$10,0)</f>
        <v>0</v>
      </c>
      <c r="AT62" s="74">
        <f>IF(AND(ISNUMBER('Emissions (start here)'!X62),ISNUMBER(Dispersion!$L$11)),'Emissions (start here)'!X62*2000*453.59/8760/3600*Dispersion!$L$11,0)</f>
        <v>0</v>
      </c>
      <c r="AU62" s="74">
        <f>IF(AND(ISNUMBER('Emissions (start here)'!Y62),ISNUMBER(Dispersion!$M$8)),'Emissions (start here)'!Y62*453.59/3600*Dispersion!$M$8,0)</f>
        <v>0</v>
      </c>
      <c r="AV62" s="74">
        <f>IF(AND(ISNUMBER('Emissions (start here)'!Y62),ISNUMBER(Dispersion!$M$9)),'Emissions (start here)'!Y62*453.59/3600*Dispersion!$M$9,0)</f>
        <v>0</v>
      </c>
      <c r="AW62" s="74">
        <f>IF(AND(ISNUMBER('Emissions (start here)'!Z62),ISNUMBER(Dispersion!$M$10)),'Emissions (start here)'!Z62*2000*453.59/8760/3600*Dispersion!$M$10,0)</f>
        <v>0</v>
      </c>
      <c r="AX62" s="74">
        <f>IF(AND(ISNUMBER('Emissions (start here)'!Z62),ISNUMBER(Dispersion!$M$11)),'Emissions (start here)'!Z62*2000*453.59/8760/3600*Dispersion!$M$11,0)</f>
        <v>0</v>
      </c>
      <c r="AY62" s="74">
        <f>IF(AND(ISNUMBER('Emissions (start here)'!AA62),ISNUMBER(Dispersion!$N$8)),'Emissions (start here)'!AA62*453.59/3600*Dispersion!$N$8,0)</f>
        <v>0</v>
      </c>
      <c r="AZ62" s="74">
        <f>IF(AND(ISNUMBER('Emissions (start here)'!AA62),ISNUMBER(Dispersion!$N$9)),'Emissions (start here)'!AA62*453.59/3600*Dispersion!$N$9,0)</f>
        <v>0</v>
      </c>
      <c r="BA62" s="74">
        <f>IF(AND(ISNUMBER('Emissions (start here)'!AB62),ISNUMBER(Dispersion!$N$10)),'Emissions (start here)'!AB62*2000*453.59/8760/3600*Dispersion!$N$10,0)</f>
        <v>0</v>
      </c>
      <c r="BB62" s="74">
        <f>IF(AND(ISNUMBER('Emissions (start here)'!AB62),ISNUMBER(Dispersion!$N$11)),'Emissions (start here)'!AB62*2000*453.59/8760/3600*Dispersion!$N$11,0)</f>
        <v>0</v>
      </c>
      <c r="BC62" s="74">
        <f>IF(AND(ISNUMBER('Emissions (start here)'!AC62),ISNUMBER(Dispersion!$O$8)),'Emissions (start here)'!AC62*453.59/3600*Dispersion!$O$8,0)</f>
        <v>0</v>
      </c>
      <c r="BD62" s="74">
        <f>IF(AND(ISNUMBER('Emissions (start here)'!AC62),ISNUMBER(Dispersion!$O$9)),'Emissions (start here)'!AC62*453.59/3600*Dispersion!$O$9,0)</f>
        <v>0</v>
      </c>
      <c r="BE62" s="74">
        <f>IF(AND(ISNUMBER('Emissions (start here)'!AD62),ISNUMBER(Dispersion!$O$10)),'Emissions (start here)'!AD62*2000*453.59/8760/3600*Dispersion!$O$10,0)</f>
        <v>0</v>
      </c>
      <c r="BF62" s="74">
        <f>IF(AND(ISNUMBER('Emissions (start here)'!AD62),ISNUMBER(Dispersion!$O$11)),'Emissions (start here)'!AD62*2000*453.59/8760/3600*Dispersion!$O$11,0)</f>
        <v>0</v>
      </c>
      <c r="BG62" s="74">
        <f>IF(AND(ISNUMBER('Emissions (start here)'!AE62),ISNUMBER(Dispersion!$P$8)),'Emissions (start here)'!AE62*453.59/3600*Dispersion!$P$8,0)</f>
        <v>0</v>
      </c>
      <c r="BH62" s="74">
        <f>IF(AND(ISNUMBER('Emissions (start here)'!AE62),ISNUMBER(Dispersion!$P$9)),'Emissions (start here)'!AE62*453.59/3600*Dispersion!$P$9,0)</f>
        <v>0</v>
      </c>
      <c r="BI62" s="74">
        <f>IF(AND(ISNUMBER('Emissions (start here)'!AF62),ISNUMBER(Dispersion!$P$10)),'Emissions (start here)'!AF62*2000*453.59/8760/3600*Dispersion!$P$10,0)</f>
        <v>0</v>
      </c>
      <c r="BJ62" s="74">
        <f>IF(AND(ISNUMBER('Emissions (start here)'!AF62),ISNUMBER(Dispersion!$P$11)),'Emissions (start here)'!AF62*2000*453.59/8760/3600*Dispersion!$P$11,0)</f>
        <v>0</v>
      </c>
      <c r="BK62" s="74">
        <f>IF(AND(ISNUMBER('Emissions (start here)'!AG62),ISNUMBER(Dispersion!$Q$8)),'Emissions (start here)'!AG62*453.59/3600*Dispersion!$Q$8,0)</f>
        <v>0</v>
      </c>
      <c r="BL62" s="74">
        <f>IF(AND(ISNUMBER('Emissions (start here)'!AG62),ISNUMBER(Dispersion!$Q$9)),'Emissions (start here)'!AG62*453.59/3600*Dispersion!$Q$9,0)</f>
        <v>0</v>
      </c>
      <c r="BM62" s="74">
        <f>IF(AND(ISNUMBER('Emissions (start here)'!AH62),ISNUMBER(Dispersion!$Q$10)),'Emissions (start here)'!AH62*2000*453.59/8760/3600*Dispersion!$Q$10,0)</f>
        <v>0</v>
      </c>
      <c r="BN62" s="74">
        <f>IF(AND(ISNUMBER('Emissions (start here)'!AH62),ISNUMBER(Dispersion!$Q$11)),'Emissions (start here)'!AH62*2000*453.59/8760/3600*Dispersion!$Q$11,0)</f>
        <v>0</v>
      </c>
      <c r="BO62" s="74">
        <f>IF(AND(ISNUMBER('Emissions (start here)'!AI62),ISNUMBER(Dispersion!$R$8)),'Emissions (start here)'!AI62*453.59/3600*Dispersion!$R$8,0)</f>
        <v>0</v>
      </c>
      <c r="BP62" s="74">
        <f>IF(AND(ISNUMBER('Emissions (start here)'!AI62),ISNUMBER(Dispersion!$R$9)),'Emissions (start here)'!AI62*453.59/3600*Dispersion!$R$9,0)</f>
        <v>0</v>
      </c>
      <c r="BQ62" s="74">
        <f>IF(AND(ISNUMBER('Emissions (start here)'!AJ62),ISNUMBER(Dispersion!$R$10)),'Emissions (start here)'!AJ62*2000*453.59/8760/3600*Dispersion!$R$10,0)</f>
        <v>0</v>
      </c>
      <c r="BR62" s="74">
        <f>IF(AND(ISNUMBER('Emissions (start here)'!AJ62),ISNUMBER(Dispersion!$R$11)),'Emissions (start here)'!AJ62*2000*453.59/8760/3600*Dispersion!$R$11,0)</f>
        <v>0</v>
      </c>
      <c r="BS62" s="74">
        <f>IF(AND(ISNUMBER('Emissions (start here)'!AK62),ISNUMBER(Dispersion!$S$8)),'Emissions (start here)'!AK62*453.59/3600*Dispersion!$S$8,0)</f>
        <v>0</v>
      </c>
      <c r="BT62" s="74">
        <f>IF(AND(ISNUMBER('Emissions (start here)'!AK62),ISNUMBER(Dispersion!$S$9)),'Emissions (start here)'!AK62*453.59/3600*Dispersion!$S$9,0)</f>
        <v>0</v>
      </c>
      <c r="BU62" s="74">
        <f>IF(AND(ISNUMBER('Emissions (start here)'!AL62),ISNUMBER(Dispersion!$S$10)),'Emissions (start here)'!AL62*2000*453.59/8760/3600*Dispersion!$S$10,0)</f>
        <v>0</v>
      </c>
      <c r="BV62" s="74">
        <f>IF(AND(ISNUMBER('Emissions (start here)'!AL62),ISNUMBER(Dispersion!$S$11)),'Emissions (start here)'!AL62*2000*453.59/8760/3600*Dispersion!$S$11,0)</f>
        <v>0</v>
      </c>
      <c r="BW62" s="74">
        <f>IF(AND(ISNUMBER('Emissions (start here)'!AM62),ISNUMBER(Dispersion!$T$8)),'Emissions (start here)'!AM62*453.59/3600*Dispersion!$T$8,0)</f>
        <v>0</v>
      </c>
      <c r="BX62" s="74">
        <f>IF(AND(ISNUMBER('Emissions (start here)'!AM62),ISNUMBER(Dispersion!$T$9)),'Emissions (start here)'!AM62*453.59/3600*Dispersion!$T$9,0)</f>
        <v>0</v>
      </c>
      <c r="BY62" s="74">
        <f>IF(AND(ISNUMBER('Emissions (start here)'!AN62),ISNUMBER(Dispersion!$T$10)),'Emissions (start here)'!AN62*2000*453.59/8760/3600*Dispersion!$T$10,0)</f>
        <v>0</v>
      </c>
      <c r="BZ62" s="74">
        <f>IF(AND(ISNUMBER('Emissions (start here)'!AN62),ISNUMBER(Dispersion!$T$11)),'Emissions (start here)'!AN62*2000*453.59/8760/3600*Dispersion!$T$11,0)</f>
        <v>0</v>
      </c>
      <c r="CA62" s="74">
        <f>IF(AND(ISNUMBER('Emissions (start here)'!AO62),ISNUMBER(Dispersion!$U$8)),'Emissions (start here)'!AO62*453.59/3600*Dispersion!$U$8,0)</f>
        <v>0</v>
      </c>
      <c r="CB62" s="74">
        <f>IF(AND(ISNUMBER('Emissions (start here)'!AO62),ISNUMBER(Dispersion!$U$9)),'Emissions (start here)'!AO62*453.59/3600*Dispersion!$U$9,0)</f>
        <v>0</v>
      </c>
      <c r="CC62" s="74">
        <f>IF(AND(ISNUMBER('Emissions (start here)'!AP62),ISNUMBER(Dispersion!$U$10)),'Emissions (start here)'!AP62*2000*453.59/8760/3600*Dispersion!$U$10,0)</f>
        <v>0</v>
      </c>
      <c r="CD62" s="74">
        <f>IF(AND(ISNUMBER('Emissions (start here)'!AP62),ISNUMBER(Dispersion!$U$11)),'Emissions (start here)'!AP62*2000*453.59/8760/3600*Dispersion!$U$11,0)</f>
        <v>0</v>
      </c>
      <c r="CE62" s="74">
        <f>IF(AND(ISNUMBER('Emissions (start here)'!AQ62),ISNUMBER(Dispersion!$V$8)),'Emissions (start here)'!AQ62*453.59/3600*Dispersion!$V$8,0)</f>
        <v>0</v>
      </c>
      <c r="CF62" s="74">
        <f>IF(AND(ISNUMBER('Emissions (start here)'!AQ62),ISNUMBER(Dispersion!$V$9)),'Emissions (start here)'!AQ62*453.59/3600*Dispersion!$V$9,0)</f>
        <v>0</v>
      </c>
      <c r="CG62" s="74">
        <f>IF(AND(ISNUMBER('Emissions (start here)'!AR62),ISNUMBER(Dispersion!$V$10)),'Emissions (start here)'!AR62*2000*453.59/8760/3600*Dispersion!$V$10,0)</f>
        <v>0</v>
      </c>
      <c r="CH62" s="74">
        <f>IF(AND(ISNUMBER('Emissions (start here)'!AR62),ISNUMBER(Dispersion!$V$11)),'Emissions (start here)'!AR62*2000*453.59/8760/3600*Dispersion!$V$11,0)</f>
        <v>0</v>
      </c>
      <c r="CI62" s="74">
        <f>IF(AND(ISNUMBER('Emissions (start here)'!AS62),ISNUMBER(Dispersion!$W$8)),'Emissions (start here)'!AS62*453.59/3600*Dispersion!$W$8,0)</f>
        <v>0</v>
      </c>
      <c r="CJ62" s="74">
        <f>IF(AND(ISNUMBER('Emissions (start here)'!AS62),ISNUMBER(Dispersion!$W$9)),'Emissions (start here)'!AS62*453.59/3600*Dispersion!$W$9,0)</f>
        <v>0</v>
      </c>
      <c r="CK62" s="74">
        <f>IF(AND(ISNUMBER('Emissions (start here)'!AT62),ISNUMBER(Dispersion!$W$10)),'Emissions (start here)'!AT62*2000*453.59/8760/3600*Dispersion!$W$10,0)</f>
        <v>0</v>
      </c>
      <c r="CL62" s="74">
        <f>IF(AND(ISNUMBER('Emissions (start here)'!AT62),ISNUMBER(Dispersion!$W$11)),'Emissions (start here)'!AT62*2000*453.59/8760/3600*Dispersion!$W$11,0)</f>
        <v>0</v>
      </c>
      <c r="CM62" s="74">
        <f>IF(AND(ISNUMBER('Emissions (start here)'!AU62),ISNUMBER(Dispersion!$X$8)),'Emissions (start here)'!AU62*453.59/3600*Dispersion!$X$8,0)</f>
        <v>0</v>
      </c>
      <c r="CN62" s="74">
        <f>IF(AND(ISNUMBER('Emissions (start here)'!AU62),ISNUMBER(Dispersion!$X$9)),'Emissions (start here)'!AU62*453.59/3600*Dispersion!$X$9,0)</f>
        <v>0</v>
      </c>
      <c r="CO62" s="74">
        <f>IF(AND(ISNUMBER('Emissions (start here)'!AV62),ISNUMBER(Dispersion!$X$10)),'Emissions (start here)'!AV62*2000*453.59/8760/3600*Dispersion!$X$10,0)</f>
        <v>0</v>
      </c>
      <c r="CP62" s="74">
        <f>IF(AND(ISNUMBER('Emissions (start here)'!AV62),ISNUMBER(Dispersion!$X$11)),'Emissions (start here)'!AV62*2000*453.59/8760/3600*Dispersion!$X$11,0)</f>
        <v>0</v>
      </c>
      <c r="CQ62" s="74">
        <f>IF(AND(ISNUMBER('Emissions (start here)'!AW62),ISNUMBER(Dispersion!$Y$8)),'Emissions (start here)'!AW62*453.59/3600*Dispersion!$Y$8,0)</f>
        <v>0</v>
      </c>
      <c r="CR62" s="74">
        <f>IF(AND(ISNUMBER('Emissions (start here)'!AW62),ISNUMBER(Dispersion!$Y$9)),'Emissions (start here)'!AW62*453.59/3600*Dispersion!$Y$9,0)</f>
        <v>0</v>
      </c>
      <c r="CS62" s="74">
        <f>IF(AND(ISNUMBER('Emissions (start here)'!AX62),ISNUMBER(Dispersion!$Y$10)),'Emissions (start here)'!AX62*2000*453.59/8760/3600*Dispersion!$Y$10,0)</f>
        <v>0</v>
      </c>
      <c r="CT62" s="74">
        <f>IF(AND(ISNUMBER('Emissions (start here)'!AX62),ISNUMBER(Dispersion!$Y$11)),'Emissions (start here)'!AX62*2000*453.59/8760/3600*Dispersion!$Y$11,0)</f>
        <v>0</v>
      </c>
      <c r="CU62" s="74">
        <f>IF(AND(ISNUMBER('Emissions (start here)'!AY62),ISNUMBER(Dispersion!$Z$8)),'Emissions (start here)'!AY62*453.59/3600*Dispersion!$Z$8,0)</f>
        <v>0</v>
      </c>
      <c r="CV62" s="74">
        <f>IF(AND(ISNUMBER('Emissions (start here)'!AY62),ISNUMBER(Dispersion!$Z$9)),'Emissions (start here)'!AY62*453.59/3600*Dispersion!$Z$9,0)</f>
        <v>0</v>
      </c>
      <c r="CW62" s="74">
        <f>IF(AND(ISNUMBER('Emissions (start here)'!AZ62),ISNUMBER(Dispersion!$Z$10)),'Emissions (start here)'!AZ62*2000*453.59/8760/3600*Dispersion!$Z$10,0)</f>
        <v>0</v>
      </c>
      <c r="CX62" s="74">
        <f>IF(AND(ISNUMBER('Emissions (start here)'!AZ62),ISNUMBER(Dispersion!$Z$11)),'Emissions (start here)'!AZ62*2000*453.59/8760/3600*Dispersion!$Z$11,0)</f>
        <v>0</v>
      </c>
      <c r="CY62" s="74">
        <f>IF(AND(ISNUMBER('Emissions (start here)'!BA62),ISNUMBER(Dispersion!$AA$8)),'Emissions (start here)'!BA62*453.59/3600*Dispersion!$AA$8,0)</f>
        <v>0</v>
      </c>
      <c r="CZ62" s="74">
        <f>IF(AND(ISNUMBER('Emissions (start here)'!BA62),ISNUMBER(Dispersion!$AA$9)),'Emissions (start here)'!BA62*453.59/3600*Dispersion!$AA$9,0)</f>
        <v>0</v>
      </c>
      <c r="DA62" s="74">
        <f>IF(AND(ISNUMBER('Emissions (start here)'!BB62),ISNUMBER(Dispersion!$AA$10)),'Emissions (start here)'!BB62*2000*453.59/8760/3600*Dispersion!$AA$10,0)</f>
        <v>0</v>
      </c>
      <c r="DB62" s="74">
        <f>IF(AND(ISNUMBER('Emissions (start here)'!BB62),ISNUMBER(Dispersion!$AA$11)),'Emissions (start here)'!BB62*2000*453.59/8760/3600*Dispersion!$AA$11,0)</f>
        <v>0</v>
      </c>
      <c r="DC62" s="74">
        <f>IF(AND(ISNUMBER('Emissions (start here)'!BC62),ISNUMBER(Dispersion!$AB$8)),'Emissions (start here)'!BC62*453.59/3600*Dispersion!$AB$8,0)</f>
        <v>0</v>
      </c>
      <c r="DD62" s="74">
        <f>IF(AND(ISNUMBER('Emissions (start here)'!BC62),ISNUMBER(Dispersion!$AB$9)),'Emissions (start here)'!BC62*453.59/3600*Dispersion!$AB$9,0)</f>
        <v>0</v>
      </c>
      <c r="DE62" s="74">
        <f>IF(AND(ISNUMBER('Emissions (start here)'!BD62),ISNUMBER(Dispersion!$AB$10)),'Emissions (start here)'!BD62*2000*453.59/8760/3600*Dispersion!$AB$10,0)</f>
        <v>0</v>
      </c>
      <c r="DF62" s="74">
        <f>IF(AND(ISNUMBER('Emissions (start here)'!BD62),ISNUMBER(Dispersion!$AB$11)),'Emissions (start here)'!BD62*2000*453.59/8760/3600*Dispersion!$AB$11,0)</f>
        <v>0</v>
      </c>
      <c r="DG62" s="74">
        <f>IF(AND(ISNUMBER('Emissions (start here)'!BE62),ISNUMBER(Dispersion!$AC$8)),'Emissions (start here)'!BE62*453.59/3600*Dispersion!$AC$8,0)</f>
        <v>0</v>
      </c>
      <c r="DH62" s="74">
        <f>IF(AND(ISNUMBER('Emissions (start here)'!BE62),ISNUMBER(Dispersion!$AC$9)),'Emissions (start here)'!BE62*453.59/3600*Dispersion!$AC$9,0)</f>
        <v>0</v>
      </c>
      <c r="DI62" s="74">
        <f>IF(AND(ISNUMBER('Emissions (start here)'!BF62),ISNUMBER(Dispersion!$AC$10)),'Emissions (start here)'!BF62*2000*453.59/8760/3600*Dispersion!$AC$10,0)</f>
        <v>0</v>
      </c>
      <c r="DJ62" s="74">
        <f>IF(AND(ISNUMBER('Emissions (start here)'!BF62),ISNUMBER(Dispersion!$AC$11)),'Emissions (start here)'!BF62*2000*453.59/8760/3600*Dispersion!$AC$11,0)</f>
        <v>0</v>
      </c>
      <c r="DK62" s="74">
        <f>IF(AND(ISNUMBER('Emissions (start here)'!BG62),ISNUMBER(Dispersion!$AD$8)),'Emissions (start here)'!BG62*453.59/3600*Dispersion!$AD$8,0)</f>
        <v>0</v>
      </c>
      <c r="DL62" s="74">
        <f>IF(AND(ISNUMBER('Emissions (start here)'!BG62),ISNUMBER(Dispersion!$AD$9)),'Emissions (start here)'!BG62*453.59/3600*Dispersion!$AD$9,0)</f>
        <v>0</v>
      </c>
      <c r="DM62" s="74">
        <f>IF(AND(ISNUMBER('Emissions (start here)'!BH62),ISNUMBER(Dispersion!$AD$10)),'Emissions (start here)'!BH62*2000*453.59/8760/3600*Dispersion!$AD$10,0)</f>
        <v>0</v>
      </c>
      <c r="DN62" s="74">
        <f>IF(AND(ISNUMBER('Emissions (start here)'!BH62),ISNUMBER(Dispersion!$AD$11)),'Emissions (start here)'!BH62*2000*453.59/8760/3600*Dispersion!$AD$11,0)</f>
        <v>0</v>
      </c>
      <c r="DO62" s="74">
        <f>IF(AND(ISNUMBER('Emissions (start here)'!BI62),ISNUMBER(Dispersion!$AE$8)),'Emissions (start here)'!BI62*453.59/3600*Dispersion!$AE$8,0)</f>
        <v>0</v>
      </c>
      <c r="DP62" s="74">
        <f>IF(AND(ISNUMBER('Emissions (start here)'!BI62),ISNUMBER(Dispersion!$AE$9)),'Emissions (start here)'!BI62*453.59/3600*Dispersion!$AE$9,0)</f>
        <v>0</v>
      </c>
      <c r="DQ62" s="74">
        <f>IF(AND(ISNUMBER('Emissions (start here)'!BJ62),ISNUMBER(Dispersion!$AE$10)),'Emissions (start here)'!BJ62*2000*453.59/8760/3600*Dispersion!$AE$10,0)</f>
        <v>0</v>
      </c>
      <c r="DR62" s="74">
        <f>IF(AND(ISNUMBER('Emissions (start here)'!BJ62),ISNUMBER(Dispersion!$AE$11)),'Emissions (start here)'!BJ62*2000*453.59/8760/3600*Dispersion!$AE$11,0)</f>
        <v>0</v>
      </c>
      <c r="DS62" s="74">
        <f>IF(AND(ISNUMBER('Emissions (start here)'!BK62),ISNUMBER(Dispersion!$AF$8)),'Emissions (start here)'!BK62*453.59/3600*Dispersion!$AF$8,0)</f>
        <v>0</v>
      </c>
      <c r="DT62" s="74">
        <f>IF(AND(ISNUMBER('Emissions (start here)'!BK62),ISNUMBER(Dispersion!$AF$9)),'Emissions (start here)'!BK62*453.59/3600*Dispersion!$AF$9,0)</f>
        <v>0</v>
      </c>
      <c r="DU62" s="74">
        <f>IF(AND(ISNUMBER('Emissions (start here)'!BL62),ISNUMBER(Dispersion!$AF$10)),'Emissions (start here)'!BL62*2000*453.59/8760/3600*Dispersion!$AF$10,0)</f>
        <v>0</v>
      </c>
      <c r="DV62" s="74">
        <f>IF(AND(ISNUMBER('Emissions (start here)'!BL62),ISNUMBER(Dispersion!$AF$11)),'Emissions (start here)'!BL62*2000*453.59/8760/3600*Dispersion!$AF$11,0)</f>
        <v>0</v>
      </c>
      <c r="DW62" s="74">
        <f>IF(AND(ISNUMBER('Emissions (start here)'!BM62),ISNUMBER(Dispersion!$AG$8)),'Emissions (start here)'!BM62*453.59/3600*Dispersion!$AG$8,0)</f>
        <v>0</v>
      </c>
      <c r="DX62" s="74">
        <f>IF(AND(ISNUMBER('Emissions (start here)'!BM62),ISNUMBER(Dispersion!$AG$9)),'Emissions (start here)'!BM62*453.59/3600*Dispersion!$AG$9,0)</f>
        <v>0</v>
      </c>
      <c r="DY62" s="74">
        <f>IF(AND(ISNUMBER('Emissions (start here)'!BN62),ISNUMBER(Dispersion!$AG$10)),'Emissions (start here)'!BN62*2000*453.59/8760/3600*Dispersion!$AG$10,0)</f>
        <v>0</v>
      </c>
      <c r="DZ62" s="74">
        <f>IF(AND(ISNUMBER('Emissions (start here)'!BN62),ISNUMBER(Dispersion!$AG$11)),'Emissions (start here)'!BN62*2000*453.59/8760/3600*Dispersion!$AG$11,0)</f>
        <v>0</v>
      </c>
      <c r="EA62" s="74">
        <f>IF(AND(ISNUMBER('Emissions (start here)'!BO62),ISNUMBER(Dispersion!$AH$8)),'Emissions (start here)'!BO62*453.59/3600*Dispersion!$AH$8,0)</f>
        <v>0</v>
      </c>
      <c r="EB62" s="74">
        <f>IF(AND(ISNUMBER('Emissions (start here)'!BO62),ISNUMBER(Dispersion!$AH$9)),'Emissions (start here)'!BO62*453.59/3600*Dispersion!$AH$9,0)</f>
        <v>0</v>
      </c>
      <c r="EC62" s="74">
        <f>IF(AND(ISNUMBER('Emissions (start here)'!BP62),ISNUMBER(Dispersion!$AH$10)),'Emissions (start here)'!BP62*2000*453.59/8760/3600*Dispersion!$AH$10,0)</f>
        <v>0</v>
      </c>
      <c r="ED62" s="74">
        <f>IF(AND(ISNUMBER('Emissions (start here)'!BP62),ISNUMBER(Dispersion!$AH$11)),'Emissions (start here)'!BP62*2000*453.59/8760/3600*Dispersion!$AH$11,0)</f>
        <v>0</v>
      </c>
      <c r="EE62" s="74">
        <f>IF(AND(ISNUMBER('Emissions (start here)'!BQ62),ISNUMBER(Dispersion!$AI$8)),'Emissions (start here)'!BQ62*453.59/3600*Dispersion!$AI$8,0)</f>
        <v>0</v>
      </c>
      <c r="EF62" s="74">
        <f>IF(AND(ISNUMBER('Emissions (start here)'!BQ62),ISNUMBER(Dispersion!$AI$9)),'Emissions (start here)'!BQ62*453.59/3600*Dispersion!$AI$9,0)</f>
        <v>0</v>
      </c>
      <c r="EG62" s="74">
        <f>IF(AND(ISNUMBER('Emissions (start here)'!BR62),ISNUMBER(Dispersion!$AI$10)),'Emissions (start here)'!BR62*2000*453.59/8760/3600*Dispersion!$AI$10,0)</f>
        <v>0</v>
      </c>
      <c r="EH62" s="74">
        <f>IF(AND(ISNUMBER('Emissions (start here)'!BR62),ISNUMBER(Dispersion!$AI$11)),'Emissions (start here)'!BR62*2000*453.59/8760/3600*Dispersion!$AI$11,0)</f>
        <v>0</v>
      </c>
      <c r="EI62" s="74">
        <f>IF(AND(ISNUMBER('Emissions (start here)'!BS62),ISNUMBER(Dispersion!$AJ$8)),'Emissions (start here)'!BS62*453.59/3600*Dispersion!$AJ$8,0)</f>
        <v>0</v>
      </c>
      <c r="EJ62" s="74">
        <f>IF(AND(ISNUMBER('Emissions (start here)'!BS62),ISNUMBER(Dispersion!$AJ$9)),'Emissions (start here)'!BS62*453.59/3600*Dispersion!$AJ$9,0)</f>
        <v>0</v>
      </c>
      <c r="EK62" s="74">
        <f>IF(AND(ISNUMBER('Emissions (start here)'!BT62),ISNUMBER(Dispersion!$AJ$10)),'Emissions (start here)'!BT62*2000*453.59/8760/3600*Dispersion!$AJ$10,0)</f>
        <v>0</v>
      </c>
      <c r="EL62" s="74">
        <f>IF(AND(ISNUMBER('Emissions (start here)'!BT62),ISNUMBER(Dispersion!$AJ$11)),'Emissions (start here)'!BT62*2000*453.59/8760/3600*Dispersion!$AJ$11,0)</f>
        <v>0</v>
      </c>
      <c r="EM62" s="74">
        <f>IF(AND(ISNUMBER('Emissions (start here)'!BU62),ISNUMBER(Dispersion!$AK$8)),'Emissions (start here)'!BU62*453.59/3600*Dispersion!$AK$8,0)</f>
        <v>0</v>
      </c>
      <c r="EN62" s="74">
        <f>IF(AND(ISNUMBER('Emissions (start here)'!BU62),ISNUMBER(Dispersion!$AK$9)),'Emissions (start here)'!BU62*453.59/3600*Dispersion!$AK$9,0)</f>
        <v>0</v>
      </c>
      <c r="EO62" s="74">
        <f>IF(AND(ISNUMBER('Emissions (start here)'!BV62),ISNUMBER(Dispersion!$AK$10)),'Emissions (start here)'!BV62*2000*453.59/8760/3600*Dispersion!$AK$10,0)</f>
        <v>0</v>
      </c>
      <c r="EP62" s="74">
        <f>IF(AND(ISNUMBER('Emissions (start here)'!BV62),ISNUMBER(Dispersion!$AK$11)),'Emissions (start here)'!BV62*2000*453.59/8760/3600*Dispersion!$AK$11,0)</f>
        <v>0</v>
      </c>
      <c r="EQ62" s="74">
        <f>IF(AND(ISNUMBER('Emissions (start here)'!BW62),ISNUMBER(Dispersion!$AL$8)),'Emissions (start here)'!BW62*453.59/3600*Dispersion!$AL$8,0)</f>
        <v>0</v>
      </c>
      <c r="ER62" s="74">
        <f>IF(AND(ISNUMBER('Emissions (start here)'!BW62),ISNUMBER(Dispersion!$AL$9)),'Emissions (start here)'!BW62*453.59/3600*Dispersion!$AL$9,0)</f>
        <v>0</v>
      </c>
      <c r="ES62" s="74">
        <f>IF(AND(ISNUMBER('Emissions (start here)'!BX62),ISNUMBER(Dispersion!$AL$10)),'Emissions (start here)'!BX62*2000*453.59/8760/3600*Dispersion!$AL$10,0)</f>
        <v>0</v>
      </c>
      <c r="ET62" s="74">
        <f>IF(AND(ISNUMBER('Emissions (start here)'!BX62),ISNUMBER(Dispersion!$AL$11)),'Emissions (start here)'!BX62*2000*453.59/8760/3600*Dispersion!$AL$11,0)</f>
        <v>0</v>
      </c>
      <c r="EU62" s="74">
        <f>IF(AND(ISNUMBER('Emissions (start here)'!BY62),ISNUMBER(Dispersion!$AM$8)),'Emissions (start here)'!BY62*453.59/3600*Dispersion!$AM$8,0)</f>
        <v>0</v>
      </c>
      <c r="EV62" s="74">
        <f>IF(AND(ISNUMBER('Emissions (start here)'!BY62),ISNUMBER(Dispersion!$AM$9)),'Emissions (start here)'!BY62*453.59/3600*Dispersion!$AM$9,0)</f>
        <v>0</v>
      </c>
      <c r="EW62" s="74">
        <f>IF(AND(ISNUMBER('Emissions (start here)'!BZ62),ISNUMBER(Dispersion!$AM$10)),'Emissions (start here)'!BZ62*2000*453.59/8760/3600*Dispersion!$AM$10,0)</f>
        <v>0</v>
      </c>
      <c r="EX62" s="74">
        <f>IF(AND(ISNUMBER('Emissions (start here)'!BZ62),ISNUMBER(Dispersion!$AM$11)),'Emissions (start here)'!BZ62*2000*453.59/8760/3600*Dispersion!$AM$11,0)</f>
        <v>0</v>
      </c>
      <c r="EY62" s="74">
        <f>IF(AND(ISNUMBER('Emissions (start here)'!CA62),ISNUMBER(Dispersion!$AN$8)),'Emissions (start here)'!CA62*453.59/3600*Dispersion!$AN$8,0)</f>
        <v>0</v>
      </c>
      <c r="EZ62" s="74">
        <f>IF(AND(ISNUMBER('Emissions (start here)'!CA62),ISNUMBER(Dispersion!$AN$9)),'Emissions (start here)'!CA62*453.59/3600*Dispersion!$AN$9,0)</f>
        <v>0</v>
      </c>
      <c r="FA62" s="74">
        <f>IF(AND(ISNUMBER('Emissions (start here)'!CB62),ISNUMBER(Dispersion!$AN$10)),'Emissions (start here)'!CB62*2000*453.59/8760/3600*Dispersion!$AN$10,0)</f>
        <v>0</v>
      </c>
      <c r="FB62" s="74">
        <f>IF(AND(ISNUMBER('Emissions (start here)'!CB62),ISNUMBER(Dispersion!$AN$11)),'Emissions (start here)'!CB62*2000*453.59/8760/3600*Dispersion!$AN$11,0)</f>
        <v>0</v>
      </c>
      <c r="FC62" s="74">
        <f>IF(AND(ISNUMBER('Emissions (start here)'!CC62),ISNUMBER(Dispersion!$AO$8)),'Emissions (start here)'!CC62*453.59/3600*Dispersion!$AO$8,0)</f>
        <v>0</v>
      </c>
      <c r="FD62" s="74">
        <f>IF(AND(ISNUMBER('Emissions (start here)'!CC62),ISNUMBER(Dispersion!$AO$9)),'Emissions (start here)'!CC62*453.59/3600*Dispersion!$AO$9,0)</f>
        <v>0</v>
      </c>
      <c r="FE62" s="74">
        <f>IF(AND(ISNUMBER('Emissions (start here)'!CD62),ISNUMBER(Dispersion!$AO$10)),'Emissions (start here)'!CD62*2000*453.59/8760/3600*Dispersion!$AO$10,0)</f>
        <v>0</v>
      </c>
      <c r="FF62" s="74">
        <f>IF(AND(ISNUMBER('Emissions (start here)'!CD62),ISNUMBER(Dispersion!$AO$11)),'Emissions (start here)'!CD62*2000*453.59/8760/3600*Dispersion!$AO$11,0)</f>
        <v>0</v>
      </c>
      <c r="FG62" s="74">
        <f>IF(AND(ISNUMBER('Emissions (start here)'!CE62),ISNUMBER(Dispersion!$AP$8)),'Emissions (start here)'!CE62*453.59/3600*Dispersion!$AP$8,0)</f>
        <v>0</v>
      </c>
      <c r="FH62" s="74">
        <f>IF(AND(ISNUMBER('Emissions (start here)'!CE62),ISNUMBER(Dispersion!$AP$9)),'Emissions (start here)'!CE62*453.59/3600*Dispersion!$AP$9,0)</f>
        <v>0</v>
      </c>
      <c r="FI62" s="74">
        <f>IF(AND(ISNUMBER('Emissions (start here)'!CF62),ISNUMBER(Dispersion!$AP$10)),'Emissions (start here)'!CF62*2000*453.59/8760/3600*Dispersion!$AP$10,0)</f>
        <v>0</v>
      </c>
      <c r="FJ62" s="74">
        <f>IF(AND(ISNUMBER('Emissions (start here)'!CF62),ISNUMBER(Dispersion!$AP$11)),'Emissions (start here)'!CF62*2000*453.59/8760/3600*Dispersion!$AP$11,0)</f>
        <v>0</v>
      </c>
      <c r="FK62" s="74">
        <f>IF(AND(ISNUMBER('Emissions (start here)'!CG62),ISNUMBER(Dispersion!$AQ$8)),'Emissions (start here)'!CG62*453.59/3600*Dispersion!$AQ$8,0)</f>
        <v>0</v>
      </c>
      <c r="FL62" s="74">
        <f>IF(AND(ISNUMBER('Emissions (start here)'!CG62),ISNUMBER(Dispersion!$AQ$9)),'Emissions (start here)'!CG62*453.59/3600*Dispersion!$AQ$9,0)</f>
        <v>0</v>
      </c>
      <c r="FM62" s="74">
        <f>IF(AND(ISNUMBER('Emissions (start here)'!CH62),ISNUMBER(Dispersion!$AQ$10)),'Emissions (start here)'!CH62*2000*453.59/8760/3600*Dispersion!$AQ$10,0)</f>
        <v>0</v>
      </c>
      <c r="FN62" s="74">
        <f>IF(AND(ISNUMBER('Emissions (start here)'!CH62),ISNUMBER(Dispersion!$AQ$11)),'Emissions (start here)'!CH62*2000*453.59/8760/3600*Dispersion!$AQ$11,0)</f>
        <v>0</v>
      </c>
      <c r="FO62" s="74">
        <f>IF(AND(ISNUMBER('Emissions (start here)'!CI62),ISNUMBER(Dispersion!$AR$8)),'Emissions (start here)'!CI62*453.59/3600*Dispersion!$AR$8,0)</f>
        <v>0</v>
      </c>
      <c r="FP62" s="74">
        <f>IF(AND(ISNUMBER('Emissions (start here)'!CI62),ISNUMBER(Dispersion!$AR$9)),'Emissions (start here)'!CI62*453.59/3600*Dispersion!$AR$9,0)</f>
        <v>0</v>
      </c>
      <c r="FQ62" s="74">
        <f>IF(AND(ISNUMBER('Emissions (start here)'!CJ62),ISNUMBER(Dispersion!$AR$10)),'Emissions (start here)'!CJ62*2000*453.59/8760/3600*Dispersion!$AR$10,0)</f>
        <v>0</v>
      </c>
      <c r="FR62" s="74">
        <f>IF(AND(ISNUMBER('Emissions (start here)'!CJ62),ISNUMBER(Dispersion!$AR$11)),'Emissions (start here)'!CJ62*2000*453.59/8760/3600*Dispersion!$AR$11,0)</f>
        <v>0</v>
      </c>
      <c r="FS62" s="74">
        <f>IF(AND(ISNUMBER('Emissions (start here)'!CK62),ISNUMBER(Dispersion!$AS$8)),'Emissions (start here)'!CK62*453.59/3600*Dispersion!$AS$8,0)</f>
        <v>0</v>
      </c>
      <c r="FT62" s="74">
        <f>IF(AND(ISNUMBER('Emissions (start here)'!CK62),ISNUMBER(Dispersion!$AS$9)),'Emissions (start here)'!CK62*453.59/3600*Dispersion!$AS$9,0)</f>
        <v>0</v>
      </c>
      <c r="FU62" s="74">
        <f>IF(AND(ISNUMBER('Emissions (start here)'!CL62),ISNUMBER(Dispersion!$AS$10)),'Emissions (start here)'!CL62*2000*453.59/8760/3600*Dispersion!$AS$10,0)</f>
        <v>0</v>
      </c>
      <c r="FV62" s="74">
        <f>IF(AND(ISNUMBER('Emissions (start here)'!CL62),ISNUMBER(Dispersion!$AS$11)),'Emissions (start here)'!CL62*2000*453.59/8760/3600*Dispersion!$AS$11,0)</f>
        <v>0</v>
      </c>
      <c r="FW62" s="74">
        <f>IF(AND(ISNUMBER('Emissions (start here)'!CM62),ISNUMBER(Dispersion!$AT$8)),'Emissions (start here)'!CM62*453.59/3600*Dispersion!$AT$8,0)</f>
        <v>0</v>
      </c>
      <c r="FX62" s="74">
        <f>IF(AND(ISNUMBER('Emissions (start here)'!CM62),ISNUMBER(Dispersion!$AT$9)),'Emissions (start here)'!CM62*453.59/3600*Dispersion!$AT$9,0)</f>
        <v>0</v>
      </c>
      <c r="FY62" s="74">
        <f>IF(AND(ISNUMBER('Emissions (start here)'!CN62),ISNUMBER(Dispersion!$AT$10)),'Emissions (start here)'!CN62*2000*453.59/8760/3600*Dispersion!$AT$10,0)</f>
        <v>0</v>
      </c>
      <c r="FZ62" s="74">
        <f>IF(AND(ISNUMBER('Emissions (start here)'!CN62),ISNUMBER(Dispersion!$AT$11)),'Emissions (start here)'!CN62*2000*453.59/8760/3600*Dispersion!$AT$11,0)</f>
        <v>0</v>
      </c>
      <c r="GA62" s="74">
        <f>IF(AND(ISNUMBER('Emissions (start here)'!CO62),ISNUMBER(Dispersion!$AU$8)),'Emissions (start here)'!CO62*453.59/3600*Dispersion!$AU$8,0)</f>
        <v>0</v>
      </c>
      <c r="GB62" s="74">
        <f>IF(AND(ISNUMBER('Emissions (start here)'!CO62),ISNUMBER(Dispersion!$AU$9)),'Emissions (start here)'!CO62*453.59/3600*Dispersion!$AU$9,0)</f>
        <v>0</v>
      </c>
      <c r="GC62" s="74">
        <f>IF(AND(ISNUMBER('Emissions (start here)'!CP62),ISNUMBER(Dispersion!$AU$10)),'Emissions (start here)'!CP62*2000*453.59/8760/3600*Dispersion!$AU$10,0)</f>
        <v>0</v>
      </c>
      <c r="GD62" s="74">
        <f>IF(AND(ISNUMBER('Emissions (start here)'!CP62),ISNUMBER(Dispersion!$AU$11)),'Emissions (start here)'!CP62*2000*453.59/8760/3600*Dispersion!$AU$11,0)</f>
        <v>0</v>
      </c>
      <c r="GE62" s="74">
        <f>IF(AND(ISNUMBER('Emissions (start here)'!CQ62),ISNUMBER(Dispersion!$AV$8)),'Emissions (start here)'!CQ62*453.59/3600*Dispersion!$AV$8,0)</f>
        <v>0</v>
      </c>
      <c r="GF62" s="74">
        <f>IF(AND(ISNUMBER('Emissions (start here)'!CQ62),ISNUMBER(Dispersion!$AV$9)),'Emissions (start here)'!CQ62*453.59/3600*Dispersion!$AV$9,0)</f>
        <v>0</v>
      </c>
      <c r="GG62" s="74">
        <f>IF(AND(ISNUMBER('Emissions (start here)'!CR62),ISNUMBER(Dispersion!$AV$10)),'Emissions (start here)'!CR62*2000*453.59/8760/3600*Dispersion!$AV$10,0)</f>
        <v>0</v>
      </c>
      <c r="GH62" s="74">
        <f>IF(AND(ISNUMBER('Emissions (start here)'!CR62),ISNUMBER(Dispersion!$AV$11)),'Emissions (start here)'!CR62*2000*453.59/8760/3600*Dispersion!$AV$11,0)</f>
        <v>0</v>
      </c>
      <c r="GI62" s="74">
        <f>IF(AND(ISNUMBER('Emissions (start here)'!CS62),ISNUMBER(Dispersion!$AW$8)),'Emissions (start here)'!CS62*453.59/3600*Dispersion!$AW$8,0)</f>
        <v>0</v>
      </c>
      <c r="GJ62" s="74">
        <f>IF(AND(ISNUMBER('Emissions (start here)'!CS62),ISNUMBER(Dispersion!$AW$9)),'Emissions (start here)'!CS62*453.59/3600*Dispersion!$AW$9,0)</f>
        <v>0</v>
      </c>
      <c r="GK62" s="74">
        <f>IF(AND(ISNUMBER('Emissions (start here)'!CT62),ISNUMBER(Dispersion!$AW$10)),'Emissions (start here)'!CT62*2000*453.59/8760/3600*Dispersion!$AW$10,0)</f>
        <v>0</v>
      </c>
      <c r="GL62" s="74">
        <f>IF(AND(ISNUMBER('Emissions (start here)'!CT62),ISNUMBER(Dispersion!$AW$11)),'Emissions (start here)'!CT62*2000*453.59/8760/3600*Dispersion!$AW$11,0)</f>
        <v>0</v>
      </c>
      <c r="GM62" s="74">
        <f>IF(AND(ISNUMBER('Emissions (start here)'!CU62),ISNUMBER(Dispersion!$AX$8)),'Emissions (start here)'!CU62*453.59/3600*Dispersion!$AX$8,0)</f>
        <v>0</v>
      </c>
      <c r="GN62" s="74">
        <f>IF(AND(ISNUMBER('Emissions (start here)'!CU62),ISNUMBER(Dispersion!$AX$9)),'Emissions (start here)'!CU62*453.59/3600*Dispersion!$AX$9,0)</f>
        <v>0</v>
      </c>
      <c r="GO62" s="74">
        <f>IF(AND(ISNUMBER('Emissions (start here)'!CV62),ISNUMBER(Dispersion!$AX$10)),'Emissions (start here)'!CV62*2000*453.59/8760/3600*Dispersion!$AX$10,0)</f>
        <v>0</v>
      </c>
      <c r="GP62" s="74">
        <f>IF(AND(ISNUMBER('Emissions (start here)'!CV62),ISNUMBER(Dispersion!$AX$11)),'Emissions (start here)'!CV62*2000*453.59/8760/3600*Dispersion!$AX$11,0)</f>
        <v>0</v>
      </c>
      <c r="GQ62" s="74">
        <f>IF(AND(ISNUMBER('Emissions (start here)'!CW62),ISNUMBER(Dispersion!$AY$8)),'Emissions (start here)'!CW62*453.59/3600*Dispersion!$AY$8,0)</f>
        <v>0</v>
      </c>
      <c r="GR62" s="74">
        <f>IF(AND(ISNUMBER('Emissions (start here)'!CW62),ISNUMBER(Dispersion!$AY$9)),'Emissions (start here)'!CW62*453.59/3600*Dispersion!$AY$9,0)</f>
        <v>0</v>
      </c>
      <c r="GS62" s="74">
        <f>IF(AND(ISNUMBER('Emissions (start here)'!CX62),ISNUMBER(Dispersion!$AY$10)),'Emissions (start here)'!CX62*2000*453.59/8760/3600*Dispersion!$AY$10,0)</f>
        <v>0</v>
      </c>
      <c r="GT62" s="74">
        <f>IF(AND(ISNUMBER('Emissions (start here)'!CX62),ISNUMBER(Dispersion!$AY$11)),'Emissions (start here)'!CX62*2000*453.59/8760/3600*Dispersion!$AY$11,0)</f>
        <v>0</v>
      </c>
      <c r="GU62" s="74">
        <f>IF(AND(ISNUMBER('Emissions (start here)'!CY62),ISNUMBER(Dispersion!$AZ$8)),'Emissions (start here)'!CY62*453.59/3600*Dispersion!$AZ$8,0)</f>
        <v>0</v>
      </c>
      <c r="GV62" s="74">
        <f>IF(AND(ISNUMBER('Emissions (start here)'!CY62),ISNUMBER(Dispersion!$AZ$9)),'Emissions (start here)'!CY62*453.59/3600*Dispersion!$AZ$9,0)</f>
        <v>0</v>
      </c>
      <c r="GW62" s="74">
        <f>IF(AND(ISNUMBER('Emissions (start here)'!CZ62),ISNUMBER(Dispersion!$AZ$10)),'Emissions (start here)'!CZ62*2000*453.59/8760/3600*Dispersion!$AZ$10,0)</f>
        <v>0</v>
      </c>
      <c r="GX62" s="74">
        <f>IF(AND(ISNUMBER('Emissions (start here)'!CZ62),ISNUMBER(Dispersion!$AZ$11)),'Emissions (start here)'!CZ62*2000*453.59/8760/3600*Dispersion!$AZ$11,0)</f>
        <v>0</v>
      </c>
    </row>
    <row r="63" spans="1:206" x14ac:dyDescent="0.2">
      <c r="A63" s="51" t="str">
        <f>'Tox Values'!C63</f>
        <v>65-85-0</v>
      </c>
      <c r="B63" s="94" t="str">
        <f>'Tox Values'!D63</f>
        <v>Benzoic Acid</v>
      </c>
      <c r="C63" s="96">
        <f t="shared" si="1"/>
        <v>0</v>
      </c>
      <c r="D63" s="74">
        <f t="shared" si="2"/>
        <v>0</v>
      </c>
      <c r="E63" s="74">
        <f t="shared" si="3"/>
        <v>0</v>
      </c>
      <c r="F63" s="99">
        <f t="shared" si="4"/>
        <v>0</v>
      </c>
      <c r="G63" s="97">
        <f>IF(AND(ISNUMBER('Emissions (start here)'!E63),ISNUMBER(Dispersion!$C$8)),'Emissions (start here)'!E63*453.59/3600*Dispersion!$C$8,0)</f>
        <v>0</v>
      </c>
      <c r="H63" s="74">
        <f>IF(AND(ISNUMBER('Emissions (start here)'!E63),ISNUMBER(Dispersion!$C$9)),'Emissions (start here)'!E63*453.59/3600*Dispersion!$C$9,0)</f>
        <v>0</v>
      </c>
      <c r="I63" s="74">
        <f>IF(AND(ISNUMBER('Emissions (start here)'!F63),ISNUMBER(Dispersion!$C$10)),'Emissions (start here)'!F63*2000*453.59/8760/3600*Dispersion!$C$10,0)</f>
        <v>0</v>
      </c>
      <c r="J63" s="74">
        <f>IF(AND(ISNUMBER('Emissions (start here)'!F63),ISNUMBER(Dispersion!$C$11)),'Emissions (start here)'!F63*2000*453.59/8760/3600*Dispersion!$C$11,0)</f>
        <v>0</v>
      </c>
      <c r="K63" s="74">
        <f>IF(AND(ISNUMBER('Emissions (start here)'!G63),ISNUMBER(Dispersion!$D$8)),'Emissions (start here)'!G63*453.59/3600*Dispersion!$D$8,0)</f>
        <v>0</v>
      </c>
      <c r="L63" s="74">
        <f>IF(AND(ISNUMBER('Emissions (start here)'!G63),ISNUMBER(Dispersion!$D$9)),'Emissions (start here)'!G63*453.59/3600*Dispersion!$D$9,0)</f>
        <v>0</v>
      </c>
      <c r="M63" s="74">
        <f>IF(AND(ISNUMBER('Emissions (start here)'!H63),ISNUMBER(Dispersion!$D$10)),'Emissions (start here)'!H63*2000*453.59/8760/3600*Dispersion!$D$10,0)</f>
        <v>0</v>
      </c>
      <c r="N63" s="74">
        <f>IF(AND(ISNUMBER('Emissions (start here)'!H63),ISNUMBER(Dispersion!$D$11)),'Emissions (start here)'!H63*2000*453.59/8760/3600*Dispersion!$D$11,0)</f>
        <v>0</v>
      </c>
      <c r="O63" s="74">
        <f>IF(AND(ISNUMBER('Emissions (start here)'!I63),ISNUMBER(Dispersion!$E$8)),'Emissions (start here)'!I63*453.59/3600*Dispersion!$E$8,0)</f>
        <v>0</v>
      </c>
      <c r="P63" s="74">
        <f>IF(AND(ISNUMBER('Emissions (start here)'!I63),ISNUMBER(Dispersion!$E$9)),'Emissions (start here)'!I63*453.59/3600*Dispersion!$E$9,0)</f>
        <v>0</v>
      </c>
      <c r="Q63" s="74">
        <f>IF(AND(ISNUMBER('Emissions (start here)'!J63),ISNUMBER(Dispersion!$E$10)),'Emissions (start here)'!J63*2000*453.59/8760/3600*Dispersion!$E$10,0)</f>
        <v>0</v>
      </c>
      <c r="R63" s="74">
        <f>IF(AND(ISNUMBER('Emissions (start here)'!J63),ISNUMBER(Dispersion!$E$11)),'Emissions (start here)'!J63*2000*453.59/8760/3600*Dispersion!$E$11,0)</f>
        <v>0</v>
      </c>
      <c r="S63" s="74">
        <f>IF(AND(ISNUMBER('Emissions (start here)'!K63),ISNUMBER(Dispersion!$F$8)),'Emissions (start here)'!K63*453.59/3600*Dispersion!$F$8,0)</f>
        <v>0</v>
      </c>
      <c r="T63" s="74">
        <f>IF(AND(ISNUMBER('Emissions (start here)'!K63),ISNUMBER(Dispersion!$F$9)),'Emissions (start here)'!K63*453.59/3600*Dispersion!$F$9,0)</f>
        <v>0</v>
      </c>
      <c r="U63" s="74">
        <f>IF(AND(ISNUMBER('Emissions (start here)'!L63),ISNUMBER(Dispersion!$F$10)),'Emissions (start here)'!L63*2000*453.59/8760/3600*Dispersion!$F$10,0)</f>
        <v>0</v>
      </c>
      <c r="V63" s="74">
        <f>IF(AND(ISNUMBER('Emissions (start here)'!L63),ISNUMBER(Dispersion!$F$11)),'Emissions (start here)'!L63*2000*453.59/8760/3600*Dispersion!$F$11,0)</f>
        <v>0</v>
      </c>
      <c r="W63" s="74">
        <f>IF(AND(ISNUMBER('Emissions (start here)'!M63),ISNUMBER(Dispersion!$G$8)),'Emissions (start here)'!M63*453.59/3600*Dispersion!$G$8,0)</f>
        <v>0</v>
      </c>
      <c r="X63" s="74">
        <f>IF(AND(ISNUMBER('Emissions (start here)'!M63),ISNUMBER(Dispersion!$G$9)),'Emissions (start here)'!M63*453.59/3600*Dispersion!$G$9,0)</f>
        <v>0</v>
      </c>
      <c r="Y63" s="74">
        <f>IF(AND(ISNUMBER('Emissions (start here)'!N63),ISNUMBER(Dispersion!$G$10)),'Emissions (start here)'!N63*2000*453.59/8760/3600*Dispersion!$G$10,0)</f>
        <v>0</v>
      </c>
      <c r="Z63" s="74">
        <f>IF(AND(ISNUMBER('Emissions (start here)'!N63),ISNUMBER(Dispersion!$G$11)),'Emissions (start here)'!N63*2000*453.59/8760/3600*Dispersion!$G$11,0)</f>
        <v>0</v>
      </c>
      <c r="AA63" s="74">
        <f>IF(AND(ISNUMBER('Emissions (start here)'!O63),ISNUMBER(Dispersion!$H$8)),'Emissions (start here)'!O63*453.59/3600*Dispersion!$H$8,0)</f>
        <v>0</v>
      </c>
      <c r="AB63" s="74">
        <f>IF(AND(ISNUMBER('Emissions (start here)'!O63),ISNUMBER(Dispersion!$H$9)),'Emissions (start here)'!O63*453.59/3600*Dispersion!$H$9,0)</f>
        <v>0</v>
      </c>
      <c r="AC63" s="74">
        <f>IF(AND(ISNUMBER('Emissions (start here)'!P63),ISNUMBER(Dispersion!$H$10)),'Emissions (start here)'!P63*2000*453.59/8760/3600*Dispersion!$H$10,0)</f>
        <v>0</v>
      </c>
      <c r="AD63" s="74">
        <f>IF(AND(ISNUMBER('Emissions (start here)'!P63),ISNUMBER(Dispersion!$H$11)),'Emissions (start here)'!P63*2000*453.59/8760/3600*Dispersion!$H$11,0)</f>
        <v>0</v>
      </c>
      <c r="AE63" s="74">
        <f>IF(AND(ISNUMBER('Emissions (start here)'!Q63),ISNUMBER(Dispersion!$I$8)),'Emissions (start here)'!Q63*453.59/3600*Dispersion!$I$8,0)</f>
        <v>0</v>
      </c>
      <c r="AF63" s="74">
        <f>IF(AND(ISNUMBER('Emissions (start here)'!Q63),ISNUMBER(Dispersion!$I$9)),'Emissions (start here)'!Q63*453.59/3600*Dispersion!$I$9,0)</f>
        <v>0</v>
      </c>
      <c r="AG63" s="74">
        <f>IF(AND(ISNUMBER('Emissions (start here)'!R63),ISNUMBER(Dispersion!$I$10)),'Emissions (start here)'!R63*2000*453.59/8760/3600*Dispersion!$I$10,0)</f>
        <v>0</v>
      </c>
      <c r="AH63" s="74">
        <f>IF(AND(ISNUMBER('Emissions (start here)'!R63),ISNUMBER(Dispersion!$I$11)),'Emissions (start here)'!R63*2000*453.59/8760/3600*Dispersion!$I$11,0)</f>
        <v>0</v>
      </c>
      <c r="AI63" s="74">
        <f>IF(AND(ISNUMBER('Emissions (start here)'!S63),ISNUMBER(Dispersion!$J$8)),'Emissions (start here)'!S63*453.59/3600*Dispersion!$J$8,0)</f>
        <v>0</v>
      </c>
      <c r="AJ63" s="74">
        <f>IF(AND(ISNUMBER('Emissions (start here)'!S63),ISNUMBER(Dispersion!$J$9)),'Emissions (start here)'!S63*453.59/3600*Dispersion!$J$9,0)</f>
        <v>0</v>
      </c>
      <c r="AK63" s="74">
        <f>IF(AND(ISNUMBER('Emissions (start here)'!T63),ISNUMBER(Dispersion!$J$10)),'Emissions (start here)'!T63*2000*453.59/8760/3600*Dispersion!$J$10,0)</f>
        <v>0</v>
      </c>
      <c r="AL63" s="74">
        <f>IF(AND(ISNUMBER('Emissions (start here)'!T63),ISNUMBER(Dispersion!$J$11)),'Emissions (start here)'!T63*2000*453.59/8760/3600*Dispersion!$J$11,0)</f>
        <v>0</v>
      </c>
      <c r="AM63" s="74">
        <f>IF(AND(ISNUMBER('Emissions (start here)'!U63),ISNUMBER(Dispersion!$K$8)),'Emissions (start here)'!U63*453.59/3600*Dispersion!$K$8,0)</f>
        <v>0</v>
      </c>
      <c r="AN63" s="74">
        <f>IF(AND(ISNUMBER('Emissions (start here)'!U63),ISNUMBER(Dispersion!$K$9)),'Emissions (start here)'!U63*453.59/3600*Dispersion!$K$9,0)</f>
        <v>0</v>
      </c>
      <c r="AO63" s="74">
        <f>IF(AND(ISNUMBER('Emissions (start here)'!V63),ISNUMBER(Dispersion!$K$10)),'Emissions (start here)'!V63*2000*453.59/8760/3600*Dispersion!$K$10,0)</f>
        <v>0</v>
      </c>
      <c r="AP63" s="74">
        <f>IF(AND(ISNUMBER('Emissions (start here)'!V63),ISNUMBER(Dispersion!$K$11)),'Emissions (start here)'!V63*2000*453.59/8760/3600*Dispersion!$K$11,0)</f>
        <v>0</v>
      </c>
      <c r="AQ63" s="74">
        <f>IF(AND(ISNUMBER('Emissions (start here)'!W63),ISNUMBER(Dispersion!$L$8)),'Emissions (start here)'!W63*453.59/3600*Dispersion!$L$8,0)</f>
        <v>0</v>
      </c>
      <c r="AR63" s="74">
        <f>IF(AND(ISNUMBER('Emissions (start here)'!W63),ISNUMBER(Dispersion!$L$9)),'Emissions (start here)'!W63*453.59/3600*Dispersion!$L$9,0)</f>
        <v>0</v>
      </c>
      <c r="AS63" s="74">
        <f>IF(AND(ISNUMBER('Emissions (start here)'!X63),ISNUMBER(Dispersion!$L$10)),'Emissions (start here)'!X63*2000*453.59/8760/3600*Dispersion!$L$10,0)</f>
        <v>0</v>
      </c>
      <c r="AT63" s="74">
        <f>IF(AND(ISNUMBER('Emissions (start here)'!X63),ISNUMBER(Dispersion!$L$11)),'Emissions (start here)'!X63*2000*453.59/8760/3600*Dispersion!$L$11,0)</f>
        <v>0</v>
      </c>
      <c r="AU63" s="74">
        <f>IF(AND(ISNUMBER('Emissions (start here)'!Y63),ISNUMBER(Dispersion!$M$8)),'Emissions (start here)'!Y63*453.59/3600*Dispersion!$M$8,0)</f>
        <v>0</v>
      </c>
      <c r="AV63" s="74">
        <f>IF(AND(ISNUMBER('Emissions (start here)'!Y63),ISNUMBER(Dispersion!$M$9)),'Emissions (start here)'!Y63*453.59/3600*Dispersion!$M$9,0)</f>
        <v>0</v>
      </c>
      <c r="AW63" s="74">
        <f>IF(AND(ISNUMBER('Emissions (start here)'!Z63),ISNUMBER(Dispersion!$M$10)),'Emissions (start here)'!Z63*2000*453.59/8760/3600*Dispersion!$M$10,0)</f>
        <v>0</v>
      </c>
      <c r="AX63" s="74">
        <f>IF(AND(ISNUMBER('Emissions (start here)'!Z63),ISNUMBER(Dispersion!$M$11)),'Emissions (start here)'!Z63*2000*453.59/8760/3600*Dispersion!$M$11,0)</f>
        <v>0</v>
      </c>
      <c r="AY63" s="74">
        <f>IF(AND(ISNUMBER('Emissions (start here)'!AA63),ISNUMBER(Dispersion!$N$8)),'Emissions (start here)'!AA63*453.59/3600*Dispersion!$N$8,0)</f>
        <v>0</v>
      </c>
      <c r="AZ63" s="74">
        <f>IF(AND(ISNUMBER('Emissions (start here)'!AA63),ISNUMBER(Dispersion!$N$9)),'Emissions (start here)'!AA63*453.59/3600*Dispersion!$N$9,0)</f>
        <v>0</v>
      </c>
      <c r="BA63" s="74">
        <f>IF(AND(ISNUMBER('Emissions (start here)'!AB63),ISNUMBER(Dispersion!$N$10)),'Emissions (start here)'!AB63*2000*453.59/8760/3600*Dispersion!$N$10,0)</f>
        <v>0</v>
      </c>
      <c r="BB63" s="74">
        <f>IF(AND(ISNUMBER('Emissions (start here)'!AB63),ISNUMBER(Dispersion!$N$11)),'Emissions (start here)'!AB63*2000*453.59/8760/3600*Dispersion!$N$11,0)</f>
        <v>0</v>
      </c>
      <c r="BC63" s="74">
        <f>IF(AND(ISNUMBER('Emissions (start here)'!AC63),ISNUMBER(Dispersion!$O$8)),'Emissions (start here)'!AC63*453.59/3600*Dispersion!$O$8,0)</f>
        <v>0</v>
      </c>
      <c r="BD63" s="74">
        <f>IF(AND(ISNUMBER('Emissions (start here)'!AC63),ISNUMBER(Dispersion!$O$9)),'Emissions (start here)'!AC63*453.59/3600*Dispersion!$O$9,0)</f>
        <v>0</v>
      </c>
      <c r="BE63" s="74">
        <f>IF(AND(ISNUMBER('Emissions (start here)'!AD63),ISNUMBER(Dispersion!$O$10)),'Emissions (start here)'!AD63*2000*453.59/8760/3600*Dispersion!$O$10,0)</f>
        <v>0</v>
      </c>
      <c r="BF63" s="74">
        <f>IF(AND(ISNUMBER('Emissions (start here)'!AD63),ISNUMBER(Dispersion!$O$11)),'Emissions (start here)'!AD63*2000*453.59/8760/3600*Dispersion!$O$11,0)</f>
        <v>0</v>
      </c>
      <c r="BG63" s="74">
        <f>IF(AND(ISNUMBER('Emissions (start here)'!AE63),ISNUMBER(Dispersion!$P$8)),'Emissions (start here)'!AE63*453.59/3600*Dispersion!$P$8,0)</f>
        <v>0</v>
      </c>
      <c r="BH63" s="74">
        <f>IF(AND(ISNUMBER('Emissions (start here)'!AE63),ISNUMBER(Dispersion!$P$9)),'Emissions (start here)'!AE63*453.59/3600*Dispersion!$P$9,0)</f>
        <v>0</v>
      </c>
      <c r="BI63" s="74">
        <f>IF(AND(ISNUMBER('Emissions (start here)'!AF63),ISNUMBER(Dispersion!$P$10)),'Emissions (start here)'!AF63*2000*453.59/8760/3600*Dispersion!$P$10,0)</f>
        <v>0</v>
      </c>
      <c r="BJ63" s="74">
        <f>IF(AND(ISNUMBER('Emissions (start here)'!AF63),ISNUMBER(Dispersion!$P$11)),'Emissions (start here)'!AF63*2000*453.59/8760/3600*Dispersion!$P$11,0)</f>
        <v>0</v>
      </c>
      <c r="BK63" s="74">
        <f>IF(AND(ISNUMBER('Emissions (start here)'!AG63),ISNUMBER(Dispersion!$Q$8)),'Emissions (start here)'!AG63*453.59/3600*Dispersion!$Q$8,0)</f>
        <v>0</v>
      </c>
      <c r="BL63" s="74">
        <f>IF(AND(ISNUMBER('Emissions (start here)'!AG63),ISNUMBER(Dispersion!$Q$9)),'Emissions (start here)'!AG63*453.59/3600*Dispersion!$Q$9,0)</f>
        <v>0</v>
      </c>
      <c r="BM63" s="74">
        <f>IF(AND(ISNUMBER('Emissions (start here)'!AH63),ISNUMBER(Dispersion!$Q$10)),'Emissions (start here)'!AH63*2000*453.59/8760/3600*Dispersion!$Q$10,0)</f>
        <v>0</v>
      </c>
      <c r="BN63" s="74">
        <f>IF(AND(ISNUMBER('Emissions (start here)'!AH63),ISNUMBER(Dispersion!$Q$11)),'Emissions (start here)'!AH63*2000*453.59/8760/3600*Dispersion!$Q$11,0)</f>
        <v>0</v>
      </c>
      <c r="BO63" s="74">
        <f>IF(AND(ISNUMBER('Emissions (start here)'!AI63),ISNUMBER(Dispersion!$R$8)),'Emissions (start here)'!AI63*453.59/3600*Dispersion!$R$8,0)</f>
        <v>0</v>
      </c>
      <c r="BP63" s="74">
        <f>IF(AND(ISNUMBER('Emissions (start here)'!AI63),ISNUMBER(Dispersion!$R$9)),'Emissions (start here)'!AI63*453.59/3600*Dispersion!$R$9,0)</f>
        <v>0</v>
      </c>
      <c r="BQ63" s="74">
        <f>IF(AND(ISNUMBER('Emissions (start here)'!AJ63),ISNUMBER(Dispersion!$R$10)),'Emissions (start here)'!AJ63*2000*453.59/8760/3600*Dispersion!$R$10,0)</f>
        <v>0</v>
      </c>
      <c r="BR63" s="74">
        <f>IF(AND(ISNUMBER('Emissions (start here)'!AJ63),ISNUMBER(Dispersion!$R$11)),'Emissions (start here)'!AJ63*2000*453.59/8760/3600*Dispersion!$R$11,0)</f>
        <v>0</v>
      </c>
      <c r="BS63" s="74">
        <f>IF(AND(ISNUMBER('Emissions (start here)'!AK63),ISNUMBER(Dispersion!$S$8)),'Emissions (start here)'!AK63*453.59/3600*Dispersion!$S$8,0)</f>
        <v>0</v>
      </c>
      <c r="BT63" s="74">
        <f>IF(AND(ISNUMBER('Emissions (start here)'!AK63),ISNUMBER(Dispersion!$S$9)),'Emissions (start here)'!AK63*453.59/3600*Dispersion!$S$9,0)</f>
        <v>0</v>
      </c>
      <c r="BU63" s="74">
        <f>IF(AND(ISNUMBER('Emissions (start here)'!AL63),ISNUMBER(Dispersion!$S$10)),'Emissions (start here)'!AL63*2000*453.59/8760/3600*Dispersion!$S$10,0)</f>
        <v>0</v>
      </c>
      <c r="BV63" s="74">
        <f>IF(AND(ISNUMBER('Emissions (start here)'!AL63),ISNUMBER(Dispersion!$S$11)),'Emissions (start here)'!AL63*2000*453.59/8760/3600*Dispersion!$S$11,0)</f>
        <v>0</v>
      </c>
      <c r="BW63" s="74">
        <f>IF(AND(ISNUMBER('Emissions (start here)'!AM63),ISNUMBER(Dispersion!$T$8)),'Emissions (start here)'!AM63*453.59/3600*Dispersion!$T$8,0)</f>
        <v>0</v>
      </c>
      <c r="BX63" s="74">
        <f>IF(AND(ISNUMBER('Emissions (start here)'!AM63),ISNUMBER(Dispersion!$T$9)),'Emissions (start here)'!AM63*453.59/3600*Dispersion!$T$9,0)</f>
        <v>0</v>
      </c>
      <c r="BY63" s="74">
        <f>IF(AND(ISNUMBER('Emissions (start here)'!AN63),ISNUMBER(Dispersion!$T$10)),'Emissions (start here)'!AN63*2000*453.59/8760/3600*Dispersion!$T$10,0)</f>
        <v>0</v>
      </c>
      <c r="BZ63" s="74">
        <f>IF(AND(ISNUMBER('Emissions (start here)'!AN63),ISNUMBER(Dispersion!$T$11)),'Emissions (start here)'!AN63*2000*453.59/8760/3600*Dispersion!$T$11,0)</f>
        <v>0</v>
      </c>
      <c r="CA63" s="74">
        <f>IF(AND(ISNUMBER('Emissions (start here)'!AO63),ISNUMBER(Dispersion!$U$8)),'Emissions (start here)'!AO63*453.59/3600*Dispersion!$U$8,0)</f>
        <v>0</v>
      </c>
      <c r="CB63" s="74">
        <f>IF(AND(ISNUMBER('Emissions (start here)'!AO63),ISNUMBER(Dispersion!$U$9)),'Emissions (start here)'!AO63*453.59/3600*Dispersion!$U$9,0)</f>
        <v>0</v>
      </c>
      <c r="CC63" s="74">
        <f>IF(AND(ISNUMBER('Emissions (start here)'!AP63),ISNUMBER(Dispersion!$U$10)),'Emissions (start here)'!AP63*2000*453.59/8760/3600*Dispersion!$U$10,0)</f>
        <v>0</v>
      </c>
      <c r="CD63" s="74">
        <f>IF(AND(ISNUMBER('Emissions (start here)'!AP63),ISNUMBER(Dispersion!$U$11)),'Emissions (start here)'!AP63*2000*453.59/8760/3600*Dispersion!$U$11,0)</f>
        <v>0</v>
      </c>
      <c r="CE63" s="74">
        <f>IF(AND(ISNUMBER('Emissions (start here)'!AQ63),ISNUMBER(Dispersion!$V$8)),'Emissions (start here)'!AQ63*453.59/3600*Dispersion!$V$8,0)</f>
        <v>0</v>
      </c>
      <c r="CF63" s="74">
        <f>IF(AND(ISNUMBER('Emissions (start here)'!AQ63),ISNUMBER(Dispersion!$V$9)),'Emissions (start here)'!AQ63*453.59/3600*Dispersion!$V$9,0)</f>
        <v>0</v>
      </c>
      <c r="CG63" s="74">
        <f>IF(AND(ISNUMBER('Emissions (start here)'!AR63),ISNUMBER(Dispersion!$V$10)),'Emissions (start here)'!AR63*2000*453.59/8760/3600*Dispersion!$V$10,0)</f>
        <v>0</v>
      </c>
      <c r="CH63" s="74">
        <f>IF(AND(ISNUMBER('Emissions (start here)'!AR63),ISNUMBER(Dispersion!$V$11)),'Emissions (start here)'!AR63*2000*453.59/8760/3600*Dispersion!$V$11,0)</f>
        <v>0</v>
      </c>
      <c r="CI63" s="74">
        <f>IF(AND(ISNUMBER('Emissions (start here)'!AS63),ISNUMBER(Dispersion!$W$8)),'Emissions (start here)'!AS63*453.59/3600*Dispersion!$W$8,0)</f>
        <v>0</v>
      </c>
      <c r="CJ63" s="74">
        <f>IF(AND(ISNUMBER('Emissions (start here)'!AS63),ISNUMBER(Dispersion!$W$9)),'Emissions (start here)'!AS63*453.59/3600*Dispersion!$W$9,0)</f>
        <v>0</v>
      </c>
      <c r="CK63" s="74">
        <f>IF(AND(ISNUMBER('Emissions (start here)'!AT63),ISNUMBER(Dispersion!$W$10)),'Emissions (start here)'!AT63*2000*453.59/8760/3600*Dispersion!$W$10,0)</f>
        <v>0</v>
      </c>
      <c r="CL63" s="74">
        <f>IF(AND(ISNUMBER('Emissions (start here)'!AT63),ISNUMBER(Dispersion!$W$11)),'Emissions (start here)'!AT63*2000*453.59/8760/3600*Dispersion!$W$11,0)</f>
        <v>0</v>
      </c>
      <c r="CM63" s="74">
        <f>IF(AND(ISNUMBER('Emissions (start here)'!AU63),ISNUMBER(Dispersion!$X$8)),'Emissions (start here)'!AU63*453.59/3600*Dispersion!$X$8,0)</f>
        <v>0</v>
      </c>
      <c r="CN63" s="74">
        <f>IF(AND(ISNUMBER('Emissions (start here)'!AU63),ISNUMBER(Dispersion!$X$9)),'Emissions (start here)'!AU63*453.59/3600*Dispersion!$X$9,0)</f>
        <v>0</v>
      </c>
      <c r="CO63" s="74">
        <f>IF(AND(ISNUMBER('Emissions (start here)'!AV63),ISNUMBER(Dispersion!$X$10)),'Emissions (start here)'!AV63*2000*453.59/8760/3600*Dispersion!$X$10,0)</f>
        <v>0</v>
      </c>
      <c r="CP63" s="74">
        <f>IF(AND(ISNUMBER('Emissions (start here)'!AV63),ISNUMBER(Dispersion!$X$11)),'Emissions (start here)'!AV63*2000*453.59/8760/3600*Dispersion!$X$11,0)</f>
        <v>0</v>
      </c>
      <c r="CQ63" s="74">
        <f>IF(AND(ISNUMBER('Emissions (start here)'!AW63),ISNUMBER(Dispersion!$Y$8)),'Emissions (start here)'!AW63*453.59/3600*Dispersion!$Y$8,0)</f>
        <v>0</v>
      </c>
      <c r="CR63" s="74">
        <f>IF(AND(ISNUMBER('Emissions (start here)'!AW63),ISNUMBER(Dispersion!$Y$9)),'Emissions (start here)'!AW63*453.59/3600*Dispersion!$Y$9,0)</f>
        <v>0</v>
      </c>
      <c r="CS63" s="74">
        <f>IF(AND(ISNUMBER('Emissions (start here)'!AX63),ISNUMBER(Dispersion!$Y$10)),'Emissions (start here)'!AX63*2000*453.59/8760/3600*Dispersion!$Y$10,0)</f>
        <v>0</v>
      </c>
      <c r="CT63" s="74">
        <f>IF(AND(ISNUMBER('Emissions (start here)'!AX63),ISNUMBER(Dispersion!$Y$11)),'Emissions (start here)'!AX63*2000*453.59/8760/3600*Dispersion!$Y$11,0)</f>
        <v>0</v>
      </c>
      <c r="CU63" s="74">
        <f>IF(AND(ISNUMBER('Emissions (start here)'!AY63),ISNUMBER(Dispersion!$Z$8)),'Emissions (start here)'!AY63*453.59/3600*Dispersion!$Z$8,0)</f>
        <v>0</v>
      </c>
      <c r="CV63" s="74">
        <f>IF(AND(ISNUMBER('Emissions (start here)'!AY63),ISNUMBER(Dispersion!$Z$9)),'Emissions (start here)'!AY63*453.59/3600*Dispersion!$Z$9,0)</f>
        <v>0</v>
      </c>
      <c r="CW63" s="74">
        <f>IF(AND(ISNUMBER('Emissions (start here)'!AZ63),ISNUMBER(Dispersion!$Z$10)),'Emissions (start here)'!AZ63*2000*453.59/8760/3600*Dispersion!$Z$10,0)</f>
        <v>0</v>
      </c>
      <c r="CX63" s="74">
        <f>IF(AND(ISNUMBER('Emissions (start here)'!AZ63),ISNUMBER(Dispersion!$Z$11)),'Emissions (start here)'!AZ63*2000*453.59/8760/3600*Dispersion!$Z$11,0)</f>
        <v>0</v>
      </c>
      <c r="CY63" s="74">
        <f>IF(AND(ISNUMBER('Emissions (start here)'!BA63),ISNUMBER(Dispersion!$AA$8)),'Emissions (start here)'!BA63*453.59/3600*Dispersion!$AA$8,0)</f>
        <v>0</v>
      </c>
      <c r="CZ63" s="74">
        <f>IF(AND(ISNUMBER('Emissions (start here)'!BA63),ISNUMBER(Dispersion!$AA$9)),'Emissions (start here)'!BA63*453.59/3600*Dispersion!$AA$9,0)</f>
        <v>0</v>
      </c>
      <c r="DA63" s="74">
        <f>IF(AND(ISNUMBER('Emissions (start here)'!BB63),ISNUMBER(Dispersion!$AA$10)),'Emissions (start here)'!BB63*2000*453.59/8760/3600*Dispersion!$AA$10,0)</f>
        <v>0</v>
      </c>
      <c r="DB63" s="74">
        <f>IF(AND(ISNUMBER('Emissions (start here)'!BB63),ISNUMBER(Dispersion!$AA$11)),'Emissions (start here)'!BB63*2000*453.59/8760/3600*Dispersion!$AA$11,0)</f>
        <v>0</v>
      </c>
      <c r="DC63" s="74">
        <f>IF(AND(ISNUMBER('Emissions (start here)'!BC63),ISNUMBER(Dispersion!$AB$8)),'Emissions (start here)'!BC63*453.59/3600*Dispersion!$AB$8,0)</f>
        <v>0</v>
      </c>
      <c r="DD63" s="74">
        <f>IF(AND(ISNUMBER('Emissions (start here)'!BC63),ISNUMBER(Dispersion!$AB$9)),'Emissions (start here)'!BC63*453.59/3600*Dispersion!$AB$9,0)</f>
        <v>0</v>
      </c>
      <c r="DE63" s="74">
        <f>IF(AND(ISNUMBER('Emissions (start here)'!BD63),ISNUMBER(Dispersion!$AB$10)),'Emissions (start here)'!BD63*2000*453.59/8760/3600*Dispersion!$AB$10,0)</f>
        <v>0</v>
      </c>
      <c r="DF63" s="74">
        <f>IF(AND(ISNUMBER('Emissions (start here)'!BD63),ISNUMBER(Dispersion!$AB$11)),'Emissions (start here)'!BD63*2000*453.59/8760/3600*Dispersion!$AB$11,0)</f>
        <v>0</v>
      </c>
      <c r="DG63" s="74">
        <f>IF(AND(ISNUMBER('Emissions (start here)'!BE63),ISNUMBER(Dispersion!$AC$8)),'Emissions (start here)'!BE63*453.59/3600*Dispersion!$AC$8,0)</f>
        <v>0</v>
      </c>
      <c r="DH63" s="74">
        <f>IF(AND(ISNUMBER('Emissions (start here)'!BE63),ISNUMBER(Dispersion!$AC$9)),'Emissions (start here)'!BE63*453.59/3600*Dispersion!$AC$9,0)</f>
        <v>0</v>
      </c>
      <c r="DI63" s="74">
        <f>IF(AND(ISNUMBER('Emissions (start here)'!BF63),ISNUMBER(Dispersion!$AC$10)),'Emissions (start here)'!BF63*2000*453.59/8760/3600*Dispersion!$AC$10,0)</f>
        <v>0</v>
      </c>
      <c r="DJ63" s="74">
        <f>IF(AND(ISNUMBER('Emissions (start here)'!BF63),ISNUMBER(Dispersion!$AC$11)),'Emissions (start here)'!BF63*2000*453.59/8760/3600*Dispersion!$AC$11,0)</f>
        <v>0</v>
      </c>
      <c r="DK63" s="74">
        <f>IF(AND(ISNUMBER('Emissions (start here)'!BG63),ISNUMBER(Dispersion!$AD$8)),'Emissions (start here)'!BG63*453.59/3600*Dispersion!$AD$8,0)</f>
        <v>0</v>
      </c>
      <c r="DL63" s="74">
        <f>IF(AND(ISNUMBER('Emissions (start here)'!BG63),ISNUMBER(Dispersion!$AD$9)),'Emissions (start here)'!BG63*453.59/3600*Dispersion!$AD$9,0)</f>
        <v>0</v>
      </c>
      <c r="DM63" s="74">
        <f>IF(AND(ISNUMBER('Emissions (start here)'!BH63),ISNUMBER(Dispersion!$AD$10)),'Emissions (start here)'!BH63*2000*453.59/8760/3600*Dispersion!$AD$10,0)</f>
        <v>0</v>
      </c>
      <c r="DN63" s="74">
        <f>IF(AND(ISNUMBER('Emissions (start here)'!BH63),ISNUMBER(Dispersion!$AD$11)),'Emissions (start here)'!BH63*2000*453.59/8760/3600*Dispersion!$AD$11,0)</f>
        <v>0</v>
      </c>
      <c r="DO63" s="74">
        <f>IF(AND(ISNUMBER('Emissions (start here)'!BI63),ISNUMBER(Dispersion!$AE$8)),'Emissions (start here)'!BI63*453.59/3600*Dispersion!$AE$8,0)</f>
        <v>0</v>
      </c>
      <c r="DP63" s="74">
        <f>IF(AND(ISNUMBER('Emissions (start here)'!BI63),ISNUMBER(Dispersion!$AE$9)),'Emissions (start here)'!BI63*453.59/3600*Dispersion!$AE$9,0)</f>
        <v>0</v>
      </c>
      <c r="DQ63" s="74">
        <f>IF(AND(ISNUMBER('Emissions (start here)'!BJ63),ISNUMBER(Dispersion!$AE$10)),'Emissions (start here)'!BJ63*2000*453.59/8760/3600*Dispersion!$AE$10,0)</f>
        <v>0</v>
      </c>
      <c r="DR63" s="74">
        <f>IF(AND(ISNUMBER('Emissions (start here)'!BJ63),ISNUMBER(Dispersion!$AE$11)),'Emissions (start here)'!BJ63*2000*453.59/8760/3600*Dispersion!$AE$11,0)</f>
        <v>0</v>
      </c>
      <c r="DS63" s="74">
        <f>IF(AND(ISNUMBER('Emissions (start here)'!BK63),ISNUMBER(Dispersion!$AF$8)),'Emissions (start here)'!BK63*453.59/3600*Dispersion!$AF$8,0)</f>
        <v>0</v>
      </c>
      <c r="DT63" s="74">
        <f>IF(AND(ISNUMBER('Emissions (start here)'!BK63),ISNUMBER(Dispersion!$AF$9)),'Emissions (start here)'!BK63*453.59/3600*Dispersion!$AF$9,0)</f>
        <v>0</v>
      </c>
      <c r="DU63" s="74">
        <f>IF(AND(ISNUMBER('Emissions (start here)'!BL63),ISNUMBER(Dispersion!$AF$10)),'Emissions (start here)'!BL63*2000*453.59/8760/3600*Dispersion!$AF$10,0)</f>
        <v>0</v>
      </c>
      <c r="DV63" s="74">
        <f>IF(AND(ISNUMBER('Emissions (start here)'!BL63),ISNUMBER(Dispersion!$AF$11)),'Emissions (start here)'!BL63*2000*453.59/8760/3600*Dispersion!$AF$11,0)</f>
        <v>0</v>
      </c>
      <c r="DW63" s="74">
        <f>IF(AND(ISNUMBER('Emissions (start here)'!BM63),ISNUMBER(Dispersion!$AG$8)),'Emissions (start here)'!BM63*453.59/3600*Dispersion!$AG$8,0)</f>
        <v>0</v>
      </c>
      <c r="DX63" s="74">
        <f>IF(AND(ISNUMBER('Emissions (start here)'!BM63),ISNUMBER(Dispersion!$AG$9)),'Emissions (start here)'!BM63*453.59/3600*Dispersion!$AG$9,0)</f>
        <v>0</v>
      </c>
      <c r="DY63" s="74">
        <f>IF(AND(ISNUMBER('Emissions (start here)'!BN63),ISNUMBER(Dispersion!$AG$10)),'Emissions (start here)'!BN63*2000*453.59/8760/3600*Dispersion!$AG$10,0)</f>
        <v>0</v>
      </c>
      <c r="DZ63" s="74">
        <f>IF(AND(ISNUMBER('Emissions (start here)'!BN63),ISNUMBER(Dispersion!$AG$11)),'Emissions (start here)'!BN63*2000*453.59/8760/3600*Dispersion!$AG$11,0)</f>
        <v>0</v>
      </c>
      <c r="EA63" s="74">
        <f>IF(AND(ISNUMBER('Emissions (start here)'!BO63),ISNUMBER(Dispersion!$AH$8)),'Emissions (start here)'!BO63*453.59/3600*Dispersion!$AH$8,0)</f>
        <v>0</v>
      </c>
      <c r="EB63" s="74">
        <f>IF(AND(ISNUMBER('Emissions (start here)'!BO63),ISNUMBER(Dispersion!$AH$9)),'Emissions (start here)'!BO63*453.59/3600*Dispersion!$AH$9,0)</f>
        <v>0</v>
      </c>
      <c r="EC63" s="74">
        <f>IF(AND(ISNUMBER('Emissions (start here)'!BP63),ISNUMBER(Dispersion!$AH$10)),'Emissions (start here)'!BP63*2000*453.59/8760/3600*Dispersion!$AH$10,0)</f>
        <v>0</v>
      </c>
      <c r="ED63" s="74">
        <f>IF(AND(ISNUMBER('Emissions (start here)'!BP63),ISNUMBER(Dispersion!$AH$11)),'Emissions (start here)'!BP63*2000*453.59/8760/3600*Dispersion!$AH$11,0)</f>
        <v>0</v>
      </c>
      <c r="EE63" s="74">
        <f>IF(AND(ISNUMBER('Emissions (start here)'!BQ63),ISNUMBER(Dispersion!$AI$8)),'Emissions (start here)'!BQ63*453.59/3600*Dispersion!$AI$8,0)</f>
        <v>0</v>
      </c>
      <c r="EF63" s="74">
        <f>IF(AND(ISNUMBER('Emissions (start here)'!BQ63),ISNUMBER(Dispersion!$AI$9)),'Emissions (start here)'!BQ63*453.59/3600*Dispersion!$AI$9,0)</f>
        <v>0</v>
      </c>
      <c r="EG63" s="74">
        <f>IF(AND(ISNUMBER('Emissions (start here)'!BR63),ISNUMBER(Dispersion!$AI$10)),'Emissions (start here)'!BR63*2000*453.59/8760/3600*Dispersion!$AI$10,0)</f>
        <v>0</v>
      </c>
      <c r="EH63" s="74">
        <f>IF(AND(ISNUMBER('Emissions (start here)'!BR63),ISNUMBER(Dispersion!$AI$11)),'Emissions (start here)'!BR63*2000*453.59/8760/3600*Dispersion!$AI$11,0)</f>
        <v>0</v>
      </c>
      <c r="EI63" s="74">
        <f>IF(AND(ISNUMBER('Emissions (start here)'!BS63),ISNUMBER(Dispersion!$AJ$8)),'Emissions (start here)'!BS63*453.59/3600*Dispersion!$AJ$8,0)</f>
        <v>0</v>
      </c>
      <c r="EJ63" s="74">
        <f>IF(AND(ISNUMBER('Emissions (start here)'!BS63),ISNUMBER(Dispersion!$AJ$9)),'Emissions (start here)'!BS63*453.59/3600*Dispersion!$AJ$9,0)</f>
        <v>0</v>
      </c>
      <c r="EK63" s="74">
        <f>IF(AND(ISNUMBER('Emissions (start here)'!BT63),ISNUMBER(Dispersion!$AJ$10)),'Emissions (start here)'!BT63*2000*453.59/8760/3600*Dispersion!$AJ$10,0)</f>
        <v>0</v>
      </c>
      <c r="EL63" s="74">
        <f>IF(AND(ISNUMBER('Emissions (start here)'!BT63),ISNUMBER(Dispersion!$AJ$11)),'Emissions (start here)'!BT63*2000*453.59/8760/3600*Dispersion!$AJ$11,0)</f>
        <v>0</v>
      </c>
      <c r="EM63" s="74">
        <f>IF(AND(ISNUMBER('Emissions (start here)'!BU63),ISNUMBER(Dispersion!$AK$8)),'Emissions (start here)'!BU63*453.59/3600*Dispersion!$AK$8,0)</f>
        <v>0</v>
      </c>
      <c r="EN63" s="74">
        <f>IF(AND(ISNUMBER('Emissions (start here)'!BU63),ISNUMBER(Dispersion!$AK$9)),'Emissions (start here)'!BU63*453.59/3600*Dispersion!$AK$9,0)</f>
        <v>0</v>
      </c>
      <c r="EO63" s="74">
        <f>IF(AND(ISNUMBER('Emissions (start here)'!BV63),ISNUMBER(Dispersion!$AK$10)),'Emissions (start here)'!BV63*2000*453.59/8760/3600*Dispersion!$AK$10,0)</f>
        <v>0</v>
      </c>
      <c r="EP63" s="74">
        <f>IF(AND(ISNUMBER('Emissions (start here)'!BV63),ISNUMBER(Dispersion!$AK$11)),'Emissions (start here)'!BV63*2000*453.59/8760/3600*Dispersion!$AK$11,0)</f>
        <v>0</v>
      </c>
      <c r="EQ63" s="74">
        <f>IF(AND(ISNUMBER('Emissions (start here)'!BW63),ISNUMBER(Dispersion!$AL$8)),'Emissions (start here)'!BW63*453.59/3600*Dispersion!$AL$8,0)</f>
        <v>0</v>
      </c>
      <c r="ER63" s="74">
        <f>IF(AND(ISNUMBER('Emissions (start here)'!BW63),ISNUMBER(Dispersion!$AL$9)),'Emissions (start here)'!BW63*453.59/3600*Dispersion!$AL$9,0)</f>
        <v>0</v>
      </c>
      <c r="ES63" s="74">
        <f>IF(AND(ISNUMBER('Emissions (start here)'!BX63),ISNUMBER(Dispersion!$AL$10)),'Emissions (start here)'!BX63*2000*453.59/8760/3600*Dispersion!$AL$10,0)</f>
        <v>0</v>
      </c>
      <c r="ET63" s="74">
        <f>IF(AND(ISNUMBER('Emissions (start here)'!BX63),ISNUMBER(Dispersion!$AL$11)),'Emissions (start here)'!BX63*2000*453.59/8760/3600*Dispersion!$AL$11,0)</f>
        <v>0</v>
      </c>
      <c r="EU63" s="74">
        <f>IF(AND(ISNUMBER('Emissions (start here)'!BY63),ISNUMBER(Dispersion!$AM$8)),'Emissions (start here)'!BY63*453.59/3600*Dispersion!$AM$8,0)</f>
        <v>0</v>
      </c>
      <c r="EV63" s="74">
        <f>IF(AND(ISNUMBER('Emissions (start here)'!BY63),ISNUMBER(Dispersion!$AM$9)),'Emissions (start here)'!BY63*453.59/3600*Dispersion!$AM$9,0)</f>
        <v>0</v>
      </c>
      <c r="EW63" s="74">
        <f>IF(AND(ISNUMBER('Emissions (start here)'!BZ63),ISNUMBER(Dispersion!$AM$10)),'Emissions (start here)'!BZ63*2000*453.59/8760/3600*Dispersion!$AM$10,0)</f>
        <v>0</v>
      </c>
      <c r="EX63" s="74">
        <f>IF(AND(ISNUMBER('Emissions (start here)'!BZ63),ISNUMBER(Dispersion!$AM$11)),'Emissions (start here)'!BZ63*2000*453.59/8760/3600*Dispersion!$AM$11,0)</f>
        <v>0</v>
      </c>
      <c r="EY63" s="74">
        <f>IF(AND(ISNUMBER('Emissions (start here)'!CA63),ISNUMBER(Dispersion!$AN$8)),'Emissions (start here)'!CA63*453.59/3600*Dispersion!$AN$8,0)</f>
        <v>0</v>
      </c>
      <c r="EZ63" s="74">
        <f>IF(AND(ISNUMBER('Emissions (start here)'!CA63),ISNUMBER(Dispersion!$AN$9)),'Emissions (start here)'!CA63*453.59/3600*Dispersion!$AN$9,0)</f>
        <v>0</v>
      </c>
      <c r="FA63" s="74">
        <f>IF(AND(ISNUMBER('Emissions (start here)'!CB63),ISNUMBER(Dispersion!$AN$10)),'Emissions (start here)'!CB63*2000*453.59/8760/3600*Dispersion!$AN$10,0)</f>
        <v>0</v>
      </c>
      <c r="FB63" s="74">
        <f>IF(AND(ISNUMBER('Emissions (start here)'!CB63),ISNUMBER(Dispersion!$AN$11)),'Emissions (start here)'!CB63*2000*453.59/8760/3600*Dispersion!$AN$11,0)</f>
        <v>0</v>
      </c>
      <c r="FC63" s="74">
        <f>IF(AND(ISNUMBER('Emissions (start here)'!CC63),ISNUMBER(Dispersion!$AO$8)),'Emissions (start here)'!CC63*453.59/3600*Dispersion!$AO$8,0)</f>
        <v>0</v>
      </c>
      <c r="FD63" s="74">
        <f>IF(AND(ISNUMBER('Emissions (start here)'!CC63),ISNUMBER(Dispersion!$AO$9)),'Emissions (start here)'!CC63*453.59/3600*Dispersion!$AO$9,0)</f>
        <v>0</v>
      </c>
      <c r="FE63" s="74">
        <f>IF(AND(ISNUMBER('Emissions (start here)'!CD63),ISNUMBER(Dispersion!$AO$10)),'Emissions (start here)'!CD63*2000*453.59/8760/3600*Dispersion!$AO$10,0)</f>
        <v>0</v>
      </c>
      <c r="FF63" s="74">
        <f>IF(AND(ISNUMBER('Emissions (start here)'!CD63),ISNUMBER(Dispersion!$AO$11)),'Emissions (start here)'!CD63*2000*453.59/8760/3600*Dispersion!$AO$11,0)</f>
        <v>0</v>
      </c>
      <c r="FG63" s="74">
        <f>IF(AND(ISNUMBER('Emissions (start here)'!CE63),ISNUMBER(Dispersion!$AP$8)),'Emissions (start here)'!CE63*453.59/3600*Dispersion!$AP$8,0)</f>
        <v>0</v>
      </c>
      <c r="FH63" s="74">
        <f>IF(AND(ISNUMBER('Emissions (start here)'!CE63),ISNUMBER(Dispersion!$AP$9)),'Emissions (start here)'!CE63*453.59/3600*Dispersion!$AP$9,0)</f>
        <v>0</v>
      </c>
      <c r="FI63" s="74">
        <f>IF(AND(ISNUMBER('Emissions (start here)'!CF63),ISNUMBER(Dispersion!$AP$10)),'Emissions (start here)'!CF63*2000*453.59/8760/3600*Dispersion!$AP$10,0)</f>
        <v>0</v>
      </c>
      <c r="FJ63" s="74">
        <f>IF(AND(ISNUMBER('Emissions (start here)'!CF63),ISNUMBER(Dispersion!$AP$11)),'Emissions (start here)'!CF63*2000*453.59/8760/3600*Dispersion!$AP$11,0)</f>
        <v>0</v>
      </c>
      <c r="FK63" s="74">
        <f>IF(AND(ISNUMBER('Emissions (start here)'!CG63),ISNUMBER(Dispersion!$AQ$8)),'Emissions (start here)'!CG63*453.59/3600*Dispersion!$AQ$8,0)</f>
        <v>0</v>
      </c>
      <c r="FL63" s="74">
        <f>IF(AND(ISNUMBER('Emissions (start here)'!CG63),ISNUMBER(Dispersion!$AQ$9)),'Emissions (start here)'!CG63*453.59/3600*Dispersion!$AQ$9,0)</f>
        <v>0</v>
      </c>
      <c r="FM63" s="74">
        <f>IF(AND(ISNUMBER('Emissions (start here)'!CH63),ISNUMBER(Dispersion!$AQ$10)),'Emissions (start here)'!CH63*2000*453.59/8760/3600*Dispersion!$AQ$10,0)</f>
        <v>0</v>
      </c>
      <c r="FN63" s="74">
        <f>IF(AND(ISNUMBER('Emissions (start here)'!CH63),ISNUMBER(Dispersion!$AQ$11)),'Emissions (start here)'!CH63*2000*453.59/8760/3600*Dispersion!$AQ$11,0)</f>
        <v>0</v>
      </c>
      <c r="FO63" s="74">
        <f>IF(AND(ISNUMBER('Emissions (start here)'!CI63),ISNUMBER(Dispersion!$AR$8)),'Emissions (start here)'!CI63*453.59/3600*Dispersion!$AR$8,0)</f>
        <v>0</v>
      </c>
      <c r="FP63" s="74">
        <f>IF(AND(ISNUMBER('Emissions (start here)'!CI63),ISNUMBER(Dispersion!$AR$9)),'Emissions (start here)'!CI63*453.59/3600*Dispersion!$AR$9,0)</f>
        <v>0</v>
      </c>
      <c r="FQ63" s="74">
        <f>IF(AND(ISNUMBER('Emissions (start here)'!CJ63),ISNUMBER(Dispersion!$AR$10)),'Emissions (start here)'!CJ63*2000*453.59/8760/3600*Dispersion!$AR$10,0)</f>
        <v>0</v>
      </c>
      <c r="FR63" s="74">
        <f>IF(AND(ISNUMBER('Emissions (start here)'!CJ63),ISNUMBER(Dispersion!$AR$11)),'Emissions (start here)'!CJ63*2000*453.59/8760/3600*Dispersion!$AR$11,0)</f>
        <v>0</v>
      </c>
      <c r="FS63" s="74">
        <f>IF(AND(ISNUMBER('Emissions (start here)'!CK63),ISNUMBER(Dispersion!$AS$8)),'Emissions (start here)'!CK63*453.59/3600*Dispersion!$AS$8,0)</f>
        <v>0</v>
      </c>
      <c r="FT63" s="74">
        <f>IF(AND(ISNUMBER('Emissions (start here)'!CK63),ISNUMBER(Dispersion!$AS$9)),'Emissions (start here)'!CK63*453.59/3600*Dispersion!$AS$9,0)</f>
        <v>0</v>
      </c>
      <c r="FU63" s="74">
        <f>IF(AND(ISNUMBER('Emissions (start here)'!CL63),ISNUMBER(Dispersion!$AS$10)),'Emissions (start here)'!CL63*2000*453.59/8760/3600*Dispersion!$AS$10,0)</f>
        <v>0</v>
      </c>
      <c r="FV63" s="74">
        <f>IF(AND(ISNUMBER('Emissions (start here)'!CL63),ISNUMBER(Dispersion!$AS$11)),'Emissions (start here)'!CL63*2000*453.59/8760/3600*Dispersion!$AS$11,0)</f>
        <v>0</v>
      </c>
      <c r="FW63" s="74">
        <f>IF(AND(ISNUMBER('Emissions (start here)'!CM63),ISNUMBER(Dispersion!$AT$8)),'Emissions (start here)'!CM63*453.59/3600*Dispersion!$AT$8,0)</f>
        <v>0</v>
      </c>
      <c r="FX63" s="74">
        <f>IF(AND(ISNUMBER('Emissions (start here)'!CM63),ISNUMBER(Dispersion!$AT$9)),'Emissions (start here)'!CM63*453.59/3600*Dispersion!$AT$9,0)</f>
        <v>0</v>
      </c>
      <c r="FY63" s="74">
        <f>IF(AND(ISNUMBER('Emissions (start here)'!CN63),ISNUMBER(Dispersion!$AT$10)),'Emissions (start here)'!CN63*2000*453.59/8760/3600*Dispersion!$AT$10,0)</f>
        <v>0</v>
      </c>
      <c r="FZ63" s="74">
        <f>IF(AND(ISNUMBER('Emissions (start here)'!CN63),ISNUMBER(Dispersion!$AT$11)),'Emissions (start here)'!CN63*2000*453.59/8760/3600*Dispersion!$AT$11,0)</f>
        <v>0</v>
      </c>
      <c r="GA63" s="74">
        <f>IF(AND(ISNUMBER('Emissions (start here)'!CO63),ISNUMBER(Dispersion!$AU$8)),'Emissions (start here)'!CO63*453.59/3600*Dispersion!$AU$8,0)</f>
        <v>0</v>
      </c>
      <c r="GB63" s="74">
        <f>IF(AND(ISNUMBER('Emissions (start here)'!CO63),ISNUMBER(Dispersion!$AU$9)),'Emissions (start here)'!CO63*453.59/3600*Dispersion!$AU$9,0)</f>
        <v>0</v>
      </c>
      <c r="GC63" s="74">
        <f>IF(AND(ISNUMBER('Emissions (start here)'!CP63),ISNUMBER(Dispersion!$AU$10)),'Emissions (start here)'!CP63*2000*453.59/8760/3600*Dispersion!$AU$10,0)</f>
        <v>0</v>
      </c>
      <c r="GD63" s="74">
        <f>IF(AND(ISNUMBER('Emissions (start here)'!CP63),ISNUMBER(Dispersion!$AU$11)),'Emissions (start here)'!CP63*2000*453.59/8760/3600*Dispersion!$AU$11,0)</f>
        <v>0</v>
      </c>
      <c r="GE63" s="74">
        <f>IF(AND(ISNUMBER('Emissions (start here)'!CQ63),ISNUMBER(Dispersion!$AV$8)),'Emissions (start here)'!CQ63*453.59/3600*Dispersion!$AV$8,0)</f>
        <v>0</v>
      </c>
      <c r="GF63" s="74">
        <f>IF(AND(ISNUMBER('Emissions (start here)'!CQ63),ISNUMBER(Dispersion!$AV$9)),'Emissions (start here)'!CQ63*453.59/3600*Dispersion!$AV$9,0)</f>
        <v>0</v>
      </c>
      <c r="GG63" s="74">
        <f>IF(AND(ISNUMBER('Emissions (start here)'!CR63),ISNUMBER(Dispersion!$AV$10)),'Emissions (start here)'!CR63*2000*453.59/8760/3600*Dispersion!$AV$10,0)</f>
        <v>0</v>
      </c>
      <c r="GH63" s="74">
        <f>IF(AND(ISNUMBER('Emissions (start here)'!CR63),ISNUMBER(Dispersion!$AV$11)),'Emissions (start here)'!CR63*2000*453.59/8760/3600*Dispersion!$AV$11,0)</f>
        <v>0</v>
      </c>
      <c r="GI63" s="74">
        <f>IF(AND(ISNUMBER('Emissions (start here)'!CS63),ISNUMBER(Dispersion!$AW$8)),'Emissions (start here)'!CS63*453.59/3600*Dispersion!$AW$8,0)</f>
        <v>0</v>
      </c>
      <c r="GJ63" s="74">
        <f>IF(AND(ISNUMBER('Emissions (start here)'!CS63),ISNUMBER(Dispersion!$AW$9)),'Emissions (start here)'!CS63*453.59/3600*Dispersion!$AW$9,0)</f>
        <v>0</v>
      </c>
      <c r="GK63" s="74">
        <f>IF(AND(ISNUMBER('Emissions (start here)'!CT63),ISNUMBER(Dispersion!$AW$10)),'Emissions (start here)'!CT63*2000*453.59/8760/3600*Dispersion!$AW$10,0)</f>
        <v>0</v>
      </c>
      <c r="GL63" s="74">
        <f>IF(AND(ISNUMBER('Emissions (start here)'!CT63),ISNUMBER(Dispersion!$AW$11)),'Emissions (start here)'!CT63*2000*453.59/8760/3600*Dispersion!$AW$11,0)</f>
        <v>0</v>
      </c>
      <c r="GM63" s="74">
        <f>IF(AND(ISNUMBER('Emissions (start here)'!CU63),ISNUMBER(Dispersion!$AX$8)),'Emissions (start here)'!CU63*453.59/3600*Dispersion!$AX$8,0)</f>
        <v>0</v>
      </c>
      <c r="GN63" s="74">
        <f>IF(AND(ISNUMBER('Emissions (start here)'!CU63),ISNUMBER(Dispersion!$AX$9)),'Emissions (start here)'!CU63*453.59/3600*Dispersion!$AX$9,0)</f>
        <v>0</v>
      </c>
      <c r="GO63" s="74">
        <f>IF(AND(ISNUMBER('Emissions (start here)'!CV63),ISNUMBER(Dispersion!$AX$10)),'Emissions (start here)'!CV63*2000*453.59/8760/3600*Dispersion!$AX$10,0)</f>
        <v>0</v>
      </c>
      <c r="GP63" s="74">
        <f>IF(AND(ISNUMBER('Emissions (start here)'!CV63),ISNUMBER(Dispersion!$AX$11)),'Emissions (start here)'!CV63*2000*453.59/8760/3600*Dispersion!$AX$11,0)</f>
        <v>0</v>
      </c>
      <c r="GQ63" s="74">
        <f>IF(AND(ISNUMBER('Emissions (start here)'!CW63),ISNUMBER(Dispersion!$AY$8)),'Emissions (start here)'!CW63*453.59/3600*Dispersion!$AY$8,0)</f>
        <v>0</v>
      </c>
      <c r="GR63" s="74">
        <f>IF(AND(ISNUMBER('Emissions (start here)'!CW63),ISNUMBER(Dispersion!$AY$9)),'Emissions (start here)'!CW63*453.59/3600*Dispersion!$AY$9,0)</f>
        <v>0</v>
      </c>
      <c r="GS63" s="74">
        <f>IF(AND(ISNUMBER('Emissions (start here)'!CX63),ISNUMBER(Dispersion!$AY$10)),'Emissions (start here)'!CX63*2000*453.59/8760/3600*Dispersion!$AY$10,0)</f>
        <v>0</v>
      </c>
      <c r="GT63" s="74">
        <f>IF(AND(ISNUMBER('Emissions (start here)'!CX63),ISNUMBER(Dispersion!$AY$11)),'Emissions (start here)'!CX63*2000*453.59/8760/3600*Dispersion!$AY$11,0)</f>
        <v>0</v>
      </c>
      <c r="GU63" s="74">
        <f>IF(AND(ISNUMBER('Emissions (start here)'!CY63),ISNUMBER(Dispersion!$AZ$8)),'Emissions (start here)'!CY63*453.59/3600*Dispersion!$AZ$8,0)</f>
        <v>0</v>
      </c>
      <c r="GV63" s="74">
        <f>IF(AND(ISNUMBER('Emissions (start here)'!CY63),ISNUMBER(Dispersion!$AZ$9)),'Emissions (start here)'!CY63*453.59/3600*Dispersion!$AZ$9,0)</f>
        <v>0</v>
      </c>
      <c r="GW63" s="74">
        <f>IF(AND(ISNUMBER('Emissions (start here)'!CZ63),ISNUMBER(Dispersion!$AZ$10)),'Emissions (start here)'!CZ63*2000*453.59/8760/3600*Dispersion!$AZ$10,0)</f>
        <v>0</v>
      </c>
      <c r="GX63" s="74">
        <f>IF(AND(ISNUMBER('Emissions (start here)'!CZ63),ISNUMBER(Dispersion!$AZ$11)),'Emissions (start here)'!CZ63*2000*453.59/8760/3600*Dispersion!$AZ$11,0)</f>
        <v>0</v>
      </c>
    </row>
    <row r="64" spans="1:206" x14ac:dyDescent="0.2">
      <c r="A64" s="51" t="str">
        <f>'Tox Values'!C64</f>
        <v>100-44-7</v>
      </c>
      <c r="B64" s="94" t="str">
        <f>'Tox Values'!D64</f>
        <v>Benzyl chloride</v>
      </c>
      <c r="C64" s="96">
        <f t="shared" si="1"/>
        <v>0</v>
      </c>
      <c r="D64" s="74">
        <f t="shared" si="2"/>
        <v>0</v>
      </c>
      <c r="E64" s="74">
        <f t="shared" si="3"/>
        <v>0</v>
      </c>
      <c r="F64" s="99">
        <f t="shared" si="4"/>
        <v>0</v>
      </c>
      <c r="G64" s="97">
        <f>IF(AND(ISNUMBER('Emissions (start here)'!E64),ISNUMBER(Dispersion!$C$8)),'Emissions (start here)'!E64*453.59/3600*Dispersion!$C$8,0)</f>
        <v>0</v>
      </c>
      <c r="H64" s="74">
        <f>IF(AND(ISNUMBER('Emissions (start here)'!E64),ISNUMBER(Dispersion!$C$9)),'Emissions (start here)'!E64*453.59/3600*Dispersion!$C$9,0)</f>
        <v>0</v>
      </c>
      <c r="I64" s="74">
        <f>IF(AND(ISNUMBER('Emissions (start here)'!F64),ISNUMBER(Dispersion!$C$10)),'Emissions (start here)'!F64*2000*453.59/8760/3600*Dispersion!$C$10,0)</f>
        <v>0</v>
      </c>
      <c r="J64" s="74">
        <f>IF(AND(ISNUMBER('Emissions (start here)'!F64),ISNUMBER(Dispersion!$C$11)),'Emissions (start here)'!F64*2000*453.59/8760/3600*Dispersion!$C$11,0)</f>
        <v>0</v>
      </c>
      <c r="K64" s="74">
        <f>IF(AND(ISNUMBER('Emissions (start here)'!G64),ISNUMBER(Dispersion!$D$8)),'Emissions (start here)'!G64*453.59/3600*Dispersion!$D$8,0)</f>
        <v>0</v>
      </c>
      <c r="L64" s="74">
        <f>IF(AND(ISNUMBER('Emissions (start here)'!G64),ISNUMBER(Dispersion!$D$9)),'Emissions (start here)'!G64*453.59/3600*Dispersion!$D$9,0)</f>
        <v>0</v>
      </c>
      <c r="M64" s="74">
        <f>IF(AND(ISNUMBER('Emissions (start here)'!H64),ISNUMBER(Dispersion!$D$10)),'Emissions (start here)'!H64*2000*453.59/8760/3600*Dispersion!$D$10,0)</f>
        <v>0</v>
      </c>
      <c r="N64" s="74">
        <f>IF(AND(ISNUMBER('Emissions (start here)'!H64),ISNUMBER(Dispersion!$D$11)),'Emissions (start here)'!H64*2000*453.59/8760/3600*Dispersion!$D$11,0)</f>
        <v>0</v>
      </c>
      <c r="O64" s="74">
        <f>IF(AND(ISNUMBER('Emissions (start here)'!I64),ISNUMBER(Dispersion!$E$8)),'Emissions (start here)'!I64*453.59/3600*Dispersion!$E$8,0)</f>
        <v>0</v>
      </c>
      <c r="P64" s="74">
        <f>IF(AND(ISNUMBER('Emissions (start here)'!I64),ISNUMBER(Dispersion!$E$9)),'Emissions (start here)'!I64*453.59/3600*Dispersion!$E$9,0)</f>
        <v>0</v>
      </c>
      <c r="Q64" s="74">
        <f>IF(AND(ISNUMBER('Emissions (start here)'!J64),ISNUMBER(Dispersion!$E$10)),'Emissions (start here)'!J64*2000*453.59/8760/3600*Dispersion!$E$10,0)</f>
        <v>0</v>
      </c>
      <c r="R64" s="74">
        <f>IF(AND(ISNUMBER('Emissions (start here)'!J64),ISNUMBER(Dispersion!$E$11)),'Emissions (start here)'!J64*2000*453.59/8760/3600*Dispersion!$E$11,0)</f>
        <v>0</v>
      </c>
      <c r="S64" s="74">
        <f>IF(AND(ISNUMBER('Emissions (start here)'!K64),ISNUMBER(Dispersion!$F$8)),'Emissions (start here)'!K64*453.59/3600*Dispersion!$F$8,0)</f>
        <v>0</v>
      </c>
      <c r="T64" s="74">
        <f>IF(AND(ISNUMBER('Emissions (start here)'!K64),ISNUMBER(Dispersion!$F$9)),'Emissions (start here)'!K64*453.59/3600*Dispersion!$F$9,0)</f>
        <v>0</v>
      </c>
      <c r="U64" s="74">
        <f>IF(AND(ISNUMBER('Emissions (start here)'!L64),ISNUMBER(Dispersion!$F$10)),'Emissions (start here)'!L64*2000*453.59/8760/3600*Dispersion!$F$10,0)</f>
        <v>0</v>
      </c>
      <c r="V64" s="74">
        <f>IF(AND(ISNUMBER('Emissions (start here)'!L64),ISNUMBER(Dispersion!$F$11)),'Emissions (start here)'!L64*2000*453.59/8760/3600*Dispersion!$F$11,0)</f>
        <v>0</v>
      </c>
      <c r="W64" s="74">
        <f>IF(AND(ISNUMBER('Emissions (start here)'!M64),ISNUMBER(Dispersion!$G$8)),'Emissions (start here)'!M64*453.59/3600*Dispersion!$G$8,0)</f>
        <v>0</v>
      </c>
      <c r="X64" s="74">
        <f>IF(AND(ISNUMBER('Emissions (start here)'!M64),ISNUMBER(Dispersion!$G$9)),'Emissions (start here)'!M64*453.59/3600*Dispersion!$G$9,0)</f>
        <v>0</v>
      </c>
      <c r="Y64" s="74">
        <f>IF(AND(ISNUMBER('Emissions (start here)'!N64),ISNUMBER(Dispersion!$G$10)),'Emissions (start here)'!N64*2000*453.59/8760/3600*Dispersion!$G$10,0)</f>
        <v>0</v>
      </c>
      <c r="Z64" s="74">
        <f>IF(AND(ISNUMBER('Emissions (start here)'!N64),ISNUMBER(Dispersion!$G$11)),'Emissions (start here)'!N64*2000*453.59/8760/3600*Dispersion!$G$11,0)</f>
        <v>0</v>
      </c>
      <c r="AA64" s="74">
        <f>IF(AND(ISNUMBER('Emissions (start here)'!O64),ISNUMBER(Dispersion!$H$8)),'Emissions (start here)'!O64*453.59/3600*Dispersion!$H$8,0)</f>
        <v>0</v>
      </c>
      <c r="AB64" s="74">
        <f>IF(AND(ISNUMBER('Emissions (start here)'!O64),ISNUMBER(Dispersion!$H$9)),'Emissions (start here)'!O64*453.59/3600*Dispersion!$H$9,0)</f>
        <v>0</v>
      </c>
      <c r="AC64" s="74">
        <f>IF(AND(ISNUMBER('Emissions (start here)'!P64),ISNUMBER(Dispersion!$H$10)),'Emissions (start here)'!P64*2000*453.59/8760/3600*Dispersion!$H$10,0)</f>
        <v>0</v>
      </c>
      <c r="AD64" s="74">
        <f>IF(AND(ISNUMBER('Emissions (start here)'!P64),ISNUMBER(Dispersion!$H$11)),'Emissions (start here)'!P64*2000*453.59/8760/3600*Dispersion!$H$11,0)</f>
        <v>0</v>
      </c>
      <c r="AE64" s="74">
        <f>IF(AND(ISNUMBER('Emissions (start here)'!Q64),ISNUMBER(Dispersion!$I$8)),'Emissions (start here)'!Q64*453.59/3600*Dispersion!$I$8,0)</f>
        <v>0</v>
      </c>
      <c r="AF64" s="74">
        <f>IF(AND(ISNUMBER('Emissions (start here)'!Q64),ISNUMBER(Dispersion!$I$9)),'Emissions (start here)'!Q64*453.59/3600*Dispersion!$I$9,0)</f>
        <v>0</v>
      </c>
      <c r="AG64" s="74">
        <f>IF(AND(ISNUMBER('Emissions (start here)'!R64),ISNUMBER(Dispersion!$I$10)),'Emissions (start here)'!R64*2000*453.59/8760/3600*Dispersion!$I$10,0)</f>
        <v>0</v>
      </c>
      <c r="AH64" s="74">
        <f>IF(AND(ISNUMBER('Emissions (start here)'!R64),ISNUMBER(Dispersion!$I$11)),'Emissions (start here)'!R64*2000*453.59/8760/3600*Dispersion!$I$11,0)</f>
        <v>0</v>
      </c>
      <c r="AI64" s="74">
        <f>IF(AND(ISNUMBER('Emissions (start here)'!S64),ISNUMBER(Dispersion!$J$8)),'Emissions (start here)'!S64*453.59/3600*Dispersion!$J$8,0)</f>
        <v>0</v>
      </c>
      <c r="AJ64" s="74">
        <f>IF(AND(ISNUMBER('Emissions (start here)'!S64),ISNUMBER(Dispersion!$J$9)),'Emissions (start here)'!S64*453.59/3600*Dispersion!$J$9,0)</f>
        <v>0</v>
      </c>
      <c r="AK64" s="74">
        <f>IF(AND(ISNUMBER('Emissions (start here)'!T64),ISNUMBER(Dispersion!$J$10)),'Emissions (start here)'!T64*2000*453.59/8760/3600*Dispersion!$J$10,0)</f>
        <v>0</v>
      </c>
      <c r="AL64" s="74">
        <f>IF(AND(ISNUMBER('Emissions (start here)'!T64),ISNUMBER(Dispersion!$J$11)),'Emissions (start here)'!T64*2000*453.59/8760/3600*Dispersion!$J$11,0)</f>
        <v>0</v>
      </c>
      <c r="AM64" s="74">
        <f>IF(AND(ISNUMBER('Emissions (start here)'!U64),ISNUMBER(Dispersion!$K$8)),'Emissions (start here)'!U64*453.59/3600*Dispersion!$K$8,0)</f>
        <v>0</v>
      </c>
      <c r="AN64" s="74">
        <f>IF(AND(ISNUMBER('Emissions (start here)'!U64),ISNUMBER(Dispersion!$K$9)),'Emissions (start here)'!U64*453.59/3600*Dispersion!$K$9,0)</f>
        <v>0</v>
      </c>
      <c r="AO64" s="74">
        <f>IF(AND(ISNUMBER('Emissions (start here)'!V64),ISNUMBER(Dispersion!$K$10)),'Emissions (start here)'!V64*2000*453.59/8760/3600*Dispersion!$K$10,0)</f>
        <v>0</v>
      </c>
      <c r="AP64" s="74">
        <f>IF(AND(ISNUMBER('Emissions (start here)'!V64),ISNUMBER(Dispersion!$K$11)),'Emissions (start here)'!V64*2000*453.59/8760/3600*Dispersion!$K$11,0)</f>
        <v>0</v>
      </c>
      <c r="AQ64" s="74">
        <f>IF(AND(ISNUMBER('Emissions (start here)'!W64),ISNUMBER(Dispersion!$L$8)),'Emissions (start here)'!W64*453.59/3600*Dispersion!$L$8,0)</f>
        <v>0</v>
      </c>
      <c r="AR64" s="74">
        <f>IF(AND(ISNUMBER('Emissions (start here)'!W64),ISNUMBER(Dispersion!$L$9)),'Emissions (start here)'!W64*453.59/3600*Dispersion!$L$9,0)</f>
        <v>0</v>
      </c>
      <c r="AS64" s="74">
        <f>IF(AND(ISNUMBER('Emissions (start here)'!X64),ISNUMBER(Dispersion!$L$10)),'Emissions (start here)'!X64*2000*453.59/8760/3600*Dispersion!$L$10,0)</f>
        <v>0</v>
      </c>
      <c r="AT64" s="74">
        <f>IF(AND(ISNUMBER('Emissions (start here)'!X64),ISNUMBER(Dispersion!$L$11)),'Emissions (start here)'!X64*2000*453.59/8760/3600*Dispersion!$L$11,0)</f>
        <v>0</v>
      </c>
      <c r="AU64" s="74">
        <f>IF(AND(ISNUMBER('Emissions (start here)'!Y64),ISNUMBER(Dispersion!$M$8)),'Emissions (start here)'!Y64*453.59/3600*Dispersion!$M$8,0)</f>
        <v>0</v>
      </c>
      <c r="AV64" s="74">
        <f>IF(AND(ISNUMBER('Emissions (start here)'!Y64),ISNUMBER(Dispersion!$M$9)),'Emissions (start here)'!Y64*453.59/3600*Dispersion!$M$9,0)</f>
        <v>0</v>
      </c>
      <c r="AW64" s="74">
        <f>IF(AND(ISNUMBER('Emissions (start here)'!Z64),ISNUMBER(Dispersion!$M$10)),'Emissions (start here)'!Z64*2000*453.59/8760/3600*Dispersion!$M$10,0)</f>
        <v>0</v>
      </c>
      <c r="AX64" s="74">
        <f>IF(AND(ISNUMBER('Emissions (start here)'!Z64),ISNUMBER(Dispersion!$M$11)),'Emissions (start here)'!Z64*2000*453.59/8760/3600*Dispersion!$M$11,0)</f>
        <v>0</v>
      </c>
      <c r="AY64" s="74">
        <f>IF(AND(ISNUMBER('Emissions (start here)'!AA64),ISNUMBER(Dispersion!$N$8)),'Emissions (start here)'!AA64*453.59/3600*Dispersion!$N$8,0)</f>
        <v>0</v>
      </c>
      <c r="AZ64" s="74">
        <f>IF(AND(ISNUMBER('Emissions (start here)'!AA64),ISNUMBER(Dispersion!$N$9)),'Emissions (start here)'!AA64*453.59/3600*Dispersion!$N$9,0)</f>
        <v>0</v>
      </c>
      <c r="BA64" s="74">
        <f>IF(AND(ISNUMBER('Emissions (start here)'!AB64),ISNUMBER(Dispersion!$N$10)),'Emissions (start here)'!AB64*2000*453.59/8760/3600*Dispersion!$N$10,0)</f>
        <v>0</v>
      </c>
      <c r="BB64" s="74">
        <f>IF(AND(ISNUMBER('Emissions (start here)'!AB64),ISNUMBER(Dispersion!$N$11)),'Emissions (start here)'!AB64*2000*453.59/8760/3600*Dispersion!$N$11,0)</f>
        <v>0</v>
      </c>
      <c r="BC64" s="74">
        <f>IF(AND(ISNUMBER('Emissions (start here)'!AC64),ISNUMBER(Dispersion!$O$8)),'Emissions (start here)'!AC64*453.59/3600*Dispersion!$O$8,0)</f>
        <v>0</v>
      </c>
      <c r="BD64" s="74">
        <f>IF(AND(ISNUMBER('Emissions (start here)'!AC64),ISNUMBER(Dispersion!$O$9)),'Emissions (start here)'!AC64*453.59/3600*Dispersion!$O$9,0)</f>
        <v>0</v>
      </c>
      <c r="BE64" s="74">
        <f>IF(AND(ISNUMBER('Emissions (start here)'!AD64),ISNUMBER(Dispersion!$O$10)),'Emissions (start here)'!AD64*2000*453.59/8760/3600*Dispersion!$O$10,0)</f>
        <v>0</v>
      </c>
      <c r="BF64" s="74">
        <f>IF(AND(ISNUMBER('Emissions (start here)'!AD64),ISNUMBER(Dispersion!$O$11)),'Emissions (start here)'!AD64*2000*453.59/8760/3600*Dispersion!$O$11,0)</f>
        <v>0</v>
      </c>
      <c r="BG64" s="74">
        <f>IF(AND(ISNUMBER('Emissions (start here)'!AE64),ISNUMBER(Dispersion!$P$8)),'Emissions (start here)'!AE64*453.59/3600*Dispersion!$P$8,0)</f>
        <v>0</v>
      </c>
      <c r="BH64" s="74">
        <f>IF(AND(ISNUMBER('Emissions (start here)'!AE64),ISNUMBER(Dispersion!$P$9)),'Emissions (start here)'!AE64*453.59/3600*Dispersion!$P$9,0)</f>
        <v>0</v>
      </c>
      <c r="BI64" s="74">
        <f>IF(AND(ISNUMBER('Emissions (start here)'!AF64),ISNUMBER(Dispersion!$P$10)),'Emissions (start here)'!AF64*2000*453.59/8760/3600*Dispersion!$P$10,0)</f>
        <v>0</v>
      </c>
      <c r="BJ64" s="74">
        <f>IF(AND(ISNUMBER('Emissions (start here)'!AF64),ISNUMBER(Dispersion!$P$11)),'Emissions (start here)'!AF64*2000*453.59/8760/3600*Dispersion!$P$11,0)</f>
        <v>0</v>
      </c>
      <c r="BK64" s="74">
        <f>IF(AND(ISNUMBER('Emissions (start here)'!AG64),ISNUMBER(Dispersion!$Q$8)),'Emissions (start here)'!AG64*453.59/3600*Dispersion!$Q$8,0)</f>
        <v>0</v>
      </c>
      <c r="BL64" s="74">
        <f>IF(AND(ISNUMBER('Emissions (start here)'!AG64),ISNUMBER(Dispersion!$Q$9)),'Emissions (start here)'!AG64*453.59/3600*Dispersion!$Q$9,0)</f>
        <v>0</v>
      </c>
      <c r="BM64" s="74">
        <f>IF(AND(ISNUMBER('Emissions (start here)'!AH64),ISNUMBER(Dispersion!$Q$10)),'Emissions (start here)'!AH64*2000*453.59/8760/3600*Dispersion!$Q$10,0)</f>
        <v>0</v>
      </c>
      <c r="BN64" s="74">
        <f>IF(AND(ISNUMBER('Emissions (start here)'!AH64),ISNUMBER(Dispersion!$Q$11)),'Emissions (start here)'!AH64*2000*453.59/8760/3600*Dispersion!$Q$11,0)</f>
        <v>0</v>
      </c>
      <c r="BO64" s="74">
        <f>IF(AND(ISNUMBER('Emissions (start here)'!AI64),ISNUMBER(Dispersion!$R$8)),'Emissions (start here)'!AI64*453.59/3600*Dispersion!$R$8,0)</f>
        <v>0</v>
      </c>
      <c r="BP64" s="74">
        <f>IF(AND(ISNUMBER('Emissions (start here)'!AI64),ISNUMBER(Dispersion!$R$9)),'Emissions (start here)'!AI64*453.59/3600*Dispersion!$R$9,0)</f>
        <v>0</v>
      </c>
      <c r="BQ64" s="74">
        <f>IF(AND(ISNUMBER('Emissions (start here)'!AJ64),ISNUMBER(Dispersion!$R$10)),'Emissions (start here)'!AJ64*2000*453.59/8760/3600*Dispersion!$R$10,0)</f>
        <v>0</v>
      </c>
      <c r="BR64" s="74">
        <f>IF(AND(ISNUMBER('Emissions (start here)'!AJ64),ISNUMBER(Dispersion!$R$11)),'Emissions (start here)'!AJ64*2000*453.59/8760/3600*Dispersion!$R$11,0)</f>
        <v>0</v>
      </c>
      <c r="BS64" s="74">
        <f>IF(AND(ISNUMBER('Emissions (start here)'!AK64),ISNUMBER(Dispersion!$S$8)),'Emissions (start here)'!AK64*453.59/3600*Dispersion!$S$8,0)</f>
        <v>0</v>
      </c>
      <c r="BT64" s="74">
        <f>IF(AND(ISNUMBER('Emissions (start here)'!AK64),ISNUMBER(Dispersion!$S$9)),'Emissions (start here)'!AK64*453.59/3600*Dispersion!$S$9,0)</f>
        <v>0</v>
      </c>
      <c r="BU64" s="74">
        <f>IF(AND(ISNUMBER('Emissions (start here)'!AL64),ISNUMBER(Dispersion!$S$10)),'Emissions (start here)'!AL64*2000*453.59/8760/3600*Dispersion!$S$10,0)</f>
        <v>0</v>
      </c>
      <c r="BV64" s="74">
        <f>IF(AND(ISNUMBER('Emissions (start here)'!AL64),ISNUMBER(Dispersion!$S$11)),'Emissions (start here)'!AL64*2000*453.59/8760/3600*Dispersion!$S$11,0)</f>
        <v>0</v>
      </c>
      <c r="BW64" s="74">
        <f>IF(AND(ISNUMBER('Emissions (start here)'!AM64),ISNUMBER(Dispersion!$T$8)),'Emissions (start here)'!AM64*453.59/3600*Dispersion!$T$8,0)</f>
        <v>0</v>
      </c>
      <c r="BX64" s="74">
        <f>IF(AND(ISNUMBER('Emissions (start here)'!AM64),ISNUMBER(Dispersion!$T$9)),'Emissions (start here)'!AM64*453.59/3600*Dispersion!$T$9,0)</f>
        <v>0</v>
      </c>
      <c r="BY64" s="74">
        <f>IF(AND(ISNUMBER('Emissions (start here)'!AN64),ISNUMBER(Dispersion!$T$10)),'Emissions (start here)'!AN64*2000*453.59/8760/3600*Dispersion!$T$10,0)</f>
        <v>0</v>
      </c>
      <c r="BZ64" s="74">
        <f>IF(AND(ISNUMBER('Emissions (start here)'!AN64),ISNUMBER(Dispersion!$T$11)),'Emissions (start here)'!AN64*2000*453.59/8760/3600*Dispersion!$T$11,0)</f>
        <v>0</v>
      </c>
      <c r="CA64" s="74">
        <f>IF(AND(ISNUMBER('Emissions (start here)'!AO64),ISNUMBER(Dispersion!$U$8)),'Emissions (start here)'!AO64*453.59/3600*Dispersion!$U$8,0)</f>
        <v>0</v>
      </c>
      <c r="CB64" s="74">
        <f>IF(AND(ISNUMBER('Emissions (start here)'!AO64),ISNUMBER(Dispersion!$U$9)),'Emissions (start here)'!AO64*453.59/3600*Dispersion!$U$9,0)</f>
        <v>0</v>
      </c>
      <c r="CC64" s="74">
        <f>IF(AND(ISNUMBER('Emissions (start here)'!AP64),ISNUMBER(Dispersion!$U$10)),'Emissions (start here)'!AP64*2000*453.59/8760/3600*Dispersion!$U$10,0)</f>
        <v>0</v>
      </c>
      <c r="CD64" s="74">
        <f>IF(AND(ISNUMBER('Emissions (start here)'!AP64),ISNUMBER(Dispersion!$U$11)),'Emissions (start here)'!AP64*2000*453.59/8760/3600*Dispersion!$U$11,0)</f>
        <v>0</v>
      </c>
      <c r="CE64" s="74">
        <f>IF(AND(ISNUMBER('Emissions (start here)'!AQ64),ISNUMBER(Dispersion!$V$8)),'Emissions (start here)'!AQ64*453.59/3600*Dispersion!$V$8,0)</f>
        <v>0</v>
      </c>
      <c r="CF64" s="74">
        <f>IF(AND(ISNUMBER('Emissions (start here)'!AQ64),ISNUMBER(Dispersion!$V$9)),'Emissions (start here)'!AQ64*453.59/3600*Dispersion!$V$9,0)</f>
        <v>0</v>
      </c>
      <c r="CG64" s="74">
        <f>IF(AND(ISNUMBER('Emissions (start here)'!AR64),ISNUMBER(Dispersion!$V$10)),'Emissions (start here)'!AR64*2000*453.59/8760/3600*Dispersion!$V$10,0)</f>
        <v>0</v>
      </c>
      <c r="CH64" s="74">
        <f>IF(AND(ISNUMBER('Emissions (start here)'!AR64),ISNUMBER(Dispersion!$V$11)),'Emissions (start here)'!AR64*2000*453.59/8760/3600*Dispersion!$V$11,0)</f>
        <v>0</v>
      </c>
      <c r="CI64" s="74">
        <f>IF(AND(ISNUMBER('Emissions (start here)'!AS64),ISNUMBER(Dispersion!$W$8)),'Emissions (start here)'!AS64*453.59/3600*Dispersion!$W$8,0)</f>
        <v>0</v>
      </c>
      <c r="CJ64" s="74">
        <f>IF(AND(ISNUMBER('Emissions (start here)'!AS64),ISNUMBER(Dispersion!$W$9)),'Emissions (start here)'!AS64*453.59/3600*Dispersion!$W$9,0)</f>
        <v>0</v>
      </c>
      <c r="CK64" s="74">
        <f>IF(AND(ISNUMBER('Emissions (start here)'!AT64),ISNUMBER(Dispersion!$W$10)),'Emissions (start here)'!AT64*2000*453.59/8760/3600*Dispersion!$W$10,0)</f>
        <v>0</v>
      </c>
      <c r="CL64" s="74">
        <f>IF(AND(ISNUMBER('Emissions (start here)'!AT64),ISNUMBER(Dispersion!$W$11)),'Emissions (start here)'!AT64*2000*453.59/8760/3600*Dispersion!$W$11,0)</f>
        <v>0</v>
      </c>
      <c r="CM64" s="74">
        <f>IF(AND(ISNUMBER('Emissions (start here)'!AU64),ISNUMBER(Dispersion!$X$8)),'Emissions (start here)'!AU64*453.59/3600*Dispersion!$X$8,0)</f>
        <v>0</v>
      </c>
      <c r="CN64" s="74">
        <f>IF(AND(ISNUMBER('Emissions (start here)'!AU64),ISNUMBER(Dispersion!$X$9)),'Emissions (start here)'!AU64*453.59/3600*Dispersion!$X$9,0)</f>
        <v>0</v>
      </c>
      <c r="CO64" s="74">
        <f>IF(AND(ISNUMBER('Emissions (start here)'!AV64),ISNUMBER(Dispersion!$X$10)),'Emissions (start here)'!AV64*2000*453.59/8760/3600*Dispersion!$X$10,0)</f>
        <v>0</v>
      </c>
      <c r="CP64" s="74">
        <f>IF(AND(ISNUMBER('Emissions (start here)'!AV64),ISNUMBER(Dispersion!$X$11)),'Emissions (start here)'!AV64*2000*453.59/8760/3600*Dispersion!$X$11,0)</f>
        <v>0</v>
      </c>
      <c r="CQ64" s="74">
        <f>IF(AND(ISNUMBER('Emissions (start here)'!AW64),ISNUMBER(Dispersion!$Y$8)),'Emissions (start here)'!AW64*453.59/3600*Dispersion!$Y$8,0)</f>
        <v>0</v>
      </c>
      <c r="CR64" s="74">
        <f>IF(AND(ISNUMBER('Emissions (start here)'!AW64),ISNUMBER(Dispersion!$Y$9)),'Emissions (start here)'!AW64*453.59/3600*Dispersion!$Y$9,0)</f>
        <v>0</v>
      </c>
      <c r="CS64" s="74">
        <f>IF(AND(ISNUMBER('Emissions (start here)'!AX64),ISNUMBER(Dispersion!$Y$10)),'Emissions (start here)'!AX64*2000*453.59/8760/3600*Dispersion!$Y$10,0)</f>
        <v>0</v>
      </c>
      <c r="CT64" s="74">
        <f>IF(AND(ISNUMBER('Emissions (start here)'!AX64),ISNUMBER(Dispersion!$Y$11)),'Emissions (start here)'!AX64*2000*453.59/8760/3600*Dispersion!$Y$11,0)</f>
        <v>0</v>
      </c>
      <c r="CU64" s="74">
        <f>IF(AND(ISNUMBER('Emissions (start here)'!AY64),ISNUMBER(Dispersion!$Z$8)),'Emissions (start here)'!AY64*453.59/3600*Dispersion!$Z$8,0)</f>
        <v>0</v>
      </c>
      <c r="CV64" s="74">
        <f>IF(AND(ISNUMBER('Emissions (start here)'!AY64),ISNUMBER(Dispersion!$Z$9)),'Emissions (start here)'!AY64*453.59/3600*Dispersion!$Z$9,0)</f>
        <v>0</v>
      </c>
      <c r="CW64" s="74">
        <f>IF(AND(ISNUMBER('Emissions (start here)'!AZ64),ISNUMBER(Dispersion!$Z$10)),'Emissions (start here)'!AZ64*2000*453.59/8760/3600*Dispersion!$Z$10,0)</f>
        <v>0</v>
      </c>
      <c r="CX64" s="74">
        <f>IF(AND(ISNUMBER('Emissions (start here)'!AZ64),ISNUMBER(Dispersion!$Z$11)),'Emissions (start here)'!AZ64*2000*453.59/8760/3600*Dispersion!$Z$11,0)</f>
        <v>0</v>
      </c>
      <c r="CY64" s="74">
        <f>IF(AND(ISNUMBER('Emissions (start here)'!BA64),ISNUMBER(Dispersion!$AA$8)),'Emissions (start here)'!BA64*453.59/3600*Dispersion!$AA$8,0)</f>
        <v>0</v>
      </c>
      <c r="CZ64" s="74">
        <f>IF(AND(ISNUMBER('Emissions (start here)'!BA64),ISNUMBER(Dispersion!$AA$9)),'Emissions (start here)'!BA64*453.59/3600*Dispersion!$AA$9,0)</f>
        <v>0</v>
      </c>
      <c r="DA64" s="74">
        <f>IF(AND(ISNUMBER('Emissions (start here)'!BB64),ISNUMBER(Dispersion!$AA$10)),'Emissions (start here)'!BB64*2000*453.59/8760/3600*Dispersion!$AA$10,0)</f>
        <v>0</v>
      </c>
      <c r="DB64" s="74">
        <f>IF(AND(ISNUMBER('Emissions (start here)'!BB64),ISNUMBER(Dispersion!$AA$11)),'Emissions (start here)'!BB64*2000*453.59/8760/3600*Dispersion!$AA$11,0)</f>
        <v>0</v>
      </c>
      <c r="DC64" s="74">
        <f>IF(AND(ISNUMBER('Emissions (start here)'!BC64),ISNUMBER(Dispersion!$AB$8)),'Emissions (start here)'!BC64*453.59/3600*Dispersion!$AB$8,0)</f>
        <v>0</v>
      </c>
      <c r="DD64" s="74">
        <f>IF(AND(ISNUMBER('Emissions (start here)'!BC64),ISNUMBER(Dispersion!$AB$9)),'Emissions (start here)'!BC64*453.59/3600*Dispersion!$AB$9,0)</f>
        <v>0</v>
      </c>
      <c r="DE64" s="74">
        <f>IF(AND(ISNUMBER('Emissions (start here)'!BD64),ISNUMBER(Dispersion!$AB$10)),'Emissions (start here)'!BD64*2000*453.59/8760/3600*Dispersion!$AB$10,0)</f>
        <v>0</v>
      </c>
      <c r="DF64" s="74">
        <f>IF(AND(ISNUMBER('Emissions (start here)'!BD64),ISNUMBER(Dispersion!$AB$11)),'Emissions (start here)'!BD64*2000*453.59/8760/3600*Dispersion!$AB$11,0)</f>
        <v>0</v>
      </c>
      <c r="DG64" s="74">
        <f>IF(AND(ISNUMBER('Emissions (start here)'!BE64),ISNUMBER(Dispersion!$AC$8)),'Emissions (start here)'!BE64*453.59/3600*Dispersion!$AC$8,0)</f>
        <v>0</v>
      </c>
      <c r="DH64" s="74">
        <f>IF(AND(ISNUMBER('Emissions (start here)'!BE64),ISNUMBER(Dispersion!$AC$9)),'Emissions (start here)'!BE64*453.59/3600*Dispersion!$AC$9,0)</f>
        <v>0</v>
      </c>
      <c r="DI64" s="74">
        <f>IF(AND(ISNUMBER('Emissions (start here)'!BF64),ISNUMBER(Dispersion!$AC$10)),'Emissions (start here)'!BF64*2000*453.59/8760/3600*Dispersion!$AC$10,0)</f>
        <v>0</v>
      </c>
      <c r="DJ64" s="74">
        <f>IF(AND(ISNUMBER('Emissions (start here)'!BF64),ISNUMBER(Dispersion!$AC$11)),'Emissions (start here)'!BF64*2000*453.59/8760/3600*Dispersion!$AC$11,0)</f>
        <v>0</v>
      </c>
      <c r="DK64" s="74">
        <f>IF(AND(ISNUMBER('Emissions (start here)'!BG64),ISNUMBER(Dispersion!$AD$8)),'Emissions (start here)'!BG64*453.59/3600*Dispersion!$AD$8,0)</f>
        <v>0</v>
      </c>
      <c r="DL64" s="74">
        <f>IF(AND(ISNUMBER('Emissions (start here)'!BG64),ISNUMBER(Dispersion!$AD$9)),'Emissions (start here)'!BG64*453.59/3600*Dispersion!$AD$9,0)</f>
        <v>0</v>
      </c>
      <c r="DM64" s="74">
        <f>IF(AND(ISNUMBER('Emissions (start here)'!BH64),ISNUMBER(Dispersion!$AD$10)),'Emissions (start here)'!BH64*2000*453.59/8760/3600*Dispersion!$AD$10,0)</f>
        <v>0</v>
      </c>
      <c r="DN64" s="74">
        <f>IF(AND(ISNUMBER('Emissions (start here)'!BH64),ISNUMBER(Dispersion!$AD$11)),'Emissions (start here)'!BH64*2000*453.59/8760/3600*Dispersion!$AD$11,0)</f>
        <v>0</v>
      </c>
      <c r="DO64" s="74">
        <f>IF(AND(ISNUMBER('Emissions (start here)'!BI64),ISNUMBER(Dispersion!$AE$8)),'Emissions (start here)'!BI64*453.59/3600*Dispersion!$AE$8,0)</f>
        <v>0</v>
      </c>
      <c r="DP64" s="74">
        <f>IF(AND(ISNUMBER('Emissions (start here)'!BI64),ISNUMBER(Dispersion!$AE$9)),'Emissions (start here)'!BI64*453.59/3600*Dispersion!$AE$9,0)</f>
        <v>0</v>
      </c>
      <c r="DQ64" s="74">
        <f>IF(AND(ISNUMBER('Emissions (start here)'!BJ64),ISNUMBER(Dispersion!$AE$10)),'Emissions (start here)'!BJ64*2000*453.59/8760/3600*Dispersion!$AE$10,0)</f>
        <v>0</v>
      </c>
      <c r="DR64" s="74">
        <f>IF(AND(ISNUMBER('Emissions (start here)'!BJ64),ISNUMBER(Dispersion!$AE$11)),'Emissions (start here)'!BJ64*2000*453.59/8760/3600*Dispersion!$AE$11,0)</f>
        <v>0</v>
      </c>
      <c r="DS64" s="74">
        <f>IF(AND(ISNUMBER('Emissions (start here)'!BK64),ISNUMBER(Dispersion!$AF$8)),'Emissions (start here)'!BK64*453.59/3600*Dispersion!$AF$8,0)</f>
        <v>0</v>
      </c>
      <c r="DT64" s="74">
        <f>IF(AND(ISNUMBER('Emissions (start here)'!BK64),ISNUMBER(Dispersion!$AF$9)),'Emissions (start here)'!BK64*453.59/3600*Dispersion!$AF$9,0)</f>
        <v>0</v>
      </c>
      <c r="DU64" s="74">
        <f>IF(AND(ISNUMBER('Emissions (start here)'!BL64),ISNUMBER(Dispersion!$AF$10)),'Emissions (start here)'!BL64*2000*453.59/8760/3600*Dispersion!$AF$10,0)</f>
        <v>0</v>
      </c>
      <c r="DV64" s="74">
        <f>IF(AND(ISNUMBER('Emissions (start here)'!BL64),ISNUMBER(Dispersion!$AF$11)),'Emissions (start here)'!BL64*2000*453.59/8760/3600*Dispersion!$AF$11,0)</f>
        <v>0</v>
      </c>
      <c r="DW64" s="74">
        <f>IF(AND(ISNUMBER('Emissions (start here)'!BM64),ISNUMBER(Dispersion!$AG$8)),'Emissions (start here)'!BM64*453.59/3600*Dispersion!$AG$8,0)</f>
        <v>0</v>
      </c>
      <c r="DX64" s="74">
        <f>IF(AND(ISNUMBER('Emissions (start here)'!BM64),ISNUMBER(Dispersion!$AG$9)),'Emissions (start here)'!BM64*453.59/3600*Dispersion!$AG$9,0)</f>
        <v>0</v>
      </c>
      <c r="DY64" s="74">
        <f>IF(AND(ISNUMBER('Emissions (start here)'!BN64),ISNUMBER(Dispersion!$AG$10)),'Emissions (start here)'!BN64*2000*453.59/8760/3600*Dispersion!$AG$10,0)</f>
        <v>0</v>
      </c>
      <c r="DZ64" s="74">
        <f>IF(AND(ISNUMBER('Emissions (start here)'!BN64),ISNUMBER(Dispersion!$AG$11)),'Emissions (start here)'!BN64*2000*453.59/8760/3600*Dispersion!$AG$11,0)</f>
        <v>0</v>
      </c>
      <c r="EA64" s="74">
        <f>IF(AND(ISNUMBER('Emissions (start here)'!BO64),ISNUMBER(Dispersion!$AH$8)),'Emissions (start here)'!BO64*453.59/3600*Dispersion!$AH$8,0)</f>
        <v>0</v>
      </c>
      <c r="EB64" s="74">
        <f>IF(AND(ISNUMBER('Emissions (start here)'!BO64),ISNUMBER(Dispersion!$AH$9)),'Emissions (start here)'!BO64*453.59/3600*Dispersion!$AH$9,0)</f>
        <v>0</v>
      </c>
      <c r="EC64" s="74">
        <f>IF(AND(ISNUMBER('Emissions (start here)'!BP64),ISNUMBER(Dispersion!$AH$10)),'Emissions (start here)'!BP64*2000*453.59/8760/3600*Dispersion!$AH$10,0)</f>
        <v>0</v>
      </c>
      <c r="ED64" s="74">
        <f>IF(AND(ISNUMBER('Emissions (start here)'!BP64),ISNUMBER(Dispersion!$AH$11)),'Emissions (start here)'!BP64*2000*453.59/8760/3600*Dispersion!$AH$11,0)</f>
        <v>0</v>
      </c>
      <c r="EE64" s="74">
        <f>IF(AND(ISNUMBER('Emissions (start here)'!BQ64),ISNUMBER(Dispersion!$AI$8)),'Emissions (start here)'!BQ64*453.59/3600*Dispersion!$AI$8,0)</f>
        <v>0</v>
      </c>
      <c r="EF64" s="74">
        <f>IF(AND(ISNUMBER('Emissions (start here)'!BQ64),ISNUMBER(Dispersion!$AI$9)),'Emissions (start here)'!BQ64*453.59/3600*Dispersion!$AI$9,0)</f>
        <v>0</v>
      </c>
      <c r="EG64" s="74">
        <f>IF(AND(ISNUMBER('Emissions (start here)'!BR64),ISNUMBER(Dispersion!$AI$10)),'Emissions (start here)'!BR64*2000*453.59/8760/3600*Dispersion!$AI$10,0)</f>
        <v>0</v>
      </c>
      <c r="EH64" s="74">
        <f>IF(AND(ISNUMBER('Emissions (start here)'!BR64),ISNUMBER(Dispersion!$AI$11)),'Emissions (start here)'!BR64*2000*453.59/8760/3600*Dispersion!$AI$11,0)</f>
        <v>0</v>
      </c>
      <c r="EI64" s="74">
        <f>IF(AND(ISNUMBER('Emissions (start here)'!BS64),ISNUMBER(Dispersion!$AJ$8)),'Emissions (start here)'!BS64*453.59/3600*Dispersion!$AJ$8,0)</f>
        <v>0</v>
      </c>
      <c r="EJ64" s="74">
        <f>IF(AND(ISNUMBER('Emissions (start here)'!BS64),ISNUMBER(Dispersion!$AJ$9)),'Emissions (start here)'!BS64*453.59/3600*Dispersion!$AJ$9,0)</f>
        <v>0</v>
      </c>
      <c r="EK64" s="74">
        <f>IF(AND(ISNUMBER('Emissions (start here)'!BT64),ISNUMBER(Dispersion!$AJ$10)),'Emissions (start here)'!BT64*2000*453.59/8760/3600*Dispersion!$AJ$10,0)</f>
        <v>0</v>
      </c>
      <c r="EL64" s="74">
        <f>IF(AND(ISNUMBER('Emissions (start here)'!BT64),ISNUMBER(Dispersion!$AJ$11)),'Emissions (start here)'!BT64*2000*453.59/8760/3600*Dispersion!$AJ$11,0)</f>
        <v>0</v>
      </c>
      <c r="EM64" s="74">
        <f>IF(AND(ISNUMBER('Emissions (start here)'!BU64),ISNUMBER(Dispersion!$AK$8)),'Emissions (start here)'!BU64*453.59/3600*Dispersion!$AK$8,0)</f>
        <v>0</v>
      </c>
      <c r="EN64" s="74">
        <f>IF(AND(ISNUMBER('Emissions (start here)'!BU64),ISNUMBER(Dispersion!$AK$9)),'Emissions (start here)'!BU64*453.59/3600*Dispersion!$AK$9,0)</f>
        <v>0</v>
      </c>
      <c r="EO64" s="74">
        <f>IF(AND(ISNUMBER('Emissions (start here)'!BV64),ISNUMBER(Dispersion!$AK$10)),'Emissions (start here)'!BV64*2000*453.59/8760/3600*Dispersion!$AK$10,0)</f>
        <v>0</v>
      </c>
      <c r="EP64" s="74">
        <f>IF(AND(ISNUMBER('Emissions (start here)'!BV64),ISNUMBER(Dispersion!$AK$11)),'Emissions (start here)'!BV64*2000*453.59/8760/3600*Dispersion!$AK$11,0)</f>
        <v>0</v>
      </c>
      <c r="EQ64" s="74">
        <f>IF(AND(ISNUMBER('Emissions (start here)'!BW64),ISNUMBER(Dispersion!$AL$8)),'Emissions (start here)'!BW64*453.59/3600*Dispersion!$AL$8,0)</f>
        <v>0</v>
      </c>
      <c r="ER64" s="74">
        <f>IF(AND(ISNUMBER('Emissions (start here)'!BW64),ISNUMBER(Dispersion!$AL$9)),'Emissions (start here)'!BW64*453.59/3600*Dispersion!$AL$9,0)</f>
        <v>0</v>
      </c>
      <c r="ES64" s="74">
        <f>IF(AND(ISNUMBER('Emissions (start here)'!BX64),ISNUMBER(Dispersion!$AL$10)),'Emissions (start here)'!BX64*2000*453.59/8760/3600*Dispersion!$AL$10,0)</f>
        <v>0</v>
      </c>
      <c r="ET64" s="74">
        <f>IF(AND(ISNUMBER('Emissions (start here)'!BX64),ISNUMBER(Dispersion!$AL$11)),'Emissions (start here)'!BX64*2000*453.59/8760/3600*Dispersion!$AL$11,0)</f>
        <v>0</v>
      </c>
      <c r="EU64" s="74">
        <f>IF(AND(ISNUMBER('Emissions (start here)'!BY64),ISNUMBER(Dispersion!$AM$8)),'Emissions (start here)'!BY64*453.59/3600*Dispersion!$AM$8,0)</f>
        <v>0</v>
      </c>
      <c r="EV64" s="74">
        <f>IF(AND(ISNUMBER('Emissions (start here)'!BY64),ISNUMBER(Dispersion!$AM$9)),'Emissions (start here)'!BY64*453.59/3600*Dispersion!$AM$9,0)</f>
        <v>0</v>
      </c>
      <c r="EW64" s="74">
        <f>IF(AND(ISNUMBER('Emissions (start here)'!BZ64),ISNUMBER(Dispersion!$AM$10)),'Emissions (start here)'!BZ64*2000*453.59/8760/3600*Dispersion!$AM$10,0)</f>
        <v>0</v>
      </c>
      <c r="EX64" s="74">
        <f>IF(AND(ISNUMBER('Emissions (start here)'!BZ64),ISNUMBER(Dispersion!$AM$11)),'Emissions (start here)'!BZ64*2000*453.59/8760/3600*Dispersion!$AM$11,0)</f>
        <v>0</v>
      </c>
      <c r="EY64" s="74">
        <f>IF(AND(ISNUMBER('Emissions (start here)'!CA64),ISNUMBER(Dispersion!$AN$8)),'Emissions (start here)'!CA64*453.59/3600*Dispersion!$AN$8,0)</f>
        <v>0</v>
      </c>
      <c r="EZ64" s="74">
        <f>IF(AND(ISNUMBER('Emissions (start here)'!CA64),ISNUMBER(Dispersion!$AN$9)),'Emissions (start here)'!CA64*453.59/3600*Dispersion!$AN$9,0)</f>
        <v>0</v>
      </c>
      <c r="FA64" s="74">
        <f>IF(AND(ISNUMBER('Emissions (start here)'!CB64),ISNUMBER(Dispersion!$AN$10)),'Emissions (start here)'!CB64*2000*453.59/8760/3600*Dispersion!$AN$10,0)</f>
        <v>0</v>
      </c>
      <c r="FB64" s="74">
        <f>IF(AND(ISNUMBER('Emissions (start here)'!CB64),ISNUMBER(Dispersion!$AN$11)),'Emissions (start here)'!CB64*2000*453.59/8760/3600*Dispersion!$AN$11,0)</f>
        <v>0</v>
      </c>
      <c r="FC64" s="74">
        <f>IF(AND(ISNUMBER('Emissions (start here)'!CC64),ISNUMBER(Dispersion!$AO$8)),'Emissions (start here)'!CC64*453.59/3600*Dispersion!$AO$8,0)</f>
        <v>0</v>
      </c>
      <c r="FD64" s="74">
        <f>IF(AND(ISNUMBER('Emissions (start here)'!CC64),ISNUMBER(Dispersion!$AO$9)),'Emissions (start here)'!CC64*453.59/3600*Dispersion!$AO$9,0)</f>
        <v>0</v>
      </c>
      <c r="FE64" s="74">
        <f>IF(AND(ISNUMBER('Emissions (start here)'!CD64),ISNUMBER(Dispersion!$AO$10)),'Emissions (start here)'!CD64*2000*453.59/8760/3600*Dispersion!$AO$10,0)</f>
        <v>0</v>
      </c>
      <c r="FF64" s="74">
        <f>IF(AND(ISNUMBER('Emissions (start here)'!CD64),ISNUMBER(Dispersion!$AO$11)),'Emissions (start here)'!CD64*2000*453.59/8760/3600*Dispersion!$AO$11,0)</f>
        <v>0</v>
      </c>
      <c r="FG64" s="74">
        <f>IF(AND(ISNUMBER('Emissions (start here)'!CE64),ISNUMBER(Dispersion!$AP$8)),'Emissions (start here)'!CE64*453.59/3600*Dispersion!$AP$8,0)</f>
        <v>0</v>
      </c>
      <c r="FH64" s="74">
        <f>IF(AND(ISNUMBER('Emissions (start here)'!CE64),ISNUMBER(Dispersion!$AP$9)),'Emissions (start here)'!CE64*453.59/3600*Dispersion!$AP$9,0)</f>
        <v>0</v>
      </c>
      <c r="FI64" s="74">
        <f>IF(AND(ISNUMBER('Emissions (start here)'!CF64),ISNUMBER(Dispersion!$AP$10)),'Emissions (start here)'!CF64*2000*453.59/8760/3600*Dispersion!$AP$10,0)</f>
        <v>0</v>
      </c>
      <c r="FJ64" s="74">
        <f>IF(AND(ISNUMBER('Emissions (start here)'!CF64),ISNUMBER(Dispersion!$AP$11)),'Emissions (start here)'!CF64*2000*453.59/8760/3600*Dispersion!$AP$11,0)</f>
        <v>0</v>
      </c>
      <c r="FK64" s="74">
        <f>IF(AND(ISNUMBER('Emissions (start here)'!CG64),ISNUMBER(Dispersion!$AQ$8)),'Emissions (start here)'!CG64*453.59/3600*Dispersion!$AQ$8,0)</f>
        <v>0</v>
      </c>
      <c r="FL64" s="74">
        <f>IF(AND(ISNUMBER('Emissions (start here)'!CG64),ISNUMBER(Dispersion!$AQ$9)),'Emissions (start here)'!CG64*453.59/3600*Dispersion!$AQ$9,0)</f>
        <v>0</v>
      </c>
      <c r="FM64" s="74">
        <f>IF(AND(ISNUMBER('Emissions (start here)'!CH64),ISNUMBER(Dispersion!$AQ$10)),'Emissions (start here)'!CH64*2000*453.59/8760/3600*Dispersion!$AQ$10,0)</f>
        <v>0</v>
      </c>
      <c r="FN64" s="74">
        <f>IF(AND(ISNUMBER('Emissions (start here)'!CH64),ISNUMBER(Dispersion!$AQ$11)),'Emissions (start here)'!CH64*2000*453.59/8760/3600*Dispersion!$AQ$11,0)</f>
        <v>0</v>
      </c>
      <c r="FO64" s="74">
        <f>IF(AND(ISNUMBER('Emissions (start here)'!CI64),ISNUMBER(Dispersion!$AR$8)),'Emissions (start here)'!CI64*453.59/3600*Dispersion!$AR$8,0)</f>
        <v>0</v>
      </c>
      <c r="FP64" s="74">
        <f>IF(AND(ISNUMBER('Emissions (start here)'!CI64),ISNUMBER(Dispersion!$AR$9)),'Emissions (start here)'!CI64*453.59/3600*Dispersion!$AR$9,0)</f>
        <v>0</v>
      </c>
      <c r="FQ64" s="74">
        <f>IF(AND(ISNUMBER('Emissions (start here)'!CJ64),ISNUMBER(Dispersion!$AR$10)),'Emissions (start here)'!CJ64*2000*453.59/8760/3600*Dispersion!$AR$10,0)</f>
        <v>0</v>
      </c>
      <c r="FR64" s="74">
        <f>IF(AND(ISNUMBER('Emissions (start here)'!CJ64),ISNUMBER(Dispersion!$AR$11)),'Emissions (start here)'!CJ64*2000*453.59/8760/3600*Dispersion!$AR$11,0)</f>
        <v>0</v>
      </c>
      <c r="FS64" s="74">
        <f>IF(AND(ISNUMBER('Emissions (start here)'!CK64),ISNUMBER(Dispersion!$AS$8)),'Emissions (start here)'!CK64*453.59/3600*Dispersion!$AS$8,0)</f>
        <v>0</v>
      </c>
      <c r="FT64" s="74">
        <f>IF(AND(ISNUMBER('Emissions (start here)'!CK64),ISNUMBER(Dispersion!$AS$9)),'Emissions (start here)'!CK64*453.59/3600*Dispersion!$AS$9,0)</f>
        <v>0</v>
      </c>
      <c r="FU64" s="74">
        <f>IF(AND(ISNUMBER('Emissions (start here)'!CL64),ISNUMBER(Dispersion!$AS$10)),'Emissions (start here)'!CL64*2000*453.59/8760/3600*Dispersion!$AS$10,0)</f>
        <v>0</v>
      </c>
      <c r="FV64" s="74">
        <f>IF(AND(ISNUMBER('Emissions (start here)'!CL64),ISNUMBER(Dispersion!$AS$11)),'Emissions (start here)'!CL64*2000*453.59/8760/3600*Dispersion!$AS$11,0)</f>
        <v>0</v>
      </c>
      <c r="FW64" s="74">
        <f>IF(AND(ISNUMBER('Emissions (start here)'!CM64),ISNUMBER(Dispersion!$AT$8)),'Emissions (start here)'!CM64*453.59/3600*Dispersion!$AT$8,0)</f>
        <v>0</v>
      </c>
      <c r="FX64" s="74">
        <f>IF(AND(ISNUMBER('Emissions (start here)'!CM64),ISNUMBER(Dispersion!$AT$9)),'Emissions (start here)'!CM64*453.59/3600*Dispersion!$AT$9,0)</f>
        <v>0</v>
      </c>
      <c r="FY64" s="74">
        <f>IF(AND(ISNUMBER('Emissions (start here)'!CN64),ISNUMBER(Dispersion!$AT$10)),'Emissions (start here)'!CN64*2000*453.59/8760/3600*Dispersion!$AT$10,0)</f>
        <v>0</v>
      </c>
      <c r="FZ64" s="74">
        <f>IF(AND(ISNUMBER('Emissions (start here)'!CN64),ISNUMBER(Dispersion!$AT$11)),'Emissions (start here)'!CN64*2000*453.59/8760/3600*Dispersion!$AT$11,0)</f>
        <v>0</v>
      </c>
      <c r="GA64" s="74">
        <f>IF(AND(ISNUMBER('Emissions (start here)'!CO64),ISNUMBER(Dispersion!$AU$8)),'Emissions (start here)'!CO64*453.59/3600*Dispersion!$AU$8,0)</f>
        <v>0</v>
      </c>
      <c r="GB64" s="74">
        <f>IF(AND(ISNUMBER('Emissions (start here)'!CO64),ISNUMBER(Dispersion!$AU$9)),'Emissions (start here)'!CO64*453.59/3600*Dispersion!$AU$9,0)</f>
        <v>0</v>
      </c>
      <c r="GC64" s="74">
        <f>IF(AND(ISNUMBER('Emissions (start here)'!CP64),ISNUMBER(Dispersion!$AU$10)),'Emissions (start here)'!CP64*2000*453.59/8760/3600*Dispersion!$AU$10,0)</f>
        <v>0</v>
      </c>
      <c r="GD64" s="74">
        <f>IF(AND(ISNUMBER('Emissions (start here)'!CP64),ISNUMBER(Dispersion!$AU$11)),'Emissions (start here)'!CP64*2000*453.59/8760/3600*Dispersion!$AU$11,0)</f>
        <v>0</v>
      </c>
      <c r="GE64" s="74">
        <f>IF(AND(ISNUMBER('Emissions (start here)'!CQ64),ISNUMBER(Dispersion!$AV$8)),'Emissions (start here)'!CQ64*453.59/3600*Dispersion!$AV$8,0)</f>
        <v>0</v>
      </c>
      <c r="GF64" s="74">
        <f>IF(AND(ISNUMBER('Emissions (start here)'!CQ64),ISNUMBER(Dispersion!$AV$9)),'Emissions (start here)'!CQ64*453.59/3600*Dispersion!$AV$9,0)</f>
        <v>0</v>
      </c>
      <c r="GG64" s="74">
        <f>IF(AND(ISNUMBER('Emissions (start here)'!CR64),ISNUMBER(Dispersion!$AV$10)),'Emissions (start here)'!CR64*2000*453.59/8760/3600*Dispersion!$AV$10,0)</f>
        <v>0</v>
      </c>
      <c r="GH64" s="74">
        <f>IF(AND(ISNUMBER('Emissions (start here)'!CR64),ISNUMBER(Dispersion!$AV$11)),'Emissions (start here)'!CR64*2000*453.59/8760/3600*Dispersion!$AV$11,0)</f>
        <v>0</v>
      </c>
      <c r="GI64" s="74">
        <f>IF(AND(ISNUMBER('Emissions (start here)'!CS64),ISNUMBER(Dispersion!$AW$8)),'Emissions (start here)'!CS64*453.59/3600*Dispersion!$AW$8,0)</f>
        <v>0</v>
      </c>
      <c r="GJ64" s="74">
        <f>IF(AND(ISNUMBER('Emissions (start here)'!CS64),ISNUMBER(Dispersion!$AW$9)),'Emissions (start here)'!CS64*453.59/3600*Dispersion!$AW$9,0)</f>
        <v>0</v>
      </c>
      <c r="GK64" s="74">
        <f>IF(AND(ISNUMBER('Emissions (start here)'!CT64),ISNUMBER(Dispersion!$AW$10)),'Emissions (start here)'!CT64*2000*453.59/8760/3600*Dispersion!$AW$10,0)</f>
        <v>0</v>
      </c>
      <c r="GL64" s="74">
        <f>IF(AND(ISNUMBER('Emissions (start here)'!CT64),ISNUMBER(Dispersion!$AW$11)),'Emissions (start here)'!CT64*2000*453.59/8760/3600*Dispersion!$AW$11,0)</f>
        <v>0</v>
      </c>
      <c r="GM64" s="74">
        <f>IF(AND(ISNUMBER('Emissions (start here)'!CU64),ISNUMBER(Dispersion!$AX$8)),'Emissions (start here)'!CU64*453.59/3600*Dispersion!$AX$8,0)</f>
        <v>0</v>
      </c>
      <c r="GN64" s="74">
        <f>IF(AND(ISNUMBER('Emissions (start here)'!CU64),ISNUMBER(Dispersion!$AX$9)),'Emissions (start here)'!CU64*453.59/3600*Dispersion!$AX$9,0)</f>
        <v>0</v>
      </c>
      <c r="GO64" s="74">
        <f>IF(AND(ISNUMBER('Emissions (start here)'!CV64),ISNUMBER(Dispersion!$AX$10)),'Emissions (start here)'!CV64*2000*453.59/8760/3600*Dispersion!$AX$10,0)</f>
        <v>0</v>
      </c>
      <c r="GP64" s="74">
        <f>IF(AND(ISNUMBER('Emissions (start here)'!CV64),ISNUMBER(Dispersion!$AX$11)),'Emissions (start here)'!CV64*2000*453.59/8760/3600*Dispersion!$AX$11,0)</f>
        <v>0</v>
      </c>
      <c r="GQ64" s="74">
        <f>IF(AND(ISNUMBER('Emissions (start here)'!CW64),ISNUMBER(Dispersion!$AY$8)),'Emissions (start here)'!CW64*453.59/3600*Dispersion!$AY$8,0)</f>
        <v>0</v>
      </c>
      <c r="GR64" s="74">
        <f>IF(AND(ISNUMBER('Emissions (start here)'!CW64),ISNUMBER(Dispersion!$AY$9)),'Emissions (start here)'!CW64*453.59/3600*Dispersion!$AY$9,0)</f>
        <v>0</v>
      </c>
      <c r="GS64" s="74">
        <f>IF(AND(ISNUMBER('Emissions (start here)'!CX64),ISNUMBER(Dispersion!$AY$10)),'Emissions (start here)'!CX64*2000*453.59/8760/3600*Dispersion!$AY$10,0)</f>
        <v>0</v>
      </c>
      <c r="GT64" s="74">
        <f>IF(AND(ISNUMBER('Emissions (start here)'!CX64),ISNUMBER(Dispersion!$AY$11)),'Emissions (start here)'!CX64*2000*453.59/8760/3600*Dispersion!$AY$11,0)</f>
        <v>0</v>
      </c>
      <c r="GU64" s="74">
        <f>IF(AND(ISNUMBER('Emissions (start here)'!CY64),ISNUMBER(Dispersion!$AZ$8)),'Emissions (start here)'!CY64*453.59/3600*Dispersion!$AZ$8,0)</f>
        <v>0</v>
      </c>
      <c r="GV64" s="74">
        <f>IF(AND(ISNUMBER('Emissions (start here)'!CY64),ISNUMBER(Dispersion!$AZ$9)),'Emissions (start here)'!CY64*453.59/3600*Dispersion!$AZ$9,0)</f>
        <v>0</v>
      </c>
      <c r="GW64" s="74">
        <f>IF(AND(ISNUMBER('Emissions (start here)'!CZ64),ISNUMBER(Dispersion!$AZ$10)),'Emissions (start here)'!CZ64*2000*453.59/8760/3600*Dispersion!$AZ$10,0)</f>
        <v>0</v>
      </c>
      <c r="GX64" s="74">
        <f>IF(AND(ISNUMBER('Emissions (start here)'!CZ64),ISNUMBER(Dispersion!$AZ$11)),'Emissions (start here)'!CZ64*2000*453.59/8760/3600*Dispersion!$AZ$11,0)</f>
        <v>0</v>
      </c>
    </row>
    <row r="65" spans="1:206" x14ac:dyDescent="0.2">
      <c r="A65" s="51" t="str">
        <f>'Tox Values'!C65</f>
        <v>7440-41-7</v>
      </c>
      <c r="B65" s="94" t="str">
        <f>'Tox Values'!D65</f>
        <v>Beryllium</v>
      </c>
      <c r="C65" s="96">
        <f t="shared" si="1"/>
        <v>0</v>
      </c>
      <c r="D65" s="74">
        <f t="shared" si="2"/>
        <v>0</v>
      </c>
      <c r="E65" s="74">
        <f t="shared" si="3"/>
        <v>0</v>
      </c>
      <c r="F65" s="99">
        <f t="shared" si="4"/>
        <v>0</v>
      </c>
      <c r="G65" s="97">
        <f>IF(AND(ISNUMBER('Emissions (start here)'!E65),ISNUMBER(Dispersion!$C$8)),'Emissions (start here)'!E65*453.59/3600*Dispersion!$C$8,0)</f>
        <v>0</v>
      </c>
      <c r="H65" s="74">
        <f>IF(AND(ISNUMBER('Emissions (start here)'!E65),ISNUMBER(Dispersion!$C$9)),'Emissions (start here)'!E65*453.59/3600*Dispersion!$C$9,0)</f>
        <v>0</v>
      </c>
      <c r="I65" s="74">
        <f>IF(AND(ISNUMBER('Emissions (start here)'!F65),ISNUMBER(Dispersion!$C$10)),'Emissions (start here)'!F65*2000*453.59/8760/3600*Dispersion!$C$10,0)</f>
        <v>0</v>
      </c>
      <c r="J65" s="74">
        <f>IF(AND(ISNUMBER('Emissions (start here)'!F65),ISNUMBER(Dispersion!$C$11)),'Emissions (start here)'!F65*2000*453.59/8760/3600*Dispersion!$C$11,0)</f>
        <v>0</v>
      </c>
      <c r="K65" s="74">
        <f>IF(AND(ISNUMBER('Emissions (start here)'!G65),ISNUMBER(Dispersion!$D$8)),'Emissions (start here)'!G65*453.59/3600*Dispersion!$D$8,0)</f>
        <v>0</v>
      </c>
      <c r="L65" s="74">
        <f>IF(AND(ISNUMBER('Emissions (start here)'!G65),ISNUMBER(Dispersion!$D$9)),'Emissions (start here)'!G65*453.59/3600*Dispersion!$D$9,0)</f>
        <v>0</v>
      </c>
      <c r="M65" s="74">
        <f>IF(AND(ISNUMBER('Emissions (start here)'!H65),ISNUMBER(Dispersion!$D$10)),'Emissions (start here)'!H65*2000*453.59/8760/3600*Dispersion!$D$10,0)</f>
        <v>0</v>
      </c>
      <c r="N65" s="74">
        <f>IF(AND(ISNUMBER('Emissions (start here)'!H65),ISNUMBER(Dispersion!$D$11)),'Emissions (start here)'!H65*2000*453.59/8760/3600*Dispersion!$D$11,0)</f>
        <v>0</v>
      </c>
      <c r="O65" s="74">
        <f>IF(AND(ISNUMBER('Emissions (start here)'!I65),ISNUMBER(Dispersion!$E$8)),'Emissions (start here)'!I65*453.59/3600*Dispersion!$E$8,0)</f>
        <v>0</v>
      </c>
      <c r="P65" s="74">
        <f>IF(AND(ISNUMBER('Emissions (start here)'!I65),ISNUMBER(Dispersion!$E$9)),'Emissions (start here)'!I65*453.59/3600*Dispersion!$E$9,0)</f>
        <v>0</v>
      </c>
      <c r="Q65" s="74">
        <f>IF(AND(ISNUMBER('Emissions (start here)'!J65),ISNUMBER(Dispersion!$E$10)),'Emissions (start here)'!J65*2000*453.59/8760/3600*Dispersion!$E$10,0)</f>
        <v>0</v>
      </c>
      <c r="R65" s="74">
        <f>IF(AND(ISNUMBER('Emissions (start here)'!J65),ISNUMBER(Dispersion!$E$11)),'Emissions (start here)'!J65*2000*453.59/8760/3600*Dispersion!$E$11,0)</f>
        <v>0</v>
      </c>
      <c r="S65" s="74">
        <f>IF(AND(ISNUMBER('Emissions (start here)'!K65),ISNUMBER(Dispersion!$F$8)),'Emissions (start here)'!K65*453.59/3600*Dispersion!$F$8,0)</f>
        <v>0</v>
      </c>
      <c r="T65" s="74">
        <f>IF(AND(ISNUMBER('Emissions (start here)'!K65),ISNUMBER(Dispersion!$F$9)),'Emissions (start here)'!K65*453.59/3600*Dispersion!$F$9,0)</f>
        <v>0</v>
      </c>
      <c r="U65" s="74">
        <f>IF(AND(ISNUMBER('Emissions (start here)'!L65),ISNUMBER(Dispersion!$F$10)),'Emissions (start here)'!L65*2000*453.59/8760/3600*Dispersion!$F$10,0)</f>
        <v>0</v>
      </c>
      <c r="V65" s="74">
        <f>IF(AND(ISNUMBER('Emissions (start here)'!L65),ISNUMBER(Dispersion!$F$11)),'Emissions (start here)'!L65*2000*453.59/8760/3600*Dispersion!$F$11,0)</f>
        <v>0</v>
      </c>
      <c r="W65" s="74">
        <f>IF(AND(ISNUMBER('Emissions (start here)'!M65),ISNUMBER(Dispersion!$G$8)),'Emissions (start here)'!M65*453.59/3600*Dispersion!$G$8,0)</f>
        <v>0</v>
      </c>
      <c r="X65" s="74">
        <f>IF(AND(ISNUMBER('Emissions (start here)'!M65),ISNUMBER(Dispersion!$G$9)),'Emissions (start here)'!M65*453.59/3600*Dispersion!$G$9,0)</f>
        <v>0</v>
      </c>
      <c r="Y65" s="74">
        <f>IF(AND(ISNUMBER('Emissions (start here)'!N65),ISNUMBER(Dispersion!$G$10)),'Emissions (start here)'!N65*2000*453.59/8760/3600*Dispersion!$G$10,0)</f>
        <v>0</v>
      </c>
      <c r="Z65" s="74">
        <f>IF(AND(ISNUMBER('Emissions (start here)'!N65),ISNUMBER(Dispersion!$G$11)),'Emissions (start here)'!N65*2000*453.59/8760/3600*Dispersion!$G$11,0)</f>
        <v>0</v>
      </c>
      <c r="AA65" s="74">
        <f>IF(AND(ISNUMBER('Emissions (start here)'!O65),ISNUMBER(Dispersion!$H$8)),'Emissions (start here)'!O65*453.59/3600*Dispersion!$H$8,0)</f>
        <v>0</v>
      </c>
      <c r="AB65" s="74">
        <f>IF(AND(ISNUMBER('Emissions (start here)'!O65),ISNUMBER(Dispersion!$H$9)),'Emissions (start here)'!O65*453.59/3600*Dispersion!$H$9,0)</f>
        <v>0</v>
      </c>
      <c r="AC65" s="74">
        <f>IF(AND(ISNUMBER('Emissions (start here)'!P65),ISNUMBER(Dispersion!$H$10)),'Emissions (start here)'!P65*2000*453.59/8760/3600*Dispersion!$H$10,0)</f>
        <v>0</v>
      </c>
      <c r="AD65" s="74">
        <f>IF(AND(ISNUMBER('Emissions (start here)'!P65),ISNUMBER(Dispersion!$H$11)),'Emissions (start here)'!P65*2000*453.59/8760/3600*Dispersion!$H$11,0)</f>
        <v>0</v>
      </c>
      <c r="AE65" s="74">
        <f>IF(AND(ISNUMBER('Emissions (start here)'!Q65),ISNUMBER(Dispersion!$I$8)),'Emissions (start here)'!Q65*453.59/3600*Dispersion!$I$8,0)</f>
        <v>0</v>
      </c>
      <c r="AF65" s="74">
        <f>IF(AND(ISNUMBER('Emissions (start here)'!Q65),ISNUMBER(Dispersion!$I$9)),'Emissions (start here)'!Q65*453.59/3600*Dispersion!$I$9,0)</f>
        <v>0</v>
      </c>
      <c r="AG65" s="74">
        <f>IF(AND(ISNUMBER('Emissions (start here)'!R65),ISNUMBER(Dispersion!$I$10)),'Emissions (start here)'!R65*2000*453.59/8760/3600*Dispersion!$I$10,0)</f>
        <v>0</v>
      </c>
      <c r="AH65" s="74">
        <f>IF(AND(ISNUMBER('Emissions (start here)'!R65),ISNUMBER(Dispersion!$I$11)),'Emissions (start here)'!R65*2000*453.59/8760/3600*Dispersion!$I$11,0)</f>
        <v>0</v>
      </c>
      <c r="AI65" s="74">
        <f>IF(AND(ISNUMBER('Emissions (start here)'!S65),ISNUMBER(Dispersion!$J$8)),'Emissions (start here)'!S65*453.59/3600*Dispersion!$J$8,0)</f>
        <v>0</v>
      </c>
      <c r="AJ65" s="74">
        <f>IF(AND(ISNUMBER('Emissions (start here)'!S65),ISNUMBER(Dispersion!$J$9)),'Emissions (start here)'!S65*453.59/3600*Dispersion!$J$9,0)</f>
        <v>0</v>
      </c>
      <c r="AK65" s="74">
        <f>IF(AND(ISNUMBER('Emissions (start here)'!T65),ISNUMBER(Dispersion!$J$10)),'Emissions (start here)'!T65*2000*453.59/8760/3600*Dispersion!$J$10,0)</f>
        <v>0</v>
      </c>
      <c r="AL65" s="74">
        <f>IF(AND(ISNUMBER('Emissions (start here)'!T65),ISNUMBER(Dispersion!$J$11)),'Emissions (start here)'!T65*2000*453.59/8760/3600*Dispersion!$J$11,0)</f>
        <v>0</v>
      </c>
      <c r="AM65" s="74">
        <f>IF(AND(ISNUMBER('Emissions (start here)'!U65),ISNUMBER(Dispersion!$K$8)),'Emissions (start here)'!U65*453.59/3600*Dispersion!$K$8,0)</f>
        <v>0</v>
      </c>
      <c r="AN65" s="74">
        <f>IF(AND(ISNUMBER('Emissions (start here)'!U65),ISNUMBER(Dispersion!$K$9)),'Emissions (start here)'!U65*453.59/3600*Dispersion!$K$9,0)</f>
        <v>0</v>
      </c>
      <c r="AO65" s="74">
        <f>IF(AND(ISNUMBER('Emissions (start here)'!V65),ISNUMBER(Dispersion!$K$10)),'Emissions (start here)'!V65*2000*453.59/8760/3600*Dispersion!$K$10,0)</f>
        <v>0</v>
      </c>
      <c r="AP65" s="74">
        <f>IF(AND(ISNUMBER('Emissions (start here)'!V65),ISNUMBER(Dispersion!$K$11)),'Emissions (start here)'!V65*2000*453.59/8760/3600*Dispersion!$K$11,0)</f>
        <v>0</v>
      </c>
      <c r="AQ65" s="74">
        <f>IF(AND(ISNUMBER('Emissions (start here)'!W65),ISNUMBER(Dispersion!$L$8)),'Emissions (start here)'!W65*453.59/3600*Dispersion!$L$8,0)</f>
        <v>0</v>
      </c>
      <c r="AR65" s="74">
        <f>IF(AND(ISNUMBER('Emissions (start here)'!W65),ISNUMBER(Dispersion!$L$9)),'Emissions (start here)'!W65*453.59/3600*Dispersion!$L$9,0)</f>
        <v>0</v>
      </c>
      <c r="AS65" s="74">
        <f>IF(AND(ISNUMBER('Emissions (start here)'!X65),ISNUMBER(Dispersion!$L$10)),'Emissions (start here)'!X65*2000*453.59/8760/3600*Dispersion!$L$10,0)</f>
        <v>0</v>
      </c>
      <c r="AT65" s="74">
        <f>IF(AND(ISNUMBER('Emissions (start here)'!X65),ISNUMBER(Dispersion!$L$11)),'Emissions (start here)'!X65*2000*453.59/8760/3600*Dispersion!$L$11,0)</f>
        <v>0</v>
      </c>
      <c r="AU65" s="74">
        <f>IF(AND(ISNUMBER('Emissions (start here)'!Y65),ISNUMBER(Dispersion!$M$8)),'Emissions (start here)'!Y65*453.59/3600*Dispersion!$M$8,0)</f>
        <v>0</v>
      </c>
      <c r="AV65" s="74">
        <f>IF(AND(ISNUMBER('Emissions (start here)'!Y65),ISNUMBER(Dispersion!$M$9)),'Emissions (start here)'!Y65*453.59/3600*Dispersion!$M$9,0)</f>
        <v>0</v>
      </c>
      <c r="AW65" s="74">
        <f>IF(AND(ISNUMBER('Emissions (start here)'!Z65),ISNUMBER(Dispersion!$M$10)),'Emissions (start here)'!Z65*2000*453.59/8760/3600*Dispersion!$M$10,0)</f>
        <v>0</v>
      </c>
      <c r="AX65" s="74">
        <f>IF(AND(ISNUMBER('Emissions (start here)'!Z65),ISNUMBER(Dispersion!$M$11)),'Emissions (start here)'!Z65*2000*453.59/8760/3600*Dispersion!$M$11,0)</f>
        <v>0</v>
      </c>
      <c r="AY65" s="74">
        <f>IF(AND(ISNUMBER('Emissions (start here)'!AA65),ISNUMBER(Dispersion!$N$8)),'Emissions (start here)'!AA65*453.59/3600*Dispersion!$N$8,0)</f>
        <v>0</v>
      </c>
      <c r="AZ65" s="74">
        <f>IF(AND(ISNUMBER('Emissions (start here)'!AA65),ISNUMBER(Dispersion!$N$9)),'Emissions (start here)'!AA65*453.59/3600*Dispersion!$N$9,0)</f>
        <v>0</v>
      </c>
      <c r="BA65" s="74">
        <f>IF(AND(ISNUMBER('Emissions (start here)'!AB65),ISNUMBER(Dispersion!$N$10)),'Emissions (start here)'!AB65*2000*453.59/8760/3600*Dispersion!$N$10,0)</f>
        <v>0</v>
      </c>
      <c r="BB65" s="74">
        <f>IF(AND(ISNUMBER('Emissions (start here)'!AB65),ISNUMBER(Dispersion!$N$11)),'Emissions (start here)'!AB65*2000*453.59/8760/3600*Dispersion!$N$11,0)</f>
        <v>0</v>
      </c>
      <c r="BC65" s="74">
        <f>IF(AND(ISNUMBER('Emissions (start here)'!AC65),ISNUMBER(Dispersion!$O$8)),'Emissions (start here)'!AC65*453.59/3600*Dispersion!$O$8,0)</f>
        <v>0</v>
      </c>
      <c r="BD65" s="74">
        <f>IF(AND(ISNUMBER('Emissions (start here)'!AC65),ISNUMBER(Dispersion!$O$9)),'Emissions (start here)'!AC65*453.59/3600*Dispersion!$O$9,0)</f>
        <v>0</v>
      </c>
      <c r="BE65" s="74">
        <f>IF(AND(ISNUMBER('Emissions (start here)'!AD65),ISNUMBER(Dispersion!$O$10)),'Emissions (start here)'!AD65*2000*453.59/8760/3600*Dispersion!$O$10,0)</f>
        <v>0</v>
      </c>
      <c r="BF65" s="74">
        <f>IF(AND(ISNUMBER('Emissions (start here)'!AD65),ISNUMBER(Dispersion!$O$11)),'Emissions (start here)'!AD65*2000*453.59/8760/3600*Dispersion!$O$11,0)</f>
        <v>0</v>
      </c>
      <c r="BG65" s="74">
        <f>IF(AND(ISNUMBER('Emissions (start here)'!AE65),ISNUMBER(Dispersion!$P$8)),'Emissions (start here)'!AE65*453.59/3600*Dispersion!$P$8,0)</f>
        <v>0</v>
      </c>
      <c r="BH65" s="74">
        <f>IF(AND(ISNUMBER('Emissions (start here)'!AE65),ISNUMBER(Dispersion!$P$9)),'Emissions (start here)'!AE65*453.59/3600*Dispersion!$P$9,0)</f>
        <v>0</v>
      </c>
      <c r="BI65" s="74">
        <f>IF(AND(ISNUMBER('Emissions (start here)'!AF65),ISNUMBER(Dispersion!$P$10)),'Emissions (start here)'!AF65*2000*453.59/8760/3600*Dispersion!$P$10,0)</f>
        <v>0</v>
      </c>
      <c r="BJ65" s="74">
        <f>IF(AND(ISNUMBER('Emissions (start here)'!AF65),ISNUMBER(Dispersion!$P$11)),'Emissions (start here)'!AF65*2000*453.59/8760/3600*Dispersion!$P$11,0)</f>
        <v>0</v>
      </c>
      <c r="BK65" s="74">
        <f>IF(AND(ISNUMBER('Emissions (start here)'!AG65),ISNUMBER(Dispersion!$Q$8)),'Emissions (start here)'!AG65*453.59/3600*Dispersion!$Q$8,0)</f>
        <v>0</v>
      </c>
      <c r="BL65" s="74">
        <f>IF(AND(ISNUMBER('Emissions (start here)'!AG65),ISNUMBER(Dispersion!$Q$9)),'Emissions (start here)'!AG65*453.59/3600*Dispersion!$Q$9,0)</f>
        <v>0</v>
      </c>
      <c r="BM65" s="74">
        <f>IF(AND(ISNUMBER('Emissions (start here)'!AH65),ISNUMBER(Dispersion!$Q$10)),'Emissions (start here)'!AH65*2000*453.59/8760/3600*Dispersion!$Q$10,0)</f>
        <v>0</v>
      </c>
      <c r="BN65" s="74">
        <f>IF(AND(ISNUMBER('Emissions (start here)'!AH65),ISNUMBER(Dispersion!$Q$11)),'Emissions (start here)'!AH65*2000*453.59/8760/3600*Dispersion!$Q$11,0)</f>
        <v>0</v>
      </c>
      <c r="BO65" s="74">
        <f>IF(AND(ISNUMBER('Emissions (start here)'!AI65),ISNUMBER(Dispersion!$R$8)),'Emissions (start here)'!AI65*453.59/3600*Dispersion!$R$8,0)</f>
        <v>0</v>
      </c>
      <c r="BP65" s="74">
        <f>IF(AND(ISNUMBER('Emissions (start here)'!AI65),ISNUMBER(Dispersion!$R$9)),'Emissions (start here)'!AI65*453.59/3600*Dispersion!$R$9,0)</f>
        <v>0</v>
      </c>
      <c r="BQ65" s="74">
        <f>IF(AND(ISNUMBER('Emissions (start here)'!AJ65),ISNUMBER(Dispersion!$R$10)),'Emissions (start here)'!AJ65*2000*453.59/8760/3600*Dispersion!$R$10,0)</f>
        <v>0</v>
      </c>
      <c r="BR65" s="74">
        <f>IF(AND(ISNUMBER('Emissions (start here)'!AJ65),ISNUMBER(Dispersion!$R$11)),'Emissions (start here)'!AJ65*2000*453.59/8760/3600*Dispersion!$R$11,0)</f>
        <v>0</v>
      </c>
      <c r="BS65" s="74">
        <f>IF(AND(ISNUMBER('Emissions (start here)'!AK65),ISNUMBER(Dispersion!$S$8)),'Emissions (start here)'!AK65*453.59/3600*Dispersion!$S$8,0)</f>
        <v>0</v>
      </c>
      <c r="BT65" s="74">
        <f>IF(AND(ISNUMBER('Emissions (start here)'!AK65),ISNUMBER(Dispersion!$S$9)),'Emissions (start here)'!AK65*453.59/3600*Dispersion!$S$9,0)</f>
        <v>0</v>
      </c>
      <c r="BU65" s="74">
        <f>IF(AND(ISNUMBER('Emissions (start here)'!AL65),ISNUMBER(Dispersion!$S$10)),'Emissions (start here)'!AL65*2000*453.59/8760/3600*Dispersion!$S$10,0)</f>
        <v>0</v>
      </c>
      <c r="BV65" s="74">
        <f>IF(AND(ISNUMBER('Emissions (start here)'!AL65),ISNUMBER(Dispersion!$S$11)),'Emissions (start here)'!AL65*2000*453.59/8760/3600*Dispersion!$S$11,0)</f>
        <v>0</v>
      </c>
      <c r="BW65" s="74">
        <f>IF(AND(ISNUMBER('Emissions (start here)'!AM65),ISNUMBER(Dispersion!$T$8)),'Emissions (start here)'!AM65*453.59/3600*Dispersion!$T$8,0)</f>
        <v>0</v>
      </c>
      <c r="BX65" s="74">
        <f>IF(AND(ISNUMBER('Emissions (start here)'!AM65),ISNUMBER(Dispersion!$T$9)),'Emissions (start here)'!AM65*453.59/3600*Dispersion!$T$9,0)</f>
        <v>0</v>
      </c>
      <c r="BY65" s="74">
        <f>IF(AND(ISNUMBER('Emissions (start here)'!AN65),ISNUMBER(Dispersion!$T$10)),'Emissions (start here)'!AN65*2000*453.59/8760/3600*Dispersion!$T$10,0)</f>
        <v>0</v>
      </c>
      <c r="BZ65" s="74">
        <f>IF(AND(ISNUMBER('Emissions (start here)'!AN65),ISNUMBER(Dispersion!$T$11)),'Emissions (start here)'!AN65*2000*453.59/8760/3600*Dispersion!$T$11,0)</f>
        <v>0</v>
      </c>
      <c r="CA65" s="74">
        <f>IF(AND(ISNUMBER('Emissions (start here)'!AO65),ISNUMBER(Dispersion!$U$8)),'Emissions (start here)'!AO65*453.59/3600*Dispersion!$U$8,0)</f>
        <v>0</v>
      </c>
      <c r="CB65" s="74">
        <f>IF(AND(ISNUMBER('Emissions (start here)'!AO65),ISNUMBER(Dispersion!$U$9)),'Emissions (start here)'!AO65*453.59/3600*Dispersion!$U$9,0)</f>
        <v>0</v>
      </c>
      <c r="CC65" s="74">
        <f>IF(AND(ISNUMBER('Emissions (start here)'!AP65),ISNUMBER(Dispersion!$U$10)),'Emissions (start here)'!AP65*2000*453.59/8760/3600*Dispersion!$U$10,0)</f>
        <v>0</v>
      </c>
      <c r="CD65" s="74">
        <f>IF(AND(ISNUMBER('Emissions (start here)'!AP65),ISNUMBER(Dispersion!$U$11)),'Emissions (start here)'!AP65*2000*453.59/8760/3600*Dispersion!$U$11,0)</f>
        <v>0</v>
      </c>
      <c r="CE65" s="74">
        <f>IF(AND(ISNUMBER('Emissions (start here)'!AQ65),ISNUMBER(Dispersion!$V$8)),'Emissions (start here)'!AQ65*453.59/3600*Dispersion!$V$8,0)</f>
        <v>0</v>
      </c>
      <c r="CF65" s="74">
        <f>IF(AND(ISNUMBER('Emissions (start here)'!AQ65),ISNUMBER(Dispersion!$V$9)),'Emissions (start here)'!AQ65*453.59/3600*Dispersion!$V$9,0)</f>
        <v>0</v>
      </c>
      <c r="CG65" s="74">
        <f>IF(AND(ISNUMBER('Emissions (start here)'!AR65),ISNUMBER(Dispersion!$V$10)),'Emissions (start here)'!AR65*2000*453.59/8760/3600*Dispersion!$V$10,0)</f>
        <v>0</v>
      </c>
      <c r="CH65" s="74">
        <f>IF(AND(ISNUMBER('Emissions (start here)'!AR65),ISNUMBER(Dispersion!$V$11)),'Emissions (start here)'!AR65*2000*453.59/8760/3600*Dispersion!$V$11,0)</f>
        <v>0</v>
      </c>
      <c r="CI65" s="74">
        <f>IF(AND(ISNUMBER('Emissions (start here)'!AS65),ISNUMBER(Dispersion!$W$8)),'Emissions (start here)'!AS65*453.59/3600*Dispersion!$W$8,0)</f>
        <v>0</v>
      </c>
      <c r="CJ65" s="74">
        <f>IF(AND(ISNUMBER('Emissions (start here)'!AS65),ISNUMBER(Dispersion!$W$9)),'Emissions (start here)'!AS65*453.59/3600*Dispersion!$W$9,0)</f>
        <v>0</v>
      </c>
      <c r="CK65" s="74">
        <f>IF(AND(ISNUMBER('Emissions (start here)'!AT65),ISNUMBER(Dispersion!$W$10)),'Emissions (start here)'!AT65*2000*453.59/8760/3600*Dispersion!$W$10,0)</f>
        <v>0</v>
      </c>
      <c r="CL65" s="74">
        <f>IF(AND(ISNUMBER('Emissions (start here)'!AT65),ISNUMBER(Dispersion!$W$11)),'Emissions (start here)'!AT65*2000*453.59/8760/3600*Dispersion!$W$11,0)</f>
        <v>0</v>
      </c>
      <c r="CM65" s="74">
        <f>IF(AND(ISNUMBER('Emissions (start here)'!AU65),ISNUMBER(Dispersion!$X$8)),'Emissions (start here)'!AU65*453.59/3600*Dispersion!$X$8,0)</f>
        <v>0</v>
      </c>
      <c r="CN65" s="74">
        <f>IF(AND(ISNUMBER('Emissions (start here)'!AU65),ISNUMBER(Dispersion!$X$9)),'Emissions (start here)'!AU65*453.59/3600*Dispersion!$X$9,0)</f>
        <v>0</v>
      </c>
      <c r="CO65" s="74">
        <f>IF(AND(ISNUMBER('Emissions (start here)'!AV65),ISNUMBER(Dispersion!$X$10)),'Emissions (start here)'!AV65*2000*453.59/8760/3600*Dispersion!$X$10,0)</f>
        <v>0</v>
      </c>
      <c r="CP65" s="74">
        <f>IF(AND(ISNUMBER('Emissions (start here)'!AV65),ISNUMBER(Dispersion!$X$11)),'Emissions (start here)'!AV65*2000*453.59/8760/3600*Dispersion!$X$11,0)</f>
        <v>0</v>
      </c>
      <c r="CQ65" s="74">
        <f>IF(AND(ISNUMBER('Emissions (start here)'!AW65),ISNUMBER(Dispersion!$Y$8)),'Emissions (start here)'!AW65*453.59/3600*Dispersion!$Y$8,0)</f>
        <v>0</v>
      </c>
      <c r="CR65" s="74">
        <f>IF(AND(ISNUMBER('Emissions (start here)'!AW65),ISNUMBER(Dispersion!$Y$9)),'Emissions (start here)'!AW65*453.59/3600*Dispersion!$Y$9,0)</f>
        <v>0</v>
      </c>
      <c r="CS65" s="74">
        <f>IF(AND(ISNUMBER('Emissions (start here)'!AX65),ISNUMBER(Dispersion!$Y$10)),'Emissions (start here)'!AX65*2000*453.59/8760/3600*Dispersion!$Y$10,0)</f>
        <v>0</v>
      </c>
      <c r="CT65" s="74">
        <f>IF(AND(ISNUMBER('Emissions (start here)'!AX65),ISNUMBER(Dispersion!$Y$11)),'Emissions (start here)'!AX65*2000*453.59/8760/3600*Dispersion!$Y$11,0)</f>
        <v>0</v>
      </c>
      <c r="CU65" s="74">
        <f>IF(AND(ISNUMBER('Emissions (start here)'!AY65),ISNUMBER(Dispersion!$Z$8)),'Emissions (start here)'!AY65*453.59/3600*Dispersion!$Z$8,0)</f>
        <v>0</v>
      </c>
      <c r="CV65" s="74">
        <f>IF(AND(ISNUMBER('Emissions (start here)'!AY65),ISNUMBER(Dispersion!$Z$9)),'Emissions (start here)'!AY65*453.59/3600*Dispersion!$Z$9,0)</f>
        <v>0</v>
      </c>
      <c r="CW65" s="74">
        <f>IF(AND(ISNUMBER('Emissions (start here)'!AZ65),ISNUMBER(Dispersion!$Z$10)),'Emissions (start here)'!AZ65*2000*453.59/8760/3600*Dispersion!$Z$10,0)</f>
        <v>0</v>
      </c>
      <c r="CX65" s="74">
        <f>IF(AND(ISNUMBER('Emissions (start here)'!AZ65),ISNUMBER(Dispersion!$Z$11)),'Emissions (start here)'!AZ65*2000*453.59/8760/3600*Dispersion!$Z$11,0)</f>
        <v>0</v>
      </c>
      <c r="CY65" s="74">
        <f>IF(AND(ISNUMBER('Emissions (start here)'!BA65),ISNUMBER(Dispersion!$AA$8)),'Emissions (start here)'!BA65*453.59/3600*Dispersion!$AA$8,0)</f>
        <v>0</v>
      </c>
      <c r="CZ65" s="74">
        <f>IF(AND(ISNUMBER('Emissions (start here)'!BA65),ISNUMBER(Dispersion!$AA$9)),'Emissions (start here)'!BA65*453.59/3600*Dispersion!$AA$9,0)</f>
        <v>0</v>
      </c>
      <c r="DA65" s="74">
        <f>IF(AND(ISNUMBER('Emissions (start here)'!BB65),ISNUMBER(Dispersion!$AA$10)),'Emissions (start here)'!BB65*2000*453.59/8760/3600*Dispersion!$AA$10,0)</f>
        <v>0</v>
      </c>
      <c r="DB65" s="74">
        <f>IF(AND(ISNUMBER('Emissions (start here)'!BB65),ISNUMBER(Dispersion!$AA$11)),'Emissions (start here)'!BB65*2000*453.59/8760/3600*Dispersion!$AA$11,0)</f>
        <v>0</v>
      </c>
      <c r="DC65" s="74">
        <f>IF(AND(ISNUMBER('Emissions (start here)'!BC65),ISNUMBER(Dispersion!$AB$8)),'Emissions (start here)'!BC65*453.59/3600*Dispersion!$AB$8,0)</f>
        <v>0</v>
      </c>
      <c r="DD65" s="74">
        <f>IF(AND(ISNUMBER('Emissions (start here)'!BC65),ISNUMBER(Dispersion!$AB$9)),'Emissions (start here)'!BC65*453.59/3600*Dispersion!$AB$9,0)</f>
        <v>0</v>
      </c>
      <c r="DE65" s="74">
        <f>IF(AND(ISNUMBER('Emissions (start here)'!BD65),ISNUMBER(Dispersion!$AB$10)),'Emissions (start here)'!BD65*2000*453.59/8760/3600*Dispersion!$AB$10,0)</f>
        <v>0</v>
      </c>
      <c r="DF65" s="74">
        <f>IF(AND(ISNUMBER('Emissions (start here)'!BD65),ISNUMBER(Dispersion!$AB$11)),'Emissions (start here)'!BD65*2000*453.59/8760/3600*Dispersion!$AB$11,0)</f>
        <v>0</v>
      </c>
      <c r="DG65" s="74">
        <f>IF(AND(ISNUMBER('Emissions (start here)'!BE65),ISNUMBER(Dispersion!$AC$8)),'Emissions (start here)'!BE65*453.59/3600*Dispersion!$AC$8,0)</f>
        <v>0</v>
      </c>
      <c r="DH65" s="74">
        <f>IF(AND(ISNUMBER('Emissions (start here)'!BE65),ISNUMBER(Dispersion!$AC$9)),'Emissions (start here)'!BE65*453.59/3600*Dispersion!$AC$9,0)</f>
        <v>0</v>
      </c>
      <c r="DI65" s="74">
        <f>IF(AND(ISNUMBER('Emissions (start here)'!BF65),ISNUMBER(Dispersion!$AC$10)),'Emissions (start here)'!BF65*2000*453.59/8760/3600*Dispersion!$AC$10,0)</f>
        <v>0</v>
      </c>
      <c r="DJ65" s="74">
        <f>IF(AND(ISNUMBER('Emissions (start here)'!BF65),ISNUMBER(Dispersion!$AC$11)),'Emissions (start here)'!BF65*2000*453.59/8760/3600*Dispersion!$AC$11,0)</f>
        <v>0</v>
      </c>
      <c r="DK65" s="74">
        <f>IF(AND(ISNUMBER('Emissions (start here)'!BG65),ISNUMBER(Dispersion!$AD$8)),'Emissions (start here)'!BG65*453.59/3600*Dispersion!$AD$8,0)</f>
        <v>0</v>
      </c>
      <c r="DL65" s="74">
        <f>IF(AND(ISNUMBER('Emissions (start here)'!BG65),ISNUMBER(Dispersion!$AD$9)),'Emissions (start here)'!BG65*453.59/3600*Dispersion!$AD$9,0)</f>
        <v>0</v>
      </c>
      <c r="DM65" s="74">
        <f>IF(AND(ISNUMBER('Emissions (start here)'!BH65),ISNUMBER(Dispersion!$AD$10)),'Emissions (start here)'!BH65*2000*453.59/8760/3600*Dispersion!$AD$10,0)</f>
        <v>0</v>
      </c>
      <c r="DN65" s="74">
        <f>IF(AND(ISNUMBER('Emissions (start here)'!BH65),ISNUMBER(Dispersion!$AD$11)),'Emissions (start here)'!BH65*2000*453.59/8760/3600*Dispersion!$AD$11,0)</f>
        <v>0</v>
      </c>
      <c r="DO65" s="74">
        <f>IF(AND(ISNUMBER('Emissions (start here)'!BI65),ISNUMBER(Dispersion!$AE$8)),'Emissions (start here)'!BI65*453.59/3600*Dispersion!$AE$8,0)</f>
        <v>0</v>
      </c>
      <c r="DP65" s="74">
        <f>IF(AND(ISNUMBER('Emissions (start here)'!BI65),ISNUMBER(Dispersion!$AE$9)),'Emissions (start here)'!BI65*453.59/3600*Dispersion!$AE$9,0)</f>
        <v>0</v>
      </c>
      <c r="DQ65" s="74">
        <f>IF(AND(ISNUMBER('Emissions (start here)'!BJ65),ISNUMBER(Dispersion!$AE$10)),'Emissions (start here)'!BJ65*2000*453.59/8760/3600*Dispersion!$AE$10,0)</f>
        <v>0</v>
      </c>
      <c r="DR65" s="74">
        <f>IF(AND(ISNUMBER('Emissions (start here)'!BJ65),ISNUMBER(Dispersion!$AE$11)),'Emissions (start here)'!BJ65*2000*453.59/8760/3600*Dispersion!$AE$11,0)</f>
        <v>0</v>
      </c>
      <c r="DS65" s="74">
        <f>IF(AND(ISNUMBER('Emissions (start here)'!BK65),ISNUMBER(Dispersion!$AF$8)),'Emissions (start here)'!BK65*453.59/3600*Dispersion!$AF$8,0)</f>
        <v>0</v>
      </c>
      <c r="DT65" s="74">
        <f>IF(AND(ISNUMBER('Emissions (start here)'!BK65),ISNUMBER(Dispersion!$AF$9)),'Emissions (start here)'!BK65*453.59/3600*Dispersion!$AF$9,0)</f>
        <v>0</v>
      </c>
      <c r="DU65" s="74">
        <f>IF(AND(ISNUMBER('Emissions (start here)'!BL65),ISNUMBER(Dispersion!$AF$10)),'Emissions (start here)'!BL65*2000*453.59/8760/3600*Dispersion!$AF$10,0)</f>
        <v>0</v>
      </c>
      <c r="DV65" s="74">
        <f>IF(AND(ISNUMBER('Emissions (start here)'!BL65),ISNUMBER(Dispersion!$AF$11)),'Emissions (start here)'!BL65*2000*453.59/8760/3600*Dispersion!$AF$11,0)</f>
        <v>0</v>
      </c>
      <c r="DW65" s="74">
        <f>IF(AND(ISNUMBER('Emissions (start here)'!BM65),ISNUMBER(Dispersion!$AG$8)),'Emissions (start here)'!BM65*453.59/3600*Dispersion!$AG$8,0)</f>
        <v>0</v>
      </c>
      <c r="DX65" s="74">
        <f>IF(AND(ISNUMBER('Emissions (start here)'!BM65),ISNUMBER(Dispersion!$AG$9)),'Emissions (start here)'!BM65*453.59/3600*Dispersion!$AG$9,0)</f>
        <v>0</v>
      </c>
      <c r="DY65" s="74">
        <f>IF(AND(ISNUMBER('Emissions (start here)'!BN65),ISNUMBER(Dispersion!$AG$10)),'Emissions (start here)'!BN65*2000*453.59/8760/3600*Dispersion!$AG$10,0)</f>
        <v>0</v>
      </c>
      <c r="DZ65" s="74">
        <f>IF(AND(ISNUMBER('Emissions (start here)'!BN65),ISNUMBER(Dispersion!$AG$11)),'Emissions (start here)'!BN65*2000*453.59/8760/3600*Dispersion!$AG$11,0)</f>
        <v>0</v>
      </c>
      <c r="EA65" s="74">
        <f>IF(AND(ISNUMBER('Emissions (start here)'!BO65),ISNUMBER(Dispersion!$AH$8)),'Emissions (start here)'!BO65*453.59/3600*Dispersion!$AH$8,0)</f>
        <v>0</v>
      </c>
      <c r="EB65" s="74">
        <f>IF(AND(ISNUMBER('Emissions (start here)'!BO65),ISNUMBER(Dispersion!$AH$9)),'Emissions (start here)'!BO65*453.59/3600*Dispersion!$AH$9,0)</f>
        <v>0</v>
      </c>
      <c r="EC65" s="74">
        <f>IF(AND(ISNUMBER('Emissions (start here)'!BP65),ISNUMBER(Dispersion!$AH$10)),'Emissions (start here)'!BP65*2000*453.59/8760/3600*Dispersion!$AH$10,0)</f>
        <v>0</v>
      </c>
      <c r="ED65" s="74">
        <f>IF(AND(ISNUMBER('Emissions (start here)'!BP65),ISNUMBER(Dispersion!$AH$11)),'Emissions (start here)'!BP65*2000*453.59/8760/3600*Dispersion!$AH$11,0)</f>
        <v>0</v>
      </c>
      <c r="EE65" s="74">
        <f>IF(AND(ISNUMBER('Emissions (start here)'!BQ65),ISNUMBER(Dispersion!$AI$8)),'Emissions (start here)'!BQ65*453.59/3600*Dispersion!$AI$8,0)</f>
        <v>0</v>
      </c>
      <c r="EF65" s="74">
        <f>IF(AND(ISNUMBER('Emissions (start here)'!BQ65),ISNUMBER(Dispersion!$AI$9)),'Emissions (start here)'!BQ65*453.59/3600*Dispersion!$AI$9,0)</f>
        <v>0</v>
      </c>
      <c r="EG65" s="74">
        <f>IF(AND(ISNUMBER('Emissions (start here)'!BR65),ISNUMBER(Dispersion!$AI$10)),'Emissions (start here)'!BR65*2000*453.59/8760/3600*Dispersion!$AI$10,0)</f>
        <v>0</v>
      </c>
      <c r="EH65" s="74">
        <f>IF(AND(ISNUMBER('Emissions (start here)'!BR65),ISNUMBER(Dispersion!$AI$11)),'Emissions (start here)'!BR65*2000*453.59/8760/3600*Dispersion!$AI$11,0)</f>
        <v>0</v>
      </c>
      <c r="EI65" s="74">
        <f>IF(AND(ISNUMBER('Emissions (start here)'!BS65),ISNUMBER(Dispersion!$AJ$8)),'Emissions (start here)'!BS65*453.59/3600*Dispersion!$AJ$8,0)</f>
        <v>0</v>
      </c>
      <c r="EJ65" s="74">
        <f>IF(AND(ISNUMBER('Emissions (start here)'!BS65),ISNUMBER(Dispersion!$AJ$9)),'Emissions (start here)'!BS65*453.59/3600*Dispersion!$AJ$9,0)</f>
        <v>0</v>
      </c>
      <c r="EK65" s="74">
        <f>IF(AND(ISNUMBER('Emissions (start here)'!BT65),ISNUMBER(Dispersion!$AJ$10)),'Emissions (start here)'!BT65*2000*453.59/8760/3600*Dispersion!$AJ$10,0)</f>
        <v>0</v>
      </c>
      <c r="EL65" s="74">
        <f>IF(AND(ISNUMBER('Emissions (start here)'!BT65),ISNUMBER(Dispersion!$AJ$11)),'Emissions (start here)'!BT65*2000*453.59/8760/3600*Dispersion!$AJ$11,0)</f>
        <v>0</v>
      </c>
      <c r="EM65" s="74">
        <f>IF(AND(ISNUMBER('Emissions (start here)'!BU65),ISNUMBER(Dispersion!$AK$8)),'Emissions (start here)'!BU65*453.59/3600*Dispersion!$AK$8,0)</f>
        <v>0</v>
      </c>
      <c r="EN65" s="74">
        <f>IF(AND(ISNUMBER('Emissions (start here)'!BU65),ISNUMBER(Dispersion!$AK$9)),'Emissions (start here)'!BU65*453.59/3600*Dispersion!$AK$9,0)</f>
        <v>0</v>
      </c>
      <c r="EO65" s="74">
        <f>IF(AND(ISNUMBER('Emissions (start here)'!BV65),ISNUMBER(Dispersion!$AK$10)),'Emissions (start here)'!BV65*2000*453.59/8760/3600*Dispersion!$AK$10,0)</f>
        <v>0</v>
      </c>
      <c r="EP65" s="74">
        <f>IF(AND(ISNUMBER('Emissions (start here)'!BV65),ISNUMBER(Dispersion!$AK$11)),'Emissions (start here)'!BV65*2000*453.59/8760/3600*Dispersion!$AK$11,0)</f>
        <v>0</v>
      </c>
      <c r="EQ65" s="74">
        <f>IF(AND(ISNUMBER('Emissions (start here)'!BW65),ISNUMBER(Dispersion!$AL$8)),'Emissions (start here)'!BW65*453.59/3600*Dispersion!$AL$8,0)</f>
        <v>0</v>
      </c>
      <c r="ER65" s="74">
        <f>IF(AND(ISNUMBER('Emissions (start here)'!BW65),ISNUMBER(Dispersion!$AL$9)),'Emissions (start here)'!BW65*453.59/3600*Dispersion!$AL$9,0)</f>
        <v>0</v>
      </c>
      <c r="ES65" s="74">
        <f>IF(AND(ISNUMBER('Emissions (start here)'!BX65),ISNUMBER(Dispersion!$AL$10)),'Emissions (start here)'!BX65*2000*453.59/8760/3600*Dispersion!$AL$10,0)</f>
        <v>0</v>
      </c>
      <c r="ET65" s="74">
        <f>IF(AND(ISNUMBER('Emissions (start here)'!BX65),ISNUMBER(Dispersion!$AL$11)),'Emissions (start here)'!BX65*2000*453.59/8760/3600*Dispersion!$AL$11,0)</f>
        <v>0</v>
      </c>
      <c r="EU65" s="74">
        <f>IF(AND(ISNUMBER('Emissions (start here)'!BY65),ISNUMBER(Dispersion!$AM$8)),'Emissions (start here)'!BY65*453.59/3600*Dispersion!$AM$8,0)</f>
        <v>0</v>
      </c>
      <c r="EV65" s="74">
        <f>IF(AND(ISNUMBER('Emissions (start here)'!BY65),ISNUMBER(Dispersion!$AM$9)),'Emissions (start here)'!BY65*453.59/3600*Dispersion!$AM$9,0)</f>
        <v>0</v>
      </c>
      <c r="EW65" s="74">
        <f>IF(AND(ISNUMBER('Emissions (start here)'!BZ65),ISNUMBER(Dispersion!$AM$10)),'Emissions (start here)'!BZ65*2000*453.59/8760/3600*Dispersion!$AM$10,0)</f>
        <v>0</v>
      </c>
      <c r="EX65" s="74">
        <f>IF(AND(ISNUMBER('Emissions (start here)'!BZ65),ISNUMBER(Dispersion!$AM$11)),'Emissions (start here)'!BZ65*2000*453.59/8760/3600*Dispersion!$AM$11,0)</f>
        <v>0</v>
      </c>
      <c r="EY65" s="74">
        <f>IF(AND(ISNUMBER('Emissions (start here)'!CA65),ISNUMBER(Dispersion!$AN$8)),'Emissions (start here)'!CA65*453.59/3600*Dispersion!$AN$8,0)</f>
        <v>0</v>
      </c>
      <c r="EZ65" s="74">
        <f>IF(AND(ISNUMBER('Emissions (start here)'!CA65),ISNUMBER(Dispersion!$AN$9)),'Emissions (start here)'!CA65*453.59/3600*Dispersion!$AN$9,0)</f>
        <v>0</v>
      </c>
      <c r="FA65" s="74">
        <f>IF(AND(ISNUMBER('Emissions (start here)'!CB65),ISNUMBER(Dispersion!$AN$10)),'Emissions (start here)'!CB65*2000*453.59/8760/3600*Dispersion!$AN$10,0)</f>
        <v>0</v>
      </c>
      <c r="FB65" s="74">
        <f>IF(AND(ISNUMBER('Emissions (start here)'!CB65),ISNUMBER(Dispersion!$AN$11)),'Emissions (start here)'!CB65*2000*453.59/8760/3600*Dispersion!$AN$11,0)</f>
        <v>0</v>
      </c>
      <c r="FC65" s="74">
        <f>IF(AND(ISNUMBER('Emissions (start here)'!CC65),ISNUMBER(Dispersion!$AO$8)),'Emissions (start here)'!CC65*453.59/3600*Dispersion!$AO$8,0)</f>
        <v>0</v>
      </c>
      <c r="FD65" s="74">
        <f>IF(AND(ISNUMBER('Emissions (start here)'!CC65),ISNUMBER(Dispersion!$AO$9)),'Emissions (start here)'!CC65*453.59/3600*Dispersion!$AO$9,0)</f>
        <v>0</v>
      </c>
      <c r="FE65" s="74">
        <f>IF(AND(ISNUMBER('Emissions (start here)'!CD65),ISNUMBER(Dispersion!$AO$10)),'Emissions (start here)'!CD65*2000*453.59/8760/3600*Dispersion!$AO$10,0)</f>
        <v>0</v>
      </c>
      <c r="FF65" s="74">
        <f>IF(AND(ISNUMBER('Emissions (start here)'!CD65),ISNUMBER(Dispersion!$AO$11)),'Emissions (start here)'!CD65*2000*453.59/8760/3600*Dispersion!$AO$11,0)</f>
        <v>0</v>
      </c>
      <c r="FG65" s="74">
        <f>IF(AND(ISNUMBER('Emissions (start here)'!CE65),ISNUMBER(Dispersion!$AP$8)),'Emissions (start here)'!CE65*453.59/3600*Dispersion!$AP$8,0)</f>
        <v>0</v>
      </c>
      <c r="FH65" s="74">
        <f>IF(AND(ISNUMBER('Emissions (start here)'!CE65),ISNUMBER(Dispersion!$AP$9)),'Emissions (start here)'!CE65*453.59/3600*Dispersion!$AP$9,0)</f>
        <v>0</v>
      </c>
      <c r="FI65" s="74">
        <f>IF(AND(ISNUMBER('Emissions (start here)'!CF65),ISNUMBER(Dispersion!$AP$10)),'Emissions (start here)'!CF65*2000*453.59/8760/3600*Dispersion!$AP$10,0)</f>
        <v>0</v>
      </c>
      <c r="FJ65" s="74">
        <f>IF(AND(ISNUMBER('Emissions (start here)'!CF65),ISNUMBER(Dispersion!$AP$11)),'Emissions (start here)'!CF65*2000*453.59/8760/3600*Dispersion!$AP$11,0)</f>
        <v>0</v>
      </c>
      <c r="FK65" s="74">
        <f>IF(AND(ISNUMBER('Emissions (start here)'!CG65),ISNUMBER(Dispersion!$AQ$8)),'Emissions (start here)'!CG65*453.59/3600*Dispersion!$AQ$8,0)</f>
        <v>0</v>
      </c>
      <c r="FL65" s="74">
        <f>IF(AND(ISNUMBER('Emissions (start here)'!CG65),ISNUMBER(Dispersion!$AQ$9)),'Emissions (start here)'!CG65*453.59/3600*Dispersion!$AQ$9,0)</f>
        <v>0</v>
      </c>
      <c r="FM65" s="74">
        <f>IF(AND(ISNUMBER('Emissions (start here)'!CH65),ISNUMBER(Dispersion!$AQ$10)),'Emissions (start here)'!CH65*2000*453.59/8760/3600*Dispersion!$AQ$10,0)</f>
        <v>0</v>
      </c>
      <c r="FN65" s="74">
        <f>IF(AND(ISNUMBER('Emissions (start here)'!CH65),ISNUMBER(Dispersion!$AQ$11)),'Emissions (start here)'!CH65*2000*453.59/8760/3600*Dispersion!$AQ$11,0)</f>
        <v>0</v>
      </c>
      <c r="FO65" s="74">
        <f>IF(AND(ISNUMBER('Emissions (start here)'!CI65),ISNUMBER(Dispersion!$AR$8)),'Emissions (start here)'!CI65*453.59/3600*Dispersion!$AR$8,0)</f>
        <v>0</v>
      </c>
      <c r="FP65" s="74">
        <f>IF(AND(ISNUMBER('Emissions (start here)'!CI65),ISNUMBER(Dispersion!$AR$9)),'Emissions (start here)'!CI65*453.59/3600*Dispersion!$AR$9,0)</f>
        <v>0</v>
      </c>
      <c r="FQ65" s="74">
        <f>IF(AND(ISNUMBER('Emissions (start here)'!CJ65),ISNUMBER(Dispersion!$AR$10)),'Emissions (start here)'!CJ65*2000*453.59/8760/3600*Dispersion!$AR$10,0)</f>
        <v>0</v>
      </c>
      <c r="FR65" s="74">
        <f>IF(AND(ISNUMBER('Emissions (start here)'!CJ65),ISNUMBER(Dispersion!$AR$11)),'Emissions (start here)'!CJ65*2000*453.59/8760/3600*Dispersion!$AR$11,0)</f>
        <v>0</v>
      </c>
      <c r="FS65" s="74">
        <f>IF(AND(ISNUMBER('Emissions (start here)'!CK65),ISNUMBER(Dispersion!$AS$8)),'Emissions (start here)'!CK65*453.59/3600*Dispersion!$AS$8,0)</f>
        <v>0</v>
      </c>
      <c r="FT65" s="74">
        <f>IF(AND(ISNUMBER('Emissions (start here)'!CK65),ISNUMBER(Dispersion!$AS$9)),'Emissions (start here)'!CK65*453.59/3600*Dispersion!$AS$9,0)</f>
        <v>0</v>
      </c>
      <c r="FU65" s="74">
        <f>IF(AND(ISNUMBER('Emissions (start here)'!CL65),ISNUMBER(Dispersion!$AS$10)),'Emissions (start here)'!CL65*2000*453.59/8760/3600*Dispersion!$AS$10,0)</f>
        <v>0</v>
      </c>
      <c r="FV65" s="74">
        <f>IF(AND(ISNUMBER('Emissions (start here)'!CL65),ISNUMBER(Dispersion!$AS$11)),'Emissions (start here)'!CL65*2000*453.59/8760/3600*Dispersion!$AS$11,0)</f>
        <v>0</v>
      </c>
      <c r="FW65" s="74">
        <f>IF(AND(ISNUMBER('Emissions (start here)'!CM65),ISNUMBER(Dispersion!$AT$8)),'Emissions (start here)'!CM65*453.59/3600*Dispersion!$AT$8,0)</f>
        <v>0</v>
      </c>
      <c r="FX65" s="74">
        <f>IF(AND(ISNUMBER('Emissions (start here)'!CM65),ISNUMBER(Dispersion!$AT$9)),'Emissions (start here)'!CM65*453.59/3600*Dispersion!$AT$9,0)</f>
        <v>0</v>
      </c>
      <c r="FY65" s="74">
        <f>IF(AND(ISNUMBER('Emissions (start here)'!CN65),ISNUMBER(Dispersion!$AT$10)),'Emissions (start here)'!CN65*2000*453.59/8760/3600*Dispersion!$AT$10,0)</f>
        <v>0</v>
      </c>
      <c r="FZ65" s="74">
        <f>IF(AND(ISNUMBER('Emissions (start here)'!CN65),ISNUMBER(Dispersion!$AT$11)),'Emissions (start here)'!CN65*2000*453.59/8760/3600*Dispersion!$AT$11,0)</f>
        <v>0</v>
      </c>
      <c r="GA65" s="74">
        <f>IF(AND(ISNUMBER('Emissions (start here)'!CO65),ISNUMBER(Dispersion!$AU$8)),'Emissions (start here)'!CO65*453.59/3600*Dispersion!$AU$8,0)</f>
        <v>0</v>
      </c>
      <c r="GB65" s="74">
        <f>IF(AND(ISNUMBER('Emissions (start here)'!CO65),ISNUMBER(Dispersion!$AU$9)),'Emissions (start here)'!CO65*453.59/3600*Dispersion!$AU$9,0)</f>
        <v>0</v>
      </c>
      <c r="GC65" s="74">
        <f>IF(AND(ISNUMBER('Emissions (start here)'!CP65),ISNUMBER(Dispersion!$AU$10)),'Emissions (start here)'!CP65*2000*453.59/8760/3600*Dispersion!$AU$10,0)</f>
        <v>0</v>
      </c>
      <c r="GD65" s="74">
        <f>IF(AND(ISNUMBER('Emissions (start here)'!CP65),ISNUMBER(Dispersion!$AU$11)),'Emissions (start here)'!CP65*2000*453.59/8760/3600*Dispersion!$AU$11,0)</f>
        <v>0</v>
      </c>
      <c r="GE65" s="74">
        <f>IF(AND(ISNUMBER('Emissions (start here)'!CQ65),ISNUMBER(Dispersion!$AV$8)),'Emissions (start here)'!CQ65*453.59/3600*Dispersion!$AV$8,0)</f>
        <v>0</v>
      </c>
      <c r="GF65" s="74">
        <f>IF(AND(ISNUMBER('Emissions (start here)'!CQ65),ISNUMBER(Dispersion!$AV$9)),'Emissions (start here)'!CQ65*453.59/3600*Dispersion!$AV$9,0)</f>
        <v>0</v>
      </c>
      <c r="GG65" s="74">
        <f>IF(AND(ISNUMBER('Emissions (start here)'!CR65),ISNUMBER(Dispersion!$AV$10)),'Emissions (start here)'!CR65*2000*453.59/8760/3600*Dispersion!$AV$10,0)</f>
        <v>0</v>
      </c>
      <c r="GH65" s="74">
        <f>IF(AND(ISNUMBER('Emissions (start here)'!CR65),ISNUMBER(Dispersion!$AV$11)),'Emissions (start here)'!CR65*2000*453.59/8760/3600*Dispersion!$AV$11,0)</f>
        <v>0</v>
      </c>
      <c r="GI65" s="74">
        <f>IF(AND(ISNUMBER('Emissions (start here)'!CS65),ISNUMBER(Dispersion!$AW$8)),'Emissions (start here)'!CS65*453.59/3600*Dispersion!$AW$8,0)</f>
        <v>0</v>
      </c>
      <c r="GJ65" s="74">
        <f>IF(AND(ISNUMBER('Emissions (start here)'!CS65),ISNUMBER(Dispersion!$AW$9)),'Emissions (start here)'!CS65*453.59/3600*Dispersion!$AW$9,0)</f>
        <v>0</v>
      </c>
      <c r="GK65" s="74">
        <f>IF(AND(ISNUMBER('Emissions (start here)'!CT65),ISNUMBER(Dispersion!$AW$10)),'Emissions (start here)'!CT65*2000*453.59/8760/3600*Dispersion!$AW$10,0)</f>
        <v>0</v>
      </c>
      <c r="GL65" s="74">
        <f>IF(AND(ISNUMBER('Emissions (start here)'!CT65),ISNUMBER(Dispersion!$AW$11)),'Emissions (start here)'!CT65*2000*453.59/8760/3600*Dispersion!$AW$11,0)</f>
        <v>0</v>
      </c>
      <c r="GM65" s="74">
        <f>IF(AND(ISNUMBER('Emissions (start here)'!CU65),ISNUMBER(Dispersion!$AX$8)),'Emissions (start here)'!CU65*453.59/3600*Dispersion!$AX$8,0)</f>
        <v>0</v>
      </c>
      <c r="GN65" s="74">
        <f>IF(AND(ISNUMBER('Emissions (start here)'!CU65),ISNUMBER(Dispersion!$AX$9)),'Emissions (start here)'!CU65*453.59/3600*Dispersion!$AX$9,0)</f>
        <v>0</v>
      </c>
      <c r="GO65" s="74">
        <f>IF(AND(ISNUMBER('Emissions (start here)'!CV65),ISNUMBER(Dispersion!$AX$10)),'Emissions (start here)'!CV65*2000*453.59/8760/3600*Dispersion!$AX$10,0)</f>
        <v>0</v>
      </c>
      <c r="GP65" s="74">
        <f>IF(AND(ISNUMBER('Emissions (start here)'!CV65),ISNUMBER(Dispersion!$AX$11)),'Emissions (start here)'!CV65*2000*453.59/8760/3600*Dispersion!$AX$11,0)</f>
        <v>0</v>
      </c>
      <c r="GQ65" s="74">
        <f>IF(AND(ISNUMBER('Emissions (start here)'!CW65),ISNUMBER(Dispersion!$AY$8)),'Emissions (start here)'!CW65*453.59/3600*Dispersion!$AY$8,0)</f>
        <v>0</v>
      </c>
      <c r="GR65" s="74">
        <f>IF(AND(ISNUMBER('Emissions (start here)'!CW65),ISNUMBER(Dispersion!$AY$9)),'Emissions (start here)'!CW65*453.59/3600*Dispersion!$AY$9,0)</f>
        <v>0</v>
      </c>
      <c r="GS65" s="74">
        <f>IF(AND(ISNUMBER('Emissions (start here)'!CX65),ISNUMBER(Dispersion!$AY$10)),'Emissions (start here)'!CX65*2000*453.59/8760/3600*Dispersion!$AY$10,0)</f>
        <v>0</v>
      </c>
      <c r="GT65" s="74">
        <f>IF(AND(ISNUMBER('Emissions (start here)'!CX65),ISNUMBER(Dispersion!$AY$11)),'Emissions (start here)'!CX65*2000*453.59/8760/3600*Dispersion!$AY$11,0)</f>
        <v>0</v>
      </c>
      <c r="GU65" s="74">
        <f>IF(AND(ISNUMBER('Emissions (start here)'!CY65),ISNUMBER(Dispersion!$AZ$8)),'Emissions (start here)'!CY65*453.59/3600*Dispersion!$AZ$8,0)</f>
        <v>0</v>
      </c>
      <c r="GV65" s="74">
        <f>IF(AND(ISNUMBER('Emissions (start here)'!CY65),ISNUMBER(Dispersion!$AZ$9)),'Emissions (start here)'!CY65*453.59/3600*Dispersion!$AZ$9,0)</f>
        <v>0</v>
      </c>
      <c r="GW65" s="74">
        <f>IF(AND(ISNUMBER('Emissions (start here)'!CZ65),ISNUMBER(Dispersion!$AZ$10)),'Emissions (start here)'!CZ65*2000*453.59/8760/3600*Dispersion!$AZ$10,0)</f>
        <v>0</v>
      </c>
      <c r="GX65" s="74">
        <f>IF(AND(ISNUMBER('Emissions (start here)'!CZ65),ISNUMBER(Dispersion!$AZ$11)),'Emissions (start here)'!CZ65*2000*453.59/8760/3600*Dispersion!$AZ$11,0)</f>
        <v>0</v>
      </c>
    </row>
    <row r="66" spans="1:206" x14ac:dyDescent="0.2">
      <c r="A66" s="51" t="str">
        <f>'Tox Values'!C66</f>
        <v>BERYLLIUM-COMPS</v>
      </c>
      <c r="B66" s="94" t="str">
        <f>'Tox Values'!D66</f>
        <v>Beryllium Compounds</v>
      </c>
      <c r="C66" s="96">
        <f t="shared" si="1"/>
        <v>0</v>
      </c>
      <c r="D66" s="74">
        <f t="shared" si="2"/>
        <v>0</v>
      </c>
      <c r="E66" s="74">
        <f t="shared" si="3"/>
        <v>0</v>
      </c>
      <c r="F66" s="99">
        <f t="shared" si="4"/>
        <v>0</v>
      </c>
      <c r="G66" s="97">
        <f>IF(AND(ISNUMBER('Emissions (start here)'!E66),ISNUMBER(Dispersion!$C$8)),'Emissions (start here)'!E66*453.59/3600*Dispersion!$C$8,0)</f>
        <v>0</v>
      </c>
      <c r="H66" s="74">
        <f>IF(AND(ISNUMBER('Emissions (start here)'!E66),ISNUMBER(Dispersion!$C$9)),'Emissions (start here)'!E66*453.59/3600*Dispersion!$C$9,0)</f>
        <v>0</v>
      </c>
      <c r="I66" s="74">
        <f>IF(AND(ISNUMBER('Emissions (start here)'!F66),ISNUMBER(Dispersion!$C$10)),'Emissions (start here)'!F66*2000*453.59/8760/3600*Dispersion!$C$10,0)</f>
        <v>0</v>
      </c>
      <c r="J66" s="74">
        <f>IF(AND(ISNUMBER('Emissions (start here)'!F66),ISNUMBER(Dispersion!$C$11)),'Emissions (start here)'!F66*2000*453.59/8760/3600*Dispersion!$C$11,0)</f>
        <v>0</v>
      </c>
      <c r="K66" s="74">
        <f>IF(AND(ISNUMBER('Emissions (start here)'!G66),ISNUMBER(Dispersion!$D$8)),'Emissions (start here)'!G66*453.59/3600*Dispersion!$D$8,0)</f>
        <v>0</v>
      </c>
      <c r="L66" s="74">
        <f>IF(AND(ISNUMBER('Emissions (start here)'!G66),ISNUMBER(Dispersion!$D$9)),'Emissions (start here)'!G66*453.59/3600*Dispersion!$D$9,0)</f>
        <v>0</v>
      </c>
      <c r="M66" s="74">
        <f>IF(AND(ISNUMBER('Emissions (start here)'!H66),ISNUMBER(Dispersion!$D$10)),'Emissions (start here)'!H66*2000*453.59/8760/3600*Dispersion!$D$10,0)</f>
        <v>0</v>
      </c>
      <c r="N66" s="74">
        <f>IF(AND(ISNUMBER('Emissions (start here)'!H66),ISNUMBER(Dispersion!$D$11)),'Emissions (start here)'!H66*2000*453.59/8760/3600*Dispersion!$D$11,0)</f>
        <v>0</v>
      </c>
      <c r="O66" s="74">
        <f>IF(AND(ISNUMBER('Emissions (start here)'!I66),ISNUMBER(Dispersion!$E$8)),'Emissions (start here)'!I66*453.59/3600*Dispersion!$E$8,0)</f>
        <v>0</v>
      </c>
      <c r="P66" s="74">
        <f>IF(AND(ISNUMBER('Emissions (start here)'!I66),ISNUMBER(Dispersion!$E$9)),'Emissions (start here)'!I66*453.59/3600*Dispersion!$E$9,0)</f>
        <v>0</v>
      </c>
      <c r="Q66" s="74">
        <f>IF(AND(ISNUMBER('Emissions (start here)'!J66),ISNUMBER(Dispersion!$E$10)),'Emissions (start here)'!J66*2000*453.59/8760/3600*Dispersion!$E$10,0)</f>
        <v>0</v>
      </c>
      <c r="R66" s="74">
        <f>IF(AND(ISNUMBER('Emissions (start here)'!J66),ISNUMBER(Dispersion!$E$11)),'Emissions (start here)'!J66*2000*453.59/8760/3600*Dispersion!$E$11,0)</f>
        <v>0</v>
      </c>
      <c r="S66" s="74">
        <f>IF(AND(ISNUMBER('Emissions (start here)'!K66),ISNUMBER(Dispersion!$F$8)),'Emissions (start here)'!K66*453.59/3600*Dispersion!$F$8,0)</f>
        <v>0</v>
      </c>
      <c r="T66" s="74">
        <f>IF(AND(ISNUMBER('Emissions (start here)'!K66),ISNUMBER(Dispersion!$F$9)),'Emissions (start here)'!K66*453.59/3600*Dispersion!$F$9,0)</f>
        <v>0</v>
      </c>
      <c r="U66" s="74">
        <f>IF(AND(ISNUMBER('Emissions (start here)'!L66),ISNUMBER(Dispersion!$F$10)),'Emissions (start here)'!L66*2000*453.59/8760/3600*Dispersion!$F$10,0)</f>
        <v>0</v>
      </c>
      <c r="V66" s="74">
        <f>IF(AND(ISNUMBER('Emissions (start here)'!L66),ISNUMBER(Dispersion!$F$11)),'Emissions (start here)'!L66*2000*453.59/8760/3600*Dispersion!$F$11,0)</f>
        <v>0</v>
      </c>
      <c r="W66" s="74">
        <f>IF(AND(ISNUMBER('Emissions (start here)'!M66),ISNUMBER(Dispersion!$G$8)),'Emissions (start here)'!M66*453.59/3600*Dispersion!$G$8,0)</f>
        <v>0</v>
      </c>
      <c r="X66" s="74">
        <f>IF(AND(ISNUMBER('Emissions (start here)'!M66),ISNUMBER(Dispersion!$G$9)),'Emissions (start here)'!M66*453.59/3600*Dispersion!$G$9,0)</f>
        <v>0</v>
      </c>
      <c r="Y66" s="74">
        <f>IF(AND(ISNUMBER('Emissions (start here)'!N66),ISNUMBER(Dispersion!$G$10)),'Emissions (start here)'!N66*2000*453.59/8760/3600*Dispersion!$G$10,0)</f>
        <v>0</v>
      </c>
      <c r="Z66" s="74">
        <f>IF(AND(ISNUMBER('Emissions (start here)'!N66),ISNUMBER(Dispersion!$G$11)),'Emissions (start here)'!N66*2000*453.59/8760/3600*Dispersion!$G$11,0)</f>
        <v>0</v>
      </c>
      <c r="AA66" s="74">
        <f>IF(AND(ISNUMBER('Emissions (start here)'!O66),ISNUMBER(Dispersion!$H$8)),'Emissions (start here)'!O66*453.59/3600*Dispersion!$H$8,0)</f>
        <v>0</v>
      </c>
      <c r="AB66" s="74">
        <f>IF(AND(ISNUMBER('Emissions (start here)'!O66),ISNUMBER(Dispersion!$H$9)),'Emissions (start here)'!O66*453.59/3600*Dispersion!$H$9,0)</f>
        <v>0</v>
      </c>
      <c r="AC66" s="74">
        <f>IF(AND(ISNUMBER('Emissions (start here)'!P66),ISNUMBER(Dispersion!$H$10)),'Emissions (start here)'!P66*2000*453.59/8760/3600*Dispersion!$H$10,0)</f>
        <v>0</v>
      </c>
      <c r="AD66" s="74">
        <f>IF(AND(ISNUMBER('Emissions (start here)'!P66),ISNUMBER(Dispersion!$H$11)),'Emissions (start here)'!P66*2000*453.59/8760/3600*Dispersion!$H$11,0)</f>
        <v>0</v>
      </c>
      <c r="AE66" s="74">
        <f>IF(AND(ISNUMBER('Emissions (start here)'!Q66),ISNUMBER(Dispersion!$I$8)),'Emissions (start here)'!Q66*453.59/3600*Dispersion!$I$8,0)</f>
        <v>0</v>
      </c>
      <c r="AF66" s="74">
        <f>IF(AND(ISNUMBER('Emissions (start here)'!Q66),ISNUMBER(Dispersion!$I$9)),'Emissions (start here)'!Q66*453.59/3600*Dispersion!$I$9,0)</f>
        <v>0</v>
      </c>
      <c r="AG66" s="74">
        <f>IF(AND(ISNUMBER('Emissions (start here)'!R66),ISNUMBER(Dispersion!$I$10)),'Emissions (start here)'!R66*2000*453.59/8760/3600*Dispersion!$I$10,0)</f>
        <v>0</v>
      </c>
      <c r="AH66" s="74">
        <f>IF(AND(ISNUMBER('Emissions (start here)'!R66),ISNUMBER(Dispersion!$I$11)),'Emissions (start here)'!R66*2000*453.59/8760/3600*Dispersion!$I$11,0)</f>
        <v>0</v>
      </c>
      <c r="AI66" s="74">
        <f>IF(AND(ISNUMBER('Emissions (start here)'!S66),ISNUMBER(Dispersion!$J$8)),'Emissions (start here)'!S66*453.59/3600*Dispersion!$J$8,0)</f>
        <v>0</v>
      </c>
      <c r="AJ66" s="74">
        <f>IF(AND(ISNUMBER('Emissions (start here)'!S66),ISNUMBER(Dispersion!$J$9)),'Emissions (start here)'!S66*453.59/3600*Dispersion!$J$9,0)</f>
        <v>0</v>
      </c>
      <c r="AK66" s="74">
        <f>IF(AND(ISNUMBER('Emissions (start here)'!T66),ISNUMBER(Dispersion!$J$10)),'Emissions (start here)'!T66*2000*453.59/8760/3600*Dispersion!$J$10,0)</f>
        <v>0</v>
      </c>
      <c r="AL66" s="74">
        <f>IF(AND(ISNUMBER('Emissions (start here)'!T66),ISNUMBER(Dispersion!$J$11)),'Emissions (start here)'!T66*2000*453.59/8760/3600*Dispersion!$J$11,0)</f>
        <v>0</v>
      </c>
      <c r="AM66" s="74">
        <f>IF(AND(ISNUMBER('Emissions (start here)'!U66),ISNUMBER(Dispersion!$K$8)),'Emissions (start here)'!U66*453.59/3600*Dispersion!$K$8,0)</f>
        <v>0</v>
      </c>
      <c r="AN66" s="74">
        <f>IF(AND(ISNUMBER('Emissions (start here)'!U66),ISNUMBER(Dispersion!$K$9)),'Emissions (start here)'!U66*453.59/3600*Dispersion!$K$9,0)</f>
        <v>0</v>
      </c>
      <c r="AO66" s="74">
        <f>IF(AND(ISNUMBER('Emissions (start here)'!V66),ISNUMBER(Dispersion!$K$10)),'Emissions (start here)'!V66*2000*453.59/8760/3600*Dispersion!$K$10,0)</f>
        <v>0</v>
      </c>
      <c r="AP66" s="74">
        <f>IF(AND(ISNUMBER('Emissions (start here)'!V66),ISNUMBER(Dispersion!$K$11)),'Emissions (start here)'!V66*2000*453.59/8760/3600*Dispersion!$K$11,0)</f>
        <v>0</v>
      </c>
      <c r="AQ66" s="74">
        <f>IF(AND(ISNUMBER('Emissions (start here)'!W66),ISNUMBER(Dispersion!$L$8)),'Emissions (start here)'!W66*453.59/3600*Dispersion!$L$8,0)</f>
        <v>0</v>
      </c>
      <c r="AR66" s="74">
        <f>IF(AND(ISNUMBER('Emissions (start here)'!W66),ISNUMBER(Dispersion!$L$9)),'Emissions (start here)'!W66*453.59/3600*Dispersion!$L$9,0)</f>
        <v>0</v>
      </c>
      <c r="AS66" s="74">
        <f>IF(AND(ISNUMBER('Emissions (start here)'!X66),ISNUMBER(Dispersion!$L$10)),'Emissions (start here)'!X66*2000*453.59/8760/3600*Dispersion!$L$10,0)</f>
        <v>0</v>
      </c>
      <c r="AT66" s="74">
        <f>IF(AND(ISNUMBER('Emissions (start here)'!X66),ISNUMBER(Dispersion!$L$11)),'Emissions (start here)'!X66*2000*453.59/8760/3600*Dispersion!$L$11,0)</f>
        <v>0</v>
      </c>
      <c r="AU66" s="74">
        <f>IF(AND(ISNUMBER('Emissions (start here)'!Y66),ISNUMBER(Dispersion!$M$8)),'Emissions (start here)'!Y66*453.59/3600*Dispersion!$M$8,0)</f>
        <v>0</v>
      </c>
      <c r="AV66" s="74">
        <f>IF(AND(ISNUMBER('Emissions (start here)'!Y66),ISNUMBER(Dispersion!$M$9)),'Emissions (start here)'!Y66*453.59/3600*Dispersion!$M$9,0)</f>
        <v>0</v>
      </c>
      <c r="AW66" s="74">
        <f>IF(AND(ISNUMBER('Emissions (start here)'!Z66),ISNUMBER(Dispersion!$M$10)),'Emissions (start here)'!Z66*2000*453.59/8760/3600*Dispersion!$M$10,0)</f>
        <v>0</v>
      </c>
      <c r="AX66" s="74">
        <f>IF(AND(ISNUMBER('Emissions (start here)'!Z66),ISNUMBER(Dispersion!$M$11)),'Emissions (start here)'!Z66*2000*453.59/8760/3600*Dispersion!$M$11,0)</f>
        <v>0</v>
      </c>
      <c r="AY66" s="74">
        <f>IF(AND(ISNUMBER('Emissions (start here)'!AA66),ISNUMBER(Dispersion!$N$8)),'Emissions (start here)'!AA66*453.59/3600*Dispersion!$N$8,0)</f>
        <v>0</v>
      </c>
      <c r="AZ66" s="74">
        <f>IF(AND(ISNUMBER('Emissions (start here)'!AA66),ISNUMBER(Dispersion!$N$9)),'Emissions (start here)'!AA66*453.59/3600*Dispersion!$N$9,0)</f>
        <v>0</v>
      </c>
      <c r="BA66" s="74">
        <f>IF(AND(ISNUMBER('Emissions (start here)'!AB66),ISNUMBER(Dispersion!$N$10)),'Emissions (start here)'!AB66*2000*453.59/8760/3600*Dispersion!$N$10,0)</f>
        <v>0</v>
      </c>
      <c r="BB66" s="74">
        <f>IF(AND(ISNUMBER('Emissions (start here)'!AB66),ISNUMBER(Dispersion!$N$11)),'Emissions (start here)'!AB66*2000*453.59/8760/3600*Dispersion!$N$11,0)</f>
        <v>0</v>
      </c>
      <c r="BC66" s="74">
        <f>IF(AND(ISNUMBER('Emissions (start here)'!AC66),ISNUMBER(Dispersion!$O$8)),'Emissions (start here)'!AC66*453.59/3600*Dispersion!$O$8,0)</f>
        <v>0</v>
      </c>
      <c r="BD66" s="74">
        <f>IF(AND(ISNUMBER('Emissions (start here)'!AC66),ISNUMBER(Dispersion!$O$9)),'Emissions (start here)'!AC66*453.59/3600*Dispersion!$O$9,0)</f>
        <v>0</v>
      </c>
      <c r="BE66" s="74">
        <f>IF(AND(ISNUMBER('Emissions (start here)'!AD66),ISNUMBER(Dispersion!$O$10)),'Emissions (start here)'!AD66*2000*453.59/8760/3600*Dispersion!$O$10,0)</f>
        <v>0</v>
      </c>
      <c r="BF66" s="74">
        <f>IF(AND(ISNUMBER('Emissions (start here)'!AD66),ISNUMBER(Dispersion!$O$11)),'Emissions (start here)'!AD66*2000*453.59/8760/3600*Dispersion!$O$11,0)</f>
        <v>0</v>
      </c>
      <c r="BG66" s="74">
        <f>IF(AND(ISNUMBER('Emissions (start here)'!AE66),ISNUMBER(Dispersion!$P$8)),'Emissions (start here)'!AE66*453.59/3600*Dispersion!$P$8,0)</f>
        <v>0</v>
      </c>
      <c r="BH66" s="74">
        <f>IF(AND(ISNUMBER('Emissions (start here)'!AE66),ISNUMBER(Dispersion!$P$9)),'Emissions (start here)'!AE66*453.59/3600*Dispersion!$P$9,0)</f>
        <v>0</v>
      </c>
      <c r="BI66" s="74">
        <f>IF(AND(ISNUMBER('Emissions (start here)'!AF66),ISNUMBER(Dispersion!$P$10)),'Emissions (start here)'!AF66*2000*453.59/8760/3600*Dispersion!$P$10,0)</f>
        <v>0</v>
      </c>
      <c r="BJ66" s="74">
        <f>IF(AND(ISNUMBER('Emissions (start here)'!AF66),ISNUMBER(Dispersion!$P$11)),'Emissions (start here)'!AF66*2000*453.59/8760/3600*Dispersion!$P$11,0)</f>
        <v>0</v>
      </c>
      <c r="BK66" s="74">
        <f>IF(AND(ISNUMBER('Emissions (start here)'!AG66),ISNUMBER(Dispersion!$Q$8)),'Emissions (start here)'!AG66*453.59/3600*Dispersion!$Q$8,0)</f>
        <v>0</v>
      </c>
      <c r="BL66" s="74">
        <f>IF(AND(ISNUMBER('Emissions (start here)'!AG66),ISNUMBER(Dispersion!$Q$9)),'Emissions (start here)'!AG66*453.59/3600*Dispersion!$Q$9,0)</f>
        <v>0</v>
      </c>
      <c r="BM66" s="74">
        <f>IF(AND(ISNUMBER('Emissions (start here)'!AH66),ISNUMBER(Dispersion!$Q$10)),'Emissions (start here)'!AH66*2000*453.59/8760/3600*Dispersion!$Q$10,0)</f>
        <v>0</v>
      </c>
      <c r="BN66" s="74">
        <f>IF(AND(ISNUMBER('Emissions (start here)'!AH66),ISNUMBER(Dispersion!$Q$11)),'Emissions (start here)'!AH66*2000*453.59/8760/3600*Dispersion!$Q$11,0)</f>
        <v>0</v>
      </c>
      <c r="BO66" s="74">
        <f>IF(AND(ISNUMBER('Emissions (start here)'!AI66),ISNUMBER(Dispersion!$R$8)),'Emissions (start here)'!AI66*453.59/3600*Dispersion!$R$8,0)</f>
        <v>0</v>
      </c>
      <c r="BP66" s="74">
        <f>IF(AND(ISNUMBER('Emissions (start here)'!AI66),ISNUMBER(Dispersion!$R$9)),'Emissions (start here)'!AI66*453.59/3600*Dispersion!$R$9,0)</f>
        <v>0</v>
      </c>
      <c r="BQ66" s="74">
        <f>IF(AND(ISNUMBER('Emissions (start here)'!AJ66),ISNUMBER(Dispersion!$R$10)),'Emissions (start here)'!AJ66*2000*453.59/8760/3600*Dispersion!$R$10,0)</f>
        <v>0</v>
      </c>
      <c r="BR66" s="74">
        <f>IF(AND(ISNUMBER('Emissions (start here)'!AJ66),ISNUMBER(Dispersion!$R$11)),'Emissions (start here)'!AJ66*2000*453.59/8760/3600*Dispersion!$R$11,0)</f>
        <v>0</v>
      </c>
      <c r="BS66" s="74">
        <f>IF(AND(ISNUMBER('Emissions (start here)'!AK66),ISNUMBER(Dispersion!$S$8)),'Emissions (start here)'!AK66*453.59/3600*Dispersion!$S$8,0)</f>
        <v>0</v>
      </c>
      <c r="BT66" s="74">
        <f>IF(AND(ISNUMBER('Emissions (start here)'!AK66),ISNUMBER(Dispersion!$S$9)),'Emissions (start here)'!AK66*453.59/3600*Dispersion!$S$9,0)</f>
        <v>0</v>
      </c>
      <c r="BU66" s="74">
        <f>IF(AND(ISNUMBER('Emissions (start here)'!AL66),ISNUMBER(Dispersion!$S$10)),'Emissions (start here)'!AL66*2000*453.59/8760/3600*Dispersion!$S$10,0)</f>
        <v>0</v>
      </c>
      <c r="BV66" s="74">
        <f>IF(AND(ISNUMBER('Emissions (start here)'!AL66),ISNUMBER(Dispersion!$S$11)),'Emissions (start here)'!AL66*2000*453.59/8760/3600*Dispersion!$S$11,0)</f>
        <v>0</v>
      </c>
      <c r="BW66" s="74">
        <f>IF(AND(ISNUMBER('Emissions (start here)'!AM66),ISNUMBER(Dispersion!$T$8)),'Emissions (start here)'!AM66*453.59/3600*Dispersion!$T$8,0)</f>
        <v>0</v>
      </c>
      <c r="BX66" s="74">
        <f>IF(AND(ISNUMBER('Emissions (start here)'!AM66),ISNUMBER(Dispersion!$T$9)),'Emissions (start here)'!AM66*453.59/3600*Dispersion!$T$9,0)</f>
        <v>0</v>
      </c>
      <c r="BY66" s="74">
        <f>IF(AND(ISNUMBER('Emissions (start here)'!AN66),ISNUMBER(Dispersion!$T$10)),'Emissions (start here)'!AN66*2000*453.59/8760/3600*Dispersion!$T$10,0)</f>
        <v>0</v>
      </c>
      <c r="BZ66" s="74">
        <f>IF(AND(ISNUMBER('Emissions (start here)'!AN66),ISNUMBER(Dispersion!$T$11)),'Emissions (start here)'!AN66*2000*453.59/8760/3600*Dispersion!$T$11,0)</f>
        <v>0</v>
      </c>
      <c r="CA66" s="74">
        <f>IF(AND(ISNUMBER('Emissions (start here)'!AO66),ISNUMBER(Dispersion!$U$8)),'Emissions (start here)'!AO66*453.59/3600*Dispersion!$U$8,0)</f>
        <v>0</v>
      </c>
      <c r="CB66" s="74">
        <f>IF(AND(ISNUMBER('Emissions (start here)'!AO66),ISNUMBER(Dispersion!$U$9)),'Emissions (start here)'!AO66*453.59/3600*Dispersion!$U$9,0)</f>
        <v>0</v>
      </c>
      <c r="CC66" s="74">
        <f>IF(AND(ISNUMBER('Emissions (start here)'!AP66),ISNUMBER(Dispersion!$U$10)),'Emissions (start here)'!AP66*2000*453.59/8760/3600*Dispersion!$U$10,0)</f>
        <v>0</v>
      </c>
      <c r="CD66" s="74">
        <f>IF(AND(ISNUMBER('Emissions (start here)'!AP66),ISNUMBER(Dispersion!$U$11)),'Emissions (start here)'!AP66*2000*453.59/8760/3600*Dispersion!$U$11,0)</f>
        <v>0</v>
      </c>
      <c r="CE66" s="74">
        <f>IF(AND(ISNUMBER('Emissions (start here)'!AQ66),ISNUMBER(Dispersion!$V$8)),'Emissions (start here)'!AQ66*453.59/3600*Dispersion!$V$8,0)</f>
        <v>0</v>
      </c>
      <c r="CF66" s="74">
        <f>IF(AND(ISNUMBER('Emissions (start here)'!AQ66),ISNUMBER(Dispersion!$V$9)),'Emissions (start here)'!AQ66*453.59/3600*Dispersion!$V$9,0)</f>
        <v>0</v>
      </c>
      <c r="CG66" s="74">
        <f>IF(AND(ISNUMBER('Emissions (start here)'!AR66),ISNUMBER(Dispersion!$V$10)),'Emissions (start here)'!AR66*2000*453.59/8760/3600*Dispersion!$V$10,0)</f>
        <v>0</v>
      </c>
      <c r="CH66" s="74">
        <f>IF(AND(ISNUMBER('Emissions (start here)'!AR66),ISNUMBER(Dispersion!$V$11)),'Emissions (start here)'!AR66*2000*453.59/8760/3600*Dispersion!$V$11,0)</f>
        <v>0</v>
      </c>
      <c r="CI66" s="74">
        <f>IF(AND(ISNUMBER('Emissions (start here)'!AS66),ISNUMBER(Dispersion!$W$8)),'Emissions (start here)'!AS66*453.59/3600*Dispersion!$W$8,0)</f>
        <v>0</v>
      </c>
      <c r="CJ66" s="74">
        <f>IF(AND(ISNUMBER('Emissions (start here)'!AS66),ISNUMBER(Dispersion!$W$9)),'Emissions (start here)'!AS66*453.59/3600*Dispersion!$W$9,0)</f>
        <v>0</v>
      </c>
      <c r="CK66" s="74">
        <f>IF(AND(ISNUMBER('Emissions (start here)'!AT66),ISNUMBER(Dispersion!$W$10)),'Emissions (start here)'!AT66*2000*453.59/8760/3600*Dispersion!$W$10,0)</f>
        <v>0</v>
      </c>
      <c r="CL66" s="74">
        <f>IF(AND(ISNUMBER('Emissions (start here)'!AT66),ISNUMBER(Dispersion!$W$11)),'Emissions (start here)'!AT66*2000*453.59/8760/3600*Dispersion!$W$11,0)</f>
        <v>0</v>
      </c>
      <c r="CM66" s="74">
        <f>IF(AND(ISNUMBER('Emissions (start here)'!AU66),ISNUMBER(Dispersion!$X$8)),'Emissions (start here)'!AU66*453.59/3600*Dispersion!$X$8,0)</f>
        <v>0</v>
      </c>
      <c r="CN66" s="74">
        <f>IF(AND(ISNUMBER('Emissions (start here)'!AU66),ISNUMBER(Dispersion!$X$9)),'Emissions (start here)'!AU66*453.59/3600*Dispersion!$X$9,0)</f>
        <v>0</v>
      </c>
      <c r="CO66" s="74">
        <f>IF(AND(ISNUMBER('Emissions (start here)'!AV66),ISNUMBER(Dispersion!$X$10)),'Emissions (start here)'!AV66*2000*453.59/8760/3600*Dispersion!$X$10,0)</f>
        <v>0</v>
      </c>
      <c r="CP66" s="74">
        <f>IF(AND(ISNUMBER('Emissions (start here)'!AV66),ISNUMBER(Dispersion!$X$11)),'Emissions (start here)'!AV66*2000*453.59/8760/3600*Dispersion!$X$11,0)</f>
        <v>0</v>
      </c>
      <c r="CQ66" s="74">
        <f>IF(AND(ISNUMBER('Emissions (start here)'!AW66),ISNUMBER(Dispersion!$Y$8)),'Emissions (start here)'!AW66*453.59/3600*Dispersion!$Y$8,0)</f>
        <v>0</v>
      </c>
      <c r="CR66" s="74">
        <f>IF(AND(ISNUMBER('Emissions (start here)'!AW66),ISNUMBER(Dispersion!$Y$9)),'Emissions (start here)'!AW66*453.59/3600*Dispersion!$Y$9,0)</f>
        <v>0</v>
      </c>
      <c r="CS66" s="74">
        <f>IF(AND(ISNUMBER('Emissions (start here)'!AX66),ISNUMBER(Dispersion!$Y$10)),'Emissions (start here)'!AX66*2000*453.59/8760/3600*Dispersion!$Y$10,0)</f>
        <v>0</v>
      </c>
      <c r="CT66" s="74">
        <f>IF(AND(ISNUMBER('Emissions (start here)'!AX66),ISNUMBER(Dispersion!$Y$11)),'Emissions (start here)'!AX66*2000*453.59/8760/3600*Dispersion!$Y$11,0)</f>
        <v>0</v>
      </c>
      <c r="CU66" s="74">
        <f>IF(AND(ISNUMBER('Emissions (start here)'!AY66),ISNUMBER(Dispersion!$Z$8)),'Emissions (start here)'!AY66*453.59/3600*Dispersion!$Z$8,0)</f>
        <v>0</v>
      </c>
      <c r="CV66" s="74">
        <f>IF(AND(ISNUMBER('Emissions (start here)'!AY66),ISNUMBER(Dispersion!$Z$9)),'Emissions (start here)'!AY66*453.59/3600*Dispersion!$Z$9,0)</f>
        <v>0</v>
      </c>
      <c r="CW66" s="74">
        <f>IF(AND(ISNUMBER('Emissions (start here)'!AZ66),ISNUMBER(Dispersion!$Z$10)),'Emissions (start here)'!AZ66*2000*453.59/8760/3600*Dispersion!$Z$10,0)</f>
        <v>0</v>
      </c>
      <c r="CX66" s="74">
        <f>IF(AND(ISNUMBER('Emissions (start here)'!AZ66),ISNUMBER(Dispersion!$Z$11)),'Emissions (start here)'!AZ66*2000*453.59/8760/3600*Dispersion!$Z$11,0)</f>
        <v>0</v>
      </c>
      <c r="CY66" s="74">
        <f>IF(AND(ISNUMBER('Emissions (start here)'!BA66),ISNUMBER(Dispersion!$AA$8)),'Emissions (start here)'!BA66*453.59/3600*Dispersion!$AA$8,0)</f>
        <v>0</v>
      </c>
      <c r="CZ66" s="74">
        <f>IF(AND(ISNUMBER('Emissions (start here)'!BA66),ISNUMBER(Dispersion!$AA$9)),'Emissions (start here)'!BA66*453.59/3600*Dispersion!$AA$9,0)</f>
        <v>0</v>
      </c>
      <c r="DA66" s="74">
        <f>IF(AND(ISNUMBER('Emissions (start here)'!BB66),ISNUMBER(Dispersion!$AA$10)),'Emissions (start here)'!BB66*2000*453.59/8760/3600*Dispersion!$AA$10,0)</f>
        <v>0</v>
      </c>
      <c r="DB66" s="74">
        <f>IF(AND(ISNUMBER('Emissions (start here)'!BB66),ISNUMBER(Dispersion!$AA$11)),'Emissions (start here)'!BB66*2000*453.59/8760/3600*Dispersion!$AA$11,0)</f>
        <v>0</v>
      </c>
      <c r="DC66" s="74">
        <f>IF(AND(ISNUMBER('Emissions (start here)'!BC66),ISNUMBER(Dispersion!$AB$8)),'Emissions (start here)'!BC66*453.59/3600*Dispersion!$AB$8,0)</f>
        <v>0</v>
      </c>
      <c r="DD66" s="74">
        <f>IF(AND(ISNUMBER('Emissions (start here)'!BC66),ISNUMBER(Dispersion!$AB$9)),'Emissions (start here)'!BC66*453.59/3600*Dispersion!$AB$9,0)</f>
        <v>0</v>
      </c>
      <c r="DE66" s="74">
        <f>IF(AND(ISNUMBER('Emissions (start here)'!BD66),ISNUMBER(Dispersion!$AB$10)),'Emissions (start here)'!BD66*2000*453.59/8760/3600*Dispersion!$AB$10,0)</f>
        <v>0</v>
      </c>
      <c r="DF66" s="74">
        <f>IF(AND(ISNUMBER('Emissions (start here)'!BD66),ISNUMBER(Dispersion!$AB$11)),'Emissions (start here)'!BD66*2000*453.59/8760/3600*Dispersion!$AB$11,0)</f>
        <v>0</v>
      </c>
      <c r="DG66" s="74">
        <f>IF(AND(ISNUMBER('Emissions (start here)'!BE66),ISNUMBER(Dispersion!$AC$8)),'Emissions (start here)'!BE66*453.59/3600*Dispersion!$AC$8,0)</f>
        <v>0</v>
      </c>
      <c r="DH66" s="74">
        <f>IF(AND(ISNUMBER('Emissions (start here)'!BE66),ISNUMBER(Dispersion!$AC$9)),'Emissions (start here)'!BE66*453.59/3600*Dispersion!$AC$9,0)</f>
        <v>0</v>
      </c>
      <c r="DI66" s="74">
        <f>IF(AND(ISNUMBER('Emissions (start here)'!BF66),ISNUMBER(Dispersion!$AC$10)),'Emissions (start here)'!BF66*2000*453.59/8760/3600*Dispersion!$AC$10,0)</f>
        <v>0</v>
      </c>
      <c r="DJ66" s="74">
        <f>IF(AND(ISNUMBER('Emissions (start here)'!BF66),ISNUMBER(Dispersion!$AC$11)),'Emissions (start here)'!BF66*2000*453.59/8760/3600*Dispersion!$AC$11,0)</f>
        <v>0</v>
      </c>
      <c r="DK66" s="74">
        <f>IF(AND(ISNUMBER('Emissions (start here)'!BG66),ISNUMBER(Dispersion!$AD$8)),'Emissions (start here)'!BG66*453.59/3600*Dispersion!$AD$8,0)</f>
        <v>0</v>
      </c>
      <c r="DL66" s="74">
        <f>IF(AND(ISNUMBER('Emissions (start here)'!BG66),ISNUMBER(Dispersion!$AD$9)),'Emissions (start here)'!BG66*453.59/3600*Dispersion!$AD$9,0)</f>
        <v>0</v>
      </c>
      <c r="DM66" s="74">
        <f>IF(AND(ISNUMBER('Emissions (start here)'!BH66),ISNUMBER(Dispersion!$AD$10)),'Emissions (start here)'!BH66*2000*453.59/8760/3600*Dispersion!$AD$10,0)</f>
        <v>0</v>
      </c>
      <c r="DN66" s="74">
        <f>IF(AND(ISNUMBER('Emissions (start here)'!BH66),ISNUMBER(Dispersion!$AD$11)),'Emissions (start here)'!BH66*2000*453.59/8760/3600*Dispersion!$AD$11,0)</f>
        <v>0</v>
      </c>
      <c r="DO66" s="74">
        <f>IF(AND(ISNUMBER('Emissions (start here)'!BI66),ISNUMBER(Dispersion!$AE$8)),'Emissions (start here)'!BI66*453.59/3600*Dispersion!$AE$8,0)</f>
        <v>0</v>
      </c>
      <c r="DP66" s="74">
        <f>IF(AND(ISNUMBER('Emissions (start here)'!BI66),ISNUMBER(Dispersion!$AE$9)),'Emissions (start here)'!BI66*453.59/3600*Dispersion!$AE$9,0)</f>
        <v>0</v>
      </c>
      <c r="DQ66" s="74">
        <f>IF(AND(ISNUMBER('Emissions (start here)'!BJ66),ISNUMBER(Dispersion!$AE$10)),'Emissions (start here)'!BJ66*2000*453.59/8760/3600*Dispersion!$AE$10,0)</f>
        <v>0</v>
      </c>
      <c r="DR66" s="74">
        <f>IF(AND(ISNUMBER('Emissions (start here)'!BJ66),ISNUMBER(Dispersion!$AE$11)),'Emissions (start here)'!BJ66*2000*453.59/8760/3600*Dispersion!$AE$11,0)</f>
        <v>0</v>
      </c>
      <c r="DS66" s="74">
        <f>IF(AND(ISNUMBER('Emissions (start here)'!BK66),ISNUMBER(Dispersion!$AF$8)),'Emissions (start here)'!BK66*453.59/3600*Dispersion!$AF$8,0)</f>
        <v>0</v>
      </c>
      <c r="DT66" s="74">
        <f>IF(AND(ISNUMBER('Emissions (start here)'!BK66),ISNUMBER(Dispersion!$AF$9)),'Emissions (start here)'!BK66*453.59/3600*Dispersion!$AF$9,0)</f>
        <v>0</v>
      </c>
      <c r="DU66" s="74">
        <f>IF(AND(ISNUMBER('Emissions (start here)'!BL66),ISNUMBER(Dispersion!$AF$10)),'Emissions (start here)'!BL66*2000*453.59/8760/3600*Dispersion!$AF$10,0)</f>
        <v>0</v>
      </c>
      <c r="DV66" s="74">
        <f>IF(AND(ISNUMBER('Emissions (start here)'!BL66),ISNUMBER(Dispersion!$AF$11)),'Emissions (start here)'!BL66*2000*453.59/8760/3600*Dispersion!$AF$11,0)</f>
        <v>0</v>
      </c>
      <c r="DW66" s="74">
        <f>IF(AND(ISNUMBER('Emissions (start here)'!BM66),ISNUMBER(Dispersion!$AG$8)),'Emissions (start here)'!BM66*453.59/3600*Dispersion!$AG$8,0)</f>
        <v>0</v>
      </c>
      <c r="DX66" s="74">
        <f>IF(AND(ISNUMBER('Emissions (start here)'!BM66),ISNUMBER(Dispersion!$AG$9)),'Emissions (start here)'!BM66*453.59/3600*Dispersion!$AG$9,0)</f>
        <v>0</v>
      </c>
      <c r="DY66" s="74">
        <f>IF(AND(ISNUMBER('Emissions (start here)'!BN66),ISNUMBER(Dispersion!$AG$10)),'Emissions (start here)'!BN66*2000*453.59/8760/3600*Dispersion!$AG$10,0)</f>
        <v>0</v>
      </c>
      <c r="DZ66" s="74">
        <f>IF(AND(ISNUMBER('Emissions (start here)'!BN66),ISNUMBER(Dispersion!$AG$11)),'Emissions (start here)'!BN66*2000*453.59/8760/3600*Dispersion!$AG$11,0)</f>
        <v>0</v>
      </c>
      <c r="EA66" s="74">
        <f>IF(AND(ISNUMBER('Emissions (start here)'!BO66),ISNUMBER(Dispersion!$AH$8)),'Emissions (start here)'!BO66*453.59/3600*Dispersion!$AH$8,0)</f>
        <v>0</v>
      </c>
      <c r="EB66" s="74">
        <f>IF(AND(ISNUMBER('Emissions (start here)'!BO66),ISNUMBER(Dispersion!$AH$9)),'Emissions (start here)'!BO66*453.59/3600*Dispersion!$AH$9,0)</f>
        <v>0</v>
      </c>
      <c r="EC66" s="74">
        <f>IF(AND(ISNUMBER('Emissions (start here)'!BP66),ISNUMBER(Dispersion!$AH$10)),'Emissions (start here)'!BP66*2000*453.59/8760/3600*Dispersion!$AH$10,0)</f>
        <v>0</v>
      </c>
      <c r="ED66" s="74">
        <f>IF(AND(ISNUMBER('Emissions (start here)'!BP66),ISNUMBER(Dispersion!$AH$11)),'Emissions (start here)'!BP66*2000*453.59/8760/3600*Dispersion!$AH$11,0)</f>
        <v>0</v>
      </c>
      <c r="EE66" s="74">
        <f>IF(AND(ISNUMBER('Emissions (start here)'!BQ66),ISNUMBER(Dispersion!$AI$8)),'Emissions (start here)'!BQ66*453.59/3600*Dispersion!$AI$8,0)</f>
        <v>0</v>
      </c>
      <c r="EF66" s="74">
        <f>IF(AND(ISNUMBER('Emissions (start here)'!BQ66),ISNUMBER(Dispersion!$AI$9)),'Emissions (start here)'!BQ66*453.59/3600*Dispersion!$AI$9,0)</f>
        <v>0</v>
      </c>
      <c r="EG66" s="74">
        <f>IF(AND(ISNUMBER('Emissions (start here)'!BR66),ISNUMBER(Dispersion!$AI$10)),'Emissions (start here)'!BR66*2000*453.59/8760/3600*Dispersion!$AI$10,0)</f>
        <v>0</v>
      </c>
      <c r="EH66" s="74">
        <f>IF(AND(ISNUMBER('Emissions (start here)'!BR66),ISNUMBER(Dispersion!$AI$11)),'Emissions (start here)'!BR66*2000*453.59/8760/3600*Dispersion!$AI$11,0)</f>
        <v>0</v>
      </c>
      <c r="EI66" s="74">
        <f>IF(AND(ISNUMBER('Emissions (start here)'!BS66),ISNUMBER(Dispersion!$AJ$8)),'Emissions (start here)'!BS66*453.59/3600*Dispersion!$AJ$8,0)</f>
        <v>0</v>
      </c>
      <c r="EJ66" s="74">
        <f>IF(AND(ISNUMBER('Emissions (start here)'!BS66),ISNUMBER(Dispersion!$AJ$9)),'Emissions (start here)'!BS66*453.59/3600*Dispersion!$AJ$9,0)</f>
        <v>0</v>
      </c>
      <c r="EK66" s="74">
        <f>IF(AND(ISNUMBER('Emissions (start here)'!BT66),ISNUMBER(Dispersion!$AJ$10)),'Emissions (start here)'!BT66*2000*453.59/8760/3600*Dispersion!$AJ$10,0)</f>
        <v>0</v>
      </c>
      <c r="EL66" s="74">
        <f>IF(AND(ISNUMBER('Emissions (start here)'!BT66),ISNUMBER(Dispersion!$AJ$11)),'Emissions (start here)'!BT66*2000*453.59/8760/3600*Dispersion!$AJ$11,0)</f>
        <v>0</v>
      </c>
      <c r="EM66" s="74">
        <f>IF(AND(ISNUMBER('Emissions (start here)'!BU66),ISNUMBER(Dispersion!$AK$8)),'Emissions (start here)'!BU66*453.59/3600*Dispersion!$AK$8,0)</f>
        <v>0</v>
      </c>
      <c r="EN66" s="74">
        <f>IF(AND(ISNUMBER('Emissions (start here)'!BU66),ISNUMBER(Dispersion!$AK$9)),'Emissions (start here)'!BU66*453.59/3600*Dispersion!$AK$9,0)</f>
        <v>0</v>
      </c>
      <c r="EO66" s="74">
        <f>IF(AND(ISNUMBER('Emissions (start here)'!BV66),ISNUMBER(Dispersion!$AK$10)),'Emissions (start here)'!BV66*2000*453.59/8760/3600*Dispersion!$AK$10,0)</f>
        <v>0</v>
      </c>
      <c r="EP66" s="74">
        <f>IF(AND(ISNUMBER('Emissions (start here)'!BV66),ISNUMBER(Dispersion!$AK$11)),'Emissions (start here)'!BV66*2000*453.59/8760/3600*Dispersion!$AK$11,0)</f>
        <v>0</v>
      </c>
      <c r="EQ66" s="74">
        <f>IF(AND(ISNUMBER('Emissions (start here)'!BW66),ISNUMBER(Dispersion!$AL$8)),'Emissions (start here)'!BW66*453.59/3600*Dispersion!$AL$8,0)</f>
        <v>0</v>
      </c>
      <c r="ER66" s="74">
        <f>IF(AND(ISNUMBER('Emissions (start here)'!BW66),ISNUMBER(Dispersion!$AL$9)),'Emissions (start here)'!BW66*453.59/3600*Dispersion!$AL$9,0)</f>
        <v>0</v>
      </c>
      <c r="ES66" s="74">
        <f>IF(AND(ISNUMBER('Emissions (start here)'!BX66),ISNUMBER(Dispersion!$AL$10)),'Emissions (start here)'!BX66*2000*453.59/8760/3600*Dispersion!$AL$10,0)</f>
        <v>0</v>
      </c>
      <c r="ET66" s="74">
        <f>IF(AND(ISNUMBER('Emissions (start here)'!BX66),ISNUMBER(Dispersion!$AL$11)),'Emissions (start here)'!BX66*2000*453.59/8760/3600*Dispersion!$AL$11,0)</f>
        <v>0</v>
      </c>
      <c r="EU66" s="74">
        <f>IF(AND(ISNUMBER('Emissions (start here)'!BY66),ISNUMBER(Dispersion!$AM$8)),'Emissions (start here)'!BY66*453.59/3600*Dispersion!$AM$8,0)</f>
        <v>0</v>
      </c>
      <c r="EV66" s="74">
        <f>IF(AND(ISNUMBER('Emissions (start here)'!BY66),ISNUMBER(Dispersion!$AM$9)),'Emissions (start here)'!BY66*453.59/3600*Dispersion!$AM$9,0)</f>
        <v>0</v>
      </c>
      <c r="EW66" s="74">
        <f>IF(AND(ISNUMBER('Emissions (start here)'!BZ66),ISNUMBER(Dispersion!$AM$10)),'Emissions (start here)'!BZ66*2000*453.59/8760/3600*Dispersion!$AM$10,0)</f>
        <v>0</v>
      </c>
      <c r="EX66" s="74">
        <f>IF(AND(ISNUMBER('Emissions (start here)'!BZ66),ISNUMBER(Dispersion!$AM$11)),'Emissions (start here)'!BZ66*2000*453.59/8760/3600*Dispersion!$AM$11,0)</f>
        <v>0</v>
      </c>
      <c r="EY66" s="74">
        <f>IF(AND(ISNUMBER('Emissions (start here)'!CA66),ISNUMBER(Dispersion!$AN$8)),'Emissions (start here)'!CA66*453.59/3600*Dispersion!$AN$8,0)</f>
        <v>0</v>
      </c>
      <c r="EZ66" s="74">
        <f>IF(AND(ISNUMBER('Emissions (start here)'!CA66),ISNUMBER(Dispersion!$AN$9)),'Emissions (start here)'!CA66*453.59/3600*Dispersion!$AN$9,0)</f>
        <v>0</v>
      </c>
      <c r="FA66" s="74">
        <f>IF(AND(ISNUMBER('Emissions (start here)'!CB66),ISNUMBER(Dispersion!$AN$10)),'Emissions (start here)'!CB66*2000*453.59/8760/3600*Dispersion!$AN$10,0)</f>
        <v>0</v>
      </c>
      <c r="FB66" s="74">
        <f>IF(AND(ISNUMBER('Emissions (start here)'!CB66),ISNUMBER(Dispersion!$AN$11)),'Emissions (start here)'!CB66*2000*453.59/8760/3600*Dispersion!$AN$11,0)</f>
        <v>0</v>
      </c>
      <c r="FC66" s="74">
        <f>IF(AND(ISNUMBER('Emissions (start here)'!CC66),ISNUMBER(Dispersion!$AO$8)),'Emissions (start here)'!CC66*453.59/3600*Dispersion!$AO$8,0)</f>
        <v>0</v>
      </c>
      <c r="FD66" s="74">
        <f>IF(AND(ISNUMBER('Emissions (start here)'!CC66),ISNUMBER(Dispersion!$AO$9)),'Emissions (start here)'!CC66*453.59/3600*Dispersion!$AO$9,0)</f>
        <v>0</v>
      </c>
      <c r="FE66" s="74">
        <f>IF(AND(ISNUMBER('Emissions (start here)'!CD66),ISNUMBER(Dispersion!$AO$10)),'Emissions (start here)'!CD66*2000*453.59/8760/3600*Dispersion!$AO$10,0)</f>
        <v>0</v>
      </c>
      <c r="FF66" s="74">
        <f>IF(AND(ISNUMBER('Emissions (start here)'!CD66),ISNUMBER(Dispersion!$AO$11)),'Emissions (start here)'!CD66*2000*453.59/8760/3600*Dispersion!$AO$11,0)</f>
        <v>0</v>
      </c>
      <c r="FG66" s="74">
        <f>IF(AND(ISNUMBER('Emissions (start here)'!CE66),ISNUMBER(Dispersion!$AP$8)),'Emissions (start here)'!CE66*453.59/3600*Dispersion!$AP$8,0)</f>
        <v>0</v>
      </c>
      <c r="FH66" s="74">
        <f>IF(AND(ISNUMBER('Emissions (start here)'!CE66),ISNUMBER(Dispersion!$AP$9)),'Emissions (start here)'!CE66*453.59/3600*Dispersion!$AP$9,0)</f>
        <v>0</v>
      </c>
      <c r="FI66" s="74">
        <f>IF(AND(ISNUMBER('Emissions (start here)'!CF66),ISNUMBER(Dispersion!$AP$10)),'Emissions (start here)'!CF66*2000*453.59/8760/3600*Dispersion!$AP$10,0)</f>
        <v>0</v>
      </c>
      <c r="FJ66" s="74">
        <f>IF(AND(ISNUMBER('Emissions (start here)'!CF66),ISNUMBER(Dispersion!$AP$11)),'Emissions (start here)'!CF66*2000*453.59/8760/3600*Dispersion!$AP$11,0)</f>
        <v>0</v>
      </c>
      <c r="FK66" s="74">
        <f>IF(AND(ISNUMBER('Emissions (start here)'!CG66),ISNUMBER(Dispersion!$AQ$8)),'Emissions (start here)'!CG66*453.59/3600*Dispersion!$AQ$8,0)</f>
        <v>0</v>
      </c>
      <c r="FL66" s="74">
        <f>IF(AND(ISNUMBER('Emissions (start here)'!CG66),ISNUMBER(Dispersion!$AQ$9)),'Emissions (start here)'!CG66*453.59/3600*Dispersion!$AQ$9,0)</f>
        <v>0</v>
      </c>
      <c r="FM66" s="74">
        <f>IF(AND(ISNUMBER('Emissions (start here)'!CH66),ISNUMBER(Dispersion!$AQ$10)),'Emissions (start here)'!CH66*2000*453.59/8760/3600*Dispersion!$AQ$10,0)</f>
        <v>0</v>
      </c>
      <c r="FN66" s="74">
        <f>IF(AND(ISNUMBER('Emissions (start here)'!CH66),ISNUMBER(Dispersion!$AQ$11)),'Emissions (start here)'!CH66*2000*453.59/8760/3600*Dispersion!$AQ$11,0)</f>
        <v>0</v>
      </c>
      <c r="FO66" s="74">
        <f>IF(AND(ISNUMBER('Emissions (start here)'!CI66),ISNUMBER(Dispersion!$AR$8)),'Emissions (start here)'!CI66*453.59/3600*Dispersion!$AR$8,0)</f>
        <v>0</v>
      </c>
      <c r="FP66" s="74">
        <f>IF(AND(ISNUMBER('Emissions (start here)'!CI66),ISNUMBER(Dispersion!$AR$9)),'Emissions (start here)'!CI66*453.59/3600*Dispersion!$AR$9,0)</f>
        <v>0</v>
      </c>
      <c r="FQ66" s="74">
        <f>IF(AND(ISNUMBER('Emissions (start here)'!CJ66),ISNUMBER(Dispersion!$AR$10)),'Emissions (start here)'!CJ66*2000*453.59/8760/3600*Dispersion!$AR$10,0)</f>
        <v>0</v>
      </c>
      <c r="FR66" s="74">
        <f>IF(AND(ISNUMBER('Emissions (start here)'!CJ66),ISNUMBER(Dispersion!$AR$11)),'Emissions (start here)'!CJ66*2000*453.59/8760/3600*Dispersion!$AR$11,0)</f>
        <v>0</v>
      </c>
      <c r="FS66" s="74">
        <f>IF(AND(ISNUMBER('Emissions (start here)'!CK66),ISNUMBER(Dispersion!$AS$8)),'Emissions (start here)'!CK66*453.59/3600*Dispersion!$AS$8,0)</f>
        <v>0</v>
      </c>
      <c r="FT66" s="74">
        <f>IF(AND(ISNUMBER('Emissions (start here)'!CK66),ISNUMBER(Dispersion!$AS$9)),'Emissions (start here)'!CK66*453.59/3600*Dispersion!$AS$9,0)</f>
        <v>0</v>
      </c>
      <c r="FU66" s="74">
        <f>IF(AND(ISNUMBER('Emissions (start here)'!CL66),ISNUMBER(Dispersion!$AS$10)),'Emissions (start here)'!CL66*2000*453.59/8760/3600*Dispersion!$AS$10,0)</f>
        <v>0</v>
      </c>
      <c r="FV66" s="74">
        <f>IF(AND(ISNUMBER('Emissions (start here)'!CL66),ISNUMBER(Dispersion!$AS$11)),'Emissions (start here)'!CL66*2000*453.59/8760/3600*Dispersion!$AS$11,0)</f>
        <v>0</v>
      </c>
      <c r="FW66" s="74">
        <f>IF(AND(ISNUMBER('Emissions (start here)'!CM66),ISNUMBER(Dispersion!$AT$8)),'Emissions (start here)'!CM66*453.59/3600*Dispersion!$AT$8,0)</f>
        <v>0</v>
      </c>
      <c r="FX66" s="74">
        <f>IF(AND(ISNUMBER('Emissions (start here)'!CM66),ISNUMBER(Dispersion!$AT$9)),'Emissions (start here)'!CM66*453.59/3600*Dispersion!$AT$9,0)</f>
        <v>0</v>
      </c>
      <c r="FY66" s="74">
        <f>IF(AND(ISNUMBER('Emissions (start here)'!CN66),ISNUMBER(Dispersion!$AT$10)),'Emissions (start here)'!CN66*2000*453.59/8760/3600*Dispersion!$AT$10,0)</f>
        <v>0</v>
      </c>
      <c r="FZ66" s="74">
        <f>IF(AND(ISNUMBER('Emissions (start here)'!CN66),ISNUMBER(Dispersion!$AT$11)),'Emissions (start here)'!CN66*2000*453.59/8760/3600*Dispersion!$AT$11,0)</f>
        <v>0</v>
      </c>
      <c r="GA66" s="74">
        <f>IF(AND(ISNUMBER('Emissions (start here)'!CO66),ISNUMBER(Dispersion!$AU$8)),'Emissions (start here)'!CO66*453.59/3600*Dispersion!$AU$8,0)</f>
        <v>0</v>
      </c>
      <c r="GB66" s="74">
        <f>IF(AND(ISNUMBER('Emissions (start here)'!CO66),ISNUMBER(Dispersion!$AU$9)),'Emissions (start here)'!CO66*453.59/3600*Dispersion!$AU$9,0)</f>
        <v>0</v>
      </c>
      <c r="GC66" s="74">
        <f>IF(AND(ISNUMBER('Emissions (start here)'!CP66),ISNUMBER(Dispersion!$AU$10)),'Emissions (start here)'!CP66*2000*453.59/8760/3600*Dispersion!$AU$10,0)</f>
        <v>0</v>
      </c>
      <c r="GD66" s="74">
        <f>IF(AND(ISNUMBER('Emissions (start here)'!CP66),ISNUMBER(Dispersion!$AU$11)),'Emissions (start here)'!CP66*2000*453.59/8760/3600*Dispersion!$AU$11,0)</f>
        <v>0</v>
      </c>
      <c r="GE66" s="74">
        <f>IF(AND(ISNUMBER('Emissions (start here)'!CQ66),ISNUMBER(Dispersion!$AV$8)),'Emissions (start here)'!CQ66*453.59/3600*Dispersion!$AV$8,0)</f>
        <v>0</v>
      </c>
      <c r="GF66" s="74">
        <f>IF(AND(ISNUMBER('Emissions (start here)'!CQ66),ISNUMBER(Dispersion!$AV$9)),'Emissions (start here)'!CQ66*453.59/3600*Dispersion!$AV$9,0)</f>
        <v>0</v>
      </c>
      <c r="GG66" s="74">
        <f>IF(AND(ISNUMBER('Emissions (start here)'!CR66),ISNUMBER(Dispersion!$AV$10)),'Emissions (start here)'!CR66*2000*453.59/8760/3600*Dispersion!$AV$10,0)</f>
        <v>0</v>
      </c>
      <c r="GH66" s="74">
        <f>IF(AND(ISNUMBER('Emissions (start here)'!CR66),ISNUMBER(Dispersion!$AV$11)),'Emissions (start here)'!CR66*2000*453.59/8760/3600*Dispersion!$AV$11,0)</f>
        <v>0</v>
      </c>
      <c r="GI66" s="74">
        <f>IF(AND(ISNUMBER('Emissions (start here)'!CS66),ISNUMBER(Dispersion!$AW$8)),'Emissions (start here)'!CS66*453.59/3600*Dispersion!$AW$8,0)</f>
        <v>0</v>
      </c>
      <c r="GJ66" s="74">
        <f>IF(AND(ISNUMBER('Emissions (start here)'!CS66),ISNUMBER(Dispersion!$AW$9)),'Emissions (start here)'!CS66*453.59/3600*Dispersion!$AW$9,0)</f>
        <v>0</v>
      </c>
      <c r="GK66" s="74">
        <f>IF(AND(ISNUMBER('Emissions (start here)'!CT66),ISNUMBER(Dispersion!$AW$10)),'Emissions (start here)'!CT66*2000*453.59/8760/3600*Dispersion!$AW$10,0)</f>
        <v>0</v>
      </c>
      <c r="GL66" s="74">
        <f>IF(AND(ISNUMBER('Emissions (start here)'!CT66),ISNUMBER(Dispersion!$AW$11)),'Emissions (start here)'!CT66*2000*453.59/8760/3600*Dispersion!$AW$11,0)</f>
        <v>0</v>
      </c>
      <c r="GM66" s="74">
        <f>IF(AND(ISNUMBER('Emissions (start here)'!CU66),ISNUMBER(Dispersion!$AX$8)),'Emissions (start here)'!CU66*453.59/3600*Dispersion!$AX$8,0)</f>
        <v>0</v>
      </c>
      <c r="GN66" s="74">
        <f>IF(AND(ISNUMBER('Emissions (start here)'!CU66),ISNUMBER(Dispersion!$AX$9)),'Emissions (start here)'!CU66*453.59/3600*Dispersion!$AX$9,0)</f>
        <v>0</v>
      </c>
      <c r="GO66" s="74">
        <f>IF(AND(ISNUMBER('Emissions (start here)'!CV66),ISNUMBER(Dispersion!$AX$10)),'Emissions (start here)'!CV66*2000*453.59/8760/3600*Dispersion!$AX$10,0)</f>
        <v>0</v>
      </c>
      <c r="GP66" s="74">
        <f>IF(AND(ISNUMBER('Emissions (start here)'!CV66),ISNUMBER(Dispersion!$AX$11)),'Emissions (start here)'!CV66*2000*453.59/8760/3600*Dispersion!$AX$11,0)</f>
        <v>0</v>
      </c>
      <c r="GQ66" s="74">
        <f>IF(AND(ISNUMBER('Emissions (start here)'!CW66),ISNUMBER(Dispersion!$AY$8)),'Emissions (start here)'!CW66*453.59/3600*Dispersion!$AY$8,0)</f>
        <v>0</v>
      </c>
      <c r="GR66" s="74">
        <f>IF(AND(ISNUMBER('Emissions (start here)'!CW66),ISNUMBER(Dispersion!$AY$9)),'Emissions (start here)'!CW66*453.59/3600*Dispersion!$AY$9,0)</f>
        <v>0</v>
      </c>
      <c r="GS66" s="74">
        <f>IF(AND(ISNUMBER('Emissions (start here)'!CX66),ISNUMBER(Dispersion!$AY$10)),'Emissions (start here)'!CX66*2000*453.59/8760/3600*Dispersion!$AY$10,0)</f>
        <v>0</v>
      </c>
      <c r="GT66" s="74">
        <f>IF(AND(ISNUMBER('Emissions (start here)'!CX66),ISNUMBER(Dispersion!$AY$11)),'Emissions (start here)'!CX66*2000*453.59/8760/3600*Dispersion!$AY$11,0)</f>
        <v>0</v>
      </c>
      <c r="GU66" s="74">
        <f>IF(AND(ISNUMBER('Emissions (start here)'!CY66),ISNUMBER(Dispersion!$AZ$8)),'Emissions (start here)'!CY66*453.59/3600*Dispersion!$AZ$8,0)</f>
        <v>0</v>
      </c>
      <c r="GV66" s="74">
        <f>IF(AND(ISNUMBER('Emissions (start here)'!CY66),ISNUMBER(Dispersion!$AZ$9)),'Emissions (start here)'!CY66*453.59/3600*Dispersion!$AZ$9,0)</f>
        <v>0</v>
      </c>
      <c r="GW66" s="74">
        <f>IF(AND(ISNUMBER('Emissions (start here)'!CZ66),ISNUMBER(Dispersion!$AZ$10)),'Emissions (start here)'!CZ66*2000*453.59/8760/3600*Dispersion!$AZ$10,0)</f>
        <v>0</v>
      </c>
      <c r="GX66" s="74">
        <f>IF(AND(ISNUMBER('Emissions (start here)'!CZ66),ISNUMBER(Dispersion!$AZ$11)),'Emissions (start here)'!CZ66*2000*453.59/8760/3600*Dispersion!$AZ$11,0)</f>
        <v>0</v>
      </c>
    </row>
    <row r="67" spans="1:206" x14ac:dyDescent="0.2">
      <c r="A67" s="51" t="str">
        <f>'Tox Values'!C67</f>
        <v>1304-56-9</v>
      </c>
      <c r="B67" s="94" t="str">
        <f>'Tox Values'!D67</f>
        <v>Beryllium Oxide</v>
      </c>
      <c r="C67" s="96">
        <f t="shared" si="1"/>
        <v>0</v>
      </c>
      <c r="D67" s="74">
        <f t="shared" si="2"/>
        <v>0</v>
      </c>
      <c r="E67" s="74">
        <f t="shared" si="3"/>
        <v>0</v>
      </c>
      <c r="F67" s="99">
        <f t="shared" si="4"/>
        <v>0</v>
      </c>
      <c r="G67" s="97">
        <f>IF(AND(ISNUMBER('Emissions (start here)'!E67),ISNUMBER(Dispersion!$C$8)),'Emissions (start here)'!E67*453.59/3600*Dispersion!$C$8,0)</f>
        <v>0</v>
      </c>
      <c r="H67" s="74">
        <f>IF(AND(ISNUMBER('Emissions (start here)'!E67),ISNUMBER(Dispersion!$C$9)),'Emissions (start here)'!E67*453.59/3600*Dispersion!$C$9,0)</f>
        <v>0</v>
      </c>
      <c r="I67" s="74">
        <f>IF(AND(ISNUMBER('Emissions (start here)'!F67),ISNUMBER(Dispersion!$C$10)),'Emissions (start here)'!F67*2000*453.59/8760/3600*Dispersion!$C$10,0)</f>
        <v>0</v>
      </c>
      <c r="J67" s="74">
        <f>IF(AND(ISNUMBER('Emissions (start here)'!F67),ISNUMBER(Dispersion!$C$11)),'Emissions (start here)'!F67*2000*453.59/8760/3600*Dispersion!$C$11,0)</f>
        <v>0</v>
      </c>
      <c r="K67" s="74">
        <f>IF(AND(ISNUMBER('Emissions (start here)'!G67),ISNUMBER(Dispersion!$D$8)),'Emissions (start here)'!G67*453.59/3600*Dispersion!$D$8,0)</f>
        <v>0</v>
      </c>
      <c r="L67" s="74">
        <f>IF(AND(ISNUMBER('Emissions (start here)'!G67),ISNUMBER(Dispersion!$D$9)),'Emissions (start here)'!G67*453.59/3600*Dispersion!$D$9,0)</f>
        <v>0</v>
      </c>
      <c r="M67" s="74">
        <f>IF(AND(ISNUMBER('Emissions (start here)'!H67),ISNUMBER(Dispersion!$D$10)),'Emissions (start here)'!H67*2000*453.59/8760/3600*Dispersion!$D$10,0)</f>
        <v>0</v>
      </c>
      <c r="N67" s="74">
        <f>IF(AND(ISNUMBER('Emissions (start here)'!H67),ISNUMBER(Dispersion!$D$11)),'Emissions (start here)'!H67*2000*453.59/8760/3600*Dispersion!$D$11,0)</f>
        <v>0</v>
      </c>
      <c r="O67" s="74">
        <f>IF(AND(ISNUMBER('Emissions (start here)'!I67),ISNUMBER(Dispersion!$E$8)),'Emissions (start here)'!I67*453.59/3600*Dispersion!$E$8,0)</f>
        <v>0</v>
      </c>
      <c r="P67" s="74">
        <f>IF(AND(ISNUMBER('Emissions (start here)'!I67),ISNUMBER(Dispersion!$E$9)),'Emissions (start here)'!I67*453.59/3600*Dispersion!$E$9,0)</f>
        <v>0</v>
      </c>
      <c r="Q67" s="74">
        <f>IF(AND(ISNUMBER('Emissions (start here)'!J67),ISNUMBER(Dispersion!$E$10)),'Emissions (start here)'!J67*2000*453.59/8760/3600*Dispersion!$E$10,0)</f>
        <v>0</v>
      </c>
      <c r="R67" s="74">
        <f>IF(AND(ISNUMBER('Emissions (start here)'!J67),ISNUMBER(Dispersion!$E$11)),'Emissions (start here)'!J67*2000*453.59/8760/3600*Dispersion!$E$11,0)</f>
        <v>0</v>
      </c>
      <c r="S67" s="74">
        <f>IF(AND(ISNUMBER('Emissions (start here)'!K67),ISNUMBER(Dispersion!$F$8)),'Emissions (start here)'!K67*453.59/3600*Dispersion!$F$8,0)</f>
        <v>0</v>
      </c>
      <c r="T67" s="74">
        <f>IF(AND(ISNUMBER('Emissions (start here)'!K67),ISNUMBER(Dispersion!$F$9)),'Emissions (start here)'!K67*453.59/3600*Dispersion!$F$9,0)</f>
        <v>0</v>
      </c>
      <c r="U67" s="74">
        <f>IF(AND(ISNUMBER('Emissions (start here)'!L67),ISNUMBER(Dispersion!$F$10)),'Emissions (start here)'!L67*2000*453.59/8760/3600*Dispersion!$F$10,0)</f>
        <v>0</v>
      </c>
      <c r="V67" s="74">
        <f>IF(AND(ISNUMBER('Emissions (start here)'!L67),ISNUMBER(Dispersion!$F$11)),'Emissions (start here)'!L67*2000*453.59/8760/3600*Dispersion!$F$11,0)</f>
        <v>0</v>
      </c>
      <c r="W67" s="74">
        <f>IF(AND(ISNUMBER('Emissions (start here)'!M67),ISNUMBER(Dispersion!$G$8)),'Emissions (start here)'!M67*453.59/3600*Dispersion!$G$8,0)</f>
        <v>0</v>
      </c>
      <c r="X67" s="74">
        <f>IF(AND(ISNUMBER('Emissions (start here)'!M67),ISNUMBER(Dispersion!$G$9)),'Emissions (start here)'!M67*453.59/3600*Dispersion!$G$9,0)</f>
        <v>0</v>
      </c>
      <c r="Y67" s="74">
        <f>IF(AND(ISNUMBER('Emissions (start here)'!N67),ISNUMBER(Dispersion!$G$10)),'Emissions (start here)'!N67*2000*453.59/8760/3600*Dispersion!$G$10,0)</f>
        <v>0</v>
      </c>
      <c r="Z67" s="74">
        <f>IF(AND(ISNUMBER('Emissions (start here)'!N67),ISNUMBER(Dispersion!$G$11)),'Emissions (start here)'!N67*2000*453.59/8760/3600*Dispersion!$G$11,0)</f>
        <v>0</v>
      </c>
      <c r="AA67" s="74">
        <f>IF(AND(ISNUMBER('Emissions (start here)'!O67),ISNUMBER(Dispersion!$H$8)),'Emissions (start here)'!O67*453.59/3600*Dispersion!$H$8,0)</f>
        <v>0</v>
      </c>
      <c r="AB67" s="74">
        <f>IF(AND(ISNUMBER('Emissions (start here)'!O67),ISNUMBER(Dispersion!$H$9)),'Emissions (start here)'!O67*453.59/3600*Dispersion!$H$9,0)</f>
        <v>0</v>
      </c>
      <c r="AC67" s="74">
        <f>IF(AND(ISNUMBER('Emissions (start here)'!P67),ISNUMBER(Dispersion!$H$10)),'Emissions (start here)'!P67*2000*453.59/8760/3600*Dispersion!$H$10,0)</f>
        <v>0</v>
      </c>
      <c r="AD67" s="74">
        <f>IF(AND(ISNUMBER('Emissions (start here)'!P67),ISNUMBER(Dispersion!$H$11)),'Emissions (start here)'!P67*2000*453.59/8760/3600*Dispersion!$H$11,0)</f>
        <v>0</v>
      </c>
      <c r="AE67" s="74">
        <f>IF(AND(ISNUMBER('Emissions (start here)'!Q67),ISNUMBER(Dispersion!$I$8)),'Emissions (start here)'!Q67*453.59/3600*Dispersion!$I$8,0)</f>
        <v>0</v>
      </c>
      <c r="AF67" s="74">
        <f>IF(AND(ISNUMBER('Emissions (start here)'!Q67),ISNUMBER(Dispersion!$I$9)),'Emissions (start here)'!Q67*453.59/3600*Dispersion!$I$9,0)</f>
        <v>0</v>
      </c>
      <c r="AG67" s="74">
        <f>IF(AND(ISNUMBER('Emissions (start here)'!R67),ISNUMBER(Dispersion!$I$10)),'Emissions (start here)'!R67*2000*453.59/8760/3600*Dispersion!$I$10,0)</f>
        <v>0</v>
      </c>
      <c r="AH67" s="74">
        <f>IF(AND(ISNUMBER('Emissions (start here)'!R67),ISNUMBER(Dispersion!$I$11)),'Emissions (start here)'!R67*2000*453.59/8760/3600*Dispersion!$I$11,0)</f>
        <v>0</v>
      </c>
      <c r="AI67" s="74">
        <f>IF(AND(ISNUMBER('Emissions (start here)'!S67),ISNUMBER(Dispersion!$J$8)),'Emissions (start here)'!S67*453.59/3600*Dispersion!$J$8,0)</f>
        <v>0</v>
      </c>
      <c r="AJ67" s="74">
        <f>IF(AND(ISNUMBER('Emissions (start here)'!S67),ISNUMBER(Dispersion!$J$9)),'Emissions (start here)'!S67*453.59/3600*Dispersion!$J$9,0)</f>
        <v>0</v>
      </c>
      <c r="AK67" s="74">
        <f>IF(AND(ISNUMBER('Emissions (start here)'!T67),ISNUMBER(Dispersion!$J$10)),'Emissions (start here)'!T67*2000*453.59/8760/3600*Dispersion!$J$10,0)</f>
        <v>0</v>
      </c>
      <c r="AL67" s="74">
        <f>IF(AND(ISNUMBER('Emissions (start here)'!T67),ISNUMBER(Dispersion!$J$11)),'Emissions (start here)'!T67*2000*453.59/8760/3600*Dispersion!$J$11,0)</f>
        <v>0</v>
      </c>
      <c r="AM67" s="74">
        <f>IF(AND(ISNUMBER('Emissions (start here)'!U67),ISNUMBER(Dispersion!$K$8)),'Emissions (start here)'!U67*453.59/3600*Dispersion!$K$8,0)</f>
        <v>0</v>
      </c>
      <c r="AN67" s="74">
        <f>IF(AND(ISNUMBER('Emissions (start here)'!U67),ISNUMBER(Dispersion!$K$9)),'Emissions (start here)'!U67*453.59/3600*Dispersion!$K$9,0)</f>
        <v>0</v>
      </c>
      <c r="AO67" s="74">
        <f>IF(AND(ISNUMBER('Emissions (start here)'!V67),ISNUMBER(Dispersion!$K$10)),'Emissions (start here)'!V67*2000*453.59/8760/3600*Dispersion!$K$10,0)</f>
        <v>0</v>
      </c>
      <c r="AP67" s="74">
        <f>IF(AND(ISNUMBER('Emissions (start here)'!V67),ISNUMBER(Dispersion!$K$11)),'Emissions (start here)'!V67*2000*453.59/8760/3600*Dispersion!$K$11,0)</f>
        <v>0</v>
      </c>
      <c r="AQ67" s="74">
        <f>IF(AND(ISNUMBER('Emissions (start here)'!W67),ISNUMBER(Dispersion!$L$8)),'Emissions (start here)'!W67*453.59/3600*Dispersion!$L$8,0)</f>
        <v>0</v>
      </c>
      <c r="AR67" s="74">
        <f>IF(AND(ISNUMBER('Emissions (start here)'!W67),ISNUMBER(Dispersion!$L$9)),'Emissions (start here)'!W67*453.59/3600*Dispersion!$L$9,0)</f>
        <v>0</v>
      </c>
      <c r="AS67" s="74">
        <f>IF(AND(ISNUMBER('Emissions (start here)'!X67),ISNUMBER(Dispersion!$L$10)),'Emissions (start here)'!X67*2000*453.59/8760/3600*Dispersion!$L$10,0)</f>
        <v>0</v>
      </c>
      <c r="AT67" s="74">
        <f>IF(AND(ISNUMBER('Emissions (start here)'!X67),ISNUMBER(Dispersion!$L$11)),'Emissions (start here)'!X67*2000*453.59/8760/3600*Dispersion!$L$11,0)</f>
        <v>0</v>
      </c>
      <c r="AU67" s="74">
        <f>IF(AND(ISNUMBER('Emissions (start here)'!Y67),ISNUMBER(Dispersion!$M$8)),'Emissions (start here)'!Y67*453.59/3600*Dispersion!$M$8,0)</f>
        <v>0</v>
      </c>
      <c r="AV67" s="74">
        <f>IF(AND(ISNUMBER('Emissions (start here)'!Y67),ISNUMBER(Dispersion!$M$9)),'Emissions (start here)'!Y67*453.59/3600*Dispersion!$M$9,0)</f>
        <v>0</v>
      </c>
      <c r="AW67" s="74">
        <f>IF(AND(ISNUMBER('Emissions (start here)'!Z67),ISNUMBER(Dispersion!$M$10)),'Emissions (start here)'!Z67*2000*453.59/8760/3600*Dispersion!$M$10,0)</f>
        <v>0</v>
      </c>
      <c r="AX67" s="74">
        <f>IF(AND(ISNUMBER('Emissions (start here)'!Z67),ISNUMBER(Dispersion!$M$11)),'Emissions (start here)'!Z67*2000*453.59/8760/3600*Dispersion!$M$11,0)</f>
        <v>0</v>
      </c>
      <c r="AY67" s="74">
        <f>IF(AND(ISNUMBER('Emissions (start here)'!AA67),ISNUMBER(Dispersion!$N$8)),'Emissions (start here)'!AA67*453.59/3600*Dispersion!$N$8,0)</f>
        <v>0</v>
      </c>
      <c r="AZ67" s="74">
        <f>IF(AND(ISNUMBER('Emissions (start here)'!AA67),ISNUMBER(Dispersion!$N$9)),'Emissions (start here)'!AA67*453.59/3600*Dispersion!$N$9,0)</f>
        <v>0</v>
      </c>
      <c r="BA67" s="74">
        <f>IF(AND(ISNUMBER('Emissions (start here)'!AB67),ISNUMBER(Dispersion!$N$10)),'Emissions (start here)'!AB67*2000*453.59/8760/3600*Dispersion!$N$10,0)</f>
        <v>0</v>
      </c>
      <c r="BB67" s="74">
        <f>IF(AND(ISNUMBER('Emissions (start here)'!AB67),ISNUMBER(Dispersion!$N$11)),'Emissions (start here)'!AB67*2000*453.59/8760/3600*Dispersion!$N$11,0)</f>
        <v>0</v>
      </c>
      <c r="BC67" s="74">
        <f>IF(AND(ISNUMBER('Emissions (start here)'!AC67),ISNUMBER(Dispersion!$O$8)),'Emissions (start here)'!AC67*453.59/3600*Dispersion!$O$8,0)</f>
        <v>0</v>
      </c>
      <c r="BD67" s="74">
        <f>IF(AND(ISNUMBER('Emissions (start here)'!AC67),ISNUMBER(Dispersion!$O$9)),'Emissions (start here)'!AC67*453.59/3600*Dispersion!$O$9,0)</f>
        <v>0</v>
      </c>
      <c r="BE67" s="74">
        <f>IF(AND(ISNUMBER('Emissions (start here)'!AD67),ISNUMBER(Dispersion!$O$10)),'Emissions (start here)'!AD67*2000*453.59/8760/3600*Dispersion!$O$10,0)</f>
        <v>0</v>
      </c>
      <c r="BF67" s="74">
        <f>IF(AND(ISNUMBER('Emissions (start here)'!AD67),ISNUMBER(Dispersion!$O$11)),'Emissions (start here)'!AD67*2000*453.59/8760/3600*Dispersion!$O$11,0)</f>
        <v>0</v>
      </c>
      <c r="BG67" s="74">
        <f>IF(AND(ISNUMBER('Emissions (start here)'!AE67),ISNUMBER(Dispersion!$P$8)),'Emissions (start here)'!AE67*453.59/3600*Dispersion!$P$8,0)</f>
        <v>0</v>
      </c>
      <c r="BH67" s="74">
        <f>IF(AND(ISNUMBER('Emissions (start here)'!AE67),ISNUMBER(Dispersion!$P$9)),'Emissions (start here)'!AE67*453.59/3600*Dispersion!$P$9,0)</f>
        <v>0</v>
      </c>
      <c r="BI67" s="74">
        <f>IF(AND(ISNUMBER('Emissions (start here)'!AF67),ISNUMBER(Dispersion!$P$10)),'Emissions (start here)'!AF67*2000*453.59/8760/3600*Dispersion!$P$10,0)</f>
        <v>0</v>
      </c>
      <c r="BJ67" s="74">
        <f>IF(AND(ISNUMBER('Emissions (start here)'!AF67),ISNUMBER(Dispersion!$P$11)),'Emissions (start here)'!AF67*2000*453.59/8760/3600*Dispersion!$P$11,0)</f>
        <v>0</v>
      </c>
      <c r="BK67" s="74">
        <f>IF(AND(ISNUMBER('Emissions (start here)'!AG67),ISNUMBER(Dispersion!$Q$8)),'Emissions (start here)'!AG67*453.59/3600*Dispersion!$Q$8,0)</f>
        <v>0</v>
      </c>
      <c r="BL67" s="74">
        <f>IF(AND(ISNUMBER('Emissions (start here)'!AG67),ISNUMBER(Dispersion!$Q$9)),'Emissions (start here)'!AG67*453.59/3600*Dispersion!$Q$9,0)</f>
        <v>0</v>
      </c>
      <c r="BM67" s="74">
        <f>IF(AND(ISNUMBER('Emissions (start here)'!AH67),ISNUMBER(Dispersion!$Q$10)),'Emissions (start here)'!AH67*2000*453.59/8760/3600*Dispersion!$Q$10,0)</f>
        <v>0</v>
      </c>
      <c r="BN67" s="74">
        <f>IF(AND(ISNUMBER('Emissions (start here)'!AH67),ISNUMBER(Dispersion!$Q$11)),'Emissions (start here)'!AH67*2000*453.59/8760/3600*Dispersion!$Q$11,0)</f>
        <v>0</v>
      </c>
      <c r="BO67" s="74">
        <f>IF(AND(ISNUMBER('Emissions (start here)'!AI67),ISNUMBER(Dispersion!$R$8)),'Emissions (start here)'!AI67*453.59/3600*Dispersion!$R$8,0)</f>
        <v>0</v>
      </c>
      <c r="BP67" s="74">
        <f>IF(AND(ISNUMBER('Emissions (start here)'!AI67),ISNUMBER(Dispersion!$R$9)),'Emissions (start here)'!AI67*453.59/3600*Dispersion!$R$9,0)</f>
        <v>0</v>
      </c>
      <c r="BQ67" s="74">
        <f>IF(AND(ISNUMBER('Emissions (start here)'!AJ67),ISNUMBER(Dispersion!$R$10)),'Emissions (start here)'!AJ67*2000*453.59/8760/3600*Dispersion!$R$10,0)</f>
        <v>0</v>
      </c>
      <c r="BR67" s="74">
        <f>IF(AND(ISNUMBER('Emissions (start here)'!AJ67),ISNUMBER(Dispersion!$R$11)),'Emissions (start here)'!AJ67*2000*453.59/8760/3600*Dispersion!$R$11,0)</f>
        <v>0</v>
      </c>
      <c r="BS67" s="74">
        <f>IF(AND(ISNUMBER('Emissions (start here)'!AK67),ISNUMBER(Dispersion!$S$8)),'Emissions (start here)'!AK67*453.59/3600*Dispersion!$S$8,0)</f>
        <v>0</v>
      </c>
      <c r="BT67" s="74">
        <f>IF(AND(ISNUMBER('Emissions (start here)'!AK67),ISNUMBER(Dispersion!$S$9)),'Emissions (start here)'!AK67*453.59/3600*Dispersion!$S$9,0)</f>
        <v>0</v>
      </c>
      <c r="BU67" s="74">
        <f>IF(AND(ISNUMBER('Emissions (start here)'!AL67),ISNUMBER(Dispersion!$S$10)),'Emissions (start here)'!AL67*2000*453.59/8760/3600*Dispersion!$S$10,0)</f>
        <v>0</v>
      </c>
      <c r="BV67" s="74">
        <f>IF(AND(ISNUMBER('Emissions (start here)'!AL67),ISNUMBER(Dispersion!$S$11)),'Emissions (start here)'!AL67*2000*453.59/8760/3600*Dispersion!$S$11,0)</f>
        <v>0</v>
      </c>
      <c r="BW67" s="74">
        <f>IF(AND(ISNUMBER('Emissions (start here)'!AM67),ISNUMBER(Dispersion!$T$8)),'Emissions (start here)'!AM67*453.59/3600*Dispersion!$T$8,0)</f>
        <v>0</v>
      </c>
      <c r="BX67" s="74">
        <f>IF(AND(ISNUMBER('Emissions (start here)'!AM67),ISNUMBER(Dispersion!$T$9)),'Emissions (start here)'!AM67*453.59/3600*Dispersion!$T$9,0)</f>
        <v>0</v>
      </c>
      <c r="BY67" s="74">
        <f>IF(AND(ISNUMBER('Emissions (start here)'!AN67),ISNUMBER(Dispersion!$T$10)),'Emissions (start here)'!AN67*2000*453.59/8760/3600*Dispersion!$T$10,0)</f>
        <v>0</v>
      </c>
      <c r="BZ67" s="74">
        <f>IF(AND(ISNUMBER('Emissions (start here)'!AN67),ISNUMBER(Dispersion!$T$11)),'Emissions (start here)'!AN67*2000*453.59/8760/3600*Dispersion!$T$11,0)</f>
        <v>0</v>
      </c>
      <c r="CA67" s="74">
        <f>IF(AND(ISNUMBER('Emissions (start here)'!AO67),ISNUMBER(Dispersion!$U$8)),'Emissions (start here)'!AO67*453.59/3600*Dispersion!$U$8,0)</f>
        <v>0</v>
      </c>
      <c r="CB67" s="74">
        <f>IF(AND(ISNUMBER('Emissions (start here)'!AO67),ISNUMBER(Dispersion!$U$9)),'Emissions (start here)'!AO67*453.59/3600*Dispersion!$U$9,0)</f>
        <v>0</v>
      </c>
      <c r="CC67" s="74">
        <f>IF(AND(ISNUMBER('Emissions (start here)'!AP67),ISNUMBER(Dispersion!$U$10)),'Emissions (start here)'!AP67*2000*453.59/8760/3600*Dispersion!$U$10,0)</f>
        <v>0</v>
      </c>
      <c r="CD67" s="74">
        <f>IF(AND(ISNUMBER('Emissions (start here)'!AP67),ISNUMBER(Dispersion!$U$11)),'Emissions (start here)'!AP67*2000*453.59/8760/3600*Dispersion!$U$11,0)</f>
        <v>0</v>
      </c>
      <c r="CE67" s="74">
        <f>IF(AND(ISNUMBER('Emissions (start here)'!AQ67),ISNUMBER(Dispersion!$V$8)),'Emissions (start here)'!AQ67*453.59/3600*Dispersion!$V$8,0)</f>
        <v>0</v>
      </c>
      <c r="CF67" s="74">
        <f>IF(AND(ISNUMBER('Emissions (start here)'!AQ67),ISNUMBER(Dispersion!$V$9)),'Emissions (start here)'!AQ67*453.59/3600*Dispersion!$V$9,0)</f>
        <v>0</v>
      </c>
      <c r="CG67" s="74">
        <f>IF(AND(ISNUMBER('Emissions (start here)'!AR67),ISNUMBER(Dispersion!$V$10)),'Emissions (start here)'!AR67*2000*453.59/8760/3600*Dispersion!$V$10,0)</f>
        <v>0</v>
      </c>
      <c r="CH67" s="74">
        <f>IF(AND(ISNUMBER('Emissions (start here)'!AR67),ISNUMBER(Dispersion!$V$11)),'Emissions (start here)'!AR67*2000*453.59/8760/3600*Dispersion!$V$11,0)</f>
        <v>0</v>
      </c>
      <c r="CI67" s="74">
        <f>IF(AND(ISNUMBER('Emissions (start here)'!AS67),ISNUMBER(Dispersion!$W$8)),'Emissions (start here)'!AS67*453.59/3600*Dispersion!$W$8,0)</f>
        <v>0</v>
      </c>
      <c r="CJ67" s="74">
        <f>IF(AND(ISNUMBER('Emissions (start here)'!AS67),ISNUMBER(Dispersion!$W$9)),'Emissions (start here)'!AS67*453.59/3600*Dispersion!$W$9,0)</f>
        <v>0</v>
      </c>
      <c r="CK67" s="74">
        <f>IF(AND(ISNUMBER('Emissions (start here)'!AT67),ISNUMBER(Dispersion!$W$10)),'Emissions (start here)'!AT67*2000*453.59/8760/3600*Dispersion!$W$10,0)</f>
        <v>0</v>
      </c>
      <c r="CL67" s="74">
        <f>IF(AND(ISNUMBER('Emissions (start here)'!AT67),ISNUMBER(Dispersion!$W$11)),'Emissions (start here)'!AT67*2000*453.59/8760/3600*Dispersion!$W$11,0)</f>
        <v>0</v>
      </c>
      <c r="CM67" s="74">
        <f>IF(AND(ISNUMBER('Emissions (start here)'!AU67),ISNUMBER(Dispersion!$X$8)),'Emissions (start here)'!AU67*453.59/3600*Dispersion!$X$8,0)</f>
        <v>0</v>
      </c>
      <c r="CN67" s="74">
        <f>IF(AND(ISNUMBER('Emissions (start here)'!AU67),ISNUMBER(Dispersion!$X$9)),'Emissions (start here)'!AU67*453.59/3600*Dispersion!$X$9,0)</f>
        <v>0</v>
      </c>
      <c r="CO67" s="74">
        <f>IF(AND(ISNUMBER('Emissions (start here)'!AV67),ISNUMBER(Dispersion!$X$10)),'Emissions (start here)'!AV67*2000*453.59/8760/3600*Dispersion!$X$10,0)</f>
        <v>0</v>
      </c>
      <c r="CP67" s="74">
        <f>IF(AND(ISNUMBER('Emissions (start here)'!AV67),ISNUMBER(Dispersion!$X$11)),'Emissions (start here)'!AV67*2000*453.59/8760/3600*Dispersion!$X$11,0)</f>
        <v>0</v>
      </c>
      <c r="CQ67" s="74">
        <f>IF(AND(ISNUMBER('Emissions (start here)'!AW67),ISNUMBER(Dispersion!$Y$8)),'Emissions (start here)'!AW67*453.59/3600*Dispersion!$Y$8,0)</f>
        <v>0</v>
      </c>
      <c r="CR67" s="74">
        <f>IF(AND(ISNUMBER('Emissions (start here)'!AW67),ISNUMBER(Dispersion!$Y$9)),'Emissions (start here)'!AW67*453.59/3600*Dispersion!$Y$9,0)</f>
        <v>0</v>
      </c>
      <c r="CS67" s="74">
        <f>IF(AND(ISNUMBER('Emissions (start here)'!AX67),ISNUMBER(Dispersion!$Y$10)),'Emissions (start here)'!AX67*2000*453.59/8760/3600*Dispersion!$Y$10,0)</f>
        <v>0</v>
      </c>
      <c r="CT67" s="74">
        <f>IF(AND(ISNUMBER('Emissions (start here)'!AX67),ISNUMBER(Dispersion!$Y$11)),'Emissions (start here)'!AX67*2000*453.59/8760/3600*Dispersion!$Y$11,0)</f>
        <v>0</v>
      </c>
      <c r="CU67" s="74">
        <f>IF(AND(ISNUMBER('Emissions (start here)'!AY67),ISNUMBER(Dispersion!$Z$8)),'Emissions (start here)'!AY67*453.59/3600*Dispersion!$Z$8,0)</f>
        <v>0</v>
      </c>
      <c r="CV67" s="74">
        <f>IF(AND(ISNUMBER('Emissions (start here)'!AY67),ISNUMBER(Dispersion!$Z$9)),'Emissions (start here)'!AY67*453.59/3600*Dispersion!$Z$9,0)</f>
        <v>0</v>
      </c>
      <c r="CW67" s="74">
        <f>IF(AND(ISNUMBER('Emissions (start here)'!AZ67),ISNUMBER(Dispersion!$Z$10)),'Emissions (start here)'!AZ67*2000*453.59/8760/3600*Dispersion!$Z$10,0)</f>
        <v>0</v>
      </c>
      <c r="CX67" s="74">
        <f>IF(AND(ISNUMBER('Emissions (start here)'!AZ67),ISNUMBER(Dispersion!$Z$11)),'Emissions (start here)'!AZ67*2000*453.59/8760/3600*Dispersion!$Z$11,0)</f>
        <v>0</v>
      </c>
      <c r="CY67" s="74">
        <f>IF(AND(ISNUMBER('Emissions (start here)'!BA67),ISNUMBER(Dispersion!$AA$8)),'Emissions (start here)'!BA67*453.59/3600*Dispersion!$AA$8,0)</f>
        <v>0</v>
      </c>
      <c r="CZ67" s="74">
        <f>IF(AND(ISNUMBER('Emissions (start here)'!BA67),ISNUMBER(Dispersion!$AA$9)),'Emissions (start here)'!BA67*453.59/3600*Dispersion!$AA$9,0)</f>
        <v>0</v>
      </c>
      <c r="DA67" s="74">
        <f>IF(AND(ISNUMBER('Emissions (start here)'!BB67),ISNUMBER(Dispersion!$AA$10)),'Emissions (start here)'!BB67*2000*453.59/8760/3600*Dispersion!$AA$10,0)</f>
        <v>0</v>
      </c>
      <c r="DB67" s="74">
        <f>IF(AND(ISNUMBER('Emissions (start here)'!BB67),ISNUMBER(Dispersion!$AA$11)),'Emissions (start here)'!BB67*2000*453.59/8760/3600*Dispersion!$AA$11,0)</f>
        <v>0</v>
      </c>
      <c r="DC67" s="74">
        <f>IF(AND(ISNUMBER('Emissions (start here)'!BC67),ISNUMBER(Dispersion!$AB$8)),'Emissions (start here)'!BC67*453.59/3600*Dispersion!$AB$8,0)</f>
        <v>0</v>
      </c>
      <c r="DD67" s="74">
        <f>IF(AND(ISNUMBER('Emissions (start here)'!BC67),ISNUMBER(Dispersion!$AB$9)),'Emissions (start here)'!BC67*453.59/3600*Dispersion!$AB$9,0)</f>
        <v>0</v>
      </c>
      <c r="DE67" s="74">
        <f>IF(AND(ISNUMBER('Emissions (start here)'!BD67),ISNUMBER(Dispersion!$AB$10)),'Emissions (start here)'!BD67*2000*453.59/8760/3600*Dispersion!$AB$10,0)</f>
        <v>0</v>
      </c>
      <c r="DF67" s="74">
        <f>IF(AND(ISNUMBER('Emissions (start here)'!BD67),ISNUMBER(Dispersion!$AB$11)),'Emissions (start here)'!BD67*2000*453.59/8760/3600*Dispersion!$AB$11,0)</f>
        <v>0</v>
      </c>
      <c r="DG67" s="74">
        <f>IF(AND(ISNUMBER('Emissions (start here)'!BE67),ISNUMBER(Dispersion!$AC$8)),'Emissions (start here)'!BE67*453.59/3600*Dispersion!$AC$8,0)</f>
        <v>0</v>
      </c>
      <c r="DH67" s="74">
        <f>IF(AND(ISNUMBER('Emissions (start here)'!BE67),ISNUMBER(Dispersion!$AC$9)),'Emissions (start here)'!BE67*453.59/3600*Dispersion!$AC$9,0)</f>
        <v>0</v>
      </c>
      <c r="DI67" s="74">
        <f>IF(AND(ISNUMBER('Emissions (start here)'!BF67),ISNUMBER(Dispersion!$AC$10)),'Emissions (start here)'!BF67*2000*453.59/8760/3600*Dispersion!$AC$10,0)</f>
        <v>0</v>
      </c>
      <c r="DJ67" s="74">
        <f>IF(AND(ISNUMBER('Emissions (start here)'!BF67),ISNUMBER(Dispersion!$AC$11)),'Emissions (start here)'!BF67*2000*453.59/8760/3600*Dispersion!$AC$11,0)</f>
        <v>0</v>
      </c>
      <c r="DK67" s="74">
        <f>IF(AND(ISNUMBER('Emissions (start here)'!BG67),ISNUMBER(Dispersion!$AD$8)),'Emissions (start here)'!BG67*453.59/3600*Dispersion!$AD$8,0)</f>
        <v>0</v>
      </c>
      <c r="DL67" s="74">
        <f>IF(AND(ISNUMBER('Emissions (start here)'!BG67),ISNUMBER(Dispersion!$AD$9)),'Emissions (start here)'!BG67*453.59/3600*Dispersion!$AD$9,0)</f>
        <v>0</v>
      </c>
      <c r="DM67" s="74">
        <f>IF(AND(ISNUMBER('Emissions (start here)'!BH67),ISNUMBER(Dispersion!$AD$10)),'Emissions (start here)'!BH67*2000*453.59/8760/3600*Dispersion!$AD$10,0)</f>
        <v>0</v>
      </c>
      <c r="DN67" s="74">
        <f>IF(AND(ISNUMBER('Emissions (start here)'!BH67),ISNUMBER(Dispersion!$AD$11)),'Emissions (start here)'!BH67*2000*453.59/8760/3600*Dispersion!$AD$11,0)</f>
        <v>0</v>
      </c>
      <c r="DO67" s="74">
        <f>IF(AND(ISNUMBER('Emissions (start here)'!BI67),ISNUMBER(Dispersion!$AE$8)),'Emissions (start here)'!BI67*453.59/3600*Dispersion!$AE$8,0)</f>
        <v>0</v>
      </c>
      <c r="DP67" s="74">
        <f>IF(AND(ISNUMBER('Emissions (start here)'!BI67),ISNUMBER(Dispersion!$AE$9)),'Emissions (start here)'!BI67*453.59/3600*Dispersion!$AE$9,0)</f>
        <v>0</v>
      </c>
      <c r="DQ67" s="74">
        <f>IF(AND(ISNUMBER('Emissions (start here)'!BJ67),ISNUMBER(Dispersion!$AE$10)),'Emissions (start here)'!BJ67*2000*453.59/8760/3600*Dispersion!$AE$10,0)</f>
        <v>0</v>
      </c>
      <c r="DR67" s="74">
        <f>IF(AND(ISNUMBER('Emissions (start here)'!BJ67),ISNUMBER(Dispersion!$AE$11)),'Emissions (start here)'!BJ67*2000*453.59/8760/3600*Dispersion!$AE$11,0)</f>
        <v>0</v>
      </c>
      <c r="DS67" s="74">
        <f>IF(AND(ISNUMBER('Emissions (start here)'!BK67),ISNUMBER(Dispersion!$AF$8)),'Emissions (start here)'!BK67*453.59/3600*Dispersion!$AF$8,0)</f>
        <v>0</v>
      </c>
      <c r="DT67" s="74">
        <f>IF(AND(ISNUMBER('Emissions (start here)'!BK67),ISNUMBER(Dispersion!$AF$9)),'Emissions (start here)'!BK67*453.59/3600*Dispersion!$AF$9,0)</f>
        <v>0</v>
      </c>
      <c r="DU67" s="74">
        <f>IF(AND(ISNUMBER('Emissions (start here)'!BL67),ISNUMBER(Dispersion!$AF$10)),'Emissions (start here)'!BL67*2000*453.59/8760/3600*Dispersion!$AF$10,0)</f>
        <v>0</v>
      </c>
      <c r="DV67" s="74">
        <f>IF(AND(ISNUMBER('Emissions (start here)'!BL67),ISNUMBER(Dispersion!$AF$11)),'Emissions (start here)'!BL67*2000*453.59/8760/3600*Dispersion!$AF$11,0)</f>
        <v>0</v>
      </c>
      <c r="DW67" s="74">
        <f>IF(AND(ISNUMBER('Emissions (start here)'!BM67),ISNUMBER(Dispersion!$AG$8)),'Emissions (start here)'!BM67*453.59/3600*Dispersion!$AG$8,0)</f>
        <v>0</v>
      </c>
      <c r="DX67" s="74">
        <f>IF(AND(ISNUMBER('Emissions (start here)'!BM67),ISNUMBER(Dispersion!$AG$9)),'Emissions (start here)'!BM67*453.59/3600*Dispersion!$AG$9,0)</f>
        <v>0</v>
      </c>
      <c r="DY67" s="74">
        <f>IF(AND(ISNUMBER('Emissions (start here)'!BN67),ISNUMBER(Dispersion!$AG$10)),'Emissions (start here)'!BN67*2000*453.59/8760/3600*Dispersion!$AG$10,0)</f>
        <v>0</v>
      </c>
      <c r="DZ67" s="74">
        <f>IF(AND(ISNUMBER('Emissions (start here)'!BN67),ISNUMBER(Dispersion!$AG$11)),'Emissions (start here)'!BN67*2000*453.59/8760/3600*Dispersion!$AG$11,0)</f>
        <v>0</v>
      </c>
      <c r="EA67" s="74">
        <f>IF(AND(ISNUMBER('Emissions (start here)'!BO67),ISNUMBER(Dispersion!$AH$8)),'Emissions (start here)'!BO67*453.59/3600*Dispersion!$AH$8,0)</f>
        <v>0</v>
      </c>
      <c r="EB67" s="74">
        <f>IF(AND(ISNUMBER('Emissions (start here)'!BO67),ISNUMBER(Dispersion!$AH$9)),'Emissions (start here)'!BO67*453.59/3600*Dispersion!$AH$9,0)</f>
        <v>0</v>
      </c>
      <c r="EC67" s="74">
        <f>IF(AND(ISNUMBER('Emissions (start here)'!BP67),ISNUMBER(Dispersion!$AH$10)),'Emissions (start here)'!BP67*2000*453.59/8760/3600*Dispersion!$AH$10,0)</f>
        <v>0</v>
      </c>
      <c r="ED67" s="74">
        <f>IF(AND(ISNUMBER('Emissions (start here)'!BP67),ISNUMBER(Dispersion!$AH$11)),'Emissions (start here)'!BP67*2000*453.59/8760/3600*Dispersion!$AH$11,0)</f>
        <v>0</v>
      </c>
      <c r="EE67" s="74">
        <f>IF(AND(ISNUMBER('Emissions (start here)'!BQ67),ISNUMBER(Dispersion!$AI$8)),'Emissions (start here)'!BQ67*453.59/3600*Dispersion!$AI$8,0)</f>
        <v>0</v>
      </c>
      <c r="EF67" s="74">
        <f>IF(AND(ISNUMBER('Emissions (start here)'!BQ67),ISNUMBER(Dispersion!$AI$9)),'Emissions (start here)'!BQ67*453.59/3600*Dispersion!$AI$9,0)</f>
        <v>0</v>
      </c>
      <c r="EG67" s="74">
        <f>IF(AND(ISNUMBER('Emissions (start here)'!BR67),ISNUMBER(Dispersion!$AI$10)),'Emissions (start here)'!BR67*2000*453.59/8760/3600*Dispersion!$AI$10,0)</f>
        <v>0</v>
      </c>
      <c r="EH67" s="74">
        <f>IF(AND(ISNUMBER('Emissions (start here)'!BR67),ISNUMBER(Dispersion!$AI$11)),'Emissions (start here)'!BR67*2000*453.59/8760/3600*Dispersion!$AI$11,0)</f>
        <v>0</v>
      </c>
      <c r="EI67" s="74">
        <f>IF(AND(ISNUMBER('Emissions (start here)'!BS67),ISNUMBER(Dispersion!$AJ$8)),'Emissions (start here)'!BS67*453.59/3600*Dispersion!$AJ$8,0)</f>
        <v>0</v>
      </c>
      <c r="EJ67" s="74">
        <f>IF(AND(ISNUMBER('Emissions (start here)'!BS67),ISNUMBER(Dispersion!$AJ$9)),'Emissions (start here)'!BS67*453.59/3600*Dispersion!$AJ$9,0)</f>
        <v>0</v>
      </c>
      <c r="EK67" s="74">
        <f>IF(AND(ISNUMBER('Emissions (start here)'!BT67),ISNUMBER(Dispersion!$AJ$10)),'Emissions (start here)'!BT67*2000*453.59/8760/3600*Dispersion!$AJ$10,0)</f>
        <v>0</v>
      </c>
      <c r="EL67" s="74">
        <f>IF(AND(ISNUMBER('Emissions (start here)'!BT67),ISNUMBER(Dispersion!$AJ$11)),'Emissions (start here)'!BT67*2000*453.59/8760/3600*Dispersion!$AJ$11,0)</f>
        <v>0</v>
      </c>
      <c r="EM67" s="74">
        <f>IF(AND(ISNUMBER('Emissions (start here)'!BU67),ISNUMBER(Dispersion!$AK$8)),'Emissions (start here)'!BU67*453.59/3600*Dispersion!$AK$8,0)</f>
        <v>0</v>
      </c>
      <c r="EN67" s="74">
        <f>IF(AND(ISNUMBER('Emissions (start here)'!BU67),ISNUMBER(Dispersion!$AK$9)),'Emissions (start here)'!BU67*453.59/3600*Dispersion!$AK$9,0)</f>
        <v>0</v>
      </c>
      <c r="EO67" s="74">
        <f>IF(AND(ISNUMBER('Emissions (start here)'!BV67),ISNUMBER(Dispersion!$AK$10)),'Emissions (start here)'!BV67*2000*453.59/8760/3600*Dispersion!$AK$10,0)</f>
        <v>0</v>
      </c>
      <c r="EP67" s="74">
        <f>IF(AND(ISNUMBER('Emissions (start here)'!BV67),ISNUMBER(Dispersion!$AK$11)),'Emissions (start here)'!BV67*2000*453.59/8760/3600*Dispersion!$AK$11,0)</f>
        <v>0</v>
      </c>
      <c r="EQ67" s="74">
        <f>IF(AND(ISNUMBER('Emissions (start here)'!BW67),ISNUMBER(Dispersion!$AL$8)),'Emissions (start here)'!BW67*453.59/3600*Dispersion!$AL$8,0)</f>
        <v>0</v>
      </c>
      <c r="ER67" s="74">
        <f>IF(AND(ISNUMBER('Emissions (start here)'!BW67),ISNUMBER(Dispersion!$AL$9)),'Emissions (start here)'!BW67*453.59/3600*Dispersion!$AL$9,0)</f>
        <v>0</v>
      </c>
      <c r="ES67" s="74">
        <f>IF(AND(ISNUMBER('Emissions (start here)'!BX67),ISNUMBER(Dispersion!$AL$10)),'Emissions (start here)'!BX67*2000*453.59/8760/3600*Dispersion!$AL$10,0)</f>
        <v>0</v>
      </c>
      <c r="ET67" s="74">
        <f>IF(AND(ISNUMBER('Emissions (start here)'!BX67),ISNUMBER(Dispersion!$AL$11)),'Emissions (start here)'!BX67*2000*453.59/8760/3600*Dispersion!$AL$11,0)</f>
        <v>0</v>
      </c>
      <c r="EU67" s="74">
        <f>IF(AND(ISNUMBER('Emissions (start here)'!BY67),ISNUMBER(Dispersion!$AM$8)),'Emissions (start here)'!BY67*453.59/3600*Dispersion!$AM$8,0)</f>
        <v>0</v>
      </c>
      <c r="EV67" s="74">
        <f>IF(AND(ISNUMBER('Emissions (start here)'!BY67),ISNUMBER(Dispersion!$AM$9)),'Emissions (start here)'!BY67*453.59/3600*Dispersion!$AM$9,0)</f>
        <v>0</v>
      </c>
      <c r="EW67" s="74">
        <f>IF(AND(ISNUMBER('Emissions (start here)'!BZ67),ISNUMBER(Dispersion!$AM$10)),'Emissions (start here)'!BZ67*2000*453.59/8760/3600*Dispersion!$AM$10,0)</f>
        <v>0</v>
      </c>
      <c r="EX67" s="74">
        <f>IF(AND(ISNUMBER('Emissions (start here)'!BZ67),ISNUMBER(Dispersion!$AM$11)),'Emissions (start here)'!BZ67*2000*453.59/8760/3600*Dispersion!$AM$11,0)</f>
        <v>0</v>
      </c>
      <c r="EY67" s="74">
        <f>IF(AND(ISNUMBER('Emissions (start here)'!CA67),ISNUMBER(Dispersion!$AN$8)),'Emissions (start here)'!CA67*453.59/3600*Dispersion!$AN$8,0)</f>
        <v>0</v>
      </c>
      <c r="EZ67" s="74">
        <f>IF(AND(ISNUMBER('Emissions (start here)'!CA67),ISNUMBER(Dispersion!$AN$9)),'Emissions (start here)'!CA67*453.59/3600*Dispersion!$AN$9,0)</f>
        <v>0</v>
      </c>
      <c r="FA67" s="74">
        <f>IF(AND(ISNUMBER('Emissions (start here)'!CB67),ISNUMBER(Dispersion!$AN$10)),'Emissions (start here)'!CB67*2000*453.59/8760/3600*Dispersion!$AN$10,0)</f>
        <v>0</v>
      </c>
      <c r="FB67" s="74">
        <f>IF(AND(ISNUMBER('Emissions (start here)'!CB67),ISNUMBER(Dispersion!$AN$11)),'Emissions (start here)'!CB67*2000*453.59/8760/3600*Dispersion!$AN$11,0)</f>
        <v>0</v>
      </c>
      <c r="FC67" s="74">
        <f>IF(AND(ISNUMBER('Emissions (start here)'!CC67),ISNUMBER(Dispersion!$AO$8)),'Emissions (start here)'!CC67*453.59/3600*Dispersion!$AO$8,0)</f>
        <v>0</v>
      </c>
      <c r="FD67" s="74">
        <f>IF(AND(ISNUMBER('Emissions (start here)'!CC67),ISNUMBER(Dispersion!$AO$9)),'Emissions (start here)'!CC67*453.59/3600*Dispersion!$AO$9,0)</f>
        <v>0</v>
      </c>
      <c r="FE67" s="74">
        <f>IF(AND(ISNUMBER('Emissions (start here)'!CD67),ISNUMBER(Dispersion!$AO$10)),'Emissions (start here)'!CD67*2000*453.59/8760/3600*Dispersion!$AO$10,0)</f>
        <v>0</v>
      </c>
      <c r="FF67" s="74">
        <f>IF(AND(ISNUMBER('Emissions (start here)'!CD67),ISNUMBER(Dispersion!$AO$11)),'Emissions (start here)'!CD67*2000*453.59/8760/3600*Dispersion!$AO$11,0)</f>
        <v>0</v>
      </c>
      <c r="FG67" s="74">
        <f>IF(AND(ISNUMBER('Emissions (start here)'!CE67),ISNUMBER(Dispersion!$AP$8)),'Emissions (start here)'!CE67*453.59/3600*Dispersion!$AP$8,0)</f>
        <v>0</v>
      </c>
      <c r="FH67" s="74">
        <f>IF(AND(ISNUMBER('Emissions (start here)'!CE67),ISNUMBER(Dispersion!$AP$9)),'Emissions (start here)'!CE67*453.59/3600*Dispersion!$AP$9,0)</f>
        <v>0</v>
      </c>
      <c r="FI67" s="74">
        <f>IF(AND(ISNUMBER('Emissions (start here)'!CF67),ISNUMBER(Dispersion!$AP$10)),'Emissions (start here)'!CF67*2000*453.59/8760/3600*Dispersion!$AP$10,0)</f>
        <v>0</v>
      </c>
      <c r="FJ67" s="74">
        <f>IF(AND(ISNUMBER('Emissions (start here)'!CF67),ISNUMBER(Dispersion!$AP$11)),'Emissions (start here)'!CF67*2000*453.59/8760/3600*Dispersion!$AP$11,0)</f>
        <v>0</v>
      </c>
      <c r="FK67" s="74">
        <f>IF(AND(ISNUMBER('Emissions (start here)'!CG67),ISNUMBER(Dispersion!$AQ$8)),'Emissions (start here)'!CG67*453.59/3600*Dispersion!$AQ$8,0)</f>
        <v>0</v>
      </c>
      <c r="FL67" s="74">
        <f>IF(AND(ISNUMBER('Emissions (start here)'!CG67),ISNUMBER(Dispersion!$AQ$9)),'Emissions (start here)'!CG67*453.59/3600*Dispersion!$AQ$9,0)</f>
        <v>0</v>
      </c>
      <c r="FM67" s="74">
        <f>IF(AND(ISNUMBER('Emissions (start here)'!CH67),ISNUMBER(Dispersion!$AQ$10)),'Emissions (start here)'!CH67*2000*453.59/8760/3600*Dispersion!$AQ$10,0)</f>
        <v>0</v>
      </c>
      <c r="FN67" s="74">
        <f>IF(AND(ISNUMBER('Emissions (start here)'!CH67),ISNUMBER(Dispersion!$AQ$11)),'Emissions (start here)'!CH67*2000*453.59/8760/3600*Dispersion!$AQ$11,0)</f>
        <v>0</v>
      </c>
      <c r="FO67" s="74">
        <f>IF(AND(ISNUMBER('Emissions (start here)'!CI67),ISNUMBER(Dispersion!$AR$8)),'Emissions (start here)'!CI67*453.59/3600*Dispersion!$AR$8,0)</f>
        <v>0</v>
      </c>
      <c r="FP67" s="74">
        <f>IF(AND(ISNUMBER('Emissions (start here)'!CI67),ISNUMBER(Dispersion!$AR$9)),'Emissions (start here)'!CI67*453.59/3600*Dispersion!$AR$9,0)</f>
        <v>0</v>
      </c>
      <c r="FQ67" s="74">
        <f>IF(AND(ISNUMBER('Emissions (start here)'!CJ67),ISNUMBER(Dispersion!$AR$10)),'Emissions (start here)'!CJ67*2000*453.59/8760/3600*Dispersion!$AR$10,0)</f>
        <v>0</v>
      </c>
      <c r="FR67" s="74">
        <f>IF(AND(ISNUMBER('Emissions (start here)'!CJ67),ISNUMBER(Dispersion!$AR$11)),'Emissions (start here)'!CJ67*2000*453.59/8760/3600*Dispersion!$AR$11,0)</f>
        <v>0</v>
      </c>
      <c r="FS67" s="74">
        <f>IF(AND(ISNUMBER('Emissions (start here)'!CK67),ISNUMBER(Dispersion!$AS$8)),'Emissions (start here)'!CK67*453.59/3600*Dispersion!$AS$8,0)</f>
        <v>0</v>
      </c>
      <c r="FT67" s="74">
        <f>IF(AND(ISNUMBER('Emissions (start here)'!CK67),ISNUMBER(Dispersion!$AS$9)),'Emissions (start here)'!CK67*453.59/3600*Dispersion!$AS$9,0)</f>
        <v>0</v>
      </c>
      <c r="FU67" s="74">
        <f>IF(AND(ISNUMBER('Emissions (start here)'!CL67),ISNUMBER(Dispersion!$AS$10)),'Emissions (start here)'!CL67*2000*453.59/8760/3600*Dispersion!$AS$10,0)</f>
        <v>0</v>
      </c>
      <c r="FV67" s="74">
        <f>IF(AND(ISNUMBER('Emissions (start here)'!CL67),ISNUMBER(Dispersion!$AS$11)),'Emissions (start here)'!CL67*2000*453.59/8760/3600*Dispersion!$AS$11,0)</f>
        <v>0</v>
      </c>
      <c r="FW67" s="74">
        <f>IF(AND(ISNUMBER('Emissions (start here)'!CM67),ISNUMBER(Dispersion!$AT$8)),'Emissions (start here)'!CM67*453.59/3600*Dispersion!$AT$8,0)</f>
        <v>0</v>
      </c>
      <c r="FX67" s="74">
        <f>IF(AND(ISNUMBER('Emissions (start here)'!CM67),ISNUMBER(Dispersion!$AT$9)),'Emissions (start here)'!CM67*453.59/3600*Dispersion!$AT$9,0)</f>
        <v>0</v>
      </c>
      <c r="FY67" s="74">
        <f>IF(AND(ISNUMBER('Emissions (start here)'!CN67),ISNUMBER(Dispersion!$AT$10)),'Emissions (start here)'!CN67*2000*453.59/8760/3600*Dispersion!$AT$10,0)</f>
        <v>0</v>
      </c>
      <c r="FZ67" s="74">
        <f>IF(AND(ISNUMBER('Emissions (start here)'!CN67),ISNUMBER(Dispersion!$AT$11)),'Emissions (start here)'!CN67*2000*453.59/8760/3600*Dispersion!$AT$11,0)</f>
        <v>0</v>
      </c>
      <c r="GA67" s="74">
        <f>IF(AND(ISNUMBER('Emissions (start here)'!CO67),ISNUMBER(Dispersion!$AU$8)),'Emissions (start here)'!CO67*453.59/3600*Dispersion!$AU$8,0)</f>
        <v>0</v>
      </c>
      <c r="GB67" s="74">
        <f>IF(AND(ISNUMBER('Emissions (start here)'!CO67),ISNUMBER(Dispersion!$AU$9)),'Emissions (start here)'!CO67*453.59/3600*Dispersion!$AU$9,0)</f>
        <v>0</v>
      </c>
      <c r="GC67" s="74">
        <f>IF(AND(ISNUMBER('Emissions (start here)'!CP67),ISNUMBER(Dispersion!$AU$10)),'Emissions (start here)'!CP67*2000*453.59/8760/3600*Dispersion!$AU$10,0)</f>
        <v>0</v>
      </c>
      <c r="GD67" s="74">
        <f>IF(AND(ISNUMBER('Emissions (start here)'!CP67),ISNUMBER(Dispersion!$AU$11)),'Emissions (start here)'!CP67*2000*453.59/8760/3600*Dispersion!$AU$11,0)</f>
        <v>0</v>
      </c>
      <c r="GE67" s="74">
        <f>IF(AND(ISNUMBER('Emissions (start here)'!CQ67),ISNUMBER(Dispersion!$AV$8)),'Emissions (start here)'!CQ67*453.59/3600*Dispersion!$AV$8,0)</f>
        <v>0</v>
      </c>
      <c r="GF67" s="74">
        <f>IF(AND(ISNUMBER('Emissions (start here)'!CQ67),ISNUMBER(Dispersion!$AV$9)),'Emissions (start here)'!CQ67*453.59/3600*Dispersion!$AV$9,0)</f>
        <v>0</v>
      </c>
      <c r="GG67" s="74">
        <f>IF(AND(ISNUMBER('Emissions (start here)'!CR67),ISNUMBER(Dispersion!$AV$10)),'Emissions (start here)'!CR67*2000*453.59/8760/3600*Dispersion!$AV$10,0)</f>
        <v>0</v>
      </c>
      <c r="GH67" s="74">
        <f>IF(AND(ISNUMBER('Emissions (start here)'!CR67),ISNUMBER(Dispersion!$AV$11)),'Emissions (start here)'!CR67*2000*453.59/8760/3600*Dispersion!$AV$11,0)</f>
        <v>0</v>
      </c>
      <c r="GI67" s="74">
        <f>IF(AND(ISNUMBER('Emissions (start here)'!CS67),ISNUMBER(Dispersion!$AW$8)),'Emissions (start here)'!CS67*453.59/3600*Dispersion!$AW$8,0)</f>
        <v>0</v>
      </c>
      <c r="GJ67" s="74">
        <f>IF(AND(ISNUMBER('Emissions (start here)'!CS67),ISNUMBER(Dispersion!$AW$9)),'Emissions (start here)'!CS67*453.59/3600*Dispersion!$AW$9,0)</f>
        <v>0</v>
      </c>
      <c r="GK67" s="74">
        <f>IF(AND(ISNUMBER('Emissions (start here)'!CT67),ISNUMBER(Dispersion!$AW$10)),'Emissions (start here)'!CT67*2000*453.59/8760/3600*Dispersion!$AW$10,0)</f>
        <v>0</v>
      </c>
      <c r="GL67" s="74">
        <f>IF(AND(ISNUMBER('Emissions (start here)'!CT67),ISNUMBER(Dispersion!$AW$11)),'Emissions (start here)'!CT67*2000*453.59/8760/3600*Dispersion!$AW$11,0)</f>
        <v>0</v>
      </c>
      <c r="GM67" s="74">
        <f>IF(AND(ISNUMBER('Emissions (start here)'!CU67),ISNUMBER(Dispersion!$AX$8)),'Emissions (start here)'!CU67*453.59/3600*Dispersion!$AX$8,0)</f>
        <v>0</v>
      </c>
      <c r="GN67" s="74">
        <f>IF(AND(ISNUMBER('Emissions (start here)'!CU67),ISNUMBER(Dispersion!$AX$9)),'Emissions (start here)'!CU67*453.59/3600*Dispersion!$AX$9,0)</f>
        <v>0</v>
      </c>
      <c r="GO67" s="74">
        <f>IF(AND(ISNUMBER('Emissions (start here)'!CV67),ISNUMBER(Dispersion!$AX$10)),'Emissions (start here)'!CV67*2000*453.59/8760/3600*Dispersion!$AX$10,0)</f>
        <v>0</v>
      </c>
      <c r="GP67" s="74">
        <f>IF(AND(ISNUMBER('Emissions (start here)'!CV67),ISNUMBER(Dispersion!$AX$11)),'Emissions (start here)'!CV67*2000*453.59/8760/3600*Dispersion!$AX$11,0)</f>
        <v>0</v>
      </c>
      <c r="GQ67" s="74">
        <f>IF(AND(ISNUMBER('Emissions (start here)'!CW67),ISNUMBER(Dispersion!$AY$8)),'Emissions (start here)'!CW67*453.59/3600*Dispersion!$AY$8,0)</f>
        <v>0</v>
      </c>
      <c r="GR67" s="74">
        <f>IF(AND(ISNUMBER('Emissions (start here)'!CW67),ISNUMBER(Dispersion!$AY$9)),'Emissions (start here)'!CW67*453.59/3600*Dispersion!$AY$9,0)</f>
        <v>0</v>
      </c>
      <c r="GS67" s="74">
        <f>IF(AND(ISNUMBER('Emissions (start here)'!CX67),ISNUMBER(Dispersion!$AY$10)),'Emissions (start here)'!CX67*2000*453.59/8760/3600*Dispersion!$AY$10,0)</f>
        <v>0</v>
      </c>
      <c r="GT67" s="74">
        <f>IF(AND(ISNUMBER('Emissions (start here)'!CX67),ISNUMBER(Dispersion!$AY$11)),'Emissions (start here)'!CX67*2000*453.59/8760/3600*Dispersion!$AY$11,0)</f>
        <v>0</v>
      </c>
      <c r="GU67" s="74">
        <f>IF(AND(ISNUMBER('Emissions (start here)'!CY67),ISNUMBER(Dispersion!$AZ$8)),'Emissions (start here)'!CY67*453.59/3600*Dispersion!$AZ$8,0)</f>
        <v>0</v>
      </c>
      <c r="GV67" s="74">
        <f>IF(AND(ISNUMBER('Emissions (start here)'!CY67),ISNUMBER(Dispersion!$AZ$9)),'Emissions (start here)'!CY67*453.59/3600*Dispersion!$AZ$9,0)</f>
        <v>0</v>
      </c>
      <c r="GW67" s="74">
        <f>IF(AND(ISNUMBER('Emissions (start here)'!CZ67),ISNUMBER(Dispersion!$AZ$10)),'Emissions (start here)'!CZ67*2000*453.59/8760/3600*Dispersion!$AZ$10,0)</f>
        <v>0</v>
      </c>
      <c r="GX67" s="74">
        <f>IF(AND(ISNUMBER('Emissions (start here)'!CZ67),ISNUMBER(Dispersion!$AZ$11)),'Emissions (start here)'!CZ67*2000*453.59/8760/3600*Dispersion!$AZ$11,0)</f>
        <v>0</v>
      </c>
    </row>
    <row r="68" spans="1:206" x14ac:dyDescent="0.2">
      <c r="A68" s="51" t="str">
        <f>'Tox Values'!C68</f>
        <v>13510-49-1</v>
      </c>
      <c r="B68" s="94" t="str">
        <f>'Tox Values'!D68</f>
        <v>Beryllium sulfate</v>
      </c>
      <c r="C68" s="96">
        <f t="shared" si="1"/>
        <v>0</v>
      </c>
      <c r="D68" s="74">
        <f t="shared" si="2"/>
        <v>0</v>
      </c>
      <c r="E68" s="74">
        <f t="shared" si="3"/>
        <v>0</v>
      </c>
      <c r="F68" s="99">
        <f t="shared" si="4"/>
        <v>0</v>
      </c>
      <c r="G68" s="97">
        <f>IF(AND(ISNUMBER('Emissions (start here)'!E68),ISNUMBER(Dispersion!$C$8)),'Emissions (start here)'!E68*453.59/3600*Dispersion!$C$8,0)</f>
        <v>0</v>
      </c>
      <c r="H68" s="74">
        <f>IF(AND(ISNUMBER('Emissions (start here)'!E68),ISNUMBER(Dispersion!$C$9)),'Emissions (start here)'!E68*453.59/3600*Dispersion!$C$9,0)</f>
        <v>0</v>
      </c>
      <c r="I68" s="74">
        <f>IF(AND(ISNUMBER('Emissions (start here)'!F68),ISNUMBER(Dispersion!$C$10)),'Emissions (start here)'!F68*2000*453.59/8760/3600*Dispersion!$C$10,0)</f>
        <v>0</v>
      </c>
      <c r="J68" s="74">
        <f>IF(AND(ISNUMBER('Emissions (start here)'!F68),ISNUMBER(Dispersion!$C$11)),'Emissions (start here)'!F68*2000*453.59/8760/3600*Dispersion!$C$11,0)</f>
        <v>0</v>
      </c>
      <c r="K68" s="74">
        <f>IF(AND(ISNUMBER('Emissions (start here)'!G68),ISNUMBER(Dispersion!$D$8)),'Emissions (start here)'!G68*453.59/3600*Dispersion!$D$8,0)</f>
        <v>0</v>
      </c>
      <c r="L68" s="74">
        <f>IF(AND(ISNUMBER('Emissions (start here)'!G68),ISNUMBER(Dispersion!$D$9)),'Emissions (start here)'!G68*453.59/3600*Dispersion!$D$9,0)</f>
        <v>0</v>
      </c>
      <c r="M68" s="74">
        <f>IF(AND(ISNUMBER('Emissions (start here)'!H68),ISNUMBER(Dispersion!$D$10)),'Emissions (start here)'!H68*2000*453.59/8760/3600*Dispersion!$D$10,0)</f>
        <v>0</v>
      </c>
      <c r="N68" s="74">
        <f>IF(AND(ISNUMBER('Emissions (start here)'!H68),ISNUMBER(Dispersion!$D$11)),'Emissions (start here)'!H68*2000*453.59/8760/3600*Dispersion!$D$11,0)</f>
        <v>0</v>
      </c>
      <c r="O68" s="74">
        <f>IF(AND(ISNUMBER('Emissions (start here)'!I68),ISNUMBER(Dispersion!$E$8)),'Emissions (start here)'!I68*453.59/3600*Dispersion!$E$8,0)</f>
        <v>0</v>
      </c>
      <c r="P68" s="74">
        <f>IF(AND(ISNUMBER('Emissions (start here)'!I68),ISNUMBER(Dispersion!$E$9)),'Emissions (start here)'!I68*453.59/3600*Dispersion!$E$9,0)</f>
        <v>0</v>
      </c>
      <c r="Q68" s="74">
        <f>IF(AND(ISNUMBER('Emissions (start here)'!J68),ISNUMBER(Dispersion!$E$10)),'Emissions (start here)'!J68*2000*453.59/8760/3600*Dispersion!$E$10,0)</f>
        <v>0</v>
      </c>
      <c r="R68" s="74">
        <f>IF(AND(ISNUMBER('Emissions (start here)'!J68),ISNUMBER(Dispersion!$E$11)),'Emissions (start here)'!J68*2000*453.59/8760/3600*Dispersion!$E$11,0)</f>
        <v>0</v>
      </c>
      <c r="S68" s="74">
        <f>IF(AND(ISNUMBER('Emissions (start here)'!K68),ISNUMBER(Dispersion!$F$8)),'Emissions (start here)'!K68*453.59/3600*Dispersion!$F$8,0)</f>
        <v>0</v>
      </c>
      <c r="T68" s="74">
        <f>IF(AND(ISNUMBER('Emissions (start here)'!K68),ISNUMBER(Dispersion!$F$9)),'Emissions (start here)'!K68*453.59/3600*Dispersion!$F$9,0)</f>
        <v>0</v>
      </c>
      <c r="U68" s="74">
        <f>IF(AND(ISNUMBER('Emissions (start here)'!L68),ISNUMBER(Dispersion!$F$10)),'Emissions (start here)'!L68*2000*453.59/8760/3600*Dispersion!$F$10,0)</f>
        <v>0</v>
      </c>
      <c r="V68" s="74">
        <f>IF(AND(ISNUMBER('Emissions (start here)'!L68),ISNUMBER(Dispersion!$F$11)),'Emissions (start here)'!L68*2000*453.59/8760/3600*Dispersion!$F$11,0)</f>
        <v>0</v>
      </c>
      <c r="W68" s="74">
        <f>IF(AND(ISNUMBER('Emissions (start here)'!M68),ISNUMBER(Dispersion!$G$8)),'Emissions (start here)'!M68*453.59/3600*Dispersion!$G$8,0)</f>
        <v>0</v>
      </c>
      <c r="X68" s="74">
        <f>IF(AND(ISNUMBER('Emissions (start here)'!M68),ISNUMBER(Dispersion!$G$9)),'Emissions (start here)'!M68*453.59/3600*Dispersion!$G$9,0)</f>
        <v>0</v>
      </c>
      <c r="Y68" s="74">
        <f>IF(AND(ISNUMBER('Emissions (start here)'!N68),ISNUMBER(Dispersion!$G$10)),'Emissions (start here)'!N68*2000*453.59/8760/3600*Dispersion!$G$10,0)</f>
        <v>0</v>
      </c>
      <c r="Z68" s="74">
        <f>IF(AND(ISNUMBER('Emissions (start here)'!N68),ISNUMBER(Dispersion!$G$11)),'Emissions (start here)'!N68*2000*453.59/8760/3600*Dispersion!$G$11,0)</f>
        <v>0</v>
      </c>
      <c r="AA68" s="74">
        <f>IF(AND(ISNUMBER('Emissions (start here)'!O68),ISNUMBER(Dispersion!$H$8)),'Emissions (start here)'!O68*453.59/3600*Dispersion!$H$8,0)</f>
        <v>0</v>
      </c>
      <c r="AB68" s="74">
        <f>IF(AND(ISNUMBER('Emissions (start here)'!O68),ISNUMBER(Dispersion!$H$9)),'Emissions (start here)'!O68*453.59/3600*Dispersion!$H$9,0)</f>
        <v>0</v>
      </c>
      <c r="AC68" s="74">
        <f>IF(AND(ISNUMBER('Emissions (start here)'!P68),ISNUMBER(Dispersion!$H$10)),'Emissions (start here)'!P68*2000*453.59/8760/3600*Dispersion!$H$10,0)</f>
        <v>0</v>
      </c>
      <c r="AD68" s="74">
        <f>IF(AND(ISNUMBER('Emissions (start here)'!P68),ISNUMBER(Dispersion!$H$11)),'Emissions (start here)'!P68*2000*453.59/8760/3600*Dispersion!$H$11,0)</f>
        <v>0</v>
      </c>
      <c r="AE68" s="74">
        <f>IF(AND(ISNUMBER('Emissions (start here)'!Q68),ISNUMBER(Dispersion!$I$8)),'Emissions (start here)'!Q68*453.59/3600*Dispersion!$I$8,0)</f>
        <v>0</v>
      </c>
      <c r="AF68" s="74">
        <f>IF(AND(ISNUMBER('Emissions (start here)'!Q68),ISNUMBER(Dispersion!$I$9)),'Emissions (start here)'!Q68*453.59/3600*Dispersion!$I$9,0)</f>
        <v>0</v>
      </c>
      <c r="AG68" s="74">
        <f>IF(AND(ISNUMBER('Emissions (start here)'!R68),ISNUMBER(Dispersion!$I$10)),'Emissions (start here)'!R68*2000*453.59/8760/3600*Dispersion!$I$10,0)</f>
        <v>0</v>
      </c>
      <c r="AH68" s="74">
        <f>IF(AND(ISNUMBER('Emissions (start here)'!R68),ISNUMBER(Dispersion!$I$11)),'Emissions (start here)'!R68*2000*453.59/8760/3600*Dispersion!$I$11,0)</f>
        <v>0</v>
      </c>
      <c r="AI68" s="74">
        <f>IF(AND(ISNUMBER('Emissions (start here)'!S68),ISNUMBER(Dispersion!$J$8)),'Emissions (start here)'!S68*453.59/3600*Dispersion!$J$8,0)</f>
        <v>0</v>
      </c>
      <c r="AJ68" s="74">
        <f>IF(AND(ISNUMBER('Emissions (start here)'!S68),ISNUMBER(Dispersion!$J$9)),'Emissions (start here)'!S68*453.59/3600*Dispersion!$J$9,0)</f>
        <v>0</v>
      </c>
      <c r="AK68" s="74">
        <f>IF(AND(ISNUMBER('Emissions (start here)'!T68),ISNUMBER(Dispersion!$J$10)),'Emissions (start here)'!T68*2000*453.59/8760/3600*Dispersion!$J$10,0)</f>
        <v>0</v>
      </c>
      <c r="AL68" s="74">
        <f>IF(AND(ISNUMBER('Emissions (start here)'!T68),ISNUMBER(Dispersion!$J$11)),'Emissions (start here)'!T68*2000*453.59/8760/3600*Dispersion!$J$11,0)</f>
        <v>0</v>
      </c>
      <c r="AM68" s="74">
        <f>IF(AND(ISNUMBER('Emissions (start here)'!U68),ISNUMBER(Dispersion!$K$8)),'Emissions (start here)'!U68*453.59/3600*Dispersion!$K$8,0)</f>
        <v>0</v>
      </c>
      <c r="AN68" s="74">
        <f>IF(AND(ISNUMBER('Emissions (start here)'!U68),ISNUMBER(Dispersion!$K$9)),'Emissions (start here)'!U68*453.59/3600*Dispersion!$K$9,0)</f>
        <v>0</v>
      </c>
      <c r="AO68" s="74">
        <f>IF(AND(ISNUMBER('Emissions (start here)'!V68),ISNUMBER(Dispersion!$K$10)),'Emissions (start here)'!V68*2000*453.59/8760/3600*Dispersion!$K$10,0)</f>
        <v>0</v>
      </c>
      <c r="AP68" s="74">
        <f>IF(AND(ISNUMBER('Emissions (start here)'!V68),ISNUMBER(Dispersion!$K$11)),'Emissions (start here)'!V68*2000*453.59/8760/3600*Dispersion!$K$11,0)</f>
        <v>0</v>
      </c>
      <c r="AQ68" s="74">
        <f>IF(AND(ISNUMBER('Emissions (start here)'!W68),ISNUMBER(Dispersion!$L$8)),'Emissions (start here)'!W68*453.59/3600*Dispersion!$L$8,0)</f>
        <v>0</v>
      </c>
      <c r="AR68" s="74">
        <f>IF(AND(ISNUMBER('Emissions (start here)'!W68),ISNUMBER(Dispersion!$L$9)),'Emissions (start here)'!W68*453.59/3600*Dispersion!$L$9,0)</f>
        <v>0</v>
      </c>
      <c r="AS68" s="74">
        <f>IF(AND(ISNUMBER('Emissions (start here)'!X68),ISNUMBER(Dispersion!$L$10)),'Emissions (start here)'!X68*2000*453.59/8760/3600*Dispersion!$L$10,0)</f>
        <v>0</v>
      </c>
      <c r="AT68" s="74">
        <f>IF(AND(ISNUMBER('Emissions (start here)'!X68),ISNUMBER(Dispersion!$L$11)),'Emissions (start here)'!X68*2000*453.59/8760/3600*Dispersion!$L$11,0)</f>
        <v>0</v>
      </c>
      <c r="AU68" s="74">
        <f>IF(AND(ISNUMBER('Emissions (start here)'!Y68),ISNUMBER(Dispersion!$M$8)),'Emissions (start here)'!Y68*453.59/3600*Dispersion!$M$8,0)</f>
        <v>0</v>
      </c>
      <c r="AV68" s="74">
        <f>IF(AND(ISNUMBER('Emissions (start here)'!Y68),ISNUMBER(Dispersion!$M$9)),'Emissions (start here)'!Y68*453.59/3600*Dispersion!$M$9,0)</f>
        <v>0</v>
      </c>
      <c r="AW68" s="74">
        <f>IF(AND(ISNUMBER('Emissions (start here)'!Z68),ISNUMBER(Dispersion!$M$10)),'Emissions (start here)'!Z68*2000*453.59/8760/3600*Dispersion!$M$10,0)</f>
        <v>0</v>
      </c>
      <c r="AX68" s="74">
        <f>IF(AND(ISNUMBER('Emissions (start here)'!Z68),ISNUMBER(Dispersion!$M$11)),'Emissions (start here)'!Z68*2000*453.59/8760/3600*Dispersion!$M$11,0)</f>
        <v>0</v>
      </c>
      <c r="AY68" s="74">
        <f>IF(AND(ISNUMBER('Emissions (start here)'!AA68),ISNUMBER(Dispersion!$N$8)),'Emissions (start here)'!AA68*453.59/3600*Dispersion!$N$8,0)</f>
        <v>0</v>
      </c>
      <c r="AZ68" s="74">
        <f>IF(AND(ISNUMBER('Emissions (start here)'!AA68),ISNUMBER(Dispersion!$N$9)),'Emissions (start here)'!AA68*453.59/3600*Dispersion!$N$9,0)</f>
        <v>0</v>
      </c>
      <c r="BA68" s="74">
        <f>IF(AND(ISNUMBER('Emissions (start here)'!AB68),ISNUMBER(Dispersion!$N$10)),'Emissions (start here)'!AB68*2000*453.59/8760/3600*Dispersion!$N$10,0)</f>
        <v>0</v>
      </c>
      <c r="BB68" s="74">
        <f>IF(AND(ISNUMBER('Emissions (start here)'!AB68),ISNUMBER(Dispersion!$N$11)),'Emissions (start here)'!AB68*2000*453.59/8760/3600*Dispersion!$N$11,0)</f>
        <v>0</v>
      </c>
      <c r="BC68" s="74">
        <f>IF(AND(ISNUMBER('Emissions (start here)'!AC68),ISNUMBER(Dispersion!$O$8)),'Emissions (start here)'!AC68*453.59/3600*Dispersion!$O$8,0)</f>
        <v>0</v>
      </c>
      <c r="BD68" s="74">
        <f>IF(AND(ISNUMBER('Emissions (start here)'!AC68),ISNUMBER(Dispersion!$O$9)),'Emissions (start here)'!AC68*453.59/3600*Dispersion!$O$9,0)</f>
        <v>0</v>
      </c>
      <c r="BE68" s="74">
        <f>IF(AND(ISNUMBER('Emissions (start here)'!AD68),ISNUMBER(Dispersion!$O$10)),'Emissions (start here)'!AD68*2000*453.59/8760/3600*Dispersion!$O$10,0)</f>
        <v>0</v>
      </c>
      <c r="BF68" s="74">
        <f>IF(AND(ISNUMBER('Emissions (start here)'!AD68),ISNUMBER(Dispersion!$O$11)),'Emissions (start here)'!AD68*2000*453.59/8760/3600*Dispersion!$O$11,0)</f>
        <v>0</v>
      </c>
      <c r="BG68" s="74">
        <f>IF(AND(ISNUMBER('Emissions (start here)'!AE68),ISNUMBER(Dispersion!$P$8)),'Emissions (start here)'!AE68*453.59/3600*Dispersion!$P$8,0)</f>
        <v>0</v>
      </c>
      <c r="BH68" s="74">
        <f>IF(AND(ISNUMBER('Emissions (start here)'!AE68),ISNUMBER(Dispersion!$P$9)),'Emissions (start here)'!AE68*453.59/3600*Dispersion!$P$9,0)</f>
        <v>0</v>
      </c>
      <c r="BI68" s="74">
        <f>IF(AND(ISNUMBER('Emissions (start here)'!AF68),ISNUMBER(Dispersion!$P$10)),'Emissions (start here)'!AF68*2000*453.59/8760/3600*Dispersion!$P$10,0)</f>
        <v>0</v>
      </c>
      <c r="BJ68" s="74">
        <f>IF(AND(ISNUMBER('Emissions (start here)'!AF68),ISNUMBER(Dispersion!$P$11)),'Emissions (start here)'!AF68*2000*453.59/8760/3600*Dispersion!$P$11,0)</f>
        <v>0</v>
      </c>
      <c r="BK68" s="74">
        <f>IF(AND(ISNUMBER('Emissions (start here)'!AG68),ISNUMBER(Dispersion!$Q$8)),'Emissions (start here)'!AG68*453.59/3600*Dispersion!$Q$8,0)</f>
        <v>0</v>
      </c>
      <c r="BL68" s="74">
        <f>IF(AND(ISNUMBER('Emissions (start here)'!AG68),ISNUMBER(Dispersion!$Q$9)),'Emissions (start here)'!AG68*453.59/3600*Dispersion!$Q$9,0)</f>
        <v>0</v>
      </c>
      <c r="BM68" s="74">
        <f>IF(AND(ISNUMBER('Emissions (start here)'!AH68),ISNUMBER(Dispersion!$Q$10)),'Emissions (start here)'!AH68*2000*453.59/8760/3600*Dispersion!$Q$10,0)</f>
        <v>0</v>
      </c>
      <c r="BN68" s="74">
        <f>IF(AND(ISNUMBER('Emissions (start here)'!AH68),ISNUMBER(Dispersion!$Q$11)),'Emissions (start here)'!AH68*2000*453.59/8760/3600*Dispersion!$Q$11,0)</f>
        <v>0</v>
      </c>
      <c r="BO68" s="74">
        <f>IF(AND(ISNUMBER('Emissions (start here)'!AI68),ISNUMBER(Dispersion!$R$8)),'Emissions (start here)'!AI68*453.59/3600*Dispersion!$R$8,0)</f>
        <v>0</v>
      </c>
      <c r="BP68" s="74">
        <f>IF(AND(ISNUMBER('Emissions (start here)'!AI68),ISNUMBER(Dispersion!$R$9)),'Emissions (start here)'!AI68*453.59/3600*Dispersion!$R$9,0)</f>
        <v>0</v>
      </c>
      <c r="BQ68" s="74">
        <f>IF(AND(ISNUMBER('Emissions (start here)'!AJ68),ISNUMBER(Dispersion!$R$10)),'Emissions (start here)'!AJ68*2000*453.59/8760/3600*Dispersion!$R$10,0)</f>
        <v>0</v>
      </c>
      <c r="BR68" s="74">
        <f>IF(AND(ISNUMBER('Emissions (start here)'!AJ68),ISNUMBER(Dispersion!$R$11)),'Emissions (start here)'!AJ68*2000*453.59/8760/3600*Dispersion!$R$11,0)</f>
        <v>0</v>
      </c>
      <c r="BS68" s="74">
        <f>IF(AND(ISNUMBER('Emissions (start here)'!AK68),ISNUMBER(Dispersion!$S$8)),'Emissions (start here)'!AK68*453.59/3600*Dispersion!$S$8,0)</f>
        <v>0</v>
      </c>
      <c r="BT68" s="74">
        <f>IF(AND(ISNUMBER('Emissions (start here)'!AK68),ISNUMBER(Dispersion!$S$9)),'Emissions (start here)'!AK68*453.59/3600*Dispersion!$S$9,0)</f>
        <v>0</v>
      </c>
      <c r="BU68" s="74">
        <f>IF(AND(ISNUMBER('Emissions (start here)'!AL68),ISNUMBER(Dispersion!$S$10)),'Emissions (start here)'!AL68*2000*453.59/8760/3600*Dispersion!$S$10,0)</f>
        <v>0</v>
      </c>
      <c r="BV68" s="74">
        <f>IF(AND(ISNUMBER('Emissions (start here)'!AL68),ISNUMBER(Dispersion!$S$11)),'Emissions (start here)'!AL68*2000*453.59/8760/3600*Dispersion!$S$11,0)</f>
        <v>0</v>
      </c>
      <c r="BW68" s="74">
        <f>IF(AND(ISNUMBER('Emissions (start here)'!AM68),ISNUMBER(Dispersion!$T$8)),'Emissions (start here)'!AM68*453.59/3600*Dispersion!$T$8,0)</f>
        <v>0</v>
      </c>
      <c r="BX68" s="74">
        <f>IF(AND(ISNUMBER('Emissions (start here)'!AM68),ISNUMBER(Dispersion!$T$9)),'Emissions (start here)'!AM68*453.59/3600*Dispersion!$T$9,0)</f>
        <v>0</v>
      </c>
      <c r="BY68" s="74">
        <f>IF(AND(ISNUMBER('Emissions (start here)'!AN68),ISNUMBER(Dispersion!$T$10)),'Emissions (start here)'!AN68*2000*453.59/8760/3600*Dispersion!$T$10,0)</f>
        <v>0</v>
      </c>
      <c r="BZ68" s="74">
        <f>IF(AND(ISNUMBER('Emissions (start here)'!AN68),ISNUMBER(Dispersion!$T$11)),'Emissions (start here)'!AN68*2000*453.59/8760/3600*Dispersion!$T$11,0)</f>
        <v>0</v>
      </c>
      <c r="CA68" s="74">
        <f>IF(AND(ISNUMBER('Emissions (start here)'!AO68),ISNUMBER(Dispersion!$U$8)),'Emissions (start here)'!AO68*453.59/3600*Dispersion!$U$8,0)</f>
        <v>0</v>
      </c>
      <c r="CB68" s="74">
        <f>IF(AND(ISNUMBER('Emissions (start here)'!AO68),ISNUMBER(Dispersion!$U$9)),'Emissions (start here)'!AO68*453.59/3600*Dispersion!$U$9,0)</f>
        <v>0</v>
      </c>
      <c r="CC68" s="74">
        <f>IF(AND(ISNUMBER('Emissions (start here)'!AP68),ISNUMBER(Dispersion!$U$10)),'Emissions (start here)'!AP68*2000*453.59/8760/3600*Dispersion!$U$10,0)</f>
        <v>0</v>
      </c>
      <c r="CD68" s="74">
        <f>IF(AND(ISNUMBER('Emissions (start here)'!AP68),ISNUMBER(Dispersion!$U$11)),'Emissions (start here)'!AP68*2000*453.59/8760/3600*Dispersion!$U$11,0)</f>
        <v>0</v>
      </c>
      <c r="CE68" s="74">
        <f>IF(AND(ISNUMBER('Emissions (start here)'!AQ68),ISNUMBER(Dispersion!$V$8)),'Emissions (start here)'!AQ68*453.59/3600*Dispersion!$V$8,0)</f>
        <v>0</v>
      </c>
      <c r="CF68" s="74">
        <f>IF(AND(ISNUMBER('Emissions (start here)'!AQ68),ISNUMBER(Dispersion!$V$9)),'Emissions (start here)'!AQ68*453.59/3600*Dispersion!$V$9,0)</f>
        <v>0</v>
      </c>
      <c r="CG68" s="74">
        <f>IF(AND(ISNUMBER('Emissions (start here)'!AR68),ISNUMBER(Dispersion!$V$10)),'Emissions (start here)'!AR68*2000*453.59/8760/3600*Dispersion!$V$10,0)</f>
        <v>0</v>
      </c>
      <c r="CH68" s="74">
        <f>IF(AND(ISNUMBER('Emissions (start here)'!AR68),ISNUMBER(Dispersion!$V$11)),'Emissions (start here)'!AR68*2000*453.59/8760/3600*Dispersion!$V$11,0)</f>
        <v>0</v>
      </c>
      <c r="CI68" s="74">
        <f>IF(AND(ISNUMBER('Emissions (start here)'!AS68),ISNUMBER(Dispersion!$W$8)),'Emissions (start here)'!AS68*453.59/3600*Dispersion!$W$8,0)</f>
        <v>0</v>
      </c>
      <c r="CJ68" s="74">
        <f>IF(AND(ISNUMBER('Emissions (start here)'!AS68),ISNUMBER(Dispersion!$W$9)),'Emissions (start here)'!AS68*453.59/3600*Dispersion!$W$9,0)</f>
        <v>0</v>
      </c>
      <c r="CK68" s="74">
        <f>IF(AND(ISNUMBER('Emissions (start here)'!AT68),ISNUMBER(Dispersion!$W$10)),'Emissions (start here)'!AT68*2000*453.59/8760/3600*Dispersion!$W$10,0)</f>
        <v>0</v>
      </c>
      <c r="CL68" s="74">
        <f>IF(AND(ISNUMBER('Emissions (start here)'!AT68),ISNUMBER(Dispersion!$W$11)),'Emissions (start here)'!AT68*2000*453.59/8760/3600*Dispersion!$W$11,0)</f>
        <v>0</v>
      </c>
      <c r="CM68" s="74">
        <f>IF(AND(ISNUMBER('Emissions (start here)'!AU68),ISNUMBER(Dispersion!$X$8)),'Emissions (start here)'!AU68*453.59/3600*Dispersion!$X$8,0)</f>
        <v>0</v>
      </c>
      <c r="CN68" s="74">
        <f>IF(AND(ISNUMBER('Emissions (start here)'!AU68),ISNUMBER(Dispersion!$X$9)),'Emissions (start here)'!AU68*453.59/3600*Dispersion!$X$9,0)</f>
        <v>0</v>
      </c>
      <c r="CO68" s="74">
        <f>IF(AND(ISNUMBER('Emissions (start here)'!AV68),ISNUMBER(Dispersion!$X$10)),'Emissions (start here)'!AV68*2000*453.59/8760/3600*Dispersion!$X$10,0)</f>
        <v>0</v>
      </c>
      <c r="CP68" s="74">
        <f>IF(AND(ISNUMBER('Emissions (start here)'!AV68),ISNUMBER(Dispersion!$X$11)),'Emissions (start here)'!AV68*2000*453.59/8760/3600*Dispersion!$X$11,0)</f>
        <v>0</v>
      </c>
      <c r="CQ68" s="74">
        <f>IF(AND(ISNUMBER('Emissions (start here)'!AW68),ISNUMBER(Dispersion!$Y$8)),'Emissions (start here)'!AW68*453.59/3600*Dispersion!$Y$8,0)</f>
        <v>0</v>
      </c>
      <c r="CR68" s="74">
        <f>IF(AND(ISNUMBER('Emissions (start here)'!AW68),ISNUMBER(Dispersion!$Y$9)),'Emissions (start here)'!AW68*453.59/3600*Dispersion!$Y$9,0)</f>
        <v>0</v>
      </c>
      <c r="CS68" s="74">
        <f>IF(AND(ISNUMBER('Emissions (start here)'!AX68),ISNUMBER(Dispersion!$Y$10)),'Emissions (start here)'!AX68*2000*453.59/8760/3600*Dispersion!$Y$10,0)</f>
        <v>0</v>
      </c>
      <c r="CT68" s="74">
        <f>IF(AND(ISNUMBER('Emissions (start here)'!AX68),ISNUMBER(Dispersion!$Y$11)),'Emissions (start here)'!AX68*2000*453.59/8760/3600*Dispersion!$Y$11,0)</f>
        <v>0</v>
      </c>
      <c r="CU68" s="74">
        <f>IF(AND(ISNUMBER('Emissions (start here)'!AY68),ISNUMBER(Dispersion!$Z$8)),'Emissions (start here)'!AY68*453.59/3600*Dispersion!$Z$8,0)</f>
        <v>0</v>
      </c>
      <c r="CV68" s="74">
        <f>IF(AND(ISNUMBER('Emissions (start here)'!AY68),ISNUMBER(Dispersion!$Z$9)),'Emissions (start here)'!AY68*453.59/3600*Dispersion!$Z$9,0)</f>
        <v>0</v>
      </c>
      <c r="CW68" s="74">
        <f>IF(AND(ISNUMBER('Emissions (start here)'!AZ68),ISNUMBER(Dispersion!$Z$10)),'Emissions (start here)'!AZ68*2000*453.59/8760/3600*Dispersion!$Z$10,0)</f>
        <v>0</v>
      </c>
      <c r="CX68" s="74">
        <f>IF(AND(ISNUMBER('Emissions (start here)'!AZ68),ISNUMBER(Dispersion!$Z$11)),'Emissions (start here)'!AZ68*2000*453.59/8760/3600*Dispersion!$Z$11,0)</f>
        <v>0</v>
      </c>
      <c r="CY68" s="74">
        <f>IF(AND(ISNUMBER('Emissions (start here)'!BA68),ISNUMBER(Dispersion!$AA$8)),'Emissions (start here)'!BA68*453.59/3600*Dispersion!$AA$8,0)</f>
        <v>0</v>
      </c>
      <c r="CZ68" s="74">
        <f>IF(AND(ISNUMBER('Emissions (start here)'!BA68),ISNUMBER(Dispersion!$AA$9)),'Emissions (start here)'!BA68*453.59/3600*Dispersion!$AA$9,0)</f>
        <v>0</v>
      </c>
      <c r="DA68" s="74">
        <f>IF(AND(ISNUMBER('Emissions (start here)'!BB68),ISNUMBER(Dispersion!$AA$10)),'Emissions (start here)'!BB68*2000*453.59/8760/3600*Dispersion!$AA$10,0)</f>
        <v>0</v>
      </c>
      <c r="DB68" s="74">
        <f>IF(AND(ISNUMBER('Emissions (start here)'!BB68),ISNUMBER(Dispersion!$AA$11)),'Emissions (start here)'!BB68*2000*453.59/8760/3600*Dispersion!$AA$11,0)</f>
        <v>0</v>
      </c>
      <c r="DC68" s="74">
        <f>IF(AND(ISNUMBER('Emissions (start here)'!BC68),ISNUMBER(Dispersion!$AB$8)),'Emissions (start here)'!BC68*453.59/3600*Dispersion!$AB$8,0)</f>
        <v>0</v>
      </c>
      <c r="DD68" s="74">
        <f>IF(AND(ISNUMBER('Emissions (start here)'!BC68),ISNUMBER(Dispersion!$AB$9)),'Emissions (start here)'!BC68*453.59/3600*Dispersion!$AB$9,0)</f>
        <v>0</v>
      </c>
      <c r="DE68" s="74">
        <f>IF(AND(ISNUMBER('Emissions (start here)'!BD68),ISNUMBER(Dispersion!$AB$10)),'Emissions (start here)'!BD68*2000*453.59/8760/3600*Dispersion!$AB$10,0)</f>
        <v>0</v>
      </c>
      <c r="DF68" s="74">
        <f>IF(AND(ISNUMBER('Emissions (start here)'!BD68),ISNUMBER(Dispersion!$AB$11)),'Emissions (start here)'!BD68*2000*453.59/8760/3600*Dispersion!$AB$11,0)</f>
        <v>0</v>
      </c>
      <c r="DG68" s="74">
        <f>IF(AND(ISNUMBER('Emissions (start here)'!BE68),ISNUMBER(Dispersion!$AC$8)),'Emissions (start here)'!BE68*453.59/3600*Dispersion!$AC$8,0)</f>
        <v>0</v>
      </c>
      <c r="DH68" s="74">
        <f>IF(AND(ISNUMBER('Emissions (start here)'!BE68),ISNUMBER(Dispersion!$AC$9)),'Emissions (start here)'!BE68*453.59/3600*Dispersion!$AC$9,0)</f>
        <v>0</v>
      </c>
      <c r="DI68" s="74">
        <f>IF(AND(ISNUMBER('Emissions (start here)'!BF68),ISNUMBER(Dispersion!$AC$10)),'Emissions (start here)'!BF68*2000*453.59/8760/3600*Dispersion!$AC$10,0)</f>
        <v>0</v>
      </c>
      <c r="DJ68" s="74">
        <f>IF(AND(ISNUMBER('Emissions (start here)'!BF68),ISNUMBER(Dispersion!$AC$11)),'Emissions (start here)'!BF68*2000*453.59/8760/3600*Dispersion!$AC$11,0)</f>
        <v>0</v>
      </c>
      <c r="DK68" s="74">
        <f>IF(AND(ISNUMBER('Emissions (start here)'!BG68),ISNUMBER(Dispersion!$AD$8)),'Emissions (start here)'!BG68*453.59/3600*Dispersion!$AD$8,0)</f>
        <v>0</v>
      </c>
      <c r="DL68" s="74">
        <f>IF(AND(ISNUMBER('Emissions (start here)'!BG68),ISNUMBER(Dispersion!$AD$9)),'Emissions (start here)'!BG68*453.59/3600*Dispersion!$AD$9,0)</f>
        <v>0</v>
      </c>
      <c r="DM68" s="74">
        <f>IF(AND(ISNUMBER('Emissions (start here)'!BH68),ISNUMBER(Dispersion!$AD$10)),'Emissions (start here)'!BH68*2000*453.59/8760/3600*Dispersion!$AD$10,0)</f>
        <v>0</v>
      </c>
      <c r="DN68" s="74">
        <f>IF(AND(ISNUMBER('Emissions (start here)'!BH68),ISNUMBER(Dispersion!$AD$11)),'Emissions (start here)'!BH68*2000*453.59/8760/3600*Dispersion!$AD$11,0)</f>
        <v>0</v>
      </c>
      <c r="DO68" s="74">
        <f>IF(AND(ISNUMBER('Emissions (start here)'!BI68),ISNUMBER(Dispersion!$AE$8)),'Emissions (start here)'!BI68*453.59/3600*Dispersion!$AE$8,0)</f>
        <v>0</v>
      </c>
      <c r="DP68" s="74">
        <f>IF(AND(ISNUMBER('Emissions (start here)'!BI68),ISNUMBER(Dispersion!$AE$9)),'Emissions (start here)'!BI68*453.59/3600*Dispersion!$AE$9,0)</f>
        <v>0</v>
      </c>
      <c r="DQ68" s="74">
        <f>IF(AND(ISNUMBER('Emissions (start here)'!BJ68),ISNUMBER(Dispersion!$AE$10)),'Emissions (start here)'!BJ68*2000*453.59/8760/3600*Dispersion!$AE$10,0)</f>
        <v>0</v>
      </c>
      <c r="DR68" s="74">
        <f>IF(AND(ISNUMBER('Emissions (start here)'!BJ68),ISNUMBER(Dispersion!$AE$11)),'Emissions (start here)'!BJ68*2000*453.59/8760/3600*Dispersion!$AE$11,0)</f>
        <v>0</v>
      </c>
      <c r="DS68" s="74">
        <f>IF(AND(ISNUMBER('Emissions (start here)'!BK68),ISNUMBER(Dispersion!$AF$8)),'Emissions (start here)'!BK68*453.59/3600*Dispersion!$AF$8,0)</f>
        <v>0</v>
      </c>
      <c r="DT68" s="74">
        <f>IF(AND(ISNUMBER('Emissions (start here)'!BK68),ISNUMBER(Dispersion!$AF$9)),'Emissions (start here)'!BK68*453.59/3600*Dispersion!$AF$9,0)</f>
        <v>0</v>
      </c>
      <c r="DU68" s="74">
        <f>IF(AND(ISNUMBER('Emissions (start here)'!BL68),ISNUMBER(Dispersion!$AF$10)),'Emissions (start here)'!BL68*2000*453.59/8760/3600*Dispersion!$AF$10,0)</f>
        <v>0</v>
      </c>
      <c r="DV68" s="74">
        <f>IF(AND(ISNUMBER('Emissions (start here)'!BL68),ISNUMBER(Dispersion!$AF$11)),'Emissions (start here)'!BL68*2000*453.59/8760/3600*Dispersion!$AF$11,0)</f>
        <v>0</v>
      </c>
      <c r="DW68" s="74">
        <f>IF(AND(ISNUMBER('Emissions (start here)'!BM68),ISNUMBER(Dispersion!$AG$8)),'Emissions (start here)'!BM68*453.59/3600*Dispersion!$AG$8,0)</f>
        <v>0</v>
      </c>
      <c r="DX68" s="74">
        <f>IF(AND(ISNUMBER('Emissions (start here)'!BM68),ISNUMBER(Dispersion!$AG$9)),'Emissions (start here)'!BM68*453.59/3600*Dispersion!$AG$9,0)</f>
        <v>0</v>
      </c>
      <c r="DY68" s="74">
        <f>IF(AND(ISNUMBER('Emissions (start here)'!BN68),ISNUMBER(Dispersion!$AG$10)),'Emissions (start here)'!BN68*2000*453.59/8760/3600*Dispersion!$AG$10,0)</f>
        <v>0</v>
      </c>
      <c r="DZ68" s="74">
        <f>IF(AND(ISNUMBER('Emissions (start here)'!BN68),ISNUMBER(Dispersion!$AG$11)),'Emissions (start here)'!BN68*2000*453.59/8760/3600*Dispersion!$AG$11,0)</f>
        <v>0</v>
      </c>
      <c r="EA68" s="74">
        <f>IF(AND(ISNUMBER('Emissions (start here)'!BO68),ISNUMBER(Dispersion!$AH$8)),'Emissions (start here)'!BO68*453.59/3600*Dispersion!$AH$8,0)</f>
        <v>0</v>
      </c>
      <c r="EB68" s="74">
        <f>IF(AND(ISNUMBER('Emissions (start here)'!BO68),ISNUMBER(Dispersion!$AH$9)),'Emissions (start here)'!BO68*453.59/3600*Dispersion!$AH$9,0)</f>
        <v>0</v>
      </c>
      <c r="EC68" s="74">
        <f>IF(AND(ISNUMBER('Emissions (start here)'!BP68),ISNUMBER(Dispersion!$AH$10)),'Emissions (start here)'!BP68*2000*453.59/8760/3600*Dispersion!$AH$10,0)</f>
        <v>0</v>
      </c>
      <c r="ED68" s="74">
        <f>IF(AND(ISNUMBER('Emissions (start here)'!BP68),ISNUMBER(Dispersion!$AH$11)),'Emissions (start here)'!BP68*2000*453.59/8760/3600*Dispersion!$AH$11,0)</f>
        <v>0</v>
      </c>
      <c r="EE68" s="74">
        <f>IF(AND(ISNUMBER('Emissions (start here)'!BQ68),ISNUMBER(Dispersion!$AI$8)),'Emissions (start here)'!BQ68*453.59/3600*Dispersion!$AI$8,0)</f>
        <v>0</v>
      </c>
      <c r="EF68" s="74">
        <f>IF(AND(ISNUMBER('Emissions (start here)'!BQ68),ISNUMBER(Dispersion!$AI$9)),'Emissions (start here)'!BQ68*453.59/3600*Dispersion!$AI$9,0)</f>
        <v>0</v>
      </c>
      <c r="EG68" s="74">
        <f>IF(AND(ISNUMBER('Emissions (start here)'!BR68),ISNUMBER(Dispersion!$AI$10)),'Emissions (start here)'!BR68*2000*453.59/8760/3600*Dispersion!$AI$10,0)</f>
        <v>0</v>
      </c>
      <c r="EH68" s="74">
        <f>IF(AND(ISNUMBER('Emissions (start here)'!BR68),ISNUMBER(Dispersion!$AI$11)),'Emissions (start here)'!BR68*2000*453.59/8760/3600*Dispersion!$AI$11,0)</f>
        <v>0</v>
      </c>
      <c r="EI68" s="74">
        <f>IF(AND(ISNUMBER('Emissions (start here)'!BS68),ISNUMBER(Dispersion!$AJ$8)),'Emissions (start here)'!BS68*453.59/3600*Dispersion!$AJ$8,0)</f>
        <v>0</v>
      </c>
      <c r="EJ68" s="74">
        <f>IF(AND(ISNUMBER('Emissions (start here)'!BS68),ISNUMBER(Dispersion!$AJ$9)),'Emissions (start here)'!BS68*453.59/3600*Dispersion!$AJ$9,0)</f>
        <v>0</v>
      </c>
      <c r="EK68" s="74">
        <f>IF(AND(ISNUMBER('Emissions (start here)'!BT68),ISNUMBER(Dispersion!$AJ$10)),'Emissions (start here)'!BT68*2000*453.59/8760/3600*Dispersion!$AJ$10,0)</f>
        <v>0</v>
      </c>
      <c r="EL68" s="74">
        <f>IF(AND(ISNUMBER('Emissions (start here)'!BT68),ISNUMBER(Dispersion!$AJ$11)),'Emissions (start here)'!BT68*2000*453.59/8760/3600*Dispersion!$AJ$11,0)</f>
        <v>0</v>
      </c>
      <c r="EM68" s="74">
        <f>IF(AND(ISNUMBER('Emissions (start here)'!BU68),ISNUMBER(Dispersion!$AK$8)),'Emissions (start here)'!BU68*453.59/3600*Dispersion!$AK$8,0)</f>
        <v>0</v>
      </c>
      <c r="EN68" s="74">
        <f>IF(AND(ISNUMBER('Emissions (start here)'!BU68),ISNUMBER(Dispersion!$AK$9)),'Emissions (start here)'!BU68*453.59/3600*Dispersion!$AK$9,0)</f>
        <v>0</v>
      </c>
      <c r="EO68" s="74">
        <f>IF(AND(ISNUMBER('Emissions (start here)'!BV68),ISNUMBER(Dispersion!$AK$10)),'Emissions (start here)'!BV68*2000*453.59/8760/3600*Dispersion!$AK$10,0)</f>
        <v>0</v>
      </c>
      <c r="EP68" s="74">
        <f>IF(AND(ISNUMBER('Emissions (start here)'!BV68),ISNUMBER(Dispersion!$AK$11)),'Emissions (start here)'!BV68*2000*453.59/8760/3600*Dispersion!$AK$11,0)</f>
        <v>0</v>
      </c>
      <c r="EQ68" s="74">
        <f>IF(AND(ISNUMBER('Emissions (start here)'!BW68),ISNUMBER(Dispersion!$AL$8)),'Emissions (start here)'!BW68*453.59/3600*Dispersion!$AL$8,0)</f>
        <v>0</v>
      </c>
      <c r="ER68" s="74">
        <f>IF(AND(ISNUMBER('Emissions (start here)'!BW68),ISNUMBER(Dispersion!$AL$9)),'Emissions (start here)'!BW68*453.59/3600*Dispersion!$AL$9,0)</f>
        <v>0</v>
      </c>
      <c r="ES68" s="74">
        <f>IF(AND(ISNUMBER('Emissions (start here)'!BX68),ISNUMBER(Dispersion!$AL$10)),'Emissions (start here)'!BX68*2000*453.59/8760/3600*Dispersion!$AL$10,0)</f>
        <v>0</v>
      </c>
      <c r="ET68" s="74">
        <f>IF(AND(ISNUMBER('Emissions (start here)'!BX68),ISNUMBER(Dispersion!$AL$11)),'Emissions (start here)'!BX68*2000*453.59/8760/3600*Dispersion!$AL$11,0)</f>
        <v>0</v>
      </c>
      <c r="EU68" s="74">
        <f>IF(AND(ISNUMBER('Emissions (start here)'!BY68),ISNUMBER(Dispersion!$AM$8)),'Emissions (start here)'!BY68*453.59/3600*Dispersion!$AM$8,0)</f>
        <v>0</v>
      </c>
      <c r="EV68" s="74">
        <f>IF(AND(ISNUMBER('Emissions (start here)'!BY68),ISNUMBER(Dispersion!$AM$9)),'Emissions (start here)'!BY68*453.59/3600*Dispersion!$AM$9,0)</f>
        <v>0</v>
      </c>
      <c r="EW68" s="74">
        <f>IF(AND(ISNUMBER('Emissions (start here)'!BZ68),ISNUMBER(Dispersion!$AM$10)),'Emissions (start here)'!BZ68*2000*453.59/8760/3600*Dispersion!$AM$10,0)</f>
        <v>0</v>
      </c>
      <c r="EX68" s="74">
        <f>IF(AND(ISNUMBER('Emissions (start here)'!BZ68),ISNUMBER(Dispersion!$AM$11)),'Emissions (start here)'!BZ68*2000*453.59/8760/3600*Dispersion!$AM$11,0)</f>
        <v>0</v>
      </c>
      <c r="EY68" s="74">
        <f>IF(AND(ISNUMBER('Emissions (start here)'!CA68),ISNUMBER(Dispersion!$AN$8)),'Emissions (start here)'!CA68*453.59/3600*Dispersion!$AN$8,0)</f>
        <v>0</v>
      </c>
      <c r="EZ68" s="74">
        <f>IF(AND(ISNUMBER('Emissions (start here)'!CA68),ISNUMBER(Dispersion!$AN$9)),'Emissions (start here)'!CA68*453.59/3600*Dispersion!$AN$9,0)</f>
        <v>0</v>
      </c>
      <c r="FA68" s="74">
        <f>IF(AND(ISNUMBER('Emissions (start here)'!CB68),ISNUMBER(Dispersion!$AN$10)),'Emissions (start here)'!CB68*2000*453.59/8760/3600*Dispersion!$AN$10,0)</f>
        <v>0</v>
      </c>
      <c r="FB68" s="74">
        <f>IF(AND(ISNUMBER('Emissions (start here)'!CB68),ISNUMBER(Dispersion!$AN$11)),'Emissions (start here)'!CB68*2000*453.59/8760/3600*Dispersion!$AN$11,0)</f>
        <v>0</v>
      </c>
      <c r="FC68" s="74">
        <f>IF(AND(ISNUMBER('Emissions (start here)'!CC68),ISNUMBER(Dispersion!$AO$8)),'Emissions (start here)'!CC68*453.59/3600*Dispersion!$AO$8,0)</f>
        <v>0</v>
      </c>
      <c r="FD68" s="74">
        <f>IF(AND(ISNUMBER('Emissions (start here)'!CC68),ISNUMBER(Dispersion!$AO$9)),'Emissions (start here)'!CC68*453.59/3600*Dispersion!$AO$9,0)</f>
        <v>0</v>
      </c>
      <c r="FE68" s="74">
        <f>IF(AND(ISNUMBER('Emissions (start here)'!CD68),ISNUMBER(Dispersion!$AO$10)),'Emissions (start here)'!CD68*2000*453.59/8760/3600*Dispersion!$AO$10,0)</f>
        <v>0</v>
      </c>
      <c r="FF68" s="74">
        <f>IF(AND(ISNUMBER('Emissions (start here)'!CD68),ISNUMBER(Dispersion!$AO$11)),'Emissions (start here)'!CD68*2000*453.59/8760/3600*Dispersion!$AO$11,0)</f>
        <v>0</v>
      </c>
      <c r="FG68" s="74">
        <f>IF(AND(ISNUMBER('Emissions (start here)'!CE68),ISNUMBER(Dispersion!$AP$8)),'Emissions (start here)'!CE68*453.59/3600*Dispersion!$AP$8,0)</f>
        <v>0</v>
      </c>
      <c r="FH68" s="74">
        <f>IF(AND(ISNUMBER('Emissions (start here)'!CE68),ISNUMBER(Dispersion!$AP$9)),'Emissions (start here)'!CE68*453.59/3600*Dispersion!$AP$9,0)</f>
        <v>0</v>
      </c>
      <c r="FI68" s="74">
        <f>IF(AND(ISNUMBER('Emissions (start here)'!CF68),ISNUMBER(Dispersion!$AP$10)),'Emissions (start here)'!CF68*2000*453.59/8760/3600*Dispersion!$AP$10,0)</f>
        <v>0</v>
      </c>
      <c r="FJ68" s="74">
        <f>IF(AND(ISNUMBER('Emissions (start here)'!CF68),ISNUMBER(Dispersion!$AP$11)),'Emissions (start here)'!CF68*2000*453.59/8760/3600*Dispersion!$AP$11,0)</f>
        <v>0</v>
      </c>
      <c r="FK68" s="74">
        <f>IF(AND(ISNUMBER('Emissions (start here)'!CG68),ISNUMBER(Dispersion!$AQ$8)),'Emissions (start here)'!CG68*453.59/3600*Dispersion!$AQ$8,0)</f>
        <v>0</v>
      </c>
      <c r="FL68" s="74">
        <f>IF(AND(ISNUMBER('Emissions (start here)'!CG68),ISNUMBER(Dispersion!$AQ$9)),'Emissions (start here)'!CG68*453.59/3600*Dispersion!$AQ$9,0)</f>
        <v>0</v>
      </c>
      <c r="FM68" s="74">
        <f>IF(AND(ISNUMBER('Emissions (start here)'!CH68),ISNUMBER(Dispersion!$AQ$10)),'Emissions (start here)'!CH68*2000*453.59/8760/3600*Dispersion!$AQ$10,0)</f>
        <v>0</v>
      </c>
      <c r="FN68" s="74">
        <f>IF(AND(ISNUMBER('Emissions (start here)'!CH68),ISNUMBER(Dispersion!$AQ$11)),'Emissions (start here)'!CH68*2000*453.59/8760/3600*Dispersion!$AQ$11,0)</f>
        <v>0</v>
      </c>
      <c r="FO68" s="74">
        <f>IF(AND(ISNUMBER('Emissions (start here)'!CI68),ISNUMBER(Dispersion!$AR$8)),'Emissions (start here)'!CI68*453.59/3600*Dispersion!$AR$8,0)</f>
        <v>0</v>
      </c>
      <c r="FP68" s="74">
        <f>IF(AND(ISNUMBER('Emissions (start here)'!CI68),ISNUMBER(Dispersion!$AR$9)),'Emissions (start here)'!CI68*453.59/3600*Dispersion!$AR$9,0)</f>
        <v>0</v>
      </c>
      <c r="FQ68" s="74">
        <f>IF(AND(ISNUMBER('Emissions (start here)'!CJ68),ISNUMBER(Dispersion!$AR$10)),'Emissions (start here)'!CJ68*2000*453.59/8760/3600*Dispersion!$AR$10,0)</f>
        <v>0</v>
      </c>
      <c r="FR68" s="74">
        <f>IF(AND(ISNUMBER('Emissions (start here)'!CJ68),ISNUMBER(Dispersion!$AR$11)),'Emissions (start here)'!CJ68*2000*453.59/8760/3600*Dispersion!$AR$11,0)</f>
        <v>0</v>
      </c>
      <c r="FS68" s="74">
        <f>IF(AND(ISNUMBER('Emissions (start here)'!CK68),ISNUMBER(Dispersion!$AS$8)),'Emissions (start here)'!CK68*453.59/3600*Dispersion!$AS$8,0)</f>
        <v>0</v>
      </c>
      <c r="FT68" s="74">
        <f>IF(AND(ISNUMBER('Emissions (start here)'!CK68),ISNUMBER(Dispersion!$AS$9)),'Emissions (start here)'!CK68*453.59/3600*Dispersion!$AS$9,0)</f>
        <v>0</v>
      </c>
      <c r="FU68" s="74">
        <f>IF(AND(ISNUMBER('Emissions (start here)'!CL68),ISNUMBER(Dispersion!$AS$10)),'Emissions (start here)'!CL68*2000*453.59/8760/3600*Dispersion!$AS$10,0)</f>
        <v>0</v>
      </c>
      <c r="FV68" s="74">
        <f>IF(AND(ISNUMBER('Emissions (start here)'!CL68),ISNUMBER(Dispersion!$AS$11)),'Emissions (start here)'!CL68*2000*453.59/8760/3600*Dispersion!$AS$11,0)</f>
        <v>0</v>
      </c>
      <c r="FW68" s="74">
        <f>IF(AND(ISNUMBER('Emissions (start here)'!CM68),ISNUMBER(Dispersion!$AT$8)),'Emissions (start here)'!CM68*453.59/3600*Dispersion!$AT$8,0)</f>
        <v>0</v>
      </c>
      <c r="FX68" s="74">
        <f>IF(AND(ISNUMBER('Emissions (start here)'!CM68),ISNUMBER(Dispersion!$AT$9)),'Emissions (start here)'!CM68*453.59/3600*Dispersion!$AT$9,0)</f>
        <v>0</v>
      </c>
      <c r="FY68" s="74">
        <f>IF(AND(ISNUMBER('Emissions (start here)'!CN68),ISNUMBER(Dispersion!$AT$10)),'Emissions (start here)'!CN68*2000*453.59/8760/3600*Dispersion!$AT$10,0)</f>
        <v>0</v>
      </c>
      <c r="FZ68" s="74">
        <f>IF(AND(ISNUMBER('Emissions (start here)'!CN68),ISNUMBER(Dispersion!$AT$11)),'Emissions (start here)'!CN68*2000*453.59/8760/3600*Dispersion!$AT$11,0)</f>
        <v>0</v>
      </c>
      <c r="GA68" s="74">
        <f>IF(AND(ISNUMBER('Emissions (start here)'!CO68),ISNUMBER(Dispersion!$AU$8)),'Emissions (start here)'!CO68*453.59/3600*Dispersion!$AU$8,0)</f>
        <v>0</v>
      </c>
      <c r="GB68" s="74">
        <f>IF(AND(ISNUMBER('Emissions (start here)'!CO68),ISNUMBER(Dispersion!$AU$9)),'Emissions (start here)'!CO68*453.59/3600*Dispersion!$AU$9,0)</f>
        <v>0</v>
      </c>
      <c r="GC68" s="74">
        <f>IF(AND(ISNUMBER('Emissions (start here)'!CP68),ISNUMBER(Dispersion!$AU$10)),'Emissions (start here)'!CP68*2000*453.59/8760/3600*Dispersion!$AU$10,0)</f>
        <v>0</v>
      </c>
      <c r="GD68" s="74">
        <f>IF(AND(ISNUMBER('Emissions (start here)'!CP68),ISNUMBER(Dispersion!$AU$11)),'Emissions (start here)'!CP68*2000*453.59/8760/3600*Dispersion!$AU$11,0)</f>
        <v>0</v>
      </c>
      <c r="GE68" s="74">
        <f>IF(AND(ISNUMBER('Emissions (start here)'!CQ68),ISNUMBER(Dispersion!$AV$8)),'Emissions (start here)'!CQ68*453.59/3600*Dispersion!$AV$8,0)</f>
        <v>0</v>
      </c>
      <c r="GF68" s="74">
        <f>IF(AND(ISNUMBER('Emissions (start here)'!CQ68),ISNUMBER(Dispersion!$AV$9)),'Emissions (start here)'!CQ68*453.59/3600*Dispersion!$AV$9,0)</f>
        <v>0</v>
      </c>
      <c r="GG68" s="74">
        <f>IF(AND(ISNUMBER('Emissions (start here)'!CR68),ISNUMBER(Dispersion!$AV$10)),'Emissions (start here)'!CR68*2000*453.59/8760/3600*Dispersion!$AV$10,0)</f>
        <v>0</v>
      </c>
      <c r="GH68" s="74">
        <f>IF(AND(ISNUMBER('Emissions (start here)'!CR68),ISNUMBER(Dispersion!$AV$11)),'Emissions (start here)'!CR68*2000*453.59/8760/3600*Dispersion!$AV$11,0)</f>
        <v>0</v>
      </c>
      <c r="GI68" s="74">
        <f>IF(AND(ISNUMBER('Emissions (start here)'!CS68),ISNUMBER(Dispersion!$AW$8)),'Emissions (start here)'!CS68*453.59/3600*Dispersion!$AW$8,0)</f>
        <v>0</v>
      </c>
      <c r="GJ68" s="74">
        <f>IF(AND(ISNUMBER('Emissions (start here)'!CS68),ISNUMBER(Dispersion!$AW$9)),'Emissions (start here)'!CS68*453.59/3600*Dispersion!$AW$9,0)</f>
        <v>0</v>
      </c>
      <c r="GK68" s="74">
        <f>IF(AND(ISNUMBER('Emissions (start here)'!CT68),ISNUMBER(Dispersion!$AW$10)),'Emissions (start here)'!CT68*2000*453.59/8760/3600*Dispersion!$AW$10,0)</f>
        <v>0</v>
      </c>
      <c r="GL68" s="74">
        <f>IF(AND(ISNUMBER('Emissions (start here)'!CT68),ISNUMBER(Dispersion!$AW$11)),'Emissions (start here)'!CT68*2000*453.59/8760/3600*Dispersion!$AW$11,0)</f>
        <v>0</v>
      </c>
      <c r="GM68" s="74">
        <f>IF(AND(ISNUMBER('Emissions (start here)'!CU68),ISNUMBER(Dispersion!$AX$8)),'Emissions (start here)'!CU68*453.59/3600*Dispersion!$AX$8,0)</f>
        <v>0</v>
      </c>
      <c r="GN68" s="74">
        <f>IF(AND(ISNUMBER('Emissions (start here)'!CU68),ISNUMBER(Dispersion!$AX$9)),'Emissions (start here)'!CU68*453.59/3600*Dispersion!$AX$9,0)</f>
        <v>0</v>
      </c>
      <c r="GO68" s="74">
        <f>IF(AND(ISNUMBER('Emissions (start here)'!CV68),ISNUMBER(Dispersion!$AX$10)),'Emissions (start here)'!CV68*2000*453.59/8760/3600*Dispersion!$AX$10,0)</f>
        <v>0</v>
      </c>
      <c r="GP68" s="74">
        <f>IF(AND(ISNUMBER('Emissions (start here)'!CV68),ISNUMBER(Dispersion!$AX$11)),'Emissions (start here)'!CV68*2000*453.59/8760/3600*Dispersion!$AX$11,0)</f>
        <v>0</v>
      </c>
      <c r="GQ68" s="74">
        <f>IF(AND(ISNUMBER('Emissions (start here)'!CW68),ISNUMBER(Dispersion!$AY$8)),'Emissions (start here)'!CW68*453.59/3600*Dispersion!$AY$8,0)</f>
        <v>0</v>
      </c>
      <c r="GR68" s="74">
        <f>IF(AND(ISNUMBER('Emissions (start here)'!CW68),ISNUMBER(Dispersion!$AY$9)),'Emissions (start here)'!CW68*453.59/3600*Dispersion!$AY$9,0)</f>
        <v>0</v>
      </c>
      <c r="GS68" s="74">
        <f>IF(AND(ISNUMBER('Emissions (start here)'!CX68),ISNUMBER(Dispersion!$AY$10)),'Emissions (start here)'!CX68*2000*453.59/8760/3600*Dispersion!$AY$10,0)</f>
        <v>0</v>
      </c>
      <c r="GT68" s="74">
        <f>IF(AND(ISNUMBER('Emissions (start here)'!CX68),ISNUMBER(Dispersion!$AY$11)),'Emissions (start here)'!CX68*2000*453.59/8760/3600*Dispersion!$AY$11,0)</f>
        <v>0</v>
      </c>
      <c r="GU68" s="74">
        <f>IF(AND(ISNUMBER('Emissions (start here)'!CY68),ISNUMBER(Dispersion!$AZ$8)),'Emissions (start here)'!CY68*453.59/3600*Dispersion!$AZ$8,0)</f>
        <v>0</v>
      </c>
      <c r="GV68" s="74">
        <f>IF(AND(ISNUMBER('Emissions (start here)'!CY68),ISNUMBER(Dispersion!$AZ$9)),'Emissions (start here)'!CY68*453.59/3600*Dispersion!$AZ$9,0)</f>
        <v>0</v>
      </c>
      <c r="GW68" s="74">
        <f>IF(AND(ISNUMBER('Emissions (start here)'!CZ68),ISNUMBER(Dispersion!$AZ$10)),'Emissions (start here)'!CZ68*2000*453.59/8760/3600*Dispersion!$AZ$10,0)</f>
        <v>0</v>
      </c>
      <c r="GX68" s="74">
        <f>IF(AND(ISNUMBER('Emissions (start here)'!CZ68),ISNUMBER(Dispersion!$AZ$11)),'Emissions (start here)'!CZ68*2000*453.59/8760/3600*Dispersion!$AZ$11,0)</f>
        <v>0</v>
      </c>
    </row>
    <row r="69" spans="1:206" x14ac:dyDescent="0.2">
      <c r="A69" s="51" t="str">
        <f>'Tox Values'!C69</f>
        <v>111-44-4</v>
      </c>
      <c r="B69" s="94" t="str">
        <f>'Tox Values'!D69</f>
        <v>Bis(2-chloroethyl)ether</v>
      </c>
      <c r="C69" s="96">
        <f t="shared" si="1"/>
        <v>0</v>
      </c>
      <c r="D69" s="74">
        <f t="shared" si="2"/>
        <v>0</v>
      </c>
      <c r="E69" s="74">
        <f t="shared" si="3"/>
        <v>0</v>
      </c>
      <c r="F69" s="99">
        <f t="shared" si="4"/>
        <v>0</v>
      </c>
      <c r="G69" s="97">
        <f>IF(AND(ISNUMBER('Emissions (start here)'!E69),ISNUMBER(Dispersion!$C$8)),'Emissions (start here)'!E69*453.59/3600*Dispersion!$C$8,0)</f>
        <v>0</v>
      </c>
      <c r="H69" s="74">
        <f>IF(AND(ISNUMBER('Emissions (start here)'!E69),ISNUMBER(Dispersion!$C$9)),'Emissions (start here)'!E69*453.59/3600*Dispersion!$C$9,0)</f>
        <v>0</v>
      </c>
      <c r="I69" s="74">
        <f>IF(AND(ISNUMBER('Emissions (start here)'!F69),ISNUMBER(Dispersion!$C$10)),'Emissions (start here)'!F69*2000*453.59/8760/3600*Dispersion!$C$10,0)</f>
        <v>0</v>
      </c>
      <c r="J69" s="74">
        <f>IF(AND(ISNUMBER('Emissions (start here)'!F69),ISNUMBER(Dispersion!$C$11)),'Emissions (start here)'!F69*2000*453.59/8760/3600*Dispersion!$C$11,0)</f>
        <v>0</v>
      </c>
      <c r="K69" s="74">
        <f>IF(AND(ISNUMBER('Emissions (start here)'!G69),ISNUMBER(Dispersion!$D$8)),'Emissions (start here)'!G69*453.59/3600*Dispersion!$D$8,0)</f>
        <v>0</v>
      </c>
      <c r="L69" s="74">
        <f>IF(AND(ISNUMBER('Emissions (start here)'!G69),ISNUMBER(Dispersion!$D$9)),'Emissions (start here)'!G69*453.59/3600*Dispersion!$D$9,0)</f>
        <v>0</v>
      </c>
      <c r="M69" s="74">
        <f>IF(AND(ISNUMBER('Emissions (start here)'!H69),ISNUMBER(Dispersion!$D$10)),'Emissions (start here)'!H69*2000*453.59/8760/3600*Dispersion!$D$10,0)</f>
        <v>0</v>
      </c>
      <c r="N69" s="74">
        <f>IF(AND(ISNUMBER('Emissions (start here)'!H69),ISNUMBER(Dispersion!$D$11)),'Emissions (start here)'!H69*2000*453.59/8760/3600*Dispersion!$D$11,0)</f>
        <v>0</v>
      </c>
      <c r="O69" s="74">
        <f>IF(AND(ISNUMBER('Emissions (start here)'!I69),ISNUMBER(Dispersion!$E$8)),'Emissions (start here)'!I69*453.59/3600*Dispersion!$E$8,0)</f>
        <v>0</v>
      </c>
      <c r="P69" s="74">
        <f>IF(AND(ISNUMBER('Emissions (start here)'!I69),ISNUMBER(Dispersion!$E$9)),'Emissions (start here)'!I69*453.59/3600*Dispersion!$E$9,0)</f>
        <v>0</v>
      </c>
      <c r="Q69" s="74">
        <f>IF(AND(ISNUMBER('Emissions (start here)'!J69),ISNUMBER(Dispersion!$E$10)),'Emissions (start here)'!J69*2000*453.59/8760/3600*Dispersion!$E$10,0)</f>
        <v>0</v>
      </c>
      <c r="R69" s="74">
        <f>IF(AND(ISNUMBER('Emissions (start here)'!J69),ISNUMBER(Dispersion!$E$11)),'Emissions (start here)'!J69*2000*453.59/8760/3600*Dispersion!$E$11,0)</f>
        <v>0</v>
      </c>
      <c r="S69" s="74">
        <f>IF(AND(ISNUMBER('Emissions (start here)'!K69),ISNUMBER(Dispersion!$F$8)),'Emissions (start here)'!K69*453.59/3600*Dispersion!$F$8,0)</f>
        <v>0</v>
      </c>
      <c r="T69" s="74">
        <f>IF(AND(ISNUMBER('Emissions (start here)'!K69),ISNUMBER(Dispersion!$F$9)),'Emissions (start here)'!K69*453.59/3600*Dispersion!$F$9,0)</f>
        <v>0</v>
      </c>
      <c r="U69" s="74">
        <f>IF(AND(ISNUMBER('Emissions (start here)'!L69),ISNUMBER(Dispersion!$F$10)),'Emissions (start here)'!L69*2000*453.59/8760/3600*Dispersion!$F$10,0)</f>
        <v>0</v>
      </c>
      <c r="V69" s="74">
        <f>IF(AND(ISNUMBER('Emissions (start here)'!L69),ISNUMBER(Dispersion!$F$11)),'Emissions (start here)'!L69*2000*453.59/8760/3600*Dispersion!$F$11,0)</f>
        <v>0</v>
      </c>
      <c r="W69" s="74">
        <f>IF(AND(ISNUMBER('Emissions (start here)'!M69),ISNUMBER(Dispersion!$G$8)),'Emissions (start here)'!M69*453.59/3600*Dispersion!$G$8,0)</f>
        <v>0</v>
      </c>
      <c r="X69" s="74">
        <f>IF(AND(ISNUMBER('Emissions (start here)'!M69),ISNUMBER(Dispersion!$G$9)),'Emissions (start here)'!M69*453.59/3600*Dispersion!$G$9,0)</f>
        <v>0</v>
      </c>
      <c r="Y69" s="74">
        <f>IF(AND(ISNUMBER('Emissions (start here)'!N69),ISNUMBER(Dispersion!$G$10)),'Emissions (start here)'!N69*2000*453.59/8760/3600*Dispersion!$G$10,0)</f>
        <v>0</v>
      </c>
      <c r="Z69" s="74">
        <f>IF(AND(ISNUMBER('Emissions (start here)'!N69),ISNUMBER(Dispersion!$G$11)),'Emissions (start here)'!N69*2000*453.59/8760/3600*Dispersion!$G$11,0)</f>
        <v>0</v>
      </c>
      <c r="AA69" s="74">
        <f>IF(AND(ISNUMBER('Emissions (start here)'!O69),ISNUMBER(Dispersion!$H$8)),'Emissions (start here)'!O69*453.59/3600*Dispersion!$H$8,0)</f>
        <v>0</v>
      </c>
      <c r="AB69" s="74">
        <f>IF(AND(ISNUMBER('Emissions (start here)'!O69),ISNUMBER(Dispersion!$H$9)),'Emissions (start here)'!O69*453.59/3600*Dispersion!$H$9,0)</f>
        <v>0</v>
      </c>
      <c r="AC69" s="74">
        <f>IF(AND(ISNUMBER('Emissions (start here)'!P69),ISNUMBER(Dispersion!$H$10)),'Emissions (start here)'!P69*2000*453.59/8760/3600*Dispersion!$H$10,0)</f>
        <v>0</v>
      </c>
      <c r="AD69" s="74">
        <f>IF(AND(ISNUMBER('Emissions (start here)'!P69),ISNUMBER(Dispersion!$H$11)),'Emissions (start here)'!P69*2000*453.59/8760/3600*Dispersion!$H$11,0)</f>
        <v>0</v>
      </c>
      <c r="AE69" s="74">
        <f>IF(AND(ISNUMBER('Emissions (start here)'!Q69),ISNUMBER(Dispersion!$I$8)),'Emissions (start here)'!Q69*453.59/3600*Dispersion!$I$8,0)</f>
        <v>0</v>
      </c>
      <c r="AF69" s="74">
        <f>IF(AND(ISNUMBER('Emissions (start here)'!Q69),ISNUMBER(Dispersion!$I$9)),'Emissions (start here)'!Q69*453.59/3600*Dispersion!$I$9,0)</f>
        <v>0</v>
      </c>
      <c r="AG69" s="74">
        <f>IF(AND(ISNUMBER('Emissions (start here)'!R69),ISNUMBER(Dispersion!$I$10)),'Emissions (start here)'!R69*2000*453.59/8760/3600*Dispersion!$I$10,0)</f>
        <v>0</v>
      </c>
      <c r="AH69" s="74">
        <f>IF(AND(ISNUMBER('Emissions (start here)'!R69),ISNUMBER(Dispersion!$I$11)),'Emissions (start here)'!R69*2000*453.59/8760/3600*Dispersion!$I$11,0)</f>
        <v>0</v>
      </c>
      <c r="AI69" s="74">
        <f>IF(AND(ISNUMBER('Emissions (start here)'!S69),ISNUMBER(Dispersion!$J$8)),'Emissions (start here)'!S69*453.59/3600*Dispersion!$J$8,0)</f>
        <v>0</v>
      </c>
      <c r="AJ69" s="74">
        <f>IF(AND(ISNUMBER('Emissions (start here)'!S69),ISNUMBER(Dispersion!$J$9)),'Emissions (start here)'!S69*453.59/3600*Dispersion!$J$9,0)</f>
        <v>0</v>
      </c>
      <c r="AK69" s="74">
        <f>IF(AND(ISNUMBER('Emissions (start here)'!T69),ISNUMBER(Dispersion!$J$10)),'Emissions (start here)'!T69*2000*453.59/8760/3600*Dispersion!$J$10,0)</f>
        <v>0</v>
      </c>
      <c r="AL69" s="74">
        <f>IF(AND(ISNUMBER('Emissions (start here)'!T69),ISNUMBER(Dispersion!$J$11)),'Emissions (start here)'!T69*2000*453.59/8760/3600*Dispersion!$J$11,0)</f>
        <v>0</v>
      </c>
      <c r="AM69" s="74">
        <f>IF(AND(ISNUMBER('Emissions (start here)'!U69),ISNUMBER(Dispersion!$K$8)),'Emissions (start here)'!U69*453.59/3600*Dispersion!$K$8,0)</f>
        <v>0</v>
      </c>
      <c r="AN69" s="74">
        <f>IF(AND(ISNUMBER('Emissions (start here)'!U69),ISNUMBER(Dispersion!$K$9)),'Emissions (start here)'!U69*453.59/3600*Dispersion!$K$9,0)</f>
        <v>0</v>
      </c>
      <c r="AO69" s="74">
        <f>IF(AND(ISNUMBER('Emissions (start here)'!V69),ISNUMBER(Dispersion!$K$10)),'Emissions (start here)'!V69*2000*453.59/8760/3600*Dispersion!$K$10,0)</f>
        <v>0</v>
      </c>
      <c r="AP69" s="74">
        <f>IF(AND(ISNUMBER('Emissions (start here)'!V69),ISNUMBER(Dispersion!$K$11)),'Emissions (start here)'!V69*2000*453.59/8760/3600*Dispersion!$K$11,0)</f>
        <v>0</v>
      </c>
      <c r="AQ69" s="74">
        <f>IF(AND(ISNUMBER('Emissions (start here)'!W69),ISNUMBER(Dispersion!$L$8)),'Emissions (start here)'!W69*453.59/3600*Dispersion!$L$8,0)</f>
        <v>0</v>
      </c>
      <c r="AR69" s="74">
        <f>IF(AND(ISNUMBER('Emissions (start here)'!W69),ISNUMBER(Dispersion!$L$9)),'Emissions (start here)'!W69*453.59/3600*Dispersion!$L$9,0)</f>
        <v>0</v>
      </c>
      <c r="AS69" s="74">
        <f>IF(AND(ISNUMBER('Emissions (start here)'!X69),ISNUMBER(Dispersion!$L$10)),'Emissions (start here)'!X69*2000*453.59/8760/3600*Dispersion!$L$10,0)</f>
        <v>0</v>
      </c>
      <c r="AT69" s="74">
        <f>IF(AND(ISNUMBER('Emissions (start here)'!X69),ISNUMBER(Dispersion!$L$11)),'Emissions (start here)'!X69*2000*453.59/8760/3600*Dispersion!$L$11,0)</f>
        <v>0</v>
      </c>
      <c r="AU69" s="74">
        <f>IF(AND(ISNUMBER('Emissions (start here)'!Y69),ISNUMBER(Dispersion!$M$8)),'Emissions (start here)'!Y69*453.59/3600*Dispersion!$M$8,0)</f>
        <v>0</v>
      </c>
      <c r="AV69" s="74">
        <f>IF(AND(ISNUMBER('Emissions (start here)'!Y69),ISNUMBER(Dispersion!$M$9)),'Emissions (start here)'!Y69*453.59/3600*Dispersion!$M$9,0)</f>
        <v>0</v>
      </c>
      <c r="AW69" s="74">
        <f>IF(AND(ISNUMBER('Emissions (start here)'!Z69),ISNUMBER(Dispersion!$M$10)),'Emissions (start here)'!Z69*2000*453.59/8760/3600*Dispersion!$M$10,0)</f>
        <v>0</v>
      </c>
      <c r="AX69" s="74">
        <f>IF(AND(ISNUMBER('Emissions (start here)'!Z69),ISNUMBER(Dispersion!$M$11)),'Emissions (start here)'!Z69*2000*453.59/8760/3600*Dispersion!$M$11,0)</f>
        <v>0</v>
      </c>
      <c r="AY69" s="74">
        <f>IF(AND(ISNUMBER('Emissions (start here)'!AA69),ISNUMBER(Dispersion!$N$8)),'Emissions (start here)'!AA69*453.59/3600*Dispersion!$N$8,0)</f>
        <v>0</v>
      </c>
      <c r="AZ69" s="74">
        <f>IF(AND(ISNUMBER('Emissions (start here)'!AA69),ISNUMBER(Dispersion!$N$9)),'Emissions (start here)'!AA69*453.59/3600*Dispersion!$N$9,0)</f>
        <v>0</v>
      </c>
      <c r="BA69" s="74">
        <f>IF(AND(ISNUMBER('Emissions (start here)'!AB69),ISNUMBER(Dispersion!$N$10)),'Emissions (start here)'!AB69*2000*453.59/8760/3600*Dispersion!$N$10,0)</f>
        <v>0</v>
      </c>
      <c r="BB69" s="74">
        <f>IF(AND(ISNUMBER('Emissions (start here)'!AB69),ISNUMBER(Dispersion!$N$11)),'Emissions (start here)'!AB69*2000*453.59/8760/3600*Dispersion!$N$11,0)</f>
        <v>0</v>
      </c>
      <c r="BC69" s="74">
        <f>IF(AND(ISNUMBER('Emissions (start here)'!AC69),ISNUMBER(Dispersion!$O$8)),'Emissions (start here)'!AC69*453.59/3600*Dispersion!$O$8,0)</f>
        <v>0</v>
      </c>
      <c r="BD69" s="74">
        <f>IF(AND(ISNUMBER('Emissions (start here)'!AC69),ISNUMBER(Dispersion!$O$9)),'Emissions (start here)'!AC69*453.59/3600*Dispersion!$O$9,0)</f>
        <v>0</v>
      </c>
      <c r="BE69" s="74">
        <f>IF(AND(ISNUMBER('Emissions (start here)'!AD69),ISNUMBER(Dispersion!$O$10)),'Emissions (start here)'!AD69*2000*453.59/8760/3600*Dispersion!$O$10,0)</f>
        <v>0</v>
      </c>
      <c r="BF69" s="74">
        <f>IF(AND(ISNUMBER('Emissions (start here)'!AD69),ISNUMBER(Dispersion!$O$11)),'Emissions (start here)'!AD69*2000*453.59/8760/3600*Dispersion!$O$11,0)</f>
        <v>0</v>
      </c>
      <c r="BG69" s="74">
        <f>IF(AND(ISNUMBER('Emissions (start here)'!AE69),ISNUMBER(Dispersion!$P$8)),'Emissions (start here)'!AE69*453.59/3600*Dispersion!$P$8,0)</f>
        <v>0</v>
      </c>
      <c r="BH69" s="74">
        <f>IF(AND(ISNUMBER('Emissions (start here)'!AE69),ISNUMBER(Dispersion!$P$9)),'Emissions (start here)'!AE69*453.59/3600*Dispersion!$P$9,0)</f>
        <v>0</v>
      </c>
      <c r="BI69" s="74">
        <f>IF(AND(ISNUMBER('Emissions (start here)'!AF69),ISNUMBER(Dispersion!$P$10)),'Emissions (start here)'!AF69*2000*453.59/8760/3600*Dispersion!$P$10,0)</f>
        <v>0</v>
      </c>
      <c r="BJ69" s="74">
        <f>IF(AND(ISNUMBER('Emissions (start here)'!AF69),ISNUMBER(Dispersion!$P$11)),'Emissions (start here)'!AF69*2000*453.59/8760/3600*Dispersion!$P$11,0)</f>
        <v>0</v>
      </c>
      <c r="BK69" s="74">
        <f>IF(AND(ISNUMBER('Emissions (start here)'!AG69),ISNUMBER(Dispersion!$Q$8)),'Emissions (start here)'!AG69*453.59/3600*Dispersion!$Q$8,0)</f>
        <v>0</v>
      </c>
      <c r="BL69" s="74">
        <f>IF(AND(ISNUMBER('Emissions (start here)'!AG69),ISNUMBER(Dispersion!$Q$9)),'Emissions (start here)'!AG69*453.59/3600*Dispersion!$Q$9,0)</f>
        <v>0</v>
      </c>
      <c r="BM69" s="74">
        <f>IF(AND(ISNUMBER('Emissions (start here)'!AH69),ISNUMBER(Dispersion!$Q$10)),'Emissions (start here)'!AH69*2000*453.59/8760/3600*Dispersion!$Q$10,0)</f>
        <v>0</v>
      </c>
      <c r="BN69" s="74">
        <f>IF(AND(ISNUMBER('Emissions (start here)'!AH69),ISNUMBER(Dispersion!$Q$11)),'Emissions (start here)'!AH69*2000*453.59/8760/3600*Dispersion!$Q$11,0)</f>
        <v>0</v>
      </c>
      <c r="BO69" s="74">
        <f>IF(AND(ISNUMBER('Emissions (start here)'!AI69),ISNUMBER(Dispersion!$R$8)),'Emissions (start here)'!AI69*453.59/3600*Dispersion!$R$8,0)</f>
        <v>0</v>
      </c>
      <c r="BP69" s="74">
        <f>IF(AND(ISNUMBER('Emissions (start here)'!AI69),ISNUMBER(Dispersion!$R$9)),'Emissions (start here)'!AI69*453.59/3600*Dispersion!$R$9,0)</f>
        <v>0</v>
      </c>
      <c r="BQ69" s="74">
        <f>IF(AND(ISNUMBER('Emissions (start here)'!AJ69),ISNUMBER(Dispersion!$R$10)),'Emissions (start here)'!AJ69*2000*453.59/8760/3600*Dispersion!$R$10,0)</f>
        <v>0</v>
      </c>
      <c r="BR69" s="74">
        <f>IF(AND(ISNUMBER('Emissions (start here)'!AJ69),ISNUMBER(Dispersion!$R$11)),'Emissions (start here)'!AJ69*2000*453.59/8760/3600*Dispersion!$R$11,0)</f>
        <v>0</v>
      </c>
      <c r="BS69" s="74">
        <f>IF(AND(ISNUMBER('Emissions (start here)'!AK69),ISNUMBER(Dispersion!$S$8)),'Emissions (start here)'!AK69*453.59/3600*Dispersion!$S$8,0)</f>
        <v>0</v>
      </c>
      <c r="BT69" s="74">
        <f>IF(AND(ISNUMBER('Emissions (start here)'!AK69),ISNUMBER(Dispersion!$S$9)),'Emissions (start here)'!AK69*453.59/3600*Dispersion!$S$9,0)</f>
        <v>0</v>
      </c>
      <c r="BU69" s="74">
        <f>IF(AND(ISNUMBER('Emissions (start here)'!AL69),ISNUMBER(Dispersion!$S$10)),'Emissions (start here)'!AL69*2000*453.59/8760/3600*Dispersion!$S$10,0)</f>
        <v>0</v>
      </c>
      <c r="BV69" s="74">
        <f>IF(AND(ISNUMBER('Emissions (start here)'!AL69),ISNUMBER(Dispersion!$S$11)),'Emissions (start here)'!AL69*2000*453.59/8760/3600*Dispersion!$S$11,0)</f>
        <v>0</v>
      </c>
      <c r="BW69" s="74">
        <f>IF(AND(ISNUMBER('Emissions (start here)'!AM69),ISNUMBER(Dispersion!$T$8)),'Emissions (start here)'!AM69*453.59/3600*Dispersion!$T$8,0)</f>
        <v>0</v>
      </c>
      <c r="BX69" s="74">
        <f>IF(AND(ISNUMBER('Emissions (start here)'!AM69),ISNUMBER(Dispersion!$T$9)),'Emissions (start here)'!AM69*453.59/3600*Dispersion!$T$9,0)</f>
        <v>0</v>
      </c>
      <c r="BY69" s="74">
        <f>IF(AND(ISNUMBER('Emissions (start here)'!AN69),ISNUMBER(Dispersion!$T$10)),'Emissions (start here)'!AN69*2000*453.59/8760/3600*Dispersion!$T$10,0)</f>
        <v>0</v>
      </c>
      <c r="BZ69" s="74">
        <f>IF(AND(ISNUMBER('Emissions (start here)'!AN69),ISNUMBER(Dispersion!$T$11)),'Emissions (start here)'!AN69*2000*453.59/8760/3600*Dispersion!$T$11,0)</f>
        <v>0</v>
      </c>
      <c r="CA69" s="74">
        <f>IF(AND(ISNUMBER('Emissions (start here)'!AO69),ISNUMBER(Dispersion!$U$8)),'Emissions (start here)'!AO69*453.59/3600*Dispersion!$U$8,0)</f>
        <v>0</v>
      </c>
      <c r="CB69" s="74">
        <f>IF(AND(ISNUMBER('Emissions (start here)'!AO69),ISNUMBER(Dispersion!$U$9)),'Emissions (start here)'!AO69*453.59/3600*Dispersion!$U$9,0)</f>
        <v>0</v>
      </c>
      <c r="CC69" s="74">
        <f>IF(AND(ISNUMBER('Emissions (start here)'!AP69),ISNUMBER(Dispersion!$U$10)),'Emissions (start here)'!AP69*2000*453.59/8760/3600*Dispersion!$U$10,0)</f>
        <v>0</v>
      </c>
      <c r="CD69" s="74">
        <f>IF(AND(ISNUMBER('Emissions (start here)'!AP69),ISNUMBER(Dispersion!$U$11)),'Emissions (start here)'!AP69*2000*453.59/8760/3600*Dispersion!$U$11,0)</f>
        <v>0</v>
      </c>
      <c r="CE69" s="74">
        <f>IF(AND(ISNUMBER('Emissions (start here)'!AQ69),ISNUMBER(Dispersion!$V$8)),'Emissions (start here)'!AQ69*453.59/3600*Dispersion!$V$8,0)</f>
        <v>0</v>
      </c>
      <c r="CF69" s="74">
        <f>IF(AND(ISNUMBER('Emissions (start here)'!AQ69),ISNUMBER(Dispersion!$V$9)),'Emissions (start here)'!AQ69*453.59/3600*Dispersion!$V$9,0)</f>
        <v>0</v>
      </c>
      <c r="CG69" s="74">
        <f>IF(AND(ISNUMBER('Emissions (start here)'!AR69),ISNUMBER(Dispersion!$V$10)),'Emissions (start here)'!AR69*2000*453.59/8760/3600*Dispersion!$V$10,0)</f>
        <v>0</v>
      </c>
      <c r="CH69" s="74">
        <f>IF(AND(ISNUMBER('Emissions (start here)'!AR69),ISNUMBER(Dispersion!$V$11)),'Emissions (start here)'!AR69*2000*453.59/8760/3600*Dispersion!$V$11,0)</f>
        <v>0</v>
      </c>
      <c r="CI69" s="74">
        <f>IF(AND(ISNUMBER('Emissions (start here)'!AS69),ISNUMBER(Dispersion!$W$8)),'Emissions (start here)'!AS69*453.59/3600*Dispersion!$W$8,0)</f>
        <v>0</v>
      </c>
      <c r="CJ69" s="74">
        <f>IF(AND(ISNUMBER('Emissions (start here)'!AS69),ISNUMBER(Dispersion!$W$9)),'Emissions (start here)'!AS69*453.59/3600*Dispersion!$W$9,0)</f>
        <v>0</v>
      </c>
      <c r="CK69" s="74">
        <f>IF(AND(ISNUMBER('Emissions (start here)'!AT69),ISNUMBER(Dispersion!$W$10)),'Emissions (start here)'!AT69*2000*453.59/8760/3600*Dispersion!$W$10,0)</f>
        <v>0</v>
      </c>
      <c r="CL69" s="74">
        <f>IF(AND(ISNUMBER('Emissions (start here)'!AT69),ISNUMBER(Dispersion!$W$11)),'Emissions (start here)'!AT69*2000*453.59/8760/3600*Dispersion!$W$11,0)</f>
        <v>0</v>
      </c>
      <c r="CM69" s="74">
        <f>IF(AND(ISNUMBER('Emissions (start here)'!AU69),ISNUMBER(Dispersion!$X$8)),'Emissions (start here)'!AU69*453.59/3600*Dispersion!$X$8,0)</f>
        <v>0</v>
      </c>
      <c r="CN69" s="74">
        <f>IF(AND(ISNUMBER('Emissions (start here)'!AU69),ISNUMBER(Dispersion!$X$9)),'Emissions (start here)'!AU69*453.59/3600*Dispersion!$X$9,0)</f>
        <v>0</v>
      </c>
      <c r="CO69" s="74">
        <f>IF(AND(ISNUMBER('Emissions (start here)'!AV69),ISNUMBER(Dispersion!$X$10)),'Emissions (start here)'!AV69*2000*453.59/8760/3600*Dispersion!$X$10,0)</f>
        <v>0</v>
      </c>
      <c r="CP69" s="74">
        <f>IF(AND(ISNUMBER('Emissions (start here)'!AV69),ISNUMBER(Dispersion!$X$11)),'Emissions (start here)'!AV69*2000*453.59/8760/3600*Dispersion!$X$11,0)</f>
        <v>0</v>
      </c>
      <c r="CQ69" s="74">
        <f>IF(AND(ISNUMBER('Emissions (start here)'!AW69),ISNUMBER(Dispersion!$Y$8)),'Emissions (start here)'!AW69*453.59/3600*Dispersion!$Y$8,0)</f>
        <v>0</v>
      </c>
      <c r="CR69" s="74">
        <f>IF(AND(ISNUMBER('Emissions (start here)'!AW69),ISNUMBER(Dispersion!$Y$9)),'Emissions (start here)'!AW69*453.59/3600*Dispersion!$Y$9,0)</f>
        <v>0</v>
      </c>
      <c r="CS69" s="74">
        <f>IF(AND(ISNUMBER('Emissions (start here)'!AX69),ISNUMBER(Dispersion!$Y$10)),'Emissions (start here)'!AX69*2000*453.59/8760/3600*Dispersion!$Y$10,0)</f>
        <v>0</v>
      </c>
      <c r="CT69" s="74">
        <f>IF(AND(ISNUMBER('Emissions (start here)'!AX69),ISNUMBER(Dispersion!$Y$11)),'Emissions (start here)'!AX69*2000*453.59/8760/3600*Dispersion!$Y$11,0)</f>
        <v>0</v>
      </c>
      <c r="CU69" s="74">
        <f>IF(AND(ISNUMBER('Emissions (start here)'!AY69),ISNUMBER(Dispersion!$Z$8)),'Emissions (start here)'!AY69*453.59/3600*Dispersion!$Z$8,0)</f>
        <v>0</v>
      </c>
      <c r="CV69" s="74">
        <f>IF(AND(ISNUMBER('Emissions (start here)'!AY69),ISNUMBER(Dispersion!$Z$9)),'Emissions (start here)'!AY69*453.59/3600*Dispersion!$Z$9,0)</f>
        <v>0</v>
      </c>
      <c r="CW69" s="74">
        <f>IF(AND(ISNUMBER('Emissions (start here)'!AZ69),ISNUMBER(Dispersion!$Z$10)),'Emissions (start here)'!AZ69*2000*453.59/8760/3600*Dispersion!$Z$10,0)</f>
        <v>0</v>
      </c>
      <c r="CX69" s="74">
        <f>IF(AND(ISNUMBER('Emissions (start here)'!AZ69),ISNUMBER(Dispersion!$Z$11)),'Emissions (start here)'!AZ69*2000*453.59/8760/3600*Dispersion!$Z$11,0)</f>
        <v>0</v>
      </c>
      <c r="CY69" s="74">
        <f>IF(AND(ISNUMBER('Emissions (start here)'!BA69),ISNUMBER(Dispersion!$AA$8)),'Emissions (start here)'!BA69*453.59/3600*Dispersion!$AA$8,0)</f>
        <v>0</v>
      </c>
      <c r="CZ69" s="74">
        <f>IF(AND(ISNUMBER('Emissions (start here)'!BA69),ISNUMBER(Dispersion!$AA$9)),'Emissions (start here)'!BA69*453.59/3600*Dispersion!$AA$9,0)</f>
        <v>0</v>
      </c>
      <c r="DA69" s="74">
        <f>IF(AND(ISNUMBER('Emissions (start here)'!BB69),ISNUMBER(Dispersion!$AA$10)),'Emissions (start here)'!BB69*2000*453.59/8760/3600*Dispersion!$AA$10,0)</f>
        <v>0</v>
      </c>
      <c r="DB69" s="74">
        <f>IF(AND(ISNUMBER('Emissions (start here)'!BB69),ISNUMBER(Dispersion!$AA$11)),'Emissions (start here)'!BB69*2000*453.59/8760/3600*Dispersion!$AA$11,0)</f>
        <v>0</v>
      </c>
      <c r="DC69" s="74">
        <f>IF(AND(ISNUMBER('Emissions (start here)'!BC69),ISNUMBER(Dispersion!$AB$8)),'Emissions (start here)'!BC69*453.59/3600*Dispersion!$AB$8,0)</f>
        <v>0</v>
      </c>
      <c r="DD69" s="74">
        <f>IF(AND(ISNUMBER('Emissions (start here)'!BC69),ISNUMBER(Dispersion!$AB$9)),'Emissions (start here)'!BC69*453.59/3600*Dispersion!$AB$9,0)</f>
        <v>0</v>
      </c>
      <c r="DE69" s="74">
        <f>IF(AND(ISNUMBER('Emissions (start here)'!BD69),ISNUMBER(Dispersion!$AB$10)),'Emissions (start here)'!BD69*2000*453.59/8760/3600*Dispersion!$AB$10,0)</f>
        <v>0</v>
      </c>
      <c r="DF69" s="74">
        <f>IF(AND(ISNUMBER('Emissions (start here)'!BD69),ISNUMBER(Dispersion!$AB$11)),'Emissions (start here)'!BD69*2000*453.59/8760/3600*Dispersion!$AB$11,0)</f>
        <v>0</v>
      </c>
      <c r="DG69" s="74">
        <f>IF(AND(ISNUMBER('Emissions (start here)'!BE69),ISNUMBER(Dispersion!$AC$8)),'Emissions (start here)'!BE69*453.59/3600*Dispersion!$AC$8,0)</f>
        <v>0</v>
      </c>
      <c r="DH69" s="74">
        <f>IF(AND(ISNUMBER('Emissions (start here)'!BE69),ISNUMBER(Dispersion!$AC$9)),'Emissions (start here)'!BE69*453.59/3600*Dispersion!$AC$9,0)</f>
        <v>0</v>
      </c>
      <c r="DI69" s="74">
        <f>IF(AND(ISNUMBER('Emissions (start here)'!BF69),ISNUMBER(Dispersion!$AC$10)),'Emissions (start here)'!BF69*2000*453.59/8760/3600*Dispersion!$AC$10,0)</f>
        <v>0</v>
      </c>
      <c r="DJ69" s="74">
        <f>IF(AND(ISNUMBER('Emissions (start here)'!BF69),ISNUMBER(Dispersion!$AC$11)),'Emissions (start here)'!BF69*2000*453.59/8760/3600*Dispersion!$AC$11,0)</f>
        <v>0</v>
      </c>
      <c r="DK69" s="74">
        <f>IF(AND(ISNUMBER('Emissions (start here)'!BG69),ISNUMBER(Dispersion!$AD$8)),'Emissions (start here)'!BG69*453.59/3600*Dispersion!$AD$8,0)</f>
        <v>0</v>
      </c>
      <c r="DL69" s="74">
        <f>IF(AND(ISNUMBER('Emissions (start here)'!BG69),ISNUMBER(Dispersion!$AD$9)),'Emissions (start here)'!BG69*453.59/3600*Dispersion!$AD$9,0)</f>
        <v>0</v>
      </c>
      <c r="DM69" s="74">
        <f>IF(AND(ISNUMBER('Emissions (start here)'!BH69),ISNUMBER(Dispersion!$AD$10)),'Emissions (start here)'!BH69*2000*453.59/8760/3600*Dispersion!$AD$10,0)</f>
        <v>0</v>
      </c>
      <c r="DN69" s="74">
        <f>IF(AND(ISNUMBER('Emissions (start here)'!BH69),ISNUMBER(Dispersion!$AD$11)),'Emissions (start here)'!BH69*2000*453.59/8760/3600*Dispersion!$AD$11,0)</f>
        <v>0</v>
      </c>
      <c r="DO69" s="74">
        <f>IF(AND(ISNUMBER('Emissions (start here)'!BI69),ISNUMBER(Dispersion!$AE$8)),'Emissions (start here)'!BI69*453.59/3600*Dispersion!$AE$8,0)</f>
        <v>0</v>
      </c>
      <c r="DP69" s="74">
        <f>IF(AND(ISNUMBER('Emissions (start here)'!BI69),ISNUMBER(Dispersion!$AE$9)),'Emissions (start here)'!BI69*453.59/3600*Dispersion!$AE$9,0)</f>
        <v>0</v>
      </c>
      <c r="DQ69" s="74">
        <f>IF(AND(ISNUMBER('Emissions (start here)'!BJ69),ISNUMBER(Dispersion!$AE$10)),'Emissions (start here)'!BJ69*2000*453.59/8760/3600*Dispersion!$AE$10,0)</f>
        <v>0</v>
      </c>
      <c r="DR69" s="74">
        <f>IF(AND(ISNUMBER('Emissions (start here)'!BJ69),ISNUMBER(Dispersion!$AE$11)),'Emissions (start here)'!BJ69*2000*453.59/8760/3600*Dispersion!$AE$11,0)</f>
        <v>0</v>
      </c>
      <c r="DS69" s="74">
        <f>IF(AND(ISNUMBER('Emissions (start here)'!BK69),ISNUMBER(Dispersion!$AF$8)),'Emissions (start here)'!BK69*453.59/3600*Dispersion!$AF$8,0)</f>
        <v>0</v>
      </c>
      <c r="DT69" s="74">
        <f>IF(AND(ISNUMBER('Emissions (start here)'!BK69),ISNUMBER(Dispersion!$AF$9)),'Emissions (start here)'!BK69*453.59/3600*Dispersion!$AF$9,0)</f>
        <v>0</v>
      </c>
      <c r="DU69" s="74">
        <f>IF(AND(ISNUMBER('Emissions (start here)'!BL69),ISNUMBER(Dispersion!$AF$10)),'Emissions (start here)'!BL69*2000*453.59/8760/3600*Dispersion!$AF$10,0)</f>
        <v>0</v>
      </c>
      <c r="DV69" s="74">
        <f>IF(AND(ISNUMBER('Emissions (start here)'!BL69),ISNUMBER(Dispersion!$AF$11)),'Emissions (start here)'!BL69*2000*453.59/8760/3600*Dispersion!$AF$11,0)</f>
        <v>0</v>
      </c>
      <c r="DW69" s="74">
        <f>IF(AND(ISNUMBER('Emissions (start here)'!BM69),ISNUMBER(Dispersion!$AG$8)),'Emissions (start here)'!BM69*453.59/3600*Dispersion!$AG$8,0)</f>
        <v>0</v>
      </c>
      <c r="DX69" s="74">
        <f>IF(AND(ISNUMBER('Emissions (start here)'!BM69),ISNUMBER(Dispersion!$AG$9)),'Emissions (start here)'!BM69*453.59/3600*Dispersion!$AG$9,0)</f>
        <v>0</v>
      </c>
      <c r="DY69" s="74">
        <f>IF(AND(ISNUMBER('Emissions (start here)'!BN69),ISNUMBER(Dispersion!$AG$10)),'Emissions (start here)'!BN69*2000*453.59/8760/3600*Dispersion!$AG$10,0)</f>
        <v>0</v>
      </c>
      <c r="DZ69" s="74">
        <f>IF(AND(ISNUMBER('Emissions (start here)'!BN69),ISNUMBER(Dispersion!$AG$11)),'Emissions (start here)'!BN69*2000*453.59/8760/3600*Dispersion!$AG$11,0)</f>
        <v>0</v>
      </c>
      <c r="EA69" s="74">
        <f>IF(AND(ISNUMBER('Emissions (start here)'!BO69),ISNUMBER(Dispersion!$AH$8)),'Emissions (start here)'!BO69*453.59/3600*Dispersion!$AH$8,0)</f>
        <v>0</v>
      </c>
      <c r="EB69" s="74">
        <f>IF(AND(ISNUMBER('Emissions (start here)'!BO69),ISNUMBER(Dispersion!$AH$9)),'Emissions (start here)'!BO69*453.59/3600*Dispersion!$AH$9,0)</f>
        <v>0</v>
      </c>
      <c r="EC69" s="74">
        <f>IF(AND(ISNUMBER('Emissions (start here)'!BP69),ISNUMBER(Dispersion!$AH$10)),'Emissions (start here)'!BP69*2000*453.59/8760/3600*Dispersion!$AH$10,0)</f>
        <v>0</v>
      </c>
      <c r="ED69" s="74">
        <f>IF(AND(ISNUMBER('Emissions (start here)'!BP69),ISNUMBER(Dispersion!$AH$11)),'Emissions (start here)'!BP69*2000*453.59/8760/3600*Dispersion!$AH$11,0)</f>
        <v>0</v>
      </c>
      <c r="EE69" s="74">
        <f>IF(AND(ISNUMBER('Emissions (start here)'!BQ69),ISNUMBER(Dispersion!$AI$8)),'Emissions (start here)'!BQ69*453.59/3600*Dispersion!$AI$8,0)</f>
        <v>0</v>
      </c>
      <c r="EF69" s="74">
        <f>IF(AND(ISNUMBER('Emissions (start here)'!BQ69),ISNUMBER(Dispersion!$AI$9)),'Emissions (start here)'!BQ69*453.59/3600*Dispersion!$AI$9,0)</f>
        <v>0</v>
      </c>
      <c r="EG69" s="74">
        <f>IF(AND(ISNUMBER('Emissions (start here)'!BR69),ISNUMBER(Dispersion!$AI$10)),'Emissions (start here)'!BR69*2000*453.59/8760/3600*Dispersion!$AI$10,0)</f>
        <v>0</v>
      </c>
      <c r="EH69" s="74">
        <f>IF(AND(ISNUMBER('Emissions (start here)'!BR69),ISNUMBER(Dispersion!$AI$11)),'Emissions (start here)'!BR69*2000*453.59/8760/3600*Dispersion!$AI$11,0)</f>
        <v>0</v>
      </c>
      <c r="EI69" s="74">
        <f>IF(AND(ISNUMBER('Emissions (start here)'!BS69),ISNUMBER(Dispersion!$AJ$8)),'Emissions (start here)'!BS69*453.59/3600*Dispersion!$AJ$8,0)</f>
        <v>0</v>
      </c>
      <c r="EJ69" s="74">
        <f>IF(AND(ISNUMBER('Emissions (start here)'!BS69),ISNUMBER(Dispersion!$AJ$9)),'Emissions (start here)'!BS69*453.59/3600*Dispersion!$AJ$9,0)</f>
        <v>0</v>
      </c>
      <c r="EK69" s="74">
        <f>IF(AND(ISNUMBER('Emissions (start here)'!BT69),ISNUMBER(Dispersion!$AJ$10)),'Emissions (start here)'!BT69*2000*453.59/8760/3600*Dispersion!$AJ$10,0)</f>
        <v>0</v>
      </c>
      <c r="EL69" s="74">
        <f>IF(AND(ISNUMBER('Emissions (start here)'!BT69),ISNUMBER(Dispersion!$AJ$11)),'Emissions (start here)'!BT69*2000*453.59/8760/3600*Dispersion!$AJ$11,0)</f>
        <v>0</v>
      </c>
      <c r="EM69" s="74">
        <f>IF(AND(ISNUMBER('Emissions (start here)'!BU69),ISNUMBER(Dispersion!$AK$8)),'Emissions (start here)'!BU69*453.59/3600*Dispersion!$AK$8,0)</f>
        <v>0</v>
      </c>
      <c r="EN69" s="74">
        <f>IF(AND(ISNUMBER('Emissions (start here)'!BU69),ISNUMBER(Dispersion!$AK$9)),'Emissions (start here)'!BU69*453.59/3600*Dispersion!$AK$9,0)</f>
        <v>0</v>
      </c>
      <c r="EO69" s="74">
        <f>IF(AND(ISNUMBER('Emissions (start here)'!BV69),ISNUMBER(Dispersion!$AK$10)),'Emissions (start here)'!BV69*2000*453.59/8760/3600*Dispersion!$AK$10,0)</f>
        <v>0</v>
      </c>
      <c r="EP69" s="74">
        <f>IF(AND(ISNUMBER('Emissions (start here)'!BV69),ISNUMBER(Dispersion!$AK$11)),'Emissions (start here)'!BV69*2000*453.59/8760/3600*Dispersion!$AK$11,0)</f>
        <v>0</v>
      </c>
      <c r="EQ69" s="74">
        <f>IF(AND(ISNUMBER('Emissions (start here)'!BW69),ISNUMBER(Dispersion!$AL$8)),'Emissions (start here)'!BW69*453.59/3600*Dispersion!$AL$8,0)</f>
        <v>0</v>
      </c>
      <c r="ER69" s="74">
        <f>IF(AND(ISNUMBER('Emissions (start here)'!BW69),ISNUMBER(Dispersion!$AL$9)),'Emissions (start here)'!BW69*453.59/3600*Dispersion!$AL$9,0)</f>
        <v>0</v>
      </c>
      <c r="ES69" s="74">
        <f>IF(AND(ISNUMBER('Emissions (start here)'!BX69),ISNUMBER(Dispersion!$AL$10)),'Emissions (start here)'!BX69*2000*453.59/8760/3600*Dispersion!$AL$10,0)</f>
        <v>0</v>
      </c>
      <c r="ET69" s="74">
        <f>IF(AND(ISNUMBER('Emissions (start here)'!BX69),ISNUMBER(Dispersion!$AL$11)),'Emissions (start here)'!BX69*2000*453.59/8760/3600*Dispersion!$AL$11,0)</f>
        <v>0</v>
      </c>
      <c r="EU69" s="74">
        <f>IF(AND(ISNUMBER('Emissions (start here)'!BY69),ISNUMBER(Dispersion!$AM$8)),'Emissions (start here)'!BY69*453.59/3600*Dispersion!$AM$8,0)</f>
        <v>0</v>
      </c>
      <c r="EV69" s="74">
        <f>IF(AND(ISNUMBER('Emissions (start here)'!BY69),ISNUMBER(Dispersion!$AM$9)),'Emissions (start here)'!BY69*453.59/3600*Dispersion!$AM$9,0)</f>
        <v>0</v>
      </c>
      <c r="EW69" s="74">
        <f>IF(AND(ISNUMBER('Emissions (start here)'!BZ69),ISNUMBER(Dispersion!$AM$10)),'Emissions (start here)'!BZ69*2000*453.59/8760/3600*Dispersion!$AM$10,0)</f>
        <v>0</v>
      </c>
      <c r="EX69" s="74">
        <f>IF(AND(ISNUMBER('Emissions (start here)'!BZ69),ISNUMBER(Dispersion!$AM$11)),'Emissions (start here)'!BZ69*2000*453.59/8760/3600*Dispersion!$AM$11,0)</f>
        <v>0</v>
      </c>
      <c r="EY69" s="74">
        <f>IF(AND(ISNUMBER('Emissions (start here)'!CA69),ISNUMBER(Dispersion!$AN$8)),'Emissions (start here)'!CA69*453.59/3600*Dispersion!$AN$8,0)</f>
        <v>0</v>
      </c>
      <c r="EZ69" s="74">
        <f>IF(AND(ISNUMBER('Emissions (start here)'!CA69),ISNUMBER(Dispersion!$AN$9)),'Emissions (start here)'!CA69*453.59/3600*Dispersion!$AN$9,0)</f>
        <v>0</v>
      </c>
      <c r="FA69" s="74">
        <f>IF(AND(ISNUMBER('Emissions (start here)'!CB69),ISNUMBER(Dispersion!$AN$10)),'Emissions (start here)'!CB69*2000*453.59/8760/3600*Dispersion!$AN$10,0)</f>
        <v>0</v>
      </c>
      <c r="FB69" s="74">
        <f>IF(AND(ISNUMBER('Emissions (start here)'!CB69),ISNUMBER(Dispersion!$AN$11)),'Emissions (start here)'!CB69*2000*453.59/8760/3600*Dispersion!$AN$11,0)</f>
        <v>0</v>
      </c>
      <c r="FC69" s="74">
        <f>IF(AND(ISNUMBER('Emissions (start here)'!CC69),ISNUMBER(Dispersion!$AO$8)),'Emissions (start here)'!CC69*453.59/3600*Dispersion!$AO$8,0)</f>
        <v>0</v>
      </c>
      <c r="FD69" s="74">
        <f>IF(AND(ISNUMBER('Emissions (start here)'!CC69),ISNUMBER(Dispersion!$AO$9)),'Emissions (start here)'!CC69*453.59/3600*Dispersion!$AO$9,0)</f>
        <v>0</v>
      </c>
      <c r="FE69" s="74">
        <f>IF(AND(ISNUMBER('Emissions (start here)'!CD69),ISNUMBER(Dispersion!$AO$10)),'Emissions (start here)'!CD69*2000*453.59/8760/3600*Dispersion!$AO$10,0)</f>
        <v>0</v>
      </c>
      <c r="FF69" s="74">
        <f>IF(AND(ISNUMBER('Emissions (start here)'!CD69),ISNUMBER(Dispersion!$AO$11)),'Emissions (start here)'!CD69*2000*453.59/8760/3600*Dispersion!$AO$11,0)</f>
        <v>0</v>
      </c>
      <c r="FG69" s="74">
        <f>IF(AND(ISNUMBER('Emissions (start here)'!CE69),ISNUMBER(Dispersion!$AP$8)),'Emissions (start here)'!CE69*453.59/3600*Dispersion!$AP$8,0)</f>
        <v>0</v>
      </c>
      <c r="FH69" s="74">
        <f>IF(AND(ISNUMBER('Emissions (start here)'!CE69),ISNUMBER(Dispersion!$AP$9)),'Emissions (start here)'!CE69*453.59/3600*Dispersion!$AP$9,0)</f>
        <v>0</v>
      </c>
      <c r="FI69" s="74">
        <f>IF(AND(ISNUMBER('Emissions (start here)'!CF69),ISNUMBER(Dispersion!$AP$10)),'Emissions (start here)'!CF69*2000*453.59/8760/3600*Dispersion!$AP$10,0)</f>
        <v>0</v>
      </c>
      <c r="FJ69" s="74">
        <f>IF(AND(ISNUMBER('Emissions (start here)'!CF69),ISNUMBER(Dispersion!$AP$11)),'Emissions (start here)'!CF69*2000*453.59/8760/3600*Dispersion!$AP$11,0)</f>
        <v>0</v>
      </c>
      <c r="FK69" s="74">
        <f>IF(AND(ISNUMBER('Emissions (start here)'!CG69),ISNUMBER(Dispersion!$AQ$8)),'Emissions (start here)'!CG69*453.59/3600*Dispersion!$AQ$8,0)</f>
        <v>0</v>
      </c>
      <c r="FL69" s="74">
        <f>IF(AND(ISNUMBER('Emissions (start here)'!CG69),ISNUMBER(Dispersion!$AQ$9)),'Emissions (start here)'!CG69*453.59/3600*Dispersion!$AQ$9,0)</f>
        <v>0</v>
      </c>
      <c r="FM69" s="74">
        <f>IF(AND(ISNUMBER('Emissions (start here)'!CH69),ISNUMBER(Dispersion!$AQ$10)),'Emissions (start here)'!CH69*2000*453.59/8760/3600*Dispersion!$AQ$10,0)</f>
        <v>0</v>
      </c>
      <c r="FN69" s="74">
        <f>IF(AND(ISNUMBER('Emissions (start here)'!CH69),ISNUMBER(Dispersion!$AQ$11)),'Emissions (start here)'!CH69*2000*453.59/8760/3600*Dispersion!$AQ$11,0)</f>
        <v>0</v>
      </c>
      <c r="FO69" s="74">
        <f>IF(AND(ISNUMBER('Emissions (start here)'!CI69),ISNUMBER(Dispersion!$AR$8)),'Emissions (start here)'!CI69*453.59/3600*Dispersion!$AR$8,0)</f>
        <v>0</v>
      </c>
      <c r="FP69" s="74">
        <f>IF(AND(ISNUMBER('Emissions (start here)'!CI69),ISNUMBER(Dispersion!$AR$9)),'Emissions (start here)'!CI69*453.59/3600*Dispersion!$AR$9,0)</f>
        <v>0</v>
      </c>
      <c r="FQ69" s="74">
        <f>IF(AND(ISNUMBER('Emissions (start here)'!CJ69),ISNUMBER(Dispersion!$AR$10)),'Emissions (start here)'!CJ69*2000*453.59/8760/3600*Dispersion!$AR$10,0)</f>
        <v>0</v>
      </c>
      <c r="FR69" s="74">
        <f>IF(AND(ISNUMBER('Emissions (start here)'!CJ69),ISNUMBER(Dispersion!$AR$11)),'Emissions (start here)'!CJ69*2000*453.59/8760/3600*Dispersion!$AR$11,0)</f>
        <v>0</v>
      </c>
      <c r="FS69" s="74">
        <f>IF(AND(ISNUMBER('Emissions (start here)'!CK69),ISNUMBER(Dispersion!$AS$8)),'Emissions (start here)'!CK69*453.59/3600*Dispersion!$AS$8,0)</f>
        <v>0</v>
      </c>
      <c r="FT69" s="74">
        <f>IF(AND(ISNUMBER('Emissions (start here)'!CK69),ISNUMBER(Dispersion!$AS$9)),'Emissions (start here)'!CK69*453.59/3600*Dispersion!$AS$9,0)</f>
        <v>0</v>
      </c>
      <c r="FU69" s="74">
        <f>IF(AND(ISNUMBER('Emissions (start here)'!CL69),ISNUMBER(Dispersion!$AS$10)),'Emissions (start here)'!CL69*2000*453.59/8760/3600*Dispersion!$AS$10,0)</f>
        <v>0</v>
      </c>
      <c r="FV69" s="74">
        <f>IF(AND(ISNUMBER('Emissions (start here)'!CL69),ISNUMBER(Dispersion!$AS$11)),'Emissions (start here)'!CL69*2000*453.59/8760/3600*Dispersion!$AS$11,0)</f>
        <v>0</v>
      </c>
      <c r="FW69" s="74">
        <f>IF(AND(ISNUMBER('Emissions (start here)'!CM69),ISNUMBER(Dispersion!$AT$8)),'Emissions (start here)'!CM69*453.59/3600*Dispersion!$AT$8,0)</f>
        <v>0</v>
      </c>
      <c r="FX69" s="74">
        <f>IF(AND(ISNUMBER('Emissions (start here)'!CM69),ISNUMBER(Dispersion!$AT$9)),'Emissions (start here)'!CM69*453.59/3600*Dispersion!$AT$9,0)</f>
        <v>0</v>
      </c>
      <c r="FY69" s="74">
        <f>IF(AND(ISNUMBER('Emissions (start here)'!CN69),ISNUMBER(Dispersion!$AT$10)),'Emissions (start here)'!CN69*2000*453.59/8760/3600*Dispersion!$AT$10,0)</f>
        <v>0</v>
      </c>
      <c r="FZ69" s="74">
        <f>IF(AND(ISNUMBER('Emissions (start here)'!CN69),ISNUMBER(Dispersion!$AT$11)),'Emissions (start here)'!CN69*2000*453.59/8760/3600*Dispersion!$AT$11,0)</f>
        <v>0</v>
      </c>
      <c r="GA69" s="74">
        <f>IF(AND(ISNUMBER('Emissions (start here)'!CO69),ISNUMBER(Dispersion!$AU$8)),'Emissions (start here)'!CO69*453.59/3600*Dispersion!$AU$8,0)</f>
        <v>0</v>
      </c>
      <c r="GB69" s="74">
        <f>IF(AND(ISNUMBER('Emissions (start here)'!CO69),ISNUMBER(Dispersion!$AU$9)),'Emissions (start here)'!CO69*453.59/3600*Dispersion!$AU$9,0)</f>
        <v>0</v>
      </c>
      <c r="GC69" s="74">
        <f>IF(AND(ISNUMBER('Emissions (start here)'!CP69),ISNUMBER(Dispersion!$AU$10)),'Emissions (start here)'!CP69*2000*453.59/8760/3600*Dispersion!$AU$10,0)</f>
        <v>0</v>
      </c>
      <c r="GD69" s="74">
        <f>IF(AND(ISNUMBER('Emissions (start here)'!CP69),ISNUMBER(Dispersion!$AU$11)),'Emissions (start here)'!CP69*2000*453.59/8760/3600*Dispersion!$AU$11,0)</f>
        <v>0</v>
      </c>
      <c r="GE69" s="74">
        <f>IF(AND(ISNUMBER('Emissions (start here)'!CQ69),ISNUMBER(Dispersion!$AV$8)),'Emissions (start here)'!CQ69*453.59/3600*Dispersion!$AV$8,0)</f>
        <v>0</v>
      </c>
      <c r="GF69" s="74">
        <f>IF(AND(ISNUMBER('Emissions (start here)'!CQ69),ISNUMBER(Dispersion!$AV$9)),'Emissions (start here)'!CQ69*453.59/3600*Dispersion!$AV$9,0)</f>
        <v>0</v>
      </c>
      <c r="GG69" s="74">
        <f>IF(AND(ISNUMBER('Emissions (start here)'!CR69),ISNUMBER(Dispersion!$AV$10)),'Emissions (start here)'!CR69*2000*453.59/8760/3600*Dispersion!$AV$10,0)</f>
        <v>0</v>
      </c>
      <c r="GH69" s="74">
        <f>IF(AND(ISNUMBER('Emissions (start here)'!CR69),ISNUMBER(Dispersion!$AV$11)),'Emissions (start here)'!CR69*2000*453.59/8760/3600*Dispersion!$AV$11,0)</f>
        <v>0</v>
      </c>
      <c r="GI69" s="74">
        <f>IF(AND(ISNUMBER('Emissions (start here)'!CS69),ISNUMBER(Dispersion!$AW$8)),'Emissions (start here)'!CS69*453.59/3600*Dispersion!$AW$8,0)</f>
        <v>0</v>
      </c>
      <c r="GJ69" s="74">
        <f>IF(AND(ISNUMBER('Emissions (start here)'!CS69),ISNUMBER(Dispersion!$AW$9)),'Emissions (start here)'!CS69*453.59/3600*Dispersion!$AW$9,0)</f>
        <v>0</v>
      </c>
      <c r="GK69" s="74">
        <f>IF(AND(ISNUMBER('Emissions (start here)'!CT69),ISNUMBER(Dispersion!$AW$10)),'Emissions (start here)'!CT69*2000*453.59/8760/3600*Dispersion!$AW$10,0)</f>
        <v>0</v>
      </c>
      <c r="GL69" s="74">
        <f>IF(AND(ISNUMBER('Emissions (start here)'!CT69),ISNUMBER(Dispersion!$AW$11)),'Emissions (start here)'!CT69*2000*453.59/8760/3600*Dispersion!$AW$11,0)</f>
        <v>0</v>
      </c>
      <c r="GM69" s="74">
        <f>IF(AND(ISNUMBER('Emissions (start here)'!CU69),ISNUMBER(Dispersion!$AX$8)),'Emissions (start here)'!CU69*453.59/3600*Dispersion!$AX$8,0)</f>
        <v>0</v>
      </c>
      <c r="GN69" s="74">
        <f>IF(AND(ISNUMBER('Emissions (start here)'!CU69),ISNUMBER(Dispersion!$AX$9)),'Emissions (start here)'!CU69*453.59/3600*Dispersion!$AX$9,0)</f>
        <v>0</v>
      </c>
      <c r="GO69" s="74">
        <f>IF(AND(ISNUMBER('Emissions (start here)'!CV69),ISNUMBER(Dispersion!$AX$10)),'Emissions (start here)'!CV69*2000*453.59/8760/3600*Dispersion!$AX$10,0)</f>
        <v>0</v>
      </c>
      <c r="GP69" s="74">
        <f>IF(AND(ISNUMBER('Emissions (start here)'!CV69),ISNUMBER(Dispersion!$AX$11)),'Emissions (start here)'!CV69*2000*453.59/8760/3600*Dispersion!$AX$11,0)</f>
        <v>0</v>
      </c>
      <c r="GQ69" s="74">
        <f>IF(AND(ISNUMBER('Emissions (start here)'!CW69),ISNUMBER(Dispersion!$AY$8)),'Emissions (start here)'!CW69*453.59/3600*Dispersion!$AY$8,0)</f>
        <v>0</v>
      </c>
      <c r="GR69" s="74">
        <f>IF(AND(ISNUMBER('Emissions (start here)'!CW69),ISNUMBER(Dispersion!$AY$9)),'Emissions (start here)'!CW69*453.59/3600*Dispersion!$AY$9,0)</f>
        <v>0</v>
      </c>
      <c r="GS69" s="74">
        <f>IF(AND(ISNUMBER('Emissions (start here)'!CX69),ISNUMBER(Dispersion!$AY$10)),'Emissions (start here)'!CX69*2000*453.59/8760/3600*Dispersion!$AY$10,0)</f>
        <v>0</v>
      </c>
      <c r="GT69" s="74">
        <f>IF(AND(ISNUMBER('Emissions (start here)'!CX69),ISNUMBER(Dispersion!$AY$11)),'Emissions (start here)'!CX69*2000*453.59/8760/3600*Dispersion!$AY$11,0)</f>
        <v>0</v>
      </c>
      <c r="GU69" s="74">
        <f>IF(AND(ISNUMBER('Emissions (start here)'!CY69),ISNUMBER(Dispersion!$AZ$8)),'Emissions (start here)'!CY69*453.59/3600*Dispersion!$AZ$8,0)</f>
        <v>0</v>
      </c>
      <c r="GV69" s="74">
        <f>IF(AND(ISNUMBER('Emissions (start here)'!CY69),ISNUMBER(Dispersion!$AZ$9)),'Emissions (start here)'!CY69*453.59/3600*Dispersion!$AZ$9,0)</f>
        <v>0</v>
      </c>
      <c r="GW69" s="74">
        <f>IF(AND(ISNUMBER('Emissions (start here)'!CZ69),ISNUMBER(Dispersion!$AZ$10)),'Emissions (start here)'!CZ69*2000*453.59/8760/3600*Dispersion!$AZ$10,0)</f>
        <v>0</v>
      </c>
      <c r="GX69" s="74">
        <f>IF(AND(ISNUMBER('Emissions (start here)'!CZ69),ISNUMBER(Dispersion!$AZ$11)),'Emissions (start here)'!CZ69*2000*453.59/8760/3600*Dispersion!$AZ$11,0)</f>
        <v>0</v>
      </c>
    </row>
    <row r="70" spans="1:206" x14ac:dyDescent="0.2">
      <c r="A70" s="51" t="str">
        <f>'Tox Values'!C70</f>
        <v>117-81-7</v>
      </c>
      <c r="B70" s="94" t="str">
        <f>'Tox Values'!D70</f>
        <v>Bis(2-ethylhexyl)phthalate (DEHP)</v>
      </c>
      <c r="C70" s="96">
        <f t="shared" si="1"/>
        <v>0</v>
      </c>
      <c r="D70" s="74">
        <f t="shared" si="2"/>
        <v>0</v>
      </c>
      <c r="E70" s="74">
        <f t="shared" si="3"/>
        <v>0</v>
      </c>
      <c r="F70" s="99">
        <f t="shared" si="4"/>
        <v>0</v>
      </c>
      <c r="G70" s="97">
        <f>IF(AND(ISNUMBER('Emissions (start here)'!E70),ISNUMBER(Dispersion!$C$8)),'Emissions (start here)'!E70*453.59/3600*Dispersion!$C$8,0)</f>
        <v>0</v>
      </c>
      <c r="H70" s="74">
        <f>IF(AND(ISNUMBER('Emissions (start here)'!E70),ISNUMBER(Dispersion!$C$9)),'Emissions (start here)'!E70*453.59/3600*Dispersion!$C$9,0)</f>
        <v>0</v>
      </c>
      <c r="I70" s="74">
        <f>IF(AND(ISNUMBER('Emissions (start here)'!F70),ISNUMBER(Dispersion!$C$10)),'Emissions (start here)'!F70*2000*453.59/8760/3600*Dispersion!$C$10,0)</f>
        <v>0</v>
      </c>
      <c r="J70" s="74">
        <f>IF(AND(ISNUMBER('Emissions (start here)'!F70),ISNUMBER(Dispersion!$C$11)),'Emissions (start here)'!F70*2000*453.59/8760/3600*Dispersion!$C$11,0)</f>
        <v>0</v>
      </c>
      <c r="K70" s="74">
        <f>IF(AND(ISNUMBER('Emissions (start here)'!G70),ISNUMBER(Dispersion!$D$8)),'Emissions (start here)'!G70*453.59/3600*Dispersion!$D$8,0)</f>
        <v>0</v>
      </c>
      <c r="L70" s="74">
        <f>IF(AND(ISNUMBER('Emissions (start here)'!G70),ISNUMBER(Dispersion!$D$9)),'Emissions (start here)'!G70*453.59/3600*Dispersion!$D$9,0)</f>
        <v>0</v>
      </c>
      <c r="M70" s="74">
        <f>IF(AND(ISNUMBER('Emissions (start here)'!H70),ISNUMBER(Dispersion!$D$10)),'Emissions (start here)'!H70*2000*453.59/8760/3600*Dispersion!$D$10,0)</f>
        <v>0</v>
      </c>
      <c r="N70" s="74">
        <f>IF(AND(ISNUMBER('Emissions (start here)'!H70),ISNUMBER(Dispersion!$D$11)),'Emissions (start here)'!H70*2000*453.59/8760/3600*Dispersion!$D$11,0)</f>
        <v>0</v>
      </c>
      <c r="O70" s="74">
        <f>IF(AND(ISNUMBER('Emissions (start here)'!I70),ISNUMBER(Dispersion!$E$8)),'Emissions (start here)'!I70*453.59/3600*Dispersion!$E$8,0)</f>
        <v>0</v>
      </c>
      <c r="P70" s="74">
        <f>IF(AND(ISNUMBER('Emissions (start here)'!I70),ISNUMBER(Dispersion!$E$9)),'Emissions (start here)'!I70*453.59/3600*Dispersion!$E$9,0)</f>
        <v>0</v>
      </c>
      <c r="Q70" s="74">
        <f>IF(AND(ISNUMBER('Emissions (start here)'!J70),ISNUMBER(Dispersion!$E$10)),'Emissions (start here)'!J70*2000*453.59/8760/3600*Dispersion!$E$10,0)</f>
        <v>0</v>
      </c>
      <c r="R70" s="74">
        <f>IF(AND(ISNUMBER('Emissions (start here)'!J70),ISNUMBER(Dispersion!$E$11)),'Emissions (start here)'!J70*2000*453.59/8760/3600*Dispersion!$E$11,0)</f>
        <v>0</v>
      </c>
      <c r="S70" s="74">
        <f>IF(AND(ISNUMBER('Emissions (start here)'!K70),ISNUMBER(Dispersion!$F$8)),'Emissions (start here)'!K70*453.59/3600*Dispersion!$F$8,0)</f>
        <v>0</v>
      </c>
      <c r="T70" s="74">
        <f>IF(AND(ISNUMBER('Emissions (start here)'!K70),ISNUMBER(Dispersion!$F$9)),'Emissions (start here)'!K70*453.59/3600*Dispersion!$F$9,0)</f>
        <v>0</v>
      </c>
      <c r="U70" s="74">
        <f>IF(AND(ISNUMBER('Emissions (start here)'!L70),ISNUMBER(Dispersion!$F$10)),'Emissions (start here)'!L70*2000*453.59/8760/3600*Dispersion!$F$10,0)</f>
        <v>0</v>
      </c>
      <c r="V70" s="74">
        <f>IF(AND(ISNUMBER('Emissions (start here)'!L70),ISNUMBER(Dispersion!$F$11)),'Emissions (start here)'!L70*2000*453.59/8760/3600*Dispersion!$F$11,0)</f>
        <v>0</v>
      </c>
      <c r="W70" s="74">
        <f>IF(AND(ISNUMBER('Emissions (start here)'!M70),ISNUMBER(Dispersion!$G$8)),'Emissions (start here)'!M70*453.59/3600*Dispersion!$G$8,0)</f>
        <v>0</v>
      </c>
      <c r="X70" s="74">
        <f>IF(AND(ISNUMBER('Emissions (start here)'!M70),ISNUMBER(Dispersion!$G$9)),'Emissions (start here)'!M70*453.59/3600*Dispersion!$G$9,0)</f>
        <v>0</v>
      </c>
      <c r="Y70" s="74">
        <f>IF(AND(ISNUMBER('Emissions (start here)'!N70),ISNUMBER(Dispersion!$G$10)),'Emissions (start here)'!N70*2000*453.59/8760/3600*Dispersion!$G$10,0)</f>
        <v>0</v>
      </c>
      <c r="Z70" s="74">
        <f>IF(AND(ISNUMBER('Emissions (start here)'!N70),ISNUMBER(Dispersion!$G$11)),'Emissions (start here)'!N70*2000*453.59/8760/3600*Dispersion!$G$11,0)</f>
        <v>0</v>
      </c>
      <c r="AA70" s="74">
        <f>IF(AND(ISNUMBER('Emissions (start here)'!O70),ISNUMBER(Dispersion!$H$8)),'Emissions (start here)'!O70*453.59/3600*Dispersion!$H$8,0)</f>
        <v>0</v>
      </c>
      <c r="AB70" s="74">
        <f>IF(AND(ISNUMBER('Emissions (start here)'!O70),ISNUMBER(Dispersion!$H$9)),'Emissions (start here)'!O70*453.59/3600*Dispersion!$H$9,0)</f>
        <v>0</v>
      </c>
      <c r="AC70" s="74">
        <f>IF(AND(ISNUMBER('Emissions (start here)'!P70),ISNUMBER(Dispersion!$H$10)),'Emissions (start here)'!P70*2000*453.59/8760/3600*Dispersion!$H$10,0)</f>
        <v>0</v>
      </c>
      <c r="AD70" s="74">
        <f>IF(AND(ISNUMBER('Emissions (start here)'!P70),ISNUMBER(Dispersion!$H$11)),'Emissions (start here)'!P70*2000*453.59/8760/3600*Dispersion!$H$11,0)</f>
        <v>0</v>
      </c>
      <c r="AE70" s="74">
        <f>IF(AND(ISNUMBER('Emissions (start here)'!Q70),ISNUMBER(Dispersion!$I$8)),'Emissions (start here)'!Q70*453.59/3600*Dispersion!$I$8,0)</f>
        <v>0</v>
      </c>
      <c r="AF70" s="74">
        <f>IF(AND(ISNUMBER('Emissions (start here)'!Q70),ISNUMBER(Dispersion!$I$9)),'Emissions (start here)'!Q70*453.59/3600*Dispersion!$I$9,0)</f>
        <v>0</v>
      </c>
      <c r="AG70" s="74">
        <f>IF(AND(ISNUMBER('Emissions (start here)'!R70),ISNUMBER(Dispersion!$I$10)),'Emissions (start here)'!R70*2000*453.59/8760/3600*Dispersion!$I$10,0)</f>
        <v>0</v>
      </c>
      <c r="AH70" s="74">
        <f>IF(AND(ISNUMBER('Emissions (start here)'!R70),ISNUMBER(Dispersion!$I$11)),'Emissions (start here)'!R70*2000*453.59/8760/3600*Dispersion!$I$11,0)</f>
        <v>0</v>
      </c>
      <c r="AI70" s="74">
        <f>IF(AND(ISNUMBER('Emissions (start here)'!S70),ISNUMBER(Dispersion!$J$8)),'Emissions (start here)'!S70*453.59/3600*Dispersion!$J$8,0)</f>
        <v>0</v>
      </c>
      <c r="AJ70" s="74">
        <f>IF(AND(ISNUMBER('Emissions (start here)'!S70),ISNUMBER(Dispersion!$J$9)),'Emissions (start here)'!S70*453.59/3600*Dispersion!$J$9,0)</f>
        <v>0</v>
      </c>
      <c r="AK70" s="74">
        <f>IF(AND(ISNUMBER('Emissions (start here)'!T70),ISNUMBER(Dispersion!$J$10)),'Emissions (start here)'!T70*2000*453.59/8760/3600*Dispersion!$J$10,0)</f>
        <v>0</v>
      </c>
      <c r="AL70" s="74">
        <f>IF(AND(ISNUMBER('Emissions (start here)'!T70),ISNUMBER(Dispersion!$J$11)),'Emissions (start here)'!T70*2000*453.59/8760/3600*Dispersion!$J$11,0)</f>
        <v>0</v>
      </c>
      <c r="AM70" s="74">
        <f>IF(AND(ISNUMBER('Emissions (start here)'!U70),ISNUMBER(Dispersion!$K$8)),'Emissions (start here)'!U70*453.59/3600*Dispersion!$K$8,0)</f>
        <v>0</v>
      </c>
      <c r="AN70" s="74">
        <f>IF(AND(ISNUMBER('Emissions (start here)'!U70),ISNUMBER(Dispersion!$K$9)),'Emissions (start here)'!U70*453.59/3600*Dispersion!$K$9,0)</f>
        <v>0</v>
      </c>
      <c r="AO70" s="74">
        <f>IF(AND(ISNUMBER('Emissions (start here)'!V70),ISNUMBER(Dispersion!$K$10)),'Emissions (start here)'!V70*2000*453.59/8760/3600*Dispersion!$K$10,0)</f>
        <v>0</v>
      </c>
      <c r="AP70" s="74">
        <f>IF(AND(ISNUMBER('Emissions (start here)'!V70),ISNUMBER(Dispersion!$K$11)),'Emissions (start here)'!V70*2000*453.59/8760/3600*Dispersion!$K$11,0)</f>
        <v>0</v>
      </c>
      <c r="AQ70" s="74">
        <f>IF(AND(ISNUMBER('Emissions (start here)'!W70),ISNUMBER(Dispersion!$L$8)),'Emissions (start here)'!W70*453.59/3600*Dispersion!$L$8,0)</f>
        <v>0</v>
      </c>
      <c r="AR70" s="74">
        <f>IF(AND(ISNUMBER('Emissions (start here)'!W70),ISNUMBER(Dispersion!$L$9)),'Emissions (start here)'!W70*453.59/3600*Dispersion!$L$9,0)</f>
        <v>0</v>
      </c>
      <c r="AS70" s="74">
        <f>IF(AND(ISNUMBER('Emissions (start here)'!X70),ISNUMBER(Dispersion!$L$10)),'Emissions (start here)'!X70*2000*453.59/8760/3600*Dispersion!$L$10,0)</f>
        <v>0</v>
      </c>
      <c r="AT70" s="74">
        <f>IF(AND(ISNUMBER('Emissions (start here)'!X70),ISNUMBER(Dispersion!$L$11)),'Emissions (start here)'!X70*2000*453.59/8760/3600*Dispersion!$L$11,0)</f>
        <v>0</v>
      </c>
      <c r="AU70" s="74">
        <f>IF(AND(ISNUMBER('Emissions (start here)'!Y70),ISNUMBER(Dispersion!$M$8)),'Emissions (start here)'!Y70*453.59/3600*Dispersion!$M$8,0)</f>
        <v>0</v>
      </c>
      <c r="AV70" s="74">
        <f>IF(AND(ISNUMBER('Emissions (start here)'!Y70),ISNUMBER(Dispersion!$M$9)),'Emissions (start here)'!Y70*453.59/3600*Dispersion!$M$9,0)</f>
        <v>0</v>
      </c>
      <c r="AW70" s="74">
        <f>IF(AND(ISNUMBER('Emissions (start here)'!Z70),ISNUMBER(Dispersion!$M$10)),'Emissions (start here)'!Z70*2000*453.59/8760/3600*Dispersion!$M$10,0)</f>
        <v>0</v>
      </c>
      <c r="AX70" s="74">
        <f>IF(AND(ISNUMBER('Emissions (start here)'!Z70),ISNUMBER(Dispersion!$M$11)),'Emissions (start here)'!Z70*2000*453.59/8760/3600*Dispersion!$M$11,0)</f>
        <v>0</v>
      </c>
      <c r="AY70" s="74">
        <f>IF(AND(ISNUMBER('Emissions (start here)'!AA70),ISNUMBER(Dispersion!$N$8)),'Emissions (start here)'!AA70*453.59/3600*Dispersion!$N$8,0)</f>
        <v>0</v>
      </c>
      <c r="AZ70" s="74">
        <f>IF(AND(ISNUMBER('Emissions (start here)'!AA70),ISNUMBER(Dispersion!$N$9)),'Emissions (start here)'!AA70*453.59/3600*Dispersion!$N$9,0)</f>
        <v>0</v>
      </c>
      <c r="BA70" s="74">
        <f>IF(AND(ISNUMBER('Emissions (start here)'!AB70),ISNUMBER(Dispersion!$N$10)),'Emissions (start here)'!AB70*2000*453.59/8760/3600*Dispersion!$N$10,0)</f>
        <v>0</v>
      </c>
      <c r="BB70" s="74">
        <f>IF(AND(ISNUMBER('Emissions (start here)'!AB70),ISNUMBER(Dispersion!$N$11)),'Emissions (start here)'!AB70*2000*453.59/8760/3600*Dispersion!$N$11,0)</f>
        <v>0</v>
      </c>
      <c r="BC70" s="74">
        <f>IF(AND(ISNUMBER('Emissions (start here)'!AC70),ISNUMBER(Dispersion!$O$8)),'Emissions (start here)'!AC70*453.59/3600*Dispersion!$O$8,0)</f>
        <v>0</v>
      </c>
      <c r="BD70" s="74">
        <f>IF(AND(ISNUMBER('Emissions (start here)'!AC70),ISNUMBER(Dispersion!$O$9)),'Emissions (start here)'!AC70*453.59/3600*Dispersion!$O$9,0)</f>
        <v>0</v>
      </c>
      <c r="BE70" s="74">
        <f>IF(AND(ISNUMBER('Emissions (start here)'!AD70),ISNUMBER(Dispersion!$O$10)),'Emissions (start here)'!AD70*2000*453.59/8760/3600*Dispersion!$O$10,0)</f>
        <v>0</v>
      </c>
      <c r="BF70" s="74">
        <f>IF(AND(ISNUMBER('Emissions (start here)'!AD70),ISNUMBER(Dispersion!$O$11)),'Emissions (start here)'!AD70*2000*453.59/8760/3600*Dispersion!$O$11,0)</f>
        <v>0</v>
      </c>
      <c r="BG70" s="74">
        <f>IF(AND(ISNUMBER('Emissions (start here)'!AE70),ISNUMBER(Dispersion!$P$8)),'Emissions (start here)'!AE70*453.59/3600*Dispersion!$P$8,0)</f>
        <v>0</v>
      </c>
      <c r="BH70" s="74">
        <f>IF(AND(ISNUMBER('Emissions (start here)'!AE70),ISNUMBER(Dispersion!$P$9)),'Emissions (start here)'!AE70*453.59/3600*Dispersion!$P$9,0)</f>
        <v>0</v>
      </c>
      <c r="BI70" s="74">
        <f>IF(AND(ISNUMBER('Emissions (start here)'!AF70),ISNUMBER(Dispersion!$P$10)),'Emissions (start here)'!AF70*2000*453.59/8760/3600*Dispersion!$P$10,0)</f>
        <v>0</v>
      </c>
      <c r="BJ70" s="74">
        <f>IF(AND(ISNUMBER('Emissions (start here)'!AF70),ISNUMBER(Dispersion!$P$11)),'Emissions (start here)'!AF70*2000*453.59/8760/3600*Dispersion!$P$11,0)</f>
        <v>0</v>
      </c>
      <c r="BK70" s="74">
        <f>IF(AND(ISNUMBER('Emissions (start here)'!AG70),ISNUMBER(Dispersion!$Q$8)),'Emissions (start here)'!AG70*453.59/3600*Dispersion!$Q$8,0)</f>
        <v>0</v>
      </c>
      <c r="BL70" s="74">
        <f>IF(AND(ISNUMBER('Emissions (start here)'!AG70),ISNUMBER(Dispersion!$Q$9)),'Emissions (start here)'!AG70*453.59/3600*Dispersion!$Q$9,0)</f>
        <v>0</v>
      </c>
      <c r="BM70" s="74">
        <f>IF(AND(ISNUMBER('Emissions (start here)'!AH70),ISNUMBER(Dispersion!$Q$10)),'Emissions (start here)'!AH70*2000*453.59/8760/3600*Dispersion!$Q$10,0)</f>
        <v>0</v>
      </c>
      <c r="BN70" s="74">
        <f>IF(AND(ISNUMBER('Emissions (start here)'!AH70),ISNUMBER(Dispersion!$Q$11)),'Emissions (start here)'!AH70*2000*453.59/8760/3600*Dispersion!$Q$11,0)</f>
        <v>0</v>
      </c>
      <c r="BO70" s="74">
        <f>IF(AND(ISNUMBER('Emissions (start here)'!AI70),ISNUMBER(Dispersion!$R$8)),'Emissions (start here)'!AI70*453.59/3600*Dispersion!$R$8,0)</f>
        <v>0</v>
      </c>
      <c r="BP70" s="74">
        <f>IF(AND(ISNUMBER('Emissions (start here)'!AI70),ISNUMBER(Dispersion!$R$9)),'Emissions (start here)'!AI70*453.59/3600*Dispersion!$R$9,0)</f>
        <v>0</v>
      </c>
      <c r="BQ70" s="74">
        <f>IF(AND(ISNUMBER('Emissions (start here)'!AJ70),ISNUMBER(Dispersion!$R$10)),'Emissions (start here)'!AJ70*2000*453.59/8760/3600*Dispersion!$R$10,0)</f>
        <v>0</v>
      </c>
      <c r="BR70" s="74">
        <f>IF(AND(ISNUMBER('Emissions (start here)'!AJ70),ISNUMBER(Dispersion!$R$11)),'Emissions (start here)'!AJ70*2000*453.59/8760/3600*Dispersion!$R$11,0)</f>
        <v>0</v>
      </c>
      <c r="BS70" s="74">
        <f>IF(AND(ISNUMBER('Emissions (start here)'!AK70),ISNUMBER(Dispersion!$S$8)),'Emissions (start here)'!AK70*453.59/3600*Dispersion!$S$8,0)</f>
        <v>0</v>
      </c>
      <c r="BT70" s="74">
        <f>IF(AND(ISNUMBER('Emissions (start here)'!AK70),ISNUMBER(Dispersion!$S$9)),'Emissions (start here)'!AK70*453.59/3600*Dispersion!$S$9,0)</f>
        <v>0</v>
      </c>
      <c r="BU70" s="74">
        <f>IF(AND(ISNUMBER('Emissions (start here)'!AL70),ISNUMBER(Dispersion!$S$10)),'Emissions (start here)'!AL70*2000*453.59/8760/3600*Dispersion!$S$10,0)</f>
        <v>0</v>
      </c>
      <c r="BV70" s="74">
        <f>IF(AND(ISNUMBER('Emissions (start here)'!AL70),ISNUMBER(Dispersion!$S$11)),'Emissions (start here)'!AL70*2000*453.59/8760/3600*Dispersion!$S$11,0)</f>
        <v>0</v>
      </c>
      <c r="BW70" s="74">
        <f>IF(AND(ISNUMBER('Emissions (start here)'!AM70),ISNUMBER(Dispersion!$T$8)),'Emissions (start here)'!AM70*453.59/3600*Dispersion!$T$8,0)</f>
        <v>0</v>
      </c>
      <c r="BX70" s="74">
        <f>IF(AND(ISNUMBER('Emissions (start here)'!AM70),ISNUMBER(Dispersion!$T$9)),'Emissions (start here)'!AM70*453.59/3600*Dispersion!$T$9,0)</f>
        <v>0</v>
      </c>
      <c r="BY70" s="74">
        <f>IF(AND(ISNUMBER('Emissions (start here)'!AN70),ISNUMBER(Dispersion!$T$10)),'Emissions (start here)'!AN70*2000*453.59/8760/3600*Dispersion!$T$10,0)</f>
        <v>0</v>
      </c>
      <c r="BZ70" s="74">
        <f>IF(AND(ISNUMBER('Emissions (start here)'!AN70),ISNUMBER(Dispersion!$T$11)),'Emissions (start here)'!AN70*2000*453.59/8760/3600*Dispersion!$T$11,0)</f>
        <v>0</v>
      </c>
      <c r="CA70" s="74">
        <f>IF(AND(ISNUMBER('Emissions (start here)'!AO70),ISNUMBER(Dispersion!$U$8)),'Emissions (start here)'!AO70*453.59/3600*Dispersion!$U$8,0)</f>
        <v>0</v>
      </c>
      <c r="CB70" s="74">
        <f>IF(AND(ISNUMBER('Emissions (start here)'!AO70),ISNUMBER(Dispersion!$U$9)),'Emissions (start here)'!AO70*453.59/3600*Dispersion!$U$9,0)</f>
        <v>0</v>
      </c>
      <c r="CC70" s="74">
        <f>IF(AND(ISNUMBER('Emissions (start here)'!AP70),ISNUMBER(Dispersion!$U$10)),'Emissions (start here)'!AP70*2000*453.59/8760/3600*Dispersion!$U$10,0)</f>
        <v>0</v>
      </c>
      <c r="CD70" s="74">
        <f>IF(AND(ISNUMBER('Emissions (start here)'!AP70),ISNUMBER(Dispersion!$U$11)),'Emissions (start here)'!AP70*2000*453.59/8760/3600*Dispersion!$U$11,0)</f>
        <v>0</v>
      </c>
      <c r="CE70" s="74">
        <f>IF(AND(ISNUMBER('Emissions (start here)'!AQ70),ISNUMBER(Dispersion!$V$8)),'Emissions (start here)'!AQ70*453.59/3600*Dispersion!$V$8,0)</f>
        <v>0</v>
      </c>
      <c r="CF70" s="74">
        <f>IF(AND(ISNUMBER('Emissions (start here)'!AQ70),ISNUMBER(Dispersion!$V$9)),'Emissions (start here)'!AQ70*453.59/3600*Dispersion!$V$9,0)</f>
        <v>0</v>
      </c>
      <c r="CG70" s="74">
        <f>IF(AND(ISNUMBER('Emissions (start here)'!AR70),ISNUMBER(Dispersion!$V$10)),'Emissions (start here)'!AR70*2000*453.59/8760/3600*Dispersion!$V$10,0)</f>
        <v>0</v>
      </c>
      <c r="CH70" s="74">
        <f>IF(AND(ISNUMBER('Emissions (start here)'!AR70),ISNUMBER(Dispersion!$V$11)),'Emissions (start here)'!AR70*2000*453.59/8760/3600*Dispersion!$V$11,0)</f>
        <v>0</v>
      </c>
      <c r="CI70" s="74">
        <f>IF(AND(ISNUMBER('Emissions (start here)'!AS70),ISNUMBER(Dispersion!$W$8)),'Emissions (start here)'!AS70*453.59/3600*Dispersion!$W$8,0)</f>
        <v>0</v>
      </c>
      <c r="CJ70" s="74">
        <f>IF(AND(ISNUMBER('Emissions (start here)'!AS70),ISNUMBER(Dispersion!$W$9)),'Emissions (start here)'!AS70*453.59/3600*Dispersion!$W$9,0)</f>
        <v>0</v>
      </c>
      <c r="CK70" s="74">
        <f>IF(AND(ISNUMBER('Emissions (start here)'!AT70),ISNUMBER(Dispersion!$W$10)),'Emissions (start here)'!AT70*2000*453.59/8760/3600*Dispersion!$W$10,0)</f>
        <v>0</v>
      </c>
      <c r="CL70" s="74">
        <f>IF(AND(ISNUMBER('Emissions (start here)'!AT70),ISNUMBER(Dispersion!$W$11)),'Emissions (start here)'!AT70*2000*453.59/8760/3600*Dispersion!$W$11,0)</f>
        <v>0</v>
      </c>
      <c r="CM70" s="74">
        <f>IF(AND(ISNUMBER('Emissions (start here)'!AU70),ISNUMBER(Dispersion!$X$8)),'Emissions (start here)'!AU70*453.59/3600*Dispersion!$X$8,0)</f>
        <v>0</v>
      </c>
      <c r="CN70" s="74">
        <f>IF(AND(ISNUMBER('Emissions (start here)'!AU70),ISNUMBER(Dispersion!$X$9)),'Emissions (start here)'!AU70*453.59/3600*Dispersion!$X$9,0)</f>
        <v>0</v>
      </c>
      <c r="CO70" s="74">
        <f>IF(AND(ISNUMBER('Emissions (start here)'!AV70),ISNUMBER(Dispersion!$X$10)),'Emissions (start here)'!AV70*2000*453.59/8760/3600*Dispersion!$X$10,0)</f>
        <v>0</v>
      </c>
      <c r="CP70" s="74">
        <f>IF(AND(ISNUMBER('Emissions (start here)'!AV70),ISNUMBER(Dispersion!$X$11)),'Emissions (start here)'!AV70*2000*453.59/8760/3600*Dispersion!$X$11,0)</f>
        <v>0</v>
      </c>
      <c r="CQ70" s="74">
        <f>IF(AND(ISNUMBER('Emissions (start here)'!AW70),ISNUMBER(Dispersion!$Y$8)),'Emissions (start here)'!AW70*453.59/3600*Dispersion!$Y$8,0)</f>
        <v>0</v>
      </c>
      <c r="CR70" s="74">
        <f>IF(AND(ISNUMBER('Emissions (start here)'!AW70),ISNUMBER(Dispersion!$Y$9)),'Emissions (start here)'!AW70*453.59/3600*Dispersion!$Y$9,0)</f>
        <v>0</v>
      </c>
      <c r="CS70" s="74">
        <f>IF(AND(ISNUMBER('Emissions (start here)'!AX70),ISNUMBER(Dispersion!$Y$10)),'Emissions (start here)'!AX70*2000*453.59/8760/3600*Dispersion!$Y$10,0)</f>
        <v>0</v>
      </c>
      <c r="CT70" s="74">
        <f>IF(AND(ISNUMBER('Emissions (start here)'!AX70),ISNUMBER(Dispersion!$Y$11)),'Emissions (start here)'!AX70*2000*453.59/8760/3600*Dispersion!$Y$11,0)</f>
        <v>0</v>
      </c>
      <c r="CU70" s="74">
        <f>IF(AND(ISNUMBER('Emissions (start here)'!AY70),ISNUMBER(Dispersion!$Z$8)),'Emissions (start here)'!AY70*453.59/3600*Dispersion!$Z$8,0)</f>
        <v>0</v>
      </c>
      <c r="CV70" s="74">
        <f>IF(AND(ISNUMBER('Emissions (start here)'!AY70),ISNUMBER(Dispersion!$Z$9)),'Emissions (start here)'!AY70*453.59/3600*Dispersion!$Z$9,0)</f>
        <v>0</v>
      </c>
      <c r="CW70" s="74">
        <f>IF(AND(ISNUMBER('Emissions (start here)'!AZ70),ISNUMBER(Dispersion!$Z$10)),'Emissions (start here)'!AZ70*2000*453.59/8760/3600*Dispersion!$Z$10,0)</f>
        <v>0</v>
      </c>
      <c r="CX70" s="74">
        <f>IF(AND(ISNUMBER('Emissions (start here)'!AZ70),ISNUMBER(Dispersion!$Z$11)),'Emissions (start here)'!AZ70*2000*453.59/8760/3600*Dispersion!$Z$11,0)</f>
        <v>0</v>
      </c>
      <c r="CY70" s="74">
        <f>IF(AND(ISNUMBER('Emissions (start here)'!BA70),ISNUMBER(Dispersion!$AA$8)),'Emissions (start here)'!BA70*453.59/3600*Dispersion!$AA$8,0)</f>
        <v>0</v>
      </c>
      <c r="CZ70" s="74">
        <f>IF(AND(ISNUMBER('Emissions (start here)'!BA70),ISNUMBER(Dispersion!$AA$9)),'Emissions (start here)'!BA70*453.59/3600*Dispersion!$AA$9,0)</f>
        <v>0</v>
      </c>
      <c r="DA70" s="74">
        <f>IF(AND(ISNUMBER('Emissions (start here)'!BB70),ISNUMBER(Dispersion!$AA$10)),'Emissions (start here)'!BB70*2000*453.59/8760/3600*Dispersion!$AA$10,0)</f>
        <v>0</v>
      </c>
      <c r="DB70" s="74">
        <f>IF(AND(ISNUMBER('Emissions (start here)'!BB70),ISNUMBER(Dispersion!$AA$11)),'Emissions (start here)'!BB70*2000*453.59/8760/3600*Dispersion!$AA$11,0)</f>
        <v>0</v>
      </c>
      <c r="DC70" s="74">
        <f>IF(AND(ISNUMBER('Emissions (start here)'!BC70),ISNUMBER(Dispersion!$AB$8)),'Emissions (start here)'!BC70*453.59/3600*Dispersion!$AB$8,0)</f>
        <v>0</v>
      </c>
      <c r="DD70" s="74">
        <f>IF(AND(ISNUMBER('Emissions (start here)'!BC70),ISNUMBER(Dispersion!$AB$9)),'Emissions (start here)'!BC70*453.59/3600*Dispersion!$AB$9,0)</f>
        <v>0</v>
      </c>
      <c r="DE70" s="74">
        <f>IF(AND(ISNUMBER('Emissions (start here)'!BD70),ISNUMBER(Dispersion!$AB$10)),'Emissions (start here)'!BD70*2000*453.59/8760/3600*Dispersion!$AB$10,0)</f>
        <v>0</v>
      </c>
      <c r="DF70" s="74">
        <f>IF(AND(ISNUMBER('Emissions (start here)'!BD70),ISNUMBER(Dispersion!$AB$11)),'Emissions (start here)'!BD70*2000*453.59/8760/3600*Dispersion!$AB$11,0)</f>
        <v>0</v>
      </c>
      <c r="DG70" s="74">
        <f>IF(AND(ISNUMBER('Emissions (start here)'!BE70),ISNUMBER(Dispersion!$AC$8)),'Emissions (start here)'!BE70*453.59/3600*Dispersion!$AC$8,0)</f>
        <v>0</v>
      </c>
      <c r="DH70" s="74">
        <f>IF(AND(ISNUMBER('Emissions (start here)'!BE70),ISNUMBER(Dispersion!$AC$9)),'Emissions (start here)'!BE70*453.59/3600*Dispersion!$AC$9,0)</f>
        <v>0</v>
      </c>
      <c r="DI70" s="74">
        <f>IF(AND(ISNUMBER('Emissions (start here)'!BF70),ISNUMBER(Dispersion!$AC$10)),'Emissions (start here)'!BF70*2000*453.59/8760/3600*Dispersion!$AC$10,0)</f>
        <v>0</v>
      </c>
      <c r="DJ70" s="74">
        <f>IF(AND(ISNUMBER('Emissions (start here)'!BF70),ISNUMBER(Dispersion!$AC$11)),'Emissions (start here)'!BF70*2000*453.59/8760/3600*Dispersion!$AC$11,0)</f>
        <v>0</v>
      </c>
      <c r="DK70" s="74">
        <f>IF(AND(ISNUMBER('Emissions (start here)'!BG70),ISNUMBER(Dispersion!$AD$8)),'Emissions (start here)'!BG70*453.59/3600*Dispersion!$AD$8,0)</f>
        <v>0</v>
      </c>
      <c r="DL70" s="74">
        <f>IF(AND(ISNUMBER('Emissions (start here)'!BG70),ISNUMBER(Dispersion!$AD$9)),'Emissions (start here)'!BG70*453.59/3600*Dispersion!$AD$9,0)</f>
        <v>0</v>
      </c>
      <c r="DM70" s="74">
        <f>IF(AND(ISNUMBER('Emissions (start here)'!BH70),ISNUMBER(Dispersion!$AD$10)),'Emissions (start here)'!BH70*2000*453.59/8760/3600*Dispersion!$AD$10,0)</f>
        <v>0</v>
      </c>
      <c r="DN70" s="74">
        <f>IF(AND(ISNUMBER('Emissions (start here)'!BH70),ISNUMBER(Dispersion!$AD$11)),'Emissions (start here)'!BH70*2000*453.59/8760/3600*Dispersion!$AD$11,0)</f>
        <v>0</v>
      </c>
      <c r="DO70" s="74">
        <f>IF(AND(ISNUMBER('Emissions (start here)'!BI70),ISNUMBER(Dispersion!$AE$8)),'Emissions (start here)'!BI70*453.59/3600*Dispersion!$AE$8,0)</f>
        <v>0</v>
      </c>
      <c r="DP70" s="74">
        <f>IF(AND(ISNUMBER('Emissions (start here)'!BI70),ISNUMBER(Dispersion!$AE$9)),'Emissions (start here)'!BI70*453.59/3600*Dispersion!$AE$9,0)</f>
        <v>0</v>
      </c>
      <c r="DQ70" s="74">
        <f>IF(AND(ISNUMBER('Emissions (start here)'!BJ70),ISNUMBER(Dispersion!$AE$10)),'Emissions (start here)'!BJ70*2000*453.59/8760/3600*Dispersion!$AE$10,0)</f>
        <v>0</v>
      </c>
      <c r="DR70" s="74">
        <f>IF(AND(ISNUMBER('Emissions (start here)'!BJ70),ISNUMBER(Dispersion!$AE$11)),'Emissions (start here)'!BJ70*2000*453.59/8760/3600*Dispersion!$AE$11,0)</f>
        <v>0</v>
      </c>
      <c r="DS70" s="74">
        <f>IF(AND(ISNUMBER('Emissions (start here)'!BK70),ISNUMBER(Dispersion!$AF$8)),'Emissions (start here)'!BK70*453.59/3600*Dispersion!$AF$8,0)</f>
        <v>0</v>
      </c>
      <c r="DT70" s="74">
        <f>IF(AND(ISNUMBER('Emissions (start here)'!BK70),ISNUMBER(Dispersion!$AF$9)),'Emissions (start here)'!BK70*453.59/3600*Dispersion!$AF$9,0)</f>
        <v>0</v>
      </c>
      <c r="DU70" s="74">
        <f>IF(AND(ISNUMBER('Emissions (start here)'!BL70),ISNUMBER(Dispersion!$AF$10)),'Emissions (start here)'!BL70*2000*453.59/8760/3600*Dispersion!$AF$10,0)</f>
        <v>0</v>
      </c>
      <c r="DV70" s="74">
        <f>IF(AND(ISNUMBER('Emissions (start here)'!BL70),ISNUMBER(Dispersion!$AF$11)),'Emissions (start here)'!BL70*2000*453.59/8760/3600*Dispersion!$AF$11,0)</f>
        <v>0</v>
      </c>
      <c r="DW70" s="74">
        <f>IF(AND(ISNUMBER('Emissions (start here)'!BM70),ISNUMBER(Dispersion!$AG$8)),'Emissions (start here)'!BM70*453.59/3600*Dispersion!$AG$8,0)</f>
        <v>0</v>
      </c>
      <c r="DX70" s="74">
        <f>IF(AND(ISNUMBER('Emissions (start here)'!BM70),ISNUMBER(Dispersion!$AG$9)),'Emissions (start here)'!BM70*453.59/3600*Dispersion!$AG$9,0)</f>
        <v>0</v>
      </c>
      <c r="DY70" s="74">
        <f>IF(AND(ISNUMBER('Emissions (start here)'!BN70),ISNUMBER(Dispersion!$AG$10)),'Emissions (start here)'!BN70*2000*453.59/8760/3600*Dispersion!$AG$10,0)</f>
        <v>0</v>
      </c>
      <c r="DZ70" s="74">
        <f>IF(AND(ISNUMBER('Emissions (start here)'!BN70),ISNUMBER(Dispersion!$AG$11)),'Emissions (start here)'!BN70*2000*453.59/8760/3600*Dispersion!$AG$11,0)</f>
        <v>0</v>
      </c>
      <c r="EA70" s="74">
        <f>IF(AND(ISNUMBER('Emissions (start here)'!BO70),ISNUMBER(Dispersion!$AH$8)),'Emissions (start here)'!BO70*453.59/3600*Dispersion!$AH$8,0)</f>
        <v>0</v>
      </c>
      <c r="EB70" s="74">
        <f>IF(AND(ISNUMBER('Emissions (start here)'!BO70),ISNUMBER(Dispersion!$AH$9)),'Emissions (start here)'!BO70*453.59/3600*Dispersion!$AH$9,0)</f>
        <v>0</v>
      </c>
      <c r="EC70" s="74">
        <f>IF(AND(ISNUMBER('Emissions (start here)'!BP70),ISNUMBER(Dispersion!$AH$10)),'Emissions (start here)'!BP70*2000*453.59/8760/3600*Dispersion!$AH$10,0)</f>
        <v>0</v>
      </c>
      <c r="ED70" s="74">
        <f>IF(AND(ISNUMBER('Emissions (start here)'!BP70),ISNUMBER(Dispersion!$AH$11)),'Emissions (start here)'!BP70*2000*453.59/8760/3600*Dispersion!$AH$11,0)</f>
        <v>0</v>
      </c>
      <c r="EE70" s="74">
        <f>IF(AND(ISNUMBER('Emissions (start here)'!BQ70),ISNUMBER(Dispersion!$AI$8)),'Emissions (start here)'!BQ70*453.59/3600*Dispersion!$AI$8,0)</f>
        <v>0</v>
      </c>
      <c r="EF70" s="74">
        <f>IF(AND(ISNUMBER('Emissions (start here)'!BQ70),ISNUMBER(Dispersion!$AI$9)),'Emissions (start here)'!BQ70*453.59/3600*Dispersion!$AI$9,0)</f>
        <v>0</v>
      </c>
      <c r="EG70" s="74">
        <f>IF(AND(ISNUMBER('Emissions (start here)'!BR70),ISNUMBER(Dispersion!$AI$10)),'Emissions (start here)'!BR70*2000*453.59/8760/3600*Dispersion!$AI$10,0)</f>
        <v>0</v>
      </c>
      <c r="EH70" s="74">
        <f>IF(AND(ISNUMBER('Emissions (start here)'!BR70),ISNUMBER(Dispersion!$AI$11)),'Emissions (start here)'!BR70*2000*453.59/8760/3600*Dispersion!$AI$11,0)</f>
        <v>0</v>
      </c>
      <c r="EI70" s="74">
        <f>IF(AND(ISNUMBER('Emissions (start here)'!BS70),ISNUMBER(Dispersion!$AJ$8)),'Emissions (start here)'!BS70*453.59/3600*Dispersion!$AJ$8,0)</f>
        <v>0</v>
      </c>
      <c r="EJ70" s="74">
        <f>IF(AND(ISNUMBER('Emissions (start here)'!BS70),ISNUMBER(Dispersion!$AJ$9)),'Emissions (start here)'!BS70*453.59/3600*Dispersion!$AJ$9,0)</f>
        <v>0</v>
      </c>
      <c r="EK70" s="74">
        <f>IF(AND(ISNUMBER('Emissions (start here)'!BT70),ISNUMBER(Dispersion!$AJ$10)),'Emissions (start here)'!BT70*2000*453.59/8760/3600*Dispersion!$AJ$10,0)</f>
        <v>0</v>
      </c>
      <c r="EL70" s="74">
        <f>IF(AND(ISNUMBER('Emissions (start here)'!BT70),ISNUMBER(Dispersion!$AJ$11)),'Emissions (start here)'!BT70*2000*453.59/8760/3600*Dispersion!$AJ$11,0)</f>
        <v>0</v>
      </c>
      <c r="EM70" s="74">
        <f>IF(AND(ISNUMBER('Emissions (start here)'!BU70),ISNUMBER(Dispersion!$AK$8)),'Emissions (start here)'!BU70*453.59/3600*Dispersion!$AK$8,0)</f>
        <v>0</v>
      </c>
      <c r="EN70" s="74">
        <f>IF(AND(ISNUMBER('Emissions (start here)'!BU70),ISNUMBER(Dispersion!$AK$9)),'Emissions (start here)'!BU70*453.59/3600*Dispersion!$AK$9,0)</f>
        <v>0</v>
      </c>
      <c r="EO70" s="74">
        <f>IF(AND(ISNUMBER('Emissions (start here)'!BV70),ISNUMBER(Dispersion!$AK$10)),'Emissions (start here)'!BV70*2000*453.59/8760/3600*Dispersion!$AK$10,0)</f>
        <v>0</v>
      </c>
      <c r="EP70" s="74">
        <f>IF(AND(ISNUMBER('Emissions (start here)'!BV70),ISNUMBER(Dispersion!$AK$11)),'Emissions (start here)'!BV70*2000*453.59/8760/3600*Dispersion!$AK$11,0)</f>
        <v>0</v>
      </c>
      <c r="EQ70" s="74">
        <f>IF(AND(ISNUMBER('Emissions (start here)'!BW70),ISNUMBER(Dispersion!$AL$8)),'Emissions (start here)'!BW70*453.59/3600*Dispersion!$AL$8,0)</f>
        <v>0</v>
      </c>
      <c r="ER70" s="74">
        <f>IF(AND(ISNUMBER('Emissions (start here)'!BW70),ISNUMBER(Dispersion!$AL$9)),'Emissions (start here)'!BW70*453.59/3600*Dispersion!$AL$9,0)</f>
        <v>0</v>
      </c>
      <c r="ES70" s="74">
        <f>IF(AND(ISNUMBER('Emissions (start here)'!BX70),ISNUMBER(Dispersion!$AL$10)),'Emissions (start here)'!BX70*2000*453.59/8760/3600*Dispersion!$AL$10,0)</f>
        <v>0</v>
      </c>
      <c r="ET70" s="74">
        <f>IF(AND(ISNUMBER('Emissions (start here)'!BX70),ISNUMBER(Dispersion!$AL$11)),'Emissions (start here)'!BX70*2000*453.59/8760/3600*Dispersion!$AL$11,0)</f>
        <v>0</v>
      </c>
      <c r="EU70" s="74">
        <f>IF(AND(ISNUMBER('Emissions (start here)'!BY70),ISNUMBER(Dispersion!$AM$8)),'Emissions (start here)'!BY70*453.59/3600*Dispersion!$AM$8,0)</f>
        <v>0</v>
      </c>
      <c r="EV70" s="74">
        <f>IF(AND(ISNUMBER('Emissions (start here)'!BY70),ISNUMBER(Dispersion!$AM$9)),'Emissions (start here)'!BY70*453.59/3600*Dispersion!$AM$9,0)</f>
        <v>0</v>
      </c>
      <c r="EW70" s="74">
        <f>IF(AND(ISNUMBER('Emissions (start here)'!BZ70),ISNUMBER(Dispersion!$AM$10)),'Emissions (start here)'!BZ70*2000*453.59/8760/3600*Dispersion!$AM$10,0)</f>
        <v>0</v>
      </c>
      <c r="EX70" s="74">
        <f>IF(AND(ISNUMBER('Emissions (start here)'!BZ70),ISNUMBER(Dispersion!$AM$11)),'Emissions (start here)'!BZ70*2000*453.59/8760/3600*Dispersion!$AM$11,0)</f>
        <v>0</v>
      </c>
      <c r="EY70" s="74">
        <f>IF(AND(ISNUMBER('Emissions (start here)'!CA70),ISNUMBER(Dispersion!$AN$8)),'Emissions (start here)'!CA70*453.59/3600*Dispersion!$AN$8,0)</f>
        <v>0</v>
      </c>
      <c r="EZ70" s="74">
        <f>IF(AND(ISNUMBER('Emissions (start here)'!CA70),ISNUMBER(Dispersion!$AN$9)),'Emissions (start here)'!CA70*453.59/3600*Dispersion!$AN$9,0)</f>
        <v>0</v>
      </c>
      <c r="FA70" s="74">
        <f>IF(AND(ISNUMBER('Emissions (start here)'!CB70),ISNUMBER(Dispersion!$AN$10)),'Emissions (start here)'!CB70*2000*453.59/8760/3600*Dispersion!$AN$10,0)</f>
        <v>0</v>
      </c>
      <c r="FB70" s="74">
        <f>IF(AND(ISNUMBER('Emissions (start here)'!CB70),ISNUMBER(Dispersion!$AN$11)),'Emissions (start here)'!CB70*2000*453.59/8760/3600*Dispersion!$AN$11,0)</f>
        <v>0</v>
      </c>
      <c r="FC70" s="74">
        <f>IF(AND(ISNUMBER('Emissions (start here)'!CC70),ISNUMBER(Dispersion!$AO$8)),'Emissions (start here)'!CC70*453.59/3600*Dispersion!$AO$8,0)</f>
        <v>0</v>
      </c>
      <c r="FD70" s="74">
        <f>IF(AND(ISNUMBER('Emissions (start here)'!CC70),ISNUMBER(Dispersion!$AO$9)),'Emissions (start here)'!CC70*453.59/3600*Dispersion!$AO$9,0)</f>
        <v>0</v>
      </c>
      <c r="FE70" s="74">
        <f>IF(AND(ISNUMBER('Emissions (start here)'!CD70),ISNUMBER(Dispersion!$AO$10)),'Emissions (start here)'!CD70*2000*453.59/8760/3600*Dispersion!$AO$10,0)</f>
        <v>0</v>
      </c>
      <c r="FF70" s="74">
        <f>IF(AND(ISNUMBER('Emissions (start here)'!CD70),ISNUMBER(Dispersion!$AO$11)),'Emissions (start here)'!CD70*2000*453.59/8760/3600*Dispersion!$AO$11,0)</f>
        <v>0</v>
      </c>
      <c r="FG70" s="74">
        <f>IF(AND(ISNUMBER('Emissions (start here)'!CE70),ISNUMBER(Dispersion!$AP$8)),'Emissions (start here)'!CE70*453.59/3600*Dispersion!$AP$8,0)</f>
        <v>0</v>
      </c>
      <c r="FH70" s="74">
        <f>IF(AND(ISNUMBER('Emissions (start here)'!CE70),ISNUMBER(Dispersion!$AP$9)),'Emissions (start here)'!CE70*453.59/3600*Dispersion!$AP$9,0)</f>
        <v>0</v>
      </c>
      <c r="FI70" s="74">
        <f>IF(AND(ISNUMBER('Emissions (start here)'!CF70),ISNUMBER(Dispersion!$AP$10)),'Emissions (start here)'!CF70*2000*453.59/8760/3600*Dispersion!$AP$10,0)</f>
        <v>0</v>
      </c>
      <c r="FJ70" s="74">
        <f>IF(AND(ISNUMBER('Emissions (start here)'!CF70),ISNUMBER(Dispersion!$AP$11)),'Emissions (start here)'!CF70*2000*453.59/8760/3600*Dispersion!$AP$11,0)</f>
        <v>0</v>
      </c>
      <c r="FK70" s="74">
        <f>IF(AND(ISNUMBER('Emissions (start here)'!CG70),ISNUMBER(Dispersion!$AQ$8)),'Emissions (start here)'!CG70*453.59/3600*Dispersion!$AQ$8,0)</f>
        <v>0</v>
      </c>
      <c r="FL70" s="74">
        <f>IF(AND(ISNUMBER('Emissions (start here)'!CG70),ISNUMBER(Dispersion!$AQ$9)),'Emissions (start here)'!CG70*453.59/3600*Dispersion!$AQ$9,0)</f>
        <v>0</v>
      </c>
      <c r="FM70" s="74">
        <f>IF(AND(ISNUMBER('Emissions (start here)'!CH70),ISNUMBER(Dispersion!$AQ$10)),'Emissions (start here)'!CH70*2000*453.59/8760/3600*Dispersion!$AQ$10,0)</f>
        <v>0</v>
      </c>
      <c r="FN70" s="74">
        <f>IF(AND(ISNUMBER('Emissions (start here)'!CH70),ISNUMBER(Dispersion!$AQ$11)),'Emissions (start here)'!CH70*2000*453.59/8760/3600*Dispersion!$AQ$11,0)</f>
        <v>0</v>
      </c>
      <c r="FO70" s="74">
        <f>IF(AND(ISNUMBER('Emissions (start here)'!CI70),ISNUMBER(Dispersion!$AR$8)),'Emissions (start here)'!CI70*453.59/3600*Dispersion!$AR$8,0)</f>
        <v>0</v>
      </c>
      <c r="FP70" s="74">
        <f>IF(AND(ISNUMBER('Emissions (start here)'!CI70),ISNUMBER(Dispersion!$AR$9)),'Emissions (start here)'!CI70*453.59/3600*Dispersion!$AR$9,0)</f>
        <v>0</v>
      </c>
      <c r="FQ70" s="74">
        <f>IF(AND(ISNUMBER('Emissions (start here)'!CJ70),ISNUMBER(Dispersion!$AR$10)),'Emissions (start here)'!CJ70*2000*453.59/8760/3600*Dispersion!$AR$10,0)</f>
        <v>0</v>
      </c>
      <c r="FR70" s="74">
        <f>IF(AND(ISNUMBER('Emissions (start here)'!CJ70),ISNUMBER(Dispersion!$AR$11)),'Emissions (start here)'!CJ70*2000*453.59/8760/3600*Dispersion!$AR$11,0)</f>
        <v>0</v>
      </c>
      <c r="FS70" s="74">
        <f>IF(AND(ISNUMBER('Emissions (start here)'!CK70),ISNUMBER(Dispersion!$AS$8)),'Emissions (start here)'!CK70*453.59/3600*Dispersion!$AS$8,0)</f>
        <v>0</v>
      </c>
      <c r="FT70" s="74">
        <f>IF(AND(ISNUMBER('Emissions (start here)'!CK70),ISNUMBER(Dispersion!$AS$9)),'Emissions (start here)'!CK70*453.59/3600*Dispersion!$AS$9,0)</f>
        <v>0</v>
      </c>
      <c r="FU70" s="74">
        <f>IF(AND(ISNUMBER('Emissions (start here)'!CL70),ISNUMBER(Dispersion!$AS$10)),'Emissions (start here)'!CL70*2000*453.59/8760/3600*Dispersion!$AS$10,0)</f>
        <v>0</v>
      </c>
      <c r="FV70" s="74">
        <f>IF(AND(ISNUMBER('Emissions (start here)'!CL70),ISNUMBER(Dispersion!$AS$11)),'Emissions (start here)'!CL70*2000*453.59/8760/3600*Dispersion!$AS$11,0)</f>
        <v>0</v>
      </c>
      <c r="FW70" s="74">
        <f>IF(AND(ISNUMBER('Emissions (start here)'!CM70),ISNUMBER(Dispersion!$AT$8)),'Emissions (start here)'!CM70*453.59/3600*Dispersion!$AT$8,0)</f>
        <v>0</v>
      </c>
      <c r="FX70" s="74">
        <f>IF(AND(ISNUMBER('Emissions (start here)'!CM70),ISNUMBER(Dispersion!$AT$9)),'Emissions (start here)'!CM70*453.59/3600*Dispersion!$AT$9,0)</f>
        <v>0</v>
      </c>
      <c r="FY70" s="74">
        <f>IF(AND(ISNUMBER('Emissions (start here)'!CN70),ISNUMBER(Dispersion!$AT$10)),'Emissions (start here)'!CN70*2000*453.59/8760/3600*Dispersion!$AT$10,0)</f>
        <v>0</v>
      </c>
      <c r="FZ70" s="74">
        <f>IF(AND(ISNUMBER('Emissions (start here)'!CN70),ISNUMBER(Dispersion!$AT$11)),'Emissions (start here)'!CN70*2000*453.59/8760/3600*Dispersion!$AT$11,0)</f>
        <v>0</v>
      </c>
      <c r="GA70" s="74">
        <f>IF(AND(ISNUMBER('Emissions (start here)'!CO70),ISNUMBER(Dispersion!$AU$8)),'Emissions (start here)'!CO70*453.59/3600*Dispersion!$AU$8,0)</f>
        <v>0</v>
      </c>
      <c r="GB70" s="74">
        <f>IF(AND(ISNUMBER('Emissions (start here)'!CO70),ISNUMBER(Dispersion!$AU$9)),'Emissions (start here)'!CO70*453.59/3600*Dispersion!$AU$9,0)</f>
        <v>0</v>
      </c>
      <c r="GC70" s="74">
        <f>IF(AND(ISNUMBER('Emissions (start here)'!CP70),ISNUMBER(Dispersion!$AU$10)),'Emissions (start here)'!CP70*2000*453.59/8760/3600*Dispersion!$AU$10,0)</f>
        <v>0</v>
      </c>
      <c r="GD70" s="74">
        <f>IF(AND(ISNUMBER('Emissions (start here)'!CP70),ISNUMBER(Dispersion!$AU$11)),'Emissions (start here)'!CP70*2000*453.59/8760/3600*Dispersion!$AU$11,0)</f>
        <v>0</v>
      </c>
      <c r="GE70" s="74">
        <f>IF(AND(ISNUMBER('Emissions (start here)'!CQ70),ISNUMBER(Dispersion!$AV$8)),'Emissions (start here)'!CQ70*453.59/3600*Dispersion!$AV$8,0)</f>
        <v>0</v>
      </c>
      <c r="GF70" s="74">
        <f>IF(AND(ISNUMBER('Emissions (start here)'!CQ70),ISNUMBER(Dispersion!$AV$9)),'Emissions (start here)'!CQ70*453.59/3600*Dispersion!$AV$9,0)</f>
        <v>0</v>
      </c>
      <c r="GG70" s="74">
        <f>IF(AND(ISNUMBER('Emissions (start here)'!CR70),ISNUMBER(Dispersion!$AV$10)),'Emissions (start here)'!CR70*2000*453.59/8760/3600*Dispersion!$AV$10,0)</f>
        <v>0</v>
      </c>
      <c r="GH70" s="74">
        <f>IF(AND(ISNUMBER('Emissions (start here)'!CR70),ISNUMBER(Dispersion!$AV$11)),'Emissions (start here)'!CR70*2000*453.59/8760/3600*Dispersion!$AV$11,0)</f>
        <v>0</v>
      </c>
      <c r="GI70" s="74">
        <f>IF(AND(ISNUMBER('Emissions (start here)'!CS70),ISNUMBER(Dispersion!$AW$8)),'Emissions (start here)'!CS70*453.59/3600*Dispersion!$AW$8,0)</f>
        <v>0</v>
      </c>
      <c r="GJ70" s="74">
        <f>IF(AND(ISNUMBER('Emissions (start here)'!CS70),ISNUMBER(Dispersion!$AW$9)),'Emissions (start here)'!CS70*453.59/3600*Dispersion!$AW$9,0)</f>
        <v>0</v>
      </c>
      <c r="GK70" s="74">
        <f>IF(AND(ISNUMBER('Emissions (start here)'!CT70),ISNUMBER(Dispersion!$AW$10)),'Emissions (start here)'!CT70*2000*453.59/8760/3600*Dispersion!$AW$10,0)</f>
        <v>0</v>
      </c>
      <c r="GL70" s="74">
        <f>IF(AND(ISNUMBER('Emissions (start here)'!CT70),ISNUMBER(Dispersion!$AW$11)),'Emissions (start here)'!CT70*2000*453.59/8760/3600*Dispersion!$AW$11,0)</f>
        <v>0</v>
      </c>
      <c r="GM70" s="74">
        <f>IF(AND(ISNUMBER('Emissions (start here)'!CU70),ISNUMBER(Dispersion!$AX$8)),'Emissions (start here)'!CU70*453.59/3600*Dispersion!$AX$8,0)</f>
        <v>0</v>
      </c>
      <c r="GN70" s="74">
        <f>IF(AND(ISNUMBER('Emissions (start here)'!CU70),ISNUMBER(Dispersion!$AX$9)),'Emissions (start here)'!CU70*453.59/3600*Dispersion!$AX$9,0)</f>
        <v>0</v>
      </c>
      <c r="GO70" s="74">
        <f>IF(AND(ISNUMBER('Emissions (start here)'!CV70),ISNUMBER(Dispersion!$AX$10)),'Emissions (start here)'!CV70*2000*453.59/8760/3600*Dispersion!$AX$10,0)</f>
        <v>0</v>
      </c>
      <c r="GP70" s="74">
        <f>IF(AND(ISNUMBER('Emissions (start here)'!CV70),ISNUMBER(Dispersion!$AX$11)),'Emissions (start here)'!CV70*2000*453.59/8760/3600*Dispersion!$AX$11,0)</f>
        <v>0</v>
      </c>
      <c r="GQ70" s="74">
        <f>IF(AND(ISNUMBER('Emissions (start here)'!CW70),ISNUMBER(Dispersion!$AY$8)),'Emissions (start here)'!CW70*453.59/3600*Dispersion!$AY$8,0)</f>
        <v>0</v>
      </c>
      <c r="GR70" s="74">
        <f>IF(AND(ISNUMBER('Emissions (start here)'!CW70),ISNUMBER(Dispersion!$AY$9)),'Emissions (start here)'!CW70*453.59/3600*Dispersion!$AY$9,0)</f>
        <v>0</v>
      </c>
      <c r="GS70" s="74">
        <f>IF(AND(ISNUMBER('Emissions (start here)'!CX70),ISNUMBER(Dispersion!$AY$10)),'Emissions (start here)'!CX70*2000*453.59/8760/3600*Dispersion!$AY$10,0)</f>
        <v>0</v>
      </c>
      <c r="GT70" s="74">
        <f>IF(AND(ISNUMBER('Emissions (start here)'!CX70),ISNUMBER(Dispersion!$AY$11)),'Emissions (start here)'!CX70*2000*453.59/8760/3600*Dispersion!$AY$11,0)</f>
        <v>0</v>
      </c>
      <c r="GU70" s="74">
        <f>IF(AND(ISNUMBER('Emissions (start here)'!CY70),ISNUMBER(Dispersion!$AZ$8)),'Emissions (start here)'!CY70*453.59/3600*Dispersion!$AZ$8,0)</f>
        <v>0</v>
      </c>
      <c r="GV70" s="74">
        <f>IF(AND(ISNUMBER('Emissions (start here)'!CY70),ISNUMBER(Dispersion!$AZ$9)),'Emissions (start here)'!CY70*453.59/3600*Dispersion!$AZ$9,0)</f>
        <v>0</v>
      </c>
      <c r="GW70" s="74">
        <f>IF(AND(ISNUMBER('Emissions (start here)'!CZ70),ISNUMBER(Dispersion!$AZ$10)),'Emissions (start here)'!CZ70*2000*453.59/8760/3600*Dispersion!$AZ$10,0)</f>
        <v>0</v>
      </c>
      <c r="GX70" s="74">
        <f>IF(AND(ISNUMBER('Emissions (start here)'!CZ70),ISNUMBER(Dispersion!$AZ$11)),'Emissions (start here)'!CZ70*2000*453.59/8760/3600*Dispersion!$AZ$11,0)</f>
        <v>0</v>
      </c>
    </row>
    <row r="71" spans="1:206" x14ac:dyDescent="0.2">
      <c r="A71" s="51" t="str">
        <f>'Tox Values'!C71</f>
        <v>542-88-1</v>
      </c>
      <c r="B71" s="94" t="str">
        <f>'Tox Values'!D71</f>
        <v>Bis(chloromethyl)ether</v>
      </c>
      <c r="C71" s="96">
        <f t="shared" ref="C71:C134" si="5">G71+K71+O71+S71+W71+AA71+AE71+AI71+AM71+AQ71+AU71+AY71+BC71+BG71+BK71+BO71+BS71+BW71+CA71+CE71+CI71+CM71+CQ71+CU71+CY71+DC71+DG71+DK71+DO71+DS71+DW71+EA71+EE71+EI71+EM71+EQ71+EU71+EY71+FC71+FG71+FK71+FO71+FS71+FW71+GA71+GE71+GI71+GM71+GQ71+GU71</f>
        <v>0</v>
      </c>
      <c r="D71" s="74">
        <f t="shared" ref="D71:D134" si="6">H71+L71+P71+T71+X71+AB71+AF71+AJ71+AN71+AR71+AV71+AZ71+BD71+BH71+BL71+BP71+BT71+BX71+CB71+CF71+CJ71+CN71+CR71+CV71+CZ71+DD71+DH71+DL71+DP71+DT71+DX71+EB71+EF71+EJ71+EN71+ER71+EV71+EZ71+FD71+FH71+FL71+FP71+FT71+FX71+GB71+GF71+GJ71+GN71+GR71+GV71</f>
        <v>0</v>
      </c>
      <c r="E71" s="74">
        <f t="shared" ref="E71:E134" si="7">I71+M71+Q71+U71+Y71+AC71+AG71+AK71+AO71+AS71+AW71+BA71+BE71+BI71+BM71+BQ71+BU71+BY71+CC71+CG71+CK71+CO71+CS71+CW71+DA71+DE71+DI71+DM71+DQ71+DU71+DY71+EC71+EG71+EK71+EO71+ES71+EW71+FA71+FE71+FI71+FM71+FQ71+FU71+FY71+GC71+GG71+GK71+GO71+GS71+GW71</f>
        <v>0</v>
      </c>
      <c r="F71" s="99">
        <f t="shared" ref="F71:F134" si="8">J71+N71+R71+V71+Z71+AD71+AH71+AL71+AP71+AT71+AX71+BB71+BF71+BJ71+BN71+BR71+BV71+BZ71+CD71+CH71+CL71+CP71+CT71+CX71+DB71+DF71+DJ71+DN71+DR71+DV71+DZ71+ED71+EH71+EL71+EP71+ET71+EX71+FB71+FF71+FJ71+FN71+FR71+FV71+FZ71+GD71+GH71+GL71+GP71+GT71+GX71</f>
        <v>0</v>
      </c>
      <c r="G71" s="97">
        <f>IF(AND(ISNUMBER('Emissions (start here)'!E71),ISNUMBER(Dispersion!$C$8)),'Emissions (start here)'!E71*453.59/3600*Dispersion!$C$8,0)</f>
        <v>0</v>
      </c>
      <c r="H71" s="74">
        <f>IF(AND(ISNUMBER('Emissions (start here)'!E71),ISNUMBER(Dispersion!$C$9)),'Emissions (start here)'!E71*453.59/3600*Dispersion!$C$9,0)</f>
        <v>0</v>
      </c>
      <c r="I71" s="74">
        <f>IF(AND(ISNUMBER('Emissions (start here)'!F71),ISNUMBER(Dispersion!$C$10)),'Emissions (start here)'!F71*2000*453.59/8760/3600*Dispersion!$C$10,0)</f>
        <v>0</v>
      </c>
      <c r="J71" s="74">
        <f>IF(AND(ISNUMBER('Emissions (start here)'!F71),ISNUMBER(Dispersion!$C$11)),'Emissions (start here)'!F71*2000*453.59/8760/3600*Dispersion!$C$11,0)</f>
        <v>0</v>
      </c>
      <c r="K71" s="74">
        <f>IF(AND(ISNUMBER('Emissions (start here)'!G71),ISNUMBER(Dispersion!$D$8)),'Emissions (start here)'!G71*453.59/3600*Dispersion!$D$8,0)</f>
        <v>0</v>
      </c>
      <c r="L71" s="74">
        <f>IF(AND(ISNUMBER('Emissions (start here)'!G71),ISNUMBER(Dispersion!$D$9)),'Emissions (start here)'!G71*453.59/3600*Dispersion!$D$9,0)</f>
        <v>0</v>
      </c>
      <c r="M71" s="74">
        <f>IF(AND(ISNUMBER('Emissions (start here)'!H71),ISNUMBER(Dispersion!$D$10)),'Emissions (start here)'!H71*2000*453.59/8760/3600*Dispersion!$D$10,0)</f>
        <v>0</v>
      </c>
      <c r="N71" s="74">
        <f>IF(AND(ISNUMBER('Emissions (start here)'!H71),ISNUMBER(Dispersion!$D$11)),'Emissions (start here)'!H71*2000*453.59/8760/3600*Dispersion!$D$11,0)</f>
        <v>0</v>
      </c>
      <c r="O71" s="74">
        <f>IF(AND(ISNUMBER('Emissions (start here)'!I71),ISNUMBER(Dispersion!$E$8)),'Emissions (start here)'!I71*453.59/3600*Dispersion!$E$8,0)</f>
        <v>0</v>
      </c>
      <c r="P71" s="74">
        <f>IF(AND(ISNUMBER('Emissions (start here)'!I71),ISNUMBER(Dispersion!$E$9)),'Emissions (start here)'!I71*453.59/3600*Dispersion!$E$9,0)</f>
        <v>0</v>
      </c>
      <c r="Q71" s="74">
        <f>IF(AND(ISNUMBER('Emissions (start here)'!J71),ISNUMBER(Dispersion!$E$10)),'Emissions (start here)'!J71*2000*453.59/8760/3600*Dispersion!$E$10,0)</f>
        <v>0</v>
      </c>
      <c r="R71" s="74">
        <f>IF(AND(ISNUMBER('Emissions (start here)'!J71),ISNUMBER(Dispersion!$E$11)),'Emissions (start here)'!J71*2000*453.59/8760/3600*Dispersion!$E$11,0)</f>
        <v>0</v>
      </c>
      <c r="S71" s="74">
        <f>IF(AND(ISNUMBER('Emissions (start here)'!K71),ISNUMBER(Dispersion!$F$8)),'Emissions (start here)'!K71*453.59/3600*Dispersion!$F$8,0)</f>
        <v>0</v>
      </c>
      <c r="T71" s="74">
        <f>IF(AND(ISNUMBER('Emissions (start here)'!K71),ISNUMBER(Dispersion!$F$9)),'Emissions (start here)'!K71*453.59/3600*Dispersion!$F$9,0)</f>
        <v>0</v>
      </c>
      <c r="U71" s="74">
        <f>IF(AND(ISNUMBER('Emissions (start here)'!L71),ISNUMBER(Dispersion!$F$10)),'Emissions (start here)'!L71*2000*453.59/8760/3600*Dispersion!$F$10,0)</f>
        <v>0</v>
      </c>
      <c r="V71" s="74">
        <f>IF(AND(ISNUMBER('Emissions (start here)'!L71),ISNUMBER(Dispersion!$F$11)),'Emissions (start here)'!L71*2000*453.59/8760/3600*Dispersion!$F$11,0)</f>
        <v>0</v>
      </c>
      <c r="W71" s="74">
        <f>IF(AND(ISNUMBER('Emissions (start here)'!M71),ISNUMBER(Dispersion!$G$8)),'Emissions (start here)'!M71*453.59/3600*Dispersion!$G$8,0)</f>
        <v>0</v>
      </c>
      <c r="X71" s="74">
        <f>IF(AND(ISNUMBER('Emissions (start here)'!M71),ISNUMBER(Dispersion!$G$9)),'Emissions (start here)'!M71*453.59/3600*Dispersion!$G$9,0)</f>
        <v>0</v>
      </c>
      <c r="Y71" s="74">
        <f>IF(AND(ISNUMBER('Emissions (start here)'!N71),ISNUMBER(Dispersion!$G$10)),'Emissions (start here)'!N71*2000*453.59/8760/3600*Dispersion!$G$10,0)</f>
        <v>0</v>
      </c>
      <c r="Z71" s="74">
        <f>IF(AND(ISNUMBER('Emissions (start here)'!N71),ISNUMBER(Dispersion!$G$11)),'Emissions (start here)'!N71*2000*453.59/8760/3600*Dispersion!$G$11,0)</f>
        <v>0</v>
      </c>
      <c r="AA71" s="74">
        <f>IF(AND(ISNUMBER('Emissions (start here)'!O71),ISNUMBER(Dispersion!$H$8)),'Emissions (start here)'!O71*453.59/3600*Dispersion!$H$8,0)</f>
        <v>0</v>
      </c>
      <c r="AB71" s="74">
        <f>IF(AND(ISNUMBER('Emissions (start here)'!O71),ISNUMBER(Dispersion!$H$9)),'Emissions (start here)'!O71*453.59/3600*Dispersion!$H$9,0)</f>
        <v>0</v>
      </c>
      <c r="AC71" s="74">
        <f>IF(AND(ISNUMBER('Emissions (start here)'!P71),ISNUMBER(Dispersion!$H$10)),'Emissions (start here)'!P71*2000*453.59/8760/3600*Dispersion!$H$10,0)</f>
        <v>0</v>
      </c>
      <c r="AD71" s="74">
        <f>IF(AND(ISNUMBER('Emissions (start here)'!P71),ISNUMBER(Dispersion!$H$11)),'Emissions (start here)'!P71*2000*453.59/8760/3600*Dispersion!$H$11,0)</f>
        <v>0</v>
      </c>
      <c r="AE71" s="74">
        <f>IF(AND(ISNUMBER('Emissions (start here)'!Q71),ISNUMBER(Dispersion!$I$8)),'Emissions (start here)'!Q71*453.59/3600*Dispersion!$I$8,0)</f>
        <v>0</v>
      </c>
      <c r="AF71" s="74">
        <f>IF(AND(ISNUMBER('Emissions (start here)'!Q71),ISNUMBER(Dispersion!$I$9)),'Emissions (start here)'!Q71*453.59/3600*Dispersion!$I$9,0)</f>
        <v>0</v>
      </c>
      <c r="AG71" s="74">
        <f>IF(AND(ISNUMBER('Emissions (start here)'!R71),ISNUMBER(Dispersion!$I$10)),'Emissions (start here)'!R71*2000*453.59/8760/3600*Dispersion!$I$10,0)</f>
        <v>0</v>
      </c>
      <c r="AH71" s="74">
        <f>IF(AND(ISNUMBER('Emissions (start here)'!R71),ISNUMBER(Dispersion!$I$11)),'Emissions (start here)'!R71*2000*453.59/8760/3600*Dispersion!$I$11,0)</f>
        <v>0</v>
      </c>
      <c r="AI71" s="74">
        <f>IF(AND(ISNUMBER('Emissions (start here)'!S71),ISNUMBER(Dispersion!$J$8)),'Emissions (start here)'!S71*453.59/3600*Dispersion!$J$8,0)</f>
        <v>0</v>
      </c>
      <c r="AJ71" s="74">
        <f>IF(AND(ISNUMBER('Emissions (start here)'!S71),ISNUMBER(Dispersion!$J$9)),'Emissions (start here)'!S71*453.59/3600*Dispersion!$J$9,0)</f>
        <v>0</v>
      </c>
      <c r="AK71" s="74">
        <f>IF(AND(ISNUMBER('Emissions (start here)'!T71),ISNUMBER(Dispersion!$J$10)),'Emissions (start here)'!T71*2000*453.59/8760/3600*Dispersion!$J$10,0)</f>
        <v>0</v>
      </c>
      <c r="AL71" s="74">
        <f>IF(AND(ISNUMBER('Emissions (start here)'!T71),ISNUMBER(Dispersion!$J$11)),'Emissions (start here)'!T71*2000*453.59/8760/3600*Dispersion!$J$11,0)</f>
        <v>0</v>
      </c>
      <c r="AM71" s="74">
        <f>IF(AND(ISNUMBER('Emissions (start here)'!U71),ISNUMBER(Dispersion!$K$8)),'Emissions (start here)'!U71*453.59/3600*Dispersion!$K$8,0)</f>
        <v>0</v>
      </c>
      <c r="AN71" s="74">
        <f>IF(AND(ISNUMBER('Emissions (start here)'!U71),ISNUMBER(Dispersion!$K$9)),'Emissions (start here)'!U71*453.59/3600*Dispersion!$K$9,0)</f>
        <v>0</v>
      </c>
      <c r="AO71" s="74">
        <f>IF(AND(ISNUMBER('Emissions (start here)'!V71),ISNUMBER(Dispersion!$K$10)),'Emissions (start here)'!V71*2000*453.59/8760/3600*Dispersion!$K$10,0)</f>
        <v>0</v>
      </c>
      <c r="AP71" s="74">
        <f>IF(AND(ISNUMBER('Emissions (start here)'!V71),ISNUMBER(Dispersion!$K$11)),'Emissions (start here)'!V71*2000*453.59/8760/3600*Dispersion!$K$11,0)</f>
        <v>0</v>
      </c>
      <c r="AQ71" s="74">
        <f>IF(AND(ISNUMBER('Emissions (start here)'!W71),ISNUMBER(Dispersion!$L$8)),'Emissions (start here)'!W71*453.59/3600*Dispersion!$L$8,0)</f>
        <v>0</v>
      </c>
      <c r="AR71" s="74">
        <f>IF(AND(ISNUMBER('Emissions (start here)'!W71),ISNUMBER(Dispersion!$L$9)),'Emissions (start here)'!W71*453.59/3600*Dispersion!$L$9,0)</f>
        <v>0</v>
      </c>
      <c r="AS71" s="74">
        <f>IF(AND(ISNUMBER('Emissions (start here)'!X71),ISNUMBER(Dispersion!$L$10)),'Emissions (start here)'!X71*2000*453.59/8760/3600*Dispersion!$L$10,0)</f>
        <v>0</v>
      </c>
      <c r="AT71" s="74">
        <f>IF(AND(ISNUMBER('Emissions (start here)'!X71),ISNUMBER(Dispersion!$L$11)),'Emissions (start here)'!X71*2000*453.59/8760/3600*Dispersion!$L$11,0)</f>
        <v>0</v>
      </c>
      <c r="AU71" s="74">
        <f>IF(AND(ISNUMBER('Emissions (start here)'!Y71),ISNUMBER(Dispersion!$M$8)),'Emissions (start here)'!Y71*453.59/3600*Dispersion!$M$8,0)</f>
        <v>0</v>
      </c>
      <c r="AV71" s="74">
        <f>IF(AND(ISNUMBER('Emissions (start here)'!Y71),ISNUMBER(Dispersion!$M$9)),'Emissions (start here)'!Y71*453.59/3600*Dispersion!$M$9,0)</f>
        <v>0</v>
      </c>
      <c r="AW71" s="74">
        <f>IF(AND(ISNUMBER('Emissions (start here)'!Z71),ISNUMBER(Dispersion!$M$10)),'Emissions (start here)'!Z71*2000*453.59/8760/3600*Dispersion!$M$10,0)</f>
        <v>0</v>
      </c>
      <c r="AX71" s="74">
        <f>IF(AND(ISNUMBER('Emissions (start here)'!Z71),ISNUMBER(Dispersion!$M$11)),'Emissions (start here)'!Z71*2000*453.59/8760/3600*Dispersion!$M$11,0)</f>
        <v>0</v>
      </c>
      <c r="AY71" s="74">
        <f>IF(AND(ISNUMBER('Emissions (start here)'!AA71),ISNUMBER(Dispersion!$N$8)),'Emissions (start here)'!AA71*453.59/3600*Dispersion!$N$8,0)</f>
        <v>0</v>
      </c>
      <c r="AZ71" s="74">
        <f>IF(AND(ISNUMBER('Emissions (start here)'!AA71),ISNUMBER(Dispersion!$N$9)),'Emissions (start here)'!AA71*453.59/3600*Dispersion!$N$9,0)</f>
        <v>0</v>
      </c>
      <c r="BA71" s="74">
        <f>IF(AND(ISNUMBER('Emissions (start here)'!AB71),ISNUMBER(Dispersion!$N$10)),'Emissions (start here)'!AB71*2000*453.59/8760/3600*Dispersion!$N$10,0)</f>
        <v>0</v>
      </c>
      <c r="BB71" s="74">
        <f>IF(AND(ISNUMBER('Emissions (start here)'!AB71),ISNUMBER(Dispersion!$N$11)),'Emissions (start here)'!AB71*2000*453.59/8760/3600*Dispersion!$N$11,0)</f>
        <v>0</v>
      </c>
      <c r="BC71" s="74">
        <f>IF(AND(ISNUMBER('Emissions (start here)'!AC71),ISNUMBER(Dispersion!$O$8)),'Emissions (start here)'!AC71*453.59/3600*Dispersion!$O$8,0)</f>
        <v>0</v>
      </c>
      <c r="BD71" s="74">
        <f>IF(AND(ISNUMBER('Emissions (start here)'!AC71),ISNUMBER(Dispersion!$O$9)),'Emissions (start here)'!AC71*453.59/3600*Dispersion!$O$9,0)</f>
        <v>0</v>
      </c>
      <c r="BE71" s="74">
        <f>IF(AND(ISNUMBER('Emissions (start here)'!AD71),ISNUMBER(Dispersion!$O$10)),'Emissions (start here)'!AD71*2000*453.59/8760/3600*Dispersion!$O$10,0)</f>
        <v>0</v>
      </c>
      <c r="BF71" s="74">
        <f>IF(AND(ISNUMBER('Emissions (start here)'!AD71),ISNUMBER(Dispersion!$O$11)),'Emissions (start here)'!AD71*2000*453.59/8760/3600*Dispersion!$O$11,0)</f>
        <v>0</v>
      </c>
      <c r="BG71" s="74">
        <f>IF(AND(ISNUMBER('Emissions (start here)'!AE71),ISNUMBER(Dispersion!$P$8)),'Emissions (start here)'!AE71*453.59/3600*Dispersion!$P$8,0)</f>
        <v>0</v>
      </c>
      <c r="BH71" s="74">
        <f>IF(AND(ISNUMBER('Emissions (start here)'!AE71),ISNUMBER(Dispersion!$P$9)),'Emissions (start here)'!AE71*453.59/3600*Dispersion!$P$9,0)</f>
        <v>0</v>
      </c>
      <c r="BI71" s="74">
        <f>IF(AND(ISNUMBER('Emissions (start here)'!AF71),ISNUMBER(Dispersion!$P$10)),'Emissions (start here)'!AF71*2000*453.59/8760/3600*Dispersion!$P$10,0)</f>
        <v>0</v>
      </c>
      <c r="BJ71" s="74">
        <f>IF(AND(ISNUMBER('Emissions (start here)'!AF71),ISNUMBER(Dispersion!$P$11)),'Emissions (start here)'!AF71*2000*453.59/8760/3600*Dispersion!$P$11,0)</f>
        <v>0</v>
      </c>
      <c r="BK71" s="74">
        <f>IF(AND(ISNUMBER('Emissions (start here)'!AG71),ISNUMBER(Dispersion!$Q$8)),'Emissions (start here)'!AG71*453.59/3600*Dispersion!$Q$8,0)</f>
        <v>0</v>
      </c>
      <c r="BL71" s="74">
        <f>IF(AND(ISNUMBER('Emissions (start here)'!AG71),ISNUMBER(Dispersion!$Q$9)),'Emissions (start here)'!AG71*453.59/3600*Dispersion!$Q$9,0)</f>
        <v>0</v>
      </c>
      <c r="BM71" s="74">
        <f>IF(AND(ISNUMBER('Emissions (start here)'!AH71),ISNUMBER(Dispersion!$Q$10)),'Emissions (start here)'!AH71*2000*453.59/8760/3600*Dispersion!$Q$10,0)</f>
        <v>0</v>
      </c>
      <c r="BN71" s="74">
        <f>IF(AND(ISNUMBER('Emissions (start here)'!AH71),ISNUMBER(Dispersion!$Q$11)),'Emissions (start here)'!AH71*2000*453.59/8760/3600*Dispersion!$Q$11,0)</f>
        <v>0</v>
      </c>
      <c r="BO71" s="74">
        <f>IF(AND(ISNUMBER('Emissions (start here)'!AI71),ISNUMBER(Dispersion!$R$8)),'Emissions (start here)'!AI71*453.59/3600*Dispersion!$R$8,0)</f>
        <v>0</v>
      </c>
      <c r="BP71" s="74">
        <f>IF(AND(ISNUMBER('Emissions (start here)'!AI71),ISNUMBER(Dispersion!$R$9)),'Emissions (start here)'!AI71*453.59/3600*Dispersion!$R$9,0)</f>
        <v>0</v>
      </c>
      <c r="BQ71" s="74">
        <f>IF(AND(ISNUMBER('Emissions (start here)'!AJ71),ISNUMBER(Dispersion!$R$10)),'Emissions (start here)'!AJ71*2000*453.59/8760/3600*Dispersion!$R$10,0)</f>
        <v>0</v>
      </c>
      <c r="BR71" s="74">
        <f>IF(AND(ISNUMBER('Emissions (start here)'!AJ71),ISNUMBER(Dispersion!$R$11)),'Emissions (start here)'!AJ71*2000*453.59/8760/3600*Dispersion!$R$11,0)</f>
        <v>0</v>
      </c>
      <c r="BS71" s="74">
        <f>IF(AND(ISNUMBER('Emissions (start here)'!AK71),ISNUMBER(Dispersion!$S$8)),'Emissions (start here)'!AK71*453.59/3600*Dispersion!$S$8,0)</f>
        <v>0</v>
      </c>
      <c r="BT71" s="74">
        <f>IF(AND(ISNUMBER('Emissions (start here)'!AK71),ISNUMBER(Dispersion!$S$9)),'Emissions (start here)'!AK71*453.59/3600*Dispersion!$S$9,0)</f>
        <v>0</v>
      </c>
      <c r="BU71" s="74">
        <f>IF(AND(ISNUMBER('Emissions (start here)'!AL71),ISNUMBER(Dispersion!$S$10)),'Emissions (start here)'!AL71*2000*453.59/8760/3600*Dispersion!$S$10,0)</f>
        <v>0</v>
      </c>
      <c r="BV71" s="74">
        <f>IF(AND(ISNUMBER('Emissions (start here)'!AL71),ISNUMBER(Dispersion!$S$11)),'Emissions (start here)'!AL71*2000*453.59/8760/3600*Dispersion!$S$11,0)</f>
        <v>0</v>
      </c>
      <c r="BW71" s="74">
        <f>IF(AND(ISNUMBER('Emissions (start here)'!AM71),ISNUMBER(Dispersion!$T$8)),'Emissions (start here)'!AM71*453.59/3600*Dispersion!$T$8,0)</f>
        <v>0</v>
      </c>
      <c r="BX71" s="74">
        <f>IF(AND(ISNUMBER('Emissions (start here)'!AM71),ISNUMBER(Dispersion!$T$9)),'Emissions (start here)'!AM71*453.59/3600*Dispersion!$T$9,0)</f>
        <v>0</v>
      </c>
      <c r="BY71" s="74">
        <f>IF(AND(ISNUMBER('Emissions (start here)'!AN71),ISNUMBER(Dispersion!$T$10)),'Emissions (start here)'!AN71*2000*453.59/8760/3600*Dispersion!$T$10,0)</f>
        <v>0</v>
      </c>
      <c r="BZ71" s="74">
        <f>IF(AND(ISNUMBER('Emissions (start here)'!AN71),ISNUMBER(Dispersion!$T$11)),'Emissions (start here)'!AN71*2000*453.59/8760/3600*Dispersion!$T$11,0)</f>
        <v>0</v>
      </c>
      <c r="CA71" s="74">
        <f>IF(AND(ISNUMBER('Emissions (start here)'!AO71),ISNUMBER(Dispersion!$U$8)),'Emissions (start here)'!AO71*453.59/3600*Dispersion!$U$8,0)</f>
        <v>0</v>
      </c>
      <c r="CB71" s="74">
        <f>IF(AND(ISNUMBER('Emissions (start here)'!AO71),ISNUMBER(Dispersion!$U$9)),'Emissions (start here)'!AO71*453.59/3600*Dispersion!$U$9,0)</f>
        <v>0</v>
      </c>
      <c r="CC71" s="74">
        <f>IF(AND(ISNUMBER('Emissions (start here)'!AP71),ISNUMBER(Dispersion!$U$10)),'Emissions (start here)'!AP71*2000*453.59/8760/3600*Dispersion!$U$10,0)</f>
        <v>0</v>
      </c>
      <c r="CD71" s="74">
        <f>IF(AND(ISNUMBER('Emissions (start here)'!AP71),ISNUMBER(Dispersion!$U$11)),'Emissions (start here)'!AP71*2000*453.59/8760/3600*Dispersion!$U$11,0)</f>
        <v>0</v>
      </c>
      <c r="CE71" s="74">
        <f>IF(AND(ISNUMBER('Emissions (start here)'!AQ71),ISNUMBER(Dispersion!$V$8)),'Emissions (start here)'!AQ71*453.59/3600*Dispersion!$V$8,0)</f>
        <v>0</v>
      </c>
      <c r="CF71" s="74">
        <f>IF(AND(ISNUMBER('Emissions (start here)'!AQ71),ISNUMBER(Dispersion!$V$9)),'Emissions (start here)'!AQ71*453.59/3600*Dispersion!$V$9,0)</f>
        <v>0</v>
      </c>
      <c r="CG71" s="74">
        <f>IF(AND(ISNUMBER('Emissions (start here)'!AR71),ISNUMBER(Dispersion!$V$10)),'Emissions (start here)'!AR71*2000*453.59/8760/3600*Dispersion!$V$10,0)</f>
        <v>0</v>
      </c>
      <c r="CH71" s="74">
        <f>IF(AND(ISNUMBER('Emissions (start here)'!AR71),ISNUMBER(Dispersion!$V$11)),'Emissions (start here)'!AR71*2000*453.59/8760/3600*Dispersion!$V$11,0)</f>
        <v>0</v>
      </c>
      <c r="CI71" s="74">
        <f>IF(AND(ISNUMBER('Emissions (start here)'!AS71),ISNUMBER(Dispersion!$W$8)),'Emissions (start here)'!AS71*453.59/3600*Dispersion!$W$8,0)</f>
        <v>0</v>
      </c>
      <c r="CJ71" s="74">
        <f>IF(AND(ISNUMBER('Emissions (start here)'!AS71),ISNUMBER(Dispersion!$W$9)),'Emissions (start here)'!AS71*453.59/3600*Dispersion!$W$9,0)</f>
        <v>0</v>
      </c>
      <c r="CK71" s="74">
        <f>IF(AND(ISNUMBER('Emissions (start here)'!AT71),ISNUMBER(Dispersion!$W$10)),'Emissions (start here)'!AT71*2000*453.59/8760/3600*Dispersion!$W$10,0)</f>
        <v>0</v>
      </c>
      <c r="CL71" s="74">
        <f>IF(AND(ISNUMBER('Emissions (start here)'!AT71),ISNUMBER(Dispersion!$W$11)),'Emissions (start here)'!AT71*2000*453.59/8760/3600*Dispersion!$W$11,0)</f>
        <v>0</v>
      </c>
      <c r="CM71" s="74">
        <f>IF(AND(ISNUMBER('Emissions (start here)'!AU71),ISNUMBER(Dispersion!$X$8)),'Emissions (start here)'!AU71*453.59/3600*Dispersion!$X$8,0)</f>
        <v>0</v>
      </c>
      <c r="CN71" s="74">
        <f>IF(AND(ISNUMBER('Emissions (start here)'!AU71),ISNUMBER(Dispersion!$X$9)),'Emissions (start here)'!AU71*453.59/3600*Dispersion!$X$9,0)</f>
        <v>0</v>
      </c>
      <c r="CO71" s="74">
        <f>IF(AND(ISNUMBER('Emissions (start here)'!AV71),ISNUMBER(Dispersion!$X$10)),'Emissions (start here)'!AV71*2000*453.59/8760/3600*Dispersion!$X$10,0)</f>
        <v>0</v>
      </c>
      <c r="CP71" s="74">
        <f>IF(AND(ISNUMBER('Emissions (start here)'!AV71),ISNUMBER(Dispersion!$X$11)),'Emissions (start here)'!AV71*2000*453.59/8760/3600*Dispersion!$X$11,0)</f>
        <v>0</v>
      </c>
      <c r="CQ71" s="74">
        <f>IF(AND(ISNUMBER('Emissions (start here)'!AW71),ISNUMBER(Dispersion!$Y$8)),'Emissions (start here)'!AW71*453.59/3600*Dispersion!$Y$8,0)</f>
        <v>0</v>
      </c>
      <c r="CR71" s="74">
        <f>IF(AND(ISNUMBER('Emissions (start here)'!AW71),ISNUMBER(Dispersion!$Y$9)),'Emissions (start here)'!AW71*453.59/3600*Dispersion!$Y$9,0)</f>
        <v>0</v>
      </c>
      <c r="CS71" s="74">
        <f>IF(AND(ISNUMBER('Emissions (start here)'!AX71),ISNUMBER(Dispersion!$Y$10)),'Emissions (start here)'!AX71*2000*453.59/8760/3600*Dispersion!$Y$10,0)</f>
        <v>0</v>
      </c>
      <c r="CT71" s="74">
        <f>IF(AND(ISNUMBER('Emissions (start here)'!AX71),ISNUMBER(Dispersion!$Y$11)),'Emissions (start here)'!AX71*2000*453.59/8760/3600*Dispersion!$Y$11,0)</f>
        <v>0</v>
      </c>
      <c r="CU71" s="74">
        <f>IF(AND(ISNUMBER('Emissions (start here)'!AY71),ISNUMBER(Dispersion!$Z$8)),'Emissions (start here)'!AY71*453.59/3600*Dispersion!$Z$8,0)</f>
        <v>0</v>
      </c>
      <c r="CV71" s="74">
        <f>IF(AND(ISNUMBER('Emissions (start here)'!AY71),ISNUMBER(Dispersion!$Z$9)),'Emissions (start here)'!AY71*453.59/3600*Dispersion!$Z$9,0)</f>
        <v>0</v>
      </c>
      <c r="CW71" s="74">
        <f>IF(AND(ISNUMBER('Emissions (start here)'!AZ71),ISNUMBER(Dispersion!$Z$10)),'Emissions (start here)'!AZ71*2000*453.59/8760/3600*Dispersion!$Z$10,0)</f>
        <v>0</v>
      </c>
      <c r="CX71" s="74">
        <f>IF(AND(ISNUMBER('Emissions (start here)'!AZ71),ISNUMBER(Dispersion!$Z$11)),'Emissions (start here)'!AZ71*2000*453.59/8760/3600*Dispersion!$Z$11,0)</f>
        <v>0</v>
      </c>
      <c r="CY71" s="74">
        <f>IF(AND(ISNUMBER('Emissions (start here)'!BA71),ISNUMBER(Dispersion!$AA$8)),'Emissions (start here)'!BA71*453.59/3600*Dispersion!$AA$8,0)</f>
        <v>0</v>
      </c>
      <c r="CZ71" s="74">
        <f>IF(AND(ISNUMBER('Emissions (start here)'!BA71),ISNUMBER(Dispersion!$AA$9)),'Emissions (start here)'!BA71*453.59/3600*Dispersion!$AA$9,0)</f>
        <v>0</v>
      </c>
      <c r="DA71" s="74">
        <f>IF(AND(ISNUMBER('Emissions (start here)'!BB71),ISNUMBER(Dispersion!$AA$10)),'Emissions (start here)'!BB71*2000*453.59/8760/3600*Dispersion!$AA$10,0)</f>
        <v>0</v>
      </c>
      <c r="DB71" s="74">
        <f>IF(AND(ISNUMBER('Emissions (start here)'!BB71),ISNUMBER(Dispersion!$AA$11)),'Emissions (start here)'!BB71*2000*453.59/8760/3600*Dispersion!$AA$11,0)</f>
        <v>0</v>
      </c>
      <c r="DC71" s="74">
        <f>IF(AND(ISNUMBER('Emissions (start here)'!BC71),ISNUMBER(Dispersion!$AB$8)),'Emissions (start here)'!BC71*453.59/3600*Dispersion!$AB$8,0)</f>
        <v>0</v>
      </c>
      <c r="DD71" s="74">
        <f>IF(AND(ISNUMBER('Emissions (start here)'!BC71),ISNUMBER(Dispersion!$AB$9)),'Emissions (start here)'!BC71*453.59/3600*Dispersion!$AB$9,0)</f>
        <v>0</v>
      </c>
      <c r="DE71" s="74">
        <f>IF(AND(ISNUMBER('Emissions (start here)'!BD71),ISNUMBER(Dispersion!$AB$10)),'Emissions (start here)'!BD71*2000*453.59/8760/3600*Dispersion!$AB$10,0)</f>
        <v>0</v>
      </c>
      <c r="DF71" s="74">
        <f>IF(AND(ISNUMBER('Emissions (start here)'!BD71),ISNUMBER(Dispersion!$AB$11)),'Emissions (start here)'!BD71*2000*453.59/8760/3600*Dispersion!$AB$11,0)</f>
        <v>0</v>
      </c>
      <c r="DG71" s="74">
        <f>IF(AND(ISNUMBER('Emissions (start here)'!BE71),ISNUMBER(Dispersion!$AC$8)),'Emissions (start here)'!BE71*453.59/3600*Dispersion!$AC$8,0)</f>
        <v>0</v>
      </c>
      <c r="DH71" s="74">
        <f>IF(AND(ISNUMBER('Emissions (start here)'!BE71),ISNUMBER(Dispersion!$AC$9)),'Emissions (start here)'!BE71*453.59/3600*Dispersion!$AC$9,0)</f>
        <v>0</v>
      </c>
      <c r="DI71" s="74">
        <f>IF(AND(ISNUMBER('Emissions (start here)'!BF71),ISNUMBER(Dispersion!$AC$10)),'Emissions (start here)'!BF71*2000*453.59/8760/3600*Dispersion!$AC$10,0)</f>
        <v>0</v>
      </c>
      <c r="DJ71" s="74">
        <f>IF(AND(ISNUMBER('Emissions (start here)'!BF71),ISNUMBER(Dispersion!$AC$11)),'Emissions (start here)'!BF71*2000*453.59/8760/3600*Dispersion!$AC$11,0)</f>
        <v>0</v>
      </c>
      <c r="DK71" s="74">
        <f>IF(AND(ISNUMBER('Emissions (start here)'!BG71),ISNUMBER(Dispersion!$AD$8)),'Emissions (start here)'!BG71*453.59/3600*Dispersion!$AD$8,0)</f>
        <v>0</v>
      </c>
      <c r="DL71" s="74">
        <f>IF(AND(ISNUMBER('Emissions (start here)'!BG71),ISNUMBER(Dispersion!$AD$9)),'Emissions (start here)'!BG71*453.59/3600*Dispersion!$AD$9,0)</f>
        <v>0</v>
      </c>
      <c r="DM71" s="74">
        <f>IF(AND(ISNUMBER('Emissions (start here)'!BH71),ISNUMBER(Dispersion!$AD$10)),'Emissions (start here)'!BH71*2000*453.59/8760/3600*Dispersion!$AD$10,0)</f>
        <v>0</v>
      </c>
      <c r="DN71" s="74">
        <f>IF(AND(ISNUMBER('Emissions (start here)'!BH71),ISNUMBER(Dispersion!$AD$11)),'Emissions (start here)'!BH71*2000*453.59/8760/3600*Dispersion!$AD$11,0)</f>
        <v>0</v>
      </c>
      <c r="DO71" s="74">
        <f>IF(AND(ISNUMBER('Emissions (start here)'!BI71),ISNUMBER(Dispersion!$AE$8)),'Emissions (start here)'!BI71*453.59/3600*Dispersion!$AE$8,0)</f>
        <v>0</v>
      </c>
      <c r="DP71" s="74">
        <f>IF(AND(ISNUMBER('Emissions (start here)'!BI71),ISNUMBER(Dispersion!$AE$9)),'Emissions (start here)'!BI71*453.59/3600*Dispersion!$AE$9,0)</f>
        <v>0</v>
      </c>
      <c r="DQ71" s="74">
        <f>IF(AND(ISNUMBER('Emissions (start here)'!BJ71),ISNUMBER(Dispersion!$AE$10)),'Emissions (start here)'!BJ71*2000*453.59/8760/3600*Dispersion!$AE$10,0)</f>
        <v>0</v>
      </c>
      <c r="DR71" s="74">
        <f>IF(AND(ISNUMBER('Emissions (start here)'!BJ71),ISNUMBER(Dispersion!$AE$11)),'Emissions (start here)'!BJ71*2000*453.59/8760/3600*Dispersion!$AE$11,0)</f>
        <v>0</v>
      </c>
      <c r="DS71" s="74">
        <f>IF(AND(ISNUMBER('Emissions (start here)'!BK71),ISNUMBER(Dispersion!$AF$8)),'Emissions (start here)'!BK71*453.59/3600*Dispersion!$AF$8,0)</f>
        <v>0</v>
      </c>
      <c r="DT71" s="74">
        <f>IF(AND(ISNUMBER('Emissions (start here)'!BK71),ISNUMBER(Dispersion!$AF$9)),'Emissions (start here)'!BK71*453.59/3600*Dispersion!$AF$9,0)</f>
        <v>0</v>
      </c>
      <c r="DU71" s="74">
        <f>IF(AND(ISNUMBER('Emissions (start here)'!BL71),ISNUMBER(Dispersion!$AF$10)),'Emissions (start here)'!BL71*2000*453.59/8760/3600*Dispersion!$AF$10,0)</f>
        <v>0</v>
      </c>
      <c r="DV71" s="74">
        <f>IF(AND(ISNUMBER('Emissions (start here)'!BL71),ISNUMBER(Dispersion!$AF$11)),'Emissions (start here)'!BL71*2000*453.59/8760/3600*Dispersion!$AF$11,0)</f>
        <v>0</v>
      </c>
      <c r="DW71" s="74">
        <f>IF(AND(ISNUMBER('Emissions (start here)'!BM71),ISNUMBER(Dispersion!$AG$8)),'Emissions (start here)'!BM71*453.59/3600*Dispersion!$AG$8,0)</f>
        <v>0</v>
      </c>
      <c r="DX71" s="74">
        <f>IF(AND(ISNUMBER('Emissions (start here)'!BM71),ISNUMBER(Dispersion!$AG$9)),'Emissions (start here)'!BM71*453.59/3600*Dispersion!$AG$9,0)</f>
        <v>0</v>
      </c>
      <c r="DY71" s="74">
        <f>IF(AND(ISNUMBER('Emissions (start here)'!BN71),ISNUMBER(Dispersion!$AG$10)),'Emissions (start here)'!BN71*2000*453.59/8760/3600*Dispersion!$AG$10,0)</f>
        <v>0</v>
      </c>
      <c r="DZ71" s="74">
        <f>IF(AND(ISNUMBER('Emissions (start here)'!BN71),ISNUMBER(Dispersion!$AG$11)),'Emissions (start here)'!BN71*2000*453.59/8760/3600*Dispersion!$AG$11,0)</f>
        <v>0</v>
      </c>
      <c r="EA71" s="74">
        <f>IF(AND(ISNUMBER('Emissions (start here)'!BO71),ISNUMBER(Dispersion!$AH$8)),'Emissions (start here)'!BO71*453.59/3600*Dispersion!$AH$8,0)</f>
        <v>0</v>
      </c>
      <c r="EB71" s="74">
        <f>IF(AND(ISNUMBER('Emissions (start here)'!BO71),ISNUMBER(Dispersion!$AH$9)),'Emissions (start here)'!BO71*453.59/3600*Dispersion!$AH$9,0)</f>
        <v>0</v>
      </c>
      <c r="EC71" s="74">
        <f>IF(AND(ISNUMBER('Emissions (start here)'!BP71),ISNUMBER(Dispersion!$AH$10)),'Emissions (start here)'!BP71*2000*453.59/8760/3600*Dispersion!$AH$10,0)</f>
        <v>0</v>
      </c>
      <c r="ED71" s="74">
        <f>IF(AND(ISNUMBER('Emissions (start here)'!BP71),ISNUMBER(Dispersion!$AH$11)),'Emissions (start here)'!BP71*2000*453.59/8760/3600*Dispersion!$AH$11,0)</f>
        <v>0</v>
      </c>
      <c r="EE71" s="74">
        <f>IF(AND(ISNUMBER('Emissions (start here)'!BQ71),ISNUMBER(Dispersion!$AI$8)),'Emissions (start here)'!BQ71*453.59/3600*Dispersion!$AI$8,0)</f>
        <v>0</v>
      </c>
      <c r="EF71" s="74">
        <f>IF(AND(ISNUMBER('Emissions (start here)'!BQ71),ISNUMBER(Dispersion!$AI$9)),'Emissions (start here)'!BQ71*453.59/3600*Dispersion!$AI$9,0)</f>
        <v>0</v>
      </c>
      <c r="EG71" s="74">
        <f>IF(AND(ISNUMBER('Emissions (start here)'!BR71),ISNUMBER(Dispersion!$AI$10)),'Emissions (start here)'!BR71*2000*453.59/8760/3600*Dispersion!$AI$10,0)</f>
        <v>0</v>
      </c>
      <c r="EH71" s="74">
        <f>IF(AND(ISNUMBER('Emissions (start here)'!BR71),ISNUMBER(Dispersion!$AI$11)),'Emissions (start here)'!BR71*2000*453.59/8760/3600*Dispersion!$AI$11,0)</f>
        <v>0</v>
      </c>
      <c r="EI71" s="74">
        <f>IF(AND(ISNUMBER('Emissions (start here)'!BS71),ISNUMBER(Dispersion!$AJ$8)),'Emissions (start here)'!BS71*453.59/3600*Dispersion!$AJ$8,0)</f>
        <v>0</v>
      </c>
      <c r="EJ71" s="74">
        <f>IF(AND(ISNUMBER('Emissions (start here)'!BS71),ISNUMBER(Dispersion!$AJ$9)),'Emissions (start here)'!BS71*453.59/3600*Dispersion!$AJ$9,0)</f>
        <v>0</v>
      </c>
      <c r="EK71" s="74">
        <f>IF(AND(ISNUMBER('Emissions (start here)'!BT71),ISNUMBER(Dispersion!$AJ$10)),'Emissions (start here)'!BT71*2000*453.59/8760/3600*Dispersion!$AJ$10,0)</f>
        <v>0</v>
      </c>
      <c r="EL71" s="74">
        <f>IF(AND(ISNUMBER('Emissions (start here)'!BT71),ISNUMBER(Dispersion!$AJ$11)),'Emissions (start here)'!BT71*2000*453.59/8760/3600*Dispersion!$AJ$11,0)</f>
        <v>0</v>
      </c>
      <c r="EM71" s="74">
        <f>IF(AND(ISNUMBER('Emissions (start here)'!BU71),ISNUMBER(Dispersion!$AK$8)),'Emissions (start here)'!BU71*453.59/3600*Dispersion!$AK$8,0)</f>
        <v>0</v>
      </c>
      <c r="EN71" s="74">
        <f>IF(AND(ISNUMBER('Emissions (start here)'!BU71),ISNUMBER(Dispersion!$AK$9)),'Emissions (start here)'!BU71*453.59/3600*Dispersion!$AK$9,0)</f>
        <v>0</v>
      </c>
      <c r="EO71" s="74">
        <f>IF(AND(ISNUMBER('Emissions (start here)'!BV71),ISNUMBER(Dispersion!$AK$10)),'Emissions (start here)'!BV71*2000*453.59/8760/3600*Dispersion!$AK$10,0)</f>
        <v>0</v>
      </c>
      <c r="EP71" s="74">
        <f>IF(AND(ISNUMBER('Emissions (start here)'!BV71),ISNUMBER(Dispersion!$AK$11)),'Emissions (start here)'!BV71*2000*453.59/8760/3600*Dispersion!$AK$11,0)</f>
        <v>0</v>
      </c>
      <c r="EQ71" s="74">
        <f>IF(AND(ISNUMBER('Emissions (start here)'!BW71),ISNUMBER(Dispersion!$AL$8)),'Emissions (start here)'!BW71*453.59/3600*Dispersion!$AL$8,0)</f>
        <v>0</v>
      </c>
      <c r="ER71" s="74">
        <f>IF(AND(ISNUMBER('Emissions (start here)'!BW71),ISNUMBER(Dispersion!$AL$9)),'Emissions (start here)'!BW71*453.59/3600*Dispersion!$AL$9,0)</f>
        <v>0</v>
      </c>
      <c r="ES71" s="74">
        <f>IF(AND(ISNUMBER('Emissions (start here)'!BX71),ISNUMBER(Dispersion!$AL$10)),'Emissions (start here)'!BX71*2000*453.59/8760/3600*Dispersion!$AL$10,0)</f>
        <v>0</v>
      </c>
      <c r="ET71" s="74">
        <f>IF(AND(ISNUMBER('Emissions (start here)'!BX71),ISNUMBER(Dispersion!$AL$11)),'Emissions (start here)'!BX71*2000*453.59/8760/3600*Dispersion!$AL$11,0)</f>
        <v>0</v>
      </c>
      <c r="EU71" s="74">
        <f>IF(AND(ISNUMBER('Emissions (start here)'!BY71),ISNUMBER(Dispersion!$AM$8)),'Emissions (start here)'!BY71*453.59/3600*Dispersion!$AM$8,0)</f>
        <v>0</v>
      </c>
      <c r="EV71" s="74">
        <f>IF(AND(ISNUMBER('Emissions (start here)'!BY71),ISNUMBER(Dispersion!$AM$9)),'Emissions (start here)'!BY71*453.59/3600*Dispersion!$AM$9,0)</f>
        <v>0</v>
      </c>
      <c r="EW71" s="74">
        <f>IF(AND(ISNUMBER('Emissions (start here)'!BZ71),ISNUMBER(Dispersion!$AM$10)),'Emissions (start here)'!BZ71*2000*453.59/8760/3600*Dispersion!$AM$10,0)</f>
        <v>0</v>
      </c>
      <c r="EX71" s="74">
        <f>IF(AND(ISNUMBER('Emissions (start here)'!BZ71),ISNUMBER(Dispersion!$AM$11)),'Emissions (start here)'!BZ71*2000*453.59/8760/3600*Dispersion!$AM$11,0)</f>
        <v>0</v>
      </c>
      <c r="EY71" s="74">
        <f>IF(AND(ISNUMBER('Emissions (start here)'!CA71),ISNUMBER(Dispersion!$AN$8)),'Emissions (start here)'!CA71*453.59/3600*Dispersion!$AN$8,0)</f>
        <v>0</v>
      </c>
      <c r="EZ71" s="74">
        <f>IF(AND(ISNUMBER('Emissions (start here)'!CA71),ISNUMBER(Dispersion!$AN$9)),'Emissions (start here)'!CA71*453.59/3600*Dispersion!$AN$9,0)</f>
        <v>0</v>
      </c>
      <c r="FA71" s="74">
        <f>IF(AND(ISNUMBER('Emissions (start here)'!CB71),ISNUMBER(Dispersion!$AN$10)),'Emissions (start here)'!CB71*2000*453.59/8760/3600*Dispersion!$AN$10,0)</f>
        <v>0</v>
      </c>
      <c r="FB71" s="74">
        <f>IF(AND(ISNUMBER('Emissions (start here)'!CB71),ISNUMBER(Dispersion!$AN$11)),'Emissions (start here)'!CB71*2000*453.59/8760/3600*Dispersion!$AN$11,0)</f>
        <v>0</v>
      </c>
      <c r="FC71" s="74">
        <f>IF(AND(ISNUMBER('Emissions (start here)'!CC71),ISNUMBER(Dispersion!$AO$8)),'Emissions (start here)'!CC71*453.59/3600*Dispersion!$AO$8,0)</f>
        <v>0</v>
      </c>
      <c r="FD71" s="74">
        <f>IF(AND(ISNUMBER('Emissions (start here)'!CC71),ISNUMBER(Dispersion!$AO$9)),'Emissions (start here)'!CC71*453.59/3600*Dispersion!$AO$9,0)</f>
        <v>0</v>
      </c>
      <c r="FE71" s="74">
        <f>IF(AND(ISNUMBER('Emissions (start here)'!CD71),ISNUMBER(Dispersion!$AO$10)),'Emissions (start here)'!CD71*2000*453.59/8760/3600*Dispersion!$AO$10,0)</f>
        <v>0</v>
      </c>
      <c r="FF71" s="74">
        <f>IF(AND(ISNUMBER('Emissions (start here)'!CD71),ISNUMBER(Dispersion!$AO$11)),'Emissions (start here)'!CD71*2000*453.59/8760/3600*Dispersion!$AO$11,0)</f>
        <v>0</v>
      </c>
      <c r="FG71" s="74">
        <f>IF(AND(ISNUMBER('Emissions (start here)'!CE71),ISNUMBER(Dispersion!$AP$8)),'Emissions (start here)'!CE71*453.59/3600*Dispersion!$AP$8,0)</f>
        <v>0</v>
      </c>
      <c r="FH71" s="74">
        <f>IF(AND(ISNUMBER('Emissions (start here)'!CE71),ISNUMBER(Dispersion!$AP$9)),'Emissions (start here)'!CE71*453.59/3600*Dispersion!$AP$9,0)</f>
        <v>0</v>
      </c>
      <c r="FI71" s="74">
        <f>IF(AND(ISNUMBER('Emissions (start here)'!CF71),ISNUMBER(Dispersion!$AP$10)),'Emissions (start here)'!CF71*2000*453.59/8760/3600*Dispersion!$AP$10,0)</f>
        <v>0</v>
      </c>
      <c r="FJ71" s="74">
        <f>IF(AND(ISNUMBER('Emissions (start here)'!CF71),ISNUMBER(Dispersion!$AP$11)),'Emissions (start here)'!CF71*2000*453.59/8760/3600*Dispersion!$AP$11,0)</f>
        <v>0</v>
      </c>
      <c r="FK71" s="74">
        <f>IF(AND(ISNUMBER('Emissions (start here)'!CG71),ISNUMBER(Dispersion!$AQ$8)),'Emissions (start here)'!CG71*453.59/3600*Dispersion!$AQ$8,0)</f>
        <v>0</v>
      </c>
      <c r="FL71" s="74">
        <f>IF(AND(ISNUMBER('Emissions (start here)'!CG71),ISNUMBER(Dispersion!$AQ$9)),'Emissions (start here)'!CG71*453.59/3600*Dispersion!$AQ$9,0)</f>
        <v>0</v>
      </c>
      <c r="FM71" s="74">
        <f>IF(AND(ISNUMBER('Emissions (start here)'!CH71),ISNUMBER(Dispersion!$AQ$10)),'Emissions (start here)'!CH71*2000*453.59/8760/3600*Dispersion!$AQ$10,0)</f>
        <v>0</v>
      </c>
      <c r="FN71" s="74">
        <f>IF(AND(ISNUMBER('Emissions (start here)'!CH71),ISNUMBER(Dispersion!$AQ$11)),'Emissions (start here)'!CH71*2000*453.59/8760/3600*Dispersion!$AQ$11,0)</f>
        <v>0</v>
      </c>
      <c r="FO71" s="74">
        <f>IF(AND(ISNUMBER('Emissions (start here)'!CI71),ISNUMBER(Dispersion!$AR$8)),'Emissions (start here)'!CI71*453.59/3600*Dispersion!$AR$8,0)</f>
        <v>0</v>
      </c>
      <c r="FP71" s="74">
        <f>IF(AND(ISNUMBER('Emissions (start here)'!CI71),ISNUMBER(Dispersion!$AR$9)),'Emissions (start here)'!CI71*453.59/3600*Dispersion!$AR$9,0)</f>
        <v>0</v>
      </c>
      <c r="FQ71" s="74">
        <f>IF(AND(ISNUMBER('Emissions (start here)'!CJ71),ISNUMBER(Dispersion!$AR$10)),'Emissions (start here)'!CJ71*2000*453.59/8760/3600*Dispersion!$AR$10,0)</f>
        <v>0</v>
      </c>
      <c r="FR71" s="74">
        <f>IF(AND(ISNUMBER('Emissions (start here)'!CJ71),ISNUMBER(Dispersion!$AR$11)),'Emissions (start here)'!CJ71*2000*453.59/8760/3600*Dispersion!$AR$11,0)</f>
        <v>0</v>
      </c>
      <c r="FS71" s="74">
        <f>IF(AND(ISNUMBER('Emissions (start here)'!CK71),ISNUMBER(Dispersion!$AS$8)),'Emissions (start here)'!CK71*453.59/3600*Dispersion!$AS$8,0)</f>
        <v>0</v>
      </c>
      <c r="FT71" s="74">
        <f>IF(AND(ISNUMBER('Emissions (start here)'!CK71),ISNUMBER(Dispersion!$AS$9)),'Emissions (start here)'!CK71*453.59/3600*Dispersion!$AS$9,0)</f>
        <v>0</v>
      </c>
      <c r="FU71" s="74">
        <f>IF(AND(ISNUMBER('Emissions (start here)'!CL71),ISNUMBER(Dispersion!$AS$10)),'Emissions (start here)'!CL71*2000*453.59/8760/3600*Dispersion!$AS$10,0)</f>
        <v>0</v>
      </c>
      <c r="FV71" s="74">
        <f>IF(AND(ISNUMBER('Emissions (start here)'!CL71),ISNUMBER(Dispersion!$AS$11)),'Emissions (start here)'!CL71*2000*453.59/8760/3600*Dispersion!$AS$11,0)</f>
        <v>0</v>
      </c>
      <c r="FW71" s="74">
        <f>IF(AND(ISNUMBER('Emissions (start here)'!CM71),ISNUMBER(Dispersion!$AT$8)),'Emissions (start here)'!CM71*453.59/3600*Dispersion!$AT$8,0)</f>
        <v>0</v>
      </c>
      <c r="FX71" s="74">
        <f>IF(AND(ISNUMBER('Emissions (start here)'!CM71),ISNUMBER(Dispersion!$AT$9)),'Emissions (start here)'!CM71*453.59/3600*Dispersion!$AT$9,0)</f>
        <v>0</v>
      </c>
      <c r="FY71" s="74">
        <f>IF(AND(ISNUMBER('Emissions (start here)'!CN71),ISNUMBER(Dispersion!$AT$10)),'Emissions (start here)'!CN71*2000*453.59/8760/3600*Dispersion!$AT$10,0)</f>
        <v>0</v>
      </c>
      <c r="FZ71" s="74">
        <f>IF(AND(ISNUMBER('Emissions (start here)'!CN71),ISNUMBER(Dispersion!$AT$11)),'Emissions (start here)'!CN71*2000*453.59/8760/3600*Dispersion!$AT$11,0)</f>
        <v>0</v>
      </c>
      <c r="GA71" s="74">
        <f>IF(AND(ISNUMBER('Emissions (start here)'!CO71),ISNUMBER(Dispersion!$AU$8)),'Emissions (start here)'!CO71*453.59/3600*Dispersion!$AU$8,0)</f>
        <v>0</v>
      </c>
      <c r="GB71" s="74">
        <f>IF(AND(ISNUMBER('Emissions (start here)'!CO71),ISNUMBER(Dispersion!$AU$9)),'Emissions (start here)'!CO71*453.59/3600*Dispersion!$AU$9,0)</f>
        <v>0</v>
      </c>
      <c r="GC71" s="74">
        <f>IF(AND(ISNUMBER('Emissions (start here)'!CP71),ISNUMBER(Dispersion!$AU$10)),'Emissions (start here)'!CP71*2000*453.59/8760/3600*Dispersion!$AU$10,0)</f>
        <v>0</v>
      </c>
      <c r="GD71" s="74">
        <f>IF(AND(ISNUMBER('Emissions (start here)'!CP71),ISNUMBER(Dispersion!$AU$11)),'Emissions (start here)'!CP71*2000*453.59/8760/3600*Dispersion!$AU$11,0)</f>
        <v>0</v>
      </c>
      <c r="GE71" s="74">
        <f>IF(AND(ISNUMBER('Emissions (start here)'!CQ71),ISNUMBER(Dispersion!$AV$8)),'Emissions (start here)'!CQ71*453.59/3600*Dispersion!$AV$8,0)</f>
        <v>0</v>
      </c>
      <c r="GF71" s="74">
        <f>IF(AND(ISNUMBER('Emissions (start here)'!CQ71),ISNUMBER(Dispersion!$AV$9)),'Emissions (start here)'!CQ71*453.59/3600*Dispersion!$AV$9,0)</f>
        <v>0</v>
      </c>
      <c r="GG71" s="74">
        <f>IF(AND(ISNUMBER('Emissions (start here)'!CR71),ISNUMBER(Dispersion!$AV$10)),'Emissions (start here)'!CR71*2000*453.59/8760/3600*Dispersion!$AV$10,0)</f>
        <v>0</v>
      </c>
      <c r="GH71" s="74">
        <f>IF(AND(ISNUMBER('Emissions (start here)'!CR71),ISNUMBER(Dispersion!$AV$11)),'Emissions (start here)'!CR71*2000*453.59/8760/3600*Dispersion!$AV$11,0)</f>
        <v>0</v>
      </c>
      <c r="GI71" s="74">
        <f>IF(AND(ISNUMBER('Emissions (start here)'!CS71),ISNUMBER(Dispersion!$AW$8)),'Emissions (start here)'!CS71*453.59/3600*Dispersion!$AW$8,0)</f>
        <v>0</v>
      </c>
      <c r="GJ71" s="74">
        <f>IF(AND(ISNUMBER('Emissions (start here)'!CS71),ISNUMBER(Dispersion!$AW$9)),'Emissions (start here)'!CS71*453.59/3600*Dispersion!$AW$9,0)</f>
        <v>0</v>
      </c>
      <c r="GK71" s="74">
        <f>IF(AND(ISNUMBER('Emissions (start here)'!CT71),ISNUMBER(Dispersion!$AW$10)),'Emissions (start here)'!CT71*2000*453.59/8760/3600*Dispersion!$AW$10,0)</f>
        <v>0</v>
      </c>
      <c r="GL71" s="74">
        <f>IF(AND(ISNUMBER('Emissions (start here)'!CT71),ISNUMBER(Dispersion!$AW$11)),'Emissions (start here)'!CT71*2000*453.59/8760/3600*Dispersion!$AW$11,0)</f>
        <v>0</v>
      </c>
      <c r="GM71" s="74">
        <f>IF(AND(ISNUMBER('Emissions (start here)'!CU71),ISNUMBER(Dispersion!$AX$8)),'Emissions (start here)'!CU71*453.59/3600*Dispersion!$AX$8,0)</f>
        <v>0</v>
      </c>
      <c r="GN71" s="74">
        <f>IF(AND(ISNUMBER('Emissions (start here)'!CU71),ISNUMBER(Dispersion!$AX$9)),'Emissions (start here)'!CU71*453.59/3600*Dispersion!$AX$9,0)</f>
        <v>0</v>
      </c>
      <c r="GO71" s="74">
        <f>IF(AND(ISNUMBER('Emissions (start here)'!CV71),ISNUMBER(Dispersion!$AX$10)),'Emissions (start here)'!CV71*2000*453.59/8760/3600*Dispersion!$AX$10,0)</f>
        <v>0</v>
      </c>
      <c r="GP71" s="74">
        <f>IF(AND(ISNUMBER('Emissions (start here)'!CV71),ISNUMBER(Dispersion!$AX$11)),'Emissions (start here)'!CV71*2000*453.59/8760/3600*Dispersion!$AX$11,0)</f>
        <v>0</v>
      </c>
      <c r="GQ71" s="74">
        <f>IF(AND(ISNUMBER('Emissions (start here)'!CW71),ISNUMBER(Dispersion!$AY$8)),'Emissions (start here)'!CW71*453.59/3600*Dispersion!$AY$8,0)</f>
        <v>0</v>
      </c>
      <c r="GR71" s="74">
        <f>IF(AND(ISNUMBER('Emissions (start here)'!CW71),ISNUMBER(Dispersion!$AY$9)),'Emissions (start here)'!CW71*453.59/3600*Dispersion!$AY$9,0)</f>
        <v>0</v>
      </c>
      <c r="GS71" s="74">
        <f>IF(AND(ISNUMBER('Emissions (start here)'!CX71),ISNUMBER(Dispersion!$AY$10)),'Emissions (start here)'!CX71*2000*453.59/8760/3600*Dispersion!$AY$10,0)</f>
        <v>0</v>
      </c>
      <c r="GT71" s="74">
        <f>IF(AND(ISNUMBER('Emissions (start here)'!CX71),ISNUMBER(Dispersion!$AY$11)),'Emissions (start here)'!CX71*2000*453.59/8760/3600*Dispersion!$AY$11,0)</f>
        <v>0</v>
      </c>
      <c r="GU71" s="74">
        <f>IF(AND(ISNUMBER('Emissions (start here)'!CY71),ISNUMBER(Dispersion!$AZ$8)),'Emissions (start here)'!CY71*453.59/3600*Dispersion!$AZ$8,0)</f>
        <v>0</v>
      </c>
      <c r="GV71" s="74">
        <f>IF(AND(ISNUMBER('Emissions (start here)'!CY71),ISNUMBER(Dispersion!$AZ$9)),'Emissions (start here)'!CY71*453.59/3600*Dispersion!$AZ$9,0)</f>
        <v>0</v>
      </c>
      <c r="GW71" s="74">
        <f>IF(AND(ISNUMBER('Emissions (start here)'!CZ71),ISNUMBER(Dispersion!$AZ$10)),'Emissions (start here)'!CZ71*2000*453.59/8760/3600*Dispersion!$AZ$10,0)</f>
        <v>0</v>
      </c>
      <c r="GX71" s="74">
        <f>IF(AND(ISNUMBER('Emissions (start here)'!CZ71),ISNUMBER(Dispersion!$AZ$11)),'Emissions (start here)'!CZ71*2000*453.59/8760/3600*Dispersion!$AZ$11,0)</f>
        <v>0</v>
      </c>
    </row>
    <row r="72" spans="1:206" x14ac:dyDescent="0.2">
      <c r="A72" s="51" t="str">
        <f>'Tox Values'!C72</f>
        <v>7440-42-8</v>
      </c>
      <c r="B72" s="94" t="str">
        <f>'Tox Values'!D72</f>
        <v>Boron And Borates Only</v>
      </c>
      <c r="C72" s="96">
        <f t="shared" si="5"/>
        <v>0</v>
      </c>
      <c r="D72" s="74">
        <f t="shared" si="6"/>
        <v>0</v>
      </c>
      <c r="E72" s="74">
        <f t="shared" si="7"/>
        <v>0</v>
      </c>
      <c r="F72" s="99">
        <f t="shared" si="8"/>
        <v>0</v>
      </c>
      <c r="G72" s="97">
        <f>IF(AND(ISNUMBER('Emissions (start here)'!E72),ISNUMBER(Dispersion!$C$8)),'Emissions (start here)'!E72*453.59/3600*Dispersion!$C$8,0)</f>
        <v>0</v>
      </c>
      <c r="H72" s="74">
        <f>IF(AND(ISNUMBER('Emissions (start here)'!E72),ISNUMBER(Dispersion!$C$9)),'Emissions (start here)'!E72*453.59/3600*Dispersion!$C$9,0)</f>
        <v>0</v>
      </c>
      <c r="I72" s="74">
        <f>IF(AND(ISNUMBER('Emissions (start here)'!F72),ISNUMBER(Dispersion!$C$10)),'Emissions (start here)'!F72*2000*453.59/8760/3600*Dispersion!$C$10,0)</f>
        <v>0</v>
      </c>
      <c r="J72" s="74">
        <f>IF(AND(ISNUMBER('Emissions (start here)'!F72),ISNUMBER(Dispersion!$C$11)),'Emissions (start here)'!F72*2000*453.59/8760/3600*Dispersion!$C$11,0)</f>
        <v>0</v>
      </c>
      <c r="K72" s="74">
        <f>IF(AND(ISNUMBER('Emissions (start here)'!G72),ISNUMBER(Dispersion!$D$8)),'Emissions (start here)'!G72*453.59/3600*Dispersion!$D$8,0)</f>
        <v>0</v>
      </c>
      <c r="L72" s="74">
        <f>IF(AND(ISNUMBER('Emissions (start here)'!G72),ISNUMBER(Dispersion!$D$9)),'Emissions (start here)'!G72*453.59/3600*Dispersion!$D$9,0)</f>
        <v>0</v>
      </c>
      <c r="M72" s="74">
        <f>IF(AND(ISNUMBER('Emissions (start here)'!H72),ISNUMBER(Dispersion!$D$10)),'Emissions (start here)'!H72*2000*453.59/8760/3600*Dispersion!$D$10,0)</f>
        <v>0</v>
      </c>
      <c r="N72" s="74">
        <f>IF(AND(ISNUMBER('Emissions (start here)'!H72),ISNUMBER(Dispersion!$D$11)),'Emissions (start here)'!H72*2000*453.59/8760/3600*Dispersion!$D$11,0)</f>
        <v>0</v>
      </c>
      <c r="O72" s="74">
        <f>IF(AND(ISNUMBER('Emissions (start here)'!I72),ISNUMBER(Dispersion!$E$8)),'Emissions (start here)'!I72*453.59/3600*Dispersion!$E$8,0)</f>
        <v>0</v>
      </c>
      <c r="P72" s="74">
        <f>IF(AND(ISNUMBER('Emissions (start here)'!I72),ISNUMBER(Dispersion!$E$9)),'Emissions (start here)'!I72*453.59/3600*Dispersion!$E$9,0)</f>
        <v>0</v>
      </c>
      <c r="Q72" s="74">
        <f>IF(AND(ISNUMBER('Emissions (start here)'!J72),ISNUMBER(Dispersion!$E$10)),'Emissions (start here)'!J72*2000*453.59/8760/3600*Dispersion!$E$10,0)</f>
        <v>0</v>
      </c>
      <c r="R72" s="74">
        <f>IF(AND(ISNUMBER('Emissions (start here)'!J72),ISNUMBER(Dispersion!$E$11)),'Emissions (start here)'!J72*2000*453.59/8760/3600*Dispersion!$E$11,0)</f>
        <v>0</v>
      </c>
      <c r="S72" s="74">
        <f>IF(AND(ISNUMBER('Emissions (start here)'!K72),ISNUMBER(Dispersion!$F$8)),'Emissions (start here)'!K72*453.59/3600*Dispersion!$F$8,0)</f>
        <v>0</v>
      </c>
      <c r="T72" s="74">
        <f>IF(AND(ISNUMBER('Emissions (start here)'!K72),ISNUMBER(Dispersion!$F$9)),'Emissions (start here)'!K72*453.59/3600*Dispersion!$F$9,0)</f>
        <v>0</v>
      </c>
      <c r="U72" s="74">
        <f>IF(AND(ISNUMBER('Emissions (start here)'!L72),ISNUMBER(Dispersion!$F$10)),'Emissions (start here)'!L72*2000*453.59/8760/3600*Dispersion!$F$10,0)</f>
        <v>0</v>
      </c>
      <c r="V72" s="74">
        <f>IF(AND(ISNUMBER('Emissions (start here)'!L72),ISNUMBER(Dispersion!$F$11)),'Emissions (start here)'!L72*2000*453.59/8760/3600*Dispersion!$F$11,0)</f>
        <v>0</v>
      </c>
      <c r="W72" s="74">
        <f>IF(AND(ISNUMBER('Emissions (start here)'!M72),ISNUMBER(Dispersion!$G$8)),'Emissions (start here)'!M72*453.59/3600*Dispersion!$G$8,0)</f>
        <v>0</v>
      </c>
      <c r="X72" s="74">
        <f>IF(AND(ISNUMBER('Emissions (start here)'!M72),ISNUMBER(Dispersion!$G$9)),'Emissions (start here)'!M72*453.59/3600*Dispersion!$G$9,0)</f>
        <v>0</v>
      </c>
      <c r="Y72" s="74">
        <f>IF(AND(ISNUMBER('Emissions (start here)'!N72),ISNUMBER(Dispersion!$G$10)),'Emissions (start here)'!N72*2000*453.59/8760/3600*Dispersion!$G$10,0)</f>
        <v>0</v>
      </c>
      <c r="Z72" s="74">
        <f>IF(AND(ISNUMBER('Emissions (start here)'!N72),ISNUMBER(Dispersion!$G$11)),'Emissions (start here)'!N72*2000*453.59/8760/3600*Dispersion!$G$11,0)</f>
        <v>0</v>
      </c>
      <c r="AA72" s="74">
        <f>IF(AND(ISNUMBER('Emissions (start here)'!O72),ISNUMBER(Dispersion!$H$8)),'Emissions (start here)'!O72*453.59/3600*Dispersion!$H$8,0)</f>
        <v>0</v>
      </c>
      <c r="AB72" s="74">
        <f>IF(AND(ISNUMBER('Emissions (start here)'!O72),ISNUMBER(Dispersion!$H$9)),'Emissions (start here)'!O72*453.59/3600*Dispersion!$H$9,0)</f>
        <v>0</v>
      </c>
      <c r="AC72" s="74">
        <f>IF(AND(ISNUMBER('Emissions (start here)'!P72),ISNUMBER(Dispersion!$H$10)),'Emissions (start here)'!P72*2000*453.59/8760/3600*Dispersion!$H$10,0)</f>
        <v>0</v>
      </c>
      <c r="AD72" s="74">
        <f>IF(AND(ISNUMBER('Emissions (start here)'!P72),ISNUMBER(Dispersion!$H$11)),'Emissions (start here)'!P72*2000*453.59/8760/3600*Dispersion!$H$11,0)</f>
        <v>0</v>
      </c>
      <c r="AE72" s="74">
        <f>IF(AND(ISNUMBER('Emissions (start here)'!Q72),ISNUMBER(Dispersion!$I$8)),'Emissions (start here)'!Q72*453.59/3600*Dispersion!$I$8,0)</f>
        <v>0</v>
      </c>
      <c r="AF72" s="74">
        <f>IF(AND(ISNUMBER('Emissions (start here)'!Q72),ISNUMBER(Dispersion!$I$9)),'Emissions (start here)'!Q72*453.59/3600*Dispersion!$I$9,0)</f>
        <v>0</v>
      </c>
      <c r="AG72" s="74">
        <f>IF(AND(ISNUMBER('Emissions (start here)'!R72),ISNUMBER(Dispersion!$I$10)),'Emissions (start here)'!R72*2000*453.59/8760/3600*Dispersion!$I$10,0)</f>
        <v>0</v>
      </c>
      <c r="AH72" s="74">
        <f>IF(AND(ISNUMBER('Emissions (start here)'!R72),ISNUMBER(Dispersion!$I$11)),'Emissions (start here)'!R72*2000*453.59/8760/3600*Dispersion!$I$11,0)</f>
        <v>0</v>
      </c>
      <c r="AI72" s="74">
        <f>IF(AND(ISNUMBER('Emissions (start here)'!S72),ISNUMBER(Dispersion!$J$8)),'Emissions (start here)'!S72*453.59/3600*Dispersion!$J$8,0)</f>
        <v>0</v>
      </c>
      <c r="AJ72" s="74">
        <f>IF(AND(ISNUMBER('Emissions (start here)'!S72),ISNUMBER(Dispersion!$J$9)),'Emissions (start here)'!S72*453.59/3600*Dispersion!$J$9,0)</f>
        <v>0</v>
      </c>
      <c r="AK72" s="74">
        <f>IF(AND(ISNUMBER('Emissions (start here)'!T72),ISNUMBER(Dispersion!$J$10)),'Emissions (start here)'!T72*2000*453.59/8760/3600*Dispersion!$J$10,0)</f>
        <v>0</v>
      </c>
      <c r="AL72" s="74">
        <f>IF(AND(ISNUMBER('Emissions (start here)'!T72),ISNUMBER(Dispersion!$J$11)),'Emissions (start here)'!T72*2000*453.59/8760/3600*Dispersion!$J$11,0)</f>
        <v>0</v>
      </c>
      <c r="AM72" s="74">
        <f>IF(AND(ISNUMBER('Emissions (start here)'!U72),ISNUMBER(Dispersion!$K$8)),'Emissions (start here)'!U72*453.59/3600*Dispersion!$K$8,0)</f>
        <v>0</v>
      </c>
      <c r="AN72" s="74">
        <f>IF(AND(ISNUMBER('Emissions (start here)'!U72),ISNUMBER(Dispersion!$K$9)),'Emissions (start here)'!U72*453.59/3600*Dispersion!$K$9,0)</f>
        <v>0</v>
      </c>
      <c r="AO72" s="74">
        <f>IF(AND(ISNUMBER('Emissions (start here)'!V72),ISNUMBER(Dispersion!$K$10)),'Emissions (start here)'!V72*2000*453.59/8760/3600*Dispersion!$K$10,0)</f>
        <v>0</v>
      </c>
      <c r="AP72" s="74">
        <f>IF(AND(ISNUMBER('Emissions (start here)'!V72),ISNUMBER(Dispersion!$K$11)),'Emissions (start here)'!V72*2000*453.59/8760/3600*Dispersion!$K$11,0)</f>
        <v>0</v>
      </c>
      <c r="AQ72" s="74">
        <f>IF(AND(ISNUMBER('Emissions (start here)'!W72),ISNUMBER(Dispersion!$L$8)),'Emissions (start here)'!W72*453.59/3600*Dispersion!$L$8,0)</f>
        <v>0</v>
      </c>
      <c r="AR72" s="74">
        <f>IF(AND(ISNUMBER('Emissions (start here)'!W72),ISNUMBER(Dispersion!$L$9)),'Emissions (start here)'!W72*453.59/3600*Dispersion!$L$9,0)</f>
        <v>0</v>
      </c>
      <c r="AS72" s="74">
        <f>IF(AND(ISNUMBER('Emissions (start here)'!X72),ISNUMBER(Dispersion!$L$10)),'Emissions (start here)'!X72*2000*453.59/8760/3600*Dispersion!$L$10,0)</f>
        <v>0</v>
      </c>
      <c r="AT72" s="74">
        <f>IF(AND(ISNUMBER('Emissions (start here)'!X72),ISNUMBER(Dispersion!$L$11)),'Emissions (start here)'!X72*2000*453.59/8760/3600*Dispersion!$L$11,0)</f>
        <v>0</v>
      </c>
      <c r="AU72" s="74">
        <f>IF(AND(ISNUMBER('Emissions (start here)'!Y72),ISNUMBER(Dispersion!$M$8)),'Emissions (start here)'!Y72*453.59/3600*Dispersion!$M$8,0)</f>
        <v>0</v>
      </c>
      <c r="AV72" s="74">
        <f>IF(AND(ISNUMBER('Emissions (start here)'!Y72),ISNUMBER(Dispersion!$M$9)),'Emissions (start here)'!Y72*453.59/3600*Dispersion!$M$9,0)</f>
        <v>0</v>
      </c>
      <c r="AW72" s="74">
        <f>IF(AND(ISNUMBER('Emissions (start here)'!Z72),ISNUMBER(Dispersion!$M$10)),'Emissions (start here)'!Z72*2000*453.59/8760/3600*Dispersion!$M$10,0)</f>
        <v>0</v>
      </c>
      <c r="AX72" s="74">
        <f>IF(AND(ISNUMBER('Emissions (start here)'!Z72),ISNUMBER(Dispersion!$M$11)),'Emissions (start here)'!Z72*2000*453.59/8760/3600*Dispersion!$M$11,0)</f>
        <v>0</v>
      </c>
      <c r="AY72" s="74">
        <f>IF(AND(ISNUMBER('Emissions (start here)'!AA72),ISNUMBER(Dispersion!$N$8)),'Emissions (start here)'!AA72*453.59/3600*Dispersion!$N$8,0)</f>
        <v>0</v>
      </c>
      <c r="AZ72" s="74">
        <f>IF(AND(ISNUMBER('Emissions (start here)'!AA72),ISNUMBER(Dispersion!$N$9)),'Emissions (start here)'!AA72*453.59/3600*Dispersion!$N$9,0)</f>
        <v>0</v>
      </c>
      <c r="BA72" s="74">
        <f>IF(AND(ISNUMBER('Emissions (start here)'!AB72),ISNUMBER(Dispersion!$N$10)),'Emissions (start here)'!AB72*2000*453.59/8760/3600*Dispersion!$N$10,0)</f>
        <v>0</v>
      </c>
      <c r="BB72" s="74">
        <f>IF(AND(ISNUMBER('Emissions (start here)'!AB72),ISNUMBER(Dispersion!$N$11)),'Emissions (start here)'!AB72*2000*453.59/8760/3600*Dispersion!$N$11,0)</f>
        <v>0</v>
      </c>
      <c r="BC72" s="74">
        <f>IF(AND(ISNUMBER('Emissions (start here)'!AC72),ISNUMBER(Dispersion!$O$8)),'Emissions (start here)'!AC72*453.59/3600*Dispersion!$O$8,0)</f>
        <v>0</v>
      </c>
      <c r="BD72" s="74">
        <f>IF(AND(ISNUMBER('Emissions (start here)'!AC72),ISNUMBER(Dispersion!$O$9)),'Emissions (start here)'!AC72*453.59/3600*Dispersion!$O$9,0)</f>
        <v>0</v>
      </c>
      <c r="BE72" s="74">
        <f>IF(AND(ISNUMBER('Emissions (start here)'!AD72),ISNUMBER(Dispersion!$O$10)),'Emissions (start here)'!AD72*2000*453.59/8760/3600*Dispersion!$O$10,0)</f>
        <v>0</v>
      </c>
      <c r="BF72" s="74">
        <f>IF(AND(ISNUMBER('Emissions (start here)'!AD72),ISNUMBER(Dispersion!$O$11)),'Emissions (start here)'!AD72*2000*453.59/8760/3600*Dispersion!$O$11,0)</f>
        <v>0</v>
      </c>
      <c r="BG72" s="74">
        <f>IF(AND(ISNUMBER('Emissions (start here)'!AE72),ISNUMBER(Dispersion!$P$8)),'Emissions (start here)'!AE72*453.59/3600*Dispersion!$P$8,0)</f>
        <v>0</v>
      </c>
      <c r="BH72" s="74">
        <f>IF(AND(ISNUMBER('Emissions (start here)'!AE72),ISNUMBER(Dispersion!$P$9)),'Emissions (start here)'!AE72*453.59/3600*Dispersion!$P$9,0)</f>
        <v>0</v>
      </c>
      <c r="BI72" s="74">
        <f>IF(AND(ISNUMBER('Emissions (start here)'!AF72),ISNUMBER(Dispersion!$P$10)),'Emissions (start here)'!AF72*2000*453.59/8760/3600*Dispersion!$P$10,0)</f>
        <v>0</v>
      </c>
      <c r="BJ72" s="74">
        <f>IF(AND(ISNUMBER('Emissions (start here)'!AF72),ISNUMBER(Dispersion!$P$11)),'Emissions (start here)'!AF72*2000*453.59/8760/3600*Dispersion!$P$11,0)</f>
        <v>0</v>
      </c>
      <c r="BK72" s="74">
        <f>IF(AND(ISNUMBER('Emissions (start here)'!AG72),ISNUMBER(Dispersion!$Q$8)),'Emissions (start here)'!AG72*453.59/3600*Dispersion!$Q$8,0)</f>
        <v>0</v>
      </c>
      <c r="BL72" s="74">
        <f>IF(AND(ISNUMBER('Emissions (start here)'!AG72),ISNUMBER(Dispersion!$Q$9)),'Emissions (start here)'!AG72*453.59/3600*Dispersion!$Q$9,0)</f>
        <v>0</v>
      </c>
      <c r="BM72" s="74">
        <f>IF(AND(ISNUMBER('Emissions (start here)'!AH72),ISNUMBER(Dispersion!$Q$10)),'Emissions (start here)'!AH72*2000*453.59/8760/3600*Dispersion!$Q$10,0)</f>
        <v>0</v>
      </c>
      <c r="BN72" s="74">
        <f>IF(AND(ISNUMBER('Emissions (start here)'!AH72),ISNUMBER(Dispersion!$Q$11)),'Emissions (start here)'!AH72*2000*453.59/8760/3600*Dispersion!$Q$11,0)</f>
        <v>0</v>
      </c>
      <c r="BO72" s="74">
        <f>IF(AND(ISNUMBER('Emissions (start here)'!AI72),ISNUMBER(Dispersion!$R$8)),'Emissions (start here)'!AI72*453.59/3600*Dispersion!$R$8,0)</f>
        <v>0</v>
      </c>
      <c r="BP72" s="74">
        <f>IF(AND(ISNUMBER('Emissions (start here)'!AI72),ISNUMBER(Dispersion!$R$9)),'Emissions (start here)'!AI72*453.59/3600*Dispersion!$R$9,0)</f>
        <v>0</v>
      </c>
      <c r="BQ72" s="74">
        <f>IF(AND(ISNUMBER('Emissions (start here)'!AJ72),ISNUMBER(Dispersion!$R$10)),'Emissions (start here)'!AJ72*2000*453.59/8760/3600*Dispersion!$R$10,0)</f>
        <v>0</v>
      </c>
      <c r="BR72" s="74">
        <f>IF(AND(ISNUMBER('Emissions (start here)'!AJ72),ISNUMBER(Dispersion!$R$11)),'Emissions (start here)'!AJ72*2000*453.59/8760/3600*Dispersion!$R$11,0)</f>
        <v>0</v>
      </c>
      <c r="BS72" s="74">
        <f>IF(AND(ISNUMBER('Emissions (start here)'!AK72),ISNUMBER(Dispersion!$S$8)),'Emissions (start here)'!AK72*453.59/3600*Dispersion!$S$8,0)</f>
        <v>0</v>
      </c>
      <c r="BT72" s="74">
        <f>IF(AND(ISNUMBER('Emissions (start here)'!AK72),ISNUMBER(Dispersion!$S$9)),'Emissions (start here)'!AK72*453.59/3600*Dispersion!$S$9,0)</f>
        <v>0</v>
      </c>
      <c r="BU72" s="74">
        <f>IF(AND(ISNUMBER('Emissions (start here)'!AL72),ISNUMBER(Dispersion!$S$10)),'Emissions (start here)'!AL72*2000*453.59/8760/3600*Dispersion!$S$10,0)</f>
        <v>0</v>
      </c>
      <c r="BV72" s="74">
        <f>IF(AND(ISNUMBER('Emissions (start here)'!AL72),ISNUMBER(Dispersion!$S$11)),'Emissions (start here)'!AL72*2000*453.59/8760/3600*Dispersion!$S$11,0)</f>
        <v>0</v>
      </c>
      <c r="BW72" s="74">
        <f>IF(AND(ISNUMBER('Emissions (start here)'!AM72),ISNUMBER(Dispersion!$T$8)),'Emissions (start here)'!AM72*453.59/3600*Dispersion!$T$8,0)</f>
        <v>0</v>
      </c>
      <c r="BX72" s="74">
        <f>IF(AND(ISNUMBER('Emissions (start here)'!AM72),ISNUMBER(Dispersion!$T$9)),'Emissions (start here)'!AM72*453.59/3600*Dispersion!$T$9,0)</f>
        <v>0</v>
      </c>
      <c r="BY72" s="74">
        <f>IF(AND(ISNUMBER('Emissions (start here)'!AN72),ISNUMBER(Dispersion!$T$10)),'Emissions (start here)'!AN72*2000*453.59/8760/3600*Dispersion!$T$10,0)</f>
        <v>0</v>
      </c>
      <c r="BZ72" s="74">
        <f>IF(AND(ISNUMBER('Emissions (start here)'!AN72),ISNUMBER(Dispersion!$T$11)),'Emissions (start here)'!AN72*2000*453.59/8760/3600*Dispersion!$T$11,0)</f>
        <v>0</v>
      </c>
      <c r="CA72" s="74">
        <f>IF(AND(ISNUMBER('Emissions (start here)'!AO72),ISNUMBER(Dispersion!$U$8)),'Emissions (start here)'!AO72*453.59/3600*Dispersion!$U$8,0)</f>
        <v>0</v>
      </c>
      <c r="CB72" s="74">
        <f>IF(AND(ISNUMBER('Emissions (start here)'!AO72),ISNUMBER(Dispersion!$U$9)),'Emissions (start here)'!AO72*453.59/3600*Dispersion!$U$9,0)</f>
        <v>0</v>
      </c>
      <c r="CC72" s="74">
        <f>IF(AND(ISNUMBER('Emissions (start here)'!AP72),ISNUMBER(Dispersion!$U$10)),'Emissions (start here)'!AP72*2000*453.59/8760/3600*Dispersion!$U$10,0)</f>
        <v>0</v>
      </c>
      <c r="CD72" s="74">
        <f>IF(AND(ISNUMBER('Emissions (start here)'!AP72),ISNUMBER(Dispersion!$U$11)),'Emissions (start here)'!AP72*2000*453.59/8760/3600*Dispersion!$U$11,0)</f>
        <v>0</v>
      </c>
      <c r="CE72" s="74">
        <f>IF(AND(ISNUMBER('Emissions (start here)'!AQ72),ISNUMBER(Dispersion!$V$8)),'Emissions (start here)'!AQ72*453.59/3600*Dispersion!$V$8,0)</f>
        <v>0</v>
      </c>
      <c r="CF72" s="74">
        <f>IF(AND(ISNUMBER('Emissions (start here)'!AQ72),ISNUMBER(Dispersion!$V$9)),'Emissions (start here)'!AQ72*453.59/3600*Dispersion!$V$9,0)</f>
        <v>0</v>
      </c>
      <c r="CG72" s="74">
        <f>IF(AND(ISNUMBER('Emissions (start here)'!AR72),ISNUMBER(Dispersion!$V$10)),'Emissions (start here)'!AR72*2000*453.59/8760/3600*Dispersion!$V$10,0)</f>
        <v>0</v>
      </c>
      <c r="CH72" s="74">
        <f>IF(AND(ISNUMBER('Emissions (start here)'!AR72),ISNUMBER(Dispersion!$V$11)),'Emissions (start here)'!AR72*2000*453.59/8760/3600*Dispersion!$V$11,0)</f>
        <v>0</v>
      </c>
      <c r="CI72" s="74">
        <f>IF(AND(ISNUMBER('Emissions (start here)'!AS72),ISNUMBER(Dispersion!$W$8)),'Emissions (start here)'!AS72*453.59/3600*Dispersion!$W$8,0)</f>
        <v>0</v>
      </c>
      <c r="CJ72" s="74">
        <f>IF(AND(ISNUMBER('Emissions (start here)'!AS72),ISNUMBER(Dispersion!$W$9)),'Emissions (start here)'!AS72*453.59/3600*Dispersion!$W$9,0)</f>
        <v>0</v>
      </c>
      <c r="CK72" s="74">
        <f>IF(AND(ISNUMBER('Emissions (start here)'!AT72),ISNUMBER(Dispersion!$W$10)),'Emissions (start here)'!AT72*2000*453.59/8760/3600*Dispersion!$W$10,0)</f>
        <v>0</v>
      </c>
      <c r="CL72" s="74">
        <f>IF(AND(ISNUMBER('Emissions (start here)'!AT72),ISNUMBER(Dispersion!$W$11)),'Emissions (start here)'!AT72*2000*453.59/8760/3600*Dispersion!$W$11,0)</f>
        <v>0</v>
      </c>
      <c r="CM72" s="74">
        <f>IF(AND(ISNUMBER('Emissions (start here)'!AU72),ISNUMBER(Dispersion!$X$8)),'Emissions (start here)'!AU72*453.59/3600*Dispersion!$X$8,0)</f>
        <v>0</v>
      </c>
      <c r="CN72" s="74">
        <f>IF(AND(ISNUMBER('Emissions (start here)'!AU72),ISNUMBER(Dispersion!$X$9)),'Emissions (start here)'!AU72*453.59/3600*Dispersion!$X$9,0)</f>
        <v>0</v>
      </c>
      <c r="CO72" s="74">
        <f>IF(AND(ISNUMBER('Emissions (start here)'!AV72),ISNUMBER(Dispersion!$X$10)),'Emissions (start here)'!AV72*2000*453.59/8760/3600*Dispersion!$X$10,0)</f>
        <v>0</v>
      </c>
      <c r="CP72" s="74">
        <f>IF(AND(ISNUMBER('Emissions (start here)'!AV72),ISNUMBER(Dispersion!$X$11)),'Emissions (start here)'!AV72*2000*453.59/8760/3600*Dispersion!$X$11,0)</f>
        <v>0</v>
      </c>
      <c r="CQ72" s="74">
        <f>IF(AND(ISNUMBER('Emissions (start here)'!AW72),ISNUMBER(Dispersion!$Y$8)),'Emissions (start here)'!AW72*453.59/3600*Dispersion!$Y$8,0)</f>
        <v>0</v>
      </c>
      <c r="CR72" s="74">
        <f>IF(AND(ISNUMBER('Emissions (start here)'!AW72),ISNUMBER(Dispersion!$Y$9)),'Emissions (start here)'!AW72*453.59/3600*Dispersion!$Y$9,0)</f>
        <v>0</v>
      </c>
      <c r="CS72" s="74">
        <f>IF(AND(ISNUMBER('Emissions (start here)'!AX72),ISNUMBER(Dispersion!$Y$10)),'Emissions (start here)'!AX72*2000*453.59/8760/3600*Dispersion!$Y$10,0)</f>
        <v>0</v>
      </c>
      <c r="CT72" s="74">
        <f>IF(AND(ISNUMBER('Emissions (start here)'!AX72),ISNUMBER(Dispersion!$Y$11)),'Emissions (start here)'!AX72*2000*453.59/8760/3600*Dispersion!$Y$11,0)</f>
        <v>0</v>
      </c>
      <c r="CU72" s="74">
        <f>IF(AND(ISNUMBER('Emissions (start here)'!AY72),ISNUMBER(Dispersion!$Z$8)),'Emissions (start here)'!AY72*453.59/3600*Dispersion!$Z$8,0)</f>
        <v>0</v>
      </c>
      <c r="CV72" s="74">
        <f>IF(AND(ISNUMBER('Emissions (start here)'!AY72),ISNUMBER(Dispersion!$Z$9)),'Emissions (start here)'!AY72*453.59/3600*Dispersion!$Z$9,0)</f>
        <v>0</v>
      </c>
      <c r="CW72" s="74">
        <f>IF(AND(ISNUMBER('Emissions (start here)'!AZ72),ISNUMBER(Dispersion!$Z$10)),'Emissions (start here)'!AZ72*2000*453.59/8760/3600*Dispersion!$Z$10,0)</f>
        <v>0</v>
      </c>
      <c r="CX72" s="74">
        <f>IF(AND(ISNUMBER('Emissions (start here)'!AZ72),ISNUMBER(Dispersion!$Z$11)),'Emissions (start here)'!AZ72*2000*453.59/8760/3600*Dispersion!$Z$11,0)</f>
        <v>0</v>
      </c>
      <c r="CY72" s="74">
        <f>IF(AND(ISNUMBER('Emissions (start here)'!BA72),ISNUMBER(Dispersion!$AA$8)),'Emissions (start here)'!BA72*453.59/3600*Dispersion!$AA$8,0)</f>
        <v>0</v>
      </c>
      <c r="CZ72" s="74">
        <f>IF(AND(ISNUMBER('Emissions (start here)'!BA72),ISNUMBER(Dispersion!$AA$9)),'Emissions (start here)'!BA72*453.59/3600*Dispersion!$AA$9,0)</f>
        <v>0</v>
      </c>
      <c r="DA72" s="74">
        <f>IF(AND(ISNUMBER('Emissions (start here)'!BB72),ISNUMBER(Dispersion!$AA$10)),'Emissions (start here)'!BB72*2000*453.59/8760/3600*Dispersion!$AA$10,0)</f>
        <v>0</v>
      </c>
      <c r="DB72" s="74">
        <f>IF(AND(ISNUMBER('Emissions (start here)'!BB72),ISNUMBER(Dispersion!$AA$11)),'Emissions (start here)'!BB72*2000*453.59/8760/3600*Dispersion!$AA$11,0)</f>
        <v>0</v>
      </c>
      <c r="DC72" s="74">
        <f>IF(AND(ISNUMBER('Emissions (start here)'!BC72),ISNUMBER(Dispersion!$AB$8)),'Emissions (start here)'!BC72*453.59/3600*Dispersion!$AB$8,0)</f>
        <v>0</v>
      </c>
      <c r="DD72" s="74">
        <f>IF(AND(ISNUMBER('Emissions (start here)'!BC72),ISNUMBER(Dispersion!$AB$9)),'Emissions (start here)'!BC72*453.59/3600*Dispersion!$AB$9,0)</f>
        <v>0</v>
      </c>
      <c r="DE72" s="74">
        <f>IF(AND(ISNUMBER('Emissions (start here)'!BD72),ISNUMBER(Dispersion!$AB$10)),'Emissions (start here)'!BD72*2000*453.59/8760/3600*Dispersion!$AB$10,0)</f>
        <v>0</v>
      </c>
      <c r="DF72" s="74">
        <f>IF(AND(ISNUMBER('Emissions (start here)'!BD72),ISNUMBER(Dispersion!$AB$11)),'Emissions (start here)'!BD72*2000*453.59/8760/3600*Dispersion!$AB$11,0)</f>
        <v>0</v>
      </c>
      <c r="DG72" s="74">
        <f>IF(AND(ISNUMBER('Emissions (start here)'!BE72),ISNUMBER(Dispersion!$AC$8)),'Emissions (start here)'!BE72*453.59/3600*Dispersion!$AC$8,0)</f>
        <v>0</v>
      </c>
      <c r="DH72" s="74">
        <f>IF(AND(ISNUMBER('Emissions (start here)'!BE72),ISNUMBER(Dispersion!$AC$9)),'Emissions (start here)'!BE72*453.59/3600*Dispersion!$AC$9,0)</f>
        <v>0</v>
      </c>
      <c r="DI72" s="74">
        <f>IF(AND(ISNUMBER('Emissions (start here)'!BF72),ISNUMBER(Dispersion!$AC$10)),'Emissions (start here)'!BF72*2000*453.59/8760/3600*Dispersion!$AC$10,0)</f>
        <v>0</v>
      </c>
      <c r="DJ72" s="74">
        <f>IF(AND(ISNUMBER('Emissions (start here)'!BF72),ISNUMBER(Dispersion!$AC$11)),'Emissions (start here)'!BF72*2000*453.59/8760/3600*Dispersion!$AC$11,0)</f>
        <v>0</v>
      </c>
      <c r="DK72" s="74">
        <f>IF(AND(ISNUMBER('Emissions (start here)'!BG72),ISNUMBER(Dispersion!$AD$8)),'Emissions (start here)'!BG72*453.59/3600*Dispersion!$AD$8,0)</f>
        <v>0</v>
      </c>
      <c r="DL72" s="74">
        <f>IF(AND(ISNUMBER('Emissions (start here)'!BG72),ISNUMBER(Dispersion!$AD$9)),'Emissions (start here)'!BG72*453.59/3600*Dispersion!$AD$9,0)</f>
        <v>0</v>
      </c>
      <c r="DM72" s="74">
        <f>IF(AND(ISNUMBER('Emissions (start here)'!BH72),ISNUMBER(Dispersion!$AD$10)),'Emissions (start here)'!BH72*2000*453.59/8760/3600*Dispersion!$AD$10,0)</f>
        <v>0</v>
      </c>
      <c r="DN72" s="74">
        <f>IF(AND(ISNUMBER('Emissions (start here)'!BH72),ISNUMBER(Dispersion!$AD$11)),'Emissions (start here)'!BH72*2000*453.59/8760/3600*Dispersion!$AD$11,0)</f>
        <v>0</v>
      </c>
      <c r="DO72" s="74">
        <f>IF(AND(ISNUMBER('Emissions (start here)'!BI72),ISNUMBER(Dispersion!$AE$8)),'Emissions (start here)'!BI72*453.59/3600*Dispersion!$AE$8,0)</f>
        <v>0</v>
      </c>
      <c r="DP72" s="74">
        <f>IF(AND(ISNUMBER('Emissions (start here)'!BI72),ISNUMBER(Dispersion!$AE$9)),'Emissions (start here)'!BI72*453.59/3600*Dispersion!$AE$9,0)</f>
        <v>0</v>
      </c>
      <c r="DQ72" s="74">
        <f>IF(AND(ISNUMBER('Emissions (start here)'!BJ72),ISNUMBER(Dispersion!$AE$10)),'Emissions (start here)'!BJ72*2000*453.59/8760/3600*Dispersion!$AE$10,0)</f>
        <v>0</v>
      </c>
      <c r="DR72" s="74">
        <f>IF(AND(ISNUMBER('Emissions (start here)'!BJ72),ISNUMBER(Dispersion!$AE$11)),'Emissions (start here)'!BJ72*2000*453.59/8760/3600*Dispersion!$AE$11,0)</f>
        <v>0</v>
      </c>
      <c r="DS72" s="74">
        <f>IF(AND(ISNUMBER('Emissions (start here)'!BK72),ISNUMBER(Dispersion!$AF$8)),'Emissions (start here)'!BK72*453.59/3600*Dispersion!$AF$8,0)</f>
        <v>0</v>
      </c>
      <c r="DT72" s="74">
        <f>IF(AND(ISNUMBER('Emissions (start here)'!BK72),ISNUMBER(Dispersion!$AF$9)),'Emissions (start here)'!BK72*453.59/3600*Dispersion!$AF$9,0)</f>
        <v>0</v>
      </c>
      <c r="DU72" s="74">
        <f>IF(AND(ISNUMBER('Emissions (start here)'!BL72),ISNUMBER(Dispersion!$AF$10)),'Emissions (start here)'!BL72*2000*453.59/8760/3600*Dispersion!$AF$10,0)</f>
        <v>0</v>
      </c>
      <c r="DV72" s="74">
        <f>IF(AND(ISNUMBER('Emissions (start here)'!BL72),ISNUMBER(Dispersion!$AF$11)),'Emissions (start here)'!BL72*2000*453.59/8760/3600*Dispersion!$AF$11,0)</f>
        <v>0</v>
      </c>
      <c r="DW72" s="74">
        <f>IF(AND(ISNUMBER('Emissions (start here)'!BM72),ISNUMBER(Dispersion!$AG$8)),'Emissions (start here)'!BM72*453.59/3600*Dispersion!$AG$8,0)</f>
        <v>0</v>
      </c>
      <c r="DX72" s="74">
        <f>IF(AND(ISNUMBER('Emissions (start here)'!BM72),ISNUMBER(Dispersion!$AG$9)),'Emissions (start here)'!BM72*453.59/3600*Dispersion!$AG$9,0)</f>
        <v>0</v>
      </c>
      <c r="DY72" s="74">
        <f>IF(AND(ISNUMBER('Emissions (start here)'!BN72),ISNUMBER(Dispersion!$AG$10)),'Emissions (start here)'!BN72*2000*453.59/8760/3600*Dispersion!$AG$10,0)</f>
        <v>0</v>
      </c>
      <c r="DZ72" s="74">
        <f>IF(AND(ISNUMBER('Emissions (start here)'!BN72),ISNUMBER(Dispersion!$AG$11)),'Emissions (start here)'!BN72*2000*453.59/8760/3600*Dispersion!$AG$11,0)</f>
        <v>0</v>
      </c>
      <c r="EA72" s="74">
        <f>IF(AND(ISNUMBER('Emissions (start here)'!BO72),ISNUMBER(Dispersion!$AH$8)),'Emissions (start here)'!BO72*453.59/3600*Dispersion!$AH$8,0)</f>
        <v>0</v>
      </c>
      <c r="EB72" s="74">
        <f>IF(AND(ISNUMBER('Emissions (start here)'!BO72),ISNUMBER(Dispersion!$AH$9)),'Emissions (start here)'!BO72*453.59/3600*Dispersion!$AH$9,0)</f>
        <v>0</v>
      </c>
      <c r="EC72" s="74">
        <f>IF(AND(ISNUMBER('Emissions (start here)'!BP72),ISNUMBER(Dispersion!$AH$10)),'Emissions (start here)'!BP72*2000*453.59/8760/3600*Dispersion!$AH$10,0)</f>
        <v>0</v>
      </c>
      <c r="ED72" s="74">
        <f>IF(AND(ISNUMBER('Emissions (start here)'!BP72),ISNUMBER(Dispersion!$AH$11)),'Emissions (start here)'!BP72*2000*453.59/8760/3600*Dispersion!$AH$11,0)</f>
        <v>0</v>
      </c>
      <c r="EE72" s="74">
        <f>IF(AND(ISNUMBER('Emissions (start here)'!BQ72),ISNUMBER(Dispersion!$AI$8)),'Emissions (start here)'!BQ72*453.59/3600*Dispersion!$AI$8,0)</f>
        <v>0</v>
      </c>
      <c r="EF72" s="74">
        <f>IF(AND(ISNUMBER('Emissions (start here)'!BQ72),ISNUMBER(Dispersion!$AI$9)),'Emissions (start here)'!BQ72*453.59/3600*Dispersion!$AI$9,0)</f>
        <v>0</v>
      </c>
      <c r="EG72" s="74">
        <f>IF(AND(ISNUMBER('Emissions (start here)'!BR72),ISNUMBER(Dispersion!$AI$10)),'Emissions (start here)'!BR72*2000*453.59/8760/3600*Dispersion!$AI$10,0)</f>
        <v>0</v>
      </c>
      <c r="EH72" s="74">
        <f>IF(AND(ISNUMBER('Emissions (start here)'!BR72),ISNUMBER(Dispersion!$AI$11)),'Emissions (start here)'!BR72*2000*453.59/8760/3600*Dispersion!$AI$11,0)</f>
        <v>0</v>
      </c>
      <c r="EI72" s="74">
        <f>IF(AND(ISNUMBER('Emissions (start here)'!BS72),ISNUMBER(Dispersion!$AJ$8)),'Emissions (start here)'!BS72*453.59/3600*Dispersion!$AJ$8,0)</f>
        <v>0</v>
      </c>
      <c r="EJ72" s="74">
        <f>IF(AND(ISNUMBER('Emissions (start here)'!BS72),ISNUMBER(Dispersion!$AJ$9)),'Emissions (start here)'!BS72*453.59/3600*Dispersion!$AJ$9,0)</f>
        <v>0</v>
      </c>
      <c r="EK72" s="74">
        <f>IF(AND(ISNUMBER('Emissions (start here)'!BT72),ISNUMBER(Dispersion!$AJ$10)),'Emissions (start here)'!BT72*2000*453.59/8760/3600*Dispersion!$AJ$10,0)</f>
        <v>0</v>
      </c>
      <c r="EL72" s="74">
        <f>IF(AND(ISNUMBER('Emissions (start here)'!BT72),ISNUMBER(Dispersion!$AJ$11)),'Emissions (start here)'!BT72*2000*453.59/8760/3600*Dispersion!$AJ$11,0)</f>
        <v>0</v>
      </c>
      <c r="EM72" s="74">
        <f>IF(AND(ISNUMBER('Emissions (start here)'!BU72),ISNUMBER(Dispersion!$AK$8)),'Emissions (start here)'!BU72*453.59/3600*Dispersion!$AK$8,0)</f>
        <v>0</v>
      </c>
      <c r="EN72" s="74">
        <f>IF(AND(ISNUMBER('Emissions (start here)'!BU72),ISNUMBER(Dispersion!$AK$9)),'Emissions (start here)'!BU72*453.59/3600*Dispersion!$AK$9,0)</f>
        <v>0</v>
      </c>
      <c r="EO72" s="74">
        <f>IF(AND(ISNUMBER('Emissions (start here)'!BV72),ISNUMBER(Dispersion!$AK$10)),'Emissions (start here)'!BV72*2000*453.59/8760/3600*Dispersion!$AK$10,0)</f>
        <v>0</v>
      </c>
      <c r="EP72" s="74">
        <f>IF(AND(ISNUMBER('Emissions (start here)'!BV72),ISNUMBER(Dispersion!$AK$11)),'Emissions (start here)'!BV72*2000*453.59/8760/3600*Dispersion!$AK$11,0)</f>
        <v>0</v>
      </c>
      <c r="EQ72" s="74">
        <f>IF(AND(ISNUMBER('Emissions (start here)'!BW72),ISNUMBER(Dispersion!$AL$8)),'Emissions (start here)'!BW72*453.59/3600*Dispersion!$AL$8,0)</f>
        <v>0</v>
      </c>
      <c r="ER72" s="74">
        <f>IF(AND(ISNUMBER('Emissions (start here)'!BW72),ISNUMBER(Dispersion!$AL$9)),'Emissions (start here)'!BW72*453.59/3600*Dispersion!$AL$9,0)</f>
        <v>0</v>
      </c>
      <c r="ES72" s="74">
        <f>IF(AND(ISNUMBER('Emissions (start here)'!BX72),ISNUMBER(Dispersion!$AL$10)),'Emissions (start here)'!BX72*2000*453.59/8760/3600*Dispersion!$AL$10,0)</f>
        <v>0</v>
      </c>
      <c r="ET72" s="74">
        <f>IF(AND(ISNUMBER('Emissions (start here)'!BX72),ISNUMBER(Dispersion!$AL$11)),'Emissions (start here)'!BX72*2000*453.59/8760/3600*Dispersion!$AL$11,0)</f>
        <v>0</v>
      </c>
      <c r="EU72" s="74">
        <f>IF(AND(ISNUMBER('Emissions (start here)'!BY72),ISNUMBER(Dispersion!$AM$8)),'Emissions (start here)'!BY72*453.59/3600*Dispersion!$AM$8,0)</f>
        <v>0</v>
      </c>
      <c r="EV72" s="74">
        <f>IF(AND(ISNUMBER('Emissions (start here)'!BY72),ISNUMBER(Dispersion!$AM$9)),'Emissions (start here)'!BY72*453.59/3600*Dispersion!$AM$9,0)</f>
        <v>0</v>
      </c>
      <c r="EW72" s="74">
        <f>IF(AND(ISNUMBER('Emissions (start here)'!BZ72),ISNUMBER(Dispersion!$AM$10)),'Emissions (start here)'!BZ72*2000*453.59/8760/3600*Dispersion!$AM$10,0)</f>
        <v>0</v>
      </c>
      <c r="EX72" s="74">
        <f>IF(AND(ISNUMBER('Emissions (start here)'!BZ72),ISNUMBER(Dispersion!$AM$11)),'Emissions (start here)'!BZ72*2000*453.59/8760/3600*Dispersion!$AM$11,0)</f>
        <v>0</v>
      </c>
      <c r="EY72" s="74">
        <f>IF(AND(ISNUMBER('Emissions (start here)'!CA72),ISNUMBER(Dispersion!$AN$8)),'Emissions (start here)'!CA72*453.59/3600*Dispersion!$AN$8,0)</f>
        <v>0</v>
      </c>
      <c r="EZ72" s="74">
        <f>IF(AND(ISNUMBER('Emissions (start here)'!CA72),ISNUMBER(Dispersion!$AN$9)),'Emissions (start here)'!CA72*453.59/3600*Dispersion!$AN$9,0)</f>
        <v>0</v>
      </c>
      <c r="FA72" s="74">
        <f>IF(AND(ISNUMBER('Emissions (start here)'!CB72),ISNUMBER(Dispersion!$AN$10)),'Emissions (start here)'!CB72*2000*453.59/8760/3600*Dispersion!$AN$10,0)</f>
        <v>0</v>
      </c>
      <c r="FB72" s="74">
        <f>IF(AND(ISNUMBER('Emissions (start here)'!CB72),ISNUMBER(Dispersion!$AN$11)),'Emissions (start here)'!CB72*2000*453.59/8760/3600*Dispersion!$AN$11,0)</f>
        <v>0</v>
      </c>
      <c r="FC72" s="74">
        <f>IF(AND(ISNUMBER('Emissions (start here)'!CC72),ISNUMBER(Dispersion!$AO$8)),'Emissions (start here)'!CC72*453.59/3600*Dispersion!$AO$8,0)</f>
        <v>0</v>
      </c>
      <c r="FD72" s="74">
        <f>IF(AND(ISNUMBER('Emissions (start here)'!CC72),ISNUMBER(Dispersion!$AO$9)),'Emissions (start here)'!CC72*453.59/3600*Dispersion!$AO$9,0)</f>
        <v>0</v>
      </c>
      <c r="FE72" s="74">
        <f>IF(AND(ISNUMBER('Emissions (start here)'!CD72),ISNUMBER(Dispersion!$AO$10)),'Emissions (start here)'!CD72*2000*453.59/8760/3600*Dispersion!$AO$10,0)</f>
        <v>0</v>
      </c>
      <c r="FF72" s="74">
        <f>IF(AND(ISNUMBER('Emissions (start here)'!CD72),ISNUMBER(Dispersion!$AO$11)),'Emissions (start here)'!CD72*2000*453.59/8760/3600*Dispersion!$AO$11,0)</f>
        <v>0</v>
      </c>
      <c r="FG72" s="74">
        <f>IF(AND(ISNUMBER('Emissions (start here)'!CE72),ISNUMBER(Dispersion!$AP$8)),'Emissions (start here)'!CE72*453.59/3600*Dispersion!$AP$8,0)</f>
        <v>0</v>
      </c>
      <c r="FH72" s="74">
        <f>IF(AND(ISNUMBER('Emissions (start here)'!CE72),ISNUMBER(Dispersion!$AP$9)),'Emissions (start here)'!CE72*453.59/3600*Dispersion!$AP$9,0)</f>
        <v>0</v>
      </c>
      <c r="FI72" s="74">
        <f>IF(AND(ISNUMBER('Emissions (start here)'!CF72),ISNUMBER(Dispersion!$AP$10)),'Emissions (start here)'!CF72*2000*453.59/8760/3600*Dispersion!$AP$10,0)</f>
        <v>0</v>
      </c>
      <c r="FJ72" s="74">
        <f>IF(AND(ISNUMBER('Emissions (start here)'!CF72),ISNUMBER(Dispersion!$AP$11)),'Emissions (start here)'!CF72*2000*453.59/8760/3600*Dispersion!$AP$11,0)</f>
        <v>0</v>
      </c>
      <c r="FK72" s="74">
        <f>IF(AND(ISNUMBER('Emissions (start here)'!CG72),ISNUMBER(Dispersion!$AQ$8)),'Emissions (start here)'!CG72*453.59/3600*Dispersion!$AQ$8,0)</f>
        <v>0</v>
      </c>
      <c r="FL72" s="74">
        <f>IF(AND(ISNUMBER('Emissions (start here)'!CG72),ISNUMBER(Dispersion!$AQ$9)),'Emissions (start here)'!CG72*453.59/3600*Dispersion!$AQ$9,0)</f>
        <v>0</v>
      </c>
      <c r="FM72" s="74">
        <f>IF(AND(ISNUMBER('Emissions (start here)'!CH72),ISNUMBER(Dispersion!$AQ$10)),'Emissions (start here)'!CH72*2000*453.59/8760/3600*Dispersion!$AQ$10,0)</f>
        <v>0</v>
      </c>
      <c r="FN72" s="74">
        <f>IF(AND(ISNUMBER('Emissions (start here)'!CH72),ISNUMBER(Dispersion!$AQ$11)),'Emissions (start here)'!CH72*2000*453.59/8760/3600*Dispersion!$AQ$11,0)</f>
        <v>0</v>
      </c>
      <c r="FO72" s="74">
        <f>IF(AND(ISNUMBER('Emissions (start here)'!CI72),ISNUMBER(Dispersion!$AR$8)),'Emissions (start here)'!CI72*453.59/3600*Dispersion!$AR$8,0)</f>
        <v>0</v>
      </c>
      <c r="FP72" s="74">
        <f>IF(AND(ISNUMBER('Emissions (start here)'!CI72),ISNUMBER(Dispersion!$AR$9)),'Emissions (start here)'!CI72*453.59/3600*Dispersion!$AR$9,0)</f>
        <v>0</v>
      </c>
      <c r="FQ72" s="74">
        <f>IF(AND(ISNUMBER('Emissions (start here)'!CJ72),ISNUMBER(Dispersion!$AR$10)),'Emissions (start here)'!CJ72*2000*453.59/8760/3600*Dispersion!$AR$10,0)</f>
        <v>0</v>
      </c>
      <c r="FR72" s="74">
        <f>IF(AND(ISNUMBER('Emissions (start here)'!CJ72),ISNUMBER(Dispersion!$AR$11)),'Emissions (start here)'!CJ72*2000*453.59/8760/3600*Dispersion!$AR$11,0)</f>
        <v>0</v>
      </c>
      <c r="FS72" s="74">
        <f>IF(AND(ISNUMBER('Emissions (start here)'!CK72),ISNUMBER(Dispersion!$AS$8)),'Emissions (start here)'!CK72*453.59/3600*Dispersion!$AS$8,0)</f>
        <v>0</v>
      </c>
      <c r="FT72" s="74">
        <f>IF(AND(ISNUMBER('Emissions (start here)'!CK72),ISNUMBER(Dispersion!$AS$9)),'Emissions (start here)'!CK72*453.59/3600*Dispersion!$AS$9,0)</f>
        <v>0</v>
      </c>
      <c r="FU72" s="74">
        <f>IF(AND(ISNUMBER('Emissions (start here)'!CL72),ISNUMBER(Dispersion!$AS$10)),'Emissions (start here)'!CL72*2000*453.59/8760/3600*Dispersion!$AS$10,0)</f>
        <v>0</v>
      </c>
      <c r="FV72" s="74">
        <f>IF(AND(ISNUMBER('Emissions (start here)'!CL72),ISNUMBER(Dispersion!$AS$11)),'Emissions (start here)'!CL72*2000*453.59/8760/3600*Dispersion!$AS$11,0)</f>
        <v>0</v>
      </c>
      <c r="FW72" s="74">
        <f>IF(AND(ISNUMBER('Emissions (start here)'!CM72),ISNUMBER(Dispersion!$AT$8)),'Emissions (start here)'!CM72*453.59/3600*Dispersion!$AT$8,0)</f>
        <v>0</v>
      </c>
      <c r="FX72" s="74">
        <f>IF(AND(ISNUMBER('Emissions (start here)'!CM72),ISNUMBER(Dispersion!$AT$9)),'Emissions (start here)'!CM72*453.59/3600*Dispersion!$AT$9,0)</f>
        <v>0</v>
      </c>
      <c r="FY72" s="74">
        <f>IF(AND(ISNUMBER('Emissions (start here)'!CN72),ISNUMBER(Dispersion!$AT$10)),'Emissions (start here)'!CN72*2000*453.59/8760/3600*Dispersion!$AT$10,0)</f>
        <v>0</v>
      </c>
      <c r="FZ72" s="74">
        <f>IF(AND(ISNUMBER('Emissions (start here)'!CN72),ISNUMBER(Dispersion!$AT$11)),'Emissions (start here)'!CN72*2000*453.59/8760/3600*Dispersion!$AT$11,0)</f>
        <v>0</v>
      </c>
      <c r="GA72" s="74">
        <f>IF(AND(ISNUMBER('Emissions (start here)'!CO72),ISNUMBER(Dispersion!$AU$8)),'Emissions (start here)'!CO72*453.59/3600*Dispersion!$AU$8,0)</f>
        <v>0</v>
      </c>
      <c r="GB72" s="74">
        <f>IF(AND(ISNUMBER('Emissions (start here)'!CO72),ISNUMBER(Dispersion!$AU$9)),'Emissions (start here)'!CO72*453.59/3600*Dispersion!$AU$9,0)</f>
        <v>0</v>
      </c>
      <c r="GC72" s="74">
        <f>IF(AND(ISNUMBER('Emissions (start here)'!CP72),ISNUMBER(Dispersion!$AU$10)),'Emissions (start here)'!CP72*2000*453.59/8760/3600*Dispersion!$AU$10,0)</f>
        <v>0</v>
      </c>
      <c r="GD72" s="74">
        <f>IF(AND(ISNUMBER('Emissions (start here)'!CP72),ISNUMBER(Dispersion!$AU$11)),'Emissions (start here)'!CP72*2000*453.59/8760/3600*Dispersion!$AU$11,0)</f>
        <v>0</v>
      </c>
      <c r="GE72" s="74">
        <f>IF(AND(ISNUMBER('Emissions (start here)'!CQ72),ISNUMBER(Dispersion!$AV$8)),'Emissions (start here)'!CQ72*453.59/3600*Dispersion!$AV$8,0)</f>
        <v>0</v>
      </c>
      <c r="GF72" s="74">
        <f>IF(AND(ISNUMBER('Emissions (start here)'!CQ72),ISNUMBER(Dispersion!$AV$9)),'Emissions (start here)'!CQ72*453.59/3600*Dispersion!$AV$9,0)</f>
        <v>0</v>
      </c>
      <c r="GG72" s="74">
        <f>IF(AND(ISNUMBER('Emissions (start here)'!CR72),ISNUMBER(Dispersion!$AV$10)),'Emissions (start here)'!CR72*2000*453.59/8760/3600*Dispersion!$AV$10,0)</f>
        <v>0</v>
      </c>
      <c r="GH72" s="74">
        <f>IF(AND(ISNUMBER('Emissions (start here)'!CR72),ISNUMBER(Dispersion!$AV$11)),'Emissions (start here)'!CR72*2000*453.59/8760/3600*Dispersion!$AV$11,0)</f>
        <v>0</v>
      </c>
      <c r="GI72" s="74">
        <f>IF(AND(ISNUMBER('Emissions (start here)'!CS72),ISNUMBER(Dispersion!$AW$8)),'Emissions (start here)'!CS72*453.59/3600*Dispersion!$AW$8,0)</f>
        <v>0</v>
      </c>
      <c r="GJ72" s="74">
        <f>IF(AND(ISNUMBER('Emissions (start here)'!CS72),ISNUMBER(Dispersion!$AW$9)),'Emissions (start here)'!CS72*453.59/3600*Dispersion!$AW$9,0)</f>
        <v>0</v>
      </c>
      <c r="GK72" s="74">
        <f>IF(AND(ISNUMBER('Emissions (start here)'!CT72),ISNUMBER(Dispersion!$AW$10)),'Emissions (start here)'!CT72*2000*453.59/8760/3600*Dispersion!$AW$10,0)</f>
        <v>0</v>
      </c>
      <c r="GL72" s="74">
        <f>IF(AND(ISNUMBER('Emissions (start here)'!CT72),ISNUMBER(Dispersion!$AW$11)),'Emissions (start here)'!CT72*2000*453.59/8760/3600*Dispersion!$AW$11,0)</f>
        <v>0</v>
      </c>
      <c r="GM72" s="74">
        <f>IF(AND(ISNUMBER('Emissions (start here)'!CU72),ISNUMBER(Dispersion!$AX$8)),'Emissions (start here)'!CU72*453.59/3600*Dispersion!$AX$8,0)</f>
        <v>0</v>
      </c>
      <c r="GN72" s="74">
        <f>IF(AND(ISNUMBER('Emissions (start here)'!CU72),ISNUMBER(Dispersion!$AX$9)),'Emissions (start here)'!CU72*453.59/3600*Dispersion!$AX$9,0)</f>
        <v>0</v>
      </c>
      <c r="GO72" s="74">
        <f>IF(AND(ISNUMBER('Emissions (start here)'!CV72),ISNUMBER(Dispersion!$AX$10)),'Emissions (start here)'!CV72*2000*453.59/8760/3600*Dispersion!$AX$10,0)</f>
        <v>0</v>
      </c>
      <c r="GP72" s="74">
        <f>IF(AND(ISNUMBER('Emissions (start here)'!CV72),ISNUMBER(Dispersion!$AX$11)),'Emissions (start here)'!CV72*2000*453.59/8760/3600*Dispersion!$AX$11,0)</f>
        <v>0</v>
      </c>
      <c r="GQ72" s="74">
        <f>IF(AND(ISNUMBER('Emissions (start here)'!CW72),ISNUMBER(Dispersion!$AY$8)),'Emissions (start here)'!CW72*453.59/3600*Dispersion!$AY$8,0)</f>
        <v>0</v>
      </c>
      <c r="GR72" s="74">
        <f>IF(AND(ISNUMBER('Emissions (start here)'!CW72),ISNUMBER(Dispersion!$AY$9)),'Emissions (start here)'!CW72*453.59/3600*Dispersion!$AY$9,0)</f>
        <v>0</v>
      </c>
      <c r="GS72" s="74">
        <f>IF(AND(ISNUMBER('Emissions (start here)'!CX72),ISNUMBER(Dispersion!$AY$10)),'Emissions (start here)'!CX72*2000*453.59/8760/3600*Dispersion!$AY$10,0)</f>
        <v>0</v>
      </c>
      <c r="GT72" s="74">
        <f>IF(AND(ISNUMBER('Emissions (start here)'!CX72),ISNUMBER(Dispersion!$AY$11)),'Emissions (start here)'!CX72*2000*453.59/8760/3600*Dispersion!$AY$11,0)</f>
        <v>0</v>
      </c>
      <c r="GU72" s="74">
        <f>IF(AND(ISNUMBER('Emissions (start here)'!CY72),ISNUMBER(Dispersion!$AZ$8)),'Emissions (start here)'!CY72*453.59/3600*Dispersion!$AZ$8,0)</f>
        <v>0</v>
      </c>
      <c r="GV72" s="74">
        <f>IF(AND(ISNUMBER('Emissions (start here)'!CY72),ISNUMBER(Dispersion!$AZ$9)),'Emissions (start here)'!CY72*453.59/3600*Dispersion!$AZ$9,0)</f>
        <v>0</v>
      </c>
      <c r="GW72" s="74">
        <f>IF(AND(ISNUMBER('Emissions (start here)'!CZ72),ISNUMBER(Dispersion!$AZ$10)),'Emissions (start here)'!CZ72*2000*453.59/8760/3600*Dispersion!$AZ$10,0)</f>
        <v>0</v>
      </c>
      <c r="GX72" s="74">
        <f>IF(AND(ISNUMBER('Emissions (start here)'!CZ72),ISNUMBER(Dispersion!$AZ$11)),'Emissions (start here)'!CZ72*2000*453.59/8760/3600*Dispersion!$AZ$11,0)</f>
        <v>0</v>
      </c>
    </row>
    <row r="73" spans="1:206" x14ac:dyDescent="0.2">
      <c r="A73" s="51" t="str">
        <f>'Tox Values'!C73</f>
        <v>10294-34-5</v>
      </c>
      <c r="B73" s="94" t="str">
        <f>'Tox Values'!D73</f>
        <v>Boron Trichloride</v>
      </c>
      <c r="C73" s="96">
        <f t="shared" si="5"/>
        <v>0</v>
      </c>
      <c r="D73" s="74">
        <f t="shared" si="6"/>
        <v>0</v>
      </c>
      <c r="E73" s="74">
        <f t="shared" si="7"/>
        <v>0</v>
      </c>
      <c r="F73" s="99">
        <f t="shared" si="8"/>
        <v>0</v>
      </c>
      <c r="G73" s="97">
        <f>IF(AND(ISNUMBER('Emissions (start here)'!E73),ISNUMBER(Dispersion!$C$8)),'Emissions (start here)'!E73*453.59/3600*Dispersion!$C$8,0)</f>
        <v>0</v>
      </c>
      <c r="H73" s="74">
        <f>IF(AND(ISNUMBER('Emissions (start here)'!E73),ISNUMBER(Dispersion!$C$9)),'Emissions (start here)'!E73*453.59/3600*Dispersion!$C$9,0)</f>
        <v>0</v>
      </c>
      <c r="I73" s="74">
        <f>IF(AND(ISNUMBER('Emissions (start here)'!F73),ISNUMBER(Dispersion!$C$10)),'Emissions (start here)'!F73*2000*453.59/8760/3600*Dispersion!$C$10,0)</f>
        <v>0</v>
      </c>
      <c r="J73" s="74">
        <f>IF(AND(ISNUMBER('Emissions (start here)'!F73),ISNUMBER(Dispersion!$C$11)),'Emissions (start here)'!F73*2000*453.59/8760/3600*Dispersion!$C$11,0)</f>
        <v>0</v>
      </c>
      <c r="K73" s="74">
        <f>IF(AND(ISNUMBER('Emissions (start here)'!G73),ISNUMBER(Dispersion!$D$8)),'Emissions (start here)'!G73*453.59/3600*Dispersion!$D$8,0)</f>
        <v>0</v>
      </c>
      <c r="L73" s="74">
        <f>IF(AND(ISNUMBER('Emissions (start here)'!G73),ISNUMBER(Dispersion!$D$9)),'Emissions (start here)'!G73*453.59/3600*Dispersion!$D$9,0)</f>
        <v>0</v>
      </c>
      <c r="M73" s="74">
        <f>IF(AND(ISNUMBER('Emissions (start here)'!H73),ISNUMBER(Dispersion!$D$10)),'Emissions (start here)'!H73*2000*453.59/8760/3600*Dispersion!$D$10,0)</f>
        <v>0</v>
      </c>
      <c r="N73" s="74">
        <f>IF(AND(ISNUMBER('Emissions (start here)'!H73),ISNUMBER(Dispersion!$D$11)),'Emissions (start here)'!H73*2000*453.59/8760/3600*Dispersion!$D$11,0)</f>
        <v>0</v>
      </c>
      <c r="O73" s="74">
        <f>IF(AND(ISNUMBER('Emissions (start here)'!I73),ISNUMBER(Dispersion!$E$8)),'Emissions (start here)'!I73*453.59/3600*Dispersion!$E$8,0)</f>
        <v>0</v>
      </c>
      <c r="P73" s="74">
        <f>IF(AND(ISNUMBER('Emissions (start here)'!I73),ISNUMBER(Dispersion!$E$9)),'Emissions (start here)'!I73*453.59/3600*Dispersion!$E$9,0)</f>
        <v>0</v>
      </c>
      <c r="Q73" s="74">
        <f>IF(AND(ISNUMBER('Emissions (start here)'!J73),ISNUMBER(Dispersion!$E$10)),'Emissions (start here)'!J73*2000*453.59/8760/3600*Dispersion!$E$10,0)</f>
        <v>0</v>
      </c>
      <c r="R73" s="74">
        <f>IF(AND(ISNUMBER('Emissions (start here)'!J73),ISNUMBER(Dispersion!$E$11)),'Emissions (start here)'!J73*2000*453.59/8760/3600*Dispersion!$E$11,0)</f>
        <v>0</v>
      </c>
      <c r="S73" s="74">
        <f>IF(AND(ISNUMBER('Emissions (start here)'!K73),ISNUMBER(Dispersion!$F$8)),'Emissions (start here)'!K73*453.59/3600*Dispersion!$F$8,0)</f>
        <v>0</v>
      </c>
      <c r="T73" s="74">
        <f>IF(AND(ISNUMBER('Emissions (start here)'!K73),ISNUMBER(Dispersion!$F$9)),'Emissions (start here)'!K73*453.59/3600*Dispersion!$F$9,0)</f>
        <v>0</v>
      </c>
      <c r="U73" s="74">
        <f>IF(AND(ISNUMBER('Emissions (start here)'!L73),ISNUMBER(Dispersion!$F$10)),'Emissions (start here)'!L73*2000*453.59/8760/3600*Dispersion!$F$10,0)</f>
        <v>0</v>
      </c>
      <c r="V73" s="74">
        <f>IF(AND(ISNUMBER('Emissions (start here)'!L73),ISNUMBER(Dispersion!$F$11)),'Emissions (start here)'!L73*2000*453.59/8760/3600*Dispersion!$F$11,0)</f>
        <v>0</v>
      </c>
      <c r="W73" s="74">
        <f>IF(AND(ISNUMBER('Emissions (start here)'!M73),ISNUMBER(Dispersion!$G$8)),'Emissions (start here)'!M73*453.59/3600*Dispersion!$G$8,0)</f>
        <v>0</v>
      </c>
      <c r="X73" s="74">
        <f>IF(AND(ISNUMBER('Emissions (start here)'!M73),ISNUMBER(Dispersion!$G$9)),'Emissions (start here)'!M73*453.59/3600*Dispersion!$G$9,0)</f>
        <v>0</v>
      </c>
      <c r="Y73" s="74">
        <f>IF(AND(ISNUMBER('Emissions (start here)'!N73),ISNUMBER(Dispersion!$G$10)),'Emissions (start here)'!N73*2000*453.59/8760/3600*Dispersion!$G$10,0)</f>
        <v>0</v>
      </c>
      <c r="Z73" s="74">
        <f>IF(AND(ISNUMBER('Emissions (start here)'!N73),ISNUMBER(Dispersion!$G$11)),'Emissions (start here)'!N73*2000*453.59/8760/3600*Dispersion!$G$11,0)</f>
        <v>0</v>
      </c>
      <c r="AA73" s="74">
        <f>IF(AND(ISNUMBER('Emissions (start here)'!O73),ISNUMBER(Dispersion!$H$8)),'Emissions (start here)'!O73*453.59/3600*Dispersion!$H$8,0)</f>
        <v>0</v>
      </c>
      <c r="AB73" s="74">
        <f>IF(AND(ISNUMBER('Emissions (start here)'!O73),ISNUMBER(Dispersion!$H$9)),'Emissions (start here)'!O73*453.59/3600*Dispersion!$H$9,0)</f>
        <v>0</v>
      </c>
      <c r="AC73" s="74">
        <f>IF(AND(ISNUMBER('Emissions (start here)'!P73),ISNUMBER(Dispersion!$H$10)),'Emissions (start here)'!P73*2000*453.59/8760/3600*Dispersion!$H$10,0)</f>
        <v>0</v>
      </c>
      <c r="AD73" s="74">
        <f>IF(AND(ISNUMBER('Emissions (start here)'!P73),ISNUMBER(Dispersion!$H$11)),'Emissions (start here)'!P73*2000*453.59/8760/3600*Dispersion!$H$11,0)</f>
        <v>0</v>
      </c>
      <c r="AE73" s="74">
        <f>IF(AND(ISNUMBER('Emissions (start here)'!Q73),ISNUMBER(Dispersion!$I$8)),'Emissions (start here)'!Q73*453.59/3600*Dispersion!$I$8,0)</f>
        <v>0</v>
      </c>
      <c r="AF73" s="74">
        <f>IF(AND(ISNUMBER('Emissions (start here)'!Q73),ISNUMBER(Dispersion!$I$9)),'Emissions (start here)'!Q73*453.59/3600*Dispersion!$I$9,0)</f>
        <v>0</v>
      </c>
      <c r="AG73" s="74">
        <f>IF(AND(ISNUMBER('Emissions (start here)'!R73),ISNUMBER(Dispersion!$I$10)),'Emissions (start here)'!R73*2000*453.59/8760/3600*Dispersion!$I$10,0)</f>
        <v>0</v>
      </c>
      <c r="AH73" s="74">
        <f>IF(AND(ISNUMBER('Emissions (start here)'!R73),ISNUMBER(Dispersion!$I$11)),'Emissions (start here)'!R73*2000*453.59/8760/3600*Dispersion!$I$11,0)</f>
        <v>0</v>
      </c>
      <c r="AI73" s="74">
        <f>IF(AND(ISNUMBER('Emissions (start here)'!S73),ISNUMBER(Dispersion!$J$8)),'Emissions (start here)'!S73*453.59/3600*Dispersion!$J$8,0)</f>
        <v>0</v>
      </c>
      <c r="AJ73" s="74">
        <f>IF(AND(ISNUMBER('Emissions (start here)'!S73),ISNUMBER(Dispersion!$J$9)),'Emissions (start here)'!S73*453.59/3600*Dispersion!$J$9,0)</f>
        <v>0</v>
      </c>
      <c r="AK73" s="74">
        <f>IF(AND(ISNUMBER('Emissions (start here)'!T73),ISNUMBER(Dispersion!$J$10)),'Emissions (start here)'!T73*2000*453.59/8760/3600*Dispersion!$J$10,0)</f>
        <v>0</v>
      </c>
      <c r="AL73" s="74">
        <f>IF(AND(ISNUMBER('Emissions (start here)'!T73),ISNUMBER(Dispersion!$J$11)),'Emissions (start here)'!T73*2000*453.59/8760/3600*Dispersion!$J$11,0)</f>
        <v>0</v>
      </c>
      <c r="AM73" s="74">
        <f>IF(AND(ISNUMBER('Emissions (start here)'!U73),ISNUMBER(Dispersion!$K$8)),'Emissions (start here)'!U73*453.59/3600*Dispersion!$K$8,0)</f>
        <v>0</v>
      </c>
      <c r="AN73" s="74">
        <f>IF(AND(ISNUMBER('Emissions (start here)'!U73),ISNUMBER(Dispersion!$K$9)),'Emissions (start here)'!U73*453.59/3600*Dispersion!$K$9,0)</f>
        <v>0</v>
      </c>
      <c r="AO73" s="74">
        <f>IF(AND(ISNUMBER('Emissions (start here)'!V73),ISNUMBER(Dispersion!$K$10)),'Emissions (start here)'!V73*2000*453.59/8760/3600*Dispersion!$K$10,0)</f>
        <v>0</v>
      </c>
      <c r="AP73" s="74">
        <f>IF(AND(ISNUMBER('Emissions (start here)'!V73),ISNUMBER(Dispersion!$K$11)),'Emissions (start here)'!V73*2000*453.59/8760/3600*Dispersion!$K$11,0)</f>
        <v>0</v>
      </c>
      <c r="AQ73" s="74">
        <f>IF(AND(ISNUMBER('Emissions (start here)'!W73),ISNUMBER(Dispersion!$L$8)),'Emissions (start here)'!W73*453.59/3600*Dispersion!$L$8,0)</f>
        <v>0</v>
      </c>
      <c r="AR73" s="74">
        <f>IF(AND(ISNUMBER('Emissions (start here)'!W73),ISNUMBER(Dispersion!$L$9)),'Emissions (start here)'!W73*453.59/3600*Dispersion!$L$9,0)</f>
        <v>0</v>
      </c>
      <c r="AS73" s="74">
        <f>IF(AND(ISNUMBER('Emissions (start here)'!X73),ISNUMBER(Dispersion!$L$10)),'Emissions (start here)'!X73*2000*453.59/8760/3600*Dispersion!$L$10,0)</f>
        <v>0</v>
      </c>
      <c r="AT73" s="74">
        <f>IF(AND(ISNUMBER('Emissions (start here)'!X73),ISNUMBER(Dispersion!$L$11)),'Emissions (start here)'!X73*2000*453.59/8760/3600*Dispersion!$L$11,0)</f>
        <v>0</v>
      </c>
      <c r="AU73" s="74">
        <f>IF(AND(ISNUMBER('Emissions (start here)'!Y73),ISNUMBER(Dispersion!$M$8)),'Emissions (start here)'!Y73*453.59/3600*Dispersion!$M$8,0)</f>
        <v>0</v>
      </c>
      <c r="AV73" s="74">
        <f>IF(AND(ISNUMBER('Emissions (start here)'!Y73),ISNUMBER(Dispersion!$M$9)),'Emissions (start here)'!Y73*453.59/3600*Dispersion!$M$9,0)</f>
        <v>0</v>
      </c>
      <c r="AW73" s="74">
        <f>IF(AND(ISNUMBER('Emissions (start here)'!Z73),ISNUMBER(Dispersion!$M$10)),'Emissions (start here)'!Z73*2000*453.59/8760/3600*Dispersion!$M$10,0)</f>
        <v>0</v>
      </c>
      <c r="AX73" s="74">
        <f>IF(AND(ISNUMBER('Emissions (start here)'!Z73),ISNUMBER(Dispersion!$M$11)),'Emissions (start here)'!Z73*2000*453.59/8760/3600*Dispersion!$M$11,0)</f>
        <v>0</v>
      </c>
      <c r="AY73" s="74">
        <f>IF(AND(ISNUMBER('Emissions (start here)'!AA73),ISNUMBER(Dispersion!$N$8)),'Emissions (start here)'!AA73*453.59/3600*Dispersion!$N$8,0)</f>
        <v>0</v>
      </c>
      <c r="AZ73" s="74">
        <f>IF(AND(ISNUMBER('Emissions (start here)'!AA73),ISNUMBER(Dispersion!$N$9)),'Emissions (start here)'!AA73*453.59/3600*Dispersion!$N$9,0)</f>
        <v>0</v>
      </c>
      <c r="BA73" s="74">
        <f>IF(AND(ISNUMBER('Emissions (start here)'!AB73),ISNUMBER(Dispersion!$N$10)),'Emissions (start here)'!AB73*2000*453.59/8760/3600*Dispersion!$N$10,0)</f>
        <v>0</v>
      </c>
      <c r="BB73" s="74">
        <f>IF(AND(ISNUMBER('Emissions (start here)'!AB73),ISNUMBER(Dispersion!$N$11)),'Emissions (start here)'!AB73*2000*453.59/8760/3600*Dispersion!$N$11,0)</f>
        <v>0</v>
      </c>
      <c r="BC73" s="74">
        <f>IF(AND(ISNUMBER('Emissions (start here)'!AC73),ISNUMBER(Dispersion!$O$8)),'Emissions (start here)'!AC73*453.59/3600*Dispersion!$O$8,0)</f>
        <v>0</v>
      </c>
      <c r="BD73" s="74">
        <f>IF(AND(ISNUMBER('Emissions (start here)'!AC73),ISNUMBER(Dispersion!$O$9)),'Emissions (start here)'!AC73*453.59/3600*Dispersion!$O$9,0)</f>
        <v>0</v>
      </c>
      <c r="BE73" s="74">
        <f>IF(AND(ISNUMBER('Emissions (start here)'!AD73),ISNUMBER(Dispersion!$O$10)),'Emissions (start here)'!AD73*2000*453.59/8760/3600*Dispersion!$O$10,0)</f>
        <v>0</v>
      </c>
      <c r="BF73" s="74">
        <f>IF(AND(ISNUMBER('Emissions (start here)'!AD73),ISNUMBER(Dispersion!$O$11)),'Emissions (start here)'!AD73*2000*453.59/8760/3600*Dispersion!$O$11,0)</f>
        <v>0</v>
      </c>
      <c r="BG73" s="74">
        <f>IF(AND(ISNUMBER('Emissions (start here)'!AE73),ISNUMBER(Dispersion!$P$8)),'Emissions (start here)'!AE73*453.59/3600*Dispersion!$P$8,0)</f>
        <v>0</v>
      </c>
      <c r="BH73" s="74">
        <f>IF(AND(ISNUMBER('Emissions (start here)'!AE73),ISNUMBER(Dispersion!$P$9)),'Emissions (start here)'!AE73*453.59/3600*Dispersion!$P$9,0)</f>
        <v>0</v>
      </c>
      <c r="BI73" s="74">
        <f>IF(AND(ISNUMBER('Emissions (start here)'!AF73),ISNUMBER(Dispersion!$P$10)),'Emissions (start here)'!AF73*2000*453.59/8760/3600*Dispersion!$P$10,0)</f>
        <v>0</v>
      </c>
      <c r="BJ73" s="74">
        <f>IF(AND(ISNUMBER('Emissions (start here)'!AF73),ISNUMBER(Dispersion!$P$11)),'Emissions (start here)'!AF73*2000*453.59/8760/3600*Dispersion!$P$11,0)</f>
        <v>0</v>
      </c>
      <c r="BK73" s="74">
        <f>IF(AND(ISNUMBER('Emissions (start here)'!AG73),ISNUMBER(Dispersion!$Q$8)),'Emissions (start here)'!AG73*453.59/3600*Dispersion!$Q$8,0)</f>
        <v>0</v>
      </c>
      <c r="BL73" s="74">
        <f>IF(AND(ISNUMBER('Emissions (start here)'!AG73),ISNUMBER(Dispersion!$Q$9)),'Emissions (start here)'!AG73*453.59/3600*Dispersion!$Q$9,0)</f>
        <v>0</v>
      </c>
      <c r="BM73" s="74">
        <f>IF(AND(ISNUMBER('Emissions (start here)'!AH73),ISNUMBER(Dispersion!$Q$10)),'Emissions (start here)'!AH73*2000*453.59/8760/3600*Dispersion!$Q$10,0)</f>
        <v>0</v>
      </c>
      <c r="BN73" s="74">
        <f>IF(AND(ISNUMBER('Emissions (start here)'!AH73),ISNUMBER(Dispersion!$Q$11)),'Emissions (start here)'!AH73*2000*453.59/8760/3600*Dispersion!$Q$11,0)</f>
        <v>0</v>
      </c>
      <c r="BO73" s="74">
        <f>IF(AND(ISNUMBER('Emissions (start here)'!AI73),ISNUMBER(Dispersion!$R$8)),'Emissions (start here)'!AI73*453.59/3600*Dispersion!$R$8,0)</f>
        <v>0</v>
      </c>
      <c r="BP73" s="74">
        <f>IF(AND(ISNUMBER('Emissions (start here)'!AI73),ISNUMBER(Dispersion!$R$9)),'Emissions (start here)'!AI73*453.59/3600*Dispersion!$R$9,0)</f>
        <v>0</v>
      </c>
      <c r="BQ73" s="74">
        <f>IF(AND(ISNUMBER('Emissions (start here)'!AJ73),ISNUMBER(Dispersion!$R$10)),'Emissions (start here)'!AJ73*2000*453.59/8760/3600*Dispersion!$R$10,0)</f>
        <v>0</v>
      </c>
      <c r="BR73" s="74">
        <f>IF(AND(ISNUMBER('Emissions (start here)'!AJ73),ISNUMBER(Dispersion!$R$11)),'Emissions (start here)'!AJ73*2000*453.59/8760/3600*Dispersion!$R$11,0)</f>
        <v>0</v>
      </c>
      <c r="BS73" s="74">
        <f>IF(AND(ISNUMBER('Emissions (start here)'!AK73),ISNUMBER(Dispersion!$S$8)),'Emissions (start here)'!AK73*453.59/3600*Dispersion!$S$8,0)</f>
        <v>0</v>
      </c>
      <c r="BT73" s="74">
        <f>IF(AND(ISNUMBER('Emissions (start here)'!AK73),ISNUMBER(Dispersion!$S$9)),'Emissions (start here)'!AK73*453.59/3600*Dispersion!$S$9,0)</f>
        <v>0</v>
      </c>
      <c r="BU73" s="74">
        <f>IF(AND(ISNUMBER('Emissions (start here)'!AL73),ISNUMBER(Dispersion!$S$10)),'Emissions (start here)'!AL73*2000*453.59/8760/3600*Dispersion!$S$10,0)</f>
        <v>0</v>
      </c>
      <c r="BV73" s="74">
        <f>IF(AND(ISNUMBER('Emissions (start here)'!AL73),ISNUMBER(Dispersion!$S$11)),'Emissions (start here)'!AL73*2000*453.59/8760/3600*Dispersion!$S$11,0)</f>
        <v>0</v>
      </c>
      <c r="BW73" s="74">
        <f>IF(AND(ISNUMBER('Emissions (start here)'!AM73),ISNUMBER(Dispersion!$T$8)),'Emissions (start here)'!AM73*453.59/3600*Dispersion!$T$8,0)</f>
        <v>0</v>
      </c>
      <c r="BX73" s="74">
        <f>IF(AND(ISNUMBER('Emissions (start here)'!AM73),ISNUMBER(Dispersion!$T$9)),'Emissions (start here)'!AM73*453.59/3600*Dispersion!$T$9,0)</f>
        <v>0</v>
      </c>
      <c r="BY73" s="74">
        <f>IF(AND(ISNUMBER('Emissions (start here)'!AN73),ISNUMBER(Dispersion!$T$10)),'Emissions (start here)'!AN73*2000*453.59/8760/3600*Dispersion!$T$10,0)</f>
        <v>0</v>
      </c>
      <c r="BZ73" s="74">
        <f>IF(AND(ISNUMBER('Emissions (start here)'!AN73),ISNUMBER(Dispersion!$T$11)),'Emissions (start here)'!AN73*2000*453.59/8760/3600*Dispersion!$T$11,0)</f>
        <v>0</v>
      </c>
      <c r="CA73" s="74">
        <f>IF(AND(ISNUMBER('Emissions (start here)'!AO73),ISNUMBER(Dispersion!$U$8)),'Emissions (start here)'!AO73*453.59/3600*Dispersion!$U$8,0)</f>
        <v>0</v>
      </c>
      <c r="CB73" s="74">
        <f>IF(AND(ISNUMBER('Emissions (start here)'!AO73),ISNUMBER(Dispersion!$U$9)),'Emissions (start here)'!AO73*453.59/3600*Dispersion!$U$9,0)</f>
        <v>0</v>
      </c>
      <c r="CC73" s="74">
        <f>IF(AND(ISNUMBER('Emissions (start here)'!AP73),ISNUMBER(Dispersion!$U$10)),'Emissions (start here)'!AP73*2000*453.59/8760/3600*Dispersion!$U$10,0)</f>
        <v>0</v>
      </c>
      <c r="CD73" s="74">
        <f>IF(AND(ISNUMBER('Emissions (start here)'!AP73),ISNUMBER(Dispersion!$U$11)),'Emissions (start here)'!AP73*2000*453.59/8760/3600*Dispersion!$U$11,0)</f>
        <v>0</v>
      </c>
      <c r="CE73" s="74">
        <f>IF(AND(ISNUMBER('Emissions (start here)'!AQ73),ISNUMBER(Dispersion!$V$8)),'Emissions (start here)'!AQ73*453.59/3600*Dispersion!$V$8,0)</f>
        <v>0</v>
      </c>
      <c r="CF73" s="74">
        <f>IF(AND(ISNUMBER('Emissions (start here)'!AQ73),ISNUMBER(Dispersion!$V$9)),'Emissions (start here)'!AQ73*453.59/3600*Dispersion!$V$9,0)</f>
        <v>0</v>
      </c>
      <c r="CG73" s="74">
        <f>IF(AND(ISNUMBER('Emissions (start here)'!AR73),ISNUMBER(Dispersion!$V$10)),'Emissions (start here)'!AR73*2000*453.59/8760/3600*Dispersion!$V$10,0)</f>
        <v>0</v>
      </c>
      <c r="CH73" s="74">
        <f>IF(AND(ISNUMBER('Emissions (start here)'!AR73),ISNUMBER(Dispersion!$V$11)),'Emissions (start here)'!AR73*2000*453.59/8760/3600*Dispersion!$V$11,0)</f>
        <v>0</v>
      </c>
      <c r="CI73" s="74">
        <f>IF(AND(ISNUMBER('Emissions (start here)'!AS73),ISNUMBER(Dispersion!$W$8)),'Emissions (start here)'!AS73*453.59/3600*Dispersion!$W$8,0)</f>
        <v>0</v>
      </c>
      <c r="CJ73" s="74">
        <f>IF(AND(ISNUMBER('Emissions (start here)'!AS73),ISNUMBER(Dispersion!$W$9)),'Emissions (start here)'!AS73*453.59/3600*Dispersion!$W$9,0)</f>
        <v>0</v>
      </c>
      <c r="CK73" s="74">
        <f>IF(AND(ISNUMBER('Emissions (start here)'!AT73),ISNUMBER(Dispersion!$W$10)),'Emissions (start here)'!AT73*2000*453.59/8760/3600*Dispersion!$W$10,0)</f>
        <v>0</v>
      </c>
      <c r="CL73" s="74">
        <f>IF(AND(ISNUMBER('Emissions (start here)'!AT73),ISNUMBER(Dispersion!$W$11)),'Emissions (start here)'!AT73*2000*453.59/8760/3600*Dispersion!$W$11,0)</f>
        <v>0</v>
      </c>
      <c r="CM73" s="74">
        <f>IF(AND(ISNUMBER('Emissions (start here)'!AU73),ISNUMBER(Dispersion!$X$8)),'Emissions (start here)'!AU73*453.59/3600*Dispersion!$X$8,0)</f>
        <v>0</v>
      </c>
      <c r="CN73" s="74">
        <f>IF(AND(ISNUMBER('Emissions (start here)'!AU73),ISNUMBER(Dispersion!$X$9)),'Emissions (start here)'!AU73*453.59/3600*Dispersion!$X$9,0)</f>
        <v>0</v>
      </c>
      <c r="CO73" s="74">
        <f>IF(AND(ISNUMBER('Emissions (start here)'!AV73),ISNUMBER(Dispersion!$X$10)),'Emissions (start here)'!AV73*2000*453.59/8760/3600*Dispersion!$X$10,0)</f>
        <v>0</v>
      </c>
      <c r="CP73" s="74">
        <f>IF(AND(ISNUMBER('Emissions (start here)'!AV73),ISNUMBER(Dispersion!$X$11)),'Emissions (start here)'!AV73*2000*453.59/8760/3600*Dispersion!$X$11,0)</f>
        <v>0</v>
      </c>
      <c r="CQ73" s="74">
        <f>IF(AND(ISNUMBER('Emissions (start here)'!AW73),ISNUMBER(Dispersion!$Y$8)),'Emissions (start here)'!AW73*453.59/3600*Dispersion!$Y$8,0)</f>
        <v>0</v>
      </c>
      <c r="CR73" s="74">
        <f>IF(AND(ISNUMBER('Emissions (start here)'!AW73),ISNUMBER(Dispersion!$Y$9)),'Emissions (start here)'!AW73*453.59/3600*Dispersion!$Y$9,0)</f>
        <v>0</v>
      </c>
      <c r="CS73" s="74">
        <f>IF(AND(ISNUMBER('Emissions (start here)'!AX73),ISNUMBER(Dispersion!$Y$10)),'Emissions (start here)'!AX73*2000*453.59/8760/3600*Dispersion!$Y$10,0)</f>
        <v>0</v>
      </c>
      <c r="CT73" s="74">
        <f>IF(AND(ISNUMBER('Emissions (start here)'!AX73),ISNUMBER(Dispersion!$Y$11)),'Emissions (start here)'!AX73*2000*453.59/8760/3600*Dispersion!$Y$11,0)</f>
        <v>0</v>
      </c>
      <c r="CU73" s="74">
        <f>IF(AND(ISNUMBER('Emissions (start here)'!AY73),ISNUMBER(Dispersion!$Z$8)),'Emissions (start here)'!AY73*453.59/3600*Dispersion!$Z$8,0)</f>
        <v>0</v>
      </c>
      <c r="CV73" s="74">
        <f>IF(AND(ISNUMBER('Emissions (start here)'!AY73),ISNUMBER(Dispersion!$Z$9)),'Emissions (start here)'!AY73*453.59/3600*Dispersion!$Z$9,0)</f>
        <v>0</v>
      </c>
      <c r="CW73" s="74">
        <f>IF(AND(ISNUMBER('Emissions (start here)'!AZ73),ISNUMBER(Dispersion!$Z$10)),'Emissions (start here)'!AZ73*2000*453.59/8760/3600*Dispersion!$Z$10,0)</f>
        <v>0</v>
      </c>
      <c r="CX73" s="74">
        <f>IF(AND(ISNUMBER('Emissions (start here)'!AZ73),ISNUMBER(Dispersion!$Z$11)),'Emissions (start here)'!AZ73*2000*453.59/8760/3600*Dispersion!$Z$11,0)</f>
        <v>0</v>
      </c>
      <c r="CY73" s="74">
        <f>IF(AND(ISNUMBER('Emissions (start here)'!BA73),ISNUMBER(Dispersion!$AA$8)),'Emissions (start here)'!BA73*453.59/3600*Dispersion!$AA$8,0)</f>
        <v>0</v>
      </c>
      <c r="CZ73" s="74">
        <f>IF(AND(ISNUMBER('Emissions (start here)'!BA73),ISNUMBER(Dispersion!$AA$9)),'Emissions (start here)'!BA73*453.59/3600*Dispersion!$AA$9,0)</f>
        <v>0</v>
      </c>
      <c r="DA73" s="74">
        <f>IF(AND(ISNUMBER('Emissions (start here)'!BB73),ISNUMBER(Dispersion!$AA$10)),'Emissions (start here)'!BB73*2000*453.59/8760/3600*Dispersion!$AA$10,0)</f>
        <v>0</v>
      </c>
      <c r="DB73" s="74">
        <f>IF(AND(ISNUMBER('Emissions (start here)'!BB73),ISNUMBER(Dispersion!$AA$11)),'Emissions (start here)'!BB73*2000*453.59/8760/3600*Dispersion!$AA$11,0)</f>
        <v>0</v>
      </c>
      <c r="DC73" s="74">
        <f>IF(AND(ISNUMBER('Emissions (start here)'!BC73),ISNUMBER(Dispersion!$AB$8)),'Emissions (start here)'!BC73*453.59/3600*Dispersion!$AB$8,0)</f>
        <v>0</v>
      </c>
      <c r="DD73" s="74">
        <f>IF(AND(ISNUMBER('Emissions (start here)'!BC73),ISNUMBER(Dispersion!$AB$9)),'Emissions (start here)'!BC73*453.59/3600*Dispersion!$AB$9,0)</f>
        <v>0</v>
      </c>
      <c r="DE73" s="74">
        <f>IF(AND(ISNUMBER('Emissions (start here)'!BD73),ISNUMBER(Dispersion!$AB$10)),'Emissions (start here)'!BD73*2000*453.59/8760/3600*Dispersion!$AB$10,0)</f>
        <v>0</v>
      </c>
      <c r="DF73" s="74">
        <f>IF(AND(ISNUMBER('Emissions (start here)'!BD73),ISNUMBER(Dispersion!$AB$11)),'Emissions (start here)'!BD73*2000*453.59/8760/3600*Dispersion!$AB$11,0)</f>
        <v>0</v>
      </c>
      <c r="DG73" s="74">
        <f>IF(AND(ISNUMBER('Emissions (start here)'!BE73),ISNUMBER(Dispersion!$AC$8)),'Emissions (start here)'!BE73*453.59/3600*Dispersion!$AC$8,0)</f>
        <v>0</v>
      </c>
      <c r="DH73" s="74">
        <f>IF(AND(ISNUMBER('Emissions (start here)'!BE73),ISNUMBER(Dispersion!$AC$9)),'Emissions (start here)'!BE73*453.59/3600*Dispersion!$AC$9,0)</f>
        <v>0</v>
      </c>
      <c r="DI73" s="74">
        <f>IF(AND(ISNUMBER('Emissions (start here)'!BF73),ISNUMBER(Dispersion!$AC$10)),'Emissions (start here)'!BF73*2000*453.59/8760/3600*Dispersion!$AC$10,0)</f>
        <v>0</v>
      </c>
      <c r="DJ73" s="74">
        <f>IF(AND(ISNUMBER('Emissions (start here)'!BF73),ISNUMBER(Dispersion!$AC$11)),'Emissions (start here)'!BF73*2000*453.59/8760/3600*Dispersion!$AC$11,0)</f>
        <v>0</v>
      </c>
      <c r="DK73" s="74">
        <f>IF(AND(ISNUMBER('Emissions (start here)'!BG73),ISNUMBER(Dispersion!$AD$8)),'Emissions (start here)'!BG73*453.59/3600*Dispersion!$AD$8,0)</f>
        <v>0</v>
      </c>
      <c r="DL73" s="74">
        <f>IF(AND(ISNUMBER('Emissions (start here)'!BG73),ISNUMBER(Dispersion!$AD$9)),'Emissions (start here)'!BG73*453.59/3600*Dispersion!$AD$9,0)</f>
        <v>0</v>
      </c>
      <c r="DM73" s="74">
        <f>IF(AND(ISNUMBER('Emissions (start here)'!BH73),ISNUMBER(Dispersion!$AD$10)),'Emissions (start here)'!BH73*2000*453.59/8760/3600*Dispersion!$AD$10,0)</f>
        <v>0</v>
      </c>
      <c r="DN73" s="74">
        <f>IF(AND(ISNUMBER('Emissions (start here)'!BH73),ISNUMBER(Dispersion!$AD$11)),'Emissions (start here)'!BH73*2000*453.59/8760/3600*Dispersion!$AD$11,0)</f>
        <v>0</v>
      </c>
      <c r="DO73" s="74">
        <f>IF(AND(ISNUMBER('Emissions (start here)'!BI73),ISNUMBER(Dispersion!$AE$8)),'Emissions (start here)'!BI73*453.59/3600*Dispersion!$AE$8,0)</f>
        <v>0</v>
      </c>
      <c r="DP73" s="74">
        <f>IF(AND(ISNUMBER('Emissions (start here)'!BI73),ISNUMBER(Dispersion!$AE$9)),'Emissions (start here)'!BI73*453.59/3600*Dispersion!$AE$9,0)</f>
        <v>0</v>
      </c>
      <c r="DQ73" s="74">
        <f>IF(AND(ISNUMBER('Emissions (start here)'!BJ73),ISNUMBER(Dispersion!$AE$10)),'Emissions (start here)'!BJ73*2000*453.59/8760/3600*Dispersion!$AE$10,0)</f>
        <v>0</v>
      </c>
      <c r="DR73" s="74">
        <f>IF(AND(ISNUMBER('Emissions (start here)'!BJ73),ISNUMBER(Dispersion!$AE$11)),'Emissions (start here)'!BJ73*2000*453.59/8760/3600*Dispersion!$AE$11,0)</f>
        <v>0</v>
      </c>
      <c r="DS73" s="74">
        <f>IF(AND(ISNUMBER('Emissions (start here)'!BK73),ISNUMBER(Dispersion!$AF$8)),'Emissions (start here)'!BK73*453.59/3600*Dispersion!$AF$8,0)</f>
        <v>0</v>
      </c>
      <c r="DT73" s="74">
        <f>IF(AND(ISNUMBER('Emissions (start here)'!BK73),ISNUMBER(Dispersion!$AF$9)),'Emissions (start here)'!BK73*453.59/3600*Dispersion!$AF$9,0)</f>
        <v>0</v>
      </c>
      <c r="DU73" s="74">
        <f>IF(AND(ISNUMBER('Emissions (start here)'!BL73),ISNUMBER(Dispersion!$AF$10)),'Emissions (start here)'!BL73*2000*453.59/8760/3600*Dispersion!$AF$10,0)</f>
        <v>0</v>
      </c>
      <c r="DV73" s="74">
        <f>IF(AND(ISNUMBER('Emissions (start here)'!BL73),ISNUMBER(Dispersion!$AF$11)),'Emissions (start here)'!BL73*2000*453.59/8760/3600*Dispersion!$AF$11,0)</f>
        <v>0</v>
      </c>
      <c r="DW73" s="74">
        <f>IF(AND(ISNUMBER('Emissions (start here)'!BM73),ISNUMBER(Dispersion!$AG$8)),'Emissions (start here)'!BM73*453.59/3600*Dispersion!$AG$8,0)</f>
        <v>0</v>
      </c>
      <c r="DX73" s="74">
        <f>IF(AND(ISNUMBER('Emissions (start here)'!BM73),ISNUMBER(Dispersion!$AG$9)),'Emissions (start here)'!BM73*453.59/3600*Dispersion!$AG$9,0)</f>
        <v>0</v>
      </c>
      <c r="DY73" s="74">
        <f>IF(AND(ISNUMBER('Emissions (start here)'!BN73),ISNUMBER(Dispersion!$AG$10)),'Emissions (start here)'!BN73*2000*453.59/8760/3600*Dispersion!$AG$10,0)</f>
        <v>0</v>
      </c>
      <c r="DZ73" s="74">
        <f>IF(AND(ISNUMBER('Emissions (start here)'!BN73),ISNUMBER(Dispersion!$AG$11)),'Emissions (start here)'!BN73*2000*453.59/8760/3600*Dispersion!$AG$11,0)</f>
        <v>0</v>
      </c>
      <c r="EA73" s="74">
        <f>IF(AND(ISNUMBER('Emissions (start here)'!BO73),ISNUMBER(Dispersion!$AH$8)),'Emissions (start here)'!BO73*453.59/3600*Dispersion!$AH$8,0)</f>
        <v>0</v>
      </c>
      <c r="EB73" s="74">
        <f>IF(AND(ISNUMBER('Emissions (start here)'!BO73),ISNUMBER(Dispersion!$AH$9)),'Emissions (start here)'!BO73*453.59/3600*Dispersion!$AH$9,0)</f>
        <v>0</v>
      </c>
      <c r="EC73" s="74">
        <f>IF(AND(ISNUMBER('Emissions (start here)'!BP73),ISNUMBER(Dispersion!$AH$10)),'Emissions (start here)'!BP73*2000*453.59/8760/3600*Dispersion!$AH$10,0)</f>
        <v>0</v>
      </c>
      <c r="ED73" s="74">
        <f>IF(AND(ISNUMBER('Emissions (start here)'!BP73),ISNUMBER(Dispersion!$AH$11)),'Emissions (start here)'!BP73*2000*453.59/8760/3600*Dispersion!$AH$11,0)</f>
        <v>0</v>
      </c>
      <c r="EE73" s="74">
        <f>IF(AND(ISNUMBER('Emissions (start here)'!BQ73),ISNUMBER(Dispersion!$AI$8)),'Emissions (start here)'!BQ73*453.59/3600*Dispersion!$AI$8,0)</f>
        <v>0</v>
      </c>
      <c r="EF73" s="74">
        <f>IF(AND(ISNUMBER('Emissions (start here)'!BQ73),ISNUMBER(Dispersion!$AI$9)),'Emissions (start here)'!BQ73*453.59/3600*Dispersion!$AI$9,0)</f>
        <v>0</v>
      </c>
      <c r="EG73" s="74">
        <f>IF(AND(ISNUMBER('Emissions (start here)'!BR73),ISNUMBER(Dispersion!$AI$10)),'Emissions (start here)'!BR73*2000*453.59/8760/3600*Dispersion!$AI$10,0)</f>
        <v>0</v>
      </c>
      <c r="EH73" s="74">
        <f>IF(AND(ISNUMBER('Emissions (start here)'!BR73),ISNUMBER(Dispersion!$AI$11)),'Emissions (start here)'!BR73*2000*453.59/8760/3600*Dispersion!$AI$11,0)</f>
        <v>0</v>
      </c>
      <c r="EI73" s="74">
        <f>IF(AND(ISNUMBER('Emissions (start here)'!BS73),ISNUMBER(Dispersion!$AJ$8)),'Emissions (start here)'!BS73*453.59/3600*Dispersion!$AJ$8,0)</f>
        <v>0</v>
      </c>
      <c r="EJ73" s="74">
        <f>IF(AND(ISNUMBER('Emissions (start here)'!BS73),ISNUMBER(Dispersion!$AJ$9)),'Emissions (start here)'!BS73*453.59/3600*Dispersion!$AJ$9,0)</f>
        <v>0</v>
      </c>
      <c r="EK73" s="74">
        <f>IF(AND(ISNUMBER('Emissions (start here)'!BT73),ISNUMBER(Dispersion!$AJ$10)),'Emissions (start here)'!BT73*2000*453.59/8760/3600*Dispersion!$AJ$10,0)</f>
        <v>0</v>
      </c>
      <c r="EL73" s="74">
        <f>IF(AND(ISNUMBER('Emissions (start here)'!BT73),ISNUMBER(Dispersion!$AJ$11)),'Emissions (start here)'!BT73*2000*453.59/8760/3600*Dispersion!$AJ$11,0)</f>
        <v>0</v>
      </c>
      <c r="EM73" s="74">
        <f>IF(AND(ISNUMBER('Emissions (start here)'!BU73),ISNUMBER(Dispersion!$AK$8)),'Emissions (start here)'!BU73*453.59/3600*Dispersion!$AK$8,0)</f>
        <v>0</v>
      </c>
      <c r="EN73" s="74">
        <f>IF(AND(ISNUMBER('Emissions (start here)'!BU73),ISNUMBER(Dispersion!$AK$9)),'Emissions (start here)'!BU73*453.59/3600*Dispersion!$AK$9,0)</f>
        <v>0</v>
      </c>
      <c r="EO73" s="74">
        <f>IF(AND(ISNUMBER('Emissions (start here)'!BV73),ISNUMBER(Dispersion!$AK$10)),'Emissions (start here)'!BV73*2000*453.59/8760/3600*Dispersion!$AK$10,0)</f>
        <v>0</v>
      </c>
      <c r="EP73" s="74">
        <f>IF(AND(ISNUMBER('Emissions (start here)'!BV73),ISNUMBER(Dispersion!$AK$11)),'Emissions (start here)'!BV73*2000*453.59/8760/3600*Dispersion!$AK$11,0)</f>
        <v>0</v>
      </c>
      <c r="EQ73" s="74">
        <f>IF(AND(ISNUMBER('Emissions (start here)'!BW73),ISNUMBER(Dispersion!$AL$8)),'Emissions (start here)'!BW73*453.59/3600*Dispersion!$AL$8,0)</f>
        <v>0</v>
      </c>
      <c r="ER73" s="74">
        <f>IF(AND(ISNUMBER('Emissions (start here)'!BW73),ISNUMBER(Dispersion!$AL$9)),'Emissions (start here)'!BW73*453.59/3600*Dispersion!$AL$9,0)</f>
        <v>0</v>
      </c>
      <c r="ES73" s="74">
        <f>IF(AND(ISNUMBER('Emissions (start here)'!BX73),ISNUMBER(Dispersion!$AL$10)),'Emissions (start here)'!BX73*2000*453.59/8760/3600*Dispersion!$AL$10,0)</f>
        <v>0</v>
      </c>
      <c r="ET73" s="74">
        <f>IF(AND(ISNUMBER('Emissions (start here)'!BX73),ISNUMBER(Dispersion!$AL$11)),'Emissions (start here)'!BX73*2000*453.59/8760/3600*Dispersion!$AL$11,0)</f>
        <v>0</v>
      </c>
      <c r="EU73" s="74">
        <f>IF(AND(ISNUMBER('Emissions (start here)'!BY73),ISNUMBER(Dispersion!$AM$8)),'Emissions (start here)'!BY73*453.59/3600*Dispersion!$AM$8,0)</f>
        <v>0</v>
      </c>
      <c r="EV73" s="74">
        <f>IF(AND(ISNUMBER('Emissions (start here)'!BY73),ISNUMBER(Dispersion!$AM$9)),'Emissions (start here)'!BY73*453.59/3600*Dispersion!$AM$9,0)</f>
        <v>0</v>
      </c>
      <c r="EW73" s="74">
        <f>IF(AND(ISNUMBER('Emissions (start here)'!BZ73),ISNUMBER(Dispersion!$AM$10)),'Emissions (start here)'!BZ73*2000*453.59/8760/3600*Dispersion!$AM$10,0)</f>
        <v>0</v>
      </c>
      <c r="EX73" s="74">
        <f>IF(AND(ISNUMBER('Emissions (start here)'!BZ73),ISNUMBER(Dispersion!$AM$11)),'Emissions (start here)'!BZ73*2000*453.59/8760/3600*Dispersion!$AM$11,0)</f>
        <v>0</v>
      </c>
      <c r="EY73" s="74">
        <f>IF(AND(ISNUMBER('Emissions (start here)'!CA73),ISNUMBER(Dispersion!$AN$8)),'Emissions (start here)'!CA73*453.59/3600*Dispersion!$AN$8,0)</f>
        <v>0</v>
      </c>
      <c r="EZ73" s="74">
        <f>IF(AND(ISNUMBER('Emissions (start here)'!CA73),ISNUMBER(Dispersion!$AN$9)),'Emissions (start here)'!CA73*453.59/3600*Dispersion!$AN$9,0)</f>
        <v>0</v>
      </c>
      <c r="FA73" s="74">
        <f>IF(AND(ISNUMBER('Emissions (start here)'!CB73),ISNUMBER(Dispersion!$AN$10)),'Emissions (start here)'!CB73*2000*453.59/8760/3600*Dispersion!$AN$10,0)</f>
        <v>0</v>
      </c>
      <c r="FB73" s="74">
        <f>IF(AND(ISNUMBER('Emissions (start here)'!CB73),ISNUMBER(Dispersion!$AN$11)),'Emissions (start here)'!CB73*2000*453.59/8760/3600*Dispersion!$AN$11,0)</f>
        <v>0</v>
      </c>
      <c r="FC73" s="74">
        <f>IF(AND(ISNUMBER('Emissions (start here)'!CC73),ISNUMBER(Dispersion!$AO$8)),'Emissions (start here)'!CC73*453.59/3600*Dispersion!$AO$8,0)</f>
        <v>0</v>
      </c>
      <c r="FD73" s="74">
        <f>IF(AND(ISNUMBER('Emissions (start here)'!CC73),ISNUMBER(Dispersion!$AO$9)),'Emissions (start here)'!CC73*453.59/3600*Dispersion!$AO$9,0)</f>
        <v>0</v>
      </c>
      <c r="FE73" s="74">
        <f>IF(AND(ISNUMBER('Emissions (start here)'!CD73),ISNUMBER(Dispersion!$AO$10)),'Emissions (start here)'!CD73*2000*453.59/8760/3600*Dispersion!$AO$10,0)</f>
        <v>0</v>
      </c>
      <c r="FF73" s="74">
        <f>IF(AND(ISNUMBER('Emissions (start here)'!CD73),ISNUMBER(Dispersion!$AO$11)),'Emissions (start here)'!CD73*2000*453.59/8760/3600*Dispersion!$AO$11,0)</f>
        <v>0</v>
      </c>
      <c r="FG73" s="74">
        <f>IF(AND(ISNUMBER('Emissions (start here)'!CE73),ISNUMBER(Dispersion!$AP$8)),'Emissions (start here)'!CE73*453.59/3600*Dispersion!$AP$8,0)</f>
        <v>0</v>
      </c>
      <c r="FH73" s="74">
        <f>IF(AND(ISNUMBER('Emissions (start here)'!CE73),ISNUMBER(Dispersion!$AP$9)),'Emissions (start here)'!CE73*453.59/3600*Dispersion!$AP$9,0)</f>
        <v>0</v>
      </c>
      <c r="FI73" s="74">
        <f>IF(AND(ISNUMBER('Emissions (start here)'!CF73),ISNUMBER(Dispersion!$AP$10)),'Emissions (start here)'!CF73*2000*453.59/8760/3600*Dispersion!$AP$10,0)</f>
        <v>0</v>
      </c>
      <c r="FJ73" s="74">
        <f>IF(AND(ISNUMBER('Emissions (start here)'!CF73),ISNUMBER(Dispersion!$AP$11)),'Emissions (start here)'!CF73*2000*453.59/8760/3600*Dispersion!$AP$11,0)</f>
        <v>0</v>
      </c>
      <c r="FK73" s="74">
        <f>IF(AND(ISNUMBER('Emissions (start here)'!CG73),ISNUMBER(Dispersion!$AQ$8)),'Emissions (start here)'!CG73*453.59/3600*Dispersion!$AQ$8,0)</f>
        <v>0</v>
      </c>
      <c r="FL73" s="74">
        <f>IF(AND(ISNUMBER('Emissions (start here)'!CG73),ISNUMBER(Dispersion!$AQ$9)),'Emissions (start here)'!CG73*453.59/3600*Dispersion!$AQ$9,0)</f>
        <v>0</v>
      </c>
      <c r="FM73" s="74">
        <f>IF(AND(ISNUMBER('Emissions (start here)'!CH73),ISNUMBER(Dispersion!$AQ$10)),'Emissions (start here)'!CH73*2000*453.59/8760/3600*Dispersion!$AQ$10,0)</f>
        <v>0</v>
      </c>
      <c r="FN73" s="74">
        <f>IF(AND(ISNUMBER('Emissions (start here)'!CH73),ISNUMBER(Dispersion!$AQ$11)),'Emissions (start here)'!CH73*2000*453.59/8760/3600*Dispersion!$AQ$11,0)</f>
        <v>0</v>
      </c>
      <c r="FO73" s="74">
        <f>IF(AND(ISNUMBER('Emissions (start here)'!CI73),ISNUMBER(Dispersion!$AR$8)),'Emissions (start here)'!CI73*453.59/3600*Dispersion!$AR$8,0)</f>
        <v>0</v>
      </c>
      <c r="FP73" s="74">
        <f>IF(AND(ISNUMBER('Emissions (start here)'!CI73),ISNUMBER(Dispersion!$AR$9)),'Emissions (start here)'!CI73*453.59/3600*Dispersion!$AR$9,0)</f>
        <v>0</v>
      </c>
      <c r="FQ73" s="74">
        <f>IF(AND(ISNUMBER('Emissions (start here)'!CJ73),ISNUMBER(Dispersion!$AR$10)),'Emissions (start here)'!CJ73*2000*453.59/8760/3600*Dispersion!$AR$10,0)</f>
        <v>0</v>
      </c>
      <c r="FR73" s="74">
        <f>IF(AND(ISNUMBER('Emissions (start here)'!CJ73),ISNUMBER(Dispersion!$AR$11)),'Emissions (start here)'!CJ73*2000*453.59/8760/3600*Dispersion!$AR$11,0)</f>
        <v>0</v>
      </c>
      <c r="FS73" s="74">
        <f>IF(AND(ISNUMBER('Emissions (start here)'!CK73),ISNUMBER(Dispersion!$AS$8)),'Emissions (start here)'!CK73*453.59/3600*Dispersion!$AS$8,0)</f>
        <v>0</v>
      </c>
      <c r="FT73" s="74">
        <f>IF(AND(ISNUMBER('Emissions (start here)'!CK73),ISNUMBER(Dispersion!$AS$9)),'Emissions (start here)'!CK73*453.59/3600*Dispersion!$AS$9,0)</f>
        <v>0</v>
      </c>
      <c r="FU73" s="74">
        <f>IF(AND(ISNUMBER('Emissions (start here)'!CL73),ISNUMBER(Dispersion!$AS$10)),'Emissions (start here)'!CL73*2000*453.59/8760/3600*Dispersion!$AS$10,0)</f>
        <v>0</v>
      </c>
      <c r="FV73" s="74">
        <f>IF(AND(ISNUMBER('Emissions (start here)'!CL73),ISNUMBER(Dispersion!$AS$11)),'Emissions (start here)'!CL73*2000*453.59/8760/3600*Dispersion!$AS$11,0)</f>
        <v>0</v>
      </c>
      <c r="FW73" s="74">
        <f>IF(AND(ISNUMBER('Emissions (start here)'!CM73),ISNUMBER(Dispersion!$AT$8)),'Emissions (start here)'!CM73*453.59/3600*Dispersion!$AT$8,0)</f>
        <v>0</v>
      </c>
      <c r="FX73" s="74">
        <f>IF(AND(ISNUMBER('Emissions (start here)'!CM73),ISNUMBER(Dispersion!$AT$9)),'Emissions (start here)'!CM73*453.59/3600*Dispersion!$AT$9,0)</f>
        <v>0</v>
      </c>
      <c r="FY73" s="74">
        <f>IF(AND(ISNUMBER('Emissions (start here)'!CN73),ISNUMBER(Dispersion!$AT$10)),'Emissions (start here)'!CN73*2000*453.59/8760/3600*Dispersion!$AT$10,0)</f>
        <v>0</v>
      </c>
      <c r="FZ73" s="74">
        <f>IF(AND(ISNUMBER('Emissions (start here)'!CN73),ISNUMBER(Dispersion!$AT$11)),'Emissions (start here)'!CN73*2000*453.59/8760/3600*Dispersion!$AT$11,0)</f>
        <v>0</v>
      </c>
      <c r="GA73" s="74">
        <f>IF(AND(ISNUMBER('Emissions (start here)'!CO73),ISNUMBER(Dispersion!$AU$8)),'Emissions (start here)'!CO73*453.59/3600*Dispersion!$AU$8,0)</f>
        <v>0</v>
      </c>
      <c r="GB73" s="74">
        <f>IF(AND(ISNUMBER('Emissions (start here)'!CO73),ISNUMBER(Dispersion!$AU$9)),'Emissions (start here)'!CO73*453.59/3600*Dispersion!$AU$9,0)</f>
        <v>0</v>
      </c>
      <c r="GC73" s="74">
        <f>IF(AND(ISNUMBER('Emissions (start here)'!CP73),ISNUMBER(Dispersion!$AU$10)),'Emissions (start here)'!CP73*2000*453.59/8760/3600*Dispersion!$AU$10,0)</f>
        <v>0</v>
      </c>
      <c r="GD73" s="74">
        <f>IF(AND(ISNUMBER('Emissions (start here)'!CP73),ISNUMBER(Dispersion!$AU$11)),'Emissions (start here)'!CP73*2000*453.59/8760/3600*Dispersion!$AU$11,0)</f>
        <v>0</v>
      </c>
      <c r="GE73" s="74">
        <f>IF(AND(ISNUMBER('Emissions (start here)'!CQ73),ISNUMBER(Dispersion!$AV$8)),'Emissions (start here)'!CQ73*453.59/3600*Dispersion!$AV$8,0)</f>
        <v>0</v>
      </c>
      <c r="GF73" s="74">
        <f>IF(AND(ISNUMBER('Emissions (start here)'!CQ73),ISNUMBER(Dispersion!$AV$9)),'Emissions (start here)'!CQ73*453.59/3600*Dispersion!$AV$9,0)</f>
        <v>0</v>
      </c>
      <c r="GG73" s="74">
        <f>IF(AND(ISNUMBER('Emissions (start here)'!CR73),ISNUMBER(Dispersion!$AV$10)),'Emissions (start here)'!CR73*2000*453.59/8760/3600*Dispersion!$AV$10,0)</f>
        <v>0</v>
      </c>
      <c r="GH73" s="74">
        <f>IF(AND(ISNUMBER('Emissions (start here)'!CR73),ISNUMBER(Dispersion!$AV$11)),'Emissions (start here)'!CR73*2000*453.59/8760/3600*Dispersion!$AV$11,0)</f>
        <v>0</v>
      </c>
      <c r="GI73" s="74">
        <f>IF(AND(ISNUMBER('Emissions (start here)'!CS73),ISNUMBER(Dispersion!$AW$8)),'Emissions (start here)'!CS73*453.59/3600*Dispersion!$AW$8,0)</f>
        <v>0</v>
      </c>
      <c r="GJ73" s="74">
        <f>IF(AND(ISNUMBER('Emissions (start here)'!CS73),ISNUMBER(Dispersion!$AW$9)),'Emissions (start here)'!CS73*453.59/3600*Dispersion!$AW$9,0)</f>
        <v>0</v>
      </c>
      <c r="GK73" s="74">
        <f>IF(AND(ISNUMBER('Emissions (start here)'!CT73),ISNUMBER(Dispersion!$AW$10)),'Emissions (start here)'!CT73*2000*453.59/8760/3600*Dispersion!$AW$10,0)</f>
        <v>0</v>
      </c>
      <c r="GL73" s="74">
        <f>IF(AND(ISNUMBER('Emissions (start here)'!CT73),ISNUMBER(Dispersion!$AW$11)),'Emissions (start here)'!CT73*2000*453.59/8760/3600*Dispersion!$AW$11,0)</f>
        <v>0</v>
      </c>
      <c r="GM73" s="74">
        <f>IF(AND(ISNUMBER('Emissions (start here)'!CU73),ISNUMBER(Dispersion!$AX$8)),'Emissions (start here)'!CU73*453.59/3600*Dispersion!$AX$8,0)</f>
        <v>0</v>
      </c>
      <c r="GN73" s="74">
        <f>IF(AND(ISNUMBER('Emissions (start here)'!CU73),ISNUMBER(Dispersion!$AX$9)),'Emissions (start here)'!CU73*453.59/3600*Dispersion!$AX$9,0)</f>
        <v>0</v>
      </c>
      <c r="GO73" s="74">
        <f>IF(AND(ISNUMBER('Emissions (start here)'!CV73),ISNUMBER(Dispersion!$AX$10)),'Emissions (start here)'!CV73*2000*453.59/8760/3600*Dispersion!$AX$10,0)</f>
        <v>0</v>
      </c>
      <c r="GP73" s="74">
        <f>IF(AND(ISNUMBER('Emissions (start here)'!CV73),ISNUMBER(Dispersion!$AX$11)),'Emissions (start here)'!CV73*2000*453.59/8760/3600*Dispersion!$AX$11,0)</f>
        <v>0</v>
      </c>
      <c r="GQ73" s="74">
        <f>IF(AND(ISNUMBER('Emissions (start here)'!CW73),ISNUMBER(Dispersion!$AY$8)),'Emissions (start here)'!CW73*453.59/3600*Dispersion!$AY$8,0)</f>
        <v>0</v>
      </c>
      <c r="GR73" s="74">
        <f>IF(AND(ISNUMBER('Emissions (start here)'!CW73),ISNUMBER(Dispersion!$AY$9)),'Emissions (start here)'!CW73*453.59/3600*Dispersion!$AY$9,0)</f>
        <v>0</v>
      </c>
      <c r="GS73" s="74">
        <f>IF(AND(ISNUMBER('Emissions (start here)'!CX73),ISNUMBER(Dispersion!$AY$10)),'Emissions (start here)'!CX73*2000*453.59/8760/3600*Dispersion!$AY$10,0)</f>
        <v>0</v>
      </c>
      <c r="GT73" s="74">
        <f>IF(AND(ISNUMBER('Emissions (start here)'!CX73),ISNUMBER(Dispersion!$AY$11)),'Emissions (start here)'!CX73*2000*453.59/8760/3600*Dispersion!$AY$11,0)</f>
        <v>0</v>
      </c>
      <c r="GU73" s="74">
        <f>IF(AND(ISNUMBER('Emissions (start here)'!CY73),ISNUMBER(Dispersion!$AZ$8)),'Emissions (start here)'!CY73*453.59/3600*Dispersion!$AZ$8,0)</f>
        <v>0</v>
      </c>
      <c r="GV73" s="74">
        <f>IF(AND(ISNUMBER('Emissions (start here)'!CY73),ISNUMBER(Dispersion!$AZ$9)),'Emissions (start here)'!CY73*453.59/3600*Dispersion!$AZ$9,0)</f>
        <v>0</v>
      </c>
      <c r="GW73" s="74">
        <f>IF(AND(ISNUMBER('Emissions (start here)'!CZ73),ISNUMBER(Dispersion!$AZ$10)),'Emissions (start here)'!CZ73*2000*453.59/8760/3600*Dispersion!$AZ$10,0)</f>
        <v>0</v>
      </c>
      <c r="GX73" s="74">
        <f>IF(AND(ISNUMBER('Emissions (start here)'!CZ73),ISNUMBER(Dispersion!$AZ$11)),'Emissions (start here)'!CZ73*2000*453.59/8760/3600*Dispersion!$AZ$11,0)</f>
        <v>0</v>
      </c>
    </row>
    <row r="74" spans="1:206" x14ac:dyDescent="0.2">
      <c r="A74" s="51" t="str">
        <f>'Tox Values'!C74</f>
        <v>108-86-1</v>
      </c>
      <c r="B74" s="94" t="str">
        <f>'Tox Values'!D74</f>
        <v>Bromobenzene</v>
      </c>
      <c r="C74" s="96">
        <f t="shared" si="5"/>
        <v>0</v>
      </c>
      <c r="D74" s="74">
        <f t="shared" si="6"/>
        <v>0</v>
      </c>
      <c r="E74" s="74">
        <f t="shared" si="7"/>
        <v>0</v>
      </c>
      <c r="F74" s="99">
        <f t="shared" si="8"/>
        <v>0</v>
      </c>
      <c r="G74" s="97">
        <f>IF(AND(ISNUMBER('Emissions (start here)'!E74),ISNUMBER(Dispersion!$C$8)),'Emissions (start here)'!E74*453.59/3600*Dispersion!$C$8,0)</f>
        <v>0</v>
      </c>
      <c r="H74" s="74">
        <f>IF(AND(ISNUMBER('Emissions (start here)'!E74),ISNUMBER(Dispersion!$C$9)),'Emissions (start here)'!E74*453.59/3600*Dispersion!$C$9,0)</f>
        <v>0</v>
      </c>
      <c r="I74" s="74">
        <f>IF(AND(ISNUMBER('Emissions (start here)'!F74),ISNUMBER(Dispersion!$C$10)),'Emissions (start here)'!F74*2000*453.59/8760/3600*Dispersion!$C$10,0)</f>
        <v>0</v>
      </c>
      <c r="J74" s="74">
        <f>IF(AND(ISNUMBER('Emissions (start here)'!F74),ISNUMBER(Dispersion!$C$11)),'Emissions (start here)'!F74*2000*453.59/8760/3600*Dispersion!$C$11,0)</f>
        <v>0</v>
      </c>
      <c r="K74" s="74">
        <f>IF(AND(ISNUMBER('Emissions (start here)'!G74),ISNUMBER(Dispersion!$D$8)),'Emissions (start here)'!G74*453.59/3600*Dispersion!$D$8,0)</f>
        <v>0</v>
      </c>
      <c r="L74" s="74">
        <f>IF(AND(ISNUMBER('Emissions (start here)'!G74),ISNUMBER(Dispersion!$D$9)),'Emissions (start here)'!G74*453.59/3600*Dispersion!$D$9,0)</f>
        <v>0</v>
      </c>
      <c r="M74" s="74">
        <f>IF(AND(ISNUMBER('Emissions (start here)'!H74),ISNUMBER(Dispersion!$D$10)),'Emissions (start here)'!H74*2000*453.59/8760/3600*Dispersion!$D$10,0)</f>
        <v>0</v>
      </c>
      <c r="N74" s="74">
        <f>IF(AND(ISNUMBER('Emissions (start here)'!H74),ISNUMBER(Dispersion!$D$11)),'Emissions (start here)'!H74*2000*453.59/8760/3600*Dispersion!$D$11,0)</f>
        <v>0</v>
      </c>
      <c r="O74" s="74">
        <f>IF(AND(ISNUMBER('Emissions (start here)'!I74),ISNUMBER(Dispersion!$E$8)),'Emissions (start here)'!I74*453.59/3600*Dispersion!$E$8,0)</f>
        <v>0</v>
      </c>
      <c r="P74" s="74">
        <f>IF(AND(ISNUMBER('Emissions (start here)'!I74),ISNUMBER(Dispersion!$E$9)),'Emissions (start here)'!I74*453.59/3600*Dispersion!$E$9,0)</f>
        <v>0</v>
      </c>
      <c r="Q74" s="74">
        <f>IF(AND(ISNUMBER('Emissions (start here)'!J74),ISNUMBER(Dispersion!$E$10)),'Emissions (start here)'!J74*2000*453.59/8760/3600*Dispersion!$E$10,0)</f>
        <v>0</v>
      </c>
      <c r="R74" s="74">
        <f>IF(AND(ISNUMBER('Emissions (start here)'!J74),ISNUMBER(Dispersion!$E$11)),'Emissions (start here)'!J74*2000*453.59/8760/3600*Dispersion!$E$11,0)</f>
        <v>0</v>
      </c>
      <c r="S74" s="74">
        <f>IF(AND(ISNUMBER('Emissions (start here)'!K74),ISNUMBER(Dispersion!$F$8)),'Emissions (start here)'!K74*453.59/3600*Dispersion!$F$8,0)</f>
        <v>0</v>
      </c>
      <c r="T74" s="74">
        <f>IF(AND(ISNUMBER('Emissions (start here)'!K74),ISNUMBER(Dispersion!$F$9)),'Emissions (start here)'!K74*453.59/3600*Dispersion!$F$9,0)</f>
        <v>0</v>
      </c>
      <c r="U74" s="74">
        <f>IF(AND(ISNUMBER('Emissions (start here)'!L74),ISNUMBER(Dispersion!$F$10)),'Emissions (start here)'!L74*2000*453.59/8760/3600*Dispersion!$F$10,0)</f>
        <v>0</v>
      </c>
      <c r="V74" s="74">
        <f>IF(AND(ISNUMBER('Emissions (start here)'!L74),ISNUMBER(Dispersion!$F$11)),'Emissions (start here)'!L74*2000*453.59/8760/3600*Dispersion!$F$11,0)</f>
        <v>0</v>
      </c>
      <c r="W74" s="74">
        <f>IF(AND(ISNUMBER('Emissions (start here)'!M74),ISNUMBER(Dispersion!$G$8)),'Emissions (start here)'!M74*453.59/3600*Dispersion!$G$8,0)</f>
        <v>0</v>
      </c>
      <c r="X74" s="74">
        <f>IF(AND(ISNUMBER('Emissions (start here)'!M74),ISNUMBER(Dispersion!$G$9)),'Emissions (start here)'!M74*453.59/3600*Dispersion!$G$9,0)</f>
        <v>0</v>
      </c>
      <c r="Y74" s="74">
        <f>IF(AND(ISNUMBER('Emissions (start here)'!N74),ISNUMBER(Dispersion!$G$10)),'Emissions (start here)'!N74*2000*453.59/8760/3600*Dispersion!$G$10,0)</f>
        <v>0</v>
      </c>
      <c r="Z74" s="74">
        <f>IF(AND(ISNUMBER('Emissions (start here)'!N74),ISNUMBER(Dispersion!$G$11)),'Emissions (start here)'!N74*2000*453.59/8760/3600*Dispersion!$G$11,0)</f>
        <v>0</v>
      </c>
      <c r="AA74" s="74">
        <f>IF(AND(ISNUMBER('Emissions (start here)'!O74),ISNUMBER(Dispersion!$H$8)),'Emissions (start here)'!O74*453.59/3600*Dispersion!$H$8,0)</f>
        <v>0</v>
      </c>
      <c r="AB74" s="74">
        <f>IF(AND(ISNUMBER('Emissions (start here)'!O74),ISNUMBER(Dispersion!$H$9)),'Emissions (start here)'!O74*453.59/3600*Dispersion!$H$9,0)</f>
        <v>0</v>
      </c>
      <c r="AC74" s="74">
        <f>IF(AND(ISNUMBER('Emissions (start here)'!P74),ISNUMBER(Dispersion!$H$10)),'Emissions (start here)'!P74*2000*453.59/8760/3600*Dispersion!$H$10,0)</f>
        <v>0</v>
      </c>
      <c r="AD74" s="74">
        <f>IF(AND(ISNUMBER('Emissions (start here)'!P74),ISNUMBER(Dispersion!$H$11)),'Emissions (start here)'!P74*2000*453.59/8760/3600*Dispersion!$H$11,0)</f>
        <v>0</v>
      </c>
      <c r="AE74" s="74">
        <f>IF(AND(ISNUMBER('Emissions (start here)'!Q74),ISNUMBER(Dispersion!$I$8)),'Emissions (start here)'!Q74*453.59/3600*Dispersion!$I$8,0)</f>
        <v>0</v>
      </c>
      <c r="AF74" s="74">
        <f>IF(AND(ISNUMBER('Emissions (start here)'!Q74),ISNUMBER(Dispersion!$I$9)),'Emissions (start here)'!Q74*453.59/3600*Dispersion!$I$9,0)</f>
        <v>0</v>
      </c>
      <c r="AG74" s="74">
        <f>IF(AND(ISNUMBER('Emissions (start here)'!R74),ISNUMBER(Dispersion!$I$10)),'Emissions (start here)'!R74*2000*453.59/8760/3600*Dispersion!$I$10,0)</f>
        <v>0</v>
      </c>
      <c r="AH74" s="74">
        <f>IF(AND(ISNUMBER('Emissions (start here)'!R74),ISNUMBER(Dispersion!$I$11)),'Emissions (start here)'!R74*2000*453.59/8760/3600*Dispersion!$I$11,0)</f>
        <v>0</v>
      </c>
      <c r="AI74" s="74">
        <f>IF(AND(ISNUMBER('Emissions (start here)'!S74),ISNUMBER(Dispersion!$J$8)),'Emissions (start here)'!S74*453.59/3600*Dispersion!$J$8,0)</f>
        <v>0</v>
      </c>
      <c r="AJ74" s="74">
        <f>IF(AND(ISNUMBER('Emissions (start here)'!S74),ISNUMBER(Dispersion!$J$9)),'Emissions (start here)'!S74*453.59/3600*Dispersion!$J$9,0)</f>
        <v>0</v>
      </c>
      <c r="AK74" s="74">
        <f>IF(AND(ISNUMBER('Emissions (start here)'!T74),ISNUMBER(Dispersion!$J$10)),'Emissions (start here)'!T74*2000*453.59/8760/3600*Dispersion!$J$10,0)</f>
        <v>0</v>
      </c>
      <c r="AL74" s="74">
        <f>IF(AND(ISNUMBER('Emissions (start here)'!T74),ISNUMBER(Dispersion!$J$11)),'Emissions (start here)'!T74*2000*453.59/8760/3600*Dispersion!$J$11,0)</f>
        <v>0</v>
      </c>
      <c r="AM74" s="74">
        <f>IF(AND(ISNUMBER('Emissions (start here)'!U74),ISNUMBER(Dispersion!$K$8)),'Emissions (start here)'!U74*453.59/3600*Dispersion!$K$8,0)</f>
        <v>0</v>
      </c>
      <c r="AN74" s="74">
        <f>IF(AND(ISNUMBER('Emissions (start here)'!U74),ISNUMBER(Dispersion!$K$9)),'Emissions (start here)'!U74*453.59/3600*Dispersion!$K$9,0)</f>
        <v>0</v>
      </c>
      <c r="AO74" s="74">
        <f>IF(AND(ISNUMBER('Emissions (start here)'!V74),ISNUMBER(Dispersion!$K$10)),'Emissions (start here)'!V74*2000*453.59/8760/3600*Dispersion!$K$10,0)</f>
        <v>0</v>
      </c>
      <c r="AP74" s="74">
        <f>IF(AND(ISNUMBER('Emissions (start here)'!V74),ISNUMBER(Dispersion!$K$11)),'Emissions (start here)'!V74*2000*453.59/8760/3600*Dispersion!$K$11,0)</f>
        <v>0</v>
      </c>
      <c r="AQ74" s="74">
        <f>IF(AND(ISNUMBER('Emissions (start here)'!W74),ISNUMBER(Dispersion!$L$8)),'Emissions (start here)'!W74*453.59/3600*Dispersion!$L$8,0)</f>
        <v>0</v>
      </c>
      <c r="AR74" s="74">
        <f>IF(AND(ISNUMBER('Emissions (start here)'!W74),ISNUMBER(Dispersion!$L$9)),'Emissions (start here)'!W74*453.59/3600*Dispersion!$L$9,0)</f>
        <v>0</v>
      </c>
      <c r="AS74" s="74">
        <f>IF(AND(ISNUMBER('Emissions (start here)'!X74),ISNUMBER(Dispersion!$L$10)),'Emissions (start here)'!X74*2000*453.59/8760/3600*Dispersion!$L$10,0)</f>
        <v>0</v>
      </c>
      <c r="AT74" s="74">
        <f>IF(AND(ISNUMBER('Emissions (start here)'!X74),ISNUMBER(Dispersion!$L$11)),'Emissions (start here)'!X74*2000*453.59/8760/3600*Dispersion!$L$11,0)</f>
        <v>0</v>
      </c>
      <c r="AU74" s="74">
        <f>IF(AND(ISNUMBER('Emissions (start here)'!Y74),ISNUMBER(Dispersion!$M$8)),'Emissions (start here)'!Y74*453.59/3600*Dispersion!$M$8,0)</f>
        <v>0</v>
      </c>
      <c r="AV74" s="74">
        <f>IF(AND(ISNUMBER('Emissions (start here)'!Y74),ISNUMBER(Dispersion!$M$9)),'Emissions (start here)'!Y74*453.59/3600*Dispersion!$M$9,0)</f>
        <v>0</v>
      </c>
      <c r="AW74" s="74">
        <f>IF(AND(ISNUMBER('Emissions (start here)'!Z74),ISNUMBER(Dispersion!$M$10)),'Emissions (start here)'!Z74*2000*453.59/8760/3600*Dispersion!$M$10,0)</f>
        <v>0</v>
      </c>
      <c r="AX74" s="74">
        <f>IF(AND(ISNUMBER('Emissions (start here)'!Z74),ISNUMBER(Dispersion!$M$11)),'Emissions (start here)'!Z74*2000*453.59/8760/3600*Dispersion!$M$11,0)</f>
        <v>0</v>
      </c>
      <c r="AY74" s="74">
        <f>IF(AND(ISNUMBER('Emissions (start here)'!AA74),ISNUMBER(Dispersion!$N$8)),'Emissions (start here)'!AA74*453.59/3600*Dispersion!$N$8,0)</f>
        <v>0</v>
      </c>
      <c r="AZ74" s="74">
        <f>IF(AND(ISNUMBER('Emissions (start here)'!AA74),ISNUMBER(Dispersion!$N$9)),'Emissions (start here)'!AA74*453.59/3600*Dispersion!$N$9,0)</f>
        <v>0</v>
      </c>
      <c r="BA74" s="74">
        <f>IF(AND(ISNUMBER('Emissions (start here)'!AB74),ISNUMBER(Dispersion!$N$10)),'Emissions (start here)'!AB74*2000*453.59/8760/3600*Dispersion!$N$10,0)</f>
        <v>0</v>
      </c>
      <c r="BB74" s="74">
        <f>IF(AND(ISNUMBER('Emissions (start here)'!AB74),ISNUMBER(Dispersion!$N$11)),'Emissions (start here)'!AB74*2000*453.59/8760/3600*Dispersion!$N$11,0)</f>
        <v>0</v>
      </c>
      <c r="BC74" s="74">
        <f>IF(AND(ISNUMBER('Emissions (start here)'!AC74),ISNUMBER(Dispersion!$O$8)),'Emissions (start here)'!AC74*453.59/3600*Dispersion!$O$8,0)</f>
        <v>0</v>
      </c>
      <c r="BD74" s="74">
        <f>IF(AND(ISNUMBER('Emissions (start here)'!AC74),ISNUMBER(Dispersion!$O$9)),'Emissions (start here)'!AC74*453.59/3600*Dispersion!$O$9,0)</f>
        <v>0</v>
      </c>
      <c r="BE74" s="74">
        <f>IF(AND(ISNUMBER('Emissions (start here)'!AD74),ISNUMBER(Dispersion!$O$10)),'Emissions (start here)'!AD74*2000*453.59/8760/3600*Dispersion!$O$10,0)</f>
        <v>0</v>
      </c>
      <c r="BF74" s="74">
        <f>IF(AND(ISNUMBER('Emissions (start here)'!AD74),ISNUMBER(Dispersion!$O$11)),'Emissions (start here)'!AD74*2000*453.59/8760/3600*Dispersion!$O$11,0)</f>
        <v>0</v>
      </c>
      <c r="BG74" s="74">
        <f>IF(AND(ISNUMBER('Emissions (start here)'!AE74),ISNUMBER(Dispersion!$P$8)),'Emissions (start here)'!AE74*453.59/3600*Dispersion!$P$8,0)</f>
        <v>0</v>
      </c>
      <c r="BH74" s="74">
        <f>IF(AND(ISNUMBER('Emissions (start here)'!AE74),ISNUMBER(Dispersion!$P$9)),'Emissions (start here)'!AE74*453.59/3600*Dispersion!$P$9,0)</f>
        <v>0</v>
      </c>
      <c r="BI74" s="74">
        <f>IF(AND(ISNUMBER('Emissions (start here)'!AF74),ISNUMBER(Dispersion!$P$10)),'Emissions (start here)'!AF74*2000*453.59/8760/3600*Dispersion!$P$10,0)</f>
        <v>0</v>
      </c>
      <c r="BJ74" s="74">
        <f>IF(AND(ISNUMBER('Emissions (start here)'!AF74),ISNUMBER(Dispersion!$P$11)),'Emissions (start here)'!AF74*2000*453.59/8760/3600*Dispersion!$P$11,0)</f>
        <v>0</v>
      </c>
      <c r="BK74" s="74">
        <f>IF(AND(ISNUMBER('Emissions (start here)'!AG74),ISNUMBER(Dispersion!$Q$8)),'Emissions (start here)'!AG74*453.59/3600*Dispersion!$Q$8,0)</f>
        <v>0</v>
      </c>
      <c r="BL74" s="74">
        <f>IF(AND(ISNUMBER('Emissions (start here)'!AG74),ISNUMBER(Dispersion!$Q$9)),'Emissions (start here)'!AG74*453.59/3600*Dispersion!$Q$9,0)</f>
        <v>0</v>
      </c>
      <c r="BM74" s="74">
        <f>IF(AND(ISNUMBER('Emissions (start here)'!AH74),ISNUMBER(Dispersion!$Q$10)),'Emissions (start here)'!AH74*2000*453.59/8760/3600*Dispersion!$Q$10,0)</f>
        <v>0</v>
      </c>
      <c r="BN74" s="74">
        <f>IF(AND(ISNUMBER('Emissions (start here)'!AH74),ISNUMBER(Dispersion!$Q$11)),'Emissions (start here)'!AH74*2000*453.59/8760/3600*Dispersion!$Q$11,0)</f>
        <v>0</v>
      </c>
      <c r="BO74" s="74">
        <f>IF(AND(ISNUMBER('Emissions (start here)'!AI74),ISNUMBER(Dispersion!$R$8)),'Emissions (start here)'!AI74*453.59/3600*Dispersion!$R$8,0)</f>
        <v>0</v>
      </c>
      <c r="BP74" s="74">
        <f>IF(AND(ISNUMBER('Emissions (start here)'!AI74),ISNUMBER(Dispersion!$R$9)),'Emissions (start here)'!AI74*453.59/3600*Dispersion!$R$9,0)</f>
        <v>0</v>
      </c>
      <c r="BQ74" s="74">
        <f>IF(AND(ISNUMBER('Emissions (start here)'!AJ74),ISNUMBER(Dispersion!$R$10)),'Emissions (start here)'!AJ74*2000*453.59/8760/3600*Dispersion!$R$10,0)</f>
        <v>0</v>
      </c>
      <c r="BR74" s="74">
        <f>IF(AND(ISNUMBER('Emissions (start here)'!AJ74),ISNUMBER(Dispersion!$R$11)),'Emissions (start here)'!AJ74*2000*453.59/8760/3600*Dispersion!$R$11,0)</f>
        <v>0</v>
      </c>
      <c r="BS74" s="74">
        <f>IF(AND(ISNUMBER('Emissions (start here)'!AK74),ISNUMBER(Dispersion!$S$8)),'Emissions (start here)'!AK74*453.59/3600*Dispersion!$S$8,0)</f>
        <v>0</v>
      </c>
      <c r="BT74" s="74">
        <f>IF(AND(ISNUMBER('Emissions (start here)'!AK74),ISNUMBER(Dispersion!$S$9)),'Emissions (start here)'!AK74*453.59/3600*Dispersion!$S$9,0)</f>
        <v>0</v>
      </c>
      <c r="BU74" s="74">
        <f>IF(AND(ISNUMBER('Emissions (start here)'!AL74),ISNUMBER(Dispersion!$S$10)),'Emissions (start here)'!AL74*2000*453.59/8760/3600*Dispersion!$S$10,0)</f>
        <v>0</v>
      </c>
      <c r="BV74" s="74">
        <f>IF(AND(ISNUMBER('Emissions (start here)'!AL74),ISNUMBER(Dispersion!$S$11)),'Emissions (start here)'!AL74*2000*453.59/8760/3600*Dispersion!$S$11,0)</f>
        <v>0</v>
      </c>
      <c r="BW74" s="74">
        <f>IF(AND(ISNUMBER('Emissions (start here)'!AM74),ISNUMBER(Dispersion!$T$8)),'Emissions (start here)'!AM74*453.59/3600*Dispersion!$T$8,0)</f>
        <v>0</v>
      </c>
      <c r="BX74" s="74">
        <f>IF(AND(ISNUMBER('Emissions (start here)'!AM74),ISNUMBER(Dispersion!$T$9)),'Emissions (start here)'!AM74*453.59/3600*Dispersion!$T$9,0)</f>
        <v>0</v>
      </c>
      <c r="BY74" s="74">
        <f>IF(AND(ISNUMBER('Emissions (start here)'!AN74),ISNUMBER(Dispersion!$T$10)),'Emissions (start here)'!AN74*2000*453.59/8760/3600*Dispersion!$T$10,0)</f>
        <v>0</v>
      </c>
      <c r="BZ74" s="74">
        <f>IF(AND(ISNUMBER('Emissions (start here)'!AN74),ISNUMBER(Dispersion!$T$11)),'Emissions (start here)'!AN74*2000*453.59/8760/3600*Dispersion!$T$11,0)</f>
        <v>0</v>
      </c>
      <c r="CA74" s="74">
        <f>IF(AND(ISNUMBER('Emissions (start here)'!AO74),ISNUMBER(Dispersion!$U$8)),'Emissions (start here)'!AO74*453.59/3600*Dispersion!$U$8,0)</f>
        <v>0</v>
      </c>
      <c r="CB74" s="74">
        <f>IF(AND(ISNUMBER('Emissions (start here)'!AO74),ISNUMBER(Dispersion!$U$9)),'Emissions (start here)'!AO74*453.59/3600*Dispersion!$U$9,0)</f>
        <v>0</v>
      </c>
      <c r="CC74" s="74">
        <f>IF(AND(ISNUMBER('Emissions (start here)'!AP74),ISNUMBER(Dispersion!$U$10)),'Emissions (start here)'!AP74*2000*453.59/8760/3600*Dispersion!$U$10,0)</f>
        <v>0</v>
      </c>
      <c r="CD74" s="74">
        <f>IF(AND(ISNUMBER('Emissions (start here)'!AP74),ISNUMBER(Dispersion!$U$11)),'Emissions (start here)'!AP74*2000*453.59/8760/3600*Dispersion!$U$11,0)</f>
        <v>0</v>
      </c>
      <c r="CE74" s="74">
        <f>IF(AND(ISNUMBER('Emissions (start here)'!AQ74),ISNUMBER(Dispersion!$V$8)),'Emissions (start here)'!AQ74*453.59/3600*Dispersion!$V$8,0)</f>
        <v>0</v>
      </c>
      <c r="CF74" s="74">
        <f>IF(AND(ISNUMBER('Emissions (start here)'!AQ74),ISNUMBER(Dispersion!$V$9)),'Emissions (start here)'!AQ74*453.59/3600*Dispersion!$V$9,0)</f>
        <v>0</v>
      </c>
      <c r="CG74" s="74">
        <f>IF(AND(ISNUMBER('Emissions (start here)'!AR74),ISNUMBER(Dispersion!$V$10)),'Emissions (start here)'!AR74*2000*453.59/8760/3600*Dispersion!$V$10,0)</f>
        <v>0</v>
      </c>
      <c r="CH74" s="74">
        <f>IF(AND(ISNUMBER('Emissions (start here)'!AR74),ISNUMBER(Dispersion!$V$11)),'Emissions (start here)'!AR74*2000*453.59/8760/3600*Dispersion!$V$11,0)</f>
        <v>0</v>
      </c>
      <c r="CI74" s="74">
        <f>IF(AND(ISNUMBER('Emissions (start here)'!AS74),ISNUMBER(Dispersion!$W$8)),'Emissions (start here)'!AS74*453.59/3600*Dispersion!$W$8,0)</f>
        <v>0</v>
      </c>
      <c r="CJ74" s="74">
        <f>IF(AND(ISNUMBER('Emissions (start here)'!AS74),ISNUMBER(Dispersion!$W$9)),'Emissions (start here)'!AS74*453.59/3600*Dispersion!$W$9,0)</f>
        <v>0</v>
      </c>
      <c r="CK74" s="74">
        <f>IF(AND(ISNUMBER('Emissions (start here)'!AT74),ISNUMBER(Dispersion!$W$10)),'Emissions (start here)'!AT74*2000*453.59/8760/3600*Dispersion!$W$10,0)</f>
        <v>0</v>
      </c>
      <c r="CL74" s="74">
        <f>IF(AND(ISNUMBER('Emissions (start here)'!AT74),ISNUMBER(Dispersion!$W$11)),'Emissions (start here)'!AT74*2000*453.59/8760/3600*Dispersion!$W$11,0)</f>
        <v>0</v>
      </c>
      <c r="CM74" s="74">
        <f>IF(AND(ISNUMBER('Emissions (start here)'!AU74),ISNUMBER(Dispersion!$X$8)),'Emissions (start here)'!AU74*453.59/3600*Dispersion!$X$8,0)</f>
        <v>0</v>
      </c>
      <c r="CN74" s="74">
        <f>IF(AND(ISNUMBER('Emissions (start here)'!AU74),ISNUMBER(Dispersion!$X$9)),'Emissions (start here)'!AU74*453.59/3600*Dispersion!$X$9,0)</f>
        <v>0</v>
      </c>
      <c r="CO74" s="74">
        <f>IF(AND(ISNUMBER('Emissions (start here)'!AV74),ISNUMBER(Dispersion!$X$10)),'Emissions (start here)'!AV74*2000*453.59/8760/3600*Dispersion!$X$10,0)</f>
        <v>0</v>
      </c>
      <c r="CP74" s="74">
        <f>IF(AND(ISNUMBER('Emissions (start here)'!AV74),ISNUMBER(Dispersion!$X$11)),'Emissions (start here)'!AV74*2000*453.59/8760/3600*Dispersion!$X$11,0)</f>
        <v>0</v>
      </c>
      <c r="CQ74" s="74">
        <f>IF(AND(ISNUMBER('Emissions (start here)'!AW74),ISNUMBER(Dispersion!$Y$8)),'Emissions (start here)'!AW74*453.59/3600*Dispersion!$Y$8,0)</f>
        <v>0</v>
      </c>
      <c r="CR74" s="74">
        <f>IF(AND(ISNUMBER('Emissions (start here)'!AW74),ISNUMBER(Dispersion!$Y$9)),'Emissions (start here)'!AW74*453.59/3600*Dispersion!$Y$9,0)</f>
        <v>0</v>
      </c>
      <c r="CS74" s="74">
        <f>IF(AND(ISNUMBER('Emissions (start here)'!AX74),ISNUMBER(Dispersion!$Y$10)),'Emissions (start here)'!AX74*2000*453.59/8760/3600*Dispersion!$Y$10,0)</f>
        <v>0</v>
      </c>
      <c r="CT74" s="74">
        <f>IF(AND(ISNUMBER('Emissions (start here)'!AX74),ISNUMBER(Dispersion!$Y$11)),'Emissions (start here)'!AX74*2000*453.59/8760/3600*Dispersion!$Y$11,0)</f>
        <v>0</v>
      </c>
      <c r="CU74" s="74">
        <f>IF(AND(ISNUMBER('Emissions (start here)'!AY74),ISNUMBER(Dispersion!$Z$8)),'Emissions (start here)'!AY74*453.59/3600*Dispersion!$Z$8,0)</f>
        <v>0</v>
      </c>
      <c r="CV74" s="74">
        <f>IF(AND(ISNUMBER('Emissions (start here)'!AY74),ISNUMBER(Dispersion!$Z$9)),'Emissions (start here)'!AY74*453.59/3600*Dispersion!$Z$9,0)</f>
        <v>0</v>
      </c>
      <c r="CW74" s="74">
        <f>IF(AND(ISNUMBER('Emissions (start here)'!AZ74),ISNUMBER(Dispersion!$Z$10)),'Emissions (start here)'!AZ74*2000*453.59/8760/3600*Dispersion!$Z$10,0)</f>
        <v>0</v>
      </c>
      <c r="CX74" s="74">
        <f>IF(AND(ISNUMBER('Emissions (start here)'!AZ74),ISNUMBER(Dispersion!$Z$11)),'Emissions (start here)'!AZ74*2000*453.59/8760/3600*Dispersion!$Z$11,0)</f>
        <v>0</v>
      </c>
      <c r="CY74" s="74">
        <f>IF(AND(ISNUMBER('Emissions (start here)'!BA74),ISNUMBER(Dispersion!$AA$8)),'Emissions (start here)'!BA74*453.59/3600*Dispersion!$AA$8,0)</f>
        <v>0</v>
      </c>
      <c r="CZ74" s="74">
        <f>IF(AND(ISNUMBER('Emissions (start here)'!BA74),ISNUMBER(Dispersion!$AA$9)),'Emissions (start here)'!BA74*453.59/3600*Dispersion!$AA$9,0)</f>
        <v>0</v>
      </c>
      <c r="DA74" s="74">
        <f>IF(AND(ISNUMBER('Emissions (start here)'!BB74),ISNUMBER(Dispersion!$AA$10)),'Emissions (start here)'!BB74*2000*453.59/8760/3600*Dispersion!$AA$10,0)</f>
        <v>0</v>
      </c>
      <c r="DB74" s="74">
        <f>IF(AND(ISNUMBER('Emissions (start here)'!BB74),ISNUMBER(Dispersion!$AA$11)),'Emissions (start here)'!BB74*2000*453.59/8760/3600*Dispersion!$AA$11,0)</f>
        <v>0</v>
      </c>
      <c r="DC74" s="74">
        <f>IF(AND(ISNUMBER('Emissions (start here)'!BC74),ISNUMBER(Dispersion!$AB$8)),'Emissions (start here)'!BC74*453.59/3600*Dispersion!$AB$8,0)</f>
        <v>0</v>
      </c>
      <c r="DD74" s="74">
        <f>IF(AND(ISNUMBER('Emissions (start here)'!BC74),ISNUMBER(Dispersion!$AB$9)),'Emissions (start here)'!BC74*453.59/3600*Dispersion!$AB$9,0)</f>
        <v>0</v>
      </c>
      <c r="DE74" s="74">
        <f>IF(AND(ISNUMBER('Emissions (start here)'!BD74),ISNUMBER(Dispersion!$AB$10)),'Emissions (start here)'!BD74*2000*453.59/8760/3600*Dispersion!$AB$10,0)</f>
        <v>0</v>
      </c>
      <c r="DF74" s="74">
        <f>IF(AND(ISNUMBER('Emissions (start here)'!BD74),ISNUMBER(Dispersion!$AB$11)),'Emissions (start here)'!BD74*2000*453.59/8760/3600*Dispersion!$AB$11,0)</f>
        <v>0</v>
      </c>
      <c r="DG74" s="74">
        <f>IF(AND(ISNUMBER('Emissions (start here)'!BE74),ISNUMBER(Dispersion!$AC$8)),'Emissions (start here)'!BE74*453.59/3600*Dispersion!$AC$8,0)</f>
        <v>0</v>
      </c>
      <c r="DH74" s="74">
        <f>IF(AND(ISNUMBER('Emissions (start here)'!BE74),ISNUMBER(Dispersion!$AC$9)),'Emissions (start here)'!BE74*453.59/3600*Dispersion!$AC$9,0)</f>
        <v>0</v>
      </c>
      <c r="DI74" s="74">
        <f>IF(AND(ISNUMBER('Emissions (start here)'!BF74),ISNUMBER(Dispersion!$AC$10)),'Emissions (start here)'!BF74*2000*453.59/8760/3600*Dispersion!$AC$10,0)</f>
        <v>0</v>
      </c>
      <c r="DJ74" s="74">
        <f>IF(AND(ISNUMBER('Emissions (start here)'!BF74),ISNUMBER(Dispersion!$AC$11)),'Emissions (start here)'!BF74*2000*453.59/8760/3600*Dispersion!$AC$11,0)</f>
        <v>0</v>
      </c>
      <c r="DK74" s="74">
        <f>IF(AND(ISNUMBER('Emissions (start here)'!BG74),ISNUMBER(Dispersion!$AD$8)),'Emissions (start here)'!BG74*453.59/3600*Dispersion!$AD$8,0)</f>
        <v>0</v>
      </c>
      <c r="DL74" s="74">
        <f>IF(AND(ISNUMBER('Emissions (start here)'!BG74),ISNUMBER(Dispersion!$AD$9)),'Emissions (start here)'!BG74*453.59/3600*Dispersion!$AD$9,0)</f>
        <v>0</v>
      </c>
      <c r="DM74" s="74">
        <f>IF(AND(ISNUMBER('Emissions (start here)'!BH74),ISNUMBER(Dispersion!$AD$10)),'Emissions (start here)'!BH74*2000*453.59/8760/3600*Dispersion!$AD$10,0)</f>
        <v>0</v>
      </c>
      <c r="DN74" s="74">
        <f>IF(AND(ISNUMBER('Emissions (start here)'!BH74),ISNUMBER(Dispersion!$AD$11)),'Emissions (start here)'!BH74*2000*453.59/8760/3600*Dispersion!$AD$11,0)</f>
        <v>0</v>
      </c>
      <c r="DO74" s="74">
        <f>IF(AND(ISNUMBER('Emissions (start here)'!BI74),ISNUMBER(Dispersion!$AE$8)),'Emissions (start here)'!BI74*453.59/3600*Dispersion!$AE$8,0)</f>
        <v>0</v>
      </c>
      <c r="DP74" s="74">
        <f>IF(AND(ISNUMBER('Emissions (start here)'!BI74),ISNUMBER(Dispersion!$AE$9)),'Emissions (start here)'!BI74*453.59/3600*Dispersion!$AE$9,0)</f>
        <v>0</v>
      </c>
      <c r="DQ74" s="74">
        <f>IF(AND(ISNUMBER('Emissions (start here)'!BJ74),ISNUMBER(Dispersion!$AE$10)),'Emissions (start here)'!BJ74*2000*453.59/8760/3600*Dispersion!$AE$10,0)</f>
        <v>0</v>
      </c>
      <c r="DR74" s="74">
        <f>IF(AND(ISNUMBER('Emissions (start here)'!BJ74),ISNUMBER(Dispersion!$AE$11)),'Emissions (start here)'!BJ74*2000*453.59/8760/3600*Dispersion!$AE$11,0)</f>
        <v>0</v>
      </c>
      <c r="DS74" s="74">
        <f>IF(AND(ISNUMBER('Emissions (start here)'!BK74),ISNUMBER(Dispersion!$AF$8)),'Emissions (start here)'!BK74*453.59/3600*Dispersion!$AF$8,0)</f>
        <v>0</v>
      </c>
      <c r="DT74" s="74">
        <f>IF(AND(ISNUMBER('Emissions (start here)'!BK74),ISNUMBER(Dispersion!$AF$9)),'Emissions (start here)'!BK74*453.59/3600*Dispersion!$AF$9,0)</f>
        <v>0</v>
      </c>
      <c r="DU74" s="74">
        <f>IF(AND(ISNUMBER('Emissions (start here)'!BL74),ISNUMBER(Dispersion!$AF$10)),'Emissions (start here)'!BL74*2000*453.59/8760/3600*Dispersion!$AF$10,0)</f>
        <v>0</v>
      </c>
      <c r="DV74" s="74">
        <f>IF(AND(ISNUMBER('Emissions (start here)'!BL74),ISNUMBER(Dispersion!$AF$11)),'Emissions (start here)'!BL74*2000*453.59/8760/3600*Dispersion!$AF$11,0)</f>
        <v>0</v>
      </c>
      <c r="DW74" s="74">
        <f>IF(AND(ISNUMBER('Emissions (start here)'!BM74),ISNUMBER(Dispersion!$AG$8)),'Emissions (start here)'!BM74*453.59/3600*Dispersion!$AG$8,0)</f>
        <v>0</v>
      </c>
      <c r="DX74" s="74">
        <f>IF(AND(ISNUMBER('Emissions (start here)'!BM74),ISNUMBER(Dispersion!$AG$9)),'Emissions (start here)'!BM74*453.59/3600*Dispersion!$AG$9,0)</f>
        <v>0</v>
      </c>
      <c r="DY74" s="74">
        <f>IF(AND(ISNUMBER('Emissions (start here)'!BN74),ISNUMBER(Dispersion!$AG$10)),'Emissions (start here)'!BN74*2000*453.59/8760/3600*Dispersion!$AG$10,0)</f>
        <v>0</v>
      </c>
      <c r="DZ74" s="74">
        <f>IF(AND(ISNUMBER('Emissions (start here)'!BN74),ISNUMBER(Dispersion!$AG$11)),'Emissions (start here)'!BN74*2000*453.59/8760/3600*Dispersion!$AG$11,0)</f>
        <v>0</v>
      </c>
      <c r="EA74" s="74">
        <f>IF(AND(ISNUMBER('Emissions (start here)'!BO74),ISNUMBER(Dispersion!$AH$8)),'Emissions (start here)'!BO74*453.59/3600*Dispersion!$AH$8,0)</f>
        <v>0</v>
      </c>
      <c r="EB74" s="74">
        <f>IF(AND(ISNUMBER('Emissions (start here)'!BO74),ISNUMBER(Dispersion!$AH$9)),'Emissions (start here)'!BO74*453.59/3600*Dispersion!$AH$9,0)</f>
        <v>0</v>
      </c>
      <c r="EC74" s="74">
        <f>IF(AND(ISNUMBER('Emissions (start here)'!BP74),ISNUMBER(Dispersion!$AH$10)),'Emissions (start here)'!BP74*2000*453.59/8760/3600*Dispersion!$AH$10,0)</f>
        <v>0</v>
      </c>
      <c r="ED74" s="74">
        <f>IF(AND(ISNUMBER('Emissions (start here)'!BP74),ISNUMBER(Dispersion!$AH$11)),'Emissions (start here)'!BP74*2000*453.59/8760/3600*Dispersion!$AH$11,0)</f>
        <v>0</v>
      </c>
      <c r="EE74" s="74">
        <f>IF(AND(ISNUMBER('Emissions (start here)'!BQ74),ISNUMBER(Dispersion!$AI$8)),'Emissions (start here)'!BQ74*453.59/3600*Dispersion!$AI$8,0)</f>
        <v>0</v>
      </c>
      <c r="EF74" s="74">
        <f>IF(AND(ISNUMBER('Emissions (start here)'!BQ74),ISNUMBER(Dispersion!$AI$9)),'Emissions (start here)'!BQ74*453.59/3600*Dispersion!$AI$9,0)</f>
        <v>0</v>
      </c>
      <c r="EG74" s="74">
        <f>IF(AND(ISNUMBER('Emissions (start here)'!BR74),ISNUMBER(Dispersion!$AI$10)),'Emissions (start here)'!BR74*2000*453.59/8760/3600*Dispersion!$AI$10,0)</f>
        <v>0</v>
      </c>
      <c r="EH74" s="74">
        <f>IF(AND(ISNUMBER('Emissions (start here)'!BR74),ISNUMBER(Dispersion!$AI$11)),'Emissions (start here)'!BR74*2000*453.59/8760/3600*Dispersion!$AI$11,0)</f>
        <v>0</v>
      </c>
      <c r="EI74" s="74">
        <f>IF(AND(ISNUMBER('Emissions (start here)'!BS74),ISNUMBER(Dispersion!$AJ$8)),'Emissions (start here)'!BS74*453.59/3600*Dispersion!$AJ$8,0)</f>
        <v>0</v>
      </c>
      <c r="EJ74" s="74">
        <f>IF(AND(ISNUMBER('Emissions (start here)'!BS74),ISNUMBER(Dispersion!$AJ$9)),'Emissions (start here)'!BS74*453.59/3600*Dispersion!$AJ$9,0)</f>
        <v>0</v>
      </c>
      <c r="EK74" s="74">
        <f>IF(AND(ISNUMBER('Emissions (start here)'!BT74),ISNUMBER(Dispersion!$AJ$10)),'Emissions (start here)'!BT74*2000*453.59/8760/3600*Dispersion!$AJ$10,0)</f>
        <v>0</v>
      </c>
      <c r="EL74" s="74">
        <f>IF(AND(ISNUMBER('Emissions (start here)'!BT74),ISNUMBER(Dispersion!$AJ$11)),'Emissions (start here)'!BT74*2000*453.59/8760/3600*Dispersion!$AJ$11,0)</f>
        <v>0</v>
      </c>
      <c r="EM74" s="74">
        <f>IF(AND(ISNUMBER('Emissions (start here)'!BU74),ISNUMBER(Dispersion!$AK$8)),'Emissions (start here)'!BU74*453.59/3600*Dispersion!$AK$8,0)</f>
        <v>0</v>
      </c>
      <c r="EN74" s="74">
        <f>IF(AND(ISNUMBER('Emissions (start here)'!BU74),ISNUMBER(Dispersion!$AK$9)),'Emissions (start here)'!BU74*453.59/3600*Dispersion!$AK$9,0)</f>
        <v>0</v>
      </c>
      <c r="EO74" s="74">
        <f>IF(AND(ISNUMBER('Emissions (start here)'!BV74),ISNUMBER(Dispersion!$AK$10)),'Emissions (start here)'!BV74*2000*453.59/8760/3600*Dispersion!$AK$10,0)</f>
        <v>0</v>
      </c>
      <c r="EP74" s="74">
        <f>IF(AND(ISNUMBER('Emissions (start here)'!BV74),ISNUMBER(Dispersion!$AK$11)),'Emissions (start here)'!BV74*2000*453.59/8760/3600*Dispersion!$AK$11,0)</f>
        <v>0</v>
      </c>
      <c r="EQ74" s="74">
        <f>IF(AND(ISNUMBER('Emissions (start here)'!BW74),ISNUMBER(Dispersion!$AL$8)),'Emissions (start here)'!BW74*453.59/3600*Dispersion!$AL$8,0)</f>
        <v>0</v>
      </c>
      <c r="ER74" s="74">
        <f>IF(AND(ISNUMBER('Emissions (start here)'!BW74),ISNUMBER(Dispersion!$AL$9)),'Emissions (start here)'!BW74*453.59/3600*Dispersion!$AL$9,0)</f>
        <v>0</v>
      </c>
      <c r="ES74" s="74">
        <f>IF(AND(ISNUMBER('Emissions (start here)'!BX74),ISNUMBER(Dispersion!$AL$10)),'Emissions (start here)'!BX74*2000*453.59/8760/3600*Dispersion!$AL$10,0)</f>
        <v>0</v>
      </c>
      <c r="ET74" s="74">
        <f>IF(AND(ISNUMBER('Emissions (start here)'!BX74),ISNUMBER(Dispersion!$AL$11)),'Emissions (start here)'!BX74*2000*453.59/8760/3600*Dispersion!$AL$11,0)</f>
        <v>0</v>
      </c>
      <c r="EU74" s="74">
        <f>IF(AND(ISNUMBER('Emissions (start here)'!BY74),ISNUMBER(Dispersion!$AM$8)),'Emissions (start here)'!BY74*453.59/3600*Dispersion!$AM$8,0)</f>
        <v>0</v>
      </c>
      <c r="EV74" s="74">
        <f>IF(AND(ISNUMBER('Emissions (start here)'!BY74),ISNUMBER(Dispersion!$AM$9)),'Emissions (start here)'!BY74*453.59/3600*Dispersion!$AM$9,0)</f>
        <v>0</v>
      </c>
      <c r="EW74" s="74">
        <f>IF(AND(ISNUMBER('Emissions (start here)'!BZ74),ISNUMBER(Dispersion!$AM$10)),'Emissions (start here)'!BZ74*2000*453.59/8760/3600*Dispersion!$AM$10,0)</f>
        <v>0</v>
      </c>
      <c r="EX74" s="74">
        <f>IF(AND(ISNUMBER('Emissions (start here)'!BZ74),ISNUMBER(Dispersion!$AM$11)),'Emissions (start here)'!BZ74*2000*453.59/8760/3600*Dispersion!$AM$11,0)</f>
        <v>0</v>
      </c>
      <c r="EY74" s="74">
        <f>IF(AND(ISNUMBER('Emissions (start here)'!CA74),ISNUMBER(Dispersion!$AN$8)),'Emissions (start here)'!CA74*453.59/3600*Dispersion!$AN$8,0)</f>
        <v>0</v>
      </c>
      <c r="EZ74" s="74">
        <f>IF(AND(ISNUMBER('Emissions (start here)'!CA74),ISNUMBER(Dispersion!$AN$9)),'Emissions (start here)'!CA74*453.59/3600*Dispersion!$AN$9,0)</f>
        <v>0</v>
      </c>
      <c r="FA74" s="74">
        <f>IF(AND(ISNUMBER('Emissions (start here)'!CB74),ISNUMBER(Dispersion!$AN$10)),'Emissions (start here)'!CB74*2000*453.59/8760/3600*Dispersion!$AN$10,0)</f>
        <v>0</v>
      </c>
      <c r="FB74" s="74">
        <f>IF(AND(ISNUMBER('Emissions (start here)'!CB74),ISNUMBER(Dispersion!$AN$11)),'Emissions (start here)'!CB74*2000*453.59/8760/3600*Dispersion!$AN$11,0)</f>
        <v>0</v>
      </c>
      <c r="FC74" s="74">
        <f>IF(AND(ISNUMBER('Emissions (start here)'!CC74),ISNUMBER(Dispersion!$AO$8)),'Emissions (start here)'!CC74*453.59/3600*Dispersion!$AO$8,0)</f>
        <v>0</v>
      </c>
      <c r="FD74" s="74">
        <f>IF(AND(ISNUMBER('Emissions (start here)'!CC74),ISNUMBER(Dispersion!$AO$9)),'Emissions (start here)'!CC74*453.59/3600*Dispersion!$AO$9,0)</f>
        <v>0</v>
      </c>
      <c r="FE74" s="74">
        <f>IF(AND(ISNUMBER('Emissions (start here)'!CD74),ISNUMBER(Dispersion!$AO$10)),'Emissions (start here)'!CD74*2000*453.59/8760/3600*Dispersion!$AO$10,0)</f>
        <v>0</v>
      </c>
      <c r="FF74" s="74">
        <f>IF(AND(ISNUMBER('Emissions (start here)'!CD74),ISNUMBER(Dispersion!$AO$11)),'Emissions (start here)'!CD74*2000*453.59/8760/3600*Dispersion!$AO$11,0)</f>
        <v>0</v>
      </c>
      <c r="FG74" s="74">
        <f>IF(AND(ISNUMBER('Emissions (start here)'!CE74),ISNUMBER(Dispersion!$AP$8)),'Emissions (start here)'!CE74*453.59/3600*Dispersion!$AP$8,0)</f>
        <v>0</v>
      </c>
      <c r="FH74" s="74">
        <f>IF(AND(ISNUMBER('Emissions (start here)'!CE74),ISNUMBER(Dispersion!$AP$9)),'Emissions (start here)'!CE74*453.59/3600*Dispersion!$AP$9,0)</f>
        <v>0</v>
      </c>
      <c r="FI74" s="74">
        <f>IF(AND(ISNUMBER('Emissions (start here)'!CF74),ISNUMBER(Dispersion!$AP$10)),'Emissions (start here)'!CF74*2000*453.59/8760/3600*Dispersion!$AP$10,0)</f>
        <v>0</v>
      </c>
      <c r="FJ74" s="74">
        <f>IF(AND(ISNUMBER('Emissions (start here)'!CF74),ISNUMBER(Dispersion!$AP$11)),'Emissions (start here)'!CF74*2000*453.59/8760/3600*Dispersion!$AP$11,0)</f>
        <v>0</v>
      </c>
      <c r="FK74" s="74">
        <f>IF(AND(ISNUMBER('Emissions (start here)'!CG74),ISNUMBER(Dispersion!$AQ$8)),'Emissions (start here)'!CG74*453.59/3600*Dispersion!$AQ$8,0)</f>
        <v>0</v>
      </c>
      <c r="FL74" s="74">
        <f>IF(AND(ISNUMBER('Emissions (start here)'!CG74),ISNUMBER(Dispersion!$AQ$9)),'Emissions (start here)'!CG74*453.59/3600*Dispersion!$AQ$9,0)</f>
        <v>0</v>
      </c>
      <c r="FM74" s="74">
        <f>IF(AND(ISNUMBER('Emissions (start here)'!CH74),ISNUMBER(Dispersion!$AQ$10)),'Emissions (start here)'!CH74*2000*453.59/8760/3600*Dispersion!$AQ$10,0)</f>
        <v>0</v>
      </c>
      <c r="FN74" s="74">
        <f>IF(AND(ISNUMBER('Emissions (start here)'!CH74),ISNUMBER(Dispersion!$AQ$11)),'Emissions (start here)'!CH74*2000*453.59/8760/3600*Dispersion!$AQ$11,0)</f>
        <v>0</v>
      </c>
      <c r="FO74" s="74">
        <f>IF(AND(ISNUMBER('Emissions (start here)'!CI74),ISNUMBER(Dispersion!$AR$8)),'Emissions (start here)'!CI74*453.59/3600*Dispersion!$AR$8,0)</f>
        <v>0</v>
      </c>
      <c r="FP74" s="74">
        <f>IF(AND(ISNUMBER('Emissions (start here)'!CI74),ISNUMBER(Dispersion!$AR$9)),'Emissions (start here)'!CI74*453.59/3600*Dispersion!$AR$9,0)</f>
        <v>0</v>
      </c>
      <c r="FQ74" s="74">
        <f>IF(AND(ISNUMBER('Emissions (start here)'!CJ74),ISNUMBER(Dispersion!$AR$10)),'Emissions (start here)'!CJ74*2000*453.59/8760/3600*Dispersion!$AR$10,0)</f>
        <v>0</v>
      </c>
      <c r="FR74" s="74">
        <f>IF(AND(ISNUMBER('Emissions (start here)'!CJ74),ISNUMBER(Dispersion!$AR$11)),'Emissions (start here)'!CJ74*2000*453.59/8760/3600*Dispersion!$AR$11,0)</f>
        <v>0</v>
      </c>
      <c r="FS74" s="74">
        <f>IF(AND(ISNUMBER('Emissions (start here)'!CK74),ISNUMBER(Dispersion!$AS$8)),'Emissions (start here)'!CK74*453.59/3600*Dispersion!$AS$8,0)</f>
        <v>0</v>
      </c>
      <c r="FT74" s="74">
        <f>IF(AND(ISNUMBER('Emissions (start here)'!CK74),ISNUMBER(Dispersion!$AS$9)),'Emissions (start here)'!CK74*453.59/3600*Dispersion!$AS$9,0)</f>
        <v>0</v>
      </c>
      <c r="FU74" s="74">
        <f>IF(AND(ISNUMBER('Emissions (start here)'!CL74),ISNUMBER(Dispersion!$AS$10)),'Emissions (start here)'!CL74*2000*453.59/8760/3600*Dispersion!$AS$10,0)</f>
        <v>0</v>
      </c>
      <c r="FV74" s="74">
        <f>IF(AND(ISNUMBER('Emissions (start here)'!CL74),ISNUMBER(Dispersion!$AS$11)),'Emissions (start here)'!CL74*2000*453.59/8760/3600*Dispersion!$AS$11,0)</f>
        <v>0</v>
      </c>
      <c r="FW74" s="74">
        <f>IF(AND(ISNUMBER('Emissions (start here)'!CM74),ISNUMBER(Dispersion!$AT$8)),'Emissions (start here)'!CM74*453.59/3600*Dispersion!$AT$8,0)</f>
        <v>0</v>
      </c>
      <c r="FX74" s="74">
        <f>IF(AND(ISNUMBER('Emissions (start here)'!CM74),ISNUMBER(Dispersion!$AT$9)),'Emissions (start here)'!CM74*453.59/3600*Dispersion!$AT$9,0)</f>
        <v>0</v>
      </c>
      <c r="FY74" s="74">
        <f>IF(AND(ISNUMBER('Emissions (start here)'!CN74),ISNUMBER(Dispersion!$AT$10)),'Emissions (start here)'!CN74*2000*453.59/8760/3600*Dispersion!$AT$10,0)</f>
        <v>0</v>
      </c>
      <c r="FZ74" s="74">
        <f>IF(AND(ISNUMBER('Emissions (start here)'!CN74),ISNUMBER(Dispersion!$AT$11)),'Emissions (start here)'!CN74*2000*453.59/8760/3600*Dispersion!$AT$11,0)</f>
        <v>0</v>
      </c>
      <c r="GA74" s="74">
        <f>IF(AND(ISNUMBER('Emissions (start here)'!CO74),ISNUMBER(Dispersion!$AU$8)),'Emissions (start here)'!CO74*453.59/3600*Dispersion!$AU$8,0)</f>
        <v>0</v>
      </c>
      <c r="GB74" s="74">
        <f>IF(AND(ISNUMBER('Emissions (start here)'!CO74),ISNUMBER(Dispersion!$AU$9)),'Emissions (start here)'!CO74*453.59/3600*Dispersion!$AU$9,0)</f>
        <v>0</v>
      </c>
      <c r="GC74" s="74">
        <f>IF(AND(ISNUMBER('Emissions (start here)'!CP74),ISNUMBER(Dispersion!$AU$10)),'Emissions (start here)'!CP74*2000*453.59/8760/3600*Dispersion!$AU$10,0)</f>
        <v>0</v>
      </c>
      <c r="GD74" s="74">
        <f>IF(AND(ISNUMBER('Emissions (start here)'!CP74),ISNUMBER(Dispersion!$AU$11)),'Emissions (start here)'!CP74*2000*453.59/8760/3600*Dispersion!$AU$11,0)</f>
        <v>0</v>
      </c>
      <c r="GE74" s="74">
        <f>IF(AND(ISNUMBER('Emissions (start here)'!CQ74),ISNUMBER(Dispersion!$AV$8)),'Emissions (start here)'!CQ74*453.59/3600*Dispersion!$AV$8,0)</f>
        <v>0</v>
      </c>
      <c r="GF74" s="74">
        <f>IF(AND(ISNUMBER('Emissions (start here)'!CQ74),ISNUMBER(Dispersion!$AV$9)),'Emissions (start here)'!CQ74*453.59/3600*Dispersion!$AV$9,0)</f>
        <v>0</v>
      </c>
      <c r="GG74" s="74">
        <f>IF(AND(ISNUMBER('Emissions (start here)'!CR74),ISNUMBER(Dispersion!$AV$10)),'Emissions (start here)'!CR74*2000*453.59/8760/3600*Dispersion!$AV$10,0)</f>
        <v>0</v>
      </c>
      <c r="GH74" s="74">
        <f>IF(AND(ISNUMBER('Emissions (start here)'!CR74),ISNUMBER(Dispersion!$AV$11)),'Emissions (start here)'!CR74*2000*453.59/8760/3600*Dispersion!$AV$11,0)</f>
        <v>0</v>
      </c>
      <c r="GI74" s="74">
        <f>IF(AND(ISNUMBER('Emissions (start here)'!CS74),ISNUMBER(Dispersion!$AW$8)),'Emissions (start here)'!CS74*453.59/3600*Dispersion!$AW$8,0)</f>
        <v>0</v>
      </c>
      <c r="GJ74" s="74">
        <f>IF(AND(ISNUMBER('Emissions (start here)'!CS74),ISNUMBER(Dispersion!$AW$9)),'Emissions (start here)'!CS74*453.59/3600*Dispersion!$AW$9,0)</f>
        <v>0</v>
      </c>
      <c r="GK74" s="74">
        <f>IF(AND(ISNUMBER('Emissions (start here)'!CT74),ISNUMBER(Dispersion!$AW$10)),'Emissions (start here)'!CT74*2000*453.59/8760/3600*Dispersion!$AW$10,0)</f>
        <v>0</v>
      </c>
      <c r="GL74" s="74">
        <f>IF(AND(ISNUMBER('Emissions (start here)'!CT74),ISNUMBER(Dispersion!$AW$11)),'Emissions (start here)'!CT74*2000*453.59/8760/3600*Dispersion!$AW$11,0)</f>
        <v>0</v>
      </c>
      <c r="GM74" s="74">
        <f>IF(AND(ISNUMBER('Emissions (start here)'!CU74),ISNUMBER(Dispersion!$AX$8)),'Emissions (start here)'!CU74*453.59/3600*Dispersion!$AX$8,0)</f>
        <v>0</v>
      </c>
      <c r="GN74" s="74">
        <f>IF(AND(ISNUMBER('Emissions (start here)'!CU74),ISNUMBER(Dispersion!$AX$9)),'Emissions (start here)'!CU74*453.59/3600*Dispersion!$AX$9,0)</f>
        <v>0</v>
      </c>
      <c r="GO74" s="74">
        <f>IF(AND(ISNUMBER('Emissions (start here)'!CV74),ISNUMBER(Dispersion!$AX$10)),'Emissions (start here)'!CV74*2000*453.59/8760/3600*Dispersion!$AX$10,0)</f>
        <v>0</v>
      </c>
      <c r="GP74" s="74">
        <f>IF(AND(ISNUMBER('Emissions (start here)'!CV74),ISNUMBER(Dispersion!$AX$11)),'Emissions (start here)'!CV74*2000*453.59/8760/3600*Dispersion!$AX$11,0)</f>
        <v>0</v>
      </c>
      <c r="GQ74" s="74">
        <f>IF(AND(ISNUMBER('Emissions (start here)'!CW74),ISNUMBER(Dispersion!$AY$8)),'Emissions (start here)'!CW74*453.59/3600*Dispersion!$AY$8,0)</f>
        <v>0</v>
      </c>
      <c r="GR74" s="74">
        <f>IF(AND(ISNUMBER('Emissions (start here)'!CW74),ISNUMBER(Dispersion!$AY$9)),'Emissions (start here)'!CW74*453.59/3600*Dispersion!$AY$9,0)</f>
        <v>0</v>
      </c>
      <c r="GS74" s="74">
        <f>IF(AND(ISNUMBER('Emissions (start here)'!CX74),ISNUMBER(Dispersion!$AY$10)),'Emissions (start here)'!CX74*2000*453.59/8760/3600*Dispersion!$AY$10,0)</f>
        <v>0</v>
      </c>
      <c r="GT74" s="74">
        <f>IF(AND(ISNUMBER('Emissions (start here)'!CX74),ISNUMBER(Dispersion!$AY$11)),'Emissions (start here)'!CX74*2000*453.59/8760/3600*Dispersion!$AY$11,0)</f>
        <v>0</v>
      </c>
      <c r="GU74" s="74">
        <f>IF(AND(ISNUMBER('Emissions (start here)'!CY74),ISNUMBER(Dispersion!$AZ$8)),'Emissions (start here)'!CY74*453.59/3600*Dispersion!$AZ$8,0)</f>
        <v>0</v>
      </c>
      <c r="GV74" s="74">
        <f>IF(AND(ISNUMBER('Emissions (start here)'!CY74),ISNUMBER(Dispersion!$AZ$9)),'Emissions (start here)'!CY74*453.59/3600*Dispersion!$AZ$9,0)</f>
        <v>0</v>
      </c>
      <c r="GW74" s="74">
        <f>IF(AND(ISNUMBER('Emissions (start here)'!CZ74),ISNUMBER(Dispersion!$AZ$10)),'Emissions (start here)'!CZ74*2000*453.59/8760/3600*Dispersion!$AZ$10,0)</f>
        <v>0</v>
      </c>
      <c r="GX74" s="74">
        <f>IF(AND(ISNUMBER('Emissions (start here)'!CZ74),ISNUMBER(Dispersion!$AZ$11)),'Emissions (start here)'!CZ74*2000*453.59/8760/3600*Dispersion!$AZ$11,0)</f>
        <v>0</v>
      </c>
    </row>
    <row r="75" spans="1:206" x14ac:dyDescent="0.2">
      <c r="A75" s="51" t="str">
        <f>'Tox Values'!C75</f>
        <v>74-97-5</v>
      </c>
      <c r="B75" s="94" t="str">
        <f>'Tox Values'!D75</f>
        <v>Bromochloromethane</v>
      </c>
      <c r="C75" s="96">
        <f t="shared" si="5"/>
        <v>0</v>
      </c>
      <c r="D75" s="74">
        <f t="shared" si="6"/>
        <v>0</v>
      </c>
      <c r="E75" s="74">
        <f t="shared" si="7"/>
        <v>0</v>
      </c>
      <c r="F75" s="99">
        <f t="shared" si="8"/>
        <v>0</v>
      </c>
      <c r="G75" s="97">
        <f>IF(AND(ISNUMBER('Emissions (start here)'!E75),ISNUMBER(Dispersion!$C$8)),'Emissions (start here)'!E75*453.59/3600*Dispersion!$C$8,0)</f>
        <v>0</v>
      </c>
      <c r="H75" s="74">
        <f>IF(AND(ISNUMBER('Emissions (start here)'!E75),ISNUMBER(Dispersion!$C$9)),'Emissions (start here)'!E75*453.59/3600*Dispersion!$C$9,0)</f>
        <v>0</v>
      </c>
      <c r="I75" s="74">
        <f>IF(AND(ISNUMBER('Emissions (start here)'!F75),ISNUMBER(Dispersion!$C$10)),'Emissions (start here)'!F75*2000*453.59/8760/3600*Dispersion!$C$10,0)</f>
        <v>0</v>
      </c>
      <c r="J75" s="74">
        <f>IF(AND(ISNUMBER('Emissions (start here)'!F75),ISNUMBER(Dispersion!$C$11)),'Emissions (start here)'!F75*2000*453.59/8760/3600*Dispersion!$C$11,0)</f>
        <v>0</v>
      </c>
      <c r="K75" s="74">
        <f>IF(AND(ISNUMBER('Emissions (start here)'!G75),ISNUMBER(Dispersion!$D$8)),'Emissions (start here)'!G75*453.59/3600*Dispersion!$D$8,0)</f>
        <v>0</v>
      </c>
      <c r="L75" s="74">
        <f>IF(AND(ISNUMBER('Emissions (start here)'!G75),ISNUMBER(Dispersion!$D$9)),'Emissions (start here)'!G75*453.59/3600*Dispersion!$D$9,0)</f>
        <v>0</v>
      </c>
      <c r="M75" s="74">
        <f>IF(AND(ISNUMBER('Emissions (start here)'!H75),ISNUMBER(Dispersion!$D$10)),'Emissions (start here)'!H75*2000*453.59/8760/3600*Dispersion!$D$10,0)</f>
        <v>0</v>
      </c>
      <c r="N75" s="74">
        <f>IF(AND(ISNUMBER('Emissions (start here)'!H75),ISNUMBER(Dispersion!$D$11)),'Emissions (start here)'!H75*2000*453.59/8760/3600*Dispersion!$D$11,0)</f>
        <v>0</v>
      </c>
      <c r="O75" s="74">
        <f>IF(AND(ISNUMBER('Emissions (start here)'!I75),ISNUMBER(Dispersion!$E$8)),'Emissions (start here)'!I75*453.59/3600*Dispersion!$E$8,0)</f>
        <v>0</v>
      </c>
      <c r="P75" s="74">
        <f>IF(AND(ISNUMBER('Emissions (start here)'!I75),ISNUMBER(Dispersion!$E$9)),'Emissions (start here)'!I75*453.59/3600*Dispersion!$E$9,0)</f>
        <v>0</v>
      </c>
      <c r="Q75" s="74">
        <f>IF(AND(ISNUMBER('Emissions (start here)'!J75),ISNUMBER(Dispersion!$E$10)),'Emissions (start here)'!J75*2000*453.59/8760/3600*Dispersion!$E$10,0)</f>
        <v>0</v>
      </c>
      <c r="R75" s="74">
        <f>IF(AND(ISNUMBER('Emissions (start here)'!J75),ISNUMBER(Dispersion!$E$11)),'Emissions (start here)'!J75*2000*453.59/8760/3600*Dispersion!$E$11,0)</f>
        <v>0</v>
      </c>
      <c r="S75" s="74">
        <f>IF(AND(ISNUMBER('Emissions (start here)'!K75),ISNUMBER(Dispersion!$F$8)),'Emissions (start here)'!K75*453.59/3600*Dispersion!$F$8,0)</f>
        <v>0</v>
      </c>
      <c r="T75" s="74">
        <f>IF(AND(ISNUMBER('Emissions (start here)'!K75),ISNUMBER(Dispersion!$F$9)),'Emissions (start here)'!K75*453.59/3600*Dispersion!$F$9,0)</f>
        <v>0</v>
      </c>
      <c r="U75" s="74">
        <f>IF(AND(ISNUMBER('Emissions (start here)'!L75),ISNUMBER(Dispersion!$F$10)),'Emissions (start here)'!L75*2000*453.59/8760/3600*Dispersion!$F$10,0)</f>
        <v>0</v>
      </c>
      <c r="V75" s="74">
        <f>IF(AND(ISNUMBER('Emissions (start here)'!L75),ISNUMBER(Dispersion!$F$11)),'Emissions (start here)'!L75*2000*453.59/8760/3600*Dispersion!$F$11,0)</f>
        <v>0</v>
      </c>
      <c r="W75" s="74">
        <f>IF(AND(ISNUMBER('Emissions (start here)'!M75),ISNUMBER(Dispersion!$G$8)),'Emissions (start here)'!M75*453.59/3600*Dispersion!$G$8,0)</f>
        <v>0</v>
      </c>
      <c r="X75" s="74">
        <f>IF(AND(ISNUMBER('Emissions (start here)'!M75),ISNUMBER(Dispersion!$G$9)),'Emissions (start here)'!M75*453.59/3600*Dispersion!$G$9,0)</f>
        <v>0</v>
      </c>
      <c r="Y75" s="74">
        <f>IF(AND(ISNUMBER('Emissions (start here)'!N75),ISNUMBER(Dispersion!$G$10)),'Emissions (start here)'!N75*2000*453.59/8760/3600*Dispersion!$G$10,0)</f>
        <v>0</v>
      </c>
      <c r="Z75" s="74">
        <f>IF(AND(ISNUMBER('Emissions (start here)'!N75),ISNUMBER(Dispersion!$G$11)),'Emissions (start here)'!N75*2000*453.59/8760/3600*Dispersion!$G$11,0)</f>
        <v>0</v>
      </c>
      <c r="AA75" s="74">
        <f>IF(AND(ISNUMBER('Emissions (start here)'!O75),ISNUMBER(Dispersion!$H$8)),'Emissions (start here)'!O75*453.59/3600*Dispersion!$H$8,0)</f>
        <v>0</v>
      </c>
      <c r="AB75" s="74">
        <f>IF(AND(ISNUMBER('Emissions (start here)'!O75),ISNUMBER(Dispersion!$H$9)),'Emissions (start here)'!O75*453.59/3600*Dispersion!$H$9,0)</f>
        <v>0</v>
      </c>
      <c r="AC75" s="74">
        <f>IF(AND(ISNUMBER('Emissions (start here)'!P75),ISNUMBER(Dispersion!$H$10)),'Emissions (start here)'!P75*2000*453.59/8760/3600*Dispersion!$H$10,0)</f>
        <v>0</v>
      </c>
      <c r="AD75" s="74">
        <f>IF(AND(ISNUMBER('Emissions (start here)'!P75),ISNUMBER(Dispersion!$H$11)),'Emissions (start here)'!P75*2000*453.59/8760/3600*Dispersion!$H$11,0)</f>
        <v>0</v>
      </c>
      <c r="AE75" s="74">
        <f>IF(AND(ISNUMBER('Emissions (start here)'!Q75),ISNUMBER(Dispersion!$I$8)),'Emissions (start here)'!Q75*453.59/3600*Dispersion!$I$8,0)</f>
        <v>0</v>
      </c>
      <c r="AF75" s="74">
        <f>IF(AND(ISNUMBER('Emissions (start here)'!Q75),ISNUMBER(Dispersion!$I$9)),'Emissions (start here)'!Q75*453.59/3600*Dispersion!$I$9,0)</f>
        <v>0</v>
      </c>
      <c r="AG75" s="74">
        <f>IF(AND(ISNUMBER('Emissions (start here)'!R75),ISNUMBER(Dispersion!$I$10)),'Emissions (start here)'!R75*2000*453.59/8760/3600*Dispersion!$I$10,0)</f>
        <v>0</v>
      </c>
      <c r="AH75" s="74">
        <f>IF(AND(ISNUMBER('Emissions (start here)'!R75),ISNUMBER(Dispersion!$I$11)),'Emissions (start here)'!R75*2000*453.59/8760/3600*Dispersion!$I$11,0)</f>
        <v>0</v>
      </c>
      <c r="AI75" s="74">
        <f>IF(AND(ISNUMBER('Emissions (start here)'!S75),ISNUMBER(Dispersion!$J$8)),'Emissions (start here)'!S75*453.59/3600*Dispersion!$J$8,0)</f>
        <v>0</v>
      </c>
      <c r="AJ75" s="74">
        <f>IF(AND(ISNUMBER('Emissions (start here)'!S75),ISNUMBER(Dispersion!$J$9)),'Emissions (start here)'!S75*453.59/3600*Dispersion!$J$9,0)</f>
        <v>0</v>
      </c>
      <c r="AK75" s="74">
        <f>IF(AND(ISNUMBER('Emissions (start here)'!T75),ISNUMBER(Dispersion!$J$10)),'Emissions (start here)'!T75*2000*453.59/8760/3600*Dispersion!$J$10,0)</f>
        <v>0</v>
      </c>
      <c r="AL75" s="74">
        <f>IF(AND(ISNUMBER('Emissions (start here)'!T75),ISNUMBER(Dispersion!$J$11)),'Emissions (start here)'!T75*2000*453.59/8760/3600*Dispersion!$J$11,0)</f>
        <v>0</v>
      </c>
      <c r="AM75" s="74">
        <f>IF(AND(ISNUMBER('Emissions (start here)'!U75),ISNUMBER(Dispersion!$K$8)),'Emissions (start here)'!U75*453.59/3600*Dispersion!$K$8,0)</f>
        <v>0</v>
      </c>
      <c r="AN75" s="74">
        <f>IF(AND(ISNUMBER('Emissions (start here)'!U75),ISNUMBER(Dispersion!$K$9)),'Emissions (start here)'!U75*453.59/3600*Dispersion!$K$9,0)</f>
        <v>0</v>
      </c>
      <c r="AO75" s="74">
        <f>IF(AND(ISNUMBER('Emissions (start here)'!V75),ISNUMBER(Dispersion!$K$10)),'Emissions (start here)'!V75*2000*453.59/8760/3600*Dispersion!$K$10,0)</f>
        <v>0</v>
      </c>
      <c r="AP75" s="74">
        <f>IF(AND(ISNUMBER('Emissions (start here)'!V75),ISNUMBER(Dispersion!$K$11)),'Emissions (start here)'!V75*2000*453.59/8760/3600*Dispersion!$K$11,0)</f>
        <v>0</v>
      </c>
      <c r="AQ75" s="74">
        <f>IF(AND(ISNUMBER('Emissions (start here)'!W75),ISNUMBER(Dispersion!$L$8)),'Emissions (start here)'!W75*453.59/3600*Dispersion!$L$8,0)</f>
        <v>0</v>
      </c>
      <c r="AR75" s="74">
        <f>IF(AND(ISNUMBER('Emissions (start here)'!W75),ISNUMBER(Dispersion!$L$9)),'Emissions (start here)'!W75*453.59/3600*Dispersion!$L$9,0)</f>
        <v>0</v>
      </c>
      <c r="AS75" s="74">
        <f>IF(AND(ISNUMBER('Emissions (start here)'!X75),ISNUMBER(Dispersion!$L$10)),'Emissions (start here)'!X75*2000*453.59/8760/3600*Dispersion!$L$10,0)</f>
        <v>0</v>
      </c>
      <c r="AT75" s="74">
        <f>IF(AND(ISNUMBER('Emissions (start here)'!X75),ISNUMBER(Dispersion!$L$11)),'Emissions (start here)'!X75*2000*453.59/8760/3600*Dispersion!$L$11,0)</f>
        <v>0</v>
      </c>
      <c r="AU75" s="74">
        <f>IF(AND(ISNUMBER('Emissions (start here)'!Y75),ISNUMBER(Dispersion!$M$8)),'Emissions (start here)'!Y75*453.59/3600*Dispersion!$M$8,0)</f>
        <v>0</v>
      </c>
      <c r="AV75" s="74">
        <f>IF(AND(ISNUMBER('Emissions (start here)'!Y75),ISNUMBER(Dispersion!$M$9)),'Emissions (start here)'!Y75*453.59/3600*Dispersion!$M$9,0)</f>
        <v>0</v>
      </c>
      <c r="AW75" s="74">
        <f>IF(AND(ISNUMBER('Emissions (start here)'!Z75),ISNUMBER(Dispersion!$M$10)),'Emissions (start here)'!Z75*2000*453.59/8760/3600*Dispersion!$M$10,0)</f>
        <v>0</v>
      </c>
      <c r="AX75" s="74">
        <f>IF(AND(ISNUMBER('Emissions (start here)'!Z75),ISNUMBER(Dispersion!$M$11)),'Emissions (start here)'!Z75*2000*453.59/8760/3600*Dispersion!$M$11,0)</f>
        <v>0</v>
      </c>
      <c r="AY75" s="74">
        <f>IF(AND(ISNUMBER('Emissions (start here)'!AA75),ISNUMBER(Dispersion!$N$8)),'Emissions (start here)'!AA75*453.59/3600*Dispersion!$N$8,0)</f>
        <v>0</v>
      </c>
      <c r="AZ75" s="74">
        <f>IF(AND(ISNUMBER('Emissions (start here)'!AA75),ISNUMBER(Dispersion!$N$9)),'Emissions (start here)'!AA75*453.59/3600*Dispersion!$N$9,0)</f>
        <v>0</v>
      </c>
      <c r="BA75" s="74">
        <f>IF(AND(ISNUMBER('Emissions (start here)'!AB75),ISNUMBER(Dispersion!$N$10)),'Emissions (start here)'!AB75*2000*453.59/8760/3600*Dispersion!$N$10,0)</f>
        <v>0</v>
      </c>
      <c r="BB75" s="74">
        <f>IF(AND(ISNUMBER('Emissions (start here)'!AB75),ISNUMBER(Dispersion!$N$11)),'Emissions (start here)'!AB75*2000*453.59/8760/3600*Dispersion!$N$11,0)</f>
        <v>0</v>
      </c>
      <c r="BC75" s="74">
        <f>IF(AND(ISNUMBER('Emissions (start here)'!AC75),ISNUMBER(Dispersion!$O$8)),'Emissions (start here)'!AC75*453.59/3600*Dispersion!$O$8,0)</f>
        <v>0</v>
      </c>
      <c r="BD75" s="74">
        <f>IF(AND(ISNUMBER('Emissions (start here)'!AC75),ISNUMBER(Dispersion!$O$9)),'Emissions (start here)'!AC75*453.59/3600*Dispersion!$O$9,0)</f>
        <v>0</v>
      </c>
      <c r="BE75" s="74">
        <f>IF(AND(ISNUMBER('Emissions (start here)'!AD75),ISNUMBER(Dispersion!$O$10)),'Emissions (start here)'!AD75*2000*453.59/8760/3600*Dispersion!$O$10,0)</f>
        <v>0</v>
      </c>
      <c r="BF75" s="74">
        <f>IF(AND(ISNUMBER('Emissions (start here)'!AD75),ISNUMBER(Dispersion!$O$11)),'Emissions (start here)'!AD75*2000*453.59/8760/3600*Dispersion!$O$11,0)</f>
        <v>0</v>
      </c>
      <c r="BG75" s="74">
        <f>IF(AND(ISNUMBER('Emissions (start here)'!AE75),ISNUMBER(Dispersion!$P$8)),'Emissions (start here)'!AE75*453.59/3600*Dispersion!$P$8,0)</f>
        <v>0</v>
      </c>
      <c r="BH75" s="74">
        <f>IF(AND(ISNUMBER('Emissions (start here)'!AE75),ISNUMBER(Dispersion!$P$9)),'Emissions (start here)'!AE75*453.59/3600*Dispersion!$P$9,0)</f>
        <v>0</v>
      </c>
      <c r="BI75" s="74">
        <f>IF(AND(ISNUMBER('Emissions (start here)'!AF75),ISNUMBER(Dispersion!$P$10)),'Emissions (start here)'!AF75*2000*453.59/8760/3600*Dispersion!$P$10,0)</f>
        <v>0</v>
      </c>
      <c r="BJ75" s="74">
        <f>IF(AND(ISNUMBER('Emissions (start here)'!AF75),ISNUMBER(Dispersion!$P$11)),'Emissions (start here)'!AF75*2000*453.59/8760/3600*Dispersion!$P$11,0)</f>
        <v>0</v>
      </c>
      <c r="BK75" s="74">
        <f>IF(AND(ISNUMBER('Emissions (start here)'!AG75),ISNUMBER(Dispersion!$Q$8)),'Emissions (start here)'!AG75*453.59/3600*Dispersion!$Q$8,0)</f>
        <v>0</v>
      </c>
      <c r="BL75" s="74">
        <f>IF(AND(ISNUMBER('Emissions (start here)'!AG75),ISNUMBER(Dispersion!$Q$9)),'Emissions (start here)'!AG75*453.59/3600*Dispersion!$Q$9,0)</f>
        <v>0</v>
      </c>
      <c r="BM75" s="74">
        <f>IF(AND(ISNUMBER('Emissions (start here)'!AH75),ISNUMBER(Dispersion!$Q$10)),'Emissions (start here)'!AH75*2000*453.59/8760/3600*Dispersion!$Q$10,0)</f>
        <v>0</v>
      </c>
      <c r="BN75" s="74">
        <f>IF(AND(ISNUMBER('Emissions (start here)'!AH75),ISNUMBER(Dispersion!$Q$11)),'Emissions (start here)'!AH75*2000*453.59/8760/3600*Dispersion!$Q$11,0)</f>
        <v>0</v>
      </c>
      <c r="BO75" s="74">
        <f>IF(AND(ISNUMBER('Emissions (start here)'!AI75),ISNUMBER(Dispersion!$R$8)),'Emissions (start here)'!AI75*453.59/3600*Dispersion!$R$8,0)</f>
        <v>0</v>
      </c>
      <c r="BP75" s="74">
        <f>IF(AND(ISNUMBER('Emissions (start here)'!AI75),ISNUMBER(Dispersion!$R$9)),'Emissions (start here)'!AI75*453.59/3600*Dispersion!$R$9,0)</f>
        <v>0</v>
      </c>
      <c r="BQ75" s="74">
        <f>IF(AND(ISNUMBER('Emissions (start here)'!AJ75),ISNUMBER(Dispersion!$R$10)),'Emissions (start here)'!AJ75*2000*453.59/8760/3600*Dispersion!$R$10,0)</f>
        <v>0</v>
      </c>
      <c r="BR75" s="74">
        <f>IF(AND(ISNUMBER('Emissions (start here)'!AJ75),ISNUMBER(Dispersion!$R$11)),'Emissions (start here)'!AJ75*2000*453.59/8760/3600*Dispersion!$R$11,0)</f>
        <v>0</v>
      </c>
      <c r="BS75" s="74">
        <f>IF(AND(ISNUMBER('Emissions (start here)'!AK75),ISNUMBER(Dispersion!$S$8)),'Emissions (start here)'!AK75*453.59/3600*Dispersion!$S$8,0)</f>
        <v>0</v>
      </c>
      <c r="BT75" s="74">
        <f>IF(AND(ISNUMBER('Emissions (start here)'!AK75),ISNUMBER(Dispersion!$S$9)),'Emissions (start here)'!AK75*453.59/3600*Dispersion!$S$9,0)</f>
        <v>0</v>
      </c>
      <c r="BU75" s="74">
        <f>IF(AND(ISNUMBER('Emissions (start here)'!AL75),ISNUMBER(Dispersion!$S$10)),'Emissions (start here)'!AL75*2000*453.59/8760/3600*Dispersion!$S$10,0)</f>
        <v>0</v>
      </c>
      <c r="BV75" s="74">
        <f>IF(AND(ISNUMBER('Emissions (start here)'!AL75),ISNUMBER(Dispersion!$S$11)),'Emissions (start here)'!AL75*2000*453.59/8760/3600*Dispersion!$S$11,0)</f>
        <v>0</v>
      </c>
      <c r="BW75" s="74">
        <f>IF(AND(ISNUMBER('Emissions (start here)'!AM75),ISNUMBER(Dispersion!$T$8)),'Emissions (start here)'!AM75*453.59/3600*Dispersion!$T$8,0)</f>
        <v>0</v>
      </c>
      <c r="BX75" s="74">
        <f>IF(AND(ISNUMBER('Emissions (start here)'!AM75),ISNUMBER(Dispersion!$T$9)),'Emissions (start here)'!AM75*453.59/3600*Dispersion!$T$9,0)</f>
        <v>0</v>
      </c>
      <c r="BY75" s="74">
        <f>IF(AND(ISNUMBER('Emissions (start here)'!AN75),ISNUMBER(Dispersion!$T$10)),'Emissions (start here)'!AN75*2000*453.59/8760/3600*Dispersion!$T$10,0)</f>
        <v>0</v>
      </c>
      <c r="BZ75" s="74">
        <f>IF(AND(ISNUMBER('Emissions (start here)'!AN75),ISNUMBER(Dispersion!$T$11)),'Emissions (start here)'!AN75*2000*453.59/8760/3600*Dispersion!$T$11,0)</f>
        <v>0</v>
      </c>
      <c r="CA75" s="74">
        <f>IF(AND(ISNUMBER('Emissions (start here)'!AO75),ISNUMBER(Dispersion!$U$8)),'Emissions (start here)'!AO75*453.59/3600*Dispersion!$U$8,0)</f>
        <v>0</v>
      </c>
      <c r="CB75" s="74">
        <f>IF(AND(ISNUMBER('Emissions (start here)'!AO75),ISNUMBER(Dispersion!$U$9)),'Emissions (start here)'!AO75*453.59/3600*Dispersion!$U$9,0)</f>
        <v>0</v>
      </c>
      <c r="CC75" s="74">
        <f>IF(AND(ISNUMBER('Emissions (start here)'!AP75),ISNUMBER(Dispersion!$U$10)),'Emissions (start here)'!AP75*2000*453.59/8760/3600*Dispersion!$U$10,0)</f>
        <v>0</v>
      </c>
      <c r="CD75" s="74">
        <f>IF(AND(ISNUMBER('Emissions (start here)'!AP75),ISNUMBER(Dispersion!$U$11)),'Emissions (start here)'!AP75*2000*453.59/8760/3600*Dispersion!$U$11,0)</f>
        <v>0</v>
      </c>
      <c r="CE75" s="74">
        <f>IF(AND(ISNUMBER('Emissions (start here)'!AQ75),ISNUMBER(Dispersion!$V$8)),'Emissions (start here)'!AQ75*453.59/3600*Dispersion!$V$8,0)</f>
        <v>0</v>
      </c>
      <c r="CF75" s="74">
        <f>IF(AND(ISNUMBER('Emissions (start here)'!AQ75),ISNUMBER(Dispersion!$V$9)),'Emissions (start here)'!AQ75*453.59/3600*Dispersion!$V$9,0)</f>
        <v>0</v>
      </c>
      <c r="CG75" s="74">
        <f>IF(AND(ISNUMBER('Emissions (start here)'!AR75),ISNUMBER(Dispersion!$V$10)),'Emissions (start here)'!AR75*2000*453.59/8760/3600*Dispersion!$V$10,0)</f>
        <v>0</v>
      </c>
      <c r="CH75" s="74">
        <f>IF(AND(ISNUMBER('Emissions (start here)'!AR75),ISNUMBER(Dispersion!$V$11)),'Emissions (start here)'!AR75*2000*453.59/8760/3600*Dispersion!$V$11,0)</f>
        <v>0</v>
      </c>
      <c r="CI75" s="74">
        <f>IF(AND(ISNUMBER('Emissions (start here)'!AS75),ISNUMBER(Dispersion!$W$8)),'Emissions (start here)'!AS75*453.59/3600*Dispersion!$W$8,0)</f>
        <v>0</v>
      </c>
      <c r="CJ75" s="74">
        <f>IF(AND(ISNUMBER('Emissions (start here)'!AS75),ISNUMBER(Dispersion!$W$9)),'Emissions (start here)'!AS75*453.59/3600*Dispersion!$W$9,0)</f>
        <v>0</v>
      </c>
      <c r="CK75" s="74">
        <f>IF(AND(ISNUMBER('Emissions (start here)'!AT75),ISNUMBER(Dispersion!$W$10)),'Emissions (start here)'!AT75*2000*453.59/8760/3600*Dispersion!$W$10,0)</f>
        <v>0</v>
      </c>
      <c r="CL75" s="74">
        <f>IF(AND(ISNUMBER('Emissions (start here)'!AT75),ISNUMBER(Dispersion!$W$11)),'Emissions (start here)'!AT75*2000*453.59/8760/3600*Dispersion!$W$11,0)</f>
        <v>0</v>
      </c>
      <c r="CM75" s="74">
        <f>IF(AND(ISNUMBER('Emissions (start here)'!AU75),ISNUMBER(Dispersion!$X$8)),'Emissions (start here)'!AU75*453.59/3600*Dispersion!$X$8,0)</f>
        <v>0</v>
      </c>
      <c r="CN75" s="74">
        <f>IF(AND(ISNUMBER('Emissions (start here)'!AU75),ISNUMBER(Dispersion!$X$9)),'Emissions (start here)'!AU75*453.59/3600*Dispersion!$X$9,0)</f>
        <v>0</v>
      </c>
      <c r="CO75" s="74">
        <f>IF(AND(ISNUMBER('Emissions (start here)'!AV75),ISNUMBER(Dispersion!$X$10)),'Emissions (start here)'!AV75*2000*453.59/8760/3600*Dispersion!$X$10,0)</f>
        <v>0</v>
      </c>
      <c r="CP75" s="74">
        <f>IF(AND(ISNUMBER('Emissions (start here)'!AV75),ISNUMBER(Dispersion!$X$11)),'Emissions (start here)'!AV75*2000*453.59/8760/3600*Dispersion!$X$11,0)</f>
        <v>0</v>
      </c>
      <c r="CQ75" s="74">
        <f>IF(AND(ISNUMBER('Emissions (start here)'!AW75),ISNUMBER(Dispersion!$Y$8)),'Emissions (start here)'!AW75*453.59/3600*Dispersion!$Y$8,0)</f>
        <v>0</v>
      </c>
      <c r="CR75" s="74">
        <f>IF(AND(ISNUMBER('Emissions (start here)'!AW75),ISNUMBER(Dispersion!$Y$9)),'Emissions (start here)'!AW75*453.59/3600*Dispersion!$Y$9,0)</f>
        <v>0</v>
      </c>
      <c r="CS75" s="74">
        <f>IF(AND(ISNUMBER('Emissions (start here)'!AX75),ISNUMBER(Dispersion!$Y$10)),'Emissions (start here)'!AX75*2000*453.59/8760/3600*Dispersion!$Y$10,0)</f>
        <v>0</v>
      </c>
      <c r="CT75" s="74">
        <f>IF(AND(ISNUMBER('Emissions (start here)'!AX75),ISNUMBER(Dispersion!$Y$11)),'Emissions (start here)'!AX75*2000*453.59/8760/3600*Dispersion!$Y$11,0)</f>
        <v>0</v>
      </c>
      <c r="CU75" s="74">
        <f>IF(AND(ISNUMBER('Emissions (start here)'!AY75),ISNUMBER(Dispersion!$Z$8)),'Emissions (start here)'!AY75*453.59/3600*Dispersion!$Z$8,0)</f>
        <v>0</v>
      </c>
      <c r="CV75" s="74">
        <f>IF(AND(ISNUMBER('Emissions (start here)'!AY75),ISNUMBER(Dispersion!$Z$9)),'Emissions (start here)'!AY75*453.59/3600*Dispersion!$Z$9,0)</f>
        <v>0</v>
      </c>
      <c r="CW75" s="74">
        <f>IF(AND(ISNUMBER('Emissions (start here)'!AZ75),ISNUMBER(Dispersion!$Z$10)),'Emissions (start here)'!AZ75*2000*453.59/8760/3600*Dispersion!$Z$10,0)</f>
        <v>0</v>
      </c>
      <c r="CX75" s="74">
        <f>IF(AND(ISNUMBER('Emissions (start here)'!AZ75),ISNUMBER(Dispersion!$Z$11)),'Emissions (start here)'!AZ75*2000*453.59/8760/3600*Dispersion!$Z$11,0)</f>
        <v>0</v>
      </c>
      <c r="CY75" s="74">
        <f>IF(AND(ISNUMBER('Emissions (start here)'!BA75),ISNUMBER(Dispersion!$AA$8)),'Emissions (start here)'!BA75*453.59/3600*Dispersion!$AA$8,0)</f>
        <v>0</v>
      </c>
      <c r="CZ75" s="74">
        <f>IF(AND(ISNUMBER('Emissions (start here)'!BA75),ISNUMBER(Dispersion!$AA$9)),'Emissions (start here)'!BA75*453.59/3600*Dispersion!$AA$9,0)</f>
        <v>0</v>
      </c>
      <c r="DA75" s="74">
        <f>IF(AND(ISNUMBER('Emissions (start here)'!BB75),ISNUMBER(Dispersion!$AA$10)),'Emissions (start here)'!BB75*2000*453.59/8760/3600*Dispersion!$AA$10,0)</f>
        <v>0</v>
      </c>
      <c r="DB75" s="74">
        <f>IF(AND(ISNUMBER('Emissions (start here)'!BB75),ISNUMBER(Dispersion!$AA$11)),'Emissions (start here)'!BB75*2000*453.59/8760/3600*Dispersion!$AA$11,0)</f>
        <v>0</v>
      </c>
      <c r="DC75" s="74">
        <f>IF(AND(ISNUMBER('Emissions (start here)'!BC75),ISNUMBER(Dispersion!$AB$8)),'Emissions (start here)'!BC75*453.59/3600*Dispersion!$AB$8,0)</f>
        <v>0</v>
      </c>
      <c r="DD75" s="74">
        <f>IF(AND(ISNUMBER('Emissions (start here)'!BC75),ISNUMBER(Dispersion!$AB$9)),'Emissions (start here)'!BC75*453.59/3600*Dispersion!$AB$9,0)</f>
        <v>0</v>
      </c>
      <c r="DE75" s="74">
        <f>IF(AND(ISNUMBER('Emissions (start here)'!BD75),ISNUMBER(Dispersion!$AB$10)),'Emissions (start here)'!BD75*2000*453.59/8760/3600*Dispersion!$AB$10,0)</f>
        <v>0</v>
      </c>
      <c r="DF75" s="74">
        <f>IF(AND(ISNUMBER('Emissions (start here)'!BD75),ISNUMBER(Dispersion!$AB$11)),'Emissions (start here)'!BD75*2000*453.59/8760/3600*Dispersion!$AB$11,0)</f>
        <v>0</v>
      </c>
      <c r="DG75" s="74">
        <f>IF(AND(ISNUMBER('Emissions (start here)'!BE75),ISNUMBER(Dispersion!$AC$8)),'Emissions (start here)'!BE75*453.59/3600*Dispersion!$AC$8,0)</f>
        <v>0</v>
      </c>
      <c r="DH75" s="74">
        <f>IF(AND(ISNUMBER('Emissions (start here)'!BE75),ISNUMBER(Dispersion!$AC$9)),'Emissions (start here)'!BE75*453.59/3600*Dispersion!$AC$9,0)</f>
        <v>0</v>
      </c>
      <c r="DI75" s="74">
        <f>IF(AND(ISNUMBER('Emissions (start here)'!BF75),ISNUMBER(Dispersion!$AC$10)),'Emissions (start here)'!BF75*2000*453.59/8760/3600*Dispersion!$AC$10,0)</f>
        <v>0</v>
      </c>
      <c r="DJ75" s="74">
        <f>IF(AND(ISNUMBER('Emissions (start here)'!BF75),ISNUMBER(Dispersion!$AC$11)),'Emissions (start here)'!BF75*2000*453.59/8760/3600*Dispersion!$AC$11,0)</f>
        <v>0</v>
      </c>
      <c r="DK75" s="74">
        <f>IF(AND(ISNUMBER('Emissions (start here)'!BG75),ISNUMBER(Dispersion!$AD$8)),'Emissions (start here)'!BG75*453.59/3600*Dispersion!$AD$8,0)</f>
        <v>0</v>
      </c>
      <c r="DL75" s="74">
        <f>IF(AND(ISNUMBER('Emissions (start here)'!BG75),ISNUMBER(Dispersion!$AD$9)),'Emissions (start here)'!BG75*453.59/3600*Dispersion!$AD$9,0)</f>
        <v>0</v>
      </c>
      <c r="DM75" s="74">
        <f>IF(AND(ISNUMBER('Emissions (start here)'!BH75),ISNUMBER(Dispersion!$AD$10)),'Emissions (start here)'!BH75*2000*453.59/8760/3600*Dispersion!$AD$10,0)</f>
        <v>0</v>
      </c>
      <c r="DN75" s="74">
        <f>IF(AND(ISNUMBER('Emissions (start here)'!BH75),ISNUMBER(Dispersion!$AD$11)),'Emissions (start here)'!BH75*2000*453.59/8760/3600*Dispersion!$AD$11,0)</f>
        <v>0</v>
      </c>
      <c r="DO75" s="74">
        <f>IF(AND(ISNUMBER('Emissions (start here)'!BI75),ISNUMBER(Dispersion!$AE$8)),'Emissions (start here)'!BI75*453.59/3600*Dispersion!$AE$8,0)</f>
        <v>0</v>
      </c>
      <c r="DP75" s="74">
        <f>IF(AND(ISNUMBER('Emissions (start here)'!BI75),ISNUMBER(Dispersion!$AE$9)),'Emissions (start here)'!BI75*453.59/3600*Dispersion!$AE$9,0)</f>
        <v>0</v>
      </c>
      <c r="DQ75" s="74">
        <f>IF(AND(ISNUMBER('Emissions (start here)'!BJ75),ISNUMBER(Dispersion!$AE$10)),'Emissions (start here)'!BJ75*2000*453.59/8760/3600*Dispersion!$AE$10,0)</f>
        <v>0</v>
      </c>
      <c r="DR75" s="74">
        <f>IF(AND(ISNUMBER('Emissions (start here)'!BJ75),ISNUMBER(Dispersion!$AE$11)),'Emissions (start here)'!BJ75*2000*453.59/8760/3600*Dispersion!$AE$11,0)</f>
        <v>0</v>
      </c>
      <c r="DS75" s="74">
        <f>IF(AND(ISNUMBER('Emissions (start here)'!BK75),ISNUMBER(Dispersion!$AF$8)),'Emissions (start here)'!BK75*453.59/3600*Dispersion!$AF$8,0)</f>
        <v>0</v>
      </c>
      <c r="DT75" s="74">
        <f>IF(AND(ISNUMBER('Emissions (start here)'!BK75),ISNUMBER(Dispersion!$AF$9)),'Emissions (start here)'!BK75*453.59/3600*Dispersion!$AF$9,0)</f>
        <v>0</v>
      </c>
      <c r="DU75" s="74">
        <f>IF(AND(ISNUMBER('Emissions (start here)'!BL75),ISNUMBER(Dispersion!$AF$10)),'Emissions (start here)'!BL75*2000*453.59/8760/3600*Dispersion!$AF$10,0)</f>
        <v>0</v>
      </c>
      <c r="DV75" s="74">
        <f>IF(AND(ISNUMBER('Emissions (start here)'!BL75),ISNUMBER(Dispersion!$AF$11)),'Emissions (start here)'!BL75*2000*453.59/8760/3600*Dispersion!$AF$11,0)</f>
        <v>0</v>
      </c>
      <c r="DW75" s="74">
        <f>IF(AND(ISNUMBER('Emissions (start here)'!BM75),ISNUMBER(Dispersion!$AG$8)),'Emissions (start here)'!BM75*453.59/3600*Dispersion!$AG$8,0)</f>
        <v>0</v>
      </c>
      <c r="DX75" s="74">
        <f>IF(AND(ISNUMBER('Emissions (start here)'!BM75),ISNUMBER(Dispersion!$AG$9)),'Emissions (start here)'!BM75*453.59/3600*Dispersion!$AG$9,0)</f>
        <v>0</v>
      </c>
      <c r="DY75" s="74">
        <f>IF(AND(ISNUMBER('Emissions (start here)'!BN75),ISNUMBER(Dispersion!$AG$10)),'Emissions (start here)'!BN75*2000*453.59/8760/3600*Dispersion!$AG$10,0)</f>
        <v>0</v>
      </c>
      <c r="DZ75" s="74">
        <f>IF(AND(ISNUMBER('Emissions (start here)'!BN75),ISNUMBER(Dispersion!$AG$11)),'Emissions (start here)'!BN75*2000*453.59/8760/3600*Dispersion!$AG$11,0)</f>
        <v>0</v>
      </c>
      <c r="EA75" s="74">
        <f>IF(AND(ISNUMBER('Emissions (start here)'!BO75),ISNUMBER(Dispersion!$AH$8)),'Emissions (start here)'!BO75*453.59/3600*Dispersion!$AH$8,0)</f>
        <v>0</v>
      </c>
      <c r="EB75" s="74">
        <f>IF(AND(ISNUMBER('Emissions (start here)'!BO75),ISNUMBER(Dispersion!$AH$9)),'Emissions (start here)'!BO75*453.59/3600*Dispersion!$AH$9,0)</f>
        <v>0</v>
      </c>
      <c r="EC75" s="74">
        <f>IF(AND(ISNUMBER('Emissions (start here)'!BP75),ISNUMBER(Dispersion!$AH$10)),'Emissions (start here)'!BP75*2000*453.59/8760/3600*Dispersion!$AH$10,0)</f>
        <v>0</v>
      </c>
      <c r="ED75" s="74">
        <f>IF(AND(ISNUMBER('Emissions (start here)'!BP75),ISNUMBER(Dispersion!$AH$11)),'Emissions (start here)'!BP75*2000*453.59/8760/3600*Dispersion!$AH$11,0)</f>
        <v>0</v>
      </c>
      <c r="EE75" s="74">
        <f>IF(AND(ISNUMBER('Emissions (start here)'!BQ75),ISNUMBER(Dispersion!$AI$8)),'Emissions (start here)'!BQ75*453.59/3600*Dispersion!$AI$8,0)</f>
        <v>0</v>
      </c>
      <c r="EF75" s="74">
        <f>IF(AND(ISNUMBER('Emissions (start here)'!BQ75),ISNUMBER(Dispersion!$AI$9)),'Emissions (start here)'!BQ75*453.59/3600*Dispersion!$AI$9,0)</f>
        <v>0</v>
      </c>
      <c r="EG75" s="74">
        <f>IF(AND(ISNUMBER('Emissions (start here)'!BR75),ISNUMBER(Dispersion!$AI$10)),'Emissions (start here)'!BR75*2000*453.59/8760/3600*Dispersion!$AI$10,0)</f>
        <v>0</v>
      </c>
      <c r="EH75" s="74">
        <f>IF(AND(ISNUMBER('Emissions (start here)'!BR75),ISNUMBER(Dispersion!$AI$11)),'Emissions (start here)'!BR75*2000*453.59/8760/3600*Dispersion!$AI$11,0)</f>
        <v>0</v>
      </c>
      <c r="EI75" s="74">
        <f>IF(AND(ISNUMBER('Emissions (start here)'!BS75),ISNUMBER(Dispersion!$AJ$8)),'Emissions (start here)'!BS75*453.59/3600*Dispersion!$AJ$8,0)</f>
        <v>0</v>
      </c>
      <c r="EJ75" s="74">
        <f>IF(AND(ISNUMBER('Emissions (start here)'!BS75),ISNUMBER(Dispersion!$AJ$9)),'Emissions (start here)'!BS75*453.59/3600*Dispersion!$AJ$9,0)</f>
        <v>0</v>
      </c>
      <c r="EK75" s="74">
        <f>IF(AND(ISNUMBER('Emissions (start here)'!BT75),ISNUMBER(Dispersion!$AJ$10)),'Emissions (start here)'!BT75*2000*453.59/8760/3600*Dispersion!$AJ$10,0)</f>
        <v>0</v>
      </c>
      <c r="EL75" s="74">
        <f>IF(AND(ISNUMBER('Emissions (start here)'!BT75),ISNUMBER(Dispersion!$AJ$11)),'Emissions (start here)'!BT75*2000*453.59/8760/3600*Dispersion!$AJ$11,0)</f>
        <v>0</v>
      </c>
      <c r="EM75" s="74">
        <f>IF(AND(ISNUMBER('Emissions (start here)'!BU75),ISNUMBER(Dispersion!$AK$8)),'Emissions (start here)'!BU75*453.59/3600*Dispersion!$AK$8,0)</f>
        <v>0</v>
      </c>
      <c r="EN75" s="74">
        <f>IF(AND(ISNUMBER('Emissions (start here)'!BU75),ISNUMBER(Dispersion!$AK$9)),'Emissions (start here)'!BU75*453.59/3600*Dispersion!$AK$9,0)</f>
        <v>0</v>
      </c>
      <c r="EO75" s="74">
        <f>IF(AND(ISNUMBER('Emissions (start here)'!BV75),ISNUMBER(Dispersion!$AK$10)),'Emissions (start here)'!BV75*2000*453.59/8760/3600*Dispersion!$AK$10,0)</f>
        <v>0</v>
      </c>
      <c r="EP75" s="74">
        <f>IF(AND(ISNUMBER('Emissions (start here)'!BV75),ISNUMBER(Dispersion!$AK$11)),'Emissions (start here)'!BV75*2000*453.59/8760/3600*Dispersion!$AK$11,0)</f>
        <v>0</v>
      </c>
      <c r="EQ75" s="74">
        <f>IF(AND(ISNUMBER('Emissions (start here)'!BW75),ISNUMBER(Dispersion!$AL$8)),'Emissions (start here)'!BW75*453.59/3600*Dispersion!$AL$8,0)</f>
        <v>0</v>
      </c>
      <c r="ER75" s="74">
        <f>IF(AND(ISNUMBER('Emissions (start here)'!BW75),ISNUMBER(Dispersion!$AL$9)),'Emissions (start here)'!BW75*453.59/3600*Dispersion!$AL$9,0)</f>
        <v>0</v>
      </c>
      <c r="ES75" s="74">
        <f>IF(AND(ISNUMBER('Emissions (start here)'!BX75),ISNUMBER(Dispersion!$AL$10)),'Emissions (start here)'!BX75*2000*453.59/8760/3600*Dispersion!$AL$10,0)</f>
        <v>0</v>
      </c>
      <c r="ET75" s="74">
        <f>IF(AND(ISNUMBER('Emissions (start here)'!BX75),ISNUMBER(Dispersion!$AL$11)),'Emissions (start here)'!BX75*2000*453.59/8760/3600*Dispersion!$AL$11,0)</f>
        <v>0</v>
      </c>
      <c r="EU75" s="74">
        <f>IF(AND(ISNUMBER('Emissions (start here)'!BY75),ISNUMBER(Dispersion!$AM$8)),'Emissions (start here)'!BY75*453.59/3600*Dispersion!$AM$8,0)</f>
        <v>0</v>
      </c>
      <c r="EV75" s="74">
        <f>IF(AND(ISNUMBER('Emissions (start here)'!BY75),ISNUMBER(Dispersion!$AM$9)),'Emissions (start here)'!BY75*453.59/3600*Dispersion!$AM$9,0)</f>
        <v>0</v>
      </c>
      <c r="EW75" s="74">
        <f>IF(AND(ISNUMBER('Emissions (start here)'!BZ75),ISNUMBER(Dispersion!$AM$10)),'Emissions (start here)'!BZ75*2000*453.59/8760/3600*Dispersion!$AM$10,0)</f>
        <v>0</v>
      </c>
      <c r="EX75" s="74">
        <f>IF(AND(ISNUMBER('Emissions (start here)'!BZ75),ISNUMBER(Dispersion!$AM$11)),'Emissions (start here)'!BZ75*2000*453.59/8760/3600*Dispersion!$AM$11,0)</f>
        <v>0</v>
      </c>
      <c r="EY75" s="74">
        <f>IF(AND(ISNUMBER('Emissions (start here)'!CA75),ISNUMBER(Dispersion!$AN$8)),'Emissions (start here)'!CA75*453.59/3600*Dispersion!$AN$8,0)</f>
        <v>0</v>
      </c>
      <c r="EZ75" s="74">
        <f>IF(AND(ISNUMBER('Emissions (start here)'!CA75),ISNUMBER(Dispersion!$AN$9)),'Emissions (start here)'!CA75*453.59/3600*Dispersion!$AN$9,0)</f>
        <v>0</v>
      </c>
      <c r="FA75" s="74">
        <f>IF(AND(ISNUMBER('Emissions (start here)'!CB75),ISNUMBER(Dispersion!$AN$10)),'Emissions (start here)'!CB75*2000*453.59/8760/3600*Dispersion!$AN$10,0)</f>
        <v>0</v>
      </c>
      <c r="FB75" s="74">
        <f>IF(AND(ISNUMBER('Emissions (start here)'!CB75),ISNUMBER(Dispersion!$AN$11)),'Emissions (start here)'!CB75*2000*453.59/8760/3600*Dispersion!$AN$11,0)</f>
        <v>0</v>
      </c>
      <c r="FC75" s="74">
        <f>IF(AND(ISNUMBER('Emissions (start here)'!CC75),ISNUMBER(Dispersion!$AO$8)),'Emissions (start here)'!CC75*453.59/3600*Dispersion!$AO$8,0)</f>
        <v>0</v>
      </c>
      <c r="FD75" s="74">
        <f>IF(AND(ISNUMBER('Emissions (start here)'!CC75),ISNUMBER(Dispersion!$AO$9)),'Emissions (start here)'!CC75*453.59/3600*Dispersion!$AO$9,0)</f>
        <v>0</v>
      </c>
      <c r="FE75" s="74">
        <f>IF(AND(ISNUMBER('Emissions (start here)'!CD75),ISNUMBER(Dispersion!$AO$10)),'Emissions (start here)'!CD75*2000*453.59/8760/3600*Dispersion!$AO$10,0)</f>
        <v>0</v>
      </c>
      <c r="FF75" s="74">
        <f>IF(AND(ISNUMBER('Emissions (start here)'!CD75),ISNUMBER(Dispersion!$AO$11)),'Emissions (start here)'!CD75*2000*453.59/8760/3600*Dispersion!$AO$11,0)</f>
        <v>0</v>
      </c>
      <c r="FG75" s="74">
        <f>IF(AND(ISNUMBER('Emissions (start here)'!CE75),ISNUMBER(Dispersion!$AP$8)),'Emissions (start here)'!CE75*453.59/3600*Dispersion!$AP$8,0)</f>
        <v>0</v>
      </c>
      <c r="FH75" s="74">
        <f>IF(AND(ISNUMBER('Emissions (start here)'!CE75),ISNUMBER(Dispersion!$AP$9)),'Emissions (start here)'!CE75*453.59/3600*Dispersion!$AP$9,0)</f>
        <v>0</v>
      </c>
      <c r="FI75" s="74">
        <f>IF(AND(ISNUMBER('Emissions (start here)'!CF75),ISNUMBER(Dispersion!$AP$10)),'Emissions (start here)'!CF75*2000*453.59/8760/3600*Dispersion!$AP$10,0)</f>
        <v>0</v>
      </c>
      <c r="FJ75" s="74">
        <f>IF(AND(ISNUMBER('Emissions (start here)'!CF75),ISNUMBER(Dispersion!$AP$11)),'Emissions (start here)'!CF75*2000*453.59/8760/3600*Dispersion!$AP$11,0)</f>
        <v>0</v>
      </c>
      <c r="FK75" s="74">
        <f>IF(AND(ISNUMBER('Emissions (start here)'!CG75),ISNUMBER(Dispersion!$AQ$8)),'Emissions (start here)'!CG75*453.59/3600*Dispersion!$AQ$8,0)</f>
        <v>0</v>
      </c>
      <c r="FL75" s="74">
        <f>IF(AND(ISNUMBER('Emissions (start here)'!CG75),ISNUMBER(Dispersion!$AQ$9)),'Emissions (start here)'!CG75*453.59/3600*Dispersion!$AQ$9,0)</f>
        <v>0</v>
      </c>
      <c r="FM75" s="74">
        <f>IF(AND(ISNUMBER('Emissions (start here)'!CH75),ISNUMBER(Dispersion!$AQ$10)),'Emissions (start here)'!CH75*2000*453.59/8760/3600*Dispersion!$AQ$10,0)</f>
        <v>0</v>
      </c>
      <c r="FN75" s="74">
        <f>IF(AND(ISNUMBER('Emissions (start here)'!CH75),ISNUMBER(Dispersion!$AQ$11)),'Emissions (start here)'!CH75*2000*453.59/8760/3600*Dispersion!$AQ$11,0)</f>
        <v>0</v>
      </c>
      <c r="FO75" s="74">
        <f>IF(AND(ISNUMBER('Emissions (start here)'!CI75),ISNUMBER(Dispersion!$AR$8)),'Emissions (start here)'!CI75*453.59/3600*Dispersion!$AR$8,0)</f>
        <v>0</v>
      </c>
      <c r="FP75" s="74">
        <f>IF(AND(ISNUMBER('Emissions (start here)'!CI75),ISNUMBER(Dispersion!$AR$9)),'Emissions (start here)'!CI75*453.59/3600*Dispersion!$AR$9,0)</f>
        <v>0</v>
      </c>
      <c r="FQ75" s="74">
        <f>IF(AND(ISNUMBER('Emissions (start here)'!CJ75),ISNUMBER(Dispersion!$AR$10)),'Emissions (start here)'!CJ75*2000*453.59/8760/3600*Dispersion!$AR$10,0)</f>
        <v>0</v>
      </c>
      <c r="FR75" s="74">
        <f>IF(AND(ISNUMBER('Emissions (start here)'!CJ75),ISNUMBER(Dispersion!$AR$11)),'Emissions (start here)'!CJ75*2000*453.59/8760/3600*Dispersion!$AR$11,0)</f>
        <v>0</v>
      </c>
      <c r="FS75" s="74">
        <f>IF(AND(ISNUMBER('Emissions (start here)'!CK75),ISNUMBER(Dispersion!$AS$8)),'Emissions (start here)'!CK75*453.59/3600*Dispersion!$AS$8,0)</f>
        <v>0</v>
      </c>
      <c r="FT75" s="74">
        <f>IF(AND(ISNUMBER('Emissions (start here)'!CK75),ISNUMBER(Dispersion!$AS$9)),'Emissions (start here)'!CK75*453.59/3600*Dispersion!$AS$9,0)</f>
        <v>0</v>
      </c>
      <c r="FU75" s="74">
        <f>IF(AND(ISNUMBER('Emissions (start here)'!CL75),ISNUMBER(Dispersion!$AS$10)),'Emissions (start here)'!CL75*2000*453.59/8760/3600*Dispersion!$AS$10,0)</f>
        <v>0</v>
      </c>
      <c r="FV75" s="74">
        <f>IF(AND(ISNUMBER('Emissions (start here)'!CL75),ISNUMBER(Dispersion!$AS$11)),'Emissions (start here)'!CL75*2000*453.59/8760/3600*Dispersion!$AS$11,0)</f>
        <v>0</v>
      </c>
      <c r="FW75" s="74">
        <f>IF(AND(ISNUMBER('Emissions (start here)'!CM75),ISNUMBER(Dispersion!$AT$8)),'Emissions (start here)'!CM75*453.59/3600*Dispersion!$AT$8,0)</f>
        <v>0</v>
      </c>
      <c r="FX75" s="74">
        <f>IF(AND(ISNUMBER('Emissions (start here)'!CM75),ISNUMBER(Dispersion!$AT$9)),'Emissions (start here)'!CM75*453.59/3600*Dispersion!$AT$9,0)</f>
        <v>0</v>
      </c>
      <c r="FY75" s="74">
        <f>IF(AND(ISNUMBER('Emissions (start here)'!CN75),ISNUMBER(Dispersion!$AT$10)),'Emissions (start here)'!CN75*2000*453.59/8760/3600*Dispersion!$AT$10,0)</f>
        <v>0</v>
      </c>
      <c r="FZ75" s="74">
        <f>IF(AND(ISNUMBER('Emissions (start here)'!CN75),ISNUMBER(Dispersion!$AT$11)),'Emissions (start here)'!CN75*2000*453.59/8760/3600*Dispersion!$AT$11,0)</f>
        <v>0</v>
      </c>
      <c r="GA75" s="74">
        <f>IF(AND(ISNUMBER('Emissions (start here)'!CO75),ISNUMBER(Dispersion!$AU$8)),'Emissions (start here)'!CO75*453.59/3600*Dispersion!$AU$8,0)</f>
        <v>0</v>
      </c>
      <c r="GB75" s="74">
        <f>IF(AND(ISNUMBER('Emissions (start here)'!CO75),ISNUMBER(Dispersion!$AU$9)),'Emissions (start here)'!CO75*453.59/3600*Dispersion!$AU$9,0)</f>
        <v>0</v>
      </c>
      <c r="GC75" s="74">
        <f>IF(AND(ISNUMBER('Emissions (start here)'!CP75),ISNUMBER(Dispersion!$AU$10)),'Emissions (start here)'!CP75*2000*453.59/8760/3600*Dispersion!$AU$10,0)</f>
        <v>0</v>
      </c>
      <c r="GD75" s="74">
        <f>IF(AND(ISNUMBER('Emissions (start here)'!CP75),ISNUMBER(Dispersion!$AU$11)),'Emissions (start here)'!CP75*2000*453.59/8760/3600*Dispersion!$AU$11,0)</f>
        <v>0</v>
      </c>
      <c r="GE75" s="74">
        <f>IF(AND(ISNUMBER('Emissions (start here)'!CQ75),ISNUMBER(Dispersion!$AV$8)),'Emissions (start here)'!CQ75*453.59/3600*Dispersion!$AV$8,0)</f>
        <v>0</v>
      </c>
      <c r="GF75" s="74">
        <f>IF(AND(ISNUMBER('Emissions (start here)'!CQ75),ISNUMBER(Dispersion!$AV$9)),'Emissions (start here)'!CQ75*453.59/3600*Dispersion!$AV$9,0)</f>
        <v>0</v>
      </c>
      <c r="GG75" s="74">
        <f>IF(AND(ISNUMBER('Emissions (start here)'!CR75),ISNUMBER(Dispersion!$AV$10)),'Emissions (start here)'!CR75*2000*453.59/8760/3600*Dispersion!$AV$10,0)</f>
        <v>0</v>
      </c>
      <c r="GH75" s="74">
        <f>IF(AND(ISNUMBER('Emissions (start here)'!CR75),ISNUMBER(Dispersion!$AV$11)),'Emissions (start here)'!CR75*2000*453.59/8760/3600*Dispersion!$AV$11,0)</f>
        <v>0</v>
      </c>
      <c r="GI75" s="74">
        <f>IF(AND(ISNUMBER('Emissions (start here)'!CS75),ISNUMBER(Dispersion!$AW$8)),'Emissions (start here)'!CS75*453.59/3600*Dispersion!$AW$8,0)</f>
        <v>0</v>
      </c>
      <c r="GJ75" s="74">
        <f>IF(AND(ISNUMBER('Emissions (start here)'!CS75),ISNUMBER(Dispersion!$AW$9)),'Emissions (start here)'!CS75*453.59/3600*Dispersion!$AW$9,0)</f>
        <v>0</v>
      </c>
      <c r="GK75" s="74">
        <f>IF(AND(ISNUMBER('Emissions (start here)'!CT75),ISNUMBER(Dispersion!$AW$10)),'Emissions (start here)'!CT75*2000*453.59/8760/3600*Dispersion!$AW$10,0)</f>
        <v>0</v>
      </c>
      <c r="GL75" s="74">
        <f>IF(AND(ISNUMBER('Emissions (start here)'!CT75),ISNUMBER(Dispersion!$AW$11)),'Emissions (start here)'!CT75*2000*453.59/8760/3600*Dispersion!$AW$11,0)</f>
        <v>0</v>
      </c>
      <c r="GM75" s="74">
        <f>IF(AND(ISNUMBER('Emissions (start here)'!CU75),ISNUMBER(Dispersion!$AX$8)),'Emissions (start here)'!CU75*453.59/3600*Dispersion!$AX$8,0)</f>
        <v>0</v>
      </c>
      <c r="GN75" s="74">
        <f>IF(AND(ISNUMBER('Emissions (start here)'!CU75),ISNUMBER(Dispersion!$AX$9)),'Emissions (start here)'!CU75*453.59/3600*Dispersion!$AX$9,0)</f>
        <v>0</v>
      </c>
      <c r="GO75" s="74">
        <f>IF(AND(ISNUMBER('Emissions (start here)'!CV75),ISNUMBER(Dispersion!$AX$10)),'Emissions (start here)'!CV75*2000*453.59/8760/3600*Dispersion!$AX$10,0)</f>
        <v>0</v>
      </c>
      <c r="GP75" s="74">
        <f>IF(AND(ISNUMBER('Emissions (start here)'!CV75),ISNUMBER(Dispersion!$AX$11)),'Emissions (start here)'!CV75*2000*453.59/8760/3600*Dispersion!$AX$11,0)</f>
        <v>0</v>
      </c>
      <c r="GQ75" s="74">
        <f>IF(AND(ISNUMBER('Emissions (start here)'!CW75),ISNUMBER(Dispersion!$AY$8)),'Emissions (start here)'!CW75*453.59/3600*Dispersion!$AY$8,0)</f>
        <v>0</v>
      </c>
      <c r="GR75" s="74">
        <f>IF(AND(ISNUMBER('Emissions (start here)'!CW75),ISNUMBER(Dispersion!$AY$9)),'Emissions (start here)'!CW75*453.59/3600*Dispersion!$AY$9,0)</f>
        <v>0</v>
      </c>
      <c r="GS75" s="74">
        <f>IF(AND(ISNUMBER('Emissions (start here)'!CX75),ISNUMBER(Dispersion!$AY$10)),'Emissions (start here)'!CX75*2000*453.59/8760/3600*Dispersion!$AY$10,0)</f>
        <v>0</v>
      </c>
      <c r="GT75" s="74">
        <f>IF(AND(ISNUMBER('Emissions (start here)'!CX75),ISNUMBER(Dispersion!$AY$11)),'Emissions (start here)'!CX75*2000*453.59/8760/3600*Dispersion!$AY$11,0)</f>
        <v>0</v>
      </c>
      <c r="GU75" s="74">
        <f>IF(AND(ISNUMBER('Emissions (start here)'!CY75),ISNUMBER(Dispersion!$AZ$8)),'Emissions (start here)'!CY75*453.59/3600*Dispersion!$AZ$8,0)</f>
        <v>0</v>
      </c>
      <c r="GV75" s="74">
        <f>IF(AND(ISNUMBER('Emissions (start here)'!CY75),ISNUMBER(Dispersion!$AZ$9)),'Emissions (start here)'!CY75*453.59/3600*Dispersion!$AZ$9,0)</f>
        <v>0</v>
      </c>
      <c r="GW75" s="74">
        <f>IF(AND(ISNUMBER('Emissions (start here)'!CZ75),ISNUMBER(Dispersion!$AZ$10)),'Emissions (start here)'!CZ75*2000*453.59/8760/3600*Dispersion!$AZ$10,0)</f>
        <v>0</v>
      </c>
      <c r="GX75" s="74">
        <f>IF(AND(ISNUMBER('Emissions (start here)'!CZ75),ISNUMBER(Dispersion!$AZ$11)),'Emissions (start here)'!CZ75*2000*453.59/8760/3600*Dispersion!$AZ$11,0)</f>
        <v>0</v>
      </c>
    </row>
    <row r="76" spans="1:206" x14ac:dyDescent="0.2">
      <c r="A76" s="51" t="str">
        <f>'Tox Values'!C76</f>
        <v>75-27-4</v>
      </c>
      <c r="B76" s="94" t="str">
        <f>'Tox Values'!D76</f>
        <v>Bromodichloromethane</v>
      </c>
      <c r="C76" s="96">
        <f t="shared" si="5"/>
        <v>0</v>
      </c>
      <c r="D76" s="74">
        <f t="shared" si="6"/>
        <v>0</v>
      </c>
      <c r="E76" s="74">
        <f t="shared" si="7"/>
        <v>0</v>
      </c>
      <c r="F76" s="99">
        <f t="shared" si="8"/>
        <v>0</v>
      </c>
      <c r="G76" s="97">
        <f>IF(AND(ISNUMBER('Emissions (start here)'!E76),ISNUMBER(Dispersion!$C$8)),'Emissions (start here)'!E76*453.59/3600*Dispersion!$C$8,0)</f>
        <v>0</v>
      </c>
      <c r="H76" s="74">
        <f>IF(AND(ISNUMBER('Emissions (start here)'!E76),ISNUMBER(Dispersion!$C$9)),'Emissions (start here)'!E76*453.59/3600*Dispersion!$C$9,0)</f>
        <v>0</v>
      </c>
      <c r="I76" s="74">
        <f>IF(AND(ISNUMBER('Emissions (start here)'!F76),ISNUMBER(Dispersion!$C$10)),'Emissions (start here)'!F76*2000*453.59/8760/3600*Dispersion!$C$10,0)</f>
        <v>0</v>
      </c>
      <c r="J76" s="74">
        <f>IF(AND(ISNUMBER('Emissions (start here)'!F76),ISNUMBER(Dispersion!$C$11)),'Emissions (start here)'!F76*2000*453.59/8760/3600*Dispersion!$C$11,0)</f>
        <v>0</v>
      </c>
      <c r="K76" s="74">
        <f>IF(AND(ISNUMBER('Emissions (start here)'!G76),ISNUMBER(Dispersion!$D$8)),'Emissions (start here)'!G76*453.59/3600*Dispersion!$D$8,0)</f>
        <v>0</v>
      </c>
      <c r="L76" s="74">
        <f>IF(AND(ISNUMBER('Emissions (start here)'!G76),ISNUMBER(Dispersion!$D$9)),'Emissions (start here)'!G76*453.59/3600*Dispersion!$D$9,0)</f>
        <v>0</v>
      </c>
      <c r="M76" s="74">
        <f>IF(AND(ISNUMBER('Emissions (start here)'!H76),ISNUMBER(Dispersion!$D$10)),'Emissions (start here)'!H76*2000*453.59/8760/3600*Dispersion!$D$10,0)</f>
        <v>0</v>
      </c>
      <c r="N76" s="74">
        <f>IF(AND(ISNUMBER('Emissions (start here)'!H76),ISNUMBER(Dispersion!$D$11)),'Emissions (start here)'!H76*2000*453.59/8760/3600*Dispersion!$D$11,0)</f>
        <v>0</v>
      </c>
      <c r="O76" s="74">
        <f>IF(AND(ISNUMBER('Emissions (start here)'!I76),ISNUMBER(Dispersion!$E$8)),'Emissions (start here)'!I76*453.59/3600*Dispersion!$E$8,0)</f>
        <v>0</v>
      </c>
      <c r="P76" s="74">
        <f>IF(AND(ISNUMBER('Emissions (start here)'!I76),ISNUMBER(Dispersion!$E$9)),'Emissions (start here)'!I76*453.59/3600*Dispersion!$E$9,0)</f>
        <v>0</v>
      </c>
      <c r="Q76" s="74">
        <f>IF(AND(ISNUMBER('Emissions (start here)'!J76),ISNUMBER(Dispersion!$E$10)),'Emissions (start here)'!J76*2000*453.59/8760/3600*Dispersion!$E$10,0)</f>
        <v>0</v>
      </c>
      <c r="R76" s="74">
        <f>IF(AND(ISNUMBER('Emissions (start here)'!J76),ISNUMBER(Dispersion!$E$11)),'Emissions (start here)'!J76*2000*453.59/8760/3600*Dispersion!$E$11,0)</f>
        <v>0</v>
      </c>
      <c r="S76" s="74">
        <f>IF(AND(ISNUMBER('Emissions (start here)'!K76),ISNUMBER(Dispersion!$F$8)),'Emissions (start here)'!K76*453.59/3600*Dispersion!$F$8,0)</f>
        <v>0</v>
      </c>
      <c r="T76" s="74">
        <f>IF(AND(ISNUMBER('Emissions (start here)'!K76),ISNUMBER(Dispersion!$F$9)),'Emissions (start here)'!K76*453.59/3600*Dispersion!$F$9,0)</f>
        <v>0</v>
      </c>
      <c r="U76" s="74">
        <f>IF(AND(ISNUMBER('Emissions (start here)'!L76),ISNUMBER(Dispersion!$F$10)),'Emissions (start here)'!L76*2000*453.59/8760/3600*Dispersion!$F$10,0)</f>
        <v>0</v>
      </c>
      <c r="V76" s="74">
        <f>IF(AND(ISNUMBER('Emissions (start here)'!L76),ISNUMBER(Dispersion!$F$11)),'Emissions (start here)'!L76*2000*453.59/8760/3600*Dispersion!$F$11,0)</f>
        <v>0</v>
      </c>
      <c r="W76" s="74">
        <f>IF(AND(ISNUMBER('Emissions (start here)'!M76),ISNUMBER(Dispersion!$G$8)),'Emissions (start here)'!M76*453.59/3600*Dispersion!$G$8,0)</f>
        <v>0</v>
      </c>
      <c r="X76" s="74">
        <f>IF(AND(ISNUMBER('Emissions (start here)'!M76),ISNUMBER(Dispersion!$G$9)),'Emissions (start here)'!M76*453.59/3600*Dispersion!$G$9,0)</f>
        <v>0</v>
      </c>
      <c r="Y76" s="74">
        <f>IF(AND(ISNUMBER('Emissions (start here)'!N76),ISNUMBER(Dispersion!$G$10)),'Emissions (start here)'!N76*2000*453.59/8760/3600*Dispersion!$G$10,0)</f>
        <v>0</v>
      </c>
      <c r="Z76" s="74">
        <f>IF(AND(ISNUMBER('Emissions (start here)'!N76),ISNUMBER(Dispersion!$G$11)),'Emissions (start here)'!N76*2000*453.59/8760/3600*Dispersion!$G$11,0)</f>
        <v>0</v>
      </c>
      <c r="AA76" s="74">
        <f>IF(AND(ISNUMBER('Emissions (start here)'!O76),ISNUMBER(Dispersion!$H$8)),'Emissions (start here)'!O76*453.59/3600*Dispersion!$H$8,0)</f>
        <v>0</v>
      </c>
      <c r="AB76" s="74">
        <f>IF(AND(ISNUMBER('Emissions (start here)'!O76),ISNUMBER(Dispersion!$H$9)),'Emissions (start here)'!O76*453.59/3600*Dispersion!$H$9,0)</f>
        <v>0</v>
      </c>
      <c r="AC76" s="74">
        <f>IF(AND(ISNUMBER('Emissions (start here)'!P76),ISNUMBER(Dispersion!$H$10)),'Emissions (start here)'!P76*2000*453.59/8760/3600*Dispersion!$H$10,0)</f>
        <v>0</v>
      </c>
      <c r="AD76" s="74">
        <f>IF(AND(ISNUMBER('Emissions (start here)'!P76),ISNUMBER(Dispersion!$H$11)),'Emissions (start here)'!P76*2000*453.59/8760/3600*Dispersion!$H$11,0)</f>
        <v>0</v>
      </c>
      <c r="AE76" s="74">
        <f>IF(AND(ISNUMBER('Emissions (start here)'!Q76),ISNUMBER(Dispersion!$I$8)),'Emissions (start here)'!Q76*453.59/3600*Dispersion!$I$8,0)</f>
        <v>0</v>
      </c>
      <c r="AF76" s="74">
        <f>IF(AND(ISNUMBER('Emissions (start here)'!Q76),ISNUMBER(Dispersion!$I$9)),'Emissions (start here)'!Q76*453.59/3600*Dispersion!$I$9,0)</f>
        <v>0</v>
      </c>
      <c r="AG76" s="74">
        <f>IF(AND(ISNUMBER('Emissions (start here)'!R76),ISNUMBER(Dispersion!$I$10)),'Emissions (start here)'!R76*2000*453.59/8760/3600*Dispersion!$I$10,0)</f>
        <v>0</v>
      </c>
      <c r="AH76" s="74">
        <f>IF(AND(ISNUMBER('Emissions (start here)'!R76),ISNUMBER(Dispersion!$I$11)),'Emissions (start here)'!R76*2000*453.59/8760/3600*Dispersion!$I$11,0)</f>
        <v>0</v>
      </c>
      <c r="AI76" s="74">
        <f>IF(AND(ISNUMBER('Emissions (start here)'!S76),ISNUMBER(Dispersion!$J$8)),'Emissions (start here)'!S76*453.59/3600*Dispersion!$J$8,0)</f>
        <v>0</v>
      </c>
      <c r="AJ76" s="74">
        <f>IF(AND(ISNUMBER('Emissions (start here)'!S76),ISNUMBER(Dispersion!$J$9)),'Emissions (start here)'!S76*453.59/3600*Dispersion!$J$9,0)</f>
        <v>0</v>
      </c>
      <c r="AK76" s="74">
        <f>IF(AND(ISNUMBER('Emissions (start here)'!T76),ISNUMBER(Dispersion!$J$10)),'Emissions (start here)'!T76*2000*453.59/8760/3600*Dispersion!$J$10,0)</f>
        <v>0</v>
      </c>
      <c r="AL76" s="74">
        <f>IF(AND(ISNUMBER('Emissions (start here)'!T76),ISNUMBER(Dispersion!$J$11)),'Emissions (start here)'!T76*2000*453.59/8760/3600*Dispersion!$J$11,0)</f>
        <v>0</v>
      </c>
      <c r="AM76" s="74">
        <f>IF(AND(ISNUMBER('Emissions (start here)'!U76),ISNUMBER(Dispersion!$K$8)),'Emissions (start here)'!U76*453.59/3600*Dispersion!$K$8,0)</f>
        <v>0</v>
      </c>
      <c r="AN76" s="74">
        <f>IF(AND(ISNUMBER('Emissions (start here)'!U76),ISNUMBER(Dispersion!$K$9)),'Emissions (start here)'!U76*453.59/3600*Dispersion!$K$9,0)</f>
        <v>0</v>
      </c>
      <c r="AO76" s="74">
        <f>IF(AND(ISNUMBER('Emissions (start here)'!V76),ISNUMBER(Dispersion!$K$10)),'Emissions (start here)'!V76*2000*453.59/8760/3600*Dispersion!$K$10,0)</f>
        <v>0</v>
      </c>
      <c r="AP76" s="74">
        <f>IF(AND(ISNUMBER('Emissions (start here)'!V76),ISNUMBER(Dispersion!$K$11)),'Emissions (start here)'!V76*2000*453.59/8760/3600*Dispersion!$K$11,0)</f>
        <v>0</v>
      </c>
      <c r="AQ76" s="74">
        <f>IF(AND(ISNUMBER('Emissions (start here)'!W76),ISNUMBER(Dispersion!$L$8)),'Emissions (start here)'!W76*453.59/3600*Dispersion!$L$8,0)</f>
        <v>0</v>
      </c>
      <c r="AR76" s="74">
        <f>IF(AND(ISNUMBER('Emissions (start here)'!W76),ISNUMBER(Dispersion!$L$9)),'Emissions (start here)'!W76*453.59/3600*Dispersion!$L$9,0)</f>
        <v>0</v>
      </c>
      <c r="AS76" s="74">
        <f>IF(AND(ISNUMBER('Emissions (start here)'!X76),ISNUMBER(Dispersion!$L$10)),'Emissions (start here)'!X76*2000*453.59/8760/3600*Dispersion!$L$10,0)</f>
        <v>0</v>
      </c>
      <c r="AT76" s="74">
        <f>IF(AND(ISNUMBER('Emissions (start here)'!X76),ISNUMBER(Dispersion!$L$11)),'Emissions (start here)'!X76*2000*453.59/8760/3600*Dispersion!$L$11,0)</f>
        <v>0</v>
      </c>
      <c r="AU76" s="74">
        <f>IF(AND(ISNUMBER('Emissions (start here)'!Y76),ISNUMBER(Dispersion!$M$8)),'Emissions (start here)'!Y76*453.59/3600*Dispersion!$M$8,0)</f>
        <v>0</v>
      </c>
      <c r="AV76" s="74">
        <f>IF(AND(ISNUMBER('Emissions (start here)'!Y76),ISNUMBER(Dispersion!$M$9)),'Emissions (start here)'!Y76*453.59/3600*Dispersion!$M$9,0)</f>
        <v>0</v>
      </c>
      <c r="AW76" s="74">
        <f>IF(AND(ISNUMBER('Emissions (start here)'!Z76),ISNUMBER(Dispersion!$M$10)),'Emissions (start here)'!Z76*2000*453.59/8760/3600*Dispersion!$M$10,0)</f>
        <v>0</v>
      </c>
      <c r="AX76" s="74">
        <f>IF(AND(ISNUMBER('Emissions (start here)'!Z76),ISNUMBER(Dispersion!$M$11)),'Emissions (start here)'!Z76*2000*453.59/8760/3600*Dispersion!$M$11,0)</f>
        <v>0</v>
      </c>
      <c r="AY76" s="74">
        <f>IF(AND(ISNUMBER('Emissions (start here)'!AA76),ISNUMBER(Dispersion!$N$8)),'Emissions (start here)'!AA76*453.59/3600*Dispersion!$N$8,0)</f>
        <v>0</v>
      </c>
      <c r="AZ76" s="74">
        <f>IF(AND(ISNUMBER('Emissions (start here)'!AA76),ISNUMBER(Dispersion!$N$9)),'Emissions (start here)'!AA76*453.59/3600*Dispersion!$N$9,0)</f>
        <v>0</v>
      </c>
      <c r="BA76" s="74">
        <f>IF(AND(ISNUMBER('Emissions (start here)'!AB76),ISNUMBER(Dispersion!$N$10)),'Emissions (start here)'!AB76*2000*453.59/8760/3600*Dispersion!$N$10,0)</f>
        <v>0</v>
      </c>
      <c r="BB76" s="74">
        <f>IF(AND(ISNUMBER('Emissions (start here)'!AB76),ISNUMBER(Dispersion!$N$11)),'Emissions (start here)'!AB76*2000*453.59/8760/3600*Dispersion!$N$11,0)</f>
        <v>0</v>
      </c>
      <c r="BC76" s="74">
        <f>IF(AND(ISNUMBER('Emissions (start here)'!AC76),ISNUMBER(Dispersion!$O$8)),'Emissions (start here)'!AC76*453.59/3600*Dispersion!$O$8,0)</f>
        <v>0</v>
      </c>
      <c r="BD76" s="74">
        <f>IF(AND(ISNUMBER('Emissions (start here)'!AC76),ISNUMBER(Dispersion!$O$9)),'Emissions (start here)'!AC76*453.59/3600*Dispersion!$O$9,0)</f>
        <v>0</v>
      </c>
      <c r="BE76" s="74">
        <f>IF(AND(ISNUMBER('Emissions (start here)'!AD76),ISNUMBER(Dispersion!$O$10)),'Emissions (start here)'!AD76*2000*453.59/8760/3600*Dispersion!$O$10,0)</f>
        <v>0</v>
      </c>
      <c r="BF76" s="74">
        <f>IF(AND(ISNUMBER('Emissions (start here)'!AD76),ISNUMBER(Dispersion!$O$11)),'Emissions (start here)'!AD76*2000*453.59/8760/3600*Dispersion!$O$11,0)</f>
        <v>0</v>
      </c>
      <c r="BG76" s="74">
        <f>IF(AND(ISNUMBER('Emissions (start here)'!AE76),ISNUMBER(Dispersion!$P$8)),'Emissions (start here)'!AE76*453.59/3600*Dispersion!$P$8,0)</f>
        <v>0</v>
      </c>
      <c r="BH76" s="74">
        <f>IF(AND(ISNUMBER('Emissions (start here)'!AE76),ISNUMBER(Dispersion!$P$9)),'Emissions (start here)'!AE76*453.59/3600*Dispersion!$P$9,0)</f>
        <v>0</v>
      </c>
      <c r="BI76" s="74">
        <f>IF(AND(ISNUMBER('Emissions (start here)'!AF76),ISNUMBER(Dispersion!$P$10)),'Emissions (start here)'!AF76*2000*453.59/8760/3600*Dispersion!$P$10,0)</f>
        <v>0</v>
      </c>
      <c r="BJ76" s="74">
        <f>IF(AND(ISNUMBER('Emissions (start here)'!AF76),ISNUMBER(Dispersion!$P$11)),'Emissions (start here)'!AF76*2000*453.59/8760/3600*Dispersion!$P$11,0)</f>
        <v>0</v>
      </c>
      <c r="BK76" s="74">
        <f>IF(AND(ISNUMBER('Emissions (start here)'!AG76),ISNUMBER(Dispersion!$Q$8)),'Emissions (start here)'!AG76*453.59/3600*Dispersion!$Q$8,0)</f>
        <v>0</v>
      </c>
      <c r="BL76" s="74">
        <f>IF(AND(ISNUMBER('Emissions (start here)'!AG76),ISNUMBER(Dispersion!$Q$9)),'Emissions (start here)'!AG76*453.59/3600*Dispersion!$Q$9,0)</f>
        <v>0</v>
      </c>
      <c r="BM76" s="74">
        <f>IF(AND(ISNUMBER('Emissions (start here)'!AH76),ISNUMBER(Dispersion!$Q$10)),'Emissions (start here)'!AH76*2000*453.59/8760/3600*Dispersion!$Q$10,0)</f>
        <v>0</v>
      </c>
      <c r="BN76" s="74">
        <f>IF(AND(ISNUMBER('Emissions (start here)'!AH76),ISNUMBER(Dispersion!$Q$11)),'Emissions (start here)'!AH76*2000*453.59/8760/3600*Dispersion!$Q$11,0)</f>
        <v>0</v>
      </c>
      <c r="BO76" s="74">
        <f>IF(AND(ISNUMBER('Emissions (start here)'!AI76),ISNUMBER(Dispersion!$R$8)),'Emissions (start here)'!AI76*453.59/3600*Dispersion!$R$8,0)</f>
        <v>0</v>
      </c>
      <c r="BP76" s="74">
        <f>IF(AND(ISNUMBER('Emissions (start here)'!AI76),ISNUMBER(Dispersion!$R$9)),'Emissions (start here)'!AI76*453.59/3600*Dispersion!$R$9,0)</f>
        <v>0</v>
      </c>
      <c r="BQ76" s="74">
        <f>IF(AND(ISNUMBER('Emissions (start here)'!AJ76),ISNUMBER(Dispersion!$R$10)),'Emissions (start here)'!AJ76*2000*453.59/8760/3600*Dispersion!$R$10,0)</f>
        <v>0</v>
      </c>
      <c r="BR76" s="74">
        <f>IF(AND(ISNUMBER('Emissions (start here)'!AJ76),ISNUMBER(Dispersion!$R$11)),'Emissions (start here)'!AJ76*2000*453.59/8760/3600*Dispersion!$R$11,0)</f>
        <v>0</v>
      </c>
      <c r="BS76" s="74">
        <f>IF(AND(ISNUMBER('Emissions (start here)'!AK76),ISNUMBER(Dispersion!$S$8)),'Emissions (start here)'!AK76*453.59/3600*Dispersion!$S$8,0)</f>
        <v>0</v>
      </c>
      <c r="BT76" s="74">
        <f>IF(AND(ISNUMBER('Emissions (start here)'!AK76),ISNUMBER(Dispersion!$S$9)),'Emissions (start here)'!AK76*453.59/3600*Dispersion!$S$9,0)</f>
        <v>0</v>
      </c>
      <c r="BU76" s="74">
        <f>IF(AND(ISNUMBER('Emissions (start here)'!AL76),ISNUMBER(Dispersion!$S$10)),'Emissions (start here)'!AL76*2000*453.59/8760/3600*Dispersion!$S$10,0)</f>
        <v>0</v>
      </c>
      <c r="BV76" s="74">
        <f>IF(AND(ISNUMBER('Emissions (start here)'!AL76),ISNUMBER(Dispersion!$S$11)),'Emissions (start here)'!AL76*2000*453.59/8760/3600*Dispersion!$S$11,0)</f>
        <v>0</v>
      </c>
      <c r="BW76" s="74">
        <f>IF(AND(ISNUMBER('Emissions (start here)'!AM76),ISNUMBER(Dispersion!$T$8)),'Emissions (start here)'!AM76*453.59/3600*Dispersion!$T$8,0)</f>
        <v>0</v>
      </c>
      <c r="BX76" s="74">
        <f>IF(AND(ISNUMBER('Emissions (start here)'!AM76),ISNUMBER(Dispersion!$T$9)),'Emissions (start here)'!AM76*453.59/3600*Dispersion!$T$9,0)</f>
        <v>0</v>
      </c>
      <c r="BY76" s="74">
        <f>IF(AND(ISNUMBER('Emissions (start here)'!AN76),ISNUMBER(Dispersion!$T$10)),'Emissions (start here)'!AN76*2000*453.59/8760/3600*Dispersion!$T$10,0)</f>
        <v>0</v>
      </c>
      <c r="BZ76" s="74">
        <f>IF(AND(ISNUMBER('Emissions (start here)'!AN76),ISNUMBER(Dispersion!$T$11)),'Emissions (start here)'!AN76*2000*453.59/8760/3600*Dispersion!$T$11,0)</f>
        <v>0</v>
      </c>
      <c r="CA76" s="74">
        <f>IF(AND(ISNUMBER('Emissions (start here)'!AO76),ISNUMBER(Dispersion!$U$8)),'Emissions (start here)'!AO76*453.59/3600*Dispersion!$U$8,0)</f>
        <v>0</v>
      </c>
      <c r="CB76" s="74">
        <f>IF(AND(ISNUMBER('Emissions (start here)'!AO76),ISNUMBER(Dispersion!$U$9)),'Emissions (start here)'!AO76*453.59/3600*Dispersion!$U$9,0)</f>
        <v>0</v>
      </c>
      <c r="CC76" s="74">
        <f>IF(AND(ISNUMBER('Emissions (start here)'!AP76),ISNUMBER(Dispersion!$U$10)),'Emissions (start here)'!AP76*2000*453.59/8760/3600*Dispersion!$U$10,0)</f>
        <v>0</v>
      </c>
      <c r="CD76" s="74">
        <f>IF(AND(ISNUMBER('Emissions (start here)'!AP76),ISNUMBER(Dispersion!$U$11)),'Emissions (start here)'!AP76*2000*453.59/8760/3600*Dispersion!$U$11,0)</f>
        <v>0</v>
      </c>
      <c r="CE76" s="74">
        <f>IF(AND(ISNUMBER('Emissions (start here)'!AQ76),ISNUMBER(Dispersion!$V$8)),'Emissions (start here)'!AQ76*453.59/3600*Dispersion!$V$8,0)</f>
        <v>0</v>
      </c>
      <c r="CF76" s="74">
        <f>IF(AND(ISNUMBER('Emissions (start here)'!AQ76),ISNUMBER(Dispersion!$V$9)),'Emissions (start here)'!AQ76*453.59/3600*Dispersion!$V$9,0)</f>
        <v>0</v>
      </c>
      <c r="CG76" s="74">
        <f>IF(AND(ISNUMBER('Emissions (start here)'!AR76),ISNUMBER(Dispersion!$V$10)),'Emissions (start here)'!AR76*2000*453.59/8760/3600*Dispersion!$V$10,0)</f>
        <v>0</v>
      </c>
      <c r="CH76" s="74">
        <f>IF(AND(ISNUMBER('Emissions (start here)'!AR76),ISNUMBER(Dispersion!$V$11)),'Emissions (start here)'!AR76*2000*453.59/8760/3600*Dispersion!$V$11,0)</f>
        <v>0</v>
      </c>
      <c r="CI76" s="74">
        <f>IF(AND(ISNUMBER('Emissions (start here)'!AS76),ISNUMBER(Dispersion!$W$8)),'Emissions (start here)'!AS76*453.59/3600*Dispersion!$W$8,0)</f>
        <v>0</v>
      </c>
      <c r="CJ76" s="74">
        <f>IF(AND(ISNUMBER('Emissions (start here)'!AS76),ISNUMBER(Dispersion!$W$9)),'Emissions (start here)'!AS76*453.59/3600*Dispersion!$W$9,0)</f>
        <v>0</v>
      </c>
      <c r="CK76" s="74">
        <f>IF(AND(ISNUMBER('Emissions (start here)'!AT76),ISNUMBER(Dispersion!$W$10)),'Emissions (start here)'!AT76*2000*453.59/8760/3600*Dispersion!$W$10,0)</f>
        <v>0</v>
      </c>
      <c r="CL76" s="74">
        <f>IF(AND(ISNUMBER('Emissions (start here)'!AT76),ISNUMBER(Dispersion!$W$11)),'Emissions (start here)'!AT76*2000*453.59/8760/3600*Dispersion!$W$11,0)</f>
        <v>0</v>
      </c>
      <c r="CM76" s="74">
        <f>IF(AND(ISNUMBER('Emissions (start here)'!AU76),ISNUMBER(Dispersion!$X$8)),'Emissions (start here)'!AU76*453.59/3600*Dispersion!$X$8,0)</f>
        <v>0</v>
      </c>
      <c r="CN76" s="74">
        <f>IF(AND(ISNUMBER('Emissions (start here)'!AU76),ISNUMBER(Dispersion!$X$9)),'Emissions (start here)'!AU76*453.59/3600*Dispersion!$X$9,0)</f>
        <v>0</v>
      </c>
      <c r="CO76" s="74">
        <f>IF(AND(ISNUMBER('Emissions (start here)'!AV76),ISNUMBER(Dispersion!$X$10)),'Emissions (start here)'!AV76*2000*453.59/8760/3600*Dispersion!$X$10,0)</f>
        <v>0</v>
      </c>
      <c r="CP76" s="74">
        <f>IF(AND(ISNUMBER('Emissions (start here)'!AV76),ISNUMBER(Dispersion!$X$11)),'Emissions (start here)'!AV76*2000*453.59/8760/3600*Dispersion!$X$11,0)</f>
        <v>0</v>
      </c>
      <c r="CQ76" s="74">
        <f>IF(AND(ISNUMBER('Emissions (start here)'!AW76),ISNUMBER(Dispersion!$Y$8)),'Emissions (start here)'!AW76*453.59/3600*Dispersion!$Y$8,0)</f>
        <v>0</v>
      </c>
      <c r="CR76" s="74">
        <f>IF(AND(ISNUMBER('Emissions (start here)'!AW76),ISNUMBER(Dispersion!$Y$9)),'Emissions (start here)'!AW76*453.59/3600*Dispersion!$Y$9,0)</f>
        <v>0</v>
      </c>
      <c r="CS76" s="74">
        <f>IF(AND(ISNUMBER('Emissions (start here)'!AX76),ISNUMBER(Dispersion!$Y$10)),'Emissions (start here)'!AX76*2000*453.59/8760/3600*Dispersion!$Y$10,0)</f>
        <v>0</v>
      </c>
      <c r="CT76" s="74">
        <f>IF(AND(ISNUMBER('Emissions (start here)'!AX76),ISNUMBER(Dispersion!$Y$11)),'Emissions (start here)'!AX76*2000*453.59/8760/3600*Dispersion!$Y$11,0)</f>
        <v>0</v>
      </c>
      <c r="CU76" s="74">
        <f>IF(AND(ISNUMBER('Emissions (start here)'!AY76),ISNUMBER(Dispersion!$Z$8)),'Emissions (start here)'!AY76*453.59/3600*Dispersion!$Z$8,0)</f>
        <v>0</v>
      </c>
      <c r="CV76" s="74">
        <f>IF(AND(ISNUMBER('Emissions (start here)'!AY76),ISNUMBER(Dispersion!$Z$9)),'Emissions (start here)'!AY76*453.59/3600*Dispersion!$Z$9,0)</f>
        <v>0</v>
      </c>
      <c r="CW76" s="74">
        <f>IF(AND(ISNUMBER('Emissions (start here)'!AZ76),ISNUMBER(Dispersion!$Z$10)),'Emissions (start here)'!AZ76*2000*453.59/8760/3600*Dispersion!$Z$10,0)</f>
        <v>0</v>
      </c>
      <c r="CX76" s="74">
        <f>IF(AND(ISNUMBER('Emissions (start here)'!AZ76),ISNUMBER(Dispersion!$Z$11)),'Emissions (start here)'!AZ76*2000*453.59/8760/3600*Dispersion!$Z$11,0)</f>
        <v>0</v>
      </c>
      <c r="CY76" s="74">
        <f>IF(AND(ISNUMBER('Emissions (start here)'!BA76),ISNUMBER(Dispersion!$AA$8)),'Emissions (start here)'!BA76*453.59/3600*Dispersion!$AA$8,0)</f>
        <v>0</v>
      </c>
      <c r="CZ76" s="74">
        <f>IF(AND(ISNUMBER('Emissions (start here)'!BA76),ISNUMBER(Dispersion!$AA$9)),'Emissions (start here)'!BA76*453.59/3600*Dispersion!$AA$9,0)</f>
        <v>0</v>
      </c>
      <c r="DA76" s="74">
        <f>IF(AND(ISNUMBER('Emissions (start here)'!BB76),ISNUMBER(Dispersion!$AA$10)),'Emissions (start here)'!BB76*2000*453.59/8760/3600*Dispersion!$AA$10,0)</f>
        <v>0</v>
      </c>
      <c r="DB76" s="74">
        <f>IF(AND(ISNUMBER('Emissions (start here)'!BB76),ISNUMBER(Dispersion!$AA$11)),'Emissions (start here)'!BB76*2000*453.59/8760/3600*Dispersion!$AA$11,0)</f>
        <v>0</v>
      </c>
      <c r="DC76" s="74">
        <f>IF(AND(ISNUMBER('Emissions (start here)'!BC76),ISNUMBER(Dispersion!$AB$8)),'Emissions (start here)'!BC76*453.59/3600*Dispersion!$AB$8,0)</f>
        <v>0</v>
      </c>
      <c r="DD76" s="74">
        <f>IF(AND(ISNUMBER('Emissions (start here)'!BC76),ISNUMBER(Dispersion!$AB$9)),'Emissions (start here)'!BC76*453.59/3600*Dispersion!$AB$9,0)</f>
        <v>0</v>
      </c>
      <c r="DE76" s="74">
        <f>IF(AND(ISNUMBER('Emissions (start here)'!BD76),ISNUMBER(Dispersion!$AB$10)),'Emissions (start here)'!BD76*2000*453.59/8760/3600*Dispersion!$AB$10,0)</f>
        <v>0</v>
      </c>
      <c r="DF76" s="74">
        <f>IF(AND(ISNUMBER('Emissions (start here)'!BD76),ISNUMBER(Dispersion!$AB$11)),'Emissions (start here)'!BD76*2000*453.59/8760/3600*Dispersion!$AB$11,0)</f>
        <v>0</v>
      </c>
      <c r="DG76" s="74">
        <f>IF(AND(ISNUMBER('Emissions (start here)'!BE76),ISNUMBER(Dispersion!$AC$8)),'Emissions (start here)'!BE76*453.59/3600*Dispersion!$AC$8,0)</f>
        <v>0</v>
      </c>
      <c r="DH76" s="74">
        <f>IF(AND(ISNUMBER('Emissions (start here)'!BE76),ISNUMBER(Dispersion!$AC$9)),'Emissions (start here)'!BE76*453.59/3600*Dispersion!$AC$9,0)</f>
        <v>0</v>
      </c>
      <c r="DI76" s="74">
        <f>IF(AND(ISNUMBER('Emissions (start here)'!BF76),ISNUMBER(Dispersion!$AC$10)),'Emissions (start here)'!BF76*2000*453.59/8760/3600*Dispersion!$AC$10,0)</f>
        <v>0</v>
      </c>
      <c r="DJ76" s="74">
        <f>IF(AND(ISNUMBER('Emissions (start here)'!BF76),ISNUMBER(Dispersion!$AC$11)),'Emissions (start here)'!BF76*2000*453.59/8760/3600*Dispersion!$AC$11,0)</f>
        <v>0</v>
      </c>
      <c r="DK76" s="74">
        <f>IF(AND(ISNUMBER('Emissions (start here)'!BG76),ISNUMBER(Dispersion!$AD$8)),'Emissions (start here)'!BG76*453.59/3600*Dispersion!$AD$8,0)</f>
        <v>0</v>
      </c>
      <c r="DL76" s="74">
        <f>IF(AND(ISNUMBER('Emissions (start here)'!BG76),ISNUMBER(Dispersion!$AD$9)),'Emissions (start here)'!BG76*453.59/3600*Dispersion!$AD$9,0)</f>
        <v>0</v>
      </c>
      <c r="DM76" s="74">
        <f>IF(AND(ISNUMBER('Emissions (start here)'!BH76),ISNUMBER(Dispersion!$AD$10)),'Emissions (start here)'!BH76*2000*453.59/8760/3600*Dispersion!$AD$10,0)</f>
        <v>0</v>
      </c>
      <c r="DN76" s="74">
        <f>IF(AND(ISNUMBER('Emissions (start here)'!BH76),ISNUMBER(Dispersion!$AD$11)),'Emissions (start here)'!BH76*2000*453.59/8760/3600*Dispersion!$AD$11,0)</f>
        <v>0</v>
      </c>
      <c r="DO76" s="74">
        <f>IF(AND(ISNUMBER('Emissions (start here)'!BI76),ISNUMBER(Dispersion!$AE$8)),'Emissions (start here)'!BI76*453.59/3600*Dispersion!$AE$8,0)</f>
        <v>0</v>
      </c>
      <c r="DP76" s="74">
        <f>IF(AND(ISNUMBER('Emissions (start here)'!BI76),ISNUMBER(Dispersion!$AE$9)),'Emissions (start here)'!BI76*453.59/3600*Dispersion!$AE$9,0)</f>
        <v>0</v>
      </c>
      <c r="DQ76" s="74">
        <f>IF(AND(ISNUMBER('Emissions (start here)'!BJ76),ISNUMBER(Dispersion!$AE$10)),'Emissions (start here)'!BJ76*2000*453.59/8760/3600*Dispersion!$AE$10,0)</f>
        <v>0</v>
      </c>
      <c r="DR76" s="74">
        <f>IF(AND(ISNUMBER('Emissions (start here)'!BJ76),ISNUMBER(Dispersion!$AE$11)),'Emissions (start here)'!BJ76*2000*453.59/8760/3600*Dispersion!$AE$11,0)</f>
        <v>0</v>
      </c>
      <c r="DS76" s="74">
        <f>IF(AND(ISNUMBER('Emissions (start here)'!BK76),ISNUMBER(Dispersion!$AF$8)),'Emissions (start here)'!BK76*453.59/3600*Dispersion!$AF$8,0)</f>
        <v>0</v>
      </c>
      <c r="DT76" s="74">
        <f>IF(AND(ISNUMBER('Emissions (start here)'!BK76),ISNUMBER(Dispersion!$AF$9)),'Emissions (start here)'!BK76*453.59/3600*Dispersion!$AF$9,0)</f>
        <v>0</v>
      </c>
      <c r="DU76" s="74">
        <f>IF(AND(ISNUMBER('Emissions (start here)'!BL76),ISNUMBER(Dispersion!$AF$10)),'Emissions (start here)'!BL76*2000*453.59/8760/3600*Dispersion!$AF$10,0)</f>
        <v>0</v>
      </c>
      <c r="DV76" s="74">
        <f>IF(AND(ISNUMBER('Emissions (start here)'!BL76),ISNUMBER(Dispersion!$AF$11)),'Emissions (start here)'!BL76*2000*453.59/8760/3600*Dispersion!$AF$11,0)</f>
        <v>0</v>
      </c>
      <c r="DW76" s="74">
        <f>IF(AND(ISNUMBER('Emissions (start here)'!BM76),ISNUMBER(Dispersion!$AG$8)),'Emissions (start here)'!BM76*453.59/3600*Dispersion!$AG$8,0)</f>
        <v>0</v>
      </c>
      <c r="DX76" s="74">
        <f>IF(AND(ISNUMBER('Emissions (start here)'!BM76),ISNUMBER(Dispersion!$AG$9)),'Emissions (start here)'!BM76*453.59/3600*Dispersion!$AG$9,0)</f>
        <v>0</v>
      </c>
      <c r="DY76" s="74">
        <f>IF(AND(ISNUMBER('Emissions (start here)'!BN76),ISNUMBER(Dispersion!$AG$10)),'Emissions (start here)'!BN76*2000*453.59/8760/3600*Dispersion!$AG$10,0)</f>
        <v>0</v>
      </c>
      <c r="DZ76" s="74">
        <f>IF(AND(ISNUMBER('Emissions (start here)'!BN76),ISNUMBER(Dispersion!$AG$11)),'Emissions (start here)'!BN76*2000*453.59/8760/3600*Dispersion!$AG$11,0)</f>
        <v>0</v>
      </c>
      <c r="EA76" s="74">
        <f>IF(AND(ISNUMBER('Emissions (start here)'!BO76),ISNUMBER(Dispersion!$AH$8)),'Emissions (start here)'!BO76*453.59/3600*Dispersion!$AH$8,0)</f>
        <v>0</v>
      </c>
      <c r="EB76" s="74">
        <f>IF(AND(ISNUMBER('Emissions (start here)'!BO76),ISNUMBER(Dispersion!$AH$9)),'Emissions (start here)'!BO76*453.59/3600*Dispersion!$AH$9,0)</f>
        <v>0</v>
      </c>
      <c r="EC76" s="74">
        <f>IF(AND(ISNUMBER('Emissions (start here)'!BP76),ISNUMBER(Dispersion!$AH$10)),'Emissions (start here)'!BP76*2000*453.59/8760/3600*Dispersion!$AH$10,0)</f>
        <v>0</v>
      </c>
      <c r="ED76" s="74">
        <f>IF(AND(ISNUMBER('Emissions (start here)'!BP76),ISNUMBER(Dispersion!$AH$11)),'Emissions (start here)'!BP76*2000*453.59/8760/3600*Dispersion!$AH$11,0)</f>
        <v>0</v>
      </c>
      <c r="EE76" s="74">
        <f>IF(AND(ISNUMBER('Emissions (start here)'!BQ76),ISNUMBER(Dispersion!$AI$8)),'Emissions (start here)'!BQ76*453.59/3600*Dispersion!$AI$8,0)</f>
        <v>0</v>
      </c>
      <c r="EF76" s="74">
        <f>IF(AND(ISNUMBER('Emissions (start here)'!BQ76),ISNUMBER(Dispersion!$AI$9)),'Emissions (start here)'!BQ76*453.59/3600*Dispersion!$AI$9,0)</f>
        <v>0</v>
      </c>
      <c r="EG76" s="74">
        <f>IF(AND(ISNUMBER('Emissions (start here)'!BR76),ISNUMBER(Dispersion!$AI$10)),'Emissions (start here)'!BR76*2000*453.59/8760/3600*Dispersion!$AI$10,0)</f>
        <v>0</v>
      </c>
      <c r="EH76" s="74">
        <f>IF(AND(ISNUMBER('Emissions (start here)'!BR76),ISNUMBER(Dispersion!$AI$11)),'Emissions (start here)'!BR76*2000*453.59/8760/3600*Dispersion!$AI$11,0)</f>
        <v>0</v>
      </c>
      <c r="EI76" s="74">
        <f>IF(AND(ISNUMBER('Emissions (start here)'!BS76),ISNUMBER(Dispersion!$AJ$8)),'Emissions (start here)'!BS76*453.59/3600*Dispersion!$AJ$8,0)</f>
        <v>0</v>
      </c>
      <c r="EJ76" s="74">
        <f>IF(AND(ISNUMBER('Emissions (start here)'!BS76),ISNUMBER(Dispersion!$AJ$9)),'Emissions (start here)'!BS76*453.59/3600*Dispersion!$AJ$9,0)</f>
        <v>0</v>
      </c>
      <c r="EK76" s="74">
        <f>IF(AND(ISNUMBER('Emissions (start here)'!BT76),ISNUMBER(Dispersion!$AJ$10)),'Emissions (start here)'!BT76*2000*453.59/8760/3600*Dispersion!$AJ$10,0)</f>
        <v>0</v>
      </c>
      <c r="EL76" s="74">
        <f>IF(AND(ISNUMBER('Emissions (start here)'!BT76),ISNUMBER(Dispersion!$AJ$11)),'Emissions (start here)'!BT76*2000*453.59/8760/3600*Dispersion!$AJ$11,0)</f>
        <v>0</v>
      </c>
      <c r="EM76" s="74">
        <f>IF(AND(ISNUMBER('Emissions (start here)'!BU76),ISNUMBER(Dispersion!$AK$8)),'Emissions (start here)'!BU76*453.59/3600*Dispersion!$AK$8,0)</f>
        <v>0</v>
      </c>
      <c r="EN76" s="74">
        <f>IF(AND(ISNUMBER('Emissions (start here)'!BU76),ISNUMBER(Dispersion!$AK$9)),'Emissions (start here)'!BU76*453.59/3600*Dispersion!$AK$9,0)</f>
        <v>0</v>
      </c>
      <c r="EO76" s="74">
        <f>IF(AND(ISNUMBER('Emissions (start here)'!BV76),ISNUMBER(Dispersion!$AK$10)),'Emissions (start here)'!BV76*2000*453.59/8760/3600*Dispersion!$AK$10,0)</f>
        <v>0</v>
      </c>
      <c r="EP76" s="74">
        <f>IF(AND(ISNUMBER('Emissions (start here)'!BV76),ISNUMBER(Dispersion!$AK$11)),'Emissions (start here)'!BV76*2000*453.59/8760/3600*Dispersion!$AK$11,0)</f>
        <v>0</v>
      </c>
      <c r="EQ76" s="74">
        <f>IF(AND(ISNUMBER('Emissions (start here)'!BW76),ISNUMBER(Dispersion!$AL$8)),'Emissions (start here)'!BW76*453.59/3600*Dispersion!$AL$8,0)</f>
        <v>0</v>
      </c>
      <c r="ER76" s="74">
        <f>IF(AND(ISNUMBER('Emissions (start here)'!BW76),ISNUMBER(Dispersion!$AL$9)),'Emissions (start here)'!BW76*453.59/3600*Dispersion!$AL$9,0)</f>
        <v>0</v>
      </c>
      <c r="ES76" s="74">
        <f>IF(AND(ISNUMBER('Emissions (start here)'!BX76),ISNUMBER(Dispersion!$AL$10)),'Emissions (start here)'!BX76*2000*453.59/8760/3600*Dispersion!$AL$10,0)</f>
        <v>0</v>
      </c>
      <c r="ET76" s="74">
        <f>IF(AND(ISNUMBER('Emissions (start here)'!BX76),ISNUMBER(Dispersion!$AL$11)),'Emissions (start here)'!BX76*2000*453.59/8760/3600*Dispersion!$AL$11,0)</f>
        <v>0</v>
      </c>
      <c r="EU76" s="74">
        <f>IF(AND(ISNUMBER('Emissions (start here)'!BY76),ISNUMBER(Dispersion!$AM$8)),'Emissions (start here)'!BY76*453.59/3600*Dispersion!$AM$8,0)</f>
        <v>0</v>
      </c>
      <c r="EV76" s="74">
        <f>IF(AND(ISNUMBER('Emissions (start here)'!BY76),ISNUMBER(Dispersion!$AM$9)),'Emissions (start here)'!BY76*453.59/3600*Dispersion!$AM$9,0)</f>
        <v>0</v>
      </c>
      <c r="EW76" s="74">
        <f>IF(AND(ISNUMBER('Emissions (start here)'!BZ76),ISNUMBER(Dispersion!$AM$10)),'Emissions (start here)'!BZ76*2000*453.59/8760/3600*Dispersion!$AM$10,0)</f>
        <v>0</v>
      </c>
      <c r="EX76" s="74">
        <f>IF(AND(ISNUMBER('Emissions (start here)'!BZ76),ISNUMBER(Dispersion!$AM$11)),'Emissions (start here)'!BZ76*2000*453.59/8760/3600*Dispersion!$AM$11,0)</f>
        <v>0</v>
      </c>
      <c r="EY76" s="74">
        <f>IF(AND(ISNUMBER('Emissions (start here)'!CA76),ISNUMBER(Dispersion!$AN$8)),'Emissions (start here)'!CA76*453.59/3600*Dispersion!$AN$8,0)</f>
        <v>0</v>
      </c>
      <c r="EZ76" s="74">
        <f>IF(AND(ISNUMBER('Emissions (start here)'!CA76),ISNUMBER(Dispersion!$AN$9)),'Emissions (start here)'!CA76*453.59/3600*Dispersion!$AN$9,0)</f>
        <v>0</v>
      </c>
      <c r="FA76" s="74">
        <f>IF(AND(ISNUMBER('Emissions (start here)'!CB76),ISNUMBER(Dispersion!$AN$10)),'Emissions (start here)'!CB76*2000*453.59/8760/3600*Dispersion!$AN$10,0)</f>
        <v>0</v>
      </c>
      <c r="FB76" s="74">
        <f>IF(AND(ISNUMBER('Emissions (start here)'!CB76),ISNUMBER(Dispersion!$AN$11)),'Emissions (start here)'!CB76*2000*453.59/8760/3600*Dispersion!$AN$11,0)</f>
        <v>0</v>
      </c>
      <c r="FC76" s="74">
        <f>IF(AND(ISNUMBER('Emissions (start here)'!CC76),ISNUMBER(Dispersion!$AO$8)),'Emissions (start here)'!CC76*453.59/3600*Dispersion!$AO$8,0)</f>
        <v>0</v>
      </c>
      <c r="FD76" s="74">
        <f>IF(AND(ISNUMBER('Emissions (start here)'!CC76),ISNUMBER(Dispersion!$AO$9)),'Emissions (start here)'!CC76*453.59/3600*Dispersion!$AO$9,0)</f>
        <v>0</v>
      </c>
      <c r="FE76" s="74">
        <f>IF(AND(ISNUMBER('Emissions (start here)'!CD76),ISNUMBER(Dispersion!$AO$10)),'Emissions (start here)'!CD76*2000*453.59/8760/3600*Dispersion!$AO$10,0)</f>
        <v>0</v>
      </c>
      <c r="FF76" s="74">
        <f>IF(AND(ISNUMBER('Emissions (start here)'!CD76),ISNUMBER(Dispersion!$AO$11)),'Emissions (start here)'!CD76*2000*453.59/8760/3600*Dispersion!$AO$11,0)</f>
        <v>0</v>
      </c>
      <c r="FG76" s="74">
        <f>IF(AND(ISNUMBER('Emissions (start here)'!CE76),ISNUMBER(Dispersion!$AP$8)),'Emissions (start here)'!CE76*453.59/3600*Dispersion!$AP$8,0)</f>
        <v>0</v>
      </c>
      <c r="FH76" s="74">
        <f>IF(AND(ISNUMBER('Emissions (start here)'!CE76),ISNUMBER(Dispersion!$AP$9)),'Emissions (start here)'!CE76*453.59/3600*Dispersion!$AP$9,0)</f>
        <v>0</v>
      </c>
      <c r="FI76" s="74">
        <f>IF(AND(ISNUMBER('Emissions (start here)'!CF76),ISNUMBER(Dispersion!$AP$10)),'Emissions (start here)'!CF76*2000*453.59/8760/3600*Dispersion!$AP$10,0)</f>
        <v>0</v>
      </c>
      <c r="FJ76" s="74">
        <f>IF(AND(ISNUMBER('Emissions (start here)'!CF76),ISNUMBER(Dispersion!$AP$11)),'Emissions (start here)'!CF76*2000*453.59/8760/3600*Dispersion!$AP$11,0)</f>
        <v>0</v>
      </c>
      <c r="FK76" s="74">
        <f>IF(AND(ISNUMBER('Emissions (start here)'!CG76),ISNUMBER(Dispersion!$AQ$8)),'Emissions (start here)'!CG76*453.59/3600*Dispersion!$AQ$8,0)</f>
        <v>0</v>
      </c>
      <c r="FL76" s="74">
        <f>IF(AND(ISNUMBER('Emissions (start here)'!CG76),ISNUMBER(Dispersion!$AQ$9)),'Emissions (start here)'!CG76*453.59/3600*Dispersion!$AQ$9,0)</f>
        <v>0</v>
      </c>
      <c r="FM76" s="74">
        <f>IF(AND(ISNUMBER('Emissions (start here)'!CH76),ISNUMBER(Dispersion!$AQ$10)),'Emissions (start here)'!CH76*2000*453.59/8760/3600*Dispersion!$AQ$10,0)</f>
        <v>0</v>
      </c>
      <c r="FN76" s="74">
        <f>IF(AND(ISNUMBER('Emissions (start here)'!CH76),ISNUMBER(Dispersion!$AQ$11)),'Emissions (start here)'!CH76*2000*453.59/8760/3600*Dispersion!$AQ$11,0)</f>
        <v>0</v>
      </c>
      <c r="FO76" s="74">
        <f>IF(AND(ISNUMBER('Emissions (start here)'!CI76),ISNUMBER(Dispersion!$AR$8)),'Emissions (start here)'!CI76*453.59/3600*Dispersion!$AR$8,0)</f>
        <v>0</v>
      </c>
      <c r="FP76" s="74">
        <f>IF(AND(ISNUMBER('Emissions (start here)'!CI76),ISNUMBER(Dispersion!$AR$9)),'Emissions (start here)'!CI76*453.59/3600*Dispersion!$AR$9,0)</f>
        <v>0</v>
      </c>
      <c r="FQ76" s="74">
        <f>IF(AND(ISNUMBER('Emissions (start here)'!CJ76),ISNUMBER(Dispersion!$AR$10)),'Emissions (start here)'!CJ76*2000*453.59/8760/3600*Dispersion!$AR$10,0)</f>
        <v>0</v>
      </c>
      <c r="FR76" s="74">
        <f>IF(AND(ISNUMBER('Emissions (start here)'!CJ76),ISNUMBER(Dispersion!$AR$11)),'Emissions (start here)'!CJ76*2000*453.59/8760/3600*Dispersion!$AR$11,0)</f>
        <v>0</v>
      </c>
      <c r="FS76" s="74">
        <f>IF(AND(ISNUMBER('Emissions (start here)'!CK76),ISNUMBER(Dispersion!$AS$8)),'Emissions (start here)'!CK76*453.59/3600*Dispersion!$AS$8,0)</f>
        <v>0</v>
      </c>
      <c r="FT76" s="74">
        <f>IF(AND(ISNUMBER('Emissions (start here)'!CK76),ISNUMBER(Dispersion!$AS$9)),'Emissions (start here)'!CK76*453.59/3600*Dispersion!$AS$9,0)</f>
        <v>0</v>
      </c>
      <c r="FU76" s="74">
        <f>IF(AND(ISNUMBER('Emissions (start here)'!CL76),ISNUMBER(Dispersion!$AS$10)),'Emissions (start here)'!CL76*2000*453.59/8760/3600*Dispersion!$AS$10,0)</f>
        <v>0</v>
      </c>
      <c r="FV76" s="74">
        <f>IF(AND(ISNUMBER('Emissions (start here)'!CL76),ISNUMBER(Dispersion!$AS$11)),'Emissions (start here)'!CL76*2000*453.59/8760/3600*Dispersion!$AS$11,0)</f>
        <v>0</v>
      </c>
      <c r="FW76" s="74">
        <f>IF(AND(ISNUMBER('Emissions (start here)'!CM76),ISNUMBER(Dispersion!$AT$8)),'Emissions (start here)'!CM76*453.59/3600*Dispersion!$AT$8,0)</f>
        <v>0</v>
      </c>
      <c r="FX76" s="74">
        <f>IF(AND(ISNUMBER('Emissions (start here)'!CM76),ISNUMBER(Dispersion!$AT$9)),'Emissions (start here)'!CM76*453.59/3600*Dispersion!$AT$9,0)</f>
        <v>0</v>
      </c>
      <c r="FY76" s="74">
        <f>IF(AND(ISNUMBER('Emissions (start here)'!CN76),ISNUMBER(Dispersion!$AT$10)),'Emissions (start here)'!CN76*2000*453.59/8760/3600*Dispersion!$AT$10,0)</f>
        <v>0</v>
      </c>
      <c r="FZ76" s="74">
        <f>IF(AND(ISNUMBER('Emissions (start here)'!CN76),ISNUMBER(Dispersion!$AT$11)),'Emissions (start here)'!CN76*2000*453.59/8760/3600*Dispersion!$AT$11,0)</f>
        <v>0</v>
      </c>
      <c r="GA76" s="74">
        <f>IF(AND(ISNUMBER('Emissions (start here)'!CO76),ISNUMBER(Dispersion!$AU$8)),'Emissions (start here)'!CO76*453.59/3600*Dispersion!$AU$8,0)</f>
        <v>0</v>
      </c>
      <c r="GB76" s="74">
        <f>IF(AND(ISNUMBER('Emissions (start here)'!CO76),ISNUMBER(Dispersion!$AU$9)),'Emissions (start here)'!CO76*453.59/3600*Dispersion!$AU$9,0)</f>
        <v>0</v>
      </c>
      <c r="GC76" s="74">
        <f>IF(AND(ISNUMBER('Emissions (start here)'!CP76),ISNUMBER(Dispersion!$AU$10)),'Emissions (start here)'!CP76*2000*453.59/8760/3600*Dispersion!$AU$10,0)</f>
        <v>0</v>
      </c>
      <c r="GD76" s="74">
        <f>IF(AND(ISNUMBER('Emissions (start here)'!CP76),ISNUMBER(Dispersion!$AU$11)),'Emissions (start here)'!CP76*2000*453.59/8760/3600*Dispersion!$AU$11,0)</f>
        <v>0</v>
      </c>
      <c r="GE76" s="74">
        <f>IF(AND(ISNUMBER('Emissions (start here)'!CQ76),ISNUMBER(Dispersion!$AV$8)),'Emissions (start here)'!CQ76*453.59/3600*Dispersion!$AV$8,0)</f>
        <v>0</v>
      </c>
      <c r="GF76" s="74">
        <f>IF(AND(ISNUMBER('Emissions (start here)'!CQ76),ISNUMBER(Dispersion!$AV$9)),'Emissions (start here)'!CQ76*453.59/3600*Dispersion!$AV$9,0)</f>
        <v>0</v>
      </c>
      <c r="GG76" s="74">
        <f>IF(AND(ISNUMBER('Emissions (start here)'!CR76),ISNUMBER(Dispersion!$AV$10)),'Emissions (start here)'!CR76*2000*453.59/8760/3600*Dispersion!$AV$10,0)</f>
        <v>0</v>
      </c>
      <c r="GH76" s="74">
        <f>IF(AND(ISNUMBER('Emissions (start here)'!CR76),ISNUMBER(Dispersion!$AV$11)),'Emissions (start here)'!CR76*2000*453.59/8760/3600*Dispersion!$AV$11,0)</f>
        <v>0</v>
      </c>
      <c r="GI76" s="74">
        <f>IF(AND(ISNUMBER('Emissions (start here)'!CS76),ISNUMBER(Dispersion!$AW$8)),'Emissions (start here)'!CS76*453.59/3600*Dispersion!$AW$8,0)</f>
        <v>0</v>
      </c>
      <c r="GJ76" s="74">
        <f>IF(AND(ISNUMBER('Emissions (start here)'!CS76),ISNUMBER(Dispersion!$AW$9)),'Emissions (start here)'!CS76*453.59/3600*Dispersion!$AW$9,0)</f>
        <v>0</v>
      </c>
      <c r="GK76" s="74">
        <f>IF(AND(ISNUMBER('Emissions (start here)'!CT76),ISNUMBER(Dispersion!$AW$10)),'Emissions (start here)'!CT76*2000*453.59/8760/3600*Dispersion!$AW$10,0)</f>
        <v>0</v>
      </c>
      <c r="GL76" s="74">
        <f>IF(AND(ISNUMBER('Emissions (start here)'!CT76),ISNUMBER(Dispersion!$AW$11)),'Emissions (start here)'!CT76*2000*453.59/8760/3600*Dispersion!$AW$11,0)</f>
        <v>0</v>
      </c>
      <c r="GM76" s="74">
        <f>IF(AND(ISNUMBER('Emissions (start here)'!CU76),ISNUMBER(Dispersion!$AX$8)),'Emissions (start here)'!CU76*453.59/3600*Dispersion!$AX$8,0)</f>
        <v>0</v>
      </c>
      <c r="GN76" s="74">
        <f>IF(AND(ISNUMBER('Emissions (start here)'!CU76),ISNUMBER(Dispersion!$AX$9)),'Emissions (start here)'!CU76*453.59/3600*Dispersion!$AX$9,0)</f>
        <v>0</v>
      </c>
      <c r="GO76" s="74">
        <f>IF(AND(ISNUMBER('Emissions (start here)'!CV76),ISNUMBER(Dispersion!$AX$10)),'Emissions (start here)'!CV76*2000*453.59/8760/3600*Dispersion!$AX$10,0)</f>
        <v>0</v>
      </c>
      <c r="GP76" s="74">
        <f>IF(AND(ISNUMBER('Emissions (start here)'!CV76),ISNUMBER(Dispersion!$AX$11)),'Emissions (start here)'!CV76*2000*453.59/8760/3600*Dispersion!$AX$11,0)</f>
        <v>0</v>
      </c>
      <c r="GQ76" s="74">
        <f>IF(AND(ISNUMBER('Emissions (start here)'!CW76),ISNUMBER(Dispersion!$AY$8)),'Emissions (start here)'!CW76*453.59/3600*Dispersion!$AY$8,0)</f>
        <v>0</v>
      </c>
      <c r="GR76" s="74">
        <f>IF(AND(ISNUMBER('Emissions (start here)'!CW76),ISNUMBER(Dispersion!$AY$9)),'Emissions (start here)'!CW76*453.59/3600*Dispersion!$AY$9,0)</f>
        <v>0</v>
      </c>
      <c r="GS76" s="74">
        <f>IF(AND(ISNUMBER('Emissions (start here)'!CX76),ISNUMBER(Dispersion!$AY$10)),'Emissions (start here)'!CX76*2000*453.59/8760/3600*Dispersion!$AY$10,0)</f>
        <v>0</v>
      </c>
      <c r="GT76" s="74">
        <f>IF(AND(ISNUMBER('Emissions (start here)'!CX76),ISNUMBER(Dispersion!$AY$11)),'Emissions (start here)'!CX76*2000*453.59/8760/3600*Dispersion!$AY$11,0)</f>
        <v>0</v>
      </c>
      <c r="GU76" s="74">
        <f>IF(AND(ISNUMBER('Emissions (start here)'!CY76),ISNUMBER(Dispersion!$AZ$8)),'Emissions (start here)'!CY76*453.59/3600*Dispersion!$AZ$8,0)</f>
        <v>0</v>
      </c>
      <c r="GV76" s="74">
        <f>IF(AND(ISNUMBER('Emissions (start here)'!CY76),ISNUMBER(Dispersion!$AZ$9)),'Emissions (start here)'!CY76*453.59/3600*Dispersion!$AZ$9,0)</f>
        <v>0</v>
      </c>
      <c r="GW76" s="74">
        <f>IF(AND(ISNUMBER('Emissions (start here)'!CZ76),ISNUMBER(Dispersion!$AZ$10)),'Emissions (start here)'!CZ76*2000*453.59/8760/3600*Dispersion!$AZ$10,0)</f>
        <v>0</v>
      </c>
      <c r="GX76" s="74">
        <f>IF(AND(ISNUMBER('Emissions (start here)'!CZ76),ISNUMBER(Dispersion!$AZ$11)),'Emissions (start here)'!CZ76*2000*453.59/8760/3600*Dispersion!$AZ$11,0)</f>
        <v>0</v>
      </c>
    </row>
    <row r="77" spans="1:206" x14ac:dyDescent="0.2">
      <c r="A77" s="51" t="str">
        <f>'Tox Values'!C77</f>
        <v>75-25-2</v>
      </c>
      <c r="B77" s="94" t="str">
        <f>'Tox Values'!D77</f>
        <v>Bromoform</v>
      </c>
      <c r="C77" s="96">
        <f t="shared" si="5"/>
        <v>0</v>
      </c>
      <c r="D77" s="74">
        <f t="shared" si="6"/>
        <v>0</v>
      </c>
      <c r="E77" s="74">
        <f t="shared" si="7"/>
        <v>0</v>
      </c>
      <c r="F77" s="99">
        <f t="shared" si="8"/>
        <v>0</v>
      </c>
      <c r="G77" s="97">
        <f>IF(AND(ISNUMBER('Emissions (start here)'!E77),ISNUMBER(Dispersion!$C$8)),'Emissions (start here)'!E77*453.59/3600*Dispersion!$C$8,0)</f>
        <v>0</v>
      </c>
      <c r="H77" s="74">
        <f>IF(AND(ISNUMBER('Emissions (start here)'!E77),ISNUMBER(Dispersion!$C$9)),'Emissions (start here)'!E77*453.59/3600*Dispersion!$C$9,0)</f>
        <v>0</v>
      </c>
      <c r="I77" s="74">
        <f>IF(AND(ISNUMBER('Emissions (start here)'!F77),ISNUMBER(Dispersion!$C$10)),'Emissions (start here)'!F77*2000*453.59/8760/3600*Dispersion!$C$10,0)</f>
        <v>0</v>
      </c>
      <c r="J77" s="74">
        <f>IF(AND(ISNUMBER('Emissions (start here)'!F77),ISNUMBER(Dispersion!$C$11)),'Emissions (start here)'!F77*2000*453.59/8760/3600*Dispersion!$C$11,0)</f>
        <v>0</v>
      </c>
      <c r="K77" s="74">
        <f>IF(AND(ISNUMBER('Emissions (start here)'!G77),ISNUMBER(Dispersion!$D$8)),'Emissions (start here)'!G77*453.59/3600*Dispersion!$D$8,0)</f>
        <v>0</v>
      </c>
      <c r="L77" s="74">
        <f>IF(AND(ISNUMBER('Emissions (start here)'!G77),ISNUMBER(Dispersion!$D$9)),'Emissions (start here)'!G77*453.59/3600*Dispersion!$D$9,0)</f>
        <v>0</v>
      </c>
      <c r="M77" s="74">
        <f>IF(AND(ISNUMBER('Emissions (start here)'!H77),ISNUMBER(Dispersion!$D$10)),'Emissions (start here)'!H77*2000*453.59/8760/3600*Dispersion!$D$10,0)</f>
        <v>0</v>
      </c>
      <c r="N77" s="74">
        <f>IF(AND(ISNUMBER('Emissions (start here)'!H77),ISNUMBER(Dispersion!$D$11)),'Emissions (start here)'!H77*2000*453.59/8760/3600*Dispersion!$D$11,0)</f>
        <v>0</v>
      </c>
      <c r="O77" s="74">
        <f>IF(AND(ISNUMBER('Emissions (start here)'!I77),ISNUMBER(Dispersion!$E$8)),'Emissions (start here)'!I77*453.59/3600*Dispersion!$E$8,0)</f>
        <v>0</v>
      </c>
      <c r="P77" s="74">
        <f>IF(AND(ISNUMBER('Emissions (start here)'!I77),ISNUMBER(Dispersion!$E$9)),'Emissions (start here)'!I77*453.59/3600*Dispersion!$E$9,0)</f>
        <v>0</v>
      </c>
      <c r="Q77" s="74">
        <f>IF(AND(ISNUMBER('Emissions (start here)'!J77),ISNUMBER(Dispersion!$E$10)),'Emissions (start here)'!J77*2000*453.59/8760/3600*Dispersion!$E$10,0)</f>
        <v>0</v>
      </c>
      <c r="R77" s="74">
        <f>IF(AND(ISNUMBER('Emissions (start here)'!J77),ISNUMBER(Dispersion!$E$11)),'Emissions (start here)'!J77*2000*453.59/8760/3600*Dispersion!$E$11,0)</f>
        <v>0</v>
      </c>
      <c r="S77" s="74">
        <f>IF(AND(ISNUMBER('Emissions (start here)'!K77),ISNUMBER(Dispersion!$F$8)),'Emissions (start here)'!K77*453.59/3600*Dispersion!$F$8,0)</f>
        <v>0</v>
      </c>
      <c r="T77" s="74">
        <f>IF(AND(ISNUMBER('Emissions (start here)'!K77),ISNUMBER(Dispersion!$F$9)),'Emissions (start here)'!K77*453.59/3600*Dispersion!$F$9,0)</f>
        <v>0</v>
      </c>
      <c r="U77" s="74">
        <f>IF(AND(ISNUMBER('Emissions (start here)'!L77),ISNUMBER(Dispersion!$F$10)),'Emissions (start here)'!L77*2000*453.59/8760/3600*Dispersion!$F$10,0)</f>
        <v>0</v>
      </c>
      <c r="V77" s="74">
        <f>IF(AND(ISNUMBER('Emissions (start here)'!L77),ISNUMBER(Dispersion!$F$11)),'Emissions (start here)'!L77*2000*453.59/8760/3600*Dispersion!$F$11,0)</f>
        <v>0</v>
      </c>
      <c r="W77" s="74">
        <f>IF(AND(ISNUMBER('Emissions (start here)'!M77),ISNUMBER(Dispersion!$G$8)),'Emissions (start here)'!M77*453.59/3600*Dispersion!$G$8,0)</f>
        <v>0</v>
      </c>
      <c r="X77" s="74">
        <f>IF(AND(ISNUMBER('Emissions (start here)'!M77),ISNUMBER(Dispersion!$G$9)),'Emissions (start here)'!M77*453.59/3600*Dispersion!$G$9,0)</f>
        <v>0</v>
      </c>
      <c r="Y77" s="74">
        <f>IF(AND(ISNUMBER('Emissions (start here)'!N77),ISNUMBER(Dispersion!$G$10)),'Emissions (start here)'!N77*2000*453.59/8760/3600*Dispersion!$G$10,0)</f>
        <v>0</v>
      </c>
      <c r="Z77" s="74">
        <f>IF(AND(ISNUMBER('Emissions (start here)'!N77),ISNUMBER(Dispersion!$G$11)),'Emissions (start here)'!N77*2000*453.59/8760/3600*Dispersion!$G$11,0)</f>
        <v>0</v>
      </c>
      <c r="AA77" s="74">
        <f>IF(AND(ISNUMBER('Emissions (start here)'!O77),ISNUMBER(Dispersion!$H$8)),'Emissions (start here)'!O77*453.59/3600*Dispersion!$H$8,0)</f>
        <v>0</v>
      </c>
      <c r="AB77" s="74">
        <f>IF(AND(ISNUMBER('Emissions (start here)'!O77),ISNUMBER(Dispersion!$H$9)),'Emissions (start here)'!O77*453.59/3600*Dispersion!$H$9,0)</f>
        <v>0</v>
      </c>
      <c r="AC77" s="74">
        <f>IF(AND(ISNUMBER('Emissions (start here)'!P77),ISNUMBER(Dispersion!$H$10)),'Emissions (start here)'!P77*2000*453.59/8760/3600*Dispersion!$H$10,0)</f>
        <v>0</v>
      </c>
      <c r="AD77" s="74">
        <f>IF(AND(ISNUMBER('Emissions (start here)'!P77),ISNUMBER(Dispersion!$H$11)),'Emissions (start here)'!P77*2000*453.59/8760/3600*Dispersion!$H$11,0)</f>
        <v>0</v>
      </c>
      <c r="AE77" s="74">
        <f>IF(AND(ISNUMBER('Emissions (start here)'!Q77),ISNUMBER(Dispersion!$I$8)),'Emissions (start here)'!Q77*453.59/3600*Dispersion!$I$8,0)</f>
        <v>0</v>
      </c>
      <c r="AF77" s="74">
        <f>IF(AND(ISNUMBER('Emissions (start here)'!Q77),ISNUMBER(Dispersion!$I$9)),'Emissions (start here)'!Q77*453.59/3600*Dispersion!$I$9,0)</f>
        <v>0</v>
      </c>
      <c r="AG77" s="74">
        <f>IF(AND(ISNUMBER('Emissions (start here)'!R77),ISNUMBER(Dispersion!$I$10)),'Emissions (start here)'!R77*2000*453.59/8760/3600*Dispersion!$I$10,0)</f>
        <v>0</v>
      </c>
      <c r="AH77" s="74">
        <f>IF(AND(ISNUMBER('Emissions (start here)'!R77),ISNUMBER(Dispersion!$I$11)),'Emissions (start here)'!R77*2000*453.59/8760/3600*Dispersion!$I$11,0)</f>
        <v>0</v>
      </c>
      <c r="AI77" s="74">
        <f>IF(AND(ISNUMBER('Emissions (start here)'!S77),ISNUMBER(Dispersion!$J$8)),'Emissions (start here)'!S77*453.59/3600*Dispersion!$J$8,0)</f>
        <v>0</v>
      </c>
      <c r="AJ77" s="74">
        <f>IF(AND(ISNUMBER('Emissions (start here)'!S77),ISNUMBER(Dispersion!$J$9)),'Emissions (start here)'!S77*453.59/3600*Dispersion!$J$9,0)</f>
        <v>0</v>
      </c>
      <c r="AK77" s="74">
        <f>IF(AND(ISNUMBER('Emissions (start here)'!T77),ISNUMBER(Dispersion!$J$10)),'Emissions (start here)'!T77*2000*453.59/8760/3600*Dispersion!$J$10,0)</f>
        <v>0</v>
      </c>
      <c r="AL77" s="74">
        <f>IF(AND(ISNUMBER('Emissions (start here)'!T77),ISNUMBER(Dispersion!$J$11)),'Emissions (start here)'!T77*2000*453.59/8760/3600*Dispersion!$J$11,0)</f>
        <v>0</v>
      </c>
      <c r="AM77" s="74">
        <f>IF(AND(ISNUMBER('Emissions (start here)'!U77),ISNUMBER(Dispersion!$K$8)),'Emissions (start here)'!U77*453.59/3600*Dispersion!$K$8,0)</f>
        <v>0</v>
      </c>
      <c r="AN77" s="74">
        <f>IF(AND(ISNUMBER('Emissions (start here)'!U77),ISNUMBER(Dispersion!$K$9)),'Emissions (start here)'!U77*453.59/3600*Dispersion!$K$9,0)</f>
        <v>0</v>
      </c>
      <c r="AO77" s="74">
        <f>IF(AND(ISNUMBER('Emissions (start here)'!V77),ISNUMBER(Dispersion!$K$10)),'Emissions (start here)'!V77*2000*453.59/8760/3600*Dispersion!$K$10,0)</f>
        <v>0</v>
      </c>
      <c r="AP77" s="74">
        <f>IF(AND(ISNUMBER('Emissions (start here)'!V77),ISNUMBER(Dispersion!$K$11)),'Emissions (start here)'!V77*2000*453.59/8760/3600*Dispersion!$K$11,0)</f>
        <v>0</v>
      </c>
      <c r="AQ77" s="74">
        <f>IF(AND(ISNUMBER('Emissions (start here)'!W77),ISNUMBER(Dispersion!$L$8)),'Emissions (start here)'!W77*453.59/3600*Dispersion!$L$8,0)</f>
        <v>0</v>
      </c>
      <c r="AR77" s="74">
        <f>IF(AND(ISNUMBER('Emissions (start here)'!W77),ISNUMBER(Dispersion!$L$9)),'Emissions (start here)'!W77*453.59/3600*Dispersion!$L$9,0)</f>
        <v>0</v>
      </c>
      <c r="AS77" s="74">
        <f>IF(AND(ISNUMBER('Emissions (start here)'!X77),ISNUMBER(Dispersion!$L$10)),'Emissions (start here)'!X77*2000*453.59/8760/3600*Dispersion!$L$10,0)</f>
        <v>0</v>
      </c>
      <c r="AT77" s="74">
        <f>IF(AND(ISNUMBER('Emissions (start here)'!X77),ISNUMBER(Dispersion!$L$11)),'Emissions (start here)'!X77*2000*453.59/8760/3600*Dispersion!$L$11,0)</f>
        <v>0</v>
      </c>
      <c r="AU77" s="74">
        <f>IF(AND(ISNUMBER('Emissions (start here)'!Y77),ISNUMBER(Dispersion!$M$8)),'Emissions (start here)'!Y77*453.59/3600*Dispersion!$M$8,0)</f>
        <v>0</v>
      </c>
      <c r="AV77" s="74">
        <f>IF(AND(ISNUMBER('Emissions (start here)'!Y77),ISNUMBER(Dispersion!$M$9)),'Emissions (start here)'!Y77*453.59/3600*Dispersion!$M$9,0)</f>
        <v>0</v>
      </c>
      <c r="AW77" s="74">
        <f>IF(AND(ISNUMBER('Emissions (start here)'!Z77),ISNUMBER(Dispersion!$M$10)),'Emissions (start here)'!Z77*2000*453.59/8760/3600*Dispersion!$M$10,0)</f>
        <v>0</v>
      </c>
      <c r="AX77" s="74">
        <f>IF(AND(ISNUMBER('Emissions (start here)'!Z77),ISNUMBER(Dispersion!$M$11)),'Emissions (start here)'!Z77*2000*453.59/8760/3600*Dispersion!$M$11,0)</f>
        <v>0</v>
      </c>
      <c r="AY77" s="74">
        <f>IF(AND(ISNUMBER('Emissions (start here)'!AA77),ISNUMBER(Dispersion!$N$8)),'Emissions (start here)'!AA77*453.59/3600*Dispersion!$N$8,0)</f>
        <v>0</v>
      </c>
      <c r="AZ77" s="74">
        <f>IF(AND(ISNUMBER('Emissions (start here)'!AA77),ISNUMBER(Dispersion!$N$9)),'Emissions (start here)'!AA77*453.59/3600*Dispersion!$N$9,0)</f>
        <v>0</v>
      </c>
      <c r="BA77" s="74">
        <f>IF(AND(ISNUMBER('Emissions (start here)'!AB77),ISNUMBER(Dispersion!$N$10)),'Emissions (start here)'!AB77*2000*453.59/8760/3600*Dispersion!$N$10,0)</f>
        <v>0</v>
      </c>
      <c r="BB77" s="74">
        <f>IF(AND(ISNUMBER('Emissions (start here)'!AB77),ISNUMBER(Dispersion!$N$11)),'Emissions (start here)'!AB77*2000*453.59/8760/3600*Dispersion!$N$11,0)</f>
        <v>0</v>
      </c>
      <c r="BC77" s="74">
        <f>IF(AND(ISNUMBER('Emissions (start here)'!AC77),ISNUMBER(Dispersion!$O$8)),'Emissions (start here)'!AC77*453.59/3600*Dispersion!$O$8,0)</f>
        <v>0</v>
      </c>
      <c r="BD77" s="74">
        <f>IF(AND(ISNUMBER('Emissions (start here)'!AC77),ISNUMBER(Dispersion!$O$9)),'Emissions (start here)'!AC77*453.59/3600*Dispersion!$O$9,0)</f>
        <v>0</v>
      </c>
      <c r="BE77" s="74">
        <f>IF(AND(ISNUMBER('Emissions (start here)'!AD77),ISNUMBER(Dispersion!$O$10)),'Emissions (start here)'!AD77*2000*453.59/8760/3600*Dispersion!$O$10,0)</f>
        <v>0</v>
      </c>
      <c r="BF77" s="74">
        <f>IF(AND(ISNUMBER('Emissions (start here)'!AD77),ISNUMBER(Dispersion!$O$11)),'Emissions (start here)'!AD77*2000*453.59/8760/3600*Dispersion!$O$11,0)</f>
        <v>0</v>
      </c>
      <c r="BG77" s="74">
        <f>IF(AND(ISNUMBER('Emissions (start here)'!AE77),ISNUMBER(Dispersion!$P$8)),'Emissions (start here)'!AE77*453.59/3600*Dispersion!$P$8,0)</f>
        <v>0</v>
      </c>
      <c r="BH77" s="74">
        <f>IF(AND(ISNUMBER('Emissions (start here)'!AE77),ISNUMBER(Dispersion!$P$9)),'Emissions (start here)'!AE77*453.59/3600*Dispersion!$P$9,0)</f>
        <v>0</v>
      </c>
      <c r="BI77" s="74">
        <f>IF(AND(ISNUMBER('Emissions (start here)'!AF77),ISNUMBER(Dispersion!$P$10)),'Emissions (start here)'!AF77*2000*453.59/8760/3600*Dispersion!$P$10,0)</f>
        <v>0</v>
      </c>
      <c r="BJ77" s="74">
        <f>IF(AND(ISNUMBER('Emissions (start here)'!AF77),ISNUMBER(Dispersion!$P$11)),'Emissions (start here)'!AF77*2000*453.59/8760/3600*Dispersion!$P$11,0)</f>
        <v>0</v>
      </c>
      <c r="BK77" s="74">
        <f>IF(AND(ISNUMBER('Emissions (start here)'!AG77),ISNUMBER(Dispersion!$Q$8)),'Emissions (start here)'!AG77*453.59/3600*Dispersion!$Q$8,0)</f>
        <v>0</v>
      </c>
      <c r="BL77" s="74">
        <f>IF(AND(ISNUMBER('Emissions (start here)'!AG77),ISNUMBER(Dispersion!$Q$9)),'Emissions (start here)'!AG77*453.59/3600*Dispersion!$Q$9,0)</f>
        <v>0</v>
      </c>
      <c r="BM77" s="74">
        <f>IF(AND(ISNUMBER('Emissions (start here)'!AH77),ISNUMBER(Dispersion!$Q$10)),'Emissions (start here)'!AH77*2000*453.59/8760/3600*Dispersion!$Q$10,0)</f>
        <v>0</v>
      </c>
      <c r="BN77" s="74">
        <f>IF(AND(ISNUMBER('Emissions (start here)'!AH77),ISNUMBER(Dispersion!$Q$11)),'Emissions (start here)'!AH77*2000*453.59/8760/3600*Dispersion!$Q$11,0)</f>
        <v>0</v>
      </c>
      <c r="BO77" s="74">
        <f>IF(AND(ISNUMBER('Emissions (start here)'!AI77),ISNUMBER(Dispersion!$R$8)),'Emissions (start here)'!AI77*453.59/3600*Dispersion!$R$8,0)</f>
        <v>0</v>
      </c>
      <c r="BP77" s="74">
        <f>IF(AND(ISNUMBER('Emissions (start here)'!AI77),ISNUMBER(Dispersion!$R$9)),'Emissions (start here)'!AI77*453.59/3600*Dispersion!$R$9,0)</f>
        <v>0</v>
      </c>
      <c r="BQ77" s="74">
        <f>IF(AND(ISNUMBER('Emissions (start here)'!AJ77),ISNUMBER(Dispersion!$R$10)),'Emissions (start here)'!AJ77*2000*453.59/8760/3600*Dispersion!$R$10,0)</f>
        <v>0</v>
      </c>
      <c r="BR77" s="74">
        <f>IF(AND(ISNUMBER('Emissions (start here)'!AJ77),ISNUMBER(Dispersion!$R$11)),'Emissions (start here)'!AJ77*2000*453.59/8760/3600*Dispersion!$R$11,0)</f>
        <v>0</v>
      </c>
      <c r="BS77" s="74">
        <f>IF(AND(ISNUMBER('Emissions (start here)'!AK77),ISNUMBER(Dispersion!$S$8)),'Emissions (start here)'!AK77*453.59/3600*Dispersion!$S$8,0)</f>
        <v>0</v>
      </c>
      <c r="BT77" s="74">
        <f>IF(AND(ISNUMBER('Emissions (start here)'!AK77),ISNUMBER(Dispersion!$S$9)),'Emissions (start here)'!AK77*453.59/3600*Dispersion!$S$9,0)</f>
        <v>0</v>
      </c>
      <c r="BU77" s="74">
        <f>IF(AND(ISNUMBER('Emissions (start here)'!AL77),ISNUMBER(Dispersion!$S$10)),'Emissions (start here)'!AL77*2000*453.59/8760/3600*Dispersion!$S$10,0)</f>
        <v>0</v>
      </c>
      <c r="BV77" s="74">
        <f>IF(AND(ISNUMBER('Emissions (start here)'!AL77),ISNUMBER(Dispersion!$S$11)),'Emissions (start here)'!AL77*2000*453.59/8760/3600*Dispersion!$S$11,0)</f>
        <v>0</v>
      </c>
      <c r="BW77" s="74">
        <f>IF(AND(ISNUMBER('Emissions (start here)'!AM77),ISNUMBER(Dispersion!$T$8)),'Emissions (start here)'!AM77*453.59/3600*Dispersion!$T$8,0)</f>
        <v>0</v>
      </c>
      <c r="BX77" s="74">
        <f>IF(AND(ISNUMBER('Emissions (start here)'!AM77),ISNUMBER(Dispersion!$T$9)),'Emissions (start here)'!AM77*453.59/3600*Dispersion!$T$9,0)</f>
        <v>0</v>
      </c>
      <c r="BY77" s="74">
        <f>IF(AND(ISNUMBER('Emissions (start here)'!AN77),ISNUMBER(Dispersion!$T$10)),'Emissions (start here)'!AN77*2000*453.59/8760/3600*Dispersion!$T$10,0)</f>
        <v>0</v>
      </c>
      <c r="BZ77" s="74">
        <f>IF(AND(ISNUMBER('Emissions (start here)'!AN77),ISNUMBER(Dispersion!$T$11)),'Emissions (start here)'!AN77*2000*453.59/8760/3600*Dispersion!$T$11,0)</f>
        <v>0</v>
      </c>
      <c r="CA77" s="74">
        <f>IF(AND(ISNUMBER('Emissions (start here)'!AO77),ISNUMBER(Dispersion!$U$8)),'Emissions (start here)'!AO77*453.59/3600*Dispersion!$U$8,0)</f>
        <v>0</v>
      </c>
      <c r="CB77" s="74">
        <f>IF(AND(ISNUMBER('Emissions (start here)'!AO77),ISNUMBER(Dispersion!$U$9)),'Emissions (start here)'!AO77*453.59/3600*Dispersion!$U$9,0)</f>
        <v>0</v>
      </c>
      <c r="CC77" s="74">
        <f>IF(AND(ISNUMBER('Emissions (start here)'!AP77),ISNUMBER(Dispersion!$U$10)),'Emissions (start here)'!AP77*2000*453.59/8760/3600*Dispersion!$U$10,0)</f>
        <v>0</v>
      </c>
      <c r="CD77" s="74">
        <f>IF(AND(ISNUMBER('Emissions (start here)'!AP77),ISNUMBER(Dispersion!$U$11)),'Emissions (start here)'!AP77*2000*453.59/8760/3600*Dispersion!$U$11,0)</f>
        <v>0</v>
      </c>
      <c r="CE77" s="74">
        <f>IF(AND(ISNUMBER('Emissions (start here)'!AQ77),ISNUMBER(Dispersion!$V$8)),'Emissions (start here)'!AQ77*453.59/3600*Dispersion!$V$8,0)</f>
        <v>0</v>
      </c>
      <c r="CF77" s="74">
        <f>IF(AND(ISNUMBER('Emissions (start here)'!AQ77),ISNUMBER(Dispersion!$V$9)),'Emissions (start here)'!AQ77*453.59/3600*Dispersion!$V$9,0)</f>
        <v>0</v>
      </c>
      <c r="CG77" s="74">
        <f>IF(AND(ISNUMBER('Emissions (start here)'!AR77),ISNUMBER(Dispersion!$V$10)),'Emissions (start here)'!AR77*2000*453.59/8760/3600*Dispersion!$V$10,0)</f>
        <v>0</v>
      </c>
      <c r="CH77" s="74">
        <f>IF(AND(ISNUMBER('Emissions (start here)'!AR77),ISNUMBER(Dispersion!$V$11)),'Emissions (start here)'!AR77*2000*453.59/8760/3600*Dispersion!$V$11,0)</f>
        <v>0</v>
      </c>
      <c r="CI77" s="74">
        <f>IF(AND(ISNUMBER('Emissions (start here)'!AS77),ISNUMBER(Dispersion!$W$8)),'Emissions (start here)'!AS77*453.59/3600*Dispersion!$W$8,0)</f>
        <v>0</v>
      </c>
      <c r="CJ77" s="74">
        <f>IF(AND(ISNUMBER('Emissions (start here)'!AS77),ISNUMBER(Dispersion!$W$9)),'Emissions (start here)'!AS77*453.59/3600*Dispersion!$W$9,0)</f>
        <v>0</v>
      </c>
      <c r="CK77" s="74">
        <f>IF(AND(ISNUMBER('Emissions (start here)'!AT77),ISNUMBER(Dispersion!$W$10)),'Emissions (start here)'!AT77*2000*453.59/8760/3600*Dispersion!$W$10,0)</f>
        <v>0</v>
      </c>
      <c r="CL77" s="74">
        <f>IF(AND(ISNUMBER('Emissions (start here)'!AT77),ISNUMBER(Dispersion!$W$11)),'Emissions (start here)'!AT77*2000*453.59/8760/3600*Dispersion!$W$11,0)</f>
        <v>0</v>
      </c>
      <c r="CM77" s="74">
        <f>IF(AND(ISNUMBER('Emissions (start here)'!AU77),ISNUMBER(Dispersion!$X$8)),'Emissions (start here)'!AU77*453.59/3600*Dispersion!$X$8,0)</f>
        <v>0</v>
      </c>
      <c r="CN77" s="74">
        <f>IF(AND(ISNUMBER('Emissions (start here)'!AU77),ISNUMBER(Dispersion!$X$9)),'Emissions (start here)'!AU77*453.59/3600*Dispersion!$X$9,0)</f>
        <v>0</v>
      </c>
      <c r="CO77" s="74">
        <f>IF(AND(ISNUMBER('Emissions (start here)'!AV77),ISNUMBER(Dispersion!$X$10)),'Emissions (start here)'!AV77*2000*453.59/8760/3600*Dispersion!$X$10,0)</f>
        <v>0</v>
      </c>
      <c r="CP77" s="74">
        <f>IF(AND(ISNUMBER('Emissions (start here)'!AV77),ISNUMBER(Dispersion!$X$11)),'Emissions (start here)'!AV77*2000*453.59/8760/3600*Dispersion!$X$11,0)</f>
        <v>0</v>
      </c>
      <c r="CQ77" s="74">
        <f>IF(AND(ISNUMBER('Emissions (start here)'!AW77),ISNUMBER(Dispersion!$Y$8)),'Emissions (start here)'!AW77*453.59/3600*Dispersion!$Y$8,0)</f>
        <v>0</v>
      </c>
      <c r="CR77" s="74">
        <f>IF(AND(ISNUMBER('Emissions (start here)'!AW77),ISNUMBER(Dispersion!$Y$9)),'Emissions (start here)'!AW77*453.59/3600*Dispersion!$Y$9,0)</f>
        <v>0</v>
      </c>
      <c r="CS77" s="74">
        <f>IF(AND(ISNUMBER('Emissions (start here)'!AX77),ISNUMBER(Dispersion!$Y$10)),'Emissions (start here)'!AX77*2000*453.59/8760/3600*Dispersion!$Y$10,0)</f>
        <v>0</v>
      </c>
      <c r="CT77" s="74">
        <f>IF(AND(ISNUMBER('Emissions (start here)'!AX77),ISNUMBER(Dispersion!$Y$11)),'Emissions (start here)'!AX77*2000*453.59/8760/3600*Dispersion!$Y$11,0)</f>
        <v>0</v>
      </c>
      <c r="CU77" s="74">
        <f>IF(AND(ISNUMBER('Emissions (start here)'!AY77),ISNUMBER(Dispersion!$Z$8)),'Emissions (start here)'!AY77*453.59/3600*Dispersion!$Z$8,0)</f>
        <v>0</v>
      </c>
      <c r="CV77" s="74">
        <f>IF(AND(ISNUMBER('Emissions (start here)'!AY77),ISNUMBER(Dispersion!$Z$9)),'Emissions (start here)'!AY77*453.59/3600*Dispersion!$Z$9,0)</f>
        <v>0</v>
      </c>
      <c r="CW77" s="74">
        <f>IF(AND(ISNUMBER('Emissions (start here)'!AZ77),ISNUMBER(Dispersion!$Z$10)),'Emissions (start here)'!AZ77*2000*453.59/8760/3600*Dispersion!$Z$10,0)</f>
        <v>0</v>
      </c>
      <c r="CX77" s="74">
        <f>IF(AND(ISNUMBER('Emissions (start here)'!AZ77),ISNUMBER(Dispersion!$Z$11)),'Emissions (start here)'!AZ77*2000*453.59/8760/3600*Dispersion!$Z$11,0)</f>
        <v>0</v>
      </c>
      <c r="CY77" s="74">
        <f>IF(AND(ISNUMBER('Emissions (start here)'!BA77),ISNUMBER(Dispersion!$AA$8)),'Emissions (start here)'!BA77*453.59/3600*Dispersion!$AA$8,0)</f>
        <v>0</v>
      </c>
      <c r="CZ77" s="74">
        <f>IF(AND(ISNUMBER('Emissions (start here)'!BA77),ISNUMBER(Dispersion!$AA$9)),'Emissions (start here)'!BA77*453.59/3600*Dispersion!$AA$9,0)</f>
        <v>0</v>
      </c>
      <c r="DA77" s="74">
        <f>IF(AND(ISNUMBER('Emissions (start here)'!BB77),ISNUMBER(Dispersion!$AA$10)),'Emissions (start here)'!BB77*2000*453.59/8760/3600*Dispersion!$AA$10,0)</f>
        <v>0</v>
      </c>
      <c r="DB77" s="74">
        <f>IF(AND(ISNUMBER('Emissions (start here)'!BB77),ISNUMBER(Dispersion!$AA$11)),'Emissions (start here)'!BB77*2000*453.59/8760/3600*Dispersion!$AA$11,0)</f>
        <v>0</v>
      </c>
      <c r="DC77" s="74">
        <f>IF(AND(ISNUMBER('Emissions (start here)'!BC77),ISNUMBER(Dispersion!$AB$8)),'Emissions (start here)'!BC77*453.59/3600*Dispersion!$AB$8,0)</f>
        <v>0</v>
      </c>
      <c r="DD77" s="74">
        <f>IF(AND(ISNUMBER('Emissions (start here)'!BC77),ISNUMBER(Dispersion!$AB$9)),'Emissions (start here)'!BC77*453.59/3600*Dispersion!$AB$9,0)</f>
        <v>0</v>
      </c>
      <c r="DE77" s="74">
        <f>IF(AND(ISNUMBER('Emissions (start here)'!BD77),ISNUMBER(Dispersion!$AB$10)),'Emissions (start here)'!BD77*2000*453.59/8760/3600*Dispersion!$AB$10,0)</f>
        <v>0</v>
      </c>
      <c r="DF77" s="74">
        <f>IF(AND(ISNUMBER('Emissions (start here)'!BD77),ISNUMBER(Dispersion!$AB$11)),'Emissions (start here)'!BD77*2000*453.59/8760/3600*Dispersion!$AB$11,0)</f>
        <v>0</v>
      </c>
      <c r="DG77" s="74">
        <f>IF(AND(ISNUMBER('Emissions (start here)'!BE77),ISNUMBER(Dispersion!$AC$8)),'Emissions (start here)'!BE77*453.59/3600*Dispersion!$AC$8,0)</f>
        <v>0</v>
      </c>
      <c r="DH77" s="74">
        <f>IF(AND(ISNUMBER('Emissions (start here)'!BE77),ISNUMBER(Dispersion!$AC$9)),'Emissions (start here)'!BE77*453.59/3600*Dispersion!$AC$9,0)</f>
        <v>0</v>
      </c>
      <c r="DI77" s="74">
        <f>IF(AND(ISNUMBER('Emissions (start here)'!BF77),ISNUMBER(Dispersion!$AC$10)),'Emissions (start here)'!BF77*2000*453.59/8760/3600*Dispersion!$AC$10,0)</f>
        <v>0</v>
      </c>
      <c r="DJ77" s="74">
        <f>IF(AND(ISNUMBER('Emissions (start here)'!BF77),ISNUMBER(Dispersion!$AC$11)),'Emissions (start here)'!BF77*2000*453.59/8760/3600*Dispersion!$AC$11,0)</f>
        <v>0</v>
      </c>
      <c r="DK77" s="74">
        <f>IF(AND(ISNUMBER('Emissions (start here)'!BG77),ISNUMBER(Dispersion!$AD$8)),'Emissions (start here)'!BG77*453.59/3600*Dispersion!$AD$8,0)</f>
        <v>0</v>
      </c>
      <c r="DL77" s="74">
        <f>IF(AND(ISNUMBER('Emissions (start here)'!BG77),ISNUMBER(Dispersion!$AD$9)),'Emissions (start here)'!BG77*453.59/3600*Dispersion!$AD$9,0)</f>
        <v>0</v>
      </c>
      <c r="DM77" s="74">
        <f>IF(AND(ISNUMBER('Emissions (start here)'!BH77),ISNUMBER(Dispersion!$AD$10)),'Emissions (start here)'!BH77*2000*453.59/8760/3600*Dispersion!$AD$10,0)</f>
        <v>0</v>
      </c>
      <c r="DN77" s="74">
        <f>IF(AND(ISNUMBER('Emissions (start here)'!BH77),ISNUMBER(Dispersion!$AD$11)),'Emissions (start here)'!BH77*2000*453.59/8760/3600*Dispersion!$AD$11,0)</f>
        <v>0</v>
      </c>
      <c r="DO77" s="74">
        <f>IF(AND(ISNUMBER('Emissions (start here)'!BI77),ISNUMBER(Dispersion!$AE$8)),'Emissions (start here)'!BI77*453.59/3600*Dispersion!$AE$8,0)</f>
        <v>0</v>
      </c>
      <c r="DP77" s="74">
        <f>IF(AND(ISNUMBER('Emissions (start here)'!BI77),ISNUMBER(Dispersion!$AE$9)),'Emissions (start here)'!BI77*453.59/3600*Dispersion!$AE$9,0)</f>
        <v>0</v>
      </c>
      <c r="DQ77" s="74">
        <f>IF(AND(ISNUMBER('Emissions (start here)'!BJ77),ISNUMBER(Dispersion!$AE$10)),'Emissions (start here)'!BJ77*2000*453.59/8760/3600*Dispersion!$AE$10,0)</f>
        <v>0</v>
      </c>
      <c r="DR77" s="74">
        <f>IF(AND(ISNUMBER('Emissions (start here)'!BJ77),ISNUMBER(Dispersion!$AE$11)),'Emissions (start here)'!BJ77*2000*453.59/8760/3600*Dispersion!$AE$11,0)</f>
        <v>0</v>
      </c>
      <c r="DS77" s="74">
        <f>IF(AND(ISNUMBER('Emissions (start here)'!BK77),ISNUMBER(Dispersion!$AF$8)),'Emissions (start here)'!BK77*453.59/3600*Dispersion!$AF$8,0)</f>
        <v>0</v>
      </c>
      <c r="DT77" s="74">
        <f>IF(AND(ISNUMBER('Emissions (start here)'!BK77),ISNUMBER(Dispersion!$AF$9)),'Emissions (start here)'!BK77*453.59/3600*Dispersion!$AF$9,0)</f>
        <v>0</v>
      </c>
      <c r="DU77" s="74">
        <f>IF(AND(ISNUMBER('Emissions (start here)'!BL77),ISNUMBER(Dispersion!$AF$10)),'Emissions (start here)'!BL77*2000*453.59/8760/3600*Dispersion!$AF$10,0)</f>
        <v>0</v>
      </c>
      <c r="DV77" s="74">
        <f>IF(AND(ISNUMBER('Emissions (start here)'!BL77),ISNUMBER(Dispersion!$AF$11)),'Emissions (start here)'!BL77*2000*453.59/8760/3600*Dispersion!$AF$11,0)</f>
        <v>0</v>
      </c>
      <c r="DW77" s="74">
        <f>IF(AND(ISNUMBER('Emissions (start here)'!BM77),ISNUMBER(Dispersion!$AG$8)),'Emissions (start here)'!BM77*453.59/3600*Dispersion!$AG$8,0)</f>
        <v>0</v>
      </c>
      <c r="DX77" s="74">
        <f>IF(AND(ISNUMBER('Emissions (start here)'!BM77),ISNUMBER(Dispersion!$AG$9)),'Emissions (start here)'!BM77*453.59/3600*Dispersion!$AG$9,0)</f>
        <v>0</v>
      </c>
      <c r="DY77" s="74">
        <f>IF(AND(ISNUMBER('Emissions (start here)'!BN77),ISNUMBER(Dispersion!$AG$10)),'Emissions (start here)'!BN77*2000*453.59/8760/3600*Dispersion!$AG$10,0)</f>
        <v>0</v>
      </c>
      <c r="DZ77" s="74">
        <f>IF(AND(ISNUMBER('Emissions (start here)'!BN77),ISNUMBER(Dispersion!$AG$11)),'Emissions (start here)'!BN77*2000*453.59/8760/3600*Dispersion!$AG$11,0)</f>
        <v>0</v>
      </c>
      <c r="EA77" s="74">
        <f>IF(AND(ISNUMBER('Emissions (start here)'!BO77),ISNUMBER(Dispersion!$AH$8)),'Emissions (start here)'!BO77*453.59/3600*Dispersion!$AH$8,0)</f>
        <v>0</v>
      </c>
      <c r="EB77" s="74">
        <f>IF(AND(ISNUMBER('Emissions (start here)'!BO77),ISNUMBER(Dispersion!$AH$9)),'Emissions (start here)'!BO77*453.59/3600*Dispersion!$AH$9,0)</f>
        <v>0</v>
      </c>
      <c r="EC77" s="74">
        <f>IF(AND(ISNUMBER('Emissions (start here)'!BP77),ISNUMBER(Dispersion!$AH$10)),'Emissions (start here)'!BP77*2000*453.59/8760/3600*Dispersion!$AH$10,0)</f>
        <v>0</v>
      </c>
      <c r="ED77" s="74">
        <f>IF(AND(ISNUMBER('Emissions (start here)'!BP77),ISNUMBER(Dispersion!$AH$11)),'Emissions (start here)'!BP77*2000*453.59/8760/3600*Dispersion!$AH$11,0)</f>
        <v>0</v>
      </c>
      <c r="EE77" s="74">
        <f>IF(AND(ISNUMBER('Emissions (start here)'!BQ77),ISNUMBER(Dispersion!$AI$8)),'Emissions (start here)'!BQ77*453.59/3600*Dispersion!$AI$8,0)</f>
        <v>0</v>
      </c>
      <c r="EF77" s="74">
        <f>IF(AND(ISNUMBER('Emissions (start here)'!BQ77),ISNUMBER(Dispersion!$AI$9)),'Emissions (start here)'!BQ77*453.59/3600*Dispersion!$AI$9,0)</f>
        <v>0</v>
      </c>
      <c r="EG77" s="74">
        <f>IF(AND(ISNUMBER('Emissions (start here)'!BR77),ISNUMBER(Dispersion!$AI$10)),'Emissions (start here)'!BR77*2000*453.59/8760/3600*Dispersion!$AI$10,0)</f>
        <v>0</v>
      </c>
      <c r="EH77" s="74">
        <f>IF(AND(ISNUMBER('Emissions (start here)'!BR77),ISNUMBER(Dispersion!$AI$11)),'Emissions (start here)'!BR77*2000*453.59/8760/3600*Dispersion!$AI$11,0)</f>
        <v>0</v>
      </c>
      <c r="EI77" s="74">
        <f>IF(AND(ISNUMBER('Emissions (start here)'!BS77),ISNUMBER(Dispersion!$AJ$8)),'Emissions (start here)'!BS77*453.59/3600*Dispersion!$AJ$8,0)</f>
        <v>0</v>
      </c>
      <c r="EJ77" s="74">
        <f>IF(AND(ISNUMBER('Emissions (start here)'!BS77),ISNUMBER(Dispersion!$AJ$9)),'Emissions (start here)'!BS77*453.59/3600*Dispersion!$AJ$9,0)</f>
        <v>0</v>
      </c>
      <c r="EK77" s="74">
        <f>IF(AND(ISNUMBER('Emissions (start here)'!BT77),ISNUMBER(Dispersion!$AJ$10)),'Emissions (start here)'!BT77*2000*453.59/8760/3600*Dispersion!$AJ$10,0)</f>
        <v>0</v>
      </c>
      <c r="EL77" s="74">
        <f>IF(AND(ISNUMBER('Emissions (start here)'!BT77),ISNUMBER(Dispersion!$AJ$11)),'Emissions (start here)'!BT77*2000*453.59/8760/3600*Dispersion!$AJ$11,0)</f>
        <v>0</v>
      </c>
      <c r="EM77" s="74">
        <f>IF(AND(ISNUMBER('Emissions (start here)'!BU77),ISNUMBER(Dispersion!$AK$8)),'Emissions (start here)'!BU77*453.59/3600*Dispersion!$AK$8,0)</f>
        <v>0</v>
      </c>
      <c r="EN77" s="74">
        <f>IF(AND(ISNUMBER('Emissions (start here)'!BU77),ISNUMBER(Dispersion!$AK$9)),'Emissions (start here)'!BU77*453.59/3600*Dispersion!$AK$9,0)</f>
        <v>0</v>
      </c>
      <c r="EO77" s="74">
        <f>IF(AND(ISNUMBER('Emissions (start here)'!BV77),ISNUMBER(Dispersion!$AK$10)),'Emissions (start here)'!BV77*2000*453.59/8760/3600*Dispersion!$AK$10,0)</f>
        <v>0</v>
      </c>
      <c r="EP77" s="74">
        <f>IF(AND(ISNUMBER('Emissions (start here)'!BV77),ISNUMBER(Dispersion!$AK$11)),'Emissions (start here)'!BV77*2000*453.59/8760/3600*Dispersion!$AK$11,0)</f>
        <v>0</v>
      </c>
      <c r="EQ77" s="74">
        <f>IF(AND(ISNUMBER('Emissions (start here)'!BW77),ISNUMBER(Dispersion!$AL$8)),'Emissions (start here)'!BW77*453.59/3600*Dispersion!$AL$8,0)</f>
        <v>0</v>
      </c>
      <c r="ER77" s="74">
        <f>IF(AND(ISNUMBER('Emissions (start here)'!BW77),ISNUMBER(Dispersion!$AL$9)),'Emissions (start here)'!BW77*453.59/3600*Dispersion!$AL$9,0)</f>
        <v>0</v>
      </c>
      <c r="ES77" s="74">
        <f>IF(AND(ISNUMBER('Emissions (start here)'!BX77),ISNUMBER(Dispersion!$AL$10)),'Emissions (start here)'!BX77*2000*453.59/8760/3600*Dispersion!$AL$10,0)</f>
        <v>0</v>
      </c>
      <c r="ET77" s="74">
        <f>IF(AND(ISNUMBER('Emissions (start here)'!BX77),ISNUMBER(Dispersion!$AL$11)),'Emissions (start here)'!BX77*2000*453.59/8760/3600*Dispersion!$AL$11,0)</f>
        <v>0</v>
      </c>
      <c r="EU77" s="74">
        <f>IF(AND(ISNUMBER('Emissions (start here)'!BY77),ISNUMBER(Dispersion!$AM$8)),'Emissions (start here)'!BY77*453.59/3600*Dispersion!$AM$8,0)</f>
        <v>0</v>
      </c>
      <c r="EV77" s="74">
        <f>IF(AND(ISNUMBER('Emissions (start here)'!BY77),ISNUMBER(Dispersion!$AM$9)),'Emissions (start here)'!BY77*453.59/3600*Dispersion!$AM$9,0)</f>
        <v>0</v>
      </c>
      <c r="EW77" s="74">
        <f>IF(AND(ISNUMBER('Emissions (start here)'!BZ77),ISNUMBER(Dispersion!$AM$10)),'Emissions (start here)'!BZ77*2000*453.59/8760/3600*Dispersion!$AM$10,0)</f>
        <v>0</v>
      </c>
      <c r="EX77" s="74">
        <f>IF(AND(ISNUMBER('Emissions (start here)'!BZ77),ISNUMBER(Dispersion!$AM$11)),'Emissions (start here)'!BZ77*2000*453.59/8760/3600*Dispersion!$AM$11,0)</f>
        <v>0</v>
      </c>
      <c r="EY77" s="74">
        <f>IF(AND(ISNUMBER('Emissions (start here)'!CA77),ISNUMBER(Dispersion!$AN$8)),'Emissions (start here)'!CA77*453.59/3600*Dispersion!$AN$8,0)</f>
        <v>0</v>
      </c>
      <c r="EZ77" s="74">
        <f>IF(AND(ISNUMBER('Emissions (start here)'!CA77),ISNUMBER(Dispersion!$AN$9)),'Emissions (start here)'!CA77*453.59/3600*Dispersion!$AN$9,0)</f>
        <v>0</v>
      </c>
      <c r="FA77" s="74">
        <f>IF(AND(ISNUMBER('Emissions (start here)'!CB77),ISNUMBER(Dispersion!$AN$10)),'Emissions (start here)'!CB77*2000*453.59/8760/3600*Dispersion!$AN$10,0)</f>
        <v>0</v>
      </c>
      <c r="FB77" s="74">
        <f>IF(AND(ISNUMBER('Emissions (start here)'!CB77),ISNUMBER(Dispersion!$AN$11)),'Emissions (start here)'!CB77*2000*453.59/8760/3600*Dispersion!$AN$11,0)</f>
        <v>0</v>
      </c>
      <c r="FC77" s="74">
        <f>IF(AND(ISNUMBER('Emissions (start here)'!CC77),ISNUMBER(Dispersion!$AO$8)),'Emissions (start here)'!CC77*453.59/3600*Dispersion!$AO$8,0)</f>
        <v>0</v>
      </c>
      <c r="FD77" s="74">
        <f>IF(AND(ISNUMBER('Emissions (start here)'!CC77),ISNUMBER(Dispersion!$AO$9)),'Emissions (start here)'!CC77*453.59/3600*Dispersion!$AO$9,0)</f>
        <v>0</v>
      </c>
      <c r="FE77" s="74">
        <f>IF(AND(ISNUMBER('Emissions (start here)'!CD77),ISNUMBER(Dispersion!$AO$10)),'Emissions (start here)'!CD77*2000*453.59/8760/3600*Dispersion!$AO$10,0)</f>
        <v>0</v>
      </c>
      <c r="FF77" s="74">
        <f>IF(AND(ISNUMBER('Emissions (start here)'!CD77),ISNUMBER(Dispersion!$AO$11)),'Emissions (start here)'!CD77*2000*453.59/8760/3600*Dispersion!$AO$11,0)</f>
        <v>0</v>
      </c>
      <c r="FG77" s="74">
        <f>IF(AND(ISNUMBER('Emissions (start here)'!CE77),ISNUMBER(Dispersion!$AP$8)),'Emissions (start here)'!CE77*453.59/3600*Dispersion!$AP$8,0)</f>
        <v>0</v>
      </c>
      <c r="FH77" s="74">
        <f>IF(AND(ISNUMBER('Emissions (start here)'!CE77),ISNUMBER(Dispersion!$AP$9)),'Emissions (start here)'!CE77*453.59/3600*Dispersion!$AP$9,0)</f>
        <v>0</v>
      </c>
      <c r="FI77" s="74">
        <f>IF(AND(ISNUMBER('Emissions (start here)'!CF77),ISNUMBER(Dispersion!$AP$10)),'Emissions (start here)'!CF77*2000*453.59/8760/3600*Dispersion!$AP$10,0)</f>
        <v>0</v>
      </c>
      <c r="FJ77" s="74">
        <f>IF(AND(ISNUMBER('Emissions (start here)'!CF77),ISNUMBER(Dispersion!$AP$11)),'Emissions (start here)'!CF77*2000*453.59/8760/3600*Dispersion!$AP$11,0)</f>
        <v>0</v>
      </c>
      <c r="FK77" s="74">
        <f>IF(AND(ISNUMBER('Emissions (start here)'!CG77),ISNUMBER(Dispersion!$AQ$8)),'Emissions (start here)'!CG77*453.59/3600*Dispersion!$AQ$8,0)</f>
        <v>0</v>
      </c>
      <c r="FL77" s="74">
        <f>IF(AND(ISNUMBER('Emissions (start here)'!CG77),ISNUMBER(Dispersion!$AQ$9)),'Emissions (start here)'!CG77*453.59/3600*Dispersion!$AQ$9,0)</f>
        <v>0</v>
      </c>
      <c r="FM77" s="74">
        <f>IF(AND(ISNUMBER('Emissions (start here)'!CH77),ISNUMBER(Dispersion!$AQ$10)),'Emissions (start here)'!CH77*2000*453.59/8760/3600*Dispersion!$AQ$10,0)</f>
        <v>0</v>
      </c>
      <c r="FN77" s="74">
        <f>IF(AND(ISNUMBER('Emissions (start here)'!CH77),ISNUMBER(Dispersion!$AQ$11)),'Emissions (start here)'!CH77*2000*453.59/8760/3600*Dispersion!$AQ$11,0)</f>
        <v>0</v>
      </c>
      <c r="FO77" s="74">
        <f>IF(AND(ISNUMBER('Emissions (start here)'!CI77),ISNUMBER(Dispersion!$AR$8)),'Emissions (start here)'!CI77*453.59/3600*Dispersion!$AR$8,0)</f>
        <v>0</v>
      </c>
      <c r="FP77" s="74">
        <f>IF(AND(ISNUMBER('Emissions (start here)'!CI77),ISNUMBER(Dispersion!$AR$9)),'Emissions (start here)'!CI77*453.59/3600*Dispersion!$AR$9,0)</f>
        <v>0</v>
      </c>
      <c r="FQ77" s="74">
        <f>IF(AND(ISNUMBER('Emissions (start here)'!CJ77),ISNUMBER(Dispersion!$AR$10)),'Emissions (start here)'!CJ77*2000*453.59/8760/3600*Dispersion!$AR$10,0)</f>
        <v>0</v>
      </c>
      <c r="FR77" s="74">
        <f>IF(AND(ISNUMBER('Emissions (start here)'!CJ77),ISNUMBER(Dispersion!$AR$11)),'Emissions (start here)'!CJ77*2000*453.59/8760/3600*Dispersion!$AR$11,0)</f>
        <v>0</v>
      </c>
      <c r="FS77" s="74">
        <f>IF(AND(ISNUMBER('Emissions (start here)'!CK77),ISNUMBER(Dispersion!$AS$8)),'Emissions (start here)'!CK77*453.59/3600*Dispersion!$AS$8,0)</f>
        <v>0</v>
      </c>
      <c r="FT77" s="74">
        <f>IF(AND(ISNUMBER('Emissions (start here)'!CK77),ISNUMBER(Dispersion!$AS$9)),'Emissions (start here)'!CK77*453.59/3600*Dispersion!$AS$9,0)</f>
        <v>0</v>
      </c>
      <c r="FU77" s="74">
        <f>IF(AND(ISNUMBER('Emissions (start here)'!CL77),ISNUMBER(Dispersion!$AS$10)),'Emissions (start here)'!CL77*2000*453.59/8760/3600*Dispersion!$AS$10,0)</f>
        <v>0</v>
      </c>
      <c r="FV77" s="74">
        <f>IF(AND(ISNUMBER('Emissions (start here)'!CL77),ISNUMBER(Dispersion!$AS$11)),'Emissions (start here)'!CL77*2000*453.59/8760/3600*Dispersion!$AS$11,0)</f>
        <v>0</v>
      </c>
      <c r="FW77" s="74">
        <f>IF(AND(ISNUMBER('Emissions (start here)'!CM77),ISNUMBER(Dispersion!$AT$8)),'Emissions (start here)'!CM77*453.59/3600*Dispersion!$AT$8,0)</f>
        <v>0</v>
      </c>
      <c r="FX77" s="74">
        <f>IF(AND(ISNUMBER('Emissions (start here)'!CM77),ISNUMBER(Dispersion!$AT$9)),'Emissions (start here)'!CM77*453.59/3600*Dispersion!$AT$9,0)</f>
        <v>0</v>
      </c>
      <c r="FY77" s="74">
        <f>IF(AND(ISNUMBER('Emissions (start here)'!CN77),ISNUMBER(Dispersion!$AT$10)),'Emissions (start here)'!CN77*2000*453.59/8760/3600*Dispersion!$AT$10,0)</f>
        <v>0</v>
      </c>
      <c r="FZ77" s="74">
        <f>IF(AND(ISNUMBER('Emissions (start here)'!CN77),ISNUMBER(Dispersion!$AT$11)),'Emissions (start here)'!CN77*2000*453.59/8760/3600*Dispersion!$AT$11,0)</f>
        <v>0</v>
      </c>
      <c r="GA77" s="74">
        <f>IF(AND(ISNUMBER('Emissions (start here)'!CO77),ISNUMBER(Dispersion!$AU$8)),'Emissions (start here)'!CO77*453.59/3600*Dispersion!$AU$8,0)</f>
        <v>0</v>
      </c>
      <c r="GB77" s="74">
        <f>IF(AND(ISNUMBER('Emissions (start here)'!CO77),ISNUMBER(Dispersion!$AU$9)),'Emissions (start here)'!CO77*453.59/3600*Dispersion!$AU$9,0)</f>
        <v>0</v>
      </c>
      <c r="GC77" s="74">
        <f>IF(AND(ISNUMBER('Emissions (start here)'!CP77),ISNUMBER(Dispersion!$AU$10)),'Emissions (start here)'!CP77*2000*453.59/8760/3600*Dispersion!$AU$10,0)</f>
        <v>0</v>
      </c>
      <c r="GD77" s="74">
        <f>IF(AND(ISNUMBER('Emissions (start here)'!CP77),ISNUMBER(Dispersion!$AU$11)),'Emissions (start here)'!CP77*2000*453.59/8760/3600*Dispersion!$AU$11,0)</f>
        <v>0</v>
      </c>
      <c r="GE77" s="74">
        <f>IF(AND(ISNUMBER('Emissions (start here)'!CQ77),ISNUMBER(Dispersion!$AV$8)),'Emissions (start here)'!CQ77*453.59/3600*Dispersion!$AV$8,0)</f>
        <v>0</v>
      </c>
      <c r="GF77" s="74">
        <f>IF(AND(ISNUMBER('Emissions (start here)'!CQ77),ISNUMBER(Dispersion!$AV$9)),'Emissions (start here)'!CQ77*453.59/3600*Dispersion!$AV$9,0)</f>
        <v>0</v>
      </c>
      <c r="GG77" s="74">
        <f>IF(AND(ISNUMBER('Emissions (start here)'!CR77),ISNUMBER(Dispersion!$AV$10)),'Emissions (start here)'!CR77*2000*453.59/8760/3600*Dispersion!$AV$10,0)</f>
        <v>0</v>
      </c>
      <c r="GH77" s="74">
        <f>IF(AND(ISNUMBER('Emissions (start here)'!CR77),ISNUMBER(Dispersion!$AV$11)),'Emissions (start here)'!CR77*2000*453.59/8760/3600*Dispersion!$AV$11,0)</f>
        <v>0</v>
      </c>
      <c r="GI77" s="74">
        <f>IF(AND(ISNUMBER('Emissions (start here)'!CS77),ISNUMBER(Dispersion!$AW$8)),'Emissions (start here)'!CS77*453.59/3600*Dispersion!$AW$8,0)</f>
        <v>0</v>
      </c>
      <c r="GJ77" s="74">
        <f>IF(AND(ISNUMBER('Emissions (start here)'!CS77),ISNUMBER(Dispersion!$AW$9)),'Emissions (start here)'!CS77*453.59/3600*Dispersion!$AW$9,0)</f>
        <v>0</v>
      </c>
      <c r="GK77" s="74">
        <f>IF(AND(ISNUMBER('Emissions (start here)'!CT77),ISNUMBER(Dispersion!$AW$10)),'Emissions (start here)'!CT77*2000*453.59/8760/3600*Dispersion!$AW$10,0)</f>
        <v>0</v>
      </c>
      <c r="GL77" s="74">
        <f>IF(AND(ISNUMBER('Emissions (start here)'!CT77),ISNUMBER(Dispersion!$AW$11)),'Emissions (start here)'!CT77*2000*453.59/8760/3600*Dispersion!$AW$11,0)</f>
        <v>0</v>
      </c>
      <c r="GM77" s="74">
        <f>IF(AND(ISNUMBER('Emissions (start here)'!CU77),ISNUMBER(Dispersion!$AX$8)),'Emissions (start here)'!CU77*453.59/3600*Dispersion!$AX$8,0)</f>
        <v>0</v>
      </c>
      <c r="GN77" s="74">
        <f>IF(AND(ISNUMBER('Emissions (start here)'!CU77),ISNUMBER(Dispersion!$AX$9)),'Emissions (start here)'!CU77*453.59/3600*Dispersion!$AX$9,0)</f>
        <v>0</v>
      </c>
      <c r="GO77" s="74">
        <f>IF(AND(ISNUMBER('Emissions (start here)'!CV77),ISNUMBER(Dispersion!$AX$10)),'Emissions (start here)'!CV77*2000*453.59/8760/3600*Dispersion!$AX$10,0)</f>
        <v>0</v>
      </c>
      <c r="GP77" s="74">
        <f>IF(AND(ISNUMBER('Emissions (start here)'!CV77),ISNUMBER(Dispersion!$AX$11)),'Emissions (start here)'!CV77*2000*453.59/8760/3600*Dispersion!$AX$11,0)</f>
        <v>0</v>
      </c>
      <c r="GQ77" s="74">
        <f>IF(AND(ISNUMBER('Emissions (start here)'!CW77),ISNUMBER(Dispersion!$AY$8)),'Emissions (start here)'!CW77*453.59/3600*Dispersion!$AY$8,0)</f>
        <v>0</v>
      </c>
      <c r="GR77" s="74">
        <f>IF(AND(ISNUMBER('Emissions (start here)'!CW77),ISNUMBER(Dispersion!$AY$9)),'Emissions (start here)'!CW77*453.59/3600*Dispersion!$AY$9,0)</f>
        <v>0</v>
      </c>
      <c r="GS77" s="74">
        <f>IF(AND(ISNUMBER('Emissions (start here)'!CX77),ISNUMBER(Dispersion!$AY$10)),'Emissions (start here)'!CX77*2000*453.59/8760/3600*Dispersion!$AY$10,0)</f>
        <v>0</v>
      </c>
      <c r="GT77" s="74">
        <f>IF(AND(ISNUMBER('Emissions (start here)'!CX77),ISNUMBER(Dispersion!$AY$11)),'Emissions (start here)'!CX77*2000*453.59/8760/3600*Dispersion!$AY$11,0)</f>
        <v>0</v>
      </c>
      <c r="GU77" s="74">
        <f>IF(AND(ISNUMBER('Emissions (start here)'!CY77),ISNUMBER(Dispersion!$AZ$8)),'Emissions (start here)'!CY77*453.59/3600*Dispersion!$AZ$8,0)</f>
        <v>0</v>
      </c>
      <c r="GV77" s="74">
        <f>IF(AND(ISNUMBER('Emissions (start here)'!CY77),ISNUMBER(Dispersion!$AZ$9)),'Emissions (start here)'!CY77*453.59/3600*Dispersion!$AZ$9,0)</f>
        <v>0</v>
      </c>
      <c r="GW77" s="74">
        <f>IF(AND(ISNUMBER('Emissions (start here)'!CZ77),ISNUMBER(Dispersion!$AZ$10)),'Emissions (start here)'!CZ77*2000*453.59/8760/3600*Dispersion!$AZ$10,0)</f>
        <v>0</v>
      </c>
      <c r="GX77" s="74">
        <f>IF(AND(ISNUMBER('Emissions (start here)'!CZ77),ISNUMBER(Dispersion!$AZ$11)),'Emissions (start here)'!CZ77*2000*453.59/8760/3600*Dispersion!$AZ$11,0)</f>
        <v>0</v>
      </c>
    </row>
    <row r="78" spans="1:206" x14ac:dyDescent="0.2">
      <c r="A78" s="51" t="str">
        <f>'Tox Values'!C78</f>
        <v>74-83-9</v>
      </c>
      <c r="B78" s="94" t="str">
        <f>'Tox Values'!D78</f>
        <v>Bromomethane</v>
      </c>
      <c r="C78" s="96">
        <f t="shared" si="5"/>
        <v>0</v>
      </c>
      <c r="D78" s="74">
        <f t="shared" si="6"/>
        <v>0</v>
      </c>
      <c r="E78" s="74">
        <f t="shared" si="7"/>
        <v>0</v>
      </c>
      <c r="F78" s="99">
        <f t="shared" si="8"/>
        <v>0</v>
      </c>
      <c r="G78" s="97">
        <f>IF(AND(ISNUMBER('Emissions (start here)'!E78),ISNUMBER(Dispersion!$C$8)),'Emissions (start here)'!E78*453.59/3600*Dispersion!$C$8,0)</f>
        <v>0</v>
      </c>
      <c r="H78" s="74">
        <f>IF(AND(ISNUMBER('Emissions (start here)'!E78),ISNUMBER(Dispersion!$C$9)),'Emissions (start here)'!E78*453.59/3600*Dispersion!$C$9,0)</f>
        <v>0</v>
      </c>
      <c r="I78" s="74">
        <f>IF(AND(ISNUMBER('Emissions (start here)'!F78),ISNUMBER(Dispersion!$C$10)),'Emissions (start here)'!F78*2000*453.59/8760/3600*Dispersion!$C$10,0)</f>
        <v>0</v>
      </c>
      <c r="J78" s="74">
        <f>IF(AND(ISNUMBER('Emissions (start here)'!F78),ISNUMBER(Dispersion!$C$11)),'Emissions (start here)'!F78*2000*453.59/8760/3600*Dispersion!$C$11,0)</f>
        <v>0</v>
      </c>
      <c r="K78" s="74">
        <f>IF(AND(ISNUMBER('Emissions (start here)'!G78),ISNUMBER(Dispersion!$D$8)),'Emissions (start here)'!G78*453.59/3600*Dispersion!$D$8,0)</f>
        <v>0</v>
      </c>
      <c r="L78" s="74">
        <f>IF(AND(ISNUMBER('Emissions (start here)'!G78),ISNUMBER(Dispersion!$D$9)),'Emissions (start here)'!G78*453.59/3600*Dispersion!$D$9,0)</f>
        <v>0</v>
      </c>
      <c r="M78" s="74">
        <f>IF(AND(ISNUMBER('Emissions (start here)'!H78),ISNUMBER(Dispersion!$D$10)),'Emissions (start here)'!H78*2000*453.59/8760/3600*Dispersion!$D$10,0)</f>
        <v>0</v>
      </c>
      <c r="N78" s="74">
        <f>IF(AND(ISNUMBER('Emissions (start here)'!H78),ISNUMBER(Dispersion!$D$11)),'Emissions (start here)'!H78*2000*453.59/8760/3600*Dispersion!$D$11,0)</f>
        <v>0</v>
      </c>
      <c r="O78" s="74">
        <f>IF(AND(ISNUMBER('Emissions (start here)'!I78),ISNUMBER(Dispersion!$E$8)),'Emissions (start here)'!I78*453.59/3600*Dispersion!$E$8,0)</f>
        <v>0</v>
      </c>
      <c r="P78" s="74">
        <f>IF(AND(ISNUMBER('Emissions (start here)'!I78),ISNUMBER(Dispersion!$E$9)),'Emissions (start here)'!I78*453.59/3600*Dispersion!$E$9,0)</f>
        <v>0</v>
      </c>
      <c r="Q78" s="74">
        <f>IF(AND(ISNUMBER('Emissions (start here)'!J78),ISNUMBER(Dispersion!$E$10)),'Emissions (start here)'!J78*2000*453.59/8760/3600*Dispersion!$E$10,0)</f>
        <v>0</v>
      </c>
      <c r="R78" s="74">
        <f>IF(AND(ISNUMBER('Emissions (start here)'!J78),ISNUMBER(Dispersion!$E$11)),'Emissions (start here)'!J78*2000*453.59/8760/3600*Dispersion!$E$11,0)</f>
        <v>0</v>
      </c>
      <c r="S78" s="74">
        <f>IF(AND(ISNUMBER('Emissions (start here)'!K78),ISNUMBER(Dispersion!$F$8)),'Emissions (start here)'!K78*453.59/3600*Dispersion!$F$8,0)</f>
        <v>0</v>
      </c>
      <c r="T78" s="74">
        <f>IF(AND(ISNUMBER('Emissions (start here)'!K78),ISNUMBER(Dispersion!$F$9)),'Emissions (start here)'!K78*453.59/3600*Dispersion!$F$9,0)</f>
        <v>0</v>
      </c>
      <c r="U78" s="74">
        <f>IF(AND(ISNUMBER('Emissions (start here)'!L78),ISNUMBER(Dispersion!$F$10)),'Emissions (start here)'!L78*2000*453.59/8760/3600*Dispersion!$F$10,0)</f>
        <v>0</v>
      </c>
      <c r="V78" s="74">
        <f>IF(AND(ISNUMBER('Emissions (start here)'!L78),ISNUMBER(Dispersion!$F$11)),'Emissions (start here)'!L78*2000*453.59/8760/3600*Dispersion!$F$11,0)</f>
        <v>0</v>
      </c>
      <c r="W78" s="74">
        <f>IF(AND(ISNUMBER('Emissions (start here)'!M78),ISNUMBER(Dispersion!$G$8)),'Emissions (start here)'!M78*453.59/3600*Dispersion!$G$8,0)</f>
        <v>0</v>
      </c>
      <c r="X78" s="74">
        <f>IF(AND(ISNUMBER('Emissions (start here)'!M78),ISNUMBER(Dispersion!$G$9)),'Emissions (start here)'!M78*453.59/3600*Dispersion!$G$9,0)</f>
        <v>0</v>
      </c>
      <c r="Y78" s="74">
        <f>IF(AND(ISNUMBER('Emissions (start here)'!N78),ISNUMBER(Dispersion!$G$10)),'Emissions (start here)'!N78*2000*453.59/8760/3600*Dispersion!$G$10,0)</f>
        <v>0</v>
      </c>
      <c r="Z78" s="74">
        <f>IF(AND(ISNUMBER('Emissions (start here)'!N78),ISNUMBER(Dispersion!$G$11)),'Emissions (start here)'!N78*2000*453.59/8760/3600*Dispersion!$G$11,0)</f>
        <v>0</v>
      </c>
      <c r="AA78" s="74">
        <f>IF(AND(ISNUMBER('Emissions (start here)'!O78),ISNUMBER(Dispersion!$H$8)),'Emissions (start here)'!O78*453.59/3600*Dispersion!$H$8,0)</f>
        <v>0</v>
      </c>
      <c r="AB78" s="74">
        <f>IF(AND(ISNUMBER('Emissions (start here)'!O78),ISNUMBER(Dispersion!$H$9)),'Emissions (start here)'!O78*453.59/3600*Dispersion!$H$9,0)</f>
        <v>0</v>
      </c>
      <c r="AC78" s="74">
        <f>IF(AND(ISNUMBER('Emissions (start here)'!P78),ISNUMBER(Dispersion!$H$10)),'Emissions (start here)'!P78*2000*453.59/8760/3600*Dispersion!$H$10,0)</f>
        <v>0</v>
      </c>
      <c r="AD78" s="74">
        <f>IF(AND(ISNUMBER('Emissions (start here)'!P78),ISNUMBER(Dispersion!$H$11)),'Emissions (start here)'!P78*2000*453.59/8760/3600*Dispersion!$H$11,0)</f>
        <v>0</v>
      </c>
      <c r="AE78" s="74">
        <f>IF(AND(ISNUMBER('Emissions (start here)'!Q78),ISNUMBER(Dispersion!$I$8)),'Emissions (start here)'!Q78*453.59/3600*Dispersion!$I$8,0)</f>
        <v>0</v>
      </c>
      <c r="AF78" s="74">
        <f>IF(AND(ISNUMBER('Emissions (start here)'!Q78),ISNUMBER(Dispersion!$I$9)),'Emissions (start here)'!Q78*453.59/3600*Dispersion!$I$9,0)</f>
        <v>0</v>
      </c>
      <c r="AG78" s="74">
        <f>IF(AND(ISNUMBER('Emissions (start here)'!R78),ISNUMBER(Dispersion!$I$10)),'Emissions (start here)'!R78*2000*453.59/8760/3600*Dispersion!$I$10,0)</f>
        <v>0</v>
      </c>
      <c r="AH78" s="74">
        <f>IF(AND(ISNUMBER('Emissions (start here)'!R78),ISNUMBER(Dispersion!$I$11)),'Emissions (start here)'!R78*2000*453.59/8760/3600*Dispersion!$I$11,0)</f>
        <v>0</v>
      </c>
      <c r="AI78" s="74">
        <f>IF(AND(ISNUMBER('Emissions (start here)'!S78),ISNUMBER(Dispersion!$J$8)),'Emissions (start here)'!S78*453.59/3600*Dispersion!$J$8,0)</f>
        <v>0</v>
      </c>
      <c r="AJ78" s="74">
        <f>IF(AND(ISNUMBER('Emissions (start here)'!S78),ISNUMBER(Dispersion!$J$9)),'Emissions (start here)'!S78*453.59/3600*Dispersion!$J$9,0)</f>
        <v>0</v>
      </c>
      <c r="AK78" s="74">
        <f>IF(AND(ISNUMBER('Emissions (start here)'!T78),ISNUMBER(Dispersion!$J$10)),'Emissions (start here)'!T78*2000*453.59/8760/3600*Dispersion!$J$10,0)</f>
        <v>0</v>
      </c>
      <c r="AL78" s="74">
        <f>IF(AND(ISNUMBER('Emissions (start here)'!T78),ISNUMBER(Dispersion!$J$11)),'Emissions (start here)'!T78*2000*453.59/8760/3600*Dispersion!$J$11,0)</f>
        <v>0</v>
      </c>
      <c r="AM78" s="74">
        <f>IF(AND(ISNUMBER('Emissions (start here)'!U78),ISNUMBER(Dispersion!$K$8)),'Emissions (start here)'!U78*453.59/3600*Dispersion!$K$8,0)</f>
        <v>0</v>
      </c>
      <c r="AN78" s="74">
        <f>IF(AND(ISNUMBER('Emissions (start here)'!U78),ISNUMBER(Dispersion!$K$9)),'Emissions (start here)'!U78*453.59/3600*Dispersion!$K$9,0)</f>
        <v>0</v>
      </c>
      <c r="AO78" s="74">
        <f>IF(AND(ISNUMBER('Emissions (start here)'!V78),ISNUMBER(Dispersion!$K$10)),'Emissions (start here)'!V78*2000*453.59/8760/3600*Dispersion!$K$10,0)</f>
        <v>0</v>
      </c>
      <c r="AP78" s="74">
        <f>IF(AND(ISNUMBER('Emissions (start here)'!V78),ISNUMBER(Dispersion!$K$11)),'Emissions (start here)'!V78*2000*453.59/8760/3600*Dispersion!$K$11,0)</f>
        <v>0</v>
      </c>
      <c r="AQ78" s="74">
        <f>IF(AND(ISNUMBER('Emissions (start here)'!W78),ISNUMBER(Dispersion!$L$8)),'Emissions (start here)'!W78*453.59/3600*Dispersion!$L$8,0)</f>
        <v>0</v>
      </c>
      <c r="AR78" s="74">
        <f>IF(AND(ISNUMBER('Emissions (start here)'!W78),ISNUMBER(Dispersion!$L$9)),'Emissions (start here)'!W78*453.59/3600*Dispersion!$L$9,0)</f>
        <v>0</v>
      </c>
      <c r="AS78" s="74">
        <f>IF(AND(ISNUMBER('Emissions (start here)'!X78),ISNUMBER(Dispersion!$L$10)),'Emissions (start here)'!X78*2000*453.59/8760/3600*Dispersion!$L$10,0)</f>
        <v>0</v>
      </c>
      <c r="AT78" s="74">
        <f>IF(AND(ISNUMBER('Emissions (start here)'!X78),ISNUMBER(Dispersion!$L$11)),'Emissions (start here)'!X78*2000*453.59/8760/3600*Dispersion!$L$11,0)</f>
        <v>0</v>
      </c>
      <c r="AU78" s="74">
        <f>IF(AND(ISNUMBER('Emissions (start here)'!Y78),ISNUMBER(Dispersion!$M$8)),'Emissions (start here)'!Y78*453.59/3600*Dispersion!$M$8,0)</f>
        <v>0</v>
      </c>
      <c r="AV78" s="74">
        <f>IF(AND(ISNUMBER('Emissions (start here)'!Y78),ISNUMBER(Dispersion!$M$9)),'Emissions (start here)'!Y78*453.59/3600*Dispersion!$M$9,0)</f>
        <v>0</v>
      </c>
      <c r="AW78" s="74">
        <f>IF(AND(ISNUMBER('Emissions (start here)'!Z78),ISNUMBER(Dispersion!$M$10)),'Emissions (start here)'!Z78*2000*453.59/8760/3600*Dispersion!$M$10,0)</f>
        <v>0</v>
      </c>
      <c r="AX78" s="74">
        <f>IF(AND(ISNUMBER('Emissions (start here)'!Z78),ISNUMBER(Dispersion!$M$11)),'Emissions (start here)'!Z78*2000*453.59/8760/3600*Dispersion!$M$11,0)</f>
        <v>0</v>
      </c>
      <c r="AY78" s="74">
        <f>IF(AND(ISNUMBER('Emissions (start here)'!AA78),ISNUMBER(Dispersion!$N$8)),'Emissions (start here)'!AA78*453.59/3600*Dispersion!$N$8,0)</f>
        <v>0</v>
      </c>
      <c r="AZ78" s="74">
        <f>IF(AND(ISNUMBER('Emissions (start here)'!AA78),ISNUMBER(Dispersion!$N$9)),'Emissions (start here)'!AA78*453.59/3600*Dispersion!$N$9,0)</f>
        <v>0</v>
      </c>
      <c r="BA78" s="74">
        <f>IF(AND(ISNUMBER('Emissions (start here)'!AB78),ISNUMBER(Dispersion!$N$10)),'Emissions (start here)'!AB78*2000*453.59/8760/3600*Dispersion!$N$10,0)</f>
        <v>0</v>
      </c>
      <c r="BB78" s="74">
        <f>IF(AND(ISNUMBER('Emissions (start here)'!AB78),ISNUMBER(Dispersion!$N$11)),'Emissions (start here)'!AB78*2000*453.59/8760/3600*Dispersion!$N$11,0)</f>
        <v>0</v>
      </c>
      <c r="BC78" s="74">
        <f>IF(AND(ISNUMBER('Emissions (start here)'!AC78),ISNUMBER(Dispersion!$O$8)),'Emissions (start here)'!AC78*453.59/3600*Dispersion!$O$8,0)</f>
        <v>0</v>
      </c>
      <c r="BD78" s="74">
        <f>IF(AND(ISNUMBER('Emissions (start here)'!AC78),ISNUMBER(Dispersion!$O$9)),'Emissions (start here)'!AC78*453.59/3600*Dispersion!$O$9,0)</f>
        <v>0</v>
      </c>
      <c r="BE78" s="74">
        <f>IF(AND(ISNUMBER('Emissions (start here)'!AD78),ISNUMBER(Dispersion!$O$10)),'Emissions (start here)'!AD78*2000*453.59/8760/3600*Dispersion!$O$10,0)</f>
        <v>0</v>
      </c>
      <c r="BF78" s="74">
        <f>IF(AND(ISNUMBER('Emissions (start here)'!AD78),ISNUMBER(Dispersion!$O$11)),'Emissions (start here)'!AD78*2000*453.59/8760/3600*Dispersion!$O$11,0)</f>
        <v>0</v>
      </c>
      <c r="BG78" s="74">
        <f>IF(AND(ISNUMBER('Emissions (start here)'!AE78),ISNUMBER(Dispersion!$P$8)),'Emissions (start here)'!AE78*453.59/3600*Dispersion!$P$8,0)</f>
        <v>0</v>
      </c>
      <c r="BH78" s="74">
        <f>IF(AND(ISNUMBER('Emissions (start here)'!AE78),ISNUMBER(Dispersion!$P$9)),'Emissions (start here)'!AE78*453.59/3600*Dispersion!$P$9,0)</f>
        <v>0</v>
      </c>
      <c r="BI78" s="74">
        <f>IF(AND(ISNUMBER('Emissions (start here)'!AF78),ISNUMBER(Dispersion!$P$10)),'Emissions (start here)'!AF78*2000*453.59/8760/3600*Dispersion!$P$10,0)</f>
        <v>0</v>
      </c>
      <c r="BJ78" s="74">
        <f>IF(AND(ISNUMBER('Emissions (start here)'!AF78),ISNUMBER(Dispersion!$P$11)),'Emissions (start here)'!AF78*2000*453.59/8760/3600*Dispersion!$P$11,0)</f>
        <v>0</v>
      </c>
      <c r="BK78" s="74">
        <f>IF(AND(ISNUMBER('Emissions (start here)'!AG78),ISNUMBER(Dispersion!$Q$8)),'Emissions (start here)'!AG78*453.59/3600*Dispersion!$Q$8,0)</f>
        <v>0</v>
      </c>
      <c r="BL78" s="74">
        <f>IF(AND(ISNUMBER('Emissions (start here)'!AG78),ISNUMBER(Dispersion!$Q$9)),'Emissions (start here)'!AG78*453.59/3600*Dispersion!$Q$9,0)</f>
        <v>0</v>
      </c>
      <c r="BM78" s="74">
        <f>IF(AND(ISNUMBER('Emissions (start here)'!AH78),ISNUMBER(Dispersion!$Q$10)),'Emissions (start here)'!AH78*2000*453.59/8760/3600*Dispersion!$Q$10,0)</f>
        <v>0</v>
      </c>
      <c r="BN78" s="74">
        <f>IF(AND(ISNUMBER('Emissions (start here)'!AH78),ISNUMBER(Dispersion!$Q$11)),'Emissions (start here)'!AH78*2000*453.59/8760/3600*Dispersion!$Q$11,0)</f>
        <v>0</v>
      </c>
      <c r="BO78" s="74">
        <f>IF(AND(ISNUMBER('Emissions (start here)'!AI78),ISNUMBER(Dispersion!$R$8)),'Emissions (start here)'!AI78*453.59/3600*Dispersion!$R$8,0)</f>
        <v>0</v>
      </c>
      <c r="BP78" s="74">
        <f>IF(AND(ISNUMBER('Emissions (start here)'!AI78),ISNUMBER(Dispersion!$R$9)),'Emissions (start here)'!AI78*453.59/3600*Dispersion!$R$9,0)</f>
        <v>0</v>
      </c>
      <c r="BQ78" s="74">
        <f>IF(AND(ISNUMBER('Emissions (start here)'!AJ78),ISNUMBER(Dispersion!$R$10)),'Emissions (start here)'!AJ78*2000*453.59/8760/3600*Dispersion!$R$10,0)</f>
        <v>0</v>
      </c>
      <c r="BR78" s="74">
        <f>IF(AND(ISNUMBER('Emissions (start here)'!AJ78),ISNUMBER(Dispersion!$R$11)),'Emissions (start here)'!AJ78*2000*453.59/8760/3600*Dispersion!$R$11,0)</f>
        <v>0</v>
      </c>
      <c r="BS78" s="74">
        <f>IF(AND(ISNUMBER('Emissions (start here)'!AK78),ISNUMBER(Dispersion!$S$8)),'Emissions (start here)'!AK78*453.59/3600*Dispersion!$S$8,0)</f>
        <v>0</v>
      </c>
      <c r="BT78" s="74">
        <f>IF(AND(ISNUMBER('Emissions (start here)'!AK78),ISNUMBER(Dispersion!$S$9)),'Emissions (start here)'!AK78*453.59/3600*Dispersion!$S$9,0)</f>
        <v>0</v>
      </c>
      <c r="BU78" s="74">
        <f>IF(AND(ISNUMBER('Emissions (start here)'!AL78),ISNUMBER(Dispersion!$S$10)),'Emissions (start here)'!AL78*2000*453.59/8760/3600*Dispersion!$S$10,0)</f>
        <v>0</v>
      </c>
      <c r="BV78" s="74">
        <f>IF(AND(ISNUMBER('Emissions (start here)'!AL78),ISNUMBER(Dispersion!$S$11)),'Emissions (start here)'!AL78*2000*453.59/8760/3600*Dispersion!$S$11,0)</f>
        <v>0</v>
      </c>
      <c r="BW78" s="74">
        <f>IF(AND(ISNUMBER('Emissions (start here)'!AM78),ISNUMBER(Dispersion!$T$8)),'Emissions (start here)'!AM78*453.59/3600*Dispersion!$T$8,0)</f>
        <v>0</v>
      </c>
      <c r="BX78" s="74">
        <f>IF(AND(ISNUMBER('Emissions (start here)'!AM78),ISNUMBER(Dispersion!$T$9)),'Emissions (start here)'!AM78*453.59/3600*Dispersion!$T$9,0)</f>
        <v>0</v>
      </c>
      <c r="BY78" s="74">
        <f>IF(AND(ISNUMBER('Emissions (start here)'!AN78),ISNUMBER(Dispersion!$T$10)),'Emissions (start here)'!AN78*2000*453.59/8760/3600*Dispersion!$T$10,0)</f>
        <v>0</v>
      </c>
      <c r="BZ78" s="74">
        <f>IF(AND(ISNUMBER('Emissions (start here)'!AN78),ISNUMBER(Dispersion!$T$11)),'Emissions (start here)'!AN78*2000*453.59/8760/3600*Dispersion!$T$11,0)</f>
        <v>0</v>
      </c>
      <c r="CA78" s="74">
        <f>IF(AND(ISNUMBER('Emissions (start here)'!AO78),ISNUMBER(Dispersion!$U$8)),'Emissions (start here)'!AO78*453.59/3600*Dispersion!$U$8,0)</f>
        <v>0</v>
      </c>
      <c r="CB78" s="74">
        <f>IF(AND(ISNUMBER('Emissions (start here)'!AO78),ISNUMBER(Dispersion!$U$9)),'Emissions (start here)'!AO78*453.59/3600*Dispersion!$U$9,0)</f>
        <v>0</v>
      </c>
      <c r="CC78" s="74">
        <f>IF(AND(ISNUMBER('Emissions (start here)'!AP78),ISNUMBER(Dispersion!$U$10)),'Emissions (start here)'!AP78*2000*453.59/8760/3600*Dispersion!$U$10,0)</f>
        <v>0</v>
      </c>
      <c r="CD78" s="74">
        <f>IF(AND(ISNUMBER('Emissions (start here)'!AP78),ISNUMBER(Dispersion!$U$11)),'Emissions (start here)'!AP78*2000*453.59/8760/3600*Dispersion!$U$11,0)</f>
        <v>0</v>
      </c>
      <c r="CE78" s="74">
        <f>IF(AND(ISNUMBER('Emissions (start here)'!AQ78),ISNUMBER(Dispersion!$V$8)),'Emissions (start here)'!AQ78*453.59/3600*Dispersion!$V$8,0)</f>
        <v>0</v>
      </c>
      <c r="CF78" s="74">
        <f>IF(AND(ISNUMBER('Emissions (start here)'!AQ78),ISNUMBER(Dispersion!$V$9)),'Emissions (start here)'!AQ78*453.59/3600*Dispersion!$V$9,0)</f>
        <v>0</v>
      </c>
      <c r="CG78" s="74">
        <f>IF(AND(ISNUMBER('Emissions (start here)'!AR78),ISNUMBER(Dispersion!$V$10)),'Emissions (start here)'!AR78*2000*453.59/8760/3600*Dispersion!$V$10,0)</f>
        <v>0</v>
      </c>
      <c r="CH78" s="74">
        <f>IF(AND(ISNUMBER('Emissions (start here)'!AR78),ISNUMBER(Dispersion!$V$11)),'Emissions (start here)'!AR78*2000*453.59/8760/3600*Dispersion!$V$11,0)</f>
        <v>0</v>
      </c>
      <c r="CI78" s="74">
        <f>IF(AND(ISNUMBER('Emissions (start here)'!AS78),ISNUMBER(Dispersion!$W$8)),'Emissions (start here)'!AS78*453.59/3600*Dispersion!$W$8,0)</f>
        <v>0</v>
      </c>
      <c r="CJ78" s="74">
        <f>IF(AND(ISNUMBER('Emissions (start here)'!AS78),ISNUMBER(Dispersion!$W$9)),'Emissions (start here)'!AS78*453.59/3600*Dispersion!$W$9,0)</f>
        <v>0</v>
      </c>
      <c r="CK78" s="74">
        <f>IF(AND(ISNUMBER('Emissions (start here)'!AT78),ISNUMBER(Dispersion!$W$10)),'Emissions (start here)'!AT78*2000*453.59/8760/3600*Dispersion!$W$10,0)</f>
        <v>0</v>
      </c>
      <c r="CL78" s="74">
        <f>IF(AND(ISNUMBER('Emissions (start here)'!AT78),ISNUMBER(Dispersion!$W$11)),'Emissions (start here)'!AT78*2000*453.59/8760/3600*Dispersion!$W$11,0)</f>
        <v>0</v>
      </c>
      <c r="CM78" s="74">
        <f>IF(AND(ISNUMBER('Emissions (start here)'!AU78),ISNUMBER(Dispersion!$X$8)),'Emissions (start here)'!AU78*453.59/3600*Dispersion!$X$8,0)</f>
        <v>0</v>
      </c>
      <c r="CN78" s="74">
        <f>IF(AND(ISNUMBER('Emissions (start here)'!AU78),ISNUMBER(Dispersion!$X$9)),'Emissions (start here)'!AU78*453.59/3600*Dispersion!$X$9,0)</f>
        <v>0</v>
      </c>
      <c r="CO78" s="74">
        <f>IF(AND(ISNUMBER('Emissions (start here)'!AV78),ISNUMBER(Dispersion!$X$10)),'Emissions (start here)'!AV78*2000*453.59/8760/3600*Dispersion!$X$10,0)</f>
        <v>0</v>
      </c>
      <c r="CP78" s="74">
        <f>IF(AND(ISNUMBER('Emissions (start here)'!AV78),ISNUMBER(Dispersion!$X$11)),'Emissions (start here)'!AV78*2000*453.59/8760/3600*Dispersion!$X$11,0)</f>
        <v>0</v>
      </c>
      <c r="CQ78" s="74">
        <f>IF(AND(ISNUMBER('Emissions (start here)'!AW78),ISNUMBER(Dispersion!$Y$8)),'Emissions (start here)'!AW78*453.59/3600*Dispersion!$Y$8,0)</f>
        <v>0</v>
      </c>
      <c r="CR78" s="74">
        <f>IF(AND(ISNUMBER('Emissions (start here)'!AW78),ISNUMBER(Dispersion!$Y$9)),'Emissions (start here)'!AW78*453.59/3600*Dispersion!$Y$9,0)</f>
        <v>0</v>
      </c>
      <c r="CS78" s="74">
        <f>IF(AND(ISNUMBER('Emissions (start here)'!AX78),ISNUMBER(Dispersion!$Y$10)),'Emissions (start here)'!AX78*2000*453.59/8760/3600*Dispersion!$Y$10,0)</f>
        <v>0</v>
      </c>
      <c r="CT78" s="74">
        <f>IF(AND(ISNUMBER('Emissions (start here)'!AX78),ISNUMBER(Dispersion!$Y$11)),'Emissions (start here)'!AX78*2000*453.59/8760/3600*Dispersion!$Y$11,0)</f>
        <v>0</v>
      </c>
      <c r="CU78" s="74">
        <f>IF(AND(ISNUMBER('Emissions (start here)'!AY78),ISNUMBER(Dispersion!$Z$8)),'Emissions (start here)'!AY78*453.59/3600*Dispersion!$Z$8,0)</f>
        <v>0</v>
      </c>
      <c r="CV78" s="74">
        <f>IF(AND(ISNUMBER('Emissions (start here)'!AY78),ISNUMBER(Dispersion!$Z$9)),'Emissions (start here)'!AY78*453.59/3600*Dispersion!$Z$9,0)</f>
        <v>0</v>
      </c>
      <c r="CW78" s="74">
        <f>IF(AND(ISNUMBER('Emissions (start here)'!AZ78),ISNUMBER(Dispersion!$Z$10)),'Emissions (start here)'!AZ78*2000*453.59/8760/3600*Dispersion!$Z$10,0)</f>
        <v>0</v>
      </c>
      <c r="CX78" s="74">
        <f>IF(AND(ISNUMBER('Emissions (start here)'!AZ78),ISNUMBER(Dispersion!$Z$11)),'Emissions (start here)'!AZ78*2000*453.59/8760/3600*Dispersion!$Z$11,0)</f>
        <v>0</v>
      </c>
      <c r="CY78" s="74">
        <f>IF(AND(ISNUMBER('Emissions (start here)'!BA78),ISNUMBER(Dispersion!$AA$8)),'Emissions (start here)'!BA78*453.59/3600*Dispersion!$AA$8,0)</f>
        <v>0</v>
      </c>
      <c r="CZ78" s="74">
        <f>IF(AND(ISNUMBER('Emissions (start here)'!BA78),ISNUMBER(Dispersion!$AA$9)),'Emissions (start here)'!BA78*453.59/3600*Dispersion!$AA$9,0)</f>
        <v>0</v>
      </c>
      <c r="DA78" s="74">
        <f>IF(AND(ISNUMBER('Emissions (start here)'!BB78),ISNUMBER(Dispersion!$AA$10)),'Emissions (start here)'!BB78*2000*453.59/8760/3600*Dispersion!$AA$10,0)</f>
        <v>0</v>
      </c>
      <c r="DB78" s="74">
        <f>IF(AND(ISNUMBER('Emissions (start here)'!BB78),ISNUMBER(Dispersion!$AA$11)),'Emissions (start here)'!BB78*2000*453.59/8760/3600*Dispersion!$AA$11,0)</f>
        <v>0</v>
      </c>
      <c r="DC78" s="74">
        <f>IF(AND(ISNUMBER('Emissions (start here)'!BC78),ISNUMBER(Dispersion!$AB$8)),'Emissions (start here)'!BC78*453.59/3600*Dispersion!$AB$8,0)</f>
        <v>0</v>
      </c>
      <c r="DD78" s="74">
        <f>IF(AND(ISNUMBER('Emissions (start here)'!BC78),ISNUMBER(Dispersion!$AB$9)),'Emissions (start here)'!BC78*453.59/3600*Dispersion!$AB$9,0)</f>
        <v>0</v>
      </c>
      <c r="DE78" s="74">
        <f>IF(AND(ISNUMBER('Emissions (start here)'!BD78),ISNUMBER(Dispersion!$AB$10)),'Emissions (start here)'!BD78*2000*453.59/8760/3600*Dispersion!$AB$10,0)</f>
        <v>0</v>
      </c>
      <c r="DF78" s="74">
        <f>IF(AND(ISNUMBER('Emissions (start here)'!BD78),ISNUMBER(Dispersion!$AB$11)),'Emissions (start here)'!BD78*2000*453.59/8760/3600*Dispersion!$AB$11,0)</f>
        <v>0</v>
      </c>
      <c r="DG78" s="74">
        <f>IF(AND(ISNUMBER('Emissions (start here)'!BE78),ISNUMBER(Dispersion!$AC$8)),'Emissions (start here)'!BE78*453.59/3600*Dispersion!$AC$8,0)</f>
        <v>0</v>
      </c>
      <c r="DH78" s="74">
        <f>IF(AND(ISNUMBER('Emissions (start here)'!BE78),ISNUMBER(Dispersion!$AC$9)),'Emissions (start here)'!BE78*453.59/3600*Dispersion!$AC$9,0)</f>
        <v>0</v>
      </c>
      <c r="DI78" s="74">
        <f>IF(AND(ISNUMBER('Emissions (start here)'!BF78),ISNUMBER(Dispersion!$AC$10)),'Emissions (start here)'!BF78*2000*453.59/8760/3600*Dispersion!$AC$10,0)</f>
        <v>0</v>
      </c>
      <c r="DJ78" s="74">
        <f>IF(AND(ISNUMBER('Emissions (start here)'!BF78),ISNUMBER(Dispersion!$AC$11)),'Emissions (start here)'!BF78*2000*453.59/8760/3600*Dispersion!$AC$11,0)</f>
        <v>0</v>
      </c>
      <c r="DK78" s="74">
        <f>IF(AND(ISNUMBER('Emissions (start here)'!BG78),ISNUMBER(Dispersion!$AD$8)),'Emissions (start here)'!BG78*453.59/3600*Dispersion!$AD$8,0)</f>
        <v>0</v>
      </c>
      <c r="DL78" s="74">
        <f>IF(AND(ISNUMBER('Emissions (start here)'!BG78),ISNUMBER(Dispersion!$AD$9)),'Emissions (start here)'!BG78*453.59/3600*Dispersion!$AD$9,0)</f>
        <v>0</v>
      </c>
      <c r="DM78" s="74">
        <f>IF(AND(ISNUMBER('Emissions (start here)'!BH78),ISNUMBER(Dispersion!$AD$10)),'Emissions (start here)'!BH78*2000*453.59/8760/3600*Dispersion!$AD$10,0)</f>
        <v>0</v>
      </c>
      <c r="DN78" s="74">
        <f>IF(AND(ISNUMBER('Emissions (start here)'!BH78),ISNUMBER(Dispersion!$AD$11)),'Emissions (start here)'!BH78*2000*453.59/8760/3600*Dispersion!$AD$11,0)</f>
        <v>0</v>
      </c>
      <c r="DO78" s="74">
        <f>IF(AND(ISNUMBER('Emissions (start here)'!BI78),ISNUMBER(Dispersion!$AE$8)),'Emissions (start here)'!BI78*453.59/3600*Dispersion!$AE$8,0)</f>
        <v>0</v>
      </c>
      <c r="DP78" s="74">
        <f>IF(AND(ISNUMBER('Emissions (start here)'!BI78),ISNUMBER(Dispersion!$AE$9)),'Emissions (start here)'!BI78*453.59/3600*Dispersion!$AE$9,0)</f>
        <v>0</v>
      </c>
      <c r="DQ78" s="74">
        <f>IF(AND(ISNUMBER('Emissions (start here)'!BJ78),ISNUMBER(Dispersion!$AE$10)),'Emissions (start here)'!BJ78*2000*453.59/8760/3600*Dispersion!$AE$10,0)</f>
        <v>0</v>
      </c>
      <c r="DR78" s="74">
        <f>IF(AND(ISNUMBER('Emissions (start here)'!BJ78),ISNUMBER(Dispersion!$AE$11)),'Emissions (start here)'!BJ78*2000*453.59/8760/3600*Dispersion!$AE$11,0)</f>
        <v>0</v>
      </c>
      <c r="DS78" s="74">
        <f>IF(AND(ISNUMBER('Emissions (start here)'!BK78),ISNUMBER(Dispersion!$AF$8)),'Emissions (start here)'!BK78*453.59/3600*Dispersion!$AF$8,0)</f>
        <v>0</v>
      </c>
      <c r="DT78" s="74">
        <f>IF(AND(ISNUMBER('Emissions (start here)'!BK78),ISNUMBER(Dispersion!$AF$9)),'Emissions (start here)'!BK78*453.59/3600*Dispersion!$AF$9,0)</f>
        <v>0</v>
      </c>
      <c r="DU78" s="74">
        <f>IF(AND(ISNUMBER('Emissions (start here)'!BL78),ISNUMBER(Dispersion!$AF$10)),'Emissions (start here)'!BL78*2000*453.59/8760/3600*Dispersion!$AF$10,0)</f>
        <v>0</v>
      </c>
      <c r="DV78" s="74">
        <f>IF(AND(ISNUMBER('Emissions (start here)'!BL78),ISNUMBER(Dispersion!$AF$11)),'Emissions (start here)'!BL78*2000*453.59/8760/3600*Dispersion!$AF$11,0)</f>
        <v>0</v>
      </c>
      <c r="DW78" s="74">
        <f>IF(AND(ISNUMBER('Emissions (start here)'!BM78),ISNUMBER(Dispersion!$AG$8)),'Emissions (start here)'!BM78*453.59/3600*Dispersion!$AG$8,0)</f>
        <v>0</v>
      </c>
      <c r="DX78" s="74">
        <f>IF(AND(ISNUMBER('Emissions (start here)'!BM78),ISNUMBER(Dispersion!$AG$9)),'Emissions (start here)'!BM78*453.59/3600*Dispersion!$AG$9,0)</f>
        <v>0</v>
      </c>
      <c r="DY78" s="74">
        <f>IF(AND(ISNUMBER('Emissions (start here)'!BN78),ISNUMBER(Dispersion!$AG$10)),'Emissions (start here)'!BN78*2000*453.59/8760/3600*Dispersion!$AG$10,0)</f>
        <v>0</v>
      </c>
      <c r="DZ78" s="74">
        <f>IF(AND(ISNUMBER('Emissions (start here)'!BN78),ISNUMBER(Dispersion!$AG$11)),'Emissions (start here)'!BN78*2000*453.59/8760/3600*Dispersion!$AG$11,0)</f>
        <v>0</v>
      </c>
      <c r="EA78" s="74">
        <f>IF(AND(ISNUMBER('Emissions (start here)'!BO78),ISNUMBER(Dispersion!$AH$8)),'Emissions (start here)'!BO78*453.59/3600*Dispersion!$AH$8,0)</f>
        <v>0</v>
      </c>
      <c r="EB78" s="74">
        <f>IF(AND(ISNUMBER('Emissions (start here)'!BO78),ISNUMBER(Dispersion!$AH$9)),'Emissions (start here)'!BO78*453.59/3600*Dispersion!$AH$9,0)</f>
        <v>0</v>
      </c>
      <c r="EC78" s="74">
        <f>IF(AND(ISNUMBER('Emissions (start here)'!BP78),ISNUMBER(Dispersion!$AH$10)),'Emissions (start here)'!BP78*2000*453.59/8760/3600*Dispersion!$AH$10,0)</f>
        <v>0</v>
      </c>
      <c r="ED78" s="74">
        <f>IF(AND(ISNUMBER('Emissions (start here)'!BP78),ISNUMBER(Dispersion!$AH$11)),'Emissions (start here)'!BP78*2000*453.59/8760/3600*Dispersion!$AH$11,0)</f>
        <v>0</v>
      </c>
      <c r="EE78" s="74">
        <f>IF(AND(ISNUMBER('Emissions (start here)'!BQ78),ISNUMBER(Dispersion!$AI$8)),'Emissions (start here)'!BQ78*453.59/3600*Dispersion!$AI$8,0)</f>
        <v>0</v>
      </c>
      <c r="EF78" s="74">
        <f>IF(AND(ISNUMBER('Emissions (start here)'!BQ78),ISNUMBER(Dispersion!$AI$9)),'Emissions (start here)'!BQ78*453.59/3600*Dispersion!$AI$9,0)</f>
        <v>0</v>
      </c>
      <c r="EG78" s="74">
        <f>IF(AND(ISNUMBER('Emissions (start here)'!BR78),ISNUMBER(Dispersion!$AI$10)),'Emissions (start here)'!BR78*2000*453.59/8760/3600*Dispersion!$AI$10,0)</f>
        <v>0</v>
      </c>
      <c r="EH78" s="74">
        <f>IF(AND(ISNUMBER('Emissions (start here)'!BR78),ISNUMBER(Dispersion!$AI$11)),'Emissions (start here)'!BR78*2000*453.59/8760/3600*Dispersion!$AI$11,0)</f>
        <v>0</v>
      </c>
      <c r="EI78" s="74">
        <f>IF(AND(ISNUMBER('Emissions (start here)'!BS78),ISNUMBER(Dispersion!$AJ$8)),'Emissions (start here)'!BS78*453.59/3600*Dispersion!$AJ$8,0)</f>
        <v>0</v>
      </c>
      <c r="EJ78" s="74">
        <f>IF(AND(ISNUMBER('Emissions (start here)'!BS78),ISNUMBER(Dispersion!$AJ$9)),'Emissions (start here)'!BS78*453.59/3600*Dispersion!$AJ$9,0)</f>
        <v>0</v>
      </c>
      <c r="EK78" s="74">
        <f>IF(AND(ISNUMBER('Emissions (start here)'!BT78),ISNUMBER(Dispersion!$AJ$10)),'Emissions (start here)'!BT78*2000*453.59/8760/3600*Dispersion!$AJ$10,0)</f>
        <v>0</v>
      </c>
      <c r="EL78" s="74">
        <f>IF(AND(ISNUMBER('Emissions (start here)'!BT78),ISNUMBER(Dispersion!$AJ$11)),'Emissions (start here)'!BT78*2000*453.59/8760/3600*Dispersion!$AJ$11,0)</f>
        <v>0</v>
      </c>
      <c r="EM78" s="74">
        <f>IF(AND(ISNUMBER('Emissions (start here)'!BU78),ISNUMBER(Dispersion!$AK$8)),'Emissions (start here)'!BU78*453.59/3600*Dispersion!$AK$8,0)</f>
        <v>0</v>
      </c>
      <c r="EN78" s="74">
        <f>IF(AND(ISNUMBER('Emissions (start here)'!BU78),ISNUMBER(Dispersion!$AK$9)),'Emissions (start here)'!BU78*453.59/3600*Dispersion!$AK$9,0)</f>
        <v>0</v>
      </c>
      <c r="EO78" s="74">
        <f>IF(AND(ISNUMBER('Emissions (start here)'!BV78),ISNUMBER(Dispersion!$AK$10)),'Emissions (start here)'!BV78*2000*453.59/8760/3600*Dispersion!$AK$10,0)</f>
        <v>0</v>
      </c>
      <c r="EP78" s="74">
        <f>IF(AND(ISNUMBER('Emissions (start here)'!BV78),ISNUMBER(Dispersion!$AK$11)),'Emissions (start here)'!BV78*2000*453.59/8760/3600*Dispersion!$AK$11,0)</f>
        <v>0</v>
      </c>
      <c r="EQ78" s="74">
        <f>IF(AND(ISNUMBER('Emissions (start here)'!BW78),ISNUMBER(Dispersion!$AL$8)),'Emissions (start here)'!BW78*453.59/3600*Dispersion!$AL$8,0)</f>
        <v>0</v>
      </c>
      <c r="ER78" s="74">
        <f>IF(AND(ISNUMBER('Emissions (start here)'!BW78),ISNUMBER(Dispersion!$AL$9)),'Emissions (start here)'!BW78*453.59/3600*Dispersion!$AL$9,0)</f>
        <v>0</v>
      </c>
      <c r="ES78" s="74">
        <f>IF(AND(ISNUMBER('Emissions (start here)'!BX78),ISNUMBER(Dispersion!$AL$10)),'Emissions (start here)'!BX78*2000*453.59/8760/3600*Dispersion!$AL$10,0)</f>
        <v>0</v>
      </c>
      <c r="ET78" s="74">
        <f>IF(AND(ISNUMBER('Emissions (start here)'!BX78),ISNUMBER(Dispersion!$AL$11)),'Emissions (start here)'!BX78*2000*453.59/8760/3600*Dispersion!$AL$11,0)</f>
        <v>0</v>
      </c>
      <c r="EU78" s="74">
        <f>IF(AND(ISNUMBER('Emissions (start here)'!BY78),ISNUMBER(Dispersion!$AM$8)),'Emissions (start here)'!BY78*453.59/3600*Dispersion!$AM$8,0)</f>
        <v>0</v>
      </c>
      <c r="EV78" s="74">
        <f>IF(AND(ISNUMBER('Emissions (start here)'!BY78),ISNUMBER(Dispersion!$AM$9)),'Emissions (start here)'!BY78*453.59/3600*Dispersion!$AM$9,0)</f>
        <v>0</v>
      </c>
      <c r="EW78" s="74">
        <f>IF(AND(ISNUMBER('Emissions (start here)'!BZ78),ISNUMBER(Dispersion!$AM$10)),'Emissions (start here)'!BZ78*2000*453.59/8760/3600*Dispersion!$AM$10,0)</f>
        <v>0</v>
      </c>
      <c r="EX78" s="74">
        <f>IF(AND(ISNUMBER('Emissions (start here)'!BZ78),ISNUMBER(Dispersion!$AM$11)),'Emissions (start here)'!BZ78*2000*453.59/8760/3600*Dispersion!$AM$11,0)</f>
        <v>0</v>
      </c>
      <c r="EY78" s="74">
        <f>IF(AND(ISNUMBER('Emissions (start here)'!CA78),ISNUMBER(Dispersion!$AN$8)),'Emissions (start here)'!CA78*453.59/3600*Dispersion!$AN$8,0)</f>
        <v>0</v>
      </c>
      <c r="EZ78" s="74">
        <f>IF(AND(ISNUMBER('Emissions (start here)'!CA78),ISNUMBER(Dispersion!$AN$9)),'Emissions (start here)'!CA78*453.59/3600*Dispersion!$AN$9,0)</f>
        <v>0</v>
      </c>
      <c r="FA78" s="74">
        <f>IF(AND(ISNUMBER('Emissions (start here)'!CB78),ISNUMBER(Dispersion!$AN$10)),'Emissions (start here)'!CB78*2000*453.59/8760/3600*Dispersion!$AN$10,0)</f>
        <v>0</v>
      </c>
      <c r="FB78" s="74">
        <f>IF(AND(ISNUMBER('Emissions (start here)'!CB78),ISNUMBER(Dispersion!$AN$11)),'Emissions (start here)'!CB78*2000*453.59/8760/3600*Dispersion!$AN$11,0)</f>
        <v>0</v>
      </c>
      <c r="FC78" s="74">
        <f>IF(AND(ISNUMBER('Emissions (start here)'!CC78),ISNUMBER(Dispersion!$AO$8)),'Emissions (start here)'!CC78*453.59/3600*Dispersion!$AO$8,0)</f>
        <v>0</v>
      </c>
      <c r="FD78" s="74">
        <f>IF(AND(ISNUMBER('Emissions (start here)'!CC78),ISNUMBER(Dispersion!$AO$9)),'Emissions (start here)'!CC78*453.59/3600*Dispersion!$AO$9,0)</f>
        <v>0</v>
      </c>
      <c r="FE78" s="74">
        <f>IF(AND(ISNUMBER('Emissions (start here)'!CD78),ISNUMBER(Dispersion!$AO$10)),'Emissions (start here)'!CD78*2000*453.59/8760/3600*Dispersion!$AO$10,0)</f>
        <v>0</v>
      </c>
      <c r="FF78" s="74">
        <f>IF(AND(ISNUMBER('Emissions (start here)'!CD78),ISNUMBER(Dispersion!$AO$11)),'Emissions (start here)'!CD78*2000*453.59/8760/3600*Dispersion!$AO$11,0)</f>
        <v>0</v>
      </c>
      <c r="FG78" s="74">
        <f>IF(AND(ISNUMBER('Emissions (start here)'!CE78),ISNUMBER(Dispersion!$AP$8)),'Emissions (start here)'!CE78*453.59/3600*Dispersion!$AP$8,0)</f>
        <v>0</v>
      </c>
      <c r="FH78" s="74">
        <f>IF(AND(ISNUMBER('Emissions (start here)'!CE78),ISNUMBER(Dispersion!$AP$9)),'Emissions (start here)'!CE78*453.59/3600*Dispersion!$AP$9,0)</f>
        <v>0</v>
      </c>
      <c r="FI78" s="74">
        <f>IF(AND(ISNUMBER('Emissions (start here)'!CF78),ISNUMBER(Dispersion!$AP$10)),'Emissions (start here)'!CF78*2000*453.59/8760/3600*Dispersion!$AP$10,0)</f>
        <v>0</v>
      </c>
      <c r="FJ78" s="74">
        <f>IF(AND(ISNUMBER('Emissions (start here)'!CF78),ISNUMBER(Dispersion!$AP$11)),'Emissions (start here)'!CF78*2000*453.59/8760/3600*Dispersion!$AP$11,0)</f>
        <v>0</v>
      </c>
      <c r="FK78" s="74">
        <f>IF(AND(ISNUMBER('Emissions (start here)'!CG78),ISNUMBER(Dispersion!$AQ$8)),'Emissions (start here)'!CG78*453.59/3600*Dispersion!$AQ$8,0)</f>
        <v>0</v>
      </c>
      <c r="FL78" s="74">
        <f>IF(AND(ISNUMBER('Emissions (start here)'!CG78),ISNUMBER(Dispersion!$AQ$9)),'Emissions (start here)'!CG78*453.59/3600*Dispersion!$AQ$9,0)</f>
        <v>0</v>
      </c>
      <c r="FM78" s="74">
        <f>IF(AND(ISNUMBER('Emissions (start here)'!CH78),ISNUMBER(Dispersion!$AQ$10)),'Emissions (start here)'!CH78*2000*453.59/8760/3600*Dispersion!$AQ$10,0)</f>
        <v>0</v>
      </c>
      <c r="FN78" s="74">
        <f>IF(AND(ISNUMBER('Emissions (start here)'!CH78),ISNUMBER(Dispersion!$AQ$11)),'Emissions (start here)'!CH78*2000*453.59/8760/3600*Dispersion!$AQ$11,0)</f>
        <v>0</v>
      </c>
      <c r="FO78" s="74">
        <f>IF(AND(ISNUMBER('Emissions (start here)'!CI78),ISNUMBER(Dispersion!$AR$8)),'Emissions (start here)'!CI78*453.59/3600*Dispersion!$AR$8,0)</f>
        <v>0</v>
      </c>
      <c r="FP78" s="74">
        <f>IF(AND(ISNUMBER('Emissions (start here)'!CI78),ISNUMBER(Dispersion!$AR$9)),'Emissions (start here)'!CI78*453.59/3600*Dispersion!$AR$9,0)</f>
        <v>0</v>
      </c>
      <c r="FQ78" s="74">
        <f>IF(AND(ISNUMBER('Emissions (start here)'!CJ78),ISNUMBER(Dispersion!$AR$10)),'Emissions (start here)'!CJ78*2000*453.59/8760/3600*Dispersion!$AR$10,0)</f>
        <v>0</v>
      </c>
      <c r="FR78" s="74">
        <f>IF(AND(ISNUMBER('Emissions (start here)'!CJ78),ISNUMBER(Dispersion!$AR$11)),'Emissions (start here)'!CJ78*2000*453.59/8760/3600*Dispersion!$AR$11,0)</f>
        <v>0</v>
      </c>
      <c r="FS78" s="74">
        <f>IF(AND(ISNUMBER('Emissions (start here)'!CK78),ISNUMBER(Dispersion!$AS$8)),'Emissions (start here)'!CK78*453.59/3600*Dispersion!$AS$8,0)</f>
        <v>0</v>
      </c>
      <c r="FT78" s="74">
        <f>IF(AND(ISNUMBER('Emissions (start here)'!CK78),ISNUMBER(Dispersion!$AS$9)),'Emissions (start here)'!CK78*453.59/3600*Dispersion!$AS$9,0)</f>
        <v>0</v>
      </c>
      <c r="FU78" s="74">
        <f>IF(AND(ISNUMBER('Emissions (start here)'!CL78),ISNUMBER(Dispersion!$AS$10)),'Emissions (start here)'!CL78*2000*453.59/8760/3600*Dispersion!$AS$10,0)</f>
        <v>0</v>
      </c>
      <c r="FV78" s="74">
        <f>IF(AND(ISNUMBER('Emissions (start here)'!CL78),ISNUMBER(Dispersion!$AS$11)),'Emissions (start here)'!CL78*2000*453.59/8760/3600*Dispersion!$AS$11,0)</f>
        <v>0</v>
      </c>
      <c r="FW78" s="74">
        <f>IF(AND(ISNUMBER('Emissions (start here)'!CM78),ISNUMBER(Dispersion!$AT$8)),'Emissions (start here)'!CM78*453.59/3600*Dispersion!$AT$8,0)</f>
        <v>0</v>
      </c>
      <c r="FX78" s="74">
        <f>IF(AND(ISNUMBER('Emissions (start here)'!CM78),ISNUMBER(Dispersion!$AT$9)),'Emissions (start here)'!CM78*453.59/3600*Dispersion!$AT$9,0)</f>
        <v>0</v>
      </c>
      <c r="FY78" s="74">
        <f>IF(AND(ISNUMBER('Emissions (start here)'!CN78),ISNUMBER(Dispersion!$AT$10)),'Emissions (start here)'!CN78*2000*453.59/8760/3600*Dispersion!$AT$10,0)</f>
        <v>0</v>
      </c>
      <c r="FZ78" s="74">
        <f>IF(AND(ISNUMBER('Emissions (start here)'!CN78),ISNUMBER(Dispersion!$AT$11)),'Emissions (start here)'!CN78*2000*453.59/8760/3600*Dispersion!$AT$11,0)</f>
        <v>0</v>
      </c>
      <c r="GA78" s="74">
        <f>IF(AND(ISNUMBER('Emissions (start here)'!CO78),ISNUMBER(Dispersion!$AU$8)),'Emissions (start here)'!CO78*453.59/3600*Dispersion!$AU$8,0)</f>
        <v>0</v>
      </c>
      <c r="GB78" s="74">
        <f>IF(AND(ISNUMBER('Emissions (start here)'!CO78),ISNUMBER(Dispersion!$AU$9)),'Emissions (start here)'!CO78*453.59/3600*Dispersion!$AU$9,0)</f>
        <v>0</v>
      </c>
      <c r="GC78" s="74">
        <f>IF(AND(ISNUMBER('Emissions (start here)'!CP78),ISNUMBER(Dispersion!$AU$10)),'Emissions (start here)'!CP78*2000*453.59/8760/3600*Dispersion!$AU$10,0)</f>
        <v>0</v>
      </c>
      <c r="GD78" s="74">
        <f>IF(AND(ISNUMBER('Emissions (start here)'!CP78),ISNUMBER(Dispersion!$AU$11)),'Emissions (start here)'!CP78*2000*453.59/8760/3600*Dispersion!$AU$11,0)</f>
        <v>0</v>
      </c>
      <c r="GE78" s="74">
        <f>IF(AND(ISNUMBER('Emissions (start here)'!CQ78),ISNUMBER(Dispersion!$AV$8)),'Emissions (start here)'!CQ78*453.59/3600*Dispersion!$AV$8,0)</f>
        <v>0</v>
      </c>
      <c r="GF78" s="74">
        <f>IF(AND(ISNUMBER('Emissions (start here)'!CQ78),ISNUMBER(Dispersion!$AV$9)),'Emissions (start here)'!CQ78*453.59/3600*Dispersion!$AV$9,0)</f>
        <v>0</v>
      </c>
      <c r="GG78" s="74">
        <f>IF(AND(ISNUMBER('Emissions (start here)'!CR78),ISNUMBER(Dispersion!$AV$10)),'Emissions (start here)'!CR78*2000*453.59/8760/3600*Dispersion!$AV$10,0)</f>
        <v>0</v>
      </c>
      <c r="GH78" s="74">
        <f>IF(AND(ISNUMBER('Emissions (start here)'!CR78),ISNUMBER(Dispersion!$AV$11)),'Emissions (start here)'!CR78*2000*453.59/8760/3600*Dispersion!$AV$11,0)</f>
        <v>0</v>
      </c>
      <c r="GI78" s="74">
        <f>IF(AND(ISNUMBER('Emissions (start here)'!CS78),ISNUMBER(Dispersion!$AW$8)),'Emissions (start here)'!CS78*453.59/3600*Dispersion!$AW$8,0)</f>
        <v>0</v>
      </c>
      <c r="GJ78" s="74">
        <f>IF(AND(ISNUMBER('Emissions (start here)'!CS78),ISNUMBER(Dispersion!$AW$9)),'Emissions (start here)'!CS78*453.59/3600*Dispersion!$AW$9,0)</f>
        <v>0</v>
      </c>
      <c r="GK78" s="74">
        <f>IF(AND(ISNUMBER('Emissions (start here)'!CT78),ISNUMBER(Dispersion!$AW$10)),'Emissions (start here)'!CT78*2000*453.59/8760/3600*Dispersion!$AW$10,0)</f>
        <v>0</v>
      </c>
      <c r="GL78" s="74">
        <f>IF(AND(ISNUMBER('Emissions (start here)'!CT78),ISNUMBER(Dispersion!$AW$11)),'Emissions (start here)'!CT78*2000*453.59/8760/3600*Dispersion!$AW$11,0)</f>
        <v>0</v>
      </c>
      <c r="GM78" s="74">
        <f>IF(AND(ISNUMBER('Emissions (start here)'!CU78),ISNUMBER(Dispersion!$AX$8)),'Emissions (start here)'!CU78*453.59/3600*Dispersion!$AX$8,0)</f>
        <v>0</v>
      </c>
      <c r="GN78" s="74">
        <f>IF(AND(ISNUMBER('Emissions (start here)'!CU78),ISNUMBER(Dispersion!$AX$9)),'Emissions (start here)'!CU78*453.59/3600*Dispersion!$AX$9,0)</f>
        <v>0</v>
      </c>
      <c r="GO78" s="74">
        <f>IF(AND(ISNUMBER('Emissions (start here)'!CV78),ISNUMBER(Dispersion!$AX$10)),'Emissions (start here)'!CV78*2000*453.59/8760/3600*Dispersion!$AX$10,0)</f>
        <v>0</v>
      </c>
      <c r="GP78" s="74">
        <f>IF(AND(ISNUMBER('Emissions (start here)'!CV78),ISNUMBER(Dispersion!$AX$11)),'Emissions (start here)'!CV78*2000*453.59/8760/3600*Dispersion!$AX$11,0)</f>
        <v>0</v>
      </c>
      <c r="GQ78" s="74">
        <f>IF(AND(ISNUMBER('Emissions (start here)'!CW78),ISNUMBER(Dispersion!$AY$8)),'Emissions (start here)'!CW78*453.59/3600*Dispersion!$AY$8,0)</f>
        <v>0</v>
      </c>
      <c r="GR78" s="74">
        <f>IF(AND(ISNUMBER('Emissions (start here)'!CW78),ISNUMBER(Dispersion!$AY$9)),'Emissions (start here)'!CW78*453.59/3600*Dispersion!$AY$9,0)</f>
        <v>0</v>
      </c>
      <c r="GS78" s="74">
        <f>IF(AND(ISNUMBER('Emissions (start here)'!CX78),ISNUMBER(Dispersion!$AY$10)),'Emissions (start here)'!CX78*2000*453.59/8760/3600*Dispersion!$AY$10,0)</f>
        <v>0</v>
      </c>
      <c r="GT78" s="74">
        <f>IF(AND(ISNUMBER('Emissions (start here)'!CX78),ISNUMBER(Dispersion!$AY$11)),'Emissions (start here)'!CX78*2000*453.59/8760/3600*Dispersion!$AY$11,0)</f>
        <v>0</v>
      </c>
      <c r="GU78" s="74">
        <f>IF(AND(ISNUMBER('Emissions (start here)'!CY78),ISNUMBER(Dispersion!$AZ$8)),'Emissions (start here)'!CY78*453.59/3600*Dispersion!$AZ$8,0)</f>
        <v>0</v>
      </c>
      <c r="GV78" s="74">
        <f>IF(AND(ISNUMBER('Emissions (start here)'!CY78),ISNUMBER(Dispersion!$AZ$9)),'Emissions (start here)'!CY78*453.59/3600*Dispersion!$AZ$9,0)</f>
        <v>0</v>
      </c>
      <c r="GW78" s="74">
        <f>IF(AND(ISNUMBER('Emissions (start here)'!CZ78),ISNUMBER(Dispersion!$AZ$10)),'Emissions (start here)'!CZ78*2000*453.59/8760/3600*Dispersion!$AZ$10,0)</f>
        <v>0</v>
      </c>
      <c r="GX78" s="74">
        <f>IF(AND(ISNUMBER('Emissions (start here)'!CZ78),ISNUMBER(Dispersion!$AZ$11)),'Emissions (start here)'!CZ78*2000*453.59/8760/3600*Dispersion!$AZ$11,0)</f>
        <v>0</v>
      </c>
    </row>
    <row r="79" spans="1:206" x14ac:dyDescent="0.2">
      <c r="A79" s="51" t="str">
        <f>'Tox Values'!C79</f>
        <v>106-94-5</v>
      </c>
      <c r="B79" s="94" t="str">
        <f>'Tox Values'!D79</f>
        <v>Bromopropane, 1-</v>
      </c>
      <c r="C79" s="96">
        <f t="shared" si="5"/>
        <v>0</v>
      </c>
      <c r="D79" s="74">
        <f t="shared" si="6"/>
        <v>0</v>
      </c>
      <c r="E79" s="74">
        <f t="shared" si="7"/>
        <v>0</v>
      </c>
      <c r="F79" s="99">
        <f t="shared" si="8"/>
        <v>0</v>
      </c>
      <c r="G79" s="97">
        <f>IF(AND(ISNUMBER('Emissions (start here)'!E79),ISNUMBER(Dispersion!$C$8)),'Emissions (start here)'!E79*453.59/3600*Dispersion!$C$8,0)</f>
        <v>0</v>
      </c>
      <c r="H79" s="74">
        <f>IF(AND(ISNUMBER('Emissions (start here)'!E79),ISNUMBER(Dispersion!$C$9)),'Emissions (start here)'!E79*453.59/3600*Dispersion!$C$9,0)</f>
        <v>0</v>
      </c>
      <c r="I79" s="74">
        <f>IF(AND(ISNUMBER('Emissions (start here)'!F79),ISNUMBER(Dispersion!$C$10)),'Emissions (start here)'!F79*2000*453.59/8760/3600*Dispersion!$C$10,0)</f>
        <v>0</v>
      </c>
      <c r="J79" s="74">
        <f>IF(AND(ISNUMBER('Emissions (start here)'!F79),ISNUMBER(Dispersion!$C$11)),'Emissions (start here)'!F79*2000*453.59/8760/3600*Dispersion!$C$11,0)</f>
        <v>0</v>
      </c>
      <c r="K79" s="74">
        <f>IF(AND(ISNUMBER('Emissions (start here)'!G79),ISNUMBER(Dispersion!$D$8)),'Emissions (start here)'!G79*453.59/3600*Dispersion!$D$8,0)</f>
        <v>0</v>
      </c>
      <c r="L79" s="74">
        <f>IF(AND(ISNUMBER('Emissions (start here)'!G79),ISNUMBER(Dispersion!$D$9)),'Emissions (start here)'!G79*453.59/3600*Dispersion!$D$9,0)</f>
        <v>0</v>
      </c>
      <c r="M79" s="74">
        <f>IF(AND(ISNUMBER('Emissions (start here)'!H79),ISNUMBER(Dispersion!$D$10)),'Emissions (start here)'!H79*2000*453.59/8760/3600*Dispersion!$D$10,0)</f>
        <v>0</v>
      </c>
      <c r="N79" s="74">
        <f>IF(AND(ISNUMBER('Emissions (start here)'!H79),ISNUMBER(Dispersion!$D$11)),'Emissions (start here)'!H79*2000*453.59/8760/3600*Dispersion!$D$11,0)</f>
        <v>0</v>
      </c>
      <c r="O79" s="74">
        <f>IF(AND(ISNUMBER('Emissions (start here)'!I79),ISNUMBER(Dispersion!$E$8)),'Emissions (start here)'!I79*453.59/3600*Dispersion!$E$8,0)</f>
        <v>0</v>
      </c>
      <c r="P79" s="74">
        <f>IF(AND(ISNUMBER('Emissions (start here)'!I79),ISNUMBER(Dispersion!$E$9)),'Emissions (start here)'!I79*453.59/3600*Dispersion!$E$9,0)</f>
        <v>0</v>
      </c>
      <c r="Q79" s="74">
        <f>IF(AND(ISNUMBER('Emissions (start here)'!J79),ISNUMBER(Dispersion!$E$10)),'Emissions (start here)'!J79*2000*453.59/8760/3600*Dispersion!$E$10,0)</f>
        <v>0</v>
      </c>
      <c r="R79" s="74">
        <f>IF(AND(ISNUMBER('Emissions (start here)'!J79),ISNUMBER(Dispersion!$E$11)),'Emissions (start here)'!J79*2000*453.59/8760/3600*Dispersion!$E$11,0)</f>
        <v>0</v>
      </c>
      <c r="S79" s="74">
        <f>IF(AND(ISNUMBER('Emissions (start here)'!K79),ISNUMBER(Dispersion!$F$8)),'Emissions (start here)'!K79*453.59/3600*Dispersion!$F$8,0)</f>
        <v>0</v>
      </c>
      <c r="T79" s="74">
        <f>IF(AND(ISNUMBER('Emissions (start here)'!K79),ISNUMBER(Dispersion!$F$9)),'Emissions (start here)'!K79*453.59/3600*Dispersion!$F$9,0)</f>
        <v>0</v>
      </c>
      <c r="U79" s="74">
        <f>IF(AND(ISNUMBER('Emissions (start here)'!L79),ISNUMBER(Dispersion!$F$10)),'Emissions (start here)'!L79*2000*453.59/8760/3600*Dispersion!$F$10,0)</f>
        <v>0</v>
      </c>
      <c r="V79" s="74">
        <f>IF(AND(ISNUMBER('Emissions (start here)'!L79),ISNUMBER(Dispersion!$F$11)),'Emissions (start here)'!L79*2000*453.59/8760/3600*Dispersion!$F$11,0)</f>
        <v>0</v>
      </c>
      <c r="W79" s="74">
        <f>IF(AND(ISNUMBER('Emissions (start here)'!M79),ISNUMBER(Dispersion!$G$8)),'Emissions (start here)'!M79*453.59/3600*Dispersion!$G$8,0)</f>
        <v>0</v>
      </c>
      <c r="X79" s="74">
        <f>IF(AND(ISNUMBER('Emissions (start here)'!M79),ISNUMBER(Dispersion!$G$9)),'Emissions (start here)'!M79*453.59/3600*Dispersion!$G$9,0)</f>
        <v>0</v>
      </c>
      <c r="Y79" s="74">
        <f>IF(AND(ISNUMBER('Emissions (start here)'!N79),ISNUMBER(Dispersion!$G$10)),'Emissions (start here)'!N79*2000*453.59/8760/3600*Dispersion!$G$10,0)</f>
        <v>0</v>
      </c>
      <c r="Z79" s="74">
        <f>IF(AND(ISNUMBER('Emissions (start here)'!N79),ISNUMBER(Dispersion!$G$11)),'Emissions (start here)'!N79*2000*453.59/8760/3600*Dispersion!$G$11,0)</f>
        <v>0</v>
      </c>
      <c r="AA79" s="74">
        <f>IF(AND(ISNUMBER('Emissions (start here)'!O79),ISNUMBER(Dispersion!$H$8)),'Emissions (start here)'!O79*453.59/3600*Dispersion!$H$8,0)</f>
        <v>0</v>
      </c>
      <c r="AB79" s="74">
        <f>IF(AND(ISNUMBER('Emissions (start here)'!O79),ISNUMBER(Dispersion!$H$9)),'Emissions (start here)'!O79*453.59/3600*Dispersion!$H$9,0)</f>
        <v>0</v>
      </c>
      <c r="AC79" s="74">
        <f>IF(AND(ISNUMBER('Emissions (start here)'!P79),ISNUMBER(Dispersion!$H$10)),'Emissions (start here)'!P79*2000*453.59/8760/3600*Dispersion!$H$10,0)</f>
        <v>0</v>
      </c>
      <c r="AD79" s="74">
        <f>IF(AND(ISNUMBER('Emissions (start here)'!P79),ISNUMBER(Dispersion!$H$11)),'Emissions (start here)'!P79*2000*453.59/8760/3600*Dispersion!$H$11,0)</f>
        <v>0</v>
      </c>
      <c r="AE79" s="74">
        <f>IF(AND(ISNUMBER('Emissions (start here)'!Q79),ISNUMBER(Dispersion!$I$8)),'Emissions (start here)'!Q79*453.59/3600*Dispersion!$I$8,0)</f>
        <v>0</v>
      </c>
      <c r="AF79" s="74">
        <f>IF(AND(ISNUMBER('Emissions (start here)'!Q79),ISNUMBER(Dispersion!$I$9)),'Emissions (start here)'!Q79*453.59/3600*Dispersion!$I$9,0)</f>
        <v>0</v>
      </c>
      <c r="AG79" s="74">
        <f>IF(AND(ISNUMBER('Emissions (start here)'!R79),ISNUMBER(Dispersion!$I$10)),'Emissions (start here)'!R79*2000*453.59/8760/3600*Dispersion!$I$10,0)</f>
        <v>0</v>
      </c>
      <c r="AH79" s="74">
        <f>IF(AND(ISNUMBER('Emissions (start here)'!R79),ISNUMBER(Dispersion!$I$11)),'Emissions (start here)'!R79*2000*453.59/8760/3600*Dispersion!$I$11,0)</f>
        <v>0</v>
      </c>
      <c r="AI79" s="74">
        <f>IF(AND(ISNUMBER('Emissions (start here)'!S79),ISNUMBER(Dispersion!$J$8)),'Emissions (start here)'!S79*453.59/3600*Dispersion!$J$8,0)</f>
        <v>0</v>
      </c>
      <c r="AJ79" s="74">
        <f>IF(AND(ISNUMBER('Emissions (start here)'!S79),ISNUMBER(Dispersion!$J$9)),'Emissions (start here)'!S79*453.59/3600*Dispersion!$J$9,0)</f>
        <v>0</v>
      </c>
      <c r="AK79" s="74">
        <f>IF(AND(ISNUMBER('Emissions (start here)'!T79),ISNUMBER(Dispersion!$J$10)),'Emissions (start here)'!T79*2000*453.59/8760/3600*Dispersion!$J$10,0)</f>
        <v>0</v>
      </c>
      <c r="AL79" s="74">
        <f>IF(AND(ISNUMBER('Emissions (start here)'!T79),ISNUMBER(Dispersion!$J$11)),'Emissions (start here)'!T79*2000*453.59/8760/3600*Dispersion!$J$11,0)</f>
        <v>0</v>
      </c>
      <c r="AM79" s="74">
        <f>IF(AND(ISNUMBER('Emissions (start here)'!U79),ISNUMBER(Dispersion!$K$8)),'Emissions (start here)'!U79*453.59/3600*Dispersion!$K$8,0)</f>
        <v>0</v>
      </c>
      <c r="AN79" s="74">
        <f>IF(AND(ISNUMBER('Emissions (start here)'!U79),ISNUMBER(Dispersion!$K$9)),'Emissions (start here)'!U79*453.59/3600*Dispersion!$K$9,0)</f>
        <v>0</v>
      </c>
      <c r="AO79" s="74">
        <f>IF(AND(ISNUMBER('Emissions (start here)'!V79),ISNUMBER(Dispersion!$K$10)),'Emissions (start here)'!V79*2000*453.59/8760/3600*Dispersion!$K$10,0)</f>
        <v>0</v>
      </c>
      <c r="AP79" s="74">
        <f>IF(AND(ISNUMBER('Emissions (start here)'!V79),ISNUMBER(Dispersion!$K$11)),'Emissions (start here)'!V79*2000*453.59/8760/3600*Dispersion!$K$11,0)</f>
        <v>0</v>
      </c>
      <c r="AQ79" s="74">
        <f>IF(AND(ISNUMBER('Emissions (start here)'!W79),ISNUMBER(Dispersion!$L$8)),'Emissions (start here)'!W79*453.59/3600*Dispersion!$L$8,0)</f>
        <v>0</v>
      </c>
      <c r="AR79" s="74">
        <f>IF(AND(ISNUMBER('Emissions (start here)'!W79),ISNUMBER(Dispersion!$L$9)),'Emissions (start here)'!W79*453.59/3600*Dispersion!$L$9,0)</f>
        <v>0</v>
      </c>
      <c r="AS79" s="74">
        <f>IF(AND(ISNUMBER('Emissions (start here)'!X79),ISNUMBER(Dispersion!$L$10)),'Emissions (start here)'!X79*2000*453.59/8760/3600*Dispersion!$L$10,0)</f>
        <v>0</v>
      </c>
      <c r="AT79" s="74">
        <f>IF(AND(ISNUMBER('Emissions (start here)'!X79),ISNUMBER(Dispersion!$L$11)),'Emissions (start here)'!X79*2000*453.59/8760/3600*Dispersion!$L$11,0)</f>
        <v>0</v>
      </c>
      <c r="AU79" s="74">
        <f>IF(AND(ISNUMBER('Emissions (start here)'!Y79),ISNUMBER(Dispersion!$M$8)),'Emissions (start here)'!Y79*453.59/3600*Dispersion!$M$8,0)</f>
        <v>0</v>
      </c>
      <c r="AV79" s="74">
        <f>IF(AND(ISNUMBER('Emissions (start here)'!Y79),ISNUMBER(Dispersion!$M$9)),'Emissions (start here)'!Y79*453.59/3600*Dispersion!$M$9,0)</f>
        <v>0</v>
      </c>
      <c r="AW79" s="74">
        <f>IF(AND(ISNUMBER('Emissions (start here)'!Z79),ISNUMBER(Dispersion!$M$10)),'Emissions (start here)'!Z79*2000*453.59/8760/3600*Dispersion!$M$10,0)</f>
        <v>0</v>
      </c>
      <c r="AX79" s="74">
        <f>IF(AND(ISNUMBER('Emissions (start here)'!Z79),ISNUMBER(Dispersion!$M$11)),'Emissions (start here)'!Z79*2000*453.59/8760/3600*Dispersion!$M$11,0)</f>
        <v>0</v>
      </c>
      <c r="AY79" s="74">
        <f>IF(AND(ISNUMBER('Emissions (start here)'!AA79),ISNUMBER(Dispersion!$N$8)),'Emissions (start here)'!AA79*453.59/3600*Dispersion!$N$8,0)</f>
        <v>0</v>
      </c>
      <c r="AZ79" s="74">
        <f>IF(AND(ISNUMBER('Emissions (start here)'!AA79),ISNUMBER(Dispersion!$N$9)),'Emissions (start here)'!AA79*453.59/3600*Dispersion!$N$9,0)</f>
        <v>0</v>
      </c>
      <c r="BA79" s="74">
        <f>IF(AND(ISNUMBER('Emissions (start here)'!AB79),ISNUMBER(Dispersion!$N$10)),'Emissions (start here)'!AB79*2000*453.59/8760/3600*Dispersion!$N$10,0)</f>
        <v>0</v>
      </c>
      <c r="BB79" s="74">
        <f>IF(AND(ISNUMBER('Emissions (start here)'!AB79),ISNUMBER(Dispersion!$N$11)),'Emissions (start here)'!AB79*2000*453.59/8760/3600*Dispersion!$N$11,0)</f>
        <v>0</v>
      </c>
      <c r="BC79" s="74">
        <f>IF(AND(ISNUMBER('Emissions (start here)'!AC79),ISNUMBER(Dispersion!$O$8)),'Emissions (start here)'!AC79*453.59/3600*Dispersion!$O$8,0)</f>
        <v>0</v>
      </c>
      <c r="BD79" s="74">
        <f>IF(AND(ISNUMBER('Emissions (start here)'!AC79),ISNUMBER(Dispersion!$O$9)),'Emissions (start here)'!AC79*453.59/3600*Dispersion!$O$9,0)</f>
        <v>0</v>
      </c>
      <c r="BE79" s="74">
        <f>IF(AND(ISNUMBER('Emissions (start here)'!AD79),ISNUMBER(Dispersion!$O$10)),'Emissions (start here)'!AD79*2000*453.59/8760/3600*Dispersion!$O$10,0)</f>
        <v>0</v>
      </c>
      <c r="BF79" s="74">
        <f>IF(AND(ISNUMBER('Emissions (start here)'!AD79),ISNUMBER(Dispersion!$O$11)),'Emissions (start here)'!AD79*2000*453.59/8760/3600*Dispersion!$O$11,0)</f>
        <v>0</v>
      </c>
      <c r="BG79" s="74">
        <f>IF(AND(ISNUMBER('Emissions (start here)'!AE79),ISNUMBER(Dispersion!$P$8)),'Emissions (start here)'!AE79*453.59/3600*Dispersion!$P$8,0)</f>
        <v>0</v>
      </c>
      <c r="BH79" s="74">
        <f>IF(AND(ISNUMBER('Emissions (start here)'!AE79),ISNUMBER(Dispersion!$P$9)),'Emissions (start here)'!AE79*453.59/3600*Dispersion!$P$9,0)</f>
        <v>0</v>
      </c>
      <c r="BI79" s="74">
        <f>IF(AND(ISNUMBER('Emissions (start here)'!AF79),ISNUMBER(Dispersion!$P$10)),'Emissions (start here)'!AF79*2000*453.59/8760/3600*Dispersion!$P$10,0)</f>
        <v>0</v>
      </c>
      <c r="BJ79" s="74">
        <f>IF(AND(ISNUMBER('Emissions (start here)'!AF79),ISNUMBER(Dispersion!$P$11)),'Emissions (start here)'!AF79*2000*453.59/8760/3600*Dispersion!$P$11,0)</f>
        <v>0</v>
      </c>
      <c r="BK79" s="74">
        <f>IF(AND(ISNUMBER('Emissions (start here)'!AG79),ISNUMBER(Dispersion!$Q$8)),'Emissions (start here)'!AG79*453.59/3600*Dispersion!$Q$8,0)</f>
        <v>0</v>
      </c>
      <c r="BL79" s="74">
        <f>IF(AND(ISNUMBER('Emissions (start here)'!AG79),ISNUMBER(Dispersion!$Q$9)),'Emissions (start here)'!AG79*453.59/3600*Dispersion!$Q$9,0)</f>
        <v>0</v>
      </c>
      <c r="BM79" s="74">
        <f>IF(AND(ISNUMBER('Emissions (start here)'!AH79),ISNUMBER(Dispersion!$Q$10)),'Emissions (start here)'!AH79*2000*453.59/8760/3600*Dispersion!$Q$10,0)</f>
        <v>0</v>
      </c>
      <c r="BN79" s="74">
        <f>IF(AND(ISNUMBER('Emissions (start here)'!AH79),ISNUMBER(Dispersion!$Q$11)),'Emissions (start here)'!AH79*2000*453.59/8760/3600*Dispersion!$Q$11,0)</f>
        <v>0</v>
      </c>
      <c r="BO79" s="74">
        <f>IF(AND(ISNUMBER('Emissions (start here)'!AI79),ISNUMBER(Dispersion!$R$8)),'Emissions (start here)'!AI79*453.59/3600*Dispersion!$R$8,0)</f>
        <v>0</v>
      </c>
      <c r="BP79" s="74">
        <f>IF(AND(ISNUMBER('Emissions (start here)'!AI79),ISNUMBER(Dispersion!$R$9)),'Emissions (start here)'!AI79*453.59/3600*Dispersion!$R$9,0)</f>
        <v>0</v>
      </c>
      <c r="BQ79" s="74">
        <f>IF(AND(ISNUMBER('Emissions (start here)'!AJ79),ISNUMBER(Dispersion!$R$10)),'Emissions (start here)'!AJ79*2000*453.59/8760/3600*Dispersion!$R$10,0)</f>
        <v>0</v>
      </c>
      <c r="BR79" s="74">
        <f>IF(AND(ISNUMBER('Emissions (start here)'!AJ79),ISNUMBER(Dispersion!$R$11)),'Emissions (start here)'!AJ79*2000*453.59/8760/3600*Dispersion!$R$11,0)</f>
        <v>0</v>
      </c>
      <c r="BS79" s="74">
        <f>IF(AND(ISNUMBER('Emissions (start here)'!AK79),ISNUMBER(Dispersion!$S$8)),'Emissions (start here)'!AK79*453.59/3600*Dispersion!$S$8,0)</f>
        <v>0</v>
      </c>
      <c r="BT79" s="74">
        <f>IF(AND(ISNUMBER('Emissions (start here)'!AK79),ISNUMBER(Dispersion!$S$9)),'Emissions (start here)'!AK79*453.59/3600*Dispersion!$S$9,0)</f>
        <v>0</v>
      </c>
      <c r="BU79" s="74">
        <f>IF(AND(ISNUMBER('Emissions (start here)'!AL79),ISNUMBER(Dispersion!$S$10)),'Emissions (start here)'!AL79*2000*453.59/8760/3600*Dispersion!$S$10,0)</f>
        <v>0</v>
      </c>
      <c r="BV79" s="74">
        <f>IF(AND(ISNUMBER('Emissions (start here)'!AL79),ISNUMBER(Dispersion!$S$11)),'Emissions (start here)'!AL79*2000*453.59/8760/3600*Dispersion!$S$11,0)</f>
        <v>0</v>
      </c>
      <c r="BW79" s="74">
        <f>IF(AND(ISNUMBER('Emissions (start here)'!AM79),ISNUMBER(Dispersion!$T$8)),'Emissions (start here)'!AM79*453.59/3600*Dispersion!$T$8,0)</f>
        <v>0</v>
      </c>
      <c r="BX79" s="74">
        <f>IF(AND(ISNUMBER('Emissions (start here)'!AM79),ISNUMBER(Dispersion!$T$9)),'Emissions (start here)'!AM79*453.59/3600*Dispersion!$T$9,0)</f>
        <v>0</v>
      </c>
      <c r="BY79" s="74">
        <f>IF(AND(ISNUMBER('Emissions (start here)'!AN79),ISNUMBER(Dispersion!$T$10)),'Emissions (start here)'!AN79*2000*453.59/8760/3600*Dispersion!$T$10,0)</f>
        <v>0</v>
      </c>
      <c r="BZ79" s="74">
        <f>IF(AND(ISNUMBER('Emissions (start here)'!AN79),ISNUMBER(Dispersion!$T$11)),'Emissions (start here)'!AN79*2000*453.59/8760/3600*Dispersion!$T$11,0)</f>
        <v>0</v>
      </c>
      <c r="CA79" s="74">
        <f>IF(AND(ISNUMBER('Emissions (start here)'!AO79),ISNUMBER(Dispersion!$U$8)),'Emissions (start here)'!AO79*453.59/3600*Dispersion!$U$8,0)</f>
        <v>0</v>
      </c>
      <c r="CB79" s="74">
        <f>IF(AND(ISNUMBER('Emissions (start here)'!AO79),ISNUMBER(Dispersion!$U$9)),'Emissions (start here)'!AO79*453.59/3600*Dispersion!$U$9,0)</f>
        <v>0</v>
      </c>
      <c r="CC79" s="74">
        <f>IF(AND(ISNUMBER('Emissions (start here)'!AP79),ISNUMBER(Dispersion!$U$10)),'Emissions (start here)'!AP79*2000*453.59/8760/3600*Dispersion!$U$10,0)</f>
        <v>0</v>
      </c>
      <c r="CD79" s="74">
        <f>IF(AND(ISNUMBER('Emissions (start here)'!AP79),ISNUMBER(Dispersion!$U$11)),'Emissions (start here)'!AP79*2000*453.59/8760/3600*Dispersion!$U$11,0)</f>
        <v>0</v>
      </c>
      <c r="CE79" s="74">
        <f>IF(AND(ISNUMBER('Emissions (start here)'!AQ79),ISNUMBER(Dispersion!$V$8)),'Emissions (start here)'!AQ79*453.59/3600*Dispersion!$V$8,0)</f>
        <v>0</v>
      </c>
      <c r="CF79" s="74">
        <f>IF(AND(ISNUMBER('Emissions (start here)'!AQ79),ISNUMBER(Dispersion!$V$9)),'Emissions (start here)'!AQ79*453.59/3600*Dispersion!$V$9,0)</f>
        <v>0</v>
      </c>
      <c r="CG79" s="74">
        <f>IF(AND(ISNUMBER('Emissions (start here)'!AR79),ISNUMBER(Dispersion!$V$10)),'Emissions (start here)'!AR79*2000*453.59/8760/3600*Dispersion!$V$10,0)</f>
        <v>0</v>
      </c>
      <c r="CH79" s="74">
        <f>IF(AND(ISNUMBER('Emissions (start here)'!AR79),ISNUMBER(Dispersion!$V$11)),'Emissions (start here)'!AR79*2000*453.59/8760/3600*Dispersion!$V$11,0)</f>
        <v>0</v>
      </c>
      <c r="CI79" s="74">
        <f>IF(AND(ISNUMBER('Emissions (start here)'!AS79),ISNUMBER(Dispersion!$W$8)),'Emissions (start here)'!AS79*453.59/3600*Dispersion!$W$8,0)</f>
        <v>0</v>
      </c>
      <c r="CJ79" s="74">
        <f>IF(AND(ISNUMBER('Emissions (start here)'!AS79),ISNUMBER(Dispersion!$W$9)),'Emissions (start here)'!AS79*453.59/3600*Dispersion!$W$9,0)</f>
        <v>0</v>
      </c>
      <c r="CK79" s="74">
        <f>IF(AND(ISNUMBER('Emissions (start here)'!AT79),ISNUMBER(Dispersion!$W$10)),'Emissions (start here)'!AT79*2000*453.59/8760/3600*Dispersion!$W$10,0)</f>
        <v>0</v>
      </c>
      <c r="CL79" s="74">
        <f>IF(AND(ISNUMBER('Emissions (start here)'!AT79),ISNUMBER(Dispersion!$W$11)),'Emissions (start here)'!AT79*2000*453.59/8760/3600*Dispersion!$W$11,0)</f>
        <v>0</v>
      </c>
      <c r="CM79" s="74">
        <f>IF(AND(ISNUMBER('Emissions (start here)'!AU79),ISNUMBER(Dispersion!$X$8)),'Emissions (start here)'!AU79*453.59/3600*Dispersion!$X$8,0)</f>
        <v>0</v>
      </c>
      <c r="CN79" s="74">
        <f>IF(AND(ISNUMBER('Emissions (start here)'!AU79),ISNUMBER(Dispersion!$X$9)),'Emissions (start here)'!AU79*453.59/3600*Dispersion!$X$9,0)</f>
        <v>0</v>
      </c>
      <c r="CO79" s="74">
        <f>IF(AND(ISNUMBER('Emissions (start here)'!AV79),ISNUMBER(Dispersion!$X$10)),'Emissions (start here)'!AV79*2000*453.59/8760/3600*Dispersion!$X$10,0)</f>
        <v>0</v>
      </c>
      <c r="CP79" s="74">
        <f>IF(AND(ISNUMBER('Emissions (start here)'!AV79),ISNUMBER(Dispersion!$X$11)),'Emissions (start here)'!AV79*2000*453.59/8760/3600*Dispersion!$X$11,0)</f>
        <v>0</v>
      </c>
      <c r="CQ79" s="74">
        <f>IF(AND(ISNUMBER('Emissions (start here)'!AW79),ISNUMBER(Dispersion!$Y$8)),'Emissions (start here)'!AW79*453.59/3600*Dispersion!$Y$8,0)</f>
        <v>0</v>
      </c>
      <c r="CR79" s="74">
        <f>IF(AND(ISNUMBER('Emissions (start here)'!AW79),ISNUMBER(Dispersion!$Y$9)),'Emissions (start here)'!AW79*453.59/3600*Dispersion!$Y$9,0)</f>
        <v>0</v>
      </c>
      <c r="CS79" s="74">
        <f>IF(AND(ISNUMBER('Emissions (start here)'!AX79),ISNUMBER(Dispersion!$Y$10)),'Emissions (start here)'!AX79*2000*453.59/8760/3600*Dispersion!$Y$10,0)</f>
        <v>0</v>
      </c>
      <c r="CT79" s="74">
        <f>IF(AND(ISNUMBER('Emissions (start here)'!AX79),ISNUMBER(Dispersion!$Y$11)),'Emissions (start here)'!AX79*2000*453.59/8760/3600*Dispersion!$Y$11,0)</f>
        <v>0</v>
      </c>
      <c r="CU79" s="74">
        <f>IF(AND(ISNUMBER('Emissions (start here)'!AY79),ISNUMBER(Dispersion!$Z$8)),'Emissions (start here)'!AY79*453.59/3600*Dispersion!$Z$8,0)</f>
        <v>0</v>
      </c>
      <c r="CV79" s="74">
        <f>IF(AND(ISNUMBER('Emissions (start here)'!AY79),ISNUMBER(Dispersion!$Z$9)),'Emissions (start here)'!AY79*453.59/3600*Dispersion!$Z$9,0)</f>
        <v>0</v>
      </c>
      <c r="CW79" s="74">
        <f>IF(AND(ISNUMBER('Emissions (start here)'!AZ79),ISNUMBER(Dispersion!$Z$10)),'Emissions (start here)'!AZ79*2000*453.59/8760/3600*Dispersion!$Z$10,0)</f>
        <v>0</v>
      </c>
      <c r="CX79" s="74">
        <f>IF(AND(ISNUMBER('Emissions (start here)'!AZ79),ISNUMBER(Dispersion!$Z$11)),'Emissions (start here)'!AZ79*2000*453.59/8760/3600*Dispersion!$Z$11,0)</f>
        <v>0</v>
      </c>
      <c r="CY79" s="74">
        <f>IF(AND(ISNUMBER('Emissions (start here)'!BA79),ISNUMBER(Dispersion!$AA$8)),'Emissions (start here)'!BA79*453.59/3600*Dispersion!$AA$8,0)</f>
        <v>0</v>
      </c>
      <c r="CZ79" s="74">
        <f>IF(AND(ISNUMBER('Emissions (start here)'!BA79),ISNUMBER(Dispersion!$AA$9)),'Emissions (start here)'!BA79*453.59/3600*Dispersion!$AA$9,0)</f>
        <v>0</v>
      </c>
      <c r="DA79" s="74">
        <f>IF(AND(ISNUMBER('Emissions (start here)'!BB79),ISNUMBER(Dispersion!$AA$10)),'Emissions (start here)'!BB79*2000*453.59/8760/3600*Dispersion!$AA$10,0)</f>
        <v>0</v>
      </c>
      <c r="DB79" s="74">
        <f>IF(AND(ISNUMBER('Emissions (start here)'!BB79),ISNUMBER(Dispersion!$AA$11)),'Emissions (start here)'!BB79*2000*453.59/8760/3600*Dispersion!$AA$11,0)</f>
        <v>0</v>
      </c>
      <c r="DC79" s="74">
        <f>IF(AND(ISNUMBER('Emissions (start here)'!BC79),ISNUMBER(Dispersion!$AB$8)),'Emissions (start here)'!BC79*453.59/3600*Dispersion!$AB$8,0)</f>
        <v>0</v>
      </c>
      <c r="DD79" s="74">
        <f>IF(AND(ISNUMBER('Emissions (start here)'!BC79),ISNUMBER(Dispersion!$AB$9)),'Emissions (start here)'!BC79*453.59/3600*Dispersion!$AB$9,0)</f>
        <v>0</v>
      </c>
      <c r="DE79" s="74">
        <f>IF(AND(ISNUMBER('Emissions (start here)'!BD79),ISNUMBER(Dispersion!$AB$10)),'Emissions (start here)'!BD79*2000*453.59/8760/3600*Dispersion!$AB$10,0)</f>
        <v>0</v>
      </c>
      <c r="DF79" s="74">
        <f>IF(AND(ISNUMBER('Emissions (start here)'!BD79),ISNUMBER(Dispersion!$AB$11)),'Emissions (start here)'!BD79*2000*453.59/8760/3600*Dispersion!$AB$11,0)</f>
        <v>0</v>
      </c>
      <c r="DG79" s="74">
        <f>IF(AND(ISNUMBER('Emissions (start here)'!BE79),ISNUMBER(Dispersion!$AC$8)),'Emissions (start here)'!BE79*453.59/3600*Dispersion!$AC$8,0)</f>
        <v>0</v>
      </c>
      <c r="DH79" s="74">
        <f>IF(AND(ISNUMBER('Emissions (start here)'!BE79),ISNUMBER(Dispersion!$AC$9)),'Emissions (start here)'!BE79*453.59/3600*Dispersion!$AC$9,0)</f>
        <v>0</v>
      </c>
      <c r="DI79" s="74">
        <f>IF(AND(ISNUMBER('Emissions (start here)'!BF79),ISNUMBER(Dispersion!$AC$10)),'Emissions (start here)'!BF79*2000*453.59/8760/3600*Dispersion!$AC$10,0)</f>
        <v>0</v>
      </c>
      <c r="DJ79" s="74">
        <f>IF(AND(ISNUMBER('Emissions (start here)'!BF79),ISNUMBER(Dispersion!$AC$11)),'Emissions (start here)'!BF79*2000*453.59/8760/3600*Dispersion!$AC$11,0)</f>
        <v>0</v>
      </c>
      <c r="DK79" s="74">
        <f>IF(AND(ISNUMBER('Emissions (start here)'!BG79),ISNUMBER(Dispersion!$AD$8)),'Emissions (start here)'!BG79*453.59/3600*Dispersion!$AD$8,0)</f>
        <v>0</v>
      </c>
      <c r="DL79" s="74">
        <f>IF(AND(ISNUMBER('Emissions (start here)'!BG79),ISNUMBER(Dispersion!$AD$9)),'Emissions (start here)'!BG79*453.59/3600*Dispersion!$AD$9,0)</f>
        <v>0</v>
      </c>
      <c r="DM79" s="74">
        <f>IF(AND(ISNUMBER('Emissions (start here)'!BH79),ISNUMBER(Dispersion!$AD$10)),'Emissions (start here)'!BH79*2000*453.59/8760/3600*Dispersion!$AD$10,0)</f>
        <v>0</v>
      </c>
      <c r="DN79" s="74">
        <f>IF(AND(ISNUMBER('Emissions (start here)'!BH79),ISNUMBER(Dispersion!$AD$11)),'Emissions (start here)'!BH79*2000*453.59/8760/3600*Dispersion!$AD$11,0)</f>
        <v>0</v>
      </c>
      <c r="DO79" s="74">
        <f>IF(AND(ISNUMBER('Emissions (start here)'!BI79),ISNUMBER(Dispersion!$AE$8)),'Emissions (start here)'!BI79*453.59/3600*Dispersion!$AE$8,0)</f>
        <v>0</v>
      </c>
      <c r="DP79" s="74">
        <f>IF(AND(ISNUMBER('Emissions (start here)'!BI79),ISNUMBER(Dispersion!$AE$9)),'Emissions (start here)'!BI79*453.59/3600*Dispersion!$AE$9,0)</f>
        <v>0</v>
      </c>
      <c r="DQ79" s="74">
        <f>IF(AND(ISNUMBER('Emissions (start here)'!BJ79),ISNUMBER(Dispersion!$AE$10)),'Emissions (start here)'!BJ79*2000*453.59/8760/3600*Dispersion!$AE$10,0)</f>
        <v>0</v>
      </c>
      <c r="DR79" s="74">
        <f>IF(AND(ISNUMBER('Emissions (start here)'!BJ79),ISNUMBER(Dispersion!$AE$11)),'Emissions (start here)'!BJ79*2000*453.59/8760/3600*Dispersion!$AE$11,0)</f>
        <v>0</v>
      </c>
      <c r="DS79" s="74">
        <f>IF(AND(ISNUMBER('Emissions (start here)'!BK79),ISNUMBER(Dispersion!$AF$8)),'Emissions (start here)'!BK79*453.59/3600*Dispersion!$AF$8,0)</f>
        <v>0</v>
      </c>
      <c r="DT79" s="74">
        <f>IF(AND(ISNUMBER('Emissions (start here)'!BK79),ISNUMBER(Dispersion!$AF$9)),'Emissions (start here)'!BK79*453.59/3600*Dispersion!$AF$9,0)</f>
        <v>0</v>
      </c>
      <c r="DU79" s="74">
        <f>IF(AND(ISNUMBER('Emissions (start here)'!BL79),ISNUMBER(Dispersion!$AF$10)),'Emissions (start here)'!BL79*2000*453.59/8760/3600*Dispersion!$AF$10,0)</f>
        <v>0</v>
      </c>
      <c r="DV79" s="74">
        <f>IF(AND(ISNUMBER('Emissions (start here)'!BL79),ISNUMBER(Dispersion!$AF$11)),'Emissions (start here)'!BL79*2000*453.59/8760/3600*Dispersion!$AF$11,0)</f>
        <v>0</v>
      </c>
      <c r="DW79" s="74">
        <f>IF(AND(ISNUMBER('Emissions (start here)'!BM79),ISNUMBER(Dispersion!$AG$8)),'Emissions (start here)'!BM79*453.59/3600*Dispersion!$AG$8,0)</f>
        <v>0</v>
      </c>
      <c r="DX79" s="74">
        <f>IF(AND(ISNUMBER('Emissions (start here)'!BM79),ISNUMBER(Dispersion!$AG$9)),'Emissions (start here)'!BM79*453.59/3600*Dispersion!$AG$9,0)</f>
        <v>0</v>
      </c>
      <c r="DY79" s="74">
        <f>IF(AND(ISNUMBER('Emissions (start here)'!BN79),ISNUMBER(Dispersion!$AG$10)),'Emissions (start here)'!BN79*2000*453.59/8760/3600*Dispersion!$AG$10,0)</f>
        <v>0</v>
      </c>
      <c r="DZ79" s="74">
        <f>IF(AND(ISNUMBER('Emissions (start here)'!BN79),ISNUMBER(Dispersion!$AG$11)),'Emissions (start here)'!BN79*2000*453.59/8760/3600*Dispersion!$AG$11,0)</f>
        <v>0</v>
      </c>
      <c r="EA79" s="74">
        <f>IF(AND(ISNUMBER('Emissions (start here)'!BO79),ISNUMBER(Dispersion!$AH$8)),'Emissions (start here)'!BO79*453.59/3600*Dispersion!$AH$8,0)</f>
        <v>0</v>
      </c>
      <c r="EB79" s="74">
        <f>IF(AND(ISNUMBER('Emissions (start here)'!BO79),ISNUMBER(Dispersion!$AH$9)),'Emissions (start here)'!BO79*453.59/3600*Dispersion!$AH$9,0)</f>
        <v>0</v>
      </c>
      <c r="EC79" s="74">
        <f>IF(AND(ISNUMBER('Emissions (start here)'!BP79),ISNUMBER(Dispersion!$AH$10)),'Emissions (start here)'!BP79*2000*453.59/8760/3600*Dispersion!$AH$10,0)</f>
        <v>0</v>
      </c>
      <c r="ED79" s="74">
        <f>IF(AND(ISNUMBER('Emissions (start here)'!BP79),ISNUMBER(Dispersion!$AH$11)),'Emissions (start here)'!BP79*2000*453.59/8760/3600*Dispersion!$AH$11,0)</f>
        <v>0</v>
      </c>
      <c r="EE79" s="74">
        <f>IF(AND(ISNUMBER('Emissions (start here)'!BQ79),ISNUMBER(Dispersion!$AI$8)),'Emissions (start here)'!BQ79*453.59/3600*Dispersion!$AI$8,0)</f>
        <v>0</v>
      </c>
      <c r="EF79" s="74">
        <f>IF(AND(ISNUMBER('Emissions (start here)'!BQ79),ISNUMBER(Dispersion!$AI$9)),'Emissions (start here)'!BQ79*453.59/3600*Dispersion!$AI$9,0)</f>
        <v>0</v>
      </c>
      <c r="EG79" s="74">
        <f>IF(AND(ISNUMBER('Emissions (start here)'!BR79),ISNUMBER(Dispersion!$AI$10)),'Emissions (start here)'!BR79*2000*453.59/8760/3600*Dispersion!$AI$10,0)</f>
        <v>0</v>
      </c>
      <c r="EH79" s="74">
        <f>IF(AND(ISNUMBER('Emissions (start here)'!BR79),ISNUMBER(Dispersion!$AI$11)),'Emissions (start here)'!BR79*2000*453.59/8760/3600*Dispersion!$AI$11,0)</f>
        <v>0</v>
      </c>
      <c r="EI79" s="74">
        <f>IF(AND(ISNUMBER('Emissions (start here)'!BS79),ISNUMBER(Dispersion!$AJ$8)),'Emissions (start here)'!BS79*453.59/3600*Dispersion!$AJ$8,0)</f>
        <v>0</v>
      </c>
      <c r="EJ79" s="74">
        <f>IF(AND(ISNUMBER('Emissions (start here)'!BS79),ISNUMBER(Dispersion!$AJ$9)),'Emissions (start here)'!BS79*453.59/3600*Dispersion!$AJ$9,0)</f>
        <v>0</v>
      </c>
      <c r="EK79" s="74">
        <f>IF(AND(ISNUMBER('Emissions (start here)'!BT79),ISNUMBER(Dispersion!$AJ$10)),'Emissions (start here)'!BT79*2000*453.59/8760/3600*Dispersion!$AJ$10,0)</f>
        <v>0</v>
      </c>
      <c r="EL79" s="74">
        <f>IF(AND(ISNUMBER('Emissions (start here)'!BT79),ISNUMBER(Dispersion!$AJ$11)),'Emissions (start here)'!BT79*2000*453.59/8760/3600*Dispersion!$AJ$11,0)</f>
        <v>0</v>
      </c>
      <c r="EM79" s="74">
        <f>IF(AND(ISNUMBER('Emissions (start here)'!BU79),ISNUMBER(Dispersion!$AK$8)),'Emissions (start here)'!BU79*453.59/3600*Dispersion!$AK$8,0)</f>
        <v>0</v>
      </c>
      <c r="EN79" s="74">
        <f>IF(AND(ISNUMBER('Emissions (start here)'!BU79),ISNUMBER(Dispersion!$AK$9)),'Emissions (start here)'!BU79*453.59/3600*Dispersion!$AK$9,0)</f>
        <v>0</v>
      </c>
      <c r="EO79" s="74">
        <f>IF(AND(ISNUMBER('Emissions (start here)'!BV79),ISNUMBER(Dispersion!$AK$10)),'Emissions (start here)'!BV79*2000*453.59/8760/3600*Dispersion!$AK$10,0)</f>
        <v>0</v>
      </c>
      <c r="EP79" s="74">
        <f>IF(AND(ISNUMBER('Emissions (start here)'!BV79),ISNUMBER(Dispersion!$AK$11)),'Emissions (start here)'!BV79*2000*453.59/8760/3600*Dispersion!$AK$11,0)</f>
        <v>0</v>
      </c>
      <c r="EQ79" s="74">
        <f>IF(AND(ISNUMBER('Emissions (start here)'!BW79),ISNUMBER(Dispersion!$AL$8)),'Emissions (start here)'!BW79*453.59/3600*Dispersion!$AL$8,0)</f>
        <v>0</v>
      </c>
      <c r="ER79" s="74">
        <f>IF(AND(ISNUMBER('Emissions (start here)'!BW79),ISNUMBER(Dispersion!$AL$9)),'Emissions (start here)'!BW79*453.59/3600*Dispersion!$AL$9,0)</f>
        <v>0</v>
      </c>
      <c r="ES79" s="74">
        <f>IF(AND(ISNUMBER('Emissions (start here)'!BX79),ISNUMBER(Dispersion!$AL$10)),'Emissions (start here)'!BX79*2000*453.59/8760/3600*Dispersion!$AL$10,0)</f>
        <v>0</v>
      </c>
      <c r="ET79" s="74">
        <f>IF(AND(ISNUMBER('Emissions (start here)'!BX79),ISNUMBER(Dispersion!$AL$11)),'Emissions (start here)'!BX79*2000*453.59/8760/3600*Dispersion!$AL$11,0)</f>
        <v>0</v>
      </c>
      <c r="EU79" s="74">
        <f>IF(AND(ISNUMBER('Emissions (start here)'!BY79),ISNUMBER(Dispersion!$AM$8)),'Emissions (start here)'!BY79*453.59/3600*Dispersion!$AM$8,0)</f>
        <v>0</v>
      </c>
      <c r="EV79" s="74">
        <f>IF(AND(ISNUMBER('Emissions (start here)'!BY79),ISNUMBER(Dispersion!$AM$9)),'Emissions (start here)'!BY79*453.59/3600*Dispersion!$AM$9,0)</f>
        <v>0</v>
      </c>
      <c r="EW79" s="74">
        <f>IF(AND(ISNUMBER('Emissions (start here)'!BZ79),ISNUMBER(Dispersion!$AM$10)),'Emissions (start here)'!BZ79*2000*453.59/8760/3600*Dispersion!$AM$10,0)</f>
        <v>0</v>
      </c>
      <c r="EX79" s="74">
        <f>IF(AND(ISNUMBER('Emissions (start here)'!BZ79),ISNUMBER(Dispersion!$AM$11)),'Emissions (start here)'!BZ79*2000*453.59/8760/3600*Dispersion!$AM$11,0)</f>
        <v>0</v>
      </c>
      <c r="EY79" s="74">
        <f>IF(AND(ISNUMBER('Emissions (start here)'!CA79),ISNUMBER(Dispersion!$AN$8)),'Emissions (start here)'!CA79*453.59/3600*Dispersion!$AN$8,0)</f>
        <v>0</v>
      </c>
      <c r="EZ79" s="74">
        <f>IF(AND(ISNUMBER('Emissions (start here)'!CA79),ISNUMBER(Dispersion!$AN$9)),'Emissions (start here)'!CA79*453.59/3600*Dispersion!$AN$9,0)</f>
        <v>0</v>
      </c>
      <c r="FA79" s="74">
        <f>IF(AND(ISNUMBER('Emissions (start here)'!CB79),ISNUMBER(Dispersion!$AN$10)),'Emissions (start here)'!CB79*2000*453.59/8760/3600*Dispersion!$AN$10,0)</f>
        <v>0</v>
      </c>
      <c r="FB79" s="74">
        <f>IF(AND(ISNUMBER('Emissions (start here)'!CB79),ISNUMBER(Dispersion!$AN$11)),'Emissions (start here)'!CB79*2000*453.59/8760/3600*Dispersion!$AN$11,0)</f>
        <v>0</v>
      </c>
      <c r="FC79" s="74">
        <f>IF(AND(ISNUMBER('Emissions (start here)'!CC79),ISNUMBER(Dispersion!$AO$8)),'Emissions (start here)'!CC79*453.59/3600*Dispersion!$AO$8,0)</f>
        <v>0</v>
      </c>
      <c r="FD79" s="74">
        <f>IF(AND(ISNUMBER('Emissions (start here)'!CC79),ISNUMBER(Dispersion!$AO$9)),'Emissions (start here)'!CC79*453.59/3600*Dispersion!$AO$9,0)</f>
        <v>0</v>
      </c>
      <c r="FE79" s="74">
        <f>IF(AND(ISNUMBER('Emissions (start here)'!CD79),ISNUMBER(Dispersion!$AO$10)),'Emissions (start here)'!CD79*2000*453.59/8760/3600*Dispersion!$AO$10,0)</f>
        <v>0</v>
      </c>
      <c r="FF79" s="74">
        <f>IF(AND(ISNUMBER('Emissions (start here)'!CD79),ISNUMBER(Dispersion!$AO$11)),'Emissions (start here)'!CD79*2000*453.59/8760/3600*Dispersion!$AO$11,0)</f>
        <v>0</v>
      </c>
      <c r="FG79" s="74">
        <f>IF(AND(ISNUMBER('Emissions (start here)'!CE79),ISNUMBER(Dispersion!$AP$8)),'Emissions (start here)'!CE79*453.59/3600*Dispersion!$AP$8,0)</f>
        <v>0</v>
      </c>
      <c r="FH79" s="74">
        <f>IF(AND(ISNUMBER('Emissions (start here)'!CE79),ISNUMBER(Dispersion!$AP$9)),'Emissions (start here)'!CE79*453.59/3600*Dispersion!$AP$9,0)</f>
        <v>0</v>
      </c>
      <c r="FI79" s="74">
        <f>IF(AND(ISNUMBER('Emissions (start here)'!CF79),ISNUMBER(Dispersion!$AP$10)),'Emissions (start here)'!CF79*2000*453.59/8760/3600*Dispersion!$AP$10,0)</f>
        <v>0</v>
      </c>
      <c r="FJ79" s="74">
        <f>IF(AND(ISNUMBER('Emissions (start here)'!CF79),ISNUMBER(Dispersion!$AP$11)),'Emissions (start here)'!CF79*2000*453.59/8760/3600*Dispersion!$AP$11,0)</f>
        <v>0</v>
      </c>
      <c r="FK79" s="74">
        <f>IF(AND(ISNUMBER('Emissions (start here)'!CG79),ISNUMBER(Dispersion!$AQ$8)),'Emissions (start here)'!CG79*453.59/3600*Dispersion!$AQ$8,0)</f>
        <v>0</v>
      </c>
      <c r="FL79" s="74">
        <f>IF(AND(ISNUMBER('Emissions (start here)'!CG79),ISNUMBER(Dispersion!$AQ$9)),'Emissions (start here)'!CG79*453.59/3600*Dispersion!$AQ$9,0)</f>
        <v>0</v>
      </c>
      <c r="FM79" s="74">
        <f>IF(AND(ISNUMBER('Emissions (start here)'!CH79),ISNUMBER(Dispersion!$AQ$10)),'Emissions (start here)'!CH79*2000*453.59/8760/3600*Dispersion!$AQ$10,0)</f>
        <v>0</v>
      </c>
      <c r="FN79" s="74">
        <f>IF(AND(ISNUMBER('Emissions (start here)'!CH79),ISNUMBER(Dispersion!$AQ$11)),'Emissions (start here)'!CH79*2000*453.59/8760/3600*Dispersion!$AQ$11,0)</f>
        <v>0</v>
      </c>
      <c r="FO79" s="74">
        <f>IF(AND(ISNUMBER('Emissions (start here)'!CI79),ISNUMBER(Dispersion!$AR$8)),'Emissions (start here)'!CI79*453.59/3600*Dispersion!$AR$8,0)</f>
        <v>0</v>
      </c>
      <c r="FP79" s="74">
        <f>IF(AND(ISNUMBER('Emissions (start here)'!CI79),ISNUMBER(Dispersion!$AR$9)),'Emissions (start here)'!CI79*453.59/3600*Dispersion!$AR$9,0)</f>
        <v>0</v>
      </c>
      <c r="FQ79" s="74">
        <f>IF(AND(ISNUMBER('Emissions (start here)'!CJ79),ISNUMBER(Dispersion!$AR$10)),'Emissions (start here)'!CJ79*2000*453.59/8760/3600*Dispersion!$AR$10,0)</f>
        <v>0</v>
      </c>
      <c r="FR79" s="74">
        <f>IF(AND(ISNUMBER('Emissions (start here)'!CJ79),ISNUMBER(Dispersion!$AR$11)),'Emissions (start here)'!CJ79*2000*453.59/8760/3600*Dispersion!$AR$11,0)</f>
        <v>0</v>
      </c>
      <c r="FS79" s="74">
        <f>IF(AND(ISNUMBER('Emissions (start here)'!CK79),ISNUMBER(Dispersion!$AS$8)),'Emissions (start here)'!CK79*453.59/3600*Dispersion!$AS$8,0)</f>
        <v>0</v>
      </c>
      <c r="FT79" s="74">
        <f>IF(AND(ISNUMBER('Emissions (start here)'!CK79),ISNUMBER(Dispersion!$AS$9)),'Emissions (start here)'!CK79*453.59/3600*Dispersion!$AS$9,0)</f>
        <v>0</v>
      </c>
      <c r="FU79" s="74">
        <f>IF(AND(ISNUMBER('Emissions (start here)'!CL79),ISNUMBER(Dispersion!$AS$10)),'Emissions (start here)'!CL79*2000*453.59/8760/3600*Dispersion!$AS$10,0)</f>
        <v>0</v>
      </c>
      <c r="FV79" s="74">
        <f>IF(AND(ISNUMBER('Emissions (start here)'!CL79),ISNUMBER(Dispersion!$AS$11)),'Emissions (start here)'!CL79*2000*453.59/8760/3600*Dispersion!$AS$11,0)</f>
        <v>0</v>
      </c>
      <c r="FW79" s="74">
        <f>IF(AND(ISNUMBER('Emissions (start here)'!CM79),ISNUMBER(Dispersion!$AT$8)),'Emissions (start here)'!CM79*453.59/3600*Dispersion!$AT$8,0)</f>
        <v>0</v>
      </c>
      <c r="FX79" s="74">
        <f>IF(AND(ISNUMBER('Emissions (start here)'!CM79),ISNUMBER(Dispersion!$AT$9)),'Emissions (start here)'!CM79*453.59/3600*Dispersion!$AT$9,0)</f>
        <v>0</v>
      </c>
      <c r="FY79" s="74">
        <f>IF(AND(ISNUMBER('Emissions (start here)'!CN79),ISNUMBER(Dispersion!$AT$10)),'Emissions (start here)'!CN79*2000*453.59/8760/3600*Dispersion!$AT$10,0)</f>
        <v>0</v>
      </c>
      <c r="FZ79" s="74">
        <f>IF(AND(ISNUMBER('Emissions (start here)'!CN79),ISNUMBER(Dispersion!$AT$11)),'Emissions (start here)'!CN79*2000*453.59/8760/3600*Dispersion!$AT$11,0)</f>
        <v>0</v>
      </c>
      <c r="GA79" s="74">
        <f>IF(AND(ISNUMBER('Emissions (start here)'!CO79),ISNUMBER(Dispersion!$AU$8)),'Emissions (start here)'!CO79*453.59/3600*Dispersion!$AU$8,0)</f>
        <v>0</v>
      </c>
      <c r="GB79" s="74">
        <f>IF(AND(ISNUMBER('Emissions (start here)'!CO79),ISNUMBER(Dispersion!$AU$9)),'Emissions (start here)'!CO79*453.59/3600*Dispersion!$AU$9,0)</f>
        <v>0</v>
      </c>
      <c r="GC79" s="74">
        <f>IF(AND(ISNUMBER('Emissions (start here)'!CP79),ISNUMBER(Dispersion!$AU$10)),'Emissions (start here)'!CP79*2000*453.59/8760/3600*Dispersion!$AU$10,0)</f>
        <v>0</v>
      </c>
      <c r="GD79" s="74">
        <f>IF(AND(ISNUMBER('Emissions (start here)'!CP79),ISNUMBER(Dispersion!$AU$11)),'Emissions (start here)'!CP79*2000*453.59/8760/3600*Dispersion!$AU$11,0)</f>
        <v>0</v>
      </c>
      <c r="GE79" s="74">
        <f>IF(AND(ISNUMBER('Emissions (start here)'!CQ79),ISNUMBER(Dispersion!$AV$8)),'Emissions (start here)'!CQ79*453.59/3600*Dispersion!$AV$8,0)</f>
        <v>0</v>
      </c>
      <c r="GF79" s="74">
        <f>IF(AND(ISNUMBER('Emissions (start here)'!CQ79),ISNUMBER(Dispersion!$AV$9)),'Emissions (start here)'!CQ79*453.59/3600*Dispersion!$AV$9,0)</f>
        <v>0</v>
      </c>
      <c r="GG79" s="74">
        <f>IF(AND(ISNUMBER('Emissions (start here)'!CR79),ISNUMBER(Dispersion!$AV$10)),'Emissions (start here)'!CR79*2000*453.59/8760/3600*Dispersion!$AV$10,0)</f>
        <v>0</v>
      </c>
      <c r="GH79" s="74">
        <f>IF(AND(ISNUMBER('Emissions (start here)'!CR79),ISNUMBER(Dispersion!$AV$11)),'Emissions (start here)'!CR79*2000*453.59/8760/3600*Dispersion!$AV$11,0)</f>
        <v>0</v>
      </c>
      <c r="GI79" s="74">
        <f>IF(AND(ISNUMBER('Emissions (start here)'!CS79),ISNUMBER(Dispersion!$AW$8)),'Emissions (start here)'!CS79*453.59/3600*Dispersion!$AW$8,0)</f>
        <v>0</v>
      </c>
      <c r="GJ79" s="74">
        <f>IF(AND(ISNUMBER('Emissions (start here)'!CS79),ISNUMBER(Dispersion!$AW$9)),'Emissions (start here)'!CS79*453.59/3600*Dispersion!$AW$9,0)</f>
        <v>0</v>
      </c>
      <c r="GK79" s="74">
        <f>IF(AND(ISNUMBER('Emissions (start here)'!CT79),ISNUMBER(Dispersion!$AW$10)),'Emissions (start here)'!CT79*2000*453.59/8760/3600*Dispersion!$AW$10,0)</f>
        <v>0</v>
      </c>
      <c r="GL79" s="74">
        <f>IF(AND(ISNUMBER('Emissions (start here)'!CT79),ISNUMBER(Dispersion!$AW$11)),'Emissions (start here)'!CT79*2000*453.59/8760/3600*Dispersion!$AW$11,0)</f>
        <v>0</v>
      </c>
      <c r="GM79" s="74">
        <f>IF(AND(ISNUMBER('Emissions (start here)'!CU79),ISNUMBER(Dispersion!$AX$8)),'Emissions (start here)'!CU79*453.59/3600*Dispersion!$AX$8,0)</f>
        <v>0</v>
      </c>
      <c r="GN79" s="74">
        <f>IF(AND(ISNUMBER('Emissions (start here)'!CU79),ISNUMBER(Dispersion!$AX$9)),'Emissions (start here)'!CU79*453.59/3600*Dispersion!$AX$9,0)</f>
        <v>0</v>
      </c>
      <c r="GO79" s="74">
        <f>IF(AND(ISNUMBER('Emissions (start here)'!CV79),ISNUMBER(Dispersion!$AX$10)),'Emissions (start here)'!CV79*2000*453.59/8760/3600*Dispersion!$AX$10,0)</f>
        <v>0</v>
      </c>
      <c r="GP79" s="74">
        <f>IF(AND(ISNUMBER('Emissions (start here)'!CV79),ISNUMBER(Dispersion!$AX$11)),'Emissions (start here)'!CV79*2000*453.59/8760/3600*Dispersion!$AX$11,0)</f>
        <v>0</v>
      </c>
      <c r="GQ79" s="74">
        <f>IF(AND(ISNUMBER('Emissions (start here)'!CW79),ISNUMBER(Dispersion!$AY$8)),'Emissions (start here)'!CW79*453.59/3600*Dispersion!$AY$8,0)</f>
        <v>0</v>
      </c>
      <c r="GR79" s="74">
        <f>IF(AND(ISNUMBER('Emissions (start here)'!CW79),ISNUMBER(Dispersion!$AY$9)),'Emissions (start here)'!CW79*453.59/3600*Dispersion!$AY$9,0)</f>
        <v>0</v>
      </c>
      <c r="GS79" s="74">
        <f>IF(AND(ISNUMBER('Emissions (start here)'!CX79),ISNUMBER(Dispersion!$AY$10)),'Emissions (start here)'!CX79*2000*453.59/8760/3600*Dispersion!$AY$10,0)</f>
        <v>0</v>
      </c>
      <c r="GT79" s="74">
        <f>IF(AND(ISNUMBER('Emissions (start here)'!CX79),ISNUMBER(Dispersion!$AY$11)),'Emissions (start here)'!CX79*2000*453.59/8760/3600*Dispersion!$AY$11,0)</f>
        <v>0</v>
      </c>
      <c r="GU79" s="74">
        <f>IF(AND(ISNUMBER('Emissions (start here)'!CY79),ISNUMBER(Dispersion!$AZ$8)),'Emissions (start here)'!CY79*453.59/3600*Dispersion!$AZ$8,0)</f>
        <v>0</v>
      </c>
      <c r="GV79" s="74">
        <f>IF(AND(ISNUMBER('Emissions (start here)'!CY79),ISNUMBER(Dispersion!$AZ$9)),'Emissions (start here)'!CY79*453.59/3600*Dispersion!$AZ$9,0)</f>
        <v>0</v>
      </c>
      <c r="GW79" s="74">
        <f>IF(AND(ISNUMBER('Emissions (start here)'!CZ79),ISNUMBER(Dispersion!$AZ$10)),'Emissions (start here)'!CZ79*2000*453.59/8760/3600*Dispersion!$AZ$10,0)</f>
        <v>0</v>
      </c>
      <c r="GX79" s="74">
        <f>IF(AND(ISNUMBER('Emissions (start here)'!CZ79),ISNUMBER(Dispersion!$AZ$11)),'Emissions (start here)'!CZ79*2000*453.59/8760/3600*Dispersion!$AZ$11,0)</f>
        <v>0</v>
      </c>
    </row>
    <row r="80" spans="1:206" x14ac:dyDescent="0.2">
      <c r="A80" s="51" t="str">
        <f>'Tox Values'!C80</f>
        <v>106-99-0</v>
      </c>
      <c r="B80" s="94" t="str">
        <f>'Tox Values'!D80</f>
        <v>Butadiene, 1,3-</v>
      </c>
      <c r="C80" s="96">
        <f t="shared" si="5"/>
        <v>0</v>
      </c>
      <c r="D80" s="74">
        <f t="shared" si="6"/>
        <v>0</v>
      </c>
      <c r="E80" s="74">
        <f t="shared" si="7"/>
        <v>0</v>
      </c>
      <c r="F80" s="99">
        <f t="shared" si="8"/>
        <v>0</v>
      </c>
      <c r="G80" s="97">
        <f>IF(AND(ISNUMBER('Emissions (start here)'!E80),ISNUMBER(Dispersion!$C$8)),'Emissions (start here)'!E80*453.59/3600*Dispersion!$C$8,0)</f>
        <v>0</v>
      </c>
      <c r="H80" s="74">
        <f>IF(AND(ISNUMBER('Emissions (start here)'!E80),ISNUMBER(Dispersion!$C$9)),'Emissions (start here)'!E80*453.59/3600*Dispersion!$C$9,0)</f>
        <v>0</v>
      </c>
      <c r="I80" s="74">
        <f>IF(AND(ISNUMBER('Emissions (start here)'!F80),ISNUMBER(Dispersion!$C$10)),'Emissions (start here)'!F80*2000*453.59/8760/3600*Dispersion!$C$10,0)</f>
        <v>0</v>
      </c>
      <c r="J80" s="74">
        <f>IF(AND(ISNUMBER('Emissions (start here)'!F80),ISNUMBER(Dispersion!$C$11)),'Emissions (start here)'!F80*2000*453.59/8760/3600*Dispersion!$C$11,0)</f>
        <v>0</v>
      </c>
      <c r="K80" s="74">
        <f>IF(AND(ISNUMBER('Emissions (start here)'!G80),ISNUMBER(Dispersion!$D$8)),'Emissions (start here)'!G80*453.59/3600*Dispersion!$D$8,0)</f>
        <v>0</v>
      </c>
      <c r="L80" s="74">
        <f>IF(AND(ISNUMBER('Emissions (start here)'!G80),ISNUMBER(Dispersion!$D$9)),'Emissions (start here)'!G80*453.59/3600*Dispersion!$D$9,0)</f>
        <v>0</v>
      </c>
      <c r="M80" s="74">
        <f>IF(AND(ISNUMBER('Emissions (start here)'!H80),ISNUMBER(Dispersion!$D$10)),'Emissions (start here)'!H80*2000*453.59/8760/3600*Dispersion!$D$10,0)</f>
        <v>0</v>
      </c>
      <c r="N80" s="74">
        <f>IF(AND(ISNUMBER('Emissions (start here)'!H80),ISNUMBER(Dispersion!$D$11)),'Emissions (start here)'!H80*2000*453.59/8760/3600*Dispersion!$D$11,0)</f>
        <v>0</v>
      </c>
      <c r="O80" s="74">
        <f>IF(AND(ISNUMBER('Emissions (start here)'!I80),ISNUMBER(Dispersion!$E$8)),'Emissions (start here)'!I80*453.59/3600*Dispersion!$E$8,0)</f>
        <v>0</v>
      </c>
      <c r="P80" s="74">
        <f>IF(AND(ISNUMBER('Emissions (start here)'!I80),ISNUMBER(Dispersion!$E$9)),'Emissions (start here)'!I80*453.59/3600*Dispersion!$E$9,0)</f>
        <v>0</v>
      </c>
      <c r="Q80" s="74">
        <f>IF(AND(ISNUMBER('Emissions (start here)'!J80),ISNUMBER(Dispersion!$E$10)),'Emissions (start here)'!J80*2000*453.59/8760/3600*Dispersion!$E$10,0)</f>
        <v>0</v>
      </c>
      <c r="R80" s="74">
        <f>IF(AND(ISNUMBER('Emissions (start here)'!J80),ISNUMBER(Dispersion!$E$11)),'Emissions (start here)'!J80*2000*453.59/8760/3600*Dispersion!$E$11,0)</f>
        <v>0</v>
      </c>
      <c r="S80" s="74">
        <f>IF(AND(ISNUMBER('Emissions (start here)'!K80),ISNUMBER(Dispersion!$F$8)),'Emissions (start here)'!K80*453.59/3600*Dispersion!$F$8,0)</f>
        <v>0</v>
      </c>
      <c r="T80" s="74">
        <f>IF(AND(ISNUMBER('Emissions (start here)'!K80),ISNUMBER(Dispersion!$F$9)),'Emissions (start here)'!K80*453.59/3600*Dispersion!$F$9,0)</f>
        <v>0</v>
      </c>
      <c r="U80" s="74">
        <f>IF(AND(ISNUMBER('Emissions (start here)'!L80),ISNUMBER(Dispersion!$F$10)),'Emissions (start here)'!L80*2000*453.59/8760/3600*Dispersion!$F$10,0)</f>
        <v>0</v>
      </c>
      <c r="V80" s="74">
        <f>IF(AND(ISNUMBER('Emissions (start here)'!L80),ISNUMBER(Dispersion!$F$11)),'Emissions (start here)'!L80*2000*453.59/8760/3600*Dispersion!$F$11,0)</f>
        <v>0</v>
      </c>
      <c r="W80" s="74">
        <f>IF(AND(ISNUMBER('Emissions (start here)'!M80),ISNUMBER(Dispersion!$G$8)),'Emissions (start here)'!M80*453.59/3600*Dispersion!$G$8,0)</f>
        <v>0</v>
      </c>
      <c r="X80" s="74">
        <f>IF(AND(ISNUMBER('Emissions (start here)'!M80),ISNUMBER(Dispersion!$G$9)),'Emissions (start here)'!M80*453.59/3600*Dispersion!$G$9,0)</f>
        <v>0</v>
      </c>
      <c r="Y80" s="74">
        <f>IF(AND(ISNUMBER('Emissions (start here)'!N80),ISNUMBER(Dispersion!$G$10)),'Emissions (start here)'!N80*2000*453.59/8760/3600*Dispersion!$G$10,0)</f>
        <v>0</v>
      </c>
      <c r="Z80" s="74">
        <f>IF(AND(ISNUMBER('Emissions (start here)'!N80),ISNUMBER(Dispersion!$G$11)),'Emissions (start here)'!N80*2000*453.59/8760/3600*Dispersion!$G$11,0)</f>
        <v>0</v>
      </c>
      <c r="AA80" s="74">
        <f>IF(AND(ISNUMBER('Emissions (start here)'!O80),ISNUMBER(Dispersion!$H$8)),'Emissions (start here)'!O80*453.59/3600*Dispersion!$H$8,0)</f>
        <v>0</v>
      </c>
      <c r="AB80" s="74">
        <f>IF(AND(ISNUMBER('Emissions (start here)'!O80),ISNUMBER(Dispersion!$H$9)),'Emissions (start here)'!O80*453.59/3600*Dispersion!$H$9,0)</f>
        <v>0</v>
      </c>
      <c r="AC80" s="74">
        <f>IF(AND(ISNUMBER('Emissions (start here)'!P80),ISNUMBER(Dispersion!$H$10)),'Emissions (start here)'!P80*2000*453.59/8760/3600*Dispersion!$H$10,0)</f>
        <v>0</v>
      </c>
      <c r="AD80" s="74">
        <f>IF(AND(ISNUMBER('Emissions (start here)'!P80),ISNUMBER(Dispersion!$H$11)),'Emissions (start here)'!P80*2000*453.59/8760/3600*Dispersion!$H$11,0)</f>
        <v>0</v>
      </c>
      <c r="AE80" s="74">
        <f>IF(AND(ISNUMBER('Emissions (start here)'!Q80),ISNUMBER(Dispersion!$I$8)),'Emissions (start here)'!Q80*453.59/3600*Dispersion!$I$8,0)</f>
        <v>0</v>
      </c>
      <c r="AF80" s="74">
        <f>IF(AND(ISNUMBER('Emissions (start here)'!Q80),ISNUMBER(Dispersion!$I$9)),'Emissions (start here)'!Q80*453.59/3600*Dispersion!$I$9,0)</f>
        <v>0</v>
      </c>
      <c r="AG80" s="74">
        <f>IF(AND(ISNUMBER('Emissions (start here)'!R80),ISNUMBER(Dispersion!$I$10)),'Emissions (start here)'!R80*2000*453.59/8760/3600*Dispersion!$I$10,0)</f>
        <v>0</v>
      </c>
      <c r="AH80" s="74">
        <f>IF(AND(ISNUMBER('Emissions (start here)'!R80),ISNUMBER(Dispersion!$I$11)),'Emissions (start here)'!R80*2000*453.59/8760/3600*Dispersion!$I$11,0)</f>
        <v>0</v>
      </c>
      <c r="AI80" s="74">
        <f>IF(AND(ISNUMBER('Emissions (start here)'!S80),ISNUMBER(Dispersion!$J$8)),'Emissions (start here)'!S80*453.59/3600*Dispersion!$J$8,0)</f>
        <v>0</v>
      </c>
      <c r="AJ80" s="74">
        <f>IF(AND(ISNUMBER('Emissions (start here)'!S80),ISNUMBER(Dispersion!$J$9)),'Emissions (start here)'!S80*453.59/3600*Dispersion!$J$9,0)</f>
        <v>0</v>
      </c>
      <c r="AK80" s="74">
        <f>IF(AND(ISNUMBER('Emissions (start here)'!T80),ISNUMBER(Dispersion!$J$10)),'Emissions (start here)'!T80*2000*453.59/8760/3600*Dispersion!$J$10,0)</f>
        <v>0</v>
      </c>
      <c r="AL80" s="74">
        <f>IF(AND(ISNUMBER('Emissions (start here)'!T80),ISNUMBER(Dispersion!$J$11)),'Emissions (start here)'!T80*2000*453.59/8760/3600*Dispersion!$J$11,0)</f>
        <v>0</v>
      </c>
      <c r="AM80" s="74">
        <f>IF(AND(ISNUMBER('Emissions (start here)'!U80),ISNUMBER(Dispersion!$K$8)),'Emissions (start here)'!U80*453.59/3600*Dispersion!$K$8,0)</f>
        <v>0</v>
      </c>
      <c r="AN80" s="74">
        <f>IF(AND(ISNUMBER('Emissions (start here)'!U80),ISNUMBER(Dispersion!$K$9)),'Emissions (start here)'!U80*453.59/3600*Dispersion!$K$9,0)</f>
        <v>0</v>
      </c>
      <c r="AO80" s="74">
        <f>IF(AND(ISNUMBER('Emissions (start here)'!V80),ISNUMBER(Dispersion!$K$10)),'Emissions (start here)'!V80*2000*453.59/8760/3600*Dispersion!$K$10,0)</f>
        <v>0</v>
      </c>
      <c r="AP80" s="74">
        <f>IF(AND(ISNUMBER('Emissions (start here)'!V80),ISNUMBER(Dispersion!$K$11)),'Emissions (start here)'!V80*2000*453.59/8760/3600*Dispersion!$K$11,0)</f>
        <v>0</v>
      </c>
      <c r="AQ80" s="74">
        <f>IF(AND(ISNUMBER('Emissions (start here)'!W80),ISNUMBER(Dispersion!$L$8)),'Emissions (start here)'!W80*453.59/3600*Dispersion!$L$8,0)</f>
        <v>0</v>
      </c>
      <c r="AR80" s="74">
        <f>IF(AND(ISNUMBER('Emissions (start here)'!W80),ISNUMBER(Dispersion!$L$9)),'Emissions (start here)'!W80*453.59/3600*Dispersion!$L$9,0)</f>
        <v>0</v>
      </c>
      <c r="AS80" s="74">
        <f>IF(AND(ISNUMBER('Emissions (start here)'!X80),ISNUMBER(Dispersion!$L$10)),'Emissions (start here)'!X80*2000*453.59/8760/3600*Dispersion!$L$10,0)</f>
        <v>0</v>
      </c>
      <c r="AT80" s="74">
        <f>IF(AND(ISNUMBER('Emissions (start here)'!X80),ISNUMBER(Dispersion!$L$11)),'Emissions (start here)'!X80*2000*453.59/8760/3600*Dispersion!$L$11,0)</f>
        <v>0</v>
      </c>
      <c r="AU80" s="74">
        <f>IF(AND(ISNUMBER('Emissions (start here)'!Y80),ISNUMBER(Dispersion!$M$8)),'Emissions (start here)'!Y80*453.59/3600*Dispersion!$M$8,0)</f>
        <v>0</v>
      </c>
      <c r="AV80" s="74">
        <f>IF(AND(ISNUMBER('Emissions (start here)'!Y80),ISNUMBER(Dispersion!$M$9)),'Emissions (start here)'!Y80*453.59/3600*Dispersion!$M$9,0)</f>
        <v>0</v>
      </c>
      <c r="AW80" s="74">
        <f>IF(AND(ISNUMBER('Emissions (start here)'!Z80),ISNUMBER(Dispersion!$M$10)),'Emissions (start here)'!Z80*2000*453.59/8760/3600*Dispersion!$M$10,0)</f>
        <v>0</v>
      </c>
      <c r="AX80" s="74">
        <f>IF(AND(ISNUMBER('Emissions (start here)'!Z80),ISNUMBER(Dispersion!$M$11)),'Emissions (start here)'!Z80*2000*453.59/8760/3600*Dispersion!$M$11,0)</f>
        <v>0</v>
      </c>
      <c r="AY80" s="74">
        <f>IF(AND(ISNUMBER('Emissions (start here)'!AA80),ISNUMBER(Dispersion!$N$8)),'Emissions (start here)'!AA80*453.59/3600*Dispersion!$N$8,0)</f>
        <v>0</v>
      </c>
      <c r="AZ80" s="74">
        <f>IF(AND(ISNUMBER('Emissions (start here)'!AA80),ISNUMBER(Dispersion!$N$9)),'Emissions (start here)'!AA80*453.59/3600*Dispersion!$N$9,0)</f>
        <v>0</v>
      </c>
      <c r="BA80" s="74">
        <f>IF(AND(ISNUMBER('Emissions (start here)'!AB80),ISNUMBER(Dispersion!$N$10)),'Emissions (start here)'!AB80*2000*453.59/8760/3600*Dispersion!$N$10,0)</f>
        <v>0</v>
      </c>
      <c r="BB80" s="74">
        <f>IF(AND(ISNUMBER('Emissions (start here)'!AB80),ISNUMBER(Dispersion!$N$11)),'Emissions (start here)'!AB80*2000*453.59/8760/3600*Dispersion!$N$11,0)</f>
        <v>0</v>
      </c>
      <c r="BC80" s="74">
        <f>IF(AND(ISNUMBER('Emissions (start here)'!AC80),ISNUMBER(Dispersion!$O$8)),'Emissions (start here)'!AC80*453.59/3600*Dispersion!$O$8,0)</f>
        <v>0</v>
      </c>
      <c r="BD80" s="74">
        <f>IF(AND(ISNUMBER('Emissions (start here)'!AC80),ISNUMBER(Dispersion!$O$9)),'Emissions (start here)'!AC80*453.59/3600*Dispersion!$O$9,0)</f>
        <v>0</v>
      </c>
      <c r="BE80" s="74">
        <f>IF(AND(ISNUMBER('Emissions (start here)'!AD80),ISNUMBER(Dispersion!$O$10)),'Emissions (start here)'!AD80*2000*453.59/8760/3600*Dispersion!$O$10,0)</f>
        <v>0</v>
      </c>
      <c r="BF80" s="74">
        <f>IF(AND(ISNUMBER('Emissions (start here)'!AD80),ISNUMBER(Dispersion!$O$11)),'Emissions (start here)'!AD80*2000*453.59/8760/3600*Dispersion!$O$11,0)</f>
        <v>0</v>
      </c>
      <c r="BG80" s="74">
        <f>IF(AND(ISNUMBER('Emissions (start here)'!AE80),ISNUMBER(Dispersion!$P$8)),'Emissions (start here)'!AE80*453.59/3600*Dispersion!$P$8,0)</f>
        <v>0</v>
      </c>
      <c r="BH80" s="74">
        <f>IF(AND(ISNUMBER('Emissions (start here)'!AE80),ISNUMBER(Dispersion!$P$9)),'Emissions (start here)'!AE80*453.59/3600*Dispersion!$P$9,0)</f>
        <v>0</v>
      </c>
      <c r="BI80" s="74">
        <f>IF(AND(ISNUMBER('Emissions (start here)'!AF80),ISNUMBER(Dispersion!$P$10)),'Emissions (start here)'!AF80*2000*453.59/8760/3600*Dispersion!$P$10,0)</f>
        <v>0</v>
      </c>
      <c r="BJ80" s="74">
        <f>IF(AND(ISNUMBER('Emissions (start here)'!AF80),ISNUMBER(Dispersion!$P$11)),'Emissions (start here)'!AF80*2000*453.59/8760/3600*Dispersion!$P$11,0)</f>
        <v>0</v>
      </c>
      <c r="BK80" s="74">
        <f>IF(AND(ISNUMBER('Emissions (start here)'!AG80),ISNUMBER(Dispersion!$Q$8)),'Emissions (start here)'!AG80*453.59/3600*Dispersion!$Q$8,0)</f>
        <v>0</v>
      </c>
      <c r="BL80" s="74">
        <f>IF(AND(ISNUMBER('Emissions (start here)'!AG80),ISNUMBER(Dispersion!$Q$9)),'Emissions (start here)'!AG80*453.59/3600*Dispersion!$Q$9,0)</f>
        <v>0</v>
      </c>
      <c r="BM80" s="74">
        <f>IF(AND(ISNUMBER('Emissions (start here)'!AH80),ISNUMBER(Dispersion!$Q$10)),'Emissions (start here)'!AH80*2000*453.59/8760/3600*Dispersion!$Q$10,0)</f>
        <v>0</v>
      </c>
      <c r="BN80" s="74">
        <f>IF(AND(ISNUMBER('Emissions (start here)'!AH80),ISNUMBER(Dispersion!$Q$11)),'Emissions (start here)'!AH80*2000*453.59/8760/3600*Dispersion!$Q$11,0)</f>
        <v>0</v>
      </c>
      <c r="BO80" s="74">
        <f>IF(AND(ISNUMBER('Emissions (start here)'!AI80),ISNUMBER(Dispersion!$R$8)),'Emissions (start here)'!AI80*453.59/3600*Dispersion!$R$8,0)</f>
        <v>0</v>
      </c>
      <c r="BP80" s="74">
        <f>IF(AND(ISNUMBER('Emissions (start here)'!AI80),ISNUMBER(Dispersion!$R$9)),'Emissions (start here)'!AI80*453.59/3600*Dispersion!$R$9,0)</f>
        <v>0</v>
      </c>
      <c r="BQ80" s="74">
        <f>IF(AND(ISNUMBER('Emissions (start here)'!AJ80),ISNUMBER(Dispersion!$R$10)),'Emissions (start here)'!AJ80*2000*453.59/8760/3600*Dispersion!$R$10,0)</f>
        <v>0</v>
      </c>
      <c r="BR80" s="74">
        <f>IF(AND(ISNUMBER('Emissions (start here)'!AJ80),ISNUMBER(Dispersion!$R$11)),'Emissions (start here)'!AJ80*2000*453.59/8760/3600*Dispersion!$R$11,0)</f>
        <v>0</v>
      </c>
      <c r="BS80" s="74">
        <f>IF(AND(ISNUMBER('Emissions (start here)'!AK80),ISNUMBER(Dispersion!$S$8)),'Emissions (start here)'!AK80*453.59/3600*Dispersion!$S$8,0)</f>
        <v>0</v>
      </c>
      <c r="BT80" s="74">
        <f>IF(AND(ISNUMBER('Emissions (start here)'!AK80),ISNUMBER(Dispersion!$S$9)),'Emissions (start here)'!AK80*453.59/3600*Dispersion!$S$9,0)</f>
        <v>0</v>
      </c>
      <c r="BU80" s="74">
        <f>IF(AND(ISNUMBER('Emissions (start here)'!AL80),ISNUMBER(Dispersion!$S$10)),'Emissions (start here)'!AL80*2000*453.59/8760/3600*Dispersion!$S$10,0)</f>
        <v>0</v>
      </c>
      <c r="BV80" s="74">
        <f>IF(AND(ISNUMBER('Emissions (start here)'!AL80),ISNUMBER(Dispersion!$S$11)),'Emissions (start here)'!AL80*2000*453.59/8760/3600*Dispersion!$S$11,0)</f>
        <v>0</v>
      </c>
      <c r="BW80" s="74">
        <f>IF(AND(ISNUMBER('Emissions (start here)'!AM80),ISNUMBER(Dispersion!$T$8)),'Emissions (start here)'!AM80*453.59/3600*Dispersion!$T$8,0)</f>
        <v>0</v>
      </c>
      <c r="BX80" s="74">
        <f>IF(AND(ISNUMBER('Emissions (start here)'!AM80),ISNUMBER(Dispersion!$T$9)),'Emissions (start here)'!AM80*453.59/3600*Dispersion!$T$9,0)</f>
        <v>0</v>
      </c>
      <c r="BY80" s="74">
        <f>IF(AND(ISNUMBER('Emissions (start here)'!AN80),ISNUMBER(Dispersion!$T$10)),'Emissions (start here)'!AN80*2000*453.59/8760/3600*Dispersion!$T$10,0)</f>
        <v>0</v>
      </c>
      <c r="BZ80" s="74">
        <f>IF(AND(ISNUMBER('Emissions (start here)'!AN80),ISNUMBER(Dispersion!$T$11)),'Emissions (start here)'!AN80*2000*453.59/8760/3600*Dispersion!$T$11,0)</f>
        <v>0</v>
      </c>
      <c r="CA80" s="74">
        <f>IF(AND(ISNUMBER('Emissions (start here)'!AO80),ISNUMBER(Dispersion!$U$8)),'Emissions (start here)'!AO80*453.59/3600*Dispersion!$U$8,0)</f>
        <v>0</v>
      </c>
      <c r="CB80" s="74">
        <f>IF(AND(ISNUMBER('Emissions (start here)'!AO80),ISNUMBER(Dispersion!$U$9)),'Emissions (start here)'!AO80*453.59/3600*Dispersion!$U$9,0)</f>
        <v>0</v>
      </c>
      <c r="CC80" s="74">
        <f>IF(AND(ISNUMBER('Emissions (start here)'!AP80),ISNUMBER(Dispersion!$U$10)),'Emissions (start here)'!AP80*2000*453.59/8760/3600*Dispersion!$U$10,0)</f>
        <v>0</v>
      </c>
      <c r="CD80" s="74">
        <f>IF(AND(ISNUMBER('Emissions (start here)'!AP80),ISNUMBER(Dispersion!$U$11)),'Emissions (start here)'!AP80*2000*453.59/8760/3600*Dispersion!$U$11,0)</f>
        <v>0</v>
      </c>
      <c r="CE80" s="74">
        <f>IF(AND(ISNUMBER('Emissions (start here)'!AQ80),ISNUMBER(Dispersion!$V$8)),'Emissions (start here)'!AQ80*453.59/3600*Dispersion!$V$8,0)</f>
        <v>0</v>
      </c>
      <c r="CF80" s="74">
        <f>IF(AND(ISNUMBER('Emissions (start here)'!AQ80),ISNUMBER(Dispersion!$V$9)),'Emissions (start here)'!AQ80*453.59/3600*Dispersion!$V$9,0)</f>
        <v>0</v>
      </c>
      <c r="CG80" s="74">
        <f>IF(AND(ISNUMBER('Emissions (start here)'!AR80),ISNUMBER(Dispersion!$V$10)),'Emissions (start here)'!AR80*2000*453.59/8760/3600*Dispersion!$V$10,0)</f>
        <v>0</v>
      </c>
      <c r="CH80" s="74">
        <f>IF(AND(ISNUMBER('Emissions (start here)'!AR80),ISNUMBER(Dispersion!$V$11)),'Emissions (start here)'!AR80*2000*453.59/8760/3600*Dispersion!$V$11,0)</f>
        <v>0</v>
      </c>
      <c r="CI80" s="74">
        <f>IF(AND(ISNUMBER('Emissions (start here)'!AS80),ISNUMBER(Dispersion!$W$8)),'Emissions (start here)'!AS80*453.59/3600*Dispersion!$W$8,0)</f>
        <v>0</v>
      </c>
      <c r="CJ80" s="74">
        <f>IF(AND(ISNUMBER('Emissions (start here)'!AS80),ISNUMBER(Dispersion!$W$9)),'Emissions (start here)'!AS80*453.59/3600*Dispersion!$W$9,0)</f>
        <v>0</v>
      </c>
      <c r="CK80" s="74">
        <f>IF(AND(ISNUMBER('Emissions (start here)'!AT80),ISNUMBER(Dispersion!$W$10)),'Emissions (start here)'!AT80*2000*453.59/8760/3600*Dispersion!$W$10,0)</f>
        <v>0</v>
      </c>
      <c r="CL80" s="74">
        <f>IF(AND(ISNUMBER('Emissions (start here)'!AT80),ISNUMBER(Dispersion!$W$11)),'Emissions (start here)'!AT80*2000*453.59/8760/3600*Dispersion!$W$11,0)</f>
        <v>0</v>
      </c>
      <c r="CM80" s="74">
        <f>IF(AND(ISNUMBER('Emissions (start here)'!AU80),ISNUMBER(Dispersion!$X$8)),'Emissions (start here)'!AU80*453.59/3600*Dispersion!$X$8,0)</f>
        <v>0</v>
      </c>
      <c r="CN80" s="74">
        <f>IF(AND(ISNUMBER('Emissions (start here)'!AU80),ISNUMBER(Dispersion!$X$9)),'Emissions (start here)'!AU80*453.59/3600*Dispersion!$X$9,0)</f>
        <v>0</v>
      </c>
      <c r="CO80" s="74">
        <f>IF(AND(ISNUMBER('Emissions (start here)'!AV80),ISNUMBER(Dispersion!$X$10)),'Emissions (start here)'!AV80*2000*453.59/8760/3600*Dispersion!$X$10,0)</f>
        <v>0</v>
      </c>
      <c r="CP80" s="74">
        <f>IF(AND(ISNUMBER('Emissions (start here)'!AV80),ISNUMBER(Dispersion!$X$11)),'Emissions (start here)'!AV80*2000*453.59/8760/3600*Dispersion!$X$11,0)</f>
        <v>0</v>
      </c>
      <c r="CQ80" s="74">
        <f>IF(AND(ISNUMBER('Emissions (start here)'!AW80),ISNUMBER(Dispersion!$Y$8)),'Emissions (start here)'!AW80*453.59/3600*Dispersion!$Y$8,0)</f>
        <v>0</v>
      </c>
      <c r="CR80" s="74">
        <f>IF(AND(ISNUMBER('Emissions (start here)'!AW80),ISNUMBER(Dispersion!$Y$9)),'Emissions (start here)'!AW80*453.59/3600*Dispersion!$Y$9,0)</f>
        <v>0</v>
      </c>
      <c r="CS80" s="74">
        <f>IF(AND(ISNUMBER('Emissions (start here)'!AX80),ISNUMBER(Dispersion!$Y$10)),'Emissions (start here)'!AX80*2000*453.59/8760/3600*Dispersion!$Y$10,0)</f>
        <v>0</v>
      </c>
      <c r="CT80" s="74">
        <f>IF(AND(ISNUMBER('Emissions (start here)'!AX80),ISNUMBER(Dispersion!$Y$11)),'Emissions (start here)'!AX80*2000*453.59/8760/3600*Dispersion!$Y$11,0)</f>
        <v>0</v>
      </c>
      <c r="CU80" s="74">
        <f>IF(AND(ISNUMBER('Emissions (start here)'!AY80),ISNUMBER(Dispersion!$Z$8)),'Emissions (start here)'!AY80*453.59/3600*Dispersion!$Z$8,0)</f>
        <v>0</v>
      </c>
      <c r="CV80" s="74">
        <f>IF(AND(ISNUMBER('Emissions (start here)'!AY80),ISNUMBER(Dispersion!$Z$9)),'Emissions (start here)'!AY80*453.59/3600*Dispersion!$Z$9,0)</f>
        <v>0</v>
      </c>
      <c r="CW80" s="74">
        <f>IF(AND(ISNUMBER('Emissions (start here)'!AZ80),ISNUMBER(Dispersion!$Z$10)),'Emissions (start here)'!AZ80*2000*453.59/8760/3600*Dispersion!$Z$10,0)</f>
        <v>0</v>
      </c>
      <c r="CX80" s="74">
        <f>IF(AND(ISNUMBER('Emissions (start here)'!AZ80),ISNUMBER(Dispersion!$Z$11)),'Emissions (start here)'!AZ80*2000*453.59/8760/3600*Dispersion!$Z$11,0)</f>
        <v>0</v>
      </c>
      <c r="CY80" s="74">
        <f>IF(AND(ISNUMBER('Emissions (start here)'!BA80),ISNUMBER(Dispersion!$AA$8)),'Emissions (start here)'!BA80*453.59/3600*Dispersion!$AA$8,0)</f>
        <v>0</v>
      </c>
      <c r="CZ80" s="74">
        <f>IF(AND(ISNUMBER('Emissions (start here)'!BA80),ISNUMBER(Dispersion!$AA$9)),'Emissions (start here)'!BA80*453.59/3600*Dispersion!$AA$9,0)</f>
        <v>0</v>
      </c>
      <c r="DA80" s="74">
        <f>IF(AND(ISNUMBER('Emissions (start here)'!BB80),ISNUMBER(Dispersion!$AA$10)),'Emissions (start here)'!BB80*2000*453.59/8760/3600*Dispersion!$AA$10,0)</f>
        <v>0</v>
      </c>
      <c r="DB80" s="74">
        <f>IF(AND(ISNUMBER('Emissions (start here)'!BB80),ISNUMBER(Dispersion!$AA$11)),'Emissions (start here)'!BB80*2000*453.59/8760/3600*Dispersion!$AA$11,0)</f>
        <v>0</v>
      </c>
      <c r="DC80" s="74">
        <f>IF(AND(ISNUMBER('Emissions (start here)'!BC80),ISNUMBER(Dispersion!$AB$8)),'Emissions (start here)'!BC80*453.59/3600*Dispersion!$AB$8,0)</f>
        <v>0</v>
      </c>
      <c r="DD80" s="74">
        <f>IF(AND(ISNUMBER('Emissions (start here)'!BC80),ISNUMBER(Dispersion!$AB$9)),'Emissions (start here)'!BC80*453.59/3600*Dispersion!$AB$9,0)</f>
        <v>0</v>
      </c>
      <c r="DE80" s="74">
        <f>IF(AND(ISNUMBER('Emissions (start here)'!BD80),ISNUMBER(Dispersion!$AB$10)),'Emissions (start here)'!BD80*2000*453.59/8760/3600*Dispersion!$AB$10,0)</f>
        <v>0</v>
      </c>
      <c r="DF80" s="74">
        <f>IF(AND(ISNUMBER('Emissions (start here)'!BD80),ISNUMBER(Dispersion!$AB$11)),'Emissions (start here)'!BD80*2000*453.59/8760/3600*Dispersion!$AB$11,0)</f>
        <v>0</v>
      </c>
      <c r="DG80" s="74">
        <f>IF(AND(ISNUMBER('Emissions (start here)'!BE80),ISNUMBER(Dispersion!$AC$8)),'Emissions (start here)'!BE80*453.59/3600*Dispersion!$AC$8,0)</f>
        <v>0</v>
      </c>
      <c r="DH80" s="74">
        <f>IF(AND(ISNUMBER('Emissions (start here)'!BE80),ISNUMBER(Dispersion!$AC$9)),'Emissions (start here)'!BE80*453.59/3600*Dispersion!$AC$9,0)</f>
        <v>0</v>
      </c>
      <c r="DI80" s="74">
        <f>IF(AND(ISNUMBER('Emissions (start here)'!BF80),ISNUMBER(Dispersion!$AC$10)),'Emissions (start here)'!BF80*2000*453.59/8760/3600*Dispersion!$AC$10,0)</f>
        <v>0</v>
      </c>
      <c r="DJ80" s="74">
        <f>IF(AND(ISNUMBER('Emissions (start here)'!BF80),ISNUMBER(Dispersion!$AC$11)),'Emissions (start here)'!BF80*2000*453.59/8760/3600*Dispersion!$AC$11,0)</f>
        <v>0</v>
      </c>
      <c r="DK80" s="74">
        <f>IF(AND(ISNUMBER('Emissions (start here)'!BG80),ISNUMBER(Dispersion!$AD$8)),'Emissions (start here)'!BG80*453.59/3600*Dispersion!$AD$8,0)</f>
        <v>0</v>
      </c>
      <c r="DL80" s="74">
        <f>IF(AND(ISNUMBER('Emissions (start here)'!BG80),ISNUMBER(Dispersion!$AD$9)),'Emissions (start here)'!BG80*453.59/3600*Dispersion!$AD$9,0)</f>
        <v>0</v>
      </c>
      <c r="DM80" s="74">
        <f>IF(AND(ISNUMBER('Emissions (start here)'!BH80),ISNUMBER(Dispersion!$AD$10)),'Emissions (start here)'!BH80*2000*453.59/8760/3600*Dispersion!$AD$10,0)</f>
        <v>0</v>
      </c>
      <c r="DN80" s="74">
        <f>IF(AND(ISNUMBER('Emissions (start here)'!BH80),ISNUMBER(Dispersion!$AD$11)),'Emissions (start here)'!BH80*2000*453.59/8760/3600*Dispersion!$AD$11,0)</f>
        <v>0</v>
      </c>
      <c r="DO80" s="74">
        <f>IF(AND(ISNUMBER('Emissions (start here)'!BI80),ISNUMBER(Dispersion!$AE$8)),'Emissions (start here)'!BI80*453.59/3600*Dispersion!$AE$8,0)</f>
        <v>0</v>
      </c>
      <c r="DP80" s="74">
        <f>IF(AND(ISNUMBER('Emissions (start here)'!BI80),ISNUMBER(Dispersion!$AE$9)),'Emissions (start here)'!BI80*453.59/3600*Dispersion!$AE$9,0)</f>
        <v>0</v>
      </c>
      <c r="DQ80" s="74">
        <f>IF(AND(ISNUMBER('Emissions (start here)'!BJ80),ISNUMBER(Dispersion!$AE$10)),'Emissions (start here)'!BJ80*2000*453.59/8760/3600*Dispersion!$AE$10,0)</f>
        <v>0</v>
      </c>
      <c r="DR80" s="74">
        <f>IF(AND(ISNUMBER('Emissions (start here)'!BJ80),ISNUMBER(Dispersion!$AE$11)),'Emissions (start here)'!BJ80*2000*453.59/8760/3600*Dispersion!$AE$11,0)</f>
        <v>0</v>
      </c>
      <c r="DS80" s="74">
        <f>IF(AND(ISNUMBER('Emissions (start here)'!BK80),ISNUMBER(Dispersion!$AF$8)),'Emissions (start here)'!BK80*453.59/3600*Dispersion!$AF$8,0)</f>
        <v>0</v>
      </c>
      <c r="DT80" s="74">
        <f>IF(AND(ISNUMBER('Emissions (start here)'!BK80),ISNUMBER(Dispersion!$AF$9)),'Emissions (start here)'!BK80*453.59/3600*Dispersion!$AF$9,0)</f>
        <v>0</v>
      </c>
      <c r="DU80" s="74">
        <f>IF(AND(ISNUMBER('Emissions (start here)'!BL80),ISNUMBER(Dispersion!$AF$10)),'Emissions (start here)'!BL80*2000*453.59/8760/3600*Dispersion!$AF$10,0)</f>
        <v>0</v>
      </c>
      <c r="DV80" s="74">
        <f>IF(AND(ISNUMBER('Emissions (start here)'!BL80),ISNUMBER(Dispersion!$AF$11)),'Emissions (start here)'!BL80*2000*453.59/8760/3600*Dispersion!$AF$11,0)</f>
        <v>0</v>
      </c>
      <c r="DW80" s="74">
        <f>IF(AND(ISNUMBER('Emissions (start here)'!BM80),ISNUMBER(Dispersion!$AG$8)),'Emissions (start here)'!BM80*453.59/3600*Dispersion!$AG$8,0)</f>
        <v>0</v>
      </c>
      <c r="DX80" s="74">
        <f>IF(AND(ISNUMBER('Emissions (start here)'!BM80),ISNUMBER(Dispersion!$AG$9)),'Emissions (start here)'!BM80*453.59/3600*Dispersion!$AG$9,0)</f>
        <v>0</v>
      </c>
      <c r="DY80" s="74">
        <f>IF(AND(ISNUMBER('Emissions (start here)'!BN80),ISNUMBER(Dispersion!$AG$10)),'Emissions (start here)'!BN80*2000*453.59/8760/3600*Dispersion!$AG$10,0)</f>
        <v>0</v>
      </c>
      <c r="DZ80" s="74">
        <f>IF(AND(ISNUMBER('Emissions (start here)'!BN80),ISNUMBER(Dispersion!$AG$11)),'Emissions (start here)'!BN80*2000*453.59/8760/3600*Dispersion!$AG$11,0)</f>
        <v>0</v>
      </c>
      <c r="EA80" s="74">
        <f>IF(AND(ISNUMBER('Emissions (start here)'!BO80),ISNUMBER(Dispersion!$AH$8)),'Emissions (start here)'!BO80*453.59/3600*Dispersion!$AH$8,0)</f>
        <v>0</v>
      </c>
      <c r="EB80" s="74">
        <f>IF(AND(ISNUMBER('Emissions (start here)'!BO80),ISNUMBER(Dispersion!$AH$9)),'Emissions (start here)'!BO80*453.59/3600*Dispersion!$AH$9,0)</f>
        <v>0</v>
      </c>
      <c r="EC80" s="74">
        <f>IF(AND(ISNUMBER('Emissions (start here)'!BP80),ISNUMBER(Dispersion!$AH$10)),'Emissions (start here)'!BP80*2000*453.59/8760/3600*Dispersion!$AH$10,0)</f>
        <v>0</v>
      </c>
      <c r="ED80" s="74">
        <f>IF(AND(ISNUMBER('Emissions (start here)'!BP80),ISNUMBER(Dispersion!$AH$11)),'Emissions (start here)'!BP80*2000*453.59/8760/3600*Dispersion!$AH$11,0)</f>
        <v>0</v>
      </c>
      <c r="EE80" s="74">
        <f>IF(AND(ISNUMBER('Emissions (start here)'!BQ80),ISNUMBER(Dispersion!$AI$8)),'Emissions (start here)'!BQ80*453.59/3600*Dispersion!$AI$8,0)</f>
        <v>0</v>
      </c>
      <c r="EF80" s="74">
        <f>IF(AND(ISNUMBER('Emissions (start here)'!BQ80),ISNUMBER(Dispersion!$AI$9)),'Emissions (start here)'!BQ80*453.59/3600*Dispersion!$AI$9,0)</f>
        <v>0</v>
      </c>
      <c r="EG80" s="74">
        <f>IF(AND(ISNUMBER('Emissions (start here)'!BR80),ISNUMBER(Dispersion!$AI$10)),'Emissions (start here)'!BR80*2000*453.59/8760/3600*Dispersion!$AI$10,0)</f>
        <v>0</v>
      </c>
      <c r="EH80" s="74">
        <f>IF(AND(ISNUMBER('Emissions (start here)'!BR80),ISNUMBER(Dispersion!$AI$11)),'Emissions (start here)'!BR80*2000*453.59/8760/3600*Dispersion!$AI$11,0)</f>
        <v>0</v>
      </c>
      <c r="EI80" s="74">
        <f>IF(AND(ISNUMBER('Emissions (start here)'!BS80),ISNUMBER(Dispersion!$AJ$8)),'Emissions (start here)'!BS80*453.59/3600*Dispersion!$AJ$8,0)</f>
        <v>0</v>
      </c>
      <c r="EJ80" s="74">
        <f>IF(AND(ISNUMBER('Emissions (start here)'!BS80),ISNUMBER(Dispersion!$AJ$9)),'Emissions (start here)'!BS80*453.59/3600*Dispersion!$AJ$9,0)</f>
        <v>0</v>
      </c>
      <c r="EK80" s="74">
        <f>IF(AND(ISNUMBER('Emissions (start here)'!BT80),ISNUMBER(Dispersion!$AJ$10)),'Emissions (start here)'!BT80*2000*453.59/8760/3600*Dispersion!$AJ$10,0)</f>
        <v>0</v>
      </c>
      <c r="EL80" s="74">
        <f>IF(AND(ISNUMBER('Emissions (start here)'!BT80),ISNUMBER(Dispersion!$AJ$11)),'Emissions (start here)'!BT80*2000*453.59/8760/3600*Dispersion!$AJ$11,0)</f>
        <v>0</v>
      </c>
      <c r="EM80" s="74">
        <f>IF(AND(ISNUMBER('Emissions (start here)'!BU80),ISNUMBER(Dispersion!$AK$8)),'Emissions (start here)'!BU80*453.59/3600*Dispersion!$AK$8,0)</f>
        <v>0</v>
      </c>
      <c r="EN80" s="74">
        <f>IF(AND(ISNUMBER('Emissions (start here)'!BU80),ISNUMBER(Dispersion!$AK$9)),'Emissions (start here)'!BU80*453.59/3600*Dispersion!$AK$9,0)</f>
        <v>0</v>
      </c>
      <c r="EO80" s="74">
        <f>IF(AND(ISNUMBER('Emissions (start here)'!BV80),ISNUMBER(Dispersion!$AK$10)),'Emissions (start here)'!BV80*2000*453.59/8760/3600*Dispersion!$AK$10,0)</f>
        <v>0</v>
      </c>
      <c r="EP80" s="74">
        <f>IF(AND(ISNUMBER('Emissions (start here)'!BV80),ISNUMBER(Dispersion!$AK$11)),'Emissions (start here)'!BV80*2000*453.59/8760/3600*Dispersion!$AK$11,0)</f>
        <v>0</v>
      </c>
      <c r="EQ80" s="74">
        <f>IF(AND(ISNUMBER('Emissions (start here)'!BW80),ISNUMBER(Dispersion!$AL$8)),'Emissions (start here)'!BW80*453.59/3600*Dispersion!$AL$8,0)</f>
        <v>0</v>
      </c>
      <c r="ER80" s="74">
        <f>IF(AND(ISNUMBER('Emissions (start here)'!BW80),ISNUMBER(Dispersion!$AL$9)),'Emissions (start here)'!BW80*453.59/3600*Dispersion!$AL$9,0)</f>
        <v>0</v>
      </c>
      <c r="ES80" s="74">
        <f>IF(AND(ISNUMBER('Emissions (start here)'!BX80),ISNUMBER(Dispersion!$AL$10)),'Emissions (start here)'!BX80*2000*453.59/8760/3600*Dispersion!$AL$10,0)</f>
        <v>0</v>
      </c>
      <c r="ET80" s="74">
        <f>IF(AND(ISNUMBER('Emissions (start here)'!BX80),ISNUMBER(Dispersion!$AL$11)),'Emissions (start here)'!BX80*2000*453.59/8760/3600*Dispersion!$AL$11,0)</f>
        <v>0</v>
      </c>
      <c r="EU80" s="74">
        <f>IF(AND(ISNUMBER('Emissions (start here)'!BY80),ISNUMBER(Dispersion!$AM$8)),'Emissions (start here)'!BY80*453.59/3600*Dispersion!$AM$8,0)</f>
        <v>0</v>
      </c>
      <c r="EV80" s="74">
        <f>IF(AND(ISNUMBER('Emissions (start here)'!BY80),ISNUMBER(Dispersion!$AM$9)),'Emissions (start here)'!BY80*453.59/3600*Dispersion!$AM$9,0)</f>
        <v>0</v>
      </c>
      <c r="EW80" s="74">
        <f>IF(AND(ISNUMBER('Emissions (start here)'!BZ80),ISNUMBER(Dispersion!$AM$10)),'Emissions (start here)'!BZ80*2000*453.59/8760/3600*Dispersion!$AM$10,0)</f>
        <v>0</v>
      </c>
      <c r="EX80" s="74">
        <f>IF(AND(ISNUMBER('Emissions (start here)'!BZ80),ISNUMBER(Dispersion!$AM$11)),'Emissions (start here)'!BZ80*2000*453.59/8760/3600*Dispersion!$AM$11,0)</f>
        <v>0</v>
      </c>
      <c r="EY80" s="74">
        <f>IF(AND(ISNUMBER('Emissions (start here)'!CA80),ISNUMBER(Dispersion!$AN$8)),'Emissions (start here)'!CA80*453.59/3600*Dispersion!$AN$8,0)</f>
        <v>0</v>
      </c>
      <c r="EZ80" s="74">
        <f>IF(AND(ISNUMBER('Emissions (start here)'!CA80),ISNUMBER(Dispersion!$AN$9)),'Emissions (start here)'!CA80*453.59/3600*Dispersion!$AN$9,0)</f>
        <v>0</v>
      </c>
      <c r="FA80" s="74">
        <f>IF(AND(ISNUMBER('Emissions (start here)'!CB80),ISNUMBER(Dispersion!$AN$10)),'Emissions (start here)'!CB80*2000*453.59/8760/3600*Dispersion!$AN$10,0)</f>
        <v>0</v>
      </c>
      <c r="FB80" s="74">
        <f>IF(AND(ISNUMBER('Emissions (start here)'!CB80),ISNUMBER(Dispersion!$AN$11)),'Emissions (start here)'!CB80*2000*453.59/8760/3600*Dispersion!$AN$11,0)</f>
        <v>0</v>
      </c>
      <c r="FC80" s="74">
        <f>IF(AND(ISNUMBER('Emissions (start here)'!CC80),ISNUMBER(Dispersion!$AO$8)),'Emissions (start here)'!CC80*453.59/3600*Dispersion!$AO$8,0)</f>
        <v>0</v>
      </c>
      <c r="FD80" s="74">
        <f>IF(AND(ISNUMBER('Emissions (start here)'!CC80),ISNUMBER(Dispersion!$AO$9)),'Emissions (start here)'!CC80*453.59/3600*Dispersion!$AO$9,0)</f>
        <v>0</v>
      </c>
      <c r="FE80" s="74">
        <f>IF(AND(ISNUMBER('Emissions (start here)'!CD80),ISNUMBER(Dispersion!$AO$10)),'Emissions (start here)'!CD80*2000*453.59/8760/3600*Dispersion!$AO$10,0)</f>
        <v>0</v>
      </c>
      <c r="FF80" s="74">
        <f>IF(AND(ISNUMBER('Emissions (start here)'!CD80),ISNUMBER(Dispersion!$AO$11)),'Emissions (start here)'!CD80*2000*453.59/8760/3600*Dispersion!$AO$11,0)</f>
        <v>0</v>
      </c>
      <c r="FG80" s="74">
        <f>IF(AND(ISNUMBER('Emissions (start here)'!CE80),ISNUMBER(Dispersion!$AP$8)),'Emissions (start here)'!CE80*453.59/3600*Dispersion!$AP$8,0)</f>
        <v>0</v>
      </c>
      <c r="FH80" s="74">
        <f>IF(AND(ISNUMBER('Emissions (start here)'!CE80),ISNUMBER(Dispersion!$AP$9)),'Emissions (start here)'!CE80*453.59/3600*Dispersion!$AP$9,0)</f>
        <v>0</v>
      </c>
      <c r="FI80" s="74">
        <f>IF(AND(ISNUMBER('Emissions (start here)'!CF80),ISNUMBER(Dispersion!$AP$10)),'Emissions (start here)'!CF80*2000*453.59/8760/3600*Dispersion!$AP$10,0)</f>
        <v>0</v>
      </c>
      <c r="FJ80" s="74">
        <f>IF(AND(ISNUMBER('Emissions (start here)'!CF80),ISNUMBER(Dispersion!$AP$11)),'Emissions (start here)'!CF80*2000*453.59/8760/3600*Dispersion!$AP$11,0)</f>
        <v>0</v>
      </c>
      <c r="FK80" s="74">
        <f>IF(AND(ISNUMBER('Emissions (start here)'!CG80),ISNUMBER(Dispersion!$AQ$8)),'Emissions (start here)'!CG80*453.59/3600*Dispersion!$AQ$8,0)</f>
        <v>0</v>
      </c>
      <c r="FL80" s="74">
        <f>IF(AND(ISNUMBER('Emissions (start here)'!CG80),ISNUMBER(Dispersion!$AQ$9)),'Emissions (start here)'!CG80*453.59/3600*Dispersion!$AQ$9,0)</f>
        <v>0</v>
      </c>
      <c r="FM80" s="74">
        <f>IF(AND(ISNUMBER('Emissions (start here)'!CH80),ISNUMBER(Dispersion!$AQ$10)),'Emissions (start here)'!CH80*2000*453.59/8760/3600*Dispersion!$AQ$10,0)</f>
        <v>0</v>
      </c>
      <c r="FN80" s="74">
        <f>IF(AND(ISNUMBER('Emissions (start here)'!CH80),ISNUMBER(Dispersion!$AQ$11)),'Emissions (start here)'!CH80*2000*453.59/8760/3600*Dispersion!$AQ$11,0)</f>
        <v>0</v>
      </c>
      <c r="FO80" s="74">
        <f>IF(AND(ISNUMBER('Emissions (start here)'!CI80),ISNUMBER(Dispersion!$AR$8)),'Emissions (start here)'!CI80*453.59/3600*Dispersion!$AR$8,0)</f>
        <v>0</v>
      </c>
      <c r="FP80" s="74">
        <f>IF(AND(ISNUMBER('Emissions (start here)'!CI80),ISNUMBER(Dispersion!$AR$9)),'Emissions (start here)'!CI80*453.59/3600*Dispersion!$AR$9,0)</f>
        <v>0</v>
      </c>
      <c r="FQ80" s="74">
        <f>IF(AND(ISNUMBER('Emissions (start here)'!CJ80),ISNUMBER(Dispersion!$AR$10)),'Emissions (start here)'!CJ80*2000*453.59/8760/3600*Dispersion!$AR$10,0)</f>
        <v>0</v>
      </c>
      <c r="FR80" s="74">
        <f>IF(AND(ISNUMBER('Emissions (start here)'!CJ80),ISNUMBER(Dispersion!$AR$11)),'Emissions (start here)'!CJ80*2000*453.59/8760/3600*Dispersion!$AR$11,0)</f>
        <v>0</v>
      </c>
      <c r="FS80" s="74">
        <f>IF(AND(ISNUMBER('Emissions (start here)'!CK80),ISNUMBER(Dispersion!$AS$8)),'Emissions (start here)'!CK80*453.59/3600*Dispersion!$AS$8,0)</f>
        <v>0</v>
      </c>
      <c r="FT80" s="74">
        <f>IF(AND(ISNUMBER('Emissions (start here)'!CK80),ISNUMBER(Dispersion!$AS$9)),'Emissions (start here)'!CK80*453.59/3600*Dispersion!$AS$9,0)</f>
        <v>0</v>
      </c>
      <c r="FU80" s="74">
        <f>IF(AND(ISNUMBER('Emissions (start here)'!CL80),ISNUMBER(Dispersion!$AS$10)),'Emissions (start here)'!CL80*2000*453.59/8760/3600*Dispersion!$AS$10,0)</f>
        <v>0</v>
      </c>
      <c r="FV80" s="74">
        <f>IF(AND(ISNUMBER('Emissions (start here)'!CL80),ISNUMBER(Dispersion!$AS$11)),'Emissions (start here)'!CL80*2000*453.59/8760/3600*Dispersion!$AS$11,0)</f>
        <v>0</v>
      </c>
      <c r="FW80" s="74">
        <f>IF(AND(ISNUMBER('Emissions (start here)'!CM80),ISNUMBER(Dispersion!$AT$8)),'Emissions (start here)'!CM80*453.59/3600*Dispersion!$AT$8,0)</f>
        <v>0</v>
      </c>
      <c r="FX80" s="74">
        <f>IF(AND(ISNUMBER('Emissions (start here)'!CM80),ISNUMBER(Dispersion!$AT$9)),'Emissions (start here)'!CM80*453.59/3600*Dispersion!$AT$9,0)</f>
        <v>0</v>
      </c>
      <c r="FY80" s="74">
        <f>IF(AND(ISNUMBER('Emissions (start here)'!CN80),ISNUMBER(Dispersion!$AT$10)),'Emissions (start here)'!CN80*2000*453.59/8760/3600*Dispersion!$AT$10,0)</f>
        <v>0</v>
      </c>
      <c r="FZ80" s="74">
        <f>IF(AND(ISNUMBER('Emissions (start here)'!CN80),ISNUMBER(Dispersion!$AT$11)),'Emissions (start here)'!CN80*2000*453.59/8760/3600*Dispersion!$AT$11,0)</f>
        <v>0</v>
      </c>
      <c r="GA80" s="74">
        <f>IF(AND(ISNUMBER('Emissions (start here)'!CO80),ISNUMBER(Dispersion!$AU$8)),'Emissions (start here)'!CO80*453.59/3600*Dispersion!$AU$8,0)</f>
        <v>0</v>
      </c>
      <c r="GB80" s="74">
        <f>IF(AND(ISNUMBER('Emissions (start here)'!CO80),ISNUMBER(Dispersion!$AU$9)),'Emissions (start here)'!CO80*453.59/3600*Dispersion!$AU$9,0)</f>
        <v>0</v>
      </c>
      <c r="GC80" s="74">
        <f>IF(AND(ISNUMBER('Emissions (start here)'!CP80),ISNUMBER(Dispersion!$AU$10)),'Emissions (start here)'!CP80*2000*453.59/8760/3600*Dispersion!$AU$10,0)</f>
        <v>0</v>
      </c>
      <c r="GD80" s="74">
        <f>IF(AND(ISNUMBER('Emissions (start here)'!CP80),ISNUMBER(Dispersion!$AU$11)),'Emissions (start here)'!CP80*2000*453.59/8760/3600*Dispersion!$AU$11,0)</f>
        <v>0</v>
      </c>
      <c r="GE80" s="74">
        <f>IF(AND(ISNUMBER('Emissions (start here)'!CQ80),ISNUMBER(Dispersion!$AV$8)),'Emissions (start here)'!CQ80*453.59/3600*Dispersion!$AV$8,0)</f>
        <v>0</v>
      </c>
      <c r="GF80" s="74">
        <f>IF(AND(ISNUMBER('Emissions (start here)'!CQ80),ISNUMBER(Dispersion!$AV$9)),'Emissions (start here)'!CQ80*453.59/3600*Dispersion!$AV$9,0)</f>
        <v>0</v>
      </c>
      <c r="GG80" s="74">
        <f>IF(AND(ISNUMBER('Emissions (start here)'!CR80),ISNUMBER(Dispersion!$AV$10)),'Emissions (start here)'!CR80*2000*453.59/8760/3600*Dispersion!$AV$10,0)</f>
        <v>0</v>
      </c>
      <c r="GH80" s="74">
        <f>IF(AND(ISNUMBER('Emissions (start here)'!CR80),ISNUMBER(Dispersion!$AV$11)),'Emissions (start here)'!CR80*2000*453.59/8760/3600*Dispersion!$AV$11,0)</f>
        <v>0</v>
      </c>
      <c r="GI80" s="74">
        <f>IF(AND(ISNUMBER('Emissions (start here)'!CS80),ISNUMBER(Dispersion!$AW$8)),'Emissions (start here)'!CS80*453.59/3600*Dispersion!$AW$8,0)</f>
        <v>0</v>
      </c>
      <c r="GJ80" s="74">
        <f>IF(AND(ISNUMBER('Emissions (start here)'!CS80),ISNUMBER(Dispersion!$AW$9)),'Emissions (start here)'!CS80*453.59/3600*Dispersion!$AW$9,0)</f>
        <v>0</v>
      </c>
      <c r="GK80" s="74">
        <f>IF(AND(ISNUMBER('Emissions (start here)'!CT80),ISNUMBER(Dispersion!$AW$10)),'Emissions (start here)'!CT80*2000*453.59/8760/3600*Dispersion!$AW$10,0)</f>
        <v>0</v>
      </c>
      <c r="GL80" s="74">
        <f>IF(AND(ISNUMBER('Emissions (start here)'!CT80),ISNUMBER(Dispersion!$AW$11)),'Emissions (start here)'!CT80*2000*453.59/8760/3600*Dispersion!$AW$11,0)</f>
        <v>0</v>
      </c>
      <c r="GM80" s="74">
        <f>IF(AND(ISNUMBER('Emissions (start here)'!CU80),ISNUMBER(Dispersion!$AX$8)),'Emissions (start here)'!CU80*453.59/3600*Dispersion!$AX$8,0)</f>
        <v>0</v>
      </c>
      <c r="GN80" s="74">
        <f>IF(AND(ISNUMBER('Emissions (start here)'!CU80),ISNUMBER(Dispersion!$AX$9)),'Emissions (start here)'!CU80*453.59/3600*Dispersion!$AX$9,0)</f>
        <v>0</v>
      </c>
      <c r="GO80" s="74">
        <f>IF(AND(ISNUMBER('Emissions (start here)'!CV80),ISNUMBER(Dispersion!$AX$10)),'Emissions (start here)'!CV80*2000*453.59/8760/3600*Dispersion!$AX$10,0)</f>
        <v>0</v>
      </c>
      <c r="GP80" s="74">
        <f>IF(AND(ISNUMBER('Emissions (start here)'!CV80),ISNUMBER(Dispersion!$AX$11)),'Emissions (start here)'!CV80*2000*453.59/8760/3600*Dispersion!$AX$11,0)</f>
        <v>0</v>
      </c>
      <c r="GQ80" s="74">
        <f>IF(AND(ISNUMBER('Emissions (start here)'!CW80),ISNUMBER(Dispersion!$AY$8)),'Emissions (start here)'!CW80*453.59/3600*Dispersion!$AY$8,0)</f>
        <v>0</v>
      </c>
      <c r="GR80" s="74">
        <f>IF(AND(ISNUMBER('Emissions (start here)'!CW80),ISNUMBER(Dispersion!$AY$9)),'Emissions (start here)'!CW80*453.59/3600*Dispersion!$AY$9,0)</f>
        <v>0</v>
      </c>
      <c r="GS80" s="74">
        <f>IF(AND(ISNUMBER('Emissions (start here)'!CX80),ISNUMBER(Dispersion!$AY$10)),'Emissions (start here)'!CX80*2000*453.59/8760/3600*Dispersion!$AY$10,0)</f>
        <v>0</v>
      </c>
      <c r="GT80" s="74">
        <f>IF(AND(ISNUMBER('Emissions (start here)'!CX80),ISNUMBER(Dispersion!$AY$11)),'Emissions (start here)'!CX80*2000*453.59/8760/3600*Dispersion!$AY$11,0)</f>
        <v>0</v>
      </c>
      <c r="GU80" s="74">
        <f>IF(AND(ISNUMBER('Emissions (start here)'!CY80),ISNUMBER(Dispersion!$AZ$8)),'Emissions (start here)'!CY80*453.59/3600*Dispersion!$AZ$8,0)</f>
        <v>0</v>
      </c>
      <c r="GV80" s="74">
        <f>IF(AND(ISNUMBER('Emissions (start here)'!CY80),ISNUMBER(Dispersion!$AZ$9)),'Emissions (start here)'!CY80*453.59/3600*Dispersion!$AZ$9,0)</f>
        <v>0</v>
      </c>
      <c r="GW80" s="74">
        <f>IF(AND(ISNUMBER('Emissions (start here)'!CZ80),ISNUMBER(Dispersion!$AZ$10)),'Emissions (start here)'!CZ80*2000*453.59/8760/3600*Dispersion!$AZ$10,0)</f>
        <v>0</v>
      </c>
      <c r="GX80" s="74">
        <f>IF(AND(ISNUMBER('Emissions (start here)'!CZ80),ISNUMBER(Dispersion!$AZ$11)),'Emissions (start here)'!CZ80*2000*453.59/8760/3600*Dispersion!$AZ$11,0)</f>
        <v>0</v>
      </c>
    </row>
    <row r="81" spans="1:206" x14ac:dyDescent="0.2">
      <c r="A81" s="51" t="str">
        <f>'Tox Values'!C81</f>
        <v>78-92-2</v>
      </c>
      <c r="B81" s="94" t="str">
        <f>'Tox Values'!D81</f>
        <v>Butyl alcohol, sec-</v>
      </c>
      <c r="C81" s="96">
        <f t="shared" si="5"/>
        <v>0</v>
      </c>
      <c r="D81" s="74">
        <f t="shared" si="6"/>
        <v>0</v>
      </c>
      <c r="E81" s="74">
        <f t="shared" si="7"/>
        <v>0</v>
      </c>
      <c r="F81" s="99">
        <f t="shared" si="8"/>
        <v>0</v>
      </c>
      <c r="G81" s="97">
        <f>IF(AND(ISNUMBER('Emissions (start here)'!E81),ISNUMBER(Dispersion!$C$8)),'Emissions (start here)'!E81*453.59/3600*Dispersion!$C$8,0)</f>
        <v>0</v>
      </c>
      <c r="H81" s="74">
        <f>IF(AND(ISNUMBER('Emissions (start here)'!E81),ISNUMBER(Dispersion!$C$9)),'Emissions (start here)'!E81*453.59/3600*Dispersion!$C$9,0)</f>
        <v>0</v>
      </c>
      <c r="I81" s="74">
        <f>IF(AND(ISNUMBER('Emissions (start here)'!F81),ISNUMBER(Dispersion!$C$10)),'Emissions (start here)'!F81*2000*453.59/8760/3600*Dispersion!$C$10,0)</f>
        <v>0</v>
      </c>
      <c r="J81" s="74">
        <f>IF(AND(ISNUMBER('Emissions (start here)'!F81),ISNUMBER(Dispersion!$C$11)),'Emissions (start here)'!F81*2000*453.59/8760/3600*Dispersion!$C$11,0)</f>
        <v>0</v>
      </c>
      <c r="K81" s="74">
        <f>IF(AND(ISNUMBER('Emissions (start here)'!G81),ISNUMBER(Dispersion!$D$8)),'Emissions (start here)'!G81*453.59/3600*Dispersion!$D$8,0)</f>
        <v>0</v>
      </c>
      <c r="L81" s="74">
        <f>IF(AND(ISNUMBER('Emissions (start here)'!G81),ISNUMBER(Dispersion!$D$9)),'Emissions (start here)'!G81*453.59/3600*Dispersion!$D$9,0)</f>
        <v>0</v>
      </c>
      <c r="M81" s="74">
        <f>IF(AND(ISNUMBER('Emissions (start here)'!H81),ISNUMBER(Dispersion!$D$10)),'Emissions (start here)'!H81*2000*453.59/8760/3600*Dispersion!$D$10,0)</f>
        <v>0</v>
      </c>
      <c r="N81" s="74">
        <f>IF(AND(ISNUMBER('Emissions (start here)'!H81),ISNUMBER(Dispersion!$D$11)),'Emissions (start here)'!H81*2000*453.59/8760/3600*Dispersion!$D$11,0)</f>
        <v>0</v>
      </c>
      <c r="O81" s="74">
        <f>IF(AND(ISNUMBER('Emissions (start here)'!I81),ISNUMBER(Dispersion!$E$8)),'Emissions (start here)'!I81*453.59/3600*Dispersion!$E$8,0)</f>
        <v>0</v>
      </c>
      <c r="P81" s="74">
        <f>IF(AND(ISNUMBER('Emissions (start here)'!I81),ISNUMBER(Dispersion!$E$9)),'Emissions (start here)'!I81*453.59/3600*Dispersion!$E$9,0)</f>
        <v>0</v>
      </c>
      <c r="Q81" s="74">
        <f>IF(AND(ISNUMBER('Emissions (start here)'!J81),ISNUMBER(Dispersion!$E$10)),'Emissions (start here)'!J81*2000*453.59/8760/3600*Dispersion!$E$10,0)</f>
        <v>0</v>
      </c>
      <c r="R81" s="74">
        <f>IF(AND(ISNUMBER('Emissions (start here)'!J81),ISNUMBER(Dispersion!$E$11)),'Emissions (start here)'!J81*2000*453.59/8760/3600*Dispersion!$E$11,0)</f>
        <v>0</v>
      </c>
      <c r="S81" s="74">
        <f>IF(AND(ISNUMBER('Emissions (start here)'!K81),ISNUMBER(Dispersion!$F$8)),'Emissions (start here)'!K81*453.59/3600*Dispersion!$F$8,0)</f>
        <v>0</v>
      </c>
      <c r="T81" s="74">
        <f>IF(AND(ISNUMBER('Emissions (start here)'!K81),ISNUMBER(Dispersion!$F$9)),'Emissions (start here)'!K81*453.59/3600*Dispersion!$F$9,0)</f>
        <v>0</v>
      </c>
      <c r="U81" s="74">
        <f>IF(AND(ISNUMBER('Emissions (start here)'!L81),ISNUMBER(Dispersion!$F$10)),'Emissions (start here)'!L81*2000*453.59/8760/3600*Dispersion!$F$10,0)</f>
        <v>0</v>
      </c>
      <c r="V81" s="74">
        <f>IF(AND(ISNUMBER('Emissions (start here)'!L81),ISNUMBER(Dispersion!$F$11)),'Emissions (start here)'!L81*2000*453.59/8760/3600*Dispersion!$F$11,0)</f>
        <v>0</v>
      </c>
      <c r="W81" s="74">
        <f>IF(AND(ISNUMBER('Emissions (start here)'!M81),ISNUMBER(Dispersion!$G$8)),'Emissions (start here)'!M81*453.59/3600*Dispersion!$G$8,0)</f>
        <v>0</v>
      </c>
      <c r="X81" s="74">
        <f>IF(AND(ISNUMBER('Emissions (start here)'!M81),ISNUMBER(Dispersion!$G$9)),'Emissions (start here)'!M81*453.59/3600*Dispersion!$G$9,0)</f>
        <v>0</v>
      </c>
      <c r="Y81" s="74">
        <f>IF(AND(ISNUMBER('Emissions (start here)'!N81),ISNUMBER(Dispersion!$G$10)),'Emissions (start here)'!N81*2000*453.59/8760/3600*Dispersion!$G$10,0)</f>
        <v>0</v>
      </c>
      <c r="Z81" s="74">
        <f>IF(AND(ISNUMBER('Emissions (start here)'!N81),ISNUMBER(Dispersion!$G$11)),'Emissions (start here)'!N81*2000*453.59/8760/3600*Dispersion!$G$11,0)</f>
        <v>0</v>
      </c>
      <c r="AA81" s="74">
        <f>IF(AND(ISNUMBER('Emissions (start here)'!O81),ISNUMBER(Dispersion!$H$8)),'Emissions (start here)'!O81*453.59/3600*Dispersion!$H$8,0)</f>
        <v>0</v>
      </c>
      <c r="AB81" s="74">
        <f>IF(AND(ISNUMBER('Emissions (start here)'!O81),ISNUMBER(Dispersion!$H$9)),'Emissions (start here)'!O81*453.59/3600*Dispersion!$H$9,0)</f>
        <v>0</v>
      </c>
      <c r="AC81" s="74">
        <f>IF(AND(ISNUMBER('Emissions (start here)'!P81),ISNUMBER(Dispersion!$H$10)),'Emissions (start here)'!P81*2000*453.59/8760/3600*Dispersion!$H$10,0)</f>
        <v>0</v>
      </c>
      <c r="AD81" s="74">
        <f>IF(AND(ISNUMBER('Emissions (start here)'!P81),ISNUMBER(Dispersion!$H$11)),'Emissions (start here)'!P81*2000*453.59/8760/3600*Dispersion!$H$11,0)</f>
        <v>0</v>
      </c>
      <c r="AE81" s="74">
        <f>IF(AND(ISNUMBER('Emissions (start here)'!Q81),ISNUMBER(Dispersion!$I$8)),'Emissions (start here)'!Q81*453.59/3600*Dispersion!$I$8,0)</f>
        <v>0</v>
      </c>
      <c r="AF81" s="74">
        <f>IF(AND(ISNUMBER('Emissions (start here)'!Q81),ISNUMBER(Dispersion!$I$9)),'Emissions (start here)'!Q81*453.59/3600*Dispersion!$I$9,0)</f>
        <v>0</v>
      </c>
      <c r="AG81" s="74">
        <f>IF(AND(ISNUMBER('Emissions (start here)'!R81),ISNUMBER(Dispersion!$I$10)),'Emissions (start here)'!R81*2000*453.59/8760/3600*Dispersion!$I$10,0)</f>
        <v>0</v>
      </c>
      <c r="AH81" s="74">
        <f>IF(AND(ISNUMBER('Emissions (start here)'!R81),ISNUMBER(Dispersion!$I$11)),'Emissions (start here)'!R81*2000*453.59/8760/3600*Dispersion!$I$11,0)</f>
        <v>0</v>
      </c>
      <c r="AI81" s="74">
        <f>IF(AND(ISNUMBER('Emissions (start here)'!S81),ISNUMBER(Dispersion!$J$8)),'Emissions (start here)'!S81*453.59/3600*Dispersion!$J$8,0)</f>
        <v>0</v>
      </c>
      <c r="AJ81" s="74">
        <f>IF(AND(ISNUMBER('Emissions (start here)'!S81),ISNUMBER(Dispersion!$J$9)),'Emissions (start here)'!S81*453.59/3600*Dispersion!$J$9,0)</f>
        <v>0</v>
      </c>
      <c r="AK81" s="74">
        <f>IF(AND(ISNUMBER('Emissions (start here)'!T81),ISNUMBER(Dispersion!$J$10)),'Emissions (start here)'!T81*2000*453.59/8760/3600*Dispersion!$J$10,0)</f>
        <v>0</v>
      </c>
      <c r="AL81" s="74">
        <f>IF(AND(ISNUMBER('Emissions (start here)'!T81),ISNUMBER(Dispersion!$J$11)),'Emissions (start here)'!T81*2000*453.59/8760/3600*Dispersion!$J$11,0)</f>
        <v>0</v>
      </c>
      <c r="AM81" s="74">
        <f>IF(AND(ISNUMBER('Emissions (start here)'!U81),ISNUMBER(Dispersion!$K$8)),'Emissions (start here)'!U81*453.59/3600*Dispersion!$K$8,0)</f>
        <v>0</v>
      </c>
      <c r="AN81" s="74">
        <f>IF(AND(ISNUMBER('Emissions (start here)'!U81),ISNUMBER(Dispersion!$K$9)),'Emissions (start here)'!U81*453.59/3600*Dispersion!$K$9,0)</f>
        <v>0</v>
      </c>
      <c r="AO81" s="74">
        <f>IF(AND(ISNUMBER('Emissions (start here)'!V81),ISNUMBER(Dispersion!$K$10)),'Emissions (start here)'!V81*2000*453.59/8760/3600*Dispersion!$K$10,0)</f>
        <v>0</v>
      </c>
      <c r="AP81" s="74">
        <f>IF(AND(ISNUMBER('Emissions (start here)'!V81),ISNUMBER(Dispersion!$K$11)),'Emissions (start here)'!V81*2000*453.59/8760/3600*Dispersion!$K$11,0)</f>
        <v>0</v>
      </c>
      <c r="AQ81" s="74">
        <f>IF(AND(ISNUMBER('Emissions (start here)'!W81),ISNUMBER(Dispersion!$L$8)),'Emissions (start here)'!W81*453.59/3600*Dispersion!$L$8,0)</f>
        <v>0</v>
      </c>
      <c r="AR81" s="74">
        <f>IF(AND(ISNUMBER('Emissions (start here)'!W81),ISNUMBER(Dispersion!$L$9)),'Emissions (start here)'!W81*453.59/3600*Dispersion!$L$9,0)</f>
        <v>0</v>
      </c>
      <c r="AS81" s="74">
        <f>IF(AND(ISNUMBER('Emissions (start here)'!X81),ISNUMBER(Dispersion!$L$10)),'Emissions (start here)'!X81*2000*453.59/8760/3600*Dispersion!$L$10,0)</f>
        <v>0</v>
      </c>
      <c r="AT81" s="74">
        <f>IF(AND(ISNUMBER('Emissions (start here)'!X81),ISNUMBER(Dispersion!$L$11)),'Emissions (start here)'!X81*2000*453.59/8760/3600*Dispersion!$L$11,0)</f>
        <v>0</v>
      </c>
      <c r="AU81" s="74">
        <f>IF(AND(ISNUMBER('Emissions (start here)'!Y81),ISNUMBER(Dispersion!$M$8)),'Emissions (start here)'!Y81*453.59/3600*Dispersion!$M$8,0)</f>
        <v>0</v>
      </c>
      <c r="AV81" s="74">
        <f>IF(AND(ISNUMBER('Emissions (start here)'!Y81),ISNUMBER(Dispersion!$M$9)),'Emissions (start here)'!Y81*453.59/3600*Dispersion!$M$9,0)</f>
        <v>0</v>
      </c>
      <c r="AW81" s="74">
        <f>IF(AND(ISNUMBER('Emissions (start here)'!Z81),ISNUMBER(Dispersion!$M$10)),'Emissions (start here)'!Z81*2000*453.59/8760/3600*Dispersion!$M$10,0)</f>
        <v>0</v>
      </c>
      <c r="AX81" s="74">
        <f>IF(AND(ISNUMBER('Emissions (start here)'!Z81),ISNUMBER(Dispersion!$M$11)),'Emissions (start here)'!Z81*2000*453.59/8760/3600*Dispersion!$M$11,0)</f>
        <v>0</v>
      </c>
      <c r="AY81" s="74">
        <f>IF(AND(ISNUMBER('Emissions (start here)'!AA81),ISNUMBER(Dispersion!$N$8)),'Emissions (start here)'!AA81*453.59/3600*Dispersion!$N$8,0)</f>
        <v>0</v>
      </c>
      <c r="AZ81" s="74">
        <f>IF(AND(ISNUMBER('Emissions (start here)'!AA81),ISNUMBER(Dispersion!$N$9)),'Emissions (start here)'!AA81*453.59/3600*Dispersion!$N$9,0)</f>
        <v>0</v>
      </c>
      <c r="BA81" s="74">
        <f>IF(AND(ISNUMBER('Emissions (start here)'!AB81),ISNUMBER(Dispersion!$N$10)),'Emissions (start here)'!AB81*2000*453.59/8760/3600*Dispersion!$N$10,0)</f>
        <v>0</v>
      </c>
      <c r="BB81" s="74">
        <f>IF(AND(ISNUMBER('Emissions (start here)'!AB81),ISNUMBER(Dispersion!$N$11)),'Emissions (start here)'!AB81*2000*453.59/8760/3600*Dispersion!$N$11,0)</f>
        <v>0</v>
      </c>
      <c r="BC81" s="74">
        <f>IF(AND(ISNUMBER('Emissions (start here)'!AC81),ISNUMBER(Dispersion!$O$8)),'Emissions (start here)'!AC81*453.59/3600*Dispersion!$O$8,0)</f>
        <v>0</v>
      </c>
      <c r="BD81" s="74">
        <f>IF(AND(ISNUMBER('Emissions (start here)'!AC81),ISNUMBER(Dispersion!$O$9)),'Emissions (start here)'!AC81*453.59/3600*Dispersion!$O$9,0)</f>
        <v>0</v>
      </c>
      <c r="BE81" s="74">
        <f>IF(AND(ISNUMBER('Emissions (start here)'!AD81),ISNUMBER(Dispersion!$O$10)),'Emissions (start here)'!AD81*2000*453.59/8760/3600*Dispersion!$O$10,0)</f>
        <v>0</v>
      </c>
      <c r="BF81" s="74">
        <f>IF(AND(ISNUMBER('Emissions (start here)'!AD81),ISNUMBER(Dispersion!$O$11)),'Emissions (start here)'!AD81*2000*453.59/8760/3600*Dispersion!$O$11,0)</f>
        <v>0</v>
      </c>
      <c r="BG81" s="74">
        <f>IF(AND(ISNUMBER('Emissions (start here)'!AE81),ISNUMBER(Dispersion!$P$8)),'Emissions (start here)'!AE81*453.59/3600*Dispersion!$P$8,0)</f>
        <v>0</v>
      </c>
      <c r="BH81" s="74">
        <f>IF(AND(ISNUMBER('Emissions (start here)'!AE81),ISNUMBER(Dispersion!$P$9)),'Emissions (start here)'!AE81*453.59/3600*Dispersion!$P$9,0)</f>
        <v>0</v>
      </c>
      <c r="BI81" s="74">
        <f>IF(AND(ISNUMBER('Emissions (start here)'!AF81),ISNUMBER(Dispersion!$P$10)),'Emissions (start here)'!AF81*2000*453.59/8760/3600*Dispersion!$P$10,0)</f>
        <v>0</v>
      </c>
      <c r="BJ81" s="74">
        <f>IF(AND(ISNUMBER('Emissions (start here)'!AF81),ISNUMBER(Dispersion!$P$11)),'Emissions (start here)'!AF81*2000*453.59/8760/3600*Dispersion!$P$11,0)</f>
        <v>0</v>
      </c>
      <c r="BK81" s="74">
        <f>IF(AND(ISNUMBER('Emissions (start here)'!AG81),ISNUMBER(Dispersion!$Q$8)),'Emissions (start here)'!AG81*453.59/3600*Dispersion!$Q$8,0)</f>
        <v>0</v>
      </c>
      <c r="BL81" s="74">
        <f>IF(AND(ISNUMBER('Emissions (start here)'!AG81),ISNUMBER(Dispersion!$Q$9)),'Emissions (start here)'!AG81*453.59/3600*Dispersion!$Q$9,0)</f>
        <v>0</v>
      </c>
      <c r="BM81" s="74">
        <f>IF(AND(ISNUMBER('Emissions (start here)'!AH81),ISNUMBER(Dispersion!$Q$10)),'Emissions (start here)'!AH81*2000*453.59/8760/3600*Dispersion!$Q$10,0)</f>
        <v>0</v>
      </c>
      <c r="BN81" s="74">
        <f>IF(AND(ISNUMBER('Emissions (start here)'!AH81),ISNUMBER(Dispersion!$Q$11)),'Emissions (start here)'!AH81*2000*453.59/8760/3600*Dispersion!$Q$11,0)</f>
        <v>0</v>
      </c>
      <c r="BO81" s="74">
        <f>IF(AND(ISNUMBER('Emissions (start here)'!AI81),ISNUMBER(Dispersion!$R$8)),'Emissions (start here)'!AI81*453.59/3600*Dispersion!$R$8,0)</f>
        <v>0</v>
      </c>
      <c r="BP81" s="74">
        <f>IF(AND(ISNUMBER('Emissions (start here)'!AI81),ISNUMBER(Dispersion!$R$9)),'Emissions (start here)'!AI81*453.59/3600*Dispersion!$R$9,0)</f>
        <v>0</v>
      </c>
      <c r="BQ81" s="74">
        <f>IF(AND(ISNUMBER('Emissions (start here)'!AJ81),ISNUMBER(Dispersion!$R$10)),'Emissions (start here)'!AJ81*2000*453.59/8760/3600*Dispersion!$R$10,0)</f>
        <v>0</v>
      </c>
      <c r="BR81" s="74">
        <f>IF(AND(ISNUMBER('Emissions (start here)'!AJ81),ISNUMBER(Dispersion!$R$11)),'Emissions (start here)'!AJ81*2000*453.59/8760/3600*Dispersion!$R$11,0)</f>
        <v>0</v>
      </c>
      <c r="BS81" s="74">
        <f>IF(AND(ISNUMBER('Emissions (start here)'!AK81),ISNUMBER(Dispersion!$S$8)),'Emissions (start here)'!AK81*453.59/3600*Dispersion!$S$8,0)</f>
        <v>0</v>
      </c>
      <c r="BT81" s="74">
        <f>IF(AND(ISNUMBER('Emissions (start here)'!AK81),ISNUMBER(Dispersion!$S$9)),'Emissions (start here)'!AK81*453.59/3600*Dispersion!$S$9,0)</f>
        <v>0</v>
      </c>
      <c r="BU81" s="74">
        <f>IF(AND(ISNUMBER('Emissions (start here)'!AL81),ISNUMBER(Dispersion!$S$10)),'Emissions (start here)'!AL81*2000*453.59/8760/3600*Dispersion!$S$10,0)</f>
        <v>0</v>
      </c>
      <c r="BV81" s="74">
        <f>IF(AND(ISNUMBER('Emissions (start here)'!AL81),ISNUMBER(Dispersion!$S$11)),'Emissions (start here)'!AL81*2000*453.59/8760/3600*Dispersion!$S$11,0)</f>
        <v>0</v>
      </c>
      <c r="BW81" s="74">
        <f>IF(AND(ISNUMBER('Emissions (start here)'!AM81),ISNUMBER(Dispersion!$T$8)),'Emissions (start here)'!AM81*453.59/3600*Dispersion!$T$8,0)</f>
        <v>0</v>
      </c>
      <c r="BX81" s="74">
        <f>IF(AND(ISNUMBER('Emissions (start here)'!AM81),ISNUMBER(Dispersion!$T$9)),'Emissions (start here)'!AM81*453.59/3600*Dispersion!$T$9,0)</f>
        <v>0</v>
      </c>
      <c r="BY81" s="74">
        <f>IF(AND(ISNUMBER('Emissions (start here)'!AN81),ISNUMBER(Dispersion!$T$10)),'Emissions (start here)'!AN81*2000*453.59/8760/3600*Dispersion!$T$10,0)</f>
        <v>0</v>
      </c>
      <c r="BZ81" s="74">
        <f>IF(AND(ISNUMBER('Emissions (start here)'!AN81),ISNUMBER(Dispersion!$T$11)),'Emissions (start here)'!AN81*2000*453.59/8760/3600*Dispersion!$T$11,0)</f>
        <v>0</v>
      </c>
      <c r="CA81" s="74">
        <f>IF(AND(ISNUMBER('Emissions (start here)'!AO81),ISNUMBER(Dispersion!$U$8)),'Emissions (start here)'!AO81*453.59/3600*Dispersion!$U$8,0)</f>
        <v>0</v>
      </c>
      <c r="CB81" s="74">
        <f>IF(AND(ISNUMBER('Emissions (start here)'!AO81),ISNUMBER(Dispersion!$U$9)),'Emissions (start here)'!AO81*453.59/3600*Dispersion!$U$9,0)</f>
        <v>0</v>
      </c>
      <c r="CC81" s="74">
        <f>IF(AND(ISNUMBER('Emissions (start here)'!AP81),ISNUMBER(Dispersion!$U$10)),'Emissions (start here)'!AP81*2000*453.59/8760/3600*Dispersion!$U$10,0)</f>
        <v>0</v>
      </c>
      <c r="CD81" s="74">
        <f>IF(AND(ISNUMBER('Emissions (start here)'!AP81),ISNUMBER(Dispersion!$U$11)),'Emissions (start here)'!AP81*2000*453.59/8760/3600*Dispersion!$U$11,0)</f>
        <v>0</v>
      </c>
      <c r="CE81" s="74">
        <f>IF(AND(ISNUMBER('Emissions (start here)'!AQ81),ISNUMBER(Dispersion!$V$8)),'Emissions (start here)'!AQ81*453.59/3600*Dispersion!$V$8,0)</f>
        <v>0</v>
      </c>
      <c r="CF81" s="74">
        <f>IF(AND(ISNUMBER('Emissions (start here)'!AQ81),ISNUMBER(Dispersion!$V$9)),'Emissions (start here)'!AQ81*453.59/3600*Dispersion!$V$9,0)</f>
        <v>0</v>
      </c>
      <c r="CG81" s="74">
        <f>IF(AND(ISNUMBER('Emissions (start here)'!AR81),ISNUMBER(Dispersion!$V$10)),'Emissions (start here)'!AR81*2000*453.59/8760/3600*Dispersion!$V$10,0)</f>
        <v>0</v>
      </c>
      <c r="CH81" s="74">
        <f>IF(AND(ISNUMBER('Emissions (start here)'!AR81),ISNUMBER(Dispersion!$V$11)),'Emissions (start here)'!AR81*2000*453.59/8760/3600*Dispersion!$V$11,0)</f>
        <v>0</v>
      </c>
      <c r="CI81" s="74">
        <f>IF(AND(ISNUMBER('Emissions (start here)'!AS81),ISNUMBER(Dispersion!$W$8)),'Emissions (start here)'!AS81*453.59/3600*Dispersion!$W$8,0)</f>
        <v>0</v>
      </c>
      <c r="CJ81" s="74">
        <f>IF(AND(ISNUMBER('Emissions (start here)'!AS81),ISNUMBER(Dispersion!$W$9)),'Emissions (start here)'!AS81*453.59/3600*Dispersion!$W$9,0)</f>
        <v>0</v>
      </c>
      <c r="CK81" s="74">
        <f>IF(AND(ISNUMBER('Emissions (start here)'!AT81),ISNUMBER(Dispersion!$W$10)),'Emissions (start here)'!AT81*2000*453.59/8760/3600*Dispersion!$W$10,0)</f>
        <v>0</v>
      </c>
      <c r="CL81" s="74">
        <f>IF(AND(ISNUMBER('Emissions (start here)'!AT81),ISNUMBER(Dispersion!$W$11)),'Emissions (start here)'!AT81*2000*453.59/8760/3600*Dispersion!$W$11,0)</f>
        <v>0</v>
      </c>
      <c r="CM81" s="74">
        <f>IF(AND(ISNUMBER('Emissions (start here)'!AU81),ISNUMBER(Dispersion!$X$8)),'Emissions (start here)'!AU81*453.59/3600*Dispersion!$X$8,0)</f>
        <v>0</v>
      </c>
      <c r="CN81" s="74">
        <f>IF(AND(ISNUMBER('Emissions (start here)'!AU81),ISNUMBER(Dispersion!$X$9)),'Emissions (start here)'!AU81*453.59/3600*Dispersion!$X$9,0)</f>
        <v>0</v>
      </c>
      <c r="CO81" s="74">
        <f>IF(AND(ISNUMBER('Emissions (start here)'!AV81),ISNUMBER(Dispersion!$X$10)),'Emissions (start here)'!AV81*2000*453.59/8760/3600*Dispersion!$X$10,0)</f>
        <v>0</v>
      </c>
      <c r="CP81" s="74">
        <f>IF(AND(ISNUMBER('Emissions (start here)'!AV81),ISNUMBER(Dispersion!$X$11)),'Emissions (start here)'!AV81*2000*453.59/8760/3600*Dispersion!$X$11,0)</f>
        <v>0</v>
      </c>
      <c r="CQ81" s="74">
        <f>IF(AND(ISNUMBER('Emissions (start here)'!AW81),ISNUMBER(Dispersion!$Y$8)),'Emissions (start here)'!AW81*453.59/3600*Dispersion!$Y$8,0)</f>
        <v>0</v>
      </c>
      <c r="CR81" s="74">
        <f>IF(AND(ISNUMBER('Emissions (start here)'!AW81),ISNUMBER(Dispersion!$Y$9)),'Emissions (start here)'!AW81*453.59/3600*Dispersion!$Y$9,0)</f>
        <v>0</v>
      </c>
      <c r="CS81" s="74">
        <f>IF(AND(ISNUMBER('Emissions (start here)'!AX81),ISNUMBER(Dispersion!$Y$10)),'Emissions (start here)'!AX81*2000*453.59/8760/3600*Dispersion!$Y$10,0)</f>
        <v>0</v>
      </c>
      <c r="CT81" s="74">
        <f>IF(AND(ISNUMBER('Emissions (start here)'!AX81),ISNUMBER(Dispersion!$Y$11)),'Emissions (start here)'!AX81*2000*453.59/8760/3600*Dispersion!$Y$11,0)</f>
        <v>0</v>
      </c>
      <c r="CU81" s="74">
        <f>IF(AND(ISNUMBER('Emissions (start here)'!AY81),ISNUMBER(Dispersion!$Z$8)),'Emissions (start here)'!AY81*453.59/3600*Dispersion!$Z$8,0)</f>
        <v>0</v>
      </c>
      <c r="CV81" s="74">
        <f>IF(AND(ISNUMBER('Emissions (start here)'!AY81),ISNUMBER(Dispersion!$Z$9)),'Emissions (start here)'!AY81*453.59/3600*Dispersion!$Z$9,0)</f>
        <v>0</v>
      </c>
      <c r="CW81" s="74">
        <f>IF(AND(ISNUMBER('Emissions (start here)'!AZ81),ISNUMBER(Dispersion!$Z$10)),'Emissions (start here)'!AZ81*2000*453.59/8760/3600*Dispersion!$Z$10,0)</f>
        <v>0</v>
      </c>
      <c r="CX81" s="74">
        <f>IF(AND(ISNUMBER('Emissions (start here)'!AZ81),ISNUMBER(Dispersion!$Z$11)),'Emissions (start here)'!AZ81*2000*453.59/8760/3600*Dispersion!$Z$11,0)</f>
        <v>0</v>
      </c>
      <c r="CY81" s="74">
        <f>IF(AND(ISNUMBER('Emissions (start here)'!BA81),ISNUMBER(Dispersion!$AA$8)),'Emissions (start here)'!BA81*453.59/3600*Dispersion!$AA$8,0)</f>
        <v>0</v>
      </c>
      <c r="CZ81" s="74">
        <f>IF(AND(ISNUMBER('Emissions (start here)'!BA81),ISNUMBER(Dispersion!$AA$9)),'Emissions (start here)'!BA81*453.59/3600*Dispersion!$AA$9,0)</f>
        <v>0</v>
      </c>
      <c r="DA81" s="74">
        <f>IF(AND(ISNUMBER('Emissions (start here)'!BB81),ISNUMBER(Dispersion!$AA$10)),'Emissions (start here)'!BB81*2000*453.59/8760/3600*Dispersion!$AA$10,0)</f>
        <v>0</v>
      </c>
      <c r="DB81" s="74">
        <f>IF(AND(ISNUMBER('Emissions (start here)'!BB81),ISNUMBER(Dispersion!$AA$11)),'Emissions (start here)'!BB81*2000*453.59/8760/3600*Dispersion!$AA$11,0)</f>
        <v>0</v>
      </c>
      <c r="DC81" s="74">
        <f>IF(AND(ISNUMBER('Emissions (start here)'!BC81),ISNUMBER(Dispersion!$AB$8)),'Emissions (start here)'!BC81*453.59/3600*Dispersion!$AB$8,0)</f>
        <v>0</v>
      </c>
      <c r="DD81" s="74">
        <f>IF(AND(ISNUMBER('Emissions (start here)'!BC81),ISNUMBER(Dispersion!$AB$9)),'Emissions (start here)'!BC81*453.59/3600*Dispersion!$AB$9,0)</f>
        <v>0</v>
      </c>
      <c r="DE81" s="74">
        <f>IF(AND(ISNUMBER('Emissions (start here)'!BD81),ISNUMBER(Dispersion!$AB$10)),'Emissions (start here)'!BD81*2000*453.59/8760/3600*Dispersion!$AB$10,0)</f>
        <v>0</v>
      </c>
      <c r="DF81" s="74">
        <f>IF(AND(ISNUMBER('Emissions (start here)'!BD81),ISNUMBER(Dispersion!$AB$11)),'Emissions (start here)'!BD81*2000*453.59/8760/3600*Dispersion!$AB$11,0)</f>
        <v>0</v>
      </c>
      <c r="DG81" s="74">
        <f>IF(AND(ISNUMBER('Emissions (start here)'!BE81),ISNUMBER(Dispersion!$AC$8)),'Emissions (start here)'!BE81*453.59/3600*Dispersion!$AC$8,0)</f>
        <v>0</v>
      </c>
      <c r="DH81" s="74">
        <f>IF(AND(ISNUMBER('Emissions (start here)'!BE81),ISNUMBER(Dispersion!$AC$9)),'Emissions (start here)'!BE81*453.59/3600*Dispersion!$AC$9,0)</f>
        <v>0</v>
      </c>
      <c r="DI81" s="74">
        <f>IF(AND(ISNUMBER('Emissions (start here)'!BF81),ISNUMBER(Dispersion!$AC$10)),'Emissions (start here)'!BF81*2000*453.59/8760/3600*Dispersion!$AC$10,0)</f>
        <v>0</v>
      </c>
      <c r="DJ81" s="74">
        <f>IF(AND(ISNUMBER('Emissions (start here)'!BF81),ISNUMBER(Dispersion!$AC$11)),'Emissions (start here)'!BF81*2000*453.59/8760/3600*Dispersion!$AC$11,0)</f>
        <v>0</v>
      </c>
      <c r="DK81" s="74">
        <f>IF(AND(ISNUMBER('Emissions (start here)'!BG81),ISNUMBER(Dispersion!$AD$8)),'Emissions (start here)'!BG81*453.59/3600*Dispersion!$AD$8,0)</f>
        <v>0</v>
      </c>
      <c r="DL81" s="74">
        <f>IF(AND(ISNUMBER('Emissions (start here)'!BG81),ISNUMBER(Dispersion!$AD$9)),'Emissions (start here)'!BG81*453.59/3600*Dispersion!$AD$9,0)</f>
        <v>0</v>
      </c>
      <c r="DM81" s="74">
        <f>IF(AND(ISNUMBER('Emissions (start here)'!BH81),ISNUMBER(Dispersion!$AD$10)),'Emissions (start here)'!BH81*2000*453.59/8760/3600*Dispersion!$AD$10,0)</f>
        <v>0</v>
      </c>
      <c r="DN81" s="74">
        <f>IF(AND(ISNUMBER('Emissions (start here)'!BH81),ISNUMBER(Dispersion!$AD$11)),'Emissions (start here)'!BH81*2000*453.59/8760/3600*Dispersion!$AD$11,0)</f>
        <v>0</v>
      </c>
      <c r="DO81" s="74">
        <f>IF(AND(ISNUMBER('Emissions (start here)'!BI81),ISNUMBER(Dispersion!$AE$8)),'Emissions (start here)'!BI81*453.59/3600*Dispersion!$AE$8,0)</f>
        <v>0</v>
      </c>
      <c r="DP81" s="74">
        <f>IF(AND(ISNUMBER('Emissions (start here)'!BI81),ISNUMBER(Dispersion!$AE$9)),'Emissions (start here)'!BI81*453.59/3600*Dispersion!$AE$9,0)</f>
        <v>0</v>
      </c>
      <c r="DQ81" s="74">
        <f>IF(AND(ISNUMBER('Emissions (start here)'!BJ81),ISNUMBER(Dispersion!$AE$10)),'Emissions (start here)'!BJ81*2000*453.59/8760/3600*Dispersion!$AE$10,0)</f>
        <v>0</v>
      </c>
      <c r="DR81" s="74">
        <f>IF(AND(ISNUMBER('Emissions (start here)'!BJ81),ISNUMBER(Dispersion!$AE$11)),'Emissions (start here)'!BJ81*2000*453.59/8760/3600*Dispersion!$AE$11,0)</f>
        <v>0</v>
      </c>
      <c r="DS81" s="74">
        <f>IF(AND(ISNUMBER('Emissions (start here)'!BK81),ISNUMBER(Dispersion!$AF$8)),'Emissions (start here)'!BK81*453.59/3600*Dispersion!$AF$8,0)</f>
        <v>0</v>
      </c>
      <c r="DT81" s="74">
        <f>IF(AND(ISNUMBER('Emissions (start here)'!BK81),ISNUMBER(Dispersion!$AF$9)),'Emissions (start here)'!BK81*453.59/3600*Dispersion!$AF$9,0)</f>
        <v>0</v>
      </c>
      <c r="DU81" s="74">
        <f>IF(AND(ISNUMBER('Emissions (start here)'!BL81),ISNUMBER(Dispersion!$AF$10)),'Emissions (start here)'!BL81*2000*453.59/8760/3600*Dispersion!$AF$10,0)</f>
        <v>0</v>
      </c>
      <c r="DV81" s="74">
        <f>IF(AND(ISNUMBER('Emissions (start here)'!BL81),ISNUMBER(Dispersion!$AF$11)),'Emissions (start here)'!BL81*2000*453.59/8760/3600*Dispersion!$AF$11,0)</f>
        <v>0</v>
      </c>
      <c r="DW81" s="74">
        <f>IF(AND(ISNUMBER('Emissions (start here)'!BM81),ISNUMBER(Dispersion!$AG$8)),'Emissions (start here)'!BM81*453.59/3600*Dispersion!$AG$8,0)</f>
        <v>0</v>
      </c>
      <c r="DX81" s="74">
        <f>IF(AND(ISNUMBER('Emissions (start here)'!BM81),ISNUMBER(Dispersion!$AG$9)),'Emissions (start here)'!BM81*453.59/3600*Dispersion!$AG$9,0)</f>
        <v>0</v>
      </c>
      <c r="DY81" s="74">
        <f>IF(AND(ISNUMBER('Emissions (start here)'!BN81),ISNUMBER(Dispersion!$AG$10)),'Emissions (start here)'!BN81*2000*453.59/8760/3600*Dispersion!$AG$10,0)</f>
        <v>0</v>
      </c>
      <c r="DZ81" s="74">
        <f>IF(AND(ISNUMBER('Emissions (start here)'!BN81),ISNUMBER(Dispersion!$AG$11)),'Emissions (start here)'!BN81*2000*453.59/8760/3600*Dispersion!$AG$11,0)</f>
        <v>0</v>
      </c>
      <c r="EA81" s="74">
        <f>IF(AND(ISNUMBER('Emissions (start here)'!BO81),ISNUMBER(Dispersion!$AH$8)),'Emissions (start here)'!BO81*453.59/3600*Dispersion!$AH$8,0)</f>
        <v>0</v>
      </c>
      <c r="EB81" s="74">
        <f>IF(AND(ISNUMBER('Emissions (start here)'!BO81),ISNUMBER(Dispersion!$AH$9)),'Emissions (start here)'!BO81*453.59/3600*Dispersion!$AH$9,0)</f>
        <v>0</v>
      </c>
      <c r="EC81" s="74">
        <f>IF(AND(ISNUMBER('Emissions (start here)'!BP81),ISNUMBER(Dispersion!$AH$10)),'Emissions (start here)'!BP81*2000*453.59/8760/3600*Dispersion!$AH$10,0)</f>
        <v>0</v>
      </c>
      <c r="ED81" s="74">
        <f>IF(AND(ISNUMBER('Emissions (start here)'!BP81),ISNUMBER(Dispersion!$AH$11)),'Emissions (start here)'!BP81*2000*453.59/8760/3600*Dispersion!$AH$11,0)</f>
        <v>0</v>
      </c>
      <c r="EE81" s="74">
        <f>IF(AND(ISNUMBER('Emissions (start here)'!BQ81),ISNUMBER(Dispersion!$AI$8)),'Emissions (start here)'!BQ81*453.59/3600*Dispersion!$AI$8,0)</f>
        <v>0</v>
      </c>
      <c r="EF81" s="74">
        <f>IF(AND(ISNUMBER('Emissions (start here)'!BQ81),ISNUMBER(Dispersion!$AI$9)),'Emissions (start here)'!BQ81*453.59/3600*Dispersion!$AI$9,0)</f>
        <v>0</v>
      </c>
      <c r="EG81" s="74">
        <f>IF(AND(ISNUMBER('Emissions (start here)'!BR81),ISNUMBER(Dispersion!$AI$10)),'Emissions (start here)'!BR81*2000*453.59/8760/3600*Dispersion!$AI$10,0)</f>
        <v>0</v>
      </c>
      <c r="EH81" s="74">
        <f>IF(AND(ISNUMBER('Emissions (start here)'!BR81),ISNUMBER(Dispersion!$AI$11)),'Emissions (start here)'!BR81*2000*453.59/8760/3600*Dispersion!$AI$11,0)</f>
        <v>0</v>
      </c>
      <c r="EI81" s="74">
        <f>IF(AND(ISNUMBER('Emissions (start here)'!BS81),ISNUMBER(Dispersion!$AJ$8)),'Emissions (start here)'!BS81*453.59/3600*Dispersion!$AJ$8,0)</f>
        <v>0</v>
      </c>
      <c r="EJ81" s="74">
        <f>IF(AND(ISNUMBER('Emissions (start here)'!BS81),ISNUMBER(Dispersion!$AJ$9)),'Emissions (start here)'!BS81*453.59/3600*Dispersion!$AJ$9,0)</f>
        <v>0</v>
      </c>
      <c r="EK81" s="74">
        <f>IF(AND(ISNUMBER('Emissions (start here)'!BT81),ISNUMBER(Dispersion!$AJ$10)),'Emissions (start here)'!BT81*2000*453.59/8760/3600*Dispersion!$AJ$10,0)</f>
        <v>0</v>
      </c>
      <c r="EL81" s="74">
        <f>IF(AND(ISNUMBER('Emissions (start here)'!BT81),ISNUMBER(Dispersion!$AJ$11)),'Emissions (start here)'!BT81*2000*453.59/8760/3600*Dispersion!$AJ$11,0)</f>
        <v>0</v>
      </c>
      <c r="EM81" s="74">
        <f>IF(AND(ISNUMBER('Emissions (start here)'!BU81),ISNUMBER(Dispersion!$AK$8)),'Emissions (start here)'!BU81*453.59/3600*Dispersion!$AK$8,0)</f>
        <v>0</v>
      </c>
      <c r="EN81" s="74">
        <f>IF(AND(ISNUMBER('Emissions (start here)'!BU81),ISNUMBER(Dispersion!$AK$9)),'Emissions (start here)'!BU81*453.59/3600*Dispersion!$AK$9,0)</f>
        <v>0</v>
      </c>
      <c r="EO81" s="74">
        <f>IF(AND(ISNUMBER('Emissions (start here)'!BV81),ISNUMBER(Dispersion!$AK$10)),'Emissions (start here)'!BV81*2000*453.59/8760/3600*Dispersion!$AK$10,0)</f>
        <v>0</v>
      </c>
      <c r="EP81" s="74">
        <f>IF(AND(ISNUMBER('Emissions (start here)'!BV81),ISNUMBER(Dispersion!$AK$11)),'Emissions (start here)'!BV81*2000*453.59/8760/3600*Dispersion!$AK$11,0)</f>
        <v>0</v>
      </c>
      <c r="EQ81" s="74">
        <f>IF(AND(ISNUMBER('Emissions (start here)'!BW81),ISNUMBER(Dispersion!$AL$8)),'Emissions (start here)'!BW81*453.59/3600*Dispersion!$AL$8,0)</f>
        <v>0</v>
      </c>
      <c r="ER81" s="74">
        <f>IF(AND(ISNUMBER('Emissions (start here)'!BW81),ISNUMBER(Dispersion!$AL$9)),'Emissions (start here)'!BW81*453.59/3600*Dispersion!$AL$9,0)</f>
        <v>0</v>
      </c>
      <c r="ES81" s="74">
        <f>IF(AND(ISNUMBER('Emissions (start here)'!BX81),ISNUMBER(Dispersion!$AL$10)),'Emissions (start here)'!BX81*2000*453.59/8760/3600*Dispersion!$AL$10,0)</f>
        <v>0</v>
      </c>
      <c r="ET81" s="74">
        <f>IF(AND(ISNUMBER('Emissions (start here)'!BX81),ISNUMBER(Dispersion!$AL$11)),'Emissions (start here)'!BX81*2000*453.59/8760/3600*Dispersion!$AL$11,0)</f>
        <v>0</v>
      </c>
      <c r="EU81" s="74">
        <f>IF(AND(ISNUMBER('Emissions (start here)'!BY81),ISNUMBER(Dispersion!$AM$8)),'Emissions (start here)'!BY81*453.59/3600*Dispersion!$AM$8,0)</f>
        <v>0</v>
      </c>
      <c r="EV81" s="74">
        <f>IF(AND(ISNUMBER('Emissions (start here)'!BY81),ISNUMBER(Dispersion!$AM$9)),'Emissions (start here)'!BY81*453.59/3600*Dispersion!$AM$9,0)</f>
        <v>0</v>
      </c>
      <c r="EW81" s="74">
        <f>IF(AND(ISNUMBER('Emissions (start here)'!BZ81),ISNUMBER(Dispersion!$AM$10)),'Emissions (start here)'!BZ81*2000*453.59/8760/3600*Dispersion!$AM$10,0)</f>
        <v>0</v>
      </c>
      <c r="EX81" s="74">
        <f>IF(AND(ISNUMBER('Emissions (start here)'!BZ81),ISNUMBER(Dispersion!$AM$11)),'Emissions (start here)'!BZ81*2000*453.59/8760/3600*Dispersion!$AM$11,0)</f>
        <v>0</v>
      </c>
      <c r="EY81" s="74">
        <f>IF(AND(ISNUMBER('Emissions (start here)'!CA81),ISNUMBER(Dispersion!$AN$8)),'Emissions (start here)'!CA81*453.59/3600*Dispersion!$AN$8,0)</f>
        <v>0</v>
      </c>
      <c r="EZ81" s="74">
        <f>IF(AND(ISNUMBER('Emissions (start here)'!CA81),ISNUMBER(Dispersion!$AN$9)),'Emissions (start here)'!CA81*453.59/3600*Dispersion!$AN$9,0)</f>
        <v>0</v>
      </c>
      <c r="FA81" s="74">
        <f>IF(AND(ISNUMBER('Emissions (start here)'!CB81),ISNUMBER(Dispersion!$AN$10)),'Emissions (start here)'!CB81*2000*453.59/8760/3600*Dispersion!$AN$10,0)</f>
        <v>0</v>
      </c>
      <c r="FB81" s="74">
        <f>IF(AND(ISNUMBER('Emissions (start here)'!CB81),ISNUMBER(Dispersion!$AN$11)),'Emissions (start here)'!CB81*2000*453.59/8760/3600*Dispersion!$AN$11,0)</f>
        <v>0</v>
      </c>
      <c r="FC81" s="74">
        <f>IF(AND(ISNUMBER('Emissions (start here)'!CC81),ISNUMBER(Dispersion!$AO$8)),'Emissions (start here)'!CC81*453.59/3600*Dispersion!$AO$8,0)</f>
        <v>0</v>
      </c>
      <c r="FD81" s="74">
        <f>IF(AND(ISNUMBER('Emissions (start here)'!CC81),ISNUMBER(Dispersion!$AO$9)),'Emissions (start here)'!CC81*453.59/3600*Dispersion!$AO$9,0)</f>
        <v>0</v>
      </c>
      <c r="FE81" s="74">
        <f>IF(AND(ISNUMBER('Emissions (start here)'!CD81),ISNUMBER(Dispersion!$AO$10)),'Emissions (start here)'!CD81*2000*453.59/8760/3600*Dispersion!$AO$10,0)</f>
        <v>0</v>
      </c>
      <c r="FF81" s="74">
        <f>IF(AND(ISNUMBER('Emissions (start here)'!CD81),ISNUMBER(Dispersion!$AO$11)),'Emissions (start here)'!CD81*2000*453.59/8760/3600*Dispersion!$AO$11,0)</f>
        <v>0</v>
      </c>
      <c r="FG81" s="74">
        <f>IF(AND(ISNUMBER('Emissions (start here)'!CE81),ISNUMBER(Dispersion!$AP$8)),'Emissions (start here)'!CE81*453.59/3600*Dispersion!$AP$8,0)</f>
        <v>0</v>
      </c>
      <c r="FH81" s="74">
        <f>IF(AND(ISNUMBER('Emissions (start here)'!CE81),ISNUMBER(Dispersion!$AP$9)),'Emissions (start here)'!CE81*453.59/3600*Dispersion!$AP$9,0)</f>
        <v>0</v>
      </c>
      <c r="FI81" s="74">
        <f>IF(AND(ISNUMBER('Emissions (start here)'!CF81),ISNUMBER(Dispersion!$AP$10)),'Emissions (start here)'!CF81*2000*453.59/8760/3600*Dispersion!$AP$10,0)</f>
        <v>0</v>
      </c>
      <c r="FJ81" s="74">
        <f>IF(AND(ISNUMBER('Emissions (start here)'!CF81),ISNUMBER(Dispersion!$AP$11)),'Emissions (start here)'!CF81*2000*453.59/8760/3600*Dispersion!$AP$11,0)</f>
        <v>0</v>
      </c>
      <c r="FK81" s="74">
        <f>IF(AND(ISNUMBER('Emissions (start here)'!CG81),ISNUMBER(Dispersion!$AQ$8)),'Emissions (start here)'!CG81*453.59/3600*Dispersion!$AQ$8,0)</f>
        <v>0</v>
      </c>
      <c r="FL81" s="74">
        <f>IF(AND(ISNUMBER('Emissions (start here)'!CG81),ISNUMBER(Dispersion!$AQ$9)),'Emissions (start here)'!CG81*453.59/3600*Dispersion!$AQ$9,0)</f>
        <v>0</v>
      </c>
      <c r="FM81" s="74">
        <f>IF(AND(ISNUMBER('Emissions (start here)'!CH81),ISNUMBER(Dispersion!$AQ$10)),'Emissions (start here)'!CH81*2000*453.59/8760/3600*Dispersion!$AQ$10,0)</f>
        <v>0</v>
      </c>
      <c r="FN81" s="74">
        <f>IF(AND(ISNUMBER('Emissions (start here)'!CH81),ISNUMBER(Dispersion!$AQ$11)),'Emissions (start here)'!CH81*2000*453.59/8760/3600*Dispersion!$AQ$11,0)</f>
        <v>0</v>
      </c>
      <c r="FO81" s="74">
        <f>IF(AND(ISNUMBER('Emissions (start here)'!CI81),ISNUMBER(Dispersion!$AR$8)),'Emissions (start here)'!CI81*453.59/3600*Dispersion!$AR$8,0)</f>
        <v>0</v>
      </c>
      <c r="FP81" s="74">
        <f>IF(AND(ISNUMBER('Emissions (start here)'!CI81),ISNUMBER(Dispersion!$AR$9)),'Emissions (start here)'!CI81*453.59/3600*Dispersion!$AR$9,0)</f>
        <v>0</v>
      </c>
      <c r="FQ81" s="74">
        <f>IF(AND(ISNUMBER('Emissions (start here)'!CJ81),ISNUMBER(Dispersion!$AR$10)),'Emissions (start here)'!CJ81*2000*453.59/8760/3600*Dispersion!$AR$10,0)</f>
        <v>0</v>
      </c>
      <c r="FR81" s="74">
        <f>IF(AND(ISNUMBER('Emissions (start here)'!CJ81),ISNUMBER(Dispersion!$AR$11)),'Emissions (start here)'!CJ81*2000*453.59/8760/3600*Dispersion!$AR$11,0)</f>
        <v>0</v>
      </c>
      <c r="FS81" s="74">
        <f>IF(AND(ISNUMBER('Emissions (start here)'!CK81),ISNUMBER(Dispersion!$AS$8)),'Emissions (start here)'!CK81*453.59/3600*Dispersion!$AS$8,0)</f>
        <v>0</v>
      </c>
      <c r="FT81" s="74">
        <f>IF(AND(ISNUMBER('Emissions (start here)'!CK81),ISNUMBER(Dispersion!$AS$9)),'Emissions (start here)'!CK81*453.59/3600*Dispersion!$AS$9,0)</f>
        <v>0</v>
      </c>
      <c r="FU81" s="74">
        <f>IF(AND(ISNUMBER('Emissions (start here)'!CL81),ISNUMBER(Dispersion!$AS$10)),'Emissions (start here)'!CL81*2000*453.59/8760/3600*Dispersion!$AS$10,0)</f>
        <v>0</v>
      </c>
      <c r="FV81" s="74">
        <f>IF(AND(ISNUMBER('Emissions (start here)'!CL81),ISNUMBER(Dispersion!$AS$11)),'Emissions (start here)'!CL81*2000*453.59/8760/3600*Dispersion!$AS$11,0)</f>
        <v>0</v>
      </c>
      <c r="FW81" s="74">
        <f>IF(AND(ISNUMBER('Emissions (start here)'!CM81),ISNUMBER(Dispersion!$AT$8)),'Emissions (start here)'!CM81*453.59/3600*Dispersion!$AT$8,0)</f>
        <v>0</v>
      </c>
      <c r="FX81" s="74">
        <f>IF(AND(ISNUMBER('Emissions (start here)'!CM81),ISNUMBER(Dispersion!$AT$9)),'Emissions (start here)'!CM81*453.59/3600*Dispersion!$AT$9,0)</f>
        <v>0</v>
      </c>
      <c r="FY81" s="74">
        <f>IF(AND(ISNUMBER('Emissions (start here)'!CN81),ISNUMBER(Dispersion!$AT$10)),'Emissions (start here)'!CN81*2000*453.59/8760/3600*Dispersion!$AT$10,0)</f>
        <v>0</v>
      </c>
      <c r="FZ81" s="74">
        <f>IF(AND(ISNUMBER('Emissions (start here)'!CN81),ISNUMBER(Dispersion!$AT$11)),'Emissions (start here)'!CN81*2000*453.59/8760/3600*Dispersion!$AT$11,0)</f>
        <v>0</v>
      </c>
      <c r="GA81" s="74">
        <f>IF(AND(ISNUMBER('Emissions (start here)'!CO81),ISNUMBER(Dispersion!$AU$8)),'Emissions (start here)'!CO81*453.59/3600*Dispersion!$AU$8,0)</f>
        <v>0</v>
      </c>
      <c r="GB81" s="74">
        <f>IF(AND(ISNUMBER('Emissions (start here)'!CO81),ISNUMBER(Dispersion!$AU$9)),'Emissions (start here)'!CO81*453.59/3600*Dispersion!$AU$9,0)</f>
        <v>0</v>
      </c>
      <c r="GC81" s="74">
        <f>IF(AND(ISNUMBER('Emissions (start here)'!CP81),ISNUMBER(Dispersion!$AU$10)),'Emissions (start here)'!CP81*2000*453.59/8760/3600*Dispersion!$AU$10,0)</f>
        <v>0</v>
      </c>
      <c r="GD81" s="74">
        <f>IF(AND(ISNUMBER('Emissions (start here)'!CP81),ISNUMBER(Dispersion!$AU$11)),'Emissions (start here)'!CP81*2000*453.59/8760/3600*Dispersion!$AU$11,0)</f>
        <v>0</v>
      </c>
      <c r="GE81" s="74">
        <f>IF(AND(ISNUMBER('Emissions (start here)'!CQ81),ISNUMBER(Dispersion!$AV$8)),'Emissions (start here)'!CQ81*453.59/3600*Dispersion!$AV$8,0)</f>
        <v>0</v>
      </c>
      <c r="GF81" s="74">
        <f>IF(AND(ISNUMBER('Emissions (start here)'!CQ81),ISNUMBER(Dispersion!$AV$9)),'Emissions (start here)'!CQ81*453.59/3600*Dispersion!$AV$9,0)</f>
        <v>0</v>
      </c>
      <c r="GG81" s="74">
        <f>IF(AND(ISNUMBER('Emissions (start here)'!CR81),ISNUMBER(Dispersion!$AV$10)),'Emissions (start here)'!CR81*2000*453.59/8760/3600*Dispersion!$AV$10,0)</f>
        <v>0</v>
      </c>
      <c r="GH81" s="74">
        <f>IF(AND(ISNUMBER('Emissions (start here)'!CR81),ISNUMBER(Dispersion!$AV$11)),'Emissions (start here)'!CR81*2000*453.59/8760/3600*Dispersion!$AV$11,0)</f>
        <v>0</v>
      </c>
      <c r="GI81" s="74">
        <f>IF(AND(ISNUMBER('Emissions (start here)'!CS81),ISNUMBER(Dispersion!$AW$8)),'Emissions (start here)'!CS81*453.59/3600*Dispersion!$AW$8,0)</f>
        <v>0</v>
      </c>
      <c r="GJ81" s="74">
        <f>IF(AND(ISNUMBER('Emissions (start here)'!CS81),ISNUMBER(Dispersion!$AW$9)),'Emissions (start here)'!CS81*453.59/3600*Dispersion!$AW$9,0)</f>
        <v>0</v>
      </c>
      <c r="GK81" s="74">
        <f>IF(AND(ISNUMBER('Emissions (start here)'!CT81),ISNUMBER(Dispersion!$AW$10)),'Emissions (start here)'!CT81*2000*453.59/8760/3600*Dispersion!$AW$10,0)</f>
        <v>0</v>
      </c>
      <c r="GL81" s="74">
        <f>IF(AND(ISNUMBER('Emissions (start here)'!CT81),ISNUMBER(Dispersion!$AW$11)),'Emissions (start here)'!CT81*2000*453.59/8760/3600*Dispersion!$AW$11,0)</f>
        <v>0</v>
      </c>
      <c r="GM81" s="74">
        <f>IF(AND(ISNUMBER('Emissions (start here)'!CU81),ISNUMBER(Dispersion!$AX$8)),'Emissions (start here)'!CU81*453.59/3600*Dispersion!$AX$8,0)</f>
        <v>0</v>
      </c>
      <c r="GN81" s="74">
        <f>IF(AND(ISNUMBER('Emissions (start here)'!CU81),ISNUMBER(Dispersion!$AX$9)),'Emissions (start here)'!CU81*453.59/3600*Dispersion!$AX$9,0)</f>
        <v>0</v>
      </c>
      <c r="GO81" s="74">
        <f>IF(AND(ISNUMBER('Emissions (start here)'!CV81),ISNUMBER(Dispersion!$AX$10)),'Emissions (start here)'!CV81*2000*453.59/8760/3600*Dispersion!$AX$10,0)</f>
        <v>0</v>
      </c>
      <c r="GP81" s="74">
        <f>IF(AND(ISNUMBER('Emissions (start here)'!CV81),ISNUMBER(Dispersion!$AX$11)),'Emissions (start here)'!CV81*2000*453.59/8760/3600*Dispersion!$AX$11,0)</f>
        <v>0</v>
      </c>
      <c r="GQ81" s="74">
        <f>IF(AND(ISNUMBER('Emissions (start here)'!CW81),ISNUMBER(Dispersion!$AY$8)),'Emissions (start here)'!CW81*453.59/3600*Dispersion!$AY$8,0)</f>
        <v>0</v>
      </c>
      <c r="GR81" s="74">
        <f>IF(AND(ISNUMBER('Emissions (start here)'!CW81),ISNUMBER(Dispersion!$AY$9)),'Emissions (start here)'!CW81*453.59/3600*Dispersion!$AY$9,0)</f>
        <v>0</v>
      </c>
      <c r="GS81" s="74">
        <f>IF(AND(ISNUMBER('Emissions (start here)'!CX81),ISNUMBER(Dispersion!$AY$10)),'Emissions (start here)'!CX81*2000*453.59/8760/3600*Dispersion!$AY$10,0)</f>
        <v>0</v>
      </c>
      <c r="GT81" s="74">
        <f>IF(AND(ISNUMBER('Emissions (start here)'!CX81),ISNUMBER(Dispersion!$AY$11)),'Emissions (start here)'!CX81*2000*453.59/8760/3600*Dispersion!$AY$11,0)</f>
        <v>0</v>
      </c>
      <c r="GU81" s="74">
        <f>IF(AND(ISNUMBER('Emissions (start here)'!CY81),ISNUMBER(Dispersion!$AZ$8)),'Emissions (start here)'!CY81*453.59/3600*Dispersion!$AZ$8,0)</f>
        <v>0</v>
      </c>
      <c r="GV81" s="74">
        <f>IF(AND(ISNUMBER('Emissions (start here)'!CY81),ISNUMBER(Dispersion!$AZ$9)),'Emissions (start here)'!CY81*453.59/3600*Dispersion!$AZ$9,0)</f>
        <v>0</v>
      </c>
      <c r="GW81" s="74">
        <f>IF(AND(ISNUMBER('Emissions (start here)'!CZ81),ISNUMBER(Dispersion!$AZ$10)),'Emissions (start here)'!CZ81*2000*453.59/8760/3600*Dispersion!$AZ$10,0)</f>
        <v>0</v>
      </c>
      <c r="GX81" s="74">
        <f>IF(AND(ISNUMBER('Emissions (start here)'!CZ81),ISNUMBER(Dispersion!$AZ$11)),'Emissions (start here)'!CZ81*2000*453.59/8760/3600*Dispersion!$AZ$11,0)</f>
        <v>0</v>
      </c>
    </row>
    <row r="82" spans="1:206" x14ac:dyDescent="0.2">
      <c r="A82" s="51" t="str">
        <f>'Tox Values'!C82</f>
        <v>111-76-2</v>
      </c>
      <c r="B82" s="94" t="str">
        <f>'Tox Values'!D82</f>
        <v>Butyl Cellosolve (ethylene glycol monobutyl ether)</v>
      </c>
      <c r="C82" s="96">
        <f t="shared" si="5"/>
        <v>0</v>
      </c>
      <c r="D82" s="74">
        <f t="shared" si="6"/>
        <v>0</v>
      </c>
      <c r="E82" s="74">
        <f t="shared" si="7"/>
        <v>0</v>
      </c>
      <c r="F82" s="99">
        <f t="shared" si="8"/>
        <v>0</v>
      </c>
      <c r="G82" s="97">
        <f>IF(AND(ISNUMBER('Emissions (start here)'!E82),ISNUMBER(Dispersion!$C$8)),'Emissions (start here)'!E82*453.59/3600*Dispersion!$C$8,0)</f>
        <v>0</v>
      </c>
      <c r="H82" s="74">
        <f>IF(AND(ISNUMBER('Emissions (start here)'!E82),ISNUMBER(Dispersion!$C$9)),'Emissions (start here)'!E82*453.59/3600*Dispersion!$C$9,0)</f>
        <v>0</v>
      </c>
      <c r="I82" s="74">
        <f>IF(AND(ISNUMBER('Emissions (start here)'!F82),ISNUMBER(Dispersion!$C$10)),'Emissions (start here)'!F82*2000*453.59/8760/3600*Dispersion!$C$10,0)</f>
        <v>0</v>
      </c>
      <c r="J82" s="74">
        <f>IF(AND(ISNUMBER('Emissions (start here)'!F82),ISNUMBER(Dispersion!$C$11)),'Emissions (start here)'!F82*2000*453.59/8760/3600*Dispersion!$C$11,0)</f>
        <v>0</v>
      </c>
      <c r="K82" s="74">
        <f>IF(AND(ISNUMBER('Emissions (start here)'!G82),ISNUMBER(Dispersion!$D$8)),'Emissions (start here)'!G82*453.59/3600*Dispersion!$D$8,0)</f>
        <v>0</v>
      </c>
      <c r="L82" s="74">
        <f>IF(AND(ISNUMBER('Emissions (start here)'!G82),ISNUMBER(Dispersion!$D$9)),'Emissions (start here)'!G82*453.59/3600*Dispersion!$D$9,0)</f>
        <v>0</v>
      </c>
      <c r="M82" s="74">
        <f>IF(AND(ISNUMBER('Emissions (start here)'!H82),ISNUMBER(Dispersion!$D$10)),'Emissions (start here)'!H82*2000*453.59/8760/3600*Dispersion!$D$10,0)</f>
        <v>0</v>
      </c>
      <c r="N82" s="74">
        <f>IF(AND(ISNUMBER('Emissions (start here)'!H82),ISNUMBER(Dispersion!$D$11)),'Emissions (start here)'!H82*2000*453.59/8760/3600*Dispersion!$D$11,0)</f>
        <v>0</v>
      </c>
      <c r="O82" s="74">
        <f>IF(AND(ISNUMBER('Emissions (start here)'!I82),ISNUMBER(Dispersion!$E$8)),'Emissions (start here)'!I82*453.59/3600*Dispersion!$E$8,0)</f>
        <v>0</v>
      </c>
      <c r="P82" s="74">
        <f>IF(AND(ISNUMBER('Emissions (start here)'!I82),ISNUMBER(Dispersion!$E$9)),'Emissions (start here)'!I82*453.59/3600*Dispersion!$E$9,0)</f>
        <v>0</v>
      </c>
      <c r="Q82" s="74">
        <f>IF(AND(ISNUMBER('Emissions (start here)'!J82),ISNUMBER(Dispersion!$E$10)),'Emissions (start here)'!J82*2000*453.59/8760/3600*Dispersion!$E$10,0)</f>
        <v>0</v>
      </c>
      <c r="R82" s="74">
        <f>IF(AND(ISNUMBER('Emissions (start here)'!J82),ISNUMBER(Dispersion!$E$11)),'Emissions (start here)'!J82*2000*453.59/8760/3600*Dispersion!$E$11,0)</f>
        <v>0</v>
      </c>
      <c r="S82" s="74">
        <f>IF(AND(ISNUMBER('Emissions (start here)'!K82),ISNUMBER(Dispersion!$F$8)),'Emissions (start here)'!K82*453.59/3600*Dispersion!$F$8,0)</f>
        <v>0</v>
      </c>
      <c r="T82" s="74">
        <f>IF(AND(ISNUMBER('Emissions (start here)'!K82),ISNUMBER(Dispersion!$F$9)),'Emissions (start here)'!K82*453.59/3600*Dispersion!$F$9,0)</f>
        <v>0</v>
      </c>
      <c r="U82" s="74">
        <f>IF(AND(ISNUMBER('Emissions (start here)'!L82),ISNUMBER(Dispersion!$F$10)),'Emissions (start here)'!L82*2000*453.59/8760/3600*Dispersion!$F$10,0)</f>
        <v>0</v>
      </c>
      <c r="V82" s="74">
        <f>IF(AND(ISNUMBER('Emissions (start here)'!L82),ISNUMBER(Dispersion!$F$11)),'Emissions (start here)'!L82*2000*453.59/8760/3600*Dispersion!$F$11,0)</f>
        <v>0</v>
      </c>
      <c r="W82" s="74">
        <f>IF(AND(ISNUMBER('Emissions (start here)'!M82),ISNUMBER(Dispersion!$G$8)),'Emissions (start here)'!M82*453.59/3600*Dispersion!$G$8,0)</f>
        <v>0</v>
      </c>
      <c r="X82" s="74">
        <f>IF(AND(ISNUMBER('Emissions (start here)'!M82),ISNUMBER(Dispersion!$G$9)),'Emissions (start here)'!M82*453.59/3600*Dispersion!$G$9,0)</f>
        <v>0</v>
      </c>
      <c r="Y82" s="74">
        <f>IF(AND(ISNUMBER('Emissions (start here)'!N82),ISNUMBER(Dispersion!$G$10)),'Emissions (start here)'!N82*2000*453.59/8760/3600*Dispersion!$G$10,0)</f>
        <v>0</v>
      </c>
      <c r="Z82" s="74">
        <f>IF(AND(ISNUMBER('Emissions (start here)'!N82),ISNUMBER(Dispersion!$G$11)),'Emissions (start here)'!N82*2000*453.59/8760/3600*Dispersion!$G$11,0)</f>
        <v>0</v>
      </c>
      <c r="AA82" s="74">
        <f>IF(AND(ISNUMBER('Emissions (start here)'!O82),ISNUMBER(Dispersion!$H$8)),'Emissions (start here)'!O82*453.59/3600*Dispersion!$H$8,0)</f>
        <v>0</v>
      </c>
      <c r="AB82" s="74">
        <f>IF(AND(ISNUMBER('Emissions (start here)'!O82),ISNUMBER(Dispersion!$H$9)),'Emissions (start here)'!O82*453.59/3600*Dispersion!$H$9,0)</f>
        <v>0</v>
      </c>
      <c r="AC82" s="74">
        <f>IF(AND(ISNUMBER('Emissions (start here)'!P82),ISNUMBER(Dispersion!$H$10)),'Emissions (start here)'!P82*2000*453.59/8760/3600*Dispersion!$H$10,0)</f>
        <v>0</v>
      </c>
      <c r="AD82" s="74">
        <f>IF(AND(ISNUMBER('Emissions (start here)'!P82),ISNUMBER(Dispersion!$H$11)),'Emissions (start here)'!P82*2000*453.59/8760/3600*Dispersion!$H$11,0)</f>
        <v>0</v>
      </c>
      <c r="AE82" s="74">
        <f>IF(AND(ISNUMBER('Emissions (start here)'!Q82),ISNUMBER(Dispersion!$I$8)),'Emissions (start here)'!Q82*453.59/3600*Dispersion!$I$8,0)</f>
        <v>0</v>
      </c>
      <c r="AF82" s="74">
        <f>IF(AND(ISNUMBER('Emissions (start here)'!Q82),ISNUMBER(Dispersion!$I$9)),'Emissions (start here)'!Q82*453.59/3600*Dispersion!$I$9,0)</f>
        <v>0</v>
      </c>
      <c r="AG82" s="74">
        <f>IF(AND(ISNUMBER('Emissions (start here)'!R82),ISNUMBER(Dispersion!$I$10)),'Emissions (start here)'!R82*2000*453.59/8760/3600*Dispersion!$I$10,0)</f>
        <v>0</v>
      </c>
      <c r="AH82" s="74">
        <f>IF(AND(ISNUMBER('Emissions (start here)'!R82),ISNUMBER(Dispersion!$I$11)),'Emissions (start here)'!R82*2000*453.59/8760/3600*Dispersion!$I$11,0)</f>
        <v>0</v>
      </c>
      <c r="AI82" s="74">
        <f>IF(AND(ISNUMBER('Emissions (start here)'!S82),ISNUMBER(Dispersion!$J$8)),'Emissions (start here)'!S82*453.59/3600*Dispersion!$J$8,0)</f>
        <v>0</v>
      </c>
      <c r="AJ82" s="74">
        <f>IF(AND(ISNUMBER('Emissions (start here)'!S82),ISNUMBER(Dispersion!$J$9)),'Emissions (start here)'!S82*453.59/3600*Dispersion!$J$9,0)</f>
        <v>0</v>
      </c>
      <c r="AK82" s="74">
        <f>IF(AND(ISNUMBER('Emissions (start here)'!T82),ISNUMBER(Dispersion!$J$10)),'Emissions (start here)'!T82*2000*453.59/8760/3600*Dispersion!$J$10,0)</f>
        <v>0</v>
      </c>
      <c r="AL82" s="74">
        <f>IF(AND(ISNUMBER('Emissions (start here)'!T82),ISNUMBER(Dispersion!$J$11)),'Emissions (start here)'!T82*2000*453.59/8760/3600*Dispersion!$J$11,0)</f>
        <v>0</v>
      </c>
      <c r="AM82" s="74">
        <f>IF(AND(ISNUMBER('Emissions (start here)'!U82),ISNUMBER(Dispersion!$K$8)),'Emissions (start here)'!U82*453.59/3600*Dispersion!$K$8,0)</f>
        <v>0</v>
      </c>
      <c r="AN82" s="74">
        <f>IF(AND(ISNUMBER('Emissions (start here)'!U82),ISNUMBER(Dispersion!$K$9)),'Emissions (start here)'!U82*453.59/3600*Dispersion!$K$9,0)</f>
        <v>0</v>
      </c>
      <c r="AO82" s="74">
        <f>IF(AND(ISNUMBER('Emissions (start here)'!V82),ISNUMBER(Dispersion!$K$10)),'Emissions (start here)'!V82*2000*453.59/8760/3600*Dispersion!$K$10,0)</f>
        <v>0</v>
      </c>
      <c r="AP82" s="74">
        <f>IF(AND(ISNUMBER('Emissions (start here)'!V82),ISNUMBER(Dispersion!$K$11)),'Emissions (start here)'!V82*2000*453.59/8760/3600*Dispersion!$K$11,0)</f>
        <v>0</v>
      </c>
      <c r="AQ82" s="74">
        <f>IF(AND(ISNUMBER('Emissions (start here)'!W82),ISNUMBER(Dispersion!$L$8)),'Emissions (start here)'!W82*453.59/3600*Dispersion!$L$8,0)</f>
        <v>0</v>
      </c>
      <c r="AR82" s="74">
        <f>IF(AND(ISNUMBER('Emissions (start here)'!W82),ISNUMBER(Dispersion!$L$9)),'Emissions (start here)'!W82*453.59/3600*Dispersion!$L$9,0)</f>
        <v>0</v>
      </c>
      <c r="AS82" s="74">
        <f>IF(AND(ISNUMBER('Emissions (start here)'!X82),ISNUMBER(Dispersion!$L$10)),'Emissions (start here)'!X82*2000*453.59/8760/3600*Dispersion!$L$10,0)</f>
        <v>0</v>
      </c>
      <c r="AT82" s="74">
        <f>IF(AND(ISNUMBER('Emissions (start here)'!X82),ISNUMBER(Dispersion!$L$11)),'Emissions (start here)'!X82*2000*453.59/8760/3600*Dispersion!$L$11,0)</f>
        <v>0</v>
      </c>
      <c r="AU82" s="74">
        <f>IF(AND(ISNUMBER('Emissions (start here)'!Y82),ISNUMBER(Dispersion!$M$8)),'Emissions (start here)'!Y82*453.59/3600*Dispersion!$M$8,0)</f>
        <v>0</v>
      </c>
      <c r="AV82" s="74">
        <f>IF(AND(ISNUMBER('Emissions (start here)'!Y82),ISNUMBER(Dispersion!$M$9)),'Emissions (start here)'!Y82*453.59/3600*Dispersion!$M$9,0)</f>
        <v>0</v>
      </c>
      <c r="AW82" s="74">
        <f>IF(AND(ISNUMBER('Emissions (start here)'!Z82),ISNUMBER(Dispersion!$M$10)),'Emissions (start here)'!Z82*2000*453.59/8760/3600*Dispersion!$M$10,0)</f>
        <v>0</v>
      </c>
      <c r="AX82" s="74">
        <f>IF(AND(ISNUMBER('Emissions (start here)'!Z82),ISNUMBER(Dispersion!$M$11)),'Emissions (start here)'!Z82*2000*453.59/8760/3600*Dispersion!$M$11,0)</f>
        <v>0</v>
      </c>
      <c r="AY82" s="74">
        <f>IF(AND(ISNUMBER('Emissions (start here)'!AA82),ISNUMBER(Dispersion!$N$8)),'Emissions (start here)'!AA82*453.59/3600*Dispersion!$N$8,0)</f>
        <v>0</v>
      </c>
      <c r="AZ82" s="74">
        <f>IF(AND(ISNUMBER('Emissions (start here)'!AA82),ISNUMBER(Dispersion!$N$9)),'Emissions (start here)'!AA82*453.59/3600*Dispersion!$N$9,0)</f>
        <v>0</v>
      </c>
      <c r="BA82" s="74">
        <f>IF(AND(ISNUMBER('Emissions (start here)'!AB82),ISNUMBER(Dispersion!$N$10)),'Emissions (start here)'!AB82*2000*453.59/8760/3600*Dispersion!$N$10,0)</f>
        <v>0</v>
      </c>
      <c r="BB82" s="74">
        <f>IF(AND(ISNUMBER('Emissions (start here)'!AB82),ISNUMBER(Dispersion!$N$11)),'Emissions (start here)'!AB82*2000*453.59/8760/3600*Dispersion!$N$11,0)</f>
        <v>0</v>
      </c>
      <c r="BC82" s="74">
        <f>IF(AND(ISNUMBER('Emissions (start here)'!AC82),ISNUMBER(Dispersion!$O$8)),'Emissions (start here)'!AC82*453.59/3600*Dispersion!$O$8,0)</f>
        <v>0</v>
      </c>
      <c r="BD82" s="74">
        <f>IF(AND(ISNUMBER('Emissions (start here)'!AC82),ISNUMBER(Dispersion!$O$9)),'Emissions (start here)'!AC82*453.59/3600*Dispersion!$O$9,0)</f>
        <v>0</v>
      </c>
      <c r="BE82" s="74">
        <f>IF(AND(ISNUMBER('Emissions (start here)'!AD82),ISNUMBER(Dispersion!$O$10)),'Emissions (start here)'!AD82*2000*453.59/8760/3600*Dispersion!$O$10,0)</f>
        <v>0</v>
      </c>
      <c r="BF82" s="74">
        <f>IF(AND(ISNUMBER('Emissions (start here)'!AD82),ISNUMBER(Dispersion!$O$11)),'Emissions (start here)'!AD82*2000*453.59/8760/3600*Dispersion!$O$11,0)</f>
        <v>0</v>
      </c>
      <c r="BG82" s="74">
        <f>IF(AND(ISNUMBER('Emissions (start here)'!AE82),ISNUMBER(Dispersion!$P$8)),'Emissions (start here)'!AE82*453.59/3600*Dispersion!$P$8,0)</f>
        <v>0</v>
      </c>
      <c r="BH82" s="74">
        <f>IF(AND(ISNUMBER('Emissions (start here)'!AE82),ISNUMBER(Dispersion!$P$9)),'Emissions (start here)'!AE82*453.59/3600*Dispersion!$P$9,0)</f>
        <v>0</v>
      </c>
      <c r="BI82" s="74">
        <f>IF(AND(ISNUMBER('Emissions (start here)'!AF82),ISNUMBER(Dispersion!$P$10)),'Emissions (start here)'!AF82*2000*453.59/8760/3600*Dispersion!$P$10,0)</f>
        <v>0</v>
      </c>
      <c r="BJ82" s="74">
        <f>IF(AND(ISNUMBER('Emissions (start here)'!AF82),ISNUMBER(Dispersion!$P$11)),'Emissions (start here)'!AF82*2000*453.59/8760/3600*Dispersion!$P$11,0)</f>
        <v>0</v>
      </c>
      <c r="BK82" s="74">
        <f>IF(AND(ISNUMBER('Emissions (start here)'!AG82),ISNUMBER(Dispersion!$Q$8)),'Emissions (start here)'!AG82*453.59/3600*Dispersion!$Q$8,0)</f>
        <v>0</v>
      </c>
      <c r="BL82" s="74">
        <f>IF(AND(ISNUMBER('Emissions (start here)'!AG82),ISNUMBER(Dispersion!$Q$9)),'Emissions (start here)'!AG82*453.59/3600*Dispersion!$Q$9,0)</f>
        <v>0</v>
      </c>
      <c r="BM82" s="74">
        <f>IF(AND(ISNUMBER('Emissions (start here)'!AH82),ISNUMBER(Dispersion!$Q$10)),'Emissions (start here)'!AH82*2000*453.59/8760/3600*Dispersion!$Q$10,0)</f>
        <v>0</v>
      </c>
      <c r="BN82" s="74">
        <f>IF(AND(ISNUMBER('Emissions (start here)'!AH82),ISNUMBER(Dispersion!$Q$11)),'Emissions (start here)'!AH82*2000*453.59/8760/3600*Dispersion!$Q$11,0)</f>
        <v>0</v>
      </c>
      <c r="BO82" s="74">
        <f>IF(AND(ISNUMBER('Emissions (start here)'!AI82),ISNUMBER(Dispersion!$R$8)),'Emissions (start here)'!AI82*453.59/3600*Dispersion!$R$8,0)</f>
        <v>0</v>
      </c>
      <c r="BP82" s="74">
        <f>IF(AND(ISNUMBER('Emissions (start here)'!AI82),ISNUMBER(Dispersion!$R$9)),'Emissions (start here)'!AI82*453.59/3600*Dispersion!$R$9,0)</f>
        <v>0</v>
      </c>
      <c r="BQ82" s="74">
        <f>IF(AND(ISNUMBER('Emissions (start here)'!AJ82),ISNUMBER(Dispersion!$R$10)),'Emissions (start here)'!AJ82*2000*453.59/8760/3600*Dispersion!$R$10,0)</f>
        <v>0</v>
      </c>
      <c r="BR82" s="74">
        <f>IF(AND(ISNUMBER('Emissions (start here)'!AJ82),ISNUMBER(Dispersion!$R$11)),'Emissions (start here)'!AJ82*2000*453.59/8760/3600*Dispersion!$R$11,0)</f>
        <v>0</v>
      </c>
      <c r="BS82" s="74">
        <f>IF(AND(ISNUMBER('Emissions (start here)'!AK82),ISNUMBER(Dispersion!$S$8)),'Emissions (start here)'!AK82*453.59/3600*Dispersion!$S$8,0)</f>
        <v>0</v>
      </c>
      <c r="BT82" s="74">
        <f>IF(AND(ISNUMBER('Emissions (start here)'!AK82),ISNUMBER(Dispersion!$S$9)),'Emissions (start here)'!AK82*453.59/3600*Dispersion!$S$9,0)</f>
        <v>0</v>
      </c>
      <c r="BU82" s="74">
        <f>IF(AND(ISNUMBER('Emissions (start here)'!AL82),ISNUMBER(Dispersion!$S$10)),'Emissions (start here)'!AL82*2000*453.59/8760/3600*Dispersion!$S$10,0)</f>
        <v>0</v>
      </c>
      <c r="BV82" s="74">
        <f>IF(AND(ISNUMBER('Emissions (start here)'!AL82),ISNUMBER(Dispersion!$S$11)),'Emissions (start here)'!AL82*2000*453.59/8760/3600*Dispersion!$S$11,0)</f>
        <v>0</v>
      </c>
      <c r="BW82" s="74">
        <f>IF(AND(ISNUMBER('Emissions (start here)'!AM82),ISNUMBER(Dispersion!$T$8)),'Emissions (start here)'!AM82*453.59/3600*Dispersion!$T$8,0)</f>
        <v>0</v>
      </c>
      <c r="BX82" s="74">
        <f>IF(AND(ISNUMBER('Emissions (start here)'!AM82),ISNUMBER(Dispersion!$T$9)),'Emissions (start here)'!AM82*453.59/3600*Dispersion!$T$9,0)</f>
        <v>0</v>
      </c>
      <c r="BY82" s="74">
        <f>IF(AND(ISNUMBER('Emissions (start here)'!AN82),ISNUMBER(Dispersion!$T$10)),'Emissions (start here)'!AN82*2000*453.59/8760/3600*Dispersion!$T$10,0)</f>
        <v>0</v>
      </c>
      <c r="BZ82" s="74">
        <f>IF(AND(ISNUMBER('Emissions (start here)'!AN82),ISNUMBER(Dispersion!$T$11)),'Emissions (start here)'!AN82*2000*453.59/8760/3600*Dispersion!$T$11,0)</f>
        <v>0</v>
      </c>
      <c r="CA82" s="74">
        <f>IF(AND(ISNUMBER('Emissions (start here)'!AO82),ISNUMBER(Dispersion!$U$8)),'Emissions (start here)'!AO82*453.59/3600*Dispersion!$U$8,0)</f>
        <v>0</v>
      </c>
      <c r="CB82" s="74">
        <f>IF(AND(ISNUMBER('Emissions (start here)'!AO82),ISNUMBER(Dispersion!$U$9)),'Emissions (start here)'!AO82*453.59/3600*Dispersion!$U$9,0)</f>
        <v>0</v>
      </c>
      <c r="CC82" s="74">
        <f>IF(AND(ISNUMBER('Emissions (start here)'!AP82),ISNUMBER(Dispersion!$U$10)),'Emissions (start here)'!AP82*2000*453.59/8760/3600*Dispersion!$U$10,0)</f>
        <v>0</v>
      </c>
      <c r="CD82" s="74">
        <f>IF(AND(ISNUMBER('Emissions (start here)'!AP82),ISNUMBER(Dispersion!$U$11)),'Emissions (start here)'!AP82*2000*453.59/8760/3600*Dispersion!$U$11,0)</f>
        <v>0</v>
      </c>
      <c r="CE82" s="74">
        <f>IF(AND(ISNUMBER('Emissions (start here)'!AQ82),ISNUMBER(Dispersion!$V$8)),'Emissions (start here)'!AQ82*453.59/3600*Dispersion!$V$8,0)</f>
        <v>0</v>
      </c>
      <c r="CF82" s="74">
        <f>IF(AND(ISNUMBER('Emissions (start here)'!AQ82),ISNUMBER(Dispersion!$V$9)),'Emissions (start here)'!AQ82*453.59/3600*Dispersion!$V$9,0)</f>
        <v>0</v>
      </c>
      <c r="CG82" s="74">
        <f>IF(AND(ISNUMBER('Emissions (start here)'!AR82),ISNUMBER(Dispersion!$V$10)),'Emissions (start here)'!AR82*2000*453.59/8760/3600*Dispersion!$V$10,0)</f>
        <v>0</v>
      </c>
      <c r="CH82" s="74">
        <f>IF(AND(ISNUMBER('Emissions (start here)'!AR82),ISNUMBER(Dispersion!$V$11)),'Emissions (start here)'!AR82*2000*453.59/8760/3600*Dispersion!$V$11,0)</f>
        <v>0</v>
      </c>
      <c r="CI82" s="74">
        <f>IF(AND(ISNUMBER('Emissions (start here)'!AS82),ISNUMBER(Dispersion!$W$8)),'Emissions (start here)'!AS82*453.59/3600*Dispersion!$W$8,0)</f>
        <v>0</v>
      </c>
      <c r="CJ82" s="74">
        <f>IF(AND(ISNUMBER('Emissions (start here)'!AS82),ISNUMBER(Dispersion!$W$9)),'Emissions (start here)'!AS82*453.59/3600*Dispersion!$W$9,0)</f>
        <v>0</v>
      </c>
      <c r="CK82" s="74">
        <f>IF(AND(ISNUMBER('Emissions (start here)'!AT82),ISNUMBER(Dispersion!$W$10)),'Emissions (start here)'!AT82*2000*453.59/8760/3600*Dispersion!$W$10,0)</f>
        <v>0</v>
      </c>
      <c r="CL82" s="74">
        <f>IF(AND(ISNUMBER('Emissions (start here)'!AT82),ISNUMBER(Dispersion!$W$11)),'Emissions (start here)'!AT82*2000*453.59/8760/3600*Dispersion!$W$11,0)</f>
        <v>0</v>
      </c>
      <c r="CM82" s="74">
        <f>IF(AND(ISNUMBER('Emissions (start here)'!AU82),ISNUMBER(Dispersion!$X$8)),'Emissions (start here)'!AU82*453.59/3600*Dispersion!$X$8,0)</f>
        <v>0</v>
      </c>
      <c r="CN82" s="74">
        <f>IF(AND(ISNUMBER('Emissions (start here)'!AU82),ISNUMBER(Dispersion!$X$9)),'Emissions (start here)'!AU82*453.59/3600*Dispersion!$X$9,0)</f>
        <v>0</v>
      </c>
      <c r="CO82" s="74">
        <f>IF(AND(ISNUMBER('Emissions (start here)'!AV82),ISNUMBER(Dispersion!$X$10)),'Emissions (start here)'!AV82*2000*453.59/8760/3600*Dispersion!$X$10,0)</f>
        <v>0</v>
      </c>
      <c r="CP82" s="74">
        <f>IF(AND(ISNUMBER('Emissions (start here)'!AV82),ISNUMBER(Dispersion!$X$11)),'Emissions (start here)'!AV82*2000*453.59/8760/3600*Dispersion!$X$11,0)</f>
        <v>0</v>
      </c>
      <c r="CQ82" s="74">
        <f>IF(AND(ISNUMBER('Emissions (start here)'!AW82),ISNUMBER(Dispersion!$Y$8)),'Emissions (start here)'!AW82*453.59/3600*Dispersion!$Y$8,0)</f>
        <v>0</v>
      </c>
      <c r="CR82" s="74">
        <f>IF(AND(ISNUMBER('Emissions (start here)'!AW82),ISNUMBER(Dispersion!$Y$9)),'Emissions (start here)'!AW82*453.59/3600*Dispersion!$Y$9,0)</f>
        <v>0</v>
      </c>
      <c r="CS82" s="74">
        <f>IF(AND(ISNUMBER('Emissions (start here)'!AX82),ISNUMBER(Dispersion!$Y$10)),'Emissions (start here)'!AX82*2000*453.59/8760/3600*Dispersion!$Y$10,0)</f>
        <v>0</v>
      </c>
      <c r="CT82" s="74">
        <f>IF(AND(ISNUMBER('Emissions (start here)'!AX82),ISNUMBER(Dispersion!$Y$11)),'Emissions (start here)'!AX82*2000*453.59/8760/3600*Dispersion!$Y$11,0)</f>
        <v>0</v>
      </c>
      <c r="CU82" s="74">
        <f>IF(AND(ISNUMBER('Emissions (start here)'!AY82),ISNUMBER(Dispersion!$Z$8)),'Emissions (start here)'!AY82*453.59/3600*Dispersion!$Z$8,0)</f>
        <v>0</v>
      </c>
      <c r="CV82" s="74">
        <f>IF(AND(ISNUMBER('Emissions (start here)'!AY82),ISNUMBER(Dispersion!$Z$9)),'Emissions (start here)'!AY82*453.59/3600*Dispersion!$Z$9,0)</f>
        <v>0</v>
      </c>
      <c r="CW82" s="74">
        <f>IF(AND(ISNUMBER('Emissions (start here)'!AZ82),ISNUMBER(Dispersion!$Z$10)),'Emissions (start here)'!AZ82*2000*453.59/8760/3600*Dispersion!$Z$10,0)</f>
        <v>0</v>
      </c>
      <c r="CX82" s="74">
        <f>IF(AND(ISNUMBER('Emissions (start here)'!AZ82),ISNUMBER(Dispersion!$Z$11)),'Emissions (start here)'!AZ82*2000*453.59/8760/3600*Dispersion!$Z$11,0)</f>
        <v>0</v>
      </c>
      <c r="CY82" s="74">
        <f>IF(AND(ISNUMBER('Emissions (start here)'!BA82),ISNUMBER(Dispersion!$AA$8)),'Emissions (start here)'!BA82*453.59/3600*Dispersion!$AA$8,0)</f>
        <v>0</v>
      </c>
      <c r="CZ82" s="74">
        <f>IF(AND(ISNUMBER('Emissions (start here)'!BA82),ISNUMBER(Dispersion!$AA$9)),'Emissions (start here)'!BA82*453.59/3600*Dispersion!$AA$9,0)</f>
        <v>0</v>
      </c>
      <c r="DA82" s="74">
        <f>IF(AND(ISNUMBER('Emissions (start here)'!BB82),ISNUMBER(Dispersion!$AA$10)),'Emissions (start here)'!BB82*2000*453.59/8760/3600*Dispersion!$AA$10,0)</f>
        <v>0</v>
      </c>
      <c r="DB82" s="74">
        <f>IF(AND(ISNUMBER('Emissions (start here)'!BB82),ISNUMBER(Dispersion!$AA$11)),'Emissions (start here)'!BB82*2000*453.59/8760/3600*Dispersion!$AA$11,0)</f>
        <v>0</v>
      </c>
      <c r="DC82" s="74">
        <f>IF(AND(ISNUMBER('Emissions (start here)'!BC82),ISNUMBER(Dispersion!$AB$8)),'Emissions (start here)'!BC82*453.59/3600*Dispersion!$AB$8,0)</f>
        <v>0</v>
      </c>
      <c r="DD82" s="74">
        <f>IF(AND(ISNUMBER('Emissions (start here)'!BC82),ISNUMBER(Dispersion!$AB$9)),'Emissions (start here)'!BC82*453.59/3600*Dispersion!$AB$9,0)</f>
        <v>0</v>
      </c>
      <c r="DE82" s="74">
        <f>IF(AND(ISNUMBER('Emissions (start here)'!BD82),ISNUMBER(Dispersion!$AB$10)),'Emissions (start here)'!BD82*2000*453.59/8760/3600*Dispersion!$AB$10,0)</f>
        <v>0</v>
      </c>
      <c r="DF82" s="74">
        <f>IF(AND(ISNUMBER('Emissions (start here)'!BD82),ISNUMBER(Dispersion!$AB$11)),'Emissions (start here)'!BD82*2000*453.59/8760/3600*Dispersion!$AB$11,0)</f>
        <v>0</v>
      </c>
      <c r="DG82" s="74">
        <f>IF(AND(ISNUMBER('Emissions (start here)'!BE82),ISNUMBER(Dispersion!$AC$8)),'Emissions (start here)'!BE82*453.59/3600*Dispersion!$AC$8,0)</f>
        <v>0</v>
      </c>
      <c r="DH82" s="74">
        <f>IF(AND(ISNUMBER('Emissions (start here)'!BE82),ISNUMBER(Dispersion!$AC$9)),'Emissions (start here)'!BE82*453.59/3600*Dispersion!$AC$9,0)</f>
        <v>0</v>
      </c>
      <c r="DI82" s="74">
        <f>IF(AND(ISNUMBER('Emissions (start here)'!BF82),ISNUMBER(Dispersion!$AC$10)),'Emissions (start here)'!BF82*2000*453.59/8760/3600*Dispersion!$AC$10,0)</f>
        <v>0</v>
      </c>
      <c r="DJ82" s="74">
        <f>IF(AND(ISNUMBER('Emissions (start here)'!BF82),ISNUMBER(Dispersion!$AC$11)),'Emissions (start here)'!BF82*2000*453.59/8760/3600*Dispersion!$AC$11,0)</f>
        <v>0</v>
      </c>
      <c r="DK82" s="74">
        <f>IF(AND(ISNUMBER('Emissions (start here)'!BG82),ISNUMBER(Dispersion!$AD$8)),'Emissions (start here)'!BG82*453.59/3600*Dispersion!$AD$8,0)</f>
        <v>0</v>
      </c>
      <c r="DL82" s="74">
        <f>IF(AND(ISNUMBER('Emissions (start here)'!BG82),ISNUMBER(Dispersion!$AD$9)),'Emissions (start here)'!BG82*453.59/3600*Dispersion!$AD$9,0)</f>
        <v>0</v>
      </c>
      <c r="DM82" s="74">
        <f>IF(AND(ISNUMBER('Emissions (start here)'!BH82),ISNUMBER(Dispersion!$AD$10)),'Emissions (start here)'!BH82*2000*453.59/8760/3600*Dispersion!$AD$10,0)</f>
        <v>0</v>
      </c>
      <c r="DN82" s="74">
        <f>IF(AND(ISNUMBER('Emissions (start here)'!BH82),ISNUMBER(Dispersion!$AD$11)),'Emissions (start here)'!BH82*2000*453.59/8760/3600*Dispersion!$AD$11,0)</f>
        <v>0</v>
      </c>
      <c r="DO82" s="74">
        <f>IF(AND(ISNUMBER('Emissions (start here)'!BI82),ISNUMBER(Dispersion!$AE$8)),'Emissions (start here)'!BI82*453.59/3600*Dispersion!$AE$8,0)</f>
        <v>0</v>
      </c>
      <c r="DP82" s="74">
        <f>IF(AND(ISNUMBER('Emissions (start here)'!BI82),ISNUMBER(Dispersion!$AE$9)),'Emissions (start here)'!BI82*453.59/3600*Dispersion!$AE$9,0)</f>
        <v>0</v>
      </c>
      <c r="DQ82" s="74">
        <f>IF(AND(ISNUMBER('Emissions (start here)'!BJ82),ISNUMBER(Dispersion!$AE$10)),'Emissions (start here)'!BJ82*2000*453.59/8760/3600*Dispersion!$AE$10,0)</f>
        <v>0</v>
      </c>
      <c r="DR82" s="74">
        <f>IF(AND(ISNUMBER('Emissions (start here)'!BJ82),ISNUMBER(Dispersion!$AE$11)),'Emissions (start here)'!BJ82*2000*453.59/8760/3600*Dispersion!$AE$11,0)</f>
        <v>0</v>
      </c>
      <c r="DS82" s="74">
        <f>IF(AND(ISNUMBER('Emissions (start here)'!BK82),ISNUMBER(Dispersion!$AF$8)),'Emissions (start here)'!BK82*453.59/3600*Dispersion!$AF$8,0)</f>
        <v>0</v>
      </c>
      <c r="DT82" s="74">
        <f>IF(AND(ISNUMBER('Emissions (start here)'!BK82),ISNUMBER(Dispersion!$AF$9)),'Emissions (start here)'!BK82*453.59/3600*Dispersion!$AF$9,0)</f>
        <v>0</v>
      </c>
      <c r="DU82" s="74">
        <f>IF(AND(ISNUMBER('Emissions (start here)'!BL82),ISNUMBER(Dispersion!$AF$10)),'Emissions (start here)'!BL82*2000*453.59/8760/3600*Dispersion!$AF$10,0)</f>
        <v>0</v>
      </c>
      <c r="DV82" s="74">
        <f>IF(AND(ISNUMBER('Emissions (start here)'!BL82),ISNUMBER(Dispersion!$AF$11)),'Emissions (start here)'!BL82*2000*453.59/8760/3600*Dispersion!$AF$11,0)</f>
        <v>0</v>
      </c>
      <c r="DW82" s="74">
        <f>IF(AND(ISNUMBER('Emissions (start here)'!BM82),ISNUMBER(Dispersion!$AG$8)),'Emissions (start here)'!BM82*453.59/3600*Dispersion!$AG$8,0)</f>
        <v>0</v>
      </c>
      <c r="DX82" s="74">
        <f>IF(AND(ISNUMBER('Emissions (start here)'!BM82),ISNUMBER(Dispersion!$AG$9)),'Emissions (start here)'!BM82*453.59/3600*Dispersion!$AG$9,0)</f>
        <v>0</v>
      </c>
      <c r="DY82" s="74">
        <f>IF(AND(ISNUMBER('Emissions (start here)'!BN82),ISNUMBER(Dispersion!$AG$10)),'Emissions (start here)'!BN82*2000*453.59/8760/3600*Dispersion!$AG$10,0)</f>
        <v>0</v>
      </c>
      <c r="DZ82" s="74">
        <f>IF(AND(ISNUMBER('Emissions (start here)'!BN82),ISNUMBER(Dispersion!$AG$11)),'Emissions (start here)'!BN82*2000*453.59/8760/3600*Dispersion!$AG$11,0)</f>
        <v>0</v>
      </c>
      <c r="EA82" s="74">
        <f>IF(AND(ISNUMBER('Emissions (start here)'!BO82),ISNUMBER(Dispersion!$AH$8)),'Emissions (start here)'!BO82*453.59/3600*Dispersion!$AH$8,0)</f>
        <v>0</v>
      </c>
      <c r="EB82" s="74">
        <f>IF(AND(ISNUMBER('Emissions (start here)'!BO82),ISNUMBER(Dispersion!$AH$9)),'Emissions (start here)'!BO82*453.59/3600*Dispersion!$AH$9,0)</f>
        <v>0</v>
      </c>
      <c r="EC82" s="74">
        <f>IF(AND(ISNUMBER('Emissions (start here)'!BP82),ISNUMBER(Dispersion!$AH$10)),'Emissions (start here)'!BP82*2000*453.59/8760/3600*Dispersion!$AH$10,0)</f>
        <v>0</v>
      </c>
      <c r="ED82" s="74">
        <f>IF(AND(ISNUMBER('Emissions (start here)'!BP82),ISNUMBER(Dispersion!$AH$11)),'Emissions (start here)'!BP82*2000*453.59/8760/3600*Dispersion!$AH$11,0)</f>
        <v>0</v>
      </c>
      <c r="EE82" s="74">
        <f>IF(AND(ISNUMBER('Emissions (start here)'!BQ82),ISNUMBER(Dispersion!$AI$8)),'Emissions (start here)'!BQ82*453.59/3600*Dispersion!$AI$8,0)</f>
        <v>0</v>
      </c>
      <c r="EF82" s="74">
        <f>IF(AND(ISNUMBER('Emissions (start here)'!BQ82),ISNUMBER(Dispersion!$AI$9)),'Emissions (start here)'!BQ82*453.59/3600*Dispersion!$AI$9,0)</f>
        <v>0</v>
      </c>
      <c r="EG82" s="74">
        <f>IF(AND(ISNUMBER('Emissions (start here)'!BR82),ISNUMBER(Dispersion!$AI$10)),'Emissions (start here)'!BR82*2000*453.59/8760/3600*Dispersion!$AI$10,0)</f>
        <v>0</v>
      </c>
      <c r="EH82" s="74">
        <f>IF(AND(ISNUMBER('Emissions (start here)'!BR82),ISNUMBER(Dispersion!$AI$11)),'Emissions (start here)'!BR82*2000*453.59/8760/3600*Dispersion!$AI$11,0)</f>
        <v>0</v>
      </c>
      <c r="EI82" s="74">
        <f>IF(AND(ISNUMBER('Emissions (start here)'!BS82),ISNUMBER(Dispersion!$AJ$8)),'Emissions (start here)'!BS82*453.59/3600*Dispersion!$AJ$8,0)</f>
        <v>0</v>
      </c>
      <c r="EJ82" s="74">
        <f>IF(AND(ISNUMBER('Emissions (start here)'!BS82),ISNUMBER(Dispersion!$AJ$9)),'Emissions (start here)'!BS82*453.59/3600*Dispersion!$AJ$9,0)</f>
        <v>0</v>
      </c>
      <c r="EK82" s="74">
        <f>IF(AND(ISNUMBER('Emissions (start here)'!BT82),ISNUMBER(Dispersion!$AJ$10)),'Emissions (start here)'!BT82*2000*453.59/8760/3600*Dispersion!$AJ$10,0)</f>
        <v>0</v>
      </c>
      <c r="EL82" s="74">
        <f>IF(AND(ISNUMBER('Emissions (start here)'!BT82),ISNUMBER(Dispersion!$AJ$11)),'Emissions (start here)'!BT82*2000*453.59/8760/3600*Dispersion!$AJ$11,0)</f>
        <v>0</v>
      </c>
      <c r="EM82" s="74">
        <f>IF(AND(ISNUMBER('Emissions (start here)'!BU82),ISNUMBER(Dispersion!$AK$8)),'Emissions (start here)'!BU82*453.59/3600*Dispersion!$AK$8,0)</f>
        <v>0</v>
      </c>
      <c r="EN82" s="74">
        <f>IF(AND(ISNUMBER('Emissions (start here)'!BU82),ISNUMBER(Dispersion!$AK$9)),'Emissions (start here)'!BU82*453.59/3600*Dispersion!$AK$9,0)</f>
        <v>0</v>
      </c>
      <c r="EO82" s="74">
        <f>IF(AND(ISNUMBER('Emissions (start here)'!BV82),ISNUMBER(Dispersion!$AK$10)),'Emissions (start here)'!BV82*2000*453.59/8760/3600*Dispersion!$AK$10,0)</f>
        <v>0</v>
      </c>
      <c r="EP82" s="74">
        <f>IF(AND(ISNUMBER('Emissions (start here)'!BV82),ISNUMBER(Dispersion!$AK$11)),'Emissions (start here)'!BV82*2000*453.59/8760/3600*Dispersion!$AK$11,0)</f>
        <v>0</v>
      </c>
      <c r="EQ82" s="74">
        <f>IF(AND(ISNUMBER('Emissions (start here)'!BW82),ISNUMBER(Dispersion!$AL$8)),'Emissions (start here)'!BW82*453.59/3600*Dispersion!$AL$8,0)</f>
        <v>0</v>
      </c>
      <c r="ER82" s="74">
        <f>IF(AND(ISNUMBER('Emissions (start here)'!BW82),ISNUMBER(Dispersion!$AL$9)),'Emissions (start here)'!BW82*453.59/3600*Dispersion!$AL$9,0)</f>
        <v>0</v>
      </c>
      <c r="ES82" s="74">
        <f>IF(AND(ISNUMBER('Emissions (start here)'!BX82),ISNUMBER(Dispersion!$AL$10)),'Emissions (start here)'!BX82*2000*453.59/8760/3600*Dispersion!$AL$10,0)</f>
        <v>0</v>
      </c>
      <c r="ET82" s="74">
        <f>IF(AND(ISNUMBER('Emissions (start here)'!BX82),ISNUMBER(Dispersion!$AL$11)),'Emissions (start here)'!BX82*2000*453.59/8760/3600*Dispersion!$AL$11,0)</f>
        <v>0</v>
      </c>
      <c r="EU82" s="74">
        <f>IF(AND(ISNUMBER('Emissions (start here)'!BY82),ISNUMBER(Dispersion!$AM$8)),'Emissions (start here)'!BY82*453.59/3600*Dispersion!$AM$8,0)</f>
        <v>0</v>
      </c>
      <c r="EV82" s="74">
        <f>IF(AND(ISNUMBER('Emissions (start here)'!BY82),ISNUMBER(Dispersion!$AM$9)),'Emissions (start here)'!BY82*453.59/3600*Dispersion!$AM$9,0)</f>
        <v>0</v>
      </c>
      <c r="EW82" s="74">
        <f>IF(AND(ISNUMBER('Emissions (start here)'!BZ82),ISNUMBER(Dispersion!$AM$10)),'Emissions (start here)'!BZ82*2000*453.59/8760/3600*Dispersion!$AM$10,0)</f>
        <v>0</v>
      </c>
      <c r="EX82" s="74">
        <f>IF(AND(ISNUMBER('Emissions (start here)'!BZ82),ISNUMBER(Dispersion!$AM$11)),'Emissions (start here)'!BZ82*2000*453.59/8760/3600*Dispersion!$AM$11,0)</f>
        <v>0</v>
      </c>
      <c r="EY82" s="74">
        <f>IF(AND(ISNUMBER('Emissions (start here)'!CA82),ISNUMBER(Dispersion!$AN$8)),'Emissions (start here)'!CA82*453.59/3600*Dispersion!$AN$8,0)</f>
        <v>0</v>
      </c>
      <c r="EZ82" s="74">
        <f>IF(AND(ISNUMBER('Emissions (start here)'!CA82),ISNUMBER(Dispersion!$AN$9)),'Emissions (start here)'!CA82*453.59/3600*Dispersion!$AN$9,0)</f>
        <v>0</v>
      </c>
      <c r="FA82" s="74">
        <f>IF(AND(ISNUMBER('Emissions (start here)'!CB82),ISNUMBER(Dispersion!$AN$10)),'Emissions (start here)'!CB82*2000*453.59/8760/3600*Dispersion!$AN$10,0)</f>
        <v>0</v>
      </c>
      <c r="FB82" s="74">
        <f>IF(AND(ISNUMBER('Emissions (start here)'!CB82),ISNUMBER(Dispersion!$AN$11)),'Emissions (start here)'!CB82*2000*453.59/8760/3600*Dispersion!$AN$11,0)</f>
        <v>0</v>
      </c>
      <c r="FC82" s="74">
        <f>IF(AND(ISNUMBER('Emissions (start here)'!CC82),ISNUMBER(Dispersion!$AO$8)),'Emissions (start here)'!CC82*453.59/3600*Dispersion!$AO$8,0)</f>
        <v>0</v>
      </c>
      <c r="FD82" s="74">
        <f>IF(AND(ISNUMBER('Emissions (start here)'!CC82),ISNUMBER(Dispersion!$AO$9)),'Emissions (start here)'!CC82*453.59/3600*Dispersion!$AO$9,0)</f>
        <v>0</v>
      </c>
      <c r="FE82" s="74">
        <f>IF(AND(ISNUMBER('Emissions (start here)'!CD82),ISNUMBER(Dispersion!$AO$10)),'Emissions (start here)'!CD82*2000*453.59/8760/3600*Dispersion!$AO$10,0)</f>
        <v>0</v>
      </c>
      <c r="FF82" s="74">
        <f>IF(AND(ISNUMBER('Emissions (start here)'!CD82),ISNUMBER(Dispersion!$AO$11)),'Emissions (start here)'!CD82*2000*453.59/8760/3600*Dispersion!$AO$11,0)</f>
        <v>0</v>
      </c>
      <c r="FG82" s="74">
        <f>IF(AND(ISNUMBER('Emissions (start here)'!CE82),ISNUMBER(Dispersion!$AP$8)),'Emissions (start here)'!CE82*453.59/3600*Dispersion!$AP$8,0)</f>
        <v>0</v>
      </c>
      <c r="FH82" s="74">
        <f>IF(AND(ISNUMBER('Emissions (start here)'!CE82),ISNUMBER(Dispersion!$AP$9)),'Emissions (start here)'!CE82*453.59/3600*Dispersion!$AP$9,0)</f>
        <v>0</v>
      </c>
      <c r="FI82" s="74">
        <f>IF(AND(ISNUMBER('Emissions (start here)'!CF82),ISNUMBER(Dispersion!$AP$10)),'Emissions (start here)'!CF82*2000*453.59/8760/3600*Dispersion!$AP$10,0)</f>
        <v>0</v>
      </c>
      <c r="FJ82" s="74">
        <f>IF(AND(ISNUMBER('Emissions (start here)'!CF82),ISNUMBER(Dispersion!$AP$11)),'Emissions (start here)'!CF82*2000*453.59/8760/3600*Dispersion!$AP$11,0)</f>
        <v>0</v>
      </c>
      <c r="FK82" s="74">
        <f>IF(AND(ISNUMBER('Emissions (start here)'!CG82),ISNUMBER(Dispersion!$AQ$8)),'Emissions (start here)'!CG82*453.59/3600*Dispersion!$AQ$8,0)</f>
        <v>0</v>
      </c>
      <c r="FL82" s="74">
        <f>IF(AND(ISNUMBER('Emissions (start here)'!CG82),ISNUMBER(Dispersion!$AQ$9)),'Emissions (start here)'!CG82*453.59/3600*Dispersion!$AQ$9,0)</f>
        <v>0</v>
      </c>
      <c r="FM82" s="74">
        <f>IF(AND(ISNUMBER('Emissions (start here)'!CH82),ISNUMBER(Dispersion!$AQ$10)),'Emissions (start here)'!CH82*2000*453.59/8760/3600*Dispersion!$AQ$10,0)</f>
        <v>0</v>
      </c>
      <c r="FN82" s="74">
        <f>IF(AND(ISNUMBER('Emissions (start here)'!CH82),ISNUMBER(Dispersion!$AQ$11)),'Emissions (start here)'!CH82*2000*453.59/8760/3600*Dispersion!$AQ$11,0)</f>
        <v>0</v>
      </c>
      <c r="FO82" s="74">
        <f>IF(AND(ISNUMBER('Emissions (start here)'!CI82),ISNUMBER(Dispersion!$AR$8)),'Emissions (start here)'!CI82*453.59/3600*Dispersion!$AR$8,0)</f>
        <v>0</v>
      </c>
      <c r="FP82" s="74">
        <f>IF(AND(ISNUMBER('Emissions (start here)'!CI82),ISNUMBER(Dispersion!$AR$9)),'Emissions (start here)'!CI82*453.59/3600*Dispersion!$AR$9,0)</f>
        <v>0</v>
      </c>
      <c r="FQ82" s="74">
        <f>IF(AND(ISNUMBER('Emissions (start here)'!CJ82),ISNUMBER(Dispersion!$AR$10)),'Emissions (start here)'!CJ82*2000*453.59/8760/3600*Dispersion!$AR$10,0)</f>
        <v>0</v>
      </c>
      <c r="FR82" s="74">
        <f>IF(AND(ISNUMBER('Emissions (start here)'!CJ82),ISNUMBER(Dispersion!$AR$11)),'Emissions (start here)'!CJ82*2000*453.59/8760/3600*Dispersion!$AR$11,0)</f>
        <v>0</v>
      </c>
      <c r="FS82" s="74">
        <f>IF(AND(ISNUMBER('Emissions (start here)'!CK82),ISNUMBER(Dispersion!$AS$8)),'Emissions (start here)'!CK82*453.59/3600*Dispersion!$AS$8,0)</f>
        <v>0</v>
      </c>
      <c r="FT82" s="74">
        <f>IF(AND(ISNUMBER('Emissions (start here)'!CK82),ISNUMBER(Dispersion!$AS$9)),'Emissions (start here)'!CK82*453.59/3600*Dispersion!$AS$9,0)</f>
        <v>0</v>
      </c>
      <c r="FU82" s="74">
        <f>IF(AND(ISNUMBER('Emissions (start here)'!CL82),ISNUMBER(Dispersion!$AS$10)),'Emissions (start here)'!CL82*2000*453.59/8760/3600*Dispersion!$AS$10,0)</f>
        <v>0</v>
      </c>
      <c r="FV82" s="74">
        <f>IF(AND(ISNUMBER('Emissions (start here)'!CL82),ISNUMBER(Dispersion!$AS$11)),'Emissions (start here)'!CL82*2000*453.59/8760/3600*Dispersion!$AS$11,0)</f>
        <v>0</v>
      </c>
      <c r="FW82" s="74">
        <f>IF(AND(ISNUMBER('Emissions (start here)'!CM82),ISNUMBER(Dispersion!$AT$8)),'Emissions (start here)'!CM82*453.59/3600*Dispersion!$AT$8,0)</f>
        <v>0</v>
      </c>
      <c r="FX82" s="74">
        <f>IF(AND(ISNUMBER('Emissions (start here)'!CM82),ISNUMBER(Dispersion!$AT$9)),'Emissions (start here)'!CM82*453.59/3600*Dispersion!$AT$9,0)</f>
        <v>0</v>
      </c>
      <c r="FY82" s="74">
        <f>IF(AND(ISNUMBER('Emissions (start here)'!CN82),ISNUMBER(Dispersion!$AT$10)),'Emissions (start here)'!CN82*2000*453.59/8760/3600*Dispersion!$AT$10,0)</f>
        <v>0</v>
      </c>
      <c r="FZ82" s="74">
        <f>IF(AND(ISNUMBER('Emissions (start here)'!CN82),ISNUMBER(Dispersion!$AT$11)),'Emissions (start here)'!CN82*2000*453.59/8760/3600*Dispersion!$AT$11,0)</f>
        <v>0</v>
      </c>
      <c r="GA82" s="74">
        <f>IF(AND(ISNUMBER('Emissions (start here)'!CO82),ISNUMBER(Dispersion!$AU$8)),'Emissions (start here)'!CO82*453.59/3600*Dispersion!$AU$8,0)</f>
        <v>0</v>
      </c>
      <c r="GB82" s="74">
        <f>IF(AND(ISNUMBER('Emissions (start here)'!CO82),ISNUMBER(Dispersion!$AU$9)),'Emissions (start here)'!CO82*453.59/3600*Dispersion!$AU$9,0)</f>
        <v>0</v>
      </c>
      <c r="GC82" s="74">
        <f>IF(AND(ISNUMBER('Emissions (start here)'!CP82),ISNUMBER(Dispersion!$AU$10)),'Emissions (start here)'!CP82*2000*453.59/8760/3600*Dispersion!$AU$10,0)</f>
        <v>0</v>
      </c>
      <c r="GD82" s="74">
        <f>IF(AND(ISNUMBER('Emissions (start here)'!CP82),ISNUMBER(Dispersion!$AU$11)),'Emissions (start here)'!CP82*2000*453.59/8760/3600*Dispersion!$AU$11,0)</f>
        <v>0</v>
      </c>
      <c r="GE82" s="74">
        <f>IF(AND(ISNUMBER('Emissions (start here)'!CQ82),ISNUMBER(Dispersion!$AV$8)),'Emissions (start here)'!CQ82*453.59/3600*Dispersion!$AV$8,0)</f>
        <v>0</v>
      </c>
      <c r="GF82" s="74">
        <f>IF(AND(ISNUMBER('Emissions (start here)'!CQ82),ISNUMBER(Dispersion!$AV$9)),'Emissions (start here)'!CQ82*453.59/3600*Dispersion!$AV$9,0)</f>
        <v>0</v>
      </c>
      <c r="GG82" s="74">
        <f>IF(AND(ISNUMBER('Emissions (start here)'!CR82),ISNUMBER(Dispersion!$AV$10)),'Emissions (start here)'!CR82*2000*453.59/8760/3600*Dispersion!$AV$10,0)</f>
        <v>0</v>
      </c>
      <c r="GH82" s="74">
        <f>IF(AND(ISNUMBER('Emissions (start here)'!CR82),ISNUMBER(Dispersion!$AV$11)),'Emissions (start here)'!CR82*2000*453.59/8760/3600*Dispersion!$AV$11,0)</f>
        <v>0</v>
      </c>
      <c r="GI82" s="74">
        <f>IF(AND(ISNUMBER('Emissions (start here)'!CS82),ISNUMBER(Dispersion!$AW$8)),'Emissions (start here)'!CS82*453.59/3600*Dispersion!$AW$8,0)</f>
        <v>0</v>
      </c>
      <c r="GJ82" s="74">
        <f>IF(AND(ISNUMBER('Emissions (start here)'!CS82),ISNUMBER(Dispersion!$AW$9)),'Emissions (start here)'!CS82*453.59/3600*Dispersion!$AW$9,0)</f>
        <v>0</v>
      </c>
      <c r="GK82" s="74">
        <f>IF(AND(ISNUMBER('Emissions (start here)'!CT82),ISNUMBER(Dispersion!$AW$10)),'Emissions (start here)'!CT82*2000*453.59/8760/3600*Dispersion!$AW$10,0)</f>
        <v>0</v>
      </c>
      <c r="GL82" s="74">
        <f>IF(AND(ISNUMBER('Emissions (start here)'!CT82),ISNUMBER(Dispersion!$AW$11)),'Emissions (start here)'!CT82*2000*453.59/8760/3600*Dispersion!$AW$11,0)</f>
        <v>0</v>
      </c>
      <c r="GM82" s="74">
        <f>IF(AND(ISNUMBER('Emissions (start here)'!CU82),ISNUMBER(Dispersion!$AX$8)),'Emissions (start here)'!CU82*453.59/3600*Dispersion!$AX$8,0)</f>
        <v>0</v>
      </c>
      <c r="GN82" s="74">
        <f>IF(AND(ISNUMBER('Emissions (start here)'!CU82),ISNUMBER(Dispersion!$AX$9)),'Emissions (start here)'!CU82*453.59/3600*Dispersion!$AX$9,0)</f>
        <v>0</v>
      </c>
      <c r="GO82" s="74">
        <f>IF(AND(ISNUMBER('Emissions (start here)'!CV82),ISNUMBER(Dispersion!$AX$10)),'Emissions (start here)'!CV82*2000*453.59/8760/3600*Dispersion!$AX$10,0)</f>
        <v>0</v>
      </c>
      <c r="GP82" s="74">
        <f>IF(AND(ISNUMBER('Emissions (start here)'!CV82),ISNUMBER(Dispersion!$AX$11)),'Emissions (start here)'!CV82*2000*453.59/8760/3600*Dispersion!$AX$11,0)</f>
        <v>0</v>
      </c>
      <c r="GQ82" s="74">
        <f>IF(AND(ISNUMBER('Emissions (start here)'!CW82),ISNUMBER(Dispersion!$AY$8)),'Emissions (start here)'!CW82*453.59/3600*Dispersion!$AY$8,0)</f>
        <v>0</v>
      </c>
      <c r="GR82" s="74">
        <f>IF(AND(ISNUMBER('Emissions (start here)'!CW82),ISNUMBER(Dispersion!$AY$9)),'Emissions (start here)'!CW82*453.59/3600*Dispersion!$AY$9,0)</f>
        <v>0</v>
      </c>
      <c r="GS82" s="74">
        <f>IF(AND(ISNUMBER('Emissions (start here)'!CX82),ISNUMBER(Dispersion!$AY$10)),'Emissions (start here)'!CX82*2000*453.59/8760/3600*Dispersion!$AY$10,0)</f>
        <v>0</v>
      </c>
      <c r="GT82" s="74">
        <f>IF(AND(ISNUMBER('Emissions (start here)'!CX82),ISNUMBER(Dispersion!$AY$11)),'Emissions (start here)'!CX82*2000*453.59/8760/3600*Dispersion!$AY$11,0)</f>
        <v>0</v>
      </c>
      <c r="GU82" s="74">
        <f>IF(AND(ISNUMBER('Emissions (start here)'!CY82),ISNUMBER(Dispersion!$AZ$8)),'Emissions (start here)'!CY82*453.59/3600*Dispersion!$AZ$8,0)</f>
        <v>0</v>
      </c>
      <c r="GV82" s="74">
        <f>IF(AND(ISNUMBER('Emissions (start here)'!CY82),ISNUMBER(Dispersion!$AZ$9)),'Emissions (start here)'!CY82*453.59/3600*Dispersion!$AZ$9,0)</f>
        <v>0</v>
      </c>
      <c r="GW82" s="74">
        <f>IF(AND(ISNUMBER('Emissions (start here)'!CZ82),ISNUMBER(Dispersion!$AZ$10)),'Emissions (start here)'!CZ82*2000*453.59/8760/3600*Dispersion!$AZ$10,0)</f>
        <v>0</v>
      </c>
      <c r="GX82" s="74">
        <f>IF(AND(ISNUMBER('Emissions (start here)'!CZ82),ISNUMBER(Dispersion!$AZ$11)),'Emissions (start here)'!CZ82*2000*453.59/8760/3600*Dispersion!$AZ$11,0)</f>
        <v>0</v>
      </c>
    </row>
    <row r="83" spans="1:206" x14ac:dyDescent="0.2">
      <c r="A83" s="51" t="str">
        <f>'Tox Values'!C83</f>
        <v>25013-16-5</v>
      </c>
      <c r="B83" s="94" t="str">
        <f>'Tox Values'!D83</f>
        <v>Butylated hydroxyanisole</v>
      </c>
      <c r="C83" s="96">
        <f t="shared" si="5"/>
        <v>0</v>
      </c>
      <c r="D83" s="74">
        <f t="shared" si="6"/>
        <v>0</v>
      </c>
      <c r="E83" s="74">
        <f t="shared" si="7"/>
        <v>0</v>
      </c>
      <c r="F83" s="99">
        <f t="shared" si="8"/>
        <v>0</v>
      </c>
      <c r="G83" s="97">
        <f>IF(AND(ISNUMBER('Emissions (start here)'!E83),ISNUMBER(Dispersion!$C$8)),'Emissions (start here)'!E83*453.59/3600*Dispersion!$C$8,0)</f>
        <v>0</v>
      </c>
      <c r="H83" s="74">
        <f>IF(AND(ISNUMBER('Emissions (start here)'!E83),ISNUMBER(Dispersion!$C$9)),'Emissions (start here)'!E83*453.59/3600*Dispersion!$C$9,0)</f>
        <v>0</v>
      </c>
      <c r="I83" s="74">
        <f>IF(AND(ISNUMBER('Emissions (start here)'!F83),ISNUMBER(Dispersion!$C$10)),'Emissions (start here)'!F83*2000*453.59/8760/3600*Dispersion!$C$10,0)</f>
        <v>0</v>
      </c>
      <c r="J83" s="74">
        <f>IF(AND(ISNUMBER('Emissions (start here)'!F83),ISNUMBER(Dispersion!$C$11)),'Emissions (start here)'!F83*2000*453.59/8760/3600*Dispersion!$C$11,0)</f>
        <v>0</v>
      </c>
      <c r="K83" s="74">
        <f>IF(AND(ISNUMBER('Emissions (start here)'!G83),ISNUMBER(Dispersion!$D$8)),'Emissions (start here)'!G83*453.59/3600*Dispersion!$D$8,0)</f>
        <v>0</v>
      </c>
      <c r="L83" s="74">
        <f>IF(AND(ISNUMBER('Emissions (start here)'!G83),ISNUMBER(Dispersion!$D$9)),'Emissions (start here)'!G83*453.59/3600*Dispersion!$D$9,0)</f>
        <v>0</v>
      </c>
      <c r="M83" s="74">
        <f>IF(AND(ISNUMBER('Emissions (start here)'!H83),ISNUMBER(Dispersion!$D$10)),'Emissions (start here)'!H83*2000*453.59/8760/3600*Dispersion!$D$10,0)</f>
        <v>0</v>
      </c>
      <c r="N83" s="74">
        <f>IF(AND(ISNUMBER('Emissions (start here)'!H83),ISNUMBER(Dispersion!$D$11)),'Emissions (start here)'!H83*2000*453.59/8760/3600*Dispersion!$D$11,0)</f>
        <v>0</v>
      </c>
      <c r="O83" s="74">
        <f>IF(AND(ISNUMBER('Emissions (start here)'!I83),ISNUMBER(Dispersion!$E$8)),'Emissions (start here)'!I83*453.59/3600*Dispersion!$E$8,0)</f>
        <v>0</v>
      </c>
      <c r="P83" s="74">
        <f>IF(AND(ISNUMBER('Emissions (start here)'!I83),ISNUMBER(Dispersion!$E$9)),'Emissions (start here)'!I83*453.59/3600*Dispersion!$E$9,0)</f>
        <v>0</v>
      </c>
      <c r="Q83" s="74">
        <f>IF(AND(ISNUMBER('Emissions (start here)'!J83),ISNUMBER(Dispersion!$E$10)),'Emissions (start here)'!J83*2000*453.59/8760/3600*Dispersion!$E$10,0)</f>
        <v>0</v>
      </c>
      <c r="R83" s="74">
        <f>IF(AND(ISNUMBER('Emissions (start here)'!J83),ISNUMBER(Dispersion!$E$11)),'Emissions (start here)'!J83*2000*453.59/8760/3600*Dispersion!$E$11,0)</f>
        <v>0</v>
      </c>
      <c r="S83" s="74">
        <f>IF(AND(ISNUMBER('Emissions (start here)'!K83),ISNUMBER(Dispersion!$F$8)),'Emissions (start here)'!K83*453.59/3600*Dispersion!$F$8,0)</f>
        <v>0</v>
      </c>
      <c r="T83" s="74">
        <f>IF(AND(ISNUMBER('Emissions (start here)'!K83),ISNUMBER(Dispersion!$F$9)),'Emissions (start here)'!K83*453.59/3600*Dispersion!$F$9,0)</f>
        <v>0</v>
      </c>
      <c r="U83" s="74">
        <f>IF(AND(ISNUMBER('Emissions (start here)'!L83),ISNUMBER(Dispersion!$F$10)),'Emissions (start here)'!L83*2000*453.59/8760/3600*Dispersion!$F$10,0)</f>
        <v>0</v>
      </c>
      <c r="V83" s="74">
        <f>IF(AND(ISNUMBER('Emissions (start here)'!L83),ISNUMBER(Dispersion!$F$11)),'Emissions (start here)'!L83*2000*453.59/8760/3600*Dispersion!$F$11,0)</f>
        <v>0</v>
      </c>
      <c r="W83" s="74">
        <f>IF(AND(ISNUMBER('Emissions (start here)'!M83),ISNUMBER(Dispersion!$G$8)),'Emissions (start here)'!M83*453.59/3600*Dispersion!$G$8,0)</f>
        <v>0</v>
      </c>
      <c r="X83" s="74">
        <f>IF(AND(ISNUMBER('Emissions (start here)'!M83),ISNUMBER(Dispersion!$G$9)),'Emissions (start here)'!M83*453.59/3600*Dispersion!$G$9,0)</f>
        <v>0</v>
      </c>
      <c r="Y83" s="74">
        <f>IF(AND(ISNUMBER('Emissions (start here)'!N83),ISNUMBER(Dispersion!$G$10)),'Emissions (start here)'!N83*2000*453.59/8760/3600*Dispersion!$G$10,0)</f>
        <v>0</v>
      </c>
      <c r="Z83" s="74">
        <f>IF(AND(ISNUMBER('Emissions (start here)'!N83),ISNUMBER(Dispersion!$G$11)),'Emissions (start here)'!N83*2000*453.59/8760/3600*Dispersion!$G$11,0)</f>
        <v>0</v>
      </c>
      <c r="AA83" s="74">
        <f>IF(AND(ISNUMBER('Emissions (start here)'!O83),ISNUMBER(Dispersion!$H$8)),'Emissions (start here)'!O83*453.59/3600*Dispersion!$H$8,0)</f>
        <v>0</v>
      </c>
      <c r="AB83" s="74">
        <f>IF(AND(ISNUMBER('Emissions (start here)'!O83),ISNUMBER(Dispersion!$H$9)),'Emissions (start here)'!O83*453.59/3600*Dispersion!$H$9,0)</f>
        <v>0</v>
      </c>
      <c r="AC83" s="74">
        <f>IF(AND(ISNUMBER('Emissions (start here)'!P83),ISNUMBER(Dispersion!$H$10)),'Emissions (start here)'!P83*2000*453.59/8760/3600*Dispersion!$H$10,0)</f>
        <v>0</v>
      </c>
      <c r="AD83" s="74">
        <f>IF(AND(ISNUMBER('Emissions (start here)'!P83),ISNUMBER(Dispersion!$H$11)),'Emissions (start here)'!P83*2000*453.59/8760/3600*Dispersion!$H$11,0)</f>
        <v>0</v>
      </c>
      <c r="AE83" s="74">
        <f>IF(AND(ISNUMBER('Emissions (start here)'!Q83),ISNUMBER(Dispersion!$I$8)),'Emissions (start here)'!Q83*453.59/3600*Dispersion!$I$8,0)</f>
        <v>0</v>
      </c>
      <c r="AF83" s="74">
        <f>IF(AND(ISNUMBER('Emissions (start here)'!Q83),ISNUMBER(Dispersion!$I$9)),'Emissions (start here)'!Q83*453.59/3600*Dispersion!$I$9,0)</f>
        <v>0</v>
      </c>
      <c r="AG83" s="74">
        <f>IF(AND(ISNUMBER('Emissions (start here)'!R83),ISNUMBER(Dispersion!$I$10)),'Emissions (start here)'!R83*2000*453.59/8760/3600*Dispersion!$I$10,0)</f>
        <v>0</v>
      </c>
      <c r="AH83" s="74">
        <f>IF(AND(ISNUMBER('Emissions (start here)'!R83),ISNUMBER(Dispersion!$I$11)),'Emissions (start here)'!R83*2000*453.59/8760/3600*Dispersion!$I$11,0)</f>
        <v>0</v>
      </c>
      <c r="AI83" s="74">
        <f>IF(AND(ISNUMBER('Emissions (start here)'!S83),ISNUMBER(Dispersion!$J$8)),'Emissions (start here)'!S83*453.59/3600*Dispersion!$J$8,0)</f>
        <v>0</v>
      </c>
      <c r="AJ83" s="74">
        <f>IF(AND(ISNUMBER('Emissions (start here)'!S83),ISNUMBER(Dispersion!$J$9)),'Emissions (start here)'!S83*453.59/3600*Dispersion!$J$9,0)</f>
        <v>0</v>
      </c>
      <c r="AK83" s="74">
        <f>IF(AND(ISNUMBER('Emissions (start here)'!T83),ISNUMBER(Dispersion!$J$10)),'Emissions (start here)'!T83*2000*453.59/8760/3600*Dispersion!$J$10,0)</f>
        <v>0</v>
      </c>
      <c r="AL83" s="74">
        <f>IF(AND(ISNUMBER('Emissions (start here)'!T83),ISNUMBER(Dispersion!$J$11)),'Emissions (start here)'!T83*2000*453.59/8760/3600*Dispersion!$J$11,0)</f>
        <v>0</v>
      </c>
      <c r="AM83" s="74">
        <f>IF(AND(ISNUMBER('Emissions (start here)'!U83),ISNUMBER(Dispersion!$K$8)),'Emissions (start here)'!U83*453.59/3600*Dispersion!$K$8,0)</f>
        <v>0</v>
      </c>
      <c r="AN83" s="74">
        <f>IF(AND(ISNUMBER('Emissions (start here)'!U83),ISNUMBER(Dispersion!$K$9)),'Emissions (start here)'!U83*453.59/3600*Dispersion!$K$9,0)</f>
        <v>0</v>
      </c>
      <c r="AO83" s="74">
        <f>IF(AND(ISNUMBER('Emissions (start here)'!V83),ISNUMBER(Dispersion!$K$10)),'Emissions (start here)'!V83*2000*453.59/8760/3600*Dispersion!$K$10,0)</f>
        <v>0</v>
      </c>
      <c r="AP83" s="74">
        <f>IF(AND(ISNUMBER('Emissions (start here)'!V83),ISNUMBER(Dispersion!$K$11)),'Emissions (start here)'!V83*2000*453.59/8760/3600*Dispersion!$K$11,0)</f>
        <v>0</v>
      </c>
      <c r="AQ83" s="74">
        <f>IF(AND(ISNUMBER('Emissions (start here)'!W83),ISNUMBER(Dispersion!$L$8)),'Emissions (start here)'!W83*453.59/3600*Dispersion!$L$8,0)</f>
        <v>0</v>
      </c>
      <c r="AR83" s="74">
        <f>IF(AND(ISNUMBER('Emissions (start here)'!W83),ISNUMBER(Dispersion!$L$9)),'Emissions (start here)'!W83*453.59/3600*Dispersion!$L$9,0)</f>
        <v>0</v>
      </c>
      <c r="AS83" s="74">
        <f>IF(AND(ISNUMBER('Emissions (start here)'!X83),ISNUMBER(Dispersion!$L$10)),'Emissions (start here)'!X83*2000*453.59/8760/3600*Dispersion!$L$10,0)</f>
        <v>0</v>
      </c>
      <c r="AT83" s="74">
        <f>IF(AND(ISNUMBER('Emissions (start here)'!X83),ISNUMBER(Dispersion!$L$11)),'Emissions (start here)'!X83*2000*453.59/8760/3600*Dispersion!$L$11,0)</f>
        <v>0</v>
      </c>
      <c r="AU83" s="74">
        <f>IF(AND(ISNUMBER('Emissions (start here)'!Y83),ISNUMBER(Dispersion!$M$8)),'Emissions (start here)'!Y83*453.59/3600*Dispersion!$M$8,0)</f>
        <v>0</v>
      </c>
      <c r="AV83" s="74">
        <f>IF(AND(ISNUMBER('Emissions (start here)'!Y83),ISNUMBER(Dispersion!$M$9)),'Emissions (start here)'!Y83*453.59/3600*Dispersion!$M$9,0)</f>
        <v>0</v>
      </c>
      <c r="AW83" s="74">
        <f>IF(AND(ISNUMBER('Emissions (start here)'!Z83),ISNUMBER(Dispersion!$M$10)),'Emissions (start here)'!Z83*2000*453.59/8760/3600*Dispersion!$M$10,0)</f>
        <v>0</v>
      </c>
      <c r="AX83" s="74">
        <f>IF(AND(ISNUMBER('Emissions (start here)'!Z83),ISNUMBER(Dispersion!$M$11)),'Emissions (start here)'!Z83*2000*453.59/8760/3600*Dispersion!$M$11,0)</f>
        <v>0</v>
      </c>
      <c r="AY83" s="74">
        <f>IF(AND(ISNUMBER('Emissions (start here)'!AA83),ISNUMBER(Dispersion!$N$8)),'Emissions (start here)'!AA83*453.59/3600*Dispersion!$N$8,0)</f>
        <v>0</v>
      </c>
      <c r="AZ83" s="74">
        <f>IF(AND(ISNUMBER('Emissions (start here)'!AA83),ISNUMBER(Dispersion!$N$9)),'Emissions (start here)'!AA83*453.59/3600*Dispersion!$N$9,0)</f>
        <v>0</v>
      </c>
      <c r="BA83" s="74">
        <f>IF(AND(ISNUMBER('Emissions (start here)'!AB83),ISNUMBER(Dispersion!$N$10)),'Emissions (start here)'!AB83*2000*453.59/8760/3600*Dispersion!$N$10,0)</f>
        <v>0</v>
      </c>
      <c r="BB83" s="74">
        <f>IF(AND(ISNUMBER('Emissions (start here)'!AB83),ISNUMBER(Dispersion!$N$11)),'Emissions (start here)'!AB83*2000*453.59/8760/3600*Dispersion!$N$11,0)</f>
        <v>0</v>
      </c>
      <c r="BC83" s="74">
        <f>IF(AND(ISNUMBER('Emissions (start here)'!AC83),ISNUMBER(Dispersion!$O$8)),'Emissions (start here)'!AC83*453.59/3600*Dispersion!$O$8,0)</f>
        <v>0</v>
      </c>
      <c r="BD83" s="74">
        <f>IF(AND(ISNUMBER('Emissions (start here)'!AC83),ISNUMBER(Dispersion!$O$9)),'Emissions (start here)'!AC83*453.59/3600*Dispersion!$O$9,0)</f>
        <v>0</v>
      </c>
      <c r="BE83" s="74">
        <f>IF(AND(ISNUMBER('Emissions (start here)'!AD83),ISNUMBER(Dispersion!$O$10)),'Emissions (start here)'!AD83*2000*453.59/8760/3600*Dispersion!$O$10,0)</f>
        <v>0</v>
      </c>
      <c r="BF83" s="74">
        <f>IF(AND(ISNUMBER('Emissions (start here)'!AD83),ISNUMBER(Dispersion!$O$11)),'Emissions (start here)'!AD83*2000*453.59/8760/3600*Dispersion!$O$11,0)</f>
        <v>0</v>
      </c>
      <c r="BG83" s="74">
        <f>IF(AND(ISNUMBER('Emissions (start here)'!AE83),ISNUMBER(Dispersion!$P$8)),'Emissions (start here)'!AE83*453.59/3600*Dispersion!$P$8,0)</f>
        <v>0</v>
      </c>
      <c r="BH83" s="74">
        <f>IF(AND(ISNUMBER('Emissions (start here)'!AE83),ISNUMBER(Dispersion!$P$9)),'Emissions (start here)'!AE83*453.59/3600*Dispersion!$P$9,0)</f>
        <v>0</v>
      </c>
      <c r="BI83" s="74">
        <f>IF(AND(ISNUMBER('Emissions (start here)'!AF83),ISNUMBER(Dispersion!$P$10)),'Emissions (start here)'!AF83*2000*453.59/8760/3600*Dispersion!$P$10,0)</f>
        <v>0</v>
      </c>
      <c r="BJ83" s="74">
        <f>IF(AND(ISNUMBER('Emissions (start here)'!AF83),ISNUMBER(Dispersion!$P$11)),'Emissions (start here)'!AF83*2000*453.59/8760/3600*Dispersion!$P$11,0)</f>
        <v>0</v>
      </c>
      <c r="BK83" s="74">
        <f>IF(AND(ISNUMBER('Emissions (start here)'!AG83),ISNUMBER(Dispersion!$Q$8)),'Emissions (start here)'!AG83*453.59/3600*Dispersion!$Q$8,0)</f>
        <v>0</v>
      </c>
      <c r="BL83" s="74">
        <f>IF(AND(ISNUMBER('Emissions (start here)'!AG83),ISNUMBER(Dispersion!$Q$9)),'Emissions (start here)'!AG83*453.59/3600*Dispersion!$Q$9,0)</f>
        <v>0</v>
      </c>
      <c r="BM83" s="74">
        <f>IF(AND(ISNUMBER('Emissions (start here)'!AH83),ISNUMBER(Dispersion!$Q$10)),'Emissions (start here)'!AH83*2000*453.59/8760/3600*Dispersion!$Q$10,0)</f>
        <v>0</v>
      </c>
      <c r="BN83" s="74">
        <f>IF(AND(ISNUMBER('Emissions (start here)'!AH83),ISNUMBER(Dispersion!$Q$11)),'Emissions (start here)'!AH83*2000*453.59/8760/3600*Dispersion!$Q$11,0)</f>
        <v>0</v>
      </c>
      <c r="BO83" s="74">
        <f>IF(AND(ISNUMBER('Emissions (start here)'!AI83),ISNUMBER(Dispersion!$R$8)),'Emissions (start here)'!AI83*453.59/3600*Dispersion!$R$8,0)</f>
        <v>0</v>
      </c>
      <c r="BP83" s="74">
        <f>IF(AND(ISNUMBER('Emissions (start here)'!AI83),ISNUMBER(Dispersion!$R$9)),'Emissions (start here)'!AI83*453.59/3600*Dispersion!$R$9,0)</f>
        <v>0</v>
      </c>
      <c r="BQ83" s="74">
        <f>IF(AND(ISNUMBER('Emissions (start here)'!AJ83),ISNUMBER(Dispersion!$R$10)),'Emissions (start here)'!AJ83*2000*453.59/8760/3600*Dispersion!$R$10,0)</f>
        <v>0</v>
      </c>
      <c r="BR83" s="74">
        <f>IF(AND(ISNUMBER('Emissions (start here)'!AJ83),ISNUMBER(Dispersion!$R$11)),'Emissions (start here)'!AJ83*2000*453.59/8760/3600*Dispersion!$R$11,0)</f>
        <v>0</v>
      </c>
      <c r="BS83" s="74">
        <f>IF(AND(ISNUMBER('Emissions (start here)'!AK83),ISNUMBER(Dispersion!$S$8)),'Emissions (start here)'!AK83*453.59/3600*Dispersion!$S$8,0)</f>
        <v>0</v>
      </c>
      <c r="BT83" s="74">
        <f>IF(AND(ISNUMBER('Emissions (start here)'!AK83),ISNUMBER(Dispersion!$S$9)),'Emissions (start here)'!AK83*453.59/3600*Dispersion!$S$9,0)</f>
        <v>0</v>
      </c>
      <c r="BU83" s="74">
        <f>IF(AND(ISNUMBER('Emissions (start here)'!AL83),ISNUMBER(Dispersion!$S$10)),'Emissions (start here)'!AL83*2000*453.59/8760/3600*Dispersion!$S$10,0)</f>
        <v>0</v>
      </c>
      <c r="BV83" s="74">
        <f>IF(AND(ISNUMBER('Emissions (start here)'!AL83),ISNUMBER(Dispersion!$S$11)),'Emissions (start here)'!AL83*2000*453.59/8760/3600*Dispersion!$S$11,0)</f>
        <v>0</v>
      </c>
      <c r="BW83" s="74">
        <f>IF(AND(ISNUMBER('Emissions (start here)'!AM83),ISNUMBER(Dispersion!$T$8)),'Emissions (start here)'!AM83*453.59/3600*Dispersion!$T$8,0)</f>
        <v>0</v>
      </c>
      <c r="BX83" s="74">
        <f>IF(AND(ISNUMBER('Emissions (start here)'!AM83),ISNUMBER(Dispersion!$T$9)),'Emissions (start here)'!AM83*453.59/3600*Dispersion!$T$9,0)</f>
        <v>0</v>
      </c>
      <c r="BY83" s="74">
        <f>IF(AND(ISNUMBER('Emissions (start here)'!AN83),ISNUMBER(Dispersion!$T$10)),'Emissions (start here)'!AN83*2000*453.59/8760/3600*Dispersion!$T$10,0)</f>
        <v>0</v>
      </c>
      <c r="BZ83" s="74">
        <f>IF(AND(ISNUMBER('Emissions (start here)'!AN83),ISNUMBER(Dispersion!$T$11)),'Emissions (start here)'!AN83*2000*453.59/8760/3600*Dispersion!$T$11,0)</f>
        <v>0</v>
      </c>
      <c r="CA83" s="74">
        <f>IF(AND(ISNUMBER('Emissions (start here)'!AO83),ISNUMBER(Dispersion!$U$8)),'Emissions (start here)'!AO83*453.59/3600*Dispersion!$U$8,0)</f>
        <v>0</v>
      </c>
      <c r="CB83" s="74">
        <f>IF(AND(ISNUMBER('Emissions (start here)'!AO83),ISNUMBER(Dispersion!$U$9)),'Emissions (start here)'!AO83*453.59/3600*Dispersion!$U$9,0)</f>
        <v>0</v>
      </c>
      <c r="CC83" s="74">
        <f>IF(AND(ISNUMBER('Emissions (start here)'!AP83),ISNUMBER(Dispersion!$U$10)),'Emissions (start here)'!AP83*2000*453.59/8760/3600*Dispersion!$U$10,0)</f>
        <v>0</v>
      </c>
      <c r="CD83" s="74">
        <f>IF(AND(ISNUMBER('Emissions (start here)'!AP83),ISNUMBER(Dispersion!$U$11)),'Emissions (start here)'!AP83*2000*453.59/8760/3600*Dispersion!$U$11,0)</f>
        <v>0</v>
      </c>
      <c r="CE83" s="74">
        <f>IF(AND(ISNUMBER('Emissions (start here)'!AQ83),ISNUMBER(Dispersion!$V$8)),'Emissions (start here)'!AQ83*453.59/3600*Dispersion!$V$8,0)</f>
        <v>0</v>
      </c>
      <c r="CF83" s="74">
        <f>IF(AND(ISNUMBER('Emissions (start here)'!AQ83),ISNUMBER(Dispersion!$V$9)),'Emissions (start here)'!AQ83*453.59/3600*Dispersion!$V$9,0)</f>
        <v>0</v>
      </c>
      <c r="CG83" s="74">
        <f>IF(AND(ISNUMBER('Emissions (start here)'!AR83),ISNUMBER(Dispersion!$V$10)),'Emissions (start here)'!AR83*2000*453.59/8760/3600*Dispersion!$V$10,0)</f>
        <v>0</v>
      </c>
      <c r="CH83" s="74">
        <f>IF(AND(ISNUMBER('Emissions (start here)'!AR83),ISNUMBER(Dispersion!$V$11)),'Emissions (start here)'!AR83*2000*453.59/8760/3600*Dispersion!$V$11,0)</f>
        <v>0</v>
      </c>
      <c r="CI83" s="74">
        <f>IF(AND(ISNUMBER('Emissions (start here)'!AS83),ISNUMBER(Dispersion!$W$8)),'Emissions (start here)'!AS83*453.59/3600*Dispersion!$W$8,0)</f>
        <v>0</v>
      </c>
      <c r="CJ83" s="74">
        <f>IF(AND(ISNUMBER('Emissions (start here)'!AS83),ISNUMBER(Dispersion!$W$9)),'Emissions (start here)'!AS83*453.59/3600*Dispersion!$W$9,0)</f>
        <v>0</v>
      </c>
      <c r="CK83" s="74">
        <f>IF(AND(ISNUMBER('Emissions (start here)'!AT83),ISNUMBER(Dispersion!$W$10)),'Emissions (start here)'!AT83*2000*453.59/8760/3600*Dispersion!$W$10,0)</f>
        <v>0</v>
      </c>
      <c r="CL83" s="74">
        <f>IF(AND(ISNUMBER('Emissions (start here)'!AT83),ISNUMBER(Dispersion!$W$11)),'Emissions (start here)'!AT83*2000*453.59/8760/3600*Dispersion!$W$11,0)</f>
        <v>0</v>
      </c>
      <c r="CM83" s="74">
        <f>IF(AND(ISNUMBER('Emissions (start here)'!AU83),ISNUMBER(Dispersion!$X$8)),'Emissions (start here)'!AU83*453.59/3600*Dispersion!$X$8,0)</f>
        <v>0</v>
      </c>
      <c r="CN83" s="74">
        <f>IF(AND(ISNUMBER('Emissions (start here)'!AU83),ISNUMBER(Dispersion!$X$9)),'Emissions (start here)'!AU83*453.59/3600*Dispersion!$X$9,0)</f>
        <v>0</v>
      </c>
      <c r="CO83" s="74">
        <f>IF(AND(ISNUMBER('Emissions (start here)'!AV83),ISNUMBER(Dispersion!$X$10)),'Emissions (start here)'!AV83*2000*453.59/8760/3600*Dispersion!$X$10,0)</f>
        <v>0</v>
      </c>
      <c r="CP83" s="74">
        <f>IF(AND(ISNUMBER('Emissions (start here)'!AV83),ISNUMBER(Dispersion!$X$11)),'Emissions (start here)'!AV83*2000*453.59/8760/3600*Dispersion!$X$11,0)</f>
        <v>0</v>
      </c>
      <c r="CQ83" s="74">
        <f>IF(AND(ISNUMBER('Emissions (start here)'!AW83),ISNUMBER(Dispersion!$Y$8)),'Emissions (start here)'!AW83*453.59/3600*Dispersion!$Y$8,0)</f>
        <v>0</v>
      </c>
      <c r="CR83" s="74">
        <f>IF(AND(ISNUMBER('Emissions (start here)'!AW83),ISNUMBER(Dispersion!$Y$9)),'Emissions (start here)'!AW83*453.59/3600*Dispersion!$Y$9,0)</f>
        <v>0</v>
      </c>
      <c r="CS83" s="74">
        <f>IF(AND(ISNUMBER('Emissions (start here)'!AX83),ISNUMBER(Dispersion!$Y$10)),'Emissions (start here)'!AX83*2000*453.59/8760/3600*Dispersion!$Y$10,0)</f>
        <v>0</v>
      </c>
      <c r="CT83" s="74">
        <f>IF(AND(ISNUMBER('Emissions (start here)'!AX83),ISNUMBER(Dispersion!$Y$11)),'Emissions (start here)'!AX83*2000*453.59/8760/3600*Dispersion!$Y$11,0)</f>
        <v>0</v>
      </c>
      <c r="CU83" s="74">
        <f>IF(AND(ISNUMBER('Emissions (start here)'!AY83),ISNUMBER(Dispersion!$Z$8)),'Emissions (start here)'!AY83*453.59/3600*Dispersion!$Z$8,0)</f>
        <v>0</v>
      </c>
      <c r="CV83" s="74">
        <f>IF(AND(ISNUMBER('Emissions (start here)'!AY83),ISNUMBER(Dispersion!$Z$9)),'Emissions (start here)'!AY83*453.59/3600*Dispersion!$Z$9,0)</f>
        <v>0</v>
      </c>
      <c r="CW83" s="74">
        <f>IF(AND(ISNUMBER('Emissions (start here)'!AZ83),ISNUMBER(Dispersion!$Z$10)),'Emissions (start here)'!AZ83*2000*453.59/8760/3600*Dispersion!$Z$10,0)</f>
        <v>0</v>
      </c>
      <c r="CX83" s="74">
        <f>IF(AND(ISNUMBER('Emissions (start here)'!AZ83),ISNUMBER(Dispersion!$Z$11)),'Emissions (start here)'!AZ83*2000*453.59/8760/3600*Dispersion!$Z$11,0)</f>
        <v>0</v>
      </c>
      <c r="CY83" s="74">
        <f>IF(AND(ISNUMBER('Emissions (start here)'!BA83),ISNUMBER(Dispersion!$AA$8)),'Emissions (start here)'!BA83*453.59/3600*Dispersion!$AA$8,0)</f>
        <v>0</v>
      </c>
      <c r="CZ83" s="74">
        <f>IF(AND(ISNUMBER('Emissions (start here)'!BA83),ISNUMBER(Dispersion!$AA$9)),'Emissions (start here)'!BA83*453.59/3600*Dispersion!$AA$9,0)</f>
        <v>0</v>
      </c>
      <c r="DA83" s="74">
        <f>IF(AND(ISNUMBER('Emissions (start here)'!BB83),ISNUMBER(Dispersion!$AA$10)),'Emissions (start here)'!BB83*2000*453.59/8760/3600*Dispersion!$AA$10,0)</f>
        <v>0</v>
      </c>
      <c r="DB83" s="74">
        <f>IF(AND(ISNUMBER('Emissions (start here)'!BB83),ISNUMBER(Dispersion!$AA$11)),'Emissions (start here)'!BB83*2000*453.59/8760/3600*Dispersion!$AA$11,0)</f>
        <v>0</v>
      </c>
      <c r="DC83" s="74">
        <f>IF(AND(ISNUMBER('Emissions (start here)'!BC83),ISNUMBER(Dispersion!$AB$8)),'Emissions (start here)'!BC83*453.59/3600*Dispersion!$AB$8,0)</f>
        <v>0</v>
      </c>
      <c r="DD83" s="74">
        <f>IF(AND(ISNUMBER('Emissions (start here)'!BC83),ISNUMBER(Dispersion!$AB$9)),'Emissions (start here)'!BC83*453.59/3600*Dispersion!$AB$9,0)</f>
        <v>0</v>
      </c>
      <c r="DE83" s="74">
        <f>IF(AND(ISNUMBER('Emissions (start here)'!BD83),ISNUMBER(Dispersion!$AB$10)),'Emissions (start here)'!BD83*2000*453.59/8760/3600*Dispersion!$AB$10,0)</f>
        <v>0</v>
      </c>
      <c r="DF83" s="74">
        <f>IF(AND(ISNUMBER('Emissions (start here)'!BD83),ISNUMBER(Dispersion!$AB$11)),'Emissions (start here)'!BD83*2000*453.59/8760/3600*Dispersion!$AB$11,0)</f>
        <v>0</v>
      </c>
      <c r="DG83" s="74">
        <f>IF(AND(ISNUMBER('Emissions (start here)'!BE83),ISNUMBER(Dispersion!$AC$8)),'Emissions (start here)'!BE83*453.59/3600*Dispersion!$AC$8,0)</f>
        <v>0</v>
      </c>
      <c r="DH83" s="74">
        <f>IF(AND(ISNUMBER('Emissions (start here)'!BE83),ISNUMBER(Dispersion!$AC$9)),'Emissions (start here)'!BE83*453.59/3600*Dispersion!$AC$9,0)</f>
        <v>0</v>
      </c>
      <c r="DI83" s="74">
        <f>IF(AND(ISNUMBER('Emissions (start here)'!BF83),ISNUMBER(Dispersion!$AC$10)),'Emissions (start here)'!BF83*2000*453.59/8760/3600*Dispersion!$AC$10,0)</f>
        <v>0</v>
      </c>
      <c r="DJ83" s="74">
        <f>IF(AND(ISNUMBER('Emissions (start here)'!BF83),ISNUMBER(Dispersion!$AC$11)),'Emissions (start here)'!BF83*2000*453.59/8760/3600*Dispersion!$AC$11,0)</f>
        <v>0</v>
      </c>
      <c r="DK83" s="74">
        <f>IF(AND(ISNUMBER('Emissions (start here)'!BG83),ISNUMBER(Dispersion!$AD$8)),'Emissions (start here)'!BG83*453.59/3600*Dispersion!$AD$8,0)</f>
        <v>0</v>
      </c>
      <c r="DL83" s="74">
        <f>IF(AND(ISNUMBER('Emissions (start here)'!BG83),ISNUMBER(Dispersion!$AD$9)),'Emissions (start here)'!BG83*453.59/3600*Dispersion!$AD$9,0)</f>
        <v>0</v>
      </c>
      <c r="DM83" s="74">
        <f>IF(AND(ISNUMBER('Emissions (start here)'!BH83),ISNUMBER(Dispersion!$AD$10)),'Emissions (start here)'!BH83*2000*453.59/8760/3600*Dispersion!$AD$10,0)</f>
        <v>0</v>
      </c>
      <c r="DN83" s="74">
        <f>IF(AND(ISNUMBER('Emissions (start here)'!BH83),ISNUMBER(Dispersion!$AD$11)),'Emissions (start here)'!BH83*2000*453.59/8760/3600*Dispersion!$AD$11,0)</f>
        <v>0</v>
      </c>
      <c r="DO83" s="74">
        <f>IF(AND(ISNUMBER('Emissions (start here)'!BI83),ISNUMBER(Dispersion!$AE$8)),'Emissions (start here)'!BI83*453.59/3600*Dispersion!$AE$8,0)</f>
        <v>0</v>
      </c>
      <c r="DP83" s="74">
        <f>IF(AND(ISNUMBER('Emissions (start here)'!BI83),ISNUMBER(Dispersion!$AE$9)),'Emissions (start here)'!BI83*453.59/3600*Dispersion!$AE$9,0)</f>
        <v>0</v>
      </c>
      <c r="DQ83" s="74">
        <f>IF(AND(ISNUMBER('Emissions (start here)'!BJ83),ISNUMBER(Dispersion!$AE$10)),'Emissions (start here)'!BJ83*2000*453.59/8760/3600*Dispersion!$AE$10,0)</f>
        <v>0</v>
      </c>
      <c r="DR83" s="74">
        <f>IF(AND(ISNUMBER('Emissions (start here)'!BJ83),ISNUMBER(Dispersion!$AE$11)),'Emissions (start here)'!BJ83*2000*453.59/8760/3600*Dispersion!$AE$11,0)</f>
        <v>0</v>
      </c>
      <c r="DS83" s="74">
        <f>IF(AND(ISNUMBER('Emissions (start here)'!BK83),ISNUMBER(Dispersion!$AF$8)),'Emissions (start here)'!BK83*453.59/3600*Dispersion!$AF$8,0)</f>
        <v>0</v>
      </c>
      <c r="DT83" s="74">
        <f>IF(AND(ISNUMBER('Emissions (start here)'!BK83),ISNUMBER(Dispersion!$AF$9)),'Emissions (start here)'!BK83*453.59/3600*Dispersion!$AF$9,0)</f>
        <v>0</v>
      </c>
      <c r="DU83" s="74">
        <f>IF(AND(ISNUMBER('Emissions (start here)'!BL83),ISNUMBER(Dispersion!$AF$10)),'Emissions (start here)'!BL83*2000*453.59/8760/3600*Dispersion!$AF$10,0)</f>
        <v>0</v>
      </c>
      <c r="DV83" s="74">
        <f>IF(AND(ISNUMBER('Emissions (start here)'!BL83),ISNUMBER(Dispersion!$AF$11)),'Emissions (start here)'!BL83*2000*453.59/8760/3600*Dispersion!$AF$11,0)</f>
        <v>0</v>
      </c>
      <c r="DW83" s="74">
        <f>IF(AND(ISNUMBER('Emissions (start here)'!BM83),ISNUMBER(Dispersion!$AG$8)),'Emissions (start here)'!BM83*453.59/3600*Dispersion!$AG$8,0)</f>
        <v>0</v>
      </c>
      <c r="DX83" s="74">
        <f>IF(AND(ISNUMBER('Emissions (start here)'!BM83),ISNUMBER(Dispersion!$AG$9)),'Emissions (start here)'!BM83*453.59/3600*Dispersion!$AG$9,0)</f>
        <v>0</v>
      </c>
      <c r="DY83" s="74">
        <f>IF(AND(ISNUMBER('Emissions (start here)'!BN83),ISNUMBER(Dispersion!$AG$10)),'Emissions (start here)'!BN83*2000*453.59/8760/3600*Dispersion!$AG$10,0)</f>
        <v>0</v>
      </c>
      <c r="DZ83" s="74">
        <f>IF(AND(ISNUMBER('Emissions (start here)'!BN83),ISNUMBER(Dispersion!$AG$11)),'Emissions (start here)'!BN83*2000*453.59/8760/3600*Dispersion!$AG$11,0)</f>
        <v>0</v>
      </c>
      <c r="EA83" s="74">
        <f>IF(AND(ISNUMBER('Emissions (start here)'!BO83),ISNUMBER(Dispersion!$AH$8)),'Emissions (start here)'!BO83*453.59/3600*Dispersion!$AH$8,0)</f>
        <v>0</v>
      </c>
      <c r="EB83" s="74">
        <f>IF(AND(ISNUMBER('Emissions (start here)'!BO83),ISNUMBER(Dispersion!$AH$9)),'Emissions (start here)'!BO83*453.59/3600*Dispersion!$AH$9,0)</f>
        <v>0</v>
      </c>
      <c r="EC83" s="74">
        <f>IF(AND(ISNUMBER('Emissions (start here)'!BP83),ISNUMBER(Dispersion!$AH$10)),'Emissions (start here)'!BP83*2000*453.59/8760/3600*Dispersion!$AH$10,0)</f>
        <v>0</v>
      </c>
      <c r="ED83" s="74">
        <f>IF(AND(ISNUMBER('Emissions (start here)'!BP83),ISNUMBER(Dispersion!$AH$11)),'Emissions (start here)'!BP83*2000*453.59/8760/3600*Dispersion!$AH$11,0)</f>
        <v>0</v>
      </c>
      <c r="EE83" s="74">
        <f>IF(AND(ISNUMBER('Emissions (start here)'!BQ83),ISNUMBER(Dispersion!$AI$8)),'Emissions (start here)'!BQ83*453.59/3600*Dispersion!$AI$8,0)</f>
        <v>0</v>
      </c>
      <c r="EF83" s="74">
        <f>IF(AND(ISNUMBER('Emissions (start here)'!BQ83),ISNUMBER(Dispersion!$AI$9)),'Emissions (start here)'!BQ83*453.59/3600*Dispersion!$AI$9,0)</f>
        <v>0</v>
      </c>
      <c r="EG83" s="74">
        <f>IF(AND(ISNUMBER('Emissions (start here)'!BR83),ISNUMBER(Dispersion!$AI$10)),'Emissions (start here)'!BR83*2000*453.59/8760/3600*Dispersion!$AI$10,0)</f>
        <v>0</v>
      </c>
      <c r="EH83" s="74">
        <f>IF(AND(ISNUMBER('Emissions (start here)'!BR83),ISNUMBER(Dispersion!$AI$11)),'Emissions (start here)'!BR83*2000*453.59/8760/3600*Dispersion!$AI$11,0)</f>
        <v>0</v>
      </c>
      <c r="EI83" s="74">
        <f>IF(AND(ISNUMBER('Emissions (start here)'!BS83),ISNUMBER(Dispersion!$AJ$8)),'Emissions (start here)'!BS83*453.59/3600*Dispersion!$AJ$8,0)</f>
        <v>0</v>
      </c>
      <c r="EJ83" s="74">
        <f>IF(AND(ISNUMBER('Emissions (start here)'!BS83),ISNUMBER(Dispersion!$AJ$9)),'Emissions (start here)'!BS83*453.59/3600*Dispersion!$AJ$9,0)</f>
        <v>0</v>
      </c>
      <c r="EK83" s="74">
        <f>IF(AND(ISNUMBER('Emissions (start here)'!BT83),ISNUMBER(Dispersion!$AJ$10)),'Emissions (start here)'!BT83*2000*453.59/8760/3600*Dispersion!$AJ$10,0)</f>
        <v>0</v>
      </c>
      <c r="EL83" s="74">
        <f>IF(AND(ISNUMBER('Emissions (start here)'!BT83),ISNUMBER(Dispersion!$AJ$11)),'Emissions (start here)'!BT83*2000*453.59/8760/3600*Dispersion!$AJ$11,0)</f>
        <v>0</v>
      </c>
      <c r="EM83" s="74">
        <f>IF(AND(ISNUMBER('Emissions (start here)'!BU83),ISNUMBER(Dispersion!$AK$8)),'Emissions (start here)'!BU83*453.59/3600*Dispersion!$AK$8,0)</f>
        <v>0</v>
      </c>
      <c r="EN83" s="74">
        <f>IF(AND(ISNUMBER('Emissions (start here)'!BU83),ISNUMBER(Dispersion!$AK$9)),'Emissions (start here)'!BU83*453.59/3600*Dispersion!$AK$9,0)</f>
        <v>0</v>
      </c>
      <c r="EO83" s="74">
        <f>IF(AND(ISNUMBER('Emissions (start here)'!BV83),ISNUMBER(Dispersion!$AK$10)),'Emissions (start here)'!BV83*2000*453.59/8760/3600*Dispersion!$AK$10,0)</f>
        <v>0</v>
      </c>
      <c r="EP83" s="74">
        <f>IF(AND(ISNUMBER('Emissions (start here)'!BV83),ISNUMBER(Dispersion!$AK$11)),'Emissions (start here)'!BV83*2000*453.59/8760/3600*Dispersion!$AK$11,0)</f>
        <v>0</v>
      </c>
      <c r="EQ83" s="74">
        <f>IF(AND(ISNUMBER('Emissions (start here)'!BW83),ISNUMBER(Dispersion!$AL$8)),'Emissions (start here)'!BW83*453.59/3600*Dispersion!$AL$8,0)</f>
        <v>0</v>
      </c>
      <c r="ER83" s="74">
        <f>IF(AND(ISNUMBER('Emissions (start here)'!BW83),ISNUMBER(Dispersion!$AL$9)),'Emissions (start here)'!BW83*453.59/3600*Dispersion!$AL$9,0)</f>
        <v>0</v>
      </c>
      <c r="ES83" s="74">
        <f>IF(AND(ISNUMBER('Emissions (start here)'!BX83),ISNUMBER(Dispersion!$AL$10)),'Emissions (start here)'!BX83*2000*453.59/8760/3600*Dispersion!$AL$10,0)</f>
        <v>0</v>
      </c>
      <c r="ET83" s="74">
        <f>IF(AND(ISNUMBER('Emissions (start here)'!BX83),ISNUMBER(Dispersion!$AL$11)),'Emissions (start here)'!BX83*2000*453.59/8760/3600*Dispersion!$AL$11,0)</f>
        <v>0</v>
      </c>
      <c r="EU83" s="74">
        <f>IF(AND(ISNUMBER('Emissions (start here)'!BY83),ISNUMBER(Dispersion!$AM$8)),'Emissions (start here)'!BY83*453.59/3600*Dispersion!$AM$8,0)</f>
        <v>0</v>
      </c>
      <c r="EV83" s="74">
        <f>IF(AND(ISNUMBER('Emissions (start here)'!BY83),ISNUMBER(Dispersion!$AM$9)),'Emissions (start here)'!BY83*453.59/3600*Dispersion!$AM$9,0)</f>
        <v>0</v>
      </c>
      <c r="EW83" s="74">
        <f>IF(AND(ISNUMBER('Emissions (start here)'!BZ83),ISNUMBER(Dispersion!$AM$10)),'Emissions (start here)'!BZ83*2000*453.59/8760/3600*Dispersion!$AM$10,0)</f>
        <v>0</v>
      </c>
      <c r="EX83" s="74">
        <f>IF(AND(ISNUMBER('Emissions (start here)'!BZ83),ISNUMBER(Dispersion!$AM$11)),'Emissions (start here)'!BZ83*2000*453.59/8760/3600*Dispersion!$AM$11,0)</f>
        <v>0</v>
      </c>
      <c r="EY83" s="74">
        <f>IF(AND(ISNUMBER('Emissions (start here)'!CA83),ISNUMBER(Dispersion!$AN$8)),'Emissions (start here)'!CA83*453.59/3600*Dispersion!$AN$8,0)</f>
        <v>0</v>
      </c>
      <c r="EZ83" s="74">
        <f>IF(AND(ISNUMBER('Emissions (start here)'!CA83),ISNUMBER(Dispersion!$AN$9)),'Emissions (start here)'!CA83*453.59/3600*Dispersion!$AN$9,0)</f>
        <v>0</v>
      </c>
      <c r="FA83" s="74">
        <f>IF(AND(ISNUMBER('Emissions (start here)'!CB83),ISNUMBER(Dispersion!$AN$10)),'Emissions (start here)'!CB83*2000*453.59/8760/3600*Dispersion!$AN$10,0)</f>
        <v>0</v>
      </c>
      <c r="FB83" s="74">
        <f>IF(AND(ISNUMBER('Emissions (start here)'!CB83),ISNUMBER(Dispersion!$AN$11)),'Emissions (start here)'!CB83*2000*453.59/8760/3600*Dispersion!$AN$11,0)</f>
        <v>0</v>
      </c>
      <c r="FC83" s="74">
        <f>IF(AND(ISNUMBER('Emissions (start here)'!CC83),ISNUMBER(Dispersion!$AO$8)),'Emissions (start here)'!CC83*453.59/3600*Dispersion!$AO$8,0)</f>
        <v>0</v>
      </c>
      <c r="FD83" s="74">
        <f>IF(AND(ISNUMBER('Emissions (start here)'!CC83),ISNUMBER(Dispersion!$AO$9)),'Emissions (start here)'!CC83*453.59/3600*Dispersion!$AO$9,0)</f>
        <v>0</v>
      </c>
      <c r="FE83" s="74">
        <f>IF(AND(ISNUMBER('Emissions (start here)'!CD83),ISNUMBER(Dispersion!$AO$10)),'Emissions (start here)'!CD83*2000*453.59/8760/3600*Dispersion!$AO$10,0)</f>
        <v>0</v>
      </c>
      <c r="FF83" s="74">
        <f>IF(AND(ISNUMBER('Emissions (start here)'!CD83),ISNUMBER(Dispersion!$AO$11)),'Emissions (start here)'!CD83*2000*453.59/8760/3600*Dispersion!$AO$11,0)</f>
        <v>0</v>
      </c>
      <c r="FG83" s="74">
        <f>IF(AND(ISNUMBER('Emissions (start here)'!CE83),ISNUMBER(Dispersion!$AP$8)),'Emissions (start here)'!CE83*453.59/3600*Dispersion!$AP$8,0)</f>
        <v>0</v>
      </c>
      <c r="FH83" s="74">
        <f>IF(AND(ISNUMBER('Emissions (start here)'!CE83),ISNUMBER(Dispersion!$AP$9)),'Emissions (start here)'!CE83*453.59/3600*Dispersion!$AP$9,0)</f>
        <v>0</v>
      </c>
      <c r="FI83" s="74">
        <f>IF(AND(ISNUMBER('Emissions (start here)'!CF83),ISNUMBER(Dispersion!$AP$10)),'Emissions (start here)'!CF83*2000*453.59/8760/3600*Dispersion!$AP$10,0)</f>
        <v>0</v>
      </c>
      <c r="FJ83" s="74">
        <f>IF(AND(ISNUMBER('Emissions (start here)'!CF83),ISNUMBER(Dispersion!$AP$11)),'Emissions (start here)'!CF83*2000*453.59/8760/3600*Dispersion!$AP$11,0)</f>
        <v>0</v>
      </c>
      <c r="FK83" s="74">
        <f>IF(AND(ISNUMBER('Emissions (start here)'!CG83),ISNUMBER(Dispersion!$AQ$8)),'Emissions (start here)'!CG83*453.59/3600*Dispersion!$AQ$8,0)</f>
        <v>0</v>
      </c>
      <c r="FL83" s="74">
        <f>IF(AND(ISNUMBER('Emissions (start here)'!CG83),ISNUMBER(Dispersion!$AQ$9)),'Emissions (start here)'!CG83*453.59/3600*Dispersion!$AQ$9,0)</f>
        <v>0</v>
      </c>
      <c r="FM83" s="74">
        <f>IF(AND(ISNUMBER('Emissions (start here)'!CH83),ISNUMBER(Dispersion!$AQ$10)),'Emissions (start here)'!CH83*2000*453.59/8760/3600*Dispersion!$AQ$10,0)</f>
        <v>0</v>
      </c>
      <c r="FN83" s="74">
        <f>IF(AND(ISNUMBER('Emissions (start here)'!CH83),ISNUMBER(Dispersion!$AQ$11)),'Emissions (start here)'!CH83*2000*453.59/8760/3600*Dispersion!$AQ$11,0)</f>
        <v>0</v>
      </c>
      <c r="FO83" s="74">
        <f>IF(AND(ISNUMBER('Emissions (start here)'!CI83),ISNUMBER(Dispersion!$AR$8)),'Emissions (start here)'!CI83*453.59/3600*Dispersion!$AR$8,0)</f>
        <v>0</v>
      </c>
      <c r="FP83" s="74">
        <f>IF(AND(ISNUMBER('Emissions (start here)'!CI83),ISNUMBER(Dispersion!$AR$9)),'Emissions (start here)'!CI83*453.59/3600*Dispersion!$AR$9,0)</f>
        <v>0</v>
      </c>
      <c r="FQ83" s="74">
        <f>IF(AND(ISNUMBER('Emissions (start here)'!CJ83),ISNUMBER(Dispersion!$AR$10)),'Emissions (start here)'!CJ83*2000*453.59/8760/3600*Dispersion!$AR$10,0)</f>
        <v>0</v>
      </c>
      <c r="FR83" s="74">
        <f>IF(AND(ISNUMBER('Emissions (start here)'!CJ83),ISNUMBER(Dispersion!$AR$11)),'Emissions (start here)'!CJ83*2000*453.59/8760/3600*Dispersion!$AR$11,0)</f>
        <v>0</v>
      </c>
      <c r="FS83" s="74">
        <f>IF(AND(ISNUMBER('Emissions (start here)'!CK83),ISNUMBER(Dispersion!$AS$8)),'Emissions (start here)'!CK83*453.59/3600*Dispersion!$AS$8,0)</f>
        <v>0</v>
      </c>
      <c r="FT83" s="74">
        <f>IF(AND(ISNUMBER('Emissions (start here)'!CK83),ISNUMBER(Dispersion!$AS$9)),'Emissions (start here)'!CK83*453.59/3600*Dispersion!$AS$9,0)</f>
        <v>0</v>
      </c>
      <c r="FU83" s="74">
        <f>IF(AND(ISNUMBER('Emissions (start here)'!CL83),ISNUMBER(Dispersion!$AS$10)),'Emissions (start here)'!CL83*2000*453.59/8760/3600*Dispersion!$AS$10,0)</f>
        <v>0</v>
      </c>
      <c r="FV83" s="74">
        <f>IF(AND(ISNUMBER('Emissions (start here)'!CL83),ISNUMBER(Dispersion!$AS$11)),'Emissions (start here)'!CL83*2000*453.59/8760/3600*Dispersion!$AS$11,0)</f>
        <v>0</v>
      </c>
      <c r="FW83" s="74">
        <f>IF(AND(ISNUMBER('Emissions (start here)'!CM83),ISNUMBER(Dispersion!$AT$8)),'Emissions (start here)'!CM83*453.59/3600*Dispersion!$AT$8,0)</f>
        <v>0</v>
      </c>
      <c r="FX83" s="74">
        <f>IF(AND(ISNUMBER('Emissions (start here)'!CM83),ISNUMBER(Dispersion!$AT$9)),'Emissions (start here)'!CM83*453.59/3600*Dispersion!$AT$9,0)</f>
        <v>0</v>
      </c>
      <c r="FY83" s="74">
        <f>IF(AND(ISNUMBER('Emissions (start here)'!CN83),ISNUMBER(Dispersion!$AT$10)),'Emissions (start here)'!CN83*2000*453.59/8760/3600*Dispersion!$AT$10,0)</f>
        <v>0</v>
      </c>
      <c r="FZ83" s="74">
        <f>IF(AND(ISNUMBER('Emissions (start here)'!CN83),ISNUMBER(Dispersion!$AT$11)),'Emissions (start here)'!CN83*2000*453.59/8760/3600*Dispersion!$AT$11,0)</f>
        <v>0</v>
      </c>
      <c r="GA83" s="74">
        <f>IF(AND(ISNUMBER('Emissions (start here)'!CO83),ISNUMBER(Dispersion!$AU$8)),'Emissions (start here)'!CO83*453.59/3600*Dispersion!$AU$8,0)</f>
        <v>0</v>
      </c>
      <c r="GB83" s="74">
        <f>IF(AND(ISNUMBER('Emissions (start here)'!CO83),ISNUMBER(Dispersion!$AU$9)),'Emissions (start here)'!CO83*453.59/3600*Dispersion!$AU$9,0)</f>
        <v>0</v>
      </c>
      <c r="GC83" s="74">
        <f>IF(AND(ISNUMBER('Emissions (start here)'!CP83),ISNUMBER(Dispersion!$AU$10)),'Emissions (start here)'!CP83*2000*453.59/8760/3600*Dispersion!$AU$10,0)</f>
        <v>0</v>
      </c>
      <c r="GD83" s="74">
        <f>IF(AND(ISNUMBER('Emissions (start here)'!CP83),ISNUMBER(Dispersion!$AU$11)),'Emissions (start here)'!CP83*2000*453.59/8760/3600*Dispersion!$AU$11,0)</f>
        <v>0</v>
      </c>
      <c r="GE83" s="74">
        <f>IF(AND(ISNUMBER('Emissions (start here)'!CQ83),ISNUMBER(Dispersion!$AV$8)),'Emissions (start here)'!CQ83*453.59/3600*Dispersion!$AV$8,0)</f>
        <v>0</v>
      </c>
      <c r="GF83" s="74">
        <f>IF(AND(ISNUMBER('Emissions (start here)'!CQ83),ISNUMBER(Dispersion!$AV$9)),'Emissions (start here)'!CQ83*453.59/3600*Dispersion!$AV$9,0)</f>
        <v>0</v>
      </c>
      <c r="GG83" s="74">
        <f>IF(AND(ISNUMBER('Emissions (start here)'!CR83),ISNUMBER(Dispersion!$AV$10)),'Emissions (start here)'!CR83*2000*453.59/8760/3600*Dispersion!$AV$10,0)</f>
        <v>0</v>
      </c>
      <c r="GH83" s="74">
        <f>IF(AND(ISNUMBER('Emissions (start here)'!CR83),ISNUMBER(Dispersion!$AV$11)),'Emissions (start here)'!CR83*2000*453.59/8760/3600*Dispersion!$AV$11,0)</f>
        <v>0</v>
      </c>
      <c r="GI83" s="74">
        <f>IF(AND(ISNUMBER('Emissions (start here)'!CS83),ISNUMBER(Dispersion!$AW$8)),'Emissions (start here)'!CS83*453.59/3600*Dispersion!$AW$8,0)</f>
        <v>0</v>
      </c>
      <c r="GJ83" s="74">
        <f>IF(AND(ISNUMBER('Emissions (start here)'!CS83),ISNUMBER(Dispersion!$AW$9)),'Emissions (start here)'!CS83*453.59/3600*Dispersion!$AW$9,0)</f>
        <v>0</v>
      </c>
      <c r="GK83" s="74">
        <f>IF(AND(ISNUMBER('Emissions (start here)'!CT83),ISNUMBER(Dispersion!$AW$10)),'Emissions (start here)'!CT83*2000*453.59/8760/3600*Dispersion!$AW$10,0)</f>
        <v>0</v>
      </c>
      <c r="GL83" s="74">
        <f>IF(AND(ISNUMBER('Emissions (start here)'!CT83),ISNUMBER(Dispersion!$AW$11)),'Emissions (start here)'!CT83*2000*453.59/8760/3600*Dispersion!$AW$11,0)</f>
        <v>0</v>
      </c>
      <c r="GM83" s="74">
        <f>IF(AND(ISNUMBER('Emissions (start here)'!CU83),ISNUMBER(Dispersion!$AX$8)),'Emissions (start here)'!CU83*453.59/3600*Dispersion!$AX$8,0)</f>
        <v>0</v>
      </c>
      <c r="GN83" s="74">
        <f>IF(AND(ISNUMBER('Emissions (start here)'!CU83),ISNUMBER(Dispersion!$AX$9)),'Emissions (start here)'!CU83*453.59/3600*Dispersion!$AX$9,0)</f>
        <v>0</v>
      </c>
      <c r="GO83" s="74">
        <f>IF(AND(ISNUMBER('Emissions (start here)'!CV83),ISNUMBER(Dispersion!$AX$10)),'Emissions (start here)'!CV83*2000*453.59/8760/3600*Dispersion!$AX$10,0)</f>
        <v>0</v>
      </c>
      <c r="GP83" s="74">
        <f>IF(AND(ISNUMBER('Emissions (start here)'!CV83),ISNUMBER(Dispersion!$AX$11)),'Emissions (start here)'!CV83*2000*453.59/8760/3600*Dispersion!$AX$11,0)</f>
        <v>0</v>
      </c>
      <c r="GQ83" s="74">
        <f>IF(AND(ISNUMBER('Emissions (start here)'!CW83),ISNUMBER(Dispersion!$AY$8)),'Emissions (start here)'!CW83*453.59/3600*Dispersion!$AY$8,0)</f>
        <v>0</v>
      </c>
      <c r="GR83" s="74">
        <f>IF(AND(ISNUMBER('Emissions (start here)'!CW83),ISNUMBER(Dispersion!$AY$9)),'Emissions (start here)'!CW83*453.59/3600*Dispersion!$AY$9,0)</f>
        <v>0</v>
      </c>
      <c r="GS83" s="74">
        <f>IF(AND(ISNUMBER('Emissions (start here)'!CX83),ISNUMBER(Dispersion!$AY$10)),'Emissions (start here)'!CX83*2000*453.59/8760/3600*Dispersion!$AY$10,0)</f>
        <v>0</v>
      </c>
      <c r="GT83" s="74">
        <f>IF(AND(ISNUMBER('Emissions (start here)'!CX83),ISNUMBER(Dispersion!$AY$11)),'Emissions (start here)'!CX83*2000*453.59/8760/3600*Dispersion!$AY$11,0)</f>
        <v>0</v>
      </c>
      <c r="GU83" s="74">
        <f>IF(AND(ISNUMBER('Emissions (start here)'!CY83),ISNUMBER(Dispersion!$AZ$8)),'Emissions (start here)'!CY83*453.59/3600*Dispersion!$AZ$8,0)</f>
        <v>0</v>
      </c>
      <c r="GV83" s="74">
        <f>IF(AND(ISNUMBER('Emissions (start here)'!CY83),ISNUMBER(Dispersion!$AZ$9)),'Emissions (start here)'!CY83*453.59/3600*Dispersion!$AZ$9,0)</f>
        <v>0</v>
      </c>
      <c r="GW83" s="74">
        <f>IF(AND(ISNUMBER('Emissions (start here)'!CZ83),ISNUMBER(Dispersion!$AZ$10)),'Emissions (start here)'!CZ83*2000*453.59/8760/3600*Dispersion!$AZ$10,0)</f>
        <v>0</v>
      </c>
      <c r="GX83" s="74">
        <f>IF(AND(ISNUMBER('Emissions (start here)'!CZ83),ISNUMBER(Dispersion!$AZ$11)),'Emissions (start here)'!CZ83*2000*453.59/8760/3600*Dispersion!$AZ$11,0)</f>
        <v>0</v>
      </c>
    </row>
    <row r="84" spans="1:206" x14ac:dyDescent="0.2">
      <c r="A84" s="51" t="str">
        <f>'Tox Values'!C84</f>
        <v>3068-88-0</v>
      </c>
      <c r="B84" s="94" t="str">
        <f>'Tox Values'!D84</f>
        <v>Butyrolactone, beta-</v>
      </c>
      <c r="C84" s="96">
        <f t="shared" si="5"/>
        <v>0</v>
      </c>
      <c r="D84" s="74">
        <f t="shared" si="6"/>
        <v>0</v>
      </c>
      <c r="E84" s="74">
        <f t="shared" si="7"/>
        <v>0</v>
      </c>
      <c r="F84" s="99">
        <f t="shared" si="8"/>
        <v>0</v>
      </c>
      <c r="G84" s="97">
        <f>IF(AND(ISNUMBER('Emissions (start here)'!E84),ISNUMBER(Dispersion!$C$8)),'Emissions (start here)'!E84*453.59/3600*Dispersion!$C$8,0)</f>
        <v>0</v>
      </c>
      <c r="H84" s="74">
        <f>IF(AND(ISNUMBER('Emissions (start here)'!E84),ISNUMBER(Dispersion!$C$9)),'Emissions (start here)'!E84*453.59/3600*Dispersion!$C$9,0)</f>
        <v>0</v>
      </c>
      <c r="I84" s="74">
        <f>IF(AND(ISNUMBER('Emissions (start here)'!F84),ISNUMBER(Dispersion!$C$10)),'Emissions (start here)'!F84*2000*453.59/8760/3600*Dispersion!$C$10,0)</f>
        <v>0</v>
      </c>
      <c r="J84" s="74">
        <f>IF(AND(ISNUMBER('Emissions (start here)'!F84),ISNUMBER(Dispersion!$C$11)),'Emissions (start here)'!F84*2000*453.59/8760/3600*Dispersion!$C$11,0)</f>
        <v>0</v>
      </c>
      <c r="K84" s="74">
        <f>IF(AND(ISNUMBER('Emissions (start here)'!G84),ISNUMBER(Dispersion!$D$8)),'Emissions (start here)'!G84*453.59/3600*Dispersion!$D$8,0)</f>
        <v>0</v>
      </c>
      <c r="L84" s="74">
        <f>IF(AND(ISNUMBER('Emissions (start here)'!G84),ISNUMBER(Dispersion!$D$9)),'Emissions (start here)'!G84*453.59/3600*Dispersion!$D$9,0)</f>
        <v>0</v>
      </c>
      <c r="M84" s="74">
        <f>IF(AND(ISNUMBER('Emissions (start here)'!H84),ISNUMBER(Dispersion!$D$10)),'Emissions (start here)'!H84*2000*453.59/8760/3600*Dispersion!$D$10,0)</f>
        <v>0</v>
      </c>
      <c r="N84" s="74">
        <f>IF(AND(ISNUMBER('Emissions (start here)'!H84),ISNUMBER(Dispersion!$D$11)),'Emissions (start here)'!H84*2000*453.59/8760/3600*Dispersion!$D$11,0)</f>
        <v>0</v>
      </c>
      <c r="O84" s="74">
        <f>IF(AND(ISNUMBER('Emissions (start here)'!I84),ISNUMBER(Dispersion!$E$8)),'Emissions (start here)'!I84*453.59/3600*Dispersion!$E$8,0)</f>
        <v>0</v>
      </c>
      <c r="P84" s="74">
        <f>IF(AND(ISNUMBER('Emissions (start here)'!I84),ISNUMBER(Dispersion!$E$9)),'Emissions (start here)'!I84*453.59/3600*Dispersion!$E$9,0)</f>
        <v>0</v>
      </c>
      <c r="Q84" s="74">
        <f>IF(AND(ISNUMBER('Emissions (start here)'!J84),ISNUMBER(Dispersion!$E$10)),'Emissions (start here)'!J84*2000*453.59/8760/3600*Dispersion!$E$10,0)</f>
        <v>0</v>
      </c>
      <c r="R84" s="74">
        <f>IF(AND(ISNUMBER('Emissions (start here)'!J84),ISNUMBER(Dispersion!$E$11)),'Emissions (start here)'!J84*2000*453.59/8760/3600*Dispersion!$E$11,0)</f>
        <v>0</v>
      </c>
      <c r="S84" s="74">
        <f>IF(AND(ISNUMBER('Emissions (start here)'!K84),ISNUMBER(Dispersion!$F$8)),'Emissions (start here)'!K84*453.59/3600*Dispersion!$F$8,0)</f>
        <v>0</v>
      </c>
      <c r="T84" s="74">
        <f>IF(AND(ISNUMBER('Emissions (start here)'!K84),ISNUMBER(Dispersion!$F$9)),'Emissions (start here)'!K84*453.59/3600*Dispersion!$F$9,0)</f>
        <v>0</v>
      </c>
      <c r="U84" s="74">
        <f>IF(AND(ISNUMBER('Emissions (start here)'!L84),ISNUMBER(Dispersion!$F$10)),'Emissions (start here)'!L84*2000*453.59/8760/3600*Dispersion!$F$10,0)</f>
        <v>0</v>
      </c>
      <c r="V84" s="74">
        <f>IF(AND(ISNUMBER('Emissions (start here)'!L84),ISNUMBER(Dispersion!$F$11)),'Emissions (start here)'!L84*2000*453.59/8760/3600*Dispersion!$F$11,0)</f>
        <v>0</v>
      </c>
      <c r="W84" s="74">
        <f>IF(AND(ISNUMBER('Emissions (start here)'!M84),ISNUMBER(Dispersion!$G$8)),'Emissions (start here)'!M84*453.59/3600*Dispersion!$G$8,0)</f>
        <v>0</v>
      </c>
      <c r="X84" s="74">
        <f>IF(AND(ISNUMBER('Emissions (start here)'!M84),ISNUMBER(Dispersion!$G$9)),'Emissions (start here)'!M84*453.59/3600*Dispersion!$G$9,0)</f>
        <v>0</v>
      </c>
      <c r="Y84" s="74">
        <f>IF(AND(ISNUMBER('Emissions (start here)'!N84),ISNUMBER(Dispersion!$G$10)),'Emissions (start here)'!N84*2000*453.59/8760/3600*Dispersion!$G$10,0)</f>
        <v>0</v>
      </c>
      <c r="Z84" s="74">
        <f>IF(AND(ISNUMBER('Emissions (start here)'!N84),ISNUMBER(Dispersion!$G$11)),'Emissions (start here)'!N84*2000*453.59/8760/3600*Dispersion!$G$11,0)</f>
        <v>0</v>
      </c>
      <c r="AA84" s="74">
        <f>IF(AND(ISNUMBER('Emissions (start here)'!O84),ISNUMBER(Dispersion!$H$8)),'Emissions (start here)'!O84*453.59/3600*Dispersion!$H$8,0)</f>
        <v>0</v>
      </c>
      <c r="AB84" s="74">
        <f>IF(AND(ISNUMBER('Emissions (start here)'!O84),ISNUMBER(Dispersion!$H$9)),'Emissions (start here)'!O84*453.59/3600*Dispersion!$H$9,0)</f>
        <v>0</v>
      </c>
      <c r="AC84" s="74">
        <f>IF(AND(ISNUMBER('Emissions (start here)'!P84),ISNUMBER(Dispersion!$H$10)),'Emissions (start here)'!P84*2000*453.59/8760/3600*Dispersion!$H$10,0)</f>
        <v>0</v>
      </c>
      <c r="AD84" s="74">
        <f>IF(AND(ISNUMBER('Emissions (start here)'!P84),ISNUMBER(Dispersion!$H$11)),'Emissions (start here)'!P84*2000*453.59/8760/3600*Dispersion!$H$11,0)</f>
        <v>0</v>
      </c>
      <c r="AE84" s="74">
        <f>IF(AND(ISNUMBER('Emissions (start here)'!Q84),ISNUMBER(Dispersion!$I$8)),'Emissions (start here)'!Q84*453.59/3600*Dispersion!$I$8,0)</f>
        <v>0</v>
      </c>
      <c r="AF84" s="74">
        <f>IF(AND(ISNUMBER('Emissions (start here)'!Q84),ISNUMBER(Dispersion!$I$9)),'Emissions (start here)'!Q84*453.59/3600*Dispersion!$I$9,0)</f>
        <v>0</v>
      </c>
      <c r="AG84" s="74">
        <f>IF(AND(ISNUMBER('Emissions (start here)'!R84),ISNUMBER(Dispersion!$I$10)),'Emissions (start here)'!R84*2000*453.59/8760/3600*Dispersion!$I$10,0)</f>
        <v>0</v>
      </c>
      <c r="AH84" s="74">
        <f>IF(AND(ISNUMBER('Emissions (start here)'!R84),ISNUMBER(Dispersion!$I$11)),'Emissions (start here)'!R84*2000*453.59/8760/3600*Dispersion!$I$11,0)</f>
        <v>0</v>
      </c>
      <c r="AI84" s="74">
        <f>IF(AND(ISNUMBER('Emissions (start here)'!S84),ISNUMBER(Dispersion!$J$8)),'Emissions (start here)'!S84*453.59/3600*Dispersion!$J$8,0)</f>
        <v>0</v>
      </c>
      <c r="AJ84" s="74">
        <f>IF(AND(ISNUMBER('Emissions (start here)'!S84),ISNUMBER(Dispersion!$J$9)),'Emissions (start here)'!S84*453.59/3600*Dispersion!$J$9,0)</f>
        <v>0</v>
      </c>
      <c r="AK84" s="74">
        <f>IF(AND(ISNUMBER('Emissions (start here)'!T84),ISNUMBER(Dispersion!$J$10)),'Emissions (start here)'!T84*2000*453.59/8760/3600*Dispersion!$J$10,0)</f>
        <v>0</v>
      </c>
      <c r="AL84" s="74">
        <f>IF(AND(ISNUMBER('Emissions (start here)'!T84),ISNUMBER(Dispersion!$J$11)),'Emissions (start here)'!T84*2000*453.59/8760/3600*Dispersion!$J$11,0)</f>
        <v>0</v>
      </c>
      <c r="AM84" s="74">
        <f>IF(AND(ISNUMBER('Emissions (start here)'!U84),ISNUMBER(Dispersion!$K$8)),'Emissions (start here)'!U84*453.59/3600*Dispersion!$K$8,0)</f>
        <v>0</v>
      </c>
      <c r="AN84" s="74">
        <f>IF(AND(ISNUMBER('Emissions (start here)'!U84),ISNUMBER(Dispersion!$K$9)),'Emissions (start here)'!U84*453.59/3600*Dispersion!$K$9,0)</f>
        <v>0</v>
      </c>
      <c r="AO84" s="74">
        <f>IF(AND(ISNUMBER('Emissions (start here)'!V84),ISNUMBER(Dispersion!$K$10)),'Emissions (start here)'!V84*2000*453.59/8760/3600*Dispersion!$K$10,0)</f>
        <v>0</v>
      </c>
      <c r="AP84" s="74">
        <f>IF(AND(ISNUMBER('Emissions (start here)'!V84),ISNUMBER(Dispersion!$K$11)),'Emissions (start here)'!V84*2000*453.59/8760/3600*Dispersion!$K$11,0)</f>
        <v>0</v>
      </c>
      <c r="AQ84" s="74">
        <f>IF(AND(ISNUMBER('Emissions (start here)'!W84),ISNUMBER(Dispersion!$L$8)),'Emissions (start here)'!W84*453.59/3600*Dispersion!$L$8,0)</f>
        <v>0</v>
      </c>
      <c r="AR84" s="74">
        <f>IF(AND(ISNUMBER('Emissions (start here)'!W84),ISNUMBER(Dispersion!$L$9)),'Emissions (start here)'!W84*453.59/3600*Dispersion!$L$9,0)</f>
        <v>0</v>
      </c>
      <c r="AS84" s="74">
        <f>IF(AND(ISNUMBER('Emissions (start here)'!X84),ISNUMBER(Dispersion!$L$10)),'Emissions (start here)'!X84*2000*453.59/8760/3600*Dispersion!$L$10,0)</f>
        <v>0</v>
      </c>
      <c r="AT84" s="74">
        <f>IF(AND(ISNUMBER('Emissions (start here)'!X84),ISNUMBER(Dispersion!$L$11)),'Emissions (start here)'!X84*2000*453.59/8760/3600*Dispersion!$L$11,0)</f>
        <v>0</v>
      </c>
      <c r="AU84" s="74">
        <f>IF(AND(ISNUMBER('Emissions (start here)'!Y84),ISNUMBER(Dispersion!$M$8)),'Emissions (start here)'!Y84*453.59/3600*Dispersion!$M$8,0)</f>
        <v>0</v>
      </c>
      <c r="AV84" s="74">
        <f>IF(AND(ISNUMBER('Emissions (start here)'!Y84),ISNUMBER(Dispersion!$M$9)),'Emissions (start here)'!Y84*453.59/3600*Dispersion!$M$9,0)</f>
        <v>0</v>
      </c>
      <c r="AW84" s="74">
        <f>IF(AND(ISNUMBER('Emissions (start here)'!Z84),ISNUMBER(Dispersion!$M$10)),'Emissions (start here)'!Z84*2000*453.59/8760/3600*Dispersion!$M$10,0)</f>
        <v>0</v>
      </c>
      <c r="AX84" s="74">
        <f>IF(AND(ISNUMBER('Emissions (start here)'!Z84),ISNUMBER(Dispersion!$M$11)),'Emissions (start here)'!Z84*2000*453.59/8760/3600*Dispersion!$M$11,0)</f>
        <v>0</v>
      </c>
      <c r="AY84" s="74">
        <f>IF(AND(ISNUMBER('Emissions (start here)'!AA84),ISNUMBER(Dispersion!$N$8)),'Emissions (start here)'!AA84*453.59/3600*Dispersion!$N$8,0)</f>
        <v>0</v>
      </c>
      <c r="AZ84" s="74">
        <f>IF(AND(ISNUMBER('Emissions (start here)'!AA84),ISNUMBER(Dispersion!$N$9)),'Emissions (start here)'!AA84*453.59/3600*Dispersion!$N$9,0)</f>
        <v>0</v>
      </c>
      <c r="BA84" s="74">
        <f>IF(AND(ISNUMBER('Emissions (start here)'!AB84),ISNUMBER(Dispersion!$N$10)),'Emissions (start here)'!AB84*2000*453.59/8760/3600*Dispersion!$N$10,0)</f>
        <v>0</v>
      </c>
      <c r="BB84" s="74">
        <f>IF(AND(ISNUMBER('Emissions (start here)'!AB84),ISNUMBER(Dispersion!$N$11)),'Emissions (start here)'!AB84*2000*453.59/8760/3600*Dispersion!$N$11,0)</f>
        <v>0</v>
      </c>
      <c r="BC84" s="74">
        <f>IF(AND(ISNUMBER('Emissions (start here)'!AC84),ISNUMBER(Dispersion!$O$8)),'Emissions (start here)'!AC84*453.59/3600*Dispersion!$O$8,0)</f>
        <v>0</v>
      </c>
      <c r="BD84" s="74">
        <f>IF(AND(ISNUMBER('Emissions (start here)'!AC84),ISNUMBER(Dispersion!$O$9)),'Emissions (start here)'!AC84*453.59/3600*Dispersion!$O$9,0)</f>
        <v>0</v>
      </c>
      <c r="BE84" s="74">
        <f>IF(AND(ISNUMBER('Emissions (start here)'!AD84),ISNUMBER(Dispersion!$O$10)),'Emissions (start here)'!AD84*2000*453.59/8760/3600*Dispersion!$O$10,0)</f>
        <v>0</v>
      </c>
      <c r="BF84" s="74">
        <f>IF(AND(ISNUMBER('Emissions (start here)'!AD84),ISNUMBER(Dispersion!$O$11)),'Emissions (start here)'!AD84*2000*453.59/8760/3600*Dispersion!$O$11,0)</f>
        <v>0</v>
      </c>
      <c r="BG84" s="74">
        <f>IF(AND(ISNUMBER('Emissions (start here)'!AE84),ISNUMBER(Dispersion!$P$8)),'Emissions (start here)'!AE84*453.59/3600*Dispersion!$P$8,0)</f>
        <v>0</v>
      </c>
      <c r="BH84" s="74">
        <f>IF(AND(ISNUMBER('Emissions (start here)'!AE84),ISNUMBER(Dispersion!$P$9)),'Emissions (start here)'!AE84*453.59/3600*Dispersion!$P$9,0)</f>
        <v>0</v>
      </c>
      <c r="BI84" s="74">
        <f>IF(AND(ISNUMBER('Emissions (start here)'!AF84),ISNUMBER(Dispersion!$P$10)),'Emissions (start here)'!AF84*2000*453.59/8760/3600*Dispersion!$P$10,0)</f>
        <v>0</v>
      </c>
      <c r="BJ84" s="74">
        <f>IF(AND(ISNUMBER('Emissions (start here)'!AF84),ISNUMBER(Dispersion!$P$11)),'Emissions (start here)'!AF84*2000*453.59/8760/3600*Dispersion!$P$11,0)</f>
        <v>0</v>
      </c>
      <c r="BK84" s="74">
        <f>IF(AND(ISNUMBER('Emissions (start here)'!AG84),ISNUMBER(Dispersion!$Q$8)),'Emissions (start here)'!AG84*453.59/3600*Dispersion!$Q$8,0)</f>
        <v>0</v>
      </c>
      <c r="BL84" s="74">
        <f>IF(AND(ISNUMBER('Emissions (start here)'!AG84),ISNUMBER(Dispersion!$Q$9)),'Emissions (start here)'!AG84*453.59/3600*Dispersion!$Q$9,0)</f>
        <v>0</v>
      </c>
      <c r="BM84" s="74">
        <f>IF(AND(ISNUMBER('Emissions (start here)'!AH84),ISNUMBER(Dispersion!$Q$10)),'Emissions (start here)'!AH84*2000*453.59/8760/3600*Dispersion!$Q$10,0)</f>
        <v>0</v>
      </c>
      <c r="BN84" s="74">
        <f>IF(AND(ISNUMBER('Emissions (start here)'!AH84),ISNUMBER(Dispersion!$Q$11)),'Emissions (start here)'!AH84*2000*453.59/8760/3600*Dispersion!$Q$11,0)</f>
        <v>0</v>
      </c>
      <c r="BO84" s="74">
        <f>IF(AND(ISNUMBER('Emissions (start here)'!AI84),ISNUMBER(Dispersion!$R$8)),'Emissions (start here)'!AI84*453.59/3600*Dispersion!$R$8,0)</f>
        <v>0</v>
      </c>
      <c r="BP84" s="74">
        <f>IF(AND(ISNUMBER('Emissions (start here)'!AI84),ISNUMBER(Dispersion!$R$9)),'Emissions (start here)'!AI84*453.59/3600*Dispersion!$R$9,0)</f>
        <v>0</v>
      </c>
      <c r="BQ84" s="74">
        <f>IF(AND(ISNUMBER('Emissions (start here)'!AJ84),ISNUMBER(Dispersion!$R$10)),'Emissions (start here)'!AJ84*2000*453.59/8760/3600*Dispersion!$R$10,0)</f>
        <v>0</v>
      </c>
      <c r="BR84" s="74">
        <f>IF(AND(ISNUMBER('Emissions (start here)'!AJ84),ISNUMBER(Dispersion!$R$11)),'Emissions (start here)'!AJ84*2000*453.59/8760/3600*Dispersion!$R$11,0)</f>
        <v>0</v>
      </c>
      <c r="BS84" s="74">
        <f>IF(AND(ISNUMBER('Emissions (start here)'!AK84),ISNUMBER(Dispersion!$S$8)),'Emissions (start here)'!AK84*453.59/3600*Dispersion!$S$8,0)</f>
        <v>0</v>
      </c>
      <c r="BT84" s="74">
        <f>IF(AND(ISNUMBER('Emissions (start here)'!AK84),ISNUMBER(Dispersion!$S$9)),'Emissions (start here)'!AK84*453.59/3600*Dispersion!$S$9,0)</f>
        <v>0</v>
      </c>
      <c r="BU84" s="74">
        <f>IF(AND(ISNUMBER('Emissions (start here)'!AL84),ISNUMBER(Dispersion!$S$10)),'Emissions (start here)'!AL84*2000*453.59/8760/3600*Dispersion!$S$10,0)</f>
        <v>0</v>
      </c>
      <c r="BV84" s="74">
        <f>IF(AND(ISNUMBER('Emissions (start here)'!AL84),ISNUMBER(Dispersion!$S$11)),'Emissions (start here)'!AL84*2000*453.59/8760/3600*Dispersion!$S$11,0)</f>
        <v>0</v>
      </c>
      <c r="BW84" s="74">
        <f>IF(AND(ISNUMBER('Emissions (start here)'!AM84),ISNUMBER(Dispersion!$T$8)),'Emissions (start here)'!AM84*453.59/3600*Dispersion!$T$8,0)</f>
        <v>0</v>
      </c>
      <c r="BX84" s="74">
        <f>IF(AND(ISNUMBER('Emissions (start here)'!AM84),ISNUMBER(Dispersion!$T$9)),'Emissions (start here)'!AM84*453.59/3600*Dispersion!$T$9,0)</f>
        <v>0</v>
      </c>
      <c r="BY84" s="74">
        <f>IF(AND(ISNUMBER('Emissions (start here)'!AN84),ISNUMBER(Dispersion!$T$10)),'Emissions (start here)'!AN84*2000*453.59/8760/3600*Dispersion!$T$10,0)</f>
        <v>0</v>
      </c>
      <c r="BZ84" s="74">
        <f>IF(AND(ISNUMBER('Emissions (start here)'!AN84),ISNUMBER(Dispersion!$T$11)),'Emissions (start here)'!AN84*2000*453.59/8760/3600*Dispersion!$T$11,0)</f>
        <v>0</v>
      </c>
      <c r="CA84" s="74">
        <f>IF(AND(ISNUMBER('Emissions (start here)'!AO84),ISNUMBER(Dispersion!$U$8)),'Emissions (start here)'!AO84*453.59/3600*Dispersion!$U$8,0)</f>
        <v>0</v>
      </c>
      <c r="CB84" s="74">
        <f>IF(AND(ISNUMBER('Emissions (start here)'!AO84),ISNUMBER(Dispersion!$U$9)),'Emissions (start here)'!AO84*453.59/3600*Dispersion!$U$9,0)</f>
        <v>0</v>
      </c>
      <c r="CC84" s="74">
        <f>IF(AND(ISNUMBER('Emissions (start here)'!AP84),ISNUMBER(Dispersion!$U$10)),'Emissions (start here)'!AP84*2000*453.59/8760/3600*Dispersion!$U$10,0)</f>
        <v>0</v>
      </c>
      <c r="CD84" s="74">
        <f>IF(AND(ISNUMBER('Emissions (start here)'!AP84),ISNUMBER(Dispersion!$U$11)),'Emissions (start here)'!AP84*2000*453.59/8760/3600*Dispersion!$U$11,0)</f>
        <v>0</v>
      </c>
      <c r="CE84" s="74">
        <f>IF(AND(ISNUMBER('Emissions (start here)'!AQ84),ISNUMBER(Dispersion!$V$8)),'Emissions (start here)'!AQ84*453.59/3600*Dispersion!$V$8,0)</f>
        <v>0</v>
      </c>
      <c r="CF84" s="74">
        <f>IF(AND(ISNUMBER('Emissions (start here)'!AQ84),ISNUMBER(Dispersion!$V$9)),'Emissions (start here)'!AQ84*453.59/3600*Dispersion!$V$9,0)</f>
        <v>0</v>
      </c>
      <c r="CG84" s="74">
        <f>IF(AND(ISNUMBER('Emissions (start here)'!AR84),ISNUMBER(Dispersion!$V$10)),'Emissions (start here)'!AR84*2000*453.59/8760/3600*Dispersion!$V$10,0)</f>
        <v>0</v>
      </c>
      <c r="CH84" s="74">
        <f>IF(AND(ISNUMBER('Emissions (start here)'!AR84),ISNUMBER(Dispersion!$V$11)),'Emissions (start here)'!AR84*2000*453.59/8760/3600*Dispersion!$V$11,0)</f>
        <v>0</v>
      </c>
      <c r="CI84" s="74">
        <f>IF(AND(ISNUMBER('Emissions (start here)'!AS84),ISNUMBER(Dispersion!$W$8)),'Emissions (start here)'!AS84*453.59/3600*Dispersion!$W$8,0)</f>
        <v>0</v>
      </c>
      <c r="CJ84" s="74">
        <f>IF(AND(ISNUMBER('Emissions (start here)'!AS84),ISNUMBER(Dispersion!$W$9)),'Emissions (start here)'!AS84*453.59/3600*Dispersion!$W$9,0)</f>
        <v>0</v>
      </c>
      <c r="CK84" s="74">
        <f>IF(AND(ISNUMBER('Emissions (start here)'!AT84),ISNUMBER(Dispersion!$W$10)),'Emissions (start here)'!AT84*2000*453.59/8760/3600*Dispersion!$W$10,0)</f>
        <v>0</v>
      </c>
      <c r="CL84" s="74">
        <f>IF(AND(ISNUMBER('Emissions (start here)'!AT84),ISNUMBER(Dispersion!$W$11)),'Emissions (start here)'!AT84*2000*453.59/8760/3600*Dispersion!$W$11,0)</f>
        <v>0</v>
      </c>
      <c r="CM84" s="74">
        <f>IF(AND(ISNUMBER('Emissions (start here)'!AU84),ISNUMBER(Dispersion!$X$8)),'Emissions (start here)'!AU84*453.59/3600*Dispersion!$X$8,0)</f>
        <v>0</v>
      </c>
      <c r="CN84" s="74">
        <f>IF(AND(ISNUMBER('Emissions (start here)'!AU84),ISNUMBER(Dispersion!$X$9)),'Emissions (start here)'!AU84*453.59/3600*Dispersion!$X$9,0)</f>
        <v>0</v>
      </c>
      <c r="CO84" s="74">
        <f>IF(AND(ISNUMBER('Emissions (start here)'!AV84),ISNUMBER(Dispersion!$X$10)),'Emissions (start here)'!AV84*2000*453.59/8760/3600*Dispersion!$X$10,0)</f>
        <v>0</v>
      </c>
      <c r="CP84" s="74">
        <f>IF(AND(ISNUMBER('Emissions (start here)'!AV84),ISNUMBER(Dispersion!$X$11)),'Emissions (start here)'!AV84*2000*453.59/8760/3600*Dispersion!$X$11,0)</f>
        <v>0</v>
      </c>
      <c r="CQ84" s="74">
        <f>IF(AND(ISNUMBER('Emissions (start here)'!AW84),ISNUMBER(Dispersion!$Y$8)),'Emissions (start here)'!AW84*453.59/3600*Dispersion!$Y$8,0)</f>
        <v>0</v>
      </c>
      <c r="CR84" s="74">
        <f>IF(AND(ISNUMBER('Emissions (start here)'!AW84),ISNUMBER(Dispersion!$Y$9)),'Emissions (start here)'!AW84*453.59/3600*Dispersion!$Y$9,0)</f>
        <v>0</v>
      </c>
      <c r="CS84" s="74">
        <f>IF(AND(ISNUMBER('Emissions (start here)'!AX84),ISNUMBER(Dispersion!$Y$10)),'Emissions (start here)'!AX84*2000*453.59/8760/3600*Dispersion!$Y$10,0)</f>
        <v>0</v>
      </c>
      <c r="CT84" s="74">
        <f>IF(AND(ISNUMBER('Emissions (start here)'!AX84),ISNUMBER(Dispersion!$Y$11)),'Emissions (start here)'!AX84*2000*453.59/8760/3600*Dispersion!$Y$11,0)</f>
        <v>0</v>
      </c>
      <c r="CU84" s="74">
        <f>IF(AND(ISNUMBER('Emissions (start here)'!AY84),ISNUMBER(Dispersion!$Z$8)),'Emissions (start here)'!AY84*453.59/3600*Dispersion!$Z$8,0)</f>
        <v>0</v>
      </c>
      <c r="CV84" s="74">
        <f>IF(AND(ISNUMBER('Emissions (start here)'!AY84),ISNUMBER(Dispersion!$Z$9)),'Emissions (start here)'!AY84*453.59/3600*Dispersion!$Z$9,0)</f>
        <v>0</v>
      </c>
      <c r="CW84" s="74">
        <f>IF(AND(ISNUMBER('Emissions (start here)'!AZ84),ISNUMBER(Dispersion!$Z$10)),'Emissions (start here)'!AZ84*2000*453.59/8760/3600*Dispersion!$Z$10,0)</f>
        <v>0</v>
      </c>
      <c r="CX84" s="74">
        <f>IF(AND(ISNUMBER('Emissions (start here)'!AZ84),ISNUMBER(Dispersion!$Z$11)),'Emissions (start here)'!AZ84*2000*453.59/8760/3600*Dispersion!$Z$11,0)</f>
        <v>0</v>
      </c>
      <c r="CY84" s="74">
        <f>IF(AND(ISNUMBER('Emissions (start here)'!BA84),ISNUMBER(Dispersion!$AA$8)),'Emissions (start here)'!BA84*453.59/3600*Dispersion!$AA$8,0)</f>
        <v>0</v>
      </c>
      <c r="CZ84" s="74">
        <f>IF(AND(ISNUMBER('Emissions (start here)'!BA84),ISNUMBER(Dispersion!$AA$9)),'Emissions (start here)'!BA84*453.59/3600*Dispersion!$AA$9,0)</f>
        <v>0</v>
      </c>
      <c r="DA84" s="74">
        <f>IF(AND(ISNUMBER('Emissions (start here)'!BB84),ISNUMBER(Dispersion!$AA$10)),'Emissions (start here)'!BB84*2000*453.59/8760/3600*Dispersion!$AA$10,0)</f>
        <v>0</v>
      </c>
      <c r="DB84" s="74">
        <f>IF(AND(ISNUMBER('Emissions (start here)'!BB84),ISNUMBER(Dispersion!$AA$11)),'Emissions (start here)'!BB84*2000*453.59/8760/3600*Dispersion!$AA$11,0)</f>
        <v>0</v>
      </c>
      <c r="DC84" s="74">
        <f>IF(AND(ISNUMBER('Emissions (start here)'!BC84),ISNUMBER(Dispersion!$AB$8)),'Emissions (start here)'!BC84*453.59/3600*Dispersion!$AB$8,0)</f>
        <v>0</v>
      </c>
      <c r="DD84" s="74">
        <f>IF(AND(ISNUMBER('Emissions (start here)'!BC84),ISNUMBER(Dispersion!$AB$9)),'Emissions (start here)'!BC84*453.59/3600*Dispersion!$AB$9,0)</f>
        <v>0</v>
      </c>
      <c r="DE84" s="74">
        <f>IF(AND(ISNUMBER('Emissions (start here)'!BD84),ISNUMBER(Dispersion!$AB$10)),'Emissions (start here)'!BD84*2000*453.59/8760/3600*Dispersion!$AB$10,0)</f>
        <v>0</v>
      </c>
      <c r="DF84" s="74">
        <f>IF(AND(ISNUMBER('Emissions (start here)'!BD84),ISNUMBER(Dispersion!$AB$11)),'Emissions (start here)'!BD84*2000*453.59/8760/3600*Dispersion!$AB$11,0)</f>
        <v>0</v>
      </c>
      <c r="DG84" s="74">
        <f>IF(AND(ISNUMBER('Emissions (start here)'!BE84),ISNUMBER(Dispersion!$AC$8)),'Emissions (start here)'!BE84*453.59/3600*Dispersion!$AC$8,0)</f>
        <v>0</v>
      </c>
      <c r="DH84" s="74">
        <f>IF(AND(ISNUMBER('Emissions (start here)'!BE84),ISNUMBER(Dispersion!$AC$9)),'Emissions (start here)'!BE84*453.59/3600*Dispersion!$AC$9,0)</f>
        <v>0</v>
      </c>
      <c r="DI84" s="74">
        <f>IF(AND(ISNUMBER('Emissions (start here)'!BF84),ISNUMBER(Dispersion!$AC$10)),'Emissions (start here)'!BF84*2000*453.59/8760/3600*Dispersion!$AC$10,0)</f>
        <v>0</v>
      </c>
      <c r="DJ84" s="74">
        <f>IF(AND(ISNUMBER('Emissions (start here)'!BF84),ISNUMBER(Dispersion!$AC$11)),'Emissions (start here)'!BF84*2000*453.59/8760/3600*Dispersion!$AC$11,0)</f>
        <v>0</v>
      </c>
      <c r="DK84" s="74">
        <f>IF(AND(ISNUMBER('Emissions (start here)'!BG84),ISNUMBER(Dispersion!$AD$8)),'Emissions (start here)'!BG84*453.59/3600*Dispersion!$AD$8,0)</f>
        <v>0</v>
      </c>
      <c r="DL84" s="74">
        <f>IF(AND(ISNUMBER('Emissions (start here)'!BG84),ISNUMBER(Dispersion!$AD$9)),'Emissions (start here)'!BG84*453.59/3600*Dispersion!$AD$9,0)</f>
        <v>0</v>
      </c>
      <c r="DM84" s="74">
        <f>IF(AND(ISNUMBER('Emissions (start here)'!BH84),ISNUMBER(Dispersion!$AD$10)),'Emissions (start here)'!BH84*2000*453.59/8760/3600*Dispersion!$AD$10,0)</f>
        <v>0</v>
      </c>
      <c r="DN84" s="74">
        <f>IF(AND(ISNUMBER('Emissions (start here)'!BH84),ISNUMBER(Dispersion!$AD$11)),'Emissions (start here)'!BH84*2000*453.59/8760/3600*Dispersion!$AD$11,0)</f>
        <v>0</v>
      </c>
      <c r="DO84" s="74">
        <f>IF(AND(ISNUMBER('Emissions (start here)'!BI84),ISNUMBER(Dispersion!$AE$8)),'Emissions (start here)'!BI84*453.59/3600*Dispersion!$AE$8,0)</f>
        <v>0</v>
      </c>
      <c r="DP84" s="74">
        <f>IF(AND(ISNUMBER('Emissions (start here)'!BI84),ISNUMBER(Dispersion!$AE$9)),'Emissions (start here)'!BI84*453.59/3600*Dispersion!$AE$9,0)</f>
        <v>0</v>
      </c>
      <c r="DQ84" s="74">
        <f>IF(AND(ISNUMBER('Emissions (start here)'!BJ84),ISNUMBER(Dispersion!$AE$10)),'Emissions (start here)'!BJ84*2000*453.59/8760/3600*Dispersion!$AE$10,0)</f>
        <v>0</v>
      </c>
      <c r="DR84" s="74">
        <f>IF(AND(ISNUMBER('Emissions (start here)'!BJ84),ISNUMBER(Dispersion!$AE$11)),'Emissions (start here)'!BJ84*2000*453.59/8760/3600*Dispersion!$AE$11,0)</f>
        <v>0</v>
      </c>
      <c r="DS84" s="74">
        <f>IF(AND(ISNUMBER('Emissions (start here)'!BK84),ISNUMBER(Dispersion!$AF$8)),'Emissions (start here)'!BK84*453.59/3600*Dispersion!$AF$8,0)</f>
        <v>0</v>
      </c>
      <c r="DT84" s="74">
        <f>IF(AND(ISNUMBER('Emissions (start here)'!BK84),ISNUMBER(Dispersion!$AF$9)),'Emissions (start here)'!BK84*453.59/3600*Dispersion!$AF$9,0)</f>
        <v>0</v>
      </c>
      <c r="DU84" s="74">
        <f>IF(AND(ISNUMBER('Emissions (start here)'!BL84),ISNUMBER(Dispersion!$AF$10)),'Emissions (start here)'!BL84*2000*453.59/8760/3600*Dispersion!$AF$10,0)</f>
        <v>0</v>
      </c>
      <c r="DV84" s="74">
        <f>IF(AND(ISNUMBER('Emissions (start here)'!BL84),ISNUMBER(Dispersion!$AF$11)),'Emissions (start here)'!BL84*2000*453.59/8760/3600*Dispersion!$AF$11,0)</f>
        <v>0</v>
      </c>
      <c r="DW84" s="74">
        <f>IF(AND(ISNUMBER('Emissions (start here)'!BM84),ISNUMBER(Dispersion!$AG$8)),'Emissions (start here)'!BM84*453.59/3600*Dispersion!$AG$8,0)</f>
        <v>0</v>
      </c>
      <c r="DX84" s="74">
        <f>IF(AND(ISNUMBER('Emissions (start here)'!BM84),ISNUMBER(Dispersion!$AG$9)),'Emissions (start here)'!BM84*453.59/3600*Dispersion!$AG$9,0)</f>
        <v>0</v>
      </c>
      <c r="DY84" s="74">
        <f>IF(AND(ISNUMBER('Emissions (start here)'!BN84),ISNUMBER(Dispersion!$AG$10)),'Emissions (start here)'!BN84*2000*453.59/8760/3600*Dispersion!$AG$10,0)</f>
        <v>0</v>
      </c>
      <c r="DZ84" s="74">
        <f>IF(AND(ISNUMBER('Emissions (start here)'!BN84),ISNUMBER(Dispersion!$AG$11)),'Emissions (start here)'!BN84*2000*453.59/8760/3600*Dispersion!$AG$11,0)</f>
        <v>0</v>
      </c>
      <c r="EA84" s="74">
        <f>IF(AND(ISNUMBER('Emissions (start here)'!BO84),ISNUMBER(Dispersion!$AH$8)),'Emissions (start here)'!BO84*453.59/3600*Dispersion!$AH$8,0)</f>
        <v>0</v>
      </c>
      <c r="EB84" s="74">
        <f>IF(AND(ISNUMBER('Emissions (start here)'!BO84),ISNUMBER(Dispersion!$AH$9)),'Emissions (start here)'!BO84*453.59/3600*Dispersion!$AH$9,0)</f>
        <v>0</v>
      </c>
      <c r="EC84" s="74">
        <f>IF(AND(ISNUMBER('Emissions (start here)'!BP84),ISNUMBER(Dispersion!$AH$10)),'Emissions (start here)'!BP84*2000*453.59/8760/3600*Dispersion!$AH$10,0)</f>
        <v>0</v>
      </c>
      <c r="ED84" s="74">
        <f>IF(AND(ISNUMBER('Emissions (start here)'!BP84),ISNUMBER(Dispersion!$AH$11)),'Emissions (start here)'!BP84*2000*453.59/8760/3600*Dispersion!$AH$11,0)</f>
        <v>0</v>
      </c>
      <c r="EE84" s="74">
        <f>IF(AND(ISNUMBER('Emissions (start here)'!BQ84),ISNUMBER(Dispersion!$AI$8)),'Emissions (start here)'!BQ84*453.59/3600*Dispersion!$AI$8,0)</f>
        <v>0</v>
      </c>
      <c r="EF84" s="74">
        <f>IF(AND(ISNUMBER('Emissions (start here)'!BQ84),ISNUMBER(Dispersion!$AI$9)),'Emissions (start here)'!BQ84*453.59/3600*Dispersion!$AI$9,0)</f>
        <v>0</v>
      </c>
      <c r="EG84" s="74">
        <f>IF(AND(ISNUMBER('Emissions (start here)'!BR84),ISNUMBER(Dispersion!$AI$10)),'Emissions (start here)'!BR84*2000*453.59/8760/3600*Dispersion!$AI$10,0)</f>
        <v>0</v>
      </c>
      <c r="EH84" s="74">
        <f>IF(AND(ISNUMBER('Emissions (start here)'!BR84),ISNUMBER(Dispersion!$AI$11)),'Emissions (start here)'!BR84*2000*453.59/8760/3600*Dispersion!$AI$11,0)</f>
        <v>0</v>
      </c>
      <c r="EI84" s="74">
        <f>IF(AND(ISNUMBER('Emissions (start here)'!BS84),ISNUMBER(Dispersion!$AJ$8)),'Emissions (start here)'!BS84*453.59/3600*Dispersion!$AJ$8,0)</f>
        <v>0</v>
      </c>
      <c r="EJ84" s="74">
        <f>IF(AND(ISNUMBER('Emissions (start here)'!BS84),ISNUMBER(Dispersion!$AJ$9)),'Emissions (start here)'!BS84*453.59/3600*Dispersion!$AJ$9,0)</f>
        <v>0</v>
      </c>
      <c r="EK84" s="74">
        <f>IF(AND(ISNUMBER('Emissions (start here)'!BT84),ISNUMBER(Dispersion!$AJ$10)),'Emissions (start here)'!BT84*2000*453.59/8760/3600*Dispersion!$AJ$10,0)</f>
        <v>0</v>
      </c>
      <c r="EL84" s="74">
        <f>IF(AND(ISNUMBER('Emissions (start here)'!BT84),ISNUMBER(Dispersion!$AJ$11)),'Emissions (start here)'!BT84*2000*453.59/8760/3600*Dispersion!$AJ$11,0)</f>
        <v>0</v>
      </c>
      <c r="EM84" s="74">
        <f>IF(AND(ISNUMBER('Emissions (start here)'!BU84),ISNUMBER(Dispersion!$AK$8)),'Emissions (start here)'!BU84*453.59/3600*Dispersion!$AK$8,0)</f>
        <v>0</v>
      </c>
      <c r="EN84" s="74">
        <f>IF(AND(ISNUMBER('Emissions (start here)'!BU84),ISNUMBER(Dispersion!$AK$9)),'Emissions (start here)'!BU84*453.59/3600*Dispersion!$AK$9,0)</f>
        <v>0</v>
      </c>
      <c r="EO84" s="74">
        <f>IF(AND(ISNUMBER('Emissions (start here)'!BV84),ISNUMBER(Dispersion!$AK$10)),'Emissions (start here)'!BV84*2000*453.59/8760/3600*Dispersion!$AK$10,0)</f>
        <v>0</v>
      </c>
      <c r="EP84" s="74">
        <f>IF(AND(ISNUMBER('Emissions (start here)'!BV84),ISNUMBER(Dispersion!$AK$11)),'Emissions (start here)'!BV84*2000*453.59/8760/3600*Dispersion!$AK$11,0)</f>
        <v>0</v>
      </c>
      <c r="EQ84" s="74">
        <f>IF(AND(ISNUMBER('Emissions (start here)'!BW84),ISNUMBER(Dispersion!$AL$8)),'Emissions (start here)'!BW84*453.59/3600*Dispersion!$AL$8,0)</f>
        <v>0</v>
      </c>
      <c r="ER84" s="74">
        <f>IF(AND(ISNUMBER('Emissions (start here)'!BW84),ISNUMBER(Dispersion!$AL$9)),'Emissions (start here)'!BW84*453.59/3600*Dispersion!$AL$9,0)</f>
        <v>0</v>
      </c>
      <c r="ES84" s="74">
        <f>IF(AND(ISNUMBER('Emissions (start here)'!BX84),ISNUMBER(Dispersion!$AL$10)),'Emissions (start here)'!BX84*2000*453.59/8760/3600*Dispersion!$AL$10,0)</f>
        <v>0</v>
      </c>
      <c r="ET84" s="74">
        <f>IF(AND(ISNUMBER('Emissions (start here)'!BX84),ISNUMBER(Dispersion!$AL$11)),'Emissions (start here)'!BX84*2000*453.59/8760/3600*Dispersion!$AL$11,0)</f>
        <v>0</v>
      </c>
      <c r="EU84" s="74">
        <f>IF(AND(ISNUMBER('Emissions (start here)'!BY84),ISNUMBER(Dispersion!$AM$8)),'Emissions (start here)'!BY84*453.59/3600*Dispersion!$AM$8,0)</f>
        <v>0</v>
      </c>
      <c r="EV84" s="74">
        <f>IF(AND(ISNUMBER('Emissions (start here)'!BY84),ISNUMBER(Dispersion!$AM$9)),'Emissions (start here)'!BY84*453.59/3600*Dispersion!$AM$9,0)</f>
        <v>0</v>
      </c>
      <c r="EW84" s="74">
        <f>IF(AND(ISNUMBER('Emissions (start here)'!BZ84),ISNUMBER(Dispersion!$AM$10)),'Emissions (start here)'!BZ84*2000*453.59/8760/3600*Dispersion!$AM$10,0)</f>
        <v>0</v>
      </c>
      <c r="EX84" s="74">
        <f>IF(AND(ISNUMBER('Emissions (start here)'!BZ84),ISNUMBER(Dispersion!$AM$11)),'Emissions (start here)'!BZ84*2000*453.59/8760/3600*Dispersion!$AM$11,0)</f>
        <v>0</v>
      </c>
      <c r="EY84" s="74">
        <f>IF(AND(ISNUMBER('Emissions (start here)'!CA84),ISNUMBER(Dispersion!$AN$8)),'Emissions (start here)'!CA84*453.59/3600*Dispersion!$AN$8,0)</f>
        <v>0</v>
      </c>
      <c r="EZ84" s="74">
        <f>IF(AND(ISNUMBER('Emissions (start here)'!CA84),ISNUMBER(Dispersion!$AN$9)),'Emissions (start here)'!CA84*453.59/3600*Dispersion!$AN$9,0)</f>
        <v>0</v>
      </c>
      <c r="FA84" s="74">
        <f>IF(AND(ISNUMBER('Emissions (start here)'!CB84),ISNUMBER(Dispersion!$AN$10)),'Emissions (start here)'!CB84*2000*453.59/8760/3600*Dispersion!$AN$10,0)</f>
        <v>0</v>
      </c>
      <c r="FB84" s="74">
        <f>IF(AND(ISNUMBER('Emissions (start here)'!CB84),ISNUMBER(Dispersion!$AN$11)),'Emissions (start here)'!CB84*2000*453.59/8760/3600*Dispersion!$AN$11,0)</f>
        <v>0</v>
      </c>
      <c r="FC84" s="74">
        <f>IF(AND(ISNUMBER('Emissions (start here)'!CC84),ISNUMBER(Dispersion!$AO$8)),'Emissions (start here)'!CC84*453.59/3600*Dispersion!$AO$8,0)</f>
        <v>0</v>
      </c>
      <c r="FD84" s="74">
        <f>IF(AND(ISNUMBER('Emissions (start here)'!CC84),ISNUMBER(Dispersion!$AO$9)),'Emissions (start here)'!CC84*453.59/3600*Dispersion!$AO$9,0)</f>
        <v>0</v>
      </c>
      <c r="FE84" s="74">
        <f>IF(AND(ISNUMBER('Emissions (start here)'!CD84),ISNUMBER(Dispersion!$AO$10)),'Emissions (start here)'!CD84*2000*453.59/8760/3600*Dispersion!$AO$10,0)</f>
        <v>0</v>
      </c>
      <c r="FF84" s="74">
        <f>IF(AND(ISNUMBER('Emissions (start here)'!CD84),ISNUMBER(Dispersion!$AO$11)),'Emissions (start here)'!CD84*2000*453.59/8760/3600*Dispersion!$AO$11,0)</f>
        <v>0</v>
      </c>
      <c r="FG84" s="74">
        <f>IF(AND(ISNUMBER('Emissions (start here)'!CE84),ISNUMBER(Dispersion!$AP$8)),'Emissions (start here)'!CE84*453.59/3600*Dispersion!$AP$8,0)</f>
        <v>0</v>
      </c>
      <c r="FH84" s="74">
        <f>IF(AND(ISNUMBER('Emissions (start here)'!CE84),ISNUMBER(Dispersion!$AP$9)),'Emissions (start here)'!CE84*453.59/3600*Dispersion!$AP$9,0)</f>
        <v>0</v>
      </c>
      <c r="FI84" s="74">
        <f>IF(AND(ISNUMBER('Emissions (start here)'!CF84),ISNUMBER(Dispersion!$AP$10)),'Emissions (start here)'!CF84*2000*453.59/8760/3600*Dispersion!$AP$10,0)</f>
        <v>0</v>
      </c>
      <c r="FJ84" s="74">
        <f>IF(AND(ISNUMBER('Emissions (start here)'!CF84),ISNUMBER(Dispersion!$AP$11)),'Emissions (start here)'!CF84*2000*453.59/8760/3600*Dispersion!$AP$11,0)</f>
        <v>0</v>
      </c>
      <c r="FK84" s="74">
        <f>IF(AND(ISNUMBER('Emissions (start here)'!CG84),ISNUMBER(Dispersion!$AQ$8)),'Emissions (start here)'!CG84*453.59/3600*Dispersion!$AQ$8,0)</f>
        <v>0</v>
      </c>
      <c r="FL84" s="74">
        <f>IF(AND(ISNUMBER('Emissions (start here)'!CG84),ISNUMBER(Dispersion!$AQ$9)),'Emissions (start here)'!CG84*453.59/3600*Dispersion!$AQ$9,0)</f>
        <v>0</v>
      </c>
      <c r="FM84" s="74">
        <f>IF(AND(ISNUMBER('Emissions (start here)'!CH84),ISNUMBER(Dispersion!$AQ$10)),'Emissions (start here)'!CH84*2000*453.59/8760/3600*Dispersion!$AQ$10,0)</f>
        <v>0</v>
      </c>
      <c r="FN84" s="74">
        <f>IF(AND(ISNUMBER('Emissions (start here)'!CH84),ISNUMBER(Dispersion!$AQ$11)),'Emissions (start here)'!CH84*2000*453.59/8760/3600*Dispersion!$AQ$11,0)</f>
        <v>0</v>
      </c>
      <c r="FO84" s="74">
        <f>IF(AND(ISNUMBER('Emissions (start here)'!CI84),ISNUMBER(Dispersion!$AR$8)),'Emissions (start here)'!CI84*453.59/3600*Dispersion!$AR$8,0)</f>
        <v>0</v>
      </c>
      <c r="FP84" s="74">
        <f>IF(AND(ISNUMBER('Emissions (start here)'!CI84),ISNUMBER(Dispersion!$AR$9)),'Emissions (start here)'!CI84*453.59/3600*Dispersion!$AR$9,0)</f>
        <v>0</v>
      </c>
      <c r="FQ84" s="74">
        <f>IF(AND(ISNUMBER('Emissions (start here)'!CJ84),ISNUMBER(Dispersion!$AR$10)),'Emissions (start here)'!CJ84*2000*453.59/8760/3600*Dispersion!$AR$10,0)</f>
        <v>0</v>
      </c>
      <c r="FR84" s="74">
        <f>IF(AND(ISNUMBER('Emissions (start here)'!CJ84),ISNUMBER(Dispersion!$AR$11)),'Emissions (start here)'!CJ84*2000*453.59/8760/3600*Dispersion!$AR$11,0)</f>
        <v>0</v>
      </c>
      <c r="FS84" s="74">
        <f>IF(AND(ISNUMBER('Emissions (start here)'!CK84),ISNUMBER(Dispersion!$AS$8)),'Emissions (start here)'!CK84*453.59/3600*Dispersion!$AS$8,0)</f>
        <v>0</v>
      </c>
      <c r="FT84" s="74">
        <f>IF(AND(ISNUMBER('Emissions (start here)'!CK84),ISNUMBER(Dispersion!$AS$9)),'Emissions (start here)'!CK84*453.59/3600*Dispersion!$AS$9,0)</f>
        <v>0</v>
      </c>
      <c r="FU84" s="74">
        <f>IF(AND(ISNUMBER('Emissions (start here)'!CL84),ISNUMBER(Dispersion!$AS$10)),'Emissions (start here)'!CL84*2000*453.59/8760/3600*Dispersion!$AS$10,0)</f>
        <v>0</v>
      </c>
      <c r="FV84" s="74">
        <f>IF(AND(ISNUMBER('Emissions (start here)'!CL84),ISNUMBER(Dispersion!$AS$11)),'Emissions (start here)'!CL84*2000*453.59/8760/3600*Dispersion!$AS$11,0)</f>
        <v>0</v>
      </c>
      <c r="FW84" s="74">
        <f>IF(AND(ISNUMBER('Emissions (start here)'!CM84),ISNUMBER(Dispersion!$AT$8)),'Emissions (start here)'!CM84*453.59/3600*Dispersion!$AT$8,0)</f>
        <v>0</v>
      </c>
      <c r="FX84" s="74">
        <f>IF(AND(ISNUMBER('Emissions (start here)'!CM84),ISNUMBER(Dispersion!$AT$9)),'Emissions (start here)'!CM84*453.59/3600*Dispersion!$AT$9,0)</f>
        <v>0</v>
      </c>
      <c r="FY84" s="74">
        <f>IF(AND(ISNUMBER('Emissions (start here)'!CN84),ISNUMBER(Dispersion!$AT$10)),'Emissions (start here)'!CN84*2000*453.59/8760/3600*Dispersion!$AT$10,0)</f>
        <v>0</v>
      </c>
      <c r="FZ84" s="74">
        <f>IF(AND(ISNUMBER('Emissions (start here)'!CN84),ISNUMBER(Dispersion!$AT$11)),'Emissions (start here)'!CN84*2000*453.59/8760/3600*Dispersion!$AT$11,0)</f>
        <v>0</v>
      </c>
      <c r="GA84" s="74">
        <f>IF(AND(ISNUMBER('Emissions (start here)'!CO84),ISNUMBER(Dispersion!$AU$8)),'Emissions (start here)'!CO84*453.59/3600*Dispersion!$AU$8,0)</f>
        <v>0</v>
      </c>
      <c r="GB84" s="74">
        <f>IF(AND(ISNUMBER('Emissions (start here)'!CO84),ISNUMBER(Dispersion!$AU$9)),'Emissions (start here)'!CO84*453.59/3600*Dispersion!$AU$9,0)</f>
        <v>0</v>
      </c>
      <c r="GC84" s="74">
        <f>IF(AND(ISNUMBER('Emissions (start here)'!CP84),ISNUMBER(Dispersion!$AU$10)),'Emissions (start here)'!CP84*2000*453.59/8760/3600*Dispersion!$AU$10,0)</f>
        <v>0</v>
      </c>
      <c r="GD84" s="74">
        <f>IF(AND(ISNUMBER('Emissions (start here)'!CP84),ISNUMBER(Dispersion!$AU$11)),'Emissions (start here)'!CP84*2000*453.59/8760/3600*Dispersion!$AU$11,0)</f>
        <v>0</v>
      </c>
      <c r="GE84" s="74">
        <f>IF(AND(ISNUMBER('Emissions (start here)'!CQ84),ISNUMBER(Dispersion!$AV$8)),'Emissions (start here)'!CQ84*453.59/3600*Dispersion!$AV$8,0)</f>
        <v>0</v>
      </c>
      <c r="GF84" s="74">
        <f>IF(AND(ISNUMBER('Emissions (start here)'!CQ84),ISNUMBER(Dispersion!$AV$9)),'Emissions (start here)'!CQ84*453.59/3600*Dispersion!$AV$9,0)</f>
        <v>0</v>
      </c>
      <c r="GG84" s="74">
        <f>IF(AND(ISNUMBER('Emissions (start here)'!CR84),ISNUMBER(Dispersion!$AV$10)),'Emissions (start here)'!CR84*2000*453.59/8760/3600*Dispersion!$AV$10,0)</f>
        <v>0</v>
      </c>
      <c r="GH84" s="74">
        <f>IF(AND(ISNUMBER('Emissions (start here)'!CR84),ISNUMBER(Dispersion!$AV$11)),'Emissions (start here)'!CR84*2000*453.59/8760/3600*Dispersion!$AV$11,0)</f>
        <v>0</v>
      </c>
      <c r="GI84" s="74">
        <f>IF(AND(ISNUMBER('Emissions (start here)'!CS84),ISNUMBER(Dispersion!$AW$8)),'Emissions (start here)'!CS84*453.59/3600*Dispersion!$AW$8,0)</f>
        <v>0</v>
      </c>
      <c r="GJ84" s="74">
        <f>IF(AND(ISNUMBER('Emissions (start here)'!CS84),ISNUMBER(Dispersion!$AW$9)),'Emissions (start here)'!CS84*453.59/3600*Dispersion!$AW$9,0)</f>
        <v>0</v>
      </c>
      <c r="GK84" s="74">
        <f>IF(AND(ISNUMBER('Emissions (start here)'!CT84),ISNUMBER(Dispersion!$AW$10)),'Emissions (start here)'!CT84*2000*453.59/8760/3600*Dispersion!$AW$10,0)</f>
        <v>0</v>
      </c>
      <c r="GL84" s="74">
        <f>IF(AND(ISNUMBER('Emissions (start here)'!CT84),ISNUMBER(Dispersion!$AW$11)),'Emissions (start here)'!CT84*2000*453.59/8760/3600*Dispersion!$AW$11,0)</f>
        <v>0</v>
      </c>
      <c r="GM84" s="74">
        <f>IF(AND(ISNUMBER('Emissions (start here)'!CU84),ISNUMBER(Dispersion!$AX$8)),'Emissions (start here)'!CU84*453.59/3600*Dispersion!$AX$8,0)</f>
        <v>0</v>
      </c>
      <c r="GN84" s="74">
        <f>IF(AND(ISNUMBER('Emissions (start here)'!CU84),ISNUMBER(Dispersion!$AX$9)),'Emissions (start here)'!CU84*453.59/3600*Dispersion!$AX$9,0)</f>
        <v>0</v>
      </c>
      <c r="GO84" s="74">
        <f>IF(AND(ISNUMBER('Emissions (start here)'!CV84),ISNUMBER(Dispersion!$AX$10)),'Emissions (start here)'!CV84*2000*453.59/8760/3600*Dispersion!$AX$10,0)</f>
        <v>0</v>
      </c>
      <c r="GP84" s="74">
        <f>IF(AND(ISNUMBER('Emissions (start here)'!CV84),ISNUMBER(Dispersion!$AX$11)),'Emissions (start here)'!CV84*2000*453.59/8760/3600*Dispersion!$AX$11,0)</f>
        <v>0</v>
      </c>
      <c r="GQ84" s="74">
        <f>IF(AND(ISNUMBER('Emissions (start here)'!CW84),ISNUMBER(Dispersion!$AY$8)),'Emissions (start here)'!CW84*453.59/3600*Dispersion!$AY$8,0)</f>
        <v>0</v>
      </c>
      <c r="GR84" s="74">
        <f>IF(AND(ISNUMBER('Emissions (start here)'!CW84),ISNUMBER(Dispersion!$AY$9)),'Emissions (start here)'!CW84*453.59/3600*Dispersion!$AY$9,0)</f>
        <v>0</v>
      </c>
      <c r="GS84" s="74">
        <f>IF(AND(ISNUMBER('Emissions (start here)'!CX84),ISNUMBER(Dispersion!$AY$10)),'Emissions (start here)'!CX84*2000*453.59/8760/3600*Dispersion!$AY$10,0)</f>
        <v>0</v>
      </c>
      <c r="GT84" s="74">
        <f>IF(AND(ISNUMBER('Emissions (start here)'!CX84),ISNUMBER(Dispersion!$AY$11)),'Emissions (start here)'!CX84*2000*453.59/8760/3600*Dispersion!$AY$11,0)</f>
        <v>0</v>
      </c>
      <c r="GU84" s="74">
        <f>IF(AND(ISNUMBER('Emissions (start here)'!CY84),ISNUMBER(Dispersion!$AZ$8)),'Emissions (start here)'!CY84*453.59/3600*Dispersion!$AZ$8,0)</f>
        <v>0</v>
      </c>
      <c r="GV84" s="74">
        <f>IF(AND(ISNUMBER('Emissions (start here)'!CY84),ISNUMBER(Dispersion!$AZ$9)),'Emissions (start here)'!CY84*453.59/3600*Dispersion!$AZ$9,0)</f>
        <v>0</v>
      </c>
      <c r="GW84" s="74">
        <f>IF(AND(ISNUMBER('Emissions (start here)'!CZ84),ISNUMBER(Dispersion!$AZ$10)),'Emissions (start here)'!CZ84*2000*453.59/8760/3600*Dispersion!$AZ$10,0)</f>
        <v>0</v>
      </c>
      <c r="GX84" s="74">
        <f>IF(AND(ISNUMBER('Emissions (start here)'!CZ84),ISNUMBER(Dispersion!$AZ$11)),'Emissions (start here)'!CZ84*2000*453.59/8760/3600*Dispersion!$AZ$11,0)</f>
        <v>0</v>
      </c>
    </row>
    <row r="85" spans="1:206" x14ac:dyDescent="0.2">
      <c r="A85" s="51" t="str">
        <f>'Tox Values'!C85</f>
        <v>7440-43-9</v>
      </c>
      <c r="B85" s="94" t="str">
        <f>'Tox Values'!D85</f>
        <v>Cadmium</v>
      </c>
      <c r="C85" s="96">
        <f t="shared" si="5"/>
        <v>0</v>
      </c>
      <c r="D85" s="74">
        <f t="shared" si="6"/>
        <v>0</v>
      </c>
      <c r="E85" s="74">
        <f t="shared" si="7"/>
        <v>0</v>
      </c>
      <c r="F85" s="99">
        <f t="shared" si="8"/>
        <v>0</v>
      </c>
      <c r="G85" s="97">
        <f>IF(AND(ISNUMBER('Emissions (start here)'!E85),ISNUMBER(Dispersion!$C$8)),'Emissions (start here)'!E85*453.59/3600*Dispersion!$C$8,0)</f>
        <v>0</v>
      </c>
      <c r="H85" s="74">
        <f>IF(AND(ISNUMBER('Emissions (start here)'!E85),ISNUMBER(Dispersion!$C$9)),'Emissions (start here)'!E85*453.59/3600*Dispersion!$C$9,0)</f>
        <v>0</v>
      </c>
      <c r="I85" s="74">
        <f>IF(AND(ISNUMBER('Emissions (start here)'!F85),ISNUMBER(Dispersion!$C$10)),'Emissions (start here)'!F85*2000*453.59/8760/3600*Dispersion!$C$10,0)</f>
        <v>0</v>
      </c>
      <c r="J85" s="74">
        <f>IF(AND(ISNUMBER('Emissions (start here)'!F85),ISNUMBER(Dispersion!$C$11)),'Emissions (start here)'!F85*2000*453.59/8760/3600*Dispersion!$C$11,0)</f>
        <v>0</v>
      </c>
      <c r="K85" s="74">
        <f>IF(AND(ISNUMBER('Emissions (start here)'!G85),ISNUMBER(Dispersion!$D$8)),'Emissions (start here)'!G85*453.59/3600*Dispersion!$D$8,0)</f>
        <v>0</v>
      </c>
      <c r="L85" s="74">
        <f>IF(AND(ISNUMBER('Emissions (start here)'!G85),ISNUMBER(Dispersion!$D$9)),'Emissions (start here)'!G85*453.59/3600*Dispersion!$D$9,0)</f>
        <v>0</v>
      </c>
      <c r="M85" s="74">
        <f>IF(AND(ISNUMBER('Emissions (start here)'!H85),ISNUMBER(Dispersion!$D$10)),'Emissions (start here)'!H85*2000*453.59/8760/3600*Dispersion!$D$10,0)</f>
        <v>0</v>
      </c>
      <c r="N85" s="74">
        <f>IF(AND(ISNUMBER('Emissions (start here)'!H85),ISNUMBER(Dispersion!$D$11)),'Emissions (start here)'!H85*2000*453.59/8760/3600*Dispersion!$D$11,0)</f>
        <v>0</v>
      </c>
      <c r="O85" s="74">
        <f>IF(AND(ISNUMBER('Emissions (start here)'!I85),ISNUMBER(Dispersion!$E$8)),'Emissions (start here)'!I85*453.59/3600*Dispersion!$E$8,0)</f>
        <v>0</v>
      </c>
      <c r="P85" s="74">
        <f>IF(AND(ISNUMBER('Emissions (start here)'!I85),ISNUMBER(Dispersion!$E$9)),'Emissions (start here)'!I85*453.59/3600*Dispersion!$E$9,0)</f>
        <v>0</v>
      </c>
      <c r="Q85" s="74">
        <f>IF(AND(ISNUMBER('Emissions (start here)'!J85),ISNUMBER(Dispersion!$E$10)),'Emissions (start here)'!J85*2000*453.59/8760/3600*Dispersion!$E$10,0)</f>
        <v>0</v>
      </c>
      <c r="R85" s="74">
        <f>IF(AND(ISNUMBER('Emissions (start here)'!J85),ISNUMBER(Dispersion!$E$11)),'Emissions (start here)'!J85*2000*453.59/8760/3600*Dispersion!$E$11,0)</f>
        <v>0</v>
      </c>
      <c r="S85" s="74">
        <f>IF(AND(ISNUMBER('Emissions (start here)'!K85),ISNUMBER(Dispersion!$F$8)),'Emissions (start here)'!K85*453.59/3600*Dispersion!$F$8,0)</f>
        <v>0</v>
      </c>
      <c r="T85" s="74">
        <f>IF(AND(ISNUMBER('Emissions (start here)'!K85),ISNUMBER(Dispersion!$F$9)),'Emissions (start here)'!K85*453.59/3600*Dispersion!$F$9,0)</f>
        <v>0</v>
      </c>
      <c r="U85" s="74">
        <f>IF(AND(ISNUMBER('Emissions (start here)'!L85),ISNUMBER(Dispersion!$F$10)),'Emissions (start here)'!L85*2000*453.59/8760/3600*Dispersion!$F$10,0)</f>
        <v>0</v>
      </c>
      <c r="V85" s="74">
        <f>IF(AND(ISNUMBER('Emissions (start here)'!L85),ISNUMBER(Dispersion!$F$11)),'Emissions (start here)'!L85*2000*453.59/8760/3600*Dispersion!$F$11,0)</f>
        <v>0</v>
      </c>
      <c r="W85" s="74">
        <f>IF(AND(ISNUMBER('Emissions (start here)'!M85),ISNUMBER(Dispersion!$G$8)),'Emissions (start here)'!M85*453.59/3600*Dispersion!$G$8,0)</f>
        <v>0</v>
      </c>
      <c r="X85" s="74">
        <f>IF(AND(ISNUMBER('Emissions (start here)'!M85),ISNUMBER(Dispersion!$G$9)),'Emissions (start here)'!M85*453.59/3600*Dispersion!$G$9,0)</f>
        <v>0</v>
      </c>
      <c r="Y85" s="74">
        <f>IF(AND(ISNUMBER('Emissions (start here)'!N85),ISNUMBER(Dispersion!$G$10)),'Emissions (start here)'!N85*2000*453.59/8760/3600*Dispersion!$G$10,0)</f>
        <v>0</v>
      </c>
      <c r="Z85" s="74">
        <f>IF(AND(ISNUMBER('Emissions (start here)'!N85),ISNUMBER(Dispersion!$G$11)),'Emissions (start here)'!N85*2000*453.59/8760/3600*Dispersion!$G$11,0)</f>
        <v>0</v>
      </c>
      <c r="AA85" s="74">
        <f>IF(AND(ISNUMBER('Emissions (start here)'!O85),ISNUMBER(Dispersion!$H$8)),'Emissions (start here)'!O85*453.59/3600*Dispersion!$H$8,0)</f>
        <v>0</v>
      </c>
      <c r="AB85" s="74">
        <f>IF(AND(ISNUMBER('Emissions (start here)'!O85),ISNUMBER(Dispersion!$H$9)),'Emissions (start here)'!O85*453.59/3600*Dispersion!$H$9,0)</f>
        <v>0</v>
      </c>
      <c r="AC85" s="74">
        <f>IF(AND(ISNUMBER('Emissions (start here)'!P85),ISNUMBER(Dispersion!$H$10)),'Emissions (start here)'!P85*2000*453.59/8760/3600*Dispersion!$H$10,0)</f>
        <v>0</v>
      </c>
      <c r="AD85" s="74">
        <f>IF(AND(ISNUMBER('Emissions (start here)'!P85),ISNUMBER(Dispersion!$H$11)),'Emissions (start here)'!P85*2000*453.59/8760/3600*Dispersion!$H$11,0)</f>
        <v>0</v>
      </c>
      <c r="AE85" s="74">
        <f>IF(AND(ISNUMBER('Emissions (start here)'!Q85),ISNUMBER(Dispersion!$I$8)),'Emissions (start here)'!Q85*453.59/3600*Dispersion!$I$8,0)</f>
        <v>0</v>
      </c>
      <c r="AF85" s="74">
        <f>IF(AND(ISNUMBER('Emissions (start here)'!Q85),ISNUMBER(Dispersion!$I$9)),'Emissions (start here)'!Q85*453.59/3600*Dispersion!$I$9,0)</f>
        <v>0</v>
      </c>
      <c r="AG85" s="74">
        <f>IF(AND(ISNUMBER('Emissions (start here)'!R85),ISNUMBER(Dispersion!$I$10)),'Emissions (start here)'!R85*2000*453.59/8760/3600*Dispersion!$I$10,0)</f>
        <v>0</v>
      </c>
      <c r="AH85" s="74">
        <f>IF(AND(ISNUMBER('Emissions (start here)'!R85),ISNUMBER(Dispersion!$I$11)),'Emissions (start here)'!R85*2000*453.59/8760/3600*Dispersion!$I$11,0)</f>
        <v>0</v>
      </c>
      <c r="AI85" s="74">
        <f>IF(AND(ISNUMBER('Emissions (start here)'!S85),ISNUMBER(Dispersion!$J$8)),'Emissions (start here)'!S85*453.59/3600*Dispersion!$J$8,0)</f>
        <v>0</v>
      </c>
      <c r="AJ85" s="74">
        <f>IF(AND(ISNUMBER('Emissions (start here)'!S85),ISNUMBER(Dispersion!$J$9)),'Emissions (start here)'!S85*453.59/3600*Dispersion!$J$9,0)</f>
        <v>0</v>
      </c>
      <c r="AK85" s="74">
        <f>IF(AND(ISNUMBER('Emissions (start here)'!T85),ISNUMBER(Dispersion!$J$10)),'Emissions (start here)'!T85*2000*453.59/8760/3600*Dispersion!$J$10,0)</f>
        <v>0</v>
      </c>
      <c r="AL85" s="74">
        <f>IF(AND(ISNUMBER('Emissions (start here)'!T85),ISNUMBER(Dispersion!$J$11)),'Emissions (start here)'!T85*2000*453.59/8760/3600*Dispersion!$J$11,0)</f>
        <v>0</v>
      </c>
      <c r="AM85" s="74">
        <f>IF(AND(ISNUMBER('Emissions (start here)'!U85),ISNUMBER(Dispersion!$K$8)),'Emissions (start here)'!U85*453.59/3600*Dispersion!$K$8,0)</f>
        <v>0</v>
      </c>
      <c r="AN85" s="74">
        <f>IF(AND(ISNUMBER('Emissions (start here)'!U85),ISNUMBER(Dispersion!$K$9)),'Emissions (start here)'!U85*453.59/3600*Dispersion!$K$9,0)</f>
        <v>0</v>
      </c>
      <c r="AO85" s="74">
        <f>IF(AND(ISNUMBER('Emissions (start here)'!V85),ISNUMBER(Dispersion!$K$10)),'Emissions (start here)'!V85*2000*453.59/8760/3600*Dispersion!$K$10,0)</f>
        <v>0</v>
      </c>
      <c r="AP85" s="74">
        <f>IF(AND(ISNUMBER('Emissions (start here)'!V85),ISNUMBER(Dispersion!$K$11)),'Emissions (start here)'!V85*2000*453.59/8760/3600*Dispersion!$K$11,0)</f>
        <v>0</v>
      </c>
      <c r="AQ85" s="74">
        <f>IF(AND(ISNUMBER('Emissions (start here)'!W85),ISNUMBER(Dispersion!$L$8)),'Emissions (start here)'!W85*453.59/3600*Dispersion!$L$8,0)</f>
        <v>0</v>
      </c>
      <c r="AR85" s="74">
        <f>IF(AND(ISNUMBER('Emissions (start here)'!W85),ISNUMBER(Dispersion!$L$9)),'Emissions (start here)'!W85*453.59/3600*Dispersion!$L$9,0)</f>
        <v>0</v>
      </c>
      <c r="AS85" s="74">
        <f>IF(AND(ISNUMBER('Emissions (start here)'!X85),ISNUMBER(Dispersion!$L$10)),'Emissions (start here)'!X85*2000*453.59/8760/3600*Dispersion!$L$10,0)</f>
        <v>0</v>
      </c>
      <c r="AT85" s="74">
        <f>IF(AND(ISNUMBER('Emissions (start here)'!X85),ISNUMBER(Dispersion!$L$11)),'Emissions (start here)'!X85*2000*453.59/8760/3600*Dispersion!$L$11,0)</f>
        <v>0</v>
      </c>
      <c r="AU85" s="74">
        <f>IF(AND(ISNUMBER('Emissions (start here)'!Y85),ISNUMBER(Dispersion!$M$8)),'Emissions (start here)'!Y85*453.59/3600*Dispersion!$M$8,0)</f>
        <v>0</v>
      </c>
      <c r="AV85" s="74">
        <f>IF(AND(ISNUMBER('Emissions (start here)'!Y85),ISNUMBER(Dispersion!$M$9)),'Emissions (start here)'!Y85*453.59/3600*Dispersion!$M$9,0)</f>
        <v>0</v>
      </c>
      <c r="AW85" s="74">
        <f>IF(AND(ISNUMBER('Emissions (start here)'!Z85),ISNUMBER(Dispersion!$M$10)),'Emissions (start here)'!Z85*2000*453.59/8760/3600*Dispersion!$M$10,0)</f>
        <v>0</v>
      </c>
      <c r="AX85" s="74">
        <f>IF(AND(ISNUMBER('Emissions (start here)'!Z85),ISNUMBER(Dispersion!$M$11)),'Emissions (start here)'!Z85*2000*453.59/8760/3600*Dispersion!$M$11,0)</f>
        <v>0</v>
      </c>
      <c r="AY85" s="74">
        <f>IF(AND(ISNUMBER('Emissions (start here)'!AA85),ISNUMBER(Dispersion!$N$8)),'Emissions (start here)'!AA85*453.59/3600*Dispersion!$N$8,0)</f>
        <v>0</v>
      </c>
      <c r="AZ85" s="74">
        <f>IF(AND(ISNUMBER('Emissions (start here)'!AA85),ISNUMBER(Dispersion!$N$9)),'Emissions (start here)'!AA85*453.59/3600*Dispersion!$N$9,0)</f>
        <v>0</v>
      </c>
      <c r="BA85" s="74">
        <f>IF(AND(ISNUMBER('Emissions (start here)'!AB85),ISNUMBER(Dispersion!$N$10)),'Emissions (start here)'!AB85*2000*453.59/8760/3600*Dispersion!$N$10,0)</f>
        <v>0</v>
      </c>
      <c r="BB85" s="74">
        <f>IF(AND(ISNUMBER('Emissions (start here)'!AB85),ISNUMBER(Dispersion!$N$11)),'Emissions (start here)'!AB85*2000*453.59/8760/3600*Dispersion!$N$11,0)</f>
        <v>0</v>
      </c>
      <c r="BC85" s="74">
        <f>IF(AND(ISNUMBER('Emissions (start here)'!AC85),ISNUMBER(Dispersion!$O$8)),'Emissions (start here)'!AC85*453.59/3600*Dispersion!$O$8,0)</f>
        <v>0</v>
      </c>
      <c r="BD85" s="74">
        <f>IF(AND(ISNUMBER('Emissions (start here)'!AC85),ISNUMBER(Dispersion!$O$9)),'Emissions (start here)'!AC85*453.59/3600*Dispersion!$O$9,0)</f>
        <v>0</v>
      </c>
      <c r="BE85" s="74">
        <f>IF(AND(ISNUMBER('Emissions (start here)'!AD85),ISNUMBER(Dispersion!$O$10)),'Emissions (start here)'!AD85*2000*453.59/8760/3600*Dispersion!$O$10,0)</f>
        <v>0</v>
      </c>
      <c r="BF85" s="74">
        <f>IF(AND(ISNUMBER('Emissions (start here)'!AD85),ISNUMBER(Dispersion!$O$11)),'Emissions (start here)'!AD85*2000*453.59/8760/3600*Dispersion!$O$11,0)</f>
        <v>0</v>
      </c>
      <c r="BG85" s="74">
        <f>IF(AND(ISNUMBER('Emissions (start here)'!AE85),ISNUMBER(Dispersion!$P$8)),'Emissions (start here)'!AE85*453.59/3600*Dispersion!$P$8,0)</f>
        <v>0</v>
      </c>
      <c r="BH85" s="74">
        <f>IF(AND(ISNUMBER('Emissions (start here)'!AE85),ISNUMBER(Dispersion!$P$9)),'Emissions (start here)'!AE85*453.59/3600*Dispersion!$P$9,0)</f>
        <v>0</v>
      </c>
      <c r="BI85" s="74">
        <f>IF(AND(ISNUMBER('Emissions (start here)'!AF85),ISNUMBER(Dispersion!$P$10)),'Emissions (start here)'!AF85*2000*453.59/8760/3600*Dispersion!$P$10,0)</f>
        <v>0</v>
      </c>
      <c r="BJ85" s="74">
        <f>IF(AND(ISNUMBER('Emissions (start here)'!AF85),ISNUMBER(Dispersion!$P$11)),'Emissions (start here)'!AF85*2000*453.59/8760/3600*Dispersion!$P$11,0)</f>
        <v>0</v>
      </c>
      <c r="BK85" s="74">
        <f>IF(AND(ISNUMBER('Emissions (start here)'!AG85),ISNUMBER(Dispersion!$Q$8)),'Emissions (start here)'!AG85*453.59/3600*Dispersion!$Q$8,0)</f>
        <v>0</v>
      </c>
      <c r="BL85" s="74">
        <f>IF(AND(ISNUMBER('Emissions (start here)'!AG85),ISNUMBER(Dispersion!$Q$9)),'Emissions (start here)'!AG85*453.59/3600*Dispersion!$Q$9,0)</f>
        <v>0</v>
      </c>
      <c r="BM85" s="74">
        <f>IF(AND(ISNUMBER('Emissions (start here)'!AH85),ISNUMBER(Dispersion!$Q$10)),'Emissions (start here)'!AH85*2000*453.59/8760/3600*Dispersion!$Q$10,0)</f>
        <v>0</v>
      </c>
      <c r="BN85" s="74">
        <f>IF(AND(ISNUMBER('Emissions (start here)'!AH85),ISNUMBER(Dispersion!$Q$11)),'Emissions (start here)'!AH85*2000*453.59/8760/3600*Dispersion!$Q$11,0)</f>
        <v>0</v>
      </c>
      <c r="BO85" s="74">
        <f>IF(AND(ISNUMBER('Emissions (start here)'!AI85),ISNUMBER(Dispersion!$R$8)),'Emissions (start here)'!AI85*453.59/3600*Dispersion!$R$8,0)</f>
        <v>0</v>
      </c>
      <c r="BP85" s="74">
        <f>IF(AND(ISNUMBER('Emissions (start here)'!AI85),ISNUMBER(Dispersion!$R$9)),'Emissions (start here)'!AI85*453.59/3600*Dispersion!$R$9,0)</f>
        <v>0</v>
      </c>
      <c r="BQ85" s="74">
        <f>IF(AND(ISNUMBER('Emissions (start here)'!AJ85),ISNUMBER(Dispersion!$R$10)),'Emissions (start here)'!AJ85*2000*453.59/8760/3600*Dispersion!$R$10,0)</f>
        <v>0</v>
      </c>
      <c r="BR85" s="74">
        <f>IF(AND(ISNUMBER('Emissions (start here)'!AJ85),ISNUMBER(Dispersion!$R$11)),'Emissions (start here)'!AJ85*2000*453.59/8760/3600*Dispersion!$R$11,0)</f>
        <v>0</v>
      </c>
      <c r="BS85" s="74">
        <f>IF(AND(ISNUMBER('Emissions (start here)'!AK85),ISNUMBER(Dispersion!$S$8)),'Emissions (start here)'!AK85*453.59/3600*Dispersion!$S$8,0)</f>
        <v>0</v>
      </c>
      <c r="BT85" s="74">
        <f>IF(AND(ISNUMBER('Emissions (start here)'!AK85),ISNUMBER(Dispersion!$S$9)),'Emissions (start here)'!AK85*453.59/3600*Dispersion!$S$9,0)</f>
        <v>0</v>
      </c>
      <c r="BU85" s="74">
        <f>IF(AND(ISNUMBER('Emissions (start here)'!AL85),ISNUMBER(Dispersion!$S$10)),'Emissions (start here)'!AL85*2000*453.59/8760/3600*Dispersion!$S$10,0)</f>
        <v>0</v>
      </c>
      <c r="BV85" s="74">
        <f>IF(AND(ISNUMBER('Emissions (start here)'!AL85),ISNUMBER(Dispersion!$S$11)),'Emissions (start here)'!AL85*2000*453.59/8760/3600*Dispersion!$S$11,0)</f>
        <v>0</v>
      </c>
      <c r="BW85" s="74">
        <f>IF(AND(ISNUMBER('Emissions (start here)'!AM85),ISNUMBER(Dispersion!$T$8)),'Emissions (start here)'!AM85*453.59/3600*Dispersion!$T$8,0)</f>
        <v>0</v>
      </c>
      <c r="BX85" s="74">
        <f>IF(AND(ISNUMBER('Emissions (start here)'!AM85),ISNUMBER(Dispersion!$T$9)),'Emissions (start here)'!AM85*453.59/3600*Dispersion!$T$9,0)</f>
        <v>0</v>
      </c>
      <c r="BY85" s="74">
        <f>IF(AND(ISNUMBER('Emissions (start here)'!AN85),ISNUMBER(Dispersion!$T$10)),'Emissions (start here)'!AN85*2000*453.59/8760/3600*Dispersion!$T$10,0)</f>
        <v>0</v>
      </c>
      <c r="BZ85" s="74">
        <f>IF(AND(ISNUMBER('Emissions (start here)'!AN85),ISNUMBER(Dispersion!$T$11)),'Emissions (start here)'!AN85*2000*453.59/8760/3600*Dispersion!$T$11,0)</f>
        <v>0</v>
      </c>
      <c r="CA85" s="74">
        <f>IF(AND(ISNUMBER('Emissions (start here)'!AO85),ISNUMBER(Dispersion!$U$8)),'Emissions (start here)'!AO85*453.59/3600*Dispersion!$U$8,0)</f>
        <v>0</v>
      </c>
      <c r="CB85" s="74">
        <f>IF(AND(ISNUMBER('Emissions (start here)'!AO85),ISNUMBER(Dispersion!$U$9)),'Emissions (start here)'!AO85*453.59/3600*Dispersion!$U$9,0)</f>
        <v>0</v>
      </c>
      <c r="CC85" s="74">
        <f>IF(AND(ISNUMBER('Emissions (start here)'!AP85),ISNUMBER(Dispersion!$U$10)),'Emissions (start here)'!AP85*2000*453.59/8760/3600*Dispersion!$U$10,0)</f>
        <v>0</v>
      </c>
      <c r="CD85" s="74">
        <f>IF(AND(ISNUMBER('Emissions (start here)'!AP85),ISNUMBER(Dispersion!$U$11)),'Emissions (start here)'!AP85*2000*453.59/8760/3600*Dispersion!$U$11,0)</f>
        <v>0</v>
      </c>
      <c r="CE85" s="74">
        <f>IF(AND(ISNUMBER('Emissions (start here)'!AQ85),ISNUMBER(Dispersion!$V$8)),'Emissions (start here)'!AQ85*453.59/3600*Dispersion!$V$8,0)</f>
        <v>0</v>
      </c>
      <c r="CF85" s="74">
        <f>IF(AND(ISNUMBER('Emissions (start here)'!AQ85),ISNUMBER(Dispersion!$V$9)),'Emissions (start here)'!AQ85*453.59/3600*Dispersion!$V$9,0)</f>
        <v>0</v>
      </c>
      <c r="CG85" s="74">
        <f>IF(AND(ISNUMBER('Emissions (start here)'!AR85),ISNUMBER(Dispersion!$V$10)),'Emissions (start here)'!AR85*2000*453.59/8760/3600*Dispersion!$V$10,0)</f>
        <v>0</v>
      </c>
      <c r="CH85" s="74">
        <f>IF(AND(ISNUMBER('Emissions (start here)'!AR85),ISNUMBER(Dispersion!$V$11)),'Emissions (start here)'!AR85*2000*453.59/8760/3600*Dispersion!$V$11,0)</f>
        <v>0</v>
      </c>
      <c r="CI85" s="74">
        <f>IF(AND(ISNUMBER('Emissions (start here)'!AS85),ISNUMBER(Dispersion!$W$8)),'Emissions (start here)'!AS85*453.59/3600*Dispersion!$W$8,0)</f>
        <v>0</v>
      </c>
      <c r="CJ85" s="74">
        <f>IF(AND(ISNUMBER('Emissions (start here)'!AS85),ISNUMBER(Dispersion!$W$9)),'Emissions (start here)'!AS85*453.59/3600*Dispersion!$W$9,0)</f>
        <v>0</v>
      </c>
      <c r="CK85" s="74">
        <f>IF(AND(ISNUMBER('Emissions (start here)'!AT85),ISNUMBER(Dispersion!$W$10)),'Emissions (start here)'!AT85*2000*453.59/8760/3600*Dispersion!$W$10,0)</f>
        <v>0</v>
      </c>
      <c r="CL85" s="74">
        <f>IF(AND(ISNUMBER('Emissions (start here)'!AT85),ISNUMBER(Dispersion!$W$11)),'Emissions (start here)'!AT85*2000*453.59/8760/3600*Dispersion!$W$11,0)</f>
        <v>0</v>
      </c>
      <c r="CM85" s="74">
        <f>IF(AND(ISNUMBER('Emissions (start here)'!AU85),ISNUMBER(Dispersion!$X$8)),'Emissions (start here)'!AU85*453.59/3600*Dispersion!$X$8,0)</f>
        <v>0</v>
      </c>
      <c r="CN85" s="74">
        <f>IF(AND(ISNUMBER('Emissions (start here)'!AU85),ISNUMBER(Dispersion!$X$9)),'Emissions (start here)'!AU85*453.59/3600*Dispersion!$X$9,0)</f>
        <v>0</v>
      </c>
      <c r="CO85" s="74">
        <f>IF(AND(ISNUMBER('Emissions (start here)'!AV85),ISNUMBER(Dispersion!$X$10)),'Emissions (start here)'!AV85*2000*453.59/8760/3600*Dispersion!$X$10,0)</f>
        <v>0</v>
      </c>
      <c r="CP85" s="74">
        <f>IF(AND(ISNUMBER('Emissions (start here)'!AV85),ISNUMBER(Dispersion!$X$11)),'Emissions (start here)'!AV85*2000*453.59/8760/3600*Dispersion!$X$11,0)</f>
        <v>0</v>
      </c>
      <c r="CQ85" s="74">
        <f>IF(AND(ISNUMBER('Emissions (start here)'!AW85),ISNUMBER(Dispersion!$Y$8)),'Emissions (start here)'!AW85*453.59/3600*Dispersion!$Y$8,0)</f>
        <v>0</v>
      </c>
      <c r="CR85" s="74">
        <f>IF(AND(ISNUMBER('Emissions (start here)'!AW85),ISNUMBER(Dispersion!$Y$9)),'Emissions (start here)'!AW85*453.59/3600*Dispersion!$Y$9,0)</f>
        <v>0</v>
      </c>
      <c r="CS85" s="74">
        <f>IF(AND(ISNUMBER('Emissions (start here)'!AX85),ISNUMBER(Dispersion!$Y$10)),'Emissions (start here)'!AX85*2000*453.59/8760/3600*Dispersion!$Y$10,0)</f>
        <v>0</v>
      </c>
      <c r="CT85" s="74">
        <f>IF(AND(ISNUMBER('Emissions (start here)'!AX85),ISNUMBER(Dispersion!$Y$11)),'Emissions (start here)'!AX85*2000*453.59/8760/3600*Dispersion!$Y$11,0)</f>
        <v>0</v>
      </c>
      <c r="CU85" s="74">
        <f>IF(AND(ISNUMBER('Emissions (start here)'!AY85),ISNUMBER(Dispersion!$Z$8)),'Emissions (start here)'!AY85*453.59/3600*Dispersion!$Z$8,0)</f>
        <v>0</v>
      </c>
      <c r="CV85" s="74">
        <f>IF(AND(ISNUMBER('Emissions (start here)'!AY85),ISNUMBER(Dispersion!$Z$9)),'Emissions (start here)'!AY85*453.59/3600*Dispersion!$Z$9,0)</f>
        <v>0</v>
      </c>
      <c r="CW85" s="74">
        <f>IF(AND(ISNUMBER('Emissions (start here)'!AZ85),ISNUMBER(Dispersion!$Z$10)),'Emissions (start here)'!AZ85*2000*453.59/8760/3600*Dispersion!$Z$10,0)</f>
        <v>0</v>
      </c>
      <c r="CX85" s="74">
        <f>IF(AND(ISNUMBER('Emissions (start here)'!AZ85),ISNUMBER(Dispersion!$Z$11)),'Emissions (start here)'!AZ85*2000*453.59/8760/3600*Dispersion!$Z$11,0)</f>
        <v>0</v>
      </c>
      <c r="CY85" s="74">
        <f>IF(AND(ISNUMBER('Emissions (start here)'!BA85),ISNUMBER(Dispersion!$AA$8)),'Emissions (start here)'!BA85*453.59/3600*Dispersion!$AA$8,0)</f>
        <v>0</v>
      </c>
      <c r="CZ85" s="74">
        <f>IF(AND(ISNUMBER('Emissions (start here)'!BA85),ISNUMBER(Dispersion!$AA$9)),'Emissions (start here)'!BA85*453.59/3600*Dispersion!$AA$9,0)</f>
        <v>0</v>
      </c>
      <c r="DA85" s="74">
        <f>IF(AND(ISNUMBER('Emissions (start here)'!BB85),ISNUMBER(Dispersion!$AA$10)),'Emissions (start here)'!BB85*2000*453.59/8760/3600*Dispersion!$AA$10,0)</f>
        <v>0</v>
      </c>
      <c r="DB85" s="74">
        <f>IF(AND(ISNUMBER('Emissions (start here)'!BB85),ISNUMBER(Dispersion!$AA$11)),'Emissions (start here)'!BB85*2000*453.59/8760/3600*Dispersion!$AA$11,0)</f>
        <v>0</v>
      </c>
      <c r="DC85" s="74">
        <f>IF(AND(ISNUMBER('Emissions (start here)'!BC85),ISNUMBER(Dispersion!$AB$8)),'Emissions (start here)'!BC85*453.59/3600*Dispersion!$AB$8,0)</f>
        <v>0</v>
      </c>
      <c r="DD85" s="74">
        <f>IF(AND(ISNUMBER('Emissions (start here)'!BC85),ISNUMBER(Dispersion!$AB$9)),'Emissions (start here)'!BC85*453.59/3600*Dispersion!$AB$9,0)</f>
        <v>0</v>
      </c>
      <c r="DE85" s="74">
        <f>IF(AND(ISNUMBER('Emissions (start here)'!BD85),ISNUMBER(Dispersion!$AB$10)),'Emissions (start here)'!BD85*2000*453.59/8760/3600*Dispersion!$AB$10,0)</f>
        <v>0</v>
      </c>
      <c r="DF85" s="74">
        <f>IF(AND(ISNUMBER('Emissions (start here)'!BD85),ISNUMBER(Dispersion!$AB$11)),'Emissions (start here)'!BD85*2000*453.59/8760/3600*Dispersion!$AB$11,0)</f>
        <v>0</v>
      </c>
      <c r="DG85" s="74">
        <f>IF(AND(ISNUMBER('Emissions (start here)'!BE85),ISNUMBER(Dispersion!$AC$8)),'Emissions (start here)'!BE85*453.59/3600*Dispersion!$AC$8,0)</f>
        <v>0</v>
      </c>
      <c r="DH85" s="74">
        <f>IF(AND(ISNUMBER('Emissions (start here)'!BE85),ISNUMBER(Dispersion!$AC$9)),'Emissions (start here)'!BE85*453.59/3600*Dispersion!$AC$9,0)</f>
        <v>0</v>
      </c>
      <c r="DI85" s="74">
        <f>IF(AND(ISNUMBER('Emissions (start here)'!BF85),ISNUMBER(Dispersion!$AC$10)),'Emissions (start here)'!BF85*2000*453.59/8760/3600*Dispersion!$AC$10,0)</f>
        <v>0</v>
      </c>
      <c r="DJ85" s="74">
        <f>IF(AND(ISNUMBER('Emissions (start here)'!BF85),ISNUMBER(Dispersion!$AC$11)),'Emissions (start here)'!BF85*2000*453.59/8760/3600*Dispersion!$AC$11,0)</f>
        <v>0</v>
      </c>
      <c r="DK85" s="74">
        <f>IF(AND(ISNUMBER('Emissions (start here)'!BG85),ISNUMBER(Dispersion!$AD$8)),'Emissions (start here)'!BG85*453.59/3600*Dispersion!$AD$8,0)</f>
        <v>0</v>
      </c>
      <c r="DL85" s="74">
        <f>IF(AND(ISNUMBER('Emissions (start here)'!BG85),ISNUMBER(Dispersion!$AD$9)),'Emissions (start here)'!BG85*453.59/3600*Dispersion!$AD$9,0)</f>
        <v>0</v>
      </c>
      <c r="DM85" s="74">
        <f>IF(AND(ISNUMBER('Emissions (start here)'!BH85),ISNUMBER(Dispersion!$AD$10)),'Emissions (start here)'!BH85*2000*453.59/8760/3600*Dispersion!$AD$10,0)</f>
        <v>0</v>
      </c>
      <c r="DN85" s="74">
        <f>IF(AND(ISNUMBER('Emissions (start here)'!BH85),ISNUMBER(Dispersion!$AD$11)),'Emissions (start here)'!BH85*2000*453.59/8760/3600*Dispersion!$AD$11,0)</f>
        <v>0</v>
      </c>
      <c r="DO85" s="74">
        <f>IF(AND(ISNUMBER('Emissions (start here)'!BI85),ISNUMBER(Dispersion!$AE$8)),'Emissions (start here)'!BI85*453.59/3600*Dispersion!$AE$8,0)</f>
        <v>0</v>
      </c>
      <c r="DP85" s="74">
        <f>IF(AND(ISNUMBER('Emissions (start here)'!BI85),ISNUMBER(Dispersion!$AE$9)),'Emissions (start here)'!BI85*453.59/3600*Dispersion!$AE$9,0)</f>
        <v>0</v>
      </c>
      <c r="DQ85" s="74">
        <f>IF(AND(ISNUMBER('Emissions (start here)'!BJ85),ISNUMBER(Dispersion!$AE$10)),'Emissions (start here)'!BJ85*2000*453.59/8760/3600*Dispersion!$AE$10,0)</f>
        <v>0</v>
      </c>
      <c r="DR85" s="74">
        <f>IF(AND(ISNUMBER('Emissions (start here)'!BJ85),ISNUMBER(Dispersion!$AE$11)),'Emissions (start here)'!BJ85*2000*453.59/8760/3600*Dispersion!$AE$11,0)</f>
        <v>0</v>
      </c>
      <c r="DS85" s="74">
        <f>IF(AND(ISNUMBER('Emissions (start here)'!BK85),ISNUMBER(Dispersion!$AF$8)),'Emissions (start here)'!BK85*453.59/3600*Dispersion!$AF$8,0)</f>
        <v>0</v>
      </c>
      <c r="DT85" s="74">
        <f>IF(AND(ISNUMBER('Emissions (start here)'!BK85),ISNUMBER(Dispersion!$AF$9)),'Emissions (start here)'!BK85*453.59/3600*Dispersion!$AF$9,0)</f>
        <v>0</v>
      </c>
      <c r="DU85" s="74">
        <f>IF(AND(ISNUMBER('Emissions (start here)'!BL85),ISNUMBER(Dispersion!$AF$10)),'Emissions (start here)'!BL85*2000*453.59/8760/3600*Dispersion!$AF$10,0)</f>
        <v>0</v>
      </c>
      <c r="DV85" s="74">
        <f>IF(AND(ISNUMBER('Emissions (start here)'!BL85),ISNUMBER(Dispersion!$AF$11)),'Emissions (start here)'!BL85*2000*453.59/8760/3600*Dispersion!$AF$11,0)</f>
        <v>0</v>
      </c>
      <c r="DW85" s="74">
        <f>IF(AND(ISNUMBER('Emissions (start here)'!BM85),ISNUMBER(Dispersion!$AG$8)),'Emissions (start here)'!BM85*453.59/3600*Dispersion!$AG$8,0)</f>
        <v>0</v>
      </c>
      <c r="DX85" s="74">
        <f>IF(AND(ISNUMBER('Emissions (start here)'!BM85),ISNUMBER(Dispersion!$AG$9)),'Emissions (start here)'!BM85*453.59/3600*Dispersion!$AG$9,0)</f>
        <v>0</v>
      </c>
      <c r="DY85" s="74">
        <f>IF(AND(ISNUMBER('Emissions (start here)'!BN85),ISNUMBER(Dispersion!$AG$10)),'Emissions (start here)'!BN85*2000*453.59/8760/3600*Dispersion!$AG$10,0)</f>
        <v>0</v>
      </c>
      <c r="DZ85" s="74">
        <f>IF(AND(ISNUMBER('Emissions (start here)'!BN85),ISNUMBER(Dispersion!$AG$11)),'Emissions (start here)'!BN85*2000*453.59/8760/3600*Dispersion!$AG$11,0)</f>
        <v>0</v>
      </c>
      <c r="EA85" s="74">
        <f>IF(AND(ISNUMBER('Emissions (start here)'!BO85),ISNUMBER(Dispersion!$AH$8)),'Emissions (start here)'!BO85*453.59/3600*Dispersion!$AH$8,0)</f>
        <v>0</v>
      </c>
      <c r="EB85" s="74">
        <f>IF(AND(ISNUMBER('Emissions (start here)'!BO85),ISNUMBER(Dispersion!$AH$9)),'Emissions (start here)'!BO85*453.59/3600*Dispersion!$AH$9,0)</f>
        <v>0</v>
      </c>
      <c r="EC85" s="74">
        <f>IF(AND(ISNUMBER('Emissions (start here)'!BP85),ISNUMBER(Dispersion!$AH$10)),'Emissions (start here)'!BP85*2000*453.59/8760/3600*Dispersion!$AH$10,0)</f>
        <v>0</v>
      </c>
      <c r="ED85" s="74">
        <f>IF(AND(ISNUMBER('Emissions (start here)'!BP85),ISNUMBER(Dispersion!$AH$11)),'Emissions (start here)'!BP85*2000*453.59/8760/3600*Dispersion!$AH$11,0)</f>
        <v>0</v>
      </c>
      <c r="EE85" s="74">
        <f>IF(AND(ISNUMBER('Emissions (start here)'!BQ85),ISNUMBER(Dispersion!$AI$8)),'Emissions (start here)'!BQ85*453.59/3600*Dispersion!$AI$8,0)</f>
        <v>0</v>
      </c>
      <c r="EF85" s="74">
        <f>IF(AND(ISNUMBER('Emissions (start here)'!BQ85),ISNUMBER(Dispersion!$AI$9)),'Emissions (start here)'!BQ85*453.59/3600*Dispersion!$AI$9,0)</f>
        <v>0</v>
      </c>
      <c r="EG85" s="74">
        <f>IF(AND(ISNUMBER('Emissions (start here)'!BR85),ISNUMBER(Dispersion!$AI$10)),'Emissions (start here)'!BR85*2000*453.59/8760/3600*Dispersion!$AI$10,0)</f>
        <v>0</v>
      </c>
      <c r="EH85" s="74">
        <f>IF(AND(ISNUMBER('Emissions (start here)'!BR85),ISNUMBER(Dispersion!$AI$11)),'Emissions (start here)'!BR85*2000*453.59/8760/3600*Dispersion!$AI$11,0)</f>
        <v>0</v>
      </c>
      <c r="EI85" s="74">
        <f>IF(AND(ISNUMBER('Emissions (start here)'!BS85),ISNUMBER(Dispersion!$AJ$8)),'Emissions (start here)'!BS85*453.59/3600*Dispersion!$AJ$8,0)</f>
        <v>0</v>
      </c>
      <c r="EJ85" s="74">
        <f>IF(AND(ISNUMBER('Emissions (start here)'!BS85),ISNUMBER(Dispersion!$AJ$9)),'Emissions (start here)'!BS85*453.59/3600*Dispersion!$AJ$9,0)</f>
        <v>0</v>
      </c>
      <c r="EK85" s="74">
        <f>IF(AND(ISNUMBER('Emissions (start here)'!BT85),ISNUMBER(Dispersion!$AJ$10)),'Emissions (start here)'!BT85*2000*453.59/8760/3600*Dispersion!$AJ$10,0)</f>
        <v>0</v>
      </c>
      <c r="EL85" s="74">
        <f>IF(AND(ISNUMBER('Emissions (start here)'!BT85),ISNUMBER(Dispersion!$AJ$11)),'Emissions (start here)'!BT85*2000*453.59/8760/3600*Dispersion!$AJ$11,0)</f>
        <v>0</v>
      </c>
      <c r="EM85" s="74">
        <f>IF(AND(ISNUMBER('Emissions (start here)'!BU85),ISNUMBER(Dispersion!$AK$8)),'Emissions (start here)'!BU85*453.59/3600*Dispersion!$AK$8,0)</f>
        <v>0</v>
      </c>
      <c r="EN85" s="74">
        <f>IF(AND(ISNUMBER('Emissions (start here)'!BU85),ISNUMBER(Dispersion!$AK$9)),'Emissions (start here)'!BU85*453.59/3600*Dispersion!$AK$9,0)</f>
        <v>0</v>
      </c>
      <c r="EO85" s="74">
        <f>IF(AND(ISNUMBER('Emissions (start here)'!BV85),ISNUMBER(Dispersion!$AK$10)),'Emissions (start here)'!BV85*2000*453.59/8760/3600*Dispersion!$AK$10,0)</f>
        <v>0</v>
      </c>
      <c r="EP85" s="74">
        <f>IF(AND(ISNUMBER('Emissions (start here)'!BV85),ISNUMBER(Dispersion!$AK$11)),'Emissions (start here)'!BV85*2000*453.59/8760/3600*Dispersion!$AK$11,0)</f>
        <v>0</v>
      </c>
      <c r="EQ85" s="74">
        <f>IF(AND(ISNUMBER('Emissions (start here)'!BW85),ISNUMBER(Dispersion!$AL$8)),'Emissions (start here)'!BW85*453.59/3600*Dispersion!$AL$8,0)</f>
        <v>0</v>
      </c>
      <c r="ER85" s="74">
        <f>IF(AND(ISNUMBER('Emissions (start here)'!BW85),ISNUMBER(Dispersion!$AL$9)),'Emissions (start here)'!BW85*453.59/3600*Dispersion!$AL$9,0)</f>
        <v>0</v>
      </c>
      <c r="ES85" s="74">
        <f>IF(AND(ISNUMBER('Emissions (start here)'!BX85),ISNUMBER(Dispersion!$AL$10)),'Emissions (start here)'!BX85*2000*453.59/8760/3600*Dispersion!$AL$10,0)</f>
        <v>0</v>
      </c>
      <c r="ET85" s="74">
        <f>IF(AND(ISNUMBER('Emissions (start here)'!BX85),ISNUMBER(Dispersion!$AL$11)),'Emissions (start here)'!BX85*2000*453.59/8760/3600*Dispersion!$AL$11,0)</f>
        <v>0</v>
      </c>
      <c r="EU85" s="74">
        <f>IF(AND(ISNUMBER('Emissions (start here)'!BY85),ISNUMBER(Dispersion!$AM$8)),'Emissions (start here)'!BY85*453.59/3600*Dispersion!$AM$8,0)</f>
        <v>0</v>
      </c>
      <c r="EV85" s="74">
        <f>IF(AND(ISNUMBER('Emissions (start here)'!BY85),ISNUMBER(Dispersion!$AM$9)),'Emissions (start here)'!BY85*453.59/3600*Dispersion!$AM$9,0)</f>
        <v>0</v>
      </c>
      <c r="EW85" s="74">
        <f>IF(AND(ISNUMBER('Emissions (start here)'!BZ85),ISNUMBER(Dispersion!$AM$10)),'Emissions (start here)'!BZ85*2000*453.59/8760/3600*Dispersion!$AM$10,0)</f>
        <v>0</v>
      </c>
      <c r="EX85" s="74">
        <f>IF(AND(ISNUMBER('Emissions (start here)'!BZ85),ISNUMBER(Dispersion!$AM$11)),'Emissions (start here)'!BZ85*2000*453.59/8760/3600*Dispersion!$AM$11,0)</f>
        <v>0</v>
      </c>
      <c r="EY85" s="74">
        <f>IF(AND(ISNUMBER('Emissions (start here)'!CA85),ISNUMBER(Dispersion!$AN$8)),'Emissions (start here)'!CA85*453.59/3600*Dispersion!$AN$8,0)</f>
        <v>0</v>
      </c>
      <c r="EZ85" s="74">
        <f>IF(AND(ISNUMBER('Emissions (start here)'!CA85),ISNUMBER(Dispersion!$AN$9)),'Emissions (start here)'!CA85*453.59/3600*Dispersion!$AN$9,0)</f>
        <v>0</v>
      </c>
      <c r="FA85" s="74">
        <f>IF(AND(ISNUMBER('Emissions (start here)'!CB85),ISNUMBER(Dispersion!$AN$10)),'Emissions (start here)'!CB85*2000*453.59/8760/3600*Dispersion!$AN$10,0)</f>
        <v>0</v>
      </c>
      <c r="FB85" s="74">
        <f>IF(AND(ISNUMBER('Emissions (start here)'!CB85),ISNUMBER(Dispersion!$AN$11)),'Emissions (start here)'!CB85*2000*453.59/8760/3600*Dispersion!$AN$11,0)</f>
        <v>0</v>
      </c>
      <c r="FC85" s="74">
        <f>IF(AND(ISNUMBER('Emissions (start here)'!CC85),ISNUMBER(Dispersion!$AO$8)),'Emissions (start here)'!CC85*453.59/3600*Dispersion!$AO$8,0)</f>
        <v>0</v>
      </c>
      <c r="FD85" s="74">
        <f>IF(AND(ISNUMBER('Emissions (start here)'!CC85),ISNUMBER(Dispersion!$AO$9)),'Emissions (start here)'!CC85*453.59/3600*Dispersion!$AO$9,0)</f>
        <v>0</v>
      </c>
      <c r="FE85" s="74">
        <f>IF(AND(ISNUMBER('Emissions (start here)'!CD85),ISNUMBER(Dispersion!$AO$10)),'Emissions (start here)'!CD85*2000*453.59/8760/3600*Dispersion!$AO$10,0)</f>
        <v>0</v>
      </c>
      <c r="FF85" s="74">
        <f>IF(AND(ISNUMBER('Emissions (start here)'!CD85),ISNUMBER(Dispersion!$AO$11)),'Emissions (start here)'!CD85*2000*453.59/8760/3600*Dispersion!$AO$11,0)</f>
        <v>0</v>
      </c>
      <c r="FG85" s="74">
        <f>IF(AND(ISNUMBER('Emissions (start here)'!CE85),ISNUMBER(Dispersion!$AP$8)),'Emissions (start here)'!CE85*453.59/3600*Dispersion!$AP$8,0)</f>
        <v>0</v>
      </c>
      <c r="FH85" s="74">
        <f>IF(AND(ISNUMBER('Emissions (start here)'!CE85),ISNUMBER(Dispersion!$AP$9)),'Emissions (start here)'!CE85*453.59/3600*Dispersion!$AP$9,0)</f>
        <v>0</v>
      </c>
      <c r="FI85" s="74">
        <f>IF(AND(ISNUMBER('Emissions (start here)'!CF85),ISNUMBER(Dispersion!$AP$10)),'Emissions (start here)'!CF85*2000*453.59/8760/3600*Dispersion!$AP$10,0)</f>
        <v>0</v>
      </c>
      <c r="FJ85" s="74">
        <f>IF(AND(ISNUMBER('Emissions (start here)'!CF85),ISNUMBER(Dispersion!$AP$11)),'Emissions (start here)'!CF85*2000*453.59/8760/3600*Dispersion!$AP$11,0)</f>
        <v>0</v>
      </c>
      <c r="FK85" s="74">
        <f>IF(AND(ISNUMBER('Emissions (start here)'!CG85),ISNUMBER(Dispersion!$AQ$8)),'Emissions (start here)'!CG85*453.59/3600*Dispersion!$AQ$8,0)</f>
        <v>0</v>
      </c>
      <c r="FL85" s="74">
        <f>IF(AND(ISNUMBER('Emissions (start here)'!CG85),ISNUMBER(Dispersion!$AQ$9)),'Emissions (start here)'!CG85*453.59/3600*Dispersion!$AQ$9,0)</f>
        <v>0</v>
      </c>
      <c r="FM85" s="74">
        <f>IF(AND(ISNUMBER('Emissions (start here)'!CH85),ISNUMBER(Dispersion!$AQ$10)),'Emissions (start here)'!CH85*2000*453.59/8760/3600*Dispersion!$AQ$10,0)</f>
        <v>0</v>
      </c>
      <c r="FN85" s="74">
        <f>IF(AND(ISNUMBER('Emissions (start here)'!CH85),ISNUMBER(Dispersion!$AQ$11)),'Emissions (start here)'!CH85*2000*453.59/8760/3600*Dispersion!$AQ$11,0)</f>
        <v>0</v>
      </c>
      <c r="FO85" s="74">
        <f>IF(AND(ISNUMBER('Emissions (start here)'!CI85),ISNUMBER(Dispersion!$AR$8)),'Emissions (start here)'!CI85*453.59/3600*Dispersion!$AR$8,0)</f>
        <v>0</v>
      </c>
      <c r="FP85" s="74">
        <f>IF(AND(ISNUMBER('Emissions (start here)'!CI85),ISNUMBER(Dispersion!$AR$9)),'Emissions (start here)'!CI85*453.59/3600*Dispersion!$AR$9,0)</f>
        <v>0</v>
      </c>
      <c r="FQ85" s="74">
        <f>IF(AND(ISNUMBER('Emissions (start here)'!CJ85),ISNUMBER(Dispersion!$AR$10)),'Emissions (start here)'!CJ85*2000*453.59/8760/3600*Dispersion!$AR$10,0)</f>
        <v>0</v>
      </c>
      <c r="FR85" s="74">
        <f>IF(AND(ISNUMBER('Emissions (start here)'!CJ85),ISNUMBER(Dispersion!$AR$11)),'Emissions (start here)'!CJ85*2000*453.59/8760/3600*Dispersion!$AR$11,0)</f>
        <v>0</v>
      </c>
      <c r="FS85" s="74">
        <f>IF(AND(ISNUMBER('Emissions (start here)'!CK85),ISNUMBER(Dispersion!$AS$8)),'Emissions (start here)'!CK85*453.59/3600*Dispersion!$AS$8,0)</f>
        <v>0</v>
      </c>
      <c r="FT85" s="74">
        <f>IF(AND(ISNUMBER('Emissions (start here)'!CK85),ISNUMBER(Dispersion!$AS$9)),'Emissions (start here)'!CK85*453.59/3600*Dispersion!$AS$9,0)</f>
        <v>0</v>
      </c>
      <c r="FU85" s="74">
        <f>IF(AND(ISNUMBER('Emissions (start here)'!CL85),ISNUMBER(Dispersion!$AS$10)),'Emissions (start here)'!CL85*2000*453.59/8760/3600*Dispersion!$AS$10,0)</f>
        <v>0</v>
      </c>
      <c r="FV85" s="74">
        <f>IF(AND(ISNUMBER('Emissions (start here)'!CL85),ISNUMBER(Dispersion!$AS$11)),'Emissions (start here)'!CL85*2000*453.59/8760/3600*Dispersion!$AS$11,0)</f>
        <v>0</v>
      </c>
      <c r="FW85" s="74">
        <f>IF(AND(ISNUMBER('Emissions (start here)'!CM85),ISNUMBER(Dispersion!$AT$8)),'Emissions (start here)'!CM85*453.59/3600*Dispersion!$AT$8,0)</f>
        <v>0</v>
      </c>
      <c r="FX85" s="74">
        <f>IF(AND(ISNUMBER('Emissions (start here)'!CM85),ISNUMBER(Dispersion!$AT$9)),'Emissions (start here)'!CM85*453.59/3600*Dispersion!$AT$9,0)</f>
        <v>0</v>
      </c>
      <c r="FY85" s="74">
        <f>IF(AND(ISNUMBER('Emissions (start here)'!CN85),ISNUMBER(Dispersion!$AT$10)),'Emissions (start here)'!CN85*2000*453.59/8760/3600*Dispersion!$AT$10,0)</f>
        <v>0</v>
      </c>
      <c r="FZ85" s="74">
        <f>IF(AND(ISNUMBER('Emissions (start here)'!CN85),ISNUMBER(Dispersion!$AT$11)),'Emissions (start here)'!CN85*2000*453.59/8760/3600*Dispersion!$AT$11,0)</f>
        <v>0</v>
      </c>
      <c r="GA85" s="74">
        <f>IF(AND(ISNUMBER('Emissions (start here)'!CO85),ISNUMBER(Dispersion!$AU$8)),'Emissions (start here)'!CO85*453.59/3600*Dispersion!$AU$8,0)</f>
        <v>0</v>
      </c>
      <c r="GB85" s="74">
        <f>IF(AND(ISNUMBER('Emissions (start here)'!CO85),ISNUMBER(Dispersion!$AU$9)),'Emissions (start here)'!CO85*453.59/3600*Dispersion!$AU$9,0)</f>
        <v>0</v>
      </c>
      <c r="GC85" s="74">
        <f>IF(AND(ISNUMBER('Emissions (start here)'!CP85),ISNUMBER(Dispersion!$AU$10)),'Emissions (start here)'!CP85*2000*453.59/8760/3600*Dispersion!$AU$10,0)</f>
        <v>0</v>
      </c>
      <c r="GD85" s="74">
        <f>IF(AND(ISNUMBER('Emissions (start here)'!CP85),ISNUMBER(Dispersion!$AU$11)),'Emissions (start here)'!CP85*2000*453.59/8760/3600*Dispersion!$AU$11,0)</f>
        <v>0</v>
      </c>
      <c r="GE85" s="74">
        <f>IF(AND(ISNUMBER('Emissions (start here)'!CQ85),ISNUMBER(Dispersion!$AV$8)),'Emissions (start here)'!CQ85*453.59/3600*Dispersion!$AV$8,0)</f>
        <v>0</v>
      </c>
      <c r="GF85" s="74">
        <f>IF(AND(ISNUMBER('Emissions (start here)'!CQ85),ISNUMBER(Dispersion!$AV$9)),'Emissions (start here)'!CQ85*453.59/3600*Dispersion!$AV$9,0)</f>
        <v>0</v>
      </c>
      <c r="GG85" s="74">
        <f>IF(AND(ISNUMBER('Emissions (start here)'!CR85),ISNUMBER(Dispersion!$AV$10)),'Emissions (start here)'!CR85*2000*453.59/8760/3600*Dispersion!$AV$10,0)</f>
        <v>0</v>
      </c>
      <c r="GH85" s="74">
        <f>IF(AND(ISNUMBER('Emissions (start here)'!CR85),ISNUMBER(Dispersion!$AV$11)),'Emissions (start here)'!CR85*2000*453.59/8760/3600*Dispersion!$AV$11,0)</f>
        <v>0</v>
      </c>
      <c r="GI85" s="74">
        <f>IF(AND(ISNUMBER('Emissions (start here)'!CS85),ISNUMBER(Dispersion!$AW$8)),'Emissions (start here)'!CS85*453.59/3600*Dispersion!$AW$8,0)</f>
        <v>0</v>
      </c>
      <c r="GJ85" s="74">
        <f>IF(AND(ISNUMBER('Emissions (start here)'!CS85),ISNUMBER(Dispersion!$AW$9)),'Emissions (start here)'!CS85*453.59/3600*Dispersion!$AW$9,0)</f>
        <v>0</v>
      </c>
      <c r="GK85" s="74">
        <f>IF(AND(ISNUMBER('Emissions (start here)'!CT85),ISNUMBER(Dispersion!$AW$10)),'Emissions (start here)'!CT85*2000*453.59/8760/3600*Dispersion!$AW$10,0)</f>
        <v>0</v>
      </c>
      <c r="GL85" s="74">
        <f>IF(AND(ISNUMBER('Emissions (start here)'!CT85),ISNUMBER(Dispersion!$AW$11)),'Emissions (start here)'!CT85*2000*453.59/8760/3600*Dispersion!$AW$11,0)</f>
        <v>0</v>
      </c>
      <c r="GM85" s="74">
        <f>IF(AND(ISNUMBER('Emissions (start here)'!CU85),ISNUMBER(Dispersion!$AX$8)),'Emissions (start here)'!CU85*453.59/3600*Dispersion!$AX$8,0)</f>
        <v>0</v>
      </c>
      <c r="GN85" s="74">
        <f>IF(AND(ISNUMBER('Emissions (start here)'!CU85),ISNUMBER(Dispersion!$AX$9)),'Emissions (start here)'!CU85*453.59/3600*Dispersion!$AX$9,0)</f>
        <v>0</v>
      </c>
      <c r="GO85" s="74">
        <f>IF(AND(ISNUMBER('Emissions (start here)'!CV85),ISNUMBER(Dispersion!$AX$10)),'Emissions (start here)'!CV85*2000*453.59/8760/3600*Dispersion!$AX$10,0)</f>
        <v>0</v>
      </c>
      <c r="GP85" s="74">
        <f>IF(AND(ISNUMBER('Emissions (start here)'!CV85),ISNUMBER(Dispersion!$AX$11)),'Emissions (start here)'!CV85*2000*453.59/8760/3600*Dispersion!$AX$11,0)</f>
        <v>0</v>
      </c>
      <c r="GQ85" s="74">
        <f>IF(AND(ISNUMBER('Emissions (start here)'!CW85),ISNUMBER(Dispersion!$AY$8)),'Emissions (start here)'!CW85*453.59/3600*Dispersion!$AY$8,0)</f>
        <v>0</v>
      </c>
      <c r="GR85" s="74">
        <f>IF(AND(ISNUMBER('Emissions (start here)'!CW85),ISNUMBER(Dispersion!$AY$9)),'Emissions (start here)'!CW85*453.59/3600*Dispersion!$AY$9,0)</f>
        <v>0</v>
      </c>
      <c r="GS85" s="74">
        <f>IF(AND(ISNUMBER('Emissions (start here)'!CX85),ISNUMBER(Dispersion!$AY$10)),'Emissions (start here)'!CX85*2000*453.59/8760/3600*Dispersion!$AY$10,0)</f>
        <v>0</v>
      </c>
      <c r="GT85" s="74">
        <f>IF(AND(ISNUMBER('Emissions (start here)'!CX85),ISNUMBER(Dispersion!$AY$11)),'Emissions (start here)'!CX85*2000*453.59/8760/3600*Dispersion!$AY$11,0)</f>
        <v>0</v>
      </c>
      <c r="GU85" s="74">
        <f>IF(AND(ISNUMBER('Emissions (start here)'!CY85),ISNUMBER(Dispersion!$AZ$8)),'Emissions (start here)'!CY85*453.59/3600*Dispersion!$AZ$8,0)</f>
        <v>0</v>
      </c>
      <c r="GV85" s="74">
        <f>IF(AND(ISNUMBER('Emissions (start here)'!CY85),ISNUMBER(Dispersion!$AZ$9)),'Emissions (start here)'!CY85*453.59/3600*Dispersion!$AZ$9,0)</f>
        <v>0</v>
      </c>
      <c r="GW85" s="74">
        <f>IF(AND(ISNUMBER('Emissions (start here)'!CZ85),ISNUMBER(Dispersion!$AZ$10)),'Emissions (start here)'!CZ85*2000*453.59/8760/3600*Dispersion!$AZ$10,0)</f>
        <v>0</v>
      </c>
      <c r="GX85" s="74">
        <f>IF(AND(ISNUMBER('Emissions (start here)'!CZ85),ISNUMBER(Dispersion!$AZ$11)),'Emissions (start here)'!CZ85*2000*453.59/8760/3600*Dispersion!$AZ$11,0)</f>
        <v>0</v>
      </c>
    </row>
    <row r="86" spans="1:206" x14ac:dyDescent="0.2">
      <c r="A86" s="51" t="str">
        <f>'Tox Values'!C86</f>
        <v>CADMIUM-COMPS</v>
      </c>
      <c r="B86" s="94" t="str">
        <f>'Tox Values'!D86</f>
        <v>Cadmium Compounds</v>
      </c>
      <c r="C86" s="96">
        <f t="shared" si="5"/>
        <v>0</v>
      </c>
      <c r="D86" s="74">
        <f t="shared" si="6"/>
        <v>0</v>
      </c>
      <c r="E86" s="74">
        <f t="shared" si="7"/>
        <v>0</v>
      </c>
      <c r="F86" s="99">
        <f t="shared" si="8"/>
        <v>0</v>
      </c>
      <c r="G86" s="97">
        <f>IF(AND(ISNUMBER('Emissions (start here)'!E86),ISNUMBER(Dispersion!$C$8)),'Emissions (start here)'!E86*453.59/3600*Dispersion!$C$8,0)</f>
        <v>0</v>
      </c>
      <c r="H86" s="74">
        <f>IF(AND(ISNUMBER('Emissions (start here)'!E86),ISNUMBER(Dispersion!$C$9)),'Emissions (start here)'!E86*453.59/3600*Dispersion!$C$9,0)</f>
        <v>0</v>
      </c>
      <c r="I86" s="74">
        <f>IF(AND(ISNUMBER('Emissions (start here)'!F86),ISNUMBER(Dispersion!$C$10)),'Emissions (start here)'!F86*2000*453.59/8760/3600*Dispersion!$C$10,0)</f>
        <v>0</v>
      </c>
      <c r="J86" s="74">
        <f>IF(AND(ISNUMBER('Emissions (start here)'!F86),ISNUMBER(Dispersion!$C$11)),'Emissions (start here)'!F86*2000*453.59/8760/3600*Dispersion!$C$11,0)</f>
        <v>0</v>
      </c>
      <c r="K86" s="74">
        <f>IF(AND(ISNUMBER('Emissions (start here)'!G86),ISNUMBER(Dispersion!$D$8)),'Emissions (start here)'!G86*453.59/3600*Dispersion!$D$8,0)</f>
        <v>0</v>
      </c>
      <c r="L86" s="74">
        <f>IF(AND(ISNUMBER('Emissions (start here)'!G86),ISNUMBER(Dispersion!$D$9)),'Emissions (start here)'!G86*453.59/3600*Dispersion!$D$9,0)</f>
        <v>0</v>
      </c>
      <c r="M86" s="74">
        <f>IF(AND(ISNUMBER('Emissions (start here)'!H86),ISNUMBER(Dispersion!$D$10)),'Emissions (start here)'!H86*2000*453.59/8760/3600*Dispersion!$D$10,0)</f>
        <v>0</v>
      </c>
      <c r="N86" s="74">
        <f>IF(AND(ISNUMBER('Emissions (start here)'!H86),ISNUMBER(Dispersion!$D$11)),'Emissions (start here)'!H86*2000*453.59/8760/3600*Dispersion!$D$11,0)</f>
        <v>0</v>
      </c>
      <c r="O86" s="74">
        <f>IF(AND(ISNUMBER('Emissions (start here)'!I86),ISNUMBER(Dispersion!$E$8)),'Emissions (start here)'!I86*453.59/3600*Dispersion!$E$8,0)</f>
        <v>0</v>
      </c>
      <c r="P86" s="74">
        <f>IF(AND(ISNUMBER('Emissions (start here)'!I86),ISNUMBER(Dispersion!$E$9)),'Emissions (start here)'!I86*453.59/3600*Dispersion!$E$9,0)</f>
        <v>0</v>
      </c>
      <c r="Q86" s="74">
        <f>IF(AND(ISNUMBER('Emissions (start here)'!J86),ISNUMBER(Dispersion!$E$10)),'Emissions (start here)'!J86*2000*453.59/8760/3600*Dispersion!$E$10,0)</f>
        <v>0</v>
      </c>
      <c r="R86" s="74">
        <f>IF(AND(ISNUMBER('Emissions (start here)'!J86),ISNUMBER(Dispersion!$E$11)),'Emissions (start here)'!J86*2000*453.59/8760/3600*Dispersion!$E$11,0)</f>
        <v>0</v>
      </c>
      <c r="S86" s="74">
        <f>IF(AND(ISNUMBER('Emissions (start here)'!K86),ISNUMBER(Dispersion!$F$8)),'Emissions (start here)'!K86*453.59/3600*Dispersion!$F$8,0)</f>
        <v>0</v>
      </c>
      <c r="T86" s="74">
        <f>IF(AND(ISNUMBER('Emissions (start here)'!K86),ISNUMBER(Dispersion!$F$9)),'Emissions (start here)'!K86*453.59/3600*Dispersion!$F$9,0)</f>
        <v>0</v>
      </c>
      <c r="U86" s="74">
        <f>IF(AND(ISNUMBER('Emissions (start here)'!L86),ISNUMBER(Dispersion!$F$10)),'Emissions (start here)'!L86*2000*453.59/8760/3600*Dispersion!$F$10,0)</f>
        <v>0</v>
      </c>
      <c r="V86" s="74">
        <f>IF(AND(ISNUMBER('Emissions (start here)'!L86),ISNUMBER(Dispersion!$F$11)),'Emissions (start here)'!L86*2000*453.59/8760/3600*Dispersion!$F$11,0)</f>
        <v>0</v>
      </c>
      <c r="W86" s="74">
        <f>IF(AND(ISNUMBER('Emissions (start here)'!M86),ISNUMBER(Dispersion!$G$8)),'Emissions (start here)'!M86*453.59/3600*Dispersion!$G$8,0)</f>
        <v>0</v>
      </c>
      <c r="X86" s="74">
        <f>IF(AND(ISNUMBER('Emissions (start here)'!M86),ISNUMBER(Dispersion!$G$9)),'Emissions (start here)'!M86*453.59/3600*Dispersion!$G$9,0)</f>
        <v>0</v>
      </c>
      <c r="Y86" s="74">
        <f>IF(AND(ISNUMBER('Emissions (start here)'!N86),ISNUMBER(Dispersion!$G$10)),'Emissions (start here)'!N86*2000*453.59/8760/3600*Dispersion!$G$10,0)</f>
        <v>0</v>
      </c>
      <c r="Z86" s="74">
        <f>IF(AND(ISNUMBER('Emissions (start here)'!N86),ISNUMBER(Dispersion!$G$11)),'Emissions (start here)'!N86*2000*453.59/8760/3600*Dispersion!$G$11,0)</f>
        <v>0</v>
      </c>
      <c r="AA86" s="74">
        <f>IF(AND(ISNUMBER('Emissions (start here)'!O86),ISNUMBER(Dispersion!$H$8)),'Emissions (start here)'!O86*453.59/3600*Dispersion!$H$8,0)</f>
        <v>0</v>
      </c>
      <c r="AB86" s="74">
        <f>IF(AND(ISNUMBER('Emissions (start here)'!O86),ISNUMBER(Dispersion!$H$9)),'Emissions (start here)'!O86*453.59/3600*Dispersion!$H$9,0)</f>
        <v>0</v>
      </c>
      <c r="AC86" s="74">
        <f>IF(AND(ISNUMBER('Emissions (start here)'!P86),ISNUMBER(Dispersion!$H$10)),'Emissions (start here)'!P86*2000*453.59/8760/3600*Dispersion!$H$10,0)</f>
        <v>0</v>
      </c>
      <c r="AD86" s="74">
        <f>IF(AND(ISNUMBER('Emissions (start here)'!P86),ISNUMBER(Dispersion!$H$11)),'Emissions (start here)'!P86*2000*453.59/8760/3600*Dispersion!$H$11,0)</f>
        <v>0</v>
      </c>
      <c r="AE86" s="74">
        <f>IF(AND(ISNUMBER('Emissions (start here)'!Q86),ISNUMBER(Dispersion!$I$8)),'Emissions (start here)'!Q86*453.59/3600*Dispersion!$I$8,0)</f>
        <v>0</v>
      </c>
      <c r="AF86" s="74">
        <f>IF(AND(ISNUMBER('Emissions (start here)'!Q86),ISNUMBER(Dispersion!$I$9)),'Emissions (start here)'!Q86*453.59/3600*Dispersion!$I$9,0)</f>
        <v>0</v>
      </c>
      <c r="AG86" s="74">
        <f>IF(AND(ISNUMBER('Emissions (start here)'!R86),ISNUMBER(Dispersion!$I$10)),'Emissions (start here)'!R86*2000*453.59/8760/3600*Dispersion!$I$10,0)</f>
        <v>0</v>
      </c>
      <c r="AH86" s="74">
        <f>IF(AND(ISNUMBER('Emissions (start here)'!R86),ISNUMBER(Dispersion!$I$11)),'Emissions (start here)'!R86*2000*453.59/8760/3600*Dispersion!$I$11,0)</f>
        <v>0</v>
      </c>
      <c r="AI86" s="74">
        <f>IF(AND(ISNUMBER('Emissions (start here)'!S86),ISNUMBER(Dispersion!$J$8)),'Emissions (start here)'!S86*453.59/3600*Dispersion!$J$8,0)</f>
        <v>0</v>
      </c>
      <c r="AJ86" s="74">
        <f>IF(AND(ISNUMBER('Emissions (start here)'!S86),ISNUMBER(Dispersion!$J$9)),'Emissions (start here)'!S86*453.59/3600*Dispersion!$J$9,0)</f>
        <v>0</v>
      </c>
      <c r="AK86" s="74">
        <f>IF(AND(ISNUMBER('Emissions (start here)'!T86),ISNUMBER(Dispersion!$J$10)),'Emissions (start here)'!T86*2000*453.59/8760/3600*Dispersion!$J$10,0)</f>
        <v>0</v>
      </c>
      <c r="AL86" s="74">
        <f>IF(AND(ISNUMBER('Emissions (start here)'!T86),ISNUMBER(Dispersion!$J$11)),'Emissions (start here)'!T86*2000*453.59/8760/3600*Dispersion!$J$11,0)</f>
        <v>0</v>
      </c>
      <c r="AM86" s="74">
        <f>IF(AND(ISNUMBER('Emissions (start here)'!U86),ISNUMBER(Dispersion!$K$8)),'Emissions (start here)'!U86*453.59/3600*Dispersion!$K$8,0)</f>
        <v>0</v>
      </c>
      <c r="AN86" s="74">
        <f>IF(AND(ISNUMBER('Emissions (start here)'!U86),ISNUMBER(Dispersion!$K$9)),'Emissions (start here)'!U86*453.59/3600*Dispersion!$K$9,0)</f>
        <v>0</v>
      </c>
      <c r="AO86" s="74">
        <f>IF(AND(ISNUMBER('Emissions (start here)'!V86),ISNUMBER(Dispersion!$K$10)),'Emissions (start here)'!V86*2000*453.59/8760/3600*Dispersion!$K$10,0)</f>
        <v>0</v>
      </c>
      <c r="AP86" s="74">
        <f>IF(AND(ISNUMBER('Emissions (start here)'!V86),ISNUMBER(Dispersion!$K$11)),'Emissions (start here)'!V86*2000*453.59/8760/3600*Dispersion!$K$11,0)</f>
        <v>0</v>
      </c>
      <c r="AQ86" s="74">
        <f>IF(AND(ISNUMBER('Emissions (start here)'!W86),ISNUMBER(Dispersion!$L$8)),'Emissions (start here)'!W86*453.59/3600*Dispersion!$L$8,0)</f>
        <v>0</v>
      </c>
      <c r="AR86" s="74">
        <f>IF(AND(ISNUMBER('Emissions (start here)'!W86),ISNUMBER(Dispersion!$L$9)),'Emissions (start here)'!W86*453.59/3600*Dispersion!$L$9,0)</f>
        <v>0</v>
      </c>
      <c r="AS86" s="74">
        <f>IF(AND(ISNUMBER('Emissions (start here)'!X86),ISNUMBER(Dispersion!$L$10)),'Emissions (start here)'!X86*2000*453.59/8760/3600*Dispersion!$L$10,0)</f>
        <v>0</v>
      </c>
      <c r="AT86" s="74">
        <f>IF(AND(ISNUMBER('Emissions (start here)'!X86),ISNUMBER(Dispersion!$L$11)),'Emissions (start here)'!X86*2000*453.59/8760/3600*Dispersion!$L$11,0)</f>
        <v>0</v>
      </c>
      <c r="AU86" s="74">
        <f>IF(AND(ISNUMBER('Emissions (start here)'!Y86),ISNUMBER(Dispersion!$M$8)),'Emissions (start here)'!Y86*453.59/3600*Dispersion!$M$8,0)</f>
        <v>0</v>
      </c>
      <c r="AV86" s="74">
        <f>IF(AND(ISNUMBER('Emissions (start here)'!Y86),ISNUMBER(Dispersion!$M$9)),'Emissions (start here)'!Y86*453.59/3600*Dispersion!$M$9,0)</f>
        <v>0</v>
      </c>
      <c r="AW86" s="74">
        <f>IF(AND(ISNUMBER('Emissions (start here)'!Z86),ISNUMBER(Dispersion!$M$10)),'Emissions (start here)'!Z86*2000*453.59/8760/3600*Dispersion!$M$10,0)</f>
        <v>0</v>
      </c>
      <c r="AX86" s="74">
        <f>IF(AND(ISNUMBER('Emissions (start here)'!Z86),ISNUMBER(Dispersion!$M$11)),'Emissions (start here)'!Z86*2000*453.59/8760/3600*Dispersion!$M$11,0)</f>
        <v>0</v>
      </c>
      <c r="AY86" s="74">
        <f>IF(AND(ISNUMBER('Emissions (start here)'!AA86),ISNUMBER(Dispersion!$N$8)),'Emissions (start here)'!AA86*453.59/3600*Dispersion!$N$8,0)</f>
        <v>0</v>
      </c>
      <c r="AZ86" s="74">
        <f>IF(AND(ISNUMBER('Emissions (start here)'!AA86),ISNUMBER(Dispersion!$N$9)),'Emissions (start here)'!AA86*453.59/3600*Dispersion!$N$9,0)</f>
        <v>0</v>
      </c>
      <c r="BA86" s="74">
        <f>IF(AND(ISNUMBER('Emissions (start here)'!AB86),ISNUMBER(Dispersion!$N$10)),'Emissions (start here)'!AB86*2000*453.59/8760/3600*Dispersion!$N$10,0)</f>
        <v>0</v>
      </c>
      <c r="BB86" s="74">
        <f>IF(AND(ISNUMBER('Emissions (start here)'!AB86),ISNUMBER(Dispersion!$N$11)),'Emissions (start here)'!AB86*2000*453.59/8760/3600*Dispersion!$N$11,0)</f>
        <v>0</v>
      </c>
      <c r="BC86" s="74">
        <f>IF(AND(ISNUMBER('Emissions (start here)'!AC86),ISNUMBER(Dispersion!$O$8)),'Emissions (start here)'!AC86*453.59/3600*Dispersion!$O$8,0)</f>
        <v>0</v>
      </c>
      <c r="BD86" s="74">
        <f>IF(AND(ISNUMBER('Emissions (start here)'!AC86),ISNUMBER(Dispersion!$O$9)),'Emissions (start here)'!AC86*453.59/3600*Dispersion!$O$9,0)</f>
        <v>0</v>
      </c>
      <c r="BE86" s="74">
        <f>IF(AND(ISNUMBER('Emissions (start here)'!AD86),ISNUMBER(Dispersion!$O$10)),'Emissions (start here)'!AD86*2000*453.59/8760/3600*Dispersion!$O$10,0)</f>
        <v>0</v>
      </c>
      <c r="BF86" s="74">
        <f>IF(AND(ISNUMBER('Emissions (start here)'!AD86),ISNUMBER(Dispersion!$O$11)),'Emissions (start here)'!AD86*2000*453.59/8760/3600*Dispersion!$O$11,0)</f>
        <v>0</v>
      </c>
      <c r="BG86" s="74">
        <f>IF(AND(ISNUMBER('Emissions (start here)'!AE86),ISNUMBER(Dispersion!$P$8)),'Emissions (start here)'!AE86*453.59/3600*Dispersion!$P$8,0)</f>
        <v>0</v>
      </c>
      <c r="BH86" s="74">
        <f>IF(AND(ISNUMBER('Emissions (start here)'!AE86),ISNUMBER(Dispersion!$P$9)),'Emissions (start here)'!AE86*453.59/3600*Dispersion!$P$9,0)</f>
        <v>0</v>
      </c>
      <c r="BI86" s="74">
        <f>IF(AND(ISNUMBER('Emissions (start here)'!AF86),ISNUMBER(Dispersion!$P$10)),'Emissions (start here)'!AF86*2000*453.59/8760/3600*Dispersion!$P$10,0)</f>
        <v>0</v>
      </c>
      <c r="BJ86" s="74">
        <f>IF(AND(ISNUMBER('Emissions (start here)'!AF86),ISNUMBER(Dispersion!$P$11)),'Emissions (start here)'!AF86*2000*453.59/8760/3600*Dispersion!$P$11,0)</f>
        <v>0</v>
      </c>
      <c r="BK86" s="74">
        <f>IF(AND(ISNUMBER('Emissions (start here)'!AG86),ISNUMBER(Dispersion!$Q$8)),'Emissions (start here)'!AG86*453.59/3600*Dispersion!$Q$8,0)</f>
        <v>0</v>
      </c>
      <c r="BL86" s="74">
        <f>IF(AND(ISNUMBER('Emissions (start here)'!AG86),ISNUMBER(Dispersion!$Q$9)),'Emissions (start here)'!AG86*453.59/3600*Dispersion!$Q$9,0)</f>
        <v>0</v>
      </c>
      <c r="BM86" s="74">
        <f>IF(AND(ISNUMBER('Emissions (start here)'!AH86),ISNUMBER(Dispersion!$Q$10)),'Emissions (start here)'!AH86*2000*453.59/8760/3600*Dispersion!$Q$10,0)</f>
        <v>0</v>
      </c>
      <c r="BN86" s="74">
        <f>IF(AND(ISNUMBER('Emissions (start here)'!AH86),ISNUMBER(Dispersion!$Q$11)),'Emissions (start here)'!AH86*2000*453.59/8760/3600*Dispersion!$Q$11,0)</f>
        <v>0</v>
      </c>
      <c r="BO86" s="74">
        <f>IF(AND(ISNUMBER('Emissions (start here)'!AI86),ISNUMBER(Dispersion!$R$8)),'Emissions (start here)'!AI86*453.59/3600*Dispersion!$R$8,0)</f>
        <v>0</v>
      </c>
      <c r="BP86" s="74">
        <f>IF(AND(ISNUMBER('Emissions (start here)'!AI86),ISNUMBER(Dispersion!$R$9)),'Emissions (start here)'!AI86*453.59/3600*Dispersion!$R$9,0)</f>
        <v>0</v>
      </c>
      <c r="BQ86" s="74">
        <f>IF(AND(ISNUMBER('Emissions (start here)'!AJ86),ISNUMBER(Dispersion!$R$10)),'Emissions (start here)'!AJ86*2000*453.59/8760/3600*Dispersion!$R$10,0)</f>
        <v>0</v>
      </c>
      <c r="BR86" s="74">
        <f>IF(AND(ISNUMBER('Emissions (start here)'!AJ86),ISNUMBER(Dispersion!$R$11)),'Emissions (start here)'!AJ86*2000*453.59/8760/3600*Dispersion!$R$11,0)</f>
        <v>0</v>
      </c>
      <c r="BS86" s="74">
        <f>IF(AND(ISNUMBER('Emissions (start here)'!AK86),ISNUMBER(Dispersion!$S$8)),'Emissions (start here)'!AK86*453.59/3600*Dispersion!$S$8,0)</f>
        <v>0</v>
      </c>
      <c r="BT86" s="74">
        <f>IF(AND(ISNUMBER('Emissions (start here)'!AK86),ISNUMBER(Dispersion!$S$9)),'Emissions (start here)'!AK86*453.59/3600*Dispersion!$S$9,0)</f>
        <v>0</v>
      </c>
      <c r="BU86" s="74">
        <f>IF(AND(ISNUMBER('Emissions (start here)'!AL86),ISNUMBER(Dispersion!$S$10)),'Emissions (start here)'!AL86*2000*453.59/8760/3600*Dispersion!$S$10,0)</f>
        <v>0</v>
      </c>
      <c r="BV86" s="74">
        <f>IF(AND(ISNUMBER('Emissions (start here)'!AL86),ISNUMBER(Dispersion!$S$11)),'Emissions (start here)'!AL86*2000*453.59/8760/3600*Dispersion!$S$11,0)</f>
        <v>0</v>
      </c>
      <c r="BW86" s="74">
        <f>IF(AND(ISNUMBER('Emissions (start here)'!AM86),ISNUMBER(Dispersion!$T$8)),'Emissions (start here)'!AM86*453.59/3600*Dispersion!$T$8,0)</f>
        <v>0</v>
      </c>
      <c r="BX86" s="74">
        <f>IF(AND(ISNUMBER('Emissions (start here)'!AM86),ISNUMBER(Dispersion!$T$9)),'Emissions (start here)'!AM86*453.59/3600*Dispersion!$T$9,0)</f>
        <v>0</v>
      </c>
      <c r="BY86" s="74">
        <f>IF(AND(ISNUMBER('Emissions (start here)'!AN86),ISNUMBER(Dispersion!$T$10)),'Emissions (start here)'!AN86*2000*453.59/8760/3600*Dispersion!$T$10,0)</f>
        <v>0</v>
      </c>
      <c r="BZ86" s="74">
        <f>IF(AND(ISNUMBER('Emissions (start here)'!AN86),ISNUMBER(Dispersion!$T$11)),'Emissions (start here)'!AN86*2000*453.59/8760/3600*Dispersion!$T$11,0)</f>
        <v>0</v>
      </c>
      <c r="CA86" s="74">
        <f>IF(AND(ISNUMBER('Emissions (start here)'!AO86),ISNUMBER(Dispersion!$U$8)),'Emissions (start here)'!AO86*453.59/3600*Dispersion!$U$8,0)</f>
        <v>0</v>
      </c>
      <c r="CB86" s="74">
        <f>IF(AND(ISNUMBER('Emissions (start here)'!AO86),ISNUMBER(Dispersion!$U$9)),'Emissions (start here)'!AO86*453.59/3600*Dispersion!$U$9,0)</f>
        <v>0</v>
      </c>
      <c r="CC86" s="74">
        <f>IF(AND(ISNUMBER('Emissions (start here)'!AP86),ISNUMBER(Dispersion!$U$10)),'Emissions (start here)'!AP86*2000*453.59/8760/3600*Dispersion!$U$10,0)</f>
        <v>0</v>
      </c>
      <c r="CD86" s="74">
        <f>IF(AND(ISNUMBER('Emissions (start here)'!AP86),ISNUMBER(Dispersion!$U$11)),'Emissions (start here)'!AP86*2000*453.59/8760/3600*Dispersion!$U$11,0)</f>
        <v>0</v>
      </c>
      <c r="CE86" s="74">
        <f>IF(AND(ISNUMBER('Emissions (start here)'!AQ86),ISNUMBER(Dispersion!$V$8)),'Emissions (start here)'!AQ86*453.59/3600*Dispersion!$V$8,0)</f>
        <v>0</v>
      </c>
      <c r="CF86" s="74">
        <f>IF(AND(ISNUMBER('Emissions (start here)'!AQ86),ISNUMBER(Dispersion!$V$9)),'Emissions (start here)'!AQ86*453.59/3600*Dispersion!$V$9,0)</f>
        <v>0</v>
      </c>
      <c r="CG86" s="74">
        <f>IF(AND(ISNUMBER('Emissions (start here)'!AR86),ISNUMBER(Dispersion!$V$10)),'Emissions (start here)'!AR86*2000*453.59/8760/3600*Dispersion!$V$10,0)</f>
        <v>0</v>
      </c>
      <c r="CH86" s="74">
        <f>IF(AND(ISNUMBER('Emissions (start here)'!AR86),ISNUMBER(Dispersion!$V$11)),'Emissions (start here)'!AR86*2000*453.59/8760/3600*Dispersion!$V$11,0)</f>
        <v>0</v>
      </c>
      <c r="CI86" s="74">
        <f>IF(AND(ISNUMBER('Emissions (start here)'!AS86),ISNUMBER(Dispersion!$W$8)),'Emissions (start here)'!AS86*453.59/3600*Dispersion!$W$8,0)</f>
        <v>0</v>
      </c>
      <c r="CJ86" s="74">
        <f>IF(AND(ISNUMBER('Emissions (start here)'!AS86),ISNUMBER(Dispersion!$W$9)),'Emissions (start here)'!AS86*453.59/3600*Dispersion!$W$9,0)</f>
        <v>0</v>
      </c>
      <c r="CK86" s="74">
        <f>IF(AND(ISNUMBER('Emissions (start here)'!AT86),ISNUMBER(Dispersion!$W$10)),'Emissions (start here)'!AT86*2000*453.59/8760/3600*Dispersion!$W$10,0)</f>
        <v>0</v>
      </c>
      <c r="CL86" s="74">
        <f>IF(AND(ISNUMBER('Emissions (start here)'!AT86),ISNUMBER(Dispersion!$W$11)),'Emissions (start here)'!AT86*2000*453.59/8760/3600*Dispersion!$W$11,0)</f>
        <v>0</v>
      </c>
      <c r="CM86" s="74">
        <f>IF(AND(ISNUMBER('Emissions (start here)'!AU86),ISNUMBER(Dispersion!$X$8)),'Emissions (start here)'!AU86*453.59/3600*Dispersion!$X$8,0)</f>
        <v>0</v>
      </c>
      <c r="CN86" s="74">
        <f>IF(AND(ISNUMBER('Emissions (start here)'!AU86),ISNUMBER(Dispersion!$X$9)),'Emissions (start here)'!AU86*453.59/3600*Dispersion!$X$9,0)</f>
        <v>0</v>
      </c>
      <c r="CO86" s="74">
        <f>IF(AND(ISNUMBER('Emissions (start here)'!AV86),ISNUMBER(Dispersion!$X$10)),'Emissions (start here)'!AV86*2000*453.59/8760/3600*Dispersion!$X$10,0)</f>
        <v>0</v>
      </c>
      <c r="CP86" s="74">
        <f>IF(AND(ISNUMBER('Emissions (start here)'!AV86),ISNUMBER(Dispersion!$X$11)),'Emissions (start here)'!AV86*2000*453.59/8760/3600*Dispersion!$X$11,0)</f>
        <v>0</v>
      </c>
      <c r="CQ86" s="74">
        <f>IF(AND(ISNUMBER('Emissions (start here)'!AW86),ISNUMBER(Dispersion!$Y$8)),'Emissions (start here)'!AW86*453.59/3600*Dispersion!$Y$8,0)</f>
        <v>0</v>
      </c>
      <c r="CR86" s="74">
        <f>IF(AND(ISNUMBER('Emissions (start here)'!AW86),ISNUMBER(Dispersion!$Y$9)),'Emissions (start here)'!AW86*453.59/3600*Dispersion!$Y$9,0)</f>
        <v>0</v>
      </c>
      <c r="CS86" s="74">
        <f>IF(AND(ISNUMBER('Emissions (start here)'!AX86),ISNUMBER(Dispersion!$Y$10)),'Emissions (start here)'!AX86*2000*453.59/8760/3600*Dispersion!$Y$10,0)</f>
        <v>0</v>
      </c>
      <c r="CT86" s="74">
        <f>IF(AND(ISNUMBER('Emissions (start here)'!AX86),ISNUMBER(Dispersion!$Y$11)),'Emissions (start here)'!AX86*2000*453.59/8760/3600*Dispersion!$Y$11,0)</f>
        <v>0</v>
      </c>
      <c r="CU86" s="74">
        <f>IF(AND(ISNUMBER('Emissions (start here)'!AY86),ISNUMBER(Dispersion!$Z$8)),'Emissions (start here)'!AY86*453.59/3600*Dispersion!$Z$8,0)</f>
        <v>0</v>
      </c>
      <c r="CV86" s="74">
        <f>IF(AND(ISNUMBER('Emissions (start here)'!AY86),ISNUMBER(Dispersion!$Z$9)),'Emissions (start here)'!AY86*453.59/3600*Dispersion!$Z$9,0)</f>
        <v>0</v>
      </c>
      <c r="CW86" s="74">
        <f>IF(AND(ISNUMBER('Emissions (start here)'!AZ86),ISNUMBER(Dispersion!$Z$10)),'Emissions (start here)'!AZ86*2000*453.59/8760/3600*Dispersion!$Z$10,0)</f>
        <v>0</v>
      </c>
      <c r="CX86" s="74">
        <f>IF(AND(ISNUMBER('Emissions (start here)'!AZ86),ISNUMBER(Dispersion!$Z$11)),'Emissions (start here)'!AZ86*2000*453.59/8760/3600*Dispersion!$Z$11,0)</f>
        <v>0</v>
      </c>
      <c r="CY86" s="74">
        <f>IF(AND(ISNUMBER('Emissions (start here)'!BA86),ISNUMBER(Dispersion!$AA$8)),'Emissions (start here)'!BA86*453.59/3600*Dispersion!$AA$8,0)</f>
        <v>0</v>
      </c>
      <c r="CZ86" s="74">
        <f>IF(AND(ISNUMBER('Emissions (start here)'!BA86),ISNUMBER(Dispersion!$AA$9)),'Emissions (start here)'!BA86*453.59/3600*Dispersion!$AA$9,0)</f>
        <v>0</v>
      </c>
      <c r="DA86" s="74">
        <f>IF(AND(ISNUMBER('Emissions (start here)'!BB86),ISNUMBER(Dispersion!$AA$10)),'Emissions (start here)'!BB86*2000*453.59/8760/3600*Dispersion!$AA$10,0)</f>
        <v>0</v>
      </c>
      <c r="DB86" s="74">
        <f>IF(AND(ISNUMBER('Emissions (start here)'!BB86),ISNUMBER(Dispersion!$AA$11)),'Emissions (start here)'!BB86*2000*453.59/8760/3600*Dispersion!$AA$11,0)</f>
        <v>0</v>
      </c>
      <c r="DC86" s="74">
        <f>IF(AND(ISNUMBER('Emissions (start here)'!BC86),ISNUMBER(Dispersion!$AB$8)),'Emissions (start here)'!BC86*453.59/3600*Dispersion!$AB$8,0)</f>
        <v>0</v>
      </c>
      <c r="DD86" s="74">
        <f>IF(AND(ISNUMBER('Emissions (start here)'!BC86),ISNUMBER(Dispersion!$AB$9)),'Emissions (start here)'!BC86*453.59/3600*Dispersion!$AB$9,0)</f>
        <v>0</v>
      </c>
      <c r="DE86" s="74">
        <f>IF(AND(ISNUMBER('Emissions (start here)'!BD86),ISNUMBER(Dispersion!$AB$10)),'Emissions (start here)'!BD86*2000*453.59/8760/3600*Dispersion!$AB$10,0)</f>
        <v>0</v>
      </c>
      <c r="DF86" s="74">
        <f>IF(AND(ISNUMBER('Emissions (start here)'!BD86),ISNUMBER(Dispersion!$AB$11)),'Emissions (start here)'!BD86*2000*453.59/8760/3600*Dispersion!$AB$11,0)</f>
        <v>0</v>
      </c>
      <c r="DG86" s="74">
        <f>IF(AND(ISNUMBER('Emissions (start here)'!BE86),ISNUMBER(Dispersion!$AC$8)),'Emissions (start here)'!BE86*453.59/3600*Dispersion!$AC$8,0)</f>
        <v>0</v>
      </c>
      <c r="DH86" s="74">
        <f>IF(AND(ISNUMBER('Emissions (start here)'!BE86),ISNUMBER(Dispersion!$AC$9)),'Emissions (start here)'!BE86*453.59/3600*Dispersion!$AC$9,0)</f>
        <v>0</v>
      </c>
      <c r="DI86" s="74">
        <f>IF(AND(ISNUMBER('Emissions (start here)'!BF86),ISNUMBER(Dispersion!$AC$10)),'Emissions (start here)'!BF86*2000*453.59/8760/3600*Dispersion!$AC$10,0)</f>
        <v>0</v>
      </c>
      <c r="DJ86" s="74">
        <f>IF(AND(ISNUMBER('Emissions (start here)'!BF86),ISNUMBER(Dispersion!$AC$11)),'Emissions (start here)'!BF86*2000*453.59/8760/3600*Dispersion!$AC$11,0)</f>
        <v>0</v>
      </c>
      <c r="DK86" s="74">
        <f>IF(AND(ISNUMBER('Emissions (start here)'!BG86),ISNUMBER(Dispersion!$AD$8)),'Emissions (start here)'!BG86*453.59/3600*Dispersion!$AD$8,0)</f>
        <v>0</v>
      </c>
      <c r="DL86" s="74">
        <f>IF(AND(ISNUMBER('Emissions (start here)'!BG86),ISNUMBER(Dispersion!$AD$9)),'Emissions (start here)'!BG86*453.59/3600*Dispersion!$AD$9,0)</f>
        <v>0</v>
      </c>
      <c r="DM86" s="74">
        <f>IF(AND(ISNUMBER('Emissions (start here)'!BH86),ISNUMBER(Dispersion!$AD$10)),'Emissions (start here)'!BH86*2000*453.59/8760/3600*Dispersion!$AD$10,0)</f>
        <v>0</v>
      </c>
      <c r="DN86" s="74">
        <f>IF(AND(ISNUMBER('Emissions (start here)'!BH86),ISNUMBER(Dispersion!$AD$11)),'Emissions (start here)'!BH86*2000*453.59/8760/3600*Dispersion!$AD$11,0)</f>
        <v>0</v>
      </c>
      <c r="DO86" s="74">
        <f>IF(AND(ISNUMBER('Emissions (start here)'!BI86),ISNUMBER(Dispersion!$AE$8)),'Emissions (start here)'!BI86*453.59/3600*Dispersion!$AE$8,0)</f>
        <v>0</v>
      </c>
      <c r="DP86" s="74">
        <f>IF(AND(ISNUMBER('Emissions (start here)'!BI86),ISNUMBER(Dispersion!$AE$9)),'Emissions (start here)'!BI86*453.59/3600*Dispersion!$AE$9,0)</f>
        <v>0</v>
      </c>
      <c r="DQ86" s="74">
        <f>IF(AND(ISNUMBER('Emissions (start here)'!BJ86),ISNUMBER(Dispersion!$AE$10)),'Emissions (start here)'!BJ86*2000*453.59/8760/3600*Dispersion!$AE$10,0)</f>
        <v>0</v>
      </c>
      <c r="DR86" s="74">
        <f>IF(AND(ISNUMBER('Emissions (start here)'!BJ86),ISNUMBER(Dispersion!$AE$11)),'Emissions (start here)'!BJ86*2000*453.59/8760/3600*Dispersion!$AE$11,0)</f>
        <v>0</v>
      </c>
      <c r="DS86" s="74">
        <f>IF(AND(ISNUMBER('Emissions (start here)'!BK86),ISNUMBER(Dispersion!$AF$8)),'Emissions (start here)'!BK86*453.59/3600*Dispersion!$AF$8,0)</f>
        <v>0</v>
      </c>
      <c r="DT86" s="74">
        <f>IF(AND(ISNUMBER('Emissions (start here)'!BK86),ISNUMBER(Dispersion!$AF$9)),'Emissions (start here)'!BK86*453.59/3600*Dispersion!$AF$9,0)</f>
        <v>0</v>
      </c>
      <c r="DU86" s="74">
        <f>IF(AND(ISNUMBER('Emissions (start here)'!BL86),ISNUMBER(Dispersion!$AF$10)),'Emissions (start here)'!BL86*2000*453.59/8760/3600*Dispersion!$AF$10,0)</f>
        <v>0</v>
      </c>
      <c r="DV86" s="74">
        <f>IF(AND(ISNUMBER('Emissions (start here)'!BL86),ISNUMBER(Dispersion!$AF$11)),'Emissions (start here)'!BL86*2000*453.59/8760/3600*Dispersion!$AF$11,0)</f>
        <v>0</v>
      </c>
      <c r="DW86" s="74">
        <f>IF(AND(ISNUMBER('Emissions (start here)'!BM86),ISNUMBER(Dispersion!$AG$8)),'Emissions (start here)'!BM86*453.59/3600*Dispersion!$AG$8,0)</f>
        <v>0</v>
      </c>
      <c r="DX86" s="74">
        <f>IF(AND(ISNUMBER('Emissions (start here)'!BM86),ISNUMBER(Dispersion!$AG$9)),'Emissions (start here)'!BM86*453.59/3600*Dispersion!$AG$9,0)</f>
        <v>0</v>
      </c>
      <c r="DY86" s="74">
        <f>IF(AND(ISNUMBER('Emissions (start here)'!BN86),ISNUMBER(Dispersion!$AG$10)),'Emissions (start here)'!BN86*2000*453.59/8760/3600*Dispersion!$AG$10,0)</f>
        <v>0</v>
      </c>
      <c r="DZ86" s="74">
        <f>IF(AND(ISNUMBER('Emissions (start here)'!BN86),ISNUMBER(Dispersion!$AG$11)),'Emissions (start here)'!BN86*2000*453.59/8760/3600*Dispersion!$AG$11,0)</f>
        <v>0</v>
      </c>
      <c r="EA86" s="74">
        <f>IF(AND(ISNUMBER('Emissions (start here)'!BO86),ISNUMBER(Dispersion!$AH$8)),'Emissions (start here)'!BO86*453.59/3600*Dispersion!$AH$8,0)</f>
        <v>0</v>
      </c>
      <c r="EB86" s="74">
        <f>IF(AND(ISNUMBER('Emissions (start here)'!BO86),ISNUMBER(Dispersion!$AH$9)),'Emissions (start here)'!BO86*453.59/3600*Dispersion!$AH$9,0)</f>
        <v>0</v>
      </c>
      <c r="EC86" s="74">
        <f>IF(AND(ISNUMBER('Emissions (start here)'!BP86),ISNUMBER(Dispersion!$AH$10)),'Emissions (start here)'!BP86*2000*453.59/8760/3600*Dispersion!$AH$10,0)</f>
        <v>0</v>
      </c>
      <c r="ED86" s="74">
        <f>IF(AND(ISNUMBER('Emissions (start here)'!BP86),ISNUMBER(Dispersion!$AH$11)),'Emissions (start here)'!BP86*2000*453.59/8760/3600*Dispersion!$AH$11,0)</f>
        <v>0</v>
      </c>
      <c r="EE86" s="74">
        <f>IF(AND(ISNUMBER('Emissions (start here)'!BQ86),ISNUMBER(Dispersion!$AI$8)),'Emissions (start here)'!BQ86*453.59/3600*Dispersion!$AI$8,0)</f>
        <v>0</v>
      </c>
      <c r="EF86" s="74">
        <f>IF(AND(ISNUMBER('Emissions (start here)'!BQ86),ISNUMBER(Dispersion!$AI$9)),'Emissions (start here)'!BQ86*453.59/3600*Dispersion!$AI$9,0)</f>
        <v>0</v>
      </c>
      <c r="EG86" s="74">
        <f>IF(AND(ISNUMBER('Emissions (start here)'!BR86),ISNUMBER(Dispersion!$AI$10)),'Emissions (start here)'!BR86*2000*453.59/8760/3600*Dispersion!$AI$10,0)</f>
        <v>0</v>
      </c>
      <c r="EH86" s="74">
        <f>IF(AND(ISNUMBER('Emissions (start here)'!BR86),ISNUMBER(Dispersion!$AI$11)),'Emissions (start here)'!BR86*2000*453.59/8760/3600*Dispersion!$AI$11,0)</f>
        <v>0</v>
      </c>
      <c r="EI86" s="74">
        <f>IF(AND(ISNUMBER('Emissions (start here)'!BS86),ISNUMBER(Dispersion!$AJ$8)),'Emissions (start here)'!BS86*453.59/3600*Dispersion!$AJ$8,0)</f>
        <v>0</v>
      </c>
      <c r="EJ86" s="74">
        <f>IF(AND(ISNUMBER('Emissions (start here)'!BS86),ISNUMBER(Dispersion!$AJ$9)),'Emissions (start here)'!BS86*453.59/3600*Dispersion!$AJ$9,0)</f>
        <v>0</v>
      </c>
      <c r="EK86" s="74">
        <f>IF(AND(ISNUMBER('Emissions (start here)'!BT86),ISNUMBER(Dispersion!$AJ$10)),'Emissions (start here)'!BT86*2000*453.59/8760/3600*Dispersion!$AJ$10,0)</f>
        <v>0</v>
      </c>
      <c r="EL86" s="74">
        <f>IF(AND(ISNUMBER('Emissions (start here)'!BT86),ISNUMBER(Dispersion!$AJ$11)),'Emissions (start here)'!BT86*2000*453.59/8760/3600*Dispersion!$AJ$11,0)</f>
        <v>0</v>
      </c>
      <c r="EM86" s="74">
        <f>IF(AND(ISNUMBER('Emissions (start here)'!BU86),ISNUMBER(Dispersion!$AK$8)),'Emissions (start here)'!BU86*453.59/3600*Dispersion!$AK$8,0)</f>
        <v>0</v>
      </c>
      <c r="EN86" s="74">
        <f>IF(AND(ISNUMBER('Emissions (start here)'!BU86),ISNUMBER(Dispersion!$AK$9)),'Emissions (start here)'!BU86*453.59/3600*Dispersion!$AK$9,0)</f>
        <v>0</v>
      </c>
      <c r="EO86" s="74">
        <f>IF(AND(ISNUMBER('Emissions (start here)'!BV86),ISNUMBER(Dispersion!$AK$10)),'Emissions (start here)'!BV86*2000*453.59/8760/3600*Dispersion!$AK$10,0)</f>
        <v>0</v>
      </c>
      <c r="EP86" s="74">
        <f>IF(AND(ISNUMBER('Emissions (start here)'!BV86),ISNUMBER(Dispersion!$AK$11)),'Emissions (start here)'!BV86*2000*453.59/8760/3600*Dispersion!$AK$11,0)</f>
        <v>0</v>
      </c>
      <c r="EQ86" s="74">
        <f>IF(AND(ISNUMBER('Emissions (start here)'!BW86),ISNUMBER(Dispersion!$AL$8)),'Emissions (start here)'!BW86*453.59/3600*Dispersion!$AL$8,0)</f>
        <v>0</v>
      </c>
      <c r="ER86" s="74">
        <f>IF(AND(ISNUMBER('Emissions (start here)'!BW86),ISNUMBER(Dispersion!$AL$9)),'Emissions (start here)'!BW86*453.59/3600*Dispersion!$AL$9,0)</f>
        <v>0</v>
      </c>
      <c r="ES86" s="74">
        <f>IF(AND(ISNUMBER('Emissions (start here)'!BX86),ISNUMBER(Dispersion!$AL$10)),'Emissions (start here)'!BX86*2000*453.59/8760/3600*Dispersion!$AL$10,0)</f>
        <v>0</v>
      </c>
      <c r="ET86" s="74">
        <f>IF(AND(ISNUMBER('Emissions (start here)'!BX86),ISNUMBER(Dispersion!$AL$11)),'Emissions (start here)'!BX86*2000*453.59/8760/3600*Dispersion!$AL$11,0)</f>
        <v>0</v>
      </c>
      <c r="EU86" s="74">
        <f>IF(AND(ISNUMBER('Emissions (start here)'!BY86),ISNUMBER(Dispersion!$AM$8)),'Emissions (start here)'!BY86*453.59/3600*Dispersion!$AM$8,0)</f>
        <v>0</v>
      </c>
      <c r="EV86" s="74">
        <f>IF(AND(ISNUMBER('Emissions (start here)'!BY86),ISNUMBER(Dispersion!$AM$9)),'Emissions (start here)'!BY86*453.59/3600*Dispersion!$AM$9,0)</f>
        <v>0</v>
      </c>
      <c r="EW86" s="74">
        <f>IF(AND(ISNUMBER('Emissions (start here)'!BZ86),ISNUMBER(Dispersion!$AM$10)),'Emissions (start here)'!BZ86*2000*453.59/8760/3600*Dispersion!$AM$10,0)</f>
        <v>0</v>
      </c>
      <c r="EX86" s="74">
        <f>IF(AND(ISNUMBER('Emissions (start here)'!BZ86),ISNUMBER(Dispersion!$AM$11)),'Emissions (start here)'!BZ86*2000*453.59/8760/3600*Dispersion!$AM$11,0)</f>
        <v>0</v>
      </c>
      <c r="EY86" s="74">
        <f>IF(AND(ISNUMBER('Emissions (start here)'!CA86),ISNUMBER(Dispersion!$AN$8)),'Emissions (start here)'!CA86*453.59/3600*Dispersion!$AN$8,0)</f>
        <v>0</v>
      </c>
      <c r="EZ86" s="74">
        <f>IF(AND(ISNUMBER('Emissions (start here)'!CA86),ISNUMBER(Dispersion!$AN$9)),'Emissions (start here)'!CA86*453.59/3600*Dispersion!$AN$9,0)</f>
        <v>0</v>
      </c>
      <c r="FA86" s="74">
        <f>IF(AND(ISNUMBER('Emissions (start here)'!CB86),ISNUMBER(Dispersion!$AN$10)),'Emissions (start here)'!CB86*2000*453.59/8760/3600*Dispersion!$AN$10,0)</f>
        <v>0</v>
      </c>
      <c r="FB86" s="74">
        <f>IF(AND(ISNUMBER('Emissions (start here)'!CB86),ISNUMBER(Dispersion!$AN$11)),'Emissions (start here)'!CB86*2000*453.59/8760/3600*Dispersion!$AN$11,0)</f>
        <v>0</v>
      </c>
      <c r="FC86" s="74">
        <f>IF(AND(ISNUMBER('Emissions (start here)'!CC86),ISNUMBER(Dispersion!$AO$8)),'Emissions (start here)'!CC86*453.59/3600*Dispersion!$AO$8,0)</f>
        <v>0</v>
      </c>
      <c r="FD86" s="74">
        <f>IF(AND(ISNUMBER('Emissions (start here)'!CC86),ISNUMBER(Dispersion!$AO$9)),'Emissions (start here)'!CC86*453.59/3600*Dispersion!$AO$9,0)</f>
        <v>0</v>
      </c>
      <c r="FE86" s="74">
        <f>IF(AND(ISNUMBER('Emissions (start here)'!CD86),ISNUMBER(Dispersion!$AO$10)),'Emissions (start here)'!CD86*2000*453.59/8760/3600*Dispersion!$AO$10,0)</f>
        <v>0</v>
      </c>
      <c r="FF86" s="74">
        <f>IF(AND(ISNUMBER('Emissions (start here)'!CD86),ISNUMBER(Dispersion!$AO$11)),'Emissions (start here)'!CD86*2000*453.59/8760/3600*Dispersion!$AO$11,0)</f>
        <v>0</v>
      </c>
      <c r="FG86" s="74">
        <f>IF(AND(ISNUMBER('Emissions (start here)'!CE86),ISNUMBER(Dispersion!$AP$8)),'Emissions (start here)'!CE86*453.59/3600*Dispersion!$AP$8,0)</f>
        <v>0</v>
      </c>
      <c r="FH86" s="74">
        <f>IF(AND(ISNUMBER('Emissions (start here)'!CE86),ISNUMBER(Dispersion!$AP$9)),'Emissions (start here)'!CE86*453.59/3600*Dispersion!$AP$9,0)</f>
        <v>0</v>
      </c>
      <c r="FI86" s="74">
        <f>IF(AND(ISNUMBER('Emissions (start here)'!CF86),ISNUMBER(Dispersion!$AP$10)),'Emissions (start here)'!CF86*2000*453.59/8760/3600*Dispersion!$AP$10,0)</f>
        <v>0</v>
      </c>
      <c r="FJ86" s="74">
        <f>IF(AND(ISNUMBER('Emissions (start here)'!CF86),ISNUMBER(Dispersion!$AP$11)),'Emissions (start here)'!CF86*2000*453.59/8760/3600*Dispersion!$AP$11,0)</f>
        <v>0</v>
      </c>
      <c r="FK86" s="74">
        <f>IF(AND(ISNUMBER('Emissions (start here)'!CG86),ISNUMBER(Dispersion!$AQ$8)),'Emissions (start here)'!CG86*453.59/3600*Dispersion!$AQ$8,0)</f>
        <v>0</v>
      </c>
      <c r="FL86" s="74">
        <f>IF(AND(ISNUMBER('Emissions (start here)'!CG86),ISNUMBER(Dispersion!$AQ$9)),'Emissions (start here)'!CG86*453.59/3600*Dispersion!$AQ$9,0)</f>
        <v>0</v>
      </c>
      <c r="FM86" s="74">
        <f>IF(AND(ISNUMBER('Emissions (start here)'!CH86),ISNUMBER(Dispersion!$AQ$10)),'Emissions (start here)'!CH86*2000*453.59/8760/3600*Dispersion!$AQ$10,0)</f>
        <v>0</v>
      </c>
      <c r="FN86" s="74">
        <f>IF(AND(ISNUMBER('Emissions (start here)'!CH86),ISNUMBER(Dispersion!$AQ$11)),'Emissions (start here)'!CH86*2000*453.59/8760/3600*Dispersion!$AQ$11,0)</f>
        <v>0</v>
      </c>
      <c r="FO86" s="74">
        <f>IF(AND(ISNUMBER('Emissions (start here)'!CI86),ISNUMBER(Dispersion!$AR$8)),'Emissions (start here)'!CI86*453.59/3600*Dispersion!$AR$8,0)</f>
        <v>0</v>
      </c>
      <c r="FP86" s="74">
        <f>IF(AND(ISNUMBER('Emissions (start here)'!CI86),ISNUMBER(Dispersion!$AR$9)),'Emissions (start here)'!CI86*453.59/3600*Dispersion!$AR$9,0)</f>
        <v>0</v>
      </c>
      <c r="FQ86" s="74">
        <f>IF(AND(ISNUMBER('Emissions (start here)'!CJ86),ISNUMBER(Dispersion!$AR$10)),'Emissions (start here)'!CJ86*2000*453.59/8760/3600*Dispersion!$AR$10,0)</f>
        <v>0</v>
      </c>
      <c r="FR86" s="74">
        <f>IF(AND(ISNUMBER('Emissions (start here)'!CJ86),ISNUMBER(Dispersion!$AR$11)),'Emissions (start here)'!CJ86*2000*453.59/8760/3600*Dispersion!$AR$11,0)</f>
        <v>0</v>
      </c>
      <c r="FS86" s="74">
        <f>IF(AND(ISNUMBER('Emissions (start here)'!CK86),ISNUMBER(Dispersion!$AS$8)),'Emissions (start here)'!CK86*453.59/3600*Dispersion!$AS$8,0)</f>
        <v>0</v>
      </c>
      <c r="FT86" s="74">
        <f>IF(AND(ISNUMBER('Emissions (start here)'!CK86),ISNUMBER(Dispersion!$AS$9)),'Emissions (start here)'!CK86*453.59/3600*Dispersion!$AS$9,0)</f>
        <v>0</v>
      </c>
      <c r="FU86" s="74">
        <f>IF(AND(ISNUMBER('Emissions (start here)'!CL86),ISNUMBER(Dispersion!$AS$10)),'Emissions (start here)'!CL86*2000*453.59/8760/3600*Dispersion!$AS$10,0)</f>
        <v>0</v>
      </c>
      <c r="FV86" s="74">
        <f>IF(AND(ISNUMBER('Emissions (start here)'!CL86),ISNUMBER(Dispersion!$AS$11)),'Emissions (start here)'!CL86*2000*453.59/8760/3600*Dispersion!$AS$11,0)</f>
        <v>0</v>
      </c>
      <c r="FW86" s="74">
        <f>IF(AND(ISNUMBER('Emissions (start here)'!CM86),ISNUMBER(Dispersion!$AT$8)),'Emissions (start here)'!CM86*453.59/3600*Dispersion!$AT$8,0)</f>
        <v>0</v>
      </c>
      <c r="FX86" s="74">
        <f>IF(AND(ISNUMBER('Emissions (start here)'!CM86),ISNUMBER(Dispersion!$AT$9)),'Emissions (start here)'!CM86*453.59/3600*Dispersion!$AT$9,0)</f>
        <v>0</v>
      </c>
      <c r="FY86" s="74">
        <f>IF(AND(ISNUMBER('Emissions (start here)'!CN86),ISNUMBER(Dispersion!$AT$10)),'Emissions (start here)'!CN86*2000*453.59/8760/3600*Dispersion!$AT$10,0)</f>
        <v>0</v>
      </c>
      <c r="FZ86" s="74">
        <f>IF(AND(ISNUMBER('Emissions (start here)'!CN86),ISNUMBER(Dispersion!$AT$11)),'Emissions (start here)'!CN86*2000*453.59/8760/3600*Dispersion!$AT$11,0)</f>
        <v>0</v>
      </c>
      <c r="GA86" s="74">
        <f>IF(AND(ISNUMBER('Emissions (start here)'!CO86),ISNUMBER(Dispersion!$AU$8)),'Emissions (start here)'!CO86*453.59/3600*Dispersion!$AU$8,0)</f>
        <v>0</v>
      </c>
      <c r="GB86" s="74">
        <f>IF(AND(ISNUMBER('Emissions (start here)'!CO86),ISNUMBER(Dispersion!$AU$9)),'Emissions (start here)'!CO86*453.59/3600*Dispersion!$AU$9,0)</f>
        <v>0</v>
      </c>
      <c r="GC86" s="74">
        <f>IF(AND(ISNUMBER('Emissions (start here)'!CP86),ISNUMBER(Dispersion!$AU$10)),'Emissions (start here)'!CP86*2000*453.59/8760/3600*Dispersion!$AU$10,0)</f>
        <v>0</v>
      </c>
      <c r="GD86" s="74">
        <f>IF(AND(ISNUMBER('Emissions (start here)'!CP86),ISNUMBER(Dispersion!$AU$11)),'Emissions (start here)'!CP86*2000*453.59/8760/3600*Dispersion!$AU$11,0)</f>
        <v>0</v>
      </c>
      <c r="GE86" s="74">
        <f>IF(AND(ISNUMBER('Emissions (start here)'!CQ86),ISNUMBER(Dispersion!$AV$8)),'Emissions (start here)'!CQ86*453.59/3600*Dispersion!$AV$8,0)</f>
        <v>0</v>
      </c>
      <c r="GF86" s="74">
        <f>IF(AND(ISNUMBER('Emissions (start here)'!CQ86),ISNUMBER(Dispersion!$AV$9)),'Emissions (start here)'!CQ86*453.59/3600*Dispersion!$AV$9,0)</f>
        <v>0</v>
      </c>
      <c r="GG86" s="74">
        <f>IF(AND(ISNUMBER('Emissions (start here)'!CR86),ISNUMBER(Dispersion!$AV$10)),'Emissions (start here)'!CR86*2000*453.59/8760/3600*Dispersion!$AV$10,0)</f>
        <v>0</v>
      </c>
      <c r="GH86" s="74">
        <f>IF(AND(ISNUMBER('Emissions (start here)'!CR86),ISNUMBER(Dispersion!$AV$11)),'Emissions (start here)'!CR86*2000*453.59/8760/3600*Dispersion!$AV$11,0)</f>
        <v>0</v>
      </c>
      <c r="GI86" s="74">
        <f>IF(AND(ISNUMBER('Emissions (start here)'!CS86),ISNUMBER(Dispersion!$AW$8)),'Emissions (start here)'!CS86*453.59/3600*Dispersion!$AW$8,0)</f>
        <v>0</v>
      </c>
      <c r="GJ86" s="74">
        <f>IF(AND(ISNUMBER('Emissions (start here)'!CS86),ISNUMBER(Dispersion!$AW$9)),'Emissions (start here)'!CS86*453.59/3600*Dispersion!$AW$9,0)</f>
        <v>0</v>
      </c>
      <c r="GK86" s="74">
        <f>IF(AND(ISNUMBER('Emissions (start here)'!CT86),ISNUMBER(Dispersion!$AW$10)),'Emissions (start here)'!CT86*2000*453.59/8760/3600*Dispersion!$AW$10,0)</f>
        <v>0</v>
      </c>
      <c r="GL86" s="74">
        <f>IF(AND(ISNUMBER('Emissions (start here)'!CT86),ISNUMBER(Dispersion!$AW$11)),'Emissions (start here)'!CT86*2000*453.59/8760/3600*Dispersion!$AW$11,0)</f>
        <v>0</v>
      </c>
      <c r="GM86" s="74">
        <f>IF(AND(ISNUMBER('Emissions (start here)'!CU86),ISNUMBER(Dispersion!$AX$8)),'Emissions (start here)'!CU86*453.59/3600*Dispersion!$AX$8,0)</f>
        <v>0</v>
      </c>
      <c r="GN86" s="74">
        <f>IF(AND(ISNUMBER('Emissions (start here)'!CU86),ISNUMBER(Dispersion!$AX$9)),'Emissions (start here)'!CU86*453.59/3600*Dispersion!$AX$9,0)</f>
        <v>0</v>
      </c>
      <c r="GO86" s="74">
        <f>IF(AND(ISNUMBER('Emissions (start here)'!CV86),ISNUMBER(Dispersion!$AX$10)),'Emissions (start here)'!CV86*2000*453.59/8760/3600*Dispersion!$AX$10,0)</f>
        <v>0</v>
      </c>
      <c r="GP86" s="74">
        <f>IF(AND(ISNUMBER('Emissions (start here)'!CV86),ISNUMBER(Dispersion!$AX$11)),'Emissions (start here)'!CV86*2000*453.59/8760/3600*Dispersion!$AX$11,0)</f>
        <v>0</v>
      </c>
      <c r="GQ86" s="74">
        <f>IF(AND(ISNUMBER('Emissions (start here)'!CW86),ISNUMBER(Dispersion!$AY$8)),'Emissions (start here)'!CW86*453.59/3600*Dispersion!$AY$8,0)</f>
        <v>0</v>
      </c>
      <c r="GR86" s="74">
        <f>IF(AND(ISNUMBER('Emissions (start here)'!CW86),ISNUMBER(Dispersion!$AY$9)),'Emissions (start here)'!CW86*453.59/3600*Dispersion!$AY$9,0)</f>
        <v>0</v>
      </c>
      <c r="GS86" s="74">
        <f>IF(AND(ISNUMBER('Emissions (start here)'!CX86),ISNUMBER(Dispersion!$AY$10)),'Emissions (start here)'!CX86*2000*453.59/8760/3600*Dispersion!$AY$10,0)</f>
        <v>0</v>
      </c>
      <c r="GT86" s="74">
        <f>IF(AND(ISNUMBER('Emissions (start here)'!CX86),ISNUMBER(Dispersion!$AY$11)),'Emissions (start here)'!CX86*2000*453.59/8760/3600*Dispersion!$AY$11,0)</f>
        <v>0</v>
      </c>
      <c r="GU86" s="74">
        <f>IF(AND(ISNUMBER('Emissions (start here)'!CY86),ISNUMBER(Dispersion!$AZ$8)),'Emissions (start here)'!CY86*453.59/3600*Dispersion!$AZ$8,0)</f>
        <v>0</v>
      </c>
      <c r="GV86" s="74">
        <f>IF(AND(ISNUMBER('Emissions (start here)'!CY86),ISNUMBER(Dispersion!$AZ$9)),'Emissions (start here)'!CY86*453.59/3600*Dispersion!$AZ$9,0)</f>
        <v>0</v>
      </c>
      <c r="GW86" s="74">
        <f>IF(AND(ISNUMBER('Emissions (start here)'!CZ86),ISNUMBER(Dispersion!$AZ$10)),'Emissions (start here)'!CZ86*2000*453.59/8760/3600*Dispersion!$AZ$10,0)</f>
        <v>0</v>
      </c>
      <c r="GX86" s="74">
        <f>IF(AND(ISNUMBER('Emissions (start here)'!CZ86),ISNUMBER(Dispersion!$AZ$11)),'Emissions (start here)'!CZ86*2000*453.59/8760/3600*Dispersion!$AZ$11,0)</f>
        <v>0</v>
      </c>
    </row>
    <row r="87" spans="1:206" x14ac:dyDescent="0.2">
      <c r="A87" s="51" t="str">
        <f>'Tox Values'!C87</f>
        <v>1306-19-0</v>
      </c>
      <c r="B87" s="94" t="str">
        <f>'Tox Values'!D87</f>
        <v>Cadmium Oxide</v>
      </c>
      <c r="C87" s="96">
        <f t="shared" si="5"/>
        <v>0</v>
      </c>
      <c r="D87" s="74">
        <f t="shared" si="6"/>
        <v>0</v>
      </c>
      <c r="E87" s="74">
        <f t="shared" si="7"/>
        <v>0</v>
      </c>
      <c r="F87" s="99">
        <f t="shared" si="8"/>
        <v>0</v>
      </c>
      <c r="G87" s="97">
        <f>IF(AND(ISNUMBER('Emissions (start here)'!E87),ISNUMBER(Dispersion!$C$8)),'Emissions (start here)'!E87*453.59/3600*Dispersion!$C$8,0)</f>
        <v>0</v>
      </c>
      <c r="H87" s="74">
        <f>IF(AND(ISNUMBER('Emissions (start here)'!E87),ISNUMBER(Dispersion!$C$9)),'Emissions (start here)'!E87*453.59/3600*Dispersion!$C$9,0)</f>
        <v>0</v>
      </c>
      <c r="I87" s="74">
        <f>IF(AND(ISNUMBER('Emissions (start here)'!F87),ISNUMBER(Dispersion!$C$10)),'Emissions (start here)'!F87*2000*453.59/8760/3600*Dispersion!$C$10,0)</f>
        <v>0</v>
      </c>
      <c r="J87" s="74">
        <f>IF(AND(ISNUMBER('Emissions (start here)'!F87),ISNUMBER(Dispersion!$C$11)),'Emissions (start here)'!F87*2000*453.59/8760/3600*Dispersion!$C$11,0)</f>
        <v>0</v>
      </c>
      <c r="K87" s="74">
        <f>IF(AND(ISNUMBER('Emissions (start here)'!G87),ISNUMBER(Dispersion!$D$8)),'Emissions (start here)'!G87*453.59/3600*Dispersion!$D$8,0)</f>
        <v>0</v>
      </c>
      <c r="L87" s="74">
        <f>IF(AND(ISNUMBER('Emissions (start here)'!G87),ISNUMBER(Dispersion!$D$9)),'Emissions (start here)'!G87*453.59/3600*Dispersion!$D$9,0)</f>
        <v>0</v>
      </c>
      <c r="M87" s="74">
        <f>IF(AND(ISNUMBER('Emissions (start here)'!H87),ISNUMBER(Dispersion!$D$10)),'Emissions (start here)'!H87*2000*453.59/8760/3600*Dispersion!$D$10,0)</f>
        <v>0</v>
      </c>
      <c r="N87" s="74">
        <f>IF(AND(ISNUMBER('Emissions (start here)'!H87),ISNUMBER(Dispersion!$D$11)),'Emissions (start here)'!H87*2000*453.59/8760/3600*Dispersion!$D$11,0)</f>
        <v>0</v>
      </c>
      <c r="O87" s="74">
        <f>IF(AND(ISNUMBER('Emissions (start here)'!I87),ISNUMBER(Dispersion!$E$8)),'Emissions (start here)'!I87*453.59/3600*Dispersion!$E$8,0)</f>
        <v>0</v>
      </c>
      <c r="P87" s="74">
        <f>IF(AND(ISNUMBER('Emissions (start here)'!I87),ISNUMBER(Dispersion!$E$9)),'Emissions (start here)'!I87*453.59/3600*Dispersion!$E$9,0)</f>
        <v>0</v>
      </c>
      <c r="Q87" s="74">
        <f>IF(AND(ISNUMBER('Emissions (start here)'!J87),ISNUMBER(Dispersion!$E$10)),'Emissions (start here)'!J87*2000*453.59/8760/3600*Dispersion!$E$10,0)</f>
        <v>0</v>
      </c>
      <c r="R87" s="74">
        <f>IF(AND(ISNUMBER('Emissions (start here)'!J87),ISNUMBER(Dispersion!$E$11)),'Emissions (start here)'!J87*2000*453.59/8760/3600*Dispersion!$E$11,0)</f>
        <v>0</v>
      </c>
      <c r="S87" s="74">
        <f>IF(AND(ISNUMBER('Emissions (start here)'!K87),ISNUMBER(Dispersion!$F$8)),'Emissions (start here)'!K87*453.59/3600*Dispersion!$F$8,0)</f>
        <v>0</v>
      </c>
      <c r="T87" s="74">
        <f>IF(AND(ISNUMBER('Emissions (start here)'!K87),ISNUMBER(Dispersion!$F$9)),'Emissions (start here)'!K87*453.59/3600*Dispersion!$F$9,0)</f>
        <v>0</v>
      </c>
      <c r="U87" s="74">
        <f>IF(AND(ISNUMBER('Emissions (start here)'!L87),ISNUMBER(Dispersion!$F$10)),'Emissions (start here)'!L87*2000*453.59/8760/3600*Dispersion!$F$10,0)</f>
        <v>0</v>
      </c>
      <c r="V87" s="74">
        <f>IF(AND(ISNUMBER('Emissions (start here)'!L87),ISNUMBER(Dispersion!$F$11)),'Emissions (start here)'!L87*2000*453.59/8760/3600*Dispersion!$F$11,0)</f>
        <v>0</v>
      </c>
      <c r="W87" s="74">
        <f>IF(AND(ISNUMBER('Emissions (start here)'!M87),ISNUMBER(Dispersion!$G$8)),'Emissions (start here)'!M87*453.59/3600*Dispersion!$G$8,0)</f>
        <v>0</v>
      </c>
      <c r="X87" s="74">
        <f>IF(AND(ISNUMBER('Emissions (start here)'!M87),ISNUMBER(Dispersion!$G$9)),'Emissions (start here)'!M87*453.59/3600*Dispersion!$G$9,0)</f>
        <v>0</v>
      </c>
      <c r="Y87" s="74">
        <f>IF(AND(ISNUMBER('Emissions (start here)'!N87),ISNUMBER(Dispersion!$G$10)),'Emissions (start here)'!N87*2000*453.59/8760/3600*Dispersion!$G$10,0)</f>
        <v>0</v>
      </c>
      <c r="Z87" s="74">
        <f>IF(AND(ISNUMBER('Emissions (start here)'!N87),ISNUMBER(Dispersion!$G$11)),'Emissions (start here)'!N87*2000*453.59/8760/3600*Dispersion!$G$11,0)</f>
        <v>0</v>
      </c>
      <c r="AA87" s="74">
        <f>IF(AND(ISNUMBER('Emissions (start here)'!O87),ISNUMBER(Dispersion!$H$8)),'Emissions (start here)'!O87*453.59/3600*Dispersion!$H$8,0)</f>
        <v>0</v>
      </c>
      <c r="AB87" s="74">
        <f>IF(AND(ISNUMBER('Emissions (start here)'!O87),ISNUMBER(Dispersion!$H$9)),'Emissions (start here)'!O87*453.59/3600*Dispersion!$H$9,0)</f>
        <v>0</v>
      </c>
      <c r="AC87" s="74">
        <f>IF(AND(ISNUMBER('Emissions (start here)'!P87),ISNUMBER(Dispersion!$H$10)),'Emissions (start here)'!P87*2000*453.59/8760/3600*Dispersion!$H$10,0)</f>
        <v>0</v>
      </c>
      <c r="AD87" s="74">
        <f>IF(AND(ISNUMBER('Emissions (start here)'!P87),ISNUMBER(Dispersion!$H$11)),'Emissions (start here)'!P87*2000*453.59/8760/3600*Dispersion!$H$11,0)</f>
        <v>0</v>
      </c>
      <c r="AE87" s="74">
        <f>IF(AND(ISNUMBER('Emissions (start here)'!Q87),ISNUMBER(Dispersion!$I$8)),'Emissions (start here)'!Q87*453.59/3600*Dispersion!$I$8,0)</f>
        <v>0</v>
      </c>
      <c r="AF87" s="74">
        <f>IF(AND(ISNUMBER('Emissions (start here)'!Q87),ISNUMBER(Dispersion!$I$9)),'Emissions (start here)'!Q87*453.59/3600*Dispersion!$I$9,0)</f>
        <v>0</v>
      </c>
      <c r="AG87" s="74">
        <f>IF(AND(ISNUMBER('Emissions (start here)'!R87),ISNUMBER(Dispersion!$I$10)),'Emissions (start here)'!R87*2000*453.59/8760/3600*Dispersion!$I$10,0)</f>
        <v>0</v>
      </c>
      <c r="AH87" s="74">
        <f>IF(AND(ISNUMBER('Emissions (start here)'!R87),ISNUMBER(Dispersion!$I$11)),'Emissions (start here)'!R87*2000*453.59/8760/3600*Dispersion!$I$11,0)</f>
        <v>0</v>
      </c>
      <c r="AI87" s="74">
        <f>IF(AND(ISNUMBER('Emissions (start here)'!S87),ISNUMBER(Dispersion!$J$8)),'Emissions (start here)'!S87*453.59/3600*Dispersion!$J$8,0)</f>
        <v>0</v>
      </c>
      <c r="AJ87" s="74">
        <f>IF(AND(ISNUMBER('Emissions (start here)'!S87),ISNUMBER(Dispersion!$J$9)),'Emissions (start here)'!S87*453.59/3600*Dispersion!$J$9,0)</f>
        <v>0</v>
      </c>
      <c r="AK87" s="74">
        <f>IF(AND(ISNUMBER('Emissions (start here)'!T87),ISNUMBER(Dispersion!$J$10)),'Emissions (start here)'!T87*2000*453.59/8760/3600*Dispersion!$J$10,0)</f>
        <v>0</v>
      </c>
      <c r="AL87" s="74">
        <f>IF(AND(ISNUMBER('Emissions (start here)'!T87),ISNUMBER(Dispersion!$J$11)),'Emissions (start here)'!T87*2000*453.59/8760/3600*Dispersion!$J$11,0)</f>
        <v>0</v>
      </c>
      <c r="AM87" s="74">
        <f>IF(AND(ISNUMBER('Emissions (start here)'!U87),ISNUMBER(Dispersion!$K$8)),'Emissions (start here)'!U87*453.59/3600*Dispersion!$K$8,0)</f>
        <v>0</v>
      </c>
      <c r="AN87" s="74">
        <f>IF(AND(ISNUMBER('Emissions (start here)'!U87),ISNUMBER(Dispersion!$K$9)),'Emissions (start here)'!U87*453.59/3600*Dispersion!$K$9,0)</f>
        <v>0</v>
      </c>
      <c r="AO87" s="74">
        <f>IF(AND(ISNUMBER('Emissions (start here)'!V87),ISNUMBER(Dispersion!$K$10)),'Emissions (start here)'!V87*2000*453.59/8760/3600*Dispersion!$K$10,0)</f>
        <v>0</v>
      </c>
      <c r="AP87" s="74">
        <f>IF(AND(ISNUMBER('Emissions (start here)'!V87),ISNUMBER(Dispersion!$K$11)),'Emissions (start here)'!V87*2000*453.59/8760/3600*Dispersion!$K$11,0)</f>
        <v>0</v>
      </c>
      <c r="AQ87" s="74">
        <f>IF(AND(ISNUMBER('Emissions (start here)'!W87),ISNUMBER(Dispersion!$L$8)),'Emissions (start here)'!W87*453.59/3600*Dispersion!$L$8,0)</f>
        <v>0</v>
      </c>
      <c r="AR87" s="74">
        <f>IF(AND(ISNUMBER('Emissions (start here)'!W87),ISNUMBER(Dispersion!$L$9)),'Emissions (start here)'!W87*453.59/3600*Dispersion!$L$9,0)</f>
        <v>0</v>
      </c>
      <c r="AS87" s="74">
        <f>IF(AND(ISNUMBER('Emissions (start here)'!X87),ISNUMBER(Dispersion!$L$10)),'Emissions (start here)'!X87*2000*453.59/8760/3600*Dispersion!$L$10,0)</f>
        <v>0</v>
      </c>
      <c r="AT87" s="74">
        <f>IF(AND(ISNUMBER('Emissions (start here)'!X87),ISNUMBER(Dispersion!$L$11)),'Emissions (start here)'!X87*2000*453.59/8760/3600*Dispersion!$L$11,0)</f>
        <v>0</v>
      </c>
      <c r="AU87" s="74">
        <f>IF(AND(ISNUMBER('Emissions (start here)'!Y87),ISNUMBER(Dispersion!$M$8)),'Emissions (start here)'!Y87*453.59/3600*Dispersion!$M$8,0)</f>
        <v>0</v>
      </c>
      <c r="AV87" s="74">
        <f>IF(AND(ISNUMBER('Emissions (start here)'!Y87),ISNUMBER(Dispersion!$M$9)),'Emissions (start here)'!Y87*453.59/3600*Dispersion!$M$9,0)</f>
        <v>0</v>
      </c>
      <c r="AW87" s="74">
        <f>IF(AND(ISNUMBER('Emissions (start here)'!Z87),ISNUMBER(Dispersion!$M$10)),'Emissions (start here)'!Z87*2000*453.59/8760/3600*Dispersion!$M$10,0)</f>
        <v>0</v>
      </c>
      <c r="AX87" s="74">
        <f>IF(AND(ISNUMBER('Emissions (start here)'!Z87),ISNUMBER(Dispersion!$M$11)),'Emissions (start here)'!Z87*2000*453.59/8760/3600*Dispersion!$M$11,0)</f>
        <v>0</v>
      </c>
      <c r="AY87" s="74">
        <f>IF(AND(ISNUMBER('Emissions (start here)'!AA87),ISNUMBER(Dispersion!$N$8)),'Emissions (start here)'!AA87*453.59/3600*Dispersion!$N$8,0)</f>
        <v>0</v>
      </c>
      <c r="AZ87" s="74">
        <f>IF(AND(ISNUMBER('Emissions (start here)'!AA87),ISNUMBER(Dispersion!$N$9)),'Emissions (start here)'!AA87*453.59/3600*Dispersion!$N$9,0)</f>
        <v>0</v>
      </c>
      <c r="BA87" s="74">
        <f>IF(AND(ISNUMBER('Emissions (start here)'!AB87),ISNUMBER(Dispersion!$N$10)),'Emissions (start here)'!AB87*2000*453.59/8760/3600*Dispersion!$N$10,0)</f>
        <v>0</v>
      </c>
      <c r="BB87" s="74">
        <f>IF(AND(ISNUMBER('Emissions (start here)'!AB87),ISNUMBER(Dispersion!$N$11)),'Emissions (start here)'!AB87*2000*453.59/8760/3600*Dispersion!$N$11,0)</f>
        <v>0</v>
      </c>
      <c r="BC87" s="74">
        <f>IF(AND(ISNUMBER('Emissions (start here)'!AC87),ISNUMBER(Dispersion!$O$8)),'Emissions (start here)'!AC87*453.59/3600*Dispersion!$O$8,0)</f>
        <v>0</v>
      </c>
      <c r="BD87" s="74">
        <f>IF(AND(ISNUMBER('Emissions (start here)'!AC87),ISNUMBER(Dispersion!$O$9)),'Emissions (start here)'!AC87*453.59/3600*Dispersion!$O$9,0)</f>
        <v>0</v>
      </c>
      <c r="BE87" s="74">
        <f>IF(AND(ISNUMBER('Emissions (start here)'!AD87),ISNUMBER(Dispersion!$O$10)),'Emissions (start here)'!AD87*2000*453.59/8760/3600*Dispersion!$O$10,0)</f>
        <v>0</v>
      </c>
      <c r="BF87" s="74">
        <f>IF(AND(ISNUMBER('Emissions (start here)'!AD87),ISNUMBER(Dispersion!$O$11)),'Emissions (start here)'!AD87*2000*453.59/8760/3600*Dispersion!$O$11,0)</f>
        <v>0</v>
      </c>
      <c r="BG87" s="74">
        <f>IF(AND(ISNUMBER('Emissions (start here)'!AE87),ISNUMBER(Dispersion!$P$8)),'Emissions (start here)'!AE87*453.59/3600*Dispersion!$P$8,0)</f>
        <v>0</v>
      </c>
      <c r="BH87" s="74">
        <f>IF(AND(ISNUMBER('Emissions (start here)'!AE87),ISNUMBER(Dispersion!$P$9)),'Emissions (start here)'!AE87*453.59/3600*Dispersion!$P$9,0)</f>
        <v>0</v>
      </c>
      <c r="BI87" s="74">
        <f>IF(AND(ISNUMBER('Emissions (start here)'!AF87),ISNUMBER(Dispersion!$P$10)),'Emissions (start here)'!AF87*2000*453.59/8760/3600*Dispersion!$P$10,0)</f>
        <v>0</v>
      </c>
      <c r="BJ87" s="74">
        <f>IF(AND(ISNUMBER('Emissions (start here)'!AF87),ISNUMBER(Dispersion!$P$11)),'Emissions (start here)'!AF87*2000*453.59/8760/3600*Dispersion!$P$11,0)</f>
        <v>0</v>
      </c>
      <c r="BK87" s="74">
        <f>IF(AND(ISNUMBER('Emissions (start here)'!AG87),ISNUMBER(Dispersion!$Q$8)),'Emissions (start here)'!AG87*453.59/3600*Dispersion!$Q$8,0)</f>
        <v>0</v>
      </c>
      <c r="BL87" s="74">
        <f>IF(AND(ISNUMBER('Emissions (start here)'!AG87),ISNUMBER(Dispersion!$Q$9)),'Emissions (start here)'!AG87*453.59/3600*Dispersion!$Q$9,0)</f>
        <v>0</v>
      </c>
      <c r="BM87" s="74">
        <f>IF(AND(ISNUMBER('Emissions (start here)'!AH87),ISNUMBER(Dispersion!$Q$10)),'Emissions (start here)'!AH87*2000*453.59/8760/3600*Dispersion!$Q$10,0)</f>
        <v>0</v>
      </c>
      <c r="BN87" s="74">
        <f>IF(AND(ISNUMBER('Emissions (start here)'!AH87),ISNUMBER(Dispersion!$Q$11)),'Emissions (start here)'!AH87*2000*453.59/8760/3600*Dispersion!$Q$11,0)</f>
        <v>0</v>
      </c>
      <c r="BO87" s="74">
        <f>IF(AND(ISNUMBER('Emissions (start here)'!AI87),ISNUMBER(Dispersion!$R$8)),'Emissions (start here)'!AI87*453.59/3600*Dispersion!$R$8,0)</f>
        <v>0</v>
      </c>
      <c r="BP87" s="74">
        <f>IF(AND(ISNUMBER('Emissions (start here)'!AI87),ISNUMBER(Dispersion!$R$9)),'Emissions (start here)'!AI87*453.59/3600*Dispersion!$R$9,0)</f>
        <v>0</v>
      </c>
      <c r="BQ87" s="74">
        <f>IF(AND(ISNUMBER('Emissions (start here)'!AJ87),ISNUMBER(Dispersion!$R$10)),'Emissions (start here)'!AJ87*2000*453.59/8760/3600*Dispersion!$R$10,0)</f>
        <v>0</v>
      </c>
      <c r="BR87" s="74">
        <f>IF(AND(ISNUMBER('Emissions (start here)'!AJ87),ISNUMBER(Dispersion!$R$11)),'Emissions (start here)'!AJ87*2000*453.59/8760/3600*Dispersion!$R$11,0)</f>
        <v>0</v>
      </c>
      <c r="BS87" s="74">
        <f>IF(AND(ISNUMBER('Emissions (start here)'!AK87),ISNUMBER(Dispersion!$S$8)),'Emissions (start here)'!AK87*453.59/3600*Dispersion!$S$8,0)</f>
        <v>0</v>
      </c>
      <c r="BT87" s="74">
        <f>IF(AND(ISNUMBER('Emissions (start here)'!AK87),ISNUMBER(Dispersion!$S$9)),'Emissions (start here)'!AK87*453.59/3600*Dispersion!$S$9,0)</f>
        <v>0</v>
      </c>
      <c r="BU87" s="74">
        <f>IF(AND(ISNUMBER('Emissions (start here)'!AL87),ISNUMBER(Dispersion!$S$10)),'Emissions (start here)'!AL87*2000*453.59/8760/3600*Dispersion!$S$10,0)</f>
        <v>0</v>
      </c>
      <c r="BV87" s="74">
        <f>IF(AND(ISNUMBER('Emissions (start here)'!AL87),ISNUMBER(Dispersion!$S$11)),'Emissions (start here)'!AL87*2000*453.59/8760/3600*Dispersion!$S$11,0)</f>
        <v>0</v>
      </c>
      <c r="BW87" s="74">
        <f>IF(AND(ISNUMBER('Emissions (start here)'!AM87),ISNUMBER(Dispersion!$T$8)),'Emissions (start here)'!AM87*453.59/3600*Dispersion!$T$8,0)</f>
        <v>0</v>
      </c>
      <c r="BX87" s="74">
        <f>IF(AND(ISNUMBER('Emissions (start here)'!AM87),ISNUMBER(Dispersion!$T$9)),'Emissions (start here)'!AM87*453.59/3600*Dispersion!$T$9,0)</f>
        <v>0</v>
      </c>
      <c r="BY87" s="74">
        <f>IF(AND(ISNUMBER('Emissions (start here)'!AN87),ISNUMBER(Dispersion!$T$10)),'Emissions (start here)'!AN87*2000*453.59/8760/3600*Dispersion!$T$10,0)</f>
        <v>0</v>
      </c>
      <c r="BZ87" s="74">
        <f>IF(AND(ISNUMBER('Emissions (start here)'!AN87),ISNUMBER(Dispersion!$T$11)),'Emissions (start here)'!AN87*2000*453.59/8760/3600*Dispersion!$T$11,0)</f>
        <v>0</v>
      </c>
      <c r="CA87" s="74">
        <f>IF(AND(ISNUMBER('Emissions (start here)'!AO87),ISNUMBER(Dispersion!$U$8)),'Emissions (start here)'!AO87*453.59/3600*Dispersion!$U$8,0)</f>
        <v>0</v>
      </c>
      <c r="CB87" s="74">
        <f>IF(AND(ISNUMBER('Emissions (start here)'!AO87),ISNUMBER(Dispersion!$U$9)),'Emissions (start here)'!AO87*453.59/3600*Dispersion!$U$9,0)</f>
        <v>0</v>
      </c>
      <c r="CC87" s="74">
        <f>IF(AND(ISNUMBER('Emissions (start here)'!AP87),ISNUMBER(Dispersion!$U$10)),'Emissions (start here)'!AP87*2000*453.59/8760/3600*Dispersion!$U$10,0)</f>
        <v>0</v>
      </c>
      <c r="CD87" s="74">
        <f>IF(AND(ISNUMBER('Emissions (start here)'!AP87),ISNUMBER(Dispersion!$U$11)),'Emissions (start here)'!AP87*2000*453.59/8760/3600*Dispersion!$U$11,0)</f>
        <v>0</v>
      </c>
      <c r="CE87" s="74">
        <f>IF(AND(ISNUMBER('Emissions (start here)'!AQ87),ISNUMBER(Dispersion!$V$8)),'Emissions (start here)'!AQ87*453.59/3600*Dispersion!$V$8,0)</f>
        <v>0</v>
      </c>
      <c r="CF87" s="74">
        <f>IF(AND(ISNUMBER('Emissions (start here)'!AQ87),ISNUMBER(Dispersion!$V$9)),'Emissions (start here)'!AQ87*453.59/3600*Dispersion!$V$9,0)</f>
        <v>0</v>
      </c>
      <c r="CG87" s="74">
        <f>IF(AND(ISNUMBER('Emissions (start here)'!AR87),ISNUMBER(Dispersion!$V$10)),'Emissions (start here)'!AR87*2000*453.59/8760/3600*Dispersion!$V$10,0)</f>
        <v>0</v>
      </c>
      <c r="CH87" s="74">
        <f>IF(AND(ISNUMBER('Emissions (start here)'!AR87),ISNUMBER(Dispersion!$V$11)),'Emissions (start here)'!AR87*2000*453.59/8760/3600*Dispersion!$V$11,0)</f>
        <v>0</v>
      </c>
      <c r="CI87" s="74">
        <f>IF(AND(ISNUMBER('Emissions (start here)'!AS87),ISNUMBER(Dispersion!$W$8)),'Emissions (start here)'!AS87*453.59/3600*Dispersion!$W$8,0)</f>
        <v>0</v>
      </c>
      <c r="CJ87" s="74">
        <f>IF(AND(ISNUMBER('Emissions (start here)'!AS87),ISNUMBER(Dispersion!$W$9)),'Emissions (start here)'!AS87*453.59/3600*Dispersion!$W$9,0)</f>
        <v>0</v>
      </c>
      <c r="CK87" s="74">
        <f>IF(AND(ISNUMBER('Emissions (start here)'!AT87),ISNUMBER(Dispersion!$W$10)),'Emissions (start here)'!AT87*2000*453.59/8760/3600*Dispersion!$W$10,0)</f>
        <v>0</v>
      </c>
      <c r="CL87" s="74">
        <f>IF(AND(ISNUMBER('Emissions (start here)'!AT87),ISNUMBER(Dispersion!$W$11)),'Emissions (start here)'!AT87*2000*453.59/8760/3600*Dispersion!$W$11,0)</f>
        <v>0</v>
      </c>
      <c r="CM87" s="74">
        <f>IF(AND(ISNUMBER('Emissions (start here)'!AU87),ISNUMBER(Dispersion!$X$8)),'Emissions (start here)'!AU87*453.59/3600*Dispersion!$X$8,0)</f>
        <v>0</v>
      </c>
      <c r="CN87" s="74">
        <f>IF(AND(ISNUMBER('Emissions (start here)'!AU87),ISNUMBER(Dispersion!$X$9)),'Emissions (start here)'!AU87*453.59/3600*Dispersion!$X$9,0)</f>
        <v>0</v>
      </c>
      <c r="CO87" s="74">
        <f>IF(AND(ISNUMBER('Emissions (start here)'!AV87),ISNUMBER(Dispersion!$X$10)),'Emissions (start here)'!AV87*2000*453.59/8760/3600*Dispersion!$X$10,0)</f>
        <v>0</v>
      </c>
      <c r="CP87" s="74">
        <f>IF(AND(ISNUMBER('Emissions (start here)'!AV87),ISNUMBER(Dispersion!$X$11)),'Emissions (start here)'!AV87*2000*453.59/8760/3600*Dispersion!$X$11,0)</f>
        <v>0</v>
      </c>
      <c r="CQ87" s="74">
        <f>IF(AND(ISNUMBER('Emissions (start here)'!AW87),ISNUMBER(Dispersion!$Y$8)),'Emissions (start here)'!AW87*453.59/3600*Dispersion!$Y$8,0)</f>
        <v>0</v>
      </c>
      <c r="CR87" s="74">
        <f>IF(AND(ISNUMBER('Emissions (start here)'!AW87),ISNUMBER(Dispersion!$Y$9)),'Emissions (start here)'!AW87*453.59/3600*Dispersion!$Y$9,0)</f>
        <v>0</v>
      </c>
      <c r="CS87" s="74">
        <f>IF(AND(ISNUMBER('Emissions (start here)'!AX87),ISNUMBER(Dispersion!$Y$10)),'Emissions (start here)'!AX87*2000*453.59/8760/3600*Dispersion!$Y$10,0)</f>
        <v>0</v>
      </c>
      <c r="CT87" s="74">
        <f>IF(AND(ISNUMBER('Emissions (start here)'!AX87),ISNUMBER(Dispersion!$Y$11)),'Emissions (start here)'!AX87*2000*453.59/8760/3600*Dispersion!$Y$11,0)</f>
        <v>0</v>
      </c>
      <c r="CU87" s="74">
        <f>IF(AND(ISNUMBER('Emissions (start here)'!AY87),ISNUMBER(Dispersion!$Z$8)),'Emissions (start here)'!AY87*453.59/3600*Dispersion!$Z$8,0)</f>
        <v>0</v>
      </c>
      <c r="CV87" s="74">
        <f>IF(AND(ISNUMBER('Emissions (start here)'!AY87),ISNUMBER(Dispersion!$Z$9)),'Emissions (start here)'!AY87*453.59/3600*Dispersion!$Z$9,0)</f>
        <v>0</v>
      </c>
      <c r="CW87" s="74">
        <f>IF(AND(ISNUMBER('Emissions (start here)'!AZ87),ISNUMBER(Dispersion!$Z$10)),'Emissions (start here)'!AZ87*2000*453.59/8760/3600*Dispersion!$Z$10,0)</f>
        <v>0</v>
      </c>
      <c r="CX87" s="74">
        <f>IF(AND(ISNUMBER('Emissions (start here)'!AZ87),ISNUMBER(Dispersion!$Z$11)),'Emissions (start here)'!AZ87*2000*453.59/8760/3600*Dispersion!$Z$11,0)</f>
        <v>0</v>
      </c>
      <c r="CY87" s="74">
        <f>IF(AND(ISNUMBER('Emissions (start here)'!BA87),ISNUMBER(Dispersion!$AA$8)),'Emissions (start here)'!BA87*453.59/3600*Dispersion!$AA$8,0)</f>
        <v>0</v>
      </c>
      <c r="CZ87" s="74">
        <f>IF(AND(ISNUMBER('Emissions (start here)'!BA87),ISNUMBER(Dispersion!$AA$9)),'Emissions (start here)'!BA87*453.59/3600*Dispersion!$AA$9,0)</f>
        <v>0</v>
      </c>
      <c r="DA87" s="74">
        <f>IF(AND(ISNUMBER('Emissions (start here)'!BB87),ISNUMBER(Dispersion!$AA$10)),'Emissions (start here)'!BB87*2000*453.59/8760/3600*Dispersion!$AA$10,0)</f>
        <v>0</v>
      </c>
      <c r="DB87" s="74">
        <f>IF(AND(ISNUMBER('Emissions (start here)'!BB87),ISNUMBER(Dispersion!$AA$11)),'Emissions (start here)'!BB87*2000*453.59/8760/3600*Dispersion!$AA$11,0)</f>
        <v>0</v>
      </c>
      <c r="DC87" s="74">
        <f>IF(AND(ISNUMBER('Emissions (start here)'!BC87),ISNUMBER(Dispersion!$AB$8)),'Emissions (start here)'!BC87*453.59/3600*Dispersion!$AB$8,0)</f>
        <v>0</v>
      </c>
      <c r="DD87" s="74">
        <f>IF(AND(ISNUMBER('Emissions (start here)'!BC87),ISNUMBER(Dispersion!$AB$9)),'Emissions (start here)'!BC87*453.59/3600*Dispersion!$AB$9,0)</f>
        <v>0</v>
      </c>
      <c r="DE87" s="74">
        <f>IF(AND(ISNUMBER('Emissions (start here)'!BD87),ISNUMBER(Dispersion!$AB$10)),'Emissions (start here)'!BD87*2000*453.59/8760/3600*Dispersion!$AB$10,0)</f>
        <v>0</v>
      </c>
      <c r="DF87" s="74">
        <f>IF(AND(ISNUMBER('Emissions (start here)'!BD87),ISNUMBER(Dispersion!$AB$11)),'Emissions (start here)'!BD87*2000*453.59/8760/3600*Dispersion!$AB$11,0)</f>
        <v>0</v>
      </c>
      <c r="DG87" s="74">
        <f>IF(AND(ISNUMBER('Emissions (start here)'!BE87),ISNUMBER(Dispersion!$AC$8)),'Emissions (start here)'!BE87*453.59/3600*Dispersion!$AC$8,0)</f>
        <v>0</v>
      </c>
      <c r="DH87" s="74">
        <f>IF(AND(ISNUMBER('Emissions (start here)'!BE87),ISNUMBER(Dispersion!$AC$9)),'Emissions (start here)'!BE87*453.59/3600*Dispersion!$AC$9,0)</f>
        <v>0</v>
      </c>
      <c r="DI87" s="74">
        <f>IF(AND(ISNUMBER('Emissions (start here)'!BF87),ISNUMBER(Dispersion!$AC$10)),'Emissions (start here)'!BF87*2000*453.59/8760/3600*Dispersion!$AC$10,0)</f>
        <v>0</v>
      </c>
      <c r="DJ87" s="74">
        <f>IF(AND(ISNUMBER('Emissions (start here)'!BF87),ISNUMBER(Dispersion!$AC$11)),'Emissions (start here)'!BF87*2000*453.59/8760/3600*Dispersion!$AC$11,0)</f>
        <v>0</v>
      </c>
      <c r="DK87" s="74">
        <f>IF(AND(ISNUMBER('Emissions (start here)'!BG87),ISNUMBER(Dispersion!$AD$8)),'Emissions (start here)'!BG87*453.59/3600*Dispersion!$AD$8,0)</f>
        <v>0</v>
      </c>
      <c r="DL87" s="74">
        <f>IF(AND(ISNUMBER('Emissions (start here)'!BG87),ISNUMBER(Dispersion!$AD$9)),'Emissions (start here)'!BG87*453.59/3600*Dispersion!$AD$9,0)</f>
        <v>0</v>
      </c>
      <c r="DM87" s="74">
        <f>IF(AND(ISNUMBER('Emissions (start here)'!BH87),ISNUMBER(Dispersion!$AD$10)),'Emissions (start here)'!BH87*2000*453.59/8760/3600*Dispersion!$AD$10,0)</f>
        <v>0</v>
      </c>
      <c r="DN87" s="74">
        <f>IF(AND(ISNUMBER('Emissions (start here)'!BH87),ISNUMBER(Dispersion!$AD$11)),'Emissions (start here)'!BH87*2000*453.59/8760/3600*Dispersion!$AD$11,0)</f>
        <v>0</v>
      </c>
      <c r="DO87" s="74">
        <f>IF(AND(ISNUMBER('Emissions (start here)'!BI87),ISNUMBER(Dispersion!$AE$8)),'Emissions (start here)'!BI87*453.59/3600*Dispersion!$AE$8,0)</f>
        <v>0</v>
      </c>
      <c r="DP87" s="74">
        <f>IF(AND(ISNUMBER('Emissions (start here)'!BI87),ISNUMBER(Dispersion!$AE$9)),'Emissions (start here)'!BI87*453.59/3600*Dispersion!$AE$9,0)</f>
        <v>0</v>
      </c>
      <c r="DQ87" s="74">
        <f>IF(AND(ISNUMBER('Emissions (start here)'!BJ87),ISNUMBER(Dispersion!$AE$10)),'Emissions (start here)'!BJ87*2000*453.59/8760/3600*Dispersion!$AE$10,0)</f>
        <v>0</v>
      </c>
      <c r="DR87" s="74">
        <f>IF(AND(ISNUMBER('Emissions (start here)'!BJ87),ISNUMBER(Dispersion!$AE$11)),'Emissions (start here)'!BJ87*2000*453.59/8760/3600*Dispersion!$AE$11,0)</f>
        <v>0</v>
      </c>
      <c r="DS87" s="74">
        <f>IF(AND(ISNUMBER('Emissions (start here)'!BK87),ISNUMBER(Dispersion!$AF$8)),'Emissions (start here)'!BK87*453.59/3600*Dispersion!$AF$8,0)</f>
        <v>0</v>
      </c>
      <c r="DT87" s="74">
        <f>IF(AND(ISNUMBER('Emissions (start here)'!BK87),ISNUMBER(Dispersion!$AF$9)),'Emissions (start here)'!BK87*453.59/3600*Dispersion!$AF$9,0)</f>
        <v>0</v>
      </c>
      <c r="DU87" s="74">
        <f>IF(AND(ISNUMBER('Emissions (start here)'!BL87),ISNUMBER(Dispersion!$AF$10)),'Emissions (start here)'!BL87*2000*453.59/8760/3600*Dispersion!$AF$10,0)</f>
        <v>0</v>
      </c>
      <c r="DV87" s="74">
        <f>IF(AND(ISNUMBER('Emissions (start here)'!BL87),ISNUMBER(Dispersion!$AF$11)),'Emissions (start here)'!BL87*2000*453.59/8760/3600*Dispersion!$AF$11,0)</f>
        <v>0</v>
      </c>
      <c r="DW87" s="74">
        <f>IF(AND(ISNUMBER('Emissions (start here)'!BM87),ISNUMBER(Dispersion!$AG$8)),'Emissions (start here)'!BM87*453.59/3600*Dispersion!$AG$8,0)</f>
        <v>0</v>
      </c>
      <c r="DX87" s="74">
        <f>IF(AND(ISNUMBER('Emissions (start here)'!BM87),ISNUMBER(Dispersion!$AG$9)),'Emissions (start here)'!BM87*453.59/3600*Dispersion!$AG$9,0)</f>
        <v>0</v>
      </c>
      <c r="DY87" s="74">
        <f>IF(AND(ISNUMBER('Emissions (start here)'!BN87),ISNUMBER(Dispersion!$AG$10)),'Emissions (start here)'!BN87*2000*453.59/8760/3600*Dispersion!$AG$10,0)</f>
        <v>0</v>
      </c>
      <c r="DZ87" s="74">
        <f>IF(AND(ISNUMBER('Emissions (start here)'!BN87),ISNUMBER(Dispersion!$AG$11)),'Emissions (start here)'!BN87*2000*453.59/8760/3600*Dispersion!$AG$11,0)</f>
        <v>0</v>
      </c>
      <c r="EA87" s="74">
        <f>IF(AND(ISNUMBER('Emissions (start here)'!BO87),ISNUMBER(Dispersion!$AH$8)),'Emissions (start here)'!BO87*453.59/3600*Dispersion!$AH$8,0)</f>
        <v>0</v>
      </c>
      <c r="EB87" s="74">
        <f>IF(AND(ISNUMBER('Emissions (start here)'!BO87),ISNUMBER(Dispersion!$AH$9)),'Emissions (start here)'!BO87*453.59/3600*Dispersion!$AH$9,0)</f>
        <v>0</v>
      </c>
      <c r="EC87" s="74">
        <f>IF(AND(ISNUMBER('Emissions (start here)'!BP87),ISNUMBER(Dispersion!$AH$10)),'Emissions (start here)'!BP87*2000*453.59/8760/3600*Dispersion!$AH$10,0)</f>
        <v>0</v>
      </c>
      <c r="ED87" s="74">
        <f>IF(AND(ISNUMBER('Emissions (start here)'!BP87),ISNUMBER(Dispersion!$AH$11)),'Emissions (start here)'!BP87*2000*453.59/8760/3600*Dispersion!$AH$11,0)</f>
        <v>0</v>
      </c>
      <c r="EE87" s="74">
        <f>IF(AND(ISNUMBER('Emissions (start here)'!BQ87),ISNUMBER(Dispersion!$AI$8)),'Emissions (start here)'!BQ87*453.59/3600*Dispersion!$AI$8,0)</f>
        <v>0</v>
      </c>
      <c r="EF87" s="74">
        <f>IF(AND(ISNUMBER('Emissions (start here)'!BQ87),ISNUMBER(Dispersion!$AI$9)),'Emissions (start here)'!BQ87*453.59/3600*Dispersion!$AI$9,0)</f>
        <v>0</v>
      </c>
      <c r="EG87" s="74">
        <f>IF(AND(ISNUMBER('Emissions (start here)'!BR87),ISNUMBER(Dispersion!$AI$10)),'Emissions (start here)'!BR87*2000*453.59/8760/3600*Dispersion!$AI$10,0)</f>
        <v>0</v>
      </c>
      <c r="EH87" s="74">
        <f>IF(AND(ISNUMBER('Emissions (start here)'!BR87),ISNUMBER(Dispersion!$AI$11)),'Emissions (start here)'!BR87*2000*453.59/8760/3600*Dispersion!$AI$11,0)</f>
        <v>0</v>
      </c>
      <c r="EI87" s="74">
        <f>IF(AND(ISNUMBER('Emissions (start here)'!BS87),ISNUMBER(Dispersion!$AJ$8)),'Emissions (start here)'!BS87*453.59/3600*Dispersion!$AJ$8,0)</f>
        <v>0</v>
      </c>
      <c r="EJ87" s="74">
        <f>IF(AND(ISNUMBER('Emissions (start here)'!BS87),ISNUMBER(Dispersion!$AJ$9)),'Emissions (start here)'!BS87*453.59/3600*Dispersion!$AJ$9,0)</f>
        <v>0</v>
      </c>
      <c r="EK87" s="74">
        <f>IF(AND(ISNUMBER('Emissions (start here)'!BT87),ISNUMBER(Dispersion!$AJ$10)),'Emissions (start here)'!BT87*2000*453.59/8760/3600*Dispersion!$AJ$10,0)</f>
        <v>0</v>
      </c>
      <c r="EL87" s="74">
        <f>IF(AND(ISNUMBER('Emissions (start here)'!BT87),ISNUMBER(Dispersion!$AJ$11)),'Emissions (start here)'!BT87*2000*453.59/8760/3600*Dispersion!$AJ$11,0)</f>
        <v>0</v>
      </c>
      <c r="EM87" s="74">
        <f>IF(AND(ISNUMBER('Emissions (start here)'!BU87),ISNUMBER(Dispersion!$AK$8)),'Emissions (start here)'!BU87*453.59/3600*Dispersion!$AK$8,0)</f>
        <v>0</v>
      </c>
      <c r="EN87" s="74">
        <f>IF(AND(ISNUMBER('Emissions (start here)'!BU87),ISNUMBER(Dispersion!$AK$9)),'Emissions (start here)'!BU87*453.59/3600*Dispersion!$AK$9,0)</f>
        <v>0</v>
      </c>
      <c r="EO87" s="74">
        <f>IF(AND(ISNUMBER('Emissions (start here)'!BV87),ISNUMBER(Dispersion!$AK$10)),'Emissions (start here)'!BV87*2000*453.59/8760/3600*Dispersion!$AK$10,0)</f>
        <v>0</v>
      </c>
      <c r="EP87" s="74">
        <f>IF(AND(ISNUMBER('Emissions (start here)'!BV87),ISNUMBER(Dispersion!$AK$11)),'Emissions (start here)'!BV87*2000*453.59/8760/3600*Dispersion!$AK$11,0)</f>
        <v>0</v>
      </c>
      <c r="EQ87" s="74">
        <f>IF(AND(ISNUMBER('Emissions (start here)'!BW87),ISNUMBER(Dispersion!$AL$8)),'Emissions (start here)'!BW87*453.59/3600*Dispersion!$AL$8,0)</f>
        <v>0</v>
      </c>
      <c r="ER87" s="74">
        <f>IF(AND(ISNUMBER('Emissions (start here)'!BW87),ISNUMBER(Dispersion!$AL$9)),'Emissions (start here)'!BW87*453.59/3600*Dispersion!$AL$9,0)</f>
        <v>0</v>
      </c>
      <c r="ES87" s="74">
        <f>IF(AND(ISNUMBER('Emissions (start here)'!BX87),ISNUMBER(Dispersion!$AL$10)),'Emissions (start here)'!BX87*2000*453.59/8760/3600*Dispersion!$AL$10,0)</f>
        <v>0</v>
      </c>
      <c r="ET87" s="74">
        <f>IF(AND(ISNUMBER('Emissions (start here)'!BX87),ISNUMBER(Dispersion!$AL$11)),'Emissions (start here)'!BX87*2000*453.59/8760/3600*Dispersion!$AL$11,0)</f>
        <v>0</v>
      </c>
      <c r="EU87" s="74">
        <f>IF(AND(ISNUMBER('Emissions (start here)'!BY87),ISNUMBER(Dispersion!$AM$8)),'Emissions (start here)'!BY87*453.59/3600*Dispersion!$AM$8,0)</f>
        <v>0</v>
      </c>
      <c r="EV87" s="74">
        <f>IF(AND(ISNUMBER('Emissions (start here)'!BY87),ISNUMBER(Dispersion!$AM$9)),'Emissions (start here)'!BY87*453.59/3600*Dispersion!$AM$9,0)</f>
        <v>0</v>
      </c>
      <c r="EW87" s="74">
        <f>IF(AND(ISNUMBER('Emissions (start here)'!BZ87),ISNUMBER(Dispersion!$AM$10)),'Emissions (start here)'!BZ87*2000*453.59/8760/3600*Dispersion!$AM$10,0)</f>
        <v>0</v>
      </c>
      <c r="EX87" s="74">
        <f>IF(AND(ISNUMBER('Emissions (start here)'!BZ87),ISNUMBER(Dispersion!$AM$11)),'Emissions (start here)'!BZ87*2000*453.59/8760/3600*Dispersion!$AM$11,0)</f>
        <v>0</v>
      </c>
      <c r="EY87" s="74">
        <f>IF(AND(ISNUMBER('Emissions (start here)'!CA87),ISNUMBER(Dispersion!$AN$8)),'Emissions (start here)'!CA87*453.59/3600*Dispersion!$AN$8,0)</f>
        <v>0</v>
      </c>
      <c r="EZ87" s="74">
        <f>IF(AND(ISNUMBER('Emissions (start here)'!CA87),ISNUMBER(Dispersion!$AN$9)),'Emissions (start here)'!CA87*453.59/3600*Dispersion!$AN$9,0)</f>
        <v>0</v>
      </c>
      <c r="FA87" s="74">
        <f>IF(AND(ISNUMBER('Emissions (start here)'!CB87),ISNUMBER(Dispersion!$AN$10)),'Emissions (start here)'!CB87*2000*453.59/8760/3600*Dispersion!$AN$10,0)</f>
        <v>0</v>
      </c>
      <c r="FB87" s="74">
        <f>IF(AND(ISNUMBER('Emissions (start here)'!CB87),ISNUMBER(Dispersion!$AN$11)),'Emissions (start here)'!CB87*2000*453.59/8760/3600*Dispersion!$AN$11,0)</f>
        <v>0</v>
      </c>
      <c r="FC87" s="74">
        <f>IF(AND(ISNUMBER('Emissions (start here)'!CC87),ISNUMBER(Dispersion!$AO$8)),'Emissions (start here)'!CC87*453.59/3600*Dispersion!$AO$8,0)</f>
        <v>0</v>
      </c>
      <c r="FD87" s="74">
        <f>IF(AND(ISNUMBER('Emissions (start here)'!CC87),ISNUMBER(Dispersion!$AO$9)),'Emissions (start here)'!CC87*453.59/3600*Dispersion!$AO$9,0)</f>
        <v>0</v>
      </c>
      <c r="FE87" s="74">
        <f>IF(AND(ISNUMBER('Emissions (start here)'!CD87),ISNUMBER(Dispersion!$AO$10)),'Emissions (start here)'!CD87*2000*453.59/8760/3600*Dispersion!$AO$10,0)</f>
        <v>0</v>
      </c>
      <c r="FF87" s="74">
        <f>IF(AND(ISNUMBER('Emissions (start here)'!CD87),ISNUMBER(Dispersion!$AO$11)),'Emissions (start here)'!CD87*2000*453.59/8760/3600*Dispersion!$AO$11,0)</f>
        <v>0</v>
      </c>
      <c r="FG87" s="74">
        <f>IF(AND(ISNUMBER('Emissions (start here)'!CE87),ISNUMBER(Dispersion!$AP$8)),'Emissions (start here)'!CE87*453.59/3600*Dispersion!$AP$8,0)</f>
        <v>0</v>
      </c>
      <c r="FH87" s="74">
        <f>IF(AND(ISNUMBER('Emissions (start here)'!CE87),ISNUMBER(Dispersion!$AP$9)),'Emissions (start here)'!CE87*453.59/3600*Dispersion!$AP$9,0)</f>
        <v>0</v>
      </c>
      <c r="FI87" s="74">
        <f>IF(AND(ISNUMBER('Emissions (start here)'!CF87),ISNUMBER(Dispersion!$AP$10)),'Emissions (start here)'!CF87*2000*453.59/8760/3600*Dispersion!$AP$10,0)</f>
        <v>0</v>
      </c>
      <c r="FJ87" s="74">
        <f>IF(AND(ISNUMBER('Emissions (start here)'!CF87),ISNUMBER(Dispersion!$AP$11)),'Emissions (start here)'!CF87*2000*453.59/8760/3600*Dispersion!$AP$11,0)</f>
        <v>0</v>
      </c>
      <c r="FK87" s="74">
        <f>IF(AND(ISNUMBER('Emissions (start here)'!CG87),ISNUMBER(Dispersion!$AQ$8)),'Emissions (start here)'!CG87*453.59/3600*Dispersion!$AQ$8,0)</f>
        <v>0</v>
      </c>
      <c r="FL87" s="74">
        <f>IF(AND(ISNUMBER('Emissions (start here)'!CG87),ISNUMBER(Dispersion!$AQ$9)),'Emissions (start here)'!CG87*453.59/3600*Dispersion!$AQ$9,0)</f>
        <v>0</v>
      </c>
      <c r="FM87" s="74">
        <f>IF(AND(ISNUMBER('Emissions (start here)'!CH87),ISNUMBER(Dispersion!$AQ$10)),'Emissions (start here)'!CH87*2000*453.59/8760/3600*Dispersion!$AQ$10,0)</f>
        <v>0</v>
      </c>
      <c r="FN87" s="74">
        <f>IF(AND(ISNUMBER('Emissions (start here)'!CH87),ISNUMBER(Dispersion!$AQ$11)),'Emissions (start here)'!CH87*2000*453.59/8760/3600*Dispersion!$AQ$11,0)</f>
        <v>0</v>
      </c>
      <c r="FO87" s="74">
        <f>IF(AND(ISNUMBER('Emissions (start here)'!CI87),ISNUMBER(Dispersion!$AR$8)),'Emissions (start here)'!CI87*453.59/3600*Dispersion!$AR$8,0)</f>
        <v>0</v>
      </c>
      <c r="FP87" s="74">
        <f>IF(AND(ISNUMBER('Emissions (start here)'!CI87),ISNUMBER(Dispersion!$AR$9)),'Emissions (start here)'!CI87*453.59/3600*Dispersion!$AR$9,0)</f>
        <v>0</v>
      </c>
      <c r="FQ87" s="74">
        <f>IF(AND(ISNUMBER('Emissions (start here)'!CJ87),ISNUMBER(Dispersion!$AR$10)),'Emissions (start here)'!CJ87*2000*453.59/8760/3600*Dispersion!$AR$10,0)</f>
        <v>0</v>
      </c>
      <c r="FR87" s="74">
        <f>IF(AND(ISNUMBER('Emissions (start here)'!CJ87),ISNUMBER(Dispersion!$AR$11)),'Emissions (start here)'!CJ87*2000*453.59/8760/3600*Dispersion!$AR$11,0)</f>
        <v>0</v>
      </c>
      <c r="FS87" s="74">
        <f>IF(AND(ISNUMBER('Emissions (start here)'!CK87),ISNUMBER(Dispersion!$AS$8)),'Emissions (start here)'!CK87*453.59/3600*Dispersion!$AS$8,0)</f>
        <v>0</v>
      </c>
      <c r="FT87" s="74">
        <f>IF(AND(ISNUMBER('Emissions (start here)'!CK87),ISNUMBER(Dispersion!$AS$9)),'Emissions (start here)'!CK87*453.59/3600*Dispersion!$AS$9,0)</f>
        <v>0</v>
      </c>
      <c r="FU87" s="74">
        <f>IF(AND(ISNUMBER('Emissions (start here)'!CL87),ISNUMBER(Dispersion!$AS$10)),'Emissions (start here)'!CL87*2000*453.59/8760/3600*Dispersion!$AS$10,0)</f>
        <v>0</v>
      </c>
      <c r="FV87" s="74">
        <f>IF(AND(ISNUMBER('Emissions (start here)'!CL87),ISNUMBER(Dispersion!$AS$11)),'Emissions (start here)'!CL87*2000*453.59/8760/3600*Dispersion!$AS$11,0)</f>
        <v>0</v>
      </c>
      <c r="FW87" s="74">
        <f>IF(AND(ISNUMBER('Emissions (start here)'!CM87),ISNUMBER(Dispersion!$AT$8)),'Emissions (start here)'!CM87*453.59/3600*Dispersion!$AT$8,0)</f>
        <v>0</v>
      </c>
      <c r="FX87" s="74">
        <f>IF(AND(ISNUMBER('Emissions (start here)'!CM87),ISNUMBER(Dispersion!$AT$9)),'Emissions (start here)'!CM87*453.59/3600*Dispersion!$AT$9,0)</f>
        <v>0</v>
      </c>
      <c r="FY87" s="74">
        <f>IF(AND(ISNUMBER('Emissions (start here)'!CN87),ISNUMBER(Dispersion!$AT$10)),'Emissions (start here)'!CN87*2000*453.59/8760/3600*Dispersion!$AT$10,0)</f>
        <v>0</v>
      </c>
      <c r="FZ87" s="74">
        <f>IF(AND(ISNUMBER('Emissions (start here)'!CN87),ISNUMBER(Dispersion!$AT$11)),'Emissions (start here)'!CN87*2000*453.59/8760/3600*Dispersion!$AT$11,0)</f>
        <v>0</v>
      </c>
      <c r="GA87" s="74">
        <f>IF(AND(ISNUMBER('Emissions (start here)'!CO87),ISNUMBER(Dispersion!$AU$8)),'Emissions (start here)'!CO87*453.59/3600*Dispersion!$AU$8,0)</f>
        <v>0</v>
      </c>
      <c r="GB87" s="74">
        <f>IF(AND(ISNUMBER('Emissions (start here)'!CO87),ISNUMBER(Dispersion!$AU$9)),'Emissions (start here)'!CO87*453.59/3600*Dispersion!$AU$9,0)</f>
        <v>0</v>
      </c>
      <c r="GC87" s="74">
        <f>IF(AND(ISNUMBER('Emissions (start here)'!CP87),ISNUMBER(Dispersion!$AU$10)),'Emissions (start here)'!CP87*2000*453.59/8760/3600*Dispersion!$AU$10,0)</f>
        <v>0</v>
      </c>
      <c r="GD87" s="74">
        <f>IF(AND(ISNUMBER('Emissions (start here)'!CP87),ISNUMBER(Dispersion!$AU$11)),'Emissions (start here)'!CP87*2000*453.59/8760/3600*Dispersion!$AU$11,0)</f>
        <v>0</v>
      </c>
      <c r="GE87" s="74">
        <f>IF(AND(ISNUMBER('Emissions (start here)'!CQ87),ISNUMBER(Dispersion!$AV$8)),'Emissions (start here)'!CQ87*453.59/3600*Dispersion!$AV$8,0)</f>
        <v>0</v>
      </c>
      <c r="GF87" s="74">
        <f>IF(AND(ISNUMBER('Emissions (start here)'!CQ87),ISNUMBER(Dispersion!$AV$9)),'Emissions (start here)'!CQ87*453.59/3600*Dispersion!$AV$9,0)</f>
        <v>0</v>
      </c>
      <c r="GG87" s="74">
        <f>IF(AND(ISNUMBER('Emissions (start here)'!CR87),ISNUMBER(Dispersion!$AV$10)),'Emissions (start here)'!CR87*2000*453.59/8760/3600*Dispersion!$AV$10,0)</f>
        <v>0</v>
      </c>
      <c r="GH87" s="74">
        <f>IF(AND(ISNUMBER('Emissions (start here)'!CR87),ISNUMBER(Dispersion!$AV$11)),'Emissions (start here)'!CR87*2000*453.59/8760/3600*Dispersion!$AV$11,0)</f>
        <v>0</v>
      </c>
      <c r="GI87" s="74">
        <f>IF(AND(ISNUMBER('Emissions (start here)'!CS87),ISNUMBER(Dispersion!$AW$8)),'Emissions (start here)'!CS87*453.59/3600*Dispersion!$AW$8,0)</f>
        <v>0</v>
      </c>
      <c r="GJ87" s="74">
        <f>IF(AND(ISNUMBER('Emissions (start here)'!CS87),ISNUMBER(Dispersion!$AW$9)),'Emissions (start here)'!CS87*453.59/3600*Dispersion!$AW$9,0)</f>
        <v>0</v>
      </c>
      <c r="GK87" s="74">
        <f>IF(AND(ISNUMBER('Emissions (start here)'!CT87),ISNUMBER(Dispersion!$AW$10)),'Emissions (start here)'!CT87*2000*453.59/8760/3600*Dispersion!$AW$10,0)</f>
        <v>0</v>
      </c>
      <c r="GL87" s="74">
        <f>IF(AND(ISNUMBER('Emissions (start here)'!CT87),ISNUMBER(Dispersion!$AW$11)),'Emissions (start here)'!CT87*2000*453.59/8760/3600*Dispersion!$AW$11,0)</f>
        <v>0</v>
      </c>
      <c r="GM87" s="74">
        <f>IF(AND(ISNUMBER('Emissions (start here)'!CU87),ISNUMBER(Dispersion!$AX$8)),'Emissions (start here)'!CU87*453.59/3600*Dispersion!$AX$8,0)</f>
        <v>0</v>
      </c>
      <c r="GN87" s="74">
        <f>IF(AND(ISNUMBER('Emissions (start here)'!CU87),ISNUMBER(Dispersion!$AX$9)),'Emissions (start here)'!CU87*453.59/3600*Dispersion!$AX$9,0)</f>
        <v>0</v>
      </c>
      <c r="GO87" s="74">
        <f>IF(AND(ISNUMBER('Emissions (start here)'!CV87),ISNUMBER(Dispersion!$AX$10)),'Emissions (start here)'!CV87*2000*453.59/8760/3600*Dispersion!$AX$10,0)</f>
        <v>0</v>
      </c>
      <c r="GP87" s="74">
        <f>IF(AND(ISNUMBER('Emissions (start here)'!CV87),ISNUMBER(Dispersion!$AX$11)),'Emissions (start here)'!CV87*2000*453.59/8760/3600*Dispersion!$AX$11,0)</f>
        <v>0</v>
      </c>
      <c r="GQ87" s="74">
        <f>IF(AND(ISNUMBER('Emissions (start here)'!CW87),ISNUMBER(Dispersion!$AY$8)),'Emissions (start here)'!CW87*453.59/3600*Dispersion!$AY$8,0)</f>
        <v>0</v>
      </c>
      <c r="GR87" s="74">
        <f>IF(AND(ISNUMBER('Emissions (start here)'!CW87),ISNUMBER(Dispersion!$AY$9)),'Emissions (start here)'!CW87*453.59/3600*Dispersion!$AY$9,0)</f>
        <v>0</v>
      </c>
      <c r="GS87" s="74">
        <f>IF(AND(ISNUMBER('Emissions (start here)'!CX87),ISNUMBER(Dispersion!$AY$10)),'Emissions (start here)'!CX87*2000*453.59/8760/3600*Dispersion!$AY$10,0)</f>
        <v>0</v>
      </c>
      <c r="GT87" s="74">
        <f>IF(AND(ISNUMBER('Emissions (start here)'!CX87),ISNUMBER(Dispersion!$AY$11)),'Emissions (start here)'!CX87*2000*453.59/8760/3600*Dispersion!$AY$11,0)</f>
        <v>0</v>
      </c>
      <c r="GU87" s="74">
        <f>IF(AND(ISNUMBER('Emissions (start here)'!CY87),ISNUMBER(Dispersion!$AZ$8)),'Emissions (start here)'!CY87*453.59/3600*Dispersion!$AZ$8,0)</f>
        <v>0</v>
      </c>
      <c r="GV87" s="74">
        <f>IF(AND(ISNUMBER('Emissions (start here)'!CY87),ISNUMBER(Dispersion!$AZ$9)),'Emissions (start here)'!CY87*453.59/3600*Dispersion!$AZ$9,0)</f>
        <v>0</v>
      </c>
      <c r="GW87" s="74">
        <f>IF(AND(ISNUMBER('Emissions (start here)'!CZ87),ISNUMBER(Dispersion!$AZ$10)),'Emissions (start here)'!CZ87*2000*453.59/8760/3600*Dispersion!$AZ$10,0)</f>
        <v>0</v>
      </c>
      <c r="GX87" s="74">
        <f>IF(AND(ISNUMBER('Emissions (start here)'!CZ87),ISNUMBER(Dispersion!$AZ$11)),'Emissions (start here)'!CZ87*2000*453.59/8760/3600*Dispersion!$AZ$11,0)</f>
        <v>0</v>
      </c>
    </row>
    <row r="88" spans="1:206" x14ac:dyDescent="0.2">
      <c r="A88" s="51" t="str">
        <f>'Tox Values'!C88</f>
        <v>13765-19-0</v>
      </c>
      <c r="B88" s="94" t="str">
        <f>'Tox Values'!D88</f>
        <v>Calcium Chromate</v>
      </c>
      <c r="C88" s="96">
        <f t="shared" si="5"/>
        <v>0</v>
      </c>
      <c r="D88" s="74">
        <f t="shared" si="6"/>
        <v>0</v>
      </c>
      <c r="E88" s="74">
        <f t="shared" si="7"/>
        <v>0</v>
      </c>
      <c r="F88" s="99">
        <f t="shared" si="8"/>
        <v>0</v>
      </c>
      <c r="G88" s="97">
        <f>IF(AND(ISNUMBER('Emissions (start here)'!E88),ISNUMBER(Dispersion!$C$8)),'Emissions (start here)'!E88*453.59/3600*Dispersion!$C$8,0)</f>
        <v>0</v>
      </c>
      <c r="H88" s="74">
        <f>IF(AND(ISNUMBER('Emissions (start here)'!E88),ISNUMBER(Dispersion!$C$9)),'Emissions (start here)'!E88*453.59/3600*Dispersion!$C$9,0)</f>
        <v>0</v>
      </c>
      <c r="I88" s="74">
        <f>IF(AND(ISNUMBER('Emissions (start here)'!F88),ISNUMBER(Dispersion!$C$10)),'Emissions (start here)'!F88*2000*453.59/8760/3600*Dispersion!$C$10,0)</f>
        <v>0</v>
      </c>
      <c r="J88" s="74">
        <f>IF(AND(ISNUMBER('Emissions (start here)'!F88),ISNUMBER(Dispersion!$C$11)),'Emissions (start here)'!F88*2000*453.59/8760/3600*Dispersion!$C$11,0)</f>
        <v>0</v>
      </c>
      <c r="K88" s="74">
        <f>IF(AND(ISNUMBER('Emissions (start here)'!G88),ISNUMBER(Dispersion!$D$8)),'Emissions (start here)'!G88*453.59/3600*Dispersion!$D$8,0)</f>
        <v>0</v>
      </c>
      <c r="L88" s="74">
        <f>IF(AND(ISNUMBER('Emissions (start here)'!G88),ISNUMBER(Dispersion!$D$9)),'Emissions (start here)'!G88*453.59/3600*Dispersion!$D$9,0)</f>
        <v>0</v>
      </c>
      <c r="M88" s="74">
        <f>IF(AND(ISNUMBER('Emissions (start here)'!H88),ISNUMBER(Dispersion!$D$10)),'Emissions (start here)'!H88*2000*453.59/8760/3600*Dispersion!$D$10,0)</f>
        <v>0</v>
      </c>
      <c r="N88" s="74">
        <f>IF(AND(ISNUMBER('Emissions (start here)'!H88),ISNUMBER(Dispersion!$D$11)),'Emissions (start here)'!H88*2000*453.59/8760/3600*Dispersion!$D$11,0)</f>
        <v>0</v>
      </c>
      <c r="O88" s="74">
        <f>IF(AND(ISNUMBER('Emissions (start here)'!I88),ISNUMBER(Dispersion!$E$8)),'Emissions (start here)'!I88*453.59/3600*Dispersion!$E$8,0)</f>
        <v>0</v>
      </c>
      <c r="P88" s="74">
        <f>IF(AND(ISNUMBER('Emissions (start here)'!I88),ISNUMBER(Dispersion!$E$9)),'Emissions (start here)'!I88*453.59/3600*Dispersion!$E$9,0)</f>
        <v>0</v>
      </c>
      <c r="Q88" s="74">
        <f>IF(AND(ISNUMBER('Emissions (start here)'!J88),ISNUMBER(Dispersion!$E$10)),'Emissions (start here)'!J88*2000*453.59/8760/3600*Dispersion!$E$10,0)</f>
        <v>0</v>
      </c>
      <c r="R88" s="74">
        <f>IF(AND(ISNUMBER('Emissions (start here)'!J88),ISNUMBER(Dispersion!$E$11)),'Emissions (start here)'!J88*2000*453.59/8760/3600*Dispersion!$E$11,0)</f>
        <v>0</v>
      </c>
      <c r="S88" s="74">
        <f>IF(AND(ISNUMBER('Emissions (start here)'!K88),ISNUMBER(Dispersion!$F$8)),'Emissions (start here)'!K88*453.59/3600*Dispersion!$F$8,0)</f>
        <v>0</v>
      </c>
      <c r="T88" s="74">
        <f>IF(AND(ISNUMBER('Emissions (start here)'!K88),ISNUMBER(Dispersion!$F$9)),'Emissions (start here)'!K88*453.59/3600*Dispersion!$F$9,0)</f>
        <v>0</v>
      </c>
      <c r="U88" s="74">
        <f>IF(AND(ISNUMBER('Emissions (start here)'!L88),ISNUMBER(Dispersion!$F$10)),'Emissions (start here)'!L88*2000*453.59/8760/3600*Dispersion!$F$10,0)</f>
        <v>0</v>
      </c>
      <c r="V88" s="74">
        <f>IF(AND(ISNUMBER('Emissions (start here)'!L88),ISNUMBER(Dispersion!$F$11)),'Emissions (start here)'!L88*2000*453.59/8760/3600*Dispersion!$F$11,0)</f>
        <v>0</v>
      </c>
      <c r="W88" s="74">
        <f>IF(AND(ISNUMBER('Emissions (start here)'!M88),ISNUMBER(Dispersion!$G$8)),'Emissions (start here)'!M88*453.59/3600*Dispersion!$G$8,0)</f>
        <v>0</v>
      </c>
      <c r="X88" s="74">
        <f>IF(AND(ISNUMBER('Emissions (start here)'!M88),ISNUMBER(Dispersion!$G$9)),'Emissions (start here)'!M88*453.59/3600*Dispersion!$G$9,0)</f>
        <v>0</v>
      </c>
      <c r="Y88" s="74">
        <f>IF(AND(ISNUMBER('Emissions (start here)'!N88),ISNUMBER(Dispersion!$G$10)),'Emissions (start here)'!N88*2000*453.59/8760/3600*Dispersion!$G$10,0)</f>
        <v>0</v>
      </c>
      <c r="Z88" s="74">
        <f>IF(AND(ISNUMBER('Emissions (start here)'!N88),ISNUMBER(Dispersion!$G$11)),'Emissions (start here)'!N88*2000*453.59/8760/3600*Dispersion!$G$11,0)</f>
        <v>0</v>
      </c>
      <c r="AA88" s="74">
        <f>IF(AND(ISNUMBER('Emissions (start here)'!O88),ISNUMBER(Dispersion!$H$8)),'Emissions (start here)'!O88*453.59/3600*Dispersion!$H$8,0)</f>
        <v>0</v>
      </c>
      <c r="AB88" s="74">
        <f>IF(AND(ISNUMBER('Emissions (start here)'!O88),ISNUMBER(Dispersion!$H$9)),'Emissions (start here)'!O88*453.59/3600*Dispersion!$H$9,0)</f>
        <v>0</v>
      </c>
      <c r="AC88" s="74">
        <f>IF(AND(ISNUMBER('Emissions (start here)'!P88),ISNUMBER(Dispersion!$H$10)),'Emissions (start here)'!P88*2000*453.59/8760/3600*Dispersion!$H$10,0)</f>
        <v>0</v>
      </c>
      <c r="AD88" s="74">
        <f>IF(AND(ISNUMBER('Emissions (start here)'!P88),ISNUMBER(Dispersion!$H$11)),'Emissions (start here)'!P88*2000*453.59/8760/3600*Dispersion!$H$11,0)</f>
        <v>0</v>
      </c>
      <c r="AE88" s="74">
        <f>IF(AND(ISNUMBER('Emissions (start here)'!Q88),ISNUMBER(Dispersion!$I$8)),'Emissions (start here)'!Q88*453.59/3600*Dispersion!$I$8,0)</f>
        <v>0</v>
      </c>
      <c r="AF88" s="74">
        <f>IF(AND(ISNUMBER('Emissions (start here)'!Q88),ISNUMBER(Dispersion!$I$9)),'Emissions (start here)'!Q88*453.59/3600*Dispersion!$I$9,0)</f>
        <v>0</v>
      </c>
      <c r="AG88" s="74">
        <f>IF(AND(ISNUMBER('Emissions (start here)'!R88),ISNUMBER(Dispersion!$I$10)),'Emissions (start here)'!R88*2000*453.59/8760/3600*Dispersion!$I$10,0)</f>
        <v>0</v>
      </c>
      <c r="AH88" s="74">
        <f>IF(AND(ISNUMBER('Emissions (start here)'!R88),ISNUMBER(Dispersion!$I$11)),'Emissions (start here)'!R88*2000*453.59/8760/3600*Dispersion!$I$11,0)</f>
        <v>0</v>
      </c>
      <c r="AI88" s="74">
        <f>IF(AND(ISNUMBER('Emissions (start here)'!S88),ISNUMBER(Dispersion!$J$8)),'Emissions (start here)'!S88*453.59/3600*Dispersion!$J$8,0)</f>
        <v>0</v>
      </c>
      <c r="AJ88" s="74">
        <f>IF(AND(ISNUMBER('Emissions (start here)'!S88),ISNUMBER(Dispersion!$J$9)),'Emissions (start here)'!S88*453.59/3600*Dispersion!$J$9,0)</f>
        <v>0</v>
      </c>
      <c r="AK88" s="74">
        <f>IF(AND(ISNUMBER('Emissions (start here)'!T88),ISNUMBER(Dispersion!$J$10)),'Emissions (start here)'!T88*2000*453.59/8760/3600*Dispersion!$J$10,0)</f>
        <v>0</v>
      </c>
      <c r="AL88" s="74">
        <f>IF(AND(ISNUMBER('Emissions (start here)'!T88),ISNUMBER(Dispersion!$J$11)),'Emissions (start here)'!T88*2000*453.59/8760/3600*Dispersion!$J$11,0)</f>
        <v>0</v>
      </c>
      <c r="AM88" s="74">
        <f>IF(AND(ISNUMBER('Emissions (start here)'!U88),ISNUMBER(Dispersion!$K$8)),'Emissions (start here)'!U88*453.59/3600*Dispersion!$K$8,0)</f>
        <v>0</v>
      </c>
      <c r="AN88" s="74">
        <f>IF(AND(ISNUMBER('Emissions (start here)'!U88),ISNUMBER(Dispersion!$K$9)),'Emissions (start here)'!U88*453.59/3600*Dispersion!$K$9,0)</f>
        <v>0</v>
      </c>
      <c r="AO88" s="74">
        <f>IF(AND(ISNUMBER('Emissions (start here)'!V88),ISNUMBER(Dispersion!$K$10)),'Emissions (start here)'!V88*2000*453.59/8760/3600*Dispersion!$K$10,0)</f>
        <v>0</v>
      </c>
      <c r="AP88" s="74">
        <f>IF(AND(ISNUMBER('Emissions (start here)'!V88),ISNUMBER(Dispersion!$K$11)),'Emissions (start here)'!V88*2000*453.59/8760/3600*Dispersion!$K$11,0)</f>
        <v>0</v>
      </c>
      <c r="AQ88" s="74">
        <f>IF(AND(ISNUMBER('Emissions (start here)'!W88),ISNUMBER(Dispersion!$L$8)),'Emissions (start here)'!W88*453.59/3600*Dispersion!$L$8,0)</f>
        <v>0</v>
      </c>
      <c r="AR88" s="74">
        <f>IF(AND(ISNUMBER('Emissions (start here)'!W88),ISNUMBER(Dispersion!$L$9)),'Emissions (start here)'!W88*453.59/3600*Dispersion!$L$9,0)</f>
        <v>0</v>
      </c>
      <c r="AS88" s="74">
        <f>IF(AND(ISNUMBER('Emissions (start here)'!X88),ISNUMBER(Dispersion!$L$10)),'Emissions (start here)'!X88*2000*453.59/8760/3600*Dispersion!$L$10,0)</f>
        <v>0</v>
      </c>
      <c r="AT88" s="74">
        <f>IF(AND(ISNUMBER('Emissions (start here)'!X88),ISNUMBER(Dispersion!$L$11)),'Emissions (start here)'!X88*2000*453.59/8760/3600*Dispersion!$L$11,0)</f>
        <v>0</v>
      </c>
      <c r="AU88" s="74">
        <f>IF(AND(ISNUMBER('Emissions (start here)'!Y88),ISNUMBER(Dispersion!$M$8)),'Emissions (start here)'!Y88*453.59/3600*Dispersion!$M$8,0)</f>
        <v>0</v>
      </c>
      <c r="AV88" s="74">
        <f>IF(AND(ISNUMBER('Emissions (start here)'!Y88),ISNUMBER(Dispersion!$M$9)),'Emissions (start here)'!Y88*453.59/3600*Dispersion!$M$9,0)</f>
        <v>0</v>
      </c>
      <c r="AW88" s="74">
        <f>IF(AND(ISNUMBER('Emissions (start here)'!Z88),ISNUMBER(Dispersion!$M$10)),'Emissions (start here)'!Z88*2000*453.59/8760/3600*Dispersion!$M$10,0)</f>
        <v>0</v>
      </c>
      <c r="AX88" s="74">
        <f>IF(AND(ISNUMBER('Emissions (start here)'!Z88),ISNUMBER(Dispersion!$M$11)),'Emissions (start here)'!Z88*2000*453.59/8760/3600*Dispersion!$M$11,0)</f>
        <v>0</v>
      </c>
      <c r="AY88" s="74">
        <f>IF(AND(ISNUMBER('Emissions (start here)'!AA88),ISNUMBER(Dispersion!$N$8)),'Emissions (start here)'!AA88*453.59/3600*Dispersion!$N$8,0)</f>
        <v>0</v>
      </c>
      <c r="AZ88" s="74">
        <f>IF(AND(ISNUMBER('Emissions (start here)'!AA88),ISNUMBER(Dispersion!$N$9)),'Emissions (start here)'!AA88*453.59/3600*Dispersion!$N$9,0)</f>
        <v>0</v>
      </c>
      <c r="BA88" s="74">
        <f>IF(AND(ISNUMBER('Emissions (start here)'!AB88),ISNUMBER(Dispersion!$N$10)),'Emissions (start here)'!AB88*2000*453.59/8760/3600*Dispersion!$N$10,0)</f>
        <v>0</v>
      </c>
      <c r="BB88" s="74">
        <f>IF(AND(ISNUMBER('Emissions (start here)'!AB88),ISNUMBER(Dispersion!$N$11)),'Emissions (start here)'!AB88*2000*453.59/8760/3600*Dispersion!$N$11,0)</f>
        <v>0</v>
      </c>
      <c r="BC88" s="74">
        <f>IF(AND(ISNUMBER('Emissions (start here)'!AC88),ISNUMBER(Dispersion!$O$8)),'Emissions (start here)'!AC88*453.59/3600*Dispersion!$O$8,0)</f>
        <v>0</v>
      </c>
      <c r="BD88" s="74">
        <f>IF(AND(ISNUMBER('Emissions (start here)'!AC88),ISNUMBER(Dispersion!$O$9)),'Emissions (start here)'!AC88*453.59/3600*Dispersion!$O$9,0)</f>
        <v>0</v>
      </c>
      <c r="BE88" s="74">
        <f>IF(AND(ISNUMBER('Emissions (start here)'!AD88),ISNUMBER(Dispersion!$O$10)),'Emissions (start here)'!AD88*2000*453.59/8760/3600*Dispersion!$O$10,0)</f>
        <v>0</v>
      </c>
      <c r="BF88" s="74">
        <f>IF(AND(ISNUMBER('Emissions (start here)'!AD88),ISNUMBER(Dispersion!$O$11)),'Emissions (start here)'!AD88*2000*453.59/8760/3600*Dispersion!$O$11,0)</f>
        <v>0</v>
      </c>
      <c r="BG88" s="74">
        <f>IF(AND(ISNUMBER('Emissions (start here)'!AE88),ISNUMBER(Dispersion!$P$8)),'Emissions (start here)'!AE88*453.59/3600*Dispersion!$P$8,0)</f>
        <v>0</v>
      </c>
      <c r="BH88" s="74">
        <f>IF(AND(ISNUMBER('Emissions (start here)'!AE88),ISNUMBER(Dispersion!$P$9)),'Emissions (start here)'!AE88*453.59/3600*Dispersion!$P$9,0)</f>
        <v>0</v>
      </c>
      <c r="BI88" s="74">
        <f>IF(AND(ISNUMBER('Emissions (start here)'!AF88),ISNUMBER(Dispersion!$P$10)),'Emissions (start here)'!AF88*2000*453.59/8760/3600*Dispersion!$P$10,0)</f>
        <v>0</v>
      </c>
      <c r="BJ88" s="74">
        <f>IF(AND(ISNUMBER('Emissions (start here)'!AF88),ISNUMBER(Dispersion!$P$11)),'Emissions (start here)'!AF88*2000*453.59/8760/3600*Dispersion!$P$11,0)</f>
        <v>0</v>
      </c>
      <c r="BK88" s="74">
        <f>IF(AND(ISNUMBER('Emissions (start here)'!AG88),ISNUMBER(Dispersion!$Q$8)),'Emissions (start here)'!AG88*453.59/3600*Dispersion!$Q$8,0)</f>
        <v>0</v>
      </c>
      <c r="BL88" s="74">
        <f>IF(AND(ISNUMBER('Emissions (start here)'!AG88),ISNUMBER(Dispersion!$Q$9)),'Emissions (start here)'!AG88*453.59/3600*Dispersion!$Q$9,0)</f>
        <v>0</v>
      </c>
      <c r="BM88" s="74">
        <f>IF(AND(ISNUMBER('Emissions (start here)'!AH88),ISNUMBER(Dispersion!$Q$10)),'Emissions (start here)'!AH88*2000*453.59/8760/3600*Dispersion!$Q$10,0)</f>
        <v>0</v>
      </c>
      <c r="BN88" s="74">
        <f>IF(AND(ISNUMBER('Emissions (start here)'!AH88),ISNUMBER(Dispersion!$Q$11)),'Emissions (start here)'!AH88*2000*453.59/8760/3600*Dispersion!$Q$11,0)</f>
        <v>0</v>
      </c>
      <c r="BO88" s="74">
        <f>IF(AND(ISNUMBER('Emissions (start here)'!AI88),ISNUMBER(Dispersion!$R$8)),'Emissions (start here)'!AI88*453.59/3600*Dispersion!$R$8,0)</f>
        <v>0</v>
      </c>
      <c r="BP88" s="74">
        <f>IF(AND(ISNUMBER('Emissions (start here)'!AI88),ISNUMBER(Dispersion!$R$9)),'Emissions (start here)'!AI88*453.59/3600*Dispersion!$R$9,0)</f>
        <v>0</v>
      </c>
      <c r="BQ88" s="74">
        <f>IF(AND(ISNUMBER('Emissions (start here)'!AJ88),ISNUMBER(Dispersion!$R$10)),'Emissions (start here)'!AJ88*2000*453.59/8760/3600*Dispersion!$R$10,0)</f>
        <v>0</v>
      </c>
      <c r="BR88" s="74">
        <f>IF(AND(ISNUMBER('Emissions (start here)'!AJ88),ISNUMBER(Dispersion!$R$11)),'Emissions (start here)'!AJ88*2000*453.59/8760/3600*Dispersion!$R$11,0)</f>
        <v>0</v>
      </c>
      <c r="BS88" s="74">
        <f>IF(AND(ISNUMBER('Emissions (start here)'!AK88),ISNUMBER(Dispersion!$S$8)),'Emissions (start here)'!AK88*453.59/3600*Dispersion!$S$8,0)</f>
        <v>0</v>
      </c>
      <c r="BT88" s="74">
        <f>IF(AND(ISNUMBER('Emissions (start here)'!AK88),ISNUMBER(Dispersion!$S$9)),'Emissions (start here)'!AK88*453.59/3600*Dispersion!$S$9,0)</f>
        <v>0</v>
      </c>
      <c r="BU88" s="74">
        <f>IF(AND(ISNUMBER('Emissions (start here)'!AL88),ISNUMBER(Dispersion!$S$10)),'Emissions (start here)'!AL88*2000*453.59/8760/3600*Dispersion!$S$10,0)</f>
        <v>0</v>
      </c>
      <c r="BV88" s="74">
        <f>IF(AND(ISNUMBER('Emissions (start here)'!AL88),ISNUMBER(Dispersion!$S$11)),'Emissions (start here)'!AL88*2000*453.59/8760/3600*Dispersion!$S$11,0)</f>
        <v>0</v>
      </c>
      <c r="BW88" s="74">
        <f>IF(AND(ISNUMBER('Emissions (start here)'!AM88),ISNUMBER(Dispersion!$T$8)),'Emissions (start here)'!AM88*453.59/3600*Dispersion!$T$8,0)</f>
        <v>0</v>
      </c>
      <c r="BX88" s="74">
        <f>IF(AND(ISNUMBER('Emissions (start here)'!AM88),ISNUMBER(Dispersion!$T$9)),'Emissions (start here)'!AM88*453.59/3600*Dispersion!$T$9,0)</f>
        <v>0</v>
      </c>
      <c r="BY88" s="74">
        <f>IF(AND(ISNUMBER('Emissions (start here)'!AN88),ISNUMBER(Dispersion!$T$10)),'Emissions (start here)'!AN88*2000*453.59/8760/3600*Dispersion!$T$10,0)</f>
        <v>0</v>
      </c>
      <c r="BZ88" s="74">
        <f>IF(AND(ISNUMBER('Emissions (start here)'!AN88),ISNUMBER(Dispersion!$T$11)),'Emissions (start here)'!AN88*2000*453.59/8760/3600*Dispersion!$T$11,0)</f>
        <v>0</v>
      </c>
      <c r="CA88" s="74">
        <f>IF(AND(ISNUMBER('Emissions (start here)'!AO88),ISNUMBER(Dispersion!$U$8)),'Emissions (start here)'!AO88*453.59/3600*Dispersion!$U$8,0)</f>
        <v>0</v>
      </c>
      <c r="CB88" s="74">
        <f>IF(AND(ISNUMBER('Emissions (start here)'!AO88),ISNUMBER(Dispersion!$U$9)),'Emissions (start here)'!AO88*453.59/3600*Dispersion!$U$9,0)</f>
        <v>0</v>
      </c>
      <c r="CC88" s="74">
        <f>IF(AND(ISNUMBER('Emissions (start here)'!AP88),ISNUMBER(Dispersion!$U$10)),'Emissions (start here)'!AP88*2000*453.59/8760/3600*Dispersion!$U$10,0)</f>
        <v>0</v>
      </c>
      <c r="CD88" s="74">
        <f>IF(AND(ISNUMBER('Emissions (start here)'!AP88),ISNUMBER(Dispersion!$U$11)),'Emissions (start here)'!AP88*2000*453.59/8760/3600*Dispersion!$U$11,0)</f>
        <v>0</v>
      </c>
      <c r="CE88" s="74">
        <f>IF(AND(ISNUMBER('Emissions (start here)'!AQ88),ISNUMBER(Dispersion!$V$8)),'Emissions (start here)'!AQ88*453.59/3600*Dispersion!$V$8,0)</f>
        <v>0</v>
      </c>
      <c r="CF88" s="74">
        <f>IF(AND(ISNUMBER('Emissions (start here)'!AQ88),ISNUMBER(Dispersion!$V$9)),'Emissions (start here)'!AQ88*453.59/3600*Dispersion!$V$9,0)</f>
        <v>0</v>
      </c>
      <c r="CG88" s="74">
        <f>IF(AND(ISNUMBER('Emissions (start here)'!AR88),ISNUMBER(Dispersion!$V$10)),'Emissions (start here)'!AR88*2000*453.59/8760/3600*Dispersion!$V$10,0)</f>
        <v>0</v>
      </c>
      <c r="CH88" s="74">
        <f>IF(AND(ISNUMBER('Emissions (start here)'!AR88),ISNUMBER(Dispersion!$V$11)),'Emissions (start here)'!AR88*2000*453.59/8760/3600*Dispersion!$V$11,0)</f>
        <v>0</v>
      </c>
      <c r="CI88" s="74">
        <f>IF(AND(ISNUMBER('Emissions (start here)'!AS88),ISNUMBER(Dispersion!$W$8)),'Emissions (start here)'!AS88*453.59/3600*Dispersion!$W$8,0)</f>
        <v>0</v>
      </c>
      <c r="CJ88" s="74">
        <f>IF(AND(ISNUMBER('Emissions (start here)'!AS88),ISNUMBER(Dispersion!$W$9)),'Emissions (start here)'!AS88*453.59/3600*Dispersion!$W$9,0)</f>
        <v>0</v>
      </c>
      <c r="CK88" s="74">
        <f>IF(AND(ISNUMBER('Emissions (start here)'!AT88),ISNUMBER(Dispersion!$W$10)),'Emissions (start here)'!AT88*2000*453.59/8760/3600*Dispersion!$W$10,0)</f>
        <v>0</v>
      </c>
      <c r="CL88" s="74">
        <f>IF(AND(ISNUMBER('Emissions (start here)'!AT88),ISNUMBER(Dispersion!$W$11)),'Emissions (start here)'!AT88*2000*453.59/8760/3600*Dispersion!$W$11,0)</f>
        <v>0</v>
      </c>
      <c r="CM88" s="74">
        <f>IF(AND(ISNUMBER('Emissions (start here)'!AU88),ISNUMBER(Dispersion!$X$8)),'Emissions (start here)'!AU88*453.59/3600*Dispersion!$X$8,0)</f>
        <v>0</v>
      </c>
      <c r="CN88" s="74">
        <f>IF(AND(ISNUMBER('Emissions (start here)'!AU88),ISNUMBER(Dispersion!$X$9)),'Emissions (start here)'!AU88*453.59/3600*Dispersion!$X$9,0)</f>
        <v>0</v>
      </c>
      <c r="CO88" s="74">
        <f>IF(AND(ISNUMBER('Emissions (start here)'!AV88),ISNUMBER(Dispersion!$X$10)),'Emissions (start here)'!AV88*2000*453.59/8760/3600*Dispersion!$X$10,0)</f>
        <v>0</v>
      </c>
      <c r="CP88" s="74">
        <f>IF(AND(ISNUMBER('Emissions (start here)'!AV88),ISNUMBER(Dispersion!$X$11)),'Emissions (start here)'!AV88*2000*453.59/8760/3600*Dispersion!$X$11,0)</f>
        <v>0</v>
      </c>
      <c r="CQ88" s="74">
        <f>IF(AND(ISNUMBER('Emissions (start here)'!AW88),ISNUMBER(Dispersion!$Y$8)),'Emissions (start here)'!AW88*453.59/3600*Dispersion!$Y$8,0)</f>
        <v>0</v>
      </c>
      <c r="CR88" s="74">
        <f>IF(AND(ISNUMBER('Emissions (start here)'!AW88),ISNUMBER(Dispersion!$Y$9)),'Emissions (start here)'!AW88*453.59/3600*Dispersion!$Y$9,0)</f>
        <v>0</v>
      </c>
      <c r="CS88" s="74">
        <f>IF(AND(ISNUMBER('Emissions (start here)'!AX88),ISNUMBER(Dispersion!$Y$10)),'Emissions (start here)'!AX88*2000*453.59/8760/3600*Dispersion!$Y$10,0)</f>
        <v>0</v>
      </c>
      <c r="CT88" s="74">
        <f>IF(AND(ISNUMBER('Emissions (start here)'!AX88),ISNUMBER(Dispersion!$Y$11)),'Emissions (start here)'!AX88*2000*453.59/8760/3600*Dispersion!$Y$11,0)</f>
        <v>0</v>
      </c>
      <c r="CU88" s="74">
        <f>IF(AND(ISNUMBER('Emissions (start here)'!AY88),ISNUMBER(Dispersion!$Z$8)),'Emissions (start here)'!AY88*453.59/3600*Dispersion!$Z$8,0)</f>
        <v>0</v>
      </c>
      <c r="CV88" s="74">
        <f>IF(AND(ISNUMBER('Emissions (start here)'!AY88),ISNUMBER(Dispersion!$Z$9)),'Emissions (start here)'!AY88*453.59/3600*Dispersion!$Z$9,0)</f>
        <v>0</v>
      </c>
      <c r="CW88" s="74">
        <f>IF(AND(ISNUMBER('Emissions (start here)'!AZ88),ISNUMBER(Dispersion!$Z$10)),'Emissions (start here)'!AZ88*2000*453.59/8760/3600*Dispersion!$Z$10,0)</f>
        <v>0</v>
      </c>
      <c r="CX88" s="74">
        <f>IF(AND(ISNUMBER('Emissions (start here)'!AZ88),ISNUMBER(Dispersion!$Z$11)),'Emissions (start here)'!AZ88*2000*453.59/8760/3600*Dispersion!$Z$11,0)</f>
        <v>0</v>
      </c>
      <c r="CY88" s="74">
        <f>IF(AND(ISNUMBER('Emissions (start here)'!BA88),ISNUMBER(Dispersion!$AA$8)),'Emissions (start here)'!BA88*453.59/3600*Dispersion!$AA$8,0)</f>
        <v>0</v>
      </c>
      <c r="CZ88" s="74">
        <f>IF(AND(ISNUMBER('Emissions (start here)'!BA88),ISNUMBER(Dispersion!$AA$9)),'Emissions (start here)'!BA88*453.59/3600*Dispersion!$AA$9,0)</f>
        <v>0</v>
      </c>
      <c r="DA88" s="74">
        <f>IF(AND(ISNUMBER('Emissions (start here)'!BB88),ISNUMBER(Dispersion!$AA$10)),'Emissions (start here)'!BB88*2000*453.59/8760/3600*Dispersion!$AA$10,0)</f>
        <v>0</v>
      </c>
      <c r="DB88" s="74">
        <f>IF(AND(ISNUMBER('Emissions (start here)'!BB88),ISNUMBER(Dispersion!$AA$11)),'Emissions (start here)'!BB88*2000*453.59/8760/3600*Dispersion!$AA$11,0)</f>
        <v>0</v>
      </c>
      <c r="DC88" s="74">
        <f>IF(AND(ISNUMBER('Emissions (start here)'!BC88),ISNUMBER(Dispersion!$AB$8)),'Emissions (start here)'!BC88*453.59/3600*Dispersion!$AB$8,0)</f>
        <v>0</v>
      </c>
      <c r="DD88" s="74">
        <f>IF(AND(ISNUMBER('Emissions (start here)'!BC88),ISNUMBER(Dispersion!$AB$9)),'Emissions (start here)'!BC88*453.59/3600*Dispersion!$AB$9,0)</f>
        <v>0</v>
      </c>
      <c r="DE88" s="74">
        <f>IF(AND(ISNUMBER('Emissions (start here)'!BD88),ISNUMBER(Dispersion!$AB$10)),'Emissions (start here)'!BD88*2000*453.59/8760/3600*Dispersion!$AB$10,0)</f>
        <v>0</v>
      </c>
      <c r="DF88" s="74">
        <f>IF(AND(ISNUMBER('Emissions (start here)'!BD88),ISNUMBER(Dispersion!$AB$11)),'Emissions (start here)'!BD88*2000*453.59/8760/3600*Dispersion!$AB$11,0)</f>
        <v>0</v>
      </c>
      <c r="DG88" s="74">
        <f>IF(AND(ISNUMBER('Emissions (start here)'!BE88),ISNUMBER(Dispersion!$AC$8)),'Emissions (start here)'!BE88*453.59/3600*Dispersion!$AC$8,0)</f>
        <v>0</v>
      </c>
      <c r="DH88" s="74">
        <f>IF(AND(ISNUMBER('Emissions (start here)'!BE88),ISNUMBER(Dispersion!$AC$9)),'Emissions (start here)'!BE88*453.59/3600*Dispersion!$AC$9,0)</f>
        <v>0</v>
      </c>
      <c r="DI88" s="74">
        <f>IF(AND(ISNUMBER('Emissions (start here)'!BF88),ISNUMBER(Dispersion!$AC$10)),'Emissions (start here)'!BF88*2000*453.59/8760/3600*Dispersion!$AC$10,0)</f>
        <v>0</v>
      </c>
      <c r="DJ88" s="74">
        <f>IF(AND(ISNUMBER('Emissions (start here)'!BF88),ISNUMBER(Dispersion!$AC$11)),'Emissions (start here)'!BF88*2000*453.59/8760/3600*Dispersion!$AC$11,0)</f>
        <v>0</v>
      </c>
      <c r="DK88" s="74">
        <f>IF(AND(ISNUMBER('Emissions (start here)'!BG88),ISNUMBER(Dispersion!$AD$8)),'Emissions (start here)'!BG88*453.59/3600*Dispersion!$AD$8,0)</f>
        <v>0</v>
      </c>
      <c r="DL88" s="74">
        <f>IF(AND(ISNUMBER('Emissions (start here)'!BG88),ISNUMBER(Dispersion!$AD$9)),'Emissions (start here)'!BG88*453.59/3600*Dispersion!$AD$9,0)</f>
        <v>0</v>
      </c>
      <c r="DM88" s="74">
        <f>IF(AND(ISNUMBER('Emissions (start here)'!BH88),ISNUMBER(Dispersion!$AD$10)),'Emissions (start here)'!BH88*2000*453.59/8760/3600*Dispersion!$AD$10,0)</f>
        <v>0</v>
      </c>
      <c r="DN88" s="74">
        <f>IF(AND(ISNUMBER('Emissions (start here)'!BH88),ISNUMBER(Dispersion!$AD$11)),'Emissions (start here)'!BH88*2000*453.59/8760/3600*Dispersion!$AD$11,0)</f>
        <v>0</v>
      </c>
      <c r="DO88" s="74">
        <f>IF(AND(ISNUMBER('Emissions (start here)'!BI88),ISNUMBER(Dispersion!$AE$8)),'Emissions (start here)'!BI88*453.59/3600*Dispersion!$AE$8,0)</f>
        <v>0</v>
      </c>
      <c r="DP88" s="74">
        <f>IF(AND(ISNUMBER('Emissions (start here)'!BI88),ISNUMBER(Dispersion!$AE$9)),'Emissions (start here)'!BI88*453.59/3600*Dispersion!$AE$9,0)</f>
        <v>0</v>
      </c>
      <c r="DQ88" s="74">
        <f>IF(AND(ISNUMBER('Emissions (start here)'!BJ88),ISNUMBER(Dispersion!$AE$10)),'Emissions (start here)'!BJ88*2000*453.59/8760/3600*Dispersion!$AE$10,0)</f>
        <v>0</v>
      </c>
      <c r="DR88" s="74">
        <f>IF(AND(ISNUMBER('Emissions (start here)'!BJ88),ISNUMBER(Dispersion!$AE$11)),'Emissions (start here)'!BJ88*2000*453.59/8760/3600*Dispersion!$AE$11,0)</f>
        <v>0</v>
      </c>
      <c r="DS88" s="74">
        <f>IF(AND(ISNUMBER('Emissions (start here)'!BK88),ISNUMBER(Dispersion!$AF$8)),'Emissions (start here)'!BK88*453.59/3600*Dispersion!$AF$8,0)</f>
        <v>0</v>
      </c>
      <c r="DT88" s="74">
        <f>IF(AND(ISNUMBER('Emissions (start here)'!BK88),ISNUMBER(Dispersion!$AF$9)),'Emissions (start here)'!BK88*453.59/3600*Dispersion!$AF$9,0)</f>
        <v>0</v>
      </c>
      <c r="DU88" s="74">
        <f>IF(AND(ISNUMBER('Emissions (start here)'!BL88),ISNUMBER(Dispersion!$AF$10)),'Emissions (start here)'!BL88*2000*453.59/8760/3600*Dispersion!$AF$10,0)</f>
        <v>0</v>
      </c>
      <c r="DV88" s="74">
        <f>IF(AND(ISNUMBER('Emissions (start here)'!BL88),ISNUMBER(Dispersion!$AF$11)),'Emissions (start here)'!BL88*2000*453.59/8760/3600*Dispersion!$AF$11,0)</f>
        <v>0</v>
      </c>
      <c r="DW88" s="74">
        <f>IF(AND(ISNUMBER('Emissions (start here)'!BM88),ISNUMBER(Dispersion!$AG$8)),'Emissions (start here)'!BM88*453.59/3600*Dispersion!$AG$8,0)</f>
        <v>0</v>
      </c>
      <c r="DX88" s="74">
        <f>IF(AND(ISNUMBER('Emissions (start here)'!BM88),ISNUMBER(Dispersion!$AG$9)),'Emissions (start here)'!BM88*453.59/3600*Dispersion!$AG$9,0)</f>
        <v>0</v>
      </c>
      <c r="DY88" s="74">
        <f>IF(AND(ISNUMBER('Emissions (start here)'!BN88),ISNUMBER(Dispersion!$AG$10)),'Emissions (start here)'!BN88*2000*453.59/8760/3600*Dispersion!$AG$10,0)</f>
        <v>0</v>
      </c>
      <c r="DZ88" s="74">
        <f>IF(AND(ISNUMBER('Emissions (start here)'!BN88),ISNUMBER(Dispersion!$AG$11)),'Emissions (start here)'!BN88*2000*453.59/8760/3600*Dispersion!$AG$11,0)</f>
        <v>0</v>
      </c>
      <c r="EA88" s="74">
        <f>IF(AND(ISNUMBER('Emissions (start here)'!BO88),ISNUMBER(Dispersion!$AH$8)),'Emissions (start here)'!BO88*453.59/3600*Dispersion!$AH$8,0)</f>
        <v>0</v>
      </c>
      <c r="EB88" s="74">
        <f>IF(AND(ISNUMBER('Emissions (start here)'!BO88),ISNUMBER(Dispersion!$AH$9)),'Emissions (start here)'!BO88*453.59/3600*Dispersion!$AH$9,0)</f>
        <v>0</v>
      </c>
      <c r="EC88" s="74">
        <f>IF(AND(ISNUMBER('Emissions (start here)'!BP88),ISNUMBER(Dispersion!$AH$10)),'Emissions (start here)'!BP88*2000*453.59/8760/3600*Dispersion!$AH$10,0)</f>
        <v>0</v>
      </c>
      <c r="ED88" s="74">
        <f>IF(AND(ISNUMBER('Emissions (start here)'!BP88),ISNUMBER(Dispersion!$AH$11)),'Emissions (start here)'!BP88*2000*453.59/8760/3600*Dispersion!$AH$11,0)</f>
        <v>0</v>
      </c>
      <c r="EE88" s="74">
        <f>IF(AND(ISNUMBER('Emissions (start here)'!BQ88),ISNUMBER(Dispersion!$AI$8)),'Emissions (start here)'!BQ88*453.59/3600*Dispersion!$AI$8,0)</f>
        <v>0</v>
      </c>
      <c r="EF88" s="74">
        <f>IF(AND(ISNUMBER('Emissions (start here)'!BQ88),ISNUMBER(Dispersion!$AI$9)),'Emissions (start here)'!BQ88*453.59/3600*Dispersion!$AI$9,0)</f>
        <v>0</v>
      </c>
      <c r="EG88" s="74">
        <f>IF(AND(ISNUMBER('Emissions (start here)'!BR88),ISNUMBER(Dispersion!$AI$10)),'Emissions (start here)'!BR88*2000*453.59/8760/3600*Dispersion!$AI$10,0)</f>
        <v>0</v>
      </c>
      <c r="EH88" s="74">
        <f>IF(AND(ISNUMBER('Emissions (start here)'!BR88),ISNUMBER(Dispersion!$AI$11)),'Emissions (start here)'!BR88*2000*453.59/8760/3600*Dispersion!$AI$11,0)</f>
        <v>0</v>
      </c>
      <c r="EI88" s="74">
        <f>IF(AND(ISNUMBER('Emissions (start here)'!BS88),ISNUMBER(Dispersion!$AJ$8)),'Emissions (start here)'!BS88*453.59/3600*Dispersion!$AJ$8,0)</f>
        <v>0</v>
      </c>
      <c r="EJ88" s="74">
        <f>IF(AND(ISNUMBER('Emissions (start here)'!BS88),ISNUMBER(Dispersion!$AJ$9)),'Emissions (start here)'!BS88*453.59/3600*Dispersion!$AJ$9,0)</f>
        <v>0</v>
      </c>
      <c r="EK88" s="74">
        <f>IF(AND(ISNUMBER('Emissions (start here)'!BT88),ISNUMBER(Dispersion!$AJ$10)),'Emissions (start here)'!BT88*2000*453.59/8760/3600*Dispersion!$AJ$10,0)</f>
        <v>0</v>
      </c>
      <c r="EL88" s="74">
        <f>IF(AND(ISNUMBER('Emissions (start here)'!BT88),ISNUMBER(Dispersion!$AJ$11)),'Emissions (start here)'!BT88*2000*453.59/8760/3600*Dispersion!$AJ$11,0)</f>
        <v>0</v>
      </c>
      <c r="EM88" s="74">
        <f>IF(AND(ISNUMBER('Emissions (start here)'!BU88),ISNUMBER(Dispersion!$AK$8)),'Emissions (start here)'!BU88*453.59/3600*Dispersion!$AK$8,0)</f>
        <v>0</v>
      </c>
      <c r="EN88" s="74">
        <f>IF(AND(ISNUMBER('Emissions (start here)'!BU88),ISNUMBER(Dispersion!$AK$9)),'Emissions (start here)'!BU88*453.59/3600*Dispersion!$AK$9,0)</f>
        <v>0</v>
      </c>
      <c r="EO88" s="74">
        <f>IF(AND(ISNUMBER('Emissions (start here)'!BV88),ISNUMBER(Dispersion!$AK$10)),'Emissions (start here)'!BV88*2000*453.59/8760/3600*Dispersion!$AK$10,0)</f>
        <v>0</v>
      </c>
      <c r="EP88" s="74">
        <f>IF(AND(ISNUMBER('Emissions (start here)'!BV88),ISNUMBER(Dispersion!$AK$11)),'Emissions (start here)'!BV88*2000*453.59/8760/3600*Dispersion!$AK$11,0)</f>
        <v>0</v>
      </c>
      <c r="EQ88" s="74">
        <f>IF(AND(ISNUMBER('Emissions (start here)'!BW88),ISNUMBER(Dispersion!$AL$8)),'Emissions (start here)'!BW88*453.59/3600*Dispersion!$AL$8,0)</f>
        <v>0</v>
      </c>
      <c r="ER88" s="74">
        <f>IF(AND(ISNUMBER('Emissions (start here)'!BW88),ISNUMBER(Dispersion!$AL$9)),'Emissions (start here)'!BW88*453.59/3600*Dispersion!$AL$9,0)</f>
        <v>0</v>
      </c>
      <c r="ES88" s="74">
        <f>IF(AND(ISNUMBER('Emissions (start here)'!BX88),ISNUMBER(Dispersion!$AL$10)),'Emissions (start here)'!BX88*2000*453.59/8760/3600*Dispersion!$AL$10,0)</f>
        <v>0</v>
      </c>
      <c r="ET88" s="74">
        <f>IF(AND(ISNUMBER('Emissions (start here)'!BX88),ISNUMBER(Dispersion!$AL$11)),'Emissions (start here)'!BX88*2000*453.59/8760/3600*Dispersion!$AL$11,0)</f>
        <v>0</v>
      </c>
      <c r="EU88" s="74">
        <f>IF(AND(ISNUMBER('Emissions (start here)'!BY88),ISNUMBER(Dispersion!$AM$8)),'Emissions (start here)'!BY88*453.59/3600*Dispersion!$AM$8,0)</f>
        <v>0</v>
      </c>
      <c r="EV88" s="74">
        <f>IF(AND(ISNUMBER('Emissions (start here)'!BY88),ISNUMBER(Dispersion!$AM$9)),'Emissions (start here)'!BY88*453.59/3600*Dispersion!$AM$9,0)</f>
        <v>0</v>
      </c>
      <c r="EW88" s="74">
        <f>IF(AND(ISNUMBER('Emissions (start here)'!BZ88),ISNUMBER(Dispersion!$AM$10)),'Emissions (start here)'!BZ88*2000*453.59/8760/3600*Dispersion!$AM$10,0)</f>
        <v>0</v>
      </c>
      <c r="EX88" s="74">
        <f>IF(AND(ISNUMBER('Emissions (start here)'!BZ88),ISNUMBER(Dispersion!$AM$11)),'Emissions (start here)'!BZ88*2000*453.59/8760/3600*Dispersion!$AM$11,0)</f>
        <v>0</v>
      </c>
      <c r="EY88" s="74">
        <f>IF(AND(ISNUMBER('Emissions (start here)'!CA88),ISNUMBER(Dispersion!$AN$8)),'Emissions (start here)'!CA88*453.59/3600*Dispersion!$AN$8,0)</f>
        <v>0</v>
      </c>
      <c r="EZ88" s="74">
        <f>IF(AND(ISNUMBER('Emissions (start here)'!CA88),ISNUMBER(Dispersion!$AN$9)),'Emissions (start here)'!CA88*453.59/3600*Dispersion!$AN$9,0)</f>
        <v>0</v>
      </c>
      <c r="FA88" s="74">
        <f>IF(AND(ISNUMBER('Emissions (start here)'!CB88),ISNUMBER(Dispersion!$AN$10)),'Emissions (start here)'!CB88*2000*453.59/8760/3600*Dispersion!$AN$10,0)</f>
        <v>0</v>
      </c>
      <c r="FB88" s="74">
        <f>IF(AND(ISNUMBER('Emissions (start here)'!CB88),ISNUMBER(Dispersion!$AN$11)),'Emissions (start here)'!CB88*2000*453.59/8760/3600*Dispersion!$AN$11,0)</f>
        <v>0</v>
      </c>
      <c r="FC88" s="74">
        <f>IF(AND(ISNUMBER('Emissions (start here)'!CC88),ISNUMBER(Dispersion!$AO$8)),'Emissions (start here)'!CC88*453.59/3600*Dispersion!$AO$8,0)</f>
        <v>0</v>
      </c>
      <c r="FD88" s="74">
        <f>IF(AND(ISNUMBER('Emissions (start here)'!CC88),ISNUMBER(Dispersion!$AO$9)),'Emissions (start here)'!CC88*453.59/3600*Dispersion!$AO$9,0)</f>
        <v>0</v>
      </c>
      <c r="FE88" s="74">
        <f>IF(AND(ISNUMBER('Emissions (start here)'!CD88),ISNUMBER(Dispersion!$AO$10)),'Emissions (start here)'!CD88*2000*453.59/8760/3600*Dispersion!$AO$10,0)</f>
        <v>0</v>
      </c>
      <c r="FF88" s="74">
        <f>IF(AND(ISNUMBER('Emissions (start here)'!CD88),ISNUMBER(Dispersion!$AO$11)),'Emissions (start here)'!CD88*2000*453.59/8760/3600*Dispersion!$AO$11,0)</f>
        <v>0</v>
      </c>
      <c r="FG88" s="74">
        <f>IF(AND(ISNUMBER('Emissions (start here)'!CE88),ISNUMBER(Dispersion!$AP$8)),'Emissions (start here)'!CE88*453.59/3600*Dispersion!$AP$8,0)</f>
        <v>0</v>
      </c>
      <c r="FH88" s="74">
        <f>IF(AND(ISNUMBER('Emissions (start here)'!CE88),ISNUMBER(Dispersion!$AP$9)),'Emissions (start here)'!CE88*453.59/3600*Dispersion!$AP$9,0)</f>
        <v>0</v>
      </c>
      <c r="FI88" s="74">
        <f>IF(AND(ISNUMBER('Emissions (start here)'!CF88),ISNUMBER(Dispersion!$AP$10)),'Emissions (start here)'!CF88*2000*453.59/8760/3600*Dispersion!$AP$10,0)</f>
        <v>0</v>
      </c>
      <c r="FJ88" s="74">
        <f>IF(AND(ISNUMBER('Emissions (start here)'!CF88),ISNUMBER(Dispersion!$AP$11)),'Emissions (start here)'!CF88*2000*453.59/8760/3600*Dispersion!$AP$11,0)</f>
        <v>0</v>
      </c>
      <c r="FK88" s="74">
        <f>IF(AND(ISNUMBER('Emissions (start here)'!CG88),ISNUMBER(Dispersion!$AQ$8)),'Emissions (start here)'!CG88*453.59/3600*Dispersion!$AQ$8,0)</f>
        <v>0</v>
      </c>
      <c r="FL88" s="74">
        <f>IF(AND(ISNUMBER('Emissions (start here)'!CG88),ISNUMBER(Dispersion!$AQ$9)),'Emissions (start here)'!CG88*453.59/3600*Dispersion!$AQ$9,0)</f>
        <v>0</v>
      </c>
      <c r="FM88" s="74">
        <f>IF(AND(ISNUMBER('Emissions (start here)'!CH88),ISNUMBER(Dispersion!$AQ$10)),'Emissions (start here)'!CH88*2000*453.59/8760/3600*Dispersion!$AQ$10,0)</f>
        <v>0</v>
      </c>
      <c r="FN88" s="74">
        <f>IF(AND(ISNUMBER('Emissions (start here)'!CH88),ISNUMBER(Dispersion!$AQ$11)),'Emissions (start here)'!CH88*2000*453.59/8760/3600*Dispersion!$AQ$11,0)</f>
        <v>0</v>
      </c>
      <c r="FO88" s="74">
        <f>IF(AND(ISNUMBER('Emissions (start here)'!CI88),ISNUMBER(Dispersion!$AR$8)),'Emissions (start here)'!CI88*453.59/3600*Dispersion!$AR$8,0)</f>
        <v>0</v>
      </c>
      <c r="FP88" s="74">
        <f>IF(AND(ISNUMBER('Emissions (start here)'!CI88),ISNUMBER(Dispersion!$AR$9)),'Emissions (start here)'!CI88*453.59/3600*Dispersion!$AR$9,0)</f>
        <v>0</v>
      </c>
      <c r="FQ88" s="74">
        <f>IF(AND(ISNUMBER('Emissions (start here)'!CJ88),ISNUMBER(Dispersion!$AR$10)),'Emissions (start here)'!CJ88*2000*453.59/8760/3600*Dispersion!$AR$10,0)</f>
        <v>0</v>
      </c>
      <c r="FR88" s="74">
        <f>IF(AND(ISNUMBER('Emissions (start here)'!CJ88),ISNUMBER(Dispersion!$AR$11)),'Emissions (start here)'!CJ88*2000*453.59/8760/3600*Dispersion!$AR$11,0)</f>
        <v>0</v>
      </c>
      <c r="FS88" s="74">
        <f>IF(AND(ISNUMBER('Emissions (start here)'!CK88),ISNUMBER(Dispersion!$AS$8)),'Emissions (start here)'!CK88*453.59/3600*Dispersion!$AS$8,0)</f>
        <v>0</v>
      </c>
      <c r="FT88" s="74">
        <f>IF(AND(ISNUMBER('Emissions (start here)'!CK88),ISNUMBER(Dispersion!$AS$9)),'Emissions (start here)'!CK88*453.59/3600*Dispersion!$AS$9,0)</f>
        <v>0</v>
      </c>
      <c r="FU88" s="74">
        <f>IF(AND(ISNUMBER('Emissions (start here)'!CL88),ISNUMBER(Dispersion!$AS$10)),'Emissions (start here)'!CL88*2000*453.59/8760/3600*Dispersion!$AS$10,0)</f>
        <v>0</v>
      </c>
      <c r="FV88" s="74">
        <f>IF(AND(ISNUMBER('Emissions (start here)'!CL88),ISNUMBER(Dispersion!$AS$11)),'Emissions (start here)'!CL88*2000*453.59/8760/3600*Dispersion!$AS$11,0)</f>
        <v>0</v>
      </c>
      <c r="FW88" s="74">
        <f>IF(AND(ISNUMBER('Emissions (start here)'!CM88),ISNUMBER(Dispersion!$AT$8)),'Emissions (start here)'!CM88*453.59/3600*Dispersion!$AT$8,0)</f>
        <v>0</v>
      </c>
      <c r="FX88" s="74">
        <f>IF(AND(ISNUMBER('Emissions (start here)'!CM88),ISNUMBER(Dispersion!$AT$9)),'Emissions (start here)'!CM88*453.59/3600*Dispersion!$AT$9,0)</f>
        <v>0</v>
      </c>
      <c r="FY88" s="74">
        <f>IF(AND(ISNUMBER('Emissions (start here)'!CN88),ISNUMBER(Dispersion!$AT$10)),'Emissions (start here)'!CN88*2000*453.59/8760/3600*Dispersion!$AT$10,0)</f>
        <v>0</v>
      </c>
      <c r="FZ88" s="74">
        <f>IF(AND(ISNUMBER('Emissions (start here)'!CN88),ISNUMBER(Dispersion!$AT$11)),'Emissions (start here)'!CN88*2000*453.59/8760/3600*Dispersion!$AT$11,0)</f>
        <v>0</v>
      </c>
      <c r="GA88" s="74">
        <f>IF(AND(ISNUMBER('Emissions (start here)'!CO88),ISNUMBER(Dispersion!$AU$8)),'Emissions (start here)'!CO88*453.59/3600*Dispersion!$AU$8,0)</f>
        <v>0</v>
      </c>
      <c r="GB88" s="74">
        <f>IF(AND(ISNUMBER('Emissions (start here)'!CO88),ISNUMBER(Dispersion!$AU$9)),'Emissions (start here)'!CO88*453.59/3600*Dispersion!$AU$9,0)</f>
        <v>0</v>
      </c>
      <c r="GC88" s="74">
        <f>IF(AND(ISNUMBER('Emissions (start here)'!CP88),ISNUMBER(Dispersion!$AU$10)),'Emissions (start here)'!CP88*2000*453.59/8760/3600*Dispersion!$AU$10,0)</f>
        <v>0</v>
      </c>
      <c r="GD88" s="74">
        <f>IF(AND(ISNUMBER('Emissions (start here)'!CP88),ISNUMBER(Dispersion!$AU$11)),'Emissions (start here)'!CP88*2000*453.59/8760/3600*Dispersion!$AU$11,0)</f>
        <v>0</v>
      </c>
      <c r="GE88" s="74">
        <f>IF(AND(ISNUMBER('Emissions (start here)'!CQ88),ISNUMBER(Dispersion!$AV$8)),'Emissions (start here)'!CQ88*453.59/3600*Dispersion!$AV$8,0)</f>
        <v>0</v>
      </c>
      <c r="GF88" s="74">
        <f>IF(AND(ISNUMBER('Emissions (start here)'!CQ88),ISNUMBER(Dispersion!$AV$9)),'Emissions (start here)'!CQ88*453.59/3600*Dispersion!$AV$9,0)</f>
        <v>0</v>
      </c>
      <c r="GG88" s="74">
        <f>IF(AND(ISNUMBER('Emissions (start here)'!CR88),ISNUMBER(Dispersion!$AV$10)),'Emissions (start here)'!CR88*2000*453.59/8760/3600*Dispersion!$AV$10,0)</f>
        <v>0</v>
      </c>
      <c r="GH88" s="74">
        <f>IF(AND(ISNUMBER('Emissions (start here)'!CR88),ISNUMBER(Dispersion!$AV$11)),'Emissions (start here)'!CR88*2000*453.59/8760/3600*Dispersion!$AV$11,0)</f>
        <v>0</v>
      </c>
      <c r="GI88" s="74">
        <f>IF(AND(ISNUMBER('Emissions (start here)'!CS88),ISNUMBER(Dispersion!$AW$8)),'Emissions (start here)'!CS88*453.59/3600*Dispersion!$AW$8,0)</f>
        <v>0</v>
      </c>
      <c r="GJ88" s="74">
        <f>IF(AND(ISNUMBER('Emissions (start here)'!CS88),ISNUMBER(Dispersion!$AW$9)),'Emissions (start here)'!CS88*453.59/3600*Dispersion!$AW$9,0)</f>
        <v>0</v>
      </c>
      <c r="GK88" s="74">
        <f>IF(AND(ISNUMBER('Emissions (start here)'!CT88),ISNUMBER(Dispersion!$AW$10)),'Emissions (start here)'!CT88*2000*453.59/8760/3600*Dispersion!$AW$10,0)</f>
        <v>0</v>
      </c>
      <c r="GL88" s="74">
        <f>IF(AND(ISNUMBER('Emissions (start here)'!CT88),ISNUMBER(Dispersion!$AW$11)),'Emissions (start here)'!CT88*2000*453.59/8760/3600*Dispersion!$AW$11,0)</f>
        <v>0</v>
      </c>
      <c r="GM88" s="74">
        <f>IF(AND(ISNUMBER('Emissions (start here)'!CU88),ISNUMBER(Dispersion!$AX$8)),'Emissions (start here)'!CU88*453.59/3600*Dispersion!$AX$8,0)</f>
        <v>0</v>
      </c>
      <c r="GN88" s="74">
        <f>IF(AND(ISNUMBER('Emissions (start here)'!CU88),ISNUMBER(Dispersion!$AX$9)),'Emissions (start here)'!CU88*453.59/3600*Dispersion!$AX$9,0)</f>
        <v>0</v>
      </c>
      <c r="GO88" s="74">
        <f>IF(AND(ISNUMBER('Emissions (start here)'!CV88),ISNUMBER(Dispersion!$AX$10)),'Emissions (start here)'!CV88*2000*453.59/8760/3600*Dispersion!$AX$10,0)</f>
        <v>0</v>
      </c>
      <c r="GP88" s="74">
        <f>IF(AND(ISNUMBER('Emissions (start here)'!CV88),ISNUMBER(Dispersion!$AX$11)),'Emissions (start here)'!CV88*2000*453.59/8760/3600*Dispersion!$AX$11,0)</f>
        <v>0</v>
      </c>
      <c r="GQ88" s="74">
        <f>IF(AND(ISNUMBER('Emissions (start here)'!CW88),ISNUMBER(Dispersion!$AY$8)),'Emissions (start here)'!CW88*453.59/3600*Dispersion!$AY$8,0)</f>
        <v>0</v>
      </c>
      <c r="GR88" s="74">
        <f>IF(AND(ISNUMBER('Emissions (start here)'!CW88),ISNUMBER(Dispersion!$AY$9)),'Emissions (start here)'!CW88*453.59/3600*Dispersion!$AY$9,0)</f>
        <v>0</v>
      </c>
      <c r="GS88" s="74">
        <f>IF(AND(ISNUMBER('Emissions (start here)'!CX88),ISNUMBER(Dispersion!$AY$10)),'Emissions (start here)'!CX88*2000*453.59/8760/3600*Dispersion!$AY$10,0)</f>
        <v>0</v>
      </c>
      <c r="GT88" s="74">
        <f>IF(AND(ISNUMBER('Emissions (start here)'!CX88),ISNUMBER(Dispersion!$AY$11)),'Emissions (start here)'!CX88*2000*453.59/8760/3600*Dispersion!$AY$11,0)</f>
        <v>0</v>
      </c>
      <c r="GU88" s="74">
        <f>IF(AND(ISNUMBER('Emissions (start here)'!CY88),ISNUMBER(Dispersion!$AZ$8)),'Emissions (start here)'!CY88*453.59/3600*Dispersion!$AZ$8,0)</f>
        <v>0</v>
      </c>
      <c r="GV88" s="74">
        <f>IF(AND(ISNUMBER('Emissions (start here)'!CY88),ISNUMBER(Dispersion!$AZ$9)),'Emissions (start here)'!CY88*453.59/3600*Dispersion!$AZ$9,0)</f>
        <v>0</v>
      </c>
      <c r="GW88" s="74">
        <f>IF(AND(ISNUMBER('Emissions (start here)'!CZ88),ISNUMBER(Dispersion!$AZ$10)),'Emissions (start here)'!CZ88*2000*453.59/8760/3600*Dispersion!$AZ$10,0)</f>
        <v>0</v>
      </c>
      <c r="GX88" s="74">
        <f>IF(AND(ISNUMBER('Emissions (start here)'!CZ88),ISNUMBER(Dispersion!$AZ$11)),'Emissions (start here)'!CZ88*2000*453.59/8760/3600*Dispersion!$AZ$11,0)</f>
        <v>0</v>
      </c>
    </row>
    <row r="89" spans="1:206" x14ac:dyDescent="0.2">
      <c r="A89" s="51" t="str">
        <f>'Tox Values'!C89</f>
        <v>105-60-2</v>
      </c>
      <c r="B89" s="94" t="str">
        <f>'Tox Values'!D89</f>
        <v>Caprolactam</v>
      </c>
      <c r="C89" s="96">
        <f t="shared" si="5"/>
        <v>0</v>
      </c>
      <c r="D89" s="74">
        <f t="shared" si="6"/>
        <v>0</v>
      </c>
      <c r="E89" s="74">
        <f t="shared" si="7"/>
        <v>0</v>
      </c>
      <c r="F89" s="99">
        <f t="shared" si="8"/>
        <v>0</v>
      </c>
      <c r="G89" s="97">
        <f>IF(AND(ISNUMBER('Emissions (start here)'!E89),ISNUMBER(Dispersion!$C$8)),'Emissions (start here)'!E89*453.59/3600*Dispersion!$C$8,0)</f>
        <v>0</v>
      </c>
      <c r="H89" s="74">
        <f>IF(AND(ISNUMBER('Emissions (start here)'!E89),ISNUMBER(Dispersion!$C$9)),'Emissions (start here)'!E89*453.59/3600*Dispersion!$C$9,0)</f>
        <v>0</v>
      </c>
      <c r="I89" s="74">
        <f>IF(AND(ISNUMBER('Emissions (start here)'!F89),ISNUMBER(Dispersion!$C$10)),'Emissions (start here)'!F89*2000*453.59/8760/3600*Dispersion!$C$10,0)</f>
        <v>0</v>
      </c>
      <c r="J89" s="74">
        <f>IF(AND(ISNUMBER('Emissions (start here)'!F89),ISNUMBER(Dispersion!$C$11)),'Emissions (start here)'!F89*2000*453.59/8760/3600*Dispersion!$C$11,0)</f>
        <v>0</v>
      </c>
      <c r="K89" s="74">
        <f>IF(AND(ISNUMBER('Emissions (start here)'!G89),ISNUMBER(Dispersion!$D$8)),'Emissions (start here)'!G89*453.59/3600*Dispersion!$D$8,0)</f>
        <v>0</v>
      </c>
      <c r="L89" s="74">
        <f>IF(AND(ISNUMBER('Emissions (start here)'!G89),ISNUMBER(Dispersion!$D$9)),'Emissions (start here)'!G89*453.59/3600*Dispersion!$D$9,0)</f>
        <v>0</v>
      </c>
      <c r="M89" s="74">
        <f>IF(AND(ISNUMBER('Emissions (start here)'!H89),ISNUMBER(Dispersion!$D$10)),'Emissions (start here)'!H89*2000*453.59/8760/3600*Dispersion!$D$10,0)</f>
        <v>0</v>
      </c>
      <c r="N89" s="74">
        <f>IF(AND(ISNUMBER('Emissions (start here)'!H89),ISNUMBER(Dispersion!$D$11)),'Emissions (start here)'!H89*2000*453.59/8760/3600*Dispersion!$D$11,0)</f>
        <v>0</v>
      </c>
      <c r="O89" s="74">
        <f>IF(AND(ISNUMBER('Emissions (start here)'!I89),ISNUMBER(Dispersion!$E$8)),'Emissions (start here)'!I89*453.59/3600*Dispersion!$E$8,0)</f>
        <v>0</v>
      </c>
      <c r="P89" s="74">
        <f>IF(AND(ISNUMBER('Emissions (start here)'!I89),ISNUMBER(Dispersion!$E$9)),'Emissions (start here)'!I89*453.59/3600*Dispersion!$E$9,0)</f>
        <v>0</v>
      </c>
      <c r="Q89" s="74">
        <f>IF(AND(ISNUMBER('Emissions (start here)'!J89),ISNUMBER(Dispersion!$E$10)),'Emissions (start here)'!J89*2000*453.59/8760/3600*Dispersion!$E$10,0)</f>
        <v>0</v>
      </c>
      <c r="R89" s="74">
        <f>IF(AND(ISNUMBER('Emissions (start here)'!J89),ISNUMBER(Dispersion!$E$11)),'Emissions (start here)'!J89*2000*453.59/8760/3600*Dispersion!$E$11,0)</f>
        <v>0</v>
      </c>
      <c r="S89" s="74">
        <f>IF(AND(ISNUMBER('Emissions (start here)'!K89),ISNUMBER(Dispersion!$F$8)),'Emissions (start here)'!K89*453.59/3600*Dispersion!$F$8,0)</f>
        <v>0</v>
      </c>
      <c r="T89" s="74">
        <f>IF(AND(ISNUMBER('Emissions (start here)'!K89),ISNUMBER(Dispersion!$F$9)),'Emissions (start here)'!K89*453.59/3600*Dispersion!$F$9,0)</f>
        <v>0</v>
      </c>
      <c r="U89" s="74">
        <f>IF(AND(ISNUMBER('Emissions (start here)'!L89),ISNUMBER(Dispersion!$F$10)),'Emissions (start here)'!L89*2000*453.59/8760/3600*Dispersion!$F$10,0)</f>
        <v>0</v>
      </c>
      <c r="V89" s="74">
        <f>IF(AND(ISNUMBER('Emissions (start here)'!L89),ISNUMBER(Dispersion!$F$11)),'Emissions (start here)'!L89*2000*453.59/8760/3600*Dispersion!$F$11,0)</f>
        <v>0</v>
      </c>
      <c r="W89" s="74">
        <f>IF(AND(ISNUMBER('Emissions (start here)'!M89),ISNUMBER(Dispersion!$G$8)),'Emissions (start here)'!M89*453.59/3600*Dispersion!$G$8,0)</f>
        <v>0</v>
      </c>
      <c r="X89" s="74">
        <f>IF(AND(ISNUMBER('Emissions (start here)'!M89),ISNUMBER(Dispersion!$G$9)),'Emissions (start here)'!M89*453.59/3600*Dispersion!$G$9,0)</f>
        <v>0</v>
      </c>
      <c r="Y89" s="74">
        <f>IF(AND(ISNUMBER('Emissions (start here)'!N89),ISNUMBER(Dispersion!$G$10)),'Emissions (start here)'!N89*2000*453.59/8760/3600*Dispersion!$G$10,0)</f>
        <v>0</v>
      </c>
      <c r="Z89" s="74">
        <f>IF(AND(ISNUMBER('Emissions (start here)'!N89),ISNUMBER(Dispersion!$G$11)),'Emissions (start here)'!N89*2000*453.59/8760/3600*Dispersion!$G$11,0)</f>
        <v>0</v>
      </c>
      <c r="AA89" s="74">
        <f>IF(AND(ISNUMBER('Emissions (start here)'!O89),ISNUMBER(Dispersion!$H$8)),'Emissions (start here)'!O89*453.59/3600*Dispersion!$H$8,0)</f>
        <v>0</v>
      </c>
      <c r="AB89" s="74">
        <f>IF(AND(ISNUMBER('Emissions (start here)'!O89),ISNUMBER(Dispersion!$H$9)),'Emissions (start here)'!O89*453.59/3600*Dispersion!$H$9,0)</f>
        <v>0</v>
      </c>
      <c r="AC89" s="74">
        <f>IF(AND(ISNUMBER('Emissions (start here)'!P89),ISNUMBER(Dispersion!$H$10)),'Emissions (start here)'!P89*2000*453.59/8760/3600*Dispersion!$H$10,0)</f>
        <v>0</v>
      </c>
      <c r="AD89" s="74">
        <f>IF(AND(ISNUMBER('Emissions (start here)'!P89),ISNUMBER(Dispersion!$H$11)),'Emissions (start here)'!P89*2000*453.59/8760/3600*Dispersion!$H$11,0)</f>
        <v>0</v>
      </c>
      <c r="AE89" s="74">
        <f>IF(AND(ISNUMBER('Emissions (start here)'!Q89),ISNUMBER(Dispersion!$I$8)),'Emissions (start here)'!Q89*453.59/3600*Dispersion!$I$8,0)</f>
        <v>0</v>
      </c>
      <c r="AF89" s="74">
        <f>IF(AND(ISNUMBER('Emissions (start here)'!Q89),ISNUMBER(Dispersion!$I$9)),'Emissions (start here)'!Q89*453.59/3600*Dispersion!$I$9,0)</f>
        <v>0</v>
      </c>
      <c r="AG89" s="74">
        <f>IF(AND(ISNUMBER('Emissions (start here)'!R89),ISNUMBER(Dispersion!$I$10)),'Emissions (start here)'!R89*2000*453.59/8760/3600*Dispersion!$I$10,0)</f>
        <v>0</v>
      </c>
      <c r="AH89" s="74">
        <f>IF(AND(ISNUMBER('Emissions (start here)'!R89),ISNUMBER(Dispersion!$I$11)),'Emissions (start here)'!R89*2000*453.59/8760/3600*Dispersion!$I$11,0)</f>
        <v>0</v>
      </c>
      <c r="AI89" s="74">
        <f>IF(AND(ISNUMBER('Emissions (start here)'!S89),ISNUMBER(Dispersion!$J$8)),'Emissions (start here)'!S89*453.59/3600*Dispersion!$J$8,0)</f>
        <v>0</v>
      </c>
      <c r="AJ89" s="74">
        <f>IF(AND(ISNUMBER('Emissions (start here)'!S89),ISNUMBER(Dispersion!$J$9)),'Emissions (start here)'!S89*453.59/3600*Dispersion!$J$9,0)</f>
        <v>0</v>
      </c>
      <c r="AK89" s="74">
        <f>IF(AND(ISNUMBER('Emissions (start here)'!T89),ISNUMBER(Dispersion!$J$10)),'Emissions (start here)'!T89*2000*453.59/8760/3600*Dispersion!$J$10,0)</f>
        <v>0</v>
      </c>
      <c r="AL89" s="74">
        <f>IF(AND(ISNUMBER('Emissions (start here)'!T89),ISNUMBER(Dispersion!$J$11)),'Emissions (start here)'!T89*2000*453.59/8760/3600*Dispersion!$J$11,0)</f>
        <v>0</v>
      </c>
      <c r="AM89" s="74">
        <f>IF(AND(ISNUMBER('Emissions (start here)'!U89),ISNUMBER(Dispersion!$K$8)),'Emissions (start here)'!U89*453.59/3600*Dispersion!$K$8,0)</f>
        <v>0</v>
      </c>
      <c r="AN89" s="74">
        <f>IF(AND(ISNUMBER('Emissions (start here)'!U89),ISNUMBER(Dispersion!$K$9)),'Emissions (start here)'!U89*453.59/3600*Dispersion!$K$9,0)</f>
        <v>0</v>
      </c>
      <c r="AO89" s="74">
        <f>IF(AND(ISNUMBER('Emissions (start here)'!V89),ISNUMBER(Dispersion!$K$10)),'Emissions (start here)'!V89*2000*453.59/8760/3600*Dispersion!$K$10,0)</f>
        <v>0</v>
      </c>
      <c r="AP89" s="74">
        <f>IF(AND(ISNUMBER('Emissions (start here)'!V89),ISNUMBER(Dispersion!$K$11)),'Emissions (start here)'!V89*2000*453.59/8760/3600*Dispersion!$K$11,0)</f>
        <v>0</v>
      </c>
      <c r="AQ89" s="74">
        <f>IF(AND(ISNUMBER('Emissions (start here)'!W89),ISNUMBER(Dispersion!$L$8)),'Emissions (start here)'!W89*453.59/3600*Dispersion!$L$8,0)</f>
        <v>0</v>
      </c>
      <c r="AR89" s="74">
        <f>IF(AND(ISNUMBER('Emissions (start here)'!W89),ISNUMBER(Dispersion!$L$9)),'Emissions (start here)'!W89*453.59/3600*Dispersion!$L$9,0)</f>
        <v>0</v>
      </c>
      <c r="AS89" s="74">
        <f>IF(AND(ISNUMBER('Emissions (start here)'!X89),ISNUMBER(Dispersion!$L$10)),'Emissions (start here)'!X89*2000*453.59/8760/3600*Dispersion!$L$10,0)</f>
        <v>0</v>
      </c>
      <c r="AT89" s="74">
        <f>IF(AND(ISNUMBER('Emissions (start here)'!X89),ISNUMBER(Dispersion!$L$11)),'Emissions (start here)'!X89*2000*453.59/8760/3600*Dispersion!$L$11,0)</f>
        <v>0</v>
      </c>
      <c r="AU89" s="74">
        <f>IF(AND(ISNUMBER('Emissions (start here)'!Y89),ISNUMBER(Dispersion!$M$8)),'Emissions (start here)'!Y89*453.59/3600*Dispersion!$M$8,0)</f>
        <v>0</v>
      </c>
      <c r="AV89" s="74">
        <f>IF(AND(ISNUMBER('Emissions (start here)'!Y89),ISNUMBER(Dispersion!$M$9)),'Emissions (start here)'!Y89*453.59/3600*Dispersion!$M$9,0)</f>
        <v>0</v>
      </c>
      <c r="AW89" s="74">
        <f>IF(AND(ISNUMBER('Emissions (start here)'!Z89),ISNUMBER(Dispersion!$M$10)),'Emissions (start here)'!Z89*2000*453.59/8760/3600*Dispersion!$M$10,0)</f>
        <v>0</v>
      </c>
      <c r="AX89" s="74">
        <f>IF(AND(ISNUMBER('Emissions (start here)'!Z89),ISNUMBER(Dispersion!$M$11)),'Emissions (start here)'!Z89*2000*453.59/8760/3600*Dispersion!$M$11,0)</f>
        <v>0</v>
      </c>
      <c r="AY89" s="74">
        <f>IF(AND(ISNUMBER('Emissions (start here)'!AA89),ISNUMBER(Dispersion!$N$8)),'Emissions (start here)'!AA89*453.59/3600*Dispersion!$N$8,0)</f>
        <v>0</v>
      </c>
      <c r="AZ89" s="74">
        <f>IF(AND(ISNUMBER('Emissions (start here)'!AA89),ISNUMBER(Dispersion!$N$9)),'Emissions (start here)'!AA89*453.59/3600*Dispersion!$N$9,0)</f>
        <v>0</v>
      </c>
      <c r="BA89" s="74">
        <f>IF(AND(ISNUMBER('Emissions (start here)'!AB89),ISNUMBER(Dispersion!$N$10)),'Emissions (start here)'!AB89*2000*453.59/8760/3600*Dispersion!$N$10,0)</f>
        <v>0</v>
      </c>
      <c r="BB89" s="74">
        <f>IF(AND(ISNUMBER('Emissions (start here)'!AB89),ISNUMBER(Dispersion!$N$11)),'Emissions (start here)'!AB89*2000*453.59/8760/3600*Dispersion!$N$11,0)</f>
        <v>0</v>
      </c>
      <c r="BC89" s="74">
        <f>IF(AND(ISNUMBER('Emissions (start here)'!AC89),ISNUMBER(Dispersion!$O$8)),'Emissions (start here)'!AC89*453.59/3600*Dispersion!$O$8,0)</f>
        <v>0</v>
      </c>
      <c r="BD89" s="74">
        <f>IF(AND(ISNUMBER('Emissions (start here)'!AC89),ISNUMBER(Dispersion!$O$9)),'Emissions (start here)'!AC89*453.59/3600*Dispersion!$O$9,0)</f>
        <v>0</v>
      </c>
      <c r="BE89" s="74">
        <f>IF(AND(ISNUMBER('Emissions (start here)'!AD89),ISNUMBER(Dispersion!$O$10)),'Emissions (start here)'!AD89*2000*453.59/8760/3600*Dispersion!$O$10,0)</f>
        <v>0</v>
      </c>
      <c r="BF89" s="74">
        <f>IF(AND(ISNUMBER('Emissions (start here)'!AD89),ISNUMBER(Dispersion!$O$11)),'Emissions (start here)'!AD89*2000*453.59/8760/3600*Dispersion!$O$11,0)</f>
        <v>0</v>
      </c>
      <c r="BG89" s="74">
        <f>IF(AND(ISNUMBER('Emissions (start here)'!AE89),ISNUMBER(Dispersion!$P$8)),'Emissions (start here)'!AE89*453.59/3600*Dispersion!$P$8,0)</f>
        <v>0</v>
      </c>
      <c r="BH89" s="74">
        <f>IF(AND(ISNUMBER('Emissions (start here)'!AE89),ISNUMBER(Dispersion!$P$9)),'Emissions (start here)'!AE89*453.59/3600*Dispersion!$P$9,0)</f>
        <v>0</v>
      </c>
      <c r="BI89" s="74">
        <f>IF(AND(ISNUMBER('Emissions (start here)'!AF89),ISNUMBER(Dispersion!$P$10)),'Emissions (start here)'!AF89*2000*453.59/8760/3600*Dispersion!$P$10,0)</f>
        <v>0</v>
      </c>
      <c r="BJ89" s="74">
        <f>IF(AND(ISNUMBER('Emissions (start here)'!AF89),ISNUMBER(Dispersion!$P$11)),'Emissions (start here)'!AF89*2000*453.59/8760/3600*Dispersion!$P$11,0)</f>
        <v>0</v>
      </c>
      <c r="BK89" s="74">
        <f>IF(AND(ISNUMBER('Emissions (start here)'!AG89),ISNUMBER(Dispersion!$Q$8)),'Emissions (start here)'!AG89*453.59/3600*Dispersion!$Q$8,0)</f>
        <v>0</v>
      </c>
      <c r="BL89" s="74">
        <f>IF(AND(ISNUMBER('Emissions (start here)'!AG89),ISNUMBER(Dispersion!$Q$9)),'Emissions (start here)'!AG89*453.59/3600*Dispersion!$Q$9,0)</f>
        <v>0</v>
      </c>
      <c r="BM89" s="74">
        <f>IF(AND(ISNUMBER('Emissions (start here)'!AH89),ISNUMBER(Dispersion!$Q$10)),'Emissions (start here)'!AH89*2000*453.59/8760/3600*Dispersion!$Q$10,0)</f>
        <v>0</v>
      </c>
      <c r="BN89" s="74">
        <f>IF(AND(ISNUMBER('Emissions (start here)'!AH89),ISNUMBER(Dispersion!$Q$11)),'Emissions (start here)'!AH89*2000*453.59/8760/3600*Dispersion!$Q$11,0)</f>
        <v>0</v>
      </c>
      <c r="BO89" s="74">
        <f>IF(AND(ISNUMBER('Emissions (start here)'!AI89),ISNUMBER(Dispersion!$R$8)),'Emissions (start here)'!AI89*453.59/3600*Dispersion!$R$8,0)</f>
        <v>0</v>
      </c>
      <c r="BP89" s="74">
        <f>IF(AND(ISNUMBER('Emissions (start here)'!AI89),ISNUMBER(Dispersion!$R$9)),'Emissions (start here)'!AI89*453.59/3600*Dispersion!$R$9,0)</f>
        <v>0</v>
      </c>
      <c r="BQ89" s="74">
        <f>IF(AND(ISNUMBER('Emissions (start here)'!AJ89),ISNUMBER(Dispersion!$R$10)),'Emissions (start here)'!AJ89*2000*453.59/8760/3600*Dispersion!$R$10,0)</f>
        <v>0</v>
      </c>
      <c r="BR89" s="74">
        <f>IF(AND(ISNUMBER('Emissions (start here)'!AJ89),ISNUMBER(Dispersion!$R$11)),'Emissions (start here)'!AJ89*2000*453.59/8760/3600*Dispersion!$R$11,0)</f>
        <v>0</v>
      </c>
      <c r="BS89" s="74">
        <f>IF(AND(ISNUMBER('Emissions (start here)'!AK89),ISNUMBER(Dispersion!$S$8)),'Emissions (start here)'!AK89*453.59/3600*Dispersion!$S$8,0)</f>
        <v>0</v>
      </c>
      <c r="BT89" s="74">
        <f>IF(AND(ISNUMBER('Emissions (start here)'!AK89),ISNUMBER(Dispersion!$S$9)),'Emissions (start here)'!AK89*453.59/3600*Dispersion!$S$9,0)</f>
        <v>0</v>
      </c>
      <c r="BU89" s="74">
        <f>IF(AND(ISNUMBER('Emissions (start here)'!AL89),ISNUMBER(Dispersion!$S$10)),'Emissions (start here)'!AL89*2000*453.59/8760/3600*Dispersion!$S$10,0)</f>
        <v>0</v>
      </c>
      <c r="BV89" s="74">
        <f>IF(AND(ISNUMBER('Emissions (start here)'!AL89),ISNUMBER(Dispersion!$S$11)),'Emissions (start here)'!AL89*2000*453.59/8760/3600*Dispersion!$S$11,0)</f>
        <v>0</v>
      </c>
      <c r="BW89" s="74">
        <f>IF(AND(ISNUMBER('Emissions (start here)'!AM89),ISNUMBER(Dispersion!$T$8)),'Emissions (start here)'!AM89*453.59/3600*Dispersion!$T$8,0)</f>
        <v>0</v>
      </c>
      <c r="BX89" s="74">
        <f>IF(AND(ISNUMBER('Emissions (start here)'!AM89),ISNUMBER(Dispersion!$T$9)),'Emissions (start here)'!AM89*453.59/3600*Dispersion!$T$9,0)</f>
        <v>0</v>
      </c>
      <c r="BY89" s="74">
        <f>IF(AND(ISNUMBER('Emissions (start here)'!AN89),ISNUMBER(Dispersion!$T$10)),'Emissions (start here)'!AN89*2000*453.59/8760/3600*Dispersion!$T$10,0)</f>
        <v>0</v>
      </c>
      <c r="BZ89" s="74">
        <f>IF(AND(ISNUMBER('Emissions (start here)'!AN89),ISNUMBER(Dispersion!$T$11)),'Emissions (start here)'!AN89*2000*453.59/8760/3600*Dispersion!$T$11,0)</f>
        <v>0</v>
      </c>
      <c r="CA89" s="74">
        <f>IF(AND(ISNUMBER('Emissions (start here)'!AO89),ISNUMBER(Dispersion!$U$8)),'Emissions (start here)'!AO89*453.59/3600*Dispersion!$U$8,0)</f>
        <v>0</v>
      </c>
      <c r="CB89" s="74">
        <f>IF(AND(ISNUMBER('Emissions (start here)'!AO89),ISNUMBER(Dispersion!$U$9)),'Emissions (start here)'!AO89*453.59/3600*Dispersion!$U$9,0)</f>
        <v>0</v>
      </c>
      <c r="CC89" s="74">
        <f>IF(AND(ISNUMBER('Emissions (start here)'!AP89),ISNUMBER(Dispersion!$U$10)),'Emissions (start here)'!AP89*2000*453.59/8760/3600*Dispersion!$U$10,0)</f>
        <v>0</v>
      </c>
      <c r="CD89" s="74">
        <f>IF(AND(ISNUMBER('Emissions (start here)'!AP89),ISNUMBER(Dispersion!$U$11)),'Emissions (start here)'!AP89*2000*453.59/8760/3600*Dispersion!$U$11,0)</f>
        <v>0</v>
      </c>
      <c r="CE89" s="74">
        <f>IF(AND(ISNUMBER('Emissions (start here)'!AQ89),ISNUMBER(Dispersion!$V$8)),'Emissions (start here)'!AQ89*453.59/3600*Dispersion!$V$8,0)</f>
        <v>0</v>
      </c>
      <c r="CF89" s="74">
        <f>IF(AND(ISNUMBER('Emissions (start here)'!AQ89),ISNUMBER(Dispersion!$V$9)),'Emissions (start here)'!AQ89*453.59/3600*Dispersion!$V$9,0)</f>
        <v>0</v>
      </c>
      <c r="CG89" s="74">
        <f>IF(AND(ISNUMBER('Emissions (start here)'!AR89),ISNUMBER(Dispersion!$V$10)),'Emissions (start here)'!AR89*2000*453.59/8760/3600*Dispersion!$V$10,0)</f>
        <v>0</v>
      </c>
      <c r="CH89" s="74">
        <f>IF(AND(ISNUMBER('Emissions (start here)'!AR89),ISNUMBER(Dispersion!$V$11)),'Emissions (start here)'!AR89*2000*453.59/8760/3600*Dispersion!$V$11,0)</f>
        <v>0</v>
      </c>
      <c r="CI89" s="74">
        <f>IF(AND(ISNUMBER('Emissions (start here)'!AS89),ISNUMBER(Dispersion!$W$8)),'Emissions (start here)'!AS89*453.59/3600*Dispersion!$W$8,0)</f>
        <v>0</v>
      </c>
      <c r="CJ89" s="74">
        <f>IF(AND(ISNUMBER('Emissions (start here)'!AS89),ISNUMBER(Dispersion!$W$9)),'Emissions (start here)'!AS89*453.59/3600*Dispersion!$W$9,0)</f>
        <v>0</v>
      </c>
      <c r="CK89" s="74">
        <f>IF(AND(ISNUMBER('Emissions (start here)'!AT89),ISNUMBER(Dispersion!$W$10)),'Emissions (start here)'!AT89*2000*453.59/8760/3600*Dispersion!$W$10,0)</f>
        <v>0</v>
      </c>
      <c r="CL89" s="74">
        <f>IF(AND(ISNUMBER('Emissions (start here)'!AT89),ISNUMBER(Dispersion!$W$11)),'Emissions (start here)'!AT89*2000*453.59/8760/3600*Dispersion!$W$11,0)</f>
        <v>0</v>
      </c>
      <c r="CM89" s="74">
        <f>IF(AND(ISNUMBER('Emissions (start here)'!AU89),ISNUMBER(Dispersion!$X$8)),'Emissions (start here)'!AU89*453.59/3600*Dispersion!$X$8,0)</f>
        <v>0</v>
      </c>
      <c r="CN89" s="74">
        <f>IF(AND(ISNUMBER('Emissions (start here)'!AU89),ISNUMBER(Dispersion!$X$9)),'Emissions (start here)'!AU89*453.59/3600*Dispersion!$X$9,0)</f>
        <v>0</v>
      </c>
      <c r="CO89" s="74">
        <f>IF(AND(ISNUMBER('Emissions (start here)'!AV89),ISNUMBER(Dispersion!$X$10)),'Emissions (start here)'!AV89*2000*453.59/8760/3600*Dispersion!$X$10,0)</f>
        <v>0</v>
      </c>
      <c r="CP89" s="74">
        <f>IF(AND(ISNUMBER('Emissions (start here)'!AV89),ISNUMBER(Dispersion!$X$11)),'Emissions (start here)'!AV89*2000*453.59/8760/3600*Dispersion!$X$11,0)</f>
        <v>0</v>
      </c>
      <c r="CQ89" s="74">
        <f>IF(AND(ISNUMBER('Emissions (start here)'!AW89),ISNUMBER(Dispersion!$Y$8)),'Emissions (start here)'!AW89*453.59/3600*Dispersion!$Y$8,0)</f>
        <v>0</v>
      </c>
      <c r="CR89" s="74">
        <f>IF(AND(ISNUMBER('Emissions (start here)'!AW89),ISNUMBER(Dispersion!$Y$9)),'Emissions (start here)'!AW89*453.59/3600*Dispersion!$Y$9,0)</f>
        <v>0</v>
      </c>
      <c r="CS89" s="74">
        <f>IF(AND(ISNUMBER('Emissions (start here)'!AX89),ISNUMBER(Dispersion!$Y$10)),'Emissions (start here)'!AX89*2000*453.59/8760/3600*Dispersion!$Y$10,0)</f>
        <v>0</v>
      </c>
      <c r="CT89" s="74">
        <f>IF(AND(ISNUMBER('Emissions (start here)'!AX89),ISNUMBER(Dispersion!$Y$11)),'Emissions (start here)'!AX89*2000*453.59/8760/3600*Dispersion!$Y$11,0)</f>
        <v>0</v>
      </c>
      <c r="CU89" s="74">
        <f>IF(AND(ISNUMBER('Emissions (start here)'!AY89),ISNUMBER(Dispersion!$Z$8)),'Emissions (start here)'!AY89*453.59/3600*Dispersion!$Z$8,0)</f>
        <v>0</v>
      </c>
      <c r="CV89" s="74">
        <f>IF(AND(ISNUMBER('Emissions (start here)'!AY89),ISNUMBER(Dispersion!$Z$9)),'Emissions (start here)'!AY89*453.59/3600*Dispersion!$Z$9,0)</f>
        <v>0</v>
      </c>
      <c r="CW89" s="74">
        <f>IF(AND(ISNUMBER('Emissions (start here)'!AZ89),ISNUMBER(Dispersion!$Z$10)),'Emissions (start here)'!AZ89*2000*453.59/8760/3600*Dispersion!$Z$10,0)</f>
        <v>0</v>
      </c>
      <c r="CX89" s="74">
        <f>IF(AND(ISNUMBER('Emissions (start here)'!AZ89),ISNUMBER(Dispersion!$Z$11)),'Emissions (start here)'!AZ89*2000*453.59/8760/3600*Dispersion!$Z$11,0)</f>
        <v>0</v>
      </c>
      <c r="CY89" s="74">
        <f>IF(AND(ISNUMBER('Emissions (start here)'!BA89),ISNUMBER(Dispersion!$AA$8)),'Emissions (start here)'!BA89*453.59/3600*Dispersion!$AA$8,0)</f>
        <v>0</v>
      </c>
      <c r="CZ89" s="74">
        <f>IF(AND(ISNUMBER('Emissions (start here)'!BA89),ISNUMBER(Dispersion!$AA$9)),'Emissions (start here)'!BA89*453.59/3600*Dispersion!$AA$9,0)</f>
        <v>0</v>
      </c>
      <c r="DA89" s="74">
        <f>IF(AND(ISNUMBER('Emissions (start here)'!BB89),ISNUMBER(Dispersion!$AA$10)),'Emissions (start here)'!BB89*2000*453.59/8760/3600*Dispersion!$AA$10,0)</f>
        <v>0</v>
      </c>
      <c r="DB89" s="74">
        <f>IF(AND(ISNUMBER('Emissions (start here)'!BB89),ISNUMBER(Dispersion!$AA$11)),'Emissions (start here)'!BB89*2000*453.59/8760/3600*Dispersion!$AA$11,0)</f>
        <v>0</v>
      </c>
      <c r="DC89" s="74">
        <f>IF(AND(ISNUMBER('Emissions (start here)'!BC89),ISNUMBER(Dispersion!$AB$8)),'Emissions (start here)'!BC89*453.59/3600*Dispersion!$AB$8,0)</f>
        <v>0</v>
      </c>
      <c r="DD89" s="74">
        <f>IF(AND(ISNUMBER('Emissions (start here)'!BC89),ISNUMBER(Dispersion!$AB$9)),'Emissions (start here)'!BC89*453.59/3600*Dispersion!$AB$9,0)</f>
        <v>0</v>
      </c>
      <c r="DE89" s="74">
        <f>IF(AND(ISNUMBER('Emissions (start here)'!BD89),ISNUMBER(Dispersion!$AB$10)),'Emissions (start here)'!BD89*2000*453.59/8760/3600*Dispersion!$AB$10,0)</f>
        <v>0</v>
      </c>
      <c r="DF89" s="74">
        <f>IF(AND(ISNUMBER('Emissions (start here)'!BD89),ISNUMBER(Dispersion!$AB$11)),'Emissions (start here)'!BD89*2000*453.59/8760/3600*Dispersion!$AB$11,0)</f>
        <v>0</v>
      </c>
      <c r="DG89" s="74">
        <f>IF(AND(ISNUMBER('Emissions (start here)'!BE89),ISNUMBER(Dispersion!$AC$8)),'Emissions (start here)'!BE89*453.59/3600*Dispersion!$AC$8,0)</f>
        <v>0</v>
      </c>
      <c r="DH89" s="74">
        <f>IF(AND(ISNUMBER('Emissions (start here)'!BE89),ISNUMBER(Dispersion!$AC$9)),'Emissions (start here)'!BE89*453.59/3600*Dispersion!$AC$9,0)</f>
        <v>0</v>
      </c>
      <c r="DI89" s="74">
        <f>IF(AND(ISNUMBER('Emissions (start here)'!BF89),ISNUMBER(Dispersion!$AC$10)),'Emissions (start here)'!BF89*2000*453.59/8760/3600*Dispersion!$AC$10,0)</f>
        <v>0</v>
      </c>
      <c r="DJ89" s="74">
        <f>IF(AND(ISNUMBER('Emissions (start here)'!BF89),ISNUMBER(Dispersion!$AC$11)),'Emissions (start here)'!BF89*2000*453.59/8760/3600*Dispersion!$AC$11,0)</f>
        <v>0</v>
      </c>
      <c r="DK89" s="74">
        <f>IF(AND(ISNUMBER('Emissions (start here)'!BG89),ISNUMBER(Dispersion!$AD$8)),'Emissions (start here)'!BG89*453.59/3600*Dispersion!$AD$8,0)</f>
        <v>0</v>
      </c>
      <c r="DL89" s="74">
        <f>IF(AND(ISNUMBER('Emissions (start here)'!BG89),ISNUMBER(Dispersion!$AD$9)),'Emissions (start here)'!BG89*453.59/3600*Dispersion!$AD$9,0)</f>
        <v>0</v>
      </c>
      <c r="DM89" s="74">
        <f>IF(AND(ISNUMBER('Emissions (start here)'!BH89),ISNUMBER(Dispersion!$AD$10)),'Emissions (start here)'!BH89*2000*453.59/8760/3600*Dispersion!$AD$10,0)</f>
        <v>0</v>
      </c>
      <c r="DN89" s="74">
        <f>IF(AND(ISNUMBER('Emissions (start here)'!BH89),ISNUMBER(Dispersion!$AD$11)),'Emissions (start here)'!BH89*2000*453.59/8760/3600*Dispersion!$AD$11,0)</f>
        <v>0</v>
      </c>
      <c r="DO89" s="74">
        <f>IF(AND(ISNUMBER('Emissions (start here)'!BI89),ISNUMBER(Dispersion!$AE$8)),'Emissions (start here)'!BI89*453.59/3600*Dispersion!$AE$8,0)</f>
        <v>0</v>
      </c>
      <c r="DP89" s="74">
        <f>IF(AND(ISNUMBER('Emissions (start here)'!BI89),ISNUMBER(Dispersion!$AE$9)),'Emissions (start here)'!BI89*453.59/3600*Dispersion!$AE$9,0)</f>
        <v>0</v>
      </c>
      <c r="DQ89" s="74">
        <f>IF(AND(ISNUMBER('Emissions (start here)'!BJ89),ISNUMBER(Dispersion!$AE$10)),'Emissions (start here)'!BJ89*2000*453.59/8760/3600*Dispersion!$AE$10,0)</f>
        <v>0</v>
      </c>
      <c r="DR89" s="74">
        <f>IF(AND(ISNUMBER('Emissions (start here)'!BJ89),ISNUMBER(Dispersion!$AE$11)),'Emissions (start here)'!BJ89*2000*453.59/8760/3600*Dispersion!$AE$11,0)</f>
        <v>0</v>
      </c>
      <c r="DS89" s="74">
        <f>IF(AND(ISNUMBER('Emissions (start here)'!BK89),ISNUMBER(Dispersion!$AF$8)),'Emissions (start here)'!BK89*453.59/3600*Dispersion!$AF$8,0)</f>
        <v>0</v>
      </c>
      <c r="DT89" s="74">
        <f>IF(AND(ISNUMBER('Emissions (start here)'!BK89),ISNUMBER(Dispersion!$AF$9)),'Emissions (start here)'!BK89*453.59/3600*Dispersion!$AF$9,0)</f>
        <v>0</v>
      </c>
      <c r="DU89" s="74">
        <f>IF(AND(ISNUMBER('Emissions (start here)'!BL89),ISNUMBER(Dispersion!$AF$10)),'Emissions (start here)'!BL89*2000*453.59/8760/3600*Dispersion!$AF$10,0)</f>
        <v>0</v>
      </c>
      <c r="DV89" s="74">
        <f>IF(AND(ISNUMBER('Emissions (start here)'!BL89),ISNUMBER(Dispersion!$AF$11)),'Emissions (start here)'!BL89*2000*453.59/8760/3600*Dispersion!$AF$11,0)</f>
        <v>0</v>
      </c>
      <c r="DW89" s="74">
        <f>IF(AND(ISNUMBER('Emissions (start here)'!BM89),ISNUMBER(Dispersion!$AG$8)),'Emissions (start here)'!BM89*453.59/3600*Dispersion!$AG$8,0)</f>
        <v>0</v>
      </c>
      <c r="DX89" s="74">
        <f>IF(AND(ISNUMBER('Emissions (start here)'!BM89),ISNUMBER(Dispersion!$AG$9)),'Emissions (start here)'!BM89*453.59/3600*Dispersion!$AG$9,0)</f>
        <v>0</v>
      </c>
      <c r="DY89" s="74">
        <f>IF(AND(ISNUMBER('Emissions (start here)'!BN89),ISNUMBER(Dispersion!$AG$10)),'Emissions (start here)'!BN89*2000*453.59/8760/3600*Dispersion!$AG$10,0)</f>
        <v>0</v>
      </c>
      <c r="DZ89" s="74">
        <f>IF(AND(ISNUMBER('Emissions (start here)'!BN89),ISNUMBER(Dispersion!$AG$11)),'Emissions (start here)'!BN89*2000*453.59/8760/3600*Dispersion!$AG$11,0)</f>
        <v>0</v>
      </c>
      <c r="EA89" s="74">
        <f>IF(AND(ISNUMBER('Emissions (start here)'!BO89),ISNUMBER(Dispersion!$AH$8)),'Emissions (start here)'!BO89*453.59/3600*Dispersion!$AH$8,0)</f>
        <v>0</v>
      </c>
      <c r="EB89" s="74">
        <f>IF(AND(ISNUMBER('Emissions (start here)'!BO89),ISNUMBER(Dispersion!$AH$9)),'Emissions (start here)'!BO89*453.59/3600*Dispersion!$AH$9,0)</f>
        <v>0</v>
      </c>
      <c r="EC89" s="74">
        <f>IF(AND(ISNUMBER('Emissions (start here)'!BP89),ISNUMBER(Dispersion!$AH$10)),'Emissions (start here)'!BP89*2000*453.59/8760/3600*Dispersion!$AH$10,0)</f>
        <v>0</v>
      </c>
      <c r="ED89" s="74">
        <f>IF(AND(ISNUMBER('Emissions (start here)'!BP89),ISNUMBER(Dispersion!$AH$11)),'Emissions (start here)'!BP89*2000*453.59/8760/3600*Dispersion!$AH$11,0)</f>
        <v>0</v>
      </c>
      <c r="EE89" s="74">
        <f>IF(AND(ISNUMBER('Emissions (start here)'!BQ89),ISNUMBER(Dispersion!$AI$8)),'Emissions (start here)'!BQ89*453.59/3600*Dispersion!$AI$8,0)</f>
        <v>0</v>
      </c>
      <c r="EF89" s="74">
        <f>IF(AND(ISNUMBER('Emissions (start here)'!BQ89),ISNUMBER(Dispersion!$AI$9)),'Emissions (start here)'!BQ89*453.59/3600*Dispersion!$AI$9,0)</f>
        <v>0</v>
      </c>
      <c r="EG89" s="74">
        <f>IF(AND(ISNUMBER('Emissions (start here)'!BR89),ISNUMBER(Dispersion!$AI$10)),'Emissions (start here)'!BR89*2000*453.59/8760/3600*Dispersion!$AI$10,0)</f>
        <v>0</v>
      </c>
      <c r="EH89" s="74">
        <f>IF(AND(ISNUMBER('Emissions (start here)'!BR89),ISNUMBER(Dispersion!$AI$11)),'Emissions (start here)'!BR89*2000*453.59/8760/3600*Dispersion!$AI$11,0)</f>
        <v>0</v>
      </c>
      <c r="EI89" s="74">
        <f>IF(AND(ISNUMBER('Emissions (start here)'!BS89),ISNUMBER(Dispersion!$AJ$8)),'Emissions (start here)'!BS89*453.59/3600*Dispersion!$AJ$8,0)</f>
        <v>0</v>
      </c>
      <c r="EJ89" s="74">
        <f>IF(AND(ISNUMBER('Emissions (start here)'!BS89),ISNUMBER(Dispersion!$AJ$9)),'Emissions (start here)'!BS89*453.59/3600*Dispersion!$AJ$9,0)</f>
        <v>0</v>
      </c>
      <c r="EK89" s="74">
        <f>IF(AND(ISNUMBER('Emissions (start here)'!BT89),ISNUMBER(Dispersion!$AJ$10)),'Emissions (start here)'!BT89*2000*453.59/8760/3600*Dispersion!$AJ$10,0)</f>
        <v>0</v>
      </c>
      <c r="EL89" s="74">
        <f>IF(AND(ISNUMBER('Emissions (start here)'!BT89),ISNUMBER(Dispersion!$AJ$11)),'Emissions (start here)'!BT89*2000*453.59/8760/3600*Dispersion!$AJ$11,0)</f>
        <v>0</v>
      </c>
      <c r="EM89" s="74">
        <f>IF(AND(ISNUMBER('Emissions (start here)'!BU89),ISNUMBER(Dispersion!$AK$8)),'Emissions (start here)'!BU89*453.59/3600*Dispersion!$AK$8,0)</f>
        <v>0</v>
      </c>
      <c r="EN89" s="74">
        <f>IF(AND(ISNUMBER('Emissions (start here)'!BU89),ISNUMBER(Dispersion!$AK$9)),'Emissions (start here)'!BU89*453.59/3600*Dispersion!$AK$9,0)</f>
        <v>0</v>
      </c>
      <c r="EO89" s="74">
        <f>IF(AND(ISNUMBER('Emissions (start here)'!BV89),ISNUMBER(Dispersion!$AK$10)),'Emissions (start here)'!BV89*2000*453.59/8760/3600*Dispersion!$AK$10,0)</f>
        <v>0</v>
      </c>
      <c r="EP89" s="74">
        <f>IF(AND(ISNUMBER('Emissions (start here)'!BV89),ISNUMBER(Dispersion!$AK$11)),'Emissions (start here)'!BV89*2000*453.59/8760/3600*Dispersion!$AK$11,0)</f>
        <v>0</v>
      </c>
      <c r="EQ89" s="74">
        <f>IF(AND(ISNUMBER('Emissions (start here)'!BW89),ISNUMBER(Dispersion!$AL$8)),'Emissions (start here)'!BW89*453.59/3600*Dispersion!$AL$8,0)</f>
        <v>0</v>
      </c>
      <c r="ER89" s="74">
        <f>IF(AND(ISNUMBER('Emissions (start here)'!BW89),ISNUMBER(Dispersion!$AL$9)),'Emissions (start here)'!BW89*453.59/3600*Dispersion!$AL$9,0)</f>
        <v>0</v>
      </c>
      <c r="ES89" s="74">
        <f>IF(AND(ISNUMBER('Emissions (start here)'!BX89),ISNUMBER(Dispersion!$AL$10)),'Emissions (start here)'!BX89*2000*453.59/8760/3600*Dispersion!$AL$10,0)</f>
        <v>0</v>
      </c>
      <c r="ET89" s="74">
        <f>IF(AND(ISNUMBER('Emissions (start here)'!BX89),ISNUMBER(Dispersion!$AL$11)),'Emissions (start here)'!BX89*2000*453.59/8760/3600*Dispersion!$AL$11,0)</f>
        <v>0</v>
      </c>
      <c r="EU89" s="74">
        <f>IF(AND(ISNUMBER('Emissions (start here)'!BY89),ISNUMBER(Dispersion!$AM$8)),'Emissions (start here)'!BY89*453.59/3600*Dispersion!$AM$8,0)</f>
        <v>0</v>
      </c>
      <c r="EV89" s="74">
        <f>IF(AND(ISNUMBER('Emissions (start here)'!BY89),ISNUMBER(Dispersion!$AM$9)),'Emissions (start here)'!BY89*453.59/3600*Dispersion!$AM$9,0)</f>
        <v>0</v>
      </c>
      <c r="EW89" s="74">
        <f>IF(AND(ISNUMBER('Emissions (start here)'!BZ89),ISNUMBER(Dispersion!$AM$10)),'Emissions (start here)'!BZ89*2000*453.59/8760/3600*Dispersion!$AM$10,0)</f>
        <v>0</v>
      </c>
      <c r="EX89" s="74">
        <f>IF(AND(ISNUMBER('Emissions (start here)'!BZ89),ISNUMBER(Dispersion!$AM$11)),'Emissions (start here)'!BZ89*2000*453.59/8760/3600*Dispersion!$AM$11,0)</f>
        <v>0</v>
      </c>
      <c r="EY89" s="74">
        <f>IF(AND(ISNUMBER('Emissions (start here)'!CA89),ISNUMBER(Dispersion!$AN$8)),'Emissions (start here)'!CA89*453.59/3600*Dispersion!$AN$8,0)</f>
        <v>0</v>
      </c>
      <c r="EZ89" s="74">
        <f>IF(AND(ISNUMBER('Emissions (start here)'!CA89),ISNUMBER(Dispersion!$AN$9)),'Emissions (start here)'!CA89*453.59/3600*Dispersion!$AN$9,0)</f>
        <v>0</v>
      </c>
      <c r="FA89" s="74">
        <f>IF(AND(ISNUMBER('Emissions (start here)'!CB89),ISNUMBER(Dispersion!$AN$10)),'Emissions (start here)'!CB89*2000*453.59/8760/3600*Dispersion!$AN$10,0)</f>
        <v>0</v>
      </c>
      <c r="FB89" s="74">
        <f>IF(AND(ISNUMBER('Emissions (start here)'!CB89),ISNUMBER(Dispersion!$AN$11)),'Emissions (start here)'!CB89*2000*453.59/8760/3600*Dispersion!$AN$11,0)</f>
        <v>0</v>
      </c>
      <c r="FC89" s="74">
        <f>IF(AND(ISNUMBER('Emissions (start here)'!CC89),ISNUMBER(Dispersion!$AO$8)),'Emissions (start here)'!CC89*453.59/3600*Dispersion!$AO$8,0)</f>
        <v>0</v>
      </c>
      <c r="FD89" s="74">
        <f>IF(AND(ISNUMBER('Emissions (start here)'!CC89),ISNUMBER(Dispersion!$AO$9)),'Emissions (start here)'!CC89*453.59/3600*Dispersion!$AO$9,0)</f>
        <v>0</v>
      </c>
      <c r="FE89" s="74">
        <f>IF(AND(ISNUMBER('Emissions (start here)'!CD89),ISNUMBER(Dispersion!$AO$10)),'Emissions (start here)'!CD89*2000*453.59/8760/3600*Dispersion!$AO$10,0)</f>
        <v>0</v>
      </c>
      <c r="FF89" s="74">
        <f>IF(AND(ISNUMBER('Emissions (start here)'!CD89),ISNUMBER(Dispersion!$AO$11)),'Emissions (start here)'!CD89*2000*453.59/8760/3600*Dispersion!$AO$11,0)</f>
        <v>0</v>
      </c>
      <c r="FG89" s="74">
        <f>IF(AND(ISNUMBER('Emissions (start here)'!CE89),ISNUMBER(Dispersion!$AP$8)),'Emissions (start here)'!CE89*453.59/3600*Dispersion!$AP$8,0)</f>
        <v>0</v>
      </c>
      <c r="FH89" s="74">
        <f>IF(AND(ISNUMBER('Emissions (start here)'!CE89),ISNUMBER(Dispersion!$AP$9)),'Emissions (start here)'!CE89*453.59/3600*Dispersion!$AP$9,0)</f>
        <v>0</v>
      </c>
      <c r="FI89" s="74">
        <f>IF(AND(ISNUMBER('Emissions (start here)'!CF89),ISNUMBER(Dispersion!$AP$10)),'Emissions (start here)'!CF89*2000*453.59/8760/3600*Dispersion!$AP$10,0)</f>
        <v>0</v>
      </c>
      <c r="FJ89" s="74">
        <f>IF(AND(ISNUMBER('Emissions (start here)'!CF89),ISNUMBER(Dispersion!$AP$11)),'Emissions (start here)'!CF89*2000*453.59/8760/3600*Dispersion!$AP$11,0)</f>
        <v>0</v>
      </c>
      <c r="FK89" s="74">
        <f>IF(AND(ISNUMBER('Emissions (start here)'!CG89),ISNUMBER(Dispersion!$AQ$8)),'Emissions (start here)'!CG89*453.59/3600*Dispersion!$AQ$8,0)</f>
        <v>0</v>
      </c>
      <c r="FL89" s="74">
        <f>IF(AND(ISNUMBER('Emissions (start here)'!CG89),ISNUMBER(Dispersion!$AQ$9)),'Emissions (start here)'!CG89*453.59/3600*Dispersion!$AQ$9,0)</f>
        <v>0</v>
      </c>
      <c r="FM89" s="74">
        <f>IF(AND(ISNUMBER('Emissions (start here)'!CH89),ISNUMBER(Dispersion!$AQ$10)),'Emissions (start here)'!CH89*2000*453.59/8760/3600*Dispersion!$AQ$10,0)</f>
        <v>0</v>
      </c>
      <c r="FN89" s="74">
        <f>IF(AND(ISNUMBER('Emissions (start here)'!CH89),ISNUMBER(Dispersion!$AQ$11)),'Emissions (start here)'!CH89*2000*453.59/8760/3600*Dispersion!$AQ$11,0)</f>
        <v>0</v>
      </c>
      <c r="FO89" s="74">
        <f>IF(AND(ISNUMBER('Emissions (start here)'!CI89),ISNUMBER(Dispersion!$AR$8)),'Emissions (start here)'!CI89*453.59/3600*Dispersion!$AR$8,0)</f>
        <v>0</v>
      </c>
      <c r="FP89" s="74">
        <f>IF(AND(ISNUMBER('Emissions (start here)'!CI89),ISNUMBER(Dispersion!$AR$9)),'Emissions (start here)'!CI89*453.59/3600*Dispersion!$AR$9,0)</f>
        <v>0</v>
      </c>
      <c r="FQ89" s="74">
        <f>IF(AND(ISNUMBER('Emissions (start here)'!CJ89),ISNUMBER(Dispersion!$AR$10)),'Emissions (start here)'!CJ89*2000*453.59/8760/3600*Dispersion!$AR$10,0)</f>
        <v>0</v>
      </c>
      <c r="FR89" s="74">
        <f>IF(AND(ISNUMBER('Emissions (start here)'!CJ89),ISNUMBER(Dispersion!$AR$11)),'Emissions (start here)'!CJ89*2000*453.59/8760/3600*Dispersion!$AR$11,0)</f>
        <v>0</v>
      </c>
      <c r="FS89" s="74">
        <f>IF(AND(ISNUMBER('Emissions (start here)'!CK89),ISNUMBER(Dispersion!$AS$8)),'Emissions (start here)'!CK89*453.59/3600*Dispersion!$AS$8,0)</f>
        <v>0</v>
      </c>
      <c r="FT89" s="74">
        <f>IF(AND(ISNUMBER('Emissions (start here)'!CK89),ISNUMBER(Dispersion!$AS$9)),'Emissions (start here)'!CK89*453.59/3600*Dispersion!$AS$9,0)</f>
        <v>0</v>
      </c>
      <c r="FU89" s="74">
        <f>IF(AND(ISNUMBER('Emissions (start here)'!CL89),ISNUMBER(Dispersion!$AS$10)),'Emissions (start here)'!CL89*2000*453.59/8760/3600*Dispersion!$AS$10,0)</f>
        <v>0</v>
      </c>
      <c r="FV89" s="74">
        <f>IF(AND(ISNUMBER('Emissions (start here)'!CL89),ISNUMBER(Dispersion!$AS$11)),'Emissions (start here)'!CL89*2000*453.59/8760/3600*Dispersion!$AS$11,0)</f>
        <v>0</v>
      </c>
      <c r="FW89" s="74">
        <f>IF(AND(ISNUMBER('Emissions (start here)'!CM89),ISNUMBER(Dispersion!$AT$8)),'Emissions (start here)'!CM89*453.59/3600*Dispersion!$AT$8,0)</f>
        <v>0</v>
      </c>
      <c r="FX89" s="74">
        <f>IF(AND(ISNUMBER('Emissions (start here)'!CM89),ISNUMBER(Dispersion!$AT$9)),'Emissions (start here)'!CM89*453.59/3600*Dispersion!$AT$9,0)</f>
        <v>0</v>
      </c>
      <c r="FY89" s="74">
        <f>IF(AND(ISNUMBER('Emissions (start here)'!CN89),ISNUMBER(Dispersion!$AT$10)),'Emissions (start here)'!CN89*2000*453.59/8760/3600*Dispersion!$AT$10,0)</f>
        <v>0</v>
      </c>
      <c r="FZ89" s="74">
        <f>IF(AND(ISNUMBER('Emissions (start here)'!CN89),ISNUMBER(Dispersion!$AT$11)),'Emissions (start here)'!CN89*2000*453.59/8760/3600*Dispersion!$AT$11,0)</f>
        <v>0</v>
      </c>
      <c r="GA89" s="74">
        <f>IF(AND(ISNUMBER('Emissions (start here)'!CO89),ISNUMBER(Dispersion!$AU$8)),'Emissions (start here)'!CO89*453.59/3600*Dispersion!$AU$8,0)</f>
        <v>0</v>
      </c>
      <c r="GB89" s="74">
        <f>IF(AND(ISNUMBER('Emissions (start here)'!CO89),ISNUMBER(Dispersion!$AU$9)),'Emissions (start here)'!CO89*453.59/3600*Dispersion!$AU$9,0)</f>
        <v>0</v>
      </c>
      <c r="GC89" s="74">
        <f>IF(AND(ISNUMBER('Emissions (start here)'!CP89),ISNUMBER(Dispersion!$AU$10)),'Emissions (start here)'!CP89*2000*453.59/8760/3600*Dispersion!$AU$10,0)</f>
        <v>0</v>
      </c>
      <c r="GD89" s="74">
        <f>IF(AND(ISNUMBER('Emissions (start here)'!CP89),ISNUMBER(Dispersion!$AU$11)),'Emissions (start here)'!CP89*2000*453.59/8760/3600*Dispersion!$AU$11,0)</f>
        <v>0</v>
      </c>
      <c r="GE89" s="74">
        <f>IF(AND(ISNUMBER('Emissions (start here)'!CQ89),ISNUMBER(Dispersion!$AV$8)),'Emissions (start here)'!CQ89*453.59/3600*Dispersion!$AV$8,0)</f>
        <v>0</v>
      </c>
      <c r="GF89" s="74">
        <f>IF(AND(ISNUMBER('Emissions (start here)'!CQ89),ISNUMBER(Dispersion!$AV$9)),'Emissions (start here)'!CQ89*453.59/3600*Dispersion!$AV$9,0)</f>
        <v>0</v>
      </c>
      <c r="GG89" s="74">
        <f>IF(AND(ISNUMBER('Emissions (start here)'!CR89),ISNUMBER(Dispersion!$AV$10)),'Emissions (start here)'!CR89*2000*453.59/8760/3600*Dispersion!$AV$10,0)</f>
        <v>0</v>
      </c>
      <c r="GH89" s="74">
        <f>IF(AND(ISNUMBER('Emissions (start here)'!CR89),ISNUMBER(Dispersion!$AV$11)),'Emissions (start here)'!CR89*2000*453.59/8760/3600*Dispersion!$AV$11,0)</f>
        <v>0</v>
      </c>
      <c r="GI89" s="74">
        <f>IF(AND(ISNUMBER('Emissions (start here)'!CS89),ISNUMBER(Dispersion!$AW$8)),'Emissions (start here)'!CS89*453.59/3600*Dispersion!$AW$8,0)</f>
        <v>0</v>
      </c>
      <c r="GJ89" s="74">
        <f>IF(AND(ISNUMBER('Emissions (start here)'!CS89),ISNUMBER(Dispersion!$AW$9)),'Emissions (start here)'!CS89*453.59/3600*Dispersion!$AW$9,0)</f>
        <v>0</v>
      </c>
      <c r="GK89" s="74">
        <f>IF(AND(ISNUMBER('Emissions (start here)'!CT89),ISNUMBER(Dispersion!$AW$10)),'Emissions (start here)'!CT89*2000*453.59/8760/3600*Dispersion!$AW$10,0)</f>
        <v>0</v>
      </c>
      <c r="GL89" s="74">
        <f>IF(AND(ISNUMBER('Emissions (start here)'!CT89),ISNUMBER(Dispersion!$AW$11)),'Emissions (start here)'!CT89*2000*453.59/8760/3600*Dispersion!$AW$11,0)</f>
        <v>0</v>
      </c>
      <c r="GM89" s="74">
        <f>IF(AND(ISNUMBER('Emissions (start here)'!CU89),ISNUMBER(Dispersion!$AX$8)),'Emissions (start here)'!CU89*453.59/3600*Dispersion!$AX$8,0)</f>
        <v>0</v>
      </c>
      <c r="GN89" s="74">
        <f>IF(AND(ISNUMBER('Emissions (start here)'!CU89),ISNUMBER(Dispersion!$AX$9)),'Emissions (start here)'!CU89*453.59/3600*Dispersion!$AX$9,0)</f>
        <v>0</v>
      </c>
      <c r="GO89" s="74">
        <f>IF(AND(ISNUMBER('Emissions (start here)'!CV89),ISNUMBER(Dispersion!$AX$10)),'Emissions (start here)'!CV89*2000*453.59/8760/3600*Dispersion!$AX$10,0)</f>
        <v>0</v>
      </c>
      <c r="GP89" s="74">
        <f>IF(AND(ISNUMBER('Emissions (start here)'!CV89),ISNUMBER(Dispersion!$AX$11)),'Emissions (start here)'!CV89*2000*453.59/8760/3600*Dispersion!$AX$11,0)</f>
        <v>0</v>
      </c>
      <c r="GQ89" s="74">
        <f>IF(AND(ISNUMBER('Emissions (start here)'!CW89),ISNUMBER(Dispersion!$AY$8)),'Emissions (start here)'!CW89*453.59/3600*Dispersion!$AY$8,0)</f>
        <v>0</v>
      </c>
      <c r="GR89" s="74">
        <f>IF(AND(ISNUMBER('Emissions (start here)'!CW89),ISNUMBER(Dispersion!$AY$9)),'Emissions (start here)'!CW89*453.59/3600*Dispersion!$AY$9,0)</f>
        <v>0</v>
      </c>
      <c r="GS89" s="74">
        <f>IF(AND(ISNUMBER('Emissions (start here)'!CX89),ISNUMBER(Dispersion!$AY$10)),'Emissions (start here)'!CX89*2000*453.59/8760/3600*Dispersion!$AY$10,0)</f>
        <v>0</v>
      </c>
      <c r="GT89" s="74">
        <f>IF(AND(ISNUMBER('Emissions (start here)'!CX89),ISNUMBER(Dispersion!$AY$11)),'Emissions (start here)'!CX89*2000*453.59/8760/3600*Dispersion!$AY$11,0)</f>
        <v>0</v>
      </c>
      <c r="GU89" s="74">
        <f>IF(AND(ISNUMBER('Emissions (start here)'!CY89),ISNUMBER(Dispersion!$AZ$8)),'Emissions (start here)'!CY89*453.59/3600*Dispersion!$AZ$8,0)</f>
        <v>0</v>
      </c>
      <c r="GV89" s="74">
        <f>IF(AND(ISNUMBER('Emissions (start here)'!CY89),ISNUMBER(Dispersion!$AZ$9)),'Emissions (start here)'!CY89*453.59/3600*Dispersion!$AZ$9,0)</f>
        <v>0</v>
      </c>
      <c r="GW89" s="74">
        <f>IF(AND(ISNUMBER('Emissions (start here)'!CZ89),ISNUMBER(Dispersion!$AZ$10)),'Emissions (start here)'!CZ89*2000*453.59/8760/3600*Dispersion!$AZ$10,0)</f>
        <v>0</v>
      </c>
      <c r="GX89" s="74">
        <f>IF(AND(ISNUMBER('Emissions (start here)'!CZ89),ISNUMBER(Dispersion!$AZ$11)),'Emissions (start here)'!CZ89*2000*453.59/8760/3600*Dispersion!$AZ$11,0)</f>
        <v>0</v>
      </c>
    </row>
    <row r="90" spans="1:206" x14ac:dyDescent="0.2">
      <c r="A90" s="51" t="str">
        <f>'Tox Values'!C90</f>
        <v>133-06-2</v>
      </c>
      <c r="B90" s="94" t="str">
        <f>'Tox Values'!D90</f>
        <v>Captan</v>
      </c>
      <c r="C90" s="96">
        <f t="shared" si="5"/>
        <v>0</v>
      </c>
      <c r="D90" s="74">
        <f t="shared" si="6"/>
        <v>0</v>
      </c>
      <c r="E90" s="74">
        <f t="shared" si="7"/>
        <v>0</v>
      </c>
      <c r="F90" s="99">
        <f t="shared" si="8"/>
        <v>0</v>
      </c>
      <c r="G90" s="97">
        <f>IF(AND(ISNUMBER('Emissions (start here)'!E90),ISNUMBER(Dispersion!$C$8)),'Emissions (start here)'!E90*453.59/3600*Dispersion!$C$8,0)</f>
        <v>0</v>
      </c>
      <c r="H90" s="74">
        <f>IF(AND(ISNUMBER('Emissions (start here)'!E90),ISNUMBER(Dispersion!$C$9)),'Emissions (start here)'!E90*453.59/3600*Dispersion!$C$9,0)</f>
        <v>0</v>
      </c>
      <c r="I90" s="74">
        <f>IF(AND(ISNUMBER('Emissions (start here)'!F90),ISNUMBER(Dispersion!$C$10)),'Emissions (start here)'!F90*2000*453.59/8760/3600*Dispersion!$C$10,0)</f>
        <v>0</v>
      </c>
      <c r="J90" s="74">
        <f>IF(AND(ISNUMBER('Emissions (start here)'!F90),ISNUMBER(Dispersion!$C$11)),'Emissions (start here)'!F90*2000*453.59/8760/3600*Dispersion!$C$11,0)</f>
        <v>0</v>
      </c>
      <c r="K90" s="74">
        <f>IF(AND(ISNUMBER('Emissions (start here)'!G90),ISNUMBER(Dispersion!$D$8)),'Emissions (start here)'!G90*453.59/3600*Dispersion!$D$8,0)</f>
        <v>0</v>
      </c>
      <c r="L90" s="74">
        <f>IF(AND(ISNUMBER('Emissions (start here)'!G90),ISNUMBER(Dispersion!$D$9)),'Emissions (start here)'!G90*453.59/3600*Dispersion!$D$9,0)</f>
        <v>0</v>
      </c>
      <c r="M90" s="74">
        <f>IF(AND(ISNUMBER('Emissions (start here)'!H90),ISNUMBER(Dispersion!$D$10)),'Emissions (start here)'!H90*2000*453.59/8760/3600*Dispersion!$D$10,0)</f>
        <v>0</v>
      </c>
      <c r="N90" s="74">
        <f>IF(AND(ISNUMBER('Emissions (start here)'!H90),ISNUMBER(Dispersion!$D$11)),'Emissions (start here)'!H90*2000*453.59/8760/3600*Dispersion!$D$11,0)</f>
        <v>0</v>
      </c>
      <c r="O90" s="74">
        <f>IF(AND(ISNUMBER('Emissions (start here)'!I90),ISNUMBER(Dispersion!$E$8)),'Emissions (start here)'!I90*453.59/3600*Dispersion!$E$8,0)</f>
        <v>0</v>
      </c>
      <c r="P90" s="74">
        <f>IF(AND(ISNUMBER('Emissions (start here)'!I90),ISNUMBER(Dispersion!$E$9)),'Emissions (start here)'!I90*453.59/3600*Dispersion!$E$9,0)</f>
        <v>0</v>
      </c>
      <c r="Q90" s="74">
        <f>IF(AND(ISNUMBER('Emissions (start here)'!J90),ISNUMBER(Dispersion!$E$10)),'Emissions (start here)'!J90*2000*453.59/8760/3600*Dispersion!$E$10,0)</f>
        <v>0</v>
      </c>
      <c r="R90" s="74">
        <f>IF(AND(ISNUMBER('Emissions (start here)'!J90),ISNUMBER(Dispersion!$E$11)),'Emissions (start here)'!J90*2000*453.59/8760/3600*Dispersion!$E$11,0)</f>
        <v>0</v>
      </c>
      <c r="S90" s="74">
        <f>IF(AND(ISNUMBER('Emissions (start here)'!K90),ISNUMBER(Dispersion!$F$8)),'Emissions (start here)'!K90*453.59/3600*Dispersion!$F$8,0)</f>
        <v>0</v>
      </c>
      <c r="T90" s="74">
        <f>IF(AND(ISNUMBER('Emissions (start here)'!K90),ISNUMBER(Dispersion!$F$9)),'Emissions (start here)'!K90*453.59/3600*Dispersion!$F$9,0)</f>
        <v>0</v>
      </c>
      <c r="U90" s="74">
        <f>IF(AND(ISNUMBER('Emissions (start here)'!L90),ISNUMBER(Dispersion!$F$10)),'Emissions (start here)'!L90*2000*453.59/8760/3600*Dispersion!$F$10,0)</f>
        <v>0</v>
      </c>
      <c r="V90" s="74">
        <f>IF(AND(ISNUMBER('Emissions (start here)'!L90),ISNUMBER(Dispersion!$F$11)),'Emissions (start here)'!L90*2000*453.59/8760/3600*Dispersion!$F$11,0)</f>
        <v>0</v>
      </c>
      <c r="W90" s="74">
        <f>IF(AND(ISNUMBER('Emissions (start here)'!M90),ISNUMBER(Dispersion!$G$8)),'Emissions (start here)'!M90*453.59/3600*Dispersion!$G$8,0)</f>
        <v>0</v>
      </c>
      <c r="X90" s="74">
        <f>IF(AND(ISNUMBER('Emissions (start here)'!M90),ISNUMBER(Dispersion!$G$9)),'Emissions (start here)'!M90*453.59/3600*Dispersion!$G$9,0)</f>
        <v>0</v>
      </c>
      <c r="Y90" s="74">
        <f>IF(AND(ISNUMBER('Emissions (start here)'!N90),ISNUMBER(Dispersion!$G$10)),'Emissions (start here)'!N90*2000*453.59/8760/3600*Dispersion!$G$10,0)</f>
        <v>0</v>
      </c>
      <c r="Z90" s="74">
        <f>IF(AND(ISNUMBER('Emissions (start here)'!N90),ISNUMBER(Dispersion!$G$11)),'Emissions (start here)'!N90*2000*453.59/8760/3600*Dispersion!$G$11,0)</f>
        <v>0</v>
      </c>
      <c r="AA90" s="74">
        <f>IF(AND(ISNUMBER('Emissions (start here)'!O90),ISNUMBER(Dispersion!$H$8)),'Emissions (start here)'!O90*453.59/3600*Dispersion!$H$8,0)</f>
        <v>0</v>
      </c>
      <c r="AB90" s="74">
        <f>IF(AND(ISNUMBER('Emissions (start here)'!O90),ISNUMBER(Dispersion!$H$9)),'Emissions (start here)'!O90*453.59/3600*Dispersion!$H$9,0)</f>
        <v>0</v>
      </c>
      <c r="AC90" s="74">
        <f>IF(AND(ISNUMBER('Emissions (start here)'!P90),ISNUMBER(Dispersion!$H$10)),'Emissions (start here)'!P90*2000*453.59/8760/3600*Dispersion!$H$10,0)</f>
        <v>0</v>
      </c>
      <c r="AD90" s="74">
        <f>IF(AND(ISNUMBER('Emissions (start here)'!P90),ISNUMBER(Dispersion!$H$11)),'Emissions (start here)'!P90*2000*453.59/8760/3600*Dispersion!$H$11,0)</f>
        <v>0</v>
      </c>
      <c r="AE90" s="74">
        <f>IF(AND(ISNUMBER('Emissions (start here)'!Q90),ISNUMBER(Dispersion!$I$8)),'Emissions (start here)'!Q90*453.59/3600*Dispersion!$I$8,0)</f>
        <v>0</v>
      </c>
      <c r="AF90" s="74">
        <f>IF(AND(ISNUMBER('Emissions (start here)'!Q90),ISNUMBER(Dispersion!$I$9)),'Emissions (start here)'!Q90*453.59/3600*Dispersion!$I$9,0)</f>
        <v>0</v>
      </c>
      <c r="AG90" s="74">
        <f>IF(AND(ISNUMBER('Emissions (start here)'!R90),ISNUMBER(Dispersion!$I$10)),'Emissions (start here)'!R90*2000*453.59/8760/3600*Dispersion!$I$10,0)</f>
        <v>0</v>
      </c>
      <c r="AH90" s="74">
        <f>IF(AND(ISNUMBER('Emissions (start here)'!R90),ISNUMBER(Dispersion!$I$11)),'Emissions (start here)'!R90*2000*453.59/8760/3600*Dispersion!$I$11,0)</f>
        <v>0</v>
      </c>
      <c r="AI90" s="74">
        <f>IF(AND(ISNUMBER('Emissions (start here)'!S90),ISNUMBER(Dispersion!$J$8)),'Emissions (start here)'!S90*453.59/3600*Dispersion!$J$8,0)</f>
        <v>0</v>
      </c>
      <c r="AJ90" s="74">
        <f>IF(AND(ISNUMBER('Emissions (start here)'!S90),ISNUMBER(Dispersion!$J$9)),'Emissions (start here)'!S90*453.59/3600*Dispersion!$J$9,0)</f>
        <v>0</v>
      </c>
      <c r="AK90" s="74">
        <f>IF(AND(ISNUMBER('Emissions (start here)'!T90),ISNUMBER(Dispersion!$J$10)),'Emissions (start here)'!T90*2000*453.59/8760/3600*Dispersion!$J$10,0)</f>
        <v>0</v>
      </c>
      <c r="AL90" s="74">
        <f>IF(AND(ISNUMBER('Emissions (start here)'!T90),ISNUMBER(Dispersion!$J$11)),'Emissions (start here)'!T90*2000*453.59/8760/3600*Dispersion!$J$11,0)</f>
        <v>0</v>
      </c>
      <c r="AM90" s="74">
        <f>IF(AND(ISNUMBER('Emissions (start here)'!U90),ISNUMBER(Dispersion!$K$8)),'Emissions (start here)'!U90*453.59/3600*Dispersion!$K$8,0)</f>
        <v>0</v>
      </c>
      <c r="AN90" s="74">
        <f>IF(AND(ISNUMBER('Emissions (start here)'!U90),ISNUMBER(Dispersion!$K$9)),'Emissions (start here)'!U90*453.59/3600*Dispersion!$K$9,0)</f>
        <v>0</v>
      </c>
      <c r="AO90" s="74">
        <f>IF(AND(ISNUMBER('Emissions (start here)'!V90),ISNUMBER(Dispersion!$K$10)),'Emissions (start here)'!V90*2000*453.59/8760/3600*Dispersion!$K$10,0)</f>
        <v>0</v>
      </c>
      <c r="AP90" s="74">
        <f>IF(AND(ISNUMBER('Emissions (start here)'!V90),ISNUMBER(Dispersion!$K$11)),'Emissions (start here)'!V90*2000*453.59/8760/3600*Dispersion!$K$11,0)</f>
        <v>0</v>
      </c>
      <c r="AQ90" s="74">
        <f>IF(AND(ISNUMBER('Emissions (start here)'!W90),ISNUMBER(Dispersion!$L$8)),'Emissions (start here)'!W90*453.59/3600*Dispersion!$L$8,0)</f>
        <v>0</v>
      </c>
      <c r="AR90" s="74">
        <f>IF(AND(ISNUMBER('Emissions (start here)'!W90),ISNUMBER(Dispersion!$L$9)),'Emissions (start here)'!W90*453.59/3600*Dispersion!$L$9,0)</f>
        <v>0</v>
      </c>
      <c r="AS90" s="74">
        <f>IF(AND(ISNUMBER('Emissions (start here)'!X90),ISNUMBER(Dispersion!$L$10)),'Emissions (start here)'!X90*2000*453.59/8760/3600*Dispersion!$L$10,0)</f>
        <v>0</v>
      </c>
      <c r="AT90" s="74">
        <f>IF(AND(ISNUMBER('Emissions (start here)'!X90),ISNUMBER(Dispersion!$L$11)),'Emissions (start here)'!X90*2000*453.59/8760/3600*Dispersion!$L$11,0)</f>
        <v>0</v>
      </c>
      <c r="AU90" s="74">
        <f>IF(AND(ISNUMBER('Emissions (start here)'!Y90),ISNUMBER(Dispersion!$M$8)),'Emissions (start here)'!Y90*453.59/3600*Dispersion!$M$8,0)</f>
        <v>0</v>
      </c>
      <c r="AV90" s="74">
        <f>IF(AND(ISNUMBER('Emissions (start here)'!Y90),ISNUMBER(Dispersion!$M$9)),'Emissions (start here)'!Y90*453.59/3600*Dispersion!$M$9,0)</f>
        <v>0</v>
      </c>
      <c r="AW90" s="74">
        <f>IF(AND(ISNUMBER('Emissions (start here)'!Z90),ISNUMBER(Dispersion!$M$10)),'Emissions (start here)'!Z90*2000*453.59/8760/3600*Dispersion!$M$10,0)</f>
        <v>0</v>
      </c>
      <c r="AX90" s="74">
        <f>IF(AND(ISNUMBER('Emissions (start here)'!Z90),ISNUMBER(Dispersion!$M$11)),'Emissions (start here)'!Z90*2000*453.59/8760/3600*Dispersion!$M$11,0)</f>
        <v>0</v>
      </c>
      <c r="AY90" s="74">
        <f>IF(AND(ISNUMBER('Emissions (start here)'!AA90),ISNUMBER(Dispersion!$N$8)),'Emissions (start here)'!AA90*453.59/3600*Dispersion!$N$8,0)</f>
        <v>0</v>
      </c>
      <c r="AZ90" s="74">
        <f>IF(AND(ISNUMBER('Emissions (start here)'!AA90),ISNUMBER(Dispersion!$N$9)),'Emissions (start here)'!AA90*453.59/3600*Dispersion!$N$9,0)</f>
        <v>0</v>
      </c>
      <c r="BA90" s="74">
        <f>IF(AND(ISNUMBER('Emissions (start here)'!AB90),ISNUMBER(Dispersion!$N$10)),'Emissions (start here)'!AB90*2000*453.59/8760/3600*Dispersion!$N$10,0)</f>
        <v>0</v>
      </c>
      <c r="BB90" s="74">
        <f>IF(AND(ISNUMBER('Emissions (start here)'!AB90),ISNUMBER(Dispersion!$N$11)),'Emissions (start here)'!AB90*2000*453.59/8760/3600*Dispersion!$N$11,0)</f>
        <v>0</v>
      </c>
      <c r="BC90" s="74">
        <f>IF(AND(ISNUMBER('Emissions (start here)'!AC90),ISNUMBER(Dispersion!$O$8)),'Emissions (start here)'!AC90*453.59/3600*Dispersion!$O$8,0)</f>
        <v>0</v>
      </c>
      <c r="BD90" s="74">
        <f>IF(AND(ISNUMBER('Emissions (start here)'!AC90),ISNUMBER(Dispersion!$O$9)),'Emissions (start here)'!AC90*453.59/3600*Dispersion!$O$9,0)</f>
        <v>0</v>
      </c>
      <c r="BE90" s="74">
        <f>IF(AND(ISNUMBER('Emissions (start here)'!AD90),ISNUMBER(Dispersion!$O$10)),'Emissions (start here)'!AD90*2000*453.59/8760/3600*Dispersion!$O$10,0)</f>
        <v>0</v>
      </c>
      <c r="BF90" s="74">
        <f>IF(AND(ISNUMBER('Emissions (start here)'!AD90),ISNUMBER(Dispersion!$O$11)),'Emissions (start here)'!AD90*2000*453.59/8760/3600*Dispersion!$O$11,0)</f>
        <v>0</v>
      </c>
      <c r="BG90" s="74">
        <f>IF(AND(ISNUMBER('Emissions (start here)'!AE90),ISNUMBER(Dispersion!$P$8)),'Emissions (start here)'!AE90*453.59/3600*Dispersion!$P$8,0)</f>
        <v>0</v>
      </c>
      <c r="BH90" s="74">
        <f>IF(AND(ISNUMBER('Emissions (start here)'!AE90),ISNUMBER(Dispersion!$P$9)),'Emissions (start here)'!AE90*453.59/3600*Dispersion!$P$9,0)</f>
        <v>0</v>
      </c>
      <c r="BI90" s="74">
        <f>IF(AND(ISNUMBER('Emissions (start here)'!AF90),ISNUMBER(Dispersion!$P$10)),'Emissions (start here)'!AF90*2000*453.59/8760/3600*Dispersion!$P$10,0)</f>
        <v>0</v>
      </c>
      <c r="BJ90" s="74">
        <f>IF(AND(ISNUMBER('Emissions (start here)'!AF90),ISNUMBER(Dispersion!$P$11)),'Emissions (start here)'!AF90*2000*453.59/8760/3600*Dispersion!$P$11,0)</f>
        <v>0</v>
      </c>
      <c r="BK90" s="74">
        <f>IF(AND(ISNUMBER('Emissions (start here)'!AG90),ISNUMBER(Dispersion!$Q$8)),'Emissions (start here)'!AG90*453.59/3600*Dispersion!$Q$8,0)</f>
        <v>0</v>
      </c>
      <c r="BL90" s="74">
        <f>IF(AND(ISNUMBER('Emissions (start here)'!AG90),ISNUMBER(Dispersion!$Q$9)),'Emissions (start here)'!AG90*453.59/3600*Dispersion!$Q$9,0)</f>
        <v>0</v>
      </c>
      <c r="BM90" s="74">
        <f>IF(AND(ISNUMBER('Emissions (start here)'!AH90),ISNUMBER(Dispersion!$Q$10)),'Emissions (start here)'!AH90*2000*453.59/8760/3600*Dispersion!$Q$10,0)</f>
        <v>0</v>
      </c>
      <c r="BN90" s="74">
        <f>IF(AND(ISNUMBER('Emissions (start here)'!AH90),ISNUMBER(Dispersion!$Q$11)),'Emissions (start here)'!AH90*2000*453.59/8760/3600*Dispersion!$Q$11,0)</f>
        <v>0</v>
      </c>
      <c r="BO90" s="74">
        <f>IF(AND(ISNUMBER('Emissions (start here)'!AI90),ISNUMBER(Dispersion!$R$8)),'Emissions (start here)'!AI90*453.59/3600*Dispersion!$R$8,0)</f>
        <v>0</v>
      </c>
      <c r="BP90" s="74">
        <f>IF(AND(ISNUMBER('Emissions (start here)'!AI90),ISNUMBER(Dispersion!$R$9)),'Emissions (start here)'!AI90*453.59/3600*Dispersion!$R$9,0)</f>
        <v>0</v>
      </c>
      <c r="BQ90" s="74">
        <f>IF(AND(ISNUMBER('Emissions (start here)'!AJ90),ISNUMBER(Dispersion!$R$10)),'Emissions (start here)'!AJ90*2000*453.59/8760/3600*Dispersion!$R$10,0)</f>
        <v>0</v>
      </c>
      <c r="BR90" s="74">
        <f>IF(AND(ISNUMBER('Emissions (start here)'!AJ90),ISNUMBER(Dispersion!$R$11)),'Emissions (start here)'!AJ90*2000*453.59/8760/3600*Dispersion!$R$11,0)</f>
        <v>0</v>
      </c>
      <c r="BS90" s="74">
        <f>IF(AND(ISNUMBER('Emissions (start here)'!AK90),ISNUMBER(Dispersion!$S$8)),'Emissions (start here)'!AK90*453.59/3600*Dispersion!$S$8,0)</f>
        <v>0</v>
      </c>
      <c r="BT90" s="74">
        <f>IF(AND(ISNUMBER('Emissions (start here)'!AK90),ISNUMBER(Dispersion!$S$9)),'Emissions (start here)'!AK90*453.59/3600*Dispersion!$S$9,0)</f>
        <v>0</v>
      </c>
      <c r="BU90" s="74">
        <f>IF(AND(ISNUMBER('Emissions (start here)'!AL90),ISNUMBER(Dispersion!$S$10)),'Emissions (start here)'!AL90*2000*453.59/8760/3600*Dispersion!$S$10,0)</f>
        <v>0</v>
      </c>
      <c r="BV90" s="74">
        <f>IF(AND(ISNUMBER('Emissions (start here)'!AL90),ISNUMBER(Dispersion!$S$11)),'Emissions (start here)'!AL90*2000*453.59/8760/3600*Dispersion!$S$11,0)</f>
        <v>0</v>
      </c>
      <c r="BW90" s="74">
        <f>IF(AND(ISNUMBER('Emissions (start here)'!AM90),ISNUMBER(Dispersion!$T$8)),'Emissions (start here)'!AM90*453.59/3600*Dispersion!$T$8,0)</f>
        <v>0</v>
      </c>
      <c r="BX90" s="74">
        <f>IF(AND(ISNUMBER('Emissions (start here)'!AM90),ISNUMBER(Dispersion!$T$9)),'Emissions (start here)'!AM90*453.59/3600*Dispersion!$T$9,0)</f>
        <v>0</v>
      </c>
      <c r="BY90" s="74">
        <f>IF(AND(ISNUMBER('Emissions (start here)'!AN90),ISNUMBER(Dispersion!$T$10)),'Emissions (start here)'!AN90*2000*453.59/8760/3600*Dispersion!$T$10,0)</f>
        <v>0</v>
      </c>
      <c r="BZ90" s="74">
        <f>IF(AND(ISNUMBER('Emissions (start here)'!AN90),ISNUMBER(Dispersion!$T$11)),'Emissions (start here)'!AN90*2000*453.59/8760/3600*Dispersion!$T$11,0)</f>
        <v>0</v>
      </c>
      <c r="CA90" s="74">
        <f>IF(AND(ISNUMBER('Emissions (start here)'!AO90),ISNUMBER(Dispersion!$U$8)),'Emissions (start here)'!AO90*453.59/3600*Dispersion!$U$8,0)</f>
        <v>0</v>
      </c>
      <c r="CB90" s="74">
        <f>IF(AND(ISNUMBER('Emissions (start here)'!AO90),ISNUMBER(Dispersion!$U$9)),'Emissions (start here)'!AO90*453.59/3600*Dispersion!$U$9,0)</f>
        <v>0</v>
      </c>
      <c r="CC90" s="74">
        <f>IF(AND(ISNUMBER('Emissions (start here)'!AP90),ISNUMBER(Dispersion!$U$10)),'Emissions (start here)'!AP90*2000*453.59/8760/3600*Dispersion!$U$10,0)</f>
        <v>0</v>
      </c>
      <c r="CD90" s="74">
        <f>IF(AND(ISNUMBER('Emissions (start here)'!AP90),ISNUMBER(Dispersion!$U$11)),'Emissions (start here)'!AP90*2000*453.59/8760/3600*Dispersion!$U$11,0)</f>
        <v>0</v>
      </c>
      <c r="CE90" s="74">
        <f>IF(AND(ISNUMBER('Emissions (start here)'!AQ90),ISNUMBER(Dispersion!$V$8)),'Emissions (start here)'!AQ90*453.59/3600*Dispersion!$V$8,0)</f>
        <v>0</v>
      </c>
      <c r="CF90" s="74">
        <f>IF(AND(ISNUMBER('Emissions (start here)'!AQ90),ISNUMBER(Dispersion!$V$9)),'Emissions (start here)'!AQ90*453.59/3600*Dispersion!$V$9,0)</f>
        <v>0</v>
      </c>
      <c r="CG90" s="74">
        <f>IF(AND(ISNUMBER('Emissions (start here)'!AR90),ISNUMBER(Dispersion!$V$10)),'Emissions (start here)'!AR90*2000*453.59/8760/3600*Dispersion!$V$10,0)</f>
        <v>0</v>
      </c>
      <c r="CH90" s="74">
        <f>IF(AND(ISNUMBER('Emissions (start here)'!AR90),ISNUMBER(Dispersion!$V$11)),'Emissions (start here)'!AR90*2000*453.59/8760/3600*Dispersion!$V$11,0)</f>
        <v>0</v>
      </c>
      <c r="CI90" s="74">
        <f>IF(AND(ISNUMBER('Emissions (start here)'!AS90),ISNUMBER(Dispersion!$W$8)),'Emissions (start here)'!AS90*453.59/3600*Dispersion!$W$8,0)</f>
        <v>0</v>
      </c>
      <c r="CJ90" s="74">
        <f>IF(AND(ISNUMBER('Emissions (start here)'!AS90),ISNUMBER(Dispersion!$W$9)),'Emissions (start here)'!AS90*453.59/3600*Dispersion!$W$9,0)</f>
        <v>0</v>
      </c>
      <c r="CK90" s="74">
        <f>IF(AND(ISNUMBER('Emissions (start here)'!AT90),ISNUMBER(Dispersion!$W$10)),'Emissions (start here)'!AT90*2000*453.59/8760/3600*Dispersion!$W$10,0)</f>
        <v>0</v>
      </c>
      <c r="CL90" s="74">
        <f>IF(AND(ISNUMBER('Emissions (start here)'!AT90),ISNUMBER(Dispersion!$W$11)),'Emissions (start here)'!AT90*2000*453.59/8760/3600*Dispersion!$W$11,0)</f>
        <v>0</v>
      </c>
      <c r="CM90" s="74">
        <f>IF(AND(ISNUMBER('Emissions (start here)'!AU90),ISNUMBER(Dispersion!$X$8)),'Emissions (start here)'!AU90*453.59/3600*Dispersion!$X$8,0)</f>
        <v>0</v>
      </c>
      <c r="CN90" s="74">
        <f>IF(AND(ISNUMBER('Emissions (start here)'!AU90),ISNUMBER(Dispersion!$X$9)),'Emissions (start here)'!AU90*453.59/3600*Dispersion!$X$9,0)</f>
        <v>0</v>
      </c>
      <c r="CO90" s="74">
        <f>IF(AND(ISNUMBER('Emissions (start here)'!AV90),ISNUMBER(Dispersion!$X$10)),'Emissions (start here)'!AV90*2000*453.59/8760/3600*Dispersion!$X$10,0)</f>
        <v>0</v>
      </c>
      <c r="CP90" s="74">
        <f>IF(AND(ISNUMBER('Emissions (start here)'!AV90),ISNUMBER(Dispersion!$X$11)),'Emissions (start here)'!AV90*2000*453.59/8760/3600*Dispersion!$X$11,0)</f>
        <v>0</v>
      </c>
      <c r="CQ90" s="74">
        <f>IF(AND(ISNUMBER('Emissions (start here)'!AW90),ISNUMBER(Dispersion!$Y$8)),'Emissions (start here)'!AW90*453.59/3600*Dispersion!$Y$8,0)</f>
        <v>0</v>
      </c>
      <c r="CR90" s="74">
        <f>IF(AND(ISNUMBER('Emissions (start here)'!AW90),ISNUMBER(Dispersion!$Y$9)),'Emissions (start here)'!AW90*453.59/3600*Dispersion!$Y$9,0)</f>
        <v>0</v>
      </c>
      <c r="CS90" s="74">
        <f>IF(AND(ISNUMBER('Emissions (start here)'!AX90),ISNUMBER(Dispersion!$Y$10)),'Emissions (start here)'!AX90*2000*453.59/8760/3600*Dispersion!$Y$10,0)</f>
        <v>0</v>
      </c>
      <c r="CT90" s="74">
        <f>IF(AND(ISNUMBER('Emissions (start here)'!AX90),ISNUMBER(Dispersion!$Y$11)),'Emissions (start here)'!AX90*2000*453.59/8760/3600*Dispersion!$Y$11,0)</f>
        <v>0</v>
      </c>
      <c r="CU90" s="74">
        <f>IF(AND(ISNUMBER('Emissions (start here)'!AY90),ISNUMBER(Dispersion!$Z$8)),'Emissions (start here)'!AY90*453.59/3600*Dispersion!$Z$8,0)</f>
        <v>0</v>
      </c>
      <c r="CV90" s="74">
        <f>IF(AND(ISNUMBER('Emissions (start here)'!AY90),ISNUMBER(Dispersion!$Z$9)),'Emissions (start here)'!AY90*453.59/3600*Dispersion!$Z$9,0)</f>
        <v>0</v>
      </c>
      <c r="CW90" s="74">
        <f>IF(AND(ISNUMBER('Emissions (start here)'!AZ90),ISNUMBER(Dispersion!$Z$10)),'Emissions (start here)'!AZ90*2000*453.59/8760/3600*Dispersion!$Z$10,0)</f>
        <v>0</v>
      </c>
      <c r="CX90" s="74">
        <f>IF(AND(ISNUMBER('Emissions (start here)'!AZ90),ISNUMBER(Dispersion!$Z$11)),'Emissions (start here)'!AZ90*2000*453.59/8760/3600*Dispersion!$Z$11,0)</f>
        <v>0</v>
      </c>
      <c r="CY90" s="74">
        <f>IF(AND(ISNUMBER('Emissions (start here)'!BA90),ISNUMBER(Dispersion!$AA$8)),'Emissions (start here)'!BA90*453.59/3600*Dispersion!$AA$8,0)</f>
        <v>0</v>
      </c>
      <c r="CZ90" s="74">
        <f>IF(AND(ISNUMBER('Emissions (start here)'!BA90),ISNUMBER(Dispersion!$AA$9)),'Emissions (start here)'!BA90*453.59/3600*Dispersion!$AA$9,0)</f>
        <v>0</v>
      </c>
      <c r="DA90" s="74">
        <f>IF(AND(ISNUMBER('Emissions (start here)'!BB90),ISNUMBER(Dispersion!$AA$10)),'Emissions (start here)'!BB90*2000*453.59/8760/3600*Dispersion!$AA$10,0)</f>
        <v>0</v>
      </c>
      <c r="DB90" s="74">
        <f>IF(AND(ISNUMBER('Emissions (start here)'!BB90),ISNUMBER(Dispersion!$AA$11)),'Emissions (start here)'!BB90*2000*453.59/8760/3600*Dispersion!$AA$11,0)</f>
        <v>0</v>
      </c>
      <c r="DC90" s="74">
        <f>IF(AND(ISNUMBER('Emissions (start here)'!BC90),ISNUMBER(Dispersion!$AB$8)),'Emissions (start here)'!BC90*453.59/3600*Dispersion!$AB$8,0)</f>
        <v>0</v>
      </c>
      <c r="DD90" s="74">
        <f>IF(AND(ISNUMBER('Emissions (start here)'!BC90),ISNUMBER(Dispersion!$AB$9)),'Emissions (start here)'!BC90*453.59/3600*Dispersion!$AB$9,0)</f>
        <v>0</v>
      </c>
      <c r="DE90" s="74">
        <f>IF(AND(ISNUMBER('Emissions (start here)'!BD90),ISNUMBER(Dispersion!$AB$10)),'Emissions (start here)'!BD90*2000*453.59/8760/3600*Dispersion!$AB$10,0)</f>
        <v>0</v>
      </c>
      <c r="DF90" s="74">
        <f>IF(AND(ISNUMBER('Emissions (start here)'!BD90),ISNUMBER(Dispersion!$AB$11)),'Emissions (start here)'!BD90*2000*453.59/8760/3600*Dispersion!$AB$11,0)</f>
        <v>0</v>
      </c>
      <c r="DG90" s="74">
        <f>IF(AND(ISNUMBER('Emissions (start here)'!BE90),ISNUMBER(Dispersion!$AC$8)),'Emissions (start here)'!BE90*453.59/3600*Dispersion!$AC$8,0)</f>
        <v>0</v>
      </c>
      <c r="DH90" s="74">
        <f>IF(AND(ISNUMBER('Emissions (start here)'!BE90),ISNUMBER(Dispersion!$AC$9)),'Emissions (start here)'!BE90*453.59/3600*Dispersion!$AC$9,0)</f>
        <v>0</v>
      </c>
      <c r="DI90" s="74">
        <f>IF(AND(ISNUMBER('Emissions (start here)'!BF90),ISNUMBER(Dispersion!$AC$10)),'Emissions (start here)'!BF90*2000*453.59/8760/3600*Dispersion!$AC$10,0)</f>
        <v>0</v>
      </c>
      <c r="DJ90" s="74">
        <f>IF(AND(ISNUMBER('Emissions (start here)'!BF90),ISNUMBER(Dispersion!$AC$11)),'Emissions (start here)'!BF90*2000*453.59/8760/3600*Dispersion!$AC$11,0)</f>
        <v>0</v>
      </c>
      <c r="DK90" s="74">
        <f>IF(AND(ISNUMBER('Emissions (start here)'!BG90),ISNUMBER(Dispersion!$AD$8)),'Emissions (start here)'!BG90*453.59/3600*Dispersion!$AD$8,0)</f>
        <v>0</v>
      </c>
      <c r="DL90" s="74">
        <f>IF(AND(ISNUMBER('Emissions (start here)'!BG90),ISNUMBER(Dispersion!$AD$9)),'Emissions (start here)'!BG90*453.59/3600*Dispersion!$AD$9,0)</f>
        <v>0</v>
      </c>
      <c r="DM90" s="74">
        <f>IF(AND(ISNUMBER('Emissions (start here)'!BH90),ISNUMBER(Dispersion!$AD$10)),'Emissions (start here)'!BH90*2000*453.59/8760/3600*Dispersion!$AD$10,0)</f>
        <v>0</v>
      </c>
      <c r="DN90" s="74">
        <f>IF(AND(ISNUMBER('Emissions (start here)'!BH90),ISNUMBER(Dispersion!$AD$11)),'Emissions (start here)'!BH90*2000*453.59/8760/3600*Dispersion!$AD$11,0)</f>
        <v>0</v>
      </c>
      <c r="DO90" s="74">
        <f>IF(AND(ISNUMBER('Emissions (start here)'!BI90),ISNUMBER(Dispersion!$AE$8)),'Emissions (start here)'!BI90*453.59/3600*Dispersion!$AE$8,0)</f>
        <v>0</v>
      </c>
      <c r="DP90" s="74">
        <f>IF(AND(ISNUMBER('Emissions (start here)'!BI90),ISNUMBER(Dispersion!$AE$9)),'Emissions (start here)'!BI90*453.59/3600*Dispersion!$AE$9,0)</f>
        <v>0</v>
      </c>
      <c r="DQ90" s="74">
        <f>IF(AND(ISNUMBER('Emissions (start here)'!BJ90),ISNUMBER(Dispersion!$AE$10)),'Emissions (start here)'!BJ90*2000*453.59/8760/3600*Dispersion!$AE$10,0)</f>
        <v>0</v>
      </c>
      <c r="DR90" s="74">
        <f>IF(AND(ISNUMBER('Emissions (start here)'!BJ90),ISNUMBER(Dispersion!$AE$11)),'Emissions (start here)'!BJ90*2000*453.59/8760/3600*Dispersion!$AE$11,0)</f>
        <v>0</v>
      </c>
      <c r="DS90" s="74">
        <f>IF(AND(ISNUMBER('Emissions (start here)'!BK90),ISNUMBER(Dispersion!$AF$8)),'Emissions (start here)'!BK90*453.59/3600*Dispersion!$AF$8,0)</f>
        <v>0</v>
      </c>
      <c r="DT90" s="74">
        <f>IF(AND(ISNUMBER('Emissions (start here)'!BK90),ISNUMBER(Dispersion!$AF$9)),'Emissions (start here)'!BK90*453.59/3600*Dispersion!$AF$9,0)</f>
        <v>0</v>
      </c>
      <c r="DU90" s="74">
        <f>IF(AND(ISNUMBER('Emissions (start here)'!BL90),ISNUMBER(Dispersion!$AF$10)),'Emissions (start here)'!BL90*2000*453.59/8760/3600*Dispersion!$AF$10,0)</f>
        <v>0</v>
      </c>
      <c r="DV90" s="74">
        <f>IF(AND(ISNUMBER('Emissions (start here)'!BL90),ISNUMBER(Dispersion!$AF$11)),'Emissions (start here)'!BL90*2000*453.59/8760/3600*Dispersion!$AF$11,0)</f>
        <v>0</v>
      </c>
      <c r="DW90" s="74">
        <f>IF(AND(ISNUMBER('Emissions (start here)'!BM90),ISNUMBER(Dispersion!$AG$8)),'Emissions (start here)'!BM90*453.59/3600*Dispersion!$AG$8,0)</f>
        <v>0</v>
      </c>
      <c r="DX90" s="74">
        <f>IF(AND(ISNUMBER('Emissions (start here)'!BM90),ISNUMBER(Dispersion!$AG$9)),'Emissions (start here)'!BM90*453.59/3600*Dispersion!$AG$9,0)</f>
        <v>0</v>
      </c>
      <c r="DY90" s="74">
        <f>IF(AND(ISNUMBER('Emissions (start here)'!BN90),ISNUMBER(Dispersion!$AG$10)),'Emissions (start here)'!BN90*2000*453.59/8760/3600*Dispersion!$AG$10,0)</f>
        <v>0</v>
      </c>
      <c r="DZ90" s="74">
        <f>IF(AND(ISNUMBER('Emissions (start here)'!BN90),ISNUMBER(Dispersion!$AG$11)),'Emissions (start here)'!BN90*2000*453.59/8760/3600*Dispersion!$AG$11,0)</f>
        <v>0</v>
      </c>
      <c r="EA90" s="74">
        <f>IF(AND(ISNUMBER('Emissions (start here)'!BO90),ISNUMBER(Dispersion!$AH$8)),'Emissions (start here)'!BO90*453.59/3600*Dispersion!$AH$8,0)</f>
        <v>0</v>
      </c>
      <c r="EB90" s="74">
        <f>IF(AND(ISNUMBER('Emissions (start here)'!BO90),ISNUMBER(Dispersion!$AH$9)),'Emissions (start here)'!BO90*453.59/3600*Dispersion!$AH$9,0)</f>
        <v>0</v>
      </c>
      <c r="EC90" s="74">
        <f>IF(AND(ISNUMBER('Emissions (start here)'!BP90),ISNUMBER(Dispersion!$AH$10)),'Emissions (start here)'!BP90*2000*453.59/8760/3600*Dispersion!$AH$10,0)</f>
        <v>0</v>
      </c>
      <c r="ED90" s="74">
        <f>IF(AND(ISNUMBER('Emissions (start here)'!BP90),ISNUMBER(Dispersion!$AH$11)),'Emissions (start here)'!BP90*2000*453.59/8760/3600*Dispersion!$AH$11,0)</f>
        <v>0</v>
      </c>
      <c r="EE90" s="74">
        <f>IF(AND(ISNUMBER('Emissions (start here)'!BQ90),ISNUMBER(Dispersion!$AI$8)),'Emissions (start here)'!BQ90*453.59/3600*Dispersion!$AI$8,0)</f>
        <v>0</v>
      </c>
      <c r="EF90" s="74">
        <f>IF(AND(ISNUMBER('Emissions (start here)'!BQ90),ISNUMBER(Dispersion!$AI$9)),'Emissions (start here)'!BQ90*453.59/3600*Dispersion!$AI$9,0)</f>
        <v>0</v>
      </c>
      <c r="EG90" s="74">
        <f>IF(AND(ISNUMBER('Emissions (start here)'!BR90),ISNUMBER(Dispersion!$AI$10)),'Emissions (start here)'!BR90*2000*453.59/8760/3600*Dispersion!$AI$10,0)</f>
        <v>0</v>
      </c>
      <c r="EH90" s="74">
        <f>IF(AND(ISNUMBER('Emissions (start here)'!BR90),ISNUMBER(Dispersion!$AI$11)),'Emissions (start here)'!BR90*2000*453.59/8760/3600*Dispersion!$AI$11,0)</f>
        <v>0</v>
      </c>
      <c r="EI90" s="74">
        <f>IF(AND(ISNUMBER('Emissions (start here)'!BS90),ISNUMBER(Dispersion!$AJ$8)),'Emissions (start here)'!BS90*453.59/3600*Dispersion!$AJ$8,0)</f>
        <v>0</v>
      </c>
      <c r="EJ90" s="74">
        <f>IF(AND(ISNUMBER('Emissions (start here)'!BS90),ISNUMBER(Dispersion!$AJ$9)),'Emissions (start here)'!BS90*453.59/3600*Dispersion!$AJ$9,0)</f>
        <v>0</v>
      </c>
      <c r="EK90" s="74">
        <f>IF(AND(ISNUMBER('Emissions (start here)'!BT90),ISNUMBER(Dispersion!$AJ$10)),'Emissions (start here)'!BT90*2000*453.59/8760/3600*Dispersion!$AJ$10,0)</f>
        <v>0</v>
      </c>
      <c r="EL90" s="74">
        <f>IF(AND(ISNUMBER('Emissions (start here)'!BT90),ISNUMBER(Dispersion!$AJ$11)),'Emissions (start here)'!BT90*2000*453.59/8760/3600*Dispersion!$AJ$11,0)</f>
        <v>0</v>
      </c>
      <c r="EM90" s="74">
        <f>IF(AND(ISNUMBER('Emissions (start here)'!BU90),ISNUMBER(Dispersion!$AK$8)),'Emissions (start here)'!BU90*453.59/3600*Dispersion!$AK$8,0)</f>
        <v>0</v>
      </c>
      <c r="EN90" s="74">
        <f>IF(AND(ISNUMBER('Emissions (start here)'!BU90),ISNUMBER(Dispersion!$AK$9)),'Emissions (start here)'!BU90*453.59/3600*Dispersion!$AK$9,0)</f>
        <v>0</v>
      </c>
      <c r="EO90" s="74">
        <f>IF(AND(ISNUMBER('Emissions (start here)'!BV90),ISNUMBER(Dispersion!$AK$10)),'Emissions (start here)'!BV90*2000*453.59/8760/3600*Dispersion!$AK$10,0)</f>
        <v>0</v>
      </c>
      <c r="EP90" s="74">
        <f>IF(AND(ISNUMBER('Emissions (start here)'!BV90),ISNUMBER(Dispersion!$AK$11)),'Emissions (start here)'!BV90*2000*453.59/8760/3600*Dispersion!$AK$11,0)</f>
        <v>0</v>
      </c>
      <c r="EQ90" s="74">
        <f>IF(AND(ISNUMBER('Emissions (start here)'!BW90),ISNUMBER(Dispersion!$AL$8)),'Emissions (start here)'!BW90*453.59/3600*Dispersion!$AL$8,0)</f>
        <v>0</v>
      </c>
      <c r="ER90" s="74">
        <f>IF(AND(ISNUMBER('Emissions (start here)'!BW90),ISNUMBER(Dispersion!$AL$9)),'Emissions (start here)'!BW90*453.59/3600*Dispersion!$AL$9,0)</f>
        <v>0</v>
      </c>
      <c r="ES90" s="74">
        <f>IF(AND(ISNUMBER('Emissions (start here)'!BX90),ISNUMBER(Dispersion!$AL$10)),'Emissions (start here)'!BX90*2000*453.59/8760/3600*Dispersion!$AL$10,0)</f>
        <v>0</v>
      </c>
      <c r="ET90" s="74">
        <f>IF(AND(ISNUMBER('Emissions (start here)'!BX90),ISNUMBER(Dispersion!$AL$11)),'Emissions (start here)'!BX90*2000*453.59/8760/3600*Dispersion!$AL$11,0)</f>
        <v>0</v>
      </c>
      <c r="EU90" s="74">
        <f>IF(AND(ISNUMBER('Emissions (start here)'!BY90),ISNUMBER(Dispersion!$AM$8)),'Emissions (start here)'!BY90*453.59/3600*Dispersion!$AM$8,0)</f>
        <v>0</v>
      </c>
      <c r="EV90" s="74">
        <f>IF(AND(ISNUMBER('Emissions (start here)'!BY90),ISNUMBER(Dispersion!$AM$9)),'Emissions (start here)'!BY90*453.59/3600*Dispersion!$AM$9,0)</f>
        <v>0</v>
      </c>
      <c r="EW90" s="74">
        <f>IF(AND(ISNUMBER('Emissions (start here)'!BZ90),ISNUMBER(Dispersion!$AM$10)),'Emissions (start here)'!BZ90*2000*453.59/8760/3600*Dispersion!$AM$10,0)</f>
        <v>0</v>
      </c>
      <c r="EX90" s="74">
        <f>IF(AND(ISNUMBER('Emissions (start here)'!BZ90),ISNUMBER(Dispersion!$AM$11)),'Emissions (start here)'!BZ90*2000*453.59/8760/3600*Dispersion!$AM$11,0)</f>
        <v>0</v>
      </c>
      <c r="EY90" s="74">
        <f>IF(AND(ISNUMBER('Emissions (start here)'!CA90),ISNUMBER(Dispersion!$AN$8)),'Emissions (start here)'!CA90*453.59/3600*Dispersion!$AN$8,0)</f>
        <v>0</v>
      </c>
      <c r="EZ90" s="74">
        <f>IF(AND(ISNUMBER('Emissions (start here)'!CA90),ISNUMBER(Dispersion!$AN$9)),'Emissions (start here)'!CA90*453.59/3600*Dispersion!$AN$9,0)</f>
        <v>0</v>
      </c>
      <c r="FA90" s="74">
        <f>IF(AND(ISNUMBER('Emissions (start here)'!CB90),ISNUMBER(Dispersion!$AN$10)),'Emissions (start here)'!CB90*2000*453.59/8760/3600*Dispersion!$AN$10,0)</f>
        <v>0</v>
      </c>
      <c r="FB90" s="74">
        <f>IF(AND(ISNUMBER('Emissions (start here)'!CB90),ISNUMBER(Dispersion!$AN$11)),'Emissions (start here)'!CB90*2000*453.59/8760/3600*Dispersion!$AN$11,0)</f>
        <v>0</v>
      </c>
      <c r="FC90" s="74">
        <f>IF(AND(ISNUMBER('Emissions (start here)'!CC90),ISNUMBER(Dispersion!$AO$8)),'Emissions (start here)'!CC90*453.59/3600*Dispersion!$AO$8,0)</f>
        <v>0</v>
      </c>
      <c r="FD90" s="74">
        <f>IF(AND(ISNUMBER('Emissions (start here)'!CC90),ISNUMBER(Dispersion!$AO$9)),'Emissions (start here)'!CC90*453.59/3600*Dispersion!$AO$9,0)</f>
        <v>0</v>
      </c>
      <c r="FE90" s="74">
        <f>IF(AND(ISNUMBER('Emissions (start here)'!CD90),ISNUMBER(Dispersion!$AO$10)),'Emissions (start here)'!CD90*2000*453.59/8760/3600*Dispersion!$AO$10,0)</f>
        <v>0</v>
      </c>
      <c r="FF90" s="74">
        <f>IF(AND(ISNUMBER('Emissions (start here)'!CD90),ISNUMBER(Dispersion!$AO$11)),'Emissions (start here)'!CD90*2000*453.59/8760/3600*Dispersion!$AO$11,0)</f>
        <v>0</v>
      </c>
      <c r="FG90" s="74">
        <f>IF(AND(ISNUMBER('Emissions (start here)'!CE90),ISNUMBER(Dispersion!$AP$8)),'Emissions (start here)'!CE90*453.59/3600*Dispersion!$AP$8,0)</f>
        <v>0</v>
      </c>
      <c r="FH90" s="74">
        <f>IF(AND(ISNUMBER('Emissions (start here)'!CE90),ISNUMBER(Dispersion!$AP$9)),'Emissions (start here)'!CE90*453.59/3600*Dispersion!$AP$9,0)</f>
        <v>0</v>
      </c>
      <c r="FI90" s="74">
        <f>IF(AND(ISNUMBER('Emissions (start here)'!CF90),ISNUMBER(Dispersion!$AP$10)),'Emissions (start here)'!CF90*2000*453.59/8760/3600*Dispersion!$AP$10,0)</f>
        <v>0</v>
      </c>
      <c r="FJ90" s="74">
        <f>IF(AND(ISNUMBER('Emissions (start here)'!CF90),ISNUMBER(Dispersion!$AP$11)),'Emissions (start here)'!CF90*2000*453.59/8760/3600*Dispersion!$AP$11,0)</f>
        <v>0</v>
      </c>
      <c r="FK90" s="74">
        <f>IF(AND(ISNUMBER('Emissions (start here)'!CG90),ISNUMBER(Dispersion!$AQ$8)),'Emissions (start here)'!CG90*453.59/3600*Dispersion!$AQ$8,0)</f>
        <v>0</v>
      </c>
      <c r="FL90" s="74">
        <f>IF(AND(ISNUMBER('Emissions (start here)'!CG90),ISNUMBER(Dispersion!$AQ$9)),'Emissions (start here)'!CG90*453.59/3600*Dispersion!$AQ$9,0)</f>
        <v>0</v>
      </c>
      <c r="FM90" s="74">
        <f>IF(AND(ISNUMBER('Emissions (start here)'!CH90),ISNUMBER(Dispersion!$AQ$10)),'Emissions (start here)'!CH90*2000*453.59/8760/3600*Dispersion!$AQ$10,0)</f>
        <v>0</v>
      </c>
      <c r="FN90" s="74">
        <f>IF(AND(ISNUMBER('Emissions (start here)'!CH90),ISNUMBER(Dispersion!$AQ$11)),'Emissions (start here)'!CH90*2000*453.59/8760/3600*Dispersion!$AQ$11,0)</f>
        <v>0</v>
      </c>
      <c r="FO90" s="74">
        <f>IF(AND(ISNUMBER('Emissions (start here)'!CI90),ISNUMBER(Dispersion!$AR$8)),'Emissions (start here)'!CI90*453.59/3600*Dispersion!$AR$8,0)</f>
        <v>0</v>
      </c>
      <c r="FP90" s="74">
        <f>IF(AND(ISNUMBER('Emissions (start here)'!CI90),ISNUMBER(Dispersion!$AR$9)),'Emissions (start here)'!CI90*453.59/3600*Dispersion!$AR$9,0)</f>
        <v>0</v>
      </c>
      <c r="FQ90" s="74">
        <f>IF(AND(ISNUMBER('Emissions (start here)'!CJ90),ISNUMBER(Dispersion!$AR$10)),'Emissions (start here)'!CJ90*2000*453.59/8760/3600*Dispersion!$AR$10,0)</f>
        <v>0</v>
      </c>
      <c r="FR90" s="74">
        <f>IF(AND(ISNUMBER('Emissions (start here)'!CJ90),ISNUMBER(Dispersion!$AR$11)),'Emissions (start here)'!CJ90*2000*453.59/8760/3600*Dispersion!$AR$11,0)</f>
        <v>0</v>
      </c>
      <c r="FS90" s="74">
        <f>IF(AND(ISNUMBER('Emissions (start here)'!CK90),ISNUMBER(Dispersion!$AS$8)),'Emissions (start here)'!CK90*453.59/3600*Dispersion!$AS$8,0)</f>
        <v>0</v>
      </c>
      <c r="FT90" s="74">
        <f>IF(AND(ISNUMBER('Emissions (start here)'!CK90),ISNUMBER(Dispersion!$AS$9)),'Emissions (start here)'!CK90*453.59/3600*Dispersion!$AS$9,0)</f>
        <v>0</v>
      </c>
      <c r="FU90" s="74">
        <f>IF(AND(ISNUMBER('Emissions (start here)'!CL90),ISNUMBER(Dispersion!$AS$10)),'Emissions (start here)'!CL90*2000*453.59/8760/3600*Dispersion!$AS$10,0)</f>
        <v>0</v>
      </c>
      <c r="FV90" s="74">
        <f>IF(AND(ISNUMBER('Emissions (start here)'!CL90),ISNUMBER(Dispersion!$AS$11)),'Emissions (start here)'!CL90*2000*453.59/8760/3600*Dispersion!$AS$11,0)</f>
        <v>0</v>
      </c>
      <c r="FW90" s="74">
        <f>IF(AND(ISNUMBER('Emissions (start here)'!CM90),ISNUMBER(Dispersion!$AT$8)),'Emissions (start here)'!CM90*453.59/3600*Dispersion!$AT$8,0)</f>
        <v>0</v>
      </c>
      <c r="FX90" s="74">
        <f>IF(AND(ISNUMBER('Emissions (start here)'!CM90),ISNUMBER(Dispersion!$AT$9)),'Emissions (start here)'!CM90*453.59/3600*Dispersion!$AT$9,0)</f>
        <v>0</v>
      </c>
      <c r="FY90" s="74">
        <f>IF(AND(ISNUMBER('Emissions (start here)'!CN90),ISNUMBER(Dispersion!$AT$10)),'Emissions (start here)'!CN90*2000*453.59/8760/3600*Dispersion!$AT$10,0)</f>
        <v>0</v>
      </c>
      <c r="FZ90" s="74">
        <f>IF(AND(ISNUMBER('Emissions (start here)'!CN90),ISNUMBER(Dispersion!$AT$11)),'Emissions (start here)'!CN90*2000*453.59/8760/3600*Dispersion!$AT$11,0)</f>
        <v>0</v>
      </c>
      <c r="GA90" s="74">
        <f>IF(AND(ISNUMBER('Emissions (start here)'!CO90),ISNUMBER(Dispersion!$AU$8)),'Emissions (start here)'!CO90*453.59/3600*Dispersion!$AU$8,0)</f>
        <v>0</v>
      </c>
      <c r="GB90" s="74">
        <f>IF(AND(ISNUMBER('Emissions (start here)'!CO90),ISNUMBER(Dispersion!$AU$9)),'Emissions (start here)'!CO90*453.59/3600*Dispersion!$AU$9,0)</f>
        <v>0</v>
      </c>
      <c r="GC90" s="74">
        <f>IF(AND(ISNUMBER('Emissions (start here)'!CP90),ISNUMBER(Dispersion!$AU$10)),'Emissions (start here)'!CP90*2000*453.59/8760/3600*Dispersion!$AU$10,0)</f>
        <v>0</v>
      </c>
      <c r="GD90" s="74">
        <f>IF(AND(ISNUMBER('Emissions (start here)'!CP90),ISNUMBER(Dispersion!$AU$11)),'Emissions (start here)'!CP90*2000*453.59/8760/3600*Dispersion!$AU$11,0)</f>
        <v>0</v>
      </c>
      <c r="GE90" s="74">
        <f>IF(AND(ISNUMBER('Emissions (start here)'!CQ90),ISNUMBER(Dispersion!$AV$8)),'Emissions (start here)'!CQ90*453.59/3600*Dispersion!$AV$8,0)</f>
        <v>0</v>
      </c>
      <c r="GF90" s="74">
        <f>IF(AND(ISNUMBER('Emissions (start here)'!CQ90),ISNUMBER(Dispersion!$AV$9)),'Emissions (start here)'!CQ90*453.59/3600*Dispersion!$AV$9,0)</f>
        <v>0</v>
      </c>
      <c r="GG90" s="74">
        <f>IF(AND(ISNUMBER('Emissions (start here)'!CR90),ISNUMBER(Dispersion!$AV$10)),'Emissions (start here)'!CR90*2000*453.59/8760/3600*Dispersion!$AV$10,0)</f>
        <v>0</v>
      </c>
      <c r="GH90" s="74">
        <f>IF(AND(ISNUMBER('Emissions (start here)'!CR90),ISNUMBER(Dispersion!$AV$11)),'Emissions (start here)'!CR90*2000*453.59/8760/3600*Dispersion!$AV$11,0)</f>
        <v>0</v>
      </c>
      <c r="GI90" s="74">
        <f>IF(AND(ISNUMBER('Emissions (start here)'!CS90),ISNUMBER(Dispersion!$AW$8)),'Emissions (start here)'!CS90*453.59/3600*Dispersion!$AW$8,0)</f>
        <v>0</v>
      </c>
      <c r="GJ90" s="74">
        <f>IF(AND(ISNUMBER('Emissions (start here)'!CS90),ISNUMBER(Dispersion!$AW$9)),'Emissions (start here)'!CS90*453.59/3600*Dispersion!$AW$9,0)</f>
        <v>0</v>
      </c>
      <c r="GK90" s="74">
        <f>IF(AND(ISNUMBER('Emissions (start here)'!CT90),ISNUMBER(Dispersion!$AW$10)),'Emissions (start here)'!CT90*2000*453.59/8760/3600*Dispersion!$AW$10,0)</f>
        <v>0</v>
      </c>
      <c r="GL90" s="74">
        <f>IF(AND(ISNUMBER('Emissions (start here)'!CT90),ISNUMBER(Dispersion!$AW$11)),'Emissions (start here)'!CT90*2000*453.59/8760/3600*Dispersion!$AW$11,0)</f>
        <v>0</v>
      </c>
      <c r="GM90" s="74">
        <f>IF(AND(ISNUMBER('Emissions (start here)'!CU90),ISNUMBER(Dispersion!$AX$8)),'Emissions (start here)'!CU90*453.59/3600*Dispersion!$AX$8,0)</f>
        <v>0</v>
      </c>
      <c r="GN90" s="74">
        <f>IF(AND(ISNUMBER('Emissions (start here)'!CU90),ISNUMBER(Dispersion!$AX$9)),'Emissions (start here)'!CU90*453.59/3600*Dispersion!$AX$9,0)</f>
        <v>0</v>
      </c>
      <c r="GO90" s="74">
        <f>IF(AND(ISNUMBER('Emissions (start here)'!CV90),ISNUMBER(Dispersion!$AX$10)),'Emissions (start here)'!CV90*2000*453.59/8760/3600*Dispersion!$AX$10,0)</f>
        <v>0</v>
      </c>
      <c r="GP90" s="74">
        <f>IF(AND(ISNUMBER('Emissions (start here)'!CV90),ISNUMBER(Dispersion!$AX$11)),'Emissions (start here)'!CV90*2000*453.59/8760/3600*Dispersion!$AX$11,0)</f>
        <v>0</v>
      </c>
      <c r="GQ90" s="74">
        <f>IF(AND(ISNUMBER('Emissions (start here)'!CW90),ISNUMBER(Dispersion!$AY$8)),'Emissions (start here)'!CW90*453.59/3600*Dispersion!$AY$8,0)</f>
        <v>0</v>
      </c>
      <c r="GR90" s="74">
        <f>IF(AND(ISNUMBER('Emissions (start here)'!CW90),ISNUMBER(Dispersion!$AY$9)),'Emissions (start here)'!CW90*453.59/3600*Dispersion!$AY$9,0)</f>
        <v>0</v>
      </c>
      <c r="GS90" s="74">
        <f>IF(AND(ISNUMBER('Emissions (start here)'!CX90),ISNUMBER(Dispersion!$AY$10)),'Emissions (start here)'!CX90*2000*453.59/8760/3600*Dispersion!$AY$10,0)</f>
        <v>0</v>
      </c>
      <c r="GT90" s="74">
        <f>IF(AND(ISNUMBER('Emissions (start here)'!CX90),ISNUMBER(Dispersion!$AY$11)),'Emissions (start here)'!CX90*2000*453.59/8760/3600*Dispersion!$AY$11,0)</f>
        <v>0</v>
      </c>
      <c r="GU90" s="74">
        <f>IF(AND(ISNUMBER('Emissions (start here)'!CY90),ISNUMBER(Dispersion!$AZ$8)),'Emissions (start here)'!CY90*453.59/3600*Dispersion!$AZ$8,0)</f>
        <v>0</v>
      </c>
      <c r="GV90" s="74">
        <f>IF(AND(ISNUMBER('Emissions (start here)'!CY90),ISNUMBER(Dispersion!$AZ$9)),'Emissions (start here)'!CY90*453.59/3600*Dispersion!$AZ$9,0)</f>
        <v>0</v>
      </c>
      <c r="GW90" s="74">
        <f>IF(AND(ISNUMBER('Emissions (start here)'!CZ90),ISNUMBER(Dispersion!$AZ$10)),'Emissions (start here)'!CZ90*2000*453.59/8760/3600*Dispersion!$AZ$10,0)</f>
        <v>0</v>
      </c>
      <c r="GX90" s="74">
        <f>IF(AND(ISNUMBER('Emissions (start here)'!CZ90),ISNUMBER(Dispersion!$AZ$11)),'Emissions (start here)'!CZ90*2000*453.59/8760/3600*Dispersion!$AZ$11,0)</f>
        <v>0</v>
      </c>
    </row>
    <row r="91" spans="1:206" x14ac:dyDescent="0.2">
      <c r="A91" s="51" t="str">
        <f>'Tox Values'!C91</f>
        <v>75-15-0</v>
      </c>
      <c r="B91" s="94" t="str">
        <f>'Tox Values'!D91</f>
        <v>Carbon disulfide</v>
      </c>
      <c r="C91" s="96">
        <f t="shared" si="5"/>
        <v>0</v>
      </c>
      <c r="D91" s="74">
        <f t="shared" si="6"/>
        <v>0</v>
      </c>
      <c r="E91" s="74">
        <f t="shared" si="7"/>
        <v>0</v>
      </c>
      <c r="F91" s="99">
        <f t="shared" si="8"/>
        <v>0</v>
      </c>
      <c r="G91" s="97">
        <f>IF(AND(ISNUMBER('Emissions (start here)'!E91),ISNUMBER(Dispersion!$C$8)),'Emissions (start here)'!E91*453.59/3600*Dispersion!$C$8,0)</f>
        <v>0</v>
      </c>
      <c r="H91" s="74">
        <f>IF(AND(ISNUMBER('Emissions (start here)'!E91),ISNUMBER(Dispersion!$C$9)),'Emissions (start here)'!E91*453.59/3600*Dispersion!$C$9,0)</f>
        <v>0</v>
      </c>
      <c r="I91" s="74">
        <f>IF(AND(ISNUMBER('Emissions (start here)'!F91),ISNUMBER(Dispersion!$C$10)),'Emissions (start here)'!F91*2000*453.59/8760/3600*Dispersion!$C$10,0)</f>
        <v>0</v>
      </c>
      <c r="J91" s="74">
        <f>IF(AND(ISNUMBER('Emissions (start here)'!F91),ISNUMBER(Dispersion!$C$11)),'Emissions (start here)'!F91*2000*453.59/8760/3600*Dispersion!$C$11,0)</f>
        <v>0</v>
      </c>
      <c r="K91" s="74">
        <f>IF(AND(ISNUMBER('Emissions (start here)'!G91),ISNUMBER(Dispersion!$D$8)),'Emissions (start here)'!G91*453.59/3600*Dispersion!$D$8,0)</f>
        <v>0</v>
      </c>
      <c r="L91" s="74">
        <f>IF(AND(ISNUMBER('Emissions (start here)'!G91),ISNUMBER(Dispersion!$D$9)),'Emissions (start here)'!G91*453.59/3600*Dispersion!$D$9,0)</f>
        <v>0</v>
      </c>
      <c r="M91" s="74">
        <f>IF(AND(ISNUMBER('Emissions (start here)'!H91),ISNUMBER(Dispersion!$D$10)),'Emissions (start here)'!H91*2000*453.59/8760/3600*Dispersion!$D$10,0)</f>
        <v>0</v>
      </c>
      <c r="N91" s="74">
        <f>IF(AND(ISNUMBER('Emissions (start here)'!H91),ISNUMBER(Dispersion!$D$11)),'Emissions (start here)'!H91*2000*453.59/8760/3600*Dispersion!$D$11,0)</f>
        <v>0</v>
      </c>
      <c r="O91" s="74">
        <f>IF(AND(ISNUMBER('Emissions (start here)'!I91),ISNUMBER(Dispersion!$E$8)),'Emissions (start here)'!I91*453.59/3600*Dispersion!$E$8,0)</f>
        <v>0</v>
      </c>
      <c r="P91" s="74">
        <f>IF(AND(ISNUMBER('Emissions (start here)'!I91),ISNUMBER(Dispersion!$E$9)),'Emissions (start here)'!I91*453.59/3600*Dispersion!$E$9,0)</f>
        <v>0</v>
      </c>
      <c r="Q91" s="74">
        <f>IF(AND(ISNUMBER('Emissions (start here)'!J91),ISNUMBER(Dispersion!$E$10)),'Emissions (start here)'!J91*2000*453.59/8760/3600*Dispersion!$E$10,0)</f>
        <v>0</v>
      </c>
      <c r="R91" s="74">
        <f>IF(AND(ISNUMBER('Emissions (start here)'!J91),ISNUMBER(Dispersion!$E$11)),'Emissions (start here)'!J91*2000*453.59/8760/3600*Dispersion!$E$11,0)</f>
        <v>0</v>
      </c>
      <c r="S91" s="74">
        <f>IF(AND(ISNUMBER('Emissions (start here)'!K91),ISNUMBER(Dispersion!$F$8)),'Emissions (start here)'!K91*453.59/3600*Dispersion!$F$8,0)</f>
        <v>0</v>
      </c>
      <c r="T91" s="74">
        <f>IF(AND(ISNUMBER('Emissions (start here)'!K91),ISNUMBER(Dispersion!$F$9)),'Emissions (start here)'!K91*453.59/3600*Dispersion!$F$9,0)</f>
        <v>0</v>
      </c>
      <c r="U91" s="74">
        <f>IF(AND(ISNUMBER('Emissions (start here)'!L91),ISNUMBER(Dispersion!$F$10)),'Emissions (start here)'!L91*2000*453.59/8760/3600*Dispersion!$F$10,0)</f>
        <v>0</v>
      </c>
      <c r="V91" s="74">
        <f>IF(AND(ISNUMBER('Emissions (start here)'!L91),ISNUMBER(Dispersion!$F$11)),'Emissions (start here)'!L91*2000*453.59/8760/3600*Dispersion!$F$11,0)</f>
        <v>0</v>
      </c>
      <c r="W91" s="74">
        <f>IF(AND(ISNUMBER('Emissions (start here)'!M91),ISNUMBER(Dispersion!$G$8)),'Emissions (start here)'!M91*453.59/3600*Dispersion!$G$8,0)</f>
        <v>0</v>
      </c>
      <c r="X91" s="74">
        <f>IF(AND(ISNUMBER('Emissions (start here)'!M91),ISNUMBER(Dispersion!$G$9)),'Emissions (start here)'!M91*453.59/3600*Dispersion!$G$9,0)</f>
        <v>0</v>
      </c>
      <c r="Y91" s="74">
        <f>IF(AND(ISNUMBER('Emissions (start here)'!N91),ISNUMBER(Dispersion!$G$10)),'Emissions (start here)'!N91*2000*453.59/8760/3600*Dispersion!$G$10,0)</f>
        <v>0</v>
      </c>
      <c r="Z91" s="74">
        <f>IF(AND(ISNUMBER('Emissions (start here)'!N91),ISNUMBER(Dispersion!$G$11)),'Emissions (start here)'!N91*2000*453.59/8760/3600*Dispersion!$G$11,0)</f>
        <v>0</v>
      </c>
      <c r="AA91" s="74">
        <f>IF(AND(ISNUMBER('Emissions (start here)'!O91),ISNUMBER(Dispersion!$H$8)),'Emissions (start here)'!O91*453.59/3600*Dispersion!$H$8,0)</f>
        <v>0</v>
      </c>
      <c r="AB91" s="74">
        <f>IF(AND(ISNUMBER('Emissions (start here)'!O91),ISNUMBER(Dispersion!$H$9)),'Emissions (start here)'!O91*453.59/3600*Dispersion!$H$9,0)</f>
        <v>0</v>
      </c>
      <c r="AC91" s="74">
        <f>IF(AND(ISNUMBER('Emissions (start here)'!P91),ISNUMBER(Dispersion!$H$10)),'Emissions (start here)'!P91*2000*453.59/8760/3600*Dispersion!$H$10,0)</f>
        <v>0</v>
      </c>
      <c r="AD91" s="74">
        <f>IF(AND(ISNUMBER('Emissions (start here)'!P91),ISNUMBER(Dispersion!$H$11)),'Emissions (start here)'!P91*2000*453.59/8760/3600*Dispersion!$H$11,0)</f>
        <v>0</v>
      </c>
      <c r="AE91" s="74">
        <f>IF(AND(ISNUMBER('Emissions (start here)'!Q91),ISNUMBER(Dispersion!$I$8)),'Emissions (start here)'!Q91*453.59/3600*Dispersion!$I$8,0)</f>
        <v>0</v>
      </c>
      <c r="AF91" s="74">
        <f>IF(AND(ISNUMBER('Emissions (start here)'!Q91),ISNUMBER(Dispersion!$I$9)),'Emissions (start here)'!Q91*453.59/3600*Dispersion!$I$9,0)</f>
        <v>0</v>
      </c>
      <c r="AG91" s="74">
        <f>IF(AND(ISNUMBER('Emissions (start here)'!R91),ISNUMBER(Dispersion!$I$10)),'Emissions (start here)'!R91*2000*453.59/8760/3600*Dispersion!$I$10,0)</f>
        <v>0</v>
      </c>
      <c r="AH91" s="74">
        <f>IF(AND(ISNUMBER('Emissions (start here)'!R91),ISNUMBER(Dispersion!$I$11)),'Emissions (start here)'!R91*2000*453.59/8760/3600*Dispersion!$I$11,0)</f>
        <v>0</v>
      </c>
      <c r="AI91" s="74">
        <f>IF(AND(ISNUMBER('Emissions (start here)'!S91),ISNUMBER(Dispersion!$J$8)),'Emissions (start here)'!S91*453.59/3600*Dispersion!$J$8,0)</f>
        <v>0</v>
      </c>
      <c r="AJ91" s="74">
        <f>IF(AND(ISNUMBER('Emissions (start here)'!S91),ISNUMBER(Dispersion!$J$9)),'Emissions (start here)'!S91*453.59/3600*Dispersion!$J$9,0)</f>
        <v>0</v>
      </c>
      <c r="AK91" s="74">
        <f>IF(AND(ISNUMBER('Emissions (start here)'!T91),ISNUMBER(Dispersion!$J$10)),'Emissions (start here)'!T91*2000*453.59/8760/3600*Dispersion!$J$10,0)</f>
        <v>0</v>
      </c>
      <c r="AL91" s="74">
        <f>IF(AND(ISNUMBER('Emissions (start here)'!T91),ISNUMBER(Dispersion!$J$11)),'Emissions (start here)'!T91*2000*453.59/8760/3600*Dispersion!$J$11,0)</f>
        <v>0</v>
      </c>
      <c r="AM91" s="74">
        <f>IF(AND(ISNUMBER('Emissions (start here)'!U91),ISNUMBER(Dispersion!$K$8)),'Emissions (start here)'!U91*453.59/3600*Dispersion!$K$8,0)</f>
        <v>0</v>
      </c>
      <c r="AN91" s="74">
        <f>IF(AND(ISNUMBER('Emissions (start here)'!U91),ISNUMBER(Dispersion!$K$9)),'Emissions (start here)'!U91*453.59/3600*Dispersion!$K$9,0)</f>
        <v>0</v>
      </c>
      <c r="AO91" s="74">
        <f>IF(AND(ISNUMBER('Emissions (start here)'!V91),ISNUMBER(Dispersion!$K$10)),'Emissions (start here)'!V91*2000*453.59/8760/3600*Dispersion!$K$10,0)</f>
        <v>0</v>
      </c>
      <c r="AP91" s="74">
        <f>IF(AND(ISNUMBER('Emissions (start here)'!V91),ISNUMBER(Dispersion!$K$11)),'Emissions (start here)'!V91*2000*453.59/8760/3600*Dispersion!$K$11,0)</f>
        <v>0</v>
      </c>
      <c r="AQ91" s="74">
        <f>IF(AND(ISNUMBER('Emissions (start here)'!W91),ISNUMBER(Dispersion!$L$8)),'Emissions (start here)'!W91*453.59/3600*Dispersion!$L$8,0)</f>
        <v>0</v>
      </c>
      <c r="AR91" s="74">
        <f>IF(AND(ISNUMBER('Emissions (start here)'!W91),ISNUMBER(Dispersion!$L$9)),'Emissions (start here)'!W91*453.59/3600*Dispersion!$L$9,0)</f>
        <v>0</v>
      </c>
      <c r="AS91" s="74">
        <f>IF(AND(ISNUMBER('Emissions (start here)'!X91),ISNUMBER(Dispersion!$L$10)),'Emissions (start here)'!X91*2000*453.59/8760/3600*Dispersion!$L$10,0)</f>
        <v>0</v>
      </c>
      <c r="AT91" s="74">
        <f>IF(AND(ISNUMBER('Emissions (start here)'!X91),ISNUMBER(Dispersion!$L$11)),'Emissions (start here)'!X91*2000*453.59/8760/3600*Dispersion!$L$11,0)</f>
        <v>0</v>
      </c>
      <c r="AU91" s="74">
        <f>IF(AND(ISNUMBER('Emissions (start here)'!Y91),ISNUMBER(Dispersion!$M$8)),'Emissions (start here)'!Y91*453.59/3600*Dispersion!$M$8,0)</f>
        <v>0</v>
      </c>
      <c r="AV91" s="74">
        <f>IF(AND(ISNUMBER('Emissions (start here)'!Y91),ISNUMBER(Dispersion!$M$9)),'Emissions (start here)'!Y91*453.59/3600*Dispersion!$M$9,0)</f>
        <v>0</v>
      </c>
      <c r="AW91" s="74">
        <f>IF(AND(ISNUMBER('Emissions (start here)'!Z91),ISNUMBER(Dispersion!$M$10)),'Emissions (start here)'!Z91*2000*453.59/8760/3600*Dispersion!$M$10,0)</f>
        <v>0</v>
      </c>
      <c r="AX91" s="74">
        <f>IF(AND(ISNUMBER('Emissions (start here)'!Z91),ISNUMBER(Dispersion!$M$11)),'Emissions (start here)'!Z91*2000*453.59/8760/3600*Dispersion!$M$11,0)</f>
        <v>0</v>
      </c>
      <c r="AY91" s="74">
        <f>IF(AND(ISNUMBER('Emissions (start here)'!AA91),ISNUMBER(Dispersion!$N$8)),'Emissions (start here)'!AA91*453.59/3600*Dispersion!$N$8,0)</f>
        <v>0</v>
      </c>
      <c r="AZ91" s="74">
        <f>IF(AND(ISNUMBER('Emissions (start here)'!AA91),ISNUMBER(Dispersion!$N$9)),'Emissions (start here)'!AA91*453.59/3600*Dispersion!$N$9,0)</f>
        <v>0</v>
      </c>
      <c r="BA91" s="74">
        <f>IF(AND(ISNUMBER('Emissions (start here)'!AB91),ISNUMBER(Dispersion!$N$10)),'Emissions (start here)'!AB91*2000*453.59/8760/3600*Dispersion!$N$10,0)</f>
        <v>0</v>
      </c>
      <c r="BB91" s="74">
        <f>IF(AND(ISNUMBER('Emissions (start here)'!AB91),ISNUMBER(Dispersion!$N$11)),'Emissions (start here)'!AB91*2000*453.59/8760/3600*Dispersion!$N$11,0)</f>
        <v>0</v>
      </c>
      <c r="BC91" s="74">
        <f>IF(AND(ISNUMBER('Emissions (start here)'!AC91),ISNUMBER(Dispersion!$O$8)),'Emissions (start here)'!AC91*453.59/3600*Dispersion!$O$8,0)</f>
        <v>0</v>
      </c>
      <c r="BD91" s="74">
        <f>IF(AND(ISNUMBER('Emissions (start here)'!AC91),ISNUMBER(Dispersion!$O$9)),'Emissions (start here)'!AC91*453.59/3600*Dispersion!$O$9,0)</f>
        <v>0</v>
      </c>
      <c r="BE91" s="74">
        <f>IF(AND(ISNUMBER('Emissions (start here)'!AD91),ISNUMBER(Dispersion!$O$10)),'Emissions (start here)'!AD91*2000*453.59/8760/3600*Dispersion!$O$10,0)</f>
        <v>0</v>
      </c>
      <c r="BF91" s="74">
        <f>IF(AND(ISNUMBER('Emissions (start here)'!AD91),ISNUMBER(Dispersion!$O$11)),'Emissions (start here)'!AD91*2000*453.59/8760/3600*Dispersion!$O$11,0)</f>
        <v>0</v>
      </c>
      <c r="BG91" s="74">
        <f>IF(AND(ISNUMBER('Emissions (start here)'!AE91),ISNUMBER(Dispersion!$P$8)),'Emissions (start here)'!AE91*453.59/3600*Dispersion!$P$8,0)</f>
        <v>0</v>
      </c>
      <c r="BH91" s="74">
        <f>IF(AND(ISNUMBER('Emissions (start here)'!AE91),ISNUMBER(Dispersion!$P$9)),'Emissions (start here)'!AE91*453.59/3600*Dispersion!$P$9,0)</f>
        <v>0</v>
      </c>
      <c r="BI91" s="74">
        <f>IF(AND(ISNUMBER('Emissions (start here)'!AF91),ISNUMBER(Dispersion!$P$10)),'Emissions (start here)'!AF91*2000*453.59/8760/3600*Dispersion!$P$10,0)</f>
        <v>0</v>
      </c>
      <c r="BJ91" s="74">
        <f>IF(AND(ISNUMBER('Emissions (start here)'!AF91),ISNUMBER(Dispersion!$P$11)),'Emissions (start here)'!AF91*2000*453.59/8760/3600*Dispersion!$P$11,0)</f>
        <v>0</v>
      </c>
      <c r="BK91" s="74">
        <f>IF(AND(ISNUMBER('Emissions (start here)'!AG91),ISNUMBER(Dispersion!$Q$8)),'Emissions (start here)'!AG91*453.59/3600*Dispersion!$Q$8,0)</f>
        <v>0</v>
      </c>
      <c r="BL91" s="74">
        <f>IF(AND(ISNUMBER('Emissions (start here)'!AG91),ISNUMBER(Dispersion!$Q$9)),'Emissions (start here)'!AG91*453.59/3600*Dispersion!$Q$9,0)</f>
        <v>0</v>
      </c>
      <c r="BM91" s="74">
        <f>IF(AND(ISNUMBER('Emissions (start here)'!AH91),ISNUMBER(Dispersion!$Q$10)),'Emissions (start here)'!AH91*2000*453.59/8760/3600*Dispersion!$Q$10,0)</f>
        <v>0</v>
      </c>
      <c r="BN91" s="74">
        <f>IF(AND(ISNUMBER('Emissions (start here)'!AH91),ISNUMBER(Dispersion!$Q$11)),'Emissions (start here)'!AH91*2000*453.59/8760/3600*Dispersion!$Q$11,0)</f>
        <v>0</v>
      </c>
      <c r="BO91" s="74">
        <f>IF(AND(ISNUMBER('Emissions (start here)'!AI91),ISNUMBER(Dispersion!$R$8)),'Emissions (start here)'!AI91*453.59/3600*Dispersion!$R$8,0)</f>
        <v>0</v>
      </c>
      <c r="BP91" s="74">
        <f>IF(AND(ISNUMBER('Emissions (start here)'!AI91),ISNUMBER(Dispersion!$R$9)),'Emissions (start here)'!AI91*453.59/3600*Dispersion!$R$9,0)</f>
        <v>0</v>
      </c>
      <c r="BQ91" s="74">
        <f>IF(AND(ISNUMBER('Emissions (start here)'!AJ91),ISNUMBER(Dispersion!$R$10)),'Emissions (start here)'!AJ91*2000*453.59/8760/3600*Dispersion!$R$10,0)</f>
        <v>0</v>
      </c>
      <c r="BR91" s="74">
        <f>IF(AND(ISNUMBER('Emissions (start here)'!AJ91),ISNUMBER(Dispersion!$R$11)),'Emissions (start here)'!AJ91*2000*453.59/8760/3600*Dispersion!$R$11,0)</f>
        <v>0</v>
      </c>
      <c r="BS91" s="74">
        <f>IF(AND(ISNUMBER('Emissions (start here)'!AK91),ISNUMBER(Dispersion!$S$8)),'Emissions (start here)'!AK91*453.59/3600*Dispersion!$S$8,0)</f>
        <v>0</v>
      </c>
      <c r="BT91" s="74">
        <f>IF(AND(ISNUMBER('Emissions (start here)'!AK91),ISNUMBER(Dispersion!$S$9)),'Emissions (start here)'!AK91*453.59/3600*Dispersion!$S$9,0)</f>
        <v>0</v>
      </c>
      <c r="BU91" s="74">
        <f>IF(AND(ISNUMBER('Emissions (start here)'!AL91),ISNUMBER(Dispersion!$S$10)),'Emissions (start here)'!AL91*2000*453.59/8760/3600*Dispersion!$S$10,0)</f>
        <v>0</v>
      </c>
      <c r="BV91" s="74">
        <f>IF(AND(ISNUMBER('Emissions (start here)'!AL91),ISNUMBER(Dispersion!$S$11)),'Emissions (start here)'!AL91*2000*453.59/8760/3600*Dispersion!$S$11,0)</f>
        <v>0</v>
      </c>
      <c r="BW91" s="74">
        <f>IF(AND(ISNUMBER('Emissions (start here)'!AM91),ISNUMBER(Dispersion!$T$8)),'Emissions (start here)'!AM91*453.59/3600*Dispersion!$T$8,0)</f>
        <v>0</v>
      </c>
      <c r="BX91" s="74">
        <f>IF(AND(ISNUMBER('Emissions (start here)'!AM91),ISNUMBER(Dispersion!$T$9)),'Emissions (start here)'!AM91*453.59/3600*Dispersion!$T$9,0)</f>
        <v>0</v>
      </c>
      <c r="BY91" s="74">
        <f>IF(AND(ISNUMBER('Emissions (start here)'!AN91),ISNUMBER(Dispersion!$T$10)),'Emissions (start here)'!AN91*2000*453.59/8760/3600*Dispersion!$T$10,0)</f>
        <v>0</v>
      </c>
      <c r="BZ91" s="74">
        <f>IF(AND(ISNUMBER('Emissions (start here)'!AN91),ISNUMBER(Dispersion!$T$11)),'Emissions (start here)'!AN91*2000*453.59/8760/3600*Dispersion!$T$11,0)</f>
        <v>0</v>
      </c>
      <c r="CA91" s="74">
        <f>IF(AND(ISNUMBER('Emissions (start here)'!AO91),ISNUMBER(Dispersion!$U$8)),'Emissions (start here)'!AO91*453.59/3600*Dispersion!$U$8,0)</f>
        <v>0</v>
      </c>
      <c r="CB91" s="74">
        <f>IF(AND(ISNUMBER('Emissions (start here)'!AO91),ISNUMBER(Dispersion!$U$9)),'Emissions (start here)'!AO91*453.59/3600*Dispersion!$U$9,0)</f>
        <v>0</v>
      </c>
      <c r="CC91" s="74">
        <f>IF(AND(ISNUMBER('Emissions (start here)'!AP91),ISNUMBER(Dispersion!$U$10)),'Emissions (start here)'!AP91*2000*453.59/8760/3600*Dispersion!$U$10,0)</f>
        <v>0</v>
      </c>
      <c r="CD91" s="74">
        <f>IF(AND(ISNUMBER('Emissions (start here)'!AP91),ISNUMBER(Dispersion!$U$11)),'Emissions (start here)'!AP91*2000*453.59/8760/3600*Dispersion!$U$11,0)</f>
        <v>0</v>
      </c>
      <c r="CE91" s="74">
        <f>IF(AND(ISNUMBER('Emissions (start here)'!AQ91),ISNUMBER(Dispersion!$V$8)),'Emissions (start here)'!AQ91*453.59/3600*Dispersion!$V$8,0)</f>
        <v>0</v>
      </c>
      <c r="CF91" s="74">
        <f>IF(AND(ISNUMBER('Emissions (start here)'!AQ91),ISNUMBER(Dispersion!$V$9)),'Emissions (start here)'!AQ91*453.59/3600*Dispersion!$V$9,0)</f>
        <v>0</v>
      </c>
      <c r="CG91" s="74">
        <f>IF(AND(ISNUMBER('Emissions (start here)'!AR91),ISNUMBER(Dispersion!$V$10)),'Emissions (start here)'!AR91*2000*453.59/8760/3600*Dispersion!$V$10,0)</f>
        <v>0</v>
      </c>
      <c r="CH91" s="74">
        <f>IF(AND(ISNUMBER('Emissions (start here)'!AR91),ISNUMBER(Dispersion!$V$11)),'Emissions (start here)'!AR91*2000*453.59/8760/3600*Dispersion!$V$11,0)</f>
        <v>0</v>
      </c>
      <c r="CI91" s="74">
        <f>IF(AND(ISNUMBER('Emissions (start here)'!AS91),ISNUMBER(Dispersion!$W$8)),'Emissions (start here)'!AS91*453.59/3600*Dispersion!$W$8,0)</f>
        <v>0</v>
      </c>
      <c r="CJ91" s="74">
        <f>IF(AND(ISNUMBER('Emissions (start here)'!AS91),ISNUMBER(Dispersion!$W$9)),'Emissions (start here)'!AS91*453.59/3600*Dispersion!$W$9,0)</f>
        <v>0</v>
      </c>
      <c r="CK91" s="74">
        <f>IF(AND(ISNUMBER('Emissions (start here)'!AT91),ISNUMBER(Dispersion!$W$10)),'Emissions (start here)'!AT91*2000*453.59/8760/3600*Dispersion!$W$10,0)</f>
        <v>0</v>
      </c>
      <c r="CL91" s="74">
        <f>IF(AND(ISNUMBER('Emissions (start here)'!AT91),ISNUMBER(Dispersion!$W$11)),'Emissions (start here)'!AT91*2000*453.59/8760/3600*Dispersion!$W$11,0)</f>
        <v>0</v>
      </c>
      <c r="CM91" s="74">
        <f>IF(AND(ISNUMBER('Emissions (start here)'!AU91),ISNUMBER(Dispersion!$X$8)),'Emissions (start here)'!AU91*453.59/3600*Dispersion!$X$8,0)</f>
        <v>0</v>
      </c>
      <c r="CN91" s="74">
        <f>IF(AND(ISNUMBER('Emissions (start here)'!AU91),ISNUMBER(Dispersion!$X$9)),'Emissions (start here)'!AU91*453.59/3600*Dispersion!$X$9,0)</f>
        <v>0</v>
      </c>
      <c r="CO91" s="74">
        <f>IF(AND(ISNUMBER('Emissions (start here)'!AV91),ISNUMBER(Dispersion!$X$10)),'Emissions (start here)'!AV91*2000*453.59/8760/3600*Dispersion!$X$10,0)</f>
        <v>0</v>
      </c>
      <c r="CP91" s="74">
        <f>IF(AND(ISNUMBER('Emissions (start here)'!AV91),ISNUMBER(Dispersion!$X$11)),'Emissions (start here)'!AV91*2000*453.59/8760/3600*Dispersion!$X$11,0)</f>
        <v>0</v>
      </c>
      <c r="CQ91" s="74">
        <f>IF(AND(ISNUMBER('Emissions (start here)'!AW91),ISNUMBER(Dispersion!$Y$8)),'Emissions (start here)'!AW91*453.59/3600*Dispersion!$Y$8,0)</f>
        <v>0</v>
      </c>
      <c r="CR91" s="74">
        <f>IF(AND(ISNUMBER('Emissions (start here)'!AW91),ISNUMBER(Dispersion!$Y$9)),'Emissions (start here)'!AW91*453.59/3600*Dispersion!$Y$9,0)</f>
        <v>0</v>
      </c>
      <c r="CS91" s="74">
        <f>IF(AND(ISNUMBER('Emissions (start here)'!AX91),ISNUMBER(Dispersion!$Y$10)),'Emissions (start here)'!AX91*2000*453.59/8760/3600*Dispersion!$Y$10,0)</f>
        <v>0</v>
      </c>
      <c r="CT91" s="74">
        <f>IF(AND(ISNUMBER('Emissions (start here)'!AX91),ISNUMBER(Dispersion!$Y$11)),'Emissions (start here)'!AX91*2000*453.59/8760/3600*Dispersion!$Y$11,0)</f>
        <v>0</v>
      </c>
      <c r="CU91" s="74">
        <f>IF(AND(ISNUMBER('Emissions (start here)'!AY91),ISNUMBER(Dispersion!$Z$8)),'Emissions (start here)'!AY91*453.59/3600*Dispersion!$Z$8,0)</f>
        <v>0</v>
      </c>
      <c r="CV91" s="74">
        <f>IF(AND(ISNUMBER('Emissions (start here)'!AY91),ISNUMBER(Dispersion!$Z$9)),'Emissions (start here)'!AY91*453.59/3600*Dispersion!$Z$9,0)</f>
        <v>0</v>
      </c>
      <c r="CW91" s="74">
        <f>IF(AND(ISNUMBER('Emissions (start here)'!AZ91),ISNUMBER(Dispersion!$Z$10)),'Emissions (start here)'!AZ91*2000*453.59/8760/3600*Dispersion!$Z$10,0)</f>
        <v>0</v>
      </c>
      <c r="CX91" s="74">
        <f>IF(AND(ISNUMBER('Emissions (start here)'!AZ91),ISNUMBER(Dispersion!$Z$11)),'Emissions (start here)'!AZ91*2000*453.59/8760/3600*Dispersion!$Z$11,0)</f>
        <v>0</v>
      </c>
      <c r="CY91" s="74">
        <f>IF(AND(ISNUMBER('Emissions (start here)'!BA91),ISNUMBER(Dispersion!$AA$8)),'Emissions (start here)'!BA91*453.59/3600*Dispersion!$AA$8,0)</f>
        <v>0</v>
      </c>
      <c r="CZ91" s="74">
        <f>IF(AND(ISNUMBER('Emissions (start here)'!BA91),ISNUMBER(Dispersion!$AA$9)),'Emissions (start here)'!BA91*453.59/3600*Dispersion!$AA$9,0)</f>
        <v>0</v>
      </c>
      <c r="DA91" s="74">
        <f>IF(AND(ISNUMBER('Emissions (start here)'!BB91),ISNUMBER(Dispersion!$AA$10)),'Emissions (start here)'!BB91*2000*453.59/8760/3600*Dispersion!$AA$10,0)</f>
        <v>0</v>
      </c>
      <c r="DB91" s="74">
        <f>IF(AND(ISNUMBER('Emissions (start here)'!BB91),ISNUMBER(Dispersion!$AA$11)),'Emissions (start here)'!BB91*2000*453.59/8760/3600*Dispersion!$AA$11,0)</f>
        <v>0</v>
      </c>
      <c r="DC91" s="74">
        <f>IF(AND(ISNUMBER('Emissions (start here)'!BC91),ISNUMBER(Dispersion!$AB$8)),'Emissions (start here)'!BC91*453.59/3600*Dispersion!$AB$8,0)</f>
        <v>0</v>
      </c>
      <c r="DD91" s="74">
        <f>IF(AND(ISNUMBER('Emissions (start here)'!BC91),ISNUMBER(Dispersion!$AB$9)),'Emissions (start here)'!BC91*453.59/3600*Dispersion!$AB$9,0)</f>
        <v>0</v>
      </c>
      <c r="DE91" s="74">
        <f>IF(AND(ISNUMBER('Emissions (start here)'!BD91),ISNUMBER(Dispersion!$AB$10)),'Emissions (start here)'!BD91*2000*453.59/8760/3600*Dispersion!$AB$10,0)</f>
        <v>0</v>
      </c>
      <c r="DF91" s="74">
        <f>IF(AND(ISNUMBER('Emissions (start here)'!BD91),ISNUMBER(Dispersion!$AB$11)),'Emissions (start here)'!BD91*2000*453.59/8760/3600*Dispersion!$AB$11,0)</f>
        <v>0</v>
      </c>
      <c r="DG91" s="74">
        <f>IF(AND(ISNUMBER('Emissions (start here)'!BE91),ISNUMBER(Dispersion!$AC$8)),'Emissions (start here)'!BE91*453.59/3600*Dispersion!$AC$8,0)</f>
        <v>0</v>
      </c>
      <c r="DH91" s="74">
        <f>IF(AND(ISNUMBER('Emissions (start here)'!BE91),ISNUMBER(Dispersion!$AC$9)),'Emissions (start here)'!BE91*453.59/3600*Dispersion!$AC$9,0)</f>
        <v>0</v>
      </c>
      <c r="DI91" s="74">
        <f>IF(AND(ISNUMBER('Emissions (start here)'!BF91),ISNUMBER(Dispersion!$AC$10)),'Emissions (start here)'!BF91*2000*453.59/8760/3600*Dispersion!$AC$10,0)</f>
        <v>0</v>
      </c>
      <c r="DJ91" s="74">
        <f>IF(AND(ISNUMBER('Emissions (start here)'!BF91),ISNUMBER(Dispersion!$AC$11)),'Emissions (start here)'!BF91*2000*453.59/8760/3600*Dispersion!$AC$11,0)</f>
        <v>0</v>
      </c>
      <c r="DK91" s="74">
        <f>IF(AND(ISNUMBER('Emissions (start here)'!BG91),ISNUMBER(Dispersion!$AD$8)),'Emissions (start here)'!BG91*453.59/3600*Dispersion!$AD$8,0)</f>
        <v>0</v>
      </c>
      <c r="DL91" s="74">
        <f>IF(AND(ISNUMBER('Emissions (start here)'!BG91),ISNUMBER(Dispersion!$AD$9)),'Emissions (start here)'!BG91*453.59/3600*Dispersion!$AD$9,0)</f>
        <v>0</v>
      </c>
      <c r="DM91" s="74">
        <f>IF(AND(ISNUMBER('Emissions (start here)'!BH91),ISNUMBER(Dispersion!$AD$10)),'Emissions (start here)'!BH91*2000*453.59/8760/3600*Dispersion!$AD$10,0)</f>
        <v>0</v>
      </c>
      <c r="DN91" s="74">
        <f>IF(AND(ISNUMBER('Emissions (start here)'!BH91),ISNUMBER(Dispersion!$AD$11)),'Emissions (start here)'!BH91*2000*453.59/8760/3600*Dispersion!$AD$11,0)</f>
        <v>0</v>
      </c>
      <c r="DO91" s="74">
        <f>IF(AND(ISNUMBER('Emissions (start here)'!BI91),ISNUMBER(Dispersion!$AE$8)),'Emissions (start here)'!BI91*453.59/3600*Dispersion!$AE$8,0)</f>
        <v>0</v>
      </c>
      <c r="DP91" s="74">
        <f>IF(AND(ISNUMBER('Emissions (start here)'!BI91),ISNUMBER(Dispersion!$AE$9)),'Emissions (start here)'!BI91*453.59/3600*Dispersion!$AE$9,0)</f>
        <v>0</v>
      </c>
      <c r="DQ91" s="74">
        <f>IF(AND(ISNUMBER('Emissions (start here)'!BJ91),ISNUMBER(Dispersion!$AE$10)),'Emissions (start here)'!BJ91*2000*453.59/8760/3600*Dispersion!$AE$10,0)</f>
        <v>0</v>
      </c>
      <c r="DR91" s="74">
        <f>IF(AND(ISNUMBER('Emissions (start here)'!BJ91),ISNUMBER(Dispersion!$AE$11)),'Emissions (start here)'!BJ91*2000*453.59/8760/3600*Dispersion!$AE$11,0)</f>
        <v>0</v>
      </c>
      <c r="DS91" s="74">
        <f>IF(AND(ISNUMBER('Emissions (start here)'!BK91),ISNUMBER(Dispersion!$AF$8)),'Emissions (start here)'!BK91*453.59/3600*Dispersion!$AF$8,0)</f>
        <v>0</v>
      </c>
      <c r="DT91" s="74">
        <f>IF(AND(ISNUMBER('Emissions (start here)'!BK91),ISNUMBER(Dispersion!$AF$9)),'Emissions (start here)'!BK91*453.59/3600*Dispersion!$AF$9,0)</f>
        <v>0</v>
      </c>
      <c r="DU91" s="74">
        <f>IF(AND(ISNUMBER('Emissions (start here)'!BL91),ISNUMBER(Dispersion!$AF$10)),'Emissions (start here)'!BL91*2000*453.59/8760/3600*Dispersion!$AF$10,0)</f>
        <v>0</v>
      </c>
      <c r="DV91" s="74">
        <f>IF(AND(ISNUMBER('Emissions (start here)'!BL91),ISNUMBER(Dispersion!$AF$11)),'Emissions (start here)'!BL91*2000*453.59/8760/3600*Dispersion!$AF$11,0)</f>
        <v>0</v>
      </c>
      <c r="DW91" s="74">
        <f>IF(AND(ISNUMBER('Emissions (start here)'!BM91),ISNUMBER(Dispersion!$AG$8)),'Emissions (start here)'!BM91*453.59/3600*Dispersion!$AG$8,0)</f>
        <v>0</v>
      </c>
      <c r="DX91" s="74">
        <f>IF(AND(ISNUMBER('Emissions (start here)'!BM91),ISNUMBER(Dispersion!$AG$9)),'Emissions (start here)'!BM91*453.59/3600*Dispersion!$AG$9,0)</f>
        <v>0</v>
      </c>
      <c r="DY91" s="74">
        <f>IF(AND(ISNUMBER('Emissions (start here)'!BN91),ISNUMBER(Dispersion!$AG$10)),'Emissions (start here)'!BN91*2000*453.59/8760/3600*Dispersion!$AG$10,0)</f>
        <v>0</v>
      </c>
      <c r="DZ91" s="74">
        <f>IF(AND(ISNUMBER('Emissions (start here)'!BN91),ISNUMBER(Dispersion!$AG$11)),'Emissions (start here)'!BN91*2000*453.59/8760/3600*Dispersion!$AG$11,0)</f>
        <v>0</v>
      </c>
      <c r="EA91" s="74">
        <f>IF(AND(ISNUMBER('Emissions (start here)'!BO91),ISNUMBER(Dispersion!$AH$8)),'Emissions (start here)'!BO91*453.59/3600*Dispersion!$AH$8,0)</f>
        <v>0</v>
      </c>
      <c r="EB91" s="74">
        <f>IF(AND(ISNUMBER('Emissions (start here)'!BO91),ISNUMBER(Dispersion!$AH$9)),'Emissions (start here)'!BO91*453.59/3600*Dispersion!$AH$9,0)</f>
        <v>0</v>
      </c>
      <c r="EC91" s="74">
        <f>IF(AND(ISNUMBER('Emissions (start here)'!BP91),ISNUMBER(Dispersion!$AH$10)),'Emissions (start here)'!BP91*2000*453.59/8760/3600*Dispersion!$AH$10,0)</f>
        <v>0</v>
      </c>
      <c r="ED91" s="74">
        <f>IF(AND(ISNUMBER('Emissions (start here)'!BP91),ISNUMBER(Dispersion!$AH$11)),'Emissions (start here)'!BP91*2000*453.59/8760/3600*Dispersion!$AH$11,0)</f>
        <v>0</v>
      </c>
      <c r="EE91" s="74">
        <f>IF(AND(ISNUMBER('Emissions (start here)'!BQ91),ISNUMBER(Dispersion!$AI$8)),'Emissions (start here)'!BQ91*453.59/3600*Dispersion!$AI$8,0)</f>
        <v>0</v>
      </c>
      <c r="EF91" s="74">
        <f>IF(AND(ISNUMBER('Emissions (start here)'!BQ91),ISNUMBER(Dispersion!$AI$9)),'Emissions (start here)'!BQ91*453.59/3600*Dispersion!$AI$9,0)</f>
        <v>0</v>
      </c>
      <c r="EG91" s="74">
        <f>IF(AND(ISNUMBER('Emissions (start here)'!BR91),ISNUMBER(Dispersion!$AI$10)),'Emissions (start here)'!BR91*2000*453.59/8760/3600*Dispersion!$AI$10,0)</f>
        <v>0</v>
      </c>
      <c r="EH91" s="74">
        <f>IF(AND(ISNUMBER('Emissions (start here)'!BR91),ISNUMBER(Dispersion!$AI$11)),'Emissions (start here)'!BR91*2000*453.59/8760/3600*Dispersion!$AI$11,0)</f>
        <v>0</v>
      </c>
      <c r="EI91" s="74">
        <f>IF(AND(ISNUMBER('Emissions (start here)'!BS91),ISNUMBER(Dispersion!$AJ$8)),'Emissions (start here)'!BS91*453.59/3600*Dispersion!$AJ$8,0)</f>
        <v>0</v>
      </c>
      <c r="EJ91" s="74">
        <f>IF(AND(ISNUMBER('Emissions (start here)'!BS91),ISNUMBER(Dispersion!$AJ$9)),'Emissions (start here)'!BS91*453.59/3600*Dispersion!$AJ$9,0)</f>
        <v>0</v>
      </c>
      <c r="EK91" s="74">
        <f>IF(AND(ISNUMBER('Emissions (start here)'!BT91),ISNUMBER(Dispersion!$AJ$10)),'Emissions (start here)'!BT91*2000*453.59/8760/3600*Dispersion!$AJ$10,0)</f>
        <v>0</v>
      </c>
      <c r="EL91" s="74">
        <f>IF(AND(ISNUMBER('Emissions (start here)'!BT91),ISNUMBER(Dispersion!$AJ$11)),'Emissions (start here)'!BT91*2000*453.59/8760/3600*Dispersion!$AJ$11,0)</f>
        <v>0</v>
      </c>
      <c r="EM91" s="74">
        <f>IF(AND(ISNUMBER('Emissions (start here)'!BU91),ISNUMBER(Dispersion!$AK$8)),'Emissions (start here)'!BU91*453.59/3600*Dispersion!$AK$8,0)</f>
        <v>0</v>
      </c>
      <c r="EN91" s="74">
        <f>IF(AND(ISNUMBER('Emissions (start here)'!BU91),ISNUMBER(Dispersion!$AK$9)),'Emissions (start here)'!BU91*453.59/3600*Dispersion!$AK$9,0)</f>
        <v>0</v>
      </c>
      <c r="EO91" s="74">
        <f>IF(AND(ISNUMBER('Emissions (start here)'!BV91),ISNUMBER(Dispersion!$AK$10)),'Emissions (start here)'!BV91*2000*453.59/8760/3600*Dispersion!$AK$10,0)</f>
        <v>0</v>
      </c>
      <c r="EP91" s="74">
        <f>IF(AND(ISNUMBER('Emissions (start here)'!BV91),ISNUMBER(Dispersion!$AK$11)),'Emissions (start here)'!BV91*2000*453.59/8760/3600*Dispersion!$AK$11,0)</f>
        <v>0</v>
      </c>
      <c r="EQ91" s="74">
        <f>IF(AND(ISNUMBER('Emissions (start here)'!BW91),ISNUMBER(Dispersion!$AL$8)),'Emissions (start here)'!BW91*453.59/3600*Dispersion!$AL$8,0)</f>
        <v>0</v>
      </c>
      <c r="ER91" s="74">
        <f>IF(AND(ISNUMBER('Emissions (start here)'!BW91),ISNUMBER(Dispersion!$AL$9)),'Emissions (start here)'!BW91*453.59/3600*Dispersion!$AL$9,0)</f>
        <v>0</v>
      </c>
      <c r="ES91" s="74">
        <f>IF(AND(ISNUMBER('Emissions (start here)'!BX91),ISNUMBER(Dispersion!$AL$10)),'Emissions (start here)'!BX91*2000*453.59/8760/3600*Dispersion!$AL$10,0)</f>
        <v>0</v>
      </c>
      <c r="ET91" s="74">
        <f>IF(AND(ISNUMBER('Emissions (start here)'!BX91),ISNUMBER(Dispersion!$AL$11)),'Emissions (start here)'!BX91*2000*453.59/8760/3600*Dispersion!$AL$11,0)</f>
        <v>0</v>
      </c>
      <c r="EU91" s="74">
        <f>IF(AND(ISNUMBER('Emissions (start here)'!BY91),ISNUMBER(Dispersion!$AM$8)),'Emissions (start here)'!BY91*453.59/3600*Dispersion!$AM$8,0)</f>
        <v>0</v>
      </c>
      <c r="EV91" s="74">
        <f>IF(AND(ISNUMBER('Emissions (start here)'!BY91),ISNUMBER(Dispersion!$AM$9)),'Emissions (start here)'!BY91*453.59/3600*Dispersion!$AM$9,0)</f>
        <v>0</v>
      </c>
      <c r="EW91" s="74">
        <f>IF(AND(ISNUMBER('Emissions (start here)'!BZ91),ISNUMBER(Dispersion!$AM$10)),'Emissions (start here)'!BZ91*2000*453.59/8760/3600*Dispersion!$AM$10,0)</f>
        <v>0</v>
      </c>
      <c r="EX91" s="74">
        <f>IF(AND(ISNUMBER('Emissions (start here)'!BZ91),ISNUMBER(Dispersion!$AM$11)),'Emissions (start here)'!BZ91*2000*453.59/8760/3600*Dispersion!$AM$11,0)</f>
        <v>0</v>
      </c>
      <c r="EY91" s="74">
        <f>IF(AND(ISNUMBER('Emissions (start here)'!CA91),ISNUMBER(Dispersion!$AN$8)),'Emissions (start here)'!CA91*453.59/3600*Dispersion!$AN$8,0)</f>
        <v>0</v>
      </c>
      <c r="EZ91" s="74">
        <f>IF(AND(ISNUMBER('Emissions (start here)'!CA91),ISNUMBER(Dispersion!$AN$9)),'Emissions (start here)'!CA91*453.59/3600*Dispersion!$AN$9,0)</f>
        <v>0</v>
      </c>
      <c r="FA91" s="74">
        <f>IF(AND(ISNUMBER('Emissions (start here)'!CB91),ISNUMBER(Dispersion!$AN$10)),'Emissions (start here)'!CB91*2000*453.59/8760/3600*Dispersion!$AN$10,0)</f>
        <v>0</v>
      </c>
      <c r="FB91" s="74">
        <f>IF(AND(ISNUMBER('Emissions (start here)'!CB91),ISNUMBER(Dispersion!$AN$11)),'Emissions (start here)'!CB91*2000*453.59/8760/3600*Dispersion!$AN$11,0)</f>
        <v>0</v>
      </c>
      <c r="FC91" s="74">
        <f>IF(AND(ISNUMBER('Emissions (start here)'!CC91),ISNUMBER(Dispersion!$AO$8)),'Emissions (start here)'!CC91*453.59/3600*Dispersion!$AO$8,0)</f>
        <v>0</v>
      </c>
      <c r="FD91" s="74">
        <f>IF(AND(ISNUMBER('Emissions (start here)'!CC91),ISNUMBER(Dispersion!$AO$9)),'Emissions (start here)'!CC91*453.59/3600*Dispersion!$AO$9,0)</f>
        <v>0</v>
      </c>
      <c r="FE91" s="74">
        <f>IF(AND(ISNUMBER('Emissions (start here)'!CD91),ISNUMBER(Dispersion!$AO$10)),'Emissions (start here)'!CD91*2000*453.59/8760/3600*Dispersion!$AO$10,0)</f>
        <v>0</v>
      </c>
      <c r="FF91" s="74">
        <f>IF(AND(ISNUMBER('Emissions (start here)'!CD91),ISNUMBER(Dispersion!$AO$11)),'Emissions (start here)'!CD91*2000*453.59/8760/3600*Dispersion!$AO$11,0)</f>
        <v>0</v>
      </c>
      <c r="FG91" s="74">
        <f>IF(AND(ISNUMBER('Emissions (start here)'!CE91),ISNUMBER(Dispersion!$AP$8)),'Emissions (start here)'!CE91*453.59/3600*Dispersion!$AP$8,0)</f>
        <v>0</v>
      </c>
      <c r="FH91" s="74">
        <f>IF(AND(ISNUMBER('Emissions (start here)'!CE91),ISNUMBER(Dispersion!$AP$9)),'Emissions (start here)'!CE91*453.59/3600*Dispersion!$AP$9,0)</f>
        <v>0</v>
      </c>
      <c r="FI91" s="74">
        <f>IF(AND(ISNUMBER('Emissions (start here)'!CF91),ISNUMBER(Dispersion!$AP$10)),'Emissions (start here)'!CF91*2000*453.59/8760/3600*Dispersion!$AP$10,0)</f>
        <v>0</v>
      </c>
      <c r="FJ91" s="74">
        <f>IF(AND(ISNUMBER('Emissions (start here)'!CF91),ISNUMBER(Dispersion!$AP$11)),'Emissions (start here)'!CF91*2000*453.59/8760/3600*Dispersion!$AP$11,0)</f>
        <v>0</v>
      </c>
      <c r="FK91" s="74">
        <f>IF(AND(ISNUMBER('Emissions (start here)'!CG91),ISNUMBER(Dispersion!$AQ$8)),'Emissions (start here)'!CG91*453.59/3600*Dispersion!$AQ$8,0)</f>
        <v>0</v>
      </c>
      <c r="FL91" s="74">
        <f>IF(AND(ISNUMBER('Emissions (start here)'!CG91),ISNUMBER(Dispersion!$AQ$9)),'Emissions (start here)'!CG91*453.59/3600*Dispersion!$AQ$9,0)</f>
        <v>0</v>
      </c>
      <c r="FM91" s="74">
        <f>IF(AND(ISNUMBER('Emissions (start here)'!CH91),ISNUMBER(Dispersion!$AQ$10)),'Emissions (start here)'!CH91*2000*453.59/8760/3600*Dispersion!$AQ$10,0)</f>
        <v>0</v>
      </c>
      <c r="FN91" s="74">
        <f>IF(AND(ISNUMBER('Emissions (start here)'!CH91),ISNUMBER(Dispersion!$AQ$11)),'Emissions (start here)'!CH91*2000*453.59/8760/3600*Dispersion!$AQ$11,0)</f>
        <v>0</v>
      </c>
      <c r="FO91" s="74">
        <f>IF(AND(ISNUMBER('Emissions (start here)'!CI91),ISNUMBER(Dispersion!$AR$8)),'Emissions (start here)'!CI91*453.59/3600*Dispersion!$AR$8,0)</f>
        <v>0</v>
      </c>
      <c r="FP91" s="74">
        <f>IF(AND(ISNUMBER('Emissions (start here)'!CI91),ISNUMBER(Dispersion!$AR$9)),'Emissions (start here)'!CI91*453.59/3600*Dispersion!$AR$9,0)</f>
        <v>0</v>
      </c>
      <c r="FQ91" s="74">
        <f>IF(AND(ISNUMBER('Emissions (start here)'!CJ91),ISNUMBER(Dispersion!$AR$10)),'Emissions (start here)'!CJ91*2000*453.59/8760/3600*Dispersion!$AR$10,0)</f>
        <v>0</v>
      </c>
      <c r="FR91" s="74">
        <f>IF(AND(ISNUMBER('Emissions (start here)'!CJ91),ISNUMBER(Dispersion!$AR$11)),'Emissions (start here)'!CJ91*2000*453.59/8760/3600*Dispersion!$AR$11,0)</f>
        <v>0</v>
      </c>
      <c r="FS91" s="74">
        <f>IF(AND(ISNUMBER('Emissions (start here)'!CK91),ISNUMBER(Dispersion!$AS$8)),'Emissions (start here)'!CK91*453.59/3600*Dispersion!$AS$8,0)</f>
        <v>0</v>
      </c>
      <c r="FT91" s="74">
        <f>IF(AND(ISNUMBER('Emissions (start here)'!CK91),ISNUMBER(Dispersion!$AS$9)),'Emissions (start here)'!CK91*453.59/3600*Dispersion!$AS$9,0)</f>
        <v>0</v>
      </c>
      <c r="FU91" s="74">
        <f>IF(AND(ISNUMBER('Emissions (start here)'!CL91),ISNUMBER(Dispersion!$AS$10)),'Emissions (start here)'!CL91*2000*453.59/8760/3600*Dispersion!$AS$10,0)</f>
        <v>0</v>
      </c>
      <c r="FV91" s="74">
        <f>IF(AND(ISNUMBER('Emissions (start here)'!CL91),ISNUMBER(Dispersion!$AS$11)),'Emissions (start here)'!CL91*2000*453.59/8760/3600*Dispersion!$AS$11,0)</f>
        <v>0</v>
      </c>
      <c r="FW91" s="74">
        <f>IF(AND(ISNUMBER('Emissions (start here)'!CM91),ISNUMBER(Dispersion!$AT$8)),'Emissions (start here)'!CM91*453.59/3600*Dispersion!$AT$8,0)</f>
        <v>0</v>
      </c>
      <c r="FX91" s="74">
        <f>IF(AND(ISNUMBER('Emissions (start here)'!CM91),ISNUMBER(Dispersion!$AT$9)),'Emissions (start here)'!CM91*453.59/3600*Dispersion!$AT$9,0)</f>
        <v>0</v>
      </c>
      <c r="FY91" s="74">
        <f>IF(AND(ISNUMBER('Emissions (start here)'!CN91),ISNUMBER(Dispersion!$AT$10)),'Emissions (start here)'!CN91*2000*453.59/8760/3600*Dispersion!$AT$10,0)</f>
        <v>0</v>
      </c>
      <c r="FZ91" s="74">
        <f>IF(AND(ISNUMBER('Emissions (start here)'!CN91),ISNUMBER(Dispersion!$AT$11)),'Emissions (start here)'!CN91*2000*453.59/8760/3600*Dispersion!$AT$11,0)</f>
        <v>0</v>
      </c>
      <c r="GA91" s="74">
        <f>IF(AND(ISNUMBER('Emissions (start here)'!CO91),ISNUMBER(Dispersion!$AU$8)),'Emissions (start here)'!CO91*453.59/3600*Dispersion!$AU$8,0)</f>
        <v>0</v>
      </c>
      <c r="GB91" s="74">
        <f>IF(AND(ISNUMBER('Emissions (start here)'!CO91),ISNUMBER(Dispersion!$AU$9)),'Emissions (start here)'!CO91*453.59/3600*Dispersion!$AU$9,0)</f>
        <v>0</v>
      </c>
      <c r="GC91" s="74">
        <f>IF(AND(ISNUMBER('Emissions (start here)'!CP91),ISNUMBER(Dispersion!$AU$10)),'Emissions (start here)'!CP91*2000*453.59/8760/3600*Dispersion!$AU$10,0)</f>
        <v>0</v>
      </c>
      <c r="GD91" s="74">
        <f>IF(AND(ISNUMBER('Emissions (start here)'!CP91),ISNUMBER(Dispersion!$AU$11)),'Emissions (start here)'!CP91*2000*453.59/8760/3600*Dispersion!$AU$11,0)</f>
        <v>0</v>
      </c>
      <c r="GE91" s="74">
        <f>IF(AND(ISNUMBER('Emissions (start here)'!CQ91),ISNUMBER(Dispersion!$AV$8)),'Emissions (start here)'!CQ91*453.59/3600*Dispersion!$AV$8,0)</f>
        <v>0</v>
      </c>
      <c r="GF91" s="74">
        <f>IF(AND(ISNUMBER('Emissions (start here)'!CQ91),ISNUMBER(Dispersion!$AV$9)),'Emissions (start here)'!CQ91*453.59/3600*Dispersion!$AV$9,0)</f>
        <v>0</v>
      </c>
      <c r="GG91" s="74">
        <f>IF(AND(ISNUMBER('Emissions (start here)'!CR91),ISNUMBER(Dispersion!$AV$10)),'Emissions (start here)'!CR91*2000*453.59/8760/3600*Dispersion!$AV$10,0)</f>
        <v>0</v>
      </c>
      <c r="GH91" s="74">
        <f>IF(AND(ISNUMBER('Emissions (start here)'!CR91),ISNUMBER(Dispersion!$AV$11)),'Emissions (start here)'!CR91*2000*453.59/8760/3600*Dispersion!$AV$11,0)</f>
        <v>0</v>
      </c>
      <c r="GI91" s="74">
        <f>IF(AND(ISNUMBER('Emissions (start here)'!CS91),ISNUMBER(Dispersion!$AW$8)),'Emissions (start here)'!CS91*453.59/3600*Dispersion!$AW$8,0)</f>
        <v>0</v>
      </c>
      <c r="GJ91" s="74">
        <f>IF(AND(ISNUMBER('Emissions (start here)'!CS91),ISNUMBER(Dispersion!$AW$9)),'Emissions (start here)'!CS91*453.59/3600*Dispersion!$AW$9,0)</f>
        <v>0</v>
      </c>
      <c r="GK91" s="74">
        <f>IF(AND(ISNUMBER('Emissions (start here)'!CT91),ISNUMBER(Dispersion!$AW$10)),'Emissions (start here)'!CT91*2000*453.59/8760/3600*Dispersion!$AW$10,0)</f>
        <v>0</v>
      </c>
      <c r="GL91" s="74">
        <f>IF(AND(ISNUMBER('Emissions (start here)'!CT91),ISNUMBER(Dispersion!$AW$11)),'Emissions (start here)'!CT91*2000*453.59/8760/3600*Dispersion!$AW$11,0)</f>
        <v>0</v>
      </c>
      <c r="GM91" s="74">
        <f>IF(AND(ISNUMBER('Emissions (start here)'!CU91),ISNUMBER(Dispersion!$AX$8)),'Emissions (start here)'!CU91*453.59/3600*Dispersion!$AX$8,0)</f>
        <v>0</v>
      </c>
      <c r="GN91" s="74">
        <f>IF(AND(ISNUMBER('Emissions (start here)'!CU91),ISNUMBER(Dispersion!$AX$9)),'Emissions (start here)'!CU91*453.59/3600*Dispersion!$AX$9,0)</f>
        <v>0</v>
      </c>
      <c r="GO91" s="74">
        <f>IF(AND(ISNUMBER('Emissions (start here)'!CV91),ISNUMBER(Dispersion!$AX$10)),'Emissions (start here)'!CV91*2000*453.59/8760/3600*Dispersion!$AX$10,0)</f>
        <v>0</v>
      </c>
      <c r="GP91" s="74">
        <f>IF(AND(ISNUMBER('Emissions (start here)'!CV91),ISNUMBER(Dispersion!$AX$11)),'Emissions (start here)'!CV91*2000*453.59/8760/3600*Dispersion!$AX$11,0)</f>
        <v>0</v>
      </c>
      <c r="GQ91" s="74">
        <f>IF(AND(ISNUMBER('Emissions (start here)'!CW91),ISNUMBER(Dispersion!$AY$8)),'Emissions (start here)'!CW91*453.59/3600*Dispersion!$AY$8,0)</f>
        <v>0</v>
      </c>
      <c r="GR91" s="74">
        <f>IF(AND(ISNUMBER('Emissions (start here)'!CW91),ISNUMBER(Dispersion!$AY$9)),'Emissions (start here)'!CW91*453.59/3600*Dispersion!$AY$9,0)</f>
        <v>0</v>
      </c>
      <c r="GS91" s="74">
        <f>IF(AND(ISNUMBER('Emissions (start here)'!CX91),ISNUMBER(Dispersion!$AY$10)),'Emissions (start here)'!CX91*2000*453.59/8760/3600*Dispersion!$AY$10,0)</f>
        <v>0</v>
      </c>
      <c r="GT91" s="74">
        <f>IF(AND(ISNUMBER('Emissions (start here)'!CX91),ISNUMBER(Dispersion!$AY$11)),'Emissions (start here)'!CX91*2000*453.59/8760/3600*Dispersion!$AY$11,0)</f>
        <v>0</v>
      </c>
      <c r="GU91" s="74">
        <f>IF(AND(ISNUMBER('Emissions (start here)'!CY91),ISNUMBER(Dispersion!$AZ$8)),'Emissions (start here)'!CY91*453.59/3600*Dispersion!$AZ$8,0)</f>
        <v>0</v>
      </c>
      <c r="GV91" s="74">
        <f>IF(AND(ISNUMBER('Emissions (start here)'!CY91),ISNUMBER(Dispersion!$AZ$9)),'Emissions (start here)'!CY91*453.59/3600*Dispersion!$AZ$9,0)</f>
        <v>0</v>
      </c>
      <c r="GW91" s="74">
        <f>IF(AND(ISNUMBER('Emissions (start here)'!CZ91),ISNUMBER(Dispersion!$AZ$10)),'Emissions (start here)'!CZ91*2000*453.59/8760/3600*Dispersion!$AZ$10,0)</f>
        <v>0</v>
      </c>
      <c r="GX91" s="74">
        <f>IF(AND(ISNUMBER('Emissions (start here)'!CZ91),ISNUMBER(Dispersion!$AZ$11)),'Emissions (start here)'!CZ91*2000*453.59/8760/3600*Dispersion!$AZ$11,0)</f>
        <v>0</v>
      </c>
    </row>
    <row r="92" spans="1:206" x14ac:dyDescent="0.2">
      <c r="A92" s="51" t="str">
        <f>'Tox Values'!C92</f>
        <v>630-08-0</v>
      </c>
      <c r="B92" s="94" t="str">
        <f>'Tox Values'!D92</f>
        <v>Carbon Monoxide</v>
      </c>
      <c r="C92" s="96">
        <f t="shared" si="5"/>
        <v>0</v>
      </c>
      <c r="D92" s="74">
        <f t="shared" si="6"/>
        <v>0</v>
      </c>
      <c r="E92" s="74">
        <f t="shared" si="7"/>
        <v>0</v>
      </c>
      <c r="F92" s="99">
        <f t="shared" si="8"/>
        <v>0</v>
      </c>
      <c r="G92" s="97">
        <f>IF(AND(ISNUMBER('Emissions (start here)'!E92),ISNUMBER(Dispersion!$C$8)),'Emissions (start here)'!E92*453.59/3600*Dispersion!$C$8,0)</f>
        <v>0</v>
      </c>
      <c r="H92" s="74">
        <f>IF(AND(ISNUMBER('Emissions (start here)'!E92),ISNUMBER(Dispersion!$C$9)),'Emissions (start here)'!E92*453.59/3600*Dispersion!$C$9,0)</f>
        <v>0</v>
      </c>
      <c r="I92" s="74">
        <f>IF(AND(ISNUMBER('Emissions (start here)'!F92),ISNUMBER(Dispersion!$C$10)),'Emissions (start here)'!F92*2000*453.59/8760/3600*Dispersion!$C$10,0)</f>
        <v>0</v>
      </c>
      <c r="J92" s="74">
        <f>IF(AND(ISNUMBER('Emissions (start here)'!F92),ISNUMBER(Dispersion!$C$11)),'Emissions (start here)'!F92*2000*453.59/8760/3600*Dispersion!$C$11,0)</f>
        <v>0</v>
      </c>
      <c r="K92" s="74">
        <f>IF(AND(ISNUMBER('Emissions (start here)'!G92),ISNUMBER(Dispersion!$D$8)),'Emissions (start here)'!G92*453.59/3600*Dispersion!$D$8,0)</f>
        <v>0</v>
      </c>
      <c r="L92" s="74">
        <f>IF(AND(ISNUMBER('Emissions (start here)'!G92),ISNUMBER(Dispersion!$D$9)),'Emissions (start here)'!G92*453.59/3600*Dispersion!$D$9,0)</f>
        <v>0</v>
      </c>
      <c r="M92" s="74">
        <f>IF(AND(ISNUMBER('Emissions (start here)'!H92),ISNUMBER(Dispersion!$D$10)),'Emissions (start here)'!H92*2000*453.59/8760/3600*Dispersion!$D$10,0)</f>
        <v>0</v>
      </c>
      <c r="N92" s="74">
        <f>IF(AND(ISNUMBER('Emissions (start here)'!H92),ISNUMBER(Dispersion!$D$11)),'Emissions (start here)'!H92*2000*453.59/8760/3600*Dispersion!$D$11,0)</f>
        <v>0</v>
      </c>
      <c r="O92" s="74">
        <f>IF(AND(ISNUMBER('Emissions (start here)'!I92),ISNUMBER(Dispersion!$E$8)),'Emissions (start here)'!I92*453.59/3600*Dispersion!$E$8,0)</f>
        <v>0</v>
      </c>
      <c r="P92" s="74">
        <f>IF(AND(ISNUMBER('Emissions (start here)'!I92),ISNUMBER(Dispersion!$E$9)),'Emissions (start here)'!I92*453.59/3600*Dispersion!$E$9,0)</f>
        <v>0</v>
      </c>
      <c r="Q92" s="74">
        <f>IF(AND(ISNUMBER('Emissions (start here)'!J92),ISNUMBER(Dispersion!$E$10)),'Emissions (start here)'!J92*2000*453.59/8760/3600*Dispersion!$E$10,0)</f>
        <v>0</v>
      </c>
      <c r="R92" s="74">
        <f>IF(AND(ISNUMBER('Emissions (start here)'!J92),ISNUMBER(Dispersion!$E$11)),'Emissions (start here)'!J92*2000*453.59/8760/3600*Dispersion!$E$11,0)</f>
        <v>0</v>
      </c>
      <c r="S92" s="74">
        <f>IF(AND(ISNUMBER('Emissions (start here)'!K92),ISNUMBER(Dispersion!$F$8)),'Emissions (start here)'!K92*453.59/3600*Dispersion!$F$8,0)</f>
        <v>0</v>
      </c>
      <c r="T92" s="74">
        <f>IF(AND(ISNUMBER('Emissions (start here)'!K92),ISNUMBER(Dispersion!$F$9)),'Emissions (start here)'!K92*453.59/3600*Dispersion!$F$9,0)</f>
        <v>0</v>
      </c>
      <c r="U92" s="74">
        <f>IF(AND(ISNUMBER('Emissions (start here)'!L92),ISNUMBER(Dispersion!$F$10)),'Emissions (start here)'!L92*2000*453.59/8760/3600*Dispersion!$F$10,0)</f>
        <v>0</v>
      </c>
      <c r="V92" s="74">
        <f>IF(AND(ISNUMBER('Emissions (start here)'!L92),ISNUMBER(Dispersion!$F$11)),'Emissions (start here)'!L92*2000*453.59/8760/3600*Dispersion!$F$11,0)</f>
        <v>0</v>
      </c>
      <c r="W92" s="74">
        <f>IF(AND(ISNUMBER('Emissions (start here)'!M92),ISNUMBER(Dispersion!$G$8)),'Emissions (start here)'!M92*453.59/3600*Dispersion!$G$8,0)</f>
        <v>0</v>
      </c>
      <c r="X92" s="74">
        <f>IF(AND(ISNUMBER('Emissions (start here)'!M92),ISNUMBER(Dispersion!$G$9)),'Emissions (start here)'!M92*453.59/3600*Dispersion!$G$9,0)</f>
        <v>0</v>
      </c>
      <c r="Y92" s="74">
        <f>IF(AND(ISNUMBER('Emissions (start here)'!N92),ISNUMBER(Dispersion!$G$10)),'Emissions (start here)'!N92*2000*453.59/8760/3600*Dispersion!$G$10,0)</f>
        <v>0</v>
      </c>
      <c r="Z92" s="74">
        <f>IF(AND(ISNUMBER('Emissions (start here)'!N92),ISNUMBER(Dispersion!$G$11)),'Emissions (start here)'!N92*2000*453.59/8760/3600*Dispersion!$G$11,0)</f>
        <v>0</v>
      </c>
      <c r="AA92" s="74">
        <f>IF(AND(ISNUMBER('Emissions (start here)'!O92),ISNUMBER(Dispersion!$H$8)),'Emissions (start here)'!O92*453.59/3600*Dispersion!$H$8,0)</f>
        <v>0</v>
      </c>
      <c r="AB92" s="74">
        <f>IF(AND(ISNUMBER('Emissions (start here)'!O92),ISNUMBER(Dispersion!$H$9)),'Emissions (start here)'!O92*453.59/3600*Dispersion!$H$9,0)</f>
        <v>0</v>
      </c>
      <c r="AC92" s="74">
        <f>IF(AND(ISNUMBER('Emissions (start here)'!P92),ISNUMBER(Dispersion!$H$10)),'Emissions (start here)'!P92*2000*453.59/8760/3600*Dispersion!$H$10,0)</f>
        <v>0</v>
      </c>
      <c r="AD92" s="74">
        <f>IF(AND(ISNUMBER('Emissions (start here)'!P92),ISNUMBER(Dispersion!$H$11)),'Emissions (start here)'!P92*2000*453.59/8760/3600*Dispersion!$H$11,0)</f>
        <v>0</v>
      </c>
      <c r="AE92" s="74">
        <f>IF(AND(ISNUMBER('Emissions (start here)'!Q92),ISNUMBER(Dispersion!$I$8)),'Emissions (start here)'!Q92*453.59/3600*Dispersion!$I$8,0)</f>
        <v>0</v>
      </c>
      <c r="AF92" s="74">
        <f>IF(AND(ISNUMBER('Emissions (start here)'!Q92),ISNUMBER(Dispersion!$I$9)),'Emissions (start here)'!Q92*453.59/3600*Dispersion!$I$9,0)</f>
        <v>0</v>
      </c>
      <c r="AG92" s="74">
        <f>IF(AND(ISNUMBER('Emissions (start here)'!R92),ISNUMBER(Dispersion!$I$10)),'Emissions (start here)'!R92*2000*453.59/8760/3600*Dispersion!$I$10,0)</f>
        <v>0</v>
      </c>
      <c r="AH92" s="74">
        <f>IF(AND(ISNUMBER('Emissions (start here)'!R92),ISNUMBER(Dispersion!$I$11)),'Emissions (start here)'!R92*2000*453.59/8760/3600*Dispersion!$I$11,0)</f>
        <v>0</v>
      </c>
      <c r="AI92" s="74">
        <f>IF(AND(ISNUMBER('Emissions (start here)'!S92),ISNUMBER(Dispersion!$J$8)),'Emissions (start here)'!S92*453.59/3600*Dispersion!$J$8,0)</f>
        <v>0</v>
      </c>
      <c r="AJ92" s="74">
        <f>IF(AND(ISNUMBER('Emissions (start here)'!S92),ISNUMBER(Dispersion!$J$9)),'Emissions (start here)'!S92*453.59/3600*Dispersion!$J$9,0)</f>
        <v>0</v>
      </c>
      <c r="AK92" s="74">
        <f>IF(AND(ISNUMBER('Emissions (start here)'!T92),ISNUMBER(Dispersion!$J$10)),'Emissions (start here)'!T92*2000*453.59/8760/3600*Dispersion!$J$10,0)</f>
        <v>0</v>
      </c>
      <c r="AL92" s="74">
        <f>IF(AND(ISNUMBER('Emissions (start here)'!T92),ISNUMBER(Dispersion!$J$11)),'Emissions (start here)'!T92*2000*453.59/8760/3600*Dispersion!$J$11,0)</f>
        <v>0</v>
      </c>
      <c r="AM92" s="74">
        <f>IF(AND(ISNUMBER('Emissions (start here)'!U92),ISNUMBER(Dispersion!$K$8)),'Emissions (start here)'!U92*453.59/3600*Dispersion!$K$8,0)</f>
        <v>0</v>
      </c>
      <c r="AN92" s="74">
        <f>IF(AND(ISNUMBER('Emissions (start here)'!U92),ISNUMBER(Dispersion!$K$9)),'Emissions (start here)'!U92*453.59/3600*Dispersion!$K$9,0)</f>
        <v>0</v>
      </c>
      <c r="AO92" s="74">
        <f>IF(AND(ISNUMBER('Emissions (start here)'!V92),ISNUMBER(Dispersion!$K$10)),'Emissions (start here)'!V92*2000*453.59/8760/3600*Dispersion!$K$10,0)</f>
        <v>0</v>
      </c>
      <c r="AP92" s="74">
        <f>IF(AND(ISNUMBER('Emissions (start here)'!V92),ISNUMBER(Dispersion!$K$11)),'Emissions (start here)'!V92*2000*453.59/8760/3600*Dispersion!$K$11,0)</f>
        <v>0</v>
      </c>
      <c r="AQ92" s="74">
        <f>IF(AND(ISNUMBER('Emissions (start here)'!W92),ISNUMBER(Dispersion!$L$8)),'Emissions (start here)'!W92*453.59/3600*Dispersion!$L$8,0)</f>
        <v>0</v>
      </c>
      <c r="AR92" s="74">
        <f>IF(AND(ISNUMBER('Emissions (start here)'!W92),ISNUMBER(Dispersion!$L$9)),'Emissions (start here)'!W92*453.59/3600*Dispersion!$L$9,0)</f>
        <v>0</v>
      </c>
      <c r="AS92" s="74">
        <f>IF(AND(ISNUMBER('Emissions (start here)'!X92),ISNUMBER(Dispersion!$L$10)),'Emissions (start here)'!X92*2000*453.59/8760/3600*Dispersion!$L$10,0)</f>
        <v>0</v>
      </c>
      <c r="AT92" s="74">
        <f>IF(AND(ISNUMBER('Emissions (start here)'!X92),ISNUMBER(Dispersion!$L$11)),'Emissions (start here)'!X92*2000*453.59/8760/3600*Dispersion!$L$11,0)</f>
        <v>0</v>
      </c>
      <c r="AU92" s="74">
        <f>IF(AND(ISNUMBER('Emissions (start here)'!Y92),ISNUMBER(Dispersion!$M$8)),'Emissions (start here)'!Y92*453.59/3600*Dispersion!$M$8,0)</f>
        <v>0</v>
      </c>
      <c r="AV92" s="74">
        <f>IF(AND(ISNUMBER('Emissions (start here)'!Y92),ISNUMBER(Dispersion!$M$9)),'Emissions (start here)'!Y92*453.59/3600*Dispersion!$M$9,0)</f>
        <v>0</v>
      </c>
      <c r="AW92" s="74">
        <f>IF(AND(ISNUMBER('Emissions (start here)'!Z92),ISNUMBER(Dispersion!$M$10)),'Emissions (start here)'!Z92*2000*453.59/8760/3600*Dispersion!$M$10,0)</f>
        <v>0</v>
      </c>
      <c r="AX92" s="74">
        <f>IF(AND(ISNUMBER('Emissions (start here)'!Z92),ISNUMBER(Dispersion!$M$11)),'Emissions (start here)'!Z92*2000*453.59/8760/3600*Dispersion!$M$11,0)</f>
        <v>0</v>
      </c>
      <c r="AY92" s="74">
        <f>IF(AND(ISNUMBER('Emissions (start here)'!AA92),ISNUMBER(Dispersion!$N$8)),'Emissions (start here)'!AA92*453.59/3600*Dispersion!$N$8,0)</f>
        <v>0</v>
      </c>
      <c r="AZ92" s="74">
        <f>IF(AND(ISNUMBER('Emissions (start here)'!AA92),ISNUMBER(Dispersion!$N$9)),'Emissions (start here)'!AA92*453.59/3600*Dispersion!$N$9,0)</f>
        <v>0</v>
      </c>
      <c r="BA92" s="74">
        <f>IF(AND(ISNUMBER('Emissions (start here)'!AB92),ISNUMBER(Dispersion!$N$10)),'Emissions (start here)'!AB92*2000*453.59/8760/3600*Dispersion!$N$10,0)</f>
        <v>0</v>
      </c>
      <c r="BB92" s="74">
        <f>IF(AND(ISNUMBER('Emissions (start here)'!AB92),ISNUMBER(Dispersion!$N$11)),'Emissions (start here)'!AB92*2000*453.59/8760/3600*Dispersion!$N$11,0)</f>
        <v>0</v>
      </c>
      <c r="BC92" s="74">
        <f>IF(AND(ISNUMBER('Emissions (start here)'!AC92),ISNUMBER(Dispersion!$O$8)),'Emissions (start here)'!AC92*453.59/3600*Dispersion!$O$8,0)</f>
        <v>0</v>
      </c>
      <c r="BD92" s="74">
        <f>IF(AND(ISNUMBER('Emissions (start here)'!AC92),ISNUMBER(Dispersion!$O$9)),'Emissions (start here)'!AC92*453.59/3600*Dispersion!$O$9,0)</f>
        <v>0</v>
      </c>
      <c r="BE92" s="74">
        <f>IF(AND(ISNUMBER('Emissions (start here)'!AD92),ISNUMBER(Dispersion!$O$10)),'Emissions (start here)'!AD92*2000*453.59/8760/3600*Dispersion!$O$10,0)</f>
        <v>0</v>
      </c>
      <c r="BF92" s="74">
        <f>IF(AND(ISNUMBER('Emissions (start here)'!AD92),ISNUMBER(Dispersion!$O$11)),'Emissions (start here)'!AD92*2000*453.59/8760/3600*Dispersion!$O$11,0)</f>
        <v>0</v>
      </c>
      <c r="BG92" s="74">
        <f>IF(AND(ISNUMBER('Emissions (start here)'!AE92),ISNUMBER(Dispersion!$P$8)),'Emissions (start here)'!AE92*453.59/3600*Dispersion!$P$8,0)</f>
        <v>0</v>
      </c>
      <c r="BH92" s="74">
        <f>IF(AND(ISNUMBER('Emissions (start here)'!AE92),ISNUMBER(Dispersion!$P$9)),'Emissions (start here)'!AE92*453.59/3600*Dispersion!$P$9,0)</f>
        <v>0</v>
      </c>
      <c r="BI92" s="74">
        <f>IF(AND(ISNUMBER('Emissions (start here)'!AF92),ISNUMBER(Dispersion!$P$10)),'Emissions (start here)'!AF92*2000*453.59/8760/3600*Dispersion!$P$10,0)</f>
        <v>0</v>
      </c>
      <c r="BJ92" s="74">
        <f>IF(AND(ISNUMBER('Emissions (start here)'!AF92),ISNUMBER(Dispersion!$P$11)),'Emissions (start here)'!AF92*2000*453.59/8760/3600*Dispersion!$P$11,0)</f>
        <v>0</v>
      </c>
      <c r="BK92" s="74">
        <f>IF(AND(ISNUMBER('Emissions (start here)'!AG92),ISNUMBER(Dispersion!$Q$8)),'Emissions (start here)'!AG92*453.59/3600*Dispersion!$Q$8,0)</f>
        <v>0</v>
      </c>
      <c r="BL92" s="74">
        <f>IF(AND(ISNUMBER('Emissions (start here)'!AG92),ISNUMBER(Dispersion!$Q$9)),'Emissions (start here)'!AG92*453.59/3600*Dispersion!$Q$9,0)</f>
        <v>0</v>
      </c>
      <c r="BM92" s="74">
        <f>IF(AND(ISNUMBER('Emissions (start here)'!AH92),ISNUMBER(Dispersion!$Q$10)),'Emissions (start here)'!AH92*2000*453.59/8760/3600*Dispersion!$Q$10,0)</f>
        <v>0</v>
      </c>
      <c r="BN92" s="74">
        <f>IF(AND(ISNUMBER('Emissions (start here)'!AH92),ISNUMBER(Dispersion!$Q$11)),'Emissions (start here)'!AH92*2000*453.59/8760/3600*Dispersion!$Q$11,0)</f>
        <v>0</v>
      </c>
      <c r="BO92" s="74">
        <f>IF(AND(ISNUMBER('Emissions (start here)'!AI92),ISNUMBER(Dispersion!$R$8)),'Emissions (start here)'!AI92*453.59/3600*Dispersion!$R$8,0)</f>
        <v>0</v>
      </c>
      <c r="BP92" s="74">
        <f>IF(AND(ISNUMBER('Emissions (start here)'!AI92),ISNUMBER(Dispersion!$R$9)),'Emissions (start here)'!AI92*453.59/3600*Dispersion!$R$9,0)</f>
        <v>0</v>
      </c>
      <c r="BQ92" s="74">
        <f>IF(AND(ISNUMBER('Emissions (start here)'!AJ92),ISNUMBER(Dispersion!$R$10)),'Emissions (start here)'!AJ92*2000*453.59/8760/3600*Dispersion!$R$10,0)</f>
        <v>0</v>
      </c>
      <c r="BR92" s="74">
        <f>IF(AND(ISNUMBER('Emissions (start here)'!AJ92),ISNUMBER(Dispersion!$R$11)),'Emissions (start here)'!AJ92*2000*453.59/8760/3600*Dispersion!$R$11,0)</f>
        <v>0</v>
      </c>
      <c r="BS92" s="74">
        <f>IF(AND(ISNUMBER('Emissions (start here)'!AK92),ISNUMBER(Dispersion!$S$8)),'Emissions (start here)'!AK92*453.59/3600*Dispersion!$S$8,0)</f>
        <v>0</v>
      </c>
      <c r="BT92" s="74">
        <f>IF(AND(ISNUMBER('Emissions (start here)'!AK92),ISNUMBER(Dispersion!$S$9)),'Emissions (start here)'!AK92*453.59/3600*Dispersion!$S$9,0)</f>
        <v>0</v>
      </c>
      <c r="BU92" s="74">
        <f>IF(AND(ISNUMBER('Emissions (start here)'!AL92),ISNUMBER(Dispersion!$S$10)),'Emissions (start here)'!AL92*2000*453.59/8760/3600*Dispersion!$S$10,0)</f>
        <v>0</v>
      </c>
      <c r="BV92" s="74">
        <f>IF(AND(ISNUMBER('Emissions (start here)'!AL92),ISNUMBER(Dispersion!$S$11)),'Emissions (start here)'!AL92*2000*453.59/8760/3600*Dispersion!$S$11,0)</f>
        <v>0</v>
      </c>
      <c r="BW92" s="74">
        <f>IF(AND(ISNUMBER('Emissions (start here)'!AM92),ISNUMBER(Dispersion!$T$8)),'Emissions (start here)'!AM92*453.59/3600*Dispersion!$T$8,0)</f>
        <v>0</v>
      </c>
      <c r="BX92" s="74">
        <f>IF(AND(ISNUMBER('Emissions (start here)'!AM92),ISNUMBER(Dispersion!$T$9)),'Emissions (start here)'!AM92*453.59/3600*Dispersion!$T$9,0)</f>
        <v>0</v>
      </c>
      <c r="BY92" s="74">
        <f>IF(AND(ISNUMBER('Emissions (start here)'!AN92),ISNUMBER(Dispersion!$T$10)),'Emissions (start here)'!AN92*2000*453.59/8760/3600*Dispersion!$T$10,0)</f>
        <v>0</v>
      </c>
      <c r="BZ92" s="74">
        <f>IF(AND(ISNUMBER('Emissions (start here)'!AN92),ISNUMBER(Dispersion!$T$11)),'Emissions (start here)'!AN92*2000*453.59/8760/3600*Dispersion!$T$11,0)</f>
        <v>0</v>
      </c>
      <c r="CA92" s="74">
        <f>IF(AND(ISNUMBER('Emissions (start here)'!AO92),ISNUMBER(Dispersion!$U$8)),'Emissions (start here)'!AO92*453.59/3600*Dispersion!$U$8,0)</f>
        <v>0</v>
      </c>
      <c r="CB92" s="74">
        <f>IF(AND(ISNUMBER('Emissions (start here)'!AO92),ISNUMBER(Dispersion!$U$9)),'Emissions (start here)'!AO92*453.59/3600*Dispersion!$U$9,0)</f>
        <v>0</v>
      </c>
      <c r="CC92" s="74">
        <f>IF(AND(ISNUMBER('Emissions (start here)'!AP92),ISNUMBER(Dispersion!$U$10)),'Emissions (start here)'!AP92*2000*453.59/8760/3600*Dispersion!$U$10,0)</f>
        <v>0</v>
      </c>
      <c r="CD92" s="74">
        <f>IF(AND(ISNUMBER('Emissions (start here)'!AP92),ISNUMBER(Dispersion!$U$11)),'Emissions (start here)'!AP92*2000*453.59/8760/3600*Dispersion!$U$11,0)</f>
        <v>0</v>
      </c>
      <c r="CE92" s="74">
        <f>IF(AND(ISNUMBER('Emissions (start here)'!AQ92),ISNUMBER(Dispersion!$V$8)),'Emissions (start here)'!AQ92*453.59/3600*Dispersion!$V$8,0)</f>
        <v>0</v>
      </c>
      <c r="CF92" s="74">
        <f>IF(AND(ISNUMBER('Emissions (start here)'!AQ92),ISNUMBER(Dispersion!$V$9)),'Emissions (start here)'!AQ92*453.59/3600*Dispersion!$V$9,0)</f>
        <v>0</v>
      </c>
      <c r="CG92" s="74">
        <f>IF(AND(ISNUMBER('Emissions (start here)'!AR92),ISNUMBER(Dispersion!$V$10)),'Emissions (start here)'!AR92*2000*453.59/8760/3600*Dispersion!$V$10,0)</f>
        <v>0</v>
      </c>
      <c r="CH92" s="74">
        <f>IF(AND(ISNUMBER('Emissions (start here)'!AR92),ISNUMBER(Dispersion!$V$11)),'Emissions (start here)'!AR92*2000*453.59/8760/3600*Dispersion!$V$11,0)</f>
        <v>0</v>
      </c>
      <c r="CI92" s="74">
        <f>IF(AND(ISNUMBER('Emissions (start here)'!AS92),ISNUMBER(Dispersion!$W$8)),'Emissions (start here)'!AS92*453.59/3600*Dispersion!$W$8,0)</f>
        <v>0</v>
      </c>
      <c r="CJ92" s="74">
        <f>IF(AND(ISNUMBER('Emissions (start here)'!AS92),ISNUMBER(Dispersion!$W$9)),'Emissions (start here)'!AS92*453.59/3600*Dispersion!$W$9,0)</f>
        <v>0</v>
      </c>
      <c r="CK92" s="74">
        <f>IF(AND(ISNUMBER('Emissions (start here)'!AT92),ISNUMBER(Dispersion!$W$10)),'Emissions (start here)'!AT92*2000*453.59/8760/3600*Dispersion!$W$10,0)</f>
        <v>0</v>
      </c>
      <c r="CL92" s="74">
        <f>IF(AND(ISNUMBER('Emissions (start here)'!AT92),ISNUMBER(Dispersion!$W$11)),'Emissions (start here)'!AT92*2000*453.59/8760/3600*Dispersion!$W$11,0)</f>
        <v>0</v>
      </c>
      <c r="CM92" s="74">
        <f>IF(AND(ISNUMBER('Emissions (start here)'!AU92),ISNUMBER(Dispersion!$X$8)),'Emissions (start here)'!AU92*453.59/3600*Dispersion!$X$8,0)</f>
        <v>0</v>
      </c>
      <c r="CN92" s="74">
        <f>IF(AND(ISNUMBER('Emissions (start here)'!AU92),ISNUMBER(Dispersion!$X$9)),'Emissions (start here)'!AU92*453.59/3600*Dispersion!$X$9,0)</f>
        <v>0</v>
      </c>
      <c r="CO92" s="74">
        <f>IF(AND(ISNUMBER('Emissions (start here)'!AV92),ISNUMBER(Dispersion!$X$10)),'Emissions (start here)'!AV92*2000*453.59/8760/3600*Dispersion!$X$10,0)</f>
        <v>0</v>
      </c>
      <c r="CP92" s="74">
        <f>IF(AND(ISNUMBER('Emissions (start here)'!AV92),ISNUMBER(Dispersion!$X$11)),'Emissions (start here)'!AV92*2000*453.59/8760/3600*Dispersion!$X$11,0)</f>
        <v>0</v>
      </c>
      <c r="CQ92" s="74">
        <f>IF(AND(ISNUMBER('Emissions (start here)'!AW92),ISNUMBER(Dispersion!$Y$8)),'Emissions (start here)'!AW92*453.59/3600*Dispersion!$Y$8,0)</f>
        <v>0</v>
      </c>
      <c r="CR92" s="74">
        <f>IF(AND(ISNUMBER('Emissions (start here)'!AW92),ISNUMBER(Dispersion!$Y$9)),'Emissions (start here)'!AW92*453.59/3600*Dispersion!$Y$9,0)</f>
        <v>0</v>
      </c>
      <c r="CS92" s="74">
        <f>IF(AND(ISNUMBER('Emissions (start here)'!AX92),ISNUMBER(Dispersion!$Y$10)),'Emissions (start here)'!AX92*2000*453.59/8760/3600*Dispersion!$Y$10,0)</f>
        <v>0</v>
      </c>
      <c r="CT92" s="74">
        <f>IF(AND(ISNUMBER('Emissions (start here)'!AX92),ISNUMBER(Dispersion!$Y$11)),'Emissions (start here)'!AX92*2000*453.59/8760/3600*Dispersion!$Y$11,0)</f>
        <v>0</v>
      </c>
      <c r="CU92" s="74">
        <f>IF(AND(ISNUMBER('Emissions (start here)'!AY92),ISNUMBER(Dispersion!$Z$8)),'Emissions (start here)'!AY92*453.59/3600*Dispersion!$Z$8,0)</f>
        <v>0</v>
      </c>
      <c r="CV92" s="74">
        <f>IF(AND(ISNUMBER('Emissions (start here)'!AY92),ISNUMBER(Dispersion!$Z$9)),'Emissions (start here)'!AY92*453.59/3600*Dispersion!$Z$9,0)</f>
        <v>0</v>
      </c>
      <c r="CW92" s="74">
        <f>IF(AND(ISNUMBER('Emissions (start here)'!AZ92),ISNUMBER(Dispersion!$Z$10)),'Emissions (start here)'!AZ92*2000*453.59/8760/3600*Dispersion!$Z$10,0)</f>
        <v>0</v>
      </c>
      <c r="CX92" s="74">
        <f>IF(AND(ISNUMBER('Emissions (start here)'!AZ92),ISNUMBER(Dispersion!$Z$11)),'Emissions (start here)'!AZ92*2000*453.59/8760/3600*Dispersion!$Z$11,0)</f>
        <v>0</v>
      </c>
      <c r="CY92" s="74">
        <f>IF(AND(ISNUMBER('Emissions (start here)'!BA92),ISNUMBER(Dispersion!$AA$8)),'Emissions (start here)'!BA92*453.59/3600*Dispersion!$AA$8,0)</f>
        <v>0</v>
      </c>
      <c r="CZ92" s="74">
        <f>IF(AND(ISNUMBER('Emissions (start here)'!BA92),ISNUMBER(Dispersion!$AA$9)),'Emissions (start here)'!BA92*453.59/3600*Dispersion!$AA$9,0)</f>
        <v>0</v>
      </c>
      <c r="DA92" s="74">
        <f>IF(AND(ISNUMBER('Emissions (start here)'!BB92),ISNUMBER(Dispersion!$AA$10)),'Emissions (start here)'!BB92*2000*453.59/8760/3600*Dispersion!$AA$10,0)</f>
        <v>0</v>
      </c>
      <c r="DB92" s="74">
        <f>IF(AND(ISNUMBER('Emissions (start here)'!BB92),ISNUMBER(Dispersion!$AA$11)),'Emissions (start here)'!BB92*2000*453.59/8760/3600*Dispersion!$AA$11,0)</f>
        <v>0</v>
      </c>
      <c r="DC92" s="74">
        <f>IF(AND(ISNUMBER('Emissions (start here)'!BC92),ISNUMBER(Dispersion!$AB$8)),'Emissions (start here)'!BC92*453.59/3600*Dispersion!$AB$8,0)</f>
        <v>0</v>
      </c>
      <c r="DD92" s="74">
        <f>IF(AND(ISNUMBER('Emissions (start here)'!BC92),ISNUMBER(Dispersion!$AB$9)),'Emissions (start here)'!BC92*453.59/3600*Dispersion!$AB$9,0)</f>
        <v>0</v>
      </c>
      <c r="DE92" s="74">
        <f>IF(AND(ISNUMBER('Emissions (start here)'!BD92),ISNUMBER(Dispersion!$AB$10)),'Emissions (start here)'!BD92*2000*453.59/8760/3600*Dispersion!$AB$10,0)</f>
        <v>0</v>
      </c>
      <c r="DF92" s="74">
        <f>IF(AND(ISNUMBER('Emissions (start here)'!BD92),ISNUMBER(Dispersion!$AB$11)),'Emissions (start here)'!BD92*2000*453.59/8760/3600*Dispersion!$AB$11,0)</f>
        <v>0</v>
      </c>
      <c r="DG92" s="74">
        <f>IF(AND(ISNUMBER('Emissions (start here)'!BE92),ISNUMBER(Dispersion!$AC$8)),'Emissions (start here)'!BE92*453.59/3600*Dispersion!$AC$8,0)</f>
        <v>0</v>
      </c>
      <c r="DH92" s="74">
        <f>IF(AND(ISNUMBER('Emissions (start here)'!BE92),ISNUMBER(Dispersion!$AC$9)),'Emissions (start here)'!BE92*453.59/3600*Dispersion!$AC$9,0)</f>
        <v>0</v>
      </c>
      <c r="DI92" s="74">
        <f>IF(AND(ISNUMBER('Emissions (start here)'!BF92),ISNUMBER(Dispersion!$AC$10)),'Emissions (start here)'!BF92*2000*453.59/8760/3600*Dispersion!$AC$10,0)</f>
        <v>0</v>
      </c>
      <c r="DJ92" s="74">
        <f>IF(AND(ISNUMBER('Emissions (start here)'!BF92),ISNUMBER(Dispersion!$AC$11)),'Emissions (start here)'!BF92*2000*453.59/8760/3600*Dispersion!$AC$11,0)</f>
        <v>0</v>
      </c>
      <c r="DK92" s="74">
        <f>IF(AND(ISNUMBER('Emissions (start here)'!BG92),ISNUMBER(Dispersion!$AD$8)),'Emissions (start here)'!BG92*453.59/3600*Dispersion!$AD$8,0)</f>
        <v>0</v>
      </c>
      <c r="DL92" s="74">
        <f>IF(AND(ISNUMBER('Emissions (start here)'!BG92),ISNUMBER(Dispersion!$AD$9)),'Emissions (start here)'!BG92*453.59/3600*Dispersion!$AD$9,0)</f>
        <v>0</v>
      </c>
      <c r="DM92" s="74">
        <f>IF(AND(ISNUMBER('Emissions (start here)'!BH92),ISNUMBER(Dispersion!$AD$10)),'Emissions (start here)'!BH92*2000*453.59/8760/3600*Dispersion!$AD$10,0)</f>
        <v>0</v>
      </c>
      <c r="DN92" s="74">
        <f>IF(AND(ISNUMBER('Emissions (start here)'!BH92),ISNUMBER(Dispersion!$AD$11)),'Emissions (start here)'!BH92*2000*453.59/8760/3600*Dispersion!$AD$11,0)</f>
        <v>0</v>
      </c>
      <c r="DO92" s="74">
        <f>IF(AND(ISNUMBER('Emissions (start here)'!BI92),ISNUMBER(Dispersion!$AE$8)),'Emissions (start here)'!BI92*453.59/3600*Dispersion!$AE$8,0)</f>
        <v>0</v>
      </c>
      <c r="DP92" s="74">
        <f>IF(AND(ISNUMBER('Emissions (start here)'!BI92),ISNUMBER(Dispersion!$AE$9)),'Emissions (start here)'!BI92*453.59/3600*Dispersion!$AE$9,0)</f>
        <v>0</v>
      </c>
      <c r="DQ92" s="74">
        <f>IF(AND(ISNUMBER('Emissions (start here)'!BJ92),ISNUMBER(Dispersion!$AE$10)),'Emissions (start here)'!BJ92*2000*453.59/8760/3600*Dispersion!$AE$10,0)</f>
        <v>0</v>
      </c>
      <c r="DR92" s="74">
        <f>IF(AND(ISNUMBER('Emissions (start here)'!BJ92),ISNUMBER(Dispersion!$AE$11)),'Emissions (start here)'!BJ92*2000*453.59/8760/3600*Dispersion!$AE$11,0)</f>
        <v>0</v>
      </c>
      <c r="DS92" s="74">
        <f>IF(AND(ISNUMBER('Emissions (start here)'!BK92),ISNUMBER(Dispersion!$AF$8)),'Emissions (start here)'!BK92*453.59/3600*Dispersion!$AF$8,0)</f>
        <v>0</v>
      </c>
      <c r="DT92" s="74">
        <f>IF(AND(ISNUMBER('Emissions (start here)'!BK92),ISNUMBER(Dispersion!$AF$9)),'Emissions (start here)'!BK92*453.59/3600*Dispersion!$AF$9,0)</f>
        <v>0</v>
      </c>
      <c r="DU92" s="74">
        <f>IF(AND(ISNUMBER('Emissions (start here)'!BL92),ISNUMBER(Dispersion!$AF$10)),'Emissions (start here)'!BL92*2000*453.59/8760/3600*Dispersion!$AF$10,0)</f>
        <v>0</v>
      </c>
      <c r="DV92" s="74">
        <f>IF(AND(ISNUMBER('Emissions (start here)'!BL92),ISNUMBER(Dispersion!$AF$11)),'Emissions (start here)'!BL92*2000*453.59/8760/3600*Dispersion!$AF$11,0)</f>
        <v>0</v>
      </c>
      <c r="DW92" s="74">
        <f>IF(AND(ISNUMBER('Emissions (start here)'!BM92),ISNUMBER(Dispersion!$AG$8)),'Emissions (start here)'!BM92*453.59/3600*Dispersion!$AG$8,0)</f>
        <v>0</v>
      </c>
      <c r="DX92" s="74">
        <f>IF(AND(ISNUMBER('Emissions (start here)'!BM92),ISNUMBER(Dispersion!$AG$9)),'Emissions (start here)'!BM92*453.59/3600*Dispersion!$AG$9,0)</f>
        <v>0</v>
      </c>
      <c r="DY92" s="74">
        <f>IF(AND(ISNUMBER('Emissions (start here)'!BN92),ISNUMBER(Dispersion!$AG$10)),'Emissions (start here)'!BN92*2000*453.59/8760/3600*Dispersion!$AG$10,0)</f>
        <v>0</v>
      </c>
      <c r="DZ92" s="74">
        <f>IF(AND(ISNUMBER('Emissions (start here)'!BN92),ISNUMBER(Dispersion!$AG$11)),'Emissions (start here)'!BN92*2000*453.59/8760/3600*Dispersion!$AG$11,0)</f>
        <v>0</v>
      </c>
      <c r="EA92" s="74">
        <f>IF(AND(ISNUMBER('Emissions (start here)'!BO92),ISNUMBER(Dispersion!$AH$8)),'Emissions (start here)'!BO92*453.59/3600*Dispersion!$AH$8,0)</f>
        <v>0</v>
      </c>
      <c r="EB92" s="74">
        <f>IF(AND(ISNUMBER('Emissions (start here)'!BO92),ISNUMBER(Dispersion!$AH$9)),'Emissions (start here)'!BO92*453.59/3600*Dispersion!$AH$9,0)</f>
        <v>0</v>
      </c>
      <c r="EC92" s="74">
        <f>IF(AND(ISNUMBER('Emissions (start here)'!BP92),ISNUMBER(Dispersion!$AH$10)),'Emissions (start here)'!BP92*2000*453.59/8760/3600*Dispersion!$AH$10,0)</f>
        <v>0</v>
      </c>
      <c r="ED92" s="74">
        <f>IF(AND(ISNUMBER('Emissions (start here)'!BP92),ISNUMBER(Dispersion!$AH$11)),'Emissions (start here)'!BP92*2000*453.59/8760/3600*Dispersion!$AH$11,0)</f>
        <v>0</v>
      </c>
      <c r="EE92" s="74">
        <f>IF(AND(ISNUMBER('Emissions (start here)'!BQ92),ISNUMBER(Dispersion!$AI$8)),'Emissions (start here)'!BQ92*453.59/3600*Dispersion!$AI$8,0)</f>
        <v>0</v>
      </c>
      <c r="EF92" s="74">
        <f>IF(AND(ISNUMBER('Emissions (start here)'!BQ92),ISNUMBER(Dispersion!$AI$9)),'Emissions (start here)'!BQ92*453.59/3600*Dispersion!$AI$9,0)</f>
        <v>0</v>
      </c>
      <c r="EG92" s="74">
        <f>IF(AND(ISNUMBER('Emissions (start here)'!BR92),ISNUMBER(Dispersion!$AI$10)),'Emissions (start here)'!BR92*2000*453.59/8760/3600*Dispersion!$AI$10,0)</f>
        <v>0</v>
      </c>
      <c r="EH92" s="74">
        <f>IF(AND(ISNUMBER('Emissions (start here)'!BR92),ISNUMBER(Dispersion!$AI$11)),'Emissions (start here)'!BR92*2000*453.59/8760/3600*Dispersion!$AI$11,0)</f>
        <v>0</v>
      </c>
      <c r="EI92" s="74">
        <f>IF(AND(ISNUMBER('Emissions (start here)'!BS92),ISNUMBER(Dispersion!$AJ$8)),'Emissions (start here)'!BS92*453.59/3600*Dispersion!$AJ$8,0)</f>
        <v>0</v>
      </c>
      <c r="EJ92" s="74">
        <f>IF(AND(ISNUMBER('Emissions (start here)'!BS92),ISNUMBER(Dispersion!$AJ$9)),'Emissions (start here)'!BS92*453.59/3600*Dispersion!$AJ$9,0)</f>
        <v>0</v>
      </c>
      <c r="EK92" s="74">
        <f>IF(AND(ISNUMBER('Emissions (start here)'!BT92),ISNUMBER(Dispersion!$AJ$10)),'Emissions (start here)'!BT92*2000*453.59/8760/3600*Dispersion!$AJ$10,0)</f>
        <v>0</v>
      </c>
      <c r="EL92" s="74">
        <f>IF(AND(ISNUMBER('Emissions (start here)'!BT92),ISNUMBER(Dispersion!$AJ$11)),'Emissions (start here)'!BT92*2000*453.59/8760/3600*Dispersion!$AJ$11,0)</f>
        <v>0</v>
      </c>
      <c r="EM92" s="74">
        <f>IF(AND(ISNUMBER('Emissions (start here)'!BU92),ISNUMBER(Dispersion!$AK$8)),'Emissions (start here)'!BU92*453.59/3600*Dispersion!$AK$8,0)</f>
        <v>0</v>
      </c>
      <c r="EN92" s="74">
        <f>IF(AND(ISNUMBER('Emissions (start here)'!BU92),ISNUMBER(Dispersion!$AK$9)),'Emissions (start here)'!BU92*453.59/3600*Dispersion!$AK$9,0)</f>
        <v>0</v>
      </c>
      <c r="EO92" s="74">
        <f>IF(AND(ISNUMBER('Emissions (start here)'!BV92),ISNUMBER(Dispersion!$AK$10)),'Emissions (start here)'!BV92*2000*453.59/8760/3600*Dispersion!$AK$10,0)</f>
        <v>0</v>
      </c>
      <c r="EP92" s="74">
        <f>IF(AND(ISNUMBER('Emissions (start here)'!BV92),ISNUMBER(Dispersion!$AK$11)),'Emissions (start here)'!BV92*2000*453.59/8760/3600*Dispersion!$AK$11,0)</f>
        <v>0</v>
      </c>
      <c r="EQ92" s="74">
        <f>IF(AND(ISNUMBER('Emissions (start here)'!BW92),ISNUMBER(Dispersion!$AL$8)),'Emissions (start here)'!BW92*453.59/3600*Dispersion!$AL$8,0)</f>
        <v>0</v>
      </c>
      <c r="ER92" s="74">
        <f>IF(AND(ISNUMBER('Emissions (start here)'!BW92),ISNUMBER(Dispersion!$AL$9)),'Emissions (start here)'!BW92*453.59/3600*Dispersion!$AL$9,0)</f>
        <v>0</v>
      </c>
      <c r="ES92" s="74">
        <f>IF(AND(ISNUMBER('Emissions (start here)'!BX92),ISNUMBER(Dispersion!$AL$10)),'Emissions (start here)'!BX92*2000*453.59/8760/3600*Dispersion!$AL$10,0)</f>
        <v>0</v>
      </c>
      <c r="ET92" s="74">
        <f>IF(AND(ISNUMBER('Emissions (start here)'!BX92),ISNUMBER(Dispersion!$AL$11)),'Emissions (start here)'!BX92*2000*453.59/8760/3600*Dispersion!$AL$11,0)</f>
        <v>0</v>
      </c>
      <c r="EU92" s="74">
        <f>IF(AND(ISNUMBER('Emissions (start here)'!BY92),ISNUMBER(Dispersion!$AM$8)),'Emissions (start here)'!BY92*453.59/3600*Dispersion!$AM$8,0)</f>
        <v>0</v>
      </c>
      <c r="EV92" s="74">
        <f>IF(AND(ISNUMBER('Emissions (start here)'!BY92),ISNUMBER(Dispersion!$AM$9)),'Emissions (start here)'!BY92*453.59/3600*Dispersion!$AM$9,0)</f>
        <v>0</v>
      </c>
      <c r="EW92" s="74">
        <f>IF(AND(ISNUMBER('Emissions (start here)'!BZ92),ISNUMBER(Dispersion!$AM$10)),'Emissions (start here)'!BZ92*2000*453.59/8760/3600*Dispersion!$AM$10,0)</f>
        <v>0</v>
      </c>
      <c r="EX92" s="74">
        <f>IF(AND(ISNUMBER('Emissions (start here)'!BZ92),ISNUMBER(Dispersion!$AM$11)),'Emissions (start here)'!BZ92*2000*453.59/8760/3600*Dispersion!$AM$11,0)</f>
        <v>0</v>
      </c>
      <c r="EY92" s="74">
        <f>IF(AND(ISNUMBER('Emissions (start here)'!CA92),ISNUMBER(Dispersion!$AN$8)),'Emissions (start here)'!CA92*453.59/3600*Dispersion!$AN$8,0)</f>
        <v>0</v>
      </c>
      <c r="EZ92" s="74">
        <f>IF(AND(ISNUMBER('Emissions (start here)'!CA92),ISNUMBER(Dispersion!$AN$9)),'Emissions (start here)'!CA92*453.59/3600*Dispersion!$AN$9,0)</f>
        <v>0</v>
      </c>
      <c r="FA92" s="74">
        <f>IF(AND(ISNUMBER('Emissions (start here)'!CB92),ISNUMBER(Dispersion!$AN$10)),'Emissions (start here)'!CB92*2000*453.59/8760/3600*Dispersion!$AN$10,0)</f>
        <v>0</v>
      </c>
      <c r="FB92" s="74">
        <f>IF(AND(ISNUMBER('Emissions (start here)'!CB92),ISNUMBER(Dispersion!$AN$11)),'Emissions (start here)'!CB92*2000*453.59/8760/3600*Dispersion!$AN$11,0)</f>
        <v>0</v>
      </c>
      <c r="FC92" s="74">
        <f>IF(AND(ISNUMBER('Emissions (start here)'!CC92),ISNUMBER(Dispersion!$AO$8)),'Emissions (start here)'!CC92*453.59/3600*Dispersion!$AO$8,0)</f>
        <v>0</v>
      </c>
      <c r="FD92" s="74">
        <f>IF(AND(ISNUMBER('Emissions (start here)'!CC92),ISNUMBER(Dispersion!$AO$9)),'Emissions (start here)'!CC92*453.59/3600*Dispersion!$AO$9,0)</f>
        <v>0</v>
      </c>
      <c r="FE92" s="74">
        <f>IF(AND(ISNUMBER('Emissions (start here)'!CD92),ISNUMBER(Dispersion!$AO$10)),'Emissions (start here)'!CD92*2000*453.59/8760/3600*Dispersion!$AO$10,0)</f>
        <v>0</v>
      </c>
      <c r="FF92" s="74">
        <f>IF(AND(ISNUMBER('Emissions (start here)'!CD92),ISNUMBER(Dispersion!$AO$11)),'Emissions (start here)'!CD92*2000*453.59/8760/3600*Dispersion!$AO$11,0)</f>
        <v>0</v>
      </c>
      <c r="FG92" s="74">
        <f>IF(AND(ISNUMBER('Emissions (start here)'!CE92),ISNUMBER(Dispersion!$AP$8)),'Emissions (start here)'!CE92*453.59/3600*Dispersion!$AP$8,0)</f>
        <v>0</v>
      </c>
      <c r="FH92" s="74">
        <f>IF(AND(ISNUMBER('Emissions (start here)'!CE92),ISNUMBER(Dispersion!$AP$9)),'Emissions (start here)'!CE92*453.59/3600*Dispersion!$AP$9,0)</f>
        <v>0</v>
      </c>
      <c r="FI92" s="74">
        <f>IF(AND(ISNUMBER('Emissions (start here)'!CF92),ISNUMBER(Dispersion!$AP$10)),'Emissions (start here)'!CF92*2000*453.59/8760/3600*Dispersion!$AP$10,0)</f>
        <v>0</v>
      </c>
      <c r="FJ92" s="74">
        <f>IF(AND(ISNUMBER('Emissions (start here)'!CF92),ISNUMBER(Dispersion!$AP$11)),'Emissions (start here)'!CF92*2000*453.59/8760/3600*Dispersion!$AP$11,0)</f>
        <v>0</v>
      </c>
      <c r="FK92" s="74">
        <f>IF(AND(ISNUMBER('Emissions (start here)'!CG92),ISNUMBER(Dispersion!$AQ$8)),'Emissions (start here)'!CG92*453.59/3600*Dispersion!$AQ$8,0)</f>
        <v>0</v>
      </c>
      <c r="FL92" s="74">
        <f>IF(AND(ISNUMBER('Emissions (start here)'!CG92),ISNUMBER(Dispersion!$AQ$9)),'Emissions (start here)'!CG92*453.59/3600*Dispersion!$AQ$9,0)</f>
        <v>0</v>
      </c>
      <c r="FM92" s="74">
        <f>IF(AND(ISNUMBER('Emissions (start here)'!CH92),ISNUMBER(Dispersion!$AQ$10)),'Emissions (start here)'!CH92*2000*453.59/8760/3600*Dispersion!$AQ$10,0)</f>
        <v>0</v>
      </c>
      <c r="FN92" s="74">
        <f>IF(AND(ISNUMBER('Emissions (start here)'!CH92),ISNUMBER(Dispersion!$AQ$11)),'Emissions (start here)'!CH92*2000*453.59/8760/3600*Dispersion!$AQ$11,0)</f>
        <v>0</v>
      </c>
      <c r="FO92" s="74">
        <f>IF(AND(ISNUMBER('Emissions (start here)'!CI92),ISNUMBER(Dispersion!$AR$8)),'Emissions (start here)'!CI92*453.59/3600*Dispersion!$AR$8,0)</f>
        <v>0</v>
      </c>
      <c r="FP92" s="74">
        <f>IF(AND(ISNUMBER('Emissions (start here)'!CI92),ISNUMBER(Dispersion!$AR$9)),'Emissions (start here)'!CI92*453.59/3600*Dispersion!$AR$9,0)</f>
        <v>0</v>
      </c>
      <c r="FQ92" s="74">
        <f>IF(AND(ISNUMBER('Emissions (start here)'!CJ92),ISNUMBER(Dispersion!$AR$10)),'Emissions (start here)'!CJ92*2000*453.59/8760/3600*Dispersion!$AR$10,0)</f>
        <v>0</v>
      </c>
      <c r="FR92" s="74">
        <f>IF(AND(ISNUMBER('Emissions (start here)'!CJ92),ISNUMBER(Dispersion!$AR$11)),'Emissions (start here)'!CJ92*2000*453.59/8760/3600*Dispersion!$AR$11,0)</f>
        <v>0</v>
      </c>
      <c r="FS92" s="74">
        <f>IF(AND(ISNUMBER('Emissions (start here)'!CK92),ISNUMBER(Dispersion!$AS$8)),'Emissions (start here)'!CK92*453.59/3600*Dispersion!$AS$8,0)</f>
        <v>0</v>
      </c>
      <c r="FT92" s="74">
        <f>IF(AND(ISNUMBER('Emissions (start here)'!CK92),ISNUMBER(Dispersion!$AS$9)),'Emissions (start here)'!CK92*453.59/3600*Dispersion!$AS$9,0)</f>
        <v>0</v>
      </c>
      <c r="FU92" s="74">
        <f>IF(AND(ISNUMBER('Emissions (start here)'!CL92),ISNUMBER(Dispersion!$AS$10)),'Emissions (start here)'!CL92*2000*453.59/8760/3600*Dispersion!$AS$10,0)</f>
        <v>0</v>
      </c>
      <c r="FV92" s="74">
        <f>IF(AND(ISNUMBER('Emissions (start here)'!CL92),ISNUMBER(Dispersion!$AS$11)),'Emissions (start here)'!CL92*2000*453.59/8760/3600*Dispersion!$AS$11,0)</f>
        <v>0</v>
      </c>
      <c r="FW92" s="74">
        <f>IF(AND(ISNUMBER('Emissions (start here)'!CM92),ISNUMBER(Dispersion!$AT$8)),'Emissions (start here)'!CM92*453.59/3600*Dispersion!$AT$8,0)</f>
        <v>0</v>
      </c>
      <c r="FX92" s="74">
        <f>IF(AND(ISNUMBER('Emissions (start here)'!CM92),ISNUMBER(Dispersion!$AT$9)),'Emissions (start here)'!CM92*453.59/3600*Dispersion!$AT$9,0)</f>
        <v>0</v>
      </c>
      <c r="FY92" s="74">
        <f>IF(AND(ISNUMBER('Emissions (start here)'!CN92),ISNUMBER(Dispersion!$AT$10)),'Emissions (start here)'!CN92*2000*453.59/8760/3600*Dispersion!$AT$10,0)</f>
        <v>0</v>
      </c>
      <c r="FZ92" s="74">
        <f>IF(AND(ISNUMBER('Emissions (start here)'!CN92),ISNUMBER(Dispersion!$AT$11)),'Emissions (start here)'!CN92*2000*453.59/8760/3600*Dispersion!$AT$11,0)</f>
        <v>0</v>
      </c>
      <c r="GA92" s="74">
        <f>IF(AND(ISNUMBER('Emissions (start here)'!CO92),ISNUMBER(Dispersion!$AU$8)),'Emissions (start here)'!CO92*453.59/3600*Dispersion!$AU$8,0)</f>
        <v>0</v>
      </c>
      <c r="GB92" s="74">
        <f>IF(AND(ISNUMBER('Emissions (start here)'!CO92),ISNUMBER(Dispersion!$AU$9)),'Emissions (start here)'!CO92*453.59/3600*Dispersion!$AU$9,0)</f>
        <v>0</v>
      </c>
      <c r="GC92" s="74">
        <f>IF(AND(ISNUMBER('Emissions (start here)'!CP92),ISNUMBER(Dispersion!$AU$10)),'Emissions (start here)'!CP92*2000*453.59/8760/3600*Dispersion!$AU$10,0)</f>
        <v>0</v>
      </c>
      <c r="GD92" s="74">
        <f>IF(AND(ISNUMBER('Emissions (start here)'!CP92),ISNUMBER(Dispersion!$AU$11)),'Emissions (start here)'!CP92*2000*453.59/8760/3600*Dispersion!$AU$11,0)</f>
        <v>0</v>
      </c>
      <c r="GE92" s="74">
        <f>IF(AND(ISNUMBER('Emissions (start here)'!CQ92),ISNUMBER(Dispersion!$AV$8)),'Emissions (start here)'!CQ92*453.59/3600*Dispersion!$AV$8,0)</f>
        <v>0</v>
      </c>
      <c r="GF92" s="74">
        <f>IF(AND(ISNUMBER('Emissions (start here)'!CQ92),ISNUMBER(Dispersion!$AV$9)),'Emissions (start here)'!CQ92*453.59/3600*Dispersion!$AV$9,0)</f>
        <v>0</v>
      </c>
      <c r="GG92" s="74">
        <f>IF(AND(ISNUMBER('Emissions (start here)'!CR92),ISNUMBER(Dispersion!$AV$10)),'Emissions (start here)'!CR92*2000*453.59/8760/3600*Dispersion!$AV$10,0)</f>
        <v>0</v>
      </c>
      <c r="GH92" s="74">
        <f>IF(AND(ISNUMBER('Emissions (start here)'!CR92),ISNUMBER(Dispersion!$AV$11)),'Emissions (start here)'!CR92*2000*453.59/8760/3600*Dispersion!$AV$11,0)</f>
        <v>0</v>
      </c>
      <c r="GI92" s="74">
        <f>IF(AND(ISNUMBER('Emissions (start here)'!CS92),ISNUMBER(Dispersion!$AW$8)),'Emissions (start here)'!CS92*453.59/3600*Dispersion!$AW$8,0)</f>
        <v>0</v>
      </c>
      <c r="GJ92" s="74">
        <f>IF(AND(ISNUMBER('Emissions (start here)'!CS92),ISNUMBER(Dispersion!$AW$9)),'Emissions (start here)'!CS92*453.59/3600*Dispersion!$AW$9,0)</f>
        <v>0</v>
      </c>
      <c r="GK92" s="74">
        <f>IF(AND(ISNUMBER('Emissions (start here)'!CT92),ISNUMBER(Dispersion!$AW$10)),'Emissions (start here)'!CT92*2000*453.59/8760/3600*Dispersion!$AW$10,0)</f>
        <v>0</v>
      </c>
      <c r="GL92" s="74">
        <f>IF(AND(ISNUMBER('Emissions (start here)'!CT92),ISNUMBER(Dispersion!$AW$11)),'Emissions (start here)'!CT92*2000*453.59/8760/3600*Dispersion!$AW$11,0)</f>
        <v>0</v>
      </c>
      <c r="GM92" s="74">
        <f>IF(AND(ISNUMBER('Emissions (start here)'!CU92),ISNUMBER(Dispersion!$AX$8)),'Emissions (start here)'!CU92*453.59/3600*Dispersion!$AX$8,0)</f>
        <v>0</v>
      </c>
      <c r="GN92" s="74">
        <f>IF(AND(ISNUMBER('Emissions (start here)'!CU92),ISNUMBER(Dispersion!$AX$9)),'Emissions (start here)'!CU92*453.59/3600*Dispersion!$AX$9,0)</f>
        <v>0</v>
      </c>
      <c r="GO92" s="74">
        <f>IF(AND(ISNUMBER('Emissions (start here)'!CV92),ISNUMBER(Dispersion!$AX$10)),'Emissions (start here)'!CV92*2000*453.59/8760/3600*Dispersion!$AX$10,0)</f>
        <v>0</v>
      </c>
      <c r="GP92" s="74">
        <f>IF(AND(ISNUMBER('Emissions (start here)'!CV92),ISNUMBER(Dispersion!$AX$11)),'Emissions (start here)'!CV92*2000*453.59/8760/3600*Dispersion!$AX$11,0)</f>
        <v>0</v>
      </c>
      <c r="GQ92" s="74">
        <f>IF(AND(ISNUMBER('Emissions (start here)'!CW92),ISNUMBER(Dispersion!$AY$8)),'Emissions (start here)'!CW92*453.59/3600*Dispersion!$AY$8,0)</f>
        <v>0</v>
      </c>
      <c r="GR92" s="74">
        <f>IF(AND(ISNUMBER('Emissions (start here)'!CW92),ISNUMBER(Dispersion!$AY$9)),'Emissions (start here)'!CW92*453.59/3600*Dispersion!$AY$9,0)</f>
        <v>0</v>
      </c>
      <c r="GS92" s="74">
        <f>IF(AND(ISNUMBER('Emissions (start here)'!CX92),ISNUMBER(Dispersion!$AY$10)),'Emissions (start here)'!CX92*2000*453.59/8760/3600*Dispersion!$AY$10,0)</f>
        <v>0</v>
      </c>
      <c r="GT92" s="74">
        <f>IF(AND(ISNUMBER('Emissions (start here)'!CX92),ISNUMBER(Dispersion!$AY$11)),'Emissions (start here)'!CX92*2000*453.59/8760/3600*Dispersion!$AY$11,0)</f>
        <v>0</v>
      </c>
      <c r="GU92" s="74">
        <f>IF(AND(ISNUMBER('Emissions (start here)'!CY92),ISNUMBER(Dispersion!$AZ$8)),'Emissions (start here)'!CY92*453.59/3600*Dispersion!$AZ$8,0)</f>
        <v>0</v>
      </c>
      <c r="GV92" s="74">
        <f>IF(AND(ISNUMBER('Emissions (start here)'!CY92),ISNUMBER(Dispersion!$AZ$9)),'Emissions (start here)'!CY92*453.59/3600*Dispersion!$AZ$9,0)</f>
        <v>0</v>
      </c>
      <c r="GW92" s="74">
        <f>IF(AND(ISNUMBER('Emissions (start here)'!CZ92),ISNUMBER(Dispersion!$AZ$10)),'Emissions (start here)'!CZ92*2000*453.59/8760/3600*Dispersion!$AZ$10,0)</f>
        <v>0</v>
      </c>
      <c r="GX92" s="74">
        <f>IF(AND(ISNUMBER('Emissions (start here)'!CZ92),ISNUMBER(Dispersion!$AZ$11)),'Emissions (start here)'!CZ92*2000*453.59/8760/3600*Dispersion!$AZ$11,0)</f>
        <v>0</v>
      </c>
    </row>
    <row r="93" spans="1:206" x14ac:dyDescent="0.2">
      <c r="A93" s="51" t="str">
        <f>'Tox Values'!C93</f>
        <v>56-23-5</v>
      </c>
      <c r="B93" s="94" t="str">
        <f>'Tox Values'!D93</f>
        <v>Carbon tetrachloride</v>
      </c>
      <c r="C93" s="96">
        <f t="shared" si="5"/>
        <v>0</v>
      </c>
      <c r="D93" s="74">
        <f t="shared" si="6"/>
        <v>0</v>
      </c>
      <c r="E93" s="74">
        <f t="shared" si="7"/>
        <v>0</v>
      </c>
      <c r="F93" s="99">
        <f t="shared" si="8"/>
        <v>0</v>
      </c>
      <c r="G93" s="97">
        <f>IF(AND(ISNUMBER('Emissions (start here)'!E93),ISNUMBER(Dispersion!$C$8)),'Emissions (start here)'!E93*453.59/3600*Dispersion!$C$8,0)</f>
        <v>0</v>
      </c>
      <c r="H93" s="74">
        <f>IF(AND(ISNUMBER('Emissions (start here)'!E93),ISNUMBER(Dispersion!$C$9)),'Emissions (start here)'!E93*453.59/3600*Dispersion!$C$9,0)</f>
        <v>0</v>
      </c>
      <c r="I93" s="74">
        <f>IF(AND(ISNUMBER('Emissions (start here)'!F93),ISNUMBER(Dispersion!$C$10)),'Emissions (start here)'!F93*2000*453.59/8760/3600*Dispersion!$C$10,0)</f>
        <v>0</v>
      </c>
      <c r="J93" s="74">
        <f>IF(AND(ISNUMBER('Emissions (start here)'!F93),ISNUMBER(Dispersion!$C$11)),'Emissions (start here)'!F93*2000*453.59/8760/3600*Dispersion!$C$11,0)</f>
        <v>0</v>
      </c>
      <c r="K93" s="74">
        <f>IF(AND(ISNUMBER('Emissions (start here)'!G93),ISNUMBER(Dispersion!$D$8)),'Emissions (start here)'!G93*453.59/3600*Dispersion!$D$8,0)</f>
        <v>0</v>
      </c>
      <c r="L93" s="74">
        <f>IF(AND(ISNUMBER('Emissions (start here)'!G93),ISNUMBER(Dispersion!$D$9)),'Emissions (start here)'!G93*453.59/3600*Dispersion!$D$9,0)</f>
        <v>0</v>
      </c>
      <c r="M93" s="74">
        <f>IF(AND(ISNUMBER('Emissions (start here)'!H93),ISNUMBER(Dispersion!$D$10)),'Emissions (start here)'!H93*2000*453.59/8760/3600*Dispersion!$D$10,0)</f>
        <v>0</v>
      </c>
      <c r="N93" s="74">
        <f>IF(AND(ISNUMBER('Emissions (start here)'!H93),ISNUMBER(Dispersion!$D$11)),'Emissions (start here)'!H93*2000*453.59/8760/3600*Dispersion!$D$11,0)</f>
        <v>0</v>
      </c>
      <c r="O93" s="74">
        <f>IF(AND(ISNUMBER('Emissions (start here)'!I93),ISNUMBER(Dispersion!$E$8)),'Emissions (start here)'!I93*453.59/3600*Dispersion!$E$8,0)</f>
        <v>0</v>
      </c>
      <c r="P93" s="74">
        <f>IF(AND(ISNUMBER('Emissions (start here)'!I93),ISNUMBER(Dispersion!$E$9)),'Emissions (start here)'!I93*453.59/3600*Dispersion!$E$9,0)</f>
        <v>0</v>
      </c>
      <c r="Q93" s="74">
        <f>IF(AND(ISNUMBER('Emissions (start here)'!J93),ISNUMBER(Dispersion!$E$10)),'Emissions (start here)'!J93*2000*453.59/8760/3600*Dispersion!$E$10,0)</f>
        <v>0</v>
      </c>
      <c r="R93" s="74">
        <f>IF(AND(ISNUMBER('Emissions (start here)'!J93),ISNUMBER(Dispersion!$E$11)),'Emissions (start here)'!J93*2000*453.59/8760/3600*Dispersion!$E$11,0)</f>
        <v>0</v>
      </c>
      <c r="S93" s="74">
        <f>IF(AND(ISNUMBER('Emissions (start here)'!K93),ISNUMBER(Dispersion!$F$8)),'Emissions (start here)'!K93*453.59/3600*Dispersion!$F$8,0)</f>
        <v>0</v>
      </c>
      <c r="T93" s="74">
        <f>IF(AND(ISNUMBER('Emissions (start here)'!K93),ISNUMBER(Dispersion!$F$9)),'Emissions (start here)'!K93*453.59/3600*Dispersion!$F$9,0)</f>
        <v>0</v>
      </c>
      <c r="U93" s="74">
        <f>IF(AND(ISNUMBER('Emissions (start here)'!L93),ISNUMBER(Dispersion!$F$10)),'Emissions (start here)'!L93*2000*453.59/8760/3600*Dispersion!$F$10,0)</f>
        <v>0</v>
      </c>
      <c r="V93" s="74">
        <f>IF(AND(ISNUMBER('Emissions (start here)'!L93),ISNUMBER(Dispersion!$F$11)),'Emissions (start here)'!L93*2000*453.59/8760/3600*Dispersion!$F$11,0)</f>
        <v>0</v>
      </c>
      <c r="W93" s="74">
        <f>IF(AND(ISNUMBER('Emissions (start here)'!M93),ISNUMBER(Dispersion!$G$8)),'Emissions (start here)'!M93*453.59/3600*Dispersion!$G$8,0)</f>
        <v>0</v>
      </c>
      <c r="X93" s="74">
        <f>IF(AND(ISNUMBER('Emissions (start here)'!M93),ISNUMBER(Dispersion!$G$9)),'Emissions (start here)'!M93*453.59/3600*Dispersion!$G$9,0)</f>
        <v>0</v>
      </c>
      <c r="Y93" s="74">
        <f>IF(AND(ISNUMBER('Emissions (start here)'!N93),ISNUMBER(Dispersion!$G$10)),'Emissions (start here)'!N93*2000*453.59/8760/3600*Dispersion!$G$10,0)</f>
        <v>0</v>
      </c>
      <c r="Z93" s="74">
        <f>IF(AND(ISNUMBER('Emissions (start here)'!N93),ISNUMBER(Dispersion!$G$11)),'Emissions (start here)'!N93*2000*453.59/8760/3600*Dispersion!$G$11,0)</f>
        <v>0</v>
      </c>
      <c r="AA93" s="74">
        <f>IF(AND(ISNUMBER('Emissions (start here)'!O93),ISNUMBER(Dispersion!$H$8)),'Emissions (start here)'!O93*453.59/3600*Dispersion!$H$8,0)</f>
        <v>0</v>
      </c>
      <c r="AB93" s="74">
        <f>IF(AND(ISNUMBER('Emissions (start here)'!O93),ISNUMBER(Dispersion!$H$9)),'Emissions (start here)'!O93*453.59/3600*Dispersion!$H$9,0)</f>
        <v>0</v>
      </c>
      <c r="AC93" s="74">
        <f>IF(AND(ISNUMBER('Emissions (start here)'!P93),ISNUMBER(Dispersion!$H$10)),'Emissions (start here)'!P93*2000*453.59/8760/3600*Dispersion!$H$10,0)</f>
        <v>0</v>
      </c>
      <c r="AD93" s="74">
        <f>IF(AND(ISNUMBER('Emissions (start here)'!P93),ISNUMBER(Dispersion!$H$11)),'Emissions (start here)'!P93*2000*453.59/8760/3600*Dispersion!$H$11,0)</f>
        <v>0</v>
      </c>
      <c r="AE93" s="74">
        <f>IF(AND(ISNUMBER('Emissions (start here)'!Q93),ISNUMBER(Dispersion!$I$8)),'Emissions (start here)'!Q93*453.59/3600*Dispersion!$I$8,0)</f>
        <v>0</v>
      </c>
      <c r="AF93" s="74">
        <f>IF(AND(ISNUMBER('Emissions (start here)'!Q93),ISNUMBER(Dispersion!$I$9)),'Emissions (start here)'!Q93*453.59/3600*Dispersion!$I$9,0)</f>
        <v>0</v>
      </c>
      <c r="AG93" s="74">
        <f>IF(AND(ISNUMBER('Emissions (start here)'!R93),ISNUMBER(Dispersion!$I$10)),'Emissions (start here)'!R93*2000*453.59/8760/3600*Dispersion!$I$10,0)</f>
        <v>0</v>
      </c>
      <c r="AH93" s="74">
        <f>IF(AND(ISNUMBER('Emissions (start here)'!R93),ISNUMBER(Dispersion!$I$11)),'Emissions (start here)'!R93*2000*453.59/8760/3600*Dispersion!$I$11,0)</f>
        <v>0</v>
      </c>
      <c r="AI93" s="74">
        <f>IF(AND(ISNUMBER('Emissions (start here)'!S93),ISNUMBER(Dispersion!$J$8)),'Emissions (start here)'!S93*453.59/3600*Dispersion!$J$8,0)</f>
        <v>0</v>
      </c>
      <c r="AJ93" s="74">
        <f>IF(AND(ISNUMBER('Emissions (start here)'!S93),ISNUMBER(Dispersion!$J$9)),'Emissions (start here)'!S93*453.59/3600*Dispersion!$J$9,0)</f>
        <v>0</v>
      </c>
      <c r="AK93" s="74">
        <f>IF(AND(ISNUMBER('Emissions (start here)'!T93),ISNUMBER(Dispersion!$J$10)),'Emissions (start here)'!T93*2000*453.59/8760/3600*Dispersion!$J$10,0)</f>
        <v>0</v>
      </c>
      <c r="AL93" s="74">
        <f>IF(AND(ISNUMBER('Emissions (start here)'!T93),ISNUMBER(Dispersion!$J$11)),'Emissions (start here)'!T93*2000*453.59/8760/3600*Dispersion!$J$11,0)</f>
        <v>0</v>
      </c>
      <c r="AM93" s="74">
        <f>IF(AND(ISNUMBER('Emissions (start here)'!U93),ISNUMBER(Dispersion!$K$8)),'Emissions (start here)'!U93*453.59/3600*Dispersion!$K$8,0)</f>
        <v>0</v>
      </c>
      <c r="AN93" s="74">
        <f>IF(AND(ISNUMBER('Emissions (start here)'!U93),ISNUMBER(Dispersion!$K$9)),'Emissions (start here)'!U93*453.59/3600*Dispersion!$K$9,0)</f>
        <v>0</v>
      </c>
      <c r="AO93" s="74">
        <f>IF(AND(ISNUMBER('Emissions (start here)'!V93),ISNUMBER(Dispersion!$K$10)),'Emissions (start here)'!V93*2000*453.59/8760/3600*Dispersion!$K$10,0)</f>
        <v>0</v>
      </c>
      <c r="AP93" s="74">
        <f>IF(AND(ISNUMBER('Emissions (start here)'!V93),ISNUMBER(Dispersion!$K$11)),'Emissions (start here)'!V93*2000*453.59/8760/3600*Dispersion!$K$11,0)</f>
        <v>0</v>
      </c>
      <c r="AQ93" s="74">
        <f>IF(AND(ISNUMBER('Emissions (start here)'!W93),ISNUMBER(Dispersion!$L$8)),'Emissions (start here)'!W93*453.59/3600*Dispersion!$L$8,0)</f>
        <v>0</v>
      </c>
      <c r="AR93" s="74">
        <f>IF(AND(ISNUMBER('Emissions (start here)'!W93),ISNUMBER(Dispersion!$L$9)),'Emissions (start here)'!W93*453.59/3600*Dispersion!$L$9,0)</f>
        <v>0</v>
      </c>
      <c r="AS93" s="74">
        <f>IF(AND(ISNUMBER('Emissions (start here)'!X93),ISNUMBER(Dispersion!$L$10)),'Emissions (start here)'!X93*2000*453.59/8760/3600*Dispersion!$L$10,0)</f>
        <v>0</v>
      </c>
      <c r="AT93" s="74">
        <f>IF(AND(ISNUMBER('Emissions (start here)'!X93),ISNUMBER(Dispersion!$L$11)),'Emissions (start here)'!X93*2000*453.59/8760/3600*Dispersion!$L$11,0)</f>
        <v>0</v>
      </c>
      <c r="AU93" s="74">
        <f>IF(AND(ISNUMBER('Emissions (start here)'!Y93),ISNUMBER(Dispersion!$M$8)),'Emissions (start here)'!Y93*453.59/3600*Dispersion!$M$8,0)</f>
        <v>0</v>
      </c>
      <c r="AV93" s="74">
        <f>IF(AND(ISNUMBER('Emissions (start here)'!Y93),ISNUMBER(Dispersion!$M$9)),'Emissions (start here)'!Y93*453.59/3600*Dispersion!$M$9,0)</f>
        <v>0</v>
      </c>
      <c r="AW93" s="74">
        <f>IF(AND(ISNUMBER('Emissions (start here)'!Z93),ISNUMBER(Dispersion!$M$10)),'Emissions (start here)'!Z93*2000*453.59/8760/3600*Dispersion!$M$10,0)</f>
        <v>0</v>
      </c>
      <c r="AX93" s="74">
        <f>IF(AND(ISNUMBER('Emissions (start here)'!Z93),ISNUMBER(Dispersion!$M$11)),'Emissions (start here)'!Z93*2000*453.59/8760/3600*Dispersion!$M$11,0)</f>
        <v>0</v>
      </c>
      <c r="AY93" s="74">
        <f>IF(AND(ISNUMBER('Emissions (start here)'!AA93),ISNUMBER(Dispersion!$N$8)),'Emissions (start here)'!AA93*453.59/3600*Dispersion!$N$8,0)</f>
        <v>0</v>
      </c>
      <c r="AZ93" s="74">
        <f>IF(AND(ISNUMBER('Emissions (start here)'!AA93),ISNUMBER(Dispersion!$N$9)),'Emissions (start here)'!AA93*453.59/3600*Dispersion!$N$9,0)</f>
        <v>0</v>
      </c>
      <c r="BA93" s="74">
        <f>IF(AND(ISNUMBER('Emissions (start here)'!AB93),ISNUMBER(Dispersion!$N$10)),'Emissions (start here)'!AB93*2000*453.59/8760/3600*Dispersion!$N$10,0)</f>
        <v>0</v>
      </c>
      <c r="BB93" s="74">
        <f>IF(AND(ISNUMBER('Emissions (start here)'!AB93),ISNUMBER(Dispersion!$N$11)),'Emissions (start here)'!AB93*2000*453.59/8760/3600*Dispersion!$N$11,0)</f>
        <v>0</v>
      </c>
      <c r="BC93" s="74">
        <f>IF(AND(ISNUMBER('Emissions (start here)'!AC93),ISNUMBER(Dispersion!$O$8)),'Emissions (start here)'!AC93*453.59/3600*Dispersion!$O$8,0)</f>
        <v>0</v>
      </c>
      <c r="BD93" s="74">
        <f>IF(AND(ISNUMBER('Emissions (start here)'!AC93),ISNUMBER(Dispersion!$O$9)),'Emissions (start here)'!AC93*453.59/3600*Dispersion!$O$9,0)</f>
        <v>0</v>
      </c>
      <c r="BE93" s="74">
        <f>IF(AND(ISNUMBER('Emissions (start here)'!AD93),ISNUMBER(Dispersion!$O$10)),'Emissions (start here)'!AD93*2000*453.59/8760/3600*Dispersion!$O$10,0)</f>
        <v>0</v>
      </c>
      <c r="BF93" s="74">
        <f>IF(AND(ISNUMBER('Emissions (start here)'!AD93),ISNUMBER(Dispersion!$O$11)),'Emissions (start here)'!AD93*2000*453.59/8760/3600*Dispersion!$O$11,0)</f>
        <v>0</v>
      </c>
      <c r="BG93" s="74">
        <f>IF(AND(ISNUMBER('Emissions (start here)'!AE93),ISNUMBER(Dispersion!$P$8)),'Emissions (start here)'!AE93*453.59/3600*Dispersion!$P$8,0)</f>
        <v>0</v>
      </c>
      <c r="BH93" s="74">
        <f>IF(AND(ISNUMBER('Emissions (start here)'!AE93),ISNUMBER(Dispersion!$P$9)),'Emissions (start here)'!AE93*453.59/3600*Dispersion!$P$9,0)</f>
        <v>0</v>
      </c>
      <c r="BI93" s="74">
        <f>IF(AND(ISNUMBER('Emissions (start here)'!AF93),ISNUMBER(Dispersion!$P$10)),'Emissions (start here)'!AF93*2000*453.59/8760/3600*Dispersion!$P$10,0)</f>
        <v>0</v>
      </c>
      <c r="BJ93" s="74">
        <f>IF(AND(ISNUMBER('Emissions (start here)'!AF93),ISNUMBER(Dispersion!$P$11)),'Emissions (start here)'!AF93*2000*453.59/8760/3600*Dispersion!$P$11,0)</f>
        <v>0</v>
      </c>
      <c r="BK93" s="74">
        <f>IF(AND(ISNUMBER('Emissions (start here)'!AG93),ISNUMBER(Dispersion!$Q$8)),'Emissions (start here)'!AG93*453.59/3600*Dispersion!$Q$8,0)</f>
        <v>0</v>
      </c>
      <c r="BL93" s="74">
        <f>IF(AND(ISNUMBER('Emissions (start here)'!AG93),ISNUMBER(Dispersion!$Q$9)),'Emissions (start here)'!AG93*453.59/3600*Dispersion!$Q$9,0)</f>
        <v>0</v>
      </c>
      <c r="BM93" s="74">
        <f>IF(AND(ISNUMBER('Emissions (start here)'!AH93),ISNUMBER(Dispersion!$Q$10)),'Emissions (start here)'!AH93*2000*453.59/8760/3600*Dispersion!$Q$10,0)</f>
        <v>0</v>
      </c>
      <c r="BN93" s="74">
        <f>IF(AND(ISNUMBER('Emissions (start here)'!AH93),ISNUMBER(Dispersion!$Q$11)),'Emissions (start here)'!AH93*2000*453.59/8760/3600*Dispersion!$Q$11,0)</f>
        <v>0</v>
      </c>
      <c r="BO93" s="74">
        <f>IF(AND(ISNUMBER('Emissions (start here)'!AI93),ISNUMBER(Dispersion!$R$8)),'Emissions (start here)'!AI93*453.59/3600*Dispersion!$R$8,0)</f>
        <v>0</v>
      </c>
      <c r="BP93" s="74">
        <f>IF(AND(ISNUMBER('Emissions (start here)'!AI93),ISNUMBER(Dispersion!$R$9)),'Emissions (start here)'!AI93*453.59/3600*Dispersion!$R$9,0)</f>
        <v>0</v>
      </c>
      <c r="BQ93" s="74">
        <f>IF(AND(ISNUMBER('Emissions (start here)'!AJ93),ISNUMBER(Dispersion!$R$10)),'Emissions (start here)'!AJ93*2000*453.59/8760/3600*Dispersion!$R$10,0)</f>
        <v>0</v>
      </c>
      <c r="BR93" s="74">
        <f>IF(AND(ISNUMBER('Emissions (start here)'!AJ93),ISNUMBER(Dispersion!$R$11)),'Emissions (start here)'!AJ93*2000*453.59/8760/3600*Dispersion!$R$11,0)</f>
        <v>0</v>
      </c>
      <c r="BS93" s="74">
        <f>IF(AND(ISNUMBER('Emissions (start here)'!AK93),ISNUMBER(Dispersion!$S$8)),'Emissions (start here)'!AK93*453.59/3600*Dispersion!$S$8,0)</f>
        <v>0</v>
      </c>
      <c r="BT93" s="74">
        <f>IF(AND(ISNUMBER('Emissions (start here)'!AK93),ISNUMBER(Dispersion!$S$9)),'Emissions (start here)'!AK93*453.59/3600*Dispersion!$S$9,0)</f>
        <v>0</v>
      </c>
      <c r="BU93" s="74">
        <f>IF(AND(ISNUMBER('Emissions (start here)'!AL93),ISNUMBER(Dispersion!$S$10)),'Emissions (start here)'!AL93*2000*453.59/8760/3600*Dispersion!$S$10,0)</f>
        <v>0</v>
      </c>
      <c r="BV93" s="74">
        <f>IF(AND(ISNUMBER('Emissions (start here)'!AL93),ISNUMBER(Dispersion!$S$11)),'Emissions (start here)'!AL93*2000*453.59/8760/3600*Dispersion!$S$11,0)</f>
        <v>0</v>
      </c>
      <c r="BW93" s="74">
        <f>IF(AND(ISNUMBER('Emissions (start here)'!AM93),ISNUMBER(Dispersion!$T$8)),'Emissions (start here)'!AM93*453.59/3600*Dispersion!$T$8,0)</f>
        <v>0</v>
      </c>
      <c r="BX93" s="74">
        <f>IF(AND(ISNUMBER('Emissions (start here)'!AM93),ISNUMBER(Dispersion!$T$9)),'Emissions (start here)'!AM93*453.59/3600*Dispersion!$T$9,0)</f>
        <v>0</v>
      </c>
      <c r="BY93" s="74">
        <f>IF(AND(ISNUMBER('Emissions (start here)'!AN93),ISNUMBER(Dispersion!$T$10)),'Emissions (start here)'!AN93*2000*453.59/8760/3600*Dispersion!$T$10,0)</f>
        <v>0</v>
      </c>
      <c r="BZ93" s="74">
        <f>IF(AND(ISNUMBER('Emissions (start here)'!AN93),ISNUMBER(Dispersion!$T$11)),'Emissions (start here)'!AN93*2000*453.59/8760/3600*Dispersion!$T$11,0)</f>
        <v>0</v>
      </c>
      <c r="CA93" s="74">
        <f>IF(AND(ISNUMBER('Emissions (start here)'!AO93),ISNUMBER(Dispersion!$U$8)),'Emissions (start here)'!AO93*453.59/3600*Dispersion!$U$8,0)</f>
        <v>0</v>
      </c>
      <c r="CB93" s="74">
        <f>IF(AND(ISNUMBER('Emissions (start here)'!AO93),ISNUMBER(Dispersion!$U$9)),'Emissions (start here)'!AO93*453.59/3600*Dispersion!$U$9,0)</f>
        <v>0</v>
      </c>
      <c r="CC93" s="74">
        <f>IF(AND(ISNUMBER('Emissions (start here)'!AP93),ISNUMBER(Dispersion!$U$10)),'Emissions (start here)'!AP93*2000*453.59/8760/3600*Dispersion!$U$10,0)</f>
        <v>0</v>
      </c>
      <c r="CD93" s="74">
        <f>IF(AND(ISNUMBER('Emissions (start here)'!AP93),ISNUMBER(Dispersion!$U$11)),'Emissions (start here)'!AP93*2000*453.59/8760/3600*Dispersion!$U$11,0)</f>
        <v>0</v>
      </c>
      <c r="CE93" s="74">
        <f>IF(AND(ISNUMBER('Emissions (start here)'!AQ93),ISNUMBER(Dispersion!$V$8)),'Emissions (start here)'!AQ93*453.59/3600*Dispersion!$V$8,0)</f>
        <v>0</v>
      </c>
      <c r="CF93" s="74">
        <f>IF(AND(ISNUMBER('Emissions (start here)'!AQ93),ISNUMBER(Dispersion!$V$9)),'Emissions (start here)'!AQ93*453.59/3600*Dispersion!$V$9,0)</f>
        <v>0</v>
      </c>
      <c r="CG93" s="74">
        <f>IF(AND(ISNUMBER('Emissions (start here)'!AR93),ISNUMBER(Dispersion!$V$10)),'Emissions (start here)'!AR93*2000*453.59/8760/3600*Dispersion!$V$10,0)</f>
        <v>0</v>
      </c>
      <c r="CH93" s="74">
        <f>IF(AND(ISNUMBER('Emissions (start here)'!AR93),ISNUMBER(Dispersion!$V$11)),'Emissions (start here)'!AR93*2000*453.59/8760/3600*Dispersion!$V$11,0)</f>
        <v>0</v>
      </c>
      <c r="CI93" s="74">
        <f>IF(AND(ISNUMBER('Emissions (start here)'!AS93),ISNUMBER(Dispersion!$W$8)),'Emissions (start here)'!AS93*453.59/3600*Dispersion!$W$8,0)</f>
        <v>0</v>
      </c>
      <c r="CJ93" s="74">
        <f>IF(AND(ISNUMBER('Emissions (start here)'!AS93),ISNUMBER(Dispersion!$W$9)),'Emissions (start here)'!AS93*453.59/3600*Dispersion!$W$9,0)</f>
        <v>0</v>
      </c>
      <c r="CK93" s="74">
        <f>IF(AND(ISNUMBER('Emissions (start here)'!AT93),ISNUMBER(Dispersion!$W$10)),'Emissions (start here)'!AT93*2000*453.59/8760/3600*Dispersion!$W$10,0)</f>
        <v>0</v>
      </c>
      <c r="CL93" s="74">
        <f>IF(AND(ISNUMBER('Emissions (start here)'!AT93),ISNUMBER(Dispersion!$W$11)),'Emissions (start here)'!AT93*2000*453.59/8760/3600*Dispersion!$W$11,0)</f>
        <v>0</v>
      </c>
      <c r="CM93" s="74">
        <f>IF(AND(ISNUMBER('Emissions (start here)'!AU93),ISNUMBER(Dispersion!$X$8)),'Emissions (start here)'!AU93*453.59/3600*Dispersion!$X$8,0)</f>
        <v>0</v>
      </c>
      <c r="CN93" s="74">
        <f>IF(AND(ISNUMBER('Emissions (start here)'!AU93),ISNUMBER(Dispersion!$X$9)),'Emissions (start here)'!AU93*453.59/3600*Dispersion!$X$9,0)</f>
        <v>0</v>
      </c>
      <c r="CO93" s="74">
        <f>IF(AND(ISNUMBER('Emissions (start here)'!AV93),ISNUMBER(Dispersion!$X$10)),'Emissions (start here)'!AV93*2000*453.59/8760/3600*Dispersion!$X$10,0)</f>
        <v>0</v>
      </c>
      <c r="CP93" s="74">
        <f>IF(AND(ISNUMBER('Emissions (start here)'!AV93),ISNUMBER(Dispersion!$X$11)),'Emissions (start here)'!AV93*2000*453.59/8760/3600*Dispersion!$X$11,0)</f>
        <v>0</v>
      </c>
      <c r="CQ93" s="74">
        <f>IF(AND(ISNUMBER('Emissions (start here)'!AW93),ISNUMBER(Dispersion!$Y$8)),'Emissions (start here)'!AW93*453.59/3600*Dispersion!$Y$8,0)</f>
        <v>0</v>
      </c>
      <c r="CR93" s="74">
        <f>IF(AND(ISNUMBER('Emissions (start here)'!AW93),ISNUMBER(Dispersion!$Y$9)),'Emissions (start here)'!AW93*453.59/3600*Dispersion!$Y$9,0)</f>
        <v>0</v>
      </c>
      <c r="CS93" s="74">
        <f>IF(AND(ISNUMBER('Emissions (start here)'!AX93),ISNUMBER(Dispersion!$Y$10)),'Emissions (start here)'!AX93*2000*453.59/8760/3600*Dispersion!$Y$10,0)</f>
        <v>0</v>
      </c>
      <c r="CT93" s="74">
        <f>IF(AND(ISNUMBER('Emissions (start here)'!AX93),ISNUMBER(Dispersion!$Y$11)),'Emissions (start here)'!AX93*2000*453.59/8760/3600*Dispersion!$Y$11,0)</f>
        <v>0</v>
      </c>
      <c r="CU93" s="74">
        <f>IF(AND(ISNUMBER('Emissions (start here)'!AY93),ISNUMBER(Dispersion!$Z$8)),'Emissions (start here)'!AY93*453.59/3600*Dispersion!$Z$8,0)</f>
        <v>0</v>
      </c>
      <c r="CV93" s="74">
        <f>IF(AND(ISNUMBER('Emissions (start here)'!AY93),ISNUMBER(Dispersion!$Z$9)),'Emissions (start here)'!AY93*453.59/3600*Dispersion!$Z$9,0)</f>
        <v>0</v>
      </c>
      <c r="CW93" s="74">
        <f>IF(AND(ISNUMBER('Emissions (start here)'!AZ93),ISNUMBER(Dispersion!$Z$10)),'Emissions (start here)'!AZ93*2000*453.59/8760/3600*Dispersion!$Z$10,0)</f>
        <v>0</v>
      </c>
      <c r="CX93" s="74">
        <f>IF(AND(ISNUMBER('Emissions (start here)'!AZ93),ISNUMBER(Dispersion!$Z$11)),'Emissions (start here)'!AZ93*2000*453.59/8760/3600*Dispersion!$Z$11,0)</f>
        <v>0</v>
      </c>
      <c r="CY93" s="74">
        <f>IF(AND(ISNUMBER('Emissions (start here)'!BA93),ISNUMBER(Dispersion!$AA$8)),'Emissions (start here)'!BA93*453.59/3600*Dispersion!$AA$8,0)</f>
        <v>0</v>
      </c>
      <c r="CZ93" s="74">
        <f>IF(AND(ISNUMBER('Emissions (start here)'!BA93),ISNUMBER(Dispersion!$AA$9)),'Emissions (start here)'!BA93*453.59/3600*Dispersion!$AA$9,0)</f>
        <v>0</v>
      </c>
      <c r="DA93" s="74">
        <f>IF(AND(ISNUMBER('Emissions (start here)'!BB93),ISNUMBER(Dispersion!$AA$10)),'Emissions (start here)'!BB93*2000*453.59/8760/3600*Dispersion!$AA$10,0)</f>
        <v>0</v>
      </c>
      <c r="DB93" s="74">
        <f>IF(AND(ISNUMBER('Emissions (start here)'!BB93),ISNUMBER(Dispersion!$AA$11)),'Emissions (start here)'!BB93*2000*453.59/8760/3600*Dispersion!$AA$11,0)</f>
        <v>0</v>
      </c>
      <c r="DC93" s="74">
        <f>IF(AND(ISNUMBER('Emissions (start here)'!BC93),ISNUMBER(Dispersion!$AB$8)),'Emissions (start here)'!BC93*453.59/3600*Dispersion!$AB$8,0)</f>
        <v>0</v>
      </c>
      <c r="DD93" s="74">
        <f>IF(AND(ISNUMBER('Emissions (start here)'!BC93),ISNUMBER(Dispersion!$AB$9)),'Emissions (start here)'!BC93*453.59/3600*Dispersion!$AB$9,0)</f>
        <v>0</v>
      </c>
      <c r="DE93" s="74">
        <f>IF(AND(ISNUMBER('Emissions (start here)'!BD93),ISNUMBER(Dispersion!$AB$10)),'Emissions (start here)'!BD93*2000*453.59/8760/3600*Dispersion!$AB$10,0)</f>
        <v>0</v>
      </c>
      <c r="DF93" s="74">
        <f>IF(AND(ISNUMBER('Emissions (start here)'!BD93),ISNUMBER(Dispersion!$AB$11)),'Emissions (start here)'!BD93*2000*453.59/8760/3600*Dispersion!$AB$11,0)</f>
        <v>0</v>
      </c>
      <c r="DG93" s="74">
        <f>IF(AND(ISNUMBER('Emissions (start here)'!BE93),ISNUMBER(Dispersion!$AC$8)),'Emissions (start here)'!BE93*453.59/3600*Dispersion!$AC$8,0)</f>
        <v>0</v>
      </c>
      <c r="DH93" s="74">
        <f>IF(AND(ISNUMBER('Emissions (start here)'!BE93),ISNUMBER(Dispersion!$AC$9)),'Emissions (start here)'!BE93*453.59/3600*Dispersion!$AC$9,0)</f>
        <v>0</v>
      </c>
      <c r="DI93" s="74">
        <f>IF(AND(ISNUMBER('Emissions (start here)'!BF93),ISNUMBER(Dispersion!$AC$10)),'Emissions (start here)'!BF93*2000*453.59/8760/3600*Dispersion!$AC$10,0)</f>
        <v>0</v>
      </c>
      <c r="DJ93" s="74">
        <f>IF(AND(ISNUMBER('Emissions (start here)'!BF93),ISNUMBER(Dispersion!$AC$11)),'Emissions (start here)'!BF93*2000*453.59/8760/3600*Dispersion!$AC$11,0)</f>
        <v>0</v>
      </c>
      <c r="DK93" s="74">
        <f>IF(AND(ISNUMBER('Emissions (start here)'!BG93),ISNUMBER(Dispersion!$AD$8)),'Emissions (start here)'!BG93*453.59/3600*Dispersion!$AD$8,0)</f>
        <v>0</v>
      </c>
      <c r="DL93" s="74">
        <f>IF(AND(ISNUMBER('Emissions (start here)'!BG93),ISNUMBER(Dispersion!$AD$9)),'Emissions (start here)'!BG93*453.59/3600*Dispersion!$AD$9,0)</f>
        <v>0</v>
      </c>
      <c r="DM93" s="74">
        <f>IF(AND(ISNUMBER('Emissions (start here)'!BH93),ISNUMBER(Dispersion!$AD$10)),'Emissions (start here)'!BH93*2000*453.59/8760/3600*Dispersion!$AD$10,0)</f>
        <v>0</v>
      </c>
      <c r="DN93" s="74">
        <f>IF(AND(ISNUMBER('Emissions (start here)'!BH93),ISNUMBER(Dispersion!$AD$11)),'Emissions (start here)'!BH93*2000*453.59/8760/3600*Dispersion!$AD$11,0)</f>
        <v>0</v>
      </c>
      <c r="DO93" s="74">
        <f>IF(AND(ISNUMBER('Emissions (start here)'!BI93),ISNUMBER(Dispersion!$AE$8)),'Emissions (start here)'!BI93*453.59/3600*Dispersion!$AE$8,0)</f>
        <v>0</v>
      </c>
      <c r="DP93" s="74">
        <f>IF(AND(ISNUMBER('Emissions (start here)'!BI93),ISNUMBER(Dispersion!$AE$9)),'Emissions (start here)'!BI93*453.59/3600*Dispersion!$AE$9,0)</f>
        <v>0</v>
      </c>
      <c r="DQ93" s="74">
        <f>IF(AND(ISNUMBER('Emissions (start here)'!BJ93),ISNUMBER(Dispersion!$AE$10)),'Emissions (start here)'!BJ93*2000*453.59/8760/3600*Dispersion!$AE$10,0)</f>
        <v>0</v>
      </c>
      <c r="DR93" s="74">
        <f>IF(AND(ISNUMBER('Emissions (start here)'!BJ93),ISNUMBER(Dispersion!$AE$11)),'Emissions (start here)'!BJ93*2000*453.59/8760/3600*Dispersion!$AE$11,0)</f>
        <v>0</v>
      </c>
      <c r="DS93" s="74">
        <f>IF(AND(ISNUMBER('Emissions (start here)'!BK93),ISNUMBER(Dispersion!$AF$8)),'Emissions (start here)'!BK93*453.59/3600*Dispersion!$AF$8,0)</f>
        <v>0</v>
      </c>
      <c r="DT93" s="74">
        <f>IF(AND(ISNUMBER('Emissions (start here)'!BK93),ISNUMBER(Dispersion!$AF$9)),'Emissions (start here)'!BK93*453.59/3600*Dispersion!$AF$9,0)</f>
        <v>0</v>
      </c>
      <c r="DU93" s="74">
        <f>IF(AND(ISNUMBER('Emissions (start here)'!BL93),ISNUMBER(Dispersion!$AF$10)),'Emissions (start here)'!BL93*2000*453.59/8760/3600*Dispersion!$AF$10,0)</f>
        <v>0</v>
      </c>
      <c r="DV93" s="74">
        <f>IF(AND(ISNUMBER('Emissions (start here)'!BL93),ISNUMBER(Dispersion!$AF$11)),'Emissions (start here)'!BL93*2000*453.59/8760/3600*Dispersion!$AF$11,0)</f>
        <v>0</v>
      </c>
      <c r="DW93" s="74">
        <f>IF(AND(ISNUMBER('Emissions (start here)'!BM93),ISNUMBER(Dispersion!$AG$8)),'Emissions (start here)'!BM93*453.59/3600*Dispersion!$AG$8,0)</f>
        <v>0</v>
      </c>
      <c r="DX93" s="74">
        <f>IF(AND(ISNUMBER('Emissions (start here)'!BM93),ISNUMBER(Dispersion!$AG$9)),'Emissions (start here)'!BM93*453.59/3600*Dispersion!$AG$9,0)</f>
        <v>0</v>
      </c>
      <c r="DY93" s="74">
        <f>IF(AND(ISNUMBER('Emissions (start here)'!BN93),ISNUMBER(Dispersion!$AG$10)),'Emissions (start here)'!BN93*2000*453.59/8760/3600*Dispersion!$AG$10,0)</f>
        <v>0</v>
      </c>
      <c r="DZ93" s="74">
        <f>IF(AND(ISNUMBER('Emissions (start here)'!BN93),ISNUMBER(Dispersion!$AG$11)),'Emissions (start here)'!BN93*2000*453.59/8760/3600*Dispersion!$AG$11,0)</f>
        <v>0</v>
      </c>
      <c r="EA93" s="74">
        <f>IF(AND(ISNUMBER('Emissions (start here)'!BO93),ISNUMBER(Dispersion!$AH$8)),'Emissions (start here)'!BO93*453.59/3600*Dispersion!$AH$8,0)</f>
        <v>0</v>
      </c>
      <c r="EB93" s="74">
        <f>IF(AND(ISNUMBER('Emissions (start here)'!BO93),ISNUMBER(Dispersion!$AH$9)),'Emissions (start here)'!BO93*453.59/3600*Dispersion!$AH$9,0)</f>
        <v>0</v>
      </c>
      <c r="EC93" s="74">
        <f>IF(AND(ISNUMBER('Emissions (start here)'!BP93),ISNUMBER(Dispersion!$AH$10)),'Emissions (start here)'!BP93*2000*453.59/8760/3600*Dispersion!$AH$10,0)</f>
        <v>0</v>
      </c>
      <c r="ED93" s="74">
        <f>IF(AND(ISNUMBER('Emissions (start here)'!BP93),ISNUMBER(Dispersion!$AH$11)),'Emissions (start here)'!BP93*2000*453.59/8760/3600*Dispersion!$AH$11,0)</f>
        <v>0</v>
      </c>
      <c r="EE93" s="74">
        <f>IF(AND(ISNUMBER('Emissions (start here)'!BQ93),ISNUMBER(Dispersion!$AI$8)),'Emissions (start here)'!BQ93*453.59/3600*Dispersion!$AI$8,0)</f>
        <v>0</v>
      </c>
      <c r="EF93" s="74">
        <f>IF(AND(ISNUMBER('Emissions (start here)'!BQ93),ISNUMBER(Dispersion!$AI$9)),'Emissions (start here)'!BQ93*453.59/3600*Dispersion!$AI$9,0)</f>
        <v>0</v>
      </c>
      <c r="EG93" s="74">
        <f>IF(AND(ISNUMBER('Emissions (start here)'!BR93),ISNUMBER(Dispersion!$AI$10)),'Emissions (start here)'!BR93*2000*453.59/8760/3600*Dispersion!$AI$10,0)</f>
        <v>0</v>
      </c>
      <c r="EH93" s="74">
        <f>IF(AND(ISNUMBER('Emissions (start here)'!BR93),ISNUMBER(Dispersion!$AI$11)),'Emissions (start here)'!BR93*2000*453.59/8760/3600*Dispersion!$AI$11,0)</f>
        <v>0</v>
      </c>
      <c r="EI93" s="74">
        <f>IF(AND(ISNUMBER('Emissions (start here)'!BS93),ISNUMBER(Dispersion!$AJ$8)),'Emissions (start here)'!BS93*453.59/3600*Dispersion!$AJ$8,0)</f>
        <v>0</v>
      </c>
      <c r="EJ93" s="74">
        <f>IF(AND(ISNUMBER('Emissions (start here)'!BS93),ISNUMBER(Dispersion!$AJ$9)),'Emissions (start here)'!BS93*453.59/3600*Dispersion!$AJ$9,0)</f>
        <v>0</v>
      </c>
      <c r="EK93" s="74">
        <f>IF(AND(ISNUMBER('Emissions (start here)'!BT93),ISNUMBER(Dispersion!$AJ$10)),'Emissions (start here)'!BT93*2000*453.59/8760/3600*Dispersion!$AJ$10,0)</f>
        <v>0</v>
      </c>
      <c r="EL93" s="74">
        <f>IF(AND(ISNUMBER('Emissions (start here)'!BT93),ISNUMBER(Dispersion!$AJ$11)),'Emissions (start here)'!BT93*2000*453.59/8760/3600*Dispersion!$AJ$11,0)</f>
        <v>0</v>
      </c>
      <c r="EM93" s="74">
        <f>IF(AND(ISNUMBER('Emissions (start here)'!BU93),ISNUMBER(Dispersion!$AK$8)),'Emissions (start here)'!BU93*453.59/3600*Dispersion!$AK$8,0)</f>
        <v>0</v>
      </c>
      <c r="EN93" s="74">
        <f>IF(AND(ISNUMBER('Emissions (start here)'!BU93),ISNUMBER(Dispersion!$AK$9)),'Emissions (start here)'!BU93*453.59/3600*Dispersion!$AK$9,0)</f>
        <v>0</v>
      </c>
      <c r="EO93" s="74">
        <f>IF(AND(ISNUMBER('Emissions (start here)'!BV93),ISNUMBER(Dispersion!$AK$10)),'Emissions (start here)'!BV93*2000*453.59/8760/3600*Dispersion!$AK$10,0)</f>
        <v>0</v>
      </c>
      <c r="EP93" s="74">
        <f>IF(AND(ISNUMBER('Emissions (start here)'!BV93),ISNUMBER(Dispersion!$AK$11)),'Emissions (start here)'!BV93*2000*453.59/8760/3600*Dispersion!$AK$11,0)</f>
        <v>0</v>
      </c>
      <c r="EQ93" s="74">
        <f>IF(AND(ISNUMBER('Emissions (start here)'!BW93),ISNUMBER(Dispersion!$AL$8)),'Emissions (start here)'!BW93*453.59/3600*Dispersion!$AL$8,0)</f>
        <v>0</v>
      </c>
      <c r="ER93" s="74">
        <f>IF(AND(ISNUMBER('Emissions (start here)'!BW93),ISNUMBER(Dispersion!$AL$9)),'Emissions (start here)'!BW93*453.59/3600*Dispersion!$AL$9,0)</f>
        <v>0</v>
      </c>
      <c r="ES93" s="74">
        <f>IF(AND(ISNUMBER('Emissions (start here)'!BX93),ISNUMBER(Dispersion!$AL$10)),'Emissions (start here)'!BX93*2000*453.59/8760/3600*Dispersion!$AL$10,0)</f>
        <v>0</v>
      </c>
      <c r="ET93" s="74">
        <f>IF(AND(ISNUMBER('Emissions (start here)'!BX93),ISNUMBER(Dispersion!$AL$11)),'Emissions (start here)'!BX93*2000*453.59/8760/3600*Dispersion!$AL$11,0)</f>
        <v>0</v>
      </c>
      <c r="EU93" s="74">
        <f>IF(AND(ISNUMBER('Emissions (start here)'!BY93),ISNUMBER(Dispersion!$AM$8)),'Emissions (start here)'!BY93*453.59/3600*Dispersion!$AM$8,0)</f>
        <v>0</v>
      </c>
      <c r="EV93" s="74">
        <f>IF(AND(ISNUMBER('Emissions (start here)'!BY93),ISNUMBER(Dispersion!$AM$9)),'Emissions (start here)'!BY93*453.59/3600*Dispersion!$AM$9,0)</f>
        <v>0</v>
      </c>
      <c r="EW93" s="74">
        <f>IF(AND(ISNUMBER('Emissions (start here)'!BZ93),ISNUMBER(Dispersion!$AM$10)),'Emissions (start here)'!BZ93*2000*453.59/8760/3600*Dispersion!$AM$10,0)</f>
        <v>0</v>
      </c>
      <c r="EX93" s="74">
        <f>IF(AND(ISNUMBER('Emissions (start here)'!BZ93),ISNUMBER(Dispersion!$AM$11)),'Emissions (start here)'!BZ93*2000*453.59/8760/3600*Dispersion!$AM$11,0)</f>
        <v>0</v>
      </c>
      <c r="EY93" s="74">
        <f>IF(AND(ISNUMBER('Emissions (start here)'!CA93),ISNUMBER(Dispersion!$AN$8)),'Emissions (start here)'!CA93*453.59/3600*Dispersion!$AN$8,0)</f>
        <v>0</v>
      </c>
      <c r="EZ93" s="74">
        <f>IF(AND(ISNUMBER('Emissions (start here)'!CA93),ISNUMBER(Dispersion!$AN$9)),'Emissions (start here)'!CA93*453.59/3600*Dispersion!$AN$9,0)</f>
        <v>0</v>
      </c>
      <c r="FA93" s="74">
        <f>IF(AND(ISNUMBER('Emissions (start here)'!CB93),ISNUMBER(Dispersion!$AN$10)),'Emissions (start here)'!CB93*2000*453.59/8760/3600*Dispersion!$AN$10,0)</f>
        <v>0</v>
      </c>
      <c r="FB93" s="74">
        <f>IF(AND(ISNUMBER('Emissions (start here)'!CB93),ISNUMBER(Dispersion!$AN$11)),'Emissions (start here)'!CB93*2000*453.59/8760/3600*Dispersion!$AN$11,0)</f>
        <v>0</v>
      </c>
      <c r="FC93" s="74">
        <f>IF(AND(ISNUMBER('Emissions (start here)'!CC93),ISNUMBER(Dispersion!$AO$8)),'Emissions (start here)'!CC93*453.59/3600*Dispersion!$AO$8,0)</f>
        <v>0</v>
      </c>
      <c r="FD93" s="74">
        <f>IF(AND(ISNUMBER('Emissions (start here)'!CC93),ISNUMBER(Dispersion!$AO$9)),'Emissions (start here)'!CC93*453.59/3600*Dispersion!$AO$9,0)</f>
        <v>0</v>
      </c>
      <c r="FE93" s="74">
        <f>IF(AND(ISNUMBER('Emissions (start here)'!CD93),ISNUMBER(Dispersion!$AO$10)),'Emissions (start here)'!CD93*2000*453.59/8760/3600*Dispersion!$AO$10,0)</f>
        <v>0</v>
      </c>
      <c r="FF93" s="74">
        <f>IF(AND(ISNUMBER('Emissions (start here)'!CD93),ISNUMBER(Dispersion!$AO$11)),'Emissions (start here)'!CD93*2000*453.59/8760/3600*Dispersion!$AO$11,0)</f>
        <v>0</v>
      </c>
      <c r="FG93" s="74">
        <f>IF(AND(ISNUMBER('Emissions (start here)'!CE93),ISNUMBER(Dispersion!$AP$8)),'Emissions (start here)'!CE93*453.59/3600*Dispersion!$AP$8,0)</f>
        <v>0</v>
      </c>
      <c r="FH93" s="74">
        <f>IF(AND(ISNUMBER('Emissions (start here)'!CE93),ISNUMBER(Dispersion!$AP$9)),'Emissions (start here)'!CE93*453.59/3600*Dispersion!$AP$9,0)</f>
        <v>0</v>
      </c>
      <c r="FI93" s="74">
        <f>IF(AND(ISNUMBER('Emissions (start here)'!CF93),ISNUMBER(Dispersion!$AP$10)),'Emissions (start here)'!CF93*2000*453.59/8760/3600*Dispersion!$AP$10,0)</f>
        <v>0</v>
      </c>
      <c r="FJ93" s="74">
        <f>IF(AND(ISNUMBER('Emissions (start here)'!CF93),ISNUMBER(Dispersion!$AP$11)),'Emissions (start here)'!CF93*2000*453.59/8760/3600*Dispersion!$AP$11,0)</f>
        <v>0</v>
      </c>
      <c r="FK93" s="74">
        <f>IF(AND(ISNUMBER('Emissions (start here)'!CG93),ISNUMBER(Dispersion!$AQ$8)),'Emissions (start here)'!CG93*453.59/3600*Dispersion!$AQ$8,0)</f>
        <v>0</v>
      </c>
      <c r="FL93" s="74">
        <f>IF(AND(ISNUMBER('Emissions (start here)'!CG93),ISNUMBER(Dispersion!$AQ$9)),'Emissions (start here)'!CG93*453.59/3600*Dispersion!$AQ$9,0)</f>
        <v>0</v>
      </c>
      <c r="FM93" s="74">
        <f>IF(AND(ISNUMBER('Emissions (start here)'!CH93),ISNUMBER(Dispersion!$AQ$10)),'Emissions (start here)'!CH93*2000*453.59/8760/3600*Dispersion!$AQ$10,0)</f>
        <v>0</v>
      </c>
      <c r="FN93" s="74">
        <f>IF(AND(ISNUMBER('Emissions (start here)'!CH93),ISNUMBER(Dispersion!$AQ$11)),'Emissions (start here)'!CH93*2000*453.59/8760/3600*Dispersion!$AQ$11,0)</f>
        <v>0</v>
      </c>
      <c r="FO93" s="74">
        <f>IF(AND(ISNUMBER('Emissions (start here)'!CI93),ISNUMBER(Dispersion!$AR$8)),'Emissions (start here)'!CI93*453.59/3600*Dispersion!$AR$8,0)</f>
        <v>0</v>
      </c>
      <c r="FP93" s="74">
        <f>IF(AND(ISNUMBER('Emissions (start here)'!CI93),ISNUMBER(Dispersion!$AR$9)),'Emissions (start here)'!CI93*453.59/3600*Dispersion!$AR$9,0)</f>
        <v>0</v>
      </c>
      <c r="FQ93" s="74">
        <f>IF(AND(ISNUMBER('Emissions (start here)'!CJ93),ISNUMBER(Dispersion!$AR$10)),'Emissions (start here)'!CJ93*2000*453.59/8760/3600*Dispersion!$AR$10,0)</f>
        <v>0</v>
      </c>
      <c r="FR93" s="74">
        <f>IF(AND(ISNUMBER('Emissions (start here)'!CJ93),ISNUMBER(Dispersion!$AR$11)),'Emissions (start here)'!CJ93*2000*453.59/8760/3600*Dispersion!$AR$11,0)</f>
        <v>0</v>
      </c>
      <c r="FS93" s="74">
        <f>IF(AND(ISNUMBER('Emissions (start here)'!CK93),ISNUMBER(Dispersion!$AS$8)),'Emissions (start here)'!CK93*453.59/3600*Dispersion!$AS$8,0)</f>
        <v>0</v>
      </c>
      <c r="FT93" s="74">
        <f>IF(AND(ISNUMBER('Emissions (start here)'!CK93),ISNUMBER(Dispersion!$AS$9)),'Emissions (start here)'!CK93*453.59/3600*Dispersion!$AS$9,0)</f>
        <v>0</v>
      </c>
      <c r="FU93" s="74">
        <f>IF(AND(ISNUMBER('Emissions (start here)'!CL93),ISNUMBER(Dispersion!$AS$10)),'Emissions (start here)'!CL93*2000*453.59/8760/3600*Dispersion!$AS$10,0)</f>
        <v>0</v>
      </c>
      <c r="FV93" s="74">
        <f>IF(AND(ISNUMBER('Emissions (start here)'!CL93),ISNUMBER(Dispersion!$AS$11)),'Emissions (start here)'!CL93*2000*453.59/8760/3600*Dispersion!$AS$11,0)</f>
        <v>0</v>
      </c>
      <c r="FW93" s="74">
        <f>IF(AND(ISNUMBER('Emissions (start here)'!CM93),ISNUMBER(Dispersion!$AT$8)),'Emissions (start here)'!CM93*453.59/3600*Dispersion!$AT$8,0)</f>
        <v>0</v>
      </c>
      <c r="FX93" s="74">
        <f>IF(AND(ISNUMBER('Emissions (start here)'!CM93),ISNUMBER(Dispersion!$AT$9)),'Emissions (start here)'!CM93*453.59/3600*Dispersion!$AT$9,0)</f>
        <v>0</v>
      </c>
      <c r="FY93" s="74">
        <f>IF(AND(ISNUMBER('Emissions (start here)'!CN93),ISNUMBER(Dispersion!$AT$10)),'Emissions (start here)'!CN93*2000*453.59/8760/3600*Dispersion!$AT$10,0)</f>
        <v>0</v>
      </c>
      <c r="FZ93" s="74">
        <f>IF(AND(ISNUMBER('Emissions (start here)'!CN93),ISNUMBER(Dispersion!$AT$11)),'Emissions (start here)'!CN93*2000*453.59/8760/3600*Dispersion!$AT$11,0)</f>
        <v>0</v>
      </c>
      <c r="GA93" s="74">
        <f>IF(AND(ISNUMBER('Emissions (start here)'!CO93),ISNUMBER(Dispersion!$AU$8)),'Emissions (start here)'!CO93*453.59/3600*Dispersion!$AU$8,0)</f>
        <v>0</v>
      </c>
      <c r="GB93" s="74">
        <f>IF(AND(ISNUMBER('Emissions (start here)'!CO93),ISNUMBER(Dispersion!$AU$9)),'Emissions (start here)'!CO93*453.59/3600*Dispersion!$AU$9,0)</f>
        <v>0</v>
      </c>
      <c r="GC93" s="74">
        <f>IF(AND(ISNUMBER('Emissions (start here)'!CP93),ISNUMBER(Dispersion!$AU$10)),'Emissions (start here)'!CP93*2000*453.59/8760/3600*Dispersion!$AU$10,0)</f>
        <v>0</v>
      </c>
      <c r="GD93" s="74">
        <f>IF(AND(ISNUMBER('Emissions (start here)'!CP93),ISNUMBER(Dispersion!$AU$11)),'Emissions (start here)'!CP93*2000*453.59/8760/3600*Dispersion!$AU$11,0)</f>
        <v>0</v>
      </c>
      <c r="GE93" s="74">
        <f>IF(AND(ISNUMBER('Emissions (start here)'!CQ93),ISNUMBER(Dispersion!$AV$8)),'Emissions (start here)'!CQ93*453.59/3600*Dispersion!$AV$8,0)</f>
        <v>0</v>
      </c>
      <c r="GF93" s="74">
        <f>IF(AND(ISNUMBER('Emissions (start here)'!CQ93),ISNUMBER(Dispersion!$AV$9)),'Emissions (start here)'!CQ93*453.59/3600*Dispersion!$AV$9,0)</f>
        <v>0</v>
      </c>
      <c r="GG93" s="74">
        <f>IF(AND(ISNUMBER('Emissions (start here)'!CR93),ISNUMBER(Dispersion!$AV$10)),'Emissions (start here)'!CR93*2000*453.59/8760/3600*Dispersion!$AV$10,0)</f>
        <v>0</v>
      </c>
      <c r="GH93" s="74">
        <f>IF(AND(ISNUMBER('Emissions (start here)'!CR93),ISNUMBER(Dispersion!$AV$11)),'Emissions (start here)'!CR93*2000*453.59/8760/3600*Dispersion!$AV$11,0)</f>
        <v>0</v>
      </c>
      <c r="GI93" s="74">
        <f>IF(AND(ISNUMBER('Emissions (start here)'!CS93),ISNUMBER(Dispersion!$AW$8)),'Emissions (start here)'!CS93*453.59/3600*Dispersion!$AW$8,0)</f>
        <v>0</v>
      </c>
      <c r="GJ93" s="74">
        <f>IF(AND(ISNUMBER('Emissions (start here)'!CS93),ISNUMBER(Dispersion!$AW$9)),'Emissions (start here)'!CS93*453.59/3600*Dispersion!$AW$9,0)</f>
        <v>0</v>
      </c>
      <c r="GK93" s="74">
        <f>IF(AND(ISNUMBER('Emissions (start here)'!CT93),ISNUMBER(Dispersion!$AW$10)),'Emissions (start here)'!CT93*2000*453.59/8760/3600*Dispersion!$AW$10,0)</f>
        <v>0</v>
      </c>
      <c r="GL93" s="74">
        <f>IF(AND(ISNUMBER('Emissions (start here)'!CT93),ISNUMBER(Dispersion!$AW$11)),'Emissions (start here)'!CT93*2000*453.59/8760/3600*Dispersion!$AW$11,0)</f>
        <v>0</v>
      </c>
      <c r="GM93" s="74">
        <f>IF(AND(ISNUMBER('Emissions (start here)'!CU93),ISNUMBER(Dispersion!$AX$8)),'Emissions (start here)'!CU93*453.59/3600*Dispersion!$AX$8,0)</f>
        <v>0</v>
      </c>
      <c r="GN93" s="74">
        <f>IF(AND(ISNUMBER('Emissions (start here)'!CU93),ISNUMBER(Dispersion!$AX$9)),'Emissions (start here)'!CU93*453.59/3600*Dispersion!$AX$9,0)</f>
        <v>0</v>
      </c>
      <c r="GO93" s="74">
        <f>IF(AND(ISNUMBER('Emissions (start here)'!CV93),ISNUMBER(Dispersion!$AX$10)),'Emissions (start here)'!CV93*2000*453.59/8760/3600*Dispersion!$AX$10,0)</f>
        <v>0</v>
      </c>
      <c r="GP93" s="74">
        <f>IF(AND(ISNUMBER('Emissions (start here)'!CV93),ISNUMBER(Dispersion!$AX$11)),'Emissions (start here)'!CV93*2000*453.59/8760/3600*Dispersion!$AX$11,0)</f>
        <v>0</v>
      </c>
      <c r="GQ93" s="74">
        <f>IF(AND(ISNUMBER('Emissions (start here)'!CW93),ISNUMBER(Dispersion!$AY$8)),'Emissions (start here)'!CW93*453.59/3600*Dispersion!$AY$8,0)</f>
        <v>0</v>
      </c>
      <c r="GR93" s="74">
        <f>IF(AND(ISNUMBER('Emissions (start here)'!CW93),ISNUMBER(Dispersion!$AY$9)),'Emissions (start here)'!CW93*453.59/3600*Dispersion!$AY$9,0)</f>
        <v>0</v>
      </c>
      <c r="GS93" s="74">
        <f>IF(AND(ISNUMBER('Emissions (start here)'!CX93),ISNUMBER(Dispersion!$AY$10)),'Emissions (start here)'!CX93*2000*453.59/8760/3600*Dispersion!$AY$10,0)</f>
        <v>0</v>
      </c>
      <c r="GT93" s="74">
        <f>IF(AND(ISNUMBER('Emissions (start here)'!CX93),ISNUMBER(Dispersion!$AY$11)),'Emissions (start here)'!CX93*2000*453.59/8760/3600*Dispersion!$AY$11,0)</f>
        <v>0</v>
      </c>
      <c r="GU93" s="74">
        <f>IF(AND(ISNUMBER('Emissions (start here)'!CY93),ISNUMBER(Dispersion!$AZ$8)),'Emissions (start here)'!CY93*453.59/3600*Dispersion!$AZ$8,0)</f>
        <v>0</v>
      </c>
      <c r="GV93" s="74">
        <f>IF(AND(ISNUMBER('Emissions (start here)'!CY93),ISNUMBER(Dispersion!$AZ$9)),'Emissions (start here)'!CY93*453.59/3600*Dispersion!$AZ$9,0)</f>
        <v>0</v>
      </c>
      <c r="GW93" s="74">
        <f>IF(AND(ISNUMBER('Emissions (start here)'!CZ93),ISNUMBER(Dispersion!$AZ$10)),'Emissions (start here)'!CZ93*2000*453.59/8760/3600*Dispersion!$AZ$10,0)</f>
        <v>0</v>
      </c>
      <c r="GX93" s="74">
        <f>IF(AND(ISNUMBER('Emissions (start here)'!CZ93),ISNUMBER(Dispersion!$AZ$11)),'Emissions (start here)'!CZ93*2000*453.59/8760/3600*Dispersion!$AZ$11,0)</f>
        <v>0</v>
      </c>
    </row>
    <row r="94" spans="1:206" x14ac:dyDescent="0.2">
      <c r="A94" s="51" t="str">
        <f>'Tox Values'!C94</f>
        <v>463-58-1</v>
      </c>
      <c r="B94" s="94" t="str">
        <f>'Tox Values'!D94</f>
        <v>Carbonyl sulfide</v>
      </c>
      <c r="C94" s="96">
        <f t="shared" si="5"/>
        <v>0</v>
      </c>
      <c r="D94" s="74">
        <f t="shared" si="6"/>
        <v>0</v>
      </c>
      <c r="E94" s="74">
        <f t="shared" si="7"/>
        <v>0</v>
      </c>
      <c r="F94" s="99">
        <f t="shared" si="8"/>
        <v>0</v>
      </c>
      <c r="G94" s="97">
        <f>IF(AND(ISNUMBER('Emissions (start here)'!E94),ISNUMBER(Dispersion!$C$8)),'Emissions (start here)'!E94*453.59/3600*Dispersion!$C$8,0)</f>
        <v>0</v>
      </c>
      <c r="H94" s="74">
        <f>IF(AND(ISNUMBER('Emissions (start here)'!E94),ISNUMBER(Dispersion!$C$9)),'Emissions (start here)'!E94*453.59/3600*Dispersion!$C$9,0)</f>
        <v>0</v>
      </c>
      <c r="I94" s="74">
        <f>IF(AND(ISNUMBER('Emissions (start here)'!F94),ISNUMBER(Dispersion!$C$10)),'Emissions (start here)'!F94*2000*453.59/8760/3600*Dispersion!$C$10,0)</f>
        <v>0</v>
      </c>
      <c r="J94" s="74">
        <f>IF(AND(ISNUMBER('Emissions (start here)'!F94),ISNUMBER(Dispersion!$C$11)),'Emissions (start here)'!F94*2000*453.59/8760/3600*Dispersion!$C$11,0)</f>
        <v>0</v>
      </c>
      <c r="K94" s="74">
        <f>IF(AND(ISNUMBER('Emissions (start here)'!G94),ISNUMBER(Dispersion!$D$8)),'Emissions (start here)'!G94*453.59/3600*Dispersion!$D$8,0)</f>
        <v>0</v>
      </c>
      <c r="L94" s="74">
        <f>IF(AND(ISNUMBER('Emissions (start here)'!G94),ISNUMBER(Dispersion!$D$9)),'Emissions (start here)'!G94*453.59/3600*Dispersion!$D$9,0)</f>
        <v>0</v>
      </c>
      <c r="M94" s="74">
        <f>IF(AND(ISNUMBER('Emissions (start here)'!H94),ISNUMBER(Dispersion!$D$10)),'Emissions (start here)'!H94*2000*453.59/8760/3600*Dispersion!$D$10,0)</f>
        <v>0</v>
      </c>
      <c r="N94" s="74">
        <f>IF(AND(ISNUMBER('Emissions (start here)'!H94),ISNUMBER(Dispersion!$D$11)),'Emissions (start here)'!H94*2000*453.59/8760/3600*Dispersion!$D$11,0)</f>
        <v>0</v>
      </c>
      <c r="O94" s="74">
        <f>IF(AND(ISNUMBER('Emissions (start here)'!I94),ISNUMBER(Dispersion!$E$8)),'Emissions (start here)'!I94*453.59/3600*Dispersion!$E$8,0)</f>
        <v>0</v>
      </c>
      <c r="P94" s="74">
        <f>IF(AND(ISNUMBER('Emissions (start here)'!I94),ISNUMBER(Dispersion!$E$9)),'Emissions (start here)'!I94*453.59/3600*Dispersion!$E$9,0)</f>
        <v>0</v>
      </c>
      <c r="Q94" s="74">
        <f>IF(AND(ISNUMBER('Emissions (start here)'!J94),ISNUMBER(Dispersion!$E$10)),'Emissions (start here)'!J94*2000*453.59/8760/3600*Dispersion!$E$10,0)</f>
        <v>0</v>
      </c>
      <c r="R94" s="74">
        <f>IF(AND(ISNUMBER('Emissions (start here)'!J94),ISNUMBER(Dispersion!$E$11)),'Emissions (start here)'!J94*2000*453.59/8760/3600*Dispersion!$E$11,0)</f>
        <v>0</v>
      </c>
      <c r="S94" s="74">
        <f>IF(AND(ISNUMBER('Emissions (start here)'!K94),ISNUMBER(Dispersion!$F$8)),'Emissions (start here)'!K94*453.59/3600*Dispersion!$F$8,0)</f>
        <v>0</v>
      </c>
      <c r="T94" s="74">
        <f>IF(AND(ISNUMBER('Emissions (start here)'!K94),ISNUMBER(Dispersion!$F$9)),'Emissions (start here)'!K94*453.59/3600*Dispersion!$F$9,0)</f>
        <v>0</v>
      </c>
      <c r="U94" s="74">
        <f>IF(AND(ISNUMBER('Emissions (start here)'!L94),ISNUMBER(Dispersion!$F$10)),'Emissions (start here)'!L94*2000*453.59/8760/3600*Dispersion!$F$10,0)</f>
        <v>0</v>
      </c>
      <c r="V94" s="74">
        <f>IF(AND(ISNUMBER('Emissions (start here)'!L94),ISNUMBER(Dispersion!$F$11)),'Emissions (start here)'!L94*2000*453.59/8760/3600*Dispersion!$F$11,0)</f>
        <v>0</v>
      </c>
      <c r="W94" s="74">
        <f>IF(AND(ISNUMBER('Emissions (start here)'!M94),ISNUMBER(Dispersion!$G$8)),'Emissions (start here)'!M94*453.59/3600*Dispersion!$G$8,0)</f>
        <v>0</v>
      </c>
      <c r="X94" s="74">
        <f>IF(AND(ISNUMBER('Emissions (start here)'!M94),ISNUMBER(Dispersion!$G$9)),'Emissions (start here)'!M94*453.59/3600*Dispersion!$G$9,0)</f>
        <v>0</v>
      </c>
      <c r="Y94" s="74">
        <f>IF(AND(ISNUMBER('Emissions (start here)'!N94),ISNUMBER(Dispersion!$G$10)),'Emissions (start here)'!N94*2000*453.59/8760/3600*Dispersion!$G$10,0)</f>
        <v>0</v>
      </c>
      <c r="Z94" s="74">
        <f>IF(AND(ISNUMBER('Emissions (start here)'!N94),ISNUMBER(Dispersion!$G$11)),'Emissions (start here)'!N94*2000*453.59/8760/3600*Dispersion!$G$11,0)</f>
        <v>0</v>
      </c>
      <c r="AA94" s="74">
        <f>IF(AND(ISNUMBER('Emissions (start here)'!O94),ISNUMBER(Dispersion!$H$8)),'Emissions (start here)'!O94*453.59/3600*Dispersion!$H$8,0)</f>
        <v>0</v>
      </c>
      <c r="AB94" s="74">
        <f>IF(AND(ISNUMBER('Emissions (start here)'!O94),ISNUMBER(Dispersion!$H$9)),'Emissions (start here)'!O94*453.59/3600*Dispersion!$H$9,0)</f>
        <v>0</v>
      </c>
      <c r="AC94" s="74">
        <f>IF(AND(ISNUMBER('Emissions (start here)'!P94),ISNUMBER(Dispersion!$H$10)),'Emissions (start here)'!P94*2000*453.59/8760/3600*Dispersion!$H$10,0)</f>
        <v>0</v>
      </c>
      <c r="AD94" s="74">
        <f>IF(AND(ISNUMBER('Emissions (start here)'!P94),ISNUMBER(Dispersion!$H$11)),'Emissions (start here)'!P94*2000*453.59/8760/3600*Dispersion!$H$11,0)</f>
        <v>0</v>
      </c>
      <c r="AE94" s="74">
        <f>IF(AND(ISNUMBER('Emissions (start here)'!Q94),ISNUMBER(Dispersion!$I$8)),'Emissions (start here)'!Q94*453.59/3600*Dispersion!$I$8,0)</f>
        <v>0</v>
      </c>
      <c r="AF94" s="74">
        <f>IF(AND(ISNUMBER('Emissions (start here)'!Q94),ISNUMBER(Dispersion!$I$9)),'Emissions (start here)'!Q94*453.59/3600*Dispersion!$I$9,0)</f>
        <v>0</v>
      </c>
      <c r="AG94" s="74">
        <f>IF(AND(ISNUMBER('Emissions (start here)'!R94),ISNUMBER(Dispersion!$I$10)),'Emissions (start here)'!R94*2000*453.59/8760/3600*Dispersion!$I$10,0)</f>
        <v>0</v>
      </c>
      <c r="AH94" s="74">
        <f>IF(AND(ISNUMBER('Emissions (start here)'!R94),ISNUMBER(Dispersion!$I$11)),'Emissions (start here)'!R94*2000*453.59/8760/3600*Dispersion!$I$11,0)</f>
        <v>0</v>
      </c>
      <c r="AI94" s="74">
        <f>IF(AND(ISNUMBER('Emissions (start here)'!S94),ISNUMBER(Dispersion!$J$8)),'Emissions (start here)'!S94*453.59/3600*Dispersion!$J$8,0)</f>
        <v>0</v>
      </c>
      <c r="AJ94" s="74">
        <f>IF(AND(ISNUMBER('Emissions (start here)'!S94),ISNUMBER(Dispersion!$J$9)),'Emissions (start here)'!S94*453.59/3600*Dispersion!$J$9,0)</f>
        <v>0</v>
      </c>
      <c r="AK94" s="74">
        <f>IF(AND(ISNUMBER('Emissions (start here)'!T94),ISNUMBER(Dispersion!$J$10)),'Emissions (start here)'!T94*2000*453.59/8760/3600*Dispersion!$J$10,0)</f>
        <v>0</v>
      </c>
      <c r="AL94" s="74">
        <f>IF(AND(ISNUMBER('Emissions (start here)'!T94),ISNUMBER(Dispersion!$J$11)),'Emissions (start here)'!T94*2000*453.59/8760/3600*Dispersion!$J$11,0)</f>
        <v>0</v>
      </c>
      <c r="AM94" s="74">
        <f>IF(AND(ISNUMBER('Emissions (start here)'!U94),ISNUMBER(Dispersion!$K$8)),'Emissions (start here)'!U94*453.59/3600*Dispersion!$K$8,0)</f>
        <v>0</v>
      </c>
      <c r="AN94" s="74">
        <f>IF(AND(ISNUMBER('Emissions (start here)'!U94),ISNUMBER(Dispersion!$K$9)),'Emissions (start here)'!U94*453.59/3600*Dispersion!$K$9,0)</f>
        <v>0</v>
      </c>
      <c r="AO94" s="74">
        <f>IF(AND(ISNUMBER('Emissions (start here)'!V94),ISNUMBER(Dispersion!$K$10)),'Emissions (start here)'!V94*2000*453.59/8760/3600*Dispersion!$K$10,0)</f>
        <v>0</v>
      </c>
      <c r="AP94" s="74">
        <f>IF(AND(ISNUMBER('Emissions (start here)'!V94),ISNUMBER(Dispersion!$K$11)),'Emissions (start here)'!V94*2000*453.59/8760/3600*Dispersion!$K$11,0)</f>
        <v>0</v>
      </c>
      <c r="AQ94" s="74">
        <f>IF(AND(ISNUMBER('Emissions (start here)'!W94),ISNUMBER(Dispersion!$L$8)),'Emissions (start here)'!W94*453.59/3600*Dispersion!$L$8,0)</f>
        <v>0</v>
      </c>
      <c r="AR94" s="74">
        <f>IF(AND(ISNUMBER('Emissions (start here)'!W94),ISNUMBER(Dispersion!$L$9)),'Emissions (start here)'!W94*453.59/3600*Dispersion!$L$9,0)</f>
        <v>0</v>
      </c>
      <c r="AS94" s="74">
        <f>IF(AND(ISNUMBER('Emissions (start here)'!X94),ISNUMBER(Dispersion!$L$10)),'Emissions (start here)'!X94*2000*453.59/8760/3600*Dispersion!$L$10,0)</f>
        <v>0</v>
      </c>
      <c r="AT94" s="74">
        <f>IF(AND(ISNUMBER('Emissions (start here)'!X94),ISNUMBER(Dispersion!$L$11)),'Emissions (start here)'!X94*2000*453.59/8760/3600*Dispersion!$L$11,0)</f>
        <v>0</v>
      </c>
      <c r="AU94" s="74">
        <f>IF(AND(ISNUMBER('Emissions (start here)'!Y94),ISNUMBER(Dispersion!$M$8)),'Emissions (start here)'!Y94*453.59/3600*Dispersion!$M$8,0)</f>
        <v>0</v>
      </c>
      <c r="AV94" s="74">
        <f>IF(AND(ISNUMBER('Emissions (start here)'!Y94),ISNUMBER(Dispersion!$M$9)),'Emissions (start here)'!Y94*453.59/3600*Dispersion!$M$9,0)</f>
        <v>0</v>
      </c>
      <c r="AW94" s="74">
        <f>IF(AND(ISNUMBER('Emissions (start here)'!Z94),ISNUMBER(Dispersion!$M$10)),'Emissions (start here)'!Z94*2000*453.59/8760/3600*Dispersion!$M$10,0)</f>
        <v>0</v>
      </c>
      <c r="AX94" s="74">
        <f>IF(AND(ISNUMBER('Emissions (start here)'!Z94),ISNUMBER(Dispersion!$M$11)),'Emissions (start here)'!Z94*2000*453.59/8760/3600*Dispersion!$M$11,0)</f>
        <v>0</v>
      </c>
      <c r="AY94" s="74">
        <f>IF(AND(ISNUMBER('Emissions (start here)'!AA94),ISNUMBER(Dispersion!$N$8)),'Emissions (start here)'!AA94*453.59/3600*Dispersion!$N$8,0)</f>
        <v>0</v>
      </c>
      <c r="AZ94" s="74">
        <f>IF(AND(ISNUMBER('Emissions (start here)'!AA94),ISNUMBER(Dispersion!$N$9)),'Emissions (start here)'!AA94*453.59/3600*Dispersion!$N$9,0)</f>
        <v>0</v>
      </c>
      <c r="BA94" s="74">
        <f>IF(AND(ISNUMBER('Emissions (start here)'!AB94),ISNUMBER(Dispersion!$N$10)),'Emissions (start here)'!AB94*2000*453.59/8760/3600*Dispersion!$N$10,0)</f>
        <v>0</v>
      </c>
      <c r="BB94" s="74">
        <f>IF(AND(ISNUMBER('Emissions (start here)'!AB94),ISNUMBER(Dispersion!$N$11)),'Emissions (start here)'!AB94*2000*453.59/8760/3600*Dispersion!$N$11,0)</f>
        <v>0</v>
      </c>
      <c r="BC94" s="74">
        <f>IF(AND(ISNUMBER('Emissions (start here)'!AC94),ISNUMBER(Dispersion!$O$8)),'Emissions (start here)'!AC94*453.59/3600*Dispersion!$O$8,0)</f>
        <v>0</v>
      </c>
      <c r="BD94" s="74">
        <f>IF(AND(ISNUMBER('Emissions (start here)'!AC94),ISNUMBER(Dispersion!$O$9)),'Emissions (start here)'!AC94*453.59/3600*Dispersion!$O$9,0)</f>
        <v>0</v>
      </c>
      <c r="BE94" s="74">
        <f>IF(AND(ISNUMBER('Emissions (start here)'!AD94),ISNUMBER(Dispersion!$O$10)),'Emissions (start here)'!AD94*2000*453.59/8760/3600*Dispersion!$O$10,0)</f>
        <v>0</v>
      </c>
      <c r="BF94" s="74">
        <f>IF(AND(ISNUMBER('Emissions (start here)'!AD94),ISNUMBER(Dispersion!$O$11)),'Emissions (start here)'!AD94*2000*453.59/8760/3600*Dispersion!$O$11,0)</f>
        <v>0</v>
      </c>
      <c r="BG94" s="74">
        <f>IF(AND(ISNUMBER('Emissions (start here)'!AE94),ISNUMBER(Dispersion!$P$8)),'Emissions (start here)'!AE94*453.59/3600*Dispersion!$P$8,0)</f>
        <v>0</v>
      </c>
      <c r="BH94" s="74">
        <f>IF(AND(ISNUMBER('Emissions (start here)'!AE94),ISNUMBER(Dispersion!$P$9)),'Emissions (start here)'!AE94*453.59/3600*Dispersion!$P$9,0)</f>
        <v>0</v>
      </c>
      <c r="BI94" s="74">
        <f>IF(AND(ISNUMBER('Emissions (start here)'!AF94),ISNUMBER(Dispersion!$P$10)),'Emissions (start here)'!AF94*2000*453.59/8760/3600*Dispersion!$P$10,0)</f>
        <v>0</v>
      </c>
      <c r="BJ94" s="74">
        <f>IF(AND(ISNUMBER('Emissions (start here)'!AF94),ISNUMBER(Dispersion!$P$11)),'Emissions (start here)'!AF94*2000*453.59/8760/3600*Dispersion!$P$11,0)</f>
        <v>0</v>
      </c>
      <c r="BK94" s="74">
        <f>IF(AND(ISNUMBER('Emissions (start here)'!AG94),ISNUMBER(Dispersion!$Q$8)),'Emissions (start here)'!AG94*453.59/3600*Dispersion!$Q$8,0)</f>
        <v>0</v>
      </c>
      <c r="BL94" s="74">
        <f>IF(AND(ISNUMBER('Emissions (start here)'!AG94),ISNUMBER(Dispersion!$Q$9)),'Emissions (start here)'!AG94*453.59/3600*Dispersion!$Q$9,0)</f>
        <v>0</v>
      </c>
      <c r="BM94" s="74">
        <f>IF(AND(ISNUMBER('Emissions (start here)'!AH94),ISNUMBER(Dispersion!$Q$10)),'Emissions (start here)'!AH94*2000*453.59/8760/3600*Dispersion!$Q$10,0)</f>
        <v>0</v>
      </c>
      <c r="BN94" s="74">
        <f>IF(AND(ISNUMBER('Emissions (start here)'!AH94),ISNUMBER(Dispersion!$Q$11)),'Emissions (start here)'!AH94*2000*453.59/8760/3600*Dispersion!$Q$11,0)</f>
        <v>0</v>
      </c>
      <c r="BO94" s="74">
        <f>IF(AND(ISNUMBER('Emissions (start here)'!AI94),ISNUMBER(Dispersion!$R$8)),'Emissions (start here)'!AI94*453.59/3600*Dispersion!$R$8,0)</f>
        <v>0</v>
      </c>
      <c r="BP94" s="74">
        <f>IF(AND(ISNUMBER('Emissions (start here)'!AI94),ISNUMBER(Dispersion!$R$9)),'Emissions (start here)'!AI94*453.59/3600*Dispersion!$R$9,0)</f>
        <v>0</v>
      </c>
      <c r="BQ94" s="74">
        <f>IF(AND(ISNUMBER('Emissions (start here)'!AJ94),ISNUMBER(Dispersion!$R$10)),'Emissions (start here)'!AJ94*2000*453.59/8760/3600*Dispersion!$R$10,0)</f>
        <v>0</v>
      </c>
      <c r="BR94" s="74">
        <f>IF(AND(ISNUMBER('Emissions (start here)'!AJ94),ISNUMBER(Dispersion!$R$11)),'Emissions (start here)'!AJ94*2000*453.59/8760/3600*Dispersion!$R$11,0)</f>
        <v>0</v>
      </c>
      <c r="BS94" s="74">
        <f>IF(AND(ISNUMBER('Emissions (start here)'!AK94),ISNUMBER(Dispersion!$S$8)),'Emissions (start here)'!AK94*453.59/3600*Dispersion!$S$8,0)</f>
        <v>0</v>
      </c>
      <c r="BT94" s="74">
        <f>IF(AND(ISNUMBER('Emissions (start here)'!AK94),ISNUMBER(Dispersion!$S$9)),'Emissions (start here)'!AK94*453.59/3600*Dispersion!$S$9,0)</f>
        <v>0</v>
      </c>
      <c r="BU94" s="74">
        <f>IF(AND(ISNUMBER('Emissions (start here)'!AL94),ISNUMBER(Dispersion!$S$10)),'Emissions (start here)'!AL94*2000*453.59/8760/3600*Dispersion!$S$10,0)</f>
        <v>0</v>
      </c>
      <c r="BV94" s="74">
        <f>IF(AND(ISNUMBER('Emissions (start here)'!AL94),ISNUMBER(Dispersion!$S$11)),'Emissions (start here)'!AL94*2000*453.59/8760/3600*Dispersion!$S$11,0)</f>
        <v>0</v>
      </c>
      <c r="BW94" s="74">
        <f>IF(AND(ISNUMBER('Emissions (start here)'!AM94),ISNUMBER(Dispersion!$T$8)),'Emissions (start here)'!AM94*453.59/3600*Dispersion!$T$8,0)</f>
        <v>0</v>
      </c>
      <c r="BX94" s="74">
        <f>IF(AND(ISNUMBER('Emissions (start here)'!AM94),ISNUMBER(Dispersion!$T$9)),'Emissions (start here)'!AM94*453.59/3600*Dispersion!$T$9,0)</f>
        <v>0</v>
      </c>
      <c r="BY94" s="74">
        <f>IF(AND(ISNUMBER('Emissions (start here)'!AN94),ISNUMBER(Dispersion!$T$10)),'Emissions (start here)'!AN94*2000*453.59/8760/3600*Dispersion!$T$10,0)</f>
        <v>0</v>
      </c>
      <c r="BZ94" s="74">
        <f>IF(AND(ISNUMBER('Emissions (start here)'!AN94),ISNUMBER(Dispersion!$T$11)),'Emissions (start here)'!AN94*2000*453.59/8760/3600*Dispersion!$T$11,0)</f>
        <v>0</v>
      </c>
      <c r="CA94" s="74">
        <f>IF(AND(ISNUMBER('Emissions (start here)'!AO94),ISNUMBER(Dispersion!$U$8)),'Emissions (start here)'!AO94*453.59/3600*Dispersion!$U$8,0)</f>
        <v>0</v>
      </c>
      <c r="CB94" s="74">
        <f>IF(AND(ISNUMBER('Emissions (start here)'!AO94),ISNUMBER(Dispersion!$U$9)),'Emissions (start here)'!AO94*453.59/3600*Dispersion!$U$9,0)</f>
        <v>0</v>
      </c>
      <c r="CC94" s="74">
        <f>IF(AND(ISNUMBER('Emissions (start here)'!AP94),ISNUMBER(Dispersion!$U$10)),'Emissions (start here)'!AP94*2000*453.59/8760/3600*Dispersion!$U$10,0)</f>
        <v>0</v>
      </c>
      <c r="CD94" s="74">
        <f>IF(AND(ISNUMBER('Emissions (start here)'!AP94),ISNUMBER(Dispersion!$U$11)),'Emissions (start here)'!AP94*2000*453.59/8760/3600*Dispersion!$U$11,0)</f>
        <v>0</v>
      </c>
      <c r="CE94" s="74">
        <f>IF(AND(ISNUMBER('Emissions (start here)'!AQ94),ISNUMBER(Dispersion!$V$8)),'Emissions (start here)'!AQ94*453.59/3600*Dispersion!$V$8,0)</f>
        <v>0</v>
      </c>
      <c r="CF94" s="74">
        <f>IF(AND(ISNUMBER('Emissions (start here)'!AQ94),ISNUMBER(Dispersion!$V$9)),'Emissions (start here)'!AQ94*453.59/3600*Dispersion!$V$9,0)</f>
        <v>0</v>
      </c>
      <c r="CG94" s="74">
        <f>IF(AND(ISNUMBER('Emissions (start here)'!AR94),ISNUMBER(Dispersion!$V$10)),'Emissions (start here)'!AR94*2000*453.59/8760/3600*Dispersion!$V$10,0)</f>
        <v>0</v>
      </c>
      <c r="CH94" s="74">
        <f>IF(AND(ISNUMBER('Emissions (start here)'!AR94),ISNUMBER(Dispersion!$V$11)),'Emissions (start here)'!AR94*2000*453.59/8760/3600*Dispersion!$V$11,0)</f>
        <v>0</v>
      </c>
      <c r="CI94" s="74">
        <f>IF(AND(ISNUMBER('Emissions (start here)'!AS94),ISNUMBER(Dispersion!$W$8)),'Emissions (start here)'!AS94*453.59/3600*Dispersion!$W$8,0)</f>
        <v>0</v>
      </c>
      <c r="CJ94" s="74">
        <f>IF(AND(ISNUMBER('Emissions (start here)'!AS94),ISNUMBER(Dispersion!$W$9)),'Emissions (start here)'!AS94*453.59/3600*Dispersion!$W$9,0)</f>
        <v>0</v>
      </c>
      <c r="CK94" s="74">
        <f>IF(AND(ISNUMBER('Emissions (start here)'!AT94),ISNUMBER(Dispersion!$W$10)),'Emissions (start here)'!AT94*2000*453.59/8760/3600*Dispersion!$W$10,0)</f>
        <v>0</v>
      </c>
      <c r="CL94" s="74">
        <f>IF(AND(ISNUMBER('Emissions (start here)'!AT94),ISNUMBER(Dispersion!$W$11)),'Emissions (start here)'!AT94*2000*453.59/8760/3600*Dispersion!$W$11,0)</f>
        <v>0</v>
      </c>
      <c r="CM94" s="74">
        <f>IF(AND(ISNUMBER('Emissions (start here)'!AU94),ISNUMBER(Dispersion!$X$8)),'Emissions (start here)'!AU94*453.59/3600*Dispersion!$X$8,0)</f>
        <v>0</v>
      </c>
      <c r="CN94" s="74">
        <f>IF(AND(ISNUMBER('Emissions (start here)'!AU94),ISNUMBER(Dispersion!$X$9)),'Emissions (start here)'!AU94*453.59/3600*Dispersion!$X$9,0)</f>
        <v>0</v>
      </c>
      <c r="CO94" s="74">
        <f>IF(AND(ISNUMBER('Emissions (start here)'!AV94),ISNUMBER(Dispersion!$X$10)),'Emissions (start here)'!AV94*2000*453.59/8760/3600*Dispersion!$X$10,0)</f>
        <v>0</v>
      </c>
      <c r="CP94" s="74">
        <f>IF(AND(ISNUMBER('Emissions (start here)'!AV94),ISNUMBER(Dispersion!$X$11)),'Emissions (start here)'!AV94*2000*453.59/8760/3600*Dispersion!$X$11,0)</f>
        <v>0</v>
      </c>
      <c r="CQ94" s="74">
        <f>IF(AND(ISNUMBER('Emissions (start here)'!AW94),ISNUMBER(Dispersion!$Y$8)),'Emissions (start here)'!AW94*453.59/3600*Dispersion!$Y$8,0)</f>
        <v>0</v>
      </c>
      <c r="CR94" s="74">
        <f>IF(AND(ISNUMBER('Emissions (start here)'!AW94),ISNUMBER(Dispersion!$Y$9)),'Emissions (start here)'!AW94*453.59/3600*Dispersion!$Y$9,0)</f>
        <v>0</v>
      </c>
      <c r="CS94" s="74">
        <f>IF(AND(ISNUMBER('Emissions (start here)'!AX94),ISNUMBER(Dispersion!$Y$10)),'Emissions (start here)'!AX94*2000*453.59/8760/3600*Dispersion!$Y$10,0)</f>
        <v>0</v>
      </c>
      <c r="CT94" s="74">
        <f>IF(AND(ISNUMBER('Emissions (start here)'!AX94),ISNUMBER(Dispersion!$Y$11)),'Emissions (start here)'!AX94*2000*453.59/8760/3600*Dispersion!$Y$11,0)</f>
        <v>0</v>
      </c>
      <c r="CU94" s="74">
        <f>IF(AND(ISNUMBER('Emissions (start here)'!AY94),ISNUMBER(Dispersion!$Z$8)),'Emissions (start here)'!AY94*453.59/3600*Dispersion!$Z$8,0)</f>
        <v>0</v>
      </c>
      <c r="CV94" s="74">
        <f>IF(AND(ISNUMBER('Emissions (start here)'!AY94),ISNUMBER(Dispersion!$Z$9)),'Emissions (start here)'!AY94*453.59/3600*Dispersion!$Z$9,0)</f>
        <v>0</v>
      </c>
      <c r="CW94" s="74">
        <f>IF(AND(ISNUMBER('Emissions (start here)'!AZ94),ISNUMBER(Dispersion!$Z$10)),'Emissions (start here)'!AZ94*2000*453.59/8760/3600*Dispersion!$Z$10,0)</f>
        <v>0</v>
      </c>
      <c r="CX94" s="74">
        <f>IF(AND(ISNUMBER('Emissions (start here)'!AZ94),ISNUMBER(Dispersion!$Z$11)),'Emissions (start here)'!AZ94*2000*453.59/8760/3600*Dispersion!$Z$11,0)</f>
        <v>0</v>
      </c>
      <c r="CY94" s="74">
        <f>IF(AND(ISNUMBER('Emissions (start here)'!BA94),ISNUMBER(Dispersion!$AA$8)),'Emissions (start here)'!BA94*453.59/3600*Dispersion!$AA$8,0)</f>
        <v>0</v>
      </c>
      <c r="CZ94" s="74">
        <f>IF(AND(ISNUMBER('Emissions (start here)'!BA94),ISNUMBER(Dispersion!$AA$9)),'Emissions (start here)'!BA94*453.59/3600*Dispersion!$AA$9,0)</f>
        <v>0</v>
      </c>
      <c r="DA94" s="74">
        <f>IF(AND(ISNUMBER('Emissions (start here)'!BB94),ISNUMBER(Dispersion!$AA$10)),'Emissions (start here)'!BB94*2000*453.59/8760/3600*Dispersion!$AA$10,0)</f>
        <v>0</v>
      </c>
      <c r="DB94" s="74">
        <f>IF(AND(ISNUMBER('Emissions (start here)'!BB94),ISNUMBER(Dispersion!$AA$11)),'Emissions (start here)'!BB94*2000*453.59/8760/3600*Dispersion!$AA$11,0)</f>
        <v>0</v>
      </c>
      <c r="DC94" s="74">
        <f>IF(AND(ISNUMBER('Emissions (start here)'!BC94),ISNUMBER(Dispersion!$AB$8)),'Emissions (start here)'!BC94*453.59/3600*Dispersion!$AB$8,0)</f>
        <v>0</v>
      </c>
      <c r="DD94" s="74">
        <f>IF(AND(ISNUMBER('Emissions (start here)'!BC94),ISNUMBER(Dispersion!$AB$9)),'Emissions (start here)'!BC94*453.59/3600*Dispersion!$AB$9,0)</f>
        <v>0</v>
      </c>
      <c r="DE94" s="74">
        <f>IF(AND(ISNUMBER('Emissions (start here)'!BD94),ISNUMBER(Dispersion!$AB$10)),'Emissions (start here)'!BD94*2000*453.59/8760/3600*Dispersion!$AB$10,0)</f>
        <v>0</v>
      </c>
      <c r="DF94" s="74">
        <f>IF(AND(ISNUMBER('Emissions (start here)'!BD94),ISNUMBER(Dispersion!$AB$11)),'Emissions (start here)'!BD94*2000*453.59/8760/3600*Dispersion!$AB$11,0)</f>
        <v>0</v>
      </c>
      <c r="DG94" s="74">
        <f>IF(AND(ISNUMBER('Emissions (start here)'!BE94),ISNUMBER(Dispersion!$AC$8)),'Emissions (start here)'!BE94*453.59/3600*Dispersion!$AC$8,0)</f>
        <v>0</v>
      </c>
      <c r="DH94" s="74">
        <f>IF(AND(ISNUMBER('Emissions (start here)'!BE94),ISNUMBER(Dispersion!$AC$9)),'Emissions (start here)'!BE94*453.59/3600*Dispersion!$AC$9,0)</f>
        <v>0</v>
      </c>
      <c r="DI94" s="74">
        <f>IF(AND(ISNUMBER('Emissions (start here)'!BF94),ISNUMBER(Dispersion!$AC$10)),'Emissions (start here)'!BF94*2000*453.59/8760/3600*Dispersion!$AC$10,0)</f>
        <v>0</v>
      </c>
      <c r="DJ94" s="74">
        <f>IF(AND(ISNUMBER('Emissions (start here)'!BF94),ISNUMBER(Dispersion!$AC$11)),'Emissions (start here)'!BF94*2000*453.59/8760/3600*Dispersion!$AC$11,0)</f>
        <v>0</v>
      </c>
      <c r="DK94" s="74">
        <f>IF(AND(ISNUMBER('Emissions (start here)'!BG94),ISNUMBER(Dispersion!$AD$8)),'Emissions (start here)'!BG94*453.59/3600*Dispersion!$AD$8,0)</f>
        <v>0</v>
      </c>
      <c r="DL94" s="74">
        <f>IF(AND(ISNUMBER('Emissions (start here)'!BG94),ISNUMBER(Dispersion!$AD$9)),'Emissions (start here)'!BG94*453.59/3600*Dispersion!$AD$9,0)</f>
        <v>0</v>
      </c>
      <c r="DM94" s="74">
        <f>IF(AND(ISNUMBER('Emissions (start here)'!BH94),ISNUMBER(Dispersion!$AD$10)),'Emissions (start here)'!BH94*2000*453.59/8760/3600*Dispersion!$AD$10,0)</f>
        <v>0</v>
      </c>
      <c r="DN94" s="74">
        <f>IF(AND(ISNUMBER('Emissions (start here)'!BH94),ISNUMBER(Dispersion!$AD$11)),'Emissions (start here)'!BH94*2000*453.59/8760/3600*Dispersion!$AD$11,0)</f>
        <v>0</v>
      </c>
      <c r="DO94" s="74">
        <f>IF(AND(ISNUMBER('Emissions (start here)'!BI94),ISNUMBER(Dispersion!$AE$8)),'Emissions (start here)'!BI94*453.59/3600*Dispersion!$AE$8,0)</f>
        <v>0</v>
      </c>
      <c r="DP94" s="74">
        <f>IF(AND(ISNUMBER('Emissions (start here)'!BI94),ISNUMBER(Dispersion!$AE$9)),'Emissions (start here)'!BI94*453.59/3600*Dispersion!$AE$9,0)</f>
        <v>0</v>
      </c>
      <c r="DQ94" s="74">
        <f>IF(AND(ISNUMBER('Emissions (start here)'!BJ94),ISNUMBER(Dispersion!$AE$10)),'Emissions (start here)'!BJ94*2000*453.59/8760/3600*Dispersion!$AE$10,0)</f>
        <v>0</v>
      </c>
      <c r="DR94" s="74">
        <f>IF(AND(ISNUMBER('Emissions (start here)'!BJ94),ISNUMBER(Dispersion!$AE$11)),'Emissions (start here)'!BJ94*2000*453.59/8760/3600*Dispersion!$AE$11,0)</f>
        <v>0</v>
      </c>
      <c r="DS94" s="74">
        <f>IF(AND(ISNUMBER('Emissions (start here)'!BK94),ISNUMBER(Dispersion!$AF$8)),'Emissions (start here)'!BK94*453.59/3600*Dispersion!$AF$8,0)</f>
        <v>0</v>
      </c>
      <c r="DT94" s="74">
        <f>IF(AND(ISNUMBER('Emissions (start here)'!BK94),ISNUMBER(Dispersion!$AF$9)),'Emissions (start here)'!BK94*453.59/3600*Dispersion!$AF$9,0)</f>
        <v>0</v>
      </c>
      <c r="DU94" s="74">
        <f>IF(AND(ISNUMBER('Emissions (start here)'!BL94),ISNUMBER(Dispersion!$AF$10)),'Emissions (start here)'!BL94*2000*453.59/8760/3600*Dispersion!$AF$10,0)</f>
        <v>0</v>
      </c>
      <c r="DV94" s="74">
        <f>IF(AND(ISNUMBER('Emissions (start here)'!BL94),ISNUMBER(Dispersion!$AF$11)),'Emissions (start here)'!BL94*2000*453.59/8760/3600*Dispersion!$AF$11,0)</f>
        <v>0</v>
      </c>
      <c r="DW94" s="74">
        <f>IF(AND(ISNUMBER('Emissions (start here)'!BM94),ISNUMBER(Dispersion!$AG$8)),'Emissions (start here)'!BM94*453.59/3600*Dispersion!$AG$8,0)</f>
        <v>0</v>
      </c>
      <c r="DX94" s="74">
        <f>IF(AND(ISNUMBER('Emissions (start here)'!BM94),ISNUMBER(Dispersion!$AG$9)),'Emissions (start here)'!BM94*453.59/3600*Dispersion!$AG$9,0)</f>
        <v>0</v>
      </c>
      <c r="DY94" s="74">
        <f>IF(AND(ISNUMBER('Emissions (start here)'!BN94),ISNUMBER(Dispersion!$AG$10)),'Emissions (start here)'!BN94*2000*453.59/8760/3600*Dispersion!$AG$10,0)</f>
        <v>0</v>
      </c>
      <c r="DZ94" s="74">
        <f>IF(AND(ISNUMBER('Emissions (start here)'!BN94),ISNUMBER(Dispersion!$AG$11)),'Emissions (start here)'!BN94*2000*453.59/8760/3600*Dispersion!$AG$11,0)</f>
        <v>0</v>
      </c>
      <c r="EA94" s="74">
        <f>IF(AND(ISNUMBER('Emissions (start here)'!BO94),ISNUMBER(Dispersion!$AH$8)),'Emissions (start here)'!BO94*453.59/3600*Dispersion!$AH$8,0)</f>
        <v>0</v>
      </c>
      <c r="EB94" s="74">
        <f>IF(AND(ISNUMBER('Emissions (start here)'!BO94),ISNUMBER(Dispersion!$AH$9)),'Emissions (start here)'!BO94*453.59/3600*Dispersion!$AH$9,0)</f>
        <v>0</v>
      </c>
      <c r="EC94" s="74">
        <f>IF(AND(ISNUMBER('Emissions (start here)'!BP94),ISNUMBER(Dispersion!$AH$10)),'Emissions (start here)'!BP94*2000*453.59/8760/3600*Dispersion!$AH$10,0)</f>
        <v>0</v>
      </c>
      <c r="ED94" s="74">
        <f>IF(AND(ISNUMBER('Emissions (start here)'!BP94),ISNUMBER(Dispersion!$AH$11)),'Emissions (start here)'!BP94*2000*453.59/8760/3600*Dispersion!$AH$11,0)</f>
        <v>0</v>
      </c>
      <c r="EE94" s="74">
        <f>IF(AND(ISNUMBER('Emissions (start here)'!BQ94),ISNUMBER(Dispersion!$AI$8)),'Emissions (start here)'!BQ94*453.59/3600*Dispersion!$AI$8,0)</f>
        <v>0</v>
      </c>
      <c r="EF94" s="74">
        <f>IF(AND(ISNUMBER('Emissions (start here)'!BQ94),ISNUMBER(Dispersion!$AI$9)),'Emissions (start here)'!BQ94*453.59/3600*Dispersion!$AI$9,0)</f>
        <v>0</v>
      </c>
      <c r="EG94" s="74">
        <f>IF(AND(ISNUMBER('Emissions (start here)'!BR94),ISNUMBER(Dispersion!$AI$10)),'Emissions (start here)'!BR94*2000*453.59/8760/3600*Dispersion!$AI$10,0)</f>
        <v>0</v>
      </c>
      <c r="EH94" s="74">
        <f>IF(AND(ISNUMBER('Emissions (start here)'!BR94),ISNUMBER(Dispersion!$AI$11)),'Emissions (start here)'!BR94*2000*453.59/8760/3600*Dispersion!$AI$11,0)</f>
        <v>0</v>
      </c>
      <c r="EI94" s="74">
        <f>IF(AND(ISNUMBER('Emissions (start here)'!BS94),ISNUMBER(Dispersion!$AJ$8)),'Emissions (start here)'!BS94*453.59/3600*Dispersion!$AJ$8,0)</f>
        <v>0</v>
      </c>
      <c r="EJ94" s="74">
        <f>IF(AND(ISNUMBER('Emissions (start here)'!BS94),ISNUMBER(Dispersion!$AJ$9)),'Emissions (start here)'!BS94*453.59/3600*Dispersion!$AJ$9,0)</f>
        <v>0</v>
      </c>
      <c r="EK94" s="74">
        <f>IF(AND(ISNUMBER('Emissions (start here)'!BT94),ISNUMBER(Dispersion!$AJ$10)),'Emissions (start here)'!BT94*2000*453.59/8760/3600*Dispersion!$AJ$10,0)</f>
        <v>0</v>
      </c>
      <c r="EL94" s="74">
        <f>IF(AND(ISNUMBER('Emissions (start here)'!BT94),ISNUMBER(Dispersion!$AJ$11)),'Emissions (start here)'!BT94*2000*453.59/8760/3600*Dispersion!$AJ$11,0)</f>
        <v>0</v>
      </c>
      <c r="EM94" s="74">
        <f>IF(AND(ISNUMBER('Emissions (start here)'!BU94),ISNUMBER(Dispersion!$AK$8)),'Emissions (start here)'!BU94*453.59/3600*Dispersion!$AK$8,0)</f>
        <v>0</v>
      </c>
      <c r="EN94" s="74">
        <f>IF(AND(ISNUMBER('Emissions (start here)'!BU94),ISNUMBER(Dispersion!$AK$9)),'Emissions (start here)'!BU94*453.59/3600*Dispersion!$AK$9,0)</f>
        <v>0</v>
      </c>
      <c r="EO94" s="74">
        <f>IF(AND(ISNUMBER('Emissions (start here)'!BV94),ISNUMBER(Dispersion!$AK$10)),'Emissions (start here)'!BV94*2000*453.59/8760/3600*Dispersion!$AK$10,0)</f>
        <v>0</v>
      </c>
      <c r="EP94" s="74">
        <f>IF(AND(ISNUMBER('Emissions (start here)'!BV94),ISNUMBER(Dispersion!$AK$11)),'Emissions (start here)'!BV94*2000*453.59/8760/3600*Dispersion!$AK$11,0)</f>
        <v>0</v>
      </c>
      <c r="EQ94" s="74">
        <f>IF(AND(ISNUMBER('Emissions (start here)'!BW94),ISNUMBER(Dispersion!$AL$8)),'Emissions (start here)'!BW94*453.59/3600*Dispersion!$AL$8,0)</f>
        <v>0</v>
      </c>
      <c r="ER94" s="74">
        <f>IF(AND(ISNUMBER('Emissions (start here)'!BW94),ISNUMBER(Dispersion!$AL$9)),'Emissions (start here)'!BW94*453.59/3600*Dispersion!$AL$9,0)</f>
        <v>0</v>
      </c>
      <c r="ES94" s="74">
        <f>IF(AND(ISNUMBER('Emissions (start here)'!BX94),ISNUMBER(Dispersion!$AL$10)),'Emissions (start here)'!BX94*2000*453.59/8760/3600*Dispersion!$AL$10,0)</f>
        <v>0</v>
      </c>
      <c r="ET94" s="74">
        <f>IF(AND(ISNUMBER('Emissions (start here)'!BX94),ISNUMBER(Dispersion!$AL$11)),'Emissions (start here)'!BX94*2000*453.59/8760/3600*Dispersion!$AL$11,0)</f>
        <v>0</v>
      </c>
      <c r="EU94" s="74">
        <f>IF(AND(ISNUMBER('Emissions (start here)'!BY94),ISNUMBER(Dispersion!$AM$8)),'Emissions (start here)'!BY94*453.59/3600*Dispersion!$AM$8,0)</f>
        <v>0</v>
      </c>
      <c r="EV94" s="74">
        <f>IF(AND(ISNUMBER('Emissions (start here)'!BY94),ISNUMBER(Dispersion!$AM$9)),'Emissions (start here)'!BY94*453.59/3600*Dispersion!$AM$9,0)</f>
        <v>0</v>
      </c>
      <c r="EW94" s="74">
        <f>IF(AND(ISNUMBER('Emissions (start here)'!BZ94),ISNUMBER(Dispersion!$AM$10)),'Emissions (start here)'!BZ94*2000*453.59/8760/3600*Dispersion!$AM$10,0)</f>
        <v>0</v>
      </c>
      <c r="EX94" s="74">
        <f>IF(AND(ISNUMBER('Emissions (start here)'!BZ94),ISNUMBER(Dispersion!$AM$11)),'Emissions (start here)'!BZ94*2000*453.59/8760/3600*Dispersion!$AM$11,0)</f>
        <v>0</v>
      </c>
      <c r="EY94" s="74">
        <f>IF(AND(ISNUMBER('Emissions (start here)'!CA94),ISNUMBER(Dispersion!$AN$8)),'Emissions (start here)'!CA94*453.59/3600*Dispersion!$AN$8,0)</f>
        <v>0</v>
      </c>
      <c r="EZ94" s="74">
        <f>IF(AND(ISNUMBER('Emissions (start here)'!CA94),ISNUMBER(Dispersion!$AN$9)),'Emissions (start here)'!CA94*453.59/3600*Dispersion!$AN$9,0)</f>
        <v>0</v>
      </c>
      <c r="FA94" s="74">
        <f>IF(AND(ISNUMBER('Emissions (start here)'!CB94),ISNUMBER(Dispersion!$AN$10)),'Emissions (start here)'!CB94*2000*453.59/8760/3600*Dispersion!$AN$10,0)</f>
        <v>0</v>
      </c>
      <c r="FB94" s="74">
        <f>IF(AND(ISNUMBER('Emissions (start here)'!CB94),ISNUMBER(Dispersion!$AN$11)),'Emissions (start here)'!CB94*2000*453.59/8760/3600*Dispersion!$AN$11,0)</f>
        <v>0</v>
      </c>
      <c r="FC94" s="74">
        <f>IF(AND(ISNUMBER('Emissions (start here)'!CC94),ISNUMBER(Dispersion!$AO$8)),'Emissions (start here)'!CC94*453.59/3600*Dispersion!$AO$8,0)</f>
        <v>0</v>
      </c>
      <c r="FD94" s="74">
        <f>IF(AND(ISNUMBER('Emissions (start here)'!CC94),ISNUMBER(Dispersion!$AO$9)),'Emissions (start here)'!CC94*453.59/3600*Dispersion!$AO$9,0)</f>
        <v>0</v>
      </c>
      <c r="FE94" s="74">
        <f>IF(AND(ISNUMBER('Emissions (start here)'!CD94),ISNUMBER(Dispersion!$AO$10)),'Emissions (start here)'!CD94*2000*453.59/8760/3600*Dispersion!$AO$10,0)</f>
        <v>0</v>
      </c>
      <c r="FF94" s="74">
        <f>IF(AND(ISNUMBER('Emissions (start here)'!CD94),ISNUMBER(Dispersion!$AO$11)),'Emissions (start here)'!CD94*2000*453.59/8760/3600*Dispersion!$AO$11,0)</f>
        <v>0</v>
      </c>
      <c r="FG94" s="74">
        <f>IF(AND(ISNUMBER('Emissions (start here)'!CE94),ISNUMBER(Dispersion!$AP$8)),'Emissions (start here)'!CE94*453.59/3600*Dispersion!$AP$8,0)</f>
        <v>0</v>
      </c>
      <c r="FH94" s="74">
        <f>IF(AND(ISNUMBER('Emissions (start here)'!CE94),ISNUMBER(Dispersion!$AP$9)),'Emissions (start here)'!CE94*453.59/3600*Dispersion!$AP$9,0)</f>
        <v>0</v>
      </c>
      <c r="FI94" s="74">
        <f>IF(AND(ISNUMBER('Emissions (start here)'!CF94),ISNUMBER(Dispersion!$AP$10)),'Emissions (start here)'!CF94*2000*453.59/8760/3600*Dispersion!$AP$10,0)</f>
        <v>0</v>
      </c>
      <c r="FJ94" s="74">
        <f>IF(AND(ISNUMBER('Emissions (start here)'!CF94),ISNUMBER(Dispersion!$AP$11)),'Emissions (start here)'!CF94*2000*453.59/8760/3600*Dispersion!$AP$11,0)</f>
        <v>0</v>
      </c>
      <c r="FK94" s="74">
        <f>IF(AND(ISNUMBER('Emissions (start here)'!CG94),ISNUMBER(Dispersion!$AQ$8)),'Emissions (start here)'!CG94*453.59/3600*Dispersion!$AQ$8,0)</f>
        <v>0</v>
      </c>
      <c r="FL94" s="74">
        <f>IF(AND(ISNUMBER('Emissions (start here)'!CG94),ISNUMBER(Dispersion!$AQ$9)),'Emissions (start here)'!CG94*453.59/3600*Dispersion!$AQ$9,0)</f>
        <v>0</v>
      </c>
      <c r="FM94" s="74">
        <f>IF(AND(ISNUMBER('Emissions (start here)'!CH94),ISNUMBER(Dispersion!$AQ$10)),'Emissions (start here)'!CH94*2000*453.59/8760/3600*Dispersion!$AQ$10,0)</f>
        <v>0</v>
      </c>
      <c r="FN94" s="74">
        <f>IF(AND(ISNUMBER('Emissions (start here)'!CH94),ISNUMBER(Dispersion!$AQ$11)),'Emissions (start here)'!CH94*2000*453.59/8760/3600*Dispersion!$AQ$11,0)</f>
        <v>0</v>
      </c>
      <c r="FO94" s="74">
        <f>IF(AND(ISNUMBER('Emissions (start here)'!CI94),ISNUMBER(Dispersion!$AR$8)),'Emissions (start here)'!CI94*453.59/3600*Dispersion!$AR$8,0)</f>
        <v>0</v>
      </c>
      <c r="FP94" s="74">
        <f>IF(AND(ISNUMBER('Emissions (start here)'!CI94),ISNUMBER(Dispersion!$AR$9)),'Emissions (start here)'!CI94*453.59/3600*Dispersion!$AR$9,0)</f>
        <v>0</v>
      </c>
      <c r="FQ94" s="74">
        <f>IF(AND(ISNUMBER('Emissions (start here)'!CJ94),ISNUMBER(Dispersion!$AR$10)),'Emissions (start here)'!CJ94*2000*453.59/8760/3600*Dispersion!$AR$10,0)</f>
        <v>0</v>
      </c>
      <c r="FR94" s="74">
        <f>IF(AND(ISNUMBER('Emissions (start here)'!CJ94),ISNUMBER(Dispersion!$AR$11)),'Emissions (start here)'!CJ94*2000*453.59/8760/3600*Dispersion!$AR$11,0)</f>
        <v>0</v>
      </c>
      <c r="FS94" s="74">
        <f>IF(AND(ISNUMBER('Emissions (start here)'!CK94),ISNUMBER(Dispersion!$AS$8)),'Emissions (start here)'!CK94*453.59/3600*Dispersion!$AS$8,0)</f>
        <v>0</v>
      </c>
      <c r="FT94" s="74">
        <f>IF(AND(ISNUMBER('Emissions (start here)'!CK94),ISNUMBER(Dispersion!$AS$9)),'Emissions (start here)'!CK94*453.59/3600*Dispersion!$AS$9,0)</f>
        <v>0</v>
      </c>
      <c r="FU94" s="74">
        <f>IF(AND(ISNUMBER('Emissions (start here)'!CL94),ISNUMBER(Dispersion!$AS$10)),'Emissions (start here)'!CL94*2000*453.59/8760/3600*Dispersion!$AS$10,0)</f>
        <v>0</v>
      </c>
      <c r="FV94" s="74">
        <f>IF(AND(ISNUMBER('Emissions (start here)'!CL94),ISNUMBER(Dispersion!$AS$11)),'Emissions (start here)'!CL94*2000*453.59/8760/3600*Dispersion!$AS$11,0)</f>
        <v>0</v>
      </c>
      <c r="FW94" s="74">
        <f>IF(AND(ISNUMBER('Emissions (start here)'!CM94),ISNUMBER(Dispersion!$AT$8)),'Emissions (start here)'!CM94*453.59/3600*Dispersion!$AT$8,0)</f>
        <v>0</v>
      </c>
      <c r="FX94" s="74">
        <f>IF(AND(ISNUMBER('Emissions (start here)'!CM94),ISNUMBER(Dispersion!$AT$9)),'Emissions (start here)'!CM94*453.59/3600*Dispersion!$AT$9,0)</f>
        <v>0</v>
      </c>
      <c r="FY94" s="74">
        <f>IF(AND(ISNUMBER('Emissions (start here)'!CN94),ISNUMBER(Dispersion!$AT$10)),'Emissions (start here)'!CN94*2000*453.59/8760/3600*Dispersion!$AT$10,0)</f>
        <v>0</v>
      </c>
      <c r="FZ94" s="74">
        <f>IF(AND(ISNUMBER('Emissions (start here)'!CN94),ISNUMBER(Dispersion!$AT$11)),'Emissions (start here)'!CN94*2000*453.59/8760/3600*Dispersion!$AT$11,0)</f>
        <v>0</v>
      </c>
      <c r="GA94" s="74">
        <f>IF(AND(ISNUMBER('Emissions (start here)'!CO94),ISNUMBER(Dispersion!$AU$8)),'Emissions (start here)'!CO94*453.59/3600*Dispersion!$AU$8,0)</f>
        <v>0</v>
      </c>
      <c r="GB94" s="74">
        <f>IF(AND(ISNUMBER('Emissions (start here)'!CO94),ISNUMBER(Dispersion!$AU$9)),'Emissions (start here)'!CO94*453.59/3600*Dispersion!$AU$9,0)</f>
        <v>0</v>
      </c>
      <c r="GC94" s="74">
        <f>IF(AND(ISNUMBER('Emissions (start here)'!CP94),ISNUMBER(Dispersion!$AU$10)),'Emissions (start here)'!CP94*2000*453.59/8760/3600*Dispersion!$AU$10,0)</f>
        <v>0</v>
      </c>
      <c r="GD94" s="74">
        <f>IF(AND(ISNUMBER('Emissions (start here)'!CP94),ISNUMBER(Dispersion!$AU$11)),'Emissions (start here)'!CP94*2000*453.59/8760/3600*Dispersion!$AU$11,0)</f>
        <v>0</v>
      </c>
      <c r="GE94" s="74">
        <f>IF(AND(ISNUMBER('Emissions (start here)'!CQ94),ISNUMBER(Dispersion!$AV$8)),'Emissions (start here)'!CQ94*453.59/3600*Dispersion!$AV$8,0)</f>
        <v>0</v>
      </c>
      <c r="GF94" s="74">
        <f>IF(AND(ISNUMBER('Emissions (start here)'!CQ94),ISNUMBER(Dispersion!$AV$9)),'Emissions (start here)'!CQ94*453.59/3600*Dispersion!$AV$9,0)</f>
        <v>0</v>
      </c>
      <c r="GG94" s="74">
        <f>IF(AND(ISNUMBER('Emissions (start here)'!CR94),ISNUMBER(Dispersion!$AV$10)),'Emissions (start here)'!CR94*2000*453.59/8760/3600*Dispersion!$AV$10,0)</f>
        <v>0</v>
      </c>
      <c r="GH94" s="74">
        <f>IF(AND(ISNUMBER('Emissions (start here)'!CR94),ISNUMBER(Dispersion!$AV$11)),'Emissions (start here)'!CR94*2000*453.59/8760/3600*Dispersion!$AV$11,0)</f>
        <v>0</v>
      </c>
      <c r="GI94" s="74">
        <f>IF(AND(ISNUMBER('Emissions (start here)'!CS94),ISNUMBER(Dispersion!$AW$8)),'Emissions (start here)'!CS94*453.59/3600*Dispersion!$AW$8,0)</f>
        <v>0</v>
      </c>
      <c r="GJ94" s="74">
        <f>IF(AND(ISNUMBER('Emissions (start here)'!CS94),ISNUMBER(Dispersion!$AW$9)),'Emissions (start here)'!CS94*453.59/3600*Dispersion!$AW$9,0)</f>
        <v>0</v>
      </c>
      <c r="GK94" s="74">
        <f>IF(AND(ISNUMBER('Emissions (start here)'!CT94),ISNUMBER(Dispersion!$AW$10)),'Emissions (start here)'!CT94*2000*453.59/8760/3600*Dispersion!$AW$10,0)</f>
        <v>0</v>
      </c>
      <c r="GL94" s="74">
        <f>IF(AND(ISNUMBER('Emissions (start here)'!CT94),ISNUMBER(Dispersion!$AW$11)),'Emissions (start here)'!CT94*2000*453.59/8760/3600*Dispersion!$AW$11,0)</f>
        <v>0</v>
      </c>
      <c r="GM94" s="74">
        <f>IF(AND(ISNUMBER('Emissions (start here)'!CU94),ISNUMBER(Dispersion!$AX$8)),'Emissions (start here)'!CU94*453.59/3600*Dispersion!$AX$8,0)</f>
        <v>0</v>
      </c>
      <c r="GN94" s="74">
        <f>IF(AND(ISNUMBER('Emissions (start here)'!CU94),ISNUMBER(Dispersion!$AX$9)),'Emissions (start here)'!CU94*453.59/3600*Dispersion!$AX$9,0)</f>
        <v>0</v>
      </c>
      <c r="GO94" s="74">
        <f>IF(AND(ISNUMBER('Emissions (start here)'!CV94),ISNUMBER(Dispersion!$AX$10)),'Emissions (start here)'!CV94*2000*453.59/8760/3600*Dispersion!$AX$10,0)</f>
        <v>0</v>
      </c>
      <c r="GP94" s="74">
        <f>IF(AND(ISNUMBER('Emissions (start here)'!CV94),ISNUMBER(Dispersion!$AX$11)),'Emissions (start here)'!CV94*2000*453.59/8760/3600*Dispersion!$AX$11,0)</f>
        <v>0</v>
      </c>
      <c r="GQ94" s="74">
        <f>IF(AND(ISNUMBER('Emissions (start here)'!CW94),ISNUMBER(Dispersion!$AY$8)),'Emissions (start here)'!CW94*453.59/3600*Dispersion!$AY$8,0)</f>
        <v>0</v>
      </c>
      <c r="GR94" s="74">
        <f>IF(AND(ISNUMBER('Emissions (start here)'!CW94),ISNUMBER(Dispersion!$AY$9)),'Emissions (start here)'!CW94*453.59/3600*Dispersion!$AY$9,0)</f>
        <v>0</v>
      </c>
      <c r="GS94" s="74">
        <f>IF(AND(ISNUMBER('Emissions (start here)'!CX94),ISNUMBER(Dispersion!$AY$10)),'Emissions (start here)'!CX94*2000*453.59/8760/3600*Dispersion!$AY$10,0)</f>
        <v>0</v>
      </c>
      <c r="GT94" s="74">
        <f>IF(AND(ISNUMBER('Emissions (start here)'!CX94),ISNUMBER(Dispersion!$AY$11)),'Emissions (start here)'!CX94*2000*453.59/8760/3600*Dispersion!$AY$11,0)</f>
        <v>0</v>
      </c>
      <c r="GU94" s="74">
        <f>IF(AND(ISNUMBER('Emissions (start here)'!CY94),ISNUMBER(Dispersion!$AZ$8)),'Emissions (start here)'!CY94*453.59/3600*Dispersion!$AZ$8,0)</f>
        <v>0</v>
      </c>
      <c r="GV94" s="74">
        <f>IF(AND(ISNUMBER('Emissions (start here)'!CY94),ISNUMBER(Dispersion!$AZ$9)),'Emissions (start here)'!CY94*453.59/3600*Dispersion!$AZ$9,0)</f>
        <v>0</v>
      </c>
      <c r="GW94" s="74">
        <f>IF(AND(ISNUMBER('Emissions (start here)'!CZ94),ISNUMBER(Dispersion!$AZ$10)),'Emissions (start here)'!CZ94*2000*453.59/8760/3600*Dispersion!$AZ$10,0)</f>
        <v>0</v>
      </c>
      <c r="GX94" s="74">
        <f>IF(AND(ISNUMBER('Emissions (start here)'!CZ94),ISNUMBER(Dispersion!$AZ$11)),'Emissions (start here)'!CZ94*2000*453.59/8760/3600*Dispersion!$AZ$11,0)</f>
        <v>0</v>
      </c>
    </row>
    <row r="95" spans="1:206" x14ac:dyDescent="0.2">
      <c r="A95" s="51" t="str">
        <f>'Tox Values'!C95</f>
        <v>111-15-9</v>
      </c>
      <c r="B95" s="94" t="str">
        <f>'Tox Values'!D95</f>
        <v>Cellosolve Acetate (ethylene glycol monoethyl ether acetate)</v>
      </c>
      <c r="C95" s="96">
        <f t="shared" si="5"/>
        <v>0</v>
      </c>
      <c r="D95" s="74">
        <f t="shared" si="6"/>
        <v>0</v>
      </c>
      <c r="E95" s="74">
        <f t="shared" si="7"/>
        <v>0</v>
      </c>
      <c r="F95" s="99">
        <f t="shared" si="8"/>
        <v>0</v>
      </c>
      <c r="G95" s="97">
        <f>IF(AND(ISNUMBER('Emissions (start here)'!E95),ISNUMBER(Dispersion!$C$8)),'Emissions (start here)'!E95*453.59/3600*Dispersion!$C$8,0)</f>
        <v>0</v>
      </c>
      <c r="H95" s="74">
        <f>IF(AND(ISNUMBER('Emissions (start here)'!E95),ISNUMBER(Dispersion!$C$9)),'Emissions (start here)'!E95*453.59/3600*Dispersion!$C$9,0)</f>
        <v>0</v>
      </c>
      <c r="I95" s="74">
        <f>IF(AND(ISNUMBER('Emissions (start here)'!F95),ISNUMBER(Dispersion!$C$10)),'Emissions (start here)'!F95*2000*453.59/8760/3600*Dispersion!$C$10,0)</f>
        <v>0</v>
      </c>
      <c r="J95" s="74">
        <f>IF(AND(ISNUMBER('Emissions (start here)'!F95),ISNUMBER(Dispersion!$C$11)),'Emissions (start here)'!F95*2000*453.59/8760/3600*Dispersion!$C$11,0)</f>
        <v>0</v>
      </c>
      <c r="K95" s="74">
        <f>IF(AND(ISNUMBER('Emissions (start here)'!G95),ISNUMBER(Dispersion!$D$8)),'Emissions (start here)'!G95*453.59/3600*Dispersion!$D$8,0)</f>
        <v>0</v>
      </c>
      <c r="L95" s="74">
        <f>IF(AND(ISNUMBER('Emissions (start here)'!G95),ISNUMBER(Dispersion!$D$9)),'Emissions (start here)'!G95*453.59/3600*Dispersion!$D$9,0)</f>
        <v>0</v>
      </c>
      <c r="M95" s="74">
        <f>IF(AND(ISNUMBER('Emissions (start here)'!H95),ISNUMBER(Dispersion!$D$10)),'Emissions (start here)'!H95*2000*453.59/8760/3600*Dispersion!$D$10,0)</f>
        <v>0</v>
      </c>
      <c r="N95" s="74">
        <f>IF(AND(ISNUMBER('Emissions (start here)'!H95),ISNUMBER(Dispersion!$D$11)),'Emissions (start here)'!H95*2000*453.59/8760/3600*Dispersion!$D$11,0)</f>
        <v>0</v>
      </c>
      <c r="O95" s="74">
        <f>IF(AND(ISNUMBER('Emissions (start here)'!I95),ISNUMBER(Dispersion!$E$8)),'Emissions (start here)'!I95*453.59/3600*Dispersion!$E$8,0)</f>
        <v>0</v>
      </c>
      <c r="P95" s="74">
        <f>IF(AND(ISNUMBER('Emissions (start here)'!I95),ISNUMBER(Dispersion!$E$9)),'Emissions (start here)'!I95*453.59/3600*Dispersion!$E$9,0)</f>
        <v>0</v>
      </c>
      <c r="Q95" s="74">
        <f>IF(AND(ISNUMBER('Emissions (start here)'!J95),ISNUMBER(Dispersion!$E$10)),'Emissions (start here)'!J95*2000*453.59/8760/3600*Dispersion!$E$10,0)</f>
        <v>0</v>
      </c>
      <c r="R95" s="74">
        <f>IF(AND(ISNUMBER('Emissions (start here)'!J95),ISNUMBER(Dispersion!$E$11)),'Emissions (start here)'!J95*2000*453.59/8760/3600*Dispersion!$E$11,0)</f>
        <v>0</v>
      </c>
      <c r="S95" s="74">
        <f>IF(AND(ISNUMBER('Emissions (start here)'!K95),ISNUMBER(Dispersion!$F$8)),'Emissions (start here)'!K95*453.59/3600*Dispersion!$F$8,0)</f>
        <v>0</v>
      </c>
      <c r="T95" s="74">
        <f>IF(AND(ISNUMBER('Emissions (start here)'!K95),ISNUMBER(Dispersion!$F$9)),'Emissions (start here)'!K95*453.59/3600*Dispersion!$F$9,0)</f>
        <v>0</v>
      </c>
      <c r="U95" s="74">
        <f>IF(AND(ISNUMBER('Emissions (start here)'!L95),ISNUMBER(Dispersion!$F$10)),'Emissions (start here)'!L95*2000*453.59/8760/3600*Dispersion!$F$10,0)</f>
        <v>0</v>
      </c>
      <c r="V95" s="74">
        <f>IF(AND(ISNUMBER('Emissions (start here)'!L95),ISNUMBER(Dispersion!$F$11)),'Emissions (start here)'!L95*2000*453.59/8760/3600*Dispersion!$F$11,0)</f>
        <v>0</v>
      </c>
      <c r="W95" s="74">
        <f>IF(AND(ISNUMBER('Emissions (start here)'!M95),ISNUMBER(Dispersion!$G$8)),'Emissions (start here)'!M95*453.59/3600*Dispersion!$G$8,0)</f>
        <v>0</v>
      </c>
      <c r="X95" s="74">
        <f>IF(AND(ISNUMBER('Emissions (start here)'!M95),ISNUMBER(Dispersion!$G$9)),'Emissions (start here)'!M95*453.59/3600*Dispersion!$G$9,0)</f>
        <v>0</v>
      </c>
      <c r="Y95" s="74">
        <f>IF(AND(ISNUMBER('Emissions (start here)'!N95),ISNUMBER(Dispersion!$G$10)),'Emissions (start here)'!N95*2000*453.59/8760/3600*Dispersion!$G$10,0)</f>
        <v>0</v>
      </c>
      <c r="Z95" s="74">
        <f>IF(AND(ISNUMBER('Emissions (start here)'!N95),ISNUMBER(Dispersion!$G$11)),'Emissions (start here)'!N95*2000*453.59/8760/3600*Dispersion!$G$11,0)</f>
        <v>0</v>
      </c>
      <c r="AA95" s="74">
        <f>IF(AND(ISNUMBER('Emissions (start here)'!O95),ISNUMBER(Dispersion!$H$8)),'Emissions (start here)'!O95*453.59/3600*Dispersion!$H$8,0)</f>
        <v>0</v>
      </c>
      <c r="AB95" s="74">
        <f>IF(AND(ISNUMBER('Emissions (start here)'!O95),ISNUMBER(Dispersion!$H$9)),'Emissions (start here)'!O95*453.59/3600*Dispersion!$H$9,0)</f>
        <v>0</v>
      </c>
      <c r="AC95" s="74">
        <f>IF(AND(ISNUMBER('Emissions (start here)'!P95),ISNUMBER(Dispersion!$H$10)),'Emissions (start here)'!P95*2000*453.59/8760/3600*Dispersion!$H$10,0)</f>
        <v>0</v>
      </c>
      <c r="AD95" s="74">
        <f>IF(AND(ISNUMBER('Emissions (start here)'!P95),ISNUMBER(Dispersion!$H$11)),'Emissions (start here)'!P95*2000*453.59/8760/3600*Dispersion!$H$11,0)</f>
        <v>0</v>
      </c>
      <c r="AE95" s="74">
        <f>IF(AND(ISNUMBER('Emissions (start here)'!Q95),ISNUMBER(Dispersion!$I$8)),'Emissions (start here)'!Q95*453.59/3600*Dispersion!$I$8,0)</f>
        <v>0</v>
      </c>
      <c r="AF95" s="74">
        <f>IF(AND(ISNUMBER('Emissions (start here)'!Q95),ISNUMBER(Dispersion!$I$9)),'Emissions (start here)'!Q95*453.59/3600*Dispersion!$I$9,0)</f>
        <v>0</v>
      </c>
      <c r="AG95" s="74">
        <f>IF(AND(ISNUMBER('Emissions (start here)'!R95),ISNUMBER(Dispersion!$I$10)),'Emissions (start here)'!R95*2000*453.59/8760/3600*Dispersion!$I$10,0)</f>
        <v>0</v>
      </c>
      <c r="AH95" s="74">
        <f>IF(AND(ISNUMBER('Emissions (start here)'!R95),ISNUMBER(Dispersion!$I$11)),'Emissions (start here)'!R95*2000*453.59/8760/3600*Dispersion!$I$11,0)</f>
        <v>0</v>
      </c>
      <c r="AI95" s="74">
        <f>IF(AND(ISNUMBER('Emissions (start here)'!S95),ISNUMBER(Dispersion!$J$8)),'Emissions (start here)'!S95*453.59/3600*Dispersion!$J$8,0)</f>
        <v>0</v>
      </c>
      <c r="AJ95" s="74">
        <f>IF(AND(ISNUMBER('Emissions (start here)'!S95),ISNUMBER(Dispersion!$J$9)),'Emissions (start here)'!S95*453.59/3600*Dispersion!$J$9,0)</f>
        <v>0</v>
      </c>
      <c r="AK95" s="74">
        <f>IF(AND(ISNUMBER('Emissions (start here)'!T95),ISNUMBER(Dispersion!$J$10)),'Emissions (start here)'!T95*2000*453.59/8760/3600*Dispersion!$J$10,0)</f>
        <v>0</v>
      </c>
      <c r="AL95" s="74">
        <f>IF(AND(ISNUMBER('Emissions (start here)'!T95),ISNUMBER(Dispersion!$J$11)),'Emissions (start here)'!T95*2000*453.59/8760/3600*Dispersion!$J$11,0)</f>
        <v>0</v>
      </c>
      <c r="AM95" s="74">
        <f>IF(AND(ISNUMBER('Emissions (start here)'!U95),ISNUMBER(Dispersion!$K$8)),'Emissions (start here)'!U95*453.59/3600*Dispersion!$K$8,0)</f>
        <v>0</v>
      </c>
      <c r="AN95" s="74">
        <f>IF(AND(ISNUMBER('Emissions (start here)'!U95),ISNUMBER(Dispersion!$K$9)),'Emissions (start here)'!U95*453.59/3600*Dispersion!$K$9,0)</f>
        <v>0</v>
      </c>
      <c r="AO95" s="74">
        <f>IF(AND(ISNUMBER('Emissions (start here)'!V95),ISNUMBER(Dispersion!$K$10)),'Emissions (start here)'!V95*2000*453.59/8760/3600*Dispersion!$K$10,0)</f>
        <v>0</v>
      </c>
      <c r="AP95" s="74">
        <f>IF(AND(ISNUMBER('Emissions (start here)'!V95),ISNUMBER(Dispersion!$K$11)),'Emissions (start here)'!V95*2000*453.59/8760/3600*Dispersion!$K$11,0)</f>
        <v>0</v>
      </c>
      <c r="AQ95" s="74">
        <f>IF(AND(ISNUMBER('Emissions (start here)'!W95),ISNUMBER(Dispersion!$L$8)),'Emissions (start here)'!W95*453.59/3600*Dispersion!$L$8,0)</f>
        <v>0</v>
      </c>
      <c r="AR95" s="74">
        <f>IF(AND(ISNUMBER('Emissions (start here)'!W95),ISNUMBER(Dispersion!$L$9)),'Emissions (start here)'!W95*453.59/3600*Dispersion!$L$9,0)</f>
        <v>0</v>
      </c>
      <c r="AS95" s="74">
        <f>IF(AND(ISNUMBER('Emissions (start here)'!X95),ISNUMBER(Dispersion!$L$10)),'Emissions (start here)'!X95*2000*453.59/8760/3600*Dispersion!$L$10,0)</f>
        <v>0</v>
      </c>
      <c r="AT95" s="74">
        <f>IF(AND(ISNUMBER('Emissions (start here)'!X95),ISNUMBER(Dispersion!$L$11)),'Emissions (start here)'!X95*2000*453.59/8760/3600*Dispersion!$L$11,0)</f>
        <v>0</v>
      </c>
      <c r="AU95" s="74">
        <f>IF(AND(ISNUMBER('Emissions (start here)'!Y95),ISNUMBER(Dispersion!$M$8)),'Emissions (start here)'!Y95*453.59/3600*Dispersion!$M$8,0)</f>
        <v>0</v>
      </c>
      <c r="AV95" s="74">
        <f>IF(AND(ISNUMBER('Emissions (start here)'!Y95),ISNUMBER(Dispersion!$M$9)),'Emissions (start here)'!Y95*453.59/3600*Dispersion!$M$9,0)</f>
        <v>0</v>
      </c>
      <c r="AW95" s="74">
        <f>IF(AND(ISNUMBER('Emissions (start here)'!Z95),ISNUMBER(Dispersion!$M$10)),'Emissions (start here)'!Z95*2000*453.59/8760/3600*Dispersion!$M$10,0)</f>
        <v>0</v>
      </c>
      <c r="AX95" s="74">
        <f>IF(AND(ISNUMBER('Emissions (start here)'!Z95),ISNUMBER(Dispersion!$M$11)),'Emissions (start here)'!Z95*2000*453.59/8760/3600*Dispersion!$M$11,0)</f>
        <v>0</v>
      </c>
      <c r="AY95" s="74">
        <f>IF(AND(ISNUMBER('Emissions (start here)'!AA95),ISNUMBER(Dispersion!$N$8)),'Emissions (start here)'!AA95*453.59/3600*Dispersion!$N$8,0)</f>
        <v>0</v>
      </c>
      <c r="AZ95" s="74">
        <f>IF(AND(ISNUMBER('Emissions (start here)'!AA95),ISNUMBER(Dispersion!$N$9)),'Emissions (start here)'!AA95*453.59/3600*Dispersion!$N$9,0)</f>
        <v>0</v>
      </c>
      <c r="BA95" s="74">
        <f>IF(AND(ISNUMBER('Emissions (start here)'!AB95),ISNUMBER(Dispersion!$N$10)),'Emissions (start here)'!AB95*2000*453.59/8760/3600*Dispersion!$N$10,0)</f>
        <v>0</v>
      </c>
      <c r="BB95" s="74">
        <f>IF(AND(ISNUMBER('Emissions (start here)'!AB95),ISNUMBER(Dispersion!$N$11)),'Emissions (start here)'!AB95*2000*453.59/8760/3600*Dispersion!$N$11,0)</f>
        <v>0</v>
      </c>
      <c r="BC95" s="74">
        <f>IF(AND(ISNUMBER('Emissions (start here)'!AC95),ISNUMBER(Dispersion!$O$8)),'Emissions (start here)'!AC95*453.59/3600*Dispersion!$O$8,0)</f>
        <v>0</v>
      </c>
      <c r="BD95" s="74">
        <f>IF(AND(ISNUMBER('Emissions (start here)'!AC95),ISNUMBER(Dispersion!$O$9)),'Emissions (start here)'!AC95*453.59/3600*Dispersion!$O$9,0)</f>
        <v>0</v>
      </c>
      <c r="BE95" s="74">
        <f>IF(AND(ISNUMBER('Emissions (start here)'!AD95),ISNUMBER(Dispersion!$O$10)),'Emissions (start here)'!AD95*2000*453.59/8760/3600*Dispersion!$O$10,0)</f>
        <v>0</v>
      </c>
      <c r="BF95" s="74">
        <f>IF(AND(ISNUMBER('Emissions (start here)'!AD95),ISNUMBER(Dispersion!$O$11)),'Emissions (start here)'!AD95*2000*453.59/8760/3600*Dispersion!$O$11,0)</f>
        <v>0</v>
      </c>
      <c r="BG95" s="74">
        <f>IF(AND(ISNUMBER('Emissions (start here)'!AE95),ISNUMBER(Dispersion!$P$8)),'Emissions (start here)'!AE95*453.59/3600*Dispersion!$P$8,0)</f>
        <v>0</v>
      </c>
      <c r="BH95" s="74">
        <f>IF(AND(ISNUMBER('Emissions (start here)'!AE95),ISNUMBER(Dispersion!$P$9)),'Emissions (start here)'!AE95*453.59/3600*Dispersion!$P$9,0)</f>
        <v>0</v>
      </c>
      <c r="BI95" s="74">
        <f>IF(AND(ISNUMBER('Emissions (start here)'!AF95),ISNUMBER(Dispersion!$P$10)),'Emissions (start here)'!AF95*2000*453.59/8760/3600*Dispersion!$P$10,0)</f>
        <v>0</v>
      </c>
      <c r="BJ95" s="74">
        <f>IF(AND(ISNUMBER('Emissions (start here)'!AF95),ISNUMBER(Dispersion!$P$11)),'Emissions (start here)'!AF95*2000*453.59/8760/3600*Dispersion!$P$11,0)</f>
        <v>0</v>
      </c>
      <c r="BK95" s="74">
        <f>IF(AND(ISNUMBER('Emissions (start here)'!AG95),ISNUMBER(Dispersion!$Q$8)),'Emissions (start here)'!AG95*453.59/3600*Dispersion!$Q$8,0)</f>
        <v>0</v>
      </c>
      <c r="BL95" s="74">
        <f>IF(AND(ISNUMBER('Emissions (start here)'!AG95),ISNUMBER(Dispersion!$Q$9)),'Emissions (start here)'!AG95*453.59/3600*Dispersion!$Q$9,0)</f>
        <v>0</v>
      </c>
      <c r="BM95" s="74">
        <f>IF(AND(ISNUMBER('Emissions (start here)'!AH95),ISNUMBER(Dispersion!$Q$10)),'Emissions (start here)'!AH95*2000*453.59/8760/3600*Dispersion!$Q$10,0)</f>
        <v>0</v>
      </c>
      <c r="BN95" s="74">
        <f>IF(AND(ISNUMBER('Emissions (start here)'!AH95),ISNUMBER(Dispersion!$Q$11)),'Emissions (start here)'!AH95*2000*453.59/8760/3600*Dispersion!$Q$11,0)</f>
        <v>0</v>
      </c>
      <c r="BO95" s="74">
        <f>IF(AND(ISNUMBER('Emissions (start here)'!AI95),ISNUMBER(Dispersion!$R$8)),'Emissions (start here)'!AI95*453.59/3600*Dispersion!$R$8,0)</f>
        <v>0</v>
      </c>
      <c r="BP95" s="74">
        <f>IF(AND(ISNUMBER('Emissions (start here)'!AI95),ISNUMBER(Dispersion!$R$9)),'Emissions (start here)'!AI95*453.59/3600*Dispersion!$R$9,0)</f>
        <v>0</v>
      </c>
      <c r="BQ95" s="74">
        <f>IF(AND(ISNUMBER('Emissions (start here)'!AJ95),ISNUMBER(Dispersion!$R$10)),'Emissions (start here)'!AJ95*2000*453.59/8760/3600*Dispersion!$R$10,0)</f>
        <v>0</v>
      </c>
      <c r="BR95" s="74">
        <f>IF(AND(ISNUMBER('Emissions (start here)'!AJ95),ISNUMBER(Dispersion!$R$11)),'Emissions (start here)'!AJ95*2000*453.59/8760/3600*Dispersion!$R$11,0)</f>
        <v>0</v>
      </c>
      <c r="BS95" s="74">
        <f>IF(AND(ISNUMBER('Emissions (start here)'!AK95),ISNUMBER(Dispersion!$S$8)),'Emissions (start here)'!AK95*453.59/3600*Dispersion!$S$8,0)</f>
        <v>0</v>
      </c>
      <c r="BT95" s="74">
        <f>IF(AND(ISNUMBER('Emissions (start here)'!AK95),ISNUMBER(Dispersion!$S$9)),'Emissions (start here)'!AK95*453.59/3600*Dispersion!$S$9,0)</f>
        <v>0</v>
      </c>
      <c r="BU95" s="74">
        <f>IF(AND(ISNUMBER('Emissions (start here)'!AL95),ISNUMBER(Dispersion!$S$10)),'Emissions (start here)'!AL95*2000*453.59/8760/3600*Dispersion!$S$10,0)</f>
        <v>0</v>
      </c>
      <c r="BV95" s="74">
        <f>IF(AND(ISNUMBER('Emissions (start here)'!AL95),ISNUMBER(Dispersion!$S$11)),'Emissions (start here)'!AL95*2000*453.59/8760/3600*Dispersion!$S$11,0)</f>
        <v>0</v>
      </c>
      <c r="BW95" s="74">
        <f>IF(AND(ISNUMBER('Emissions (start here)'!AM95),ISNUMBER(Dispersion!$T$8)),'Emissions (start here)'!AM95*453.59/3600*Dispersion!$T$8,0)</f>
        <v>0</v>
      </c>
      <c r="BX95" s="74">
        <f>IF(AND(ISNUMBER('Emissions (start here)'!AM95),ISNUMBER(Dispersion!$T$9)),'Emissions (start here)'!AM95*453.59/3600*Dispersion!$T$9,0)</f>
        <v>0</v>
      </c>
      <c r="BY95" s="74">
        <f>IF(AND(ISNUMBER('Emissions (start here)'!AN95),ISNUMBER(Dispersion!$T$10)),'Emissions (start here)'!AN95*2000*453.59/8760/3600*Dispersion!$T$10,0)</f>
        <v>0</v>
      </c>
      <c r="BZ95" s="74">
        <f>IF(AND(ISNUMBER('Emissions (start here)'!AN95),ISNUMBER(Dispersion!$T$11)),'Emissions (start here)'!AN95*2000*453.59/8760/3600*Dispersion!$T$11,0)</f>
        <v>0</v>
      </c>
      <c r="CA95" s="74">
        <f>IF(AND(ISNUMBER('Emissions (start here)'!AO95),ISNUMBER(Dispersion!$U$8)),'Emissions (start here)'!AO95*453.59/3600*Dispersion!$U$8,0)</f>
        <v>0</v>
      </c>
      <c r="CB95" s="74">
        <f>IF(AND(ISNUMBER('Emissions (start here)'!AO95),ISNUMBER(Dispersion!$U$9)),'Emissions (start here)'!AO95*453.59/3600*Dispersion!$U$9,0)</f>
        <v>0</v>
      </c>
      <c r="CC95" s="74">
        <f>IF(AND(ISNUMBER('Emissions (start here)'!AP95),ISNUMBER(Dispersion!$U$10)),'Emissions (start here)'!AP95*2000*453.59/8760/3600*Dispersion!$U$10,0)</f>
        <v>0</v>
      </c>
      <c r="CD95" s="74">
        <f>IF(AND(ISNUMBER('Emissions (start here)'!AP95),ISNUMBER(Dispersion!$U$11)),'Emissions (start here)'!AP95*2000*453.59/8760/3600*Dispersion!$U$11,0)</f>
        <v>0</v>
      </c>
      <c r="CE95" s="74">
        <f>IF(AND(ISNUMBER('Emissions (start here)'!AQ95),ISNUMBER(Dispersion!$V$8)),'Emissions (start here)'!AQ95*453.59/3600*Dispersion!$V$8,0)</f>
        <v>0</v>
      </c>
      <c r="CF95" s="74">
        <f>IF(AND(ISNUMBER('Emissions (start here)'!AQ95),ISNUMBER(Dispersion!$V$9)),'Emissions (start here)'!AQ95*453.59/3600*Dispersion!$V$9,0)</f>
        <v>0</v>
      </c>
      <c r="CG95" s="74">
        <f>IF(AND(ISNUMBER('Emissions (start here)'!AR95),ISNUMBER(Dispersion!$V$10)),'Emissions (start here)'!AR95*2000*453.59/8760/3600*Dispersion!$V$10,0)</f>
        <v>0</v>
      </c>
      <c r="CH95" s="74">
        <f>IF(AND(ISNUMBER('Emissions (start here)'!AR95),ISNUMBER(Dispersion!$V$11)),'Emissions (start here)'!AR95*2000*453.59/8760/3600*Dispersion!$V$11,0)</f>
        <v>0</v>
      </c>
      <c r="CI95" s="74">
        <f>IF(AND(ISNUMBER('Emissions (start here)'!AS95),ISNUMBER(Dispersion!$W$8)),'Emissions (start here)'!AS95*453.59/3600*Dispersion!$W$8,0)</f>
        <v>0</v>
      </c>
      <c r="CJ95" s="74">
        <f>IF(AND(ISNUMBER('Emissions (start here)'!AS95),ISNUMBER(Dispersion!$W$9)),'Emissions (start here)'!AS95*453.59/3600*Dispersion!$W$9,0)</f>
        <v>0</v>
      </c>
      <c r="CK95" s="74">
        <f>IF(AND(ISNUMBER('Emissions (start here)'!AT95),ISNUMBER(Dispersion!$W$10)),'Emissions (start here)'!AT95*2000*453.59/8760/3600*Dispersion!$W$10,0)</f>
        <v>0</v>
      </c>
      <c r="CL95" s="74">
        <f>IF(AND(ISNUMBER('Emissions (start here)'!AT95),ISNUMBER(Dispersion!$W$11)),'Emissions (start here)'!AT95*2000*453.59/8760/3600*Dispersion!$W$11,0)</f>
        <v>0</v>
      </c>
      <c r="CM95" s="74">
        <f>IF(AND(ISNUMBER('Emissions (start here)'!AU95),ISNUMBER(Dispersion!$X$8)),'Emissions (start here)'!AU95*453.59/3600*Dispersion!$X$8,0)</f>
        <v>0</v>
      </c>
      <c r="CN95" s="74">
        <f>IF(AND(ISNUMBER('Emissions (start here)'!AU95),ISNUMBER(Dispersion!$X$9)),'Emissions (start here)'!AU95*453.59/3600*Dispersion!$X$9,0)</f>
        <v>0</v>
      </c>
      <c r="CO95" s="74">
        <f>IF(AND(ISNUMBER('Emissions (start here)'!AV95),ISNUMBER(Dispersion!$X$10)),'Emissions (start here)'!AV95*2000*453.59/8760/3600*Dispersion!$X$10,0)</f>
        <v>0</v>
      </c>
      <c r="CP95" s="74">
        <f>IF(AND(ISNUMBER('Emissions (start here)'!AV95),ISNUMBER(Dispersion!$X$11)),'Emissions (start here)'!AV95*2000*453.59/8760/3600*Dispersion!$X$11,0)</f>
        <v>0</v>
      </c>
      <c r="CQ95" s="74">
        <f>IF(AND(ISNUMBER('Emissions (start here)'!AW95),ISNUMBER(Dispersion!$Y$8)),'Emissions (start here)'!AW95*453.59/3600*Dispersion!$Y$8,0)</f>
        <v>0</v>
      </c>
      <c r="CR95" s="74">
        <f>IF(AND(ISNUMBER('Emissions (start here)'!AW95),ISNUMBER(Dispersion!$Y$9)),'Emissions (start here)'!AW95*453.59/3600*Dispersion!$Y$9,0)</f>
        <v>0</v>
      </c>
      <c r="CS95" s="74">
        <f>IF(AND(ISNUMBER('Emissions (start here)'!AX95),ISNUMBER(Dispersion!$Y$10)),'Emissions (start here)'!AX95*2000*453.59/8760/3600*Dispersion!$Y$10,0)</f>
        <v>0</v>
      </c>
      <c r="CT95" s="74">
        <f>IF(AND(ISNUMBER('Emissions (start here)'!AX95),ISNUMBER(Dispersion!$Y$11)),'Emissions (start here)'!AX95*2000*453.59/8760/3600*Dispersion!$Y$11,0)</f>
        <v>0</v>
      </c>
      <c r="CU95" s="74">
        <f>IF(AND(ISNUMBER('Emissions (start here)'!AY95),ISNUMBER(Dispersion!$Z$8)),'Emissions (start here)'!AY95*453.59/3600*Dispersion!$Z$8,0)</f>
        <v>0</v>
      </c>
      <c r="CV95" s="74">
        <f>IF(AND(ISNUMBER('Emissions (start here)'!AY95),ISNUMBER(Dispersion!$Z$9)),'Emissions (start here)'!AY95*453.59/3600*Dispersion!$Z$9,0)</f>
        <v>0</v>
      </c>
      <c r="CW95" s="74">
        <f>IF(AND(ISNUMBER('Emissions (start here)'!AZ95),ISNUMBER(Dispersion!$Z$10)),'Emissions (start here)'!AZ95*2000*453.59/8760/3600*Dispersion!$Z$10,0)</f>
        <v>0</v>
      </c>
      <c r="CX95" s="74">
        <f>IF(AND(ISNUMBER('Emissions (start here)'!AZ95),ISNUMBER(Dispersion!$Z$11)),'Emissions (start here)'!AZ95*2000*453.59/8760/3600*Dispersion!$Z$11,0)</f>
        <v>0</v>
      </c>
      <c r="CY95" s="74">
        <f>IF(AND(ISNUMBER('Emissions (start here)'!BA95),ISNUMBER(Dispersion!$AA$8)),'Emissions (start here)'!BA95*453.59/3600*Dispersion!$AA$8,0)</f>
        <v>0</v>
      </c>
      <c r="CZ95" s="74">
        <f>IF(AND(ISNUMBER('Emissions (start here)'!BA95),ISNUMBER(Dispersion!$AA$9)),'Emissions (start here)'!BA95*453.59/3600*Dispersion!$AA$9,0)</f>
        <v>0</v>
      </c>
      <c r="DA95" s="74">
        <f>IF(AND(ISNUMBER('Emissions (start here)'!BB95),ISNUMBER(Dispersion!$AA$10)),'Emissions (start here)'!BB95*2000*453.59/8760/3600*Dispersion!$AA$10,0)</f>
        <v>0</v>
      </c>
      <c r="DB95" s="74">
        <f>IF(AND(ISNUMBER('Emissions (start here)'!BB95),ISNUMBER(Dispersion!$AA$11)),'Emissions (start here)'!BB95*2000*453.59/8760/3600*Dispersion!$AA$11,0)</f>
        <v>0</v>
      </c>
      <c r="DC95" s="74">
        <f>IF(AND(ISNUMBER('Emissions (start here)'!BC95),ISNUMBER(Dispersion!$AB$8)),'Emissions (start here)'!BC95*453.59/3600*Dispersion!$AB$8,0)</f>
        <v>0</v>
      </c>
      <c r="DD95" s="74">
        <f>IF(AND(ISNUMBER('Emissions (start here)'!BC95),ISNUMBER(Dispersion!$AB$9)),'Emissions (start here)'!BC95*453.59/3600*Dispersion!$AB$9,0)</f>
        <v>0</v>
      </c>
      <c r="DE95" s="74">
        <f>IF(AND(ISNUMBER('Emissions (start here)'!BD95),ISNUMBER(Dispersion!$AB$10)),'Emissions (start here)'!BD95*2000*453.59/8760/3600*Dispersion!$AB$10,0)</f>
        <v>0</v>
      </c>
      <c r="DF95" s="74">
        <f>IF(AND(ISNUMBER('Emissions (start here)'!BD95),ISNUMBER(Dispersion!$AB$11)),'Emissions (start here)'!BD95*2000*453.59/8760/3600*Dispersion!$AB$11,0)</f>
        <v>0</v>
      </c>
      <c r="DG95" s="74">
        <f>IF(AND(ISNUMBER('Emissions (start here)'!BE95),ISNUMBER(Dispersion!$AC$8)),'Emissions (start here)'!BE95*453.59/3600*Dispersion!$AC$8,0)</f>
        <v>0</v>
      </c>
      <c r="DH95" s="74">
        <f>IF(AND(ISNUMBER('Emissions (start here)'!BE95),ISNUMBER(Dispersion!$AC$9)),'Emissions (start here)'!BE95*453.59/3600*Dispersion!$AC$9,0)</f>
        <v>0</v>
      </c>
      <c r="DI95" s="74">
        <f>IF(AND(ISNUMBER('Emissions (start here)'!BF95),ISNUMBER(Dispersion!$AC$10)),'Emissions (start here)'!BF95*2000*453.59/8760/3600*Dispersion!$AC$10,0)</f>
        <v>0</v>
      </c>
      <c r="DJ95" s="74">
        <f>IF(AND(ISNUMBER('Emissions (start here)'!BF95),ISNUMBER(Dispersion!$AC$11)),'Emissions (start here)'!BF95*2000*453.59/8760/3600*Dispersion!$AC$11,0)</f>
        <v>0</v>
      </c>
      <c r="DK95" s="74">
        <f>IF(AND(ISNUMBER('Emissions (start here)'!BG95),ISNUMBER(Dispersion!$AD$8)),'Emissions (start here)'!BG95*453.59/3600*Dispersion!$AD$8,0)</f>
        <v>0</v>
      </c>
      <c r="DL95" s="74">
        <f>IF(AND(ISNUMBER('Emissions (start here)'!BG95),ISNUMBER(Dispersion!$AD$9)),'Emissions (start here)'!BG95*453.59/3600*Dispersion!$AD$9,0)</f>
        <v>0</v>
      </c>
      <c r="DM95" s="74">
        <f>IF(AND(ISNUMBER('Emissions (start here)'!BH95),ISNUMBER(Dispersion!$AD$10)),'Emissions (start here)'!BH95*2000*453.59/8760/3600*Dispersion!$AD$10,0)</f>
        <v>0</v>
      </c>
      <c r="DN95" s="74">
        <f>IF(AND(ISNUMBER('Emissions (start here)'!BH95),ISNUMBER(Dispersion!$AD$11)),'Emissions (start here)'!BH95*2000*453.59/8760/3600*Dispersion!$AD$11,0)</f>
        <v>0</v>
      </c>
      <c r="DO95" s="74">
        <f>IF(AND(ISNUMBER('Emissions (start here)'!BI95),ISNUMBER(Dispersion!$AE$8)),'Emissions (start here)'!BI95*453.59/3600*Dispersion!$AE$8,0)</f>
        <v>0</v>
      </c>
      <c r="DP95" s="74">
        <f>IF(AND(ISNUMBER('Emissions (start here)'!BI95),ISNUMBER(Dispersion!$AE$9)),'Emissions (start here)'!BI95*453.59/3600*Dispersion!$AE$9,0)</f>
        <v>0</v>
      </c>
      <c r="DQ95" s="74">
        <f>IF(AND(ISNUMBER('Emissions (start here)'!BJ95),ISNUMBER(Dispersion!$AE$10)),'Emissions (start here)'!BJ95*2000*453.59/8760/3600*Dispersion!$AE$10,0)</f>
        <v>0</v>
      </c>
      <c r="DR95" s="74">
        <f>IF(AND(ISNUMBER('Emissions (start here)'!BJ95),ISNUMBER(Dispersion!$AE$11)),'Emissions (start here)'!BJ95*2000*453.59/8760/3600*Dispersion!$AE$11,0)</f>
        <v>0</v>
      </c>
      <c r="DS95" s="74">
        <f>IF(AND(ISNUMBER('Emissions (start here)'!BK95),ISNUMBER(Dispersion!$AF$8)),'Emissions (start here)'!BK95*453.59/3600*Dispersion!$AF$8,0)</f>
        <v>0</v>
      </c>
      <c r="DT95" s="74">
        <f>IF(AND(ISNUMBER('Emissions (start here)'!BK95),ISNUMBER(Dispersion!$AF$9)),'Emissions (start here)'!BK95*453.59/3600*Dispersion!$AF$9,0)</f>
        <v>0</v>
      </c>
      <c r="DU95" s="74">
        <f>IF(AND(ISNUMBER('Emissions (start here)'!BL95),ISNUMBER(Dispersion!$AF$10)),'Emissions (start here)'!BL95*2000*453.59/8760/3600*Dispersion!$AF$10,0)</f>
        <v>0</v>
      </c>
      <c r="DV95" s="74">
        <f>IF(AND(ISNUMBER('Emissions (start here)'!BL95),ISNUMBER(Dispersion!$AF$11)),'Emissions (start here)'!BL95*2000*453.59/8760/3600*Dispersion!$AF$11,0)</f>
        <v>0</v>
      </c>
      <c r="DW95" s="74">
        <f>IF(AND(ISNUMBER('Emissions (start here)'!BM95),ISNUMBER(Dispersion!$AG$8)),'Emissions (start here)'!BM95*453.59/3600*Dispersion!$AG$8,0)</f>
        <v>0</v>
      </c>
      <c r="DX95" s="74">
        <f>IF(AND(ISNUMBER('Emissions (start here)'!BM95),ISNUMBER(Dispersion!$AG$9)),'Emissions (start here)'!BM95*453.59/3600*Dispersion!$AG$9,0)</f>
        <v>0</v>
      </c>
      <c r="DY95" s="74">
        <f>IF(AND(ISNUMBER('Emissions (start here)'!BN95),ISNUMBER(Dispersion!$AG$10)),'Emissions (start here)'!BN95*2000*453.59/8760/3600*Dispersion!$AG$10,0)</f>
        <v>0</v>
      </c>
      <c r="DZ95" s="74">
        <f>IF(AND(ISNUMBER('Emissions (start here)'!BN95),ISNUMBER(Dispersion!$AG$11)),'Emissions (start here)'!BN95*2000*453.59/8760/3600*Dispersion!$AG$11,0)</f>
        <v>0</v>
      </c>
      <c r="EA95" s="74">
        <f>IF(AND(ISNUMBER('Emissions (start here)'!BO95),ISNUMBER(Dispersion!$AH$8)),'Emissions (start here)'!BO95*453.59/3600*Dispersion!$AH$8,0)</f>
        <v>0</v>
      </c>
      <c r="EB95" s="74">
        <f>IF(AND(ISNUMBER('Emissions (start here)'!BO95),ISNUMBER(Dispersion!$AH$9)),'Emissions (start here)'!BO95*453.59/3600*Dispersion!$AH$9,0)</f>
        <v>0</v>
      </c>
      <c r="EC95" s="74">
        <f>IF(AND(ISNUMBER('Emissions (start here)'!BP95),ISNUMBER(Dispersion!$AH$10)),'Emissions (start here)'!BP95*2000*453.59/8760/3600*Dispersion!$AH$10,0)</f>
        <v>0</v>
      </c>
      <c r="ED95" s="74">
        <f>IF(AND(ISNUMBER('Emissions (start here)'!BP95),ISNUMBER(Dispersion!$AH$11)),'Emissions (start here)'!BP95*2000*453.59/8760/3600*Dispersion!$AH$11,0)</f>
        <v>0</v>
      </c>
      <c r="EE95" s="74">
        <f>IF(AND(ISNUMBER('Emissions (start here)'!BQ95),ISNUMBER(Dispersion!$AI$8)),'Emissions (start here)'!BQ95*453.59/3600*Dispersion!$AI$8,0)</f>
        <v>0</v>
      </c>
      <c r="EF95" s="74">
        <f>IF(AND(ISNUMBER('Emissions (start here)'!BQ95),ISNUMBER(Dispersion!$AI$9)),'Emissions (start here)'!BQ95*453.59/3600*Dispersion!$AI$9,0)</f>
        <v>0</v>
      </c>
      <c r="EG95" s="74">
        <f>IF(AND(ISNUMBER('Emissions (start here)'!BR95),ISNUMBER(Dispersion!$AI$10)),'Emissions (start here)'!BR95*2000*453.59/8760/3600*Dispersion!$AI$10,0)</f>
        <v>0</v>
      </c>
      <c r="EH95" s="74">
        <f>IF(AND(ISNUMBER('Emissions (start here)'!BR95),ISNUMBER(Dispersion!$AI$11)),'Emissions (start here)'!BR95*2000*453.59/8760/3600*Dispersion!$AI$11,0)</f>
        <v>0</v>
      </c>
      <c r="EI95" s="74">
        <f>IF(AND(ISNUMBER('Emissions (start here)'!BS95),ISNUMBER(Dispersion!$AJ$8)),'Emissions (start here)'!BS95*453.59/3600*Dispersion!$AJ$8,0)</f>
        <v>0</v>
      </c>
      <c r="EJ95" s="74">
        <f>IF(AND(ISNUMBER('Emissions (start here)'!BS95),ISNUMBER(Dispersion!$AJ$9)),'Emissions (start here)'!BS95*453.59/3600*Dispersion!$AJ$9,0)</f>
        <v>0</v>
      </c>
      <c r="EK95" s="74">
        <f>IF(AND(ISNUMBER('Emissions (start here)'!BT95),ISNUMBER(Dispersion!$AJ$10)),'Emissions (start here)'!BT95*2000*453.59/8760/3600*Dispersion!$AJ$10,0)</f>
        <v>0</v>
      </c>
      <c r="EL95" s="74">
        <f>IF(AND(ISNUMBER('Emissions (start here)'!BT95),ISNUMBER(Dispersion!$AJ$11)),'Emissions (start here)'!BT95*2000*453.59/8760/3600*Dispersion!$AJ$11,0)</f>
        <v>0</v>
      </c>
      <c r="EM95" s="74">
        <f>IF(AND(ISNUMBER('Emissions (start here)'!BU95),ISNUMBER(Dispersion!$AK$8)),'Emissions (start here)'!BU95*453.59/3600*Dispersion!$AK$8,0)</f>
        <v>0</v>
      </c>
      <c r="EN95" s="74">
        <f>IF(AND(ISNUMBER('Emissions (start here)'!BU95),ISNUMBER(Dispersion!$AK$9)),'Emissions (start here)'!BU95*453.59/3600*Dispersion!$AK$9,0)</f>
        <v>0</v>
      </c>
      <c r="EO95" s="74">
        <f>IF(AND(ISNUMBER('Emissions (start here)'!BV95),ISNUMBER(Dispersion!$AK$10)),'Emissions (start here)'!BV95*2000*453.59/8760/3600*Dispersion!$AK$10,0)</f>
        <v>0</v>
      </c>
      <c r="EP95" s="74">
        <f>IF(AND(ISNUMBER('Emissions (start here)'!BV95),ISNUMBER(Dispersion!$AK$11)),'Emissions (start here)'!BV95*2000*453.59/8760/3600*Dispersion!$AK$11,0)</f>
        <v>0</v>
      </c>
      <c r="EQ95" s="74">
        <f>IF(AND(ISNUMBER('Emissions (start here)'!BW95),ISNUMBER(Dispersion!$AL$8)),'Emissions (start here)'!BW95*453.59/3600*Dispersion!$AL$8,0)</f>
        <v>0</v>
      </c>
      <c r="ER95" s="74">
        <f>IF(AND(ISNUMBER('Emissions (start here)'!BW95),ISNUMBER(Dispersion!$AL$9)),'Emissions (start here)'!BW95*453.59/3600*Dispersion!$AL$9,0)</f>
        <v>0</v>
      </c>
      <c r="ES95" s="74">
        <f>IF(AND(ISNUMBER('Emissions (start here)'!BX95),ISNUMBER(Dispersion!$AL$10)),'Emissions (start here)'!BX95*2000*453.59/8760/3600*Dispersion!$AL$10,0)</f>
        <v>0</v>
      </c>
      <c r="ET95" s="74">
        <f>IF(AND(ISNUMBER('Emissions (start here)'!BX95),ISNUMBER(Dispersion!$AL$11)),'Emissions (start here)'!BX95*2000*453.59/8760/3600*Dispersion!$AL$11,0)</f>
        <v>0</v>
      </c>
      <c r="EU95" s="74">
        <f>IF(AND(ISNUMBER('Emissions (start here)'!BY95),ISNUMBER(Dispersion!$AM$8)),'Emissions (start here)'!BY95*453.59/3600*Dispersion!$AM$8,0)</f>
        <v>0</v>
      </c>
      <c r="EV95" s="74">
        <f>IF(AND(ISNUMBER('Emissions (start here)'!BY95),ISNUMBER(Dispersion!$AM$9)),'Emissions (start here)'!BY95*453.59/3600*Dispersion!$AM$9,0)</f>
        <v>0</v>
      </c>
      <c r="EW95" s="74">
        <f>IF(AND(ISNUMBER('Emissions (start here)'!BZ95),ISNUMBER(Dispersion!$AM$10)),'Emissions (start here)'!BZ95*2000*453.59/8760/3600*Dispersion!$AM$10,0)</f>
        <v>0</v>
      </c>
      <c r="EX95" s="74">
        <f>IF(AND(ISNUMBER('Emissions (start here)'!BZ95),ISNUMBER(Dispersion!$AM$11)),'Emissions (start here)'!BZ95*2000*453.59/8760/3600*Dispersion!$AM$11,0)</f>
        <v>0</v>
      </c>
      <c r="EY95" s="74">
        <f>IF(AND(ISNUMBER('Emissions (start here)'!CA95),ISNUMBER(Dispersion!$AN$8)),'Emissions (start here)'!CA95*453.59/3600*Dispersion!$AN$8,0)</f>
        <v>0</v>
      </c>
      <c r="EZ95" s="74">
        <f>IF(AND(ISNUMBER('Emissions (start here)'!CA95),ISNUMBER(Dispersion!$AN$9)),'Emissions (start here)'!CA95*453.59/3600*Dispersion!$AN$9,0)</f>
        <v>0</v>
      </c>
      <c r="FA95" s="74">
        <f>IF(AND(ISNUMBER('Emissions (start here)'!CB95),ISNUMBER(Dispersion!$AN$10)),'Emissions (start here)'!CB95*2000*453.59/8760/3600*Dispersion!$AN$10,0)</f>
        <v>0</v>
      </c>
      <c r="FB95" s="74">
        <f>IF(AND(ISNUMBER('Emissions (start here)'!CB95),ISNUMBER(Dispersion!$AN$11)),'Emissions (start here)'!CB95*2000*453.59/8760/3600*Dispersion!$AN$11,0)</f>
        <v>0</v>
      </c>
      <c r="FC95" s="74">
        <f>IF(AND(ISNUMBER('Emissions (start here)'!CC95),ISNUMBER(Dispersion!$AO$8)),'Emissions (start here)'!CC95*453.59/3600*Dispersion!$AO$8,0)</f>
        <v>0</v>
      </c>
      <c r="FD95" s="74">
        <f>IF(AND(ISNUMBER('Emissions (start here)'!CC95),ISNUMBER(Dispersion!$AO$9)),'Emissions (start here)'!CC95*453.59/3600*Dispersion!$AO$9,0)</f>
        <v>0</v>
      </c>
      <c r="FE95" s="74">
        <f>IF(AND(ISNUMBER('Emissions (start here)'!CD95),ISNUMBER(Dispersion!$AO$10)),'Emissions (start here)'!CD95*2000*453.59/8760/3600*Dispersion!$AO$10,0)</f>
        <v>0</v>
      </c>
      <c r="FF95" s="74">
        <f>IF(AND(ISNUMBER('Emissions (start here)'!CD95),ISNUMBER(Dispersion!$AO$11)),'Emissions (start here)'!CD95*2000*453.59/8760/3600*Dispersion!$AO$11,0)</f>
        <v>0</v>
      </c>
      <c r="FG95" s="74">
        <f>IF(AND(ISNUMBER('Emissions (start here)'!CE95),ISNUMBER(Dispersion!$AP$8)),'Emissions (start here)'!CE95*453.59/3600*Dispersion!$AP$8,0)</f>
        <v>0</v>
      </c>
      <c r="FH95" s="74">
        <f>IF(AND(ISNUMBER('Emissions (start here)'!CE95),ISNUMBER(Dispersion!$AP$9)),'Emissions (start here)'!CE95*453.59/3600*Dispersion!$AP$9,0)</f>
        <v>0</v>
      </c>
      <c r="FI95" s="74">
        <f>IF(AND(ISNUMBER('Emissions (start here)'!CF95),ISNUMBER(Dispersion!$AP$10)),'Emissions (start here)'!CF95*2000*453.59/8760/3600*Dispersion!$AP$10,0)</f>
        <v>0</v>
      </c>
      <c r="FJ95" s="74">
        <f>IF(AND(ISNUMBER('Emissions (start here)'!CF95),ISNUMBER(Dispersion!$AP$11)),'Emissions (start here)'!CF95*2000*453.59/8760/3600*Dispersion!$AP$11,0)</f>
        <v>0</v>
      </c>
      <c r="FK95" s="74">
        <f>IF(AND(ISNUMBER('Emissions (start here)'!CG95),ISNUMBER(Dispersion!$AQ$8)),'Emissions (start here)'!CG95*453.59/3600*Dispersion!$AQ$8,0)</f>
        <v>0</v>
      </c>
      <c r="FL95" s="74">
        <f>IF(AND(ISNUMBER('Emissions (start here)'!CG95),ISNUMBER(Dispersion!$AQ$9)),'Emissions (start here)'!CG95*453.59/3600*Dispersion!$AQ$9,0)</f>
        <v>0</v>
      </c>
      <c r="FM95" s="74">
        <f>IF(AND(ISNUMBER('Emissions (start here)'!CH95),ISNUMBER(Dispersion!$AQ$10)),'Emissions (start here)'!CH95*2000*453.59/8760/3600*Dispersion!$AQ$10,0)</f>
        <v>0</v>
      </c>
      <c r="FN95" s="74">
        <f>IF(AND(ISNUMBER('Emissions (start here)'!CH95),ISNUMBER(Dispersion!$AQ$11)),'Emissions (start here)'!CH95*2000*453.59/8760/3600*Dispersion!$AQ$11,0)</f>
        <v>0</v>
      </c>
      <c r="FO95" s="74">
        <f>IF(AND(ISNUMBER('Emissions (start here)'!CI95),ISNUMBER(Dispersion!$AR$8)),'Emissions (start here)'!CI95*453.59/3600*Dispersion!$AR$8,0)</f>
        <v>0</v>
      </c>
      <c r="FP95" s="74">
        <f>IF(AND(ISNUMBER('Emissions (start here)'!CI95),ISNUMBER(Dispersion!$AR$9)),'Emissions (start here)'!CI95*453.59/3600*Dispersion!$AR$9,0)</f>
        <v>0</v>
      </c>
      <c r="FQ95" s="74">
        <f>IF(AND(ISNUMBER('Emissions (start here)'!CJ95),ISNUMBER(Dispersion!$AR$10)),'Emissions (start here)'!CJ95*2000*453.59/8760/3600*Dispersion!$AR$10,0)</f>
        <v>0</v>
      </c>
      <c r="FR95" s="74">
        <f>IF(AND(ISNUMBER('Emissions (start here)'!CJ95),ISNUMBER(Dispersion!$AR$11)),'Emissions (start here)'!CJ95*2000*453.59/8760/3600*Dispersion!$AR$11,0)</f>
        <v>0</v>
      </c>
      <c r="FS95" s="74">
        <f>IF(AND(ISNUMBER('Emissions (start here)'!CK95),ISNUMBER(Dispersion!$AS$8)),'Emissions (start here)'!CK95*453.59/3600*Dispersion!$AS$8,0)</f>
        <v>0</v>
      </c>
      <c r="FT95" s="74">
        <f>IF(AND(ISNUMBER('Emissions (start here)'!CK95),ISNUMBER(Dispersion!$AS$9)),'Emissions (start here)'!CK95*453.59/3600*Dispersion!$AS$9,0)</f>
        <v>0</v>
      </c>
      <c r="FU95" s="74">
        <f>IF(AND(ISNUMBER('Emissions (start here)'!CL95),ISNUMBER(Dispersion!$AS$10)),'Emissions (start here)'!CL95*2000*453.59/8760/3600*Dispersion!$AS$10,0)</f>
        <v>0</v>
      </c>
      <c r="FV95" s="74">
        <f>IF(AND(ISNUMBER('Emissions (start here)'!CL95),ISNUMBER(Dispersion!$AS$11)),'Emissions (start here)'!CL95*2000*453.59/8760/3600*Dispersion!$AS$11,0)</f>
        <v>0</v>
      </c>
      <c r="FW95" s="74">
        <f>IF(AND(ISNUMBER('Emissions (start here)'!CM95),ISNUMBER(Dispersion!$AT$8)),'Emissions (start here)'!CM95*453.59/3600*Dispersion!$AT$8,0)</f>
        <v>0</v>
      </c>
      <c r="FX95" s="74">
        <f>IF(AND(ISNUMBER('Emissions (start here)'!CM95),ISNUMBER(Dispersion!$AT$9)),'Emissions (start here)'!CM95*453.59/3600*Dispersion!$AT$9,0)</f>
        <v>0</v>
      </c>
      <c r="FY95" s="74">
        <f>IF(AND(ISNUMBER('Emissions (start here)'!CN95),ISNUMBER(Dispersion!$AT$10)),'Emissions (start here)'!CN95*2000*453.59/8760/3600*Dispersion!$AT$10,0)</f>
        <v>0</v>
      </c>
      <c r="FZ95" s="74">
        <f>IF(AND(ISNUMBER('Emissions (start here)'!CN95),ISNUMBER(Dispersion!$AT$11)),'Emissions (start here)'!CN95*2000*453.59/8760/3600*Dispersion!$AT$11,0)</f>
        <v>0</v>
      </c>
      <c r="GA95" s="74">
        <f>IF(AND(ISNUMBER('Emissions (start here)'!CO95),ISNUMBER(Dispersion!$AU$8)),'Emissions (start here)'!CO95*453.59/3600*Dispersion!$AU$8,0)</f>
        <v>0</v>
      </c>
      <c r="GB95" s="74">
        <f>IF(AND(ISNUMBER('Emissions (start here)'!CO95),ISNUMBER(Dispersion!$AU$9)),'Emissions (start here)'!CO95*453.59/3600*Dispersion!$AU$9,0)</f>
        <v>0</v>
      </c>
      <c r="GC95" s="74">
        <f>IF(AND(ISNUMBER('Emissions (start here)'!CP95),ISNUMBER(Dispersion!$AU$10)),'Emissions (start here)'!CP95*2000*453.59/8760/3600*Dispersion!$AU$10,0)</f>
        <v>0</v>
      </c>
      <c r="GD95" s="74">
        <f>IF(AND(ISNUMBER('Emissions (start here)'!CP95),ISNUMBER(Dispersion!$AU$11)),'Emissions (start here)'!CP95*2000*453.59/8760/3600*Dispersion!$AU$11,0)</f>
        <v>0</v>
      </c>
      <c r="GE95" s="74">
        <f>IF(AND(ISNUMBER('Emissions (start here)'!CQ95),ISNUMBER(Dispersion!$AV$8)),'Emissions (start here)'!CQ95*453.59/3600*Dispersion!$AV$8,0)</f>
        <v>0</v>
      </c>
      <c r="GF95" s="74">
        <f>IF(AND(ISNUMBER('Emissions (start here)'!CQ95),ISNUMBER(Dispersion!$AV$9)),'Emissions (start here)'!CQ95*453.59/3600*Dispersion!$AV$9,0)</f>
        <v>0</v>
      </c>
      <c r="GG95" s="74">
        <f>IF(AND(ISNUMBER('Emissions (start here)'!CR95),ISNUMBER(Dispersion!$AV$10)),'Emissions (start here)'!CR95*2000*453.59/8760/3600*Dispersion!$AV$10,0)</f>
        <v>0</v>
      </c>
      <c r="GH95" s="74">
        <f>IF(AND(ISNUMBER('Emissions (start here)'!CR95),ISNUMBER(Dispersion!$AV$11)),'Emissions (start here)'!CR95*2000*453.59/8760/3600*Dispersion!$AV$11,0)</f>
        <v>0</v>
      </c>
      <c r="GI95" s="74">
        <f>IF(AND(ISNUMBER('Emissions (start here)'!CS95),ISNUMBER(Dispersion!$AW$8)),'Emissions (start here)'!CS95*453.59/3600*Dispersion!$AW$8,0)</f>
        <v>0</v>
      </c>
      <c r="GJ95" s="74">
        <f>IF(AND(ISNUMBER('Emissions (start here)'!CS95),ISNUMBER(Dispersion!$AW$9)),'Emissions (start here)'!CS95*453.59/3600*Dispersion!$AW$9,0)</f>
        <v>0</v>
      </c>
      <c r="GK95" s="74">
        <f>IF(AND(ISNUMBER('Emissions (start here)'!CT95),ISNUMBER(Dispersion!$AW$10)),'Emissions (start here)'!CT95*2000*453.59/8760/3600*Dispersion!$AW$10,0)</f>
        <v>0</v>
      </c>
      <c r="GL95" s="74">
        <f>IF(AND(ISNUMBER('Emissions (start here)'!CT95),ISNUMBER(Dispersion!$AW$11)),'Emissions (start here)'!CT95*2000*453.59/8760/3600*Dispersion!$AW$11,0)</f>
        <v>0</v>
      </c>
      <c r="GM95" s="74">
        <f>IF(AND(ISNUMBER('Emissions (start here)'!CU95),ISNUMBER(Dispersion!$AX$8)),'Emissions (start here)'!CU95*453.59/3600*Dispersion!$AX$8,0)</f>
        <v>0</v>
      </c>
      <c r="GN95" s="74">
        <f>IF(AND(ISNUMBER('Emissions (start here)'!CU95),ISNUMBER(Dispersion!$AX$9)),'Emissions (start here)'!CU95*453.59/3600*Dispersion!$AX$9,0)</f>
        <v>0</v>
      </c>
      <c r="GO95" s="74">
        <f>IF(AND(ISNUMBER('Emissions (start here)'!CV95),ISNUMBER(Dispersion!$AX$10)),'Emissions (start here)'!CV95*2000*453.59/8760/3600*Dispersion!$AX$10,0)</f>
        <v>0</v>
      </c>
      <c r="GP95" s="74">
        <f>IF(AND(ISNUMBER('Emissions (start here)'!CV95),ISNUMBER(Dispersion!$AX$11)),'Emissions (start here)'!CV95*2000*453.59/8760/3600*Dispersion!$AX$11,0)</f>
        <v>0</v>
      </c>
      <c r="GQ95" s="74">
        <f>IF(AND(ISNUMBER('Emissions (start here)'!CW95),ISNUMBER(Dispersion!$AY$8)),'Emissions (start here)'!CW95*453.59/3600*Dispersion!$AY$8,0)</f>
        <v>0</v>
      </c>
      <c r="GR95" s="74">
        <f>IF(AND(ISNUMBER('Emissions (start here)'!CW95),ISNUMBER(Dispersion!$AY$9)),'Emissions (start here)'!CW95*453.59/3600*Dispersion!$AY$9,0)</f>
        <v>0</v>
      </c>
      <c r="GS95" s="74">
        <f>IF(AND(ISNUMBER('Emissions (start here)'!CX95),ISNUMBER(Dispersion!$AY$10)),'Emissions (start here)'!CX95*2000*453.59/8760/3600*Dispersion!$AY$10,0)</f>
        <v>0</v>
      </c>
      <c r="GT95" s="74">
        <f>IF(AND(ISNUMBER('Emissions (start here)'!CX95),ISNUMBER(Dispersion!$AY$11)),'Emissions (start here)'!CX95*2000*453.59/8760/3600*Dispersion!$AY$11,0)</f>
        <v>0</v>
      </c>
      <c r="GU95" s="74">
        <f>IF(AND(ISNUMBER('Emissions (start here)'!CY95),ISNUMBER(Dispersion!$AZ$8)),'Emissions (start here)'!CY95*453.59/3600*Dispersion!$AZ$8,0)</f>
        <v>0</v>
      </c>
      <c r="GV95" s="74">
        <f>IF(AND(ISNUMBER('Emissions (start here)'!CY95),ISNUMBER(Dispersion!$AZ$9)),'Emissions (start here)'!CY95*453.59/3600*Dispersion!$AZ$9,0)</f>
        <v>0</v>
      </c>
      <c r="GW95" s="74">
        <f>IF(AND(ISNUMBER('Emissions (start here)'!CZ95),ISNUMBER(Dispersion!$AZ$10)),'Emissions (start here)'!CZ95*2000*453.59/8760/3600*Dispersion!$AZ$10,0)</f>
        <v>0</v>
      </c>
      <c r="GX95" s="74">
        <f>IF(AND(ISNUMBER('Emissions (start here)'!CZ95),ISNUMBER(Dispersion!$AZ$11)),'Emissions (start here)'!CZ95*2000*453.59/8760/3600*Dispersion!$AZ$11,0)</f>
        <v>0</v>
      </c>
    </row>
    <row r="96" spans="1:206" x14ac:dyDescent="0.2">
      <c r="A96" s="51" t="str">
        <f>'Tox Values'!C96</f>
        <v>1306-38-3</v>
      </c>
      <c r="B96" s="94" t="str">
        <f>'Tox Values'!D96</f>
        <v>Cerium Oxide</v>
      </c>
      <c r="C96" s="96">
        <f t="shared" si="5"/>
        <v>0</v>
      </c>
      <c r="D96" s="74">
        <f t="shared" si="6"/>
        <v>0</v>
      </c>
      <c r="E96" s="74">
        <f t="shared" si="7"/>
        <v>0</v>
      </c>
      <c r="F96" s="99">
        <f t="shared" si="8"/>
        <v>0</v>
      </c>
      <c r="G96" s="97">
        <f>IF(AND(ISNUMBER('Emissions (start here)'!E96),ISNUMBER(Dispersion!$C$8)),'Emissions (start here)'!E96*453.59/3600*Dispersion!$C$8,0)</f>
        <v>0</v>
      </c>
      <c r="H96" s="74">
        <f>IF(AND(ISNUMBER('Emissions (start here)'!E96),ISNUMBER(Dispersion!$C$9)),'Emissions (start here)'!E96*453.59/3600*Dispersion!$C$9,0)</f>
        <v>0</v>
      </c>
      <c r="I96" s="74">
        <f>IF(AND(ISNUMBER('Emissions (start here)'!F96),ISNUMBER(Dispersion!$C$10)),'Emissions (start here)'!F96*2000*453.59/8760/3600*Dispersion!$C$10,0)</f>
        <v>0</v>
      </c>
      <c r="J96" s="74">
        <f>IF(AND(ISNUMBER('Emissions (start here)'!F96),ISNUMBER(Dispersion!$C$11)),'Emissions (start here)'!F96*2000*453.59/8760/3600*Dispersion!$C$11,0)</f>
        <v>0</v>
      </c>
      <c r="K96" s="74">
        <f>IF(AND(ISNUMBER('Emissions (start here)'!G96),ISNUMBER(Dispersion!$D$8)),'Emissions (start here)'!G96*453.59/3600*Dispersion!$D$8,0)</f>
        <v>0</v>
      </c>
      <c r="L96" s="74">
        <f>IF(AND(ISNUMBER('Emissions (start here)'!G96),ISNUMBER(Dispersion!$D$9)),'Emissions (start here)'!G96*453.59/3600*Dispersion!$D$9,0)</f>
        <v>0</v>
      </c>
      <c r="M96" s="74">
        <f>IF(AND(ISNUMBER('Emissions (start here)'!H96),ISNUMBER(Dispersion!$D$10)),'Emissions (start here)'!H96*2000*453.59/8760/3600*Dispersion!$D$10,0)</f>
        <v>0</v>
      </c>
      <c r="N96" s="74">
        <f>IF(AND(ISNUMBER('Emissions (start here)'!H96),ISNUMBER(Dispersion!$D$11)),'Emissions (start here)'!H96*2000*453.59/8760/3600*Dispersion!$D$11,0)</f>
        <v>0</v>
      </c>
      <c r="O96" s="74">
        <f>IF(AND(ISNUMBER('Emissions (start here)'!I96),ISNUMBER(Dispersion!$E$8)),'Emissions (start here)'!I96*453.59/3600*Dispersion!$E$8,0)</f>
        <v>0</v>
      </c>
      <c r="P96" s="74">
        <f>IF(AND(ISNUMBER('Emissions (start here)'!I96),ISNUMBER(Dispersion!$E$9)),'Emissions (start here)'!I96*453.59/3600*Dispersion!$E$9,0)</f>
        <v>0</v>
      </c>
      <c r="Q96" s="74">
        <f>IF(AND(ISNUMBER('Emissions (start here)'!J96),ISNUMBER(Dispersion!$E$10)),'Emissions (start here)'!J96*2000*453.59/8760/3600*Dispersion!$E$10,0)</f>
        <v>0</v>
      </c>
      <c r="R96" s="74">
        <f>IF(AND(ISNUMBER('Emissions (start here)'!J96),ISNUMBER(Dispersion!$E$11)),'Emissions (start here)'!J96*2000*453.59/8760/3600*Dispersion!$E$11,0)</f>
        <v>0</v>
      </c>
      <c r="S96" s="74">
        <f>IF(AND(ISNUMBER('Emissions (start here)'!K96),ISNUMBER(Dispersion!$F$8)),'Emissions (start here)'!K96*453.59/3600*Dispersion!$F$8,0)</f>
        <v>0</v>
      </c>
      <c r="T96" s="74">
        <f>IF(AND(ISNUMBER('Emissions (start here)'!K96),ISNUMBER(Dispersion!$F$9)),'Emissions (start here)'!K96*453.59/3600*Dispersion!$F$9,0)</f>
        <v>0</v>
      </c>
      <c r="U96" s="74">
        <f>IF(AND(ISNUMBER('Emissions (start here)'!L96),ISNUMBER(Dispersion!$F$10)),'Emissions (start here)'!L96*2000*453.59/8760/3600*Dispersion!$F$10,0)</f>
        <v>0</v>
      </c>
      <c r="V96" s="74">
        <f>IF(AND(ISNUMBER('Emissions (start here)'!L96),ISNUMBER(Dispersion!$F$11)),'Emissions (start here)'!L96*2000*453.59/8760/3600*Dispersion!$F$11,0)</f>
        <v>0</v>
      </c>
      <c r="W96" s="74">
        <f>IF(AND(ISNUMBER('Emissions (start here)'!M96),ISNUMBER(Dispersion!$G$8)),'Emissions (start here)'!M96*453.59/3600*Dispersion!$G$8,0)</f>
        <v>0</v>
      </c>
      <c r="X96" s="74">
        <f>IF(AND(ISNUMBER('Emissions (start here)'!M96),ISNUMBER(Dispersion!$G$9)),'Emissions (start here)'!M96*453.59/3600*Dispersion!$G$9,0)</f>
        <v>0</v>
      </c>
      <c r="Y96" s="74">
        <f>IF(AND(ISNUMBER('Emissions (start here)'!N96),ISNUMBER(Dispersion!$G$10)),'Emissions (start here)'!N96*2000*453.59/8760/3600*Dispersion!$G$10,0)</f>
        <v>0</v>
      </c>
      <c r="Z96" s="74">
        <f>IF(AND(ISNUMBER('Emissions (start here)'!N96),ISNUMBER(Dispersion!$G$11)),'Emissions (start here)'!N96*2000*453.59/8760/3600*Dispersion!$G$11,0)</f>
        <v>0</v>
      </c>
      <c r="AA96" s="74">
        <f>IF(AND(ISNUMBER('Emissions (start here)'!O96),ISNUMBER(Dispersion!$H$8)),'Emissions (start here)'!O96*453.59/3600*Dispersion!$H$8,0)</f>
        <v>0</v>
      </c>
      <c r="AB96" s="74">
        <f>IF(AND(ISNUMBER('Emissions (start here)'!O96),ISNUMBER(Dispersion!$H$9)),'Emissions (start here)'!O96*453.59/3600*Dispersion!$H$9,0)</f>
        <v>0</v>
      </c>
      <c r="AC96" s="74">
        <f>IF(AND(ISNUMBER('Emissions (start here)'!P96),ISNUMBER(Dispersion!$H$10)),'Emissions (start here)'!P96*2000*453.59/8760/3600*Dispersion!$H$10,0)</f>
        <v>0</v>
      </c>
      <c r="AD96" s="74">
        <f>IF(AND(ISNUMBER('Emissions (start here)'!P96),ISNUMBER(Dispersion!$H$11)),'Emissions (start here)'!P96*2000*453.59/8760/3600*Dispersion!$H$11,0)</f>
        <v>0</v>
      </c>
      <c r="AE96" s="74">
        <f>IF(AND(ISNUMBER('Emissions (start here)'!Q96),ISNUMBER(Dispersion!$I$8)),'Emissions (start here)'!Q96*453.59/3600*Dispersion!$I$8,0)</f>
        <v>0</v>
      </c>
      <c r="AF96" s="74">
        <f>IF(AND(ISNUMBER('Emissions (start here)'!Q96),ISNUMBER(Dispersion!$I$9)),'Emissions (start here)'!Q96*453.59/3600*Dispersion!$I$9,0)</f>
        <v>0</v>
      </c>
      <c r="AG96" s="74">
        <f>IF(AND(ISNUMBER('Emissions (start here)'!R96),ISNUMBER(Dispersion!$I$10)),'Emissions (start here)'!R96*2000*453.59/8760/3600*Dispersion!$I$10,0)</f>
        <v>0</v>
      </c>
      <c r="AH96" s="74">
        <f>IF(AND(ISNUMBER('Emissions (start here)'!R96),ISNUMBER(Dispersion!$I$11)),'Emissions (start here)'!R96*2000*453.59/8760/3600*Dispersion!$I$11,0)</f>
        <v>0</v>
      </c>
      <c r="AI96" s="74">
        <f>IF(AND(ISNUMBER('Emissions (start here)'!S96),ISNUMBER(Dispersion!$J$8)),'Emissions (start here)'!S96*453.59/3600*Dispersion!$J$8,0)</f>
        <v>0</v>
      </c>
      <c r="AJ96" s="74">
        <f>IF(AND(ISNUMBER('Emissions (start here)'!S96),ISNUMBER(Dispersion!$J$9)),'Emissions (start here)'!S96*453.59/3600*Dispersion!$J$9,0)</f>
        <v>0</v>
      </c>
      <c r="AK96" s="74">
        <f>IF(AND(ISNUMBER('Emissions (start here)'!T96),ISNUMBER(Dispersion!$J$10)),'Emissions (start here)'!T96*2000*453.59/8760/3600*Dispersion!$J$10,0)</f>
        <v>0</v>
      </c>
      <c r="AL96" s="74">
        <f>IF(AND(ISNUMBER('Emissions (start here)'!T96),ISNUMBER(Dispersion!$J$11)),'Emissions (start here)'!T96*2000*453.59/8760/3600*Dispersion!$J$11,0)</f>
        <v>0</v>
      </c>
      <c r="AM96" s="74">
        <f>IF(AND(ISNUMBER('Emissions (start here)'!U96),ISNUMBER(Dispersion!$K$8)),'Emissions (start here)'!U96*453.59/3600*Dispersion!$K$8,0)</f>
        <v>0</v>
      </c>
      <c r="AN96" s="74">
        <f>IF(AND(ISNUMBER('Emissions (start here)'!U96),ISNUMBER(Dispersion!$K$9)),'Emissions (start here)'!U96*453.59/3600*Dispersion!$K$9,0)</f>
        <v>0</v>
      </c>
      <c r="AO96" s="74">
        <f>IF(AND(ISNUMBER('Emissions (start here)'!V96),ISNUMBER(Dispersion!$K$10)),'Emissions (start here)'!V96*2000*453.59/8760/3600*Dispersion!$K$10,0)</f>
        <v>0</v>
      </c>
      <c r="AP96" s="74">
        <f>IF(AND(ISNUMBER('Emissions (start here)'!V96),ISNUMBER(Dispersion!$K$11)),'Emissions (start here)'!V96*2000*453.59/8760/3600*Dispersion!$K$11,0)</f>
        <v>0</v>
      </c>
      <c r="AQ96" s="74">
        <f>IF(AND(ISNUMBER('Emissions (start here)'!W96),ISNUMBER(Dispersion!$L$8)),'Emissions (start here)'!W96*453.59/3600*Dispersion!$L$8,0)</f>
        <v>0</v>
      </c>
      <c r="AR96" s="74">
        <f>IF(AND(ISNUMBER('Emissions (start here)'!W96),ISNUMBER(Dispersion!$L$9)),'Emissions (start here)'!W96*453.59/3600*Dispersion!$L$9,0)</f>
        <v>0</v>
      </c>
      <c r="AS96" s="74">
        <f>IF(AND(ISNUMBER('Emissions (start here)'!X96),ISNUMBER(Dispersion!$L$10)),'Emissions (start here)'!X96*2000*453.59/8760/3600*Dispersion!$L$10,0)</f>
        <v>0</v>
      </c>
      <c r="AT96" s="74">
        <f>IF(AND(ISNUMBER('Emissions (start here)'!X96),ISNUMBER(Dispersion!$L$11)),'Emissions (start here)'!X96*2000*453.59/8760/3600*Dispersion!$L$11,0)</f>
        <v>0</v>
      </c>
      <c r="AU96" s="74">
        <f>IF(AND(ISNUMBER('Emissions (start here)'!Y96),ISNUMBER(Dispersion!$M$8)),'Emissions (start here)'!Y96*453.59/3600*Dispersion!$M$8,0)</f>
        <v>0</v>
      </c>
      <c r="AV96" s="74">
        <f>IF(AND(ISNUMBER('Emissions (start here)'!Y96),ISNUMBER(Dispersion!$M$9)),'Emissions (start here)'!Y96*453.59/3600*Dispersion!$M$9,0)</f>
        <v>0</v>
      </c>
      <c r="AW96" s="74">
        <f>IF(AND(ISNUMBER('Emissions (start here)'!Z96),ISNUMBER(Dispersion!$M$10)),'Emissions (start here)'!Z96*2000*453.59/8760/3600*Dispersion!$M$10,0)</f>
        <v>0</v>
      </c>
      <c r="AX96" s="74">
        <f>IF(AND(ISNUMBER('Emissions (start here)'!Z96),ISNUMBER(Dispersion!$M$11)),'Emissions (start here)'!Z96*2000*453.59/8760/3600*Dispersion!$M$11,0)</f>
        <v>0</v>
      </c>
      <c r="AY96" s="74">
        <f>IF(AND(ISNUMBER('Emissions (start here)'!AA96),ISNUMBER(Dispersion!$N$8)),'Emissions (start here)'!AA96*453.59/3600*Dispersion!$N$8,0)</f>
        <v>0</v>
      </c>
      <c r="AZ96" s="74">
        <f>IF(AND(ISNUMBER('Emissions (start here)'!AA96),ISNUMBER(Dispersion!$N$9)),'Emissions (start here)'!AA96*453.59/3600*Dispersion!$N$9,0)</f>
        <v>0</v>
      </c>
      <c r="BA96" s="74">
        <f>IF(AND(ISNUMBER('Emissions (start here)'!AB96),ISNUMBER(Dispersion!$N$10)),'Emissions (start here)'!AB96*2000*453.59/8760/3600*Dispersion!$N$10,0)</f>
        <v>0</v>
      </c>
      <c r="BB96" s="74">
        <f>IF(AND(ISNUMBER('Emissions (start here)'!AB96),ISNUMBER(Dispersion!$N$11)),'Emissions (start here)'!AB96*2000*453.59/8760/3600*Dispersion!$N$11,0)</f>
        <v>0</v>
      </c>
      <c r="BC96" s="74">
        <f>IF(AND(ISNUMBER('Emissions (start here)'!AC96),ISNUMBER(Dispersion!$O$8)),'Emissions (start here)'!AC96*453.59/3600*Dispersion!$O$8,0)</f>
        <v>0</v>
      </c>
      <c r="BD96" s="74">
        <f>IF(AND(ISNUMBER('Emissions (start here)'!AC96),ISNUMBER(Dispersion!$O$9)),'Emissions (start here)'!AC96*453.59/3600*Dispersion!$O$9,0)</f>
        <v>0</v>
      </c>
      <c r="BE96" s="74">
        <f>IF(AND(ISNUMBER('Emissions (start here)'!AD96),ISNUMBER(Dispersion!$O$10)),'Emissions (start here)'!AD96*2000*453.59/8760/3600*Dispersion!$O$10,0)</f>
        <v>0</v>
      </c>
      <c r="BF96" s="74">
        <f>IF(AND(ISNUMBER('Emissions (start here)'!AD96),ISNUMBER(Dispersion!$O$11)),'Emissions (start here)'!AD96*2000*453.59/8760/3600*Dispersion!$O$11,0)</f>
        <v>0</v>
      </c>
      <c r="BG96" s="74">
        <f>IF(AND(ISNUMBER('Emissions (start here)'!AE96),ISNUMBER(Dispersion!$P$8)),'Emissions (start here)'!AE96*453.59/3600*Dispersion!$P$8,0)</f>
        <v>0</v>
      </c>
      <c r="BH96" s="74">
        <f>IF(AND(ISNUMBER('Emissions (start here)'!AE96),ISNUMBER(Dispersion!$P$9)),'Emissions (start here)'!AE96*453.59/3600*Dispersion!$P$9,0)</f>
        <v>0</v>
      </c>
      <c r="BI96" s="74">
        <f>IF(AND(ISNUMBER('Emissions (start here)'!AF96),ISNUMBER(Dispersion!$P$10)),'Emissions (start here)'!AF96*2000*453.59/8760/3600*Dispersion!$P$10,0)</f>
        <v>0</v>
      </c>
      <c r="BJ96" s="74">
        <f>IF(AND(ISNUMBER('Emissions (start here)'!AF96),ISNUMBER(Dispersion!$P$11)),'Emissions (start here)'!AF96*2000*453.59/8760/3600*Dispersion!$P$11,0)</f>
        <v>0</v>
      </c>
      <c r="BK96" s="74">
        <f>IF(AND(ISNUMBER('Emissions (start here)'!AG96),ISNUMBER(Dispersion!$Q$8)),'Emissions (start here)'!AG96*453.59/3600*Dispersion!$Q$8,0)</f>
        <v>0</v>
      </c>
      <c r="BL96" s="74">
        <f>IF(AND(ISNUMBER('Emissions (start here)'!AG96),ISNUMBER(Dispersion!$Q$9)),'Emissions (start here)'!AG96*453.59/3600*Dispersion!$Q$9,0)</f>
        <v>0</v>
      </c>
      <c r="BM96" s="74">
        <f>IF(AND(ISNUMBER('Emissions (start here)'!AH96),ISNUMBER(Dispersion!$Q$10)),'Emissions (start here)'!AH96*2000*453.59/8760/3600*Dispersion!$Q$10,0)</f>
        <v>0</v>
      </c>
      <c r="BN96" s="74">
        <f>IF(AND(ISNUMBER('Emissions (start here)'!AH96),ISNUMBER(Dispersion!$Q$11)),'Emissions (start here)'!AH96*2000*453.59/8760/3600*Dispersion!$Q$11,0)</f>
        <v>0</v>
      </c>
      <c r="BO96" s="74">
        <f>IF(AND(ISNUMBER('Emissions (start here)'!AI96),ISNUMBER(Dispersion!$R$8)),'Emissions (start here)'!AI96*453.59/3600*Dispersion!$R$8,0)</f>
        <v>0</v>
      </c>
      <c r="BP96" s="74">
        <f>IF(AND(ISNUMBER('Emissions (start here)'!AI96),ISNUMBER(Dispersion!$R$9)),'Emissions (start here)'!AI96*453.59/3600*Dispersion!$R$9,0)</f>
        <v>0</v>
      </c>
      <c r="BQ96" s="74">
        <f>IF(AND(ISNUMBER('Emissions (start here)'!AJ96),ISNUMBER(Dispersion!$R$10)),'Emissions (start here)'!AJ96*2000*453.59/8760/3600*Dispersion!$R$10,0)</f>
        <v>0</v>
      </c>
      <c r="BR96" s="74">
        <f>IF(AND(ISNUMBER('Emissions (start here)'!AJ96),ISNUMBER(Dispersion!$R$11)),'Emissions (start here)'!AJ96*2000*453.59/8760/3600*Dispersion!$R$11,0)</f>
        <v>0</v>
      </c>
      <c r="BS96" s="74">
        <f>IF(AND(ISNUMBER('Emissions (start here)'!AK96),ISNUMBER(Dispersion!$S$8)),'Emissions (start here)'!AK96*453.59/3600*Dispersion!$S$8,0)</f>
        <v>0</v>
      </c>
      <c r="BT96" s="74">
        <f>IF(AND(ISNUMBER('Emissions (start here)'!AK96),ISNUMBER(Dispersion!$S$9)),'Emissions (start here)'!AK96*453.59/3600*Dispersion!$S$9,0)</f>
        <v>0</v>
      </c>
      <c r="BU96" s="74">
        <f>IF(AND(ISNUMBER('Emissions (start here)'!AL96),ISNUMBER(Dispersion!$S$10)),'Emissions (start here)'!AL96*2000*453.59/8760/3600*Dispersion!$S$10,0)</f>
        <v>0</v>
      </c>
      <c r="BV96" s="74">
        <f>IF(AND(ISNUMBER('Emissions (start here)'!AL96),ISNUMBER(Dispersion!$S$11)),'Emissions (start here)'!AL96*2000*453.59/8760/3600*Dispersion!$S$11,0)</f>
        <v>0</v>
      </c>
      <c r="BW96" s="74">
        <f>IF(AND(ISNUMBER('Emissions (start here)'!AM96),ISNUMBER(Dispersion!$T$8)),'Emissions (start here)'!AM96*453.59/3600*Dispersion!$T$8,0)</f>
        <v>0</v>
      </c>
      <c r="BX96" s="74">
        <f>IF(AND(ISNUMBER('Emissions (start here)'!AM96),ISNUMBER(Dispersion!$T$9)),'Emissions (start here)'!AM96*453.59/3600*Dispersion!$T$9,0)</f>
        <v>0</v>
      </c>
      <c r="BY96" s="74">
        <f>IF(AND(ISNUMBER('Emissions (start here)'!AN96),ISNUMBER(Dispersion!$T$10)),'Emissions (start here)'!AN96*2000*453.59/8760/3600*Dispersion!$T$10,0)</f>
        <v>0</v>
      </c>
      <c r="BZ96" s="74">
        <f>IF(AND(ISNUMBER('Emissions (start here)'!AN96),ISNUMBER(Dispersion!$T$11)),'Emissions (start here)'!AN96*2000*453.59/8760/3600*Dispersion!$T$11,0)</f>
        <v>0</v>
      </c>
      <c r="CA96" s="74">
        <f>IF(AND(ISNUMBER('Emissions (start here)'!AO96),ISNUMBER(Dispersion!$U$8)),'Emissions (start here)'!AO96*453.59/3600*Dispersion!$U$8,0)</f>
        <v>0</v>
      </c>
      <c r="CB96" s="74">
        <f>IF(AND(ISNUMBER('Emissions (start here)'!AO96),ISNUMBER(Dispersion!$U$9)),'Emissions (start here)'!AO96*453.59/3600*Dispersion!$U$9,0)</f>
        <v>0</v>
      </c>
      <c r="CC96" s="74">
        <f>IF(AND(ISNUMBER('Emissions (start here)'!AP96),ISNUMBER(Dispersion!$U$10)),'Emissions (start here)'!AP96*2000*453.59/8760/3600*Dispersion!$U$10,0)</f>
        <v>0</v>
      </c>
      <c r="CD96" s="74">
        <f>IF(AND(ISNUMBER('Emissions (start here)'!AP96),ISNUMBER(Dispersion!$U$11)),'Emissions (start here)'!AP96*2000*453.59/8760/3600*Dispersion!$U$11,0)</f>
        <v>0</v>
      </c>
      <c r="CE96" s="74">
        <f>IF(AND(ISNUMBER('Emissions (start here)'!AQ96),ISNUMBER(Dispersion!$V$8)),'Emissions (start here)'!AQ96*453.59/3600*Dispersion!$V$8,0)</f>
        <v>0</v>
      </c>
      <c r="CF96" s="74">
        <f>IF(AND(ISNUMBER('Emissions (start here)'!AQ96),ISNUMBER(Dispersion!$V$9)),'Emissions (start here)'!AQ96*453.59/3600*Dispersion!$V$9,0)</f>
        <v>0</v>
      </c>
      <c r="CG96" s="74">
        <f>IF(AND(ISNUMBER('Emissions (start here)'!AR96),ISNUMBER(Dispersion!$V$10)),'Emissions (start here)'!AR96*2000*453.59/8760/3600*Dispersion!$V$10,0)</f>
        <v>0</v>
      </c>
      <c r="CH96" s="74">
        <f>IF(AND(ISNUMBER('Emissions (start here)'!AR96),ISNUMBER(Dispersion!$V$11)),'Emissions (start here)'!AR96*2000*453.59/8760/3600*Dispersion!$V$11,0)</f>
        <v>0</v>
      </c>
      <c r="CI96" s="74">
        <f>IF(AND(ISNUMBER('Emissions (start here)'!AS96),ISNUMBER(Dispersion!$W$8)),'Emissions (start here)'!AS96*453.59/3600*Dispersion!$W$8,0)</f>
        <v>0</v>
      </c>
      <c r="CJ96" s="74">
        <f>IF(AND(ISNUMBER('Emissions (start here)'!AS96),ISNUMBER(Dispersion!$W$9)),'Emissions (start here)'!AS96*453.59/3600*Dispersion!$W$9,0)</f>
        <v>0</v>
      </c>
      <c r="CK96" s="74">
        <f>IF(AND(ISNUMBER('Emissions (start here)'!AT96),ISNUMBER(Dispersion!$W$10)),'Emissions (start here)'!AT96*2000*453.59/8760/3600*Dispersion!$W$10,0)</f>
        <v>0</v>
      </c>
      <c r="CL96" s="74">
        <f>IF(AND(ISNUMBER('Emissions (start here)'!AT96),ISNUMBER(Dispersion!$W$11)),'Emissions (start here)'!AT96*2000*453.59/8760/3600*Dispersion!$W$11,0)</f>
        <v>0</v>
      </c>
      <c r="CM96" s="74">
        <f>IF(AND(ISNUMBER('Emissions (start here)'!AU96),ISNUMBER(Dispersion!$X$8)),'Emissions (start here)'!AU96*453.59/3600*Dispersion!$X$8,0)</f>
        <v>0</v>
      </c>
      <c r="CN96" s="74">
        <f>IF(AND(ISNUMBER('Emissions (start here)'!AU96),ISNUMBER(Dispersion!$X$9)),'Emissions (start here)'!AU96*453.59/3600*Dispersion!$X$9,0)</f>
        <v>0</v>
      </c>
      <c r="CO96" s="74">
        <f>IF(AND(ISNUMBER('Emissions (start here)'!AV96),ISNUMBER(Dispersion!$X$10)),'Emissions (start here)'!AV96*2000*453.59/8760/3600*Dispersion!$X$10,0)</f>
        <v>0</v>
      </c>
      <c r="CP96" s="74">
        <f>IF(AND(ISNUMBER('Emissions (start here)'!AV96),ISNUMBER(Dispersion!$X$11)),'Emissions (start here)'!AV96*2000*453.59/8760/3600*Dispersion!$X$11,0)</f>
        <v>0</v>
      </c>
      <c r="CQ96" s="74">
        <f>IF(AND(ISNUMBER('Emissions (start here)'!AW96),ISNUMBER(Dispersion!$Y$8)),'Emissions (start here)'!AW96*453.59/3600*Dispersion!$Y$8,0)</f>
        <v>0</v>
      </c>
      <c r="CR96" s="74">
        <f>IF(AND(ISNUMBER('Emissions (start here)'!AW96),ISNUMBER(Dispersion!$Y$9)),'Emissions (start here)'!AW96*453.59/3600*Dispersion!$Y$9,0)</f>
        <v>0</v>
      </c>
      <c r="CS96" s="74">
        <f>IF(AND(ISNUMBER('Emissions (start here)'!AX96),ISNUMBER(Dispersion!$Y$10)),'Emissions (start here)'!AX96*2000*453.59/8760/3600*Dispersion!$Y$10,0)</f>
        <v>0</v>
      </c>
      <c r="CT96" s="74">
        <f>IF(AND(ISNUMBER('Emissions (start here)'!AX96),ISNUMBER(Dispersion!$Y$11)),'Emissions (start here)'!AX96*2000*453.59/8760/3600*Dispersion!$Y$11,0)</f>
        <v>0</v>
      </c>
      <c r="CU96" s="74">
        <f>IF(AND(ISNUMBER('Emissions (start here)'!AY96),ISNUMBER(Dispersion!$Z$8)),'Emissions (start here)'!AY96*453.59/3600*Dispersion!$Z$8,0)</f>
        <v>0</v>
      </c>
      <c r="CV96" s="74">
        <f>IF(AND(ISNUMBER('Emissions (start here)'!AY96),ISNUMBER(Dispersion!$Z$9)),'Emissions (start here)'!AY96*453.59/3600*Dispersion!$Z$9,0)</f>
        <v>0</v>
      </c>
      <c r="CW96" s="74">
        <f>IF(AND(ISNUMBER('Emissions (start here)'!AZ96),ISNUMBER(Dispersion!$Z$10)),'Emissions (start here)'!AZ96*2000*453.59/8760/3600*Dispersion!$Z$10,0)</f>
        <v>0</v>
      </c>
      <c r="CX96" s="74">
        <f>IF(AND(ISNUMBER('Emissions (start here)'!AZ96),ISNUMBER(Dispersion!$Z$11)),'Emissions (start here)'!AZ96*2000*453.59/8760/3600*Dispersion!$Z$11,0)</f>
        <v>0</v>
      </c>
      <c r="CY96" s="74">
        <f>IF(AND(ISNUMBER('Emissions (start here)'!BA96),ISNUMBER(Dispersion!$AA$8)),'Emissions (start here)'!BA96*453.59/3600*Dispersion!$AA$8,0)</f>
        <v>0</v>
      </c>
      <c r="CZ96" s="74">
        <f>IF(AND(ISNUMBER('Emissions (start here)'!BA96),ISNUMBER(Dispersion!$AA$9)),'Emissions (start here)'!BA96*453.59/3600*Dispersion!$AA$9,0)</f>
        <v>0</v>
      </c>
      <c r="DA96" s="74">
        <f>IF(AND(ISNUMBER('Emissions (start here)'!BB96),ISNUMBER(Dispersion!$AA$10)),'Emissions (start here)'!BB96*2000*453.59/8760/3600*Dispersion!$AA$10,0)</f>
        <v>0</v>
      </c>
      <c r="DB96" s="74">
        <f>IF(AND(ISNUMBER('Emissions (start here)'!BB96),ISNUMBER(Dispersion!$AA$11)),'Emissions (start here)'!BB96*2000*453.59/8760/3600*Dispersion!$AA$11,0)</f>
        <v>0</v>
      </c>
      <c r="DC96" s="74">
        <f>IF(AND(ISNUMBER('Emissions (start here)'!BC96),ISNUMBER(Dispersion!$AB$8)),'Emissions (start here)'!BC96*453.59/3600*Dispersion!$AB$8,0)</f>
        <v>0</v>
      </c>
      <c r="DD96" s="74">
        <f>IF(AND(ISNUMBER('Emissions (start here)'!BC96),ISNUMBER(Dispersion!$AB$9)),'Emissions (start here)'!BC96*453.59/3600*Dispersion!$AB$9,0)</f>
        <v>0</v>
      </c>
      <c r="DE96" s="74">
        <f>IF(AND(ISNUMBER('Emissions (start here)'!BD96),ISNUMBER(Dispersion!$AB$10)),'Emissions (start here)'!BD96*2000*453.59/8760/3600*Dispersion!$AB$10,0)</f>
        <v>0</v>
      </c>
      <c r="DF96" s="74">
        <f>IF(AND(ISNUMBER('Emissions (start here)'!BD96),ISNUMBER(Dispersion!$AB$11)),'Emissions (start here)'!BD96*2000*453.59/8760/3600*Dispersion!$AB$11,0)</f>
        <v>0</v>
      </c>
      <c r="DG96" s="74">
        <f>IF(AND(ISNUMBER('Emissions (start here)'!BE96),ISNUMBER(Dispersion!$AC$8)),'Emissions (start here)'!BE96*453.59/3600*Dispersion!$AC$8,0)</f>
        <v>0</v>
      </c>
      <c r="DH96" s="74">
        <f>IF(AND(ISNUMBER('Emissions (start here)'!BE96),ISNUMBER(Dispersion!$AC$9)),'Emissions (start here)'!BE96*453.59/3600*Dispersion!$AC$9,0)</f>
        <v>0</v>
      </c>
      <c r="DI96" s="74">
        <f>IF(AND(ISNUMBER('Emissions (start here)'!BF96),ISNUMBER(Dispersion!$AC$10)),'Emissions (start here)'!BF96*2000*453.59/8760/3600*Dispersion!$AC$10,0)</f>
        <v>0</v>
      </c>
      <c r="DJ96" s="74">
        <f>IF(AND(ISNUMBER('Emissions (start here)'!BF96),ISNUMBER(Dispersion!$AC$11)),'Emissions (start here)'!BF96*2000*453.59/8760/3600*Dispersion!$AC$11,0)</f>
        <v>0</v>
      </c>
      <c r="DK96" s="74">
        <f>IF(AND(ISNUMBER('Emissions (start here)'!BG96),ISNUMBER(Dispersion!$AD$8)),'Emissions (start here)'!BG96*453.59/3600*Dispersion!$AD$8,0)</f>
        <v>0</v>
      </c>
      <c r="DL96" s="74">
        <f>IF(AND(ISNUMBER('Emissions (start here)'!BG96),ISNUMBER(Dispersion!$AD$9)),'Emissions (start here)'!BG96*453.59/3600*Dispersion!$AD$9,0)</f>
        <v>0</v>
      </c>
      <c r="DM96" s="74">
        <f>IF(AND(ISNUMBER('Emissions (start here)'!BH96),ISNUMBER(Dispersion!$AD$10)),'Emissions (start here)'!BH96*2000*453.59/8760/3600*Dispersion!$AD$10,0)</f>
        <v>0</v>
      </c>
      <c r="DN96" s="74">
        <f>IF(AND(ISNUMBER('Emissions (start here)'!BH96),ISNUMBER(Dispersion!$AD$11)),'Emissions (start here)'!BH96*2000*453.59/8760/3600*Dispersion!$AD$11,0)</f>
        <v>0</v>
      </c>
      <c r="DO96" s="74">
        <f>IF(AND(ISNUMBER('Emissions (start here)'!BI96),ISNUMBER(Dispersion!$AE$8)),'Emissions (start here)'!BI96*453.59/3600*Dispersion!$AE$8,0)</f>
        <v>0</v>
      </c>
      <c r="DP96" s="74">
        <f>IF(AND(ISNUMBER('Emissions (start here)'!BI96),ISNUMBER(Dispersion!$AE$9)),'Emissions (start here)'!BI96*453.59/3600*Dispersion!$AE$9,0)</f>
        <v>0</v>
      </c>
      <c r="DQ96" s="74">
        <f>IF(AND(ISNUMBER('Emissions (start here)'!BJ96),ISNUMBER(Dispersion!$AE$10)),'Emissions (start here)'!BJ96*2000*453.59/8760/3600*Dispersion!$AE$10,0)</f>
        <v>0</v>
      </c>
      <c r="DR96" s="74">
        <f>IF(AND(ISNUMBER('Emissions (start here)'!BJ96),ISNUMBER(Dispersion!$AE$11)),'Emissions (start here)'!BJ96*2000*453.59/8760/3600*Dispersion!$AE$11,0)</f>
        <v>0</v>
      </c>
      <c r="DS96" s="74">
        <f>IF(AND(ISNUMBER('Emissions (start here)'!BK96),ISNUMBER(Dispersion!$AF$8)),'Emissions (start here)'!BK96*453.59/3600*Dispersion!$AF$8,0)</f>
        <v>0</v>
      </c>
      <c r="DT96" s="74">
        <f>IF(AND(ISNUMBER('Emissions (start here)'!BK96),ISNUMBER(Dispersion!$AF$9)),'Emissions (start here)'!BK96*453.59/3600*Dispersion!$AF$9,0)</f>
        <v>0</v>
      </c>
      <c r="DU96" s="74">
        <f>IF(AND(ISNUMBER('Emissions (start here)'!BL96),ISNUMBER(Dispersion!$AF$10)),'Emissions (start here)'!BL96*2000*453.59/8760/3600*Dispersion!$AF$10,0)</f>
        <v>0</v>
      </c>
      <c r="DV96" s="74">
        <f>IF(AND(ISNUMBER('Emissions (start here)'!BL96),ISNUMBER(Dispersion!$AF$11)),'Emissions (start here)'!BL96*2000*453.59/8760/3600*Dispersion!$AF$11,0)</f>
        <v>0</v>
      </c>
      <c r="DW96" s="74">
        <f>IF(AND(ISNUMBER('Emissions (start here)'!BM96),ISNUMBER(Dispersion!$AG$8)),'Emissions (start here)'!BM96*453.59/3600*Dispersion!$AG$8,0)</f>
        <v>0</v>
      </c>
      <c r="DX96" s="74">
        <f>IF(AND(ISNUMBER('Emissions (start here)'!BM96),ISNUMBER(Dispersion!$AG$9)),'Emissions (start here)'!BM96*453.59/3600*Dispersion!$AG$9,0)</f>
        <v>0</v>
      </c>
      <c r="DY96" s="74">
        <f>IF(AND(ISNUMBER('Emissions (start here)'!BN96),ISNUMBER(Dispersion!$AG$10)),'Emissions (start here)'!BN96*2000*453.59/8760/3600*Dispersion!$AG$10,0)</f>
        <v>0</v>
      </c>
      <c r="DZ96" s="74">
        <f>IF(AND(ISNUMBER('Emissions (start here)'!BN96),ISNUMBER(Dispersion!$AG$11)),'Emissions (start here)'!BN96*2000*453.59/8760/3600*Dispersion!$AG$11,0)</f>
        <v>0</v>
      </c>
      <c r="EA96" s="74">
        <f>IF(AND(ISNUMBER('Emissions (start here)'!BO96),ISNUMBER(Dispersion!$AH$8)),'Emissions (start here)'!BO96*453.59/3600*Dispersion!$AH$8,0)</f>
        <v>0</v>
      </c>
      <c r="EB96" s="74">
        <f>IF(AND(ISNUMBER('Emissions (start here)'!BO96),ISNUMBER(Dispersion!$AH$9)),'Emissions (start here)'!BO96*453.59/3600*Dispersion!$AH$9,0)</f>
        <v>0</v>
      </c>
      <c r="EC96" s="74">
        <f>IF(AND(ISNUMBER('Emissions (start here)'!BP96),ISNUMBER(Dispersion!$AH$10)),'Emissions (start here)'!BP96*2000*453.59/8760/3600*Dispersion!$AH$10,0)</f>
        <v>0</v>
      </c>
      <c r="ED96" s="74">
        <f>IF(AND(ISNUMBER('Emissions (start here)'!BP96),ISNUMBER(Dispersion!$AH$11)),'Emissions (start here)'!BP96*2000*453.59/8760/3600*Dispersion!$AH$11,0)</f>
        <v>0</v>
      </c>
      <c r="EE96" s="74">
        <f>IF(AND(ISNUMBER('Emissions (start here)'!BQ96),ISNUMBER(Dispersion!$AI$8)),'Emissions (start here)'!BQ96*453.59/3600*Dispersion!$AI$8,0)</f>
        <v>0</v>
      </c>
      <c r="EF96" s="74">
        <f>IF(AND(ISNUMBER('Emissions (start here)'!BQ96),ISNUMBER(Dispersion!$AI$9)),'Emissions (start here)'!BQ96*453.59/3600*Dispersion!$AI$9,0)</f>
        <v>0</v>
      </c>
      <c r="EG96" s="74">
        <f>IF(AND(ISNUMBER('Emissions (start here)'!BR96),ISNUMBER(Dispersion!$AI$10)),'Emissions (start here)'!BR96*2000*453.59/8760/3600*Dispersion!$AI$10,0)</f>
        <v>0</v>
      </c>
      <c r="EH96" s="74">
        <f>IF(AND(ISNUMBER('Emissions (start here)'!BR96),ISNUMBER(Dispersion!$AI$11)),'Emissions (start here)'!BR96*2000*453.59/8760/3600*Dispersion!$AI$11,0)</f>
        <v>0</v>
      </c>
      <c r="EI96" s="74">
        <f>IF(AND(ISNUMBER('Emissions (start here)'!BS96),ISNUMBER(Dispersion!$AJ$8)),'Emissions (start here)'!BS96*453.59/3600*Dispersion!$AJ$8,0)</f>
        <v>0</v>
      </c>
      <c r="EJ96" s="74">
        <f>IF(AND(ISNUMBER('Emissions (start here)'!BS96),ISNUMBER(Dispersion!$AJ$9)),'Emissions (start here)'!BS96*453.59/3600*Dispersion!$AJ$9,0)</f>
        <v>0</v>
      </c>
      <c r="EK96" s="74">
        <f>IF(AND(ISNUMBER('Emissions (start here)'!BT96),ISNUMBER(Dispersion!$AJ$10)),'Emissions (start here)'!BT96*2000*453.59/8760/3600*Dispersion!$AJ$10,0)</f>
        <v>0</v>
      </c>
      <c r="EL96" s="74">
        <f>IF(AND(ISNUMBER('Emissions (start here)'!BT96),ISNUMBER(Dispersion!$AJ$11)),'Emissions (start here)'!BT96*2000*453.59/8760/3600*Dispersion!$AJ$11,0)</f>
        <v>0</v>
      </c>
      <c r="EM96" s="74">
        <f>IF(AND(ISNUMBER('Emissions (start here)'!BU96),ISNUMBER(Dispersion!$AK$8)),'Emissions (start here)'!BU96*453.59/3600*Dispersion!$AK$8,0)</f>
        <v>0</v>
      </c>
      <c r="EN96" s="74">
        <f>IF(AND(ISNUMBER('Emissions (start here)'!BU96),ISNUMBER(Dispersion!$AK$9)),'Emissions (start here)'!BU96*453.59/3600*Dispersion!$AK$9,0)</f>
        <v>0</v>
      </c>
      <c r="EO96" s="74">
        <f>IF(AND(ISNUMBER('Emissions (start here)'!BV96),ISNUMBER(Dispersion!$AK$10)),'Emissions (start here)'!BV96*2000*453.59/8760/3600*Dispersion!$AK$10,0)</f>
        <v>0</v>
      </c>
      <c r="EP96" s="74">
        <f>IF(AND(ISNUMBER('Emissions (start here)'!BV96),ISNUMBER(Dispersion!$AK$11)),'Emissions (start here)'!BV96*2000*453.59/8760/3600*Dispersion!$AK$11,0)</f>
        <v>0</v>
      </c>
      <c r="EQ96" s="74">
        <f>IF(AND(ISNUMBER('Emissions (start here)'!BW96),ISNUMBER(Dispersion!$AL$8)),'Emissions (start here)'!BW96*453.59/3600*Dispersion!$AL$8,0)</f>
        <v>0</v>
      </c>
      <c r="ER96" s="74">
        <f>IF(AND(ISNUMBER('Emissions (start here)'!BW96),ISNUMBER(Dispersion!$AL$9)),'Emissions (start here)'!BW96*453.59/3600*Dispersion!$AL$9,0)</f>
        <v>0</v>
      </c>
      <c r="ES96" s="74">
        <f>IF(AND(ISNUMBER('Emissions (start here)'!BX96),ISNUMBER(Dispersion!$AL$10)),'Emissions (start here)'!BX96*2000*453.59/8760/3600*Dispersion!$AL$10,0)</f>
        <v>0</v>
      </c>
      <c r="ET96" s="74">
        <f>IF(AND(ISNUMBER('Emissions (start here)'!BX96),ISNUMBER(Dispersion!$AL$11)),'Emissions (start here)'!BX96*2000*453.59/8760/3600*Dispersion!$AL$11,0)</f>
        <v>0</v>
      </c>
      <c r="EU96" s="74">
        <f>IF(AND(ISNUMBER('Emissions (start here)'!BY96),ISNUMBER(Dispersion!$AM$8)),'Emissions (start here)'!BY96*453.59/3600*Dispersion!$AM$8,0)</f>
        <v>0</v>
      </c>
      <c r="EV96" s="74">
        <f>IF(AND(ISNUMBER('Emissions (start here)'!BY96),ISNUMBER(Dispersion!$AM$9)),'Emissions (start here)'!BY96*453.59/3600*Dispersion!$AM$9,0)</f>
        <v>0</v>
      </c>
      <c r="EW96" s="74">
        <f>IF(AND(ISNUMBER('Emissions (start here)'!BZ96),ISNUMBER(Dispersion!$AM$10)),'Emissions (start here)'!BZ96*2000*453.59/8760/3600*Dispersion!$AM$10,0)</f>
        <v>0</v>
      </c>
      <c r="EX96" s="74">
        <f>IF(AND(ISNUMBER('Emissions (start here)'!BZ96),ISNUMBER(Dispersion!$AM$11)),'Emissions (start here)'!BZ96*2000*453.59/8760/3600*Dispersion!$AM$11,0)</f>
        <v>0</v>
      </c>
      <c r="EY96" s="74">
        <f>IF(AND(ISNUMBER('Emissions (start here)'!CA96),ISNUMBER(Dispersion!$AN$8)),'Emissions (start here)'!CA96*453.59/3600*Dispersion!$AN$8,0)</f>
        <v>0</v>
      </c>
      <c r="EZ96" s="74">
        <f>IF(AND(ISNUMBER('Emissions (start here)'!CA96),ISNUMBER(Dispersion!$AN$9)),'Emissions (start here)'!CA96*453.59/3600*Dispersion!$AN$9,0)</f>
        <v>0</v>
      </c>
      <c r="FA96" s="74">
        <f>IF(AND(ISNUMBER('Emissions (start here)'!CB96),ISNUMBER(Dispersion!$AN$10)),'Emissions (start here)'!CB96*2000*453.59/8760/3600*Dispersion!$AN$10,0)</f>
        <v>0</v>
      </c>
      <c r="FB96" s="74">
        <f>IF(AND(ISNUMBER('Emissions (start here)'!CB96),ISNUMBER(Dispersion!$AN$11)),'Emissions (start here)'!CB96*2000*453.59/8760/3600*Dispersion!$AN$11,0)</f>
        <v>0</v>
      </c>
      <c r="FC96" s="74">
        <f>IF(AND(ISNUMBER('Emissions (start here)'!CC96),ISNUMBER(Dispersion!$AO$8)),'Emissions (start here)'!CC96*453.59/3600*Dispersion!$AO$8,0)</f>
        <v>0</v>
      </c>
      <c r="FD96" s="74">
        <f>IF(AND(ISNUMBER('Emissions (start here)'!CC96),ISNUMBER(Dispersion!$AO$9)),'Emissions (start here)'!CC96*453.59/3600*Dispersion!$AO$9,0)</f>
        <v>0</v>
      </c>
      <c r="FE96" s="74">
        <f>IF(AND(ISNUMBER('Emissions (start here)'!CD96),ISNUMBER(Dispersion!$AO$10)),'Emissions (start here)'!CD96*2000*453.59/8760/3600*Dispersion!$AO$10,0)</f>
        <v>0</v>
      </c>
      <c r="FF96" s="74">
        <f>IF(AND(ISNUMBER('Emissions (start here)'!CD96),ISNUMBER(Dispersion!$AO$11)),'Emissions (start here)'!CD96*2000*453.59/8760/3600*Dispersion!$AO$11,0)</f>
        <v>0</v>
      </c>
      <c r="FG96" s="74">
        <f>IF(AND(ISNUMBER('Emissions (start here)'!CE96),ISNUMBER(Dispersion!$AP$8)),'Emissions (start here)'!CE96*453.59/3600*Dispersion!$AP$8,0)</f>
        <v>0</v>
      </c>
      <c r="FH96" s="74">
        <f>IF(AND(ISNUMBER('Emissions (start here)'!CE96),ISNUMBER(Dispersion!$AP$9)),'Emissions (start here)'!CE96*453.59/3600*Dispersion!$AP$9,0)</f>
        <v>0</v>
      </c>
      <c r="FI96" s="74">
        <f>IF(AND(ISNUMBER('Emissions (start here)'!CF96),ISNUMBER(Dispersion!$AP$10)),'Emissions (start here)'!CF96*2000*453.59/8760/3600*Dispersion!$AP$10,0)</f>
        <v>0</v>
      </c>
      <c r="FJ96" s="74">
        <f>IF(AND(ISNUMBER('Emissions (start here)'!CF96),ISNUMBER(Dispersion!$AP$11)),'Emissions (start here)'!CF96*2000*453.59/8760/3600*Dispersion!$AP$11,0)</f>
        <v>0</v>
      </c>
      <c r="FK96" s="74">
        <f>IF(AND(ISNUMBER('Emissions (start here)'!CG96),ISNUMBER(Dispersion!$AQ$8)),'Emissions (start here)'!CG96*453.59/3600*Dispersion!$AQ$8,0)</f>
        <v>0</v>
      </c>
      <c r="FL96" s="74">
        <f>IF(AND(ISNUMBER('Emissions (start here)'!CG96),ISNUMBER(Dispersion!$AQ$9)),'Emissions (start here)'!CG96*453.59/3600*Dispersion!$AQ$9,0)</f>
        <v>0</v>
      </c>
      <c r="FM96" s="74">
        <f>IF(AND(ISNUMBER('Emissions (start here)'!CH96),ISNUMBER(Dispersion!$AQ$10)),'Emissions (start here)'!CH96*2000*453.59/8760/3600*Dispersion!$AQ$10,0)</f>
        <v>0</v>
      </c>
      <c r="FN96" s="74">
        <f>IF(AND(ISNUMBER('Emissions (start here)'!CH96),ISNUMBER(Dispersion!$AQ$11)),'Emissions (start here)'!CH96*2000*453.59/8760/3600*Dispersion!$AQ$11,0)</f>
        <v>0</v>
      </c>
      <c r="FO96" s="74">
        <f>IF(AND(ISNUMBER('Emissions (start here)'!CI96),ISNUMBER(Dispersion!$AR$8)),'Emissions (start here)'!CI96*453.59/3600*Dispersion!$AR$8,0)</f>
        <v>0</v>
      </c>
      <c r="FP96" s="74">
        <f>IF(AND(ISNUMBER('Emissions (start here)'!CI96),ISNUMBER(Dispersion!$AR$9)),'Emissions (start here)'!CI96*453.59/3600*Dispersion!$AR$9,0)</f>
        <v>0</v>
      </c>
      <c r="FQ96" s="74">
        <f>IF(AND(ISNUMBER('Emissions (start here)'!CJ96),ISNUMBER(Dispersion!$AR$10)),'Emissions (start here)'!CJ96*2000*453.59/8760/3600*Dispersion!$AR$10,0)</f>
        <v>0</v>
      </c>
      <c r="FR96" s="74">
        <f>IF(AND(ISNUMBER('Emissions (start here)'!CJ96),ISNUMBER(Dispersion!$AR$11)),'Emissions (start here)'!CJ96*2000*453.59/8760/3600*Dispersion!$AR$11,0)</f>
        <v>0</v>
      </c>
      <c r="FS96" s="74">
        <f>IF(AND(ISNUMBER('Emissions (start here)'!CK96),ISNUMBER(Dispersion!$AS$8)),'Emissions (start here)'!CK96*453.59/3600*Dispersion!$AS$8,0)</f>
        <v>0</v>
      </c>
      <c r="FT96" s="74">
        <f>IF(AND(ISNUMBER('Emissions (start here)'!CK96),ISNUMBER(Dispersion!$AS$9)),'Emissions (start here)'!CK96*453.59/3600*Dispersion!$AS$9,0)</f>
        <v>0</v>
      </c>
      <c r="FU96" s="74">
        <f>IF(AND(ISNUMBER('Emissions (start here)'!CL96),ISNUMBER(Dispersion!$AS$10)),'Emissions (start here)'!CL96*2000*453.59/8760/3600*Dispersion!$AS$10,0)</f>
        <v>0</v>
      </c>
      <c r="FV96" s="74">
        <f>IF(AND(ISNUMBER('Emissions (start here)'!CL96),ISNUMBER(Dispersion!$AS$11)),'Emissions (start here)'!CL96*2000*453.59/8760/3600*Dispersion!$AS$11,0)</f>
        <v>0</v>
      </c>
      <c r="FW96" s="74">
        <f>IF(AND(ISNUMBER('Emissions (start here)'!CM96),ISNUMBER(Dispersion!$AT$8)),'Emissions (start here)'!CM96*453.59/3600*Dispersion!$AT$8,0)</f>
        <v>0</v>
      </c>
      <c r="FX96" s="74">
        <f>IF(AND(ISNUMBER('Emissions (start here)'!CM96),ISNUMBER(Dispersion!$AT$9)),'Emissions (start here)'!CM96*453.59/3600*Dispersion!$AT$9,0)</f>
        <v>0</v>
      </c>
      <c r="FY96" s="74">
        <f>IF(AND(ISNUMBER('Emissions (start here)'!CN96),ISNUMBER(Dispersion!$AT$10)),'Emissions (start here)'!CN96*2000*453.59/8760/3600*Dispersion!$AT$10,0)</f>
        <v>0</v>
      </c>
      <c r="FZ96" s="74">
        <f>IF(AND(ISNUMBER('Emissions (start here)'!CN96),ISNUMBER(Dispersion!$AT$11)),'Emissions (start here)'!CN96*2000*453.59/8760/3600*Dispersion!$AT$11,0)</f>
        <v>0</v>
      </c>
      <c r="GA96" s="74">
        <f>IF(AND(ISNUMBER('Emissions (start here)'!CO96),ISNUMBER(Dispersion!$AU$8)),'Emissions (start here)'!CO96*453.59/3600*Dispersion!$AU$8,0)</f>
        <v>0</v>
      </c>
      <c r="GB96" s="74">
        <f>IF(AND(ISNUMBER('Emissions (start here)'!CO96),ISNUMBER(Dispersion!$AU$9)),'Emissions (start here)'!CO96*453.59/3600*Dispersion!$AU$9,0)</f>
        <v>0</v>
      </c>
      <c r="GC96" s="74">
        <f>IF(AND(ISNUMBER('Emissions (start here)'!CP96),ISNUMBER(Dispersion!$AU$10)),'Emissions (start here)'!CP96*2000*453.59/8760/3600*Dispersion!$AU$10,0)</f>
        <v>0</v>
      </c>
      <c r="GD96" s="74">
        <f>IF(AND(ISNUMBER('Emissions (start here)'!CP96),ISNUMBER(Dispersion!$AU$11)),'Emissions (start here)'!CP96*2000*453.59/8760/3600*Dispersion!$AU$11,0)</f>
        <v>0</v>
      </c>
      <c r="GE96" s="74">
        <f>IF(AND(ISNUMBER('Emissions (start here)'!CQ96),ISNUMBER(Dispersion!$AV$8)),'Emissions (start here)'!CQ96*453.59/3600*Dispersion!$AV$8,0)</f>
        <v>0</v>
      </c>
      <c r="GF96" s="74">
        <f>IF(AND(ISNUMBER('Emissions (start here)'!CQ96),ISNUMBER(Dispersion!$AV$9)),'Emissions (start here)'!CQ96*453.59/3600*Dispersion!$AV$9,0)</f>
        <v>0</v>
      </c>
      <c r="GG96" s="74">
        <f>IF(AND(ISNUMBER('Emissions (start here)'!CR96),ISNUMBER(Dispersion!$AV$10)),'Emissions (start here)'!CR96*2000*453.59/8760/3600*Dispersion!$AV$10,0)</f>
        <v>0</v>
      </c>
      <c r="GH96" s="74">
        <f>IF(AND(ISNUMBER('Emissions (start here)'!CR96),ISNUMBER(Dispersion!$AV$11)),'Emissions (start here)'!CR96*2000*453.59/8760/3600*Dispersion!$AV$11,0)</f>
        <v>0</v>
      </c>
      <c r="GI96" s="74">
        <f>IF(AND(ISNUMBER('Emissions (start here)'!CS96),ISNUMBER(Dispersion!$AW$8)),'Emissions (start here)'!CS96*453.59/3600*Dispersion!$AW$8,0)</f>
        <v>0</v>
      </c>
      <c r="GJ96" s="74">
        <f>IF(AND(ISNUMBER('Emissions (start here)'!CS96),ISNUMBER(Dispersion!$AW$9)),'Emissions (start here)'!CS96*453.59/3600*Dispersion!$AW$9,0)</f>
        <v>0</v>
      </c>
      <c r="GK96" s="74">
        <f>IF(AND(ISNUMBER('Emissions (start here)'!CT96),ISNUMBER(Dispersion!$AW$10)),'Emissions (start here)'!CT96*2000*453.59/8760/3600*Dispersion!$AW$10,0)</f>
        <v>0</v>
      </c>
      <c r="GL96" s="74">
        <f>IF(AND(ISNUMBER('Emissions (start here)'!CT96),ISNUMBER(Dispersion!$AW$11)),'Emissions (start here)'!CT96*2000*453.59/8760/3600*Dispersion!$AW$11,0)</f>
        <v>0</v>
      </c>
      <c r="GM96" s="74">
        <f>IF(AND(ISNUMBER('Emissions (start here)'!CU96),ISNUMBER(Dispersion!$AX$8)),'Emissions (start here)'!CU96*453.59/3600*Dispersion!$AX$8,0)</f>
        <v>0</v>
      </c>
      <c r="GN96" s="74">
        <f>IF(AND(ISNUMBER('Emissions (start here)'!CU96),ISNUMBER(Dispersion!$AX$9)),'Emissions (start here)'!CU96*453.59/3600*Dispersion!$AX$9,0)</f>
        <v>0</v>
      </c>
      <c r="GO96" s="74">
        <f>IF(AND(ISNUMBER('Emissions (start here)'!CV96),ISNUMBER(Dispersion!$AX$10)),'Emissions (start here)'!CV96*2000*453.59/8760/3600*Dispersion!$AX$10,0)</f>
        <v>0</v>
      </c>
      <c r="GP96" s="74">
        <f>IF(AND(ISNUMBER('Emissions (start here)'!CV96),ISNUMBER(Dispersion!$AX$11)),'Emissions (start here)'!CV96*2000*453.59/8760/3600*Dispersion!$AX$11,0)</f>
        <v>0</v>
      </c>
      <c r="GQ96" s="74">
        <f>IF(AND(ISNUMBER('Emissions (start here)'!CW96),ISNUMBER(Dispersion!$AY$8)),'Emissions (start here)'!CW96*453.59/3600*Dispersion!$AY$8,0)</f>
        <v>0</v>
      </c>
      <c r="GR96" s="74">
        <f>IF(AND(ISNUMBER('Emissions (start here)'!CW96),ISNUMBER(Dispersion!$AY$9)),'Emissions (start here)'!CW96*453.59/3600*Dispersion!$AY$9,0)</f>
        <v>0</v>
      </c>
      <c r="GS96" s="74">
        <f>IF(AND(ISNUMBER('Emissions (start here)'!CX96),ISNUMBER(Dispersion!$AY$10)),'Emissions (start here)'!CX96*2000*453.59/8760/3600*Dispersion!$AY$10,0)</f>
        <v>0</v>
      </c>
      <c r="GT96" s="74">
        <f>IF(AND(ISNUMBER('Emissions (start here)'!CX96),ISNUMBER(Dispersion!$AY$11)),'Emissions (start here)'!CX96*2000*453.59/8760/3600*Dispersion!$AY$11,0)</f>
        <v>0</v>
      </c>
      <c r="GU96" s="74">
        <f>IF(AND(ISNUMBER('Emissions (start here)'!CY96),ISNUMBER(Dispersion!$AZ$8)),'Emissions (start here)'!CY96*453.59/3600*Dispersion!$AZ$8,0)</f>
        <v>0</v>
      </c>
      <c r="GV96" s="74">
        <f>IF(AND(ISNUMBER('Emissions (start here)'!CY96),ISNUMBER(Dispersion!$AZ$9)),'Emissions (start here)'!CY96*453.59/3600*Dispersion!$AZ$9,0)</f>
        <v>0</v>
      </c>
      <c r="GW96" s="74">
        <f>IF(AND(ISNUMBER('Emissions (start here)'!CZ96),ISNUMBER(Dispersion!$AZ$10)),'Emissions (start here)'!CZ96*2000*453.59/8760/3600*Dispersion!$AZ$10,0)</f>
        <v>0</v>
      </c>
      <c r="GX96" s="74">
        <f>IF(AND(ISNUMBER('Emissions (start here)'!CZ96),ISNUMBER(Dispersion!$AZ$11)),'Emissions (start here)'!CZ96*2000*453.59/8760/3600*Dispersion!$AZ$11,0)</f>
        <v>0</v>
      </c>
    </row>
    <row r="97" spans="1:206" x14ac:dyDescent="0.2">
      <c r="A97" s="51" t="str">
        <f>'Tox Values'!C97</f>
        <v>115-28-6</v>
      </c>
      <c r="B97" s="94" t="str">
        <f>'Tox Values'!D97</f>
        <v>Chlorendic acid</v>
      </c>
      <c r="C97" s="96">
        <f t="shared" si="5"/>
        <v>0</v>
      </c>
      <c r="D97" s="74">
        <f t="shared" si="6"/>
        <v>0</v>
      </c>
      <c r="E97" s="74">
        <f t="shared" si="7"/>
        <v>0</v>
      </c>
      <c r="F97" s="99">
        <f t="shared" si="8"/>
        <v>0</v>
      </c>
      <c r="G97" s="97">
        <f>IF(AND(ISNUMBER('Emissions (start here)'!E97),ISNUMBER(Dispersion!$C$8)),'Emissions (start here)'!E97*453.59/3600*Dispersion!$C$8,0)</f>
        <v>0</v>
      </c>
      <c r="H97" s="74">
        <f>IF(AND(ISNUMBER('Emissions (start here)'!E97),ISNUMBER(Dispersion!$C$9)),'Emissions (start here)'!E97*453.59/3600*Dispersion!$C$9,0)</f>
        <v>0</v>
      </c>
      <c r="I97" s="74">
        <f>IF(AND(ISNUMBER('Emissions (start here)'!F97),ISNUMBER(Dispersion!$C$10)),'Emissions (start here)'!F97*2000*453.59/8760/3600*Dispersion!$C$10,0)</f>
        <v>0</v>
      </c>
      <c r="J97" s="74">
        <f>IF(AND(ISNUMBER('Emissions (start here)'!F97),ISNUMBER(Dispersion!$C$11)),'Emissions (start here)'!F97*2000*453.59/8760/3600*Dispersion!$C$11,0)</f>
        <v>0</v>
      </c>
      <c r="K97" s="74">
        <f>IF(AND(ISNUMBER('Emissions (start here)'!G97),ISNUMBER(Dispersion!$D$8)),'Emissions (start here)'!G97*453.59/3600*Dispersion!$D$8,0)</f>
        <v>0</v>
      </c>
      <c r="L97" s="74">
        <f>IF(AND(ISNUMBER('Emissions (start here)'!G97),ISNUMBER(Dispersion!$D$9)),'Emissions (start here)'!G97*453.59/3600*Dispersion!$D$9,0)</f>
        <v>0</v>
      </c>
      <c r="M97" s="74">
        <f>IF(AND(ISNUMBER('Emissions (start here)'!H97),ISNUMBER(Dispersion!$D$10)),'Emissions (start here)'!H97*2000*453.59/8760/3600*Dispersion!$D$10,0)</f>
        <v>0</v>
      </c>
      <c r="N97" s="74">
        <f>IF(AND(ISNUMBER('Emissions (start here)'!H97),ISNUMBER(Dispersion!$D$11)),'Emissions (start here)'!H97*2000*453.59/8760/3600*Dispersion!$D$11,0)</f>
        <v>0</v>
      </c>
      <c r="O97" s="74">
        <f>IF(AND(ISNUMBER('Emissions (start here)'!I97),ISNUMBER(Dispersion!$E$8)),'Emissions (start here)'!I97*453.59/3600*Dispersion!$E$8,0)</f>
        <v>0</v>
      </c>
      <c r="P97" s="74">
        <f>IF(AND(ISNUMBER('Emissions (start here)'!I97),ISNUMBER(Dispersion!$E$9)),'Emissions (start here)'!I97*453.59/3600*Dispersion!$E$9,0)</f>
        <v>0</v>
      </c>
      <c r="Q97" s="74">
        <f>IF(AND(ISNUMBER('Emissions (start here)'!J97),ISNUMBER(Dispersion!$E$10)),'Emissions (start here)'!J97*2000*453.59/8760/3600*Dispersion!$E$10,0)</f>
        <v>0</v>
      </c>
      <c r="R97" s="74">
        <f>IF(AND(ISNUMBER('Emissions (start here)'!J97),ISNUMBER(Dispersion!$E$11)),'Emissions (start here)'!J97*2000*453.59/8760/3600*Dispersion!$E$11,0)</f>
        <v>0</v>
      </c>
      <c r="S97" s="74">
        <f>IF(AND(ISNUMBER('Emissions (start here)'!K97),ISNUMBER(Dispersion!$F$8)),'Emissions (start here)'!K97*453.59/3600*Dispersion!$F$8,0)</f>
        <v>0</v>
      </c>
      <c r="T97" s="74">
        <f>IF(AND(ISNUMBER('Emissions (start here)'!K97),ISNUMBER(Dispersion!$F$9)),'Emissions (start here)'!K97*453.59/3600*Dispersion!$F$9,0)</f>
        <v>0</v>
      </c>
      <c r="U97" s="74">
        <f>IF(AND(ISNUMBER('Emissions (start here)'!L97),ISNUMBER(Dispersion!$F$10)),'Emissions (start here)'!L97*2000*453.59/8760/3600*Dispersion!$F$10,0)</f>
        <v>0</v>
      </c>
      <c r="V97" s="74">
        <f>IF(AND(ISNUMBER('Emissions (start here)'!L97),ISNUMBER(Dispersion!$F$11)),'Emissions (start here)'!L97*2000*453.59/8760/3600*Dispersion!$F$11,0)</f>
        <v>0</v>
      </c>
      <c r="W97" s="74">
        <f>IF(AND(ISNUMBER('Emissions (start here)'!M97),ISNUMBER(Dispersion!$G$8)),'Emissions (start here)'!M97*453.59/3600*Dispersion!$G$8,0)</f>
        <v>0</v>
      </c>
      <c r="X97" s="74">
        <f>IF(AND(ISNUMBER('Emissions (start here)'!M97),ISNUMBER(Dispersion!$G$9)),'Emissions (start here)'!M97*453.59/3600*Dispersion!$G$9,0)</f>
        <v>0</v>
      </c>
      <c r="Y97" s="74">
        <f>IF(AND(ISNUMBER('Emissions (start here)'!N97),ISNUMBER(Dispersion!$G$10)),'Emissions (start here)'!N97*2000*453.59/8760/3600*Dispersion!$G$10,0)</f>
        <v>0</v>
      </c>
      <c r="Z97" s="74">
        <f>IF(AND(ISNUMBER('Emissions (start here)'!N97),ISNUMBER(Dispersion!$G$11)),'Emissions (start here)'!N97*2000*453.59/8760/3600*Dispersion!$G$11,0)</f>
        <v>0</v>
      </c>
      <c r="AA97" s="74">
        <f>IF(AND(ISNUMBER('Emissions (start here)'!O97),ISNUMBER(Dispersion!$H$8)),'Emissions (start here)'!O97*453.59/3600*Dispersion!$H$8,0)</f>
        <v>0</v>
      </c>
      <c r="AB97" s="74">
        <f>IF(AND(ISNUMBER('Emissions (start here)'!O97),ISNUMBER(Dispersion!$H$9)),'Emissions (start here)'!O97*453.59/3600*Dispersion!$H$9,0)</f>
        <v>0</v>
      </c>
      <c r="AC97" s="74">
        <f>IF(AND(ISNUMBER('Emissions (start here)'!P97),ISNUMBER(Dispersion!$H$10)),'Emissions (start here)'!P97*2000*453.59/8760/3600*Dispersion!$H$10,0)</f>
        <v>0</v>
      </c>
      <c r="AD97" s="74">
        <f>IF(AND(ISNUMBER('Emissions (start here)'!P97),ISNUMBER(Dispersion!$H$11)),'Emissions (start here)'!P97*2000*453.59/8760/3600*Dispersion!$H$11,0)</f>
        <v>0</v>
      </c>
      <c r="AE97" s="74">
        <f>IF(AND(ISNUMBER('Emissions (start here)'!Q97),ISNUMBER(Dispersion!$I$8)),'Emissions (start here)'!Q97*453.59/3600*Dispersion!$I$8,0)</f>
        <v>0</v>
      </c>
      <c r="AF97" s="74">
        <f>IF(AND(ISNUMBER('Emissions (start here)'!Q97),ISNUMBER(Dispersion!$I$9)),'Emissions (start here)'!Q97*453.59/3600*Dispersion!$I$9,0)</f>
        <v>0</v>
      </c>
      <c r="AG97" s="74">
        <f>IF(AND(ISNUMBER('Emissions (start here)'!R97),ISNUMBER(Dispersion!$I$10)),'Emissions (start here)'!R97*2000*453.59/8760/3600*Dispersion!$I$10,0)</f>
        <v>0</v>
      </c>
      <c r="AH97" s="74">
        <f>IF(AND(ISNUMBER('Emissions (start here)'!R97),ISNUMBER(Dispersion!$I$11)),'Emissions (start here)'!R97*2000*453.59/8760/3600*Dispersion!$I$11,0)</f>
        <v>0</v>
      </c>
      <c r="AI97" s="74">
        <f>IF(AND(ISNUMBER('Emissions (start here)'!S97),ISNUMBER(Dispersion!$J$8)),'Emissions (start here)'!S97*453.59/3600*Dispersion!$J$8,0)</f>
        <v>0</v>
      </c>
      <c r="AJ97" s="74">
        <f>IF(AND(ISNUMBER('Emissions (start here)'!S97),ISNUMBER(Dispersion!$J$9)),'Emissions (start here)'!S97*453.59/3600*Dispersion!$J$9,0)</f>
        <v>0</v>
      </c>
      <c r="AK97" s="74">
        <f>IF(AND(ISNUMBER('Emissions (start here)'!T97),ISNUMBER(Dispersion!$J$10)),'Emissions (start here)'!T97*2000*453.59/8760/3600*Dispersion!$J$10,0)</f>
        <v>0</v>
      </c>
      <c r="AL97" s="74">
        <f>IF(AND(ISNUMBER('Emissions (start here)'!T97),ISNUMBER(Dispersion!$J$11)),'Emissions (start here)'!T97*2000*453.59/8760/3600*Dispersion!$J$11,0)</f>
        <v>0</v>
      </c>
      <c r="AM97" s="74">
        <f>IF(AND(ISNUMBER('Emissions (start here)'!U97),ISNUMBER(Dispersion!$K$8)),'Emissions (start here)'!U97*453.59/3600*Dispersion!$K$8,0)</f>
        <v>0</v>
      </c>
      <c r="AN97" s="74">
        <f>IF(AND(ISNUMBER('Emissions (start here)'!U97),ISNUMBER(Dispersion!$K$9)),'Emissions (start here)'!U97*453.59/3600*Dispersion!$K$9,0)</f>
        <v>0</v>
      </c>
      <c r="AO97" s="74">
        <f>IF(AND(ISNUMBER('Emissions (start here)'!V97),ISNUMBER(Dispersion!$K$10)),'Emissions (start here)'!V97*2000*453.59/8760/3600*Dispersion!$K$10,0)</f>
        <v>0</v>
      </c>
      <c r="AP97" s="74">
        <f>IF(AND(ISNUMBER('Emissions (start here)'!V97),ISNUMBER(Dispersion!$K$11)),'Emissions (start here)'!V97*2000*453.59/8760/3600*Dispersion!$K$11,0)</f>
        <v>0</v>
      </c>
      <c r="AQ97" s="74">
        <f>IF(AND(ISNUMBER('Emissions (start here)'!W97),ISNUMBER(Dispersion!$L$8)),'Emissions (start here)'!W97*453.59/3600*Dispersion!$L$8,0)</f>
        <v>0</v>
      </c>
      <c r="AR97" s="74">
        <f>IF(AND(ISNUMBER('Emissions (start here)'!W97),ISNUMBER(Dispersion!$L$9)),'Emissions (start here)'!W97*453.59/3600*Dispersion!$L$9,0)</f>
        <v>0</v>
      </c>
      <c r="AS97" s="74">
        <f>IF(AND(ISNUMBER('Emissions (start here)'!X97),ISNUMBER(Dispersion!$L$10)),'Emissions (start here)'!X97*2000*453.59/8760/3600*Dispersion!$L$10,0)</f>
        <v>0</v>
      </c>
      <c r="AT97" s="74">
        <f>IF(AND(ISNUMBER('Emissions (start here)'!X97),ISNUMBER(Dispersion!$L$11)),'Emissions (start here)'!X97*2000*453.59/8760/3600*Dispersion!$L$11,0)</f>
        <v>0</v>
      </c>
      <c r="AU97" s="74">
        <f>IF(AND(ISNUMBER('Emissions (start here)'!Y97),ISNUMBER(Dispersion!$M$8)),'Emissions (start here)'!Y97*453.59/3600*Dispersion!$M$8,0)</f>
        <v>0</v>
      </c>
      <c r="AV97" s="74">
        <f>IF(AND(ISNUMBER('Emissions (start here)'!Y97),ISNUMBER(Dispersion!$M$9)),'Emissions (start here)'!Y97*453.59/3600*Dispersion!$M$9,0)</f>
        <v>0</v>
      </c>
      <c r="AW97" s="74">
        <f>IF(AND(ISNUMBER('Emissions (start here)'!Z97),ISNUMBER(Dispersion!$M$10)),'Emissions (start here)'!Z97*2000*453.59/8760/3600*Dispersion!$M$10,0)</f>
        <v>0</v>
      </c>
      <c r="AX97" s="74">
        <f>IF(AND(ISNUMBER('Emissions (start here)'!Z97),ISNUMBER(Dispersion!$M$11)),'Emissions (start here)'!Z97*2000*453.59/8760/3600*Dispersion!$M$11,0)</f>
        <v>0</v>
      </c>
      <c r="AY97" s="74">
        <f>IF(AND(ISNUMBER('Emissions (start here)'!AA97),ISNUMBER(Dispersion!$N$8)),'Emissions (start here)'!AA97*453.59/3600*Dispersion!$N$8,0)</f>
        <v>0</v>
      </c>
      <c r="AZ97" s="74">
        <f>IF(AND(ISNUMBER('Emissions (start here)'!AA97),ISNUMBER(Dispersion!$N$9)),'Emissions (start here)'!AA97*453.59/3600*Dispersion!$N$9,0)</f>
        <v>0</v>
      </c>
      <c r="BA97" s="74">
        <f>IF(AND(ISNUMBER('Emissions (start here)'!AB97),ISNUMBER(Dispersion!$N$10)),'Emissions (start here)'!AB97*2000*453.59/8760/3600*Dispersion!$N$10,0)</f>
        <v>0</v>
      </c>
      <c r="BB97" s="74">
        <f>IF(AND(ISNUMBER('Emissions (start here)'!AB97),ISNUMBER(Dispersion!$N$11)),'Emissions (start here)'!AB97*2000*453.59/8760/3600*Dispersion!$N$11,0)</f>
        <v>0</v>
      </c>
      <c r="BC97" s="74">
        <f>IF(AND(ISNUMBER('Emissions (start here)'!AC97),ISNUMBER(Dispersion!$O$8)),'Emissions (start here)'!AC97*453.59/3600*Dispersion!$O$8,0)</f>
        <v>0</v>
      </c>
      <c r="BD97" s="74">
        <f>IF(AND(ISNUMBER('Emissions (start here)'!AC97),ISNUMBER(Dispersion!$O$9)),'Emissions (start here)'!AC97*453.59/3600*Dispersion!$O$9,0)</f>
        <v>0</v>
      </c>
      <c r="BE97" s="74">
        <f>IF(AND(ISNUMBER('Emissions (start here)'!AD97),ISNUMBER(Dispersion!$O$10)),'Emissions (start here)'!AD97*2000*453.59/8760/3600*Dispersion!$O$10,0)</f>
        <v>0</v>
      </c>
      <c r="BF97" s="74">
        <f>IF(AND(ISNUMBER('Emissions (start here)'!AD97),ISNUMBER(Dispersion!$O$11)),'Emissions (start here)'!AD97*2000*453.59/8760/3600*Dispersion!$O$11,0)</f>
        <v>0</v>
      </c>
      <c r="BG97" s="74">
        <f>IF(AND(ISNUMBER('Emissions (start here)'!AE97),ISNUMBER(Dispersion!$P$8)),'Emissions (start here)'!AE97*453.59/3600*Dispersion!$P$8,0)</f>
        <v>0</v>
      </c>
      <c r="BH97" s="74">
        <f>IF(AND(ISNUMBER('Emissions (start here)'!AE97),ISNUMBER(Dispersion!$P$9)),'Emissions (start here)'!AE97*453.59/3600*Dispersion!$P$9,0)</f>
        <v>0</v>
      </c>
      <c r="BI97" s="74">
        <f>IF(AND(ISNUMBER('Emissions (start here)'!AF97),ISNUMBER(Dispersion!$P$10)),'Emissions (start here)'!AF97*2000*453.59/8760/3600*Dispersion!$P$10,0)</f>
        <v>0</v>
      </c>
      <c r="BJ97" s="74">
        <f>IF(AND(ISNUMBER('Emissions (start here)'!AF97),ISNUMBER(Dispersion!$P$11)),'Emissions (start here)'!AF97*2000*453.59/8760/3600*Dispersion!$P$11,0)</f>
        <v>0</v>
      </c>
      <c r="BK97" s="74">
        <f>IF(AND(ISNUMBER('Emissions (start here)'!AG97),ISNUMBER(Dispersion!$Q$8)),'Emissions (start here)'!AG97*453.59/3600*Dispersion!$Q$8,0)</f>
        <v>0</v>
      </c>
      <c r="BL97" s="74">
        <f>IF(AND(ISNUMBER('Emissions (start here)'!AG97),ISNUMBER(Dispersion!$Q$9)),'Emissions (start here)'!AG97*453.59/3600*Dispersion!$Q$9,0)</f>
        <v>0</v>
      </c>
      <c r="BM97" s="74">
        <f>IF(AND(ISNUMBER('Emissions (start here)'!AH97),ISNUMBER(Dispersion!$Q$10)),'Emissions (start here)'!AH97*2000*453.59/8760/3600*Dispersion!$Q$10,0)</f>
        <v>0</v>
      </c>
      <c r="BN97" s="74">
        <f>IF(AND(ISNUMBER('Emissions (start here)'!AH97),ISNUMBER(Dispersion!$Q$11)),'Emissions (start here)'!AH97*2000*453.59/8760/3600*Dispersion!$Q$11,0)</f>
        <v>0</v>
      </c>
      <c r="BO97" s="74">
        <f>IF(AND(ISNUMBER('Emissions (start here)'!AI97),ISNUMBER(Dispersion!$R$8)),'Emissions (start here)'!AI97*453.59/3600*Dispersion!$R$8,0)</f>
        <v>0</v>
      </c>
      <c r="BP97" s="74">
        <f>IF(AND(ISNUMBER('Emissions (start here)'!AI97),ISNUMBER(Dispersion!$R$9)),'Emissions (start here)'!AI97*453.59/3600*Dispersion!$R$9,0)</f>
        <v>0</v>
      </c>
      <c r="BQ97" s="74">
        <f>IF(AND(ISNUMBER('Emissions (start here)'!AJ97),ISNUMBER(Dispersion!$R$10)),'Emissions (start here)'!AJ97*2000*453.59/8760/3600*Dispersion!$R$10,0)</f>
        <v>0</v>
      </c>
      <c r="BR97" s="74">
        <f>IF(AND(ISNUMBER('Emissions (start here)'!AJ97),ISNUMBER(Dispersion!$R$11)),'Emissions (start here)'!AJ97*2000*453.59/8760/3600*Dispersion!$R$11,0)</f>
        <v>0</v>
      </c>
      <c r="BS97" s="74">
        <f>IF(AND(ISNUMBER('Emissions (start here)'!AK97),ISNUMBER(Dispersion!$S$8)),'Emissions (start here)'!AK97*453.59/3600*Dispersion!$S$8,0)</f>
        <v>0</v>
      </c>
      <c r="BT97" s="74">
        <f>IF(AND(ISNUMBER('Emissions (start here)'!AK97),ISNUMBER(Dispersion!$S$9)),'Emissions (start here)'!AK97*453.59/3600*Dispersion!$S$9,0)</f>
        <v>0</v>
      </c>
      <c r="BU97" s="74">
        <f>IF(AND(ISNUMBER('Emissions (start here)'!AL97),ISNUMBER(Dispersion!$S$10)),'Emissions (start here)'!AL97*2000*453.59/8760/3600*Dispersion!$S$10,0)</f>
        <v>0</v>
      </c>
      <c r="BV97" s="74">
        <f>IF(AND(ISNUMBER('Emissions (start here)'!AL97),ISNUMBER(Dispersion!$S$11)),'Emissions (start here)'!AL97*2000*453.59/8760/3600*Dispersion!$S$11,0)</f>
        <v>0</v>
      </c>
      <c r="BW97" s="74">
        <f>IF(AND(ISNUMBER('Emissions (start here)'!AM97),ISNUMBER(Dispersion!$T$8)),'Emissions (start here)'!AM97*453.59/3600*Dispersion!$T$8,0)</f>
        <v>0</v>
      </c>
      <c r="BX97" s="74">
        <f>IF(AND(ISNUMBER('Emissions (start here)'!AM97),ISNUMBER(Dispersion!$T$9)),'Emissions (start here)'!AM97*453.59/3600*Dispersion!$T$9,0)</f>
        <v>0</v>
      </c>
      <c r="BY97" s="74">
        <f>IF(AND(ISNUMBER('Emissions (start here)'!AN97),ISNUMBER(Dispersion!$T$10)),'Emissions (start here)'!AN97*2000*453.59/8760/3600*Dispersion!$T$10,0)</f>
        <v>0</v>
      </c>
      <c r="BZ97" s="74">
        <f>IF(AND(ISNUMBER('Emissions (start here)'!AN97),ISNUMBER(Dispersion!$T$11)),'Emissions (start here)'!AN97*2000*453.59/8760/3600*Dispersion!$T$11,0)</f>
        <v>0</v>
      </c>
      <c r="CA97" s="74">
        <f>IF(AND(ISNUMBER('Emissions (start here)'!AO97),ISNUMBER(Dispersion!$U$8)),'Emissions (start here)'!AO97*453.59/3600*Dispersion!$U$8,0)</f>
        <v>0</v>
      </c>
      <c r="CB97" s="74">
        <f>IF(AND(ISNUMBER('Emissions (start here)'!AO97),ISNUMBER(Dispersion!$U$9)),'Emissions (start here)'!AO97*453.59/3600*Dispersion!$U$9,0)</f>
        <v>0</v>
      </c>
      <c r="CC97" s="74">
        <f>IF(AND(ISNUMBER('Emissions (start here)'!AP97),ISNUMBER(Dispersion!$U$10)),'Emissions (start here)'!AP97*2000*453.59/8760/3600*Dispersion!$U$10,0)</f>
        <v>0</v>
      </c>
      <c r="CD97" s="74">
        <f>IF(AND(ISNUMBER('Emissions (start here)'!AP97),ISNUMBER(Dispersion!$U$11)),'Emissions (start here)'!AP97*2000*453.59/8760/3600*Dispersion!$U$11,0)</f>
        <v>0</v>
      </c>
      <c r="CE97" s="74">
        <f>IF(AND(ISNUMBER('Emissions (start here)'!AQ97),ISNUMBER(Dispersion!$V$8)),'Emissions (start here)'!AQ97*453.59/3600*Dispersion!$V$8,0)</f>
        <v>0</v>
      </c>
      <c r="CF97" s="74">
        <f>IF(AND(ISNUMBER('Emissions (start here)'!AQ97),ISNUMBER(Dispersion!$V$9)),'Emissions (start here)'!AQ97*453.59/3600*Dispersion!$V$9,0)</f>
        <v>0</v>
      </c>
      <c r="CG97" s="74">
        <f>IF(AND(ISNUMBER('Emissions (start here)'!AR97),ISNUMBER(Dispersion!$V$10)),'Emissions (start here)'!AR97*2000*453.59/8760/3600*Dispersion!$V$10,0)</f>
        <v>0</v>
      </c>
      <c r="CH97" s="74">
        <f>IF(AND(ISNUMBER('Emissions (start here)'!AR97),ISNUMBER(Dispersion!$V$11)),'Emissions (start here)'!AR97*2000*453.59/8760/3600*Dispersion!$V$11,0)</f>
        <v>0</v>
      </c>
      <c r="CI97" s="74">
        <f>IF(AND(ISNUMBER('Emissions (start here)'!AS97),ISNUMBER(Dispersion!$W$8)),'Emissions (start here)'!AS97*453.59/3600*Dispersion!$W$8,0)</f>
        <v>0</v>
      </c>
      <c r="CJ97" s="74">
        <f>IF(AND(ISNUMBER('Emissions (start here)'!AS97),ISNUMBER(Dispersion!$W$9)),'Emissions (start here)'!AS97*453.59/3600*Dispersion!$W$9,0)</f>
        <v>0</v>
      </c>
      <c r="CK97" s="74">
        <f>IF(AND(ISNUMBER('Emissions (start here)'!AT97),ISNUMBER(Dispersion!$W$10)),'Emissions (start here)'!AT97*2000*453.59/8760/3600*Dispersion!$W$10,0)</f>
        <v>0</v>
      </c>
      <c r="CL97" s="74">
        <f>IF(AND(ISNUMBER('Emissions (start here)'!AT97),ISNUMBER(Dispersion!$W$11)),'Emissions (start here)'!AT97*2000*453.59/8760/3600*Dispersion!$W$11,0)</f>
        <v>0</v>
      </c>
      <c r="CM97" s="74">
        <f>IF(AND(ISNUMBER('Emissions (start here)'!AU97),ISNUMBER(Dispersion!$X$8)),'Emissions (start here)'!AU97*453.59/3600*Dispersion!$X$8,0)</f>
        <v>0</v>
      </c>
      <c r="CN97" s="74">
        <f>IF(AND(ISNUMBER('Emissions (start here)'!AU97),ISNUMBER(Dispersion!$X$9)),'Emissions (start here)'!AU97*453.59/3600*Dispersion!$X$9,0)</f>
        <v>0</v>
      </c>
      <c r="CO97" s="74">
        <f>IF(AND(ISNUMBER('Emissions (start here)'!AV97),ISNUMBER(Dispersion!$X$10)),'Emissions (start here)'!AV97*2000*453.59/8760/3600*Dispersion!$X$10,0)</f>
        <v>0</v>
      </c>
      <c r="CP97" s="74">
        <f>IF(AND(ISNUMBER('Emissions (start here)'!AV97),ISNUMBER(Dispersion!$X$11)),'Emissions (start here)'!AV97*2000*453.59/8760/3600*Dispersion!$X$11,0)</f>
        <v>0</v>
      </c>
      <c r="CQ97" s="74">
        <f>IF(AND(ISNUMBER('Emissions (start here)'!AW97),ISNUMBER(Dispersion!$Y$8)),'Emissions (start here)'!AW97*453.59/3600*Dispersion!$Y$8,0)</f>
        <v>0</v>
      </c>
      <c r="CR97" s="74">
        <f>IF(AND(ISNUMBER('Emissions (start here)'!AW97),ISNUMBER(Dispersion!$Y$9)),'Emissions (start here)'!AW97*453.59/3600*Dispersion!$Y$9,0)</f>
        <v>0</v>
      </c>
      <c r="CS97" s="74">
        <f>IF(AND(ISNUMBER('Emissions (start here)'!AX97),ISNUMBER(Dispersion!$Y$10)),'Emissions (start here)'!AX97*2000*453.59/8760/3600*Dispersion!$Y$10,0)</f>
        <v>0</v>
      </c>
      <c r="CT97" s="74">
        <f>IF(AND(ISNUMBER('Emissions (start here)'!AX97),ISNUMBER(Dispersion!$Y$11)),'Emissions (start here)'!AX97*2000*453.59/8760/3600*Dispersion!$Y$11,0)</f>
        <v>0</v>
      </c>
      <c r="CU97" s="74">
        <f>IF(AND(ISNUMBER('Emissions (start here)'!AY97),ISNUMBER(Dispersion!$Z$8)),'Emissions (start here)'!AY97*453.59/3600*Dispersion!$Z$8,0)</f>
        <v>0</v>
      </c>
      <c r="CV97" s="74">
        <f>IF(AND(ISNUMBER('Emissions (start here)'!AY97),ISNUMBER(Dispersion!$Z$9)),'Emissions (start here)'!AY97*453.59/3600*Dispersion!$Z$9,0)</f>
        <v>0</v>
      </c>
      <c r="CW97" s="74">
        <f>IF(AND(ISNUMBER('Emissions (start here)'!AZ97),ISNUMBER(Dispersion!$Z$10)),'Emissions (start here)'!AZ97*2000*453.59/8760/3600*Dispersion!$Z$10,0)</f>
        <v>0</v>
      </c>
      <c r="CX97" s="74">
        <f>IF(AND(ISNUMBER('Emissions (start here)'!AZ97),ISNUMBER(Dispersion!$Z$11)),'Emissions (start here)'!AZ97*2000*453.59/8760/3600*Dispersion!$Z$11,0)</f>
        <v>0</v>
      </c>
      <c r="CY97" s="74">
        <f>IF(AND(ISNUMBER('Emissions (start here)'!BA97),ISNUMBER(Dispersion!$AA$8)),'Emissions (start here)'!BA97*453.59/3600*Dispersion!$AA$8,0)</f>
        <v>0</v>
      </c>
      <c r="CZ97" s="74">
        <f>IF(AND(ISNUMBER('Emissions (start here)'!BA97),ISNUMBER(Dispersion!$AA$9)),'Emissions (start here)'!BA97*453.59/3600*Dispersion!$AA$9,0)</f>
        <v>0</v>
      </c>
      <c r="DA97" s="74">
        <f>IF(AND(ISNUMBER('Emissions (start here)'!BB97),ISNUMBER(Dispersion!$AA$10)),'Emissions (start here)'!BB97*2000*453.59/8760/3600*Dispersion!$AA$10,0)</f>
        <v>0</v>
      </c>
      <c r="DB97" s="74">
        <f>IF(AND(ISNUMBER('Emissions (start here)'!BB97),ISNUMBER(Dispersion!$AA$11)),'Emissions (start here)'!BB97*2000*453.59/8760/3600*Dispersion!$AA$11,0)</f>
        <v>0</v>
      </c>
      <c r="DC97" s="74">
        <f>IF(AND(ISNUMBER('Emissions (start here)'!BC97),ISNUMBER(Dispersion!$AB$8)),'Emissions (start here)'!BC97*453.59/3600*Dispersion!$AB$8,0)</f>
        <v>0</v>
      </c>
      <c r="DD97" s="74">
        <f>IF(AND(ISNUMBER('Emissions (start here)'!BC97),ISNUMBER(Dispersion!$AB$9)),'Emissions (start here)'!BC97*453.59/3600*Dispersion!$AB$9,0)</f>
        <v>0</v>
      </c>
      <c r="DE97" s="74">
        <f>IF(AND(ISNUMBER('Emissions (start here)'!BD97),ISNUMBER(Dispersion!$AB$10)),'Emissions (start here)'!BD97*2000*453.59/8760/3600*Dispersion!$AB$10,0)</f>
        <v>0</v>
      </c>
      <c r="DF97" s="74">
        <f>IF(AND(ISNUMBER('Emissions (start here)'!BD97),ISNUMBER(Dispersion!$AB$11)),'Emissions (start here)'!BD97*2000*453.59/8760/3600*Dispersion!$AB$11,0)</f>
        <v>0</v>
      </c>
      <c r="DG97" s="74">
        <f>IF(AND(ISNUMBER('Emissions (start here)'!BE97),ISNUMBER(Dispersion!$AC$8)),'Emissions (start here)'!BE97*453.59/3600*Dispersion!$AC$8,0)</f>
        <v>0</v>
      </c>
      <c r="DH97" s="74">
        <f>IF(AND(ISNUMBER('Emissions (start here)'!BE97),ISNUMBER(Dispersion!$AC$9)),'Emissions (start here)'!BE97*453.59/3600*Dispersion!$AC$9,0)</f>
        <v>0</v>
      </c>
      <c r="DI97" s="74">
        <f>IF(AND(ISNUMBER('Emissions (start here)'!BF97),ISNUMBER(Dispersion!$AC$10)),'Emissions (start here)'!BF97*2000*453.59/8760/3600*Dispersion!$AC$10,0)</f>
        <v>0</v>
      </c>
      <c r="DJ97" s="74">
        <f>IF(AND(ISNUMBER('Emissions (start here)'!BF97),ISNUMBER(Dispersion!$AC$11)),'Emissions (start here)'!BF97*2000*453.59/8760/3600*Dispersion!$AC$11,0)</f>
        <v>0</v>
      </c>
      <c r="DK97" s="74">
        <f>IF(AND(ISNUMBER('Emissions (start here)'!BG97),ISNUMBER(Dispersion!$AD$8)),'Emissions (start here)'!BG97*453.59/3600*Dispersion!$AD$8,0)</f>
        <v>0</v>
      </c>
      <c r="DL97" s="74">
        <f>IF(AND(ISNUMBER('Emissions (start here)'!BG97),ISNUMBER(Dispersion!$AD$9)),'Emissions (start here)'!BG97*453.59/3600*Dispersion!$AD$9,0)</f>
        <v>0</v>
      </c>
      <c r="DM97" s="74">
        <f>IF(AND(ISNUMBER('Emissions (start here)'!BH97),ISNUMBER(Dispersion!$AD$10)),'Emissions (start here)'!BH97*2000*453.59/8760/3600*Dispersion!$AD$10,0)</f>
        <v>0</v>
      </c>
      <c r="DN97" s="74">
        <f>IF(AND(ISNUMBER('Emissions (start here)'!BH97),ISNUMBER(Dispersion!$AD$11)),'Emissions (start here)'!BH97*2000*453.59/8760/3600*Dispersion!$AD$11,0)</f>
        <v>0</v>
      </c>
      <c r="DO97" s="74">
        <f>IF(AND(ISNUMBER('Emissions (start here)'!BI97),ISNUMBER(Dispersion!$AE$8)),'Emissions (start here)'!BI97*453.59/3600*Dispersion!$AE$8,0)</f>
        <v>0</v>
      </c>
      <c r="DP97" s="74">
        <f>IF(AND(ISNUMBER('Emissions (start here)'!BI97),ISNUMBER(Dispersion!$AE$9)),'Emissions (start here)'!BI97*453.59/3600*Dispersion!$AE$9,0)</f>
        <v>0</v>
      </c>
      <c r="DQ97" s="74">
        <f>IF(AND(ISNUMBER('Emissions (start here)'!BJ97),ISNUMBER(Dispersion!$AE$10)),'Emissions (start here)'!BJ97*2000*453.59/8760/3600*Dispersion!$AE$10,0)</f>
        <v>0</v>
      </c>
      <c r="DR97" s="74">
        <f>IF(AND(ISNUMBER('Emissions (start here)'!BJ97),ISNUMBER(Dispersion!$AE$11)),'Emissions (start here)'!BJ97*2000*453.59/8760/3600*Dispersion!$AE$11,0)</f>
        <v>0</v>
      </c>
      <c r="DS97" s="74">
        <f>IF(AND(ISNUMBER('Emissions (start here)'!BK97),ISNUMBER(Dispersion!$AF$8)),'Emissions (start here)'!BK97*453.59/3600*Dispersion!$AF$8,0)</f>
        <v>0</v>
      </c>
      <c r="DT97" s="74">
        <f>IF(AND(ISNUMBER('Emissions (start here)'!BK97),ISNUMBER(Dispersion!$AF$9)),'Emissions (start here)'!BK97*453.59/3600*Dispersion!$AF$9,0)</f>
        <v>0</v>
      </c>
      <c r="DU97" s="74">
        <f>IF(AND(ISNUMBER('Emissions (start here)'!BL97),ISNUMBER(Dispersion!$AF$10)),'Emissions (start here)'!BL97*2000*453.59/8760/3600*Dispersion!$AF$10,0)</f>
        <v>0</v>
      </c>
      <c r="DV97" s="74">
        <f>IF(AND(ISNUMBER('Emissions (start here)'!BL97),ISNUMBER(Dispersion!$AF$11)),'Emissions (start here)'!BL97*2000*453.59/8760/3600*Dispersion!$AF$11,0)</f>
        <v>0</v>
      </c>
      <c r="DW97" s="74">
        <f>IF(AND(ISNUMBER('Emissions (start here)'!BM97),ISNUMBER(Dispersion!$AG$8)),'Emissions (start here)'!BM97*453.59/3600*Dispersion!$AG$8,0)</f>
        <v>0</v>
      </c>
      <c r="DX97" s="74">
        <f>IF(AND(ISNUMBER('Emissions (start here)'!BM97),ISNUMBER(Dispersion!$AG$9)),'Emissions (start here)'!BM97*453.59/3600*Dispersion!$AG$9,0)</f>
        <v>0</v>
      </c>
      <c r="DY97" s="74">
        <f>IF(AND(ISNUMBER('Emissions (start here)'!BN97),ISNUMBER(Dispersion!$AG$10)),'Emissions (start here)'!BN97*2000*453.59/8760/3600*Dispersion!$AG$10,0)</f>
        <v>0</v>
      </c>
      <c r="DZ97" s="74">
        <f>IF(AND(ISNUMBER('Emissions (start here)'!BN97),ISNUMBER(Dispersion!$AG$11)),'Emissions (start here)'!BN97*2000*453.59/8760/3600*Dispersion!$AG$11,0)</f>
        <v>0</v>
      </c>
      <c r="EA97" s="74">
        <f>IF(AND(ISNUMBER('Emissions (start here)'!BO97),ISNUMBER(Dispersion!$AH$8)),'Emissions (start here)'!BO97*453.59/3600*Dispersion!$AH$8,0)</f>
        <v>0</v>
      </c>
      <c r="EB97" s="74">
        <f>IF(AND(ISNUMBER('Emissions (start here)'!BO97),ISNUMBER(Dispersion!$AH$9)),'Emissions (start here)'!BO97*453.59/3600*Dispersion!$AH$9,0)</f>
        <v>0</v>
      </c>
      <c r="EC97" s="74">
        <f>IF(AND(ISNUMBER('Emissions (start here)'!BP97),ISNUMBER(Dispersion!$AH$10)),'Emissions (start here)'!BP97*2000*453.59/8760/3600*Dispersion!$AH$10,0)</f>
        <v>0</v>
      </c>
      <c r="ED97" s="74">
        <f>IF(AND(ISNUMBER('Emissions (start here)'!BP97),ISNUMBER(Dispersion!$AH$11)),'Emissions (start here)'!BP97*2000*453.59/8760/3600*Dispersion!$AH$11,0)</f>
        <v>0</v>
      </c>
      <c r="EE97" s="74">
        <f>IF(AND(ISNUMBER('Emissions (start here)'!BQ97),ISNUMBER(Dispersion!$AI$8)),'Emissions (start here)'!BQ97*453.59/3600*Dispersion!$AI$8,0)</f>
        <v>0</v>
      </c>
      <c r="EF97" s="74">
        <f>IF(AND(ISNUMBER('Emissions (start here)'!BQ97),ISNUMBER(Dispersion!$AI$9)),'Emissions (start here)'!BQ97*453.59/3600*Dispersion!$AI$9,0)</f>
        <v>0</v>
      </c>
      <c r="EG97" s="74">
        <f>IF(AND(ISNUMBER('Emissions (start here)'!BR97),ISNUMBER(Dispersion!$AI$10)),'Emissions (start here)'!BR97*2000*453.59/8760/3600*Dispersion!$AI$10,0)</f>
        <v>0</v>
      </c>
      <c r="EH97" s="74">
        <f>IF(AND(ISNUMBER('Emissions (start here)'!BR97),ISNUMBER(Dispersion!$AI$11)),'Emissions (start here)'!BR97*2000*453.59/8760/3600*Dispersion!$AI$11,0)</f>
        <v>0</v>
      </c>
      <c r="EI97" s="74">
        <f>IF(AND(ISNUMBER('Emissions (start here)'!BS97),ISNUMBER(Dispersion!$AJ$8)),'Emissions (start here)'!BS97*453.59/3600*Dispersion!$AJ$8,0)</f>
        <v>0</v>
      </c>
      <c r="EJ97" s="74">
        <f>IF(AND(ISNUMBER('Emissions (start here)'!BS97),ISNUMBER(Dispersion!$AJ$9)),'Emissions (start here)'!BS97*453.59/3600*Dispersion!$AJ$9,0)</f>
        <v>0</v>
      </c>
      <c r="EK97" s="74">
        <f>IF(AND(ISNUMBER('Emissions (start here)'!BT97),ISNUMBER(Dispersion!$AJ$10)),'Emissions (start here)'!BT97*2000*453.59/8760/3600*Dispersion!$AJ$10,0)</f>
        <v>0</v>
      </c>
      <c r="EL97" s="74">
        <f>IF(AND(ISNUMBER('Emissions (start here)'!BT97),ISNUMBER(Dispersion!$AJ$11)),'Emissions (start here)'!BT97*2000*453.59/8760/3600*Dispersion!$AJ$11,0)</f>
        <v>0</v>
      </c>
      <c r="EM97" s="74">
        <f>IF(AND(ISNUMBER('Emissions (start here)'!BU97),ISNUMBER(Dispersion!$AK$8)),'Emissions (start here)'!BU97*453.59/3600*Dispersion!$AK$8,0)</f>
        <v>0</v>
      </c>
      <c r="EN97" s="74">
        <f>IF(AND(ISNUMBER('Emissions (start here)'!BU97),ISNUMBER(Dispersion!$AK$9)),'Emissions (start here)'!BU97*453.59/3600*Dispersion!$AK$9,0)</f>
        <v>0</v>
      </c>
      <c r="EO97" s="74">
        <f>IF(AND(ISNUMBER('Emissions (start here)'!BV97),ISNUMBER(Dispersion!$AK$10)),'Emissions (start here)'!BV97*2000*453.59/8760/3600*Dispersion!$AK$10,0)</f>
        <v>0</v>
      </c>
      <c r="EP97" s="74">
        <f>IF(AND(ISNUMBER('Emissions (start here)'!BV97),ISNUMBER(Dispersion!$AK$11)),'Emissions (start here)'!BV97*2000*453.59/8760/3600*Dispersion!$AK$11,0)</f>
        <v>0</v>
      </c>
      <c r="EQ97" s="74">
        <f>IF(AND(ISNUMBER('Emissions (start here)'!BW97),ISNUMBER(Dispersion!$AL$8)),'Emissions (start here)'!BW97*453.59/3600*Dispersion!$AL$8,0)</f>
        <v>0</v>
      </c>
      <c r="ER97" s="74">
        <f>IF(AND(ISNUMBER('Emissions (start here)'!BW97),ISNUMBER(Dispersion!$AL$9)),'Emissions (start here)'!BW97*453.59/3600*Dispersion!$AL$9,0)</f>
        <v>0</v>
      </c>
      <c r="ES97" s="74">
        <f>IF(AND(ISNUMBER('Emissions (start here)'!BX97),ISNUMBER(Dispersion!$AL$10)),'Emissions (start here)'!BX97*2000*453.59/8760/3600*Dispersion!$AL$10,0)</f>
        <v>0</v>
      </c>
      <c r="ET97" s="74">
        <f>IF(AND(ISNUMBER('Emissions (start here)'!BX97),ISNUMBER(Dispersion!$AL$11)),'Emissions (start here)'!BX97*2000*453.59/8760/3600*Dispersion!$AL$11,0)</f>
        <v>0</v>
      </c>
      <c r="EU97" s="74">
        <f>IF(AND(ISNUMBER('Emissions (start here)'!BY97),ISNUMBER(Dispersion!$AM$8)),'Emissions (start here)'!BY97*453.59/3600*Dispersion!$AM$8,0)</f>
        <v>0</v>
      </c>
      <c r="EV97" s="74">
        <f>IF(AND(ISNUMBER('Emissions (start here)'!BY97),ISNUMBER(Dispersion!$AM$9)),'Emissions (start here)'!BY97*453.59/3600*Dispersion!$AM$9,0)</f>
        <v>0</v>
      </c>
      <c r="EW97" s="74">
        <f>IF(AND(ISNUMBER('Emissions (start here)'!BZ97),ISNUMBER(Dispersion!$AM$10)),'Emissions (start here)'!BZ97*2000*453.59/8760/3600*Dispersion!$AM$10,0)</f>
        <v>0</v>
      </c>
      <c r="EX97" s="74">
        <f>IF(AND(ISNUMBER('Emissions (start here)'!BZ97),ISNUMBER(Dispersion!$AM$11)),'Emissions (start here)'!BZ97*2000*453.59/8760/3600*Dispersion!$AM$11,0)</f>
        <v>0</v>
      </c>
      <c r="EY97" s="74">
        <f>IF(AND(ISNUMBER('Emissions (start here)'!CA97),ISNUMBER(Dispersion!$AN$8)),'Emissions (start here)'!CA97*453.59/3600*Dispersion!$AN$8,0)</f>
        <v>0</v>
      </c>
      <c r="EZ97" s="74">
        <f>IF(AND(ISNUMBER('Emissions (start here)'!CA97),ISNUMBER(Dispersion!$AN$9)),'Emissions (start here)'!CA97*453.59/3600*Dispersion!$AN$9,0)</f>
        <v>0</v>
      </c>
      <c r="FA97" s="74">
        <f>IF(AND(ISNUMBER('Emissions (start here)'!CB97),ISNUMBER(Dispersion!$AN$10)),'Emissions (start here)'!CB97*2000*453.59/8760/3600*Dispersion!$AN$10,0)</f>
        <v>0</v>
      </c>
      <c r="FB97" s="74">
        <f>IF(AND(ISNUMBER('Emissions (start here)'!CB97),ISNUMBER(Dispersion!$AN$11)),'Emissions (start here)'!CB97*2000*453.59/8760/3600*Dispersion!$AN$11,0)</f>
        <v>0</v>
      </c>
      <c r="FC97" s="74">
        <f>IF(AND(ISNUMBER('Emissions (start here)'!CC97),ISNUMBER(Dispersion!$AO$8)),'Emissions (start here)'!CC97*453.59/3600*Dispersion!$AO$8,0)</f>
        <v>0</v>
      </c>
      <c r="FD97" s="74">
        <f>IF(AND(ISNUMBER('Emissions (start here)'!CC97),ISNUMBER(Dispersion!$AO$9)),'Emissions (start here)'!CC97*453.59/3600*Dispersion!$AO$9,0)</f>
        <v>0</v>
      </c>
      <c r="FE97" s="74">
        <f>IF(AND(ISNUMBER('Emissions (start here)'!CD97),ISNUMBER(Dispersion!$AO$10)),'Emissions (start here)'!CD97*2000*453.59/8760/3600*Dispersion!$AO$10,0)</f>
        <v>0</v>
      </c>
      <c r="FF97" s="74">
        <f>IF(AND(ISNUMBER('Emissions (start here)'!CD97),ISNUMBER(Dispersion!$AO$11)),'Emissions (start here)'!CD97*2000*453.59/8760/3600*Dispersion!$AO$11,0)</f>
        <v>0</v>
      </c>
      <c r="FG97" s="74">
        <f>IF(AND(ISNUMBER('Emissions (start here)'!CE97),ISNUMBER(Dispersion!$AP$8)),'Emissions (start here)'!CE97*453.59/3600*Dispersion!$AP$8,0)</f>
        <v>0</v>
      </c>
      <c r="FH97" s="74">
        <f>IF(AND(ISNUMBER('Emissions (start here)'!CE97),ISNUMBER(Dispersion!$AP$9)),'Emissions (start here)'!CE97*453.59/3600*Dispersion!$AP$9,0)</f>
        <v>0</v>
      </c>
      <c r="FI97" s="74">
        <f>IF(AND(ISNUMBER('Emissions (start here)'!CF97),ISNUMBER(Dispersion!$AP$10)),'Emissions (start here)'!CF97*2000*453.59/8760/3600*Dispersion!$AP$10,0)</f>
        <v>0</v>
      </c>
      <c r="FJ97" s="74">
        <f>IF(AND(ISNUMBER('Emissions (start here)'!CF97),ISNUMBER(Dispersion!$AP$11)),'Emissions (start here)'!CF97*2000*453.59/8760/3600*Dispersion!$AP$11,0)</f>
        <v>0</v>
      </c>
      <c r="FK97" s="74">
        <f>IF(AND(ISNUMBER('Emissions (start here)'!CG97),ISNUMBER(Dispersion!$AQ$8)),'Emissions (start here)'!CG97*453.59/3600*Dispersion!$AQ$8,0)</f>
        <v>0</v>
      </c>
      <c r="FL97" s="74">
        <f>IF(AND(ISNUMBER('Emissions (start here)'!CG97),ISNUMBER(Dispersion!$AQ$9)),'Emissions (start here)'!CG97*453.59/3600*Dispersion!$AQ$9,0)</f>
        <v>0</v>
      </c>
      <c r="FM97" s="74">
        <f>IF(AND(ISNUMBER('Emissions (start here)'!CH97),ISNUMBER(Dispersion!$AQ$10)),'Emissions (start here)'!CH97*2000*453.59/8760/3600*Dispersion!$AQ$10,0)</f>
        <v>0</v>
      </c>
      <c r="FN97" s="74">
        <f>IF(AND(ISNUMBER('Emissions (start here)'!CH97),ISNUMBER(Dispersion!$AQ$11)),'Emissions (start here)'!CH97*2000*453.59/8760/3600*Dispersion!$AQ$11,0)</f>
        <v>0</v>
      </c>
      <c r="FO97" s="74">
        <f>IF(AND(ISNUMBER('Emissions (start here)'!CI97),ISNUMBER(Dispersion!$AR$8)),'Emissions (start here)'!CI97*453.59/3600*Dispersion!$AR$8,0)</f>
        <v>0</v>
      </c>
      <c r="FP97" s="74">
        <f>IF(AND(ISNUMBER('Emissions (start here)'!CI97),ISNUMBER(Dispersion!$AR$9)),'Emissions (start here)'!CI97*453.59/3600*Dispersion!$AR$9,0)</f>
        <v>0</v>
      </c>
      <c r="FQ97" s="74">
        <f>IF(AND(ISNUMBER('Emissions (start here)'!CJ97),ISNUMBER(Dispersion!$AR$10)),'Emissions (start here)'!CJ97*2000*453.59/8760/3600*Dispersion!$AR$10,0)</f>
        <v>0</v>
      </c>
      <c r="FR97" s="74">
        <f>IF(AND(ISNUMBER('Emissions (start here)'!CJ97),ISNUMBER(Dispersion!$AR$11)),'Emissions (start here)'!CJ97*2000*453.59/8760/3600*Dispersion!$AR$11,0)</f>
        <v>0</v>
      </c>
      <c r="FS97" s="74">
        <f>IF(AND(ISNUMBER('Emissions (start here)'!CK97),ISNUMBER(Dispersion!$AS$8)),'Emissions (start here)'!CK97*453.59/3600*Dispersion!$AS$8,0)</f>
        <v>0</v>
      </c>
      <c r="FT97" s="74">
        <f>IF(AND(ISNUMBER('Emissions (start here)'!CK97),ISNUMBER(Dispersion!$AS$9)),'Emissions (start here)'!CK97*453.59/3600*Dispersion!$AS$9,0)</f>
        <v>0</v>
      </c>
      <c r="FU97" s="74">
        <f>IF(AND(ISNUMBER('Emissions (start here)'!CL97),ISNUMBER(Dispersion!$AS$10)),'Emissions (start here)'!CL97*2000*453.59/8760/3600*Dispersion!$AS$10,0)</f>
        <v>0</v>
      </c>
      <c r="FV97" s="74">
        <f>IF(AND(ISNUMBER('Emissions (start here)'!CL97),ISNUMBER(Dispersion!$AS$11)),'Emissions (start here)'!CL97*2000*453.59/8760/3600*Dispersion!$AS$11,0)</f>
        <v>0</v>
      </c>
      <c r="FW97" s="74">
        <f>IF(AND(ISNUMBER('Emissions (start here)'!CM97),ISNUMBER(Dispersion!$AT$8)),'Emissions (start here)'!CM97*453.59/3600*Dispersion!$AT$8,0)</f>
        <v>0</v>
      </c>
      <c r="FX97" s="74">
        <f>IF(AND(ISNUMBER('Emissions (start here)'!CM97),ISNUMBER(Dispersion!$AT$9)),'Emissions (start here)'!CM97*453.59/3600*Dispersion!$AT$9,0)</f>
        <v>0</v>
      </c>
      <c r="FY97" s="74">
        <f>IF(AND(ISNUMBER('Emissions (start here)'!CN97),ISNUMBER(Dispersion!$AT$10)),'Emissions (start here)'!CN97*2000*453.59/8760/3600*Dispersion!$AT$10,0)</f>
        <v>0</v>
      </c>
      <c r="FZ97" s="74">
        <f>IF(AND(ISNUMBER('Emissions (start here)'!CN97),ISNUMBER(Dispersion!$AT$11)),'Emissions (start here)'!CN97*2000*453.59/8760/3600*Dispersion!$AT$11,0)</f>
        <v>0</v>
      </c>
      <c r="GA97" s="74">
        <f>IF(AND(ISNUMBER('Emissions (start here)'!CO97),ISNUMBER(Dispersion!$AU$8)),'Emissions (start here)'!CO97*453.59/3600*Dispersion!$AU$8,0)</f>
        <v>0</v>
      </c>
      <c r="GB97" s="74">
        <f>IF(AND(ISNUMBER('Emissions (start here)'!CO97),ISNUMBER(Dispersion!$AU$9)),'Emissions (start here)'!CO97*453.59/3600*Dispersion!$AU$9,0)</f>
        <v>0</v>
      </c>
      <c r="GC97" s="74">
        <f>IF(AND(ISNUMBER('Emissions (start here)'!CP97),ISNUMBER(Dispersion!$AU$10)),'Emissions (start here)'!CP97*2000*453.59/8760/3600*Dispersion!$AU$10,0)</f>
        <v>0</v>
      </c>
      <c r="GD97" s="74">
        <f>IF(AND(ISNUMBER('Emissions (start here)'!CP97),ISNUMBER(Dispersion!$AU$11)),'Emissions (start here)'!CP97*2000*453.59/8760/3600*Dispersion!$AU$11,0)</f>
        <v>0</v>
      </c>
      <c r="GE97" s="74">
        <f>IF(AND(ISNUMBER('Emissions (start here)'!CQ97),ISNUMBER(Dispersion!$AV$8)),'Emissions (start here)'!CQ97*453.59/3600*Dispersion!$AV$8,0)</f>
        <v>0</v>
      </c>
      <c r="GF97" s="74">
        <f>IF(AND(ISNUMBER('Emissions (start here)'!CQ97),ISNUMBER(Dispersion!$AV$9)),'Emissions (start here)'!CQ97*453.59/3600*Dispersion!$AV$9,0)</f>
        <v>0</v>
      </c>
      <c r="GG97" s="74">
        <f>IF(AND(ISNUMBER('Emissions (start here)'!CR97),ISNUMBER(Dispersion!$AV$10)),'Emissions (start here)'!CR97*2000*453.59/8760/3600*Dispersion!$AV$10,0)</f>
        <v>0</v>
      </c>
      <c r="GH97" s="74">
        <f>IF(AND(ISNUMBER('Emissions (start here)'!CR97),ISNUMBER(Dispersion!$AV$11)),'Emissions (start here)'!CR97*2000*453.59/8760/3600*Dispersion!$AV$11,0)</f>
        <v>0</v>
      </c>
      <c r="GI97" s="74">
        <f>IF(AND(ISNUMBER('Emissions (start here)'!CS97),ISNUMBER(Dispersion!$AW$8)),'Emissions (start here)'!CS97*453.59/3600*Dispersion!$AW$8,0)</f>
        <v>0</v>
      </c>
      <c r="GJ97" s="74">
        <f>IF(AND(ISNUMBER('Emissions (start here)'!CS97),ISNUMBER(Dispersion!$AW$9)),'Emissions (start here)'!CS97*453.59/3600*Dispersion!$AW$9,0)</f>
        <v>0</v>
      </c>
      <c r="GK97" s="74">
        <f>IF(AND(ISNUMBER('Emissions (start here)'!CT97),ISNUMBER(Dispersion!$AW$10)),'Emissions (start here)'!CT97*2000*453.59/8760/3600*Dispersion!$AW$10,0)</f>
        <v>0</v>
      </c>
      <c r="GL97" s="74">
        <f>IF(AND(ISNUMBER('Emissions (start here)'!CT97),ISNUMBER(Dispersion!$AW$11)),'Emissions (start here)'!CT97*2000*453.59/8760/3600*Dispersion!$AW$11,0)</f>
        <v>0</v>
      </c>
      <c r="GM97" s="74">
        <f>IF(AND(ISNUMBER('Emissions (start here)'!CU97),ISNUMBER(Dispersion!$AX$8)),'Emissions (start here)'!CU97*453.59/3600*Dispersion!$AX$8,0)</f>
        <v>0</v>
      </c>
      <c r="GN97" s="74">
        <f>IF(AND(ISNUMBER('Emissions (start here)'!CU97),ISNUMBER(Dispersion!$AX$9)),'Emissions (start here)'!CU97*453.59/3600*Dispersion!$AX$9,0)</f>
        <v>0</v>
      </c>
      <c r="GO97" s="74">
        <f>IF(AND(ISNUMBER('Emissions (start here)'!CV97),ISNUMBER(Dispersion!$AX$10)),'Emissions (start here)'!CV97*2000*453.59/8760/3600*Dispersion!$AX$10,0)</f>
        <v>0</v>
      </c>
      <c r="GP97" s="74">
        <f>IF(AND(ISNUMBER('Emissions (start here)'!CV97),ISNUMBER(Dispersion!$AX$11)),'Emissions (start here)'!CV97*2000*453.59/8760/3600*Dispersion!$AX$11,0)</f>
        <v>0</v>
      </c>
      <c r="GQ97" s="74">
        <f>IF(AND(ISNUMBER('Emissions (start here)'!CW97),ISNUMBER(Dispersion!$AY$8)),'Emissions (start here)'!CW97*453.59/3600*Dispersion!$AY$8,0)</f>
        <v>0</v>
      </c>
      <c r="GR97" s="74">
        <f>IF(AND(ISNUMBER('Emissions (start here)'!CW97),ISNUMBER(Dispersion!$AY$9)),'Emissions (start here)'!CW97*453.59/3600*Dispersion!$AY$9,0)</f>
        <v>0</v>
      </c>
      <c r="GS97" s="74">
        <f>IF(AND(ISNUMBER('Emissions (start here)'!CX97),ISNUMBER(Dispersion!$AY$10)),'Emissions (start here)'!CX97*2000*453.59/8760/3600*Dispersion!$AY$10,0)</f>
        <v>0</v>
      </c>
      <c r="GT97" s="74">
        <f>IF(AND(ISNUMBER('Emissions (start here)'!CX97),ISNUMBER(Dispersion!$AY$11)),'Emissions (start here)'!CX97*2000*453.59/8760/3600*Dispersion!$AY$11,0)</f>
        <v>0</v>
      </c>
      <c r="GU97" s="74">
        <f>IF(AND(ISNUMBER('Emissions (start here)'!CY97),ISNUMBER(Dispersion!$AZ$8)),'Emissions (start here)'!CY97*453.59/3600*Dispersion!$AZ$8,0)</f>
        <v>0</v>
      </c>
      <c r="GV97" s="74">
        <f>IF(AND(ISNUMBER('Emissions (start here)'!CY97),ISNUMBER(Dispersion!$AZ$9)),'Emissions (start here)'!CY97*453.59/3600*Dispersion!$AZ$9,0)</f>
        <v>0</v>
      </c>
      <c r="GW97" s="74">
        <f>IF(AND(ISNUMBER('Emissions (start here)'!CZ97),ISNUMBER(Dispersion!$AZ$10)),'Emissions (start here)'!CZ97*2000*453.59/8760/3600*Dispersion!$AZ$10,0)</f>
        <v>0</v>
      </c>
      <c r="GX97" s="74">
        <f>IF(AND(ISNUMBER('Emissions (start here)'!CZ97),ISNUMBER(Dispersion!$AZ$11)),'Emissions (start here)'!CZ97*2000*453.59/8760/3600*Dispersion!$AZ$11,0)</f>
        <v>0</v>
      </c>
    </row>
    <row r="98" spans="1:206" x14ac:dyDescent="0.2">
      <c r="A98" s="51" t="str">
        <f>'Tox Values'!C98</f>
        <v>108171-26-2</v>
      </c>
      <c r="B98" s="94" t="str">
        <f>'Tox Values'!D98</f>
        <v>Chlorinated Paraffins (C12, 60% Chlorine)</v>
      </c>
      <c r="C98" s="96">
        <f t="shared" si="5"/>
        <v>0</v>
      </c>
      <c r="D98" s="74">
        <f t="shared" si="6"/>
        <v>0</v>
      </c>
      <c r="E98" s="74">
        <f t="shared" si="7"/>
        <v>0</v>
      </c>
      <c r="F98" s="99">
        <f t="shared" si="8"/>
        <v>0</v>
      </c>
      <c r="G98" s="97">
        <f>IF(AND(ISNUMBER('Emissions (start here)'!E98),ISNUMBER(Dispersion!$C$8)),'Emissions (start here)'!E98*453.59/3600*Dispersion!$C$8,0)</f>
        <v>0</v>
      </c>
      <c r="H98" s="74">
        <f>IF(AND(ISNUMBER('Emissions (start here)'!E98),ISNUMBER(Dispersion!$C$9)),'Emissions (start here)'!E98*453.59/3600*Dispersion!$C$9,0)</f>
        <v>0</v>
      </c>
      <c r="I98" s="74">
        <f>IF(AND(ISNUMBER('Emissions (start here)'!F98),ISNUMBER(Dispersion!$C$10)),'Emissions (start here)'!F98*2000*453.59/8760/3600*Dispersion!$C$10,0)</f>
        <v>0</v>
      </c>
      <c r="J98" s="74">
        <f>IF(AND(ISNUMBER('Emissions (start here)'!F98),ISNUMBER(Dispersion!$C$11)),'Emissions (start here)'!F98*2000*453.59/8760/3600*Dispersion!$C$11,0)</f>
        <v>0</v>
      </c>
      <c r="K98" s="74">
        <f>IF(AND(ISNUMBER('Emissions (start here)'!G98),ISNUMBER(Dispersion!$D$8)),'Emissions (start here)'!G98*453.59/3600*Dispersion!$D$8,0)</f>
        <v>0</v>
      </c>
      <c r="L98" s="74">
        <f>IF(AND(ISNUMBER('Emissions (start here)'!G98),ISNUMBER(Dispersion!$D$9)),'Emissions (start here)'!G98*453.59/3600*Dispersion!$D$9,0)</f>
        <v>0</v>
      </c>
      <c r="M98" s="74">
        <f>IF(AND(ISNUMBER('Emissions (start here)'!H98),ISNUMBER(Dispersion!$D$10)),'Emissions (start here)'!H98*2000*453.59/8760/3600*Dispersion!$D$10,0)</f>
        <v>0</v>
      </c>
      <c r="N98" s="74">
        <f>IF(AND(ISNUMBER('Emissions (start here)'!H98),ISNUMBER(Dispersion!$D$11)),'Emissions (start here)'!H98*2000*453.59/8760/3600*Dispersion!$D$11,0)</f>
        <v>0</v>
      </c>
      <c r="O98" s="74">
        <f>IF(AND(ISNUMBER('Emissions (start here)'!I98),ISNUMBER(Dispersion!$E$8)),'Emissions (start here)'!I98*453.59/3600*Dispersion!$E$8,0)</f>
        <v>0</v>
      </c>
      <c r="P98" s="74">
        <f>IF(AND(ISNUMBER('Emissions (start here)'!I98),ISNUMBER(Dispersion!$E$9)),'Emissions (start here)'!I98*453.59/3600*Dispersion!$E$9,0)</f>
        <v>0</v>
      </c>
      <c r="Q98" s="74">
        <f>IF(AND(ISNUMBER('Emissions (start here)'!J98),ISNUMBER(Dispersion!$E$10)),'Emissions (start here)'!J98*2000*453.59/8760/3600*Dispersion!$E$10,0)</f>
        <v>0</v>
      </c>
      <c r="R98" s="74">
        <f>IF(AND(ISNUMBER('Emissions (start here)'!J98),ISNUMBER(Dispersion!$E$11)),'Emissions (start here)'!J98*2000*453.59/8760/3600*Dispersion!$E$11,0)</f>
        <v>0</v>
      </c>
      <c r="S98" s="74">
        <f>IF(AND(ISNUMBER('Emissions (start here)'!K98),ISNUMBER(Dispersion!$F$8)),'Emissions (start here)'!K98*453.59/3600*Dispersion!$F$8,0)</f>
        <v>0</v>
      </c>
      <c r="T98" s="74">
        <f>IF(AND(ISNUMBER('Emissions (start here)'!K98),ISNUMBER(Dispersion!$F$9)),'Emissions (start here)'!K98*453.59/3600*Dispersion!$F$9,0)</f>
        <v>0</v>
      </c>
      <c r="U98" s="74">
        <f>IF(AND(ISNUMBER('Emissions (start here)'!L98),ISNUMBER(Dispersion!$F$10)),'Emissions (start here)'!L98*2000*453.59/8760/3600*Dispersion!$F$10,0)</f>
        <v>0</v>
      </c>
      <c r="V98" s="74">
        <f>IF(AND(ISNUMBER('Emissions (start here)'!L98),ISNUMBER(Dispersion!$F$11)),'Emissions (start here)'!L98*2000*453.59/8760/3600*Dispersion!$F$11,0)</f>
        <v>0</v>
      </c>
      <c r="W98" s="74">
        <f>IF(AND(ISNUMBER('Emissions (start here)'!M98),ISNUMBER(Dispersion!$G$8)),'Emissions (start here)'!M98*453.59/3600*Dispersion!$G$8,0)</f>
        <v>0</v>
      </c>
      <c r="X98" s="74">
        <f>IF(AND(ISNUMBER('Emissions (start here)'!M98),ISNUMBER(Dispersion!$G$9)),'Emissions (start here)'!M98*453.59/3600*Dispersion!$G$9,0)</f>
        <v>0</v>
      </c>
      <c r="Y98" s="74">
        <f>IF(AND(ISNUMBER('Emissions (start here)'!N98),ISNUMBER(Dispersion!$G$10)),'Emissions (start here)'!N98*2000*453.59/8760/3600*Dispersion!$G$10,0)</f>
        <v>0</v>
      </c>
      <c r="Z98" s="74">
        <f>IF(AND(ISNUMBER('Emissions (start here)'!N98),ISNUMBER(Dispersion!$G$11)),'Emissions (start here)'!N98*2000*453.59/8760/3600*Dispersion!$G$11,0)</f>
        <v>0</v>
      </c>
      <c r="AA98" s="74">
        <f>IF(AND(ISNUMBER('Emissions (start here)'!O98),ISNUMBER(Dispersion!$H$8)),'Emissions (start here)'!O98*453.59/3600*Dispersion!$H$8,0)</f>
        <v>0</v>
      </c>
      <c r="AB98" s="74">
        <f>IF(AND(ISNUMBER('Emissions (start here)'!O98),ISNUMBER(Dispersion!$H$9)),'Emissions (start here)'!O98*453.59/3600*Dispersion!$H$9,0)</f>
        <v>0</v>
      </c>
      <c r="AC98" s="74">
        <f>IF(AND(ISNUMBER('Emissions (start here)'!P98),ISNUMBER(Dispersion!$H$10)),'Emissions (start here)'!P98*2000*453.59/8760/3600*Dispersion!$H$10,0)</f>
        <v>0</v>
      </c>
      <c r="AD98" s="74">
        <f>IF(AND(ISNUMBER('Emissions (start here)'!P98),ISNUMBER(Dispersion!$H$11)),'Emissions (start here)'!P98*2000*453.59/8760/3600*Dispersion!$H$11,0)</f>
        <v>0</v>
      </c>
      <c r="AE98" s="74">
        <f>IF(AND(ISNUMBER('Emissions (start here)'!Q98),ISNUMBER(Dispersion!$I$8)),'Emissions (start here)'!Q98*453.59/3600*Dispersion!$I$8,0)</f>
        <v>0</v>
      </c>
      <c r="AF98" s="74">
        <f>IF(AND(ISNUMBER('Emissions (start here)'!Q98),ISNUMBER(Dispersion!$I$9)),'Emissions (start here)'!Q98*453.59/3600*Dispersion!$I$9,0)</f>
        <v>0</v>
      </c>
      <c r="AG98" s="74">
        <f>IF(AND(ISNUMBER('Emissions (start here)'!R98),ISNUMBER(Dispersion!$I$10)),'Emissions (start here)'!R98*2000*453.59/8760/3600*Dispersion!$I$10,0)</f>
        <v>0</v>
      </c>
      <c r="AH98" s="74">
        <f>IF(AND(ISNUMBER('Emissions (start here)'!R98),ISNUMBER(Dispersion!$I$11)),'Emissions (start here)'!R98*2000*453.59/8760/3600*Dispersion!$I$11,0)</f>
        <v>0</v>
      </c>
      <c r="AI98" s="74">
        <f>IF(AND(ISNUMBER('Emissions (start here)'!S98),ISNUMBER(Dispersion!$J$8)),'Emissions (start here)'!S98*453.59/3600*Dispersion!$J$8,0)</f>
        <v>0</v>
      </c>
      <c r="AJ98" s="74">
        <f>IF(AND(ISNUMBER('Emissions (start here)'!S98),ISNUMBER(Dispersion!$J$9)),'Emissions (start here)'!S98*453.59/3600*Dispersion!$J$9,0)</f>
        <v>0</v>
      </c>
      <c r="AK98" s="74">
        <f>IF(AND(ISNUMBER('Emissions (start here)'!T98),ISNUMBER(Dispersion!$J$10)),'Emissions (start here)'!T98*2000*453.59/8760/3600*Dispersion!$J$10,0)</f>
        <v>0</v>
      </c>
      <c r="AL98" s="74">
        <f>IF(AND(ISNUMBER('Emissions (start here)'!T98),ISNUMBER(Dispersion!$J$11)),'Emissions (start here)'!T98*2000*453.59/8760/3600*Dispersion!$J$11,0)</f>
        <v>0</v>
      </c>
      <c r="AM98" s="74">
        <f>IF(AND(ISNUMBER('Emissions (start here)'!U98),ISNUMBER(Dispersion!$K$8)),'Emissions (start here)'!U98*453.59/3600*Dispersion!$K$8,0)</f>
        <v>0</v>
      </c>
      <c r="AN98" s="74">
        <f>IF(AND(ISNUMBER('Emissions (start here)'!U98),ISNUMBER(Dispersion!$K$9)),'Emissions (start here)'!U98*453.59/3600*Dispersion!$K$9,0)</f>
        <v>0</v>
      </c>
      <c r="AO98" s="74">
        <f>IF(AND(ISNUMBER('Emissions (start here)'!V98),ISNUMBER(Dispersion!$K$10)),'Emissions (start here)'!V98*2000*453.59/8760/3600*Dispersion!$K$10,0)</f>
        <v>0</v>
      </c>
      <c r="AP98" s="74">
        <f>IF(AND(ISNUMBER('Emissions (start here)'!V98),ISNUMBER(Dispersion!$K$11)),'Emissions (start here)'!V98*2000*453.59/8760/3600*Dispersion!$K$11,0)</f>
        <v>0</v>
      </c>
      <c r="AQ98" s="74">
        <f>IF(AND(ISNUMBER('Emissions (start here)'!W98),ISNUMBER(Dispersion!$L$8)),'Emissions (start here)'!W98*453.59/3600*Dispersion!$L$8,0)</f>
        <v>0</v>
      </c>
      <c r="AR98" s="74">
        <f>IF(AND(ISNUMBER('Emissions (start here)'!W98),ISNUMBER(Dispersion!$L$9)),'Emissions (start here)'!W98*453.59/3600*Dispersion!$L$9,0)</f>
        <v>0</v>
      </c>
      <c r="AS98" s="74">
        <f>IF(AND(ISNUMBER('Emissions (start here)'!X98),ISNUMBER(Dispersion!$L$10)),'Emissions (start here)'!X98*2000*453.59/8760/3600*Dispersion!$L$10,0)</f>
        <v>0</v>
      </c>
      <c r="AT98" s="74">
        <f>IF(AND(ISNUMBER('Emissions (start here)'!X98),ISNUMBER(Dispersion!$L$11)),'Emissions (start here)'!X98*2000*453.59/8760/3600*Dispersion!$L$11,0)</f>
        <v>0</v>
      </c>
      <c r="AU98" s="74">
        <f>IF(AND(ISNUMBER('Emissions (start here)'!Y98),ISNUMBER(Dispersion!$M$8)),'Emissions (start here)'!Y98*453.59/3600*Dispersion!$M$8,0)</f>
        <v>0</v>
      </c>
      <c r="AV98" s="74">
        <f>IF(AND(ISNUMBER('Emissions (start here)'!Y98),ISNUMBER(Dispersion!$M$9)),'Emissions (start here)'!Y98*453.59/3600*Dispersion!$M$9,0)</f>
        <v>0</v>
      </c>
      <c r="AW98" s="74">
        <f>IF(AND(ISNUMBER('Emissions (start here)'!Z98),ISNUMBER(Dispersion!$M$10)),'Emissions (start here)'!Z98*2000*453.59/8760/3600*Dispersion!$M$10,0)</f>
        <v>0</v>
      </c>
      <c r="AX98" s="74">
        <f>IF(AND(ISNUMBER('Emissions (start here)'!Z98),ISNUMBER(Dispersion!$M$11)),'Emissions (start here)'!Z98*2000*453.59/8760/3600*Dispersion!$M$11,0)</f>
        <v>0</v>
      </c>
      <c r="AY98" s="74">
        <f>IF(AND(ISNUMBER('Emissions (start here)'!AA98),ISNUMBER(Dispersion!$N$8)),'Emissions (start here)'!AA98*453.59/3600*Dispersion!$N$8,0)</f>
        <v>0</v>
      </c>
      <c r="AZ98" s="74">
        <f>IF(AND(ISNUMBER('Emissions (start here)'!AA98),ISNUMBER(Dispersion!$N$9)),'Emissions (start here)'!AA98*453.59/3600*Dispersion!$N$9,0)</f>
        <v>0</v>
      </c>
      <c r="BA98" s="74">
        <f>IF(AND(ISNUMBER('Emissions (start here)'!AB98),ISNUMBER(Dispersion!$N$10)),'Emissions (start here)'!AB98*2000*453.59/8760/3600*Dispersion!$N$10,0)</f>
        <v>0</v>
      </c>
      <c r="BB98" s="74">
        <f>IF(AND(ISNUMBER('Emissions (start here)'!AB98),ISNUMBER(Dispersion!$N$11)),'Emissions (start here)'!AB98*2000*453.59/8760/3600*Dispersion!$N$11,0)</f>
        <v>0</v>
      </c>
      <c r="BC98" s="74">
        <f>IF(AND(ISNUMBER('Emissions (start here)'!AC98),ISNUMBER(Dispersion!$O$8)),'Emissions (start here)'!AC98*453.59/3600*Dispersion!$O$8,0)</f>
        <v>0</v>
      </c>
      <c r="BD98" s="74">
        <f>IF(AND(ISNUMBER('Emissions (start here)'!AC98),ISNUMBER(Dispersion!$O$9)),'Emissions (start here)'!AC98*453.59/3600*Dispersion!$O$9,0)</f>
        <v>0</v>
      </c>
      <c r="BE98" s="74">
        <f>IF(AND(ISNUMBER('Emissions (start here)'!AD98),ISNUMBER(Dispersion!$O$10)),'Emissions (start here)'!AD98*2000*453.59/8760/3600*Dispersion!$O$10,0)</f>
        <v>0</v>
      </c>
      <c r="BF98" s="74">
        <f>IF(AND(ISNUMBER('Emissions (start here)'!AD98),ISNUMBER(Dispersion!$O$11)),'Emissions (start here)'!AD98*2000*453.59/8760/3600*Dispersion!$O$11,0)</f>
        <v>0</v>
      </c>
      <c r="BG98" s="74">
        <f>IF(AND(ISNUMBER('Emissions (start here)'!AE98),ISNUMBER(Dispersion!$P$8)),'Emissions (start here)'!AE98*453.59/3600*Dispersion!$P$8,0)</f>
        <v>0</v>
      </c>
      <c r="BH98" s="74">
        <f>IF(AND(ISNUMBER('Emissions (start here)'!AE98),ISNUMBER(Dispersion!$P$9)),'Emissions (start here)'!AE98*453.59/3600*Dispersion!$P$9,0)</f>
        <v>0</v>
      </c>
      <c r="BI98" s="74">
        <f>IF(AND(ISNUMBER('Emissions (start here)'!AF98),ISNUMBER(Dispersion!$P$10)),'Emissions (start here)'!AF98*2000*453.59/8760/3600*Dispersion!$P$10,0)</f>
        <v>0</v>
      </c>
      <c r="BJ98" s="74">
        <f>IF(AND(ISNUMBER('Emissions (start here)'!AF98),ISNUMBER(Dispersion!$P$11)),'Emissions (start here)'!AF98*2000*453.59/8760/3600*Dispersion!$P$11,0)</f>
        <v>0</v>
      </c>
      <c r="BK98" s="74">
        <f>IF(AND(ISNUMBER('Emissions (start here)'!AG98),ISNUMBER(Dispersion!$Q$8)),'Emissions (start here)'!AG98*453.59/3600*Dispersion!$Q$8,0)</f>
        <v>0</v>
      </c>
      <c r="BL98" s="74">
        <f>IF(AND(ISNUMBER('Emissions (start here)'!AG98),ISNUMBER(Dispersion!$Q$9)),'Emissions (start here)'!AG98*453.59/3600*Dispersion!$Q$9,0)</f>
        <v>0</v>
      </c>
      <c r="BM98" s="74">
        <f>IF(AND(ISNUMBER('Emissions (start here)'!AH98),ISNUMBER(Dispersion!$Q$10)),'Emissions (start here)'!AH98*2000*453.59/8760/3600*Dispersion!$Q$10,0)</f>
        <v>0</v>
      </c>
      <c r="BN98" s="74">
        <f>IF(AND(ISNUMBER('Emissions (start here)'!AH98),ISNUMBER(Dispersion!$Q$11)),'Emissions (start here)'!AH98*2000*453.59/8760/3600*Dispersion!$Q$11,0)</f>
        <v>0</v>
      </c>
      <c r="BO98" s="74">
        <f>IF(AND(ISNUMBER('Emissions (start here)'!AI98),ISNUMBER(Dispersion!$R$8)),'Emissions (start here)'!AI98*453.59/3600*Dispersion!$R$8,0)</f>
        <v>0</v>
      </c>
      <c r="BP98" s="74">
        <f>IF(AND(ISNUMBER('Emissions (start here)'!AI98),ISNUMBER(Dispersion!$R$9)),'Emissions (start here)'!AI98*453.59/3600*Dispersion!$R$9,0)</f>
        <v>0</v>
      </c>
      <c r="BQ98" s="74">
        <f>IF(AND(ISNUMBER('Emissions (start here)'!AJ98),ISNUMBER(Dispersion!$R$10)),'Emissions (start here)'!AJ98*2000*453.59/8760/3600*Dispersion!$R$10,0)</f>
        <v>0</v>
      </c>
      <c r="BR98" s="74">
        <f>IF(AND(ISNUMBER('Emissions (start here)'!AJ98),ISNUMBER(Dispersion!$R$11)),'Emissions (start here)'!AJ98*2000*453.59/8760/3600*Dispersion!$R$11,0)</f>
        <v>0</v>
      </c>
      <c r="BS98" s="74">
        <f>IF(AND(ISNUMBER('Emissions (start here)'!AK98),ISNUMBER(Dispersion!$S$8)),'Emissions (start here)'!AK98*453.59/3600*Dispersion!$S$8,0)</f>
        <v>0</v>
      </c>
      <c r="BT98" s="74">
        <f>IF(AND(ISNUMBER('Emissions (start here)'!AK98),ISNUMBER(Dispersion!$S$9)),'Emissions (start here)'!AK98*453.59/3600*Dispersion!$S$9,0)</f>
        <v>0</v>
      </c>
      <c r="BU98" s="74">
        <f>IF(AND(ISNUMBER('Emissions (start here)'!AL98),ISNUMBER(Dispersion!$S$10)),'Emissions (start here)'!AL98*2000*453.59/8760/3600*Dispersion!$S$10,0)</f>
        <v>0</v>
      </c>
      <c r="BV98" s="74">
        <f>IF(AND(ISNUMBER('Emissions (start here)'!AL98),ISNUMBER(Dispersion!$S$11)),'Emissions (start here)'!AL98*2000*453.59/8760/3600*Dispersion!$S$11,0)</f>
        <v>0</v>
      </c>
      <c r="BW98" s="74">
        <f>IF(AND(ISNUMBER('Emissions (start here)'!AM98),ISNUMBER(Dispersion!$T$8)),'Emissions (start here)'!AM98*453.59/3600*Dispersion!$T$8,0)</f>
        <v>0</v>
      </c>
      <c r="BX98" s="74">
        <f>IF(AND(ISNUMBER('Emissions (start here)'!AM98),ISNUMBER(Dispersion!$T$9)),'Emissions (start here)'!AM98*453.59/3600*Dispersion!$T$9,0)</f>
        <v>0</v>
      </c>
      <c r="BY98" s="74">
        <f>IF(AND(ISNUMBER('Emissions (start here)'!AN98),ISNUMBER(Dispersion!$T$10)),'Emissions (start here)'!AN98*2000*453.59/8760/3600*Dispersion!$T$10,0)</f>
        <v>0</v>
      </c>
      <c r="BZ98" s="74">
        <f>IF(AND(ISNUMBER('Emissions (start here)'!AN98),ISNUMBER(Dispersion!$T$11)),'Emissions (start here)'!AN98*2000*453.59/8760/3600*Dispersion!$T$11,0)</f>
        <v>0</v>
      </c>
      <c r="CA98" s="74">
        <f>IF(AND(ISNUMBER('Emissions (start here)'!AO98),ISNUMBER(Dispersion!$U$8)),'Emissions (start here)'!AO98*453.59/3600*Dispersion!$U$8,0)</f>
        <v>0</v>
      </c>
      <c r="CB98" s="74">
        <f>IF(AND(ISNUMBER('Emissions (start here)'!AO98),ISNUMBER(Dispersion!$U$9)),'Emissions (start here)'!AO98*453.59/3600*Dispersion!$U$9,0)</f>
        <v>0</v>
      </c>
      <c r="CC98" s="74">
        <f>IF(AND(ISNUMBER('Emissions (start here)'!AP98),ISNUMBER(Dispersion!$U$10)),'Emissions (start here)'!AP98*2000*453.59/8760/3600*Dispersion!$U$10,0)</f>
        <v>0</v>
      </c>
      <c r="CD98" s="74">
        <f>IF(AND(ISNUMBER('Emissions (start here)'!AP98),ISNUMBER(Dispersion!$U$11)),'Emissions (start here)'!AP98*2000*453.59/8760/3600*Dispersion!$U$11,0)</f>
        <v>0</v>
      </c>
      <c r="CE98" s="74">
        <f>IF(AND(ISNUMBER('Emissions (start here)'!AQ98),ISNUMBER(Dispersion!$V$8)),'Emissions (start here)'!AQ98*453.59/3600*Dispersion!$V$8,0)</f>
        <v>0</v>
      </c>
      <c r="CF98" s="74">
        <f>IF(AND(ISNUMBER('Emissions (start here)'!AQ98),ISNUMBER(Dispersion!$V$9)),'Emissions (start here)'!AQ98*453.59/3600*Dispersion!$V$9,0)</f>
        <v>0</v>
      </c>
      <c r="CG98" s="74">
        <f>IF(AND(ISNUMBER('Emissions (start here)'!AR98),ISNUMBER(Dispersion!$V$10)),'Emissions (start here)'!AR98*2000*453.59/8760/3600*Dispersion!$V$10,0)</f>
        <v>0</v>
      </c>
      <c r="CH98" s="74">
        <f>IF(AND(ISNUMBER('Emissions (start here)'!AR98),ISNUMBER(Dispersion!$V$11)),'Emissions (start here)'!AR98*2000*453.59/8760/3600*Dispersion!$V$11,0)</f>
        <v>0</v>
      </c>
      <c r="CI98" s="74">
        <f>IF(AND(ISNUMBER('Emissions (start here)'!AS98),ISNUMBER(Dispersion!$W$8)),'Emissions (start here)'!AS98*453.59/3600*Dispersion!$W$8,0)</f>
        <v>0</v>
      </c>
      <c r="CJ98" s="74">
        <f>IF(AND(ISNUMBER('Emissions (start here)'!AS98),ISNUMBER(Dispersion!$W$9)),'Emissions (start here)'!AS98*453.59/3600*Dispersion!$W$9,0)</f>
        <v>0</v>
      </c>
      <c r="CK98" s="74">
        <f>IF(AND(ISNUMBER('Emissions (start here)'!AT98),ISNUMBER(Dispersion!$W$10)),'Emissions (start here)'!AT98*2000*453.59/8760/3600*Dispersion!$W$10,0)</f>
        <v>0</v>
      </c>
      <c r="CL98" s="74">
        <f>IF(AND(ISNUMBER('Emissions (start here)'!AT98),ISNUMBER(Dispersion!$W$11)),'Emissions (start here)'!AT98*2000*453.59/8760/3600*Dispersion!$W$11,0)</f>
        <v>0</v>
      </c>
      <c r="CM98" s="74">
        <f>IF(AND(ISNUMBER('Emissions (start here)'!AU98),ISNUMBER(Dispersion!$X$8)),'Emissions (start here)'!AU98*453.59/3600*Dispersion!$X$8,0)</f>
        <v>0</v>
      </c>
      <c r="CN98" s="74">
        <f>IF(AND(ISNUMBER('Emissions (start here)'!AU98),ISNUMBER(Dispersion!$X$9)),'Emissions (start here)'!AU98*453.59/3600*Dispersion!$X$9,0)</f>
        <v>0</v>
      </c>
      <c r="CO98" s="74">
        <f>IF(AND(ISNUMBER('Emissions (start here)'!AV98),ISNUMBER(Dispersion!$X$10)),'Emissions (start here)'!AV98*2000*453.59/8760/3600*Dispersion!$X$10,0)</f>
        <v>0</v>
      </c>
      <c r="CP98" s="74">
        <f>IF(AND(ISNUMBER('Emissions (start here)'!AV98),ISNUMBER(Dispersion!$X$11)),'Emissions (start here)'!AV98*2000*453.59/8760/3600*Dispersion!$X$11,0)</f>
        <v>0</v>
      </c>
      <c r="CQ98" s="74">
        <f>IF(AND(ISNUMBER('Emissions (start here)'!AW98),ISNUMBER(Dispersion!$Y$8)),'Emissions (start here)'!AW98*453.59/3600*Dispersion!$Y$8,0)</f>
        <v>0</v>
      </c>
      <c r="CR98" s="74">
        <f>IF(AND(ISNUMBER('Emissions (start here)'!AW98),ISNUMBER(Dispersion!$Y$9)),'Emissions (start here)'!AW98*453.59/3600*Dispersion!$Y$9,0)</f>
        <v>0</v>
      </c>
      <c r="CS98" s="74">
        <f>IF(AND(ISNUMBER('Emissions (start here)'!AX98),ISNUMBER(Dispersion!$Y$10)),'Emissions (start here)'!AX98*2000*453.59/8760/3600*Dispersion!$Y$10,0)</f>
        <v>0</v>
      </c>
      <c r="CT98" s="74">
        <f>IF(AND(ISNUMBER('Emissions (start here)'!AX98),ISNUMBER(Dispersion!$Y$11)),'Emissions (start here)'!AX98*2000*453.59/8760/3600*Dispersion!$Y$11,0)</f>
        <v>0</v>
      </c>
      <c r="CU98" s="74">
        <f>IF(AND(ISNUMBER('Emissions (start here)'!AY98),ISNUMBER(Dispersion!$Z$8)),'Emissions (start here)'!AY98*453.59/3600*Dispersion!$Z$8,0)</f>
        <v>0</v>
      </c>
      <c r="CV98" s="74">
        <f>IF(AND(ISNUMBER('Emissions (start here)'!AY98),ISNUMBER(Dispersion!$Z$9)),'Emissions (start here)'!AY98*453.59/3600*Dispersion!$Z$9,0)</f>
        <v>0</v>
      </c>
      <c r="CW98" s="74">
        <f>IF(AND(ISNUMBER('Emissions (start here)'!AZ98),ISNUMBER(Dispersion!$Z$10)),'Emissions (start here)'!AZ98*2000*453.59/8760/3600*Dispersion!$Z$10,0)</f>
        <v>0</v>
      </c>
      <c r="CX98" s="74">
        <f>IF(AND(ISNUMBER('Emissions (start here)'!AZ98),ISNUMBER(Dispersion!$Z$11)),'Emissions (start here)'!AZ98*2000*453.59/8760/3600*Dispersion!$Z$11,0)</f>
        <v>0</v>
      </c>
      <c r="CY98" s="74">
        <f>IF(AND(ISNUMBER('Emissions (start here)'!BA98),ISNUMBER(Dispersion!$AA$8)),'Emissions (start here)'!BA98*453.59/3600*Dispersion!$AA$8,0)</f>
        <v>0</v>
      </c>
      <c r="CZ98" s="74">
        <f>IF(AND(ISNUMBER('Emissions (start here)'!BA98),ISNUMBER(Dispersion!$AA$9)),'Emissions (start here)'!BA98*453.59/3600*Dispersion!$AA$9,0)</f>
        <v>0</v>
      </c>
      <c r="DA98" s="74">
        <f>IF(AND(ISNUMBER('Emissions (start here)'!BB98),ISNUMBER(Dispersion!$AA$10)),'Emissions (start here)'!BB98*2000*453.59/8760/3600*Dispersion!$AA$10,0)</f>
        <v>0</v>
      </c>
      <c r="DB98" s="74">
        <f>IF(AND(ISNUMBER('Emissions (start here)'!BB98),ISNUMBER(Dispersion!$AA$11)),'Emissions (start here)'!BB98*2000*453.59/8760/3600*Dispersion!$AA$11,0)</f>
        <v>0</v>
      </c>
      <c r="DC98" s="74">
        <f>IF(AND(ISNUMBER('Emissions (start here)'!BC98),ISNUMBER(Dispersion!$AB$8)),'Emissions (start here)'!BC98*453.59/3600*Dispersion!$AB$8,0)</f>
        <v>0</v>
      </c>
      <c r="DD98" s="74">
        <f>IF(AND(ISNUMBER('Emissions (start here)'!BC98),ISNUMBER(Dispersion!$AB$9)),'Emissions (start here)'!BC98*453.59/3600*Dispersion!$AB$9,0)</f>
        <v>0</v>
      </c>
      <c r="DE98" s="74">
        <f>IF(AND(ISNUMBER('Emissions (start here)'!BD98),ISNUMBER(Dispersion!$AB$10)),'Emissions (start here)'!BD98*2000*453.59/8760/3600*Dispersion!$AB$10,0)</f>
        <v>0</v>
      </c>
      <c r="DF98" s="74">
        <f>IF(AND(ISNUMBER('Emissions (start here)'!BD98),ISNUMBER(Dispersion!$AB$11)),'Emissions (start here)'!BD98*2000*453.59/8760/3600*Dispersion!$AB$11,0)</f>
        <v>0</v>
      </c>
      <c r="DG98" s="74">
        <f>IF(AND(ISNUMBER('Emissions (start here)'!BE98),ISNUMBER(Dispersion!$AC$8)),'Emissions (start here)'!BE98*453.59/3600*Dispersion!$AC$8,0)</f>
        <v>0</v>
      </c>
      <c r="DH98" s="74">
        <f>IF(AND(ISNUMBER('Emissions (start here)'!BE98),ISNUMBER(Dispersion!$AC$9)),'Emissions (start here)'!BE98*453.59/3600*Dispersion!$AC$9,0)</f>
        <v>0</v>
      </c>
      <c r="DI98" s="74">
        <f>IF(AND(ISNUMBER('Emissions (start here)'!BF98),ISNUMBER(Dispersion!$AC$10)),'Emissions (start here)'!BF98*2000*453.59/8760/3600*Dispersion!$AC$10,0)</f>
        <v>0</v>
      </c>
      <c r="DJ98" s="74">
        <f>IF(AND(ISNUMBER('Emissions (start here)'!BF98),ISNUMBER(Dispersion!$AC$11)),'Emissions (start here)'!BF98*2000*453.59/8760/3600*Dispersion!$AC$11,0)</f>
        <v>0</v>
      </c>
      <c r="DK98" s="74">
        <f>IF(AND(ISNUMBER('Emissions (start here)'!BG98),ISNUMBER(Dispersion!$AD$8)),'Emissions (start here)'!BG98*453.59/3600*Dispersion!$AD$8,0)</f>
        <v>0</v>
      </c>
      <c r="DL98" s="74">
        <f>IF(AND(ISNUMBER('Emissions (start here)'!BG98),ISNUMBER(Dispersion!$AD$9)),'Emissions (start here)'!BG98*453.59/3600*Dispersion!$AD$9,0)</f>
        <v>0</v>
      </c>
      <c r="DM98" s="74">
        <f>IF(AND(ISNUMBER('Emissions (start here)'!BH98),ISNUMBER(Dispersion!$AD$10)),'Emissions (start here)'!BH98*2000*453.59/8760/3600*Dispersion!$AD$10,0)</f>
        <v>0</v>
      </c>
      <c r="DN98" s="74">
        <f>IF(AND(ISNUMBER('Emissions (start here)'!BH98),ISNUMBER(Dispersion!$AD$11)),'Emissions (start here)'!BH98*2000*453.59/8760/3600*Dispersion!$AD$11,0)</f>
        <v>0</v>
      </c>
      <c r="DO98" s="74">
        <f>IF(AND(ISNUMBER('Emissions (start here)'!BI98),ISNUMBER(Dispersion!$AE$8)),'Emissions (start here)'!BI98*453.59/3600*Dispersion!$AE$8,0)</f>
        <v>0</v>
      </c>
      <c r="DP98" s="74">
        <f>IF(AND(ISNUMBER('Emissions (start here)'!BI98),ISNUMBER(Dispersion!$AE$9)),'Emissions (start here)'!BI98*453.59/3600*Dispersion!$AE$9,0)</f>
        <v>0</v>
      </c>
      <c r="DQ98" s="74">
        <f>IF(AND(ISNUMBER('Emissions (start here)'!BJ98),ISNUMBER(Dispersion!$AE$10)),'Emissions (start here)'!BJ98*2000*453.59/8760/3600*Dispersion!$AE$10,0)</f>
        <v>0</v>
      </c>
      <c r="DR98" s="74">
        <f>IF(AND(ISNUMBER('Emissions (start here)'!BJ98),ISNUMBER(Dispersion!$AE$11)),'Emissions (start here)'!BJ98*2000*453.59/8760/3600*Dispersion!$AE$11,0)</f>
        <v>0</v>
      </c>
      <c r="DS98" s="74">
        <f>IF(AND(ISNUMBER('Emissions (start here)'!BK98),ISNUMBER(Dispersion!$AF$8)),'Emissions (start here)'!BK98*453.59/3600*Dispersion!$AF$8,0)</f>
        <v>0</v>
      </c>
      <c r="DT98" s="74">
        <f>IF(AND(ISNUMBER('Emissions (start here)'!BK98),ISNUMBER(Dispersion!$AF$9)),'Emissions (start here)'!BK98*453.59/3600*Dispersion!$AF$9,0)</f>
        <v>0</v>
      </c>
      <c r="DU98" s="74">
        <f>IF(AND(ISNUMBER('Emissions (start here)'!BL98),ISNUMBER(Dispersion!$AF$10)),'Emissions (start here)'!BL98*2000*453.59/8760/3600*Dispersion!$AF$10,0)</f>
        <v>0</v>
      </c>
      <c r="DV98" s="74">
        <f>IF(AND(ISNUMBER('Emissions (start here)'!BL98),ISNUMBER(Dispersion!$AF$11)),'Emissions (start here)'!BL98*2000*453.59/8760/3600*Dispersion!$AF$11,0)</f>
        <v>0</v>
      </c>
      <c r="DW98" s="74">
        <f>IF(AND(ISNUMBER('Emissions (start here)'!BM98),ISNUMBER(Dispersion!$AG$8)),'Emissions (start here)'!BM98*453.59/3600*Dispersion!$AG$8,0)</f>
        <v>0</v>
      </c>
      <c r="DX98" s="74">
        <f>IF(AND(ISNUMBER('Emissions (start here)'!BM98),ISNUMBER(Dispersion!$AG$9)),'Emissions (start here)'!BM98*453.59/3600*Dispersion!$AG$9,0)</f>
        <v>0</v>
      </c>
      <c r="DY98" s="74">
        <f>IF(AND(ISNUMBER('Emissions (start here)'!BN98),ISNUMBER(Dispersion!$AG$10)),'Emissions (start here)'!BN98*2000*453.59/8760/3600*Dispersion!$AG$10,0)</f>
        <v>0</v>
      </c>
      <c r="DZ98" s="74">
        <f>IF(AND(ISNUMBER('Emissions (start here)'!BN98),ISNUMBER(Dispersion!$AG$11)),'Emissions (start here)'!BN98*2000*453.59/8760/3600*Dispersion!$AG$11,0)</f>
        <v>0</v>
      </c>
      <c r="EA98" s="74">
        <f>IF(AND(ISNUMBER('Emissions (start here)'!BO98),ISNUMBER(Dispersion!$AH$8)),'Emissions (start here)'!BO98*453.59/3600*Dispersion!$AH$8,0)</f>
        <v>0</v>
      </c>
      <c r="EB98" s="74">
        <f>IF(AND(ISNUMBER('Emissions (start here)'!BO98),ISNUMBER(Dispersion!$AH$9)),'Emissions (start here)'!BO98*453.59/3600*Dispersion!$AH$9,0)</f>
        <v>0</v>
      </c>
      <c r="EC98" s="74">
        <f>IF(AND(ISNUMBER('Emissions (start here)'!BP98),ISNUMBER(Dispersion!$AH$10)),'Emissions (start here)'!BP98*2000*453.59/8760/3600*Dispersion!$AH$10,0)</f>
        <v>0</v>
      </c>
      <c r="ED98" s="74">
        <f>IF(AND(ISNUMBER('Emissions (start here)'!BP98),ISNUMBER(Dispersion!$AH$11)),'Emissions (start here)'!BP98*2000*453.59/8760/3600*Dispersion!$AH$11,0)</f>
        <v>0</v>
      </c>
      <c r="EE98" s="74">
        <f>IF(AND(ISNUMBER('Emissions (start here)'!BQ98),ISNUMBER(Dispersion!$AI$8)),'Emissions (start here)'!BQ98*453.59/3600*Dispersion!$AI$8,0)</f>
        <v>0</v>
      </c>
      <c r="EF98" s="74">
        <f>IF(AND(ISNUMBER('Emissions (start here)'!BQ98),ISNUMBER(Dispersion!$AI$9)),'Emissions (start here)'!BQ98*453.59/3600*Dispersion!$AI$9,0)</f>
        <v>0</v>
      </c>
      <c r="EG98" s="74">
        <f>IF(AND(ISNUMBER('Emissions (start here)'!BR98),ISNUMBER(Dispersion!$AI$10)),'Emissions (start here)'!BR98*2000*453.59/8760/3600*Dispersion!$AI$10,0)</f>
        <v>0</v>
      </c>
      <c r="EH98" s="74">
        <f>IF(AND(ISNUMBER('Emissions (start here)'!BR98),ISNUMBER(Dispersion!$AI$11)),'Emissions (start here)'!BR98*2000*453.59/8760/3600*Dispersion!$AI$11,0)</f>
        <v>0</v>
      </c>
      <c r="EI98" s="74">
        <f>IF(AND(ISNUMBER('Emissions (start here)'!BS98),ISNUMBER(Dispersion!$AJ$8)),'Emissions (start here)'!BS98*453.59/3600*Dispersion!$AJ$8,0)</f>
        <v>0</v>
      </c>
      <c r="EJ98" s="74">
        <f>IF(AND(ISNUMBER('Emissions (start here)'!BS98),ISNUMBER(Dispersion!$AJ$9)),'Emissions (start here)'!BS98*453.59/3600*Dispersion!$AJ$9,0)</f>
        <v>0</v>
      </c>
      <c r="EK98" s="74">
        <f>IF(AND(ISNUMBER('Emissions (start here)'!BT98),ISNUMBER(Dispersion!$AJ$10)),'Emissions (start here)'!BT98*2000*453.59/8760/3600*Dispersion!$AJ$10,0)</f>
        <v>0</v>
      </c>
      <c r="EL98" s="74">
        <f>IF(AND(ISNUMBER('Emissions (start here)'!BT98),ISNUMBER(Dispersion!$AJ$11)),'Emissions (start here)'!BT98*2000*453.59/8760/3600*Dispersion!$AJ$11,0)</f>
        <v>0</v>
      </c>
      <c r="EM98" s="74">
        <f>IF(AND(ISNUMBER('Emissions (start here)'!BU98),ISNUMBER(Dispersion!$AK$8)),'Emissions (start here)'!BU98*453.59/3600*Dispersion!$AK$8,0)</f>
        <v>0</v>
      </c>
      <c r="EN98" s="74">
        <f>IF(AND(ISNUMBER('Emissions (start here)'!BU98),ISNUMBER(Dispersion!$AK$9)),'Emissions (start here)'!BU98*453.59/3600*Dispersion!$AK$9,0)</f>
        <v>0</v>
      </c>
      <c r="EO98" s="74">
        <f>IF(AND(ISNUMBER('Emissions (start here)'!BV98),ISNUMBER(Dispersion!$AK$10)),'Emissions (start here)'!BV98*2000*453.59/8760/3600*Dispersion!$AK$10,0)</f>
        <v>0</v>
      </c>
      <c r="EP98" s="74">
        <f>IF(AND(ISNUMBER('Emissions (start here)'!BV98),ISNUMBER(Dispersion!$AK$11)),'Emissions (start here)'!BV98*2000*453.59/8760/3600*Dispersion!$AK$11,0)</f>
        <v>0</v>
      </c>
      <c r="EQ98" s="74">
        <f>IF(AND(ISNUMBER('Emissions (start here)'!BW98),ISNUMBER(Dispersion!$AL$8)),'Emissions (start here)'!BW98*453.59/3600*Dispersion!$AL$8,0)</f>
        <v>0</v>
      </c>
      <c r="ER98" s="74">
        <f>IF(AND(ISNUMBER('Emissions (start here)'!BW98),ISNUMBER(Dispersion!$AL$9)),'Emissions (start here)'!BW98*453.59/3600*Dispersion!$AL$9,0)</f>
        <v>0</v>
      </c>
      <c r="ES98" s="74">
        <f>IF(AND(ISNUMBER('Emissions (start here)'!BX98),ISNUMBER(Dispersion!$AL$10)),'Emissions (start here)'!BX98*2000*453.59/8760/3600*Dispersion!$AL$10,0)</f>
        <v>0</v>
      </c>
      <c r="ET98" s="74">
        <f>IF(AND(ISNUMBER('Emissions (start here)'!BX98),ISNUMBER(Dispersion!$AL$11)),'Emissions (start here)'!BX98*2000*453.59/8760/3600*Dispersion!$AL$11,0)</f>
        <v>0</v>
      </c>
      <c r="EU98" s="74">
        <f>IF(AND(ISNUMBER('Emissions (start here)'!BY98),ISNUMBER(Dispersion!$AM$8)),'Emissions (start here)'!BY98*453.59/3600*Dispersion!$AM$8,0)</f>
        <v>0</v>
      </c>
      <c r="EV98" s="74">
        <f>IF(AND(ISNUMBER('Emissions (start here)'!BY98),ISNUMBER(Dispersion!$AM$9)),'Emissions (start here)'!BY98*453.59/3600*Dispersion!$AM$9,0)</f>
        <v>0</v>
      </c>
      <c r="EW98" s="74">
        <f>IF(AND(ISNUMBER('Emissions (start here)'!BZ98),ISNUMBER(Dispersion!$AM$10)),'Emissions (start here)'!BZ98*2000*453.59/8760/3600*Dispersion!$AM$10,0)</f>
        <v>0</v>
      </c>
      <c r="EX98" s="74">
        <f>IF(AND(ISNUMBER('Emissions (start here)'!BZ98),ISNUMBER(Dispersion!$AM$11)),'Emissions (start here)'!BZ98*2000*453.59/8760/3600*Dispersion!$AM$11,0)</f>
        <v>0</v>
      </c>
      <c r="EY98" s="74">
        <f>IF(AND(ISNUMBER('Emissions (start here)'!CA98),ISNUMBER(Dispersion!$AN$8)),'Emissions (start here)'!CA98*453.59/3600*Dispersion!$AN$8,0)</f>
        <v>0</v>
      </c>
      <c r="EZ98" s="74">
        <f>IF(AND(ISNUMBER('Emissions (start here)'!CA98),ISNUMBER(Dispersion!$AN$9)),'Emissions (start here)'!CA98*453.59/3600*Dispersion!$AN$9,0)</f>
        <v>0</v>
      </c>
      <c r="FA98" s="74">
        <f>IF(AND(ISNUMBER('Emissions (start here)'!CB98),ISNUMBER(Dispersion!$AN$10)),'Emissions (start here)'!CB98*2000*453.59/8760/3600*Dispersion!$AN$10,0)</f>
        <v>0</v>
      </c>
      <c r="FB98" s="74">
        <f>IF(AND(ISNUMBER('Emissions (start here)'!CB98),ISNUMBER(Dispersion!$AN$11)),'Emissions (start here)'!CB98*2000*453.59/8760/3600*Dispersion!$AN$11,0)</f>
        <v>0</v>
      </c>
      <c r="FC98" s="74">
        <f>IF(AND(ISNUMBER('Emissions (start here)'!CC98),ISNUMBER(Dispersion!$AO$8)),'Emissions (start here)'!CC98*453.59/3600*Dispersion!$AO$8,0)</f>
        <v>0</v>
      </c>
      <c r="FD98" s="74">
        <f>IF(AND(ISNUMBER('Emissions (start here)'!CC98),ISNUMBER(Dispersion!$AO$9)),'Emissions (start here)'!CC98*453.59/3600*Dispersion!$AO$9,0)</f>
        <v>0</v>
      </c>
      <c r="FE98" s="74">
        <f>IF(AND(ISNUMBER('Emissions (start here)'!CD98),ISNUMBER(Dispersion!$AO$10)),'Emissions (start here)'!CD98*2000*453.59/8760/3600*Dispersion!$AO$10,0)</f>
        <v>0</v>
      </c>
      <c r="FF98" s="74">
        <f>IF(AND(ISNUMBER('Emissions (start here)'!CD98),ISNUMBER(Dispersion!$AO$11)),'Emissions (start here)'!CD98*2000*453.59/8760/3600*Dispersion!$AO$11,0)</f>
        <v>0</v>
      </c>
      <c r="FG98" s="74">
        <f>IF(AND(ISNUMBER('Emissions (start here)'!CE98),ISNUMBER(Dispersion!$AP$8)),'Emissions (start here)'!CE98*453.59/3600*Dispersion!$AP$8,0)</f>
        <v>0</v>
      </c>
      <c r="FH98" s="74">
        <f>IF(AND(ISNUMBER('Emissions (start here)'!CE98),ISNUMBER(Dispersion!$AP$9)),'Emissions (start here)'!CE98*453.59/3600*Dispersion!$AP$9,0)</f>
        <v>0</v>
      </c>
      <c r="FI98" s="74">
        <f>IF(AND(ISNUMBER('Emissions (start here)'!CF98),ISNUMBER(Dispersion!$AP$10)),'Emissions (start here)'!CF98*2000*453.59/8760/3600*Dispersion!$AP$10,0)</f>
        <v>0</v>
      </c>
      <c r="FJ98" s="74">
        <f>IF(AND(ISNUMBER('Emissions (start here)'!CF98),ISNUMBER(Dispersion!$AP$11)),'Emissions (start here)'!CF98*2000*453.59/8760/3600*Dispersion!$AP$11,0)</f>
        <v>0</v>
      </c>
      <c r="FK98" s="74">
        <f>IF(AND(ISNUMBER('Emissions (start here)'!CG98),ISNUMBER(Dispersion!$AQ$8)),'Emissions (start here)'!CG98*453.59/3600*Dispersion!$AQ$8,0)</f>
        <v>0</v>
      </c>
      <c r="FL98" s="74">
        <f>IF(AND(ISNUMBER('Emissions (start here)'!CG98),ISNUMBER(Dispersion!$AQ$9)),'Emissions (start here)'!CG98*453.59/3600*Dispersion!$AQ$9,0)</f>
        <v>0</v>
      </c>
      <c r="FM98" s="74">
        <f>IF(AND(ISNUMBER('Emissions (start here)'!CH98),ISNUMBER(Dispersion!$AQ$10)),'Emissions (start here)'!CH98*2000*453.59/8760/3600*Dispersion!$AQ$10,0)</f>
        <v>0</v>
      </c>
      <c r="FN98" s="74">
        <f>IF(AND(ISNUMBER('Emissions (start here)'!CH98),ISNUMBER(Dispersion!$AQ$11)),'Emissions (start here)'!CH98*2000*453.59/8760/3600*Dispersion!$AQ$11,0)</f>
        <v>0</v>
      </c>
      <c r="FO98" s="74">
        <f>IF(AND(ISNUMBER('Emissions (start here)'!CI98),ISNUMBER(Dispersion!$AR$8)),'Emissions (start here)'!CI98*453.59/3600*Dispersion!$AR$8,0)</f>
        <v>0</v>
      </c>
      <c r="FP98" s="74">
        <f>IF(AND(ISNUMBER('Emissions (start here)'!CI98),ISNUMBER(Dispersion!$AR$9)),'Emissions (start here)'!CI98*453.59/3600*Dispersion!$AR$9,0)</f>
        <v>0</v>
      </c>
      <c r="FQ98" s="74">
        <f>IF(AND(ISNUMBER('Emissions (start here)'!CJ98),ISNUMBER(Dispersion!$AR$10)),'Emissions (start here)'!CJ98*2000*453.59/8760/3600*Dispersion!$AR$10,0)</f>
        <v>0</v>
      </c>
      <c r="FR98" s="74">
        <f>IF(AND(ISNUMBER('Emissions (start here)'!CJ98),ISNUMBER(Dispersion!$AR$11)),'Emissions (start here)'!CJ98*2000*453.59/8760/3600*Dispersion!$AR$11,0)</f>
        <v>0</v>
      </c>
      <c r="FS98" s="74">
        <f>IF(AND(ISNUMBER('Emissions (start here)'!CK98),ISNUMBER(Dispersion!$AS$8)),'Emissions (start here)'!CK98*453.59/3600*Dispersion!$AS$8,0)</f>
        <v>0</v>
      </c>
      <c r="FT98" s="74">
        <f>IF(AND(ISNUMBER('Emissions (start here)'!CK98),ISNUMBER(Dispersion!$AS$9)),'Emissions (start here)'!CK98*453.59/3600*Dispersion!$AS$9,0)</f>
        <v>0</v>
      </c>
      <c r="FU98" s="74">
        <f>IF(AND(ISNUMBER('Emissions (start here)'!CL98),ISNUMBER(Dispersion!$AS$10)),'Emissions (start here)'!CL98*2000*453.59/8760/3600*Dispersion!$AS$10,0)</f>
        <v>0</v>
      </c>
      <c r="FV98" s="74">
        <f>IF(AND(ISNUMBER('Emissions (start here)'!CL98),ISNUMBER(Dispersion!$AS$11)),'Emissions (start here)'!CL98*2000*453.59/8760/3600*Dispersion!$AS$11,0)</f>
        <v>0</v>
      </c>
      <c r="FW98" s="74">
        <f>IF(AND(ISNUMBER('Emissions (start here)'!CM98),ISNUMBER(Dispersion!$AT$8)),'Emissions (start here)'!CM98*453.59/3600*Dispersion!$AT$8,0)</f>
        <v>0</v>
      </c>
      <c r="FX98" s="74">
        <f>IF(AND(ISNUMBER('Emissions (start here)'!CM98),ISNUMBER(Dispersion!$AT$9)),'Emissions (start here)'!CM98*453.59/3600*Dispersion!$AT$9,0)</f>
        <v>0</v>
      </c>
      <c r="FY98" s="74">
        <f>IF(AND(ISNUMBER('Emissions (start here)'!CN98),ISNUMBER(Dispersion!$AT$10)),'Emissions (start here)'!CN98*2000*453.59/8760/3600*Dispersion!$AT$10,0)</f>
        <v>0</v>
      </c>
      <c r="FZ98" s="74">
        <f>IF(AND(ISNUMBER('Emissions (start here)'!CN98),ISNUMBER(Dispersion!$AT$11)),'Emissions (start here)'!CN98*2000*453.59/8760/3600*Dispersion!$AT$11,0)</f>
        <v>0</v>
      </c>
      <c r="GA98" s="74">
        <f>IF(AND(ISNUMBER('Emissions (start here)'!CO98),ISNUMBER(Dispersion!$AU$8)),'Emissions (start here)'!CO98*453.59/3600*Dispersion!$AU$8,0)</f>
        <v>0</v>
      </c>
      <c r="GB98" s="74">
        <f>IF(AND(ISNUMBER('Emissions (start here)'!CO98),ISNUMBER(Dispersion!$AU$9)),'Emissions (start here)'!CO98*453.59/3600*Dispersion!$AU$9,0)</f>
        <v>0</v>
      </c>
      <c r="GC98" s="74">
        <f>IF(AND(ISNUMBER('Emissions (start here)'!CP98),ISNUMBER(Dispersion!$AU$10)),'Emissions (start here)'!CP98*2000*453.59/8760/3600*Dispersion!$AU$10,0)</f>
        <v>0</v>
      </c>
      <c r="GD98" s="74">
        <f>IF(AND(ISNUMBER('Emissions (start here)'!CP98),ISNUMBER(Dispersion!$AU$11)),'Emissions (start here)'!CP98*2000*453.59/8760/3600*Dispersion!$AU$11,0)</f>
        <v>0</v>
      </c>
      <c r="GE98" s="74">
        <f>IF(AND(ISNUMBER('Emissions (start here)'!CQ98),ISNUMBER(Dispersion!$AV$8)),'Emissions (start here)'!CQ98*453.59/3600*Dispersion!$AV$8,0)</f>
        <v>0</v>
      </c>
      <c r="GF98" s="74">
        <f>IF(AND(ISNUMBER('Emissions (start here)'!CQ98),ISNUMBER(Dispersion!$AV$9)),'Emissions (start here)'!CQ98*453.59/3600*Dispersion!$AV$9,0)</f>
        <v>0</v>
      </c>
      <c r="GG98" s="74">
        <f>IF(AND(ISNUMBER('Emissions (start here)'!CR98),ISNUMBER(Dispersion!$AV$10)),'Emissions (start here)'!CR98*2000*453.59/8760/3600*Dispersion!$AV$10,0)</f>
        <v>0</v>
      </c>
      <c r="GH98" s="74">
        <f>IF(AND(ISNUMBER('Emissions (start here)'!CR98),ISNUMBER(Dispersion!$AV$11)),'Emissions (start here)'!CR98*2000*453.59/8760/3600*Dispersion!$AV$11,0)</f>
        <v>0</v>
      </c>
      <c r="GI98" s="74">
        <f>IF(AND(ISNUMBER('Emissions (start here)'!CS98),ISNUMBER(Dispersion!$AW$8)),'Emissions (start here)'!CS98*453.59/3600*Dispersion!$AW$8,0)</f>
        <v>0</v>
      </c>
      <c r="GJ98" s="74">
        <f>IF(AND(ISNUMBER('Emissions (start here)'!CS98),ISNUMBER(Dispersion!$AW$9)),'Emissions (start here)'!CS98*453.59/3600*Dispersion!$AW$9,0)</f>
        <v>0</v>
      </c>
      <c r="GK98" s="74">
        <f>IF(AND(ISNUMBER('Emissions (start here)'!CT98),ISNUMBER(Dispersion!$AW$10)),'Emissions (start here)'!CT98*2000*453.59/8760/3600*Dispersion!$AW$10,0)</f>
        <v>0</v>
      </c>
      <c r="GL98" s="74">
        <f>IF(AND(ISNUMBER('Emissions (start here)'!CT98),ISNUMBER(Dispersion!$AW$11)),'Emissions (start here)'!CT98*2000*453.59/8760/3600*Dispersion!$AW$11,0)</f>
        <v>0</v>
      </c>
      <c r="GM98" s="74">
        <f>IF(AND(ISNUMBER('Emissions (start here)'!CU98),ISNUMBER(Dispersion!$AX$8)),'Emissions (start here)'!CU98*453.59/3600*Dispersion!$AX$8,0)</f>
        <v>0</v>
      </c>
      <c r="GN98" s="74">
        <f>IF(AND(ISNUMBER('Emissions (start here)'!CU98),ISNUMBER(Dispersion!$AX$9)),'Emissions (start here)'!CU98*453.59/3600*Dispersion!$AX$9,0)</f>
        <v>0</v>
      </c>
      <c r="GO98" s="74">
        <f>IF(AND(ISNUMBER('Emissions (start here)'!CV98),ISNUMBER(Dispersion!$AX$10)),'Emissions (start here)'!CV98*2000*453.59/8760/3600*Dispersion!$AX$10,0)</f>
        <v>0</v>
      </c>
      <c r="GP98" s="74">
        <f>IF(AND(ISNUMBER('Emissions (start here)'!CV98),ISNUMBER(Dispersion!$AX$11)),'Emissions (start here)'!CV98*2000*453.59/8760/3600*Dispersion!$AX$11,0)</f>
        <v>0</v>
      </c>
      <c r="GQ98" s="74">
        <f>IF(AND(ISNUMBER('Emissions (start here)'!CW98),ISNUMBER(Dispersion!$AY$8)),'Emissions (start here)'!CW98*453.59/3600*Dispersion!$AY$8,0)</f>
        <v>0</v>
      </c>
      <c r="GR98" s="74">
        <f>IF(AND(ISNUMBER('Emissions (start here)'!CW98),ISNUMBER(Dispersion!$AY$9)),'Emissions (start here)'!CW98*453.59/3600*Dispersion!$AY$9,0)</f>
        <v>0</v>
      </c>
      <c r="GS98" s="74">
        <f>IF(AND(ISNUMBER('Emissions (start here)'!CX98),ISNUMBER(Dispersion!$AY$10)),'Emissions (start here)'!CX98*2000*453.59/8760/3600*Dispersion!$AY$10,0)</f>
        <v>0</v>
      </c>
      <c r="GT98" s="74">
        <f>IF(AND(ISNUMBER('Emissions (start here)'!CX98),ISNUMBER(Dispersion!$AY$11)),'Emissions (start here)'!CX98*2000*453.59/8760/3600*Dispersion!$AY$11,0)</f>
        <v>0</v>
      </c>
      <c r="GU98" s="74">
        <f>IF(AND(ISNUMBER('Emissions (start here)'!CY98),ISNUMBER(Dispersion!$AZ$8)),'Emissions (start here)'!CY98*453.59/3600*Dispersion!$AZ$8,0)</f>
        <v>0</v>
      </c>
      <c r="GV98" s="74">
        <f>IF(AND(ISNUMBER('Emissions (start here)'!CY98),ISNUMBER(Dispersion!$AZ$9)),'Emissions (start here)'!CY98*453.59/3600*Dispersion!$AZ$9,0)</f>
        <v>0</v>
      </c>
      <c r="GW98" s="74">
        <f>IF(AND(ISNUMBER('Emissions (start here)'!CZ98),ISNUMBER(Dispersion!$AZ$10)),'Emissions (start here)'!CZ98*2000*453.59/8760/3600*Dispersion!$AZ$10,0)</f>
        <v>0</v>
      </c>
      <c r="GX98" s="74">
        <f>IF(AND(ISNUMBER('Emissions (start here)'!CZ98),ISNUMBER(Dispersion!$AZ$11)),'Emissions (start here)'!CZ98*2000*453.59/8760/3600*Dispersion!$AZ$11,0)</f>
        <v>0</v>
      </c>
    </row>
    <row r="99" spans="1:206" x14ac:dyDescent="0.2">
      <c r="A99" s="51" t="str">
        <f>'Tox Values'!C99</f>
        <v>7782-50-5</v>
      </c>
      <c r="B99" s="94" t="str">
        <f>'Tox Values'!D99</f>
        <v>Chlorine</v>
      </c>
      <c r="C99" s="96">
        <f t="shared" si="5"/>
        <v>0</v>
      </c>
      <c r="D99" s="74">
        <f t="shared" si="6"/>
        <v>0</v>
      </c>
      <c r="E99" s="74">
        <f t="shared" si="7"/>
        <v>0</v>
      </c>
      <c r="F99" s="99">
        <f t="shared" si="8"/>
        <v>0</v>
      </c>
      <c r="G99" s="97">
        <f>IF(AND(ISNUMBER('Emissions (start here)'!E99),ISNUMBER(Dispersion!$C$8)),'Emissions (start here)'!E99*453.59/3600*Dispersion!$C$8,0)</f>
        <v>0</v>
      </c>
      <c r="H99" s="74">
        <f>IF(AND(ISNUMBER('Emissions (start here)'!E99),ISNUMBER(Dispersion!$C$9)),'Emissions (start here)'!E99*453.59/3600*Dispersion!$C$9,0)</f>
        <v>0</v>
      </c>
      <c r="I99" s="74">
        <f>IF(AND(ISNUMBER('Emissions (start here)'!F99),ISNUMBER(Dispersion!$C$10)),'Emissions (start here)'!F99*2000*453.59/8760/3600*Dispersion!$C$10,0)</f>
        <v>0</v>
      </c>
      <c r="J99" s="74">
        <f>IF(AND(ISNUMBER('Emissions (start here)'!F99),ISNUMBER(Dispersion!$C$11)),'Emissions (start here)'!F99*2000*453.59/8760/3600*Dispersion!$C$11,0)</f>
        <v>0</v>
      </c>
      <c r="K99" s="74">
        <f>IF(AND(ISNUMBER('Emissions (start here)'!G99),ISNUMBER(Dispersion!$D$8)),'Emissions (start here)'!G99*453.59/3600*Dispersion!$D$8,0)</f>
        <v>0</v>
      </c>
      <c r="L99" s="74">
        <f>IF(AND(ISNUMBER('Emissions (start here)'!G99),ISNUMBER(Dispersion!$D$9)),'Emissions (start here)'!G99*453.59/3600*Dispersion!$D$9,0)</f>
        <v>0</v>
      </c>
      <c r="M99" s="74">
        <f>IF(AND(ISNUMBER('Emissions (start here)'!H99),ISNUMBER(Dispersion!$D$10)),'Emissions (start here)'!H99*2000*453.59/8760/3600*Dispersion!$D$10,0)</f>
        <v>0</v>
      </c>
      <c r="N99" s="74">
        <f>IF(AND(ISNUMBER('Emissions (start here)'!H99),ISNUMBER(Dispersion!$D$11)),'Emissions (start here)'!H99*2000*453.59/8760/3600*Dispersion!$D$11,0)</f>
        <v>0</v>
      </c>
      <c r="O99" s="74">
        <f>IF(AND(ISNUMBER('Emissions (start here)'!I99),ISNUMBER(Dispersion!$E$8)),'Emissions (start here)'!I99*453.59/3600*Dispersion!$E$8,0)</f>
        <v>0</v>
      </c>
      <c r="P99" s="74">
        <f>IF(AND(ISNUMBER('Emissions (start here)'!I99),ISNUMBER(Dispersion!$E$9)),'Emissions (start here)'!I99*453.59/3600*Dispersion!$E$9,0)</f>
        <v>0</v>
      </c>
      <c r="Q99" s="74">
        <f>IF(AND(ISNUMBER('Emissions (start here)'!J99),ISNUMBER(Dispersion!$E$10)),'Emissions (start here)'!J99*2000*453.59/8760/3600*Dispersion!$E$10,0)</f>
        <v>0</v>
      </c>
      <c r="R99" s="74">
        <f>IF(AND(ISNUMBER('Emissions (start here)'!J99),ISNUMBER(Dispersion!$E$11)),'Emissions (start here)'!J99*2000*453.59/8760/3600*Dispersion!$E$11,0)</f>
        <v>0</v>
      </c>
      <c r="S99" s="74">
        <f>IF(AND(ISNUMBER('Emissions (start here)'!K99),ISNUMBER(Dispersion!$F$8)),'Emissions (start here)'!K99*453.59/3600*Dispersion!$F$8,0)</f>
        <v>0</v>
      </c>
      <c r="T99" s="74">
        <f>IF(AND(ISNUMBER('Emissions (start here)'!K99),ISNUMBER(Dispersion!$F$9)),'Emissions (start here)'!K99*453.59/3600*Dispersion!$F$9,0)</f>
        <v>0</v>
      </c>
      <c r="U99" s="74">
        <f>IF(AND(ISNUMBER('Emissions (start here)'!L99),ISNUMBER(Dispersion!$F$10)),'Emissions (start here)'!L99*2000*453.59/8760/3600*Dispersion!$F$10,0)</f>
        <v>0</v>
      </c>
      <c r="V99" s="74">
        <f>IF(AND(ISNUMBER('Emissions (start here)'!L99),ISNUMBER(Dispersion!$F$11)),'Emissions (start here)'!L99*2000*453.59/8760/3600*Dispersion!$F$11,0)</f>
        <v>0</v>
      </c>
      <c r="W99" s="74">
        <f>IF(AND(ISNUMBER('Emissions (start here)'!M99),ISNUMBER(Dispersion!$G$8)),'Emissions (start here)'!M99*453.59/3600*Dispersion!$G$8,0)</f>
        <v>0</v>
      </c>
      <c r="X99" s="74">
        <f>IF(AND(ISNUMBER('Emissions (start here)'!M99),ISNUMBER(Dispersion!$G$9)),'Emissions (start here)'!M99*453.59/3600*Dispersion!$G$9,0)</f>
        <v>0</v>
      </c>
      <c r="Y99" s="74">
        <f>IF(AND(ISNUMBER('Emissions (start here)'!N99),ISNUMBER(Dispersion!$G$10)),'Emissions (start here)'!N99*2000*453.59/8760/3600*Dispersion!$G$10,0)</f>
        <v>0</v>
      </c>
      <c r="Z99" s="74">
        <f>IF(AND(ISNUMBER('Emissions (start here)'!N99),ISNUMBER(Dispersion!$G$11)),'Emissions (start here)'!N99*2000*453.59/8760/3600*Dispersion!$G$11,0)</f>
        <v>0</v>
      </c>
      <c r="AA99" s="74">
        <f>IF(AND(ISNUMBER('Emissions (start here)'!O99),ISNUMBER(Dispersion!$H$8)),'Emissions (start here)'!O99*453.59/3600*Dispersion!$H$8,0)</f>
        <v>0</v>
      </c>
      <c r="AB99" s="74">
        <f>IF(AND(ISNUMBER('Emissions (start here)'!O99),ISNUMBER(Dispersion!$H$9)),'Emissions (start here)'!O99*453.59/3600*Dispersion!$H$9,0)</f>
        <v>0</v>
      </c>
      <c r="AC99" s="74">
        <f>IF(AND(ISNUMBER('Emissions (start here)'!P99),ISNUMBER(Dispersion!$H$10)),'Emissions (start here)'!P99*2000*453.59/8760/3600*Dispersion!$H$10,0)</f>
        <v>0</v>
      </c>
      <c r="AD99" s="74">
        <f>IF(AND(ISNUMBER('Emissions (start here)'!P99),ISNUMBER(Dispersion!$H$11)),'Emissions (start here)'!P99*2000*453.59/8760/3600*Dispersion!$H$11,0)</f>
        <v>0</v>
      </c>
      <c r="AE99" s="74">
        <f>IF(AND(ISNUMBER('Emissions (start here)'!Q99),ISNUMBER(Dispersion!$I$8)),'Emissions (start here)'!Q99*453.59/3600*Dispersion!$I$8,0)</f>
        <v>0</v>
      </c>
      <c r="AF99" s="74">
        <f>IF(AND(ISNUMBER('Emissions (start here)'!Q99),ISNUMBER(Dispersion!$I$9)),'Emissions (start here)'!Q99*453.59/3600*Dispersion!$I$9,0)</f>
        <v>0</v>
      </c>
      <c r="AG99" s="74">
        <f>IF(AND(ISNUMBER('Emissions (start here)'!R99),ISNUMBER(Dispersion!$I$10)),'Emissions (start here)'!R99*2000*453.59/8760/3600*Dispersion!$I$10,0)</f>
        <v>0</v>
      </c>
      <c r="AH99" s="74">
        <f>IF(AND(ISNUMBER('Emissions (start here)'!R99),ISNUMBER(Dispersion!$I$11)),'Emissions (start here)'!R99*2000*453.59/8760/3600*Dispersion!$I$11,0)</f>
        <v>0</v>
      </c>
      <c r="AI99" s="74">
        <f>IF(AND(ISNUMBER('Emissions (start here)'!S99),ISNUMBER(Dispersion!$J$8)),'Emissions (start here)'!S99*453.59/3600*Dispersion!$J$8,0)</f>
        <v>0</v>
      </c>
      <c r="AJ99" s="74">
        <f>IF(AND(ISNUMBER('Emissions (start here)'!S99),ISNUMBER(Dispersion!$J$9)),'Emissions (start here)'!S99*453.59/3600*Dispersion!$J$9,0)</f>
        <v>0</v>
      </c>
      <c r="AK99" s="74">
        <f>IF(AND(ISNUMBER('Emissions (start here)'!T99),ISNUMBER(Dispersion!$J$10)),'Emissions (start here)'!T99*2000*453.59/8760/3600*Dispersion!$J$10,0)</f>
        <v>0</v>
      </c>
      <c r="AL99" s="74">
        <f>IF(AND(ISNUMBER('Emissions (start here)'!T99),ISNUMBER(Dispersion!$J$11)),'Emissions (start here)'!T99*2000*453.59/8760/3600*Dispersion!$J$11,0)</f>
        <v>0</v>
      </c>
      <c r="AM99" s="74">
        <f>IF(AND(ISNUMBER('Emissions (start here)'!U99),ISNUMBER(Dispersion!$K$8)),'Emissions (start here)'!U99*453.59/3600*Dispersion!$K$8,0)</f>
        <v>0</v>
      </c>
      <c r="AN99" s="74">
        <f>IF(AND(ISNUMBER('Emissions (start here)'!U99),ISNUMBER(Dispersion!$K$9)),'Emissions (start here)'!U99*453.59/3600*Dispersion!$K$9,0)</f>
        <v>0</v>
      </c>
      <c r="AO99" s="74">
        <f>IF(AND(ISNUMBER('Emissions (start here)'!V99),ISNUMBER(Dispersion!$K$10)),'Emissions (start here)'!V99*2000*453.59/8760/3600*Dispersion!$K$10,0)</f>
        <v>0</v>
      </c>
      <c r="AP99" s="74">
        <f>IF(AND(ISNUMBER('Emissions (start here)'!V99),ISNUMBER(Dispersion!$K$11)),'Emissions (start here)'!V99*2000*453.59/8760/3600*Dispersion!$K$11,0)</f>
        <v>0</v>
      </c>
      <c r="AQ99" s="74">
        <f>IF(AND(ISNUMBER('Emissions (start here)'!W99),ISNUMBER(Dispersion!$L$8)),'Emissions (start here)'!W99*453.59/3600*Dispersion!$L$8,0)</f>
        <v>0</v>
      </c>
      <c r="AR99" s="74">
        <f>IF(AND(ISNUMBER('Emissions (start here)'!W99),ISNUMBER(Dispersion!$L$9)),'Emissions (start here)'!W99*453.59/3600*Dispersion!$L$9,0)</f>
        <v>0</v>
      </c>
      <c r="AS99" s="74">
        <f>IF(AND(ISNUMBER('Emissions (start here)'!X99),ISNUMBER(Dispersion!$L$10)),'Emissions (start here)'!X99*2000*453.59/8760/3600*Dispersion!$L$10,0)</f>
        <v>0</v>
      </c>
      <c r="AT99" s="74">
        <f>IF(AND(ISNUMBER('Emissions (start here)'!X99),ISNUMBER(Dispersion!$L$11)),'Emissions (start here)'!X99*2000*453.59/8760/3600*Dispersion!$L$11,0)</f>
        <v>0</v>
      </c>
      <c r="AU99" s="74">
        <f>IF(AND(ISNUMBER('Emissions (start here)'!Y99),ISNUMBER(Dispersion!$M$8)),'Emissions (start here)'!Y99*453.59/3600*Dispersion!$M$8,0)</f>
        <v>0</v>
      </c>
      <c r="AV99" s="74">
        <f>IF(AND(ISNUMBER('Emissions (start here)'!Y99),ISNUMBER(Dispersion!$M$9)),'Emissions (start here)'!Y99*453.59/3600*Dispersion!$M$9,0)</f>
        <v>0</v>
      </c>
      <c r="AW99" s="74">
        <f>IF(AND(ISNUMBER('Emissions (start here)'!Z99),ISNUMBER(Dispersion!$M$10)),'Emissions (start here)'!Z99*2000*453.59/8760/3600*Dispersion!$M$10,0)</f>
        <v>0</v>
      </c>
      <c r="AX99" s="74">
        <f>IF(AND(ISNUMBER('Emissions (start here)'!Z99),ISNUMBER(Dispersion!$M$11)),'Emissions (start here)'!Z99*2000*453.59/8760/3600*Dispersion!$M$11,0)</f>
        <v>0</v>
      </c>
      <c r="AY99" s="74">
        <f>IF(AND(ISNUMBER('Emissions (start here)'!AA99),ISNUMBER(Dispersion!$N$8)),'Emissions (start here)'!AA99*453.59/3600*Dispersion!$N$8,0)</f>
        <v>0</v>
      </c>
      <c r="AZ99" s="74">
        <f>IF(AND(ISNUMBER('Emissions (start here)'!AA99),ISNUMBER(Dispersion!$N$9)),'Emissions (start here)'!AA99*453.59/3600*Dispersion!$N$9,0)</f>
        <v>0</v>
      </c>
      <c r="BA99" s="74">
        <f>IF(AND(ISNUMBER('Emissions (start here)'!AB99),ISNUMBER(Dispersion!$N$10)),'Emissions (start here)'!AB99*2000*453.59/8760/3600*Dispersion!$N$10,0)</f>
        <v>0</v>
      </c>
      <c r="BB99" s="74">
        <f>IF(AND(ISNUMBER('Emissions (start here)'!AB99),ISNUMBER(Dispersion!$N$11)),'Emissions (start here)'!AB99*2000*453.59/8760/3600*Dispersion!$N$11,0)</f>
        <v>0</v>
      </c>
      <c r="BC99" s="74">
        <f>IF(AND(ISNUMBER('Emissions (start here)'!AC99),ISNUMBER(Dispersion!$O$8)),'Emissions (start here)'!AC99*453.59/3600*Dispersion!$O$8,0)</f>
        <v>0</v>
      </c>
      <c r="BD99" s="74">
        <f>IF(AND(ISNUMBER('Emissions (start here)'!AC99),ISNUMBER(Dispersion!$O$9)),'Emissions (start here)'!AC99*453.59/3600*Dispersion!$O$9,0)</f>
        <v>0</v>
      </c>
      <c r="BE99" s="74">
        <f>IF(AND(ISNUMBER('Emissions (start here)'!AD99),ISNUMBER(Dispersion!$O$10)),'Emissions (start here)'!AD99*2000*453.59/8760/3600*Dispersion!$O$10,0)</f>
        <v>0</v>
      </c>
      <c r="BF99" s="74">
        <f>IF(AND(ISNUMBER('Emissions (start here)'!AD99),ISNUMBER(Dispersion!$O$11)),'Emissions (start here)'!AD99*2000*453.59/8760/3600*Dispersion!$O$11,0)</f>
        <v>0</v>
      </c>
      <c r="BG99" s="74">
        <f>IF(AND(ISNUMBER('Emissions (start here)'!AE99),ISNUMBER(Dispersion!$P$8)),'Emissions (start here)'!AE99*453.59/3600*Dispersion!$P$8,0)</f>
        <v>0</v>
      </c>
      <c r="BH99" s="74">
        <f>IF(AND(ISNUMBER('Emissions (start here)'!AE99),ISNUMBER(Dispersion!$P$9)),'Emissions (start here)'!AE99*453.59/3600*Dispersion!$P$9,0)</f>
        <v>0</v>
      </c>
      <c r="BI99" s="74">
        <f>IF(AND(ISNUMBER('Emissions (start here)'!AF99),ISNUMBER(Dispersion!$P$10)),'Emissions (start here)'!AF99*2000*453.59/8760/3600*Dispersion!$P$10,0)</f>
        <v>0</v>
      </c>
      <c r="BJ99" s="74">
        <f>IF(AND(ISNUMBER('Emissions (start here)'!AF99),ISNUMBER(Dispersion!$P$11)),'Emissions (start here)'!AF99*2000*453.59/8760/3600*Dispersion!$P$11,0)</f>
        <v>0</v>
      </c>
      <c r="BK99" s="74">
        <f>IF(AND(ISNUMBER('Emissions (start here)'!AG99),ISNUMBER(Dispersion!$Q$8)),'Emissions (start here)'!AG99*453.59/3600*Dispersion!$Q$8,0)</f>
        <v>0</v>
      </c>
      <c r="BL99" s="74">
        <f>IF(AND(ISNUMBER('Emissions (start here)'!AG99),ISNUMBER(Dispersion!$Q$9)),'Emissions (start here)'!AG99*453.59/3600*Dispersion!$Q$9,0)</f>
        <v>0</v>
      </c>
      <c r="BM99" s="74">
        <f>IF(AND(ISNUMBER('Emissions (start here)'!AH99),ISNUMBER(Dispersion!$Q$10)),'Emissions (start here)'!AH99*2000*453.59/8760/3600*Dispersion!$Q$10,0)</f>
        <v>0</v>
      </c>
      <c r="BN99" s="74">
        <f>IF(AND(ISNUMBER('Emissions (start here)'!AH99),ISNUMBER(Dispersion!$Q$11)),'Emissions (start here)'!AH99*2000*453.59/8760/3600*Dispersion!$Q$11,0)</f>
        <v>0</v>
      </c>
      <c r="BO99" s="74">
        <f>IF(AND(ISNUMBER('Emissions (start here)'!AI99),ISNUMBER(Dispersion!$R$8)),'Emissions (start here)'!AI99*453.59/3600*Dispersion!$R$8,0)</f>
        <v>0</v>
      </c>
      <c r="BP99" s="74">
        <f>IF(AND(ISNUMBER('Emissions (start here)'!AI99),ISNUMBER(Dispersion!$R$9)),'Emissions (start here)'!AI99*453.59/3600*Dispersion!$R$9,0)</f>
        <v>0</v>
      </c>
      <c r="BQ99" s="74">
        <f>IF(AND(ISNUMBER('Emissions (start here)'!AJ99),ISNUMBER(Dispersion!$R$10)),'Emissions (start here)'!AJ99*2000*453.59/8760/3600*Dispersion!$R$10,0)</f>
        <v>0</v>
      </c>
      <c r="BR99" s="74">
        <f>IF(AND(ISNUMBER('Emissions (start here)'!AJ99),ISNUMBER(Dispersion!$R$11)),'Emissions (start here)'!AJ99*2000*453.59/8760/3600*Dispersion!$R$11,0)</f>
        <v>0</v>
      </c>
      <c r="BS99" s="74">
        <f>IF(AND(ISNUMBER('Emissions (start here)'!AK99),ISNUMBER(Dispersion!$S$8)),'Emissions (start here)'!AK99*453.59/3600*Dispersion!$S$8,0)</f>
        <v>0</v>
      </c>
      <c r="BT99" s="74">
        <f>IF(AND(ISNUMBER('Emissions (start here)'!AK99),ISNUMBER(Dispersion!$S$9)),'Emissions (start here)'!AK99*453.59/3600*Dispersion!$S$9,0)</f>
        <v>0</v>
      </c>
      <c r="BU99" s="74">
        <f>IF(AND(ISNUMBER('Emissions (start here)'!AL99),ISNUMBER(Dispersion!$S$10)),'Emissions (start here)'!AL99*2000*453.59/8760/3600*Dispersion!$S$10,0)</f>
        <v>0</v>
      </c>
      <c r="BV99" s="74">
        <f>IF(AND(ISNUMBER('Emissions (start here)'!AL99),ISNUMBER(Dispersion!$S$11)),'Emissions (start here)'!AL99*2000*453.59/8760/3600*Dispersion!$S$11,0)</f>
        <v>0</v>
      </c>
      <c r="BW99" s="74">
        <f>IF(AND(ISNUMBER('Emissions (start here)'!AM99),ISNUMBER(Dispersion!$T$8)),'Emissions (start here)'!AM99*453.59/3600*Dispersion!$T$8,0)</f>
        <v>0</v>
      </c>
      <c r="BX99" s="74">
        <f>IF(AND(ISNUMBER('Emissions (start here)'!AM99),ISNUMBER(Dispersion!$T$9)),'Emissions (start here)'!AM99*453.59/3600*Dispersion!$T$9,0)</f>
        <v>0</v>
      </c>
      <c r="BY99" s="74">
        <f>IF(AND(ISNUMBER('Emissions (start here)'!AN99),ISNUMBER(Dispersion!$T$10)),'Emissions (start here)'!AN99*2000*453.59/8760/3600*Dispersion!$T$10,0)</f>
        <v>0</v>
      </c>
      <c r="BZ99" s="74">
        <f>IF(AND(ISNUMBER('Emissions (start here)'!AN99),ISNUMBER(Dispersion!$T$11)),'Emissions (start here)'!AN99*2000*453.59/8760/3600*Dispersion!$T$11,0)</f>
        <v>0</v>
      </c>
      <c r="CA99" s="74">
        <f>IF(AND(ISNUMBER('Emissions (start here)'!AO99),ISNUMBER(Dispersion!$U$8)),'Emissions (start here)'!AO99*453.59/3600*Dispersion!$U$8,0)</f>
        <v>0</v>
      </c>
      <c r="CB99" s="74">
        <f>IF(AND(ISNUMBER('Emissions (start here)'!AO99),ISNUMBER(Dispersion!$U$9)),'Emissions (start here)'!AO99*453.59/3600*Dispersion!$U$9,0)</f>
        <v>0</v>
      </c>
      <c r="CC99" s="74">
        <f>IF(AND(ISNUMBER('Emissions (start here)'!AP99),ISNUMBER(Dispersion!$U$10)),'Emissions (start here)'!AP99*2000*453.59/8760/3600*Dispersion!$U$10,0)</f>
        <v>0</v>
      </c>
      <c r="CD99" s="74">
        <f>IF(AND(ISNUMBER('Emissions (start here)'!AP99),ISNUMBER(Dispersion!$U$11)),'Emissions (start here)'!AP99*2000*453.59/8760/3600*Dispersion!$U$11,0)</f>
        <v>0</v>
      </c>
      <c r="CE99" s="74">
        <f>IF(AND(ISNUMBER('Emissions (start here)'!AQ99),ISNUMBER(Dispersion!$V$8)),'Emissions (start here)'!AQ99*453.59/3600*Dispersion!$V$8,0)</f>
        <v>0</v>
      </c>
      <c r="CF99" s="74">
        <f>IF(AND(ISNUMBER('Emissions (start here)'!AQ99),ISNUMBER(Dispersion!$V$9)),'Emissions (start here)'!AQ99*453.59/3600*Dispersion!$V$9,0)</f>
        <v>0</v>
      </c>
      <c r="CG99" s="74">
        <f>IF(AND(ISNUMBER('Emissions (start here)'!AR99),ISNUMBER(Dispersion!$V$10)),'Emissions (start here)'!AR99*2000*453.59/8760/3600*Dispersion!$V$10,0)</f>
        <v>0</v>
      </c>
      <c r="CH99" s="74">
        <f>IF(AND(ISNUMBER('Emissions (start here)'!AR99),ISNUMBER(Dispersion!$V$11)),'Emissions (start here)'!AR99*2000*453.59/8760/3600*Dispersion!$V$11,0)</f>
        <v>0</v>
      </c>
      <c r="CI99" s="74">
        <f>IF(AND(ISNUMBER('Emissions (start here)'!AS99),ISNUMBER(Dispersion!$W$8)),'Emissions (start here)'!AS99*453.59/3600*Dispersion!$W$8,0)</f>
        <v>0</v>
      </c>
      <c r="CJ99" s="74">
        <f>IF(AND(ISNUMBER('Emissions (start here)'!AS99),ISNUMBER(Dispersion!$W$9)),'Emissions (start here)'!AS99*453.59/3600*Dispersion!$W$9,0)</f>
        <v>0</v>
      </c>
      <c r="CK99" s="74">
        <f>IF(AND(ISNUMBER('Emissions (start here)'!AT99),ISNUMBER(Dispersion!$W$10)),'Emissions (start here)'!AT99*2000*453.59/8760/3600*Dispersion!$W$10,0)</f>
        <v>0</v>
      </c>
      <c r="CL99" s="74">
        <f>IF(AND(ISNUMBER('Emissions (start here)'!AT99),ISNUMBER(Dispersion!$W$11)),'Emissions (start here)'!AT99*2000*453.59/8760/3600*Dispersion!$W$11,0)</f>
        <v>0</v>
      </c>
      <c r="CM99" s="74">
        <f>IF(AND(ISNUMBER('Emissions (start here)'!AU99),ISNUMBER(Dispersion!$X$8)),'Emissions (start here)'!AU99*453.59/3600*Dispersion!$X$8,0)</f>
        <v>0</v>
      </c>
      <c r="CN99" s="74">
        <f>IF(AND(ISNUMBER('Emissions (start here)'!AU99),ISNUMBER(Dispersion!$X$9)),'Emissions (start here)'!AU99*453.59/3600*Dispersion!$X$9,0)</f>
        <v>0</v>
      </c>
      <c r="CO99" s="74">
        <f>IF(AND(ISNUMBER('Emissions (start here)'!AV99),ISNUMBER(Dispersion!$X$10)),'Emissions (start here)'!AV99*2000*453.59/8760/3600*Dispersion!$X$10,0)</f>
        <v>0</v>
      </c>
      <c r="CP99" s="74">
        <f>IF(AND(ISNUMBER('Emissions (start here)'!AV99),ISNUMBER(Dispersion!$X$11)),'Emissions (start here)'!AV99*2000*453.59/8760/3600*Dispersion!$X$11,0)</f>
        <v>0</v>
      </c>
      <c r="CQ99" s="74">
        <f>IF(AND(ISNUMBER('Emissions (start here)'!AW99),ISNUMBER(Dispersion!$Y$8)),'Emissions (start here)'!AW99*453.59/3600*Dispersion!$Y$8,0)</f>
        <v>0</v>
      </c>
      <c r="CR99" s="74">
        <f>IF(AND(ISNUMBER('Emissions (start here)'!AW99),ISNUMBER(Dispersion!$Y$9)),'Emissions (start here)'!AW99*453.59/3600*Dispersion!$Y$9,0)</f>
        <v>0</v>
      </c>
      <c r="CS99" s="74">
        <f>IF(AND(ISNUMBER('Emissions (start here)'!AX99),ISNUMBER(Dispersion!$Y$10)),'Emissions (start here)'!AX99*2000*453.59/8760/3600*Dispersion!$Y$10,0)</f>
        <v>0</v>
      </c>
      <c r="CT99" s="74">
        <f>IF(AND(ISNUMBER('Emissions (start here)'!AX99),ISNUMBER(Dispersion!$Y$11)),'Emissions (start here)'!AX99*2000*453.59/8760/3600*Dispersion!$Y$11,0)</f>
        <v>0</v>
      </c>
      <c r="CU99" s="74">
        <f>IF(AND(ISNUMBER('Emissions (start here)'!AY99),ISNUMBER(Dispersion!$Z$8)),'Emissions (start here)'!AY99*453.59/3600*Dispersion!$Z$8,0)</f>
        <v>0</v>
      </c>
      <c r="CV99" s="74">
        <f>IF(AND(ISNUMBER('Emissions (start here)'!AY99),ISNUMBER(Dispersion!$Z$9)),'Emissions (start here)'!AY99*453.59/3600*Dispersion!$Z$9,0)</f>
        <v>0</v>
      </c>
      <c r="CW99" s="74">
        <f>IF(AND(ISNUMBER('Emissions (start here)'!AZ99),ISNUMBER(Dispersion!$Z$10)),'Emissions (start here)'!AZ99*2000*453.59/8760/3600*Dispersion!$Z$10,0)</f>
        <v>0</v>
      </c>
      <c r="CX99" s="74">
        <f>IF(AND(ISNUMBER('Emissions (start here)'!AZ99),ISNUMBER(Dispersion!$Z$11)),'Emissions (start here)'!AZ99*2000*453.59/8760/3600*Dispersion!$Z$11,0)</f>
        <v>0</v>
      </c>
      <c r="CY99" s="74">
        <f>IF(AND(ISNUMBER('Emissions (start here)'!BA99),ISNUMBER(Dispersion!$AA$8)),'Emissions (start here)'!BA99*453.59/3600*Dispersion!$AA$8,0)</f>
        <v>0</v>
      </c>
      <c r="CZ99" s="74">
        <f>IF(AND(ISNUMBER('Emissions (start here)'!BA99),ISNUMBER(Dispersion!$AA$9)),'Emissions (start here)'!BA99*453.59/3600*Dispersion!$AA$9,0)</f>
        <v>0</v>
      </c>
      <c r="DA99" s="74">
        <f>IF(AND(ISNUMBER('Emissions (start here)'!BB99),ISNUMBER(Dispersion!$AA$10)),'Emissions (start here)'!BB99*2000*453.59/8760/3600*Dispersion!$AA$10,0)</f>
        <v>0</v>
      </c>
      <c r="DB99" s="74">
        <f>IF(AND(ISNUMBER('Emissions (start here)'!BB99),ISNUMBER(Dispersion!$AA$11)),'Emissions (start here)'!BB99*2000*453.59/8760/3600*Dispersion!$AA$11,0)</f>
        <v>0</v>
      </c>
      <c r="DC99" s="74">
        <f>IF(AND(ISNUMBER('Emissions (start here)'!BC99),ISNUMBER(Dispersion!$AB$8)),'Emissions (start here)'!BC99*453.59/3600*Dispersion!$AB$8,0)</f>
        <v>0</v>
      </c>
      <c r="DD99" s="74">
        <f>IF(AND(ISNUMBER('Emissions (start here)'!BC99),ISNUMBER(Dispersion!$AB$9)),'Emissions (start here)'!BC99*453.59/3600*Dispersion!$AB$9,0)</f>
        <v>0</v>
      </c>
      <c r="DE99" s="74">
        <f>IF(AND(ISNUMBER('Emissions (start here)'!BD99),ISNUMBER(Dispersion!$AB$10)),'Emissions (start here)'!BD99*2000*453.59/8760/3600*Dispersion!$AB$10,0)</f>
        <v>0</v>
      </c>
      <c r="DF99" s="74">
        <f>IF(AND(ISNUMBER('Emissions (start here)'!BD99),ISNUMBER(Dispersion!$AB$11)),'Emissions (start here)'!BD99*2000*453.59/8760/3600*Dispersion!$AB$11,0)</f>
        <v>0</v>
      </c>
      <c r="DG99" s="74">
        <f>IF(AND(ISNUMBER('Emissions (start here)'!BE99),ISNUMBER(Dispersion!$AC$8)),'Emissions (start here)'!BE99*453.59/3600*Dispersion!$AC$8,0)</f>
        <v>0</v>
      </c>
      <c r="DH99" s="74">
        <f>IF(AND(ISNUMBER('Emissions (start here)'!BE99),ISNUMBER(Dispersion!$AC$9)),'Emissions (start here)'!BE99*453.59/3600*Dispersion!$AC$9,0)</f>
        <v>0</v>
      </c>
      <c r="DI99" s="74">
        <f>IF(AND(ISNUMBER('Emissions (start here)'!BF99),ISNUMBER(Dispersion!$AC$10)),'Emissions (start here)'!BF99*2000*453.59/8760/3600*Dispersion!$AC$10,0)</f>
        <v>0</v>
      </c>
      <c r="DJ99" s="74">
        <f>IF(AND(ISNUMBER('Emissions (start here)'!BF99),ISNUMBER(Dispersion!$AC$11)),'Emissions (start here)'!BF99*2000*453.59/8760/3600*Dispersion!$AC$11,0)</f>
        <v>0</v>
      </c>
      <c r="DK99" s="74">
        <f>IF(AND(ISNUMBER('Emissions (start here)'!BG99),ISNUMBER(Dispersion!$AD$8)),'Emissions (start here)'!BG99*453.59/3600*Dispersion!$AD$8,0)</f>
        <v>0</v>
      </c>
      <c r="DL99" s="74">
        <f>IF(AND(ISNUMBER('Emissions (start here)'!BG99),ISNUMBER(Dispersion!$AD$9)),'Emissions (start here)'!BG99*453.59/3600*Dispersion!$AD$9,0)</f>
        <v>0</v>
      </c>
      <c r="DM99" s="74">
        <f>IF(AND(ISNUMBER('Emissions (start here)'!BH99),ISNUMBER(Dispersion!$AD$10)),'Emissions (start here)'!BH99*2000*453.59/8760/3600*Dispersion!$AD$10,0)</f>
        <v>0</v>
      </c>
      <c r="DN99" s="74">
        <f>IF(AND(ISNUMBER('Emissions (start here)'!BH99),ISNUMBER(Dispersion!$AD$11)),'Emissions (start here)'!BH99*2000*453.59/8760/3600*Dispersion!$AD$11,0)</f>
        <v>0</v>
      </c>
      <c r="DO99" s="74">
        <f>IF(AND(ISNUMBER('Emissions (start here)'!BI99),ISNUMBER(Dispersion!$AE$8)),'Emissions (start here)'!BI99*453.59/3600*Dispersion!$AE$8,0)</f>
        <v>0</v>
      </c>
      <c r="DP99" s="74">
        <f>IF(AND(ISNUMBER('Emissions (start here)'!BI99),ISNUMBER(Dispersion!$AE$9)),'Emissions (start here)'!BI99*453.59/3600*Dispersion!$AE$9,0)</f>
        <v>0</v>
      </c>
      <c r="DQ99" s="74">
        <f>IF(AND(ISNUMBER('Emissions (start here)'!BJ99),ISNUMBER(Dispersion!$AE$10)),'Emissions (start here)'!BJ99*2000*453.59/8760/3600*Dispersion!$AE$10,0)</f>
        <v>0</v>
      </c>
      <c r="DR99" s="74">
        <f>IF(AND(ISNUMBER('Emissions (start here)'!BJ99),ISNUMBER(Dispersion!$AE$11)),'Emissions (start here)'!BJ99*2000*453.59/8760/3600*Dispersion!$AE$11,0)</f>
        <v>0</v>
      </c>
      <c r="DS99" s="74">
        <f>IF(AND(ISNUMBER('Emissions (start here)'!BK99),ISNUMBER(Dispersion!$AF$8)),'Emissions (start here)'!BK99*453.59/3600*Dispersion!$AF$8,0)</f>
        <v>0</v>
      </c>
      <c r="DT99" s="74">
        <f>IF(AND(ISNUMBER('Emissions (start here)'!BK99),ISNUMBER(Dispersion!$AF$9)),'Emissions (start here)'!BK99*453.59/3600*Dispersion!$AF$9,0)</f>
        <v>0</v>
      </c>
      <c r="DU99" s="74">
        <f>IF(AND(ISNUMBER('Emissions (start here)'!BL99),ISNUMBER(Dispersion!$AF$10)),'Emissions (start here)'!BL99*2000*453.59/8760/3600*Dispersion!$AF$10,0)</f>
        <v>0</v>
      </c>
      <c r="DV99" s="74">
        <f>IF(AND(ISNUMBER('Emissions (start here)'!BL99),ISNUMBER(Dispersion!$AF$11)),'Emissions (start here)'!BL99*2000*453.59/8760/3600*Dispersion!$AF$11,0)</f>
        <v>0</v>
      </c>
      <c r="DW99" s="74">
        <f>IF(AND(ISNUMBER('Emissions (start here)'!BM99),ISNUMBER(Dispersion!$AG$8)),'Emissions (start here)'!BM99*453.59/3600*Dispersion!$AG$8,0)</f>
        <v>0</v>
      </c>
      <c r="DX99" s="74">
        <f>IF(AND(ISNUMBER('Emissions (start here)'!BM99),ISNUMBER(Dispersion!$AG$9)),'Emissions (start here)'!BM99*453.59/3600*Dispersion!$AG$9,0)</f>
        <v>0</v>
      </c>
      <c r="DY99" s="74">
        <f>IF(AND(ISNUMBER('Emissions (start here)'!BN99),ISNUMBER(Dispersion!$AG$10)),'Emissions (start here)'!BN99*2000*453.59/8760/3600*Dispersion!$AG$10,0)</f>
        <v>0</v>
      </c>
      <c r="DZ99" s="74">
        <f>IF(AND(ISNUMBER('Emissions (start here)'!BN99),ISNUMBER(Dispersion!$AG$11)),'Emissions (start here)'!BN99*2000*453.59/8760/3600*Dispersion!$AG$11,0)</f>
        <v>0</v>
      </c>
      <c r="EA99" s="74">
        <f>IF(AND(ISNUMBER('Emissions (start here)'!BO99),ISNUMBER(Dispersion!$AH$8)),'Emissions (start here)'!BO99*453.59/3600*Dispersion!$AH$8,0)</f>
        <v>0</v>
      </c>
      <c r="EB99" s="74">
        <f>IF(AND(ISNUMBER('Emissions (start here)'!BO99),ISNUMBER(Dispersion!$AH$9)),'Emissions (start here)'!BO99*453.59/3600*Dispersion!$AH$9,0)</f>
        <v>0</v>
      </c>
      <c r="EC99" s="74">
        <f>IF(AND(ISNUMBER('Emissions (start here)'!BP99),ISNUMBER(Dispersion!$AH$10)),'Emissions (start here)'!BP99*2000*453.59/8760/3600*Dispersion!$AH$10,0)</f>
        <v>0</v>
      </c>
      <c r="ED99" s="74">
        <f>IF(AND(ISNUMBER('Emissions (start here)'!BP99),ISNUMBER(Dispersion!$AH$11)),'Emissions (start here)'!BP99*2000*453.59/8760/3600*Dispersion!$AH$11,0)</f>
        <v>0</v>
      </c>
      <c r="EE99" s="74">
        <f>IF(AND(ISNUMBER('Emissions (start here)'!BQ99),ISNUMBER(Dispersion!$AI$8)),'Emissions (start here)'!BQ99*453.59/3600*Dispersion!$AI$8,0)</f>
        <v>0</v>
      </c>
      <c r="EF99" s="74">
        <f>IF(AND(ISNUMBER('Emissions (start here)'!BQ99),ISNUMBER(Dispersion!$AI$9)),'Emissions (start here)'!BQ99*453.59/3600*Dispersion!$AI$9,0)</f>
        <v>0</v>
      </c>
      <c r="EG99" s="74">
        <f>IF(AND(ISNUMBER('Emissions (start here)'!BR99),ISNUMBER(Dispersion!$AI$10)),'Emissions (start here)'!BR99*2000*453.59/8760/3600*Dispersion!$AI$10,0)</f>
        <v>0</v>
      </c>
      <c r="EH99" s="74">
        <f>IF(AND(ISNUMBER('Emissions (start here)'!BR99),ISNUMBER(Dispersion!$AI$11)),'Emissions (start here)'!BR99*2000*453.59/8760/3600*Dispersion!$AI$11,0)</f>
        <v>0</v>
      </c>
      <c r="EI99" s="74">
        <f>IF(AND(ISNUMBER('Emissions (start here)'!BS99),ISNUMBER(Dispersion!$AJ$8)),'Emissions (start here)'!BS99*453.59/3600*Dispersion!$AJ$8,0)</f>
        <v>0</v>
      </c>
      <c r="EJ99" s="74">
        <f>IF(AND(ISNUMBER('Emissions (start here)'!BS99),ISNUMBER(Dispersion!$AJ$9)),'Emissions (start here)'!BS99*453.59/3600*Dispersion!$AJ$9,0)</f>
        <v>0</v>
      </c>
      <c r="EK99" s="74">
        <f>IF(AND(ISNUMBER('Emissions (start here)'!BT99),ISNUMBER(Dispersion!$AJ$10)),'Emissions (start here)'!BT99*2000*453.59/8760/3600*Dispersion!$AJ$10,0)</f>
        <v>0</v>
      </c>
      <c r="EL99" s="74">
        <f>IF(AND(ISNUMBER('Emissions (start here)'!BT99),ISNUMBER(Dispersion!$AJ$11)),'Emissions (start here)'!BT99*2000*453.59/8760/3600*Dispersion!$AJ$11,0)</f>
        <v>0</v>
      </c>
      <c r="EM99" s="74">
        <f>IF(AND(ISNUMBER('Emissions (start here)'!BU99),ISNUMBER(Dispersion!$AK$8)),'Emissions (start here)'!BU99*453.59/3600*Dispersion!$AK$8,0)</f>
        <v>0</v>
      </c>
      <c r="EN99" s="74">
        <f>IF(AND(ISNUMBER('Emissions (start here)'!BU99),ISNUMBER(Dispersion!$AK$9)),'Emissions (start here)'!BU99*453.59/3600*Dispersion!$AK$9,0)</f>
        <v>0</v>
      </c>
      <c r="EO99" s="74">
        <f>IF(AND(ISNUMBER('Emissions (start here)'!BV99),ISNUMBER(Dispersion!$AK$10)),'Emissions (start here)'!BV99*2000*453.59/8760/3600*Dispersion!$AK$10,0)</f>
        <v>0</v>
      </c>
      <c r="EP99" s="74">
        <f>IF(AND(ISNUMBER('Emissions (start here)'!BV99),ISNUMBER(Dispersion!$AK$11)),'Emissions (start here)'!BV99*2000*453.59/8760/3600*Dispersion!$AK$11,0)</f>
        <v>0</v>
      </c>
      <c r="EQ99" s="74">
        <f>IF(AND(ISNUMBER('Emissions (start here)'!BW99),ISNUMBER(Dispersion!$AL$8)),'Emissions (start here)'!BW99*453.59/3600*Dispersion!$AL$8,0)</f>
        <v>0</v>
      </c>
      <c r="ER99" s="74">
        <f>IF(AND(ISNUMBER('Emissions (start here)'!BW99),ISNUMBER(Dispersion!$AL$9)),'Emissions (start here)'!BW99*453.59/3600*Dispersion!$AL$9,0)</f>
        <v>0</v>
      </c>
      <c r="ES99" s="74">
        <f>IF(AND(ISNUMBER('Emissions (start here)'!BX99),ISNUMBER(Dispersion!$AL$10)),'Emissions (start here)'!BX99*2000*453.59/8760/3600*Dispersion!$AL$10,0)</f>
        <v>0</v>
      </c>
      <c r="ET99" s="74">
        <f>IF(AND(ISNUMBER('Emissions (start here)'!BX99),ISNUMBER(Dispersion!$AL$11)),'Emissions (start here)'!BX99*2000*453.59/8760/3600*Dispersion!$AL$11,0)</f>
        <v>0</v>
      </c>
      <c r="EU99" s="74">
        <f>IF(AND(ISNUMBER('Emissions (start here)'!BY99),ISNUMBER(Dispersion!$AM$8)),'Emissions (start here)'!BY99*453.59/3600*Dispersion!$AM$8,0)</f>
        <v>0</v>
      </c>
      <c r="EV99" s="74">
        <f>IF(AND(ISNUMBER('Emissions (start here)'!BY99),ISNUMBER(Dispersion!$AM$9)),'Emissions (start here)'!BY99*453.59/3600*Dispersion!$AM$9,0)</f>
        <v>0</v>
      </c>
      <c r="EW99" s="74">
        <f>IF(AND(ISNUMBER('Emissions (start here)'!BZ99),ISNUMBER(Dispersion!$AM$10)),'Emissions (start here)'!BZ99*2000*453.59/8760/3600*Dispersion!$AM$10,0)</f>
        <v>0</v>
      </c>
      <c r="EX99" s="74">
        <f>IF(AND(ISNUMBER('Emissions (start here)'!BZ99),ISNUMBER(Dispersion!$AM$11)),'Emissions (start here)'!BZ99*2000*453.59/8760/3600*Dispersion!$AM$11,0)</f>
        <v>0</v>
      </c>
      <c r="EY99" s="74">
        <f>IF(AND(ISNUMBER('Emissions (start here)'!CA99),ISNUMBER(Dispersion!$AN$8)),'Emissions (start here)'!CA99*453.59/3600*Dispersion!$AN$8,0)</f>
        <v>0</v>
      </c>
      <c r="EZ99" s="74">
        <f>IF(AND(ISNUMBER('Emissions (start here)'!CA99),ISNUMBER(Dispersion!$AN$9)),'Emissions (start here)'!CA99*453.59/3600*Dispersion!$AN$9,0)</f>
        <v>0</v>
      </c>
      <c r="FA99" s="74">
        <f>IF(AND(ISNUMBER('Emissions (start here)'!CB99),ISNUMBER(Dispersion!$AN$10)),'Emissions (start here)'!CB99*2000*453.59/8760/3600*Dispersion!$AN$10,0)</f>
        <v>0</v>
      </c>
      <c r="FB99" s="74">
        <f>IF(AND(ISNUMBER('Emissions (start here)'!CB99),ISNUMBER(Dispersion!$AN$11)),'Emissions (start here)'!CB99*2000*453.59/8760/3600*Dispersion!$AN$11,0)</f>
        <v>0</v>
      </c>
      <c r="FC99" s="74">
        <f>IF(AND(ISNUMBER('Emissions (start here)'!CC99),ISNUMBER(Dispersion!$AO$8)),'Emissions (start here)'!CC99*453.59/3600*Dispersion!$AO$8,0)</f>
        <v>0</v>
      </c>
      <c r="FD99" s="74">
        <f>IF(AND(ISNUMBER('Emissions (start here)'!CC99),ISNUMBER(Dispersion!$AO$9)),'Emissions (start here)'!CC99*453.59/3600*Dispersion!$AO$9,0)</f>
        <v>0</v>
      </c>
      <c r="FE99" s="74">
        <f>IF(AND(ISNUMBER('Emissions (start here)'!CD99),ISNUMBER(Dispersion!$AO$10)),'Emissions (start here)'!CD99*2000*453.59/8760/3600*Dispersion!$AO$10,0)</f>
        <v>0</v>
      </c>
      <c r="FF99" s="74">
        <f>IF(AND(ISNUMBER('Emissions (start here)'!CD99),ISNUMBER(Dispersion!$AO$11)),'Emissions (start here)'!CD99*2000*453.59/8760/3600*Dispersion!$AO$11,0)</f>
        <v>0</v>
      </c>
      <c r="FG99" s="74">
        <f>IF(AND(ISNUMBER('Emissions (start here)'!CE99),ISNUMBER(Dispersion!$AP$8)),'Emissions (start here)'!CE99*453.59/3600*Dispersion!$AP$8,0)</f>
        <v>0</v>
      </c>
      <c r="FH99" s="74">
        <f>IF(AND(ISNUMBER('Emissions (start here)'!CE99),ISNUMBER(Dispersion!$AP$9)),'Emissions (start here)'!CE99*453.59/3600*Dispersion!$AP$9,0)</f>
        <v>0</v>
      </c>
      <c r="FI99" s="74">
        <f>IF(AND(ISNUMBER('Emissions (start here)'!CF99),ISNUMBER(Dispersion!$AP$10)),'Emissions (start here)'!CF99*2000*453.59/8760/3600*Dispersion!$AP$10,0)</f>
        <v>0</v>
      </c>
      <c r="FJ99" s="74">
        <f>IF(AND(ISNUMBER('Emissions (start here)'!CF99),ISNUMBER(Dispersion!$AP$11)),'Emissions (start here)'!CF99*2000*453.59/8760/3600*Dispersion!$AP$11,0)</f>
        <v>0</v>
      </c>
      <c r="FK99" s="74">
        <f>IF(AND(ISNUMBER('Emissions (start here)'!CG99),ISNUMBER(Dispersion!$AQ$8)),'Emissions (start here)'!CG99*453.59/3600*Dispersion!$AQ$8,0)</f>
        <v>0</v>
      </c>
      <c r="FL99" s="74">
        <f>IF(AND(ISNUMBER('Emissions (start here)'!CG99),ISNUMBER(Dispersion!$AQ$9)),'Emissions (start here)'!CG99*453.59/3600*Dispersion!$AQ$9,0)</f>
        <v>0</v>
      </c>
      <c r="FM99" s="74">
        <f>IF(AND(ISNUMBER('Emissions (start here)'!CH99),ISNUMBER(Dispersion!$AQ$10)),'Emissions (start here)'!CH99*2000*453.59/8760/3600*Dispersion!$AQ$10,0)</f>
        <v>0</v>
      </c>
      <c r="FN99" s="74">
        <f>IF(AND(ISNUMBER('Emissions (start here)'!CH99),ISNUMBER(Dispersion!$AQ$11)),'Emissions (start here)'!CH99*2000*453.59/8760/3600*Dispersion!$AQ$11,0)</f>
        <v>0</v>
      </c>
      <c r="FO99" s="74">
        <f>IF(AND(ISNUMBER('Emissions (start here)'!CI99),ISNUMBER(Dispersion!$AR$8)),'Emissions (start here)'!CI99*453.59/3600*Dispersion!$AR$8,0)</f>
        <v>0</v>
      </c>
      <c r="FP99" s="74">
        <f>IF(AND(ISNUMBER('Emissions (start here)'!CI99),ISNUMBER(Dispersion!$AR$9)),'Emissions (start here)'!CI99*453.59/3600*Dispersion!$AR$9,0)</f>
        <v>0</v>
      </c>
      <c r="FQ99" s="74">
        <f>IF(AND(ISNUMBER('Emissions (start here)'!CJ99),ISNUMBER(Dispersion!$AR$10)),'Emissions (start here)'!CJ99*2000*453.59/8760/3600*Dispersion!$AR$10,0)</f>
        <v>0</v>
      </c>
      <c r="FR99" s="74">
        <f>IF(AND(ISNUMBER('Emissions (start here)'!CJ99),ISNUMBER(Dispersion!$AR$11)),'Emissions (start here)'!CJ99*2000*453.59/8760/3600*Dispersion!$AR$11,0)</f>
        <v>0</v>
      </c>
      <c r="FS99" s="74">
        <f>IF(AND(ISNUMBER('Emissions (start here)'!CK99),ISNUMBER(Dispersion!$AS$8)),'Emissions (start here)'!CK99*453.59/3600*Dispersion!$AS$8,0)</f>
        <v>0</v>
      </c>
      <c r="FT99" s="74">
        <f>IF(AND(ISNUMBER('Emissions (start here)'!CK99),ISNUMBER(Dispersion!$AS$9)),'Emissions (start here)'!CK99*453.59/3600*Dispersion!$AS$9,0)</f>
        <v>0</v>
      </c>
      <c r="FU99" s="74">
        <f>IF(AND(ISNUMBER('Emissions (start here)'!CL99),ISNUMBER(Dispersion!$AS$10)),'Emissions (start here)'!CL99*2000*453.59/8760/3600*Dispersion!$AS$10,0)</f>
        <v>0</v>
      </c>
      <c r="FV99" s="74">
        <f>IF(AND(ISNUMBER('Emissions (start here)'!CL99),ISNUMBER(Dispersion!$AS$11)),'Emissions (start here)'!CL99*2000*453.59/8760/3600*Dispersion!$AS$11,0)</f>
        <v>0</v>
      </c>
      <c r="FW99" s="74">
        <f>IF(AND(ISNUMBER('Emissions (start here)'!CM99),ISNUMBER(Dispersion!$AT$8)),'Emissions (start here)'!CM99*453.59/3600*Dispersion!$AT$8,0)</f>
        <v>0</v>
      </c>
      <c r="FX99" s="74">
        <f>IF(AND(ISNUMBER('Emissions (start here)'!CM99),ISNUMBER(Dispersion!$AT$9)),'Emissions (start here)'!CM99*453.59/3600*Dispersion!$AT$9,0)</f>
        <v>0</v>
      </c>
      <c r="FY99" s="74">
        <f>IF(AND(ISNUMBER('Emissions (start here)'!CN99),ISNUMBER(Dispersion!$AT$10)),'Emissions (start here)'!CN99*2000*453.59/8760/3600*Dispersion!$AT$10,0)</f>
        <v>0</v>
      </c>
      <c r="FZ99" s="74">
        <f>IF(AND(ISNUMBER('Emissions (start here)'!CN99),ISNUMBER(Dispersion!$AT$11)),'Emissions (start here)'!CN99*2000*453.59/8760/3600*Dispersion!$AT$11,0)</f>
        <v>0</v>
      </c>
      <c r="GA99" s="74">
        <f>IF(AND(ISNUMBER('Emissions (start here)'!CO99),ISNUMBER(Dispersion!$AU$8)),'Emissions (start here)'!CO99*453.59/3600*Dispersion!$AU$8,0)</f>
        <v>0</v>
      </c>
      <c r="GB99" s="74">
        <f>IF(AND(ISNUMBER('Emissions (start here)'!CO99),ISNUMBER(Dispersion!$AU$9)),'Emissions (start here)'!CO99*453.59/3600*Dispersion!$AU$9,0)</f>
        <v>0</v>
      </c>
      <c r="GC99" s="74">
        <f>IF(AND(ISNUMBER('Emissions (start here)'!CP99),ISNUMBER(Dispersion!$AU$10)),'Emissions (start here)'!CP99*2000*453.59/8760/3600*Dispersion!$AU$10,0)</f>
        <v>0</v>
      </c>
      <c r="GD99" s="74">
        <f>IF(AND(ISNUMBER('Emissions (start here)'!CP99),ISNUMBER(Dispersion!$AU$11)),'Emissions (start here)'!CP99*2000*453.59/8760/3600*Dispersion!$AU$11,0)</f>
        <v>0</v>
      </c>
      <c r="GE99" s="74">
        <f>IF(AND(ISNUMBER('Emissions (start here)'!CQ99),ISNUMBER(Dispersion!$AV$8)),'Emissions (start here)'!CQ99*453.59/3600*Dispersion!$AV$8,0)</f>
        <v>0</v>
      </c>
      <c r="GF99" s="74">
        <f>IF(AND(ISNUMBER('Emissions (start here)'!CQ99),ISNUMBER(Dispersion!$AV$9)),'Emissions (start here)'!CQ99*453.59/3600*Dispersion!$AV$9,0)</f>
        <v>0</v>
      </c>
      <c r="GG99" s="74">
        <f>IF(AND(ISNUMBER('Emissions (start here)'!CR99),ISNUMBER(Dispersion!$AV$10)),'Emissions (start here)'!CR99*2000*453.59/8760/3600*Dispersion!$AV$10,0)</f>
        <v>0</v>
      </c>
      <c r="GH99" s="74">
        <f>IF(AND(ISNUMBER('Emissions (start here)'!CR99),ISNUMBER(Dispersion!$AV$11)),'Emissions (start here)'!CR99*2000*453.59/8760/3600*Dispersion!$AV$11,0)</f>
        <v>0</v>
      </c>
      <c r="GI99" s="74">
        <f>IF(AND(ISNUMBER('Emissions (start here)'!CS99),ISNUMBER(Dispersion!$AW$8)),'Emissions (start here)'!CS99*453.59/3600*Dispersion!$AW$8,0)</f>
        <v>0</v>
      </c>
      <c r="GJ99" s="74">
        <f>IF(AND(ISNUMBER('Emissions (start here)'!CS99),ISNUMBER(Dispersion!$AW$9)),'Emissions (start here)'!CS99*453.59/3600*Dispersion!$AW$9,0)</f>
        <v>0</v>
      </c>
      <c r="GK99" s="74">
        <f>IF(AND(ISNUMBER('Emissions (start here)'!CT99),ISNUMBER(Dispersion!$AW$10)),'Emissions (start here)'!CT99*2000*453.59/8760/3600*Dispersion!$AW$10,0)</f>
        <v>0</v>
      </c>
      <c r="GL99" s="74">
        <f>IF(AND(ISNUMBER('Emissions (start here)'!CT99),ISNUMBER(Dispersion!$AW$11)),'Emissions (start here)'!CT99*2000*453.59/8760/3600*Dispersion!$AW$11,0)</f>
        <v>0</v>
      </c>
      <c r="GM99" s="74">
        <f>IF(AND(ISNUMBER('Emissions (start here)'!CU99),ISNUMBER(Dispersion!$AX$8)),'Emissions (start here)'!CU99*453.59/3600*Dispersion!$AX$8,0)</f>
        <v>0</v>
      </c>
      <c r="GN99" s="74">
        <f>IF(AND(ISNUMBER('Emissions (start here)'!CU99),ISNUMBER(Dispersion!$AX$9)),'Emissions (start here)'!CU99*453.59/3600*Dispersion!$AX$9,0)</f>
        <v>0</v>
      </c>
      <c r="GO99" s="74">
        <f>IF(AND(ISNUMBER('Emissions (start here)'!CV99),ISNUMBER(Dispersion!$AX$10)),'Emissions (start here)'!CV99*2000*453.59/8760/3600*Dispersion!$AX$10,0)</f>
        <v>0</v>
      </c>
      <c r="GP99" s="74">
        <f>IF(AND(ISNUMBER('Emissions (start here)'!CV99),ISNUMBER(Dispersion!$AX$11)),'Emissions (start here)'!CV99*2000*453.59/8760/3600*Dispersion!$AX$11,0)</f>
        <v>0</v>
      </c>
      <c r="GQ99" s="74">
        <f>IF(AND(ISNUMBER('Emissions (start here)'!CW99),ISNUMBER(Dispersion!$AY$8)),'Emissions (start here)'!CW99*453.59/3600*Dispersion!$AY$8,0)</f>
        <v>0</v>
      </c>
      <c r="GR99" s="74">
        <f>IF(AND(ISNUMBER('Emissions (start here)'!CW99),ISNUMBER(Dispersion!$AY$9)),'Emissions (start here)'!CW99*453.59/3600*Dispersion!$AY$9,0)</f>
        <v>0</v>
      </c>
      <c r="GS99" s="74">
        <f>IF(AND(ISNUMBER('Emissions (start here)'!CX99),ISNUMBER(Dispersion!$AY$10)),'Emissions (start here)'!CX99*2000*453.59/8760/3600*Dispersion!$AY$10,0)</f>
        <v>0</v>
      </c>
      <c r="GT99" s="74">
        <f>IF(AND(ISNUMBER('Emissions (start here)'!CX99),ISNUMBER(Dispersion!$AY$11)),'Emissions (start here)'!CX99*2000*453.59/8760/3600*Dispersion!$AY$11,0)</f>
        <v>0</v>
      </c>
      <c r="GU99" s="74">
        <f>IF(AND(ISNUMBER('Emissions (start here)'!CY99),ISNUMBER(Dispersion!$AZ$8)),'Emissions (start here)'!CY99*453.59/3600*Dispersion!$AZ$8,0)</f>
        <v>0</v>
      </c>
      <c r="GV99" s="74">
        <f>IF(AND(ISNUMBER('Emissions (start here)'!CY99),ISNUMBER(Dispersion!$AZ$9)),'Emissions (start here)'!CY99*453.59/3600*Dispersion!$AZ$9,0)</f>
        <v>0</v>
      </c>
      <c r="GW99" s="74">
        <f>IF(AND(ISNUMBER('Emissions (start here)'!CZ99),ISNUMBER(Dispersion!$AZ$10)),'Emissions (start here)'!CZ99*2000*453.59/8760/3600*Dispersion!$AZ$10,0)</f>
        <v>0</v>
      </c>
      <c r="GX99" s="74">
        <f>IF(AND(ISNUMBER('Emissions (start here)'!CZ99),ISNUMBER(Dispersion!$AZ$11)),'Emissions (start here)'!CZ99*2000*453.59/8760/3600*Dispersion!$AZ$11,0)</f>
        <v>0</v>
      </c>
    </row>
    <row r="100" spans="1:206" x14ac:dyDescent="0.2">
      <c r="A100" s="51" t="str">
        <f>'Tox Values'!C100</f>
        <v>10049-04-4</v>
      </c>
      <c r="B100" s="94" t="str">
        <f>'Tox Values'!D100</f>
        <v>Chlorine Dioxide (CLO2)</v>
      </c>
      <c r="C100" s="96">
        <f t="shared" si="5"/>
        <v>0</v>
      </c>
      <c r="D100" s="74">
        <f t="shared" si="6"/>
        <v>0</v>
      </c>
      <c r="E100" s="74">
        <f t="shared" si="7"/>
        <v>0</v>
      </c>
      <c r="F100" s="99">
        <f t="shared" si="8"/>
        <v>0</v>
      </c>
      <c r="G100" s="97">
        <f>IF(AND(ISNUMBER('Emissions (start here)'!E100),ISNUMBER(Dispersion!$C$8)),'Emissions (start here)'!E100*453.59/3600*Dispersion!$C$8,0)</f>
        <v>0</v>
      </c>
      <c r="H100" s="74">
        <f>IF(AND(ISNUMBER('Emissions (start here)'!E100),ISNUMBER(Dispersion!$C$9)),'Emissions (start here)'!E100*453.59/3600*Dispersion!$C$9,0)</f>
        <v>0</v>
      </c>
      <c r="I100" s="74">
        <f>IF(AND(ISNUMBER('Emissions (start here)'!F100),ISNUMBER(Dispersion!$C$10)),'Emissions (start here)'!F100*2000*453.59/8760/3600*Dispersion!$C$10,0)</f>
        <v>0</v>
      </c>
      <c r="J100" s="74">
        <f>IF(AND(ISNUMBER('Emissions (start here)'!F100),ISNUMBER(Dispersion!$C$11)),'Emissions (start here)'!F100*2000*453.59/8760/3600*Dispersion!$C$11,0)</f>
        <v>0</v>
      </c>
      <c r="K100" s="74">
        <f>IF(AND(ISNUMBER('Emissions (start here)'!G100),ISNUMBER(Dispersion!$D$8)),'Emissions (start here)'!G100*453.59/3600*Dispersion!$D$8,0)</f>
        <v>0</v>
      </c>
      <c r="L100" s="74">
        <f>IF(AND(ISNUMBER('Emissions (start here)'!G100),ISNUMBER(Dispersion!$D$9)),'Emissions (start here)'!G100*453.59/3600*Dispersion!$D$9,0)</f>
        <v>0</v>
      </c>
      <c r="M100" s="74">
        <f>IF(AND(ISNUMBER('Emissions (start here)'!H100),ISNUMBER(Dispersion!$D$10)),'Emissions (start here)'!H100*2000*453.59/8760/3600*Dispersion!$D$10,0)</f>
        <v>0</v>
      </c>
      <c r="N100" s="74">
        <f>IF(AND(ISNUMBER('Emissions (start here)'!H100),ISNUMBER(Dispersion!$D$11)),'Emissions (start here)'!H100*2000*453.59/8760/3600*Dispersion!$D$11,0)</f>
        <v>0</v>
      </c>
      <c r="O100" s="74">
        <f>IF(AND(ISNUMBER('Emissions (start here)'!I100),ISNUMBER(Dispersion!$E$8)),'Emissions (start here)'!I100*453.59/3600*Dispersion!$E$8,0)</f>
        <v>0</v>
      </c>
      <c r="P100" s="74">
        <f>IF(AND(ISNUMBER('Emissions (start here)'!I100),ISNUMBER(Dispersion!$E$9)),'Emissions (start here)'!I100*453.59/3600*Dispersion!$E$9,0)</f>
        <v>0</v>
      </c>
      <c r="Q100" s="74">
        <f>IF(AND(ISNUMBER('Emissions (start here)'!J100),ISNUMBER(Dispersion!$E$10)),'Emissions (start here)'!J100*2000*453.59/8760/3600*Dispersion!$E$10,0)</f>
        <v>0</v>
      </c>
      <c r="R100" s="74">
        <f>IF(AND(ISNUMBER('Emissions (start here)'!J100),ISNUMBER(Dispersion!$E$11)),'Emissions (start here)'!J100*2000*453.59/8760/3600*Dispersion!$E$11,0)</f>
        <v>0</v>
      </c>
      <c r="S100" s="74">
        <f>IF(AND(ISNUMBER('Emissions (start here)'!K100),ISNUMBER(Dispersion!$F$8)),'Emissions (start here)'!K100*453.59/3600*Dispersion!$F$8,0)</f>
        <v>0</v>
      </c>
      <c r="T100" s="74">
        <f>IF(AND(ISNUMBER('Emissions (start here)'!K100),ISNUMBER(Dispersion!$F$9)),'Emissions (start here)'!K100*453.59/3600*Dispersion!$F$9,0)</f>
        <v>0</v>
      </c>
      <c r="U100" s="74">
        <f>IF(AND(ISNUMBER('Emissions (start here)'!L100),ISNUMBER(Dispersion!$F$10)),'Emissions (start here)'!L100*2000*453.59/8760/3600*Dispersion!$F$10,0)</f>
        <v>0</v>
      </c>
      <c r="V100" s="74">
        <f>IF(AND(ISNUMBER('Emissions (start here)'!L100),ISNUMBER(Dispersion!$F$11)),'Emissions (start here)'!L100*2000*453.59/8760/3600*Dispersion!$F$11,0)</f>
        <v>0</v>
      </c>
      <c r="W100" s="74">
        <f>IF(AND(ISNUMBER('Emissions (start here)'!M100),ISNUMBER(Dispersion!$G$8)),'Emissions (start here)'!M100*453.59/3600*Dispersion!$G$8,0)</f>
        <v>0</v>
      </c>
      <c r="X100" s="74">
        <f>IF(AND(ISNUMBER('Emissions (start here)'!M100),ISNUMBER(Dispersion!$G$9)),'Emissions (start here)'!M100*453.59/3600*Dispersion!$G$9,0)</f>
        <v>0</v>
      </c>
      <c r="Y100" s="74">
        <f>IF(AND(ISNUMBER('Emissions (start here)'!N100),ISNUMBER(Dispersion!$G$10)),'Emissions (start here)'!N100*2000*453.59/8760/3600*Dispersion!$G$10,0)</f>
        <v>0</v>
      </c>
      <c r="Z100" s="74">
        <f>IF(AND(ISNUMBER('Emissions (start here)'!N100),ISNUMBER(Dispersion!$G$11)),'Emissions (start here)'!N100*2000*453.59/8760/3600*Dispersion!$G$11,0)</f>
        <v>0</v>
      </c>
      <c r="AA100" s="74">
        <f>IF(AND(ISNUMBER('Emissions (start here)'!O100),ISNUMBER(Dispersion!$H$8)),'Emissions (start here)'!O100*453.59/3600*Dispersion!$H$8,0)</f>
        <v>0</v>
      </c>
      <c r="AB100" s="74">
        <f>IF(AND(ISNUMBER('Emissions (start here)'!O100),ISNUMBER(Dispersion!$H$9)),'Emissions (start here)'!O100*453.59/3600*Dispersion!$H$9,0)</f>
        <v>0</v>
      </c>
      <c r="AC100" s="74">
        <f>IF(AND(ISNUMBER('Emissions (start here)'!P100),ISNUMBER(Dispersion!$H$10)),'Emissions (start here)'!P100*2000*453.59/8760/3600*Dispersion!$H$10,0)</f>
        <v>0</v>
      </c>
      <c r="AD100" s="74">
        <f>IF(AND(ISNUMBER('Emissions (start here)'!P100),ISNUMBER(Dispersion!$H$11)),'Emissions (start here)'!P100*2000*453.59/8760/3600*Dispersion!$H$11,0)</f>
        <v>0</v>
      </c>
      <c r="AE100" s="74">
        <f>IF(AND(ISNUMBER('Emissions (start here)'!Q100),ISNUMBER(Dispersion!$I$8)),'Emissions (start here)'!Q100*453.59/3600*Dispersion!$I$8,0)</f>
        <v>0</v>
      </c>
      <c r="AF100" s="74">
        <f>IF(AND(ISNUMBER('Emissions (start here)'!Q100),ISNUMBER(Dispersion!$I$9)),'Emissions (start here)'!Q100*453.59/3600*Dispersion!$I$9,0)</f>
        <v>0</v>
      </c>
      <c r="AG100" s="74">
        <f>IF(AND(ISNUMBER('Emissions (start here)'!R100),ISNUMBER(Dispersion!$I$10)),'Emissions (start here)'!R100*2000*453.59/8760/3600*Dispersion!$I$10,0)</f>
        <v>0</v>
      </c>
      <c r="AH100" s="74">
        <f>IF(AND(ISNUMBER('Emissions (start here)'!R100),ISNUMBER(Dispersion!$I$11)),'Emissions (start here)'!R100*2000*453.59/8760/3600*Dispersion!$I$11,0)</f>
        <v>0</v>
      </c>
      <c r="AI100" s="74">
        <f>IF(AND(ISNUMBER('Emissions (start here)'!S100),ISNUMBER(Dispersion!$J$8)),'Emissions (start here)'!S100*453.59/3600*Dispersion!$J$8,0)</f>
        <v>0</v>
      </c>
      <c r="AJ100" s="74">
        <f>IF(AND(ISNUMBER('Emissions (start here)'!S100),ISNUMBER(Dispersion!$J$9)),'Emissions (start here)'!S100*453.59/3600*Dispersion!$J$9,0)</f>
        <v>0</v>
      </c>
      <c r="AK100" s="74">
        <f>IF(AND(ISNUMBER('Emissions (start here)'!T100),ISNUMBER(Dispersion!$J$10)),'Emissions (start here)'!T100*2000*453.59/8760/3600*Dispersion!$J$10,0)</f>
        <v>0</v>
      </c>
      <c r="AL100" s="74">
        <f>IF(AND(ISNUMBER('Emissions (start here)'!T100),ISNUMBER(Dispersion!$J$11)),'Emissions (start here)'!T100*2000*453.59/8760/3600*Dispersion!$J$11,0)</f>
        <v>0</v>
      </c>
      <c r="AM100" s="74">
        <f>IF(AND(ISNUMBER('Emissions (start here)'!U100),ISNUMBER(Dispersion!$K$8)),'Emissions (start here)'!U100*453.59/3600*Dispersion!$K$8,0)</f>
        <v>0</v>
      </c>
      <c r="AN100" s="74">
        <f>IF(AND(ISNUMBER('Emissions (start here)'!U100),ISNUMBER(Dispersion!$K$9)),'Emissions (start here)'!U100*453.59/3600*Dispersion!$K$9,0)</f>
        <v>0</v>
      </c>
      <c r="AO100" s="74">
        <f>IF(AND(ISNUMBER('Emissions (start here)'!V100),ISNUMBER(Dispersion!$K$10)),'Emissions (start here)'!V100*2000*453.59/8760/3600*Dispersion!$K$10,0)</f>
        <v>0</v>
      </c>
      <c r="AP100" s="74">
        <f>IF(AND(ISNUMBER('Emissions (start here)'!V100),ISNUMBER(Dispersion!$K$11)),'Emissions (start here)'!V100*2000*453.59/8760/3600*Dispersion!$K$11,0)</f>
        <v>0</v>
      </c>
      <c r="AQ100" s="74">
        <f>IF(AND(ISNUMBER('Emissions (start here)'!W100),ISNUMBER(Dispersion!$L$8)),'Emissions (start here)'!W100*453.59/3600*Dispersion!$L$8,0)</f>
        <v>0</v>
      </c>
      <c r="AR100" s="74">
        <f>IF(AND(ISNUMBER('Emissions (start here)'!W100),ISNUMBER(Dispersion!$L$9)),'Emissions (start here)'!W100*453.59/3600*Dispersion!$L$9,0)</f>
        <v>0</v>
      </c>
      <c r="AS100" s="74">
        <f>IF(AND(ISNUMBER('Emissions (start here)'!X100),ISNUMBER(Dispersion!$L$10)),'Emissions (start here)'!X100*2000*453.59/8760/3600*Dispersion!$L$10,0)</f>
        <v>0</v>
      </c>
      <c r="AT100" s="74">
        <f>IF(AND(ISNUMBER('Emissions (start here)'!X100),ISNUMBER(Dispersion!$L$11)),'Emissions (start here)'!X100*2000*453.59/8760/3600*Dispersion!$L$11,0)</f>
        <v>0</v>
      </c>
      <c r="AU100" s="74">
        <f>IF(AND(ISNUMBER('Emissions (start here)'!Y100),ISNUMBER(Dispersion!$M$8)),'Emissions (start here)'!Y100*453.59/3600*Dispersion!$M$8,0)</f>
        <v>0</v>
      </c>
      <c r="AV100" s="74">
        <f>IF(AND(ISNUMBER('Emissions (start here)'!Y100),ISNUMBER(Dispersion!$M$9)),'Emissions (start here)'!Y100*453.59/3600*Dispersion!$M$9,0)</f>
        <v>0</v>
      </c>
      <c r="AW100" s="74">
        <f>IF(AND(ISNUMBER('Emissions (start here)'!Z100),ISNUMBER(Dispersion!$M$10)),'Emissions (start here)'!Z100*2000*453.59/8760/3600*Dispersion!$M$10,0)</f>
        <v>0</v>
      </c>
      <c r="AX100" s="74">
        <f>IF(AND(ISNUMBER('Emissions (start here)'!Z100),ISNUMBER(Dispersion!$M$11)),'Emissions (start here)'!Z100*2000*453.59/8760/3600*Dispersion!$M$11,0)</f>
        <v>0</v>
      </c>
      <c r="AY100" s="74">
        <f>IF(AND(ISNUMBER('Emissions (start here)'!AA100),ISNUMBER(Dispersion!$N$8)),'Emissions (start here)'!AA100*453.59/3600*Dispersion!$N$8,0)</f>
        <v>0</v>
      </c>
      <c r="AZ100" s="74">
        <f>IF(AND(ISNUMBER('Emissions (start here)'!AA100),ISNUMBER(Dispersion!$N$9)),'Emissions (start here)'!AA100*453.59/3600*Dispersion!$N$9,0)</f>
        <v>0</v>
      </c>
      <c r="BA100" s="74">
        <f>IF(AND(ISNUMBER('Emissions (start here)'!AB100),ISNUMBER(Dispersion!$N$10)),'Emissions (start here)'!AB100*2000*453.59/8760/3600*Dispersion!$N$10,0)</f>
        <v>0</v>
      </c>
      <c r="BB100" s="74">
        <f>IF(AND(ISNUMBER('Emissions (start here)'!AB100),ISNUMBER(Dispersion!$N$11)),'Emissions (start here)'!AB100*2000*453.59/8760/3600*Dispersion!$N$11,0)</f>
        <v>0</v>
      </c>
      <c r="BC100" s="74">
        <f>IF(AND(ISNUMBER('Emissions (start here)'!AC100),ISNUMBER(Dispersion!$O$8)),'Emissions (start here)'!AC100*453.59/3600*Dispersion!$O$8,0)</f>
        <v>0</v>
      </c>
      <c r="BD100" s="74">
        <f>IF(AND(ISNUMBER('Emissions (start here)'!AC100),ISNUMBER(Dispersion!$O$9)),'Emissions (start here)'!AC100*453.59/3600*Dispersion!$O$9,0)</f>
        <v>0</v>
      </c>
      <c r="BE100" s="74">
        <f>IF(AND(ISNUMBER('Emissions (start here)'!AD100),ISNUMBER(Dispersion!$O$10)),'Emissions (start here)'!AD100*2000*453.59/8760/3600*Dispersion!$O$10,0)</f>
        <v>0</v>
      </c>
      <c r="BF100" s="74">
        <f>IF(AND(ISNUMBER('Emissions (start here)'!AD100),ISNUMBER(Dispersion!$O$11)),'Emissions (start here)'!AD100*2000*453.59/8760/3600*Dispersion!$O$11,0)</f>
        <v>0</v>
      </c>
      <c r="BG100" s="74">
        <f>IF(AND(ISNUMBER('Emissions (start here)'!AE100),ISNUMBER(Dispersion!$P$8)),'Emissions (start here)'!AE100*453.59/3600*Dispersion!$P$8,0)</f>
        <v>0</v>
      </c>
      <c r="BH100" s="74">
        <f>IF(AND(ISNUMBER('Emissions (start here)'!AE100),ISNUMBER(Dispersion!$P$9)),'Emissions (start here)'!AE100*453.59/3600*Dispersion!$P$9,0)</f>
        <v>0</v>
      </c>
      <c r="BI100" s="74">
        <f>IF(AND(ISNUMBER('Emissions (start here)'!AF100),ISNUMBER(Dispersion!$P$10)),'Emissions (start here)'!AF100*2000*453.59/8760/3600*Dispersion!$P$10,0)</f>
        <v>0</v>
      </c>
      <c r="BJ100" s="74">
        <f>IF(AND(ISNUMBER('Emissions (start here)'!AF100),ISNUMBER(Dispersion!$P$11)),'Emissions (start here)'!AF100*2000*453.59/8760/3600*Dispersion!$P$11,0)</f>
        <v>0</v>
      </c>
      <c r="BK100" s="74">
        <f>IF(AND(ISNUMBER('Emissions (start here)'!AG100),ISNUMBER(Dispersion!$Q$8)),'Emissions (start here)'!AG100*453.59/3600*Dispersion!$Q$8,0)</f>
        <v>0</v>
      </c>
      <c r="BL100" s="74">
        <f>IF(AND(ISNUMBER('Emissions (start here)'!AG100),ISNUMBER(Dispersion!$Q$9)),'Emissions (start here)'!AG100*453.59/3600*Dispersion!$Q$9,0)</f>
        <v>0</v>
      </c>
      <c r="BM100" s="74">
        <f>IF(AND(ISNUMBER('Emissions (start here)'!AH100),ISNUMBER(Dispersion!$Q$10)),'Emissions (start here)'!AH100*2000*453.59/8760/3600*Dispersion!$Q$10,0)</f>
        <v>0</v>
      </c>
      <c r="BN100" s="74">
        <f>IF(AND(ISNUMBER('Emissions (start here)'!AH100),ISNUMBER(Dispersion!$Q$11)),'Emissions (start here)'!AH100*2000*453.59/8760/3600*Dispersion!$Q$11,0)</f>
        <v>0</v>
      </c>
      <c r="BO100" s="74">
        <f>IF(AND(ISNUMBER('Emissions (start here)'!AI100),ISNUMBER(Dispersion!$R$8)),'Emissions (start here)'!AI100*453.59/3600*Dispersion!$R$8,0)</f>
        <v>0</v>
      </c>
      <c r="BP100" s="74">
        <f>IF(AND(ISNUMBER('Emissions (start here)'!AI100),ISNUMBER(Dispersion!$R$9)),'Emissions (start here)'!AI100*453.59/3600*Dispersion!$R$9,0)</f>
        <v>0</v>
      </c>
      <c r="BQ100" s="74">
        <f>IF(AND(ISNUMBER('Emissions (start here)'!AJ100),ISNUMBER(Dispersion!$R$10)),'Emissions (start here)'!AJ100*2000*453.59/8760/3600*Dispersion!$R$10,0)</f>
        <v>0</v>
      </c>
      <c r="BR100" s="74">
        <f>IF(AND(ISNUMBER('Emissions (start here)'!AJ100),ISNUMBER(Dispersion!$R$11)),'Emissions (start here)'!AJ100*2000*453.59/8760/3600*Dispersion!$R$11,0)</f>
        <v>0</v>
      </c>
      <c r="BS100" s="74">
        <f>IF(AND(ISNUMBER('Emissions (start here)'!AK100),ISNUMBER(Dispersion!$S$8)),'Emissions (start here)'!AK100*453.59/3600*Dispersion!$S$8,0)</f>
        <v>0</v>
      </c>
      <c r="BT100" s="74">
        <f>IF(AND(ISNUMBER('Emissions (start here)'!AK100),ISNUMBER(Dispersion!$S$9)),'Emissions (start here)'!AK100*453.59/3600*Dispersion!$S$9,0)</f>
        <v>0</v>
      </c>
      <c r="BU100" s="74">
        <f>IF(AND(ISNUMBER('Emissions (start here)'!AL100),ISNUMBER(Dispersion!$S$10)),'Emissions (start here)'!AL100*2000*453.59/8760/3600*Dispersion!$S$10,0)</f>
        <v>0</v>
      </c>
      <c r="BV100" s="74">
        <f>IF(AND(ISNUMBER('Emissions (start here)'!AL100),ISNUMBER(Dispersion!$S$11)),'Emissions (start here)'!AL100*2000*453.59/8760/3600*Dispersion!$S$11,0)</f>
        <v>0</v>
      </c>
      <c r="BW100" s="74">
        <f>IF(AND(ISNUMBER('Emissions (start here)'!AM100),ISNUMBER(Dispersion!$T$8)),'Emissions (start here)'!AM100*453.59/3600*Dispersion!$T$8,0)</f>
        <v>0</v>
      </c>
      <c r="BX100" s="74">
        <f>IF(AND(ISNUMBER('Emissions (start here)'!AM100),ISNUMBER(Dispersion!$T$9)),'Emissions (start here)'!AM100*453.59/3600*Dispersion!$T$9,0)</f>
        <v>0</v>
      </c>
      <c r="BY100" s="74">
        <f>IF(AND(ISNUMBER('Emissions (start here)'!AN100),ISNUMBER(Dispersion!$T$10)),'Emissions (start here)'!AN100*2000*453.59/8760/3600*Dispersion!$T$10,0)</f>
        <v>0</v>
      </c>
      <c r="BZ100" s="74">
        <f>IF(AND(ISNUMBER('Emissions (start here)'!AN100),ISNUMBER(Dispersion!$T$11)),'Emissions (start here)'!AN100*2000*453.59/8760/3600*Dispersion!$T$11,0)</f>
        <v>0</v>
      </c>
      <c r="CA100" s="74">
        <f>IF(AND(ISNUMBER('Emissions (start here)'!AO100),ISNUMBER(Dispersion!$U$8)),'Emissions (start here)'!AO100*453.59/3600*Dispersion!$U$8,0)</f>
        <v>0</v>
      </c>
      <c r="CB100" s="74">
        <f>IF(AND(ISNUMBER('Emissions (start here)'!AO100),ISNUMBER(Dispersion!$U$9)),'Emissions (start here)'!AO100*453.59/3600*Dispersion!$U$9,0)</f>
        <v>0</v>
      </c>
      <c r="CC100" s="74">
        <f>IF(AND(ISNUMBER('Emissions (start here)'!AP100),ISNUMBER(Dispersion!$U$10)),'Emissions (start here)'!AP100*2000*453.59/8760/3600*Dispersion!$U$10,0)</f>
        <v>0</v>
      </c>
      <c r="CD100" s="74">
        <f>IF(AND(ISNUMBER('Emissions (start here)'!AP100),ISNUMBER(Dispersion!$U$11)),'Emissions (start here)'!AP100*2000*453.59/8760/3600*Dispersion!$U$11,0)</f>
        <v>0</v>
      </c>
      <c r="CE100" s="74">
        <f>IF(AND(ISNUMBER('Emissions (start here)'!AQ100),ISNUMBER(Dispersion!$V$8)),'Emissions (start here)'!AQ100*453.59/3600*Dispersion!$V$8,0)</f>
        <v>0</v>
      </c>
      <c r="CF100" s="74">
        <f>IF(AND(ISNUMBER('Emissions (start here)'!AQ100),ISNUMBER(Dispersion!$V$9)),'Emissions (start here)'!AQ100*453.59/3600*Dispersion!$V$9,0)</f>
        <v>0</v>
      </c>
      <c r="CG100" s="74">
        <f>IF(AND(ISNUMBER('Emissions (start here)'!AR100),ISNUMBER(Dispersion!$V$10)),'Emissions (start here)'!AR100*2000*453.59/8760/3600*Dispersion!$V$10,0)</f>
        <v>0</v>
      </c>
      <c r="CH100" s="74">
        <f>IF(AND(ISNUMBER('Emissions (start here)'!AR100),ISNUMBER(Dispersion!$V$11)),'Emissions (start here)'!AR100*2000*453.59/8760/3600*Dispersion!$V$11,0)</f>
        <v>0</v>
      </c>
      <c r="CI100" s="74">
        <f>IF(AND(ISNUMBER('Emissions (start here)'!AS100),ISNUMBER(Dispersion!$W$8)),'Emissions (start here)'!AS100*453.59/3600*Dispersion!$W$8,0)</f>
        <v>0</v>
      </c>
      <c r="CJ100" s="74">
        <f>IF(AND(ISNUMBER('Emissions (start here)'!AS100),ISNUMBER(Dispersion!$W$9)),'Emissions (start here)'!AS100*453.59/3600*Dispersion!$W$9,0)</f>
        <v>0</v>
      </c>
      <c r="CK100" s="74">
        <f>IF(AND(ISNUMBER('Emissions (start here)'!AT100),ISNUMBER(Dispersion!$W$10)),'Emissions (start here)'!AT100*2000*453.59/8760/3600*Dispersion!$W$10,0)</f>
        <v>0</v>
      </c>
      <c r="CL100" s="74">
        <f>IF(AND(ISNUMBER('Emissions (start here)'!AT100),ISNUMBER(Dispersion!$W$11)),'Emissions (start here)'!AT100*2000*453.59/8760/3600*Dispersion!$W$11,0)</f>
        <v>0</v>
      </c>
      <c r="CM100" s="74">
        <f>IF(AND(ISNUMBER('Emissions (start here)'!AU100),ISNUMBER(Dispersion!$X$8)),'Emissions (start here)'!AU100*453.59/3600*Dispersion!$X$8,0)</f>
        <v>0</v>
      </c>
      <c r="CN100" s="74">
        <f>IF(AND(ISNUMBER('Emissions (start here)'!AU100),ISNUMBER(Dispersion!$X$9)),'Emissions (start here)'!AU100*453.59/3600*Dispersion!$X$9,0)</f>
        <v>0</v>
      </c>
      <c r="CO100" s="74">
        <f>IF(AND(ISNUMBER('Emissions (start here)'!AV100),ISNUMBER(Dispersion!$X$10)),'Emissions (start here)'!AV100*2000*453.59/8760/3600*Dispersion!$X$10,0)</f>
        <v>0</v>
      </c>
      <c r="CP100" s="74">
        <f>IF(AND(ISNUMBER('Emissions (start here)'!AV100),ISNUMBER(Dispersion!$X$11)),'Emissions (start here)'!AV100*2000*453.59/8760/3600*Dispersion!$X$11,0)</f>
        <v>0</v>
      </c>
      <c r="CQ100" s="74">
        <f>IF(AND(ISNUMBER('Emissions (start here)'!AW100),ISNUMBER(Dispersion!$Y$8)),'Emissions (start here)'!AW100*453.59/3600*Dispersion!$Y$8,0)</f>
        <v>0</v>
      </c>
      <c r="CR100" s="74">
        <f>IF(AND(ISNUMBER('Emissions (start here)'!AW100),ISNUMBER(Dispersion!$Y$9)),'Emissions (start here)'!AW100*453.59/3600*Dispersion!$Y$9,0)</f>
        <v>0</v>
      </c>
      <c r="CS100" s="74">
        <f>IF(AND(ISNUMBER('Emissions (start here)'!AX100),ISNUMBER(Dispersion!$Y$10)),'Emissions (start here)'!AX100*2000*453.59/8760/3600*Dispersion!$Y$10,0)</f>
        <v>0</v>
      </c>
      <c r="CT100" s="74">
        <f>IF(AND(ISNUMBER('Emissions (start here)'!AX100),ISNUMBER(Dispersion!$Y$11)),'Emissions (start here)'!AX100*2000*453.59/8760/3600*Dispersion!$Y$11,0)</f>
        <v>0</v>
      </c>
      <c r="CU100" s="74">
        <f>IF(AND(ISNUMBER('Emissions (start here)'!AY100),ISNUMBER(Dispersion!$Z$8)),'Emissions (start here)'!AY100*453.59/3600*Dispersion!$Z$8,0)</f>
        <v>0</v>
      </c>
      <c r="CV100" s="74">
        <f>IF(AND(ISNUMBER('Emissions (start here)'!AY100),ISNUMBER(Dispersion!$Z$9)),'Emissions (start here)'!AY100*453.59/3600*Dispersion!$Z$9,0)</f>
        <v>0</v>
      </c>
      <c r="CW100" s="74">
        <f>IF(AND(ISNUMBER('Emissions (start here)'!AZ100),ISNUMBER(Dispersion!$Z$10)),'Emissions (start here)'!AZ100*2000*453.59/8760/3600*Dispersion!$Z$10,0)</f>
        <v>0</v>
      </c>
      <c r="CX100" s="74">
        <f>IF(AND(ISNUMBER('Emissions (start here)'!AZ100),ISNUMBER(Dispersion!$Z$11)),'Emissions (start here)'!AZ100*2000*453.59/8760/3600*Dispersion!$Z$11,0)</f>
        <v>0</v>
      </c>
      <c r="CY100" s="74">
        <f>IF(AND(ISNUMBER('Emissions (start here)'!BA100),ISNUMBER(Dispersion!$AA$8)),'Emissions (start here)'!BA100*453.59/3600*Dispersion!$AA$8,0)</f>
        <v>0</v>
      </c>
      <c r="CZ100" s="74">
        <f>IF(AND(ISNUMBER('Emissions (start here)'!BA100),ISNUMBER(Dispersion!$AA$9)),'Emissions (start here)'!BA100*453.59/3600*Dispersion!$AA$9,0)</f>
        <v>0</v>
      </c>
      <c r="DA100" s="74">
        <f>IF(AND(ISNUMBER('Emissions (start here)'!BB100),ISNUMBER(Dispersion!$AA$10)),'Emissions (start here)'!BB100*2000*453.59/8760/3600*Dispersion!$AA$10,0)</f>
        <v>0</v>
      </c>
      <c r="DB100" s="74">
        <f>IF(AND(ISNUMBER('Emissions (start here)'!BB100),ISNUMBER(Dispersion!$AA$11)),'Emissions (start here)'!BB100*2000*453.59/8760/3600*Dispersion!$AA$11,0)</f>
        <v>0</v>
      </c>
      <c r="DC100" s="74">
        <f>IF(AND(ISNUMBER('Emissions (start here)'!BC100),ISNUMBER(Dispersion!$AB$8)),'Emissions (start here)'!BC100*453.59/3600*Dispersion!$AB$8,0)</f>
        <v>0</v>
      </c>
      <c r="DD100" s="74">
        <f>IF(AND(ISNUMBER('Emissions (start here)'!BC100),ISNUMBER(Dispersion!$AB$9)),'Emissions (start here)'!BC100*453.59/3600*Dispersion!$AB$9,0)</f>
        <v>0</v>
      </c>
      <c r="DE100" s="74">
        <f>IF(AND(ISNUMBER('Emissions (start here)'!BD100),ISNUMBER(Dispersion!$AB$10)),'Emissions (start here)'!BD100*2000*453.59/8760/3600*Dispersion!$AB$10,0)</f>
        <v>0</v>
      </c>
      <c r="DF100" s="74">
        <f>IF(AND(ISNUMBER('Emissions (start here)'!BD100),ISNUMBER(Dispersion!$AB$11)),'Emissions (start here)'!BD100*2000*453.59/8760/3600*Dispersion!$AB$11,0)</f>
        <v>0</v>
      </c>
      <c r="DG100" s="74">
        <f>IF(AND(ISNUMBER('Emissions (start here)'!BE100),ISNUMBER(Dispersion!$AC$8)),'Emissions (start here)'!BE100*453.59/3600*Dispersion!$AC$8,0)</f>
        <v>0</v>
      </c>
      <c r="DH100" s="74">
        <f>IF(AND(ISNUMBER('Emissions (start here)'!BE100),ISNUMBER(Dispersion!$AC$9)),'Emissions (start here)'!BE100*453.59/3600*Dispersion!$AC$9,0)</f>
        <v>0</v>
      </c>
      <c r="DI100" s="74">
        <f>IF(AND(ISNUMBER('Emissions (start here)'!BF100),ISNUMBER(Dispersion!$AC$10)),'Emissions (start here)'!BF100*2000*453.59/8760/3600*Dispersion!$AC$10,0)</f>
        <v>0</v>
      </c>
      <c r="DJ100" s="74">
        <f>IF(AND(ISNUMBER('Emissions (start here)'!BF100),ISNUMBER(Dispersion!$AC$11)),'Emissions (start here)'!BF100*2000*453.59/8760/3600*Dispersion!$AC$11,0)</f>
        <v>0</v>
      </c>
      <c r="DK100" s="74">
        <f>IF(AND(ISNUMBER('Emissions (start here)'!BG100),ISNUMBER(Dispersion!$AD$8)),'Emissions (start here)'!BG100*453.59/3600*Dispersion!$AD$8,0)</f>
        <v>0</v>
      </c>
      <c r="DL100" s="74">
        <f>IF(AND(ISNUMBER('Emissions (start here)'!BG100),ISNUMBER(Dispersion!$AD$9)),'Emissions (start here)'!BG100*453.59/3600*Dispersion!$AD$9,0)</f>
        <v>0</v>
      </c>
      <c r="DM100" s="74">
        <f>IF(AND(ISNUMBER('Emissions (start here)'!BH100),ISNUMBER(Dispersion!$AD$10)),'Emissions (start here)'!BH100*2000*453.59/8760/3600*Dispersion!$AD$10,0)</f>
        <v>0</v>
      </c>
      <c r="DN100" s="74">
        <f>IF(AND(ISNUMBER('Emissions (start here)'!BH100),ISNUMBER(Dispersion!$AD$11)),'Emissions (start here)'!BH100*2000*453.59/8760/3600*Dispersion!$AD$11,0)</f>
        <v>0</v>
      </c>
      <c r="DO100" s="74">
        <f>IF(AND(ISNUMBER('Emissions (start here)'!BI100),ISNUMBER(Dispersion!$AE$8)),'Emissions (start here)'!BI100*453.59/3600*Dispersion!$AE$8,0)</f>
        <v>0</v>
      </c>
      <c r="DP100" s="74">
        <f>IF(AND(ISNUMBER('Emissions (start here)'!BI100),ISNUMBER(Dispersion!$AE$9)),'Emissions (start here)'!BI100*453.59/3600*Dispersion!$AE$9,0)</f>
        <v>0</v>
      </c>
      <c r="DQ100" s="74">
        <f>IF(AND(ISNUMBER('Emissions (start here)'!BJ100),ISNUMBER(Dispersion!$AE$10)),'Emissions (start here)'!BJ100*2000*453.59/8760/3600*Dispersion!$AE$10,0)</f>
        <v>0</v>
      </c>
      <c r="DR100" s="74">
        <f>IF(AND(ISNUMBER('Emissions (start here)'!BJ100),ISNUMBER(Dispersion!$AE$11)),'Emissions (start here)'!BJ100*2000*453.59/8760/3600*Dispersion!$AE$11,0)</f>
        <v>0</v>
      </c>
      <c r="DS100" s="74">
        <f>IF(AND(ISNUMBER('Emissions (start here)'!BK100),ISNUMBER(Dispersion!$AF$8)),'Emissions (start here)'!BK100*453.59/3600*Dispersion!$AF$8,0)</f>
        <v>0</v>
      </c>
      <c r="DT100" s="74">
        <f>IF(AND(ISNUMBER('Emissions (start here)'!BK100),ISNUMBER(Dispersion!$AF$9)),'Emissions (start here)'!BK100*453.59/3600*Dispersion!$AF$9,0)</f>
        <v>0</v>
      </c>
      <c r="DU100" s="74">
        <f>IF(AND(ISNUMBER('Emissions (start here)'!BL100),ISNUMBER(Dispersion!$AF$10)),'Emissions (start here)'!BL100*2000*453.59/8760/3600*Dispersion!$AF$10,0)</f>
        <v>0</v>
      </c>
      <c r="DV100" s="74">
        <f>IF(AND(ISNUMBER('Emissions (start here)'!BL100),ISNUMBER(Dispersion!$AF$11)),'Emissions (start here)'!BL100*2000*453.59/8760/3600*Dispersion!$AF$11,0)</f>
        <v>0</v>
      </c>
      <c r="DW100" s="74">
        <f>IF(AND(ISNUMBER('Emissions (start here)'!BM100),ISNUMBER(Dispersion!$AG$8)),'Emissions (start here)'!BM100*453.59/3600*Dispersion!$AG$8,0)</f>
        <v>0</v>
      </c>
      <c r="DX100" s="74">
        <f>IF(AND(ISNUMBER('Emissions (start here)'!BM100),ISNUMBER(Dispersion!$AG$9)),'Emissions (start here)'!BM100*453.59/3600*Dispersion!$AG$9,0)</f>
        <v>0</v>
      </c>
      <c r="DY100" s="74">
        <f>IF(AND(ISNUMBER('Emissions (start here)'!BN100),ISNUMBER(Dispersion!$AG$10)),'Emissions (start here)'!BN100*2000*453.59/8760/3600*Dispersion!$AG$10,0)</f>
        <v>0</v>
      </c>
      <c r="DZ100" s="74">
        <f>IF(AND(ISNUMBER('Emissions (start here)'!BN100),ISNUMBER(Dispersion!$AG$11)),'Emissions (start here)'!BN100*2000*453.59/8760/3600*Dispersion!$AG$11,0)</f>
        <v>0</v>
      </c>
      <c r="EA100" s="74">
        <f>IF(AND(ISNUMBER('Emissions (start here)'!BO100),ISNUMBER(Dispersion!$AH$8)),'Emissions (start here)'!BO100*453.59/3600*Dispersion!$AH$8,0)</f>
        <v>0</v>
      </c>
      <c r="EB100" s="74">
        <f>IF(AND(ISNUMBER('Emissions (start here)'!BO100),ISNUMBER(Dispersion!$AH$9)),'Emissions (start here)'!BO100*453.59/3600*Dispersion!$AH$9,0)</f>
        <v>0</v>
      </c>
      <c r="EC100" s="74">
        <f>IF(AND(ISNUMBER('Emissions (start here)'!BP100),ISNUMBER(Dispersion!$AH$10)),'Emissions (start here)'!BP100*2000*453.59/8760/3600*Dispersion!$AH$10,0)</f>
        <v>0</v>
      </c>
      <c r="ED100" s="74">
        <f>IF(AND(ISNUMBER('Emissions (start here)'!BP100),ISNUMBER(Dispersion!$AH$11)),'Emissions (start here)'!BP100*2000*453.59/8760/3600*Dispersion!$AH$11,0)</f>
        <v>0</v>
      </c>
      <c r="EE100" s="74">
        <f>IF(AND(ISNUMBER('Emissions (start here)'!BQ100),ISNUMBER(Dispersion!$AI$8)),'Emissions (start here)'!BQ100*453.59/3600*Dispersion!$AI$8,0)</f>
        <v>0</v>
      </c>
      <c r="EF100" s="74">
        <f>IF(AND(ISNUMBER('Emissions (start here)'!BQ100),ISNUMBER(Dispersion!$AI$9)),'Emissions (start here)'!BQ100*453.59/3600*Dispersion!$AI$9,0)</f>
        <v>0</v>
      </c>
      <c r="EG100" s="74">
        <f>IF(AND(ISNUMBER('Emissions (start here)'!BR100),ISNUMBER(Dispersion!$AI$10)),'Emissions (start here)'!BR100*2000*453.59/8760/3600*Dispersion!$AI$10,0)</f>
        <v>0</v>
      </c>
      <c r="EH100" s="74">
        <f>IF(AND(ISNUMBER('Emissions (start here)'!BR100),ISNUMBER(Dispersion!$AI$11)),'Emissions (start here)'!BR100*2000*453.59/8760/3600*Dispersion!$AI$11,0)</f>
        <v>0</v>
      </c>
      <c r="EI100" s="74">
        <f>IF(AND(ISNUMBER('Emissions (start here)'!BS100),ISNUMBER(Dispersion!$AJ$8)),'Emissions (start here)'!BS100*453.59/3600*Dispersion!$AJ$8,0)</f>
        <v>0</v>
      </c>
      <c r="EJ100" s="74">
        <f>IF(AND(ISNUMBER('Emissions (start here)'!BS100),ISNUMBER(Dispersion!$AJ$9)),'Emissions (start here)'!BS100*453.59/3600*Dispersion!$AJ$9,0)</f>
        <v>0</v>
      </c>
      <c r="EK100" s="74">
        <f>IF(AND(ISNUMBER('Emissions (start here)'!BT100),ISNUMBER(Dispersion!$AJ$10)),'Emissions (start here)'!BT100*2000*453.59/8760/3600*Dispersion!$AJ$10,0)</f>
        <v>0</v>
      </c>
      <c r="EL100" s="74">
        <f>IF(AND(ISNUMBER('Emissions (start here)'!BT100),ISNUMBER(Dispersion!$AJ$11)),'Emissions (start here)'!BT100*2000*453.59/8760/3600*Dispersion!$AJ$11,0)</f>
        <v>0</v>
      </c>
      <c r="EM100" s="74">
        <f>IF(AND(ISNUMBER('Emissions (start here)'!BU100),ISNUMBER(Dispersion!$AK$8)),'Emissions (start here)'!BU100*453.59/3600*Dispersion!$AK$8,0)</f>
        <v>0</v>
      </c>
      <c r="EN100" s="74">
        <f>IF(AND(ISNUMBER('Emissions (start here)'!BU100),ISNUMBER(Dispersion!$AK$9)),'Emissions (start here)'!BU100*453.59/3600*Dispersion!$AK$9,0)</f>
        <v>0</v>
      </c>
      <c r="EO100" s="74">
        <f>IF(AND(ISNUMBER('Emissions (start here)'!BV100),ISNUMBER(Dispersion!$AK$10)),'Emissions (start here)'!BV100*2000*453.59/8760/3600*Dispersion!$AK$10,0)</f>
        <v>0</v>
      </c>
      <c r="EP100" s="74">
        <f>IF(AND(ISNUMBER('Emissions (start here)'!BV100),ISNUMBER(Dispersion!$AK$11)),'Emissions (start here)'!BV100*2000*453.59/8760/3600*Dispersion!$AK$11,0)</f>
        <v>0</v>
      </c>
      <c r="EQ100" s="74">
        <f>IF(AND(ISNUMBER('Emissions (start here)'!BW100),ISNUMBER(Dispersion!$AL$8)),'Emissions (start here)'!BW100*453.59/3600*Dispersion!$AL$8,0)</f>
        <v>0</v>
      </c>
      <c r="ER100" s="74">
        <f>IF(AND(ISNUMBER('Emissions (start here)'!BW100),ISNUMBER(Dispersion!$AL$9)),'Emissions (start here)'!BW100*453.59/3600*Dispersion!$AL$9,0)</f>
        <v>0</v>
      </c>
      <c r="ES100" s="74">
        <f>IF(AND(ISNUMBER('Emissions (start here)'!BX100),ISNUMBER(Dispersion!$AL$10)),'Emissions (start here)'!BX100*2000*453.59/8760/3600*Dispersion!$AL$10,0)</f>
        <v>0</v>
      </c>
      <c r="ET100" s="74">
        <f>IF(AND(ISNUMBER('Emissions (start here)'!BX100),ISNUMBER(Dispersion!$AL$11)),'Emissions (start here)'!BX100*2000*453.59/8760/3600*Dispersion!$AL$11,0)</f>
        <v>0</v>
      </c>
      <c r="EU100" s="74">
        <f>IF(AND(ISNUMBER('Emissions (start here)'!BY100),ISNUMBER(Dispersion!$AM$8)),'Emissions (start here)'!BY100*453.59/3600*Dispersion!$AM$8,0)</f>
        <v>0</v>
      </c>
      <c r="EV100" s="74">
        <f>IF(AND(ISNUMBER('Emissions (start here)'!BY100),ISNUMBER(Dispersion!$AM$9)),'Emissions (start here)'!BY100*453.59/3600*Dispersion!$AM$9,0)</f>
        <v>0</v>
      </c>
      <c r="EW100" s="74">
        <f>IF(AND(ISNUMBER('Emissions (start here)'!BZ100),ISNUMBER(Dispersion!$AM$10)),'Emissions (start here)'!BZ100*2000*453.59/8760/3600*Dispersion!$AM$10,0)</f>
        <v>0</v>
      </c>
      <c r="EX100" s="74">
        <f>IF(AND(ISNUMBER('Emissions (start here)'!BZ100),ISNUMBER(Dispersion!$AM$11)),'Emissions (start here)'!BZ100*2000*453.59/8760/3600*Dispersion!$AM$11,0)</f>
        <v>0</v>
      </c>
      <c r="EY100" s="74">
        <f>IF(AND(ISNUMBER('Emissions (start here)'!CA100),ISNUMBER(Dispersion!$AN$8)),'Emissions (start here)'!CA100*453.59/3600*Dispersion!$AN$8,0)</f>
        <v>0</v>
      </c>
      <c r="EZ100" s="74">
        <f>IF(AND(ISNUMBER('Emissions (start here)'!CA100),ISNUMBER(Dispersion!$AN$9)),'Emissions (start here)'!CA100*453.59/3600*Dispersion!$AN$9,0)</f>
        <v>0</v>
      </c>
      <c r="FA100" s="74">
        <f>IF(AND(ISNUMBER('Emissions (start here)'!CB100),ISNUMBER(Dispersion!$AN$10)),'Emissions (start here)'!CB100*2000*453.59/8760/3600*Dispersion!$AN$10,0)</f>
        <v>0</v>
      </c>
      <c r="FB100" s="74">
        <f>IF(AND(ISNUMBER('Emissions (start here)'!CB100),ISNUMBER(Dispersion!$AN$11)),'Emissions (start here)'!CB100*2000*453.59/8760/3600*Dispersion!$AN$11,0)</f>
        <v>0</v>
      </c>
      <c r="FC100" s="74">
        <f>IF(AND(ISNUMBER('Emissions (start here)'!CC100),ISNUMBER(Dispersion!$AO$8)),'Emissions (start here)'!CC100*453.59/3600*Dispersion!$AO$8,0)</f>
        <v>0</v>
      </c>
      <c r="FD100" s="74">
        <f>IF(AND(ISNUMBER('Emissions (start here)'!CC100),ISNUMBER(Dispersion!$AO$9)),'Emissions (start here)'!CC100*453.59/3600*Dispersion!$AO$9,0)</f>
        <v>0</v>
      </c>
      <c r="FE100" s="74">
        <f>IF(AND(ISNUMBER('Emissions (start here)'!CD100),ISNUMBER(Dispersion!$AO$10)),'Emissions (start here)'!CD100*2000*453.59/8760/3600*Dispersion!$AO$10,0)</f>
        <v>0</v>
      </c>
      <c r="FF100" s="74">
        <f>IF(AND(ISNUMBER('Emissions (start here)'!CD100),ISNUMBER(Dispersion!$AO$11)),'Emissions (start here)'!CD100*2000*453.59/8760/3600*Dispersion!$AO$11,0)</f>
        <v>0</v>
      </c>
      <c r="FG100" s="74">
        <f>IF(AND(ISNUMBER('Emissions (start here)'!CE100),ISNUMBER(Dispersion!$AP$8)),'Emissions (start here)'!CE100*453.59/3600*Dispersion!$AP$8,0)</f>
        <v>0</v>
      </c>
      <c r="FH100" s="74">
        <f>IF(AND(ISNUMBER('Emissions (start here)'!CE100),ISNUMBER(Dispersion!$AP$9)),'Emissions (start here)'!CE100*453.59/3600*Dispersion!$AP$9,0)</f>
        <v>0</v>
      </c>
      <c r="FI100" s="74">
        <f>IF(AND(ISNUMBER('Emissions (start here)'!CF100),ISNUMBER(Dispersion!$AP$10)),'Emissions (start here)'!CF100*2000*453.59/8760/3600*Dispersion!$AP$10,0)</f>
        <v>0</v>
      </c>
      <c r="FJ100" s="74">
        <f>IF(AND(ISNUMBER('Emissions (start here)'!CF100),ISNUMBER(Dispersion!$AP$11)),'Emissions (start here)'!CF100*2000*453.59/8760/3600*Dispersion!$AP$11,0)</f>
        <v>0</v>
      </c>
      <c r="FK100" s="74">
        <f>IF(AND(ISNUMBER('Emissions (start here)'!CG100),ISNUMBER(Dispersion!$AQ$8)),'Emissions (start here)'!CG100*453.59/3600*Dispersion!$AQ$8,0)</f>
        <v>0</v>
      </c>
      <c r="FL100" s="74">
        <f>IF(AND(ISNUMBER('Emissions (start here)'!CG100),ISNUMBER(Dispersion!$AQ$9)),'Emissions (start here)'!CG100*453.59/3600*Dispersion!$AQ$9,0)</f>
        <v>0</v>
      </c>
      <c r="FM100" s="74">
        <f>IF(AND(ISNUMBER('Emissions (start here)'!CH100),ISNUMBER(Dispersion!$AQ$10)),'Emissions (start here)'!CH100*2000*453.59/8760/3600*Dispersion!$AQ$10,0)</f>
        <v>0</v>
      </c>
      <c r="FN100" s="74">
        <f>IF(AND(ISNUMBER('Emissions (start here)'!CH100),ISNUMBER(Dispersion!$AQ$11)),'Emissions (start here)'!CH100*2000*453.59/8760/3600*Dispersion!$AQ$11,0)</f>
        <v>0</v>
      </c>
      <c r="FO100" s="74">
        <f>IF(AND(ISNUMBER('Emissions (start here)'!CI100),ISNUMBER(Dispersion!$AR$8)),'Emissions (start here)'!CI100*453.59/3600*Dispersion!$AR$8,0)</f>
        <v>0</v>
      </c>
      <c r="FP100" s="74">
        <f>IF(AND(ISNUMBER('Emissions (start here)'!CI100),ISNUMBER(Dispersion!$AR$9)),'Emissions (start here)'!CI100*453.59/3600*Dispersion!$AR$9,0)</f>
        <v>0</v>
      </c>
      <c r="FQ100" s="74">
        <f>IF(AND(ISNUMBER('Emissions (start here)'!CJ100),ISNUMBER(Dispersion!$AR$10)),'Emissions (start here)'!CJ100*2000*453.59/8760/3600*Dispersion!$AR$10,0)</f>
        <v>0</v>
      </c>
      <c r="FR100" s="74">
        <f>IF(AND(ISNUMBER('Emissions (start here)'!CJ100),ISNUMBER(Dispersion!$AR$11)),'Emissions (start here)'!CJ100*2000*453.59/8760/3600*Dispersion!$AR$11,0)</f>
        <v>0</v>
      </c>
      <c r="FS100" s="74">
        <f>IF(AND(ISNUMBER('Emissions (start here)'!CK100),ISNUMBER(Dispersion!$AS$8)),'Emissions (start here)'!CK100*453.59/3600*Dispersion!$AS$8,0)</f>
        <v>0</v>
      </c>
      <c r="FT100" s="74">
        <f>IF(AND(ISNUMBER('Emissions (start here)'!CK100),ISNUMBER(Dispersion!$AS$9)),'Emissions (start here)'!CK100*453.59/3600*Dispersion!$AS$9,0)</f>
        <v>0</v>
      </c>
      <c r="FU100" s="74">
        <f>IF(AND(ISNUMBER('Emissions (start here)'!CL100),ISNUMBER(Dispersion!$AS$10)),'Emissions (start here)'!CL100*2000*453.59/8760/3600*Dispersion!$AS$10,0)</f>
        <v>0</v>
      </c>
      <c r="FV100" s="74">
        <f>IF(AND(ISNUMBER('Emissions (start here)'!CL100),ISNUMBER(Dispersion!$AS$11)),'Emissions (start here)'!CL100*2000*453.59/8760/3600*Dispersion!$AS$11,0)</f>
        <v>0</v>
      </c>
      <c r="FW100" s="74">
        <f>IF(AND(ISNUMBER('Emissions (start here)'!CM100),ISNUMBER(Dispersion!$AT$8)),'Emissions (start here)'!CM100*453.59/3600*Dispersion!$AT$8,0)</f>
        <v>0</v>
      </c>
      <c r="FX100" s="74">
        <f>IF(AND(ISNUMBER('Emissions (start here)'!CM100),ISNUMBER(Dispersion!$AT$9)),'Emissions (start here)'!CM100*453.59/3600*Dispersion!$AT$9,0)</f>
        <v>0</v>
      </c>
      <c r="FY100" s="74">
        <f>IF(AND(ISNUMBER('Emissions (start here)'!CN100),ISNUMBER(Dispersion!$AT$10)),'Emissions (start here)'!CN100*2000*453.59/8760/3600*Dispersion!$AT$10,0)</f>
        <v>0</v>
      </c>
      <c r="FZ100" s="74">
        <f>IF(AND(ISNUMBER('Emissions (start here)'!CN100),ISNUMBER(Dispersion!$AT$11)),'Emissions (start here)'!CN100*2000*453.59/8760/3600*Dispersion!$AT$11,0)</f>
        <v>0</v>
      </c>
      <c r="GA100" s="74">
        <f>IF(AND(ISNUMBER('Emissions (start here)'!CO100),ISNUMBER(Dispersion!$AU$8)),'Emissions (start here)'!CO100*453.59/3600*Dispersion!$AU$8,0)</f>
        <v>0</v>
      </c>
      <c r="GB100" s="74">
        <f>IF(AND(ISNUMBER('Emissions (start here)'!CO100),ISNUMBER(Dispersion!$AU$9)),'Emissions (start here)'!CO100*453.59/3600*Dispersion!$AU$9,0)</f>
        <v>0</v>
      </c>
      <c r="GC100" s="74">
        <f>IF(AND(ISNUMBER('Emissions (start here)'!CP100),ISNUMBER(Dispersion!$AU$10)),'Emissions (start here)'!CP100*2000*453.59/8760/3600*Dispersion!$AU$10,0)</f>
        <v>0</v>
      </c>
      <c r="GD100" s="74">
        <f>IF(AND(ISNUMBER('Emissions (start here)'!CP100),ISNUMBER(Dispersion!$AU$11)),'Emissions (start here)'!CP100*2000*453.59/8760/3600*Dispersion!$AU$11,0)</f>
        <v>0</v>
      </c>
      <c r="GE100" s="74">
        <f>IF(AND(ISNUMBER('Emissions (start here)'!CQ100),ISNUMBER(Dispersion!$AV$8)),'Emissions (start here)'!CQ100*453.59/3600*Dispersion!$AV$8,0)</f>
        <v>0</v>
      </c>
      <c r="GF100" s="74">
        <f>IF(AND(ISNUMBER('Emissions (start here)'!CQ100),ISNUMBER(Dispersion!$AV$9)),'Emissions (start here)'!CQ100*453.59/3600*Dispersion!$AV$9,0)</f>
        <v>0</v>
      </c>
      <c r="GG100" s="74">
        <f>IF(AND(ISNUMBER('Emissions (start here)'!CR100),ISNUMBER(Dispersion!$AV$10)),'Emissions (start here)'!CR100*2000*453.59/8760/3600*Dispersion!$AV$10,0)</f>
        <v>0</v>
      </c>
      <c r="GH100" s="74">
        <f>IF(AND(ISNUMBER('Emissions (start here)'!CR100),ISNUMBER(Dispersion!$AV$11)),'Emissions (start here)'!CR100*2000*453.59/8760/3600*Dispersion!$AV$11,0)</f>
        <v>0</v>
      </c>
      <c r="GI100" s="74">
        <f>IF(AND(ISNUMBER('Emissions (start here)'!CS100),ISNUMBER(Dispersion!$AW$8)),'Emissions (start here)'!CS100*453.59/3600*Dispersion!$AW$8,0)</f>
        <v>0</v>
      </c>
      <c r="GJ100" s="74">
        <f>IF(AND(ISNUMBER('Emissions (start here)'!CS100),ISNUMBER(Dispersion!$AW$9)),'Emissions (start here)'!CS100*453.59/3600*Dispersion!$AW$9,0)</f>
        <v>0</v>
      </c>
      <c r="GK100" s="74">
        <f>IF(AND(ISNUMBER('Emissions (start here)'!CT100),ISNUMBER(Dispersion!$AW$10)),'Emissions (start here)'!CT100*2000*453.59/8760/3600*Dispersion!$AW$10,0)</f>
        <v>0</v>
      </c>
      <c r="GL100" s="74">
        <f>IF(AND(ISNUMBER('Emissions (start here)'!CT100),ISNUMBER(Dispersion!$AW$11)),'Emissions (start here)'!CT100*2000*453.59/8760/3600*Dispersion!$AW$11,0)</f>
        <v>0</v>
      </c>
      <c r="GM100" s="74">
        <f>IF(AND(ISNUMBER('Emissions (start here)'!CU100),ISNUMBER(Dispersion!$AX$8)),'Emissions (start here)'!CU100*453.59/3600*Dispersion!$AX$8,0)</f>
        <v>0</v>
      </c>
      <c r="GN100" s="74">
        <f>IF(AND(ISNUMBER('Emissions (start here)'!CU100),ISNUMBER(Dispersion!$AX$9)),'Emissions (start here)'!CU100*453.59/3600*Dispersion!$AX$9,0)</f>
        <v>0</v>
      </c>
      <c r="GO100" s="74">
        <f>IF(AND(ISNUMBER('Emissions (start here)'!CV100),ISNUMBER(Dispersion!$AX$10)),'Emissions (start here)'!CV100*2000*453.59/8760/3600*Dispersion!$AX$10,0)</f>
        <v>0</v>
      </c>
      <c r="GP100" s="74">
        <f>IF(AND(ISNUMBER('Emissions (start here)'!CV100),ISNUMBER(Dispersion!$AX$11)),'Emissions (start here)'!CV100*2000*453.59/8760/3600*Dispersion!$AX$11,0)</f>
        <v>0</v>
      </c>
      <c r="GQ100" s="74">
        <f>IF(AND(ISNUMBER('Emissions (start here)'!CW100),ISNUMBER(Dispersion!$AY$8)),'Emissions (start here)'!CW100*453.59/3600*Dispersion!$AY$8,0)</f>
        <v>0</v>
      </c>
      <c r="GR100" s="74">
        <f>IF(AND(ISNUMBER('Emissions (start here)'!CW100),ISNUMBER(Dispersion!$AY$9)),'Emissions (start here)'!CW100*453.59/3600*Dispersion!$AY$9,0)</f>
        <v>0</v>
      </c>
      <c r="GS100" s="74">
        <f>IF(AND(ISNUMBER('Emissions (start here)'!CX100),ISNUMBER(Dispersion!$AY$10)),'Emissions (start here)'!CX100*2000*453.59/8760/3600*Dispersion!$AY$10,0)</f>
        <v>0</v>
      </c>
      <c r="GT100" s="74">
        <f>IF(AND(ISNUMBER('Emissions (start here)'!CX100),ISNUMBER(Dispersion!$AY$11)),'Emissions (start here)'!CX100*2000*453.59/8760/3600*Dispersion!$AY$11,0)</f>
        <v>0</v>
      </c>
      <c r="GU100" s="74">
        <f>IF(AND(ISNUMBER('Emissions (start here)'!CY100),ISNUMBER(Dispersion!$AZ$8)),'Emissions (start here)'!CY100*453.59/3600*Dispersion!$AZ$8,0)</f>
        <v>0</v>
      </c>
      <c r="GV100" s="74">
        <f>IF(AND(ISNUMBER('Emissions (start here)'!CY100),ISNUMBER(Dispersion!$AZ$9)),'Emissions (start here)'!CY100*453.59/3600*Dispersion!$AZ$9,0)</f>
        <v>0</v>
      </c>
      <c r="GW100" s="74">
        <f>IF(AND(ISNUMBER('Emissions (start here)'!CZ100),ISNUMBER(Dispersion!$AZ$10)),'Emissions (start here)'!CZ100*2000*453.59/8760/3600*Dispersion!$AZ$10,0)</f>
        <v>0</v>
      </c>
      <c r="GX100" s="74">
        <f>IF(AND(ISNUMBER('Emissions (start here)'!CZ100),ISNUMBER(Dispersion!$AZ$11)),'Emissions (start here)'!CZ100*2000*453.59/8760/3600*Dispersion!$AZ$11,0)</f>
        <v>0</v>
      </c>
    </row>
    <row r="101" spans="1:206" x14ac:dyDescent="0.2">
      <c r="A101" s="51" t="str">
        <f>'Tox Values'!C101</f>
        <v>75-68-3</v>
      </c>
      <c r="B101" s="94" t="str">
        <f>'Tox Values'!D101</f>
        <v>Chloro-1,1-difluoroethane, 1- (HCFC-142b)</v>
      </c>
      <c r="C101" s="96">
        <f t="shared" si="5"/>
        <v>0</v>
      </c>
      <c r="D101" s="74">
        <f t="shared" si="6"/>
        <v>0</v>
      </c>
      <c r="E101" s="74">
        <f t="shared" si="7"/>
        <v>0</v>
      </c>
      <c r="F101" s="99">
        <f t="shared" si="8"/>
        <v>0</v>
      </c>
      <c r="G101" s="97">
        <f>IF(AND(ISNUMBER('Emissions (start here)'!E101),ISNUMBER(Dispersion!$C$8)),'Emissions (start here)'!E101*453.59/3600*Dispersion!$C$8,0)</f>
        <v>0</v>
      </c>
      <c r="H101" s="74">
        <f>IF(AND(ISNUMBER('Emissions (start here)'!E101),ISNUMBER(Dispersion!$C$9)),'Emissions (start here)'!E101*453.59/3600*Dispersion!$C$9,0)</f>
        <v>0</v>
      </c>
      <c r="I101" s="74">
        <f>IF(AND(ISNUMBER('Emissions (start here)'!F101),ISNUMBER(Dispersion!$C$10)),'Emissions (start here)'!F101*2000*453.59/8760/3600*Dispersion!$C$10,0)</f>
        <v>0</v>
      </c>
      <c r="J101" s="74">
        <f>IF(AND(ISNUMBER('Emissions (start here)'!F101),ISNUMBER(Dispersion!$C$11)),'Emissions (start here)'!F101*2000*453.59/8760/3600*Dispersion!$C$11,0)</f>
        <v>0</v>
      </c>
      <c r="K101" s="74">
        <f>IF(AND(ISNUMBER('Emissions (start here)'!G101),ISNUMBER(Dispersion!$D$8)),'Emissions (start here)'!G101*453.59/3600*Dispersion!$D$8,0)</f>
        <v>0</v>
      </c>
      <c r="L101" s="74">
        <f>IF(AND(ISNUMBER('Emissions (start here)'!G101),ISNUMBER(Dispersion!$D$9)),'Emissions (start here)'!G101*453.59/3600*Dispersion!$D$9,0)</f>
        <v>0</v>
      </c>
      <c r="M101" s="74">
        <f>IF(AND(ISNUMBER('Emissions (start here)'!H101),ISNUMBER(Dispersion!$D$10)),'Emissions (start here)'!H101*2000*453.59/8760/3600*Dispersion!$D$10,0)</f>
        <v>0</v>
      </c>
      <c r="N101" s="74">
        <f>IF(AND(ISNUMBER('Emissions (start here)'!H101),ISNUMBER(Dispersion!$D$11)),'Emissions (start here)'!H101*2000*453.59/8760/3600*Dispersion!$D$11,0)</f>
        <v>0</v>
      </c>
      <c r="O101" s="74">
        <f>IF(AND(ISNUMBER('Emissions (start here)'!I101),ISNUMBER(Dispersion!$E$8)),'Emissions (start here)'!I101*453.59/3600*Dispersion!$E$8,0)</f>
        <v>0</v>
      </c>
      <c r="P101" s="74">
        <f>IF(AND(ISNUMBER('Emissions (start here)'!I101),ISNUMBER(Dispersion!$E$9)),'Emissions (start here)'!I101*453.59/3600*Dispersion!$E$9,0)</f>
        <v>0</v>
      </c>
      <c r="Q101" s="74">
        <f>IF(AND(ISNUMBER('Emissions (start here)'!J101),ISNUMBER(Dispersion!$E$10)),'Emissions (start here)'!J101*2000*453.59/8760/3600*Dispersion!$E$10,0)</f>
        <v>0</v>
      </c>
      <c r="R101" s="74">
        <f>IF(AND(ISNUMBER('Emissions (start here)'!J101),ISNUMBER(Dispersion!$E$11)),'Emissions (start here)'!J101*2000*453.59/8760/3600*Dispersion!$E$11,0)</f>
        <v>0</v>
      </c>
      <c r="S101" s="74">
        <f>IF(AND(ISNUMBER('Emissions (start here)'!K101),ISNUMBER(Dispersion!$F$8)),'Emissions (start here)'!K101*453.59/3600*Dispersion!$F$8,0)</f>
        <v>0</v>
      </c>
      <c r="T101" s="74">
        <f>IF(AND(ISNUMBER('Emissions (start here)'!K101),ISNUMBER(Dispersion!$F$9)),'Emissions (start here)'!K101*453.59/3600*Dispersion!$F$9,0)</f>
        <v>0</v>
      </c>
      <c r="U101" s="74">
        <f>IF(AND(ISNUMBER('Emissions (start here)'!L101),ISNUMBER(Dispersion!$F$10)),'Emissions (start here)'!L101*2000*453.59/8760/3600*Dispersion!$F$10,0)</f>
        <v>0</v>
      </c>
      <c r="V101" s="74">
        <f>IF(AND(ISNUMBER('Emissions (start here)'!L101),ISNUMBER(Dispersion!$F$11)),'Emissions (start here)'!L101*2000*453.59/8760/3600*Dispersion!$F$11,0)</f>
        <v>0</v>
      </c>
      <c r="W101" s="74">
        <f>IF(AND(ISNUMBER('Emissions (start here)'!M101),ISNUMBER(Dispersion!$G$8)),'Emissions (start here)'!M101*453.59/3600*Dispersion!$G$8,0)</f>
        <v>0</v>
      </c>
      <c r="X101" s="74">
        <f>IF(AND(ISNUMBER('Emissions (start here)'!M101),ISNUMBER(Dispersion!$G$9)),'Emissions (start here)'!M101*453.59/3600*Dispersion!$G$9,0)</f>
        <v>0</v>
      </c>
      <c r="Y101" s="74">
        <f>IF(AND(ISNUMBER('Emissions (start here)'!N101),ISNUMBER(Dispersion!$G$10)),'Emissions (start here)'!N101*2000*453.59/8760/3600*Dispersion!$G$10,0)</f>
        <v>0</v>
      </c>
      <c r="Z101" s="74">
        <f>IF(AND(ISNUMBER('Emissions (start here)'!N101),ISNUMBER(Dispersion!$G$11)),'Emissions (start here)'!N101*2000*453.59/8760/3600*Dispersion!$G$11,0)</f>
        <v>0</v>
      </c>
      <c r="AA101" s="74">
        <f>IF(AND(ISNUMBER('Emissions (start here)'!O101),ISNUMBER(Dispersion!$H$8)),'Emissions (start here)'!O101*453.59/3600*Dispersion!$H$8,0)</f>
        <v>0</v>
      </c>
      <c r="AB101" s="74">
        <f>IF(AND(ISNUMBER('Emissions (start here)'!O101),ISNUMBER(Dispersion!$H$9)),'Emissions (start here)'!O101*453.59/3600*Dispersion!$H$9,0)</f>
        <v>0</v>
      </c>
      <c r="AC101" s="74">
        <f>IF(AND(ISNUMBER('Emissions (start here)'!P101),ISNUMBER(Dispersion!$H$10)),'Emissions (start here)'!P101*2000*453.59/8760/3600*Dispersion!$H$10,0)</f>
        <v>0</v>
      </c>
      <c r="AD101" s="74">
        <f>IF(AND(ISNUMBER('Emissions (start here)'!P101),ISNUMBER(Dispersion!$H$11)),'Emissions (start here)'!P101*2000*453.59/8760/3600*Dispersion!$H$11,0)</f>
        <v>0</v>
      </c>
      <c r="AE101" s="74">
        <f>IF(AND(ISNUMBER('Emissions (start here)'!Q101),ISNUMBER(Dispersion!$I$8)),'Emissions (start here)'!Q101*453.59/3600*Dispersion!$I$8,0)</f>
        <v>0</v>
      </c>
      <c r="AF101" s="74">
        <f>IF(AND(ISNUMBER('Emissions (start here)'!Q101),ISNUMBER(Dispersion!$I$9)),'Emissions (start here)'!Q101*453.59/3600*Dispersion!$I$9,0)</f>
        <v>0</v>
      </c>
      <c r="AG101" s="74">
        <f>IF(AND(ISNUMBER('Emissions (start here)'!R101),ISNUMBER(Dispersion!$I$10)),'Emissions (start here)'!R101*2000*453.59/8760/3600*Dispersion!$I$10,0)</f>
        <v>0</v>
      </c>
      <c r="AH101" s="74">
        <f>IF(AND(ISNUMBER('Emissions (start here)'!R101),ISNUMBER(Dispersion!$I$11)),'Emissions (start here)'!R101*2000*453.59/8760/3600*Dispersion!$I$11,0)</f>
        <v>0</v>
      </c>
      <c r="AI101" s="74">
        <f>IF(AND(ISNUMBER('Emissions (start here)'!S101),ISNUMBER(Dispersion!$J$8)),'Emissions (start here)'!S101*453.59/3600*Dispersion!$J$8,0)</f>
        <v>0</v>
      </c>
      <c r="AJ101" s="74">
        <f>IF(AND(ISNUMBER('Emissions (start here)'!S101),ISNUMBER(Dispersion!$J$9)),'Emissions (start here)'!S101*453.59/3600*Dispersion!$J$9,0)</f>
        <v>0</v>
      </c>
      <c r="AK101" s="74">
        <f>IF(AND(ISNUMBER('Emissions (start here)'!T101),ISNUMBER(Dispersion!$J$10)),'Emissions (start here)'!T101*2000*453.59/8760/3600*Dispersion!$J$10,0)</f>
        <v>0</v>
      </c>
      <c r="AL101" s="74">
        <f>IF(AND(ISNUMBER('Emissions (start here)'!T101),ISNUMBER(Dispersion!$J$11)),'Emissions (start here)'!T101*2000*453.59/8760/3600*Dispersion!$J$11,0)</f>
        <v>0</v>
      </c>
      <c r="AM101" s="74">
        <f>IF(AND(ISNUMBER('Emissions (start here)'!U101),ISNUMBER(Dispersion!$K$8)),'Emissions (start here)'!U101*453.59/3600*Dispersion!$K$8,0)</f>
        <v>0</v>
      </c>
      <c r="AN101" s="74">
        <f>IF(AND(ISNUMBER('Emissions (start here)'!U101),ISNUMBER(Dispersion!$K$9)),'Emissions (start here)'!U101*453.59/3600*Dispersion!$K$9,0)</f>
        <v>0</v>
      </c>
      <c r="AO101" s="74">
        <f>IF(AND(ISNUMBER('Emissions (start here)'!V101),ISNUMBER(Dispersion!$K$10)),'Emissions (start here)'!V101*2000*453.59/8760/3600*Dispersion!$K$10,0)</f>
        <v>0</v>
      </c>
      <c r="AP101" s="74">
        <f>IF(AND(ISNUMBER('Emissions (start here)'!V101),ISNUMBER(Dispersion!$K$11)),'Emissions (start here)'!V101*2000*453.59/8760/3600*Dispersion!$K$11,0)</f>
        <v>0</v>
      </c>
      <c r="AQ101" s="74">
        <f>IF(AND(ISNUMBER('Emissions (start here)'!W101),ISNUMBER(Dispersion!$L$8)),'Emissions (start here)'!W101*453.59/3600*Dispersion!$L$8,0)</f>
        <v>0</v>
      </c>
      <c r="AR101" s="74">
        <f>IF(AND(ISNUMBER('Emissions (start here)'!W101),ISNUMBER(Dispersion!$L$9)),'Emissions (start here)'!W101*453.59/3600*Dispersion!$L$9,0)</f>
        <v>0</v>
      </c>
      <c r="AS101" s="74">
        <f>IF(AND(ISNUMBER('Emissions (start here)'!X101),ISNUMBER(Dispersion!$L$10)),'Emissions (start here)'!X101*2000*453.59/8760/3600*Dispersion!$L$10,0)</f>
        <v>0</v>
      </c>
      <c r="AT101" s="74">
        <f>IF(AND(ISNUMBER('Emissions (start here)'!X101),ISNUMBER(Dispersion!$L$11)),'Emissions (start here)'!X101*2000*453.59/8760/3600*Dispersion!$L$11,0)</f>
        <v>0</v>
      </c>
      <c r="AU101" s="74">
        <f>IF(AND(ISNUMBER('Emissions (start here)'!Y101),ISNUMBER(Dispersion!$M$8)),'Emissions (start here)'!Y101*453.59/3600*Dispersion!$M$8,0)</f>
        <v>0</v>
      </c>
      <c r="AV101" s="74">
        <f>IF(AND(ISNUMBER('Emissions (start here)'!Y101),ISNUMBER(Dispersion!$M$9)),'Emissions (start here)'!Y101*453.59/3600*Dispersion!$M$9,0)</f>
        <v>0</v>
      </c>
      <c r="AW101" s="74">
        <f>IF(AND(ISNUMBER('Emissions (start here)'!Z101),ISNUMBER(Dispersion!$M$10)),'Emissions (start here)'!Z101*2000*453.59/8760/3600*Dispersion!$M$10,0)</f>
        <v>0</v>
      </c>
      <c r="AX101" s="74">
        <f>IF(AND(ISNUMBER('Emissions (start here)'!Z101),ISNUMBER(Dispersion!$M$11)),'Emissions (start here)'!Z101*2000*453.59/8760/3600*Dispersion!$M$11,0)</f>
        <v>0</v>
      </c>
      <c r="AY101" s="74">
        <f>IF(AND(ISNUMBER('Emissions (start here)'!AA101),ISNUMBER(Dispersion!$N$8)),'Emissions (start here)'!AA101*453.59/3600*Dispersion!$N$8,0)</f>
        <v>0</v>
      </c>
      <c r="AZ101" s="74">
        <f>IF(AND(ISNUMBER('Emissions (start here)'!AA101),ISNUMBER(Dispersion!$N$9)),'Emissions (start here)'!AA101*453.59/3600*Dispersion!$N$9,0)</f>
        <v>0</v>
      </c>
      <c r="BA101" s="74">
        <f>IF(AND(ISNUMBER('Emissions (start here)'!AB101),ISNUMBER(Dispersion!$N$10)),'Emissions (start here)'!AB101*2000*453.59/8760/3600*Dispersion!$N$10,0)</f>
        <v>0</v>
      </c>
      <c r="BB101" s="74">
        <f>IF(AND(ISNUMBER('Emissions (start here)'!AB101),ISNUMBER(Dispersion!$N$11)),'Emissions (start here)'!AB101*2000*453.59/8760/3600*Dispersion!$N$11,0)</f>
        <v>0</v>
      </c>
      <c r="BC101" s="74">
        <f>IF(AND(ISNUMBER('Emissions (start here)'!AC101),ISNUMBER(Dispersion!$O$8)),'Emissions (start here)'!AC101*453.59/3600*Dispersion!$O$8,0)</f>
        <v>0</v>
      </c>
      <c r="BD101" s="74">
        <f>IF(AND(ISNUMBER('Emissions (start here)'!AC101),ISNUMBER(Dispersion!$O$9)),'Emissions (start here)'!AC101*453.59/3600*Dispersion!$O$9,0)</f>
        <v>0</v>
      </c>
      <c r="BE101" s="74">
        <f>IF(AND(ISNUMBER('Emissions (start here)'!AD101),ISNUMBER(Dispersion!$O$10)),'Emissions (start here)'!AD101*2000*453.59/8760/3600*Dispersion!$O$10,0)</f>
        <v>0</v>
      </c>
      <c r="BF101" s="74">
        <f>IF(AND(ISNUMBER('Emissions (start here)'!AD101),ISNUMBER(Dispersion!$O$11)),'Emissions (start here)'!AD101*2000*453.59/8760/3600*Dispersion!$O$11,0)</f>
        <v>0</v>
      </c>
      <c r="BG101" s="74">
        <f>IF(AND(ISNUMBER('Emissions (start here)'!AE101),ISNUMBER(Dispersion!$P$8)),'Emissions (start here)'!AE101*453.59/3600*Dispersion!$P$8,0)</f>
        <v>0</v>
      </c>
      <c r="BH101" s="74">
        <f>IF(AND(ISNUMBER('Emissions (start here)'!AE101),ISNUMBER(Dispersion!$P$9)),'Emissions (start here)'!AE101*453.59/3600*Dispersion!$P$9,0)</f>
        <v>0</v>
      </c>
      <c r="BI101" s="74">
        <f>IF(AND(ISNUMBER('Emissions (start here)'!AF101),ISNUMBER(Dispersion!$P$10)),'Emissions (start here)'!AF101*2000*453.59/8760/3600*Dispersion!$P$10,0)</f>
        <v>0</v>
      </c>
      <c r="BJ101" s="74">
        <f>IF(AND(ISNUMBER('Emissions (start here)'!AF101),ISNUMBER(Dispersion!$P$11)),'Emissions (start here)'!AF101*2000*453.59/8760/3600*Dispersion!$P$11,0)</f>
        <v>0</v>
      </c>
      <c r="BK101" s="74">
        <f>IF(AND(ISNUMBER('Emissions (start here)'!AG101),ISNUMBER(Dispersion!$Q$8)),'Emissions (start here)'!AG101*453.59/3600*Dispersion!$Q$8,0)</f>
        <v>0</v>
      </c>
      <c r="BL101" s="74">
        <f>IF(AND(ISNUMBER('Emissions (start here)'!AG101),ISNUMBER(Dispersion!$Q$9)),'Emissions (start here)'!AG101*453.59/3600*Dispersion!$Q$9,0)</f>
        <v>0</v>
      </c>
      <c r="BM101" s="74">
        <f>IF(AND(ISNUMBER('Emissions (start here)'!AH101),ISNUMBER(Dispersion!$Q$10)),'Emissions (start here)'!AH101*2000*453.59/8760/3600*Dispersion!$Q$10,0)</f>
        <v>0</v>
      </c>
      <c r="BN101" s="74">
        <f>IF(AND(ISNUMBER('Emissions (start here)'!AH101),ISNUMBER(Dispersion!$Q$11)),'Emissions (start here)'!AH101*2000*453.59/8760/3600*Dispersion!$Q$11,0)</f>
        <v>0</v>
      </c>
      <c r="BO101" s="74">
        <f>IF(AND(ISNUMBER('Emissions (start here)'!AI101),ISNUMBER(Dispersion!$R$8)),'Emissions (start here)'!AI101*453.59/3600*Dispersion!$R$8,0)</f>
        <v>0</v>
      </c>
      <c r="BP101" s="74">
        <f>IF(AND(ISNUMBER('Emissions (start here)'!AI101),ISNUMBER(Dispersion!$R$9)),'Emissions (start here)'!AI101*453.59/3600*Dispersion!$R$9,0)</f>
        <v>0</v>
      </c>
      <c r="BQ101" s="74">
        <f>IF(AND(ISNUMBER('Emissions (start here)'!AJ101),ISNUMBER(Dispersion!$R$10)),'Emissions (start here)'!AJ101*2000*453.59/8760/3600*Dispersion!$R$10,0)</f>
        <v>0</v>
      </c>
      <c r="BR101" s="74">
        <f>IF(AND(ISNUMBER('Emissions (start here)'!AJ101),ISNUMBER(Dispersion!$R$11)),'Emissions (start here)'!AJ101*2000*453.59/8760/3600*Dispersion!$R$11,0)</f>
        <v>0</v>
      </c>
      <c r="BS101" s="74">
        <f>IF(AND(ISNUMBER('Emissions (start here)'!AK101),ISNUMBER(Dispersion!$S$8)),'Emissions (start here)'!AK101*453.59/3600*Dispersion!$S$8,0)</f>
        <v>0</v>
      </c>
      <c r="BT101" s="74">
        <f>IF(AND(ISNUMBER('Emissions (start here)'!AK101),ISNUMBER(Dispersion!$S$9)),'Emissions (start here)'!AK101*453.59/3600*Dispersion!$S$9,0)</f>
        <v>0</v>
      </c>
      <c r="BU101" s="74">
        <f>IF(AND(ISNUMBER('Emissions (start here)'!AL101),ISNUMBER(Dispersion!$S$10)),'Emissions (start here)'!AL101*2000*453.59/8760/3600*Dispersion!$S$10,0)</f>
        <v>0</v>
      </c>
      <c r="BV101" s="74">
        <f>IF(AND(ISNUMBER('Emissions (start here)'!AL101),ISNUMBER(Dispersion!$S$11)),'Emissions (start here)'!AL101*2000*453.59/8760/3600*Dispersion!$S$11,0)</f>
        <v>0</v>
      </c>
      <c r="BW101" s="74">
        <f>IF(AND(ISNUMBER('Emissions (start here)'!AM101),ISNUMBER(Dispersion!$T$8)),'Emissions (start here)'!AM101*453.59/3600*Dispersion!$T$8,0)</f>
        <v>0</v>
      </c>
      <c r="BX101" s="74">
        <f>IF(AND(ISNUMBER('Emissions (start here)'!AM101),ISNUMBER(Dispersion!$T$9)),'Emissions (start here)'!AM101*453.59/3600*Dispersion!$T$9,0)</f>
        <v>0</v>
      </c>
      <c r="BY101" s="74">
        <f>IF(AND(ISNUMBER('Emissions (start here)'!AN101),ISNUMBER(Dispersion!$T$10)),'Emissions (start here)'!AN101*2000*453.59/8760/3600*Dispersion!$T$10,0)</f>
        <v>0</v>
      </c>
      <c r="BZ101" s="74">
        <f>IF(AND(ISNUMBER('Emissions (start here)'!AN101),ISNUMBER(Dispersion!$T$11)),'Emissions (start here)'!AN101*2000*453.59/8760/3600*Dispersion!$T$11,0)</f>
        <v>0</v>
      </c>
      <c r="CA101" s="74">
        <f>IF(AND(ISNUMBER('Emissions (start here)'!AO101),ISNUMBER(Dispersion!$U$8)),'Emissions (start here)'!AO101*453.59/3600*Dispersion!$U$8,0)</f>
        <v>0</v>
      </c>
      <c r="CB101" s="74">
        <f>IF(AND(ISNUMBER('Emissions (start here)'!AO101),ISNUMBER(Dispersion!$U$9)),'Emissions (start here)'!AO101*453.59/3600*Dispersion!$U$9,0)</f>
        <v>0</v>
      </c>
      <c r="CC101" s="74">
        <f>IF(AND(ISNUMBER('Emissions (start here)'!AP101),ISNUMBER(Dispersion!$U$10)),'Emissions (start here)'!AP101*2000*453.59/8760/3600*Dispersion!$U$10,0)</f>
        <v>0</v>
      </c>
      <c r="CD101" s="74">
        <f>IF(AND(ISNUMBER('Emissions (start here)'!AP101),ISNUMBER(Dispersion!$U$11)),'Emissions (start here)'!AP101*2000*453.59/8760/3600*Dispersion!$U$11,0)</f>
        <v>0</v>
      </c>
      <c r="CE101" s="74">
        <f>IF(AND(ISNUMBER('Emissions (start here)'!AQ101),ISNUMBER(Dispersion!$V$8)),'Emissions (start here)'!AQ101*453.59/3600*Dispersion!$V$8,0)</f>
        <v>0</v>
      </c>
      <c r="CF101" s="74">
        <f>IF(AND(ISNUMBER('Emissions (start here)'!AQ101),ISNUMBER(Dispersion!$V$9)),'Emissions (start here)'!AQ101*453.59/3600*Dispersion!$V$9,0)</f>
        <v>0</v>
      </c>
      <c r="CG101" s="74">
        <f>IF(AND(ISNUMBER('Emissions (start here)'!AR101),ISNUMBER(Dispersion!$V$10)),'Emissions (start here)'!AR101*2000*453.59/8760/3600*Dispersion!$V$10,0)</f>
        <v>0</v>
      </c>
      <c r="CH101" s="74">
        <f>IF(AND(ISNUMBER('Emissions (start here)'!AR101),ISNUMBER(Dispersion!$V$11)),'Emissions (start here)'!AR101*2000*453.59/8760/3600*Dispersion!$V$11,0)</f>
        <v>0</v>
      </c>
      <c r="CI101" s="74">
        <f>IF(AND(ISNUMBER('Emissions (start here)'!AS101),ISNUMBER(Dispersion!$W$8)),'Emissions (start here)'!AS101*453.59/3600*Dispersion!$W$8,0)</f>
        <v>0</v>
      </c>
      <c r="CJ101" s="74">
        <f>IF(AND(ISNUMBER('Emissions (start here)'!AS101),ISNUMBER(Dispersion!$W$9)),'Emissions (start here)'!AS101*453.59/3600*Dispersion!$W$9,0)</f>
        <v>0</v>
      </c>
      <c r="CK101" s="74">
        <f>IF(AND(ISNUMBER('Emissions (start here)'!AT101),ISNUMBER(Dispersion!$W$10)),'Emissions (start here)'!AT101*2000*453.59/8760/3600*Dispersion!$W$10,0)</f>
        <v>0</v>
      </c>
      <c r="CL101" s="74">
        <f>IF(AND(ISNUMBER('Emissions (start here)'!AT101),ISNUMBER(Dispersion!$W$11)),'Emissions (start here)'!AT101*2000*453.59/8760/3600*Dispersion!$W$11,0)</f>
        <v>0</v>
      </c>
      <c r="CM101" s="74">
        <f>IF(AND(ISNUMBER('Emissions (start here)'!AU101),ISNUMBER(Dispersion!$X$8)),'Emissions (start here)'!AU101*453.59/3600*Dispersion!$X$8,0)</f>
        <v>0</v>
      </c>
      <c r="CN101" s="74">
        <f>IF(AND(ISNUMBER('Emissions (start here)'!AU101),ISNUMBER(Dispersion!$X$9)),'Emissions (start here)'!AU101*453.59/3600*Dispersion!$X$9,0)</f>
        <v>0</v>
      </c>
      <c r="CO101" s="74">
        <f>IF(AND(ISNUMBER('Emissions (start here)'!AV101),ISNUMBER(Dispersion!$X$10)),'Emissions (start here)'!AV101*2000*453.59/8760/3600*Dispersion!$X$10,0)</f>
        <v>0</v>
      </c>
      <c r="CP101" s="74">
        <f>IF(AND(ISNUMBER('Emissions (start here)'!AV101),ISNUMBER(Dispersion!$X$11)),'Emissions (start here)'!AV101*2000*453.59/8760/3600*Dispersion!$X$11,0)</f>
        <v>0</v>
      </c>
      <c r="CQ101" s="74">
        <f>IF(AND(ISNUMBER('Emissions (start here)'!AW101),ISNUMBER(Dispersion!$Y$8)),'Emissions (start here)'!AW101*453.59/3600*Dispersion!$Y$8,0)</f>
        <v>0</v>
      </c>
      <c r="CR101" s="74">
        <f>IF(AND(ISNUMBER('Emissions (start here)'!AW101),ISNUMBER(Dispersion!$Y$9)),'Emissions (start here)'!AW101*453.59/3600*Dispersion!$Y$9,0)</f>
        <v>0</v>
      </c>
      <c r="CS101" s="74">
        <f>IF(AND(ISNUMBER('Emissions (start here)'!AX101),ISNUMBER(Dispersion!$Y$10)),'Emissions (start here)'!AX101*2000*453.59/8760/3600*Dispersion!$Y$10,0)</f>
        <v>0</v>
      </c>
      <c r="CT101" s="74">
        <f>IF(AND(ISNUMBER('Emissions (start here)'!AX101),ISNUMBER(Dispersion!$Y$11)),'Emissions (start here)'!AX101*2000*453.59/8760/3600*Dispersion!$Y$11,0)</f>
        <v>0</v>
      </c>
      <c r="CU101" s="74">
        <f>IF(AND(ISNUMBER('Emissions (start here)'!AY101),ISNUMBER(Dispersion!$Z$8)),'Emissions (start here)'!AY101*453.59/3600*Dispersion!$Z$8,0)</f>
        <v>0</v>
      </c>
      <c r="CV101" s="74">
        <f>IF(AND(ISNUMBER('Emissions (start here)'!AY101),ISNUMBER(Dispersion!$Z$9)),'Emissions (start here)'!AY101*453.59/3600*Dispersion!$Z$9,0)</f>
        <v>0</v>
      </c>
      <c r="CW101" s="74">
        <f>IF(AND(ISNUMBER('Emissions (start here)'!AZ101),ISNUMBER(Dispersion!$Z$10)),'Emissions (start here)'!AZ101*2000*453.59/8760/3600*Dispersion!$Z$10,0)</f>
        <v>0</v>
      </c>
      <c r="CX101" s="74">
        <f>IF(AND(ISNUMBER('Emissions (start here)'!AZ101),ISNUMBER(Dispersion!$Z$11)),'Emissions (start here)'!AZ101*2000*453.59/8760/3600*Dispersion!$Z$11,0)</f>
        <v>0</v>
      </c>
      <c r="CY101" s="74">
        <f>IF(AND(ISNUMBER('Emissions (start here)'!BA101),ISNUMBER(Dispersion!$AA$8)),'Emissions (start here)'!BA101*453.59/3600*Dispersion!$AA$8,0)</f>
        <v>0</v>
      </c>
      <c r="CZ101" s="74">
        <f>IF(AND(ISNUMBER('Emissions (start here)'!BA101),ISNUMBER(Dispersion!$AA$9)),'Emissions (start here)'!BA101*453.59/3600*Dispersion!$AA$9,0)</f>
        <v>0</v>
      </c>
      <c r="DA101" s="74">
        <f>IF(AND(ISNUMBER('Emissions (start here)'!BB101),ISNUMBER(Dispersion!$AA$10)),'Emissions (start here)'!BB101*2000*453.59/8760/3600*Dispersion!$AA$10,0)</f>
        <v>0</v>
      </c>
      <c r="DB101" s="74">
        <f>IF(AND(ISNUMBER('Emissions (start here)'!BB101),ISNUMBER(Dispersion!$AA$11)),'Emissions (start here)'!BB101*2000*453.59/8760/3600*Dispersion!$AA$11,0)</f>
        <v>0</v>
      </c>
      <c r="DC101" s="74">
        <f>IF(AND(ISNUMBER('Emissions (start here)'!BC101),ISNUMBER(Dispersion!$AB$8)),'Emissions (start here)'!BC101*453.59/3600*Dispersion!$AB$8,0)</f>
        <v>0</v>
      </c>
      <c r="DD101" s="74">
        <f>IF(AND(ISNUMBER('Emissions (start here)'!BC101),ISNUMBER(Dispersion!$AB$9)),'Emissions (start here)'!BC101*453.59/3600*Dispersion!$AB$9,0)</f>
        <v>0</v>
      </c>
      <c r="DE101" s="74">
        <f>IF(AND(ISNUMBER('Emissions (start here)'!BD101),ISNUMBER(Dispersion!$AB$10)),'Emissions (start here)'!BD101*2000*453.59/8760/3600*Dispersion!$AB$10,0)</f>
        <v>0</v>
      </c>
      <c r="DF101" s="74">
        <f>IF(AND(ISNUMBER('Emissions (start here)'!BD101),ISNUMBER(Dispersion!$AB$11)),'Emissions (start here)'!BD101*2000*453.59/8760/3600*Dispersion!$AB$11,0)</f>
        <v>0</v>
      </c>
      <c r="DG101" s="74">
        <f>IF(AND(ISNUMBER('Emissions (start here)'!BE101),ISNUMBER(Dispersion!$AC$8)),'Emissions (start here)'!BE101*453.59/3600*Dispersion!$AC$8,0)</f>
        <v>0</v>
      </c>
      <c r="DH101" s="74">
        <f>IF(AND(ISNUMBER('Emissions (start here)'!BE101),ISNUMBER(Dispersion!$AC$9)),'Emissions (start here)'!BE101*453.59/3600*Dispersion!$AC$9,0)</f>
        <v>0</v>
      </c>
      <c r="DI101" s="74">
        <f>IF(AND(ISNUMBER('Emissions (start here)'!BF101),ISNUMBER(Dispersion!$AC$10)),'Emissions (start here)'!BF101*2000*453.59/8760/3600*Dispersion!$AC$10,0)</f>
        <v>0</v>
      </c>
      <c r="DJ101" s="74">
        <f>IF(AND(ISNUMBER('Emissions (start here)'!BF101),ISNUMBER(Dispersion!$AC$11)),'Emissions (start here)'!BF101*2000*453.59/8760/3600*Dispersion!$AC$11,0)</f>
        <v>0</v>
      </c>
      <c r="DK101" s="74">
        <f>IF(AND(ISNUMBER('Emissions (start here)'!BG101),ISNUMBER(Dispersion!$AD$8)),'Emissions (start here)'!BG101*453.59/3600*Dispersion!$AD$8,0)</f>
        <v>0</v>
      </c>
      <c r="DL101" s="74">
        <f>IF(AND(ISNUMBER('Emissions (start here)'!BG101),ISNUMBER(Dispersion!$AD$9)),'Emissions (start here)'!BG101*453.59/3600*Dispersion!$AD$9,0)</f>
        <v>0</v>
      </c>
      <c r="DM101" s="74">
        <f>IF(AND(ISNUMBER('Emissions (start here)'!BH101),ISNUMBER(Dispersion!$AD$10)),'Emissions (start here)'!BH101*2000*453.59/8760/3600*Dispersion!$AD$10,0)</f>
        <v>0</v>
      </c>
      <c r="DN101" s="74">
        <f>IF(AND(ISNUMBER('Emissions (start here)'!BH101),ISNUMBER(Dispersion!$AD$11)),'Emissions (start here)'!BH101*2000*453.59/8760/3600*Dispersion!$AD$11,0)</f>
        <v>0</v>
      </c>
      <c r="DO101" s="74">
        <f>IF(AND(ISNUMBER('Emissions (start here)'!BI101),ISNUMBER(Dispersion!$AE$8)),'Emissions (start here)'!BI101*453.59/3600*Dispersion!$AE$8,0)</f>
        <v>0</v>
      </c>
      <c r="DP101" s="74">
        <f>IF(AND(ISNUMBER('Emissions (start here)'!BI101),ISNUMBER(Dispersion!$AE$9)),'Emissions (start here)'!BI101*453.59/3600*Dispersion!$AE$9,0)</f>
        <v>0</v>
      </c>
      <c r="DQ101" s="74">
        <f>IF(AND(ISNUMBER('Emissions (start here)'!BJ101),ISNUMBER(Dispersion!$AE$10)),'Emissions (start here)'!BJ101*2000*453.59/8760/3600*Dispersion!$AE$10,0)</f>
        <v>0</v>
      </c>
      <c r="DR101" s="74">
        <f>IF(AND(ISNUMBER('Emissions (start here)'!BJ101),ISNUMBER(Dispersion!$AE$11)),'Emissions (start here)'!BJ101*2000*453.59/8760/3600*Dispersion!$AE$11,0)</f>
        <v>0</v>
      </c>
      <c r="DS101" s="74">
        <f>IF(AND(ISNUMBER('Emissions (start here)'!BK101),ISNUMBER(Dispersion!$AF$8)),'Emissions (start here)'!BK101*453.59/3600*Dispersion!$AF$8,0)</f>
        <v>0</v>
      </c>
      <c r="DT101" s="74">
        <f>IF(AND(ISNUMBER('Emissions (start here)'!BK101),ISNUMBER(Dispersion!$AF$9)),'Emissions (start here)'!BK101*453.59/3600*Dispersion!$AF$9,0)</f>
        <v>0</v>
      </c>
      <c r="DU101" s="74">
        <f>IF(AND(ISNUMBER('Emissions (start here)'!BL101),ISNUMBER(Dispersion!$AF$10)),'Emissions (start here)'!BL101*2000*453.59/8760/3600*Dispersion!$AF$10,0)</f>
        <v>0</v>
      </c>
      <c r="DV101" s="74">
        <f>IF(AND(ISNUMBER('Emissions (start here)'!BL101),ISNUMBER(Dispersion!$AF$11)),'Emissions (start here)'!BL101*2000*453.59/8760/3600*Dispersion!$AF$11,0)</f>
        <v>0</v>
      </c>
      <c r="DW101" s="74">
        <f>IF(AND(ISNUMBER('Emissions (start here)'!BM101),ISNUMBER(Dispersion!$AG$8)),'Emissions (start here)'!BM101*453.59/3600*Dispersion!$AG$8,0)</f>
        <v>0</v>
      </c>
      <c r="DX101" s="74">
        <f>IF(AND(ISNUMBER('Emissions (start here)'!BM101),ISNUMBER(Dispersion!$AG$9)),'Emissions (start here)'!BM101*453.59/3600*Dispersion!$AG$9,0)</f>
        <v>0</v>
      </c>
      <c r="DY101" s="74">
        <f>IF(AND(ISNUMBER('Emissions (start here)'!BN101),ISNUMBER(Dispersion!$AG$10)),'Emissions (start here)'!BN101*2000*453.59/8760/3600*Dispersion!$AG$10,0)</f>
        <v>0</v>
      </c>
      <c r="DZ101" s="74">
        <f>IF(AND(ISNUMBER('Emissions (start here)'!BN101),ISNUMBER(Dispersion!$AG$11)),'Emissions (start here)'!BN101*2000*453.59/8760/3600*Dispersion!$AG$11,0)</f>
        <v>0</v>
      </c>
      <c r="EA101" s="74">
        <f>IF(AND(ISNUMBER('Emissions (start here)'!BO101),ISNUMBER(Dispersion!$AH$8)),'Emissions (start here)'!BO101*453.59/3600*Dispersion!$AH$8,0)</f>
        <v>0</v>
      </c>
      <c r="EB101" s="74">
        <f>IF(AND(ISNUMBER('Emissions (start here)'!BO101),ISNUMBER(Dispersion!$AH$9)),'Emissions (start here)'!BO101*453.59/3600*Dispersion!$AH$9,0)</f>
        <v>0</v>
      </c>
      <c r="EC101" s="74">
        <f>IF(AND(ISNUMBER('Emissions (start here)'!BP101),ISNUMBER(Dispersion!$AH$10)),'Emissions (start here)'!BP101*2000*453.59/8760/3600*Dispersion!$AH$10,0)</f>
        <v>0</v>
      </c>
      <c r="ED101" s="74">
        <f>IF(AND(ISNUMBER('Emissions (start here)'!BP101),ISNUMBER(Dispersion!$AH$11)),'Emissions (start here)'!BP101*2000*453.59/8760/3600*Dispersion!$AH$11,0)</f>
        <v>0</v>
      </c>
      <c r="EE101" s="74">
        <f>IF(AND(ISNUMBER('Emissions (start here)'!BQ101),ISNUMBER(Dispersion!$AI$8)),'Emissions (start here)'!BQ101*453.59/3600*Dispersion!$AI$8,0)</f>
        <v>0</v>
      </c>
      <c r="EF101" s="74">
        <f>IF(AND(ISNUMBER('Emissions (start here)'!BQ101),ISNUMBER(Dispersion!$AI$9)),'Emissions (start here)'!BQ101*453.59/3600*Dispersion!$AI$9,0)</f>
        <v>0</v>
      </c>
      <c r="EG101" s="74">
        <f>IF(AND(ISNUMBER('Emissions (start here)'!BR101),ISNUMBER(Dispersion!$AI$10)),'Emissions (start here)'!BR101*2000*453.59/8760/3600*Dispersion!$AI$10,0)</f>
        <v>0</v>
      </c>
      <c r="EH101" s="74">
        <f>IF(AND(ISNUMBER('Emissions (start here)'!BR101),ISNUMBER(Dispersion!$AI$11)),'Emissions (start here)'!BR101*2000*453.59/8760/3600*Dispersion!$AI$11,0)</f>
        <v>0</v>
      </c>
      <c r="EI101" s="74">
        <f>IF(AND(ISNUMBER('Emissions (start here)'!BS101),ISNUMBER(Dispersion!$AJ$8)),'Emissions (start here)'!BS101*453.59/3600*Dispersion!$AJ$8,0)</f>
        <v>0</v>
      </c>
      <c r="EJ101" s="74">
        <f>IF(AND(ISNUMBER('Emissions (start here)'!BS101),ISNUMBER(Dispersion!$AJ$9)),'Emissions (start here)'!BS101*453.59/3600*Dispersion!$AJ$9,0)</f>
        <v>0</v>
      </c>
      <c r="EK101" s="74">
        <f>IF(AND(ISNUMBER('Emissions (start here)'!BT101),ISNUMBER(Dispersion!$AJ$10)),'Emissions (start here)'!BT101*2000*453.59/8760/3600*Dispersion!$AJ$10,0)</f>
        <v>0</v>
      </c>
      <c r="EL101" s="74">
        <f>IF(AND(ISNUMBER('Emissions (start here)'!BT101),ISNUMBER(Dispersion!$AJ$11)),'Emissions (start here)'!BT101*2000*453.59/8760/3600*Dispersion!$AJ$11,0)</f>
        <v>0</v>
      </c>
      <c r="EM101" s="74">
        <f>IF(AND(ISNUMBER('Emissions (start here)'!BU101),ISNUMBER(Dispersion!$AK$8)),'Emissions (start here)'!BU101*453.59/3600*Dispersion!$AK$8,0)</f>
        <v>0</v>
      </c>
      <c r="EN101" s="74">
        <f>IF(AND(ISNUMBER('Emissions (start here)'!BU101),ISNUMBER(Dispersion!$AK$9)),'Emissions (start here)'!BU101*453.59/3600*Dispersion!$AK$9,0)</f>
        <v>0</v>
      </c>
      <c r="EO101" s="74">
        <f>IF(AND(ISNUMBER('Emissions (start here)'!BV101),ISNUMBER(Dispersion!$AK$10)),'Emissions (start here)'!BV101*2000*453.59/8760/3600*Dispersion!$AK$10,0)</f>
        <v>0</v>
      </c>
      <c r="EP101" s="74">
        <f>IF(AND(ISNUMBER('Emissions (start here)'!BV101),ISNUMBER(Dispersion!$AK$11)),'Emissions (start here)'!BV101*2000*453.59/8760/3600*Dispersion!$AK$11,0)</f>
        <v>0</v>
      </c>
      <c r="EQ101" s="74">
        <f>IF(AND(ISNUMBER('Emissions (start here)'!BW101),ISNUMBER(Dispersion!$AL$8)),'Emissions (start here)'!BW101*453.59/3600*Dispersion!$AL$8,0)</f>
        <v>0</v>
      </c>
      <c r="ER101" s="74">
        <f>IF(AND(ISNUMBER('Emissions (start here)'!BW101),ISNUMBER(Dispersion!$AL$9)),'Emissions (start here)'!BW101*453.59/3600*Dispersion!$AL$9,0)</f>
        <v>0</v>
      </c>
      <c r="ES101" s="74">
        <f>IF(AND(ISNUMBER('Emissions (start here)'!BX101),ISNUMBER(Dispersion!$AL$10)),'Emissions (start here)'!BX101*2000*453.59/8760/3600*Dispersion!$AL$10,0)</f>
        <v>0</v>
      </c>
      <c r="ET101" s="74">
        <f>IF(AND(ISNUMBER('Emissions (start here)'!BX101),ISNUMBER(Dispersion!$AL$11)),'Emissions (start here)'!BX101*2000*453.59/8760/3600*Dispersion!$AL$11,0)</f>
        <v>0</v>
      </c>
      <c r="EU101" s="74">
        <f>IF(AND(ISNUMBER('Emissions (start here)'!BY101),ISNUMBER(Dispersion!$AM$8)),'Emissions (start here)'!BY101*453.59/3600*Dispersion!$AM$8,0)</f>
        <v>0</v>
      </c>
      <c r="EV101" s="74">
        <f>IF(AND(ISNUMBER('Emissions (start here)'!BY101),ISNUMBER(Dispersion!$AM$9)),'Emissions (start here)'!BY101*453.59/3600*Dispersion!$AM$9,0)</f>
        <v>0</v>
      </c>
      <c r="EW101" s="74">
        <f>IF(AND(ISNUMBER('Emissions (start here)'!BZ101),ISNUMBER(Dispersion!$AM$10)),'Emissions (start here)'!BZ101*2000*453.59/8760/3600*Dispersion!$AM$10,0)</f>
        <v>0</v>
      </c>
      <c r="EX101" s="74">
        <f>IF(AND(ISNUMBER('Emissions (start here)'!BZ101),ISNUMBER(Dispersion!$AM$11)),'Emissions (start here)'!BZ101*2000*453.59/8760/3600*Dispersion!$AM$11,0)</f>
        <v>0</v>
      </c>
      <c r="EY101" s="74">
        <f>IF(AND(ISNUMBER('Emissions (start here)'!CA101),ISNUMBER(Dispersion!$AN$8)),'Emissions (start here)'!CA101*453.59/3600*Dispersion!$AN$8,0)</f>
        <v>0</v>
      </c>
      <c r="EZ101" s="74">
        <f>IF(AND(ISNUMBER('Emissions (start here)'!CA101),ISNUMBER(Dispersion!$AN$9)),'Emissions (start here)'!CA101*453.59/3600*Dispersion!$AN$9,0)</f>
        <v>0</v>
      </c>
      <c r="FA101" s="74">
        <f>IF(AND(ISNUMBER('Emissions (start here)'!CB101),ISNUMBER(Dispersion!$AN$10)),'Emissions (start here)'!CB101*2000*453.59/8760/3600*Dispersion!$AN$10,0)</f>
        <v>0</v>
      </c>
      <c r="FB101" s="74">
        <f>IF(AND(ISNUMBER('Emissions (start here)'!CB101),ISNUMBER(Dispersion!$AN$11)),'Emissions (start here)'!CB101*2000*453.59/8760/3600*Dispersion!$AN$11,0)</f>
        <v>0</v>
      </c>
      <c r="FC101" s="74">
        <f>IF(AND(ISNUMBER('Emissions (start here)'!CC101),ISNUMBER(Dispersion!$AO$8)),'Emissions (start here)'!CC101*453.59/3600*Dispersion!$AO$8,0)</f>
        <v>0</v>
      </c>
      <c r="FD101" s="74">
        <f>IF(AND(ISNUMBER('Emissions (start here)'!CC101),ISNUMBER(Dispersion!$AO$9)),'Emissions (start here)'!CC101*453.59/3600*Dispersion!$AO$9,0)</f>
        <v>0</v>
      </c>
      <c r="FE101" s="74">
        <f>IF(AND(ISNUMBER('Emissions (start here)'!CD101),ISNUMBER(Dispersion!$AO$10)),'Emissions (start here)'!CD101*2000*453.59/8760/3600*Dispersion!$AO$10,0)</f>
        <v>0</v>
      </c>
      <c r="FF101" s="74">
        <f>IF(AND(ISNUMBER('Emissions (start here)'!CD101),ISNUMBER(Dispersion!$AO$11)),'Emissions (start here)'!CD101*2000*453.59/8760/3600*Dispersion!$AO$11,0)</f>
        <v>0</v>
      </c>
      <c r="FG101" s="74">
        <f>IF(AND(ISNUMBER('Emissions (start here)'!CE101),ISNUMBER(Dispersion!$AP$8)),'Emissions (start here)'!CE101*453.59/3600*Dispersion!$AP$8,0)</f>
        <v>0</v>
      </c>
      <c r="FH101" s="74">
        <f>IF(AND(ISNUMBER('Emissions (start here)'!CE101),ISNUMBER(Dispersion!$AP$9)),'Emissions (start here)'!CE101*453.59/3600*Dispersion!$AP$9,0)</f>
        <v>0</v>
      </c>
      <c r="FI101" s="74">
        <f>IF(AND(ISNUMBER('Emissions (start here)'!CF101),ISNUMBER(Dispersion!$AP$10)),'Emissions (start here)'!CF101*2000*453.59/8760/3600*Dispersion!$AP$10,0)</f>
        <v>0</v>
      </c>
      <c r="FJ101" s="74">
        <f>IF(AND(ISNUMBER('Emissions (start here)'!CF101),ISNUMBER(Dispersion!$AP$11)),'Emissions (start here)'!CF101*2000*453.59/8760/3600*Dispersion!$AP$11,0)</f>
        <v>0</v>
      </c>
      <c r="FK101" s="74">
        <f>IF(AND(ISNUMBER('Emissions (start here)'!CG101),ISNUMBER(Dispersion!$AQ$8)),'Emissions (start here)'!CG101*453.59/3600*Dispersion!$AQ$8,0)</f>
        <v>0</v>
      </c>
      <c r="FL101" s="74">
        <f>IF(AND(ISNUMBER('Emissions (start here)'!CG101),ISNUMBER(Dispersion!$AQ$9)),'Emissions (start here)'!CG101*453.59/3600*Dispersion!$AQ$9,0)</f>
        <v>0</v>
      </c>
      <c r="FM101" s="74">
        <f>IF(AND(ISNUMBER('Emissions (start here)'!CH101),ISNUMBER(Dispersion!$AQ$10)),'Emissions (start here)'!CH101*2000*453.59/8760/3600*Dispersion!$AQ$10,0)</f>
        <v>0</v>
      </c>
      <c r="FN101" s="74">
        <f>IF(AND(ISNUMBER('Emissions (start here)'!CH101),ISNUMBER(Dispersion!$AQ$11)),'Emissions (start here)'!CH101*2000*453.59/8760/3600*Dispersion!$AQ$11,0)</f>
        <v>0</v>
      </c>
      <c r="FO101" s="74">
        <f>IF(AND(ISNUMBER('Emissions (start here)'!CI101),ISNUMBER(Dispersion!$AR$8)),'Emissions (start here)'!CI101*453.59/3600*Dispersion!$AR$8,0)</f>
        <v>0</v>
      </c>
      <c r="FP101" s="74">
        <f>IF(AND(ISNUMBER('Emissions (start here)'!CI101),ISNUMBER(Dispersion!$AR$9)),'Emissions (start here)'!CI101*453.59/3600*Dispersion!$AR$9,0)</f>
        <v>0</v>
      </c>
      <c r="FQ101" s="74">
        <f>IF(AND(ISNUMBER('Emissions (start here)'!CJ101),ISNUMBER(Dispersion!$AR$10)),'Emissions (start here)'!CJ101*2000*453.59/8760/3600*Dispersion!$AR$10,0)</f>
        <v>0</v>
      </c>
      <c r="FR101" s="74">
        <f>IF(AND(ISNUMBER('Emissions (start here)'!CJ101),ISNUMBER(Dispersion!$AR$11)),'Emissions (start here)'!CJ101*2000*453.59/8760/3600*Dispersion!$AR$11,0)</f>
        <v>0</v>
      </c>
      <c r="FS101" s="74">
        <f>IF(AND(ISNUMBER('Emissions (start here)'!CK101),ISNUMBER(Dispersion!$AS$8)),'Emissions (start here)'!CK101*453.59/3600*Dispersion!$AS$8,0)</f>
        <v>0</v>
      </c>
      <c r="FT101" s="74">
        <f>IF(AND(ISNUMBER('Emissions (start here)'!CK101),ISNUMBER(Dispersion!$AS$9)),'Emissions (start here)'!CK101*453.59/3600*Dispersion!$AS$9,0)</f>
        <v>0</v>
      </c>
      <c r="FU101" s="74">
        <f>IF(AND(ISNUMBER('Emissions (start here)'!CL101),ISNUMBER(Dispersion!$AS$10)),'Emissions (start here)'!CL101*2000*453.59/8760/3600*Dispersion!$AS$10,0)</f>
        <v>0</v>
      </c>
      <c r="FV101" s="74">
        <f>IF(AND(ISNUMBER('Emissions (start here)'!CL101),ISNUMBER(Dispersion!$AS$11)),'Emissions (start here)'!CL101*2000*453.59/8760/3600*Dispersion!$AS$11,0)</f>
        <v>0</v>
      </c>
      <c r="FW101" s="74">
        <f>IF(AND(ISNUMBER('Emissions (start here)'!CM101),ISNUMBER(Dispersion!$AT$8)),'Emissions (start here)'!CM101*453.59/3600*Dispersion!$AT$8,0)</f>
        <v>0</v>
      </c>
      <c r="FX101" s="74">
        <f>IF(AND(ISNUMBER('Emissions (start here)'!CM101),ISNUMBER(Dispersion!$AT$9)),'Emissions (start here)'!CM101*453.59/3600*Dispersion!$AT$9,0)</f>
        <v>0</v>
      </c>
      <c r="FY101" s="74">
        <f>IF(AND(ISNUMBER('Emissions (start here)'!CN101),ISNUMBER(Dispersion!$AT$10)),'Emissions (start here)'!CN101*2000*453.59/8760/3600*Dispersion!$AT$10,0)</f>
        <v>0</v>
      </c>
      <c r="FZ101" s="74">
        <f>IF(AND(ISNUMBER('Emissions (start here)'!CN101),ISNUMBER(Dispersion!$AT$11)),'Emissions (start here)'!CN101*2000*453.59/8760/3600*Dispersion!$AT$11,0)</f>
        <v>0</v>
      </c>
      <c r="GA101" s="74">
        <f>IF(AND(ISNUMBER('Emissions (start here)'!CO101),ISNUMBER(Dispersion!$AU$8)),'Emissions (start here)'!CO101*453.59/3600*Dispersion!$AU$8,0)</f>
        <v>0</v>
      </c>
      <c r="GB101" s="74">
        <f>IF(AND(ISNUMBER('Emissions (start here)'!CO101),ISNUMBER(Dispersion!$AU$9)),'Emissions (start here)'!CO101*453.59/3600*Dispersion!$AU$9,0)</f>
        <v>0</v>
      </c>
      <c r="GC101" s="74">
        <f>IF(AND(ISNUMBER('Emissions (start here)'!CP101),ISNUMBER(Dispersion!$AU$10)),'Emissions (start here)'!CP101*2000*453.59/8760/3600*Dispersion!$AU$10,0)</f>
        <v>0</v>
      </c>
      <c r="GD101" s="74">
        <f>IF(AND(ISNUMBER('Emissions (start here)'!CP101),ISNUMBER(Dispersion!$AU$11)),'Emissions (start here)'!CP101*2000*453.59/8760/3600*Dispersion!$AU$11,0)</f>
        <v>0</v>
      </c>
      <c r="GE101" s="74">
        <f>IF(AND(ISNUMBER('Emissions (start here)'!CQ101),ISNUMBER(Dispersion!$AV$8)),'Emissions (start here)'!CQ101*453.59/3600*Dispersion!$AV$8,0)</f>
        <v>0</v>
      </c>
      <c r="GF101" s="74">
        <f>IF(AND(ISNUMBER('Emissions (start here)'!CQ101),ISNUMBER(Dispersion!$AV$9)),'Emissions (start here)'!CQ101*453.59/3600*Dispersion!$AV$9,0)</f>
        <v>0</v>
      </c>
      <c r="GG101" s="74">
        <f>IF(AND(ISNUMBER('Emissions (start here)'!CR101),ISNUMBER(Dispersion!$AV$10)),'Emissions (start here)'!CR101*2000*453.59/8760/3600*Dispersion!$AV$10,0)</f>
        <v>0</v>
      </c>
      <c r="GH101" s="74">
        <f>IF(AND(ISNUMBER('Emissions (start here)'!CR101),ISNUMBER(Dispersion!$AV$11)),'Emissions (start here)'!CR101*2000*453.59/8760/3600*Dispersion!$AV$11,0)</f>
        <v>0</v>
      </c>
      <c r="GI101" s="74">
        <f>IF(AND(ISNUMBER('Emissions (start here)'!CS101),ISNUMBER(Dispersion!$AW$8)),'Emissions (start here)'!CS101*453.59/3600*Dispersion!$AW$8,0)</f>
        <v>0</v>
      </c>
      <c r="GJ101" s="74">
        <f>IF(AND(ISNUMBER('Emissions (start here)'!CS101),ISNUMBER(Dispersion!$AW$9)),'Emissions (start here)'!CS101*453.59/3600*Dispersion!$AW$9,0)</f>
        <v>0</v>
      </c>
      <c r="GK101" s="74">
        <f>IF(AND(ISNUMBER('Emissions (start here)'!CT101),ISNUMBER(Dispersion!$AW$10)),'Emissions (start here)'!CT101*2000*453.59/8760/3600*Dispersion!$AW$10,0)</f>
        <v>0</v>
      </c>
      <c r="GL101" s="74">
        <f>IF(AND(ISNUMBER('Emissions (start here)'!CT101),ISNUMBER(Dispersion!$AW$11)),'Emissions (start here)'!CT101*2000*453.59/8760/3600*Dispersion!$AW$11,0)</f>
        <v>0</v>
      </c>
      <c r="GM101" s="74">
        <f>IF(AND(ISNUMBER('Emissions (start here)'!CU101),ISNUMBER(Dispersion!$AX$8)),'Emissions (start here)'!CU101*453.59/3600*Dispersion!$AX$8,0)</f>
        <v>0</v>
      </c>
      <c r="GN101" s="74">
        <f>IF(AND(ISNUMBER('Emissions (start here)'!CU101),ISNUMBER(Dispersion!$AX$9)),'Emissions (start here)'!CU101*453.59/3600*Dispersion!$AX$9,0)</f>
        <v>0</v>
      </c>
      <c r="GO101" s="74">
        <f>IF(AND(ISNUMBER('Emissions (start here)'!CV101),ISNUMBER(Dispersion!$AX$10)),'Emissions (start here)'!CV101*2000*453.59/8760/3600*Dispersion!$AX$10,0)</f>
        <v>0</v>
      </c>
      <c r="GP101" s="74">
        <f>IF(AND(ISNUMBER('Emissions (start here)'!CV101),ISNUMBER(Dispersion!$AX$11)),'Emissions (start here)'!CV101*2000*453.59/8760/3600*Dispersion!$AX$11,0)</f>
        <v>0</v>
      </c>
      <c r="GQ101" s="74">
        <f>IF(AND(ISNUMBER('Emissions (start here)'!CW101),ISNUMBER(Dispersion!$AY$8)),'Emissions (start here)'!CW101*453.59/3600*Dispersion!$AY$8,0)</f>
        <v>0</v>
      </c>
      <c r="GR101" s="74">
        <f>IF(AND(ISNUMBER('Emissions (start here)'!CW101),ISNUMBER(Dispersion!$AY$9)),'Emissions (start here)'!CW101*453.59/3600*Dispersion!$AY$9,0)</f>
        <v>0</v>
      </c>
      <c r="GS101" s="74">
        <f>IF(AND(ISNUMBER('Emissions (start here)'!CX101),ISNUMBER(Dispersion!$AY$10)),'Emissions (start here)'!CX101*2000*453.59/8760/3600*Dispersion!$AY$10,0)</f>
        <v>0</v>
      </c>
      <c r="GT101" s="74">
        <f>IF(AND(ISNUMBER('Emissions (start here)'!CX101),ISNUMBER(Dispersion!$AY$11)),'Emissions (start here)'!CX101*2000*453.59/8760/3600*Dispersion!$AY$11,0)</f>
        <v>0</v>
      </c>
      <c r="GU101" s="74">
        <f>IF(AND(ISNUMBER('Emissions (start here)'!CY101),ISNUMBER(Dispersion!$AZ$8)),'Emissions (start here)'!CY101*453.59/3600*Dispersion!$AZ$8,0)</f>
        <v>0</v>
      </c>
      <c r="GV101" s="74">
        <f>IF(AND(ISNUMBER('Emissions (start here)'!CY101),ISNUMBER(Dispersion!$AZ$9)),'Emissions (start here)'!CY101*453.59/3600*Dispersion!$AZ$9,0)</f>
        <v>0</v>
      </c>
      <c r="GW101" s="74">
        <f>IF(AND(ISNUMBER('Emissions (start here)'!CZ101),ISNUMBER(Dispersion!$AZ$10)),'Emissions (start here)'!CZ101*2000*453.59/8760/3600*Dispersion!$AZ$10,0)</f>
        <v>0</v>
      </c>
      <c r="GX101" s="74">
        <f>IF(AND(ISNUMBER('Emissions (start here)'!CZ101),ISNUMBER(Dispersion!$AZ$11)),'Emissions (start here)'!CZ101*2000*453.59/8760/3600*Dispersion!$AZ$11,0)</f>
        <v>0</v>
      </c>
    </row>
    <row r="102" spans="1:206" x14ac:dyDescent="0.2">
      <c r="A102" s="51" t="str">
        <f>'Tox Values'!C102</f>
        <v>563-47-3</v>
      </c>
      <c r="B102" s="94" t="str">
        <f>'Tox Values'!D102</f>
        <v>Chloro-2-methylpropene, 3-</v>
      </c>
      <c r="C102" s="96">
        <f t="shared" si="5"/>
        <v>0</v>
      </c>
      <c r="D102" s="74">
        <f t="shared" si="6"/>
        <v>0</v>
      </c>
      <c r="E102" s="74">
        <f t="shared" si="7"/>
        <v>0</v>
      </c>
      <c r="F102" s="99">
        <f t="shared" si="8"/>
        <v>0</v>
      </c>
      <c r="G102" s="97">
        <f>IF(AND(ISNUMBER('Emissions (start here)'!E102),ISNUMBER(Dispersion!$C$8)),'Emissions (start here)'!E102*453.59/3600*Dispersion!$C$8,0)</f>
        <v>0</v>
      </c>
      <c r="H102" s="74">
        <f>IF(AND(ISNUMBER('Emissions (start here)'!E102),ISNUMBER(Dispersion!$C$9)),'Emissions (start here)'!E102*453.59/3600*Dispersion!$C$9,0)</f>
        <v>0</v>
      </c>
      <c r="I102" s="74">
        <f>IF(AND(ISNUMBER('Emissions (start here)'!F102),ISNUMBER(Dispersion!$C$10)),'Emissions (start here)'!F102*2000*453.59/8760/3600*Dispersion!$C$10,0)</f>
        <v>0</v>
      </c>
      <c r="J102" s="74">
        <f>IF(AND(ISNUMBER('Emissions (start here)'!F102),ISNUMBER(Dispersion!$C$11)),'Emissions (start here)'!F102*2000*453.59/8760/3600*Dispersion!$C$11,0)</f>
        <v>0</v>
      </c>
      <c r="K102" s="74">
        <f>IF(AND(ISNUMBER('Emissions (start here)'!G102),ISNUMBER(Dispersion!$D$8)),'Emissions (start here)'!G102*453.59/3600*Dispersion!$D$8,0)</f>
        <v>0</v>
      </c>
      <c r="L102" s="74">
        <f>IF(AND(ISNUMBER('Emissions (start here)'!G102),ISNUMBER(Dispersion!$D$9)),'Emissions (start here)'!G102*453.59/3600*Dispersion!$D$9,0)</f>
        <v>0</v>
      </c>
      <c r="M102" s="74">
        <f>IF(AND(ISNUMBER('Emissions (start here)'!H102),ISNUMBER(Dispersion!$D$10)),'Emissions (start here)'!H102*2000*453.59/8760/3600*Dispersion!$D$10,0)</f>
        <v>0</v>
      </c>
      <c r="N102" s="74">
        <f>IF(AND(ISNUMBER('Emissions (start here)'!H102),ISNUMBER(Dispersion!$D$11)),'Emissions (start here)'!H102*2000*453.59/8760/3600*Dispersion!$D$11,0)</f>
        <v>0</v>
      </c>
      <c r="O102" s="74">
        <f>IF(AND(ISNUMBER('Emissions (start here)'!I102),ISNUMBER(Dispersion!$E$8)),'Emissions (start here)'!I102*453.59/3600*Dispersion!$E$8,0)</f>
        <v>0</v>
      </c>
      <c r="P102" s="74">
        <f>IF(AND(ISNUMBER('Emissions (start here)'!I102),ISNUMBER(Dispersion!$E$9)),'Emissions (start here)'!I102*453.59/3600*Dispersion!$E$9,0)</f>
        <v>0</v>
      </c>
      <c r="Q102" s="74">
        <f>IF(AND(ISNUMBER('Emissions (start here)'!J102),ISNUMBER(Dispersion!$E$10)),'Emissions (start here)'!J102*2000*453.59/8760/3600*Dispersion!$E$10,0)</f>
        <v>0</v>
      </c>
      <c r="R102" s="74">
        <f>IF(AND(ISNUMBER('Emissions (start here)'!J102),ISNUMBER(Dispersion!$E$11)),'Emissions (start here)'!J102*2000*453.59/8760/3600*Dispersion!$E$11,0)</f>
        <v>0</v>
      </c>
      <c r="S102" s="74">
        <f>IF(AND(ISNUMBER('Emissions (start here)'!K102),ISNUMBER(Dispersion!$F$8)),'Emissions (start here)'!K102*453.59/3600*Dispersion!$F$8,0)</f>
        <v>0</v>
      </c>
      <c r="T102" s="74">
        <f>IF(AND(ISNUMBER('Emissions (start here)'!K102),ISNUMBER(Dispersion!$F$9)),'Emissions (start here)'!K102*453.59/3600*Dispersion!$F$9,0)</f>
        <v>0</v>
      </c>
      <c r="U102" s="74">
        <f>IF(AND(ISNUMBER('Emissions (start here)'!L102),ISNUMBER(Dispersion!$F$10)),'Emissions (start here)'!L102*2000*453.59/8760/3600*Dispersion!$F$10,0)</f>
        <v>0</v>
      </c>
      <c r="V102" s="74">
        <f>IF(AND(ISNUMBER('Emissions (start here)'!L102),ISNUMBER(Dispersion!$F$11)),'Emissions (start here)'!L102*2000*453.59/8760/3600*Dispersion!$F$11,0)</f>
        <v>0</v>
      </c>
      <c r="W102" s="74">
        <f>IF(AND(ISNUMBER('Emissions (start here)'!M102),ISNUMBER(Dispersion!$G$8)),'Emissions (start here)'!M102*453.59/3600*Dispersion!$G$8,0)</f>
        <v>0</v>
      </c>
      <c r="X102" s="74">
        <f>IF(AND(ISNUMBER('Emissions (start here)'!M102),ISNUMBER(Dispersion!$G$9)),'Emissions (start here)'!M102*453.59/3600*Dispersion!$G$9,0)</f>
        <v>0</v>
      </c>
      <c r="Y102" s="74">
        <f>IF(AND(ISNUMBER('Emissions (start here)'!N102),ISNUMBER(Dispersion!$G$10)),'Emissions (start here)'!N102*2000*453.59/8760/3600*Dispersion!$G$10,0)</f>
        <v>0</v>
      </c>
      <c r="Z102" s="74">
        <f>IF(AND(ISNUMBER('Emissions (start here)'!N102),ISNUMBER(Dispersion!$G$11)),'Emissions (start here)'!N102*2000*453.59/8760/3600*Dispersion!$G$11,0)</f>
        <v>0</v>
      </c>
      <c r="AA102" s="74">
        <f>IF(AND(ISNUMBER('Emissions (start here)'!O102),ISNUMBER(Dispersion!$H$8)),'Emissions (start here)'!O102*453.59/3600*Dispersion!$H$8,0)</f>
        <v>0</v>
      </c>
      <c r="AB102" s="74">
        <f>IF(AND(ISNUMBER('Emissions (start here)'!O102),ISNUMBER(Dispersion!$H$9)),'Emissions (start here)'!O102*453.59/3600*Dispersion!$H$9,0)</f>
        <v>0</v>
      </c>
      <c r="AC102" s="74">
        <f>IF(AND(ISNUMBER('Emissions (start here)'!P102),ISNUMBER(Dispersion!$H$10)),'Emissions (start here)'!P102*2000*453.59/8760/3600*Dispersion!$H$10,0)</f>
        <v>0</v>
      </c>
      <c r="AD102" s="74">
        <f>IF(AND(ISNUMBER('Emissions (start here)'!P102),ISNUMBER(Dispersion!$H$11)),'Emissions (start here)'!P102*2000*453.59/8760/3600*Dispersion!$H$11,0)</f>
        <v>0</v>
      </c>
      <c r="AE102" s="74">
        <f>IF(AND(ISNUMBER('Emissions (start here)'!Q102),ISNUMBER(Dispersion!$I$8)),'Emissions (start here)'!Q102*453.59/3600*Dispersion!$I$8,0)</f>
        <v>0</v>
      </c>
      <c r="AF102" s="74">
        <f>IF(AND(ISNUMBER('Emissions (start here)'!Q102),ISNUMBER(Dispersion!$I$9)),'Emissions (start here)'!Q102*453.59/3600*Dispersion!$I$9,0)</f>
        <v>0</v>
      </c>
      <c r="AG102" s="74">
        <f>IF(AND(ISNUMBER('Emissions (start here)'!R102),ISNUMBER(Dispersion!$I$10)),'Emissions (start here)'!R102*2000*453.59/8760/3600*Dispersion!$I$10,0)</f>
        <v>0</v>
      </c>
      <c r="AH102" s="74">
        <f>IF(AND(ISNUMBER('Emissions (start here)'!R102),ISNUMBER(Dispersion!$I$11)),'Emissions (start here)'!R102*2000*453.59/8760/3600*Dispersion!$I$11,0)</f>
        <v>0</v>
      </c>
      <c r="AI102" s="74">
        <f>IF(AND(ISNUMBER('Emissions (start here)'!S102),ISNUMBER(Dispersion!$J$8)),'Emissions (start here)'!S102*453.59/3600*Dispersion!$J$8,0)</f>
        <v>0</v>
      </c>
      <c r="AJ102" s="74">
        <f>IF(AND(ISNUMBER('Emissions (start here)'!S102),ISNUMBER(Dispersion!$J$9)),'Emissions (start here)'!S102*453.59/3600*Dispersion!$J$9,0)</f>
        <v>0</v>
      </c>
      <c r="AK102" s="74">
        <f>IF(AND(ISNUMBER('Emissions (start here)'!T102),ISNUMBER(Dispersion!$J$10)),'Emissions (start here)'!T102*2000*453.59/8760/3600*Dispersion!$J$10,0)</f>
        <v>0</v>
      </c>
      <c r="AL102" s="74">
        <f>IF(AND(ISNUMBER('Emissions (start here)'!T102),ISNUMBER(Dispersion!$J$11)),'Emissions (start here)'!T102*2000*453.59/8760/3600*Dispersion!$J$11,0)</f>
        <v>0</v>
      </c>
      <c r="AM102" s="74">
        <f>IF(AND(ISNUMBER('Emissions (start here)'!U102),ISNUMBER(Dispersion!$K$8)),'Emissions (start here)'!U102*453.59/3600*Dispersion!$K$8,0)</f>
        <v>0</v>
      </c>
      <c r="AN102" s="74">
        <f>IF(AND(ISNUMBER('Emissions (start here)'!U102),ISNUMBER(Dispersion!$K$9)),'Emissions (start here)'!U102*453.59/3600*Dispersion!$K$9,0)</f>
        <v>0</v>
      </c>
      <c r="AO102" s="74">
        <f>IF(AND(ISNUMBER('Emissions (start here)'!V102),ISNUMBER(Dispersion!$K$10)),'Emissions (start here)'!V102*2000*453.59/8760/3600*Dispersion!$K$10,0)</f>
        <v>0</v>
      </c>
      <c r="AP102" s="74">
        <f>IF(AND(ISNUMBER('Emissions (start here)'!V102),ISNUMBER(Dispersion!$K$11)),'Emissions (start here)'!V102*2000*453.59/8760/3600*Dispersion!$K$11,0)</f>
        <v>0</v>
      </c>
      <c r="AQ102" s="74">
        <f>IF(AND(ISNUMBER('Emissions (start here)'!W102),ISNUMBER(Dispersion!$L$8)),'Emissions (start here)'!W102*453.59/3600*Dispersion!$L$8,0)</f>
        <v>0</v>
      </c>
      <c r="AR102" s="74">
        <f>IF(AND(ISNUMBER('Emissions (start here)'!W102),ISNUMBER(Dispersion!$L$9)),'Emissions (start here)'!W102*453.59/3600*Dispersion!$L$9,0)</f>
        <v>0</v>
      </c>
      <c r="AS102" s="74">
        <f>IF(AND(ISNUMBER('Emissions (start here)'!X102),ISNUMBER(Dispersion!$L$10)),'Emissions (start here)'!X102*2000*453.59/8760/3600*Dispersion!$L$10,0)</f>
        <v>0</v>
      </c>
      <c r="AT102" s="74">
        <f>IF(AND(ISNUMBER('Emissions (start here)'!X102),ISNUMBER(Dispersion!$L$11)),'Emissions (start here)'!X102*2000*453.59/8760/3600*Dispersion!$L$11,0)</f>
        <v>0</v>
      </c>
      <c r="AU102" s="74">
        <f>IF(AND(ISNUMBER('Emissions (start here)'!Y102),ISNUMBER(Dispersion!$M$8)),'Emissions (start here)'!Y102*453.59/3600*Dispersion!$M$8,0)</f>
        <v>0</v>
      </c>
      <c r="AV102" s="74">
        <f>IF(AND(ISNUMBER('Emissions (start here)'!Y102),ISNUMBER(Dispersion!$M$9)),'Emissions (start here)'!Y102*453.59/3600*Dispersion!$M$9,0)</f>
        <v>0</v>
      </c>
      <c r="AW102" s="74">
        <f>IF(AND(ISNUMBER('Emissions (start here)'!Z102),ISNUMBER(Dispersion!$M$10)),'Emissions (start here)'!Z102*2000*453.59/8760/3600*Dispersion!$M$10,0)</f>
        <v>0</v>
      </c>
      <c r="AX102" s="74">
        <f>IF(AND(ISNUMBER('Emissions (start here)'!Z102),ISNUMBER(Dispersion!$M$11)),'Emissions (start here)'!Z102*2000*453.59/8760/3600*Dispersion!$M$11,0)</f>
        <v>0</v>
      </c>
      <c r="AY102" s="74">
        <f>IF(AND(ISNUMBER('Emissions (start here)'!AA102),ISNUMBER(Dispersion!$N$8)),'Emissions (start here)'!AA102*453.59/3600*Dispersion!$N$8,0)</f>
        <v>0</v>
      </c>
      <c r="AZ102" s="74">
        <f>IF(AND(ISNUMBER('Emissions (start here)'!AA102),ISNUMBER(Dispersion!$N$9)),'Emissions (start here)'!AA102*453.59/3600*Dispersion!$N$9,0)</f>
        <v>0</v>
      </c>
      <c r="BA102" s="74">
        <f>IF(AND(ISNUMBER('Emissions (start here)'!AB102),ISNUMBER(Dispersion!$N$10)),'Emissions (start here)'!AB102*2000*453.59/8760/3600*Dispersion!$N$10,0)</f>
        <v>0</v>
      </c>
      <c r="BB102" s="74">
        <f>IF(AND(ISNUMBER('Emissions (start here)'!AB102),ISNUMBER(Dispersion!$N$11)),'Emissions (start here)'!AB102*2000*453.59/8760/3600*Dispersion!$N$11,0)</f>
        <v>0</v>
      </c>
      <c r="BC102" s="74">
        <f>IF(AND(ISNUMBER('Emissions (start here)'!AC102),ISNUMBER(Dispersion!$O$8)),'Emissions (start here)'!AC102*453.59/3600*Dispersion!$O$8,0)</f>
        <v>0</v>
      </c>
      <c r="BD102" s="74">
        <f>IF(AND(ISNUMBER('Emissions (start here)'!AC102),ISNUMBER(Dispersion!$O$9)),'Emissions (start here)'!AC102*453.59/3600*Dispersion!$O$9,0)</f>
        <v>0</v>
      </c>
      <c r="BE102" s="74">
        <f>IF(AND(ISNUMBER('Emissions (start here)'!AD102),ISNUMBER(Dispersion!$O$10)),'Emissions (start here)'!AD102*2000*453.59/8760/3600*Dispersion!$O$10,0)</f>
        <v>0</v>
      </c>
      <c r="BF102" s="74">
        <f>IF(AND(ISNUMBER('Emissions (start here)'!AD102),ISNUMBER(Dispersion!$O$11)),'Emissions (start here)'!AD102*2000*453.59/8760/3600*Dispersion!$O$11,0)</f>
        <v>0</v>
      </c>
      <c r="BG102" s="74">
        <f>IF(AND(ISNUMBER('Emissions (start here)'!AE102),ISNUMBER(Dispersion!$P$8)),'Emissions (start here)'!AE102*453.59/3600*Dispersion!$P$8,0)</f>
        <v>0</v>
      </c>
      <c r="BH102" s="74">
        <f>IF(AND(ISNUMBER('Emissions (start here)'!AE102),ISNUMBER(Dispersion!$P$9)),'Emissions (start here)'!AE102*453.59/3600*Dispersion!$P$9,0)</f>
        <v>0</v>
      </c>
      <c r="BI102" s="74">
        <f>IF(AND(ISNUMBER('Emissions (start here)'!AF102),ISNUMBER(Dispersion!$P$10)),'Emissions (start here)'!AF102*2000*453.59/8760/3600*Dispersion!$P$10,0)</f>
        <v>0</v>
      </c>
      <c r="BJ102" s="74">
        <f>IF(AND(ISNUMBER('Emissions (start here)'!AF102),ISNUMBER(Dispersion!$P$11)),'Emissions (start here)'!AF102*2000*453.59/8760/3600*Dispersion!$P$11,0)</f>
        <v>0</v>
      </c>
      <c r="BK102" s="74">
        <f>IF(AND(ISNUMBER('Emissions (start here)'!AG102),ISNUMBER(Dispersion!$Q$8)),'Emissions (start here)'!AG102*453.59/3600*Dispersion!$Q$8,0)</f>
        <v>0</v>
      </c>
      <c r="BL102" s="74">
        <f>IF(AND(ISNUMBER('Emissions (start here)'!AG102),ISNUMBER(Dispersion!$Q$9)),'Emissions (start here)'!AG102*453.59/3600*Dispersion!$Q$9,0)</f>
        <v>0</v>
      </c>
      <c r="BM102" s="74">
        <f>IF(AND(ISNUMBER('Emissions (start here)'!AH102),ISNUMBER(Dispersion!$Q$10)),'Emissions (start here)'!AH102*2000*453.59/8760/3600*Dispersion!$Q$10,0)</f>
        <v>0</v>
      </c>
      <c r="BN102" s="74">
        <f>IF(AND(ISNUMBER('Emissions (start here)'!AH102),ISNUMBER(Dispersion!$Q$11)),'Emissions (start here)'!AH102*2000*453.59/8760/3600*Dispersion!$Q$11,0)</f>
        <v>0</v>
      </c>
      <c r="BO102" s="74">
        <f>IF(AND(ISNUMBER('Emissions (start here)'!AI102),ISNUMBER(Dispersion!$R$8)),'Emissions (start here)'!AI102*453.59/3600*Dispersion!$R$8,0)</f>
        <v>0</v>
      </c>
      <c r="BP102" s="74">
        <f>IF(AND(ISNUMBER('Emissions (start here)'!AI102),ISNUMBER(Dispersion!$R$9)),'Emissions (start here)'!AI102*453.59/3600*Dispersion!$R$9,0)</f>
        <v>0</v>
      </c>
      <c r="BQ102" s="74">
        <f>IF(AND(ISNUMBER('Emissions (start here)'!AJ102),ISNUMBER(Dispersion!$R$10)),'Emissions (start here)'!AJ102*2000*453.59/8760/3600*Dispersion!$R$10,0)</f>
        <v>0</v>
      </c>
      <c r="BR102" s="74">
        <f>IF(AND(ISNUMBER('Emissions (start here)'!AJ102),ISNUMBER(Dispersion!$R$11)),'Emissions (start here)'!AJ102*2000*453.59/8760/3600*Dispersion!$R$11,0)</f>
        <v>0</v>
      </c>
      <c r="BS102" s="74">
        <f>IF(AND(ISNUMBER('Emissions (start here)'!AK102),ISNUMBER(Dispersion!$S$8)),'Emissions (start here)'!AK102*453.59/3600*Dispersion!$S$8,0)</f>
        <v>0</v>
      </c>
      <c r="BT102" s="74">
        <f>IF(AND(ISNUMBER('Emissions (start here)'!AK102),ISNUMBER(Dispersion!$S$9)),'Emissions (start here)'!AK102*453.59/3600*Dispersion!$S$9,0)</f>
        <v>0</v>
      </c>
      <c r="BU102" s="74">
        <f>IF(AND(ISNUMBER('Emissions (start here)'!AL102),ISNUMBER(Dispersion!$S$10)),'Emissions (start here)'!AL102*2000*453.59/8760/3600*Dispersion!$S$10,0)</f>
        <v>0</v>
      </c>
      <c r="BV102" s="74">
        <f>IF(AND(ISNUMBER('Emissions (start here)'!AL102),ISNUMBER(Dispersion!$S$11)),'Emissions (start here)'!AL102*2000*453.59/8760/3600*Dispersion!$S$11,0)</f>
        <v>0</v>
      </c>
      <c r="BW102" s="74">
        <f>IF(AND(ISNUMBER('Emissions (start here)'!AM102),ISNUMBER(Dispersion!$T$8)),'Emissions (start here)'!AM102*453.59/3600*Dispersion!$T$8,0)</f>
        <v>0</v>
      </c>
      <c r="BX102" s="74">
        <f>IF(AND(ISNUMBER('Emissions (start here)'!AM102),ISNUMBER(Dispersion!$T$9)),'Emissions (start here)'!AM102*453.59/3600*Dispersion!$T$9,0)</f>
        <v>0</v>
      </c>
      <c r="BY102" s="74">
        <f>IF(AND(ISNUMBER('Emissions (start here)'!AN102),ISNUMBER(Dispersion!$T$10)),'Emissions (start here)'!AN102*2000*453.59/8760/3600*Dispersion!$T$10,0)</f>
        <v>0</v>
      </c>
      <c r="BZ102" s="74">
        <f>IF(AND(ISNUMBER('Emissions (start here)'!AN102),ISNUMBER(Dispersion!$T$11)),'Emissions (start here)'!AN102*2000*453.59/8760/3600*Dispersion!$T$11,0)</f>
        <v>0</v>
      </c>
      <c r="CA102" s="74">
        <f>IF(AND(ISNUMBER('Emissions (start here)'!AO102),ISNUMBER(Dispersion!$U$8)),'Emissions (start here)'!AO102*453.59/3600*Dispersion!$U$8,0)</f>
        <v>0</v>
      </c>
      <c r="CB102" s="74">
        <f>IF(AND(ISNUMBER('Emissions (start here)'!AO102),ISNUMBER(Dispersion!$U$9)),'Emissions (start here)'!AO102*453.59/3600*Dispersion!$U$9,0)</f>
        <v>0</v>
      </c>
      <c r="CC102" s="74">
        <f>IF(AND(ISNUMBER('Emissions (start here)'!AP102),ISNUMBER(Dispersion!$U$10)),'Emissions (start here)'!AP102*2000*453.59/8760/3600*Dispersion!$U$10,0)</f>
        <v>0</v>
      </c>
      <c r="CD102" s="74">
        <f>IF(AND(ISNUMBER('Emissions (start here)'!AP102),ISNUMBER(Dispersion!$U$11)),'Emissions (start here)'!AP102*2000*453.59/8760/3600*Dispersion!$U$11,0)</f>
        <v>0</v>
      </c>
      <c r="CE102" s="74">
        <f>IF(AND(ISNUMBER('Emissions (start here)'!AQ102),ISNUMBER(Dispersion!$V$8)),'Emissions (start here)'!AQ102*453.59/3600*Dispersion!$V$8,0)</f>
        <v>0</v>
      </c>
      <c r="CF102" s="74">
        <f>IF(AND(ISNUMBER('Emissions (start here)'!AQ102),ISNUMBER(Dispersion!$V$9)),'Emissions (start here)'!AQ102*453.59/3600*Dispersion!$V$9,0)</f>
        <v>0</v>
      </c>
      <c r="CG102" s="74">
        <f>IF(AND(ISNUMBER('Emissions (start here)'!AR102),ISNUMBER(Dispersion!$V$10)),'Emissions (start here)'!AR102*2000*453.59/8760/3600*Dispersion!$V$10,0)</f>
        <v>0</v>
      </c>
      <c r="CH102" s="74">
        <f>IF(AND(ISNUMBER('Emissions (start here)'!AR102),ISNUMBER(Dispersion!$V$11)),'Emissions (start here)'!AR102*2000*453.59/8760/3600*Dispersion!$V$11,0)</f>
        <v>0</v>
      </c>
      <c r="CI102" s="74">
        <f>IF(AND(ISNUMBER('Emissions (start here)'!AS102),ISNUMBER(Dispersion!$W$8)),'Emissions (start here)'!AS102*453.59/3600*Dispersion!$W$8,0)</f>
        <v>0</v>
      </c>
      <c r="CJ102" s="74">
        <f>IF(AND(ISNUMBER('Emissions (start here)'!AS102),ISNUMBER(Dispersion!$W$9)),'Emissions (start here)'!AS102*453.59/3600*Dispersion!$W$9,0)</f>
        <v>0</v>
      </c>
      <c r="CK102" s="74">
        <f>IF(AND(ISNUMBER('Emissions (start here)'!AT102),ISNUMBER(Dispersion!$W$10)),'Emissions (start here)'!AT102*2000*453.59/8760/3600*Dispersion!$W$10,0)</f>
        <v>0</v>
      </c>
      <c r="CL102" s="74">
        <f>IF(AND(ISNUMBER('Emissions (start here)'!AT102),ISNUMBER(Dispersion!$W$11)),'Emissions (start here)'!AT102*2000*453.59/8760/3600*Dispersion!$W$11,0)</f>
        <v>0</v>
      </c>
      <c r="CM102" s="74">
        <f>IF(AND(ISNUMBER('Emissions (start here)'!AU102),ISNUMBER(Dispersion!$X$8)),'Emissions (start here)'!AU102*453.59/3600*Dispersion!$X$8,0)</f>
        <v>0</v>
      </c>
      <c r="CN102" s="74">
        <f>IF(AND(ISNUMBER('Emissions (start here)'!AU102),ISNUMBER(Dispersion!$X$9)),'Emissions (start here)'!AU102*453.59/3600*Dispersion!$X$9,0)</f>
        <v>0</v>
      </c>
      <c r="CO102" s="74">
        <f>IF(AND(ISNUMBER('Emissions (start here)'!AV102),ISNUMBER(Dispersion!$X$10)),'Emissions (start here)'!AV102*2000*453.59/8760/3600*Dispersion!$X$10,0)</f>
        <v>0</v>
      </c>
      <c r="CP102" s="74">
        <f>IF(AND(ISNUMBER('Emissions (start here)'!AV102),ISNUMBER(Dispersion!$X$11)),'Emissions (start here)'!AV102*2000*453.59/8760/3600*Dispersion!$X$11,0)</f>
        <v>0</v>
      </c>
      <c r="CQ102" s="74">
        <f>IF(AND(ISNUMBER('Emissions (start here)'!AW102),ISNUMBER(Dispersion!$Y$8)),'Emissions (start here)'!AW102*453.59/3600*Dispersion!$Y$8,0)</f>
        <v>0</v>
      </c>
      <c r="CR102" s="74">
        <f>IF(AND(ISNUMBER('Emissions (start here)'!AW102),ISNUMBER(Dispersion!$Y$9)),'Emissions (start here)'!AW102*453.59/3600*Dispersion!$Y$9,0)</f>
        <v>0</v>
      </c>
      <c r="CS102" s="74">
        <f>IF(AND(ISNUMBER('Emissions (start here)'!AX102),ISNUMBER(Dispersion!$Y$10)),'Emissions (start here)'!AX102*2000*453.59/8760/3600*Dispersion!$Y$10,0)</f>
        <v>0</v>
      </c>
      <c r="CT102" s="74">
        <f>IF(AND(ISNUMBER('Emissions (start here)'!AX102),ISNUMBER(Dispersion!$Y$11)),'Emissions (start here)'!AX102*2000*453.59/8760/3600*Dispersion!$Y$11,0)</f>
        <v>0</v>
      </c>
      <c r="CU102" s="74">
        <f>IF(AND(ISNUMBER('Emissions (start here)'!AY102),ISNUMBER(Dispersion!$Z$8)),'Emissions (start here)'!AY102*453.59/3600*Dispersion!$Z$8,0)</f>
        <v>0</v>
      </c>
      <c r="CV102" s="74">
        <f>IF(AND(ISNUMBER('Emissions (start here)'!AY102),ISNUMBER(Dispersion!$Z$9)),'Emissions (start here)'!AY102*453.59/3600*Dispersion!$Z$9,0)</f>
        <v>0</v>
      </c>
      <c r="CW102" s="74">
        <f>IF(AND(ISNUMBER('Emissions (start here)'!AZ102),ISNUMBER(Dispersion!$Z$10)),'Emissions (start here)'!AZ102*2000*453.59/8760/3600*Dispersion!$Z$10,0)</f>
        <v>0</v>
      </c>
      <c r="CX102" s="74">
        <f>IF(AND(ISNUMBER('Emissions (start here)'!AZ102),ISNUMBER(Dispersion!$Z$11)),'Emissions (start here)'!AZ102*2000*453.59/8760/3600*Dispersion!$Z$11,0)</f>
        <v>0</v>
      </c>
      <c r="CY102" s="74">
        <f>IF(AND(ISNUMBER('Emissions (start here)'!BA102),ISNUMBER(Dispersion!$AA$8)),'Emissions (start here)'!BA102*453.59/3600*Dispersion!$AA$8,0)</f>
        <v>0</v>
      </c>
      <c r="CZ102" s="74">
        <f>IF(AND(ISNUMBER('Emissions (start here)'!BA102),ISNUMBER(Dispersion!$AA$9)),'Emissions (start here)'!BA102*453.59/3600*Dispersion!$AA$9,0)</f>
        <v>0</v>
      </c>
      <c r="DA102" s="74">
        <f>IF(AND(ISNUMBER('Emissions (start here)'!BB102),ISNUMBER(Dispersion!$AA$10)),'Emissions (start here)'!BB102*2000*453.59/8760/3600*Dispersion!$AA$10,0)</f>
        <v>0</v>
      </c>
      <c r="DB102" s="74">
        <f>IF(AND(ISNUMBER('Emissions (start here)'!BB102),ISNUMBER(Dispersion!$AA$11)),'Emissions (start here)'!BB102*2000*453.59/8760/3600*Dispersion!$AA$11,0)</f>
        <v>0</v>
      </c>
      <c r="DC102" s="74">
        <f>IF(AND(ISNUMBER('Emissions (start here)'!BC102),ISNUMBER(Dispersion!$AB$8)),'Emissions (start here)'!BC102*453.59/3600*Dispersion!$AB$8,0)</f>
        <v>0</v>
      </c>
      <c r="DD102" s="74">
        <f>IF(AND(ISNUMBER('Emissions (start here)'!BC102),ISNUMBER(Dispersion!$AB$9)),'Emissions (start here)'!BC102*453.59/3600*Dispersion!$AB$9,0)</f>
        <v>0</v>
      </c>
      <c r="DE102" s="74">
        <f>IF(AND(ISNUMBER('Emissions (start here)'!BD102),ISNUMBER(Dispersion!$AB$10)),'Emissions (start here)'!BD102*2000*453.59/8760/3600*Dispersion!$AB$10,0)</f>
        <v>0</v>
      </c>
      <c r="DF102" s="74">
        <f>IF(AND(ISNUMBER('Emissions (start here)'!BD102),ISNUMBER(Dispersion!$AB$11)),'Emissions (start here)'!BD102*2000*453.59/8760/3600*Dispersion!$AB$11,0)</f>
        <v>0</v>
      </c>
      <c r="DG102" s="74">
        <f>IF(AND(ISNUMBER('Emissions (start here)'!BE102),ISNUMBER(Dispersion!$AC$8)),'Emissions (start here)'!BE102*453.59/3600*Dispersion!$AC$8,0)</f>
        <v>0</v>
      </c>
      <c r="DH102" s="74">
        <f>IF(AND(ISNUMBER('Emissions (start here)'!BE102),ISNUMBER(Dispersion!$AC$9)),'Emissions (start here)'!BE102*453.59/3600*Dispersion!$AC$9,0)</f>
        <v>0</v>
      </c>
      <c r="DI102" s="74">
        <f>IF(AND(ISNUMBER('Emissions (start here)'!BF102),ISNUMBER(Dispersion!$AC$10)),'Emissions (start here)'!BF102*2000*453.59/8760/3600*Dispersion!$AC$10,0)</f>
        <v>0</v>
      </c>
      <c r="DJ102" s="74">
        <f>IF(AND(ISNUMBER('Emissions (start here)'!BF102),ISNUMBER(Dispersion!$AC$11)),'Emissions (start here)'!BF102*2000*453.59/8760/3600*Dispersion!$AC$11,0)</f>
        <v>0</v>
      </c>
      <c r="DK102" s="74">
        <f>IF(AND(ISNUMBER('Emissions (start here)'!BG102),ISNUMBER(Dispersion!$AD$8)),'Emissions (start here)'!BG102*453.59/3600*Dispersion!$AD$8,0)</f>
        <v>0</v>
      </c>
      <c r="DL102" s="74">
        <f>IF(AND(ISNUMBER('Emissions (start here)'!BG102),ISNUMBER(Dispersion!$AD$9)),'Emissions (start here)'!BG102*453.59/3600*Dispersion!$AD$9,0)</f>
        <v>0</v>
      </c>
      <c r="DM102" s="74">
        <f>IF(AND(ISNUMBER('Emissions (start here)'!BH102),ISNUMBER(Dispersion!$AD$10)),'Emissions (start here)'!BH102*2000*453.59/8760/3600*Dispersion!$AD$10,0)</f>
        <v>0</v>
      </c>
      <c r="DN102" s="74">
        <f>IF(AND(ISNUMBER('Emissions (start here)'!BH102),ISNUMBER(Dispersion!$AD$11)),'Emissions (start here)'!BH102*2000*453.59/8760/3600*Dispersion!$AD$11,0)</f>
        <v>0</v>
      </c>
      <c r="DO102" s="74">
        <f>IF(AND(ISNUMBER('Emissions (start here)'!BI102),ISNUMBER(Dispersion!$AE$8)),'Emissions (start here)'!BI102*453.59/3600*Dispersion!$AE$8,0)</f>
        <v>0</v>
      </c>
      <c r="DP102" s="74">
        <f>IF(AND(ISNUMBER('Emissions (start here)'!BI102),ISNUMBER(Dispersion!$AE$9)),'Emissions (start here)'!BI102*453.59/3600*Dispersion!$AE$9,0)</f>
        <v>0</v>
      </c>
      <c r="DQ102" s="74">
        <f>IF(AND(ISNUMBER('Emissions (start here)'!BJ102),ISNUMBER(Dispersion!$AE$10)),'Emissions (start here)'!BJ102*2000*453.59/8760/3600*Dispersion!$AE$10,0)</f>
        <v>0</v>
      </c>
      <c r="DR102" s="74">
        <f>IF(AND(ISNUMBER('Emissions (start here)'!BJ102),ISNUMBER(Dispersion!$AE$11)),'Emissions (start here)'!BJ102*2000*453.59/8760/3600*Dispersion!$AE$11,0)</f>
        <v>0</v>
      </c>
      <c r="DS102" s="74">
        <f>IF(AND(ISNUMBER('Emissions (start here)'!BK102),ISNUMBER(Dispersion!$AF$8)),'Emissions (start here)'!BK102*453.59/3600*Dispersion!$AF$8,0)</f>
        <v>0</v>
      </c>
      <c r="DT102" s="74">
        <f>IF(AND(ISNUMBER('Emissions (start here)'!BK102),ISNUMBER(Dispersion!$AF$9)),'Emissions (start here)'!BK102*453.59/3600*Dispersion!$AF$9,0)</f>
        <v>0</v>
      </c>
      <c r="DU102" s="74">
        <f>IF(AND(ISNUMBER('Emissions (start here)'!BL102),ISNUMBER(Dispersion!$AF$10)),'Emissions (start here)'!BL102*2000*453.59/8760/3600*Dispersion!$AF$10,0)</f>
        <v>0</v>
      </c>
      <c r="DV102" s="74">
        <f>IF(AND(ISNUMBER('Emissions (start here)'!BL102),ISNUMBER(Dispersion!$AF$11)),'Emissions (start here)'!BL102*2000*453.59/8760/3600*Dispersion!$AF$11,0)</f>
        <v>0</v>
      </c>
      <c r="DW102" s="74">
        <f>IF(AND(ISNUMBER('Emissions (start here)'!BM102),ISNUMBER(Dispersion!$AG$8)),'Emissions (start here)'!BM102*453.59/3600*Dispersion!$AG$8,0)</f>
        <v>0</v>
      </c>
      <c r="DX102" s="74">
        <f>IF(AND(ISNUMBER('Emissions (start here)'!BM102),ISNUMBER(Dispersion!$AG$9)),'Emissions (start here)'!BM102*453.59/3600*Dispersion!$AG$9,0)</f>
        <v>0</v>
      </c>
      <c r="DY102" s="74">
        <f>IF(AND(ISNUMBER('Emissions (start here)'!BN102),ISNUMBER(Dispersion!$AG$10)),'Emissions (start here)'!BN102*2000*453.59/8760/3600*Dispersion!$AG$10,0)</f>
        <v>0</v>
      </c>
      <c r="DZ102" s="74">
        <f>IF(AND(ISNUMBER('Emissions (start here)'!BN102),ISNUMBER(Dispersion!$AG$11)),'Emissions (start here)'!BN102*2000*453.59/8760/3600*Dispersion!$AG$11,0)</f>
        <v>0</v>
      </c>
      <c r="EA102" s="74">
        <f>IF(AND(ISNUMBER('Emissions (start here)'!BO102),ISNUMBER(Dispersion!$AH$8)),'Emissions (start here)'!BO102*453.59/3600*Dispersion!$AH$8,0)</f>
        <v>0</v>
      </c>
      <c r="EB102" s="74">
        <f>IF(AND(ISNUMBER('Emissions (start here)'!BO102),ISNUMBER(Dispersion!$AH$9)),'Emissions (start here)'!BO102*453.59/3600*Dispersion!$AH$9,0)</f>
        <v>0</v>
      </c>
      <c r="EC102" s="74">
        <f>IF(AND(ISNUMBER('Emissions (start here)'!BP102),ISNUMBER(Dispersion!$AH$10)),'Emissions (start here)'!BP102*2000*453.59/8760/3600*Dispersion!$AH$10,0)</f>
        <v>0</v>
      </c>
      <c r="ED102" s="74">
        <f>IF(AND(ISNUMBER('Emissions (start here)'!BP102),ISNUMBER(Dispersion!$AH$11)),'Emissions (start here)'!BP102*2000*453.59/8760/3600*Dispersion!$AH$11,0)</f>
        <v>0</v>
      </c>
      <c r="EE102" s="74">
        <f>IF(AND(ISNUMBER('Emissions (start here)'!BQ102),ISNUMBER(Dispersion!$AI$8)),'Emissions (start here)'!BQ102*453.59/3600*Dispersion!$AI$8,0)</f>
        <v>0</v>
      </c>
      <c r="EF102" s="74">
        <f>IF(AND(ISNUMBER('Emissions (start here)'!BQ102),ISNUMBER(Dispersion!$AI$9)),'Emissions (start here)'!BQ102*453.59/3600*Dispersion!$AI$9,0)</f>
        <v>0</v>
      </c>
      <c r="EG102" s="74">
        <f>IF(AND(ISNUMBER('Emissions (start here)'!BR102),ISNUMBER(Dispersion!$AI$10)),'Emissions (start here)'!BR102*2000*453.59/8760/3600*Dispersion!$AI$10,0)</f>
        <v>0</v>
      </c>
      <c r="EH102" s="74">
        <f>IF(AND(ISNUMBER('Emissions (start here)'!BR102),ISNUMBER(Dispersion!$AI$11)),'Emissions (start here)'!BR102*2000*453.59/8760/3600*Dispersion!$AI$11,0)</f>
        <v>0</v>
      </c>
      <c r="EI102" s="74">
        <f>IF(AND(ISNUMBER('Emissions (start here)'!BS102),ISNUMBER(Dispersion!$AJ$8)),'Emissions (start here)'!BS102*453.59/3600*Dispersion!$AJ$8,0)</f>
        <v>0</v>
      </c>
      <c r="EJ102" s="74">
        <f>IF(AND(ISNUMBER('Emissions (start here)'!BS102),ISNUMBER(Dispersion!$AJ$9)),'Emissions (start here)'!BS102*453.59/3600*Dispersion!$AJ$9,0)</f>
        <v>0</v>
      </c>
      <c r="EK102" s="74">
        <f>IF(AND(ISNUMBER('Emissions (start here)'!BT102),ISNUMBER(Dispersion!$AJ$10)),'Emissions (start here)'!BT102*2000*453.59/8760/3600*Dispersion!$AJ$10,0)</f>
        <v>0</v>
      </c>
      <c r="EL102" s="74">
        <f>IF(AND(ISNUMBER('Emissions (start here)'!BT102),ISNUMBER(Dispersion!$AJ$11)),'Emissions (start here)'!BT102*2000*453.59/8760/3600*Dispersion!$AJ$11,0)</f>
        <v>0</v>
      </c>
      <c r="EM102" s="74">
        <f>IF(AND(ISNUMBER('Emissions (start here)'!BU102),ISNUMBER(Dispersion!$AK$8)),'Emissions (start here)'!BU102*453.59/3600*Dispersion!$AK$8,0)</f>
        <v>0</v>
      </c>
      <c r="EN102" s="74">
        <f>IF(AND(ISNUMBER('Emissions (start here)'!BU102),ISNUMBER(Dispersion!$AK$9)),'Emissions (start here)'!BU102*453.59/3600*Dispersion!$AK$9,0)</f>
        <v>0</v>
      </c>
      <c r="EO102" s="74">
        <f>IF(AND(ISNUMBER('Emissions (start here)'!BV102),ISNUMBER(Dispersion!$AK$10)),'Emissions (start here)'!BV102*2000*453.59/8760/3600*Dispersion!$AK$10,0)</f>
        <v>0</v>
      </c>
      <c r="EP102" s="74">
        <f>IF(AND(ISNUMBER('Emissions (start here)'!BV102),ISNUMBER(Dispersion!$AK$11)),'Emissions (start here)'!BV102*2000*453.59/8760/3600*Dispersion!$AK$11,0)</f>
        <v>0</v>
      </c>
      <c r="EQ102" s="74">
        <f>IF(AND(ISNUMBER('Emissions (start here)'!BW102),ISNUMBER(Dispersion!$AL$8)),'Emissions (start here)'!BW102*453.59/3600*Dispersion!$AL$8,0)</f>
        <v>0</v>
      </c>
      <c r="ER102" s="74">
        <f>IF(AND(ISNUMBER('Emissions (start here)'!BW102),ISNUMBER(Dispersion!$AL$9)),'Emissions (start here)'!BW102*453.59/3600*Dispersion!$AL$9,0)</f>
        <v>0</v>
      </c>
      <c r="ES102" s="74">
        <f>IF(AND(ISNUMBER('Emissions (start here)'!BX102),ISNUMBER(Dispersion!$AL$10)),'Emissions (start here)'!BX102*2000*453.59/8760/3600*Dispersion!$AL$10,0)</f>
        <v>0</v>
      </c>
      <c r="ET102" s="74">
        <f>IF(AND(ISNUMBER('Emissions (start here)'!BX102),ISNUMBER(Dispersion!$AL$11)),'Emissions (start here)'!BX102*2000*453.59/8760/3600*Dispersion!$AL$11,0)</f>
        <v>0</v>
      </c>
      <c r="EU102" s="74">
        <f>IF(AND(ISNUMBER('Emissions (start here)'!BY102),ISNUMBER(Dispersion!$AM$8)),'Emissions (start here)'!BY102*453.59/3600*Dispersion!$AM$8,0)</f>
        <v>0</v>
      </c>
      <c r="EV102" s="74">
        <f>IF(AND(ISNUMBER('Emissions (start here)'!BY102),ISNUMBER(Dispersion!$AM$9)),'Emissions (start here)'!BY102*453.59/3600*Dispersion!$AM$9,0)</f>
        <v>0</v>
      </c>
      <c r="EW102" s="74">
        <f>IF(AND(ISNUMBER('Emissions (start here)'!BZ102),ISNUMBER(Dispersion!$AM$10)),'Emissions (start here)'!BZ102*2000*453.59/8760/3600*Dispersion!$AM$10,0)</f>
        <v>0</v>
      </c>
      <c r="EX102" s="74">
        <f>IF(AND(ISNUMBER('Emissions (start here)'!BZ102),ISNUMBER(Dispersion!$AM$11)),'Emissions (start here)'!BZ102*2000*453.59/8760/3600*Dispersion!$AM$11,0)</f>
        <v>0</v>
      </c>
      <c r="EY102" s="74">
        <f>IF(AND(ISNUMBER('Emissions (start here)'!CA102),ISNUMBER(Dispersion!$AN$8)),'Emissions (start here)'!CA102*453.59/3600*Dispersion!$AN$8,0)</f>
        <v>0</v>
      </c>
      <c r="EZ102" s="74">
        <f>IF(AND(ISNUMBER('Emissions (start here)'!CA102),ISNUMBER(Dispersion!$AN$9)),'Emissions (start here)'!CA102*453.59/3600*Dispersion!$AN$9,0)</f>
        <v>0</v>
      </c>
      <c r="FA102" s="74">
        <f>IF(AND(ISNUMBER('Emissions (start here)'!CB102),ISNUMBER(Dispersion!$AN$10)),'Emissions (start here)'!CB102*2000*453.59/8760/3600*Dispersion!$AN$10,0)</f>
        <v>0</v>
      </c>
      <c r="FB102" s="74">
        <f>IF(AND(ISNUMBER('Emissions (start here)'!CB102),ISNUMBER(Dispersion!$AN$11)),'Emissions (start here)'!CB102*2000*453.59/8760/3600*Dispersion!$AN$11,0)</f>
        <v>0</v>
      </c>
      <c r="FC102" s="74">
        <f>IF(AND(ISNUMBER('Emissions (start here)'!CC102),ISNUMBER(Dispersion!$AO$8)),'Emissions (start here)'!CC102*453.59/3600*Dispersion!$AO$8,0)</f>
        <v>0</v>
      </c>
      <c r="FD102" s="74">
        <f>IF(AND(ISNUMBER('Emissions (start here)'!CC102),ISNUMBER(Dispersion!$AO$9)),'Emissions (start here)'!CC102*453.59/3600*Dispersion!$AO$9,0)</f>
        <v>0</v>
      </c>
      <c r="FE102" s="74">
        <f>IF(AND(ISNUMBER('Emissions (start here)'!CD102),ISNUMBER(Dispersion!$AO$10)),'Emissions (start here)'!CD102*2000*453.59/8760/3600*Dispersion!$AO$10,0)</f>
        <v>0</v>
      </c>
      <c r="FF102" s="74">
        <f>IF(AND(ISNUMBER('Emissions (start here)'!CD102),ISNUMBER(Dispersion!$AO$11)),'Emissions (start here)'!CD102*2000*453.59/8760/3600*Dispersion!$AO$11,0)</f>
        <v>0</v>
      </c>
      <c r="FG102" s="74">
        <f>IF(AND(ISNUMBER('Emissions (start here)'!CE102),ISNUMBER(Dispersion!$AP$8)),'Emissions (start here)'!CE102*453.59/3600*Dispersion!$AP$8,0)</f>
        <v>0</v>
      </c>
      <c r="FH102" s="74">
        <f>IF(AND(ISNUMBER('Emissions (start here)'!CE102),ISNUMBER(Dispersion!$AP$9)),'Emissions (start here)'!CE102*453.59/3600*Dispersion!$AP$9,0)</f>
        <v>0</v>
      </c>
      <c r="FI102" s="74">
        <f>IF(AND(ISNUMBER('Emissions (start here)'!CF102),ISNUMBER(Dispersion!$AP$10)),'Emissions (start here)'!CF102*2000*453.59/8760/3600*Dispersion!$AP$10,0)</f>
        <v>0</v>
      </c>
      <c r="FJ102" s="74">
        <f>IF(AND(ISNUMBER('Emissions (start here)'!CF102),ISNUMBER(Dispersion!$AP$11)),'Emissions (start here)'!CF102*2000*453.59/8760/3600*Dispersion!$AP$11,0)</f>
        <v>0</v>
      </c>
      <c r="FK102" s="74">
        <f>IF(AND(ISNUMBER('Emissions (start here)'!CG102),ISNUMBER(Dispersion!$AQ$8)),'Emissions (start here)'!CG102*453.59/3600*Dispersion!$AQ$8,0)</f>
        <v>0</v>
      </c>
      <c r="FL102" s="74">
        <f>IF(AND(ISNUMBER('Emissions (start here)'!CG102),ISNUMBER(Dispersion!$AQ$9)),'Emissions (start here)'!CG102*453.59/3600*Dispersion!$AQ$9,0)</f>
        <v>0</v>
      </c>
      <c r="FM102" s="74">
        <f>IF(AND(ISNUMBER('Emissions (start here)'!CH102),ISNUMBER(Dispersion!$AQ$10)),'Emissions (start here)'!CH102*2000*453.59/8760/3600*Dispersion!$AQ$10,0)</f>
        <v>0</v>
      </c>
      <c r="FN102" s="74">
        <f>IF(AND(ISNUMBER('Emissions (start here)'!CH102),ISNUMBER(Dispersion!$AQ$11)),'Emissions (start here)'!CH102*2000*453.59/8760/3600*Dispersion!$AQ$11,0)</f>
        <v>0</v>
      </c>
      <c r="FO102" s="74">
        <f>IF(AND(ISNUMBER('Emissions (start here)'!CI102),ISNUMBER(Dispersion!$AR$8)),'Emissions (start here)'!CI102*453.59/3600*Dispersion!$AR$8,0)</f>
        <v>0</v>
      </c>
      <c r="FP102" s="74">
        <f>IF(AND(ISNUMBER('Emissions (start here)'!CI102),ISNUMBER(Dispersion!$AR$9)),'Emissions (start here)'!CI102*453.59/3600*Dispersion!$AR$9,0)</f>
        <v>0</v>
      </c>
      <c r="FQ102" s="74">
        <f>IF(AND(ISNUMBER('Emissions (start here)'!CJ102),ISNUMBER(Dispersion!$AR$10)),'Emissions (start here)'!CJ102*2000*453.59/8760/3600*Dispersion!$AR$10,0)</f>
        <v>0</v>
      </c>
      <c r="FR102" s="74">
        <f>IF(AND(ISNUMBER('Emissions (start here)'!CJ102),ISNUMBER(Dispersion!$AR$11)),'Emissions (start here)'!CJ102*2000*453.59/8760/3600*Dispersion!$AR$11,0)</f>
        <v>0</v>
      </c>
      <c r="FS102" s="74">
        <f>IF(AND(ISNUMBER('Emissions (start here)'!CK102),ISNUMBER(Dispersion!$AS$8)),'Emissions (start here)'!CK102*453.59/3600*Dispersion!$AS$8,0)</f>
        <v>0</v>
      </c>
      <c r="FT102" s="74">
        <f>IF(AND(ISNUMBER('Emissions (start here)'!CK102),ISNUMBER(Dispersion!$AS$9)),'Emissions (start here)'!CK102*453.59/3600*Dispersion!$AS$9,0)</f>
        <v>0</v>
      </c>
      <c r="FU102" s="74">
        <f>IF(AND(ISNUMBER('Emissions (start here)'!CL102),ISNUMBER(Dispersion!$AS$10)),'Emissions (start here)'!CL102*2000*453.59/8760/3600*Dispersion!$AS$10,0)</f>
        <v>0</v>
      </c>
      <c r="FV102" s="74">
        <f>IF(AND(ISNUMBER('Emissions (start here)'!CL102),ISNUMBER(Dispersion!$AS$11)),'Emissions (start here)'!CL102*2000*453.59/8760/3600*Dispersion!$AS$11,0)</f>
        <v>0</v>
      </c>
      <c r="FW102" s="74">
        <f>IF(AND(ISNUMBER('Emissions (start here)'!CM102),ISNUMBER(Dispersion!$AT$8)),'Emissions (start here)'!CM102*453.59/3600*Dispersion!$AT$8,0)</f>
        <v>0</v>
      </c>
      <c r="FX102" s="74">
        <f>IF(AND(ISNUMBER('Emissions (start here)'!CM102),ISNUMBER(Dispersion!$AT$9)),'Emissions (start here)'!CM102*453.59/3600*Dispersion!$AT$9,0)</f>
        <v>0</v>
      </c>
      <c r="FY102" s="74">
        <f>IF(AND(ISNUMBER('Emissions (start here)'!CN102),ISNUMBER(Dispersion!$AT$10)),'Emissions (start here)'!CN102*2000*453.59/8760/3600*Dispersion!$AT$10,0)</f>
        <v>0</v>
      </c>
      <c r="FZ102" s="74">
        <f>IF(AND(ISNUMBER('Emissions (start here)'!CN102),ISNUMBER(Dispersion!$AT$11)),'Emissions (start here)'!CN102*2000*453.59/8760/3600*Dispersion!$AT$11,0)</f>
        <v>0</v>
      </c>
      <c r="GA102" s="74">
        <f>IF(AND(ISNUMBER('Emissions (start here)'!CO102),ISNUMBER(Dispersion!$AU$8)),'Emissions (start here)'!CO102*453.59/3600*Dispersion!$AU$8,0)</f>
        <v>0</v>
      </c>
      <c r="GB102" s="74">
        <f>IF(AND(ISNUMBER('Emissions (start here)'!CO102),ISNUMBER(Dispersion!$AU$9)),'Emissions (start here)'!CO102*453.59/3600*Dispersion!$AU$9,0)</f>
        <v>0</v>
      </c>
      <c r="GC102" s="74">
        <f>IF(AND(ISNUMBER('Emissions (start here)'!CP102),ISNUMBER(Dispersion!$AU$10)),'Emissions (start here)'!CP102*2000*453.59/8760/3600*Dispersion!$AU$10,0)</f>
        <v>0</v>
      </c>
      <c r="GD102" s="74">
        <f>IF(AND(ISNUMBER('Emissions (start here)'!CP102),ISNUMBER(Dispersion!$AU$11)),'Emissions (start here)'!CP102*2000*453.59/8760/3600*Dispersion!$AU$11,0)</f>
        <v>0</v>
      </c>
      <c r="GE102" s="74">
        <f>IF(AND(ISNUMBER('Emissions (start here)'!CQ102),ISNUMBER(Dispersion!$AV$8)),'Emissions (start here)'!CQ102*453.59/3600*Dispersion!$AV$8,0)</f>
        <v>0</v>
      </c>
      <c r="GF102" s="74">
        <f>IF(AND(ISNUMBER('Emissions (start here)'!CQ102),ISNUMBER(Dispersion!$AV$9)),'Emissions (start here)'!CQ102*453.59/3600*Dispersion!$AV$9,0)</f>
        <v>0</v>
      </c>
      <c r="GG102" s="74">
        <f>IF(AND(ISNUMBER('Emissions (start here)'!CR102),ISNUMBER(Dispersion!$AV$10)),'Emissions (start here)'!CR102*2000*453.59/8760/3600*Dispersion!$AV$10,0)</f>
        <v>0</v>
      </c>
      <c r="GH102" s="74">
        <f>IF(AND(ISNUMBER('Emissions (start here)'!CR102),ISNUMBER(Dispersion!$AV$11)),'Emissions (start here)'!CR102*2000*453.59/8760/3600*Dispersion!$AV$11,0)</f>
        <v>0</v>
      </c>
      <c r="GI102" s="74">
        <f>IF(AND(ISNUMBER('Emissions (start here)'!CS102),ISNUMBER(Dispersion!$AW$8)),'Emissions (start here)'!CS102*453.59/3600*Dispersion!$AW$8,0)</f>
        <v>0</v>
      </c>
      <c r="GJ102" s="74">
        <f>IF(AND(ISNUMBER('Emissions (start here)'!CS102),ISNUMBER(Dispersion!$AW$9)),'Emissions (start here)'!CS102*453.59/3600*Dispersion!$AW$9,0)</f>
        <v>0</v>
      </c>
      <c r="GK102" s="74">
        <f>IF(AND(ISNUMBER('Emissions (start here)'!CT102),ISNUMBER(Dispersion!$AW$10)),'Emissions (start here)'!CT102*2000*453.59/8760/3600*Dispersion!$AW$10,0)</f>
        <v>0</v>
      </c>
      <c r="GL102" s="74">
        <f>IF(AND(ISNUMBER('Emissions (start here)'!CT102),ISNUMBER(Dispersion!$AW$11)),'Emissions (start here)'!CT102*2000*453.59/8760/3600*Dispersion!$AW$11,0)</f>
        <v>0</v>
      </c>
      <c r="GM102" s="74">
        <f>IF(AND(ISNUMBER('Emissions (start here)'!CU102),ISNUMBER(Dispersion!$AX$8)),'Emissions (start here)'!CU102*453.59/3600*Dispersion!$AX$8,0)</f>
        <v>0</v>
      </c>
      <c r="GN102" s="74">
        <f>IF(AND(ISNUMBER('Emissions (start here)'!CU102),ISNUMBER(Dispersion!$AX$9)),'Emissions (start here)'!CU102*453.59/3600*Dispersion!$AX$9,0)</f>
        <v>0</v>
      </c>
      <c r="GO102" s="74">
        <f>IF(AND(ISNUMBER('Emissions (start here)'!CV102),ISNUMBER(Dispersion!$AX$10)),'Emissions (start here)'!CV102*2000*453.59/8760/3600*Dispersion!$AX$10,0)</f>
        <v>0</v>
      </c>
      <c r="GP102" s="74">
        <f>IF(AND(ISNUMBER('Emissions (start here)'!CV102),ISNUMBER(Dispersion!$AX$11)),'Emissions (start here)'!CV102*2000*453.59/8760/3600*Dispersion!$AX$11,0)</f>
        <v>0</v>
      </c>
      <c r="GQ102" s="74">
        <f>IF(AND(ISNUMBER('Emissions (start here)'!CW102),ISNUMBER(Dispersion!$AY$8)),'Emissions (start here)'!CW102*453.59/3600*Dispersion!$AY$8,0)</f>
        <v>0</v>
      </c>
      <c r="GR102" s="74">
        <f>IF(AND(ISNUMBER('Emissions (start here)'!CW102),ISNUMBER(Dispersion!$AY$9)),'Emissions (start here)'!CW102*453.59/3600*Dispersion!$AY$9,0)</f>
        <v>0</v>
      </c>
      <c r="GS102" s="74">
        <f>IF(AND(ISNUMBER('Emissions (start here)'!CX102),ISNUMBER(Dispersion!$AY$10)),'Emissions (start here)'!CX102*2000*453.59/8760/3600*Dispersion!$AY$10,0)</f>
        <v>0</v>
      </c>
      <c r="GT102" s="74">
        <f>IF(AND(ISNUMBER('Emissions (start here)'!CX102),ISNUMBER(Dispersion!$AY$11)),'Emissions (start here)'!CX102*2000*453.59/8760/3600*Dispersion!$AY$11,0)</f>
        <v>0</v>
      </c>
      <c r="GU102" s="74">
        <f>IF(AND(ISNUMBER('Emissions (start here)'!CY102),ISNUMBER(Dispersion!$AZ$8)),'Emissions (start here)'!CY102*453.59/3600*Dispersion!$AZ$8,0)</f>
        <v>0</v>
      </c>
      <c r="GV102" s="74">
        <f>IF(AND(ISNUMBER('Emissions (start here)'!CY102),ISNUMBER(Dispersion!$AZ$9)),'Emissions (start here)'!CY102*453.59/3600*Dispersion!$AZ$9,0)</f>
        <v>0</v>
      </c>
      <c r="GW102" s="74">
        <f>IF(AND(ISNUMBER('Emissions (start here)'!CZ102),ISNUMBER(Dispersion!$AZ$10)),'Emissions (start here)'!CZ102*2000*453.59/8760/3600*Dispersion!$AZ$10,0)</f>
        <v>0</v>
      </c>
      <c r="GX102" s="74">
        <f>IF(AND(ISNUMBER('Emissions (start here)'!CZ102),ISNUMBER(Dispersion!$AZ$11)),'Emissions (start here)'!CZ102*2000*453.59/8760/3600*Dispersion!$AZ$11,0)</f>
        <v>0</v>
      </c>
    </row>
    <row r="103" spans="1:206" x14ac:dyDescent="0.2">
      <c r="A103" s="51" t="str">
        <f>'Tox Values'!C103</f>
        <v>95-83-0</v>
      </c>
      <c r="B103" s="94" t="str">
        <f>'Tox Values'!D103</f>
        <v>Chloro-ortho-phenylenediamine, 4-</v>
      </c>
      <c r="C103" s="96">
        <f t="shared" si="5"/>
        <v>0</v>
      </c>
      <c r="D103" s="74">
        <f t="shared" si="6"/>
        <v>0</v>
      </c>
      <c r="E103" s="74">
        <f t="shared" si="7"/>
        <v>0</v>
      </c>
      <c r="F103" s="99">
        <f t="shared" si="8"/>
        <v>0</v>
      </c>
      <c r="G103" s="97">
        <f>IF(AND(ISNUMBER('Emissions (start here)'!E103),ISNUMBER(Dispersion!$C$8)),'Emissions (start here)'!E103*453.59/3600*Dispersion!$C$8,0)</f>
        <v>0</v>
      </c>
      <c r="H103" s="74">
        <f>IF(AND(ISNUMBER('Emissions (start here)'!E103),ISNUMBER(Dispersion!$C$9)),'Emissions (start here)'!E103*453.59/3600*Dispersion!$C$9,0)</f>
        <v>0</v>
      </c>
      <c r="I103" s="74">
        <f>IF(AND(ISNUMBER('Emissions (start here)'!F103),ISNUMBER(Dispersion!$C$10)),'Emissions (start here)'!F103*2000*453.59/8760/3600*Dispersion!$C$10,0)</f>
        <v>0</v>
      </c>
      <c r="J103" s="74">
        <f>IF(AND(ISNUMBER('Emissions (start here)'!F103),ISNUMBER(Dispersion!$C$11)),'Emissions (start here)'!F103*2000*453.59/8760/3600*Dispersion!$C$11,0)</f>
        <v>0</v>
      </c>
      <c r="K103" s="74">
        <f>IF(AND(ISNUMBER('Emissions (start here)'!G103),ISNUMBER(Dispersion!$D$8)),'Emissions (start here)'!G103*453.59/3600*Dispersion!$D$8,0)</f>
        <v>0</v>
      </c>
      <c r="L103" s="74">
        <f>IF(AND(ISNUMBER('Emissions (start here)'!G103),ISNUMBER(Dispersion!$D$9)),'Emissions (start here)'!G103*453.59/3600*Dispersion!$D$9,0)</f>
        <v>0</v>
      </c>
      <c r="M103" s="74">
        <f>IF(AND(ISNUMBER('Emissions (start here)'!H103),ISNUMBER(Dispersion!$D$10)),'Emissions (start here)'!H103*2000*453.59/8760/3600*Dispersion!$D$10,0)</f>
        <v>0</v>
      </c>
      <c r="N103" s="74">
        <f>IF(AND(ISNUMBER('Emissions (start here)'!H103),ISNUMBER(Dispersion!$D$11)),'Emissions (start here)'!H103*2000*453.59/8760/3600*Dispersion!$D$11,0)</f>
        <v>0</v>
      </c>
      <c r="O103" s="74">
        <f>IF(AND(ISNUMBER('Emissions (start here)'!I103),ISNUMBER(Dispersion!$E$8)),'Emissions (start here)'!I103*453.59/3600*Dispersion!$E$8,0)</f>
        <v>0</v>
      </c>
      <c r="P103" s="74">
        <f>IF(AND(ISNUMBER('Emissions (start here)'!I103),ISNUMBER(Dispersion!$E$9)),'Emissions (start here)'!I103*453.59/3600*Dispersion!$E$9,0)</f>
        <v>0</v>
      </c>
      <c r="Q103" s="74">
        <f>IF(AND(ISNUMBER('Emissions (start here)'!J103),ISNUMBER(Dispersion!$E$10)),'Emissions (start here)'!J103*2000*453.59/8760/3600*Dispersion!$E$10,0)</f>
        <v>0</v>
      </c>
      <c r="R103" s="74">
        <f>IF(AND(ISNUMBER('Emissions (start here)'!J103),ISNUMBER(Dispersion!$E$11)),'Emissions (start here)'!J103*2000*453.59/8760/3600*Dispersion!$E$11,0)</f>
        <v>0</v>
      </c>
      <c r="S103" s="74">
        <f>IF(AND(ISNUMBER('Emissions (start here)'!K103),ISNUMBER(Dispersion!$F$8)),'Emissions (start here)'!K103*453.59/3600*Dispersion!$F$8,0)</f>
        <v>0</v>
      </c>
      <c r="T103" s="74">
        <f>IF(AND(ISNUMBER('Emissions (start here)'!K103),ISNUMBER(Dispersion!$F$9)),'Emissions (start here)'!K103*453.59/3600*Dispersion!$F$9,0)</f>
        <v>0</v>
      </c>
      <c r="U103" s="74">
        <f>IF(AND(ISNUMBER('Emissions (start here)'!L103),ISNUMBER(Dispersion!$F$10)),'Emissions (start here)'!L103*2000*453.59/8760/3600*Dispersion!$F$10,0)</f>
        <v>0</v>
      </c>
      <c r="V103" s="74">
        <f>IF(AND(ISNUMBER('Emissions (start here)'!L103),ISNUMBER(Dispersion!$F$11)),'Emissions (start here)'!L103*2000*453.59/8760/3600*Dispersion!$F$11,0)</f>
        <v>0</v>
      </c>
      <c r="W103" s="74">
        <f>IF(AND(ISNUMBER('Emissions (start here)'!M103),ISNUMBER(Dispersion!$G$8)),'Emissions (start here)'!M103*453.59/3600*Dispersion!$G$8,0)</f>
        <v>0</v>
      </c>
      <c r="X103" s="74">
        <f>IF(AND(ISNUMBER('Emissions (start here)'!M103),ISNUMBER(Dispersion!$G$9)),'Emissions (start here)'!M103*453.59/3600*Dispersion!$G$9,0)</f>
        <v>0</v>
      </c>
      <c r="Y103" s="74">
        <f>IF(AND(ISNUMBER('Emissions (start here)'!N103),ISNUMBER(Dispersion!$G$10)),'Emissions (start here)'!N103*2000*453.59/8760/3600*Dispersion!$G$10,0)</f>
        <v>0</v>
      </c>
      <c r="Z103" s="74">
        <f>IF(AND(ISNUMBER('Emissions (start here)'!N103),ISNUMBER(Dispersion!$G$11)),'Emissions (start here)'!N103*2000*453.59/8760/3600*Dispersion!$G$11,0)</f>
        <v>0</v>
      </c>
      <c r="AA103" s="74">
        <f>IF(AND(ISNUMBER('Emissions (start here)'!O103),ISNUMBER(Dispersion!$H$8)),'Emissions (start here)'!O103*453.59/3600*Dispersion!$H$8,0)</f>
        <v>0</v>
      </c>
      <c r="AB103" s="74">
        <f>IF(AND(ISNUMBER('Emissions (start here)'!O103),ISNUMBER(Dispersion!$H$9)),'Emissions (start here)'!O103*453.59/3600*Dispersion!$H$9,0)</f>
        <v>0</v>
      </c>
      <c r="AC103" s="74">
        <f>IF(AND(ISNUMBER('Emissions (start here)'!P103),ISNUMBER(Dispersion!$H$10)),'Emissions (start here)'!P103*2000*453.59/8760/3600*Dispersion!$H$10,0)</f>
        <v>0</v>
      </c>
      <c r="AD103" s="74">
        <f>IF(AND(ISNUMBER('Emissions (start here)'!P103),ISNUMBER(Dispersion!$H$11)),'Emissions (start here)'!P103*2000*453.59/8760/3600*Dispersion!$H$11,0)</f>
        <v>0</v>
      </c>
      <c r="AE103" s="74">
        <f>IF(AND(ISNUMBER('Emissions (start here)'!Q103),ISNUMBER(Dispersion!$I$8)),'Emissions (start here)'!Q103*453.59/3600*Dispersion!$I$8,0)</f>
        <v>0</v>
      </c>
      <c r="AF103" s="74">
        <f>IF(AND(ISNUMBER('Emissions (start here)'!Q103),ISNUMBER(Dispersion!$I$9)),'Emissions (start here)'!Q103*453.59/3600*Dispersion!$I$9,0)</f>
        <v>0</v>
      </c>
      <c r="AG103" s="74">
        <f>IF(AND(ISNUMBER('Emissions (start here)'!R103),ISNUMBER(Dispersion!$I$10)),'Emissions (start here)'!R103*2000*453.59/8760/3600*Dispersion!$I$10,0)</f>
        <v>0</v>
      </c>
      <c r="AH103" s="74">
        <f>IF(AND(ISNUMBER('Emissions (start here)'!R103),ISNUMBER(Dispersion!$I$11)),'Emissions (start here)'!R103*2000*453.59/8760/3600*Dispersion!$I$11,0)</f>
        <v>0</v>
      </c>
      <c r="AI103" s="74">
        <f>IF(AND(ISNUMBER('Emissions (start here)'!S103),ISNUMBER(Dispersion!$J$8)),'Emissions (start here)'!S103*453.59/3600*Dispersion!$J$8,0)</f>
        <v>0</v>
      </c>
      <c r="AJ103" s="74">
        <f>IF(AND(ISNUMBER('Emissions (start here)'!S103),ISNUMBER(Dispersion!$J$9)),'Emissions (start here)'!S103*453.59/3600*Dispersion!$J$9,0)</f>
        <v>0</v>
      </c>
      <c r="AK103" s="74">
        <f>IF(AND(ISNUMBER('Emissions (start here)'!T103),ISNUMBER(Dispersion!$J$10)),'Emissions (start here)'!T103*2000*453.59/8760/3600*Dispersion!$J$10,0)</f>
        <v>0</v>
      </c>
      <c r="AL103" s="74">
        <f>IF(AND(ISNUMBER('Emissions (start here)'!T103),ISNUMBER(Dispersion!$J$11)),'Emissions (start here)'!T103*2000*453.59/8760/3600*Dispersion!$J$11,0)</f>
        <v>0</v>
      </c>
      <c r="AM103" s="74">
        <f>IF(AND(ISNUMBER('Emissions (start here)'!U103),ISNUMBER(Dispersion!$K$8)),'Emissions (start here)'!U103*453.59/3600*Dispersion!$K$8,0)</f>
        <v>0</v>
      </c>
      <c r="AN103" s="74">
        <f>IF(AND(ISNUMBER('Emissions (start here)'!U103),ISNUMBER(Dispersion!$K$9)),'Emissions (start here)'!U103*453.59/3600*Dispersion!$K$9,0)</f>
        <v>0</v>
      </c>
      <c r="AO103" s="74">
        <f>IF(AND(ISNUMBER('Emissions (start here)'!V103),ISNUMBER(Dispersion!$K$10)),'Emissions (start here)'!V103*2000*453.59/8760/3600*Dispersion!$K$10,0)</f>
        <v>0</v>
      </c>
      <c r="AP103" s="74">
        <f>IF(AND(ISNUMBER('Emissions (start here)'!V103),ISNUMBER(Dispersion!$K$11)),'Emissions (start here)'!V103*2000*453.59/8760/3600*Dispersion!$K$11,0)</f>
        <v>0</v>
      </c>
      <c r="AQ103" s="74">
        <f>IF(AND(ISNUMBER('Emissions (start here)'!W103),ISNUMBER(Dispersion!$L$8)),'Emissions (start here)'!W103*453.59/3600*Dispersion!$L$8,0)</f>
        <v>0</v>
      </c>
      <c r="AR103" s="74">
        <f>IF(AND(ISNUMBER('Emissions (start here)'!W103),ISNUMBER(Dispersion!$L$9)),'Emissions (start here)'!W103*453.59/3600*Dispersion!$L$9,0)</f>
        <v>0</v>
      </c>
      <c r="AS103" s="74">
        <f>IF(AND(ISNUMBER('Emissions (start here)'!X103),ISNUMBER(Dispersion!$L$10)),'Emissions (start here)'!X103*2000*453.59/8760/3600*Dispersion!$L$10,0)</f>
        <v>0</v>
      </c>
      <c r="AT103" s="74">
        <f>IF(AND(ISNUMBER('Emissions (start here)'!X103),ISNUMBER(Dispersion!$L$11)),'Emissions (start here)'!X103*2000*453.59/8760/3600*Dispersion!$L$11,0)</f>
        <v>0</v>
      </c>
      <c r="AU103" s="74">
        <f>IF(AND(ISNUMBER('Emissions (start here)'!Y103),ISNUMBER(Dispersion!$M$8)),'Emissions (start here)'!Y103*453.59/3600*Dispersion!$M$8,0)</f>
        <v>0</v>
      </c>
      <c r="AV103" s="74">
        <f>IF(AND(ISNUMBER('Emissions (start here)'!Y103),ISNUMBER(Dispersion!$M$9)),'Emissions (start here)'!Y103*453.59/3600*Dispersion!$M$9,0)</f>
        <v>0</v>
      </c>
      <c r="AW103" s="74">
        <f>IF(AND(ISNUMBER('Emissions (start here)'!Z103),ISNUMBER(Dispersion!$M$10)),'Emissions (start here)'!Z103*2000*453.59/8760/3600*Dispersion!$M$10,0)</f>
        <v>0</v>
      </c>
      <c r="AX103" s="74">
        <f>IF(AND(ISNUMBER('Emissions (start here)'!Z103),ISNUMBER(Dispersion!$M$11)),'Emissions (start here)'!Z103*2000*453.59/8760/3600*Dispersion!$M$11,0)</f>
        <v>0</v>
      </c>
      <c r="AY103" s="74">
        <f>IF(AND(ISNUMBER('Emissions (start here)'!AA103),ISNUMBER(Dispersion!$N$8)),'Emissions (start here)'!AA103*453.59/3600*Dispersion!$N$8,0)</f>
        <v>0</v>
      </c>
      <c r="AZ103" s="74">
        <f>IF(AND(ISNUMBER('Emissions (start here)'!AA103),ISNUMBER(Dispersion!$N$9)),'Emissions (start here)'!AA103*453.59/3600*Dispersion!$N$9,0)</f>
        <v>0</v>
      </c>
      <c r="BA103" s="74">
        <f>IF(AND(ISNUMBER('Emissions (start here)'!AB103),ISNUMBER(Dispersion!$N$10)),'Emissions (start here)'!AB103*2000*453.59/8760/3600*Dispersion!$N$10,0)</f>
        <v>0</v>
      </c>
      <c r="BB103" s="74">
        <f>IF(AND(ISNUMBER('Emissions (start here)'!AB103),ISNUMBER(Dispersion!$N$11)),'Emissions (start here)'!AB103*2000*453.59/8760/3600*Dispersion!$N$11,0)</f>
        <v>0</v>
      </c>
      <c r="BC103" s="74">
        <f>IF(AND(ISNUMBER('Emissions (start here)'!AC103),ISNUMBER(Dispersion!$O$8)),'Emissions (start here)'!AC103*453.59/3600*Dispersion!$O$8,0)</f>
        <v>0</v>
      </c>
      <c r="BD103" s="74">
        <f>IF(AND(ISNUMBER('Emissions (start here)'!AC103),ISNUMBER(Dispersion!$O$9)),'Emissions (start here)'!AC103*453.59/3600*Dispersion!$O$9,0)</f>
        <v>0</v>
      </c>
      <c r="BE103" s="74">
        <f>IF(AND(ISNUMBER('Emissions (start here)'!AD103),ISNUMBER(Dispersion!$O$10)),'Emissions (start here)'!AD103*2000*453.59/8760/3600*Dispersion!$O$10,0)</f>
        <v>0</v>
      </c>
      <c r="BF103" s="74">
        <f>IF(AND(ISNUMBER('Emissions (start here)'!AD103),ISNUMBER(Dispersion!$O$11)),'Emissions (start here)'!AD103*2000*453.59/8760/3600*Dispersion!$O$11,0)</f>
        <v>0</v>
      </c>
      <c r="BG103" s="74">
        <f>IF(AND(ISNUMBER('Emissions (start here)'!AE103),ISNUMBER(Dispersion!$P$8)),'Emissions (start here)'!AE103*453.59/3600*Dispersion!$P$8,0)</f>
        <v>0</v>
      </c>
      <c r="BH103" s="74">
        <f>IF(AND(ISNUMBER('Emissions (start here)'!AE103),ISNUMBER(Dispersion!$P$9)),'Emissions (start here)'!AE103*453.59/3600*Dispersion!$P$9,0)</f>
        <v>0</v>
      </c>
      <c r="BI103" s="74">
        <f>IF(AND(ISNUMBER('Emissions (start here)'!AF103),ISNUMBER(Dispersion!$P$10)),'Emissions (start here)'!AF103*2000*453.59/8760/3600*Dispersion!$P$10,0)</f>
        <v>0</v>
      </c>
      <c r="BJ103" s="74">
        <f>IF(AND(ISNUMBER('Emissions (start here)'!AF103),ISNUMBER(Dispersion!$P$11)),'Emissions (start here)'!AF103*2000*453.59/8760/3600*Dispersion!$P$11,0)</f>
        <v>0</v>
      </c>
      <c r="BK103" s="74">
        <f>IF(AND(ISNUMBER('Emissions (start here)'!AG103),ISNUMBER(Dispersion!$Q$8)),'Emissions (start here)'!AG103*453.59/3600*Dispersion!$Q$8,0)</f>
        <v>0</v>
      </c>
      <c r="BL103" s="74">
        <f>IF(AND(ISNUMBER('Emissions (start here)'!AG103),ISNUMBER(Dispersion!$Q$9)),'Emissions (start here)'!AG103*453.59/3600*Dispersion!$Q$9,0)</f>
        <v>0</v>
      </c>
      <c r="BM103" s="74">
        <f>IF(AND(ISNUMBER('Emissions (start here)'!AH103),ISNUMBER(Dispersion!$Q$10)),'Emissions (start here)'!AH103*2000*453.59/8760/3600*Dispersion!$Q$10,0)</f>
        <v>0</v>
      </c>
      <c r="BN103" s="74">
        <f>IF(AND(ISNUMBER('Emissions (start here)'!AH103),ISNUMBER(Dispersion!$Q$11)),'Emissions (start here)'!AH103*2000*453.59/8760/3600*Dispersion!$Q$11,0)</f>
        <v>0</v>
      </c>
      <c r="BO103" s="74">
        <f>IF(AND(ISNUMBER('Emissions (start here)'!AI103),ISNUMBER(Dispersion!$R$8)),'Emissions (start here)'!AI103*453.59/3600*Dispersion!$R$8,0)</f>
        <v>0</v>
      </c>
      <c r="BP103" s="74">
        <f>IF(AND(ISNUMBER('Emissions (start here)'!AI103),ISNUMBER(Dispersion!$R$9)),'Emissions (start here)'!AI103*453.59/3600*Dispersion!$R$9,0)</f>
        <v>0</v>
      </c>
      <c r="BQ103" s="74">
        <f>IF(AND(ISNUMBER('Emissions (start here)'!AJ103),ISNUMBER(Dispersion!$R$10)),'Emissions (start here)'!AJ103*2000*453.59/8760/3600*Dispersion!$R$10,0)</f>
        <v>0</v>
      </c>
      <c r="BR103" s="74">
        <f>IF(AND(ISNUMBER('Emissions (start here)'!AJ103),ISNUMBER(Dispersion!$R$11)),'Emissions (start here)'!AJ103*2000*453.59/8760/3600*Dispersion!$R$11,0)</f>
        <v>0</v>
      </c>
      <c r="BS103" s="74">
        <f>IF(AND(ISNUMBER('Emissions (start here)'!AK103),ISNUMBER(Dispersion!$S$8)),'Emissions (start here)'!AK103*453.59/3600*Dispersion!$S$8,0)</f>
        <v>0</v>
      </c>
      <c r="BT103" s="74">
        <f>IF(AND(ISNUMBER('Emissions (start here)'!AK103),ISNUMBER(Dispersion!$S$9)),'Emissions (start here)'!AK103*453.59/3600*Dispersion!$S$9,0)</f>
        <v>0</v>
      </c>
      <c r="BU103" s="74">
        <f>IF(AND(ISNUMBER('Emissions (start here)'!AL103),ISNUMBER(Dispersion!$S$10)),'Emissions (start here)'!AL103*2000*453.59/8760/3600*Dispersion!$S$10,0)</f>
        <v>0</v>
      </c>
      <c r="BV103" s="74">
        <f>IF(AND(ISNUMBER('Emissions (start here)'!AL103),ISNUMBER(Dispersion!$S$11)),'Emissions (start here)'!AL103*2000*453.59/8760/3600*Dispersion!$S$11,0)</f>
        <v>0</v>
      </c>
      <c r="BW103" s="74">
        <f>IF(AND(ISNUMBER('Emissions (start here)'!AM103),ISNUMBER(Dispersion!$T$8)),'Emissions (start here)'!AM103*453.59/3600*Dispersion!$T$8,0)</f>
        <v>0</v>
      </c>
      <c r="BX103" s="74">
        <f>IF(AND(ISNUMBER('Emissions (start here)'!AM103),ISNUMBER(Dispersion!$T$9)),'Emissions (start here)'!AM103*453.59/3600*Dispersion!$T$9,0)</f>
        <v>0</v>
      </c>
      <c r="BY103" s="74">
        <f>IF(AND(ISNUMBER('Emissions (start here)'!AN103),ISNUMBER(Dispersion!$T$10)),'Emissions (start here)'!AN103*2000*453.59/8760/3600*Dispersion!$T$10,0)</f>
        <v>0</v>
      </c>
      <c r="BZ103" s="74">
        <f>IF(AND(ISNUMBER('Emissions (start here)'!AN103),ISNUMBER(Dispersion!$T$11)),'Emissions (start here)'!AN103*2000*453.59/8760/3600*Dispersion!$T$11,0)</f>
        <v>0</v>
      </c>
      <c r="CA103" s="74">
        <f>IF(AND(ISNUMBER('Emissions (start here)'!AO103),ISNUMBER(Dispersion!$U$8)),'Emissions (start here)'!AO103*453.59/3600*Dispersion!$U$8,0)</f>
        <v>0</v>
      </c>
      <c r="CB103" s="74">
        <f>IF(AND(ISNUMBER('Emissions (start here)'!AO103),ISNUMBER(Dispersion!$U$9)),'Emissions (start here)'!AO103*453.59/3600*Dispersion!$U$9,0)</f>
        <v>0</v>
      </c>
      <c r="CC103" s="74">
        <f>IF(AND(ISNUMBER('Emissions (start here)'!AP103),ISNUMBER(Dispersion!$U$10)),'Emissions (start here)'!AP103*2000*453.59/8760/3600*Dispersion!$U$10,0)</f>
        <v>0</v>
      </c>
      <c r="CD103" s="74">
        <f>IF(AND(ISNUMBER('Emissions (start here)'!AP103),ISNUMBER(Dispersion!$U$11)),'Emissions (start here)'!AP103*2000*453.59/8760/3600*Dispersion!$U$11,0)</f>
        <v>0</v>
      </c>
      <c r="CE103" s="74">
        <f>IF(AND(ISNUMBER('Emissions (start here)'!AQ103),ISNUMBER(Dispersion!$V$8)),'Emissions (start here)'!AQ103*453.59/3600*Dispersion!$V$8,0)</f>
        <v>0</v>
      </c>
      <c r="CF103" s="74">
        <f>IF(AND(ISNUMBER('Emissions (start here)'!AQ103),ISNUMBER(Dispersion!$V$9)),'Emissions (start here)'!AQ103*453.59/3600*Dispersion!$V$9,0)</f>
        <v>0</v>
      </c>
      <c r="CG103" s="74">
        <f>IF(AND(ISNUMBER('Emissions (start here)'!AR103),ISNUMBER(Dispersion!$V$10)),'Emissions (start here)'!AR103*2000*453.59/8760/3600*Dispersion!$V$10,0)</f>
        <v>0</v>
      </c>
      <c r="CH103" s="74">
        <f>IF(AND(ISNUMBER('Emissions (start here)'!AR103),ISNUMBER(Dispersion!$V$11)),'Emissions (start here)'!AR103*2000*453.59/8760/3600*Dispersion!$V$11,0)</f>
        <v>0</v>
      </c>
      <c r="CI103" s="74">
        <f>IF(AND(ISNUMBER('Emissions (start here)'!AS103),ISNUMBER(Dispersion!$W$8)),'Emissions (start here)'!AS103*453.59/3600*Dispersion!$W$8,0)</f>
        <v>0</v>
      </c>
      <c r="CJ103" s="74">
        <f>IF(AND(ISNUMBER('Emissions (start here)'!AS103),ISNUMBER(Dispersion!$W$9)),'Emissions (start here)'!AS103*453.59/3600*Dispersion!$W$9,0)</f>
        <v>0</v>
      </c>
      <c r="CK103" s="74">
        <f>IF(AND(ISNUMBER('Emissions (start here)'!AT103),ISNUMBER(Dispersion!$W$10)),'Emissions (start here)'!AT103*2000*453.59/8760/3600*Dispersion!$W$10,0)</f>
        <v>0</v>
      </c>
      <c r="CL103" s="74">
        <f>IF(AND(ISNUMBER('Emissions (start here)'!AT103),ISNUMBER(Dispersion!$W$11)),'Emissions (start here)'!AT103*2000*453.59/8760/3600*Dispersion!$W$11,0)</f>
        <v>0</v>
      </c>
      <c r="CM103" s="74">
        <f>IF(AND(ISNUMBER('Emissions (start here)'!AU103),ISNUMBER(Dispersion!$X$8)),'Emissions (start here)'!AU103*453.59/3600*Dispersion!$X$8,0)</f>
        <v>0</v>
      </c>
      <c r="CN103" s="74">
        <f>IF(AND(ISNUMBER('Emissions (start here)'!AU103),ISNUMBER(Dispersion!$X$9)),'Emissions (start here)'!AU103*453.59/3600*Dispersion!$X$9,0)</f>
        <v>0</v>
      </c>
      <c r="CO103" s="74">
        <f>IF(AND(ISNUMBER('Emissions (start here)'!AV103),ISNUMBER(Dispersion!$X$10)),'Emissions (start here)'!AV103*2000*453.59/8760/3600*Dispersion!$X$10,0)</f>
        <v>0</v>
      </c>
      <c r="CP103" s="74">
        <f>IF(AND(ISNUMBER('Emissions (start here)'!AV103),ISNUMBER(Dispersion!$X$11)),'Emissions (start here)'!AV103*2000*453.59/8760/3600*Dispersion!$X$11,0)</f>
        <v>0</v>
      </c>
      <c r="CQ103" s="74">
        <f>IF(AND(ISNUMBER('Emissions (start here)'!AW103),ISNUMBER(Dispersion!$Y$8)),'Emissions (start here)'!AW103*453.59/3600*Dispersion!$Y$8,0)</f>
        <v>0</v>
      </c>
      <c r="CR103" s="74">
        <f>IF(AND(ISNUMBER('Emissions (start here)'!AW103),ISNUMBER(Dispersion!$Y$9)),'Emissions (start here)'!AW103*453.59/3600*Dispersion!$Y$9,0)</f>
        <v>0</v>
      </c>
      <c r="CS103" s="74">
        <f>IF(AND(ISNUMBER('Emissions (start here)'!AX103),ISNUMBER(Dispersion!$Y$10)),'Emissions (start here)'!AX103*2000*453.59/8760/3600*Dispersion!$Y$10,0)</f>
        <v>0</v>
      </c>
      <c r="CT103" s="74">
        <f>IF(AND(ISNUMBER('Emissions (start here)'!AX103),ISNUMBER(Dispersion!$Y$11)),'Emissions (start here)'!AX103*2000*453.59/8760/3600*Dispersion!$Y$11,0)</f>
        <v>0</v>
      </c>
      <c r="CU103" s="74">
        <f>IF(AND(ISNUMBER('Emissions (start here)'!AY103),ISNUMBER(Dispersion!$Z$8)),'Emissions (start here)'!AY103*453.59/3600*Dispersion!$Z$8,0)</f>
        <v>0</v>
      </c>
      <c r="CV103" s="74">
        <f>IF(AND(ISNUMBER('Emissions (start here)'!AY103),ISNUMBER(Dispersion!$Z$9)),'Emissions (start here)'!AY103*453.59/3600*Dispersion!$Z$9,0)</f>
        <v>0</v>
      </c>
      <c r="CW103" s="74">
        <f>IF(AND(ISNUMBER('Emissions (start here)'!AZ103),ISNUMBER(Dispersion!$Z$10)),'Emissions (start here)'!AZ103*2000*453.59/8760/3600*Dispersion!$Z$10,0)</f>
        <v>0</v>
      </c>
      <c r="CX103" s="74">
        <f>IF(AND(ISNUMBER('Emissions (start here)'!AZ103),ISNUMBER(Dispersion!$Z$11)),'Emissions (start here)'!AZ103*2000*453.59/8760/3600*Dispersion!$Z$11,0)</f>
        <v>0</v>
      </c>
      <c r="CY103" s="74">
        <f>IF(AND(ISNUMBER('Emissions (start here)'!BA103),ISNUMBER(Dispersion!$AA$8)),'Emissions (start here)'!BA103*453.59/3600*Dispersion!$AA$8,0)</f>
        <v>0</v>
      </c>
      <c r="CZ103" s="74">
        <f>IF(AND(ISNUMBER('Emissions (start here)'!BA103),ISNUMBER(Dispersion!$AA$9)),'Emissions (start here)'!BA103*453.59/3600*Dispersion!$AA$9,0)</f>
        <v>0</v>
      </c>
      <c r="DA103" s="74">
        <f>IF(AND(ISNUMBER('Emissions (start here)'!BB103),ISNUMBER(Dispersion!$AA$10)),'Emissions (start here)'!BB103*2000*453.59/8760/3600*Dispersion!$AA$10,0)</f>
        <v>0</v>
      </c>
      <c r="DB103" s="74">
        <f>IF(AND(ISNUMBER('Emissions (start here)'!BB103),ISNUMBER(Dispersion!$AA$11)),'Emissions (start here)'!BB103*2000*453.59/8760/3600*Dispersion!$AA$11,0)</f>
        <v>0</v>
      </c>
      <c r="DC103" s="74">
        <f>IF(AND(ISNUMBER('Emissions (start here)'!BC103),ISNUMBER(Dispersion!$AB$8)),'Emissions (start here)'!BC103*453.59/3600*Dispersion!$AB$8,0)</f>
        <v>0</v>
      </c>
      <c r="DD103" s="74">
        <f>IF(AND(ISNUMBER('Emissions (start here)'!BC103),ISNUMBER(Dispersion!$AB$9)),'Emissions (start here)'!BC103*453.59/3600*Dispersion!$AB$9,0)</f>
        <v>0</v>
      </c>
      <c r="DE103" s="74">
        <f>IF(AND(ISNUMBER('Emissions (start here)'!BD103),ISNUMBER(Dispersion!$AB$10)),'Emissions (start here)'!BD103*2000*453.59/8760/3600*Dispersion!$AB$10,0)</f>
        <v>0</v>
      </c>
      <c r="DF103" s="74">
        <f>IF(AND(ISNUMBER('Emissions (start here)'!BD103),ISNUMBER(Dispersion!$AB$11)),'Emissions (start here)'!BD103*2000*453.59/8760/3600*Dispersion!$AB$11,0)</f>
        <v>0</v>
      </c>
      <c r="DG103" s="74">
        <f>IF(AND(ISNUMBER('Emissions (start here)'!BE103),ISNUMBER(Dispersion!$AC$8)),'Emissions (start here)'!BE103*453.59/3600*Dispersion!$AC$8,0)</f>
        <v>0</v>
      </c>
      <c r="DH103" s="74">
        <f>IF(AND(ISNUMBER('Emissions (start here)'!BE103),ISNUMBER(Dispersion!$AC$9)),'Emissions (start here)'!BE103*453.59/3600*Dispersion!$AC$9,0)</f>
        <v>0</v>
      </c>
      <c r="DI103" s="74">
        <f>IF(AND(ISNUMBER('Emissions (start here)'!BF103),ISNUMBER(Dispersion!$AC$10)),'Emissions (start here)'!BF103*2000*453.59/8760/3600*Dispersion!$AC$10,0)</f>
        <v>0</v>
      </c>
      <c r="DJ103" s="74">
        <f>IF(AND(ISNUMBER('Emissions (start here)'!BF103),ISNUMBER(Dispersion!$AC$11)),'Emissions (start here)'!BF103*2000*453.59/8760/3600*Dispersion!$AC$11,0)</f>
        <v>0</v>
      </c>
      <c r="DK103" s="74">
        <f>IF(AND(ISNUMBER('Emissions (start here)'!BG103),ISNUMBER(Dispersion!$AD$8)),'Emissions (start here)'!BG103*453.59/3600*Dispersion!$AD$8,0)</f>
        <v>0</v>
      </c>
      <c r="DL103" s="74">
        <f>IF(AND(ISNUMBER('Emissions (start here)'!BG103),ISNUMBER(Dispersion!$AD$9)),'Emissions (start here)'!BG103*453.59/3600*Dispersion!$AD$9,0)</f>
        <v>0</v>
      </c>
      <c r="DM103" s="74">
        <f>IF(AND(ISNUMBER('Emissions (start here)'!BH103),ISNUMBER(Dispersion!$AD$10)),'Emissions (start here)'!BH103*2000*453.59/8760/3600*Dispersion!$AD$10,0)</f>
        <v>0</v>
      </c>
      <c r="DN103" s="74">
        <f>IF(AND(ISNUMBER('Emissions (start here)'!BH103),ISNUMBER(Dispersion!$AD$11)),'Emissions (start here)'!BH103*2000*453.59/8760/3600*Dispersion!$AD$11,0)</f>
        <v>0</v>
      </c>
      <c r="DO103" s="74">
        <f>IF(AND(ISNUMBER('Emissions (start here)'!BI103),ISNUMBER(Dispersion!$AE$8)),'Emissions (start here)'!BI103*453.59/3600*Dispersion!$AE$8,0)</f>
        <v>0</v>
      </c>
      <c r="DP103" s="74">
        <f>IF(AND(ISNUMBER('Emissions (start here)'!BI103),ISNUMBER(Dispersion!$AE$9)),'Emissions (start here)'!BI103*453.59/3600*Dispersion!$AE$9,0)</f>
        <v>0</v>
      </c>
      <c r="DQ103" s="74">
        <f>IF(AND(ISNUMBER('Emissions (start here)'!BJ103),ISNUMBER(Dispersion!$AE$10)),'Emissions (start here)'!BJ103*2000*453.59/8760/3600*Dispersion!$AE$10,0)</f>
        <v>0</v>
      </c>
      <c r="DR103" s="74">
        <f>IF(AND(ISNUMBER('Emissions (start here)'!BJ103),ISNUMBER(Dispersion!$AE$11)),'Emissions (start here)'!BJ103*2000*453.59/8760/3600*Dispersion!$AE$11,0)</f>
        <v>0</v>
      </c>
      <c r="DS103" s="74">
        <f>IF(AND(ISNUMBER('Emissions (start here)'!BK103),ISNUMBER(Dispersion!$AF$8)),'Emissions (start here)'!BK103*453.59/3600*Dispersion!$AF$8,0)</f>
        <v>0</v>
      </c>
      <c r="DT103" s="74">
        <f>IF(AND(ISNUMBER('Emissions (start here)'!BK103),ISNUMBER(Dispersion!$AF$9)),'Emissions (start here)'!BK103*453.59/3600*Dispersion!$AF$9,0)</f>
        <v>0</v>
      </c>
      <c r="DU103" s="74">
        <f>IF(AND(ISNUMBER('Emissions (start here)'!BL103),ISNUMBER(Dispersion!$AF$10)),'Emissions (start here)'!BL103*2000*453.59/8760/3600*Dispersion!$AF$10,0)</f>
        <v>0</v>
      </c>
      <c r="DV103" s="74">
        <f>IF(AND(ISNUMBER('Emissions (start here)'!BL103),ISNUMBER(Dispersion!$AF$11)),'Emissions (start here)'!BL103*2000*453.59/8760/3600*Dispersion!$AF$11,0)</f>
        <v>0</v>
      </c>
      <c r="DW103" s="74">
        <f>IF(AND(ISNUMBER('Emissions (start here)'!BM103),ISNUMBER(Dispersion!$AG$8)),'Emissions (start here)'!BM103*453.59/3600*Dispersion!$AG$8,0)</f>
        <v>0</v>
      </c>
      <c r="DX103" s="74">
        <f>IF(AND(ISNUMBER('Emissions (start here)'!BM103),ISNUMBER(Dispersion!$AG$9)),'Emissions (start here)'!BM103*453.59/3600*Dispersion!$AG$9,0)</f>
        <v>0</v>
      </c>
      <c r="DY103" s="74">
        <f>IF(AND(ISNUMBER('Emissions (start here)'!BN103),ISNUMBER(Dispersion!$AG$10)),'Emissions (start here)'!BN103*2000*453.59/8760/3600*Dispersion!$AG$10,0)</f>
        <v>0</v>
      </c>
      <c r="DZ103" s="74">
        <f>IF(AND(ISNUMBER('Emissions (start here)'!BN103),ISNUMBER(Dispersion!$AG$11)),'Emissions (start here)'!BN103*2000*453.59/8760/3600*Dispersion!$AG$11,0)</f>
        <v>0</v>
      </c>
      <c r="EA103" s="74">
        <f>IF(AND(ISNUMBER('Emissions (start here)'!BO103),ISNUMBER(Dispersion!$AH$8)),'Emissions (start here)'!BO103*453.59/3600*Dispersion!$AH$8,0)</f>
        <v>0</v>
      </c>
      <c r="EB103" s="74">
        <f>IF(AND(ISNUMBER('Emissions (start here)'!BO103),ISNUMBER(Dispersion!$AH$9)),'Emissions (start here)'!BO103*453.59/3600*Dispersion!$AH$9,0)</f>
        <v>0</v>
      </c>
      <c r="EC103" s="74">
        <f>IF(AND(ISNUMBER('Emissions (start here)'!BP103),ISNUMBER(Dispersion!$AH$10)),'Emissions (start here)'!BP103*2000*453.59/8760/3600*Dispersion!$AH$10,0)</f>
        <v>0</v>
      </c>
      <c r="ED103" s="74">
        <f>IF(AND(ISNUMBER('Emissions (start here)'!BP103),ISNUMBER(Dispersion!$AH$11)),'Emissions (start here)'!BP103*2000*453.59/8760/3600*Dispersion!$AH$11,0)</f>
        <v>0</v>
      </c>
      <c r="EE103" s="74">
        <f>IF(AND(ISNUMBER('Emissions (start here)'!BQ103),ISNUMBER(Dispersion!$AI$8)),'Emissions (start here)'!BQ103*453.59/3600*Dispersion!$AI$8,0)</f>
        <v>0</v>
      </c>
      <c r="EF103" s="74">
        <f>IF(AND(ISNUMBER('Emissions (start here)'!BQ103),ISNUMBER(Dispersion!$AI$9)),'Emissions (start here)'!BQ103*453.59/3600*Dispersion!$AI$9,0)</f>
        <v>0</v>
      </c>
      <c r="EG103" s="74">
        <f>IF(AND(ISNUMBER('Emissions (start here)'!BR103),ISNUMBER(Dispersion!$AI$10)),'Emissions (start here)'!BR103*2000*453.59/8760/3600*Dispersion!$AI$10,0)</f>
        <v>0</v>
      </c>
      <c r="EH103" s="74">
        <f>IF(AND(ISNUMBER('Emissions (start here)'!BR103),ISNUMBER(Dispersion!$AI$11)),'Emissions (start here)'!BR103*2000*453.59/8760/3600*Dispersion!$AI$11,0)</f>
        <v>0</v>
      </c>
      <c r="EI103" s="74">
        <f>IF(AND(ISNUMBER('Emissions (start here)'!BS103),ISNUMBER(Dispersion!$AJ$8)),'Emissions (start here)'!BS103*453.59/3600*Dispersion!$AJ$8,0)</f>
        <v>0</v>
      </c>
      <c r="EJ103" s="74">
        <f>IF(AND(ISNUMBER('Emissions (start here)'!BS103),ISNUMBER(Dispersion!$AJ$9)),'Emissions (start here)'!BS103*453.59/3600*Dispersion!$AJ$9,0)</f>
        <v>0</v>
      </c>
      <c r="EK103" s="74">
        <f>IF(AND(ISNUMBER('Emissions (start here)'!BT103),ISNUMBER(Dispersion!$AJ$10)),'Emissions (start here)'!BT103*2000*453.59/8760/3600*Dispersion!$AJ$10,0)</f>
        <v>0</v>
      </c>
      <c r="EL103" s="74">
        <f>IF(AND(ISNUMBER('Emissions (start here)'!BT103),ISNUMBER(Dispersion!$AJ$11)),'Emissions (start here)'!BT103*2000*453.59/8760/3600*Dispersion!$AJ$11,0)</f>
        <v>0</v>
      </c>
      <c r="EM103" s="74">
        <f>IF(AND(ISNUMBER('Emissions (start here)'!BU103),ISNUMBER(Dispersion!$AK$8)),'Emissions (start here)'!BU103*453.59/3600*Dispersion!$AK$8,0)</f>
        <v>0</v>
      </c>
      <c r="EN103" s="74">
        <f>IF(AND(ISNUMBER('Emissions (start here)'!BU103),ISNUMBER(Dispersion!$AK$9)),'Emissions (start here)'!BU103*453.59/3600*Dispersion!$AK$9,0)</f>
        <v>0</v>
      </c>
      <c r="EO103" s="74">
        <f>IF(AND(ISNUMBER('Emissions (start here)'!BV103),ISNUMBER(Dispersion!$AK$10)),'Emissions (start here)'!BV103*2000*453.59/8760/3600*Dispersion!$AK$10,0)</f>
        <v>0</v>
      </c>
      <c r="EP103" s="74">
        <f>IF(AND(ISNUMBER('Emissions (start here)'!BV103),ISNUMBER(Dispersion!$AK$11)),'Emissions (start here)'!BV103*2000*453.59/8760/3600*Dispersion!$AK$11,0)</f>
        <v>0</v>
      </c>
      <c r="EQ103" s="74">
        <f>IF(AND(ISNUMBER('Emissions (start here)'!BW103),ISNUMBER(Dispersion!$AL$8)),'Emissions (start here)'!BW103*453.59/3600*Dispersion!$AL$8,0)</f>
        <v>0</v>
      </c>
      <c r="ER103" s="74">
        <f>IF(AND(ISNUMBER('Emissions (start here)'!BW103),ISNUMBER(Dispersion!$AL$9)),'Emissions (start here)'!BW103*453.59/3600*Dispersion!$AL$9,0)</f>
        <v>0</v>
      </c>
      <c r="ES103" s="74">
        <f>IF(AND(ISNUMBER('Emissions (start here)'!BX103),ISNUMBER(Dispersion!$AL$10)),'Emissions (start here)'!BX103*2000*453.59/8760/3600*Dispersion!$AL$10,0)</f>
        <v>0</v>
      </c>
      <c r="ET103" s="74">
        <f>IF(AND(ISNUMBER('Emissions (start here)'!BX103),ISNUMBER(Dispersion!$AL$11)),'Emissions (start here)'!BX103*2000*453.59/8760/3600*Dispersion!$AL$11,0)</f>
        <v>0</v>
      </c>
      <c r="EU103" s="74">
        <f>IF(AND(ISNUMBER('Emissions (start here)'!BY103),ISNUMBER(Dispersion!$AM$8)),'Emissions (start here)'!BY103*453.59/3600*Dispersion!$AM$8,0)</f>
        <v>0</v>
      </c>
      <c r="EV103" s="74">
        <f>IF(AND(ISNUMBER('Emissions (start here)'!BY103),ISNUMBER(Dispersion!$AM$9)),'Emissions (start here)'!BY103*453.59/3600*Dispersion!$AM$9,0)</f>
        <v>0</v>
      </c>
      <c r="EW103" s="74">
        <f>IF(AND(ISNUMBER('Emissions (start here)'!BZ103),ISNUMBER(Dispersion!$AM$10)),'Emissions (start here)'!BZ103*2000*453.59/8760/3600*Dispersion!$AM$10,0)</f>
        <v>0</v>
      </c>
      <c r="EX103" s="74">
        <f>IF(AND(ISNUMBER('Emissions (start here)'!BZ103),ISNUMBER(Dispersion!$AM$11)),'Emissions (start here)'!BZ103*2000*453.59/8760/3600*Dispersion!$AM$11,0)</f>
        <v>0</v>
      </c>
      <c r="EY103" s="74">
        <f>IF(AND(ISNUMBER('Emissions (start here)'!CA103),ISNUMBER(Dispersion!$AN$8)),'Emissions (start here)'!CA103*453.59/3600*Dispersion!$AN$8,0)</f>
        <v>0</v>
      </c>
      <c r="EZ103" s="74">
        <f>IF(AND(ISNUMBER('Emissions (start here)'!CA103),ISNUMBER(Dispersion!$AN$9)),'Emissions (start here)'!CA103*453.59/3600*Dispersion!$AN$9,0)</f>
        <v>0</v>
      </c>
      <c r="FA103" s="74">
        <f>IF(AND(ISNUMBER('Emissions (start here)'!CB103),ISNUMBER(Dispersion!$AN$10)),'Emissions (start here)'!CB103*2000*453.59/8760/3600*Dispersion!$AN$10,0)</f>
        <v>0</v>
      </c>
      <c r="FB103" s="74">
        <f>IF(AND(ISNUMBER('Emissions (start here)'!CB103),ISNUMBER(Dispersion!$AN$11)),'Emissions (start here)'!CB103*2000*453.59/8760/3600*Dispersion!$AN$11,0)</f>
        <v>0</v>
      </c>
      <c r="FC103" s="74">
        <f>IF(AND(ISNUMBER('Emissions (start here)'!CC103),ISNUMBER(Dispersion!$AO$8)),'Emissions (start here)'!CC103*453.59/3600*Dispersion!$AO$8,0)</f>
        <v>0</v>
      </c>
      <c r="FD103" s="74">
        <f>IF(AND(ISNUMBER('Emissions (start here)'!CC103),ISNUMBER(Dispersion!$AO$9)),'Emissions (start here)'!CC103*453.59/3600*Dispersion!$AO$9,0)</f>
        <v>0</v>
      </c>
      <c r="FE103" s="74">
        <f>IF(AND(ISNUMBER('Emissions (start here)'!CD103),ISNUMBER(Dispersion!$AO$10)),'Emissions (start here)'!CD103*2000*453.59/8760/3600*Dispersion!$AO$10,0)</f>
        <v>0</v>
      </c>
      <c r="FF103" s="74">
        <f>IF(AND(ISNUMBER('Emissions (start here)'!CD103),ISNUMBER(Dispersion!$AO$11)),'Emissions (start here)'!CD103*2000*453.59/8760/3600*Dispersion!$AO$11,0)</f>
        <v>0</v>
      </c>
      <c r="FG103" s="74">
        <f>IF(AND(ISNUMBER('Emissions (start here)'!CE103),ISNUMBER(Dispersion!$AP$8)),'Emissions (start here)'!CE103*453.59/3600*Dispersion!$AP$8,0)</f>
        <v>0</v>
      </c>
      <c r="FH103" s="74">
        <f>IF(AND(ISNUMBER('Emissions (start here)'!CE103),ISNUMBER(Dispersion!$AP$9)),'Emissions (start here)'!CE103*453.59/3600*Dispersion!$AP$9,0)</f>
        <v>0</v>
      </c>
      <c r="FI103" s="74">
        <f>IF(AND(ISNUMBER('Emissions (start here)'!CF103),ISNUMBER(Dispersion!$AP$10)),'Emissions (start here)'!CF103*2000*453.59/8760/3600*Dispersion!$AP$10,0)</f>
        <v>0</v>
      </c>
      <c r="FJ103" s="74">
        <f>IF(AND(ISNUMBER('Emissions (start here)'!CF103),ISNUMBER(Dispersion!$AP$11)),'Emissions (start here)'!CF103*2000*453.59/8760/3600*Dispersion!$AP$11,0)</f>
        <v>0</v>
      </c>
      <c r="FK103" s="74">
        <f>IF(AND(ISNUMBER('Emissions (start here)'!CG103),ISNUMBER(Dispersion!$AQ$8)),'Emissions (start here)'!CG103*453.59/3600*Dispersion!$AQ$8,0)</f>
        <v>0</v>
      </c>
      <c r="FL103" s="74">
        <f>IF(AND(ISNUMBER('Emissions (start here)'!CG103),ISNUMBER(Dispersion!$AQ$9)),'Emissions (start here)'!CG103*453.59/3600*Dispersion!$AQ$9,0)</f>
        <v>0</v>
      </c>
      <c r="FM103" s="74">
        <f>IF(AND(ISNUMBER('Emissions (start here)'!CH103),ISNUMBER(Dispersion!$AQ$10)),'Emissions (start here)'!CH103*2000*453.59/8760/3600*Dispersion!$AQ$10,0)</f>
        <v>0</v>
      </c>
      <c r="FN103" s="74">
        <f>IF(AND(ISNUMBER('Emissions (start here)'!CH103),ISNUMBER(Dispersion!$AQ$11)),'Emissions (start here)'!CH103*2000*453.59/8760/3600*Dispersion!$AQ$11,0)</f>
        <v>0</v>
      </c>
      <c r="FO103" s="74">
        <f>IF(AND(ISNUMBER('Emissions (start here)'!CI103),ISNUMBER(Dispersion!$AR$8)),'Emissions (start here)'!CI103*453.59/3600*Dispersion!$AR$8,0)</f>
        <v>0</v>
      </c>
      <c r="FP103" s="74">
        <f>IF(AND(ISNUMBER('Emissions (start here)'!CI103),ISNUMBER(Dispersion!$AR$9)),'Emissions (start here)'!CI103*453.59/3600*Dispersion!$AR$9,0)</f>
        <v>0</v>
      </c>
      <c r="FQ103" s="74">
        <f>IF(AND(ISNUMBER('Emissions (start here)'!CJ103),ISNUMBER(Dispersion!$AR$10)),'Emissions (start here)'!CJ103*2000*453.59/8760/3600*Dispersion!$AR$10,0)</f>
        <v>0</v>
      </c>
      <c r="FR103" s="74">
        <f>IF(AND(ISNUMBER('Emissions (start here)'!CJ103),ISNUMBER(Dispersion!$AR$11)),'Emissions (start here)'!CJ103*2000*453.59/8760/3600*Dispersion!$AR$11,0)</f>
        <v>0</v>
      </c>
      <c r="FS103" s="74">
        <f>IF(AND(ISNUMBER('Emissions (start here)'!CK103),ISNUMBER(Dispersion!$AS$8)),'Emissions (start here)'!CK103*453.59/3600*Dispersion!$AS$8,0)</f>
        <v>0</v>
      </c>
      <c r="FT103" s="74">
        <f>IF(AND(ISNUMBER('Emissions (start here)'!CK103),ISNUMBER(Dispersion!$AS$9)),'Emissions (start here)'!CK103*453.59/3600*Dispersion!$AS$9,0)</f>
        <v>0</v>
      </c>
      <c r="FU103" s="74">
        <f>IF(AND(ISNUMBER('Emissions (start here)'!CL103),ISNUMBER(Dispersion!$AS$10)),'Emissions (start here)'!CL103*2000*453.59/8760/3600*Dispersion!$AS$10,0)</f>
        <v>0</v>
      </c>
      <c r="FV103" s="74">
        <f>IF(AND(ISNUMBER('Emissions (start here)'!CL103),ISNUMBER(Dispersion!$AS$11)),'Emissions (start here)'!CL103*2000*453.59/8760/3600*Dispersion!$AS$11,0)</f>
        <v>0</v>
      </c>
      <c r="FW103" s="74">
        <f>IF(AND(ISNUMBER('Emissions (start here)'!CM103),ISNUMBER(Dispersion!$AT$8)),'Emissions (start here)'!CM103*453.59/3600*Dispersion!$AT$8,0)</f>
        <v>0</v>
      </c>
      <c r="FX103" s="74">
        <f>IF(AND(ISNUMBER('Emissions (start here)'!CM103),ISNUMBER(Dispersion!$AT$9)),'Emissions (start here)'!CM103*453.59/3600*Dispersion!$AT$9,0)</f>
        <v>0</v>
      </c>
      <c r="FY103" s="74">
        <f>IF(AND(ISNUMBER('Emissions (start here)'!CN103),ISNUMBER(Dispersion!$AT$10)),'Emissions (start here)'!CN103*2000*453.59/8760/3600*Dispersion!$AT$10,0)</f>
        <v>0</v>
      </c>
      <c r="FZ103" s="74">
        <f>IF(AND(ISNUMBER('Emissions (start here)'!CN103),ISNUMBER(Dispersion!$AT$11)),'Emissions (start here)'!CN103*2000*453.59/8760/3600*Dispersion!$AT$11,0)</f>
        <v>0</v>
      </c>
      <c r="GA103" s="74">
        <f>IF(AND(ISNUMBER('Emissions (start here)'!CO103),ISNUMBER(Dispersion!$AU$8)),'Emissions (start here)'!CO103*453.59/3600*Dispersion!$AU$8,0)</f>
        <v>0</v>
      </c>
      <c r="GB103" s="74">
        <f>IF(AND(ISNUMBER('Emissions (start here)'!CO103),ISNUMBER(Dispersion!$AU$9)),'Emissions (start here)'!CO103*453.59/3600*Dispersion!$AU$9,0)</f>
        <v>0</v>
      </c>
      <c r="GC103" s="74">
        <f>IF(AND(ISNUMBER('Emissions (start here)'!CP103),ISNUMBER(Dispersion!$AU$10)),'Emissions (start here)'!CP103*2000*453.59/8760/3600*Dispersion!$AU$10,0)</f>
        <v>0</v>
      </c>
      <c r="GD103" s="74">
        <f>IF(AND(ISNUMBER('Emissions (start here)'!CP103),ISNUMBER(Dispersion!$AU$11)),'Emissions (start here)'!CP103*2000*453.59/8760/3600*Dispersion!$AU$11,0)</f>
        <v>0</v>
      </c>
      <c r="GE103" s="74">
        <f>IF(AND(ISNUMBER('Emissions (start here)'!CQ103),ISNUMBER(Dispersion!$AV$8)),'Emissions (start here)'!CQ103*453.59/3600*Dispersion!$AV$8,0)</f>
        <v>0</v>
      </c>
      <c r="GF103" s="74">
        <f>IF(AND(ISNUMBER('Emissions (start here)'!CQ103),ISNUMBER(Dispersion!$AV$9)),'Emissions (start here)'!CQ103*453.59/3600*Dispersion!$AV$9,0)</f>
        <v>0</v>
      </c>
      <c r="GG103" s="74">
        <f>IF(AND(ISNUMBER('Emissions (start here)'!CR103),ISNUMBER(Dispersion!$AV$10)),'Emissions (start here)'!CR103*2000*453.59/8760/3600*Dispersion!$AV$10,0)</f>
        <v>0</v>
      </c>
      <c r="GH103" s="74">
        <f>IF(AND(ISNUMBER('Emissions (start here)'!CR103),ISNUMBER(Dispersion!$AV$11)),'Emissions (start here)'!CR103*2000*453.59/8760/3600*Dispersion!$AV$11,0)</f>
        <v>0</v>
      </c>
      <c r="GI103" s="74">
        <f>IF(AND(ISNUMBER('Emissions (start here)'!CS103),ISNUMBER(Dispersion!$AW$8)),'Emissions (start here)'!CS103*453.59/3600*Dispersion!$AW$8,0)</f>
        <v>0</v>
      </c>
      <c r="GJ103" s="74">
        <f>IF(AND(ISNUMBER('Emissions (start here)'!CS103),ISNUMBER(Dispersion!$AW$9)),'Emissions (start here)'!CS103*453.59/3600*Dispersion!$AW$9,0)</f>
        <v>0</v>
      </c>
      <c r="GK103" s="74">
        <f>IF(AND(ISNUMBER('Emissions (start here)'!CT103),ISNUMBER(Dispersion!$AW$10)),'Emissions (start here)'!CT103*2000*453.59/8760/3600*Dispersion!$AW$10,0)</f>
        <v>0</v>
      </c>
      <c r="GL103" s="74">
        <f>IF(AND(ISNUMBER('Emissions (start here)'!CT103),ISNUMBER(Dispersion!$AW$11)),'Emissions (start here)'!CT103*2000*453.59/8760/3600*Dispersion!$AW$11,0)</f>
        <v>0</v>
      </c>
      <c r="GM103" s="74">
        <f>IF(AND(ISNUMBER('Emissions (start here)'!CU103),ISNUMBER(Dispersion!$AX$8)),'Emissions (start here)'!CU103*453.59/3600*Dispersion!$AX$8,0)</f>
        <v>0</v>
      </c>
      <c r="GN103" s="74">
        <f>IF(AND(ISNUMBER('Emissions (start here)'!CU103),ISNUMBER(Dispersion!$AX$9)),'Emissions (start here)'!CU103*453.59/3600*Dispersion!$AX$9,0)</f>
        <v>0</v>
      </c>
      <c r="GO103" s="74">
        <f>IF(AND(ISNUMBER('Emissions (start here)'!CV103),ISNUMBER(Dispersion!$AX$10)),'Emissions (start here)'!CV103*2000*453.59/8760/3600*Dispersion!$AX$10,0)</f>
        <v>0</v>
      </c>
      <c r="GP103" s="74">
        <f>IF(AND(ISNUMBER('Emissions (start here)'!CV103),ISNUMBER(Dispersion!$AX$11)),'Emissions (start here)'!CV103*2000*453.59/8760/3600*Dispersion!$AX$11,0)</f>
        <v>0</v>
      </c>
      <c r="GQ103" s="74">
        <f>IF(AND(ISNUMBER('Emissions (start here)'!CW103),ISNUMBER(Dispersion!$AY$8)),'Emissions (start here)'!CW103*453.59/3600*Dispersion!$AY$8,0)</f>
        <v>0</v>
      </c>
      <c r="GR103" s="74">
        <f>IF(AND(ISNUMBER('Emissions (start here)'!CW103),ISNUMBER(Dispersion!$AY$9)),'Emissions (start here)'!CW103*453.59/3600*Dispersion!$AY$9,0)</f>
        <v>0</v>
      </c>
      <c r="GS103" s="74">
        <f>IF(AND(ISNUMBER('Emissions (start here)'!CX103),ISNUMBER(Dispersion!$AY$10)),'Emissions (start here)'!CX103*2000*453.59/8760/3600*Dispersion!$AY$10,0)</f>
        <v>0</v>
      </c>
      <c r="GT103" s="74">
        <f>IF(AND(ISNUMBER('Emissions (start here)'!CX103),ISNUMBER(Dispersion!$AY$11)),'Emissions (start here)'!CX103*2000*453.59/8760/3600*Dispersion!$AY$11,0)</f>
        <v>0</v>
      </c>
      <c r="GU103" s="74">
        <f>IF(AND(ISNUMBER('Emissions (start here)'!CY103),ISNUMBER(Dispersion!$AZ$8)),'Emissions (start here)'!CY103*453.59/3600*Dispersion!$AZ$8,0)</f>
        <v>0</v>
      </c>
      <c r="GV103" s="74">
        <f>IF(AND(ISNUMBER('Emissions (start here)'!CY103),ISNUMBER(Dispersion!$AZ$9)),'Emissions (start here)'!CY103*453.59/3600*Dispersion!$AZ$9,0)</f>
        <v>0</v>
      </c>
      <c r="GW103" s="74">
        <f>IF(AND(ISNUMBER('Emissions (start here)'!CZ103),ISNUMBER(Dispersion!$AZ$10)),'Emissions (start here)'!CZ103*2000*453.59/8760/3600*Dispersion!$AZ$10,0)</f>
        <v>0</v>
      </c>
      <c r="GX103" s="74">
        <f>IF(AND(ISNUMBER('Emissions (start here)'!CZ103),ISNUMBER(Dispersion!$AZ$11)),'Emissions (start here)'!CZ103*2000*453.59/8760/3600*Dispersion!$AZ$11,0)</f>
        <v>0</v>
      </c>
    </row>
    <row r="104" spans="1:206" x14ac:dyDescent="0.2">
      <c r="A104" s="51" t="str">
        <f>'Tox Values'!C104</f>
        <v>95-69-2</v>
      </c>
      <c r="B104" s="94" t="str">
        <f>'Tox Values'!D104</f>
        <v>Chloro-o-toluidine, p-</v>
      </c>
      <c r="C104" s="96">
        <f t="shared" si="5"/>
        <v>0</v>
      </c>
      <c r="D104" s="74">
        <f t="shared" si="6"/>
        <v>0</v>
      </c>
      <c r="E104" s="74">
        <f t="shared" si="7"/>
        <v>0</v>
      </c>
      <c r="F104" s="99">
        <f t="shared" si="8"/>
        <v>0</v>
      </c>
      <c r="G104" s="97">
        <f>IF(AND(ISNUMBER('Emissions (start here)'!E104),ISNUMBER(Dispersion!$C$8)),'Emissions (start here)'!E104*453.59/3600*Dispersion!$C$8,0)</f>
        <v>0</v>
      </c>
      <c r="H104" s="74">
        <f>IF(AND(ISNUMBER('Emissions (start here)'!E104),ISNUMBER(Dispersion!$C$9)),'Emissions (start here)'!E104*453.59/3600*Dispersion!$C$9,0)</f>
        <v>0</v>
      </c>
      <c r="I104" s="74">
        <f>IF(AND(ISNUMBER('Emissions (start here)'!F104),ISNUMBER(Dispersion!$C$10)),'Emissions (start here)'!F104*2000*453.59/8760/3600*Dispersion!$C$10,0)</f>
        <v>0</v>
      </c>
      <c r="J104" s="74">
        <f>IF(AND(ISNUMBER('Emissions (start here)'!F104),ISNUMBER(Dispersion!$C$11)),'Emissions (start here)'!F104*2000*453.59/8760/3600*Dispersion!$C$11,0)</f>
        <v>0</v>
      </c>
      <c r="K104" s="74">
        <f>IF(AND(ISNUMBER('Emissions (start here)'!G104),ISNUMBER(Dispersion!$D$8)),'Emissions (start here)'!G104*453.59/3600*Dispersion!$D$8,0)</f>
        <v>0</v>
      </c>
      <c r="L104" s="74">
        <f>IF(AND(ISNUMBER('Emissions (start here)'!G104),ISNUMBER(Dispersion!$D$9)),'Emissions (start here)'!G104*453.59/3600*Dispersion!$D$9,0)</f>
        <v>0</v>
      </c>
      <c r="M104" s="74">
        <f>IF(AND(ISNUMBER('Emissions (start here)'!H104),ISNUMBER(Dispersion!$D$10)),'Emissions (start here)'!H104*2000*453.59/8760/3600*Dispersion!$D$10,0)</f>
        <v>0</v>
      </c>
      <c r="N104" s="74">
        <f>IF(AND(ISNUMBER('Emissions (start here)'!H104),ISNUMBER(Dispersion!$D$11)),'Emissions (start here)'!H104*2000*453.59/8760/3600*Dispersion!$D$11,0)</f>
        <v>0</v>
      </c>
      <c r="O104" s="74">
        <f>IF(AND(ISNUMBER('Emissions (start here)'!I104),ISNUMBER(Dispersion!$E$8)),'Emissions (start here)'!I104*453.59/3600*Dispersion!$E$8,0)</f>
        <v>0</v>
      </c>
      <c r="P104" s="74">
        <f>IF(AND(ISNUMBER('Emissions (start here)'!I104),ISNUMBER(Dispersion!$E$9)),'Emissions (start here)'!I104*453.59/3600*Dispersion!$E$9,0)</f>
        <v>0</v>
      </c>
      <c r="Q104" s="74">
        <f>IF(AND(ISNUMBER('Emissions (start here)'!J104),ISNUMBER(Dispersion!$E$10)),'Emissions (start here)'!J104*2000*453.59/8760/3600*Dispersion!$E$10,0)</f>
        <v>0</v>
      </c>
      <c r="R104" s="74">
        <f>IF(AND(ISNUMBER('Emissions (start here)'!J104),ISNUMBER(Dispersion!$E$11)),'Emissions (start here)'!J104*2000*453.59/8760/3600*Dispersion!$E$11,0)</f>
        <v>0</v>
      </c>
      <c r="S104" s="74">
        <f>IF(AND(ISNUMBER('Emissions (start here)'!K104),ISNUMBER(Dispersion!$F$8)),'Emissions (start here)'!K104*453.59/3600*Dispersion!$F$8,0)</f>
        <v>0</v>
      </c>
      <c r="T104" s="74">
        <f>IF(AND(ISNUMBER('Emissions (start here)'!K104),ISNUMBER(Dispersion!$F$9)),'Emissions (start here)'!K104*453.59/3600*Dispersion!$F$9,0)</f>
        <v>0</v>
      </c>
      <c r="U104" s="74">
        <f>IF(AND(ISNUMBER('Emissions (start here)'!L104),ISNUMBER(Dispersion!$F$10)),'Emissions (start here)'!L104*2000*453.59/8760/3600*Dispersion!$F$10,0)</f>
        <v>0</v>
      </c>
      <c r="V104" s="74">
        <f>IF(AND(ISNUMBER('Emissions (start here)'!L104),ISNUMBER(Dispersion!$F$11)),'Emissions (start here)'!L104*2000*453.59/8760/3600*Dispersion!$F$11,0)</f>
        <v>0</v>
      </c>
      <c r="W104" s="74">
        <f>IF(AND(ISNUMBER('Emissions (start here)'!M104),ISNUMBER(Dispersion!$G$8)),'Emissions (start here)'!M104*453.59/3600*Dispersion!$G$8,0)</f>
        <v>0</v>
      </c>
      <c r="X104" s="74">
        <f>IF(AND(ISNUMBER('Emissions (start here)'!M104),ISNUMBER(Dispersion!$G$9)),'Emissions (start here)'!M104*453.59/3600*Dispersion!$G$9,0)</f>
        <v>0</v>
      </c>
      <c r="Y104" s="74">
        <f>IF(AND(ISNUMBER('Emissions (start here)'!N104),ISNUMBER(Dispersion!$G$10)),'Emissions (start here)'!N104*2000*453.59/8760/3600*Dispersion!$G$10,0)</f>
        <v>0</v>
      </c>
      <c r="Z104" s="74">
        <f>IF(AND(ISNUMBER('Emissions (start here)'!N104),ISNUMBER(Dispersion!$G$11)),'Emissions (start here)'!N104*2000*453.59/8760/3600*Dispersion!$G$11,0)</f>
        <v>0</v>
      </c>
      <c r="AA104" s="74">
        <f>IF(AND(ISNUMBER('Emissions (start here)'!O104),ISNUMBER(Dispersion!$H$8)),'Emissions (start here)'!O104*453.59/3600*Dispersion!$H$8,0)</f>
        <v>0</v>
      </c>
      <c r="AB104" s="74">
        <f>IF(AND(ISNUMBER('Emissions (start here)'!O104),ISNUMBER(Dispersion!$H$9)),'Emissions (start here)'!O104*453.59/3600*Dispersion!$H$9,0)</f>
        <v>0</v>
      </c>
      <c r="AC104" s="74">
        <f>IF(AND(ISNUMBER('Emissions (start here)'!P104),ISNUMBER(Dispersion!$H$10)),'Emissions (start here)'!P104*2000*453.59/8760/3600*Dispersion!$H$10,0)</f>
        <v>0</v>
      </c>
      <c r="AD104" s="74">
        <f>IF(AND(ISNUMBER('Emissions (start here)'!P104),ISNUMBER(Dispersion!$H$11)),'Emissions (start here)'!P104*2000*453.59/8760/3600*Dispersion!$H$11,0)</f>
        <v>0</v>
      </c>
      <c r="AE104" s="74">
        <f>IF(AND(ISNUMBER('Emissions (start here)'!Q104),ISNUMBER(Dispersion!$I$8)),'Emissions (start here)'!Q104*453.59/3600*Dispersion!$I$8,0)</f>
        <v>0</v>
      </c>
      <c r="AF104" s="74">
        <f>IF(AND(ISNUMBER('Emissions (start here)'!Q104),ISNUMBER(Dispersion!$I$9)),'Emissions (start here)'!Q104*453.59/3600*Dispersion!$I$9,0)</f>
        <v>0</v>
      </c>
      <c r="AG104" s="74">
        <f>IF(AND(ISNUMBER('Emissions (start here)'!R104),ISNUMBER(Dispersion!$I$10)),'Emissions (start here)'!R104*2000*453.59/8760/3600*Dispersion!$I$10,0)</f>
        <v>0</v>
      </c>
      <c r="AH104" s="74">
        <f>IF(AND(ISNUMBER('Emissions (start here)'!R104),ISNUMBER(Dispersion!$I$11)),'Emissions (start here)'!R104*2000*453.59/8760/3600*Dispersion!$I$11,0)</f>
        <v>0</v>
      </c>
      <c r="AI104" s="74">
        <f>IF(AND(ISNUMBER('Emissions (start here)'!S104),ISNUMBER(Dispersion!$J$8)),'Emissions (start here)'!S104*453.59/3600*Dispersion!$J$8,0)</f>
        <v>0</v>
      </c>
      <c r="AJ104" s="74">
        <f>IF(AND(ISNUMBER('Emissions (start here)'!S104),ISNUMBER(Dispersion!$J$9)),'Emissions (start here)'!S104*453.59/3600*Dispersion!$J$9,0)</f>
        <v>0</v>
      </c>
      <c r="AK104" s="74">
        <f>IF(AND(ISNUMBER('Emissions (start here)'!T104),ISNUMBER(Dispersion!$J$10)),'Emissions (start here)'!T104*2000*453.59/8760/3600*Dispersion!$J$10,0)</f>
        <v>0</v>
      </c>
      <c r="AL104" s="74">
        <f>IF(AND(ISNUMBER('Emissions (start here)'!T104),ISNUMBER(Dispersion!$J$11)),'Emissions (start here)'!T104*2000*453.59/8760/3600*Dispersion!$J$11,0)</f>
        <v>0</v>
      </c>
      <c r="AM104" s="74">
        <f>IF(AND(ISNUMBER('Emissions (start here)'!U104),ISNUMBER(Dispersion!$K$8)),'Emissions (start here)'!U104*453.59/3600*Dispersion!$K$8,0)</f>
        <v>0</v>
      </c>
      <c r="AN104" s="74">
        <f>IF(AND(ISNUMBER('Emissions (start here)'!U104),ISNUMBER(Dispersion!$K$9)),'Emissions (start here)'!U104*453.59/3600*Dispersion!$K$9,0)</f>
        <v>0</v>
      </c>
      <c r="AO104" s="74">
        <f>IF(AND(ISNUMBER('Emissions (start here)'!V104),ISNUMBER(Dispersion!$K$10)),'Emissions (start here)'!V104*2000*453.59/8760/3600*Dispersion!$K$10,0)</f>
        <v>0</v>
      </c>
      <c r="AP104" s="74">
        <f>IF(AND(ISNUMBER('Emissions (start here)'!V104),ISNUMBER(Dispersion!$K$11)),'Emissions (start here)'!V104*2000*453.59/8760/3600*Dispersion!$K$11,0)</f>
        <v>0</v>
      </c>
      <c r="AQ104" s="74">
        <f>IF(AND(ISNUMBER('Emissions (start here)'!W104),ISNUMBER(Dispersion!$L$8)),'Emissions (start here)'!W104*453.59/3600*Dispersion!$L$8,0)</f>
        <v>0</v>
      </c>
      <c r="AR104" s="74">
        <f>IF(AND(ISNUMBER('Emissions (start here)'!W104),ISNUMBER(Dispersion!$L$9)),'Emissions (start here)'!W104*453.59/3600*Dispersion!$L$9,0)</f>
        <v>0</v>
      </c>
      <c r="AS104" s="74">
        <f>IF(AND(ISNUMBER('Emissions (start here)'!X104),ISNUMBER(Dispersion!$L$10)),'Emissions (start here)'!X104*2000*453.59/8760/3600*Dispersion!$L$10,0)</f>
        <v>0</v>
      </c>
      <c r="AT104" s="74">
        <f>IF(AND(ISNUMBER('Emissions (start here)'!X104),ISNUMBER(Dispersion!$L$11)),'Emissions (start here)'!X104*2000*453.59/8760/3600*Dispersion!$L$11,0)</f>
        <v>0</v>
      </c>
      <c r="AU104" s="74">
        <f>IF(AND(ISNUMBER('Emissions (start here)'!Y104),ISNUMBER(Dispersion!$M$8)),'Emissions (start here)'!Y104*453.59/3600*Dispersion!$M$8,0)</f>
        <v>0</v>
      </c>
      <c r="AV104" s="74">
        <f>IF(AND(ISNUMBER('Emissions (start here)'!Y104),ISNUMBER(Dispersion!$M$9)),'Emissions (start here)'!Y104*453.59/3600*Dispersion!$M$9,0)</f>
        <v>0</v>
      </c>
      <c r="AW104" s="74">
        <f>IF(AND(ISNUMBER('Emissions (start here)'!Z104),ISNUMBER(Dispersion!$M$10)),'Emissions (start here)'!Z104*2000*453.59/8760/3600*Dispersion!$M$10,0)</f>
        <v>0</v>
      </c>
      <c r="AX104" s="74">
        <f>IF(AND(ISNUMBER('Emissions (start here)'!Z104),ISNUMBER(Dispersion!$M$11)),'Emissions (start here)'!Z104*2000*453.59/8760/3600*Dispersion!$M$11,0)</f>
        <v>0</v>
      </c>
      <c r="AY104" s="74">
        <f>IF(AND(ISNUMBER('Emissions (start here)'!AA104),ISNUMBER(Dispersion!$N$8)),'Emissions (start here)'!AA104*453.59/3600*Dispersion!$N$8,0)</f>
        <v>0</v>
      </c>
      <c r="AZ104" s="74">
        <f>IF(AND(ISNUMBER('Emissions (start here)'!AA104),ISNUMBER(Dispersion!$N$9)),'Emissions (start here)'!AA104*453.59/3600*Dispersion!$N$9,0)</f>
        <v>0</v>
      </c>
      <c r="BA104" s="74">
        <f>IF(AND(ISNUMBER('Emissions (start here)'!AB104),ISNUMBER(Dispersion!$N$10)),'Emissions (start here)'!AB104*2000*453.59/8760/3600*Dispersion!$N$10,0)</f>
        <v>0</v>
      </c>
      <c r="BB104" s="74">
        <f>IF(AND(ISNUMBER('Emissions (start here)'!AB104),ISNUMBER(Dispersion!$N$11)),'Emissions (start here)'!AB104*2000*453.59/8760/3600*Dispersion!$N$11,0)</f>
        <v>0</v>
      </c>
      <c r="BC104" s="74">
        <f>IF(AND(ISNUMBER('Emissions (start here)'!AC104),ISNUMBER(Dispersion!$O$8)),'Emissions (start here)'!AC104*453.59/3600*Dispersion!$O$8,0)</f>
        <v>0</v>
      </c>
      <c r="BD104" s="74">
        <f>IF(AND(ISNUMBER('Emissions (start here)'!AC104),ISNUMBER(Dispersion!$O$9)),'Emissions (start here)'!AC104*453.59/3600*Dispersion!$O$9,0)</f>
        <v>0</v>
      </c>
      <c r="BE104" s="74">
        <f>IF(AND(ISNUMBER('Emissions (start here)'!AD104),ISNUMBER(Dispersion!$O$10)),'Emissions (start here)'!AD104*2000*453.59/8760/3600*Dispersion!$O$10,0)</f>
        <v>0</v>
      </c>
      <c r="BF104" s="74">
        <f>IF(AND(ISNUMBER('Emissions (start here)'!AD104),ISNUMBER(Dispersion!$O$11)),'Emissions (start here)'!AD104*2000*453.59/8760/3600*Dispersion!$O$11,0)</f>
        <v>0</v>
      </c>
      <c r="BG104" s="74">
        <f>IF(AND(ISNUMBER('Emissions (start here)'!AE104),ISNUMBER(Dispersion!$P$8)),'Emissions (start here)'!AE104*453.59/3600*Dispersion!$P$8,0)</f>
        <v>0</v>
      </c>
      <c r="BH104" s="74">
        <f>IF(AND(ISNUMBER('Emissions (start here)'!AE104),ISNUMBER(Dispersion!$P$9)),'Emissions (start here)'!AE104*453.59/3600*Dispersion!$P$9,0)</f>
        <v>0</v>
      </c>
      <c r="BI104" s="74">
        <f>IF(AND(ISNUMBER('Emissions (start here)'!AF104),ISNUMBER(Dispersion!$P$10)),'Emissions (start here)'!AF104*2000*453.59/8760/3600*Dispersion!$P$10,0)</f>
        <v>0</v>
      </c>
      <c r="BJ104" s="74">
        <f>IF(AND(ISNUMBER('Emissions (start here)'!AF104),ISNUMBER(Dispersion!$P$11)),'Emissions (start here)'!AF104*2000*453.59/8760/3600*Dispersion!$P$11,0)</f>
        <v>0</v>
      </c>
      <c r="BK104" s="74">
        <f>IF(AND(ISNUMBER('Emissions (start here)'!AG104),ISNUMBER(Dispersion!$Q$8)),'Emissions (start here)'!AG104*453.59/3600*Dispersion!$Q$8,0)</f>
        <v>0</v>
      </c>
      <c r="BL104" s="74">
        <f>IF(AND(ISNUMBER('Emissions (start here)'!AG104),ISNUMBER(Dispersion!$Q$9)),'Emissions (start here)'!AG104*453.59/3600*Dispersion!$Q$9,0)</f>
        <v>0</v>
      </c>
      <c r="BM104" s="74">
        <f>IF(AND(ISNUMBER('Emissions (start here)'!AH104),ISNUMBER(Dispersion!$Q$10)),'Emissions (start here)'!AH104*2000*453.59/8760/3600*Dispersion!$Q$10,0)</f>
        <v>0</v>
      </c>
      <c r="BN104" s="74">
        <f>IF(AND(ISNUMBER('Emissions (start here)'!AH104),ISNUMBER(Dispersion!$Q$11)),'Emissions (start here)'!AH104*2000*453.59/8760/3600*Dispersion!$Q$11,0)</f>
        <v>0</v>
      </c>
      <c r="BO104" s="74">
        <f>IF(AND(ISNUMBER('Emissions (start here)'!AI104),ISNUMBER(Dispersion!$R$8)),'Emissions (start here)'!AI104*453.59/3600*Dispersion!$R$8,0)</f>
        <v>0</v>
      </c>
      <c r="BP104" s="74">
        <f>IF(AND(ISNUMBER('Emissions (start here)'!AI104),ISNUMBER(Dispersion!$R$9)),'Emissions (start here)'!AI104*453.59/3600*Dispersion!$R$9,0)</f>
        <v>0</v>
      </c>
      <c r="BQ104" s="74">
        <f>IF(AND(ISNUMBER('Emissions (start here)'!AJ104),ISNUMBER(Dispersion!$R$10)),'Emissions (start here)'!AJ104*2000*453.59/8760/3600*Dispersion!$R$10,0)</f>
        <v>0</v>
      </c>
      <c r="BR104" s="74">
        <f>IF(AND(ISNUMBER('Emissions (start here)'!AJ104),ISNUMBER(Dispersion!$R$11)),'Emissions (start here)'!AJ104*2000*453.59/8760/3600*Dispersion!$R$11,0)</f>
        <v>0</v>
      </c>
      <c r="BS104" s="74">
        <f>IF(AND(ISNUMBER('Emissions (start here)'!AK104),ISNUMBER(Dispersion!$S$8)),'Emissions (start here)'!AK104*453.59/3600*Dispersion!$S$8,0)</f>
        <v>0</v>
      </c>
      <c r="BT104" s="74">
        <f>IF(AND(ISNUMBER('Emissions (start here)'!AK104),ISNUMBER(Dispersion!$S$9)),'Emissions (start here)'!AK104*453.59/3600*Dispersion!$S$9,0)</f>
        <v>0</v>
      </c>
      <c r="BU104" s="74">
        <f>IF(AND(ISNUMBER('Emissions (start here)'!AL104),ISNUMBER(Dispersion!$S$10)),'Emissions (start here)'!AL104*2000*453.59/8760/3600*Dispersion!$S$10,0)</f>
        <v>0</v>
      </c>
      <c r="BV104" s="74">
        <f>IF(AND(ISNUMBER('Emissions (start here)'!AL104),ISNUMBER(Dispersion!$S$11)),'Emissions (start here)'!AL104*2000*453.59/8760/3600*Dispersion!$S$11,0)</f>
        <v>0</v>
      </c>
      <c r="BW104" s="74">
        <f>IF(AND(ISNUMBER('Emissions (start here)'!AM104),ISNUMBER(Dispersion!$T$8)),'Emissions (start here)'!AM104*453.59/3600*Dispersion!$T$8,0)</f>
        <v>0</v>
      </c>
      <c r="BX104" s="74">
        <f>IF(AND(ISNUMBER('Emissions (start here)'!AM104),ISNUMBER(Dispersion!$T$9)),'Emissions (start here)'!AM104*453.59/3600*Dispersion!$T$9,0)</f>
        <v>0</v>
      </c>
      <c r="BY104" s="74">
        <f>IF(AND(ISNUMBER('Emissions (start here)'!AN104),ISNUMBER(Dispersion!$T$10)),'Emissions (start here)'!AN104*2000*453.59/8760/3600*Dispersion!$T$10,0)</f>
        <v>0</v>
      </c>
      <c r="BZ104" s="74">
        <f>IF(AND(ISNUMBER('Emissions (start here)'!AN104),ISNUMBER(Dispersion!$T$11)),'Emissions (start here)'!AN104*2000*453.59/8760/3600*Dispersion!$T$11,0)</f>
        <v>0</v>
      </c>
      <c r="CA104" s="74">
        <f>IF(AND(ISNUMBER('Emissions (start here)'!AO104),ISNUMBER(Dispersion!$U$8)),'Emissions (start here)'!AO104*453.59/3600*Dispersion!$U$8,0)</f>
        <v>0</v>
      </c>
      <c r="CB104" s="74">
        <f>IF(AND(ISNUMBER('Emissions (start here)'!AO104),ISNUMBER(Dispersion!$U$9)),'Emissions (start here)'!AO104*453.59/3600*Dispersion!$U$9,0)</f>
        <v>0</v>
      </c>
      <c r="CC104" s="74">
        <f>IF(AND(ISNUMBER('Emissions (start here)'!AP104),ISNUMBER(Dispersion!$U$10)),'Emissions (start here)'!AP104*2000*453.59/8760/3600*Dispersion!$U$10,0)</f>
        <v>0</v>
      </c>
      <c r="CD104" s="74">
        <f>IF(AND(ISNUMBER('Emissions (start here)'!AP104),ISNUMBER(Dispersion!$U$11)),'Emissions (start here)'!AP104*2000*453.59/8760/3600*Dispersion!$U$11,0)</f>
        <v>0</v>
      </c>
      <c r="CE104" s="74">
        <f>IF(AND(ISNUMBER('Emissions (start here)'!AQ104),ISNUMBER(Dispersion!$V$8)),'Emissions (start here)'!AQ104*453.59/3600*Dispersion!$V$8,0)</f>
        <v>0</v>
      </c>
      <c r="CF104" s="74">
        <f>IF(AND(ISNUMBER('Emissions (start here)'!AQ104),ISNUMBER(Dispersion!$V$9)),'Emissions (start here)'!AQ104*453.59/3600*Dispersion!$V$9,0)</f>
        <v>0</v>
      </c>
      <c r="CG104" s="74">
        <f>IF(AND(ISNUMBER('Emissions (start here)'!AR104),ISNUMBER(Dispersion!$V$10)),'Emissions (start here)'!AR104*2000*453.59/8760/3600*Dispersion!$V$10,0)</f>
        <v>0</v>
      </c>
      <c r="CH104" s="74">
        <f>IF(AND(ISNUMBER('Emissions (start here)'!AR104),ISNUMBER(Dispersion!$V$11)),'Emissions (start here)'!AR104*2000*453.59/8760/3600*Dispersion!$V$11,0)</f>
        <v>0</v>
      </c>
      <c r="CI104" s="74">
        <f>IF(AND(ISNUMBER('Emissions (start here)'!AS104),ISNUMBER(Dispersion!$W$8)),'Emissions (start here)'!AS104*453.59/3600*Dispersion!$W$8,0)</f>
        <v>0</v>
      </c>
      <c r="CJ104" s="74">
        <f>IF(AND(ISNUMBER('Emissions (start here)'!AS104),ISNUMBER(Dispersion!$W$9)),'Emissions (start here)'!AS104*453.59/3600*Dispersion!$W$9,0)</f>
        <v>0</v>
      </c>
      <c r="CK104" s="74">
        <f>IF(AND(ISNUMBER('Emissions (start here)'!AT104),ISNUMBER(Dispersion!$W$10)),'Emissions (start here)'!AT104*2000*453.59/8760/3600*Dispersion!$W$10,0)</f>
        <v>0</v>
      </c>
      <c r="CL104" s="74">
        <f>IF(AND(ISNUMBER('Emissions (start here)'!AT104),ISNUMBER(Dispersion!$W$11)),'Emissions (start here)'!AT104*2000*453.59/8760/3600*Dispersion!$W$11,0)</f>
        <v>0</v>
      </c>
      <c r="CM104" s="74">
        <f>IF(AND(ISNUMBER('Emissions (start here)'!AU104),ISNUMBER(Dispersion!$X$8)),'Emissions (start here)'!AU104*453.59/3600*Dispersion!$X$8,0)</f>
        <v>0</v>
      </c>
      <c r="CN104" s="74">
        <f>IF(AND(ISNUMBER('Emissions (start here)'!AU104),ISNUMBER(Dispersion!$X$9)),'Emissions (start here)'!AU104*453.59/3600*Dispersion!$X$9,0)</f>
        <v>0</v>
      </c>
      <c r="CO104" s="74">
        <f>IF(AND(ISNUMBER('Emissions (start here)'!AV104),ISNUMBER(Dispersion!$X$10)),'Emissions (start here)'!AV104*2000*453.59/8760/3600*Dispersion!$X$10,0)</f>
        <v>0</v>
      </c>
      <c r="CP104" s="74">
        <f>IF(AND(ISNUMBER('Emissions (start here)'!AV104),ISNUMBER(Dispersion!$X$11)),'Emissions (start here)'!AV104*2000*453.59/8760/3600*Dispersion!$X$11,0)</f>
        <v>0</v>
      </c>
      <c r="CQ104" s="74">
        <f>IF(AND(ISNUMBER('Emissions (start here)'!AW104),ISNUMBER(Dispersion!$Y$8)),'Emissions (start here)'!AW104*453.59/3600*Dispersion!$Y$8,0)</f>
        <v>0</v>
      </c>
      <c r="CR104" s="74">
        <f>IF(AND(ISNUMBER('Emissions (start here)'!AW104),ISNUMBER(Dispersion!$Y$9)),'Emissions (start here)'!AW104*453.59/3600*Dispersion!$Y$9,0)</f>
        <v>0</v>
      </c>
      <c r="CS104" s="74">
        <f>IF(AND(ISNUMBER('Emissions (start here)'!AX104),ISNUMBER(Dispersion!$Y$10)),'Emissions (start here)'!AX104*2000*453.59/8760/3600*Dispersion!$Y$10,0)</f>
        <v>0</v>
      </c>
      <c r="CT104" s="74">
        <f>IF(AND(ISNUMBER('Emissions (start here)'!AX104),ISNUMBER(Dispersion!$Y$11)),'Emissions (start here)'!AX104*2000*453.59/8760/3600*Dispersion!$Y$11,0)</f>
        <v>0</v>
      </c>
      <c r="CU104" s="74">
        <f>IF(AND(ISNUMBER('Emissions (start here)'!AY104),ISNUMBER(Dispersion!$Z$8)),'Emissions (start here)'!AY104*453.59/3600*Dispersion!$Z$8,0)</f>
        <v>0</v>
      </c>
      <c r="CV104" s="74">
        <f>IF(AND(ISNUMBER('Emissions (start here)'!AY104),ISNUMBER(Dispersion!$Z$9)),'Emissions (start here)'!AY104*453.59/3600*Dispersion!$Z$9,0)</f>
        <v>0</v>
      </c>
      <c r="CW104" s="74">
        <f>IF(AND(ISNUMBER('Emissions (start here)'!AZ104),ISNUMBER(Dispersion!$Z$10)),'Emissions (start here)'!AZ104*2000*453.59/8760/3600*Dispersion!$Z$10,0)</f>
        <v>0</v>
      </c>
      <c r="CX104" s="74">
        <f>IF(AND(ISNUMBER('Emissions (start here)'!AZ104),ISNUMBER(Dispersion!$Z$11)),'Emissions (start here)'!AZ104*2000*453.59/8760/3600*Dispersion!$Z$11,0)</f>
        <v>0</v>
      </c>
      <c r="CY104" s="74">
        <f>IF(AND(ISNUMBER('Emissions (start here)'!BA104),ISNUMBER(Dispersion!$AA$8)),'Emissions (start here)'!BA104*453.59/3600*Dispersion!$AA$8,0)</f>
        <v>0</v>
      </c>
      <c r="CZ104" s="74">
        <f>IF(AND(ISNUMBER('Emissions (start here)'!BA104),ISNUMBER(Dispersion!$AA$9)),'Emissions (start here)'!BA104*453.59/3600*Dispersion!$AA$9,0)</f>
        <v>0</v>
      </c>
      <c r="DA104" s="74">
        <f>IF(AND(ISNUMBER('Emissions (start here)'!BB104),ISNUMBER(Dispersion!$AA$10)),'Emissions (start here)'!BB104*2000*453.59/8760/3600*Dispersion!$AA$10,0)</f>
        <v>0</v>
      </c>
      <c r="DB104" s="74">
        <f>IF(AND(ISNUMBER('Emissions (start here)'!BB104),ISNUMBER(Dispersion!$AA$11)),'Emissions (start here)'!BB104*2000*453.59/8760/3600*Dispersion!$AA$11,0)</f>
        <v>0</v>
      </c>
      <c r="DC104" s="74">
        <f>IF(AND(ISNUMBER('Emissions (start here)'!BC104),ISNUMBER(Dispersion!$AB$8)),'Emissions (start here)'!BC104*453.59/3600*Dispersion!$AB$8,0)</f>
        <v>0</v>
      </c>
      <c r="DD104" s="74">
        <f>IF(AND(ISNUMBER('Emissions (start here)'!BC104),ISNUMBER(Dispersion!$AB$9)),'Emissions (start here)'!BC104*453.59/3600*Dispersion!$AB$9,0)</f>
        <v>0</v>
      </c>
      <c r="DE104" s="74">
        <f>IF(AND(ISNUMBER('Emissions (start here)'!BD104),ISNUMBER(Dispersion!$AB$10)),'Emissions (start here)'!BD104*2000*453.59/8760/3600*Dispersion!$AB$10,0)</f>
        <v>0</v>
      </c>
      <c r="DF104" s="74">
        <f>IF(AND(ISNUMBER('Emissions (start here)'!BD104),ISNUMBER(Dispersion!$AB$11)),'Emissions (start here)'!BD104*2000*453.59/8760/3600*Dispersion!$AB$11,0)</f>
        <v>0</v>
      </c>
      <c r="DG104" s="74">
        <f>IF(AND(ISNUMBER('Emissions (start here)'!BE104),ISNUMBER(Dispersion!$AC$8)),'Emissions (start here)'!BE104*453.59/3600*Dispersion!$AC$8,0)</f>
        <v>0</v>
      </c>
      <c r="DH104" s="74">
        <f>IF(AND(ISNUMBER('Emissions (start here)'!BE104),ISNUMBER(Dispersion!$AC$9)),'Emissions (start here)'!BE104*453.59/3600*Dispersion!$AC$9,0)</f>
        <v>0</v>
      </c>
      <c r="DI104" s="74">
        <f>IF(AND(ISNUMBER('Emissions (start here)'!BF104),ISNUMBER(Dispersion!$AC$10)),'Emissions (start here)'!BF104*2000*453.59/8760/3600*Dispersion!$AC$10,0)</f>
        <v>0</v>
      </c>
      <c r="DJ104" s="74">
        <f>IF(AND(ISNUMBER('Emissions (start here)'!BF104),ISNUMBER(Dispersion!$AC$11)),'Emissions (start here)'!BF104*2000*453.59/8760/3600*Dispersion!$AC$11,0)</f>
        <v>0</v>
      </c>
      <c r="DK104" s="74">
        <f>IF(AND(ISNUMBER('Emissions (start here)'!BG104),ISNUMBER(Dispersion!$AD$8)),'Emissions (start here)'!BG104*453.59/3600*Dispersion!$AD$8,0)</f>
        <v>0</v>
      </c>
      <c r="DL104" s="74">
        <f>IF(AND(ISNUMBER('Emissions (start here)'!BG104),ISNUMBER(Dispersion!$AD$9)),'Emissions (start here)'!BG104*453.59/3600*Dispersion!$AD$9,0)</f>
        <v>0</v>
      </c>
      <c r="DM104" s="74">
        <f>IF(AND(ISNUMBER('Emissions (start here)'!BH104),ISNUMBER(Dispersion!$AD$10)),'Emissions (start here)'!BH104*2000*453.59/8760/3600*Dispersion!$AD$10,0)</f>
        <v>0</v>
      </c>
      <c r="DN104" s="74">
        <f>IF(AND(ISNUMBER('Emissions (start here)'!BH104),ISNUMBER(Dispersion!$AD$11)),'Emissions (start here)'!BH104*2000*453.59/8760/3600*Dispersion!$AD$11,0)</f>
        <v>0</v>
      </c>
      <c r="DO104" s="74">
        <f>IF(AND(ISNUMBER('Emissions (start here)'!BI104),ISNUMBER(Dispersion!$AE$8)),'Emissions (start here)'!BI104*453.59/3600*Dispersion!$AE$8,0)</f>
        <v>0</v>
      </c>
      <c r="DP104" s="74">
        <f>IF(AND(ISNUMBER('Emissions (start here)'!BI104),ISNUMBER(Dispersion!$AE$9)),'Emissions (start here)'!BI104*453.59/3600*Dispersion!$AE$9,0)</f>
        <v>0</v>
      </c>
      <c r="DQ104" s="74">
        <f>IF(AND(ISNUMBER('Emissions (start here)'!BJ104),ISNUMBER(Dispersion!$AE$10)),'Emissions (start here)'!BJ104*2000*453.59/8760/3600*Dispersion!$AE$10,0)</f>
        <v>0</v>
      </c>
      <c r="DR104" s="74">
        <f>IF(AND(ISNUMBER('Emissions (start here)'!BJ104),ISNUMBER(Dispersion!$AE$11)),'Emissions (start here)'!BJ104*2000*453.59/8760/3600*Dispersion!$AE$11,0)</f>
        <v>0</v>
      </c>
      <c r="DS104" s="74">
        <f>IF(AND(ISNUMBER('Emissions (start here)'!BK104),ISNUMBER(Dispersion!$AF$8)),'Emissions (start here)'!BK104*453.59/3600*Dispersion!$AF$8,0)</f>
        <v>0</v>
      </c>
      <c r="DT104" s="74">
        <f>IF(AND(ISNUMBER('Emissions (start here)'!BK104),ISNUMBER(Dispersion!$AF$9)),'Emissions (start here)'!BK104*453.59/3600*Dispersion!$AF$9,0)</f>
        <v>0</v>
      </c>
      <c r="DU104" s="74">
        <f>IF(AND(ISNUMBER('Emissions (start here)'!BL104),ISNUMBER(Dispersion!$AF$10)),'Emissions (start here)'!BL104*2000*453.59/8760/3600*Dispersion!$AF$10,0)</f>
        <v>0</v>
      </c>
      <c r="DV104" s="74">
        <f>IF(AND(ISNUMBER('Emissions (start here)'!BL104),ISNUMBER(Dispersion!$AF$11)),'Emissions (start here)'!BL104*2000*453.59/8760/3600*Dispersion!$AF$11,0)</f>
        <v>0</v>
      </c>
      <c r="DW104" s="74">
        <f>IF(AND(ISNUMBER('Emissions (start here)'!BM104),ISNUMBER(Dispersion!$AG$8)),'Emissions (start here)'!BM104*453.59/3600*Dispersion!$AG$8,0)</f>
        <v>0</v>
      </c>
      <c r="DX104" s="74">
        <f>IF(AND(ISNUMBER('Emissions (start here)'!BM104),ISNUMBER(Dispersion!$AG$9)),'Emissions (start here)'!BM104*453.59/3600*Dispersion!$AG$9,0)</f>
        <v>0</v>
      </c>
      <c r="DY104" s="74">
        <f>IF(AND(ISNUMBER('Emissions (start here)'!BN104),ISNUMBER(Dispersion!$AG$10)),'Emissions (start here)'!BN104*2000*453.59/8760/3600*Dispersion!$AG$10,0)</f>
        <v>0</v>
      </c>
      <c r="DZ104" s="74">
        <f>IF(AND(ISNUMBER('Emissions (start here)'!BN104),ISNUMBER(Dispersion!$AG$11)),'Emissions (start here)'!BN104*2000*453.59/8760/3600*Dispersion!$AG$11,0)</f>
        <v>0</v>
      </c>
      <c r="EA104" s="74">
        <f>IF(AND(ISNUMBER('Emissions (start here)'!BO104),ISNUMBER(Dispersion!$AH$8)),'Emissions (start here)'!BO104*453.59/3600*Dispersion!$AH$8,0)</f>
        <v>0</v>
      </c>
      <c r="EB104" s="74">
        <f>IF(AND(ISNUMBER('Emissions (start here)'!BO104),ISNUMBER(Dispersion!$AH$9)),'Emissions (start here)'!BO104*453.59/3600*Dispersion!$AH$9,0)</f>
        <v>0</v>
      </c>
      <c r="EC104" s="74">
        <f>IF(AND(ISNUMBER('Emissions (start here)'!BP104),ISNUMBER(Dispersion!$AH$10)),'Emissions (start here)'!BP104*2000*453.59/8760/3600*Dispersion!$AH$10,0)</f>
        <v>0</v>
      </c>
      <c r="ED104" s="74">
        <f>IF(AND(ISNUMBER('Emissions (start here)'!BP104),ISNUMBER(Dispersion!$AH$11)),'Emissions (start here)'!BP104*2000*453.59/8760/3600*Dispersion!$AH$11,0)</f>
        <v>0</v>
      </c>
      <c r="EE104" s="74">
        <f>IF(AND(ISNUMBER('Emissions (start here)'!BQ104),ISNUMBER(Dispersion!$AI$8)),'Emissions (start here)'!BQ104*453.59/3600*Dispersion!$AI$8,0)</f>
        <v>0</v>
      </c>
      <c r="EF104" s="74">
        <f>IF(AND(ISNUMBER('Emissions (start here)'!BQ104),ISNUMBER(Dispersion!$AI$9)),'Emissions (start here)'!BQ104*453.59/3600*Dispersion!$AI$9,0)</f>
        <v>0</v>
      </c>
      <c r="EG104" s="74">
        <f>IF(AND(ISNUMBER('Emissions (start here)'!BR104),ISNUMBER(Dispersion!$AI$10)),'Emissions (start here)'!BR104*2000*453.59/8760/3600*Dispersion!$AI$10,0)</f>
        <v>0</v>
      </c>
      <c r="EH104" s="74">
        <f>IF(AND(ISNUMBER('Emissions (start here)'!BR104),ISNUMBER(Dispersion!$AI$11)),'Emissions (start here)'!BR104*2000*453.59/8760/3600*Dispersion!$AI$11,0)</f>
        <v>0</v>
      </c>
      <c r="EI104" s="74">
        <f>IF(AND(ISNUMBER('Emissions (start here)'!BS104),ISNUMBER(Dispersion!$AJ$8)),'Emissions (start here)'!BS104*453.59/3600*Dispersion!$AJ$8,0)</f>
        <v>0</v>
      </c>
      <c r="EJ104" s="74">
        <f>IF(AND(ISNUMBER('Emissions (start here)'!BS104),ISNUMBER(Dispersion!$AJ$9)),'Emissions (start here)'!BS104*453.59/3600*Dispersion!$AJ$9,0)</f>
        <v>0</v>
      </c>
      <c r="EK104" s="74">
        <f>IF(AND(ISNUMBER('Emissions (start here)'!BT104),ISNUMBER(Dispersion!$AJ$10)),'Emissions (start here)'!BT104*2000*453.59/8760/3600*Dispersion!$AJ$10,0)</f>
        <v>0</v>
      </c>
      <c r="EL104" s="74">
        <f>IF(AND(ISNUMBER('Emissions (start here)'!BT104),ISNUMBER(Dispersion!$AJ$11)),'Emissions (start here)'!BT104*2000*453.59/8760/3600*Dispersion!$AJ$11,0)</f>
        <v>0</v>
      </c>
      <c r="EM104" s="74">
        <f>IF(AND(ISNUMBER('Emissions (start here)'!BU104),ISNUMBER(Dispersion!$AK$8)),'Emissions (start here)'!BU104*453.59/3600*Dispersion!$AK$8,0)</f>
        <v>0</v>
      </c>
      <c r="EN104" s="74">
        <f>IF(AND(ISNUMBER('Emissions (start here)'!BU104),ISNUMBER(Dispersion!$AK$9)),'Emissions (start here)'!BU104*453.59/3600*Dispersion!$AK$9,0)</f>
        <v>0</v>
      </c>
      <c r="EO104" s="74">
        <f>IF(AND(ISNUMBER('Emissions (start here)'!BV104),ISNUMBER(Dispersion!$AK$10)),'Emissions (start here)'!BV104*2000*453.59/8760/3600*Dispersion!$AK$10,0)</f>
        <v>0</v>
      </c>
      <c r="EP104" s="74">
        <f>IF(AND(ISNUMBER('Emissions (start here)'!BV104),ISNUMBER(Dispersion!$AK$11)),'Emissions (start here)'!BV104*2000*453.59/8760/3600*Dispersion!$AK$11,0)</f>
        <v>0</v>
      </c>
      <c r="EQ104" s="74">
        <f>IF(AND(ISNUMBER('Emissions (start here)'!BW104),ISNUMBER(Dispersion!$AL$8)),'Emissions (start here)'!BW104*453.59/3600*Dispersion!$AL$8,0)</f>
        <v>0</v>
      </c>
      <c r="ER104" s="74">
        <f>IF(AND(ISNUMBER('Emissions (start here)'!BW104),ISNUMBER(Dispersion!$AL$9)),'Emissions (start here)'!BW104*453.59/3600*Dispersion!$AL$9,0)</f>
        <v>0</v>
      </c>
      <c r="ES104" s="74">
        <f>IF(AND(ISNUMBER('Emissions (start here)'!BX104),ISNUMBER(Dispersion!$AL$10)),'Emissions (start here)'!BX104*2000*453.59/8760/3600*Dispersion!$AL$10,0)</f>
        <v>0</v>
      </c>
      <c r="ET104" s="74">
        <f>IF(AND(ISNUMBER('Emissions (start here)'!BX104),ISNUMBER(Dispersion!$AL$11)),'Emissions (start here)'!BX104*2000*453.59/8760/3600*Dispersion!$AL$11,0)</f>
        <v>0</v>
      </c>
      <c r="EU104" s="74">
        <f>IF(AND(ISNUMBER('Emissions (start here)'!BY104),ISNUMBER(Dispersion!$AM$8)),'Emissions (start here)'!BY104*453.59/3600*Dispersion!$AM$8,0)</f>
        <v>0</v>
      </c>
      <c r="EV104" s="74">
        <f>IF(AND(ISNUMBER('Emissions (start here)'!BY104),ISNUMBER(Dispersion!$AM$9)),'Emissions (start here)'!BY104*453.59/3600*Dispersion!$AM$9,0)</f>
        <v>0</v>
      </c>
      <c r="EW104" s="74">
        <f>IF(AND(ISNUMBER('Emissions (start here)'!BZ104),ISNUMBER(Dispersion!$AM$10)),'Emissions (start here)'!BZ104*2000*453.59/8760/3600*Dispersion!$AM$10,0)</f>
        <v>0</v>
      </c>
      <c r="EX104" s="74">
        <f>IF(AND(ISNUMBER('Emissions (start here)'!BZ104),ISNUMBER(Dispersion!$AM$11)),'Emissions (start here)'!BZ104*2000*453.59/8760/3600*Dispersion!$AM$11,0)</f>
        <v>0</v>
      </c>
      <c r="EY104" s="74">
        <f>IF(AND(ISNUMBER('Emissions (start here)'!CA104),ISNUMBER(Dispersion!$AN$8)),'Emissions (start here)'!CA104*453.59/3600*Dispersion!$AN$8,0)</f>
        <v>0</v>
      </c>
      <c r="EZ104" s="74">
        <f>IF(AND(ISNUMBER('Emissions (start here)'!CA104),ISNUMBER(Dispersion!$AN$9)),'Emissions (start here)'!CA104*453.59/3600*Dispersion!$AN$9,0)</f>
        <v>0</v>
      </c>
      <c r="FA104" s="74">
        <f>IF(AND(ISNUMBER('Emissions (start here)'!CB104),ISNUMBER(Dispersion!$AN$10)),'Emissions (start here)'!CB104*2000*453.59/8760/3600*Dispersion!$AN$10,0)</f>
        <v>0</v>
      </c>
      <c r="FB104" s="74">
        <f>IF(AND(ISNUMBER('Emissions (start here)'!CB104),ISNUMBER(Dispersion!$AN$11)),'Emissions (start here)'!CB104*2000*453.59/8760/3600*Dispersion!$AN$11,0)</f>
        <v>0</v>
      </c>
      <c r="FC104" s="74">
        <f>IF(AND(ISNUMBER('Emissions (start here)'!CC104),ISNUMBER(Dispersion!$AO$8)),'Emissions (start here)'!CC104*453.59/3600*Dispersion!$AO$8,0)</f>
        <v>0</v>
      </c>
      <c r="FD104" s="74">
        <f>IF(AND(ISNUMBER('Emissions (start here)'!CC104),ISNUMBER(Dispersion!$AO$9)),'Emissions (start here)'!CC104*453.59/3600*Dispersion!$AO$9,0)</f>
        <v>0</v>
      </c>
      <c r="FE104" s="74">
        <f>IF(AND(ISNUMBER('Emissions (start here)'!CD104),ISNUMBER(Dispersion!$AO$10)),'Emissions (start here)'!CD104*2000*453.59/8760/3600*Dispersion!$AO$10,0)</f>
        <v>0</v>
      </c>
      <c r="FF104" s="74">
        <f>IF(AND(ISNUMBER('Emissions (start here)'!CD104),ISNUMBER(Dispersion!$AO$11)),'Emissions (start here)'!CD104*2000*453.59/8760/3600*Dispersion!$AO$11,0)</f>
        <v>0</v>
      </c>
      <c r="FG104" s="74">
        <f>IF(AND(ISNUMBER('Emissions (start here)'!CE104),ISNUMBER(Dispersion!$AP$8)),'Emissions (start here)'!CE104*453.59/3600*Dispersion!$AP$8,0)</f>
        <v>0</v>
      </c>
      <c r="FH104" s="74">
        <f>IF(AND(ISNUMBER('Emissions (start here)'!CE104),ISNUMBER(Dispersion!$AP$9)),'Emissions (start here)'!CE104*453.59/3600*Dispersion!$AP$9,0)</f>
        <v>0</v>
      </c>
      <c r="FI104" s="74">
        <f>IF(AND(ISNUMBER('Emissions (start here)'!CF104),ISNUMBER(Dispersion!$AP$10)),'Emissions (start here)'!CF104*2000*453.59/8760/3600*Dispersion!$AP$10,0)</f>
        <v>0</v>
      </c>
      <c r="FJ104" s="74">
        <f>IF(AND(ISNUMBER('Emissions (start here)'!CF104),ISNUMBER(Dispersion!$AP$11)),'Emissions (start here)'!CF104*2000*453.59/8760/3600*Dispersion!$AP$11,0)</f>
        <v>0</v>
      </c>
      <c r="FK104" s="74">
        <f>IF(AND(ISNUMBER('Emissions (start here)'!CG104),ISNUMBER(Dispersion!$AQ$8)),'Emissions (start here)'!CG104*453.59/3600*Dispersion!$AQ$8,0)</f>
        <v>0</v>
      </c>
      <c r="FL104" s="74">
        <f>IF(AND(ISNUMBER('Emissions (start here)'!CG104),ISNUMBER(Dispersion!$AQ$9)),'Emissions (start here)'!CG104*453.59/3600*Dispersion!$AQ$9,0)</f>
        <v>0</v>
      </c>
      <c r="FM104" s="74">
        <f>IF(AND(ISNUMBER('Emissions (start here)'!CH104),ISNUMBER(Dispersion!$AQ$10)),'Emissions (start here)'!CH104*2000*453.59/8760/3600*Dispersion!$AQ$10,0)</f>
        <v>0</v>
      </c>
      <c r="FN104" s="74">
        <f>IF(AND(ISNUMBER('Emissions (start here)'!CH104),ISNUMBER(Dispersion!$AQ$11)),'Emissions (start here)'!CH104*2000*453.59/8760/3600*Dispersion!$AQ$11,0)</f>
        <v>0</v>
      </c>
      <c r="FO104" s="74">
        <f>IF(AND(ISNUMBER('Emissions (start here)'!CI104),ISNUMBER(Dispersion!$AR$8)),'Emissions (start here)'!CI104*453.59/3600*Dispersion!$AR$8,0)</f>
        <v>0</v>
      </c>
      <c r="FP104" s="74">
        <f>IF(AND(ISNUMBER('Emissions (start here)'!CI104),ISNUMBER(Dispersion!$AR$9)),'Emissions (start here)'!CI104*453.59/3600*Dispersion!$AR$9,0)</f>
        <v>0</v>
      </c>
      <c r="FQ104" s="74">
        <f>IF(AND(ISNUMBER('Emissions (start here)'!CJ104),ISNUMBER(Dispersion!$AR$10)),'Emissions (start here)'!CJ104*2000*453.59/8760/3600*Dispersion!$AR$10,0)</f>
        <v>0</v>
      </c>
      <c r="FR104" s="74">
        <f>IF(AND(ISNUMBER('Emissions (start here)'!CJ104),ISNUMBER(Dispersion!$AR$11)),'Emissions (start here)'!CJ104*2000*453.59/8760/3600*Dispersion!$AR$11,0)</f>
        <v>0</v>
      </c>
      <c r="FS104" s="74">
        <f>IF(AND(ISNUMBER('Emissions (start here)'!CK104),ISNUMBER(Dispersion!$AS$8)),'Emissions (start here)'!CK104*453.59/3600*Dispersion!$AS$8,0)</f>
        <v>0</v>
      </c>
      <c r="FT104" s="74">
        <f>IF(AND(ISNUMBER('Emissions (start here)'!CK104),ISNUMBER(Dispersion!$AS$9)),'Emissions (start here)'!CK104*453.59/3600*Dispersion!$AS$9,0)</f>
        <v>0</v>
      </c>
      <c r="FU104" s="74">
        <f>IF(AND(ISNUMBER('Emissions (start here)'!CL104),ISNUMBER(Dispersion!$AS$10)),'Emissions (start here)'!CL104*2000*453.59/8760/3600*Dispersion!$AS$10,0)</f>
        <v>0</v>
      </c>
      <c r="FV104" s="74">
        <f>IF(AND(ISNUMBER('Emissions (start here)'!CL104),ISNUMBER(Dispersion!$AS$11)),'Emissions (start here)'!CL104*2000*453.59/8760/3600*Dispersion!$AS$11,0)</f>
        <v>0</v>
      </c>
      <c r="FW104" s="74">
        <f>IF(AND(ISNUMBER('Emissions (start here)'!CM104),ISNUMBER(Dispersion!$AT$8)),'Emissions (start here)'!CM104*453.59/3600*Dispersion!$AT$8,0)</f>
        <v>0</v>
      </c>
      <c r="FX104" s="74">
        <f>IF(AND(ISNUMBER('Emissions (start here)'!CM104),ISNUMBER(Dispersion!$AT$9)),'Emissions (start here)'!CM104*453.59/3600*Dispersion!$AT$9,0)</f>
        <v>0</v>
      </c>
      <c r="FY104" s="74">
        <f>IF(AND(ISNUMBER('Emissions (start here)'!CN104),ISNUMBER(Dispersion!$AT$10)),'Emissions (start here)'!CN104*2000*453.59/8760/3600*Dispersion!$AT$10,0)</f>
        <v>0</v>
      </c>
      <c r="FZ104" s="74">
        <f>IF(AND(ISNUMBER('Emissions (start here)'!CN104),ISNUMBER(Dispersion!$AT$11)),'Emissions (start here)'!CN104*2000*453.59/8760/3600*Dispersion!$AT$11,0)</f>
        <v>0</v>
      </c>
      <c r="GA104" s="74">
        <f>IF(AND(ISNUMBER('Emissions (start here)'!CO104),ISNUMBER(Dispersion!$AU$8)),'Emissions (start here)'!CO104*453.59/3600*Dispersion!$AU$8,0)</f>
        <v>0</v>
      </c>
      <c r="GB104" s="74">
        <f>IF(AND(ISNUMBER('Emissions (start here)'!CO104),ISNUMBER(Dispersion!$AU$9)),'Emissions (start here)'!CO104*453.59/3600*Dispersion!$AU$9,0)</f>
        <v>0</v>
      </c>
      <c r="GC104" s="74">
        <f>IF(AND(ISNUMBER('Emissions (start here)'!CP104),ISNUMBER(Dispersion!$AU$10)),'Emissions (start here)'!CP104*2000*453.59/8760/3600*Dispersion!$AU$10,0)</f>
        <v>0</v>
      </c>
      <c r="GD104" s="74">
        <f>IF(AND(ISNUMBER('Emissions (start here)'!CP104),ISNUMBER(Dispersion!$AU$11)),'Emissions (start here)'!CP104*2000*453.59/8760/3600*Dispersion!$AU$11,0)</f>
        <v>0</v>
      </c>
      <c r="GE104" s="74">
        <f>IF(AND(ISNUMBER('Emissions (start here)'!CQ104),ISNUMBER(Dispersion!$AV$8)),'Emissions (start here)'!CQ104*453.59/3600*Dispersion!$AV$8,0)</f>
        <v>0</v>
      </c>
      <c r="GF104" s="74">
        <f>IF(AND(ISNUMBER('Emissions (start here)'!CQ104),ISNUMBER(Dispersion!$AV$9)),'Emissions (start here)'!CQ104*453.59/3600*Dispersion!$AV$9,0)</f>
        <v>0</v>
      </c>
      <c r="GG104" s="74">
        <f>IF(AND(ISNUMBER('Emissions (start here)'!CR104),ISNUMBER(Dispersion!$AV$10)),'Emissions (start here)'!CR104*2000*453.59/8760/3600*Dispersion!$AV$10,0)</f>
        <v>0</v>
      </c>
      <c r="GH104" s="74">
        <f>IF(AND(ISNUMBER('Emissions (start here)'!CR104),ISNUMBER(Dispersion!$AV$11)),'Emissions (start here)'!CR104*2000*453.59/8760/3600*Dispersion!$AV$11,0)</f>
        <v>0</v>
      </c>
      <c r="GI104" s="74">
        <f>IF(AND(ISNUMBER('Emissions (start here)'!CS104),ISNUMBER(Dispersion!$AW$8)),'Emissions (start here)'!CS104*453.59/3600*Dispersion!$AW$8,0)</f>
        <v>0</v>
      </c>
      <c r="GJ104" s="74">
        <f>IF(AND(ISNUMBER('Emissions (start here)'!CS104),ISNUMBER(Dispersion!$AW$9)),'Emissions (start here)'!CS104*453.59/3600*Dispersion!$AW$9,0)</f>
        <v>0</v>
      </c>
      <c r="GK104" s="74">
        <f>IF(AND(ISNUMBER('Emissions (start here)'!CT104),ISNUMBER(Dispersion!$AW$10)),'Emissions (start here)'!CT104*2000*453.59/8760/3600*Dispersion!$AW$10,0)</f>
        <v>0</v>
      </c>
      <c r="GL104" s="74">
        <f>IF(AND(ISNUMBER('Emissions (start here)'!CT104),ISNUMBER(Dispersion!$AW$11)),'Emissions (start here)'!CT104*2000*453.59/8760/3600*Dispersion!$AW$11,0)</f>
        <v>0</v>
      </c>
      <c r="GM104" s="74">
        <f>IF(AND(ISNUMBER('Emissions (start here)'!CU104),ISNUMBER(Dispersion!$AX$8)),'Emissions (start here)'!CU104*453.59/3600*Dispersion!$AX$8,0)</f>
        <v>0</v>
      </c>
      <c r="GN104" s="74">
        <f>IF(AND(ISNUMBER('Emissions (start here)'!CU104),ISNUMBER(Dispersion!$AX$9)),'Emissions (start here)'!CU104*453.59/3600*Dispersion!$AX$9,0)</f>
        <v>0</v>
      </c>
      <c r="GO104" s="74">
        <f>IF(AND(ISNUMBER('Emissions (start here)'!CV104),ISNUMBER(Dispersion!$AX$10)),'Emissions (start here)'!CV104*2000*453.59/8760/3600*Dispersion!$AX$10,0)</f>
        <v>0</v>
      </c>
      <c r="GP104" s="74">
        <f>IF(AND(ISNUMBER('Emissions (start here)'!CV104),ISNUMBER(Dispersion!$AX$11)),'Emissions (start here)'!CV104*2000*453.59/8760/3600*Dispersion!$AX$11,0)</f>
        <v>0</v>
      </c>
      <c r="GQ104" s="74">
        <f>IF(AND(ISNUMBER('Emissions (start here)'!CW104),ISNUMBER(Dispersion!$AY$8)),'Emissions (start here)'!CW104*453.59/3600*Dispersion!$AY$8,0)</f>
        <v>0</v>
      </c>
      <c r="GR104" s="74">
        <f>IF(AND(ISNUMBER('Emissions (start here)'!CW104),ISNUMBER(Dispersion!$AY$9)),'Emissions (start here)'!CW104*453.59/3600*Dispersion!$AY$9,0)</f>
        <v>0</v>
      </c>
      <c r="GS104" s="74">
        <f>IF(AND(ISNUMBER('Emissions (start here)'!CX104),ISNUMBER(Dispersion!$AY$10)),'Emissions (start here)'!CX104*2000*453.59/8760/3600*Dispersion!$AY$10,0)</f>
        <v>0</v>
      </c>
      <c r="GT104" s="74">
        <f>IF(AND(ISNUMBER('Emissions (start here)'!CX104),ISNUMBER(Dispersion!$AY$11)),'Emissions (start here)'!CX104*2000*453.59/8760/3600*Dispersion!$AY$11,0)</f>
        <v>0</v>
      </c>
      <c r="GU104" s="74">
        <f>IF(AND(ISNUMBER('Emissions (start here)'!CY104),ISNUMBER(Dispersion!$AZ$8)),'Emissions (start here)'!CY104*453.59/3600*Dispersion!$AZ$8,0)</f>
        <v>0</v>
      </c>
      <c r="GV104" s="74">
        <f>IF(AND(ISNUMBER('Emissions (start here)'!CY104),ISNUMBER(Dispersion!$AZ$9)),'Emissions (start here)'!CY104*453.59/3600*Dispersion!$AZ$9,0)</f>
        <v>0</v>
      </c>
      <c r="GW104" s="74">
        <f>IF(AND(ISNUMBER('Emissions (start here)'!CZ104),ISNUMBER(Dispersion!$AZ$10)),'Emissions (start here)'!CZ104*2000*453.59/8760/3600*Dispersion!$AZ$10,0)</f>
        <v>0</v>
      </c>
      <c r="GX104" s="74">
        <f>IF(AND(ISNUMBER('Emissions (start here)'!CZ104),ISNUMBER(Dispersion!$AZ$11)),'Emissions (start here)'!CZ104*2000*453.59/8760/3600*Dispersion!$AZ$11,0)</f>
        <v>0</v>
      </c>
    </row>
    <row r="105" spans="1:206" x14ac:dyDescent="0.2">
      <c r="A105" s="51" t="str">
        <f>'Tox Values'!C105</f>
        <v>532-27-4</v>
      </c>
      <c r="B105" s="94" t="str">
        <f>'Tox Values'!D105</f>
        <v>Chloroacetophenone, 2-</v>
      </c>
      <c r="C105" s="96">
        <f t="shared" si="5"/>
        <v>0</v>
      </c>
      <c r="D105" s="74">
        <f t="shared" si="6"/>
        <v>0</v>
      </c>
      <c r="E105" s="74">
        <f t="shared" si="7"/>
        <v>0</v>
      </c>
      <c r="F105" s="99">
        <f t="shared" si="8"/>
        <v>0</v>
      </c>
      <c r="G105" s="97">
        <f>IF(AND(ISNUMBER('Emissions (start here)'!E105),ISNUMBER(Dispersion!$C$8)),'Emissions (start here)'!E105*453.59/3600*Dispersion!$C$8,0)</f>
        <v>0</v>
      </c>
      <c r="H105" s="74">
        <f>IF(AND(ISNUMBER('Emissions (start here)'!E105),ISNUMBER(Dispersion!$C$9)),'Emissions (start here)'!E105*453.59/3600*Dispersion!$C$9,0)</f>
        <v>0</v>
      </c>
      <c r="I105" s="74">
        <f>IF(AND(ISNUMBER('Emissions (start here)'!F105),ISNUMBER(Dispersion!$C$10)),'Emissions (start here)'!F105*2000*453.59/8760/3600*Dispersion!$C$10,0)</f>
        <v>0</v>
      </c>
      <c r="J105" s="74">
        <f>IF(AND(ISNUMBER('Emissions (start here)'!F105),ISNUMBER(Dispersion!$C$11)),'Emissions (start here)'!F105*2000*453.59/8760/3600*Dispersion!$C$11,0)</f>
        <v>0</v>
      </c>
      <c r="K105" s="74">
        <f>IF(AND(ISNUMBER('Emissions (start here)'!G105),ISNUMBER(Dispersion!$D$8)),'Emissions (start here)'!G105*453.59/3600*Dispersion!$D$8,0)</f>
        <v>0</v>
      </c>
      <c r="L105" s="74">
        <f>IF(AND(ISNUMBER('Emissions (start here)'!G105),ISNUMBER(Dispersion!$D$9)),'Emissions (start here)'!G105*453.59/3600*Dispersion!$D$9,0)</f>
        <v>0</v>
      </c>
      <c r="M105" s="74">
        <f>IF(AND(ISNUMBER('Emissions (start here)'!H105),ISNUMBER(Dispersion!$D$10)),'Emissions (start here)'!H105*2000*453.59/8760/3600*Dispersion!$D$10,0)</f>
        <v>0</v>
      </c>
      <c r="N105" s="74">
        <f>IF(AND(ISNUMBER('Emissions (start here)'!H105),ISNUMBER(Dispersion!$D$11)),'Emissions (start here)'!H105*2000*453.59/8760/3600*Dispersion!$D$11,0)</f>
        <v>0</v>
      </c>
      <c r="O105" s="74">
        <f>IF(AND(ISNUMBER('Emissions (start here)'!I105),ISNUMBER(Dispersion!$E$8)),'Emissions (start here)'!I105*453.59/3600*Dispersion!$E$8,0)</f>
        <v>0</v>
      </c>
      <c r="P105" s="74">
        <f>IF(AND(ISNUMBER('Emissions (start here)'!I105),ISNUMBER(Dispersion!$E$9)),'Emissions (start here)'!I105*453.59/3600*Dispersion!$E$9,0)</f>
        <v>0</v>
      </c>
      <c r="Q105" s="74">
        <f>IF(AND(ISNUMBER('Emissions (start here)'!J105),ISNUMBER(Dispersion!$E$10)),'Emissions (start here)'!J105*2000*453.59/8760/3600*Dispersion!$E$10,0)</f>
        <v>0</v>
      </c>
      <c r="R105" s="74">
        <f>IF(AND(ISNUMBER('Emissions (start here)'!J105),ISNUMBER(Dispersion!$E$11)),'Emissions (start here)'!J105*2000*453.59/8760/3600*Dispersion!$E$11,0)</f>
        <v>0</v>
      </c>
      <c r="S105" s="74">
        <f>IF(AND(ISNUMBER('Emissions (start here)'!K105),ISNUMBER(Dispersion!$F$8)),'Emissions (start here)'!K105*453.59/3600*Dispersion!$F$8,0)</f>
        <v>0</v>
      </c>
      <c r="T105" s="74">
        <f>IF(AND(ISNUMBER('Emissions (start here)'!K105),ISNUMBER(Dispersion!$F$9)),'Emissions (start here)'!K105*453.59/3600*Dispersion!$F$9,0)</f>
        <v>0</v>
      </c>
      <c r="U105" s="74">
        <f>IF(AND(ISNUMBER('Emissions (start here)'!L105),ISNUMBER(Dispersion!$F$10)),'Emissions (start here)'!L105*2000*453.59/8760/3600*Dispersion!$F$10,0)</f>
        <v>0</v>
      </c>
      <c r="V105" s="74">
        <f>IF(AND(ISNUMBER('Emissions (start here)'!L105),ISNUMBER(Dispersion!$F$11)),'Emissions (start here)'!L105*2000*453.59/8760/3600*Dispersion!$F$11,0)</f>
        <v>0</v>
      </c>
      <c r="W105" s="74">
        <f>IF(AND(ISNUMBER('Emissions (start here)'!M105),ISNUMBER(Dispersion!$G$8)),'Emissions (start here)'!M105*453.59/3600*Dispersion!$G$8,0)</f>
        <v>0</v>
      </c>
      <c r="X105" s="74">
        <f>IF(AND(ISNUMBER('Emissions (start here)'!M105),ISNUMBER(Dispersion!$G$9)),'Emissions (start here)'!M105*453.59/3600*Dispersion!$G$9,0)</f>
        <v>0</v>
      </c>
      <c r="Y105" s="74">
        <f>IF(AND(ISNUMBER('Emissions (start here)'!N105),ISNUMBER(Dispersion!$G$10)),'Emissions (start here)'!N105*2000*453.59/8760/3600*Dispersion!$G$10,0)</f>
        <v>0</v>
      </c>
      <c r="Z105" s="74">
        <f>IF(AND(ISNUMBER('Emissions (start here)'!N105),ISNUMBER(Dispersion!$G$11)),'Emissions (start here)'!N105*2000*453.59/8760/3600*Dispersion!$G$11,0)</f>
        <v>0</v>
      </c>
      <c r="AA105" s="74">
        <f>IF(AND(ISNUMBER('Emissions (start here)'!O105),ISNUMBER(Dispersion!$H$8)),'Emissions (start here)'!O105*453.59/3600*Dispersion!$H$8,0)</f>
        <v>0</v>
      </c>
      <c r="AB105" s="74">
        <f>IF(AND(ISNUMBER('Emissions (start here)'!O105),ISNUMBER(Dispersion!$H$9)),'Emissions (start here)'!O105*453.59/3600*Dispersion!$H$9,0)</f>
        <v>0</v>
      </c>
      <c r="AC105" s="74">
        <f>IF(AND(ISNUMBER('Emissions (start here)'!P105),ISNUMBER(Dispersion!$H$10)),'Emissions (start here)'!P105*2000*453.59/8760/3600*Dispersion!$H$10,0)</f>
        <v>0</v>
      </c>
      <c r="AD105" s="74">
        <f>IF(AND(ISNUMBER('Emissions (start here)'!P105),ISNUMBER(Dispersion!$H$11)),'Emissions (start here)'!P105*2000*453.59/8760/3600*Dispersion!$H$11,0)</f>
        <v>0</v>
      </c>
      <c r="AE105" s="74">
        <f>IF(AND(ISNUMBER('Emissions (start here)'!Q105),ISNUMBER(Dispersion!$I$8)),'Emissions (start here)'!Q105*453.59/3600*Dispersion!$I$8,0)</f>
        <v>0</v>
      </c>
      <c r="AF105" s="74">
        <f>IF(AND(ISNUMBER('Emissions (start here)'!Q105),ISNUMBER(Dispersion!$I$9)),'Emissions (start here)'!Q105*453.59/3600*Dispersion!$I$9,0)</f>
        <v>0</v>
      </c>
      <c r="AG105" s="74">
        <f>IF(AND(ISNUMBER('Emissions (start here)'!R105),ISNUMBER(Dispersion!$I$10)),'Emissions (start here)'!R105*2000*453.59/8760/3600*Dispersion!$I$10,0)</f>
        <v>0</v>
      </c>
      <c r="AH105" s="74">
        <f>IF(AND(ISNUMBER('Emissions (start here)'!R105),ISNUMBER(Dispersion!$I$11)),'Emissions (start here)'!R105*2000*453.59/8760/3600*Dispersion!$I$11,0)</f>
        <v>0</v>
      </c>
      <c r="AI105" s="74">
        <f>IF(AND(ISNUMBER('Emissions (start here)'!S105),ISNUMBER(Dispersion!$J$8)),'Emissions (start here)'!S105*453.59/3600*Dispersion!$J$8,0)</f>
        <v>0</v>
      </c>
      <c r="AJ105" s="74">
        <f>IF(AND(ISNUMBER('Emissions (start here)'!S105),ISNUMBER(Dispersion!$J$9)),'Emissions (start here)'!S105*453.59/3600*Dispersion!$J$9,0)</f>
        <v>0</v>
      </c>
      <c r="AK105" s="74">
        <f>IF(AND(ISNUMBER('Emissions (start here)'!T105),ISNUMBER(Dispersion!$J$10)),'Emissions (start here)'!T105*2000*453.59/8760/3600*Dispersion!$J$10,0)</f>
        <v>0</v>
      </c>
      <c r="AL105" s="74">
        <f>IF(AND(ISNUMBER('Emissions (start here)'!T105),ISNUMBER(Dispersion!$J$11)),'Emissions (start here)'!T105*2000*453.59/8760/3600*Dispersion!$J$11,0)</f>
        <v>0</v>
      </c>
      <c r="AM105" s="74">
        <f>IF(AND(ISNUMBER('Emissions (start here)'!U105),ISNUMBER(Dispersion!$K$8)),'Emissions (start here)'!U105*453.59/3600*Dispersion!$K$8,0)</f>
        <v>0</v>
      </c>
      <c r="AN105" s="74">
        <f>IF(AND(ISNUMBER('Emissions (start here)'!U105),ISNUMBER(Dispersion!$K$9)),'Emissions (start here)'!U105*453.59/3600*Dispersion!$K$9,0)</f>
        <v>0</v>
      </c>
      <c r="AO105" s="74">
        <f>IF(AND(ISNUMBER('Emissions (start here)'!V105),ISNUMBER(Dispersion!$K$10)),'Emissions (start here)'!V105*2000*453.59/8760/3600*Dispersion!$K$10,0)</f>
        <v>0</v>
      </c>
      <c r="AP105" s="74">
        <f>IF(AND(ISNUMBER('Emissions (start here)'!V105),ISNUMBER(Dispersion!$K$11)),'Emissions (start here)'!V105*2000*453.59/8760/3600*Dispersion!$K$11,0)</f>
        <v>0</v>
      </c>
      <c r="AQ105" s="74">
        <f>IF(AND(ISNUMBER('Emissions (start here)'!W105),ISNUMBER(Dispersion!$L$8)),'Emissions (start here)'!W105*453.59/3600*Dispersion!$L$8,0)</f>
        <v>0</v>
      </c>
      <c r="AR105" s="74">
        <f>IF(AND(ISNUMBER('Emissions (start here)'!W105),ISNUMBER(Dispersion!$L$9)),'Emissions (start here)'!W105*453.59/3600*Dispersion!$L$9,0)</f>
        <v>0</v>
      </c>
      <c r="AS105" s="74">
        <f>IF(AND(ISNUMBER('Emissions (start here)'!X105),ISNUMBER(Dispersion!$L$10)),'Emissions (start here)'!X105*2000*453.59/8760/3600*Dispersion!$L$10,0)</f>
        <v>0</v>
      </c>
      <c r="AT105" s="74">
        <f>IF(AND(ISNUMBER('Emissions (start here)'!X105),ISNUMBER(Dispersion!$L$11)),'Emissions (start here)'!X105*2000*453.59/8760/3600*Dispersion!$L$11,0)</f>
        <v>0</v>
      </c>
      <c r="AU105" s="74">
        <f>IF(AND(ISNUMBER('Emissions (start here)'!Y105),ISNUMBER(Dispersion!$M$8)),'Emissions (start here)'!Y105*453.59/3600*Dispersion!$M$8,0)</f>
        <v>0</v>
      </c>
      <c r="AV105" s="74">
        <f>IF(AND(ISNUMBER('Emissions (start here)'!Y105),ISNUMBER(Dispersion!$M$9)),'Emissions (start here)'!Y105*453.59/3600*Dispersion!$M$9,0)</f>
        <v>0</v>
      </c>
      <c r="AW105" s="74">
        <f>IF(AND(ISNUMBER('Emissions (start here)'!Z105),ISNUMBER(Dispersion!$M$10)),'Emissions (start here)'!Z105*2000*453.59/8760/3600*Dispersion!$M$10,0)</f>
        <v>0</v>
      </c>
      <c r="AX105" s="74">
        <f>IF(AND(ISNUMBER('Emissions (start here)'!Z105),ISNUMBER(Dispersion!$M$11)),'Emissions (start here)'!Z105*2000*453.59/8760/3600*Dispersion!$M$11,0)</f>
        <v>0</v>
      </c>
      <c r="AY105" s="74">
        <f>IF(AND(ISNUMBER('Emissions (start here)'!AA105),ISNUMBER(Dispersion!$N$8)),'Emissions (start here)'!AA105*453.59/3600*Dispersion!$N$8,0)</f>
        <v>0</v>
      </c>
      <c r="AZ105" s="74">
        <f>IF(AND(ISNUMBER('Emissions (start here)'!AA105),ISNUMBER(Dispersion!$N$9)),'Emissions (start here)'!AA105*453.59/3600*Dispersion!$N$9,0)</f>
        <v>0</v>
      </c>
      <c r="BA105" s="74">
        <f>IF(AND(ISNUMBER('Emissions (start here)'!AB105),ISNUMBER(Dispersion!$N$10)),'Emissions (start here)'!AB105*2000*453.59/8760/3600*Dispersion!$N$10,0)</f>
        <v>0</v>
      </c>
      <c r="BB105" s="74">
        <f>IF(AND(ISNUMBER('Emissions (start here)'!AB105),ISNUMBER(Dispersion!$N$11)),'Emissions (start here)'!AB105*2000*453.59/8760/3600*Dispersion!$N$11,0)</f>
        <v>0</v>
      </c>
      <c r="BC105" s="74">
        <f>IF(AND(ISNUMBER('Emissions (start here)'!AC105),ISNUMBER(Dispersion!$O$8)),'Emissions (start here)'!AC105*453.59/3600*Dispersion!$O$8,0)</f>
        <v>0</v>
      </c>
      <c r="BD105" s="74">
        <f>IF(AND(ISNUMBER('Emissions (start here)'!AC105),ISNUMBER(Dispersion!$O$9)),'Emissions (start here)'!AC105*453.59/3600*Dispersion!$O$9,0)</f>
        <v>0</v>
      </c>
      <c r="BE105" s="74">
        <f>IF(AND(ISNUMBER('Emissions (start here)'!AD105),ISNUMBER(Dispersion!$O$10)),'Emissions (start here)'!AD105*2000*453.59/8760/3600*Dispersion!$O$10,0)</f>
        <v>0</v>
      </c>
      <c r="BF105" s="74">
        <f>IF(AND(ISNUMBER('Emissions (start here)'!AD105),ISNUMBER(Dispersion!$O$11)),'Emissions (start here)'!AD105*2000*453.59/8760/3600*Dispersion!$O$11,0)</f>
        <v>0</v>
      </c>
      <c r="BG105" s="74">
        <f>IF(AND(ISNUMBER('Emissions (start here)'!AE105),ISNUMBER(Dispersion!$P$8)),'Emissions (start here)'!AE105*453.59/3600*Dispersion!$P$8,0)</f>
        <v>0</v>
      </c>
      <c r="BH105" s="74">
        <f>IF(AND(ISNUMBER('Emissions (start here)'!AE105),ISNUMBER(Dispersion!$P$9)),'Emissions (start here)'!AE105*453.59/3600*Dispersion!$P$9,0)</f>
        <v>0</v>
      </c>
      <c r="BI105" s="74">
        <f>IF(AND(ISNUMBER('Emissions (start here)'!AF105),ISNUMBER(Dispersion!$P$10)),'Emissions (start here)'!AF105*2000*453.59/8760/3600*Dispersion!$P$10,0)</f>
        <v>0</v>
      </c>
      <c r="BJ105" s="74">
        <f>IF(AND(ISNUMBER('Emissions (start here)'!AF105),ISNUMBER(Dispersion!$P$11)),'Emissions (start here)'!AF105*2000*453.59/8760/3600*Dispersion!$P$11,0)</f>
        <v>0</v>
      </c>
      <c r="BK105" s="74">
        <f>IF(AND(ISNUMBER('Emissions (start here)'!AG105),ISNUMBER(Dispersion!$Q$8)),'Emissions (start here)'!AG105*453.59/3600*Dispersion!$Q$8,0)</f>
        <v>0</v>
      </c>
      <c r="BL105" s="74">
        <f>IF(AND(ISNUMBER('Emissions (start here)'!AG105),ISNUMBER(Dispersion!$Q$9)),'Emissions (start here)'!AG105*453.59/3600*Dispersion!$Q$9,0)</f>
        <v>0</v>
      </c>
      <c r="BM105" s="74">
        <f>IF(AND(ISNUMBER('Emissions (start here)'!AH105),ISNUMBER(Dispersion!$Q$10)),'Emissions (start here)'!AH105*2000*453.59/8760/3600*Dispersion!$Q$10,0)</f>
        <v>0</v>
      </c>
      <c r="BN105" s="74">
        <f>IF(AND(ISNUMBER('Emissions (start here)'!AH105),ISNUMBER(Dispersion!$Q$11)),'Emissions (start here)'!AH105*2000*453.59/8760/3600*Dispersion!$Q$11,0)</f>
        <v>0</v>
      </c>
      <c r="BO105" s="74">
        <f>IF(AND(ISNUMBER('Emissions (start here)'!AI105),ISNUMBER(Dispersion!$R$8)),'Emissions (start here)'!AI105*453.59/3600*Dispersion!$R$8,0)</f>
        <v>0</v>
      </c>
      <c r="BP105" s="74">
        <f>IF(AND(ISNUMBER('Emissions (start here)'!AI105),ISNUMBER(Dispersion!$R$9)),'Emissions (start here)'!AI105*453.59/3600*Dispersion!$R$9,0)</f>
        <v>0</v>
      </c>
      <c r="BQ105" s="74">
        <f>IF(AND(ISNUMBER('Emissions (start here)'!AJ105),ISNUMBER(Dispersion!$R$10)),'Emissions (start here)'!AJ105*2000*453.59/8760/3600*Dispersion!$R$10,0)</f>
        <v>0</v>
      </c>
      <c r="BR105" s="74">
        <f>IF(AND(ISNUMBER('Emissions (start here)'!AJ105),ISNUMBER(Dispersion!$R$11)),'Emissions (start here)'!AJ105*2000*453.59/8760/3600*Dispersion!$R$11,0)</f>
        <v>0</v>
      </c>
      <c r="BS105" s="74">
        <f>IF(AND(ISNUMBER('Emissions (start here)'!AK105),ISNUMBER(Dispersion!$S$8)),'Emissions (start here)'!AK105*453.59/3600*Dispersion!$S$8,0)</f>
        <v>0</v>
      </c>
      <c r="BT105" s="74">
        <f>IF(AND(ISNUMBER('Emissions (start here)'!AK105),ISNUMBER(Dispersion!$S$9)),'Emissions (start here)'!AK105*453.59/3600*Dispersion!$S$9,0)</f>
        <v>0</v>
      </c>
      <c r="BU105" s="74">
        <f>IF(AND(ISNUMBER('Emissions (start here)'!AL105),ISNUMBER(Dispersion!$S$10)),'Emissions (start here)'!AL105*2000*453.59/8760/3600*Dispersion!$S$10,0)</f>
        <v>0</v>
      </c>
      <c r="BV105" s="74">
        <f>IF(AND(ISNUMBER('Emissions (start here)'!AL105),ISNUMBER(Dispersion!$S$11)),'Emissions (start here)'!AL105*2000*453.59/8760/3600*Dispersion!$S$11,0)</f>
        <v>0</v>
      </c>
      <c r="BW105" s="74">
        <f>IF(AND(ISNUMBER('Emissions (start here)'!AM105),ISNUMBER(Dispersion!$T$8)),'Emissions (start here)'!AM105*453.59/3600*Dispersion!$T$8,0)</f>
        <v>0</v>
      </c>
      <c r="BX105" s="74">
        <f>IF(AND(ISNUMBER('Emissions (start here)'!AM105),ISNUMBER(Dispersion!$T$9)),'Emissions (start here)'!AM105*453.59/3600*Dispersion!$T$9,0)</f>
        <v>0</v>
      </c>
      <c r="BY105" s="74">
        <f>IF(AND(ISNUMBER('Emissions (start here)'!AN105),ISNUMBER(Dispersion!$T$10)),'Emissions (start here)'!AN105*2000*453.59/8760/3600*Dispersion!$T$10,0)</f>
        <v>0</v>
      </c>
      <c r="BZ105" s="74">
        <f>IF(AND(ISNUMBER('Emissions (start here)'!AN105),ISNUMBER(Dispersion!$T$11)),'Emissions (start here)'!AN105*2000*453.59/8760/3600*Dispersion!$T$11,0)</f>
        <v>0</v>
      </c>
      <c r="CA105" s="74">
        <f>IF(AND(ISNUMBER('Emissions (start here)'!AO105),ISNUMBER(Dispersion!$U$8)),'Emissions (start here)'!AO105*453.59/3600*Dispersion!$U$8,0)</f>
        <v>0</v>
      </c>
      <c r="CB105" s="74">
        <f>IF(AND(ISNUMBER('Emissions (start here)'!AO105),ISNUMBER(Dispersion!$U$9)),'Emissions (start here)'!AO105*453.59/3600*Dispersion!$U$9,0)</f>
        <v>0</v>
      </c>
      <c r="CC105" s="74">
        <f>IF(AND(ISNUMBER('Emissions (start here)'!AP105),ISNUMBER(Dispersion!$U$10)),'Emissions (start here)'!AP105*2000*453.59/8760/3600*Dispersion!$U$10,0)</f>
        <v>0</v>
      </c>
      <c r="CD105" s="74">
        <f>IF(AND(ISNUMBER('Emissions (start here)'!AP105),ISNUMBER(Dispersion!$U$11)),'Emissions (start here)'!AP105*2000*453.59/8760/3600*Dispersion!$U$11,0)</f>
        <v>0</v>
      </c>
      <c r="CE105" s="74">
        <f>IF(AND(ISNUMBER('Emissions (start here)'!AQ105),ISNUMBER(Dispersion!$V$8)),'Emissions (start here)'!AQ105*453.59/3600*Dispersion!$V$8,0)</f>
        <v>0</v>
      </c>
      <c r="CF105" s="74">
        <f>IF(AND(ISNUMBER('Emissions (start here)'!AQ105),ISNUMBER(Dispersion!$V$9)),'Emissions (start here)'!AQ105*453.59/3600*Dispersion!$V$9,0)</f>
        <v>0</v>
      </c>
      <c r="CG105" s="74">
        <f>IF(AND(ISNUMBER('Emissions (start here)'!AR105),ISNUMBER(Dispersion!$V$10)),'Emissions (start here)'!AR105*2000*453.59/8760/3600*Dispersion!$V$10,0)</f>
        <v>0</v>
      </c>
      <c r="CH105" s="74">
        <f>IF(AND(ISNUMBER('Emissions (start here)'!AR105),ISNUMBER(Dispersion!$V$11)),'Emissions (start here)'!AR105*2000*453.59/8760/3600*Dispersion!$V$11,0)</f>
        <v>0</v>
      </c>
      <c r="CI105" s="74">
        <f>IF(AND(ISNUMBER('Emissions (start here)'!AS105),ISNUMBER(Dispersion!$W$8)),'Emissions (start here)'!AS105*453.59/3600*Dispersion!$W$8,0)</f>
        <v>0</v>
      </c>
      <c r="CJ105" s="74">
        <f>IF(AND(ISNUMBER('Emissions (start here)'!AS105),ISNUMBER(Dispersion!$W$9)),'Emissions (start here)'!AS105*453.59/3600*Dispersion!$W$9,0)</f>
        <v>0</v>
      </c>
      <c r="CK105" s="74">
        <f>IF(AND(ISNUMBER('Emissions (start here)'!AT105),ISNUMBER(Dispersion!$W$10)),'Emissions (start here)'!AT105*2000*453.59/8760/3600*Dispersion!$W$10,0)</f>
        <v>0</v>
      </c>
      <c r="CL105" s="74">
        <f>IF(AND(ISNUMBER('Emissions (start here)'!AT105),ISNUMBER(Dispersion!$W$11)),'Emissions (start here)'!AT105*2000*453.59/8760/3600*Dispersion!$W$11,0)</f>
        <v>0</v>
      </c>
      <c r="CM105" s="74">
        <f>IF(AND(ISNUMBER('Emissions (start here)'!AU105),ISNUMBER(Dispersion!$X$8)),'Emissions (start here)'!AU105*453.59/3600*Dispersion!$X$8,0)</f>
        <v>0</v>
      </c>
      <c r="CN105" s="74">
        <f>IF(AND(ISNUMBER('Emissions (start here)'!AU105),ISNUMBER(Dispersion!$X$9)),'Emissions (start here)'!AU105*453.59/3600*Dispersion!$X$9,0)</f>
        <v>0</v>
      </c>
      <c r="CO105" s="74">
        <f>IF(AND(ISNUMBER('Emissions (start here)'!AV105),ISNUMBER(Dispersion!$X$10)),'Emissions (start here)'!AV105*2000*453.59/8760/3600*Dispersion!$X$10,0)</f>
        <v>0</v>
      </c>
      <c r="CP105" s="74">
        <f>IF(AND(ISNUMBER('Emissions (start here)'!AV105),ISNUMBER(Dispersion!$X$11)),'Emissions (start here)'!AV105*2000*453.59/8760/3600*Dispersion!$X$11,0)</f>
        <v>0</v>
      </c>
      <c r="CQ105" s="74">
        <f>IF(AND(ISNUMBER('Emissions (start here)'!AW105),ISNUMBER(Dispersion!$Y$8)),'Emissions (start here)'!AW105*453.59/3600*Dispersion!$Y$8,0)</f>
        <v>0</v>
      </c>
      <c r="CR105" s="74">
        <f>IF(AND(ISNUMBER('Emissions (start here)'!AW105),ISNUMBER(Dispersion!$Y$9)),'Emissions (start here)'!AW105*453.59/3600*Dispersion!$Y$9,0)</f>
        <v>0</v>
      </c>
      <c r="CS105" s="74">
        <f>IF(AND(ISNUMBER('Emissions (start here)'!AX105),ISNUMBER(Dispersion!$Y$10)),'Emissions (start here)'!AX105*2000*453.59/8760/3600*Dispersion!$Y$10,0)</f>
        <v>0</v>
      </c>
      <c r="CT105" s="74">
        <f>IF(AND(ISNUMBER('Emissions (start here)'!AX105),ISNUMBER(Dispersion!$Y$11)),'Emissions (start here)'!AX105*2000*453.59/8760/3600*Dispersion!$Y$11,0)</f>
        <v>0</v>
      </c>
      <c r="CU105" s="74">
        <f>IF(AND(ISNUMBER('Emissions (start here)'!AY105),ISNUMBER(Dispersion!$Z$8)),'Emissions (start here)'!AY105*453.59/3600*Dispersion!$Z$8,0)</f>
        <v>0</v>
      </c>
      <c r="CV105" s="74">
        <f>IF(AND(ISNUMBER('Emissions (start here)'!AY105),ISNUMBER(Dispersion!$Z$9)),'Emissions (start here)'!AY105*453.59/3600*Dispersion!$Z$9,0)</f>
        <v>0</v>
      </c>
      <c r="CW105" s="74">
        <f>IF(AND(ISNUMBER('Emissions (start here)'!AZ105),ISNUMBER(Dispersion!$Z$10)),'Emissions (start here)'!AZ105*2000*453.59/8760/3600*Dispersion!$Z$10,0)</f>
        <v>0</v>
      </c>
      <c r="CX105" s="74">
        <f>IF(AND(ISNUMBER('Emissions (start here)'!AZ105),ISNUMBER(Dispersion!$Z$11)),'Emissions (start here)'!AZ105*2000*453.59/8760/3600*Dispersion!$Z$11,0)</f>
        <v>0</v>
      </c>
      <c r="CY105" s="74">
        <f>IF(AND(ISNUMBER('Emissions (start here)'!BA105),ISNUMBER(Dispersion!$AA$8)),'Emissions (start here)'!BA105*453.59/3600*Dispersion!$AA$8,0)</f>
        <v>0</v>
      </c>
      <c r="CZ105" s="74">
        <f>IF(AND(ISNUMBER('Emissions (start here)'!BA105),ISNUMBER(Dispersion!$AA$9)),'Emissions (start here)'!BA105*453.59/3600*Dispersion!$AA$9,0)</f>
        <v>0</v>
      </c>
      <c r="DA105" s="74">
        <f>IF(AND(ISNUMBER('Emissions (start here)'!BB105),ISNUMBER(Dispersion!$AA$10)),'Emissions (start here)'!BB105*2000*453.59/8760/3600*Dispersion!$AA$10,0)</f>
        <v>0</v>
      </c>
      <c r="DB105" s="74">
        <f>IF(AND(ISNUMBER('Emissions (start here)'!BB105),ISNUMBER(Dispersion!$AA$11)),'Emissions (start here)'!BB105*2000*453.59/8760/3600*Dispersion!$AA$11,0)</f>
        <v>0</v>
      </c>
      <c r="DC105" s="74">
        <f>IF(AND(ISNUMBER('Emissions (start here)'!BC105),ISNUMBER(Dispersion!$AB$8)),'Emissions (start here)'!BC105*453.59/3600*Dispersion!$AB$8,0)</f>
        <v>0</v>
      </c>
      <c r="DD105" s="74">
        <f>IF(AND(ISNUMBER('Emissions (start here)'!BC105),ISNUMBER(Dispersion!$AB$9)),'Emissions (start here)'!BC105*453.59/3600*Dispersion!$AB$9,0)</f>
        <v>0</v>
      </c>
      <c r="DE105" s="74">
        <f>IF(AND(ISNUMBER('Emissions (start here)'!BD105),ISNUMBER(Dispersion!$AB$10)),'Emissions (start here)'!BD105*2000*453.59/8760/3600*Dispersion!$AB$10,0)</f>
        <v>0</v>
      </c>
      <c r="DF105" s="74">
        <f>IF(AND(ISNUMBER('Emissions (start here)'!BD105),ISNUMBER(Dispersion!$AB$11)),'Emissions (start here)'!BD105*2000*453.59/8760/3600*Dispersion!$AB$11,0)</f>
        <v>0</v>
      </c>
      <c r="DG105" s="74">
        <f>IF(AND(ISNUMBER('Emissions (start here)'!BE105),ISNUMBER(Dispersion!$AC$8)),'Emissions (start here)'!BE105*453.59/3600*Dispersion!$AC$8,0)</f>
        <v>0</v>
      </c>
      <c r="DH105" s="74">
        <f>IF(AND(ISNUMBER('Emissions (start here)'!BE105),ISNUMBER(Dispersion!$AC$9)),'Emissions (start here)'!BE105*453.59/3600*Dispersion!$AC$9,0)</f>
        <v>0</v>
      </c>
      <c r="DI105" s="74">
        <f>IF(AND(ISNUMBER('Emissions (start here)'!BF105),ISNUMBER(Dispersion!$AC$10)),'Emissions (start here)'!BF105*2000*453.59/8760/3600*Dispersion!$AC$10,0)</f>
        <v>0</v>
      </c>
      <c r="DJ105" s="74">
        <f>IF(AND(ISNUMBER('Emissions (start here)'!BF105),ISNUMBER(Dispersion!$AC$11)),'Emissions (start here)'!BF105*2000*453.59/8760/3600*Dispersion!$AC$11,0)</f>
        <v>0</v>
      </c>
      <c r="DK105" s="74">
        <f>IF(AND(ISNUMBER('Emissions (start here)'!BG105),ISNUMBER(Dispersion!$AD$8)),'Emissions (start here)'!BG105*453.59/3600*Dispersion!$AD$8,0)</f>
        <v>0</v>
      </c>
      <c r="DL105" s="74">
        <f>IF(AND(ISNUMBER('Emissions (start here)'!BG105),ISNUMBER(Dispersion!$AD$9)),'Emissions (start here)'!BG105*453.59/3600*Dispersion!$AD$9,0)</f>
        <v>0</v>
      </c>
      <c r="DM105" s="74">
        <f>IF(AND(ISNUMBER('Emissions (start here)'!BH105),ISNUMBER(Dispersion!$AD$10)),'Emissions (start here)'!BH105*2000*453.59/8760/3600*Dispersion!$AD$10,0)</f>
        <v>0</v>
      </c>
      <c r="DN105" s="74">
        <f>IF(AND(ISNUMBER('Emissions (start here)'!BH105),ISNUMBER(Dispersion!$AD$11)),'Emissions (start here)'!BH105*2000*453.59/8760/3600*Dispersion!$AD$11,0)</f>
        <v>0</v>
      </c>
      <c r="DO105" s="74">
        <f>IF(AND(ISNUMBER('Emissions (start here)'!BI105),ISNUMBER(Dispersion!$AE$8)),'Emissions (start here)'!BI105*453.59/3600*Dispersion!$AE$8,0)</f>
        <v>0</v>
      </c>
      <c r="DP105" s="74">
        <f>IF(AND(ISNUMBER('Emissions (start here)'!BI105),ISNUMBER(Dispersion!$AE$9)),'Emissions (start here)'!BI105*453.59/3600*Dispersion!$AE$9,0)</f>
        <v>0</v>
      </c>
      <c r="DQ105" s="74">
        <f>IF(AND(ISNUMBER('Emissions (start here)'!BJ105),ISNUMBER(Dispersion!$AE$10)),'Emissions (start here)'!BJ105*2000*453.59/8760/3600*Dispersion!$AE$10,0)</f>
        <v>0</v>
      </c>
      <c r="DR105" s="74">
        <f>IF(AND(ISNUMBER('Emissions (start here)'!BJ105),ISNUMBER(Dispersion!$AE$11)),'Emissions (start here)'!BJ105*2000*453.59/8760/3600*Dispersion!$AE$11,0)</f>
        <v>0</v>
      </c>
      <c r="DS105" s="74">
        <f>IF(AND(ISNUMBER('Emissions (start here)'!BK105),ISNUMBER(Dispersion!$AF$8)),'Emissions (start here)'!BK105*453.59/3600*Dispersion!$AF$8,0)</f>
        <v>0</v>
      </c>
      <c r="DT105" s="74">
        <f>IF(AND(ISNUMBER('Emissions (start here)'!BK105),ISNUMBER(Dispersion!$AF$9)),'Emissions (start here)'!BK105*453.59/3600*Dispersion!$AF$9,0)</f>
        <v>0</v>
      </c>
      <c r="DU105" s="74">
        <f>IF(AND(ISNUMBER('Emissions (start here)'!BL105),ISNUMBER(Dispersion!$AF$10)),'Emissions (start here)'!BL105*2000*453.59/8760/3600*Dispersion!$AF$10,0)</f>
        <v>0</v>
      </c>
      <c r="DV105" s="74">
        <f>IF(AND(ISNUMBER('Emissions (start here)'!BL105),ISNUMBER(Dispersion!$AF$11)),'Emissions (start here)'!BL105*2000*453.59/8760/3600*Dispersion!$AF$11,0)</f>
        <v>0</v>
      </c>
      <c r="DW105" s="74">
        <f>IF(AND(ISNUMBER('Emissions (start here)'!BM105),ISNUMBER(Dispersion!$AG$8)),'Emissions (start here)'!BM105*453.59/3600*Dispersion!$AG$8,0)</f>
        <v>0</v>
      </c>
      <c r="DX105" s="74">
        <f>IF(AND(ISNUMBER('Emissions (start here)'!BM105),ISNUMBER(Dispersion!$AG$9)),'Emissions (start here)'!BM105*453.59/3600*Dispersion!$AG$9,0)</f>
        <v>0</v>
      </c>
      <c r="DY105" s="74">
        <f>IF(AND(ISNUMBER('Emissions (start here)'!BN105),ISNUMBER(Dispersion!$AG$10)),'Emissions (start here)'!BN105*2000*453.59/8760/3600*Dispersion!$AG$10,0)</f>
        <v>0</v>
      </c>
      <c r="DZ105" s="74">
        <f>IF(AND(ISNUMBER('Emissions (start here)'!BN105),ISNUMBER(Dispersion!$AG$11)),'Emissions (start here)'!BN105*2000*453.59/8760/3600*Dispersion!$AG$11,0)</f>
        <v>0</v>
      </c>
      <c r="EA105" s="74">
        <f>IF(AND(ISNUMBER('Emissions (start here)'!BO105),ISNUMBER(Dispersion!$AH$8)),'Emissions (start here)'!BO105*453.59/3600*Dispersion!$AH$8,0)</f>
        <v>0</v>
      </c>
      <c r="EB105" s="74">
        <f>IF(AND(ISNUMBER('Emissions (start here)'!BO105),ISNUMBER(Dispersion!$AH$9)),'Emissions (start here)'!BO105*453.59/3600*Dispersion!$AH$9,0)</f>
        <v>0</v>
      </c>
      <c r="EC105" s="74">
        <f>IF(AND(ISNUMBER('Emissions (start here)'!BP105),ISNUMBER(Dispersion!$AH$10)),'Emissions (start here)'!BP105*2000*453.59/8760/3600*Dispersion!$AH$10,0)</f>
        <v>0</v>
      </c>
      <c r="ED105" s="74">
        <f>IF(AND(ISNUMBER('Emissions (start here)'!BP105),ISNUMBER(Dispersion!$AH$11)),'Emissions (start here)'!BP105*2000*453.59/8760/3600*Dispersion!$AH$11,0)</f>
        <v>0</v>
      </c>
      <c r="EE105" s="74">
        <f>IF(AND(ISNUMBER('Emissions (start here)'!BQ105),ISNUMBER(Dispersion!$AI$8)),'Emissions (start here)'!BQ105*453.59/3600*Dispersion!$AI$8,0)</f>
        <v>0</v>
      </c>
      <c r="EF105" s="74">
        <f>IF(AND(ISNUMBER('Emissions (start here)'!BQ105),ISNUMBER(Dispersion!$AI$9)),'Emissions (start here)'!BQ105*453.59/3600*Dispersion!$AI$9,0)</f>
        <v>0</v>
      </c>
      <c r="EG105" s="74">
        <f>IF(AND(ISNUMBER('Emissions (start here)'!BR105),ISNUMBER(Dispersion!$AI$10)),'Emissions (start here)'!BR105*2000*453.59/8760/3600*Dispersion!$AI$10,0)</f>
        <v>0</v>
      </c>
      <c r="EH105" s="74">
        <f>IF(AND(ISNUMBER('Emissions (start here)'!BR105),ISNUMBER(Dispersion!$AI$11)),'Emissions (start here)'!BR105*2000*453.59/8760/3600*Dispersion!$AI$11,0)</f>
        <v>0</v>
      </c>
      <c r="EI105" s="74">
        <f>IF(AND(ISNUMBER('Emissions (start here)'!BS105),ISNUMBER(Dispersion!$AJ$8)),'Emissions (start here)'!BS105*453.59/3600*Dispersion!$AJ$8,0)</f>
        <v>0</v>
      </c>
      <c r="EJ105" s="74">
        <f>IF(AND(ISNUMBER('Emissions (start here)'!BS105),ISNUMBER(Dispersion!$AJ$9)),'Emissions (start here)'!BS105*453.59/3600*Dispersion!$AJ$9,0)</f>
        <v>0</v>
      </c>
      <c r="EK105" s="74">
        <f>IF(AND(ISNUMBER('Emissions (start here)'!BT105),ISNUMBER(Dispersion!$AJ$10)),'Emissions (start here)'!BT105*2000*453.59/8760/3600*Dispersion!$AJ$10,0)</f>
        <v>0</v>
      </c>
      <c r="EL105" s="74">
        <f>IF(AND(ISNUMBER('Emissions (start here)'!BT105),ISNUMBER(Dispersion!$AJ$11)),'Emissions (start here)'!BT105*2000*453.59/8760/3600*Dispersion!$AJ$11,0)</f>
        <v>0</v>
      </c>
      <c r="EM105" s="74">
        <f>IF(AND(ISNUMBER('Emissions (start here)'!BU105),ISNUMBER(Dispersion!$AK$8)),'Emissions (start here)'!BU105*453.59/3600*Dispersion!$AK$8,0)</f>
        <v>0</v>
      </c>
      <c r="EN105" s="74">
        <f>IF(AND(ISNUMBER('Emissions (start here)'!BU105),ISNUMBER(Dispersion!$AK$9)),'Emissions (start here)'!BU105*453.59/3600*Dispersion!$AK$9,0)</f>
        <v>0</v>
      </c>
      <c r="EO105" s="74">
        <f>IF(AND(ISNUMBER('Emissions (start here)'!BV105),ISNUMBER(Dispersion!$AK$10)),'Emissions (start here)'!BV105*2000*453.59/8760/3600*Dispersion!$AK$10,0)</f>
        <v>0</v>
      </c>
      <c r="EP105" s="74">
        <f>IF(AND(ISNUMBER('Emissions (start here)'!BV105),ISNUMBER(Dispersion!$AK$11)),'Emissions (start here)'!BV105*2000*453.59/8760/3600*Dispersion!$AK$11,0)</f>
        <v>0</v>
      </c>
      <c r="EQ105" s="74">
        <f>IF(AND(ISNUMBER('Emissions (start here)'!BW105),ISNUMBER(Dispersion!$AL$8)),'Emissions (start here)'!BW105*453.59/3600*Dispersion!$AL$8,0)</f>
        <v>0</v>
      </c>
      <c r="ER105" s="74">
        <f>IF(AND(ISNUMBER('Emissions (start here)'!BW105),ISNUMBER(Dispersion!$AL$9)),'Emissions (start here)'!BW105*453.59/3600*Dispersion!$AL$9,0)</f>
        <v>0</v>
      </c>
      <c r="ES105" s="74">
        <f>IF(AND(ISNUMBER('Emissions (start here)'!BX105),ISNUMBER(Dispersion!$AL$10)),'Emissions (start here)'!BX105*2000*453.59/8760/3600*Dispersion!$AL$10,0)</f>
        <v>0</v>
      </c>
      <c r="ET105" s="74">
        <f>IF(AND(ISNUMBER('Emissions (start here)'!BX105),ISNUMBER(Dispersion!$AL$11)),'Emissions (start here)'!BX105*2000*453.59/8760/3600*Dispersion!$AL$11,0)</f>
        <v>0</v>
      </c>
      <c r="EU105" s="74">
        <f>IF(AND(ISNUMBER('Emissions (start here)'!BY105),ISNUMBER(Dispersion!$AM$8)),'Emissions (start here)'!BY105*453.59/3600*Dispersion!$AM$8,0)</f>
        <v>0</v>
      </c>
      <c r="EV105" s="74">
        <f>IF(AND(ISNUMBER('Emissions (start here)'!BY105),ISNUMBER(Dispersion!$AM$9)),'Emissions (start here)'!BY105*453.59/3600*Dispersion!$AM$9,0)</f>
        <v>0</v>
      </c>
      <c r="EW105" s="74">
        <f>IF(AND(ISNUMBER('Emissions (start here)'!BZ105),ISNUMBER(Dispersion!$AM$10)),'Emissions (start here)'!BZ105*2000*453.59/8760/3600*Dispersion!$AM$10,0)</f>
        <v>0</v>
      </c>
      <c r="EX105" s="74">
        <f>IF(AND(ISNUMBER('Emissions (start here)'!BZ105),ISNUMBER(Dispersion!$AM$11)),'Emissions (start here)'!BZ105*2000*453.59/8760/3600*Dispersion!$AM$11,0)</f>
        <v>0</v>
      </c>
      <c r="EY105" s="74">
        <f>IF(AND(ISNUMBER('Emissions (start here)'!CA105),ISNUMBER(Dispersion!$AN$8)),'Emissions (start here)'!CA105*453.59/3600*Dispersion!$AN$8,0)</f>
        <v>0</v>
      </c>
      <c r="EZ105" s="74">
        <f>IF(AND(ISNUMBER('Emissions (start here)'!CA105),ISNUMBER(Dispersion!$AN$9)),'Emissions (start here)'!CA105*453.59/3600*Dispersion!$AN$9,0)</f>
        <v>0</v>
      </c>
      <c r="FA105" s="74">
        <f>IF(AND(ISNUMBER('Emissions (start here)'!CB105),ISNUMBER(Dispersion!$AN$10)),'Emissions (start here)'!CB105*2000*453.59/8760/3600*Dispersion!$AN$10,0)</f>
        <v>0</v>
      </c>
      <c r="FB105" s="74">
        <f>IF(AND(ISNUMBER('Emissions (start here)'!CB105),ISNUMBER(Dispersion!$AN$11)),'Emissions (start here)'!CB105*2000*453.59/8760/3600*Dispersion!$AN$11,0)</f>
        <v>0</v>
      </c>
      <c r="FC105" s="74">
        <f>IF(AND(ISNUMBER('Emissions (start here)'!CC105),ISNUMBER(Dispersion!$AO$8)),'Emissions (start here)'!CC105*453.59/3600*Dispersion!$AO$8,0)</f>
        <v>0</v>
      </c>
      <c r="FD105" s="74">
        <f>IF(AND(ISNUMBER('Emissions (start here)'!CC105),ISNUMBER(Dispersion!$AO$9)),'Emissions (start here)'!CC105*453.59/3600*Dispersion!$AO$9,0)</f>
        <v>0</v>
      </c>
      <c r="FE105" s="74">
        <f>IF(AND(ISNUMBER('Emissions (start here)'!CD105),ISNUMBER(Dispersion!$AO$10)),'Emissions (start here)'!CD105*2000*453.59/8760/3600*Dispersion!$AO$10,0)</f>
        <v>0</v>
      </c>
      <c r="FF105" s="74">
        <f>IF(AND(ISNUMBER('Emissions (start here)'!CD105),ISNUMBER(Dispersion!$AO$11)),'Emissions (start here)'!CD105*2000*453.59/8760/3600*Dispersion!$AO$11,0)</f>
        <v>0</v>
      </c>
      <c r="FG105" s="74">
        <f>IF(AND(ISNUMBER('Emissions (start here)'!CE105),ISNUMBER(Dispersion!$AP$8)),'Emissions (start here)'!CE105*453.59/3600*Dispersion!$AP$8,0)</f>
        <v>0</v>
      </c>
      <c r="FH105" s="74">
        <f>IF(AND(ISNUMBER('Emissions (start here)'!CE105),ISNUMBER(Dispersion!$AP$9)),'Emissions (start here)'!CE105*453.59/3600*Dispersion!$AP$9,0)</f>
        <v>0</v>
      </c>
      <c r="FI105" s="74">
        <f>IF(AND(ISNUMBER('Emissions (start here)'!CF105),ISNUMBER(Dispersion!$AP$10)),'Emissions (start here)'!CF105*2000*453.59/8760/3600*Dispersion!$AP$10,0)</f>
        <v>0</v>
      </c>
      <c r="FJ105" s="74">
        <f>IF(AND(ISNUMBER('Emissions (start here)'!CF105),ISNUMBER(Dispersion!$AP$11)),'Emissions (start here)'!CF105*2000*453.59/8760/3600*Dispersion!$AP$11,0)</f>
        <v>0</v>
      </c>
      <c r="FK105" s="74">
        <f>IF(AND(ISNUMBER('Emissions (start here)'!CG105),ISNUMBER(Dispersion!$AQ$8)),'Emissions (start here)'!CG105*453.59/3600*Dispersion!$AQ$8,0)</f>
        <v>0</v>
      </c>
      <c r="FL105" s="74">
        <f>IF(AND(ISNUMBER('Emissions (start here)'!CG105),ISNUMBER(Dispersion!$AQ$9)),'Emissions (start here)'!CG105*453.59/3600*Dispersion!$AQ$9,0)</f>
        <v>0</v>
      </c>
      <c r="FM105" s="74">
        <f>IF(AND(ISNUMBER('Emissions (start here)'!CH105),ISNUMBER(Dispersion!$AQ$10)),'Emissions (start here)'!CH105*2000*453.59/8760/3600*Dispersion!$AQ$10,0)</f>
        <v>0</v>
      </c>
      <c r="FN105" s="74">
        <f>IF(AND(ISNUMBER('Emissions (start here)'!CH105),ISNUMBER(Dispersion!$AQ$11)),'Emissions (start here)'!CH105*2000*453.59/8760/3600*Dispersion!$AQ$11,0)</f>
        <v>0</v>
      </c>
      <c r="FO105" s="74">
        <f>IF(AND(ISNUMBER('Emissions (start here)'!CI105),ISNUMBER(Dispersion!$AR$8)),'Emissions (start here)'!CI105*453.59/3600*Dispersion!$AR$8,0)</f>
        <v>0</v>
      </c>
      <c r="FP105" s="74">
        <f>IF(AND(ISNUMBER('Emissions (start here)'!CI105),ISNUMBER(Dispersion!$AR$9)),'Emissions (start here)'!CI105*453.59/3600*Dispersion!$AR$9,0)</f>
        <v>0</v>
      </c>
      <c r="FQ105" s="74">
        <f>IF(AND(ISNUMBER('Emissions (start here)'!CJ105),ISNUMBER(Dispersion!$AR$10)),'Emissions (start here)'!CJ105*2000*453.59/8760/3600*Dispersion!$AR$10,0)</f>
        <v>0</v>
      </c>
      <c r="FR105" s="74">
        <f>IF(AND(ISNUMBER('Emissions (start here)'!CJ105),ISNUMBER(Dispersion!$AR$11)),'Emissions (start here)'!CJ105*2000*453.59/8760/3600*Dispersion!$AR$11,0)</f>
        <v>0</v>
      </c>
      <c r="FS105" s="74">
        <f>IF(AND(ISNUMBER('Emissions (start here)'!CK105),ISNUMBER(Dispersion!$AS$8)),'Emissions (start here)'!CK105*453.59/3600*Dispersion!$AS$8,0)</f>
        <v>0</v>
      </c>
      <c r="FT105" s="74">
        <f>IF(AND(ISNUMBER('Emissions (start here)'!CK105),ISNUMBER(Dispersion!$AS$9)),'Emissions (start here)'!CK105*453.59/3600*Dispersion!$AS$9,0)</f>
        <v>0</v>
      </c>
      <c r="FU105" s="74">
        <f>IF(AND(ISNUMBER('Emissions (start here)'!CL105),ISNUMBER(Dispersion!$AS$10)),'Emissions (start here)'!CL105*2000*453.59/8760/3600*Dispersion!$AS$10,0)</f>
        <v>0</v>
      </c>
      <c r="FV105" s="74">
        <f>IF(AND(ISNUMBER('Emissions (start here)'!CL105),ISNUMBER(Dispersion!$AS$11)),'Emissions (start here)'!CL105*2000*453.59/8760/3600*Dispersion!$AS$11,0)</f>
        <v>0</v>
      </c>
      <c r="FW105" s="74">
        <f>IF(AND(ISNUMBER('Emissions (start here)'!CM105),ISNUMBER(Dispersion!$AT$8)),'Emissions (start here)'!CM105*453.59/3600*Dispersion!$AT$8,0)</f>
        <v>0</v>
      </c>
      <c r="FX105" s="74">
        <f>IF(AND(ISNUMBER('Emissions (start here)'!CM105),ISNUMBER(Dispersion!$AT$9)),'Emissions (start here)'!CM105*453.59/3600*Dispersion!$AT$9,0)</f>
        <v>0</v>
      </c>
      <c r="FY105" s="74">
        <f>IF(AND(ISNUMBER('Emissions (start here)'!CN105),ISNUMBER(Dispersion!$AT$10)),'Emissions (start here)'!CN105*2000*453.59/8760/3600*Dispersion!$AT$10,0)</f>
        <v>0</v>
      </c>
      <c r="FZ105" s="74">
        <f>IF(AND(ISNUMBER('Emissions (start here)'!CN105),ISNUMBER(Dispersion!$AT$11)),'Emissions (start here)'!CN105*2000*453.59/8760/3600*Dispersion!$AT$11,0)</f>
        <v>0</v>
      </c>
      <c r="GA105" s="74">
        <f>IF(AND(ISNUMBER('Emissions (start here)'!CO105),ISNUMBER(Dispersion!$AU$8)),'Emissions (start here)'!CO105*453.59/3600*Dispersion!$AU$8,0)</f>
        <v>0</v>
      </c>
      <c r="GB105" s="74">
        <f>IF(AND(ISNUMBER('Emissions (start here)'!CO105),ISNUMBER(Dispersion!$AU$9)),'Emissions (start here)'!CO105*453.59/3600*Dispersion!$AU$9,0)</f>
        <v>0</v>
      </c>
      <c r="GC105" s="74">
        <f>IF(AND(ISNUMBER('Emissions (start here)'!CP105),ISNUMBER(Dispersion!$AU$10)),'Emissions (start here)'!CP105*2000*453.59/8760/3600*Dispersion!$AU$10,0)</f>
        <v>0</v>
      </c>
      <c r="GD105" s="74">
        <f>IF(AND(ISNUMBER('Emissions (start here)'!CP105),ISNUMBER(Dispersion!$AU$11)),'Emissions (start here)'!CP105*2000*453.59/8760/3600*Dispersion!$AU$11,0)</f>
        <v>0</v>
      </c>
      <c r="GE105" s="74">
        <f>IF(AND(ISNUMBER('Emissions (start here)'!CQ105),ISNUMBER(Dispersion!$AV$8)),'Emissions (start here)'!CQ105*453.59/3600*Dispersion!$AV$8,0)</f>
        <v>0</v>
      </c>
      <c r="GF105" s="74">
        <f>IF(AND(ISNUMBER('Emissions (start here)'!CQ105),ISNUMBER(Dispersion!$AV$9)),'Emissions (start here)'!CQ105*453.59/3600*Dispersion!$AV$9,0)</f>
        <v>0</v>
      </c>
      <c r="GG105" s="74">
        <f>IF(AND(ISNUMBER('Emissions (start here)'!CR105),ISNUMBER(Dispersion!$AV$10)),'Emissions (start here)'!CR105*2000*453.59/8760/3600*Dispersion!$AV$10,0)</f>
        <v>0</v>
      </c>
      <c r="GH105" s="74">
        <f>IF(AND(ISNUMBER('Emissions (start here)'!CR105),ISNUMBER(Dispersion!$AV$11)),'Emissions (start here)'!CR105*2000*453.59/8760/3600*Dispersion!$AV$11,0)</f>
        <v>0</v>
      </c>
      <c r="GI105" s="74">
        <f>IF(AND(ISNUMBER('Emissions (start here)'!CS105),ISNUMBER(Dispersion!$AW$8)),'Emissions (start here)'!CS105*453.59/3600*Dispersion!$AW$8,0)</f>
        <v>0</v>
      </c>
      <c r="GJ105" s="74">
        <f>IF(AND(ISNUMBER('Emissions (start here)'!CS105),ISNUMBER(Dispersion!$AW$9)),'Emissions (start here)'!CS105*453.59/3600*Dispersion!$AW$9,0)</f>
        <v>0</v>
      </c>
      <c r="GK105" s="74">
        <f>IF(AND(ISNUMBER('Emissions (start here)'!CT105),ISNUMBER(Dispersion!$AW$10)),'Emissions (start here)'!CT105*2000*453.59/8760/3600*Dispersion!$AW$10,0)</f>
        <v>0</v>
      </c>
      <c r="GL105" s="74">
        <f>IF(AND(ISNUMBER('Emissions (start here)'!CT105),ISNUMBER(Dispersion!$AW$11)),'Emissions (start here)'!CT105*2000*453.59/8760/3600*Dispersion!$AW$11,0)</f>
        <v>0</v>
      </c>
      <c r="GM105" s="74">
        <f>IF(AND(ISNUMBER('Emissions (start here)'!CU105),ISNUMBER(Dispersion!$AX$8)),'Emissions (start here)'!CU105*453.59/3600*Dispersion!$AX$8,0)</f>
        <v>0</v>
      </c>
      <c r="GN105" s="74">
        <f>IF(AND(ISNUMBER('Emissions (start here)'!CU105),ISNUMBER(Dispersion!$AX$9)),'Emissions (start here)'!CU105*453.59/3600*Dispersion!$AX$9,0)</f>
        <v>0</v>
      </c>
      <c r="GO105" s="74">
        <f>IF(AND(ISNUMBER('Emissions (start here)'!CV105),ISNUMBER(Dispersion!$AX$10)),'Emissions (start here)'!CV105*2000*453.59/8760/3600*Dispersion!$AX$10,0)</f>
        <v>0</v>
      </c>
      <c r="GP105" s="74">
        <f>IF(AND(ISNUMBER('Emissions (start here)'!CV105),ISNUMBER(Dispersion!$AX$11)),'Emissions (start here)'!CV105*2000*453.59/8760/3600*Dispersion!$AX$11,0)</f>
        <v>0</v>
      </c>
      <c r="GQ105" s="74">
        <f>IF(AND(ISNUMBER('Emissions (start here)'!CW105),ISNUMBER(Dispersion!$AY$8)),'Emissions (start here)'!CW105*453.59/3600*Dispersion!$AY$8,0)</f>
        <v>0</v>
      </c>
      <c r="GR105" s="74">
        <f>IF(AND(ISNUMBER('Emissions (start here)'!CW105),ISNUMBER(Dispersion!$AY$9)),'Emissions (start here)'!CW105*453.59/3600*Dispersion!$AY$9,0)</f>
        <v>0</v>
      </c>
      <c r="GS105" s="74">
        <f>IF(AND(ISNUMBER('Emissions (start here)'!CX105),ISNUMBER(Dispersion!$AY$10)),'Emissions (start here)'!CX105*2000*453.59/8760/3600*Dispersion!$AY$10,0)</f>
        <v>0</v>
      </c>
      <c r="GT105" s="74">
        <f>IF(AND(ISNUMBER('Emissions (start here)'!CX105),ISNUMBER(Dispersion!$AY$11)),'Emissions (start here)'!CX105*2000*453.59/8760/3600*Dispersion!$AY$11,0)</f>
        <v>0</v>
      </c>
      <c r="GU105" s="74">
        <f>IF(AND(ISNUMBER('Emissions (start here)'!CY105),ISNUMBER(Dispersion!$AZ$8)),'Emissions (start here)'!CY105*453.59/3600*Dispersion!$AZ$8,0)</f>
        <v>0</v>
      </c>
      <c r="GV105" s="74">
        <f>IF(AND(ISNUMBER('Emissions (start here)'!CY105),ISNUMBER(Dispersion!$AZ$9)),'Emissions (start here)'!CY105*453.59/3600*Dispersion!$AZ$9,0)</f>
        <v>0</v>
      </c>
      <c r="GW105" s="74">
        <f>IF(AND(ISNUMBER('Emissions (start here)'!CZ105),ISNUMBER(Dispersion!$AZ$10)),'Emissions (start here)'!CZ105*2000*453.59/8760/3600*Dispersion!$AZ$10,0)</f>
        <v>0</v>
      </c>
      <c r="GX105" s="74">
        <f>IF(AND(ISNUMBER('Emissions (start here)'!CZ105),ISNUMBER(Dispersion!$AZ$11)),'Emissions (start here)'!CZ105*2000*453.59/8760/3600*Dispersion!$AZ$11,0)</f>
        <v>0</v>
      </c>
    </row>
    <row r="106" spans="1:206" x14ac:dyDescent="0.2">
      <c r="A106" s="51" t="str">
        <f>'Tox Values'!C106</f>
        <v>108-90-7</v>
      </c>
      <c r="B106" s="94" t="str">
        <f>'Tox Values'!D106</f>
        <v>Chlorobenzene</v>
      </c>
      <c r="C106" s="96">
        <f t="shared" si="5"/>
        <v>0</v>
      </c>
      <c r="D106" s="74">
        <f t="shared" si="6"/>
        <v>0</v>
      </c>
      <c r="E106" s="74">
        <f t="shared" si="7"/>
        <v>0</v>
      </c>
      <c r="F106" s="99">
        <f t="shared" si="8"/>
        <v>0</v>
      </c>
      <c r="G106" s="97">
        <f>IF(AND(ISNUMBER('Emissions (start here)'!E106),ISNUMBER(Dispersion!$C$8)),'Emissions (start here)'!E106*453.59/3600*Dispersion!$C$8,0)</f>
        <v>0</v>
      </c>
      <c r="H106" s="74">
        <f>IF(AND(ISNUMBER('Emissions (start here)'!E106),ISNUMBER(Dispersion!$C$9)),'Emissions (start here)'!E106*453.59/3600*Dispersion!$C$9,0)</f>
        <v>0</v>
      </c>
      <c r="I106" s="74">
        <f>IF(AND(ISNUMBER('Emissions (start here)'!F106),ISNUMBER(Dispersion!$C$10)),'Emissions (start here)'!F106*2000*453.59/8760/3600*Dispersion!$C$10,0)</f>
        <v>0</v>
      </c>
      <c r="J106" s="74">
        <f>IF(AND(ISNUMBER('Emissions (start here)'!F106),ISNUMBER(Dispersion!$C$11)),'Emissions (start here)'!F106*2000*453.59/8760/3600*Dispersion!$C$11,0)</f>
        <v>0</v>
      </c>
      <c r="K106" s="74">
        <f>IF(AND(ISNUMBER('Emissions (start here)'!G106),ISNUMBER(Dispersion!$D$8)),'Emissions (start here)'!G106*453.59/3600*Dispersion!$D$8,0)</f>
        <v>0</v>
      </c>
      <c r="L106" s="74">
        <f>IF(AND(ISNUMBER('Emissions (start here)'!G106),ISNUMBER(Dispersion!$D$9)),'Emissions (start here)'!G106*453.59/3600*Dispersion!$D$9,0)</f>
        <v>0</v>
      </c>
      <c r="M106" s="74">
        <f>IF(AND(ISNUMBER('Emissions (start here)'!H106),ISNUMBER(Dispersion!$D$10)),'Emissions (start here)'!H106*2000*453.59/8760/3600*Dispersion!$D$10,0)</f>
        <v>0</v>
      </c>
      <c r="N106" s="74">
        <f>IF(AND(ISNUMBER('Emissions (start here)'!H106),ISNUMBER(Dispersion!$D$11)),'Emissions (start here)'!H106*2000*453.59/8760/3600*Dispersion!$D$11,0)</f>
        <v>0</v>
      </c>
      <c r="O106" s="74">
        <f>IF(AND(ISNUMBER('Emissions (start here)'!I106),ISNUMBER(Dispersion!$E$8)),'Emissions (start here)'!I106*453.59/3600*Dispersion!$E$8,0)</f>
        <v>0</v>
      </c>
      <c r="P106" s="74">
        <f>IF(AND(ISNUMBER('Emissions (start here)'!I106),ISNUMBER(Dispersion!$E$9)),'Emissions (start here)'!I106*453.59/3600*Dispersion!$E$9,0)</f>
        <v>0</v>
      </c>
      <c r="Q106" s="74">
        <f>IF(AND(ISNUMBER('Emissions (start here)'!J106),ISNUMBER(Dispersion!$E$10)),'Emissions (start here)'!J106*2000*453.59/8760/3600*Dispersion!$E$10,0)</f>
        <v>0</v>
      </c>
      <c r="R106" s="74">
        <f>IF(AND(ISNUMBER('Emissions (start here)'!J106),ISNUMBER(Dispersion!$E$11)),'Emissions (start here)'!J106*2000*453.59/8760/3600*Dispersion!$E$11,0)</f>
        <v>0</v>
      </c>
      <c r="S106" s="74">
        <f>IF(AND(ISNUMBER('Emissions (start here)'!K106),ISNUMBER(Dispersion!$F$8)),'Emissions (start here)'!K106*453.59/3600*Dispersion!$F$8,0)</f>
        <v>0</v>
      </c>
      <c r="T106" s="74">
        <f>IF(AND(ISNUMBER('Emissions (start here)'!K106),ISNUMBER(Dispersion!$F$9)),'Emissions (start here)'!K106*453.59/3600*Dispersion!$F$9,0)</f>
        <v>0</v>
      </c>
      <c r="U106" s="74">
        <f>IF(AND(ISNUMBER('Emissions (start here)'!L106),ISNUMBER(Dispersion!$F$10)),'Emissions (start here)'!L106*2000*453.59/8760/3600*Dispersion!$F$10,0)</f>
        <v>0</v>
      </c>
      <c r="V106" s="74">
        <f>IF(AND(ISNUMBER('Emissions (start here)'!L106),ISNUMBER(Dispersion!$F$11)),'Emissions (start here)'!L106*2000*453.59/8760/3600*Dispersion!$F$11,0)</f>
        <v>0</v>
      </c>
      <c r="W106" s="74">
        <f>IF(AND(ISNUMBER('Emissions (start here)'!M106),ISNUMBER(Dispersion!$G$8)),'Emissions (start here)'!M106*453.59/3600*Dispersion!$G$8,0)</f>
        <v>0</v>
      </c>
      <c r="X106" s="74">
        <f>IF(AND(ISNUMBER('Emissions (start here)'!M106),ISNUMBER(Dispersion!$G$9)),'Emissions (start here)'!M106*453.59/3600*Dispersion!$G$9,0)</f>
        <v>0</v>
      </c>
      <c r="Y106" s="74">
        <f>IF(AND(ISNUMBER('Emissions (start here)'!N106),ISNUMBER(Dispersion!$G$10)),'Emissions (start here)'!N106*2000*453.59/8760/3600*Dispersion!$G$10,0)</f>
        <v>0</v>
      </c>
      <c r="Z106" s="74">
        <f>IF(AND(ISNUMBER('Emissions (start here)'!N106),ISNUMBER(Dispersion!$G$11)),'Emissions (start here)'!N106*2000*453.59/8760/3600*Dispersion!$G$11,0)</f>
        <v>0</v>
      </c>
      <c r="AA106" s="74">
        <f>IF(AND(ISNUMBER('Emissions (start here)'!O106),ISNUMBER(Dispersion!$H$8)),'Emissions (start here)'!O106*453.59/3600*Dispersion!$H$8,0)</f>
        <v>0</v>
      </c>
      <c r="AB106" s="74">
        <f>IF(AND(ISNUMBER('Emissions (start here)'!O106),ISNUMBER(Dispersion!$H$9)),'Emissions (start here)'!O106*453.59/3600*Dispersion!$H$9,0)</f>
        <v>0</v>
      </c>
      <c r="AC106" s="74">
        <f>IF(AND(ISNUMBER('Emissions (start here)'!P106),ISNUMBER(Dispersion!$H$10)),'Emissions (start here)'!P106*2000*453.59/8760/3600*Dispersion!$H$10,0)</f>
        <v>0</v>
      </c>
      <c r="AD106" s="74">
        <f>IF(AND(ISNUMBER('Emissions (start here)'!P106),ISNUMBER(Dispersion!$H$11)),'Emissions (start here)'!P106*2000*453.59/8760/3600*Dispersion!$H$11,0)</f>
        <v>0</v>
      </c>
      <c r="AE106" s="74">
        <f>IF(AND(ISNUMBER('Emissions (start here)'!Q106),ISNUMBER(Dispersion!$I$8)),'Emissions (start here)'!Q106*453.59/3600*Dispersion!$I$8,0)</f>
        <v>0</v>
      </c>
      <c r="AF106" s="74">
        <f>IF(AND(ISNUMBER('Emissions (start here)'!Q106),ISNUMBER(Dispersion!$I$9)),'Emissions (start here)'!Q106*453.59/3600*Dispersion!$I$9,0)</f>
        <v>0</v>
      </c>
      <c r="AG106" s="74">
        <f>IF(AND(ISNUMBER('Emissions (start here)'!R106),ISNUMBER(Dispersion!$I$10)),'Emissions (start here)'!R106*2000*453.59/8760/3600*Dispersion!$I$10,0)</f>
        <v>0</v>
      </c>
      <c r="AH106" s="74">
        <f>IF(AND(ISNUMBER('Emissions (start here)'!R106),ISNUMBER(Dispersion!$I$11)),'Emissions (start here)'!R106*2000*453.59/8760/3600*Dispersion!$I$11,0)</f>
        <v>0</v>
      </c>
      <c r="AI106" s="74">
        <f>IF(AND(ISNUMBER('Emissions (start here)'!S106),ISNUMBER(Dispersion!$J$8)),'Emissions (start here)'!S106*453.59/3600*Dispersion!$J$8,0)</f>
        <v>0</v>
      </c>
      <c r="AJ106" s="74">
        <f>IF(AND(ISNUMBER('Emissions (start here)'!S106),ISNUMBER(Dispersion!$J$9)),'Emissions (start here)'!S106*453.59/3600*Dispersion!$J$9,0)</f>
        <v>0</v>
      </c>
      <c r="AK106" s="74">
        <f>IF(AND(ISNUMBER('Emissions (start here)'!T106),ISNUMBER(Dispersion!$J$10)),'Emissions (start here)'!T106*2000*453.59/8760/3600*Dispersion!$J$10,0)</f>
        <v>0</v>
      </c>
      <c r="AL106" s="74">
        <f>IF(AND(ISNUMBER('Emissions (start here)'!T106),ISNUMBER(Dispersion!$J$11)),'Emissions (start here)'!T106*2000*453.59/8760/3600*Dispersion!$J$11,0)</f>
        <v>0</v>
      </c>
      <c r="AM106" s="74">
        <f>IF(AND(ISNUMBER('Emissions (start here)'!U106),ISNUMBER(Dispersion!$K$8)),'Emissions (start here)'!U106*453.59/3600*Dispersion!$K$8,0)</f>
        <v>0</v>
      </c>
      <c r="AN106" s="74">
        <f>IF(AND(ISNUMBER('Emissions (start here)'!U106),ISNUMBER(Dispersion!$K$9)),'Emissions (start here)'!U106*453.59/3600*Dispersion!$K$9,0)</f>
        <v>0</v>
      </c>
      <c r="AO106" s="74">
        <f>IF(AND(ISNUMBER('Emissions (start here)'!V106),ISNUMBER(Dispersion!$K$10)),'Emissions (start here)'!V106*2000*453.59/8760/3600*Dispersion!$K$10,0)</f>
        <v>0</v>
      </c>
      <c r="AP106" s="74">
        <f>IF(AND(ISNUMBER('Emissions (start here)'!V106),ISNUMBER(Dispersion!$K$11)),'Emissions (start here)'!V106*2000*453.59/8760/3600*Dispersion!$K$11,0)</f>
        <v>0</v>
      </c>
      <c r="AQ106" s="74">
        <f>IF(AND(ISNUMBER('Emissions (start here)'!W106),ISNUMBER(Dispersion!$L$8)),'Emissions (start here)'!W106*453.59/3600*Dispersion!$L$8,0)</f>
        <v>0</v>
      </c>
      <c r="AR106" s="74">
        <f>IF(AND(ISNUMBER('Emissions (start here)'!W106),ISNUMBER(Dispersion!$L$9)),'Emissions (start here)'!W106*453.59/3600*Dispersion!$L$9,0)</f>
        <v>0</v>
      </c>
      <c r="AS106" s="74">
        <f>IF(AND(ISNUMBER('Emissions (start here)'!X106),ISNUMBER(Dispersion!$L$10)),'Emissions (start here)'!X106*2000*453.59/8760/3600*Dispersion!$L$10,0)</f>
        <v>0</v>
      </c>
      <c r="AT106" s="74">
        <f>IF(AND(ISNUMBER('Emissions (start here)'!X106),ISNUMBER(Dispersion!$L$11)),'Emissions (start here)'!X106*2000*453.59/8760/3600*Dispersion!$L$11,0)</f>
        <v>0</v>
      </c>
      <c r="AU106" s="74">
        <f>IF(AND(ISNUMBER('Emissions (start here)'!Y106),ISNUMBER(Dispersion!$M$8)),'Emissions (start here)'!Y106*453.59/3600*Dispersion!$M$8,0)</f>
        <v>0</v>
      </c>
      <c r="AV106" s="74">
        <f>IF(AND(ISNUMBER('Emissions (start here)'!Y106),ISNUMBER(Dispersion!$M$9)),'Emissions (start here)'!Y106*453.59/3600*Dispersion!$M$9,0)</f>
        <v>0</v>
      </c>
      <c r="AW106" s="74">
        <f>IF(AND(ISNUMBER('Emissions (start here)'!Z106),ISNUMBER(Dispersion!$M$10)),'Emissions (start here)'!Z106*2000*453.59/8760/3600*Dispersion!$M$10,0)</f>
        <v>0</v>
      </c>
      <c r="AX106" s="74">
        <f>IF(AND(ISNUMBER('Emissions (start here)'!Z106),ISNUMBER(Dispersion!$M$11)),'Emissions (start here)'!Z106*2000*453.59/8760/3600*Dispersion!$M$11,0)</f>
        <v>0</v>
      </c>
      <c r="AY106" s="74">
        <f>IF(AND(ISNUMBER('Emissions (start here)'!AA106),ISNUMBER(Dispersion!$N$8)),'Emissions (start here)'!AA106*453.59/3600*Dispersion!$N$8,0)</f>
        <v>0</v>
      </c>
      <c r="AZ106" s="74">
        <f>IF(AND(ISNUMBER('Emissions (start here)'!AA106),ISNUMBER(Dispersion!$N$9)),'Emissions (start here)'!AA106*453.59/3600*Dispersion!$N$9,0)</f>
        <v>0</v>
      </c>
      <c r="BA106" s="74">
        <f>IF(AND(ISNUMBER('Emissions (start here)'!AB106),ISNUMBER(Dispersion!$N$10)),'Emissions (start here)'!AB106*2000*453.59/8760/3600*Dispersion!$N$10,0)</f>
        <v>0</v>
      </c>
      <c r="BB106" s="74">
        <f>IF(AND(ISNUMBER('Emissions (start here)'!AB106),ISNUMBER(Dispersion!$N$11)),'Emissions (start here)'!AB106*2000*453.59/8760/3600*Dispersion!$N$11,0)</f>
        <v>0</v>
      </c>
      <c r="BC106" s="74">
        <f>IF(AND(ISNUMBER('Emissions (start here)'!AC106),ISNUMBER(Dispersion!$O$8)),'Emissions (start here)'!AC106*453.59/3600*Dispersion!$O$8,0)</f>
        <v>0</v>
      </c>
      <c r="BD106" s="74">
        <f>IF(AND(ISNUMBER('Emissions (start here)'!AC106),ISNUMBER(Dispersion!$O$9)),'Emissions (start here)'!AC106*453.59/3600*Dispersion!$O$9,0)</f>
        <v>0</v>
      </c>
      <c r="BE106" s="74">
        <f>IF(AND(ISNUMBER('Emissions (start here)'!AD106),ISNUMBER(Dispersion!$O$10)),'Emissions (start here)'!AD106*2000*453.59/8760/3600*Dispersion!$O$10,0)</f>
        <v>0</v>
      </c>
      <c r="BF106" s="74">
        <f>IF(AND(ISNUMBER('Emissions (start here)'!AD106),ISNUMBER(Dispersion!$O$11)),'Emissions (start here)'!AD106*2000*453.59/8760/3600*Dispersion!$O$11,0)</f>
        <v>0</v>
      </c>
      <c r="BG106" s="74">
        <f>IF(AND(ISNUMBER('Emissions (start here)'!AE106),ISNUMBER(Dispersion!$P$8)),'Emissions (start here)'!AE106*453.59/3600*Dispersion!$P$8,0)</f>
        <v>0</v>
      </c>
      <c r="BH106" s="74">
        <f>IF(AND(ISNUMBER('Emissions (start here)'!AE106),ISNUMBER(Dispersion!$P$9)),'Emissions (start here)'!AE106*453.59/3600*Dispersion!$P$9,0)</f>
        <v>0</v>
      </c>
      <c r="BI106" s="74">
        <f>IF(AND(ISNUMBER('Emissions (start here)'!AF106),ISNUMBER(Dispersion!$P$10)),'Emissions (start here)'!AF106*2000*453.59/8760/3600*Dispersion!$P$10,0)</f>
        <v>0</v>
      </c>
      <c r="BJ106" s="74">
        <f>IF(AND(ISNUMBER('Emissions (start here)'!AF106),ISNUMBER(Dispersion!$P$11)),'Emissions (start here)'!AF106*2000*453.59/8760/3600*Dispersion!$P$11,0)</f>
        <v>0</v>
      </c>
      <c r="BK106" s="74">
        <f>IF(AND(ISNUMBER('Emissions (start here)'!AG106),ISNUMBER(Dispersion!$Q$8)),'Emissions (start here)'!AG106*453.59/3600*Dispersion!$Q$8,0)</f>
        <v>0</v>
      </c>
      <c r="BL106" s="74">
        <f>IF(AND(ISNUMBER('Emissions (start here)'!AG106),ISNUMBER(Dispersion!$Q$9)),'Emissions (start here)'!AG106*453.59/3600*Dispersion!$Q$9,0)</f>
        <v>0</v>
      </c>
      <c r="BM106" s="74">
        <f>IF(AND(ISNUMBER('Emissions (start here)'!AH106),ISNUMBER(Dispersion!$Q$10)),'Emissions (start here)'!AH106*2000*453.59/8760/3600*Dispersion!$Q$10,0)</f>
        <v>0</v>
      </c>
      <c r="BN106" s="74">
        <f>IF(AND(ISNUMBER('Emissions (start here)'!AH106),ISNUMBER(Dispersion!$Q$11)),'Emissions (start here)'!AH106*2000*453.59/8760/3600*Dispersion!$Q$11,0)</f>
        <v>0</v>
      </c>
      <c r="BO106" s="74">
        <f>IF(AND(ISNUMBER('Emissions (start here)'!AI106),ISNUMBER(Dispersion!$R$8)),'Emissions (start here)'!AI106*453.59/3600*Dispersion!$R$8,0)</f>
        <v>0</v>
      </c>
      <c r="BP106" s="74">
        <f>IF(AND(ISNUMBER('Emissions (start here)'!AI106),ISNUMBER(Dispersion!$R$9)),'Emissions (start here)'!AI106*453.59/3600*Dispersion!$R$9,0)</f>
        <v>0</v>
      </c>
      <c r="BQ106" s="74">
        <f>IF(AND(ISNUMBER('Emissions (start here)'!AJ106),ISNUMBER(Dispersion!$R$10)),'Emissions (start here)'!AJ106*2000*453.59/8760/3600*Dispersion!$R$10,0)</f>
        <v>0</v>
      </c>
      <c r="BR106" s="74">
        <f>IF(AND(ISNUMBER('Emissions (start here)'!AJ106),ISNUMBER(Dispersion!$R$11)),'Emissions (start here)'!AJ106*2000*453.59/8760/3600*Dispersion!$R$11,0)</f>
        <v>0</v>
      </c>
      <c r="BS106" s="74">
        <f>IF(AND(ISNUMBER('Emissions (start here)'!AK106),ISNUMBER(Dispersion!$S$8)),'Emissions (start here)'!AK106*453.59/3600*Dispersion!$S$8,0)</f>
        <v>0</v>
      </c>
      <c r="BT106" s="74">
        <f>IF(AND(ISNUMBER('Emissions (start here)'!AK106),ISNUMBER(Dispersion!$S$9)),'Emissions (start here)'!AK106*453.59/3600*Dispersion!$S$9,0)</f>
        <v>0</v>
      </c>
      <c r="BU106" s="74">
        <f>IF(AND(ISNUMBER('Emissions (start here)'!AL106),ISNUMBER(Dispersion!$S$10)),'Emissions (start here)'!AL106*2000*453.59/8760/3600*Dispersion!$S$10,0)</f>
        <v>0</v>
      </c>
      <c r="BV106" s="74">
        <f>IF(AND(ISNUMBER('Emissions (start here)'!AL106),ISNUMBER(Dispersion!$S$11)),'Emissions (start here)'!AL106*2000*453.59/8760/3600*Dispersion!$S$11,0)</f>
        <v>0</v>
      </c>
      <c r="BW106" s="74">
        <f>IF(AND(ISNUMBER('Emissions (start here)'!AM106),ISNUMBER(Dispersion!$T$8)),'Emissions (start here)'!AM106*453.59/3600*Dispersion!$T$8,0)</f>
        <v>0</v>
      </c>
      <c r="BX106" s="74">
        <f>IF(AND(ISNUMBER('Emissions (start here)'!AM106),ISNUMBER(Dispersion!$T$9)),'Emissions (start here)'!AM106*453.59/3600*Dispersion!$T$9,0)</f>
        <v>0</v>
      </c>
      <c r="BY106" s="74">
        <f>IF(AND(ISNUMBER('Emissions (start here)'!AN106),ISNUMBER(Dispersion!$T$10)),'Emissions (start here)'!AN106*2000*453.59/8760/3600*Dispersion!$T$10,0)</f>
        <v>0</v>
      </c>
      <c r="BZ106" s="74">
        <f>IF(AND(ISNUMBER('Emissions (start here)'!AN106),ISNUMBER(Dispersion!$T$11)),'Emissions (start here)'!AN106*2000*453.59/8760/3600*Dispersion!$T$11,0)</f>
        <v>0</v>
      </c>
      <c r="CA106" s="74">
        <f>IF(AND(ISNUMBER('Emissions (start here)'!AO106),ISNUMBER(Dispersion!$U$8)),'Emissions (start here)'!AO106*453.59/3600*Dispersion!$U$8,0)</f>
        <v>0</v>
      </c>
      <c r="CB106" s="74">
        <f>IF(AND(ISNUMBER('Emissions (start here)'!AO106),ISNUMBER(Dispersion!$U$9)),'Emissions (start here)'!AO106*453.59/3600*Dispersion!$U$9,0)</f>
        <v>0</v>
      </c>
      <c r="CC106" s="74">
        <f>IF(AND(ISNUMBER('Emissions (start here)'!AP106),ISNUMBER(Dispersion!$U$10)),'Emissions (start here)'!AP106*2000*453.59/8760/3600*Dispersion!$U$10,0)</f>
        <v>0</v>
      </c>
      <c r="CD106" s="74">
        <f>IF(AND(ISNUMBER('Emissions (start here)'!AP106),ISNUMBER(Dispersion!$U$11)),'Emissions (start here)'!AP106*2000*453.59/8760/3600*Dispersion!$U$11,0)</f>
        <v>0</v>
      </c>
      <c r="CE106" s="74">
        <f>IF(AND(ISNUMBER('Emissions (start here)'!AQ106),ISNUMBER(Dispersion!$V$8)),'Emissions (start here)'!AQ106*453.59/3600*Dispersion!$V$8,0)</f>
        <v>0</v>
      </c>
      <c r="CF106" s="74">
        <f>IF(AND(ISNUMBER('Emissions (start here)'!AQ106),ISNUMBER(Dispersion!$V$9)),'Emissions (start here)'!AQ106*453.59/3600*Dispersion!$V$9,0)</f>
        <v>0</v>
      </c>
      <c r="CG106" s="74">
        <f>IF(AND(ISNUMBER('Emissions (start here)'!AR106),ISNUMBER(Dispersion!$V$10)),'Emissions (start here)'!AR106*2000*453.59/8760/3600*Dispersion!$V$10,0)</f>
        <v>0</v>
      </c>
      <c r="CH106" s="74">
        <f>IF(AND(ISNUMBER('Emissions (start here)'!AR106),ISNUMBER(Dispersion!$V$11)),'Emissions (start here)'!AR106*2000*453.59/8760/3600*Dispersion!$V$11,0)</f>
        <v>0</v>
      </c>
      <c r="CI106" s="74">
        <f>IF(AND(ISNUMBER('Emissions (start here)'!AS106),ISNUMBER(Dispersion!$W$8)),'Emissions (start here)'!AS106*453.59/3600*Dispersion!$W$8,0)</f>
        <v>0</v>
      </c>
      <c r="CJ106" s="74">
        <f>IF(AND(ISNUMBER('Emissions (start here)'!AS106),ISNUMBER(Dispersion!$W$9)),'Emissions (start here)'!AS106*453.59/3600*Dispersion!$W$9,0)</f>
        <v>0</v>
      </c>
      <c r="CK106" s="74">
        <f>IF(AND(ISNUMBER('Emissions (start here)'!AT106),ISNUMBER(Dispersion!$W$10)),'Emissions (start here)'!AT106*2000*453.59/8760/3600*Dispersion!$W$10,0)</f>
        <v>0</v>
      </c>
      <c r="CL106" s="74">
        <f>IF(AND(ISNUMBER('Emissions (start here)'!AT106),ISNUMBER(Dispersion!$W$11)),'Emissions (start here)'!AT106*2000*453.59/8760/3600*Dispersion!$W$11,0)</f>
        <v>0</v>
      </c>
      <c r="CM106" s="74">
        <f>IF(AND(ISNUMBER('Emissions (start here)'!AU106),ISNUMBER(Dispersion!$X$8)),'Emissions (start here)'!AU106*453.59/3600*Dispersion!$X$8,0)</f>
        <v>0</v>
      </c>
      <c r="CN106" s="74">
        <f>IF(AND(ISNUMBER('Emissions (start here)'!AU106),ISNUMBER(Dispersion!$X$9)),'Emissions (start here)'!AU106*453.59/3600*Dispersion!$X$9,0)</f>
        <v>0</v>
      </c>
      <c r="CO106" s="74">
        <f>IF(AND(ISNUMBER('Emissions (start here)'!AV106),ISNUMBER(Dispersion!$X$10)),'Emissions (start here)'!AV106*2000*453.59/8760/3600*Dispersion!$X$10,0)</f>
        <v>0</v>
      </c>
      <c r="CP106" s="74">
        <f>IF(AND(ISNUMBER('Emissions (start here)'!AV106),ISNUMBER(Dispersion!$X$11)),'Emissions (start here)'!AV106*2000*453.59/8760/3600*Dispersion!$X$11,0)</f>
        <v>0</v>
      </c>
      <c r="CQ106" s="74">
        <f>IF(AND(ISNUMBER('Emissions (start here)'!AW106),ISNUMBER(Dispersion!$Y$8)),'Emissions (start here)'!AW106*453.59/3600*Dispersion!$Y$8,0)</f>
        <v>0</v>
      </c>
      <c r="CR106" s="74">
        <f>IF(AND(ISNUMBER('Emissions (start here)'!AW106),ISNUMBER(Dispersion!$Y$9)),'Emissions (start here)'!AW106*453.59/3600*Dispersion!$Y$9,0)</f>
        <v>0</v>
      </c>
      <c r="CS106" s="74">
        <f>IF(AND(ISNUMBER('Emissions (start here)'!AX106),ISNUMBER(Dispersion!$Y$10)),'Emissions (start here)'!AX106*2000*453.59/8760/3600*Dispersion!$Y$10,0)</f>
        <v>0</v>
      </c>
      <c r="CT106" s="74">
        <f>IF(AND(ISNUMBER('Emissions (start here)'!AX106),ISNUMBER(Dispersion!$Y$11)),'Emissions (start here)'!AX106*2000*453.59/8760/3600*Dispersion!$Y$11,0)</f>
        <v>0</v>
      </c>
      <c r="CU106" s="74">
        <f>IF(AND(ISNUMBER('Emissions (start here)'!AY106),ISNUMBER(Dispersion!$Z$8)),'Emissions (start here)'!AY106*453.59/3600*Dispersion!$Z$8,0)</f>
        <v>0</v>
      </c>
      <c r="CV106" s="74">
        <f>IF(AND(ISNUMBER('Emissions (start here)'!AY106),ISNUMBER(Dispersion!$Z$9)),'Emissions (start here)'!AY106*453.59/3600*Dispersion!$Z$9,0)</f>
        <v>0</v>
      </c>
      <c r="CW106" s="74">
        <f>IF(AND(ISNUMBER('Emissions (start here)'!AZ106),ISNUMBER(Dispersion!$Z$10)),'Emissions (start here)'!AZ106*2000*453.59/8760/3600*Dispersion!$Z$10,0)</f>
        <v>0</v>
      </c>
      <c r="CX106" s="74">
        <f>IF(AND(ISNUMBER('Emissions (start here)'!AZ106),ISNUMBER(Dispersion!$Z$11)),'Emissions (start here)'!AZ106*2000*453.59/8760/3600*Dispersion!$Z$11,0)</f>
        <v>0</v>
      </c>
      <c r="CY106" s="74">
        <f>IF(AND(ISNUMBER('Emissions (start here)'!BA106),ISNUMBER(Dispersion!$AA$8)),'Emissions (start here)'!BA106*453.59/3600*Dispersion!$AA$8,0)</f>
        <v>0</v>
      </c>
      <c r="CZ106" s="74">
        <f>IF(AND(ISNUMBER('Emissions (start here)'!BA106),ISNUMBER(Dispersion!$AA$9)),'Emissions (start here)'!BA106*453.59/3600*Dispersion!$AA$9,0)</f>
        <v>0</v>
      </c>
      <c r="DA106" s="74">
        <f>IF(AND(ISNUMBER('Emissions (start here)'!BB106),ISNUMBER(Dispersion!$AA$10)),'Emissions (start here)'!BB106*2000*453.59/8760/3600*Dispersion!$AA$10,0)</f>
        <v>0</v>
      </c>
      <c r="DB106" s="74">
        <f>IF(AND(ISNUMBER('Emissions (start here)'!BB106),ISNUMBER(Dispersion!$AA$11)),'Emissions (start here)'!BB106*2000*453.59/8760/3600*Dispersion!$AA$11,0)</f>
        <v>0</v>
      </c>
      <c r="DC106" s="74">
        <f>IF(AND(ISNUMBER('Emissions (start here)'!BC106),ISNUMBER(Dispersion!$AB$8)),'Emissions (start here)'!BC106*453.59/3600*Dispersion!$AB$8,0)</f>
        <v>0</v>
      </c>
      <c r="DD106" s="74">
        <f>IF(AND(ISNUMBER('Emissions (start here)'!BC106),ISNUMBER(Dispersion!$AB$9)),'Emissions (start here)'!BC106*453.59/3600*Dispersion!$AB$9,0)</f>
        <v>0</v>
      </c>
      <c r="DE106" s="74">
        <f>IF(AND(ISNUMBER('Emissions (start here)'!BD106),ISNUMBER(Dispersion!$AB$10)),'Emissions (start here)'!BD106*2000*453.59/8760/3600*Dispersion!$AB$10,0)</f>
        <v>0</v>
      </c>
      <c r="DF106" s="74">
        <f>IF(AND(ISNUMBER('Emissions (start here)'!BD106),ISNUMBER(Dispersion!$AB$11)),'Emissions (start here)'!BD106*2000*453.59/8760/3600*Dispersion!$AB$11,0)</f>
        <v>0</v>
      </c>
      <c r="DG106" s="74">
        <f>IF(AND(ISNUMBER('Emissions (start here)'!BE106),ISNUMBER(Dispersion!$AC$8)),'Emissions (start here)'!BE106*453.59/3600*Dispersion!$AC$8,0)</f>
        <v>0</v>
      </c>
      <c r="DH106" s="74">
        <f>IF(AND(ISNUMBER('Emissions (start here)'!BE106),ISNUMBER(Dispersion!$AC$9)),'Emissions (start here)'!BE106*453.59/3600*Dispersion!$AC$9,0)</f>
        <v>0</v>
      </c>
      <c r="DI106" s="74">
        <f>IF(AND(ISNUMBER('Emissions (start here)'!BF106),ISNUMBER(Dispersion!$AC$10)),'Emissions (start here)'!BF106*2000*453.59/8760/3600*Dispersion!$AC$10,0)</f>
        <v>0</v>
      </c>
      <c r="DJ106" s="74">
        <f>IF(AND(ISNUMBER('Emissions (start here)'!BF106),ISNUMBER(Dispersion!$AC$11)),'Emissions (start here)'!BF106*2000*453.59/8760/3600*Dispersion!$AC$11,0)</f>
        <v>0</v>
      </c>
      <c r="DK106" s="74">
        <f>IF(AND(ISNUMBER('Emissions (start here)'!BG106),ISNUMBER(Dispersion!$AD$8)),'Emissions (start here)'!BG106*453.59/3600*Dispersion!$AD$8,0)</f>
        <v>0</v>
      </c>
      <c r="DL106" s="74">
        <f>IF(AND(ISNUMBER('Emissions (start here)'!BG106),ISNUMBER(Dispersion!$AD$9)),'Emissions (start here)'!BG106*453.59/3600*Dispersion!$AD$9,0)</f>
        <v>0</v>
      </c>
      <c r="DM106" s="74">
        <f>IF(AND(ISNUMBER('Emissions (start here)'!BH106),ISNUMBER(Dispersion!$AD$10)),'Emissions (start here)'!BH106*2000*453.59/8760/3600*Dispersion!$AD$10,0)</f>
        <v>0</v>
      </c>
      <c r="DN106" s="74">
        <f>IF(AND(ISNUMBER('Emissions (start here)'!BH106),ISNUMBER(Dispersion!$AD$11)),'Emissions (start here)'!BH106*2000*453.59/8760/3600*Dispersion!$AD$11,0)</f>
        <v>0</v>
      </c>
      <c r="DO106" s="74">
        <f>IF(AND(ISNUMBER('Emissions (start here)'!BI106),ISNUMBER(Dispersion!$AE$8)),'Emissions (start here)'!BI106*453.59/3600*Dispersion!$AE$8,0)</f>
        <v>0</v>
      </c>
      <c r="DP106" s="74">
        <f>IF(AND(ISNUMBER('Emissions (start here)'!BI106),ISNUMBER(Dispersion!$AE$9)),'Emissions (start here)'!BI106*453.59/3600*Dispersion!$AE$9,0)</f>
        <v>0</v>
      </c>
      <c r="DQ106" s="74">
        <f>IF(AND(ISNUMBER('Emissions (start here)'!BJ106),ISNUMBER(Dispersion!$AE$10)),'Emissions (start here)'!BJ106*2000*453.59/8760/3600*Dispersion!$AE$10,0)</f>
        <v>0</v>
      </c>
      <c r="DR106" s="74">
        <f>IF(AND(ISNUMBER('Emissions (start here)'!BJ106),ISNUMBER(Dispersion!$AE$11)),'Emissions (start here)'!BJ106*2000*453.59/8760/3600*Dispersion!$AE$11,0)</f>
        <v>0</v>
      </c>
      <c r="DS106" s="74">
        <f>IF(AND(ISNUMBER('Emissions (start here)'!BK106),ISNUMBER(Dispersion!$AF$8)),'Emissions (start here)'!BK106*453.59/3600*Dispersion!$AF$8,0)</f>
        <v>0</v>
      </c>
      <c r="DT106" s="74">
        <f>IF(AND(ISNUMBER('Emissions (start here)'!BK106),ISNUMBER(Dispersion!$AF$9)),'Emissions (start here)'!BK106*453.59/3600*Dispersion!$AF$9,0)</f>
        <v>0</v>
      </c>
      <c r="DU106" s="74">
        <f>IF(AND(ISNUMBER('Emissions (start here)'!BL106),ISNUMBER(Dispersion!$AF$10)),'Emissions (start here)'!BL106*2000*453.59/8760/3600*Dispersion!$AF$10,0)</f>
        <v>0</v>
      </c>
      <c r="DV106" s="74">
        <f>IF(AND(ISNUMBER('Emissions (start here)'!BL106),ISNUMBER(Dispersion!$AF$11)),'Emissions (start here)'!BL106*2000*453.59/8760/3600*Dispersion!$AF$11,0)</f>
        <v>0</v>
      </c>
      <c r="DW106" s="74">
        <f>IF(AND(ISNUMBER('Emissions (start here)'!BM106),ISNUMBER(Dispersion!$AG$8)),'Emissions (start here)'!BM106*453.59/3600*Dispersion!$AG$8,0)</f>
        <v>0</v>
      </c>
      <c r="DX106" s="74">
        <f>IF(AND(ISNUMBER('Emissions (start here)'!BM106),ISNUMBER(Dispersion!$AG$9)),'Emissions (start here)'!BM106*453.59/3600*Dispersion!$AG$9,0)</f>
        <v>0</v>
      </c>
      <c r="DY106" s="74">
        <f>IF(AND(ISNUMBER('Emissions (start here)'!BN106),ISNUMBER(Dispersion!$AG$10)),'Emissions (start here)'!BN106*2000*453.59/8760/3600*Dispersion!$AG$10,0)</f>
        <v>0</v>
      </c>
      <c r="DZ106" s="74">
        <f>IF(AND(ISNUMBER('Emissions (start here)'!BN106),ISNUMBER(Dispersion!$AG$11)),'Emissions (start here)'!BN106*2000*453.59/8760/3600*Dispersion!$AG$11,0)</f>
        <v>0</v>
      </c>
      <c r="EA106" s="74">
        <f>IF(AND(ISNUMBER('Emissions (start here)'!BO106),ISNUMBER(Dispersion!$AH$8)),'Emissions (start here)'!BO106*453.59/3600*Dispersion!$AH$8,0)</f>
        <v>0</v>
      </c>
      <c r="EB106" s="74">
        <f>IF(AND(ISNUMBER('Emissions (start here)'!BO106),ISNUMBER(Dispersion!$AH$9)),'Emissions (start here)'!BO106*453.59/3600*Dispersion!$AH$9,0)</f>
        <v>0</v>
      </c>
      <c r="EC106" s="74">
        <f>IF(AND(ISNUMBER('Emissions (start here)'!BP106),ISNUMBER(Dispersion!$AH$10)),'Emissions (start here)'!BP106*2000*453.59/8760/3600*Dispersion!$AH$10,0)</f>
        <v>0</v>
      </c>
      <c r="ED106" s="74">
        <f>IF(AND(ISNUMBER('Emissions (start here)'!BP106),ISNUMBER(Dispersion!$AH$11)),'Emissions (start here)'!BP106*2000*453.59/8760/3600*Dispersion!$AH$11,0)</f>
        <v>0</v>
      </c>
      <c r="EE106" s="74">
        <f>IF(AND(ISNUMBER('Emissions (start here)'!BQ106),ISNUMBER(Dispersion!$AI$8)),'Emissions (start here)'!BQ106*453.59/3600*Dispersion!$AI$8,0)</f>
        <v>0</v>
      </c>
      <c r="EF106" s="74">
        <f>IF(AND(ISNUMBER('Emissions (start here)'!BQ106),ISNUMBER(Dispersion!$AI$9)),'Emissions (start here)'!BQ106*453.59/3600*Dispersion!$AI$9,0)</f>
        <v>0</v>
      </c>
      <c r="EG106" s="74">
        <f>IF(AND(ISNUMBER('Emissions (start here)'!BR106),ISNUMBER(Dispersion!$AI$10)),'Emissions (start here)'!BR106*2000*453.59/8760/3600*Dispersion!$AI$10,0)</f>
        <v>0</v>
      </c>
      <c r="EH106" s="74">
        <f>IF(AND(ISNUMBER('Emissions (start here)'!BR106),ISNUMBER(Dispersion!$AI$11)),'Emissions (start here)'!BR106*2000*453.59/8760/3600*Dispersion!$AI$11,0)</f>
        <v>0</v>
      </c>
      <c r="EI106" s="74">
        <f>IF(AND(ISNUMBER('Emissions (start here)'!BS106),ISNUMBER(Dispersion!$AJ$8)),'Emissions (start here)'!BS106*453.59/3600*Dispersion!$AJ$8,0)</f>
        <v>0</v>
      </c>
      <c r="EJ106" s="74">
        <f>IF(AND(ISNUMBER('Emissions (start here)'!BS106),ISNUMBER(Dispersion!$AJ$9)),'Emissions (start here)'!BS106*453.59/3600*Dispersion!$AJ$9,0)</f>
        <v>0</v>
      </c>
      <c r="EK106" s="74">
        <f>IF(AND(ISNUMBER('Emissions (start here)'!BT106),ISNUMBER(Dispersion!$AJ$10)),'Emissions (start here)'!BT106*2000*453.59/8760/3600*Dispersion!$AJ$10,0)</f>
        <v>0</v>
      </c>
      <c r="EL106" s="74">
        <f>IF(AND(ISNUMBER('Emissions (start here)'!BT106),ISNUMBER(Dispersion!$AJ$11)),'Emissions (start here)'!BT106*2000*453.59/8760/3600*Dispersion!$AJ$11,0)</f>
        <v>0</v>
      </c>
      <c r="EM106" s="74">
        <f>IF(AND(ISNUMBER('Emissions (start here)'!BU106),ISNUMBER(Dispersion!$AK$8)),'Emissions (start here)'!BU106*453.59/3600*Dispersion!$AK$8,0)</f>
        <v>0</v>
      </c>
      <c r="EN106" s="74">
        <f>IF(AND(ISNUMBER('Emissions (start here)'!BU106),ISNUMBER(Dispersion!$AK$9)),'Emissions (start here)'!BU106*453.59/3600*Dispersion!$AK$9,0)</f>
        <v>0</v>
      </c>
      <c r="EO106" s="74">
        <f>IF(AND(ISNUMBER('Emissions (start here)'!BV106),ISNUMBER(Dispersion!$AK$10)),'Emissions (start here)'!BV106*2000*453.59/8760/3600*Dispersion!$AK$10,0)</f>
        <v>0</v>
      </c>
      <c r="EP106" s="74">
        <f>IF(AND(ISNUMBER('Emissions (start here)'!BV106),ISNUMBER(Dispersion!$AK$11)),'Emissions (start here)'!BV106*2000*453.59/8760/3600*Dispersion!$AK$11,0)</f>
        <v>0</v>
      </c>
      <c r="EQ106" s="74">
        <f>IF(AND(ISNUMBER('Emissions (start here)'!BW106),ISNUMBER(Dispersion!$AL$8)),'Emissions (start here)'!BW106*453.59/3600*Dispersion!$AL$8,0)</f>
        <v>0</v>
      </c>
      <c r="ER106" s="74">
        <f>IF(AND(ISNUMBER('Emissions (start here)'!BW106),ISNUMBER(Dispersion!$AL$9)),'Emissions (start here)'!BW106*453.59/3600*Dispersion!$AL$9,0)</f>
        <v>0</v>
      </c>
      <c r="ES106" s="74">
        <f>IF(AND(ISNUMBER('Emissions (start here)'!BX106),ISNUMBER(Dispersion!$AL$10)),'Emissions (start here)'!BX106*2000*453.59/8760/3600*Dispersion!$AL$10,0)</f>
        <v>0</v>
      </c>
      <c r="ET106" s="74">
        <f>IF(AND(ISNUMBER('Emissions (start here)'!BX106),ISNUMBER(Dispersion!$AL$11)),'Emissions (start here)'!BX106*2000*453.59/8760/3600*Dispersion!$AL$11,0)</f>
        <v>0</v>
      </c>
      <c r="EU106" s="74">
        <f>IF(AND(ISNUMBER('Emissions (start here)'!BY106),ISNUMBER(Dispersion!$AM$8)),'Emissions (start here)'!BY106*453.59/3600*Dispersion!$AM$8,0)</f>
        <v>0</v>
      </c>
      <c r="EV106" s="74">
        <f>IF(AND(ISNUMBER('Emissions (start here)'!BY106),ISNUMBER(Dispersion!$AM$9)),'Emissions (start here)'!BY106*453.59/3600*Dispersion!$AM$9,0)</f>
        <v>0</v>
      </c>
      <c r="EW106" s="74">
        <f>IF(AND(ISNUMBER('Emissions (start here)'!BZ106),ISNUMBER(Dispersion!$AM$10)),'Emissions (start here)'!BZ106*2000*453.59/8760/3600*Dispersion!$AM$10,0)</f>
        <v>0</v>
      </c>
      <c r="EX106" s="74">
        <f>IF(AND(ISNUMBER('Emissions (start here)'!BZ106),ISNUMBER(Dispersion!$AM$11)),'Emissions (start here)'!BZ106*2000*453.59/8760/3600*Dispersion!$AM$11,0)</f>
        <v>0</v>
      </c>
      <c r="EY106" s="74">
        <f>IF(AND(ISNUMBER('Emissions (start here)'!CA106),ISNUMBER(Dispersion!$AN$8)),'Emissions (start here)'!CA106*453.59/3600*Dispersion!$AN$8,0)</f>
        <v>0</v>
      </c>
      <c r="EZ106" s="74">
        <f>IF(AND(ISNUMBER('Emissions (start here)'!CA106),ISNUMBER(Dispersion!$AN$9)),'Emissions (start here)'!CA106*453.59/3600*Dispersion!$AN$9,0)</f>
        <v>0</v>
      </c>
      <c r="FA106" s="74">
        <f>IF(AND(ISNUMBER('Emissions (start here)'!CB106),ISNUMBER(Dispersion!$AN$10)),'Emissions (start here)'!CB106*2000*453.59/8760/3600*Dispersion!$AN$10,0)</f>
        <v>0</v>
      </c>
      <c r="FB106" s="74">
        <f>IF(AND(ISNUMBER('Emissions (start here)'!CB106),ISNUMBER(Dispersion!$AN$11)),'Emissions (start here)'!CB106*2000*453.59/8760/3600*Dispersion!$AN$11,0)</f>
        <v>0</v>
      </c>
      <c r="FC106" s="74">
        <f>IF(AND(ISNUMBER('Emissions (start here)'!CC106),ISNUMBER(Dispersion!$AO$8)),'Emissions (start here)'!CC106*453.59/3600*Dispersion!$AO$8,0)</f>
        <v>0</v>
      </c>
      <c r="FD106" s="74">
        <f>IF(AND(ISNUMBER('Emissions (start here)'!CC106),ISNUMBER(Dispersion!$AO$9)),'Emissions (start here)'!CC106*453.59/3600*Dispersion!$AO$9,0)</f>
        <v>0</v>
      </c>
      <c r="FE106" s="74">
        <f>IF(AND(ISNUMBER('Emissions (start here)'!CD106),ISNUMBER(Dispersion!$AO$10)),'Emissions (start here)'!CD106*2000*453.59/8760/3600*Dispersion!$AO$10,0)</f>
        <v>0</v>
      </c>
      <c r="FF106" s="74">
        <f>IF(AND(ISNUMBER('Emissions (start here)'!CD106),ISNUMBER(Dispersion!$AO$11)),'Emissions (start here)'!CD106*2000*453.59/8760/3600*Dispersion!$AO$11,0)</f>
        <v>0</v>
      </c>
      <c r="FG106" s="74">
        <f>IF(AND(ISNUMBER('Emissions (start here)'!CE106),ISNUMBER(Dispersion!$AP$8)),'Emissions (start here)'!CE106*453.59/3600*Dispersion!$AP$8,0)</f>
        <v>0</v>
      </c>
      <c r="FH106" s="74">
        <f>IF(AND(ISNUMBER('Emissions (start here)'!CE106),ISNUMBER(Dispersion!$AP$9)),'Emissions (start here)'!CE106*453.59/3600*Dispersion!$AP$9,0)</f>
        <v>0</v>
      </c>
      <c r="FI106" s="74">
        <f>IF(AND(ISNUMBER('Emissions (start here)'!CF106),ISNUMBER(Dispersion!$AP$10)),'Emissions (start here)'!CF106*2000*453.59/8760/3600*Dispersion!$AP$10,0)</f>
        <v>0</v>
      </c>
      <c r="FJ106" s="74">
        <f>IF(AND(ISNUMBER('Emissions (start here)'!CF106),ISNUMBER(Dispersion!$AP$11)),'Emissions (start here)'!CF106*2000*453.59/8760/3600*Dispersion!$AP$11,0)</f>
        <v>0</v>
      </c>
      <c r="FK106" s="74">
        <f>IF(AND(ISNUMBER('Emissions (start here)'!CG106),ISNUMBER(Dispersion!$AQ$8)),'Emissions (start here)'!CG106*453.59/3600*Dispersion!$AQ$8,0)</f>
        <v>0</v>
      </c>
      <c r="FL106" s="74">
        <f>IF(AND(ISNUMBER('Emissions (start here)'!CG106),ISNUMBER(Dispersion!$AQ$9)),'Emissions (start here)'!CG106*453.59/3600*Dispersion!$AQ$9,0)</f>
        <v>0</v>
      </c>
      <c r="FM106" s="74">
        <f>IF(AND(ISNUMBER('Emissions (start here)'!CH106),ISNUMBER(Dispersion!$AQ$10)),'Emissions (start here)'!CH106*2000*453.59/8760/3600*Dispersion!$AQ$10,0)</f>
        <v>0</v>
      </c>
      <c r="FN106" s="74">
        <f>IF(AND(ISNUMBER('Emissions (start here)'!CH106),ISNUMBER(Dispersion!$AQ$11)),'Emissions (start here)'!CH106*2000*453.59/8760/3600*Dispersion!$AQ$11,0)</f>
        <v>0</v>
      </c>
      <c r="FO106" s="74">
        <f>IF(AND(ISNUMBER('Emissions (start here)'!CI106),ISNUMBER(Dispersion!$AR$8)),'Emissions (start here)'!CI106*453.59/3600*Dispersion!$AR$8,0)</f>
        <v>0</v>
      </c>
      <c r="FP106" s="74">
        <f>IF(AND(ISNUMBER('Emissions (start here)'!CI106),ISNUMBER(Dispersion!$AR$9)),'Emissions (start here)'!CI106*453.59/3600*Dispersion!$AR$9,0)</f>
        <v>0</v>
      </c>
      <c r="FQ106" s="74">
        <f>IF(AND(ISNUMBER('Emissions (start here)'!CJ106),ISNUMBER(Dispersion!$AR$10)),'Emissions (start here)'!CJ106*2000*453.59/8760/3600*Dispersion!$AR$10,0)</f>
        <v>0</v>
      </c>
      <c r="FR106" s="74">
        <f>IF(AND(ISNUMBER('Emissions (start here)'!CJ106),ISNUMBER(Dispersion!$AR$11)),'Emissions (start here)'!CJ106*2000*453.59/8760/3600*Dispersion!$AR$11,0)</f>
        <v>0</v>
      </c>
      <c r="FS106" s="74">
        <f>IF(AND(ISNUMBER('Emissions (start here)'!CK106),ISNUMBER(Dispersion!$AS$8)),'Emissions (start here)'!CK106*453.59/3600*Dispersion!$AS$8,0)</f>
        <v>0</v>
      </c>
      <c r="FT106" s="74">
        <f>IF(AND(ISNUMBER('Emissions (start here)'!CK106),ISNUMBER(Dispersion!$AS$9)),'Emissions (start here)'!CK106*453.59/3600*Dispersion!$AS$9,0)</f>
        <v>0</v>
      </c>
      <c r="FU106" s="74">
        <f>IF(AND(ISNUMBER('Emissions (start here)'!CL106),ISNUMBER(Dispersion!$AS$10)),'Emissions (start here)'!CL106*2000*453.59/8760/3600*Dispersion!$AS$10,0)</f>
        <v>0</v>
      </c>
      <c r="FV106" s="74">
        <f>IF(AND(ISNUMBER('Emissions (start here)'!CL106),ISNUMBER(Dispersion!$AS$11)),'Emissions (start here)'!CL106*2000*453.59/8760/3600*Dispersion!$AS$11,0)</f>
        <v>0</v>
      </c>
      <c r="FW106" s="74">
        <f>IF(AND(ISNUMBER('Emissions (start here)'!CM106),ISNUMBER(Dispersion!$AT$8)),'Emissions (start here)'!CM106*453.59/3600*Dispersion!$AT$8,0)</f>
        <v>0</v>
      </c>
      <c r="FX106" s="74">
        <f>IF(AND(ISNUMBER('Emissions (start here)'!CM106),ISNUMBER(Dispersion!$AT$9)),'Emissions (start here)'!CM106*453.59/3600*Dispersion!$AT$9,0)</f>
        <v>0</v>
      </c>
      <c r="FY106" s="74">
        <f>IF(AND(ISNUMBER('Emissions (start here)'!CN106),ISNUMBER(Dispersion!$AT$10)),'Emissions (start here)'!CN106*2000*453.59/8760/3600*Dispersion!$AT$10,0)</f>
        <v>0</v>
      </c>
      <c r="FZ106" s="74">
        <f>IF(AND(ISNUMBER('Emissions (start here)'!CN106),ISNUMBER(Dispersion!$AT$11)),'Emissions (start here)'!CN106*2000*453.59/8760/3600*Dispersion!$AT$11,0)</f>
        <v>0</v>
      </c>
      <c r="GA106" s="74">
        <f>IF(AND(ISNUMBER('Emissions (start here)'!CO106),ISNUMBER(Dispersion!$AU$8)),'Emissions (start here)'!CO106*453.59/3600*Dispersion!$AU$8,0)</f>
        <v>0</v>
      </c>
      <c r="GB106" s="74">
        <f>IF(AND(ISNUMBER('Emissions (start here)'!CO106),ISNUMBER(Dispersion!$AU$9)),'Emissions (start here)'!CO106*453.59/3600*Dispersion!$AU$9,0)</f>
        <v>0</v>
      </c>
      <c r="GC106" s="74">
        <f>IF(AND(ISNUMBER('Emissions (start here)'!CP106),ISNUMBER(Dispersion!$AU$10)),'Emissions (start here)'!CP106*2000*453.59/8760/3600*Dispersion!$AU$10,0)</f>
        <v>0</v>
      </c>
      <c r="GD106" s="74">
        <f>IF(AND(ISNUMBER('Emissions (start here)'!CP106),ISNUMBER(Dispersion!$AU$11)),'Emissions (start here)'!CP106*2000*453.59/8760/3600*Dispersion!$AU$11,0)</f>
        <v>0</v>
      </c>
      <c r="GE106" s="74">
        <f>IF(AND(ISNUMBER('Emissions (start here)'!CQ106),ISNUMBER(Dispersion!$AV$8)),'Emissions (start here)'!CQ106*453.59/3600*Dispersion!$AV$8,0)</f>
        <v>0</v>
      </c>
      <c r="GF106" s="74">
        <f>IF(AND(ISNUMBER('Emissions (start here)'!CQ106),ISNUMBER(Dispersion!$AV$9)),'Emissions (start here)'!CQ106*453.59/3600*Dispersion!$AV$9,0)</f>
        <v>0</v>
      </c>
      <c r="GG106" s="74">
        <f>IF(AND(ISNUMBER('Emissions (start here)'!CR106),ISNUMBER(Dispersion!$AV$10)),'Emissions (start here)'!CR106*2000*453.59/8760/3600*Dispersion!$AV$10,0)</f>
        <v>0</v>
      </c>
      <c r="GH106" s="74">
        <f>IF(AND(ISNUMBER('Emissions (start here)'!CR106),ISNUMBER(Dispersion!$AV$11)),'Emissions (start here)'!CR106*2000*453.59/8760/3600*Dispersion!$AV$11,0)</f>
        <v>0</v>
      </c>
      <c r="GI106" s="74">
        <f>IF(AND(ISNUMBER('Emissions (start here)'!CS106),ISNUMBER(Dispersion!$AW$8)),'Emissions (start here)'!CS106*453.59/3600*Dispersion!$AW$8,0)</f>
        <v>0</v>
      </c>
      <c r="GJ106" s="74">
        <f>IF(AND(ISNUMBER('Emissions (start here)'!CS106),ISNUMBER(Dispersion!$AW$9)),'Emissions (start here)'!CS106*453.59/3600*Dispersion!$AW$9,0)</f>
        <v>0</v>
      </c>
      <c r="GK106" s="74">
        <f>IF(AND(ISNUMBER('Emissions (start here)'!CT106),ISNUMBER(Dispersion!$AW$10)),'Emissions (start here)'!CT106*2000*453.59/8760/3600*Dispersion!$AW$10,0)</f>
        <v>0</v>
      </c>
      <c r="GL106" s="74">
        <f>IF(AND(ISNUMBER('Emissions (start here)'!CT106),ISNUMBER(Dispersion!$AW$11)),'Emissions (start here)'!CT106*2000*453.59/8760/3600*Dispersion!$AW$11,0)</f>
        <v>0</v>
      </c>
      <c r="GM106" s="74">
        <f>IF(AND(ISNUMBER('Emissions (start here)'!CU106),ISNUMBER(Dispersion!$AX$8)),'Emissions (start here)'!CU106*453.59/3600*Dispersion!$AX$8,0)</f>
        <v>0</v>
      </c>
      <c r="GN106" s="74">
        <f>IF(AND(ISNUMBER('Emissions (start here)'!CU106),ISNUMBER(Dispersion!$AX$9)),'Emissions (start here)'!CU106*453.59/3600*Dispersion!$AX$9,0)</f>
        <v>0</v>
      </c>
      <c r="GO106" s="74">
        <f>IF(AND(ISNUMBER('Emissions (start here)'!CV106),ISNUMBER(Dispersion!$AX$10)),'Emissions (start here)'!CV106*2000*453.59/8760/3600*Dispersion!$AX$10,0)</f>
        <v>0</v>
      </c>
      <c r="GP106" s="74">
        <f>IF(AND(ISNUMBER('Emissions (start here)'!CV106),ISNUMBER(Dispersion!$AX$11)),'Emissions (start here)'!CV106*2000*453.59/8760/3600*Dispersion!$AX$11,0)</f>
        <v>0</v>
      </c>
      <c r="GQ106" s="74">
        <f>IF(AND(ISNUMBER('Emissions (start here)'!CW106),ISNUMBER(Dispersion!$AY$8)),'Emissions (start here)'!CW106*453.59/3600*Dispersion!$AY$8,0)</f>
        <v>0</v>
      </c>
      <c r="GR106" s="74">
        <f>IF(AND(ISNUMBER('Emissions (start here)'!CW106),ISNUMBER(Dispersion!$AY$9)),'Emissions (start here)'!CW106*453.59/3600*Dispersion!$AY$9,0)</f>
        <v>0</v>
      </c>
      <c r="GS106" s="74">
        <f>IF(AND(ISNUMBER('Emissions (start here)'!CX106),ISNUMBER(Dispersion!$AY$10)),'Emissions (start here)'!CX106*2000*453.59/8760/3600*Dispersion!$AY$10,0)</f>
        <v>0</v>
      </c>
      <c r="GT106" s="74">
        <f>IF(AND(ISNUMBER('Emissions (start here)'!CX106),ISNUMBER(Dispersion!$AY$11)),'Emissions (start here)'!CX106*2000*453.59/8760/3600*Dispersion!$AY$11,0)</f>
        <v>0</v>
      </c>
      <c r="GU106" s="74">
        <f>IF(AND(ISNUMBER('Emissions (start here)'!CY106),ISNUMBER(Dispersion!$AZ$8)),'Emissions (start here)'!CY106*453.59/3600*Dispersion!$AZ$8,0)</f>
        <v>0</v>
      </c>
      <c r="GV106" s="74">
        <f>IF(AND(ISNUMBER('Emissions (start here)'!CY106),ISNUMBER(Dispersion!$AZ$9)),'Emissions (start here)'!CY106*453.59/3600*Dispersion!$AZ$9,0)</f>
        <v>0</v>
      </c>
      <c r="GW106" s="74">
        <f>IF(AND(ISNUMBER('Emissions (start here)'!CZ106),ISNUMBER(Dispersion!$AZ$10)),'Emissions (start here)'!CZ106*2000*453.59/8760/3600*Dispersion!$AZ$10,0)</f>
        <v>0</v>
      </c>
      <c r="GX106" s="74">
        <f>IF(AND(ISNUMBER('Emissions (start here)'!CZ106),ISNUMBER(Dispersion!$AZ$11)),'Emissions (start here)'!CZ106*2000*453.59/8760/3600*Dispersion!$AZ$11,0)</f>
        <v>0</v>
      </c>
    </row>
    <row r="107" spans="1:206" x14ac:dyDescent="0.2">
      <c r="A107" s="51" t="str">
        <f>'Tox Values'!C107</f>
        <v>510-15-6</v>
      </c>
      <c r="B107" s="94" t="str">
        <f>'Tox Values'!D107</f>
        <v>Chlorobenzilate</v>
      </c>
      <c r="C107" s="96">
        <f t="shared" si="5"/>
        <v>0</v>
      </c>
      <c r="D107" s="74">
        <f t="shared" si="6"/>
        <v>0</v>
      </c>
      <c r="E107" s="74">
        <f t="shared" si="7"/>
        <v>0</v>
      </c>
      <c r="F107" s="99">
        <f t="shared" si="8"/>
        <v>0</v>
      </c>
      <c r="G107" s="97">
        <f>IF(AND(ISNUMBER('Emissions (start here)'!E107),ISNUMBER(Dispersion!$C$8)),'Emissions (start here)'!E107*453.59/3600*Dispersion!$C$8,0)</f>
        <v>0</v>
      </c>
      <c r="H107" s="74">
        <f>IF(AND(ISNUMBER('Emissions (start here)'!E107),ISNUMBER(Dispersion!$C$9)),'Emissions (start here)'!E107*453.59/3600*Dispersion!$C$9,0)</f>
        <v>0</v>
      </c>
      <c r="I107" s="74">
        <f>IF(AND(ISNUMBER('Emissions (start here)'!F107),ISNUMBER(Dispersion!$C$10)),'Emissions (start here)'!F107*2000*453.59/8760/3600*Dispersion!$C$10,0)</f>
        <v>0</v>
      </c>
      <c r="J107" s="74">
        <f>IF(AND(ISNUMBER('Emissions (start here)'!F107),ISNUMBER(Dispersion!$C$11)),'Emissions (start here)'!F107*2000*453.59/8760/3600*Dispersion!$C$11,0)</f>
        <v>0</v>
      </c>
      <c r="K107" s="74">
        <f>IF(AND(ISNUMBER('Emissions (start here)'!G107),ISNUMBER(Dispersion!$D$8)),'Emissions (start here)'!G107*453.59/3600*Dispersion!$D$8,0)</f>
        <v>0</v>
      </c>
      <c r="L107" s="74">
        <f>IF(AND(ISNUMBER('Emissions (start here)'!G107),ISNUMBER(Dispersion!$D$9)),'Emissions (start here)'!G107*453.59/3600*Dispersion!$D$9,0)</f>
        <v>0</v>
      </c>
      <c r="M107" s="74">
        <f>IF(AND(ISNUMBER('Emissions (start here)'!H107),ISNUMBER(Dispersion!$D$10)),'Emissions (start here)'!H107*2000*453.59/8760/3600*Dispersion!$D$10,0)</f>
        <v>0</v>
      </c>
      <c r="N107" s="74">
        <f>IF(AND(ISNUMBER('Emissions (start here)'!H107),ISNUMBER(Dispersion!$D$11)),'Emissions (start here)'!H107*2000*453.59/8760/3600*Dispersion!$D$11,0)</f>
        <v>0</v>
      </c>
      <c r="O107" s="74">
        <f>IF(AND(ISNUMBER('Emissions (start here)'!I107),ISNUMBER(Dispersion!$E$8)),'Emissions (start here)'!I107*453.59/3600*Dispersion!$E$8,0)</f>
        <v>0</v>
      </c>
      <c r="P107" s="74">
        <f>IF(AND(ISNUMBER('Emissions (start here)'!I107),ISNUMBER(Dispersion!$E$9)),'Emissions (start here)'!I107*453.59/3600*Dispersion!$E$9,0)</f>
        <v>0</v>
      </c>
      <c r="Q107" s="74">
        <f>IF(AND(ISNUMBER('Emissions (start here)'!J107),ISNUMBER(Dispersion!$E$10)),'Emissions (start here)'!J107*2000*453.59/8760/3600*Dispersion!$E$10,0)</f>
        <v>0</v>
      </c>
      <c r="R107" s="74">
        <f>IF(AND(ISNUMBER('Emissions (start here)'!J107),ISNUMBER(Dispersion!$E$11)),'Emissions (start here)'!J107*2000*453.59/8760/3600*Dispersion!$E$11,0)</f>
        <v>0</v>
      </c>
      <c r="S107" s="74">
        <f>IF(AND(ISNUMBER('Emissions (start here)'!K107),ISNUMBER(Dispersion!$F$8)),'Emissions (start here)'!K107*453.59/3600*Dispersion!$F$8,0)</f>
        <v>0</v>
      </c>
      <c r="T107" s="74">
        <f>IF(AND(ISNUMBER('Emissions (start here)'!K107),ISNUMBER(Dispersion!$F$9)),'Emissions (start here)'!K107*453.59/3600*Dispersion!$F$9,0)</f>
        <v>0</v>
      </c>
      <c r="U107" s="74">
        <f>IF(AND(ISNUMBER('Emissions (start here)'!L107),ISNUMBER(Dispersion!$F$10)),'Emissions (start here)'!L107*2000*453.59/8760/3600*Dispersion!$F$10,0)</f>
        <v>0</v>
      </c>
      <c r="V107" s="74">
        <f>IF(AND(ISNUMBER('Emissions (start here)'!L107),ISNUMBER(Dispersion!$F$11)),'Emissions (start here)'!L107*2000*453.59/8760/3600*Dispersion!$F$11,0)</f>
        <v>0</v>
      </c>
      <c r="W107" s="74">
        <f>IF(AND(ISNUMBER('Emissions (start here)'!M107),ISNUMBER(Dispersion!$G$8)),'Emissions (start here)'!M107*453.59/3600*Dispersion!$G$8,0)</f>
        <v>0</v>
      </c>
      <c r="X107" s="74">
        <f>IF(AND(ISNUMBER('Emissions (start here)'!M107),ISNUMBER(Dispersion!$G$9)),'Emissions (start here)'!M107*453.59/3600*Dispersion!$G$9,0)</f>
        <v>0</v>
      </c>
      <c r="Y107" s="74">
        <f>IF(AND(ISNUMBER('Emissions (start here)'!N107),ISNUMBER(Dispersion!$G$10)),'Emissions (start here)'!N107*2000*453.59/8760/3600*Dispersion!$G$10,0)</f>
        <v>0</v>
      </c>
      <c r="Z107" s="74">
        <f>IF(AND(ISNUMBER('Emissions (start here)'!N107),ISNUMBER(Dispersion!$G$11)),'Emissions (start here)'!N107*2000*453.59/8760/3600*Dispersion!$G$11,0)</f>
        <v>0</v>
      </c>
      <c r="AA107" s="74">
        <f>IF(AND(ISNUMBER('Emissions (start here)'!O107),ISNUMBER(Dispersion!$H$8)),'Emissions (start here)'!O107*453.59/3600*Dispersion!$H$8,0)</f>
        <v>0</v>
      </c>
      <c r="AB107" s="74">
        <f>IF(AND(ISNUMBER('Emissions (start here)'!O107),ISNUMBER(Dispersion!$H$9)),'Emissions (start here)'!O107*453.59/3600*Dispersion!$H$9,0)</f>
        <v>0</v>
      </c>
      <c r="AC107" s="74">
        <f>IF(AND(ISNUMBER('Emissions (start here)'!P107),ISNUMBER(Dispersion!$H$10)),'Emissions (start here)'!P107*2000*453.59/8760/3600*Dispersion!$H$10,0)</f>
        <v>0</v>
      </c>
      <c r="AD107" s="74">
        <f>IF(AND(ISNUMBER('Emissions (start here)'!P107),ISNUMBER(Dispersion!$H$11)),'Emissions (start here)'!P107*2000*453.59/8760/3600*Dispersion!$H$11,0)</f>
        <v>0</v>
      </c>
      <c r="AE107" s="74">
        <f>IF(AND(ISNUMBER('Emissions (start here)'!Q107),ISNUMBER(Dispersion!$I$8)),'Emissions (start here)'!Q107*453.59/3600*Dispersion!$I$8,0)</f>
        <v>0</v>
      </c>
      <c r="AF107" s="74">
        <f>IF(AND(ISNUMBER('Emissions (start here)'!Q107),ISNUMBER(Dispersion!$I$9)),'Emissions (start here)'!Q107*453.59/3600*Dispersion!$I$9,0)</f>
        <v>0</v>
      </c>
      <c r="AG107" s="74">
        <f>IF(AND(ISNUMBER('Emissions (start here)'!R107),ISNUMBER(Dispersion!$I$10)),'Emissions (start here)'!R107*2000*453.59/8760/3600*Dispersion!$I$10,0)</f>
        <v>0</v>
      </c>
      <c r="AH107" s="74">
        <f>IF(AND(ISNUMBER('Emissions (start here)'!R107),ISNUMBER(Dispersion!$I$11)),'Emissions (start here)'!R107*2000*453.59/8760/3600*Dispersion!$I$11,0)</f>
        <v>0</v>
      </c>
      <c r="AI107" s="74">
        <f>IF(AND(ISNUMBER('Emissions (start here)'!S107),ISNUMBER(Dispersion!$J$8)),'Emissions (start here)'!S107*453.59/3600*Dispersion!$J$8,0)</f>
        <v>0</v>
      </c>
      <c r="AJ107" s="74">
        <f>IF(AND(ISNUMBER('Emissions (start here)'!S107),ISNUMBER(Dispersion!$J$9)),'Emissions (start here)'!S107*453.59/3600*Dispersion!$J$9,0)</f>
        <v>0</v>
      </c>
      <c r="AK107" s="74">
        <f>IF(AND(ISNUMBER('Emissions (start here)'!T107),ISNUMBER(Dispersion!$J$10)),'Emissions (start here)'!T107*2000*453.59/8760/3600*Dispersion!$J$10,0)</f>
        <v>0</v>
      </c>
      <c r="AL107" s="74">
        <f>IF(AND(ISNUMBER('Emissions (start here)'!T107),ISNUMBER(Dispersion!$J$11)),'Emissions (start here)'!T107*2000*453.59/8760/3600*Dispersion!$J$11,0)</f>
        <v>0</v>
      </c>
      <c r="AM107" s="74">
        <f>IF(AND(ISNUMBER('Emissions (start here)'!U107),ISNUMBER(Dispersion!$K$8)),'Emissions (start here)'!U107*453.59/3600*Dispersion!$K$8,0)</f>
        <v>0</v>
      </c>
      <c r="AN107" s="74">
        <f>IF(AND(ISNUMBER('Emissions (start here)'!U107),ISNUMBER(Dispersion!$K$9)),'Emissions (start here)'!U107*453.59/3600*Dispersion!$K$9,0)</f>
        <v>0</v>
      </c>
      <c r="AO107" s="74">
        <f>IF(AND(ISNUMBER('Emissions (start here)'!V107),ISNUMBER(Dispersion!$K$10)),'Emissions (start here)'!V107*2000*453.59/8760/3600*Dispersion!$K$10,0)</f>
        <v>0</v>
      </c>
      <c r="AP107" s="74">
        <f>IF(AND(ISNUMBER('Emissions (start here)'!V107),ISNUMBER(Dispersion!$K$11)),'Emissions (start here)'!V107*2000*453.59/8760/3600*Dispersion!$K$11,0)</f>
        <v>0</v>
      </c>
      <c r="AQ107" s="74">
        <f>IF(AND(ISNUMBER('Emissions (start here)'!W107),ISNUMBER(Dispersion!$L$8)),'Emissions (start here)'!W107*453.59/3600*Dispersion!$L$8,0)</f>
        <v>0</v>
      </c>
      <c r="AR107" s="74">
        <f>IF(AND(ISNUMBER('Emissions (start here)'!W107),ISNUMBER(Dispersion!$L$9)),'Emissions (start here)'!W107*453.59/3600*Dispersion!$L$9,0)</f>
        <v>0</v>
      </c>
      <c r="AS107" s="74">
        <f>IF(AND(ISNUMBER('Emissions (start here)'!X107),ISNUMBER(Dispersion!$L$10)),'Emissions (start here)'!X107*2000*453.59/8760/3600*Dispersion!$L$10,0)</f>
        <v>0</v>
      </c>
      <c r="AT107" s="74">
        <f>IF(AND(ISNUMBER('Emissions (start here)'!X107),ISNUMBER(Dispersion!$L$11)),'Emissions (start here)'!X107*2000*453.59/8760/3600*Dispersion!$L$11,0)</f>
        <v>0</v>
      </c>
      <c r="AU107" s="74">
        <f>IF(AND(ISNUMBER('Emissions (start here)'!Y107),ISNUMBER(Dispersion!$M$8)),'Emissions (start here)'!Y107*453.59/3600*Dispersion!$M$8,0)</f>
        <v>0</v>
      </c>
      <c r="AV107" s="74">
        <f>IF(AND(ISNUMBER('Emissions (start here)'!Y107),ISNUMBER(Dispersion!$M$9)),'Emissions (start here)'!Y107*453.59/3600*Dispersion!$M$9,0)</f>
        <v>0</v>
      </c>
      <c r="AW107" s="74">
        <f>IF(AND(ISNUMBER('Emissions (start here)'!Z107),ISNUMBER(Dispersion!$M$10)),'Emissions (start here)'!Z107*2000*453.59/8760/3600*Dispersion!$M$10,0)</f>
        <v>0</v>
      </c>
      <c r="AX107" s="74">
        <f>IF(AND(ISNUMBER('Emissions (start here)'!Z107),ISNUMBER(Dispersion!$M$11)),'Emissions (start here)'!Z107*2000*453.59/8760/3600*Dispersion!$M$11,0)</f>
        <v>0</v>
      </c>
      <c r="AY107" s="74">
        <f>IF(AND(ISNUMBER('Emissions (start here)'!AA107),ISNUMBER(Dispersion!$N$8)),'Emissions (start here)'!AA107*453.59/3600*Dispersion!$N$8,0)</f>
        <v>0</v>
      </c>
      <c r="AZ107" s="74">
        <f>IF(AND(ISNUMBER('Emissions (start here)'!AA107),ISNUMBER(Dispersion!$N$9)),'Emissions (start here)'!AA107*453.59/3600*Dispersion!$N$9,0)</f>
        <v>0</v>
      </c>
      <c r="BA107" s="74">
        <f>IF(AND(ISNUMBER('Emissions (start here)'!AB107),ISNUMBER(Dispersion!$N$10)),'Emissions (start here)'!AB107*2000*453.59/8760/3600*Dispersion!$N$10,0)</f>
        <v>0</v>
      </c>
      <c r="BB107" s="74">
        <f>IF(AND(ISNUMBER('Emissions (start here)'!AB107),ISNUMBER(Dispersion!$N$11)),'Emissions (start here)'!AB107*2000*453.59/8760/3600*Dispersion!$N$11,0)</f>
        <v>0</v>
      </c>
      <c r="BC107" s="74">
        <f>IF(AND(ISNUMBER('Emissions (start here)'!AC107),ISNUMBER(Dispersion!$O$8)),'Emissions (start here)'!AC107*453.59/3600*Dispersion!$O$8,0)</f>
        <v>0</v>
      </c>
      <c r="BD107" s="74">
        <f>IF(AND(ISNUMBER('Emissions (start here)'!AC107),ISNUMBER(Dispersion!$O$9)),'Emissions (start here)'!AC107*453.59/3600*Dispersion!$O$9,0)</f>
        <v>0</v>
      </c>
      <c r="BE107" s="74">
        <f>IF(AND(ISNUMBER('Emissions (start here)'!AD107),ISNUMBER(Dispersion!$O$10)),'Emissions (start here)'!AD107*2000*453.59/8760/3600*Dispersion!$O$10,0)</f>
        <v>0</v>
      </c>
      <c r="BF107" s="74">
        <f>IF(AND(ISNUMBER('Emissions (start here)'!AD107),ISNUMBER(Dispersion!$O$11)),'Emissions (start here)'!AD107*2000*453.59/8760/3600*Dispersion!$O$11,0)</f>
        <v>0</v>
      </c>
      <c r="BG107" s="74">
        <f>IF(AND(ISNUMBER('Emissions (start here)'!AE107),ISNUMBER(Dispersion!$P$8)),'Emissions (start here)'!AE107*453.59/3600*Dispersion!$P$8,0)</f>
        <v>0</v>
      </c>
      <c r="BH107" s="74">
        <f>IF(AND(ISNUMBER('Emissions (start here)'!AE107),ISNUMBER(Dispersion!$P$9)),'Emissions (start here)'!AE107*453.59/3600*Dispersion!$P$9,0)</f>
        <v>0</v>
      </c>
      <c r="BI107" s="74">
        <f>IF(AND(ISNUMBER('Emissions (start here)'!AF107),ISNUMBER(Dispersion!$P$10)),'Emissions (start here)'!AF107*2000*453.59/8760/3600*Dispersion!$P$10,0)</f>
        <v>0</v>
      </c>
      <c r="BJ107" s="74">
        <f>IF(AND(ISNUMBER('Emissions (start here)'!AF107),ISNUMBER(Dispersion!$P$11)),'Emissions (start here)'!AF107*2000*453.59/8760/3600*Dispersion!$P$11,0)</f>
        <v>0</v>
      </c>
      <c r="BK107" s="74">
        <f>IF(AND(ISNUMBER('Emissions (start here)'!AG107),ISNUMBER(Dispersion!$Q$8)),'Emissions (start here)'!AG107*453.59/3600*Dispersion!$Q$8,0)</f>
        <v>0</v>
      </c>
      <c r="BL107" s="74">
        <f>IF(AND(ISNUMBER('Emissions (start here)'!AG107),ISNUMBER(Dispersion!$Q$9)),'Emissions (start here)'!AG107*453.59/3600*Dispersion!$Q$9,0)</f>
        <v>0</v>
      </c>
      <c r="BM107" s="74">
        <f>IF(AND(ISNUMBER('Emissions (start here)'!AH107),ISNUMBER(Dispersion!$Q$10)),'Emissions (start here)'!AH107*2000*453.59/8760/3600*Dispersion!$Q$10,0)</f>
        <v>0</v>
      </c>
      <c r="BN107" s="74">
        <f>IF(AND(ISNUMBER('Emissions (start here)'!AH107),ISNUMBER(Dispersion!$Q$11)),'Emissions (start here)'!AH107*2000*453.59/8760/3600*Dispersion!$Q$11,0)</f>
        <v>0</v>
      </c>
      <c r="BO107" s="74">
        <f>IF(AND(ISNUMBER('Emissions (start here)'!AI107),ISNUMBER(Dispersion!$R$8)),'Emissions (start here)'!AI107*453.59/3600*Dispersion!$R$8,0)</f>
        <v>0</v>
      </c>
      <c r="BP107" s="74">
        <f>IF(AND(ISNUMBER('Emissions (start here)'!AI107),ISNUMBER(Dispersion!$R$9)),'Emissions (start here)'!AI107*453.59/3600*Dispersion!$R$9,0)</f>
        <v>0</v>
      </c>
      <c r="BQ107" s="74">
        <f>IF(AND(ISNUMBER('Emissions (start here)'!AJ107),ISNUMBER(Dispersion!$R$10)),'Emissions (start here)'!AJ107*2000*453.59/8760/3600*Dispersion!$R$10,0)</f>
        <v>0</v>
      </c>
      <c r="BR107" s="74">
        <f>IF(AND(ISNUMBER('Emissions (start here)'!AJ107),ISNUMBER(Dispersion!$R$11)),'Emissions (start here)'!AJ107*2000*453.59/8760/3600*Dispersion!$R$11,0)</f>
        <v>0</v>
      </c>
      <c r="BS107" s="74">
        <f>IF(AND(ISNUMBER('Emissions (start here)'!AK107),ISNUMBER(Dispersion!$S$8)),'Emissions (start here)'!AK107*453.59/3600*Dispersion!$S$8,0)</f>
        <v>0</v>
      </c>
      <c r="BT107" s="74">
        <f>IF(AND(ISNUMBER('Emissions (start here)'!AK107),ISNUMBER(Dispersion!$S$9)),'Emissions (start here)'!AK107*453.59/3600*Dispersion!$S$9,0)</f>
        <v>0</v>
      </c>
      <c r="BU107" s="74">
        <f>IF(AND(ISNUMBER('Emissions (start here)'!AL107),ISNUMBER(Dispersion!$S$10)),'Emissions (start here)'!AL107*2000*453.59/8760/3600*Dispersion!$S$10,0)</f>
        <v>0</v>
      </c>
      <c r="BV107" s="74">
        <f>IF(AND(ISNUMBER('Emissions (start here)'!AL107),ISNUMBER(Dispersion!$S$11)),'Emissions (start here)'!AL107*2000*453.59/8760/3600*Dispersion!$S$11,0)</f>
        <v>0</v>
      </c>
      <c r="BW107" s="74">
        <f>IF(AND(ISNUMBER('Emissions (start here)'!AM107),ISNUMBER(Dispersion!$T$8)),'Emissions (start here)'!AM107*453.59/3600*Dispersion!$T$8,0)</f>
        <v>0</v>
      </c>
      <c r="BX107" s="74">
        <f>IF(AND(ISNUMBER('Emissions (start here)'!AM107),ISNUMBER(Dispersion!$T$9)),'Emissions (start here)'!AM107*453.59/3600*Dispersion!$T$9,0)</f>
        <v>0</v>
      </c>
      <c r="BY107" s="74">
        <f>IF(AND(ISNUMBER('Emissions (start here)'!AN107),ISNUMBER(Dispersion!$T$10)),'Emissions (start here)'!AN107*2000*453.59/8760/3600*Dispersion!$T$10,0)</f>
        <v>0</v>
      </c>
      <c r="BZ107" s="74">
        <f>IF(AND(ISNUMBER('Emissions (start here)'!AN107),ISNUMBER(Dispersion!$T$11)),'Emissions (start here)'!AN107*2000*453.59/8760/3600*Dispersion!$T$11,0)</f>
        <v>0</v>
      </c>
      <c r="CA107" s="74">
        <f>IF(AND(ISNUMBER('Emissions (start here)'!AO107),ISNUMBER(Dispersion!$U$8)),'Emissions (start here)'!AO107*453.59/3600*Dispersion!$U$8,0)</f>
        <v>0</v>
      </c>
      <c r="CB107" s="74">
        <f>IF(AND(ISNUMBER('Emissions (start here)'!AO107),ISNUMBER(Dispersion!$U$9)),'Emissions (start here)'!AO107*453.59/3600*Dispersion!$U$9,0)</f>
        <v>0</v>
      </c>
      <c r="CC107" s="74">
        <f>IF(AND(ISNUMBER('Emissions (start here)'!AP107),ISNUMBER(Dispersion!$U$10)),'Emissions (start here)'!AP107*2000*453.59/8760/3600*Dispersion!$U$10,0)</f>
        <v>0</v>
      </c>
      <c r="CD107" s="74">
        <f>IF(AND(ISNUMBER('Emissions (start here)'!AP107),ISNUMBER(Dispersion!$U$11)),'Emissions (start here)'!AP107*2000*453.59/8760/3600*Dispersion!$U$11,0)</f>
        <v>0</v>
      </c>
      <c r="CE107" s="74">
        <f>IF(AND(ISNUMBER('Emissions (start here)'!AQ107),ISNUMBER(Dispersion!$V$8)),'Emissions (start here)'!AQ107*453.59/3600*Dispersion!$V$8,0)</f>
        <v>0</v>
      </c>
      <c r="CF107" s="74">
        <f>IF(AND(ISNUMBER('Emissions (start here)'!AQ107),ISNUMBER(Dispersion!$V$9)),'Emissions (start here)'!AQ107*453.59/3600*Dispersion!$V$9,0)</f>
        <v>0</v>
      </c>
      <c r="CG107" s="74">
        <f>IF(AND(ISNUMBER('Emissions (start here)'!AR107),ISNUMBER(Dispersion!$V$10)),'Emissions (start here)'!AR107*2000*453.59/8760/3600*Dispersion!$V$10,0)</f>
        <v>0</v>
      </c>
      <c r="CH107" s="74">
        <f>IF(AND(ISNUMBER('Emissions (start here)'!AR107),ISNUMBER(Dispersion!$V$11)),'Emissions (start here)'!AR107*2000*453.59/8760/3600*Dispersion!$V$11,0)</f>
        <v>0</v>
      </c>
      <c r="CI107" s="74">
        <f>IF(AND(ISNUMBER('Emissions (start here)'!AS107),ISNUMBER(Dispersion!$W$8)),'Emissions (start here)'!AS107*453.59/3600*Dispersion!$W$8,0)</f>
        <v>0</v>
      </c>
      <c r="CJ107" s="74">
        <f>IF(AND(ISNUMBER('Emissions (start here)'!AS107),ISNUMBER(Dispersion!$W$9)),'Emissions (start here)'!AS107*453.59/3600*Dispersion!$W$9,0)</f>
        <v>0</v>
      </c>
      <c r="CK107" s="74">
        <f>IF(AND(ISNUMBER('Emissions (start here)'!AT107),ISNUMBER(Dispersion!$W$10)),'Emissions (start here)'!AT107*2000*453.59/8760/3600*Dispersion!$W$10,0)</f>
        <v>0</v>
      </c>
      <c r="CL107" s="74">
        <f>IF(AND(ISNUMBER('Emissions (start here)'!AT107),ISNUMBER(Dispersion!$W$11)),'Emissions (start here)'!AT107*2000*453.59/8760/3600*Dispersion!$W$11,0)</f>
        <v>0</v>
      </c>
      <c r="CM107" s="74">
        <f>IF(AND(ISNUMBER('Emissions (start here)'!AU107),ISNUMBER(Dispersion!$X$8)),'Emissions (start here)'!AU107*453.59/3600*Dispersion!$X$8,0)</f>
        <v>0</v>
      </c>
      <c r="CN107" s="74">
        <f>IF(AND(ISNUMBER('Emissions (start here)'!AU107),ISNUMBER(Dispersion!$X$9)),'Emissions (start here)'!AU107*453.59/3600*Dispersion!$X$9,0)</f>
        <v>0</v>
      </c>
      <c r="CO107" s="74">
        <f>IF(AND(ISNUMBER('Emissions (start here)'!AV107),ISNUMBER(Dispersion!$X$10)),'Emissions (start here)'!AV107*2000*453.59/8760/3600*Dispersion!$X$10,0)</f>
        <v>0</v>
      </c>
      <c r="CP107" s="74">
        <f>IF(AND(ISNUMBER('Emissions (start here)'!AV107),ISNUMBER(Dispersion!$X$11)),'Emissions (start here)'!AV107*2000*453.59/8760/3600*Dispersion!$X$11,0)</f>
        <v>0</v>
      </c>
      <c r="CQ107" s="74">
        <f>IF(AND(ISNUMBER('Emissions (start here)'!AW107),ISNUMBER(Dispersion!$Y$8)),'Emissions (start here)'!AW107*453.59/3600*Dispersion!$Y$8,0)</f>
        <v>0</v>
      </c>
      <c r="CR107" s="74">
        <f>IF(AND(ISNUMBER('Emissions (start here)'!AW107),ISNUMBER(Dispersion!$Y$9)),'Emissions (start here)'!AW107*453.59/3600*Dispersion!$Y$9,0)</f>
        <v>0</v>
      </c>
      <c r="CS107" s="74">
        <f>IF(AND(ISNUMBER('Emissions (start here)'!AX107),ISNUMBER(Dispersion!$Y$10)),'Emissions (start here)'!AX107*2000*453.59/8760/3600*Dispersion!$Y$10,0)</f>
        <v>0</v>
      </c>
      <c r="CT107" s="74">
        <f>IF(AND(ISNUMBER('Emissions (start here)'!AX107),ISNUMBER(Dispersion!$Y$11)),'Emissions (start here)'!AX107*2000*453.59/8760/3600*Dispersion!$Y$11,0)</f>
        <v>0</v>
      </c>
      <c r="CU107" s="74">
        <f>IF(AND(ISNUMBER('Emissions (start here)'!AY107),ISNUMBER(Dispersion!$Z$8)),'Emissions (start here)'!AY107*453.59/3600*Dispersion!$Z$8,0)</f>
        <v>0</v>
      </c>
      <c r="CV107" s="74">
        <f>IF(AND(ISNUMBER('Emissions (start here)'!AY107),ISNUMBER(Dispersion!$Z$9)),'Emissions (start here)'!AY107*453.59/3600*Dispersion!$Z$9,0)</f>
        <v>0</v>
      </c>
      <c r="CW107" s="74">
        <f>IF(AND(ISNUMBER('Emissions (start here)'!AZ107),ISNUMBER(Dispersion!$Z$10)),'Emissions (start here)'!AZ107*2000*453.59/8760/3600*Dispersion!$Z$10,0)</f>
        <v>0</v>
      </c>
      <c r="CX107" s="74">
        <f>IF(AND(ISNUMBER('Emissions (start here)'!AZ107),ISNUMBER(Dispersion!$Z$11)),'Emissions (start here)'!AZ107*2000*453.59/8760/3600*Dispersion!$Z$11,0)</f>
        <v>0</v>
      </c>
      <c r="CY107" s="74">
        <f>IF(AND(ISNUMBER('Emissions (start here)'!BA107),ISNUMBER(Dispersion!$AA$8)),'Emissions (start here)'!BA107*453.59/3600*Dispersion!$AA$8,0)</f>
        <v>0</v>
      </c>
      <c r="CZ107" s="74">
        <f>IF(AND(ISNUMBER('Emissions (start here)'!BA107),ISNUMBER(Dispersion!$AA$9)),'Emissions (start here)'!BA107*453.59/3600*Dispersion!$AA$9,0)</f>
        <v>0</v>
      </c>
      <c r="DA107" s="74">
        <f>IF(AND(ISNUMBER('Emissions (start here)'!BB107),ISNUMBER(Dispersion!$AA$10)),'Emissions (start here)'!BB107*2000*453.59/8760/3600*Dispersion!$AA$10,0)</f>
        <v>0</v>
      </c>
      <c r="DB107" s="74">
        <f>IF(AND(ISNUMBER('Emissions (start here)'!BB107),ISNUMBER(Dispersion!$AA$11)),'Emissions (start here)'!BB107*2000*453.59/8760/3600*Dispersion!$AA$11,0)</f>
        <v>0</v>
      </c>
      <c r="DC107" s="74">
        <f>IF(AND(ISNUMBER('Emissions (start here)'!BC107),ISNUMBER(Dispersion!$AB$8)),'Emissions (start here)'!BC107*453.59/3600*Dispersion!$AB$8,0)</f>
        <v>0</v>
      </c>
      <c r="DD107" s="74">
        <f>IF(AND(ISNUMBER('Emissions (start here)'!BC107),ISNUMBER(Dispersion!$AB$9)),'Emissions (start here)'!BC107*453.59/3600*Dispersion!$AB$9,0)</f>
        <v>0</v>
      </c>
      <c r="DE107" s="74">
        <f>IF(AND(ISNUMBER('Emissions (start here)'!BD107),ISNUMBER(Dispersion!$AB$10)),'Emissions (start here)'!BD107*2000*453.59/8760/3600*Dispersion!$AB$10,0)</f>
        <v>0</v>
      </c>
      <c r="DF107" s="74">
        <f>IF(AND(ISNUMBER('Emissions (start here)'!BD107),ISNUMBER(Dispersion!$AB$11)),'Emissions (start here)'!BD107*2000*453.59/8760/3600*Dispersion!$AB$11,0)</f>
        <v>0</v>
      </c>
      <c r="DG107" s="74">
        <f>IF(AND(ISNUMBER('Emissions (start here)'!BE107),ISNUMBER(Dispersion!$AC$8)),'Emissions (start here)'!BE107*453.59/3600*Dispersion!$AC$8,0)</f>
        <v>0</v>
      </c>
      <c r="DH107" s="74">
        <f>IF(AND(ISNUMBER('Emissions (start here)'!BE107),ISNUMBER(Dispersion!$AC$9)),'Emissions (start here)'!BE107*453.59/3600*Dispersion!$AC$9,0)</f>
        <v>0</v>
      </c>
      <c r="DI107" s="74">
        <f>IF(AND(ISNUMBER('Emissions (start here)'!BF107),ISNUMBER(Dispersion!$AC$10)),'Emissions (start here)'!BF107*2000*453.59/8760/3600*Dispersion!$AC$10,0)</f>
        <v>0</v>
      </c>
      <c r="DJ107" s="74">
        <f>IF(AND(ISNUMBER('Emissions (start here)'!BF107),ISNUMBER(Dispersion!$AC$11)),'Emissions (start here)'!BF107*2000*453.59/8760/3600*Dispersion!$AC$11,0)</f>
        <v>0</v>
      </c>
      <c r="DK107" s="74">
        <f>IF(AND(ISNUMBER('Emissions (start here)'!BG107),ISNUMBER(Dispersion!$AD$8)),'Emissions (start here)'!BG107*453.59/3600*Dispersion!$AD$8,0)</f>
        <v>0</v>
      </c>
      <c r="DL107" s="74">
        <f>IF(AND(ISNUMBER('Emissions (start here)'!BG107),ISNUMBER(Dispersion!$AD$9)),'Emissions (start here)'!BG107*453.59/3600*Dispersion!$AD$9,0)</f>
        <v>0</v>
      </c>
      <c r="DM107" s="74">
        <f>IF(AND(ISNUMBER('Emissions (start here)'!BH107),ISNUMBER(Dispersion!$AD$10)),'Emissions (start here)'!BH107*2000*453.59/8760/3600*Dispersion!$AD$10,0)</f>
        <v>0</v>
      </c>
      <c r="DN107" s="74">
        <f>IF(AND(ISNUMBER('Emissions (start here)'!BH107),ISNUMBER(Dispersion!$AD$11)),'Emissions (start here)'!BH107*2000*453.59/8760/3600*Dispersion!$AD$11,0)</f>
        <v>0</v>
      </c>
      <c r="DO107" s="74">
        <f>IF(AND(ISNUMBER('Emissions (start here)'!BI107),ISNUMBER(Dispersion!$AE$8)),'Emissions (start here)'!BI107*453.59/3600*Dispersion!$AE$8,0)</f>
        <v>0</v>
      </c>
      <c r="DP107" s="74">
        <f>IF(AND(ISNUMBER('Emissions (start here)'!BI107),ISNUMBER(Dispersion!$AE$9)),'Emissions (start here)'!BI107*453.59/3600*Dispersion!$AE$9,0)</f>
        <v>0</v>
      </c>
      <c r="DQ107" s="74">
        <f>IF(AND(ISNUMBER('Emissions (start here)'!BJ107),ISNUMBER(Dispersion!$AE$10)),'Emissions (start here)'!BJ107*2000*453.59/8760/3600*Dispersion!$AE$10,0)</f>
        <v>0</v>
      </c>
      <c r="DR107" s="74">
        <f>IF(AND(ISNUMBER('Emissions (start here)'!BJ107),ISNUMBER(Dispersion!$AE$11)),'Emissions (start here)'!BJ107*2000*453.59/8760/3600*Dispersion!$AE$11,0)</f>
        <v>0</v>
      </c>
      <c r="DS107" s="74">
        <f>IF(AND(ISNUMBER('Emissions (start here)'!BK107),ISNUMBER(Dispersion!$AF$8)),'Emissions (start here)'!BK107*453.59/3600*Dispersion!$AF$8,0)</f>
        <v>0</v>
      </c>
      <c r="DT107" s="74">
        <f>IF(AND(ISNUMBER('Emissions (start here)'!BK107),ISNUMBER(Dispersion!$AF$9)),'Emissions (start here)'!BK107*453.59/3600*Dispersion!$AF$9,0)</f>
        <v>0</v>
      </c>
      <c r="DU107" s="74">
        <f>IF(AND(ISNUMBER('Emissions (start here)'!BL107),ISNUMBER(Dispersion!$AF$10)),'Emissions (start here)'!BL107*2000*453.59/8760/3600*Dispersion!$AF$10,0)</f>
        <v>0</v>
      </c>
      <c r="DV107" s="74">
        <f>IF(AND(ISNUMBER('Emissions (start here)'!BL107),ISNUMBER(Dispersion!$AF$11)),'Emissions (start here)'!BL107*2000*453.59/8760/3600*Dispersion!$AF$11,0)</f>
        <v>0</v>
      </c>
      <c r="DW107" s="74">
        <f>IF(AND(ISNUMBER('Emissions (start here)'!BM107),ISNUMBER(Dispersion!$AG$8)),'Emissions (start here)'!BM107*453.59/3600*Dispersion!$AG$8,0)</f>
        <v>0</v>
      </c>
      <c r="DX107" s="74">
        <f>IF(AND(ISNUMBER('Emissions (start here)'!BM107),ISNUMBER(Dispersion!$AG$9)),'Emissions (start here)'!BM107*453.59/3600*Dispersion!$AG$9,0)</f>
        <v>0</v>
      </c>
      <c r="DY107" s="74">
        <f>IF(AND(ISNUMBER('Emissions (start here)'!BN107),ISNUMBER(Dispersion!$AG$10)),'Emissions (start here)'!BN107*2000*453.59/8760/3600*Dispersion!$AG$10,0)</f>
        <v>0</v>
      </c>
      <c r="DZ107" s="74">
        <f>IF(AND(ISNUMBER('Emissions (start here)'!BN107),ISNUMBER(Dispersion!$AG$11)),'Emissions (start here)'!BN107*2000*453.59/8760/3600*Dispersion!$AG$11,0)</f>
        <v>0</v>
      </c>
      <c r="EA107" s="74">
        <f>IF(AND(ISNUMBER('Emissions (start here)'!BO107),ISNUMBER(Dispersion!$AH$8)),'Emissions (start here)'!BO107*453.59/3600*Dispersion!$AH$8,0)</f>
        <v>0</v>
      </c>
      <c r="EB107" s="74">
        <f>IF(AND(ISNUMBER('Emissions (start here)'!BO107),ISNUMBER(Dispersion!$AH$9)),'Emissions (start here)'!BO107*453.59/3600*Dispersion!$AH$9,0)</f>
        <v>0</v>
      </c>
      <c r="EC107" s="74">
        <f>IF(AND(ISNUMBER('Emissions (start here)'!BP107),ISNUMBER(Dispersion!$AH$10)),'Emissions (start here)'!BP107*2000*453.59/8760/3600*Dispersion!$AH$10,0)</f>
        <v>0</v>
      </c>
      <c r="ED107" s="74">
        <f>IF(AND(ISNUMBER('Emissions (start here)'!BP107),ISNUMBER(Dispersion!$AH$11)),'Emissions (start here)'!BP107*2000*453.59/8760/3600*Dispersion!$AH$11,0)</f>
        <v>0</v>
      </c>
      <c r="EE107" s="74">
        <f>IF(AND(ISNUMBER('Emissions (start here)'!BQ107),ISNUMBER(Dispersion!$AI$8)),'Emissions (start here)'!BQ107*453.59/3600*Dispersion!$AI$8,0)</f>
        <v>0</v>
      </c>
      <c r="EF107" s="74">
        <f>IF(AND(ISNUMBER('Emissions (start here)'!BQ107),ISNUMBER(Dispersion!$AI$9)),'Emissions (start here)'!BQ107*453.59/3600*Dispersion!$AI$9,0)</f>
        <v>0</v>
      </c>
      <c r="EG107" s="74">
        <f>IF(AND(ISNUMBER('Emissions (start here)'!BR107),ISNUMBER(Dispersion!$AI$10)),'Emissions (start here)'!BR107*2000*453.59/8760/3600*Dispersion!$AI$10,0)</f>
        <v>0</v>
      </c>
      <c r="EH107" s="74">
        <f>IF(AND(ISNUMBER('Emissions (start here)'!BR107),ISNUMBER(Dispersion!$AI$11)),'Emissions (start here)'!BR107*2000*453.59/8760/3600*Dispersion!$AI$11,0)</f>
        <v>0</v>
      </c>
      <c r="EI107" s="74">
        <f>IF(AND(ISNUMBER('Emissions (start here)'!BS107),ISNUMBER(Dispersion!$AJ$8)),'Emissions (start here)'!BS107*453.59/3600*Dispersion!$AJ$8,0)</f>
        <v>0</v>
      </c>
      <c r="EJ107" s="74">
        <f>IF(AND(ISNUMBER('Emissions (start here)'!BS107),ISNUMBER(Dispersion!$AJ$9)),'Emissions (start here)'!BS107*453.59/3600*Dispersion!$AJ$9,0)</f>
        <v>0</v>
      </c>
      <c r="EK107" s="74">
        <f>IF(AND(ISNUMBER('Emissions (start here)'!BT107),ISNUMBER(Dispersion!$AJ$10)),'Emissions (start here)'!BT107*2000*453.59/8760/3600*Dispersion!$AJ$10,0)</f>
        <v>0</v>
      </c>
      <c r="EL107" s="74">
        <f>IF(AND(ISNUMBER('Emissions (start here)'!BT107),ISNUMBER(Dispersion!$AJ$11)),'Emissions (start here)'!BT107*2000*453.59/8760/3600*Dispersion!$AJ$11,0)</f>
        <v>0</v>
      </c>
      <c r="EM107" s="74">
        <f>IF(AND(ISNUMBER('Emissions (start here)'!BU107),ISNUMBER(Dispersion!$AK$8)),'Emissions (start here)'!BU107*453.59/3600*Dispersion!$AK$8,0)</f>
        <v>0</v>
      </c>
      <c r="EN107" s="74">
        <f>IF(AND(ISNUMBER('Emissions (start here)'!BU107),ISNUMBER(Dispersion!$AK$9)),'Emissions (start here)'!BU107*453.59/3600*Dispersion!$AK$9,0)</f>
        <v>0</v>
      </c>
      <c r="EO107" s="74">
        <f>IF(AND(ISNUMBER('Emissions (start here)'!BV107),ISNUMBER(Dispersion!$AK$10)),'Emissions (start here)'!BV107*2000*453.59/8760/3600*Dispersion!$AK$10,0)</f>
        <v>0</v>
      </c>
      <c r="EP107" s="74">
        <f>IF(AND(ISNUMBER('Emissions (start here)'!BV107),ISNUMBER(Dispersion!$AK$11)),'Emissions (start here)'!BV107*2000*453.59/8760/3600*Dispersion!$AK$11,0)</f>
        <v>0</v>
      </c>
      <c r="EQ107" s="74">
        <f>IF(AND(ISNUMBER('Emissions (start here)'!BW107),ISNUMBER(Dispersion!$AL$8)),'Emissions (start here)'!BW107*453.59/3600*Dispersion!$AL$8,0)</f>
        <v>0</v>
      </c>
      <c r="ER107" s="74">
        <f>IF(AND(ISNUMBER('Emissions (start here)'!BW107),ISNUMBER(Dispersion!$AL$9)),'Emissions (start here)'!BW107*453.59/3600*Dispersion!$AL$9,0)</f>
        <v>0</v>
      </c>
      <c r="ES107" s="74">
        <f>IF(AND(ISNUMBER('Emissions (start here)'!BX107),ISNUMBER(Dispersion!$AL$10)),'Emissions (start here)'!BX107*2000*453.59/8760/3600*Dispersion!$AL$10,0)</f>
        <v>0</v>
      </c>
      <c r="ET107" s="74">
        <f>IF(AND(ISNUMBER('Emissions (start here)'!BX107),ISNUMBER(Dispersion!$AL$11)),'Emissions (start here)'!BX107*2000*453.59/8760/3600*Dispersion!$AL$11,0)</f>
        <v>0</v>
      </c>
      <c r="EU107" s="74">
        <f>IF(AND(ISNUMBER('Emissions (start here)'!BY107),ISNUMBER(Dispersion!$AM$8)),'Emissions (start here)'!BY107*453.59/3600*Dispersion!$AM$8,0)</f>
        <v>0</v>
      </c>
      <c r="EV107" s="74">
        <f>IF(AND(ISNUMBER('Emissions (start here)'!BY107),ISNUMBER(Dispersion!$AM$9)),'Emissions (start here)'!BY107*453.59/3600*Dispersion!$AM$9,0)</f>
        <v>0</v>
      </c>
      <c r="EW107" s="74">
        <f>IF(AND(ISNUMBER('Emissions (start here)'!BZ107),ISNUMBER(Dispersion!$AM$10)),'Emissions (start here)'!BZ107*2000*453.59/8760/3600*Dispersion!$AM$10,0)</f>
        <v>0</v>
      </c>
      <c r="EX107" s="74">
        <f>IF(AND(ISNUMBER('Emissions (start here)'!BZ107),ISNUMBER(Dispersion!$AM$11)),'Emissions (start here)'!BZ107*2000*453.59/8760/3600*Dispersion!$AM$11,0)</f>
        <v>0</v>
      </c>
      <c r="EY107" s="74">
        <f>IF(AND(ISNUMBER('Emissions (start here)'!CA107),ISNUMBER(Dispersion!$AN$8)),'Emissions (start here)'!CA107*453.59/3600*Dispersion!$AN$8,0)</f>
        <v>0</v>
      </c>
      <c r="EZ107" s="74">
        <f>IF(AND(ISNUMBER('Emissions (start here)'!CA107),ISNUMBER(Dispersion!$AN$9)),'Emissions (start here)'!CA107*453.59/3600*Dispersion!$AN$9,0)</f>
        <v>0</v>
      </c>
      <c r="FA107" s="74">
        <f>IF(AND(ISNUMBER('Emissions (start here)'!CB107),ISNUMBER(Dispersion!$AN$10)),'Emissions (start here)'!CB107*2000*453.59/8760/3600*Dispersion!$AN$10,0)</f>
        <v>0</v>
      </c>
      <c r="FB107" s="74">
        <f>IF(AND(ISNUMBER('Emissions (start here)'!CB107),ISNUMBER(Dispersion!$AN$11)),'Emissions (start here)'!CB107*2000*453.59/8760/3600*Dispersion!$AN$11,0)</f>
        <v>0</v>
      </c>
      <c r="FC107" s="74">
        <f>IF(AND(ISNUMBER('Emissions (start here)'!CC107),ISNUMBER(Dispersion!$AO$8)),'Emissions (start here)'!CC107*453.59/3600*Dispersion!$AO$8,0)</f>
        <v>0</v>
      </c>
      <c r="FD107" s="74">
        <f>IF(AND(ISNUMBER('Emissions (start here)'!CC107),ISNUMBER(Dispersion!$AO$9)),'Emissions (start here)'!CC107*453.59/3600*Dispersion!$AO$9,0)</f>
        <v>0</v>
      </c>
      <c r="FE107" s="74">
        <f>IF(AND(ISNUMBER('Emissions (start here)'!CD107),ISNUMBER(Dispersion!$AO$10)),'Emissions (start here)'!CD107*2000*453.59/8760/3600*Dispersion!$AO$10,0)</f>
        <v>0</v>
      </c>
      <c r="FF107" s="74">
        <f>IF(AND(ISNUMBER('Emissions (start here)'!CD107),ISNUMBER(Dispersion!$AO$11)),'Emissions (start here)'!CD107*2000*453.59/8760/3600*Dispersion!$AO$11,0)</f>
        <v>0</v>
      </c>
      <c r="FG107" s="74">
        <f>IF(AND(ISNUMBER('Emissions (start here)'!CE107),ISNUMBER(Dispersion!$AP$8)),'Emissions (start here)'!CE107*453.59/3600*Dispersion!$AP$8,0)</f>
        <v>0</v>
      </c>
      <c r="FH107" s="74">
        <f>IF(AND(ISNUMBER('Emissions (start here)'!CE107),ISNUMBER(Dispersion!$AP$9)),'Emissions (start here)'!CE107*453.59/3600*Dispersion!$AP$9,0)</f>
        <v>0</v>
      </c>
      <c r="FI107" s="74">
        <f>IF(AND(ISNUMBER('Emissions (start here)'!CF107),ISNUMBER(Dispersion!$AP$10)),'Emissions (start here)'!CF107*2000*453.59/8760/3600*Dispersion!$AP$10,0)</f>
        <v>0</v>
      </c>
      <c r="FJ107" s="74">
        <f>IF(AND(ISNUMBER('Emissions (start here)'!CF107),ISNUMBER(Dispersion!$AP$11)),'Emissions (start here)'!CF107*2000*453.59/8760/3600*Dispersion!$AP$11,0)</f>
        <v>0</v>
      </c>
      <c r="FK107" s="74">
        <f>IF(AND(ISNUMBER('Emissions (start here)'!CG107),ISNUMBER(Dispersion!$AQ$8)),'Emissions (start here)'!CG107*453.59/3600*Dispersion!$AQ$8,0)</f>
        <v>0</v>
      </c>
      <c r="FL107" s="74">
        <f>IF(AND(ISNUMBER('Emissions (start here)'!CG107),ISNUMBER(Dispersion!$AQ$9)),'Emissions (start here)'!CG107*453.59/3600*Dispersion!$AQ$9,0)</f>
        <v>0</v>
      </c>
      <c r="FM107" s="74">
        <f>IF(AND(ISNUMBER('Emissions (start here)'!CH107),ISNUMBER(Dispersion!$AQ$10)),'Emissions (start here)'!CH107*2000*453.59/8760/3600*Dispersion!$AQ$10,0)</f>
        <v>0</v>
      </c>
      <c r="FN107" s="74">
        <f>IF(AND(ISNUMBER('Emissions (start here)'!CH107),ISNUMBER(Dispersion!$AQ$11)),'Emissions (start here)'!CH107*2000*453.59/8760/3600*Dispersion!$AQ$11,0)</f>
        <v>0</v>
      </c>
      <c r="FO107" s="74">
        <f>IF(AND(ISNUMBER('Emissions (start here)'!CI107),ISNUMBER(Dispersion!$AR$8)),'Emissions (start here)'!CI107*453.59/3600*Dispersion!$AR$8,0)</f>
        <v>0</v>
      </c>
      <c r="FP107" s="74">
        <f>IF(AND(ISNUMBER('Emissions (start here)'!CI107),ISNUMBER(Dispersion!$AR$9)),'Emissions (start here)'!CI107*453.59/3600*Dispersion!$AR$9,0)</f>
        <v>0</v>
      </c>
      <c r="FQ107" s="74">
        <f>IF(AND(ISNUMBER('Emissions (start here)'!CJ107),ISNUMBER(Dispersion!$AR$10)),'Emissions (start here)'!CJ107*2000*453.59/8760/3600*Dispersion!$AR$10,0)</f>
        <v>0</v>
      </c>
      <c r="FR107" s="74">
        <f>IF(AND(ISNUMBER('Emissions (start here)'!CJ107),ISNUMBER(Dispersion!$AR$11)),'Emissions (start here)'!CJ107*2000*453.59/8760/3600*Dispersion!$AR$11,0)</f>
        <v>0</v>
      </c>
      <c r="FS107" s="74">
        <f>IF(AND(ISNUMBER('Emissions (start here)'!CK107),ISNUMBER(Dispersion!$AS$8)),'Emissions (start here)'!CK107*453.59/3600*Dispersion!$AS$8,0)</f>
        <v>0</v>
      </c>
      <c r="FT107" s="74">
        <f>IF(AND(ISNUMBER('Emissions (start here)'!CK107),ISNUMBER(Dispersion!$AS$9)),'Emissions (start here)'!CK107*453.59/3600*Dispersion!$AS$9,0)</f>
        <v>0</v>
      </c>
      <c r="FU107" s="74">
        <f>IF(AND(ISNUMBER('Emissions (start here)'!CL107),ISNUMBER(Dispersion!$AS$10)),'Emissions (start here)'!CL107*2000*453.59/8760/3600*Dispersion!$AS$10,0)</f>
        <v>0</v>
      </c>
      <c r="FV107" s="74">
        <f>IF(AND(ISNUMBER('Emissions (start here)'!CL107),ISNUMBER(Dispersion!$AS$11)),'Emissions (start here)'!CL107*2000*453.59/8760/3600*Dispersion!$AS$11,0)</f>
        <v>0</v>
      </c>
      <c r="FW107" s="74">
        <f>IF(AND(ISNUMBER('Emissions (start here)'!CM107),ISNUMBER(Dispersion!$AT$8)),'Emissions (start here)'!CM107*453.59/3600*Dispersion!$AT$8,0)</f>
        <v>0</v>
      </c>
      <c r="FX107" s="74">
        <f>IF(AND(ISNUMBER('Emissions (start here)'!CM107),ISNUMBER(Dispersion!$AT$9)),'Emissions (start here)'!CM107*453.59/3600*Dispersion!$AT$9,0)</f>
        <v>0</v>
      </c>
      <c r="FY107" s="74">
        <f>IF(AND(ISNUMBER('Emissions (start here)'!CN107),ISNUMBER(Dispersion!$AT$10)),'Emissions (start here)'!CN107*2000*453.59/8760/3600*Dispersion!$AT$10,0)</f>
        <v>0</v>
      </c>
      <c r="FZ107" s="74">
        <f>IF(AND(ISNUMBER('Emissions (start here)'!CN107),ISNUMBER(Dispersion!$AT$11)),'Emissions (start here)'!CN107*2000*453.59/8760/3600*Dispersion!$AT$11,0)</f>
        <v>0</v>
      </c>
      <c r="GA107" s="74">
        <f>IF(AND(ISNUMBER('Emissions (start here)'!CO107),ISNUMBER(Dispersion!$AU$8)),'Emissions (start here)'!CO107*453.59/3600*Dispersion!$AU$8,0)</f>
        <v>0</v>
      </c>
      <c r="GB107" s="74">
        <f>IF(AND(ISNUMBER('Emissions (start here)'!CO107),ISNUMBER(Dispersion!$AU$9)),'Emissions (start here)'!CO107*453.59/3600*Dispersion!$AU$9,0)</f>
        <v>0</v>
      </c>
      <c r="GC107" s="74">
        <f>IF(AND(ISNUMBER('Emissions (start here)'!CP107),ISNUMBER(Dispersion!$AU$10)),'Emissions (start here)'!CP107*2000*453.59/8760/3600*Dispersion!$AU$10,0)</f>
        <v>0</v>
      </c>
      <c r="GD107" s="74">
        <f>IF(AND(ISNUMBER('Emissions (start here)'!CP107),ISNUMBER(Dispersion!$AU$11)),'Emissions (start here)'!CP107*2000*453.59/8760/3600*Dispersion!$AU$11,0)</f>
        <v>0</v>
      </c>
      <c r="GE107" s="74">
        <f>IF(AND(ISNUMBER('Emissions (start here)'!CQ107),ISNUMBER(Dispersion!$AV$8)),'Emissions (start here)'!CQ107*453.59/3600*Dispersion!$AV$8,0)</f>
        <v>0</v>
      </c>
      <c r="GF107" s="74">
        <f>IF(AND(ISNUMBER('Emissions (start here)'!CQ107),ISNUMBER(Dispersion!$AV$9)),'Emissions (start here)'!CQ107*453.59/3600*Dispersion!$AV$9,0)</f>
        <v>0</v>
      </c>
      <c r="GG107" s="74">
        <f>IF(AND(ISNUMBER('Emissions (start here)'!CR107),ISNUMBER(Dispersion!$AV$10)),'Emissions (start here)'!CR107*2000*453.59/8760/3600*Dispersion!$AV$10,0)</f>
        <v>0</v>
      </c>
      <c r="GH107" s="74">
        <f>IF(AND(ISNUMBER('Emissions (start here)'!CR107),ISNUMBER(Dispersion!$AV$11)),'Emissions (start here)'!CR107*2000*453.59/8760/3600*Dispersion!$AV$11,0)</f>
        <v>0</v>
      </c>
      <c r="GI107" s="74">
        <f>IF(AND(ISNUMBER('Emissions (start here)'!CS107),ISNUMBER(Dispersion!$AW$8)),'Emissions (start here)'!CS107*453.59/3600*Dispersion!$AW$8,0)</f>
        <v>0</v>
      </c>
      <c r="GJ107" s="74">
        <f>IF(AND(ISNUMBER('Emissions (start here)'!CS107),ISNUMBER(Dispersion!$AW$9)),'Emissions (start here)'!CS107*453.59/3600*Dispersion!$AW$9,0)</f>
        <v>0</v>
      </c>
      <c r="GK107" s="74">
        <f>IF(AND(ISNUMBER('Emissions (start here)'!CT107),ISNUMBER(Dispersion!$AW$10)),'Emissions (start here)'!CT107*2000*453.59/8760/3600*Dispersion!$AW$10,0)</f>
        <v>0</v>
      </c>
      <c r="GL107" s="74">
        <f>IF(AND(ISNUMBER('Emissions (start here)'!CT107),ISNUMBER(Dispersion!$AW$11)),'Emissions (start here)'!CT107*2000*453.59/8760/3600*Dispersion!$AW$11,0)</f>
        <v>0</v>
      </c>
      <c r="GM107" s="74">
        <f>IF(AND(ISNUMBER('Emissions (start here)'!CU107),ISNUMBER(Dispersion!$AX$8)),'Emissions (start here)'!CU107*453.59/3600*Dispersion!$AX$8,0)</f>
        <v>0</v>
      </c>
      <c r="GN107" s="74">
        <f>IF(AND(ISNUMBER('Emissions (start here)'!CU107),ISNUMBER(Dispersion!$AX$9)),'Emissions (start here)'!CU107*453.59/3600*Dispersion!$AX$9,0)</f>
        <v>0</v>
      </c>
      <c r="GO107" s="74">
        <f>IF(AND(ISNUMBER('Emissions (start here)'!CV107),ISNUMBER(Dispersion!$AX$10)),'Emissions (start here)'!CV107*2000*453.59/8760/3600*Dispersion!$AX$10,0)</f>
        <v>0</v>
      </c>
      <c r="GP107" s="74">
        <f>IF(AND(ISNUMBER('Emissions (start here)'!CV107),ISNUMBER(Dispersion!$AX$11)),'Emissions (start here)'!CV107*2000*453.59/8760/3600*Dispersion!$AX$11,0)</f>
        <v>0</v>
      </c>
      <c r="GQ107" s="74">
        <f>IF(AND(ISNUMBER('Emissions (start here)'!CW107),ISNUMBER(Dispersion!$AY$8)),'Emissions (start here)'!CW107*453.59/3600*Dispersion!$AY$8,0)</f>
        <v>0</v>
      </c>
      <c r="GR107" s="74">
        <f>IF(AND(ISNUMBER('Emissions (start here)'!CW107),ISNUMBER(Dispersion!$AY$9)),'Emissions (start here)'!CW107*453.59/3600*Dispersion!$AY$9,0)</f>
        <v>0</v>
      </c>
      <c r="GS107" s="74">
        <f>IF(AND(ISNUMBER('Emissions (start here)'!CX107),ISNUMBER(Dispersion!$AY$10)),'Emissions (start here)'!CX107*2000*453.59/8760/3600*Dispersion!$AY$10,0)</f>
        <v>0</v>
      </c>
      <c r="GT107" s="74">
        <f>IF(AND(ISNUMBER('Emissions (start here)'!CX107),ISNUMBER(Dispersion!$AY$11)),'Emissions (start here)'!CX107*2000*453.59/8760/3600*Dispersion!$AY$11,0)</f>
        <v>0</v>
      </c>
      <c r="GU107" s="74">
        <f>IF(AND(ISNUMBER('Emissions (start here)'!CY107),ISNUMBER(Dispersion!$AZ$8)),'Emissions (start here)'!CY107*453.59/3600*Dispersion!$AZ$8,0)</f>
        <v>0</v>
      </c>
      <c r="GV107" s="74">
        <f>IF(AND(ISNUMBER('Emissions (start here)'!CY107),ISNUMBER(Dispersion!$AZ$9)),'Emissions (start here)'!CY107*453.59/3600*Dispersion!$AZ$9,0)</f>
        <v>0</v>
      </c>
      <c r="GW107" s="74">
        <f>IF(AND(ISNUMBER('Emissions (start here)'!CZ107),ISNUMBER(Dispersion!$AZ$10)),'Emissions (start here)'!CZ107*2000*453.59/8760/3600*Dispersion!$AZ$10,0)</f>
        <v>0</v>
      </c>
      <c r="GX107" s="74">
        <f>IF(AND(ISNUMBER('Emissions (start here)'!CZ107),ISNUMBER(Dispersion!$AZ$11)),'Emissions (start here)'!CZ107*2000*453.59/8760/3600*Dispersion!$AZ$11,0)</f>
        <v>0</v>
      </c>
    </row>
    <row r="108" spans="1:206" x14ac:dyDescent="0.2">
      <c r="A108" s="51" t="str">
        <f>'Tox Values'!C108</f>
        <v>98-56-6</v>
      </c>
      <c r="B108" s="94" t="str">
        <f>'Tox Values'!D108</f>
        <v>Chlorobenzotrifluoride, 4-</v>
      </c>
      <c r="C108" s="96">
        <f t="shared" si="5"/>
        <v>0</v>
      </c>
      <c r="D108" s="74">
        <f t="shared" si="6"/>
        <v>0</v>
      </c>
      <c r="E108" s="74">
        <f t="shared" si="7"/>
        <v>0</v>
      </c>
      <c r="F108" s="99">
        <f t="shared" si="8"/>
        <v>0</v>
      </c>
      <c r="G108" s="97">
        <f>IF(AND(ISNUMBER('Emissions (start here)'!E108),ISNUMBER(Dispersion!$C$8)),'Emissions (start here)'!E108*453.59/3600*Dispersion!$C$8,0)</f>
        <v>0</v>
      </c>
      <c r="H108" s="74">
        <f>IF(AND(ISNUMBER('Emissions (start here)'!E108),ISNUMBER(Dispersion!$C$9)),'Emissions (start here)'!E108*453.59/3600*Dispersion!$C$9,0)</f>
        <v>0</v>
      </c>
      <c r="I108" s="74">
        <f>IF(AND(ISNUMBER('Emissions (start here)'!F108),ISNUMBER(Dispersion!$C$10)),'Emissions (start here)'!F108*2000*453.59/8760/3600*Dispersion!$C$10,0)</f>
        <v>0</v>
      </c>
      <c r="J108" s="74">
        <f>IF(AND(ISNUMBER('Emissions (start here)'!F108),ISNUMBER(Dispersion!$C$11)),'Emissions (start here)'!F108*2000*453.59/8760/3600*Dispersion!$C$11,0)</f>
        <v>0</v>
      </c>
      <c r="K108" s="74">
        <f>IF(AND(ISNUMBER('Emissions (start here)'!G108),ISNUMBER(Dispersion!$D$8)),'Emissions (start here)'!G108*453.59/3600*Dispersion!$D$8,0)</f>
        <v>0</v>
      </c>
      <c r="L108" s="74">
        <f>IF(AND(ISNUMBER('Emissions (start here)'!G108),ISNUMBER(Dispersion!$D$9)),'Emissions (start here)'!G108*453.59/3600*Dispersion!$D$9,0)</f>
        <v>0</v>
      </c>
      <c r="M108" s="74">
        <f>IF(AND(ISNUMBER('Emissions (start here)'!H108),ISNUMBER(Dispersion!$D$10)),'Emissions (start here)'!H108*2000*453.59/8760/3600*Dispersion!$D$10,0)</f>
        <v>0</v>
      </c>
      <c r="N108" s="74">
        <f>IF(AND(ISNUMBER('Emissions (start here)'!H108),ISNUMBER(Dispersion!$D$11)),'Emissions (start here)'!H108*2000*453.59/8760/3600*Dispersion!$D$11,0)</f>
        <v>0</v>
      </c>
      <c r="O108" s="74">
        <f>IF(AND(ISNUMBER('Emissions (start here)'!I108),ISNUMBER(Dispersion!$E$8)),'Emissions (start here)'!I108*453.59/3600*Dispersion!$E$8,0)</f>
        <v>0</v>
      </c>
      <c r="P108" s="74">
        <f>IF(AND(ISNUMBER('Emissions (start here)'!I108),ISNUMBER(Dispersion!$E$9)),'Emissions (start here)'!I108*453.59/3600*Dispersion!$E$9,0)</f>
        <v>0</v>
      </c>
      <c r="Q108" s="74">
        <f>IF(AND(ISNUMBER('Emissions (start here)'!J108),ISNUMBER(Dispersion!$E$10)),'Emissions (start here)'!J108*2000*453.59/8760/3600*Dispersion!$E$10,0)</f>
        <v>0</v>
      </c>
      <c r="R108" s="74">
        <f>IF(AND(ISNUMBER('Emissions (start here)'!J108),ISNUMBER(Dispersion!$E$11)),'Emissions (start here)'!J108*2000*453.59/8760/3600*Dispersion!$E$11,0)</f>
        <v>0</v>
      </c>
      <c r="S108" s="74">
        <f>IF(AND(ISNUMBER('Emissions (start here)'!K108),ISNUMBER(Dispersion!$F$8)),'Emissions (start here)'!K108*453.59/3600*Dispersion!$F$8,0)</f>
        <v>0</v>
      </c>
      <c r="T108" s="74">
        <f>IF(AND(ISNUMBER('Emissions (start here)'!K108),ISNUMBER(Dispersion!$F$9)),'Emissions (start here)'!K108*453.59/3600*Dispersion!$F$9,0)</f>
        <v>0</v>
      </c>
      <c r="U108" s="74">
        <f>IF(AND(ISNUMBER('Emissions (start here)'!L108),ISNUMBER(Dispersion!$F$10)),'Emissions (start here)'!L108*2000*453.59/8760/3600*Dispersion!$F$10,0)</f>
        <v>0</v>
      </c>
      <c r="V108" s="74">
        <f>IF(AND(ISNUMBER('Emissions (start here)'!L108),ISNUMBER(Dispersion!$F$11)),'Emissions (start here)'!L108*2000*453.59/8760/3600*Dispersion!$F$11,0)</f>
        <v>0</v>
      </c>
      <c r="W108" s="74">
        <f>IF(AND(ISNUMBER('Emissions (start here)'!M108),ISNUMBER(Dispersion!$G$8)),'Emissions (start here)'!M108*453.59/3600*Dispersion!$G$8,0)</f>
        <v>0</v>
      </c>
      <c r="X108" s="74">
        <f>IF(AND(ISNUMBER('Emissions (start here)'!M108),ISNUMBER(Dispersion!$G$9)),'Emissions (start here)'!M108*453.59/3600*Dispersion!$G$9,0)</f>
        <v>0</v>
      </c>
      <c r="Y108" s="74">
        <f>IF(AND(ISNUMBER('Emissions (start here)'!N108),ISNUMBER(Dispersion!$G$10)),'Emissions (start here)'!N108*2000*453.59/8760/3600*Dispersion!$G$10,0)</f>
        <v>0</v>
      </c>
      <c r="Z108" s="74">
        <f>IF(AND(ISNUMBER('Emissions (start here)'!N108),ISNUMBER(Dispersion!$G$11)),'Emissions (start here)'!N108*2000*453.59/8760/3600*Dispersion!$G$11,0)</f>
        <v>0</v>
      </c>
      <c r="AA108" s="74">
        <f>IF(AND(ISNUMBER('Emissions (start here)'!O108),ISNUMBER(Dispersion!$H$8)),'Emissions (start here)'!O108*453.59/3600*Dispersion!$H$8,0)</f>
        <v>0</v>
      </c>
      <c r="AB108" s="74">
        <f>IF(AND(ISNUMBER('Emissions (start here)'!O108),ISNUMBER(Dispersion!$H$9)),'Emissions (start here)'!O108*453.59/3600*Dispersion!$H$9,0)</f>
        <v>0</v>
      </c>
      <c r="AC108" s="74">
        <f>IF(AND(ISNUMBER('Emissions (start here)'!P108),ISNUMBER(Dispersion!$H$10)),'Emissions (start here)'!P108*2000*453.59/8760/3600*Dispersion!$H$10,0)</f>
        <v>0</v>
      </c>
      <c r="AD108" s="74">
        <f>IF(AND(ISNUMBER('Emissions (start here)'!P108),ISNUMBER(Dispersion!$H$11)),'Emissions (start here)'!P108*2000*453.59/8760/3600*Dispersion!$H$11,0)</f>
        <v>0</v>
      </c>
      <c r="AE108" s="74">
        <f>IF(AND(ISNUMBER('Emissions (start here)'!Q108),ISNUMBER(Dispersion!$I$8)),'Emissions (start here)'!Q108*453.59/3600*Dispersion!$I$8,0)</f>
        <v>0</v>
      </c>
      <c r="AF108" s="74">
        <f>IF(AND(ISNUMBER('Emissions (start here)'!Q108),ISNUMBER(Dispersion!$I$9)),'Emissions (start here)'!Q108*453.59/3600*Dispersion!$I$9,0)</f>
        <v>0</v>
      </c>
      <c r="AG108" s="74">
        <f>IF(AND(ISNUMBER('Emissions (start here)'!R108),ISNUMBER(Dispersion!$I$10)),'Emissions (start here)'!R108*2000*453.59/8760/3600*Dispersion!$I$10,0)</f>
        <v>0</v>
      </c>
      <c r="AH108" s="74">
        <f>IF(AND(ISNUMBER('Emissions (start here)'!R108),ISNUMBER(Dispersion!$I$11)),'Emissions (start here)'!R108*2000*453.59/8760/3600*Dispersion!$I$11,0)</f>
        <v>0</v>
      </c>
      <c r="AI108" s="74">
        <f>IF(AND(ISNUMBER('Emissions (start here)'!S108),ISNUMBER(Dispersion!$J$8)),'Emissions (start here)'!S108*453.59/3600*Dispersion!$J$8,0)</f>
        <v>0</v>
      </c>
      <c r="AJ108" s="74">
        <f>IF(AND(ISNUMBER('Emissions (start here)'!S108),ISNUMBER(Dispersion!$J$9)),'Emissions (start here)'!S108*453.59/3600*Dispersion!$J$9,0)</f>
        <v>0</v>
      </c>
      <c r="AK108" s="74">
        <f>IF(AND(ISNUMBER('Emissions (start here)'!T108),ISNUMBER(Dispersion!$J$10)),'Emissions (start here)'!T108*2000*453.59/8760/3600*Dispersion!$J$10,0)</f>
        <v>0</v>
      </c>
      <c r="AL108" s="74">
        <f>IF(AND(ISNUMBER('Emissions (start here)'!T108),ISNUMBER(Dispersion!$J$11)),'Emissions (start here)'!T108*2000*453.59/8760/3600*Dispersion!$J$11,0)</f>
        <v>0</v>
      </c>
      <c r="AM108" s="74">
        <f>IF(AND(ISNUMBER('Emissions (start here)'!U108),ISNUMBER(Dispersion!$K$8)),'Emissions (start here)'!U108*453.59/3600*Dispersion!$K$8,0)</f>
        <v>0</v>
      </c>
      <c r="AN108" s="74">
        <f>IF(AND(ISNUMBER('Emissions (start here)'!U108),ISNUMBER(Dispersion!$K$9)),'Emissions (start here)'!U108*453.59/3600*Dispersion!$K$9,0)</f>
        <v>0</v>
      </c>
      <c r="AO108" s="74">
        <f>IF(AND(ISNUMBER('Emissions (start here)'!V108),ISNUMBER(Dispersion!$K$10)),'Emissions (start here)'!V108*2000*453.59/8760/3600*Dispersion!$K$10,0)</f>
        <v>0</v>
      </c>
      <c r="AP108" s="74">
        <f>IF(AND(ISNUMBER('Emissions (start here)'!V108),ISNUMBER(Dispersion!$K$11)),'Emissions (start here)'!V108*2000*453.59/8760/3600*Dispersion!$K$11,0)</f>
        <v>0</v>
      </c>
      <c r="AQ108" s="74">
        <f>IF(AND(ISNUMBER('Emissions (start here)'!W108),ISNUMBER(Dispersion!$L$8)),'Emissions (start here)'!W108*453.59/3600*Dispersion!$L$8,0)</f>
        <v>0</v>
      </c>
      <c r="AR108" s="74">
        <f>IF(AND(ISNUMBER('Emissions (start here)'!W108),ISNUMBER(Dispersion!$L$9)),'Emissions (start here)'!W108*453.59/3600*Dispersion!$L$9,0)</f>
        <v>0</v>
      </c>
      <c r="AS108" s="74">
        <f>IF(AND(ISNUMBER('Emissions (start here)'!X108),ISNUMBER(Dispersion!$L$10)),'Emissions (start here)'!X108*2000*453.59/8760/3600*Dispersion!$L$10,0)</f>
        <v>0</v>
      </c>
      <c r="AT108" s="74">
        <f>IF(AND(ISNUMBER('Emissions (start here)'!X108),ISNUMBER(Dispersion!$L$11)),'Emissions (start here)'!X108*2000*453.59/8760/3600*Dispersion!$L$11,0)</f>
        <v>0</v>
      </c>
      <c r="AU108" s="74">
        <f>IF(AND(ISNUMBER('Emissions (start here)'!Y108),ISNUMBER(Dispersion!$M$8)),'Emissions (start here)'!Y108*453.59/3600*Dispersion!$M$8,0)</f>
        <v>0</v>
      </c>
      <c r="AV108" s="74">
        <f>IF(AND(ISNUMBER('Emissions (start here)'!Y108),ISNUMBER(Dispersion!$M$9)),'Emissions (start here)'!Y108*453.59/3600*Dispersion!$M$9,0)</f>
        <v>0</v>
      </c>
      <c r="AW108" s="74">
        <f>IF(AND(ISNUMBER('Emissions (start here)'!Z108),ISNUMBER(Dispersion!$M$10)),'Emissions (start here)'!Z108*2000*453.59/8760/3600*Dispersion!$M$10,0)</f>
        <v>0</v>
      </c>
      <c r="AX108" s="74">
        <f>IF(AND(ISNUMBER('Emissions (start here)'!Z108),ISNUMBER(Dispersion!$M$11)),'Emissions (start here)'!Z108*2000*453.59/8760/3600*Dispersion!$M$11,0)</f>
        <v>0</v>
      </c>
      <c r="AY108" s="74">
        <f>IF(AND(ISNUMBER('Emissions (start here)'!AA108),ISNUMBER(Dispersion!$N$8)),'Emissions (start here)'!AA108*453.59/3600*Dispersion!$N$8,0)</f>
        <v>0</v>
      </c>
      <c r="AZ108" s="74">
        <f>IF(AND(ISNUMBER('Emissions (start here)'!AA108),ISNUMBER(Dispersion!$N$9)),'Emissions (start here)'!AA108*453.59/3600*Dispersion!$N$9,0)</f>
        <v>0</v>
      </c>
      <c r="BA108" s="74">
        <f>IF(AND(ISNUMBER('Emissions (start here)'!AB108),ISNUMBER(Dispersion!$N$10)),'Emissions (start here)'!AB108*2000*453.59/8760/3600*Dispersion!$N$10,0)</f>
        <v>0</v>
      </c>
      <c r="BB108" s="74">
        <f>IF(AND(ISNUMBER('Emissions (start here)'!AB108),ISNUMBER(Dispersion!$N$11)),'Emissions (start here)'!AB108*2000*453.59/8760/3600*Dispersion!$N$11,0)</f>
        <v>0</v>
      </c>
      <c r="BC108" s="74">
        <f>IF(AND(ISNUMBER('Emissions (start here)'!AC108),ISNUMBER(Dispersion!$O$8)),'Emissions (start here)'!AC108*453.59/3600*Dispersion!$O$8,0)</f>
        <v>0</v>
      </c>
      <c r="BD108" s="74">
        <f>IF(AND(ISNUMBER('Emissions (start here)'!AC108),ISNUMBER(Dispersion!$O$9)),'Emissions (start here)'!AC108*453.59/3600*Dispersion!$O$9,0)</f>
        <v>0</v>
      </c>
      <c r="BE108" s="74">
        <f>IF(AND(ISNUMBER('Emissions (start here)'!AD108),ISNUMBER(Dispersion!$O$10)),'Emissions (start here)'!AD108*2000*453.59/8760/3600*Dispersion!$O$10,0)</f>
        <v>0</v>
      </c>
      <c r="BF108" s="74">
        <f>IF(AND(ISNUMBER('Emissions (start here)'!AD108),ISNUMBER(Dispersion!$O$11)),'Emissions (start here)'!AD108*2000*453.59/8760/3600*Dispersion!$O$11,0)</f>
        <v>0</v>
      </c>
      <c r="BG108" s="74">
        <f>IF(AND(ISNUMBER('Emissions (start here)'!AE108),ISNUMBER(Dispersion!$P$8)),'Emissions (start here)'!AE108*453.59/3600*Dispersion!$P$8,0)</f>
        <v>0</v>
      </c>
      <c r="BH108" s="74">
        <f>IF(AND(ISNUMBER('Emissions (start here)'!AE108),ISNUMBER(Dispersion!$P$9)),'Emissions (start here)'!AE108*453.59/3600*Dispersion!$P$9,0)</f>
        <v>0</v>
      </c>
      <c r="BI108" s="74">
        <f>IF(AND(ISNUMBER('Emissions (start here)'!AF108),ISNUMBER(Dispersion!$P$10)),'Emissions (start here)'!AF108*2000*453.59/8760/3600*Dispersion!$P$10,0)</f>
        <v>0</v>
      </c>
      <c r="BJ108" s="74">
        <f>IF(AND(ISNUMBER('Emissions (start here)'!AF108),ISNUMBER(Dispersion!$P$11)),'Emissions (start here)'!AF108*2000*453.59/8760/3600*Dispersion!$P$11,0)</f>
        <v>0</v>
      </c>
      <c r="BK108" s="74">
        <f>IF(AND(ISNUMBER('Emissions (start here)'!AG108),ISNUMBER(Dispersion!$Q$8)),'Emissions (start here)'!AG108*453.59/3600*Dispersion!$Q$8,0)</f>
        <v>0</v>
      </c>
      <c r="BL108" s="74">
        <f>IF(AND(ISNUMBER('Emissions (start here)'!AG108),ISNUMBER(Dispersion!$Q$9)),'Emissions (start here)'!AG108*453.59/3600*Dispersion!$Q$9,0)</f>
        <v>0</v>
      </c>
      <c r="BM108" s="74">
        <f>IF(AND(ISNUMBER('Emissions (start here)'!AH108),ISNUMBER(Dispersion!$Q$10)),'Emissions (start here)'!AH108*2000*453.59/8760/3600*Dispersion!$Q$10,0)</f>
        <v>0</v>
      </c>
      <c r="BN108" s="74">
        <f>IF(AND(ISNUMBER('Emissions (start here)'!AH108),ISNUMBER(Dispersion!$Q$11)),'Emissions (start here)'!AH108*2000*453.59/8760/3600*Dispersion!$Q$11,0)</f>
        <v>0</v>
      </c>
      <c r="BO108" s="74">
        <f>IF(AND(ISNUMBER('Emissions (start here)'!AI108),ISNUMBER(Dispersion!$R$8)),'Emissions (start here)'!AI108*453.59/3600*Dispersion!$R$8,0)</f>
        <v>0</v>
      </c>
      <c r="BP108" s="74">
        <f>IF(AND(ISNUMBER('Emissions (start here)'!AI108),ISNUMBER(Dispersion!$R$9)),'Emissions (start here)'!AI108*453.59/3600*Dispersion!$R$9,0)</f>
        <v>0</v>
      </c>
      <c r="BQ108" s="74">
        <f>IF(AND(ISNUMBER('Emissions (start here)'!AJ108),ISNUMBER(Dispersion!$R$10)),'Emissions (start here)'!AJ108*2000*453.59/8760/3600*Dispersion!$R$10,0)</f>
        <v>0</v>
      </c>
      <c r="BR108" s="74">
        <f>IF(AND(ISNUMBER('Emissions (start here)'!AJ108),ISNUMBER(Dispersion!$R$11)),'Emissions (start here)'!AJ108*2000*453.59/8760/3600*Dispersion!$R$11,0)</f>
        <v>0</v>
      </c>
      <c r="BS108" s="74">
        <f>IF(AND(ISNUMBER('Emissions (start here)'!AK108),ISNUMBER(Dispersion!$S$8)),'Emissions (start here)'!AK108*453.59/3600*Dispersion!$S$8,0)</f>
        <v>0</v>
      </c>
      <c r="BT108" s="74">
        <f>IF(AND(ISNUMBER('Emissions (start here)'!AK108),ISNUMBER(Dispersion!$S$9)),'Emissions (start here)'!AK108*453.59/3600*Dispersion!$S$9,0)</f>
        <v>0</v>
      </c>
      <c r="BU108" s="74">
        <f>IF(AND(ISNUMBER('Emissions (start here)'!AL108),ISNUMBER(Dispersion!$S$10)),'Emissions (start here)'!AL108*2000*453.59/8760/3600*Dispersion!$S$10,0)</f>
        <v>0</v>
      </c>
      <c r="BV108" s="74">
        <f>IF(AND(ISNUMBER('Emissions (start here)'!AL108),ISNUMBER(Dispersion!$S$11)),'Emissions (start here)'!AL108*2000*453.59/8760/3600*Dispersion!$S$11,0)</f>
        <v>0</v>
      </c>
      <c r="BW108" s="74">
        <f>IF(AND(ISNUMBER('Emissions (start here)'!AM108),ISNUMBER(Dispersion!$T$8)),'Emissions (start here)'!AM108*453.59/3600*Dispersion!$T$8,0)</f>
        <v>0</v>
      </c>
      <c r="BX108" s="74">
        <f>IF(AND(ISNUMBER('Emissions (start here)'!AM108),ISNUMBER(Dispersion!$T$9)),'Emissions (start here)'!AM108*453.59/3600*Dispersion!$T$9,0)</f>
        <v>0</v>
      </c>
      <c r="BY108" s="74">
        <f>IF(AND(ISNUMBER('Emissions (start here)'!AN108),ISNUMBER(Dispersion!$T$10)),'Emissions (start here)'!AN108*2000*453.59/8760/3600*Dispersion!$T$10,0)</f>
        <v>0</v>
      </c>
      <c r="BZ108" s="74">
        <f>IF(AND(ISNUMBER('Emissions (start here)'!AN108),ISNUMBER(Dispersion!$T$11)),'Emissions (start here)'!AN108*2000*453.59/8760/3600*Dispersion!$T$11,0)</f>
        <v>0</v>
      </c>
      <c r="CA108" s="74">
        <f>IF(AND(ISNUMBER('Emissions (start here)'!AO108),ISNUMBER(Dispersion!$U$8)),'Emissions (start here)'!AO108*453.59/3600*Dispersion!$U$8,0)</f>
        <v>0</v>
      </c>
      <c r="CB108" s="74">
        <f>IF(AND(ISNUMBER('Emissions (start here)'!AO108),ISNUMBER(Dispersion!$U$9)),'Emissions (start here)'!AO108*453.59/3600*Dispersion!$U$9,0)</f>
        <v>0</v>
      </c>
      <c r="CC108" s="74">
        <f>IF(AND(ISNUMBER('Emissions (start here)'!AP108),ISNUMBER(Dispersion!$U$10)),'Emissions (start here)'!AP108*2000*453.59/8760/3600*Dispersion!$U$10,0)</f>
        <v>0</v>
      </c>
      <c r="CD108" s="74">
        <f>IF(AND(ISNUMBER('Emissions (start here)'!AP108),ISNUMBER(Dispersion!$U$11)),'Emissions (start here)'!AP108*2000*453.59/8760/3600*Dispersion!$U$11,0)</f>
        <v>0</v>
      </c>
      <c r="CE108" s="74">
        <f>IF(AND(ISNUMBER('Emissions (start here)'!AQ108),ISNUMBER(Dispersion!$V$8)),'Emissions (start here)'!AQ108*453.59/3600*Dispersion!$V$8,0)</f>
        <v>0</v>
      </c>
      <c r="CF108" s="74">
        <f>IF(AND(ISNUMBER('Emissions (start here)'!AQ108),ISNUMBER(Dispersion!$V$9)),'Emissions (start here)'!AQ108*453.59/3600*Dispersion!$V$9,0)</f>
        <v>0</v>
      </c>
      <c r="CG108" s="74">
        <f>IF(AND(ISNUMBER('Emissions (start here)'!AR108),ISNUMBER(Dispersion!$V$10)),'Emissions (start here)'!AR108*2000*453.59/8760/3600*Dispersion!$V$10,0)</f>
        <v>0</v>
      </c>
      <c r="CH108" s="74">
        <f>IF(AND(ISNUMBER('Emissions (start here)'!AR108),ISNUMBER(Dispersion!$V$11)),'Emissions (start here)'!AR108*2000*453.59/8760/3600*Dispersion!$V$11,0)</f>
        <v>0</v>
      </c>
      <c r="CI108" s="74">
        <f>IF(AND(ISNUMBER('Emissions (start here)'!AS108),ISNUMBER(Dispersion!$W$8)),'Emissions (start here)'!AS108*453.59/3600*Dispersion!$W$8,0)</f>
        <v>0</v>
      </c>
      <c r="CJ108" s="74">
        <f>IF(AND(ISNUMBER('Emissions (start here)'!AS108),ISNUMBER(Dispersion!$W$9)),'Emissions (start here)'!AS108*453.59/3600*Dispersion!$W$9,0)</f>
        <v>0</v>
      </c>
      <c r="CK108" s="74">
        <f>IF(AND(ISNUMBER('Emissions (start here)'!AT108),ISNUMBER(Dispersion!$W$10)),'Emissions (start here)'!AT108*2000*453.59/8760/3600*Dispersion!$W$10,0)</f>
        <v>0</v>
      </c>
      <c r="CL108" s="74">
        <f>IF(AND(ISNUMBER('Emissions (start here)'!AT108),ISNUMBER(Dispersion!$W$11)),'Emissions (start here)'!AT108*2000*453.59/8760/3600*Dispersion!$W$11,0)</f>
        <v>0</v>
      </c>
      <c r="CM108" s="74">
        <f>IF(AND(ISNUMBER('Emissions (start here)'!AU108),ISNUMBER(Dispersion!$X$8)),'Emissions (start here)'!AU108*453.59/3600*Dispersion!$X$8,0)</f>
        <v>0</v>
      </c>
      <c r="CN108" s="74">
        <f>IF(AND(ISNUMBER('Emissions (start here)'!AU108),ISNUMBER(Dispersion!$X$9)),'Emissions (start here)'!AU108*453.59/3600*Dispersion!$X$9,0)</f>
        <v>0</v>
      </c>
      <c r="CO108" s="74">
        <f>IF(AND(ISNUMBER('Emissions (start here)'!AV108),ISNUMBER(Dispersion!$X$10)),'Emissions (start here)'!AV108*2000*453.59/8760/3600*Dispersion!$X$10,0)</f>
        <v>0</v>
      </c>
      <c r="CP108" s="74">
        <f>IF(AND(ISNUMBER('Emissions (start here)'!AV108),ISNUMBER(Dispersion!$X$11)),'Emissions (start here)'!AV108*2000*453.59/8760/3600*Dispersion!$X$11,0)</f>
        <v>0</v>
      </c>
      <c r="CQ108" s="74">
        <f>IF(AND(ISNUMBER('Emissions (start here)'!AW108),ISNUMBER(Dispersion!$Y$8)),'Emissions (start here)'!AW108*453.59/3600*Dispersion!$Y$8,0)</f>
        <v>0</v>
      </c>
      <c r="CR108" s="74">
        <f>IF(AND(ISNUMBER('Emissions (start here)'!AW108),ISNUMBER(Dispersion!$Y$9)),'Emissions (start here)'!AW108*453.59/3600*Dispersion!$Y$9,0)</f>
        <v>0</v>
      </c>
      <c r="CS108" s="74">
        <f>IF(AND(ISNUMBER('Emissions (start here)'!AX108),ISNUMBER(Dispersion!$Y$10)),'Emissions (start here)'!AX108*2000*453.59/8760/3600*Dispersion!$Y$10,0)</f>
        <v>0</v>
      </c>
      <c r="CT108" s="74">
        <f>IF(AND(ISNUMBER('Emissions (start here)'!AX108),ISNUMBER(Dispersion!$Y$11)),'Emissions (start here)'!AX108*2000*453.59/8760/3600*Dispersion!$Y$11,0)</f>
        <v>0</v>
      </c>
      <c r="CU108" s="74">
        <f>IF(AND(ISNUMBER('Emissions (start here)'!AY108),ISNUMBER(Dispersion!$Z$8)),'Emissions (start here)'!AY108*453.59/3600*Dispersion!$Z$8,0)</f>
        <v>0</v>
      </c>
      <c r="CV108" s="74">
        <f>IF(AND(ISNUMBER('Emissions (start here)'!AY108),ISNUMBER(Dispersion!$Z$9)),'Emissions (start here)'!AY108*453.59/3600*Dispersion!$Z$9,0)</f>
        <v>0</v>
      </c>
      <c r="CW108" s="74">
        <f>IF(AND(ISNUMBER('Emissions (start here)'!AZ108),ISNUMBER(Dispersion!$Z$10)),'Emissions (start here)'!AZ108*2000*453.59/8760/3600*Dispersion!$Z$10,0)</f>
        <v>0</v>
      </c>
      <c r="CX108" s="74">
        <f>IF(AND(ISNUMBER('Emissions (start here)'!AZ108),ISNUMBER(Dispersion!$Z$11)),'Emissions (start here)'!AZ108*2000*453.59/8760/3600*Dispersion!$Z$11,0)</f>
        <v>0</v>
      </c>
      <c r="CY108" s="74">
        <f>IF(AND(ISNUMBER('Emissions (start here)'!BA108),ISNUMBER(Dispersion!$AA$8)),'Emissions (start here)'!BA108*453.59/3600*Dispersion!$AA$8,0)</f>
        <v>0</v>
      </c>
      <c r="CZ108" s="74">
        <f>IF(AND(ISNUMBER('Emissions (start here)'!BA108),ISNUMBER(Dispersion!$AA$9)),'Emissions (start here)'!BA108*453.59/3600*Dispersion!$AA$9,0)</f>
        <v>0</v>
      </c>
      <c r="DA108" s="74">
        <f>IF(AND(ISNUMBER('Emissions (start here)'!BB108),ISNUMBER(Dispersion!$AA$10)),'Emissions (start here)'!BB108*2000*453.59/8760/3600*Dispersion!$AA$10,0)</f>
        <v>0</v>
      </c>
      <c r="DB108" s="74">
        <f>IF(AND(ISNUMBER('Emissions (start here)'!BB108),ISNUMBER(Dispersion!$AA$11)),'Emissions (start here)'!BB108*2000*453.59/8760/3600*Dispersion!$AA$11,0)</f>
        <v>0</v>
      </c>
      <c r="DC108" s="74">
        <f>IF(AND(ISNUMBER('Emissions (start here)'!BC108),ISNUMBER(Dispersion!$AB$8)),'Emissions (start here)'!BC108*453.59/3600*Dispersion!$AB$8,0)</f>
        <v>0</v>
      </c>
      <c r="DD108" s="74">
        <f>IF(AND(ISNUMBER('Emissions (start here)'!BC108),ISNUMBER(Dispersion!$AB$9)),'Emissions (start here)'!BC108*453.59/3600*Dispersion!$AB$9,0)</f>
        <v>0</v>
      </c>
      <c r="DE108" s="74">
        <f>IF(AND(ISNUMBER('Emissions (start here)'!BD108),ISNUMBER(Dispersion!$AB$10)),'Emissions (start here)'!BD108*2000*453.59/8760/3600*Dispersion!$AB$10,0)</f>
        <v>0</v>
      </c>
      <c r="DF108" s="74">
        <f>IF(AND(ISNUMBER('Emissions (start here)'!BD108),ISNUMBER(Dispersion!$AB$11)),'Emissions (start here)'!BD108*2000*453.59/8760/3600*Dispersion!$AB$11,0)</f>
        <v>0</v>
      </c>
      <c r="DG108" s="74">
        <f>IF(AND(ISNUMBER('Emissions (start here)'!BE108),ISNUMBER(Dispersion!$AC$8)),'Emissions (start here)'!BE108*453.59/3600*Dispersion!$AC$8,0)</f>
        <v>0</v>
      </c>
      <c r="DH108" s="74">
        <f>IF(AND(ISNUMBER('Emissions (start here)'!BE108),ISNUMBER(Dispersion!$AC$9)),'Emissions (start here)'!BE108*453.59/3600*Dispersion!$AC$9,0)</f>
        <v>0</v>
      </c>
      <c r="DI108" s="74">
        <f>IF(AND(ISNUMBER('Emissions (start here)'!BF108),ISNUMBER(Dispersion!$AC$10)),'Emissions (start here)'!BF108*2000*453.59/8760/3600*Dispersion!$AC$10,0)</f>
        <v>0</v>
      </c>
      <c r="DJ108" s="74">
        <f>IF(AND(ISNUMBER('Emissions (start here)'!BF108),ISNUMBER(Dispersion!$AC$11)),'Emissions (start here)'!BF108*2000*453.59/8760/3600*Dispersion!$AC$11,0)</f>
        <v>0</v>
      </c>
      <c r="DK108" s="74">
        <f>IF(AND(ISNUMBER('Emissions (start here)'!BG108),ISNUMBER(Dispersion!$AD$8)),'Emissions (start here)'!BG108*453.59/3600*Dispersion!$AD$8,0)</f>
        <v>0</v>
      </c>
      <c r="DL108" s="74">
        <f>IF(AND(ISNUMBER('Emissions (start here)'!BG108),ISNUMBER(Dispersion!$AD$9)),'Emissions (start here)'!BG108*453.59/3600*Dispersion!$AD$9,0)</f>
        <v>0</v>
      </c>
      <c r="DM108" s="74">
        <f>IF(AND(ISNUMBER('Emissions (start here)'!BH108),ISNUMBER(Dispersion!$AD$10)),'Emissions (start here)'!BH108*2000*453.59/8760/3600*Dispersion!$AD$10,0)</f>
        <v>0</v>
      </c>
      <c r="DN108" s="74">
        <f>IF(AND(ISNUMBER('Emissions (start here)'!BH108),ISNUMBER(Dispersion!$AD$11)),'Emissions (start here)'!BH108*2000*453.59/8760/3600*Dispersion!$AD$11,0)</f>
        <v>0</v>
      </c>
      <c r="DO108" s="74">
        <f>IF(AND(ISNUMBER('Emissions (start here)'!BI108),ISNUMBER(Dispersion!$AE$8)),'Emissions (start here)'!BI108*453.59/3600*Dispersion!$AE$8,0)</f>
        <v>0</v>
      </c>
      <c r="DP108" s="74">
        <f>IF(AND(ISNUMBER('Emissions (start here)'!BI108),ISNUMBER(Dispersion!$AE$9)),'Emissions (start here)'!BI108*453.59/3600*Dispersion!$AE$9,0)</f>
        <v>0</v>
      </c>
      <c r="DQ108" s="74">
        <f>IF(AND(ISNUMBER('Emissions (start here)'!BJ108),ISNUMBER(Dispersion!$AE$10)),'Emissions (start here)'!BJ108*2000*453.59/8760/3600*Dispersion!$AE$10,0)</f>
        <v>0</v>
      </c>
      <c r="DR108" s="74">
        <f>IF(AND(ISNUMBER('Emissions (start here)'!BJ108),ISNUMBER(Dispersion!$AE$11)),'Emissions (start here)'!BJ108*2000*453.59/8760/3600*Dispersion!$AE$11,0)</f>
        <v>0</v>
      </c>
      <c r="DS108" s="74">
        <f>IF(AND(ISNUMBER('Emissions (start here)'!BK108),ISNUMBER(Dispersion!$AF$8)),'Emissions (start here)'!BK108*453.59/3600*Dispersion!$AF$8,0)</f>
        <v>0</v>
      </c>
      <c r="DT108" s="74">
        <f>IF(AND(ISNUMBER('Emissions (start here)'!BK108),ISNUMBER(Dispersion!$AF$9)),'Emissions (start here)'!BK108*453.59/3600*Dispersion!$AF$9,0)</f>
        <v>0</v>
      </c>
      <c r="DU108" s="74">
        <f>IF(AND(ISNUMBER('Emissions (start here)'!BL108),ISNUMBER(Dispersion!$AF$10)),'Emissions (start here)'!BL108*2000*453.59/8760/3600*Dispersion!$AF$10,0)</f>
        <v>0</v>
      </c>
      <c r="DV108" s="74">
        <f>IF(AND(ISNUMBER('Emissions (start here)'!BL108),ISNUMBER(Dispersion!$AF$11)),'Emissions (start here)'!BL108*2000*453.59/8760/3600*Dispersion!$AF$11,0)</f>
        <v>0</v>
      </c>
      <c r="DW108" s="74">
        <f>IF(AND(ISNUMBER('Emissions (start here)'!BM108),ISNUMBER(Dispersion!$AG$8)),'Emissions (start here)'!BM108*453.59/3600*Dispersion!$AG$8,0)</f>
        <v>0</v>
      </c>
      <c r="DX108" s="74">
        <f>IF(AND(ISNUMBER('Emissions (start here)'!BM108),ISNUMBER(Dispersion!$AG$9)),'Emissions (start here)'!BM108*453.59/3600*Dispersion!$AG$9,0)</f>
        <v>0</v>
      </c>
      <c r="DY108" s="74">
        <f>IF(AND(ISNUMBER('Emissions (start here)'!BN108),ISNUMBER(Dispersion!$AG$10)),'Emissions (start here)'!BN108*2000*453.59/8760/3600*Dispersion!$AG$10,0)</f>
        <v>0</v>
      </c>
      <c r="DZ108" s="74">
        <f>IF(AND(ISNUMBER('Emissions (start here)'!BN108),ISNUMBER(Dispersion!$AG$11)),'Emissions (start here)'!BN108*2000*453.59/8760/3600*Dispersion!$AG$11,0)</f>
        <v>0</v>
      </c>
      <c r="EA108" s="74">
        <f>IF(AND(ISNUMBER('Emissions (start here)'!BO108),ISNUMBER(Dispersion!$AH$8)),'Emissions (start here)'!BO108*453.59/3600*Dispersion!$AH$8,0)</f>
        <v>0</v>
      </c>
      <c r="EB108" s="74">
        <f>IF(AND(ISNUMBER('Emissions (start here)'!BO108),ISNUMBER(Dispersion!$AH$9)),'Emissions (start here)'!BO108*453.59/3600*Dispersion!$AH$9,0)</f>
        <v>0</v>
      </c>
      <c r="EC108" s="74">
        <f>IF(AND(ISNUMBER('Emissions (start here)'!BP108),ISNUMBER(Dispersion!$AH$10)),'Emissions (start here)'!BP108*2000*453.59/8760/3600*Dispersion!$AH$10,0)</f>
        <v>0</v>
      </c>
      <c r="ED108" s="74">
        <f>IF(AND(ISNUMBER('Emissions (start here)'!BP108),ISNUMBER(Dispersion!$AH$11)),'Emissions (start here)'!BP108*2000*453.59/8760/3600*Dispersion!$AH$11,0)</f>
        <v>0</v>
      </c>
      <c r="EE108" s="74">
        <f>IF(AND(ISNUMBER('Emissions (start here)'!BQ108),ISNUMBER(Dispersion!$AI$8)),'Emissions (start here)'!BQ108*453.59/3600*Dispersion!$AI$8,0)</f>
        <v>0</v>
      </c>
      <c r="EF108" s="74">
        <f>IF(AND(ISNUMBER('Emissions (start here)'!BQ108),ISNUMBER(Dispersion!$AI$9)),'Emissions (start here)'!BQ108*453.59/3600*Dispersion!$AI$9,0)</f>
        <v>0</v>
      </c>
      <c r="EG108" s="74">
        <f>IF(AND(ISNUMBER('Emissions (start here)'!BR108),ISNUMBER(Dispersion!$AI$10)),'Emissions (start here)'!BR108*2000*453.59/8760/3600*Dispersion!$AI$10,0)</f>
        <v>0</v>
      </c>
      <c r="EH108" s="74">
        <f>IF(AND(ISNUMBER('Emissions (start here)'!BR108),ISNUMBER(Dispersion!$AI$11)),'Emissions (start here)'!BR108*2000*453.59/8760/3600*Dispersion!$AI$11,0)</f>
        <v>0</v>
      </c>
      <c r="EI108" s="74">
        <f>IF(AND(ISNUMBER('Emissions (start here)'!BS108),ISNUMBER(Dispersion!$AJ$8)),'Emissions (start here)'!BS108*453.59/3600*Dispersion!$AJ$8,0)</f>
        <v>0</v>
      </c>
      <c r="EJ108" s="74">
        <f>IF(AND(ISNUMBER('Emissions (start here)'!BS108),ISNUMBER(Dispersion!$AJ$9)),'Emissions (start here)'!BS108*453.59/3600*Dispersion!$AJ$9,0)</f>
        <v>0</v>
      </c>
      <c r="EK108" s="74">
        <f>IF(AND(ISNUMBER('Emissions (start here)'!BT108),ISNUMBER(Dispersion!$AJ$10)),'Emissions (start here)'!BT108*2000*453.59/8760/3600*Dispersion!$AJ$10,0)</f>
        <v>0</v>
      </c>
      <c r="EL108" s="74">
        <f>IF(AND(ISNUMBER('Emissions (start here)'!BT108),ISNUMBER(Dispersion!$AJ$11)),'Emissions (start here)'!BT108*2000*453.59/8760/3600*Dispersion!$AJ$11,0)</f>
        <v>0</v>
      </c>
      <c r="EM108" s="74">
        <f>IF(AND(ISNUMBER('Emissions (start here)'!BU108),ISNUMBER(Dispersion!$AK$8)),'Emissions (start here)'!BU108*453.59/3600*Dispersion!$AK$8,0)</f>
        <v>0</v>
      </c>
      <c r="EN108" s="74">
        <f>IF(AND(ISNUMBER('Emissions (start here)'!BU108),ISNUMBER(Dispersion!$AK$9)),'Emissions (start here)'!BU108*453.59/3600*Dispersion!$AK$9,0)</f>
        <v>0</v>
      </c>
      <c r="EO108" s="74">
        <f>IF(AND(ISNUMBER('Emissions (start here)'!BV108),ISNUMBER(Dispersion!$AK$10)),'Emissions (start here)'!BV108*2000*453.59/8760/3600*Dispersion!$AK$10,0)</f>
        <v>0</v>
      </c>
      <c r="EP108" s="74">
        <f>IF(AND(ISNUMBER('Emissions (start here)'!BV108),ISNUMBER(Dispersion!$AK$11)),'Emissions (start here)'!BV108*2000*453.59/8760/3600*Dispersion!$AK$11,0)</f>
        <v>0</v>
      </c>
      <c r="EQ108" s="74">
        <f>IF(AND(ISNUMBER('Emissions (start here)'!BW108),ISNUMBER(Dispersion!$AL$8)),'Emissions (start here)'!BW108*453.59/3600*Dispersion!$AL$8,0)</f>
        <v>0</v>
      </c>
      <c r="ER108" s="74">
        <f>IF(AND(ISNUMBER('Emissions (start here)'!BW108),ISNUMBER(Dispersion!$AL$9)),'Emissions (start here)'!BW108*453.59/3600*Dispersion!$AL$9,0)</f>
        <v>0</v>
      </c>
      <c r="ES108" s="74">
        <f>IF(AND(ISNUMBER('Emissions (start here)'!BX108),ISNUMBER(Dispersion!$AL$10)),'Emissions (start here)'!BX108*2000*453.59/8760/3600*Dispersion!$AL$10,0)</f>
        <v>0</v>
      </c>
      <c r="ET108" s="74">
        <f>IF(AND(ISNUMBER('Emissions (start here)'!BX108),ISNUMBER(Dispersion!$AL$11)),'Emissions (start here)'!BX108*2000*453.59/8760/3600*Dispersion!$AL$11,0)</f>
        <v>0</v>
      </c>
      <c r="EU108" s="74">
        <f>IF(AND(ISNUMBER('Emissions (start here)'!BY108),ISNUMBER(Dispersion!$AM$8)),'Emissions (start here)'!BY108*453.59/3600*Dispersion!$AM$8,0)</f>
        <v>0</v>
      </c>
      <c r="EV108" s="74">
        <f>IF(AND(ISNUMBER('Emissions (start here)'!BY108),ISNUMBER(Dispersion!$AM$9)),'Emissions (start here)'!BY108*453.59/3600*Dispersion!$AM$9,0)</f>
        <v>0</v>
      </c>
      <c r="EW108" s="74">
        <f>IF(AND(ISNUMBER('Emissions (start here)'!BZ108),ISNUMBER(Dispersion!$AM$10)),'Emissions (start here)'!BZ108*2000*453.59/8760/3600*Dispersion!$AM$10,0)</f>
        <v>0</v>
      </c>
      <c r="EX108" s="74">
        <f>IF(AND(ISNUMBER('Emissions (start here)'!BZ108),ISNUMBER(Dispersion!$AM$11)),'Emissions (start here)'!BZ108*2000*453.59/8760/3600*Dispersion!$AM$11,0)</f>
        <v>0</v>
      </c>
      <c r="EY108" s="74">
        <f>IF(AND(ISNUMBER('Emissions (start here)'!CA108),ISNUMBER(Dispersion!$AN$8)),'Emissions (start here)'!CA108*453.59/3600*Dispersion!$AN$8,0)</f>
        <v>0</v>
      </c>
      <c r="EZ108" s="74">
        <f>IF(AND(ISNUMBER('Emissions (start here)'!CA108),ISNUMBER(Dispersion!$AN$9)),'Emissions (start here)'!CA108*453.59/3600*Dispersion!$AN$9,0)</f>
        <v>0</v>
      </c>
      <c r="FA108" s="74">
        <f>IF(AND(ISNUMBER('Emissions (start here)'!CB108),ISNUMBER(Dispersion!$AN$10)),'Emissions (start here)'!CB108*2000*453.59/8760/3600*Dispersion!$AN$10,0)</f>
        <v>0</v>
      </c>
      <c r="FB108" s="74">
        <f>IF(AND(ISNUMBER('Emissions (start here)'!CB108),ISNUMBER(Dispersion!$AN$11)),'Emissions (start here)'!CB108*2000*453.59/8760/3600*Dispersion!$AN$11,0)</f>
        <v>0</v>
      </c>
      <c r="FC108" s="74">
        <f>IF(AND(ISNUMBER('Emissions (start here)'!CC108),ISNUMBER(Dispersion!$AO$8)),'Emissions (start here)'!CC108*453.59/3600*Dispersion!$AO$8,0)</f>
        <v>0</v>
      </c>
      <c r="FD108" s="74">
        <f>IF(AND(ISNUMBER('Emissions (start here)'!CC108),ISNUMBER(Dispersion!$AO$9)),'Emissions (start here)'!CC108*453.59/3600*Dispersion!$AO$9,0)</f>
        <v>0</v>
      </c>
      <c r="FE108" s="74">
        <f>IF(AND(ISNUMBER('Emissions (start here)'!CD108),ISNUMBER(Dispersion!$AO$10)),'Emissions (start here)'!CD108*2000*453.59/8760/3600*Dispersion!$AO$10,0)</f>
        <v>0</v>
      </c>
      <c r="FF108" s="74">
        <f>IF(AND(ISNUMBER('Emissions (start here)'!CD108),ISNUMBER(Dispersion!$AO$11)),'Emissions (start here)'!CD108*2000*453.59/8760/3600*Dispersion!$AO$11,0)</f>
        <v>0</v>
      </c>
      <c r="FG108" s="74">
        <f>IF(AND(ISNUMBER('Emissions (start here)'!CE108),ISNUMBER(Dispersion!$AP$8)),'Emissions (start here)'!CE108*453.59/3600*Dispersion!$AP$8,0)</f>
        <v>0</v>
      </c>
      <c r="FH108" s="74">
        <f>IF(AND(ISNUMBER('Emissions (start here)'!CE108),ISNUMBER(Dispersion!$AP$9)),'Emissions (start here)'!CE108*453.59/3600*Dispersion!$AP$9,0)</f>
        <v>0</v>
      </c>
      <c r="FI108" s="74">
        <f>IF(AND(ISNUMBER('Emissions (start here)'!CF108),ISNUMBER(Dispersion!$AP$10)),'Emissions (start here)'!CF108*2000*453.59/8760/3600*Dispersion!$AP$10,0)</f>
        <v>0</v>
      </c>
      <c r="FJ108" s="74">
        <f>IF(AND(ISNUMBER('Emissions (start here)'!CF108),ISNUMBER(Dispersion!$AP$11)),'Emissions (start here)'!CF108*2000*453.59/8760/3600*Dispersion!$AP$11,0)</f>
        <v>0</v>
      </c>
      <c r="FK108" s="74">
        <f>IF(AND(ISNUMBER('Emissions (start here)'!CG108),ISNUMBER(Dispersion!$AQ$8)),'Emissions (start here)'!CG108*453.59/3600*Dispersion!$AQ$8,0)</f>
        <v>0</v>
      </c>
      <c r="FL108" s="74">
        <f>IF(AND(ISNUMBER('Emissions (start here)'!CG108),ISNUMBER(Dispersion!$AQ$9)),'Emissions (start here)'!CG108*453.59/3600*Dispersion!$AQ$9,0)</f>
        <v>0</v>
      </c>
      <c r="FM108" s="74">
        <f>IF(AND(ISNUMBER('Emissions (start here)'!CH108),ISNUMBER(Dispersion!$AQ$10)),'Emissions (start here)'!CH108*2000*453.59/8760/3600*Dispersion!$AQ$10,0)</f>
        <v>0</v>
      </c>
      <c r="FN108" s="74">
        <f>IF(AND(ISNUMBER('Emissions (start here)'!CH108),ISNUMBER(Dispersion!$AQ$11)),'Emissions (start here)'!CH108*2000*453.59/8760/3600*Dispersion!$AQ$11,0)</f>
        <v>0</v>
      </c>
      <c r="FO108" s="74">
        <f>IF(AND(ISNUMBER('Emissions (start here)'!CI108),ISNUMBER(Dispersion!$AR$8)),'Emissions (start here)'!CI108*453.59/3600*Dispersion!$AR$8,0)</f>
        <v>0</v>
      </c>
      <c r="FP108" s="74">
        <f>IF(AND(ISNUMBER('Emissions (start here)'!CI108),ISNUMBER(Dispersion!$AR$9)),'Emissions (start here)'!CI108*453.59/3600*Dispersion!$AR$9,0)</f>
        <v>0</v>
      </c>
      <c r="FQ108" s="74">
        <f>IF(AND(ISNUMBER('Emissions (start here)'!CJ108),ISNUMBER(Dispersion!$AR$10)),'Emissions (start here)'!CJ108*2000*453.59/8760/3600*Dispersion!$AR$10,0)</f>
        <v>0</v>
      </c>
      <c r="FR108" s="74">
        <f>IF(AND(ISNUMBER('Emissions (start here)'!CJ108),ISNUMBER(Dispersion!$AR$11)),'Emissions (start here)'!CJ108*2000*453.59/8760/3600*Dispersion!$AR$11,0)</f>
        <v>0</v>
      </c>
      <c r="FS108" s="74">
        <f>IF(AND(ISNUMBER('Emissions (start here)'!CK108),ISNUMBER(Dispersion!$AS$8)),'Emissions (start here)'!CK108*453.59/3600*Dispersion!$AS$8,0)</f>
        <v>0</v>
      </c>
      <c r="FT108" s="74">
        <f>IF(AND(ISNUMBER('Emissions (start here)'!CK108),ISNUMBER(Dispersion!$AS$9)),'Emissions (start here)'!CK108*453.59/3600*Dispersion!$AS$9,0)</f>
        <v>0</v>
      </c>
      <c r="FU108" s="74">
        <f>IF(AND(ISNUMBER('Emissions (start here)'!CL108),ISNUMBER(Dispersion!$AS$10)),'Emissions (start here)'!CL108*2000*453.59/8760/3600*Dispersion!$AS$10,0)</f>
        <v>0</v>
      </c>
      <c r="FV108" s="74">
        <f>IF(AND(ISNUMBER('Emissions (start here)'!CL108),ISNUMBER(Dispersion!$AS$11)),'Emissions (start here)'!CL108*2000*453.59/8760/3600*Dispersion!$AS$11,0)</f>
        <v>0</v>
      </c>
      <c r="FW108" s="74">
        <f>IF(AND(ISNUMBER('Emissions (start here)'!CM108),ISNUMBER(Dispersion!$AT$8)),'Emissions (start here)'!CM108*453.59/3600*Dispersion!$AT$8,0)</f>
        <v>0</v>
      </c>
      <c r="FX108" s="74">
        <f>IF(AND(ISNUMBER('Emissions (start here)'!CM108),ISNUMBER(Dispersion!$AT$9)),'Emissions (start here)'!CM108*453.59/3600*Dispersion!$AT$9,0)</f>
        <v>0</v>
      </c>
      <c r="FY108" s="74">
        <f>IF(AND(ISNUMBER('Emissions (start here)'!CN108),ISNUMBER(Dispersion!$AT$10)),'Emissions (start here)'!CN108*2000*453.59/8760/3600*Dispersion!$AT$10,0)</f>
        <v>0</v>
      </c>
      <c r="FZ108" s="74">
        <f>IF(AND(ISNUMBER('Emissions (start here)'!CN108),ISNUMBER(Dispersion!$AT$11)),'Emissions (start here)'!CN108*2000*453.59/8760/3600*Dispersion!$AT$11,0)</f>
        <v>0</v>
      </c>
      <c r="GA108" s="74">
        <f>IF(AND(ISNUMBER('Emissions (start here)'!CO108),ISNUMBER(Dispersion!$AU$8)),'Emissions (start here)'!CO108*453.59/3600*Dispersion!$AU$8,0)</f>
        <v>0</v>
      </c>
      <c r="GB108" s="74">
        <f>IF(AND(ISNUMBER('Emissions (start here)'!CO108),ISNUMBER(Dispersion!$AU$9)),'Emissions (start here)'!CO108*453.59/3600*Dispersion!$AU$9,0)</f>
        <v>0</v>
      </c>
      <c r="GC108" s="74">
        <f>IF(AND(ISNUMBER('Emissions (start here)'!CP108),ISNUMBER(Dispersion!$AU$10)),'Emissions (start here)'!CP108*2000*453.59/8760/3600*Dispersion!$AU$10,0)</f>
        <v>0</v>
      </c>
      <c r="GD108" s="74">
        <f>IF(AND(ISNUMBER('Emissions (start here)'!CP108),ISNUMBER(Dispersion!$AU$11)),'Emissions (start here)'!CP108*2000*453.59/8760/3600*Dispersion!$AU$11,0)</f>
        <v>0</v>
      </c>
      <c r="GE108" s="74">
        <f>IF(AND(ISNUMBER('Emissions (start here)'!CQ108),ISNUMBER(Dispersion!$AV$8)),'Emissions (start here)'!CQ108*453.59/3600*Dispersion!$AV$8,0)</f>
        <v>0</v>
      </c>
      <c r="GF108" s="74">
        <f>IF(AND(ISNUMBER('Emissions (start here)'!CQ108),ISNUMBER(Dispersion!$AV$9)),'Emissions (start here)'!CQ108*453.59/3600*Dispersion!$AV$9,0)</f>
        <v>0</v>
      </c>
      <c r="GG108" s="74">
        <f>IF(AND(ISNUMBER('Emissions (start here)'!CR108),ISNUMBER(Dispersion!$AV$10)),'Emissions (start here)'!CR108*2000*453.59/8760/3600*Dispersion!$AV$10,0)</f>
        <v>0</v>
      </c>
      <c r="GH108" s="74">
        <f>IF(AND(ISNUMBER('Emissions (start here)'!CR108),ISNUMBER(Dispersion!$AV$11)),'Emissions (start here)'!CR108*2000*453.59/8760/3600*Dispersion!$AV$11,0)</f>
        <v>0</v>
      </c>
      <c r="GI108" s="74">
        <f>IF(AND(ISNUMBER('Emissions (start here)'!CS108),ISNUMBER(Dispersion!$AW$8)),'Emissions (start here)'!CS108*453.59/3600*Dispersion!$AW$8,0)</f>
        <v>0</v>
      </c>
      <c r="GJ108" s="74">
        <f>IF(AND(ISNUMBER('Emissions (start here)'!CS108),ISNUMBER(Dispersion!$AW$9)),'Emissions (start here)'!CS108*453.59/3600*Dispersion!$AW$9,0)</f>
        <v>0</v>
      </c>
      <c r="GK108" s="74">
        <f>IF(AND(ISNUMBER('Emissions (start here)'!CT108),ISNUMBER(Dispersion!$AW$10)),'Emissions (start here)'!CT108*2000*453.59/8760/3600*Dispersion!$AW$10,0)</f>
        <v>0</v>
      </c>
      <c r="GL108" s="74">
        <f>IF(AND(ISNUMBER('Emissions (start here)'!CT108),ISNUMBER(Dispersion!$AW$11)),'Emissions (start here)'!CT108*2000*453.59/8760/3600*Dispersion!$AW$11,0)</f>
        <v>0</v>
      </c>
      <c r="GM108" s="74">
        <f>IF(AND(ISNUMBER('Emissions (start here)'!CU108),ISNUMBER(Dispersion!$AX$8)),'Emissions (start here)'!CU108*453.59/3600*Dispersion!$AX$8,0)</f>
        <v>0</v>
      </c>
      <c r="GN108" s="74">
        <f>IF(AND(ISNUMBER('Emissions (start here)'!CU108),ISNUMBER(Dispersion!$AX$9)),'Emissions (start here)'!CU108*453.59/3600*Dispersion!$AX$9,0)</f>
        <v>0</v>
      </c>
      <c r="GO108" s="74">
        <f>IF(AND(ISNUMBER('Emissions (start here)'!CV108),ISNUMBER(Dispersion!$AX$10)),'Emissions (start here)'!CV108*2000*453.59/8760/3600*Dispersion!$AX$10,0)</f>
        <v>0</v>
      </c>
      <c r="GP108" s="74">
        <f>IF(AND(ISNUMBER('Emissions (start here)'!CV108),ISNUMBER(Dispersion!$AX$11)),'Emissions (start here)'!CV108*2000*453.59/8760/3600*Dispersion!$AX$11,0)</f>
        <v>0</v>
      </c>
      <c r="GQ108" s="74">
        <f>IF(AND(ISNUMBER('Emissions (start here)'!CW108),ISNUMBER(Dispersion!$AY$8)),'Emissions (start here)'!CW108*453.59/3600*Dispersion!$AY$8,0)</f>
        <v>0</v>
      </c>
      <c r="GR108" s="74">
        <f>IF(AND(ISNUMBER('Emissions (start here)'!CW108),ISNUMBER(Dispersion!$AY$9)),'Emissions (start here)'!CW108*453.59/3600*Dispersion!$AY$9,0)</f>
        <v>0</v>
      </c>
      <c r="GS108" s="74">
        <f>IF(AND(ISNUMBER('Emissions (start here)'!CX108),ISNUMBER(Dispersion!$AY$10)),'Emissions (start here)'!CX108*2000*453.59/8760/3600*Dispersion!$AY$10,0)</f>
        <v>0</v>
      </c>
      <c r="GT108" s="74">
        <f>IF(AND(ISNUMBER('Emissions (start here)'!CX108),ISNUMBER(Dispersion!$AY$11)),'Emissions (start here)'!CX108*2000*453.59/8760/3600*Dispersion!$AY$11,0)</f>
        <v>0</v>
      </c>
      <c r="GU108" s="74">
        <f>IF(AND(ISNUMBER('Emissions (start here)'!CY108),ISNUMBER(Dispersion!$AZ$8)),'Emissions (start here)'!CY108*453.59/3600*Dispersion!$AZ$8,0)</f>
        <v>0</v>
      </c>
      <c r="GV108" s="74">
        <f>IF(AND(ISNUMBER('Emissions (start here)'!CY108),ISNUMBER(Dispersion!$AZ$9)),'Emissions (start here)'!CY108*453.59/3600*Dispersion!$AZ$9,0)</f>
        <v>0</v>
      </c>
      <c r="GW108" s="74">
        <f>IF(AND(ISNUMBER('Emissions (start here)'!CZ108),ISNUMBER(Dispersion!$AZ$10)),'Emissions (start here)'!CZ108*2000*453.59/8760/3600*Dispersion!$AZ$10,0)</f>
        <v>0</v>
      </c>
      <c r="GX108" s="74">
        <f>IF(AND(ISNUMBER('Emissions (start here)'!CZ108),ISNUMBER(Dispersion!$AZ$11)),'Emissions (start here)'!CZ108*2000*453.59/8760/3600*Dispersion!$AZ$11,0)</f>
        <v>0</v>
      </c>
    </row>
    <row r="109" spans="1:206" x14ac:dyDescent="0.2">
      <c r="A109" s="51" t="str">
        <f>'Tox Values'!C109</f>
        <v>75-45-6</v>
      </c>
      <c r="B109" s="94" t="str">
        <f>'Tox Values'!D109</f>
        <v>Chlorodifluoromethane (HCFC-22)</v>
      </c>
      <c r="C109" s="96">
        <f t="shared" si="5"/>
        <v>0</v>
      </c>
      <c r="D109" s="74">
        <f t="shared" si="6"/>
        <v>0</v>
      </c>
      <c r="E109" s="74">
        <f t="shared" si="7"/>
        <v>0</v>
      </c>
      <c r="F109" s="99">
        <f t="shared" si="8"/>
        <v>0</v>
      </c>
      <c r="G109" s="97">
        <f>IF(AND(ISNUMBER('Emissions (start here)'!E109),ISNUMBER(Dispersion!$C$8)),'Emissions (start here)'!E109*453.59/3600*Dispersion!$C$8,0)</f>
        <v>0</v>
      </c>
      <c r="H109" s="74">
        <f>IF(AND(ISNUMBER('Emissions (start here)'!E109),ISNUMBER(Dispersion!$C$9)),'Emissions (start here)'!E109*453.59/3600*Dispersion!$C$9,0)</f>
        <v>0</v>
      </c>
      <c r="I109" s="74">
        <f>IF(AND(ISNUMBER('Emissions (start here)'!F109),ISNUMBER(Dispersion!$C$10)),'Emissions (start here)'!F109*2000*453.59/8760/3600*Dispersion!$C$10,0)</f>
        <v>0</v>
      </c>
      <c r="J109" s="74">
        <f>IF(AND(ISNUMBER('Emissions (start here)'!F109),ISNUMBER(Dispersion!$C$11)),'Emissions (start here)'!F109*2000*453.59/8760/3600*Dispersion!$C$11,0)</f>
        <v>0</v>
      </c>
      <c r="K109" s="74">
        <f>IF(AND(ISNUMBER('Emissions (start here)'!G109),ISNUMBER(Dispersion!$D$8)),'Emissions (start here)'!G109*453.59/3600*Dispersion!$D$8,0)</f>
        <v>0</v>
      </c>
      <c r="L109" s="74">
        <f>IF(AND(ISNUMBER('Emissions (start here)'!G109),ISNUMBER(Dispersion!$D$9)),'Emissions (start here)'!G109*453.59/3600*Dispersion!$D$9,0)</f>
        <v>0</v>
      </c>
      <c r="M109" s="74">
        <f>IF(AND(ISNUMBER('Emissions (start here)'!H109),ISNUMBER(Dispersion!$D$10)),'Emissions (start here)'!H109*2000*453.59/8760/3600*Dispersion!$D$10,0)</f>
        <v>0</v>
      </c>
      <c r="N109" s="74">
        <f>IF(AND(ISNUMBER('Emissions (start here)'!H109),ISNUMBER(Dispersion!$D$11)),'Emissions (start here)'!H109*2000*453.59/8760/3600*Dispersion!$D$11,0)</f>
        <v>0</v>
      </c>
      <c r="O109" s="74">
        <f>IF(AND(ISNUMBER('Emissions (start here)'!I109),ISNUMBER(Dispersion!$E$8)),'Emissions (start here)'!I109*453.59/3600*Dispersion!$E$8,0)</f>
        <v>0</v>
      </c>
      <c r="P109" s="74">
        <f>IF(AND(ISNUMBER('Emissions (start here)'!I109),ISNUMBER(Dispersion!$E$9)),'Emissions (start here)'!I109*453.59/3600*Dispersion!$E$9,0)</f>
        <v>0</v>
      </c>
      <c r="Q109" s="74">
        <f>IF(AND(ISNUMBER('Emissions (start here)'!J109),ISNUMBER(Dispersion!$E$10)),'Emissions (start here)'!J109*2000*453.59/8760/3600*Dispersion!$E$10,0)</f>
        <v>0</v>
      </c>
      <c r="R109" s="74">
        <f>IF(AND(ISNUMBER('Emissions (start here)'!J109),ISNUMBER(Dispersion!$E$11)),'Emissions (start here)'!J109*2000*453.59/8760/3600*Dispersion!$E$11,0)</f>
        <v>0</v>
      </c>
      <c r="S109" s="74">
        <f>IF(AND(ISNUMBER('Emissions (start here)'!K109),ISNUMBER(Dispersion!$F$8)),'Emissions (start here)'!K109*453.59/3600*Dispersion!$F$8,0)</f>
        <v>0</v>
      </c>
      <c r="T109" s="74">
        <f>IF(AND(ISNUMBER('Emissions (start here)'!K109),ISNUMBER(Dispersion!$F$9)),'Emissions (start here)'!K109*453.59/3600*Dispersion!$F$9,0)</f>
        <v>0</v>
      </c>
      <c r="U109" s="74">
        <f>IF(AND(ISNUMBER('Emissions (start here)'!L109),ISNUMBER(Dispersion!$F$10)),'Emissions (start here)'!L109*2000*453.59/8760/3600*Dispersion!$F$10,0)</f>
        <v>0</v>
      </c>
      <c r="V109" s="74">
        <f>IF(AND(ISNUMBER('Emissions (start here)'!L109),ISNUMBER(Dispersion!$F$11)),'Emissions (start here)'!L109*2000*453.59/8760/3600*Dispersion!$F$11,0)</f>
        <v>0</v>
      </c>
      <c r="W109" s="74">
        <f>IF(AND(ISNUMBER('Emissions (start here)'!M109),ISNUMBER(Dispersion!$G$8)),'Emissions (start here)'!M109*453.59/3600*Dispersion!$G$8,0)</f>
        <v>0</v>
      </c>
      <c r="X109" s="74">
        <f>IF(AND(ISNUMBER('Emissions (start here)'!M109),ISNUMBER(Dispersion!$G$9)),'Emissions (start here)'!M109*453.59/3600*Dispersion!$G$9,0)</f>
        <v>0</v>
      </c>
      <c r="Y109" s="74">
        <f>IF(AND(ISNUMBER('Emissions (start here)'!N109),ISNUMBER(Dispersion!$G$10)),'Emissions (start here)'!N109*2000*453.59/8760/3600*Dispersion!$G$10,0)</f>
        <v>0</v>
      </c>
      <c r="Z109" s="74">
        <f>IF(AND(ISNUMBER('Emissions (start here)'!N109),ISNUMBER(Dispersion!$G$11)),'Emissions (start here)'!N109*2000*453.59/8760/3600*Dispersion!$G$11,0)</f>
        <v>0</v>
      </c>
      <c r="AA109" s="74">
        <f>IF(AND(ISNUMBER('Emissions (start here)'!O109),ISNUMBER(Dispersion!$H$8)),'Emissions (start here)'!O109*453.59/3600*Dispersion!$H$8,0)</f>
        <v>0</v>
      </c>
      <c r="AB109" s="74">
        <f>IF(AND(ISNUMBER('Emissions (start here)'!O109),ISNUMBER(Dispersion!$H$9)),'Emissions (start here)'!O109*453.59/3600*Dispersion!$H$9,0)</f>
        <v>0</v>
      </c>
      <c r="AC109" s="74">
        <f>IF(AND(ISNUMBER('Emissions (start here)'!P109),ISNUMBER(Dispersion!$H$10)),'Emissions (start here)'!P109*2000*453.59/8760/3600*Dispersion!$H$10,0)</f>
        <v>0</v>
      </c>
      <c r="AD109" s="74">
        <f>IF(AND(ISNUMBER('Emissions (start here)'!P109),ISNUMBER(Dispersion!$H$11)),'Emissions (start here)'!P109*2000*453.59/8760/3600*Dispersion!$H$11,0)</f>
        <v>0</v>
      </c>
      <c r="AE109" s="74">
        <f>IF(AND(ISNUMBER('Emissions (start here)'!Q109),ISNUMBER(Dispersion!$I$8)),'Emissions (start here)'!Q109*453.59/3600*Dispersion!$I$8,0)</f>
        <v>0</v>
      </c>
      <c r="AF109" s="74">
        <f>IF(AND(ISNUMBER('Emissions (start here)'!Q109),ISNUMBER(Dispersion!$I$9)),'Emissions (start here)'!Q109*453.59/3600*Dispersion!$I$9,0)</f>
        <v>0</v>
      </c>
      <c r="AG109" s="74">
        <f>IF(AND(ISNUMBER('Emissions (start here)'!R109),ISNUMBER(Dispersion!$I$10)),'Emissions (start here)'!R109*2000*453.59/8760/3600*Dispersion!$I$10,0)</f>
        <v>0</v>
      </c>
      <c r="AH109" s="74">
        <f>IF(AND(ISNUMBER('Emissions (start here)'!R109),ISNUMBER(Dispersion!$I$11)),'Emissions (start here)'!R109*2000*453.59/8760/3600*Dispersion!$I$11,0)</f>
        <v>0</v>
      </c>
      <c r="AI109" s="74">
        <f>IF(AND(ISNUMBER('Emissions (start here)'!S109),ISNUMBER(Dispersion!$J$8)),'Emissions (start here)'!S109*453.59/3600*Dispersion!$J$8,0)</f>
        <v>0</v>
      </c>
      <c r="AJ109" s="74">
        <f>IF(AND(ISNUMBER('Emissions (start here)'!S109),ISNUMBER(Dispersion!$J$9)),'Emissions (start here)'!S109*453.59/3600*Dispersion!$J$9,0)</f>
        <v>0</v>
      </c>
      <c r="AK109" s="74">
        <f>IF(AND(ISNUMBER('Emissions (start here)'!T109),ISNUMBER(Dispersion!$J$10)),'Emissions (start here)'!T109*2000*453.59/8760/3600*Dispersion!$J$10,0)</f>
        <v>0</v>
      </c>
      <c r="AL109" s="74">
        <f>IF(AND(ISNUMBER('Emissions (start here)'!T109),ISNUMBER(Dispersion!$J$11)),'Emissions (start here)'!T109*2000*453.59/8760/3600*Dispersion!$J$11,0)</f>
        <v>0</v>
      </c>
      <c r="AM109" s="74">
        <f>IF(AND(ISNUMBER('Emissions (start here)'!U109),ISNUMBER(Dispersion!$K$8)),'Emissions (start here)'!U109*453.59/3600*Dispersion!$K$8,0)</f>
        <v>0</v>
      </c>
      <c r="AN109" s="74">
        <f>IF(AND(ISNUMBER('Emissions (start here)'!U109),ISNUMBER(Dispersion!$K$9)),'Emissions (start here)'!U109*453.59/3600*Dispersion!$K$9,0)</f>
        <v>0</v>
      </c>
      <c r="AO109" s="74">
        <f>IF(AND(ISNUMBER('Emissions (start here)'!V109),ISNUMBER(Dispersion!$K$10)),'Emissions (start here)'!V109*2000*453.59/8760/3600*Dispersion!$K$10,0)</f>
        <v>0</v>
      </c>
      <c r="AP109" s="74">
        <f>IF(AND(ISNUMBER('Emissions (start here)'!V109),ISNUMBER(Dispersion!$K$11)),'Emissions (start here)'!V109*2000*453.59/8760/3600*Dispersion!$K$11,0)</f>
        <v>0</v>
      </c>
      <c r="AQ109" s="74">
        <f>IF(AND(ISNUMBER('Emissions (start here)'!W109),ISNUMBER(Dispersion!$L$8)),'Emissions (start here)'!W109*453.59/3600*Dispersion!$L$8,0)</f>
        <v>0</v>
      </c>
      <c r="AR109" s="74">
        <f>IF(AND(ISNUMBER('Emissions (start here)'!W109),ISNUMBER(Dispersion!$L$9)),'Emissions (start here)'!W109*453.59/3600*Dispersion!$L$9,0)</f>
        <v>0</v>
      </c>
      <c r="AS109" s="74">
        <f>IF(AND(ISNUMBER('Emissions (start here)'!X109),ISNUMBER(Dispersion!$L$10)),'Emissions (start here)'!X109*2000*453.59/8760/3600*Dispersion!$L$10,0)</f>
        <v>0</v>
      </c>
      <c r="AT109" s="74">
        <f>IF(AND(ISNUMBER('Emissions (start here)'!X109),ISNUMBER(Dispersion!$L$11)),'Emissions (start here)'!X109*2000*453.59/8760/3600*Dispersion!$L$11,0)</f>
        <v>0</v>
      </c>
      <c r="AU109" s="74">
        <f>IF(AND(ISNUMBER('Emissions (start here)'!Y109),ISNUMBER(Dispersion!$M$8)),'Emissions (start here)'!Y109*453.59/3600*Dispersion!$M$8,0)</f>
        <v>0</v>
      </c>
      <c r="AV109" s="74">
        <f>IF(AND(ISNUMBER('Emissions (start here)'!Y109),ISNUMBER(Dispersion!$M$9)),'Emissions (start here)'!Y109*453.59/3600*Dispersion!$M$9,0)</f>
        <v>0</v>
      </c>
      <c r="AW109" s="74">
        <f>IF(AND(ISNUMBER('Emissions (start here)'!Z109),ISNUMBER(Dispersion!$M$10)),'Emissions (start here)'!Z109*2000*453.59/8760/3600*Dispersion!$M$10,0)</f>
        <v>0</v>
      </c>
      <c r="AX109" s="74">
        <f>IF(AND(ISNUMBER('Emissions (start here)'!Z109),ISNUMBER(Dispersion!$M$11)),'Emissions (start here)'!Z109*2000*453.59/8760/3600*Dispersion!$M$11,0)</f>
        <v>0</v>
      </c>
      <c r="AY109" s="74">
        <f>IF(AND(ISNUMBER('Emissions (start here)'!AA109),ISNUMBER(Dispersion!$N$8)),'Emissions (start here)'!AA109*453.59/3600*Dispersion!$N$8,0)</f>
        <v>0</v>
      </c>
      <c r="AZ109" s="74">
        <f>IF(AND(ISNUMBER('Emissions (start here)'!AA109),ISNUMBER(Dispersion!$N$9)),'Emissions (start here)'!AA109*453.59/3600*Dispersion!$N$9,0)</f>
        <v>0</v>
      </c>
      <c r="BA109" s="74">
        <f>IF(AND(ISNUMBER('Emissions (start here)'!AB109),ISNUMBER(Dispersion!$N$10)),'Emissions (start here)'!AB109*2000*453.59/8760/3600*Dispersion!$N$10,0)</f>
        <v>0</v>
      </c>
      <c r="BB109" s="74">
        <f>IF(AND(ISNUMBER('Emissions (start here)'!AB109),ISNUMBER(Dispersion!$N$11)),'Emissions (start here)'!AB109*2000*453.59/8760/3600*Dispersion!$N$11,0)</f>
        <v>0</v>
      </c>
      <c r="BC109" s="74">
        <f>IF(AND(ISNUMBER('Emissions (start here)'!AC109),ISNUMBER(Dispersion!$O$8)),'Emissions (start here)'!AC109*453.59/3600*Dispersion!$O$8,0)</f>
        <v>0</v>
      </c>
      <c r="BD109" s="74">
        <f>IF(AND(ISNUMBER('Emissions (start here)'!AC109),ISNUMBER(Dispersion!$O$9)),'Emissions (start here)'!AC109*453.59/3600*Dispersion!$O$9,0)</f>
        <v>0</v>
      </c>
      <c r="BE109" s="74">
        <f>IF(AND(ISNUMBER('Emissions (start here)'!AD109),ISNUMBER(Dispersion!$O$10)),'Emissions (start here)'!AD109*2000*453.59/8760/3600*Dispersion!$O$10,0)</f>
        <v>0</v>
      </c>
      <c r="BF109" s="74">
        <f>IF(AND(ISNUMBER('Emissions (start here)'!AD109),ISNUMBER(Dispersion!$O$11)),'Emissions (start here)'!AD109*2000*453.59/8760/3600*Dispersion!$O$11,0)</f>
        <v>0</v>
      </c>
      <c r="BG109" s="74">
        <f>IF(AND(ISNUMBER('Emissions (start here)'!AE109),ISNUMBER(Dispersion!$P$8)),'Emissions (start here)'!AE109*453.59/3600*Dispersion!$P$8,0)</f>
        <v>0</v>
      </c>
      <c r="BH109" s="74">
        <f>IF(AND(ISNUMBER('Emissions (start here)'!AE109),ISNUMBER(Dispersion!$P$9)),'Emissions (start here)'!AE109*453.59/3600*Dispersion!$P$9,0)</f>
        <v>0</v>
      </c>
      <c r="BI109" s="74">
        <f>IF(AND(ISNUMBER('Emissions (start here)'!AF109),ISNUMBER(Dispersion!$P$10)),'Emissions (start here)'!AF109*2000*453.59/8760/3600*Dispersion!$P$10,0)</f>
        <v>0</v>
      </c>
      <c r="BJ109" s="74">
        <f>IF(AND(ISNUMBER('Emissions (start here)'!AF109),ISNUMBER(Dispersion!$P$11)),'Emissions (start here)'!AF109*2000*453.59/8760/3600*Dispersion!$P$11,0)</f>
        <v>0</v>
      </c>
      <c r="BK109" s="74">
        <f>IF(AND(ISNUMBER('Emissions (start here)'!AG109),ISNUMBER(Dispersion!$Q$8)),'Emissions (start here)'!AG109*453.59/3600*Dispersion!$Q$8,0)</f>
        <v>0</v>
      </c>
      <c r="BL109" s="74">
        <f>IF(AND(ISNUMBER('Emissions (start here)'!AG109),ISNUMBER(Dispersion!$Q$9)),'Emissions (start here)'!AG109*453.59/3600*Dispersion!$Q$9,0)</f>
        <v>0</v>
      </c>
      <c r="BM109" s="74">
        <f>IF(AND(ISNUMBER('Emissions (start here)'!AH109),ISNUMBER(Dispersion!$Q$10)),'Emissions (start here)'!AH109*2000*453.59/8760/3600*Dispersion!$Q$10,0)</f>
        <v>0</v>
      </c>
      <c r="BN109" s="74">
        <f>IF(AND(ISNUMBER('Emissions (start here)'!AH109),ISNUMBER(Dispersion!$Q$11)),'Emissions (start here)'!AH109*2000*453.59/8760/3600*Dispersion!$Q$11,0)</f>
        <v>0</v>
      </c>
      <c r="BO109" s="74">
        <f>IF(AND(ISNUMBER('Emissions (start here)'!AI109),ISNUMBER(Dispersion!$R$8)),'Emissions (start here)'!AI109*453.59/3600*Dispersion!$R$8,0)</f>
        <v>0</v>
      </c>
      <c r="BP109" s="74">
        <f>IF(AND(ISNUMBER('Emissions (start here)'!AI109),ISNUMBER(Dispersion!$R$9)),'Emissions (start here)'!AI109*453.59/3600*Dispersion!$R$9,0)</f>
        <v>0</v>
      </c>
      <c r="BQ109" s="74">
        <f>IF(AND(ISNUMBER('Emissions (start here)'!AJ109),ISNUMBER(Dispersion!$R$10)),'Emissions (start here)'!AJ109*2000*453.59/8760/3600*Dispersion!$R$10,0)</f>
        <v>0</v>
      </c>
      <c r="BR109" s="74">
        <f>IF(AND(ISNUMBER('Emissions (start here)'!AJ109),ISNUMBER(Dispersion!$R$11)),'Emissions (start here)'!AJ109*2000*453.59/8760/3600*Dispersion!$R$11,0)</f>
        <v>0</v>
      </c>
      <c r="BS109" s="74">
        <f>IF(AND(ISNUMBER('Emissions (start here)'!AK109),ISNUMBER(Dispersion!$S$8)),'Emissions (start here)'!AK109*453.59/3600*Dispersion!$S$8,0)</f>
        <v>0</v>
      </c>
      <c r="BT109" s="74">
        <f>IF(AND(ISNUMBER('Emissions (start here)'!AK109),ISNUMBER(Dispersion!$S$9)),'Emissions (start here)'!AK109*453.59/3600*Dispersion!$S$9,0)</f>
        <v>0</v>
      </c>
      <c r="BU109" s="74">
        <f>IF(AND(ISNUMBER('Emissions (start here)'!AL109),ISNUMBER(Dispersion!$S$10)),'Emissions (start here)'!AL109*2000*453.59/8760/3600*Dispersion!$S$10,0)</f>
        <v>0</v>
      </c>
      <c r="BV109" s="74">
        <f>IF(AND(ISNUMBER('Emissions (start here)'!AL109),ISNUMBER(Dispersion!$S$11)),'Emissions (start here)'!AL109*2000*453.59/8760/3600*Dispersion!$S$11,0)</f>
        <v>0</v>
      </c>
      <c r="BW109" s="74">
        <f>IF(AND(ISNUMBER('Emissions (start here)'!AM109),ISNUMBER(Dispersion!$T$8)),'Emissions (start here)'!AM109*453.59/3600*Dispersion!$T$8,0)</f>
        <v>0</v>
      </c>
      <c r="BX109" s="74">
        <f>IF(AND(ISNUMBER('Emissions (start here)'!AM109),ISNUMBER(Dispersion!$T$9)),'Emissions (start here)'!AM109*453.59/3600*Dispersion!$T$9,0)</f>
        <v>0</v>
      </c>
      <c r="BY109" s="74">
        <f>IF(AND(ISNUMBER('Emissions (start here)'!AN109),ISNUMBER(Dispersion!$T$10)),'Emissions (start here)'!AN109*2000*453.59/8760/3600*Dispersion!$T$10,0)</f>
        <v>0</v>
      </c>
      <c r="BZ109" s="74">
        <f>IF(AND(ISNUMBER('Emissions (start here)'!AN109),ISNUMBER(Dispersion!$T$11)),'Emissions (start here)'!AN109*2000*453.59/8760/3600*Dispersion!$T$11,0)</f>
        <v>0</v>
      </c>
      <c r="CA109" s="74">
        <f>IF(AND(ISNUMBER('Emissions (start here)'!AO109),ISNUMBER(Dispersion!$U$8)),'Emissions (start here)'!AO109*453.59/3600*Dispersion!$U$8,0)</f>
        <v>0</v>
      </c>
      <c r="CB109" s="74">
        <f>IF(AND(ISNUMBER('Emissions (start here)'!AO109),ISNUMBER(Dispersion!$U$9)),'Emissions (start here)'!AO109*453.59/3600*Dispersion!$U$9,0)</f>
        <v>0</v>
      </c>
      <c r="CC109" s="74">
        <f>IF(AND(ISNUMBER('Emissions (start here)'!AP109),ISNUMBER(Dispersion!$U$10)),'Emissions (start here)'!AP109*2000*453.59/8760/3600*Dispersion!$U$10,0)</f>
        <v>0</v>
      </c>
      <c r="CD109" s="74">
        <f>IF(AND(ISNUMBER('Emissions (start here)'!AP109),ISNUMBER(Dispersion!$U$11)),'Emissions (start here)'!AP109*2000*453.59/8760/3600*Dispersion!$U$11,0)</f>
        <v>0</v>
      </c>
      <c r="CE109" s="74">
        <f>IF(AND(ISNUMBER('Emissions (start here)'!AQ109),ISNUMBER(Dispersion!$V$8)),'Emissions (start here)'!AQ109*453.59/3600*Dispersion!$V$8,0)</f>
        <v>0</v>
      </c>
      <c r="CF109" s="74">
        <f>IF(AND(ISNUMBER('Emissions (start here)'!AQ109),ISNUMBER(Dispersion!$V$9)),'Emissions (start here)'!AQ109*453.59/3600*Dispersion!$V$9,0)</f>
        <v>0</v>
      </c>
      <c r="CG109" s="74">
        <f>IF(AND(ISNUMBER('Emissions (start here)'!AR109),ISNUMBER(Dispersion!$V$10)),'Emissions (start here)'!AR109*2000*453.59/8760/3600*Dispersion!$V$10,0)</f>
        <v>0</v>
      </c>
      <c r="CH109" s="74">
        <f>IF(AND(ISNUMBER('Emissions (start here)'!AR109),ISNUMBER(Dispersion!$V$11)),'Emissions (start here)'!AR109*2000*453.59/8760/3600*Dispersion!$V$11,0)</f>
        <v>0</v>
      </c>
      <c r="CI109" s="74">
        <f>IF(AND(ISNUMBER('Emissions (start here)'!AS109),ISNUMBER(Dispersion!$W$8)),'Emissions (start here)'!AS109*453.59/3600*Dispersion!$W$8,0)</f>
        <v>0</v>
      </c>
      <c r="CJ109" s="74">
        <f>IF(AND(ISNUMBER('Emissions (start here)'!AS109),ISNUMBER(Dispersion!$W$9)),'Emissions (start here)'!AS109*453.59/3600*Dispersion!$W$9,0)</f>
        <v>0</v>
      </c>
      <c r="CK109" s="74">
        <f>IF(AND(ISNUMBER('Emissions (start here)'!AT109),ISNUMBER(Dispersion!$W$10)),'Emissions (start here)'!AT109*2000*453.59/8760/3600*Dispersion!$W$10,0)</f>
        <v>0</v>
      </c>
      <c r="CL109" s="74">
        <f>IF(AND(ISNUMBER('Emissions (start here)'!AT109),ISNUMBER(Dispersion!$W$11)),'Emissions (start here)'!AT109*2000*453.59/8760/3600*Dispersion!$W$11,0)</f>
        <v>0</v>
      </c>
      <c r="CM109" s="74">
        <f>IF(AND(ISNUMBER('Emissions (start here)'!AU109),ISNUMBER(Dispersion!$X$8)),'Emissions (start here)'!AU109*453.59/3600*Dispersion!$X$8,0)</f>
        <v>0</v>
      </c>
      <c r="CN109" s="74">
        <f>IF(AND(ISNUMBER('Emissions (start here)'!AU109),ISNUMBER(Dispersion!$X$9)),'Emissions (start here)'!AU109*453.59/3600*Dispersion!$X$9,0)</f>
        <v>0</v>
      </c>
      <c r="CO109" s="74">
        <f>IF(AND(ISNUMBER('Emissions (start here)'!AV109),ISNUMBER(Dispersion!$X$10)),'Emissions (start here)'!AV109*2000*453.59/8760/3600*Dispersion!$X$10,0)</f>
        <v>0</v>
      </c>
      <c r="CP109" s="74">
        <f>IF(AND(ISNUMBER('Emissions (start here)'!AV109),ISNUMBER(Dispersion!$X$11)),'Emissions (start here)'!AV109*2000*453.59/8760/3600*Dispersion!$X$11,0)</f>
        <v>0</v>
      </c>
      <c r="CQ109" s="74">
        <f>IF(AND(ISNUMBER('Emissions (start here)'!AW109),ISNUMBER(Dispersion!$Y$8)),'Emissions (start here)'!AW109*453.59/3600*Dispersion!$Y$8,0)</f>
        <v>0</v>
      </c>
      <c r="CR109" s="74">
        <f>IF(AND(ISNUMBER('Emissions (start here)'!AW109),ISNUMBER(Dispersion!$Y$9)),'Emissions (start here)'!AW109*453.59/3600*Dispersion!$Y$9,0)</f>
        <v>0</v>
      </c>
      <c r="CS109" s="74">
        <f>IF(AND(ISNUMBER('Emissions (start here)'!AX109),ISNUMBER(Dispersion!$Y$10)),'Emissions (start here)'!AX109*2000*453.59/8760/3600*Dispersion!$Y$10,0)</f>
        <v>0</v>
      </c>
      <c r="CT109" s="74">
        <f>IF(AND(ISNUMBER('Emissions (start here)'!AX109),ISNUMBER(Dispersion!$Y$11)),'Emissions (start here)'!AX109*2000*453.59/8760/3600*Dispersion!$Y$11,0)</f>
        <v>0</v>
      </c>
      <c r="CU109" s="74">
        <f>IF(AND(ISNUMBER('Emissions (start here)'!AY109),ISNUMBER(Dispersion!$Z$8)),'Emissions (start here)'!AY109*453.59/3600*Dispersion!$Z$8,0)</f>
        <v>0</v>
      </c>
      <c r="CV109" s="74">
        <f>IF(AND(ISNUMBER('Emissions (start here)'!AY109),ISNUMBER(Dispersion!$Z$9)),'Emissions (start here)'!AY109*453.59/3600*Dispersion!$Z$9,0)</f>
        <v>0</v>
      </c>
      <c r="CW109" s="74">
        <f>IF(AND(ISNUMBER('Emissions (start here)'!AZ109),ISNUMBER(Dispersion!$Z$10)),'Emissions (start here)'!AZ109*2000*453.59/8760/3600*Dispersion!$Z$10,0)</f>
        <v>0</v>
      </c>
      <c r="CX109" s="74">
        <f>IF(AND(ISNUMBER('Emissions (start here)'!AZ109),ISNUMBER(Dispersion!$Z$11)),'Emissions (start here)'!AZ109*2000*453.59/8760/3600*Dispersion!$Z$11,0)</f>
        <v>0</v>
      </c>
      <c r="CY109" s="74">
        <f>IF(AND(ISNUMBER('Emissions (start here)'!BA109),ISNUMBER(Dispersion!$AA$8)),'Emissions (start here)'!BA109*453.59/3600*Dispersion!$AA$8,0)</f>
        <v>0</v>
      </c>
      <c r="CZ109" s="74">
        <f>IF(AND(ISNUMBER('Emissions (start here)'!BA109),ISNUMBER(Dispersion!$AA$9)),'Emissions (start here)'!BA109*453.59/3600*Dispersion!$AA$9,0)</f>
        <v>0</v>
      </c>
      <c r="DA109" s="74">
        <f>IF(AND(ISNUMBER('Emissions (start here)'!BB109),ISNUMBER(Dispersion!$AA$10)),'Emissions (start here)'!BB109*2000*453.59/8760/3600*Dispersion!$AA$10,0)</f>
        <v>0</v>
      </c>
      <c r="DB109" s="74">
        <f>IF(AND(ISNUMBER('Emissions (start here)'!BB109),ISNUMBER(Dispersion!$AA$11)),'Emissions (start here)'!BB109*2000*453.59/8760/3600*Dispersion!$AA$11,0)</f>
        <v>0</v>
      </c>
      <c r="DC109" s="74">
        <f>IF(AND(ISNUMBER('Emissions (start here)'!BC109),ISNUMBER(Dispersion!$AB$8)),'Emissions (start here)'!BC109*453.59/3600*Dispersion!$AB$8,0)</f>
        <v>0</v>
      </c>
      <c r="DD109" s="74">
        <f>IF(AND(ISNUMBER('Emissions (start here)'!BC109),ISNUMBER(Dispersion!$AB$9)),'Emissions (start here)'!BC109*453.59/3600*Dispersion!$AB$9,0)</f>
        <v>0</v>
      </c>
      <c r="DE109" s="74">
        <f>IF(AND(ISNUMBER('Emissions (start here)'!BD109),ISNUMBER(Dispersion!$AB$10)),'Emissions (start here)'!BD109*2000*453.59/8760/3600*Dispersion!$AB$10,0)</f>
        <v>0</v>
      </c>
      <c r="DF109" s="74">
        <f>IF(AND(ISNUMBER('Emissions (start here)'!BD109),ISNUMBER(Dispersion!$AB$11)),'Emissions (start here)'!BD109*2000*453.59/8760/3600*Dispersion!$AB$11,0)</f>
        <v>0</v>
      </c>
      <c r="DG109" s="74">
        <f>IF(AND(ISNUMBER('Emissions (start here)'!BE109),ISNUMBER(Dispersion!$AC$8)),'Emissions (start here)'!BE109*453.59/3600*Dispersion!$AC$8,0)</f>
        <v>0</v>
      </c>
      <c r="DH109" s="74">
        <f>IF(AND(ISNUMBER('Emissions (start here)'!BE109),ISNUMBER(Dispersion!$AC$9)),'Emissions (start here)'!BE109*453.59/3600*Dispersion!$AC$9,0)</f>
        <v>0</v>
      </c>
      <c r="DI109" s="74">
        <f>IF(AND(ISNUMBER('Emissions (start here)'!BF109),ISNUMBER(Dispersion!$AC$10)),'Emissions (start here)'!BF109*2000*453.59/8760/3600*Dispersion!$AC$10,0)</f>
        <v>0</v>
      </c>
      <c r="DJ109" s="74">
        <f>IF(AND(ISNUMBER('Emissions (start here)'!BF109),ISNUMBER(Dispersion!$AC$11)),'Emissions (start here)'!BF109*2000*453.59/8760/3600*Dispersion!$AC$11,0)</f>
        <v>0</v>
      </c>
      <c r="DK109" s="74">
        <f>IF(AND(ISNUMBER('Emissions (start here)'!BG109),ISNUMBER(Dispersion!$AD$8)),'Emissions (start here)'!BG109*453.59/3600*Dispersion!$AD$8,0)</f>
        <v>0</v>
      </c>
      <c r="DL109" s="74">
        <f>IF(AND(ISNUMBER('Emissions (start here)'!BG109),ISNUMBER(Dispersion!$AD$9)),'Emissions (start here)'!BG109*453.59/3600*Dispersion!$AD$9,0)</f>
        <v>0</v>
      </c>
      <c r="DM109" s="74">
        <f>IF(AND(ISNUMBER('Emissions (start here)'!BH109),ISNUMBER(Dispersion!$AD$10)),'Emissions (start here)'!BH109*2000*453.59/8760/3600*Dispersion!$AD$10,0)</f>
        <v>0</v>
      </c>
      <c r="DN109" s="74">
        <f>IF(AND(ISNUMBER('Emissions (start here)'!BH109),ISNUMBER(Dispersion!$AD$11)),'Emissions (start here)'!BH109*2000*453.59/8760/3600*Dispersion!$AD$11,0)</f>
        <v>0</v>
      </c>
      <c r="DO109" s="74">
        <f>IF(AND(ISNUMBER('Emissions (start here)'!BI109),ISNUMBER(Dispersion!$AE$8)),'Emissions (start here)'!BI109*453.59/3600*Dispersion!$AE$8,0)</f>
        <v>0</v>
      </c>
      <c r="DP109" s="74">
        <f>IF(AND(ISNUMBER('Emissions (start here)'!BI109),ISNUMBER(Dispersion!$AE$9)),'Emissions (start here)'!BI109*453.59/3600*Dispersion!$AE$9,0)</f>
        <v>0</v>
      </c>
      <c r="DQ109" s="74">
        <f>IF(AND(ISNUMBER('Emissions (start here)'!BJ109),ISNUMBER(Dispersion!$AE$10)),'Emissions (start here)'!BJ109*2000*453.59/8760/3600*Dispersion!$AE$10,0)</f>
        <v>0</v>
      </c>
      <c r="DR109" s="74">
        <f>IF(AND(ISNUMBER('Emissions (start here)'!BJ109),ISNUMBER(Dispersion!$AE$11)),'Emissions (start here)'!BJ109*2000*453.59/8760/3600*Dispersion!$AE$11,0)</f>
        <v>0</v>
      </c>
      <c r="DS109" s="74">
        <f>IF(AND(ISNUMBER('Emissions (start here)'!BK109),ISNUMBER(Dispersion!$AF$8)),'Emissions (start here)'!BK109*453.59/3600*Dispersion!$AF$8,0)</f>
        <v>0</v>
      </c>
      <c r="DT109" s="74">
        <f>IF(AND(ISNUMBER('Emissions (start here)'!BK109),ISNUMBER(Dispersion!$AF$9)),'Emissions (start here)'!BK109*453.59/3600*Dispersion!$AF$9,0)</f>
        <v>0</v>
      </c>
      <c r="DU109" s="74">
        <f>IF(AND(ISNUMBER('Emissions (start here)'!BL109),ISNUMBER(Dispersion!$AF$10)),'Emissions (start here)'!BL109*2000*453.59/8760/3600*Dispersion!$AF$10,0)</f>
        <v>0</v>
      </c>
      <c r="DV109" s="74">
        <f>IF(AND(ISNUMBER('Emissions (start here)'!BL109),ISNUMBER(Dispersion!$AF$11)),'Emissions (start here)'!BL109*2000*453.59/8760/3600*Dispersion!$AF$11,0)</f>
        <v>0</v>
      </c>
      <c r="DW109" s="74">
        <f>IF(AND(ISNUMBER('Emissions (start here)'!BM109),ISNUMBER(Dispersion!$AG$8)),'Emissions (start here)'!BM109*453.59/3600*Dispersion!$AG$8,0)</f>
        <v>0</v>
      </c>
      <c r="DX109" s="74">
        <f>IF(AND(ISNUMBER('Emissions (start here)'!BM109),ISNUMBER(Dispersion!$AG$9)),'Emissions (start here)'!BM109*453.59/3600*Dispersion!$AG$9,0)</f>
        <v>0</v>
      </c>
      <c r="DY109" s="74">
        <f>IF(AND(ISNUMBER('Emissions (start here)'!BN109),ISNUMBER(Dispersion!$AG$10)),'Emissions (start here)'!BN109*2000*453.59/8760/3600*Dispersion!$AG$10,0)</f>
        <v>0</v>
      </c>
      <c r="DZ109" s="74">
        <f>IF(AND(ISNUMBER('Emissions (start here)'!BN109),ISNUMBER(Dispersion!$AG$11)),'Emissions (start here)'!BN109*2000*453.59/8760/3600*Dispersion!$AG$11,0)</f>
        <v>0</v>
      </c>
      <c r="EA109" s="74">
        <f>IF(AND(ISNUMBER('Emissions (start here)'!BO109),ISNUMBER(Dispersion!$AH$8)),'Emissions (start here)'!BO109*453.59/3600*Dispersion!$AH$8,0)</f>
        <v>0</v>
      </c>
      <c r="EB109" s="74">
        <f>IF(AND(ISNUMBER('Emissions (start here)'!BO109),ISNUMBER(Dispersion!$AH$9)),'Emissions (start here)'!BO109*453.59/3600*Dispersion!$AH$9,0)</f>
        <v>0</v>
      </c>
      <c r="EC109" s="74">
        <f>IF(AND(ISNUMBER('Emissions (start here)'!BP109),ISNUMBER(Dispersion!$AH$10)),'Emissions (start here)'!BP109*2000*453.59/8760/3600*Dispersion!$AH$10,0)</f>
        <v>0</v>
      </c>
      <c r="ED109" s="74">
        <f>IF(AND(ISNUMBER('Emissions (start here)'!BP109),ISNUMBER(Dispersion!$AH$11)),'Emissions (start here)'!BP109*2000*453.59/8760/3600*Dispersion!$AH$11,0)</f>
        <v>0</v>
      </c>
      <c r="EE109" s="74">
        <f>IF(AND(ISNUMBER('Emissions (start here)'!BQ109),ISNUMBER(Dispersion!$AI$8)),'Emissions (start here)'!BQ109*453.59/3600*Dispersion!$AI$8,0)</f>
        <v>0</v>
      </c>
      <c r="EF109" s="74">
        <f>IF(AND(ISNUMBER('Emissions (start here)'!BQ109),ISNUMBER(Dispersion!$AI$9)),'Emissions (start here)'!BQ109*453.59/3600*Dispersion!$AI$9,0)</f>
        <v>0</v>
      </c>
      <c r="EG109" s="74">
        <f>IF(AND(ISNUMBER('Emissions (start here)'!BR109),ISNUMBER(Dispersion!$AI$10)),'Emissions (start here)'!BR109*2000*453.59/8760/3600*Dispersion!$AI$10,0)</f>
        <v>0</v>
      </c>
      <c r="EH109" s="74">
        <f>IF(AND(ISNUMBER('Emissions (start here)'!BR109),ISNUMBER(Dispersion!$AI$11)),'Emissions (start here)'!BR109*2000*453.59/8760/3600*Dispersion!$AI$11,0)</f>
        <v>0</v>
      </c>
      <c r="EI109" s="74">
        <f>IF(AND(ISNUMBER('Emissions (start here)'!BS109),ISNUMBER(Dispersion!$AJ$8)),'Emissions (start here)'!BS109*453.59/3600*Dispersion!$AJ$8,0)</f>
        <v>0</v>
      </c>
      <c r="EJ109" s="74">
        <f>IF(AND(ISNUMBER('Emissions (start here)'!BS109),ISNUMBER(Dispersion!$AJ$9)),'Emissions (start here)'!BS109*453.59/3600*Dispersion!$AJ$9,0)</f>
        <v>0</v>
      </c>
      <c r="EK109" s="74">
        <f>IF(AND(ISNUMBER('Emissions (start here)'!BT109),ISNUMBER(Dispersion!$AJ$10)),'Emissions (start here)'!BT109*2000*453.59/8760/3600*Dispersion!$AJ$10,0)</f>
        <v>0</v>
      </c>
      <c r="EL109" s="74">
        <f>IF(AND(ISNUMBER('Emissions (start here)'!BT109),ISNUMBER(Dispersion!$AJ$11)),'Emissions (start here)'!BT109*2000*453.59/8760/3600*Dispersion!$AJ$11,0)</f>
        <v>0</v>
      </c>
      <c r="EM109" s="74">
        <f>IF(AND(ISNUMBER('Emissions (start here)'!BU109),ISNUMBER(Dispersion!$AK$8)),'Emissions (start here)'!BU109*453.59/3600*Dispersion!$AK$8,0)</f>
        <v>0</v>
      </c>
      <c r="EN109" s="74">
        <f>IF(AND(ISNUMBER('Emissions (start here)'!BU109),ISNUMBER(Dispersion!$AK$9)),'Emissions (start here)'!BU109*453.59/3600*Dispersion!$AK$9,0)</f>
        <v>0</v>
      </c>
      <c r="EO109" s="74">
        <f>IF(AND(ISNUMBER('Emissions (start here)'!BV109),ISNUMBER(Dispersion!$AK$10)),'Emissions (start here)'!BV109*2000*453.59/8760/3600*Dispersion!$AK$10,0)</f>
        <v>0</v>
      </c>
      <c r="EP109" s="74">
        <f>IF(AND(ISNUMBER('Emissions (start here)'!BV109),ISNUMBER(Dispersion!$AK$11)),'Emissions (start here)'!BV109*2000*453.59/8760/3600*Dispersion!$AK$11,0)</f>
        <v>0</v>
      </c>
      <c r="EQ109" s="74">
        <f>IF(AND(ISNUMBER('Emissions (start here)'!BW109),ISNUMBER(Dispersion!$AL$8)),'Emissions (start here)'!BW109*453.59/3600*Dispersion!$AL$8,0)</f>
        <v>0</v>
      </c>
      <c r="ER109" s="74">
        <f>IF(AND(ISNUMBER('Emissions (start here)'!BW109),ISNUMBER(Dispersion!$AL$9)),'Emissions (start here)'!BW109*453.59/3600*Dispersion!$AL$9,0)</f>
        <v>0</v>
      </c>
      <c r="ES109" s="74">
        <f>IF(AND(ISNUMBER('Emissions (start here)'!BX109),ISNUMBER(Dispersion!$AL$10)),'Emissions (start here)'!BX109*2000*453.59/8760/3600*Dispersion!$AL$10,0)</f>
        <v>0</v>
      </c>
      <c r="ET109" s="74">
        <f>IF(AND(ISNUMBER('Emissions (start here)'!BX109),ISNUMBER(Dispersion!$AL$11)),'Emissions (start here)'!BX109*2000*453.59/8760/3600*Dispersion!$AL$11,0)</f>
        <v>0</v>
      </c>
      <c r="EU109" s="74">
        <f>IF(AND(ISNUMBER('Emissions (start here)'!BY109),ISNUMBER(Dispersion!$AM$8)),'Emissions (start here)'!BY109*453.59/3600*Dispersion!$AM$8,0)</f>
        <v>0</v>
      </c>
      <c r="EV109" s="74">
        <f>IF(AND(ISNUMBER('Emissions (start here)'!BY109),ISNUMBER(Dispersion!$AM$9)),'Emissions (start here)'!BY109*453.59/3600*Dispersion!$AM$9,0)</f>
        <v>0</v>
      </c>
      <c r="EW109" s="74">
        <f>IF(AND(ISNUMBER('Emissions (start here)'!BZ109),ISNUMBER(Dispersion!$AM$10)),'Emissions (start here)'!BZ109*2000*453.59/8760/3600*Dispersion!$AM$10,0)</f>
        <v>0</v>
      </c>
      <c r="EX109" s="74">
        <f>IF(AND(ISNUMBER('Emissions (start here)'!BZ109),ISNUMBER(Dispersion!$AM$11)),'Emissions (start here)'!BZ109*2000*453.59/8760/3600*Dispersion!$AM$11,0)</f>
        <v>0</v>
      </c>
      <c r="EY109" s="74">
        <f>IF(AND(ISNUMBER('Emissions (start here)'!CA109),ISNUMBER(Dispersion!$AN$8)),'Emissions (start here)'!CA109*453.59/3600*Dispersion!$AN$8,0)</f>
        <v>0</v>
      </c>
      <c r="EZ109" s="74">
        <f>IF(AND(ISNUMBER('Emissions (start here)'!CA109),ISNUMBER(Dispersion!$AN$9)),'Emissions (start here)'!CA109*453.59/3600*Dispersion!$AN$9,0)</f>
        <v>0</v>
      </c>
      <c r="FA109" s="74">
        <f>IF(AND(ISNUMBER('Emissions (start here)'!CB109),ISNUMBER(Dispersion!$AN$10)),'Emissions (start here)'!CB109*2000*453.59/8760/3600*Dispersion!$AN$10,0)</f>
        <v>0</v>
      </c>
      <c r="FB109" s="74">
        <f>IF(AND(ISNUMBER('Emissions (start here)'!CB109),ISNUMBER(Dispersion!$AN$11)),'Emissions (start here)'!CB109*2000*453.59/8760/3600*Dispersion!$AN$11,0)</f>
        <v>0</v>
      </c>
      <c r="FC109" s="74">
        <f>IF(AND(ISNUMBER('Emissions (start here)'!CC109),ISNUMBER(Dispersion!$AO$8)),'Emissions (start here)'!CC109*453.59/3600*Dispersion!$AO$8,0)</f>
        <v>0</v>
      </c>
      <c r="FD109" s="74">
        <f>IF(AND(ISNUMBER('Emissions (start here)'!CC109),ISNUMBER(Dispersion!$AO$9)),'Emissions (start here)'!CC109*453.59/3600*Dispersion!$AO$9,0)</f>
        <v>0</v>
      </c>
      <c r="FE109" s="74">
        <f>IF(AND(ISNUMBER('Emissions (start here)'!CD109),ISNUMBER(Dispersion!$AO$10)),'Emissions (start here)'!CD109*2000*453.59/8760/3600*Dispersion!$AO$10,0)</f>
        <v>0</v>
      </c>
      <c r="FF109" s="74">
        <f>IF(AND(ISNUMBER('Emissions (start here)'!CD109),ISNUMBER(Dispersion!$AO$11)),'Emissions (start here)'!CD109*2000*453.59/8760/3600*Dispersion!$AO$11,0)</f>
        <v>0</v>
      </c>
      <c r="FG109" s="74">
        <f>IF(AND(ISNUMBER('Emissions (start here)'!CE109),ISNUMBER(Dispersion!$AP$8)),'Emissions (start here)'!CE109*453.59/3600*Dispersion!$AP$8,0)</f>
        <v>0</v>
      </c>
      <c r="FH109" s="74">
        <f>IF(AND(ISNUMBER('Emissions (start here)'!CE109),ISNUMBER(Dispersion!$AP$9)),'Emissions (start here)'!CE109*453.59/3600*Dispersion!$AP$9,0)</f>
        <v>0</v>
      </c>
      <c r="FI109" s="74">
        <f>IF(AND(ISNUMBER('Emissions (start here)'!CF109),ISNUMBER(Dispersion!$AP$10)),'Emissions (start here)'!CF109*2000*453.59/8760/3600*Dispersion!$AP$10,0)</f>
        <v>0</v>
      </c>
      <c r="FJ109" s="74">
        <f>IF(AND(ISNUMBER('Emissions (start here)'!CF109),ISNUMBER(Dispersion!$AP$11)),'Emissions (start here)'!CF109*2000*453.59/8760/3600*Dispersion!$AP$11,0)</f>
        <v>0</v>
      </c>
      <c r="FK109" s="74">
        <f>IF(AND(ISNUMBER('Emissions (start here)'!CG109),ISNUMBER(Dispersion!$AQ$8)),'Emissions (start here)'!CG109*453.59/3600*Dispersion!$AQ$8,0)</f>
        <v>0</v>
      </c>
      <c r="FL109" s="74">
        <f>IF(AND(ISNUMBER('Emissions (start here)'!CG109),ISNUMBER(Dispersion!$AQ$9)),'Emissions (start here)'!CG109*453.59/3600*Dispersion!$AQ$9,0)</f>
        <v>0</v>
      </c>
      <c r="FM109" s="74">
        <f>IF(AND(ISNUMBER('Emissions (start here)'!CH109),ISNUMBER(Dispersion!$AQ$10)),'Emissions (start here)'!CH109*2000*453.59/8760/3600*Dispersion!$AQ$10,0)</f>
        <v>0</v>
      </c>
      <c r="FN109" s="74">
        <f>IF(AND(ISNUMBER('Emissions (start here)'!CH109),ISNUMBER(Dispersion!$AQ$11)),'Emissions (start here)'!CH109*2000*453.59/8760/3600*Dispersion!$AQ$11,0)</f>
        <v>0</v>
      </c>
      <c r="FO109" s="74">
        <f>IF(AND(ISNUMBER('Emissions (start here)'!CI109),ISNUMBER(Dispersion!$AR$8)),'Emissions (start here)'!CI109*453.59/3600*Dispersion!$AR$8,0)</f>
        <v>0</v>
      </c>
      <c r="FP109" s="74">
        <f>IF(AND(ISNUMBER('Emissions (start here)'!CI109),ISNUMBER(Dispersion!$AR$9)),'Emissions (start here)'!CI109*453.59/3600*Dispersion!$AR$9,0)</f>
        <v>0</v>
      </c>
      <c r="FQ109" s="74">
        <f>IF(AND(ISNUMBER('Emissions (start here)'!CJ109),ISNUMBER(Dispersion!$AR$10)),'Emissions (start here)'!CJ109*2000*453.59/8760/3600*Dispersion!$AR$10,0)</f>
        <v>0</v>
      </c>
      <c r="FR109" s="74">
        <f>IF(AND(ISNUMBER('Emissions (start here)'!CJ109),ISNUMBER(Dispersion!$AR$11)),'Emissions (start here)'!CJ109*2000*453.59/8760/3600*Dispersion!$AR$11,0)</f>
        <v>0</v>
      </c>
      <c r="FS109" s="74">
        <f>IF(AND(ISNUMBER('Emissions (start here)'!CK109),ISNUMBER(Dispersion!$AS$8)),'Emissions (start here)'!CK109*453.59/3600*Dispersion!$AS$8,0)</f>
        <v>0</v>
      </c>
      <c r="FT109" s="74">
        <f>IF(AND(ISNUMBER('Emissions (start here)'!CK109),ISNUMBER(Dispersion!$AS$9)),'Emissions (start here)'!CK109*453.59/3600*Dispersion!$AS$9,0)</f>
        <v>0</v>
      </c>
      <c r="FU109" s="74">
        <f>IF(AND(ISNUMBER('Emissions (start here)'!CL109),ISNUMBER(Dispersion!$AS$10)),'Emissions (start here)'!CL109*2000*453.59/8760/3600*Dispersion!$AS$10,0)</f>
        <v>0</v>
      </c>
      <c r="FV109" s="74">
        <f>IF(AND(ISNUMBER('Emissions (start here)'!CL109),ISNUMBER(Dispersion!$AS$11)),'Emissions (start here)'!CL109*2000*453.59/8760/3600*Dispersion!$AS$11,0)</f>
        <v>0</v>
      </c>
      <c r="FW109" s="74">
        <f>IF(AND(ISNUMBER('Emissions (start here)'!CM109),ISNUMBER(Dispersion!$AT$8)),'Emissions (start here)'!CM109*453.59/3600*Dispersion!$AT$8,0)</f>
        <v>0</v>
      </c>
      <c r="FX109" s="74">
        <f>IF(AND(ISNUMBER('Emissions (start here)'!CM109),ISNUMBER(Dispersion!$AT$9)),'Emissions (start here)'!CM109*453.59/3600*Dispersion!$AT$9,0)</f>
        <v>0</v>
      </c>
      <c r="FY109" s="74">
        <f>IF(AND(ISNUMBER('Emissions (start here)'!CN109),ISNUMBER(Dispersion!$AT$10)),'Emissions (start here)'!CN109*2000*453.59/8760/3600*Dispersion!$AT$10,0)</f>
        <v>0</v>
      </c>
      <c r="FZ109" s="74">
        <f>IF(AND(ISNUMBER('Emissions (start here)'!CN109),ISNUMBER(Dispersion!$AT$11)),'Emissions (start here)'!CN109*2000*453.59/8760/3600*Dispersion!$AT$11,0)</f>
        <v>0</v>
      </c>
      <c r="GA109" s="74">
        <f>IF(AND(ISNUMBER('Emissions (start here)'!CO109),ISNUMBER(Dispersion!$AU$8)),'Emissions (start here)'!CO109*453.59/3600*Dispersion!$AU$8,0)</f>
        <v>0</v>
      </c>
      <c r="GB109" s="74">
        <f>IF(AND(ISNUMBER('Emissions (start here)'!CO109),ISNUMBER(Dispersion!$AU$9)),'Emissions (start here)'!CO109*453.59/3600*Dispersion!$AU$9,0)</f>
        <v>0</v>
      </c>
      <c r="GC109" s="74">
        <f>IF(AND(ISNUMBER('Emissions (start here)'!CP109),ISNUMBER(Dispersion!$AU$10)),'Emissions (start here)'!CP109*2000*453.59/8760/3600*Dispersion!$AU$10,0)</f>
        <v>0</v>
      </c>
      <c r="GD109" s="74">
        <f>IF(AND(ISNUMBER('Emissions (start here)'!CP109),ISNUMBER(Dispersion!$AU$11)),'Emissions (start here)'!CP109*2000*453.59/8760/3600*Dispersion!$AU$11,0)</f>
        <v>0</v>
      </c>
      <c r="GE109" s="74">
        <f>IF(AND(ISNUMBER('Emissions (start here)'!CQ109),ISNUMBER(Dispersion!$AV$8)),'Emissions (start here)'!CQ109*453.59/3600*Dispersion!$AV$8,0)</f>
        <v>0</v>
      </c>
      <c r="GF109" s="74">
        <f>IF(AND(ISNUMBER('Emissions (start here)'!CQ109),ISNUMBER(Dispersion!$AV$9)),'Emissions (start here)'!CQ109*453.59/3600*Dispersion!$AV$9,0)</f>
        <v>0</v>
      </c>
      <c r="GG109" s="74">
        <f>IF(AND(ISNUMBER('Emissions (start here)'!CR109),ISNUMBER(Dispersion!$AV$10)),'Emissions (start here)'!CR109*2000*453.59/8760/3600*Dispersion!$AV$10,0)</f>
        <v>0</v>
      </c>
      <c r="GH109" s="74">
        <f>IF(AND(ISNUMBER('Emissions (start here)'!CR109),ISNUMBER(Dispersion!$AV$11)),'Emissions (start here)'!CR109*2000*453.59/8760/3600*Dispersion!$AV$11,0)</f>
        <v>0</v>
      </c>
      <c r="GI109" s="74">
        <f>IF(AND(ISNUMBER('Emissions (start here)'!CS109),ISNUMBER(Dispersion!$AW$8)),'Emissions (start here)'!CS109*453.59/3600*Dispersion!$AW$8,0)</f>
        <v>0</v>
      </c>
      <c r="GJ109" s="74">
        <f>IF(AND(ISNUMBER('Emissions (start here)'!CS109),ISNUMBER(Dispersion!$AW$9)),'Emissions (start here)'!CS109*453.59/3600*Dispersion!$AW$9,0)</f>
        <v>0</v>
      </c>
      <c r="GK109" s="74">
        <f>IF(AND(ISNUMBER('Emissions (start here)'!CT109),ISNUMBER(Dispersion!$AW$10)),'Emissions (start here)'!CT109*2000*453.59/8760/3600*Dispersion!$AW$10,0)</f>
        <v>0</v>
      </c>
      <c r="GL109" s="74">
        <f>IF(AND(ISNUMBER('Emissions (start here)'!CT109),ISNUMBER(Dispersion!$AW$11)),'Emissions (start here)'!CT109*2000*453.59/8760/3600*Dispersion!$AW$11,0)</f>
        <v>0</v>
      </c>
      <c r="GM109" s="74">
        <f>IF(AND(ISNUMBER('Emissions (start here)'!CU109),ISNUMBER(Dispersion!$AX$8)),'Emissions (start here)'!CU109*453.59/3600*Dispersion!$AX$8,0)</f>
        <v>0</v>
      </c>
      <c r="GN109" s="74">
        <f>IF(AND(ISNUMBER('Emissions (start here)'!CU109),ISNUMBER(Dispersion!$AX$9)),'Emissions (start here)'!CU109*453.59/3600*Dispersion!$AX$9,0)</f>
        <v>0</v>
      </c>
      <c r="GO109" s="74">
        <f>IF(AND(ISNUMBER('Emissions (start here)'!CV109),ISNUMBER(Dispersion!$AX$10)),'Emissions (start here)'!CV109*2000*453.59/8760/3600*Dispersion!$AX$10,0)</f>
        <v>0</v>
      </c>
      <c r="GP109" s="74">
        <f>IF(AND(ISNUMBER('Emissions (start here)'!CV109),ISNUMBER(Dispersion!$AX$11)),'Emissions (start here)'!CV109*2000*453.59/8760/3600*Dispersion!$AX$11,0)</f>
        <v>0</v>
      </c>
      <c r="GQ109" s="74">
        <f>IF(AND(ISNUMBER('Emissions (start here)'!CW109),ISNUMBER(Dispersion!$AY$8)),'Emissions (start here)'!CW109*453.59/3600*Dispersion!$AY$8,0)</f>
        <v>0</v>
      </c>
      <c r="GR109" s="74">
        <f>IF(AND(ISNUMBER('Emissions (start here)'!CW109),ISNUMBER(Dispersion!$AY$9)),'Emissions (start here)'!CW109*453.59/3600*Dispersion!$AY$9,0)</f>
        <v>0</v>
      </c>
      <c r="GS109" s="74">
        <f>IF(AND(ISNUMBER('Emissions (start here)'!CX109),ISNUMBER(Dispersion!$AY$10)),'Emissions (start here)'!CX109*2000*453.59/8760/3600*Dispersion!$AY$10,0)</f>
        <v>0</v>
      </c>
      <c r="GT109" s="74">
        <f>IF(AND(ISNUMBER('Emissions (start here)'!CX109),ISNUMBER(Dispersion!$AY$11)),'Emissions (start here)'!CX109*2000*453.59/8760/3600*Dispersion!$AY$11,0)</f>
        <v>0</v>
      </c>
      <c r="GU109" s="74">
        <f>IF(AND(ISNUMBER('Emissions (start here)'!CY109),ISNUMBER(Dispersion!$AZ$8)),'Emissions (start here)'!CY109*453.59/3600*Dispersion!$AZ$8,0)</f>
        <v>0</v>
      </c>
      <c r="GV109" s="74">
        <f>IF(AND(ISNUMBER('Emissions (start here)'!CY109),ISNUMBER(Dispersion!$AZ$9)),'Emissions (start here)'!CY109*453.59/3600*Dispersion!$AZ$9,0)</f>
        <v>0</v>
      </c>
      <c r="GW109" s="74">
        <f>IF(AND(ISNUMBER('Emissions (start here)'!CZ109),ISNUMBER(Dispersion!$AZ$10)),'Emissions (start here)'!CZ109*2000*453.59/8760/3600*Dispersion!$AZ$10,0)</f>
        <v>0</v>
      </c>
      <c r="GX109" s="74">
        <f>IF(AND(ISNUMBER('Emissions (start here)'!CZ109),ISNUMBER(Dispersion!$AZ$11)),'Emissions (start here)'!CZ109*2000*453.59/8760/3600*Dispersion!$AZ$11,0)</f>
        <v>0</v>
      </c>
    </row>
    <row r="110" spans="1:206" x14ac:dyDescent="0.2">
      <c r="A110" s="51" t="str">
        <f>'Tox Values'!C110</f>
        <v>67-66-3</v>
      </c>
      <c r="B110" s="94" t="str">
        <f>'Tox Values'!D110</f>
        <v>Chloroform</v>
      </c>
      <c r="C110" s="96">
        <f t="shared" si="5"/>
        <v>0</v>
      </c>
      <c r="D110" s="74">
        <f t="shared" si="6"/>
        <v>0</v>
      </c>
      <c r="E110" s="74">
        <f t="shared" si="7"/>
        <v>0</v>
      </c>
      <c r="F110" s="99">
        <f t="shared" si="8"/>
        <v>0</v>
      </c>
      <c r="G110" s="97">
        <f>IF(AND(ISNUMBER('Emissions (start here)'!E110),ISNUMBER(Dispersion!$C$8)),'Emissions (start here)'!E110*453.59/3600*Dispersion!$C$8,0)</f>
        <v>0</v>
      </c>
      <c r="H110" s="74">
        <f>IF(AND(ISNUMBER('Emissions (start here)'!E110),ISNUMBER(Dispersion!$C$9)),'Emissions (start here)'!E110*453.59/3600*Dispersion!$C$9,0)</f>
        <v>0</v>
      </c>
      <c r="I110" s="74">
        <f>IF(AND(ISNUMBER('Emissions (start here)'!F110),ISNUMBER(Dispersion!$C$10)),'Emissions (start here)'!F110*2000*453.59/8760/3600*Dispersion!$C$10,0)</f>
        <v>0</v>
      </c>
      <c r="J110" s="74">
        <f>IF(AND(ISNUMBER('Emissions (start here)'!F110),ISNUMBER(Dispersion!$C$11)),'Emissions (start here)'!F110*2000*453.59/8760/3600*Dispersion!$C$11,0)</f>
        <v>0</v>
      </c>
      <c r="K110" s="74">
        <f>IF(AND(ISNUMBER('Emissions (start here)'!G110),ISNUMBER(Dispersion!$D$8)),'Emissions (start here)'!G110*453.59/3600*Dispersion!$D$8,0)</f>
        <v>0</v>
      </c>
      <c r="L110" s="74">
        <f>IF(AND(ISNUMBER('Emissions (start here)'!G110),ISNUMBER(Dispersion!$D$9)),'Emissions (start here)'!G110*453.59/3600*Dispersion!$D$9,0)</f>
        <v>0</v>
      </c>
      <c r="M110" s="74">
        <f>IF(AND(ISNUMBER('Emissions (start here)'!H110),ISNUMBER(Dispersion!$D$10)),'Emissions (start here)'!H110*2000*453.59/8760/3600*Dispersion!$D$10,0)</f>
        <v>0</v>
      </c>
      <c r="N110" s="74">
        <f>IF(AND(ISNUMBER('Emissions (start here)'!H110),ISNUMBER(Dispersion!$D$11)),'Emissions (start here)'!H110*2000*453.59/8760/3600*Dispersion!$D$11,0)</f>
        <v>0</v>
      </c>
      <c r="O110" s="74">
        <f>IF(AND(ISNUMBER('Emissions (start here)'!I110),ISNUMBER(Dispersion!$E$8)),'Emissions (start here)'!I110*453.59/3600*Dispersion!$E$8,0)</f>
        <v>0</v>
      </c>
      <c r="P110" s="74">
        <f>IF(AND(ISNUMBER('Emissions (start here)'!I110),ISNUMBER(Dispersion!$E$9)),'Emissions (start here)'!I110*453.59/3600*Dispersion!$E$9,0)</f>
        <v>0</v>
      </c>
      <c r="Q110" s="74">
        <f>IF(AND(ISNUMBER('Emissions (start here)'!J110),ISNUMBER(Dispersion!$E$10)),'Emissions (start here)'!J110*2000*453.59/8760/3600*Dispersion!$E$10,0)</f>
        <v>0</v>
      </c>
      <c r="R110" s="74">
        <f>IF(AND(ISNUMBER('Emissions (start here)'!J110),ISNUMBER(Dispersion!$E$11)),'Emissions (start here)'!J110*2000*453.59/8760/3600*Dispersion!$E$11,0)</f>
        <v>0</v>
      </c>
      <c r="S110" s="74">
        <f>IF(AND(ISNUMBER('Emissions (start here)'!K110),ISNUMBER(Dispersion!$F$8)),'Emissions (start here)'!K110*453.59/3600*Dispersion!$F$8,0)</f>
        <v>0</v>
      </c>
      <c r="T110" s="74">
        <f>IF(AND(ISNUMBER('Emissions (start here)'!K110),ISNUMBER(Dispersion!$F$9)),'Emissions (start here)'!K110*453.59/3600*Dispersion!$F$9,0)</f>
        <v>0</v>
      </c>
      <c r="U110" s="74">
        <f>IF(AND(ISNUMBER('Emissions (start here)'!L110),ISNUMBER(Dispersion!$F$10)),'Emissions (start here)'!L110*2000*453.59/8760/3600*Dispersion!$F$10,0)</f>
        <v>0</v>
      </c>
      <c r="V110" s="74">
        <f>IF(AND(ISNUMBER('Emissions (start here)'!L110),ISNUMBER(Dispersion!$F$11)),'Emissions (start here)'!L110*2000*453.59/8760/3600*Dispersion!$F$11,0)</f>
        <v>0</v>
      </c>
      <c r="W110" s="74">
        <f>IF(AND(ISNUMBER('Emissions (start here)'!M110),ISNUMBER(Dispersion!$G$8)),'Emissions (start here)'!M110*453.59/3600*Dispersion!$G$8,0)</f>
        <v>0</v>
      </c>
      <c r="X110" s="74">
        <f>IF(AND(ISNUMBER('Emissions (start here)'!M110),ISNUMBER(Dispersion!$G$9)),'Emissions (start here)'!M110*453.59/3600*Dispersion!$G$9,0)</f>
        <v>0</v>
      </c>
      <c r="Y110" s="74">
        <f>IF(AND(ISNUMBER('Emissions (start here)'!N110),ISNUMBER(Dispersion!$G$10)),'Emissions (start here)'!N110*2000*453.59/8760/3600*Dispersion!$G$10,0)</f>
        <v>0</v>
      </c>
      <c r="Z110" s="74">
        <f>IF(AND(ISNUMBER('Emissions (start here)'!N110),ISNUMBER(Dispersion!$G$11)),'Emissions (start here)'!N110*2000*453.59/8760/3600*Dispersion!$G$11,0)</f>
        <v>0</v>
      </c>
      <c r="AA110" s="74">
        <f>IF(AND(ISNUMBER('Emissions (start here)'!O110),ISNUMBER(Dispersion!$H$8)),'Emissions (start here)'!O110*453.59/3600*Dispersion!$H$8,0)</f>
        <v>0</v>
      </c>
      <c r="AB110" s="74">
        <f>IF(AND(ISNUMBER('Emissions (start here)'!O110),ISNUMBER(Dispersion!$H$9)),'Emissions (start here)'!O110*453.59/3600*Dispersion!$H$9,0)</f>
        <v>0</v>
      </c>
      <c r="AC110" s="74">
        <f>IF(AND(ISNUMBER('Emissions (start here)'!P110),ISNUMBER(Dispersion!$H$10)),'Emissions (start here)'!P110*2000*453.59/8760/3600*Dispersion!$H$10,0)</f>
        <v>0</v>
      </c>
      <c r="AD110" s="74">
        <f>IF(AND(ISNUMBER('Emissions (start here)'!P110),ISNUMBER(Dispersion!$H$11)),'Emissions (start here)'!P110*2000*453.59/8760/3600*Dispersion!$H$11,0)</f>
        <v>0</v>
      </c>
      <c r="AE110" s="74">
        <f>IF(AND(ISNUMBER('Emissions (start here)'!Q110),ISNUMBER(Dispersion!$I$8)),'Emissions (start here)'!Q110*453.59/3600*Dispersion!$I$8,0)</f>
        <v>0</v>
      </c>
      <c r="AF110" s="74">
        <f>IF(AND(ISNUMBER('Emissions (start here)'!Q110),ISNUMBER(Dispersion!$I$9)),'Emissions (start here)'!Q110*453.59/3600*Dispersion!$I$9,0)</f>
        <v>0</v>
      </c>
      <c r="AG110" s="74">
        <f>IF(AND(ISNUMBER('Emissions (start here)'!R110),ISNUMBER(Dispersion!$I$10)),'Emissions (start here)'!R110*2000*453.59/8760/3600*Dispersion!$I$10,0)</f>
        <v>0</v>
      </c>
      <c r="AH110" s="74">
        <f>IF(AND(ISNUMBER('Emissions (start here)'!R110),ISNUMBER(Dispersion!$I$11)),'Emissions (start here)'!R110*2000*453.59/8760/3600*Dispersion!$I$11,0)</f>
        <v>0</v>
      </c>
      <c r="AI110" s="74">
        <f>IF(AND(ISNUMBER('Emissions (start here)'!S110),ISNUMBER(Dispersion!$J$8)),'Emissions (start here)'!S110*453.59/3600*Dispersion!$J$8,0)</f>
        <v>0</v>
      </c>
      <c r="AJ110" s="74">
        <f>IF(AND(ISNUMBER('Emissions (start here)'!S110),ISNUMBER(Dispersion!$J$9)),'Emissions (start here)'!S110*453.59/3600*Dispersion!$J$9,0)</f>
        <v>0</v>
      </c>
      <c r="AK110" s="74">
        <f>IF(AND(ISNUMBER('Emissions (start here)'!T110),ISNUMBER(Dispersion!$J$10)),'Emissions (start here)'!T110*2000*453.59/8760/3600*Dispersion!$J$10,0)</f>
        <v>0</v>
      </c>
      <c r="AL110" s="74">
        <f>IF(AND(ISNUMBER('Emissions (start here)'!T110),ISNUMBER(Dispersion!$J$11)),'Emissions (start here)'!T110*2000*453.59/8760/3600*Dispersion!$J$11,0)</f>
        <v>0</v>
      </c>
      <c r="AM110" s="74">
        <f>IF(AND(ISNUMBER('Emissions (start here)'!U110),ISNUMBER(Dispersion!$K$8)),'Emissions (start here)'!U110*453.59/3600*Dispersion!$K$8,0)</f>
        <v>0</v>
      </c>
      <c r="AN110" s="74">
        <f>IF(AND(ISNUMBER('Emissions (start here)'!U110),ISNUMBER(Dispersion!$K$9)),'Emissions (start here)'!U110*453.59/3600*Dispersion!$K$9,0)</f>
        <v>0</v>
      </c>
      <c r="AO110" s="74">
        <f>IF(AND(ISNUMBER('Emissions (start here)'!V110),ISNUMBER(Dispersion!$K$10)),'Emissions (start here)'!V110*2000*453.59/8760/3600*Dispersion!$K$10,0)</f>
        <v>0</v>
      </c>
      <c r="AP110" s="74">
        <f>IF(AND(ISNUMBER('Emissions (start here)'!V110),ISNUMBER(Dispersion!$K$11)),'Emissions (start here)'!V110*2000*453.59/8760/3600*Dispersion!$K$11,0)</f>
        <v>0</v>
      </c>
      <c r="AQ110" s="74">
        <f>IF(AND(ISNUMBER('Emissions (start here)'!W110),ISNUMBER(Dispersion!$L$8)),'Emissions (start here)'!W110*453.59/3600*Dispersion!$L$8,0)</f>
        <v>0</v>
      </c>
      <c r="AR110" s="74">
        <f>IF(AND(ISNUMBER('Emissions (start here)'!W110),ISNUMBER(Dispersion!$L$9)),'Emissions (start here)'!W110*453.59/3600*Dispersion!$L$9,0)</f>
        <v>0</v>
      </c>
      <c r="AS110" s="74">
        <f>IF(AND(ISNUMBER('Emissions (start here)'!X110),ISNUMBER(Dispersion!$L$10)),'Emissions (start here)'!X110*2000*453.59/8760/3600*Dispersion!$L$10,0)</f>
        <v>0</v>
      </c>
      <c r="AT110" s="74">
        <f>IF(AND(ISNUMBER('Emissions (start here)'!X110),ISNUMBER(Dispersion!$L$11)),'Emissions (start here)'!X110*2000*453.59/8760/3600*Dispersion!$L$11,0)</f>
        <v>0</v>
      </c>
      <c r="AU110" s="74">
        <f>IF(AND(ISNUMBER('Emissions (start here)'!Y110),ISNUMBER(Dispersion!$M$8)),'Emissions (start here)'!Y110*453.59/3600*Dispersion!$M$8,0)</f>
        <v>0</v>
      </c>
      <c r="AV110" s="74">
        <f>IF(AND(ISNUMBER('Emissions (start here)'!Y110),ISNUMBER(Dispersion!$M$9)),'Emissions (start here)'!Y110*453.59/3600*Dispersion!$M$9,0)</f>
        <v>0</v>
      </c>
      <c r="AW110" s="74">
        <f>IF(AND(ISNUMBER('Emissions (start here)'!Z110),ISNUMBER(Dispersion!$M$10)),'Emissions (start here)'!Z110*2000*453.59/8760/3600*Dispersion!$M$10,0)</f>
        <v>0</v>
      </c>
      <c r="AX110" s="74">
        <f>IF(AND(ISNUMBER('Emissions (start here)'!Z110),ISNUMBER(Dispersion!$M$11)),'Emissions (start here)'!Z110*2000*453.59/8760/3600*Dispersion!$M$11,0)</f>
        <v>0</v>
      </c>
      <c r="AY110" s="74">
        <f>IF(AND(ISNUMBER('Emissions (start here)'!AA110),ISNUMBER(Dispersion!$N$8)),'Emissions (start here)'!AA110*453.59/3600*Dispersion!$N$8,0)</f>
        <v>0</v>
      </c>
      <c r="AZ110" s="74">
        <f>IF(AND(ISNUMBER('Emissions (start here)'!AA110),ISNUMBER(Dispersion!$N$9)),'Emissions (start here)'!AA110*453.59/3600*Dispersion!$N$9,0)</f>
        <v>0</v>
      </c>
      <c r="BA110" s="74">
        <f>IF(AND(ISNUMBER('Emissions (start here)'!AB110),ISNUMBER(Dispersion!$N$10)),'Emissions (start here)'!AB110*2000*453.59/8760/3600*Dispersion!$N$10,0)</f>
        <v>0</v>
      </c>
      <c r="BB110" s="74">
        <f>IF(AND(ISNUMBER('Emissions (start here)'!AB110),ISNUMBER(Dispersion!$N$11)),'Emissions (start here)'!AB110*2000*453.59/8760/3600*Dispersion!$N$11,0)</f>
        <v>0</v>
      </c>
      <c r="BC110" s="74">
        <f>IF(AND(ISNUMBER('Emissions (start here)'!AC110),ISNUMBER(Dispersion!$O$8)),'Emissions (start here)'!AC110*453.59/3600*Dispersion!$O$8,0)</f>
        <v>0</v>
      </c>
      <c r="BD110" s="74">
        <f>IF(AND(ISNUMBER('Emissions (start here)'!AC110),ISNUMBER(Dispersion!$O$9)),'Emissions (start here)'!AC110*453.59/3600*Dispersion!$O$9,0)</f>
        <v>0</v>
      </c>
      <c r="BE110" s="74">
        <f>IF(AND(ISNUMBER('Emissions (start here)'!AD110),ISNUMBER(Dispersion!$O$10)),'Emissions (start here)'!AD110*2000*453.59/8760/3600*Dispersion!$O$10,0)</f>
        <v>0</v>
      </c>
      <c r="BF110" s="74">
        <f>IF(AND(ISNUMBER('Emissions (start here)'!AD110),ISNUMBER(Dispersion!$O$11)),'Emissions (start here)'!AD110*2000*453.59/8760/3600*Dispersion!$O$11,0)</f>
        <v>0</v>
      </c>
      <c r="BG110" s="74">
        <f>IF(AND(ISNUMBER('Emissions (start here)'!AE110),ISNUMBER(Dispersion!$P$8)),'Emissions (start here)'!AE110*453.59/3600*Dispersion!$P$8,0)</f>
        <v>0</v>
      </c>
      <c r="BH110" s="74">
        <f>IF(AND(ISNUMBER('Emissions (start here)'!AE110),ISNUMBER(Dispersion!$P$9)),'Emissions (start here)'!AE110*453.59/3600*Dispersion!$P$9,0)</f>
        <v>0</v>
      </c>
      <c r="BI110" s="74">
        <f>IF(AND(ISNUMBER('Emissions (start here)'!AF110),ISNUMBER(Dispersion!$P$10)),'Emissions (start here)'!AF110*2000*453.59/8760/3600*Dispersion!$P$10,0)</f>
        <v>0</v>
      </c>
      <c r="BJ110" s="74">
        <f>IF(AND(ISNUMBER('Emissions (start here)'!AF110),ISNUMBER(Dispersion!$P$11)),'Emissions (start here)'!AF110*2000*453.59/8760/3600*Dispersion!$P$11,0)</f>
        <v>0</v>
      </c>
      <c r="BK110" s="74">
        <f>IF(AND(ISNUMBER('Emissions (start here)'!AG110),ISNUMBER(Dispersion!$Q$8)),'Emissions (start here)'!AG110*453.59/3600*Dispersion!$Q$8,0)</f>
        <v>0</v>
      </c>
      <c r="BL110" s="74">
        <f>IF(AND(ISNUMBER('Emissions (start here)'!AG110),ISNUMBER(Dispersion!$Q$9)),'Emissions (start here)'!AG110*453.59/3600*Dispersion!$Q$9,0)</f>
        <v>0</v>
      </c>
      <c r="BM110" s="74">
        <f>IF(AND(ISNUMBER('Emissions (start here)'!AH110),ISNUMBER(Dispersion!$Q$10)),'Emissions (start here)'!AH110*2000*453.59/8760/3600*Dispersion!$Q$10,0)</f>
        <v>0</v>
      </c>
      <c r="BN110" s="74">
        <f>IF(AND(ISNUMBER('Emissions (start here)'!AH110),ISNUMBER(Dispersion!$Q$11)),'Emissions (start here)'!AH110*2000*453.59/8760/3600*Dispersion!$Q$11,0)</f>
        <v>0</v>
      </c>
      <c r="BO110" s="74">
        <f>IF(AND(ISNUMBER('Emissions (start here)'!AI110),ISNUMBER(Dispersion!$R$8)),'Emissions (start here)'!AI110*453.59/3600*Dispersion!$R$8,0)</f>
        <v>0</v>
      </c>
      <c r="BP110" s="74">
        <f>IF(AND(ISNUMBER('Emissions (start here)'!AI110),ISNUMBER(Dispersion!$R$9)),'Emissions (start here)'!AI110*453.59/3600*Dispersion!$R$9,0)</f>
        <v>0</v>
      </c>
      <c r="BQ110" s="74">
        <f>IF(AND(ISNUMBER('Emissions (start here)'!AJ110),ISNUMBER(Dispersion!$R$10)),'Emissions (start here)'!AJ110*2000*453.59/8760/3600*Dispersion!$R$10,0)</f>
        <v>0</v>
      </c>
      <c r="BR110" s="74">
        <f>IF(AND(ISNUMBER('Emissions (start here)'!AJ110),ISNUMBER(Dispersion!$R$11)),'Emissions (start here)'!AJ110*2000*453.59/8760/3600*Dispersion!$R$11,0)</f>
        <v>0</v>
      </c>
      <c r="BS110" s="74">
        <f>IF(AND(ISNUMBER('Emissions (start here)'!AK110),ISNUMBER(Dispersion!$S$8)),'Emissions (start here)'!AK110*453.59/3600*Dispersion!$S$8,0)</f>
        <v>0</v>
      </c>
      <c r="BT110" s="74">
        <f>IF(AND(ISNUMBER('Emissions (start here)'!AK110),ISNUMBER(Dispersion!$S$9)),'Emissions (start here)'!AK110*453.59/3600*Dispersion!$S$9,0)</f>
        <v>0</v>
      </c>
      <c r="BU110" s="74">
        <f>IF(AND(ISNUMBER('Emissions (start here)'!AL110),ISNUMBER(Dispersion!$S$10)),'Emissions (start here)'!AL110*2000*453.59/8760/3600*Dispersion!$S$10,0)</f>
        <v>0</v>
      </c>
      <c r="BV110" s="74">
        <f>IF(AND(ISNUMBER('Emissions (start here)'!AL110),ISNUMBER(Dispersion!$S$11)),'Emissions (start here)'!AL110*2000*453.59/8760/3600*Dispersion!$S$11,0)</f>
        <v>0</v>
      </c>
      <c r="BW110" s="74">
        <f>IF(AND(ISNUMBER('Emissions (start here)'!AM110),ISNUMBER(Dispersion!$T$8)),'Emissions (start here)'!AM110*453.59/3600*Dispersion!$T$8,0)</f>
        <v>0</v>
      </c>
      <c r="BX110" s="74">
        <f>IF(AND(ISNUMBER('Emissions (start here)'!AM110),ISNUMBER(Dispersion!$T$9)),'Emissions (start here)'!AM110*453.59/3600*Dispersion!$T$9,0)</f>
        <v>0</v>
      </c>
      <c r="BY110" s="74">
        <f>IF(AND(ISNUMBER('Emissions (start here)'!AN110),ISNUMBER(Dispersion!$T$10)),'Emissions (start here)'!AN110*2000*453.59/8760/3600*Dispersion!$T$10,0)</f>
        <v>0</v>
      </c>
      <c r="BZ110" s="74">
        <f>IF(AND(ISNUMBER('Emissions (start here)'!AN110),ISNUMBER(Dispersion!$T$11)),'Emissions (start here)'!AN110*2000*453.59/8760/3600*Dispersion!$T$11,0)</f>
        <v>0</v>
      </c>
      <c r="CA110" s="74">
        <f>IF(AND(ISNUMBER('Emissions (start here)'!AO110),ISNUMBER(Dispersion!$U$8)),'Emissions (start here)'!AO110*453.59/3600*Dispersion!$U$8,0)</f>
        <v>0</v>
      </c>
      <c r="CB110" s="74">
        <f>IF(AND(ISNUMBER('Emissions (start here)'!AO110),ISNUMBER(Dispersion!$U$9)),'Emissions (start here)'!AO110*453.59/3600*Dispersion!$U$9,0)</f>
        <v>0</v>
      </c>
      <c r="CC110" s="74">
        <f>IF(AND(ISNUMBER('Emissions (start here)'!AP110),ISNUMBER(Dispersion!$U$10)),'Emissions (start here)'!AP110*2000*453.59/8760/3600*Dispersion!$U$10,0)</f>
        <v>0</v>
      </c>
      <c r="CD110" s="74">
        <f>IF(AND(ISNUMBER('Emissions (start here)'!AP110),ISNUMBER(Dispersion!$U$11)),'Emissions (start here)'!AP110*2000*453.59/8760/3600*Dispersion!$U$11,0)</f>
        <v>0</v>
      </c>
      <c r="CE110" s="74">
        <f>IF(AND(ISNUMBER('Emissions (start here)'!AQ110),ISNUMBER(Dispersion!$V$8)),'Emissions (start here)'!AQ110*453.59/3600*Dispersion!$V$8,0)</f>
        <v>0</v>
      </c>
      <c r="CF110" s="74">
        <f>IF(AND(ISNUMBER('Emissions (start here)'!AQ110),ISNUMBER(Dispersion!$V$9)),'Emissions (start here)'!AQ110*453.59/3600*Dispersion!$V$9,0)</f>
        <v>0</v>
      </c>
      <c r="CG110" s="74">
        <f>IF(AND(ISNUMBER('Emissions (start here)'!AR110),ISNUMBER(Dispersion!$V$10)),'Emissions (start here)'!AR110*2000*453.59/8760/3600*Dispersion!$V$10,0)</f>
        <v>0</v>
      </c>
      <c r="CH110" s="74">
        <f>IF(AND(ISNUMBER('Emissions (start here)'!AR110),ISNUMBER(Dispersion!$V$11)),'Emissions (start here)'!AR110*2000*453.59/8760/3600*Dispersion!$V$11,0)</f>
        <v>0</v>
      </c>
      <c r="CI110" s="74">
        <f>IF(AND(ISNUMBER('Emissions (start here)'!AS110),ISNUMBER(Dispersion!$W$8)),'Emissions (start here)'!AS110*453.59/3600*Dispersion!$W$8,0)</f>
        <v>0</v>
      </c>
      <c r="CJ110" s="74">
        <f>IF(AND(ISNUMBER('Emissions (start here)'!AS110),ISNUMBER(Dispersion!$W$9)),'Emissions (start here)'!AS110*453.59/3600*Dispersion!$W$9,0)</f>
        <v>0</v>
      </c>
      <c r="CK110" s="74">
        <f>IF(AND(ISNUMBER('Emissions (start here)'!AT110),ISNUMBER(Dispersion!$W$10)),'Emissions (start here)'!AT110*2000*453.59/8760/3600*Dispersion!$W$10,0)</f>
        <v>0</v>
      </c>
      <c r="CL110" s="74">
        <f>IF(AND(ISNUMBER('Emissions (start here)'!AT110),ISNUMBER(Dispersion!$W$11)),'Emissions (start here)'!AT110*2000*453.59/8760/3600*Dispersion!$W$11,0)</f>
        <v>0</v>
      </c>
      <c r="CM110" s="74">
        <f>IF(AND(ISNUMBER('Emissions (start here)'!AU110),ISNUMBER(Dispersion!$X$8)),'Emissions (start here)'!AU110*453.59/3600*Dispersion!$X$8,0)</f>
        <v>0</v>
      </c>
      <c r="CN110" s="74">
        <f>IF(AND(ISNUMBER('Emissions (start here)'!AU110),ISNUMBER(Dispersion!$X$9)),'Emissions (start here)'!AU110*453.59/3600*Dispersion!$X$9,0)</f>
        <v>0</v>
      </c>
      <c r="CO110" s="74">
        <f>IF(AND(ISNUMBER('Emissions (start here)'!AV110),ISNUMBER(Dispersion!$X$10)),'Emissions (start here)'!AV110*2000*453.59/8760/3600*Dispersion!$X$10,0)</f>
        <v>0</v>
      </c>
      <c r="CP110" s="74">
        <f>IF(AND(ISNUMBER('Emissions (start here)'!AV110),ISNUMBER(Dispersion!$X$11)),'Emissions (start here)'!AV110*2000*453.59/8760/3600*Dispersion!$X$11,0)</f>
        <v>0</v>
      </c>
      <c r="CQ110" s="74">
        <f>IF(AND(ISNUMBER('Emissions (start here)'!AW110),ISNUMBER(Dispersion!$Y$8)),'Emissions (start here)'!AW110*453.59/3600*Dispersion!$Y$8,0)</f>
        <v>0</v>
      </c>
      <c r="CR110" s="74">
        <f>IF(AND(ISNUMBER('Emissions (start here)'!AW110),ISNUMBER(Dispersion!$Y$9)),'Emissions (start here)'!AW110*453.59/3600*Dispersion!$Y$9,0)</f>
        <v>0</v>
      </c>
      <c r="CS110" s="74">
        <f>IF(AND(ISNUMBER('Emissions (start here)'!AX110),ISNUMBER(Dispersion!$Y$10)),'Emissions (start here)'!AX110*2000*453.59/8760/3600*Dispersion!$Y$10,0)</f>
        <v>0</v>
      </c>
      <c r="CT110" s="74">
        <f>IF(AND(ISNUMBER('Emissions (start here)'!AX110),ISNUMBER(Dispersion!$Y$11)),'Emissions (start here)'!AX110*2000*453.59/8760/3600*Dispersion!$Y$11,0)</f>
        <v>0</v>
      </c>
      <c r="CU110" s="74">
        <f>IF(AND(ISNUMBER('Emissions (start here)'!AY110),ISNUMBER(Dispersion!$Z$8)),'Emissions (start here)'!AY110*453.59/3600*Dispersion!$Z$8,0)</f>
        <v>0</v>
      </c>
      <c r="CV110" s="74">
        <f>IF(AND(ISNUMBER('Emissions (start here)'!AY110),ISNUMBER(Dispersion!$Z$9)),'Emissions (start here)'!AY110*453.59/3600*Dispersion!$Z$9,0)</f>
        <v>0</v>
      </c>
      <c r="CW110" s="74">
        <f>IF(AND(ISNUMBER('Emissions (start here)'!AZ110),ISNUMBER(Dispersion!$Z$10)),'Emissions (start here)'!AZ110*2000*453.59/8760/3600*Dispersion!$Z$10,0)</f>
        <v>0</v>
      </c>
      <c r="CX110" s="74">
        <f>IF(AND(ISNUMBER('Emissions (start here)'!AZ110),ISNUMBER(Dispersion!$Z$11)),'Emissions (start here)'!AZ110*2000*453.59/8760/3600*Dispersion!$Z$11,0)</f>
        <v>0</v>
      </c>
      <c r="CY110" s="74">
        <f>IF(AND(ISNUMBER('Emissions (start here)'!BA110),ISNUMBER(Dispersion!$AA$8)),'Emissions (start here)'!BA110*453.59/3600*Dispersion!$AA$8,0)</f>
        <v>0</v>
      </c>
      <c r="CZ110" s="74">
        <f>IF(AND(ISNUMBER('Emissions (start here)'!BA110),ISNUMBER(Dispersion!$AA$9)),'Emissions (start here)'!BA110*453.59/3600*Dispersion!$AA$9,0)</f>
        <v>0</v>
      </c>
      <c r="DA110" s="74">
        <f>IF(AND(ISNUMBER('Emissions (start here)'!BB110),ISNUMBER(Dispersion!$AA$10)),'Emissions (start here)'!BB110*2000*453.59/8760/3600*Dispersion!$AA$10,0)</f>
        <v>0</v>
      </c>
      <c r="DB110" s="74">
        <f>IF(AND(ISNUMBER('Emissions (start here)'!BB110),ISNUMBER(Dispersion!$AA$11)),'Emissions (start here)'!BB110*2000*453.59/8760/3600*Dispersion!$AA$11,0)</f>
        <v>0</v>
      </c>
      <c r="DC110" s="74">
        <f>IF(AND(ISNUMBER('Emissions (start here)'!BC110),ISNUMBER(Dispersion!$AB$8)),'Emissions (start here)'!BC110*453.59/3600*Dispersion!$AB$8,0)</f>
        <v>0</v>
      </c>
      <c r="DD110" s="74">
        <f>IF(AND(ISNUMBER('Emissions (start here)'!BC110),ISNUMBER(Dispersion!$AB$9)),'Emissions (start here)'!BC110*453.59/3600*Dispersion!$AB$9,0)</f>
        <v>0</v>
      </c>
      <c r="DE110" s="74">
        <f>IF(AND(ISNUMBER('Emissions (start here)'!BD110),ISNUMBER(Dispersion!$AB$10)),'Emissions (start here)'!BD110*2000*453.59/8760/3600*Dispersion!$AB$10,0)</f>
        <v>0</v>
      </c>
      <c r="DF110" s="74">
        <f>IF(AND(ISNUMBER('Emissions (start here)'!BD110),ISNUMBER(Dispersion!$AB$11)),'Emissions (start here)'!BD110*2000*453.59/8760/3600*Dispersion!$AB$11,0)</f>
        <v>0</v>
      </c>
      <c r="DG110" s="74">
        <f>IF(AND(ISNUMBER('Emissions (start here)'!BE110),ISNUMBER(Dispersion!$AC$8)),'Emissions (start here)'!BE110*453.59/3600*Dispersion!$AC$8,0)</f>
        <v>0</v>
      </c>
      <c r="DH110" s="74">
        <f>IF(AND(ISNUMBER('Emissions (start here)'!BE110),ISNUMBER(Dispersion!$AC$9)),'Emissions (start here)'!BE110*453.59/3600*Dispersion!$AC$9,0)</f>
        <v>0</v>
      </c>
      <c r="DI110" s="74">
        <f>IF(AND(ISNUMBER('Emissions (start here)'!BF110),ISNUMBER(Dispersion!$AC$10)),'Emissions (start here)'!BF110*2000*453.59/8760/3600*Dispersion!$AC$10,0)</f>
        <v>0</v>
      </c>
      <c r="DJ110" s="74">
        <f>IF(AND(ISNUMBER('Emissions (start here)'!BF110),ISNUMBER(Dispersion!$AC$11)),'Emissions (start here)'!BF110*2000*453.59/8760/3600*Dispersion!$AC$11,0)</f>
        <v>0</v>
      </c>
      <c r="DK110" s="74">
        <f>IF(AND(ISNUMBER('Emissions (start here)'!BG110),ISNUMBER(Dispersion!$AD$8)),'Emissions (start here)'!BG110*453.59/3600*Dispersion!$AD$8,0)</f>
        <v>0</v>
      </c>
      <c r="DL110" s="74">
        <f>IF(AND(ISNUMBER('Emissions (start here)'!BG110),ISNUMBER(Dispersion!$AD$9)),'Emissions (start here)'!BG110*453.59/3600*Dispersion!$AD$9,0)</f>
        <v>0</v>
      </c>
      <c r="DM110" s="74">
        <f>IF(AND(ISNUMBER('Emissions (start here)'!BH110),ISNUMBER(Dispersion!$AD$10)),'Emissions (start here)'!BH110*2000*453.59/8760/3600*Dispersion!$AD$10,0)</f>
        <v>0</v>
      </c>
      <c r="DN110" s="74">
        <f>IF(AND(ISNUMBER('Emissions (start here)'!BH110),ISNUMBER(Dispersion!$AD$11)),'Emissions (start here)'!BH110*2000*453.59/8760/3600*Dispersion!$AD$11,0)</f>
        <v>0</v>
      </c>
      <c r="DO110" s="74">
        <f>IF(AND(ISNUMBER('Emissions (start here)'!BI110),ISNUMBER(Dispersion!$AE$8)),'Emissions (start here)'!BI110*453.59/3600*Dispersion!$AE$8,0)</f>
        <v>0</v>
      </c>
      <c r="DP110" s="74">
        <f>IF(AND(ISNUMBER('Emissions (start here)'!BI110),ISNUMBER(Dispersion!$AE$9)),'Emissions (start here)'!BI110*453.59/3600*Dispersion!$AE$9,0)</f>
        <v>0</v>
      </c>
      <c r="DQ110" s="74">
        <f>IF(AND(ISNUMBER('Emissions (start here)'!BJ110),ISNUMBER(Dispersion!$AE$10)),'Emissions (start here)'!BJ110*2000*453.59/8760/3600*Dispersion!$AE$10,0)</f>
        <v>0</v>
      </c>
      <c r="DR110" s="74">
        <f>IF(AND(ISNUMBER('Emissions (start here)'!BJ110),ISNUMBER(Dispersion!$AE$11)),'Emissions (start here)'!BJ110*2000*453.59/8760/3600*Dispersion!$AE$11,0)</f>
        <v>0</v>
      </c>
      <c r="DS110" s="74">
        <f>IF(AND(ISNUMBER('Emissions (start here)'!BK110),ISNUMBER(Dispersion!$AF$8)),'Emissions (start here)'!BK110*453.59/3600*Dispersion!$AF$8,0)</f>
        <v>0</v>
      </c>
      <c r="DT110" s="74">
        <f>IF(AND(ISNUMBER('Emissions (start here)'!BK110),ISNUMBER(Dispersion!$AF$9)),'Emissions (start here)'!BK110*453.59/3600*Dispersion!$AF$9,0)</f>
        <v>0</v>
      </c>
      <c r="DU110" s="74">
        <f>IF(AND(ISNUMBER('Emissions (start here)'!BL110),ISNUMBER(Dispersion!$AF$10)),'Emissions (start here)'!BL110*2000*453.59/8760/3600*Dispersion!$AF$10,0)</f>
        <v>0</v>
      </c>
      <c r="DV110" s="74">
        <f>IF(AND(ISNUMBER('Emissions (start here)'!BL110),ISNUMBER(Dispersion!$AF$11)),'Emissions (start here)'!BL110*2000*453.59/8760/3600*Dispersion!$AF$11,0)</f>
        <v>0</v>
      </c>
      <c r="DW110" s="74">
        <f>IF(AND(ISNUMBER('Emissions (start here)'!BM110),ISNUMBER(Dispersion!$AG$8)),'Emissions (start here)'!BM110*453.59/3600*Dispersion!$AG$8,0)</f>
        <v>0</v>
      </c>
      <c r="DX110" s="74">
        <f>IF(AND(ISNUMBER('Emissions (start here)'!BM110),ISNUMBER(Dispersion!$AG$9)),'Emissions (start here)'!BM110*453.59/3600*Dispersion!$AG$9,0)</f>
        <v>0</v>
      </c>
      <c r="DY110" s="74">
        <f>IF(AND(ISNUMBER('Emissions (start here)'!BN110),ISNUMBER(Dispersion!$AG$10)),'Emissions (start here)'!BN110*2000*453.59/8760/3600*Dispersion!$AG$10,0)</f>
        <v>0</v>
      </c>
      <c r="DZ110" s="74">
        <f>IF(AND(ISNUMBER('Emissions (start here)'!BN110),ISNUMBER(Dispersion!$AG$11)),'Emissions (start here)'!BN110*2000*453.59/8760/3600*Dispersion!$AG$11,0)</f>
        <v>0</v>
      </c>
      <c r="EA110" s="74">
        <f>IF(AND(ISNUMBER('Emissions (start here)'!BO110),ISNUMBER(Dispersion!$AH$8)),'Emissions (start here)'!BO110*453.59/3600*Dispersion!$AH$8,0)</f>
        <v>0</v>
      </c>
      <c r="EB110" s="74">
        <f>IF(AND(ISNUMBER('Emissions (start here)'!BO110),ISNUMBER(Dispersion!$AH$9)),'Emissions (start here)'!BO110*453.59/3600*Dispersion!$AH$9,0)</f>
        <v>0</v>
      </c>
      <c r="EC110" s="74">
        <f>IF(AND(ISNUMBER('Emissions (start here)'!BP110),ISNUMBER(Dispersion!$AH$10)),'Emissions (start here)'!BP110*2000*453.59/8760/3600*Dispersion!$AH$10,0)</f>
        <v>0</v>
      </c>
      <c r="ED110" s="74">
        <f>IF(AND(ISNUMBER('Emissions (start here)'!BP110),ISNUMBER(Dispersion!$AH$11)),'Emissions (start here)'!BP110*2000*453.59/8760/3600*Dispersion!$AH$11,0)</f>
        <v>0</v>
      </c>
      <c r="EE110" s="74">
        <f>IF(AND(ISNUMBER('Emissions (start here)'!BQ110),ISNUMBER(Dispersion!$AI$8)),'Emissions (start here)'!BQ110*453.59/3600*Dispersion!$AI$8,0)</f>
        <v>0</v>
      </c>
      <c r="EF110" s="74">
        <f>IF(AND(ISNUMBER('Emissions (start here)'!BQ110),ISNUMBER(Dispersion!$AI$9)),'Emissions (start here)'!BQ110*453.59/3600*Dispersion!$AI$9,0)</f>
        <v>0</v>
      </c>
      <c r="EG110" s="74">
        <f>IF(AND(ISNUMBER('Emissions (start here)'!BR110),ISNUMBER(Dispersion!$AI$10)),'Emissions (start here)'!BR110*2000*453.59/8760/3600*Dispersion!$AI$10,0)</f>
        <v>0</v>
      </c>
      <c r="EH110" s="74">
        <f>IF(AND(ISNUMBER('Emissions (start here)'!BR110),ISNUMBER(Dispersion!$AI$11)),'Emissions (start here)'!BR110*2000*453.59/8760/3600*Dispersion!$AI$11,0)</f>
        <v>0</v>
      </c>
      <c r="EI110" s="74">
        <f>IF(AND(ISNUMBER('Emissions (start here)'!BS110),ISNUMBER(Dispersion!$AJ$8)),'Emissions (start here)'!BS110*453.59/3600*Dispersion!$AJ$8,0)</f>
        <v>0</v>
      </c>
      <c r="EJ110" s="74">
        <f>IF(AND(ISNUMBER('Emissions (start here)'!BS110),ISNUMBER(Dispersion!$AJ$9)),'Emissions (start here)'!BS110*453.59/3600*Dispersion!$AJ$9,0)</f>
        <v>0</v>
      </c>
      <c r="EK110" s="74">
        <f>IF(AND(ISNUMBER('Emissions (start here)'!BT110),ISNUMBER(Dispersion!$AJ$10)),'Emissions (start here)'!BT110*2000*453.59/8760/3600*Dispersion!$AJ$10,0)</f>
        <v>0</v>
      </c>
      <c r="EL110" s="74">
        <f>IF(AND(ISNUMBER('Emissions (start here)'!BT110),ISNUMBER(Dispersion!$AJ$11)),'Emissions (start here)'!BT110*2000*453.59/8760/3600*Dispersion!$AJ$11,0)</f>
        <v>0</v>
      </c>
      <c r="EM110" s="74">
        <f>IF(AND(ISNUMBER('Emissions (start here)'!BU110),ISNUMBER(Dispersion!$AK$8)),'Emissions (start here)'!BU110*453.59/3600*Dispersion!$AK$8,0)</f>
        <v>0</v>
      </c>
      <c r="EN110" s="74">
        <f>IF(AND(ISNUMBER('Emissions (start here)'!BU110),ISNUMBER(Dispersion!$AK$9)),'Emissions (start here)'!BU110*453.59/3600*Dispersion!$AK$9,0)</f>
        <v>0</v>
      </c>
      <c r="EO110" s="74">
        <f>IF(AND(ISNUMBER('Emissions (start here)'!BV110),ISNUMBER(Dispersion!$AK$10)),'Emissions (start here)'!BV110*2000*453.59/8760/3600*Dispersion!$AK$10,0)</f>
        <v>0</v>
      </c>
      <c r="EP110" s="74">
        <f>IF(AND(ISNUMBER('Emissions (start here)'!BV110),ISNUMBER(Dispersion!$AK$11)),'Emissions (start here)'!BV110*2000*453.59/8760/3600*Dispersion!$AK$11,0)</f>
        <v>0</v>
      </c>
      <c r="EQ110" s="74">
        <f>IF(AND(ISNUMBER('Emissions (start here)'!BW110),ISNUMBER(Dispersion!$AL$8)),'Emissions (start here)'!BW110*453.59/3600*Dispersion!$AL$8,0)</f>
        <v>0</v>
      </c>
      <c r="ER110" s="74">
        <f>IF(AND(ISNUMBER('Emissions (start here)'!BW110),ISNUMBER(Dispersion!$AL$9)),'Emissions (start here)'!BW110*453.59/3600*Dispersion!$AL$9,0)</f>
        <v>0</v>
      </c>
      <c r="ES110" s="74">
        <f>IF(AND(ISNUMBER('Emissions (start here)'!BX110),ISNUMBER(Dispersion!$AL$10)),'Emissions (start here)'!BX110*2000*453.59/8760/3600*Dispersion!$AL$10,0)</f>
        <v>0</v>
      </c>
      <c r="ET110" s="74">
        <f>IF(AND(ISNUMBER('Emissions (start here)'!BX110),ISNUMBER(Dispersion!$AL$11)),'Emissions (start here)'!BX110*2000*453.59/8760/3600*Dispersion!$AL$11,0)</f>
        <v>0</v>
      </c>
      <c r="EU110" s="74">
        <f>IF(AND(ISNUMBER('Emissions (start here)'!BY110),ISNUMBER(Dispersion!$AM$8)),'Emissions (start here)'!BY110*453.59/3600*Dispersion!$AM$8,0)</f>
        <v>0</v>
      </c>
      <c r="EV110" s="74">
        <f>IF(AND(ISNUMBER('Emissions (start here)'!BY110),ISNUMBER(Dispersion!$AM$9)),'Emissions (start here)'!BY110*453.59/3600*Dispersion!$AM$9,0)</f>
        <v>0</v>
      </c>
      <c r="EW110" s="74">
        <f>IF(AND(ISNUMBER('Emissions (start here)'!BZ110),ISNUMBER(Dispersion!$AM$10)),'Emissions (start here)'!BZ110*2000*453.59/8760/3600*Dispersion!$AM$10,0)</f>
        <v>0</v>
      </c>
      <c r="EX110" s="74">
        <f>IF(AND(ISNUMBER('Emissions (start here)'!BZ110),ISNUMBER(Dispersion!$AM$11)),'Emissions (start here)'!BZ110*2000*453.59/8760/3600*Dispersion!$AM$11,0)</f>
        <v>0</v>
      </c>
      <c r="EY110" s="74">
        <f>IF(AND(ISNUMBER('Emissions (start here)'!CA110),ISNUMBER(Dispersion!$AN$8)),'Emissions (start here)'!CA110*453.59/3600*Dispersion!$AN$8,0)</f>
        <v>0</v>
      </c>
      <c r="EZ110" s="74">
        <f>IF(AND(ISNUMBER('Emissions (start here)'!CA110),ISNUMBER(Dispersion!$AN$9)),'Emissions (start here)'!CA110*453.59/3600*Dispersion!$AN$9,0)</f>
        <v>0</v>
      </c>
      <c r="FA110" s="74">
        <f>IF(AND(ISNUMBER('Emissions (start here)'!CB110),ISNUMBER(Dispersion!$AN$10)),'Emissions (start here)'!CB110*2000*453.59/8760/3600*Dispersion!$AN$10,0)</f>
        <v>0</v>
      </c>
      <c r="FB110" s="74">
        <f>IF(AND(ISNUMBER('Emissions (start here)'!CB110),ISNUMBER(Dispersion!$AN$11)),'Emissions (start here)'!CB110*2000*453.59/8760/3600*Dispersion!$AN$11,0)</f>
        <v>0</v>
      </c>
      <c r="FC110" s="74">
        <f>IF(AND(ISNUMBER('Emissions (start here)'!CC110),ISNUMBER(Dispersion!$AO$8)),'Emissions (start here)'!CC110*453.59/3600*Dispersion!$AO$8,0)</f>
        <v>0</v>
      </c>
      <c r="FD110" s="74">
        <f>IF(AND(ISNUMBER('Emissions (start here)'!CC110),ISNUMBER(Dispersion!$AO$9)),'Emissions (start here)'!CC110*453.59/3600*Dispersion!$AO$9,0)</f>
        <v>0</v>
      </c>
      <c r="FE110" s="74">
        <f>IF(AND(ISNUMBER('Emissions (start here)'!CD110),ISNUMBER(Dispersion!$AO$10)),'Emissions (start here)'!CD110*2000*453.59/8760/3600*Dispersion!$AO$10,0)</f>
        <v>0</v>
      </c>
      <c r="FF110" s="74">
        <f>IF(AND(ISNUMBER('Emissions (start here)'!CD110),ISNUMBER(Dispersion!$AO$11)),'Emissions (start here)'!CD110*2000*453.59/8760/3600*Dispersion!$AO$11,0)</f>
        <v>0</v>
      </c>
      <c r="FG110" s="74">
        <f>IF(AND(ISNUMBER('Emissions (start here)'!CE110),ISNUMBER(Dispersion!$AP$8)),'Emissions (start here)'!CE110*453.59/3600*Dispersion!$AP$8,0)</f>
        <v>0</v>
      </c>
      <c r="FH110" s="74">
        <f>IF(AND(ISNUMBER('Emissions (start here)'!CE110),ISNUMBER(Dispersion!$AP$9)),'Emissions (start here)'!CE110*453.59/3600*Dispersion!$AP$9,0)</f>
        <v>0</v>
      </c>
      <c r="FI110" s="74">
        <f>IF(AND(ISNUMBER('Emissions (start here)'!CF110),ISNUMBER(Dispersion!$AP$10)),'Emissions (start here)'!CF110*2000*453.59/8760/3600*Dispersion!$AP$10,0)</f>
        <v>0</v>
      </c>
      <c r="FJ110" s="74">
        <f>IF(AND(ISNUMBER('Emissions (start here)'!CF110),ISNUMBER(Dispersion!$AP$11)),'Emissions (start here)'!CF110*2000*453.59/8760/3600*Dispersion!$AP$11,0)</f>
        <v>0</v>
      </c>
      <c r="FK110" s="74">
        <f>IF(AND(ISNUMBER('Emissions (start here)'!CG110),ISNUMBER(Dispersion!$AQ$8)),'Emissions (start here)'!CG110*453.59/3600*Dispersion!$AQ$8,0)</f>
        <v>0</v>
      </c>
      <c r="FL110" s="74">
        <f>IF(AND(ISNUMBER('Emissions (start here)'!CG110),ISNUMBER(Dispersion!$AQ$9)),'Emissions (start here)'!CG110*453.59/3600*Dispersion!$AQ$9,0)</f>
        <v>0</v>
      </c>
      <c r="FM110" s="74">
        <f>IF(AND(ISNUMBER('Emissions (start here)'!CH110),ISNUMBER(Dispersion!$AQ$10)),'Emissions (start here)'!CH110*2000*453.59/8760/3600*Dispersion!$AQ$10,0)</f>
        <v>0</v>
      </c>
      <c r="FN110" s="74">
        <f>IF(AND(ISNUMBER('Emissions (start here)'!CH110),ISNUMBER(Dispersion!$AQ$11)),'Emissions (start here)'!CH110*2000*453.59/8760/3600*Dispersion!$AQ$11,0)</f>
        <v>0</v>
      </c>
      <c r="FO110" s="74">
        <f>IF(AND(ISNUMBER('Emissions (start here)'!CI110),ISNUMBER(Dispersion!$AR$8)),'Emissions (start here)'!CI110*453.59/3600*Dispersion!$AR$8,0)</f>
        <v>0</v>
      </c>
      <c r="FP110" s="74">
        <f>IF(AND(ISNUMBER('Emissions (start here)'!CI110),ISNUMBER(Dispersion!$AR$9)),'Emissions (start here)'!CI110*453.59/3600*Dispersion!$AR$9,0)</f>
        <v>0</v>
      </c>
      <c r="FQ110" s="74">
        <f>IF(AND(ISNUMBER('Emissions (start here)'!CJ110),ISNUMBER(Dispersion!$AR$10)),'Emissions (start here)'!CJ110*2000*453.59/8760/3600*Dispersion!$AR$10,0)</f>
        <v>0</v>
      </c>
      <c r="FR110" s="74">
        <f>IF(AND(ISNUMBER('Emissions (start here)'!CJ110),ISNUMBER(Dispersion!$AR$11)),'Emissions (start here)'!CJ110*2000*453.59/8760/3600*Dispersion!$AR$11,0)</f>
        <v>0</v>
      </c>
      <c r="FS110" s="74">
        <f>IF(AND(ISNUMBER('Emissions (start here)'!CK110),ISNUMBER(Dispersion!$AS$8)),'Emissions (start here)'!CK110*453.59/3600*Dispersion!$AS$8,0)</f>
        <v>0</v>
      </c>
      <c r="FT110" s="74">
        <f>IF(AND(ISNUMBER('Emissions (start here)'!CK110),ISNUMBER(Dispersion!$AS$9)),'Emissions (start here)'!CK110*453.59/3600*Dispersion!$AS$9,0)</f>
        <v>0</v>
      </c>
      <c r="FU110" s="74">
        <f>IF(AND(ISNUMBER('Emissions (start here)'!CL110),ISNUMBER(Dispersion!$AS$10)),'Emissions (start here)'!CL110*2000*453.59/8760/3600*Dispersion!$AS$10,0)</f>
        <v>0</v>
      </c>
      <c r="FV110" s="74">
        <f>IF(AND(ISNUMBER('Emissions (start here)'!CL110),ISNUMBER(Dispersion!$AS$11)),'Emissions (start here)'!CL110*2000*453.59/8760/3600*Dispersion!$AS$11,0)</f>
        <v>0</v>
      </c>
      <c r="FW110" s="74">
        <f>IF(AND(ISNUMBER('Emissions (start here)'!CM110),ISNUMBER(Dispersion!$AT$8)),'Emissions (start here)'!CM110*453.59/3600*Dispersion!$AT$8,0)</f>
        <v>0</v>
      </c>
      <c r="FX110" s="74">
        <f>IF(AND(ISNUMBER('Emissions (start here)'!CM110),ISNUMBER(Dispersion!$AT$9)),'Emissions (start here)'!CM110*453.59/3600*Dispersion!$AT$9,0)</f>
        <v>0</v>
      </c>
      <c r="FY110" s="74">
        <f>IF(AND(ISNUMBER('Emissions (start here)'!CN110),ISNUMBER(Dispersion!$AT$10)),'Emissions (start here)'!CN110*2000*453.59/8760/3600*Dispersion!$AT$10,0)</f>
        <v>0</v>
      </c>
      <c r="FZ110" s="74">
        <f>IF(AND(ISNUMBER('Emissions (start here)'!CN110),ISNUMBER(Dispersion!$AT$11)),'Emissions (start here)'!CN110*2000*453.59/8760/3600*Dispersion!$AT$11,0)</f>
        <v>0</v>
      </c>
      <c r="GA110" s="74">
        <f>IF(AND(ISNUMBER('Emissions (start here)'!CO110),ISNUMBER(Dispersion!$AU$8)),'Emissions (start here)'!CO110*453.59/3600*Dispersion!$AU$8,0)</f>
        <v>0</v>
      </c>
      <c r="GB110" s="74">
        <f>IF(AND(ISNUMBER('Emissions (start here)'!CO110),ISNUMBER(Dispersion!$AU$9)),'Emissions (start here)'!CO110*453.59/3600*Dispersion!$AU$9,0)</f>
        <v>0</v>
      </c>
      <c r="GC110" s="74">
        <f>IF(AND(ISNUMBER('Emissions (start here)'!CP110),ISNUMBER(Dispersion!$AU$10)),'Emissions (start here)'!CP110*2000*453.59/8760/3600*Dispersion!$AU$10,0)</f>
        <v>0</v>
      </c>
      <c r="GD110" s="74">
        <f>IF(AND(ISNUMBER('Emissions (start here)'!CP110),ISNUMBER(Dispersion!$AU$11)),'Emissions (start here)'!CP110*2000*453.59/8760/3600*Dispersion!$AU$11,0)</f>
        <v>0</v>
      </c>
      <c r="GE110" s="74">
        <f>IF(AND(ISNUMBER('Emissions (start here)'!CQ110),ISNUMBER(Dispersion!$AV$8)),'Emissions (start here)'!CQ110*453.59/3600*Dispersion!$AV$8,0)</f>
        <v>0</v>
      </c>
      <c r="GF110" s="74">
        <f>IF(AND(ISNUMBER('Emissions (start here)'!CQ110),ISNUMBER(Dispersion!$AV$9)),'Emissions (start here)'!CQ110*453.59/3600*Dispersion!$AV$9,0)</f>
        <v>0</v>
      </c>
      <c r="GG110" s="74">
        <f>IF(AND(ISNUMBER('Emissions (start here)'!CR110),ISNUMBER(Dispersion!$AV$10)),'Emissions (start here)'!CR110*2000*453.59/8760/3600*Dispersion!$AV$10,0)</f>
        <v>0</v>
      </c>
      <c r="GH110" s="74">
        <f>IF(AND(ISNUMBER('Emissions (start here)'!CR110),ISNUMBER(Dispersion!$AV$11)),'Emissions (start here)'!CR110*2000*453.59/8760/3600*Dispersion!$AV$11,0)</f>
        <v>0</v>
      </c>
      <c r="GI110" s="74">
        <f>IF(AND(ISNUMBER('Emissions (start here)'!CS110),ISNUMBER(Dispersion!$AW$8)),'Emissions (start here)'!CS110*453.59/3600*Dispersion!$AW$8,0)</f>
        <v>0</v>
      </c>
      <c r="GJ110" s="74">
        <f>IF(AND(ISNUMBER('Emissions (start here)'!CS110),ISNUMBER(Dispersion!$AW$9)),'Emissions (start here)'!CS110*453.59/3600*Dispersion!$AW$9,0)</f>
        <v>0</v>
      </c>
      <c r="GK110" s="74">
        <f>IF(AND(ISNUMBER('Emissions (start here)'!CT110),ISNUMBER(Dispersion!$AW$10)),'Emissions (start here)'!CT110*2000*453.59/8760/3600*Dispersion!$AW$10,0)</f>
        <v>0</v>
      </c>
      <c r="GL110" s="74">
        <f>IF(AND(ISNUMBER('Emissions (start here)'!CT110),ISNUMBER(Dispersion!$AW$11)),'Emissions (start here)'!CT110*2000*453.59/8760/3600*Dispersion!$AW$11,0)</f>
        <v>0</v>
      </c>
      <c r="GM110" s="74">
        <f>IF(AND(ISNUMBER('Emissions (start here)'!CU110),ISNUMBER(Dispersion!$AX$8)),'Emissions (start here)'!CU110*453.59/3600*Dispersion!$AX$8,0)</f>
        <v>0</v>
      </c>
      <c r="GN110" s="74">
        <f>IF(AND(ISNUMBER('Emissions (start here)'!CU110),ISNUMBER(Dispersion!$AX$9)),'Emissions (start here)'!CU110*453.59/3600*Dispersion!$AX$9,0)</f>
        <v>0</v>
      </c>
      <c r="GO110" s="74">
        <f>IF(AND(ISNUMBER('Emissions (start here)'!CV110),ISNUMBER(Dispersion!$AX$10)),'Emissions (start here)'!CV110*2000*453.59/8760/3600*Dispersion!$AX$10,0)</f>
        <v>0</v>
      </c>
      <c r="GP110" s="74">
        <f>IF(AND(ISNUMBER('Emissions (start here)'!CV110),ISNUMBER(Dispersion!$AX$11)),'Emissions (start here)'!CV110*2000*453.59/8760/3600*Dispersion!$AX$11,0)</f>
        <v>0</v>
      </c>
      <c r="GQ110" s="74">
        <f>IF(AND(ISNUMBER('Emissions (start here)'!CW110),ISNUMBER(Dispersion!$AY$8)),'Emissions (start here)'!CW110*453.59/3600*Dispersion!$AY$8,0)</f>
        <v>0</v>
      </c>
      <c r="GR110" s="74">
        <f>IF(AND(ISNUMBER('Emissions (start here)'!CW110),ISNUMBER(Dispersion!$AY$9)),'Emissions (start here)'!CW110*453.59/3600*Dispersion!$AY$9,0)</f>
        <v>0</v>
      </c>
      <c r="GS110" s="74">
        <f>IF(AND(ISNUMBER('Emissions (start here)'!CX110),ISNUMBER(Dispersion!$AY$10)),'Emissions (start here)'!CX110*2000*453.59/8760/3600*Dispersion!$AY$10,0)</f>
        <v>0</v>
      </c>
      <c r="GT110" s="74">
        <f>IF(AND(ISNUMBER('Emissions (start here)'!CX110),ISNUMBER(Dispersion!$AY$11)),'Emissions (start here)'!CX110*2000*453.59/8760/3600*Dispersion!$AY$11,0)</f>
        <v>0</v>
      </c>
      <c r="GU110" s="74">
        <f>IF(AND(ISNUMBER('Emissions (start here)'!CY110),ISNUMBER(Dispersion!$AZ$8)),'Emissions (start here)'!CY110*453.59/3600*Dispersion!$AZ$8,0)</f>
        <v>0</v>
      </c>
      <c r="GV110" s="74">
        <f>IF(AND(ISNUMBER('Emissions (start here)'!CY110),ISNUMBER(Dispersion!$AZ$9)),'Emissions (start here)'!CY110*453.59/3600*Dispersion!$AZ$9,0)</f>
        <v>0</v>
      </c>
      <c r="GW110" s="74">
        <f>IF(AND(ISNUMBER('Emissions (start here)'!CZ110),ISNUMBER(Dispersion!$AZ$10)),'Emissions (start here)'!CZ110*2000*453.59/8760/3600*Dispersion!$AZ$10,0)</f>
        <v>0</v>
      </c>
      <c r="GX110" s="74">
        <f>IF(AND(ISNUMBER('Emissions (start here)'!CZ110),ISNUMBER(Dispersion!$AZ$11)),'Emissions (start here)'!CZ110*2000*453.59/8760/3600*Dispersion!$AZ$11,0)</f>
        <v>0</v>
      </c>
    </row>
    <row r="111" spans="1:206" x14ac:dyDescent="0.2">
      <c r="A111" s="51" t="str">
        <f>'Tox Values'!C111</f>
        <v>107-30-2</v>
      </c>
      <c r="B111" s="94" t="str">
        <f>'Tox Values'!D111</f>
        <v>Chloromethyl Methyl Ether</v>
      </c>
      <c r="C111" s="96">
        <f t="shared" si="5"/>
        <v>0</v>
      </c>
      <c r="D111" s="74">
        <f t="shared" si="6"/>
        <v>0</v>
      </c>
      <c r="E111" s="74">
        <f t="shared" si="7"/>
        <v>0</v>
      </c>
      <c r="F111" s="99">
        <f t="shared" si="8"/>
        <v>0</v>
      </c>
      <c r="G111" s="97">
        <f>IF(AND(ISNUMBER('Emissions (start here)'!E111),ISNUMBER(Dispersion!$C$8)),'Emissions (start here)'!E111*453.59/3600*Dispersion!$C$8,0)</f>
        <v>0</v>
      </c>
      <c r="H111" s="74">
        <f>IF(AND(ISNUMBER('Emissions (start here)'!E111),ISNUMBER(Dispersion!$C$9)),'Emissions (start here)'!E111*453.59/3600*Dispersion!$C$9,0)</f>
        <v>0</v>
      </c>
      <c r="I111" s="74">
        <f>IF(AND(ISNUMBER('Emissions (start here)'!F111),ISNUMBER(Dispersion!$C$10)),'Emissions (start here)'!F111*2000*453.59/8760/3600*Dispersion!$C$10,0)</f>
        <v>0</v>
      </c>
      <c r="J111" s="74">
        <f>IF(AND(ISNUMBER('Emissions (start here)'!F111),ISNUMBER(Dispersion!$C$11)),'Emissions (start here)'!F111*2000*453.59/8760/3600*Dispersion!$C$11,0)</f>
        <v>0</v>
      </c>
      <c r="K111" s="74">
        <f>IF(AND(ISNUMBER('Emissions (start here)'!G111),ISNUMBER(Dispersion!$D$8)),'Emissions (start here)'!G111*453.59/3600*Dispersion!$D$8,0)</f>
        <v>0</v>
      </c>
      <c r="L111" s="74">
        <f>IF(AND(ISNUMBER('Emissions (start here)'!G111),ISNUMBER(Dispersion!$D$9)),'Emissions (start here)'!G111*453.59/3600*Dispersion!$D$9,0)</f>
        <v>0</v>
      </c>
      <c r="M111" s="74">
        <f>IF(AND(ISNUMBER('Emissions (start here)'!H111),ISNUMBER(Dispersion!$D$10)),'Emissions (start here)'!H111*2000*453.59/8760/3600*Dispersion!$D$10,0)</f>
        <v>0</v>
      </c>
      <c r="N111" s="74">
        <f>IF(AND(ISNUMBER('Emissions (start here)'!H111),ISNUMBER(Dispersion!$D$11)),'Emissions (start here)'!H111*2000*453.59/8760/3600*Dispersion!$D$11,0)</f>
        <v>0</v>
      </c>
      <c r="O111" s="74">
        <f>IF(AND(ISNUMBER('Emissions (start here)'!I111),ISNUMBER(Dispersion!$E$8)),'Emissions (start here)'!I111*453.59/3600*Dispersion!$E$8,0)</f>
        <v>0</v>
      </c>
      <c r="P111" s="74">
        <f>IF(AND(ISNUMBER('Emissions (start here)'!I111),ISNUMBER(Dispersion!$E$9)),'Emissions (start here)'!I111*453.59/3600*Dispersion!$E$9,0)</f>
        <v>0</v>
      </c>
      <c r="Q111" s="74">
        <f>IF(AND(ISNUMBER('Emissions (start here)'!J111),ISNUMBER(Dispersion!$E$10)),'Emissions (start here)'!J111*2000*453.59/8760/3600*Dispersion!$E$10,0)</f>
        <v>0</v>
      </c>
      <c r="R111" s="74">
        <f>IF(AND(ISNUMBER('Emissions (start here)'!J111),ISNUMBER(Dispersion!$E$11)),'Emissions (start here)'!J111*2000*453.59/8760/3600*Dispersion!$E$11,0)</f>
        <v>0</v>
      </c>
      <c r="S111" s="74">
        <f>IF(AND(ISNUMBER('Emissions (start here)'!K111),ISNUMBER(Dispersion!$F$8)),'Emissions (start here)'!K111*453.59/3600*Dispersion!$F$8,0)</f>
        <v>0</v>
      </c>
      <c r="T111" s="74">
        <f>IF(AND(ISNUMBER('Emissions (start here)'!K111),ISNUMBER(Dispersion!$F$9)),'Emissions (start here)'!K111*453.59/3600*Dispersion!$F$9,0)</f>
        <v>0</v>
      </c>
      <c r="U111" s="74">
        <f>IF(AND(ISNUMBER('Emissions (start here)'!L111),ISNUMBER(Dispersion!$F$10)),'Emissions (start here)'!L111*2000*453.59/8760/3600*Dispersion!$F$10,0)</f>
        <v>0</v>
      </c>
      <c r="V111" s="74">
        <f>IF(AND(ISNUMBER('Emissions (start here)'!L111),ISNUMBER(Dispersion!$F$11)),'Emissions (start here)'!L111*2000*453.59/8760/3600*Dispersion!$F$11,0)</f>
        <v>0</v>
      </c>
      <c r="W111" s="74">
        <f>IF(AND(ISNUMBER('Emissions (start here)'!M111),ISNUMBER(Dispersion!$G$8)),'Emissions (start here)'!M111*453.59/3600*Dispersion!$G$8,0)</f>
        <v>0</v>
      </c>
      <c r="X111" s="74">
        <f>IF(AND(ISNUMBER('Emissions (start here)'!M111),ISNUMBER(Dispersion!$G$9)),'Emissions (start here)'!M111*453.59/3600*Dispersion!$G$9,0)</f>
        <v>0</v>
      </c>
      <c r="Y111" s="74">
        <f>IF(AND(ISNUMBER('Emissions (start here)'!N111),ISNUMBER(Dispersion!$G$10)),'Emissions (start here)'!N111*2000*453.59/8760/3600*Dispersion!$G$10,0)</f>
        <v>0</v>
      </c>
      <c r="Z111" s="74">
        <f>IF(AND(ISNUMBER('Emissions (start here)'!N111),ISNUMBER(Dispersion!$G$11)),'Emissions (start here)'!N111*2000*453.59/8760/3600*Dispersion!$G$11,0)</f>
        <v>0</v>
      </c>
      <c r="AA111" s="74">
        <f>IF(AND(ISNUMBER('Emissions (start here)'!O111),ISNUMBER(Dispersion!$H$8)),'Emissions (start here)'!O111*453.59/3600*Dispersion!$H$8,0)</f>
        <v>0</v>
      </c>
      <c r="AB111" s="74">
        <f>IF(AND(ISNUMBER('Emissions (start here)'!O111),ISNUMBER(Dispersion!$H$9)),'Emissions (start here)'!O111*453.59/3600*Dispersion!$H$9,0)</f>
        <v>0</v>
      </c>
      <c r="AC111" s="74">
        <f>IF(AND(ISNUMBER('Emissions (start here)'!P111),ISNUMBER(Dispersion!$H$10)),'Emissions (start here)'!P111*2000*453.59/8760/3600*Dispersion!$H$10,0)</f>
        <v>0</v>
      </c>
      <c r="AD111" s="74">
        <f>IF(AND(ISNUMBER('Emissions (start here)'!P111),ISNUMBER(Dispersion!$H$11)),'Emissions (start here)'!P111*2000*453.59/8760/3600*Dispersion!$H$11,0)</f>
        <v>0</v>
      </c>
      <c r="AE111" s="74">
        <f>IF(AND(ISNUMBER('Emissions (start here)'!Q111),ISNUMBER(Dispersion!$I$8)),'Emissions (start here)'!Q111*453.59/3600*Dispersion!$I$8,0)</f>
        <v>0</v>
      </c>
      <c r="AF111" s="74">
        <f>IF(AND(ISNUMBER('Emissions (start here)'!Q111),ISNUMBER(Dispersion!$I$9)),'Emissions (start here)'!Q111*453.59/3600*Dispersion!$I$9,0)</f>
        <v>0</v>
      </c>
      <c r="AG111" s="74">
        <f>IF(AND(ISNUMBER('Emissions (start here)'!R111),ISNUMBER(Dispersion!$I$10)),'Emissions (start here)'!R111*2000*453.59/8760/3600*Dispersion!$I$10,0)</f>
        <v>0</v>
      </c>
      <c r="AH111" s="74">
        <f>IF(AND(ISNUMBER('Emissions (start here)'!R111),ISNUMBER(Dispersion!$I$11)),'Emissions (start here)'!R111*2000*453.59/8760/3600*Dispersion!$I$11,0)</f>
        <v>0</v>
      </c>
      <c r="AI111" s="74">
        <f>IF(AND(ISNUMBER('Emissions (start here)'!S111),ISNUMBER(Dispersion!$J$8)),'Emissions (start here)'!S111*453.59/3600*Dispersion!$J$8,0)</f>
        <v>0</v>
      </c>
      <c r="AJ111" s="74">
        <f>IF(AND(ISNUMBER('Emissions (start here)'!S111),ISNUMBER(Dispersion!$J$9)),'Emissions (start here)'!S111*453.59/3600*Dispersion!$J$9,0)</f>
        <v>0</v>
      </c>
      <c r="AK111" s="74">
        <f>IF(AND(ISNUMBER('Emissions (start here)'!T111),ISNUMBER(Dispersion!$J$10)),'Emissions (start here)'!T111*2000*453.59/8760/3600*Dispersion!$J$10,0)</f>
        <v>0</v>
      </c>
      <c r="AL111" s="74">
        <f>IF(AND(ISNUMBER('Emissions (start here)'!T111),ISNUMBER(Dispersion!$J$11)),'Emissions (start here)'!T111*2000*453.59/8760/3600*Dispersion!$J$11,0)</f>
        <v>0</v>
      </c>
      <c r="AM111" s="74">
        <f>IF(AND(ISNUMBER('Emissions (start here)'!U111),ISNUMBER(Dispersion!$K$8)),'Emissions (start here)'!U111*453.59/3600*Dispersion!$K$8,0)</f>
        <v>0</v>
      </c>
      <c r="AN111" s="74">
        <f>IF(AND(ISNUMBER('Emissions (start here)'!U111),ISNUMBER(Dispersion!$K$9)),'Emissions (start here)'!U111*453.59/3600*Dispersion!$K$9,0)</f>
        <v>0</v>
      </c>
      <c r="AO111" s="74">
        <f>IF(AND(ISNUMBER('Emissions (start here)'!V111),ISNUMBER(Dispersion!$K$10)),'Emissions (start here)'!V111*2000*453.59/8760/3600*Dispersion!$K$10,0)</f>
        <v>0</v>
      </c>
      <c r="AP111" s="74">
        <f>IF(AND(ISNUMBER('Emissions (start here)'!V111),ISNUMBER(Dispersion!$K$11)),'Emissions (start here)'!V111*2000*453.59/8760/3600*Dispersion!$K$11,0)</f>
        <v>0</v>
      </c>
      <c r="AQ111" s="74">
        <f>IF(AND(ISNUMBER('Emissions (start here)'!W111),ISNUMBER(Dispersion!$L$8)),'Emissions (start here)'!W111*453.59/3600*Dispersion!$L$8,0)</f>
        <v>0</v>
      </c>
      <c r="AR111" s="74">
        <f>IF(AND(ISNUMBER('Emissions (start here)'!W111),ISNUMBER(Dispersion!$L$9)),'Emissions (start here)'!W111*453.59/3600*Dispersion!$L$9,0)</f>
        <v>0</v>
      </c>
      <c r="AS111" s="74">
        <f>IF(AND(ISNUMBER('Emissions (start here)'!X111),ISNUMBER(Dispersion!$L$10)),'Emissions (start here)'!X111*2000*453.59/8760/3600*Dispersion!$L$10,0)</f>
        <v>0</v>
      </c>
      <c r="AT111" s="74">
        <f>IF(AND(ISNUMBER('Emissions (start here)'!X111),ISNUMBER(Dispersion!$L$11)),'Emissions (start here)'!X111*2000*453.59/8760/3600*Dispersion!$L$11,0)</f>
        <v>0</v>
      </c>
      <c r="AU111" s="74">
        <f>IF(AND(ISNUMBER('Emissions (start here)'!Y111),ISNUMBER(Dispersion!$M$8)),'Emissions (start here)'!Y111*453.59/3600*Dispersion!$M$8,0)</f>
        <v>0</v>
      </c>
      <c r="AV111" s="74">
        <f>IF(AND(ISNUMBER('Emissions (start here)'!Y111),ISNUMBER(Dispersion!$M$9)),'Emissions (start here)'!Y111*453.59/3600*Dispersion!$M$9,0)</f>
        <v>0</v>
      </c>
      <c r="AW111" s="74">
        <f>IF(AND(ISNUMBER('Emissions (start here)'!Z111),ISNUMBER(Dispersion!$M$10)),'Emissions (start here)'!Z111*2000*453.59/8760/3600*Dispersion!$M$10,0)</f>
        <v>0</v>
      </c>
      <c r="AX111" s="74">
        <f>IF(AND(ISNUMBER('Emissions (start here)'!Z111),ISNUMBER(Dispersion!$M$11)),'Emissions (start here)'!Z111*2000*453.59/8760/3600*Dispersion!$M$11,0)</f>
        <v>0</v>
      </c>
      <c r="AY111" s="74">
        <f>IF(AND(ISNUMBER('Emissions (start here)'!AA111),ISNUMBER(Dispersion!$N$8)),'Emissions (start here)'!AA111*453.59/3600*Dispersion!$N$8,0)</f>
        <v>0</v>
      </c>
      <c r="AZ111" s="74">
        <f>IF(AND(ISNUMBER('Emissions (start here)'!AA111),ISNUMBER(Dispersion!$N$9)),'Emissions (start here)'!AA111*453.59/3600*Dispersion!$N$9,0)</f>
        <v>0</v>
      </c>
      <c r="BA111" s="74">
        <f>IF(AND(ISNUMBER('Emissions (start here)'!AB111),ISNUMBER(Dispersion!$N$10)),'Emissions (start here)'!AB111*2000*453.59/8760/3600*Dispersion!$N$10,0)</f>
        <v>0</v>
      </c>
      <c r="BB111" s="74">
        <f>IF(AND(ISNUMBER('Emissions (start here)'!AB111),ISNUMBER(Dispersion!$N$11)),'Emissions (start here)'!AB111*2000*453.59/8760/3600*Dispersion!$N$11,0)</f>
        <v>0</v>
      </c>
      <c r="BC111" s="74">
        <f>IF(AND(ISNUMBER('Emissions (start here)'!AC111),ISNUMBER(Dispersion!$O$8)),'Emissions (start here)'!AC111*453.59/3600*Dispersion!$O$8,0)</f>
        <v>0</v>
      </c>
      <c r="BD111" s="74">
        <f>IF(AND(ISNUMBER('Emissions (start here)'!AC111),ISNUMBER(Dispersion!$O$9)),'Emissions (start here)'!AC111*453.59/3600*Dispersion!$O$9,0)</f>
        <v>0</v>
      </c>
      <c r="BE111" s="74">
        <f>IF(AND(ISNUMBER('Emissions (start here)'!AD111),ISNUMBER(Dispersion!$O$10)),'Emissions (start here)'!AD111*2000*453.59/8760/3600*Dispersion!$O$10,0)</f>
        <v>0</v>
      </c>
      <c r="BF111" s="74">
        <f>IF(AND(ISNUMBER('Emissions (start here)'!AD111),ISNUMBER(Dispersion!$O$11)),'Emissions (start here)'!AD111*2000*453.59/8760/3600*Dispersion!$O$11,0)</f>
        <v>0</v>
      </c>
      <c r="BG111" s="74">
        <f>IF(AND(ISNUMBER('Emissions (start here)'!AE111),ISNUMBER(Dispersion!$P$8)),'Emissions (start here)'!AE111*453.59/3600*Dispersion!$P$8,0)</f>
        <v>0</v>
      </c>
      <c r="BH111" s="74">
        <f>IF(AND(ISNUMBER('Emissions (start here)'!AE111),ISNUMBER(Dispersion!$P$9)),'Emissions (start here)'!AE111*453.59/3600*Dispersion!$P$9,0)</f>
        <v>0</v>
      </c>
      <c r="BI111" s="74">
        <f>IF(AND(ISNUMBER('Emissions (start here)'!AF111),ISNUMBER(Dispersion!$P$10)),'Emissions (start here)'!AF111*2000*453.59/8760/3600*Dispersion!$P$10,0)</f>
        <v>0</v>
      </c>
      <c r="BJ111" s="74">
        <f>IF(AND(ISNUMBER('Emissions (start here)'!AF111),ISNUMBER(Dispersion!$P$11)),'Emissions (start here)'!AF111*2000*453.59/8760/3600*Dispersion!$P$11,0)</f>
        <v>0</v>
      </c>
      <c r="BK111" s="74">
        <f>IF(AND(ISNUMBER('Emissions (start here)'!AG111),ISNUMBER(Dispersion!$Q$8)),'Emissions (start here)'!AG111*453.59/3600*Dispersion!$Q$8,0)</f>
        <v>0</v>
      </c>
      <c r="BL111" s="74">
        <f>IF(AND(ISNUMBER('Emissions (start here)'!AG111),ISNUMBER(Dispersion!$Q$9)),'Emissions (start here)'!AG111*453.59/3600*Dispersion!$Q$9,0)</f>
        <v>0</v>
      </c>
      <c r="BM111" s="74">
        <f>IF(AND(ISNUMBER('Emissions (start here)'!AH111),ISNUMBER(Dispersion!$Q$10)),'Emissions (start here)'!AH111*2000*453.59/8760/3600*Dispersion!$Q$10,0)</f>
        <v>0</v>
      </c>
      <c r="BN111" s="74">
        <f>IF(AND(ISNUMBER('Emissions (start here)'!AH111),ISNUMBER(Dispersion!$Q$11)),'Emissions (start here)'!AH111*2000*453.59/8760/3600*Dispersion!$Q$11,0)</f>
        <v>0</v>
      </c>
      <c r="BO111" s="74">
        <f>IF(AND(ISNUMBER('Emissions (start here)'!AI111),ISNUMBER(Dispersion!$R$8)),'Emissions (start here)'!AI111*453.59/3600*Dispersion!$R$8,0)</f>
        <v>0</v>
      </c>
      <c r="BP111" s="74">
        <f>IF(AND(ISNUMBER('Emissions (start here)'!AI111),ISNUMBER(Dispersion!$R$9)),'Emissions (start here)'!AI111*453.59/3600*Dispersion!$R$9,0)</f>
        <v>0</v>
      </c>
      <c r="BQ111" s="74">
        <f>IF(AND(ISNUMBER('Emissions (start here)'!AJ111),ISNUMBER(Dispersion!$R$10)),'Emissions (start here)'!AJ111*2000*453.59/8760/3600*Dispersion!$R$10,0)</f>
        <v>0</v>
      </c>
      <c r="BR111" s="74">
        <f>IF(AND(ISNUMBER('Emissions (start here)'!AJ111),ISNUMBER(Dispersion!$R$11)),'Emissions (start here)'!AJ111*2000*453.59/8760/3600*Dispersion!$R$11,0)</f>
        <v>0</v>
      </c>
      <c r="BS111" s="74">
        <f>IF(AND(ISNUMBER('Emissions (start here)'!AK111),ISNUMBER(Dispersion!$S$8)),'Emissions (start here)'!AK111*453.59/3600*Dispersion!$S$8,0)</f>
        <v>0</v>
      </c>
      <c r="BT111" s="74">
        <f>IF(AND(ISNUMBER('Emissions (start here)'!AK111),ISNUMBER(Dispersion!$S$9)),'Emissions (start here)'!AK111*453.59/3600*Dispersion!$S$9,0)</f>
        <v>0</v>
      </c>
      <c r="BU111" s="74">
        <f>IF(AND(ISNUMBER('Emissions (start here)'!AL111),ISNUMBER(Dispersion!$S$10)),'Emissions (start here)'!AL111*2000*453.59/8760/3600*Dispersion!$S$10,0)</f>
        <v>0</v>
      </c>
      <c r="BV111" s="74">
        <f>IF(AND(ISNUMBER('Emissions (start here)'!AL111),ISNUMBER(Dispersion!$S$11)),'Emissions (start here)'!AL111*2000*453.59/8760/3600*Dispersion!$S$11,0)</f>
        <v>0</v>
      </c>
      <c r="BW111" s="74">
        <f>IF(AND(ISNUMBER('Emissions (start here)'!AM111),ISNUMBER(Dispersion!$T$8)),'Emissions (start here)'!AM111*453.59/3600*Dispersion!$T$8,0)</f>
        <v>0</v>
      </c>
      <c r="BX111" s="74">
        <f>IF(AND(ISNUMBER('Emissions (start here)'!AM111),ISNUMBER(Dispersion!$T$9)),'Emissions (start here)'!AM111*453.59/3600*Dispersion!$T$9,0)</f>
        <v>0</v>
      </c>
      <c r="BY111" s="74">
        <f>IF(AND(ISNUMBER('Emissions (start here)'!AN111),ISNUMBER(Dispersion!$T$10)),'Emissions (start here)'!AN111*2000*453.59/8760/3600*Dispersion!$T$10,0)</f>
        <v>0</v>
      </c>
      <c r="BZ111" s="74">
        <f>IF(AND(ISNUMBER('Emissions (start here)'!AN111),ISNUMBER(Dispersion!$T$11)),'Emissions (start here)'!AN111*2000*453.59/8760/3600*Dispersion!$T$11,0)</f>
        <v>0</v>
      </c>
      <c r="CA111" s="74">
        <f>IF(AND(ISNUMBER('Emissions (start here)'!AO111),ISNUMBER(Dispersion!$U$8)),'Emissions (start here)'!AO111*453.59/3600*Dispersion!$U$8,0)</f>
        <v>0</v>
      </c>
      <c r="CB111" s="74">
        <f>IF(AND(ISNUMBER('Emissions (start here)'!AO111),ISNUMBER(Dispersion!$U$9)),'Emissions (start here)'!AO111*453.59/3600*Dispersion!$U$9,0)</f>
        <v>0</v>
      </c>
      <c r="CC111" s="74">
        <f>IF(AND(ISNUMBER('Emissions (start here)'!AP111),ISNUMBER(Dispersion!$U$10)),'Emissions (start here)'!AP111*2000*453.59/8760/3600*Dispersion!$U$10,0)</f>
        <v>0</v>
      </c>
      <c r="CD111" s="74">
        <f>IF(AND(ISNUMBER('Emissions (start here)'!AP111),ISNUMBER(Dispersion!$U$11)),'Emissions (start here)'!AP111*2000*453.59/8760/3600*Dispersion!$U$11,0)</f>
        <v>0</v>
      </c>
      <c r="CE111" s="74">
        <f>IF(AND(ISNUMBER('Emissions (start here)'!AQ111),ISNUMBER(Dispersion!$V$8)),'Emissions (start here)'!AQ111*453.59/3600*Dispersion!$V$8,0)</f>
        <v>0</v>
      </c>
      <c r="CF111" s="74">
        <f>IF(AND(ISNUMBER('Emissions (start here)'!AQ111),ISNUMBER(Dispersion!$V$9)),'Emissions (start here)'!AQ111*453.59/3600*Dispersion!$V$9,0)</f>
        <v>0</v>
      </c>
      <c r="CG111" s="74">
        <f>IF(AND(ISNUMBER('Emissions (start here)'!AR111),ISNUMBER(Dispersion!$V$10)),'Emissions (start here)'!AR111*2000*453.59/8760/3600*Dispersion!$V$10,0)</f>
        <v>0</v>
      </c>
      <c r="CH111" s="74">
        <f>IF(AND(ISNUMBER('Emissions (start here)'!AR111),ISNUMBER(Dispersion!$V$11)),'Emissions (start here)'!AR111*2000*453.59/8760/3600*Dispersion!$V$11,0)</f>
        <v>0</v>
      </c>
      <c r="CI111" s="74">
        <f>IF(AND(ISNUMBER('Emissions (start here)'!AS111),ISNUMBER(Dispersion!$W$8)),'Emissions (start here)'!AS111*453.59/3600*Dispersion!$W$8,0)</f>
        <v>0</v>
      </c>
      <c r="CJ111" s="74">
        <f>IF(AND(ISNUMBER('Emissions (start here)'!AS111),ISNUMBER(Dispersion!$W$9)),'Emissions (start here)'!AS111*453.59/3600*Dispersion!$W$9,0)</f>
        <v>0</v>
      </c>
      <c r="CK111" s="74">
        <f>IF(AND(ISNUMBER('Emissions (start here)'!AT111),ISNUMBER(Dispersion!$W$10)),'Emissions (start here)'!AT111*2000*453.59/8760/3600*Dispersion!$W$10,0)</f>
        <v>0</v>
      </c>
      <c r="CL111" s="74">
        <f>IF(AND(ISNUMBER('Emissions (start here)'!AT111),ISNUMBER(Dispersion!$W$11)),'Emissions (start here)'!AT111*2000*453.59/8760/3600*Dispersion!$W$11,0)</f>
        <v>0</v>
      </c>
      <c r="CM111" s="74">
        <f>IF(AND(ISNUMBER('Emissions (start here)'!AU111),ISNUMBER(Dispersion!$X$8)),'Emissions (start here)'!AU111*453.59/3600*Dispersion!$X$8,0)</f>
        <v>0</v>
      </c>
      <c r="CN111" s="74">
        <f>IF(AND(ISNUMBER('Emissions (start here)'!AU111),ISNUMBER(Dispersion!$X$9)),'Emissions (start here)'!AU111*453.59/3600*Dispersion!$X$9,0)</f>
        <v>0</v>
      </c>
      <c r="CO111" s="74">
        <f>IF(AND(ISNUMBER('Emissions (start here)'!AV111),ISNUMBER(Dispersion!$X$10)),'Emissions (start here)'!AV111*2000*453.59/8760/3600*Dispersion!$X$10,0)</f>
        <v>0</v>
      </c>
      <c r="CP111" s="74">
        <f>IF(AND(ISNUMBER('Emissions (start here)'!AV111),ISNUMBER(Dispersion!$X$11)),'Emissions (start here)'!AV111*2000*453.59/8760/3600*Dispersion!$X$11,0)</f>
        <v>0</v>
      </c>
      <c r="CQ111" s="74">
        <f>IF(AND(ISNUMBER('Emissions (start here)'!AW111),ISNUMBER(Dispersion!$Y$8)),'Emissions (start here)'!AW111*453.59/3600*Dispersion!$Y$8,0)</f>
        <v>0</v>
      </c>
      <c r="CR111" s="74">
        <f>IF(AND(ISNUMBER('Emissions (start here)'!AW111),ISNUMBER(Dispersion!$Y$9)),'Emissions (start here)'!AW111*453.59/3600*Dispersion!$Y$9,0)</f>
        <v>0</v>
      </c>
      <c r="CS111" s="74">
        <f>IF(AND(ISNUMBER('Emissions (start here)'!AX111),ISNUMBER(Dispersion!$Y$10)),'Emissions (start here)'!AX111*2000*453.59/8760/3600*Dispersion!$Y$10,0)</f>
        <v>0</v>
      </c>
      <c r="CT111" s="74">
        <f>IF(AND(ISNUMBER('Emissions (start here)'!AX111),ISNUMBER(Dispersion!$Y$11)),'Emissions (start here)'!AX111*2000*453.59/8760/3600*Dispersion!$Y$11,0)</f>
        <v>0</v>
      </c>
      <c r="CU111" s="74">
        <f>IF(AND(ISNUMBER('Emissions (start here)'!AY111),ISNUMBER(Dispersion!$Z$8)),'Emissions (start here)'!AY111*453.59/3600*Dispersion!$Z$8,0)</f>
        <v>0</v>
      </c>
      <c r="CV111" s="74">
        <f>IF(AND(ISNUMBER('Emissions (start here)'!AY111),ISNUMBER(Dispersion!$Z$9)),'Emissions (start here)'!AY111*453.59/3600*Dispersion!$Z$9,0)</f>
        <v>0</v>
      </c>
      <c r="CW111" s="74">
        <f>IF(AND(ISNUMBER('Emissions (start here)'!AZ111),ISNUMBER(Dispersion!$Z$10)),'Emissions (start here)'!AZ111*2000*453.59/8760/3600*Dispersion!$Z$10,0)</f>
        <v>0</v>
      </c>
      <c r="CX111" s="74">
        <f>IF(AND(ISNUMBER('Emissions (start here)'!AZ111),ISNUMBER(Dispersion!$Z$11)),'Emissions (start here)'!AZ111*2000*453.59/8760/3600*Dispersion!$Z$11,0)</f>
        <v>0</v>
      </c>
      <c r="CY111" s="74">
        <f>IF(AND(ISNUMBER('Emissions (start here)'!BA111),ISNUMBER(Dispersion!$AA$8)),'Emissions (start here)'!BA111*453.59/3600*Dispersion!$AA$8,0)</f>
        <v>0</v>
      </c>
      <c r="CZ111" s="74">
        <f>IF(AND(ISNUMBER('Emissions (start here)'!BA111),ISNUMBER(Dispersion!$AA$9)),'Emissions (start here)'!BA111*453.59/3600*Dispersion!$AA$9,0)</f>
        <v>0</v>
      </c>
      <c r="DA111" s="74">
        <f>IF(AND(ISNUMBER('Emissions (start here)'!BB111),ISNUMBER(Dispersion!$AA$10)),'Emissions (start here)'!BB111*2000*453.59/8760/3600*Dispersion!$AA$10,0)</f>
        <v>0</v>
      </c>
      <c r="DB111" s="74">
        <f>IF(AND(ISNUMBER('Emissions (start here)'!BB111),ISNUMBER(Dispersion!$AA$11)),'Emissions (start here)'!BB111*2000*453.59/8760/3600*Dispersion!$AA$11,0)</f>
        <v>0</v>
      </c>
      <c r="DC111" s="74">
        <f>IF(AND(ISNUMBER('Emissions (start here)'!BC111),ISNUMBER(Dispersion!$AB$8)),'Emissions (start here)'!BC111*453.59/3600*Dispersion!$AB$8,0)</f>
        <v>0</v>
      </c>
      <c r="DD111" s="74">
        <f>IF(AND(ISNUMBER('Emissions (start here)'!BC111),ISNUMBER(Dispersion!$AB$9)),'Emissions (start here)'!BC111*453.59/3600*Dispersion!$AB$9,0)</f>
        <v>0</v>
      </c>
      <c r="DE111" s="74">
        <f>IF(AND(ISNUMBER('Emissions (start here)'!BD111),ISNUMBER(Dispersion!$AB$10)),'Emissions (start here)'!BD111*2000*453.59/8760/3600*Dispersion!$AB$10,0)</f>
        <v>0</v>
      </c>
      <c r="DF111" s="74">
        <f>IF(AND(ISNUMBER('Emissions (start here)'!BD111),ISNUMBER(Dispersion!$AB$11)),'Emissions (start here)'!BD111*2000*453.59/8760/3600*Dispersion!$AB$11,0)</f>
        <v>0</v>
      </c>
      <c r="DG111" s="74">
        <f>IF(AND(ISNUMBER('Emissions (start here)'!BE111),ISNUMBER(Dispersion!$AC$8)),'Emissions (start here)'!BE111*453.59/3600*Dispersion!$AC$8,0)</f>
        <v>0</v>
      </c>
      <c r="DH111" s="74">
        <f>IF(AND(ISNUMBER('Emissions (start here)'!BE111),ISNUMBER(Dispersion!$AC$9)),'Emissions (start here)'!BE111*453.59/3600*Dispersion!$AC$9,0)</f>
        <v>0</v>
      </c>
      <c r="DI111" s="74">
        <f>IF(AND(ISNUMBER('Emissions (start here)'!BF111),ISNUMBER(Dispersion!$AC$10)),'Emissions (start here)'!BF111*2000*453.59/8760/3600*Dispersion!$AC$10,0)</f>
        <v>0</v>
      </c>
      <c r="DJ111" s="74">
        <f>IF(AND(ISNUMBER('Emissions (start here)'!BF111),ISNUMBER(Dispersion!$AC$11)),'Emissions (start here)'!BF111*2000*453.59/8760/3600*Dispersion!$AC$11,0)</f>
        <v>0</v>
      </c>
      <c r="DK111" s="74">
        <f>IF(AND(ISNUMBER('Emissions (start here)'!BG111),ISNUMBER(Dispersion!$AD$8)),'Emissions (start here)'!BG111*453.59/3600*Dispersion!$AD$8,0)</f>
        <v>0</v>
      </c>
      <c r="DL111" s="74">
        <f>IF(AND(ISNUMBER('Emissions (start here)'!BG111),ISNUMBER(Dispersion!$AD$9)),'Emissions (start here)'!BG111*453.59/3600*Dispersion!$AD$9,0)</f>
        <v>0</v>
      </c>
      <c r="DM111" s="74">
        <f>IF(AND(ISNUMBER('Emissions (start here)'!BH111),ISNUMBER(Dispersion!$AD$10)),'Emissions (start here)'!BH111*2000*453.59/8760/3600*Dispersion!$AD$10,0)</f>
        <v>0</v>
      </c>
      <c r="DN111" s="74">
        <f>IF(AND(ISNUMBER('Emissions (start here)'!BH111),ISNUMBER(Dispersion!$AD$11)),'Emissions (start here)'!BH111*2000*453.59/8760/3600*Dispersion!$AD$11,0)</f>
        <v>0</v>
      </c>
      <c r="DO111" s="74">
        <f>IF(AND(ISNUMBER('Emissions (start here)'!BI111),ISNUMBER(Dispersion!$AE$8)),'Emissions (start here)'!BI111*453.59/3600*Dispersion!$AE$8,0)</f>
        <v>0</v>
      </c>
      <c r="DP111" s="74">
        <f>IF(AND(ISNUMBER('Emissions (start here)'!BI111),ISNUMBER(Dispersion!$AE$9)),'Emissions (start here)'!BI111*453.59/3600*Dispersion!$AE$9,0)</f>
        <v>0</v>
      </c>
      <c r="DQ111" s="74">
        <f>IF(AND(ISNUMBER('Emissions (start here)'!BJ111),ISNUMBER(Dispersion!$AE$10)),'Emissions (start here)'!BJ111*2000*453.59/8760/3600*Dispersion!$AE$10,0)</f>
        <v>0</v>
      </c>
      <c r="DR111" s="74">
        <f>IF(AND(ISNUMBER('Emissions (start here)'!BJ111),ISNUMBER(Dispersion!$AE$11)),'Emissions (start here)'!BJ111*2000*453.59/8760/3600*Dispersion!$AE$11,0)</f>
        <v>0</v>
      </c>
      <c r="DS111" s="74">
        <f>IF(AND(ISNUMBER('Emissions (start here)'!BK111),ISNUMBER(Dispersion!$AF$8)),'Emissions (start here)'!BK111*453.59/3600*Dispersion!$AF$8,0)</f>
        <v>0</v>
      </c>
      <c r="DT111" s="74">
        <f>IF(AND(ISNUMBER('Emissions (start here)'!BK111),ISNUMBER(Dispersion!$AF$9)),'Emissions (start here)'!BK111*453.59/3600*Dispersion!$AF$9,0)</f>
        <v>0</v>
      </c>
      <c r="DU111" s="74">
        <f>IF(AND(ISNUMBER('Emissions (start here)'!BL111),ISNUMBER(Dispersion!$AF$10)),'Emissions (start here)'!BL111*2000*453.59/8760/3600*Dispersion!$AF$10,0)</f>
        <v>0</v>
      </c>
      <c r="DV111" s="74">
        <f>IF(AND(ISNUMBER('Emissions (start here)'!BL111),ISNUMBER(Dispersion!$AF$11)),'Emissions (start here)'!BL111*2000*453.59/8760/3600*Dispersion!$AF$11,0)</f>
        <v>0</v>
      </c>
      <c r="DW111" s="74">
        <f>IF(AND(ISNUMBER('Emissions (start here)'!BM111),ISNUMBER(Dispersion!$AG$8)),'Emissions (start here)'!BM111*453.59/3600*Dispersion!$AG$8,0)</f>
        <v>0</v>
      </c>
      <c r="DX111" s="74">
        <f>IF(AND(ISNUMBER('Emissions (start here)'!BM111),ISNUMBER(Dispersion!$AG$9)),'Emissions (start here)'!BM111*453.59/3600*Dispersion!$AG$9,0)</f>
        <v>0</v>
      </c>
      <c r="DY111" s="74">
        <f>IF(AND(ISNUMBER('Emissions (start here)'!BN111),ISNUMBER(Dispersion!$AG$10)),'Emissions (start here)'!BN111*2000*453.59/8760/3600*Dispersion!$AG$10,0)</f>
        <v>0</v>
      </c>
      <c r="DZ111" s="74">
        <f>IF(AND(ISNUMBER('Emissions (start here)'!BN111),ISNUMBER(Dispersion!$AG$11)),'Emissions (start here)'!BN111*2000*453.59/8760/3600*Dispersion!$AG$11,0)</f>
        <v>0</v>
      </c>
      <c r="EA111" s="74">
        <f>IF(AND(ISNUMBER('Emissions (start here)'!BO111),ISNUMBER(Dispersion!$AH$8)),'Emissions (start here)'!BO111*453.59/3600*Dispersion!$AH$8,0)</f>
        <v>0</v>
      </c>
      <c r="EB111" s="74">
        <f>IF(AND(ISNUMBER('Emissions (start here)'!BO111),ISNUMBER(Dispersion!$AH$9)),'Emissions (start here)'!BO111*453.59/3600*Dispersion!$AH$9,0)</f>
        <v>0</v>
      </c>
      <c r="EC111" s="74">
        <f>IF(AND(ISNUMBER('Emissions (start here)'!BP111),ISNUMBER(Dispersion!$AH$10)),'Emissions (start here)'!BP111*2000*453.59/8760/3600*Dispersion!$AH$10,0)</f>
        <v>0</v>
      </c>
      <c r="ED111" s="74">
        <f>IF(AND(ISNUMBER('Emissions (start here)'!BP111),ISNUMBER(Dispersion!$AH$11)),'Emissions (start here)'!BP111*2000*453.59/8760/3600*Dispersion!$AH$11,0)</f>
        <v>0</v>
      </c>
      <c r="EE111" s="74">
        <f>IF(AND(ISNUMBER('Emissions (start here)'!BQ111),ISNUMBER(Dispersion!$AI$8)),'Emissions (start here)'!BQ111*453.59/3600*Dispersion!$AI$8,0)</f>
        <v>0</v>
      </c>
      <c r="EF111" s="74">
        <f>IF(AND(ISNUMBER('Emissions (start here)'!BQ111),ISNUMBER(Dispersion!$AI$9)),'Emissions (start here)'!BQ111*453.59/3600*Dispersion!$AI$9,0)</f>
        <v>0</v>
      </c>
      <c r="EG111" s="74">
        <f>IF(AND(ISNUMBER('Emissions (start here)'!BR111),ISNUMBER(Dispersion!$AI$10)),'Emissions (start here)'!BR111*2000*453.59/8760/3600*Dispersion!$AI$10,0)</f>
        <v>0</v>
      </c>
      <c r="EH111" s="74">
        <f>IF(AND(ISNUMBER('Emissions (start here)'!BR111),ISNUMBER(Dispersion!$AI$11)),'Emissions (start here)'!BR111*2000*453.59/8760/3600*Dispersion!$AI$11,0)</f>
        <v>0</v>
      </c>
      <c r="EI111" s="74">
        <f>IF(AND(ISNUMBER('Emissions (start here)'!BS111),ISNUMBER(Dispersion!$AJ$8)),'Emissions (start here)'!BS111*453.59/3600*Dispersion!$AJ$8,0)</f>
        <v>0</v>
      </c>
      <c r="EJ111" s="74">
        <f>IF(AND(ISNUMBER('Emissions (start here)'!BS111),ISNUMBER(Dispersion!$AJ$9)),'Emissions (start here)'!BS111*453.59/3600*Dispersion!$AJ$9,0)</f>
        <v>0</v>
      </c>
      <c r="EK111" s="74">
        <f>IF(AND(ISNUMBER('Emissions (start here)'!BT111),ISNUMBER(Dispersion!$AJ$10)),'Emissions (start here)'!BT111*2000*453.59/8760/3600*Dispersion!$AJ$10,0)</f>
        <v>0</v>
      </c>
      <c r="EL111" s="74">
        <f>IF(AND(ISNUMBER('Emissions (start here)'!BT111),ISNUMBER(Dispersion!$AJ$11)),'Emissions (start here)'!BT111*2000*453.59/8760/3600*Dispersion!$AJ$11,0)</f>
        <v>0</v>
      </c>
      <c r="EM111" s="74">
        <f>IF(AND(ISNUMBER('Emissions (start here)'!BU111),ISNUMBER(Dispersion!$AK$8)),'Emissions (start here)'!BU111*453.59/3600*Dispersion!$AK$8,0)</f>
        <v>0</v>
      </c>
      <c r="EN111" s="74">
        <f>IF(AND(ISNUMBER('Emissions (start here)'!BU111),ISNUMBER(Dispersion!$AK$9)),'Emissions (start here)'!BU111*453.59/3600*Dispersion!$AK$9,0)</f>
        <v>0</v>
      </c>
      <c r="EO111" s="74">
        <f>IF(AND(ISNUMBER('Emissions (start here)'!BV111),ISNUMBER(Dispersion!$AK$10)),'Emissions (start here)'!BV111*2000*453.59/8760/3600*Dispersion!$AK$10,0)</f>
        <v>0</v>
      </c>
      <c r="EP111" s="74">
        <f>IF(AND(ISNUMBER('Emissions (start here)'!BV111),ISNUMBER(Dispersion!$AK$11)),'Emissions (start here)'!BV111*2000*453.59/8760/3600*Dispersion!$AK$11,0)</f>
        <v>0</v>
      </c>
      <c r="EQ111" s="74">
        <f>IF(AND(ISNUMBER('Emissions (start here)'!BW111),ISNUMBER(Dispersion!$AL$8)),'Emissions (start here)'!BW111*453.59/3600*Dispersion!$AL$8,0)</f>
        <v>0</v>
      </c>
      <c r="ER111" s="74">
        <f>IF(AND(ISNUMBER('Emissions (start here)'!BW111),ISNUMBER(Dispersion!$AL$9)),'Emissions (start here)'!BW111*453.59/3600*Dispersion!$AL$9,0)</f>
        <v>0</v>
      </c>
      <c r="ES111" s="74">
        <f>IF(AND(ISNUMBER('Emissions (start here)'!BX111),ISNUMBER(Dispersion!$AL$10)),'Emissions (start here)'!BX111*2000*453.59/8760/3600*Dispersion!$AL$10,0)</f>
        <v>0</v>
      </c>
      <c r="ET111" s="74">
        <f>IF(AND(ISNUMBER('Emissions (start here)'!BX111),ISNUMBER(Dispersion!$AL$11)),'Emissions (start here)'!BX111*2000*453.59/8760/3600*Dispersion!$AL$11,0)</f>
        <v>0</v>
      </c>
      <c r="EU111" s="74">
        <f>IF(AND(ISNUMBER('Emissions (start here)'!BY111),ISNUMBER(Dispersion!$AM$8)),'Emissions (start here)'!BY111*453.59/3600*Dispersion!$AM$8,0)</f>
        <v>0</v>
      </c>
      <c r="EV111" s="74">
        <f>IF(AND(ISNUMBER('Emissions (start here)'!BY111),ISNUMBER(Dispersion!$AM$9)),'Emissions (start here)'!BY111*453.59/3600*Dispersion!$AM$9,0)</f>
        <v>0</v>
      </c>
      <c r="EW111" s="74">
        <f>IF(AND(ISNUMBER('Emissions (start here)'!BZ111),ISNUMBER(Dispersion!$AM$10)),'Emissions (start here)'!BZ111*2000*453.59/8760/3600*Dispersion!$AM$10,0)</f>
        <v>0</v>
      </c>
      <c r="EX111" s="74">
        <f>IF(AND(ISNUMBER('Emissions (start here)'!BZ111),ISNUMBER(Dispersion!$AM$11)),'Emissions (start here)'!BZ111*2000*453.59/8760/3600*Dispersion!$AM$11,0)</f>
        <v>0</v>
      </c>
      <c r="EY111" s="74">
        <f>IF(AND(ISNUMBER('Emissions (start here)'!CA111),ISNUMBER(Dispersion!$AN$8)),'Emissions (start here)'!CA111*453.59/3600*Dispersion!$AN$8,0)</f>
        <v>0</v>
      </c>
      <c r="EZ111" s="74">
        <f>IF(AND(ISNUMBER('Emissions (start here)'!CA111),ISNUMBER(Dispersion!$AN$9)),'Emissions (start here)'!CA111*453.59/3600*Dispersion!$AN$9,0)</f>
        <v>0</v>
      </c>
      <c r="FA111" s="74">
        <f>IF(AND(ISNUMBER('Emissions (start here)'!CB111),ISNUMBER(Dispersion!$AN$10)),'Emissions (start here)'!CB111*2000*453.59/8760/3600*Dispersion!$AN$10,0)</f>
        <v>0</v>
      </c>
      <c r="FB111" s="74">
        <f>IF(AND(ISNUMBER('Emissions (start here)'!CB111),ISNUMBER(Dispersion!$AN$11)),'Emissions (start here)'!CB111*2000*453.59/8760/3600*Dispersion!$AN$11,0)</f>
        <v>0</v>
      </c>
      <c r="FC111" s="74">
        <f>IF(AND(ISNUMBER('Emissions (start here)'!CC111),ISNUMBER(Dispersion!$AO$8)),'Emissions (start here)'!CC111*453.59/3600*Dispersion!$AO$8,0)</f>
        <v>0</v>
      </c>
      <c r="FD111" s="74">
        <f>IF(AND(ISNUMBER('Emissions (start here)'!CC111),ISNUMBER(Dispersion!$AO$9)),'Emissions (start here)'!CC111*453.59/3600*Dispersion!$AO$9,0)</f>
        <v>0</v>
      </c>
      <c r="FE111" s="74">
        <f>IF(AND(ISNUMBER('Emissions (start here)'!CD111),ISNUMBER(Dispersion!$AO$10)),'Emissions (start here)'!CD111*2000*453.59/8760/3600*Dispersion!$AO$10,0)</f>
        <v>0</v>
      </c>
      <c r="FF111" s="74">
        <f>IF(AND(ISNUMBER('Emissions (start here)'!CD111),ISNUMBER(Dispersion!$AO$11)),'Emissions (start here)'!CD111*2000*453.59/8760/3600*Dispersion!$AO$11,0)</f>
        <v>0</v>
      </c>
      <c r="FG111" s="74">
        <f>IF(AND(ISNUMBER('Emissions (start here)'!CE111),ISNUMBER(Dispersion!$AP$8)),'Emissions (start here)'!CE111*453.59/3600*Dispersion!$AP$8,0)</f>
        <v>0</v>
      </c>
      <c r="FH111" s="74">
        <f>IF(AND(ISNUMBER('Emissions (start here)'!CE111),ISNUMBER(Dispersion!$AP$9)),'Emissions (start here)'!CE111*453.59/3600*Dispersion!$AP$9,0)</f>
        <v>0</v>
      </c>
      <c r="FI111" s="74">
        <f>IF(AND(ISNUMBER('Emissions (start here)'!CF111),ISNUMBER(Dispersion!$AP$10)),'Emissions (start here)'!CF111*2000*453.59/8760/3600*Dispersion!$AP$10,0)</f>
        <v>0</v>
      </c>
      <c r="FJ111" s="74">
        <f>IF(AND(ISNUMBER('Emissions (start here)'!CF111),ISNUMBER(Dispersion!$AP$11)),'Emissions (start here)'!CF111*2000*453.59/8760/3600*Dispersion!$AP$11,0)</f>
        <v>0</v>
      </c>
      <c r="FK111" s="74">
        <f>IF(AND(ISNUMBER('Emissions (start here)'!CG111),ISNUMBER(Dispersion!$AQ$8)),'Emissions (start here)'!CG111*453.59/3600*Dispersion!$AQ$8,0)</f>
        <v>0</v>
      </c>
      <c r="FL111" s="74">
        <f>IF(AND(ISNUMBER('Emissions (start here)'!CG111),ISNUMBER(Dispersion!$AQ$9)),'Emissions (start here)'!CG111*453.59/3600*Dispersion!$AQ$9,0)</f>
        <v>0</v>
      </c>
      <c r="FM111" s="74">
        <f>IF(AND(ISNUMBER('Emissions (start here)'!CH111),ISNUMBER(Dispersion!$AQ$10)),'Emissions (start here)'!CH111*2000*453.59/8760/3600*Dispersion!$AQ$10,0)</f>
        <v>0</v>
      </c>
      <c r="FN111" s="74">
        <f>IF(AND(ISNUMBER('Emissions (start here)'!CH111),ISNUMBER(Dispersion!$AQ$11)),'Emissions (start here)'!CH111*2000*453.59/8760/3600*Dispersion!$AQ$11,0)</f>
        <v>0</v>
      </c>
      <c r="FO111" s="74">
        <f>IF(AND(ISNUMBER('Emissions (start here)'!CI111),ISNUMBER(Dispersion!$AR$8)),'Emissions (start here)'!CI111*453.59/3600*Dispersion!$AR$8,0)</f>
        <v>0</v>
      </c>
      <c r="FP111" s="74">
        <f>IF(AND(ISNUMBER('Emissions (start here)'!CI111),ISNUMBER(Dispersion!$AR$9)),'Emissions (start here)'!CI111*453.59/3600*Dispersion!$AR$9,0)</f>
        <v>0</v>
      </c>
      <c r="FQ111" s="74">
        <f>IF(AND(ISNUMBER('Emissions (start here)'!CJ111),ISNUMBER(Dispersion!$AR$10)),'Emissions (start here)'!CJ111*2000*453.59/8760/3600*Dispersion!$AR$10,0)</f>
        <v>0</v>
      </c>
      <c r="FR111" s="74">
        <f>IF(AND(ISNUMBER('Emissions (start here)'!CJ111),ISNUMBER(Dispersion!$AR$11)),'Emissions (start here)'!CJ111*2000*453.59/8760/3600*Dispersion!$AR$11,0)</f>
        <v>0</v>
      </c>
      <c r="FS111" s="74">
        <f>IF(AND(ISNUMBER('Emissions (start here)'!CK111),ISNUMBER(Dispersion!$AS$8)),'Emissions (start here)'!CK111*453.59/3600*Dispersion!$AS$8,0)</f>
        <v>0</v>
      </c>
      <c r="FT111" s="74">
        <f>IF(AND(ISNUMBER('Emissions (start here)'!CK111),ISNUMBER(Dispersion!$AS$9)),'Emissions (start here)'!CK111*453.59/3600*Dispersion!$AS$9,0)</f>
        <v>0</v>
      </c>
      <c r="FU111" s="74">
        <f>IF(AND(ISNUMBER('Emissions (start here)'!CL111),ISNUMBER(Dispersion!$AS$10)),'Emissions (start here)'!CL111*2000*453.59/8760/3600*Dispersion!$AS$10,0)</f>
        <v>0</v>
      </c>
      <c r="FV111" s="74">
        <f>IF(AND(ISNUMBER('Emissions (start here)'!CL111),ISNUMBER(Dispersion!$AS$11)),'Emissions (start here)'!CL111*2000*453.59/8760/3600*Dispersion!$AS$11,0)</f>
        <v>0</v>
      </c>
      <c r="FW111" s="74">
        <f>IF(AND(ISNUMBER('Emissions (start here)'!CM111),ISNUMBER(Dispersion!$AT$8)),'Emissions (start here)'!CM111*453.59/3600*Dispersion!$AT$8,0)</f>
        <v>0</v>
      </c>
      <c r="FX111" s="74">
        <f>IF(AND(ISNUMBER('Emissions (start here)'!CM111),ISNUMBER(Dispersion!$AT$9)),'Emissions (start here)'!CM111*453.59/3600*Dispersion!$AT$9,0)</f>
        <v>0</v>
      </c>
      <c r="FY111" s="74">
        <f>IF(AND(ISNUMBER('Emissions (start here)'!CN111),ISNUMBER(Dispersion!$AT$10)),'Emissions (start here)'!CN111*2000*453.59/8760/3600*Dispersion!$AT$10,0)</f>
        <v>0</v>
      </c>
      <c r="FZ111" s="74">
        <f>IF(AND(ISNUMBER('Emissions (start here)'!CN111),ISNUMBER(Dispersion!$AT$11)),'Emissions (start here)'!CN111*2000*453.59/8760/3600*Dispersion!$AT$11,0)</f>
        <v>0</v>
      </c>
      <c r="GA111" s="74">
        <f>IF(AND(ISNUMBER('Emissions (start here)'!CO111),ISNUMBER(Dispersion!$AU$8)),'Emissions (start here)'!CO111*453.59/3600*Dispersion!$AU$8,0)</f>
        <v>0</v>
      </c>
      <c r="GB111" s="74">
        <f>IF(AND(ISNUMBER('Emissions (start here)'!CO111),ISNUMBER(Dispersion!$AU$9)),'Emissions (start here)'!CO111*453.59/3600*Dispersion!$AU$9,0)</f>
        <v>0</v>
      </c>
      <c r="GC111" s="74">
        <f>IF(AND(ISNUMBER('Emissions (start here)'!CP111),ISNUMBER(Dispersion!$AU$10)),'Emissions (start here)'!CP111*2000*453.59/8760/3600*Dispersion!$AU$10,0)</f>
        <v>0</v>
      </c>
      <c r="GD111" s="74">
        <f>IF(AND(ISNUMBER('Emissions (start here)'!CP111),ISNUMBER(Dispersion!$AU$11)),'Emissions (start here)'!CP111*2000*453.59/8760/3600*Dispersion!$AU$11,0)</f>
        <v>0</v>
      </c>
      <c r="GE111" s="74">
        <f>IF(AND(ISNUMBER('Emissions (start here)'!CQ111),ISNUMBER(Dispersion!$AV$8)),'Emissions (start here)'!CQ111*453.59/3600*Dispersion!$AV$8,0)</f>
        <v>0</v>
      </c>
      <c r="GF111" s="74">
        <f>IF(AND(ISNUMBER('Emissions (start here)'!CQ111),ISNUMBER(Dispersion!$AV$9)),'Emissions (start here)'!CQ111*453.59/3600*Dispersion!$AV$9,0)</f>
        <v>0</v>
      </c>
      <c r="GG111" s="74">
        <f>IF(AND(ISNUMBER('Emissions (start here)'!CR111),ISNUMBER(Dispersion!$AV$10)),'Emissions (start here)'!CR111*2000*453.59/8760/3600*Dispersion!$AV$10,0)</f>
        <v>0</v>
      </c>
      <c r="GH111" s="74">
        <f>IF(AND(ISNUMBER('Emissions (start here)'!CR111),ISNUMBER(Dispersion!$AV$11)),'Emissions (start here)'!CR111*2000*453.59/8760/3600*Dispersion!$AV$11,0)</f>
        <v>0</v>
      </c>
      <c r="GI111" s="74">
        <f>IF(AND(ISNUMBER('Emissions (start here)'!CS111),ISNUMBER(Dispersion!$AW$8)),'Emissions (start here)'!CS111*453.59/3600*Dispersion!$AW$8,0)</f>
        <v>0</v>
      </c>
      <c r="GJ111" s="74">
        <f>IF(AND(ISNUMBER('Emissions (start here)'!CS111),ISNUMBER(Dispersion!$AW$9)),'Emissions (start here)'!CS111*453.59/3600*Dispersion!$AW$9,0)</f>
        <v>0</v>
      </c>
      <c r="GK111" s="74">
        <f>IF(AND(ISNUMBER('Emissions (start here)'!CT111),ISNUMBER(Dispersion!$AW$10)),'Emissions (start here)'!CT111*2000*453.59/8760/3600*Dispersion!$AW$10,0)</f>
        <v>0</v>
      </c>
      <c r="GL111" s="74">
        <f>IF(AND(ISNUMBER('Emissions (start here)'!CT111),ISNUMBER(Dispersion!$AW$11)),'Emissions (start here)'!CT111*2000*453.59/8760/3600*Dispersion!$AW$11,0)</f>
        <v>0</v>
      </c>
      <c r="GM111" s="74">
        <f>IF(AND(ISNUMBER('Emissions (start here)'!CU111),ISNUMBER(Dispersion!$AX$8)),'Emissions (start here)'!CU111*453.59/3600*Dispersion!$AX$8,0)</f>
        <v>0</v>
      </c>
      <c r="GN111" s="74">
        <f>IF(AND(ISNUMBER('Emissions (start here)'!CU111),ISNUMBER(Dispersion!$AX$9)),'Emissions (start here)'!CU111*453.59/3600*Dispersion!$AX$9,0)</f>
        <v>0</v>
      </c>
      <c r="GO111" s="74">
        <f>IF(AND(ISNUMBER('Emissions (start here)'!CV111),ISNUMBER(Dispersion!$AX$10)),'Emissions (start here)'!CV111*2000*453.59/8760/3600*Dispersion!$AX$10,0)</f>
        <v>0</v>
      </c>
      <c r="GP111" s="74">
        <f>IF(AND(ISNUMBER('Emissions (start here)'!CV111),ISNUMBER(Dispersion!$AX$11)),'Emissions (start here)'!CV111*2000*453.59/8760/3600*Dispersion!$AX$11,0)</f>
        <v>0</v>
      </c>
      <c r="GQ111" s="74">
        <f>IF(AND(ISNUMBER('Emissions (start here)'!CW111),ISNUMBER(Dispersion!$AY$8)),'Emissions (start here)'!CW111*453.59/3600*Dispersion!$AY$8,0)</f>
        <v>0</v>
      </c>
      <c r="GR111" s="74">
        <f>IF(AND(ISNUMBER('Emissions (start here)'!CW111),ISNUMBER(Dispersion!$AY$9)),'Emissions (start here)'!CW111*453.59/3600*Dispersion!$AY$9,0)</f>
        <v>0</v>
      </c>
      <c r="GS111" s="74">
        <f>IF(AND(ISNUMBER('Emissions (start here)'!CX111),ISNUMBER(Dispersion!$AY$10)),'Emissions (start here)'!CX111*2000*453.59/8760/3600*Dispersion!$AY$10,0)</f>
        <v>0</v>
      </c>
      <c r="GT111" s="74">
        <f>IF(AND(ISNUMBER('Emissions (start here)'!CX111),ISNUMBER(Dispersion!$AY$11)),'Emissions (start here)'!CX111*2000*453.59/8760/3600*Dispersion!$AY$11,0)</f>
        <v>0</v>
      </c>
      <c r="GU111" s="74">
        <f>IF(AND(ISNUMBER('Emissions (start here)'!CY111),ISNUMBER(Dispersion!$AZ$8)),'Emissions (start here)'!CY111*453.59/3600*Dispersion!$AZ$8,0)</f>
        <v>0</v>
      </c>
      <c r="GV111" s="74">
        <f>IF(AND(ISNUMBER('Emissions (start here)'!CY111),ISNUMBER(Dispersion!$AZ$9)),'Emissions (start here)'!CY111*453.59/3600*Dispersion!$AZ$9,0)</f>
        <v>0</v>
      </c>
      <c r="GW111" s="74">
        <f>IF(AND(ISNUMBER('Emissions (start here)'!CZ111),ISNUMBER(Dispersion!$AZ$10)),'Emissions (start here)'!CZ111*2000*453.59/8760/3600*Dispersion!$AZ$10,0)</f>
        <v>0</v>
      </c>
      <c r="GX111" s="74">
        <f>IF(AND(ISNUMBER('Emissions (start here)'!CZ111),ISNUMBER(Dispersion!$AZ$11)),'Emissions (start here)'!CZ111*2000*453.59/8760/3600*Dispersion!$AZ$11,0)</f>
        <v>0</v>
      </c>
    </row>
    <row r="112" spans="1:206" x14ac:dyDescent="0.2">
      <c r="A112" s="51" t="str">
        <f>'Tox Values'!C112</f>
        <v>88-73-3</v>
      </c>
      <c r="B112" s="94" t="str">
        <f>'Tox Values'!D112</f>
        <v>Chloronitrobenzene, o-</v>
      </c>
      <c r="C112" s="96">
        <f t="shared" si="5"/>
        <v>0</v>
      </c>
      <c r="D112" s="74">
        <f t="shared" si="6"/>
        <v>0</v>
      </c>
      <c r="E112" s="74">
        <f t="shared" si="7"/>
        <v>0</v>
      </c>
      <c r="F112" s="99">
        <f t="shared" si="8"/>
        <v>0</v>
      </c>
      <c r="G112" s="97">
        <f>IF(AND(ISNUMBER('Emissions (start here)'!E112),ISNUMBER(Dispersion!$C$8)),'Emissions (start here)'!E112*453.59/3600*Dispersion!$C$8,0)</f>
        <v>0</v>
      </c>
      <c r="H112" s="74">
        <f>IF(AND(ISNUMBER('Emissions (start here)'!E112),ISNUMBER(Dispersion!$C$9)),'Emissions (start here)'!E112*453.59/3600*Dispersion!$C$9,0)</f>
        <v>0</v>
      </c>
      <c r="I112" s="74">
        <f>IF(AND(ISNUMBER('Emissions (start here)'!F112),ISNUMBER(Dispersion!$C$10)),'Emissions (start here)'!F112*2000*453.59/8760/3600*Dispersion!$C$10,0)</f>
        <v>0</v>
      </c>
      <c r="J112" s="74">
        <f>IF(AND(ISNUMBER('Emissions (start here)'!F112),ISNUMBER(Dispersion!$C$11)),'Emissions (start here)'!F112*2000*453.59/8760/3600*Dispersion!$C$11,0)</f>
        <v>0</v>
      </c>
      <c r="K112" s="74">
        <f>IF(AND(ISNUMBER('Emissions (start here)'!G112),ISNUMBER(Dispersion!$D$8)),'Emissions (start here)'!G112*453.59/3600*Dispersion!$D$8,0)</f>
        <v>0</v>
      </c>
      <c r="L112" s="74">
        <f>IF(AND(ISNUMBER('Emissions (start here)'!G112),ISNUMBER(Dispersion!$D$9)),'Emissions (start here)'!G112*453.59/3600*Dispersion!$D$9,0)</f>
        <v>0</v>
      </c>
      <c r="M112" s="74">
        <f>IF(AND(ISNUMBER('Emissions (start here)'!H112),ISNUMBER(Dispersion!$D$10)),'Emissions (start here)'!H112*2000*453.59/8760/3600*Dispersion!$D$10,0)</f>
        <v>0</v>
      </c>
      <c r="N112" s="74">
        <f>IF(AND(ISNUMBER('Emissions (start here)'!H112),ISNUMBER(Dispersion!$D$11)),'Emissions (start here)'!H112*2000*453.59/8760/3600*Dispersion!$D$11,0)</f>
        <v>0</v>
      </c>
      <c r="O112" s="74">
        <f>IF(AND(ISNUMBER('Emissions (start here)'!I112),ISNUMBER(Dispersion!$E$8)),'Emissions (start here)'!I112*453.59/3600*Dispersion!$E$8,0)</f>
        <v>0</v>
      </c>
      <c r="P112" s="74">
        <f>IF(AND(ISNUMBER('Emissions (start here)'!I112),ISNUMBER(Dispersion!$E$9)),'Emissions (start here)'!I112*453.59/3600*Dispersion!$E$9,0)</f>
        <v>0</v>
      </c>
      <c r="Q112" s="74">
        <f>IF(AND(ISNUMBER('Emissions (start here)'!J112),ISNUMBER(Dispersion!$E$10)),'Emissions (start here)'!J112*2000*453.59/8760/3600*Dispersion!$E$10,0)</f>
        <v>0</v>
      </c>
      <c r="R112" s="74">
        <f>IF(AND(ISNUMBER('Emissions (start here)'!J112),ISNUMBER(Dispersion!$E$11)),'Emissions (start here)'!J112*2000*453.59/8760/3600*Dispersion!$E$11,0)</f>
        <v>0</v>
      </c>
      <c r="S112" s="74">
        <f>IF(AND(ISNUMBER('Emissions (start here)'!K112),ISNUMBER(Dispersion!$F$8)),'Emissions (start here)'!K112*453.59/3600*Dispersion!$F$8,0)</f>
        <v>0</v>
      </c>
      <c r="T112" s="74">
        <f>IF(AND(ISNUMBER('Emissions (start here)'!K112),ISNUMBER(Dispersion!$F$9)),'Emissions (start here)'!K112*453.59/3600*Dispersion!$F$9,0)</f>
        <v>0</v>
      </c>
      <c r="U112" s="74">
        <f>IF(AND(ISNUMBER('Emissions (start here)'!L112),ISNUMBER(Dispersion!$F$10)),'Emissions (start here)'!L112*2000*453.59/8760/3600*Dispersion!$F$10,0)</f>
        <v>0</v>
      </c>
      <c r="V112" s="74">
        <f>IF(AND(ISNUMBER('Emissions (start here)'!L112),ISNUMBER(Dispersion!$F$11)),'Emissions (start here)'!L112*2000*453.59/8760/3600*Dispersion!$F$11,0)</f>
        <v>0</v>
      </c>
      <c r="W112" s="74">
        <f>IF(AND(ISNUMBER('Emissions (start here)'!M112),ISNUMBER(Dispersion!$G$8)),'Emissions (start here)'!M112*453.59/3600*Dispersion!$G$8,0)</f>
        <v>0</v>
      </c>
      <c r="X112" s="74">
        <f>IF(AND(ISNUMBER('Emissions (start here)'!M112),ISNUMBER(Dispersion!$G$9)),'Emissions (start here)'!M112*453.59/3600*Dispersion!$G$9,0)</f>
        <v>0</v>
      </c>
      <c r="Y112" s="74">
        <f>IF(AND(ISNUMBER('Emissions (start here)'!N112),ISNUMBER(Dispersion!$G$10)),'Emissions (start here)'!N112*2000*453.59/8760/3600*Dispersion!$G$10,0)</f>
        <v>0</v>
      </c>
      <c r="Z112" s="74">
        <f>IF(AND(ISNUMBER('Emissions (start here)'!N112),ISNUMBER(Dispersion!$G$11)),'Emissions (start here)'!N112*2000*453.59/8760/3600*Dispersion!$G$11,0)</f>
        <v>0</v>
      </c>
      <c r="AA112" s="74">
        <f>IF(AND(ISNUMBER('Emissions (start here)'!O112),ISNUMBER(Dispersion!$H$8)),'Emissions (start here)'!O112*453.59/3600*Dispersion!$H$8,0)</f>
        <v>0</v>
      </c>
      <c r="AB112" s="74">
        <f>IF(AND(ISNUMBER('Emissions (start here)'!O112),ISNUMBER(Dispersion!$H$9)),'Emissions (start here)'!O112*453.59/3600*Dispersion!$H$9,0)</f>
        <v>0</v>
      </c>
      <c r="AC112" s="74">
        <f>IF(AND(ISNUMBER('Emissions (start here)'!P112),ISNUMBER(Dispersion!$H$10)),'Emissions (start here)'!P112*2000*453.59/8760/3600*Dispersion!$H$10,0)</f>
        <v>0</v>
      </c>
      <c r="AD112" s="74">
        <f>IF(AND(ISNUMBER('Emissions (start here)'!P112),ISNUMBER(Dispersion!$H$11)),'Emissions (start here)'!P112*2000*453.59/8760/3600*Dispersion!$H$11,0)</f>
        <v>0</v>
      </c>
      <c r="AE112" s="74">
        <f>IF(AND(ISNUMBER('Emissions (start here)'!Q112),ISNUMBER(Dispersion!$I$8)),'Emissions (start here)'!Q112*453.59/3600*Dispersion!$I$8,0)</f>
        <v>0</v>
      </c>
      <c r="AF112" s="74">
        <f>IF(AND(ISNUMBER('Emissions (start here)'!Q112),ISNUMBER(Dispersion!$I$9)),'Emissions (start here)'!Q112*453.59/3600*Dispersion!$I$9,0)</f>
        <v>0</v>
      </c>
      <c r="AG112" s="74">
        <f>IF(AND(ISNUMBER('Emissions (start here)'!R112),ISNUMBER(Dispersion!$I$10)),'Emissions (start here)'!R112*2000*453.59/8760/3600*Dispersion!$I$10,0)</f>
        <v>0</v>
      </c>
      <c r="AH112" s="74">
        <f>IF(AND(ISNUMBER('Emissions (start here)'!R112),ISNUMBER(Dispersion!$I$11)),'Emissions (start here)'!R112*2000*453.59/8760/3600*Dispersion!$I$11,0)</f>
        <v>0</v>
      </c>
      <c r="AI112" s="74">
        <f>IF(AND(ISNUMBER('Emissions (start here)'!S112),ISNUMBER(Dispersion!$J$8)),'Emissions (start here)'!S112*453.59/3600*Dispersion!$J$8,0)</f>
        <v>0</v>
      </c>
      <c r="AJ112" s="74">
        <f>IF(AND(ISNUMBER('Emissions (start here)'!S112),ISNUMBER(Dispersion!$J$9)),'Emissions (start here)'!S112*453.59/3600*Dispersion!$J$9,0)</f>
        <v>0</v>
      </c>
      <c r="AK112" s="74">
        <f>IF(AND(ISNUMBER('Emissions (start here)'!T112),ISNUMBER(Dispersion!$J$10)),'Emissions (start here)'!T112*2000*453.59/8760/3600*Dispersion!$J$10,0)</f>
        <v>0</v>
      </c>
      <c r="AL112" s="74">
        <f>IF(AND(ISNUMBER('Emissions (start here)'!T112),ISNUMBER(Dispersion!$J$11)),'Emissions (start here)'!T112*2000*453.59/8760/3600*Dispersion!$J$11,0)</f>
        <v>0</v>
      </c>
      <c r="AM112" s="74">
        <f>IF(AND(ISNUMBER('Emissions (start here)'!U112),ISNUMBER(Dispersion!$K$8)),'Emissions (start here)'!U112*453.59/3600*Dispersion!$K$8,0)</f>
        <v>0</v>
      </c>
      <c r="AN112" s="74">
        <f>IF(AND(ISNUMBER('Emissions (start here)'!U112),ISNUMBER(Dispersion!$K$9)),'Emissions (start here)'!U112*453.59/3600*Dispersion!$K$9,0)</f>
        <v>0</v>
      </c>
      <c r="AO112" s="74">
        <f>IF(AND(ISNUMBER('Emissions (start here)'!V112),ISNUMBER(Dispersion!$K$10)),'Emissions (start here)'!V112*2000*453.59/8760/3600*Dispersion!$K$10,0)</f>
        <v>0</v>
      </c>
      <c r="AP112" s="74">
        <f>IF(AND(ISNUMBER('Emissions (start here)'!V112),ISNUMBER(Dispersion!$K$11)),'Emissions (start here)'!V112*2000*453.59/8760/3600*Dispersion!$K$11,0)</f>
        <v>0</v>
      </c>
      <c r="AQ112" s="74">
        <f>IF(AND(ISNUMBER('Emissions (start here)'!W112),ISNUMBER(Dispersion!$L$8)),'Emissions (start here)'!W112*453.59/3600*Dispersion!$L$8,0)</f>
        <v>0</v>
      </c>
      <c r="AR112" s="74">
        <f>IF(AND(ISNUMBER('Emissions (start here)'!W112),ISNUMBER(Dispersion!$L$9)),'Emissions (start here)'!W112*453.59/3600*Dispersion!$L$9,0)</f>
        <v>0</v>
      </c>
      <c r="AS112" s="74">
        <f>IF(AND(ISNUMBER('Emissions (start here)'!X112),ISNUMBER(Dispersion!$L$10)),'Emissions (start here)'!X112*2000*453.59/8760/3600*Dispersion!$L$10,0)</f>
        <v>0</v>
      </c>
      <c r="AT112" s="74">
        <f>IF(AND(ISNUMBER('Emissions (start here)'!X112),ISNUMBER(Dispersion!$L$11)),'Emissions (start here)'!X112*2000*453.59/8760/3600*Dispersion!$L$11,0)</f>
        <v>0</v>
      </c>
      <c r="AU112" s="74">
        <f>IF(AND(ISNUMBER('Emissions (start here)'!Y112),ISNUMBER(Dispersion!$M$8)),'Emissions (start here)'!Y112*453.59/3600*Dispersion!$M$8,0)</f>
        <v>0</v>
      </c>
      <c r="AV112" s="74">
        <f>IF(AND(ISNUMBER('Emissions (start here)'!Y112),ISNUMBER(Dispersion!$M$9)),'Emissions (start here)'!Y112*453.59/3600*Dispersion!$M$9,0)</f>
        <v>0</v>
      </c>
      <c r="AW112" s="74">
        <f>IF(AND(ISNUMBER('Emissions (start here)'!Z112),ISNUMBER(Dispersion!$M$10)),'Emissions (start here)'!Z112*2000*453.59/8760/3600*Dispersion!$M$10,0)</f>
        <v>0</v>
      </c>
      <c r="AX112" s="74">
        <f>IF(AND(ISNUMBER('Emissions (start here)'!Z112),ISNUMBER(Dispersion!$M$11)),'Emissions (start here)'!Z112*2000*453.59/8760/3600*Dispersion!$M$11,0)</f>
        <v>0</v>
      </c>
      <c r="AY112" s="74">
        <f>IF(AND(ISNUMBER('Emissions (start here)'!AA112),ISNUMBER(Dispersion!$N$8)),'Emissions (start here)'!AA112*453.59/3600*Dispersion!$N$8,0)</f>
        <v>0</v>
      </c>
      <c r="AZ112" s="74">
        <f>IF(AND(ISNUMBER('Emissions (start here)'!AA112),ISNUMBER(Dispersion!$N$9)),'Emissions (start here)'!AA112*453.59/3600*Dispersion!$N$9,0)</f>
        <v>0</v>
      </c>
      <c r="BA112" s="74">
        <f>IF(AND(ISNUMBER('Emissions (start here)'!AB112),ISNUMBER(Dispersion!$N$10)),'Emissions (start here)'!AB112*2000*453.59/8760/3600*Dispersion!$N$10,0)</f>
        <v>0</v>
      </c>
      <c r="BB112" s="74">
        <f>IF(AND(ISNUMBER('Emissions (start here)'!AB112),ISNUMBER(Dispersion!$N$11)),'Emissions (start here)'!AB112*2000*453.59/8760/3600*Dispersion!$N$11,0)</f>
        <v>0</v>
      </c>
      <c r="BC112" s="74">
        <f>IF(AND(ISNUMBER('Emissions (start here)'!AC112),ISNUMBER(Dispersion!$O$8)),'Emissions (start here)'!AC112*453.59/3600*Dispersion!$O$8,0)</f>
        <v>0</v>
      </c>
      <c r="BD112" s="74">
        <f>IF(AND(ISNUMBER('Emissions (start here)'!AC112),ISNUMBER(Dispersion!$O$9)),'Emissions (start here)'!AC112*453.59/3600*Dispersion!$O$9,0)</f>
        <v>0</v>
      </c>
      <c r="BE112" s="74">
        <f>IF(AND(ISNUMBER('Emissions (start here)'!AD112),ISNUMBER(Dispersion!$O$10)),'Emissions (start here)'!AD112*2000*453.59/8760/3600*Dispersion!$O$10,0)</f>
        <v>0</v>
      </c>
      <c r="BF112" s="74">
        <f>IF(AND(ISNUMBER('Emissions (start here)'!AD112),ISNUMBER(Dispersion!$O$11)),'Emissions (start here)'!AD112*2000*453.59/8760/3600*Dispersion!$O$11,0)</f>
        <v>0</v>
      </c>
      <c r="BG112" s="74">
        <f>IF(AND(ISNUMBER('Emissions (start here)'!AE112),ISNUMBER(Dispersion!$P$8)),'Emissions (start here)'!AE112*453.59/3600*Dispersion!$P$8,0)</f>
        <v>0</v>
      </c>
      <c r="BH112" s="74">
        <f>IF(AND(ISNUMBER('Emissions (start here)'!AE112),ISNUMBER(Dispersion!$P$9)),'Emissions (start here)'!AE112*453.59/3600*Dispersion!$P$9,0)</f>
        <v>0</v>
      </c>
      <c r="BI112" s="74">
        <f>IF(AND(ISNUMBER('Emissions (start here)'!AF112),ISNUMBER(Dispersion!$P$10)),'Emissions (start here)'!AF112*2000*453.59/8760/3600*Dispersion!$P$10,0)</f>
        <v>0</v>
      </c>
      <c r="BJ112" s="74">
        <f>IF(AND(ISNUMBER('Emissions (start here)'!AF112),ISNUMBER(Dispersion!$P$11)),'Emissions (start here)'!AF112*2000*453.59/8760/3600*Dispersion!$P$11,0)</f>
        <v>0</v>
      </c>
      <c r="BK112" s="74">
        <f>IF(AND(ISNUMBER('Emissions (start here)'!AG112),ISNUMBER(Dispersion!$Q$8)),'Emissions (start here)'!AG112*453.59/3600*Dispersion!$Q$8,0)</f>
        <v>0</v>
      </c>
      <c r="BL112" s="74">
        <f>IF(AND(ISNUMBER('Emissions (start here)'!AG112),ISNUMBER(Dispersion!$Q$9)),'Emissions (start here)'!AG112*453.59/3600*Dispersion!$Q$9,0)</f>
        <v>0</v>
      </c>
      <c r="BM112" s="74">
        <f>IF(AND(ISNUMBER('Emissions (start here)'!AH112),ISNUMBER(Dispersion!$Q$10)),'Emissions (start here)'!AH112*2000*453.59/8760/3600*Dispersion!$Q$10,0)</f>
        <v>0</v>
      </c>
      <c r="BN112" s="74">
        <f>IF(AND(ISNUMBER('Emissions (start here)'!AH112),ISNUMBER(Dispersion!$Q$11)),'Emissions (start here)'!AH112*2000*453.59/8760/3600*Dispersion!$Q$11,0)</f>
        <v>0</v>
      </c>
      <c r="BO112" s="74">
        <f>IF(AND(ISNUMBER('Emissions (start here)'!AI112),ISNUMBER(Dispersion!$R$8)),'Emissions (start here)'!AI112*453.59/3600*Dispersion!$R$8,0)</f>
        <v>0</v>
      </c>
      <c r="BP112" s="74">
        <f>IF(AND(ISNUMBER('Emissions (start here)'!AI112),ISNUMBER(Dispersion!$R$9)),'Emissions (start here)'!AI112*453.59/3600*Dispersion!$R$9,0)</f>
        <v>0</v>
      </c>
      <c r="BQ112" s="74">
        <f>IF(AND(ISNUMBER('Emissions (start here)'!AJ112),ISNUMBER(Dispersion!$R$10)),'Emissions (start here)'!AJ112*2000*453.59/8760/3600*Dispersion!$R$10,0)</f>
        <v>0</v>
      </c>
      <c r="BR112" s="74">
        <f>IF(AND(ISNUMBER('Emissions (start here)'!AJ112),ISNUMBER(Dispersion!$R$11)),'Emissions (start here)'!AJ112*2000*453.59/8760/3600*Dispersion!$R$11,0)</f>
        <v>0</v>
      </c>
      <c r="BS112" s="74">
        <f>IF(AND(ISNUMBER('Emissions (start here)'!AK112),ISNUMBER(Dispersion!$S$8)),'Emissions (start here)'!AK112*453.59/3600*Dispersion!$S$8,0)</f>
        <v>0</v>
      </c>
      <c r="BT112" s="74">
        <f>IF(AND(ISNUMBER('Emissions (start here)'!AK112),ISNUMBER(Dispersion!$S$9)),'Emissions (start here)'!AK112*453.59/3600*Dispersion!$S$9,0)</f>
        <v>0</v>
      </c>
      <c r="BU112" s="74">
        <f>IF(AND(ISNUMBER('Emissions (start here)'!AL112),ISNUMBER(Dispersion!$S$10)),'Emissions (start here)'!AL112*2000*453.59/8760/3600*Dispersion!$S$10,0)</f>
        <v>0</v>
      </c>
      <c r="BV112" s="74">
        <f>IF(AND(ISNUMBER('Emissions (start here)'!AL112),ISNUMBER(Dispersion!$S$11)),'Emissions (start here)'!AL112*2000*453.59/8760/3600*Dispersion!$S$11,0)</f>
        <v>0</v>
      </c>
      <c r="BW112" s="74">
        <f>IF(AND(ISNUMBER('Emissions (start here)'!AM112),ISNUMBER(Dispersion!$T$8)),'Emissions (start here)'!AM112*453.59/3600*Dispersion!$T$8,0)</f>
        <v>0</v>
      </c>
      <c r="BX112" s="74">
        <f>IF(AND(ISNUMBER('Emissions (start here)'!AM112),ISNUMBER(Dispersion!$T$9)),'Emissions (start here)'!AM112*453.59/3600*Dispersion!$T$9,0)</f>
        <v>0</v>
      </c>
      <c r="BY112" s="74">
        <f>IF(AND(ISNUMBER('Emissions (start here)'!AN112),ISNUMBER(Dispersion!$T$10)),'Emissions (start here)'!AN112*2000*453.59/8760/3600*Dispersion!$T$10,0)</f>
        <v>0</v>
      </c>
      <c r="BZ112" s="74">
        <f>IF(AND(ISNUMBER('Emissions (start here)'!AN112),ISNUMBER(Dispersion!$T$11)),'Emissions (start here)'!AN112*2000*453.59/8760/3600*Dispersion!$T$11,0)</f>
        <v>0</v>
      </c>
      <c r="CA112" s="74">
        <f>IF(AND(ISNUMBER('Emissions (start here)'!AO112),ISNUMBER(Dispersion!$U$8)),'Emissions (start here)'!AO112*453.59/3600*Dispersion!$U$8,0)</f>
        <v>0</v>
      </c>
      <c r="CB112" s="74">
        <f>IF(AND(ISNUMBER('Emissions (start here)'!AO112),ISNUMBER(Dispersion!$U$9)),'Emissions (start here)'!AO112*453.59/3600*Dispersion!$U$9,0)</f>
        <v>0</v>
      </c>
      <c r="CC112" s="74">
        <f>IF(AND(ISNUMBER('Emissions (start here)'!AP112),ISNUMBER(Dispersion!$U$10)),'Emissions (start here)'!AP112*2000*453.59/8760/3600*Dispersion!$U$10,0)</f>
        <v>0</v>
      </c>
      <c r="CD112" s="74">
        <f>IF(AND(ISNUMBER('Emissions (start here)'!AP112),ISNUMBER(Dispersion!$U$11)),'Emissions (start here)'!AP112*2000*453.59/8760/3600*Dispersion!$U$11,0)</f>
        <v>0</v>
      </c>
      <c r="CE112" s="74">
        <f>IF(AND(ISNUMBER('Emissions (start here)'!AQ112),ISNUMBER(Dispersion!$V$8)),'Emissions (start here)'!AQ112*453.59/3600*Dispersion!$V$8,0)</f>
        <v>0</v>
      </c>
      <c r="CF112" s="74">
        <f>IF(AND(ISNUMBER('Emissions (start here)'!AQ112),ISNUMBER(Dispersion!$V$9)),'Emissions (start here)'!AQ112*453.59/3600*Dispersion!$V$9,0)</f>
        <v>0</v>
      </c>
      <c r="CG112" s="74">
        <f>IF(AND(ISNUMBER('Emissions (start here)'!AR112),ISNUMBER(Dispersion!$V$10)),'Emissions (start here)'!AR112*2000*453.59/8760/3600*Dispersion!$V$10,0)</f>
        <v>0</v>
      </c>
      <c r="CH112" s="74">
        <f>IF(AND(ISNUMBER('Emissions (start here)'!AR112),ISNUMBER(Dispersion!$V$11)),'Emissions (start here)'!AR112*2000*453.59/8760/3600*Dispersion!$V$11,0)</f>
        <v>0</v>
      </c>
      <c r="CI112" s="74">
        <f>IF(AND(ISNUMBER('Emissions (start here)'!AS112),ISNUMBER(Dispersion!$W$8)),'Emissions (start here)'!AS112*453.59/3600*Dispersion!$W$8,0)</f>
        <v>0</v>
      </c>
      <c r="CJ112" s="74">
        <f>IF(AND(ISNUMBER('Emissions (start here)'!AS112),ISNUMBER(Dispersion!$W$9)),'Emissions (start here)'!AS112*453.59/3600*Dispersion!$W$9,0)</f>
        <v>0</v>
      </c>
      <c r="CK112" s="74">
        <f>IF(AND(ISNUMBER('Emissions (start here)'!AT112),ISNUMBER(Dispersion!$W$10)),'Emissions (start here)'!AT112*2000*453.59/8760/3600*Dispersion!$W$10,0)</f>
        <v>0</v>
      </c>
      <c r="CL112" s="74">
        <f>IF(AND(ISNUMBER('Emissions (start here)'!AT112),ISNUMBER(Dispersion!$W$11)),'Emissions (start here)'!AT112*2000*453.59/8760/3600*Dispersion!$W$11,0)</f>
        <v>0</v>
      </c>
      <c r="CM112" s="74">
        <f>IF(AND(ISNUMBER('Emissions (start here)'!AU112),ISNUMBER(Dispersion!$X$8)),'Emissions (start here)'!AU112*453.59/3600*Dispersion!$X$8,0)</f>
        <v>0</v>
      </c>
      <c r="CN112" s="74">
        <f>IF(AND(ISNUMBER('Emissions (start here)'!AU112),ISNUMBER(Dispersion!$X$9)),'Emissions (start here)'!AU112*453.59/3600*Dispersion!$X$9,0)</f>
        <v>0</v>
      </c>
      <c r="CO112" s="74">
        <f>IF(AND(ISNUMBER('Emissions (start here)'!AV112),ISNUMBER(Dispersion!$X$10)),'Emissions (start here)'!AV112*2000*453.59/8760/3600*Dispersion!$X$10,0)</f>
        <v>0</v>
      </c>
      <c r="CP112" s="74">
        <f>IF(AND(ISNUMBER('Emissions (start here)'!AV112),ISNUMBER(Dispersion!$X$11)),'Emissions (start here)'!AV112*2000*453.59/8760/3600*Dispersion!$X$11,0)</f>
        <v>0</v>
      </c>
      <c r="CQ112" s="74">
        <f>IF(AND(ISNUMBER('Emissions (start here)'!AW112),ISNUMBER(Dispersion!$Y$8)),'Emissions (start here)'!AW112*453.59/3600*Dispersion!$Y$8,0)</f>
        <v>0</v>
      </c>
      <c r="CR112" s="74">
        <f>IF(AND(ISNUMBER('Emissions (start here)'!AW112),ISNUMBER(Dispersion!$Y$9)),'Emissions (start here)'!AW112*453.59/3600*Dispersion!$Y$9,0)</f>
        <v>0</v>
      </c>
      <c r="CS112" s="74">
        <f>IF(AND(ISNUMBER('Emissions (start here)'!AX112),ISNUMBER(Dispersion!$Y$10)),'Emissions (start here)'!AX112*2000*453.59/8760/3600*Dispersion!$Y$10,0)</f>
        <v>0</v>
      </c>
      <c r="CT112" s="74">
        <f>IF(AND(ISNUMBER('Emissions (start here)'!AX112),ISNUMBER(Dispersion!$Y$11)),'Emissions (start here)'!AX112*2000*453.59/8760/3600*Dispersion!$Y$11,0)</f>
        <v>0</v>
      </c>
      <c r="CU112" s="74">
        <f>IF(AND(ISNUMBER('Emissions (start here)'!AY112),ISNUMBER(Dispersion!$Z$8)),'Emissions (start here)'!AY112*453.59/3600*Dispersion!$Z$8,0)</f>
        <v>0</v>
      </c>
      <c r="CV112" s="74">
        <f>IF(AND(ISNUMBER('Emissions (start here)'!AY112),ISNUMBER(Dispersion!$Z$9)),'Emissions (start here)'!AY112*453.59/3600*Dispersion!$Z$9,0)</f>
        <v>0</v>
      </c>
      <c r="CW112" s="74">
        <f>IF(AND(ISNUMBER('Emissions (start here)'!AZ112),ISNUMBER(Dispersion!$Z$10)),'Emissions (start here)'!AZ112*2000*453.59/8760/3600*Dispersion!$Z$10,0)</f>
        <v>0</v>
      </c>
      <c r="CX112" s="74">
        <f>IF(AND(ISNUMBER('Emissions (start here)'!AZ112),ISNUMBER(Dispersion!$Z$11)),'Emissions (start here)'!AZ112*2000*453.59/8760/3600*Dispersion!$Z$11,0)</f>
        <v>0</v>
      </c>
      <c r="CY112" s="74">
        <f>IF(AND(ISNUMBER('Emissions (start here)'!BA112),ISNUMBER(Dispersion!$AA$8)),'Emissions (start here)'!BA112*453.59/3600*Dispersion!$AA$8,0)</f>
        <v>0</v>
      </c>
      <c r="CZ112" s="74">
        <f>IF(AND(ISNUMBER('Emissions (start here)'!BA112),ISNUMBER(Dispersion!$AA$9)),'Emissions (start here)'!BA112*453.59/3600*Dispersion!$AA$9,0)</f>
        <v>0</v>
      </c>
      <c r="DA112" s="74">
        <f>IF(AND(ISNUMBER('Emissions (start here)'!BB112),ISNUMBER(Dispersion!$AA$10)),'Emissions (start here)'!BB112*2000*453.59/8760/3600*Dispersion!$AA$10,0)</f>
        <v>0</v>
      </c>
      <c r="DB112" s="74">
        <f>IF(AND(ISNUMBER('Emissions (start here)'!BB112),ISNUMBER(Dispersion!$AA$11)),'Emissions (start here)'!BB112*2000*453.59/8760/3600*Dispersion!$AA$11,0)</f>
        <v>0</v>
      </c>
      <c r="DC112" s="74">
        <f>IF(AND(ISNUMBER('Emissions (start here)'!BC112),ISNUMBER(Dispersion!$AB$8)),'Emissions (start here)'!BC112*453.59/3600*Dispersion!$AB$8,0)</f>
        <v>0</v>
      </c>
      <c r="DD112" s="74">
        <f>IF(AND(ISNUMBER('Emissions (start here)'!BC112),ISNUMBER(Dispersion!$AB$9)),'Emissions (start here)'!BC112*453.59/3600*Dispersion!$AB$9,0)</f>
        <v>0</v>
      </c>
      <c r="DE112" s="74">
        <f>IF(AND(ISNUMBER('Emissions (start here)'!BD112),ISNUMBER(Dispersion!$AB$10)),'Emissions (start here)'!BD112*2000*453.59/8760/3600*Dispersion!$AB$10,0)</f>
        <v>0</v>
      </c>
      <c r="DF112" s="74">
        <f>IF(AND(ISNUMBER('Emissions (start here)'!BD112),ISNUMBER(Dispersion!$AB$11)),'Emissions (start here)'!BD112*2000*453.59/8760/3600*Dispersion!$AB$11,0)</f>
        <v>0</v>
      </c>
      <c r="DG112" s="74">
        <f>IF(AND(ISNUMBER('Emissions (start here)'!BE112),ISNUMBER(Dispersion!$AC$8)),'Emissions (start here)'!BE112*453.59/3600*Dispersion!$AC$8,0)</f>
        <v>0</v>
      </c>
      <c r="DH112" s="74">
        <f>IF(AND(ISNUMBER('Emissions (start here)'!BE112),ISNUMBER(Dispersion!$AC$9)),'Emissions (start here)'!BE112*453.59/3600*Dispersion!$AC$9,0)</f>
        <v>0</v>
      </c>
      <c r="DI112" s="74">
        <f>IF(AND(ISNUMBER('Emissions (start here)'!BF112),ISNUMBER(Dispersion!$AC$10)),'Emissions (start here)'!BF112*2000*453.59/8760/3600*Dispersion!$AC$10,0)</f>
        <v>0</v>
      </c>
      <c r="DJ112" s="74">
        <f>IF(AND(ISNUMBER('Emissions (start here)'!BF112),ISNUMBER(Dispersion!$AC$11)),'Emissions (start here)'!BF112*2000*453.59/8760/3600*Dispersion!$AC$11,0)</f>
        <v>0</v>
      </c>
      <c r="DK112" s="74">
        <f>IF(AND(ISNUMBER('Emissions (start here)'!BG112),ISNUMBER(Dispersion!$AD$8)),'Emissions (start here)'!BG112*453.59/3600*Dispersion!$AD$8,0)</f>
        <v>0</v>
      </c>
      <c r="DL112" s="74">
        <f>IF(AND(ISNUMBER('Emissions (start here)'!BG112),ISNUMBER(Dispersion!$AD$9)),'Emissions (start here)'!BG112*453.59/3600*Dispersion!$AD$9,0)</f>
        <v>0</v>
      </c>
      <c r="DM112" s="74">
        <f>IF(AND(ISNUMBER('Emissions (start here)'!BH112),ISNUMBER(Dispersion!$AD$10)),'Emissions (start here)'!BH112*2000*453.59/8760/3600*Dispersion!$AD$10,0)</f>
        <v>0</v>
      </c>
      <c r="DN112" s="74">
        <f>IF(AND(ISNUMBER('Emissions (start here)'!BH112),ISNUMBER(Dispersion!$AD$11)),'Emissions (start here)'!BH112*2000*453.59/8760/3600*Dispersion!$AD$11,0)</f>
        <v>0</v>
      </c>
      <c r="DO112" s="74">
        <f>IF(AND(ISNUMBER('Emissions (start here)'!BI112),ISNUMBER(Dispersion!$AE$8)),'Emissions (start here)'!BI112*453.59/3600*Dispersion!$AE$8,0)</f>
        <v>0</v>
      </c>
      <c r="DP112" s="74">
        <f>IF(AND(ISNUMBER('Emissions (start here)'!BI112),ISNUMBER(Dispersion!$AE$9)),'Emissions (start here)'!BI112*453.59/3600*Dispersion!$AE$9,0)</f>
        <v>0</v>
      </c>
      <c r="DQ112" s="74">
        <f>IF(AND(ISNUMBER('Emissions (start here)'!BJ112),ISNUMBER(Dispersion!$AE$10)),'Emissions (start here)'!BJ112*2000*453.59/8760/3600*Dispersion!$AE$10,0)</f>
        <v>0</v>
      </c>
      <c r="DR112" s="74">
        <f>IF(AND(ISNUMBER('Emissions (start here)'!BJ112),ISNUMBER(Dispersion!$AE$11)),'Emissions (start here)'!BJ112*2000*453.59/8760/3600*Dispersion!$AE$11,0)</f>
        <v>0</v>
      </c>
      <c r="DS112" s="74">
        <f>IF(AND(ISNUMBER('Emissions (start here)'!BK112),ISNUMBER(Dispersion!$AF$8)),'Emissions (start here)'!BK112*453.59/3600*Dispersion!$AF$8,0)</f>
        <v>0</v>
      </c>
      <c r="DT112" s="74">
        <f>IF(AND(ISNUMBER('Emissions (start here)'!BK112),ISNUMBER(Dispersion!$AF$9)),'Emissions (start here)'!BK112*453.59/3600*Dispersion!$AF$9,0)</f>
        <v>0</v>
      </c>
      <c r="DU112" s="74">
        <f>IF(AND(ISNUMBER('Emissions (start here)'!BL112),ISNUMBER(Dispersion!$AF$10)),'Emissions (start here)'!BL112*2000*453.59/8760/3600*Dispersion!$AF$10,0)</f>
        <v>0</v>
      </c>
      <c r="DV112" s="74">
        <f>IF(AND(ISNUMBER('Emissions (start here)'!BL112),ISNUMBER(Dispersion!$AF$11)),'Emissions (start here)'!BL112*2000*453.59/8760/3600*Dispersion!$AF$11,0)</f>
        <v>0</v>
      </c>
      <c r="DW112" s="74">
        <f>IF(AND(ISNUMBER('Emissions (start here)'!BM112),ISNUMBER(Dispersion!$AG$8)),'Emissions (start here)'!BM112*453.59/3600*Dispersion!$AG$8,0)</f>
        <v>0</v>
      </c>
      <c r="DX112" s="74">
        <f>IF(AND(ISNUMBER('Emissions (start here)'!BM112),ISNUMBER(Dispersion!$AG$9)),'Emissions (start here)'!BM112*453.59/3600*Dispersion!$AG$9,0)</f>
        <v>0</v>
      </c>
      <c r="DY112" s="74">
        <f>IF(AND(ISNUMBER('Emissions (start here)'!BN112),ISNUMBER(Dispersion!$AG$10)),'Emissions (start here)'!BN112*2000*453.59/8760/3600*Dispersion!$AG$10,0)</f>
        <v>0</v>
      </c>
      <c r="DZ112" s="74">
        <f>IF(AND(ISNUMBER('Emissions (start here)'!BN112),ISNUMBER(Dispersion!$AG$11)),'Emissions (start here)'!BN112*2000*453.59/8760/3600*Dispersion!$AG$11,0)</f>
        <v>0</v>
      </c>
      <c r="EA112" s="74">
        <f>IF(AND(ISNUMBER('Emissions (start here)'!BO112),ISNUMBER(Dispersion!$AH$8)),'Emissions (start here)'!BO112*453.59/3600*Dispersion!$AH$8,0)</f>
        <v>0</v>
      </c>
      <c r="EB112" s="74">
        <f>IF(AND(ISNUMBER('Emissions (start here)'!BO112),ISNUMBER(Dispersion!$AH$9)),'Emissions (start here)'!BO112*453.59/3600*Dispersion!$AH$9,0)</f>
        <v>0</v>
      </c>
      <c r="EC112" s="74">
        <f>IF(AND(ISNUMBER('Emissions (start here)'!BP112),ISNUMBER(Dispersion!$AH$10)),'Emissions (start here)'!BP112*2000*453.59/8760/3600*Dispersion!$AH$10,0)</f>
        <v>0</v>
      </c>
      <c r="ED112" s="74">
        <f>IF(AND(ISNUMBER('Emissions (start here)'!BP112),ISNUMBER(Dispersion!$AH$11)),'Emissions (start here)'!BP112*2000*453.59/8760/3600*Dispersion!$AH$11,0)</f>
        <v>0</v>
      </c>
      <c r="EE112" s="74">
        <f>IF(AND(ISNUMBER('Emissions (start here)'!BQ112),ISNUMBER(Dispersion!$AI$8)),'Emissions (start here)'!BQ112*453.59/3600*Dispersion!$AI$8,0)</f>
        <v>0</v>
      </c>
      <c r="EF112" s="74">
        <f>IF(AND(ISNUMBER('Emissions (start here)'!BQ112),ISNUMBER(Dispersion!$AI$9)),'Emissions (start here)'!BQ112*453.59/3600*Dispersion!$AI$9,0)</f>
        <v>0</v>
      </c>
      <c r="EG112" s="74">
        <f>IF(AND(ISNUMBER('Emissions (start here)'!BR112),ISNUMBER(Dispersion!$AI$10)),'Emissions (start here)'!BR112*2000*453.59/8760/3600*Dispersion!$AI$10,0)</f>
        <v>0</v>
      </c>
      <c r="EH112" s="74">
        <f>IF(AND(ISNUMBER('Emissions (start here)'!BR112),ISNUMBER(Dispersion!$AI$11)),'Emissions (start here)'!BR112*2000*453.59/8760/3600*Dispersion!$AI$11,0)</f>
        <v>0</v>
      </c>
      <c r="EI112" s="74">
        <f>IF(AND(ISNUMBER('Emissions (start here)'!BS112),ISNUMBER(Dispersion!$AJ$8)),'Emissions (start here)'!BS112*453.59/3600*Dispersion!$AJ$8,0)</f>
        <v>0</v>
      </c>
      <c r="EJ112" s="74">
        <f>IF(AND(ISNUMBER('Emissions (start here)'!BS112),ISNUMBER(Dispersion!$AJ$9)),'Emissions (start here)'!BS112*453.59/3600*Dispersion!$AJ$9,0)</f>
        <v>0</v>
      </c>
      <c r="EK112" s="74">
        <f>IF(AND(ISNUMBER('Emissions (start here)'!BT112),ISNUMBER(Dispersion!$AJ$10)),'Emissions (start here)'!BT112*2000*453.59/8760/3600*Dispersion!$AJ$10,0)</f>
        <v>0</v>
      </c>
      <c r="EL112" s="74">
        <f>IF(AND(ISNUMBER('Emissions (start here)'!BT112),ISNUMBER(Dispersion!$AJ$11)),'Emissions (start here)'!BT112*2000*453.59/8760/3600*Dispersion!$AJ$11,0)</f>
        <v>0</v>
      </c>
      <c r="EM112" s="74">
        <f>IF(AND(ISNUMBER('Emissions (start here)'!BU112),ISNUMBER(Dispersion!$AK$8)),'Emissions (start here)'!BU112*453.59/3600*Dispersion!$AK$8,0)</f>
        <v>0</v>
      </c>
      <c r="EN112" s="74">
        <f>IF(AND(ISNUMBER('Emissions (start here)'!BU112),ISNUMBER(Dispersion!$AK$9)),'Emissions (start here)'!BU112*453.59/3600*Dispersion!$AK$9,0)</f>
        <v>0</v>
      </c>
      <c r="EO112" s="74">
        <f>IF(AND(ISNUMBER('Emissions (start here)'!BV112),ISNUMBER(Dispersion!$AK$10)),'Emissions (start here)'!BV112*2000*453.59/8760/3600*Dispersion!$AK$10,0)</f>
        <v>0</v>
      </c>
      <c r="EP112" s="74">
        <f>IF(AND(ISNUMBER('Emissions (start here)'!BV112),ISNUMBER(Dispersion!$AK$11)),'Emissions (start here)'!BV112*2000*453.59/8760/3600*Dispersion!$AK$11,0)</f>
        <v>0</v>
      </c>
      <c r="EQ112" s="74">
        <f>IF(AND(ISNUMBER('Emissions (start here)'!BW112),ISNUMBER(Dispersion!$AL$8)),'Emissions (start here)'!BW112*453.59/3600*Dispersion!$AL$8,0)</f>
        <v>0</v>
      </c>
      <c r="ER112" s="74">
        <f>IF(AND(ISNUMBER('Emissions (start here)'!BW112),ISNUMBER(Dispersion!$AL$9)),'Emissions (start here)'!BW112*453.59/3600*Dispersion!$AL$9,0)</f>
        <v>0</v>
      </c>
      <c r="ES112" s="74">
        <f>IF(AND(ISNUMBER('Emissions (start here)'!BX112),ISNUMBER(Dispersion!$AL$10)),'Emissions (start here)'!BX112*2000*453.59/8760/3600*Dispersion!$AL$10,0)</f>
        <v>0</v>
      </c>
      <c r="ET112" s="74">
        <f>IF(AND(ISNUMBER('Emissions (start here)'!BX112),ISNUMBER(Dispersion!$AL$11)),'Emissions (start here)'!BX112*2000*453.59/8760/3600*Dispersion!$AL$11,0)</f>
        <v>0</v>
      </c>
      <c r="EU112" s="74">
        <f>IF(AND(ISNUMBER('Emissions (start here)'!BY112),ISNUMBER(Dispersion!$AM$8)),'Emissions (start here)'!BY112*453.59/3600*Dispersion!$AM$8,0)</f>
        <v>0</v>
      </c>
      <c r="EV112" s="74">
        <f>IF(AND(ISNUMBER('Emissions (start here)'!BY112),ISNUMBER(Dispersion!$AM$9)),'Emissions (start here)'!BY112*453.59/3600*Dispersion!$AM$9,0)</f>
        <v>0</v>
      </c>
      <c r="EW112" s="74">
        <f>IF(AND(ISNUMBER('Emissions (start here)'!BZ112),ISNUMBER(Dispersion!$AM$10)),'Emissions (start here)'!BZ112*2000*453.59/8760/3600*Dispersion!$AM$10,0)</f>
        <v>0</v>
      </c>
      <c r="EX112" s="74">
        <f>IF(AND(ISNUMBER('Emissions (start here)'!BZ112),ISNUMBER(Dispersion!$AM$11)),'Emissions (start here)'!BZ112*2000*453.59/8760/3600*Dispersion!$AM$11,0)</f>
        <v>0</v>
      </c>
      <c r="EY112" s="74">
        <f>IF(AND(ISNUMBER('Emissions (start here)'!CA112),ISNUMBER(Dispersion!$AN$8)),'Emissions (start here)'!CA112*453.59/3600*Dispersion!$AN$8,0)</f>
        <v>0</v>
      </c>
      <c r="EZ112" s="74">
        <f>IF(AND(ISNUMBER('Emissions (start here)'!CA112),ISNUMBER(Dispersion!$AN$9)),'Emissions (start here)'!CA112*453.59/3600*Dispersion!$AN$9,0)</f>
        <v>0</v>
      </c>
      <c r="FA112" s="74">
        <f>IF(AND(ISNUMBER('Emissions (start here)'!CB112),ISNUMBER(Dispersion!$AN$10)),'Emissions (start here)'!CB112*2000*453.59/8760/3600*Dispersion!$AN$10,0)</f>
        <v>0</v>
      </c>
      <c r="FB112" s="74">
        <f>IF(AND(ISNUMBER('Emissions (start here)'!CB112),ISNUMBER(Dispersion!$AN$11)),'Emissions (start here)'!CB112*2000*453.59/8760/3600*Dispersion!$AN$11,0)</f>
        <v>0</v>
      </c>
      <c r="FC112" s="74">
        <f>IF(AND(ISNUMBER('Emissions (start here)'!CC112),ISNUMBER(Dispersion!$AO$8)),'Emissions (start here)'!CC112*453.59/3600*Dispersion!$AO$8,0)</f>
        <v>0</v>
      </c>
      <c r="FD112" s="74">
        <f>IF(AND(ISNUMBER('Emissions (start here)'!CC112),ISNUMBER(Dispersion!$AO$9)),'Emissions (start here)'!CC112*453.59/3600*Dispersion!$AO$9,0)</f>
        <v>0</v>
      </c>
      <c r="FE112" s="74">
        <f>IF(AND(ISNUMBER('Emissions (start here)'!CD112),ISNUMBER(Dispersion!$AO$10)),'Emissions (start here)'!CD112*2000*453.59/8760/3600*Dispersion!$AO$10,0)</f>
        <v>0</v>
      </c>
      <c r="FF112" s="74">
        <f>IF(AND(ISNUMBER('Emissions (start here)'!CD112),ISNUMBER(Dispersion!$AO$11)),'Emissions (start here)'!CD112*2000*453.59/8760/3600*Dispersion!$AO$11,0)</f>
        <v>0</v>
      </c>
      <c r="FG112" s="74">
        <f>IF(AND(ISNUMBER('Emissions (start here)'!CE112),ISNUMBER(Dispersion!$AP$8)),'Emissions (start here)'!CE112*453.59/3600*Dispersion!$AP$8,0)</f>
        <v>0</v>
      </c>
      <c r="FH112" s="74">
        <f>IF(AND(ISNUMBER('Emissions (start here)'!CE112),ISNUMBER(Dispersion!$AP$9)),'Emissions (start here)'!CE112*453.59/3600*Dispersion!$AP$9,0)</f>
        <v>0</v>
      </c>
      <c r="FI112" s="74">
        <f>IF(AND(ISNUMBER('Emissions (start here)'!CF112),ISNUMBER(Dispersion!$AP$10)),'Emissions (start here)'!CF112*2000*453.59/8760/3600*Dispersion!$AP$10,0)</f>
        <v>0</v>
      </c>
      <c r="FJ112" s="74">
        <f>IF(AND(ISNUMBER('Emissions (start here)'!CF112),ISNUMBER(Dispersion!$AP$11)),'Emissions (start here)'!CF112*2000*453.59/8760/3600*Dispersion!$AP$11,0)</f>
        <v>0</v>
      </c>
      <c r="FK112" s="74">
        <f>IF(AND(ISNUMBER('Emissions (start here)'!CG112),ISNUMBER(Dispersion!$AQ$8)),'Emissions (start here)'!CG112*453.59/3600*Dispersion!$AQ$8,0)</f>
        <v>0</v>
      </c>
      <c r="FL112" s="74">
        <f>IF(AND(ISNUMBER('Emissions (start here)'!CG112),ISNUMBER(Dispersion!$AQ$9)),'Emissions (start here)'!CG112*453.59/3600*Dispersion!$AQ$9,0)</f>
        <v>0</v>
      </c>
      <c r="FM112" s="74">
        <f>IF(AND(ISNUMBER('Emissions (start here)'!CH112),ISNUMBER(Dispersion!$AQ$10)),'Emissions (start here)'!CH112*2000*453.59/8760/3600*Dispersion!$AQ$10,0)</f>
        <v>0</v>
      </c>
      <c r="FN112" s="74">
        <f>IF(AND(ISNUMBER('Emissions (start here)'!CH112),ISNUMBER(Dispersion!$AQ$11)),'Emissions (start here)'!CH112*2000*453.59/8760/3600*Dispersion!$AQ$11,0)</f>
        <v>0</v>
      </c>
      <c r="FO112" s="74">
        <f>IF(AND(ISNUMBER('Emissions (start here)'!CI112),ISNUMBER(Dispersion!$AR$8)),'Emissions (start here)'!CI112*453.59/3600*Dispersion!$AR$8,0)</f>
        <v>0</v>
      </c>
      <c r="FP112" s="74">
        <f>IF(AND(ISNUMBER('Emissions (start here)'!CI112),ISNUMBER(Dispersion!$AR$9)),'Emissions (start here)'!CI112*453.59/3600*Dispersion!$AR$9,0)</f>
        <v>0</v>
      </c>
      <c r="FQ112" s="74">
        <f>IF(AND(ISNUMBER('Emissions (start here)'!CJ112),ISNUMBER(Dispersion!$AR$10)),'Emissions (start here)'!CJ112*2000*453.59/8760/3600*Dispersion!$AR$10,0)</f>
        <v>0</v>
      </c>
      <c r="FR112" s="74">
        <f>IF(AND(ISNUMBER('Emissions (start here)'!CJ112),ISNUMBER(Dispersion!$AR$11)),'Emissions (start here)'!CJ112*2000*453.59/8760/3600*Dispersion!$AR$11,0)</f>
        <v>0</v>
      </c>
      <c r="FS112" s="74">
        <f>IF(AND(ISNUMBER('Emissions (start here)'!CK112),ISNUMBER(Dispersion!$AS$8)),'Emissions (start here)'!CK112*453.59/3600*Dispersion!$AS$8,0)</f>
        <v>0</v>
      </c>
      <c r="FT112" s="74">
        <f>IF(AND(ISNUMBER('Emissions (start here)'!CK112),ISNUMBER(Dispersion!$AS$9)),'Emissions (start here)'!CK112*453.59/3600*Dispersion!$AS$9,0)</f>
        <v>0</v>
      </c>
      <c r="FU112" s="74">
        <f>IF(AND(ISNUMBER('Emissions (start here)'!CL112),ISNUMBER(Dispersion!$AS$10)),'Emissions (start here)'!CL112*2000*453.59/8760/3600*Dispersion!$AS$10,0)</f>
        <v>0</v>
      </c>
      <c r="FV112" s="74">
        <f>IF(AND(ISNUMBER('Emissions (start here)'!CL112),ISNUMBER(Dispersion!$AS$11)),'Emissions (start here)'!CL112*2000*453.59/8760/3600*Dispersion!$AS$11,0)</f>
        <v>0</v>
      </c>
      <c r="FW112" s="74">
        <f>IF(AND(ISNUMBER('Emissions (start here)'!CM112),ISNUMBER(Dispersion!$AT$8)),'Emissions (start here)'!CM112*453.59/3600*Dispersion!$AT$8,0)</f>
        <v>0</v>
      </c>
      <c r="FX112" s="74">
        <f>IF(AND(ISNUMBER('Emissions (start here)'!CM112),ISNUMBER(Dispersion!$AT$9)),'Emissions (start here)'!CM112*453.59/3600*Dispersion!$AT$9,0)</f>
        <v>0</v>
      </c>
      <c r="FY112" s="74">
        <f>IF(AND(ISNUMBER('Emissions (start here)'!CN112),ISNUMBER(Dispersion!$AT$10)),'Emissions (start here)'!CN112*2000*453.59/8760/3600*Dispersion!$AT$10,0)</f>
        <v>0</v>
      </c>
      <c r="FZ112" s="74">
        <f>IF(AND(ISNUMBER('Emissions (start here)'!CN112),ISNUMBER(Dispersion!$AT$11)),'Emissions (start here)'!CN112*2000*453.59/8760/3600*Dispersion!$AT$11,0)</f>
        <v>0</v>
      </c>
      <c r="GA112" s="74">
        <f>IF(AND(ISNUMBER('Emissions (start here)'!CO112),ISNUMBER(Dispersion!$AU$8)),'Emissions (start here)'!CO112*453.59/3600*Dispersion!$AU$8,0)</f>
        <v>0</v>
      </c>
      <c r="GB112" s="74">
        <f>IF(AND(ISNUMBER('Emissions (start here)'!CO112),ISNUMBER(Dispersion!$AU$9)),'Emissions (start here)'!CO112*453.59/3600*Dispersion!$AU$9,0)</f>
        <v>0</v>
      </c>
      <c r="GC112" s="74">
        <f>IF(AND(ISNUMBER('Emissions (start here)'!CP112),ISNUMBER(Dispersion!$AU$10)),'Emissions (start here)'!CP112*2000*453.59/8760/3600*Dispersion!$AU$10,0)</f>
        <v>0</v>
      </c>
      <c r="GD112" s="74">
        <f>IF(AND(ISNUMBER('Emissions (start here)'!CP112),ISNUMBER(Dispersion!$AU$11)),'Emissions (start here)'!CP112*2000*453.59/8760/3600*Dispersion!$AU$11,0)</f>
        <v>0</v>
      </c>
      <c r="GE112" s="74">
        <f>IF(AND(ISNUMBER('Emissions (start here)'!CQ112),ISNUMBER(Dispersion!$AV$8)),'Emissions (start here)'!CQ112*453.59/3600*Dispersion!$AV$8,0)</f>
        <v>0</v>
      </c>
      <c r="GF112" s="74">
        <f>IF(AND(ISNUMBER('Emissions (start here)'!CQ112),ISNUMBER(Dispersion!$AV$9)),'Emissions (start here)'!CQ112*453.59/3600*Dispersion!$AV$9,0)</f>
        <v>0</v>
      </c>
      <c r="GG112" s="74">
        <f>IF(AND(ISNUMBER('Emissions (start here)'!CR112),ISNUMBER(Dispersion!$AV$10)),'Emissions (start here)'!CR112*2000*453.59/8760/3600*Dispersion!$AV$10,0)</f>
        <v>0</v>
      </c>
      <c r="GH112" s="74">
        <f>IF(AND(ISNUMBER('Emissions (start here)'!CR112),ISNUMBER(Dispersion!$AV$11)),'Emissions (start here)'!CR112*2000*453.59/8760/3600*Dispersion!$AV$11,0)</f>
        <v>0</v>
      </c>
      <c r="GI112" s="74">
        <f>IF(AND(ISNUMBER('Emissions (start here)'!CS112),ISNUMBER(Dispersion!$AW$8)),'Emissions (start here)'!CS112*453.59/3600*Dispersion!$AW$8,0)</f>
        <v>0</v>
      </c>
      <c r="GJ112" s="74">
        <f>IF(AND(ISNUMBER('Emissions (start here)'!CS112),ISNUMBER(Dispersion!$AW$9)),'Emissions (start here)'!CS112*453.59/3600*Dispersion!$AW$9,0)</f>
        <v>0</v>
      </c>
      <c r="GK112" s="74">
        <f>IF(AND(ISNUMBER('Emissions (start here)'!CT112),ISNUMBER(Dispersion!$AW$10)),'Emissions (start here)'!CT112*2000*453.59/8760/3600*Dispersion!$AW$10,0)</f>
        <v>0</v>
      </c>
      <c r="GL112" s="74">
        <f>IF(AND(ISNUMBER('Emissions (start here)'!CT112),ISNUMBER(Dispersion!$AW$11)),'Emissions (start here)'!CT112*2000*453.59/8760/3600*Dispersion!$AW$11,0)</f>
        <v>0</v>
      </c>
      <c r="GM112" s="74">
        <f>IF(AND(ISNUMBER('Emissions (start here)'!CU112),ISNUMBER(Dispersion!$AX$8)),'Emissions (start here)'!CU112*453.59/3600*Dispersion!$AX$8,0)</f>
        <v>0</v>
      </c>
      <c r="GN112" s="74">
        <f>IF(AND(ISNUMBER('Emissions (start here)'!CU112),ISNUMBER(Dispersion!$AX$9)),'Emissions (start here)'!CU112*453.59/3600*Dispersion!$AX$9,0)</f>
        <v>0</v>
      </c>
      <c r="GO112" s="74">
        <f>IF(AND(ISNUMBER('Emissions (start here)'!CV112),ISNUMBER(Dispersion!$AX$10)),'Emissions (start here)'!CV112*2000*453.59/8760/3600*Dispersion!$AX$10,0)</f>
        <v>0</v>
      </c>
      <c r="GP112" s="74">
        <f>IF(AND(ISNUMBER('Emissions (start here)'!CV112),ISNUMBER(Dispersion!$AX$11)),'Emissions (start here)'!CV112*2000*453.59/8760/3600*Dispersion!$AX$11,0)</f>
        <v>0</v>
      </c>
      <c r="GQ112" s="74">
        <f>IF(AND(ISNUMBER('Emissions (start here)'!CW112),ISNUMBER(Dispersion!$AY$8)),'Emissions (start here)'!CW112*453.59/3600*Dispersion!$AY$8,0)</f>
        <v>0</v>
      </c>
      <c r="GR112" s="74">
        <f>IF(AND(ISNUMBER('Emissions (start here)'!CW112),ISNUMBER(Dispersion!$AY$9)),'Emissions (start here)'!CW112*453.59/3600*Dispersion!$AY$9,0)</f>
        <v>0</v>
      </c>
      <c r="GS112" s="74">
        <f>IF(AND(ISNUMBER('Emissions (start here)'!CX112),ISNUMBER(Dispersion!$AY$10)),'Emissions (start here)'!CX112*2000*453.59/8760/3600*Dispersion!$AY$10,0)</f>
        <v>0</v>
      </c>
      <c r="GT112" s="74">
        <f>IF(AND(ISNUMBER('Emissions (start here)'!CX112),ISNUMBER(Dispersion!$AY$11)),'Emissions (start here)'!CX112*2000*453.59/8760/3600*Dispersion!$AY$11,0)</f>
        <v>0</v>
      </c>
      <c r="GU112" s="74">
        <f>IF(AND(ISNUMBER('Emissions (start here)'!CY112),ISNUMBER(Dispersion!$AZ$8)),'Emissions (start here)'!CY112*453.59/3600*Dispersion!$AZ$8,0)</f>
        <v>0</v>
      </c>
      <c r="GV112" s="74">
        <f>IF(AND(ISNUMBER('Emissions (start here)'!CY112),ISNUMBER(Dispersion!$AZ$9)),'Emissions (start here)'!CY112*453.59/3600*Dispersion!$AZ$9,0)</f>
        <v>0</v>
      </c>
      <c r="GW112" s="74">
        <f>IF(AND(ISNUMBER('Emissions (start here)'!CZ112),ISNUMBER(Dispersion!$AZ$10)),'Emissions (start here)'!CZ112*2000*453.59/8760/3600*Dispersion!$AZ$10,0)</f>
        <v>0</v>
      </c>
      <c r="GX112" s="74">
        <f>IF(AND(ISNUMBER('Emissions (start here)'!CZ112),ISNUMBER(Dispersion!$AZ$11)),'Emissions (start here)'!CZ112*2000*453.59/8760/3600*Dispersion!$AZ$11,0)</f>
        <v>0</v>
      </c>
    </row>
    <row r="113" spans="1:206" x14ac:dyDescent="0.2">
      <c r="A113" s="51" t="str">
        <f>'Tox Values'!C113</f>
        <v>100-00-5</v>
      </c>
      <c r="B113" s="94" t="str">
        <f>'Tox Values'!D113</f>
        <v>Chloronitrobenzene, p-</v>
      </c>
      <c r="C113" s="96">
        <f t="shared" si="5"/>
        <v>0</v>
      </c>
      <c r="D113" s="74">
        <f t="shared" si="6"/>
        <v>0</v>
      </c>
      <c r="E113" s="74">
        <f t="shared" si="7"/>
        <v>0</v>
      </c>
      <c r="F113" s="99">
        <f t="shared" si="8"/>
        <v>0</v>
      </c>
      <c r="G113" s="97">
        <f>IF(AND(ISNUMBER('Emissions (start here)'!E113),ISNUMBER(Dispersion!$C$8)),'Emissions (start here)'!E113*453.59/3600*Dispersion!$C$8,0)</f>
        <v>0</v>
      </c>
      <c r="H113" s="74">
        <f>IF(AND(ISNUMBER('Emissions (start here)'!E113),ISNUMBER(Dispersion!$C$9)),'Emissions (start here)'!E113*453.59/3600*Dispersion!$C$9,0)</f>
        <v>0</v>
      </c>
      <c r="I113" s="74">
        <f>IF(AND(ISNUMBER('Emissions (start here)'!F113),ISNUMBER(Dispersion!$C$10)),'Emissions (start here)'!F113*2000*453.59/8760/3600*Dispersion!$C$10,0)</f>
        <v>0</v>
      </c>
      <c r="J113" s="74">
        <f>IF(AND(ISNUMBER('Emissions (start here)'!F113),ISNUMBER(Dispersion!$C$11)),'Emissions (start here)'!F113*2000*453.59/8760/3600*Dispersion!$C$11,0)</f>
        <v>0</v>
      </c>
      <c r="K113" s="74">
        <f>IF(AND(ISNUMBER('Emissions (start here)'!G113),ISNUMBER(Dispersion!$D$8)),'Emissions (start here)'!G113*453.59/3600*Dispersion!$D$8,0)</f>
        <v>0</v>
      </c>
      <c r="L113" s="74">
        <f>IF(AND(ISNUMBER('Emissions (start here)'!G113),ISNUMBER(Dispersion!$D$9)),'Emissions (start here)'!G113*453.59/3600*Dispersion!$D$9,0)</f>
        <v>0</v>
      </c>
      <c r="M113" s="74">
        <f>IF(AND(ISNUMBER('Emissions (start here)'!H113),ISNUMBER(Dispersion!$D$10)),'Emissions (start here)'!H113*2000*453.59/8760/3600*Dispersion!$D$10,0)</f>
        <v>0</v>
      </c>
      <c r="N113" s="74">
        <f>IF(AND(ISNUMBER('Emissions (start here)'!H113),ISNUMBER(Dispersion!$D$11)),'Emissions (start here)'!H113*2000*453.59/8760/3600*Dispersion!$D$11,0)</f>
        <v>0</v>
      </c>
      <c r="O113" s="74">
        <f>IF(AND(ISNUMBER('Emissions (start here)'!I113),ISNUMBER(Dispersion!$E$8)),'Emissions (start here)'!I113*453.59/3600*Dispersion!$E$8,0)</f>
        <v>0</v>
      </c>
      <c r="P113" s="74">
        <f>IF(AND(ISNUMBER('Emissions (start here)'!I113),ISNUMBER(Dispersion!$E$9)),'Emissions (start here)'!I113*453.59/3600*Dispersion!$E$9,0)</f>
        <v>0</v>
      </c>
      <c r="Q113" s="74">
        <f>IF(AND(ISNUMBER('Emissions (start here)'!J113),ISNUMBER(Dispersion!$E$10)),'Emissions (start here)'!J113*2000*453.59/8760/3600*Dispersion!$E$10,0)</f>
        <v>0</v>
      </c>
      <c r="R113" s="74">
        <f>IF(AND(ISNUMBER('Emissions (start here)'!J113),ISNUMBER(Dispersion!$E$11)),'Emissions (start here)'!J113*2000*453.59/8760/3600*Dispersion!$E$11,0)</f>
        <v>0</v>
      </c>
      <c r="S113" s="74">
        <f>IF(AND(ISNUMBER('Emissions (start here)'!K113),ISNUMBER(Dispersion!$F$8)),'Emissions (start here)'!K113*453.59/3600*Dispersion!$F$8,0)</f>
        <v>0</v>
      </c>
      <c r="T113" s="74">
        <f>IF(AND(ISNUMBER('Emissions (start here)'!K113),ISNUMBER(Dispersion!$F$9)),'Emissions (start here)'!K113*453.59/3600*Dispersion!$F$9,0)</f>
        <v>0</v>
      </c>
      <c r="U113" s="74">
        <f>IF(AND(ISNUMBER('Emissions (start here)'!L113),ISNUMBER(Dispersion!$F$10)),'Emissions (start here)'!L113*2000*453.59/8760/3600*Dispersion!$F$10,0)</f>
        <v>0</v>
      </c>
      <c r="V113" s="74">
        <f>IF(AND(ISNUMBER('Emissions (start here)'!L113),ISNUMBER(Dispersion!$F$11)),'Emissions (start here)'!L113*2000*453.59/8760/3600*Dispersion!$F$11,0)</f>
        <v>0</v>
      </c>
      <c r="W113" s="74">
        <f>IF(AND(ISNUMBER('Emissions (start here)'!M113),ISNUMBER(Dispersion!$G$8)),'Emissions (start here)'!M113*453.59/3600*Dispersion!$G$8,0)</f>
        <v>0</v>
      </c>
      <c r="X113" s="74">
        <f>IF(AND(ISNUMBER('Emissions (start here)'!M113),ISNUMBER(Dispersion!$G$9)),'Emissions (start here)'!M113*453.59/3600*Dispersion!$G$9,0)</f>
        <v>0</v>
      </c>
      <c r="Y113" s="74">
        <f>IF(AND(ISNUMBER('Emissions (start here)'!N113),ISNUMBER(Dispersion!$G$10)),'Emissions (start here)'!N113*2000*453.59/8760/3600*Dispersion!$G$10,0)</f>
        <v>0</v>
      </c>
      <c r="Z113" s="74">
        <f>IF(AND(ISNUMBER('Emissions (start here)'!N113),ISNUMBER(Dispersion!$G$11)),'Emissions (start here)'!N113*2000*453.59/8760/3600*Dispersion!$G$11,0)</f>
        <v>0</v>
      </c>
      <c r="AA113" s="74">
        <f>IF(AND(ISNUMBER('Emissions (start here)'!O113),ISNUMBER(Dispersion!$H$8)),'Emissions (start here)'!O113*453.59/3600*Dispersion!$H$8,0)</f>
        <v>0</v>
      </c>
      <c r="AB113" s="74">
        <f>IF(AND(ISNUMBER('Emissions (start here)'!O113),ISNUMBER(Dispersion!$H$9)),'Emissions (start here)'!O113*453.59/3600*Dispersion!$H$9,0)</f>
        <v>0</v>
      </c>
      <c r="AC113" s="74">
        <f>IF(AND(ISNUMBER('Emissions (start here)'!P113),ISNUMBER(Dispersion!$H$10)),'Emissions (start here)'!P113*2000*453.59/8760/3600*Dispersion!$H$10,0)</f>
        <v>0</v>
      </c>
      <c r="AD113" s="74">
        <f>IF(AND(ISNUMBER('Emissions (start here)'!P113),ISNUMBER(Dispersion!$H$11)),'Emissions (start here)'!P113*2000*453.59/8760/3600*Dispersion!$H$11,0)</f>
        <v>0</v>
      </c>
      <c r="AE113" s="74">
        <f>IF(AND(ISNUMBER('Emissions (start here)'!Q113),ISNUMBER(Dispersion!$I$8)),'Emissions (start here)'!Q113*453.59/3600*Dispersion!$I$8,0)</f>
        <v>0</v>
      </c>
      <c r="AF113" s="74">
        <f>IF(AND(ISNUMBER('Emissions (start here)'!Q113),ISNUMBER(Dispersion!$I$9)),'Emissions (start here)'!Q113*453.59/3600*Dispersion!$I$9,0)</f>
        <v>0</v>
      </c>
      <c r="AG113" s="74">
        <f>IF(AND(ISNUMBER('Emissions (start here)'!R113),ISNUMBER(Dispersion!$I$10)),'Emissions (start here)'!R113*2000*453.59/8760/3600*Dispersion!$I$10,0)</f>
        <v>0</v>
      </c>
      <c r="AH113" s="74">
        <f>IF(AND(ISNUMBER('Emissions (start here)'!R113),ISNUMBER(Dispersion!$I$11)),'Emissions (start here)'!R113*2000*453.59/8760/3600*Dispersion!$I$11,0)</f>
        <v>0</v>
      </c>
      <c r="AI113" s="74">
        <f>IF(AND(ISNUMBER('Emissions (start here)'!S113),ISNUMBER(Dispersion!$J$8)),'Emissions (start here)'!S113*453.59/3600*Dispersion!$J$8,0)</f>
        <v>0</v>
      </c>
      <c r="AJ113" s="74">
        <f>IF(AND(ISNUMBER('Emissions (start here)'!S113),ISNUMBER(Dispersion!$J$9)),'Emissions (start here)'!S113*453.59/3600*Dispersion!$J$9,0)</f>
        <v>0</v>
      </c>
      <c r="AK113" s="74">
        <f>IF(AND(ISNUMBER('Emissions (start here)'!T113),ISNUMBER(Dispersion!$J$10)),'Emissions (start here)'!T113*2000*453.59/8760/3600*Dispersion!$J$10,0)</f>
        <v>0</v>
      </c>
      <c r="AL113" s="74">
        <f>IF(AND(ISNUMBER('Emissions (start here)'!T113),ISNUMBER(Dispersion!$J$11)),'Emissions (start here)'!T113*2000*453.59/8760/3600*Dispersion!$J$11,0)</f>
        <v>0</v>
      </c>
      <c r="AM113" s="74">
        <f>IF(AND(ISNUMBER('Emissions (start here)'!U113),ISNUMBER(Dispersion!$K$8)),'Emissions (start here)'!U113*453.59/3600*Dispersion!$K$8,0)</f>
        <v>0</v>
      </c>
      <c r="AN113" s="74">
        <f>IF(AND(ISNUMBER('Emissions (start here)'!U113),ISNUMBER(Dispersion!$K$9)),'Emissions (start here)'!U113*453.59/3600*Dispersion!$K$9,0)</f>
        <v>0</v>
      </c>
      <c r="AO113" s="74">
        <f>IF(AND(ISNUMBER('Emissions (start here)'!V113),ISNUMBER(Dispersion!$K$10)),'Emissions (start here)'!V113*2000*453.59/8760/3600*Dispersion!$K$10,0)</f>
        <v>0</v>
      </c>
      <c r="AP113" s="74">
        <f>IF(AND(ISNUMBER('Emissions (start here)'!V113),ISNUMBER(Dispersion!$K$11)),'Emissions (start here)'!V113*2000*453.59/8760/3600*Dispersion!$K$11,0)</f>
        <v>0</v>
      </c>
      <c r="AQ113" s="74">
        <f>IF(AND(ISNUMBER('Emissions (start here)'!W113),ISNUMBER(Dispersion!$L$8)),'Emissions (start here)'!W113*453.59/3600*Dispersion!$L$8,0)</f>
        <v>0</v>
      </c>
      <c r="AR113" s="74">
        <f>IF(AND(ISNUMBER('Emissions (start here)'!W113),ISNUMBER(Dispersion!$L$9)),'Emissions (start here)'!W113*453.59/3600*Dispersion!$L$9,0)</f>
        <v>0</v>
      </c>
      <c r="AS113" s="74">
        <f>IF(AND(ISNUMBER('Emissions (start here)'!X113),ISNUMBER(Dispersion!$L$10)),'Emissions (start here)'!X113*2000*453.59/8760/3600*Dispersion!$L$10,0)</f>
        <v>0</v>
      </c>
      <c r="AT113" s="74">
        <f>IF(AND(ISNUMBER('Emissions (start here)'!X113),ISNUMBER(Dispersion!$L$11)),'Emissions (start here)'!X113*2000*453.59/8760/3600*Dispersion!$L$11,0)</f>
        <v>0</v>
      </c>
      <c r="AU113" s="74">
        <f>IF(AND(ISNUMBER('Emissions (start here)'!Y113),ISNUMBER(Dispersion!$M$8)),'Emissions (start here)'!Y113*453.59/3600*Dispersion!$M$8,0)</f>
        <v>0</v>
      </c>
      <c r="AV113" s="74">
        <f>IF(AND(ISNUMBER('Emissions (start here)'!Y113),ISNUMBER(Dispersion!$M$9)),'Emissions (start here)'!Y113*453.59/3600*Dispersion!$M$9,0)</f>
        <v>0</v>
      </c>
      <c r="AW113" s="74">
        <f>IF(AND(ISNUMBER('Emissions (start here)'!Z113),ISNUMBER(Dispersion!$M$10)),'Emissions (start here)'!Z113*2000*453.59/8760/3600*Dispersion!$M$10,0)</f>
        <v>0</v>
      </c>
      <c r="AX113" s="74">
        <f>IF(AND(ISNUMBER('Emissions (start here)'!Z113),ISNUMBER(Dispersion!$M$11)),'Emissions (start here)'!Z113*2000*453.59/8760/3600*Dispersion!$M$11,0)</f>
        <v>0</v>
      </c>
      <c r="AY113" s="74">
        <f>IF(AND(ISNUMBER('Emissions (start here)'!AA113),ISNUMBER(Dispersion!$N$8)),'Emissions (start here)'!AA113*453.59/3600*Dispersion!$N$8,0)</f>
        <v>0</v>
      </c>
      <c r="AZ113" s="74">
        <f>IF(AND(ISNUMBER('Emissions (start here)'!AA113),ISNUMBER(Dispersion!$N$9)),'Emissions (start here)'!AA113*453.59/3600*Dispersion!$N$9,0)</f>
        <v>0</v>
      </c>
      <c r="BA113" s="74">
        <f>IF(AND(ISNUMBER('Emissions (start here)'!AB113),ISNUMBER(Dispersion!$N$10)),'Emissions (start here)'!AB113*2000*453.59/8760/3600*Dispersion!$N$10,0)</f>
        <v>0</v>
      </c>
      <c r="BB113" s="74">
        <f>IF(AND(ISNUMBER('Emissions (start here)'!AB113),ISNUMBER(Dispersion!$N$11)),'Emissions (start here)'!AB113*2000*453.59/8760/3600*Dispersion!$N$11,0)</f>
        <v>0</v>
      </c>
      <c r="BC113" s="74">
        <f>IF(AND(ISNUMBER('Emissions (start here)'!AC113),ISNUMBER(Dispersion!$O$8)),'Emissions (start here)'!AC113*453.59/3600*Dispersion!$O$8,0)</f>
        <v>0</v>
      </c>
      <c r="BD113" s="74">
        <f>IF(AND(ISNUMBER('Emissions (start here)'!AC113),ISNUMBER(Dispersion!$O$9)),'Emissions (start here)'!AC113*453.59/3600*Dispersion!$O$9,0)</f>
        <v>0</v>
      </c>
      <c r="BE113" s="74">
        <f>IF(AND(ISNUMBER('Emissions (start here)'!AD113),ISNUMBER(Dispersion!$O$10)),'Emissions (start here)'!AD113*2000*453.59/8760/3600*Dispersion!$O$10,0)</f>
        <v>0</v>
      </c>
      <c r="BF113" s="74">
        <f>IF(AND(ISNUMBER('Emissions (start here)'!AD113),ISNUMBER(Dispersion!$O$11)),'Emissions (start here)'!AD113*2000*453.59/8760/3600*Dispersion!$O$11,0)</f>
        <v>0</v>
      </c>
      <c r="BG113" s="74">
        <f>IF(AND(ISNUMBER('Emissions (start here)'!AE113),ISNUMBER(Dispersion!$P$8)),'Emissions (start here)'!AE113*453.59/3600*Dispersion!$P$8,0)</f>
        <v>0</v>
      </c>
      <c r="BH113" s="74">
        <f>IF(AND(ISNUMBER('Emissions (start here)'!AE113),ISNUMBER(Dispersion!$P$9)),'Emissions (start here)'!AE113*453.59/3600*Dispersion!$P$9,0)</f>
        <v>0</v>
      </c>
      <c r="BI113" s="74">
        <f>IF(AND(ISNUMBER('Emissions (start here)'!AF113),ISNUMBER(Dispersion!$P$10)),'Emissions (start here)'!AF113*2000*453.59/8760/3600*Dispersion!$P$10,0)</f>
        <v>0</v>
      </c>
      <c r="BJ113" s="74">
        <f>IF(AND(ISNUMBER('Emissions (start here)'!AF113),ISNUMBER(Dispersion!$P$11)),'Emissions (start here)'!AF113*2000*453.59/8760/3600*Dispersion!$P$11,0)</f>
        <v>0</v>
      </c>
      <c r="BK113" s="74">
        <f>IF(AND(ISNUMBER('Emissions (start here)'!AG113),ISNUMBER(Dispersion!$Q$8)),'Emissions (start here)'!AG113*453.59/3600*Dispersion!$Q$8,0)</f>
        <v>0</v>
      </c>
      <c r="BL113" s="74">
        <f>IF(AND(ISNUMBER('Emissions (start here)'!AG113),ISNUMBER(Dispersion!$Q$9)),'Emissions (start here)'!AG113*453.59/3600*Dispersion!$Q$9,0)</f>
        <v>0</v>
      </c>
      <c r="BM113" s="74">
        <f>IF(AND(ISNUMBER('Emissions (start here)'!AH113),ISNUMBER(Dispersion!$Q$10)),'Emissions (start here)'!AH113*2000*453.59/8760/3600*Dispersion!$Q$10,0)</f>
        <v>0</v>
      </c>
      <c r="BN113" s="74">
        <f>IF(AND(ISNUMBER('Emissions (start here)'!AH113),ISNUMBER(Dispersion!$Q$11)),'Emissions (start here)'!AH113*2000*453.59/8760/3600*Dispersion!$Q$11,0)</f>
        <v>0</v>
      </c>
      <c r="BO113" s="74">
        <f>IF(AND(ISNUMBER('Emissions (start here)'!AI113),ISNUMBER(Dispersion!$R$8)),'Emissions (start here)'!AI113*453.59/3600*Dispersion!$R$8,0)</f>
        <v>0</v>
      </c>
      <c r="BP113" s="74">
        <f>IF(AND(ISNUMBER('Emissions (start here)'!AI113),ISNUMBER(Dispersion!$R$9)),'Emissions (start here)'!AI113*453.59/3600*Dispersion!$R$9,0)</f>
        <v>0</v>
      </c>
      <c r="BQ113" s="74">
        <f>IF(AND(ISNUMBER('Emissions (start here)'!AJ113),ISNUMBER(Dispersion!$R$10)),'Emissions (start here)'!AJ113*2000*453.59/8760/3600*Dispersion!$R$10,0)</f>
        <v>0</v>
      </c>
      <c r="BR113" s="74">
        <f>IF(AND(ISNUMBER('Emissions (start here)'!AJ113),ISNUMBER(Dispersion!$R$11)),'Emissions (start here)'!AJ113*2000*453.59/8760/3600*Dispersion!$R$11,0)</f>
        <v>0</v>
      </c>
      <c r="BS113" s="74">
        <f>IF(AND(ISNUMBER('Emissions (start here)'!AK113),ISNUMBER(Dispersion!$S$8)),'Emissions (start here)'!AK113*453.59/3600*Dispersion!$S$8,0)</f>
        <v>0</v>
      </c>
      <c r="BT113" s="74">
        <f>IF(AND(ISNUMBER('Emissions (start here)'!AK113),ISNUMBER(Dispersion!$S$9)),'Emissions (start here)'!AK113*453.59/3600*Dispersion!$S$9,0)</f>
        <v>0</v>
      </c>
      <c r="BU113" s="74">
        <f>IF(AND(ISNUMBER('Emissions (start here)'!AL113),ISNUMBER(Dispersion!$S$10)),'Emissions (start here)'!AL113*2000*453.59/8760/3600*Dispersion!$S$10,0)</f>
        <v>0</v>
      </c>
      <c r="BV113" s="74">
        <f>IF(AND(ISNUMBER('Emissions (start here)'!AL113),ISNUMBER(Dispersion!$S$11)),'Emissions (start here)'!AL113*2000*453.59/8760/3600*Dispersion!$S$11,0)</f>
        <v>0</v>
      </c>
      <c r="BW113" s="74">
        <f>IF(AND(ISNUMBER('Emissions (start here)'!AM113),ISNUMBER(Dispersion!$T$8)),'Emissions (start here)'!AM113*453.59/3600*Dispersion!$T$8,0)</f>
        <v>0</v>
      </c>
      <c r="BX113" s="74">
        <f>IF(AND(ISNUMBER('Emissions (start here)'!AM113),ISNUMBER(Dispersion!$T$9)),'Emissions (start here)'!AM113*453.59/3600*Dispersion!$T$9,0)</f>
        <v>0</v>
      </c>
      <c r="BY113" s="74">
        <f>IF(AND(ISNUMBER('Emissions (start here)'!AN113),ISNUMBER(Dispersion!$T$10)),'Emissions (start here)'!AN113*2000*453.59/8760/3600*Dispersion!$T$10,0)</f>
        <v>0</v>
      </c>
      <c r="BZ113" s="74">
        <f>IF(AND(ISNUMBER('Emissions (start here)'!AN113),ISNUMBER(Dispersion!$T$11)),'Emissions (start here)'!AN113*2000*453.59/8760/3600*Dispersion!$T$11,0)</f>
        <v>0</v>
      </c>
      <c r="CA113" s="74">
        <f>IF(AND(ISNUMBER('Emissions (start here)'!AO113),ISNUMBER(Dispersion!$U$8)),'Emissions (start here)'!AO113*453.59/3600*Dispersion!$U$8,0)</f>
        <v>0</v>
      </c>
      <c r="CB113" s="74">
        <f>IF(AND(ISNUMBER('Emissions (start here)'!AO113),ISNUMBER(Dispersion!$U$9)),'Emissions (start here)'!AO113*453.59/3600*Dispersion!$U$9,0)</f>
        <v>0</v>
      </c>
      <c r="CC113" s="74">
        <f>IF(AND(ISNUMBER('Emissions (start here)'!AP113),ISNUMBER(Dispersion!$U$10)),'Emissions (start here)'!AP113*2000*453.59/8760/3600*Dispersion!$U$10,0)</f>
        <v>0</v>
      </c>
      <c r="CD113" s="74">
        <f>IF(AND(ISNUMBER('Emissions (start here)'!AP113),ISNUMBER(Dispersion!$U$11)),'Emissions (start here)'!AP113*2000*453.59/8760/3600*Dispersion!$U$11,0)</f>
        <v>0</v>
      </c>
      <c r="CE113" s="74">
        <f>IF(AND(ISNUMBER('Emissions (start here)'!AQ113),ISNUMBER(Dispersion!$V$8)),'Emissions (start here)'!AQ113*453.59/3600*Dispersion!$V$8,0)</f>
        <v>0</v>
      </c>
      <c r="CF113" s="74">
        <f>IF(AND(ISNUMBER('Emissions (start here)'!AQ113),ISNUMBER(Dispersion!$V$9)),'Emissions (start here)'!AQ113*453.59/3600*Dispersion!$V$9,0)</f>
        <v>0</v>
      </c>
      <c r="CG113" s="74">
        <f>IF(AND(ISNUMBER('Emissions (start here)'!AR113),ISNUMBER(Dispersion!$V$10)),'Emissions (start here)'!AR113*2000*453.59/8760/3600*Dispersion!$V$10,0)</f>
        <v>0</v>
      </c>
      <c r="CH113" s="74">
        <f>IF(AND(ISNUMBER('Emissions (start here)'!AR113),ISNUMBER(Dispersion!$V$11)),'Emissions (start here)'!AR113*2000*453.59/8760/3600*Dispersion!$V$11,0)</f>
        <v>0</v>
      </c>
      <c r="CI113" s="74">
        <f>IF(AND(ISNUMBER('Emissions (start here)'!AS113),ISNUMBER(Dispersion!$W$8)),'Emissions (start here)'!AS113*453.59/3600*Dispersion!$W$8,0)</f>
        <v>0</v>
      </c>
      <c r="CJ113" s="74">
        <f>IF(AND(ISNUMBER('Emissions (start here)'!AS113),ISNUMBER(Dispersion!$W$9)),'Emissions (start here)'!AS113*453.59/3600*Dispersion!$W$9,0)</f>
        <v>0</v>
      </c>
      <c r="CK113" s="74">
        <f>IF(AND(ISNUMBER('Emissions (start here)'!AT113),ISNUMBER(Dispersion!$W$10)),'Emissions (start here)'!AT113*2000*453.59/8760/3600*Dispersion!$W$10,0)</f>
        <v>0</v>
      </c>
      <c r="CL113" s="74">
        <f>IF(AND(ISNUMBER('Emissions (start here)'!AT113),ISNUMBER(Dispersion!$W$11)),'Emissions (start here)'!AT113*2000*453.59/8760/3600*Dispersion!$W$11,0)</f>
        <v>0</v>
      </c>
      <c r="CM113" s="74">
        <f>IF(AND(ISNUMBER('Emissions (start here)'!AU113),ISNUMBER(Dispersion!$X$8)),'Emissions (start here)'!AU113*453.59/3600*Dispersion!$X$8,0)</f>
        <v>0</v>
      </c>
      <c r="CN113" s="74">
        <f>IF(AND(ISNUMBER('Emissions (start here)'!AU113),ISNUMBER(Dispersion!$X$9)),'Emissions (start here)'!AU113*453.59/3600*Dispersion!$X$9,0)</f>
        <v>0</v>
      </c>
      <c r="CO113" s="74">
        <f>IF(AND(ISNUMBER('Emissions (start here)'!AV113),ISNUMBER(Dispersion!$X$10)),'Emissions (start here)'!AV113*2000*453.59/8760/3600*Dispersion!$X$10,0)</f>
        <v>0</v>
      </c>
      <c r="CP113" s="74">
        <f>IF(AND(ISNUMBER('Emissions (start here)'!AV113),ISNUMBER(Dispersion!$X$11)),'Emissions (start here)'!AV113*2000*453.59/8760/3600*Dispersion!$X$11,0)</f>
        <v>0</v>
      </c>
      <c r="CQ113" s="74">
        <f>IF(AND(ISNUMBER('Emissions (start here)'!AW113),ISNUMBER(Dispersion!$Y$8)),'Emissions (start here)'!AW113*453.59/3600*Dispersion!$Y$8,0)</f>
        <v>0</v>
      </c>
      <c r="CR113" s="74">
        <f>IF(AND(ISNUMBER('Emissions (start here)'!AW113),ISNUMBER(Dispersion!$Y$9)),'Emissions (start here)'!AW113*453.59/3600*Dispersion!$Y$9,0)</f>
        <v>0</v>
      </c>
      <c r="CS113" s="74">
        <f>IF(AND(ISNUMBER('Emissions (start here)'!AX113),ISNUMBER(Dispersion!$Y$10)),'Emissions (start here)'!AX113*2000*453.59/8760/3600*Dispersion!$Y$10,0)</f>
        <v>0</v>
      </c>
      <c r="CT113" s="74">
        <f>IF(AND(ISNUMBER('Emissions (start here)'!AX113),ISNUMBER(Dispersion!$Y$11)),'Emissions (start here)'!AX113*2000*453.59/8760/3600*Dispersion!$Y$11,0)</f>
        <v>0</v>
      </c>
      <c r="CU113" s="74">
        <f>IF(AND(ISNUMBER('Emissions (start here)'!AY113),ISNUMBER(Dispersion!$Z$8)),'Emissions (start here)'!AY113*453.59/3600*Dispersion!$Z$8,0)</f>
        <v>0</v>
      </c>
      <c r="CV113" s="74">
        <f>IF(AND(ISNUMBER('Emissions (start here)'!AY113),ISNUMBER(Dispersion!$Z$9)),'Emissions (start here)'!AY113*453.59/3600*Dispersion!$Z$9,0)</f>
        <v>0</v>
      </c>
      <c r="CW113" s="74">
        <f>IF(AND(ISNUMBER('Emissions (start here)'!AZ113),ISNUMBER(Dispersion!$Z$10)),'Emissions (start here)'!AZ113*2000*453.59/8760/3600*Dispersion!$Z$10,0)</f>
        <v>0</v>
      </c>
      <c r="CX113" s="74">
        <f>IF(AND(ISNUMBER('Emissions (start here)'!AZ113),ISNUMBER(Dispersion!$Z$11)),'Emissions (start here)'!AZ113*2000*453.59/8760/3600*Dispersion!$Z$11,0)</f>
        <v>0</v>
      </c>
      <c r="CY113" s="74">
        <f>IF(AND(ISNUMBER('Emissions (start here)'!BA113),ISNUMBER(Dispersion!$AA$8)),'Emissions (start here)'!BA113*453.59/3600*Dispersion!$AA$8,0)</f>
        <v>0</v>
      </c>
      <c r="CZ113" s="74">
        <f>IF(AND(ISNUMBER('Emissions (start here)'!BA113),ISNUMBER(Dispersion!$AA$9)),'Emissions (start here)'!BA113*453.59/3600*Dispersion!$AA$9,0)</f>
        <v>0</v>
      </c>
      <c r="DA113" s="74">
        <f>IF(AND(ISNUMBER('Emissions (start here)'!BB113),ISNUMBER(Dispersion!$AA$10)),'Emissions (start here)'!BB113*2000*453.59/8760/3600*Dispersion!$AA$10,0)</f>
        <v>0</v>
      </c>
      <c r="DB113" s="74">
        <f>IF(AND(ISNUMBER('Emissions (start here)'!BB113),ISNUMBER(Dispersion!$AA$11)),'Emissions (start here)'!BB113*2000*453.59/8760/3600*Dispersion!$AA$11,0)</f>
        <v>0</v>
      </c>
      <c r="DC113" s="74">
        <f>IF(AND(ISNUMBER('Emissions (start here)'!BC113),ISNUMBER(Dispersion!$AB$8)),'Emissions (start here)'!BC113*453.59/3600*Dispersion!$AB$8,0)</f>
        <v>0</v>
      </c>
      <c r="DD113" s="74">
        <f>IF(AND(ISNUMBER('Emissions (start here)'!BC113),ISNUMBER(Dispersion!$AB$9)),'Emissions (start here)'!BC113*453.59/3600*Dispersion!$AB$9,0)</f>
        <v>0</v>
      </c>
      <c r="DE113" s="74">
        <f>IF(AND(ISNUMBER('Emissions (start here)'!BD113),ISNUMBER(Dispersion!$AB$10)),'Emissions (start here)'!BD113*2000*453.59/8760/3600*Dispersion!$AB$10,0)</f>
        <v>0</v>
      </c>
      <c r="DF113" s="74">
        <f>IF(AND(ISNUMBER('Emissions (start here)'!BD113),ISNUMBER(Dispersion!$AB$11)),'Emissions (start here)'!BD113*2000*453.59/8760/3600*Dispersion!$AB$11,0)</f>
        <v>0</v>
      </c>
      <c r="DG113" s="74">
        <f>IF(AND(ISNUMBER('Emissions (start here)'!BE113),ISNUMBER(Dispersion!$AC$8)),'Emissions (start here)'!BE113*453.59/3600*Dispersion!$AC$8,0)</f>
        <v>0</v>
      </c>
      <c r="DH113" s="74">
        <f>IF(AND(ISNUMBER('Emissions (start here)'!BE113),ISNUMBER(Dispersion!$AC$9)),'Emissions (start here)'!BE113*453.59/3600*Dispersion!$AC$9,0)</f>
        <v>0</v>
      </c>
      <c r="DI113" s="74">
        <f>IF(AND(ISNUMBER('Emissions (start here)'!BF113),ISNUMBER(Dispersion!$AC$10)),'Emissions (start here)'!BF113*2000*453.59/8760/3600*Dispersion!$AC$10,0)</f>
        <v>0</v>
      </c>
      <c r="DJ113" s="74">
        <f>IF(AND(ISNUMBER('Emissions (start here)'!BF113),ISNUMBER(Dispersion!$AC$11)),'Emissions (start here)'!BF113*2000*453.59/8760/3600*Dispersion!$AC$11,0)</f>
        <v>0</v>
      </c>
      <c r="DK113" s="74">
        <f>IF(AND(ISNUMBER('Emissions (start here)'!BG113),ISNUMBER(Dispersion!$AD$8)),'Emissions (start here)'!BG113*453.59/3600*Dispersion!$AD$8,0)</f>
        <v>0</v>
      </c>
      <c r="DL113" s="74">
        <f>IF(AND(ISNUMBER('Emissions (start here)'!BG113),ISNUMBER(Dispersion!$AD$9)),'Emissions (start here)'!BG113*453.59/3600*Dispersion!$AD$9,0)</f>
        <v>0</v>
      </c>
      <c r="DM113" s="74">
        <f>IF(AND(ISNUMBER('Emissions (start here)'!BH113),ISNUMBER(Dispersion!$AD$10)),'Emissions (start here)'!BH113*2000*453.59/8760/3600*Dispersion!$AD$10,0)</f>
        <v>0</v>
      </c>
      <c r="DN113" s="74">
        <f>IF(AND(ISNUMBER('Emissions (start here)'!BH113),ISNUMBER(Dispersion!$AD$11)),'Emissions (start here)'!BH113*2000*453.59/8760/3600*Dispersion!$AD$11,0)</f>
        <v>0</v>
      </c>
      <c r="DO113" s="74">
        <f>IF(AND(ISNUMBER('Emissions (start here)'!BI113),ISNUMBER(Dispersion!$AE$8)),'Emissions (start here)'!BI113*453.59/3600*Dispersion!$AE$8,0)</f>
        <v>0</v>
      </c>
      <c r="DP113" s="74">
        <f>IF(AND(ISNUMBER('Emissions (start here)'!BI113),ISNUMBER(Dispersion!$AE$9)),'Emissions (start here)'!BI113*453.59/3600*Dispersion!$AE$9,0)</f>
        <v>0</v>
      </c>
      <c r="DQ113" s="74">
        <f>IF(AND(ISNUMBER('Emissions (start here)'!BJ113),ISNUMBER(Dispersion!$AE$10)),'Emissions (start here)'!BJ113*2000*453.59/8760/3600*Dispersion!$AE$10,0)</f>
        <v>0</v>
      </c>
      <c r="DR113" s="74">
        <f>IF(AND(ISNUMBER('Emissions (start here)'!BJ113),ISNUMBER(Dispersion!$AE$11)),'Emissions (start here)'!BJ113*2000*453.59/8760/3600*Dispersion!$AE$11,0)</f>
        <v>0</v>
      </c>
      <c r="DS113" s="74">
        <f>IF(AND(ISNUMBER('Emissions (start here)'!BK113),ISNUMBER(Dispersion!$AF$8)),'Emissions (start here)'!BK113*453.59/3600*Dispersion!$AF$8,0)</f>
        <v>0</v>
      </c>
      <c r="DT113" s="74">
        <f>IF(AND(ISNUMBER('Emissions (start here)'!BK113),ISNUMBER(Dispersion!$AF$9)),'Emissions (start here)'!BK113*453.59/3600*Dispersion!$AF$9,0)</f>
        <v>0</v>
      </c>
      <c r="DU113" s="74">
        <f>IF(AND(ISNUMBER('Emissions (start here)'!BL113),ISNUMBER(Dispersion!$AF$10)),'Emissions (start here)'!BL113*2000*453.59/8760/3600*Dispersion!$AF$10,0)</f>
        <v>0</v>
      </c>
      <c r="DV113" s="74">
        <f>IF(AND(ISNUMBER('Emissions (start here)'!BL113),ISNUMBER(Dispersion!$AF$11)),'Emissions (start here)'!BL113*2000*453.59/8760/3600*Dispersion!$AF$11,0)</f>
        <v>0</v>
      </c>
      <c r="DW113" s="74">
        <f>IF(AND(ISNUMBER('Emissions (start here)'!BM113),ISNUMBER(Dispersion!$AG$8)),'Emissions (start here)'!BM113*453.59/3600*Dispersion!$AG$8,0)</f>
        <v>0</v>
      </c>
      <c r="DX113" s="74">
        <f>IF(AND(ISNUMBER('Emissions (start here)'!BM113),ISNUMBER(Dispersion!$AG$9)),'Emissions (start here)'!BM113*453.59/3600*Dispersion!$AG$9,0)</f>
        <v>0</v>
      </c>
      <c r="DY113" s="74">
        <f>IF(AND(ISNUMBER('Emissions (start here)'!BN113),ISNUMBER(Dispersion!$AG$10)),'Emissions (start here)'!BN113*2000*453.59/8760/3600*Dispersion!$AG$10,0)</f>
        <v>0</v>
      </c>
      <c r="DZ113" s="74">
        <f>IF(AND(ISNUMBER('Emissions (start here)'!BN113),ISNUMBER(Dispersion!$AG$11)),'Emissions (start here)'!BN113*2000*453.59/8760/3600*Dispersion!$AG$11,0)</f>
        <v>0</v>
      </c>
      <c r="EA113" s="74">
        <f>IF(AND(ISNUMBER('Emissions (start here)'!BO113),ISNUMBER(Dispersion!$AH$8)),'Emissions (start here)'!BO113*453.59/3600*Dispersion!$AH$8,0)</f>
        <v>0</v>
      </c>
      <c r="EB113" s="74">
        <f>IF(AND(ISNUMBER('Emissions (start here)'!BO113),ISNUMBER(Dispersion!$AH$9)),'Emissions (start here)'!BO113*453.59/3600*Dispersion!$AH$9,0)</f>
        <v>0</v>
      </c>
      <c r="EC113" s="74">
        <f>IF(AND(ISNUMBER('Emissions (start here)'!BP113),ISNUMBER(Dispersion!$AH$10)),'Emissions (start here)'!BP113*2000*453.59/8760/3600*Dispersion!$AH$10,0)</f>
        <v>0</v>
      </c>
      <c r="ED113" s="74">
        <f>IF(AND(ISNUMBER('Emissions (start here)'!BP113),ISNUMBER(Dispersion!$AH$11)),'Emissions (start here)'!BP113*2000*453.59/8760/3600*Dispersion!$AH$11,0)</f>
        <v>0</v>
      </c>
      <c r="EE113" s="74">
        <f>IF(AND(ISNUMBER('Emissions (start here)'!BQ113),ISNUMBER(Dispersion!$AI$8)),'Emissions (start here)'!BQ113*453.59/3600*Dispersion!$AI$8,0)</f>
        <v>0</v>
      </c>
      <c r="EF113" s="74">
        <f>IF(AND(ISNUMBER('Emissions (start here)'!BQ113),ISNUMBER(Dispersion!$AI$9)),'Emissions (start here)'!BQ113*453.59/3600*Dispersion!$AI$9,0)</f>
        <v>0</v>
      </c>
      <c r="EG113" s="74">
        <f>IF(AND(ISNUMBER('Emissions (start here)'!BR113),ISNUMBER(Dispersion!$AI$10)),'Emissions (start here)'!BR113*2000*453.59/8760/3600*Dispersion!$AI$10,0)</f>
        <v>0</v>
      </c>
      <c r="EH113" s="74">
        <f>IF(AND(ISNUMBER('Emissions (start here)'!BR113),ISNUMBER(Dispersion!$AI$11)),'Emissions (start here)'!BR113*2000*453.59/8760/3600*Dispersion!$AI$11,0)</f>
        <v>0</v>
      </c>
      <c r="EI113" s="74">
        <f>IF(AND(ISNUMBER('Emissions (start here)'!BS113),ISNUMBER(Dispersion!$AJ$8)),'Emissions (start here)'!BS113*453.59/3600*Dispersion!$AJ$8,0)</f>
        <v>0</v>
      </c>
      <c r="EJ113" s="74">
        <f>IF(AND(ISNUMBER('Emissions (start here)'!BS113),ISNUMBER(Dispersion!$AJ$9)),'Emissions (start here)'!BS113*453.59/3600*Dispersion!$AJ$9,0)</f>
        <v>0</v>
      </c>
      <c r="EK113" s="74">
        <f>IF(AND(ISNUMBER('Emissions (start here)'!BT113),ISNUMBER(Dispersion!$AJ$10)),'Emissions (start here)'!BT113*2000*453.59/8760/3600*Dispersion!$AJ$10,0)</f>
        <v>0</v>
      </c>
      <c r="EL113" s="74">
        <f>IF(AND(ISNUMBER('Emissions (start here)'!BT113),ISNUMBER(Dispersion!$AJ$11)),'Emissions (start here)'!BT113*2000*453.59/8760/3600*Dispersion!$AJ$11,0)</f>
        <v>0</v>
      </c>
      <c r="EM113" s="74">
        <f>IF(AND(ISNUMBER('Emissions (start here)'!BU113),ISNUMBER(Dispersion!$AK$8)),'Emissions (start here)'!BU113*453.59/3600*Dispersion!$AK$8,0)</f>
        <v>0</v>
      </c>
      <c r="EN113" s="74">
        <f>IF(AND(ISNUMBER('Emissions (start here)'!BU113),ISNUMBER(Dispersion!$AK$9)),'Emissions (start here)'!BU113*453.59/3600*Dispersion!$AK$9,0)</f>
        <v>0</v>
      </c>
      <c r="EO113" s="74">
        <f>IF(AND(ISNUMBER('Emissions (start here)'!BV113),ISNUMBER(Dispersion!$AK$10)),'Emissions (start here)'!BV113*2000*453.59/8760/3600*Dispersion!$AK$10,0)</f>
        <v>0</v>
      </c>
      <c r="EP113" s="74">
        <f>IF(AND(ISNUMBER('Emissions (start here)'!BV113),ISNUMBER(Dispersion!$AK$11)),'Emissions (start here)'!BV113*2000*453.59/8760/3600*Dispersion!$AK$11,0)</f>
        <v>0</v>
      </c>
      <c r="EQ113" s="74">
        <f>IF(AND(ISNUMBER('Emissions (start here)'!BW113),ISNUMBER(Dispersion!$AL$8)),'Emissions (start here)'!BW113*453.59/3600*Dispersion!$AL$8,0)</f>
        <v>0</v>
      </c>
      <c r="ER113" s="74">
        <f>IF(AND(ISNUMBER('Emissions (start here)'!BW113),ISNUMBER(Dispersion!$AL$9)),'Emissions (start here)'!BW113*453.59/3600*Dispersion!$AL$9,0)</f>
        <v>0</v>
      </c>
      <c r="ES113" s="74">
        <f>IF(AND(ISNUMBER('Emissions (start here)'!BX113),ISNUMBER(Dispersion!$AL$10)),'Emissions (start here)'!BX113*2000*453.59/8760/3600*Dispersion!$AL$10,0)</f>
        <v>0</v>
      </c>
      <c r="ET113" s="74">
        <f>IF(AND(ISNUMBER('Emissions (start here)'!BX113),ISNUMBER(Dispersion!$AL$11)),'Emissions (start here)'!BX113*2000*453.59/8760/3600*Dispersion!$AL$11,0)</f>
        <v>0</v>
      </c>
      <c r="EU113" s="74">
        <f>IF(AND(ISNUMBER('Emissions (start here)'!BY113),ISNUMBER(Dispersion!$AM$8)),'Emissions (start here)'!BY113*453.59/3600*Dispersion!$AM$8,0)</f>
        <v>0</v>
      </c>
      <c r="EV113" s="74">
        <f>IF(AND(ISNUMBER('Emissions (start here)'!BY113),ISNUMBER(Dispersion!$AM$9)),'Emissions (start here)'!BY113*453.59/3600*Dispersion!$AM$9,0)</f>
        <v>0</v>
      </c>
      <c r="EW113" s="74">
        <f>IF(AND(ISNUMBER('Emissions (start here)'!BZ113),ISNUMBER(Dispersion!$AM$10)),'Emissions (start here)'!BZ113*2000*453.59/8760/3600*Dispersion!$AM$10,0)</f>
        <v>0</v>
      </c>
      <c r="EX113" s="74">
        <f>IF(AND(ISNUMBER('Emissions (start here)'!BZ113),ISNUMBER(Dispersion!$AM$11)),'Emissions (start here)'!BZ113*2000*453.59/8760/3600*Dispersion!$AM$11,0)</f>
        <v>0</v>
      </c>
      <c r="EY113" s="74">
        <f>IF(AND(ISNUMBER('Emissions (start here)'!CA113),ISNUMBER(Dispersion!$AN$8)),'Emissions (start here)'!CA113*453.59/3600*Dispersion!$AN$8,0)</f>
        <v>0</v>
      </c>
      <c r="EZ113" s="74">
        <f>IF(AND(ISNUMBER('Emissions (start here)'!CA113),ISNUMBER(Dispersion!$AN$9)),'Emissions (start here)'!CA113*453.59/3600*Dispersion!$AN$9,0)</f>
        <v>0</v>
      </c>
      <c r="FA113" s="74">
        <f>IF(AND(ISNUMBER('Emissions (start here)'!CB113),ISNUMBER(Dispersion!$AN$10)),'Emissions (start here)'!CB113*2000*453.59/8760/3600*Dispersion!$AN$10,0)</f>
        <v>0</v>
      </c>
      <c r="FB113" s="74">
        <f>IF(AND(ISNUMBER('Emissions (start here)'!CB113),ISNUMBER(Dispersion!$AN$11)),'Emissions (start here)'!CB113*2000*453.59/8760/3600*Dispersion!$AN$11,0)</f>
        <v>0</v>
      </c>
      <c r="FC113" s="74">
        <f>IF(AND(ISNUMBER('Emissions (start here)'!CC113),ISNUMBER(Dispersion!$AO$8)),'Emissions (start here)'!CC113*453.59/3600*Dispersion!$AO$8,0)</f>
        <v>0</v>
      </c>
      <c r="FD113" s="74">
        <f>IF(AND(ISNUMBER('Emissions (start here)'!CC113),ISNUMBER(Dispersion!$AO$9)),'Emissions (start here)'!CC113*453.59/3600*Dispersion!$AO$9,0)</f>
        <v>0</v>
      </c>
      <c r="FE113" s="74">
        <f>IF(AND(ISNUMBER('Emissions (start here)'!CD113),ISNUMBER(Dispersion!$AO$10)),'Emissions (start here)'!CD113*2000*453.59/8760/3600*Dispersion!$AO$10,0)</f>
        <v>0</v>
      </c>
      <c r="FF113" s="74">
        <f>IF(AND(ISNUMBER('Emissions (start here)'!CD113),ISNUMBER(Dispersion!$AO$11)),'Emissions (start here)'!CD113*2000*453.59/8760/3600*Dispersion!$AO$11,0)</f>
        <v>0</v>
      </c>
      <c r="FG113" s="74">
        <f>IF(AND(ISNUMBER('Emissions (start here)'!CE113),ISNUMBER(Dispersion!$AP$8)),'Emissions (start here)'!CE113*453.59/3600*Dispersion!$AP$8,0)</f>
        <v>0</v>
      </c>
      <c r="FH113" s="74">
        <f>IF(AND(ISNUMBER('Emissions (start here)'!CE113),ISNUMBER(Dispersion!$AP$9)),'Emissions (start here)'!CE113*453.59/3600*Dispersion!$AP$9,0)</f>
        <v>0</v>
      </c>
      <c r="FI113" s="74">
        <f>IF(AND(ISNUMBER('Emissions (start here)'!CF113),ISNUMBER(Dispersion!$AP$10)),'Emissions (start here)'!CF113*2000*453.59/8760/3600*Dispersion!$AP$10,0)</f>
        <v>0</v>
      </c>
      <c r="FJ113" s="74">
        <f>IF(AND(ISNUMBER('Emissions (start here)'!CF113),ISNUMBER(Dispersion!$AP$11)),'Emissions (start here)'!CF113*2000*453.59/8760/3600*Dispersion!$AP$11,0)</f>
        <v>0</v>
      </c>
      <c r="FK113" s="74">
        <f>IF(AND(ISNUMBER('Emissions (start here)'!CG113),ISNUMBER(Dispersion!$AQ$8)),'Emissions (start here)'!CG113*453.59/3600*Dispersion!$AQ$8,0)</f>
        <v>0</v>
      </c>
      <c r="FL113" s="74">
        <f>IF(AND(ISNUMBER('Emissions (start here)'!CG113),ISNUMBER(Dispersion!$AQ$9)),'Emissions (start here)'!CG113*453.59/3600*Dispersion!$AQ$9,0)</f>
        <v>0</v>
      </c>
      <c r="FM113" s="74">
        <f>IF(AND(ISNUMBER('Emissions (start here)'!CH113),ISNUMBER(Dispersion!$AQ$10)),'Emissions (start here)'!CH113*2000*453.59/8760/3600*Dispersion!$AQ$10,0)</f>
        <v>0</v>
      </c>
      <c r="FN113" s="74">
        <f>IF(AND(ISNUMBER('Emissions (start here)'!CH113),ISNUMBER(Dispersion!$AQ$11)),'Emissions (start here)'!CH113*2000*453.59/8760/3600*Dispersion!$AQ$11,0)</f>
        <v>0</v>
      </c>
      <c r="FO113" s="74">
        <f>IF(AND(ISNUMBER('Emissions (start here)'!CI113),ISNUMBER(Dispersion!$AR$8)),'Emissions (start here)'!CI113*453.59/3600*Dispersion!$AR$8,0)</f>
        <v>0</v>
      </c>
      <c r="FP113" s="74">
        <f>IF(AND(ISNUMBER('Emissions (start here)'!CI113),ISNUMBER(Dispersion!$AR$9)),'Emissions (start here)'!CI113*453.59/3600*Dispersion!$AR$9,0)</f>
        <v>0</v>
      </c>
      <c r="FQ113" s="74">
        <f>IF(AND(ISNUMBER('Emissions (start here)'!CJ113),ISNUMBER(Dispersion!$AR$10)),'Emissions (start here)'!CJ113*2000*453.59/8760/3600*Dispersion!$AR$10,0)</f>
        <v>0</v>
      </c>
      <c r="FR113" s="74">
        <f>IF(AND(ISNUMBER('Emissions (start here)'!CJ113),ISNUMBER(Dispersion!$AR$11)),'Emissions (start here)'!CJ113*2000*453.59/8760/3600*Dispersion!$AR$11,0)</f>
        <v>0</v>
      </c>
      <c r="FS113" s="74">
        <f>IF(AND(ISNUMBER('Emissions (start here)'!CK113),ISNUMBER(Dispersion!$AS$8)),'Emissions (start here)'!CK113*453.59/3600*Dispersion!$AS$8,0)</f>
        <v>0</v>
      </c>
      <c r="FT113" s="74">
        <f>IF(AND(ISNUMBER('Emissions (start here)'!CK113),ISNUMBER(Dispersion!$AS$9)),'Emissions (start here)'!CK113*453.59/3600*Dispersion!$AS$9,0)</f>
        <v>0</v>
      </c>
      <c r="FU113" s="74">
        <f>IF(AND(ISNUMBER('Emissions (start here)'!CL113),ISNUMBER(Dispersion!$AS$10)),'Emissions (start here)'!CL113*2000*453.59/8760/3600*Dispersion!$AS$10,0)</f>
        <v>0</v>
      </c>
      <c r="FV113" s="74">
        <f>IF(AND(ISNUMBER('Emissions (start here)'!CL113),ISNUMBER(Dispersion!$AS$11)),'Emissions (start here)'!CL113*2000*453.59/8760/3600*Dispersion!$AS$11,0)</f>
        <v>0</v>
      </c>
      <c r="FW113" s="74">
        <f>IF(AND(ISNUMBER('Emissions (start here)'!CM113),ISNUMBER(Dispersion!$AT$8)),'Emissions (start here)'!CM113*453.59/3600*Dispersion!$AT$8,0)</f>
        <v>0</v>
      </c>
      <c r="FX113" s="74">
        <f>IF(AND(ISNUMBER('Emissions (start here)'!CM113),ISNUMBER(Dispersion!$AT$9)),'Emissions (start here)'!CM113*453.59/3600*Dispersion!$AT$9,0)</f>
        <v>0</v>
      </c>
      <c r="FY113" s="74">
        <f>IF(AND(ISNUMBER('Emissions (start here)'!CN113),ISNUMBER(Dispersion!$AT$10)),'Emissions (start here)'!CN113*2000*453.59/8760/3600*Dispersion!$AT$10,0)</f>
        <v>0</v>
      </c>
      <c r="FZ113" s="74">
        <f>IF(AND(ISNUMBER('Emissions (start here)'!CN113),ISNUMBER(Dispersion!$AT$11)),'Emissions (start here)'!CN113*2000*453.59/8760/3600*Dispersion!$AT$11,0)</f>
        <v>0</v>
      </c>
      <c r="GA113" s="74">
        <f>IF(AND(ISNUMBER('Emissions (start here)'!CO113),ISNUMBER(Dispersion!$AU$8)),'Emissions (start here)'!CO113*453.59/3600*Dispersion!$AU$8,0)</f>
        <v>0</v>
      </c>
      <c r="GB113" s="74">
        <f>IF(AND(ISNUMBER('Emissions (start here)'!CO113),ISNUMBER(Dispersion!$AU$9)),'Emissions (start here)'!CO113*453.59/3600*Dispersion!$AU$9,0)</f>
        <v>0</v>
      </c>
      <c r="GC113" s="74">
        <f>IF(AND(ISNUMBER('Emissions (start here)'!CP113),ISNUMBER(Dispersion!$AU$10)),'Emissions (start here)'!CP113*2000*453.59/8760/3600*Dispersion!$AU$10,0)</f>
        <v>0</v>
      </c>
      <c r="GD113" s="74">
        <f>IF(AND(ISNUMBER('Emissions (start here)'!CP113),ISNUMBER(Dispersion!$AU$11)),'Emissions (start here)'!CP113*2000*453.59/8760/3600*Dispersion!$AU$11,0)</f>
        <v>0</v>
      </c>
      <c r="GE113" s="74">
        <f>IF(AND(ISNUMBER('Emissions (start here)'!CQ113),ISNUMBER(Dispersion!$AV$8)),'Emissions (start here)'!CQ113*453.59/3600*Dispersion!$AV$8,0)</f>
        <v>0</v>
      </c>
      <c r="GF113" s="74">
        <f>IF(AND(ISNUMBER('Emissions (start here)'!CQ113),ISNUMBER(Dispersion!$AV$9)),'Emissions (start here)'!CQ113*453.59/3600*Dispersion!$AV$9,0)</f>
        <v>0</v>
      </c>
      <c r="GG113" s="74">
        <f>IF(AND(ISNUMBER('Emissions (start here)'!CR113),ISNUMBER(Dispersion!$AV$10)),'Emissions (start here)'!CR113*2000*453.59/8760/3600*Dispersion!$AV$10,0)</f>
        <v>0</v>
      </c>
      <c r="GH113" s="74">
        <f>IF(AND(ISNUMBER('Emissions (start here)'!CR113),ISNUMBER(Dispersion!$AV$11)),'Emissions (start here)'!CR113*2000*453.59/8760/3600*Dispersion!$AV$11,0)</f>
        <v>0</v>
      </c>
      <c r="GI113" s="74">
        <f>IF(AND(ISNUMBER('Emissions (start here)'!CS113),ISNUMBER(Dispersion!$AW$8)),'Emissions (start here)'!CS113*453.59/3600*Dispersion!$AW$8,0)</f>
        <v>0</v>
      </c>
      <c r="GJ113" s="74">
        <f>IF(AND(ISNUMBER('Emissions (start here)'!CS113),ISNUMBER(Dispersion!$AW$9)),'Emissions (start here)'!CS113*453.59/3600*Dispersion!$AW$9,0)</f>
        <v>0</v>
      </c>
      <c r="GK113" s="74">
        <f>IF(AND(ISNUMBER('Emissions (start here)'!CT113),ISNUMBER(Dispersion!$AW$10)),'Emissions (start here)'!CT113*2000*453.59/8760/3600*Dispersion!$AW$10,0)</f>
        <v>0</v>
      </c>
      <c r="GL113" s="74">
        <f>IF(AND(ISNUMBER('Emissions (start here)'!CT113),ISNUMBER(Dispersion!$AW$11)),'Emissions (start here)'!CT113*2000*453.59/8760/3600*Dispersion!$AW$11,0)</f>
        <v>0</v>
      </c>
      <c r="GM113" s="74">
        <f>IF(AND(ISNUMBER('Emissions (start here)'!CU113),ISNUMBER(Dispersion!$AX$8)),'Emissions (start here)'!CU113*453.59/3600*Dispersion!$AX$8,0)</f>
        <v>0</v>
      </c>
      <c r="GN113" s="74">
        <f>IF(AND(ISNUMBER('Emissions (start here)'!CU113),ISNUMBER(Dispersion!$AX$9)),'Emissions (start here)'!CU113*453.59/3600*Dispersion!$AX$9,0)</f>
        <v>0</v>
      </c>
      <c r="GO113" s="74">
        <f>IF(AND(ISNUMBER('Emissions (start here)'!CV113),ISNUMBER(Dispersion!$AX$10)),'Emissions (start here)'!CV113*2000*453.59/8760/3600*Dispersion!$AX$10,0)</f>
        <v>0</v>
      </c>
      <c r="GP113" s="74">
        <f>IF(AND(ISNUMBER('Emissions (start here)'!CV113),ISNUMBER(Dispersion!$AX$11)),'Emissions (start here)'!CV113*2000*453.59/8760/3600*Dispersion!$AX$11,0)</f>
        <v>0</v>
      </c>
      <c r="GQ113" s="74">
        <f>IF(AND(ISNUMBER('Emissions (start here)'!CW113),ISNUMBER(Dispersion!$AY$8)),'Emissions (start here)'!CW113*453.59/3600*Dispersion!$AY$8,0)</f>
        <v>0</v>
      </c>
      <c r="GR113" s="74">
        <f>IF(AND(ISNUMBER('Emissions (start here)'!CW113),ISNUMBER(Dispersion!$AY$9)),'Emissions (start here)'!CW113*453.59/3600*Dispersion!$AY$9,0)</f>
        <v>0</v>
      </c>
      <c r="GS113" s="74">
        <f>IF(AND(ISNUMBER('Emissions (start here)'!CX113),ISNUMBER(Dispersion!$AY$10)),'Emissions (start here)'!CX113*2000*453.59/8760/3600*Dispersion!$AY$10,0)</f>
        <v>0</v>
      </c>
      <c r="GT113" s="74">
        <f>IF(AND(ISNUMBER('Emissions (start here)'!CX113),ISNUMBER(Dispersion!$AY$11)),'Emissions (start here)'!CX113*2000*453.59/8760/3600*Dispersion!$AY$11,0)</f>
        <v>0</v>
      </c>
      <c r="GU113" s="74">
        <f>IF(AND(ISNUMBER('Emissions (start here)'!CY113),ISNUMBER(Dispersion!$AZ$8)),'Emissions (start here)'!CY113*453.59/3600*Dispersion!$AZ$8,0)</f>
        <v>0</v>
      </c>
      <c r="GV113" s="74">
        <f>IF(AND(ISNUMBER('Emissions (start here)'!CY113),ISNUMBER(Dispersion!$AZ$9)),'Emissions (start here)'!CY113*453.59/3600*Dispersion!$AZ$9,0)</f>
        <v>0</v>
      </c>
      <c r="GW113" s="74">
        <f>IF(AND(ISNUMBER('Emissions (start here)'!CZ113),ISNUMBER(Dispersion!$AZ$10)),'Emissions (start here)'!CZ113*2000*453.59/8760/3600*Dispersion!$AZ$10,0)</f>
        <v>0</v>
      </c>
      <c r="GX113" s="74">
        <f>IF(AND(ISNUMBER('Emissions (start here)'!CZ113),ISNUMBER(Dispersion!$AZ$11)),'Emissions (start here)'!CZ113*2000*453.59/8760/3600*Dispersion!$AZ$11,0)</f>
        <v>0</v>
      </c>
    </row>
    <row r="114" spans="1:206" x14ac:dyDescent="0.2">
      <c r="A114" s="51" t="str">
        <f>'Tox Values'!C114</f>
        <v>76-06-2</v>
      </c>
      <c r="B114" s="94" t="str">
        <f>'Tox Values'!D114</f>
        <v>Chloropicrin</v>
      </c>
      <c r="C114" s="96">
        <f t="shared" si="5"/>
        <v>0</v>
      </c>
      <c r="D114" s="74">
        <f t="shared" si="6"/>
        <v>0</v>
      </c>
      <c r="E114" s="74">
        <f t="shared" si="7"/>
        <v>0</v>
      </c>
      <c r="F114" s="99">
        <f t="shared" si="8"/>
        <v>0</v>
      </c>
      <c r="G114" s="97">
        <f>IF(AND(ISNUMBER('Emissions (start here)'!E114),ISNUMBER(Dispersion!$C$8)),'Emissions (start here)'!E114*453.59/3600*Dispersion!$C$8,0)</f>
        <v>0</v>
      </c>
      <c r="H114" s="74">
        <f>IF(AND(ISNUMBER('Emissions (start here)'!E114),ISNUMBER(Dispersion!$C$9)),'Emissions (start here)'!E114*453.59/3600*Dispersion!$C$9,0)</f>
        <v>0</v>
      </c>
      <c r="I114" s="74">
        <f>IF(AND(ISNUMBER('Emissions (start here)'!F114),ISNUMBER(Dispersion!$C$10)),'Emissions (start here)'!F114*2000*453.59/8760/3600*Dispersion!$C$10,0)</f>
        <v>0</v>
      </c>
      <c r="J114" s="74">
        <f>IF(AND(ISNUMBER('Emissions (start here)'!F114),ISNUMBER(Dispersion!$C$11)),'Emissions (start here)'!F114*2000*453.59/8760/3600*Dispersion!$C$11,0)</f>
        <v>0</v>
      </c>
      <c r="K114" s="74">
        <f>IF(AND(ISNUMBER('Emissions (start here)'!G114),ISNUMBER(Dispersion!$D$8)),'Emissions (start here)'!G114*453.59/3600*Dispersion!$D$8,0)</f>
        <v>0</v>
      </c>
      <c r="L114" s="74">
        <f>IF(AND(ISNUMBER('Emissions (start here)'!G114),ISNUMBER(Dispersion!$D$9)),'Emissions (start here)'!G114*453.59/3600*Dispersion!$D$9,0)</f>
        <v>0</v>
      </c>
      <c r="M114" s="74">
        <f>IF(AND(ISNUMBER('Emissions (start here)'!H114),ISNUMBER(Dispersion!$D$10)),'Emissions (start here)'!H114*2000*453.59/8760/3600*Dispersion!$D$10,0)</f>
        <v>0</v>
      </c>
      <c r="N114" s="74">
        <f>IF(AND(ISNUMBER('Emissions (start here)'!H114),ISNUMBER(Dispersion!$D$11)),'Emissions (start here)'!H114*2000*453.59/8760/3600*Dispersion!$D$11,0)</f>
        <v>0</v>
      </c>
      <c r="O114" s="74">
        <f>IF(AND(ISNUMBER('Emissions (start here)'!I114),ISNUMBER(Dispersion!$E$8)),'Emissions (start here)'!I114*453.59/3600*Dispersion!$E$8,0)</f>
        <v>0</v>
      </c>
      <c r="P114" s="74">
        <f>IF(AND(ISNUMBER('Emissions (start here)'!I114),ISNUMBER(Dispersion!$E$9)),'Emissions (start here)'!I114*453.59/3600*Dispersion!$E$9,0)</f>
        <v>0</v>
      </c>
      <c r="Q114" s="74">
        <f>IF(AND(ISNUMBER('Emissions (start here)'!J114),ISNUMBER(Dispersion!$E$10)),'Emissions (start here)'!J114*2000*453.59/8760/3600*Dispersion!$E$10,0)</f>
        <v>0</v>
      </c>
      <c r="R114" s="74">
        <f>IF(AND(ISNUMBER('Emissions (start here)'!J114),ISNUMBER(Dispersion!$E$11)),'Emissions (start here)'!J114*2000*453.59/8760/3600*Dispersion!$E$11,0)</f>
        <v>0</v>
      </c>
      <c r="S114" s="74">
        <f>IF(AND(ISNUMBER('Emissions (start here)'!K114),ISNUMBER(Dispersion!$F$8)),'Emissions (start here)'!K114*453.59/3600*Dispersion!$F$8,0)</f>
        <v>0</v>
      </c>
      <c r="T114" s="74">
        <f>IF(AND(ISNUMBER('Emissions (start here)'!K114),ISNUMBER(Dispersion!$F$9)),'Emissions (start here)'!K114*453.59/3600*Dispersion!$F$9,0)</f>
        <v>0</v>
      </c>
      <c r="U114" s="74">
        <f>IF(AND(ISNUMBER('Emissions (start here)'!L114),ISNUMBER(Dispersion!$F$10)),'Emissions (start here)'!L114*2000*453.59/8760/3600*Dispersion!$F$10,0)</f>
        <v>0</v>
      </c>
      <c r="V114" s="74">
        <f>IF(AND(ISNUMBER('Emissions (start here)'!L114),ISNUMBER(Dispersion!$F$11)),'Emissions (start here)'!L114*2000*453.59/8760/3600*Dispersion!$F$11,0)</f>
        <v>0</v>
      </c>
      <c r="W114" s="74">
        <f>IF(AND(ISNUMBER('Emissions (start here)'!M114),ISNUMBER(Dispersion!$G$8)),'Emissions (start here)'!M114*453.59/3600*Dispersion!$G$8,0)</f>
        <v>0</v>
      </c>
      <c r="X114" s="74">
        <f>IF(AND(ISNUMBER('Emissions (start here)'!M114),ISNUMBER(Dispersion!$G$9)),'Emissions (start here)'!M114*453.59/3600*Dispersion!$G$9,0)</f>
        <v>0</v>
      </c>
      <c r="Y114" s="74">
        <f>IF(AND(ISNUMBER('Emissions (start here)'!N114),ISNUMBER(Dispersion!$G$10)),'Emissions (start here)'!N114*2000*453.59/8760/3600*Dispersion!$G$10,0)</f>
        <v>0</v>
      </c>
      <c r="Z114" s="74">
        <f>IF(AND(ISNUMBER('Emissions (start here)'!N114),ISNUMBER(Dispersion!$G$11)),'Emissions (start here)'!N114*2000*453.59/8760/3600*Dispersion!$G$11,0)</f>
        <v>0</v>
      </c>
      <c r="AA114" s="74">
        <f>IF(AND(ISNUMBER('Emissions (start here)'!O114),ISNUMBER(Dispersion!$H$8)),'Emissions (start here)'!O114*453.59/3600*Dispersion!$H$8,0)</f>
        <v>0</v>
      </c>
      <c r="AB114" s="74">
        <f>IF(AND(ISNUMBER('Emissions (start here)'!O114),ISNUMBER(Dispersion!$H$9)),'Emissions (start here)'!O114*453.59/3600*Dispersion!$H$9,0)</f>
        <v>0</v>
      </c>
      <c r="AC114" s="74">
        <f>IF(AND(ISNUMBER('Emissions (start here)'!P114),ISNUMBER(Dispersion!$H$10)),'Emissions (start here)'!P114*2000*453.59/8760/3600*Dispersion!$H$10,0)</f>
        <v>0</v>
      </c>
      <c r="AD114" s="74">
        <f>IF(AND(ISNUMBER('Emissions (start here)'!P114),ISNUMBER(Dispersion!$H$11)),'Emissions (start here)'!P114*2000*453.59/8760/3600*Dispersion!$H$11,0)</f>
        <v>0</v>
      </c>
      <c r="AE114" s="74">
        <f>IF(AND(ISNUMBER('Emissions (start here)'!Q114),ISNUMBER(Dispersion!$I$8)),'Emissions (start here)'!Q114*453.59/3600*Dispersion!$I$8,0)</f>
        <v>0</v>
      </c>
      <c r="AF114" s="74">
        <f>IF(AND(ISNUMBER('Emissions (start here)'!Q114),ISNUMBER(Dispersion!$I$9)),'Emissions (start here)'!Q114*453.59/3600*Dispersion!$I$9,0)</f>
        <v>0</v>
      </c>
      <c r="AG114" s="74">
        <f>IF(AND(ISNUMBER('Emissions (start here)'!R114),ISNUMBER(Dispersion!$I$10)),'Emissions (start here)'!R114*2000*453.59/8760/3600*Dispersion!$I$10,0)</f>
        <v>0</v>
      </c>
      <c r="AH114" s="74">
        <f>IF(AND(ISNUMBER('Emissions (start here)'!R114),ISNUMBER(Dispersion!$I$11)),'Emissions (start here)'!R114*2000*453.59/8760/3600*Dispersion!$I$11,0)</f>
        <v>0</v>
      </c>
      <c r="AI114" s="74">
        <f>IF(AND(ISNUMBER('Emissions (start here)'!S114),ISNUMBER(Dispersion!$J$8)),'Emissions (start here)'!S114*453.59/3600*Dispersion!$J$8,0)</f>
        <v>0</v>
      </c>
      <c r="AJ114" s="74">
        <f>IF(AND(ISNUMBER('Emissions (start here)'!S114),ISNUMBER(Dispersion!$J$9)),'Emissions (start here)'!S114*453.59/3600*Dispersion!$J$9,0)</f>
        <v>0</v>
      </c>
      <c r="AK114" s="74">
        <f>IF(AND(ISNUMBER('Emissions (start here)'!T114),ISNUMBER(Dispersion!$J$10)),'Emissions (start here)'!T114*2000*453.59/8760/3600*Dispersion!$J$10,0)</f>
        <v>0</v>
      </c>
      <c r="AL114" s="74">
        <f>IF(AND(ISNUMBER('Emissions (start here)'!T114),ISNUMBER(Dispersion!$J$11)),'Emissions (start here)'!T114*2000*453.59/8760/3600*Dispersion!$J$11,0)</f>
        <v>0</v>
      </c>
      <c r="AM114" s="74">
        <f>IF(AND(ISNUMBER('Emissions (start here)'!U114),ISNUMBER(Dispersion!$K$8)),'Emissions (start here)'!U114*453.59/3600*Dispersion!$K$8,0)</f>
        <v>0</v>
      </c>
      <c r="AN114" s="74">
        <f>IF(AND(ISNUMBER('Emissions (start here)'!U114),ISNUMBER(Dispersion!$K$9)),'Emissions (start here)'!U114*453.59/3600*Dispersion!$K$9,0)</f>
        <v>0</v>
      </c>
      <c r="AO114" s="74">
        <f>IF(AND(ISNUMBER('Emissions (start here)'!V114),ISNUMBER(Dispersion!$K$10)),'Emissions (start here)'!V114*2000*453.59/8760/3600*Dispersion!$K$10,0)</f>
        <v>0</v>
      </c>
      <c r="AP114" s="74">
        <f>IF(AND(ISNUMBER('Emissions (start here)'!V114),ISNUMBER(Dispersion!$K$11)),'Emissions (start here)'!V114*2000*453.59/8760/3600*Dispersion!$K$11,0)</f>
        <v>0</v>
      </c>
      <c r="AQ114" s="74">
        <f>IF(AND(ISNUMBER('Emissions (start here)'!W114),ISNUMBER(Dispersion!$L$8)),'Emissions (start here)'!W114*453.59/3600*Dispersion!$L$8,0)</f>
        <v>0</v>
      </c>
      <c r="AR114" s="74">
        <f>IF(AND(ISNUMBER('Emissions (start here)'!W114),ISNUMBER(Dispersion!$L$9)),'Emissions (start here)'!W114*453.59/3600*Dispersion!$L$9,0)</f>
        <v>0</v>
      </c>
      <c r="AS114" s="74">
        <f>IF(AND(ISNUMBER('Emissions (start here)'!X114),ISNUMBER(Dispersion!$L$10)),'Emissions (start here)'!X114*2000*453.59/8760/3600*Dispersion!$L$10,0)</f>
        <v>0</v>
      </c>
      <c r="AT114" s="74">
        <f>IF(AND(ISNUMBER('Emissions (start here)'!X114),ISNUMBER(Dispersion!$L$11)),'Emissions (start here)'!X114*2000*453.59/8760/3600*Dispersion!$L$11,0)</f>
        <v>0</v>
      </c>
      <c r="AU114" s="74">
        <f>IF(AND(ISNUMBER('Emissions (start here)'!Y114),ISNUMBER(Dispersion!$M$8)),'Emissions (start here)'!Y114*453.59/3600*Dispersion!$M$8,0)</f>
        <v>0</v>
      </c>
      <c r="AV114" s="74">
        <f>IF(AND(ISNUMBER('Emissions (start here)'!Y114),ISNUMBER(Dispersion!$M$9)),'Emissions (start here)'!Y114*453.59/3600*Dispersion!$M$9,0)</f>
        <v>0</v>
      </c>
      <c r="AW114" s="74">
        <f>IF(AND(ISNUMBER('Emissions (start here)'!Z114),ISNUMBER(Dispersion!$M$10)),'Emissions (start here)'!Z114*2000*453.59/8760/3600*Dispersion!$M$10,0)</f>
        <v>0</v>
      </c>
      <c r="AX114" s="74">
        <f>IF(AND(ISNUMBER('Emissions (start here)'!Z114),ISNUMBER(Dispersion!$M$11)),'Emissions (start here)'!Z114*2000*453.59/8760/3600*Dispersion!$M$11,0)</f>
        <v>0</v>
      </c>
      <c r="AY114" s="74">
        <f>IF(AND(ISNUMBER('Emissions (start here)'!AA114),ISNUMBER(Dispersion!$N$8)),'Emissions (start here)'!AA114*453.59/3600*Dispersion!$N$8,0)</f>
        <v>0</v>
      </c>
      <c r="AZ114" s="74">
        <f>IF(AND(ISNUMBER('Emissions (start here)'!AA114),ISNUMBER(Dispersion!$N$9)),'Emissions (start here)'!AA114*453.59/3600*Dispersion!$N$9,0)</f>
        <v>0</v>
      </c>
      <c r="BA114" s="74">
        <f>IF(AND(ISNUMBER('Emissions (start here)'!AB114),ISNUMBER(Dispersion!$N$10)),'Emissions (start here)'!AB114*2000*453.59/8760/3600*Dispersion!$N$10,0)</f>
        <v>0</v>
      </c>
      <c r="BB114" s="74">
        <f>IF(AND(ISNUMBER('Emissions (start here)'!AB114),ISNUMBER(Dispersion!$N$11)),'Emissions (start here)'!AB114*2000*453.59/8760/3600*Dispersion!$N$11,0)</f>
        <v>0</v>
      </c>
      <c r="BC114" s="74">
        <f>IF(AND(ISNUMBER('Emissions (start here)'!AC114),ISNUMBER(Dispersion!$O$8)),'Emissions (start here)'!AC114*453.59/3600*Dispersion!$O$8,0)</f>
        <v>0</v>
      </c>
      <c r="BD114" s="74">
        <f>IF(AND(ISNUMBER('Emissions (start here)'!AC114),ISNUMBER(Dispersion!$O$9)),'Emissions (start here)'!AC114*453.59/3600*Dispersion!$O$9,0)</f>
        <v>0</v>
      </c>
      <c r="BE114" s="74">
        <f>IF(AND(ISNUMBER('Emissions (start here)'!AD114),ISNUMBER(Dispersion!$O$10)),'Emissions (start here)'!AD114*2000*453.59/8760/3600*Dispersion!$O$10,0)</f>
        <v>0</v>
      </c>
      <c r="BF114" s="74">
        <f>IF(AND(ISNUMBER('Emissions (start here)'!AD114),ISNUMBER(Dispersion!$O$11)),'Emissions (start here)'!AD114*2000*453.59/8760/3600*Dispersion!$O$11,0)</f>
        <v>0</v>
      </c>
      <c r="BG114" s="74">
        <f>IF(AND(ISNUMBER('Emissions (start here)'!AE114),ISNUMBER(Dispersion!$P$8)),'Emissions (start here)'!AE114*453.59/3600*Dispersion!$P$8,0)</f>
        <v>0</v>
      </c>
      <c r="BH114" s="74">
        <f>IF(AND(ISNUMBER('Emissions (start here)'!AE114),ISNUMBER(Dispersion!$P$9)),'Emissions (start here)'!AE114*453.59/3600*Dispersion!$P$9,0)</f>
        <v>0</v>
      </c>
      <c r="BI114" s="74">
        <f>IF(AND(ISNUMBER('Emissions (start here)'!AF114),ISNUMBER(Dispersion!$P$10)),'Emissions (start here)'!AF114*2000*453.59/8760/3600*Dispersion!$P$10,0)</f>
        <v>0</v>
      </c>
      <c r="BJ114" s="74">
        <f>IF(AND(ISNUMBER('Emissions (start here)'!AF114),ISNUMBER(Dispersion!$P$11)),'Emissions (start here)'!AF114*2000*453.59/8760/3600*Dispersion!$P$11,0)</f>
        <v>0</v>
      </c>
      <c r="BK114" s="74">
        <f>IF(AND(ISNUMBER('Emissions (start here)'!AG114),ISNUMBER(Dispersion!$Q$8)),'Emissions (start here)'!AG114*453.59/3600*Dispersion!$Q$8,0)</f>
        <v>0</v>
      </c>
      <c r="BL114" s="74">
        <f>IF(AND(ISNUMBER('Emissions (start here)'!AG114),ISNUMBER(Dispersion!$Q$9)),'Emissions (start here)'!AG114*453.59/3600*Dispersion!$Q$9,0)</f>
        <v>0</v>
      </c>
      <c r="BM114" s="74">
        <f>IF(AND(ISNUMBER('Emissions (start here)'!AH114),ISNUMBER(Dispersion!$Q$10)),'Emissions (start here)'!AH114*2000*453.59/8760/3600*Dispersion!$Q$10,0)</f>
        <v>0</v>
      </c>
      <c r="BN114" s="74">
        <f>IF(AND(ISNUMBER('Emissions (start here)'!AH114),ISNUMBER(Dispersion!$Q$11)),'Emissions (start here)'!AH114*2000*453.59/8760/3600*Dispersion!$Q$11,0)</f>
        <v>0</v>
      </c>
      <c r="BO114" s="74">
        <f>IF(AND(ISNUMBER('Emissions (start here)'!AI114),ISNUMBER(Dispersion!$R$8)),'Emissions (start here)'!AI114*453.59/3600*Dispersion!$R$8,0)</f>
        <v>0</v>
      </c>
      <c r="BP114" s="74">
        <f>IF(AND(ISNUMBER('Emissions (start here)'!AI114),ISNUMBER(Dispersion!$R$9)),'Emissions (start here)'!AI114*453.59/3600*Dispersion!$R$9,0)</f>
        <v>0</v>
      </c>
      <c r="BQ114" s="74">
        <f>IF(AND(ISNUMBER('Emissions (start here)'!AJ114),ISNUMBER(Dispersion!$R$10)),'Emissions (start here)'!AJ114*2000*453.59/8760/3600*Dispersion!$R$10,0)</f>
        <v>0</v>
      </c>
      <c r="BR114" s="74">
        <f>IF(AND(ISNUMBER('Emissions (start here)'!AJ114),ISNUMBER(Dispersion!$R$11)),'Emissions (start here)'!AJ114*2000*453.59/8760/3600*Dispersion!$R$11,0)</f>
        <v>0</v>
      </c>
      <c r="BS114" s="74">
        <f>IF(AND(ISNUMBER('Emissions (start here)'!AK114),ISNUMBER(Dispersion!$S$8)),'Emissions (start here)'!AK114*453.59/3600*Dispersion!$S$8,0)</f>
        <v>0</v>
      </c>
      <c r="BT114" s="74">
        <f>IF(AND(ISNUMBER('Emissions (start here)'!AK114),ISNUMBER(Dispersion!$S$9)),'Emissions (start here)'!AK114*453.59/3600*Dispersion!$S$9,0)</f>
        <v>0</v>
      </c>
      <c r="BU114" s="74">
        <f>IF(AND(ISNUMBER('Emissions (start here)'!AL114),ISNUMBER(Dispersion!$S$10)),'Emissions (start here)'!AL114*2000*453.59/8760/3600*Dispersion!$S$10,0)</f>
        <v>0</v>
      </c>
      <c r="BV114" s="74">
        <f>IF(AND(ISNUMBER('Emissions (start here)'!AL114),ISNUMBER(Dispersion!$S$11)),'Emissions (start here)'!AL114*2000*453.59/8760/3600*Dispersion!$S$11,0)</f>
        <v>0</v>
      </c>
      <c r="BW114" s="74">
        <f>IF(AND(ISNUMBER('Emissions (start here)'!AM114),ISNUMBER(Dispersion!$T$8)),'Emissions (start here)'!AM114*453.59/3600*Dispersion!$T$8,0)</f>
        <v>0</v>
      </c>
      <c r="BX114" s="74">
        <f>IF(AND(ISNUMBER('Emissions (start here)'!AM114),ISNUMBER(Dispersion!$T$9)),'Emissions (start here)'!AM114*453.59/3600*Dispersion!$T$9,0)</f>
        <v>0</v>
      </c>
      <c r="BY114" s="74">
        <f>IF(AND(ISNUMBER('Emissions (start here)'!AN114),ISNUMBER(Dispersion!$T$10)),'Emissions (start here)'!AN114*2000*453.59/8760/3600*Dispersion!$T$10,0)</f>
        <v>0</v>
      </c>
      <c r="BZ114" s="74">
        <f>IF(AND(ISNUMBER('Emissions (start here)'!AN114),ISNUMBER(Dispersion!$T$11)),'Emissions (start here)'!AN114*2000*453.59/8760/3600*Dispersion!$T$11,0)</f>
        <v>0</v>
      </c>
      <c r="CA114" s="74">
        <f>IF(AND(ISNUMBER('Emissions (start here)'!AO114),ISNUMBER(Dispersion!$U$8)),'Emissions (start here)'!AO114*453.59/3600*Dispersion!$U$8,0)</f>
        <v>0</v>
      </c>
      <c r="CB114" s="74">
        <f>IF(AND(ISNUMBER('Emissions (start here)'!AO114),ISNUMBER(Dispersion!$U$9)),'Emissions (start here)'!AO114*453.59/3600*Dispersion!$U$9,0)</f>
        <v>0</v>
      </c>
      <c r="CC114" s="74">
        <f>IF(AND(ISNUMBER('Emissions (start here)'!AP114),ISNUMBER(Dispersion!$U$10)),'Emissions (start here)'!AP114*2000*453.59/8760/3600*Dispersion!$U$10,0)</f>
        <v>0</v>
      </c>
      <c r="CD114" s="74">
        <f>IF(AND(ISNUMBER('Emissions (start here)'!AP114),ISNUMBER(Dispersion!$U$11)),'Emissions (start here)'!AP114*2000*453.59/8760/3600*Dispersion!$U$11,0)</f>
        <v>0</v>
      </c>
      <c r="CE114" s="74">
        <f>IF(AND(ISNUMBER('Emissions (start here)'!AQ114),ISNUMBER(Dispersion!$V$8)),'Emissions (start here)'!AQ114*453.59/3600*Dispersion!$V$8,0)</f>
        <v>0</v>
      </c>
      <c r="CF114" s="74">
        <f>IF(AND(ISNUMBER('Emissions (start here)'!AQ114),ISNUMBER(Dispersion!$V$9)),'Emissions (start here)'!AQ114*453.59/3600*Dispersion!$V$9,0)</f>
        <v>0</v>
      </c>
      <c r="CG114" s="74">
        <f>IF(AND(ISNUMBER('Emissions (start here)'!AR114),ISNUMBER(Dispersion!$V$10)),'Emissions (start here)'!AR114*2000*453.59/8760/3600*Dispersion!$V$10,0)</f>
        <v>0</v>
      </c>
      <c r="CH114" s="74">
        <f>IF(AND(ISNUMBER('Emissions (start here)'!AR114),ISNUMBER(Dispersion!$V$11)),'Emissions (start here)'!AR114*2000*453.59/8760/3600*Dispersion!$V$11,0)</f>
        <v>0</v>
      </c>
      <c r="CI114" s="74">
        <f>IF(AND(ISNUMBER('Emissions (start here)'!AS114),ISNUMBER(Dispersion!$W$8)),'Emissions (start here)'!AS114*453.59/3600*Dispersion!$W$8,0)</f>
        <v>0</v>
      </c>
      <c r="CJ114" s="74">
        <f>IF(AND(ISNUMBER('Emissions (start here)'!AS114),ISNUMBER(Dispersion!$W$9)),'Emissions (start here)'!AS114*453.59/3600*Dispersion!$W$9,0)</f>
        <v>0</v>
      </c>
      <c r="CK114" s="74">
        <f>IF(AND(ISNUMBER('Emissions (start here)'!AT114),ISNUMBER(Dispersion!$W$10)),'Emissions (start here)'!AT114*2000*453.59/8760/3600*Dispersion!$W$10,0)</f>
        <v>0</v>
      </c>
      <c r="CL114" s="74">
        <f>IF(AND(ISNUMBER('Emissions (start here)'!AT114),ISNUMBER(Dispersion!$W$11)),'Emissions (start here)'!AT114*2000*453.59/8760/3600*Dispersion!$W$11,0)</f>
        <v>0</v>
      </c>
      <c r="CM114" s="74">
        <f>IF(AND(ISNUMBER('Emissions (start here)'!AU114),ISNUMBER(Dispersion!$X$8)),'Emissions (start here)'!AU114*453.59/3600*Dispersion!$X$8,0)</f>
        <v>0</v>
      </c>
      <c r="CN114" s="74">
        <f>IF(AND(ISNUMBER('Emissions (start here)'!AU114),ISNUMBER(Dispersion!$X$9)),'Emissions (start here)'!AU114*453.59/3600*Dispersion!$X$9,0)</f>
        <v>0</v>
      </c>
      <c r="CO114" s="74">
        <f>IF(AND(ISNUMBER('Emissions (start here)'!AV114),ISNUMBER(Dispersion!$X$10)),'Emissions (start here)'!AV114*2000*453.59/8760/3600*Dispersion!$X$10,0)</f>
        <v>0</v>
      </c>
      <c r="CP114" s="74">
        <f>IF(AND(ISNUMBER('Emissions (start here)'!AV114),ISNUMBER(Dispersion!$X$11)),'Emissions (start here)'!AV114*2000*453.59/8760/3600*Dispersion!$X$11,0)</f>
        <v>0</v>
      </c>
      <c r="CQ114" s="74">
        <f>IF(AND(ISNUMBER('Emissions (start here)'!AW114),ISNUMBER(Dispersion!$Y$8)),'Emissions (start here)'!AW114*453.59/3600*Dispersion!$Y$8,0)</f>
        <v>0</v>
      </c>
      <c r="CR114" s="74">
        <f>IF(AND(ISNUMBER('Emissions (start here)'!AW114),ISNUMBER(Dispersion!$Y$9)),'Emissions (start here)'!AW114*453.59/3600*Dispersion!$Y$9,0)</f>
        <v>0</v>
      </c>
      <c r="CS114" s="74">
        <f>IF(AND(ISNUMBER('Emissions (start here)'!AX114),ISNUMBER(Dispersion!$Y$10)),'Emissions (start here)'!AX114*2000*453.59/8760/3600*Dispersion!$Y$10,0)</f>
        <v>0</v>
      </c>
      <c r="CT114" s="74">
        <f>IF(AND(ISNUMBER('Emissions (start here)'!AX114),ISNUMBER(Dispersion!$Y$11)),'Emissions (start here)'!AX114*2000*453.59/8760/3600*Dispersion!$Y$11,0)</f>
        <v>0</v>
      </c>
      <c r="CU114" s="74">
        <f>IF(AND(ISNUMBER('Emissions (start here)'!AY114),ISNUMBER(Dispersion!$Z$8)),'Emissions (start here)'!AY114*453.59/3600*Dispersion!$Z$8,0)</f>
        <v>0</v>
      </c>
      <c r="CV114" s="74">
        <f>IF(AND(ISNUMBER('Emissions (start here)'!AY114),ISNUMBER(Dispersion!$Z$9)),'Emissions (start here)'!AY114*453.59/3600*Dispersion!$Z$9,0)</f>
        <v>0</v>
      </c>
      <c r="CW114" s="74">
        <f>IF(AND(ISNUMBER('Emissions (start here)'!AZ114),ISNUMBER(Dispersion!$Z$10)),'Emissions (start here)'!AZ114*2000*453.59/8760/3600*Dispersion!$Z$10,0)</f>
        <v>0</v>
      </c>
      <c r="CX114" s="74">
        <f>IF(AND(ISNUMBER('Emissions (start here)'!AZ114),ISNUMBER(Dispersion!$Z$11)),'Emissions (start here)'!AZ114*2000*453.59/8760/3600*Dispersion!$Z$11,0)</f>
        <v>0</v>
      </c>
      <c r="CY114" s="74">
        <f>IF(AND(ISNUMBER('Emissions (start here)'!BA114),ISNUMBER(Dispersion!$AA$8)),'Emissions (start here)'!BA114*453.59/3600*Dispersion!$AA$8,0)</f>
        <v>0</v>
      </c>
      <c r="CZ114" s="74">
        <f>IF(AND(ISNUMBER('Emissions (start here)'!BA114),ISNUMBER(Dispersion!$AA$9)),'Emissions (start here)'!BA114*453.59/3600*Dispersion!$AA$9,0)</f>
        <v>0</v>
      </c>
      <c r="DA114" s="74">
        <f>IF(AND(ISNUMBER('Emissions (start here)'!BB114),ISNUMBER(Dispersion!$AA$10)),'Emissions (start here)'!BB114*2000*453.59/8760/3600*Dispersion!$AA$10,0)</f>
        <v>0</v>
      </c>
      <c r="DB114" s="74">
        <f>IF(AND(ISNUMBER('Emissions (start here)'!BB114),ISNUMBER(Dispersion!$AA$11)),'Emissions (start here)'!BB114*2000*453.59/8760/3600*Dispersion!$AA$11,0)</f>
        <v>0</v>
      </c>
      <c r="DC114" s="74">
        <f>IF(AND(ISNUMBER('Emissions (start here)'!BC114),ISNUMBER(Dispersion!$AB$8)),'Emissions (start here)'!BC114*453.59/3600*Dispersion!$AB$8,0)</f>
        <v>0</v>
      </c>
      <c r="DD114" s="74">
        <f>IF(AND(ISNUMBER('Emissions (start here)'!BC114),ISNUMBER(Dispersion!$AB$9)),'Emissions (start here)'!BC114*453.59/3600*Dispersion!$AB$9,0)</f>
        <v>0</v>
      </c>
      <c r="DE114" s="74">
        <f>IF(AND(ISNUMBER('Emissions (start here)'!BD114),ISNUMBER(Dispersion!$AB$10)),'Emissions (start here)'!BD114*2000*453.59/8760/3600*Dispersion!$AB$10,0)</f>
        <v>0</v>
      </c>
      <c r="DF114" s="74">
        <f>IF(AND(ISNUMBER('Emissions (start here)'!BD114),ISNUMBER(Dispersion!$AB$11)),'Emissions (start here)'!BD114*2000*453.59/8760/3600*Dispersion!$AB$11,0)</f>
        <v>0</v>
      </c>
      <c r="DG114" s="74">
        <f>IF(AND(ISNUMBER('Emissions (start here)'!BE114),ISNUMBER(Dispersion!$AC$8)),'Emissions (start here)'!BE114*453.59/3600*Dispersion!$AC$8,0)</f>
        <v>0</v>
      </c>
      <c r="DH114" s="74">
        <f>IF(AND(ISNUMBER('Emissions (start here)'!BE114),ISNUMBER(Dispersion!$AC$9)),'Emissions (start here)'!BE114*453.59/3600*Dispersion!$AC$9,0)</f>
        <v>0</v>
      </c>
      <c r="DI114" s="74">
        <f>IF(AND(ISNUMBER('Emissions (start here)'!BF114),ISNUMBER(Dispersion!$AC$10)),'Emissions (start here)'!BF114*2000*453.59/8760/3600*Dispersion!$AC$10,0)</f>
        <v>0</v>
      </c>
      <c r="DJ114" s="74">
        <f>IF(AND(ISNUMBER('Emissions (start here)'!BF114),ISNUMBER(Dispersion!$AC$11)),'Emissions (start here)'!BF114*2000*453.59/8760/3600*Dispersion!$AC$11,0)</f>
        <v>0</v>
      </c>
      <c r="DK114" s="74">
        <f>IF(AND(ISNUMBER('Emissions (start here)'!BG114),ISNUMBER(Dispersion!$AD$8)),'Emissions (start here)'!BG114*453.59/3600*Dispersion!$AD$8,0)</f>
        <v>0</v>
      </c>
      <c r="DL114" s="74">
        <f>IF(AND(ISNUMBER('Emissions (start here)'!BG114),ISNUMBER(Dispersion!$AD$9)),'Emissions (start here)'!BG114*453.59/3600*Dispersion!$AD$9,0)</f>
        <v>0</v>
      </c>
      <c r="DM114" s="74">
        <f>IF(AND(ISNUMBER('Emissions (start here)'!BH114),ISNUMBER(Dispersion!$AD$10)),'Emissions (start here)'!BH114*2000*453.59/8760/3600*Dispersion!$AD$10,0)</f>
        <v>0</v>
      </c>
      <c r="DN114" s="74">
        <f>IF(AND(ISNUMBER('Emissions (start here)'!BH114),ISNUMBER(Dispersion!$AD$11)),'Emissions (start here)'!BH114*2000*453.59/8760/3600*Dispersion!$AD$11,0)</f>
        <v>0</v>
      </c>
      <c r="DO114" s="74">
        <f>IF(AND(ISNUMBER('Emissions (start here)'!BI114),ISNUMBER(Dispersion!$AE$8)),'Emissions (start here)'!BI114*453.59/3600*Dispersion!$AE$8,0)</f>
        <v>0</v>
      </c>
      <c r="DP114" s="74">
        <f>IF(AND(ISNUMBER('Emissions (start here)'!BI114),ISNUMBER(Dispersion!$AE$9)),'Emissions (start here)'!BI114*453.59/3600*Dispersion!$AE$9,0)</f>
        <v>0</v>
      </c>
      <c r="DQ114" s="74">
        <f>IF(AND(ISNUMBER('Emissions (start here)'!BJ114),ISNUMBER(Dispersion!$AE$10)),'Emissions (start here)'!BJ114*2000*453.59/8760/3600*Dispersion!$AE$10,0)</f>
        <v>0</v>
      </c>
      <c r="DR114" s="74">
        <f>IF(AND(ISNUMBER('Emissions (start here)'!BJ114),ISNUMBER(Dispersion!$AE$11)),'Emissions (start here)'!BJ114*2000*453.59/8760/3600*Dispersion!$AE$11,0)</f>
        <v>0</v>
      </c>
      <c r="DS114" s="74">
        <f>IF(AND(ISNUMBER('Emissions (start here)'!BK114),ISNUMBER(Dispersion!$AF$8)),'Emissions (start here)'!BK114*453.59/3600*Dispersion!$AF$8,0)</f>
        <v>0</v>
      </c>
      <c r="DT114" s="74">
        <f>IF(AND(ISNUMBER('Emissions (start here)'!BK114),ISNUMBER(Dispersion!$AF$9)),'Emissions (start here)'!BK114*453.59/3600*Dispersion!$AF$9,0)</f>
        <v>0</v>
      </c>
      <c r="DU114" s="74">
        <f>IF(AND(ISNUMBER('Emissions (start here)'!BL114),ISNUMBER(Dispersion!$AF$10)),'Emissions (start here)'!BL114*2000*453.59/8760/3600*Dispersion!$AF$10,0)</f>
        <v>0</v>
      </c>
      <c r="DV114" s="74">
        <f>IF(AND(ISNUMBER('Emissions (start here)'!BL114),ISNUMBER(Dispersion!$AF$11)),'Emissions (start here)'!BL114*2000*453.59/8760/3600*Dispersion!$AF$11,0)</f>
        <v>0</v>
      </c>
      <c r="DW114" s="74">
        <f>IF(AND(ISNUMBER('Emissions (start here)'!BM114),ISNUMBER(Dispersion!$AG$8)),'Emissions (start here)'!BM114*453.59/3600*Dispersion!$AG$8,0)</f>
        <v>0</v>
      </c>
      <c r="DX114" s="74">
        <f>IF(AND(ISNUMBER('Emissions (start here)'!BM114),ISNUMBER(Dispersion!$AG$9)),'Emissions (start here)'!BM114*453.59/3600*Dispersion!$AG$9,0)</f>
        <v>0</v>
      </c>
      <c r="DY114" s="74">
        <f>IF(AND(ISNUMBER('Emissions (start here)'!BN114),ISNUMBER(Dispersion!$AG$10)),'Emissions (start here)'!BN114*2000*453.59/8760/3600*Dispersion!$AG$10,0)</f>
        <v>0</v>
      </c>
      <c r="DZ114" s="74">
        <f>IF(AND(ISNUMBER('Emissions (start here)'!BN114),ISNUMBER(Dispersion!$AG$11)),'Emissions (start here)'!BN114*2000*453.59/8760/3600*Dispersion!$AG$11,0)</f>
        <v>0</v>
      </c>
      <c r="EA114" s="74">
        <f>IF(AND(ISNUMBER('Emissions (start here)'!BO114),ISNUMBER(Dispersion!$AH$8)),'Emissions (start here)'!BO114*453.59/3600*Dispersion!$AH$8,0)</f>
        <v>0</v>
      </c>
      <c r="EB114" s="74">
        <f>IF(AND(ISNUMBER('Emissions (start here)'!BO114),ISNUMBER(Dispersion!$AH$9)),'Emissions (start here)'!BO114*453.59/3600*Dispersion!$AH$9,0)</f>
        <v>0</v>
      </c>
      <c r="EC114" s="74">
        <f>IF(AND(ISNUMBER('Emissions (start here)'!BP114),ISNUMBER(Dispersion!$AH$10)),'Emissions (start here)'!BP114*2000*453.59/8760/3600*Dispersion!$AH$10,0)</f>
        <v>0</v>
      </c>
      <c r="ED114" s="74">
        <f>IF(AND(ISNUMBER('Emissions (start here)'!BP114),ISNUMBER(Dispersion!$AH$11)),'Emissions (start here)'!BP114*2000*453.59/8760/3600*Dispersion!$AH$11,0)</f>
        <v>0</v>
      </c>
      <c r="EE114" s="74">
        <f>IF(AND(ISNUMBER('Emissions (start here)'!BQ114),ISNUMBER(Dispersion!$AI$8)),'Emissions (start here)'!BQ114*453.59/3600*Dispersion!$AI$8,0)</f>
        <v>0</v>
      </c>
      <c r="EF114" s="74">
        <f>IF(AND(ISNUMBER('Emissions (start here)'!BQ114),ISNUMBER(Dispersion!$AI$9)),'Emissions (start here)'!BQ114*453.59/3600*Dispersion!$AI$9,0)</f>
        <v>0</v>
      </c>
      <c r="EG114" s="74">
        <f>IF(AND(ISNUMBER('Emissions (start here)'!BR114),ISNUMBER(Dispersion!$AI$10)),'Emissions (start here)'!BR114*2000*453.59/8760/3600*Dispersion!$AI$10,0)</f>
        <v>0</v>
      </c>
      <c r="EH114" s="74">
        <f>IF(AND(ISNUMBER('Emissions (start here)'!BR114),ISNUMBER(Dispersion!$AI$11)),'Emissions (start here)'!BR114*2000*453.59/8760/3600*Dispersion!$AI$11,0)</f>
        <v>0</v>
      </c>
      <c r="EI114" s="74">
        <f>IF(AND(ISNUMBER('Emissions (start here)'!BS114),ISNUMBER(Dispersion!$AJ$8)),'Emissions (start here)'!BS114*453.59/3600*Dispersion!$AJ$8,0)</f>
        <v>0</v>
      </c>
      <c r="EJ114" s="74">
        <f>IF(AND(ISNUMBER('Emissions (start here)'!BS114),ISNUMBER(Dispersion!$AJ$9)),'Emissions (start here)'!BS114*453.59/3600*Dispersion!$AJ$9,0)</f>
        <v>0</v>
      </c>
      <c r="EK114" s="74">
        <f>IF(AND(ISNUMBER('Emissions (start here)'!BT114),ISNUMBER(Dispersion!$AJ$10)),'Emissions (start here)'!BT114*2000*453.59/8760/3600*Dispersion!$AJ$10,0)</f>
        <v>0</v>
      </c>
      <c r="EL114" s="74">
        <f>IF(AND(ISNUMBER('Emissions (start here)'!BT114),ISNUMBER(Dispersion!$AJ$11)),'Emissions (start here)'!BT114*2000*453.59/8760/3600*Dispersion!$AJ$11,0)</f>
        <v>0</v>
      </c>
      <c r="EM114" s="74">
        <f>IF(AND(ISNUMBER('Emissions (start here)'!BU114),ISNUMBER(Dispersion!$AK$8)),'Emissions (start here)'!BU114*453.59/3600*Dispersion!$AK$8,0)</f>
        <v>0</v>
      </c>
      <c r="EN114" s="74">
        <f>IF(AND(ISNUMBER('Emissions (start here)'!BU114),ISNUMBER(Dispersion!$AK$9)),'Emissions (start here)'!BU114*453.59/3600*Dispersion!$AK$9,0)</f>
        <v>0</v>
      </c>
      <c r="EO114" s="74">
        <f>IF(AND(ISNUMBER('Emissions (start here)'!BV114),ISNUMBER(Dispersion!$AK$10)),'Emissions (start here)'!BV114*2000*453.59/8760/3600*Dispersion!$AK$10,0)</f>
        <v>0</v>
      </c>
      <c r="EP114" s="74">
        <f>IF(AND(ISNUMBER('Emissions (start here)'!BV114),ISNUMBER(Dispersion!$AK$11)),'Emissions (start here)'!BV114*2000*453.59/8760/3600*Dispersion!$AK$11,0)</f>
        <v>0</v>
      </c>
      <c r="EQ114" s="74">
        <f>IF(AND(ISNUMBER('Emissions (start here)'!BW114),ISNUMBER(Dispersion!$AL$8)),'Emissions (start here)'!BW114*453.59/3600*Dispersion!$AL$8,0)</f>
        <v>0</v>
      </c>
      <c r="ER114" s="74">
        <f>IF(AND(ISNUMBER('Emissions (start here)'!BW114),ISNUMBER(Dispersion!$AL$9)),'Emissions (start here)'!BW114*453.59/3600*Dispersion!$AL$9,0)</f>
        <v>0</v>
      </c>
      <c r="ES114" s="74">
        <f>IF(AND(ISNUMBER('Emissions (start here)'!BX114),ISNUMBER(Dispersion!$AL$10)),'Emissions (start here)'!BX114*2000*453.59/8760/3600*Dispersion!$AL$10,0)</f>
        <v>0</v>
      </c>
      <c r="ET114" s="74">
        <f>IF(AND(ISNUMBER('Emissions (start here)'!BX114),ISNUMBER(Dispersion!$AL$11)),'Emissions (start here)'!BX114*2000*453.59/8760/3600*Dispersion!$AL$11,0)</f>
        <v>0</v>
      </c>
      <c r="EU114" s="74">
        <f>IF(AND(ISNUMBER('Emissions (start here)'!BY114),ISNUMBER(Dispersion!$AM$8)),'Emissions (start here)'!BY114*453.59/3600*Dispersion!$AM$8,0)</f>
        <v>0</v>
      </c>
      <c r="EV114" s="74">
        <f>IF(AND(ISNUMBER('Emissions (start here)'!BY114),ISNUMBER(Dispersion!$AM$9)),'Emissions (start here)'!BY114*453.59/3600*Dispersion!$AM$9,0)</f>
        <v>0</v>
      </c>
      <c r="EW114" s="74">
        <f>IF(AND(ISNUMBER('Emissions (start here)'!BZ114),ISNUMBER(Dispersion!$AM$10)),'Emissions (start here)'!BZ114*2000*453.59/8760/3600*Dispersion!$AM$10,0)</f>
        <v>0</v>
      </c>
      <c r="EX114" s="74">
        <f>IF(AND(ISNUMBER('Emissions (start here)'!BZ114),ISNUMBER(Dispersion!$AM$11)),'Emissions (start here)'!BZ114*2000*453.59/8760/3600*Dispersion!$AM$11,0)</f>
        <v>0</v>
      </c>
      <c r="EY114" s="74">
        <f>IF(AND(ISNUMBER('Emissions (start here)'!CA114),ISNUMBER(Dispersion!$AN$8)),'Emissions (start here)'!CA114*453.59/3600*Dispersion!$AN$8,0)</f>
        <v>0</v>
      </c>
      <c r="EZ114" s="74">
        <f>IF(AND(ISNUMBER('Emissions (start here)'!CA114),ISNUMBER(Dispersion!$AN$9)),'Emissions (start here)'!CA114*453.59/3600*Dispersion!$AN$9,0)</f>
        <v>0</v>
      </c>
      <c r="FA114" s="74">
        <f>IF(AND(ISNUMBER('Emissions (start here)'!CB114),ISNUMBER(Dispersion!$AN$10)),'Emissions (start here)'!CB114*2000*453.59/8760/3600*Dispersion!$AN$10,0)</f>
        <v>0</v>
      </c>
      <c r="FB114" s="74">
        <f>IF(AND(ISNUMBER('Emissions (start here)'!CB114),ISNUMBER(Dispersion!$AN$11)),'Emissions (start here)'!CB114*2000*453.59/8760/3600*Dispersion!$AN$11,0)</f>
        <v>0</v>
      </c>
      <c r="FC114" s="74">
        <f>IF(AND(ISNUMBER('Emissions (start here)'!CC114),ISNUMBER(Dispersion!$AO$8)),'Emissions (start here)'!CC114*453.59/3600*Dispersion!$AO$8,0)</f>
        <v>0</v>
      </c>
      <c r="FD114" s="74">
        <f>IF(AND(ISNUMBER('Emissions (start here)'!CC114),ISNUMBER(Dispersion!$AO$9)),'Emissions (start here)'!CC114*453.59/3600*Dispersion!$AO$9,0)</f>
        <v>0</v>
      </c>
      <c r="FE114" s="74">
        <f>IF(AND(ISNUMBER('Emissions (start here)'!CD114),ISNUMBER(Dispersion!$AO$10)),'Emissions (start here)'!CD114*2000*453.59/8760/3600*Dispersion!$AO$10,0)</f>
        <v>0</v>
      </c>
      <c r="FF114" s="74">
        <f>IF(AND(ISNUMBER('Emissions (start here)'!CD114),ISNUMBER(Dispersion!$AO$11)),'Emissions (start here)'!CD114*2000*453.59/8760/3600*Dispersion!$AO$11,0)</f>
        <v>0</v>
      </c>
      <c r="FG114" s="74">
        <f>IF(AND(ISNUMBER('Emissions (start here)'!CE114),ISNUMBER(Dispersion!$AP$8)),'Emissions (start here)'!CE114*453.59/3600*Dispersion!$AP$8,0)</f>
        <v>0</v>
      </c>
      <c r="FH114" s="74">
        <f>IF(AND(ISNUMBER('Emissions (start here)'!CE114),ISNUMBER(Dispersion!$AP$9)),'Emissions (start here)'!CE114*453.59/3600*Dispersion!$AP$9,0)</f>
        <v>0</v>
      </c>
      <c r="FI114" s="74">
        <f>IF(AND(ISNUMBER('Emissions (start here)'!CF114),ISNUMBER(Dispersion!$AP$10)),'Emissions (start here)'!CF114*2000*453.59/8760/3600*Dispersion!$AP$10,0)</f>
        <v>0</v>
      </c>
      <c r="FJ114" s="74">
        <f>IF(AND(ISNUMBER('Emissions (start here)'!CF114),ISNUMBER(Dispersion!$AP$11)),'Emissions (start here)'!CF114*2000*453.59/8760/3600*Dispersion!$AP$11,0)</f>
        <v>0</v>
      </c>
      <c r="FK114" s="74">
        <f>IF(AND(ISNUMBER('Emissions (start here)'!CG114),ISNUMBER(Dispersion!$AQ$8)),'Emissions (start here)'!CG114*453.59/3600*Dispersion!$AQ$8,0)</f>
        <v>0</v>
      </c>
      <c r="FL114" s="74">
        <f>IF(AND(ISNUMBER('Emissions (start here)'!CG114),ISNUMBER(Dispersion!$AQ$9)),'Emissions (start here)'!CG114*453.59/3600*Dispersion!$AQ$9,0)</f>
        <v>0</v>
      </c>
      <c r="FM114" s="74">
        <f>IF(AND(ISNUMBER('Emissions (start here)'!CH114),ISNUMBER(Dispersion!$AQ$10)),'Emissions (start here)'!CH114*2000*453.59/8760/3600*Dispersion!$AQ$10,0)</f>
        <v>0</v>
      </c>
      <c r="FN114" s="74">
        <f>IF(AND(ISNUMBER('Emissions (start here)'!CH114),ISNUMBER(Dispersion!$AQ$11)),'Emissions (start here)'!CH114*2000*453.59/8760/3600*Dispersion!$AQ$11,0)</f>
        <v>0</v>
      </c>
      <c r="FO114" s="74">
        <f>IF(AND(ISNUMBER('Emissions (start here)'!CI114),ISNUMBER(Dispersion!$AR$8)),'Emissions (start here)'!CI114*453.59/3600*Dispersion!$AR$8,0)</f>
        <v>0</v>
      </c>
      <c r="FP114" s="74">
        <f>IF(AND(ISNUMBER('Emissions (start here)'!CI114),ISNUMBER(Dispersion!$AR$9)),'Emissions (start here)'!CI114*453.59/3600*Dispersion!$AR$9,0)</f>
        <v>0</v>
      </c>
      <c r="FQ114" s="74">
        <f>IF(AND(ISNUMBER('Emissions (start here)'!CJ114),ISNUMBER(Dispersion!$AR$10)),'Emissions (start here)'!CJ114*2000*453.59/8760/3600*Dispersion!$AR$10,0)</f>
        <v>0</v>
      </c>
      <c r="FR114" s="74">
        <f>IF(AND(ISNUMBER('Emissions (start here)'!CJ114),ISNUMBER(Dispersion!$AR$11)),'Emissions (start here)'!CJ114*2000*453.59/8760/3600*Dispersion!$AR$11,0)</f>
        <v>0</v>
      </c>
      <c r="FS114" s="74">
        <f>IF(AND(ISNUMBER('Emissions (start here)'!CK114),ISNUMBER(Dispersion!$AS$8)),'Emissions (start here)'!CK114*453.59/3600*Dispersion!$AS$8,0)</f>
        <v>0</v>
      </c>
      <c r="FT114" s="74">
        <f>IF(AND(ISNUMBER('Emissions (start here)'!CK114),ISNUMBER(Dispersion!$AS$9)),'Emissions (start here)'!CK114*453.59/3600*Dispersion!$AS$9,0)</f>
        <v>0</v>
      </c>
      <c r="FU114" s="74">
        <f>IF(AND(ISNUMBER('Emissions (start here)'!CL114),ISNUMBER(Dispersion!$AS$10)),'Emissions (start here)'!CL114*2000*453.59/8760/3600*Dispersion!$AS$10,0)</f>
        <v>0</v>
      </c>
      <c r="FV114" s="74">
        <f>IF(AND(ISNUMBER('Emissions (start here)'!CL114),ISNUMBER(Dispersion!$AS$11)),'Emissions (start here)'!CL114*2000*453.59/8760/3600*Dispersion!$AS$11,0)</f>
        <v>0</v>
      </c>
      <c r="FW114" s="74">
        <f>IF(AND(ISNUMBER('Emissions (start here)'!CM114),ISNUMBER(Dispersion!$AT$8)),'Emissions (start here)'!CM114*453.59/3600*Dispersion!$AT$8,0)</f>
        <v>0</v>
      </c>
      <c r="FX114" s="74">
        <f>IF(AND(ISNUMBER('Emissions (start here)'!CM114),ISNUMBER(Dispersion!$AT$9)),'Emissions (start here)'!CM114*453.59/3600*Dispersion!$AT$9,0)</f>
        <v>0</v>
      </c>
      <c r="FY114" s="74">
        <f>IF(AND(ISNUMBER('Emissions (start here)'!CN114),ISNUMBER(Dispersion!$AT$10)),'Emissions (start here)'!CN114*2000*453.59/8760/3600*Dispersion!$AT$10,0)</f>
        <v>0</v>
      </c>
      <c r="FZ114" s="74">
        <f>IF(AND(ISNUMBER('Emissions (start here)'!CN114),ISNUMBER(Dispersion!$AT$11)),'Emissions (start here)'!CN114*2000*453.59/8760/3600*Dispersion!$AT$11,0)</f>
        <v>0</v>
      </c>
      <c r="GA114" s="74">
        <f>IF(AND(ISNUMBER('Emissions (start here)'!CO114),ISNUMBER(Dispersion!$AU$8)),'Emissions (start here)'!CO114*453.59/3600*Dispersion!$AU$8,0)</f>
        <v>0</v>
      </c>
      <c r="GB114" s="74">
        <f>IF(AND(ISNUMBER('Emissions (start here)'!CO114),ISNUMBER(Dispersion!$AU$9)),'Emissions (start here)'!CO114*453.59/3600*Dispersion!$AU$9,0)</f>
        <v>0</v>
      </c>
      <c r="GC114" s="74">
        <f>IF(AND(ISNUMBER('Emissions (start here)'!CP114),ISNUMBER(Dispersion!$AU$10)),'Emissions (start here)'!CP114*2000*453.59/8760/3600*Dispersion!$AU$10,0)</f>
        <v>0</v>
      </c>
      <c r="GD114" s="74">
        <f>IF(AND(ISNUMBER('Emissions (start here)'!CP114),ISNUMBER(Dispersion!$AU$11)),'Emissions (start here)'!CP114*2000*453.59/8760/3600*Dispersion!$AU$11,0)</f>
        <v>0</v>
      </c>
      <c r="GE114" s="74">
        <f>IF(AND(ISNUMBER('Emissions (start here)'!CQ114),ISNUMBER(Dispersion!$AV$8)),'Emissions (start here)'!CQ114*453.59/3600*Dispersion!$AV$8,0)</f>
        <v>0</v>
      </c>
      <c r="GF114" s="74">
        <f>IF(AND(ISNUMBER('Emissions (start here)'!CQ114),ISNUMBER(Dispersion!$AV$9)),'Emissions (start here)'!CQ114*453.59/3600*Dispersion!$AV$9,0)</f>
        <v>0</v>
      </c>
      <c r="GG114" s="74">
        <f>IF(AND(ISNUMBER('Emissions (start here)'!CR114),ISNUMBER(Dispersion!$AV$10)),'Emissions (start here)'!CR114*2000*453.59/8760/3600*Dispersion!$AV$10,0)</f>
        <v>0</v>
      </c>
      <c r="GH114" s="74">
        <f>IF(AND(ISNUMBER('Emissions (start here)'!CR114),ISNUMBER(Dispersion!$AV$11)),'Emissions (start here)'!CR114*2000*453.59/8760/3600*Dispersion!$AV$11,0)</f>
        <v>0</v>
      </c>
      <c r="GI114" s="74">
        <f>IF(AND(ISNUMBER('Emissions (start here)'!CS114),ISNUMBER(Dispersion!$AW$8)),'Emissions (start here)'!CS114*453.59/3600*Dispersion!$AW$8,0)</f>
        <v>0</v>
      </c>
      <c r="GJ114" s="74">
        <f>IF(AND(ISNUMBER('Emissions (start here)'!CS114),ISNUMBER(Dispersion!$AW$9)),'Emissions (start here)'!CS114*453.59/3600*Dispersion!$AW$9,0)</f>
        <v>0</v>
      </c>
      <c r="GK114" s="74">
        <f>IF(AND(ISNUMBER('Emissions (start here)'!CT114),ISNUMBER(Dispersion!$AW$10)),'Emissions (start here)'!CT114*2000*453.59/8760/3600*Dispersion!$AW$10,0)</f>
        <v>0</v>
      </c>
      <c r="GL114" s="74">
        <f>IF(AND(ISNUMBER('Emissions (start here)'!CT114),ISNUMBER(Dispersion!$AW$11)),'Emissions (start here)'!CT114*2000*453.59/8760/3600*Dispersion!$AW$11,0)</f>
        <v>0</v>
      </c>
      <c r="GM114" s="74">
        <f>IF(AND(ISNUMBER('Emissions (start here)'!CU114),ISNUMBER(Dispersion!$AX$8)),'Emissions (start here)'!CU114*453.59/3600*Dispersion!$AX$8,0)</f>
        <v>0</v>
      </c>
      <c r="GN114" s="74">
        <f>IF(AND(ISNUMBER('Emissions (start here)'!CU114),ISNUMBER(Dispersion!$AX$9)),'Emissions (start here)'!CU114*453.59/3600*Dispersion!$AX$9,0)</f>
        <v>0</v>
      </c>
      <c r="GO114" s="74">
        <f>IF(AND(ISNUMBER('Emissions (start here)'!CV114),ISNUMBER(Dispersion!$AX$10)),'Emissions (start here)'!CV114*2000*453.59/8760/3600*Dispersion!$AX$10,0)</f>
        <v>0</v>
      </c>
      <c r="GP114" s="74">
        <f>IF(AND(ISNUMBER('Emissions (start here)'!CV114),ISNUMBER(Dispersion!$AX$11)),'Emissions (start here)'!CV114*2000*453.59/8760/3600*Dispersion!$AX$11,0)</f>
        <v>0</v>
      </c>
      <c r="GQ114" s="74">
        <f>IF(AND(ISNUMBER('Emissions (start here)'!CW114),ISNUMBER(Dispersion!$AY$8)),'Emissions (start here)'!CW114*453.59/3600*Dispersion!$AY$8,0)</f>
        <v>0</v>
      </c>
      <c r="GR114" s="74">
        <f>IF(AND(ISNUMBER('Emissions (start here)'!CW114),ISNUMBER(Dispersion!$AY$9)),'Emissions (start here)'!CW114*453.59/3600*Dispersion!$AY$9,0)</f>
        <v>0</v>
      </c>
      <c r="GS114" s="74">
        <f>IF(AND(ISNUMBER('Emissions (start here)'!CX114),ISNUMBER(Dispersion!$AY$10)),'Emissions (start here)'!CX114*2000*453.59/8760/3600*Dispersion!$AY$10,0)</f>
        <v>0</v>
      </c>
      <c r="GT114" s="74">
        <f>IF(AND(ISNUMBER('Emissions (start here)'!CX114),ISNUMBER(Dispersion!$AY$11)),'Emissions (start here)'!CX114*2000*453.59/8760/3600*Dispersion!$AY$11,0)</f>
        <v>0</v>
      </c>
      <c r="GU114" s="74">
        <f>IF(AND(ISNUMBER('Emissions (start here)'!CY114),ISNUMBER(Dispersion!$AZ$8)),'Emissions (start here)'!CY114*453.59/3600*Dispersion!$AZ$8,0)</f>
        <v>0</v>
      </c>
      <c r="GV114" s="74">
        <f>IF(AND(ISNUMBER('Emissions (start here)'!CY114),ISNUMBER(Dispersion!$AZ$9)),'Emissions (start here)'!CY114*453.59/3600*Dispersion!$AZ$9,0)</f>
        <v>0</v>
      </c>
      <c r="GW114" s="74">
        <f>IF(AND(ISNUMBER('Emissions (start here)'!CZ114),ISNUMBER(Dispersion!$AZ$10)),'Emissions (start here)'!CZ114*2000*453.59/8760/3600*Dispersion!$AZ$10,0)</f>
        <v>0</v>
      </c>
      <c r="GX114" s="74">
        <f>IF(AND(ISNUMBER('Emissions (start here)'!CZ114),ISNUMBER(Dispersion!$AZ$11)),'Emissions (start here)'!CZ114*2000*453.59/8760/3600*Dispersion!$AZ$11,0)</f>
        <v>0</v>
      </c>
    </row>
    <row r="115" spans="1:206" x14ac:dyDescent="0.2">
      <c r="A115" s="51" t="str">
        <f>'Tox Values'!C115</f>
        <v>126-99-8</v>
      </c>
      <c r="B115" s="94" t="str">
        <f>'Tox Values'!D115</f>
        <v>Chloroprene</v>
      </c>
      <c r="C115" s="96">
        <f t="shared" si="5"/>
        <v>0</v>
      </c>
      <c r="D115" s="74">
        <f t="shared" si="6"/>
        <v>0</v>
      </c>
      <c r="E115" s="74">
        <f t="shared" si="7"/>
        <v>0</v>
      </c>
      <c r="F115" s="99">
        <f t="shared" si="8"/>
        <v>0</v>
      </c>
      <c r="G115" s="97">
        <f>IF(AND(ISNUMBER('Emissions (start here)'!E115),ISNUMBER(Dispersion!$C$8)),'Emissions (start here)'!E115*453.59/3600*Dispersion!$C$8,0)</f>
        <v>0</v>
      </c>
      <c r="H115" s="74">
        <f>IF(AND(ISNUMBER('Emissions (start here)'!E115),ISNUMBER(Dispersion!$C$9)),'Emissions (start here)'!E115*453.59/3600*Dispersion!$C$9,0)</f>
        <v>0</v>
      </c>
      <c r="I115" s="74">
        <f>IF(AND(ISNUMBER('Emissions (start here)'!F115),ISNUMBER(Dispersion!$C$10)),'Emissions (start here)'!F115*2000*453.59/8760/3600*Dispersion!$C$10,0)</f>
        <v>0</v>
      </c>
      <c r="J115" s="74">
        <f>IF(AND(ISNUMBER('Emissions (start here)'!F115),ISNUMBER(Dispersion!$C$11)),'Emissions (start here)'!F115*2000*453.59/8760/3600*Dispersion!$C$11,0)</f>
        <v>0</v>
      </c>
      <c r="K115" s="74">
        <f>IF(AND(ISNUMBER('Emissions (start here)'!G115),ISNUMBER(Dispersion!$D$8)),'Emissions (start here)'!G115*453.59/3600*Dispersion!$D$8,0)</f>
        <v>0</v>
      </c>
      <c r="L115" s="74">
        <f>IF(AND(ISNUMBER('Emissions (start here)'!G115),ISNUMBER(Dispersion!$D$9)),'Emissions (start here)'!G115*453.59/3600*Dispersion!$D$9,0)</f>
        <v>0</v>
      </c>
      <c r="M115" s="74">
        <f>IF(AND(ISNUMBER('Emissions (start here)'!H115),ISNUMBER(Dispersion!$D$10)),'Emissions (start here)'!H115*2000*453.59/8760/3600*Dispersion!$D$10,0)</f>
        <v>0</v>
      </c>
      <c r="N115" s="74">
        <f>IF(AND(ISNUMBER('Emissions (start here)'!H115),ISNUMBER(Dispersion!$D$11)),'Emissions (start here)'!H115*2000*453.59/8760/3600*Dispersion!$D$11,0)</f>
        <v>0</v>
      </c>
      <c r="O115" s="74">
        <f>IF(AND(ISNUMBER('Emissions (start here)'!I115),ISNUMBER(Dispersion!$E$8)),'Emissions (start here)'!I115*453.59/3600*Dispersion!$E$8,0)</f>
        <v>0</v>
      </c>
      <c r="P115" s="74">
        <f>IF(AND(ISNUMBER('Emissions (start here)'!I115),ISNUMBER(Dispersion!$E$9)),'Emissions (start here)'!I115*453.59/3600*Dispersion!$E$9,0)</f>
        <v>0</v>
      </c>
      <c r="Q115" s="74">
        <f>IF(AND(ISNUMBER('Emissions (start here)'!J115),ISNUMBER(Dispersion!$E$10)),'Emissions (start here)'!J115*2000*453.59/8760/3600*Dispersion!$E$10,0)</f>
        <v>0</v>
      </c>
      <c r="R115" s="74">
        <f>IF(AND(ISNUMBER('Emissions (start here)'!J115),ISNUMBER(Dispersion!$E$11)),'Emissions (start here)'!J115*2000*453.59/8760/3600*Dispersion!$E$11,0)</f>
        <v>0</v>
      </c>
      <c r="S115" s="74">
        <f>IF(AND(ISNUMBER('Emissions (start here)'!K115),ISNUMBER(Dispersion!$F$8)),'Emissions (start here)'!K115*453.59/3600*Dispersion!$F$8,0)</f>
        <v>0</v>
      </c>
      <c r="T115" s="74">
        <f>IF(AND(ISNUMBER('Emissions (start here)'!K115),ISNUMBER(Dispersion!$F$9)),'Emissions (start here)'!K115*453.59/3600*Dispersion!$F$9,0)</f>
        <v>0</v>
      </c>
      <c r="U115" s="74">
        <f>IF(AND(ISNUMBER('Emissions (start here)'!L115),ISNUMBER(Dispersion!$F$10)),'Emissions (start here)'!L115*2000*453.59/8760/3600*Dispersion!$F$10,0)</f>
        <v>0</v>
      </c>
      <c r="V115" s="74">
        <f>IF(AND(ISNUMBER('Emissions (start here)'!L115),ISNUMBER(Dispersion!$F$11)),'Emissions (start here)'!L115*2000*453.59/8760/3600*Dispersion!$F$11,0)</f>
        <v>0</v>
      </c>
      <c r="W115" s="74">
        <f>IF(AND(ISNUMBER('Emissions (start here)'!M115),ISNUMBER(Dispersion!$G$8)),'Emissions (start here)'!M115*453.59/3600*Dispersion!$G$8,0)</f>
        <v>0</v>
      </c>
      <c r="X115" s="74">
        <f>IF(AND(ISNUMBER('Emissions (start here)'!M115),ISNUMBER(Dispersion!$G$9)),'Emissions (start here)'!M115*453.59/3600*Dispersion!$G$9,0)</f>
        <v>0</v>
      </c>
      <c r="Y115" s="74">
        <f>IF(AND(ISNUMBER('Emissions (start here)'!N115),ISNUMBER(Dispersion!$G$10)),'Emissions (start here)'!N115*2000*453.59/8760/3600*Dispersion!$G$10,0)</f>
        <v>0</v>
      </c>
      <c r="Z115" s="74">
        <f>IF(AND(ISNUMBER('Emissions (start here)'!N115),ISNUMBER(Dispersion!$G$11)),'Emissions (start here)'!N115*2000*453.59/8760/3600*Dispersion!$G$11,0)</f>
        <v>0</v>
      </c>
      <c r="AA115" s="74">
        <f>IF(AND(ISNUMBER('Emissions (start here)'!O115),ISNUMBER(Dispersion!$H$8)),'Emissions (start here)'!O115*453.59/3600*Dispersion!$H$8,0)</f>
        <v>0</v>
      </c>
      <c r="AB115" s="74">
        <f>IF(AND(ISNUMBER('Emissions (start here)'!O115),ISNUMBER(Dispersion!$H$9)),'Emissions (start here)'!O115*453.59/3600*Dispersion!$H$9,0)</f>
        <v>0</v>
      </c>
      <c r="AC115" s="74">
        <f>IF(AND(ISNUMBER('Emissions (start here)'!P115),ISNUMBER(Dispersion!$H$10)),'Emissions (start here)'!P115*2000*453.59/8760/3600*Dispersion!$H$10,0)</f>
        <v>0</v>
      </c>
      <c r="AD115" s="74">
        <f>IF(AND(ISNUMBER('Emissions (start here)'!P115),ISNUMBER(Dispersion!$H$11)),'Emissions (start here)'!P115*2000*453.59/8760/3600*Dispersion!$H$11,0)</f>
        <v>0</v>
      </c>
      <c r="AE115" s="74">
        <f>IF(AND(ISNUMBER('Emissions (start here)'!Q115),ISNUMBER(Dispersion!$I$8)),'Emissions (start here)'!Q115*453.59/3600*Dispersion!$I$8,0)</f>
        <v>0</v>
      </c>
      <c r="AF115" s="74">
        <f>IF(AND(ISNUMBER('Emissions (start here)'!Q115),ISNUMBER(Dispersion!$I$9)),'Emissions (start here)'!Q115*453.59/3600*Dispersion!$I$9,0)</f>
        <v>0</v>
      </c>
      <c r="AG115" s="74">
        <f>IF(AND(ISNUMBER('Emissions (start here)'!R115),ISNUMBER(Dispersion!$I$10)),'Emissions (start here)'!R115*2000*453.59/8760/3600*Dispersion!$I$10,0)</f>
        <v>0</v>
      </c>
      <c r="AH115" s="74">
        <f>IF(AND(ISNUMBER('Emissions (start here)'!R115),ISNUMBER(Dispersion!$I$11)),'Emissions (start here)'!R115*2000*453.59/8760/3600*Dispersion!$I$11,0)</f>
        <v>0</v>
      </c>
      <c r="AI115" s="74">
        <f>IF(AND(ISNUMBER('Emissions (start here)'!S115),ISNUMBER(Dispersion!$J$8)),'Emissions (start here)'!S115*453.59/3600*Dispersion!$J$8,0)</f>
        <v>0</v>
      </c>
      <c r="AJ115" s="74">
        <f>IF(AND(ISNUMBER('Emissions (start here)'!S115),ISNUMBER(Dispersion!$J$9)),'Emissions (start here)'!S115*453.59/3600*Dispersion!$J$9,0)</f>
        <v>0</v>
      </c>
      <c r="AK115" s="74">
        <f>IF(AND(ISNUMBER('Emissions (start here)'!T115),ISNUMBER(Dispersion!$J$10)),'Emissions (start here)'!T115*2000*453.59/8760/3600*Dispersion!$J$10,0)</f>
        <v>0</v>
      </c>
      <c r="AL115" s="74">
        <f>IF(AND(ISNUMBER('Emissions (start here)'!T115),ISNUMBER(Dispersion!$J$11)),'Emissions (start here)'!T115*2000*453.59/8760/3600*Dispersion!$J$11,0)</f>
        <v>0</v>
      </c>
      <c r="AM115" s="74">
        <f>IF(AND(ISNUMBER('Emissions (start here)'!U115),ISNUMBER(Dispersion!$K$8)),'Emissions (start here)'!U115*453.59/3600*Dispersion!$K$8,0)</f>
        <v>0</v>
      </c>
      <c r="AN115" s="74">
        <f>IF(AND(ISNUMBER('Emissions (start here)'!U115),ISNUMBER(Dispersion!$K$9)),'Emissions (start here)'!U115*453.59/3600*Dispersion!$K$9,0)</f>
        <v>0</v>
      </c>
      <c r="AO115" s="74">
        <f>IF(AND(ISNUMBER('Emissions (start here)'!V115),ISNUMBER(Dispersion!$K$10)),'Emissions (start here)'!V115*2000*453.59/8760/3600*Dispersion!$K$10,0)</f>
        <v>0</v>
      </c>
      <c r="AP115" s="74">
        <f>IF(AND(ISNUMBER('Emissions (start here)'!V115),ISNUMBER(Dispersion!$K$11)),'Emissions (start here)'!V115*2000*453.59/8760/3600*Dispersion!$K$11,0)</f>
        <v>0</v>
      </c>
      <c r="AQ115" s="74">
        <f>IF(AND(ISNUMBER('Emissions (start here)'!W115),ISNUMBER(Dispersion!$L$8)),'Emissions (start here)'!W115*453.59/3600*Dispersion!$L$8,0)</f>
        <v>0</v>
      </c>
      <c r="AR115" s="74">
        <f>IF(AND(ISNUMBER('Emissions (start here)'!W115),ISNUMBER(Dispersion!$L$9)),'Emissions (start here)'!W115*453.59/3600*Dispersion!$L$9,0)</f>
        <v>0</v>
      </c>
      <c r="AS115" s="74">
        <f>IF(AND(ISNUMBER('Emissions (start here)'!X115),ISNUMBER(Dispersion!$L$10)),'Emissions (start here)'!X115*2000*453.59/8760/3600*Dispersion!$L$10,0)</f>
        <v>0</v>
      </c>
      <c r="AT115" s="74">
        <f>IF(AND(ISNUMBER('Emissions (start here)'!X115),ISNUMBER(Dispersion!$L$11)),'Emissions (start here)'!X115*2000*453.59/8760/3600*Dispersion!$L$11,0)</f>
        <v>0</v>
      </c>
      <c r="AU115" s="74">
        <f>IF(AND(ISNUMBER('Emissions (start here)'!Y115),ISNUMBER(Dispersion!$M$8)),'Emissions (start here)'!Y115*453.59/3600*Dispersion!$M$8,0)</f>
        <v>0</v>
      </c>
      <c r="AV115" s="74">
        <f>IF(AND(ISNUMBER('Emissions (start here)'!Y115),ISNUMBER(Dispersion!$M$9)),'Emissions (start here)'!Y115*453.59/3600*Dispersion!$M$9,0)</f>
        <v>0</v>
      </c>
      <c r="AW115" s="74">
        <f>IF(AND(ISNUMBER('Emissions (start here)'!Z115),ISNUMBER(Dispersion!$M$10)),'Emissions (start here)'!Z115*2000*453.59/8760/3600*Dispersion!$M$10,0)</f>
        <v>0</v>
      </c>
      <c r="AX115" s="74">
        <f>IF(AND(ISNUMBER('Emissions (start here)'!Z115),ISNUMBER(Dispersion!$M$11)),'Emissions (start here)'!Z115*2000*453.59/8760/3600*Dispersion!$M$11,0)</f>
        <v>0</v>
      </c>
      <c r="AY115" s="74">
        <f>IF(AND(ISNUMBER('Emissions (start here)'!AA115),ISNUMBER(Dispersion!$N$8)),'Emissions (start here)'!AA115*453.59/3600*Dispersion!$N$8,0)</f>
        <v>0</v>
      </c>
      <c r="AZ115" s="74">
        <f>IF(AND(ISNUMBER('Emissions (start here)'!AA115),ISNUMBER(Dispersion!$N$9)),'Emissions (start here)'!AA115*453.59/3600*Dispersion!$N$9,0)</f>
        <v>0</v>
      </c>
      <c r="BA115" s="74">
        <f>IF(AND(ISNUMBER('Emissions (start here)'!AB115),ISNUMBER(Dispersion!$N$10)),'Emissions (start here)'!AB115*2000*453.59/8760/3600*Dispersion!$N$10,0)</f>
        <v>0</v>
      </c>
      <c r="BB115" s="74">
        <f>IF(AND(ISNUMBER('Emissions (start here)'!AB115),ISNUMBER(Dispersion!$N$11)),'Emissions (start here)'!AB115*2000*453.59/8760/3600*Dispersion!$N$11,0)</f>
        <v>0</v>
      </c>
      <c r="BC115" s="74">
        <f>IF(AND(ISNUMBER('Emissions (start here)'!AC115),ISNUMBER(Dispersion!$O$8)),'Emissions (start here)'!AC115*453.59/3600*Dispersion!$O$8,0)</f>
        <v>0</v>
      </c>
      <c r="BD115" s="74">
        <f>IF(AND(ISNUMBER('Emissions (start here)'!AC115),ISNUMBER(Dispersion!$O$9)),'Emissions (start here)'!AC115*453.59/3600*Dispersion!$O$9,0)</f>
        <v>0</v>
      </c>
      <c r="BE115" s="74">
        <f>IF(AND(ISNUMBER('Emissions (start here)'!AD115),ISNUMBER(Dispersion!$O$10)),'Emissions (start here)'!AD115*2000*453.59/8760/3600*Dispersion!$O$10,0)</f>
        <v>0</v>
      </c>
      <c r="BF115" s="74">
        <f>IF(AND(ISNUMBER('Emissions (start here)'!AD115),ISNUMBER(Dispersion!$O$11)),'Emissions (start here)'!AD115*2000*453.59/8760/3600*Dispersion!$O$11,0)</f>
        <v>0</v>
      </c>
      <c r="BG115" s="74">
        <f>IF(AND(ISNUMBER('Emissions (start here)'!AE115),ISNUMBER(Dispersion!$P$8)),'Emissions (start here)'!AE115*453.59/3600*Dispersion!$P$8,0)</f>
        <v>0</v>
      </c>
      <c r="BH115" s="74">
        <f>IF(AND(ISNUMBER('Emissions (start here)'!AE115),ISNUMBER(Dispersion!$P$9)),'Emissions (start here)'!AE115*453.59/3600*Dispersion!$P$9,0)</f>
        <v>0</v>
      </c>
      <c r="BI115" s="74">
        <f>IF(AND(ISNUMBER('Emissions (start here)'!AF115),ISNUMBER(Dispersion!$P$10)),'Emissions (start here)'!AF115*2000*453.59/8760/3600*Dispersion!$P$10,0)</f>
        <v>0</v>
      </c>
      <c r="BJ115" s="74">
        <f>IF(AND(ISNUMBER('Emissions (start here)'!AF115),ISNUMBER(Dispersion!$P$11)),'Emissions (start here)'!AF115*2000*453.59/8760/3600*Dispersion!$P$11,0)</f>
        <v>0</v>
      </c>
      <c r="BK115" s="74">
        <f>IF(AND(ISNUMBER('Emissions (start here)'!AG115),ISNUMBER(Dispersion!$Q$8)),'Emissions (start here)'!AG115*453.59/3600*Dispersion!$Q$8,0)</f>
        <v>0</v>
      </c>
      <c r="BL115" s="74">
        <f>IF(AND(ISNUMBER('Emissions (start here)'!AG115),ISNUMBER(Dispersion!$Q$9)),'Emissions (start here)'!AG115*453.59/3600*Dispersion!$Q$9,0)</f>
        <v>0</v>
      </c>
      <c r="BM115" s="74">
        <f>IF(AND(ISNUMBER('Emissions (start here)'!AH115),ISNUMBER(Dispersion!$Q$10)),'Emissions (start here)'!AH115*2000*453.59/8760/3600*Dispersion!$Q$10,0)</f>
        <v>0</v>
      </c>
      <c r="BN115" s="74">
        <f>IF(AND(ISNUMBER('Emissions (start here)'!AH115),ISNUMBER(Dispersion!$Q$11)),'Emissions (start here)'!AH115*2000*453.59/8760/3600*Dispersion!$Q$11,0)</f>
        <v>0</v>
      </c>
      <c r="BO115" s="74">
        <f>IF(AND(ISNUMBER('Emissions (start here)'!AI115),ISNUMBER(Dispersion!$R$8)),'Emissions (start here)'!AI115*453.59/3600*Dispersion!$R$8,0)</f>
        <v>0</v>
      </c>
      <c r="BP115" s="74">
        <f>IF(AND(ISNUMBER('Emissions (start here)'!AI115),ISNUMBER(Dispersion!$R$9)),'Emissions (start here)'!AI115*453.59/3600*Dispersion!$R$9,0)</f>
        <v>0</v>
      </c>
      <c r="BQ115" s="74">
        <f>IF(AND(ISNUMBER('Emissions (start here)'!AJ115),ISNUMBER(Dispersion!$R$10)),'Emissions (start here)'!AJ115*2000*453.59/8760/3600*Dispersion!$R$10,0)</f>
        <v>0</v>
      </c>
      <c r="BR115" s="74">
        <f>IF(AND(ISNUMBER('Emissions (start here)'!AJ115),ISNUMBER(Dispersion!$R$11)),'Emissions (start here)'!AJ115*2000*453.59/8760/3600*Dispersion!$R$11,0)</f>
        <v>0</v>
      </c>
      <c r="BS115" s="74">
        <f>IF(AND(ISNUMBER('Emissions (start here)'!AK115),ISNUMBER(Dispersion!$S$8)),'Emissions (start here)'!AK115*453.59/3600*Dispersion!$S$8,0)</f>
        <v>0</v>
      </c>
      <c r="BT115" s="74">
        <f>IF(AND(ISNUMBER('Emissions (start here)'!AK115),ISNUMBER(Dispersion!$S$9)),'Emissions (start here)'!AK115*453.59/3600*Dispersion!$S$9,0)</f>
        <v>0</v>
      </c>
      <c r="BU115" s="74">
        <f>IF(AND(ISNUMBER('Emissions (start here)'!AL115),ISNUMBER(Dispersion!$S$10)),'Emissions (start here)'!AL115*2000*453.59/8760/3600*Dispersion!$S$10,0)</f>
        <v>0</v>
      </c>
      <c r="BV115" s="74">
        <f>IF(AND(ISNUMBER('Emissions (start here)'!AL115),ISNUMBER(Dispersion!$S$11)),'Emissions (start here)'!AL115*2000*453.59/8760/3600*Dispersion!$S$11,0)</f>
        <v>0</v>
      </c>
      <c r="BW115" s="74">
        <f>IF(AND(ISNUMBER('Emissions (start here)'!AM115),ISNUMBER(Dispersion!$T$8)),'Emissions (start here)'!AM115*453.59/3600*Dispersion!$T$8,0)</f>
        <v>0</v>
      </c>
      <c r="BX115" s="74">
        <f>IF(AND(ISNUMBER('Emissions (start here)'!AM115),ISNUMBER(Dispersion!$T$9)),'Emissions (start here)'!AM115*453.59/3600*Dispersion!$T$9,0)</f>
        <v>0</v>
      </c>
      <c r="BY115" s="74">
        <f>IF(AND(ISNUMBER('Emissions (start here)'!AN115),ISNUMBER(Dispersion!$T$10)),'Emissions (start here)'!AN115*2000*453.59/8760/3600*Dispersion!$T$10,0)</f>
        <v>0</v>
      </c>
      <c r="BZ115" s="74">
        <f>IF(AND(ISNUMBER('Emissions (start here)'!AN115),ISNUMBER(Dispersion!$T$11)),'Emissions (start here)'!AN115*2000*453.59/8760/3600*Dispersion!$T$11,0)</f>
        <v>0</v>
      </c>
      <c r="CA115" s="74">
        <f>IF(AND(ISNUMBER('Emissions (start here)'!AO115),ISNUMBER(Dispersion!$U$8)),'Emissions (start here)'!AO115*453.59/3600*Dispersion!$U$8,0)</f>
        <v>0</v>
      </c>
      <c r="CB115" s="74">
        <f>IF(AND(ISNUMBER('Emissions (start here)'!AO115),ISNUMBER(Dispersion!$U$9)),'Emissions (start here)'!AO115*453.59/3600*Dispersion!$U$9,0)</f>
        <v>0</v>
      </c>
      <c r="CC115" s="74">
        <f>IF(AND(ISNUMBER('Emissions (start here)'!AP115),ISNUMBER(Dispersion!$U$10)),'Emissions (start here)'!AP115*2000*453.59/8760/3600*Dispersion!$U$10,0)</f>
        <v>0</v>
      </c>
      <c r="CD115" s="74">
        <f>IF(AND(ISNUMBER('Emissions (start here)'!AP115),ISNUMBER(Dispersion!$U$11)),'Emissions (start here)'!AP115*2000*453.59/8760/3600*Dispersion!$U$11,0)</f>
        <v>0</v>
      </c>
      <c r="CE115" s="74">
        <f>IF(AND(ISNUMBER('Emissions (start here)'!AQ115),ISNUMBER(Dispersion!$V$8)),'Emissions (start here)'!AQ115*453.59/3600*Dispersion!$V$8,0)</f>
        <v>0</v>
      </c>
      <c r="CF115" s="74">
        <f>IF(AND(ISNUMBER('Emissions (start here)'!AQ115),ISNUMBER(Dispersion!$V$9)),'Emissions (start here)'!AQ115*453.59/3600*Dispersion!$V$9,0)</f>
        <v>0</v>
      </c>
      <c r="CG115" s="74">
        <f>IF(AND(ISNUMBER('Emissions (start here)'!AR115),ISNUMBER(Dispersion!$V$10)),'Emissions (start here)'!AR115*2000*453.59/8760/3600*Dispersion!$V$10,0)</f>
        <v>0</v>
      </c>
      <c r="CH115" s="74">
        <f>IF(AND(ISNUMBER('Emissions (start here)'!AR115),ISNUMBER(Dispersion!$V$11)),'Emissions (start here)'!AR115*2000*453.59/8760/3600*Dispersion!$V$11,0)</f>
        <v>0</v>
      </c>
      <c r="CI115" s="74">
        <f>IF(AND(ISNUMBER('Emissions (start here)'!AS115),ISNUMBER(Dispersion!$W$8)),'Emissions (start here)'!AS115*453.59/3600*Dispersion!$W$8,0)</f>
        <v>0</v>
      </c>
      <c r="CJ115" s="74">
        <f>IF(AND(ISNUMBER('Emissions (start here)'!AS115),ISNUMBER(Dispersion!$W$9)),'Emissions (start here)'!AS115*453.59/3600*Dispersion!$W$9,0)</f>
        <v>0</v>
      </c>
      <c r="CK115" s="74">
        <f>IF(AND(ISNUMBER('Emissions (start here)'!AT115),ISNUMBER(Dispersion!$W$10)),'Emissions (start here)'!AT115*2000*453.59/8760/3600*Dispersion!$W$10,0)</f>
        <v>0</v>
      </c>
      <c r="CL115" s="74">
        <f>IF(AND(ISNUMBER('Emissions (start here)'!AT115),ISNUMBER(Dispersion!$W$11)),'Emissions (start here)'!AT115*2000*453.59/8760/3600*Dispersion!$W$11,0)</f>
        <v>0</v>
      </c>
      <c r="CM115" s="74">
        <f>IF(AND(ISNUMBER('Emissions (start here)'!AU115),ISNUMBER(Dispersion!$X$8)),'Emissions (start here)'!AU115*453.59/3600*Dispersion!$X$8,0)</f>
        <v>0</v>
      </c>
      <c r="CN115" s="74">
        <f>IF(AND(ISNUMBER('Emissions (start here)'!AU115),ISNUMBER(Dispersion!$X$9)),'Emissions (start here)'!AU115*453.59/3600*Dispersion!$X$9,0)</f>
        <v>0</v>
      </c>
      <c r="CO115" s="74">
        <f>IF(AND(ISNUMBER('Emissions (start here)'!AV115),ISNUMBER(Dispersion!$X$10)),'Emissions (start here)'!AV115*2000*453.59/8760/3600*Dispersion!$X$10,0)</f>
        <v>0</v>
      </c>
      <c r="CP115" s="74">
        <f>IF(AND(ISNUMBER('Emissions (start here)'!AV115),ISNUMBER(Dispersion!$X$11)),'Emissions (start here)'!AV115*2000*453.59/8760/3600*Dispersion!$X$11,0)</f>
        <v>0</v>
      </c>
      <c r="CQ115" s="74">
        <f>IF(AND(ISNUMBER('Emissions (start here)'!AW115),ISNUMBER(Dispersion!$Y$8)),'Emissions (start here)'!AW115*453.59/3600*Dispersion!$Y$8,0)</f>
        <v>0</v>
      </c>
      <c r="CR115" s="74">
        <f>IF(AND(ISNUMBER('Emissions (start here)'!AW115),ISNUMBER(Dispersion!$Y$9)),'Emissions (start here)'!AW115*453.59/3600*Dispersion!$Y$9,0)</f>
        <v>0</v>
      </c>
      <c r="CS115" s="74">
        <f>IF(AND(ISNUMBER('Emissions (start here)'!AX115),ISNUMBER(Dispersion!$Y$10)),'Emissions (start here)'!AX115*2000*453.59/8760/3600*Dispersion!$Y$10,0)</f>
        <v>0</v>
      </c>
      <c r="CT115" s="74">
        <f>IF(AND(ISNUMBER('Emissions (start here)'!AX115),ISNUMBER(Dispersion!$Y$11)),'Emissions (start here)'!AX115*2000*453.59/8760/3600*Dispersion!$Y$11,0)</f>
        <v>0</v>
      </c>
      <c r="CU115" s="74">
        <f>IF(AND(ISNUMBER('Emissions (start here)'!AY115),ISNUMBER(Dispersion!$Z$8)),'Emissions (start here)'!AY115*453.59/3600*Dispersion!$Z$8,0)</f>
        <v>0</v>
      </c>
      <c r="CV115" s="74">
        <f>IF(AND(ISNUMBER('Emissions (start here)'!AY115),ISNUMBER(Dispersion!$Z$9)),'Emissions (start here)'!AY115*453.59/3600*Dispersion!$Z$9,0)</f>
        <v>0</v>
      </c>
      <c r="CW115" s="74">
        <f>IF(AND(ISNUMBER('Emissions (start here)'!AZ115),ISNUMBER(Dispersion!$Z$10)),'Emissions (start here)'!AZ115*2000*453.59/8760/3600*Dispersion!$Z$10,0)</f>
        <v>0</v>
      </c>
      <c r="CX115" s="74">
        <f>IF(AND(ISNUMBER('Emissions (start here)'!AZ115),ISNUMBER(Dispersion!$Z$11)),'Emissions (start here)'!AZ115*2000*453.59/8760/3600*Dispersion!$Z$11,0)</f>
        <v>0</v>
      </c>
      <c r="CY115" s="74">
        <f>IF(AND(ISNUMBER('Emissions (start here)'!BA115),ISNUMBER(Dispersion!$AA$8)),'Emissions (start here)'!BA115*453.59/3600*Dispersion!$AA$8,0)</f>
        <v>0</v>
      </c>
      <c r="CZ115" s="74">
        <f>IF(AND(ISNUMBER('Emissions (start here)'!BA115),ISNUMBER(Dispersion!$AA$9)),'Emissions (start here)'!BA115*453.59/3600*Dispersion!$AA$9,0)</f>
        <v>0</v>
      </c>
      <c r="DA115" s="74">
        <f>IF(AND(ISNUMBER('Emissions (start here)'!BB115),ISNUMBER(Dispersion!$AA$10)),'Emissions (start here)'!BB115*2000*453.59/8760/3600*Dispersion!$AA$10,0)</f>
        <v>0</v>
      </c>
      <c r="DB115" s="74">
        <f>IF(AND(ISNUMBER('Emissions (start here)'!BB115),ISNUMBER(Dispersion!$AA$11)),'Emissions (start here)'!BB115*2000*453.59/8760/3600*Dispersion!$AA$11,0)</f>
        <v>0</v>
      </c>
      <c r="DC115" s="74">
        <f>IF(AND(ISNUMBER('Emissions (start here)'!BC115),ISNUMBER(Dispersion!$AB$8)),'Emissions (start here)'!BC115*453.59/3600*Dispersion!$AB$8,0)</f>
        <v>0</v>
      </c>
      <c r="DD115" s="74">
        <f>IF(AND(ISNUMBER('Emissions (start here)'!BC115),ISNUMBER(Dispersion!$AB$9)),'Emissions (start here)'!BC115*453.59/3600*Dispersion!$AB$9,0)</f>
        <v>0</v>
      </c>
      <c r="DE115" s="74">
        <f>IF(AND(ISNUMBER('Emissions (start here)'!BD115),ISNUMBER(Dispersion!$AB$10)),'Emissions (start here)'!BD115*2000*453.59/8760/3600*Dispersion!$AB$10,0)</f>
        <v>0</v>
      </c>
      <c r="DF115" s="74">
        <f>IF(AND(ISNUMBER('Emissions (start here)'!BD115),ISNUMBER(Dispersion!$AB$11)),'Emissions (start here)'!BD115*2000*453.59/8760/3600*Dispersion!$AB$11,0)</f>
        <v>0</v>
      </c>
      <c r="DG115" s="74">
        <f>IF(AND(ISNUMBER('Emissions (start here)'!BE115),ISNUMBER(Dispersion!$AC$8)),'Emissions (start here)'!BE115*453.59/3600*Dispersion!$AC$8,0)</f>
        <v>0</v>
      </c>
      <c r="DH115" s="74">
        <f>IF(AND(ISNUMBER('Emissions (start here)'!BE115),ISNUMBER(Dispersion!$AC$9)),'Emissions (start here)'!BE115*453.59/3600*Dispersion!$AC$9,0)</f>
        <v>0</v>
      </c>
      <c r="DI115" s="74">
        <f>IF(AND(ISNUMBER('Emissions (start here)'!BF115),ISNUMBER(Dispersion!$AC$10)),'Emissions (start here)'!BF115*2000*453.59/8760/3600*Dispersion!$AC$10,0)</f>
        <v>0</v>
      </c>
      <c r="DJ115" s="74">
        <f>IF(AND(ISNUMBER('Emissions (start here)'!BF115),ISNUMBER(Dispersion!$AC$11)),'Emissions (start here)'!BF115*2000*453.59/8760/3600*Dispersion!$AC$11,0)</f>
        <v>0</v>
      </c>
      <c r="DK115" s="74">
        <f>IF(AND(ISNUMBER('Emissions (start here)'!BG115),ISNUMBER(Dispersion!$AD$8)),'Emissions (start here)'!BG115*453.59/3600*Dispersion!$AD$8,0)</f>
        <v>0</v>
      </c>
      <c r="DL115" s="74">
        <f>IF(AND(ISNUMBER('Emissions (start here)'!BG115),ISNUMBER(Dispersion!$AD$9)),'Emissions (start here)'!BG115*453.59/3600*Dispersion!$AD$9,0)</f>
        <v>0</v>
      </c>
      <c r="DM115" s="74">
        <f>IF(AND(ISNUMBER('Emissions (start here)'!BH115),ISNUMBER(Dispersion!$AD$10)),'Emissions (start here)'!BH115*2000*453.59/8760/3600*Dispersion!$AD$10,0)</f>
        <v>0</v>
      </c>
      <c r="DN115" s="74">
        <f>IF(AND(ISNUMBER('Emissions (start here)'!BH115),ISNUMBER(Dispersion!$AD$11)),'Emissions (start here)'!BH115*2000*453.59/8760/3600*Dispersion!$AD$11,0)</f>
        <v>0</v>
      </c>
      <c r="DO115" s="74">
        <f>IF(AND(ISNUMBER('Emissions (start here)'!BI115),ISNUMBER(Dispersion!$AE$8)),'Emissions (start here)'!BI115*453.59/3600*Dispersion!$AE$8,0)</f>
        <v>0</v>
      </c>
      <c r="DP115" s="74">
        <f>IF(AND(ISNUMBER('Emissions (start here)'!BI115),ISNUMBER(Dispersion!$AE$9)),'Emissions (start here)'!BI115*453.59/3600*Dispersion!$AE$9,0)</f>
        <v>0</v>
      </c>
      <c r="DQ115" s="74">
        <f>IF(AND(ISNUMBER('Emissions (start here)'!BJ115),ISNUMBER(Dispersion!$AE$10)),'Emissions (start here)'!BJ115*2000*453.59/8760/3600*Dispersion!$AE$10,0)</f>
        <v>0</v>
      </c>
      <c r="DR115" s="74">
        <f>IF(AND(ISNUMBER('Emissions (start here)'!BJ115),ISNUMBER(Dispersion!$AE$11)),'Emissions (start here)'!BJ115*2000*453.59/8760/3600*Dispersion!$AE$11,0)</f>
        <v>0</v>
      </c>
      <c r="DS115" s="74">
        <f>IF(AND(ISNUMBER('Emissions (start here)'!BK115),ISNUMBER(Dispersion!$AF$8)),'Emissions (start here)'!BK115*453.59/3600*Dispersion!$AF$8,0)</f>
        <v>0</v>
      </c>
      <c r="DT115" s="74">
        <f>IF(AND(ISNUMBER('Emissions (start here)'!BK115),ISNUMBER(Dispersion!$AF$9)),'Emissions (start here)'!BK115*453.59/3600*Dispersion!$AF$9,0)</f>
        <v>0</v>
      </c>
      <c r="DU115" s="74">
        <f>IF(AND(ISNUMBER('Emissions (start here)'!BL115),ISNUMBER(Dispersion!$AF$10)),'Emissions (start here)'!BL115*2000*453.59/8760/3600*Dispersion!$AF$10,0)</f>
        <v>0</v>
      </c>
      <c r="DV115" s="74">
        <f>IF(AND(ISNUMBER('Emissions (start here)'!BL115),ISNUMBER(Dispersion!$AF$11)),'Emissions (start here)'!BL115*2000*453.59/8760/3600*Dispersion!$AF$11,0)</f>
        <v>0</v>
      </c>
      <c r="DW115" s="74">
        <f>IF(AND(ISNUMBER('Emissions (start here)'!BM115),ISNUMBER(Dispersion!$AG$8)),'Emissions (start here)'!BM115*453.59/3600*Dispersion!$AG$8,0)</f>
        <v>0</v>
      </c>
      <c r="DX115" s="74">
        <f>IF(AND(ISNUMBER('Emissions (start here)'!BM115),ISNUMBER(Dispersion!$AG$9)),'Emissions (start here)'!BM115*453.59/3600*Dispersion!$AG$9,0)</f>
        <v>0</v>
      </c>
      <c r="DY115" s="74">
        <f>IF(AND(ISNUMBER('Emissions (start here)'!BN115),ISNUMBER(Dispersion!$AG$10)),'Emissions (start here)'!BN115*2000*453.59/8760/3600*Dispersion!$AG$10,0)</f>
        <v>0</v>
      </c>
      <c r="DZ115" s="74">
        <f>IF(AND(ISNUMBER('Emissions (start here)'!BN115),ISNUMBER(Dispersion!$AG$11)),'Emissions (start here)'!BN115*2000*453.59/8760/3600*Dispersion!$AG$11,0)</f>
        <v>0</v>
      </c>
      <c r="EA115" s="74">
        <f>IF(AND(ISNUMBER('Emissions (start here)'!BO115),ISNUMBER(Dispersion!$AH$8)),'Emissions (start here)'!BO115*453.59/3600*Dispersion!$AH$8,0)</f>
        <v>0</v>
      </c>
      <c r="EB115" s="74">
        <f>IF(AND(ISNUMBER('Emissions (start here)'!BO115),ISNUMBER(Dispersion!$AH$9)),'Emissions (start here)'!BO115*453.59/3600*Dispersion!$AH$9,0)</f>
        <v>0</v>
      </c>
      <c r="EC115" s="74">
        <f>IF(AND(ISNUMBER('Emissions (start here)'!BP115),ISNUMBER(Dispersion!$AH$10)),'Emissions (start here)'!BP115*2000*453.59/8760/3600*Dispersion!$AH$10,0)</f>
        <v>0</v>
      </c>
      <c r="ED115" s="74">
        <f>IF(AND(ISNUMBER('Emissions (start here)'!BP115),ISNUMBER(Dispersion!$AH$11)),'Emissions (start here)'!BP115*2000*453.59/8760/3600*Dispersion!$AH$11,0)</f>
        <v>0</v>
      </c>
      <c r="EE115" s="74">
        <f>IF(AND(ISNUMBER('Emissions (start here)'!BQ115),ISNUMBER(Dispersion!$AI$8)),'Emissions (start here)'!BQ115*453.59/3600*Dispersion!$AI$8,0)</f>
        <v>0</v>
      </c>
      <c r="EF115" s="74">
        <f>IF(AND(ISNUMBER('Emissions (start here)'!BQ115),ISNUMBER(Dispersion!$AI$9)),'Emissions (start here)'!BQ115*453.59/3600*Dispersion!$AI$9,0)</f>
        <v>0</v>
      </c>
      <c r="EG115" s="74">
        <f>IF(AND(ISNUMBER('Emissions (start here)'!BR115),ISNUMBER(Dispersion!$AI$10)),'Emissions (start here)'!BR115*2000*453.59/8760/3600*Dispersion!$AI$10,0)</f>
        <v>0</v>
      </c>
      <c r="EH115" s="74">
        <f>IF(AND(ISNUMBER('Emissions (start here)'!BR115),ISNUMBER(Dispersion!$AI$11)),'Emissions (start here)'!BR115*2000*453.59/8760/3600*Dispersion!$AI$11,0)</f>
        <v>0</v>
      </c>
      <c r="EI115" s="74">
        <f>IF(AND(ISNUMBER('Emissions (start here)'!BS115),ISNUMBER(Dispersion!$AJ$8)),'Emissions (start here)'!BS115*453.59/3600*Dispersion!$AJ$8,0)</f>
        <v>0</v>
      </c>
      <c r="EJ115" s="74">
        <f>IF(AND(ISNUMBER('Emissions (start here)'!BS115),ISNUMBER(Dispersion!$AJ$9)),'Emissions (start here)'!BS115*453.59/3600*Dispersion!$AJ$9,0)</f>
        <v>0</v>
      </c>
      <c r="EK115" s="74">
        <f>IF(AND(ISNUMBER('Emissions (start here)'!BT115),ISNUMBER(Dispersion!$AJ$10)),'Emissions (start here)'!BT115*2000*453.59/8760/3600*Dispersion!$AJ$10,0)</f>
        <v>0</v>
      </c>
      <c r="EL115" s="74">
        <f>IF(AND(ISNUMBER('Emissions (start here)'!BT115),ISNUMBER(Dispersion!$AJ$11)),'Emissions (start here)'!BT115*2000*453.59/8760/3600*Dispersion!$AJ$11,0)</f>
        <v>0</v>
      </c>
      <c r="EM115" s="74">
        <f>IF(AND(ISNUMBER('Emissions (start here)'!BU115),ISNUMBER(Dispersion!$AK$8)),'Emissions (start here)'!BU115*453.59/3600*Dispersion!$AK$8,0)</f>
        <v>0</v>
      </c>
      <c r="EN115" s="74">
        <f>IF(AND(ISNUMBER('Emissions (start here)'!BU115),ISNUMBER(Dispersion!$AK$9)),'Emissions (start here)'!BU115*453.59/3600*Dispersion!$AK$9,0)</f>
        <v>0</v>
      </c>
      <c r="EO115" s="74">
        <f>IF(AND(ISNUMBER('Emissions (start here)'!BV115),ISNUMBER(Dispersion!$AK$10)),'Emissions (start here)'!BV115*2000*453.59/8760/3600*Dispersion!$AK$10,0)</f>
        <v>0</v>
      </c>
      <c r="EP115" s="74">
        <f>IF(AND(ISNUMBER('Emissions (start here)'!BV115),ISNUMBER(Dispersion!$AK$11)),'Emissions (start here)'!BV115*2000*453.59/8760/3600*Dispersion!$AK$11,0)</f>
        <v>0</v>
      </c>
      <c r="EQ115" s="74">
        <f>IF(AND(ISNUMBER('Emissions (start here)'!BW115),ISNUMBER(Dispersion!$AL$8)),'Emissions (start here)'!BW115*453.59/3600*Dispersion!$AL$8,0)</f>
        <v>0</v>
      </c>
      <c r="ER115" s="74">
        <f>IF(AND(ISNUMBER('Emissions (start here)'!BW115),ISNUMBER(Dispersion!$AL$9)),'Emissions (start here)'!BW115*453.59/3600*Dispersion!$AL$9,0)</f>
        <v>0</v>
      </c>
      <c r="ES115" s="74">
        <f>IF(AND(ISNUMBER('Emissions (start here)'!BX115),ISNUMBER(Dispersion!$AL$10)),'Emissions (start here)'!BX115*2000*453.59/8760/3600*Dispersion!$AL$10,0)</f>
        <v>0</v>
      </c>
      <c r="ET115" s="74">
        <f>IF(AND(ISNUMBER('Emissions (start here)'!BX115),ISNUMBER(Dispersion!$AL$11)),'Emissions (start here)'!BX115*2000*453.59/8760/3600*Dispersion!$AL$11,0)</f>
        <v>0</v>
      </c>
      <c r="EU115" s="74">
        <f>IF(AND(ISNUMBER('Emissions (start here)'!BY115),ISNUMBER(Dispersion!$AM$8)),'Emissions (start here)'!BY115*453.59/3600*Dispersion!$AM$8,0)</f>
        <v>0</v>
      </c>
      <c r="EV115" s="74">
        <f>IF(AND(ISNUMBER('Emissions (start here)'!BY115),ISNUMBER(Dispersion!$AM$9)),'Emissions (start here)'!BY115*453.59/3600*Dispersion!$AM$9,0)</f>
        <v>0</v>
      </c>
      <c r="EW115" s="74">
        <f>IF(AND(ISNUMBER('Emissions (start here)'!BZ115),ISNUMBER(Dispersion!$AM$10)),'Emissions (start here)'!BZ115*2000*453.59/8760/3600*Dispersion!$AM$10,0)</f>
        <v>0</v>
      </c>
      <c r="EX115" s="74">
        <f>IF(AND(ISNUMBER('Emissions (start here)'!BZ115),ISNUMBER(Dispersion!$AM$11)),'Emissions (start here)'!BZ115*2000*453.59/8760/3600*Dispersion!$AM$11,0)</f>
        <v>0</v>
      </c>
      <c r="EY115" s="74">
        <f>IF(AND(ISNUMBER('Emissions (start here)'!CA115),ISNUMBER(Dispersion!$AN$8)),'Emissions (start here)'!CA115*453.59/3600*Dispersion!$AN$8,0)</f>
        <v>0</v>
      </c>
      <c r="EZ115" s="74">
        <f>IF(AND(ISNUMBER('Emissions (start here)'!CA115),ISNUMBER(Dispersion!$AN$9)),'Emissions (start here)'!CA115*453.59/3600*Dispersion!$AN$9,0)</f>
        <v>0</v>
      </c>
      <c r="FA115" s="74">
        <f>IF(AND(ISNUMBER('Emissions (start here)'!CB115),ISNUMBER(Dispersion!$AN$10)),'Emissions (start here)'!CB115*2000*453.59/8760/3600*Dispersion!$AN$10,0)</f>
        <v>0</v>
      </c>
      <c r="FB115" s="74">
        <f>IF(AND(ISNUMBER('Emissions (start here)'!CB115),ISNUMBER(Dispersion!$AN$11)),'Emissions (start here)'!CB115*2000*453.59/8760/3600*Dispersion!$AN$11,0)</f>
        <v>0</v>
      </c>
      <c r="FC115" s="74">
        <f>IF(AND(ISNUMBER('Emissions (start here)'!CC115),ISNUMBER(Dispersion!$AO$8)),'Emissions (start here)'!CC115*453.59/3600*Dispersion!$AO$8,0)</f>
        <v>0</v>
      </c>
      <c r="FD115" s="74">
        <f>IF(AND(ISNUMBER('Emissions (start here)'!CC115),ISNUMBER(Dispersion!$AO$9)),'Emissions (start here)'!CC115*453.59/3600*Dispersion!$AO$9,0)</f>
        <v>0</v>
      </c>
      <c r="FE115" s="74">
        <f>IF(AND(ISNUMBER('Emissions (start here)'!CD115),ISNUMBER(Dispersion!$AO$10)),'Emissions (start here)'!CD115*2000*453.59/8760/3600*Dispersion!$AO$10,0)</f>
        <v>0</v>
      </c>
      <c r="FF115" s="74">
        <f>IF(AND(ISNUMBER('Emissions (start here)'!CD115),ISNUMBER(Dispersion!$AO$11)),'Emissions (start here)'!CD115*2000*453.59/8760/3600*Dispersion!$AO$11,0)</f>
        <v>0</v>
      </c>
      <c r="FG115" s="74">
        <f>IF(AND(ISNUMBER('Emissions (start here)'!CE115),ISNUMBER(Dispersion!$AP$8)),'Emissions (start here)'!CE115*453.59/3600*Dispersion!$AP$8,0)</f>
        <v>0</v>
      </c>
      <c r="FH115" s="74">
        <f>IF(AND(ISNUMBER('Emissions (start here)'!CE115),ISNUMBER(Dispersion!$AP$9)),'Emissions (start here)'!CE115*453.59/3600*Dispersion!$AP$9,0)</f>
        <v>0</v>
      </c>
      <c r="FI115" s="74">
        <f>IF(AND(ISNUMBER('Emissions (start here)'!CF115),ISNUMBER(Dispersion!$AP$10)),'Emissions (start here)'!CF115*2000*453.59/8760/3600*Dispersion!$AP$10,0)</f>
        <v>0</v>
      </c>
      <c r="FJ115" s="74">
        <f>IF(AND(ISNUMBER('Emissions (start here)'!CF115),ISNUMBER(Dispersion!$AP$11)),'Emissions (start here)'!CF115*2000*453.59/8760/3600*Dispersion!$AP$11,0)</f>
        <v>0</v>
      </c>
      <c r="FK115" s="74">
        <f>IF(AND(ISNUMBER('Emissions (start here)'!CG115),ISNUMBER(Dispersion!$AQ$8)),'Emissions (start here)'!CG115*453.59/3600*Dispersion!$AQ$8,0)</f>
        <v>0</v>
      </c>
      <c r="FL115" s="74">
        <f>IF(AND(ISNUMBER('Emissions (start here)'!CG115),ISNUMBER(Dispersion!$AQ$9)),'Emissions (start here)'!CG115*453.59/3600*Dispersion!$AQ$9,0)</f>
        <v>0</v>
      </c>
      <c r="FM115" s="74">
        <f>IF(AND(ISNUMBER('Emissions (start here)'!CH115),ISNUMBER(Dispersion!$AQ$10)),'Emissions (start here)'!CH115*2000*453.59/8760/3600*Dispersion!$AQ$10,0)</f>
        <v>0</v>
      </c>
      <c r="FN115" s="74">
        <f>IF(AND(ISNUMBER('Emissions (start here)'!CH115),ISNUMBER(Dispersion!$AQ$11)),'Emissions (start here)'!CH115*2000*453.59/8760/3600*Dispersion!$AQ$11,0)</f>
        <v>0</v>
      </c>
      <c r="FO115" s="74">
        <f>IF(AND(ISNUMBER('Emissions (start here)'!CI115),ISNUMBER(Dispersion!$AR$8)),'Emissions (start here)'!CI115*453.59/3600*Dispersion!$AR$8,0)</f>
        <v>0</v>
      </c>
      <c r="FP115" s="74">
        <f>IF(AND(ISNUMBER('Emissions (start here)'!CI115),ISNUMBER(Dispersion!$AR$9)),'Emissions (start here)'!CI115*453.59/3600*Dispersion!$AR$9,0)</f>
        <v>0</v>
      </c>
      <c r="FQ115" s="74">
        <f>IF(AND(ISNUMBER('Emissions (start here)'!CJ115),ISNUMBER(Dispersion!$AR$10)),'Emissions (start here)'!CJ115*2000*453.59/8760/3600*Dispersion!$AR$10,0)</f>
        <v>0</v>
      </c>
      <c r="FR115" s="74">
        <f>IF(AND(ISNUMBER('Emissions (start here)'!CJ115),ISNUMBER(Dispersion!$AR$11)),'Emissions (start here)'!CJ115*2000*453.59/8760/3600*Dispersion!$AR$11,0)</f>
        <v>0</v>
      </c>
      <c r="FS115" s="74">
        <f>IF(AND(ISNUMBER('Emissions (start here)'!CK115),ISNUMBER(Dispersion!$AS$8)),'Emissions (start here)'!CK115*453.59/3600*Dispersion!$AS$8,0)</f>
        <v>0</v>
      </c>
      <c r="FT115" s="74">
        <f>IF(AND(ISNUMBER('Emissions (start here)'!CK115),ISNUMBER(Dispersion!$AS$9)),'Emissions (start here)'!CK115*453.59/3600*Dispersion!$AS$9,0)</f>
        <v>0</v>
      </c>
      <c r="FU115" s="74">
        <f>IF(AND(ISNUMBER('Emissions (start here)'!CL115),ISNUMBER(Dispersion!$AS$10)),'Emissions (start here)'!CL115*2000*453.59/8760/3600*Dispersion!$AS$10,0)</f>
        <v>0</v>
      </c>
      <c r="FV115" s="74">
        <f>IF(AND(ISNUMBER('Emissions (start here)'!CL115),ISNUMBER(Dispersion!$AS$11)),'Emissions (start here)'!CL115*2000*453.59/8760/3600*Dispersion!$AS$11,0)</f>
        <v>0</v>
      </c>
      <c r="FW115" s="74">
        <f>IF(AND(ISNUMBER('Emissions (start here)'!CM115),ISNUMBER(Dispersion!$AT$8)),'Emissions (start here)'!CM115*453.59/3600*Dispersion!$AT$8,0)</f>
        <v>0</v>
      </c>
      <c r="FX115" s="74">
        <f>IF(AND(ISNUMBER('Emissions (start here)'!CM115),ISNUMBER(Dispersion!$AT$9)),'Emissions (start here)'!CM115*453.59/3600*Dispersion!$AT$9,0)</f>
        <v>0</v>
      </c>
      <c r="FY115" s="74">
        <f>IF(AND(ISNUMBER('Emissions (start here)'!CN115),ISNUMBER(Dispersion!$AT$10)),'Emissions (start here)'!CN115*2000*453.59/8760/3600*Dispersion!$AT$10,0)</f>
        <v>0</v>
      </c>
      <c r="FZ115" s="74">
        <f>IF(AND(ISNUMBER('Emissions (start here)'!CN115),ISNUMBER(Dispersion!$AT$11)),'Emissions (start here)'!CN115*2000*453.59/8760/3600*Dispersion!$AT$11,0)</f>
        <v>0</v>
      </c>
      <c r="GA115" s="74">
        <f>IF(AND(ISNUMBER('Emissions (start here)'!CO115),ISNUMBER(Dispersion!$AU$8)),'Emissions (start here)'!CO115*453.59/3600*Dispersion!$AU$8,0)</f>
        <v>0</v>
      </c>
      <c r="GB115" s="74">
        <f>IF(AND(ISNUMBER('Emissions (start here)'!CO115),ISNUMBER(Dispersion!$AU$9)),'Emissions (start here)'!CO115*453.59/3600*Dispersion!$AU$9,0)</f>
        <v>0</v>
      </c>
      <c r="GC115" s="74">
        <f>IF(AND(ISNUMBER('Emissions (start here)'!CP115),ISNUMBER(Dispersion!$AU$10)),'Emissions (start here)'!CP115*2000*453.59/8760/3600*Dispersion!$AU$10,0)</f>
        <v>0</v>
      </c>
      <c r="GD115" s="74">
        <f>IF(AND(ISNUMBER('Emissions (start here)'!CP115),ISNUMBER(Dispersion!$AU$11)),'Emissions (start here)'!CP115*2000*453.59/8760/3600*Dispersion!$AU$11,0)</f>
        <v>0</v>
      </c>
      <c r="GE115" s="74">
        <f>IF(AND(ISNUMBER('Emissions (start here)'!CQ115),ISNUMBER(Dispersion!$AV$8)),'Emissions (start here)'!CQ115*453.59/3600*Dispersion!$AV$8,0)</f>
        <v>0</v>
      </c>
      <c r="GF115" s="74">
        <f>IF(AND(ISNUMBER('Emissions (start here)'!CQ115),ISNUMBER(Dispersion!$AV$9)),'Emissions (start here)'!CQ115*453.59/3600*Dispersion!$AV$9,0)</f>
        <v>0</v>
      </c>
      <c r="GG115" s="74">
        <f>IF(AND(ISNUMBER('Emissions (start here)'!CR115),ISNUMBER(Dispersion!$AV$10)),'Emissions (start here)'!CR115*2000*453.59/8760/3600*Dispersion!$AV$10,0)</f>
        <v>0</v>
      </c>
      <c r="GH115" s="74">
        <f>IF(AND(ISNUMBER('Emissions (start here)'!CR115),ISNUMBER(Dispersion!$AV$11)),'Emissions (start here)'!CR115*2000*453.59/8760/3600*Dispersion!$AV$11,0)</f>
        <v>0</v>
      </c>
      <c r="GI115" s="74">
        <f>IF(AND(ISNUMBER('Emissions (start here)'!CS115),ISNUMBER(Dispersion!$AW$8)),'Emissions (start here)'!CS115*453.59/3600*Dispersion!$AW$8,0)</f>
        <v>0</v>
      </c>
      <c r="GJ115" s="74">
        <f>IF(AND(ISNUMBER('Emissions (start here)'!CS115),ISNUMBER(Dispersion!$AW$9)),'Emissions (start here)'!CS115*453.59/3600*Dispersion!$AW$9,0)</f>
        <v>0</v>
      </c>
      <c r="GK115" s="74">
        <f>IF(AND(ISNUMBER('Emissions (start here)'!CT115),ISNUMBER(Dispersion!$AW$10)),'Emissions (start here)'!CT115*2000*453.59/8760/3600*Dispersion!$AW$10,0)</f>
        <v>0</v>
      </c>
      <c r="GL115" s="74">
        <f>IF(AND(ISNUMBER('Emissions (start here)'!CT115),ISNUMBER(Dispersion!$AW$11)),'Emissions (start here)'!CT115*2000*453.59/8760/3600*Dispersion!$AW$11,0)</f>
        <v>0</v>
      </c>
      <c r="GM115" s="74">
        <f>IF(AND(ISNUMBER('Emissions (start here)'!CU115),ISNUMBER(Dispersion!$AX$8)),'Emissions (start here)'!CU115*453.59/3600*Dispersion!$AX$8,0)</f>
        <v>0</v>
      </c>
      <c r="GN115" s="74">
        <f>IF(AND(ISNUMBER('Emissions (start here)'!CU115),ISNUMBER(Dispersion!$AX$9)),'Emissions (start here)'!CU115*453.59/3600*Dispersion!$AX$9,0)</f>
        <v>0</v>
      </c>
      <c r="GO115" s="74">
        <f>IF(AND(ISNUMBER('Emissions (start here)'!CV115),ISNUMBER(Dispersion!$AX$10)),'Emissions (start here)'!CV115*2000*453.59/8760/3600*Dispersion!$AX$10,0)</f>
        <v>0</v>
      </c>
      <c r="GP115" s="74">
        <f>IF(AND(ISNUMBER('Emissions (start here)'!CV115),ISNUMBER(Dispersion!$AX$11)),'Emissions (start here)'!CV115*2000*453.59/8760/3600*Dispersion!$AX$11,0)</f>
        <v>0</v>
      </c>
      <c r="GQ115" s="74">
        <f>IF(AND(ISNUMBER('Emissions (start here)'!CW115),ISNUMBER(Dispersion!$AY$8)),'Emissions (start here)'!CW115*453.59/3600*Dispersion!$AY$8,0)</f>
        <v>0</v>
      </c>
      <c r="GR115" s="74">
        <f>IF(AND(ISNUMBER('Emissions (start here)'!CW115),ISNUMBER(Dispersion!$AY$9)),'Emissions (start here)'!CW115*453.59/3600*Dispersion!$AY$9,0)</f>
        <v>0</v>
      </c>
      <c r="GS115" s="74">
        <f>IF(AND(ISNUMBER('Emissions (start here)'!CX115),ISNUMBER(Dispersion!$AY$10)),'Emissions (start here)'!CX115*2000*453.59/8760/3600*Dispersion!$AY$10,0)</f>
        <v>0</v>
      </c>
      <c r="GT115" s="74">
        <f>IF(AND(ISNUMBER('Emissions (start here)'!CX115),ISNUMBER(Dispersion!$AY$11)),'Emissions (start here)'!CX115*2000*453.59/8760/3600*Dispersion!$AY$11,0)</f>
        <v>0</v>
      </c>
      <c r="GU115" s="74">
        <f>IF(AND(ISNUMBER('Emissions (start here)'!CY115),ISNUMBER(Dispersion!$AZ$8)),'Emissions (start here)'!CY115*453.59/3600*Dispersion!$AZ$8,0)</f>
        <v>0</v>
      </c>
      <c r="GV115" s="74">
        <f>IF(AND(ISNUMBER('Emissions (start here)'!CY115),ISNUMBER(Dispersion!$AZ$9)),'Emissions (start here)'!CY115*453.59/3600*Dispersion!$AZ$9,0)</f>
        <v>0</v>
      </c>
      <c r="GW115" s="74">
        <f>IF(AND(ISNUMBER('Emissions (start here)'!CZ115),ISNUMBER(Dispersion!$AZ$10)),'Emissions (start here)'!CZ115*2000*453.59/8760/3600*Dispersion!$AZ$10,0)</f>
        <v>0</v>
      </c>
      <c r="GX115" s="74">
        <f>IF(AND(ISNUMBER('Emissions (start here)'!CZ115),ISNUMBER(Dispersion!$AZ$11)),'Emissions (start here)'!CZ115*2000*453.59/8760/3600*Dispersion!$AZ$11,0)</f>
        <v>0</v>
      </c>
    </row>
    <row r="116" spans="1:206" x14ac:dyDescent="0.2">
      <c r="A116" s="51" t="str">
        <f>'Tox Values'!C116</f>
        <v>7738-94-5</v>
      </c>
      <c r="B116" s="94" t="str">
        <f>'Tox Values'!D116</f>
        <v>Chromic acid</v>
      </c>
      <c r="C116" s="96">
        <f t="shared" si="5"/>
        <v>0</v>
      </c>
      <c r="D116" s="74">
        <f t="shared" si="6"/>
        <v>0</v>
      </c>
      <c r="E116" s="74">
        <f t="shared" si="7"/>
        <v>0</v>
      </c>
      <c r="F116" s="99">
        <f t="shared" si="8"/>
        <v>0</v>
      </c>
      <c r="G116" s="97">
        <f>IF(AND(ISNUMBER('Emissions (start here)'!E116),ISNUMBER(Dispersion!$C$8)),'Emissions (start here)'!E116*453.59/3600*Dispersion!$C$8,0)</f>
        <v>0</v>
      </c>
      <c r="H116" s="74">
        <f>IF(AND(ISNUMBER('Emissions (start here)'!E116),ISNUMBER(Dispersion!$C$9)),'Emissions (start here)'!E116*453.59/3600*Dispersion!$C$9,0)</f>
        <v>0</v>
      </c>
      <c r="I116" s="74">
        <f>IF(AND(ISNUMBER('Emissions (start here)'!F116),ISNUMBER(Dispersion!$C$10)),'Emissions (start here)'!F116*2000*453.59/8760/3600*Dispersion!$C$10,0)</f>
        <v>0</v>
      </c>
      <c r="J116" s="74">
        <f>IF(AND(ISNUMBER('Emissions (start here)'!F116),ISNUMBER(Dispersion!$C$11)),'Emissions (start here)'!F116*2000*453.59/8760/3600*Dispersion!$C$11,0)</f>
        <v>0</v>
      </c>
      <c r="K116" s="74">
        <f>IF(AND(ISNUMBER('Emissions (start here)'!G116),ISNUMBER(Dispersion!$D$8)),'Emissions (start here)'!G116*453.59/3600*Dispersion!$D$8,0)</f>
        <v>0</v>
      </c>
      <c r="L116" s="74">
        <f>IF(AND(ISNUMBER('Emissions (start here)'!G116),ISNUMBER(Dispersion!$D$9)),'Emissions (start here)'!G116*453.59/3600*Dispersion!$D$9,0)</f>
        <v>0</v>
      </c>
      <c r="M116" s="74">
        <f>IF(AND(ISNUMBER('Emissions (start here)'!H116),ISNUMBER(Dispersion!$D$10)),'Emissions (start here)'!H116*2000*453.59/8760/3600*Dispersion!$D$10,0)</f>
        <v>0</v>
      </c>
      <c r="N116" s="74">
        <f>IF(AND(ISNUMBER('Emissions (start here)'!H116),ISNUMBER(Dispersion!$D$11)),'Emissions (start here)'!H116*2000*453.59/8760/3600*Dispersion!$D$11,0)</f>
        <v>0</v>
      </c>
      <c r="O116" s="74">
        <f>IF(AND(ISNUMBER('Emissions (start here)'!I116),ISNUMBER(Dispersion!$E$8)),'Emissions (start here)'!I116*453.59/3600*Dispersion!$E$8,0)</f>
        <v>0</v>
      </c>
      <c r="P116" s="74">
        <f>IF(AND(ISNUMBER('Emissions (start here)'!I116),ISNUMBER(Dispersion!$E$9)),'Emissions (start here)'!I116*453.59/3600*Dispersion!$E$9,0)</f>
        <v>0</v>
      </c>
      <c r="Q116" s="74">
        <f>IF(AND(ISNUMBER('Emissions (start here)'!J116),ISNUMBER(Dispersion!$E$10)),'Emissions (start here)'!J116*2000*453.59/8760/3600*Dispersion!$E$10,0)</f>
        <v>0</v>
      </c>
      <c r="R116" s="74">
        <f>IF(AND(ISNUMBER('Emissions (start here)'!J116),ISNUMBER(Dispersion!$E$11)),'Emissions (start here)'!J116*2000*453.59/8760/3600*Dispersion!$E$11,0)</f>
        <v>0</v>
      </c>
      <c r="S116" s="74">
        <f>IF(AND(ISNUMBER('Emissions (start here)'!K116),ISNUMBER(Dispersion!$F$8)),'Emissions (start here)'!K116*453.59/3600*Dispersion!$F$8,0)</f>
        <v>0</v>
      </c>
      <c r="T116" s="74">
        <f>IF(AND(ISNUMBER('Emissions (start here)'!K116),ISNUMBER(Dispersion!$F$9)),'Emissions (start here)'!K116*453.59/3600*Dispersion!$F$9,0)</f>
        <v>0</v>
      </c>
      <c r="U116" s="74">
        <f>IF(AND(ISNUMBER('Emissions (start here)'!L116),ISNUMBER(Dispersion!$F$10)),'Emissions (start here)'!L116*2000*453.59/8760/3600*Dispersion!$F$10,0)</f>
        <v>0</v>
      </c>
      <c r="V116" s="74">
        <f>IF(AND(ISNUMBER('Emissions (start here)'!L116),ISNUMBER(Dispersion!$F$11)),'Emissions (start here)'!L116*2000*453.59/8760/3600*Dispersion!$F$11,0)</f>
        <v>0</v>
      </c>
      <c r="W116" s="74">
        <f>IF(AND(ISNUMBER('Emissions (start here)'!M116),ISNUMBER(Dispersion!$G$8)),'Emissions (start here)'!M116*453.59/3600*Dispersion!$G$8,0)</f>
        <v>0</v>
      </c>
      <c r="X116" s="74">
        <f>IF(AND(ISNUMBER('Emissions (start here)'!M116),ISNUMBER(Dispersion!$G$9)),'Emissions (start here)'!M116*453.59/3600*Dispersion!$G$9,0)</f>
        <v>0</v>
      </c>
      <c r="Y116" s="74">
        <f>IF(AND(ISNUMBER('Emissions (start here)'!N116),ISNUMBER(Dispersion!$G$10)),'Emissions (start here)'!N116*2000*453.59/8760/3600*Dispersion!$G$10,0)</f>
        <v>0</v>
      </c>
      <c r="Z116" s="74">
        <f>IF(AND(ISNUMBER('Emissions (start here)'!N116),ISNUMBER(Dispersion!$G$11)),'Emissions (start here)'!N116*2000*453.59/8760/3600*Dispersion!$G$11,0)</f>
        <v>0</v>
      </c>
      <c r="AA116" s="74">
        <f>IF(AND(ISNUMBER('Emissions (start here)'!O116),ISNUMBER(Dispersion!$H$8)),'Emissions (start here)'!O116*453.59/3600*Dispersion!$H$8,0)</f>
        <v>0</v>
      </c>
      <c r="AB116" s="74">
        <f>IF(AND(ISNUMBER('Emissions (start here)'!O116),ISNUMBER(Dispersion!$H$9)),'Emissions (start here)'!O116*453.59/3600*Dispersion!$H$9,0)</f>
        <v>0</v>
      </c>
      <c r="AC116" s="74">
        <f>IF(AND(ISNUMBER('Emissions (start here)'!P116),ISNUMBER(Dispersion!$H$10)),'Emissions (start here)'!P116*2000*453.59/8760/3600*Dispersion!$H$10,0)</f>
        <v>0</v>
      </c>
      <c r="AD116" s="74">
        <f>IF(AND(ISNUMBER('Emissions (start here)'!P116),ISNUMBER(Dispersion!$H$11)),'Emissions (start here)'!P116*2000*453.59/8760/3600*Dispersion!$H$11,0)</f>
        <v>0</v>
      </c>
      <c r="AE116" s="74">
        <f>IF(AND(ISNUMBER('Emissions (start here)'!Q116),ISNUMBER(Dispersion!$I$8)),'Emissions (start here)'!Q116*453.59/3600*Dispersion!$I$8,0)</f>
        <v>0</v>
      </c>
      <c r="AF116" s="74">
        <f>IF(AND(ISNUMBER('Emissions (start here)'!Q116),ISNUMBER(Dispersion!$I$9)),'Emissions (start here)'!Q116*453.59/3600*Dispersion!$I$9,0)</f>
        <v>0</v>
      </c>
      <c r="AG116" s="74">
        <f>IF(AND(ISNUMBER('Emissions (start here)'!R116),ISNUMBER(Dispersion!$I$10)),'Emissions (start here)'!R116*2000*453.59/8760/3600*Dispersion!$I$10,0)</f>
        <v>0</v>
      </c>
      <c r="AH116" s="74">
        <f>IF(AND(ISNUMBER('Emissions (start here)'!R116),ISNUMBER(Dispersion!$I$11)),'Emissions (start here)'!R116*2000*453.59/8760/3600*Dispersion!$I$11,0)</f>
        <v>0</v>
      </c>
      <c r="AI116" s="74">
        <f>IF(AND(ISNUMBER('Emissions (start here)'!S116),ISNUMBER(Dispersion!$J$8)),'Emissions (start here)'!S116*453.59/3600*Dispersion!$J$8,0)</f>
        <v>0</v>
      </c>
      <c r="AJ116" s="74">
        <f>IF(AND(ISNUMBER('Emissions (start here)'!S116),ISNUMBER(Dispersion!$J$9)),'Emissions (start here)'!S116*453.59/3600*Dispersion!$J$9,0)</f>
        <v>0</v>
      </c>
      <c r="AK116" s="74">
        <f>IF(AND(ISNUMBER('Emissions (start here)'!T116),ISNUMBER(Dispersion!$J$10)),'Emissions (start here)'!T116*2000*453.59/8760/3600*Dispersion!$J$10,0)</f>
        <v>0</v>
      </c>
      <c r="AL116" s="74">
        <f>IF(AND(ISNUMBER('Emissions (start here)'!T116),ISNUMBER(Dispersion!$J$11)),'Emissions (start here)'!T116*2000*453.59/8760/3600*Dispersion!$J$11,0)</f>
        <v>0</v>
      </c>
      <c r="AM116" s="74">
        <f>IF(AND(ISNUMBER('Emissions (start here)'!U116),ISNUMBER(Dispersion!$K$8)),'Emissions (start here)'!U116*453.59/3600*Dispersion!$K$8,0)</f>
        <v>0</v>
      </c>
      <c r="AN116" s="74">
        <f>IF(AND(ISNUMBER('Emissions (start here)'!U116),ISNUMBER(Dispersion!$K$9)),'Emissions (start here)'!U116*453.59/3600*Dispersion!$K$9,0)</f>
        <v>0</v>
      </c>
      <c r="AO116" s="74">
        <f>IF(AND(ISNUMBER('Emissions (start here)'!V116),ISNUMBER(Dispersion!$K$10)),'Emissions (start here)'!V116*2000*453.59/8760/3600*Dispersion!$K$10,0)</f>
        <v>0</v>
      </c>
      <c r="AP116" s="74">
        <f>IF(AND(ISNUMBER('Emissions (start here)'!V116),ISNUMBER(Dispersion!$K$11)),'Emissions (start here)'!V116*2000*453.59/8760/3600*Dispersion!$K$11,0)</f>
        <v>0</v>
      </c>
      <c r="AQ116" s="74">
        <f>IF(AND(ISNUMBER('Emissions (start here)'!W116),ISNUMBER(Dispersion!$L$8)),'Emissions (start here)'!W116*453.59/3600*Dispersion!$L$8,0)</f>
        <v>0</v>
      </c>
      <c r="AR116" s="74">
        <f>IF(AND(ISNUMBER('Emissions (start here)'!W116),ISNUMBER(Dispersion!$L$9)),'Emissions (start here)'!W116*453.59/3600*Dispersion!$L$9,0)</f>
        <v>0</v>
      </c>
      <c r="AS116" s="74">
        <f>IF(AND(ISNUMBER('Emissions (start here)'!X116),ISNUMBER(Dispersion!$L$10)),'Emissions (start here)'!X116*2000*453.59/8760/3600*Dispersion!$L$10,0)</f>
        <v>0</v>
      </c>
      <c r="AT116" s="74">
        <f>IF(AND(ISNUMBER('Emissions (start here)'!X116),ISNUMBER(Dispersion!$L$11)),'Emissions (start here)'!X116*2000*453.59/8760/3600*Dispersion!$L$11,0)</f>
        <v>0</v>
      </c>
      <c r="AU116" s="74">
        <f>IF(AND(ISNUMBER('Emissions (start here)'!Y116),ISNUMBER(Dispersion!$M$8)),'Emissions (start here)'!Y116*453.59/3600*Dispersion!$M$8,0)</f>
        <v>0</v>
      </c>
      <c r="AV116" s="74">
        <f>IF(AND(ISNUMBER('Emissions (start here)'!Y116),ISNUMBER(Dispersion!$M$9)),'Emissions (start here)'!Y116*453.59/3600*Dispersion!$M$9,0)</f>
        <v>0</v>
      </c>
      <c r="AW116" s="74">
        <f>IF(AND(ISNUMBER('Emissions (start here)'!Z116),ISNUMBER(Dispersion!$M$10)),'Emissions (start here)'!Z116*2000*453.59/8760/3600*Dispersion!$M$10,0)</f>
        <v>0</v>
      </c>
      <c r="AX116" s="74">
        <f>IF(AND(ISNUMBER('Emissions (start here)'!Z116),ISNUMBER(Dispersion!$M$11)),'Emissions (start here)'!Z116*2000*453.59/8760/3600*Dispersion!$M$11,0)</f>
        <v>0</v>
      </c>
      <c r="AY116" s="74">
        <f>IF(AND(ISNUMBER('Emissions (start here)'!AA116),ISNUMBER(Dispersion!$N$8)),'Emissions (start here)'!AA116*453.59/3600*Dispersion!$N$8,0)</f>
        <v>0</v>
      </c>
      <c r="AZ116" s="74">
        <f>IF(AND(ISNUMBER('Emissions (start here)'!AA116),ISNUMBER(Dispersion!$N$9)),'Emissions (start here)'!AA116*453.59/3600*Dispersion!$N$9,0)</f>
        <v>0</v>
      </c>
      <c r="BA116" s="74">
        <f>IF(AND(ISNUMBER('Emissions (start here)'!AB116),ISNUMBER(Dispersion!$N$10)),'Emissions (start here)'!AB116*2000*453.59/8760/3600*Dispersion!$N$10,0)</f>
        <v>0</v>
      </c>
      <c r="BB116" s="74">
        <f>IF(AND(ISNUMBER('Emissions (start here)'!AB116),ISNUMBER(Dispersion!$N$11)),'Emissions (start here)'!AB116*2000*453.59/8760/3600*Dispersion!$N$11,0)</f>
        <v>0</v>
      </c>
      <c r="BC116" s="74">
        <f>IF(AND(ISNUMBER('Emissions (start here)'!AC116),ISNUMBER(Dispersion!$O$8)),'Emissions (start here)'!AC116*453.59/3600*Dispersion!$O$8,0)</f>
        <v>0</v>
      </c>
      <c r="BD116" s="74">
        <f>IF(AND(ISNUMBER('Emissions (start here)'!AC116),ISNUMBER(Dispersion!$O$9)),'Emissions (start here)'!AC116*453.59/3600*Dispersion!$O$9,0)</f>
        <v>0</v>
      </c>
      <c r="BE116" s="74">
        <f>IF(AND(ISNUMBER('Emissions (start here)'!AD116),ISNUMBER(Dispersion!$O$10)),'Emissions (start here)'!AD116*2000*453.59/8760/3600*Dispersion!$O$10,0)</f>
        <v>0</v>
      </c>
      <c r="BF116" s="74">
        <f>IF(AND(ISNUMBER('Emissions (start here)'!AD116),ISNUMBER(Dispersion!$O$11)),'Emissions (start here)'!AD116*2000*453.59/8760/3600*Dispersion!$O$11,0)</f>
        <v>0</v>
      </c>
      <c r="BG116" s="74">
        <f>IF(AND(ISNUMBER('Emissions (start here)'!AE116),ISNUMBER(Dispersion!$P$8)),'Emissions (start here)'!AE116*453.59/3600*Dispersion!$P$8,0)</f>
        <v>0</v>
      </c>
      <c r="BH116" s="74">
        <f>IF(AND(ISNUMBER('Emissions (start here)'!AE116),ISNUMBER(Dispersion!$P$9)),'Emissions (start here)'!AE116*453.59/3600*Dispersion!$P$9,0)</f>
        <v>0</v>
      </c>
      <c r="BI116" s="74">
        <f>IF(AND(ISNUMBER('Emissions (start here)'!AF116),ISNUMBER(Dispersion!$P$10)),'Emissions (start here)'!AF116*2000*453.59/8760/3600*Dispersion!$P$10,0)</f>
        <v>0</v>
      </c>
      <c r="BJ116" s="74">
        <f>IF(AND(ISNUMBER('Emissions (start here)'!AF116),ISNUMBER(Dispersion!$P$11)),'Emissions (start here)'!AF116*2000*453.59/8760/3600*Dispersion!$P$11,0)</f>
        <v>0</v>
      </c>
      <c r="BK116" s="74">
        <f>IF(AND(ISNUMBER('Emissions (start here)'!AG116),ISNUMBER(Dispersion!$Q$8)),'Emissions (start here)'!AG116*453.59/3600*Dispersion!$Q$8,0)</f>
        <v>0</v>
      </c>
      <c r="BL116" s="74">
        <f>IF(AND(ISNUMBER('Emissions (start here)'!AG116),ISNUMBER(Dispersion!$Q$9)),'Emissions (start here)'!AG116*453.59/3600*Dispersion!$Q$9,0)</f>
        <v>0</v>
      </c>
      <c r="BM116" s="74">
        <f>IF(AND(ISNUMBER('Emissions (start here)'!AH116),ISNUMBER(Dispersion!$Q$10)),'Emissions (start here)'!AH116*2000*453.59/8760/3600*Dispersion!$Q$10,0)</f>
        <v>0</v>
      </c>
      <c r="BN116" s="74">
        <f>IF(AND(ISNUMBER('Emissions (start here)'!AH116),ISNUMBER(Dispersion!$Q$11)),'Emissions (start here)'!AH116*2000*453.59/8760/3600*Dispersion!$Q$11,0)</f>
        <v>0</v>
      </c>
      <c r="BO116" s="74">
        <f>IF(AND(ISNUMBER('Emissions (start here)'!AI116),ISNUMBER(Dispersion!$R$8)),'Emissions (start here)'!AI116*453.59/3600*Dispersion!$R$8,0)</f>
        <v>0</v>
      </c>
      <c r="BP116" s="74">
        <f>IF(AND(ISNUMBER('Emissions (start here)'!AI116),ISNUMBER(Dispersion!$R$9)),'Emissions (start here)'!AI116*453.59/3600*Dispersion!$R$9,0)</f>
        <v>0</v>
      </c>
      <c r="BQ116" s="74">
        <f>IF(AND(ISNUMBER('Emissions (start here)'!AJ116),ISNUMBER(Dispersion!$R$10)),'Emissions (start here)'!AJ116*2000*453.59/8760/3600*Dispersion!$R$10,0)</f>
        <v>0</v>
      </c>
      <c r="BR116" s="74">
        <f>IF(AND(ISNUMBER('Emissions (start here)'!AJ116),ISNUMBER(Dispersion!$R$11)),'Emissions (start here)'!AJ116*2000*453.59/8760/3600*Dispersion!$R$11,0)</f>
        <v>0</v>
      </c>
      <c r="BS116" s="74">
        <f>IF(AND(ISNUMBER('Emissions (start here)'!AK116),ISNUMBER(Dispersion!$S$8)),'Emissions (start here)'!AK116*453.59/3600*Dispersion!$S$8,0)</f>
        <v>0</v>
      </c>
      <c r="BT116" s="74">
        <f>IF(AND(ISNUMBER('Emissions (start here)'!AK116),ISNUMBER(Dispersion!$S$9)),'Emissions (start here)'!AK116*453.59/3600*Dispersion!$S$9,0)</f>
        <v>0</v>
      </c>
      <c r="BU116" s="74">
        <f>IF(AND(ISNUMBER('Emissions (start here)'!AL116),ISNUMBER(Dispersion!$S$10)),'Emissions (start here)'!AL116*2000*453.59/8760/3600*Dispersion!$S$10,0)</f>
        <v>0</v>
      </c>
      <c r="BV116" s="74">
        <f>IF(AND(ISNUMBER('Emissions (start here)'!AL116),ISNUMBER(Dispersion!$S$11)),'Emissions (start here)'!AL116*2000*453.59/8760/3600*Dispersion!$S$11,0)</f>
        <v>0</v>
      </c>
      <c r="BW116" s="74">
        <f>IF(AND(ISNUMBER('Emissions (start here)'!AM116),ISNUMBER(Dispersion!$T$8)),'Emissions (start here)'!AM116*453.59/3600*Dispersion!$T$8,0)</f>
        <v>0</v>
      </c>
      <c r="BX116" s="74">
        <f>IF(AND(ISNUMBER('Emissions (start here)'!AM116),ISNUMBER(Dispersion!$T$9)),'Emissions (start here)'!AM116*453.59/3600*Dispersion!$T$9,0)</f>
        <v>0</v>
      </c>
      <c r="BY116" s="74">
        <f>IF(AND(ISNUMBER('Emissions (start here)'!AN116),ISNUMBER(Dispersion!$T$10)),'Emissions (start here)'!AN116*2000*453.59/8760/3600*Dispersion!$T$10,0)</f>
        <v>0</v>
      </c>
      <c r="BZ116" s="74">
        <f>IF(AND(ISNUMBER('Emissions (start here)'!AN116),ISNUMBER(Dispersion!$T$11)),'Emissions (start here)'!AN116*2000*453.59/8760/3600*Dispersion!$T$11,0)</f>
        <v>0</v>
      </c>
      <c r="CA116" s="74">
        <f>IF(AND(ISNUMBER('Emissions (start here)'!AO116),ISNUMBER(Dispersion!$U$8)),'Emissions (start here)'!AO116*453.59/3600*Dispersion!$U$8,0)</f>
        <v>0</v>
      </c>
      <c r="CB116" s="74">
        <f>IF(AND(ISNUMBER('Emissions (start here)'!AO116),ISNUMBER(Dispersion!$U$9)),'Emissions (start here)'!AO116*453.59/3600*Dispersion!$U$9,0)</f>
        <v>0</v>
      </c>
      <c r="CC116" s="74">
        <f>IF(AND(ISNUMBER('Emissions (start here)'!AP116),ISNUMBER(Dispersion!$U$10)),'Emissions (start here)'!AP116*2000*453.59/8760/3600*Dispersion!$U$10,0)</f>
        <v>0</v>
      </c>
      <c r="CD116" s="74">
        <f>IF(AND(ISNUMBER('Emissions (start here)'!AP116),ISNUMBER(Dispersion!$U$11)),'Emissions (start here)'!AP116*2000*453.59/8760/3600*Dispersion!$U$11,0)</f>
        <v>0</v>
      </c>
      <c r="CE116" s="74">
        <f>IF(AND(ISNUMBER('Emissions (start here)'!AQ116),ISNUMBER(Dispersion!$V$8)),'Emissions (start here)'!AQ116*453.59/3600*Dispersion!$V$8,0)</f>
        <v>0</v>
      </c>
      <c r="CF116" s="74">
        <f>IF(AND(ISNUMBER('Emissions (start here)'!AQ116),ISNUMBER(Dispersion!$V$9)),'Emissions (start here)'!AQ116*453.59/3600*Dispersion!$V$9,0)</f>
        <v>0</v>
      </c>
      <c r="CG116" s="74">
        <f>IF(AND(ISNUMBER('Emissions (start here)'!AR116),ISNUMBER(Dispersion!$V$10)),'Emissions (start here)'!AR116*2000*453.59/8760/3600*Dispersion!$V$10,0)</f>
        <v>0</v>
      </c>
      <c r="CH116" s="74">
        <f>IF(AND(ISNUMBER('Emissions (start here)'!AR116),ISNUMBER(Dispersion!$V$11)),'Emissions (start here)'!AR116*2000*453.59/8760/3600*Dispersion!$V$11,0)</f>
        <v>0</v>
      </c>
      <c r="CI116" s="74">
        <f>IF(AND(ISNUMBER('Emissions (start here)'!AS116),ISNUMBER(Dispersion!$W$8)),'Emissions (start here)'!AS116*453.59/3600*Dispersion!$W$8,0)</f>
        <v>0</v>
      </c>
      <c r="CJ116" s="74">
        <f>IF(AND(ISNUMBER('Emissions (start here)'!AS116),ISNUMBER(Dispersion!$W$9)),'Emissions (start here)'!AS116*453.59/3600*Dispersion!$W$9,0)</f>
        <v>0</v>
      </c>
      <c r="CK116" s="74">
        <f>IF(AND(ISNUMBER('Emissions (start here)'!AT116),ISNUMBER(Dispersion!$W$10)),'Emissions (start here)'!AT116*2000*453.59/8760/3600*Dispersion!$W$10,0)</f>
        <v>0</v>
      </c>
      <c r="CL116" s="74">
        <f>IF(AND(ISNUMBER('Emissions (start here)'!AT116),ISNUMBER(Dispersion!$W$11)),'Emissions (start here)'!AT116*2000*453.59/8760/3600*Dispersion!$W$11,0)</f>
        <v>0</v>
      </c>
      <c r="CM116" s="74">
        <f>IF(AND(ISNUMBER('Emissions (start here)'!AU116),ISNUMBER(Dispersion!$X$8)),'Emissions (start here)'!AU116*453.59/3600*Dispersion!$X$8,0)</f>
        <v>0</v>
      </c>
      <c r="CN116" s="74">
        <f>IF(AND(ISNUMBER('Emissions (start here)'!AU116),ISNUMBER(Dispersion!$X$9)),'Emissions (start here)'!AU116*453.59/3600*Dispersion!$X$9,0)</f>
        <v>0</v>
      </c>
      <c r="CO116" s="74">
        <f>IF(AND(ISNUMBER('Emissions (start here)'!AV116),ISNUMBER(Dispersion!$X$10)),'Emissions (start here)'!AV116*2000*453.59/8760/3600*Dispersion!$X$10,0)</f>
        <v>0</v>
      </c>
      <c r="CP116" s="74">
        <f>IF(AND(ISNUMBER('Emissions (start here)'!AV116),ISNUMBER(Dispersion!$X$11)),'Emissions (start here)'!AV116*2000*453.59/8760/3600*Dispersion!$X$11,0)</f>
        <v>0</v>
      </c>
      <c r="CQ116" s="74">
        <f>IF(AND(ISNUMBER('Emissions (start here)'!AW116),ISNUMBER(Dispersion!$Y$8)),'Emissions (start here)'!AW116*453.59/3600*Dispersion!$Y$8,0)</f>
        <v>0</v>
      </c>
      <c r="CR116" s="74">
        <f>IF(AND(ISNUMBER('Emissions (start here)'!AW116),ISNUMBER(Dispersion!$Y$9)),'Emissions (start here)'!AW116*453.59/3600*Dispersion!$Y$9,0)</f>
        <v>0</v>
      </c>
      <c r="CS116" s="74">
        <f>IF(AND(ISNUMBER('Emissions (start here)'!AX116),ISNUMBER(Dispersion!$Y$10)),'Emissions (start here)'!AX116*2000*453.59/8760/3600*Dispersion!$Y$10,0)</f>
        <v>0</v>
      </c>
      <c r="CT116" s="74">
        <f>IF(AND(ISNUMBER('Emissions (start here)'!AX116),ISNUMBER(Dispersion!$Y$11)),'Emissions (start here)'!AX116*2000*453.59/8760/3600*Dispersion!$Y$11,0)</f>
        <v>0</v>
      </c>
      <c r="CU116" s="74">
        <f>IF(AND(ISNUMBER('Emissions (start here)'!AY116),ISNUMBER(Dispersion!$Z$8)),'Emissions (start here)'!AY116*453.59/3600*Dispersion!$Z$8,0)</f>
        <v>0</v>
      </c>
      <c r="CV116" s="74">
        <f>IF(AND(ISNUMBER('Emissions (start here)'!AY116),ISNUMBER(Dispersion!$Z$9)),'Emissions (start here)'!AY116*453.59/3600*Dispersion!$Z$9,0)</f>
        <v>0</v>
      </c>
      <c r="CW116" s="74">
        <f>IF(AND(ISNUMBER('Emissions (start here)'!AZ116),ISNUMBER(Dispersion!$Z$10)),'Emissions (start here)'!AZ116*2000*453.59/8760/3600*Dispersion!$Z$10,0)</f>
        <v>0</v>
      </c>
      <c r="CX116" s="74">
        <f>IF(AND(ISNUMBER('Emissions (start here)'!AZ116),ISNUMBER(Dispersion!$Z$11)),'Emissions (start here)'!AZ116*2000*453.59/8760/3600*Dispersion!$Z$11,0)</f>
        <v>0</v>
      </c>
      <c r="CY116" s="74">
        <f>IF(AND(ISNUMBER('Emissions (start here)'!BA116),ISNUMBER(Dispersion!$AA$8)),'Emissions (start here)'!BA116*453.59/3600*Dispersion!$AA$8,0)</f>
        <v>0</v>
      </c>
      <c r="CZ116" s="74">
        <f>IF(AND(ISNUMBER('Emissions (start here)'!BA116),ISNUMBER(Dispersion!$AA$9)),'Emissions (start here)'!BA116*453.59/3600*Dispersion!$AA$9,0)</f>
        <v>0</v>
      </c>
      <c r="DA116" s="74">
        <f>IF(AND(ISNUMBER('Emissions (start here)'!BB116),ISNUMBER(Dispersion!$AA$10)),'Emissions (start here)'!BB116*2000*453.59/8760/3600*Dispersion!$AA$10,0)</f>
        <v>0</v>
      </c>
      <c r="DB116" s="74">
        <f>IF(AND(ISNUMBER('Emissions (start here)'!BB116),ISNUMBER(Dispersion!$AA$11)),'Emissions (start here)'!BB116*2000*453.59/8760/3600*Dispersion!$AA$11,0)</f>
        <v>0</v>
      </c>
      <c r="DC116" s="74">
        <f>IF(AND(ISNUMBER('Emissions (start here)'!BC116),ISNUMBER(Dispersion!$AB$8)),'Emissions (start here)'!BC116*453.59/3600*Dispersion!$AB$8,0)</f>
        <v>0</v>
      </c>
      <c r="DD116" s="74">
        <f>IF(AND(ISNUMBER('Emissions (start here)'!BC116),ISNUMBER(Dispersion!$AB$9)),'Emissions (start here)'!BC116*453.59/3600*Dispersion!$AB$9,0)</f>
        <v>0</v>
      </c>
      <c r="DE116" s="74">
        <f>IF(AND(ISNUMBER('Emissions (start here)'!BD116),ISNUMBER(Dispersion!$AB$10)),'Emissions (start here)'!BD116*2000*453.59/8760/3600*Dispersion!$AB$10,0)</f>
        <v>0</v>
      </c>
      <c r="DF116" s="74">
        <f>IF(AND(ISNUMBER('Emissions (start here)'!BD116),ISNUMBER(Dispersion!$AB$11)),'Emissions (start here)'!BD116*2000*453.59/8760/3600*Dispersion!$AB$11,0)</f>
        <v>0</v>
      </c>
      <c r="DG116" s="74">
        <f>IF(AND(ISNUMBER('Emissions (start here)'!BE116),ISNUMBER(Dispersion!$AC$8)),'Emissions (start here)'!BE116*453.59/3600*Dispersion!$AC$8,0)</f>
        <v>0</v>
      </c>
      <c r="DH116" s="74">
        <f>IF(AND(ISNUMBER('Emissions (start here)'!BE116),ISNUMBER(Dispersion!$AC$9)),'Emissions (start here)'!BE116*453.59/3600*Dispersion!$AC$9,0)</f>
        <v>0</v>
      </c>
      <c r="DI116" s="74">
        <f>IF(AND(ISNUMBER('Emissions (start here)'!BF116),ISNUMBER(Dispersion!$AC$10)),'Emissions (start here)'!BF116*2000*453.59/8760/3600*Dispersion!$AC$10,0)</f>
        <v>0</v>
      </c>
      <c r="DJ116" s="74">
        <f>IF(AND(ISNUMBER('Emissions (start here)'!BF116),ISNUMBER(Dispersion!$AC$11)),'Emissions (start here)'!BF116*2000*453.59/8760/3600*Dispersion!$AC$11,0)</f>
        <v>0</v>
      </c>
      <c r="DK116" s="74">
        <f>IF(AND(ISNUMBER('Emissions (start here)'!BG116),ISNUMBER(Dispersion!$AD$8)),'Emissions (start here)'!BG116*453.59/3600*Dispersion!$AD$8,0)</f>
        <v>0</v>
      </c>
      <c r="DL116" s="74">
        <f>IF(AND(ISNUMBER('Emissions (start here)'!BG116),ISNUMBER(Dispersion!$AD$9)),'Emissions (start here)'!BG116*453.59/3600*Dispersion!$AD$9,0)</f>
        <v>0</v>
      </c>
      <c r="DM116" s="74">
        <f>IF(AND(ISNUMBER('Emissions (start here)'!BH116),ISNUMBER(Dispersion!$AD$10)),'Emissions (start here)'!BH116*2000*453.59/8760/3600*Dispersion!$AD$10,0)</f>
        <v>0</v>
      </c>
      <c r="DN116" s="74">
        <f>IF(AND(ISNUMBER('Emissions (start here)'!BH116),ISNUMBER(Dispersion!$AD$11)),'Emissions (start here)'!BH116*2000*453.59/8760/3600*Dispersion!$AD$11,0)</f>
        <v>0</v>
      </c>
      <c r="DO116" s="74">
        <f>IF(AND(ISNUMBER('Emissions (start here)'!BI116),ISNUMBER(Dispersion!$AE$8)),'Emissions (start here)'!BI116*453.59/3600*Dispersion!$AE$8,0)</f>
        <v>0</v>
      </c>
      <c r="DP116" s="74">
        <f>IF(AND(ISNUMBER('Emissions (start here)'!BI116),ISNUMBER(Dispersion!$AE$9)),'Emissions (start here)'!BI116*453.59/3600*Dispersion!$AE$9,0)</f>
        <v>0</v>
      </c>
      <c r="DQ116" s="74">
        <f>IF(AND(ISNUMBER('Emissions (start here)'!BJ116),ISNUMBER(Dispersion!$AE$10)),'Emissions (start here)'!BJ116*2000*453.59/8760/3600*Dispersion!$AE$10,0)</f>
        <v>0</v>
      </c>
      <c r="DR116" s="74">
        <f>IF(AND(ISNUMBER('Emissions (start here)'!BJ116),ISNUMBER(Dispersion!$AE$11)),'Emissions (start here)'!BJ116*2000*453.59/8760/3600*Dispersion!$AE$11,0)</f>
        <v>0</v>
      </c>
      <c r="DS116" s="74">
        <f>IF(AND(ISNUMBER('Emissions (start here)'!BK116),ISNUMBER(Dispersion!$AF$8)),'Emissions (start here)'!BK116*453.59/3600*Dispersion!$AF$8,0)</f>
        <v>0</v>
      </c>
      <c r="DT116" s="74">
        <f>IF(AND(ISNUMBER('Emissions (start here)'!BK116),ISNUMBER(Dispersion!$AF$9)),'Emissions (start here)'!BK116*453.59/3600*Dispersion!$AF$9,0)</f>
        <v>0</v>
      </c>
      <c r="DU116" s="74">
        <f>IF(AND(ISNUMBER('Emissions (start here)'!BL116),ISNUMBER(Dispersion!$AF$10)),'Emissions (start here)'!BL116*2000*453.59/8760/3600*Dispersion!$AF$10,0)</f>
        <v>0</v>
      </c>
      <c r="DV116" s="74">
        <f>IF(AND(ISNUMBER('Emissions (start here)'!BL116),ISNUMBER(Dispersion!$AF$11)),'Emissions (start here)'!BL116*2000*453.59/8760/3600*Dispersion!$AF$11,0)</f>
        <v>0</v>
      </c>
      <c r="DW116" s="74">
        <f>IF(AND(ISNUMBER('Emissions (start here)'!BM116),ISNUMBER(Dispersion!$AG$8)),'Emissions (start here)'!BM116*453.59/3600*Dispersion!$AG$8,0)</f>
        <v>0</v>
      </c>
      <c r="DX116" s="74">
        <f>IF(AND(ISNUMBER('Emissions (start here)'!BM116),ISNUMBER(Dispersion!$AG$9)),'Emissions (start here)'!BM116*453.59/3600*Dispersion!$AG$9,0)</f>
        <v>0</v>
      </c>
      <c r="DY116" s="74">
        <f>IF(AND(ISNUMBER('Emissions (start here)'!BN116),ISNUMBER(Dispersion!$AG$10)),'Emissions (start here)'!BN116*2000*453.59/8760/3600*Dispersion!$AG$10,0)</f>
        <v>0</v>
      </c>
      <c r="DZ116" s="74">
        <f>IF(AND(ISNUMBER('Emissions (start here)'!BN116),ISNUMBER(Dispersion!$AG$11)),'Emissions (start here)'!BN116*2000*453.59/8760/3600*Dispersion!$AG$11,0)</f>
        <v>0</v>
      </c>
      <c r="EA116" s="74">
        <f>IF(AND(ISNUMBER('Emissions (start here)'!BO116),ISNUMBER(Dispersion!$AH$8)),'Emissions (start here)'!BO116*453.59/3600*Dispersion!$AH$8,0)</f>
        <v>0</v>
      </c>
      <c r="EB116" s="74">
        <f>IF(AND(ISNUMBER('Emissions (start here)'!BO116),ISNUMBER(Dispersion!$AH$9)),'Emissions (start here)'!BO116*453.59/3600*Dispersion!$AH$9,0)</f>
        <v>0</v>
      </c>
      <c r="EC116" s="74">
        <f>IF(AND(ISNUMBER('Emissions (start here)'!BP116),ISNUMBER(Dispersion!$AH$10)),'Emissions (start here)'!BP116*2000*453.59/8760/3600*Dispersion!$AH$10,0)</f>
        <v>0</v>
      </c>
      <c r="ED116" s="74">
        <f>IF(AND(ISNUMBER('Emissions (start here)'!BP116),ISNUMBER(Dispersion!$AH$11)),'Emissions (start here)'!BP116*2000*453.59/8760/3600*Dispersion!$AH$11,0)</f>
        <v>0</v>
      </c>
      <c r="EE116" s="74">
        <f>IF(AND(ISNUMBER('Emissions (start here)'!BQ116),ISNUMBER(Dispersion!$AI$8)),'Emissions (start here)'!BQ116*453.59/3600*Dispersion!$AI$8,0)</f>
        <v>0</v>
      </c>
      <c r="EF116" s="74">
        <f>IF(AND(ISNUMBER('Emissions (start here)'!BQ116),ISNUMBER(Dispersion!$AI$9)),'Emissions (start here)'!BQ116*453.59/3600*Dispersion!$AI$9,0)</f>
        <v>0</v>
      </c>
      <c r="EG116" s="74">
        <f>IF(AND(ISNUMBER('Emissions (start here)'!BR116),ISNUMBER(Dispersion!$AI$10)),'Emissions (start here)'!BR116*2000*453.59/8760/3600*Dispersion!$AI$10,0)</f>
        <v>0</v>
      </c>
      <c r="EH116" s="74">
        <f>IF(AND(ISNUMBER('Emissions (start here)'!BR116),ISNUMBER(Dispersion!$AI$11)),'Emissions (start here)'!BR116*2000*453.59/8760/3600*Dispersion!$AI$11,0)</f>
        <v>0</v>
      </c>
      <c r="EI116" s="74">
        <f>IF(AND(ISNUMBER('Emissions (start here)'!BS116),ISNUMBER(Dispersion!$AJ$8)),'Emissions (start here)'!BS116*453.59/3600*Dispersion!$AJ$8,0)</f>
        <v>0</v>
      </c>
      <c r="EJ116" s="74">
        <f>IF(AND(ISNUMBER('Emissions (start here)'!BS116),ISNUMBER(Dispersion!$AJ$9)),'Emissions (start here)'!BS116*453.59/3600*Dispersion!$AJ$9,0)</f>
        <v>0</v>
      </c>
      <c r="EK116" s="74">
        <f>IF(AND(ISNUMBER('Emissions (start here)'!BT116),ISNUMBER(Dispersion!$AJ$10)),'Emissions (start here)'!BT116*2000*453.59/8760/3600*Dispersion!$AJ$10,0)</f>
        <v>0</v>
      </c>
      <c r="EL116" s="74">
        <f>IF(AND(ISNUMBER('Emissions (start here)'!BT116),ISNUMBER(Dispersion!$AJ$11)),'Emissions (start here)'!BT116*2000*453.59/8760/3600*Dispersion!$AJ$11,0)</f>
        <v>0</v>
      </c>
      <c r="EM116" s="74">
        <f>IF(AND(ISNUMBER('Emissions (start here)'!BU116),ISNUMBER(Dispersion!$AK$8)),'Emissions (start here)'!BU116*453.59/3600*Dispersion!$AK$8,0)</f>
        <v>0</v>
      </c>
      <c r="EN116" s="74">
        <f>IF(AND(ISNUMBER('Emissions (start here)'!BU116),ISNUMBER(Dispersion!$AK$9)),'Emissions (start here)'!BU116*453.59/3600*Dispersion!$AK$9,0)</f>
        <v>0</v>
      </c>
      <c r="EO116" s="74">
        <f>IF(AND(ISNUMBER('Emissions (start here)'!BV116),ISNUMBER(Dispersion!$AK$10)),'Emissions (start here)'!BV116*2000*453.59/8760/3600*Dispersion!$AK$10,0)</f>
        <v>0</v>
      </c>
      <c r="EP116" s="74">
        <f>IF(AND(ISNUMBER('Emissions (start here)'!BV116),ISNUMBER(Dispersion!$AK$11)),'Emissions (start here)'!BV116*2000*453.59/8760/3600*Dispersion!$AK$11,0)</f>
        <v>0</v>
      </c>
      <c r="EQ116" s="74">
        <f>IF(AND(ISNUMBER('Emissions (start here)'!BW116),ISNUMBER(Dispersion!$AL$8)),'Emissions (start here)'!BW116*453.59/3600*Dispersion!$AL$8,0)</f>
        <v>0</v>
      </c>
      <c r="ER116" s="74">
        <f>IF(AND(ISNUMBER('Emissions (start here)'!BW116),ISNUMBER(Dispersion!$AL$9)),'Emissions (start here)'!BW116*453.59/3600*Dispersion!$AL$9,0)</f>
        <v>0</v>
      </c>
      <c r="ES116" s="74">
        <f>IF(AND(ISNUMBER('Emissions (start here)'!BX116),ISNUMBER(Dispersion!$AL$10)),'Emissions (start here)'!BX116*2000*453.59/8760/3600*Dispersion!$AL$10,0)</f>
        <v>0</v>
      </c>
      <c r="ET116" s="74">
        <f>IF(AND(ISNUMBER('Emissions (start here)'!BX116),ISNUMBER(Dispersion!$AL$11)),'Emissions (start here)'!BX116*2000*453.59/8760/3600*Dispersion!$AL$11,0)</f>
        <v>0</v>
      </c>
      <c r="EU116" s="74">
        <f>IF(AND(ISNUMBER('Emissions (start here)'!BY116),ISNUMBER(Dispersion!$AM$8)),'Emissions (start here)'!BY116*453.59/3600*Dispersion!$AM$8,0)</f>
        <v>0</v>
      </c>
      <c r="EV116" s="74">
        <f>IF(AND(ISNUMBER('Emissions (start here)'!BY116),ISNUMBER(Dispersion!$AM$9)),'Emissions (start here)'!BY116*453.59/3600*Dispersion!$AM$9,0)</f>
        <v>0</v>
      </c>
      <c r="EW116" s="74">
        <f>IF(AND(ISNUMBER('Emissions (start here)'!BZ116),ISNUMBER(Dispersion!$AM$10)),'Emissions (start here)'!BZ116*2000*453.59/8760/3600*Dispersion!$AM$10,0)</f>
        <v>0</v>
      </c>
      <c r="EX116" s="74">
        <f>IF(AND(ISNUMBER('Emissions (start here)'!BZ116),ISNUMBER(Dispersion!$AM$11)),'Emissions (start here)'!BZ116*2000*453.59/8760/3600*Dispersion!$AM$11,0)</f>
        <v>0</v>
      </c>
      <c r="EY116" s="74">
        <f>IF(AND(ISNUMBER('Emissions (start here)'!CA116),ISNUMBER(Dispersion!$AN$8)),'Emissions (start here)'!CA116*453.59/3600*Dispersion!$AN$8,0)</f>
        <v>0</v>
      </c>
      <c r="EZ116" s="74">
        <f>IF(AND(ISNUMBER('Emissions (start here)'!CA116),ISNUMBER(Dispersion!$AN$9)),'Emissions (start here)'!CA116*453.59/3600*Dispersion!$AN$9,0)</f>
        <v>0</v>
      </c>
      <c r="FA116" s="74">
        <f>IF(AND(ISNUMBER('Emissions (start here)'!CB116),ISNUMBER(Dispersion!$AN$10)),'Emissions (start here)'!CB116*2000*453.59/8760/3600*Dispersion!$AN$10,0)</f>
        <v>0</v>
      </c>
      <c r="FB116" s="74">
        <f>IF(AND(ISNUMBER('Emissions (start here)'!CB116),ISNUMBER(Dispersion!$AN$11)),'Emissions (start here)'!CB116*2000*453.59/8760/3600*Dispersion!$AN$11,0)</f>
        <v>0</v>
      </c>
      <c r="FC116" s="74">
        <f>IF(AND(ISNUMBER('Emissions (start here)'!CC116),ISNUMBER(Dispersion!$AO$8)),'Emissions (start here)'!CC116*453.59/3600*Dispersion!$AO$8,0)</f>
        <v>0</v>
      </c>
      <c r="FD116" s="74">
        <f>IF(AND(ISNUMBER('Emissions (start here)'!CC116),ISNUMBER(Dispersion!$AO$9)),'Emissions (start here)'!CC116*453.59/3600*Dispersion!$AO$9,0)</f>
        <v>0</v>
      </c>
      <c r="FE116" s="74">
        <f>IF(AND(ISNUMBER('Emissions (start here)'!CD116),ISNUMBER(Dispersion!$AO$10)),'Emissions (start here)'!CD116*2000*453.59/8760/3600*Dispersion!$AO$10,0)</f>
        <v>0</v>
      </c>
      <c r="FF116" s="74">
        <f>IF(AND(ISNUMBER('Emissions (start here)'!CD116),ISNUMBER(Dispersion!$AO$11)),'Emissions (start here)'!CD116*2000*453.59/8760/3600*Dispersion!$AO$11,0)</f>
        <v>0</v>
      </c>
      <c r="FG116" s="74">
        <f>IF(AND(ISNUMBER('Emissions (start here)'!CE116),ISNUMBER(Dispersion!$AP$8)),'Emissions (start here)'!CE116*453.59/3600*Dispersion!$AP$8,0)</f>
        <v>0</v>
      </c>
      <c r="FH116" s="74">
        <f>IF(AND(ISNUMBER('Emissions (start here)'!CE116),ISNUMBER(Dispersion!$AP$9)),'Emissions (start here)'!CE116*453.59/3600*Dispersion!$AP$9,0)</f>
        <v>0</v>
      </c>
      <c r="FI116" s="74">
        <f>IF(AND(ISNUMBER('Emissions (start here)'!CF116),ISNUMBER(Dispersion!$AP$10)),'Emissions (start here)'!CF116*2000*453.59/8760/3600*Dispersion!$AP$10,0)</f>
        <v>0</v>
      </c>
      <c r="FJ116" s="74">
        <f>IF(AND(ISNUMBER('Emissions (start here)'!CF116),ISNUMBER(Dispersion!$AP$11)),'Emissions (start here)'!CF116*2000*453.59/8760/3600*Dispersion!$AP$11,0)</f>
        <v>0</v>
      </c>
      <c r="FK116" s="74">
        <f>IF(AND(ISNUMBER('Emissions (start here)'!CG116),ISNUMBER(Dispersion!$AQ$8)),'Emissions (start here)'!CG116*453.59/3600*Dispersion!$AQ$8,0)</f>
        <v>0</v>
      </c>
      <c r="FL116" s="74">
        <f>IF(AND(ISNUMBER('Emissions (start here)'!CG116),ISNUMBER(Dispersion!$AQ$9)),'Emissions (start here)'!CG116*453.59/3600*Dispersion!$AQ$9,0)</f>
        <v>0</v>
      </c>
      <c r="FM116" s="74">
        <f>IF(AND(ISNUMBER('Emissions (start here)'!CH116),ISNUMBER(Dispersion!$AQ$10)),'Emissions (start here)'!CH116*2000*453.59/8760/3600*Dispersion!$AQ$10,0)</f>
        <v>0</v>
      </c>
      <c r="FN116" s="74">
        <f>IF(AND(ISNUMBER('Emissions (start here)'!CH116),ISNUMBER(Dispersion!$AQ$11)),'Emissions (start here)'!CH116*2000*453.59/8760/3600*Dispersion!$AQ$11,0)</f>
        <v>0</v>
      </c>
      <c r="FO116" s="74">
        <f>IF(AND(ISNUMBER('Emissions (start here)'!CI116),ISNUMBER(Dispersion!$AR$8)),'Emissions (start here)'!CI116*453.59/3600*Dispersion!$AR$8,0)</f>
        <v>0</v>
      </c>
      <c r="FP116" s="74">
        <f>IF(AND(ISNUMBER('Emissions (start here)'!CI116),ISNUMBER(Dispersion!$AR$9)),'Emissions (start here)'!CI116*453.59/3600*Dispersion!$AR$9,0)</f>
        <v>0</v>
      </c>
      <c r="FQ116" s="74">
        <f>IF(AND(ISNUMBER('Emissions (start here)'!CJ116),ISNUMBER(Dispersion!$AR$10)),'Emissions (start here)'!CJ116*2000*453.59/8760/3600*Dispersion!$AR$10,0)</f>
        <v>0</v>
      </c>
      <c r="FR116" s="74">
        <f>IF(AND(ISNUMBER('Emissions (start here)'!CJ116),ISNUMBER(Dispersion!$AR$11)),'Emissions (start here)'!CJ116*2000*453.59/8760/3600*Dispersion!$AR$11,0)</f>
        <v>0</v>
      </c>
      <c r="FS116" s="74">
        <f>IF(AND(ISNUMBER('Emissions (start here)'!CK116),ISNUMBER(Dispersion!$AS$8)),'Emissions (start here)'!CK116*453.59/3600*Dispersion!$AS$8,0)</f>
        <v>0</v>
      </c>
      <c r="FT116" s="74">
        <f>IF(AND(ISNUMBER('Emissions (start here)'!CK116),ISNUMBER(Dispersion!$AS$9)),'Emissions (start here)'!CK116*453.59/3600*Dispersion!$AS$9,0)</f>
        <v>0</v>
      </c>
      <c r="FU116" s="74">
        <f>IF(AND(ISNUMBER('Emissions (start here)'!CL116),ISNUMBER(Dispersion!$AS$10)),'Emissions (start here)'!CL116*2000*453.59/8760/3600*Dispersion!$AS$10,0)</f>
        <v>0</v>
      </c>
      <c r="FV116" s="74">
        <f>IF(AND(ISNUMBER('Emissions (start here)'!CL116),ISNUMBER(Dispersion!$AS$11)),'Emissions (start here)'!CL116*2000*453.59/8760/3600*Dispersion!$AS$11,0)</f>
        <v>0</v>
      </c>
      <c r="FW116" s="74">
        <f>IF(AND(ISNUMBER('Emissions (start here)'!CM116),ISNUMBER(Dispersion!$AT$8)),'Emissions (start here)'!CM116*453.59/3600*Dispersion!$AT$8,0)</f>
        <v>0</v>
      </c>
      <c r="FX116" s="74">
        <f>IF(AND(ISNUMBER('Emissions (start here)'!CM116),ISNUMBER(Dispersion!$AT$9)),'Emissions (start here)'!CM116*453.59/3600*Dispersion!$AT$9,0)</f>
        <v>0</v>
      </c>
      <c r="FY116" s="74">
        <f>IF(AND(ISNUMBER('Emissions (start here)'!CN116),ISNUMBER(Dispersion!$AT$10)),'Emissions (start here)'!CN116*2000*453.59/8760/3600*Dispersion!$AT$10,0)</f>
        <v>0</v>
      </c>
      <c r="FZ116" s="74">
        <f>IF(AND(ISNUMBER('Emissions (start here)'!CN116),ISNUMBER(Dispersion!$AT$11)),'Emissions (start here)'!CN116*2000*453.59/8760/3600*Dispersion!$AT$11,0)</f>
        <v>0</v>
      </c>
      <c r="GA116" s="74">
        <f>IF(AND(ISNUMBER('Emissions (start here)'!CO116),ISNUMBER(Dispersion!$AU$8)),'Emissions (start here)'!CO116*453.59/3600*Dispersion!$AU$8,0)</f>
        <v>0</v>
      </c>
      <c r="GB116" s="74">
        <f>IF(AND(ISNUMBER('Emissions (start here)'!CO116),ISNUMBER(Dispersion!$AU$9)),'Emissions (start here)'!CO116*453.59/3600*Dispersion!$AU$9,0)</f>
        <v>0</v>
      </c>
      <c r="GC116" s="74">
        <f>IF(AND(ISNUMBER('Emissions (start here)'!CP116),ISNUMBER(Dispersion!$AU$10)),'Emissions (start here)'!CP116*2000*453.59/8760/3600*Dispersion!$AU$10,0)</f>
        <v>0</v>
      </c>
      <c r="GD116" s="74">
        <f>IF(AND(ISNUMBER('Emissions (start here)'!CP116),ISNUMBER(Dispersion!$AU$11)),'Emissions (start here)'!CP116*2000*453.59/8760/3600*Dispersion!$AU$11,0)</f>
        <v>0</v>
      </c>
      <c r="GE116" s="74">
        <f>IF(AND(ISNUMBER('Emissions (start here)'!CQ116),ISNUMBER(Dispersion!$AV$8)),'Emissions (start here)'!CQ116*453.59/3600*Dispersion!$AV$8,0)</f>
        <v>0</v>
      </c>
      <c r="GF116" s="74">
        <f>IF(AND(ISNUMBER('Emissions (start here)'!CQ116),ISNUMBER(Dispersion!$AV$9)),'Emissions (start here)'!CQ116*453.59/3600*Dispersion!$AV$9,0)</f>
        <v>0</v>
      </c>
      <c r="GG116" s="74">
        <f>IF(AND(ISNUMBER('Emissions (start here)'!CR116),ISNUMBER(Dispersion!$AV$10)),'Emissions (start here)'!CR116*2000*453.59/8760/3600*Dispersion!$AV$10,0)</f>
        <v>0</v>
      </c>
      <c r="GH116" s="74">
        <f>IF(AND(ISNUMBER('Emissions (start here)'!CR116),ISNUMBER(Dispersion!$AV$11)),'Emissions (start here)'!CR116*2000*453.59/8760/3600*Dispersion!$AV$11,0)</f>
        <v>0</v>
      </c>
      <c r="GI116" s="74">
        <f>IF(AND(ISNUMBER('Emissions (start here)'!CS116),ISNUMBER(Dispersion!$AW$8)),'Emissions (start here)'!CS116*453.59/3600*Dispersion!$AW$8,0)</f>
        <v>0</v>
      </c>
      <c r="GJ116" s="74">
        <f>IF(AND(ISNUMBER('Emissions (start here)'!CS116),ISNUMBER(Dispersion!$AW$9)),'Emissions (start here)'!CS116*453.59/3600*Dispersion!$AW$9,0)</f>
        <v>0</v>
      </c>
      <c r="GK116" s="74">
        <f>IF(AND(ISNUMBER('Emissions (start here)'!CT116),ISNUMBER(Dispersion!$AW$10)),'Emissions (start here)'!CT116*2000*453.59/8760/3600*Dispersion!$AW$10,0)</f>
        <v>0</v>
      </c>
      <c r="GL116" s="74">
        <f>IF(AND(ISNUMBER('Emissions (start here)'!CT116),ISNUMBER(Dispersion!$AW$11)),'Emissions (start here)'!CT116*2000*453.59/8760/3600*Dispersion!$AW$11,0)</f>
        <v>0</v>
      </c>
      <c r="GM116" s="74">
        <f>IF(AND(ISNUMBER('Emissions (start here)'!CU116),ISNUMBER(Dispersion!$AX$8)),'Emissions (start here)'!CU116*453.59/3600*Dispersion!$AX$8,0)</f>
        <v>0</v>
      </c>
      <c r="GN116" s="74">
        <f>IF(AND(ISNUMBER('Emissions (start here)'!CU116),ISNUMBER(Dispersion!$AX$9)),'Emissions (start here)'!CU116*453.59/3600*Dispersion!$AX$9,0)</f>
        <v>0</v>
      </c>
      <c r="GO116" s="74">
        <f>IF(AND(ISNUMBER('Emissions (start here)'!CV116),ISNUMBER(Dispersion!$AX$10)),'Emissions (start here)'!CV116*2000*453.59/8760/3600*Dispersion!$AX$10,0)</f>
        <v>0</v>
      </c>
      <c r="GP116" s="74">
        <f>IF(AND(ISNUMBER('Emissions (start here)'!CV116),ISNUMBER(Dispersion!$AX$11)),'Emissions (start here)'!CV116*2000*453.59/8760/3600*Dispersion!$AX$11,0)</f>
        <v>0</v>
      </c>
      <c r="GQ116" s="74">
        <f>IF(AND(ISNUMBER('Emissions (start here)'!CW116),ISNUMBER(Dispersion!$AY$8)),'Emissions (start here)'!CW116*453.59/3600*Dispersion!$AY$8,0)</f>
        <v>0</v>
      </c>
      <c r="GR116" s="74">
        <f>IF(AND(ISNUMBER('Emissions (start here)'!CW116),ISNUMBER(Dispersion!$AY$9)),'Emissions (start here)'!CW116*453.59/3600*Dispersion!$AY$9,0)</f>
        <v>0</v>
      </c>
      <c r="GS116" s="74">
        <f>IF(AND(ISNUMBER('Emissions (start here)'!CX116),ISNUMBER(Dispersion!$AY$10)),'Emissions (start here)'!CX116*2000*453.59/8760/3600*Dispersion!$AY$10,0)</f>
        <v>0</v>
      </c>
      <c r="GT116" s="74">
        <f>IF(AND(ISNUMBER('Emissions (start here)'!CX116),ISNUMBER(Dispersion!$AY$11)),'Emissions (start here)'!CX116*2000*453.59/8760/3600*Dispersion!$AY$11,0)</f>
        <v>0</v>
      </c>
      <c r="GU116" s="74">
        <f>IF(AND(ISNUMBER('Emissions (start here)'!CY116),ISNUMBER(Dispersion!$AZ$8)),'Emissions (start here)'!CY116*453.59/3600*Dispersion!$AZ$8,0)</f>
        <v>0</v>
      </c>
      <c r="GV116" s="74">
        <f>IF(AND(ISNUMBER('Emissions (start here)'!CY116),ISNUMBER(Dispersion!$AZ$9)),'Emissions (start here)'!CY116*453.59/3600*Dispersion!$AZ$9,0)</f>
        <v>0</v>
      </c>
      <c r="GW116" s="74">
        <f>IF(AND(ISNUMBER('Emissions (start here)'!CZ116),ISNUMBER(Dispersion!$AZ$10)),'Emissions (start here)'!CZ116*2000*453.59/8760/3600*Dispersion!$AZ$10,0)</f>
        <v>0</v>
      </c>
      <c r="GX116" s="74">
        <f>IF(AND(ISNUMBER('Emissions (start here)'!CZ116),ISNUMBER(Dispersion!$AZ$11)),'Emissions (start here)'!CZ116*2000*453.59/8760/3600*Dispersion!$AZ$11,0)</f>
        <v>0</v>
      </c>
    </row>
    <row r="117" spans="1:206" x14ac:dyDescent="0.2">
      <c r="A117" s="51" t="str">
        <f>'Tox Values'!C117</f>
        <v>1333-82-0</v>
      </c>
      <c r="B117" s="94" t="str">
        <f>'Tox Values'!D117</f>
        <v>Chromic Trioxide</v>
      </c>
      <c r="C117" s="96">
        <f t="shared" si="5"/>
        <v>0</v>
      </c>
      <c r="D117" s="74">
        <f t="shared" si="6"/>
        <v>0</v>
      </c>
      <c r="E117" s="74">
        <f t="shared" si="7"/>
        <v>0</v>
      </c>
      <c r="F117" s="99">
        <f t="shared" si="8"/>
        <v>0</v>
      </c>
      <c r="G117" s="97">
        <f>IF(AND(ISNUMBER('Emissions (start here)'!E117),ISNUMBER(Dispersion!$C$8)),'Emissions (start here)'!E117*453.59/3600*Dispersion!$C$8,0)</f>
        <v>0</v>
      </c>
      <c r="H117" s="74">
        <f>IF(AND(ISNUMBER('Emissions (start here)'!E117),ISNUMBER(Dispersion!$C$9)),'Emissions (start here)'!E117*453.59/3600*Dispersion!$C$9,0)</f>
        <v>0</v>
      </c>
      <c r="I117" s="74">
        <f>IF(AND(ISNUMBER('Emissions (start here)'!F117),ISNUMBER(Dispersion!$C$10)),'Emissions (start here)'!F117*2000*453.59/8760/3600*Dispersion!$C$10,0)</f>
        <v>0</v>
      </c>
      <c r="J117" s="74">
        <f>IF(AND(ISNUMBER('Emissions (start here)'!F117),ISNUMBER(Dispersion!$C$11)),'Emissions (start here)'!F117*2000*453.59/8760/3600*Dispersion!$C$11,0)</f>
        <v>0</v>
      </c>
      <c r="K117" s="74">
        <f>IF(AND(ISNUMBER('Emissions (start here)'!G117),ISNUMBER(Dispersion!$D$8)),'Emissions (start here)'!G117*453.59/3600*Dispersion!$D$8,0)</f>
        <v>0</v>
      </c>
      <c r="L117" s="74">
        <f>IF(AND(ISNUMBER('Emissions (start here)'!G117),ISNUMBER(Dispersion!$D$9)),'Emissions (start here)'!G117*453.59/3600*Dispersion!$D$9,0)</f>
        <v>0</v>
      </c>
      <c r="M117" s="74">
        <f>IF(AND(ISNUMBER('Emissions (start here)'!H117),ISNUMBER(Dispersion!$D$10)),'Emissions (start here)'!H117*2000*453.59/8760/3600*Dispersion!$D$10,0)</f>
        <v>0</v>
      </c>
      <c r="N117" s="74">
        <f>IF(AND(ISNUMBER('Emissions (start here)'!H117),ISNUMBER(Dispersion!$D$11)),'Emissions (start here)'!H117*2000*453.59/8760/3600*Dispersion!$D$11,0)</f>
        <v>0</v>
      </c>
      <c r="O117" s="74">
        <f>IF(AND(ISNUMBER('Emissions (start here)'!I117),ISNUMBER(Dispersion!$E$8)),'Emissions (start here)'!I117*453.59/3600*Dispersion!$E$8,0)</f>
        <v>0</v>
      </c>
      <c r="P117" s="74">
        <f>IF(AND(ISNUMBER('Emissions (start here)'!I117),ISNUMBER(Dispersion!$E$9)),'Emissions (start here)'!I117*453.59/3600*Dispersion!$E$9,0)</f>
        <v>0</v>
      </c>
      <c r="Q117" s="74">
        <f>IF(AND(ISNUMBER('Emissions (start here)'!J117),ISNUMBER(Dispersion!$E$10)),'Emissions (start here)'!J117*2000*453.59/8760/3600*Dispersion!$E$10,0)</f>
        <v>0</v>
      </c>
      <c r="R117" s="74">
        <f>IF(AND(ISNUMBER('Emissions (start here)'!J117),ISNUMBER(Dispersion!$E$11)),'Emissions (start here)'!J117*2000*453.59/8760/3600*Dispersion!$E$11,0)</f>
        <v>0</v>
      </c>
      <c r="S117" s="74">
        <f>IF(AND(ISNUMBER('Emissions (start here)'!K117),ISNUMBER(Dispersion!$F$8)),'Emissions (start here)'!K117*453.59/3600*Dispersion!$F$8,0)</f>
        <v>0</v>
      </c>
      <c r="T117" s="74">
        <f>IF(AND(ISNUMBER('Emissions (start here)'!K117),ISNUMBER(Dispersion!$F$9)),'Emissions (start here)'!K117*453.59/3600*Dispersion!$F$9,0)</f>
        <v>0</v>
      </c>
      <c r="U117" s="74">
        <f>IF(AND(ISNUMBER('Emissions (start here)'!L117),ISNUMBER(Dispersion!$F$10)),'Emissions (start here)'!L117*2000*453.59/8760/3600*Dispersion!$F$10,0)</f>
        <v>0</v>
      </c>
      <c r="V117" s="74">
        <f>IF(AND(ISNUMBER('Emissions (start here)'!L117),ISNUMBER(Dispersion!$F$11)),'Emissions (start here)'!L117*2000*453.59/8760/3600*Dispersion!$F$11,0)</f>
        <v>0</v>
      </c>
      <c r="W117" s="74">
        <f>IF(AND(ISNUMBER('Emissions (start here)'!M117),ISNUMBER(Dispersion!$G$8)),'Emissions (start here)'!M117*453.59/3600*Dispersion!$G$8,0)</f>
        <v>0</v>
      </c>
      <c r="X117" s="74">
        <f>IF(AND(ISNUMBER('Emissions (start here)'!M117),ISNUMBER(Dispersion!$G$9)),'Emissions (start here)'!M117*453.59/3600*Dispersion!$G$9,0)</f>
        <v>0</v>
      </c>
      <c r="Y117" s="74">
        <f>IF(AND(ISNUMBER('Emissions (start here)'!N117),ISNUMBER(Dispersion!$G$10)),'Emissions (start here)'!N117*2000*453.59/8760/3600*Dispersion!$G$10,0)</f>
        <v>0</v>
      </c>
      <c r="Z117" s="74">
        <f>IF(AND(ISNUMBER('Emissions (start here)'!N117),ISNUMBER(Dispersion!$G$11)),'Emissions (start here)'!N117*2000*453.59/8760/3600*Dispersion!$G$11,0)</f>
        <v>0</v>
      </c>
      <c r="AA117" s="74">
        <f>IF(AND(ISNUMBER('Emissions (start here)'!O117),ISNUMBER(Dispersion!$H$8)),'Emissions (start here)'!O117*453.59/3600*Dispersion!$H$8,0)</f>
        <v>0</v>
      </c>
      <c r="AB117" s="74">
        <f>IF(AND(ISNUMBER('Emissions (start here)'!O117),ISNUMBER(Dispersion!$H$9)),'Emissions (start here)'!O117*453.59/3600*Dispersion!$H$9,0)</f>
        <v>0</v>
      </c>
      <c r="AC117" s="74">
        <f>IF(AND(ISNUMBER('Emissions (start here)'!P117),ISNUMBER(Dispersion!$H$10)),'Emissions (start here)'!P117*2000*453.59/8760/3600*Dispersion!$H$10,0)</f>
        <v>0</v>
      </c>
      <c r="AD117" s="74">
        <f>IF(AND(ISNUMBER('Emissions (start here)'!P117),ISNUMBER(Dispersion!$H$11)),'Emissions (start here)'!P117*2000*453.59/8760/3600*Dispersion!$H$11,0)</f>
        <v>0</v>
      </c>
      <c r="AE117" s="74">
        <f>IF(AND(ISNUMBER('Emissions (start here)'!Q117),ISNUMBER(Dispersion!$I$8)),'Emissions (start here)'!Q117*453.59/3600*Dispersion!$I$8,0)</f>
        <v>0</v>
      </c>
      <c r="AF117" s="74">
        <f>IF(AND(ISNUMBER('Emissions (start here)'!Q117),ISNUMBER(Dispersion!$I$9)),'Emissions (start here)'!Q117*453.59/3600*Dispersion!$I$9,0)</f>
        <v>0</v>
      </c>
      <c r="AG117" s="74">
        <f>IF(AND(ISNUMBER('Emissions (start here)'!R117),ISNUMBER(Dispersion!$I$10)),'Emissions (start here)'!R117*2000*453.59/8760/3600*Dispersion!$I$10,0)</f>
        <v>0</v>
      </c>
      <c r="AH117" s="74">
        <f>IF(AND(ISNUMBER('Emissions (start here)'!R117),ISNUMBER(Dispersion!$I$11)),'Emissions (start here)'!R117*2000*453.59/8760/3600*Dispersion!$I$11,0)</f>
        <v>0</v>
      </c>
      <c r="AI117" s="74">
        <f>IF(AND(ISNUMBER('Emissions (start here)'!S117),ISNUMBER(Dispersion!$J$8)),'Emissions (start here)'!S117*453.59/3600*Dispersion!$J$8,0)</f>
        <v>0</v>
      </c>
      <c r="AJ117" s="74">
        <f>IF(AND(ISNUMBER('Emissions (start here)'!S117),ISNUMBER(Dispersion!$J$9)),'Emissions (start here)'!S117*453.59/3600*Dispersion!$J$9,0)</f>
        <v>0</v>
      </c>
      <c r="AK117" s="74">
        <f>IF(AND(ISNUMBER('Emissions (start here)'!T117),ISNUMBER(Dispersion!$J$10)),'Emissions (start here)'!T117*2000*453.59/8760/3600*Dispersion!$J$10,0)</f>
        <v>0</v>
      </c>
      <c r="AL117" s="74">
        <f>IF(AND(ISNUMBER('Emissions (start here)'!T117),ISNUMBER(Dispersion!$J$11)),'Emissions (start here)'!T117*2000*453.59/8760/3600*Dispersion!$J$11,0)</f>
        <v>0</v>
      </c>
      <c r="AM117" s="74">
        <f>IF(AND(ISNUMBER('Emissions (start here)'!U117),ISNUMBER(Dispersion!$K$8)),'Emissions (start here)'!U117*453.59/3600*Dispersion!$K$8,0)</f>
        <v>0</v>
      </c>
      <c r="AN117" s="74">
        <f>IF(AND(ISNUMBER('Emissions (start here)'!U117),ISNUMBER(Dispersion!$K$9)),'Emissions (start here)'!U117*453.59/3600*Dispersion!$K$9,0)</f>
        <v>0</v>
      </c>
      <c r="AO117" s="74">
        <f>IF(AND(ISNUMBER('Emissions (start here)'!V117),ISNUMBER(Dispersion!$K$10)),'Emissions (start here)'!V117*2000*453.59/8760/3600*Dispersion!$K$10,0)</f>
        <v>0</v>
      </c>
      <c r="AP117" s="74">
        <f>IF(AND(ISNUMBER('Emissions (start here)'!V117),ISNUMBER(Dispersion!$K$11)),'Emissions (start here)'!V117*2000*453.59/8760/3600*Dispersion!$K$11,0)</f>
        <v>0</v>
      </c>
      <c r="AQ117" s="74">
        <f>IF(AND(ISNUMBER('Emissions (start here)'!W117),ISNUMBER(Dispersion!$L$8)),'Emissions (start here)'!W117*453.59/3600*Dispersion!$L$8,0)</f>
        <v>0</v>
      </c>
      <c r="AR117" s="74">
        <f>IF(AND(ISNUMBER('Emissions (start here)'!W117),ISNUMBER(Dispersion!$L$9)),'Emissions (start here)'!W117*453.59/3600*Dispersion!$L$9,0)</f>
        <v>0</v>
      </c>
      <c r="AS117" s="74">
        <f>IF(AND(ISNUMBER('Emissions (start here)'!X117),ISNUMBER(Dispersion!$L$10)),'Emissions (start here)'!X117*2000*453.59/8760/3600*Dispersion!$L$10,0)</f>
        <v>0</v>
      </c>
      <c r="AT117" s="74">
        <f>IF(AND(ISNUMBER('Emissions (start here)'!X117),ISNUMBER(Dispersion!$L$11)),'Emissions (start here)'!X117*2000*453.59/8760/3600*Dispersion!$L$11,0)</f>
        <v>0</v>
      </c>
      <c r="AU117" s="74">
        <f>IF(AND(ISNUMBER('Emissions (start here)'!Y117),ISNUMBER(Dispersion!$M$8)),'Emissions (start here)'!Y117*453.59/3600*Dispersion!$M$8,0)</f>
        <v>0</v>
      </c>
      <c r="AV117" s="74">
        <f>IF(AND(ISNUMBER('Emissions (start here)'!Y117),ISNUMBER(Dispersion!$M$9)),'Emissions (start here)'!Y117*453.59/3600*Dispersion!$M$9,0)</f>
        <v>0</v>
      </c>
      <c r="AW117" s="74">
        <f>IF(AND(ISNUMBER('Emissions (start here)'!Z117),ISNUMBER(Dispersion!$M$10)),'Emissions (start here)'!Z117*2000*453.59/8760/3600*Dispersion!$M$10,0)</f>
        <v>0</v>
      </c>
      <c r="AX117" s="74">
        <f>IF(AND(ISNUMBER('Emissions (start here)'!Z117),ISNUMBER(Dispersion!$M$11)),'Emissions (start here)'!Z117*2000*453.59/8760/3600*Dispersion!$M$11,0)</f>
        <v>0</v>
      </c>
      <c r="AY117" s="74">
        <f>IF(AND(ISNUMBER('Emissions (start here)'!AA117),ISNUMBER(Dispersion!$N$8)),'Emissions (start here)'!AA117*453.59/3600*Dispersion!$N$8,0)</f>
        <v>0</v>
      </c>
      <c r="AZ117" s="74">
        <f>IF(AND(ISNUMBER('Emissions (start here)'!AA117),ISNUMBER(Dispersion!$N$9)),'Emissions (start here)'!AA117*453.59/3600*Dispersion!$N$9,0)</f>
        <v>0</v>
      </c>
      <c r="BA117" s="74">
        <f>IF(AND(ISNUMBER('Emissions (start here)'!AB117),ISNUMBER(Dispersion!$N$10)),'Emissions (start here)'!AB117*2000*453.59/8760/3600*Dispersion!$N$10,0)</f>
        <v>0</v>
      </c>
      <c r="BB117" s="74">
        <f>IF(AND(ISNUMBER('Emissions (start here)'!AB117),ISNUMBER(Dispersion!$N$11)),'Emissions (start here)'!AB117*2000*453.59/8760/3600*Dispersion!$N$11,0)</f>
        <v>0</v>
      </c>
      <c r="BC117" s="74">
        <f>IF(AND(ISNUMBER('Emissions (start here)'!AC117),ISNUMBER(Dispersion!$O$8)),'Emissions (start here)'!AC117*453.59/3600*Dispersion!$O$8,0)</f>
        <v>0</v>
      </c>
      <c r="BD117" s="74">
        <f>IF(AND(ISNUMBER('Emissions (start here)'!AC117),ISNUMBER(Dispersion!$O$9)),'Emissions (start here)'!AC117*453.59/3600*Dispersion!$O$9,0)</f>
        <v>0</v>
      </c>
      <c r="BE117" s="74">
        <f>IF(AND(ISNUMBER('Emissions (start here)'!AD117),ISNUMBER(Dispersion!$O$10)),'Emissions (start here)'!AD117*2000*453.59/8760/3600*Dispersion!$O$10,0)</f>
        <v>0</v>
      </c>
      <c r="BF117" s="74">
        <f>IF(AND(ISNUMBER('Emissions (start here)'!AD117),ISNUMBER(Dispersion!$O$11)),'Emissions (start here)'!AD117*2000*453.59/8760/3600*Dispersion!$O$11,0)</f>
        <v>0</v>
      </c>
      <c r="BG117" s="74">
        <f>IF(AND(ISNUMBER('Emissions (start here)'!AE117),ISNUMBER(Dispersion!$P$8)),'Emissions (start here)'!AE117*453.59/3600*Dispersion!$P$8,0)</f>
        <v>0</v>
      </c>
      <c r="BH117" s="74">
        <f>IF(AND(ISNUMBER('Emissions (start here)'!AE117),ISNUMBER(Dispersion!$P$9)),'Emissions (start here)'!AE117*453.59/3600*Dispersion!$P$9,0)</f>
        <v>0</v>
      </c>
      <c r="BI117" s="74">
        <f>IF(AND(ISNUMBER('Emissions (start here)'!AF117),ISNUMBER(Dispersion!$P$10)),'Emissions (start here)'!AF117*2000*453.59/8760/3600*Dispersion!$P$10,0)</f>
        <v>0</v>
      </c>
      <c r="BJ117" s="74">
        <f>IF(AND(ISNUMBER('Emissions (start here)'!AF117),ISNUMBER(Dispersion!$P$11)),'Emissions (start here)'!AF117*2000*453.59/8760/3600*Dispersion!$P$11,0)</f>
        <v>0</v>
      </c>
      <c r="BK117" s="74">
        <f>IF(AND(ISNUMBER('Emissions (start here)'!AG117),ISNUMBER(Dispersion!$Q$8)),'Emissions (start here)'!AG117*453.59/3600*Dispersion!$Q$8,0)</f>
        <v>0</v>
      </c>
      <c r="BL117" s="74">
        <f>IF(AND(ISNUMBER('Emissions (start here)'!AG117),ISNUMBER(Dispersion!$Q$9)),'Emissions (start here)'!AG117*453.59/3600*Dispersion!$Q$9,0)</f>
        <v>0</v>
      </c>
      <c r="BM117" s="74">
        <f>IF(AND(ISNUMBER('Emissions (start here)'!AH117),ISNUMBER(Dispersion!$Q$10)),'Emissions (start here)'!AH117*2000*453.59/8760/3600*Dispersion!$Q$10,0)</f>
        <v>0</v>
      </c>
      <c r="BN117" s="74">
        <f>IF(AND(ISNUMBER('Emissions (start here)'!AH117),ISNUMBER(Dispersion!$Q$11)),'Emissions (start here)'!AH117*2000*453.59/8760/3600*Dispersion!$Q$11,0)</f>
        <v>0</v>
      </c>
      <c r="BO117" s="74">
        <f>IF(AND(ISNUMBER('Emissions (start here)'!AI117),ISNUMBER(Dispersion!$R$8)),'Emissions (start here)'!AI117*453.59/3600*Dispersion!$R$8,0)</f>
        <v>0</v>
      </c>
      <c r="BP117" s="74">
        <f>IF(AND(ISNUMBER('Emissions (start here)'!AI117),ISNUMBER(Dispersion!$R$9)),'Emissions (start here)'!AI117*453.59/3600*Dispersion!$R$9,0)</f>
        <v>0</v>
      </c>
      <c r="BQ117" s="74">
        <f>IF(AND(ISNUMBER('Emissions (start here)'!AJ117),ISNUMBER(Dispersion!$R$10)),'Emissions (start here)'!AJ117*2000*453.59/8760/3600*Dispersion!$R$10,0)</f>
        <v>0</v>
      </c>
      <c r="BR117" s="74">
        <f>IF(AND(ISNUMBER('Emissions (start here)'!AJ117),ISNUMBER(Dispersion!$R$11)),'Emissions (start here)'!AJ117*2000*453.59/8760/3600*Dispersion!$R$11,0)</f>
        <v>0</v>
      </c>
      <c r="BS117" s="74">
        <f>IF(AND(ISNUMBER('Emissions (start here)'!AK117),ISNUMBER(Dispersion!$S$8)),'Emissions (start here)'!AK117*453.59/3600*Dispersion!$S$8,0)</f>
        <v>0</v>
      </c>
      <c r="BT117" s="74">
        <f>IF(AND(ISNUMBER('Emissions (start here)'!AK117),ISNUMBER(Dispersion!$S$9)),'Emissions (start here)'!AK117*453.59/3600*Dispersion!$S$9,0)</f>
        <v>0</v>
      </c>
      <c r="BU117" s="74">
        <f>IF(AND(ISNUMBER('Emissions (start here)'!AL117),ISNUMBER(Dispersion!$S$10)),'Emissions (start here)'!AL117*2000*453.59/8760/3600*Dispersion!$S$10,0)</f>
        <v>0</v>
      </c>
      <c r="BV117" s="74">
        <f>IF(AND(ISNUMBER('Emissions (start here)'!AL117),ISNUMBER(Dispersion!$S$11)),'Emissions (start here)'!AL117*2000*453.59/8760/3600*Dispersion!$S$11,0)</f>
        <v>0</v>
      </c>
      <c r="BW117" s="74">
        <f>IF(AND(ISNUMBER('Emissions (start here)'!AM117),ISNUMBER(Dispersion!$T$8)),'Emissions (start here)'!AM117*453.59/3600*Dispersion!$T$8,0)</f>
        <v>0</v>
      </c>
      <c r="BX117" s="74">
        <f>IF(AND(ISNUMBER('Emissions (start here)'!AM117),ISNUMBER(Dispersion!$T$9)),'Emissions (start here)'!AM117*453.59/3600*Dispersion!$T$9,0)</f>
        <v>0</v>
      </c>
      <c r="BY117" s="74">
        <f>IF(AND(ISNUMBER('Emissions (start here)'!AN117),ISNUMBER(Dispersion!$T$10)),'Emissions (start here)'!AN117*2000*453.59/8760/3600*Dispersion!$T$10,0)</f>
        <v>0</v>
      </c>
      <c r="BZ117" s="74">
        <f>IF(AND(ISNUMBER('Emissions (start here)'!AN117),ISNUMBER(Dispersion!$T$11)),'Emissions (start here)'!AN117*2000*453.59/8760/3600*Dispersion!$T$11,0)</f>
        <v>0</v>
      </c>
      <c r="CA117" s="74">
        <f>IF(AND(ISNUMBER('Emissions (start here)'!AO117),ISNUMBER(Dispersion!$U$8)),'Emissions (start here)'!AO117*453.59/3600*Dispersion!$U$8,0)</f>
        <v>0</v>
      </c>
      <c r="CB117" s="74">
        <f>IF(AND(ISNUMBER('Emissions (start here)'!AO117),ISNUMBER(Dispersion!$U$9)),'Emissions (start here)'!AO117*453.59/3600*Dispersion!$U$9,0)</f>
        <v>0</v>
      </c>
      <c r="CC117" s="74">
        <f>IF(AND(ISNUMBER('Emissions (start here)'!AP117),ISNUMBER(Dispersion!$U$10)),'Emissions (start here)'!AP117*2000*453.59/8760/3600*Dispersion!$U$10,0)</f>
        <v>0</v>
      </c>
      <c r="CD117" s="74">
        <f>IF(AND(ISNUMBER('Emissions (start here)'!AP117),ISNUMBER(Dispersion!$U$11)),'Emissions (start here)'!AP117*2000*453.59/8760/3600*Dispersion!$U$11,0)</f>
        <v>0</v>
      </c>
      <c r="CE117" s="74">
        <f>IF(AND(ISNUMBER('Emissions (start here)'!AQ117),ISNUMBER(Dispersion!$V$8)),'Emissions (start here)'!AQ117*453.59/3600*Dispersion!$V$8,0)</f>
        <v>0</v>
      </c>
      <c r="CF117" s="74">
        <f>IF(AND(ISNUMBER('Emissions (start here)'!AQ117),ISNUMBER(Dispersion!$V$9)),'Emissions (start here)'!AQ117*453.59/3600*Dispersion!$V$9,0)</f>
        <v>0</v>
      </c>
      <c r="CG117" s="74">
        <f>IF(AND(ISNUMBER('Emissions (start here)'!AR117),ISNUMBER(Dispersion!$V$10)),'Emissions (start here)'!AR117*2000*453.59/8760/3600*Dispersion!$V$10,0)</f>
        <v>0</v>
      </c>
      <c r="CH117" s="74">
        <f>IF(AND(ISNUMBER('Emissions (start here)'!AR117),ISNUMBER(Dispersion!$V$11)),'Emissions (start here)'!AR117*2000*453.59/8760/3600*Dispersion!$V$11,0)</f>
        <v>0</v>
      </c>
      <c r="CI117" s="74">
        <f>IF(AND(ISNUMBER('Emissions (start here)'!AS117),ISNUMBER(Dispersion!$W$8)),'Emissions (start here)'!AS117*453.59/3600*Dispersion!$W$8,0)</f>
        <v>0</v>
      </c>
      <c r="CJ117" s="74">
        <f>IF(AND(ISNUMBER('Emissions (start here)'!AS117),ISNUMBER(Dispersion!$W$9)),'Emissions (start here)'!AS117*453.59/3600*Dispersion!$W$9,0)</f>
        <v>0</v>
      </c>
      <c r="CK117" s="74">
        <f>IF(AND(ISNUMBER('Emissions (start here)'!AT117),ISNUMBER(Dispersion!$W$10)),'Emissions (start here)'!AT117*2000*453.59/8760/3600*Dispersion!$W$10,0)</f>
        <v>0</v>
      </c>
      <c r="CL117" s="74">
        <f>IF(AND(ISNUMBER('Emissions (start here)'!AT117),ISNUMBER(Dispersion!$W$11)),'Emissions (start here)'!AT117*2000*453.59/8760/3600*Dispersion!$W$11,0)</f>
        <v>0</v>
      </c>
      <c r="CM117" s="74">
        <f>IF(AND(ISNUMBER('Emissions (start here)'!AU117),ISNUMBER(Dispersion!$X$8)),'Emissions (start here)'!AU117*453.59/3600*Dispersion!$X$8,0)</f>
        <v>0</v>
      </c>
      <c r="CN117" s="74">
        <f>IF(AND(ISNUMBER('Emissions (start here)'!AU117),ISNUMBER(Dispersion!$X$9)),'Emissions (start here)'!AU117*453.59/3600*Dispersion!$X$9,0)</f>
        <v>0</v>
      </c>
      <c r="CO117" s="74">
        <f>IF(AND(ISNUMBER('Emissions (start here)'!AV117),ISNUMBER(Dispersion!$X$10)),'Emissions (start here)'!AV117*2000*453.59/8760/3600*Dispersion!$X$10,0)</f>
        <v>0</v>
      </c>
      <c r="CP117" s="74">
        <f>IF(AND(ISNUMBER('Emissions (start here)'!AV117),ISNUMBER(Dispersion!$X$11)),'Emissions (start here)'!AV117*2000*453.59/8760/3600*Dispersion!$X$11,0)</f>
        <v>0</v>
      </c>
      <c r="CQ117" s="74">
        <f>IF(AND(ISNUMBER('Emissions (start here)'!AW117),ISNUMBER(Dispersion!$Y$8)),'Emissions (start here)'!AW117*453.59/3600*Dispersion!$Y$8,0)</f>
        <v>0</v>
      </c>
      <c r="CR117" s="74">
        <f>IF(AND(ISNUMBER('Emissions (start here)'!AW117),ISNUMBER(Dispersion!$Y$9)),'Emissions (start here)'!AW117*453.59/3600*Dispersion!$Y$9,0)</f>
        <v>0</v>
      </c>
      <c r="CS117" s="74">
        <f>IF(AND(ISNUMBER('Emissions (start here)'!AX117),ISNUMBER(Dispersion!$Y$10)),'Emissions (start here)'!AX117*2000*453.59/8760/3600*Dispersion!$Y$10,0)</f>
        <v>0</v>
      </c>
      <c r="CT117" s="74">
        <f>IF(AND(ISNUMBER('Emissions (start here)'!AX117),ISNUMBER(Dispersion!$Y$11)),'Emissions (start here)'!AX117*2000*453.59/8760/3600*Dispersion!$Y$11,0)</f>
        <v>0</v>
      </c>
      <c r="CU117" s="74">
        <f>IF(AND(ISNUMBER('Emissions (start here)'!AY117),ISNUMBER(Dispersion!$Z$8)),'Emissions (start here)'!AY117*453.59/3600*Dispersion!$Z$8,0)</f>
        <v>0</v>
      </c>
      <c r="CV117" s="74">
        <f>IF(AND(ISNUMBER('Emissions (start here)'!AY117),ISNUMBER(Dispersion!$Z$9)),'Emissions (start here)'!AY117*453.59/3600*Dispersion!$Z$9,0)</f>
        <v>0</v>
      </c>
      <c r="CW117" s="74">
        <f>IF(AND(ISNUMBER('Emissions (start here)'!AZ117),ISNUMBER(Dispersion!$Z$10)),'Emissions (start here)'!AZ117*2000*453.59/8760/3600*Dispersion!$Z$10,0)</f>
        <v>0</v>
      </c>
      <c r="CX117" s="74">
        <f>IF(AND(ISNUMBER('Emissions (start here)'!AZ117),ISNUMBER(Dispersion!$Z$11)),'Emissions (start here)'!AZ117*2000*453.59/8760/3600*Dispersion!$Z$11,0)</f>
        <v>0</v>
      </c>
      <c r="CY117" s="74">
        <f>IF(AND(ISNUMBER('Emissions (start here)'!BA117),ISNUMBER(Dispersion!$AA$8)),'Emissions (start here)'!BA117*453.59/3600*Dispersion!$AA$8,0)</f>
        <v>0</v>
      </c>
      <c r="CZ117" s="74">
        <f>IF(AND(ISNUMBER('Emissions (start here)'!BA117),ISNUMBER(Dispersion!$AA$9)),'Emissions (start here)'!BA117*453.59/3600*Dispersion!$AA$9,0)</f>
        <v>0</v>
      </c>
      <c r="DA117" s="74">
        <f>IF(AND(ISNUMBER('Emissions (start here)'!BB117),ISNUMBER(Dispersion!$AA$10)),'Emissions (start here)'!BB117*2000*453.59/8760/3600*Dispersion!$AA$10,0)</f>
        <v>0</v>
      </c>
      <c r="DB117" s="74">
        <f>IF(AND(ISNUMBER('Emissions (start here)'!BB117),ISNUMBER(Dispersion!$AA$11)),'Emissions (start here)'!BB117*2000*453.59/8760/3600*Dispersion!$AA$11,0)</f>
        <v>0</v>
      </c>
      <c r="DC117" s="74">
        <f>IF(AND(ISNUMBER('Emissions (start here)'!BC117),ISNUMBER(Dispersion!$AB$8)),'Emissions (start here)'!BC117*453.59/3600*Dispersion!$AB$8,0)</f>
        <v>0</v>
      </c>
      <c r="DD117" s="74">
        <f>IF(AND(ISNUMBER('Emissions (start here)'!BC117),ISNUMBER(Dispersion!$AB$9)),'Emissions (start here)'!BC117*453.59/3600*Dispersion!$AB$9,0)</f>
        <v>0</v>
      </c>
      <c r="DE117" s="74">
        <f>IF(AND(ISNUMBER('Emissions (start here)'!BD117),ISNUMBER(Dispersion!$AB$10)),'Emissions (start here)'!BD117*2000*453.59/8760/3600*Dispersion!$AB$10,0)</f>
        <v>0</v>
      </c>
      <c r="DF117" s="74">
        <f>IF(AND(ISNUMBER('Emissions (start here)'!BD117),ISNUMBER(Dispersion!$AB$11)),'Emissions (start here)'!BD117*2000*453.59/8760/3600*Dispersion!$AB$11,0)</f>
        <v>0</v>
      </c>
      <c r="DG117" s="74">
        <f>IF(AND(ISNUMBER('Emissions (start here)'!BE117),ISNUMBER(Dispersion!$AC$8)),'Emissions (start here)'!BE117*453.59/3600*Dispersion!$AC$8,0)</f>
        <v>0</v>
      </c>
      <c r="DH117" s="74">
        <f>IF(AND(ISNUMBER('Emissions (start here)'!BE117),ISNUMBER(Dispersion!$AC$9)),'Emissions (start here)'!BE117*453.59/3600*Dispersion!$AC$9,0)</f>
        <v>0</v>
      </c>
      <c r="DI117" s="74">
        <f>IF(AND(ISNUMBER('Emissions (start here)'!BF117),ISNUMBER(Dispersion!$AC$10)),'Emissions (start here)'!BF117*2000*453.59/8760/3600*Dispersion!$AC$10,0)</f>
        <v>0</v>
      </c>
      <c r="DJ117" s="74">
        <f>IF(AND(ISNUMBER('Emissions (start here)'!BF117),ISNUMBER(Dispersion!$AC$11)),'Emissions (start here)'!BF117*2000*453.59/8760/3600*Dispersion!$AC$11,0)</f>
        <v>0</v>
      </c>
      <c r="DK117" s="74">
        <f>IF(AND(ISNUMBER('Emissions (start here)'!BG117),ISNUMBER(Dispersion!$AD$8)),'Emissions (start here)'!BG117*453.59/3600*Dispersion!$AD$8,0)</f>
        <v>0</v>
      </c>
      <c r="DL117" s="74">
        <f>IF(AND(ISNUMBER('Emissions (start here)'!BG117),ISNUMBER(Dispersion!$AD$9)),'Emissions (start here)'!BG117*453.59/3600*Dispersion!$AD$9,0)</f>
        <v>0</v>
      </c>
      <c r="DM117" s="74">
        <f>IF(AND(ISNUMBER('Emissions (start here)'!BH117),ISNUMBER(Dispersion!$AD$10)),'Emissions (start here)'!BH117*2000*453.59/8760/3600*Dispersion!$AD$10,0)</f>
        <v>0</v>
      </c>
      <c r="DN117" s="74">
        <f>IF(AND(ISNUMBER('Emissions (start here)'!BH117),ISNUMBER(Dispersion!$AD$11)),'Emissions (start here)'!BH117*2000*453.59/8760/3600*Dispersion!$AD$11,0)</f>
        <v>0</v>
      </c>
      <c r="DO117" s="74">
        <f>IF(AND(ISNUMBER('Emissions (start here)'!BI117),ISNUMBER(Dispersion!$AE$8)),'Emissions (start here)'!BI117*453.59/3600*Dispersion!$AE$8,0)</f>
        <v>0</v>
      </c>
      <c r="DP117" s="74">
        <f>IF(AND(ISNUMBER('Emissions (start here)'!BI117),ISNUMBER(Dispersion!$AE$9)),'Emissions (start here)'!BI117*453.59/3600*Dispersion!$AE$9,0)</f>
        <v>0</v>
      </c>
      <c r="DQ117" s="74">
        <f>IF(AND(ISNUMBER('Emissions (start here)'!BJ117),ISNUMBER(Dispersion!$AE$10)),'Emissions (start here)'!BJ117*2000*453.59/8760/3600*Dispersion!$AE$10,0)</f>
        <v>0</v>
      </c>
      <c r="DR117" s="74">
        <f>IF(AND(ISNUMBER('Emissions (start here)'!BJ117),ISNUMBER(Dispersion!$AE$11)),'Emissions (start here)'!BJ117*2000*453.59/8760/3600*Dispersion!$AE$11,0)</f>
        <v>0</v>
      </c>
      <c r="DS117" s="74">
        <f>IF(AND(ISNUMBER('Emissions (start here)'!BK117),ISNUMBER(Dispersion!$AF$8)),'Emissions (start here)'!BK117*453.59/3600*Dispersion!$AF$8,0)</f>
        <v>0</v>
      </c>
      <c r="DT117" s="74">
        <f>IF(AND(ISNUMBER('Emissions (start here)'!BK117),ISNUMBER(Dispersion!$AF$9)),'Emissions (start here)'!BK117*453.59/3600*Dispersion!$AF$9,0)</f>
        <v>0</v>
      </c>
      <c r="DU117" s="74">
        <f>IF(AND(ISNUMBER('Emissions (start here)'!BL117),ISNUMBER(Dispersion!$AF$10)),'Emissions (start here)'!BL117*2000*453.59/8760/3600*Dispersion!$AF$10,0)</f>
        <v>0</v>
      </c>
      <c r="DV117" s="74">
        <f>IF(AND(ISNUMBER('Emissions (start here)'!BL117),ISNUMBER(Dispersion!$AF$11)),'Emissions (start here)'!BL117*2000*453.59/8760/3600*Dispersion!$AF$11,0)</f>
        <v>0</v>
      </c>
      <c r="DW117" s="74">
        <f>IF(AND(ISNUMBER('Emissions (start here)'!BM117),ISNUMBER(Dispersion!$AG$8)),'Emissions (start here)'!BM117*453.59/3600*Dispersion!$AG$8,0)</f>
        <v>0</v>
      </c>
      <c r="DX117" s="74">
        <f>IF(AND(ISNUMBER('Emissions (start here)'!BM117),ISNUMBER(Dispersion!$AG$9)),'Emissions (start here)'!BM117*453.59/3600*Dispersion!$AG$9,0)</f>
        <v>0</v>
      </c>
      <c r="DY117" s="74">
        <f>IF(AND(ISNUMBER('Emissions (start here)'!BN117),ISNUMBER(Dispersion!$AG$10)),'Emissions (start here)'!BN117*2000*453.59/8760/3600*Dispersion!$AG$10,0)</f>
        <v>0</v>
      </c>
      <c r="DZ117" s="74">
        <f>IF(AND(ISNUMBER('Emissions (start here)'!BN117),ISNUMBER(Dispersion!$AG$11)),'Emissions (start here)'!BN117*2000*453.59/8760/3600*Dispersion!$AG$11,0)</f>
        <v>0</v>
      </c>
      <c r="EA117" s="74">
        <f>IF(AND(ISNUMBER('Emissions (start here)'!BO117),ISNUMBER(Dispersion!$AH$8)),'Emissions (start here)'!BO117*453.59/3600*Dispersion!$AH$8,0)</f>
        <v>0</v>
      </c>
      <c r="EB117" s="74">
        <f>IF(AND(ISNUMBER('Emissions (start here)'!BO117),ISNUMBER(Dispersion!$AH$9)),'Emissions (start here)'!BO117*453.59/3600*Dispersion!$AH$9,0)</f>
        <v>0</v>
      </c>
      <c r="EC117" s="74">
        <f>IF(AND(ISNUMBER('Emissions (start here)'!BP117),ISNUMBER(Dispersion!$AH$10)),'Emissions (start here)'!BP117*2000*453.59/8760/3600*Dispersion!$AH$10,0)</f>
        <v>0</v>
      </c>
      <c r="ED117" s="74">
        <f>IF(AND(ISNUMBER('Emissions (start here)'!BP117),ISNUMBER(Dispersion!$AH$11)),'Emissions (start here)'!BP117*2000*453.59/8760/3600*Dispersion!$AH$11,0)</f>
        <v>0</v>
      </c>
      <c r="EE117" s="74">
        <f>IF(AND(ISNUMBER('Emissions (start here)'!BQ117),ISNUMBER(Dispersion!$AI$8)),'Emissions (start here)'!BQ117*453.59/3600*Dispersion!$AI$8,0)</f>
        <v>0</v>
      </c>
      <c r="EF117" s="74">
        <f>IF(AND(ISNUMBER('Emissions (start here)'!BQ117),ISNUMBER(Dispersion!$AI$9)),'Emissions (start here)'!BQ117*453.59/3600*Dispersion!$AI$9,0)</f>
        <v>0</v>
      </c>
      <c r="EG117" s="74">
        <f>IF(AND(ISNUMBER('Emissions (start here)'!BR117),ISNUMBER(Dispersion!$AI$10)),'Emissions (start here)'!BR117*2000*453.59/8760/3600*Dispersion!$AI$10,0)</f>
        <v>0</v>
      </c>
      <c r="EH117" s="74">
        <f>IF(AND(ISNUMBER('Emissions (start here)'!BR117),ISNUMBER(Dispersion!$AI$11)),'Emissions (start here)'!BR117*2000*453.59/8760/3600*Dispersion!$AI$11,0)</f>
        <v>0</v>
      </c>
      <c r="EI117" s="74">
        <f>IF(AND(ISNUMBER('Emissions (start here)'!BS117),ISNUMBER(Dispersion!$AJ$8)),'Emissions (start here)'!BS117*453.59/3600*Dispersion!$AJ$8,0)</f>
        <v>0</v>
      </c>
      <c r="EJ117" s="74">
        <f>IF(AND(ISNUMBER('Emissions (start here)'!BS117),ISNUMBER(Dispersion!$AJ$9)),'Emissions (start here)'!BS117*453.59/3600*Dispersion!$AJ$9,0)</f>
        <v>0</v>
      </c>
      <c r="EK117" s="74">
        <f>IF(AND(ISNUMBER('Emissions (start here)'!BT117),ISNUMBER(Dispersion!$AJ$10)),'Emissions (start here)'!BT117*2000*453.59/8760/3600*Dispersion!$AJ$10,0)</f>
        <v>0</v>
      </c>
      <c r="EL117" s="74">
        <f>IF(AND(ISNUMBER('Emissions (start here)'!BT117),ISNUMBER(Dispersion!$AJ$11)),'Emissions (start here)'!BT117*2000*453.59/8760/3600*Dispersion!$AJ$11,0)</f>
        <v>0</v>
      </c>
      <c r="EM117" s="74">
        <f>IF(AND(ISNUMBER('Emissions (start here)'!BU117),ISNUMBER(Dispersion!$AK$8)),'Emissions (start here)'!BU117*453.59/3600*Dispersion!$AK$8,0)</f>
        <v>0</v>
      </c>
      <c r="EN117" s="74">
        <f>IF(AND(ISNUMBER('Emissions (start here)'!BU117),ISNUMBER(Dispersion!$AK$9)),'Emissions (start here)'!BU117*453.59/3600*Dispersion!$AK$9,0)</f>
        <v>0</v>
      </c>
      <c r="EO117" s="74">
        <f>IF(AND(ISNUMBER('Emissions (start here)'!BV117),ISNUMBER(Dispersion!$AK$10)),'Emissions (start here)'!BV117*2000*453.59/8760/3600*Dispersion!$AK$10,0)</f>
        <v>0</v>
      </c>
      <c r="EP117" s="74">
        <f>IF(AND(ISNUMBER('Emissions (start here)'!BV117),ISNUMBER(Dispersion!$AK$11)),'Emissions (start here)'!BV117*2000*453.59/8760/3600*Dispersion!$AK$11,0)</f>
        <v>0</v>
      </c>
      <c r="EQ117" s="74">
        <f>IF(AND(ISNUMBER('Emissions (start here)'!BW117),ISNUMBER(Dispersion!$AL$8)),'Emissions (start here)'!BW117*453.59/3600*Dispersion!$AL$8,0)</f>
        <v>0</v>
      </c>
      <c r="ER117" s="74">
        <f>IF(AND(ISNUMBER('Emissions (start here)'!BW117),ISNUMBER(Dispersion!$AL$9)),'Emissions (start here)'!BW117*453.59/3600*Dispersion!$AL$9,0)</f>
        <v>0</v>
      </c>
      <c r="ES117" s="74">
        <f>IF(AND(ISNUMBER('Emissions (start here)'!BX117),ISNUMBER(Dispersion!$AL$10)),'Emissions (start here)'!BX117*2000*453.59/8760/3600*Dispersion!$AL$10,0)</f>
        <v>0</v>
      </c>
      <c r="ET117" s="74">
        <f>IF(AND(ISNUMBER('Emissions (start here)'!BX117),ISNUMBER(Dispersion!$AL$11)),'Emissions (start here)'!BX117*2000*453.59/8760/3600*Dispersion!$AL$11,0)</f>
        <v>0</v>
      </c>
      <c r="EU117" s="74">
        <f>IF(AND(ISNUMBER('Emissions (start here)'!BY117),ISNUMBER(Dispersion!$AM$8)),'Emissions (start here)'!BY117*453.59/3600*Dispersion!$AM$8,0)</f>
        <v>0</v>
      </c>
      <c r="EV117" s="74">
        <f>IF(AND(ISNUMBER('Emissions (start here)'!BY117),ISNUMBER(Dispersion!$AM$9)),'Emissions (start here)'!BY117*453.59/3600*Dispersion!$AM$9,0)</f>
        <v>0</v>
      </c>
      <c r="EW117" s="74">
        <f>IF(AND(ISNUMBER('Emissions (start here)'!BZ117),ISNUMBER(Dispersion!$AM$10)),'Emissions (start here)'!BZ117*2000*453.59/8760/3600*Dispersion!$AM$10,0)</f>
        <v>0</v>
      </c>
      <c r="EX117" s="74">
        <f>IF(AND(ISNUMBER('Emissions (start here)'!BZ117),ISNUMBER(Dispersion!$AM$11)),'Emissions (start here)'!BZ117*2000*453.59/8760/3600*Dispersion!$AM$11,0)</f>
        <v>0</v>
      </c>
      <c r="EY117" s="74">
        <f>IF(AND(ISNUMBER('Emissions (start here)'!CA117),ISNUMBER(Dispersion!$AN$8)),'Emissions (start here)'!CA117*453.59/3600*Dispersion!$AN$8,0)</f>
        <v>0</v>
      </c>
      <c r="EZ117" s="74">
        <f>IF(AND(ISNUMBER('Emissions (start here)'!CA117),ISNUMBER(Dispersion!$AN$9)),'Emissions (start here)'!CA117*453.59/3600*Dispersion!$AN$9,0)</f>
        <v>0</v>
      </c>
      <c r="FA117" s="74">
        <f>IF(AND(ISNUMBER('Emissions (start here)'!CB117),ISNUMBER(Dispersion!$AN$10)),'Emissions (start here)'!CB117*2000*453.59/8760/3600*Dispersion!$AN$10,0)</f>
        <v>0</v>
      </c>
      <c r="FB117" s="74">
        <f>IF(AND(ISNUMBER('Emissions (start here)'!CB117),ISNUMBER(Dispersion!$AN$11)),'Emissions (start here)'!CB117*2000*453.59/8760/3600*Dispersion!$AN$11,0)</f>
        <v>0</v>
      </c>
      <c r="FC117" s="74">
        <f>IF(AND(ISNUMBER('Emissions (start here)'!CC117),ISNUMBER(Dispersion!$AO$8)),'Emissions (start here)'!CC117*453.59/3600*Dispersion!$AO$8,0)</f>
        <v>0</v>
      </c>
      <c r="FD117" s="74">
        <f>IF(AND(ISNUMBER('Emissions (start here)'!CC117),ISNUMBER(Dispersion!$AO$9)),'Emissions (start here)'!CC117*453.59/3600*Dispersion!$AO$9,0)</f>
        <v>0</v>
      </c>
      <c r="FE117" s="74">
        <f>IF(AND(ISNUMBER('Emissions (start here)'!CD117),ISNUMBER(Dispersion!$AO$10)),'Emissions (start here)'!CD117*2000*453.59/8760/3600*Dispersion!$AO$10,0)</f>
        <v>0</v>
      </c>
      <c r="FF117" s="74">
        <f>IF(AND(ISNUMBER('Emissions (start here)'!CD117),ISNUMBER(Dispersion!$AO$11)),'Emissions (start here)'!CD117*2000*453.59/8760/3600*Dispersion!$AO$11,0)</f>
        <v>0</v>
      </c>
      <c r="FG117" s="74">
        <f>IF(AND(ISNUMBER('Emissions (start here)'!CE117),ISNUMBER(Dispersion!$AP$8)),'Emissions (start here)'!CE117*453.59/3600*Dispersion!$AP$8,0)</f>
        <v>0</v>
      </c>
      <c r="FH117" s="74">
        <f>IF(AND(ISNUMBER('Emissions (start here)'!CE117),ISNUMBER(Dispersion!$AP$9)),'Emissions (start here)'!CE117*453.59/3600*Dispersion!$AP$9,0)</f>
        <v>0</v>
      </c>
      <c r="FI117" s="74">
        <f>IF(AND(ISNUMBER('Emissions (start here)'!CF117),ISNUMBER(Dispersion!$AP$10)),'Emissions (start here)'!CF117*2000*453.59/8760/3600*Dispersion!$AP$10,0)</f>
        <v>0</v>
      </c>
      <c r="FJ117" s="74">
        <f>IF(AND(ISNUMBER('Emissions (start here)'!CF117),ISNUMBER(Dispersion!$AP$11)),'Emissions (start here)'!CF117*2000*453.59/8760/3600*Dispersion!$AP$11,0)</f>
        <v>0</v>
      </c>
      <c r="FK117" s="74">
        <f>IF(AND(ISNUMBER('Emissions (start here)'!CG117),ISNUMBER(Dispersion!$AQ$8)),'Emissions (start here)'!CG117*453.59/3600*Dispersion!$AQ$8,0)</f>
        <v>0</v>
      </c>
      <c r="FL117" s="74">
        <f>IF(AND(ISNUMBER('Emissions (start here)'!CG117),ISNUMBER(Dispersion!$AQ$9)),'Emissions (start here)'!CG117*453.59/3600*Dispersion!$AQ$9,0)</f>
        <v>0</v>
      </c>
      <c r="FM117" s="74">
        <f>IF(AND(ISNUMBER('Emissions (start here)'!CH117),ISNUMBER(Dispersion!$AQ$10)),'Emissions (start here)'!CH117*2000*453.59/8760/3600*Dispersion!$AQ$10,0)</f>
        <v>0</v>
      </c>
      <c r="FN117" s="74">
        <f>IF(AND(ISNUMBER('Emissions (start here)'!CH117),ISNUMBER(Dispersion!$AQ$11)),'Emissions (start here)'!CH117*2000*453.59/8760/3600*Dispersion!$AQ$11,0)</f>
        <v>0</v>
      </c>
      <c r="FO117" s="74">
        <f>IF(AND(ISNUMBER('Emissions (start here)'!CI117),ISNUMBER(Dispersion!$AR$8)),'Emissions (start here)'!CI117*453.59/3600*Dispersion!$AR$8,0)</f>
        <v>0</v>
      </c>
      <c r="FP117" s="74">
        <f>IF(AND(ISNUMBER('Emissions (start here)'!CI117),ISNUMBER(Dispersion!$AR$9)),'Emissions (start here)'!CI117*453.59/3600*Dispersion!$AR$9,0)</f>
        <v>0</v>
      </c>
      <c r="FQ117" s="74">
        <f>IF(AND(ISNUMBER('Emissions (start here)'!CJ117),ISNUMBER(Dispersion!$AR$10)),'Emissions (start here)'!CJ117*2000*453.59/8760/3600*Dispersion!$AR$10,0)</f>
        <v>0</v>
      </c>
      <c r="FR117" s="74">
        <f>IF(AND(ISNUMBER('Emissions (start here)'!CJ117),ISNUMBER(Dispersion!$AR$11)),'Emissions (start here)'!CJ117*2000*453.59/8760/3600*Dispersion!$AR$11,0)</f>
        <v>0</v>
      </c>
      <c r="FS117" s="74">
        <f>IF(AND(ISNUMBER('Emissions (start here)'!CK117),ISNUMBER(Dispersion!$AS$8)),'Emissions (start here)'!CK117*453.59/3600*Dispersion!$AS$8,0)</f>
        <v>0</v>
      </c>
      <c r="FT117" s="74">
        <f>IF(AND(ISNUMBER('Emissions (start here)'!CK117),ISNUMBER(Dispersion!$AS$9)),'Emissions (start here)'!CK117*453.59/3600*Dispersion!$AS$9,0)</f>
        <v>0</v>
      </c>
      <c r="FU117" s="74">
        <f>IF(AND(ISNUMBER('Emissions (start here)'!CL117),ISNUMBER(Dispersion!$AS$10)),'Emissions (start here)'!CL117*2000*453.59/8760/3600*Dispersion!$AS$10,0)</f>
        <v>0</v>
      </c>
      <c r="FV117" s="74">
        <f>IF(AND(ISNUMBER('Emissions (start here)'!CL117),ISNUMBER(Dispersion!$AS$11)),'Emissions (start here)'!CL117*2000*453.59/8760/3600*Dispersion!$AS$11,0)</f>
        <v>0</v>
      </c>
      <c r="FW117" s="74">
        <f>IF(AND(ISNUMBER('Emissions (start here)'!CM117),ISNUMBER(Dispersion!$AT$8)),'Emissions (start here)'!CM117*453.59/3600*Dispersion!$AT$8,0)</f>
        <v>0</v>
      </c>
      <c r="FX117" s="74">
        <f>IF(AND(ISNUMBER('Emissions (start here)'!CM117),ISNUMBER(Dispersion!$AT$9)),'Emissions (start here)'!CM117*453.59/3600*Dispersion!$AT$9,0)</f>
        <v>0</v>
      </c>
      <c r="FY117" s="74">
        <f>IF(AND(ISNUMBER('Emissions (start here)'!CN117),ISNUMBER(Dispersion!$AT$10)),'Emissions (start here)'!CN117*2000*453.59/8760/3600*Dispersion!$AT$10,0)</f>
        <v>0</v>
      </c>
      <c r="FZ117" s="74">
        <f>IF(AND(ISNUMBER('Emissions (start here)'!CN117),ISNUMBER(Dispersion!$AT$11)),'Emissions (start here)'!CN117*2000*453.59/8760/3600*Dispersion!$AT$11,0)</f>
        <v>0</v>
      </c>
      <c r="GA117" s="74">
        <f>IF(AND(ISNUMBER('Emissions (start here)'!CO117),ISNUMBER(Dispersion!$AU$8)),'Emissions (start here)'!CO117*453.59/3600*Dispersion!$AU$8,0)</f>
        <v>0</v>
      </c>
      <c r="GB117" s="74">
        <f>IF(AND(ISNUMBER('Emissions (start here)'!CO117),ISNUMBER(Dispersion!$AU$9)),'Emissions (start here)'!CO117*453.59/3600*Dispersion!$AU$9,0)</f>
        <v>0</v>
      </c>
      <c r="GC117" s="74">
        <f>IF(AND(ISNUMBER('Emissions (start here)'!CP117),ISNUMBER(Dispersion!$AU$10)),'Emissions (start here)'!CP117*2000*453.59/8760/3600*Dispersion!$AU$10,0)</f>
        <v>0</v>
      </c>
      <c r="GD117" s="74">
        <f>IF(AND(ISNUMBER('Emissions (start here)'!CP117),ISNUMBER(Dispersion!$AU$11)),'Emissions (start here)'!CP117*2000*453.59/8760/3600*Dispersion!$AU$11,0)</f>
        <v>0</v>
      </c>
      <c r="GE117" s="74">
        <f>IF(AND(ISNUMBER('Emissions (start here)'!CQ117),ISNUMBER(Dispersion!$AV$8)),'Emissions (start here)'!CQ117*453.59/3600*Dispersion!$AV$8,0)</f>
        <v>0</v>
      </c>
      <c r="GF117" s="74">
        <f>IF(AND(ISNUMBER('Emissions (start here)'!CQ117),ISNUMBER(Dispersion!$AV$9)),'Emissions (start here)'!CQ117*453.59/3600*Dispersion!$AV$9,0)</f>
        <v>0</v>
      </c>
      <c r="GG117" s="74">
        <f>IF(AND(ISNUMBER('Emissions (start here)'!CR117),ISNUMBER(Dispersion!$AV$10)),'Emissions (start here)'!CR117*2000*453.59/8760/3600*Dispersion!$AV$10,0)</f>
        <v>0</v>
      </c>
      <c r="GH117" s="74">
        <f>IF(AND(ISNUMBER('Emissions (start here)'!CR117),ISNUMBER(Dispersion!$AV$11)),'Emissions (start here)'!CR117*2000*453.59/8760/3600*Dispersion!$AV$11,0)</f>
        <v>0</v>
      </c>
      <c r="GI117" s="74">
        <f>IF(AND(ISNUMBER('Emissions (start here)'!CS117),ISNUMBER(Dispersion!$AW$8)),'Emissions (start here)'!CS117*453.59/3600*Dispersion!$AW$8,0)</f>
        <v>0</v>
      </c>
      <c r="GJ117" s="74">
        <f>IF(AND(ISNUMBER('Emissions (start here)'!CS117),ISNUMBER(Dispersion!$AW$9)),'Emissions (start here)'!CS117*453.59/3600*Dispersion!$AW$9,0)</f>
        <v>0</v>
      </c>
      <c r="GK117" s="74">
        <f>IF(AND(ISNUMBER('Emissions (start here)'!CT117),ISNUMBER(Dispersion!$AW$10)),'Emissions (start here)'!CT117*2000*453.59/8760/3600*Dispersion!$AW$10,0)</f>
        <v>0</v>
      </c>
      <c r="GL117" s="74">
        <f>IF(AND(ISNUMBER('Emissions (start here)'!CT117),ISNUMBER(Dispersion!$AW$11)),'Emissions (start here)'!CT117*2000*453.59/8760/3600*Dispersion!$AW$11,0)</f>
        <v>0</v>
      </c>
      <c r="GM117" s="74">
        <f>IF(AND(ISNUMBER('Emissions (start here)'!CU117),ISNUMBER(Dispersion!$AX$8)),'Emissions (start here)'!CU117*453.59/3600*Dispersion!$AX$8,0)</f>
        <v>0</v>
      </c>
      <c r="GN117" s="74">
        <f>IF(AND(ISNUMBER('Emissions (start here)'!CU117),ISNUMBER(Dispersion!$AX$9)),'Emissions (start here)'!CU117*453.59/3600*Dispersion!$AX$9,0)</f>
        <v>0</v>
      </c>
      <c r="GO117" s="74">
        <f>IF(AND(ISNUMBER('Emissions (start here)'!CV117),ISNUMBER(Dispersion!$AX$10)),'Emissions (start here)'!CV117*2000*453.59/8760/3600*Dispersion!$AX$10,0)</f>
        <v>0</v>
      </c>
      <c r="GP117" s="74">
        <f>IF(AND(ISNUMBER('Emissions (start here)'!CV117),ISNUMBER(Dispersion!$AX$11)),'Emissions (start here)'!CV117*2000*453.59/8760/3600*Dispersion!$AX$11,0)</f>
        <v>0</v>
      </c>
      <c r="GQ117" s="74">
        <f>IF(AND(ISNUMBER('Emissions (start here)'!CW117),ISNUMBER(Dispersion!$AY$8)),'Emissions (start here)'!CW117*453.59/3600*Dispersion!$AY$8,0)</f>
        <v>0</v>
      </c>
      <c r="GR117" s="74">
        <f>IF(AND(ISNUMBER('Emissions (start here)'!CW117),ISNUMBER(Dispersion!$AY$9)),'Emissions (start here)'!CW117*453.59/3600*Dispersion!$AY$9,0)</f>
        <v>0</v>
      </c>
      <c r="GS117" s="74">
        <f>IF(AND(ISNUMBER('Emissions (start here)'!CX117),ISNUMBER(Dispersion!$AY$10)),'Emissions (start here)'!CX117*2000*453.59/8760/3600*Dispersion!$AY$10,0)</f>
        <v>0</v>
      </c>
      <c r="GT117" s="74">
        <f>IF(AND(ISNUMBER('Emissions (start here)'!CX117),ISNUMBER(Dispersion!$AY$11)),'Emissions (start here)'!CX117*2000*453.59/8760/3600*Dispersion!$AY$11,0)</f>
        <v>0</v>
      </c>
      <c r="GU117" s="74">
        <f>IF(AND(ISNUMBER('Emissions (start here)'!CY117),ISNUMBER(Dispersion!$AZ$8)),'Emissions (start here)'!CY117*453.59/3600*Dispersion!$AZ$8,0)</f>
        <v>0</v>
      </c>
      <c r="GV117" s="74">
        <f>IF(AND(ISNUMBER('Emissions (start here)'!CY117),ISNUMBER(Dispersion!$AZ$9)),'Emissions (start here)'!CY117*453.59/3600*Dispersion!$AZ$9,0)</f>
        <v>0</v>
      </c>
      <c r="GW117" s="74">
        <f>IF(AND(ISNUMBER('Emissions (start here)'!CZ117),ISNUMBER(Dispersion!$AZ$10)),'Emissions (start here)'!CZ117*2000*453.59/8760/3600*Dispersion!$AZ$10,0)</f>
        <v>0</v>
      </c>
      <c r="GX117" s="74">
        <f>IF(AND(ISNUMBER('Emissions (start here)'!CZ117),ISNUMBER(Dispersion!$AZ$11)),'Emissions (start here)'!CZ117*2000*453.59/8760/3600*Dispersion!$AZ$11,0)</f>
        <v>0</v>
      </c>
    </row>
    <row r="118" spans="1:206" x14ac:dyDescent="0.2">
      <c r="A118" s="51" t="str">
        <f>'Tox Values'!C118</f>
        <v>7440-47-3</v>
      </c>
      <c r="B118" s="94" t="str">
        <f>'Tox Values'!D118</f>
        <v>Chromium</v>
      </c>
      <c r="C118" s="96">
        <f t="shared" si="5"/>
        <v>0</v>
      </c>
      <c r="D118" s="74">
        <f t="shared" si="6"/>
        <v>0</v>
      </c>
      <c r="E118" s="74">
        <f t="shared" si="7"/>
        <v>0</v>
      </c>
      <c r="F118" s="99">
        <f t="shared" si="8"/>
        <v>0</v>
      </c>
      <c r="G118" s="97">
        <f>IF(AND(ISNUMBER('Emissions (start here)'!E118),ISNUMBER(Dispersion!$C$8)),'Emissions (start here)'!E118*453.59/3600*Dispersion!$C$8,0)</f>
        <v>0</v>
      </c>
      <c r="H118" s="74">
        <f>IF(AND(ISNUMBER('Emissions (start here)'!E118),ISNUMBER(Dispersion!$C$9)),'Emissions (start here)'!E118*453.59/3600*Dispersion!$C$9,0)</f>
        <v>0</v>
      </c>
      <c r="I118" s="74">
        <f>IF(AND(ISNUMBER('Emissions (start here)'!F118),ISNUMBER(Dispersion!$C$10)),'Emissions (start here)'!F118*2000*453.59/8760/3600*Dispersion!$C$10,0)</f>
        <v>0</v>
      </c>
      <c r="J118" s="74">
        <f>IF(AND(ISNUMBER('Emissions (start here)'!F118),ISNUMBER(Dispersion!$C$11)),'Emissions (start here)'!F118*2000*453.59/8760/3600*Dispersion!$C$11,0)</f>
        <v>0</v>
      </c>
      <c r="K118" s="74">
        <f>IF(AND(ISNUMBER('Emissions (start here)'!G118),ISNUMBER(Dispersion!$D$8)),'Emissions (start here)'!G118*453.59/3600*Dispersion!$D$8,0)</f>
        <v>0</v>
      </c>
      <c r="L118" s="74">
        <f>IF(AND(ISNUMBER('Emissions (start here)'!G118),ISNUMBER(Dispersion!$D$9)),'Emissions (start here)'!G118*453.59/3600*Dispersion!$D$9,0)</f>
        <v>0</v>
      </c>
      <c r="M118" s="74">
        <f>IF(AND(ISNUMBER('Emissions (start here)'!H118),ISNUMBER(Dispersion!$D$10)),'Emissions (start here)'!H118*2000*453.59/8760/3600*Dispersion!$D$10,0)</f>
        <v>0</v>
      </c>
      <c r="N118" s="74">
        <f>IF(AND(ISNUMBER('Emissions (start here)'!H118),ISNUMBER(Dispersion!$D$11)),'Emissions (start here)'!H118*2000*453.59/8760/3600*Dispersion!$D$11,0)</f>
        <v>0</v>
      </c>
      <c r="O118" s="74">
        <f>IF(AND(ISNUMBER('Emissions (start here)'!I118),ISNUMBER(Dispersion!$E$8)),'Emissions (start here)'!I118*453.59/3600*Dispersion!$E$8,0)</f>
        <v>0</v>
      </c>
      <c r="P118" s="74">
        <f>IF(AND(ISNUMBER('Emissions (start here)'!I118),ISNUMBER(Dispersion!$E$9)),'Emissions (start here)'!I118*453.59/3600*Dispersion!$E$9,0)</f>
        <v>0</v>
      </c>
      <c r="Q118" s="74">
        <f>IF(AND(ISNUMBER('Emissions (start here)'!J118),ISNUMBER(Dispersion!$E$10)),'Emissions (start here)'!J118*2000*453.59/8760/3600*Dispersion!$E$10,0)</f>
        <v>0</v>
      </c>
      <c r="R118" s="74">
        <f>IF(AND(ISNUMBER('Emissions (start here)'!J118),ISNUMBER(Dispersion!$E$11)),'Emissions (start here)'!J118*2000*453.59/8760/3600*Dispersion!$E$11,0)</f>
        <v>0</v>
      </c>
      <c r="S118" s="74">
        <f>IF(AND(ISNUMBER('Emissions (start here)'!K118),ISNUMBER(Dispersion!$F$8)),'Emissions (start here)'!K118*453.59/3600*Dispersion!$F$8,0)</f>
        <v>0</v>
      </c>
      <c r="T118" s="74">
        <f>IF(AND(ISNUMBER('Emissions (start here)'!K118),ISNUMBER(Dispersion!$F$9)),'Emissions (start here)'!K118*453.59/3600*Dispersion!$F$9,0)</f>
        <v>0</v>
      </c>
      <c r="U118" s="74">
        <f>IF(AND(ISNUMBER('Emissions (start here)'!L118),ISNUMBER(Dispersion!$F$10)),'Emissions (start here)'!L118*2000*453.59/8760/3600*Dispersion!$F$10,0)</f>
        <v>0</v>
      </c>
      <c r="V118" s="74">
        <f>IF(AND(ISNUMBER('Emissions (start here)'!L118),ISNUMBER(Dispersion!$F$11)),'Emissions (start here)'!L118*2000*453.59/8760/3600*Dispersion!$F$11,0)</f>
        <v>0</v>
      </c>
      <c r="W118" s="74">
        <f>IF(AND(ISNUMBER('Emissions (start here)'!M118),ISNUMBER(Dispersion!$G$8)),'Emissions (start here)'!M118*453.59/3600*Dispersion!$G$8,0)</f>
        <v>0</v>
      </c>
      <c r="X118" s="74">
        <f>IF(AND(ISNUMBER('Emissions (start here)'!M118),ISNUMBER(Dispersion!$G$9)),'Emissions (start here)'!M118*453.59/3600*Dispersion!$G$9,0)</f>
        <v>0</v>
      </c>
      <c r="Y118" s="74">
        <f>IF(AND(ISNUMBER('Emissions (start here)'!N118),ISNUMBER(Dispersion!$G$10)),'Emissions (start here)'!N118*2000*453.59/8760/3600*Dispersion!$G$10,0)</f>
        <v>0</v>
      </c>
      <c r="Z118" s="74">
        <f>IF(AND(ISNUMBER('Emissions (start here)'!N118),ISNUMBER(Dispersion!$G$11)),'Emissions (start here)'!N118*2000*453.59/8760/3600*Dispersion!$G$11,0)</f>
        <v>0</v>
      </c>
      <c r="AA118" s="74">
        <f>IF(AND(ISNUMBER('Emissions (start here)'!O118),ISNUMBER(Dispersion!$H$8)),'Emissions (start here)'!O118*453.59/3600*Dispersion!$H$8,0)</f>
        <v>0</v>
      </c>
      <c r="AB118" s="74">
        <f>IF(AND(ISNUMBER('Emissions (start here)'!O118),ISNUMBER(Dispersion!$H$9)),'Emissions (start here)'!O118*453.59/3600*Dispersion!$H$9,0)</f>
        <v>0</v>
      </c>
      <c r="AC118" s="74">
        <f>IF(AND(ISNUMBER('Emissions (start here)'!P118),ISNUMBER(Dispersion!$H$10)),'Emissions (start here)'!P118*2000*453.59/8760/3600*Dispersion!$H$10,0)</f>
        <v>0</v>
      </c>
      <c r="AD118" s="74">
        <f>IF(AND(ISNUMBER('Emissions (start here)'!P118),ISNUMBER(Dispersion!$H$11)),'Emissions (start here)'!P118*2000*453.59/8760/3600*Dispersion!$H$11,0)</f>
        <v>0</v>
      </c>
      <c r="AE118" s="74">
        <f>IF(AND(ISNUMBER('Emissions (start here)'!Q118),ISNUMBER(Dispersion!$I$8)),'Emissions (start here)'!Q118*453.59/3600*Dispersion!$I$8,0)</f>
        <v>0</v>
      </c>
      <c r="AF118" s="74">
        <f>IF(AND(ISNUMBER('Emissions (start here)'!Q118),ISNUMBER(Dispersion!$I$9)),'Emissions (start here)'!Q118*453.59/3600*Dispersion!$I$9,0)</f>
        <v>0</v>
      </c>
      <c r="AG118" s="74">
        <f>IF(AND(ISNUMBER('Emissions (start here)'!R118),ISNUMBER(Dispersion!$I$10)),'Emissions (start here)'!R118*2000*453.59/8760/3600*Dispersion!$I$10,0)</f>
        <v>0</v>
      </c>
      <c r="AH118" s="74">
        <f>IF(AND(ISNUMBER('Emissions (start here)'!R118),ISNUMBER(Dispersion!$I$11)),'Emissions (start here)'!R118*2000*453.59/8760/3600*Dispersion!$I$11,0)</f>
        <v>0</v>
      </c>
      <c r="AI118" s="74">
        <f>IF(AND(ISNUMBER('Emissions (start here)'!S118),ISNUMBER(Dispersion!$J$8)),'Emissions (start here)'!S118*453.59/3600*Dispersion!$J$8,0)</f>
        <v>0</v>
      </c>
      <c r="AJ118" s="74">
        <f>IF(AND(ISNUMBER('Emissions (start here)'!S118),ISNUMBER(Dispersion!$J$9)),'Emissions (start here)'!S118*453.59/3600*Dispersion!$J$9,0)</f>
        <v>0</v>
      </c>
      <c r="AK118" s="74">
        <f>IF(AND(ISNUMBER('Emissions (start here)'!T118),ISNUMBER(Dispersion!$J$10)),'Emissions (start here)'!T118*2000*453.59/8760/3600*Dispersion!$J$10,0)</f>
        <v>0</v>
      </c>
      <c r="AL118" s="74">
        <f>IF(AND(ISNUMBER('Emissions (start here)'!T118),ISNUMBER(Dispersion!$J$11)),'Emissions (start here)'!T118*2000*453.59/8760/3600*Dispersion!$J$11,0)</f>
        <v>0</v>
      </c>
      <c r="AM118" s="74">
        <f>IF(AND(ISNUMBER('Emissions (start here)'!U118),ISNUMBER(Dispersion!$K$8)),'Emissions (start here)'!U118*453.59/3600*Dispersion!$K$8,0)</f>
        <v>0</v>
      </c>
      <c r="AN118" s="74">
        <f>IF(AND(ISNUMBER('Emissions (start here)'!U118),ISNUMBER(Dispersion!$K$9)),'Emissions (start here)'!U118*453.59/3600*Dispersion!$K$9,0)</f>
        <v>0</v>
      </c>
      <c r="AO118" s="74">
        <f>IF(AND(ISNUMBER('Emissions (start here)'!V118),ISNUMBER(Dispersion!$K$10)),'Emissions (start here)'!V118*2000*453.59/8760/3600*Dispersion!$K$10,0)</f>
        <v>0</v>
      </c>
      <c r="AP118" s="74">
        <f>IF(AND(ISNUMBER('Emissions (start here)'!V118),ISNUMBER(Dispersion!$K$11)),'Emissions (start here)'!V118*2000*453.59/8760/3600*Dispersion!$K$11,0)</f>
        <v>0</v>
      </c>
      <c r="AQ118" s="74">
        <f>IF(AND(ISNUMBER('Emissions (start here)'!W118),ISNUMBER(Dispersion!$L$8)),'Emissions (start here)'!W118*453.59/3600*Dispersion!$L$8,0)</f>
        <v>0</v>
      </c>
      <c r="AR118" s="74">
        <f>IF(AND(ISNUMBER('Emissions (start here)'!W118),ISNUMBER(Dispersion!$L$9)),'Emissions (start here)'!W118*453.59/3600*Dispersion!$L$9,0)</f>
        <v>0</v>
      </c>
      <c r="AS118" s="74">
        <f>IF(AND(ISNUMBER('Emissions (start here)'!X118),ISNUMBER(Dispersion!$L$10)),'Emissions (start here)'!X118*2000*453.59/8760/3600*Dispersion!$L$10,0)</f>
        <v>0</v>
      </c>
      <c r="AT118" s="74">
        <f>IF(AND(ISNUMBER('Emissions (start here)'!X118),ISNUMBER(Dispersion!$L$11)),'Emissions (start here)'!X118*2000*453.59/8760/3600*Dispersion!$L$11,0)</f>
        <v>0</v>
      </c>
      <c r="AU118" s="74">
        <f>IF(AND(ISNUMBER('Emissions (start here)'!Y118),ISNUMBER(Dispersion!$M$8)),'Emissions (start here)'!Y118*453.59/3600*Dispersion!$M$8,0)</f>
        <v>0</v>
      </c>
      <c r="AV118" s="74">
        <f>IF(AND(ISNUMBER('Emissions (start here)'!Y118),ISNUMBER(Dispersion!$M$9)),'Emissions (start here)'!Y118*453.59/3600*Dispersion!$M$9,0)</f>
        <v>0</v>
      </c>
      <c r="AW118" s="74">
        <f>IF(AND(ISNUMBER('Emissions (start here)'!Z118),ISNUMBER(Dispersion!$M$10)),'Emissions (start here)'!Z118*2000*453.59/8760/3600*Dispersion!$M$10,0)</f>
        <v>0</v>
      </c>
      <c r="AX118" s="74">
        <f>IF(AND(ISNUMBER('Emissions (start here)'!Z118),ISNUMBER(Dispersion!$M$11)),'Emissions (start here)'!Z118*2000*453.59/8760/3600*Dispersion!$M$11,0)</f>
        <v>0</v>
      </c>
      <c r="AY118" s="74">
        <f>IF(AND(ISNUMBER('Emissions (start here)'!AA118),ISNUMBER(Dispersion!$N$8)),'Emissions (start here)'!AA118*453.59/3600*Dispersion!$N$8,0)</f>
        <v>0</v>
      </c>
      <c r="AZ118" s="74">
        <f>IF(AND(ISNUMBER('Emissions (start here)'!AA118),ISNUMBER(Dispersion!$N$9)),'Emissions (start here)'!AA118*453.59/3600*Dispersion!$N$9,0)</f>
        <v>0</v>
      </c>
      <c r="BA118" s="74">
        <f>IF(AND(ISNUMBER('Emissions (start here)'!AB118),ISNUMBER(Dispersion!$N$10)),'Emissions (start here)'!AB118*2000*453.59/8760/3600*Dispersion!$N$10,0)</f>
        <v>0</v>
      </c>
      <c r="BB118" s="74">
        <f>IF(AND(ISNUMBER('Emissions (start here)'!AB118),ISNUMBER(Dispersion!$N$11)),'Emissions (start here)'!AB118*2000*453.59/8760/3600*Dispersion!$N$11,0)</f>
        <v>0</v>
      </c>
      <c r="BC118" s="74">
        <f>IF(AND(ISNUMBER('Emissions (start here)'!AC118),ISNUMBER(Dispersion!$O$8)),'Emissions (start here)'!AC118*453.59/3600*Dispersion!$O$8,0)</f>
        <v>0</v>
      </c>
      <c r="BD118" s="74">
        <f>IF(AND(ISNUMBER('Emissions (start here)'!AC118),ISNUMBER(Dispersion!$O$9)),'Emissions (start here)'!AC118*453.59/3600*Dispersion!$O$9,0)</f>
        <v>0</v>
      </c>
      <c r="BE118" s="74">
        <f>IF(AND(ISNUMBER('Emissions (start here)'!AD118),ISNUMBER(Dispersion!$O$10)),'Emissions (start here)'!AD118*2000*453.59/8760/3600*Dispersion!$O$10,0)</f>
        <v>0</v>
      </c>
      <c r="BF118" s="74">
        <f>IF(AND(ISNUMBER('Emissions (start here)'!AD118),ISNUMBER(Dispersion!$O$11)),'Emissions (start here)'!AD118*2000*453.59/8760/3600*Dispersion!$O$11,0)</f>
        <v>0</v>
      </c>
      <c r="BG118" s="74">
        <f>IF(AND(ISNUMBER('Emissions (start here)'!AE118),ISNUMBER(Dispersion!$P$8)),'Emissions (start here)'!AE118*453.59/3600*Dispersion!$P$8,0)</f>
        <v>0</v>
      </c>
      <c r="BH118" s="74">
        <f>IF(AND(ISNUMBER('Emissions (start here)'!AE118),ISNUMBER(Dispersion!$P$9)),'Emissions (start here)'!AE118*453.59/3600*Dispersion!$P$9,0)</f>
        <v>0</v>
      </c>
      <c r="BI118" s="74">
        <f>IF(AND(ISNUMBER('Emissions (start here)'!AF118),ISNUMBER(Dispersion!$P$10)),'Emissions (start here)'!AF118*2000*453.59/8760/3600*Dispersion!$P$10,0)</f>
        <v>0</v>
      </c>
      <c r="BJ118" s="74">
        <f>IF(AND(ISNUMBER('Emissions (start here)'!AF118),ISNUMBER(Dispersion!$P$11)),'Emissions (start here)'!AF118*2000*453.59/8760/3600*Dispersion!$P$11,0)</f>
        <v>0</v>
      </c>
      <c r="BK118" s="74">
        <f>IF(AND(ISNUMBER('Emissions (start here)'!AG118),ISNUMBER(Dispersion!$Q$8)),'Emissions (start here)'!AG118*453.59/3600*Dispersion!$Q$8,0)</f>
        <v>0</v>
      </c>
      <c r="BL118" s="74">
        <f>IF(AND(ISNUMBER('Emissions (start here)'!AG118),ISNUMBER(Dispersion!$Q$9)),'Emissions (start here)'!AG118*453.59/3600*Dispersion!$Q$9,0)</f>
        <v>0</v>
      </c>
      <c r="BM118" s="74">
        <f>IF(AND(ISNUMBER('Emissions (start here)'!AH118),ISNUMBER(Dispersion!$Q$10)),'Emissions (start here)'!AH118*2000*453.59/8760/3600*Dispersion!$Q$10,0)</f>
        <v>0</v>
      </c>
      <c r="BN118" s="74">
        <f>IF(AND(ISNUMBER('Emissions (start here)'!AH118),ISNUMBER(Dispersion!$Q$11)),'Emissions (start here)'!AH118*2000*453.59/8760/3600*Dispersion!$Q$11,0)</f>
        <v>0</v>
      </c>
      <c r="BO118" s="74">
        <f>IF(AND(ISNUMBER('Emissions (start here)'!AI118),ISNUMBER(Dispersion!$R$8)),'Emissions (start here)'!AI118*453.59/3600*Dispersion!$R$8,0)</f>
        <v>0</v>
      </c>
      <c r="BP118" s="74">
        <f>IF(AND(ISNUMBER('Emissions (start here)'!AI118),ISNUMBER(Dispersion!$R$9)),'Emissions (start here)'!AI118*453.59/3600*Dispersion!$R$9,0)</f>
        <v>0</v>
      </c>
      <c r="BQ118" s="74">
        <f>IF(AND(ISNUMBER('Emissions (start here)'!AJ118),ISNUMBER(Dispersion!$R$10)),'Emissions (start here)'!AJ118*2000*453.59/8760/3600*Dispersion!$R$10,0)</f>
        <v>0</v>
      </c>
      <c r="BR118" s="74">
        <f>IF(AND(ISNUMBER('Emissions (start here)'!AJ118),ISNUMBER(Dispersion!$R$11)),'Emissions (start here)'!AJ118*2000*453.59/8760/3600*Dispersion!$R$11,0)</f>
        <v>0</v>
      </c>
      <c r="BS118" s="74">
        <f>IF(AND(ISNUMBER('Emissions (start here)'!AK118),ISNUMBER(Dispersion!$S$8)),'Emissions (start here)'!AK118*453.59/3600*Dispersion!$S$8,0)</f>
        <v>0</v>
      </c>
      <c r="BT118" s="74">
        <f>IF(AND(ISNUMBER('Emissions (start here)'!AK118),ISNUMBER(Dispersion!$S$9)),'Emissions (start here)'!AK118*453.59/3600*Dispersion!$S$9,0)</f>
        <v>0</v>
      </c>
      <c r="BU118" s="74">
        <f>IF(AND(ISNUMBER('Emissions (start here)'!AL118),ISNUMBER(Dispersion!$S$10)),'Emissions (start here)'!AL118*2000*453.59/8760/3600*Dispersion!$S$10,0)</f>
        <v>0</v>
      </c>
      <c r="BV118" s="74">
        <f>IF(AND(ISNUMBER('Emissions (start here)'!AL118),ISNUMBER(Dispersion!$S$11)),'Emissions (start here)'!AL118*2000*453.59/8760/3600*Dispersion!$S$11,0)</f>
        <v>0</v>
      </c>
      <c r="BW118" s="74">
        <f>IF(AND(ISNUMBER('Emissions (start here)'!AM118),ISNUMBER(Dispersion!$T$8)),'Emissions (start here)'!AM118*453.59/3600*Dispersion!$T$8,0)</f>
        <v>0</v>
      </c>
      <c r="BX118" s="74">
        <f>IF(AND(ISNUMBER('Emissions (start here)'!AM118),ISNUMBER(Dispersion!$T$9)),'Emissions (start here)'!AM118*453.59/3600*Dispersion!$T$9,0)</f>
        <v>0</v>
      </c>
      <c r="BY118" s="74">
        <f>IF(AND(ISNUMBER('Emissions (start here)'!AN118),ISNUMBER(Dispersion!$T$10)),'Emissions (start here)'!AN118*2000*453.59/8760/3600*Dispersion!$T$10,0)</f>
        <v>0</v>
      </c>
      <c r="BZ118" s="74">
        <f>IF(AND(ISNUMBER('Emissions (start here)'!AN118),ISNUMBER(Dispersion!$T$11)),'Emissions (start here)'!AN118*2000*453.59/8760/3600*Dispersion!$T$11,0)</f>
        <v>0</v>
      </c>
      <c r="CA118" s="74">
        <f>IF(AND(ISNUMBER('Emissions (start here)'!AO118),ISNUMBER(Dispersion!$U$8)),'Emissions (start here)'!AO118*453.59/3600*Dispersion!$U$8,0)</f>
        <v>0</v>
      </c>
      <c r="CB118" s="74">
        <f>IF(AND(ISNUMBER('Emissions (start here)'!AO118),ISNUMBER(Dispersion!$U$9)),'Emissions (start here)'!AO118*453.59/3600*Dispersion!$U$9,0)</f>
        <v>0</v>
      </c>
      <c r="CC118" s="74">
        <f>IF(AND(ISNUMBER('Emissions (start here)'!AP118),ISNUMBER(Dispersion!$U$10)),'Emissions (start here)'!AP118*2000*453.59/8760/3600*Dispersion!$U$10,0)</f>
        <v>0</v>
      </c>
      <c r="CD118" s="74">
        <f>IF(AND(ISNUMBER('Emissions (start here)'!AP118),ISNUMBER(Dispersion!$U$11)),'Emissions (start here)'!AP118*2000*453.59/8760/3600*Dispersion!$U$11,0)</f>
        <v>0</v>
      </c>
      <c r="CE118" s="74">
        <f>IF(AND(ISNUMBER('Emissions (start here)'!AQ118),ISNUMBER(Dispersion!$V$8)),'Emissions (start here)'!AQ118*453.59/3600*Dispersion!$V$8,0)</f>
        <v>0</v>
      </c>
      <c r="CF118" s="74">
        <f>IF(AND(ISNUMBER('Emissions (start here)'!AQ118),ISNUMBER(Dispersion!$V$9)),'Emissions (start here)'!AQ118*453.59/3600*Dispersion!$V$9,0)</f>
        <v>0</v>
      </c>
      <c r="CG118" s="74">
        <f>IF(AND(ISNUMBER('Emissions (start here)'!AR118),ISNUMBER(Dispersion!$V$10)),'Emissions (start here)'!AR118*2000*453.59/8760/3600*Dispersion!$V$10,0)</f>
        <v>0</v>
      </c>
      <c r="CH118" s="74">
        <f>IF(AND(ISNUMBER('Emissions (start here)'!AR118),ISNUMBER(Dispersion!$V$11)),'Emissions (start here)'!AR118*2000*453.59/8760/3600*Dispersion!$V$11,0)</f>
        <v>0</v>
      </c>
      <c r="CI118" s="74">
        <f>IF(AND(ISNUMBER('Emissions (start here)'!AS118),ISNUMBER(Dispersion!$W$8)),'Emissions (start here)'!AS118*453.59/3600*Dispersion!$W$8,0)</f>
        <v>0</v>
      </c>
      <c r="CJ118" s="74">
        <f>IF(AND(ISNUMBER('Emissions (start here)'!AS118),ISNUMBER(Dispersion!$W$9)),'Emissions (start here)'!AS118*453.59/3600*Dispersion!$W$9,0)</f>
        <v>0</v>
      </c>
      <c r="CK118" s="74">
        <f>IF(AND(ISNUMBER('Emissions (start here)'!AT118),ISNUMBER(Dispersion!$W$10)),'Emissions (start here)'!AT118*2000*453.59/8760/3600*Dispersion!$W$10,0)</f>
        <v>0</v>
      </c>
      <c r="CL118" s="74">
        <f>IF(AND(ISNUMBER('Emissions (start here)'!AT118),ISNUMBER(Dispersion!$W$11)),'Emissions (start here)'!AT118*2000*453.59/8760/3600*Dispersion!$W$11,0)</f>
        <v>0</v>
      </c>
      <c r="CM118" s="74">
        <f>IF(AND(ISNUMBER('Emissions (start here)'!AU118),ISNUMBER(Dispersion!$X$8)),'Emissions (start here)'!AU118*453.59/3600*Dispersion!$X$8,0)</f>
        <v>0</v>
      </c>
      <c r="CN118" s="74">
        <f>IF(AND(ISNUMBER('Emissions (start here)'!AU118),ISNUMBER(Dispersion!$X$9)),'Emissions (start here)'!AU118*453.59/3600*Dispersion!$X$9,0)</f>
        <v>0</v>
      </c>
      <c r="CO118" s="74">
        <f>IF(AND(ISNUMBER('Emissions (start here)'!AV118),ISNUMBER(Dispersion!$X$10)),'Emissions (start here)'!AV118*2000*453.59/8760/3600*Dispersion!$X$10,0)</f>
        <v>0</v>
      </c>
      <c r="CP118" s="74">
        <f>IF(AND(ISNUMBER('Emissions (start here)'!AV118),ISNUMBER(Dispersion!$X$11)),'Emissions (start here)'!AV118*2000*453.59/8760/3600*Dispersion!$X$11,0)</f>
        <v>0</v>
      </c>
      <c r="CQ118" s="74">
        <f>IF(AND(ISNUMBER('Emissions (start here)'!AW118),ISNUMBER(Dispersion!$Y$8)),'Emissions (start here)'!AW118*453.59/3600*Dispersion!$Y$8,0)</f>
        <v>0</v>
      </c>
      <c r="CR118" s="74">
        <f>IF(AND(ISNUMBER('Emissions (start here)'!AW118),ISNUMBER(Dispersion!$Y$9)),'Emissions (start here)'!AW118*453.59/3600*Dispersion!$Y$9,0)</f>
        <v>0</v>
      </c>
      <c r="CS118" s="74">
        <f>IF(AND(ISNUMBER('Emissions (start here)'!AX118),ISNUMBER(Dispersion!$Y$10)),'Emissions (start here)'!AX118*2000*453.59/8760/3600*Dispersion!$Y$10,0)</f>
        <v>0</v>
      </c>
      <c r="CT118" s="74">
        <f>IF(AND(ISNUMBER('Emissions (start here)'!AX118),ISNUMBER(Dispersion!$Y$11)),'Emissions (start here)'!AX118*2000*453.59/8760/3600*Dispersion!$Y$11,0)</f>
        <v>0</v>
      </c>
      <c r="CU118" s="74">
        <f>IF(AND(ISNUMBER('Emissions (start here)'!AY118),ISNUMBER(Dispersion!$Z$8)),'Emissions (start here)'!AY118*453.59/3600*Dispersion!$Z$8,0)</f>
        <v>0</v>
      </c>
      <c r="CV118" s="74">
        <f>IF(AND(ISNUMBER('Emissions (start here)'!AY118),ISNUMBER(Dispersion!$Z$9)),'Emissions (start here)'!AY118*453.59/3600*Dispersion!$Z$9,0)</f>
        <v>0</v>
      </c>
      <c r="CW118" s="74">
        <f>IF(AND(ISNUMBER('Emissions (start here)'!AZ118),ISNUMBER(Dispersion!$Z$10)),'Emissions (start here)'!AZ118*2000*453.59/8760/3600*Dispersion!$Z$10,0)</f>
        <v>0</v>
      </c>
      <c r="CX118" s="74">
        <f>IF(AND(ISNUMBER('Emissions (start here)'!AZ118),ISNUMBER(Dispersion!$Z$11)),'Emissions (start here)'!AZ118*2000*453.59/8760/3600*Dispersion!$Z$11,0)</f>
        <v>0</v>
      </c>
      <c r="CY118" s="74">
        <f>IF(AND(ISNUMBER('Emissions (start here)'!BA118),ISNUMBER(Dispersion!$AA$8)),'Emissions (start here)'!BA118*453.59/3600*Dispersion!$AA$8,0)</f>
        <v>0</v>
      </c>
      <c r="CZ118" s="74">
        <f>IF(AND(ISNUMBER('Emissions (start here)'!BA118),ISNUMBER(Dispersion!$AA$9)),'Emissions (start here)'!BA118*453.59/3600*Dispersion!$AA$9,0)</f>
        <v>0</v>
      </c>
      <c r="DA118" s="74">
        <f>IF(AND(ISNUMBER('Emissions (start here)'!BB118),ISNUMBER(Dispersion!$AA$10)),'Emissions (start here)'!BB118*2000*453.59/8760/3600*Dispersion!$AA$10,0)</f>
        <v>0</v>
      </c>
      <c r="DB118" s="74">
        <f>IF(AND(ISNUMBER('Emissions (start here)'!BB118),ISNUMBER(Dispersion!$AA$11)),'Emissions (start here)'!BB118*2000*453.59/8760/3600*Dispersion!$AA$11,0)</f>
        <v>0</v>
      </c>
      <c r="DC118" s="74">
        <f>IF(AND(ISNUMBER('Emissions (start here)'!BC118),ISNUMBER(Dispersion!$AB$8)),'Emissions (start here)'!BC118*453.59/3600*Dispersion!$AB$8,0)</f>
        <v>0</v>
      </c>
      <c r="DD118" s="74">
        <f>IF(AND(ISNUMBER('Emissions (start here)'!BC118),ISNUMBER(Dispersion!$AB$9)),'Emissions (start here)'!BC118*453.59/3600*Dispersion!$AB$9,0)</f>
        <v>0</v>
      </c>
      <c r="DE118" s="74">
        <f>IF(AND(ISNUMBER('Emissions (start here)'!BD118),ISNUMBER(Dispersion!$AB$10)),'Emissions (start here)'!BD118*2000*453.59/8760/3600*Dispersion!$AB$10,0)</f>
        <v>0</v>
      </c>
      <c r="DF118" s="74">
        <f>IF(AND(ISNUMBER('Emissions (start here)'!BD118),ISNUMBER(Dispersion!$AB$11)),'Emissions (start here)'!BD118*2000*453.59/8760/3600*Dispersion!$AB$11,0)</f>
        <v>0</v>
      </c>
      <c r="DG118" s="74">
        <f>IF(AND(ISNUMBER('Emissions (start here)'!BE118),ISNUMBER(Dispersion!$AC$8)),'Emissions (start here)'!BE118*453.59/3600*Dispersion!$AC$8,0)</f>
        <v>0</v>
      </c>
      <c r="DH118" s="74">
        <f>IF(AND(ISNUMBER('Emissions (start here)'!BE118),ISNUMBER(Dispersion!$AC$9)),'Emissions (start here)'!BE118*453.59/3600*Dispersion!$AC$9,0)</f>
        <v>0</v>
      </c>
      <c r="DI118" s="74">
        <f>IF(AND(ISNUMBER('Emissions (start here)'!BF118),ISNUMBER(Dispersion!$AC$10)),'Emissions (start here)'!BF118*2000*453.59/8760/3600*Dispersion!$AC$10,0)</f>
        <v>0</v>
      </c>
      <c r="DJ118" s="74">
        <f>IF(AND(ISNUMBER('Emissions (start here)'!BF118),ISNUMBER(Dispersion!$AC$11)),'Emissions (start here)'!BF118*2000*453.59/8760/3600*Dispersion!$AC$11,0)</f>
        <v>0</v>
      </c>
      <c r="DK118" s="74">
        <f>IF(AND(ISNUMBER('Emissions (start here)'!BG118),ISNUMBER(Dispersion!$AD$8)),'Emissions (start here)'!BG118*453.59/3600*Dispersion!$AD$8,0)</f>
        <v>0</v>
      </c>
      <c r="DL118" s="74">
        <f>IF(AND(ISNUMBER('Emissions (start here)'!BG118),ISNUMBER(Dispersion!$AD$9)),'Emissions (start here)'!BG118*453.59/3600*Dispersion!$AD$9,0)</f>
        <v>0</v>
      </c>
      <c r="DM118" s="74">
        <f>IF(AND(ISNUMBER('Emissions (start here)'!BH118),ISNUMBER(Dispersion!$AD$10)),'Emissions (start here)'!BH118*2000*453.59/8760/3600*Dispersion!$AD$10,0)</f>
        <v>0</v>
      </c>
      <c r="DN118" s="74">
        <f>IF(AND(ISNUMBER('Emissions (start here)'!BH118),ISNUMBER(Dispersion!$AD$11)),'Emissions (start here)'!BH118*2000*453.59/8760/3600*Dispersion!$AD$11,0)</f>
        <v>0</v>
      </c>
      <c r="DO118" s="74">
        <f>IF(AND(ISNUMBER('Emissions (start here)'!BI118),ISNUMBER(Dispersion!$AE$8)),'Emissions (start here)'!BI118*453.59/3600*Dispersion!$AE$8,0)</f>
        <v>0</v>
      </c>
      <c r="DP118" s="74">
        <f>IF(AND(ISNUMBER('Emissions (start here)'!BI118),ISNUMBER(Dispersion!$AE$9)),'Emissions (start here)'!BI118*453.59/3600*Dispersion!$AE$9,0)</f>
        <v>0</v>
      </c>
      <c r="DQ118" s="74">
        <f>IF(AND(ISNUMBER('Emissions (start here)'!BJ118),ISNUMBER(Dispersion!$AE$10)),'Emissions (start here)'!BJ118*2000*453.59/8760/3600*Dispersion!$AE$10,0)</f>
        <v>0</v>
      </c>
      <c r="DR118" s="74">
        <f>IF(AND(ISNUMBER('Emissions (start here)'!BJ118),ISNUMBER(Dispersion!$AE$11)),'Emissions (start here)'!BJ118*2000*453.59/8760/3600*Dispersion!$AE$11,0)</f>
        <v>0</v>
      </c>
      <c r="DS118" s="74">
        <f>IF(AND(ISNUMBER('Emissions (start here)'!BK118),ISNUMBER(Dispersion!$AF$8)),'Emissions (start here)'!BK118*453.59/3600*Dispersion!$AF$8,0)</f>
        <v>0</v>
      </c>
      <c r="DT118" s="74">
        <f>IF(AND(ISNUMBER('Emissions (start here)'!BK118),ISNUMBER(Dispersion!$AF$9)),'Emissions (start here)'!BK118*453.59/3600*Dispersion!$AF$9,0)</f>
        <v>0</v>
      </c>
      <c r="DU118" s="74">
        <f>IF(AND(ISNUMBER('Emissions (start here)'!BL118),ISNUMBER(Dispersion!$AF$10)),'Emissions (start here)'!BL118*2000*453.59/8760/3600*Dispersion!$AF$10,0)</f>
        <v>0</v>
      </c>
      <c r="DV118" s="74">
        <f>IF(AND(ISNUMBER('Emissions (start here)'!BL118),ISNUMBER(Dispersion!$AF$11)),'Emissions (start here)'!BL118*2000*453.59/8760/3600*Dispersion!$AF$11,0)</f>
        <v>0</v>
      </c>
      <c r="DW118" s="74">
        <f>IF(AND(ISNUMBER('Emissions (start here)'!BM118),ISNUMBER(Dispersion!$AG$8)),'Emissions (start here)'!BM118*453.59/3600*Dispersion!$AG$8,0)</f>
        <v>0</v>
      </c>
      <c r="DX118" s="74">
        <f>IF(AND(ISNUMBER('Emissions (start here)'!BM118),ISNUMBER(Dispersion!$AG$9)),'Emissions (start here)'!BM118*453.59/3600*Dispersion!$AG$9,0)</f>
        <v>0</v>
      </c>
      <c r="DY118" s="74">
        <f>IF(AND(ISNUMBER('Emissions (start here)'!BN118),ISNUMBER(Dispersion!$AG$10)),'Emissions (start here)'!BN118*2000*453.59/8760/3600*Dispersion!$AG$10,0)</f>
        <v>0</v>
      </c>
      <c r="DZ118" s="74">
        <f>IF(AND(ISNUMBER('Emissions (start here)'!BN118),ISNUMBER(Dispersion!$AG$11)),'Emissions (start here)'!BN118*2000*453.59/8760/3600*Dispersion!$AG$11,0)</f>
        <v>0</v>
      </c>
      <c r="EA118" s="74">
        <f>IF(AND(ISNUMBER('Emissions (start here)'!BO118),ISNUMBER(Dispersion!$AH$8)),'Emissions (start here)'!BO118*453.59/3600*Dispersion!$AH$8,0)</f>
        <v>0</v>
      </c>
      <c r="EB118" s="74">
        <f>IF(AND(ISNUMBER('Emissions (start here)'!BO118),ISNUMBER(Dispersion!$AH$9)),'Emissions (start here)'!BO118*453.59/3600*Dispersion!$AH$9,0)</f>
        <v>0</v>
      </c>
      <c r="EC118" s="74">
        <f>IF(AND(ISNUMBER('Emissions (start here)'!BP118),ISNUMBER(Dispersion!$AH$10)),'Emissions (start here)'!BP118*2000*453.59/8760/3600*Dispersion!$AH$10,0)</f>
        <v>0</v>
      </c>
      <c r="ED118" s="74">
        <f>IF(AND(ISNUMBER('Emissions (start here)'!BP118),ISNUMBER(Dispersion!$AH$11)),'Emissions (start here)'!BP118*2000*453.59/8760/3600*Dispersion!$AH$11,0)</f>
        <v>0</v>
      </c>
      <c r="EE118" s="74">
        <f>IF(AND(ISNUMBER('Emissions (start here)'!BQ118),ISNUMBER(Dispersion!$AI$8)),'Emissions (start here)'!BQ118*453.59/3600*Dispersion!$AI$8,0)</f>
        <v>0</v>
      </c>
      <c r="EF118" s="74">
        <f>IF(AND(ISNUMBER('Emissions (start here)'!BQ118),ISNUMBER(Dispersion!$AI$9)),'Emissions (start here)'!BQ118*453.59/3600*Dispersion!$AI$9,0)</f>
        <v>0</v>
      </c>
      <c r="EG118" s="74">
        <f>IF(AND(ISNUMBER('Emissions (start here)'!BR118),ISNUMBER(Dispersion!$AI$10)),'Emissions (start here)'!BR118*2000*453.59/8760/3600*Dispersion!$AI$10,0)</f>
        <v>0</v>
      </c>
      <c r="EH118" s="74">
        <f>IF(AND(ISNUMBER('Emissions (start here)'!BR118),ISNUMBER(Dispersion!$AI$11)),'Emissions (start here)'!BR118*2000*453.59/8760/3600*Dispersion!$AI$11,0)</f>
        <v>0</v>
      </c>
      <c r="EI118" s="74">
        <f>IF(AND(ISNUMBER('Emissions (start here)'!BS118),ISNUMBER(Dispersion!$AJ$8)),'Emissions (start here)'!BS118*453.59/3600*Dispersion!$AJ$8,0)</f>
        <v>0</v>
      </c>
      <c r="EJ118" s="74">
        <f>IF(AND(ISNUMBER('Emissions (start here)'!BS118),ISNUMBER(Dispersion!$AJ$9)),'Emissions (start here)'!BS118*453.59/3600*Dispersion!$AJ$9,0)</f>
        <v>0</v>
      </c>
      <c r="EK118" s="74">
        <f>IF(AND(ISNUMBER('Emissions (start here)'!BT118),ISNUMBER(Dispersion!$AJ$10)),'Emissions (start here)'!BT118*2000*453.59/8760/3600*Dispersion!$AJ$10,0)</f>
        <v>0</v>
      </c>
      <c r="EL118" s="74">
        <f>IF(AND(ISNUMBER('Emissions (start here)'!BT118),ISNUMBER(Dispersion!$AJ$11)),'Emissions (start here)'!BT118*2000*453.59/8760/3600*Dispersion!$AJ$11,0)</f>
        <v>0</v>
      </c>
      <c r="EM118" s="74">
        <f>IF(AND(ISNUMBER('Emissions (start here)'!BU118),ISNUMBER(Dispersion!$AK$8)),'Emissions (start here)'!BU118*453.59/3600*Dispersion!$AK$8,0)</f>
        <v>0</v>
      </c>
      <c r="EN118" s="74">
        <f>IF(AND(ISNUMBER('Emissions (start here)'!BU118),ISNUMBER(Dispersion!$AK$9)),'Emissions (start here)'!BU118*453.59/3600*Dispersion!$AK$9,0)</f>
        <v>0</v>
      </c>
      <c r="EO118" s="74">
        <f>IF(AND(ISNUMBER('Emissions (start here)'!BV118),ISNUMBER(Dispersion!$AK$10)),'Emissions (start here)'!BV118*2000*453.59/8760/3600*Dispersion!$AK$10,0)</f>
        <v>0</v>
      </c>
      <c r="EP118" s="74">
        <f>IF(AND(ISNUMBER('Emissions (start here)'!BV118),ISNUMBER(Dispersion!$AK$11)),'Emissions (start here)'!BV118*2000*453.59/8760/3600*Dispersion!$AK$11,0)</f>
        <v>0</v>
      </c>
      <c r="EQ118" s="74">
        <f>IF(AND(ISNUMBER('Emissions (start here)'!BW118),ISNUMBER(Dispersion!$AL$8)),'Emissions (start here)'!BW118*453.59/3600*Dispersion!$AL$8,0)</f>
        <v>0</v>
      </c>
      <c r="ER118" s="74">
        <f>IF(AND(ISNUMBER('Emissions (start here)'!BW118),ISNUMBER(Dispersion!$AL$9)),'Emissions (start here)'!BW118*453.59/3600*Dispersion!$AL$9,0)</f>
        <v>0</v>
      </c>
      <c r="ES118" s="74">
        <f>IF(AND(ISNUMBER('Emissions (start here)'!BX118),ISNUMBER(Dispersion!$AL$10)),'Emissions (start here)'!BX118*2000*453.59/8760/3600*Dispersion!$AL$10,0)</f>
        <v>0</v>
      </c>
      <c r="ET118" s="74">
        <f>IF(AND(ISNUMBER('Emissions (start here)'!BX118),ISNUMBER(Dispersion!$AL$11)),'Emissions (start here)'!BX118*2000*453.59/8760/3600*Dispersion!$AL$11,0)</f>
        <v>0</v>
      </c>
      <c r="EU118" s="74">
        <f>IF(AND(ISNUMBER('Emissions (start here)'!BY118),ISNUMBER(Dispersion!$AM$8)),'Emissions (start here)'!BY118*453.59/3600*Dispersion!$AM$8,0)</f>
        <v>0</v>
      </c>
      <c r="EV118" s="74">
        <f>IF(AND(ISNUMBER('Emissions (start here)'!BY118),ISNUMBER(Dispersion!$AM$9)),'Emissions (start here)'!BY118*453.59/3600*Dispersion!$AM$9,0)</f>
        <v>0</v>
      </c>
      <c r="EW118" s="74">
        <f>IF(AND(ISNUMBER('Emissions (start here)'!BZ118),ISNUMBER(Dispersion!$AM$10)),'Emissions (start here)'!BZ118*2000*453.59/8760/3600*Dispersion!$AM$10,0)</f>
        <v>0</v>
      </c>
      <c r="EX118" s="74">
        <f>IF(AND(ISNUMBER('Emissions (start here)'!BZ118),ISNUMBER(Dispersion!$AM$11)),'Emissions (start here)'!BZ118*2000*453.59/8760/3600*Dispersion!$AM$11,0)</f>
        <v>0</v>
      </c>
      <c r="EY118" s="74">
        <f>IF(AND(ISNUMBER('Emissions (start here)'!CA118),ISNUMBER(Dispersion!$AN$8)),'Emissions (start here)'!CA118*453.59/3600*Dispersion!$AN$8,0)</f>
        <v>0</v>
      </c>
      <c r="EZ118" s="74">
        <f>IF(AND(ISNUMBER('Emissions (start here)'!CA118),ISNUMBER(Dispersion!$AN$9)),'Emissions (start here)'!CA118*453.59/3600*Dispersion!$AN$9,0)</f>
        <v>0</v>
      </c>
      <c r="FA118" s="74">
        <f>IF(AND(ISNUMBER('Emissions (start here)'!CB118),ISNUMBER(Dispersion!$AN$10)),'Emissions (start here)'!CB118*2000*453.59/8760/3600*Dispersion!$AN$10,0)</f>
        <v>0</v>
      </c>
      <c r="FB118" s="74">
        <f>IF(AND(ISNUMBER('Emissions (start here)'!CB118),ISNUMBER(Dispersion!$AN$11)),'Emissions (start here)'!CB118*2000*453.59/8760/3600*Dispersion!$AN$11,0)</f>
        <v>0</v>
      </c>
      <c r="FC118" s="74">
        <f>IF(AND(ISNUMBER('Emissions (start here)'!CC118),ISNUMBER(Dispersion!$AO$8)),'Emissions (start here)'!CC118*453.59/3600*Dispersion!$AO$8,0)</f>
        <v>0</v>
      </c>
      <c r="FD118" s="74">
        <f>IF(AND(ISNUMBER('Emissions (start here)'!CC118),ISNUMBER(Dispersion!$AO$9)),'Emissions (start here)'!CC118*453.59/3600*Dispersion!$AO$9,0)</f>
        <v>0</v>
      </c>
      <c r="FE118" s="74">
        <f>IF(AND(ISNUMBER('Emissions (start here)'!CD118),ISNUMBER(Dispersion!$AO$10)),'Emissions (start here)'!CD118*2000*453.59/8760/3600*Dispersion!$AO$10,0)</f>
        <v>0</v>
      </c>
      <c r="FF118" s="74">
        <f>IF(AND(ISNUMBER('Emissions (start here)'!CD118),ISNUMBER(Dispersion!$AO$11)),'Emissions (start here)'!CD118*2000*453.59/8760/3600*Dispersion!$AO$11,0)</f>
        <v>0</v>
      </c>
      <c r="FG118" s="74">
        <f>IF(AND(ISNUMBER('Emissions (start here)'!CE118),ISNUMBER(Dispersion!$AP$8)),'Emissions (start here)'!CE118*453.59/3600*Dispersion!$AP$8,0)</f>
        <v>0</v>
      </c>
      <c r="FH118" s="74">
        <f>IF(AND(ISNUMBER('Emissions (start here)'!CE118),ISNUMBER(Dispersion!$AP$9)),'Emissions (start here)'!CE118*453.59/3600*Dispersion!$AP$9,0)</f>
        <v>0</v>
      </c>
      <c r="FI118" s="74">
        <f>IF(AND(ISNUMBER('Emissions (start here)'!CF118),ISNUMBER(Dispersion!$AP$10)),'Emissions (start here)'!CF118*2000*453.59/8760/3600*Dispersion!$AP$10,0)</f>
        <v>0</v>
      </c>
      <c r="FJ118" s="74">
        <f>IF(AND(ISNUMBER('Emissions (start here)'!CF118),ISNUMBER(Dispersion!$AP$11)),'Emissions (start here)'!CF118*2000*453.59/8760/3600*Dispersion!$AP$11,0)</f>
        <v>0</v>
      </c>
      <c r="FK118" s="74">
        <f>IF(AND(ISNUMBER('Emissions (start here)'!CG118),ISNUMBER(Dispersion!$AQ$8)),'Emissions (start here)'!CG118*453.59/3600*Dispersion!$AQ$8,0)</f>
        <v>0</v>
      </c>
      <c r="FL118" s="74">
        <f>IF(AND(ISNUMBER('Emissions (start here)'!CG118),ISNUMBER(Dispersion!$AQ$9)),'Emissions (start here)'!CG118*453.59/3600*Dispersion!$AQ$9,0)</f>
        <v>0</v>
      </c>
      <c r="FM118" s="74">
        <f>IF(AND(ISNUMBER('Emissions (start here)'!CH118),ISNUMBER(Dispersion!$AQ$10)),'Emissions (start here)'!CH118*2000*453.59/8760/3600*Dispersion!$AQ$10,0)</f>
        <v>0</v>
      </c>
      <c r="FN118" s="74">
        <f>IF(AND(ISNUMBER('Emissions (start here)'!CH118),ISNUMBER(Dispersion!$AQ$11)),'Emissions (start here)'!CH118*2000*453.59/8760/3600*Dispersion!$AQ$11,0)</f>
        <v>0</v>
      </c>
      <c r="FO118" s="74">
        <f>IF(AND(ISNUMBER('Emissions (start here)'!CI118),ISNUMBER(Dispersion!$AR$8)),'Emissions (start here)'!CI118*453.59/3600*Dispersion!$AR$8,0)</f>
        <v>0</v>
      </c>
      <c r="FP118" s="74">
        <f>IF(AND(ISNUMBER('Emissions (start here)'!CI118),ISNUMBER(Dispersion!$AR$9)),'Emissions (start here)'!CI118*453.59/3600*Dispersion!$AR$9,0)</f>
        <v>0</v>
      </c>
      <c r="FQ118" s="74">
        <f>IF(AND(ISNUMBER('Emissions (start here)'!CJ118),ISNUMBER(Dispersion!$AR$10)),'Emissions (start here)'!CJ118*2000*453.59/8760/3600*Dispersion!$AR$10,0)</f>
        <v>0</v>
      </c>
      <c r="FR118" s="74">
        <f>IF(AND(ISNUMBER('Emissions (start here)'!CJ118),ISNUMBER(Dispersion!$AR$11)),'Emissions (start here)'!CJ118*2000*453.59/8760/3600*Dispersion!$AR$11,0)</f>
        <v>0</v>
      </c>
      <c r="FS118" s="74">
        <f>IF(AND(ISNUMBER('Emissions (start here)'!CK118),ISNUMBER(Dispersion!$AS$8)),'Emissions (start here)'!CK118*453.59/3600*Dispersion!$AS$8,0)</f>
        <v>0</v>
      </c>
      <c r="FT118" s="74">
        <f>IF(AND(ISNUMBER('Emissions (start here)'!CK118),ISNUMBER(Dispersion!$AS$9)),'Emissions (start here)'!CK118*453.59/3600*Dispersion!$AS$9,0)</f>
        <v>0</v>
      </c>
      <c r="FU118" s="74">
        <f>IF(AND(ISNUMBER('Emissions (start here)'!CL118),ISNUMBER(Dispersion!$AS$10)),'Emissions (start here)'!CL118*2000*453.59/8760/3600*Dispersion!$AS$10,0)</f>
        <v>0</v>
      </c>
      <c r="FV118" s="74">
        <f>IF(AND(ISNUMBER('Emissions (start here)'!CL118),ISNUMBER(Dispersion!$AS$11)),'Emissions (start here)'!CL118*2000*453.59/8760/3600*Dispersion!$AS$11,0)</f>
        <v>0</v>
      </c>
      <c r="FW118" s="74">
        <f>IF(AND(ISNUMBER('Emissions (start here)'!CM118),ISNUMBER(Dispersion!$AT$8)),'Emissions (start here)'!CM118*453.59/3600*Dispersion!$AT$8,0)</f>
        <v>0</v>
      </c>
      <c r="FX118" s="74">
        <f>IF(AND(ISNUMBER('Emissions (start here)'!CM118),ISNUMBER(Dispersion!$AT$9)),'Emissions (start here)'!CM118*453.59/3600*Dispersion!$AT$9,0)</f>
        <v>0</v>
      </c>
      <c r="FY118" s="74">
        <f>IF(AND(ISNUMBER('Emissions (start here)'!CN118),ISNUMBER(Dispersion!$AT$10)),'Emissions (start here)'!CN118*2000*453.59/8760/3600*Dispersion!$AT$10,0)</f>
        <v>0</v>
      </c>
      <c r="FZ118" s="74">
        <f>IF(AND(ISNUMBER('Emissions (start here)'!CN118),ISNUMBER(Dispersion!$AT$11)),'Emissions (start here)'!CN118*2000*453.59/8760/3600*Dispersion!$AT$11,0)</f>
        <v>0</v>
      </c>
      <c r="GA118" s="74">
        <f>IF(AND(ISNUMBER('Emissions (start here)'!CO118),ISNUMBER(Dispersion!$AU$8)),'Emissions (start here)'!CO118*453.59/3600*Dispersion!$AU$8,0)</f>
        <v>0</v>
      </c>
      <c r="GB118" s="74">
        <f>IF(AND(ISNUMBER('Emissions (start here)'!CO118),ISNUMBER(Dispersion!$AU$9)),'Emissions (start here)'!CO118*453.59/3600*Dispersion!$AU$9,0)</f>
        <v>0</v>
      </c>
      <c r="GC118" s="74">
        <f>IF(AND(ISNUMBER('Emissions (start here)'!CP118),ISNUMBER(Dispersion!$AU$10)),'Emissions (start here)'!CP118*2000*453.59/8760/3600*Dispersion!$AU$10,0)</f>
        <v>0</v>
      </c>
      <c r="GD118" s="74">
        <f>IF(AND(ISNUMBER('Emissions (start here)'!CP118),ISNUMBER(Dispersion!$AU$11)),'Emissions (start here)'!CP118*2000*453.59/8760/3600*Dispersion!$AU$11,0)</f>
        <v>0</v>
      </c>
      <c r="GE118" s="74">
        <f>IF(AND(ISNUMBER('Emissions (start here)'!CQ118),ISNUMBER(Dispersion!$AV$8)),'Emissions (start here)'!CQ118*453.59/3600*Dispersion!$AV$8,0)</f>
        <v>0</v>
      </c>
      <c r="GF118" s="74">
        <f>IF(AND(ISNUMBER('Emissions (start here)'!CQ118),ISNUMBER(Dispersion!$AV$9)),'Emissions (start here)'!CQ118*453.59/3600*Dispersion!$AV$9,0)</f>
        <v>0</v>
      </c>
      <c r="GG118" s="74">
        <f>IF(AND(ISNUMBER('Emissions (start here)'!CR118),ISNUMBER(Dispersion!$AV$10)),'Emissions (start here)'!CR118*2000*453.59/8760/3600*Dispersion!$AV$10,0)</f>
        <v>0</v>
      </c>
      <c r="GH118" s="74">
        <f>IF(AND(ISNUMBER('Emissions (start here)'!CR118),ISNUMBER(Dispersion!$AV$11)),'Emissions (start here)'!CR118*2000*453.59/8760/3600*Dispersion!$AV$11,0)</f>
        <v>0</v>
      </c>
      <c r="GI118" s="74">
        <f>IF(AND(ISNUMBER('Emissions (start here)'!CS118),ISNUMBER(Dispersion!$AW$8)),'Emissions (start here)'!CS118*453.59/3600*Dispersion!$AW$8,0)</f>
        <v>0</v>
      </c>
      <c r="GJ118" s="74">
        <f>IF(AND(ISNUMBER('Emissions (start here)'!CS118),ISNUMBER(Dispersion!$AW$9)),'Emissions (start here)'!CS118*453.59/3600*Dispersion!$AW$9,0)</f>
        <v>0</v>
      </c>
      <c r="GK118" s="74">
        <f>IF(AND(ISNUMBER('Emissions (start here)'!CT118),ISNUMBER(Dispersion!$AW$10)),'Emissions (start here)'!CT118*2000*453.59/8760/3600*Dispersion!$AW$10,0)</f>
        <v>0</v>
      </c>
      <c r="GL118" s="74">
        <f>IF(AND(ISNUMBER('Emissions (start here)'!CT118),ISNUMBER(Dispersion!$AW$11)),'Emissions (start here)'!CT118*2000*453.59/8760/3600*Dispersion!$AW$11,0)</f>
        <v>0</v>
      </c>
      <c r="GM118" s="74">
        <f>IF(AND(ISNUMBER('Emissions (start here)'!CU118),ISNUMBER(Dispersion!$AX$8)),'Emissions (start here)'!CU118*453.59/3600*Dispersion!$AX$8,0)</f>
        <v>0</v>
      </c>
      <c r="GN118" s="74">
        <f>IF(AND(ISNUMBER('Emissions (start here)'!CU118),ISNUMBER(Dispersion!$AX$9)),'Emissions (start here)'!CU118*453.59/3600*Dispersion!$AX$9,0)</f>
        <v>0</v>
      </c>
      <c r="GO118" s="74">
        <f>IF(AND(ISNUMBER('Emissions (start here)'!CV118),ISNUMBER(Dispersion!$AX$10)),'Emissions (start here)'!CV118*2000*453.59/8760/3600*Dispersion!$AX$10,0)</f>
        <v>0</v>
      </c>
      <c r="GP118" s="74">
        <f>IF(AND(ISNUMBER('Emissions (start here)'!CV118),ISNUMBER(Dispersion!$AX$11)),'Emissions (start here)'!CV118*2000*453.59/8760/3600*Dispersion!$AX$11,0)</f>
        <v>0</v>
      </c>
      <c r="GQ118" s="74">
        <f>IF(AND(ISNUMBER('Emissions (start here)'!CW118),ISNUMBER(Dispersion!$AY$8)),'Emissions (start here)'!CW118*453.59/3600*Dispersion!$AY$8,0)</f>
        <v>0</v>
      </c>
      <c r="GR118" s="74">
        <f>IF(AND(ISNUMBER('Emissions (start here)'!CW118),ISNUMBER(Dispersion!$AY$9)),'Emissions (start here)'!CW118*453.59/3600*Dispersion!$AY$9,0)</f>
        <v>0</v>
      </c>
      <c r="GS118" s="74">
        <f>IF(AND(ISNUMBER('Emissions (start here)'!CX118),ISNUMBER(Dispersion!$AY$10)),'Emissions (start here)'!CX118*2000*453.59/8760/3600*Dispersion!$AY$10,0)</f>
        <v>0</v>
      </c>
      <c r="GT118" s="74">
        <f>IF(AND(ISNUMBER('Emissions (start here)'!CX118),ISNUMBER(Dispersion!$AY$11)),'Emissions (start here)'!CX118*2000*453.59/8760/3600*Dispersion!$AY$11,0)</f>
        <v>0</v>
      </c>
      <c r="GU118" s="74">
        <f>IF(AND(ISNUMBER('Emissions (start here)'!CY118),ISNUMBER(Dispersion!$AZ$8)),'Emissions (start here)'!CY118*453.59/3600*Dispersion!$AZ$8,0)</f>
        <v>0</v>
      </c>
      <c r="GV118" s="74">
        <f>IF(AND(ISNUMBER('Emissions (start here)'!CY118),ISNUMBER(Dispersion!$AZ$9)),'Emissions (start here)'!CY118*453.59/3600*Dispersion!$AZ$9,0)</f>
        <v>0</v>
      </c>
      <c r="GW118" s="74">
        <f>IF(AND(ISNUMBER('Emissions (start here)'!CZ118),ISNUMBER(Dispersion!$AZ$10)),'Emissions (start here)'!CZ118*2000*453.59/8760/3600*Dispersion!$AZ$10,0)</f>
        <v>0</v>
      </c>
      <c r="GX118" s="74">
        <f>IF(AND(ISNUMBER('Emissions (start here)'!CZ118),ISNUMBER(Dispersion!$AZ$11)),'Emissions (start here)'!CZ118*2000*453.59/8760/3600*Dispersion!$AZ$11,0)</f>
        <v>0</v>
      </c>
    </row>
    <row r="119" spans="1:206" x14ac:dyDescent="0.2">
      <c r="A119" s="51" t="str">
        <f>'Tox Values'!C119</f>
        <v>18540-29-9</v>
      </c>
      <c r="B119" s="94" t="str">
        <f>'Tox Values'!D119</f>
        <v>Chromium (Hexavalent)</v>
      </c>
      <c r="C119" s="96">
        <f t="shared" si="5"/>
        <v>0</v>
      </c>
      <c r="D119" s="74">
        <f t="shared" si="6"/>
        <v>0</v>
      </c>
      <c r="E119" s="74">
        <f t="shared" si="7"/>
        <v>0</v>
      </c>
      <c r="F119" s="99">
        <f t="shared" si="8"/>
        <v>0</v>
      </c>
      <c r="G119" s="97">
        <f>IF(AND(ISNUMBER('Emissions (start here)'!E119),ISNUMBER(Dispersion!$C$8)),'Emissions (start here)'!E119*453.59/3600*Dispersion!$C$8,0)</f>
        <v>0</v>
      </c>
      <c r="H119" s="74">
        <f>IF(AND(ISNUMBER('Emissions (start here)'!E119),ISNUMBER(Dispersion!$C$9)),'Emissions (start here)'!E119*453.59/3600*Dispersion!$C$9,0)</f>
        <v>0</v>
      </c>
      <c r="I119" s="74">
        <f>IF(AND(ISNUMBER('Emissions (start here)'!F119),ISNUMBER(Dispersion!$C$10)),'Emissions (start here)'!F119*2000*453.59/8760/3600*Dispersion!$C$10,0)</f>
        <v>0</v>
      </c>
      <c r="J119" s="74">
        <f>IF(AND(ISNUMBER('Emissions (start here)'!F119),ISNUMBER(Dispersion!$C$11)),'Emissions (start here)'!F119*2000*453.59/8760/3600*Dispersion!$C$11,0)</f>
        <v>0</v>
      </c>
      <c r="K119" s="74">
        <f>IF(AND(ISNUMBER('Emissions (start here)'!G119),ISNUMBER(Dispersion!$D$8)),'Emissions (start here)'!G119*453.59/3600*Dispersion!$D$8,0)</f>
        <v>0</v>
      </c>
      <c r="L119" s="74">
        <f>IF(AND(ISNUMBER('Emissions (start here)'!G119),ISNUMBER(Dispersion!$D$9)),'Emissions (start here)'!G119*453.59/3600*Dispersion!$D$9,0)</f>
        <v>0</v>
      </c>
      <c r="M119" s="74">
        <f>IF(AND(ISNUMBER('Emissions (start here)'!H119),ISNUMBER(Dispersion!$D$10)),'Emissions (start here)'!H119*2000*453.59/8760/3600*Dispersion!$D$10,0)</f>
        <v>0</v>
      </c>
      <c r="N119" s="74">
        <f>IF(AND(ISNUMBER('Emissions (start here)'!H119),ISNUMBER(Dispersion!$D$11)),'Emissions (start here)'!H119*2000*453.59/8760/3600*Dispersion!$D$11,0)</f>
        <v>0</v>
      </c>
      <c r="O119" s="74">
        <f>IF(AND(ISNUMBER('Emissions (start here)'!I119),ISNUMBER(Dispersion!$E$8)),'Emissions (start here)'!I119*453.59/3600*Dispersion!$E$8,0)</f>
        <v>0</v>
      </c>
      <c r="P119" s="74">
        <f>IF(AND(ISNUMBER('Emissions (start here)'!I119),ISNUMBER(Dispersion!$E$9)),'Emissions (start here)'!I119*453.59/3600*Dispersion!$E$9,0)</f>
        <v>0</v>
      </c>
      <c r="Q119" s="74">
        <f>IF(AND(ISNUMBER('Emissions (start here)'!J119),ISNUMBER(Dispersion!$E$10)),'Emissions (start here)'!J119*2000*453.59/8760/3600*Dispersion!$E$10,0)</f>
        <v>0</v>
      </c>
      <c r="R119" s="74">
        <f>IF(AND(ISNUMBER('Emissions (start here)'!J119),ISNUMBER(Dispersion!$E$11)),'Emissions (start here)'!J119*2000*453.59/8760/3600*Dispersion!$E$11,0)</f>
        <v>0</v>
      </c>
      <c r="S119" s="74">
        <f>IF(AND(ISNUMBER('Emissions (start here)'!K119),ISNUMBER(Dispersion!$F$8)),'Emissions (start here)'!K119*453.59/3600*Dispersion!$F$8,0)</f>
        <v>0</v>
      </c>
      <c r="T119" s="74">
        <f>IF(AND(ISNUMBER('Emissions (start here)'!K119),ISNUMBER(Dispersion!$F$9)),'Emissions (start here)'!K119*453.59/3600*Dispersion!$F$9,0)</f>
        <v>0</v>
      </c>
      <c r="U119" s="74">
        <f>IF(AND(ISNUMBER('Emissions (start here)'!L119),ISNUMBER(Dispersion!$F$10)),'Emissions (start here)'!L119*2000*453.59/8760/3600*Dispersion!$F$10,0)</f>
        <v>0</v>
      </c>
      <c r="V119" s="74">
        <f>IF(AND(ISNUMBER('Emissions (start here)'!L119),ISNUMBER(Dispersion!$F$11)),'Emissions (start here)'!L119*2000*453.59/8760/3600*Dispersion!$F$11,0)</f>
        <v>0</v>
      </c>
      <c r="W119" s="74">
        <f>IF(AND(ISNUMBER('Emissions (start here)'!M119),ISNUMBER(Dispersion!$G$8)),'Emissions (start here)'!M119*453.59/3600*Dispersion!$G$8,0)</f>
        <v>0</v>
      </c>
      <c r="X119" s="74">
        <f>IF(AND(ISNUMBER('Emissions (start here)'!M119),ISNUMBER(Dispersion!$G$9)),'Emissions (start here)'!M119*453.59/3600*Dispersion!$G$9,0)</f>
        <v>0</v>
      </c>
      <c r="Y119" s="74">
        <f>IF(AND(ISNUMBER('Emissions (start here)'!N119),ISNUMBER(Dispersion!$G$10)),'Emissions (start here)'!N119*2000*453.59/8760/3600*Dispersion!$G$10,0)</f>
        <v>0</v>
      </c>
      <c r="Z119" s="74">
        <f>IF(AND(ISNUMBER('Emissions (start here)'!N119),ISNUMBER(Dispersion!$G$11)),'Emissions (start here)'!N119*2000*453.59/8760/3600*Dispersion!$G$11,0)</f>
        <v>0</v>
      </c>
      <c r="AA119" s="74">
        <f>IF(AND(ISNUMBER('Emissions (start here)'!O119),ISNUMBER(Dispersion!$H$8)),'Emissions (start here)'!O119*453.59/3600*Dispersion!$H$8,0)</f>
        <v>0</v>
      </c>
      <c r="AB119" s="74">
        <f>IF(AND(ISNUMBER('Emissions (start here)'!O119),ISNUMBER(Dispersion!$H$9)),'Emissions (start here)'!O119*453.59/3600*Dispersion!$H$9,0)</f>
        <v>0</v>
      </c>
      <c r="AC119" s="74">
        <f>IF(AND(ISNUMBER('Emissions (start here)'!P119),ISNUMBER(Dispersion!$H$10)),'Emissions (start here)'!P119*2000*453.59/8760/3600*Dispersion!$H$10,0)</f>
        <v>0</v>
      </c>
      <c r="AD119" s="74">
        <f>IF(AND(ISNUMBER('Emissions (start here)'!P119),ISNUMBER(Dispersion!$H$11)),'Emissions (start here)'!P119*2000*453.59/8760/3600*Dispersion!$H$11,0)</f>
        <v>0</v>
      </c>
      <c r="AE119" s="74">
        <f>IF(AND(ISNUMBER('Emissions (start here)'!Q119),ISNUMBER(Dispersion!$I$8)),'Emissions (start here)'!Q119*453.59/3600*Dispersion!$I$8,0)</f>
        <v>0</v>
      </c>
      <c r="AF119" s="74">
        <f>IF(AND(ISNUMBER('Emissions (start here)'!Q119),ISNUMBER(Dispersion!$I$9)),'Emissions (start here)'!Q119*453.59/3600*Dispersion!$I$9,0)</f>
        <v>0</v>
      </c>
      <c r="AG119" s="74">
        <f>IF(AND(ISNUMBER('Emissions (start here)'!R119),ISNUMBER(Dispersion!$I$10)),'Emissions (start here)'!R119*2000*453.59/8760/3600*Dispersion!$I$10,0)</f>
        <v>0</v>
      </c>
      <c r="AH119" s="74">
        <f>IF(AND(ISNUMBER('Emissions (start here)'!R119),ISNUMBER(Dispersion!$I$11)),'Emissions (start here)'!R119*2000*453.59/8760/3600*Dispersion!$I$11,0)</f>
        <v>0</v>
      </c>
      <c r="AI119" s="74">
        <f>IF(AND(ISNUMBER('Emissions (start here)'!S119),ISNUMBER(Dispersion!$J$8)),'Emissions (start here)'!S119*453.59/3600*Dispersion!$J$8,0)</f>
        <v>0</v>
      </c>
      <c r="AJ119" s="74">
        <f>IF(AND(ISNUMBER('Emissions (start here)'!S119),ISNUMBER(Dispersion!$J$9)),'Emissions (start here)'!S119*453.59/3600*Dispersion!$J$9,0)</f>
        <v>0</v>
      </c>
      <c r="AK119" s="74">
        <f>IF(AND(ISNUMBER('Emissions (start here)'!T119),ISNUMBER(Dispersion!$J$10)),'Emissions (start here)'!T119*2000*453.59/8760/3600*Dispersion!$J$10,0)</f>
        <v>0</v>
      </c>
      <c r="AL119" s="74">
        <f>IF(AND(ISNUMBER('Emissions (start here)'!T119),ISNUMBER(Dispersion!$J$11)),'Emissions (start here)'!T119*2000*453.59/8760/3600*Dispersion!$J$11,0)</f>
        <v>0</v>
      </c>
      <c r="AM119" s="74">
        <f>IF(AND(ISNUMBER('Emissions (start here)'!U119),ISNUMBER(Dispersion!$K$8)),'Emissions (start here)'!U119*453.59/3600*Dispersion!$K$8,0)</f>
        <v>0</v>
      </c>
      <c r="AN119" s="74">
        <f>IF(AND(ISNUMBER('Emissions (start here)'!U119),ISNUMBER(Dispersion!$K$9)),'Emissions (start here)'!U119*453.59/3600*Dispersion!$K$9,0)</f>
        <v>0</v>
      </c>
      <c r="AO119" s="74">
        <f>IF(AND(ISNUMBER('Emissions (start here)'!V119),ISNUMBER(Dispersion!$K$10)),'Emissions (start here)'!V119*2000*453.59/8760/3600*Dispersion!$K$10,0)</f>
        <v>0</v>
      </c>
      <c r="AP119" s="74">
        <f>IF(AND(ISNUMBER('Emissions (start here)'!V119),ISNUMBER(Dispersion!$K$11)),'Emissions (start here)'!V119*2000*453.59/8760/3600*Dispersion!$K$11,0)</f>
        <v>0</v>
      </c>
      <c r="AQ119" s="74">
        <f>IF(AND(ISNUMBER('Emissions (start here)'!W119),ISNUMBER(Dispersion!$L$8)),'Emissions (start here)'!W119*453.59/3600*Dispersion!$L$8,0)</f>
        <v>0</v>
      </c>
      <c r="AR119" s="74">
        <f>IF(AND(ISNUMBER('Emissions (start here)'!W119),ISNUMBER(Dispersion!$L$9)),'Emissions (start here)'!W119*453.59/3600*Dispersion!$L$9,0)</f>
        <v>0</v>
      </c>
      <c r="AS119" s="74">
        <f>IF(AND(ISNUMBER('Emissions (start here)'!X119),ISNUMBER(Dispersion!$L$10)),'Emissions (start here)'!X119*2000*453.59/8760/3600*Dispersion!$L$10,0)</f>
        <v>0</v>
      </c>
      <c r="AT119" s="74">
        <f>IF(AND(ISNUMBER('Emissions (start here)'!X119),ISNUMBER(Dispersion!$L$11)),'Emissions (start here)'!X119*2000*453.59/8760/3600*Dispersion!$L$11,0)</f>
        <v>0</v>
      </c>
      <c r="AU119" s="74">
        <f>IF(AND(ISNUMBER('Emissions (start here)'!Y119),ISNUMBER(Dispersion!$M$8)),'Emissions (start here)'!Y119*453.59/3600*Dispersion!$M$8,0)</f>
        <v>0</v>
      </c>
      <c r="AV119" s="74">
        <f>IF(AND(ISNUMBER('Emissions (start here)'!Y119),ISNUMBER(Dispersion!$M$9)),'Emissions (start here)'!Y119*453.59/3600*Dispersion!$M$9,0)</f>
        <v>0</v>
      </c>
      <c r="AW119" s="74">
        <f>IF(AND(ISNUMBER('Emissions (start here)'!Z119),ISNUMBER(Dispersion!$M$10)),'Emissions (start here)'!Z119*2000*453.59/8760/3600*Dispersion!$M$10,0)</f>
        <v>0</v>
      </c>
      <c r="AX119" s="74">
        <f>IF(AND(ISNUMBER('Emissions (start here)'!Z119),ISNUMBER(Dispersion!$M$11)),'Emissions (start here)'!Z119*2000*453.59/8760/3600*Dispersion!$M$11,0)</f>
        <v>0</v>
      </c>
      <c r="AY119" s="74">
        <f>IF(AND(ISNUMBER('Emissions (start here)'!AA119),ISNUMBER(Dispersion!$N$8)),'Emissions (start here)'!AA119*453.59/3600*Dispersion!$N$8,0)</f>
        <v>0</v>
      </c>
      <c r="AZ119" s="74">
        <f>IF(AND(ISNUMBER('Emissions (start here)'!AA119),ISNUMBER(Dispersion!$N$9)),'Emissions (start here)'!AA119*453.59/3600*Dispersion!$N$9,0)</f>
        <v>0</v>
      </c>
      <c r="BA119" s="74">
        <f>IF(AND(ISNUMBER('Emissions (start here)'!AB119),ISNUMBER(Dispersion!$N$10)),'Emissions (start here)'!AB119*2000*453.59/8760/3600*Dispersion!$N$10,0)</f>
        <v>0</v>
      </c>
      <c r="BB119" s="74">
        <f>IF(AND(ISNUMBER('Emissions (start here)'!AB119),ISNUMBER(Dispersion!$N$11)),'Emissions (start here)'!AB119*2000*453.59/8760/3600*Dispersion!$N$11,0)</f>
        <v>0</v>
      </c>
      <c r="BC119" s="74">
        <f>IF(AND(ISNUMBER('Emissions (start here)'!AC119),ISNUMBER(Dispersion!$O$8)),'Emissions (start here)'!AC119*453.59/3600*Dispersion!$O$8,0)</f>
        <v>0</v>
      </c>
      <c r="BD119" s="74">
        <f>IF(AND(ISNUMBER('Emissions (start here)'!AC119),ISNUMBER(Dispersion!$O$9)),'Emissions (start here)'!AC119*453.59/3600*Dispersion!$O$9,0)</f>
        <v>0</v>
      </c>
      <c r="BE119" s="74">
        <f>IF(AND(ISNUMBER('Emissions (start here)'!AD119),ISNUMBER(Dispersion!$O$10)),'Emissions (start here)'!AD119*2000*453.59/8760/3600*Dispersion!$O$10,0)</f>
        <v>0</v>
      </c>
      <c r="BF119" s="74">
        <f>IF(AND(ISNUMBER('Emissions (start here)'!AD119),ISNUMBER(Dispersion!$O$11)),'Emissions (start here)'!AD119*2000*453.59/8760/3600*Dispersion!$O$11,0)</f>
        <v>0</v>
      </c>
      <c r="BG119" s="74">
        <f>IF(AND(ISNUMBER('Emissions (start here)'!AE119),ISNUMBER(Dispersion!$P$8)),'Emissions (start here)'!AE119*453.59/3600*Dispersion!$P$8,0)</f>
        <v>0</v>
      </c>
      <c r="BH119" s="74">
        <f>IF(AND(ISNUMBER('Emissions (start here)'!AE119),ISNUMBER(Dispersion!$P$9)),'Emissions (start here)'!AE119*453.59/3600*Dispersion!$P$9,0)</f>
        <v>0</v>
      </c>
      <c r="BI119" s="74">
        <f>IF(AND(ISNUMBER('Emissions (start here)'!AF119),ISNUMBER(Dispersion!$P$10)),'Emissions (start here)'!AF119*2000*453.59/8760/3600*Dispersion!$P$10,0)</f>
        <v>0</v>
      </c>
      <c r="BJ119" s="74">
        <f>IF(AND(ISNUMBER('Emissions (start here)'!AF119),ISNUMBER(Dispersion!$P$11)),'Emissions (start here)'!AF119*2000*453.59/8760/3600*Dispersion!$P$11,0)</f>
        <v>0</v>
      </c>
      <c r="BK119" s="74">
        <f>IF(AND(ISNUMBER('Emissions (start here)'!AG119),ISNUMBER(Dispersion!$Q$8)),'Emissions (start here)'!AG119*453.59/3600*Dispersion!$Q$8,0)</f>
        <v>0</v>
      </c>
      <c r="BL119" s="74">
        <f>IF(AND(ISNUMBER('Emissions (start here)'!AG119),ISNUMBER(Dispersion!$Q$9)),'Emissions (start here)'!AG119*453.59/3600*Dispersion!$Q$9,0)</f>
        <v>0</v>
      </c>
      <c r="BM119" s="74">
        <f>IF(AND(ISNUMBER('Emissions (start here)'!AH119),ISNUMBER(Dispersion!$Q$10)),'Emissions (start here)'!AH119*2000*453.59/8760/3600*Dispersion!$Q$10,0)</f>
        <v>0</v>
      </c>
      <c r="BN119" s="74">
        <f>IF(AND(ISNUMBER('Emissions (start here)'!AH119),ISNUMBER(Dispersion!$Q$11)),'Emissions (start here)'!AH119*2000*453.59/8760/3600*Dispersion!$Q$11,0)</f>
        <v>0</v>
      </c>
      <c r="BO119" s="74">
        <f>IF(AND(ISNUMBER('Emissions (start here)'!AI119),ISNUMBER(Dispersion!$R$8)),'Emissions (start here)'!AI119*453.59/3600*Dispersion!$R$8,0)</f>
        <v>0</v>
      </c>
      <c r="BP119" s="74">
        <f>IF(AND(ISNUMBER('Emissions (start here)'!AI119),ISNUMBER(Dispersion!$R$9)),'Emissions (start here)'!AI119*453.59/3600*Dispersion!$R$9,0)</f>
        <v>0</v>
      </c>
      <c r="BQ119" s="74">
        <f>IF(AND(ISNUMBER('Emissions (start here)'!AJ119),ISNUMBER(Dispersion!$R$10)),'Emissions (start here)'!AJ119*2000*453.59/8760/3600*Dispersion!$R$10,0)</f>
        <v>0</v>
      </c>
      <c r="BR119" s="74">
        <f>IF(AND(ISNUMBER('Emissions (start here)'!AJ119),ISNUMBER(Dispersion!$R$11)),'Emissions (start here)'!AJ119*2000*453.59/8760/3600*Dispersion!$R$11,0)</f>
        <v>0</v>
      </c>
      <c r="BS119" s="74">
        <f>IF(AND(ISNUMBER('Emissions (start here)'!AK119),ISNUMBER(Dispersion!$S$8)),'Emissions (start here)'!AK119*453.59/3600*Dispersion!$S$8,0)</f>
        <v>0</v>
      </c>
      <c r="BT119" s="74">
        <f>IF(AND(ISNUMBER('Emissions (start here)'!AK119),ISNUMBER(Dispersion!$S$9)),'Emissions (start here)'!AK119*453.59/3600*Dispersion!$S$9,0)</f>
        <v>0</v>
      </c>
      <c r="BU119" s="74">
        <f>IF(AND(ISNUMBER('Emissions (start here)'!AL119),ISNUMBER(Dispersion!$S$10)),'Emissions (start here)'!AL119*2000*453.59/8760/3600*Dispersion!$S$10,0)</f>
        <v>0</v>
      </c>
      <c r="BV119" s="74">
        <f>IF(AND(ISNUMBER('Emissions (start here)'!AL119),ISNUMBER(Dispersion!$S$11)),'Emissions (start here)'!AL119*2000*453.59/8760/3600*Dispersion!$S$11,0)</f>
        <v>0</v>
      </c>
      <c r="BW119" s="74">
        <f>IF(AND(ISNUMBER('Emissions (start here)'!AM119),ISNUMBER(Dispersion!$T$8)),'Emissions (start here)'!AM119*453.59/3600*Dispersion!$T$8,0)</f>
        <v>0</v>
      </c>
      <c r="BX119" s="74">
        <f>IF(AND(ISNUMBER('Emissions (start here)'!AM119),ISNUMBER(Dispersion!$T$9)),'Emissions (start here)'!AM119*453.59/3600*Dispersion!$T$9,0)</f>
        <v>0</v>
      </c>
      <c r="BY119" s="74">
        <f>IF(AND(ISNUMBER('Emissions (start here)'!AN119),ISNUMBER(Dispersion!$T$10)),'Emissions (start here)'!AN119*2000*453.59/8760/3600*Dispersion!$T$10,0)</f>
        <v>0</v>
      </c>
      <c r="BZ119" s="74">
        <f>IF(AND(ISNUMBER('Emissions (start here)'!AN119),ISNUMBER(Dispersion!$T$11)),'Emissions (start here)'!AN119*2000*453.59/8760/3600*Dispersion!$T$11,0)</f>
        <v>0</v>
      </c>
      <c r="CA119" s="74">
        <f>IF(AND(ISNUMBER('Emissions (start here)'!AO119),ISNUMBER(Dispersion!$U$8)),'Emissions (start here)'!AO119*453.59/3600*Dispersion!$U$8,0)</f>
        <v>0</v>
      </c>
      <c r="CB119" s="74">
        <f>IF(AND(ISNUMBER('Emissions (start here)'!AO119),ISNUMBER(Dispersion!$U$9)),'Emissions (start here)'!AO119*453.59/3600*Dispersion!$U$9,0)</f>
        <v>0</v>
      </c>
      <c r="CC119" s="74">
        <f>IF(AND(ISNUMBER('Emissions (start here)'!AP119),ISNUMBER(Dispersion!$U$10)),'Emissions (start here)'!AP119*2000*453.59/8760/3600*Dispersion!$U$10,0)</f>
        <v>0</v>
      </c>
      <c r="CD119" s="74">
        <f>IF(AND(ISNUMBER('Emissions (start here)'!AP119),ISNUMBER(Dispersion!$U$11)),'Emissions (start here)'!AP119*2000*453.59/8760/3600*Dispersion!$U$11,0)</f>
        <v>0</v>
      </c>
      <c r="CE119" s="74">
        <f>IF(AND(ISNUMBER('Emissions (start here)'!AQ119),ISNUMBER(Dispersion!$V$8)),'Emissions (start here)'!AQ119*453.59/3600*Dispersion!$V$8,0)</f>
        <v>0</v>
      </c>
      <c r="CF119" s="74">
        <f>IF(AND(ISNUMBER('Emissions (start here)'!AQ119),ISNUMBER(Dispersion!$V$9)),'Emissions (start here)'!AQ119*453.59/3600*Dispersion!$V$9,0)</f>
        <v>0</v>
      </c>
      <c r="CG119" s="74">
        <f>IF(AND(ISNUMBER('Emissions (start here)'!AR119),ISNUMBER(Dispersion!$V$10)),'Emissions (start here)'!AR119*2000*453.59/8760/3600*Dispersion!$V$10,0)</f>
        <v>0</v>
      </c>
      <c r="CH119" s="74">
        <f>IF(AND(ISNUMBER('Emissions (start here)'!AR119),ISNUMBER(Dispersion!$V$11)),'Emissions (start here)'!AR119*2000*453.59/8760/3600*Dispersion!$V$11,0)</f>
        <v>0</v>
      </c>
      <c r="CI119" s="74">
        <f>IF(AND(ISNUMBER('Emissions (start here)'!AS119),ISNUMBER(Dispersion!$W$8)),'Emissions (start here)'!AS119*453.59/3600*Dispersion!$W$8,0)</f>
        <v>0</v>
      </c>
      <c r="CJ119" s="74">
        <f>IF(AND(ISNUMBER('Emissions (start here)'!AS119),ISNUMBER(Dispersion!$W$9)),'Emissions (start here)'!AS119*453.59/3600*Dispersion!$W$9,0)</f>
        <v>0</v>
      </c>
      <c r="CK119" s="74">
        <f>IF(AND(ISNUMBER('Emissions (start here)'!AT119),ISNUMBER(Dispersion!$W$10)),'Emissions (start here)'!AT119*2000*453.59/8760/3600*Dispersion!$W$10,0)</f>
        <v>0</v>
      </c>
      <c r="CL119" s="74">
        <f>IF(AND(ISNUMBER('Emissions (start here)'!AT119),ISNUMBER(Dispersion!$W$11)),'Emissions (start here)'!AT119*2000*453.59/8760/3600*Dispersion!$W$11,0)</f>
        <v>0</v>
      </c>
      <c r="CM119" s="74">
        <f>IF(AND(ISNUMBER('Emissions (start here)'!AU119),ISNUMBER(Dispersion!$X$8)),'Emissions (start here)'!AU119*453.59/3600*Dispersion!$X$8,0)</f>
        <v>0</v>
      </c>
      <c r="CN119" s="74">
        <f>IF(AND(ISNUMBER('Emissions (start here)'!AU119),ISNUMBER(Dispersion!$X$9)),'Emissions (start here)'!AU119*453.59/3600*Dispersion!$X$9,0)</f>
        <v>0</v>
      </c>
      <c r="CO119" s="74">
        <f>IF(AND(ISNUMBER('Emissions (start here)'!AV119),ISNUMBER(Dispersion!$X$10)),'Emissions (start here)'!AV119*2000*453.59/8760/3600*Dispersion!$X$10,0)</f>
        <v>0</v>
      </c>
      <c r="CP119" s="74">
        <f>IF(AND(ISNUMBER('Emissions (start here)'!AV119),ISNUMBER(Dispersion!$X$11)),'Emissions (start here)'!AV119*2000*453.59/8760/3600*Dispersion!$X$11,0)</f>
        <v>0</v>
      </c>
      <c r="CQ119" s="74">
        <f>IF(AND(ISNUMBER('Emissions (start here)'!AW119),ISNUMBER(Dispersion!$Y$8)),'Emissions (start here)'!AW119*453.59/3600*Dispersion!$Y$8,0)</f>
        <v>0</v>
      </c>
      <c r="CR119" s="74">
        <f>IF(AND(ISNUMBER('Emissions (start here)'!AW119),ISNUMBER(Dispersion!$Y$9)),'Emissions (start here)'!AW119*453.59/3600*Dispersion!$Y$9,0)</f>
        <v>0</v>
      </c>
      <c r="CS119" s="74">
        <f>IF(AND(ISNUMBER('Emissions (start here)'!AX119),ISNUMBER(Dispersion!$Y$10)),'Emissions (start here)'!AX119*2000*453.59/8760/3600*Dispersion!$Y$10,0)</f>
        <v>0</v>
      </c>
      <c r="CT119" s="74">
        <f>IF(AND(ISNUMBER('Emissions (start here)'!AX119),ISNUMBER(Dispersion!$Y$11)),'Emissions (start here)'!AX119*2000*453.59/8760/3600*Dispersion!$Y$11,0)</f>
        <v>0</v>
      </c>
      <c r="CU119" s="74">
        <f>IF(AND(ISNUMBER('Emissions (start here)'!AY119),ISNUMBER(Dispersion!$Z$8)),'Emissions (start here)'!AY119*453.59/3600*Dispersion!$Z$8,0)</f>
        <v>0</v>
      </c>
      <c r="CV119" s="74">
        <f>IF(AND(ISNUMBER('Emissions (start here)'!AY119),ISNUMBER(Dispersion!$Z$9)),'Emissions (start here)'!AY119*453.59/3600*Dispersion!$Z$9,0)</f>
        <v>0</v>
      </c>
      <c r="CW119" s="74">
        <f>IF(AND(ISNUMBER('Emissions (start here)'!AZ119),ISNUMBER(Dispersion!$Z$10)),'Emissions (start here)'!AZ119*2000*453.59/8760/3600*Dispersion!$Z$10,0)</f>
        <v>0</v>
      </c>
      <c r="CX119" s="74">
        <f>IF(AND(ISNUMBER('Emissions (start here)'!AZ119),ISNUMBER(Dispersion!$Z$11)),'Emissions (start here)'!AZ119*2000*453.59/8760/3600*Dispersion!$Z$11,0)</f>
        <v>0</v>
      </c>
      <c r="CY119" s="74">
        <f>IF(AND(ISNUMBER('Emissions (start here)'!BA119),ISNUMBER(Dispersion!$AA$8)),'Emissions (start here)'!BA119*453.59/3600*Dispersion!$AA$8,0)</f>
        <v>0</v>
      </c>
      <c r="CZ119" s="74">
        <f>IF(AND(ISNUMBER('Emissions (start here)'!BA119),ISNUMBER(Dispersion!$AA$9)),'Emissions (start here)'!BA119*453.59/3600*Dispersion!$AA$9,0)</f>
        <v>0</v>
      </c>
      <c r="DA119" s="74">
        <f>IF(AND(ISNUMBER('Emissions (start here)'!BB119),ISNUMBER(Dispersion!$AA$10)),'Emissions (start here)'!BB119*2000*453.59/8760/3600*Dispersion!$AA$10,0)</f>
        <v>0</v>
      </c>
      <c r="DB119" s="74">
        <f>IF(AND(ISNUMBER('Emissions (start here)'!BB119),ISNUMBER(Dispersion!$AA$11)),'Emissions (start here)'!BB119*2000*453.59/8760/3600*Dispersion!$AA$11,0)</f>
        <v>0</v>
      </c>
      <c r="DC119" s="74">
        <f>IF(AND(ISNUMBER('Emissions (start here)'!BC119),ISNUMBER(Dispersion!$AB$8)),'Emissions (start here)'!BC119*453.59/3600*Dispersion!$AB$8,0)</f>
        <v>0</v>
      </c>
      <c r="DD119" s="74">
        <f>IF(AND(ISNUMBER('Emissions (start here)'!BC119),ISNUMBER(Dispersion!$AB$9)),'Emissions (start here)'!BC119*453.59/3600*Dispersion!$AB$9,0)</f>
        <v>0</v>
      </c>
      <c r="DE119" s="74">
        <f>IF(AND(ISNUMBER('Emissions (start here)'!BD119),ISNUMBER(Dispersion!$AB$10)),'Emissions (start here)'!BD119*2000*453.59/8760/3600*Dispersion!$AB$10,0)</f>
        <v>0</v>
      </c>
      <c r="DF119" s="74">
        <f>IF(AND(ISNUMBER('Emissions (start here)'!BD119),ISNUMBER(Dispersion!$AB$11)),'Emissions (start here)'!BD119*2000*453.59/8760/3600*Dispersion!$AB$11,0)</f>
        <v>0</v>
      </c>
      <c r="DG119" s="74">
        <f>IF(AND(ISNUMBER('Emissions (start here)'!BE119),ISNUMBER(Dispersion!$AC$8)),'Emissions (start here)'!BE119*453.59/3600*Dispersion!$AC$8,0)</f>
        <v>0</v>
      </c>
      <c r="DH119" s="74">
        <f>IF(AND(ISNUMBER('Emissions (start here)'!BE119),ISNUMBER(Dispersion!$AC$9)),'Emissions (start here)'!BE119*453.59/3600*Dispersion!$AC$9,0)</f>
        <v>0</v>
      </c>
      <c r="DI119" s="74">
        <f>IF(AND(ISNUMBER('Emissions (start here)'!BF119),ISNUMBER(Dispersion!$AC$10)),'Emissions (start here)'!BF119*2000*453.59/8760/3600*Dispersion!$AC$10,0)</f>
        <v>0</v>
      </c>
      <c r="DJ119" s="74">
        <f>IF(AND(ISNUMBER('Emissions (start here)'!BF119),ISNUMBER(Dispersion!$AC$11)),'Emissions (start here)'!BF119*2000*453.59/8760/3600*Dispersion!$AC$11,0)</f>
        <v>0</v>
      </c>
      <c r="DK119" s="74">
        <f>IF(AND(ISNUMBER('Emissions (start here)'!BG119),ISNUMBER(Dispersion!$AD$8)),'Emissions (start here)'!BG119*453.59/3600*Dispersion!$AD$8,0)</f>
        <v>0</v>
      </c>
      <c r="DL119" s="74">
        <f>IF(AND(ISNUMBER('Emissions (start here)'!BG119),ISNUMBER(Dispersion!$AD$9)),'Emissions (start here)'!BG119*453.59/3600*Dispersion!$AD$9,0)</f>
        <v>0</v>
      </c>
      <c r="DM119" s="74">
        <f>IF(AND(ISNUMBER('Emissions (start here)'!BH119),ISNUMBER(Dispersion!$AD$10)),'Emissions (start here)'!BH119*2000*453.59/8760/3600*Dispersion!$AD$10,0)</f>
        <v>0</v>
      </c>
      <c r="DN119" s="74">
        <f>IF(AND(ISNUMBER('Emissions (start here)'!BH119),ISNUMBER(Dispersion!$AD$11)),'Emissions (start here)'!BH119*2000*453.59/8760/3600*Dispersion!$AD$11,0)</f>
        <v>0</v>
      </c>
      <c r="DO119" s="74">
        <f>IF(AND(ISNUMBER('Emissions (start here)'!BI119),ISNUMBER(Dispersion!$AE$8)),'Emissions (start here)'!BI119*453.59/3600*Dispersion!$AE$8,0)</f>
        <v>0</v>
      </c>
      <c r="DP119" s="74">
        <f>IF(AND(ISNUMBER('Emissions (start here)'!BI119),ISNUMBER(Dispersion!$AE$9)),'Emissions (start here)'!BI119*453.59/3600*Dispersion!$AE$9,0)</f>
        <v>0</v>
      </c>
      <c r="DQ119" s="74">
        <f>IF(AND(ISNUMBER('Emissions (start here)'!BJ119),ISNUMBER(Dispersion!$AE$10)),'Emissions (start here)'!BJ119*2000*453.59/8760/3600*Dispersion!$AE$10,0)</f>
        <v>0</v>
      </c>
      <c r="DR119" s="74">
        <f>IF(AND(ISNUMBER('Emissions (start here)'!BJ119),ISNUMBER(Dispersion!$AE$11)),'Emissions (start here)'!BJ119*2000*453.59/8760/3600*Dispersion!$AE$11,0)</f>
        <v>0</v>
      </c>
      <c r="DS119" s="74">
        <f>IF(AND(ISNUMBER('Emissions (start here)'!BK119),ISNUMBER(Dispersion!$AF$8)),'Emissions (start here)'!BK119*453.59/3600*Dispersion!$AF$8,0)</f>
        <v>0</v>
      </c>
      <c r="DT119" s="74">
        <f>IF(AND(ISNUMBER('Emissions (start here)'!BK119),ISNUMBER(Dispersion!$AF$9)),'Emissions (start here)'!BK119*453.59/3600*Dispersion!$AF$9,0)</f>
        <v>0</v>
      </c>
      <c r="DU119" s="74">
        <f>IF(AND(ISNUMBER('Emissions (start here)'!BL119),ISNUMBER(Dispersion!$AF$10)),'Emissions (start here)'!BL119*2000*453.59/8760/3600*Dispersion!$AF$10,0)</f>
        <v>0</v>
      </c>
      <c r="DV119" s="74">
        <f>IF(AND(ISNUMBER('Emissions (start here)'!BL119),ISNUMBER(Dispersion!$AF$11)),'Emissions (start here)'!BL119*2000*453.59/8760/3600*Dispersion!$AF$11,0)</f>
        <v>0</v>
      </c>
      <c r="DW119" s="74">
        <f>IF(AND(ISNUMBER('Emissions (start here)'!BM119),ISNUMBER(Dispersion!$AG$8)),'Emissions (start here)'!BM119*453.59/3600*Dispersion!$AG$8,0)</f>
        <v>0</v>
      </c>
      <c r="DX119" s="74">
        <f>IF(AND(ISNUMBER('Emissions (start here)'!BM119),ISNUMBER(Dispersion!$AG$9)),'Emissions (start here)'!BM119*453.59/3600*Dispersion!$AG$9,0)</f>
        <v>0</v>
      </c>
      <c r="DY119" s="74">
        <f>IF(AND(ISNUMBER('Emissions (start here)'!BN119),ISNUMBER(Dispersion!$AG$10)),'Emissions (start here)'!BN119*2000*453.59/8760/3600*Dispersion!$AG$10,0)</f>
        <v>0</v>
      </c>
      <c r="DZ119" s="74">
        <f>IF(AND(ISNUMBER('Emissions (start here)'!BN119),ISNUMBER(Dispersion!$AG$11)),'Emissions (start here)'!BN119*2000*453.59/8760/3600*Dispersion!$AG$11,0)</f>
        <v>0</v>
      </c>
      <c r="EA119" s="74">
        <f>IF(AND(ISNUMBER('Emissions (start here)'!BO119),ISNUMBER(Dispersion!$AH$8)),'Emissions (start here)'!BO119*453.59/3600*Dispersion!$AH$8,0)</f>
        <v>0</v>
      </c>
      <c r="EB119" s="74">
        <f>IF(AND(ISNUMBER('Emissions (start here)'!BO119),ISNUMBER(Dispersion!$AH$9)),'Emissions (start here)'!BO119*453.59/3600*Dispersion!$AH$9,0)</f>
        <v>0</v>
      </c>
      <c r="EC119" s="74">
        <f>IF(AND(ISNUMBER('Emissions (start here)'!BP119),ISNUMBER(Dispersion!$AH$10)),'Emissions (start here)'!BP119*2000*453.59/8760/3600*Dispersion!$AH$10,0)</f>
        <v>0</v>
      </c>
      <c r="ED119" s="74">
        <f>IF(AND(ISNUMBER('Emissions (start here)'!BP119),ISNUMBER(Dispersion!$AH$11)),'Emissions (start here)'!BP119*2000*453.59/8760/3600*Dispersion!$AH$11,0)</f>
        <v>0</v>
      </c>
      <c r="EE119" s="74">
        <f>IF(AND(ISNUMBER('Emissions (start here)'!BQ119),ISNUMBER(Dispersion!$AI$8)),'Emissions (start here)'!BQ119*453.59/3600*Dispersion!$AI$8,0)</f>
        <v>0</v>
      </c>
      <c r="EF119" s="74">
        <f>IF(AND(ISNUMBER('Emissions (start here)'!BQ119),ISNUMBER(Dispersion!$AI$9)),'Emissions (start here)'!BQ119*453.59/3600*Dispersion!$AI$9,0)</f>
        <v>0</v>
      </c>
      <c r="EG119" s="74">
        <f>IF(AND(ISNUMBER('Emissions (start here)'!BR119),ISNUMBER(Dispersion!$AI$10)),'Emissions (start here)'!BR119*2000*453.59/8760/3600*Dispersion!$AI$10,0)</f>
        <v>0</v>
      </c>
      <c r="EH119" s="74">
        <f>IF(AND(ISNUMBER('Emissions (start here)'!BR119),ISNUMBER(Dispersion!$AI$11)),'Emissions (start here)'!BR119*2000*453.59/8760/3600*Dispersion!$AI$11,0)</f>
        <v>0</v>
      </c>
      <c r="EI119" s="74">
        <f>IF(AND(ISNUMBER('Emissions (start here)'!BS119),ISNUMBER(Dispersion!$AJ$8)),'Emissions (start here)'!BS119*453.59/3600*Dispersion!$AJ$8,0)</f>
        <v>0</v>
      </c>
      <c r="EJ119" s="74">
        <f>IF(AND(ISNUMBER('Emissions (start here)'!BS119),ISNUMBER(Dispersion!$AJ$9)),'Emissions (start here)'!BS119*453.59/3600*Dispersion!$AJ$9,0)</f>
        <v>0</v>
      </c>
      <c r="EK119" s="74">
        <f>IF(AND(ISNUMBER('Emissions (start here)'!BT119),ISNUMBER(Dispersion!$AJ$10)),'Emissions (start here)'!BT119*2000*453.59/8760/3600*Dispersion!$AJ$10,0)</f>
        <v>0</v>
      </c>
      <c r="EL119" s="74">
        <f>IF(AND(ISNUMBER('Emissions (start here)'!BT119),ISNUMBER(Dispersion!$AJ$11)),'Emissions (start here)'!BT119*2000*453.59/8760/3600*Dispersion!$AJ$11,0)</f>
        <v>0</v>
      </c>
      <c r="EM119" s="74">
        <f>IF(AND(ISNUMBER('Emissions (start here)'!BU119),ISNUMBER(Dispersion!$AK$8)),'Emissions (start here)'!BU119*453.59/3600*Dispersion!$AK$8,0)</f>
        <v>0</v>
      </c>
      <c r="EN119" s="74">
        <f>IF(AND(ISNUMBER('Emissions (start here)'!BU119),ISNUMBER(Dispersion!$AK$9)),'Emissions (start here)'!BU119*453.59/3600*Dispersion!$AK$9,0)</f>
        <v>0</v>
      </c>
      <c r="EO119" s="74">
        <f>IF(AND(ISNUMBER('Emissions (start here)'!BV119),ISNUMBER(Dispersion!$AK$10)),'Emissions (start here)'!BV119*2000*453.59/8760/3600*Dispersion!$AK$10,0)</f>
        <v>0</v>
      </c>
      <c r="EP119" s="74">
        <f>IF(AND(ISNUMBER('Emissions (start here)'!BV119),ISNUMBER(Dispersion!$AK$11)),'Emissions (start here)'!BV119*2000*453.59/8760/3600*Dispersion!$AK$11,0)</f>
        <v>0</v>
      </c>
      <c r="EQ119" s="74">
        <f>IF(AND(ISNUMBER('Emissions (start here)'!BW119),ISNUMBER(Dispersion!$AL$8)),'Emissions (start here)'!BW119*453.59/3600*Dispersion!$AL$8,0)</f>
        <v>0</v>
      </c>
      <c r="ER119" s="74">
        <f>IF(AND(ISNUMBER('Emissions (start here)'!BW119),ISNUMBER(Dispersion!$AL$9)),'Emissions (start here)'!BW119*453.59/3600*Dispersion!$AL$9,0)</f>
        <v>0</v>
      </c>
      <c r="ES119" s="74">
        <f>IF(AND(ISNUMBER('Emissions (start here)'!BX119),ISNUMBER(Dispersion!$AL$10)),'Emissions (start here)'!BX119*2000*453.59/8760/3600*Dispersion!$AL$10,0)</f>
        <v>0</v>
      </c>
      <c r="ET119" s="74">
        <f>IF(AND(ISNUMBER('Emissions (start here)'!BX119),ISNUMBER(Dispersion!$AL$11)),'Emissions (start here)'!BX119*2000*453.59/8760/3600*Dispersion!$AL$11,0)</f>
        <v>0</v>
      </c>
      <c r="EU119" s="74">
        <f>IF(AND(ISNUMBER('Emissions (start here)'!BY119),ISNUMBER(Dispersion!$AM$8)),'Emissions (start here)'!BY119*453.59/3600*Dispersion!$AM$8,0)</f>
        <v>0</v>
      </c>
      <c r="EV119" s="74">
        <f>IF(AND(ISNUMBER('Emissions (start here)'!BY119),ISNUMBER(Dispersion!$AM$9)),'Emissions (start here)'!BY119*453.59/3600*Dispersion!$AM$9,0)</f>
        <v>0</v>
      </c>
      <c r="EW119" s="74">
        <f>IF(AND(ISNUMBER('Emissions (start here)'!BZ119),ISNUMBER(Dispersion!$AM$10)),'Emissions (start here)'!BZ119*2000*453.59/8760/3600*Dispersion!$AM$10,0)</f>
        <v>0</v>
      </c>
      <c r="EX119" s="74">
        <f>IF(AND(ISNUMBER('Emissions (start here)'!BZ119),ISNUMBER(Dispersion!$AM$11)),'Emissions (start here)'!BZ119*2000*453.59/8760/3600*Dispersion!$AM$11,0)</f>
        <v>0</v>
      </c>
      <c r="EY119" s="74">
        <f>IF(AND(ISNUMBER('Emissions (start here)'!CA119),ISNUMBER(Dispersion!$AN$8)),'Emissions (start here)'!CA119*453.59/3600*Dispersion!$AN$8,0)</f>
        <v>0</v>
      </c>
      <c r="EZ119" s="74">
        <f>IF(AND(ISNUMBER('Emissions (start here)'!CA119),ISNUMBER(Dispersion!$AN$9)),'Emissions (start here)'!CA119*453.59/3600*Dispersion!$AN$9,0)</f>
        <v>0</v>
      </c>
      <c r="FA119" s="74">
        <f>IF(AND(ISNUMBER('Emissions (start here)'!CB119),ISNUMBER(Dispersion!$AN$10)),'Emissions (start here)'!CB119*2000*453.59/8760/3600*Dispersion!$AN$10,0)</f>
        <v>0</v>
      </c>
      <c r="FB119" s="74">
        <f>IF(AND(ISNUMBER('Emissions (start here)'!CB119),ISNUMBER(Dispersion!$AN$11)),'Emissions (start here)'!CB119*2000*453.59/8760/3600*Dispersion!$AN$11,0)</f>
        <v>0</v>
      </c>
      <c r="FC119" s="74">
        <f>IF(AND(ISNUMBER('Emissions (start here)'!CC119),ISNUMBER(Dispersion!$AO$8)),'Emissions (start here)'!CC119*453.59/3600*Dispersion!$AO$8,0)</f>
        <v>0</v>
      </c>
      <c r="FD119" s="74">
        <f>IF(AND(ISNUMBER('Emissions (start here)'!CC119),ISNUMBER(Dispersion!$AO$9)),'Emissions (start here)'!CC119*453.59/3600*Dispersion!$AO$9,0)</f>
        <v>0</v>
      </c>
      <c r="FE119" s="74">
        <f>IF(AND(ISNUMBER('Emissions (start here)'!CD119),ISNUMBER(Dispersion!$AO$10)),'Emissions (start here)'!CD119*2000*453.59/8760/3600*Dispersion!$AO$10,0)</f>
        <v>0</v>
      </c>
      <c r="FF119" s="74">
        <f>IF(AND(ISNUMBER('Emissions (start here)'!CD119),ISNUMBER(Dispersion!$AO$11)),'Emissions (start here)'!CD119*2000*453.59/8760/3600*Dispersion!$AO$11,0)</f>
        <v>0</v>
      </c>
      <c r="FG119" s="74">
        <f>IF(AND(ISNUMBER('Emissions (start here)'!CE119),ISNUMBER(Dispersion!$AP$8)),'Emissions (start here)'!CE119*453.59/3600*Dispersion!$AP$8,0)</f>
        <v>0</v>
      </c>
      <c r="FH119" s="74">
        <f>IF(AND(ISNUMBER('Emissions (start here)'!CE119),ISNUMBER(Dispersion!$AP$9)),'Emissions (start here)'!CE119*453.59/3600*Dispersion!$AP$9,0)</f>
        <v>0</v>
      </c>
      <c r="FI119" s="74">
        <f>IF(AND(ISNUMBER('Emissions (start here)'!CF119),ISNUMBER(Dispersion!$AP$10)),'Emissions (start here)'!CF119*2000*453.59/8760/3600*Dispersion!$AP$10,0)</f>
        <v>0</v>
      </c>
      <c r="FJ119" s="74">
        <f>IF(AND(ISNUMBER('Emissions (start here)'!CF119),ISNUMBER(Dispersion!$AP$11)),'Emissions (start here)'!CF119*2000*453.59/8760/3600*Dispersion!$AP$11,0)</f>
        <v>0</v>
      </c>
      <c r="FK119" s="74">
        <f>IF(AND(ISNUMBER('Emissions (start here)'!CG119),ISNUMBER(Dispersion!$AQ$8)),'Emissions (start here)'!CG119*453.59/3600*Dispersion!$AQ$8,0)</f>
        <v>0</v>
      </c>
      <c r="FL119" s="74">
        <f>IF(AND(ISNUMBER('Emissions (start here)'!CG119),ISNUMBER(Dispersion!$AQ$9)),'Emissions (start here)'!CG119*453.59/3600*Dispersion!$AQ$9,0)</f>
        <v>0</v>
      </c>
      <c r="FM119" s="74">
        <f>IF(AND(ISNUMBER('Emissions (start here)'!CH119),ISNUMBER(Dispersion!$AQ$10)),'Emissions (start here)'!CH119*2000*453.59/8760/3600*Dispersion!$AQ$10,0)</f>
        <v>0</v>
      </c>
      <c r="FN119" s="74">
        <f>IF(AND(ISNUMBER('Emissions (start here)'!CH119),ISNUMBER(Dispersion!$AQ$11)),'Emissions (start here)'!CH119*2000*453.59/8760/3600*Dispersion!$AQ$11,0)</f>
        <v>0</v>
      </c>
      <c r="FO119" s="74">
        <f>IF(AND(ISNUMBER('Emissions (start here)'!CI119),ISNUMBER(Dispersion!$AR$8)),'Emissions (start here)'!CI119*453.59/3600*Dispersion!$AR$8,0)</f>
        <v>0</v>
      </c>
      <c r="FP119" s="74">
        <f>IF(AND(ISNUMBER('Emissions (start here)'!CI119),ISNUMBER(Dispersion!$AR$9)),'Emissions (start here)'!CI119*453.59/3600*Dispersion!$AR$9,0)</f>
        <v>0</v>
      </c>
      <c r="FQ119" s="74">
        <f>IF(AND(ISNUMBER('Emissions (start here)'!CJ119),ISNUMBER(Dispersion!$AR$10)),'Emissions (start here)'!CJ119*2000*453.59/8760/3600*Dispersion!$AR$10,0)</f>
        <v>0</v>
      </c>
      <c r="FR119" s="74">
        <f>IF(AND(ISNUMBER('Emissions (start here)'!CJ119),ISNUMBER(Dispersion!$AR$11)),'Emissions (start here)'!CJ119*2000*453.59/8760/3600*Dispersion!$AR$11,0)</f>
        <v>0</v>
      </c>
      <c r="FS119" s="74">
        <f>IF(AND(ISNUMBER('Emissions (start here)'!CK119),ISNUMBER(Dispersion!$AS$8)),'Emissions (start here)'!CK119*453.59/3600*Dispersion!$AS$8,0)</f>
        <v>0</v>
      </c>
      <c r="FT119" s="74">
        <f>IF(AND(ISNUMBER('Emissions (start here)'!CK119),ISNUMBER(Dispersion!$AS$9)),'Emissions (start here)'!CK119*453.59/3600*Dispersion!$AS$9,0)</f>
        <v>0</v>
      </c>
      <c r="FU119" s="74">
        <f>IF(AND(ISNUMBER('Emissions (start here)'!CL119),ISNUMBER(Dispersion!$AS$10)),'Emissions (start here)'!CL119*2000*453.59/8760/3600*Dispersion!$AS$10,0)</f>
        <v>0</v>
      </c>
      <c r="FV119" s="74">
        <f>IF(AND(ISNUMBER('Emissions (start here)'!CL119),ISNUMBER(Dispersion!$AS$11)),'Emissions (start here)'!CL119*2000*453.59/8760/3600*Dispersion!$AS$11,0)</f>
        <v>0</v>
      </c>
      <c r="FW119" s="74">
        <f>IF(AND(ISNUMBER('Emissions (start here)'!CM119),ISNUMBER(Dispersion!$AT$8)),'Emissions (start here)'!CM119*453.59/3600*Dispersion!$AT$8,0)</f>
        <v>0</v>
      </c>
      <c r="FX119" s="74">
        <f>IF(AND(ISNUMBER('Emissions (start here)'!CM119),ISNUMBER(Dispersion!$AT$9)),'Emissions (start here)'!CM119*453.59/3600*Dispersion!$AT$9,0)</f>
        <v>0</v>
      </c>
      <c r="FY119" s="74">
        <f>IF(AND(ISNUMBER('Emissions (start here)'!CN119),ISNUMBER(Dispersion!$AT$10)),'Emissions (start here)'!CN119*2000*453.59/8760/3600*Dispersion!$AT$10,0)</f>
        <v>0</v>
      </c>
      <c r="FZ119" s="74">
        <f>IF(AND(ISNUMBER('Emissions (start here)'!CN119),ISNUMBER(Dispersion!$AT$11)),'Emissions (start here)'!CN119*2000*453.59/8760/3600*Dispersion!$AT$11,0)</f>
        <v>0</v>
      </c>
      <c r="GA119" s="74">
        <f>IF(AND(ISNUMBER('Emissions (start here)'!CO119),ISNUMBER(Dispersion!$AU$8)),'Emissions (start here)'!CO119*453.59/3600*Dispersion!$AU$8,0)</f>
        <v>0</v>
      </c>
      <c r="GB119" s="74">
        <f>IF(AND(ISNUMBER('Emissions (start here)'!CO119),ISNUMBER(Dispersion!$AU$9)),'Emissions (start here)'!CO119*453.59/3600*Dispersion!$AU$9,0)</f>
        <v>0</v>
      </c>
      <c r="GC119" s="74">
        <f>IF(AND(ISNUMBER('Emissions (start here)'!CP119),ISNUMBER(Dispersion!$AU$10)),'Emissions (start here)'!CP119*2000*453.59/8760/3600*Dispersion!$AU$10,0)</f>
        <v>0</v>
      </c>
      <c r="GD119" s="74">
        <f>IF(AND(ISNUMBER('Emissions (start here)'!CP119),ISNUMBER(Dispersion!$AU$11)),'Emissions (start here)'!CP119*2000*453.59/8760/3600*Dispersion!$AU$11,0)</f>
        <v>0</v>
      </c>
      <c r="GE119" s="74">
        <f>IF(AND(ISNUMBER('Emissions (start here)'!CQ119),ISNUMBER(Dispersion!$AV$8)),'Emissions (start here)'!CQ119*453.59/3600*Dispersion!$AV$8,0)</f>
        <v>0</v>
      </c>
      <c r="GF119" s="74">
        <f>IF(AND(ISNUMBER('Emissions (start here)'!CQ119),ISNUMBER(Dispersion!$AV$9)),'Emissions (start here)'!CQ119*453.59/3600*Dispersion!$AV$9,0)</f>
        <v>0</v>
      </c>
      <c r="GG119" s="74">
        <f>IF(AND(ISNUMBER('Emissions (start here)'!CR119),ISNUMBER(Dispersion!$AV$10)),'Emissions (start here)'!CR119*2000*453.59/8760/3600*Dispersion!$AV$10,0)</f>
        <v>0</v>
      </c>
      <c r="GH119" s="74">
        <f>IF(AND(ISNUMBER('Emissions (start here)'!CR119),ISNUMBER(Dispersion!$AV$11)),'Emissions (start here)'!CR119*2000*453.59/8760/3600*Dispersion!$AV$11,0)</f>
        <v>0</v>
      </c>
      <c r="GI119" s="74">
        <f>IF(AND(ISNUMBER('Emissions (start here)'!CS119),ISNUMBER(Dispersion!$AW$8)),'Emissions (start here)'!CS119*453.59/3600*Dispersion!$AW$8,0)</f>
        <v>0</v>
      </c>
      <c r="GJ119" s="74">
        <f>IF(AND(ISNUMBER('Emissions (start here)'!CS119),ISNUMBER(Dispersion!$AW$9)),'Emissions (start here)'!CS119*453.59/3600*Dispersion!$AW$9,0)</f>
        <v>0</v>
      </c>
      <c r="GK119" s="74">
        <f>IF(AND(ISNUMBER('Emissions (start here)'!CT119),ISNUMBER(Dispersion!$AW$10)),'Emissions (start here)'!CT119*2000*453.59/8760/3600*Dispersion!$AW$10,0)</f>
        <v>0</v>
      </c>
      <c r="GL119" s="74">
        <f>IF(AND(ISNUMBER('Emissions (start here)'!CT119),ISNUMBER(Dispersion!$AW$11)),'Emissions (start here)'!CT119*2000*453.59/8760/3600*Dispersion!$AW$11,0)</f>
        <v>0</v>
      </c>
      <c r="GM119" s="74">
        <f>IF(AND(ISNUMBER('Emissions (start here)'!CU119),ISNUMBER(Dispersion!$AX$8)),'Emissions (start here)'!CU119*453.59/3600*Dispersion!$AX$8,0)</f>
        <v>0</v>
      </c>
      <c r="GN119" s="74">
        <f>IF(AND(ISNUMBER('Emissions (start here)'!CU119),ISNUMBER(Dispersion!$AX$9)),'Emissions (start here)'!CU119*453.59/3600*Dispersion!$AX$9,0)</f>
        <v>0</v>
      </c>
      <c r="GO119" s="74">
        <f>IF(AND(ISNUMBER('Emissions (start here)'!CV119),ISNUMBER(Dispersion!$AX$10)),'Emissions (start here)'!CV119*2000*453.59/8760/3600*Dispersion!$AX$10,0)</f>
        <v>0</v>
      </c>
      <c r="GP119" s="74">
        <f>IF(AND(ISNUMBER('Emissions (start here)'!CV119),ISNUMBER(Dispersion!$AX$11)),'Emissions (start here)'!CV119*2000*453.59/8760/3600*Dispersion!$AX$11,0)</f>
        <v>0</v>
      </c>
      <c r="GQ119" s="74">
        <f>IF(AND(ISNUMBER('Emissions (start here)'!CW119),ISNUMBER(Dispersion!$AY$8)),'Emissions (start here)'!CW119*453.59/3600*Dispersion!$AY$8,0)</f>
        <v>0</v>
      </c>
      <c r="GR119" s="74">
        <f>IF(AND(ISNUMBER('Emissions (start here)'!CW119),ISNUMBER(Dispersion!$AY$9)),'Emissions (start here)'!CW119*453.59/3600*Dispersion!$AY$9,0)</f>
        <v>0</v>
      </c>
      <c r="GS119" s="74">
        <f>IF(AND(ISNUMBER('Emissions (start here)'!CX119),ISNUMBER(Dispersion!$AY$10)),'Emissions (start here)'!CX119*2000*453.59/8760/3600*Dispersion!$AY$10,0)</f>
        <v>0</v>
      </c>
      <c r="GT119" s="74">
        <f>IF(AND(ISNUMBER('Emissions (start here)'!CX119),ISNUMBER(Dispersion!$AY$11)),'Emissions (start here)'!CX119*2000*453.59/8760/3600*Dispersion!$AY$11,0)</f>
        <v>0</v>
      </c>
      <c r="GU119" s="74">
        <f>IF(AND(ISNUMBER('Emissions (start here)'!CY119),ISNUMBER(Dispersion!$AZ$8)),'Emissions (start here)'!CY119*453.59/3600*Dispersion!$AZ$8,0)</f>
        <v>0</v>
      </c>
      <c r="GV119" s="74">
        <f>IF(AND(ISNUMBER('Emissions (start here)'!CY119),ISNUMBER(Dispersion!$AZ$9)),'Emissions (start here)'!CY119*453.59/3600*Dispersion!$AZ$9,0)</f>
        <v>0</v>
      </c>
      <c r="GW119" s="74">
        <f>IF(AND(ISNUMBER('Emissions (start here)'!CZ119),ISNUMBER(Dispersion!$AZ$10)),'Emissions (start here)'!CZ119*2000*453.59/8760/3600*Dispersion!$AZ$10,0)</f>
        <v>0</v>
      </c>
      <c r="GX119" s="74">
        <f>IF(AND(ISNUMBER('Emissions (start here)'!CZ119),ISNUMBER(Dispersion!$AZ$11)),'Emissions (start here)'!CZ119*2000*453.59/8760/3600*Dispersion!$AZ$11,0)</f>
        <v>0</v>
      </c>
    </row>
    <row r="120" spans="1:206" x14ac:dyDescent="0.2">
      <c r="A120" s="51" t="str">
        <f>'Tox Values'!C120</f>
        <v>18540-29-9-pm</v>
      </c>
      <c r="B120" s="94" t="str">
        <f>'Tox Values'!D120</f>
        <v>Chromium (Hexavalent) - Particulate</v>
      </c>
      <c r="C120" s="96">
        <f t="shared" si="5"/>
        <v>0</v>
      </c>
      <c r="D120" s="74">
        <f t="shared" si="6"/>
        <v>0</v>
      </c>
      <c r="E120" s="74">
        <f t="shared" si="7"/>
        <v>0</v>
      </c>
      <c r="F120" s="99">
        <f t="shared" si="8"/>
        <v>0</v>
      </c>
      <c r="G120" s="97">
        <f>IF(AND(ISNUMBER('Emissions (start here)'!E120),ISNUMBER(Dispersion!$C$8)),'Emissions (start here)'!E120*453.59/3600*Dispersion!$C$8,0)</f>
        <v>0</v>
      </c>
      <c r="H120" s="74">
        <f>IF(AND(ISNUMBER('Emissions (start here)'!E120),ISNUMBER(Dispersion!$C$9)),'Emissions (start here)'!E120*453.59/3600*Dispersion!$C$9,0)</f>
        <v>0</v>
      </c>
      <c r="I120" s="74">
        <f>IF(AND(ISNUMBER('Emissions (start here)'!F120),ISNUMBER(Dispersion!$C$10)),'Emissions (start here)'!F120*2000*453.59/8760/3600*Dispersion!$C$10,0)</f>
        <v>0</v>
      </c>
      <c r="J120" s="74">
        <f>IF(AND(ISNUMBER('Emissions (start here)'!F120),ISNUMBER(Dispersion!$C$11)),'Emissions (start here)'!F120*2000*453.59/8760/3600*Dispersion!$C$11,0)</f>
        <v>0</v>
      </c>
      <c r="K120" s="74">
        <f>IF(AND(ISNUMBER('Emissions (start here)'!G120),ISNUMBER(Dispersion!$D$8)),'Emissions (start here)'!G120*453.59/3600*Dispersion!$D$8,0)</f>
        <v>0</v>
      </c>
      <c r="L120" s="74">
        <f>IF(AND(ISNUMBER('Emissions (start here)'!G120),ISNUMBER(Dispersion!$D$9)),'Emissions (start here)'!G120*453.59/3600*Dispersion!$D$9,0)</f>
        <v>0</v>
      </c>
      <c r="M120" s="74">
        <f>IF(AND(ISNUMBER('Emissions (start here)'!H120),ISNUMBER(Dispersion!$D$10)),'Emissions (start here)'!H120*2000*453.59/8760/3600*Dispersion!$D$10,0)</f>
        <v>0</v>
      </c>
      <c r="N120" s="74">
        <f>IF(AND(ISNUMBER('Emissions (start here)'!H120),ISNUMBER(Dispersion!$D$11)),'Emissions (start here)'!H120*2000*453.59/8760/3600*Dispersion!$D$11,0)</f>
        <v>0</v>
      </c>
      <c r="O120" s="74">
        <f>IF(AND(ISNUMBER('Emissions (start here)'!I120),ISNUMBER(Dispersion!$E$8)),'Emissions (start here)'!I120*453.59/3600*Dispersion!$E$8,0)</f>
        <v>0</v>
      </c>
      <c r="P120" s="74">
        <f>IF(AND(ISNUMBER('Emissions (start here)'!I120),ISNUMBER(Dispersion!$E$9)),'Emissions (start here)'!I120*453.59/3600*Dispersion!$E$9,0)</f>
        <v>0</v>
      </c>
      <c r="Q120" s="74">
        <f>IF(AND(ISNUMBER('Emissions (start here)'!J120),ISNUMBER(Dispersion!$E$10)),'Emissions (start here)'!J120*2000*453.59/8760/3600*Dispersion!$E$10,0)</f>
        <v>0</v>
      </c>
      <c r="R120" s="74">
        <f>IF(AND(ISNUMBER('Emissions (start here)'!J120),ISNUMBER(Dispersion!$E$11)),'Emissions (start here)'!J120*2000*453.59/8760/3600*Dispersion!$E$11,0)</f>
        <v>0</v>
      </c>
      <c r="S120" s="74">
        <f>IF(AND(ISNUMBER('Emissions (start here)'!K120),ISNUMBER(Dispersion!$F$8)),'Emissions (start here)'!K120*453.59/3600*Dispersion!$F$8,0)</f>
        <v>0</v>
      </c>
      <c r="T120" s="74">
        <f>IF(AND(ISNUMBER('Emissions (start here)'!K120),ISNUMBER(Dispersion!$F$9)),'Emissions (start here)'!K120*453.59/3600*Dispersion!$F$9,0)</f>
        <v>0</v>
      </c>
      <c r="U120" s="74">
        <f>IF(AND(ISNUMBER('Emissions (start here)'!L120),ISNUMBER(Dispersion!$F$10)),'Emissions (start here)'!L120*2000*453.59/8760/3600*Dispersion!$F$10,0)</f>
        <v>0</v>
      </c>
      <c r="V120" s="74">
        <f>IF(AND(ISNUMBER('Emissions (start here)'!L120),ISNUMBER(Dispersion!$F$11)),'Emissions (start here)'!L120*2000*453.59/8760/3600*Dispersion!$F$11,0)</f>
        <v>0</v>
      </c>
      <c r="W120" s="74">
        <f>IF(AND(ISNUMBER('Emissions (start here)'!M120),ISNUMBER(Dispersion!$G$8)),'Emissions (start here)'!M120*453.59/3600*Dispersion!$G$8,0)</f>
        <v>0</v>
      </c>
      <c r="X120" s="74">
        <f>IF(AND(ISNUMBER('Emissions (start here)'!M120),ISNUMBER(Dispersion!$G$9)),'Emissions (start here)'!M120*453.59/3600*Dispersion!$G$9,0)</f>
        <v>0</v>
      </c>
      <c r="Y120" s="74">
        <f>IF(AND(ISNUMBER('Emissions (start here)'!N120),ISNUMBER(Dispersion!$G$10)),'Emissions (start here)'!N120*2000*453.59/8760/3600*Dispersion!$G$10,0)</f>
        <v>0</v>
      </c>
      <c r="Z120" s="74">
        <f>IF(AND(ISNUMBER('Emissions (start here)'!N120),ISNUMBER(Dispersion!$G$11)),'Emissions (start here)'!N120*2000*453.59/8760/3600*Dispersion!$G$11,0)</f>
        <v>0</v>
      </c>
      <c r="AA120" s="74">
        <f>IF(AND(ISNUMBER('Emissions (start here)'!O120),ISNUMBER(Dispersion!$H$8)),'Emissions (start here)'!O120*453.59/3600*Dispersion!$H$8,0)</f>
        <v>0</v>
      </c>
      <c r="AB120" s="74">
        <f>IF(AND(ISNUMBER('Emissions (start here)'!O120),ISNUMBER(Dispersion!$H$9)),'Emissions (start here)'!O120*453.59/3600*Dispersion!$H$9,0)</f>
        <v>0</v>
      </c>
      <c r="AC120" s="74">
        <f>IF(AND(ISNUMBER('Emissions (start here)'!P120),ISNUMBER(Dispersion!$H$10)),'Emissions (start here)'!P120*2000*453.59/8760/3600*Dispersion!$H$10,0)</f>
        <v>0</v>
      </c>
      <c r="AD120" s="74">
        <f>IF(AND(ISNUMBER('Emissions (start here)'!P120),ISNUMBER(Dispersion!$H$11)),'Emissions (start here)'!P120*2000*453.59/8760/3600*Dispersion!$H$11,0)</f>
        <v>0</v>
      </c>
      <c r="AE120" s="74">
        <f>IF(AND(ISNUMBER('Emissions (start here)'!Q120),ISNUMBER(Dispersion!$I$8)),'Emissions (start here)'!Q120*453.59/3600*Dispersion!$I$8,0)</f>
        <v>0</v>
      </c>
      <c r="AF120" s="74">
        <f>IF(AND(ISNUMBER('Emissions (start here)'!Q120),ISNUMBER(Dispersion!$I$9)),'Emissions (start here)'!Q120*453.59/3600*Dispersion!$I$9,0)</f>
        <v>0</v>
      </c>
      <c r="AG120" s="74">
        <f>IF(AND(ISNUMBER('Emissions (start here)'!R120),ISNUMBER(Dispersion!$I$10)),'Emissions (start here)'!R120*2000*453.59/8760/3600*Dispersion!$I$10,0)</f>
        <v>0</v>
      </c>
      <c r="AH120" s="74">
        <f>IF(AND(ISNUMBER('Emissions (start here)'!R120),ISNUMBER(Dispersion!$I$11)),'Emissions (start here)'!R120*2000*453.59/8760/3600*Dispersion!$I$11,0)</f>
        <v>0</v>
      </c>
      <c r="AI120" s="74">
        <f>IF(AND(ISNUMBER('Emissions (start here)'!S120),ISNUMBER(Dispersion!$J$8)),'Emissions (start here)'!S120*453.59/3600*Dispersion!$J$8,0)</f>
        <v>0</v>
      </c>
      <c r="AJ120" s="74">
        <f>IF(AND(ISNUMBER('Emissions (start here)'!S120),ISNUMBER(Dispersion!$J$9)),'Emissions (start here)'!S120*453.59/3600*Dispersion!$J$9,0)</f>
        <v>0</v>
      </c>
      <c r="AK120" s="74">
        <f>IF(AND(ISNUMBER('Emissions (start here)'!T120),ISNUMBER(Dispersion!$J$10)),'Emissions (start here)'!T120*2000*453.59/8760/3600*Dispersion!$J$10,0)</f>
        <v>0</v>
      </c>
      <c r="AL120" s="74">
        <f>IF(AND(ISNUMBER('Emissions (start here)'!T120),ISNUMBER(Dispersion!$J$11)),'Emissions (start here)'!T120*2000*453.59/8760/3600*Dispersion!$J$11,0)</f>
        <v>0</v>
      </c>
      <c r="AM120" s="74">
        <f>IF(AND(ISNUMBER('Emissions (start here)'!U120),ISNUMBER(Dispersion!$K$8)),'Emissions (start here)'!U120*453.59/3600*Dispersion!$K$8,0)</f>
        <v>0</v>
      </c>
      <c r="AN120" s="74">
        <f>IF(AND(ISNUMBER('Emissions (start here)'!U120),ISNUMBER(Dispersion!$K$9)),'Emissions (start here)'!U120*453.59/3600*Dispersion!$K$9,0)</f>
        <v>0</v>
      </c>
      <c r="AO120" s="74">
        <f>IF(AND(ISNUMBER('Emissions (start here)'!V120),ISNUMBER(Dispersion!$K$10)),'Emissions (start here)'!V120*2000*453.59/8760/3600*Dispersion!$K$10,0)</f>
        <v>0</v>
      </c>
      <c r="AP120" s="74">
        <f>IF(AND(ISNUMBER('Emissions (start here)'!V120),ISNUMBER(Dispersion!$K$11)),'Emissions (start here)'!V120*2000*453.59/8760/3600*Dispersion!$K$11,0)</f>
        <v>0</v>
      </c>
      <c r="AQ120" s="74">
        <f>IF(AND(ISNUMBER('Emissions (start here)'!W120),ISNUMBER(Dispersion!$L$8)),'Emissions (start here)'!W120*453.59/3600*Dispersion!$L$8,0)</f>
        <v>0</v>
      </c>
      <c r="AR120" s="74">
        <f>IF(AND(ISNUMBER('Emissions (start here)'!W120),ISNUMBER(Dispersion!$L$9)),'Emissions (start here)'!W120*453.59/3600*Dispersion!$L$9,0)</f>
        <v>0</v>
      </c>
      <c r="AS120" s="74">
        <f>IF(AND(ISNUMBER('Emissions (start here)'!X120),ISNUMBER(Dispersion!$L$10)),'Emissions (start here)'!X120*2000*453.59/8760/3600*Dispersion!$L$10,0)</f>
        <v>0</v>
      </c>
      <c r="AT120" s="74">
        <f>IF(AND(ISNUMBER('Emissions (start here)'!X120),ISNUMBER(Dispersion!$L$11)),'Emissions (start here)'!X120*2000*453.59/8760/3600*Dispersion!$L$11,0)</f>
        <v>0</v>
      </c>
      <c r="AU120" s="74">
        <f>IF(AND(ISNUMBER('Emissions (start here)'!Y120),ISNUMBER(Dispersion!$M$8)),'Emissions (start here)'!Y120*453.59/3600*Dispersion!$M$8,0)</f>
        <v>0</v>
      </c>
      <c r="AV120" s="74">
        <f>IF(AND(ISNUMBER('Emissions (start here)'!Y120),ISNUMBER(Dispersion!$M$9)),'Emissions (start here)'!Y120*453.59/3600*Dispersion!$M$9,0)</f>
        <v>0</v>
      </c>
      <c r="AW120" s="74">
        <f>IF(AND(ISNUMBER('Emissions (start here)'!Z120),ISNUMBER(Dispersion!$M$10)),'Emissions (start here)'!Z120*2000*453.59/8760/3600*Dispersion!$M$10,0)</f>
        <v>0</v>
      </c>
      <c r="AX120" s="74">
        <f>IF(AND(ISNUMBER('Emissions (start here)'!Z120),ISNUMBER(Dispersion!$M$11)),'Emissions (start here)'!Z120*2000*453.59/8760/3600*Dispersion!$M$11,0)</f>
        <v>0</v>
      </c>
      <c r="AY120" s="74">
        <f>IF(AND(ISNUMBER('Emissions (start here)'!AA120),ISNUMBER(Dispersion!$N$8)),'Emissions (start here)'!AA120*453.59/3600*Dispersion!$N$8,0)</f>
        <v>0</v>
      </c>
      <c r="AZ120" s="74">
        <f>IF(AND(ISNUMBER('Emissions (start here)'!AA120),ISNUMBER(Dispersion!$N$9)),'Emissions (start here)'!AA120*453.59/3600*Dispersion!$N$9,0)</f>
        <v>0</v>
      </c>
      <c r="BA120" s="74">
        <f>IF(AND(ISNUMBER('Emissions (start here)'!AB120),ISNUMBER(Dispersion!$N$10)),'Emissions (start here)'!AB120*2000*453.59/8760/3600*Dispersion!$N$10,0)</f>
        <v>0</v>
      </c>
      <c r="BB120" s="74">
        <f>IF(AND(ISNUMBER('Emissions (start here)'!AB120),ISNUMBER(Dispersion!$N$11)),'Emissions (start here)'!AB120*2000*453.59/8760/3600*Dispersion!$N$11,0)</f>
        <v>0</v>
      </c>
      <c r="BC120" s="74">
        <f>IF(AND(ISNUMBER('Emissions (start here)'!AC120),ISNUMBER(Dispersion!$O$8)),'Emissions (start here)'!AC120*453.59/3600*Dispersion!$O$8,0)</f>
        <v>0</v>
      </c>
      <c r="BD120" s="74">
        <f>IF(AND(ISNUMBER('Emissions (start here)'!AC120),ISNUMBER(Dispersion!$O$9)),'Emissions (start here)'!AC120*453.59/3600*Dispersion!$O$9,0)</f>
        <v>0</v>
      </c>
      <c r="BE120" s="74">
        <f>IF(AND(ISNUMBER('Emissions (start here)'!AD120),ISNUMBER(Dispersion!$O$10)),'Emissions (start here)'!AD120*2000*453.59/8760/3600*Dispersion!$O$10,0)</f>
        <v>0</v>
      </c>
      <c r="BF120" s="74">
        <f>IF(AND(ISNUMBER('Emissions (start here)'!AD120),ISNUMBER(Dispersion!$O$11)),'Emissions (start here)'!AD120*2000*453.59/8760/3600*Dispersion!$O$11,0)</f>
        <v>0</v>
      </c>
      <c r="BG120" s="74">
        <f>IF(AND(ISNUMBER('Emissions (start here)'!AE120),ISNUMBER(Dispersion!$P$8)),'Emissions (start here)'!AE120*453.59/3600*Dispersion!$P$8,0)</f>
        <v>0</v>
      </c>
      <c r="BH120" s="74">
        <f>IF(AND(ISNUMBER('Emissions (start here)'!AE120),ISNUMBER(Dispersion!$P$9)),'Emissions (start here)'!AE120*453.59/3600*Dispersion!$P$9,0)</f>
        <v>0</v>
      </c>
      <c r="BI120" s="74">
        <f>IF(AND(ISNUMBER('Emissions (start here)'!AF120),ISNUMBER(Dispersion!$P$10)),'Emissions (start here)'!AF120*2000*453.59/8760/3600*Dispersion!$P$10,0)</f>
        <v>0</v>
      </c>
      <c r="BJ120" s="74">
        <f>IF(AND(ISNUMBER('Emissions (start here)'!AF120),ISNUMBER(Dispersion!$P$11)),'Emissions (start here)'!AF120*2000*453.59/8760/3600*Dispersion!$P$11,0)</f>
        <v>0</v>
      </c>
      <c r="BK120" s="74">
        <f>IF(AND(ISNUMBER('Emissions (start here)'!AG120),ISNUMBER(Dispersion!$Q$8)),'Emissions (start here)'!AG120*453.59/3600*Dispersion!$Q$8,0)</f>
        <v>0</v>
      </c>
      <c r="BL120" s="74">
        <f>IF(AND(ISNUMBER('Emissions (start here)'!AG120),ISNUMBER(Dispersion!$Q$9)),'Emissions (start here)'!AG120*453.59/3600*Dispersion!$Q$9,0)</f>
        <v>0</v>
      </c>
      <c r="BM120" s="74">
        <f>IF(AND(ISNUMBER('Emissions (start here)'!AH120),ISNUMBER(Dispersion!$Q$10)),'Emissions (start here)'!AH120*2000*453.59/8760/3600*Dispersion!$Q$10,0)</f>
        <v>0</v>
      </c>
      <c r="BN120" s="74">
        <f>IF(AND(ISNUMBER('Emissions (start here)'!AH120),ISNUMBER(Dispersion!$Q$11)),'Emissions (start here)'!AH120*2000*453.59/8760/3600*Dispersion!$Q$11,0)</f>
        <v>0</v>
      </c>
      <c r="BO120" s="74">
        <f>IF(AND(ISNUMBER('Emissions (start here)'!AI120),ISNUMBER(Dispersion!$R$8)),'Emissions (start here)'!AI120*453.59/3600*Dispersion!$R$8,0)</f>
        <v>0</v>
      </c>
      <c r="BP120" s="74">
        <f>IF(AND(ISNUMBER('Emissions (start here)'!AI120),ISNUMBER(Dispersion!$R$9)),'Emissions (start here)'!AI120*453.59/3600*Dispersion!$R$9,0)</f>
        <v>0</v>
      </c>
      <c r="BQ120" s="74">
        <f>IF(AND(ISNUMBER('Emissions (start here)'!AJ120),ISNUMBER(Dispersion!$R$10)),'Emissions (start here)'!AJ120*2000*453.59/8760/3600*Dispersion!$R$10,0)</f>
        <v>0</v>
      </c>
      <c r="BR120" s="74">
        <f>IF(AND(ISNUMBER('Emissions (start here)'!AJ120),ISNUMBER(Dispersion!$R$11)),'Emissions (start here)'!AJ120*2000*453.59/8760/3600*Dispersion!$R$11,0)</f>
        <v>0</v>
      </c>
      <c r="BS120" s="74">
        <f>IF(AND(ISNUMBER('Emissions (start here)'!AK120),ISNUMBER(Dispersion!$S$8)),'Emissions (start here)'!AK120*453.59/3600*Dispersion!$S$8,0)</f>
        <v>0</v>
      </c>
      <c r="BT120" s="74">
        <f>IF(AND(ISNUMBER('Emissions (start here)'!AK120),ISNUMBER(Dispersion!$S$9)),'Emissions (start here)'!AK120*453.59/3600*Dispersion!$S$9,0)</f>
        <v>0</v>
      </c>
      <c r="BU120" s="74">
        <f>IF(AND(ISNUMBER('Emissions (start here)'!AL120),ISNUMBER(Dispersion!$S$10)),'Emissions (start here)'!AL120*2000*453.59/8760/3600*Dispersion!$S$10,0)</f>
        <v>0</v>
      </c>
      <c r="BV120" s="74">
        <f>IF(AND(ISNUMBER('Emissions (start here)'!AL120),ISNUMBER(Dispersion!$S$11)),'Emissions (start here)'!AL120*2000*453.59/8760/3600*Dispersion!$S$11,0)</f>
        <v>0</v>
      </c>
      <c r="BW120" s="74">
        <f>IF(AND(ISNUMBER('Emissions (start here)'!AM120),ISNUMBER(Dispersion!$T$8)),'Emissions (start here)'!AM120*453.59/3600*Dispersion!$T$8,0)</f>
        <v>0</v>
      </c>
      <c r="BX120" s="74">
        <f>IF(AND(ISNUMBER('Emissions (start here)'!AM120),ISNUMBER(Dispersion!$T$9)),'Emissions (start here)'!AM120*453.59/3600*Dispersion!$T$9,0)</f>
        <v>0</v>
      </c>
      <c r="BY120" s="74">
        <f>IF(AND(ISNUMBER('Emissions (start here)'!AN120),ISNUMBER(Dispersion!$T$10)),'Emissions (start here)'!AN120*2000*453.59/8760/3600*Dispersion!$T$10,0)</f>
        <v>0</v>
      </c>
      <c r="BZ120" s="74">
        <f>IF(AND(ISNUMBER('Emissions (start here)'!AN120),ISNUMBER(Dispersion!$T$11)),'Emissions (start here)'!AN120*2000*453.59/8760/3600*Dispersion!$T$11,0)</f>
        <v>0</v>
      </c>
      <c r="CA120" s="74">
        <f>IF(AND(ISNUMBER('Emissions (start here)'!AO120),ISNUMBER(Dispersion!$U$8)),'Emissions (start here)'!AO120*453.59/3600*Dispersion!$U$8,0)</f>
        <v>0</v>
      </c>
      <c r="CB120" s="74">
        <f>IF(AND(ISNUMBER('Emissions (start here)'!AO120),ISNUMBER(Dispersion!$U$9)),'Emissions (start here)'!AO120*453.59/3600*Dispersion!$U$9,0)</f>
        <v>0</v>
      </c>
      <c r="CC120" s="74">
        <f>IF(AND(ISNUMBER('Emissions (start here)'!AP120),ISNUMBER(Dispersion!$U$10)),'Emissions (start here)'!AP120*2000*453.59/8760/3600*Dispersion!$U$10,0)</f>
        <v>0</v>
      </c>
      <c r="CD120" s="74">
        <f>IF(AND(ISNUMBER('Emissions (start here)'!AP120),ISNUMBER(Dispersion!$U$11)),'Emissions (start here)'!AP120*2000*453.59/8760/3600*Dispersion!$U$11,0)</f>
        <v>0</v>
      </c>
      <c r="CE120" s="74">
        <f>IF(AND(ISNUMBER('Emissions (start here)'!AQ120),ISNUMBER(Dispersion!$V$8)),'Emissions (start here)'!AQ120*453.59/3600*Dispersion!$V$8,0)</f>
        <v>0</v>
      </c>
      <c r="CF120" s="74">
        <f>IF(AND(ISNUMBER('Emissions (start here)'!AQ120),ISNUMBER(Dispersion!$V$9)),'Emissions (start here)'!AQ120*453.59/3600*Dispersion!$V$9,0)</f>
        <v>0</v>
      </c>
      <c r="CG120" s="74">
        <f>IF(AND(ISNUMBER('Emissions (start here)'!AR120),ISNUMBER(Dispersion!$V$10)),'Emissions (start here)'!AR120*2000*453.59/8760/3600*Dispersion!$V$10,0)</f>
        <v>0</v>
      </c>
      <c r="CH120" s="74">
        <f>IF(AND(ISNUMBER('Emissions (start here)'!AR120),ISNUMBER(Dispersion!$V$11)),'Emissions (start here)'!AR120*2000*453.59/8760/3600*Dispersion!$V$11,0)</f>
        <v>0</v>
      </c>
      <c r="CI120" s="74">
        <f>IF(AND(ISNUMBER('Emissions (start here)'!AS120),ISNUMBER(Dispersion!$W$8)),'Emissions (start here)'!AS120*453.59/3600*Dispersion!$W$8,0)</f>
        <v>0</v>
      </c>
      <c r="CJ120" s="74">
        <f>IF(AND(ISNUMBER('Emissions (start here)'!AS120),ISNUMBER(Dispersion!$W$9)),'Emissions (start here)'!AS120*453.59/3600*Dispersion!$W$9,0)</f>
        <v>0</v>
      </c>
      <c r="CK120" s="74">
        <f>IF(AND(ISNUMBER('Emissions (start here)'!AT120),ISNUMBER(Dispersion!$W$10)),'Emissions (start here)'!AT120*2000*453.59/8760/3600*Dispersion!$W$10,0)</f>
        <v>0</v>
      </c>
      <c r="CL120" s="74">
        <f>IF(AND(ISNUMBER('Emissions (start here)'!AT120),ISNUMBER(Dispersion!$W$11)),'Emissions (start here)'!AT120*2000*453.59/8760/3600*Dispersion!$W$11,0)</f>
        <v>0</v>
      </c>
      <c r="CM120" s="74">
        <f>IF(AND(ISNUMBER('Emissions (start here)'!AU120),ISNUMBER(Dispersion!$X$8)),'Emissions (start here)'!AU120*453.59/3600*Dispersion!$X$8,0)</f>
        <v>0</v>
      </c>
      <c r="CN120" s="74">
        <f>IF(AND(ISNUMBER('Emissions (start here)'!AU120),ISNUMBER(Dispersion!$X$9)),'Emissions (start here)'!AU120*453.59/3600*Dispersion!$X$9,0)</f>
        <v>0</v>
      </c>
      <c r="CO120" s="74">
        <f>IF(AND(ISNUMBER('Emissions (start here)'!AV120),ISNUMBER(Dispersion!$X$10)),'Emissions (start here)'!AV120*2000*453.59/8760/3600*Dispersion!$X$10,0)</f>
        <v>0</v>
      </c>
      <c r="CP120" s="74">
        <f>IF(AND(ISNUMBER('Emissions (start here)'!AV120),ISNUMBER(Dispersion!$X$11)),'Emissions (start here)'!AV120*2000*453.59/8760/3600*Dispersion!$X$11,0)</f>
        <v>0</v>
      </c>
      <c r="CQ120" s="74">
        <f>IF(AND(ISNUMBER('Emissions (start here)'!AW120),ISNUMBER(Dispersion!$Y$8)),'Emissions (start here)'!AW120*453.59/3600*Dispersion!$Y$8,0)</f>
        <v>0</v>
      </c>
      <c r="CR120" s="74">
        <f>IF(AND(ISNUMBER('Emissions (start here)'!AW120),ISNUMBER(Dispersion!$Y$9)),'Emissions (start here)'!AW120*453.59/3600*Dispersion!$Y$9,0)</f>
        <v>0</v>
      </c>
      <c r="CS120" s="74">
        <f>IF(AND(ISNUMBER('Emissions (start here)'!AX120),ISNUMBER(Dispersion!$Y$10)),'Emissions (start here)'!AX120*2000*453.59/8760/3600*Dispersion!$Y$10,0)</f>
        <v>0</v>
      </c>
      <c r="CT120" s="74">
        <f>IF(AND(ISNUMBER('Emissions (start here)'!AX120),ISNUMBER(Dispersion!$Y$11)),'Emissions (start here)'!AX120*2000*453.59/8760/3600*Dispersion!$Y$11,0)</f>
        <v>0</v>
      </c>
      <c r="CU120" s="74">
        <f>IF(AND(ISNUMBER('Emissions (start here)'!AY120),ISNUMBER(Dispersion!$Z$8)),'Emissions (start here)'!AY120*453.59/3600*Dispersion!$Z$8,0)</f>
        <v>0</v>
      </c>
      <c r="CV120" s="74">
        <f>IF(AND(ISNUMBER('Emissions (start here)'!AY120),ISNUMBER(Dispersion!$Z$9)),'Emissions (start here)'!AY120*453.59/3600*Dispersion!$Z$9,0)</f>
        <v>0</v>
      </c>
      <c r="CW120" s="74">
        <f>IF(AND(ISNUMBER('Emissions (start here)'!AZ120),ISNUMBER(Dispersion!$Z$10)),'Emissions (start here)'!AZ120*2000*453.59/8760/3600*Dispersion!$Z$10,0)</f>
        <v>0</v>
      </c>
      <c r="CX120" s="74">
        <f>IF(AND(ISNUMBER('Emissions (start here)'!AZ120),ISNUMBER(Dispersion!$Z$11)),'Emissions (start here)'!AZ120*2000*453.59/8760/3600*Dispersion!$Z$11,0)</f>
        <v>0</v>
      </c>
      <c r="CY120" s="74">
        <f>IF(AND(ISNUMBER('Emissions (start here)'!BA120),ISNUMBER(Dispersion!$AA$8)),'Emissions (start here)'!BA120*453.59/3600*Dispersion!$AA$8,0)</f>
        <v>0</v>
      </c>
      <c r="CZ120" s="74">
        <f>IF(AND(ISNUMBER('Emissions (start here)'!BA120),ISNUMBER(Dispersion!$AA$9)),'Emissions (start here)'!BA120*453.59/3600*Dispersion!$AA$9,0)</f>
        <v>0</v>
      </c>
      <c r="DA120" s="74">
        <f>IF(AND(ISNUMBER('Emissions (start here)'!BB120),ISNUMBER(Dispersion!$AA$10)),'Emissions (start here)'!BB120*2000*453.59/8760/3600*Dispersion!$AA$10,0)</f>
        <v>0</v>
      </c>
      <c r="DB120" s="74">
        <f>IF(AND(ISNUMBER('Emissions (start here)'!BB120),ISNUMBER(Dispersion!$AA$11)),'Emissions (start here)'!BB120*2000*453.59/8760/3600*Dispersion!$AA$11,0)</f>
        <v>0</v>
      </c>
      <c r="DC120" s="74">
        <f>IF(AND(ISNUMBER('Emissions (start here)'!BC120),ISNUMBER(Dispersion!$AB$8)),'Emissions (start here)'!BC120*453.59/3600*Dispersion!$AB$8,0)</f>
        <v>0</v>
      </c>
      <c r="DD120" s="74">
        <f>IF(AND(ISNUMBER('Emissions (start here)'!BC120),ISNUMBER(Dispersion!$AB$9)),'Emissions (start here)'!BC120*453.59/3600*Dispersion!$AB$9,0)</f>
        <v>0</v>
      </c>
      <c r="DE120" s="74">
        <f>IF(AND(ISNUMBER('Emissions (start here)'!BD120),ISNUMBER(Dispersion!$AB$10)),'Emissions (start here)'!BD120*2000*453.59/8760/3600*Dispersion!$AB$10,0)</f>
        <v>0</v>
      </c>
      <c r="DF120" s="74">
        <f>IF(AND(ISNUMBER('Emissions (start here)'!BD120),ISNUMBER(Dispersion!$AB$11)),'Emissions (start here)'!BD120*2000*453.59/8760/3600*Dispersion!$AB$11,0)</f>
        <v>0</v>
      </c>
      <c r="DG120" s="74">
        <f>IF(AND(ISNUMBER('Emissions (start here)'!BE120),ISNUMBER(Dispersion!$AC$8)),'Emissions (start here)'!BE120*453.59/3600*Dispersion!$AC$8,0)</f>
        <v>0</v>
      </c>
      <c r="DH120" s="74">
        <f>IF(AND(ISNUMBER('Emissions (start here)'!BE120),ISNUMBER(Dispersion!$AC$9)),'Emissions (start here)'!BE120*453.59/3600*Dispersion!$AC$9,0)</f>
        <v>0</v>
      </c>
      <c r="DI120" s="74">
        <f>IF(AND(ISNUMBER('Emissions (start here)'!BF120),ISNUMBER(Dispersion!$AC$10)),'Emissions (start here)'!BF120*2000*453.59/8760/3600*Dispersion!$AC$10,0)</f>
        <v>0</v>
      </c>
      <c r="DJ120" s="74">
        <f>IF(AND(ISNUMBER('Emissions (start here)'!BF120),ISNUMBER(Dispersion!$AC$11)),'Emissions (start here)'!BF120*2000*453.59/8760/3600*Dispersion!$AC$11,0)</f>
        <v>0</v>
      </c>
      <c r="DK120" s="74">
        <f>IF(AND(ISNUMBER('Emissions (start here)'!BG120),ISNUMBER(Dispersion!$AD$8)),'Emissions (start here)'!BG120*453.59/3600*Dispersion!$AD$8,0)</f>
        <v>0</v>
      </c>
      <c r="DL120" s="74">
        <f>IF(AND(ISNUMBER('Emissions (start here)'!BG120),ISNUMBER(Dispersion!$AD$9)),'Emissions (start here)'!BG120*453.59/3600*Dispersion!$AD$9,0)</f>
        <v>0</v>
      </c>
      <c r="DM120" s="74">
        <f>IF(AND(ISNUMBER('Emissions (start here)'!BH120),ISNUMBER(Dispersion!$AD$10)),'Emissions (start here)'!BH120*2000*453.59/8760/3600*Dispersion!$AD$10,0)</f>
        <v>0</v>
      </c>
      <c r="DN120" s="74">
        <f>IF(AND(ISNUMBER('Emissions (start here)'!BH120),ISNUMBER(Dispersion!$AD$11)),'Emissions (start here)'!BH120*2000*453.59/8760/3600*Dispersion!$AD$11,0)</f>
        <v>0</v>
      </c>
      <c r="DO120" s="74">
        <f>IF(AND(ISNUMBER('Emissions (start here)'!BI120),ISNUMBER(Dispersion!$AE$8)),'Emissions (start here)'!BI120*453.59/3600*Dispersion!$AE$8,0)</f>
        <v>0</v>
      </c>
      <c r="DP120" s="74">
        <f>IF(AND(ISNUMBER('Emissions (start here)'!BI120),ISNUMBER(Dispersion!$AE$9)),'Emissions (start here)'!BI120*453.59/3600*Dispersion!$AE$9,0)</f>
        <v>0</v>
      </c>
      <c r="DQ120" s="74">
        <f>IF(AND(ISNUMBER('Emissions (start here)'!BJ120),ISNUMBER(Dispersion!$AE$10)),'Emissions (start here)'!BJ120*2000*453.59/8760/3600*Dispersion!$AE$10,0)</f>
        <v>0</v>
      </c>
      <c r="DR120" s="74">
        <f>IF(AND(ISNUMBER('Emissions (start here)'!BJ120),ISNUMBER(Dispersion!$AE$11)),'Emissions (start here)'!BJ120*2000*453.59/8760/3600*Dispersion!$AE$11,0)</f>
        <v>0</v>
      </c>
      <c r="DS120" s="74">
        <f>IF(AND(ISNUMBER('Emissions (start here)'!BK120),ISNUMBER(Dispersion!$AF$8)),'Emissions (start here)'!BK120*453.59/3600*Dispersion!$AF$8,0)</f>
        <v>0</v>
      </c>
      <c r="DT120" s="74">
        <f>IF(AND(ISNUMBER('Emissions (start here)'!BK120),ISNUMBER(Dispersion!$AF$9)),'Emissions (start here)'!BK120*453.59/3600*Dispersion!$AF$9,0)</f>
        <v>0</v>
      </c>
      <c r="DU120" s="74">
        <f>IF(AND(ISNUMBER('Emissions (start here)'!BL120),ISNUMBER(Dispersion!$AF$10)),'Emissions (start here)'!BL120*2000*453.59/8760/3600*Dispersion!$AF$10,0)</f>
        <v>0</v>
      </c>
      <c r="DV120" s="74">
        <f>IF(AND(ISNUMBER('Emissions (start here)'!BL120),ISNUMBER(Dispersion!$AF$11)),'Emissions (start here)'!BL120*2000*453.59/8760/3600*Dispersion!$AF$11,0)</f>
        <v>0</v>
      </c>
      <c r="DW120" s="74">
        <f>IF(AND(ISNUMBER('Emissions (start here)'!BM120),ISNUMBER(Dispersion!$AG$8)),'Emissions (start here)'!BM120*453.59/3600*Dispersion!$AG$8,0)</f>
        <v>0</v>
      </c>
      <c r="DX120" s="74">
        <f>IF(AND(ISNUMBER('Emissions (start here)'!BM120),ISNUMBER(Dispersion!$AG$9)),'Emissions (start here)'!BM120*453.59/3600*Dispersion!$AG$9,0)</f>
        <v>0</v>
      </c>
      <c r="DY120" s="74">
        <f>IF(AND(ISNUMBER('Emissions (start here)'!BN120),ISNUMBER(Dispersion!$AG$10)),'Emissions (start here)'!BN120*2000*453.59/8760/3600*Dispersion!$AG$10,0)</f>
        <v>0</v>
      </c>
      <c r="DZ120" s="74">
        <f>IF(AND(ISNUMBER('Emissions (start here)'!BN120),ISNUMBER(Dispersion!$AG$11)),'Emissions (start here)'!BN120*2000*453.59/8760/3600*Dispersion!$AG$11,0)</f>
        <v>0</v>
      </c>
      <c r="EA120" s="74">
        <f>IF(AND(ISNUMBER('Emissions (start here)'!BO120),ISNUMBER(Dispersion!$AH$8)),'Emissions (start here)'!BO120*453.59/3600*Dispersion!$AH$8,0)</f>
        <v>0</v>
      </c>
      <c r="EB120" s="74">
        <f>IF(AND(ISNUMBER('Emissions (start here)'!BO120),ISNUMBER(Dispersion!$AH$9)),'Emissions (start here)'!BO120*453.59/3600*Dispersion!$AH$9,0)</f>
        <v>0</v>
      </c>
      <c r="EC120" s="74">
        <f>IF(AND(ISNUMBER('Emissions (start here)'!BP120),ISNUMBER(Dispersion!$AH$10)),'Emissions (start here)'!BP120*2000*453.59/8760/3600*Dispersion!$AH$10,0)</f>
        <v>0</v>
      </c>
      <c r="ED120" s="74">
        <f>IF(AND(ISNUMBER('Emissions (start here)'!BP120),ISNUMBER(Dispersion!$AH$11)),'Emissions (start here)'!BP120*2000*453.59/8760/3600*Dispersion!$AH$11,0)</f>
        <v>0</v>
      </c>
      <c r="EE120" s="74">
        <f>IF(AND(ISNUMBER('Emissions (start here)'!BQ120),ISNUMBER(Dispersion!$AI$8)),'Emissions (start here)'!BQ120*453.59/3600*Dispersion!$AI$8,0)</f>
        <v>0</v>
      </c>
      <c r="EF120" s="74">
        <f>IF(AND(ISNUMBER('Emissions (start here)'!BQ120),ISNUMBER(Dispersion!$AI$9)),'Emissions (start here)'!BQ120*453.59/3600*Dispersion!$AI$9,0)</f>
        <v>0</v>
      </c>
      <c r="EG120" s="74">
        <f>IF(AND(ISNUMBER('Emissions (start here)'!BR120),ISNUMBER(Dispersion!$AI$10)),'Emissions (start here)'!BR120*2000*453.59/8760/3600*Dispersion!$AI$10,0)</f>
        <v>0</v>
      </c>
      <c r="EH120" s="74">
        <f>IF(AND(ISNUMBER('Emissions (start here)'!BR120),ISNUMBER(Dispersion!$AI$11)),'Emissions (start here)'!BR120*2000*453.59/8760/3600*Dispersion!$AI$11,0)</f>
        <v>0</v>
      </c>
      <c r="EI120" s="74">
        <f>IF(AND(ISNUMBER('Emissions (start here)'!BS120),ISNUMBER(Dispersion!$AJ$8)),'Emissions (start here)'!BS120*453.59/3600*Dispersion!$AJ$8,0)</f>
        <v>0</v>
      </c>
      <c r="EJ120" s="74">
        <f>IF(AND(ISNUMBER('Emissions (start here)'!BS120),ISNUMBER(Dispersion!$AJ$9)),'Emissions (start here)'!BS120*453.59/3600*Dispersion!$AJ$9,0)</f>
        <v>0</v>
      </c>
      <c r="EK120" s="74">
        <f>IF(AND(ISNUMBER('Emissions (start here)'!BT120),ISNUMBER(Dispersion!$AJ$10)),'Emissions (start here)'!BT120*2000*453.59/8760/3600*Dispersion!$AJ$10,0)</f>
        <v>0</v>
      </c>
      <c r="EL120" s="74">
        <f>IF(AND(ISNUMBER('Emissions (start here)'!BT120),ISNUMBER(Dispersion!$AJ$11)),'Emissions (start here)'!BT120*2000*453.59/8760/3600*Dispersion!$AJ$11,0)</f>
        <v>0</v>
      </c>
      <c r="EM120" s="74">
        <f>IF(AND(ISNUMBER('Emissions (start here)'!BU120),ISNUMBER(Dispersion!$AK$8)),'Emissions (start here)'!BU120*453.59/3600*Dispersion!$AK$8,0)</f>
        <v>0</v>
      </c>
      <c r="EN120" s="74">
        <f>IF(AND(ISNUMBER('Emissions (start here)'!BU120),ISNUMBER(Dispersion!$AK$9)),'Emissions (start here)'!BU120*453.59/3600*Dispersion!$AK$9,0)</f>
        <v>0</v>
      </c>
      <c r="EO120" s="74">
        <f>IF(AND(ISNUMBER('Emissions (start here)'!BV120),ISNUMBER(Dispersion!$AK$10)),'Emissions (start here)'!BV120*2000*453.59/8760/3600*Dispersion!$AK$10,0)</f>
        <v>0</v>
      </c>
      <c r="EP120" s="74">
        <f>IF(AND(ISNUMBER('Emissions (start here)'!BV120),ISNUMBER(Dispersion!$AK$11)),'Emissions (start here)'!BV120*2000*453.59/8760/3600*Dispersion!$AK$11,0)</f>
        <v>0</v>
      </c>
      <c r="EQ120" s="74">
        <f>IF(AND(ISNUMBER('Emissions (start here)'!BW120),ISNUMBER(Dispersion!$AL$8)),'Emissions (start here)'!BW120*453.59/3600*Dispersion!$AL$8,0)</f>
        <v>0</v>
      </c>
      <c r="ER120" s="74">
        <f>IF(AND(ISNUMBER('Emissions (start here)'!BW120),ISNUMBER(Dispersion!$AL$9)),'Emissions (start here)'!BW120*453.59/3600*Dispersion!$AL$9,0)</f>
        <v>0</v>
      </c>
      <c r="ES120" s="74">
        <f>IF(AND(ISNUMBER('Emissions (start here)'!BX120),ISNUMBER(Dispersion!$AL$10)),'Emissions (start here)'!BX120*2000*453.59/8760/3600*Dispersion!$AL$10,0)</f>
        <v>0</v>
      </c>
      <c r="ET120" s="74">
        <f>IF(AND(ISNUMBER('Emissions (start here)'!BX120),ISNUMBER(Dispersion!$AL$11)),'Emissions (start here)'!BX120*2000*453.59/8760/3600*Dispersion!$AL$11,0)</f>
        <v>0</v>
      </c>
      <c r="EU120" s="74">
        <f>IF(AND(ISNUMBER('Emissions (start here)'!BY120),ISNUMBER(Dispersion!$AM$8)),'Emissions (start here)'!BY120*453.59/3600*Dispersion!$AM$8,0)</f>
        <v>0</v>
      </c>
      <c r="EV120" s="74">
        <f>IF(AND(ISNUMBER('Emissions (start here)'!BY120),ISNUMBER(Dispersion!$AM$9)),'Emissions (start here)'!BY120*453.59/3600*Dispersion!$AM$9,0)</f>
        <v>0</v>
      </c>
      <c r="EW120" s="74">
        <f>IF(AND(ISNUMBER('Emissions (start here)'!BZ120),ISNUMBER(Dispersion!$AM$10)),'Emissions (start here)'!BZ120*2000*453.59/8760/3600*Dispersion!$AM$10,0)</f>
        <v>0</v>
      </c>
      <c r="EX120" s="74">
        <f>IF(AND(ISNUMBER('Emissions (start here)'!BZ120),ISNUMBER(Dispersion!$AM$11)),'Emissions (start here)'!BZ120*2000*453.59/8760/3600*Dispersion!$AM$11,0)</f>
        <v>0</v>
      </c>
      <c r="EY120" s="74">
        <f>IF(AND(ISNUMBER('Emissions (start here)'!CA120),ISNUMBER(Dispersion!$AN$8)),'Emissions (start here)'!CA120*453.59/3600*Dispersion!$AN$8,0)</f>
        <v>0</v>
      </c>
      <c r="EZ120" s="74">
        <f>IF(AND(ISNUMBER('Emissions (start here)'!CA120),ISNUMBER(Dispersion!$AN$9)),'Emissions (start here)'!CA120*453.59/3600*Dispersion!$AN$9,0)</f>
        <v>0</v>
      </c>
      <c r="FA120" s="74">
        <f>IF(AND(ISNUMBER('Emissions (start here)'!CB120),ISNUMBER(Dispersion!$AN$10)),'Emissions (start here)'!CB120*2000*453.59/8760/3600*Dispersion!$AN$10,0)</f>
        <v>0</v>
      </c>
      <c r="FB120" s="74">
        <f>IF(AND(ISNUMBER('Emissions (start here)'!CB120),ISNUMBER(Dispersion!$AN$11)),'Emissions (start here)'!CB120*2000*453.59/8760/3600*Dispersion!$AN$11,0)</f>
        <v>0</v>
      </c>
      <c r="FC120" s="74">
        <f>IF(AND(ISNUMBER('Emissions (start here)'!CC120),ISNUMBER(Dispersion!$AO$8)),'Emissions (start here)'!CC120*453.59/3600*Dispersion!$AO$8,0)</f>
        <v>0</v>
      </c>
      <c r="FD120" s="74">
        <f>IF(AND(ISNUMBER('Emissions (start here)'!CC120),ISNUMBER(Dispersion!$AO$9)),'Emissions (start here)'!CC120*453.59/3600*Dispersion!$AO$9,0)</f>
        <v>0</v>
      </c>
      <c r="FE120" s="74">
        <f>IF(AND(ISNUMBER('Emissions (start here)'!CD120),ISNUMBER(Dispersion!$AO$10)),'Emissions (start here)'!CD120*2000*453.59/8760/3600*Dispersion!$AO$10,0)</f>
        <v>0</v>
      </c>
      <c r="FF120" s="74">
        <f>IF(AND(ISNUMBER('Emissions (start here)'!CD120),ISNUMBER(Dispersion!$AO$11)),'Emissions (start here)'!CD120*2000*453.59/8760/3600*Dispersion!$AO$11,0)</f>
        <v>0</v>
      </c>
      <c r="FG120" s="74">
        <f>IF(AND(ISNUMBER('Emissions (start here)'!CE120),ISNUMBER(Dispersion!$AP$8)),'Emissions (start here)'!CE120*453.59/3600*Dispersion!$AP$8,0)</f>
        <v>0</v>
      </c>
      <c r="FH120" s="74">
        <f>IF(AND(ISNUMBER('Emissions (start here)'!CE120),ISNUMBER(Dispersion!$AP$9)),'Emissions (start here)'!CE120*453.59/3600*Dispersion!$AP$9,0)</f>
        <v>0</v>
      </c>
      <c r="FI120" s="74">
        <f>IF(AND(ISNUMBER('Emissions (start here)'!CF120),ISNUMBER(Dispersion!$AP$10)),'Emissions (start here)'!CF120*2000*453.59/8760/3600*Dispersion!$AP$10,0)</f>
        <v>0</v>
      </c>
      <c r="FJ120" s="74">
        <f>IF(AND(ISNUMBER('Emissions (start here)'!CF120),ISNUMBER(Dispersion!$AP$11)),'Emissions (start here)'!CF120*2000*453.59/8760/3600*Dispersion!$AP$11,0)</f>
        <v>0</v>
      </c>
      <c r="FK120" s="74">
        <f>IF(AND(ISNUMBER('Emissions (start here)'!CG120),ISNUMBER(Dispersion!$AQ$8)),'Emissions (start here)'!CG120*453.59/3600*Dispersion!$AQ$8,0)</f>
        <v>0</v>
      </c>
      <c r="FL120" s="74">
        <f>IF(AND(ISNUMBER('Emissions (start here)'!CG120),ISNUMBER(Dispersion!$AQ$9)),'Emissions (start here)'!CG120*453.59/3600*Dispersion!$AQ$9,0)</f>
        <v>0</v>
      </c>
      <c r="FM120" s="74">
        <f>IF(AND(ISNUMBER('Emissions (start here)'!CH120),ISNUMBER(Dispersion!$AQ$10)),'Emissions (start here)'!CH120*2000*453.59/8760/3600*Dispersion!$AQ$10,0)</f>
        <v>0</v>
      </c>
      <c r="FN120" s="74">
        <f>IF(AND(ISNUMBER('Emissions (start here)'!CH120),ISNUMBER(Dispersion!$AQ$11)),'Emissions (start here)'!CH120*2000*453.59/8760/3600*Dispersion!$AQ$11,0)</f>
        <v>0</v>
      </c>
      <c r="FO120" s="74">
        <f>IF(AND(ISNUMBER('Emissions (start here)'!CI120),ISNUMBER(Dispersion!$AR$8)),'Emissions (start here)'!CI120*453.59/3600*Dispersion!$AR$8,0)</f>
        <v>0</v>
      </c>
      <c r="FP120" s="74">
        <f>IF(AND(ISNUMBER('Emissions (start here)'!CI120),ISNUMBER(Dispersion!$AR$9)),'Emissions (start here)'!CI120*453.59/3600*Dispersion!$AR$9,0)</f>
        <v>0</v>
      </c>
      <c r="FQ120" s="74">
        <f>IF(AND(ISNUMBER('Emissions (start here)'!CJ120),ISNUMBER(Dispersion!$AR$10)),'Emissions (start here)'!CJ120*2000*453.59/8760/3600*Dispersion!$AR$10,0)</f>
        <v>0</v>
      </c>
      <c r="FR120" s="74">
        <f>IF(AND(ISNUMBER('Emissions (start here)'!CJ120),ISNUMBER(Dispersion!$AR$11)),'Emissions (start here)'!CJ120*2000*453.59/8760/3600*Dispersion!$AR$11,0)</f>
        <v>0</v>
      </c>
      <c r="FS120" s="74">
        <f>IF(AND(ISNUMBER('Emissions (start here)'!CK120),ISNUMBER(Dispersion!$AS$8)),'Emissions (start here)'!CK120*453.59/3600*Dispersion!$AS$8,0)</f>
        <v>0</v>
      </c>
      <c r="FT120" s="74">
        <f>IF(AND(ISNUMBER('Emissions (start here)'!CK120),ISNUMBER(Dispersion!$AS$9)),'Emissions (start here)'!CK120*453.59/3600*Dispersion!$AS$9,0)</f>
        <v>0</v>
      </c>
      <c r="FU120" s="74">
        <f>IF(AND(ISNUMBER('Emissions (start here)'!CL120),ISNUMBER(Dispersion!$AS$10)),'Emissions (start here)'!CL120*2000*453.59/8760/3600*Dispersion!$AS$10,0)</f>
        <v>0</v>
      </c>
      <c r="FV120" s="74">
        <f>IF(AND(ISNUMBER('Emissions (start here)'!CL120),ISNUMBER(Dispersion!$AS$11)),'Emissions (start here)'!CL120*2000*453.59/8760/3600*Dispersion!$AS$11,0)</f>
        <v>0</v>
      </c>
      <c r="FW120" s="74">
        <f>IF(AND(ISNUMBER('Emissions (start here)'!CM120),ISNUMBER(Dispersion!$AT$8)),'Emissions (start here)'!CM120*453.59/3600*Dispersion!$AT$8,0)</f>
        <v>0</v>
      </c>
      <c r="FX120" s="74">
        <f>IF(AND(ISNUMBER('Emissions (start here)'!CM120),ISNUMBER(Dispersion!$AT$9)),'Emissions (start here)'!CM120*453.59/3600*Dispersion!$AT$9,0)</f>
        <v>0</v>
      </c>
      <c r="FY120" s="74">
        <f>IF(AND(ISNUMBER('Emissions (start here)'!CN120),ISNUMBER(Dispersion!$AT$10)),'Emissions (start here)'!CN120*2000*453.59/8760/3600*Dispersion!$AT$10,0)</f>
        <v>0</v>
      </c>
      <c r="FZ120" s="74">
        <f>IF(AND(ISNUMBER('Emissions (start here)'!CN120),ISNUMBER(Dispersion!$AT$11)),'Emissions (start here)'!CN120*2000*453.59/8760/3600*Dispersion!$AT$11,0)</f>
        <v>0</v>
      </c>
      <c r="GA120" s="74">
        <f>IF(AND(ISNUMBER('Emissions (start here)'!CO120),ISNUMBER(Dispersion!$AU$8)),'Emissions (start here)'!CO120*453.59/3600*Dispersion!$AU$8,0)</f>
        <v>0</v>
      </c>
      <c r="GB120" s="74">
        <f>IF(AND(ISNUMBER('Emissions (start here)'!CO120),ISNUMBER(Dispersion!$AU$9)),'Emissions (start here)'!CO120*453.59/3600*Dispersion!$AU$9,0)</f>
        <v>0</v>
      </c>
      <c r="GC120" s="74">
        <f>IF(AND(ISNUMBER('Emissions (start here)'!CP120),ISNUMBER(Dispersion!$AU$10)),'Emissions (start here)'!CP120*2000*453.59/8760/3600*Dispersion!$AU$10,0)</f>
        <v>0</v>
      </c>
      <c r="GD120" s="74">
        <f>IF(AND(ISNUMBER('Emissions (start here)'!CP120),ISNUMBER(Dispersion!$AU$11)),'Emissions (start here)'!CP120*2000*453.59/8760/3600*Dispersion!$AU$11,0)</f>
        <v>0</v>
      </c>
      <c r="GE120" s="74">
        <f>IF(AND(ISNUMBER('Emissions (start here)'!CQ120),ISNUMBER(Dispersion!$AV$8)),'Emissions (start here)'!CQ120*453.59/3600*Dispersion!$AV$8,0)</f>
        <v>0</v>
      </c>
      <c r="GF120" s="74">
        <f>IF(AND(ISNUMBER('Emissions (start here)'!CQ120),ISNUMBER(Dispersion!$AV$9)),'Emissions (start here)'!CQ120*453.59/3600*Dispersion!$AV$9,0)</f>
        <v>0</v>
      </c>
      <c r="GG120" s="74">
        <f>IF(AND(ISNUMBER('Emissions (start here)'!CR120),ISNUMBER(Dispersion!$AV$10)),'Emissions (start here)'!CR120*2000*453.59/8760/3600*Dispersion!$AV$10,0)</f>
        <v>0</v>
      </c>
      <c r="GH120" s="74">
        <f>IF(AND(ISNUMBER('Emissions (start here)'!CR120),ISNUMBER(Dispersion!$AV$11)),'Emissions (start here)'!CR120*2000*453.59/8760/3600*Dispersion!$AV$11,0)</f>
        <v>0</v>
      </c>
      <c r="GI120" s="74">
        <f>IF(AND(ISNUMBER('Emissions (start here)'!CS120),ISNUMBER(Dispersion!$AW$8)),'Emissions (start here)'!CS120*453.59/3600*Dispersion!$AW$8,0)</f>
        <v>0</v>
      </c>
      <c r="GJ120" s="74">
        <f>IF(AND(ISNUMBER('Emissions (start here)'!CS120),ISNUMBER(Dispersion!$AW$9)),'Emissions (start here)'!CS120*453.59/3600*Dispersion!$AW$9,0)</f>
        <v>0</v>
      </c>
      <c r="GK120" s="74">
        <f>IF(AND(ISNUMBER('Emissions (start here)'!CT120),ISNUMBER(Dispersion!$AW$10)),'Emissions (start here)'!CT120*2000*453.59/8760/3600*Dispersion!$AW$10,0)</f>
        <v>0</v>
      </c>
      <c r="GL120" s="74">
        <f>IF(AND(ISNUMBER('Emissions (start here)'!CT120),ISNUMBER(Dispersion!$AW$11)),'Emissions (start here)'!CT120*2000*453.59/8760/3600*Dispersion!$AW$11,0)</f>
        <v>0</v>
      </c>
      <c r="GM120" s="74">
        <f>IF(AND(ISNUMBER('Emissions (start here)'!CU120),ISNUMBER(Dispersion!$AX$8)),'Emissions (start here)'!CU120*453.59/3600*Dispersion!$AX$8,0)</f>
        <v>0</v>
      </c>
      <c r="GN120" s="74">
        <f>IF(AND(ISNUMBER('Emissions (start here)'!CU120),ISNUMBER(Dispersion!$AX$9)),'Emissions (start here)'!CU120*453.59/3600*Dispersion!$AX$9,0)</f>
        <v>0</v>
      </c>
      <c r="GO120" s="74">
        <f>IF(AND(ISNUMBER('Emissions (start here)'!CV120),ISNUMBER(Dispersion!$AX$10)),'Emissions (start here)'!CV120*2000*453.59/8760/3600*Dispersion!$AX$10,0)</f>
        <v>0</v>
      </c>
      <c r="GP120" s="74">
        <f>IF(AND(ISNUMBER('Emissions (start here)'!CV120),ISNUMBER(Dispersion!$AX$11)),'Emissions (start here)'!CV120*2000*453.59/8760/3600*Dispersion!$AX$11,0)</f>
        <v>0</v>
      </c>
      <c r="GQ120" s="74">
        <f>IF(AND(ISNUMBER('Emissions (start here)'!CW120),ISNUMBER(Dispersion!$AY$8)),'Emissions (start here)'!CW120*453.59/3600*Dispersion!$AY$8,0)</f>
        <v>0</v>
      </c>
      <c r="GR120" s="74">
        <f>IF(AND(ISNUMBER('Emissions (start here)'!CW120),ISNUMBER(Dispersion!$AY$9)),'Emissions (start here)'!CW120*453.59/3600*Dispersion!$AY$9,0)</f>
        <v>0</v>
      </c>
      <c r="GS120" s="74">
        <f>IF(AND(ISNUMBER('Emissions (start here)'!CX120),ISNUMBER(Dispersion!$AY$10)),'Emissions (start here)'!CX120*2000*453.59/8760/3600*Dispersion!$AY$10,0)</f>
        <v>0</v>
      </c>
      <c r="GT120" s="74">
        <f>IF(AND(ISNUMBER('Emissions (start here)'!CX120),ISNUMBER(Dispersion!$AY$11)),'Emissions (start here)'!CX120*2000*453.59/8760/3600*Dispersion!$AY$11,0)</f>
        <v>0</v>
      </c>
      <c r="GU120" s="74">
        <f>IF(AND(ISNUMBER('Emissions (start here)'!CY120),ISNUMBER(Dispersion!$AZ$8)),'Emissions (start here)'!CY120*453.59/3600*Dispersion!$AZ$8,0)</f>
        <v>0</v>
      </c>
      <c r="GV120" s="74">
        <f>IF(AND(ISNUMBER('Emissions (start here)'!CY120),ISNUMBER(Dispersion!$AZ$9)),'Emissions (start here)'!CY120*453.59/3600*Dispersion!$AZ$9,0)</f>
        <v>0</v>
      </c>
      <c r="GW120" s="74">
        <f>IF(AND(ISNUMBER('Emissions (start here)'!CZ120),ISNUMBER(Dispersion!$AZ$10)),'Emissions (start here)'!CZ120*2000*453.59/8760/3600*Dispersion!$AZ$10,0)</f>
        <v>0</v>
      </c>
      <c r="GX120" s="74">
        <f>IF(AND(ISNUMBER('Emissions (start here)'!CZ120),ISNUMBER(Dispersion!$AZ$11)),'Emissions (start here)'!CZ120*2000*453.59/8760/3600*Dispersion!$AZ$11,0)</f>
        <v>0</v>
      </c>
    </row>
    <row r="121" spans="1:206" x14ac:dyDescent="0.2">
      <c r="A121" s="51" t="str">
        <f>'Tox Values'!C121</f>
        <v>CHROM-COMPS</v>
      </c>
      <c r="B121" s="94" t="str">
        <f>'Tox Values'!D121</f>
        <v>Chromium Compounds</v>
      </c>
      <c r="C121" s="96">
        <f t="shared" si="5"/>
        <v>0</v>
      </c>
      <c r="D121" s="74">
        <f t="shared" si="6"/>
        <v>0</v>
      </c>
      <c r="E121" s="74">
        <f t="shared" si="7"/>
        <v>0</v>
      </c>
      <c r="F121" s="99">
        <f t="shared" si="8"/>
        <v>0</v>
      </c>
      <c r="G121" s="97">
        <f>IF(AND(ISNUMBER('Emissions (start here)'!E121),ISNUMBER(Dispersion!$C$8)),'Emissions (start here)'!E121*453.59/3600*Dispersion!$C$8,0)</f>
        <v>0</v>
      </c>
      <c r="H121" s="74">
        <f>IF(AND(ISNUMBER('Emissions (start here)'!E121),ISNUMBER(Dispersion!$C$9)),'Emissions (start here)'!E121*453.59/3600*Dispersion!$C$9,0)</f>
        <v>0</v>
      </c>
      <c r="I121" s="74">
        <f>IF(AND(ISNUMBER('Emissions (start here)'!F121),ISNUMBER(Dispersion!$C$10)),'Emissions (start here)'!F121*2000*453.59/8760/3600*Dispersion!$C$10,0)</f>
        <v>0</v>
      </c>
      <c r="J121" s="74">
        <f>IF(AND(ISNUMBER('Emissions (start here)'!F121),ISNUMBER(Dispersion!$C$11)),'Emissions (start here)'!F121*2000*453.59/8760/3600*Dispersion!$C$11,0)</f>
        <v>0</v>
      </c>
      <c r="K121" s="74">
        <f>IF(AND(ISNUMBER('Emissions (start here)'!G121),ISNUMBER(Dispersion!$D$8)),'Emissions (start here)'!G121*453.59/3600*Dispersion!$D$8,0)</f>
        <v>0</v>
      </c>
      <c r="L121" s="74">
        <f>IF(AND(ISNUMBER('Emissions (start here)'!G121),ISNUMBER(Dispersion!$D$9)),'Emissions (start here)'!G121*453.59/3600*Dispersion!$D$9,0)</f>
        <v>0</v>
      </c>
      <c r="M121" s="74">
        <f>IF(AND(ISNUMBER('Emissions (start here)'!H121),ISNUMBER(Dispersion!$D$10)),'Emissions (start here)'!H121*2000*453.59/8760/3600*Dispersion!$D$10,0)</f>
        <v>0</v>
      </c>
      <c r="N121" s="74">
        <f>IF(AND(ISNUMBER('Emissions (start here)'!H121),ISNUMBER(Dispersion!$D$11)),'Emissions (start here)'!H121*2000*453.59/8760/3600*Dispersion!$D$11,0)</f>
        <v>0</v>
      </c>
      <c r="O121" s="74">
        <f>IF(AND(ISNUMBER('Emissions (start here)'!I121),ISNUMBER(Dispersion!$E$8)),'Emissions (start here)'!I121*453.59/3600*Dispersion!$E$8,0)</f>
        <v>0</v>
      </c>
      <c r="P121" s="74">
        <f>IF(AND(ISNUMBER('Emissions (start here)'!I121),ISNUMBER(Dispersion!$E$9)),'Emissions (start here)'!I121*453.59/3600*Dispersion!$E$9,0)</f>
        <v>0</v>
      </c>
      <c r="Q121" s="74">
        <f>IF(AND(ISNUMBER('Emissions (start here)'!J121),ISNUMBER(Dispersion!$E$10)),'Emissions (start here)'!J121*2000*453.59/8760/3600*Dispersion!$E$10,0)</f>
        <v>0</v>
      </c>
      <c r="R121" s="74">
        <f>IF(AND(ISNUMBER('Emissions (start here)'!J121),ISNUMBER(Dispersion!$E$11)),'Emissions (start here)'!J121*2000*453.59/8760/3600*Dispersion!$E$11,0)</f>
        <v>0</v>
      </c>
      <c r="S121" s="74">
        <f>IF(AND(ISNUMBER('Emissions (start here)'!K121),ISNUMBER(Dispersion!$F$8)),'Emissions (start here)'!K121*453.59/3600*Dispersion!$F$8,0)</f>
        <v>0</v>
      </c>
      <c r="T121" s="74">
        <f>IF(AND(ISNUMBER('Emissions (start here)'!K121),ISNUMBER(Dispersion!$F$9)),'Emissions (start here)'!K121*453.59/3600*Dispersion!$F$9,0)</f>
        <v>0</v>
      </c>
      <c r="U121" s="74">
        <f>IF(AND(ISNUMBER('Emissions (start here)'!L121),ISNUMBER(Dispersion!$F$10)),'Emissions (start here)'!L121*2000*453.59/8760/3600*Dispersion!$F$10,0)</f>
        <v>0</v>
      </c>
      <c r="V121" s="74">
        <f>IF(AND(ISNUMBER('Emissions (start here)'!L121),ISNUMBER(Dispersion!$F$11)),'Emissions (start here)'!L121*2000*453.59/8760/3600*Dispersion!$F$11,0)</f>
        <v>0</v>
      </c>
      <c r="W121" s="74">
        <f>IF(AND(ISNUMBER('Emissions (start here)'!M121),ISNUMBER(Dispersion!$G$8)),'Emissions (start here)'!M121*453.59/3600*Dispersion!$G$8,0)</f>
        <v>0</v>
      </c>
      <c r="X121" s="74">
        <f>IF(AND(ISNUMBER('Emissions (start here)'!M121),ISNUMBER(Dispersion!$G$9)),'Emissions (start here)'!M121*453.59/3600*Dispersion!$G$9,0)</f>
        <v>0</v>
      </c>
      <c r="Y121" s="74">
        <f>IF(AND(ISNUMBER('Emissions (start here)'!N121),ISNUMBER(Dispersion!$G$10)),'Emissions (start here)'!N121*2000*453.59/8760/3600*Dispersion!$G$10,0)</f>
        <v>0</v>
      </c>
      <c r="Z121" s="74">
        <f>IF(AND(ISNUMBER('Emissions (start here)'!N121),ISNUMBER(Dispersion!$G$11)),'Emissions (start here)'!N121*2000*453.59/8760/3600*Dispersion!$G$11,0)</f>
        <v>0</v>
      </c>
      <c r="AA121" s="74">
        <f>IF(AND(ISNUMBER('Emissions (start here)'!O121),ISNUMBER(Dispersion!$H$8)),'Emissions (start here)'!O121*453.59/3600*Dispersion!$H$8,0)</f>
        <v>0</v>
      </c>
      <c r="AB121" s="74">
        <f>IF(AND(ISNUMBER('Emissions (start here)'!O121),ISNUMBER(Dispersion!$H$9)),'Emissions (start here)'!O121*453.59/3600*Dispersion!$H$9,0)</f>
        <v>0</v>
      </c>
      <c r="AC121" s="74">
        <f>IF(AND(ISNUMBER('Emissions (start here)'!P121),ISNUMBER(Dispersion!$H$10)),'Emissions (start here)'!P121*2000*453.59/8760/3600*Dispersion!$H$10,0)</f>
        <v>0</v>
      </c>
      <c r="AD121" s="74">
        <f>IF(AND(ISNUMBER('Emissions (start here)'!P121),ISNUMBER(Dispersion!$H$11)),'Emissions (start here)'!P121*2000*453.59/8760/3600*Dispersion!$H$11,0)</f>
        <v>0</v>
      </c>
      <c r="AE121" s="74">
        <f>IF(AND(ISNUMBER('Emissions (start here)'!Q121),ISNUMBER(Dispersion!$I$8)),'Emissions (start here)'!Q121*453.59/3600*Dispersion!$I$8,0)</f>
        <v>0</v>
      </c>
      <c r="AF121" s="74">
        <f>IF(AND(ISNUMBER('Emissions (start here)'!Q121),ISNUMBER(Dispersion!$I$9)),'Emissions (start here)'!Q121*453.59/3600*Dispersion!$I$9,0)</f>
        <v>0</v>
      </c>
      <c r="AG121" s="74">
        <f>IF(AND(ISNUMBER('Emissions (start here)'!R121),ISNUMBER(Dispersion!$I$10)),'Emissions (start here)'!R121*2000*453.59/8760/3600*Dispersion!$I$10,0)</f>
        <v>0</v>
      </c>
      <c r="AH121" s="74">
        <f>IF(AND(ISNUMBER('Emissions (start here)'!R121),ISNUMBER(Dispersion!$I$11)),'Emissions (start here)'!R121*2000*453.59/8760/3600*Dispersion!$I$11,0)</f>
        <v>0</v>
      </c>
      <c r="AI121" s="74">
        <f>IF(AND(ISNUMBER('Emissions (start here)'!S121),ISNUMBER(Dispersion!$J$8)),'Emissions (start here)'!S121*453.59/3600*Dispersion!$J$8,0)</f>
        <v>0</v>
      </c>
      <c r="AJ121" s="74">
        <f>IF(AND(ISNUMBER('Emissions (start here)'!S121),ISNUMBER(Dispersion!$J$9)),'Emissions (start here)'!S121*453.59/3600*Dispersion!$J$9,0)</f>
        <v>0</v>
      </c>
      <c r="AK121" s="74">
        <f>IF(AND(ISNUMBER('Emissions (start here)'!T121),ISNUMBER(Dispersion!$J$10)),'Emissions (start here)'!T121*2000*453.59/8760/3600*Dispersion!$J$10,0)</f>
        <v>0</v>
      </c>
      <c r="AL121" s="74">
        <f>IF(AND(ISNUMBER('Emissions (start here)'!T121),ISNUMBER(Dispersion!$J$11)),'Emissions (start here)'!T121*2000*453.59/8760/3600*Dispersion!$J$11,0)</f>
        <v>0</v>
      </c>
      <c r="AM121" s="74">
        <f>IF(AND(ISNUMBER('Emissions (start here)'!U121),ISNUMBER(Dispersion!$K$8)),'Emissions (start here)'!U121*453.59/3600*Dispersion!$K$8,0)</f>
        <v>0</v>
      </c>
      <c r="AN121" s="74">
        <f>IF(AND(ISNUMBER('Emissions (start here)'!U121),ISNUMBER(Dispersion!$K$9)),'Emissions (start here)'!U121*453.59/3600*Dispersion!$K$9,0)</f>
        <v>0</v>
      </c>
      <c r="AO121" s="74">
        <f>IF(AND(ISNUMBER('Emissions (start here)'!V121),ISNUMBER(Dispersion!$K$10)),'Emissions (start here)'!V121*2000*453.59/8760/3600*Dispersion!$K$10,0)</f>
        <v>0</v>
      </c>
      <c r="AP121" s="74">
        <f>IF(AND(ISNUMBER('Emissions (start here)'!V121),ISNUMBER(Dispersion!$K$11)),'Emissions (start here)'!V121*2000*453.59/8760/3600*Dispersion!$K$11,0)</f>
        <v>0</v>
      </c>
      <c r="AQ121" s="74">
        <f>IF(AND(ISNUMBER('Emissions (start here)'!W121),ISNUMBER(Dispersion!$L$8)),'Emissions (start here)'!W121*453.59/3600*Dispersion!$L$8,0)</f>
        <v>0</v>
      </c>
      <c r="AR121" s="74">
        <f>IF(AND(ISNUMBER('Emissions (start here)'!W121),ISNUMBER(Dispersion!$L$9)),'Emissions (start here)'!W121*453.59/3600*Dispersion!$L$9,0)</f>
        <v>0</v>
      </c>
      <c r="AS121" s="74">
        <f>IF(AND(ISNUMBER('Emissions (start here)'!X121),ISNUMBER(Dispersion!$L$10)),'Emissions (start here)'!X121*2000*453.59/8760/3600*Dispersion!$L$10,0)</f>
        <v>0</v>
      </c>
      <c r="AT121" s="74">
        <f>IF(AND(ISNUMBER('Emissions (start here)'!X121),ISNUMBER(Dispersion!$L$11)),'Emissions (start here)'!X121*2000*453.59/8760/3600*Dispersion!$L$11,0)</f>
        <v>0</v>
      </c>
      <c r="AU121" s="74">
        <f>IF(AND(ISNUMBER('Emissions (start here)'!Y121),ISNUMBER(Dispersion!$M$8)),'Emissions (start here)'!Y121*453.59/3600*Dispersion!$M$8,0)</f>
        <v>0</v>
      </c>
      <c r="AV121" s="74">
        <f>IF(AND(ISNUMBER('Emissions (start here)'!Y121),ISNUMBER(Dispersion!$M$9)),'Emissions (start here)'!Y121*453.59/3600*Dispersion!$M$9,0)</f>
        <v>0</v>
      </c>
      <c r="AW121" s="74">
        <f>IF(AND(ISNUMBER('Emissions (start here)'!Z121),ISNUMBER(Dispersion!$M$10)),'Emissions (start here)'!Z121*2000*453.59/8760/3600*Dispersion!$M$10,0)</f>
        <v>0</v>
      </c>
      <c r="AX121" s="74">
        <f>IF(AND(ISNUMBER('Emissions (start here)'!Z121),ISNUMBER(Dispersion!$M$11)),'Emissions (start here)'!Z121*2000*453.59/8760/3600*Dispersion!$M$11,0)</f>
        <v>0</v>
      </c>
      <c r="AY121" s="74">
        <f>IF(AND(ISNUMBER('Emissions (start here)'!AA121),ISNUMBER(Dispersion!$N$8)),'Emissions (start here)'!AA121*453.59/3600*Dispersion!$N$8,0)</f>
        <v>0</v>
      </c>
      <c r="AZ121" s="74">
        <f>IF(AND(ISNUMBER('Emissions (start here)'!AA121),ISNUMBER(Dispersion!$N$9)),'Emissions (start here)'!AA121*453.59/3600*Dispersion!$N$9,0)</f>
        <v>0</v>
      </c>
      <c r="BA121" s="74">
        <f>IF(AND(ISNUMBER('Emissions (start here)'!AB121),ISNUMBER(Dispersion!$N$10)),'Emissions (start here)'!AB121*2000*453.59/8760/3600*Dispersion!$N$10,0)</f>
        <v>0</v>
      </c>
      <c r="BB121" s="74">
        <f>IF(AND(ISNUMBER('Emissions (start here)'!AB121),ISNUMBER(Dispersion!$N$11)),'Emissions (start here)'!AB121*2000*453.59/8760/3600*Dispersion!$N$11,0)</f>
        <v>0</v>
      </c>
      <c r="BC121" s="74">
        <f>IF(AND(ISNUMBER('Emissions (start here)'!AC121),ISNUMBER(Dispersion!$O$8)),'Emissions (start here)'!AC121*453.59/3600*Dispersion!$O$8,0)</f>
        <v>0</v>
      </c>
      <c r="BD121" s="74">
        <f>IF(AND(ISNUMBER('Emissions (start here)'!AC121),ISNUMBER(Dispersion!$O$9)),'Emissions (start here)'!AC121*453.59/3600*Dispersion!$O$9,0)</f>
        <v>0</v>
      </c>
      <c r="BE121" s="74">
        <f>IF(AND(ISNUMBER('Emissions (start here)'!AD121),ISNUMBER(Dispersion!$O$10)),'Emissions (start here)'!AD121*2000*453.59/8760/3600*Dispersion!$O$10,0)</f>
        <v>0</v>
      </c>
      <c r="BF121" s="74">
        <f>IF(AND(ISNUMBER('Emissions (start here)'!AD121),ISNUMBER(Dispersion!$O$11)),'Emissions (start here)'!AD121*2000*453.59/8760/3600*Dispersion!$O$11,0)</f>
        <v>0</v>
      </c>
      <c r="BG121" s="74">
        <f>IF(AND(ISNUMBER('Emissions (start here)'!AE121),ISNUMBER(Dispersion!$P$8)),'Emissions (start here)'!AE121*453.59/3600*Dispersion!$P$8,0)</f>
        <v>0</v>
      </c>
      <c r="BH121" s="74">
        <f>IF(AND(ISNUMBER('Emissions (start here)'!AE121),ISNUMBER(Dispersion!$P$9)),'Emissions (start here)'!AE121*453.59/3600*Dispersion!$P$9,0)</f>
        <v>0</v>
      </c>
      <c r="BI121" s="74">
        <f>IF(AND(ISNUMBER('Emissions (start here)'!AF121),ISNUMBER(Dispersion!$P$10)),'Emissions (start here)'!AF121*2000*453.59/8760/3600*Dispersion!$P$10,0)</f>
        <v>0</v>
      </c>
      <c r="BJ121" s="74">
        <f>IF(AND(ISNUMBER('Emissions (start here)'!AF121),ISNUMBER(Dispersion!$P$11)),'Emissions (start here)'!AF121*2000*453.59/8760/3600*Dispersion!$P$11,0)</f>
        <v>0</v>
      </c>
      <c r="BK121" s="74">
        <f>IF(AND(ISNUMBER('Emissions (start here)'!AG121),ISNUMBER(Dispersion!$Q$8)),'Emissions (start here)'!AG121*453.59/3600*Dispersion!$Q$8,0)</f>
        <v>0</v>
      </c>
      <c r="BL121" s="74">
        <f>IF(AND(ISNUMBER('Emissions (start here)'!AG121),ISNUMBER(Dispersion!$Q$9)),'Emissions (start here)'!AG121*453.59/3600*Dispersion!$Q$9,0)</f>
        <v>0</v>
      </c>
      <c r="BM121" s="74">
        <f>IF(AND(ISNUMBER('Emissions (start here)'!AH121),ISNUMBER(Dispersion!$Q$10)),'Emissions (start here)'!AH121*2000*453.59/8760/3600*Dispersion!$Q$10,0)</f>
        <v>0</v>
      </c>
      <c r="BN121" s="74">
        <f>IF(AND(ISNUMBER('Emissions (start here)'!AH121),ISNUMBER(Dispersion!$Q$11)),'Emissions (start here)'!AH121*2000*453.59/8760/3600*Dispersion!$Q$11,0)</f>
        <v>0</v>
      </c>
      <c r="BO121" s="74">
        <f>IF(AND(ISNUMBER('Emissions (start here)'!AI121),ISNUMBER(Dispersion!$R$8)),'Emissions (start here)'!AI121*453.59/3600*Dispersion!$R$8,0)</f>
        <v>0</v>
      </c>
      <c r="BP121" s="74">
        <f>IF(AND(ISNUMBER('Emissions (start here)'!AI121),ISNUMBER(Dispersion!$R$9)),'Emissions (start here)'!AI121*453.59/3600*Dispersion!$R$9,0)</f>
        <v>0</v>
      </c>
      <c r="BQ121" s="74">
        <f>IF(AND(ISNUMBER('Emissions (start here)'!AJ121),ISNUMBER(Dispersion!$R$10)),'Emissions (start here)'!AJ121*2000*453.59/8760/3600*Dispersion!$R$10,0)</f>
        <v>0</v>
      </c>
      <c r="BR121" s="74">
        <f>IF(AND(ISNUMBER('Emissions (start here)'!AJ121),ISNUMBER(Dispersion!$R$11)),'Emissions (start here)'!AJ121*2000*453.59/8760/3600*Dispersion!$R$11,0)</f>
        <v>0</v>
      </c>
      <c r="BS121" s="74">
        <f>IF(AND(ISNUMBER('Emissions (start here)'!AK121),ISNUMBER(Dispersion!$S$8)),'Emissions (start here)'!AK121*453.59/3600*Dispersion!$S$8,0)</f>
        <v>0</v>
      </c>
      <c r="BT121" s="74">
        <f>IF(AND(ISNUMBER('Emissions (start here)'!AK121),ISNUMBER(Dispersion!$S$9)),'Emissions (start here)'!AK121*453.59/3600*Dispersion!$S$9,0)</f>
        <v>0</v>
      </c>
      <c r="BU121" s="74">
        <f>IF(AND(ISNUMBER('Emissions (start here)'!AL121),ISNUMBER(Dispersion!$S$10)),'Emissions (start here)'!AL121*2000*453.59/8760/3600*Dispersion!$S$10,0)</f>
        <v>0</v>
      </c>
      <c r="BV121" s="74">
        <f>IF(AND(ISNUMBER('Emissions (start here)'!AL121),ISNUMBER(Dispersion!$S$11)),'Emissions (start here)'!AL121*2000*453.59/8760/3600*Dispersion!$S$11,0)</f>
        <v>0</v>
      </c>
      <c r="BW121" s="74">
        <f>IF(AND(ISNUMBER('Emissions (start here)'!AM121),ISNUMBER(Dispersion!$T$8)),'Emissions (start here)'!AM121*453.59/3600*Dispersion!$T$8,0)</f>
        <v>0</v>
      </c>
      <c r="BX121" s="74">
        <f>IF(AND(ISNUMBER('Emissions (start here)'!AM121),ISNUMBER(Dispersion!$T$9)),'Emissions (start here)'!AM121*453.59/3600*Dispersion!$T$9,0)</f>
        <v>0</v>
      </c>
      <c r="BY121" s="74">
        <f>IF(AND(ISNUMBER('Emissions (start here)'!AN121),ISNUMBER(Dispersion!$T$10)),'Emissions (start here)'!AN121*2000*453.59/8760/3600*Dispersion!$T$10,0)</f>
        <v>0</v>
      </c>
      <c r="BZ121" s="74">
        <f>IF(AND(ISNUMBER('Emissions (start here)'!AN121),ISNUMBER(Dispersion!$T$11)),'Emissions (start here)'!AN121*2000*453.59/8760/3600*Dispersion!$T$11,0)</f>
        <v>0</v>
      </c>
      <c r="CA121" s="74">
        <f>IF(AND(ISNUMBER('Emissions (start here)'!AO121),ISNUMBER(Dispersion!$U$8)),'Emissions (start here)'!AO121*453.59/3600*Dispersion!$U$8,0)</f>
        <v>0</v>
      </c>
      <c r="CB121" s="74">
        <f>IF(AND(ISNUMBER('Emissions (start here)'!AO121),ISNUMBER(Dispersion!$U$9)),'Emissions (start here)'!AO121*453.59/3600*Dispersion!$U$9,0)</f>
        <v>0</v>
      </c>
      <c r="CC121" s="74">
        <f>IF(AND(ISNUMBER('Emissions (start here)'!AP121),ISNUMBER(Dispersion!$U$10)),'Emissions (start here)'!AP121*2000*453.59/8760/3600*Dispersion!$U$10,0)</f>
        <v>0</v>
      </c>
      <c r="CD121" s="74">
        <f>IF(AND(ISNUMBER('Emissions (start here)'!AP121),ISNUMBER(Dispersion!$U$11)),'Emissions (start here)'!AP121*2000*453.59/8760/3600*Dispersion!$U$11,0)</f>
        <v>0</v>
      </c>
      <c r="CE121" s="74">
        <f>IF(AND(ISNUMBER('Emissions (start here)'!AQ121),ISNUMBER(Dispersion!$V$8)),'Emissions (start here)'!AQ121*453.59/3600*Dispersion!$V$8,0)</f>
        <v>0</v>
      </c>
      <c r="CF121" s="74">
        <f>IF(AND(ISNUMBER('Emissions (start here)'!AQ121),ISNUMBER(Dispersion!$V$9)),'Emissions (start here)'!AQ121*453.59/3600*Dispersion!$V$9,0)</f>
        <v>0</v>
      </c>
      <c r="CG121" s="74">
        <f>IF(AND(ISNUMBER('Emissions (start here)'!AR121),ISNUMBER(Dispersion!$V$10)),'Emissions (start here)'!AR121*2000*453.59/8760/3600*Dispersion!$V$10,0)</f>
        <v>0</v>
      </c>
      <c r="CH121" s="74">
        <f>IF(AND(ISNUMBER('Emissions (start here)'!AR121),ISNUMBER(Dispersion!$V$11)),'Emissions (start here)'!AR121*2000*453.59/8760/3600*Dispersion!$V$11,0)</f>
        <v>0</v>
      </c>
      <c r="CI121" s="74">
        <f>IF(AND(ISNUMBER('Emissions (start here)'!AS121),ISNUMBER(Dispersion!$W$8)),'Emissions (start here)'!AS121*453.59/3600*Dispersion!$W$8,0)</f>
        <v>0</v>
      </c>
      <c r="CJ121" s="74">
        <f>IF(AND(ISNUMBER('Emissions (start here)'!AS121),ISNUMBER(Dispersion!$W$9)),'Emissions (start here)'!AS121*453.59/3600*Dispersion!$W$9,0)</f>
        <v>0</v>
      </c>
      <c r="CK121" s="74">
        <f>IF(AND(ISNUMBER('Emissions (start here)'!AT121),ISNUMBER(Dispersion!$W$10)),'Emissions (start here)'!AT121*2000*453.59/8760/3600*Dispersion!$W$10,0)</f>
        <v>0</v>
      </c>
      <c r="CL121" s="74">
        <f>IF(AND(ISNUMBER('Emissions (start here)'!AT121),ISNUMBER(Dispersion!$W$11)),'Emissions (start here)'!AT121*2000*453.59/8760/3600*Dispersion!$W$11,0)</f>
        <v>0</v>
      </c>
      <c r="CM121" s="74">
        <f>IF(AND(ISNUMBER('Emissions (start here)'!AU121),ISNUMBER(Dispersion!$X$8)),'Emissions (start here)'!AU121*453.59/3600*Dispersion!$X$8,0)</f>
        <v>0</v>
      </c>
      <c r="CN121" s="74">
        <f>IF(AND(ISNUMBER('Emissions (start here)'!AU121),ISNUMBER(Dispersion!$X$9)),'Emissions (start here)'!AU121*453.59/3600*Dispersion!$X$9,0)</f>
        <v>0</v>
      </c>
      <c r="CO121" s="74">
        <f>IF(AND(ISNUMBER('Emissions (start here)'!AV121),ISNUMBER(Dispersion!$X$10)),'Emissions (start here)'!AV121*2000*453.59/8760/3600*Dispersion!$X$10,0)</f>
        <v>0</v>
      </c>
      <c r="CP121" s="74">
        <f>IF(AND(ISNUMBER('Emissions (start here)'!AV121),ISNUMBER(Dispersion!$X$11)),'Emissions (start here)'!AV121*2000*453.59/8760/3600*Dispersion!$X$11,0)</f>
        <v>0</v>
      </c>
      <c r="CQ121" s="74">
        <f>IF(AND(ISNUMBER('Emissions (start here)'!AW121),ISNUMBER(Dispersion!$Y$8)),'Emissions (start here)'!AW121*453.59/3600*Dispersion!$Y$8,0)</f>
        <v>0</v>
      </c>
      <c r="CR121" s="74">
        <f>IF(AND(ISNUMBER('Emissions (start here)'!AW121),ISNUMBER(Dispersion!$Y$9)),'Emissions (start here)'!AW121*453.59/3600*Dispersion!$Y$9,0)</f>
        <v>0</v>
      </c>
      <c r="CS121" s="74">
        <f>IF(AND(ISNUMBER('Emissions (start here)'!AX121),ISNUMBER(Dispersion!$Y$10)),'Emissions (start here)'!AX121*2000*453.59/8760/3600*Dispersion!$Y$10,0)</f>
        <v>0</v>
      </c>
      <c r="CT121" s="74">
        <f>IF(AND(ISNUMBER('Emissions (start here)'!AX121),ISNUMBER(Dispersion!$Y$11)),'Emissions (start here)'!AX121*2000*453.59/8760/3600*Dispersion!$Y$11,0)</f>
        <v>0</v>
      </c>
      <c r="CU121" s="74">
        <f>IF(AND(ISNUMBER('Emissions (start here)'!AY121),ISNUMBER(Dispersion!$Z$8)),'Emissions (start here)'!AY121*453.59/3600*Dispersion!$Z$8,0)</f>
        <v>0</v>
      </c>
      <c r="CV121" s="74">
        <f>IF(AND(ISNUMBER('Emissions (start here)'!AY121),ISNUMBER(Dispersion!$Z$9)),'Emissions (start here)'!AY121*453.59/3600*Dispersion!$Z$9,0)</f>
        <v>0</v>
      </c>
      <c r="CW121" s="74">
        <f>IF(AND(ISNUMBER('Emissions (start here)'!AZ121),ISNUMBER(Dispersion!$Z$10)),'Emissions (start here)'!AZ121*2000*453.59/8760/3600*Dispersion!$Z$10,0)</f>
        <v>0</v>
      </c>
      <c r="CX121" s="74">
        <f>IF(AND(ISNUMBER('Emissions (start here)'!AZ121),ISNUMBER(Dispersion!$Z$11)),'Emissions (start here)'!AZ121*2000*453.59/8760/3600*Dispersion!$Z$11,0)</f>
        <v>0</v>
      </c>
      <c r="CY121" s="74">
        <f>IF(AND(ISNUMBER('Emissions (start here)'!BA121),ISNUMBER(Dispersion!$AA$8)),'Emissions (start here)'!BA121*453.59/3600*Dispersion!$AA$8,0)</f>
        <v>0</v>
      </c>
      <c r="CZ121" s="74">
        <f>IF(AND(ISNUMBER('Emissions (start here)'!BA121),ISNUMBER(Dispersion!$AA$9)),'Emissions (start here)'!BA121*453.59/3600*Dispersion!$AA$9,0)</f>
        <v>0</v>
      </c>
      <c r="DA121" s="74">
        <f>IF(AND(ISNUMBER('Emissions (start here)'!BB121),ISNUMBER(Dispersion!$AA$10)),'Emissions (start here)'!BB121*2000*453.59/8760/3600*Dispersion!$AA$10,0)</f>
        <v>0</v>
      </c>
      <c r="DB121" s="74">
        <f>IF(AND(ISNUMBER('Emissions (start here)'!BB121),ISNUMBER(Dispersion!$AA$11)),'Emissions (start here)'!BB121*2000*453.59/8760/3600*Dispersion!$AA$11,0)</f>
        <v>0</v>
      </c>
      <c r="DC121" s="74">
        <f>IF(AND(ISNUMBER('Emissions (start here)'!BC121),ISNUMBER(Dispersion!$AB$8)),'Emissions (start here)'!BC121*453.59/3600*Dispersion!$AB$8,0)</f>
        <v>0</v>
      </c>
      <c r="DD121" s="74">
        <f>IF(AND(ISNUMBER('Emissions (start here)'!BC121),ISNUMBER(Dispersion!$AB$9)),'Emissions (start here)'!BC121*453.59/3600*Dispersion!$AB$9,0)</f>
        <v>0</v>
      </c>
      <c r="DE121" s="74">
        <f>IF(AND(ISNUMBER('Emissions (start here)'!BD121),ISNUMBER(Dispersion!$AB$10)),'Emissions (start here)'!BD121*2000*453.59/8760/3600*Dispersion!$AB$10,0)</f>
        <v>0</v>
      </c>
      <c r="DF121" s="74">
        <f>IF(AND(ISNUMBER('Emissions (start here)'!BD121),ISNUMBER(Dispersion!$AB$11)),'Emissions (start here)'!BD121*2000*453.59/8760/3600*Dispersion!$AB$11,0)</f>
        <v>0</v>
      </c>
      <c r="DG121" s="74">
        <f>IF(AND(ISNUMBER('Emissions (start here)'!BE121),ISNUMBER(Dispersion!$AC$8)),'Emissions (start here)'!BE121*453.59/3600*Dispersion!$AC$8,0)</f>
        <v>0</v>
      </c>
      <c r="DH121" s="74">
        <f>IF(AND(ISNUMBER('Emissions (start here)'!BE121),ISNUMBER(Dispersion!$AC$9)),'Emissions (start here)'!BE121*453.59/3600*Dispersion!$AC$9,0)</f>
        <v>0</v>
      </c>
      <c r="DI121" s="74">
        <f>IF(AND(ISNUMBER('Emissions (start here)'!BF121),ISNUMBER(Dispersion!$AC$10)),'Emissions (start here)'!BF121*2000*453.59/8760/3600*Dispersion!$AC$10,0)</f>
        <v>0</v>
      </c>
      <c r="DJ121" s="74">
        <f>IF(AND(ISNUMBER('Emissions (start here)'!BF121),ISNUMBER(Dispersion!$AC$11)),'Emissions (start here)'!BF121*2000*453.59/8760/3600*Dispersion!$AC$11,0)</f>
        <v>0</v>
      </c>
      <c r="DK121" s="74">
        <f>IF(AND(ISNUMBER('Emissions (start here)'!BG121),ISNUMBER(Dispersion!$AD$8)),'Emissions (start here)'!BG121*453.59/3600*Dispersion!$AD$8,0)</f>
        <v>0</v>
      </c>
      <c r="DL121" s="74">
        <f>IF(AND(ISNUMBER('Emissions (start here)'!BG121),ISNUMBER(Dispersion!$AD$9)),'Emissions (start here)'!BG121*453.59/3600*Dispersion!$AD$9,0)</f>
        <v>0</v>
      </c>
      <c r="DM121" s="74">
        <f>IF(AND(ISNUMBER('Emissions (start here)'!BH121),ISNUMBER(Dispersion!$AD$10)),'Emissions (start here)'!BH121*2000*453.59/8760/3600*Dispersion!$AD$10,0)</f>
        <v>0</v>
      </c>
      <c r="DN121" s="74">
        <f>IF(AND(ISNUMBER('Emissions (start here)'!BH121),ISNUMBER(Dispersion!$AD$11)),'Emissions (start here)'!BH121*2000*453.59/8760/3600*Dispersion!$AD$11,0)</f>
        <v>0</v>
      </c>
      <c r="DO121" s="74">
        <f>IF(AND(ISNUMBER('Emissions (start here)'!BI121),ISNUMBER(Dispersion!$AE$8)),'Emissions (start here)'!BI121*453.59/3600*Dispersion!$AE$8,0)</f>
        <v>0</v>
      </c>
      <c r="DP121" s="74">
        <f>IF(AND(ISNUMBER('Emissions (start here)'!BI121),ISNUMBER(Dispersion!$AE$9)),'Emissions (start here)'!BI121*453.59/3600*Dispersion!$AE$9,0)</f>
        <v>0</v>
      </c>
      <c r="DQ121" s="74">
        <f>IF(AND(ISNUMBER('Emissions (start here)'!BJ121),ISNUMBER(Dispersion!$AE$10)),'Emissions (start here)'!BJ121*2000*453.59/8760/3600*Dispersion!$AE$10,0)</f>
        <v>0</v>
      </c>
      <c r="DR121" s="74">
        <f>IF(AND(ISNUMBER('Emissions (start here)'!BJ121),ISNUMBER(Dispersion!$AE$11)),'Emissions (start here)'!BJ121*2000*453.59/8760/3600*Dispersion!$AE$11,0)</f>
        <v>0</v>
      </c>
      <c r="DS121" s="74">
        <f>IF(AND(ISNUMBER('Emissions (start here)'!BK121),ISNUMBER(Dispersion!$AF$8)),'Emissions (start here)'!BK121*453.59/3600*Dispersion!$AF$8,0)</f>
        <v>0</v>
      </c>
      <c r="DT121" s="74">
        <f>IF(AND(ISNUMBER('Emissions (start here)'!BK121),ISNUMBER(Dispersion!$AF$9)),'Emissions (start here)'!BK121*453.59/3600*Dispersion!$AF$9,0)</f>
        <v>0</v>
      </c>
      <c r="DU121" s="74">
        <f>IF(AND(ISNUMBER('Emissions (start here)'!BL121),ISNUMBER(Dispersion!$AF$10)),'Emissions (start here)'!BL121*2000*453.59/8760/3600*Dispersion!$AF$10,0)</f>
        <v>0</v>
      </c>
      <c r="DV121" s="74">
        <f>IF(AND(ISNUMBER('Emissions (start here)'!BL121),ISNUMBER(Dispersion!$AF$11)),'Emissions (start here)'!BL121*2000*453.59/8760/3600*Dispersion!$AF$11,0)</f>
        <v>0</v>
      </c>
      <c r="DW121" s="74">
        <f>IF(AND(ISNUMBER('Emissions (start here)'!BM121),ISNUMBER(Dispersion!$AG$8)),'Emissions (start here)'!BM121*453.59/3600*Dispersion!$AG$8,0)</f>
        <v>0</v>
      </c>
      <c r="DX121" s="74">
        <f>IF(AND(ISNUMBER('Emissions (start here)'!BM121),ISNUMBER(Dispersion!$AG$9)),'Emissions (start here)'!BM121*453.59/3600*Dispersion!$AG$9,0)</f>
        <v>0</v>
      </c>
      <c r="DY121" s="74">
        <f>IF(AND(ISNUMBER('Emissions (start here)'!BN121),ISNUMBER(Dispersion!$AG$10)),'Emissions (start here)'!BN121*2000*453.59/8760/3600*Dispersion!$AG$10,0)</f>
        <v>0</v>
      </c>
      <c r="DZ121" s="74">
        <f>IF(AND(ISNUMBER('Emissions (start here)'!BN121),ISNUMBER(Dispersion!$AG$11)),'Emissions (start here)'!BN121*2000*453.59/8760/3600*Dispersion!$AG$11,0)</f>
        <v>0</v>
      </c>
      <c r="EA121" s="74">
        <f>IF(AND(ISNUMBER('Emissions (start here)'!BO121),ISNUMBER(Dispersion!$AH$8)),'Emissions (start here)'!BO121*453.59/3600*Dispersion!$AH$8,0)</f>
        <v>0</v>
      </c>
      <c r="EB121" s="74">
        <f>IF(AND(ISNUMBER('Emissions (start here)'!BO121),ISNUMBER(Dispersion!$AH$9)),'Emissions (start here)'!BO121*453.59/3600*Dispersion!$AH$9,0)</f>
        <v>0</v>
      </c>
      <c r="EC121" s="74">
        <f>IF(AND(ISNUMBER('Emissions (start here)'!BP121),ISNUMBER(Dispersion!$AH$10)),'Emissions (start here)'!BP121*2000*453.59/8760/3600*Dispersion!$AH$10,0)</f>
        <v>0</v>
      </c>
      <c r="ED121" s="74">
        <f>IF(AND(ISNUMBER('Emissions (start here)'!BP121),ISNUMBER(Dispersion!$AH$11)),'Emissions (start here)'!BP121*2000*453.59/8760/3600*Dispersion!$AH$11,0)</f>
        <v>0</v>
      </c>
      <c r="EE121" s="74">
        <f>IF(AND(ISNUMBER('Emissions (start here)'!BQ121),ISNUMBER(Dispersion!$AI$8)),'Emissions (start here)'!BQ121*453.59/3600*Dispersion!$AI$8,0)</f>
        <v>0</v>
      </c>
      <c r="EF121" s="74">
        <f>IF(AND(ISNUMBER('Emissions (start here)'!BQ121),ISNUMBER(Dispersion!$AI$9)),'Emissions (start here)'!BQ121*453.59/3600*Dispersion!$AI$9,0)</f>
        <v>0</v>
      </c>
      <c r="EG121" s="74">
        <f>IF(AND(ISNUMBER('Emissions (start here)'!BR121),ISNUMBER(Dispersion!$AI$10)),'Emissions (start here)'!BR121*2000*453.59/8760/3600*Dispersion!$AI$10,0)</f>
        <v>0</v>
      </c>
      <c r="EH121" s="74">
        <f>IF(AND(ISNUMBER('Emissions (start here)'!BR121),ISNUMBER(Dispersion!$AI$11)),'Emissions (start here)'!BR121*2000*453.59/8760/3600*Dispersion!$AI$11,0)</f>
        <v>0</v>
      </c>
      <c r="EI121" s="74">
        <f>IF(AND(ISNUMBER('Emissions (start here)'!BS121),ISNUMBER(Dispersion!$AJ$8)),'Emissions (start here)'!BS121*453.59/3600*Dispersion!$AJ$8,0)</f>
        <v>0</v>
      </c>
      <c r="EJ121" s="74">
        <f>IF(AND(ISNUMBER('Emissions (start here)'!BS121),ISNUMBER(Dispersion!$AJ$9)),'Emissions (start here)'!BS121*453.59/3600*Dispersion!$AJ$9,0)</f>
        <v>0</v>
      </c>
      <c r="EK121" s="74">
        <f>IF(AND(ISNUMBER('Emissions (start here)'!BT121),ISNUMBER(Dispersion!$AJ$10)),'Emissions (start here)'!BT121*2000*453.59/8760/3600*Dispersion!$AJ$10,0)</f>
        <v>0</v>
      </c>
      <c r="EL121" s="74">
        <f>IF(AND(ISNUMBER('Emissions (start here)'!BT121),ISNUMBER(Dispersion!$AJ$11)),'Emissions (start here)'!BT121*2000*453.59/8760/3600*Dispersion!$AJ$11,0)</f>
        <v>0</v>
      </c>
      <c r="EM121" s="74">
        <f>IF(AND(ISNUMBER('Emissions (start here)'!BU121),ISNUMBER(Dispersion!$AK$8)),'Emissions (start here)'!BU121*453.59/3600*Dispersion!$AK$8,0)</f>
        <v>0</v>
      </c>
      <c r="EN121" s="74">
        <f>IF(AND(ISNUMBER('Emissions (start here)'!BU121),ISNUMBER(Dispersion!$AK$9)),'Emissions (start here)'!BU121*453.59/3600*Dispersion!$AK$9,0)</f>
        <v>0</v>
      </c>
      <c r="EO121" s="74">
        <f>IF(AND(ISNUMBER('Emissions (start here)'!BV121),ISNUMBER(Dispersion!$AK$10)),'Emissions (start here)'!BV121*2000*453.59/8760/3600*Dispersion!$AK$10,0)</f>
        <v>0</v>
      </c>
      <c r="EP121" s="74">
        <f>IF(AND(ISNUMBER('Emissions (start here)'!BV121),ISNUMBER(Dispersion!$AK$11)),'Emissions (start here)'!BV121*2000*453.59/8760/3600*Dispersion!$AK$11,0)</f>
        <v>0</v>
      </c>
      <c r="EQ121" s="74">
        <f>IF(AND(ISNUMBER('Emissions (start here)'!BW121),ISNUMBER(Dispersion!$AL$8)),'Emissions (start here)'!BW121*453.59/3600*Dispersion!$AL$8,0)</f>
        <v>0</v>
      </c>
      <c r="ER121" s="74">
        <f>IF(AND(ISNUMBER('Emissions (start here)'!BW121),ISNUMBER(Dispersion!$AL$9)),'Emissions (start here)'!BW121*453.59/3600*Dispersion!$AL$9,0)</f>
        <v>0</v>
      </c>
      <c r="ES121" s="74">
        <f>IF(AND(ISNUMBER('Emissions (start here)'!BX121),ISNUMBER(Dispersion!$AL$10)),'Emissions (start here)'!BX121*2000*453.59/8760/3600*Dispersion!$AL$10,0)</f>
        <v>0</v>
      </c>
      <c r="ET121" s="74">
        <f>IF(AND(ISNUMBER('Emissions (start here)'!BX121),ISNUMBER(Dispersion!$AL$11)),'Emissions (start here)'!BX121*2000*453.59/8760/3600*Dispersion!$AL$11,0)</f>
        <v>0</v>
      </c>
      <c r="EU121" s="74">
        <f>IF(AND(ISNUMBER('Emissions (start here)'!BY121),ISNUMBER(Dispersion!$AM$8)),'Emissions (start here)'!BY121*453.59/3600*Dispersion!$AM$8,0)</f>
        <v>0</v>
      </c>
      <c r="EV121" s="74">
        <f>IF(AND(ISNUMBER('Emissions (start here)'!BY121),ISNUMBER(Dispersion!$AM$9)),'Emissions (start here)'!BY121*453.59/3600*Dispersion!$AM$9,0)</f>
        <v>0</v>
      </c>
      <c r="EW121" s="74">
        <f>IF(AND(ISNUMBER('Emissions (start here)'!BZ121),ISNUMBER(Dispersion!$AM$10)),'Emissions (start here)'!BZ121*2000*453.59/8760/3600*Dispersion!$AM$10,0)</f>
        <v>0</v>
      </c>
      <c r="EX121" s="74">
        <f>IF(AND(ISNUMBER('Emissions (start here)'!BZ121),ISNUMBER(Dispersion!$AM$11)),'Emissions (start here)'!BZ121*2000*453.59/8760/3600*Dispersion!$AM$11,0)</f>
        <v>0</v>
      </c>
      <c r="EY121" s="74">
        <f>IF(AND(ISNUMBER('Emissions (start here)'!CA121),ISNUMBER(Dispersion!$AN$8)),'Emissions (start here)'!CA121*453.59/3600*Dispersion!$AN$8,0)</f>
        <v>0</v>
      </c>
      <c r="EZ121" s="74">
        <f>IF(AND(ISNUMBER('Emissions (start here)'!CA121),ISNUMBER(Dispersion!$AN$9)),'Emissions (start here)'!CA121*453.59/3600*Dispersion!$AN$9,0)</f>
        <v>0</v>
      </c>
      <c r="FA121" s="74">
        <f>IF(AND(ISNUMBER('Emissions (start here)'!CB121),ISNUMBER(Dispersion!$AN$10)),'Emissions (start here)'!CB121*2000*453.59/8760/3600*Dispersion!$AN$10,0)</f>
        <v>0</v>
      </c>
      <c r="FB121" s="74">
        <f>IF(AND(ISNUMBER('Emissions (start here)'!CB121),ISNUMBER(Dispersion!$AN$11)),'Emissions (start here)'!CB121*2000*453.59/8760/3600*Dispersion!$AN$11,0)</f>
        <v>0</v>
      </c>
      <c r="FC121" s="74">
        <f>IF(AND(ISNUMBER('Emissions (start here)'!CC121),ISNUMBER(Dispersion!$AO$8)),'Emissions (start here)'!CC121*453.59/3600*Dispersion!$AO$8,0)</f>
        <v>0</v>
      </c>
      <c r="FD121" s="74">
        <f>IF(AND(ISNUMBER('Emissions (start here)'!CC121),ISNUMBER(Dispersion!$AO$9)),'Emissions (start here)'!CC121*453.59/3600*Dispersion!$AO$9,0)</f>
        <v>0</v>
      </c>
      <c r="FE121" s="74">
        <f>IF(AND(ISNUMBER('Emissions (start here)'!CD121),ISNUMBER(Dispersion!$AO$10)),'Emissions (start here)'!CD121*2000*453.59/8760/3600*Dispersion!$AO$10,0)</f>
        <v>0</v>
      </c>
      <c r="FF121" s="74">
        <f>IF(AND(ISNUMBER('Emissions (start here)'!CD121),ISNUMBER(Dispersion!$AO$11)),'Emissions (start here)'!CD121*2000*453.59/8760/3600*Dispersion!$AO$11,0)</f>
        <v>0</v>
      </c>
      <c r="FG121" s="74">
        <f>IF(AND(ISNUMBER('Emissions (start here)'!CE121),ISNUMBER(Dispersion!$AP$8)),'Emissions (start here)'!CE121*453.59/3600*Dispersion!$AP$8,0)</f>
        <v>0</v>
      </c>
      <c r="FH121" s="74">
        <f>IF(AND(ISNUMBER('Emissions (start here)'!CE121),ISNUMBER(Dispersion!$AP$9)),'Emissions (start here)'!CE121*453.59/3600*Dispersion!$AP$9,0)</f>
        <v>0</v>
      </c>
      <c r="FI121" s="74">
        <f>IF(AND(ISNUMBER('Emissions (start here)'!CF121),ISNUMBER(Dispersion!$AP$10)),'Emissions (start here)'!CF121*2000*453.59/8760/3600*Dispersion!$AP$10,0)</f>
        <v>0</v>
      </c>
      <c r="FJ121" s="74">
        <f>IF(AND(ISNUMBER('Emissions (start here)'!CF121),ISNUMBER(Dispersion!$AP$11)),'Emissions (start here)'!CF121*2000*453.59/8760/3600*Dispersion!$AP$11,0)</f>
        <v>0</v>
      </c>
      <c r="FK121" s="74">
        <f>IF(AND(ISNUMBER('Emissions (start here)'!CG121),ISNUMBER(Dispersion!$AQ$8)),'Emissions (start here)'!CG121*453.59/3600*Dispersion!$AQ$8,0)</f>
        <v>0</v>
      </c>
      <c r="FL121" s="74">
        <f>IF(AND(ISNUMBER('Emissions (start here)'!CG121),ISNUMBER(Dispersion!$AQ$9)),'Emissions (start here)'!CG121*453.59/3600*Dispersion!$AQ$9,0)</f>
        <v>0</v>
      </c>
      <c r="FM121" s="74">
        <f>IF(AND(ISNUMBER('Emissions (start here)'!CH121),ISNUMBER(Dispersion!$AQ$10)),'Emissions (start here)'!CH121*2000*453.59/8760/3600*Dispersion!$AQ$10,0)</f>
        <v>0</v>
      </c>
      <c r="FN121" s="74">
        <f>IF(AND(ISNUMBER('Emissions (start here)'!CH121),ISNUMBER(Dispersion!$AQ$11)),'Emissions (start here)'!CH121*2000*453.59/8760/3600*Dispersion!$AQ$11,0)</f>
        <v>0</v>
      </c>
      <c r="FO121" s="74">
        <f>IF(AND(ISNUMBER('Emissions (start here)'!CI121),ISNUMBER(Dispersion!$AR$8)),'Emissions (start here)'!CI121*453.59/3600*Dispersion!$AR$8,0)</f>
        <v>0</v>
      </c>
      <c r="FP121" s="74">
        <f>IF(AND(ISNUMBER('Emissions (start here)'!CI121),ISNUMBER(Dispersion!$AR$9)),'Emissions (start here)'!CI121*453.59/3600*Dispersion!$AR$9,0)</f>
        <v>0</v>
      </c>
      <c r="FQ121" s="74">
        <f>IF(AND(ISNUMBER('Emissions (start here)'!CJ121),ISNUMBER(Dispersion!$AR$10)),'Emissions (start here)'!CJ121*2000*453.59/8760/3600*Dispersion!$AR$10,0)</f>
        <v>0</v>
      </c>
      <c r="FR121" s="74">
        <f>IF(AND(ISNUMBER('Emissions (start here)'!CJ121),ISNUMBER(Dispersion!$AR$11)),'Emissions (start here)'!CJ121*2000*453.59/8760/3600*Dispersion!$AR$11,0)</f>
        <v>0</v>
      </c>
      <c r="FS121" s="74">
        <f>IF(AND(ISNUMBER('Emissions (start here)'!CK121),ISNUMBER(Dispersion!$AS$8)),'Emissions (start here)'!CK121*453.59/3600*Dispersion!$AS$8,0)</f>
        <v>0</v>
      </c>
      <c r="FT121" s="74">
        <f>IF(AND(ISNUMBER('Emissions (start here)'!CK121),ISNUMBER(Dispersion!$AS$9)),'Emissions (start here)'!CK121*453.59/3600*Dispersion!$AS$9,0)</f>
        <v>0</v>
      </c>
      <c r="FU121" s="74">
        <f>IF(AND(ISNUMBER('Emissions (start here)'!CL121),ISNUMBER(Dispersion!$AS$10)),'Emissions (start here)'!CL121*2000*453.59/8760/3600*Dispersion!$AS$10,0)</f>
        <v>0</v>
      </c>
      <c r="FV121" s="74">
        <f>IF(AND(ISNUMBER('Emissions (start here)'!CL121),ISNUMBER(Dispersion!$AS$11)),'Emissions (start here)'!CL121*2000*453.59/8760/3600*Dispersion!$AS$11,0)</f>
        <v>0</v>
      </c>
      <c r="FW121" s="74">
        <f>IF(AND(ISNUMBER('Emissions (start here)'!CM121),ISNUMBER(Dispersion!$AT$8)),'Emissions (start here)'!CM121*453.59/3600*Dispersion!$AT$8,0)</f>
        <v>0</v>
      </c>
      <c r="FX121" s="74">
        <f>IF(AND(ISNUMBER('Emissions (start here)'!CM121),ISNUMBER(Dispersion!$AT$9)),'Emissions (start here)'!CM121*453.59/3600*Dispersion!$AT$9,0)</f>
        <v>0</v>
      </c>
      <c r="FY121" s="74">
        <f>IF(AND(ISNUMBER('Emissions (start here)'!CN121),ISNUMBER(Dispersion!$AT$10)),'Emissions (start here)'!CN121*2000*453.59/8760/3600*Dispersion!$AT$10,0)</f>
        <v>0</v>
      </c>
      <c r="FZ121" s="74">
        <f>IF(AND(ISNUMBER('Emissions (start here)'!CN121),ISNUMBER(Dispersion!$AT$11)),'Emissions (start here)'!CN121*2000*453.59/8760/3600*Dispersion!$AT$11,0)</f>
        <v>0</v>
      </c>
      <c r="GA121" s="74">
        <f>IF(AND(ISNUMBER('Emissions (start here)'!CO121),ISNUMBER(Dispersion!$AU$8)),'Emissions (start here)'!CO121*453.59/3600*Dispersion!$AU$8,0)</f>
        <v>0</v>
      </c>
      <c r="GB121" s="74">
        <f>IF(AND(ISNUMBER('Emissions (start here)'!CO121),ISNUMBER(Dispersion!$AU$9)),'Emissions (start here)'!CO121*453.59/3600*Dispersion!$AU$9,0)</f>
        <v>0</v>
      </c>
      <c r="GC121" s="74">
        <f>IF(AND(ISNUMBER('Emissions (start here)'!CP121),ISNUMBER(Dispersion!$AU$10)),'Emissions (start here)'!CP121*2000*453.59/8760/3600*Dispersion!$AU$10,0)</f>
        <v>0</v>
      </c>
      <c r="GD121" s="74">
        <f>IF(AND(ISNUMBER('Emissions (start here)'!CP121),ISNUMBER(Dispersion!$AU$11)),'Emissions (start here)'!CP121*2000*453.59/8760/3600*Dispersion!$AU$11,0)</f>
        <v>0</v>
      </c>
      <c r="GE121" s="74">
        <f>IF(AND(ISNUMBER('Emissions (start here)'!CQ121),ISNUMBER(Dispersion!$AV$8)),'Emissions (start here)'!CQ121*453.59/3600*Dispersion!$AV$8,0)</f>
        <v>0</v>
      </c>
      <c r="GF121" s="74">
        <f>IF(AND(ISNUMBER('Emissions (start here)'!CQ121),ISNUMBER(Dispersion!$AV$9)),'Emissions (start here)'!CQ121*453.59/3600*Dispersion!$AV$9,0)</f>
        <v>0</v>
      </c>
      <c r="GG121" s="74">
        <f>IF(AND(ISNUMBER('Emissions (start here)'!CR121),ISNUMBER(Dispersion!$AV$10)),'Emissions (start here)'!CR121*2000*453.59/8760/3600*Dispersion!$AV$10,0)</f>
        <v>0</v>
      </c>
      <c r="GH121" s="74">
        <f>IF(AND(ISNUMBER('Emissions (start here)'!CR121),ISNUMBER(Dispersion!$AV$11)),'Emissions (start here)'!CR121*2000*453.59/8760/3600*Dispersion!$AV$11,0)</f>
        <v>0</v>
      </c>
      <c r="GI121" s="74">
        <f>IF(AND(ISNUMBER('Emissions (start here)'!CS121),ISNUMBER(Dispersion!$AW$8)),'Emissions (start here)'!CS121*453.59/3600*Dispersion!$AW$8,0)</f>
        <v>0</v>
      </c>
      <c r="GJ121" s="74">
        <f>IF(AND(ISNUMBER('Emissions (start here)'!CS121),ISNUMBER(Dispersion!$AW$9)),'Emissions (start here)'!CS121*453.59/3600*Dispersion!$AW$9,0)</f>
        <v>0</v>
      </c>
      <c r="GK121" s="74">
        <f>IF(AND(ISNUMBER('Emissions (start here)'!CT121),ISNUMBER(Dispersion!$AW$10)),'Emissions (start here)'!CT121*2000*453.59/8760/3600*Dispersion!$AW$10,0)</f>
        <v>0</v>
      </c>
      <c r="GL121" s="74">
        <f>IF(AND(ISNUMBER('Emissions (start here)'!CT121),ISNUMBER(Dispersion!$AW$11)),'Emissions (start here)'!CT121*2000*453.59/8760/3600*Dispersion!$AW$11,0)</f>
        <v>0</v>
      </c>
      <c r="GM121" s="74">
        <f>IF(AND(ISNUMBER('Emissions (start here)'!CU121),ISNUMBER(Dispersion!$AX$8)),'Emissions (start here)'!CU121*453.59/3600*Dispersion!$AX$8,0)</f>
        <v>0</v>
      </c>
      <c r="GN121" s="74">
        <f>IF(AND(ISNUMBER('Emissions (start here)'!CU121),ISNUMBER(Dispersion!$AX$9)),'Emissions (start here)'!CU121*453.59/3600*Dispersion!$AX$9,0)</f>
        <v>0</v>
      </c>
      <c r="GO121" s="74">
        <f>IF(AND(ISNUMBER('Emissions (start here)'!CV121),ISNUMBER(Dispersion!$AX$10)),'Emissions (start here)'!CV121*2000*453.59/8760/3600*Dispersion!$AX$10,0)</f>
        <v>0</v>
      </c>
      <c r="GP121" s="74">
        <f>IF(AND(ISNUMBER('Emissions (start here)'!CV121),ISNUMBER(Dispersion!$AX$11)),'Emissions (start here)'!CV121*2000*453.59/8760/3600*Dispersion!$AX$11,0)</f>
        <v>0</v>
      </c>
      <c r="GQ121" s="74">
        <f>IF(AND(ISNUMBER('Emissions (start here)'!CW121),ISNUMBER(Dispersion!$AY$8)),'Emissions (start here)'!CW121*453.59/3600*Dispersion!$AY$8,0)</f>
        <v>0</v>
      </c>
      <c r="GR121" s="74">
        <f>IF(AND(ISNUMBER('Emissions (start here)'!CW121),ISNUMBER(Dispersion!$AY$9)),'Emissions (start here)'!CW121*453.59/3600*Dispersion!$AY$9,0)</f>
        <v>0</v>
      </c>
      <c r="GS121" s="74">
        <f>IF(AND(ISNUMBER('Emissions (start here)'!CX121),ISNUMBER(Dispersion!$AY$10)),'Emissions (start here)'!CX121*2000*453.59/8760/3600*Dispersion!$AY$10,0)</f>
        <v>0</v>
      </c>
      <c r="GT121" s="74">
        <f>IF(AND(ISNUMBER('Emissions (start here)'!CX121),ISNUMBER(Dispersion!$AY$11)),'Emissions (start here)'!CX121*2000*453.59/8760/3600*Dispersion!$AY$11,0)</f>
        <v>0</v>
      </c>
      <c r="GU121" s="74">
        <f>IF(AND(ISNUMBER('Emissions (start here)'!CY121),ISNUMBER(Dispersion!$AZ$8)),'Emissions (start here)'!CY121*453.59/3600*Dispersion!$AZ$8,0)</f>
        <v>0</v>
      </c>
      <c r="GV121" s="74">
        <f>IF(AND(ISNUMBER('Emissions (start here)'!CY121),ISNUMBER(Dispersion!$AZ$9)),'Emissions (start here)'!CY121*453.59/3600*Dispersion!$AZ$9,0)</f>
        <v>0</v>
      </c>
      <c r="GW121" s="74">
        <f>IF(AND(ISNUMBER('Emissions (start here)'!CZ121),ISNUMBER(Dispersion!$AZ$10)),'Emissions (start here)'!CZ121*2000*453.59/8760/3600*Dispersion!$AZ$10,0)</f>
        <v>0</v>
      </c>
      <c r="GX121" s="74">
        <f>IF(AND(ISNUMBER('Emissions (start here)'!CZ121),ISNUMBER(Dispersion!$AZ$11)),'Emissions (start here)'!CZ121*2000*453.59/8760/3600*Dispersion!$AZ$11,0)</f>
        <v>0</v>
      </c>
    </row>
    <row r="122" spans="1:206" x14ac:dyDescent="0.2">
      <c r="A122" s="51" t="str">
        <f>'Tox Values'!C122</f>
        <v>16065-83-1</v>
      </c>
      <c r="B122" s="94" t="str">
        <f>'Tox Values'!D122</f>
        <v>Chromium(III) Compounds</v>
      </c>
      <c r="C122" s="96">
        <f t="shared" si="5"/>
        <v>0</v>
      </c>
      <c r="D122" s="74">
        <f t="shared" si="6"/>
        <v>0</v>
      </c>
      <c r="E122" s="74">
        <f t="shared" si="7"/>
        <v>0</v>
      </c>
      <c r="F122" s="99">
        <f t="shared" si="8"/>
        <v>0</v>
      </c>
      <c r="G122" s="97">
        <f>IF(AND(ISNUMBER('Emissions (start here)'!E122),ISNUMBER(Dispersion!$C$8)),'Emissions (start here)'!E122*453.59/3600*Dispersion!$C$8,0)</f>
        <v>0</v>
      </c>
      <c r="H122" s="74">
        <f>IF(AND(ISNUMBER('Emissions (start here)'!E122),ISNUMBER(Dispersion!$C$9)),'Emissions (start here)'!E122*453.59/3600*Dispersion!$C$9,0)</f>
        <v>0</v>
      </c>
      <c r="I122" s="74">
        <f>IF(AND(ISNUMBER('Emissions (start here)'!F122),ISNUMBER(Dispersion!$C$10)),'Emissions (start here)'!F122*2000*453.59/8760/3600*Dispersion!$C$10,0)</f>
        <v>0</v>
      </c>
      <c r="J122" s="74">
        <f>IF(AND(ISNUMBER('Emissions (start here)'!F122),ISNUMBER(Dispersion!$C$11)),'Emissions (start here)'!F122*2000*453.59/8760/3600*Dispersion!$C$11,0)</f>
        <v>0</v>
      </c>
      <c r="K122" s="74">
        <f>IF(AND(ISNUMBER('Emissions (start here)'!G122),ISNUMBER(Dispersion!$D$8)),'Emissions (start here)'!G122*453.59/3600*Dispersion!$D$8,0)</f>
        <v>0</v>
      </c>
      <c r="L122" s="74">
        <f>IF(AND(ISNUMBER('Emissions (start here)'!G122),ISNUMBER(Dispersion!$D$9)),'Emissions (start here)'!G122*453.59/3600*Dispersion!$D$9,0)</f>
        <v>0</v>
      </c>
      <c r="M122" s="74">
        <f>IF(AND(ISNUMBER('Emissions (start here)'!H122),ISNUMBER(Dispersion!$D$10)),'Emissions (start here)'!H122*2000*453.59/8760/3600*Dispersion!$D$10,0)</f>
        <v>0</v>
      </c>
      <c r="N122" s="74">
        <f>IF(AND(ISNUMBER('Emissions (start here)'!H122),ISNUMBER(Dispersion!$D$11)),'Emissions (start here)'!H122*2000*453.59/8760/3600*Dispersion!$D$11,0)</f>
        <v>0</v>
      </c>
      <c r="O122" s="74">
        <f>IF(AND(ISNUMBER('Emissions (start here)'!I122),ISNUMBER(Dispersion!$E$8)),'Emissions (start here)'!I122*453.59/3600*Dispersion!$E$8,0)</f>
        <v>0</v>
      </c>
      <c r="P122" s="74">
        <f>IF(AND(ISNUMBER('Emissions (start here)'!I122),ISNUMBER(Dispersion!$E$9)),'Emissions (start here)'!I122*453.59/3600*Dispersion!$E$9,0)</f>
        <v>0</v>
      </c>
      <c r="Q122" s="74">
        <f>IF(AND(ISNUMBER('Emissions (start here)'!J122),ISNUMBER(Dispersion!$E$10)),'Emissions (start here)'!J122*2000*453.59/8760/3600*Dispersion!$E$10,0)</f>
        <v>0</v>
      </c>
      <c r="R122" s="74">
        <f>IF(AND(ISNUMBER('Emissions (start here)'!J122),ISNUMBER(Dispersion!$E$11)),'Emissions (start here)'!J122*2000*453.59/8760/3600*Dispersion!$E$11,0)</f>
        <v>0</v>
      </c>
      <c r="S122" s="74">
        <f>IF(AND(ISNUMBER('Emissions (start here)'!K122),ISNUMBER(Dispersion!$F$8)),'Emissions (start here)'!K122*453.59/3600*Dispersion!$F$8,0)</f>
        <v>0</v>
      </c>
      <c r="T122" s="74">
        <f>IF(AND(ISNUMBER('Emissions (start here)'!K122),ISNUMBER(Dispersion!$F$9)),'Emissions (start here)'!K122*453.59/3600*Dispersion!$F$9,0)</f>
        <v>0</v>
      </c>
      <c r="U122" s="74">
        <f>IF(AND(ISNUMBER('Emissions (start here)'!L122),ISNUMBER(Dispersion!$F$10)),'Emissions (start here)'!L122*2000*453.59/8760/3600*Dispersion!$F$10,0)</f>
        <v>0</v>
      </c>
      <c r="V122" s="74">
        <f>IF(AND(ISNUMBER('Emissions (start here)'!L122),ISNUMBER(Dispersion!$F$11)),'Emissions (start here)'!L122*2000*453.59/8760/3600*Dispersion!$F$11,0)</f>
        <v>0</v>
      </c>
      <c r="W122" s="74">
        <f>IF(AND(ISNUMBER('Emissions (start here)'!M122),ISNUMBER(Dispersion!$G$8)),'Emissions (start here)'!M122*453.59/3600*Dispersion!$G$8,0)</f>
        <v>0</v>
      </c>
      <c r="X122" s="74">
        <f>IF(AND(ISNUMBER('Emissions (start here)'!M122),ISNUMBER(Dispersion!$G$9)),'Emissions (start here)'!M122*453.59/3600*Dispersion!$G$9,0)</f>
        <v>0</v>
      </c>
      <c r="Y122" s="74">
        <f>IF(AND(ISNUMBER('Emissions (start here)'!N122),ISNUMBER(Dispersion!$G$10)),'Emissions (start here)'!N122*2000*453.59/8760/3600*Dispersion!$G$10,0)</f>
        <v>0</v>
      </c>
      <c r="Z122" s="74">
        <f>IF(AND(ISNUMBER('Emissions (start here)'!N122),ISNUMBER(Dispersion!$G$11)),'Emissions (start here)'!N122*2000*453.59/8760/3600*Dispersion!$G$11,0)</f>
        <v>0</v>
      </c>
      <c r="AA122" s="74">
        <f>IF(AND(ISNUMBER('Emissions (start here)'!O122),ISNUMBER(Dispersion!$H$8)),'Emissions (start here)'!O122*453.59/3600*Dispersion!$H$8,0)</f>
        <v>0</v>
      </c>
      <c r="AB122" s="74">
        <f>IF(AND(ISNUMBER('Emissions (start here)'!O122),ISNUMBER(Dispersion!$H$9)),'Emissions (start here)'!O122*453.59/3600*Dispersion!$H$9,0)</f>
        <v>0</v>
      </c>
      <c r="AC122" s="74">
        <f>IF(AND(ISNUMBER('Emissions (start here)'!P122),ISNUMBER(Dispersion!$H$10)),'Emissions (start here)'!P122*2000*453.59/8760/3600*Dispersion!$H$10,0)</f>
        <v>0</v>
      </c>
      <c r="AD122" s="74">
        <f>IF(AND(ISNUMBER('Emissions (start here)'!P122),ISNUMBER(Dispersion!$H$11)),'Emissions (start here)'!P122*2000*453.59/8760/3600*Dispersion!$H$11,0)</f>
        <v>0</v>
      </c>
      <c r="AE122" s="74">
        <f>IF(AND(ISNUMBER('Emissions (start here)'!Q122),ISNUMBER(Dispersion!$I$8)),'Emissions (start here)'!Q122*453.59/3600*Dispersion!$I$8,0)</f>
        <v>0</v>
      </c>
      <c r="AF122" s="74">
        <f>IF(AND(ISNUMBER('Emissions (start here)'!Q122),ISNUMBER(Dispersion!$I$9)),'Emissions (start here)'!Q122*453.59/3600*Dispersion!$I$9,0)</f>
        <v>0</v>
      </c>
      <c r="AG122" s="74">
        <f>IF(AND(ISNUMBER('Emissions (start here)'!R122),ISNUMBER(Dispersion!$I$10)),'Emissions (start here)'!R122*2000*453.59/8760/3600*Dispersion!$I$10,0)</f>
        <v>0</v>
      </c>
      <c r="AH122" s="74">
        <f>IF(AND(ISNUMBER('Emissions (start here)'!R122),ISNUMBER(Dispersion!$I$11)),'Emissions (start here)'!R122*2000*453.59/8760/3600*Dispersion!$I$11,0)</f>
        <v>0</v>
      </c>
      <c r="AI122" s="74">
        <f>IF(AND(ISNUMBER('Emissions (start here)'!S122),ISNUMBER(Dispersion!$J$8)),'Emissions (start here)'!S122*453.59/3600*Dispersion!$J$8,0)</f>
        <v>0</v>
      </c>
      <c r="AJ122" s="74">
        <f>IF(AND(ISNUMBER('Emissions (start here)'!S122),ISNUMBER(Dispersion!$J$9)),'Emissions (start here)'!S122*453.59/3600*Dispersion!$J$9,0)</f>
        <v>0</v>
      </c>
      <c r="AK122" s="74">
        <f>IF(AND(ISNUMBER('Emissions (start here)'!T122),ISNUMBER(Dispersion!$J$10)),'Emissions (start here)'!T122*2000*453.59/8760/3600*Dispersion!$J$10,0)</f>
        <v>0</v>
      </c>
      <c r="AL122" s="74">
        <f>IF(AND(ISNUMBER('Emissions (start here)'!T122),ISNUMBER(Dispersion!$J$11)),'Emissions (start here)'!T122*2000*453.59/8760/3600*Dispersion!$J$11,0)</f>
        <v>0</v>
      </c>
      <c r="AM122" s="74">
        <f>IF(AND(ISNUMBER('Emissions (start here)'!U122),ISNUMBER(Dispersion!$K$8)),'Emissions (start here)'!U122*453.59/3600*Dispersion!$K$8,0)</f>
        <v>0</v>
      </c>
      <c r="AN122" s="74">
        <f>IF(AND(ISNUMBER('Emissions (start here)'!U122),ISNUMBER(Dispersion!$K$9)),'Emissions (start here)'!U122*453.59/3600*Dispersion!$K$9,0)</f>
        <v>0</v>
      </c>
      <c r="AO122" s="74">
        <f>IF(AND(ISNUMBER('Emissions (start here)'!V122),ISNUMBER(Dispersion!$K$10)),'Emissions (start here)'!V122*2000*453.59/8760/3600*Dispersion!$K$10,0)</f>
        <v>0</v>
      </c>
      <c r="AP122" s="74">
        <f>IF(AND(ISNUMBER('Emissions (start here)'!V122),ISNUMBER(Dispersion!$K$11)),'Emissions (start here)'!V122*2000*453.59/8760/3600*Dispersion!$K$11,0)</f>
        <v>0</v>
      </c>
      <c r="AQ122" s="74">
        <f>IF(AND(ISNUMBER('Emissions (start here)'!W122),ISNUMBER(Dispersion!$L$8)),'Emissions (start here)'!W122*453.59/3600*Dispersion!$L$8,0)</f>
        <v>0</v>
      </c>
      <c r="AR122" s="74">
        <f>IF(AND(ISNUMBER('Emissions (start here)'!W122),ISNUMBER(Dispersion!$L$9)),'Emissions (start here)'!W122*453.59/3600*Dispersion!$L$9,0)</f>
        <v>0</v>
      </c>
      <c r="AS122" s="74">
        <f>IF(AND(ISNUMBER('Emissions (start here)'!X122),ISNUMBER(Dispersion!$L$10)),'Emissions (start here)'!X122*2000*453.59/8760/3600*Dispersion!$L$10,0)</f>
        <v>0</v>
      </c>
      <c r="AT122" s="74">
        <f>IF(AND(ISNUMBER('Emissions (start here)'!X122),ISNUMBER(Dispersion!$L$11)),'Emissions (start here)'!X122*2000*453.59/8760/3600*Dispersion!$L$11,0)</f>
        <v>0</v>
      </c>
      <c r="AU122" s="74">
        <f>IF(AND(ISNUMBER('Emissions (start here)'!Y122),ISNUMBER(Dispersion!$M$8)),'Emissions (start here)'!Y122*453.59/3600*Dispersion!$M$8,0)</f>
        <v>0</v>
      </c>
      <c r="AV122" s="74">
        <f>IF(AND(ISNUMBER('Emissions (start here)'!Y122),ISNUMBER(Dispersion!$M$9)),'Emissions (start here)'!Y122*453.59/3600*Dispersion!$M$9,0)</f>
        <v>0</v>
      </c>
      <c r="AW122" s="74">
        <f>IF(AND(ISNUMBER('Emissions (start here)'!Z122),ISNUMBER(Dispersion!$M$10)),'Emissions (start here)'!Z122*2000*453.59/8760/3600*Dispersion!$M$10,0)</f>
        <v>0</v>
      </c>
      <c r="AX122" s="74">
        <f>IF(AND(ISNUMBER('Emissions (start here)'!Z122),ISNUMBER(Dispersion!$M$11)),'Emissions (start here)'!Z122*2000*453.59/8760/3600*Dispersion!$M$11,0)</f>
        <v>0</v>
      </c>
      <c r="AY122" s="74">
        <f>IF(AND(ISNUMBER('Emissions (start here)'!AA122),ISNUMBER(Dispersion!$N$8)),'Emissions (start here)'!AA122*453.59/3600*Dispersion!$N$8,0)</f>
        <v>0</v>
      </c>
      <c r="AZ122" s="74">
        <f>IF(AND(ISNUMBER('Emissions (start here)'!AA122),ISNUMBER(Dispersion!$N$9)),'Emissions (start here)'!AA122*453.59/3600*Dispersion!$N$9,0)</f>
        <v>0</v>
      </c>
      <c r="BA122" s="74">
        <f>IF(AND(ISNUMBER('Emissions (start here)'!AB122),ISNUMBER(Dispersion!$N$10)),'Emissions (start here)'!AB122*2000*453.59/8760/3600*Dispersion!$N$10,0)</f>
        <v>0</v>
      </c>
      <c r="BB122" s="74">
        <f>IF(AND(ISNUMBER('Emissions (start here)'!AB122),ISNUMBER(Dispersion!$N$11)),'Emissions (start here)'!AB122*2000*453.59/8760/3600*Dispersion!$N$11,0)</f>
        <v>0</v>
      </c>
      <c r="BC122" s="74">
        <f>IF(AND(ISNUMBER('Emissions (start here)'!AC122),ISNUMBER(Dispersion!$O$8)),'Emissions (start here)'!AC122*453.59/3600*Dispersion!$O$8,0)</f>
        <v>0</v>
      </c>
      <c r="BD122" s="74">
        <f>IF(AND(ISNUMBER('Emissions (start here)'!AC122),ISNUMBER(Dispersion!$O$9)),'Emissions (start here)'!AC122*453.59/3600*Dispersion!$O$9,0)</f>
        <v>0</v>
      </c>
      <c r="BE122" s="74">
        <f>IF(AND(ISNUMBER('Emissions (start here)'!AD122),ISNUMBER(Dispersion!$O$10)),'Emissions (start here)'!AD122*2000*453.59/8760/3600*Dispersion!$O$10,0)</f>
        <v>0</v>
      </c>
      <c r="BF122" s="74">
        <f>IF(AND(ISNUMBER('Emissions (start here)'!AD122),ISNUMBER(Dispersion!$O$11)),'Emissions (start here)'!AD122*2000*453.59/8760/3600*Dispersion!$O$11,0)</f>
        <v>0</v>
      </c>
      <c r="BG122" s="74">
        <f>IF(AND(ISNUMBER('Emissions (start here)'!AE122),ISNUMBER(Dispersion!$P$8)),'Emissions (start here)'!AE122*453.59/3600*Dispersion!$P$8,0)</f>
        <v>0</v>
      </c>
      <c r="BH122" s="74">
        <f>IF(AND(ISNUMBER('Emissions (start here)'!AE122),ISNUMBER(Dispersion!$P$9)),'Emissions (start here)'!AE122*453.59/3600*Dispersion!$P$9,0)</f>
        <v>0</v>
      </c>
      <c r="BI122" s="74">
        <f>IF(AND(ISNUMBER('Emissions (start here)'!AF122),ISNUMBER(Dispersion!$P$10)),'Emissions (start here)'!AF122*2000*453.59/8760/3600*Dispersion!$P$10,0)</f>
        <v>0</v>
      </c>
      <c r="BJ122" s="74">
        <f>IF(AND(ISNUMBER('Emissions (start here)'!AF122),ISNUMBER(Dispersion!$P$11)),'Emissions (start here)'!AF122*2000*453.59/8760/3600*Dispersion!$P$11,0)</f>
        <v>0</v>
      </c>
      <c r="BK122" s="74">
        <f>IF(AND(ISNUMBER('Emissions (start here)'!AG122),ISNUMBER(Dispersion!$Q$8)),'Emissions (start here)'!AG122*453.59/3600*Dispersion!$Q$8,0)</f>
        <v>0</v>
      </c>
      <c r="BL122" s="74">
        <f>IF(AND(ISNUMBER('Emissions (start here)'!AG122),ISNUMBER(Dispersion!$Q$9)),'Emissions (start here)'!AG122*453.59/3600*Dispersion!$Q$9,0)</f>
        <v>0</v>
      </c>
      <c r="BM122" s="74">
        <f>IF(AND(ISNUMBER('Emissions (start here)'!AH122),ISNUMBER(Dispersion!$Q$10)),'Emissions (start here)'!AH122*2000*453.59/8760/3600*Dispersion!$Q$10,0)</f>
        <v>0</v>
      </c>
      <c r="BN122" s="74">
        <f>IF(AND(ISNUMBER('Emissions (start here)'!AH122),ISNUMBER(Dispersion!$Q$11)),'Emissions (start here)'!AH122*2000*453.59/8760/3600*Dispersion!$Q$11,0)</f>
        <v>0</v>
      </c>
      <c r="BO122" s="74">
        <f>IF(AND(ISNUMBER('Emissions (start here)'!AI122),ISNUMBER(Dispersion!$R$8)),'Emissions (start here)'!AI122*453.59/3600*Dispersion!$R$8,0)</f>
        <v>0</v>
      </c>
      <c r="BP122" s="74">
        <f>IF(AND(ISNUMBER('Emissions (start here)'!AI122),ISNUMBER(Dispersion!$R$9)),'Emissions (start here)'!AI122*453.59/3600*Dispersion!$R$9,0)</f>
        <v>0</v>
      </c>
      <c r="BQ122" s="74">
        <f>IF(AND(ISNUMBER('Emissions (start here)'!AJ122),ISNUMBER(Dispersion!$R$10)),'Emissions (start here)'!AJ122*2000*453.59/8760/3600*Dispersion!$R$10,0)</f>
        <v>0</v>
      </c>
      <c r="BR122" s="74">
        <f>IF(AND(ISNUMBER('Emissions (start here)'!AJ122),ISNUMBER(Dispersion!$R$11)),'Emissions (start here)'!AJ122*2000*453.59/8760/3600*Dispersion!$R$11,0)</f>
        <v>0</v>
      </c>
      <c r="BS122" s="74">
        <f>IF(AND(ISNUMBER('Emissions (start here)'!AK122),ISNUMBER(Dispersion!$S$8)),'Emissions (start here)'!AK122*453.59/3600*Dispersion!$S$8,0)</f>
        <v>0</v>
      </c>
      <c r="BT122" s="74">
        <f>IF(AND(ISNUMBER('Emissions (start here)'!AK122),ISNUMBER(Dispersion!$S$9)),'Emissions (start here)'!AK122*453.59/3600*Dispersion!$S$9,0)</f>
        <v>0</v>
      </c>
      <c r="BU122" s="74">
        <f>IF(AND(ISNUMBER('Emissions (start here)'!AL122),ISNUMBER(Dispersion!$S$10)),'Emissions (start here)'!AL122*2000*453.59/8760/3600*Dispersion!$S$10,0)</f>
        <v>0</v>
      </c>
      <c r="BV122" s="74">
        <f>IF(AND(ISNUMBER('Emissions (start here)'!AL122),ISNUMBER(Dispersion!$S$11)),'Emissions (start here)'!AL122*2000*453.59/8760/3600*Dispersion!$S$11,0)</f>
        <v>0</v>
      </c>
      <c r="BW122" s="74">
        <f>IF(AND(ISNUMBER('Emissions (start here)'!AM122),ISNUMBER(Dispersion!$T$8)),'Emissions (start here)'!AM122*453.59/3600*Dispersion!$T$8,0)</f>
        <v>0</v>
      </c>
      <c r="BX122" s="74">
        <f>IF(AND(ISNUMBER('Emissions (start here)'!AM122),ISNUMBER(Dispersion!$T$9)),'Emissions (start here)'!AM122*453.59/3600*Dispersion!$T$9,0)</f>
        <v>0</v>
      </c>
      <c r="BY122" s="74">
        <f>IF(AND(ISNUMBER('Emissions (start here)'!AN122),ISNUMBER(Dispersion!$T$10)),'Emissions (start here)'!AN122*2000*453.59/8760/3600*Dispersion!$T$10,0)</f>
        <v>0</v>
      </c>
      <c r="BZ122" s="74">
        <f>IF(AND(ISNUMBER('Emissions (start here)'!AN122),ISNUMBER(Dispersion!$T$11)),'Emissions (start here)'!AN122*2000*453.59/8760/3600*Dispersion!$T$11,0)</f>
        <v>0</v>
      </c>
      <c r="CA122" s="74">
        <f>IF(AND(ISNUMBER('Emissions (start here)'!AO122),ISNUMBER(Dispersion!$U$8)),'Emissions (start here)'!AO122*453.59/3600*Dispersion!$U$8,0)</f>
        <v>0</v>
      </c>
      <c r="CB122" s="74">
        <f>IF(AND(ISNUMBER('Emissions (start here)'!AO122),ISNUMBER(Dispersion!$U$9)),'Emissions (start here)'!AO122*453.59/3600*Dispersion!$U$9,0)</f>
        <v>0</v>
      </c>
      <c r="CC122" s="74">
        <f>IF(AND(ISNUMBER('Emissions (start here)'!AP122),ISNUMBER(Dispersion!$U$10)),'Emissions (start here)'!AP122*2000*453.59/8760/3600*Dispersion!$U$10,0)</f>
        <v>0</v>
      </c>
      <c r="CD122" s="74">
        <f>IF(AND(ISNUMBER('Emissions (start here)'!AP122),ISNUMBER(Dispersion!$U$11)),'Emissions (start here)'!AP122*2000*453.59/8760/3600*Dispersion!$U$11,0)</f>
        <v>0</v>
      </c>
      <c r="CE122" s="74">
        <f>IF(AND(ISNUMBER('Emissions (start here)'!AQ122),ISNUMBER(Dispersion!$V$8)),'Emissions (start here)'!AQ122*453.59/3600*Dispersion!$V$8,0)</f>
        <v>0</v>
      </c>
      <c r="CF122" s="74">
        <f>IF(AND(ISNUMBER('Emissions (start here)'!AQ122),ISNUMBER(Dispersion!$V$9)),'Emissions (start here)'!AQ122*453.59/3600*Dispersion!$V$9,0)</f>
        <v>0</v>
      </c>
      <c r="CG122" s="74">
        <f>IF(AND(ISNUMBER('Emissions (start here)'!AR122),ISNUMBER(Dispersion!$V$10)),'Emissions (start here)'!AR122*2000*453.59/8760/3600*Dispersion!$V$10,0)</f>
        <v>0</v>
      </c>
      <c r="CH122" s="74">
        <f>IF(AND(ISNUMBER('Emissions (start here)'!AR122),ISNUMBER(Dispersion!$V$11)),'Emissions (start here)'!AR122*2000*453.59/8760/3600*Dispersion!$V$11,0)</f>
        <v>0</v>
      </c>
      <c r="CI122" s="74">
        <f>IF(AND(ISNUMBER('Emissions (start here)'!AS122),ISNUMBER(Dispersion!$W$8)),'Emissions (start here)'!AS122*453.59/3600*Dispersion!$W$8,0)</f>
        <v>0</v>
      </c>
      <c r="CJ122" s="74">
        <f>IF(AND(ISNUMBER('Emissions (start here)'!AS122),ISNUMBER(Dispersion!$W$9)),'Emissions (start here)'!AS122*453.59/3600*Dispersion!$W$9,0)</f>
        <v>0</v>
      </c>
      <c r="CK122" s="74">
        <f>IF(AND(ISNUMBER('Emissions (start here)'!AT122),ISNUMBER(Dispersion!$W$10)),'Emissions (start here)'!AT122*2000*453.59/8760/3600*Dispersion!$W$10,0)</f>
        <v>0</v>
      </c>
      <c r="CL122" s="74">
        <f>IF(AND(ISNUMBER('Emissions (start here)'!AT122),ISNUMBER(Dispersion!$W$11)),'Emissions (start here)'!AT122*2000*453.59/8760/3600*Dispersion!$W$11,0)</f>
        <v>0</v>
      </c>
      <c r="CM122" s="74">
        <f>IF(AND(ISNUMBER('Emissions (start here)'!AU122),ISNUMBER(Dispersion!$X$8)),'Emissions (start here)'!AU122*453.59/3600*Dispersion!$X$8,0)</f>
        <v>0</v>
      </c>
      <c r="CN122" s="74">
        <f>IF(AND(ISNUMBER('Emissions (start here)'!AU122),ISNUMBER(Dispersion!$X$9)),'Emissions (start here)'!AU122*453.59/3600*Dispersion!$X$9,0)</f>
        <v>0</v>
      </c>
      <c r="CO122" s="74">
        <f>IF(AND(ISNUMBER('Emissions (start here)'!AV122),ISNUMBER(Dispersion!$X$10)),'Emissions (start here)'!AV122*2000*453.59/8760/3600*Dispersion!$X$10,0)</f>
        <v>0</v>
      </c>
      <c r="CP122" s="74">
        <f>IF(AND(ISNUMBER('Emissions (start here)'!AV122),ISNUMBER(Dispersion!$X$11)),'Emissions (start here)'!AV122*2000*453.59/8760/3600*Dispersion!$X$11,0)</f>
        <v>0</v>
      </c>
      <c r="CQ122" s="74">
        <f>IF(AND(ISNUMBER('Emissions (start here)'!AW122),ISNUMBER(Dispersion!$Y$8)),'Emissions (start here)'!AW122*453.59/3600*Dispersion!$Y$8,0)</f>
        <v>0</v>
      </c>
      <c r="CR122" s="74">
        <f>IF(AND(ISNUMBER('Emissions (start here)'!AW122),ISNUMBER(Dispersion!$Y$9)),'Emissions (start here)'!AW122*453.59/3600*Dispersion!$Y$9,0)</f>
        <v>0</v>
      </c>
      <c r="CS122" s="74">
        <f>IF(AND(ISNUMBER('Emissions (start here)'!AX122),ISNUMBER(Dispersion!$Y$10)),'Emissions (start here)'!AX122*2000*453.59/8760/3600*Dispersion!$Y$10,0)</f>
        <v>0</v>
      </c>
      <c r="CT122" s="74">
        <f>IF(AND(ISNUMBER('Emissions (start here)'!AX122),ISNUMBER(Dispersion!$Y$11)),'Emissions (start here)'!AX122*2000*453.59/8760/3600*Dispersion!$Y$11,0)</f>
        <v>0</v>
      </c>
      <c r="CU122" s="74">
        <f>IF(AND(ISNUMBER('Emissions (start here)'!AY122),ISNUMBER(Dispersion!$Z$8)),'Emissions (start here)'!AY122*453.59/3600*Dispersion!$Z$8,0)</f>
        <v>0</v>
      </c>
      <c r="CV122" s="74">
        <f>IF(AND(ISNUMBER('Emissions (start here)'!AY122),ISNUMBER(Dispersion!$Z$9)),'Emissions (start here)'!AY122*453.59/3600*Dispersion!$Z$9,0)</f>
        <v>0</v>
      </c>
      <c r="CW122" s="74">
        <f>IF(AND(ISNUMBER('Emissions (start here)'!AZ122),ISNUMBER(Dispersion!$Z$10)),'Emissions (start here)'!AZ122*2000*453.59/8760/3600*Dispersion!$Z$10,0)</f>
        <v>0</v>
      </c>
      <c r="CX122" s="74">
        <f>IF(AND(ISNUMBER('Emissions (start here)'!AZ122),ISNUMBER(Dispersion!$Z$11)),'Emissions (start here)'!AZ122*2000*453.59/8760/3600*Dispersion!$Z$11,0)</f>
        <v>0</v>
      </c>
      <c r="CY122" s="74">
        <f>IF(AND(ISNUMBER('Emissions (start here)'!BA122),ISNUMBER(Dispersion!$AA$8)),'Emissions (start here)'!BA122*453.59/3600*Dispersion!$AA$8,0)</f>
        <v>0</v>
      </c>
      <c r="CZ122" s="74">
        <f>IF(AND(ISNUMBER('Emissions (start here)'!BA122),ISNUMBER(Dispersion!$AA$9)),'Emissions (start here)'!BA122*453.59/3600*Dispersion!$AA$9,0)</f>
        <v>0</v>
      </c>
      <c r="DA122" s="74">
        <f>IF(AND(ISNUMBER('Emissions (start here)'!BB122),ISNUMBER(Dispersion!$AA$10)),'Emissions (start here)'!BB122*2000*453.59/8760/3600*Dispersion!$AA$10,0)</f>
        <v>0</v>
      </c>
      <c r="DB122" s="74">
        <f>IF(AND(ISNUMBER('Emissions (start here)'!BB122),ISNUMBER(Dispersion!$AA$11)),'Emissions (start here)'!BB122*2000*453.59/8760/3600*Dispersion!$AA$11,0)</f>
        <v>0</v>
      </c>
      <c r="DC122" s="74">
        <f>IF(AND(ISNUMBER('Emissions (start here)'!BC122),ISNUMBER(Dispersion!$AB$8)),'Emissions (start here)'!BC122*453.59/3600*Dispersion!$AB$8,0)</f>
        <v>0</v>
      </c>
      <c r="DD122" s="74">
        <f>IF(AND(ISNUMBER('Emissions (start here)'!BC122),ISNUMBER(Dispersion!$AB$9)),'Emissions (start here)'!BC122*453.59/3600*Dispersion!$AB$9,0)</f>
        <v>0</v>
      </c>
      <c r="DE122" s="74">
        <f>IF(AND(ISNUMBER('Emissions (start here)'!BD122),ISNUMBER(Dispersion!$AB$10)),'Emissions (start here)'!BD122*2000*453.59/8760/3600*Dispersion!$AB$10,0)</f>
        <v>0</v>
      </c>
      <c r="DF122" s="74">
        <f>IF(AND(ISNUMBER('Emissions (start here)'!BD122),ISNUMBER(Dispersion!$AB$11)),'Emissions (start here)'!BD122*2000*453.59/8760/3600*Dispersion!$AB$11,0)</f>
        <v>0</v>
      </c>
      <c r="DG122" s="74">
        <f>IF(AND(ISNUMBER('Emissions (start here)'!BE122),ISNUMBER(Dispersion!$AC$8)),'Emissions (start here)'!BE122*453.59/3600*Dispersion!$AC$8,0)</f>
        <v>0</v>
      </c>
      <c r="DH122" s="74">
        <f>IF(AND(ISNUMBER('Emissions (start here)'!BE122),ISNUMBER(Dispersion!$AC$9)),'Emissions (start here)'!BE122*453.59/3600*Dispersion!$AC$9,0)</f>
        <v>0</v>
      </c>
      <c r="DI122" s="74">
        <f>IF(AND(ISNUMBER('Emissions (start here)'!BF122),ISNUMBER(Dispersion!$AC$10)),'Emissions (start here)'!BF122*2000*453.59/8760/3600*Dispersion!$AC$10,0)</f>
        <v>0</v>
      </c>
      <c r="DJ122" s="74">
        <f>IF(AND(ISNUMBER('Emissions (start here)'!BF122),ISNUMBER(Dispersion!$AC$11)),'Emissions (start here)'!BF122*2000*453.59/8760/3600*Dispersion!$AC$11,0)</f>
        <v>0</v>
      </c>
      <c r="DK122" s="74">
        <f>IF(AND(ISNUMBER('Emissions (start here)'!BG122),ISNUMBER(Dispersion!$AD$8)),'Emissions (start here)'!BG122*453.59/3600*Dispersion!$AD$8,0)</f>
        <v>0</v>
      </c>
      <c r="DL122" s="74">
        <f>IF(AND(ISNUMBER('Emissions (start here)'!BG122),ISNUMBER(Dispersion!$AD$9)),'Emissions (start here)'!BG122*453.59/3600*Dispersion!$AD$9,0)</f>
        <v>0</v>
      </c>
      <c r="DM122" s="74">
        <f>IF(AND(ISNUMBER('Emissions (start here)'!BH122),ISNUMBER(Dispersion!$AD$10)),'Emissions (start here)'!BH122*2000*453.59/8760/3600*Dispersion!$AD$10,0)</f>
        <v>0</v>
      </c>
      <c r="DN122" s="74">
        <f>IF(AND(ISNUMBER('Emissions (start here)'!BH122),ISNUMBER(Dispersion!$AD$11)),'Emissions (start here)'!BH122*2000*453.59/8760/3600*Dispersion!$AD$11,0)</f>
        <v>0</v>
      </c>
      <c r="DO122" s="74">
        <f>IF(AND(ISNUMBER('Emissions (start here)'!BI122),ISNUMBER(Dispersion!$AE$8)),'Emissions (start here)'!BI122*453.59/3600*Dispersion!$AE$8,0)</f>
        <v>0</v>
      </c>
      <c r="DP122" s="74">
        <f>IF(AND(ISNUMBER('Emissions (start here)'!BI122),ISNUMBER(Dispersion!$AE$9)),'Emissions (start here)'!BI122*453.59/3600*Dispersion!$AE$9,0)</f>
        <v>0</v>
      </c>
      <c r="DQ122" s="74">
        <f>IF(AND(ISNUMBER('Emissions (start here)'!BJ122),ISNUMBER(Dispersion!$AE$10)),'Emissions (start here)'!BJ122*2000*453.59/8760/3600*Dispersion!$AE$10,0)</f>
        <v>0</v>
      </c>
      <c r="DR122" s="74">
        <f>IF(AND(ISNUMBER('Emissions (start here)'!BJ122),ISNUMBER(Dispersion!$AE$11)),'Emissions (start here)'!BJ122*2000*453.59/8760/3600*Dispersion!$AE$11,0)</f>
        <v>0</v>
      </c>
      <c r="DS122" s="74">
        <f>IF(AND(ISNUMBER('Emissions (start here)'!BK122),ISNUMBER(Dispersion!$AF$8)),'Emissions (start here)'!BK122*453.59/3600*Dispersion!$AF$8,0)</f>
        <v>0</v>
      </c>
      <c r="DT122" s="74">
        <f>IF(AND(ISNUMBER('Emissions (start here)'!BK122),ISNUMBER(Dispersion!$AF$9)),'Emissions (start here)'!BK122*453.59/3600*Dispersion!$AF$9,0)</f>
        <v>0</v>
      </c>
      <c r="DU122" s="74">
        <f>IF(AND(ISNUMBER('Emissions (start here)'!BL122),ISNUMBER(Dispersion!$AF$10)),'Emissions (start here)'!BL122*2000*453.59/8760/3600*Dispersion!$AF$10,0)</f>
        <v>0</v>
      </c>
      <c r="DV122" s="74">
        <f>IF(AND(ISNUMBER('Emissions (start here)'!BL122),ISNUMBER(Dispersion!$AF$11)),'Emissions (start here)'!BL122*2000*453.59/8760/3600*Dispersion!$AF$11,0)</f>
        <v>0</v>
      </c>
      <c r="DW122" s="74">
        <f>IF(AND(ISNUMBER('Emissions (start here)'!BM122),ISNUMBER(Dispersion!$AG$8)),'Emissions (start here)'!BM122*453.59/3600*Dispersion!$AG$8,0)</f>
        <v>0</v>
      </c>
      <c r="DX122" s="74">
        <f>IF(AND(ISNUMBER('Emissions (start here)'!BM122),ISNUMBER(Dispersion!$AG$9)),'Emissions (start here)'!BM122*453.59/3600*Dispersion!$AG$9,0)</f>
        <v>0</v>
      </c>
      <c r="DY122" s="74">
        <f>IF(AND(ISNUMBER('Emissions (start here)'!BN122),ISNUMBER(Dispersion!$AG$10)),'Emissions (start here)'!BN122*2000*453.59/8760/3600*Dispersion!$AG$10,0)</f>
        <v>0</v>
      </c>
      <c r="DZ122" s="74">
        <f>IF(AND(ISNUMBER('Emissions (start here)'!BN122),ISNUMBER(Dispersion!$AG$11)),'Emissions (start here)'!BN122*2000*453.59/8760/3600*Dispersion!$AG$11,0)</f>
        <v>0</v>
      </c>
      <c r="EA122" s="74">
        <f>IF(AND(ISNUMBER('Emissions (start here)'!BO122),ISNUMBER(Dispersion!$AH$8)),'Emissions (start here)'!BO122*453.59/3600*Dispersion!$AH$8,0)</f>
        <v>0</v>
      </c>
      <c r="EB122" s="74">
        <f>IF(AND(ISNUMBER('Emissions (start here)'!BO122),ISNUMBER(Dispersion!$AH$9)),'Emissions (start here)'!BO122*453.59/3600*Dispersion!$AH$9,0)</f>
        <v>0</v>
      </c>
      <c r="EC122" s="74">
        <f>IF(AND(ISNUMBER('Emissions (start here)'!BP122),ISNUMBER(Dispersion!$AH$10)),'Emissions (start here)'!BP122*2000*453.59/8760/3600*Dispersion!$AH$10,0)</f>
        <v>0</v>
      </c>
      <c r="ED122" s="74">
        <f>IF(AND(ISNUMBER('Emissions (start here)'!BP122),ISNUMBER(Dispersion!$AH$11)),'Emissions (start here)'!BP122*2000*453.59/8760/3600*Dispersion!$AH$11,0)</f>
        <v>0</v>
      </c>
      <c r="EE122" s="74">
        <f>IF(AND(ISNUMBER('Emissions (start here)'!BQ122),ISNUMBER(Dispersion!$AI$8)),'Emissions (start here)'!BQ122*453.59/3600*Dispersion!$AI$8,0)</f>
        <v>0</v>
      </c>
      <c r="EF122" s="74">
        <f>IF(AND(ISNUMBER('Emissions (start here)'!BQ122),ISNUMBER(Dispersion!$AI$9)),'Emissions (start here)'!BQ122*453.59/3600*Dispersion!$AI$9,0)</f>
        <v>0</v>
      </c>
      <c r="EG122" s="74">
        <f>IF(AND(ISNUMBER('Emissions (start here)'!BR122),ISNUMBER(Dispersion!$AI$10)),'Emissions (start here)'!BR122*2000*453.59/8760/3600*Dispersion!$AI$10,0)</f>
        <v>0</v>
      </c>
      <c r="EH122" s="74">
        <f>IF(AND(ISNUMBER('Emissions (start here)'!BR122),ISNUMBER(Dispersion!$AI$11)),'Emissions (start here)'!BR122*2000*453.59/8760/3600*Dispersion!$AI$11,0)</f>
        <v>0</v>
      </c>
      <c r="EI122" s="74">
        <f>IF(AND(ISNUMBER('Emissions (start here)'!BS122),ISNUMBER(Dispersion!$AJ$8)),'Emissions (start here)'!BS122*453.59/3600*Dispersion!$AJ$8,0)</f>
        <v>0</v>
      </c>
      <c r="EJ122" s="74">
        <f>IF(AND(ISNUMBER('Emissions (start here)'!BS122),ISNUMBER(Dispersion!$AJ$9)),'Emissions (start here)'!BS122*453.59/3600*Dispersion!$AJ$9,0)</f>
        <v>0</v>
      </c>
      <c r="EK122" s="74">
        <f>IF(AND(ISNUMBER('Emissions (start here)'!BT122),ISNUMBER(Dispersion!$AJ$10)),'Emissions (start here)'!BT122*2000*453.59/8760/3600*Dispersion!$AJ$10,0)</f>
        <v>0</v>
      </c>
      <c r="EL122" s="74">
        <f>IF(AND(ISNUMBER('Emissions (start here)'!BT122),ISNUMBER(Dispersion!$AJ$11)),'Emissions (start here)'!BT122*2000*453.59/8760/3600*Dispersion!$AJ$11,0)</f>
        <v>0</v>
      </c>
      <c r="EM122" s="74">
        <f>IF(AND(ISNUMBER('Emissions (start here)'!BU122),ISNUMBER(Dispersion!$AK$8)),'Emissions (start here)'!BU122*453.59/3600*Dispersion!$AK$8,0)</f>
        <v>0</v>
      </c>
      <c r="EN122" s="74">
        <f>IF(AND(ISNUMBER('Emissions (start here)'!BU122),ISNUMBER(Dispersion!$AK$9)),'Emissions (start here)'!BU122*453.59/3600*Dispersion!$AK$9,0)</f>
        <v>0</v>
      </c>
      <c r="EO122" s="74">
        <f>IF(AND(ISNUMBER('Emissions (start here)'!BV122),ISNUMBER(Dispersion!$AK$10)),'Emissions (start here)'!BV122*2000*453.59/8760/3600*Dispersion!$AK$10,0)</f>
        <v>0</v>
      </c>
      <c r="EP122" s="74">
        <f>IF(AND(ISNUMBER('Emissions (start here)'!BV122),ISNUMBER(Dispersion!$AK$11)),'Emissions (start here)'!BV122*2000*453.59/8760/3600*Dispersion!$AK$11,0)</f>
        <v>0</v>
      </c>
      <c r="EQ122" s="74">
        <f>IF(AND(ISNUMBER('Emissions (start here)'!BW122),ISNUMBER(Dispersion!$AL$8)),'Emissions (start here)'!BW122*453.59/3600*Dispersion!$AL$8,0)</f>
        <v>0</v>
      </c>
      <c r="ER122" s="74">
        <f>IF(AND(ISNUMBER('Emissions (start here)'!BW122),ISNUMBER(Dispersion!$AL$9)),'Emissions (start here)'!BW122*453.59/3600*Dispersion!$AL$9,0)</f>
        <v>0</v>
      </c>
      <c r="ES122" s="74">
        <f>IF(AND(ISNUMBER('Emissions (start here)'!BX122),ISNUMBER(Dispersion!$AL$10)),'Emissions (start here)'!BX122*2000*453.59/8760/3600*Dispersion!$AL$10,0)</f>
        <v>0</v>
      </c>
      <c r="ET122" s="74">
        <f>IF(AND(ISNUMBER('Emissions (start here)'!BX122),ISNUMBER(Dispersion!$AL$11)),'Emissions (start here)'!BX122*2000*453.59/8760/3600*Dispersion!$AL$11,0)</f>
        <v>0</v>
      </c>
      <c r="EU122" s="74">
        <f>IF(AND(ISNUMBER('Emissions (start here)'!BY122),ISNUMBER(Dispersion!$AM$8)),'Emissions (start here)'!BY122*453.59/3600*Dispersion!$AM$8,0)</f>
        <v>0</v>
      </c>
      <c r="EV122" s="74">
        <f>IF(AND(ISNUMBER('Emissions (start here)'!BY122),ISNUMBER(Dispersion!$AM$9)),'Emissions (start here)'!BY122*453.59/3600*Dispersion!$AM$9,0)</f>
        <v>0</v>
      </c>
      <c r="EW122" s="74">
        <f>IF(AND(ISNUMBER('Emissions (start here)'!BZ122),ISNUMBER(Dispersion!$AM$10)),'Emissions (start here)'!BZ122*2000*453.59/8760/3600*Dispersion!$AM$10,0)</f>
        <v>0</v>
      </c>
      <c r="EX122" s="74">
        <f>IF(AND(ISNUMBER('Emissions (start here)'!BZ122),ISNUMBER(Dispersion!$AM$11)),'Emissions (start here)'!BZ122*2000*453.59/8760/3600*Dispersion!$AM$11,0)</f>
        <v>0</v>
      </c>
      <c r="EY122" s="74">
        <f>IF(AND(ISNUMBER('Emissions (start here)'!CA122),ISNUMBER(Dispersion!$AN$8)),'Emissions (start here)'!CA122*453.59/3600*Dispersion!$AN$8,0)</f>
        <v>0</v>
      </c>
      <c r="EZ122" s="74">
        <f>IF(AND(ISNUMBER('Emissions (start here)'!CA122),ISNUMBER(Dispersion!$AN$9)),'Emissions (start here)'!CA122*453.59/3600*Dispersion!$AN$9,0)</f>
        <v>0</v>
      </c>
      <c r="FA122" s="74">
        <f>IF(AND(ISNUMBER('Emissions (start here)'!CB122),ISNUMBER(Dispersion!$AN$10)),'Emissions (start here)'!CB122*2000*453.59/8760/3600*Dispersion!$AN$10,0)</f>
        <v>0</v>
      </c>
      <c r="FB122" s="74">
        <f>IF(AND(ISNUMBER('Emissions (start here)'!CB122),ISNUMBER(Dispersion!$AN$11)),'Emissions (start here)'!CB122*2000*453.59/8760/3600*Dispersion!$AN$11,0)</f>
        <v>0</v>
      </c>
      <c r="FC122" s="74">
        <f>IF(AND(ISNUMBER('Emissions (start here)'!CC122),ISNUMBER(Dispersion!$AO$8)),'Emissions (start here)'!CC122*453.59/3600*Dispersion!$AO$8,0)</f>
        <v>0</v>
      </c>
      <c r="FD122" s="74">
        <f>IF(AND(ISNUMBER('Emissions (start here)'!CC122),ISNUMBER(Dispersion!$AO$9)),'Emissions (start here)'!CC122*453.59/3600*Dispersion!$AO$9,0)</f>
        <v>0</v>
      </c>
      <c r="FE122" s="74">
        <f>IF(AND(ISNUMBER('Emissions (start here)'!CD122),ISNUMBER(Dispersion!$AO$10)),'Emissions (start here)'!CD122*2000*453.59/8760/3600*Dispersion!$AO$10,0)</f>
        <v>0</v>
      </c>
      <c r="FF122" s="74">
        <f>IF(AND(ISNUMBER('Emissions (start here)'!CD122),ISNUMBER(Dispersion!$AO$11)),'Emissions (start here)'!CD122*2000*453.59/8760/3600*Dispersion!$AO$11,0)</f>
        <v>0</v>
      </c>
      <c r="FG122" s="74">
        <f>IF(AND(ISNUMBER('Emissions (start here)'!CE122),ISNUMBER(Dispersion!$AP$8)),'Emissions (start here)'!CE122*453.59/3600*Dispersion!$AP$8,0)</f>
        <v>0</v>
      </c>
      <c r="FH122" s="74">
        <f>IF(AND(ISNUMBER('Emissions (start here)'!CE122),ISNUMBER(Dispersion!$AP$9)),'Emissions (start here)'!CE122*453.59/3600*Dispersion!$AP$9,0)</f>
        <v>0</v>
      </c>
      <c r="FI122" s="74">
        <f>IF(AND(ISNUMBER('Emissions (start here)'!CF122),ISNUMBER(Dispersion!$AP$10)),'Emissions (start here)'!CF122*2000*453.59/8760/3600*Dispersion!$AP$10,0)</f>
        <v>0</v>
      </c>
      <c r="FJ122" s="74">
        <f>IF(AND(ISNUMBER('Emissions (start here)'!CF122),ISNUMBER(Dispersion!$AP$11)),'Emissions (start here)'!CF122*2000*453.59/8760/3600*Dispersion!$AP$11,0)</f>
        <v>0</v>
      </c>
      <c r="FK122" s="74">
        <f>IF(AND(ISNUMBER('Emissions (start here)'!CG122),ISNUMBER(Dispersion!$AQ$8)),'Emissions (start here)'!CG122*453.59/3600*Dispersion!$AQ$8,0)</f>
        <v>0</v>
      </c>
      <c r="FL122" s="74">
        <f>IF(AND(ISNUMBER('Emissions (start here)'!CG122),ISNUMBER(Dispersion!$AQ$9)),'Emissions (start here)'!CG122*453.59/3600*Dispersion!$AQ$9,0)</f>
        <v>0</v>
      </c>
      <c r="FM122" s="74">
        <f>IF(AND(ISNUMBER('Emissions (start here)'!CH122),ISNUMBER(Dispersion!$AQ$10)),'Emissions (start here)'!CH122*2000*453.59/8760/3600*Dispersion!$AQ$10,0)</f>
        <v>0</v>
      </c>
      <c r="FN122" s="74">
        <f>IF(AND(ISNUMBER('Emissions (start here)'!CH122),ISNUMBER(Dispersion!$AQ$11)),'Emissions (start here)'!CH122*2000*453.59/8760/3600*Dispersion!$AQ$11,0)</f>
        <v>0</v>
      </c>
      <c r="FO122" s="74">
        <f>IF(AND(ISNUMBER('Emissions (start here)'!CI122),ISNUMBER(Dispersion!$AR$8)),'Emissions (start here)'!CI122*453.59/3600*Dispersion!$AR$8,0)</f>
        <v>0</v>
      </c>
      <c r="FP122" s="74">
        <f>IF(AND(ISNUMBER('Emissions (start here)'!CI122),ISNUMBER(Dispersion!$AR$9)),'Emissions (start here)'!CI122*453.59/3600*Dispersion!$AR$9,0)</f>
        <v>0</v>
      </c>
      <c r="FQ122" s="74">
        <f>IF(AND(ISNUMBER('Emissions (start here)'!CJ122),ISNUMBER(Dispersion!$AR$10)),'Emissions (start here)'!CJ122*2000*453.59/8760/3600*Dispersion!$AR$10,0)</f>
        <v>0</v>
      </c>
      <c r="FR122" s="74">
        <f>IF(AND(ISNUMBER('Emissions (start here)'!CJ122),ISNUMBER(Dispersion!$AR$11)),'Emissions (start here)'!CJ122*2000*453.59/8760/3600*Dispersion!$AR$11,0)</f>
        <v>0</v>
      </c>
      <c r="FS122" s="74">
        <f>IF(AND(ISNUMBER('Emissions (start here)'!CK122),ISNUMBER(Dispersion!$AS$8)),'Emissions (start here)'!CK122*453.59/3600*Dispersion!$AS$8,0)</f>
        <v>0</v>
      </c>
      <c r="FT122" s="74">
        <f>IF(AND(ISNUMBER('Emissions (start here)'!CK122),ISNUMBER(Dispersion!$AS$9)),'Emissions (start here)'!CK122*453.59/3600*Dispersion!$AS$9,0)</f>
        <v>0</v>
      </c>
      <c r="FU122" s="74">
        <f>IF(AND(ISNUMBER('Emissions (start here)'!CL122),ISNUMBER(Dispersion!$AS$10)),'Emissions (start here)'!CL122*2000*453.59/8760/3600*Dispersion!$AS$10,0)</f>
        <v>0</v>
      </c>
      <c r="FV122" s="74">
        <f>IF(AND(ISNUMBER('Emissions (start here)'!CL122),ISNUMBER(Dispersion!$AS$11)),'Emissions (start here)'!CL122*2000*453.59/8760/3600*Dispersion!$AS$11,0)</f>
        <v>0</v>
      </c>
      <c r="FW122" s="74">
        <f>IF(AND(ISNUMBER('Emissions (start here)'!CM122),ISNUMBER(Dispersion!$AT$8)),'Emissions (start here)'!CM122*453.59/3600*Dispersion!$AT$8,0)</f>
        <v>0</v>
      </c>
      <c r="FX122" s="74">
        <f>IF(AND(ISNUMBER('Emissions (start here)'!CM122),ISNUMBER(Dispersion!$AT$9)),'Emissions (start here)'!CM122*453.59/3600*Dispersion!$AT$9,0)</f>
        <v>0</v>
      </c>
      <c r="FY122" s="74">
        <f>IF(AND(ISNUMBER('Emissions (start here)'!CN122),ISNUMBER(Dispersion!$AT$10)),'Emissions (start here)'!CN122*2000*453.59/8760/3600*Dispersion!$AT$10,0)</f>
        <v>0</v>
      </c>
      <c r="FZ122" s="74">
        <f>IF(AND(ISNUMBER('Emissions (start here)'!CN122),ISNUMBER(Dispersion!$AT$11)),'Emissions (start here)'!CN122*2000*453.59/8760/3600*Dispersion!$AT$11,0)</f>
        <v>0</v>
      </c>
      <c r="GA122" s="74">
        <f>IF(AND(ISNUMBER('Emissions (start here)'!CO122),ISNUMBER(Dispersion!$AU$8)),'Emissions (start here)'!CO122*453.59/3600*Dispersion!$AU$8,0)</f>
        <v>0</v>
      </c>
      <c r="GB122" s="74">
        <f>IF(AND(ISNUMBER('Emissions (start here)'!CO122),ISNUMBER(Dispersion!$AU$9)),'Emissions (start here)'!CO122*453.59/3600*Dispersion!$AU$9,0)</f>
        <v>0</v>
      </c>
      <c r="GC122" s="74">
        <f>IF(AND(ISNUMBER('Emissions (start here)'!CP122),ISNUMBER(Dispersion!$AU$10)),'Emissions (start here)'!CP122*2000*453.59/8760/3600*Dispersion!$AU$10,0)</f>
        <v>0</v>
      </c>
      <c r="GD122" s="74">
        <f>IF(AND(ISNUMBER('Emissions (start here)'!CP122),ISNUMBER(Dispersion!$AU$11)),'Emissions (start here)'!CP122*2000*453.59/8760/3600*Dispersion!$AU$11,0)</f>
        <v>0</v>
      </c>
      <c r="GE122" s="74">
        <f>IF(AND(ISNUMBER('Emissions (start here)'!CQ122),ISNUMBER(Dispersion!$AV$8)),'Emissions (start here)'!CQ122*453.59/3600*Dispersion!$AV$8,0)</f>
        <v>0</v>
      </c>
      <c r="GF122" s="74">
        <f>IF(AND(ISNUMBER('Emissions (start here)'!CQ122),ISNUMBER(Dispersion!$AV$9)),'Emissions (start here)'!CQ122*453.59/3600*Dispersion!$AV$9,0)</f>
        <v>0</v>
      </c>
      <c r="GG122" s="74">
        <f>IF(AND(ISNUMBER('Emissions (start here)'!CR122),ISNUMBER(Dispersion!$AV$10)),'Emissions (start here)'!CR122*2000*453.59/8760/3600*Dispersion!$AV$10,0)</f>
        <v>0</v>
      </c>
      <c r="GH122" s="74">
        <f>IF(AND(ISNUMBER('Emissions (start here)'!CR122),ISNUMBER(Dispersion!$AV$11)),'Emissions (start here)'!CR122*2000*453.59/8760/3600*Dispersion!$AV$11,0)</f>
        <v>0</v>
      </c>
      <c r="GI122" s="74">
        <f>IF(AND(ISNUMBER('Emissions (start here)'!CS122),ISNUMBER(Dispersion!$AW$8)),'Emissions (start here)'!CS122*453.59/3600*Dispersion!$AW$8,0)</f>
        <v>0</v>
      </c>
      <c r="GJ122" s="74">
        <f>IF(AND(ISNUMBER('Emissions (start here)'!CS122),ISNUMBER(Dispersion!$AW$9)),'Emissions (start here)'!CS122*453.59/3600*Dispersion!$AW$9,0)</f>
        <v>0</v>
      </c>
      <c r="GK122" s="74">
        <f>IF(AND(ISNUMBER('Emissions (start here)'!CT122),ISNUMBER(Dispersion!$AW$10)),'Emissions (start here)'!CT122*2000*453.59/8760/3600*Dispersion!$AW$10,0)</f>
        <v>0</v>
      </c>
      <c r="GL122" s="74">
        <f>IF(AND(ISNUMBER('Emissions (start here)'!CT122),ISNUMBER(Dispersion!$AW$11)),'Emissions (start here)'!CT122*2000*453.59/8760/3600*Dispersion!$AW$11,0)</f>
        <v>0</v>
      </c>
      <c r="GM122" s="74">
        <f>IF(AND(ISNUMBER('Emissions (start here)'!CU122),ISNUMBER(Dispersion!$AX$8)),'Emissions (start here)'!CU122*453.59/3600*Dispersion!$AX$8,0)</f>
        <v>0</v>
      </c>
      <c r="GN122" s="74">
        <f>IF(AND(ISNUMBER('Emissions (start here)'!CU122),ISNUMBER(Dispersion!$AX$9)),'Emissions (start here)'!CU122*453.59/3600*Dispersion!$AX$9,0)</f>
        <v>0</v>
      </c>
      <c r="GO122" s="74">
        <f>IF(AND(ISNUMBER('Emissions (start here)'!CV122),ISNUMBER(Dispersion!$AX$10)),'Emissions (start here)'!CV122*2000*453.59/8760/3600*Dispersion!$AX$10,0)</f>
        <v>0</v>
      </c>
      <c r="GP122" s="74">
        <f>IF(AND(ISNUMBER('Emissions (start here)'!CV122),ISNUMBER(Dispersion!$AX$11)),'Emissions (start here)'!CV122*2000*453.59/8760/3600*Dispersion!$AX$11,0)</f>
        <v>0</v>
      </c>
      <c r="GQ122" s="74">
        <f>IF(AND(ISNUMBER('Emissions (start here)'!CW122),ISNUMBER(Dispersion!$AY$8)),'Emissions (start here)'!CW122*453.59/3600*Dispersion!$AY$8,0)</f>
        <v>0</v>
      </c>
      <c r="GR122" s="74">
        <f>IF(AND(ISNUMBER('Emissions (start here)'!CW122),ISNUMBER(Dispersion!$AY$9)),'Emissions (start here)'!CW122*453.59/3600*Dispersion!$AY$9,0)</f>
        <v>0</v>
      </c>
      <c r="GS122" s="74">
        <f>IF(AND(ISNUMBER('Emissions (start here)'!CX122),ISNUMBER(Dispersion!$AY$10)),'Emissions (start here)'!CX122*2000*453.59/8760/3600*Dispersion!$AY$10,0)</f>
        <v>0</v>
      </c>
      <c r="GT122" s="74">
        <f>IF(AND(ISNUMBER('Emissions (start here)'!CX122),ISNUMBER(Dispersion!$AY$11)),'Emissions (start here)'!CX122*2000*453.59/8760/3600*Dispersion!$AY$11,0)</f>
        <v>0</v>
      </c>
      <c r="GU122" s="74">
        <f>IF(AND(ISNUMBER('Emissions (start here)'!CY122),ISNUMBER(Dispersion!$AZ$8)),'Emissions (start here)'!CY122*453.59/3600*Dispersion!$AZ$8,0)</f>
        <v>0</v>
      </c>
      <c r="GV122" s="74">
        <f>IF(AND(ISNUMBER('Emissions (start here)'!CY122),ISNUMBER(Dispersion!$AZ$9)),'Emissions (start here)'!CY122*453.59/3600*Dispersion!$AZ$9,0)</f>
        <v>0</v>
      </c>
      <c r="GW122" s="74">
        <f>IF(AND(ISNUMBER('Emissions (start here)'!CZ122),ISNUMBER(Dispersion!$AZ$10)),'Emissions (start here)'!CZ122*2000*453.59/8760/3600*Dispersion!$AZ$10,0)</f>
        <v>0</v>
      </c>
      <c r="GX122" s="74">
        <f>IF(AND(ISNUMBER('Emissions (start here)'!CZ122),ISNUMBER(Dispersion!$AZ$11)),'Emissions (start here)'!CZ122*2000*453.59/8760/3600*Dispersion!$AZ$11,0)</f>
        <v>0</v>
      </c>
    </row>
    <row r="123" spans="1:206" x14ac:dyDescent="0.2">
      <c r="A123" s="51" t="str">
        <f>'Tox Values'!C123</f>
        <v>218-01-9</v>
      </c>
      <c r="B123" s="94" t="str">
        <f>'Tox Values'!D123</f>
        <v>Chrysene (Benzo(a)phenanthrene)</v>
      </c>
      <c r="C123" s="96">
        <f t="shared" si="5"/>
        <v>0</v>
      </c>
      <c r="D123" s="74">
        <f t="shared" si="6"/>
        <v>0</v>
      </c>
      <c r="E123" s="74">
        <f t="shared" si="7"/>
        <v>0</v>
      </c>
      <c r="F123" s="99">
        <f t="shared" si="8"/>
        <v>0</v>
      </c>
      <c r="G123" s="97">
        <f>IF(AND(ISNUMBER('Emissions (start here)'!E123),ISNUMBER(Dispersion!$C$8)),'Emissions (start here)'!E123*453.59/3600*Dispersion!$C$8,0)</f>
        <v>0</v>
      </c>
      <c r="H123" s="74">
        <f>IF(AND(ISNUMBER('Emissions (start here)'!E123),ISNUMBER(Dispersion!$C$9)),'Emissions (start here)'!E123*453.59/3600*Dispersion!$C$9,0)</f>
        <v>0</v>
      </c>
      <c r="I123" s="74">
        <f>IF(AND(ISNUMBER('Emissions (start here)'!F123),ISNUMBER(Dispersion!$C$10)),'Emissions (start here)'!F123*2000*453.59/8760/3600*Dispersion!$C$10,0)</f>
        <v>0</v>
      </c>
      <c r="J123" s="74">
        <f>IF(AND(ISNUMBER('Emissions (start here)'!F123),ISNUMBER(Dispersion!$C$11)),'Emissions (start here)'!F123*2000*453.59/8760/3600*Dispersion!$C$11,0)</f>
        <v>0</v>
      </c>
      <c r="K123" s="74">
        <f>IF(AND(ISNUMBER('Emissions (start here)'!G123),ISNUMBER(Dispersion!$D$8)),'Emissions (start here)'!G123*453.59/3600*Dispersion!$D$8,0)</f>
        <v>0</v>
      </c>
      <c r="L123" s="74">
        <f>IF(AND(ISNUMBER('Emissions (start here)'!G123),ISNUMBER(Dispersion!$D$9)),'Emissions (start here)'!G123*453.59/3600*Dispersion!$D$9,0)</f>
        <v>0</v>
      </c>
      <c r="M123" s="74">
        <f>IF(AND(ISNUMBER('Emissions (start here)'!H123),ISNUMBER(Dispersion!$D$10)),'Emissions (start here)'!H123*2000*453.59/8760/3600*Dispersion!$D$10,0)</f>
        <v>0</v>
      </c>
      <c r="N123" s="74">
        <f>IF(AND(ISNUMBER('Emissions (start here)'!H123),ISNUMBER(Dispersion!$D$11)),'Emissions (start here)'!H123*2000*453.59/8760/3600*Dispersion!$D$11,0)</f>
        <v>0</v>
      </c>
      <c r="O123" s="74">
        <f>IF(AND(ISNUMBER('Emissions (start here)'!I123),ISNUMBER(Dispersion!$E$8)),'Emissions (start here)'!I123*453.59/3600*Dispersion!$E$8,0)</f>
        <v>0</v>
      </c>
      <c r="P123" s="74">
        <f>IF(AND(ISNUMBER('Emissions (start here)'!I123),ISNUMBER(Dispersion!$E$9)),'Emissions (start here)'!I123*453.59/3600*Dispersion!$E$9,0)</f>
        <v>0</v>
      </c>
      <c r="Q123" s="74">
        <f>IF(AND(ISNUMBER('Emissions (start here)'!J123),ISNUMBER(Dispersion!$E$10)),'Emissions (start here)'!J123*2000*453.59/8760/3600*Dispersion!$E$10,0)</f>
        <v>0</v>
      </c>
      <c r="R123" s="74">
        <f>IF(AND(ISNUMBER('Emissions (start here)'!J123),ISNUMBER(Dispersion!$E$11)),'Emissions (start here)'!J123*2000*453.59/8760/3600*Dispersion!$E$11,0)</f>
        <v>0</v>
      </c>
      <c r="S123" s="74">
        <f>IF(AND(ISNUMBER('Emissions (start here)'!K123),ISNUMBER(Dispersion!$F$8)),'Emissions (start here)'!K123*453.59/3600*Dispersion!$F$8,0)</f>
        <v>0</v>
      </c>
      <c r="T123" s="74">
        <f>IF(AND(ISNUMBER('Emissions (start here)'!K123),ISNUMBER(Dispersion!$F$9)),'Emissions (start here)'!K123*453.59/3600*Dispersion!$F$9,0)</f>
        <v>0</v>
      </c>
      <c r="U123" s="74">
        <f>IF(AND(ISNUMBER('Emissions (start here)'!L123),ISNUMBER(Dispersion!$F$10)),'Emissions (start here)'!L123*2000*453.59/8760/3600*Dispersion!$F$10,0)</f>
        <v>0</v>
      </c>
      <c r="V123" s="74">
        <f>IF(AND(ISNUMBER('Emissions (start here)'!L123),ISNUMBER(Dispersion!$F$11)),'Emissions (start here)'!L123*2000*453.59/8760/3600*Dispersion!$F$11,0)</f>
        <v>0</v>
      </c>
      <c r="W123" s="74">
        <f>IF(AND(ISNUMBER('Emissions (start here)'!M123),ISNUMBER(Dispersion!$G$8)),'Emissions (start here)'!M123*453.59/3600*Dispersion!$G$8,0)</f>
        <v>0</v>
      </c>
      <c r="X123" s="74">
        <f>IF(AND(ISNUMBER('Emissions (start here)'!M123),ISNUMBER(Dispersion!$G$9)),'Emissions (start here)'!M123*453.59/3600*Dispersion!$G$9,0)</f>
        <v>0</v>
      </c>
      <c r="Y123" s="74">
        <f>IF(AND(ISNUMBER('Emissions (start here)'!N123),ISNUMBER(Dispersion!$G$10)),'Emissions (start here)'!N123*2000*453.59/8760/3600*Dispersion!$G$10,0)</f>
        <v>0</v>
      </c>
      <c r="Z123" s="74">
        <f>IF(AND(ISNUMBER('Emissions (start here)'!N123),ISNUMBER(Dispersion!$G$11)),'Emissions (start here)'!N123*2000*453.59/8760/3600*Dispersion!$G$11,0)</f>
        <v>0</v>
      </c>
      <c r="AA123" s="74">
        <f>IF(AND(ISNUMBER('Emissions (start here)'!O123),ISNUMBER(Dispersion!$H$8)),'Emissions (start here)'!O123*453.59/3600*Dispersion!$H$8,0)</f>
        <v>0</v>
      </c>
      <c r="AB123" s="74">
        <f>IF(AND(ISNUMBER('Emissions (start here)'!O123),ISNUMBER(Dispersion!$H$9)),'Emissions (start here)'!O123*453.59/3600*Dispersion!$H$9,0)</f>
        <v>0</v>
      </c>
      <c r="AC123" s="74">
        <f>IF(AND(ISNUMBER('Emissions (start here)'!P123),ISNUMBER(Dispersion!$H$10)),'Emissions (start here)'!P123*2000*453.59/8760/3600*Dispersion!$H$10,0)</f>
        <v>0</v>
      </c>
      <c r="AD123" s="74">
        <f>IF(AND(ISNUMBER('Emissions (start here)'!P123),ISNUMBER(Dispersion!$H$11)),'Emissions (start here)'!P123*2000*453.59/8760/3600*Dispersion!$H$11,0)</f>
        <v>0</v>
      </c>
      <c r="AE123" s="74">
        <f>IF(AND(ISNUMBER('Emissions (start here)'!Q123),ISNUMBER(Dispersion!$I$8)),'Emissions (start here)'!Q123*453.59/3600*Dispersion!$I$8,0)</f>
        <v>0</v>
      </c>
      <c r="AF123" s="74">
        <f>IF(AND(ISNUMBER('Emissions (start here)'!Q123),ISNUMBER(Dispersion!$I$9)),'Emissions (start here)'!Q123*453.59/3600*Dispersion!$I$9,0)</f>
        <v>0</v>
      </c>
      <c r="AG123" s="74">
        <f>IF(AND(ISNUMBER('Emissions (start here)'!R123),ISNUMBER(Dispersion!$I$10)),'Emissions (start here)'!R123*2000*453.59/8760/3600*Dispersion!$I$10,0)</f>
        <v>0</v>
      </c>
      <c r="AH123" s="74">
        <f>IF(AND(ISNUMBER('Emissions (start here)'!R123),ISNUMBER(Dispersion!$I$11)),'Emissions (start here)'!R123*2000*453.59/8760/3600*Dispersion!$I$11,0)</f>
        <v>0</v>
      </c>
      <c r="AI123" s="74">
        <f>IF(AND(ISNUMBER('Emissions (start here)'!S123),ISNUMBER(Dispersion!$J$8)),'Emissions (start here)'!S123*453.59/3600*Dispersion!$J$8,0)</f>
        <v>0</v>
      </c>
      <c r="AJ123" s="74">
        <f>IF(AND(ISNUMBER('Emissions (start here)'!S123),ISNUMBER(Dispersion!$J$9)),'Emissions (start here)'!S123*453.59/3600*Dispersion!$J$9,0)</f>
        <v>0</v>
      </c>
      <c r="AK123" s="74">
        <f>IF(AND(ISNUMBER('Emissions (start here)'!T123),ISNUMBER(Dispersion!$J$10)),'Emissions (start here)'!T123*2000*453.59/8760/3600*Dispersion!$J$10,0)</f>
        <v>0</v>
      </c>
      <c r="AL123" s="74">
        <f>IF(AND(ISNUMBER('Emissions (start here)'!T123),ISNUMBER(Dispersion!$J$11)),'Emissions (start here)'!T123*2000*453.59/8760/3600*Dispersion!$J$11,0)</f>
        <v>0</v>
      </c>
      <c r="AM123" s="74">
        <f>IF(AND(ISNUMBER('Emissions (start here)'!U123),ISNUMBER(Dispersion!$K$8)),'Emissions (start here)'!U123*453.59/3600*Dispersion!$K$8,0)</f>
        <v>0</v>
      </c>
      <c r="AN123" s="74">
        <f>IF(AND(ISNUMBER('Emissions (start here)'!U123),ISNUMBER(Dispersion!$K$9)),'Emissions (start here)'!U123*453.59/3600*Dispersion!$K$9,0)</f>
        <v>0</v>
      </c>
      <c r="AO123" s="74">
        <f>IF(AND(ISNUMBER('Emissions (start here)'!V123),ISNUMBER(Dispersion!$K$10)),'Emissions (start here)'!V123*2000*453.59/8760/3600*Dispersion!$K$10,0)</f>
        <v>0</v>
      </c>
      <c r="AP123" s="74">
        <f>IF(AND(ISNUMBER('Emissions (start here)'!V123),ISNUMBER(Dispersion!$K$11)),'Emissions (start here)'!V123*2000*453.59/8760/3600*Dispersion!$K$11,0)</f>
        <v>0</v>
      </c>
      <c r="AQ123" s="74">
        <f>IF(AND(ISNUMBER('Emissions (start here)'!W123),ISNUMBER(Dispersion!$L$8)),'Emissions (start here)'!W123*453.59/3600*Dispersion!$L$8,0)</f>
        <v>0</v>
      </c>
      <c r="AR123" s="74">
        <f>IF(AND(ISNUMBER('Emissions (start here)'!W123),ISNUMBER(Dispersion!$L$9)),'Emissions (start here)'!W123*453.59/3600*Dispersion!$L$9,0)</f>
        <v>0</v>
      </c>
      <c r="AS123" s="74">
        <f>IF(AND(ISNUMBER('Emissions (start here)'!X123),ISNUMBER(Dispersion!$L$10)),'Emissions (start here)'!X123*2000*453.59/8760/3600*Dispersion!$L$10,0)</f>
        <v>0</v>
      </c>
      <c r="AT123" s="74">
        <f>IF(AND(ISNUMBER('Emissions (start here)'!X123),ISNUMBER(Dispersion!$L$11)),'Emissions (start here)'!X123*2000*453.59/8760/3600*Dispersion!$L$11,0)</f>
        <v>0</v>
      </c>
      <c r="AU123" s="74">
        <f>IF(AND(ISNUMBER('Emissions (start here)'!Y123),ISNUMBER(Dispersion!$M$8)),'Emissions (start here)'!Y123*453.59/3600*Dispersion!$M$8,0)</f>
        <v>0</v>
      </c>
      <c r="AV123" s="74">
        <f>IF(AND(ISNUMBER('Emissions (start here)'!Y123),ISNUMBER(Dispersion!$M$9)),'Emissions (start here)'!Y123*453.59/3600*Dispersion!$M$9,0)</f>
        <v>0</v>
      </c>
      <c r="AW123" s="74">
        <f>IF(AND(ISNUMBER('Emissions (start here)'!Z123),ISNUMBER(Dispersion!$M$10)),'Emissions (start here)'!Z123*2000*453.59/8760/3600*Dispersion!$M$10,0)</f>
        <v>0</v>
      </c>
      <c r="AX123" s="74">
        <f>IF(AND(ISNUMBER('Emissions (start here)'!Z123),ISNUMBER(Dispersion!$M$11)),'Emissions (start here)'!Z123*2000*453.59/8760/3600*Dispersion!$M$11,0)</f>
        <v>0</v>
      </c>
      <c r="AY123" s="74">
        <f>IF(AND(ISNUMBER('Emissions (start here)'!AA123),ISNUMBER(Dispersion!$N$8)),'Emissions (start here)'!AA123*453.59/3600*Dispersion!$N$8,0)</f>
        <v>0</v>
      </c>
      <c r="AZ123" s="74">
        <f>IF(AND(ISNUMBER('Emissions (start here)'!AA123),ISNUMBER(Dispersion!$N$9)),'Emissions (start here)'!AA123*453.59/3600*Dispersion!$N$9,0)</f>
        <v>0</v>
      </c>
      <c r="BA123" s="74">
        <f>IF(AND(ISNUMBER('Emissions (start here)'!AB123),ISNUMBER(Dispersion!$N$10)),'Emissions (start here)'!AB123*2000*453.59/8760/3600*Dispersion!$N$10,0)</f>
        <v>0</v>
      </c>
      <c r="BB123" s="74">
        <f>IF(AND(ISNUMBER('Emissions (start here)'!AB123),ISNUMBER(Dispersion!$N$11)),'Emissions (start here)'!AB123*2000*453.59/8760/3600*Dispersion!$N$11,0)</f>
        <v>0</v>
      </c>
      <c r="BC123" s="74">
        <f>IF(AND(ISNUMBER('Emissions (start here)'!AC123),ISNUMBER(Dispersion!$O$8)),'Emissions (start here)'!AC123*453.59/3600*Dispersion!$O$8,0)</f>
        <v>0</v>
      </c>
      <c r="BD123" s="74">
        <f>IF(AND(ISNUMBER('Emissions (start here)'!AC123),ISNUMBER(Dispersion!$O$9)),'Emissions (start here)'!AC123*453.59/3600*Dispersion!$O$9,0)</f>
        <v>0</v>
      </c>
      <c r="BE123" s="74">
        <f>IF(AND(ISNUMBER('Emissions (start here)'!AD123),ISNUMBER(Dispersion!$O$10)),'Emissions (start here)'!AD123*2000*453.59/8760/3600*Dispersion!$O$10,0)</f>
        <v>0</v>
      </c>
      <c r="BF123" s="74">
        <f>IF(AND(ISNUMBER('Emissions (start here)'!AD123),ISNUMBER(Dispersion!$O$11)),'Emissions (start here)'!AD123*2000*453.59/8760/3600*Dispersion!$O$11,0)</f>
        <v>0</v>
      </c>
      <c r="BG123" s="74">
        <f>IF(AND(ISNUMBER('Emissions (start here)'!AE123),ISNUMBER(Dispersion!$P$8)),'Emissions (start here)'!AE123*453.59/3600*Dispersion!$P$8,0)</f>
        <v>0</v>
      </c>
      <c r="BH123" s="74">
        <f>IF(AND(ISNUMBER('Emissions (start here)'!AE123),ISNUMBER(Dispersion!$P$9)),'Emissions (start here)'!AE123*453.59/3600*Dispersion!$P$9,0)</f>
        <v>0</v>
      </c>
      <c r="BI123" s="74">
        <f>IF(AND(ISNUMBER('Emissions (start here)'!AF123),ISNUMBER(Dispersion!$P$10)),'Emissions (start here)'!AF123*2000*453.59/8760/3600*Dispersion!$P$10,0)</f>
        <v>0</v>
      </c>
      <c r="BJ123" s="74">
        <f>IF(AND(ISNUMBER('Emissions (start here)'!AF123),ISNUMBER(Dispersion!$P$11)),'Emissions (start here)'!AF123*2000*453.59/8760/3600*Dispersion!$P$11,0)</f>
        <v>0</v>
      </c>
      <c r="BK123" s="74">
        <f>IF(AND(ISNUMBER('Emissions (start here)'!AG123),ISNUMBER(Dispersion!$Q$8)),'Emissions (start here)'!AG123*453.59/3600*Dispersion!$Q$8,0)</f>
        <v>0</v>
      </c>
      <c r="BL123" s="74">
        <f>IF(AND(ISNUMBER('Emissions (start here)'!AG123),ISNUMBER(Dispersion!$Q$9)),'Emissions (start here)'!AG123*453.59/3600*Dispersion!$Q$9,0)</f>
        <v>0</v>
      </c>
      <c r="BM123" s="74">
        <f>IF(AND(ISNUMBER('Emissions (start here)'!AH123),ISNUMBER(Dispersion!$Q$10)),'Emissions (start here)'!AH123*2000*453.59/8760/3600*Dispersion!$Q$10,0)</f>
        <v>0</v>
      </c>
      <c r="BN123" s="74">
        <f>IF(AND(ISNUMBER('Emissions (start here)'!AH123),ISNUMBER(Dispersion!$Q$11)),'Emissions (start here)'!AH123*2000*453.59/8760/3600*Dispersion!$Q$11,0)</f>
        <v>0</v>
      </c>
      <c r="BO123" s="74">
        <f>IF(AND(ISNUMBER('Emissions (start here)'!AI123),ISNUMBER(Dispersion!$R$8)),'Emissions (start here)'!AI123*453.59/3600*Dispersion!$R$8,0)</f>
        <v>0</v>
      </c>
      <c r="BP123" s="74">
        <f>IF(AND(ISNUMBER('Emissions (start here)'!AI123),ISNUMBER(Dispersion!$R$9)),'Emissions (start here)'!AI123*453.59/3600*Dispersion!$R$9,0)</f>
        <v>0</v>
      </c>
      <c r="BQ123" s="74">
        <f>IF(AND(ISNUMBER('Emissions (start here)'!AJ123),ISNUMBER(Dispersion!$R$10)),'Emissions (start here)'!AJ123*2000*453.59/8760/3600*Dispersion!$R$10,0)</f>
        <v>0</v>
      </c>
      <c r="BR123" s="74">
        <f>IF(AND(ISNUMBER('Emissions (start here)'!AJ123),ISNUMBER(Dispersion!$R$11)),'Emissions (start here)'!AJ123*2000*453.59/8760/3600*Dispersion!$R$11,0)</f>
        <v>0</v>
      </c>
      <c r="BS123" s="74">
        <f>IF(AND(ISNUMBER('Emissions (start here)'!AK123),ISNUMBER(Dispersion!$S$8)),'Emissions (start here)'!AK123*453.59/3600*Dispersion!$S$8,0)</f>
        <v>0</v>
      </c>
      <c r="BT123" s="74">
        <f>IF(AND(ISNUMBER('Emissions (start here)'!AK123),ISNUMBER(Dispersion!$S$9)),'Emissions (start here)'!AK123*453.59/3600*Dispersion!$S$9,0)</f>
        <v>0</v>
      </c>
      <c r="BU123" s="74">
        <f>IF(AND(ISNUMBER('Emissions (start here)'!AL123),ISNUMBER(Dispersion!$S$10)),'Emissions (start here)'!AL123*2000*453.59/8760/3600*Dispersion!$S$10,0)</f>
        <v>0</v>
      </c>
      <c r="BV123" s="74">
        <f>IF(AND(ISNUMBER('Emissions (start here)'!AL123),ISNUMBER(Dispersion!$S$11)),'Emissions (start here)'!AL123*2000*453.59/8760/3600*Dispersion!$S$11,0)</f>
        <v>0</v>
      </c>
      <c r="BW123" s="74">
        <f>IF(AND(ISNUMBER('Emissions (start here)'!AM123),ISNUMBER(Dispersion!$T$8)),'Emissions (start here)'!AM123*453.59/3600*Dispersion!$T$8,0)</f>
        <v>0</v>
      </c>
      <c r="BX123" s="74">
        <f>IF(AND(ISNUMBER('Emissions (start here)'!AM123),ISNUMBER(Dispersion!$T$9)),'Emissions (start here)'!AM123*453.59/3600*Dispersion!$T$9,0)</f>
        <v>0</v>
      </c>
      <c r="BY123" s="74">
        <f>IF(AND(ISNUMBER('Emissions (start here)'!AN123),ISNUMBER(Dispersion!$T$10)),'Emissions (start here)'!AN123*2000*453.59/8760/3600*Dispersion!$T$10,0)</f>
        <v>0</v>
      </c>
      <c r="BZ123" s="74">
        <f>IF(AND(ISNUMBER('Emissions (start here)'!AN123),ISNUMBER(Dispersion!$T$11)),'Emissions (start here)'!AN123*2000*453.59/8760/3600*Dispersion!$T$11,0)</f>
        <v>0</v>
      </c>
      <c r="CA123" s="74">
        <f>IF(AND(ISNUMBER('Emissions (start here)'!AO123),ISNUMBER(Dispersion!$U$8)),'Emissions (start here)'!AO123*453.59/3600*Dispersion!$U$8,0)</f>
        <v>0</v>
      </c>
      <c r="CB123" s="74">
        <f>IF(AND(ISNUMBER('Emissions (start here)'!AO123),ISNUMBER(Dispersion!$U$9)),'Emissions (start here)'!AO123*453.59/3600*Dispersion!$U$9,0)</f>
        <v>0</v>
      </c>
      <c r="CC123" s="74">
        <f>IF(AND(ISNUMBER('Emissions (start here)'!AP123),ISNUMBER(Dispersion!$U$10)),'Emissions (start here)'!AP123*2000*453.59/8760/3600*Dispersion!$U$10,0)</f>
        <v>0</v>
      </c>
      <c r="CD123" s="74">
        <f>IF(AND(ISNUMBER('Emissions (start here)'!AP123),ISNUMBER(Dispersion!$U$11)),'Emissions (start here)'!AP123*2000*453.59/8760/3600*Dispersion!$U$11,0)</f>
        <v>0</v>
      </c>
      <c r="CE123" s="74">
        <f>IF(AND(ISNUMBER('Emissions (start here)'!AQ123),ISNUMBER(Dispersion!$V$8)),'Emissions (start here)'!AQ123*453.59/3600*Dispersion!$V$8,0)</f>
        <v>0</v>
      </c>
      <c r="CF123" s="74">
        <f>IF(AND(ISNUMBER('Emissions (start here)'!AQ123),ISNUMBER(Dispersion!$V$9)),'Emissions (start here)'!AQ123*453.59/3600*Dispersion!$V$9,0)</f>
        <v>0</v>
      </c>
      <c r="CG123" s="74">
        <f>IF(AND(ISNUMBER('Emissions (start here)'!AR123),ISNUMBER(Dispersion!$V$10)),'Emissions (start here)'!AR123*2000*453.59/8760/3600*Dispersion!$V$10,0)</f>
        <v>0</v>
      </c>
      <c r="CH123" s="74">
        <f>IF(AND(ISNUMBER('Emissions (start here)'!AR123),ISNUMBER(Dispersion!$V$11)),'Emissions (start here)'!AR123*2000*453.59/8760/3600*Dispersion!$V$11,0)</f>
        <v>0</v>
      </c>
      <c r="CI123" s="74">
        <f>IF(AND(ISNUMBER('Emissions (start here)'!AS123),ISNUMBER(Dispersion!$W$8)),'Emissions (start here)'!AS123*453.59/3600*Dispersion!$W$8,0)</f>
        <v>0</v>
      </c>
      <c r="CJ123" s="74">
        <f>IF(AND(ISNUMBER('Emissions (start here)'!AS123),ISNUMBER(Dispersion!$W$9)),'Emissions (start here)'!AS123*453.59/3600*Dispersion!$W$9,0)</f>
        <v>0</v>
      </c>
      <c r="CK123" s="74">
        <f>IF(AND(ISNUMBER('Emissions (start here)'!AT123),ISNUMBER(Dispersion!$W$10)),'Emissions (start here)'!AT123*2000*453.59/8760/3600*Dispersion!$W$10,0)</f>
        <v>0</v>
      </c>
      <c r="CL123" s="74">
        <f>IF(AND(ISNUMBER('Emissions (start here)'!AT123),ISNUMBER(Dispersion!$W$11)),'Emissions (start here)'!AT123*2000*453.59/8760/3600*Dispersion!$W$11,0)</f>
        <v>0</v>
      </c>
      <c r="CM123" s="74">
        <f>IF(AND(ISNUMBER('Emissions (start here)'!AU123),ISNUMBER(Dispersion!$X$8)),'Emissions (start here)'!AU123*453.59/3600*Dispersion!$X$8,0)</f>
        <v>0</v>
      </c>
      <c r="CN123" s="74">
        <f>IF(AND(ISNUMBER('Emissions (start here)'!AU123),ISNUMBER(Dispersion!$X$9)),'Emissions (start here)'!AU123*453.59/3600*Dispersion!$X$9,0)</f>
        <v>0</v>
      </c>
      <c r="CO123" s="74">
        <f>IF(AND(ISNUMBER('Emissions (start here)'!AV123),ISNUMBER(Dispersion!$X$10)),'Emissions (start here)'!AV123*2000*453.59/8760/3600*Dispersion!$X$10,0)</f>
        <v>0</v>
      </c>
      <c r="CP123" s="74">
        <f>IF(AND(ISNUMBER('Emissions (start here)'!AV123),ISNUMBER(Dispersion!$X$11)),'Emissions (start here)'!AV123*2000*453.59/8760/3600*Dispersion!$X$11,0)</f>
        <v>0</v>
      </c>
      <c r="CQ123" s="74">
        <f>IF(AND(ISNUMBER('Emissions (start here)'!AW123),ISNUMBER(Dispersion!$Y$8)),'Emissions (start here)'!AW123*453.59/3600*Dispersion!$Y$8,0)</f>
        <v>0</v>
      </c>
      <c r="CR123" s="74">
        <f>IF(AND(ISNUMBER('Emissions (start here)'!AW123),ISNUMBER(Dispersion!$Y$9)),'Emissions (start here)'!AW123*453.59/3600*Dispersion!$Y$9,0)</f>
        <v>0</v>
      </c>
      <c r="CS123" s="74">
        <f>IF(AND(ISNUMBER('Emissions (start here)'!AX123),ISNUMBER(Dispersion!$Y$10)),'Emissions (start here)'!AX123*2000*453.59/8760/3600*Dispersion!$Y$10,0)</f>
        <v>0</v>
      </c>
      <c r="CT123" s="74">
        <f>IF(AND(ISNUMBER('Emissions (start here)'!AX123),ISNUMBER(Dispersion!$Y$11)),'Emissions (start here)'!AX123*2000*453.59/8760/3600*Dispersion!$Y$11,0)</f>
        <v>0</v>
      </c>
      <c r="CU123" s="74">
        <f>IF(AND(ISNUMBER('Emissions (start here)'!AY123),ISNUMBER(Dispersion!$Z$8)),'Emissions (start here)'!AY123*453.59/3600*Dispersion!$Z$8,0)</f>
        <v>0</v>
      </c>
      <c r="CV123" s="74">
        <f>IF(AND(ISNUMBER('Emissions (start here)'!AY123),ISNUMBER(Dispersion!$Z$9)),'Emissions (start here)'!AY123*453.59/3600*Dispersion!$Z$9,0)</f>
        <v>0</v>
      </c>
      <c r="CW123" s="74">
        <f>IF(AND(ISNUMBER('Emissions (start here)'!AZ123),ISNUMBER(Dispersion!$Z$10)),'Emissions (start here)'!AZ123*2000*453.59/8760/3600*Dispersion!$Z$10,0)</f>
        <v>0</v>
      </c>
      <c r="CX123" s="74">
        <f>IF(AND(ISNUMBER('Emissions (start here)'!AZ123),ISNUMBER(Dispersion!$Z$11)),'Emissions (start here)'!AZ123*2000*453.59/8760/3600*Dispersion!$Z$11,0)</f>
        <v>0</v>
      </c>
      <c r="CY123" s="74">
        <f>IF(AND(ISNUMBER('Emissions (start here)'!BA123),ISNUMBER(Dispersion!$AA$8)),'Emissions (start here)'!BA123*453.59/3600*Dispersion!$AA$8,0)</f>
        <v>0</v>
      </c>
      <c r="CZ123" s="74">
        <f>IF(AND(ISNUMBER('Emissions (start here)'!BA123),ISNUMBER(Dispersion!$AA$9)),'Emissions (start here)'!BA123*453.59/3600*Dispersion!$AA$9,0)</f>
        <v>0</v>
      </c>
      <c r="DA123" s="74">
        <f>IF(AND(ISNUMBER('Emissions (start here)'!BB123),ISNUMBER(Dispersion!$AA$10)),'Emissions (start here)'!BB123*2000*453.59/8760/3600*Dispersion!$AA$10,0)</f>
        <v>0</v>
      </c>
      <c r="DB123" s="74">
        <f>IF(AND(ISNUMBER('Emissions (start here)'!BB123),ISNUMBER(Dispersion!$AA$11)),'Emissions (start here)'!BB123*2000*453.59/8760/3600*Dispersion!$AA$11,0)</f>
        <v>0</v>
      </c>
      <c r="DC123" s="74">
        <f>IF(AND(ISNUMBER('Emissions (start here)'!BC123),ISNUMBER(Dispersion!$AB$8)),'Emissions (start here)'!BC123*453.59/3600*Dispersion!$AB$8,0)</f>
        <v>0</v>
      </c>
      <c r="DD123" s="74">
        <f>IF(AND(ISNUMBER('Emissions (start here)'!BC123),ISNUMBER(Dispersion!$AB$9)),'Emissions (start here)'!BC123*453.59/3600*Dispersion!$AB$9,0)</f>
        <v>0</v>
      </c>
      <c r="DE123" s="74">
        <f>IF(AND(ISNUMBER('Emissions (start here)'!BD123),ISNUMBER(Dispersion!$AB$10)),'Emissions (start here)'!BD123*2000*453.59/8760/3600*Dispersion!$AB$10,0)</f>
        <v>0</v>
      </c>
      <c r="DF123" s="74">
        <f>IF(AND(ISNUMBER('Emissions (start here)'!BD123),ISNUMBER(Dispersion!$AB$11)),'Emissions (start here)'!BD123*2000*453.59/8760/3600*Dispersion!$AB$11,0)</f>
        <v>0</v>
      </c>
      <c r="DG123" s="74">
        <f>IF(AND(ISNUMBER('Emissions (start here)'!BE123),ISNUMBER(Dispersion!$AC$8)),'Emissions (start here)'!BE123*453.59/3600*Dispersion!$AC$8,0)</f>
        <v>0</v>
      </c>
      <c r="DH123" s="74">
        <f>IF(AND(ISNUMBER('Emissions (start here)'!BE123),ISNUMBER(Dispersion!$AC$9)),'Emissions (start here)'!BE123*453.59/3600*Dispersion!$AC$9,0)</f>
        <v>0</v>
      </c>
      <c r="DI123" s="74">
        <f>IF(AND(ISNUMBER('Emissions (start here)'!BF123),ISNUMBER(Dispersion!$AC$10)),'Emissions (start here)'!BF123*2000*453.59/8760/3600*Dispersion!$AC$10,0)</f>
        <v>0</v>
      </c>
      <c r="DJ123" s="74">
        <f>IF(AND(ISNUMBER('Emissions (start here)'!BF123),ISNUMBER(Dispersion!$AC$11)),'Emissions (start here)'!BF123*2000*453.59/8760/3600*Dispersion!$AC$11,0)</f>
        <v>0</v>
      </c>
      <c r="DK123" s="74">
        <f>IF(AND(ISNUMBER('Emissions (start here)'!BG123),ISNUMBER(Dispersion!$AD$8)),'Emissions (start here)'!BG123*453.59/3600*Dispersion!$AD$8,0)</f>
        <v>0</v>
      </c>
      <c r="DL123" s="74">
        <f>IF(AND(ISNUMBER('Emissions (start here)'!BG123),ISNUMBER(Dispersion!$AD$9)),'Emissions (start here)'!BG123*453.59/3600*Dispersion!$AD$9,0)</f>
        <v>0</v>
      </c>
      <c r="DM123" s="74">
        <f>IF(AND(ISNUMBER('Emissions (start here)'!BH123),ISNUMBER(Dispersion!$AD$10)),'Emissions (start here)'!BH123*2000*453.59/8760/3600*Dispersion!$AD$10,0)</f>
        <v>0</v>
      </c>
      <c r="DN123" s="74">
        <f>IF(AND(ISNUMBER('Emissions (start here)'!BH123),ISNUMBER(Dispersion!$AD$11)),'Emissions (start here)'!BH123*2000*453.59/8760/3600*Dispersion!$AD$11,0)</f>
        <v>0</v>
      </c>
      <c r="DO123" s="74">
        <f>IF(AND(ISNUMBER('Emissions (start here)'!BI123),ISNUMBER(Dispersion!$AE$8)),'Emissions (start here)'!BI123*453.59/3600*Dispersion!$AE$8,0)</f>
        <v>0</v>
      </c>
      <c r="DP123" s="74">
        <f>IF(AND(ISNUMBER('Emissions (start here)'!BI123),ISNUMBER(Dispersion!$AE$9)),'Emissions (start here)'!BI123*453.59/3600*Dispersion!$AE$9,0)</f>
        <v>0</v>
      </c>
      <c r="DQ123" s="74">
        <f>IF(AND(ISNUMBER('Emissions (start here)'!BJ123),ISNUMBER(Dispersion!$AE$10)),'Emissions (start here)'!BJ123*2000*453.59/8760/3600*Dispersion!$AE$10,0)</f>
        <v>0</v>
      </c>
      <c r="DR123" s="74">
        <f>IF(AND(ISNUMBER('Emissions (start here)'!BJ123),ISNUMBER(Dispersion!$AE$11)),'Emissions (start here)'!BJ123*2000*453.59/8760/3600*Dispersion!$AE$11,0)</f>
        <v>0</v>
      </c>
      <c r="DS123" s="74">
        <f>IF(AND(ISNUMBER('Emissions (start here)'!BK123),ISNUMBER(Dispersion!$AF$8)),'Emissions (start here)'!BK123*453.59/3600*Dispersion!$AF$8,0)</f>
        <v>0</v>
      </c>
      <c r="DT123" s="74">
        <f>IF(AND(ISNUMBER('Emissions (start here)'!BK123),ISNUMBER(Dispersion!$AF$9)),'Emissions (start here)'!BK123*453.59/3600*Dispersion!$AF$9,0)</f>
        <v>0</v>
      </c>
      <c r="DU123" s="74">
        <f>IF(AND(ISNUMBER('Emissions (start here)'!BL123),ISNUMBER(Dispersion!$AF$10)),'Emissions (start here)'!BL123*2000*453.59/8760/3600*Dispersion!$AF$10,0)</f>
        <v>0</v>
      </c>
      <c r="DV123" s="74">
        <f>IF(AND(ISNUMBER('Emissions (start here)'!BL123),ISNUMBER(Dispersion!$AF$11)),'Emissions (start here)'!BL123*2000*453.59/8760/3600*Dispersion!$AF$11,0)</f>
        <v>0</v>
      </c>
      <c r="DW123" s="74">
        <f>IF(AND(ISNUMBER('Emissions (start here)'!BM123),ISNUMBER(Dispersion!$AG$8)),'Emissions (start here)'!BM123*453.59/3600*Dispersion!$AG$8,0)</f>
        <v>0</v>
      </c>
      <c r="DX123" s="74">
        <f>IF(AND(ISNUMBER('Emissions (start here)'!BM123),ISNUMBER(Dispersion!$AG$9)),'Emissions (start here)'!BM123*453.59/3600*Dispersion!$AG$9,0)</f>
        <v>0</v>
      </c>
      <c r="DY123" s="74">
        <f>IF(AND(ISNUMBER('Emissions (start here)'!BN123),ISNUMBER(Dispersion!$AG$10)),'Emissions (start here)'!BN123*2000*453.59/8760/3600*Dispersion!$AG$10,0)</f>
        <v>0</v>
      </c>
      <c r="DZ123" s="74">
        <f>IF(AND(ISNUMBER('Emissions (start here)'!BN123),ISNUMBER(Dispersion!$AG$11)),'Emissions (start here)'!BN123*2000*453.59/8760/3600*Dispersion!$AG$11,0)</f>
        <v>0</v>
      </c>
      <c r="EA123" s="74">
        <f>IF(AND(ISNUMBER('Emissions (start here)'!BO123),ISNUMBER(Dispersion!$AH$8)),'Emissions (start here)'!BO123*453.59/3600*Dispersion!$AH$8,0)</f>
        <v>0</v>
      </c>
      <c r="EB123" s="74">
        <f>IF(AND(ISNUMBER('Emissions (start here)'!BO123),ISNUMBER(Dispersion!$AH$9)),'Emissions (start here)'!BO123*453.59/3600*Dispersion!$AH$9,0)</f>
        <v>0</v>
      </c>
      <c r="EC123" s="74">
        <f>IF(AND(ISNUMBER('Emissions (start here)'!BP123),ISNUMBER(Dispersion!$AH$10)),'Emissions (start here)'!BP123*2000*453.59/8760/3600*Dispersion!$AH$10,0)</f>
        <v>0</v>
      </c>
      <c r="ED123" s="74">
        <f>IF(AND(ISNUMBER('Emissions (start here)'!BP123),ISNUMBER(Dispersion!$AH$11)),'Emissions (start here)'!BP123*2000*453.59/8760/3600*Dispersion!$AH$11,0)</f>
        <v>0</v>
      </c>
      <c r="EE123" s="74">
        <f>IF(AND(ISNUMBER('Emissions (start here)'!BQ123),ISNUMBER(Dispersion!$AI$8)),'Emissions (start here)'!BQ123*453.59/3600*Dispersion!$AI$8,0)</f>
        <v>0</v>
      </c>
      <c r="EF123" s="74">
        <f>IF(AND(ISNUMBER('Emissions (start here)'!BQ123),ISNUMBER(Dispersion!$AI$9)),'Emissions (start here)'!BQ123*453.59/3600*Dispersion!$AI$9,0)</f>
        <v>0</v>
      </c>
      <c r="EG123" s="74">
        <f>IF(AND(ISNUMBER('Emissions (start here)'!BR123),ISNUMBER(Dispersion!$AI$10)),'Emissions (start here)'!BR123*2000*453.59/8760/3600*Dispersion!$AI$10,0)</f>
        <v>0</v>
      </c>
      <c r="EH123" s="74">
        <f>IF(AND(ISNUMBER('Emissions (start here)'!BR123),ISNUMBER(Dispersion!$AI$11)),'Emissions (start here)'!BR123*2000*453.59/8760/3600*Dispersion!$AI$11,0)</f>
        <v>0</v>
      </c>
      <c r="EI123" s="74">
        <f>IF(AND(ISNUMBER('Emissions (start here)'!BS123),ISNUMBER(Dispersion!$AJ$8)),'Emissions (start here)'!BS123*453.59/3600*Dispersion!$AJ$8,0)</f>
        <v>0</v>
      </c>
      <c r="EJ123" s="74">
        <f>IF(AND(ISNUMBER('Emissions (start here)'!BS123),ISNUMBER(Dispersion!$AJ$9)),'Emissions (start here)'!BS123*453.59/3600*Dispersion!$AJ$9,0)</f>
        <v>0</v>
      </c>
      <c r="EK123" s="74">
        <f>IF(AND(ISNUMBER('Emissions (start here)'!BT123),ISNUMBER(Dispersion!$AJ$10)),'Emissions (start here)'!BT123*2000*453.59/8760/3600*Dispersion!$AJ$10,0)</f>
        <v>0</v>
      </c>
      <c r="EL123" s="74">
        <f>IF(AND(ISNUMBER('Emissions (start here)'!BT123),ISNUMBER(Dispersion!$AJ$11)),'Emissions (start here)'!BT123*2000*453.59/8760/3600*Dispersion!$AJ$11,0)</f>
        <v>0</v>
      </c>
      <c r="EM123" s="74">
        <f>IF(AND(ISNUMBER('Emissions (start here)'!BU123),ISNUMBER(Dispersion!$AK$8)),'Emissions (start here)'!BU123*453.59/3600*Dispersion!$AK$8,0)</f>
        <v>0</v>
      </c>
      <c r="EN123" s="74">
        <f>IF(AND(ISNUMBER('Emissions (start here)'!BU123),ISNUMBER(Dispersion!$AK$9)),'Emissions (start here)'!BU123*453.59/3600*Dispersion!$AK$9,0)</f>
        <v>0</v>
      </c>
      <c r="EO123" s="74">
        <f>IF(AND(ISNUMBER('Emissions (start here)'!BV123),ISNUMBER(Dispersion!$AK$10)),'Emissions (start here)'!BV123*2000*453.59/8760/3600*Dispersion!$AK$10,0)</f>
        <v>0</v>
      </c>
      <c r="EP123" s="74">
        <f>IF(AND(ISNUMBER('Emissions (start here)'!BV123),ISNUMBER(Dispersion!$AK$11)),'Emissions (start here)'!BV123*2000*453.59/8760/3600*Dispersion!$AK$11,0)</f>
        <v>0</v>
      </c>
      <c r="EQ123" s="74">
        <f>IF(AND(ISNUMBER('Emissions (start here)'!BW123),ISNUMBER(Dispersion!$AL$8)),'Emissions (start here)'!BW123*453.59/3600*Dispersion!$AL$8,0)</f>
        <v>0</v>
      </c>
      <c r="ER123" s="74">
        <f>IF(AND(ISNUMBER('Emissions (start here)'!BW123),ISNUMBER(Dispersion!$AL$9)),'Emissions (start here)'!BW123*453.59/3600*Dispersion!$AL$9,0)</f>
        <v>0</v>
      </c>
      <c r="ES123" s="74">
        <f>IF(AND(ISNUMBER('Emissions (start here)'!BX123),ISNUMBER(Dispersion!$AL$10)),'Emissions (start here)'!BX123*2000*453.59/8760/3600*Dispersion!$AL$10,0)</f>
        <v>0</v>
      </c>
      <c r="ET123" s="74">
        <f>IF(AND(ISNUMBER('Emissions (start here)'!BX123),ISNUMBER(Dispersion!$AL$11)),'Emissions (start here)'!BX123*2000*453.59/8760/3600*Dispersion!$AL$11,0)</f>
        <v>0</v>
      </c>
      <c r="EU123" s="74">
        <f>IF(AND(ISNUMBER('Emissions (start here)'!BY123),ISNUMBER(Dispersion!$AM$8)),'Emissions (start here)'!BY123*453.59/3600*Dispersion!$AM$8,0)</f>
        <v>0</v>
      </c>
      <c r="EV123" s="74">
        <f>IF(AND(ISNUMBER('Emissions (start here)'!BY123),ISNUMBER(Dispersion!$AM$9)),'Emissions (start here)'!BY123*453.59/3600*Dispersion!$AM$9,0)</f>
        <v>0</v>
      </c>
      <c r="EW123" s="74">
        <f>IF(AND(ISNUMBER('Emissions (start here)'!BZ123),ISNUMBER(Dispersion!$AM$10)),'Emissions (start here)'!BZ123*2000*453.59/8760/3600*Dispersion!$AM$10,0)</f>
        <v>0</v>
      </c>
      <c r="EX123" s="74">
        <f>IF(AND(ISNUMBER('Emissions (start here)'!BZ123),ISNUMBER(Dispersion!$AM$11)),'Emissions (start here)'!BZ123*2000*453.59/8760/3600*Dispersion!$AM$11,0)</f>
        <v>0</v>
      </c>
      <c r="EY123" s="74">
        <f>IF(AND(ISNUMBER('Emissions (start here)'!CA123),ISNUMBER(Dispersion!$AN$8)),'Emissions (start here)'!CA123*453.59/3600*Dispersion!$AN$8,0)</f>
        <v>0</v>
      </c>
      <c r="EZ123" s="74">
        <f>IF(AND(ISNUMBER('Emissions (start here)'!CA123),ISNUMBER(Dispersion!$AN$9)),'Emissions (start here)'!CA123*453.59/3600*Dispersion!$AN$9,0)</f>
        <v>0</v>
      </c>
      <c r="FA123" s="74">
        <f>IF(AND(ISNUMBER('Emissions (start here)'!CB123),ISNUMBER(Dispersion!$AN$10)),'Emissions (start here)'!CB123*2000*453.59/8760/3600*Dispersion!$AN$10,0)</f>
        <v>0</v>
      </c>
      <c r="FB123" s="74">
        <f>IF(AND(ISNUMBER('Emissions (start here)'!CB123),ISNUMBER(Dispersion!$AN$11)),'Emissions (start here)'!CB123*2000*453.59/8760/3600*Dispersion!$AN$11,0)</f>
        <v>0</v>
      </c>
      <c r="FC123" s="74">
        <f>IF(AND(ISNUMBER('Emissions (start here)'!CC123),ISNUMBER(Dispersion!$AO$8)),'Emissions (start here)'!CC123*453.59/3600*Dispersion!$AO$8,0)</f>
        <v>0</v>
      </c>
      <c r="FD123" s="74">
        <f>IF(AND(ISNUMBER('Emissions (start here)'!CC123),ISNUMBER(Dispersion!$AO$9)),'Emissions (start here)'!CC123*453.59/3600*Dispersion!$AO$9,0)</f>
        <v>0</v>
      </c>
      <c r="FE123" s="74">
        <f>IF(AND(ISNUMBER('Emissions (start here)'!CD123),ISNUMBER(Dispersion!$AO$10)),'Emissions (start here)'!CD123*2000*453.59/8760/3600*Dispersion!$AO$10,0)</f>
        <v>0</v>
      </c>
      <c r="FF123" s="74">
        <f>IF(AND(ISNUMBER('Emissions (start here)'!CD123),ISNUMBER(Dispersion!$AO$11)),'Emissions (start here)'!CD123*2000*453.59/8760/3600*Dispersion!$AO$11,0)</f>
        <v>0</v>
      </c>
      <c r="FG123" s="74">
        <f>IF(AND(ISNUMBER('Emissions (start here)'!CE123),ISNUMBER(Dispersion!$AP$8)),'Emissions (start here)'!CE123*453.59/3600*Dispersion!$AP$8,0)</f>
        <v>0</v>
      </c>
      <c r="FH123" s="74">
        <f>IF(AND(ISNUMBER('Emissions (start here)'!CE123),ISNUMBER(Dispersion!$AP$9)),'Emissions (start here)'!CE123*453.59/3600*Dispersion!$AP$9,0)</f>
        <v>0</v>
      </c>
      <c r="FI123" s="74">
        <f>IF(AND(ISNUMBER('Emissions (start here)'!CF123),ISNUMBER(Dispersion!$AP$10)),'Emissions (start here)'!CF123*2000*453.59/8760/3600*Dispersion!$AP$10,0)</f>
        <v>0</v>
      </c>
      <c r="FJ123" s="74">
        <f>IF(AND(ISNUMBER('Emissions (start here)'!CF123),ISNUMBER(Dispersion!$AP$11)),'Emissions (start here)'!CF123*2000*453.59/8760/3600*Dispersion!$AP$11,0)</f>
        <v>0</v>
      </c>
      <c r="FK123" s="74">
        <f>IF(AND(ISNUMBER('Emissions (start here)'!CG123),ISNUMBER(Dispersion!$AQ$8)),'Emissions (start here)'!CG123*453.59/3600*Dispersion!$AQ$8,0)</f>
        <v>0</v>
      </c>
      <c r="FL123" s="74">
        <f>IF(AND(ISNUMBER('Emissions (start here)'!CG123),ISNUMBER(Dispersion!$AQ$9)),'Emissions (start here)'!CG123*453.59/3600*Dispersion!$AQ$9,0)</f>
        <v>0</v>
      </c>
      <c r="FM123" s="74">
        <f>IF(AND(ISNUMBER('Emissions (start here)'!CH123),ISNUMBER(Dispersion!$AQ$10)),'Emissions (start here)'!CH123*2000*453.59/8760/3600*Dispersion!$AQ$10,0)</f>
        <v>0</v>
      </c>
      <c r="FN123" s="74">
        <f>IF(AND(ISNUMBER('Emissions (start here)'!CH123),ISNUMBER(Dispersion!$AQ$11)),'Emissions (start here)'!CH123*2000*453.59/8760/3600*Dispersion!$AQ$11,0)</f>
        <v>0</v>
      </c>
      <c r="FO123" s="74">
        <f>IF(AND(ISNUMBER('Emissions (start here)'!CI123),ISNUMBER(Dispersion!$AR$8)),'Emissions (start here)'!CI123*453.59/3600*Dispersion!$AR$8,0)</f>
        <v>0</v>
      </c>
      <c r="FP123" s="74">
        <f>IF(AND(ISNUMBER('Emissions (start here)'!CI123),ISNUMBER(Dispersion!$AR$9)),'Emissions (start here)'!CI123*453.59/3600*Dispersion!$AR$9,0)</f>
        <v>0</v>
      </c>
      <c r="FQ123" s="74">
        <f>IF(AND(ISNUMBER('Emissions (start here)'!CJ123),ISNUMBER(Dispersion!$AR$10)),'Emissions (start here)'!CJ123*2000*453.59/8760/3600*Dispersion!$AR$10,0)</f>
        <v>0</v>
      </c>
      <c r="FR123" s="74">
        <f>IF(AND(ISNUMBER('Emissions (start here)'!CJ123),ISNUMBER(Dispersion!$AR$11)),'Emissions (start here)'!CJ123*2000*453.59/8760/3600*Dispersion!$AR$11,0)</f>
        <v>0</v>
      </c>
      <c r="FS123" s="74">
        <f>IF(AND(ISNUMBER('Emissions (start here)'!CK123),ISNUMBER(Dispersion!$AS$8)),'Emissions (start here)'!CK123*453.59/3600*Dispersion!$AS$8,0)</f>
        <v>0</v>
      </c>
      <c r="FT123" s="74">
        <f>IF(AND(ISNUMBER('Emissions (start here)'!CK123),ISNUMBER(Dispersion!$AS$9)),'Emissions (start here)'!CK123*453.59/3600*Dispersion!$AS$9,0)</f>
        <v>0</v>
      </c>
      <c r="FU123" s="74">
        <f>IF(AND(ISNUMBER('Emissions (start here)'!CL123),ISNUMBER(Dispersion!$AS$10)),'Emissions (start here)'!CL123*2000*453.59/8760/3600*Dispersion!$AS$10,0)</f>
        <v>0</v>
      </c>
      <c r="FV123" s="74">
        <f>IF(AND(ISNUMBER('Emissions (start here)'!CL123),ISNUMBER(Dispersion!$AS$11)),'Emissions (start here)'!CL123*2000*453.59/8760/3600*Dispersion!$AS$11,0)</f>
        <v>0</v>
      </c>
      <c r="FW123" s="74">
        <f>IF(AND(ISNUMBER('Emissions (start here)'!CM123),ISNUMBER(Dispersion!$AT$8)),'Emissions (start here)'!CM123*453.59/3600*Dispersion!$AT$8,0)</f>
        <v>0</v>
      </c>
      <c r="FX123" s="74">
        <f>IF(AND(ISNUMBER('Emissions (start here)'!CM123),ISNUMBER(Dispersion!$AT$9)),'Emissions (start here)'!CM123*453.59/3600*Dispersion!$AT$9,0)</f>
        <v>0</v>
      </c>
      <c r="FY123" s="74">
        <f>IF(AND(ISNUMBER('Emissions (start here)'!CN123),ISNUMBER(Dispersion!$AT$10)),'Emissions (start here)'!CN123*2000*453.59/8760/3600*Dispersion!$AT$10,0)</f>
        <v>0</v>
      </c>
      <c r="FZ123" s="74">
        <f>IF(AND(ISNUMBER('Emissions (start here)'!CN123),ISNUMBER(Dispersion!$AT$11)),'Emissions (start here)'!CN123*2000*453.59/8760/3600*Dispersion!$AT$11,0)</f>
        <v>0</v>
      </c>
      <c r="GA123" s="74">
        <f>IF(AND(ISNUMBER('Emissions (start here)'!CO123),ISNUMBER(Dispersion!$AU$8)),'Emissions (start here)'!CO123*453.59/3600*Dispersion!$AU$8,0)</f>
        <v>0</v>
      </c>
      <c r="GB123" s="74">
        <f>IF(AND(ISNUMBER('Emissions (start here)'!CO123),ISNUMBER(Dispersion!$AU$9)),'Emissions (start here)'!CO123*453.59/3600*Dispersion!$AU$9,0)</f>
        <v>0</v>
      </c>
      <c r="GC123" s="74">
        <f>IF(AND(ISNUMBER('Emissions (start here)'!CP123),ISNUMBER(Dispersion!$AU$10)),'Emissions (start here)'!CP123*2000*453.59/8760/3600*Dispersion!$AU$10,0)</f>
        <v>0</v>
      </c>
      <c r="GD123" s="74">
        <f>IF(AND(ISNUMBER('Emissions (start here)'!CP123),ISNUMBER(Dispersion!$AU$11)),'Emissions (start here)'!CP123*2000*453.59/8760/3600*Dispersion!$AU$11,0)</f>
        <v>0</v>
      </c>
      <c r="GE123" s="74">
        <f>IF(AND(ISNUMBER('Emissions (start here)'!CQ123),ISNUMBER(Dispersion!$AV$8)),'Emissions (start here)'!CQ123*453.59/3600*Dispersion!$AV$8,0)</f>
        <v>0</v>
      </c>
      <c r="GF123" s="74">
        <f>IF(AND(ISNUMBER('Emissions (start here)'!CQ123),ISNUMBER(Dispersion!$AV$9)),'Emissions (start here)'!CQ123*453.59/3600*Dispersion!$AV$9,0)</f>
        <v>0</v>
      </c>
      <c r="GG123" s="74">
        <f>IF(AND(ISNUMBER('Emissions (start here)'!CR123),ISNUMBER(Dispersion!$AV$10)),'Emissions (start here)'!CR123*2000*453.59/8760/3600*Dispersion!$AV$10,0)</f>
        <v>0</v>
      </c>
      <c r="GH123" s="74">
        <f>IF(AND(ISNUMBER('Emissions (start here)'!CR123),ISNUMBER(Dispersion!$AV$11)),'Emissions (start here)'!CR123*2000*453.59/8760/3600*Dispersion!$AV$11,0)</f>
        <v>0</v>
      </c>
      <c r="GI123" s="74">
        <f>IF(AND(ISNUMBER('Emissions (start here)'!CS123),ISNUMBER(Dispersion!$AW$8)),'Emissions (start here)'!CS123*453.59/3600*Dispersion!$AW$8,0)</f>
        <v>0</v>
      </c>
      <c r="GJ123" s="74">
        <f>IF(AND(ISNUMBER('Emissions (start here)'!CS123),ISNUMBER(Dispersion!$AW$9)),'Emissions (start here)'!CS123*453.59/3600*Dispersion!$AW$9,0)</f>
        <v>0</v>
      </c>
      <c r="GK123" s="74">
        <f>IF(AND(ISNUMBER('Emissions (start here)'!CT123),ISNUMBER(Dispersion!$AW$10)),'Emissions (start here)'!CT123*2000*453.59/8760/3600*Dispersion!$AW$10,0)</f>
        <v>0</v>
      </c>
      <c r="GL123" s="74">
        <f>IF(AND(ISNUMBER('Emissions (start here)'!CT123),ISNUMBER(Dispersion!$AW$11)),'Emissions (start here)'!CT123*2000*453.59/8760/3600*Dispersion!$AW$11,0)</f>
        <v>0</v>
      </c>
      <c r="GM123" s="74">
        <f>IF(AND(ISNUMBER('Emissions (start here)'!CU123),ISNUMBER(Dispersion!$AX$8)),'Emissions (start here)'!CU123*453.59/3600*Dispersion!$AX$8,0)</f>
        <v>0</v>
      </c>
      <c r="GN123" s="74">
        <f>IF(AND(ISNUMBER('Emissions (start here)'!CU123),ISNUMBER(Dispersion!$AX$9)),'Emissions (start here)'!CU123*453.59/3600*Dispersion!$AX$9,0)</f>
        <v>0</v>
      </c>
      <c r="GO123" s="74">
        <f>IF(AND(ISNUMBER('Emissions (start here)'!CV123),ISNUMBER(Dispersion!$AX$10)),'Emissions (start here)'!CV123*2000*453.59/8760/3600*Dispersion!$AX$10,0)</f>
        <v>0</v>
      </c>
      <c r="GP123" s="74">
        <f>IF(AND(ISNUMBER('Emissions (start here)'!CV123),ISNUMBER(Dispersion!$AX$11)),'Emissions (start here)'!CV123*2000*453.59/8760/3600*Dispersion!$AX$11,0)</f>
        <v>0</v>
      </c>
      <c r="GQ123" s="74">
        <f>IF(AND(ISNUMBER('Emissions (start here)'!CW123),ISNUMBER(Dispersion!$AY$8)),'Emissions (start here)'!CW123*453.59/3600*Dispersion!$AY$8,0)</f>
        <v>0</v>
      </c>
      <c r="GR123" s="74">
        <f>IF(AND(ISNUMBER('Emissions (start here)'!CW123),ISNUMBER(Dispersion!$AY$9)),'Emissions (start here)'!CW123*453.59/3600*Dispersion!$AY$9,0)</f>
        <v>0</v>
      </c>
      <c r="GS123" s="74">
        <f>IF(AND(ISNUMBER('Emissions (start here)'!CX123),ISNUMBER(Dispersion!$AY$10)),'Emissions (start here)'!CX123*2000*453.59/8760/3600*Dispersion!$AY$10,0)</f>
        <v>0</v>
      </c>
      <c r="GT123" s="74">
        <f>IF(AND(ISNUMBER('Emissions (start here)'!CX123),ISNUMBER(Dispersion!$AY$11)),'Emissions (start here)'!CX123*2000*453.59/8760/3600*Dispersion!$AY$11,0)</f>
        <v>0</v>
      </c>
      <c r="GU123" s="74">
        <f>IF(AND(ISNUMBER('Emissions (start here)'!CY123),ISNUMBER(Dispersion!$AZ$8)),'Emissions (start here)'!CY123*453.59/3600*Dispersion!$AZ$8,0)</f>
        <v>0</v>
      </c>
      <c r="GV123" s="74">
        <f>IF(AND(ISNUMBER('Emissions (start here)'!CY123),ISNUMBER(Dispersion!$AZ$9)),'Emissions (start here)'!CY123*453.59/3600*Dispersion!$AZ$9,0)</f>
        <v>0</v>
      </c>
      <c r="GW123" s="74">
        <f>IF(AND(ISNUMBER('Emissions (start here)'!CZ123),ISNUMBER(Dispersion!$AZ$10)),'Emissions (start here)'!CZ123*2000*453.59/8760/3600*Dispersion!$AZ$10,0)</f>
        <v>0</v>
      </c>
      <c r="GX123" s="74">
        <f>IF(AND(ISNUMBER('Emissions (start here)'!CZ123),ISNUMBER(Dispersion!$AZ$11)),'Emissions (start here)'!CZ123*2000*453.59/8760/3600*Dispersion!$AZ$11,0)</f>
        <v>0</v>
      </c>
    </row>
    <row r="124" spans="1:206" x14ac:dyDescent="0.2">
      <c r="A124" s="51" t="str">
        <f>'Tox Values'!C124</f>
        <v>87-29-6</v>
      </c>
      <c r="B124" s="94" t="str">
        <f>'Tox Values'!D124</f>
        <v>Cinnamyl anthranilate</v>
      </c>
      <c r="C124" s="96">
        <f t="shared" si="5"/>
        <v>0</v>
      </c>
      <c r="D124" s="74">
        <f t="shared" si="6"/>
        <v>0</v>
      </c>
      <c r="E124" s="74">
        <f t="shared" si="7"/>
        <v>0</v>
      </c>
      <c r="F124" s="99">
        <f t="shared" si="8"/>
        <v>0</v>
      </c>
      <c r="G124" s="97">
        <f>IF(AND(ISNUMBER('Emissions (start here)'!E124),ISNUMBER(Dispersion!$C$8)),'Emissions (start here)'!E124*453.59/3600*Dispersion!$C$8,0)</f>
        <v>0</v>
      </c>
      <c r="H124" s="74">
        <f>IF(AND(ISNUMBER('Emissions (start here)'!E124),ISNUMBER(Dispersion!$C$9)),'Emissions (start here)'!E124*453.59/3600*Dispersion!$C$9,0)</f>
        <v>0</v>
      </c>
      <c r="I124" s="74">
        <f>IF(AND(ISNUMBER('Emissions (start here)'!F124),ISNUMBER(Dispersion!$C$10)),'Emissions (start here)'!F124*2000*453.59/8760/3600*Dispersion!$C$10,0)</f>
        <v>0</v>
      </c>
      <c r="J124" s="74">
        <f>IF(AND(ISNUMBER('Emissions (start here)'!F124),ISNUMBER(Dispersion!$C$11)),'Emissions (start here)'!F124*2000*453.59/8760/3600*Dispersion!$C$11,0)</f>
        <v>0</v>
      </c>
      <c r="K124" s="74">
        <f>IF(AND(ISNUMBER('Emissions (start here)'!G124),ISNUMBER(Dispersion!$D$8)),'Emissions (start here)'!G124*453.59/3600*Dispersion!$D$8,0)</f>
        <v>0</v>
      </c>
      <c r="L124" s="74">
        <f>IF(AND(ISNUMBER('Emissions (start here)'!G124),ISNUMBER(Dispersion!$D$9)),'Emissions (start here)'!G124*453.59/3600*Dispersion!$D$9,0)</f>
        <v>0</v>
      </c>
      <c r="M124" s="74">
        <f>IF(AND(ISNUMBER('Emissions (start here)'!H124),ISNUMBER(Dispersion!$D$10)),'Emissions (start here)'!H124*2000*453.59/8760/3600*Dispersion!$D$10,0)</f>
        <v>0</v>
      </c>
      <c r="N124" s="74">
        <f>IF(AND(ISNUMBER('Emissions (start here)'!H124),ISNUMBER(Dispersion!$D$11)),'Emissions (start here)'!H124*2000*453.59/8760/3600*Dispersion!$D$11,0)</f>
        <v>0</v>
      </c>
      <c r="O124" s="74">
        <f>IF(AND(ISNUMBER('Emissions (start here)'!I124),ISNUMBER(Dispersion!$E$8)),'Emissions (start here)'!I124*453.59/3600*Dispersion!$E$8,0)</f>
        <v>0</v>
      </c>
      <c r="P124" s="74">
        <f>IF(AND(ISNUMBER('Emissions (start here)'!I124),ISNUMBER(Dispersion!$E$9)),'Emissions (start here)'!I124*453.59/3600*Dispersion!$E$9,0)</f>
        <v>0</v>
      </c>
      <c r="Q124" s="74">
        <f>IF(AND(ISNUMBER('Emissions (start here)'!J124),ISNUMBER(Dispersion!$E$10)),'Emissions (start here)'!J124*2000*453.59/8760/3600*Dispersion!$E$10,0)</f>
        <v>0</v>
      </c>
      <c r="R124" s="74">
        <f>IF(AND(ISNUMBER('Emissions (start here)'!J124),ISNUMBER(Dispersion!$E$11)),'Emissions (start here)'!J124*2000*453.59/8760/3600*Dispersion!$E$11,0)</f>
        <v>0</v>
      </c>
      <c r="S124" s="74">
        <f>IF(AND(ISNUMBER('Emissions (start here)'!K124),ISNUMBER(Dispersion!$F$8)),'Emissions (start here)'!K124*453.59/3600*Dispersion!$F$8,0)</f>
        <v>0</v>
      </c>
      <c r="T124" s="74">
        <f>IF(AND(ISNUMBER('Emissions (start here)'!K124),ISNUMBER(Dispersion!$F$9)),'Emissions (start here)'!K124*453.59/3600*Dispersion!$F$9,0)</f>
        <v>0</v>
      </c>
      <c r="U124" s="74">
        <f>IF(AND(ISNUMBER('Emissions (start here)'!L124),ISNUMBER(Dispersion!$F$10)),'Emissions (start here)'!L124*2000*453.59/8760/3600*Dispersion!$F$10,0)</f>
        <v>0</v>
      </c>
      <c r="V124" s="74">
        <f>IF(AND(ISNUMBER('Emissions (start here)'!L124),ISNUMBER(Dispersion!$F$11)),'Emissions (start here)'!L124*2000*453.59/8760/3600*Dispersion!$F$11,0)</f>
        <v>0</v>
      </c>
      <c r="W124" s="74">
        <f>IF(AND(ISNUMBER('Emissions (start here)'!M124),ISNUMBER(Dispersion!$G$8)),'Emissions (start here)'!M124*453.59/3600*Dispersion!$G$8,0)</f>
        <v>0</v>
      </c>
      <c r="X124" s="74">
        <f>IF(AND(ISNUMBER('Emissions (start here)'!M124),ISNUMBER(Dispersion!$G$9)),'Emissions (start here)'!M124*453.59/3600*Dispersion!$G$9,0)</f>
        <v>0</v>
      </c>
      <c r="Y124" s="74">
        <f>IF(AND(ISNUMBER('Emissions (start here)'!N124),ISNUMBER(Dispersion!$G$10)),'Emissions (start here)'!N124*2000*453.59/8760/3600*Dispersion!$G$10,0)</f>
        <v>0</v>
      </c>
      <c r="Z124" s="74">
        <f>IF(AND(ISNUMBER('Emissions (start here)'!N124),ISNUMBER(Dispersion!$G$11)),'Emissions (start here)'!N124*2000*453.59/8760/3600*Dispersion!$G$11,0)</f>
        <v>0</v>
      </c>
      <c r="AA124" s="74">
        <f>IF(AND(ISNUMBER('Emissions (start here)'!O124),ISNUMBER(Dispersion!$H$8)),'Emissions (start here)'!O124*453.59/3600*Dispersion!$H$8,0)</f>
        <v>0</v>
      </c>
      <c r="AB124" s="74">
        <f>IF(AND(ISNUMBER('Emissions (start here)'!O124),ISNUMBER(Dispersion!$H$9)),'Emissions (start here)'!O124*453.59/3600*Dispersion!$H$9,0)</f>
        <v>0</v>
      </c>
      <c r="AC124" s="74">
        <f>IF(AND(ISNUMBER('Emissions (start here)'!P124),ISNUMBER(Dispersion!$H$10)),'Emissions (start here)'!P124*2000*453.59/8760/3600*Dispersion!$H$10,0)</f>
        <v>0</v>
      </c>
      <c r="AD124" s="74">
        <f>IF(AND(ISNUMBER('Emissions (start here)'!P124),ISNUMBER(Dispersion!$H$11)),'Emissions (start here)'!P124*2000*453.59/8760/3600*Dispersion!$H$11,0)</f>
        <v>0</v>
      </c>
      <c r="AE124" s="74">
        <f>IF(AND(ISNUMBER('Emissions (start here)'!Q124),ISNUMBER(Dispersion!$I$8)),'Emissions (start here)'!Q124*453.59/3600*Dispersion!$I$8,0)</f>
        <v>0</v>
      </c>
      <c r="AF124" s="74">
        <f>IF(AND(ISNUMBER('Emissions (start here)'!Q124),ISNUMBER(Dispersion!$I$9)),'Emissions (start here)'!Q124*453.59/3600*Dispersion!$I$9,0)</f>
        <v>0</v>
      </c>
      <c r="AG124" s="74">
        <f>IF(AND(ISNUMBER('Emissions (start here)'!R124),ISNUMBER(Dispersion!$I$10)),'Emissions (start here)'!R124*2000*453.59/8760/3600*Dispersion!$I$10,0)</f>
        <v>0</v>
      </c>
      <c r="AH124" s="74">
        <f>IF(AND(ISNUMBER('Emissions (start here)'!R124),ISNUMBER(Dispersion!$I$11)),'Emissions (start here)'!R124*2000*453.59/8760/3600*Dispersion!$I$11,0)</f>
        <v>0</v>
      </c>
      <c r="AI124" s="74">
        <f>IF(AND(ISNUMBER('Emissions (start here)'!S124),ISNUMBER(Dispersion!$J$8)),'Emissions (start here)'!S124*453.59/3600*Dispersion!$J$8,0)</f>
        <v>0</v>
      </c>
      <c r="AJ124" s="74">
        <f>IF(AND(ISNUMBER('Emissions (start here)'!S124),ISNUMBER(Dispersion!$J$9)),'Emissions (start here)'!S124*453.59/3600*Dispersion!$J$9,0)</f>
        <v>0</v>
      </c>
      <c r="AK124" s="74">
        <f>IF(AND(ISNUMBER('Emissions (start here)'!T124),ISNUMBER(Dispersion!$J$10)),'Emissions (start here)'!T124*2000*453.59/8760/3600*Dispersion!$J$10,0)</f>
        <v>0</v>
      </c>
      <c r="AL124" s="74">
        <f>IF(AND(ISNUMBER('Emissions (start here)'!T124),ISNUMBER(Dispersion!$J$11)),'Emissions (start here)'!T124*2000*453.59/8760/3600*Dispersion!$J$11,0)</f>
        <v>0</v>
      </c>
      <c r="AM124" s="74">
        <f>IF(AND(ISNUMBER('Emissions (start here)'!U124),ISNUMBER(Dispersion!$K$8)),'Emissions (start here)'!U124*453.59/3600*Dispersion!$K$8,0)</f>
        <v>0</v>
      </c>
      <c r="AN124" s="74">
        <f>IF(AND(ISNUMBER('Emissions (start here)'!U124),ISNUMBER(Dispersion!$K$9)),'Emissions (start here)'!U124*453.59/3600*Dispersion!$K$9,0)</f>
        <v>0</v>
      </c>
      <c r="AO124" s="74">
        <f>IF(AND(ISNUMBER('Emissions (start here)'!V124),ISNUMBER(Dispersion!$K$10)),'Emissions (start here)'!V124*2000*453.59/8760/3600*Dispersion!$K$10,0)</f>
        <v>0</v>
      </c>
      <c r="AP124" s="74">
        <f>IF(AND(ISNUMBER('Emissions (start here)'!V124),ISNUMBER(Dispersion!$K$11)),'Emissions (start here)'!V124*2000*453.59/8760/3600*Dispersion!$K$11,0)</f>
        <v>0</v>
      </c>
      <c r="AQ124" s="74">
        <f>IF(AND(ISNUMBER('Emissions (start here)'!W124),ISNUMBER(Dispersion!$L$8)),'Emissions (start here)'!W124*453.59/3600*Dispersion!$L$8,0)</f>
        <v>0</v>
      </c>
      <c r="AR124" s="74">
        <f>IF(AND(ISNUMBER('Emissions (start here)'!W124),ISNUMBER(Dispersion!$L$9)),'Emissions (start here)'!W124*453.59/3600*Dispersion!$L$9,0)</f>
        <v>0</v>
      </c>
      <c r="AS124" s="74">
        <f>IF(AND(ISNUMBER('Emissions (start here)'!X124),ISNUMBER(Dispersion!$L$10)),'Emissions (start here)'!X124*2000*453.59/8760/3600*Dispersion!$L$10,0)</f>
        <v>0</v>
      </c>
      <c r="AT124" s="74">
        <f>IF(AND(ISNUMBER('Emissions (start here)'!X124),ISNUMBER(Dispersion!$L$11)),'Emissions (start here)'!X124*2000*453.59/8760/3600*Dispersion!$L$11,0)</f>
        <v>0</v>
      </c>
      <c r="AU124" s="74">
        <f>IF(AND(ISNUMBER('Emissions (start here)'!Y124),ISNUMBER(Dispersion!$M$8)),'Emissions (start here)'!Y124*453.59/3600*Dispersion!$M$8,0)</f>
        <v>0</v>
      </c>
      <c r="AV124" s="74">
        <f>IF(AND(ISNUMBER('Emissions (start here)'!Y124),ISNUMBER(Dispersion!$M$9)),'Emissions (start here)'!Y124*453.59/3600*Dispersion!$M$9,0)</f>
        <v>0</v>
      </c>
      <c r="AW124" s="74">
        <f>IF(AND(ISNUMBER('Emissions (start here)'!Z124),ISNUMBER(Dispersion!$M$10)),'Emissions (start here)'!Z124*2000*453.59/8760/3600*Dispersion!$M$10,0)</f>
        <v>0</v>
      </c>
      <c r="AX124" s="74">
        <f>IF(AND(ISNUMBER('Emissions (start here)'!Z124),ISNUMBER(Dispersion!$M$11)),'Emissions (start here)'!Z124*2000*453.59/8760/3600*Dispersion!$M$11,0)</f>
        <v>0</v>
      </c>
      <c r="AY124" s="74">
        <f>IF(AND(ISNUMBER('Emissions (start here)'!AA124),ISNUMBER(Dispersion!$N$8)),'Emissions (start here)'!AA124*453.59/3600*Dispersion!$N$8,0)</f>
        <v>0</v>
      </c>
      <c r="AZ124" s="74">
        <f>IF(AND(ISNUMBER('Emissions (start here)'!AA124),ISNUMBER(Dispersion!$N$9)),'Emissions (start here)'!AA124*453.59/3600*Dispersion!$N$9,0)</f>
        <v>0</v>
      </c>
      <c r="BA124" s="74">
        <f>IF(AND(ISNUMBER('Emissions (start here)'!AB124),ISNUMBER(Dispersion!$N$10)),'Emissions (start here)'!AB124*2000*453.59/8760/3600*Dispersion!$N$10,0)</f>
        <v>0</v>
      </c>
      <c r="BB124" s="74">
        <f>IF(AND(ISNUMBER('Emissions (start here)'!AB124),ISNUMBER(Dispersion!$N$11)),'Emissions (start here)'!AB124*2000*453.59/8760/3600*Dispersion!$N$11,0)</f>
        <v>0</v>
      </c>
      <c r="BC124" s="74">
        <f>IF(AND(ISNUMBER('Emissions (start here)'!AC124),ISNUMBER(Dispersion!$O$8)),'Emissions (start here)'!AC124*453.59/3600*Dispersion!$O$8,0)</f>
        <v>0</v>
      </c>
      <c r="BD124" s="74">
        <f>IF(AND(ISNUMBER('Emissions (start here)'!AC124),ISNUMBER(Dispersion!$O$9)),'Emissions (start here)'!AC124*453.59/3600*Dispersion!$O$9,0)</f>
        <v>0</v>
      </c>
      <c r="BE124" s="74">
        <f>IF(AND(ISNUMBER('Emissions (start here)'!AD124),ISNUMBER(Dispersion!$O$10)),'Emissions (start here)'!AD124*2000*453.59/8760/3600*Dispersion!$O$10,0)</f>
        <v>0</v>
      </c>
      <c r="BF124" s="74">
        <f>IF(AND(ISNUMBER('Emissions (start here)'!AD124),ISNUMBER(Dispersion!$O$11)),'Emissions (start here)'!AD124*2000*453.59/8760/3600*Dispersion!$O$11,0)</f>
        <v>0</v>
      </c>
      <c r="BG124" s="74">
        <f>IF(AND(ISNUMBER('Emissions (start here)'!AE124),ISNUMBER(Dispersion!$P$8)),'Emissions (start here)'!AE124*453.59/3600*Dispersion!$P$8,0)</f>
        <v>0</v>
      </c>
      <c r="BH124" s="74">
        <f>IF(AND(ISNUMBER('Emissions (start here)'!AE124),ISNUMBER(Dispersion!$P$9)),'Emissions (start here)'!AE124*453.59/3600*Dispersion!$P$9,0)</f>
        <v>0</v>
      </c>
      <c r="BI124" s="74">
        <f>IF(AND(ISNUMBER('Emissions (start here)'!AF124),ISNUMBER(Dispersion!$P$10)),'Emissions (start here)'!AF124*2000*453.59/8760/3600*Dispersion!$P$10,0)</f>
        <v>0</v>
      </c>
      <c r="BJ124" s="74">
        <f>IF(AND(ISNUMBER('Emissions (start here)'!AF124),ISNUMBER(Dispersion!$P$11)),'Emissions (start here)'!AF124*2000*453.59/8760/3600*Dispersion!$P$11,0)</f>
        <v>0</v>
      </c>
      <c r="BK124" s="74">
        <f>IF(AND(ISNUMBER('Emissions (start here)'!AG124),ISNUMBER(Dispersion!$Q$8)),'Emissions (start here)'!AG124*453.59/3600*Dispersion!$Q$8,0)</f>
        <v>0</v>
      </c>
      <c r="BL124" s="74">
        <f>IF(AND(ISNUMBER('Emissions (start here)'!AG124),ISNUMBER(Dispersion!$Q$9)),'Emissions (start here)'!AG124*453.59/3600*Dispersion!$Q$9,0)</f>
        <v>0</v>
      </c>
      <c r="BM124" s="74">
        <f>IF(AND(ISNUMBER('Emissions (start here)'!AH124),ISNUMBER(Dispersion!$Q$10)),'Emissions (start here)'!AH124*2000*453.59/8760/3600*Dispersion!$Q$10,0)</f>
        <v>0</v>
      </c>
      <c r="BN124" s="74">
        <f>IF(AND(ISNUMBER('Emissions (start here)'!AH124),ISNUMBER(Dispersion!$Q$11)),'Emissions (start here)'!AH124*2000*453.59/8760/3600*Dispersion!$Q$11,0)</f>
        <v>0</v>
      </c>
      <c r="BO124" s="74">
        <f>IF(AND(ISNUMBER('Emissions (start here)'!AI124),ISNUMBER(Dispersion!$R$8)),'Emissions (start here)'!AI124*453.59/3600*Dispersion!$R$8,0)</f>
        <v>0</v>
      </c>
      <c r="BP124" s="74">
        <f>IF(AND(ISNUMBER('Emissions (start here)'!AI124),ISNUMBER(Dispersion!$R$9)),'Emissions (start here)'!AI124*453.59/3600*Dispersion!$R$9,0)</f>
        <v>0</v>
      </c>
      <c r="BQ124" s="74">
        <f>IF(AND(ISNUMBER('Emissions (start here)'!AJ124),ISNUMBER(Dispersion!$R$10)),'Emissions (start here)'!AJ124*2000*453.59/8760/3600*Dispersion!$R$10,0)</f>
        <v>0</v>
      </c>
      <c r="BR124" s="74">
        <f>IF(AND(ISNUMBER('Emissions (start here)'!AJ124),ISNUMBER(Dispersion!$R$11)),'Emissions (start here)'!AJ124*2000*453.59/8760/3600*Dispersion!$R$11,0)</f>
        <v>0</v>
      </c>
      <c r="BS124" s="74">
        <f>IF(AND(ISNUMBER('Emissions (start here)'!AK124),ISNUMBER(Dispersion!$S$8)),'Emissions (start here)'!AK124*453.59/3600*Dispersion!$S$8,0)</f>
        <v>0</v>
      </c>
      <c r="BT124" s="74">
        <f>IF(AND(ISNUMBER('Emissions (start here)'!AK124),ISNUMBER(Dispersion!$S$9)),'Emissions (start here)'!AK124*453.59/3600*Dispersion!$S$9,0)</f>
        <v>0</v>
      </c>
      <c r="BU124" s="74">
        <f>IF(AND(ISNUMBER('Emissions (start here)'!AL124),ISNUMBER(Dispersion!$S$10)),'Emissions (start here)'!AL124*2000*453.59/8760/3600*Dispersion!$S$10,0)</f>
        <v>0</v>
      </c>
      <c r="BV124" s="74">
        <f>IF(AND(ISNUMBER('Emissions (start here)'!AL124),ISNUMBER(Dispersion!$S$11)),'Emissions (start here)'!AL124*2000*453.59/8760/3600*Dispersion!$S$11,0)</f>
        <v>0</v>
      </c>
      <c r="BW124" s="74">
        <f>IF(AND(ISNUMBER('Emissions (start here)'!AM124),ISNUMBER(Dispersion!$T$8)),'Emissions (start here)'!AM124*453.59/3600*Dispersion!$T$8,0)</f>
        <v>0</v>
      </c>
      <c r="BX124" s="74">
        <f>IF(AND(ISNUMBER('Emissions (start here)'!AM124),ISNUMBER(Dispersion!$T$9)),'Emissions (start here)'!AM124*453.59/3600*Dispersion!$T$9,0)</f>
        <v>0</v>
      </c>
      <c r="BY124" s="74">
        <f>IF(AND(ISNUMBER('Emissions (start here)'!AN124),ISNUMBER(Dispersion!$T$10)),'Emissions (start here)'!AN124*2000*453.59/8760/3600*Dispersion!$T$10,0)</f>
        <v>0</v>
      </c>
      <c r="BZ124" s="74">
        <f>IF(AND(ISNUMBER('Emissions (start here)'!AN124),ISNUMBER(Dispersion!$T$11)),'Emissions (start here)'!AN124*2000*453.59/8760/3600*Dispersion!$T$11,0)</f>
        <v>0</v>
      </c>
      <c r="CA124" s="74">
        <f>IF(AND(ISNUMBER('Emissions (start here)'!AO124),ISNUMBER(Dispersion!$U$8)),'Emissions (start here)'!AO124*453.59/3600*Dispersion!$U$8,0)</f>
        <v>0</v>
      </c>
      <c r="CB124" s="74">
        <f>IF(AND(ISNUMBER('Emissions (start here)'!AO124),ISNUMBER(Dispersion!$U$9)),'Emissions (start here)'!AO124*453.59/3600*Dispersion!$U$9,0)</f>
        <v>0</v>
      </c>
      <c r="CC124" s="74">
        <f>IF(AND(ISNUMBER('Emissions (start here)'!AP124),ISNUMBER(Dispersion!$U$10)),'Emissions (start here)'!AP124*2000*453.59/8760/3600*Dispersion!$U$10,0)</f>
        <v>0</v>
      </c>
      <c r="CD124" s="74">
        <f>IF(AND(ISNUMBER('Emissions (start here)'!AP124),ISNUMBER(Dispersion!$U$11)),'Emissions (start here)'!AP124*2000*453.59/8760/3600*Dispersion!$U$11,0)</f>
        <v>0</v>
      </c>
      <c r="CE124" s="74">
        <f>IF(AND(ISNUMBER('Emissions (start here)'!AQ124),ISNUMBER(Dispersion!$V$8)),'Emissions (start here)'!AQ124*453.59/3600*Dispersion!$V$8,0)</f>
        <v>0</v>
      </c>
      <c r="CF124" s="74">
        <f>IF(AND(ISNUMBER('Emissions (start here)'!AQ124),ISNUMBER(Dispersion!$V$9)),'Emissions (start here)'!AQ124*453.59/3600*Dispersion!$V$9,0)</f>
        <v>0</v>
      </c>
      <c r="CG124" s="74">
        <f>IF(AND(ISNUMBER('Emissions (start here)'!AR124),ISNUMBER(Dispersion!$V$10)),'Emissions (start here)'!AR124*2000*453.59/8760/3600*Dispersion!$V$10,0)</f>
        <v>0</v>
      </c>
      <c r="CH124" s="74">
        <f>IF(AND(ISNUMBER('Emissions (start here)'!AR124),ISNUMBER(Dispersion!$V$11)),'Emissions (start here)'!AR124*2000*453.59/8760/3600*Dispersion!$V$11,0)</f>
        <v>0</v>
      </c>
      <c r="CI124" s="74">
        <f>IF(AND(ISNUMBER('Emissions (start here)'!AS124),ISNUMBER(Dispersion!$W$8)),'Emissions (start here)'!AS124*453.59/3600*Dispersion!$W$8,0)</f>
        <v>0</v>
      </c>
      <c r="CJ124" s="74">
        <f>IF(AND(ISNUMBER('Emissions (start here)'!AS124),ISNUMBER(Dispersion!$W$9)),'Emissions (start here)'!AS124*453.59/3600*Dispersion!$W$9,0)</f>
        <v>0</v>
      </c>
      <c r="CK124" s="74">
        <f>IF(AND(ISNUMBER('Emissions (start here)'!AT124),ISNUMBER(Dispersion!$W$10)),'Emissions (start here)'!AT124*2000*453.59/8760/3600*Dispersion!$W$10,0)</f>
        <v>0</v>
      </c>
      <c r="CL124" s="74">
        <f>IF(AND(ISNUMBER('Emissions (start here)'!AT124),ISNUMBER(Dispersion!$W$11)),'Emissions (start here)'!AT124*2000*453.59/8760/3600*Dispersion!$W$11,0)</f>
        <v>0</v>
      </c>
      <c r="CM124" s="74">
        <f>IF(AND(ISNUMBER('Emissions (start here)'!AU124),ISNUMBER(Dispersion!$X$8)),'Emissions (start here)'!AU124*453.59/3600*Dispersion!$X$8,0)</f>
        <v>0</v>
      </c>
      <c r="CN124" s="74">
        <f>IF(AND(ISNUMBER('Emissions (start here)'!AU124),ISNUMBER(Dispersion!$X$9)),'Emissions (start here)'!AU124*453.59/3600*Dispersion!$X$9,0)</f>
        <v>0</v>
      </c>
      <c r="CO124" s="74">
        <f>IF(AND(ISNUMBER('Emissions (start here)'!AV124),ISNUMBER(Dispersion!$X$10)),'Emissions (start here)'!AV124*2000*453.59/8760/3600*Dispersion!$X$10,0)</f>
        <v>0</v>
      </c>
      <c r="CP124" s="74">
        <f>IF(AND(ISNUMBER('Emissions (start here)'!AV124),ISNUMBER(Dispersion!$X$11)),'Emissions (start here)'!AV124*2000*453.59/8760/3600*Dispersion!$X$11,0)</f>
        <v>0</v>
      </c>
      <c r="CQ124" s="74">
        <f>IF(AND(ISNUMBER('Emissions (start here)'!AW124),ISNUMBER(Dispersion!$Y$8)),'Emissions (start here)'!AW124*453.59/3600*Dispersion!$Y$8,0)</f>
        <v>0</v>
      </c>
      <c r="CR124" s="74">
        <f>IF(AND(ISNUMBER('Emissions (start here)'!AW124),ISNUMBER(Dispersion!$Y$9)),'Emissions (start here)'!AW124*453.59/3600*Dispersion!$Y$9,0)</f>
        <v>0</v>
      </c>
      <c r="CS124" s="74">
        <f>IF(AND(ISNUMBER('Emissions (start here)'!AX124),ISNUMBER(Dispersion!$Y$10)),'Emissions (start here)'!AX124*2000*453.59/8760/3600*Dispersion!$Y$10,0)</f>
        <v>0</v>
      </c>
      <c r="CT124" s="74">
        <f>IF(AND(ISNUMBER('Emissions (start here)'!AX124),ISNUMBER(Dispersion!$Y$11)),'Emissions (start here)'!AX124*2000*453.59/8760/3600*Dispersion!$Y$11,0)</f>
        <v>0</v>
      </c>
      <c r="CU124" s="74">
        <f>IF(AND(ISNUMBER('Emissions (start here)'!AY124),ISNUMBER(Dispersion!$Z$8)),'Emissions (start here)'!AY124*453.59/3600*Dispersion!$Z$8,0)</f>
        <v>0</v>
      </c>
      <c r="CV124" s="74">
        <f>IF(AND(ISNUMBER('Emissions (start here)'!AY124),ISNUMBER(Dispersion!$Z$9)),'Emissions (start here)'!AY124*453.59/3600*Dispersion!$Z$9,0)</f>
        <v>0</v>
      </c>
      <c r="CW124" s="74">
        <f>IF(AND(ISNUMBER('Emissions (start here)'!AZ124),ISNUMBER(Dispersion!$Z$10)),'Emissions (start here)'!AZ124*2000*453.59/8760/3600*Dispersion!$Z$10,0)</f>
        <v>0</v>
      </c>
      <c r="CX124" s="74">
        <f>IF(AND(ISNUMBER('Emissions (start here)'!AZ124),ISNUMBER(Dispersion!$Z$11)),'Emissions (start here)'!AZ124*2000*453.59/8760/3600*Dispersion!$Z$11,0)</f>
        <v>0</v>
      </c>
      <c r="CY124" s="74">
        <f>IF(AND(ISNUMBER('Emissions (start here)'!BA124),ISNUMBER(Dispersion!$AA$8)),'Emissions (start here)'!BA124*453.59/3600*Dispersion!$AA$8,0)</f>
        <v>0</v>
      </c>
      <c r="CZ124" s="74">
        <f>IF(AND(ISNUMBER('Emissions (start here)'!BA124),ISNUMBER(Dispersion!$AA$9)),'Emissions (start here)'!BA124*453.59/3600*Dispersion!$AA$9,0)</f>
        <v>0</v>
      </c>
      <c r="DA124" s="74">
        <f>IF(AND(ISNUMBER('Emissions (start here)'!BB124),ISNUMBER(Dispersion!$AA$10)),'Emissions (start here)'!BB124*2000*453.59/8760/3600*Dispersion!$AA$10,0)</f>
        <v>0</v>
      </c>
      <c r="DB124" s="74">
        <f>IF(AND(ISNUMBER('Emissions (start here)'!BB124),ISNUMBER(Dispersion!$AA$11)),'Emissions (start here)'!BB124*2000*453.59/8760/3600*Dispersion!$AA$11,0)</f>
        <v>0</v>
      </c>
      <c r="DC124" s="74">
        <f>IF(AND(ISNUMBER('Emissions (start here)'!BC124),ISNUMBER(Dispersion!$AB$8)),'Emissions (start here)'!BC124*453.59/3600*Dispersion!$AB$8,0)</f>
        <v>0</v>
      </c>
      <c r="DD124" s="74">
        <f>IF(AND(ISNUMBER('Emissions (start here)'!BC124),ISNUMBER(Dispersion!$AB$9)),'Emissions (start here)'!BC124*453.59/3600*Dispersion!$AB$9,0)</f>
        <v>0</v>
      </c>
      <c r="DE124" s="74">
        <f>IF(AND(ISNUMBER('Emissions (start here)'!BD124),ISNUMBER(Dispersion!$AB$10)),'Emissions (start here)'!BD124*2000*453.59/8760/3600*Dispersion!$AB$10,0)</f>
        <v>0</v>
      </c>
      <c r="DF124" s="74">
        <f>IF(AND(ISNUMBER('Emissions (start here)'!BD124),ISNUMBER(Dispersion!$AB$11)),'Emissions (start here)'!BD124*2000*453.59/8760/3600*Dispersion!$AB$11,0)</f>
        <v>0</v>
      </c>
      <c r="DG124" s="74">
        <f>IF(AND(ISNUMBER('Emissions (start here)'!BE124),ISNUMBER(Dispersion!$AC$8)),'Emissions (start here)'!BE124*453.59/3600*Dispersion!$AC$8,0)</f>
        <v>0</v>
      </c>
      <c r="DH124" s="74">
        <f>IF(AND(ISNUMBER('Emissions (start here)'!BE124),ISNUMBER(Dispersion!$AC$9)),'Emissions (start here)'!BE124*453.59/3600*Dispersion!$AC$9,0)</f>
        <v>0</v>
      </c>
      <c r="DI124" s="74">
        <f>IF(AND(ISNUMBER('Emissions (start here)'!BF124),ISNUMBER(Dispersion!$AC$10)),'Emissions (start here)'!BF124*2000*453.59/8760/3600*Dispersion!$AC$10,0)</f>
        <v>0</v>
      </c>
      <c r="DJ124" s="74">
        <f>IF(AND(ISNUMBER('Emissions (start here)'!BF124),ISNUMBER(Dispersion!$AC$11)),'Emissions (start here)'!BF124*2000*453.59/8760/3600*Dispersion!$AC$11,0)</f>
        <v>0</v>
      </c>
      <c r="DK124" s="74">
        <f>IF(AND(ISNUMBER('Emissions (start here)'!BG124),ISNUMBER(Dispersion!$AD$8)),'Emissions (start here)'!BG124*453.59/3600*Dispersion!$AD$8,0)</f>
        <v>0</v>
      </c>
      <c r="DL124" s="74">
        <f>IF(AND(ISNUMBER('Emissions (start here)'!BG124),ISNUMBER(Dispersion!$AD$9)),'Emissions (start here)'!BG124*453.59/3600*Dispersion!$AD$9,0)</f>
        <v>0</v>
      </c>
      <c r="DM124" s="74">
        <f>IF(AND(ISNUMBER('Emissions (start here)'!BH124),ISNUMBER(Dispersion!$AD$10)),'Emissions (start here)'!BH124*2000*453.59/8760/3600*Dispersion!$AD$10,0)</f>
        <v>0</v>
      </c>
      <c r="DN124" s="74">
        <f>IF(AND(ISNUMBER('Emissions (start here)'!BH124),ISNUMBER(Dispersion!$AD$11)),'Emissions (start here)'!BH124*2000*453.59/8760/3600*Dispersion!$AD$11,0)</f>
        <v>0</v>
      </c>
      <c r="DO124" s="74">
        <f>IF(AND(ISNUMBER('Emissions (start here)'!BI124),ISNUMBER(Dispersion!$AE$8)),'Emissions (start here)'!BI124*453.59/3600*Dispersion!$AE$8,0)</f>
        <v>0</v>
      </c>
      <c r="DP124" s="74">
        <f>IF(AND(ISNUMBER('Emissions (start here)'!BI124),ISNUMBER(Dispersion!$AE$9)),'Emissions (start here)'!BI124*453.59/3600*Dispersion!$AE$9,0)</f>
        <v>0</v>
      </c>
      <c r="DQ124" s="74">
        <f>IF(AND(ISNUMBER('Emissions (start here)'!BJ124),ISNUMBER(Dispersion!$AE$10)),'Emissions (start here)'!BJ124*2000*453.59/8760/3600*Dispersion!$AE$10,0)</f>
        <v>0</v>
      </c>
      <c r="DR124" s="74">
        <f>IF(AND(ISNUMBER('Emissions (start here)'!BJ124),ISNUMBER(Dispersion!$AE$11)),'Emissions (start here)'!BJ124*2000*453.59/8760/3600*Dispersion!$AE$11,0)</f>
        <v>0</v>
      </c>
      <c r="DS124" s="74">
        <f>IF(AND(ISNUMBER('Emissions (start here)'!BK124),ISNUMBER(Dispersion!$AF$8)),'Emissions (start here)'!BK124*453.59/3600*Dispersion!$AF$8,0)</f>
        <v>0</v>
      </c>
      <c r="DT124" s="74">
        <f>IF(AND(ISNUMBER('Emissions (start here)'!BK124),ISNUMBER(Dispersion!$AF$9)),'Emissions (start here)'!BK124*453.59/3600*Dispersion!$AF$9,0)</f>
        <v>0</v>
      </c>
      <c r="DU124" s="74">
        <f>IF(AND(ISNUMBER('Emissions (start here)'!BL124),ISNUMBER(Dispersion!$AF$10)),'Emissions (start here)'!BL124*2000*453.59/8760/3600*Dispersion!$AF$10,0)</f>
        <v>0</v>
      </c>
      <c r="DV124" s="74">
        <f>IF(AND(ISNUMBER('Emissions (start here)'!BL124),ISNUMBER(Dispersion!$AF$11)),'Emissions (start here)'!BL124*2000*453.59/8760/3600*Dispersion!$AF$11,0)</f>
        <v>0</v>
      </c>
      <c r="DW124" s="74">
        <f>IF(AND(ISNUMBER('Emissions (start here)'!BM124),ISNUMBER(Dispersion!$AG$8)),'Emissions (start here)'!BM124*453.59/3600*Dispersion!$AG$8,0)</f>
        <v>0</v>
      </c>
      <c r="DX124" s="74">
        <f>IF(AND(ISNUMBER('Emissions (start here)'!BM124),ISNUMBER(Dispersion!$AG$9)),'Emissions (start here)'!BM124*453.59/3600*Dispersion!$AG$9,0)</f>
        <v>0</v>
      </c>
      <c r="DY124" s="74">
        <f>IF(AND(ISNUMBER('Emissions (start here)'!BN124),ISNUMBER(Dispersion!$AG$10)),'Emissions (start here)'!BN124*2000*453.59/8760/3600*Dispersion!$AG$10,0)</f>
        <v>0</v>
      </c>
      <c r="DZ124" s="74">
        <f>IF(AND(ISNUMBER('Emissions (start here)'!BN124),ISNUMBER(Dispersion!$AG$11)),'Emissions (start here)'!BN124*2000*453.59/8760/3600*Dispersion!$AG$11,0)</f>
        <v>0</v>
      </c>
      <c r="EA124" s="74">
        <f>IF(AND(ISNUMBER('Emissions (start here)'!BO124),ISNUMBER(Dispersion!$AH$8)),'Emissions (start here)'!BO124*453.59/3600*Dispersion!$AH$8,0)</f>
        <v>0</v>
      </c>
      <c r="EB124" s="74">
        <f>IF(AND(ISNUMBER('Emissions (start here)'!BO124),ISNUMBER(Dispersion!$AH$9)),'Emissions (start here)'!BO124*453.59/3600*Dispersion!$AH$9,0)</f>
        <v>0</v>
      </c>
      <c r="EC124" s="74">
        <f>IF(AND(ISNUMBER('Emissions (start here)'!BP124),ISNUMBER(Dispersion!$AH$10)),'Emissions (start here)'!BP124*2000*453.59/8760/3600*Dispersion!$AH$10,0)</f>
        <v>0</v>
      </c>
      <c r="ED124" s="74">
        <f>IF(AND(ISNUMBER('Emissions (start here)'!BP124),ISNUMBER(Dispersion!$AH$11)),'Emissions (start here)'!BP124*2000*453.59/8760/3600*Dispersion!$AH$11,0)</f>
        <v>0</v>
      </c>
      <c r="EE124" s="74">
        <f>IF(AND(ISNUMBER('Emissions (start here)'!BQ124),ISNUMBER(Dispersion!$AI$8)),'Emissions (start here)'!BQ124*453.59/3600*Dispersion!$AI$8,0)</f>
        <v>0</v>
      </c>
      <c r="EF124" s="74">
        <f>IF(AND(ISNUMBER('Emissions (start here)'!BQ124),ISNUMBER(Dispersion!$AI$9)),'Emissions (start here)'!BQ124*453.59/3600*Dispersion!$AI$9,0)</f>
        <v>0</v>
      </c>
      <c r="EG124" s="74">
        <f>IF(AND(ISNUMBER('Emissions (start here)'!BR124),ISNUMBER(Dispersion!$AI$10)),'Emissions (start here)'!BR124*2000*453.59/8760/3600*Dispersion!$AI$10,0)</f>
        <v>0</v>
      </c>
      <c r="EH124" s="74">
        <f>IF(AND(ISNUMBER('Emissions (start here)'!BR124),ISNUMBER(Dispersion!$AI$11)),'Emissions (start here)'!BR124*2000*453.59/8760/3600*Dispersion!$AI$11,0)</f>
        <v>0</v>
      </c>
      <c r="EI124" s="74">
        <f>IF(AND(ISNUMBER('Emissions (start here)'!BS124),ISNUMBER(Dispersion!$AJ$8)),'Emissions (start here)'!BS124*453.59/3600*Dispersion!$AJ$8,0)</f>
        <v>0</v>
      </c>
      <c r="EJ124" s="74">
        <f>IF(AND(ISNUMBER('Emissions (start here)'!BS124),ISNUMBER(Dispersion!$AJ$9)),'Emissions (start here)'!BS124*453.59/3600*Dispersion!$AJ$9,0)</f>
        <v>0</v>
      </c>
      <c r="EK124" s="74">
        <f>IF(AND(ISNUMBER('Emissions (start here)'!BT124),ISNUMBER(Dispersion!$AJ$10)),'Emissions (start here)'!BT124*2000*453.59/8760/3600*Dispersion!$AJ$10,0)</f>
        <v>0</v>
      </c>
      <c r="EL124" s="74">
        <f>IF(AND(ISNUMBER('Emissions (start here)'!BT124),ISNUMBER(Dispersion!$AJ$11)),'Emissions (start here)'!BT124*2000*453.59/8760/3600*Dispersion!$AJ$11,0)</f>
        <v>0</v>
      </c>
      <c r="EM124" s="74">
        <f>IF(AND(ISNUMBER('Emissions (start here)'!BU124),ISNUMBER(Dispersion!$AK$8)),'Emissions (start here)'!BU124*453.59/3600*Dispersion!$AK$8,0)</f>
        <v>0</v>
      </c>
      <c r="EN124" s="74">
        <f>IF(AND(ISNUMBER('Emissions (start here)'!BU124),ISNUMBER(Dispersion!$AK$9)),'Emissions (start here)'!BU124*453.59/3600*Dispersion!$AK$9,0)</f>
        <v>0</v>
      </c>
      <c r="EO124" s="74">
        <f>IF(AND(ISNUMBER('Emissions (start here)'!BV124),ISNUMBER(Dispersion!$AK$10)),'Emissions (start here)'!BV124*2000*453.59/8760/3600*Dispersion!$AK$10,0)</f>
        <v>0</v>
      </c>
      <c r="EP124" s="74">
        <f>IF(AND(ISNUMBER('Emissions (start here)'!BV124),ISNUMBER(Dispersion!$AK$11)),'Emissions (start here)'!BV124*2000*453.59/8760/3600*Dispersion!$AK$11,0)</f>
        <v>0</v>
      </c>
      <c r="EQ124" s="74">
        <f>IF(AND(ISNUMBER('Emissions (start here)'!BW124),ISNUMBER(Dispersion!$AL$8)),'Emissions (start here)'!BW124*453.59/3600*Dispersion!$AL$8,0)</f>
        <v>0</v>
      </c>
      <c r="ER124" s="74">
        <f>IF(AND(ISNUMBER('Emissions (start here)'!BW124),ISNUMBER(Dispersion!$AL$9)),'Emissions (start here)'!BW124*453.59/3600*Dispersion!$AL$9,0)</f>
        <v>0</v>
      </c>
      <c r="ES124" s="74">
        <f>IF(AND(ISNUMBER('Emissions (start here)'!BX124),ISNUMBER(Dispersion!$AL$10)),'Emissions (start here)'!BX124*2000*453.59/8760/3600*Dispersion!$AL$10,0)</f>
        <v>0</v>
      </c>
      <c r="ET124" s="74">
        <f>IF(AND(ISNUMBER('Emissions (start here)'!BX124),ISNUMBER(Dispersion!$AL$11)),'Emissions (start here)'!BX124*2000*453.59/8760/3600*Dispersion!$AL$11,0)</f>
        <v>0</v>
      </c>
      <c r="EU124" s="74">
        <f>IF(AND(ISNUMBER('Emissions (start here)'!BY124),ISNUMBER(Dispersion!$AM$8)),'Emissions (start here)'!BY124*453.59/3600*Dispersion!$AM$8,0)</f>
        <v>0</v>
      </c>
      <c r="EV124" s="74">
        <f>IF(AND(ISNUMBER('Emissions (start here)'!BY124),ISNUMBER(Dispersion!$AM$9)),'Emissions (start here)'!BY124*453.59/3600*Dispersion!$AM$9,0)</f>
        <v>0</v>
      </c>
      <c r="EW124" s="74">
        <f>IF(AND(ISNUMBER('Emissions (start here)'!BZ124),ISNUMBER(Dispersion!$AM$10)),'Emissions (start here)'!BZ124*2000*453.59/8760/3600*Dispersion!$AM$10,0)</f>
        <v>0</v>
      </c>
      <c r="EX124" s="74">
        <f>IF(AND(ISNUMBER('Emissions (start here)'!BZ124),ISNUMBER(Dispersion!$AM$11)),'Emissions (start here)'!BZ124*2000*453.59/8760/3600*Dispersion!$AM$11,0)</f>
        <v>0</v>
      </c>
      <c r="EY124" s="74">
        <f>IF(AND(ISNUMBER('Emissions (start here)'!CA124),ISNUMBER(Dispersion!$AN$8)),'Emissions (start here)'!CA124*453.59/3600*Dispersion!$AN$8,0)</f>
        <v>0</v>
      </c>
      <c r="EZ124" s="74">
        <f>IF(AND(ISNUMBER('Emissions (start here)'!CA124),ISNUMBER(Dispersion!$AN$9)),'Emissions (start here)'!CA124*453.59/3600*Dispersion!$AN$9,0)</f>
        <v>0</v>
      </c>
      <c r="FA124" s="74">
        <f>IF(AND(ISNUMBER('Emissions (start here)'!CB124),ISNUMBER(Dispersion!$AN$10)),'Emissions (start here)'!CB124*2000*453.59/8760/3600*Dispersion!$AN$10,0)</f>
        <v>0</v>
      </c>
      <c r="FB124" s="74">
        <f>IF(AND(ISNUMBER('Emissions (start here)'!CB124),ISNUMBER(Dispersion!$AN$11)),'Emissions (start here)'!CB124*2000*453.59/8760/3600*Dispersion!$AN$11,0)</f>
        <v>0</v>
      </c>
      <c r="FC124" s="74">
        <f>IF(AND(ISNUMBER('Emissions (start here)'!CC124),ISNUMBER(Dispersion!$AO$8)),'Emissions (start here)'!CC124*453.59/3600*Dispersion!$AO$8,0)</f>
        <v>0</v>
      </c>
      <c r="FD124" s="74">
        <f>IF(AND(ISNUMBER('Emissions (start here)'!CC124),ISNUMBER(Dispersion!$AO$9)),'Emissions (start here)'!CC124*453.59/3600*Dispersion!$AO$9,0)</f>
        <v>0</v>
      </c>
      <c r="FE124" s="74">
        <f>IF(AND(ISNUMBER('Emissions (start here)'!CD124),ISNUMBER(Dispersion!$AO$10)),'Emissions (start here)'!CD124*2000*453.59/8760/3600*Dispersion!$AO$10,0)</f>
        <v>0</v>
      </c>
      <c r="FF124" s="74">
        <f>IF(AND(ISNUMBER('Emissions (start here)'!CD124),ISNUMBER(Dispersion!$AO$11)),'Emissions (start here)'!CD124*2000*453.59/8760/3600*Dispersion!$AO$11,0)</f>
        <v>0</v>
      </c>
      <c r="FG124" s="74">
        <f>IF(AND(ISNUMBER('Emissions (start here)'!CE124),ISNUMBER(Dispersion!$AP$8)),'Emissions (start here)'!CE124*453.59/3600*Dispersion!$AP$8,0)</f>
        <v>0</v>
      </c>
      <c r="FH124" s="74">
        <f>IF(AND(ISNUMBER('Emissions (start here)'!CE124),ISNUMBER(Dispersion!$AP$9)),'Emissions (start here)'!CE124*453.59/3600*Dispersion!$AP$9,0)</f>
        <v>0</v>
      </c>
      <c r="FI124" s="74">
        <f>IF(AND(ISNUMBER('Emissions (start here)'!CF124),ISNUMBER(Dispersion!$AP$10)),'Emissions (start here)'!CF124*2000*453.59/8760/3600*Dispersion!$AP$10,0)</f>
        <v>0</v>
      </c>
      <c r="FJ124" s="74">
        <f>IF(AND(ISNUMBER('Emissions (start here)'!CF124),ISNUMBER(Dispersion!$AP$11)),'Emissions (start here)'!CF124*2000*453.59/8760/3600*Dispersion!$AP$11,0)</f>
        <v>0</v>
      </c>
      <c r="FK124" s="74">
        <f>IF(AND(ISNUMBER('Emissions (start here)'!CG124),ISNUMBER(Dispersion!$AQ$8)),'Emissions (start here)'!CG124*453.59/3600*Dispersion!$AQ$8,0)</f>
        <v>0</v>
      </c>
      <c r="FL124" s="74">
        <f>IF(AND(ISNUMBER('Emissions (start here)'!CG124),ISNUMBER(Dispersion!$AQ$9)),'Emissions (start here)'!CG124*453.59/3600*Dispersion!$AQ$9,0)</f>
        <v>0</v>
      </c>
      <c r="FM124" s="74">
        <f>IF(AND(ISNUMBER('Emissions (start here)'!CH124),ISNUMBER(Dispersion!$AQ$10)),'Emissions (start here)'!CH124*2000*453.59/8760/3600*Dispersion!$AQ$10,0)</f>
        <v>0</v>
      </c>
      <c r="FN124" s="74">
        <f>IF(AND(ISNUMBER('Emissions (start here)'!CH124),ISNUMBER(Dispersion!$AQ$11)),'Emissions (start here)'!CH124*2000*453.59/8760/3600*Dispersion!$AQ$11,0)</f>
        <v>0</v>
      </c>
      <c r="FO124" s="74">
        <f>IF(AND(ISNUMBER('Emissions (start here)'!CI124),ISNUMBER(Dispersion!$AR$8)),'Emissions (start here)'!CI124*453.59/3600*Dispersion!$AR$8,0)</f>
        <v>0</v>
      </c>
      <c r="FP124" s="74">
        <f>IF(AND(ISNUMBER('Emissions (start here)'!CI124),ISNUMBER(Dispersion!$AR$9)),'Emissions (start here)'!CI124*453.59/3600*Dispersion!$AR$9,0)</f>
        <v>0</v>
      </c>
      <c r="FQ124" s="74">
        <f>IF(AND(ISNUMBER('Emissions (start here)'!CJ124),ISNUMBER(Dispersion!$AR$10)),'Emissions (start here)'!CJ124*2000*453.59/8760/3600*Dispersion!$AR$10,0)</f>
        <v>0</v>
      </c>
      <c r="FR124" s="74">
        <f>IF(AND(ISNUMBER('Emissions (start here)'!CJ124),ISNUMBER(Dispersion!$AR$11)),'Emissions (start here)'!CJ124*2000*453.59/8760/3600*Dispersion!$AR$11,0)</f>
        <v>0</v>
      </c>
      <c r="FS124" s="74">
        <f>IF(AND(ISNUMBER('Emissions (start here)'!CK124),ISNUMBER(Dispersion!$AS$8)),'Emissions (start here)'!CK124*453.59/3600*Dispersion!$AS$8,0)</f>
        <v>0</v>
      </c>
      <c r="FT124" s="74">
        <f>IF(AND(ISNUMBER('Emissions (start here)'!CK124),ISNUMBER(Dispersion!$AS$9)),'Emissions (start here)'!CK124*453.59/3600*Dispersion!$AS$9,0)</f>
        <v>0</v>
      </c>
      <c r="FU124" s="74">
        <f>IF(AND(ISNUMBER('Emissions (start here)'!CL124),ISNUMBER(Dispersion!$AS$10)),'Emissions (start here)'!CL124*2000*453.59/8760/3600*Dispersion!$AS$10,0)</f>
        <v>0</v>
      </c>
      <c r="FV124" s="74">
        <f>IF(AND(ISNUMBER('Emissions (start here)'!CL124),ISNUMBER(Dispersion!$AS$11)),'Emissions (start here)'!CL124*2000*453.59/8760/3600*Dispersion!$AS$11,0)</f>
        <v>0</v>
      </c>
      <c r="FW124" s="74">
        <f>IF(AND(ISNUMBER('Emissions (start here)'!CM124),ISNUMBER(Dispersion!$AT$8)),'Emissions (start here)'!CM124*453.59/3600*Dispersion!$AT$8,0)</f>
        <v>0</v>
      </c>
      <c r="FX124" s="74">
        <f>IF(AND(ISNUMBER('Emissions (start here)'!CM124),ISNUMBER(Dispersion!$AT$9)),'Emissions (start here)'!CM124*453.59/3600*Dispersion!$AT$9,0)</f>
        <v>0</v>
      </c>
      <c r="FY124" s="74">
        <f>IF(AND(ISNUMBER('Emissions (start here)'!CN124),ISNUMBER(Dispersion!$AT$10)),'Emissions (start here)'!CN124*2000*453.59/8760/3600*Dispersion!$AT$10,0)</f>
        <v>0</v>
      </c>
      <c r="FZ124" s="74">
        <f>IF(AND(ISNUMBER('Emissions (start here)'!CN124),ISNUMBER(Dispersion!$AT$11)),'Emissions (start here)'!CN124*2000*453.59/8760/3600*Dispersion!$AT$11,0)</f>
        <v>0</v>
      </c>
      <c r="GA124" s="74">
        <f>IF(AND(ISNUMBER('Emissions (start here)'!CO124),ISNUMBER(Dispersion!$AU$8)),'Emissions (start here)'!CO124*453.59/3600*Dispersion!$AU$8,0)</f>
        <v>0</v>
      </c>
      <c r="GB124" s="74">
        <f>IF(AND(ISNUMBER('Emissions (start here)'!CO124),ISNUMBER(Dispersion!$AU$9)),'Emissions (start here)'!CO124*453.59/3600*Dispersion!$AU$9,0)</f>
        <v>0</v>
      </c>
      <c r="GC124" s="74">
        <f>IF(AND(ISNUMBER('Emissions (start here)'!CP124),ISNUMBER(Dispersion!$AU$10)),'Emissions (start here)'!CP124*2000*453.59/8760/3600*Dispersion!$AU$10,0)</f>
        <v>0</v>
      </c>
      <c r="GD124" s="74">
        <f>IF(AND(ISNUMBER('Emissions (start here)'!CP124),ISNUMBER(Dispersion!$AU$11)),'Emissions (start here)'!CP124*2000*453.59/8760/3600*Dispersion!$AU$11,0)</f>
        <v>0</v>
      </c>
      <c r="GE124" s="74">
        <f>IF(AND(ISNUMBER('Emissions (start here)'!CQ124),ISNUMBER(Dispersion!$AV$8)),'Emissions (start here)'!CQ124*453.59/3600*Dispersion!$AV$8,0)</f>
        <v>0</v>
      </c>
      <c r="GF124" s="74">
        <f>IF(AND(ISNUMBER('Emissions (start here)'!CQ124),ISNUMBER(Dispersion!$AV$9)),'Emissions (start here)'!CQ124*453.59/3600*Dispersion!$AV$9,0)</f>
        <v>0</v>
      </c>
      <c r="GG124" s="74">
        <f>IF(AND(ISNUMBER('Emissions (start here)'!CR124),ISNUMBER(Dispersion!$AV$10)),'Emissions (start here)'!CR124*2000*453.59/8760/3600*Dispersion!$AV$10,0)</f>
        <v>0</v>
      </c>
      <c r="GH124" s="74">
        <f>IF(AND(ISNUMBER('Emissions (start here)'!CR124),ISNUMBER(Dispersion!$AV$11)),'Emissions (start here)'!CR124*2000*453.59/8760/3600*Dispersion!$AV$11,0)</f>
        <v>0</v>
      </c>
      <c r="GI124" s="74">
        <f>IF(AND(ISNUMBER('Emissions (start here)'!CS124),ISNUMBER(Dispersion!$AW$8)),'Emissions (start here)'!CS124*453.59/3600*Dispersion!$AW$8,0)</f>
        <v>0</v>
      </c>
      <c r="GJ124" s="74">
        <f>IF(AND(ISNUMBER('Emissions (start here)'!CS124),ISNUMBER(Dispersion!$AW$9)),'Emissions (start here)'!CS124*453.59/3600*Dispersion!$AW$9,0)</f>
        <v>0</v>
      </c>
      <c r="GK124" s="74">
        <f>IF(AND(ISNUMBER('Emissions (start here)'!CT124),ISNUMBER(Dispersion!$AW$10)),'Emissions (start here)'!CT124*2000*453.59/8760/3600*Dispersion!$AW$10,0)</f>
        <v>0</v>
      </c>
      <c r="GL124" s="74">
        <f>IF(AND(ISNUMBER('Emissions (start here)'!CT124),ISNUMBER(Dispersion!$AW$11)),'Emissions (start here)'!CT124*2000*453.59/8760/3600*Dispersion!$AW$11,0)</f>
        <v>0</v>
      </c>
      <c r="GM124" s="74">
        <f>IF(AND(ISNUMBER('Emissions (start here)'!CU124),ISNUMBER(Dispersion!$AX$8)),'Emissions (start here)'!CU124*453.59/3600*Dispersion!$AX$8,0)</f>
        <v>0</v>
      </c>
      <c r="GN124" s="74">
        <f>IF(AND(ISNUMBER('Emissions (start here)'!CU124),ISNUMBER(Dispersion!$AX$9)),'Emissions (start here)'!CU124*453.59/3600*Dispersion!$AX$9,0)</f>
        <v>0</v>
      </c>
      <c r="GO124" s="74">
        <f>IF(AND(ISNUMBER('Emissions (start here)'!CV124),ISNUMBER(Dispersion!$AX$10)),'Emissions (start here)'!CV124*2000*453.59/8760/3600*Dispersion!$AX$10,0)</f>
        <v>0</v>
      </c>
      <c r="GP124" s="74">
        <f>IF(AND(ISNUMBER('Emissions (start here)'!CV124),ISNUMBER(Dispersion!$AX$11)),'Emissions (start here)'!CV124*2000*453.59/8760/3600*Dispersion!$AX$11,0)</f>
        <v>0</v>
      </c>
      <c r="GQ124" s="74">
        <f>IF(AND(ISNUMBER('Emissions (start here)'!CW124),ISNUMBER(Dispersion!$AY$8)),'Emissions (start here)'!CW124*453.59/3600*Dispersion!$AY$8,0)</f>
        <v>0</v>
      </c>
      <c r="GR124" s="74">
        <f>IF(AND(ISNUMBER('Emissions (start here)'!CW124),ISNUMBER(Dispersion!$AY$9)),'Emissions (start here)'!CW124*453.59/3600*Dispersion!$AY$9,0)</f>
        <v>0</v>
      </c>
      <c r="GS124" s="74">
        <f>IF(AND(ISNUMBER('Emissions (start here)'!CX124),ISNUMBER(Dispersion!$AY$10)),'Emissions (start here)'!CX124*2000*453.59/8760/3600*Dispersion!$AY$10,0)</f>
        <v>0</v>
      </c>
      <c r="GT124" s="74">
        <f>IF(AND(ISNUMBER('Emissions (start here)'!CX124),ISNUMBER(Dispersion!$AY$11)),'Emissions (start here)'!CX124*2000*453.59/8760/3600*Dispersion!$AY$11,0)</f>
        <v>0</v>
      </c>
      <c r="GU124" s="74">
        <f>IF(AND(ISNUMBER('Emissions (start here)'!CY124),ISNUMBER(Dispersion!$AZ$8)),'Emissions (start here)'!CY124*453.59/3600*Dispersion!$AZ$8,0)</f>
        <v>0</v>
      </c>
      <c r="GV124" s="74">
        <f>IF(AND(ISNUMBER('Emissions (start here)'!CY124),ISNUMBER(Dispersion!$AZ$9)),'Emissions (start here)'!CY124*453.59/3600*Dispersion!$AZ$9,0)</f>
        <v>0</v>
      </c>
      <c r="GW124" s="74">
        <f>IF(AND(ISNUMBER('Emissions (start here)'!CZ124),ISNUMBER(Dispersion!$AZ$10)),'Emissions (start here)'!CZ124*2000*453.59/8760/3600*Dispersion!$AZ$10,0)</f>
        <v>0</v>
      </c>
      <c r="GX124" s="74">
        <f>IF(AND(ISNUMBER('Emissions (start here)'!CZ124),ISNUMBER(Dispersion!$AZ$11)),'Emissions (start here)'!CZ124*2000*453.59/8760/3600*Dispersion!$AZ$11,0)</f>
        <v>0</v>
      </c>
    </row>
    <row r="125" spans="1:206" x14ac:dyDescent="0.2">
      <c r="A125" s="51" t="str">
        <f>'Tox Values'!C125</f>
        <v>10061-01-5</v>
      </c>
      <c r="B125" s="94" t="str">
        <f>'Tox Values'!D125</f>
        <v>cis-1,3-Dichloropropene</v>
      </c>
      <c r="C125" s="96">
        <f t="shared" si="5"/>
        <v>0</v>
      </c>
      <c r="D125" s="74">
        <f t="shared" si="6"/>
        <v>0</v>
      </c>
      <c r="E125" s="74">
        <f t="shared" si="7"/>
        <v>0</v>
      </c>
      <c r="F125" s="99">
        <f t="shared" si="8"/>
        <v>0</v>
      </c>
      <c r="G125" s="97">
        <f>IF(AND(ISNUMBER('Emissions (start here)'!E125),ISNUMBER(Dispersion!$C$8)),'Emissions (start here)'!E125*453.59/3600*Dispersion!$C$8,0)</f>
        <v>0</v>
      </c>
      <c r="H125" s="74">
        <f>IF(AND(ISNUMBER('Emissions (start here)'!E125),ISNUMBER(Dispersion!$C$9)),'Emissions (start here)'!E125*453.59/3600*Dispersion!$C$9,0)</f>
        <v>0</v>
      </c>
      <c r="I125" s="74">
        <f>IF(AND(ISNUMBER('Emissions (start here)'!F125),ISNUMBER(Dispersion!$C$10)),'Emissions (start here)'!F125*2000*453.59/8760/3600*Dispersion!$C$10,0)</f>
        <v>0</v>
      </c>
      <c r="J125" s="74">
        <f>IF(AND(ISNUMBER('Emissions (start here)'!F125),ISNUMBER(Dispersion!$C$11)),'Emissions (start here)'!F125*2000*453.59/8760/3600*Dispersion!$C$11,0)</f>
        <v>0</v>
      </c>
      <c r="K125" s="74">
        <f>IF(AND(ISNUMBER('Emissions (start here)'!G125),ISNUMBER(Dispersion!$D$8)),'Emissions (start here)'!G125*453.59/3600*Dispersion!$D$8,0)</f>
        <v>0</v>
      </c>
      <c r="L125" s="74">
        <f>IF(AND(ISNUMBER('Emissions (start here)'!G125),ISNUMBER(Dispersion!$D$9)),'Emissions (start here)'!G125*453.59/3600*Dispersion!$D$9,0)</f>
        <v>0</v>
      </c>
      <c r="M125" s="74">
        <f>IF(AND(ISNUMBER('Emissions (start here)'!H125),ISNUMBER(Dispersion!$D$10)),'Emissions (start here)'!H125*2000*453.59/8760/3600*Dispersion!$D$10,0)</f>
        <v>0</v>
      </c>
      <c r="N125" s="74">
        <f>IF(AND(ISNUMBER('Emissions (start here)'!H125),ISNUMBER(Dispersion!$D$11)),'Emissions (start here)'!H125*2000*453.59/8760/3600*Dispersion!$D$11,0)</f>
        <v>0</v>
      </c>
      <c r="O125" s="74">
        <f>IF(AND(ISNUMBER('Emissions (start here)'!I125),ISNUMBER(Dispersion!$E$8)),'Emissions (start here)'!I125*453.59/3600*Dispersion!$E$8,0)</f>
        <v>0</v>
      </c>
      <c r="P125" s="74">
        <f>IF(AND(ISNUMBER('Emissions (start here)'!I125),ISNUMBER(Dispersion!$E$9)),'Emissions (start here)'!I125*453.59/3600*Dispersion!$E$9,0)</f>
        <v>0</v>
      </c>
      <c r="Q125" s="74">
        <f>IF(AND(ISNUMBER('Emissions (start here)'!J125),ISNUMBER(Dispersion!$E$10)),'Emissions (start here)'!J125*2000*453.59/8760/3600*Dispersion!$E$10,0)</f>
        <v>0</v>
      </c>
      <c r="R125" s="74">
        <f>IF(AND(ISNUMBER('Emissions (start here)'!J125),ISNUMBER(Dispersion!$E$11)),'Emissions (start here)'!J125*2000*453.59/8760/3600*Dispersion!$E$11,0)</f>
        <v>0</v>
      </c>
      <c r="S125" s="74">
        <f>IF(AND(ISNUMBER('Emissions (start here)'!K125),ISNUMBER(Dispersion!$F$8)),'Emissions (start here)'!K125*453.59/3600*Dispersion!$F$8,0)</f>
        <v>0</v>
      </c>
      <c r="T125" s="74">
        <f>IF(AND(ISNUMBER('Emissions (start here)'!K125),ISNUMBER(Dispersion!$F$9)),'Emissions (start here)'!K125*453.59/3600*Dispersion!$F$9,0)</f>
        <v>0</v>
      </c>
      <c r="U125" s="74">
        <f>IF(AND(ISNUMBER('Emissions (start here)'!L125),ISNUMBER(Dispersion!$F$10)),'Emissions (start here)'!L125*2000*453.59/8760/3600*Dispersion!$F$10,0)</f>
        <v>0</v>
      </c>
      <c r="V125" s="74">
        <f>IF(AND(ISNUMBER('Emissions (start here)'!L125),ISNUMBER(Dispersion!$F$11)),'Emissions (start here)'!L125*2000*453.59/8760/3600*Dispersion!$F$11,0)</f>
        <v>0</v>
      </c>
      <c r="W125" s="74">
        <f>IF(AND(ISNUMBER('Emissions (start here)'!M125),ISNUMBER(Dispersion!$G$8)),'Emissions (start here)'!M125*453.59/3600*Dispersion!$G$8,0)</f>
        <v>0</v>
      </c>
      <c r="X125" s="74">
        <f>IF(AND(ISNUMBER('Emissions (start here)'!M125),ISNUMBER(Dispersion!$G$9)),'Emissions (start here)'!M125*453.59/3600*Dispersion!$G$9,0)</f>
        <v>0</v>
      </c>
      <c r="Y125" s="74">
        <f>IF(AND(ISNUMBER('Emissions (start here)'!N125),ISNUMBER(Dispersion!$G$10)),'Emissions (start here)'!N125*2000*453.59/8760/3600*Dispersion!$G$10,0)</f>
        <v>0</v>
      </c>
      <c r="Z125" s="74">
        <f>IF(AND(ISNUMBER('Emissions (start here)'!N125),ISNUMBER(Dispersion!$G$11)),'Emissions (start here)'!N125*2000*453.59/8760/3600*Dispersion!$G$11,0)</f>
        <v>0</v>
      </c>
      <c r="AA125" s="74">
        <f>IF(AND(ISNUMBER('Emissions (start here)'!O125),ISNUMBER(Dispersion!$H$8)),'Emissions (start here)'!O125*453.59/3600*Dispersion!$H$8,0)</f>
        <v>0</v>
      </c>
      <c r="AB125" s="74">
        <f>IF(AND(ISNUMBER('Emissions (start here)'!O125),ISNUMBER(Dispersion!$H$9)),'Emissions (start here)'!O125*453.59/3600*Dispersion!$H$9,0)</f>
        <v>0</v>
      </c>
      <c r="AC125" s="74">
        <f>IF(AND(ISNUMBER('Emissions (start here)'!P125),ISNUMBER(Dispersion!$H$10)),'Emissions (start here)'!P125*2000*453.59/8760/3600*Dispersion!$H$10,0)</f>
        <v>0</v>
      </c>
      <c r="AD125" s="74">
        <f>IF(AND(ISNUMBER('Emissions (start here)'!P125),ISNUMBER(Dispersion!$H$11)),'Emissions (start here)'!P125*2000*453.59/8760/3600*Dispersion!$H$11,0)</f>
        <v>0</v>
      </c>
      <c r="AE125" s="74">
        <f>IF(AND(ISNUMBER('Emissions (start here)'!Q125),ISNUMBER(Dispersion!$I$8)),'Emissions (start here)'!Q125*453.59/3600*Dispersion!$I$8,0)</f>
        <v>0</v>
      </c>
      <c r="AF125" s="74">
        <f>IF(AND(ISNUMBER('Emissions (start here)'!Q125),ISNUMBER(Dispersion!$I$9)),'Emissions (start here)'!Q125*453.59/3600*Dispersion!$I$9,0)</f>
        <v>0</v>
      </c>
      <c r="AG125" s="74">
        <f>IF(AND(ISNUMBER('Emissions (start here)'!R125),ISNUMBER(Dispersion!$I$10)),'Emissions (start here)'!R125*2000*453.59/8760/3600*Dispersion!$I$10,0)</f>
        <v>0</v>
      </c>
      <c r="AH125" s="74">
        <f>IF(AND(ISNUMBER('Emissions (start here)'!R125),ISNUMBER(Dispersion!$I$11)),'Emissions (start here)'!R125*2000*453.59/8760/3600*Dispersion!$I$11,0)</f>
        <v>0</v>
      </c>
      <c r="AI125" s="74">
        <f>IF(AND(ISNUMBER('Emissions (start here)'!S125),ISNUMBER(Dispersion!$J$8)),'Emissions (start here)'!S125*453.59/3600*Dispersion!$J$8,0)</f>
        <v>0</v>
      </c>
      <c r="AJ125" s="74">
        <f>IF(AND(ISNUMBER('Emissions (start here)'!S125),ISNUMBER(Dispersion!$J$9)),'Emissions (start here)'!S125*453.59/3600*Dispersion!$J$9,0)</f>
        <v>0</v>
      </c>
      <c r="AK125" s="74">
        <f>IF(AND(ISNUMBER('Emissions (start here)'!T125),ISNUMBER(Dispersion!$J$10)),'Emissions (start here)'!T125*2000*453.59/8760/3600*Dispersion!$J$10,0)</f>
        <v>0</v>
      </c>
      <c r="AL125" s="74">
        <f>IF(AND(ISNUMBER('Emissions (start here)'!T125),ISNUMBER(Dispersion!$J$11)),'Emissions (start here)'!T125*2000*453.59/8760/3600*Dispersion!$J$11,0)</f>
        <v>0</v>
      </c>
      <c r="AM125" s="74">
        <f>IF(AND(ISNUMBER('Emissions (start here)'!U125),ISNUMBER(Dispersion!$K$8)),'Emissions (start here)'!U125*453.59/3600*Dispersion!$K$8,0)</f>
        <v>0</v>
      </c>
      <c r="AN125" s="74">
        <f>IF(AND(ISNUMBER('Emissions (start here)'!U125),ISNUMBER(Dispersion!$K$9)),'Emissions (start here)'!U125*453.59/3600*Dispersion!$K$9,0)</f>
        <v>0</v>
      </c>
      <c r="AO125" s="74">
        <f>IF(AND(ISNUMBER('Emissions (start here)'!V125),ISNUMBER(Dispersion!$K$10)),'Emissions (start here)'!V125*2000*453.59/8760/3600*Dispersion!$K$10,0)</f>
        <v>0</v>
      </c>
      <c r="AP125" s="74">
        <f>IF(AND(ISNUMBER('Emissions (start here)'!V125),ISNUMBER(Dispersion!$K$11)),'Emissions (start here)'!V125*2000*453.59/8760/3600*Dispersion!$K$11,0)</f>
        <v>0</v>
      </c>
      <c r="AQ125" s="74">
        <f>IF(AND(ISNUMBER('Emissions (start here)'!W125),ISNUMBER(Dispersion!$L$8)),'Emissions (start here)'!W125*453.59/3600*Dispersion!$L$8,0)</f>
        <v>0</v>
      </c>
      <c r="AR125" s="74">
        <f>IF(AND(ISNUMBER('Emissions (start here)'!W125),ISNUMBER(Dispersion!$L$9)),'Emissions (start here)'!W125*453.59/3600*Dispersion!$L$9,0)</f>
        <v>0</v>
      </c>
      <c r="AS125" s="74">
        <f>IF(AND(ISNUMBER('Emissions (start here)'!X125),ISNUMBER(Dispersion!$L$10)),'Emissions (start here)'!X125*2000*453.59/8760/3600*Dispersion!$L$10,0)</f>
        <v>0</v>
      </c>
      <c r="AT125" s="74">
        <f>IF(AND(ISNUMBER('Emissions (start here)'!X125),ISNUMBER(Dispersion!$L$11)),'Emissions (start here)'!X125*2000*453.59/8760/3600*Dispersion!$L$11,0)</f>
        <v>0</v>
      </c>
      <c r="AU125" s="74">
        <f>IF(AND(ISNUMBER('Emissions (start here)'!Y125),ISNUMBER(Dispersion!$M$8)),'Emissions (start here)'!Y125*453.59/3600*Dispersion!$M$8,0)</f>
        <v>0</v>
      </c>
      <c r="AV125" s="74">
        <f>IF(AND(ISNUMBER('Emissions (start here)'!Y125),ISNUMBER(Dispersion!$M$9)),'Emissions (start here)'!Y125*453.59/3600*Dispersion!$M$9,0)</f>
        <v>0</v>
      </c>
      <c r="AW125" s="74">
        <f>IF(AND(ISNUMBER('Emissions (start here)'!Z125),ISNUMBER(Dispersion!$M$10)),'Emissions (start here)'!Z125*2000*453.59/8760/3600*Dispersion!$M$10,0)</f>
        <v>0</v>
      </c>
      <c r="AX125" s="74">
        <f>IF(AND(ISNUMBER('Emissions (start here)'!Z125),ISNUMBER(Dispersion!$M$11)),'Emissions (start here)'!Z125*2000*453.59/8760/3600*Dispersion!$M$11,0)</f>
        <v>0</v>
      </c>
      <c r="AY125" s="74">
        <f>IF(AND(ISNUMBER('Emissions (start here)'!AA125),ISNUMBER(Dispersion!$N$8)),'Emissions (start here)'!AA125*453.59/3600*Dispersion!$N$8,0)</f>
        <v>0</v>
      </c>
      <c r="AZ125" s="74">
        <f>IF(AND(ISNUMBER('Emissions (start here)'!AA125),ISNUMBER(Dispersion!$N$9)),'Emissions (start here)'!AA125*453.59/3600*Dispersion!$N$9,0)</f>
        <v>0</v>
      </c>
      <c r="BA125" s="74">
        <f>IF(AND(ISNUMBER('Emissions (start here)'!AB125),ISNUMBER(Dispersion!$N$10)),'Emissions (start here)'!AB125*2000*453.59/8760/3600*Dispersion!$N$10,0)</f>
        <v>0</v>
      </c>
      <c r="BB125" s="74">
        <f>IF(AND(ISNUMBER('Emissions (start here)'!AB125),ISNUMBER(Dispersion!$N$11)),'Emissions (start here)'!AB125*2000*453.59/8760/3600*Dispersion!$N$11,0)</f>
        <v>0</v>
      </c>
      <c r="BC125" s="74">
        <f>IF(AND(ISNUMBER('Emissions (start here)'!AC125),ISNUMBER(Dispersion!$O$8)),'Emissions (start here)'!AC125*453.59/3600*Dispersion!$O$8,0)</f>
        <v>0</v>
      </c>
      <c r="BD125" s="74">
        <f>IF(AND(ISNUMBER('Emissions (start here)'!AC125),ISNUMBER(Dispersion!$O$9)),'Emissions (start here)'!AC125*453.59/3600*Dispersion!$O$9,0)</f>
        <v>0</v>
      </c>
      <c r="BE125" s="74">
        <f>IF(AND(ISNUMBER('Emissions (start here)'!AD125),ISNUMBER(Dispersion!$O$10)),'Emissions (start here)'!AD125*2000*453.59/8760/3600*Dispersion!$O$10,0)</f>
        <v>0</v>
      </c>
      <c r="BF125" s="74">
        <f>IF(AND(ISNUMBER('Emissions (start here)'!AD125),ISNUMBER(Dispersion!$O$11)),'Emissions (start here)'!AD125*2000*453.59/8760/3600*Dispersion!$O$11,0)</f>
        <v>0</v>
      </c>
      <c r="BG125" s="74">
        <f>IF(AND(ISNUMBER('Emissions (start here)'!AE125),ISNUMBER(Dispersion!$P$8)),'Emissions (start here)'!AE125*453.59/3600*Dispersion!$P$8,0)</f>
        <v>0</v>
      </c>
      <c r="BH125" s="74">
        <f>IF(AND(ISNUMBER('Emissions (start here)'!AE125),ISNUMBER(Dispersion!$P$9)),'Emissions (start here)'!AE125*453.59/3600*Dispersion!$P$9,0)</f>
        <v>0</v>
      </c>
      <c r="BI125" s="74">
        <f>IF(AND(ISNUMBER('Emissions (start here)'!AF125),ISNUMBER(Dispersion!$P$10)),'Emissions (start here)'!AF125*2000*453.59/8760/3600*Dispersion!$P$10,0)</f>
        <v>0</v>
      </c>
      <c r="BJ125" s="74">
        <f>IF(AND(ISNUMBER('Emissions (start here)'!AF125),ISNUMBER(Dispersion!$P$11)),'Emissions (start here)'!AF125*2000*453.59/8760/3600*Dispersion!$P$11,0)</f>
        <v>0</v>
      </c>
      <c r="BK125" s="74">
        <f>IF(AND(ISNUMBER('Emissions (start here)'!AG125),ISNUMBER(Dispersion!$Q$8)),'Emissions (start here)'!AG125*453.59/3600*Dispersion!$Q$8,0)</f>
        <v>0</v>
      </c>
      <c r="BL125" s="74">
        <f>IF(AND(ISNUMBER('Emissions (start here)'!AG125),ISNUMBER(Dispersion!$Q$9)),'Emissions (start here)'!AG125*453.59/3600*Dispersion!$Q$9,0)</f>
        <v>0</v>
      </c>
      <c r="BM125" s="74">
        <f>IF(AND(ISNUMBER('Emissions (start here)'!AH125),ISNUMBER(Dispersion!$Q$10)),'Emissions (start here)'!AH125*2000*453.59/8760/3600*Dispersion!$Q$10,0)</f>
        <v>0</v>
      </c>
      <c r="BN125" s="74">
        <f>IF(AND(ISNUMBER('Emissions (start here)'!AH125),ISNUMBER(Dispersion!$Q$11)),'Emissions (start here)'!AH125*2000*453.59/8760/3600*Dispersion!$Q$11,0)</f>
        <v>0</v>
      </c>
      <c r="BO125" s="74">
        <f>IF(AND(ISNUMBER('Emissions (start here)'!AI125),ISNUMBER(Dispersion!$R$8)),'Emissions (start here)'!AI125*453.59/3600*Dispersion!$R$8,0)</f>
        <v>0</v>
      </c>
      <c r="BP125" s="74">
        <f>IF(AND(ISNUMBER('Emissions (start here)'!AI125),ISNUMBER(Dispersion!$R$9)),'Emissions (start here)'!AI125*453.59/3600*Dispersion!$R$9,0)</f>
        <v>0</v>
      </c>
      <c r="BQ125" s="74">
        <f>IF(AND(ISNUMBER('Emissions (start here)'!AJ125),ISNUMBER(Dispersion!$R$10)),'Emissions (start here)'!AJ125*2000*453.59/8760/3600*Dispersion!$R$10,0)</f>
        <v>0</v>
      </c>
      <c r="BR125" s="74">
        <f>IF(AND(ISNUMBER('Emissions (start here)'!AJ125),ISNUMBER(Dispersion!$R$11)),'Emissions (start here)'!AJ125*2000*453.59/8760/3600*Dispersion!$R$11,0)</f>
        <v>0</v>
      </c>
      <c r="BS125" s="74">
        <f>IF(AND(ISNUMBER('Emissions (start here)'!AK125),ISNUMBER(Dispersion!$S$8)),'Emissions (start here)'!AK125*453.59/3600*Dispersion!$S$8,0)</f>
        <v>0</v>
      </c>
      <c r="BT125" s="74">
        <f>IF(AND(ISNUMBER('Emissions (start here)'!AK125),ISNUMBER(Dispersion!$S$9)),'Emissions (start here)'!AK125*453.59/3600*Dispersion!$S$9,0)</f>
        <v>0</v>
      </c>
      <c r="BU125" s="74">
        <f>IF(AND(ISNUMBER('Emissions (start here)'!AL125),ISNUMBER(Dispersion!$S$10)),'Emissions (start here)'!AL125*2000*453.59/8760/3600*Dispersion!$S$10,0)</f>
        <v>0</v>
      </c>
      <c r="BV125" s="74">
        <f>IF(AND(ISNUMBER('Emissions (start here)'!AL125),ISNUMBER(Dispersion!$S$11)),'Emissions (start here)'!AL125*2000*453.59/8760/3600*Dispersion!$S$11,0)</f>
        <v>0</v>
      </c>
      <c r="BW125" s="74">
        <f>IF(AND(ISNUMBER('Emissions (start here)'!AM125),ISNUMBER(Dispersion!$T$8)),'Emissions (start here)'!AM125*453.59/3600*Dispersion!$T$8,0)</f>
        <v>0</v>
      </c>
      <c r="BX125" s="74">
        <f>IF(AND(ISNUMBER('Emissions (start here)'!AM125),ISNUMBER(Dispersion!$T$9)),'Emissions (start here)'!AM125*453.59/3600*Dispersion!$T$9,0)</f>
        <v>0</v>
      </c>
      <c r="BY125" s="74">
        <f>IF(AND(ISNUMBER('Emissions (start here)'!AN125),ISNUMBER(Dispersion!$T$10)),'Emissions (start here)'!AN125*2000*453.59/8760/3600*Dispersion!$T$10,0)</f>
        <v>0</v>
      </c>
      <c r="BZ125" s="74">
        <f>IF(AND(ISNUMBER('Emissions (start here)'!AN125),ISNUMBER(Dispersion!$T$11)),'Emissions (start here)'!AN125*2000*453.59/8760/3600*Dispersion!$T$11,0)</f>
        <v>0</v>
      </c>
      <c r="CA125" s="74">
        <f>IF(AND(ISNUMBER('Emissions (start here)'!AO125),ISNUMBER(Dispersion!$U$8)),'Emissions (start here)'!AO125*453.59/3600*Dispersion!$U$8,0)</f>
        <v>0</v>
      </c>
      <c r="CB125" s="74">
        <f>IF(AND(ISNUMBER('Emissions (start here)'!AO125),ISNUMBER(Dispersion!$U$9)),'Emissions (start here)'!AO125*453.59/3600*Dispersion!$U$9,0)</f>
        <v>0</v>
      </c>
      <c r="CC125" s="74">
        <f>IF(AND(ISNUMBER('Emissions (start here)'!AP125),ISNUMBER(Dispersion!$U$10)),'Emissions (start here)'!AP125*2000*453.59/8760/3600*Dispersion!$U$10,0)</f>
        <v>0</v>
      </c>
      <c r="CD125" s="74">
        <f>IF(AND(ISNUMBER('Emissions (start here)'!AP125),ISNUMBER(Dispersion!$U$11)),'Emissions (start here)'!AP125*2000*453.59/8760/3600*Dispersion!$U$11,0)</f>
        <v>0</v>
      </c>
      <c r="CE125" s="74">
        <f>IF(AND(ISNUMBER('Emissions (start here)'!AQ125),ISNUMBER(Dispersion!$V$8)),'Emissions (start here)'!AQ125*453.59/3600*Dispersion!$V$8,0)</f>
        <v>0</v>
      </c>
      <c r="CF125" s="74">
        <f>IF(AND(ISNUMBER('Emissions (start here)'!AQ125),ISNUMBER(Dispersion!$V$9)),'Emissions (start here)'!AQ125*453.59/3600*Dispersion!$V$9,0)</f>
        <v>0</v>
      </c>
      <c r="CG125" s="74">
        <f>IF(AND(ISNUMBER('Emissions (start here)'!AR125),ISNUMBER(Dispersion!$V$10)),'Emissions (start here)'!AR125*2000*453.59/8760/3600*Dispersion!$V$10,0)</f>
        <v>0</v>
      </c>
      <c r="CH125" s="74">
        <f>IF(AND(ISNUMBER('Emissions (start here)'!AR125),ISNUMBER(Dispersion!$V$11)),'Emissions (start here)'!AR125*2000*453.59/8760/3600*Dispersion!$V$11,0)</f>
        <v>0</v>
      </c>
      <c r="CI125" s="74">
        <f>IF(AND(ISNUMBER('Emissions (start here)'!AS125),ISNUMBER(Dispersion!$W$8)),'Emissions (start here)'!AS125*453.59/3600*Dispersion!$W$8,0)</f>
        <v>0</v>
      </c>
      <c r="CJ125" s="74">
        <f>IF(AND(ISNUMBER('Emissions (start here)'!AS125),ISNUMBER(Dispersion!$W$9)),'Emissions (start here)'!AS125*453.59/3600*Dispersion!$W$9,0)</f>
        <v>0</v>
      </c>
      <c r="CK125" s="74">
        <f>IF(AND(ISNUMBER('Emissions (start here)'!AT125),ISNUMBER(Dispersion!$W$10)),'Emissions (start here)'!AT125*2000*453.59/8760/3600*Dispersion!$W$10,0)</f>
        <v>0</v>
      </c>
      <c r="CL125" s="74">
        <f>IF(AND(ISNUMBER('Emissions (start here)'!AT125),ISNUMBER(Dispersion!$W$11)),'Emissions (start here)'!AT125*2000*453.59/8760/3600*Dispersion!$W$11,0)</f>
        <v>0</v>
      </c>
      <c r="CM125" s="74">
        <f>IF(AND(ISNUMBER('Emissions (start here)'!AU125),ISNUMBER(Dispersion!$X$8)),'Emissions (start here)'!AU125*453.59/3600*Dispersion!$X$8,0)</f>
        <v>0</v>
      </c>
      <c r="CN125" s="74">
        <f>IF(AND(ISNUMBER('Emissions (start here)'!AU125),ISNUMBER(Dispersion!$X$9)),'Emissions (start here)'!AU125*453.59/3600*Dispersion!$X$9,0)</f>
        <v>0</v>
      </c>
      <c r="CO125" s="74">
        <f>IF(AND(ISNUMBER('Emissions (start here)'!AV125),ISNUMBER(Dispersion!$X$10)),'Emissions (start here)'!AV125*2000*453.59/8760/3600*Dispersion!$X$10,0)</f>
        <v>0</v>
      </c>
      <c r="CP125" s="74">
        <f>IF(AND(ISNUMBER('Emissions (start here)'!AV125),ISNUMBER(Dispersion!$X$11)),'Emissions (start here)'!AV125*2000*453.59/8760/3600*Dispersion!$X$11,0)</f>
        <v>0</v>
      </c>
      <c r="CQ125" s="74">
        <f>IF(AND(ISNUMBER('Emissions (start here)'!AW125),ISNUMBER(Dispersion!$Y$8)),'Emissions (start here)'!AW125*453.59/3600*Dispersion!$Y$8,0)</f>
        <v>0</v>
      </c>
      <c r="CR125" s="74">
        <f>IF(AND(ISNUMBER('Emissions (start here)'!AW125),ISNUMBER(Dispersion!$Y$9)),'Emissions (start here)'!AW125*453.59/3600*Dispersion!$Y$9,0)</f>
        <v>0</v>
      </c>
      <c r="CS125" s="74">
        <f>IF(AND(ISNUMBER('Emissions (start here)'!AX125),ISNUMBER(Dispersion!$Y$10)),'Emissions (start here)'!AX125*2000*453.59/8760/3600*Dispersion!$Y$10,0)</f>
        <v>0</v>
      </c>
      <c r="CT125" s="74">
        <f>IF(AND(ISNUMBER('Emissions (start here)'!AX125),ISNUMBER(Dispersion!$Y$11)),'Emissions (start here)'!AX125*2000*453.59/8760/3600*Dispersion!$Y$11,0)</f>
        <v>0</v>
      </c>
      <c r="CU125" s="74">
        <f>IF(AND(ISNUMBER('Emissions (start here)'!AY125),ISNUMBER(Dispersion!$Z$8)),'Emissions (start here)'!AY125*453.59/3600*Dispersion!$Z$8,0)</f>
        <v>0</v>
      </c>
      <c r="CV125" s="74">
        <f>IF(AND(ISNUMBER('Emissions (start here)'!AY125),ISNUMBER(Dispersion!$Z$9)),'Emissions (start here)'!AY125*453.59/3600*Dispersion!$Z$9,0)</f>
        <v>0</v>
      </c>
      <c r="CW125" s="74">
        <f>IF(AND(ISNUMBER('Emissions (start here)'!AZ125),ISNUMBER(Dispersion!$Z$10)),'Emissions (start here)'!AZ125*2000*453.59/8760/3600*Dispersion!$Z$10,0)</f>
        <v>0</v>
      </c>
      <c r="CX125" s="74">
        <f>IF(AND(ISNUMBER('Emissions (start here)'!AZ125),ISNUMBER(Dispersion!$Z$11)),'Emissions (start here)'!AZ125*2000*453.59/8760/3600*Dispersion!$Z$11,0)</f>
        <v>0</v>
      </c>
      <c r="CY125" s="74">
        <f>IF(AND(ISNUMBER('Emissions (start here)'!BA125),ISNUMBER(Dispersion!$AA$8)),'Emissions (start here)'!BA125*453.59/3600*Dispersion!$AA$8,0)</f>
        <v>0</v>
      </c>
      <c r="CZ125" s="74">
        <f>IF(AND(ISNUMBER('Emissions (start here)'!BA125),ISNUMBER(Dispersion!$AA$9)),'Emissions (start here)'!BA125*453.59/3600*Dispersion!$AA$9,0)</f>
        <v>0</v>
      </c>
      <c r="DA125" s="74">
        <f>IF(AND(ISNUMBER('Emissions (start here)'!BB125),ISNUMBER(Dispersion!$AA$10)),'Emissions (start here)'!BB125*2000*453.59/8760/3600*Dispersion!$AA$10,0)</f>
        <v>0</v>
      </c>
      <c r="DB125" s="74">
        <f>IF(AND(ISNUMBER('Emissions (start here)'!BB125),ISNUMBER(Dispersion!$AA$11)),'Emissions (start here)'!BB125*2000*453.59/8760/3600*Dispersion!$AA$11,0)</f>
        <v>0</v>
      </c>
      <c r="DC125" s="74">
        <f>IF(AND(ISNUMBER('Emissions (start here)'!BC125),ISNUMBER(Dispersion!$AB$8)),'Emissions (start here)'!BC125*453.59/3600*Dispersion!$AB$8,0)</f>
        <v>0</v>
      </c>
      <c r="DD125" s="74">
        <f>IF(AND(ISNUMBER('Emissions (start here)'!BC125),ISNUMBER(Dispersion!$AB$9)),'Emissions (start here)'!BC125*453.59/3600*Dispersion!$AB$9,0)</f>
        <v>0</v>
      </c>
      <c r="DE125" s="74">
        <f>IF(AND(ISNUMBER('Emissions (start here)'!BD125),ISNUMBER(Dispersion!$AB$10)),'Emissions (start here)'!BD125*2000*453.59/8760/3600*Dispersion!$AB$10,0)</f>
        <v>0</v>
      </c>
      <c r="DF125" s="74">
        <f>IF(AND(ISNUMBER('Emissions (start here)'!BD125),ISNUMBER(Dispersion!$AB$11)),'Emissions (start here)'!BD125*2000*453.59/8760/3600*Dispersion!$AB$11,0)</f>
        <v>0</v>
      </c>
      <c r="DG125" s="74">
        <f>IF(AND(ISNUMBER('Emissions (start here)'!BE125),ISNUMBER(Dispersion!$AC$8)),'Emissions (start here)'!BE125*453.59/3600*Dispersion!$AC$8,0)</f>
        <v>0</v>
      </c>
      <c r="DH125" s="74">
        <f>IF(AND(ISNUMBER('Emissions (start here)'!BE125),ISNUMBER(Dispersion!$AC$9)),'Emissions (start here)'!BE125*453.59/3600*Dispersion!$AC$9,0)</f>
        <v>0</v>
      </c>
      <c r="DI125" s="74">
        <f>IF(AND(ISNUMBER('Emissions (start here)'!BF125),ISNUMBER(Dispersion!$AC$10)),'Emissions (start here)'!BF125*2000*453.59/8760/3600*Dispersion!$AC$10,0)</f>
        <v>0</v>
      </c>
      <c r="DJ125" s="74">
        <f>IF(AND(ISNUMBER('Emissions (start here)'!BF125),ISNUMBER(Dispersion!$AC$11)),'Emissions (start here)'!BF125*2000*453.59/8760/3600*Dispersion!$AC$11,0)</f>
        <v>0</v>
      </c>
      <c r="DK125" s="74">
        <f>IF(AND(ISNUMBER('Emissions (start here)'!BG125),ISNUMBER(Dispersion!$AD$8)),'Emissions (start here)'!BG125*453.59/3600*Dispersion!$AD$8,0)</f>
        <v>0</v>
      </c>
      <c r="DL125" s="74">
        <f>IF(AND(ISNUMBER('Emissions (start here)'!BG125),ISNUMBER(Dispersion!$AD$9)),'Emissions (start here)'!BG125*453.59/3600*Dispersion!$AD$9,0)</f>
        <v>0</v>
      </c>
      <c r="DM125" s="74">
        <f>IF(AND(ISNUMBER('Emissions (start here)'!BH125),ISNUMBER(Dispersion!$AD$10)),'Emissions (start here)'!BH125*2000*453.59/8760/3600*Dispersion!$AD$10,0)</f>
        <v>0</v>
      </c>
      <c r="DN125" s="74">
        <f>IF(AND(ISNUMBER('Emissions (start here)'!BH125),ISNUMBER(Dispersion!$AD$11)),'Emissions (start here)'!BH125*2000*453.59/8760/3600*Dispersion!$AD$11,0)</f>
        <v>0</v>
      </c>
      <c r="DO125" s="74">
        <f>IF(AND(ISNUMBER('Emissions (start here)'!BI125),ISNUMBER(Dispersion!$AE$8)),'Emissions (start here)'!BI125*453.59/3600*Dispersion!$AE$8,0)</f>
        <v>0</v>
      </c>
      <c r="DP125" s="74">
        <f>IF(AND(ISNUMBER('Emissions (start here)'!BI125),ISNUMBER(Dispersion!$AE$9)),'Emissions (start here)'!BI125*453.59/3600*Dispersion!$AE$9,0)</f>
        <v>0</v>
      </c>
      <c r="DQ125" s="74">
        <f>IF(AND(ISNUMBER('Emissions (start here)'!BJ125),ISNUMBER(Dispersion!$AE$10)),'Emissions (start here)'!BJ125*2000*453.59/8760/3600*Dispersion!$AE$10,0)</f>
        <v>0</v>
      </c>
      <c r="DR125" s="74">
        <f>IF(AND(ISNUMBER('Emissions (start here)'!BJ125),ISNUMBER(Dispersion!$AE$11)),'Emissions (start here)'!BJ125*2000*453.59/8760/3600*Dispersion!$AE$11,0)</f>
        <v>0</v>
      </c>
      <c r="DS125" s="74">
        <f>IF(AND(ISNUMBER('Emissions (start here)'!BK125),ISNUMBER(Dispersion!$AF$8)),'Emissions (start here)'!BK125*453.59/3600*Dispersion!$AF$8,0)</f>
        <v>0</v>
      </c>
      <c r="DT125" s="74">
        <f>IF(AND(ISNUMBER('Emissions (start here)'!BK125),ISNUMBER(Dispersion!$AF$9)),'Emissions (start here)'!BK125*453.59/3600*Dispersion!$AF$9,0)</f>
        <v>0</v>
      </c>
      <c r="DU125" s="74">
        <f>IF(AND(ISNUMBER('Emissions (start here)'!BL125),ISNUMBER(Dispersion!$AF$10)),'Emissions (start here)'!BL125*2000*453.59/8760/3600*Dispersion!$AF$10,0)</f>
        <v>0</v>
      </c>
      <c r="DV125" s="74">
        <f>IF(AND(ISNUMBER('Emissions (start here)'!BL125),ISNUMBER(Dispersion!$AF$11)),'Emissions (start here)'!BL125*2000*453.59/8760/3600*Dispersion!$AF$11,0)</f>
        <v>0</v>
      </c>
      <c r="DW125" s="74">
        <f>IF(AND(ISNUMBER('Emissions (start here)'!BM125),ISNUMBER(Dispersion!$AG$8)),'Emissions (start here)'!BM125*453.59/3600*Dispersion!$AG$8,0)</f>
        <v>0</v>
      </c>
      <c r="DX125" s="74">
        <f>IF(AND(ISNUMBER('Emissions (start here)'!BM125),ISNUMBER(Dispersion!$AG$9)),'Emissions (start here)'!BM125*453.59/3600*Dispersion!$AG$9,0)</f>
        <v>0</v>
      </c>
      <c r="DY125" s="74">
        <f>IF(AND(ISNUMBER('Emissions (start here)'!BN125),ISNUMBER(Dispersion!$AG$10)),'Emissions (start here)'!BN125*2000*453.59/8760/3600*Dispersion!$AG$10,0)</f>
        <v>0</v>
      </c>
      <c r="DZ125" s="74">
        <f>IF(AND(ISNUMBER('Emissions (start here)'!BN125),ISNUMBER(Dispersion!$AG$11)),'Emissions (start here)'!BN125*2000*453.59/8760/3600*Dispersion!$AG$11,0)</f>
        <v>0</v>
      </c>
      <c r="EA125" s="74">
        <f>IF(AND(ISNUMBER('Emissions (start here)'!BO125),ISNUMBER(Dispersion!$AH$8)),'Emissions (start here)'!BO125*453.59/3600*Dispersion!$AH$8,0)</f>
        <v>0</v>
      </c>
      <c r="EB125" s="74">
        <f>IF(AND(ISNUMBER('Emissions (start here)'!BO125),ISNUMBER(Dispersion!$AH$9)),'Emissions (start here)'!BO125*453.59/3600*Dispersion!$AH$9,0)</f>
        <v>0</v>
      </c>
      <c r="EC125" s="74">
        <f>IF(AND(ISNUMBER('Emissions (start here)'!BP125),ISNUMBER(Dispersion!$AH$10)),'Emissions (start here)'!BP125*2000*453.59/8760/3600*Dispersion!$AH$10,0)</f>
        <v>0</v>
      </c>
      <c r="ED125" s="74">
        <f>IF(AND(ISNUMBER('Emissions (start here)'!BP125),ISNUMBER(Dispersion!$AH$11)),'Emissions (start here)'!BP125*2000*453.59/8760/3600*Dispersion!$AH$11,0)</f>
        <v>0</v>
      </c>
      <c r="EE125" s="74">
        <f>IF(AND(ISNUMBER('Emissions (start here)'!BQ125),ISNUMBER(Dispersion!$AI$8)),'Emissions (start here)'!BQ125*453.59/3600*Dispersion!$AI$8,0)</f>
        <v>0</v>
      </c>
      <c r="EF125" s="74">
        <f>IF(AND(ISNUMBER('Emissions (start here)'!BQ125),ISNUMBER(Dispersion!$AI$9)),'Emissions (start here)'!BQ125*453.59/3600*Dispersion!$AI$9,0)</f>
        <v>0</v>
      </c>
      <c r="EG125" s="74">
        <f>IF(AND(ISNUMBER('Emissions (start here)'!BR125),ISNUMBER(Dispersion!$AI$10)),'Emissions (start here)'!BR125*2000*453.59/8760/3600*Dispersion!$AI$10,0)</f>
        <v>0</v>
      </c>
      <c r="EH125" s="74">
        <f>IF(AND(ISNUMBER('Emissions (start here)'!BR125),ISNUMBER(Dispersion!$AI$11)),'Emissions (start here)'!BR125*2000*453.59/8760/3600*Dispersion!$AI$11,0)</f>
        <v>0</v>
      </c>
      <c r="EI125" s="74">
        <f>IF(AND(ISNUMBER('Emissions (start here)'!BS125),ISNUMBER(Dispersion!$AJ$8)),'Emissions (start here)'!BS125*453.59/3600*Dispersion!$AJ$8,0)</f>
        <v>0</v>
      </c>
      <c r="EJ125" s="74">
        <f>IF(AND(ISNUMBER('Emissions (start here)'!BS125),ISNUMBER(Dispersion!$AJ$9)),'Emissions (start here)'!BS125*453.59/3600*Dispersion!$AJ$9,0)</f>
        <v>0</v>
      </c>
      <c r="EK125" s="74">
        <f>IF(AND(ISNUMBER('Emissions (start here)'!BT125),ISNUMBER(Dispersion!$AJ$10)),'Emissions (start here)'!BT125*2000*453.59/8760/3600*Dispersion!$AJ$10,0)</f>
        <v>0</v>
      </c>
      <c r="EL125" s="74">
        <f>IF(AND(ISNUMBER('Emissions (start here)'!BT125),ISNUMBER(Dispersion!$AJ$11)),'Emissions (start here)'!BT125*2000*453.59/8760/3600*Dispersion!$AJ$11,0)</f>
        <v>0</v>
      </c>
      <c r="EM125" s="74">
        <f>IF(AND(ISNUMBER('Emissions (start here)'!BU125),ISNUMBER(Dispersion!$AK$8)),'Emissions (start here)'!BU125*453.59/3600*Dispersion!$AK$8,0)</f>
        <v>0</v>
      </c>
      <c r="EN125" s="74">
        <f>IF(AND(ISNUMBER('Emissions (start here)'!BU125),ISNUMBER(Dispersion!$AK$9)),'Emissions (start here)'!BU125*453.59/3600*Dispersion!$AK$9,0)</f>
        <v>0</v>
      </c>
      <c r="EO125" s="74">
        <f>IF(AND(ISNUMBER('Emissions (start here)'!BV125),ISNUMBER(Dispersion!$AK$10)),'Emissions (start here)'!BV125*2000*453.59/8760/3600*Dispersion!$AK$10,0)</f>
        <v>0</v>
      </c>
      <c r="EP125" s="74">
        <f>IF(AND(ISNUMBER('Emissions (start here)'!BV125),ISNUMBER(Dispersion!$AK$11)),'Emissions (start here)'!BV125*2000*453.59/8760/3600*Dispersion!$AK$11,0)</f>
        <v>0</v>
      </c>
      <c r="EQ125" s="74">
        <f>IF(AND(ISNUMBER('Emissions (start here)'!BW125),ISNUMBER(Dispersion!$AL$8)),'Emissions (start here)'!BW125*453.59/3600*Dispersion!$AL$8,0)</f>
        <v>0</v>
      </c>
      <c r="ER125" s="74">
        <f>IF(AND(ISNUMBER('Emissions (start here)'!BW125),ISNUMBER(Dispersion!$AL$9)),'Emissions (start here)'!BW125*453.59/3600*Dispersion!$AL$9,0)</f>
        <v>0</v>
      </c>
      <c r="ES125" s="74">
        <f>IF(AND(ISNUMBER('Emissions (start here)'!BX125),ISNUMBER(Dispersion!$AL$10)),'Emissions (start here)'!BX125*2000*453.59/8760/3600*Dispersion!$AL$10,0)</f>
        <v>0</v>
      </c>
      <c r="ET125" s="74">
        <f>IF(AND(ISNUMBER('Emissions (start here)'!BX125),ISNUMBER(Dispersion!$AL$11)),'Emissions (start here)'!BX125*2000*453.59/8760/3600*Dispersion!$AL$11,0)</f>
        <v>0</v>
      </c>
      <c r="EU125" s="74">
        <f>IF(AND(ISNUMBER('Emissions (start here)'!BY125),ISNUMBER(Dispersion!$AM$8)),'Emissions (start here)'!BY125*453.59/3600*Dispersion!$AM$8,0)</f>
        <v>0</v>
      </c>
      <c r="EV125" s="74">
        <f>IF(AND(ISNUMBER('Emissions (start here)'!BY125),ISNUMBER(Dispersion!$AM$9)),'Emissions (start here)'!BY125*453.59/3600*Dispersion!$AM$9,0)</f>
        <v>0</v>
      </c>
      <c r="EW125" s="74">
        <f>IF(AND(ISNUMBER('Emissions (start here)'!BZ125),ISNUMBER(Dispersion!$AM$10)),'Emissions (start here)'!BZ125*2000*453.59/8760/3600*Dispersion!$AM$10,0)</f>
        <v>0</v>
      </c>
      <c r="EX125" s="74">
        <f>IF(AND(ISNUMBER('Emissions (start here)'!BZ125),ISNUMBER(Dispersion!$AM$11)),'Emissions (start here)'!BZ125*2000*453.59/8760/3600*Dispersion!$AM$11,0)</f>
        <v>0</v>
      </c>
      <c r="EY125" s="74">
        <f>IF(AND(ISNUMBER('Emissions (start here)'!CA125),ISNUMBER(Dispersion!$AN$8)),'Emissions (start here)'!CA125*453.59/3600*Dispersion!$AN$8,0)</f>
        <v>0</v>
      </c>
      <c r="EZ125" s="74">
        <f>IF(AND(ISNUMBER('Emissions (start here)'!CA125),ISNUMBER(Dispersion!$AN$9)),'Emissions (start here)'!CA125*453.59/3600*Dispersion!$AN$9,0)</f>
        <v>0</v>
      </c>
      <c r="FA125" s="74">
        <f>IF(AND(ISNUMBER('Emissions (start here)'!CB125),ISNUMBER(Dispersion!$AN$10)),'Emissions (start here)'!CB125*2000*453.59/8760/3600*Dispersion!$AN$10,0)</f>
        <v>0</v>
      </c>
      <c r="FB125" s="74">
        <f>IF(AND(ISNUMBER('Emissions (start here)'!CB125),ISNUMBER(Dispersion!$AN$11)),'Emissions (start here)'!CB125*2000*453.59/8760/3600*Dispersion!$AN$11,0)</f>
        <v>0</v>
      </c>
      <c r="FC125" s="74">
        <f>IF(AND(ISNUMBER('Emissions (start here)'!CC125),ISNUMBER(Dispersion!$AO$8)),'Emissions (start here)'!CC125*453.59/3600*Dispersion!$AO$8,0)</f>
        <v>0</v>
      </c>
      <c r="FD125" s="74">
        <f>IF(AND(ISNUMBER('Emissions (start here)'!CC125),ISNUMBER(Dispersion!$AO$9)),'Emissions (start here)'!CC125*453.59/3600*Dispersion!$AO$9,0)</f>
        <v>0</v>
      </c>
      <c r="FE125" s="74">
        <f>IF(AND(ISNUMBER('Emissions (start here)'!CD125),ISNUMBER(Dispersion!$AO$10)),'Emissions (start here)'!CD125*2000*453.59/8760/3600*Dispersion!$AO$10,0)</f>
        <v>0</v>
      </c>
      <c r="FF125" s="74">
        <f>IF(AND(ISNUMBER('Emissions (start here)'!CD125),ISNUMBER(Dispersion!$AO$11)),'Emissions (start here)'!CD125*2000*453.59/8760/3600*Dispersion!$AO$11,0)</f>
        <v>0</v>
      </c>
      <c r="FG125" s="74">
        <f>IF(AND(ISNUMBER('Emissions (start here)'!CE125),ISNUMBER(Dispersion!$AP$8)),'Emissions (start here)'!CE125*453.59/3600*Dispersion!$AP$8,0)</f>
        <v>0</v>
      </c>
      <c r="FH125" s="74">
        <f>IF(AND(ISNUMBER('Emissions (start here)'!CE125),ISNUMBER(Dispersion!$AP$9)),'Emissions (start here)'!CE125*453.59/3600*Dispersion!$AP$9,0)</f>
        <v>0</v>
      </c>
      <c r="FI125" s="74">
        <f>IF(AND(ISNUMBER('Emissions (start here)'!CF125),ISNUMBER(Dispersion!$AP$10)),'Emissions (start here)'!CF125*2000*453.59/8760/3600*Dispersion!$AP$10,0)</f>
        <v>0</v>
      </c>
      <c r="FJ125" s="74">
        <f>IF(AND(ISNUMBER('Emissions (start here)'!CF125),ISNUMBER(Dispersion!$AP$11)),'Emissions (start here)'!CF125*2000*453.59/8760/3600*Dispersion!$AP$11,0)</f>
        <v>0</v>
      </c>
      <c r="FK125" s="74">
        <f>IF(AND(ISNUMBER('Emissions (start here)'!CG125),ISNUMBER(Dispersion!$AQ$8)),'Emissions (start here)'!CG125*453.59/3600*Dispersion!$AQ$8,0)</f>
        <v>0</v>
      </c>
      <c r="FL125" s="74">
        <f>IF(AND(ISNUMBER('Emissions (start here)'!CG125),ISNUMBER(Dispersion!$AQ$9)),'Emissions (start here)'!CG125*453.59/3600*Dispersion!$AQ$9,0)</f>
        <v>0</v>
      </c>
      <c r="FM125" s="74">
        <f>IF(AND(ISNUMBER('Emissions (start here)'!CH125),ISNUMBER(Dispersion!$AQ$10)),'Emissions (start here)'!CH125*2000*453.59/8760/3600*Dispersion!$AQ$10,0)</f>
        <v>0</v>
      </c>
      <c r="FN125" s="74">
        <f>IF(AND(ISNUMBER('Emissions (start here)'!CH125),ISNUMBER(Dispersion!$AQ$11)),'Emissions (start here)'!CH125*2000*453.59/8760/3600*Dispersion!$AQ$11,0)</f>
        <v>0</v>
      </c>
      <c r="FO125" s="74">
        <f>IF(AND(ISNUMBER('Emissions (start here)'!CI125),ISNUMBER(Dispersion!$AR$8)),'Emissions (start here)'!CI125*453.59/3600*Dispersion!$AR$8,0)</f>
        <v>0</v>
      </c>
      <c r="FP125" s="74">
        <f>IF(AND(ISNUMBER('Emissions (start here)'!CI125),ISNUMBER(Dispersion!$AR$9)),'Emissions (start here)'!CI125*453.59/3600*Dispersion!$AR$9,0)</f>
        <v>0</v>
      </c>
      <c r="FQ125" s="74">
        <f>IF(AND(ISNUMBER('Emissions (start here)'!CJ125),ISNUMBER(Dispersion!$AR$10)),'Emissions (start here)'!CJ125*2000*453.59/8760/3600*Dispersion!$AR$10,0)</f>
        <v>0</v>
      </c>
      <c r="FR125" s="74">
        <f>IF(AND(ISNUMBER('Emissions (start here)'!CJ125),ISNUMBER(Dispersion!$AR$11)),'Emissions (start here)'!CJ125*2000*453.59/8760/3600*Dispersion!$AR$11,0)</f>
        <v>0</v>
      </c>
      <c r="FS125" s="74">
        <f>IF(AND(ISNUMBER('Emissions (start here)'!CK125),ISNUMBER(Dispersion!$AS$8)),'Emissions (start here)'!CK125*453.59/3600*Dispersion!$AS$8,0)</f>
        <v>0</v>
      </c>
      <c r="FT125" s="74">
        <f>IF(AND(ISNUMBER('Emissions (start here)'!CK125),ISNUMBER(Dispersion!$AS$9)),'Emissions (start here)'!CK125*453.59/3600*Dispersion!$AS$9,0)</f>
        <v>0</v>
      </c>
      <c r="FU125" s="74">
        <f>IF(AND(ISNUMBER('Emissions (start here)'!CL125),ISNUMBER(Dispersion!$AS$10)),'Emissions (start here)'!CL125*2000*453.59/8760/3600*Dispersion!$AS$10,0)</f>
        <v>0</v>
      </c>
      <c r="FV125" s="74">
        <f>IF(AND(ISNUMBER('Emissions (start here)'!CL125),ISNUMBER(Dispersion!$AS$11)),'Emissions (start here)'!CL125*2000*453.59/8760/3600*Dispersion!$AS$11,0)</f>
        <v>0</v>
      </c>
      <c r="FW125" s="74">
        <f>IF(AND(ISNUMBER('Emissions (start here)'!CM125),ISNUMBER(Dispersion!$AT$8)),'Emissions (start here)'!CM125*453.59/3600*Dispersion!$AT$8,0)</f>
        <v>0</v>
      </c>
      <c r="FX125" s="74">
        <f>IF(AND(ISNUMBER('Emissions (start here)'!CM125),ISNUMBER(Dispersion!$AT$9)),'Emissions (start here)'!CM125*453.59/3600*Dispersion!$AT$9,0)</f>
        <v>0</v>
      </c>
      <c r="FY125" s="74">
        <f>IF(AND(ISNUMBER('Emissions (start here)'!CN125),ISNUMBER(Dispersion!$AT$10)),'Emissions (start here)'!CN125*2000*453.59/8760/3600*Dispersion!$AT$10,0)</f>
        <v>0</v>
      </c>
      <c r="FZ125" s="74">
        <f>IF(AND(ISNUMBER('Emissions (start here)'!CN125),ISNUMBER(Dispersion!$AT$11)),'Emissions (start here)'!CN125*2000*453.59/8760/3600*Dispersion!$AT$11,0)</f>
        <v>0</v>
      </c>
      <c r="GA125" s="74">
        <f>IF(AND(ISNUMBER('Emissions (start here)'!CO125),ISNUMBER(Dispersion!$AU$8)),'Emissions (start here)'!CO125*453.59/3600*Dispersion!$AU$8,0)</f>
        <v>0</v>
      </c>
      <c r="GB125" s="74">
        <f>IF(AND(ISNUMBER('Emissions (start here)'!CO125),ISNUMBER(Dispersion!$AU$9)),'Emissions (start here)'!CO125*453.59/3600*Dispersion!$AU$9,0)</f>
        <v>0</v>
      </c>
      <c r="GC125" s="74">
        <f>IF(AND(ISNUMBER('Emissions (start here)'!CP125),ISNUMBER(Dispersion!$AU$10)),'Emissions (start here)'!CP125*2000*453.59/8760/3600*Dispersion!$AU$10,0)</f>
        <v>0</v>
      </c>
      <c r="GD125" s="74">
        <f>IF(AND(ISNUMBER('Emissions (start here)'!CP125),ISNUMBER(Dispersion!$AU$11)),'Emissions (start here)'!CP125*2000*453.59/8760/3600*Dispersion!$AU$11,0)</f>
        <v>0</v>
      </c>
      <c r="GE125" s="74">
        <f>IF(AND(ISNUMBER('Emissions (start here)'!CQ125),ISNUMBER(Dispersion!$AV$8)),'Emissions (start here)'!CQ125*453.59/3600*Dispersion!$AV$8,0)</f>
        <v>0</v>
      </c>
      <c r="GF125" s="74">
        <f>IF(AND(ISNUMBER('Emissions (start here)'!CQ125),ISNUMBER(Dispersion!$AV$9)),'Emissions (start here)'!CQ125*453.59/3600*Dispersion!$AV$9,0)</f>
        <v>0</v>
      </c>
      <c r="GG125" s="74">
        <f>IF(AND(ISNUMBER('Emissions (start here)'!CR125),ISNUMBER(Dispersion!$AV$10)),'Emissions (start here)'!CR125*2000*453.59/8760/3600*Dispersion!$AV$10,0)</f>
        <v>0</v>
      </c>
      <c r="GH125" s="74">
        <f>IF(AND(ISNUMBER('Emissions (start here)'!CR125),ISNUMBER(Dispersion!$AV$11)),'Emissions (start here)'!CR125*2000*453.59/8760/3600*Dispersion!$AV$11,0)</f>
        <v>0</v>
      </c>
      <c r="GI125" s="74">
        <f>IF(AND(ISNUMBER('Emissions (start here)'!CS125),ISNUMBER(Dispersion!$AW$8)),'Emissions (start here)'!CS125*453.59/3600*Dispersion!$AW$8,0)</f>
        <v>0</v>
      </c>
      <c r="GJ125" s="74">
        <f>IF(AND(ISNUMBER('Emissions (start here)'!CS125),ISNUMBER(Dispersion!$AW$9)),'Emissions (start here)'!CS125*453.59/3600*Dispersion!$AW$9,0)</f>
        <v>0</v>
      </c>
      <c r="GK125" s="74">
        <f>IF(AND(ISNUMBER('Emissions (start here)'!CT125),ISNUMBER(Dispersion!$AW$10)),'Emissions (start here)'!CT125*2000*453.59/8760/3600*Dispersion!$AW$10,0)</f>
        <v>0</v>
      </c>
      <c r="GL125" s="74">
        <f>IF(AND(ISNUMBER('Emissions (start here)'!CT125),ISNUMBER(Dispersion!$AW$11)),'Emissions (start here)'!CT125*2000*453.59/8760/3600*Dispersion!$AW$11,0)</f>
        <v>0</v>
      </c>
      <c r="GM125" s="74">
        <f>IF(AND(ISNUMBER('Emissions (start here)'!CU125),ISNUMBER(Dispersion!$AX$8)),'Emissions (start here)'!CU125*453.59/3600*Dispersion!$AX$8,0)</f>
        <v>0</v>
      </c>
      <c r="GN125" s="74">
        <f>IF(AND(ISNUMBER('Emissions (start here)'!CU125),ISNUMBER(Dispersion!$AX$9)),'Emissions (start here)'!CU125*453.59/3600*Dispersion!$AX$9,0)</f>
        <v>0</v>
      </c>
      <c r="GO125" s="74">
        <f>IF(AND(ISNUMBER('Emissions (start here)'!CV125),ISNUMBER(Dispersion!$AX$10)),'Emissions (start here)'!CV125*2000*453.59/8760/3600*Dispersion!$AX$10,0)</f>
        <v>0</v>
      </c>
      <c r="GP125" s="74">
        <f>IF(AND(ISNUMBER('Emissions (start here)'!CV125),ISNUMBER(Dispersion!$AX$11)),'Emissions (start here)'!CV125*2000*453.59/8760/3600*Dispersion!$AX$11,0)</f>
        <v>0</v>
      </c>
      <c r="GQ125" s="74">
        <f>IF(AND(ISNUMBER('Emissions (start here)'!CW125),ISNUMBER(Dispersion!$AY$8)),'Emissions (start here)'!CW125*453.59/3600*Dispersion!$AY$8,0)</f>
        <v>0</v>
      </c>
      <c r="GR125" s="74">
        <f>IF(AND(ISNUMBER('Emissions (start here)'!CW125),ISNUMBER(Dispersion!$AY$9)),'Emissions (start here)'!CW125*453.59/3600*Dispersion!$AY$9,0)</f>
        <v>0</v>
      </c>
      <c r="GS125" s="74">
        <f>IF(AND(ISNUMBER('Emissions (start here)'!CX125),ISNUMBER(Dispersion!$AY$10)),'Emissions (start here)'!CX125*2000*453.59/8760/3600*Dispersion!$AY$10,0)</f>
        <v>0</v>
      </c>
      <c r="GT125" s="74">
        <f>IF(AND(ISNUMBER('Emissions (start here)'!CX125),ISNUMBER(Dispersion!$AY$11)),'Emissions (start here)'!CX125*2000*453.59/8760/3600*Dispersion!$AY$11,0)</f>
        <v>0</v>
      </c>
      <c r="GU125" s="74">
        <f>IF(AND(ISNUMBER('Emissions (start here)'!CY125),ISNUMBER(Dispersion!$AZ$8)),'Emissions (start here)'!CY125*453.59/3600*Dispersion!$AZ$8,0)</f>
        <v>0</v>
      </c>
      <c r="GV125" s="74">
        <f>IF(AND(ISNUMBER('Emissions (start here)'!CY125),ISNUMBER(Dispersion!$AZ$9)),'Emissions (start here)'!CY125*453.59/3600*Dispersion!$AZ$9,0)</f>
        <v>0</v>
      </c>
      <c r="GW125" s="74">
        <f>IF(AND(ISNUMBER('Emissions (start here)'!CZ125),ISNUMBER(Dispersion!$AZ$10)),'Emissions (start here)'!CZ125*2000*453.59/8760/3600*Dispersion!$AZ$10,0)</f>
        <v>0</v>
      </c>
      <c r="GX125" s="74">
        <f>IF(AND(ISNUMBER('Emissions (start here)'!CZ125),ISNUMBER(Dispersion!$AZ$11)),'Emissions (start here)'!CZ125*2000*453.59/8760/3600*Dispersion!$AZ$11,0)</f>
        <v>0</v>
      </c>
    </row>
    <row r="126" spans="1:206" x14ac:dyDescent="0.2">
      <c r="A126" s="51" t="str">
        <f>'Tox Values'!C126</f>
        <v>8007-45-2</v>
      </c>
      <c r="B126" s="94" t="str">
        <f>'Tox Values'!D126</f>
        <v>Coal Tar</v>
      </c>
      <c r="C126" s="96">
        <f t="shared" si="5"/>
        <v>0</v>
      </c>
      <c r="D126" s="74">
        <f t="shared" si="6"/>
        <v>0</v>
      </c>
      <c r="E126" s="74">
        <f t="shared" si="7"/>
        <v>0</v>
      </c>
      <c r="F126" s="99">
        <f t="shared" si="8"/>
        <v>0</v>
      </c>
      <c r="G126" s="97">
        <f>IF(AND(ISNUMBER('Emissions (start here)'!E126),ISNUMBER(Dispersion!$C$8)),'Emissions (start here)'!E126*453.59/3600*Dispersion!$C$8,0)</f>
        <v>0</v>
      </c>
      <c r="H126" s="74">
        <f>IF(AND(ISNUMBER('Emissions (start here)'!E126),ISNUMBER(Dispersion!$C$9)),'Emissions (start here)'!E126*453.59/3600*Dispersion!$C$9,0)</f>
        <v>0</v>
      </c>
      <c r="I126" s="74">
        <f>IF(AND(ISNUMBER('Emissions (start here)'!F126),ISNUMBER(Dispersion!$C$10)),'Emissions (start here)'!F126*2000*453.59/8760/3600*Dispersion!$C$10,0)</f>
        <v>0</v>
      </c>
      <c r="J126" s="74">
        <f>IF(AND(ISNUMBER('Emissions (start here)'!F126),ISNUMBER(Dispersion!$C$11)),'Emissions (start here)'!F126*2000*453.59/8760/3600*Dispersion!$C$11,0)</f>
        <v>0</v>
      </c>
      <c r="K126" s="74">
        <f>IF(AND(ISNUMBER('Emissions (start here)'!G126),ISNUMBER(Dispersion!$D$8)),'Emissions (start here)'!G126*453.59/3600*Dispersion!$D$8,0)</f>
        <v>0</v>
      </c>
      <c r="L126" s="74">
        <f>IF(AND(ISNUMBER('Emissions (start here)'!G126),ISNUMBER(Dispersion!$D$9)),'Emissions (start here)'!G126*453.59/3600*Dispersion!$D$9,0)</f>
        <v>0</v>
      </c>
      <c r="M126" s="74">
        <f>IF(AND(ISNUMBER('Emissions (start here)'!H126),ISNUMBER(Dispersion!$D$10)),'Emissions (start here)'!H126*2000*453.59/8760/3600*Dispersion!$D$10,0)</f>
        <v>0</v>
      </c>
      <c r="N126" s="74">
        <f>IF(AND(ISNUMBER('Emissions (start here)'!H126),ISNUMBER(Dispersion!$D$11)),'Emissions (start here)'!H126*2000*453.59/8760/3600*Dispersion!$D$11,0)</f>
        <v>0</v>
      </c>
      <c r="O126" s="74">
        <f>IF(AND(ISNUMBER('Emissions (start here)'!I126),ISNUMBER(Dispersion!$E$8)),'Emissions (start here)'!I126*453.59/3600*Dispersion!$E$8,0)</f>
        <v>0</v>
      </c>
      <c r="P126" s="74">
        <f>IF(AND(ISNUMBER('Emissions (start here)'!I126),ISNUMBER(Dispersion!$E$9)),'Emissions (start here)'!I126*453.59/3600*Dispersion!$E$9,0)</f>
        <v>0</v>
      </c>
      <c r="Q126" s="74">
        <f>IF(AND(ISNUMBER('Emissions (start here)'!J126),ISNUMBER(Dispersion!$E$10)),'Emissions (start here)'!J126*2000*453.59/8760/3600*Dispersion!$E$10,0)</f>
        <v>0</v>
      </c>
      <c r="R126" s="74">
        <f>IF(AND(ISNUMBER('Emissions (start here)'!J126),ISNUMBER(Dispersion!$E$11)),'Emissions (start here)'!J126*2000*453.59/8760/3600*Dispersion!$E$11,0)</f>
        <v>0</v>
      </c>
      <c r="S126" s="74">
        <f>IF(AND(ISNUMBER('Emissions (start here)'!K126),ISNUMBER(Dispersion!$F$8)),'Emissions (start here)'!K126*453.59/3600*Dispersion!$F$8,0)</f>
        <v>0</v>
      </c>
      <c r="T126" s="74">
        <f>IF(AND(ISNUMBER('Emissions (start here)'!K126),ISNUMBER(Dispersion!$F$9)),'Emissions (start here)'!K126*453.59/3600*Dispersion!$F$9,0)</f>
        <v>0</v>
      </c>
      <c r="U126" s="74">
        <f>IF(AND(ISNUMBER('Emissions (start here)'!L126),ISNUMBER(Dispersion!$F$10)),'Emissions (start here)'!L126*2000*453.59/8760/3600*Dispersion!$F$10,0)</f>
        <v>0</v>
      </c>
      <c r="V126" s="74">
        <f>IF(AND(ISNUMBER('Emissions (start here)'!L126),ISNUMBER(Dispersion!$F$11)),'Emissions (start here)'!L126*2000*453.59/8760/3600*Dispersion!$F$11,0)</f>
        <v>0</v>
      </c>
      <c r="W126" s="74">
        <f>IF(AND(ISNUMBER('Emissions (start here)'!M126),ISNUMBER(Dispersion!$G$8)),'Emissions (start here)'!M126*453.59/3600*Dispersion!$G$8,0)</f>
        <v>0</v>
      </c>
      <c r="X126" s="74">
        <f>IF(AND(ISNUMBER('Emissions (start here)'!M126),ISNUMBER(Dispersion!$G$9)),'Emissions (start here)'!M126*453.59/3600*Dispersion!$G$9,0)</f>
        <v>0</v>
      </c>
      <c r="Y126" s="74">
        <f>IF(AND(ISNUMBER('Emissions (start here)'!N126),ISNUMBER(Dispersion!$G$10)),'Emissions (start here)'!N126*2000*453.59/8760/3600*Dispersion!$G$10,0)</f>
        <v>0</v>
      </c>
      <c r="Z126" s="74">
        <f>IF(AND(ISNUMBER('Emissions (start here)'!N126),ISNUMBER(Dispersion!$G$11)),'Emissions (start here)'!N126*2000*453.59/8760/3600*Dispersion!$G$11,0)</f>
        <v>0</v>
      </c>
      <c r="AA126" s="74">
        <f>IF(AND(ISNUMBER('Emissions (start here)'!O126),ISNUMBER(Dispersion!$H$8)),'Emissions (start here)'!O126*453.59/3600*Dispersion!$H$8,0)</f>
        <v>0</v>
      </c>
      <c r="AB126" s="74">
        <f>IF(AND(ISNUMBER('Emissions (start here)'!O126),ISNUMBER(Dispersion!$H$9)),'Emissions (start here)'!O126*453.59/3600*Dispersion!$H$9,0)</f>
        <v>0</v>
      </c>
      <c r="AC126" s="74">
        <f>IF(AND(ISNUMBER('Emissions (start here)'!P126),ISNUMBER(Dispersion!$H$10)),'Emissions (start here)'!P126*2000*453.59/8760/3600*Dispersion!$H$10,0)</f>
        <v>0</v>
      </c>
      <c r="AD126" s="74">
        <f>IF(AND(ISNUMBER('Emissions (start here)'!P126),ISNUMBER(Dispersion!$H$11)),'Emissions (start here)'!P126*2000*453.59/8760/3600*Dispersion!$H$11,0)</f>
        <v>0</v>
      </c>
      <c r="AE126" s="74">
        <f>IF(AND(ISNUMBER('Emissions (start here)'!Q126),ISNUMBER(Dispersion!$I$8)),'Emissions (start here)'!Q126*453.59/3600*Dispersion!$I$8,0)</f>
        <v>0</v>
      </c>
      <c r="AF126" s="74">
        <f>IF(AND(ISNUMBER('Emissions (start here)'!Q126),ISNUMBER(Dispersion!$I$9)),'Emissions (start here)'!Q126*453.59/3600*Dispersion!$I$9,0)</f>
        <v>0</v>
      </c>
      <c r="AG126" s="74">
        <f>IF(AND(ISNUMBER('Emissions (start here)'!R126),ISNUMBER(Dispersion!$I$10)),'Emissions (start here)'!R126*2000*453.59/8760/3600*Dispersion!$I$10,0)</f>
        <v>0</v>
      </c>
      <c r="AH126" s="74">
        <f>IF(AND(ISNUMBER('Emissions (start here)'!R126),ISNUMBER(Dispersion!$I$11)),'Emissions (start here)'!R126*2000*453.59/8760/3600*Dispersion!$I$11,0)</f>
        <v>0</v>
      </c>
      <c r="AI126" s="74">
        <f>IF(AND(ISNUMBER('Emissions (start here)'!S126),ISNUMBER(Dispersion!$J$8)),'Emissions (start here)'!S126*453.59/3600*Dispersion!$J$8,0)</f>
        <v>0</v>
      </c>
      <c r="AJ126" s="74">
        <f>IF(AND(ISNUMBER('Emissions (start here)'!S126),ISNUMBER(Dispersion!$J$9)),'Emissions (start here)'!S126*453.59/3600*Dispersion!$J$9,0)</f>
        <v>0</v>
      </c>
      <c r="AK126" s="74">
        <f>IF(AND(ISNUMBER('Emissions (start here)'!T126),ISNUMBER(Dispersion!$J$10)),'Emissions (start here)'!T126*2000*453.59/8760/3600*Dispersion!$J$10,0)</f>
        <v>0</v>
      </c>
      <c r="AL126" s="74">
        <f>IF(AND(ISNUMBER('Emissions (start here)'!T126),ISNUMBER(Dispersion!$J$11)),'Emissions (start here)'!T126*2000*453.59/8760/3600*Dispersion!$J$11,0)</f>
        <v>0</v>
      </c>
      <c r="AM126" s="74">
        <f>IF(AND(ISNUMBER('Emissions (start here)'!U126),ISNUMBER(Dispersion!$K$8)),'Emissions (start here)'!U126*453.59/3600*Dispersion!$K$8,0)</f>
        <v>0</v>
      </c>
      <c r="AN126" s="74">
        <f>IF(AND(ISNUMBER('Emissions (start here)'!U126),ISNUMBER(Dispersion!$K$9)),'Emissions (start here)'!U126*453.59/3600*Dispersion!$K$9,0)</f>
        <v>0</v>
      </c>
      <c r="AO126" s="74">
        <f>IF(AND(ISNUMBER('Emissions (start here)'!V126),ISNUMBER(Dispersion!$K$10)),'Emissions (start here)'!V126*2000*453.59/8760/3600*Dispersion!$K$10,0)</f>
        <v>0</v>
      </c>
      <c r="AP126" s="74">
        <f>IF(AND(ISNUMBER('Emissions (start here)'!V126),ISNUMBER(Dispersion!$K$11)),'Emissions (start here)'!V126*2000*453.59/8760/3600*Dispersion!$K$11,0)</f>
        <v>0</v>
      </c>
      <c r="AQ126" s="74">
        <f>IF(AND(ISNUMBER('Emissions (start here)'!W126),ISNUMBER(Dispersion!$L$8)),'Emissions (start here)'!W126*453.59/3600*Dispersion!$L$8,0)</f>
        <v>0</v>
      </c>
      <c r="AR126" s="74">
        <f>IF(AND(ISNUMBER('Emissions (start here)'!W126),ISNUMBER(Dispersion!$L$9)),'Emissions (start here)'!W126*453.59/3600*Dispersion!$L$9,0)</f>
        <v>0</v>
      </c>
      <c r="AS126" s="74">
        <f>IF(AND(ISNUMBER('Emissions (start here)'!X126),ISNUMBER(Dispersion!$L$10)),'Emissions (start here)'!X126*2000*453.59/8760/3600*Dispersion!$L$10,0)</f>
        <v>0</v>
      </c>
      <c r="AT126" s="74">
        <f>IF(AND(ISNUMBER('Emissions (start here)'!X126),ISNUMBER(Dispersion!$L$11)),'Emissions (start here)'!X126*2000*453.59/8760/3600*Dispersion!$L$11,0)</f>
        <v>0</v>
      </c>
      <c r="AU126" s="74">
        <f>IF(AND(ISNUMBER('Emissions (start here)'!Y126),ISNUMBER(Dispersion!$M$8)),'Emissions (start here)'!Y126*453.59/3600*Dispersion!$M$8,0)</f>
        <v>0</v>
      </c>
      <c r="AV126" s="74">
        <f>IF(AND(ISNUMBER('Emissions (start here)'!Y126),ISNUMBER(Dispersion!$M$9)),'Emissions (start here)'!Y126*453.59/3600*Dispersion!$M$9,0)</f>
        <v>0</v>
      </c>
      <c r="AW126" s="74">
        <f>IF(AND(ISNUMBER('Emissions (start here)'!Z126),ISNUMBER(Dispersion!$M$10)),'Emissions (start here)'!Z126*2000*453.59/8760/3600*Dispersion!$M$10,0)</f>
        <v>0</v>
      </c>
      <c r="AX126" s="74">
        <f>IF(AND(ISNUMBER('Emissions (start here)'!Z126),ISNUMBER(Dispersion!$M$11)),'Emissions (start here)'!Z126*2000*453.59/8760/3600*Dispersion!$M$11,0)</f>
        <v>0</v>
      </c>
      <c r="AY126" s="74">
        <f>IF(AND(ISNUMBER('Emissions (start here)'!AA126),ISNUMBER(Dispersion!$N$8)),'Emissions (start here)'!AA126*453.59/3600*Dispersion!$N$8,0)</f>
        <v>0</v>
      </c>
      <c r="AZ126" s="74">
        <f>IF(AND(ISNUMBER('Emissions (start here)'!AA126),ISNUMBER(Dispersion!$N$9)),'Emissions (start here)'!AA126*453.59/3600*Dispersion!$N$9,0)</f>
        <v>0</v>
      </c>
      <c r="BA126" s="74">
        <f>IF(AND(ISNUMBER('Emissions (start here)'!AB126),ISNUMBER(Dispersion!$N$10)),'Emissions (start here)'!AB126*2000*453.59/8760/3600*Dispersion!$N$10,0)</f>
        <v>0</v>
      </c>
      <c r="BB126" s="74">
        <f>IF(AND(ISNUMBER('Emissions (start here)'!AB126),ISNUMBER(Dispersion!$N$11)),'Emissions (start here)'!AB126*2000*453.59/8760/3600*Dispersion!$N$11,0)</f>
        <v>0</v>
      </c>
      <c r="BC126" s="74">
        <f>IF(AND(ISNUMBER('Emissions (start here)'!AC126),ISNUMBER(Dispersion!$O$8)),'Emissions (start here)'!AC126*453.59/3600*Dispersion!$O$8,0)</f>
        <v>0</v>
      </c>
      <c r="BD126" s="74">
        <f>IF(AND(ISNUMBER('Emissions (start here)'!AC126),ISNUMBER(Dispersion!$O$9)),'Emissions (start here)'!AC126*453.59/3600*Dispersion!$O$9,0)</f>
        <v>0</v>
      </c>
      <c r="BE126" s="74">
        <f>IF(AND(ISNUMBER('Emissions (start here)'!AD126),ISNUMBER(Dispersion!$O$10)),'Emissions (start here)'!AD126*2000*453.59/8760/3600*Dispersion!$O$10,0)</f>
        <v>0</v>
      </c>
      <c r="BF126" s="74">
        <f>IF(AND(ISNUMBER('Emissions (start here)'!AD126),ISNUMBER(Dispersion!$O$11)),'Emissions (start here)'!AD126*2000*453.59/8760/3600*Dispersion!$O$11,0)</f>
        <v>0</v>
      </c>
      <c r="BG126" s="74">
        <f>IF(AND(ISNUMBER('Emissions (start here)'!AE126),ISNUMBER(Dispersion!$P$8)),'Emissions (start here)'!AE126*453.59/3600*Dispersion!$P$8,0)</f>
        <v>0</v>
      </c>
      <c r="BH126" s="74">
        <f>IF(AND(ISNUMBER('Emissions (start here)'!AE126),ISNUMBER(Dispersion!$P$9)),'Emissions (start here)'!AE126*453.59/3600*Dispersion!$P$9,0)</f>
        <v>0</v>
      </c>
      <c r="BI126" s="74">
        <f>IF(AND(ISNUMBER('Emissions (start here)'!AF126),ISNUMBER(Dispersion!$P$10)),'Emissions (start here)'!AF126*2000*453.59/8760/3600*Dispersion!$P$10,0)</f>
        <v>0</v>
      </c>
      <c r="BJ126" s="74">
        <f>IF(AND(ISNUMBER('Emissions (start here)'!AF126),ISNUMBER(Dispersion!$P$11)),'Emissions (start here)'!AF126*2000*453.59/8760/3600*Dispersion!$P$11,0)</f>
        <v>0</v>
      </c>
      <c r="BK126" s="74">
        <f>IF(AND(ISNUMBER('Emissions (start here)'!AG126),ISNUMBER(Dispersion!$Q$8)),'Emissions (start here)'!AG126*453.59/3600*Dispersion!$Q$8,0)</f>
        <v>0</v>
      </c>
      <c r="BL126" s="74">
        <f>IF(AND(ISNUMBER('Emissions (start here)'!AG126),ISNUMBER(Dispersion!$Q$9)),'Emissions (start here)'!AG126*453.59/3600*Dispersion!$Q$9,0)</f>
        <v>0</v>
      </c>
      <c r="BM126" s="74">
        <f>IF(AND(ISNUMBER('Emissions (start here)'!AH126),ISNUMBER(Dispersion!$Q$10)),'Emissions (start here)'!AH126*2000*453.59/8760/3600*Dispersion!$Q$10,0)</f>
        <v>0</v>
      </c>
      <c r="BN126" s="74">
        <f>IF(AND(ISNUMBER('Emissions (start here)'!AH126),ISNUMBER(Dispersion!$Q$11)),'Emissions (start here)'!AH126*2000*453.59/8760/3600*Dispersion!$Q$11,0)</f>
        <v>0</v>
      </c>
      <c r="BO126" s="74">
        <f>IF(AND(ISNUMBER('Emissions (start here)'!AI126),ISNUMBER(Dispersion!$R$8)),'Emissions (start here)'!AI126*453.59/3600*Dispersion!$R$8,0)</f>
        <v>0</v>
      </c>
      <c r="BP126" s="74">
        <f>IF(AND(ISNUMBER('Emissions (start here)'!AI126),ISNUMBER(Dispersion!$R$9)),'Emissions (start here)'!AI126*453.59/3600*Dispersion!$R$9,0)</f>
        <v>0</v>
      </c>
      <c r="BQ126" s="74">
        <f>IF(AND(ISNUMBER('Emissions (start here)'!AJ126),ISNUMBER(Dispersion!$R$10)),'Emissions (start here)'!AJ126*2000*453.59/8760/3600*Dispersion!$R$10,0)</f>
        <v>0</v>
      </c>
      <c r="BR126" s="74">
        <f>IF(AND(ISNUMBER('Emissions (start here)'!AJ126),ISNUMBER(Dispersion!$R$11)),'Emissions (start here)'!AJ126*2000*453.59/8760/3600*Dispersion!$R$11,0)</f>
        <v>0</v>
      </c>
      <c r="BS126" s="74">
        <f>IF(AND(ISNUMBER('Emissions (start here)'!AK126),ISNUMBER(Dispersion!$S$8)),'Emissions (start here)'!AK126*453.59/3600*Dispersion!$S$8,0)</f>
        <v>0</v>
      </c>
      <c r="BT126" s="74">
        <f>IF(AND(ISNUMBER('Emissions (start here)'!AK126),ISNUMBER(Dispersion!$S$9)),'Emissions (start here)'!AK126*453.59/3600*Dispersion!$S$9,0)</f>
        <v>0</v>
      </c>
      <c r="BU126" s="74">
        <f>IF(AND(ISNUMBER('Emissions (start here)'!AL126),ISNUMBER(Dispersion!$S$10)),'Emissions (start here)'!AL126*2000*453.59/8760/3600*Dispersion!$S$10,0)</f>
        <v>0</v>
      </c>
      <c r="BV126" s="74">
        <f>IF(AND(ISNUMBER('Emissions (start here)'!AL126),ISNUMBER(Dispersion!$S$11)),'Emissions (start here)'!AL126*2000*453.59/8760/3600*Dispersion!$S$11,0)</f>
        <v>0</v>
      </c>
      <c r="BW126" s="74">
        <f>IF(AND(ISNUMBER('Emissions (start here)'!AM126),ISNUMBER(Dispersion!$T$8)),'Emissions (start here)'!AM126*453.59/3600*Dispersion!$T$8,0)</f>
        <v>0</v>
      </c>
      <c r="BX126" s="74">
        <f>IF(AND(ISNUMBER('Emissions (start here)'!AM126),ISNUMBER(Dispersion!$T$9)),'Emissions (start here)'!AM126*453.59/3600*Dispersion!$T$9,0)</f>
        <v>0</v>
      </c>
      <c r="BY126" s="74">
        <f>IF(AND(ISNUMBER('Emissions (start here)'!AN126),ISNUMBER(Dispersion!$T$10)),'Emissions (start here)'!AN126*2000*453.59/8760/3600*Dispersion!$T$10,0)</f>
        <v>0</v>
      </c>
      <c r="BZ126" s="74">
        <f>IF(AND(ISNUMBER('Emissions (start here)'!AN126),ISNUMBER(Dispersion!$T$11)),'Emissions (start here)'!AN126*2000*453.59/8760/3600*Dispersion!$T$11,0)</f>
        <v>0</v>
      </c>
      <c r="CA126" s="74">
        <f>IF(AND(ISNUMBER('Emissions (start here)'!AO126),ISNUMBER(Dispersion!$U$8)),'Emissions (start here)'!AO126*453.59/3600*Dispersion!$U$8,0)</f>
        <v>0</v>
      </c>
      <c r="CB126" s="74">
        <f>IF(AND(ISNUMBER('Emissions (start here)'!AO126),ISNUMBER(Dispersion!$U$9)),'Emissions (start here)'!AO126*453.59/3600*Dispersion!$U$9,0)</f>
        <v>0</v>
      </c>
      <c r="CC126" s="74">
        <f>IF(AND(ISNUMBER('Emissions (start here)'!AP126),ISNUMBER(Dispersion!$U$10)),'Emissions (start here)'!AP126*2000*453.59/8760/3600*Dispersion!$U$10,0)</f>
        <v>0</v>
      </c>
      <c r="CD126" s="74">
        <f>IF(AND(ISNUMBER('Emissions (start here)'!AP126),ISNUMBER(Dispersion!$U$11)),'Emissions (start here)'!AP126*2000*453.59/8760/3600*Dispersion!$U$11,0)</f>
        <v>0</v>
      </c>
      <c r="CE126" s="74">
        <f>IF(AND(ISNUMBER('Emissions (start here)'!AQ126),ISNUMBER(Dispersion!$V$8)),'Emissions (start here)'!AQ126*453.59/3600*Dispersion!$V$8,0)</f>
        <v>0</v>
      </c>
      <c r="CF126" s="74">
        <f>IF(AND(ISNUMBER('Emissions (start here)'!AQ126),ISNUMBER(Dispersion!$V$9)),'Emissions (start here)'!AQ126*453.59/3600*Dispersion!$V$9,0)</f>
        <v>0</v>
      </c>
      <c r="CG126" s="74">
        <f>IF(AND(ISNUMBER('Emissions (start here)'!AR126),ISNUMBER(Dispersion!$V$10)),'Emissions (start here)'!AR126*2000*453.59/8760/3600*Dispersion!$V$10,0)</f>
        <v>0</v>
      </c>
      <c r="CH126" s="74">
        <f>IF(AND(ISNUMBER('Emissions (start here)'!AR126),ISNUMBER(Dispersion!$V$11)),'Emissions (start here)'!AR126*2000*453.59/8760/3600*Dispersion!$V$11,0)</f>
        <v>0</v>
      </c>
      <c r="CI126" s="74">
        <f>IF(AND(ISNUMBER('Emissions (start here)'!AS126),ISNUMBER(Dispersion!$W$8)),'Emissions (start here)'!AS126*453.59/3600*Dispersion!$W$8,0)</f>
        <v>0</v>
      </c>
      <c r="CJ126" s="74">
        <f>IF(AND(ISNUMBER('Emissions (start here)'!AS126),ISNUMBER(Dispersion!$W$9)),'Emissions (start here)'!AS126*453.59/3600*Dispersion!$W$9,0)</f>
        <v>0</v>
      </c>
      <c r="CK126" s="74">
        <f>IF(AND(ISNUMBER('Emissions (start here)'!AT126),ISNUMBER(Dispersion!$W$10)),'Emissions (start here)'!AT126*2000*453.59/8760/3600*Dispersion!$W$10,0)</f>
        <v>0</v>
      </c>
      <c r="CL126" s="74">
        <f>IF(AND(ISNUMBER('Emissions (start here)'!AT126),ISNUMBER(Dispersion!$W$11)),'Emissions (start here)'!AT126*2000*453.59/8760/3600*Dispersion!$W$11,0)</f>
        <v>0</v>
      </c>
      <c r="CM126" s="74">
        <f>IF(AND(ISNUMBER('Emissions (start here)'!AU126),ISNUMBER(Dispersion!$X$8)),'Emissions (start here)'!AU126*453.59/3600*Dispersion!$X$8,0)</f>
        <v>0</v>
      </c>
      <c r="CN126" s="74">
        <f>IF(AND(ISNUMBER('Emissions (start here)'!AU126),ISNUMBER(Dispersion!$X$9)),'Emissions (start here)'!AU126*453.59/3600*Dispersion!$X$9,0)</f>
        <v>0</v>
      </c>
      <c r="CO126" s="74">
        <f>IF(AND(ISNUMBER('Emissions (start here)'!AV126),ISNUMBER(Dispersion!$X$10)),'Emissions (start here)'!AV126*2000*453.59/8760/3600*Dispersion!$X$10,0)</f>
        <v>0</v>
      </c>
      <c r="CP126" s="74">
        <f>IF(AND(ISNUMBER('Emissions (start here)'!AV126),ISNUMBER(Dispersion!$X$11)),'Emissions (start here)'!AV126*2000*453.59/8760/3600*Dispersion!$X$11,0)</f>
        <v>0</v>
      </c>
      <c r="CQ126" s="74">
        <f>IF(AND(ISNUMBER('Emissions (start here)'!AW126),ISNUMBER(Dispersion!$Y$8)),'Emissions (start here)'!AW126*453.59/3600*Dispersion!$Y$8,0)</f>
        <v>0</v>
      </c>
      <c r="CR126" s="74">
        <f>IF(AND(ISNUMBER('Emissions (start here)'!AW126),ISNUMBER(Dispersion!$Y$9)),'Emissions (start here)'!AW126*453.59/3600*Dispersion!$Y$9,0)</f>
        <v>0</v>
      </c>
      <c r="CS126" s="74">
        <f>IF(AND(ISNUMBER('Emissions (start here)'!AX126),ISNUMBER(Dispersion!$Y$10)),'Emissions (start here)'!AX126*2000*453.59/8760/3600*Dispersion!$Y$10,0)</f>
        <v>0</v>
      </c>
      <c r="CT126" s="74">
        <f>IF(AND(ISNUMBER('Emissions (start here)'!AX126),ISNUMBER(Dispersion!$Y$11)),'Emissions (start here)'!AX126*2000*453.59/8760/3600*Dispersion!$Y$11,0)</f>
        <v>0</v>
      </c>
      <c r="CU126" s="74">
        <f>IF(AND(ISNUMBER('Emissions (start here)'!AY126),ISNUMBER(Dispersion!$Z$8)),'Emissions (start here)'!AY126*453.59/3600*Dispersion!$Z$8,0)</f>
        <v>0</v>
      </c>
      <c r="CV126" s="74">
        <f>IF(AND(ISNUMBER('Emissions (start here)'!AY126),ISNUMBER(Dispersion!$Z$9)),'Emissions (start here)'!AY126*453.59/3600*Dispersion!$Z$9,0)</f>
        <v>0</v>
      </c>
      <c r="CW126" s="74">
        <f>IF(AND(ISNUMBER('Emissions (start here)'!AZ126),ISNUMBER(Dispersion!$Z$10)),'Emissions (start here)'!AZ126*2000*453.59/8760/3600*Dispersion!$Z$10,0)</f>
        <v>0</v>
      </c>
      <c r="CX126" s="74">
        <f>IF(AND(ISNUMBER('Emissions (start here)'!AZ126),ISNUMBER(Dispersion!$Z$11)),'Emissions (start here)'!AZ126*2000*453.59/8760/3600*Dispersion!$Z$11,0)</f>
        <v>0</v>
      </c>
      <c r="CY126" s="74">
        <f>IF(AND(ISNUMBER('Emissions (start here)'!BA126),ISNUMBER(Dispersion!$AA$8)),'Emissions (start here)'!BA126*453.59/3600*Dispersion!$AA$8,0)</f>
        <v>0</v>
      </c>
      <c r="CZ126" s="74">
        <f>IF(AND(ISNUMBER('Emissions (start here)'!BA126),ISNUMBER(Dispersion!$AA$9)),'Emissions (start here)'!BA126*453.59/3600*Dispersion!$AA$9,0)</f>
        <v>0</v>
      </c>
      <c r="DA126" s="74">
        <f>IF(AND(ISNUMBER('Emissions (start here)'!BB126),ISNUMBER(Dispersion!$AA$10)),'Emissions (start here)'!BB126*2000*453.59/8760/3600*Dispersion!$AA$10,0)</f>
        <v>0</v>
      </c>
      <c r="DB126" s="74">
        <f>IF(AND(ISNUMBER('Emissions (start here)'!BB126),ISNUMBER(Dispersion!$AA$11)),'Emissions (start here)'!BB126*2000*453.59/8760/3600*Dispersion!$AA$11,0)</f>
        <v>0</v>
      </c>
      <c r="DC126" s="74">
        <f>IF(AND(ISNUMBER('Emissions (start here)'!BC126),ISNUMBER(Dispersion!$AB$8)),'Emissions (start here)'!BC126*453.59/3600*Dispersion!$AB$8,0)</f>
        <v>0</v>
      </c>
      <c r="DD126" s="74">
        <f>IF(AND(ISNUMBER('Emissions (start here)'!BC126),ISNUMBER(Dispersion!$AB$9)),'Emissions (start here)'!BC126*453.59/3600*Dispersion!$AB$9,0)</f>
        <v>0</v>
      </c>
      <c r="DE126" s="74">
        <f>IF(AND(ISNUMBER('Emissions (start here)'!BD126),ISNUMBER(Dispersion!$AB$10)),'Emissions (start here)'!BD126*2000*453.59/8760/3600*Dispersion!$AB$10,0)</f>
        <v>0</v>
      </c>
      <c r="DF126" s="74">
        <f>IF(AND(ISNUMBER('Emissions (start here)'!BD126),ISNUMBER(Dispersion!$AB$11)),'Emissions (start here)'!BD126*2000*453.59/8760/3600*Dispersion!$AB$11,0)</f>
        <v>0</v>
      </c>
      <c r="DG126" s="74">
        <f>IF(AND(ISNUMBER('Emissions (start here)'!BE126),ISNUMBER(Dispersion!$AC$8)),'Emissions (start here)'!BE126*453.59/3600*Dispersion!$AC$8,0)</f>
        <v>0</v>
      </c>
      <c r="DH126" s="74">
        <f>IF(AND(ISNUMBER('Emissions (start here)'!BE126),ISNUMBER(Dispersion!$AC$9)),'Emissions (start here)'!BE126*453.59/3600*Dispersion!$AC$9,0)</f>
        <v>0</v>
      </c>
      <c r="DI126" s="74">
        <f>IF(AND(ISNUMBER('Emissions (start here)'!BF126),ISNUMBER(Dispersion!$AC$10)),'Emissions (start here)'!BF126*2000*453.59/8760/3600*Dispersion!$AC$10,0)</f>
        <v>0</v>
      </c>
      <c r="DJ126" s="74">
        <f>IF(AND(ISNUMBER('Emissions (start here)'!BF126),ISNUMBER(Dispersion!$AC$11)),'Emissions (start here)'!BF126*2000*453.59/8760/3600*Dispersion!$AC$11,0)</f>
        <v>0</v>
      </c>
      <c r="DK126" s="74">
        <f>IF(AND(ISNUMBER('Emissions (start here)'!BG126),ISNUMBER(Dispersion!$AD$8)),'Emissions (start here)'!BG126*453.59/3600*Dispersion!$AD$8,0)</f>
        <v>0</v>
      </c>
      <c r="DL126" s="74">
        <f>IF(AND(ISNUMBER('Emissions (start here)'!BG126),ISNUMBER(Dispersion!$AD$9)),'Emissions (start here)'!BG126*453.59/3600*Dispersion!$AD$9,0)</f>
        <v>0</v>
      </c>
      <c r="DM126" s="74">
        <f>IF(AND(ISNUMBER('Emissions (start here)'!BH126),ISNUMBER(Dispersion!$AD$10)),'Emissions (start here)'!BH126*2000*453.59/8760/3600*Dispersion!$AD$10,0)</f>
        <v>0</v>
      </c>
      <c r="DN126" s="74">
        <f>IF(AND(ISNUMBER('Emissions (start here)'!BH126),ISNUMBER(Dispersion!$AD$11)),'Emissions (start here)'!BH126*2000*453.59/8760/3600*Dispersion!$AD$11,0)</f>
        <v>0</v>
      </c>
      <c r="DO126" s="74">
        <f>IF(AND(ISNUMBER('Emissions (start here)'!BI126),ISNUMBER(Dispersion!$AE$8)),'Emissions (start here)'!BI126*453.59/3600*Dispersion!$AE$8,0)</f>
        <v>0</v>
      </c>
      <c r="DP126" s="74">
        <f>IF(AND(ISNUMBER('Emissions (start here)'!BI126),ISNUMBER(Dispersion!$AE$9)),'Emissions (start here)'!BI126*453.59/3600*Dispersion!$AE$9,0)</f>
        <v>0</v>
      </c>
      <c r="DQ126" s="74">
        <f>IF(AND(ISNUMBER('Emissions (start here)'!BJ126),ISNUMBER(Dispersion!$AE$10)),'Emissions (start here)'!BJ126*2000*453.59/8760/3600*Dispersion!$AE$10,0)</f>
        <v>0</v>
      </c>
      <c r="DR126" s="74">
        <f>IF(AND(ISNUMBER('Emissions (start here)'!BJ126),ISNUMBER(Dispersion!$AE$11)),'Emissions (start here)'!BJ126*2000*453.59/8760/3600*Dispersion!$AE$11,0)</f>
        <v>0</v>
      </c>
      <c r="DS126" s="74">
        <f>IF(AND(ISNUMBER('Emissions (start here)'!BK126),ISNUMBER(Dispersion!$AF$8)),'Emissions (start here)'!BK126*453.59/3600*Dispersion!$AF$8,0)</f>
        <v>0</v>
      </c>
      <c r="DT126" s="74">
        <f>IF(AND(ISNUMBER('Emissions (start here)'!BK126),ISNUMBER(Dispersion!$AF$9)),'Emissions (start here)'!BK126*453.59/3600*Dispersion!$AF$9,0)</f>
        <v>0</v>
      </c>
      <c r="DU126" s="74">
        <f>IF(AND(ISNUMBER('Emissions (start here)'!BL126),ISNUMBER(Dispersion!$AF$10)),'Emissions (start here)'!BL126*2000*453.59/8760/3600*Dispersion!$AF$10,0)</f>
        <v>0</v>
      </c>
      <c r="DV126" s="74">
        <f>IF(AND(ISNUMBER('Emissions (start here)'!BL126),ISNUMBER(Dispersion!$AF$11)),'Emissions (start here)'!BL126*2000*453.59/8760/3600*Dispersion!$AF$11,0)</f>
        <v>0</v>
      </c>
      <c r="DW126" s="74">
        <f>IF(AND(ISNUMBER('Emissions (start here)'!BM126),ISNUMBER(Dispersion!$AG$8)),'Emissions (start here)'!BM126*453.59/3600*Dispersion!$AG$8,0)</f>
        <v>0</v>
      </c>
      <c r="DX126" s="74">
        <f>IF(AND(ISNUMBER('Emissions (start here)'!BM126),ISNUMBER(Dispersion!$AG$9)),'Emissions (start here)'!BM126*453.59/3600*Dispersion!$AG$9,0)</f>
        <v>0</v>
      </c>
      <c r="DY126" s="74">
        <f>IF(AND(ISNUMBER('Emissions (start here)'!BN126),ISNUMBER(Dispersion!$AG$10)),'Emissions (start here)'!BN126*2000*453.59/8760/3600*Dispersion!$AG$10,0)</f>
        <v>0</v>
      </c>
      <c r="DZ126" s="74">
        <f>IF(AND(ISNUMBER('Emissions (start here)'!BN126),ISNUMBER(Dispersion!$AG$11)),'Emissions (start here)'!BN126*2000*453.59/8760/3600*Dispersion!$AG$11,0)</f>
        <v>0</v>
      </c>
      <c r="EA126" s="74">
        <f>IF(AND(ISNUMBER('Emissions (start here)'!BO126),ISNUMBER(Dispersion!$AH$8)),'Emissions (start here)'!BO126*453.59/3600*Dispersion!$AH$8,0)</f>
        <v>0</v>
      </c>
      <c r="EB126" s="74">
        <f>IF(AND(ISNUMBER('Emissions (start here)'!BO126),ISNUMBER(Dispersion!$AH$9)),'Emissions (start here)'!BO126*453.59/3600*Dispersion!$AH$9,0)</f>
        <v>0</v>
      </c>
      <c r="EC126" s="74">
        <f>IF(AND(ISNUMBER('Emissions (start here)'!BP126),ISNUMBER(Dispersion!$AH$10)),'Emissions (start here)'!BP126*2000*453.59/8760/3600*Dispersion!$AH$10,0)</f>
        <v>0</v>
      </c>
      <c r="ED126" s="74">
        <f>IF(AND(ISNUMBER('Emissions (start here)'!BP126),ISNUMBER(Dispersion!$AH$11)),'Emissions (start here)'!BP126*2000*453.59/8760/3600*Dispersion!$AH$11,0)</f>
        <v>0</v>
      </c>
      <c r="EE126" s="74">
        <f>IF(AND(ISNUMBER('Emissions (start here)'!BQ126),ISNUMBER(Dispersion!$AI$8)),'Emissions (start here)'!BQ126*453.59/3600*Dispersion!$AI$8,0)</f>
        <v>0</v>
      </c>
      <c r="EF126" s="74">
        <f>IF(AND(ISNUMBER('Emissions (start here)'!BQ126),ISNUMBER(Dispersion!$AI$9)),'Emissions (start here)'!BQ126*453.59/3600*Dispersion!$AI$9,0)</f>
        <v>0</v>
      </c>
      <c r="EG126" s="74">
        <f>IF(AND(ISNUMBER('Emissions (start here)'!BR126),ISNUMBER(Dispersion!$AI$10)),'Emissions (start here)'!BR126*2000*453.59/8760/3600*Dispersion!$AI$10,0)</f>
        <v>0</v>
      </c>
      <c r="EH126" s="74">
        <f>IF(AND(ISNUMBER('Emissions (start here)'!BR126),ISNUMBER(Dispersion!$AI$11)),'Emissions (start here)'!BR126*2000*453.59/8760/3600*Dispersion!$AI$11,0)</f>
        <v>0</v>
      </c>
      <c r="EI126" s="74">
        <f>IF(AND(ISNUMBER('Emissions (start here)'!BS126),ISNUMBER(Dispersion!$AJ$8)),'Emissions (start here)'!BS126*453.59/3600*Dispersion!$AJ$8,0)</f>
        <v>0</v>
      </c>
      <c r="EJ126" s="74">
        <f>IF(AND(ISNUMBER('Emissions (start here)'!BS126),ISNUMBER(Dispersion!$AJ$9)),'Emissions (start here)'!BS126*453.59/3600*Dispersion!$AJ$9,0)</f>
        <v>0</v>
      </c>
      <c r="EK126" s="74">
        <f>IF(AND(ISNUMBER('Emissions (start here)'!BT126),ISNUMBER(Dispersion!$AJ$10)),'Emissions (start here)'!BT126*2000*453.59/8760/3600*Dispersion!$AJ$10,0)</f>
        <v>0</v>
      </c>
      <c r="EL126" s="74">
        <f>IF(AND(ISNUMBER('Emissions (start here)'!BT126),ISNUMBER(Dispersion!$AJ$11)),'Emissions (start here)'!BT126*2000*453.59/8760/3600*Dispersion!$AJ$11,0)</f>
        <v>0</v>
      </c>
      <c r="EM126" s="74">
        <f>IF(AND(ISNUMBER('Emissions (start here)'!BU126),ISNUMBER(Dispersion!$AK$8)),'Emissions (start here)'!BU126*453.59/3600*Dispersion!$AK$8,0)</f>
        <v>0</v>
      </c>
      <c r="EN126" s="74">
        <f>IF(AND(ISNUMBER('Emissions (start here)'!BU126),ISNUMBER(Dispersion!$AK$9)),'Emissions (start here)'!BU126*453.59/3600*Dispersion!$AK$9,0)</f>
        <v>0</v>
      </c>
      <c r="EO126" s="74">
        <f>IF(AND(ISNUMBER('Emissions (start here)'!BV126),ISNUMBER(Dispersion!$AK$10)),'Emissions (start here)'!BV126*2000*453.59/8760/3600*Dispersion!$AK$10,0)</f>
        <v>0</v>
      </c>
      <c r="EP126" s="74">
        <f>IF(AND(ISNUMBER('Emissions (start here)'!BV126),ISNUMBER(Dispersion!$AK$11)),'Emissions (start here)'!BV126*2000*453.59/8760/3600*Dispersion!$AK$11,0)</f>
        <v>0</v>
      </c>
      <c r="EQ126" s="74">
        <f>IF(AND(ISNUMBER('Emissions (start here)'!BW126),ISNUMBER(Dispersion!$AL$8)),'Emissions (start here)'!BW126*453.59/3600*Dispersion!$AL$8,0)</f>
        <v>0</v>
      </c>
      <c r="ER126" s="74">
        <f>IF(AND(ISNUMBER('Emissions (start here)'!BW126),ISNUMBER(Dispersion!$AL$9)),'Emissions (start here)'!BW126*453.59/3600*Dispersion!$AL$9,0)</f>
        <v>0</v>
      </c>
      <c r="ES126" s="74">
        <f>IF(AND(ISNUMBER('Emissions (start here)'!BX126),ISNUMBER(Dispersion!$AL$10)),'Emissions (start here)'!BX126*2000*453.59/8760/3600*Dispersion!$AL$10,0)</f>
        <v>0</v>
      </c>
      <c r="ET126" s="74">
        <f>IF(AND(ISNUMBER('Emissions (start here)'!BX126),ISNUMBER(Dispersion!$AL$11)),'Emissions (start here)'!BX126*2000*453.59/8760/3600*Dispersion!$AL$11,0)</f>
        <v>0</v>
      </c>
      <c r="EU126" s="74">
        <f>IF(AND(ISNUMBER('Emissions (start here)'!BY126),ISNUMBER(Dispersion!$AM$8)),'Emissions (start here)'!BY126*453.59/3600*Dispersion!$AM$8,0)</f>
        <v>0</v>
      </c>
      <c r="EV126" s="74">
        <f>IF(AND(ISNUMBER('Emissions (start here)'!BY126),ISNUMBER(Dispersion!$AM$9)),'Emissions (start here)'!BY126*453.59/3600*Dispersion!$AM$9,0)</f>
        <v>0</v>
      </c>
      <c r="EW126" s="74">
        <f>IF(AND(ISNUMBER('Emissions (start here)'!BZ126),ISNUMBER(Dispersion!$AM$10)),'Emissions (start here)'!BZ126*2000*453.59/8760/3600*Dispersion!$AM$10,0)</f>
        <v>0</v>
      </c>
      <c r="EX126" s="74">
        <f>IF(AND(ISNUMBER('Emissions (start here)'!BZ126),ISNUMBER(Dispersion!$AM$11)),'Emissions (start here)'!BZ126*2000*453.59/8760/3600*Dispersion!$AM$11,0)</f>
        <v>0</v>
      </c>
      <c r="EY126" s="74">
        <f>IF(AND(ISNUMBER('Emissions (start here)'!CA126),ISNUMBER(Dispersion!$AN$8)),'Emissions (start here)'!CA126*453.59/3600*Dispersion!$AN$8,0)</f>
        <v>0</v>
      </c>
      <c r="EZ126" s="74">
        <f>IF(AND(ISNUMBER('Emissions (start here)'!CA126),ISNUMBER(Dispersion!$AN$9)),'Emissions (start here)'!CA126*453.59/3600*Dispersion!$AN$9,0)</f>
        <v>0</v>
      </c>
      <c r="FA126" s="74">
        <f>IF(AND(ISNUMBER('Emissions (start here)'!CB126),ISNUMBER(Dispersion!$AN$10)),'Emissions (start here)'!CB126*2000*453.59/8760/3600*Dispersion!$AN$10,0)</f>
        <v>0</v>
      </c>
      <c r="FB126" s="74">
        <f>IF(AND(ISNUMBER('Emissions (start here)'!CB126),ISNUMBER(Dispersion!$AN$11)),'Emissions (start here)'!CB126*2000*453.59/8760/3600*Dispersion!$AN$11,0)</f>
        <v>0</v>
      </c>
      <c r="FC126" s="74">
        <f>IF(AND(ISNUMBER('Emissions (start here)'!CC126),ISNUMBER(Dispersion!$AO$8)),'Emissions (start here)'!CC126*453.59/3600*Dispersion!$AO$8,0)</f>
        <v>0</v>
      </c>
      <c r="FD126" s="74">
        <f>IF(AND(ISNUMBER('Emissions (start here)'!CC126),ISNUMBER(Dispersion!$AO$9)),'Emissions (start here)'!CC126*453.59/3600*Dispersion!$AO$9,0)</f>
        <v>0</v>
      </c>
      <c r="FE126" s="74">
        <f>IF(AND(ISNUMBER('Emissions (start here)'!CD126),ISNUMBER(Dispersion!$AO$10)),'Emissions (start here)'!CD126*2000*453.59/8760/3600*Dispersion!$AO$10,0)</f>
        <v>0</v>
      </c>
      <c r="FF126" s="74">
        <f>IF(AND(ISNUMBER('Emissions (start here)'!CD126),ISNUMBER(Dispersion!$AO$11)),'Emissions (start here)'!CD126*2000*453.59/8760/3600*Dispersion!$AO$11,0)</f>
        <v>0</v>
      </c>
      <c r="FG126" s="74">
        <f>IF(AND(ISNUMBER('Emissions (start here)'!CE126),ISNUMBER(Dispersion!$AP$8)),'Emissions (start here)'!CE126*453.59/3600*Dispersion!$AP$8,0)</f>
        <v>0</v>
      </c>
      <c r="FH126" s="74">
        <f>IF(AND(ISNUMBER('Emissions (start here)'!CE126),ISNUMBER(Dispersion!$AP$9)),'Emissions (start here)'!CE126*453.59/3600*Dispersion!$AP$9,0)</f>
        <v>0</v>
      </c>
      <c r="FI126" s="74">
        <f>IF(AND(ISNUMBER('Emissions (start here)'!CF126),ISNUMBER(Dispersion!$AP$10)),'Emissions (start here)'!CF126*2000*453.59/8760/3600*Dispersion!$AP$10,0)</f>
        <v>0</v>
      </c>
      <c r="FJ126" s="74">
        <f>IF(AND(ISNUMBER('Emissions (start here)'!CF126),ISNUMBER(Dispersion!$AP$11)),'Emissions (start here)'!CF126*2000*453.59/8760/3600*Dispersion!$AP$11,0)</f>
        <v>0</v>
      </c>
      <c r="FK126" s="74">
        <f>IF(AND(ISNUMBER('Emissions (start here)'!CG126),ISNUMBER(Dispersion!$AQ$8)),'Emissions (start here)'!CG126*453.59/3600*Dispersion!$AQ$8,0)</f>
        <v>0</v>
      </c>
      <c r="FL126" s="74">
        <f>IF(AND(ISNUMBER('Emissions (start here)'!CG126),ISNUMBER(Dispersion!$AQ$9)),'Emissions (start here)'!CG126*453.59/3600*Dispersion!$AQ$9,0)</f>
        <v>0</v>
      </c>
      <c r="FM126" s="74">
        <f>IF(AND(ISNUMBER('Emissions (start here)'!CH126),ISNUMBER(Dispersion!$AQ$10)),'Emissions (start here)'!CH126*2000*453.59/8760/3600*Dispersion!$AQ$10,0)</f>
        <v>0</v>
      </c>
      <c r="FN126" s="74">
        <f>IF(AND(ISNUMBER('Emissions (start here)'!CH126),ISNUMBER(Dispersion!$AQ$11)),'Emissions (start here)'!CH126*2000*453.59/8760/3600*Dispersion!$AQ$11,0)</f>
        <v>0</v>
      </c>
      <c r="FO126" s="74">
        <f>IF(AND(ISNUMBER('Emissions (start here)'!CI126),ISNUMBER(Dispersion!$AR$8)),'Emissions (start here)'!CI126*453.59/3600*Dispersion!$AR$8,0)</f>
        <v>0</v>
      </c>
      <c r="FP126" s="74">
        <f>IF(AND(ISNUMBER('Emissions (start here)'!CI126),ISNUMBER(Dispersion!$AR$9)),'Emissions (start here)'!CI126*453.59/3600*Dispersion!$AR$9,0)</f>
        <v>0</v>
      </c>
      <c r="FQ126" s="74">
        <f>IF(AND(ISNUMBER('Emissions (start here)'!CJ126),ISNUMBER(Dispersion!$AR$10)),'Emissions (start here)'!CJ126*2000*453.59/8760/3600*Dispersion!$AR$10,0)</f>
        <v>0</v>
      </c>
      <c r="FR126" s="74">
        <f>IF(AND(ISNUMBER('Emissions (start here)'!CJ126),ISNUMBER(Dispersion!$AR$11)),'Emissions (start here)'!CJ126*2000*453.59/8760/3600*Dispersion!$AR$11,0)</f>
        <v>0</v>
      </c>
      <c r="FS126" s="74">
        <f>IF(AND(ISNUMBER('Emissions (start here)'!CK126),ISNUMBER(Dispersion!$AS$8)),'Emissions (start here)'!CK126*453.59/3600*Dispersion!$AS$8,0)</f>
        <v>0</v>
      </c>
      <c r="FT126" s="74">
        <f>IF(AND(ISNUMBER('Emissions (start here)'!CK126),ISNUMBER(Dispersion!$AS$9)),'Emissions (start here)'!CK126*453.59/3600*Dispersion!$AS$9,0)</f>
        <v>0</v>
      </c>
      <c r="FU126" s="74">
        <f>IF(AND(ISNUMBER('Emissions (start here)'!CL126),ISNUMBER(Dispersion!$AS$10)),'Emissions (start here)'!CL126*2000*453.59/8760/3600*Dispersion!$AS$10,0)</f>
        <v>0</v>
      </c>
      <c r="FV126" s="74">
        <f>IF(AND(ISNUMBER('Emissions (start here)'!CL126),ISNUMBER(Dispersion!$AS$11)),'Emissions (start here)'!CL126*2000*453.59/8760/3600*Dispersion!$AS$11,0)</f>
        <v>0</v>
      </c>
      <c r="FW126" s="74">
        <f>IF(AND(ISNUMBER('Emissions (start here)'!CM126),ISNUMBER(Dispersion!$AT$8)),'Emissions (start here)'!CM126*453.59/3600*Dispersion!$AT$8,0)</f>
        <v>0</v>
      </c>
      <c r="FX126" s="74">
        <f>IF(AND(ISNUMBER('Emissions (start here)'!CM126),ISNUMBER(Dispersion!$AT$9)),'Emissions (start here)'!CM126*453.59/3600*Dispersion!$AT$9,0)</f>
        <v>0</v>
      </c>
      <c r="FY126" s="74">
        <f>IF(AND(ISNUMBER('Emissions (start here)'!CN126),ISNUMBER(Dispersion!$AT$10)),'Emissions (start here)'!CN126*2000*453.59/8760/3600*Dispersion!$AT$10,0)</f>
        <v>0</v>
      </c>
      <c r="FZ126" s="74">
        <f>IF(AND(ISNUMBER('Emissions (start here)'!CN126),ISNUMBER(Dispersion!$AT$11)),'Emissions (start here)'!CN126*2000*453.59/8760/3600*Dispersion!$AT$11,0)</f>
        <v>0</v>
      </c>
      <c r="GA126" s="74">
        <f>IF(AND(ISNUMBER('Emissions (start here)'!CO126),ISNUMBER(Dispersion!$AU$8)),'Emissions (start here)'!CO126*453.59/3600*Dispersion!$AU$8,0)</f>
        <v>0</v>
      </c>
      <c r="GB126" s="74">
        <f>IF(AND(ISNUMBER('Emissions (start here)'!CO126),ISNUMBER(Dispersion!$AU$9)),'Emissions (start here)'!CO126*453.59/3600*Dispersion!$AU$9,0)</f>
        <v>0</v>
      </c>
      <c r="GC126" s="74">
        <f>IF(AND(ISNUMBER('Emissions (start here)'!CP126),ISNUMBER(Dispersion!$AU$10)),'Emissions (start here)'!CP126*2000*453.59/8760/3600*Dispersion!$AU$10,0)</f>
        <v>0</v>
      </c>
      <c r="GD126" s="74">
        <f>IF(AND(ISNUMBER('Emissions (start here)'!CP126),ISNUMBER(Dispersion!$AU$11)),'Emissions (start here)'!CP126*2000*453.59/8760/3600*Dispersion!$AU$11,0)</f>
        <v>0</v>
      </c>
      <c r="GE126" s="74">
        <f>IF(AND(ISNUMBER('Emissions (start here)'!CQ126),ISNUMBER(Dispersion!$AV$8)),'Emissions (start here)'!CQ126*453.59/3600*Dispersion!$AV$8,0)</f>
        <v>0</v>
      </c>
      <c r="GF126" s="74">
        <f>IF(AND(ISNUMBER('Emissions (start here)'!CQ126),ISNUMBER(Dispersion!$AV$9)),'Emissions (start here)'!CQ126*453.59/3600*Dispersion!$AV$9,0)</f>
        <v>0</v>
      </c>
      <c r="GG126" s="74">
        <f>IF(AND(ISNUMBER('Emissions (start here)'!CR126),ISNUMBER(Dispersion!$AV$10)),'Emissions (start here)'!CR126*2000*453.59/8760/3600*Dispersion!$AV$10,0)</f>
        <v>0</v>
      </c>
      <c r="GH126" s="74">
        <f>IF(AND(ISNUMBER('Emissions (start here)'!CR126),ISNUMBER(Dispersion!$AV$11)),'Emissions (start here)'!CR126*2000*453.59/8760/3600*Dispersion!$AV$11,0)</f>
        <v>0</v>
      </c>
      <c r="GI126" s="74">
        <f>IF(AND(ISNUMBER('Emissions (start here)'!CS126),ISNUMBER(Dispersion!$AW$8)),'Emissions (start here)'!CS126*453.59/3600*Dispersion!$AW$8,0)</f>
        <v>0</v>
      </c>
      <c r="GJ126" s="74">
        <f>IF(AND(ISNUMBER('Emissions (start here)'!CS126),ISNUMBER(Dispersion!$AW$9)),'Emissions (start here)'!CS126*453.59/3600*Dispersion!$AW$9,0)</f>
        <v>0</v>
      </c>
      <c r="GK126" s="74">
        <f>IF(AND(ISNUMBER('Emissions (start here)'!CT126),ISNUMBER(Dispersion!$AW$10)),'Emissions (start here)'!CT126*2000*453.59/8760/3600*Dispersion!$AW$10,0)</f>
        <v>0</v>
      </c>
      <c r="GL126" s="74">
        <f>IF(AND(ISNUMBER('Emissions (start here)'!CT126),ISNUMBER(Dispersion!$AW$11)),'Emissions (start here)'!CT126*2000*453.59/8760/3600*Dispersion!$AW$11,0)</f>
        <v>0</v>
      </c>
      <c r="GM126" s="74">
        <f>IF(AND(ISNUMBER('Emissions (start here)'!CU126),ISNUMBER(Dispersion!$AX$8)),'Emissions (start here)'!CU126*453.59/3600*Dispersion!$AX$8,0)</f>
        <v>0</v>
      </c>
      <c r="GN126" s="74">
        <f>IF(AND(ISNUMBER('Emissions (start here)'!CU126),ISNUMBER(Dispersion!$AX$9)),'Emissions (start here)'!CU126*453.59/3600*Dispersion!$AX$9,0)</f>
        <v>0</v>
      </c>
      <c r="GO126" s="74">
        <f>IF(AND(ISNUMBER('Emissions (start here)'!CV126),ISNUMBER(Dispersion!$AX$10)),'Emissions (start here)'!CV126*2000*453.59/8760/3600*Dispersion!$AX$10,0)</f>
        <v>0</v>
      </c>
      <c r="GP126" s="74">
        <f>IF(AND(ISNUMBER('Emissions (start here)'!CV126),ISNUMBER(Dispersion!$AX$11)),'Emissions (start here)'!CV126*2000*453.59/8760/3600*Dispersion!$AX$11,0)</f>
        <v>0</v>
      </c>
      <c r="GQ126" s="74">
        <f>IF(AND(ISNUMBER('Emissions (start here)'!CW126),ISNUMBER(Dispersion!$AY$8)),'Emissions (start here)'!CW126*453.59/3600*Dispersion!$AY$8,0)</f>
        <v>0</v>
      </c>
      <c r="GR126" s="74">
        <f>IF(AND(ISNUMBER('Emissions (start here)'!CW126),ISNUMBER(Dispersion!$AY$9)),'Emissions (start here)'!CW126*453.59/3600*Dispersion!$AY$9,0)</f>
        <v>0</v>
      </c>
      <c r="GS126" s="74">
        <f>IF(AND(ISNUMBER('Emissions (start here)'!CX126),ISNUMBER(Dispersion!$AY$10)),'Emissions (start here)'!CX126*2000*453.59/8760/3600*Dispersion!$AY$10,0)</f>
        <v>0</v>
      </c>
      <c r="GT126" s="74">
        <f>IF(AND(ISNUMBER('Emissions (start here)'!CX126),ISNUMBER(Dispersion!$AY$11)),'Emissions (start here)'!CX126*2000*453.59/8760/3600*Dispersion!$AY$11,0)</f>
        <v>0</v>
      </c>
      <c r="GU126" s="74">
        <f>IF(AND(ISNUMBER('Emissions (start here)'!CY126),ISNUMBER(Dispersion!$AZ$8)),'Emissions (start here)'!CY126*453.59/3600*Dispersion!$AZ$8,0)</f>
        <v>0</v>
      </c>
      <c r="GV126" s="74">
        <f>IF(AND(ISNUMBER('Emissions (start here)'!CY126),ISNUMBER(Dispersion!$AZ$9)),'Emissions (start here)'!CY126*453.59/3600*Dispersion!$AZ$9,0)</f>
        <v>0</v>
      </c>
      <c r="GW126" s="74">
        <f>IF(AND(ISNUMBER('Emissions (start here)'!CZ126),ISNUMBER(Dispersion!$AZ$10)),'Emissions (start here)'!CZ126*2000*453.59/8760/3600*Dispersion!$AZ$10,0)</f>
        <v>0</v>
      </c>
      <c r="GX126" s="74">
        <f>IF(AND(ISNUMBER('Emissions (start here)'!CZ126),ISNUMBER(Dispersion!$AZ$11)),'Emissions (start here)'!CZ126*2000*453.59/8760/3600*Dispersion!$AZ$11,0)</f>
        <v>0</v>
      </c>
    </row>
    <row r="127" spans="1:206" x14ac:dyDescent="0.2">
      <c r="A127" s="51" t="str">
        <f>'Tox Values'!C127</f>
        <v>7440-48-4</v>
      </c>
      <c r="B127" s="94" t="str">
        <f>'Tox Values'!D127</f>
        <v>Cobalt</v>
      </c>
      <c r="C127" s="96">
        <f t="shared" si="5"/>
        <v>0</v>
      </c>
      <c r="D127" s="74">
        <f t="shared" si="6"/>
        <v>0</v>
      </c>
      <c r="E127" s="74">
        <f t="shared" si="7"/>
        <v>0</v>
      </c>
      <c r="F127" s="99">
        <f t="shared" si="8"/>
        <v>0</v>
      </c>
      <c r="G127" s="97">
        <f>IF(AND(ISNUMBER('Emissions (start here)'!E127),ISNUMBER(Dispersion!$C$8)),'Emissions (start here)'!E127*453.59/3600*Dispersion!$C$8,0)</f>
        <v>0</v>
      </c>
      <c r="H127" s="74">
        <f>IF(AND(ISNUMBER('Emissions (start here)'!E127),ISNUMBER(Dispersion!$C$9)),'Emissions (start here)'!E127*453.59/3600*Dispersion!$C$9,0)</f>
        <v>0</v>
      </c>
      <c r="I127" s="74">
        <f>IF(AND(ISNUMBER('Emissions (start here)'!F127),ISNUMBER(Dispersion!$C$10)),'Emissions (start here)'!F127*2000*453.59/8760/3600*Dispersion!$C$10,0)</f>
        <v>0</v>
      </c>
      <c r="J127" s="74">
        <f>IF(AND(ISNUMBER('Emissions (start here)'!F127),ISNUMBER(Dispersion!$C$11)),'Emissions (start here)'!F127*2000*453.59/8760/3600*Dispersion!$C$11,0)</f>
        <v>0</v>
      </c>
      <c r="K127" s="74">
        <f>IF(AND(ISNUMBER('Emissions (start here)'!G127),ISNUMBER(Dispersion!$D$8)),'Emissions (start here)'!G127*453.59/3600*Dispersion!$D$8,0)</f>
        <v>0</v>
      </c>
      <c r="L127" s="74">
        <f>IF(AND(ISNUMBER('Emissions (start here)'!G127),ISNUMBER(Dispersion!$D$9)),'Emissions (start here)'!G127*453.59/3600*Dispersion!$D$9,0)</f>
        <v>0</v>
      </c>
      <c r="M127" s="74">
        <f>IF(AND(ISNUMBER('Emissions (start here)'!H127),ISNUMBER(Dispersion!$D$10)),'Emissions (start here)'!H127*2000*453.59/8760/3600*Dispersion!$D$10,0)</f>
        <v>0</v>
      </c>
      <c r="N127" s="74">
        <f>IF(AND(ISNUMBER('Emissions (start here)'!H127),ISNUMBER(Dispersion!$D$11)),'Emissions (start here)'!H127*2000*453.59/8760/3600*Dispersion!$D$11,0)</f>
        <v>0</v>
      </c>
      <c r="O127" s="74">
        <f>IF(AND(ISNUMBER('Emissions (start here)'!I127),ISNUMBER(Dispersion!$E$8)),'Emissions (start here)'!I127*453.59/3600*Dispersion!$E$8,0)</f>
        <v>0</v>
      </c>
      <c r="P127" s="74">
        <f>IF(AND(ISNUMBER('Emissions (start here)'!I127),ISNUMBER(Dispersion!$E$9)),'Emissions (start here)'!I127*453.59/3600*Dispersion!$E$9,0)</f>
        <v>0</v>
      </c>
      <c r="Q127" s="74">
        <f>IF(AND(ISNUMBER('Emissions (start here)'!J127),ISNUMBER(Dispersion!$E$10)),'Emissions (start here)'!J127*2000*453.59/8760/3600*Dispersion!$E$10,0)</f>
        <v>0</v>
      </c>
      <c r="R127" s="74">
        <f>IF(AND(ISNUMBER('Emissions (start here)'!J127),ISNUMBER(Dispersion!$E$11)),'Emissions (start here)'!J127*2000*453.59/8760/3600*Dispersion!$E$11,0)</f>
        <v>0</v>
      </c>
      <c r="S127" s="74">
        <f>IF(AND(ISNUMBER('Emissions (start here)'!K127),ISNUMBER(Dispersion!$F$8)),'Emissions (start here)'!K127*453.59/3600*Dispersion!$F$8,0)</f>
        <v>0</v>
      </c>
      <c r="T127" s="74">
        <f>IF(AND(ISNUMBER('Emissions (start here)'!K127),ISNUMBER(Dispersion!$F$9)),'Emissions (start here)'!K127*453.59/3600*Dispersion!$F$9,0)</f>
        <v>0</v>
      </c>
      <c r="U127" s="74">
        <f>IF(AND(ISNUMBER('Emissions (start here)'!L127),ISNUMBER(Dispersion!$F$10)),'Emissions (start here)'!L127*2000*453.59/8760/3600*Dispersion!$F$10,0)</f>
        <v>0</v>
      </c>
      <c r="V127" s="74">
        <f>IF(AND(ISNUMBER('Emissions (start here)'!L127),ISNUMBER(Dispersion!$F$11)),'Emissions (start here)'!L127*2000*453.59/8760/3600*Dispersion!$F$11,0)</f>
        <v>0</v>
      </c>
      <c r="W127" s="74">
        <f>IF(AND(ISNUMBER('Emissions (start here)'!M127),ISNUMBER(Dispersion!$G$8)),'Emissions (start here)'!M127*453.59/3600*Dispersion!$G$8,0)</f>
        <v>0</v>
      </c>
      <c r="X127" s="74">
        <f>IF(AND(ISNUMBER('Emissions (start here)'!M127),ISNUMBER(Dispersion!$G$9)),'Emissions (start here)'!M127*453.59/3600*Dispersion!$G$9,0)</f>
        <v>0</v>
      </c>
      <c r="Y127" s="74">
        <f>IF(AND(ISNUMBER('Emissions (start here)'!N127),ISNUMBER(Dispersion!$G$10)),'Emissions (start here)'!N127*2000*453.59/8760/3600*Dispersion!$G$10,0)</f>
        <v>0</v>
      </c>
      <c r="Z127" s="74">
        <f>IF(AND(ISNUMBER('Emissions (start here)'!N127),ISNUMBER(Dispersion!$G$11)),'Emissions (start here)'!N127*2000*453.59/8760/3600*Dispersion!$G$11,0)</f>
        <v>0</v>
      </c>
      <c r="AA127" s="74">
        <f>IF(AND(ISNUMBER('Emissions (start here)'!O127),ISNUMBER(Dispersion!$H$8)),'Emissions (start here)'!O127*453.59/3600*Dispersion!$H$8,0)</f>
        <v>0</v>
      </c>
      <c r="AB127" s="74">
        <f>IF(AND(ISNUMBER('Emissions (start here)'!O127),ISNUMBER(Dispersion!$H$9)),'Emissions (start here)'!O127*453.59/3600*Dispersion!$H$9,0)</f>
        <v>0</v>
      </c>
      <c r="AC127" s="74">
        <f>IF(AND(ISNUMBER('Emissions (start here)'!P127),ISNUMBER(Dispersion!$H$10)),'Emissions (start here)'!P127*2000*453.59/8760/3600*Dispersion!$H$10,0)</f>
        <v>0</v>
      </c>
      <c r="AD127" s="74">
        <f>IF(AND(ISNUMBER('Emissions (start here)'!P127),ISNUMBER(Dispersion!$H$11)),'Emissions (start here)'!P127*2000*453.59/8760/3600*Dispersion!$H$11,0)</f>
        <v>0</v>
      </c>
      <c r="AE127" s="74">
        <f>IF(AND(ISNUMBER('Emissions (start here)'!Q127),ISNUMBER(Dispersion!$I$8)),'Emissions (start here)'!Q127*453.59/3600*Dispersion!$I$8,0)</f>
        <v>0</v>
      </c>
      <c r="AF127" s="74">
        <f>IF(AND(ISNUMBER('Emissions (start here)'!Q127),ISNUMBER(Dispersion!$I$9)),'Emissions (start here)'!Q127*453.59/3600*Dispersion!$I$9,0)</f>
        <v>0</v>
      </c>
      <c r="AG127" s="74">
        <f>IF(AND(ISNUMBER('Emissions (start here)'!R127),ISNUMBER(Dispersion!$I$10)),'Emissions (start here)'!R127*2000*453.59/8760/3600*Dispersion!$I$10,0)</f>
        <v>0</v>
      </c>
      <c r="AH127" s="74">
        <f>IF(AND(ISNUMBER('Emissions (start here)'!R127),ISNUMBER(Dispersion!$I$11)),'Emissions (start here)'!R127*2000*453.59/8760/3600*Dispersion!$I$11,0)</f>
        <v>0</v>
      </c>
      <c r="AI127" s="74">
        <f>IF(AND(ISNUMBER('Emissions (start here)'!S127),ISNUMBER(Dispersion!$J$8)),'Emissions (start here)'!S127*453.59/3600*Dispersion!$J$8,0)</f>
        <v>0</v>
      </c>
      <c r="AJ127" s="74">
        <f>IF(AND(ISNUMBER('Emissions (start here)'!S127),ISNUMBER(Dispersion!$J$9)),'Emissions (start here)'!S127*453.59/3600*Dispersion!$J$9,0)</f>
        <v>0</v>
      </c>
      <c r="AK127" s="74">
        <f>IF(AND(ISNUMBER('Emissions (start here)'!T127),ISNUMBER(Dispersion!$J$10)),'Emissions (start here)'!T127*2000*453.59/8760/3600*Dispersion!$J$10,0)</f>
        <v>0</v>
      </c>
      <c r="AL127" s="74">
        <f>IF(AND(ISNUMBER('Emissions (start here)'!T127),ISNUMBER(Dispersion!$J$11)),'Emissions (start here)'!T127*2000*453.59/8760/3600*Dispersion!$J$11,0)</f>
        <v>0</v>
      </c>
      <c r="AM127" s="74">
        <f>IF(AND(ISNUMBER('Emissions (start here)'!U127),ISNUMBER(Dispersion!$K$8)),'Emissions (start here)'!U127*453.59/3600*Dispersion!$K$8,0)</f>
        <v>0</v>
      </c>
      <c r="AN127" s="74">
        <f>IF(AND(ISNUMBER('Emissions (start here)'!U127),ISNUMBER(Dispersion!$K$9)),'Emissions (start here)'!U127*453.59/3600*Dispersion!$K$9,0)</f>
        <v>0</v>
      </c>
      <c r="AO127" s="74">
        <f>IF(AND(ISNUMBER('Emissions (start here)'!V127),ISNUMBER(Dispersion!$K$10)),'Emissions (start here)'!V127*2000*453.59/8760/3600*Dispersion!$K$10,0)</f>
        <v>0</v>
      </c>
      <c r="AP127" s="74">
        <f>IF(AND(ISNUMBER('Emissions (start here)'!V127),ISNUMBER(Dispersion!$K$11)),'Emissions (start here)'!V127*2000*453.59/8760/3600*Dispersion!$K$11,0)</f>
        <v>0</v>
      </c>
      <c r="AQ127" s="74">
        <f>IF(AND(ISNUMBER('Emissions (start here)'!W127),ISNUMBER(Dispersion!$L$8)),'Emissions (start here)'!W127*453.59/3600*Dispersion!$L$8,0)</f>
        <v>0</v>
      </c>
      <c r="AR127" s="74">
        <f>IF(AND(ISNUMBER('Emissions (start here)'!W127),ISNUMBER(Dispersion!$L$9)),'Emissions (start here)'!W127*453.59/3600*Dispersion!$L$9,0)</f>
        <v>0</v>
      </c>
      <c r="AS127" s="74">
        <f>IF(AND(ISNUMBER('Emissions (start here)'!X127),ISNUMBER(Dispersion!$L$10)),'Emissions (start here)'!X127*2000*453.59/8760/3600*Dispersion!$L$10,0)</f>
        <v>0</v>
      </c>
      <c r="AT127" s="74">
        <f>IF(AND(ISNUMBER('Emissions (start here)'!X127),ISNUMBER(Dispersion!$L$11)),'Emissions (start here)'!X127*2000*453.59/8760/3600*Dispersion!$L$11,0)</f>
        <v>0</v>
      </c>
      <c r="AU127" s="74">
        <f>IF(AND(ISNUMBER('Emissions (start here)'!Y127),ISNUMBER(Dispersion!$M$8)),'Emissions (start here)'!Y127*453.59/3600*Dispersion!$M$8,0)</f>
        <v>0</v>
      </c>
      <c r="AV127" s="74">
        <f>IF(AND(ISNUMBER('Emissions (start here)'!Y127),ISNUMBER(Dispersion!$M$9)),'Emissions (start here)'!Y127*453.59/3600*Dispersion!$M$9,0)</f>
        <v>0</v>
      </c>
      <c r="AW127" s="74">
        <f>IF(AND(ISNUMBER('Emissions (start here)'!Z127),ISNUMBER(Dispersion!$M$10)),'Emissions (start here)'!Z127*2000*453.59/8760/3600*Dispersion!$M$10,0)</f>
        <v>0</v>
      </c>
      <c r="AX127" s="74">
        <f>IF(AND(ISNUMBER('Emissions (start here)'!Z127),ISNUMBER(Dispersion!$M$11)),'Emissions (start here)'!Z127*2000*453.59/8760/3600*Dispersion!$M$11,0)</f>
        <v>0</v>
      </c>
      <c r="AY127" s="74">
        <f>IF(AND(ISNUMBER('Emissions (start here)'!AA127),ISNUMBER(Dispersion!$N$8)),'Emissions (start here)'!AA127*453.59/3600*Dispersion!$N$8,0)</f>
        <v>0</v>
      </c>
      <c r="AZ127" s="74">
        <f>IF(AND(ISNUMBER('Emissions (start here)'!AA127),ISNUMBER(Dispersion!$N$9)),'Emissions (start here)'!AA127*453.59/3600*Dispersion!$N$9,0)</f>
        <v>0</v>
      </c>
      <c r="BA127" s="74">
        <f>IF(AND(ISNUMBER('Emissions (start here)'!AB127),ISNUMBER(Dispersion!$N$10)),'Emissions (start here)'!AB127*2000*453.59/8760/3600*Dispersion!$N$10,0)</f>
        <v>0</v>
      </c>
      <c r="BB127" s="74">
        <f>IF(AND(ISNUMBER('Emissions (start here)'!AB127),ISNUMBER(Dispersion!$N$11)),'Emissions (start here)'!AB127*2000*453.59/8760/3600*Dispersion!$N$11,0)</f>
        <v>0</v>
      </c>
      <c r="BC127" s="74">
        <f>IF(AND(ISNUMBER('Emissions (start here)'!AC127),ISNUMBER(Dispersion!$O$8)),'Emissions (start here)'!AC127*453.59/3600*Dispersion!$O$8,0)</f>
        <v>0</v>
      </c>
      <c r="BD127" s="74">
        <f>IF(AND(ISNUMBER('Emissions (start here)'!AC127),ISNUMBER(Dispersion!$O$9)),'Emissions (start here)'!AC127*453.59/3600*Dispersion!$O$9,0)</f>
        <v>0</v>
      </c>
      <c r="BE127" s="74">
        <f>IF(AND(ISNUMBER('Emissions (start here)'!AD127),ISNUMBER(Dispersion!$O$10)),'Emissions (start here)'!AD127*2000*453.59/8760/3600*Dispersion!$O$10,0)</f>
        <v>0</v>
      </c>
      <c r="BF127" s="74">
        <f>IF(AND(ISNUMBER('Emissions (start here)'!AD127),ISNUMBER(Dispersion!$O$11)),'Emissions (start here)'!AD127*2000*453.59/8760/3600*Dispersion!$O$11,0)</f>
        <v>0</v>
      </c>
      <c r="BG127" s="74">
        <f>IF(AND(ISNUMBER('Emissions (start here)'!AE127),ISNUMBER(Dispersion!$P$8)),'Emissions (start here)'!AE127*453.59/3600*Dispersion!$P$8,0)</f>
        <v>0</v>
      </c>
      <c r="BH127" s="74">
        <f>IF(AND(ISNUMBER('Emissions (start here)'!AE127),ISNUMBER(Dispersion!$P$9)),'Emissions (start here)'!AE127*453.59/3600*Dispersion!$P$9,0)</f>
        <v>0</v>
      </c>
      <c r="BI127" s="74">
        <f>IF(AND(ISNUMBER('Emissions (start here)'!AF127),ISNUMBER(Dispersion!$P$10)),'Emissions (start here)'!AF127*2000*453.59/8760/3600*Dispersion!$P$10,0)</f>
        <v>0</v>
      </c>
      <c r="BJ127" s="74">
        <f>IF(AND(ISNUMBER('Emissions (start here)'!AF127),ISNUMBER(Dispersion!$P$11)),'Emissions (start here)'!AF127*2000*453.59/8760/3600*Dispersion!$P$11,0)</f>
        <v>0</v>
      </c>
      <c r="BK127" s="74">
        <f>IF(AND(ISNUMBER('Emissions (start here)'!AG127),ISNUMBER(Dispersion!$Q$8)),'Emissions (start here)'!AG127*453.59/3600*Dispersion!$Q$8,0)</f>
        <v>0</v>
      </c>
      <c r="BL127" s="74">
        <f>IF(AND(ISNUMBER('Emissions (start here)'!AG127),ISNUMBER(Dispersion!$Q$9)),'Emissions (start here)'!AG127*453.59/3600*Dispersion!$Q$9,0)</f>
        <v>0</v>
      </c>
      <c r="BM127" s="74">
        <f>IF(AND(ISNUMBER('Emissions (start here)'!AH127),ISNUMBER(Dispersion!$Q$10)),'Emissions (start here)'!AH127*2000*453.59/8760/3600*Dispersion!$Q$10,0)</f>
        <v>0</v>
      </c>
      <c r="BN127" s="74">
        <f>IF(AND(ISNUMBER('Emissions (start here)'!AH127),ISNUMBER(Dispersion!$Q$11)),'Emissions (start here)'!AH127*2000*453.59/8760/3600*Dispersion!$Q$11,0)</f>
        <v>0</v>
      </c>
      <c r="BO127" s="74">
        <f>IF(AND(ISNUMBER('Emissions (start here)'!AI127),ISNUMBER(Dispersion!$R$8)),'Emissions (start here)'!AI127*453.59/3600*Dispersion!$R$8,0)</f>
        <v>0</v>
      </c>
      <c r="BP127" s="74">
        <f>IF(AND(ISNUMBER('Emissions (start here)'!AI127),ISNUMBER(Dispersion!$R$9)),'Emissions (start here)'!AI127*453.59/3600*Dispersion!$R$9,0)</f>
        <v>0</v>
      </c>
      <c r="BQ127" s="74">
        <f>IF(AND(ISNUMBER('Emissions (start here)'!AJ127),ISNUMBER(Dispersion!$R$10)),'Emissions (start here)'!AJ127*2000*453.59/8760/3600*Dispersion!$R$10,0)</f>
        <v>0</v>
      </c>
      <c r="BR127" s="74">
        <f>IF(AND(ISNUMBER('Emissions (start here)'!AJ127),ISNUMBER(Dispersion!$R$11)),'Emissions (start here)'!AJ127*2000*453.59/8760/3600*Dispersion!$R$11,0)</f>
        <v>0</v>
      </c>
      <c r="BS127" s="74">
        <f>IF(AND(ISNUMBER('Emissions (start here)'!AK127),ISNUMBER(Dispersion!$S$8)),'Emissions (start here)'!AK127*453.59/3600*Dispersion!$S$8,0)</f>
        <v>0</v>
      </c>
      <c r="BT127" s="74">
        <f>IF(AND(ISNUMBER('Emissions (start here)'!AK127),ISNUMBER(Dispersion!$S$9)),'Emissions (start here)'!AK127*453.59/3600*Dispersion!$S$9,0)</f>
        <v>0</v>
      </c>
      <c r="BU127" s="74">
        <f>IF(AND(ISNUMBER('Emissions (start here)'!AL127),ISNUMBER(Dispersion!$S$10)),'Emissions (start here)'!AL127*2000*453.59/8760/3600*Dispersion!$S$10,0)</f>
        <v>0</v>
      </c>
      <c r="BV127" s="74">
        <f>IF(AND(ISNUMBER('Emissions (start here)'!AL127),ISNUMBER(Dispersion!$S$11)),'Emissions (start here)'!AL127*2000*453.59/8760/3600*Dispersion!$S$11,0)</f>
        <v>0</v>
      </c>
      <c r="BW127" s="74">
        <f>IF(AND(ISNUMBER('Emissions (start here)'!AM127),ISNUMBER(Dispersion!$T$8)),'Emissions (start here)'!AM127*453.59/3600*Dispersion!$T$8,0)</f>
        <v>0</v>
      </c>
      <c r="BX127" s="74">
        <f>IF(AND(ISNUMBER('Emissions (start here)'!AM127),ISNUMBER(Dispersion!$T$9)),'Emissions (start here)'!AM127*453.59/3600*Dispersion!$T$9,0)</f>
        <v>0</v>
      </c>
      <c r="BY127" s="74">
        <f>IF(AND(ISNUMBER('Emissions (start here)'!AN127),ISNUMBER(Dispersion!$T$10)),'Emissions (start here)'!AN127*2000*453.59/8760/3600*Dispersion!$T$10,0)</f>
        <v>0</v>
      </c>
      <c r="BZ127" s="74">
        <f>IF(AND(ISNUMBER('Emissions (start here)'!AN127),ISNUMBER(Dispersion!$T$11)),'Emissions (start here)'!AN127*2000*453.59/8760/3600*Dispersion!$T$11,0)</f>
        <v>0</v>
      </c>
      <c r="CA127" s="74">
        <f>IF(AND(ISNUMBER('Emissions (start here)'!AO127),ISNUMBER(Dispersion!$U$8)),'Emissions (start here)'!AO127*453.59/3600*Dispersion!$U$8,0)</f>
        <v>0</v>
      </c>
      <c r="CB127" s="74">
        <f>IF(AND(ISNUMBER('Emissions (start here)'!AO127),ISNUMBER(Dispersion!$U$9)),'Emissions (start here)'!AO127*453.59/3600*Dispersion!$U$9,0)</f>
        <v>0</v>
      </c>
      <c r="CC127" s="74">
        <f>IF(AND(ISNUMBER('Emissions (start here)'!AP127),ISNUMBER(Dispersion!$U$10)),'Emissions (start here)'!AP127*2000*453.59/8760/3600*Dispersion!$U$10,0)</f>
        <v>0</v>
      </c>
      <c r="CD127" s="74">
        <f>IF(AND(ISNUMBER('Emissions (start here)'!AP127),ISNUMBER(Dispersion!$U$11)),'Emissions (start here)'!AP127*2000*453.59/8760/3600*Dispersion!$U$11,0)</f>
        <v>0</v>
      </c>
      <c r="CE127" s="74">
        <f>IF(AND(ISNUMBER('Emissions (start here)'!AQ127),ISNUMBER(Dispersion!$V$8)),'Emissions (start here)'!AQ127*453.59/3600*Dispersion!$V$8,0)</f>
        <v>0</v>
      </c>
      <c r="CF127" s="74">
        <f>IF(AND(ISNUMBER('Emissions (start here)'!AQ127),ISNUMBER(Dispersion!$V$9)),'Emissions (start here)'!AQ127*453.59/3600*Dispersion!$V$9,0)</f>
        <v>0</v>
      </c>
      <c r="CG127" s="74">
        <f>IF(AND(ISNUMBER('Emissions (start here)'!AR127),ISNUMBER(Dispersion!$V$10)),'Emissions (start here)'!AR127*2000*453.59/8760/3600*Dispersion!$V$10,0)</f>
        <v>0</v>
      </c>
      <c r="CH127" s="74">
        <f>IF(AND(ISNUMBER('Emissions (start here)'!AR127),ISNUMBER(Dispersion!$V$11)),'Emissions (start here)'!AR127*2000*453.59/8760/3600*Dispersion!$V$11,0)</f>
        <v>0</v>
      </c>
      <c r="CI127" s="74">
        <f>IF(AND(ISNUMBER('Emissions (start here)'!AS127),ISNUMBER(Dispersion!$W$8)),'Emissions (start here)'!AS127*453.59/3600*Dispersion!$W$8,0)</f>
        <v>0</v>
      </c>
      <c r="CJ127" s="74">
        <f>IF(AND(ISNUMBER('Emissions (start here)'!AS127),ISNUMBER(Dispersion!$W$9)),'Emissions (start here)'!AS127*453.59/3600*Dispersion!$W$9,0)</f>
        <v>0</v>
      </c>
      <c r="CK127" s="74">
        <f>IF(AND(ISNUMBER('Emissions (start here)'!AT127),ISNUMBER(Dispersion!$W$10)),'Emissions (start here)'!AT127*2000*453.59/8760/3600*Dispersion!$W$10,0)</f>
        <v>0</v>
      </c>
      <c r="CL127" s="74">
        <f>IF(AND(ISNUMBER('Emissions (start here)'!AT127),ISNUMBER(Dispersion!$W$11)),'Emissions (start here)'!AT127*2000*453.59/8760/3600*Dispersion!$W$11,0)</f>
        <v>0</v>
      </c>
      <c r="CM127" s="74">
        <f>IF(AND(ISNUMBER('Emissions (start here)'!AU127),ISNUMBER(Dispersion!$X$8)),'Emissions (start here)'!AU127*453.59/3600*Dispersion!$X$8,0)</f>
        <v>0</v>
      </c>
      <c r="CN127" s="74">
        <f>IF(AND(ISNUMBER('Emissions (start here)'!AU127),ISNUMBER(Dispersion!$X$9)),'Emissions (start here)'!AU127*453.59/3600*Dispersion!$X$9,0)</f>
        <v>0</v>
      </c>
      <c r="CO127" s="74">
        <f>IF(AND(ISNUMBER('Emissions (start here)'!AV127),ISNUMBER(Dispersion!$X$10)),'Emissions (start here)'!AV127*2000*453.59/8760/3600*Dispersion!$X$10,0)</f>
        <v>0</v>
      </c>
      <c r="CP127" s="74">
        <f>IF(AND(ISNUMBER('Emissions (start here)'!AV127),ISNUMBER(Dispersion!$X$11)),'Emissions (start here)'!AV127*2000*453.59/8760/3600*Dispersion!$X$11,0)</f>
        <v>0</v>
      </c>
      <c r="CQ127" s="74">
        <f>IF(AND(ISNUMBER('Emissions (start here)'!AW127),ISNUMBER(Dispersion!$Y$8)),'Emissions (start here)'!AW127*453.59/3600*Dispersion!$Y$8,0)</f>
        <v>0</v>
      </c>
      <c r="CR127" s="74">
        <f>IF(AND(ISNUMBER('Emissions (start here)'!AW127),ISNUMBER(Dispersion!$Y$9)),'Emissions (start here)'!AW127*453.59/3600*Dispersion!$Y$9,0)</f>
        <v>0</v>
      </c>
      <c r="CS127" s="74">
        <f>IF(AND(ISNUMBER('Emissions (start here)'!AX127),ISNUMBER(Dispersion!$Y$10)),'Emissions (start here)'!AX127*2000*453.59/8760/3600*Dispersion!$Y$10,0)</f>
        <v>0</v>
      </c>
      <c r="CT127" s="74">
        <f>IF(AND(ISNUMBER('Emissions (start here)'!AX127),ISNUMBER(Dispersion!$Y$11)),'Emissions (start here)'!AX127*2000*453.59/8760/3600*Dispersion!$Y$11,0)</f>
        <v>0</v>
      </c>
      <c r="CU127" s="74">
        <f>IF(AND(ISNUMBER('Emissions (start here)'!AY127),ISNUMBER(Dispersion!$Z$8)),'Emissions (start here)'!AY127*453.59/3600*Dispersion!$Z$8,0)</f>
        <v>0</v>
      </c>
      <c r="CV127" s="74">
        <f>IF(AND(ISNUMBER('Emissions (start here)'!AY127),ISNUMBER(Dispersion!$Z$9)),'Emissions (start here)'!AY127*453.59/3600*Dispersion!$Z$9,0)</f>
        <v>0</v>
      </c>
      <c r="CW127" s="74">
        <f>IF(AND(ISNUMBER('Emissions (start here)'!AZ127),ISNUMBER(Dispersion!$Z$10)),'Emissions (start here)'!AZ127*2000*453.59/8760/3600*Dispersion!$Z$10,0)</f>
        <v>0</v>
      </c>
      <c r="CX127" s="74">
        <f>IF(AND(ISNUMBER('Emissions (start here)'!AZ127),ISNUMBER(Dispersion!$Z$11)),'Emissions (start here)'!AZ127*2000*453.59/8760/3600*Dispersion!$Z$11,0)</f>
        <v>0</v>
      </c>
      <c r="CY127" s="74">
        <f>IF(AND(ISNUMBER('Emissions (start here)'!BA127),ISNUMBER(Dispersion!$AA$8)),'Emissions (start here)'!BA127*453.59/3600*Dispersion!$AA$8,0)</f>
        <v>0</v>
      </c>
      <c r="CZ127" s="74">
        <f>IF(AND(ISNUMBER('Emissions (start here)'!BA127),ISNUMBER(Dispersion!$AA$9)),'Emissions (start here)'!BA127*453.59/3600*Dispersion!$AA$9,0)</f>
        <v>0</v>
      </c>
      <c r="DA127" s="74">
        <f>IF(AND(ISNUMBER('Emissions (start here)'!BB127),ISNUMBER(Dispersion!$AA$10)),'Emissions (start here)'!BB127*2000*453.59/8760/3600*Dispersion!$AA$10,0)</f>
        <v>0</v>
      </c>
      <c r="DB127" s="74">
        <f>IF(AND(ISNUMBER('Emissions (start here)'!BB127),ISNUMBER(Dispersion!$AA$11)),'Emissions (start here)'!BB127*2000*453.59/8760/3600*Dispersion!$AA$11,0)</f>
        <v>0</v>
      </c>
      <c r="DC127" s="74">
        <f>IF(AND(ISNUMBER('Emissions (start here)'!BC127),ISNUMBER(Dispersion!$AB$8)),'Emissions (start here)'!BC127*453.59/3600*Dispersion!$AB$8,0)</f>
        <v>0</v>
      </c>
      <c r="DD127" s="74">
        <f>IF(AND(ISNUMBER('Emissions (start here)'!BC127),ISNUMBER(Dispersion!$AB$9)),'Emissions (start here)'!BC127*453.59/3600*Dispersion!$AB$9,0)</f>
        <v>0</v>
      </c>
      <c r="DE127" s="74">
        <f>IF(AND(ISNUMBER('Emissions (start here)'!BD127),ISNUMBER(Dispersion!$AB$10)),'Emissions (start here)'!BD127*2000*453.59/8760/3600*Dispersion!$AB$10,0)</f>
        <v>0</v>
      </c>
      <c r="DF127" s="74">
        <f>IF(AND(ISNUMBER('Emissions (start here)'!BD127),ISNUMBER(Dispersion!$AB$11)),'Emissions (start here)'!BD127*2000*453.59/8760/3600*Dispersion!$AB$11,0)</f>
        <v>0</v>
      </c>
      <c r="DG127" s="74">
        <f>IF(AND(ISNUMBER('Emissions (start here)'!BE127),ISNUMBER(Dispersion!$AC$8)),'Emissions (start here)'!BE127*453.59/3600*Dispersion!$AC$8,0)</f>
        <v>0</v>
      </c>
      <c r="DH127" s="74">
        <f>IF(AND(ISNUMBER('Emissions (start here)'!BE127),ISNUMBER(Dispersion!$AC$9)),'Emissions (start here)'!BE127*453.59/3600*Dispersion!$AC$9,0)</f>
        <v>0</v>
      </c>
      <c r="DI127" s="74">
        <f>IF(AND(ISNUMBER('Emissions (start here)'!BF127),ISNUMBER(Dispersion!$AC$10)),'Emissions (start here)'!BF127*2000*453.59/8760/3600*Dispersion!$AC$10,0)</f>
        <v>0</v>
      </c>
      <c r="DJ127" s="74">
        <f>IF(AND(ISNUMBER('Emissions (start here)'!BF127),ISNUMBER(Dispersion!$AC$11)),'Emissions (start here)'!BF127*2000*453.59/8760/3600*Dispersion!$AC$11,0)</f>
        <v>0</v>
      </c>
      <c r="DK127" s="74">
        <f>IF(AND(ISNUMBER('Emissions (start here)'!BG127),ISNUMBER(Dispersion!$AD$8)),'Emissions (start here)'!BG127*453.59/3600*Dispersion!$AD$8,0)</f>
        <v>0</v>
      </c>
      <c r="DL127" s="74">
        <f>IF(AND(ISNUMBER('Emissions (start here)'!BG127),ISNUMBER(Dispersion!$AD$9)),'Emissions (start here)'!BG127*453.59/3600*Dispersion!$AD$9,0)</f>
        <v>0</v>
      </c>
      <c r="DM127" s="74">
        <f>IF(AND(ISNUMBER('Emissions (start here)'!BH127),ISNUMBER(Dispersion!$AD$10)),'Emissions (start here)'!BH127*2000*453.59/8760/3600*Dispersion!$AD$10,0)</f>
        <v>0</v>
      </c>
      <c r="DN127" s="74">
        <f>IF(AND(ISNUMBER('Emissions (start here)'!BH127),ISNUMBER(Dispersion!$AD$11)),'Emissions (start here)'!BH127*2000*453.59/8760/3600*Dispersion!$AD$11,0)</f>
        <v>0</v>
      </c>
      <c r="DO127" s="74">
        <f>IF(AND(ISNUMBER('Emissions (start here)'!BI127),ISNUMBER(Dispersion!$AE$8)),'Emissions (start here)'!BI127*453.59/3600*Dispersion!$AE$8,0)</f>
        <v>0</v>
      </c>
      <c r="DP127" s="74">
        <f>IF(AND(ISNUMBER('Emissions (start here)'!BI127),ISNUMBER(Dispersion!$AE$9)),'Emissions (start here)'!BI127*453.59/3600*Dispersion!$AE$9,0)</f>
        <v>0</v>
      </c>
      <c r="DQ127" s="74">
        <f>IF(AND(ISNUMBER('Emissions (start here)'!BJ127),ISNUMBER(Dispersion!$AE$10)),'Emissions (start here)'!BJ127*2000*453.59/8760/3600*Dispersion!$AE$10,0)</f>
        <v>0</v>
      </c>
      <c r="DR127" s="74">
        <f>IF(AND(ISNUMBER('Emissions (start here)'!BJ127),ISNUMBER(Dispersion!$AE$11)),'Emissions (start here)'!BJ127*2000*453.59/8760/3600*Dispersion!$AE$11,0)</f>
        <v>0</v>
      </c>
      <c r="DS127" s="74">
        <f>IF(AND(ISNUMBER('Emissions (start here)'!BK127),ISNUMBER(Dispersion!$AF$8)),'Emissions (start here)'!BK127*453.59/3600*Dispersion!$AF$8,0)</f>
        <v>0</v>
      </c>
      <c r="DT127" s="74">
        <f>IF(AND(ISNUMBER('Emissions (start here)'!BK127),ISNUMBER(Dispersion!$AF$9)),'Emissions (start here)'!BK127*453.59/3600*Dispersion!$AF$9,0)</f>
        <v>0</v>
      </c>
      <c r="DU127" s="74">
        <f>IF(AND(ISNUMBER('Emissions (start here)'!BL127),ISNUMBER(Dispersion!$AF$10)),'Emissions (start here)'!BL127*2000*453.59/8760/3600*Dispersion!$AF$10,0)</f>
        <v>0</v>
      </c>
      <c r="DV127" s="74">
        <f>IF(AND(ISNUMBER('Emissions (start here)'!BL127),ISNUMBER(Dispersion!$AF$11)),'Emissions (start here)'!BL127*2000*453.59/8760/3600*Dispersion!$AF$11,0)</f>
        <v>0</v>
      </c>
      <c r="DW127" s="74">
        <f>IF(AND(ISNUMBER('Emissions (start here)'!BM127),ISNUMBER(Dispersion!$AG$8)),'Emissions (start here)'!BM127*453.59/3600*Dispersion!$AG$8,0)</f>
        <v>0</v>
      </c>
      <c r="DX127" s="74">
        <f>IF(AND(ISNUMBER('Emissions (start here)'!BM127),ISNUMBER(Dispersion!$AG$9)),'Emissions (start here)'!BM127*453.59/3600*Dispersion!$AG$9,0)</f>
        <v>0</v>
      </c>
      <c r="DY127" s="74">
        <f>IF(AND(ISNUMBER('Emissions (start here)'!BN127),ISNUMBER(Dispersion!$AG$10)),'Emissions (start here)'!BN127*2000*453.59/8760/3600*Dispersion!$AG$10,0)</f>
        <v>0</v>
      </c>
      <c r="DZ127" s="74">
        <f>IF(AND(ISNUMBER('Emissions (start here)'!BN127),ISNUMBER(Dispersion!$AG$11)),'Emissions (start here)'!BN127*2000*453.59/8760/3600*Dispersion!$AG$11,0)</f>
        <v>0</v>
      </c>
      <c r="EA127" s="74">
        <f>IF(AND(ISNUMBER('Emissions (start here)'!BO127),ISNUMBER(Dispersion!$AH$8)),'Emissions (start here)'!BO127*453.59/3600*Dispersion!$AH$8,0)</f>
        <v>0</v>
      </c>
      <c r="EB127" s="74">
        <f>IF(AND(ISNUMBER('Emissions (start here)'!BO127),ISNUMBER(Dispersion!$AH$9)),'Emissions (start here)'!BO127*453.59/3600*Dispersion!$AH$9,0)</f>
        <v>0</v>
      </c>
      <c r="EC127" s="74">
        <f>IF(AND(ISNUMBER('Emissions (start here)'!BP127),ISNUMBER(Dispersion!$AH$10)),'Emissions (start here)'!BP127*2000*453.59/8760/3600*Dispersion!$AH$10,0)</f>
        <v>0</v>
      </c>
      <c r="ED127" s="74">
        <f>IF(AND(ISNUMBER('Emissions (start here)'!BP127),ISNUMBER(Dispersion!$AH$11)),'Emissions (start here)'!BP127*2000*453.59/8760/3600*Dispersion!$AH$11,0)</f>
        <v>0</v>
      </c>
      <c r="EE127" s="74">
        <f>IF(AND(ISNUMBER('Emissions (start here)'!BQ127),ISNUMBER(Dispersion!$AI$8)),'Emissions (start here)'!BQ127*453.59/3600*Dispersion!$AI$8,0)</f>
        <v>0</v>
      </c>
      <c r="EF127" s="74">
        <f>IF(AND(ISNUMBER('Emissions (start here)'!BQ127),ISNUMBER(Dispersion!$AI$9)),'Emissions (start here)'!BQ127*453.59/3600*Dispersion!$AI$9,0)</f>
        <v>0</v>
      </c>
      <c r="EG127" s="74">
        <f>IF(AND(ISNUMBER('Emissions (start here)'!BR127),ISNUMBER(Dispersion!$AI$10)),'Emissions (start here)'!BR127*2000*453.59/8760/3600*Dispersion!$AI$10,0)</f>
        <v>0</v>
      </c>
      <c r="EH127" s="74">
        <f>IF(AND(ISNUMBER('Emissions (start here)'!BR127),ISNUMBER(Dispersion!$AI$11)),'Emissions (start here)'!BR127*2000*453.59/8760/3600*Dispersion!$AI$11,0)</f>
        <v>0</v>
      </c>
      <c r="EI127" s="74">
        <f>IF(AND(ISNUMBER('Emissions (start here)'!BS127),ISNUMBER(Dispersion!$AJ$8)),'Emissions (start here)'!BS127*453.59/3600*Dispersion!$AJ$8,0)</f>
        <v>0</v>
      </c>
      <c r="EJ127" s="74">
        <f>IF(AND(ISNUMBER('Emissions (start here)'!BS127),ISNUMBER(Dispersion!$AJ$9)),'Emissions (start here)'!BS127*453.59/3600*Dispersion!$AJ$9,0)</f>
        <v>0</v>
      </c>
      <c r="EK127" s="74">
        <f>IF(AND(ISNUMBER('Emissions (start here)'!BT127),ISNUMBER(Dispersion!$AJ$10)),'Emissions (start here)'!BT127*2000*453.59/8760/3600*Dispersion!$AJ$10,0)</f>
        <v>0</v>
      </c>
      <c r="EL127" s="74">
        <f>IF(AND(ISNUMBER('Emissions (start here)'!BT127),ISNUMBER(Dispersion!$AJ$11)),'Emissions (start here)'!BT127*2000*453.59/8760/3600*Dispersion!$AJ$11,0)</f>
        <v>0</v>
      </c>
      <c r="EM127" s="74">
        <f>IF(AND(ISNUMBER('Emissions (start here)'!BU127),ISNUMBER(Dispersion!$AK$8)),'Emissions (start here)'!BU127*453.59/3600*Dispersion!$AK$8,0)</f>
        <v>0</v>
      </c>
      <c r="EN127" s="74">
        <f>IF(AND(ISNUMBER('Emissions (start here)'!BU127),ISNUMBER(Dispersion!$AK$9)),'Emissions (start here)'!BU127*453.59/3600*Dispersion!$AK$9,0)</f>
        <v>0</v>
      </c>
      <c r="EO127" s="74">
        <f>IF(AND(ISNUMBER('Emissions (start here)'!BV127),ISNUMBER(Dispersion!$AK$10)),'Emissions (start here)'!BV127*2000*453.59/8760/3600*Dispersion!$AK$10,0)</f>
        <v>0</v>
      </c>
      <c r="EP127" s="74">
        <f>IF(AND(ISNUMBER('Emissions (start here)'!BV127),ISNUMBER(Dispersion!$AK$11)),'Emissions (start here)'!BV127*2000*453.59/8760/3600*Dispersion!$AK$11,0)</f>
        <v>0</v>
      </c>
      <c r="EQ127" s="74">
        <f>IF(AND(ISNUMBER('Emissions (start here)'!BW127),ISNUMBER(Dispersion!$AL$8)),'Emissions (start here)'!BW127*453.59/3600*Dispersion!$AL$8,0)</f>
        <v>0</v>
      </c>
      <c r="ER127" s="74">
        <f>IF(AND(ISNUMBER('Emissions (start here)'!BW127),ISNUMBER(Dispersion!$AL$9)),'Emissions (start here)'!BW127*453.59/3600*Dispersion!$AL$9,0)</f>
        <v>0</v>
      </c>
      <c r="ES127" s="74">
        <f>IF(AND(ISNUMBER('Emissions (start here)'!BX127),ISNUMBER(Dispersion!$AL$10)),'Emissions (start here)'!BX127*2000*453.59/8760/3600*Dispersion!$AL$10,0)</f>
        <v>0</v>
      </c>
      <c r="ET127" s="74">
        <f>IF(AND(ISNUMBER('Emissions (start here)'!BX127),ISNUMBER(Dispersion!$AL$11)),'Emissions (start here)'!BX127*2000*453.59/8760/3600*Dispersion!$AL$11,0)</f>
        <v>0</v>
      </c>
      <c r="EU127" s="74">
        <f>IF(AND(ISNUMBER('Emissions (start here)'!BY127),ISNUMBER(Dispersion!$AM$8)),'Emissions (start here)'!BY127*453.59/3600*Dispersion!$AM$8,0)</f>
        <v>0</v>
      </c>
      <c r="EV127" s="74">
        <f>IF(AND(ISNUMBER('Emissions (start here)'!BY127),ISNUMBER(Dispersion!$AM$9)),'Emissions (start here)'!BY127*453.59/3600*Dispersion!$AM$9,0)</f>
        <v>0</v>
      </c>
      <c r="EW127" s="74">
        <f>IF(AND(ISNUMBER('Emissions (start here)'!BZ127),ISNUMBER(Dispersion!$AM$10)),'Emissions (start here)'!BZ127*2000*453.59/8760/3600*Dispersion!$AM$10,0)</f>
        <v>0</v>
      </c>
      <c r="EX127" s="74">
        <f>IF(AND(ISNUMBER('Emissions (start here)'!BZ127),ISNUMBER(Dispersion!$AM$11)),'Emissions (start here)'!BZ127*2000*453.59/8760/3600*Dispersion!$AM$11,0)</f>
        <v>0</v>
      </c>
      <c r="EY127" s="74">
        <f>IF(AND(ISNUMBER('Emissions (start here)'!CA127),ISNUMBER(Dispersion!$AN$8)),'Emissions (start here)'!CA127*453.59/3600*Dispersion!$AN$8,0)</f>
        <v>0</v>
      </c>
      <c r="EZ127" s="74">
        <f>IF(AND(ISNUMBER('Emissions (start here)'!CA127),ISNUMBER(Dispersion!$AN$9)),'Emissions (start here)'!CA127*453.59/3600*Dispersion!$AN$9,0)</f>
        <v>0</v>
      </c>
      <c r="FA127" s="74">
        <f>IF(AND(ISNUMBER('Emissions (start here)'!CB127),ISNUMBER(Dispersion!$AN$10)),'Emissions (start here)'!CB127*2000*453.59/8760/3600*Dispersion!$AN$10,0)</f>
        <v>0</v>
      </c>
      <c r="FB127" s="74">
        <f>IF(AND(ISNUMBER('Emissions (start here)'!CB127),ISNUMBER(Dispersion!$AN$11)),'Emissions (start here)'!CB127*2000*453.59/8760/3600*Dispersion!$AN$11,0)</f>
        <v>0</v>
      </c>
      <c r="FC127" s="74">
        <f>IF(AND(ISNUMBER('Emissions (start here)'!CC127),ISNUMBER(Dispersion!$AO$8)),'Emissions (start here)'!CC127*453.59/3600*Dispersion!$AO$8,0)</f>
        <v>0</v>
      </c>
      <c r="FD127" s="74">
        <f>IF(AND(ISNUMBER('Emissions (start here)'!CC127),ISNUMBER(Dispersion!$AO$9)),'Emissions (start here)'!CC127*453.59/3600*Dispersion!$AO$9,0)</f>
        <v>0</v>
      </c>
      <c r="FE127" s="74">
        <f>IF(AND(ISNUMBER('Emissions (start here)'!CD127),ISNUMBER(Dispersion!$AO$10)),'Emissions (start here)'!CD127*2000*453.59/8760/3600*Dispersion!$AO$10,0)</f>
        <v>0</v>
      </c>
      <c r="FF127" s="74">
        <f>IF(AND(ISNUMBER('Emissions (start here)'!CD127),ISNUMBER(Dispersion!$AO$11)),'Emissions (start here)'!CD127*2000*453.59/8760/3600*Dispersion!$AO$11,0)</f>
        <v>0</v>
      </c>
      <c r="FG127" s="74">
        <f>IF(AND(ISNUMBER('Emissions (start here)'!CE127),ISNUMBER(Dispersion!$AP$8)),'Emissions (start here)'!CE127*453.59/3600*Dispersion!$AP$8,0)</f>
        <v>0</v>
      </c>
      <c r="FH127" s="74">
        <f>IF(AND(ISNUMBER('Emissions (start here)'!CE127),ISNUMBER(Dispersion!$AP$9)),'Emissions (start here)'!CE127*453.59/3600*Dispersion!$AP$9,0)</f>
        <v>0</v>
      </c>
      <c r="FI127" s="74">
        <f>IF(AND(ISNUMBER('Emissions (start here)'!CF127),ISNUMBER(Dispersion!$AP$10)),'Emissions (start here)'!CF127*2000*453.59/8760/3600*Dispersion!$AP$10,0)</f>
        <v>0</v>
      </c>
      <c r="FJ127" s="74">
        <f>IF(AND(ISNUMBER('Emissions (start here)'!CF127),ISNUMBER(Dispersion!$AP$11)),'Emissions (start here)'!CF127*2000*453.59/8760/3600*Dispersion!$AP$11,0)</f>
        <v>0</v>
      </c>
      <c r="FK127" s="74">
        <f>IF(AND(ISNUMBER('Emissions (start here)'!CG127),ISNUMBER(Dispersion!$AQ$8)),'Emissions (start here)'!CG127*453.59/3600*Dispersion!$AQ$8,0)</f>
        <v>0</v>
      </c>
      <c r="FL127" s="74">
        <f>IF(AND(ISNUMBER('Emissions (start here)'!CG127),ISNUMBER(Dispersion!$AQ$9)),'Emissions (start here)'!CG127*453.59/3600*Dispersion!$AQ$9,0)</f>
        <v>0</v>
      </c>
      <c r="FM127" s="74">
        <f>IF(AND(ISNUMBER('Emissions (start here)'!CH127),ISNUMBER(Dispersion!$AQ$10)),'Emissions (start here)'!CH127*2000*453.59/8760/3600*Dispersion!$AQ$10,0)</f>
        <v>0</v>
      </c>
      <c r="FN127" s="74">
        <f>IF(AND(ISNUMBER('Emissions (start here)'!CH127),ISNUMBER(Dispersion!$AQ$11)),'Emissions (start here)'!CH127*2000*453.59/8760/3600*Dispersion!$AQ$11,0)</f>
        <v>0</v>
      </c>
      <c r="FO127" s="74">
        <f>IF(AND(ISNUMBER('Emissions (start here)'!CI127),ISNUMBER(Dispersion!$AR$8)),'Emissions (start here)'!CI127*453.59/3600*Dispersion!$AR$8,0)</f>
        <v>0</v>
      </c>
      <c r="FP127" s="74">
        <f>IF(AND(ISNUMBER('Emissions (start here)'!CI127),ISNUMBER(Dispersion!$AR$9)),'Emissions (start here)'!CI127*453.59/3600*Dispersion!$AR$9,0)</f>
        <v>0</v>
      </c>
      <c r="FQ127" s="74">
        <f>IF(AND(ISNUMBER('Emissions (start here)'!CJ127),ISNUMBER(Dispersion!$AR$10)),'Emissions (start here)'!CJ127*2000*453.59/8760/3600*Dispersion!$AR$10,0)</f>
        <v>0</v>
      </c>
      <c r="FR127" s="74">
        <f>IF(AND(ISNUMBER('Emissions (start here)'!CJ127),ISNUMBER(Dispersion!$AR$11)),'Emissions (start here)'!CJ127*2000*453.59/8760/3600*Dispersion!$AR$11,0)</f>
        <v>0</v>
      </c>
      <c r="FS127" s="74">
        <f>IF(AND(ISNUMBER('Emissions (start here)'!CK127),ISNUMBER(Dispersion!$AS$8)),'Emissions (start here)'!CK127*453.59/3600*Dispersion!$AS$8,0)</f>
        <v>0</v>
      </c>
      <c r="FT127" s="74">
        <f>IF(AND(ISNUMBER('Emissions (start here)'!CK127),ISNUMBER(Dispersion!$AS$9)),'Emissions (start here)'!CK127*453.59/3600*Dispersion!$AS$9,0)</f>
        <v>0</v>
      </c>
      <c r="FU127" s="74">
        <f>IF(AND(ISNUMBER('Emissions (start here)'!CL127),ISNUMBER(Dispersion!$AS$10)),'Emissions (start here)'!CL127*2000*453.59/8760/3600*Dispersion!$AS$10,0)</f>
        <v>0</v>
      </c>
      <c r="FV127" s="74">
        <f>IF(AND(ISNUMBER('Emissions (start here)'!CL127),ISNUMBER(Dispersion!$AS$11)),'Emissions (start here)'!CL127*2000*453.59/8760/3600*Dispersion!$AS$11,0)</f>
        <v>0</v>
      </c>
      <c r="FW127" s="74">
        <f>IF(AND(ISNUMBER('Emissions (start here)'!CM127),ISNUMBER(Dispersion!$AT$8)),'Emissions (start here)'!CM127*453.59/3600*Dispersion!$AT$8,0)</f>
        <v>0</v>
      </c>
      <c r="FX127" s="74">
        <f>IF(AND(ISNUMBER('Emissions (start here)'!CM127),ISNUMBER(Dispersion!$AT$9)),'Emissions (start here)'!CM127*453.59/3600*Dispersion!$AT$9,0)</f>
        <v>0</v>
      </c>
      <c r="FY127" s="74">
        <f>IF(AND(ISNUMBER('Emissions (start here)'!CN127),ISNUMBER(Dispersion!$AT$10)),'Emissions (start here)'!CN127*2000*453.59/8760/3600*Dispersion!$AT$10,0)</f>
        <v>0</v>
      </c>
      <c r="FZ127" s="74">
        <f>IF(AND(ISNUMBER('Emissions (start here)'!CN127),ISNUMBER(Dispersion!$AT$11)),'Emissions (start here)'!CN127*2000*453.59/8760/3600*Dispersion!$AT$11,0)</f>
        <v>0</v>
      </c>
      <c r="GA127" s="74">
        <f>IF(AND(ISNUMBER('Emissions (start here)'!CO127),ISNUMBER(Dispersion!$AU$8)),'Emissions (start here)'!CO127*453.59/3600*Dispersion!$AU$8,0)</f>
        <v>0</v>
      </c>
      <c r="GB127" s="74">
        <f>IF(AND(ISNUMBER('Emissions (start here)'!CO127),ISNUMBER(Dispersion!$AU$9)),'Emissions (start here)'!CO127*453.59/3600*Dispersion!$AU$9,0)</f>
        <v>0</v>
      </c>
      <c r="GC127" s="74">
        <f>IF(AND(ISNUMBER('Emissions (start here)'!CP127),ISNUMBER(Dispersion!$AU$10)),'Emissions (start here)'!CP127*2000*453.59/8760/3600*Dispersion!$AU$10,0)</f>
        <v>0</v>
      </c>
      <c r="GD127" s="74">
        <f>IF(AND(ISNUMBER('Emissions (start here)'!CP127),ISNUMBER(Dispersion!$AU$11)),'Emissions (start here)'!CP127*2000*453.59/8760/3600*Dispersion!$AU$11,0)</f>
        <v>0</v>
      </c>
      <c r="GE127" s="74">
        <f>IF(AND(ISNUMBER('Emissions (start here)'!CQ127),ISNUMBER(Dispersion!$AV$8)),'Emissions (start here)'!CQ127*453.59/3600*Dispersion!$AV$8,0)</f>
        <v>0</v>
      </c>
      <c r="GF127" s="74">
        <f>IF(AND(ISNUMBER('Emissions (start here)'!CQ127),ISNUMBER(Dispersion!$AV$9)),'Emissions (start here)'!CQ127*453.59/3600*Dispersion!$AV$9,0)</f>
        <v>0</v>
      </c>
      <c r="GG127" s="74">
        <f>IF(AND(ISNUMBER('Emissions (start here)'!CR127),ISNUMBER(Dispersion!$AV$10)),'Emissions (start here)'!CR127*2000*453.59/8760/3600*Dispersion!$AV$10,0)</f>
        <v>0</v>
      </c>
      <c r="GH127" s="74">
        <f>IF(AND(ISNUMBER('Emissions (start here)'!CR127),ISNUMBER(Dispersion!$AV$11)),'Emissions (start here)'!CR127*2000*453.59/8760/3600*Dispersion!$AV$11,0)</f>
        <v>0</v>
      </c>
      <c r="GI127" s="74">
        <f>IF(AND(ISNUMBER('Emissions (start here)'!CS127),ISNUMBER(Dispersion!$AW$8)),'Emissions (start here)'!CS127*453.59/3600*Dispersion!$AW$8,0)</f>
        <v>0</v>
      </c>
      <c r="GJ127" s="74">
        <f>IF(AND(ISNUMBER('Emissions (start here)'!CS127),ISNUMBER(Dispersion!$AW$9)),'Emissions (start here)'!CS127*453.59/3600*Dispersion!$AW$9,0)</f>
        <v>0</v>
      </c>
      <c r="GK127" s="74">
        <f>IF(AND(ISNUMBER('Emissions (start here)'!CT127),ISNUMBER(Dispersion!$AW$10)),'Emissions (start here)'!CT127*2000*453.59/8760/3600*Dispersion!$AW$10,0)</f>
        <v>0</v>
      </c>
      <c r="GL127" s="74">
        <f>IF(AND(ISNUMBER('Emissions (start here)'!CT127),ISNUMBER(Dispersion!$AW$11)),'Emissions (start here)'!CT127*2000*453.59/8760/3600*Dispersion!$AW$11,0)</f>
        <v>0</v>
      </c>
      <c r="GM127" s="74">
        <f>IF(AND(ISNUMBER('Emissions (start here)'!CU127),ISNUMBER(Dispersion!$AX$8)),'Emissions (start here)'!CU127*453.59/3600*Dispersion!$AX$8,0)</f>
        <v>0</v>
      </c>
      <c r="GN127" s="74">
        <f>IF(AND(ISNUMBER('Emissions (start here)'!CU127),ISNUMBER(Dispersion!$AX$9)),'Emissions (start here)'!CU127*453.59/3600*Dispersion!$AX$9,0)</f>
        <v>0</v>
      </c>
      <c r="GO127" s="74">
        <f>IF(AND(ISNUMBER('Emissions (start here)'!CV127),ISNUMBER(Dispersion!$AX$10)),'Emissions (start here)'!CV127*2000*453.59/8760/3600*Dispersion!$AX$10,0)</f>
        <v>0</v>
      </c>
      <c r="GP127" s="74">
        <f>IF(AND(ISNUMBER('Emissions (start here)'!CV127),ISNUMBER(Dispersion!$AX$11)),'Emissions (start here)'!CV127*2000*453.59/8760/3600*Dispersion!$AX$11,0)</f>
        <v>0</v>
      </c>
      <c r="GQ127" s="74">
        <f>IF(AND(ISNUMBER('Emissions (start here)'!CW127),ISNUMBER(Dispersion!$AY$8)),'Emissions (start here)'!CW127*453.59/3600*Dispersion!$AY$8,0)</f>
        <v>0</v>
      </c>
      <c r="GR127" s="74">
        <f>IF(AND(ISNUMBER('Emissions (start here)'!CW127),ISNUMBER(Dispersion!$AY$9)),'Emissions (start here)'!CW127*453.59/3600*Dispersion!$AY$9,0)</f>
        <v>0</v>
      </c>
      <c r="GS127" s="74">
        <f>IF(AND(ISNUMBER('Emissions (start here)'!CX127),ISNUMBER(Dispersion!$AY$10)),'Emissions (start here)'!CX127*2000*453.59/8760/3600*Dispersion!$AY$10,0)</f>
        <v>0</v>
      </c>
      <c r="GT127" s="74">
        <f>IF(AND(ISNUMBER('Emissions (start here)'!CX127),ISNUMBER(Dispersion!$AY$11)),'Emissions (start here)'!CX127*2000*453.59/8760/3600*Dispersion!$AY$11,0)</f>
        <v>0</v>
      </c>
      <c r="GU127" s="74">
        <f>IF(AND(ISNUMBER('Emissions (start here)'!CY127),ISNUMBER(Dispersion!$AZ$8)),'Emissions (start here)'!CY127*453.59/3600*Dispersion!$AZ$8,0)</f>
        <v>0</v>
      </c>
      <c r="GV127" s="74">
        <f>IF(AND(ISNUMBER('Emissions (start here)'!CY127),ISNUMBER(Dispersion!$AZ$9)),'Emissions (start here)'!CY127*453.59/3600*Dispersion!$AZ$9,0)</f>
        <v>0</v>
      </c>
      <c r="GW127" s="74">
        <f>IF(AND(ISNUMBER('Emissions (start here)'!CZ127),ISNUMBER(Dispersion!$AZ$10)),'Emissions (start here)'!CZ127*2000*453.59/8760/3600*Dispersion!$AZ$10,0)</f>
        <v>0</v>
      </c>
      <c r="GX127" s="74">
        <f>IF(AND(ISNUMBER('Emissions (start here)'!CZ127),ISNUMBER(Dispersion!$AZ$11)),'Emissions (start here)'!CZ127*2000*453.59/8760/3600*Dispersion!$AZ$11,0)</f>
        <v>0</v>
      </c>
    </row>
    <row r="128" spans="1:206" x14ac:dyDescent="0.2">
      <c r="A128" s="51" t="str">
        <f>'Tox Values'!C128</f>
        <v>1307-96-6</v>
      </c>
      <c r="B128" s="94" t="str">
        <f>'Tox Values'!D128</f>
        <v>Cobalt (II) oxide</v>
      </c>
      <c r="C128" s="96">
        <f t="shared" si="5"/>
        <v>0</v>
      </c>
      <c r="D128" s="74">
        <f t="shared" si="6"/>
        <v>0</v>
      </c>
      <c r="E128" s="74">
        <f t="shared" si="7"/>
        <v>0</v>
      </c>
      <c r="F128" s="99">
        <f t="shared" si="8"/>
        <v>0</v>
      </c>
      <c r="G128" s="97">
        <f>IF(AND(ISNUMBER('Emissions (start here)'!E128),ISNUMBER(Dispersion!$C$8)),'Emissions (start here)'!E128*453.59/3600*Dispersion!$C$8,0)</f>
        <v>0</v>
      </c>
      <c r="H128" s="74">
        <f>IF(AND(ISNUMBER('Emissions (start here)'!E128),ISNUMBER(Dispersion!$C$9)),'Emissions (start here)'!E128*453.59/3600*Dispersion!$C$9,0)</f>
        <v>0</v>
      </c>
      <c r="I128" s="74">
        <f>IF(AND(ISNUMBER('Emissions (start here)'!F128),ISNUMBER(Dispersion!$C$10)),'Emissions (start here)'!F128*2000*453.59/8760/3600*Dispersion!$C$10,0)</f>
        <v>0</v>
      </c>
      <c r="J128" s="74">
        <f>IF(AND(ISNUMBER('Emissions (start here)'!F128),ISNUMBER(Dispersion!$C$11)),'Emissions (start here)'!F128*2000*453.59/8760/3600*Dispersion!$C$11,0)</f>
        <v>0</v>
      </c>
      <c r="K128" s="74">
        <f>IF(AND(ISNUMBER('Emissions (start here)'!G128),ISNUMBER(Dispersion!$D$8)),'Emissions (start here)'!G128*453.59/3600*Dispersion!$D$8,0)</f>
        <v>0</v>
      </c>
      <c r="L128" s="74">
        <f>IF(AND(ISNUMBER('Emissions (start here)'!G128),ISNUMBER(Dispersion!$D$9)),'Emissions (start here)'!G128*453.59/3600*Dispersion!$D$9,0)</f>
        <v>0</v>
      </c>
      <c r="M128" s="74">
        <f>IF(AND(ISNUMBER('Emissions (start here)'!H128),ISNUMBER(Dispersion!$D$10)),'Emissions (start here)'!H128*2000*453.59/8760/3600*Dispersion!$D$10,0)</f>
        <v>0</v>
      </c>
      <c r="N128" s="74">
        <f>IF(AND(ISNUMBER('Emissions (start here)'!H128),ISNUMBER(Dispersion!$D$11)),'Emissions (start here)'!H128*2000*453.59/8760/3600*Dispersion!$D$11,0)</f>
        <v>0</v>
      </c>
      <c r="O128" s="74">
        <f>IF(AND(ISNUMBER('Emissions (start here)'!I128),ISNUMBER(Dispersion!$E$8)),'Emissions (start here)'!I128*453.59/3600*Dispersion!$E$8,0)</f>
        <v>0</v>
      </c>
      <c r="P128" s="74">
        <f>IF(AND(ISNUMBER('Emissions (start here)'!I128),ISNUMBER(Dispersion!$E$9)),'Emissions (start here)'!I128*453.59/3600*Dispersion!$E$9,0)</f>
        <v>0</v>
      </c>
      <c r="Q128" s="74">
        <f>IF(AND(ISNUMBER('Emissions (start here)'!J128),ISNUMBER(Dispersion!$E$10)),'Emissions (start here)'!J128*2000*453.59/8760/3600*Dispersion!$E$10,0)</f>
        <v>0</v>
      </c>
      <c r="R128" s="74">
        <f>IF(AND(ISNUMBER('Emissions (start here)'!J128),ISNUMBER(Dispersion!$E$11)),'Emissions (start here)'!J128*2000*453.59/8760/3600*Dispersion!$E$11,0)</f>
        <v>0</v>
      </c>
      <c r="S128" s="74">
        <f>IF(AND(ISNUMBER('Emissions (start here)'!K128),ISNUMBER(Dispersion!$F$8)),'Emissions (start here)'!K128*453.59/3600*Dispersion!$F$8,0)</f>
        <v>0</v>
      </c>
      <c r="T128" s="74">
        <f>IF(AND(ISNUMBER('Emissions (start here)'!K128),ISNUMBER(Dispersion!$F$9)),'Emissions (start here)'!K128*453.59/3600*Dispersion!$F$9,0)</f>
        <v>0</v>
      </c>
      <c r="U128" s="74">
        <f>IF(AND(ISNUMBER('Emissions (start here)'!L128),ISNUMBER(Dispersion!$F$10)),'Emissions (start here)'!L128*2000*453.59/8760/3600*Dispersion!$F$10,0)</f>
        <v>0</v>
      </c>
      <c r="V128" s="74">
        <f>IF(AND(ISNUMBER('Emissions (start here)'!L128),ISNUMBER(Dispersion!$F$11)),'Emissions (start here)'!L128*2000*453.59/8760/3600*Dispersion!$F$11,0)</f>
        <v>0</v>
      </c>
      <c r="W128" s="74">
        <f>IF(AND(ISNUMBER('Emissions (start here)'!M128),ISNUMBER(Dispersion!$G$8)),'Emissions (start here)'!M128*453.59/3600*Dispersion!$G$8,0)</f>
        <v>0</v>
      </c>
      <c r="X128" s="74">
        <f>IF(AND(ISNUMBER('Emissions (start here)'!M128),ISNUMBER(Dispersion!$G$9)),'Emissions (start here)'!M128*453.59/3600*Dispersion!$G$9,0)</f>
        <v>0</v>
      </c>
      <c r="Y128" s="74">
        <f>IF(AND(ISNUMBER('Emissions (start here)'!N128),ISNUMBER(Dispersion!$G$10)),'Emissions (start here)'!N128*2000*453.59/8760/3600*Dispersion!$G$10,0)</f>
        <v>0</v>
      </c>
      <c r="Z128" s="74">
        <f>IF(AND(ISNUMBER('Emissions (start here)'!N128),ISNUMBER(Dispersion!$G$11)),'Emissions (start here)'!N128*2000*453.59/8760/3600*Dispersion!$G$11,0)</f>
        <v>0</v>
      </c>
      <c r="AA128" s="74">
        <f>IF(AND(ISNUMBER('Emissions (start here)'!O128),ISNUMBER(Dispersion!$H$8)),'Emissions (start here)'!O128*453.59/3600*Dispersion!$H$8,0)</f>
        <v>0</v>
      </c>
      <c r="AB128" s="74">
        <f>IF(AND(ISNUMBER('Emissions (start here)'!O128),ISNUMBER(Dispersion!$H$9)),'Emissions (start here)'!O128*453.59/3600*Dispersion!$H$9,0)</f>
        <v>0</v>
      </c>
      <c r="AC128" s="74">
        <f>IF(AND(ISNUMBER('Emissions (start here)'!P128),ISNUMBER(Dispersion!$H$10)),'Emissions (start here)'!P128*2000*453.59/8760/3600*Dispersion!$H$10,0)</f>
        <v>0</v>
      </c>
      <c r="AD128" s="74">
        <f>IF(AND(ISNUMBER('Emissions (start here)'!P128),ISNUMBER(Dispersion!$H$11)),'Emissions (start here)'!P128*2000*453.59/8760/3600*Dispersion!$H$11,0)</f>
        <v>0</v>
      </c>
      <c r="AE128" s="74">
        <f>IF(AND(ISNUMBER('Emissions (start here)'!Q128),ISNUMBER(Dispersion!$I$8)),'Emissions (start here)'!Q128*453.59/3600*Dispersion!$I$8,0)</f>
        <v>0</v>
      </c>
      <c r="AF128" s="74">
        <f>IF(AND(ISNUMBER('Emissions (start here)'!Q128),ISNUMBER(Dispersion!$I$9)),'Emissions (start here)'!Q128*453.59/3600*Dispersion!$I$9,0)</f>
        <v>0</v>
      </c>
      <c r="AG128" s="74">
        <f>IF(AND(ISNUMBER('Emissions (start here)'!R128),ISNUMBER(Dispersion!$I$10)),'Emissions (start here)'!R128*2000*453.59/8760/3600*Dispersion!$I$10,0)</f>
        <v>0</v>
      </c>
      <c r="AH128" s="74">
        <f>IF(AND(ISNUMBER('Emissions (start here)'!R128),ISNUMBER(Dispersion!$I$11)),'Emissions (start here)'!R128*2000*453.59/8760/3600*Dispersion!$I$11,0)</f>
        <v>0</v>
      </c>
      <c r="AI128" s="74">
        <f>IF(AND(ISNUMBER('Emissions (start here)'!S128),ISNUMBER(Dispersion!$J$8)),'Emissions (start here)'!S128*453.59/3600*Dispersion!$J$8,0)</f>
        <v>0</v>
      </c>
      <c r="AJ128" s="74">
        <f>IF(AND(ISNUMBER('Emissions (start here)'!S128),ISNUMBER(Dispersion!$J$9)),'Emissions (start here)'!S128*453.59/3600*Dispersion!$J$9,0)</f>
        <v>0</v>
      </c>
      <c r="AK128" s="74">
        <f>IF(AND(ISNUMBER('Emissions (start here)'!T128),ISNUMBER(Dispersion!$J$10)),'Emissions (start here)'!T128*2000*453.59/8760/3600*Dispersion!$J$10,0)</f>
        <v>0</v>
      </c>
      <c r="AL128" s="74">
        <f>IF(AND(ISNUMBER('Emissions (start here)'!T128),ISNUMBER(Dispersion!$J$11)),'Emissions (start here)'!T128*2000*453.59/8760/3600*Dispersion!$J$11,0)</f>
        <v>0</v>
      </c>
      <c r="AM128" s="74">
        <f>IF(AND(ISNUMBER('Emissions (start here)'!U128),ISNUMBER(Dispersion!$K$8)),'Emissions (start here)'!U128*453.59/3600*Dispersion!$K$8,0)</f>
        <v>0</v>
      </c>
      <c r="AN128" s="74">
        <f>IF(AND(ISNUMBER('Emissions (start here)'!U128),ISNUMBER(Dispersion!$K$9)),'Emissions (start here)'!U128*453.59/3600*Dispersion!$K$9,0)</f>
        <v>0</v>
      </c>
      <c r="AO128" s="74">
        <f>IF(AND(ISNUMBER('Emissions (start here)'!V128),ISNUMBER(Dispersion!$K$10)),'Emissions (start here)'!V128*2000*453.59/8760/3600*Dispersion!$K$10,0)</f>
        <v>0</v>
      </c>
      <c r="AP128" s="74">
        <f>IF(AND(ISNUMBER('Emissions (start here)'!V128),ISNUMBER(Dispersion!$K$11)),'Emissions (start here)'!V128*2000*453.59/8760/3600*Dispersion!$K$11,0)</f>
        <v>0</v>
      </c>
      <c r="AQ128" s="74">
        <f>IF(AND(ISNUMBER('Emissions (start here)'!W128),ISNUMBER(Dispersion!$L$8)),'Emissions (start here)'!W128*453.59/3600*Dispersion!$L$8,0)</f>
        <v>0</v>
      </c>
      <c r="AR128" s="74">
        <f>IF(AND(ISNUMBER('Emissions (start here)'!W128),ISNUMBER(Dispersion!$L$9)),'Emissions (start here)'!W128*453.59/3600*Dispersion!$L$9,0)</f>
        <v>0</v>
      </c>
      <c r="AS128" s="74">
        <f>IF(AND(ISNUMBER('Emissions (start here)'!X128),ISNUMBER(Dispersion!$L$10)),'Emissions (start here)'!X128*2000*453.59/8760/3600*Dispersion!$L$10,0)</f>
        <v>0</v>
      </c>
      <c r="AT128" s="74">
        <f>IF(AND(ISNUMBER('Emissions (start here)'!X128),ISNUMBER(Dispersion!$L$11)),'Emissions (start here)'!X128*2000*453.59/8760/3600*Dispersion!$L$11,0)</f>
        <v>0</v>
      </c>
      <c r="AU128" s="74">
        <f>IF(AND(ISNUMBER('Emissions (start here)'!Y128),ISNUMBER(Dispersion!$M$8)),'Emissions (start here)'!Y128*453.59/3600*Dispersion!$M$8,0)</f>
        <v>0</v>
      </c>
      <c r="AV128" s="74">
        <f>IF(AND(ISNUMBER('Emissions (start here)'!Y128),ISNUMBER(Dispersion!$M$9)),'Emissions (start here)'!Y128*453.59/3600*Dispersion!$M$9,0)</f>
        <v>0</v>
      </c>
      <c r="AW128" s="74">
        <f>IF(AND(ISNUMBER('Emissions (start here)'!Z128),ISNUMBER(Dispersion!$M$10)),'Emissions (start here)'!Z128*2000*453.59/8760/3600*Dispersion!$M$10,0)</f>
        <v>0</v>
      </c>
      <c r="AX128" s="74">
        <f>IF(AND(ISNUMBER('Emissions (start here)'!Z128),ISNUMBER(Dispersion!$M$11)),'Emissions (start here)'!Z128*2000*453.59/8760/3600*Dispersion!$M$11,0)</f>
        <v>0</v>
      </c>
      <c r="AY128" s="74">
        <f>IF(AND(ISNUMBER('Emissions (start here)'!AA128),ISNUMBER(Dispersion!$N$8)),'Emissions (start here)'!AA128*453.59/3600*Dispersion!$N$8,0)</f>
        <v>0</v>
      </c>
      <c r="AZ128" s="74">
        <f>IF(AND(ISNUMBER('Emissions (start here)'!AA128),ISNUMBER(Dispersion!$N$9)),'Emissions (start here)'!AA128*453.59/3600*Dispersion!$N$9,0)</f>
        <v>0</v>
      </c>
      <c r="BA128" s="74">
        <f>IF(AND(ISNUMBER('Emissions (start here)'!AB128),ISNUMBER(Dispersion!$N$10)),'Emissions (start here)'!AB128*2000*453.59/8760/3600*Dispersion!$N$10,0)</f>
        <v>0</v>
      </c>
      <c r="BB128" s="74">
        <f>IF(AND(ISNUMBER('Emissions (start here)'!AB128),ISNUMBER(Dispersion!$N$11)),'Emissions (start here)'!AB128*2000*453.59/8760/3600*Dispersion!$N$11,0)</f>
        <v>0</v>
      </c>
      <c r="BC128" s="74">
        <f>IF(AND(ISNUMBER('Emissions (start here)'!AC128),ISNUMBER(Dispersion!$O$8)),'Emissions (start here)'!AC128*453.59/3600*Dispersion!$O$8,0)</f>
        <v>0</v>
      </c>
      <c r="BD128" s="74">
        <f>IF(AND(ISNUMBER('Emissions (start here)'!AC128),ISNUMBER(Dispersion!$O$9)),'Emissions (start here)'!AC128*453.59/3600*Dispersion!$O$9,0)</f>
        <v>0</v>
      </c>
      <c r="BE128" s="74">
        <f>IF(AND(ISNUMBER('Emissions (start here)'!AD128),ISNUMBER(Dispersion!$O$10)),'Emissions (start here)'!AD128*2000*453.59/8760/3600*Dispersion!$O$10,0)</f>
        <v>0</v>
      </c>
      <c r="BF128" s="74">
        <f>IF(AND(ISNUMBER('Emissions (start here)'!AD128),ISNUMBER(Dispersion!$O$11)),'Emissions (start here)'!AD128*2000*453.59/8760/3600*Dispersion!$O$11,0)</f>
        <v>0</v>
      </c>
      <c r="BG128" s="74">
        <f>IF(AND(ISNUMBER('Emissions (start here)'!AE128),ISNUMBER(Dispersion!$P$8)),'Emissions (start here)'!AE128*453.59/3600*Dispersion!$P$8,0)</f>
        <v>0</v>
      </c>
      <c r="BH128" s="74">
        <f>IF(AND(ISNUMBER('Emissions (start here)'!AE128),ISNUMBER(Dispersion!$P$9)),'Emissions (start here)'!AE128*453.59/3600*Dispersion!$P$9,0)</f>
        <v>0</v>
      </c>
      <c r="BI128" s="74">
        <f>IF(AND(ISNUMBER('Emissions (start here)'!AF128),ISNUMBER(Dispersion!$P$10)),'Emissions (start here)'!AF128*2000*453.59/8760/3600*Dispersion!$P$10,0)</f>
        <v>0</v>
      </c>
      <c r="BJ128" s="74">
        <f>IF(AND(ISNUMBER('Emissions (start here)'!AF128),ISNUMBER(Dispersion!$P$11)),'Emissions (start here)'!AF128*2000*453.59/8760/3600*Dispersion!$P$11,0)</f>
        <v>0</v>
      </c>
      <c r="BK128" s="74">
        <f>IF(AND(ISNUMBER('Emissions (start here)'!AG128),ISNUMBER(Dispersion!$Q$8)),'Emissions (start here)'!AG128*453.59/3600*Dispersion!$Q$8,0)</f>
        <v>0</v>
      </c>
      <c r="BL128" s="74">
        <f>IF(AND(ISNUMBER('Emissions (start here)'!AG128),ISNUMBER(Dispersion!$Q$9)),'Emissions (start here)'!AG128*453.59/3600*Dispersion!$Q$9,0)</f>
        <v>0</v>
      </c>
      <c r="BM128" s="74">
        <f>IF(AND(ISNUMBER('Emissions (start here)'!AH128),ISNUMBER(Dispersion!$Q$10)),'Emissions (start here)'!AH128*2000*453.59/8760/3600*Dispersion!$Q$10,0)</f>
        <v>0</v>
      </c>
      <c r="BN128" s="74">
        <f>IF(AND(ISNUMBER('Emissions (start here)'!AH128),ISNUMBER(Dispersion!$Q$11)),'Emissions (start here)'!AH128*2000*453.59/8760/3600*Dispersion!$Q$11,0)</f>
        <v>0</v>
      </c>
      <c r="BO128" s="74">
        <f>IF(AND(ISNUMBER('Emissions (start here)'!AI128),ISNUMBER(Dispersion!$R$8)),'Emissions (start here)'!AI128*453.59/3600*Dispersion!$R$8,0)</f>
        <v>0</v>
      </c>
      <c r="BP128" s="74">
        <f>IF(AND(ISNUMBER('Emissions (start here)'!AI128),ISNUMBER(Dispersion!$R$9)),'Emissions (start here)'!AI128*453.59/3600*Dispersion!$R$9,0)</f>
        <v>0</v>
      </c>
      <c r="BQ128" s="74">
        <f>IF(AND(ISNUMBER('Emissions (start here)'!AJ128),ISNUMBER(Dispersion!$R$10)),'Emissions (start here)'!AJ128*2000*453.59/8760/3600*Dispersion!$R$10,0)</f>
        <v>0</v>
      </c>
      <c r="BR128" s="74">
        <f>IF(AND(ISNUMBER('Emissions (start here)'!AJ128),ISNUMBER(Dispersion!$R$11)),'Emissions (start here)'!AJ128*2000*453.59/8760/3600*Dispersion!$R$11,0)</f>
        <v>0</v>
      </c>
      <c r="BS128" s="74">
        <f>IF(AND(ISNUMBER('Emissions (start here)'!AK128),ISNUMBER(Dispersion!$S$8)),'Emissions (start here)'!AK128*453.59/3600*Dispersion!$S$8,0)</f>
        <v>0</v>
      </c>
      <c r="BT128" s="74">
        <f>IF(AND(ISNUMBER('Emissions (start here)'!AK128),ISNUMBER(Dispersion!$S$9)),'Emissions (start here)'!AK128*453.59/3600*Dispersion!$S$9,0)</f>
        <v>0</v>
      </c>
      <c r="BU128" s="74">
        <f>IF(AND(ISNUMBER('Emissions (start here)'!AL128),ISNUMBER(Dispersion!$S$10)),'Emissions (start here)'!AL128*2000*453.59/8760/3600*Dispersion!$S$10,0)</f>
        <v>0</v>
      </c>
      <c r="BV128" s="74">
        <f>IF(AND(ISNUMBER('Emissions (start here)'!AL128),ISNUMBER(Dispersion!$S$11)),'Emissions (start here)'!AL128*2000*453.59/8760/3600*Dispersion!$S$11,0)</f>
        <v>0</v>
      </c>
      <c r="BW128" s="74">
        <f>IF(AND(ISNUMBER('Emissions (start here)'!AM128),ISNUMBER(Dispersion!$T$8)),'Emissions (start here)'!AM128*453.59/3600*Dispersion!$T$8,0)</f>
        <v>0</v>
      </c>
      <c r="BX128" s="74">
        <f>IF(AND(ISNUMBER('Emissions (start here)'!AM128),ISNUMBER(Dispersion!$T$9)),'Emissions (start here)'!AM128*453.59/3600*Dispersion!$T$9,0)</f>
        <v>0</v>
      </c>
      <c r="BY128" s="74">
        <f>IF(AND(ISNUMBER('Emissions (start here)'!AN128),ISNUMBER(Dispersion!$T$10)),'Emissions (start here)'!AN128*2000*453.59/8760/3600*Dispersion!$T$10,0)</f>
        <v>0</v>
      </c>
      <c r="BZ128" s="74">
        <f>IF(AND(ISNUMBER('Emissions (start here)'!AN128),ISNUMBER(Dispersion!$T$11)),'Emissions (start here)'!AN128*2000*453.59/8760/3600*Dispersion!$T$11,0)</f>
        <v>0</v>
      </c>
      <c r="CA128" s="74">
        <f>IF(AND(ISNUMBER('Emissions (start here)'!AO128),ISNUMBER(Dispersion!$U$8)),'Emissions (start here)'!AO128*453.59/3600*Dispersion!$U$8,0)</f>
        <v>0</v>
      </c>
      <c r="CB128" s="74">
        <f>IF(AND(ISNUMBER('Emissions (start here)'!AO128),ISNUMBER(Dispersion!$U$9)),'Emissions (start here)'!AO128*453.59/3600*Dispersion!$U$9,0)</f>
        <v>0</v>
      </c>
      <c r="CC128" s="74">
        <f>IF(AND(ISNUMBER('Emissions (start here)'!AP128),ISNUMBER(Dispersion!$U$10)),'Emissions (start here)'!AP128*2000*453.59/8760/3600*Dispersion!$U$10,0)</f>
        <v>0</v>
      </c>
      <c r="CD128" s="74">
        <f>IF(AND(ISNUMBER('Emissions (start here)'!AP128),ISNUMBER(Dispersion!$U$11)),'Emissions (start here)'!AP128*2000*453.59/8760/3600*Dispersion!$U$11,0)</f>
        <v>0</v>
      </c>
      <c r="CE128" s="74">
        <f>IF(AND(ISNUMBER('Emissions (start here)'!AQ128),ISNUMBER(Dispersion!$V$8)),'Emissions (start here)'!AQ128*453.59/3600*Dispersion!$V$8,0)</f>
        <v>0</v>
      </c>
      <c r="CF128" s="74">
        <f>IF(AND(ISNUMBER('Emissions (start here)'!AQ128),ISNUMBER(Dispersion!$V$9)),'Emissions (start here)'!AQ128*453.59/3600*Dispersion!$V$9,0)</f>
        <v>0</v>
      </c>
      <c r="CG128" s="74">
        <f>IF(AND(ISNUMBER('Emissions (start here)'!AR128),ISNUMBER(Dispersion!$V$10)),'Emissions (start here)'!AR128*2000*453.59/8760/3600*Dispersion!$V$10,0)</f>
        <v>0</v>
      </c>
      <c r="CH128" s="74">
        <f>IF(AND(ISNUMBER('Emissions (start here)'!AR128),ISNUMBER(Dispersion!$V$11)),'Emissions (start here)'!AR128*2000*453.59/8760/3600*Dispersion!$V$11,0)</f>
        <v>0</v>
      </c>
      <c r="CI128" s="74">
        <f>IF(AND(ISNUMBER('Emissions (start here)'!AS128),ISNUMBER(Dispersion!$W$8)),'Emissions (start here)'!AS128*453.59/3600*Dispersion!$W$8,0)</f>
        <v>0</v>
      </c>
      <c r="CJ128" s="74">
        <f>IF(AND(ISNUMBER('Emissions (start here)'!AS128),ISNUMBER(Dispersion!$W$9)),'Emissions (start here)'!AS128*453.59/3600*Dispersion!$W$9,0)</f>
        <v>0</v>
      </c>
      <c r="CK128" s="74">
        <f>IF(AND(ISNUMBER('Emissions (start here)'!AT128),ISNUMBER(Dispersion!$W$10)),'Emissions (start here)'!AT128*2000*453.59/8760/3600*Dispersion!$W$10,0)</f>
        <v>0</v>
      </c>
      <c r="CL128" s="74">
        <f>IF(AND(ISNUMBER('Emissions (start here)'!AT128),ISNUMBER(Dispersion!$W$11)),'Emissions (start here)'!AT128*2000*453.59/8760/3600*Dispersion!$W$11,0)</f>
        <v>0</v>
      </c>
      <c r="CM128" s="74">
        <f>IF(AND(ISNUMBER('Emissions (start here)'!AU128),ISNUMBER(Dispersion!$X$8)),'Emissions (start here)'!AU128*453.59/3600*Dispersion!$X$8,0)</f>
        <v>0</v>
      </c>
      <c r="CN128" s="74">
        <f>IF(AND(ISNUMBER('Emissions (start here)'!AU128),ISNUMBER(Dispersion!$X$9)),'Emissions (start here)'!AU128*453.59/3600*Dispersion!$X$9,0)</f>
        <v>0</v>
      </c>
      <c r="CO128" s="74">
        <f>IF(AND(ISNUMBER('Emissions (start here)'!AV128),ISNUMBER(Dispersion!$X$10)),'Emissions (start here)'!AV128*2000*453.59/8760/3600*Dispersion!$X$10,0)</f>
        <v>0</v>
      </c>
      <c r="CP128" s="74">
        <f>IF(AND(ISNUMBER('Emissions (start here)'!AV128),ISNUMBER(Dispersion!$X$11)),'Emissions (start here)'!AV128*2000*453.59/8760/3600*Dispersion!$X$11,0)</f>
        <v>0</v>
      </c>
      <c r="CQ128" s="74">
        <f>IF(AND(ISNUMBER('Emissions (start here)'!AW128),ISNUMBER(Dispersion!$Y$8)),'Emissions (start here)'!AW128*453.59/3600*Dispersion!$Y$8,0)</f>
        <v>0</v>
      </c>
      <c r="CR128" s="74">
        <f>IF(AND(ISNUMBER('Emissions (start here)'!AW128),ISNUMBER(Dispersion!$Y$9)),'Emissions (start here)'!AW128*453.59/3600*Dispersion!$Y$9,0)</f>
        <v>0</v>
      </c>
      <c r="CS128" s="74">
        <f>IF(AND(ISNUMBER('Emissions (start here)'!AX128),ISNUMBER(Dispersion!$Y$10)),'Emissions (start here)'!AX128*2000*453.59/8760/3600*Dispersion!$Y$10,0)</f>
        <v>0</v>
      </c>
      <c r="CT128" s="74">
        <f>IF(AND(ISNUMBER('Emissions (start here)'!AX128),ISNUMBER(Dispersion!$Y$11)),'Emissions (start here)'!AX128*2000*453.59/8760/3600*Dispersion!$Y$11,0)</f>
        <v>0</v>
      </c>
      <c r="CU128" s="74">
        <f>IF(AND(ISNUMBER('Emissions (start here)'!AY128),ISNUMBER(Dispersion!$Z$8)),'Emissions (start here)'!AY128*453.59/3600*Dispersion!$Z$8,0)</f>
        <v>0</v>
      </c>
      <c r="CV128" s="74">
        <f>IF(AND(ISNUMBER('Emissions (start here)'!AY128),ISNUMBER(Dispersion!$Z$9)),'Emissions (start here)'!AY128*453.59/3600*Dispersion!$Z$9,0)</f>
        <v>0</v>
      </c>
      <c r="CW128" s="74">
        <f>IF(AND(ISNUMBER('Emissions (start here)'!AZ128),ISNUMBER(Dispersion!$Z$10)),'Emissions (start here)'!AZ128*2000*453.59/8760/3600*Dispersion!$Z$10,0)</f>
        <v>0</v>
      </c>
      <c r="CX128" s="74">
        <f>IF(AND(ISNUMBER('Emissions (start here)'!AZ128),ISNUMBER(Dispersion!$Z$11)),'Emissions (start here)'!AZ128*2000*453.59/8760/3600*Dispersion!$Z$11,0)</f>
        <v>0</v>
      </c>
      <c r="CY128" s="74">
        <f>IF(AND(ISNUMBER('Emissions (start here)'!BA128),ISNUMBER(Dispersion!$AA$8)),'Emissions (start here)'!BA128*453.59/3600*Dispersion!$AA$8,0)</f>
        <v>0</v>
      </c>
      <c r="CZ128" s="74">
        <f>IF(AND(ISNUMBER('Emissions (start here)'!BA128),ISNUMBER(Dispersion!$AA$9)),'Emissions (start here)'!BA128*453.59/3600*Dispersion!$AA$9,0)</f>
        <v>0</v>
      </c>
      <c r="DA128" s="74">
        <f>IF(AND(ISNUMBER('Emissions (start here)'!BB128),ISNUMBER(Dispersion!$AA$10)),'Emissions (start here)'!BB128*2000*453.59/8760/3600*Dispersion!$AA$10,0)</f>
        <v>0</v>
      </c>
      <c r="DB128" s="74">
        <f>IF(AND(ISNUMBER('Emissions (start here)'!BB128),ISNUMBER(Dispersion!$AA$11)),'Emissions (start here)'!BB128*2000*453.59/8760/3600*Dispersion!$AA$11,0)</f>
        <v>0</v>
      </c>
      <c r="DC128" s="74">
        <f>IF(AND(ISNUMBER('Emissions (start here)'!BC128),ISNUMBER(Dispersion!$AB$8)),'Emissions (start here)'!BC128*453.59/3600*Dispersion!$AB$8,0)</f>
        <v>0</v>
      </c>
      <c r="DD128" s="74">
        <f>IF(AND(ISNUMBER('Emissions (start here)'!BC128),ISNUMBER(Dispersion!$AB$9)),'Emissions (start here)'!BC128*453.59/3600*Dispersion!$AB$9,0)</f>
        <v>0</v>
      </c>
      <c r="DE128" s="74">
        <f>IF(AND(ISNUMBER('Emissions (start here)'!BD128),ISNUMBER(Dispersion!$AB$10)),'Emissions (start here)'!BD128*2000*453.59/8760/3600*Dispersion!$AB$10,0)</f>
        <v>0</v>
      </c>
      <c r="DF128" s="74">
        <f>IF(AND(ISNUMBER('Emissions (start here)'!BD128),ISNUMBER(Dispersion!$AB$11)),'Emissions (start here)'!BD128*2000*453.59/8760/3600*Dispersion!$AB$11,0)</f>
        <v>0</v>
      </c>
      <c r="DG128" s="74">
        <f>IF(AND(ISNUMBER('Emissions (start here)'!BE128),ISNUMBER(Dispersion!$AC$8)),'Emissions (start here)'!BE128*453.59/3600*Dispersion!$AC$8,0)</f>
        <v>0</v>
      </c>
      <c r="DH128" s="74">
        <f>IF(AND(ISNUMBER('Emissions (start here)'!BE128),ISNUMBER(Dispersion!$AC$9)),'Emissions (start here)'!BE128*453.59/3600*Dispersion!$AC$9,0)</f>
        <v>0</v>
      </c>
      <c r="DI128" s="74">
        <f>IF(AND(ISNUMBER('Emissions (start here)'!BF128),ISNUMBER(Dispersion!$AC$10)),'Emissions (start here)'!BF128*2000*453.59/8760/3600*Dispersion!$AC$10,0)</f>
        <v>0</v>
      </c>
      <c r="DJ128" s="74">
        <f>IF(AND(ISNUMBER('Emissions (start here)'!BF128),ISNUMBER(Dispersion!$AC$11)),'Emissions (start here)'!BF128*2000*453.59/8760/3600*Dispersion!$AC$11,0)</f>
        <v>0</v>
      </c>
      <c r="DK128" s="74">
        <f>IF(AND(ISNUMBER('Emissions (start here)'!BG128),ISNUMBER(Dispersion!$AD$8)),'Emissions (start here)'!BG128*453.59/3600*Dispersion!$AD$8,0)</f>
        <v>0</v>
      </c>
      <c r="DL128" s="74">
        <f>IF(AND(ISNUMBER('Emissions (start here)'!BG128),ISNUMBER(Dispersion!$AD$9)),'Emissions (start here)'!BG128*453.59/3600*Dispersion!$AD$9,0)</f>
        <v>0</v>
      </c>
      <c r="DM128" s="74">
        <f>IF(AND(ISNUMBER('Emissions (start here)'!BH128),ISNUMBER(Dispersion!$AD$10)),'Emissions (start here)'!BH128*2000*453.59/8760/3600*Dispersion!$AD$10,0)</f>
        <v>0</v>
      </c>
      <c r="DN128" s="74">
        <f>IF(AND(ISNUMBER('Emissions (start here)'!BH128),ISNUMBER(Dispersion!$AD$11)),'Emissions (start here)'!BH128*2000*453.59/8760/3600*Dispersion!$AD$11,0)</f>
        <v>0</v>
      </c>
      <c r="DO128" s="74">
        <f>IF(AND(ISNUMBER('Emissions (start here)'!BI128),ISNUMBER(Dispersion!$AE$8)),'Emissions (start here)'!BI128*453.59/3600*Dispersion!$AE$8,0)</f>
        <v>0</v>
      </c>
      <c r="DP128" s="74">
        <f>IF(AND(ISNUMBER('Emissions (start here)'!BI128),ISNUMBER(Dispersion!$AE$9)),'Emissions (start here)'!BI128*453.59/3600*Dispersion!$AE$9,0)</f>
        <v>0</v>
      </c>
      <c r="DQ128" s="74">
        <f>IF(AND(ISNUMBER('Emissions (start here)'!BJ128),ISNUMBER(Dispersion!$AE$10)),'Emissions (start here)'!BJ128*2000*453.59/8760/3600*Dispersion!$AE$10,0)</f>
        <v>0</v>
      </c>
      <c r="DR128" s="74">
        <f>IF(AND(ISNUMBER('Emissions (start here)'!BJ128),ISNUMBER(Dispersion!$AE$11)),'Emissions (start here)'!BJ128*2000*453.59/8760/3600*Dispersion!$AE$11,0)</f>
        <v>0</v>
      </c>
      <c r="DS128" s="74">
        <f>IF(AND(ISNUMBER('Emissions (start here)'!BK128),ISNUMBER(Dispersion!$AF$8)),'Emissions (start here)'!BK128*453.59/3600*Dispersion!$AF$8,0)</f>
        <v>0</v>
      </c>
      <c r="DT128" s="74">
        <f>IF(AND(ISNUMBER('Emissions (start here)'!BK128),ISNUMBER(Dispersion!$AF$9)),'Emissions (start here)'!BK128*453.59/3600*Dispersion!$AF$9,0)</f>
        <v>0</v>
      </c>
      <c r="DU128" s="74">
        <f>IF(AND(ISNUMBER('Emissions (start here)'!BL128),ISNUMBER(Dispersion!$AF$10)),'Emissions (start here)'!BL128*2000*453.59/8760/3600*Dispersion!$AF$10,0)</f>
        <v>0</v>
      </c>
      <c r="DV128" s="74">
        <f>IF(AND(ISNUMBER('Emissions (start here)'!BL128),ISNUMBER(Dispersion!$AF$11)),'Emissions (start here)'!BL128*2000*453.59/8760/3600*Dispersion!$AF$11,0)</f>
        <v>0</v>
      </c>
      <c r="DW128" s="74">
        <f>IF(AND(ISNUMBER('Emissions (start here)'!BM128),ISNUMBER(Dispersion!$AG$8)),'Emissions (start here)'!BM128*453.59/3600*Dispersion!$AG$8,0)</f>
        <v>0</v>
      </c>
      <c r="DX128" s="74">
        <f>IF(AND(ISNUMBER('Emissions (start here)'!BM128),ISNUMBER(Dispersion!$AG$9)),'Emissions (start here)'!BM128*453.59/3600*Dispersion!$AG$9,0)</f>
        <v>0</v>
      </c>
      <c r="DY128" s="74">
        <f>IF(AND(ISNUMBER('Emissions (start here)'!BN128),ISNUMBER(Dispersion!$AG$10)),'Emissions (start here)'!BN128*2000*453.59/8760/3600*Dispersion!$AG$10,0)</f>
        <v>0</v>
      </c>
      <c r="DZ128" s="74">
        <f>IF(AND(ISNUMBER('Emissions (start here)'!BN128),ISNUMBER(Dispersion!$AG$11)),'Emissions (start here)'!BN128*2000*453.59/8760/3600*Dispersion!$AG$11,0)</f>
        <v>0</v>
      </c>
      <c r="EA128" s="74">
        <f>IF(AND(ISNUMBER('Emissions (start here)'!BO128),ISNUMBER(Dispersion!$AH$8)),'Emissions (start here)'!BO128*453.59/3600*Dispersion!$AH$8,0)</f>
        <v>0</v>
      </c>
      <c r="EB128" s="74">
        <f>IF(AND(ISNUMBER('Emissions (start here)'!BO128),ISNUMBER(Dispersion!$AH$9)),'Emissions (start here)'!BO128*453.59/3600*Dispersion!$AH$9,0)</f>
        <v>0</v>
      </c>
      <c r="EC128" s="74">
        <f>IF(AND(ISNUMBER('Emissions (start here)'!BP128),ISNUMBER(Dispersion!$AH$10)),'Emissions (start here)'!BP128*2000*453.59/8760/3600*Dispersion!$AH$10,0)</f>
        <v>0</v>
      </c>
      <c r="ED128" s="74">
        <f>IF(AND(ISNUMBER('Emissions (start here)'!BP128),ISNUMBER(Dispersion!$AH$11)),'Emissions (start here)'!BP128*2000*453.59/8760/3600*Dispersion!$AH$11,0)</f>
        <v>0</v>
      </c>
      <c r="EE128" s="74">
        <f>IF(AND(ISNUMBER('Emissions (start here)'!BQ128),ISNUMBER(Dispersion!$AI$8)),'Emissions (start here)'!BQ128*453.59/3600*Dispersion!$AI$8,0)</f>
        <v>0</v>
      </c>
      <c r="EF128" s="74">
        <f>IF(AND(ISNUMBER('Emissions (start here)'!BQ128),ISNUMBER(Dispersion!$AI$9)),'Emissions (start here)'!BQ128*453.59/3600*Dispersion!$AI$9,0)</f>
        <v>0</v>
      </c>
      <c r="EG128" s="74">
        <f>IF(AND(ISNUMBER('Emissions (start here)'!BR128),ISNUMBER(Dispersion!$AI$10)),'Emissions (start here)'!BR128*2000*453.59/8760/3600*Dispersion!$AI$10,0)</f>
        <v>0</v>
      </c>
      <c r="EH128" s="74">
        <f>IF(AND(ISNUMBER('Emissions (start here)'!BR128),ISNUMBER(Dispersion!$AI$11)),'Emissions (start here)'!BR128*2000*453.59/8760/3600*Dispersion!$AI$11,0)</f>
        <v>0</v>
      </c>
      <c r="EI128" s="74">
        <f>IF(AND(ISNUMBER('Emissions (start here)'!BS128),ISNUMBER(Dispersion!$AJ$8)),'Emissions (start here)'!BS128*453.59/3600*Dispersion!$AJ$8,0)</f>
        <v>0</v>
      </c>
      <c r="EJ128" s="74">
        <f>IF(AND(ISNUMBER('Emissions (start here)'!BS128),ISNUMBER(Dispersion!$AJ$9)),'Emissions (start here)'!BS128*453.59/3600*Dispersion!$AJ$9,0)</f>
        <v>0</v>
      </c>
      <c r="EK128" s="74">
        <f>IF(AND(ISNUMBER('Emissions (start here)'!BT128),ISNUMBER(Dispersion!$AJ$10)),'Emissions (start here)'!BT128*2000*453.59/8760/3600*Dispersion!$AJ$10,0)</f>
        <v>0</v>
      </c>
      <c r="EL128" s="74">
        <f>IF(AND(ISNUMBER('Emissions (start here)'!BT128),ISNUMBER(Dispersion!$AJ$11)),'Emissions (start here)'!BT128*2000*453.59/8760/3600*Dispersion!$AJ$11,0)</f>
        <v>0</v>
      </c>
      <c r="EM128" s="74">
        <f>IF(AND(ISNUMBER('Emissions (start here)'!BU128),ISNUMBER(Dispersion!$AK$8)),'Emissions (start here)'!BU128*453.59/3600*Dispersion!$AK$8,0)</f>
        <v>0</v>
      </c>
      <c r="EN128" s="74">
        <f>IF(AND(ISNUMBER('Emissions (start here)'!BU128),ISNUMBER(Dispersion!$AK$9)),'Emissions (start here)'!BU128*453.59/3600*Dispersion!$AK$9,0)</f>
        <v>0</v>
      </c>
      <c r="EO128" s="74">
        <f>IF(AND(ISNUMBER('Emissions (start here)'!BV128),ISNUMBER(Dispersion!$AK$10)),'Emissions (start here)'!BV128*2000*453.59/8760/3600*Dispersion!$AK$10,0)</f>
        <v>0</v>
      </c>
      <c r="EP128" s="74">
        <f>IF(AND(ISNUMBER('Emissions (start here)'!BV128),ISNUMBER(Dispersion!$AK$11)),'Emissions (start here)'!BV128*2000*453.59/8760/3600*Dispersion!$AK$11,0)</f>
        <v>0</v>
      </c>
      <c r="EQ128" s="74">
        <f>IF(AND(ISNUMBER('Emissions (start here)'!BW128),ISNUMBER(Dispersion!$AL$8)),'Emissions (start here)'!BW128*453.59/3600*Dispersion!$AL$8,0)</f>
        <v>0</v>
      </c>
      <c r="ER128" s="74">
        <f>IF(AND(ISNUMBER('Emissions (start here)'!BW128),ISNUMBER(Dispersion!$AL$9)),'Emissions (start here)'!BW128*453.59/3600*Dispersion!$AL$9,0)</f>
        <v>0</v>
      </c>
      <c r="ES128" s="74">
        <f>IF(AND(ISNUMBER('Emissions (start here)'!BX128),ISNUMBER(Dispersion!$AL$10)),'Emissions (start here)'!BX128*2000*453.59/8760/3600*Dispersion!$AL$10,0)</f>
        <v>0</v>
      </c>
      <c r="ET128" s="74">
        <f>IF(AND(ISNUMBER('Emissions (start here)'!BX128),ISNUMBER(Dispersion!$AL$11)),'Emissions (start here)'!BX128*2000*453.59/8760/3600*Dispersion!$AL$11,0)</f>
        <v>0</v>
      </c>
      <c r="EU128" s="74">
        <f>IF(AND(ISNUMBER('Emissions (start here)'!BY128),ISNUMBER(Dispersion!$AM$8)),'Emissions (start here)'!BY128*453.59/3600*Dispersion!$AM$8,0)</f>
        <v>0</v>
      </c>
      <c r="EV128" s="74">
        <f>IF(AND(ISNUMBER('Emissions (start here)'!BY128),ISNUMBER(Dispersion!$AM$9)),'Emissions (start here)'!BY128*453.59/3600*Dispersion!$AM$9,0)</f>
        <v>0</v>
      </c>
      <c r="EW128" s="74">
        <f>IF(AND(ISNUMBER('Emissions (start here)'!BZ128),ISNUMBER(Dispersion!$AM$10)),'Emissions (start here)'!BZ128*2000*453.59/8760/3600*Dispersion!$AM$10,0)</f>
        <v>0</v>
      </c>
      <c r="EX128" s="74">
        <f>IF(AND(ISNUMBER('Emissions (start here)'!BZ128),ISNUMBER(Dispersion!$AM$11)),'Emissions (start here)'!BZ128*2000*453.59/8760/3600*Dispersion!$AM$11,0)</f>
        <v>0</v>
      </c>
      <c r="EY128" s="74">
        <f>IF(AND(ISNUMBER('Emissions (start here)'!CA128),ISNUMBER(Dispersion!$AN$8)),'Emissions (start here)'!CA128*453.59/3600*Dispersion!$AN$8,0)</f>
        <v>0</v>
      </c>
      <c r="EZ128" s="74">
        <f>IF(AND(ISNUMBER('Emissions (start here)'!CA128),ISNUMBER(Dispersion!$AN$9)),'Emissions (start here)'!CA128*453.59/3600*Dispersion!$AN$9,0)</f>
        <v>0</v>
      </c>
      <c r="FA128" s="74">
        <f>IF(AND(ISNUMBER('Emissions (start here)'!CB128),ISNUMBER(Dispersion!$AN$10)),'Emissions (start here)'!CB128*2000*453.59/8760/3600*Dispersion!$AN$10,0)</f>
        <v>0</v>
      </c>
      <c r="FB128" s="74">
        <f>IF(AND(ISNUMBER('Emissions (start here)'!CB128),ISNUMBER(Dispersion!$AN$11)),'Emissions (start here)'!CB128*2000*453.59/8760/3600*Dispersion!$AN$11,0)</f>
        <v>0</v>
      </c>
      <c r="FC128" s="74">
        <f>IF(AND(ISNUMBER('Emissions (start here)'!CC128),ISNUMBER(Dispersion!$AO$8)),'Emissions (start here)'!CC128*453.59/3600*Dispersion!$AO$8,0)</f>
        <v>0</v>
      </c>
      <c r="FD128" s="74">
        <f>IF(AND(ISNUMBER('Emissions (start here)'!CC128),ISNUMBER(Dispersion!$AO$9)),'Emissions (start here)'!CC128*453.59/3600*Dispersion!$AO$9,0)</f>
        <v>0</v>
      </c>
      <c r="FE128" s="74">
        <f>IF(AND(ISNUMBER('Emissions (start here)'!CD128),ISNUMBER(Dispersion!$AO$10)),'Emissions (start here)'!CD128*2000*453.59/8760/3600*Dispersion!$AO$10,0)</f>
        <v>0</v>
      </c>
      <c r="FF128" s="74">
        <f>IF(AND(ISNUMBER('Emissions (start here)'!CD128),ISNUMBER(Dispersion!$AO$11)),'Emissions (start here)'!CD128*2000*453.59/8760/3600*Dispersion!$AO$11,0)</f>
        <v>0</v>
      </c>
      <c r="FG128" s="74">
        <f>IF(AND(ISNUMBER('Emissions (start here)'!CE128),ISNUMBER(Dispersion!$AP$8)),'Emissions (start here)'!CE128*453.59/3600*Dispersion!$AP$8,0)</f>
        <v>0</v>
      </c>
      <c r="FH128" s="74">
        <f>IF(AND(ISNUMBER('Emissions (start here)'!CE128),ISNUMBER(Dispersion!$AP$9)),'Emissions (start here)'!CE128*453.59/3600*Dispersion!$AP$9,0)</f>
        <v>0</v>
      </c>
      <c r="FI128" s="74">
        <f>IF(AND(ISNUMBER('Emissions (start here)'!CF128),ISNUMBER(Dispersion!$AP$10)),'Emissions (start here)'!CF128*2000*453.59/8760/3600*Dispersion!$AP$10,0)</f>
        <v>0</v>
      </c>
      <c r="FJ128" s="74">
        <f>IF(AND(ISNUMBER('Emissions (start here)'!CF128),ISNUMBER(Dispersion!$AP$11)),'Emissions (start here)'!CF128*2000*453.59/8760/3600*Dispersion!$AP$11,0)</f>
        <v>0</v>
      </c>
      <c r="FK128" s="74">
        <f>IF(AND(ISNUMBER('Emissions (start here)'!CG128),ISNUMBER(Dispersion!$AQ$8)),'Emissions (start here)'!CG128*453.59/3600*Dispersion!$AQ$8,0)</f>
        <v>0</v>
      </c>
      <c r="FL128" s="74">
        <f>IF(AND(ISNUMBER('Emissions (start here)'!CG128),ISNUMBER(Dispersion!$AQ$9)),'Emissions (start here)'!CG128*453.59/3600*Dispersion!$AQ$9,0)</f>
        <v>0</v>
      </c>
      <c r="FM128" s="74">
        <f>IF(AND(ISNUMBER('Emissions (start here)'!CH128),ISNUMBER(Dispersion!$AQ$10)),'Emissions (start here)'!CH128*2000*453.59/8760/3600*Dispersion!$AQ$10,0)</f>
        <v>0</v>
      </c>
      <c r="FN128" s="74">
        <f>IF(AND(ISNUMBER('Emissions (start here)'!CH128),ISNUMBER(Dispersion!$AQ$11)),'Emissions (start here)'!CH128*2000*453.59/8760/3600*Dispersion!$AQ$11,0)</f>
        <v>0</v>
      </c>
      <c r="FO128" s="74">
        <f>IF(AND(ISNUMBER('Emissions (start here)'!CI128),ISNUMBER(Dispersion!$AR$8)),'Emissions (start here)'!CI128*453.59/3600*Dispersion!$AR$8,0)</f>
        <v>0</v>
      </c>
      <c r="FP128" s="74">
        <f>IF(AND(ISNUMBER('Emissions (start here)'!CI128),ISNUMBER(Dispersion!$AR$9)),'Emissions (start here)'!CI128*453.59/3600*Dispersion!$AR$9,0)</f>
        <v>0</v>
      </c>
      <c r="FQ128" s="74">
        <f>IF(AND(ISNUMBER('Emissions (start here)'!CJ128),ISNUMBER(Dispersion!$AR$10)),'Emissions (start here)'!CJ128*2000*453.59/8760/3600*Dispersion!$AR$10,0)</f>
        <v>0</v>
      </c>
      <c r="FR128" s="74">
        <f>IF(AND(ISNUMBER('Emissions (start here)'!CJ128),ISNUMBER(Dispersion!$AR$11)),'Emissions (start here)'!CJ128*2000*453.59/8760/3600*Dispersion!$AR$11,0)</f>
        <v>0</v>
      </c>
      <c r="FS128" s="74">
        <f>IF(AND(ISNUMBER('Emissions (start here)'!CK128),ISNUMBER(Dispersion!$AS$8)),'Emissions (start here)'!CK128*453.59/3600*Dispersion!$AS$8,0)</f>
        <v>0</v>
      </c>
      <c r="FT128" s="74">
        <f>IF(AND(ISNUMBER('Emissions (start here)'!CK128),ISNUMBER(Dispersion!$AS$9)),'Emissions (start here)'!CK128*453.59/3600*Dispersion!$AS$9,0)</f>
        <v>0</v>
      </c>
      <c r="FU128" s="74">
        <f>IF(AND(ISNUMBER('Emissions (start here)'!CL128),ISNUMBER(Dispersion!$AS$10)),'Emissions (start here)'!CL128*2000*453.59/8760/3600*Dispersion!$AS$10,0)</f>
        <v>0</v>
      </c>
      <c r="FV128" s="74">
        <f>IF(AND(ISNUMBER('Emissions (start here)'!CL128),ISNUMBER(Dispersion!$AS$11)),'Emissions (start here)'!CL128*2000*453.59/8760/3600*Dispersion!$AS$11,0)</f>
        <v>0</v>
      </c>
      <c r="FW128" s="74">
        <f>IF(AND(ISNUMBER('Emissions (start here)'!CM128),ISNUMBER(Dispersion!$AT$8)),'Emissions (start here)'!CM128*453.59/3600*Dispersion!$AT$8,0)</f>
        <v>0</v>
      </c>
      <c r="FX128" s="74">
        <f>IF(AND(ISNUMBER('Emissions (start here)'!CM128),ISNUMBER(Dispersion!$AT$9)),'Emissions (start here)'!CM128*453.59/3600*Dispersion!$AT$9,0)</f>
        <v>0</v>
      </c>
      <c r="FY128" s="74">
        <f>IF(AND(ISNUMBER('Emissions (start here)'!CN128),ISNUMBER(Dispersion!$AT$10)),'Emissions (start here)'!CN128*2000*453.59/8760/3600*Dispersion!$AT$10,0)</f>
        <v>0</v>
      </c>
      <c r="FZ128" s="74">
        <f>IF(AND(ISNUMBER('Emissions (start here)'!CN128),ISNUMBER(Dispersion!$AT$11)),'Emissions (start here)'!CN128*2000*453.59/8760/3600*Dispersion!$AT$11,0)</f>
        <v>0</v>
      </c>
      <c r="GA128" s="74">
        <f>IF(AND(ISNUMBER('Emissions (start here)'!CO128),ISNUMBER(Dispersion!$AU$8)),'Emissions (start here)'!CO128*453.59/3600*Dispersion!$AU$8,0)</f>
        <v>0</v>
      </c>
      <c r="GB128" s="74">
        <f>IF(AND(ISNUMBER('Emissions (start here)'!CO128),ISNUMBER(Dispersion!$AU$9)),'Emissions (start here)'!CO128*453.59/3600*Dispersion!$AU$9,0)</f>
        <v>0</v>
      </c>
      <c r="GC128" s="74">
        <f>IF(AND(ISNUMBER('Emissions (start here)'!CP128),ISNUMBER(Dispersion!$AU$10)),'Emissions (start here)'!CP128*2000*453.59/8760/3600*Dispersion!$AU$10,0)</f>
        <v>0</v>
      </c>
      <c r="GD128" s="74">
        <f>IF(AND(ISNUMBER('Emissions (start here)'!CP128),ISNUMBER(Dispersion!$AU$11)),'Emissions (start here)'!CP128*2000*453.59/8760/3600*Dispersion!$AU$11,0)</f>
        <v>0</v>
      </c>
      <c r="GE128" s="74">
        <f>IF(AND(ISNUMBER('Emissions (start here)'!CQ128),ISNUMBER(Dispersion!$AV$8)),'Emissions (start here)'!CQ128*453.59/3600*Dispersion!$AV$8,0)</f>
        <v>0</v>
      </c>
      <c r="GF128" s="74">
        <f>IF(AND(ISNUMBER('Emissions (start here)'!CQ128),ISNUMBER(Dispersion!$AV$9)),'Emissions (start here)'!CQ128*453.59/3600*Dispersion!$AV$9,0)</f>
        <v>0</v>
      </c>
      <c r="GG128" s="74">
        <f>IF(AND(ISNUMBER('Emissions (start here)'!CR128),ISNUMBER(Dispersion!$AV$10)),'Emissions (start here)'!CR128*2000*453.59/8760/3600*Dispersion!$AV$10,0)</f>
        <v>0</v>
      </c>
      <c r="GH128" s="74">
        <f>IF(AND(ISNUMBER('Emissions (start here)'!CR128),ISNUMBER(Dispersion!$AV$11)),'Emissions (start here)'!CR128*2000*453.59/8760/3600*Dispersion!$AV$11,0)</f>
        <v>0</v>
      </c>
      <c r="GI128" s="74">
        <f>IF(AND(ISNUMBER('Emissions (start here)'!CS128),ISNUMBER(Dispersion!$AW$8)),'Emissions (start here)'!CS128*453.59/3600*Dispersion!$AW$8,0)</f>
        <v>0</v>
      </c>
      <c r="GJ128" s="74">
        <f>IF(AND(ISNUMBER('Emissions (start here)'!CS128),ISNUMBER(Dispersion!$AW$9)),'Emissions (start here)'!CS128*453.59/3600*Dispersion!$AW$9,0)</f>
        <v>0</v>
      </c>
      <c r="GK128" s="74">
        <f>IF(AND(ISNUMBER('Emissions (start here)'!CT128),ISNUMBER(Dispersion!$AW$10)),'Emissions (start here)'!CT128*2000*453.59/8760/3600*Dispersion!$AW$10,0)</f>
        <v>0</v>
      </c>
      <c r="GL128" s="74">
        <f>IF(AND(ISNUMBER('Emissions (start here)'!CT128),ISNUMBER(Dispersion!$AW$11)),'Emissions (start here)'!CT128*2000*453.59/8760/3600*Dispersion!$AW$11,0)</f>
        <v>0</v>
      </c>
      <c r="GM128" s="74">
        <f>IF(AND(ISNUMBER('Emissions (start here)'!CU128),ISNUMBER(Dispersion!$AX$8)),'Emissions (start here)'!CU128*453.59/3600*Dispersion!$AX$8,0)</f>
        <v>0</v>
      </c>
      <c r="GN128" s="74">
        <f>IF(AND(ISNUMBER('Emissions (start here)'!CU128),ISNUMBER(Dispersion!$AX$9)),'Emissions (start here)'!CU128*453.59/3600*Dispersion!$AX$9,0)</f>
        <v>0</v>
      </c>
      <c r="GO128" s="74">
        <f>IF(AND(ISNUMBER('Emissions (start here)'!CV128),ISNUMBER(Dispersion!$AX$10)),'Emissions (start here)'!CV128*2000*453.59/8760/3600*Dispersion!$AX$10,0)</f>
        <v>0</v>
      </c>
      <c r="GP128" s="74">
        <f>IF(AND(ISNUMBER('Emissions (start here)'!CV128),ISNUMBER(Dispersion!$AX$11)),'Emissions (start here)'!CV128*2000*453.59/8760/3600*Dispersion!$AX$11,0)</f>
        <v>0</v>
      </c>
      <c r="GQ128" s="74">
        <f>IF(AND(ISNUMBER('Emissions (start here)'!CW128),ISNUMBER(Dispersion!$AY$8)),'Emissions (start here)'!CW128*453.59/3600*Dispersion!$AY$8,0)</f>
        <v>0</v>
      </c>
      <c r="GR128" s="74">
        <f>IF(AND(ISNUMBER('Emissions (start here)'!CW128),ISNUMBER(Dispersion!$AY$9)),'Emissions (start here)'!CW128*453.59/3600*Dispersion!$AY$9,0)</f>
        <v>0</v>
      </c>
      <c r="GS128" s="74">
        <f>IF(AND(ISNUMBER('Emissions (start here)'!CX128),ISNUMBER(Dispersion!$AY$10)),'Emissions (start here)'!CX128*2000*453.59/8760/3600*Dispersion!$AY$10,0)</f>
        <v>0</v>
      </c>
      <c r="GT128" s="74">
        <f>IF(AND(ISNUMBER('Emissions (start here)'!CX128),ISNUMBER(Dispersion!$AY$11)),'Emissions (start here)'!CX128*2000*453.59/8760/3600*Dispersion!$AY$11,0)</f>
        <v>0</v>
      </c>
      <c r="GU128" s="74">
        <f>IF(AND(ISNUMBER('Emissions (start here)'!CY128),ISNUMBER(Dispersion!$AZ$8)),'Emissions (start here)'!CY128*453.59/3600*Dispersion!$AZ$8,0)</f>
        <v>0</v>
      </c>
      <c r="GV128" s="74">
        <f>IF(AND(ISNUMBER('Emissions (start here)'!CY128),ISNUMBER(Dispersion!$AZ$9)),'Emissions (start here)'!CY128*453.59/3600*Dispersion!$AZ$9,0)</f>
        <v>0</v>
      </c>
      <c r="GW128" s="74">
        <f>IF(AND(ISNUMBER('Emissions (start here)'!CZ128),ISNUMBER(Dispersion!$AZ$10)),'Emissions (start here)'!CZ128*2000*453.59/8760/3600*Dispersion!$AZ$10,0)</f>
        <v>0</v>
      </c>
      <c r="GX128" s="74">
        <f>IF(AND(ISNUMBER('Emissions (start here)'!CZ128),ISNUMBER(Dispersion!$AZ$11)),'Emissions (start here)'!CZ128*2000*453.59/8760/3600*Dispersion!$AZ$11,0)</f>
        <v>0</v>
      </c>
    </row>
    <row r="129" spans="1:206" x14ac:dyDescent="0.2">
      <c r="A129" s="51" t="str">
        <f>'Tox Values'!C129</f>
        <v>10124-43-3</v>
      </c>
      <c r="B129" s="94" t="str">
        <f>'Tox Values'!D129</f>
        <v>Cobalt sulfate</v>
      </c>
      <c r="C129" s="96">
        <f t="shared" si="5"/>
        <v>0</v>
      </c>
      <c r="D129" s="74">
        <f t="shared" si="6"/>
        <v>0</v>
      </c>
      <c r="E129" s="74">
        <f t="shared" si="7"/>
        <v>0</v>
      </c>
      <c r="F129" s="99">
        <f t="shared" si="8"/>
        <v>0</v>
      </c>
      <c r="G129" s="97">
        <f>IF(AND(ISNUMBER('Emissions (start here)'!E129),ISNUMBER(Dispersion!$C$8)),'Emissions (start here)'!E129*453.59/3600*Dispersion!$C$8,0)</f>
        <v>0</v>
      </c>
      <c r="H129" s="74">
        <f>IF(AND(ISNUMBER('Emissions (start here)'!E129),ISNUMBER(Dispersion!$C$9)),'Emissions (start here)'!E129*453.59/3600*Dispersion!$C$9,0)</f>
        <v>0</v>
      </c>
      <c r="I129" s="74">
        <f>IF(AND(ISNUMBER('Emissions (start here)'!F129),ISNUMBER(Dispersion!$C$10)),'Emissions (start here)'!F129*2000*453.59/8760/3600*Dispersion!$C$10,0)</f>
        <v>0</v>
      </c>
      <c r="J129" s="74">
        <f>IF(AND(ISNUMBER('Emissions (start here)'!F129),ISNUMBER(Dispersion!$C$11)),'Emissions (start here)'!F129*2000*453.59/8760/3600*Dispersion!$C$11,0)</f>
        <v>0</v>
      </c>
      <c r="K129" s="74">
        <f>IF(AND(ISNUMBER('Emissions (start here)'!G129),ISNUMBER(Dispersion!$D$8)),'Emissions (start here)'!G129*453.59/3600*Dispersion!$D$8,0)</f>
        <v>0</v>
      </c>
      <c r="L129" s="74">
        <f>IF(AND(ISNUMBER('Emissions (start here)'!G129),ISNUMBER(Dispersion!$D$9)),'Emissions (start here)'!G129*453.59/3600*Dispersion!$D$9,0)</f>
        <v>0</v>
      </c>
      <c r="M129" s="74">
        <f>IF(AND(ISNUMBER('Emissions (start here)'!H129),ISNUMBER(Dispersion!$D$10)),'Emissions (start here)'!H129*2000*453.59/8760/3600*Dispersion!$D$10,0)</f>
        <v>0</v>
      </c>
      <c r="N129" s="74">
        <f>IF(AND(ISNUMBER('Emissions (start here)'!H129),ISNUMBER(Dispersion!$D$11)),'Emissions (start here)'!H129*2000*453.59/8760/3600*Dispersion!$D$11,0)</f>
        <v>0</v>
      </c>
      <c r="O129" s="74">
        <f>IF(AND(ISNUMBER('Emissions (start here)'!I129),ISNUMBER(Dispersion!$E$8)),'Emissions (start here)'!I129*453.59/3600*Dispersion!$E$8,0)</f>
        <v>0</v>
      </c>
      <c r="P129" s="74">
        <f>IF(AND(ISNUMBER('Emissions (start here)'!I129),ISNUMBER(Dispersion!$E$9)),'Emissions (start here)'!I129*453.59/3600*Dispersion!$E$9,0)</f>
        <v>0</v>
      </c>
      <c r="Q129" s="74">
        <f>IF(AND(ISNUMBER('Emissions (start here)'!J129),ISNUMBER(Dispersion!$E$10)),'Emissions (start here)'!J129*2000*453.59/8760/3600*Dispersion!$E$10,0)</f>
        <v>0</v>
      </c>
      <c r="R129" s="74">
        <f>IF(AND(ISNUMBER('Emissions (start here)'!J129),ISNUMBER(Dispersion!$E$11)),'Emissions (start here)'!J129*2000*453.59/8760/3600*Dispersion!$E$11,0)</f>
        <v>0</v>
      </c>
      <c r="S129" s="74">
        <f>IF(AND(ISNUMBER('Emissions (start here)'!K129),ISNUMBER(Dispersion!$F$8)),'Emissions (start here)'!K129*453.59/3600*Dispersion!$F$8,0)</f>
        <v>0</v>
      </c>
      <c r="T129" s="74">
        <f>IF(AND(ISNUMBER('Emissions (start here)'!K129),ISNUMBER(Dispersion!$F$9)),'Emissions (start here)'!K129*453.59/3600*Dispersion!$F$9,0)</f>
        <v>0</v>
      </c>
      <c r="U129" s="74">
        <f>IF(AND(ISNUMBER('Emissions (start here)'!L129),ISNUMBER(Dispersion!$F$10)),'Emissions (start here)'!L129*2000*453.59/8760/3600*Dispersion!$F$10,0)</f>
        <v>0</v>
      </c>
      <c r="V129" s="74">
        <f>IF(AND(ISNUMBER('Emissions (start here)'!L129),ISNUMBER(Dispersion!$F$11)),'Emissions (start here)'!L129*2000*453.59/8760/3600*Dispersion!$F$11,0)</f>
        <v>0</v>
      </c>
      <c r="W129" s="74">
        <f>IF(AND(ISNUMBER('Emissions (start here)'!M129),ISNUMBER(Dispersion!$G$8)),'Emissions (start here)'!M129*453.59/3600*Dispersion!$G$8,0)</f>
        <v>0</v>
      </c>
      <c r="X129" s="74">
        <f>IF(AND(ISNUMBER('Emissions (start here)'!M129),ISNUMBER(Dispersion!$G$9)),'Emissions (start here)'!M129*453.59/3600*Dispersion!$G$9,0)</f>
        <v>0</v>
      </c>
      <c r="Y129" s="74">
        <f>IF(AND(ISNUMBER('Emissions (start here)'!N129),ISNUMBER(Dispersion!$G$10)),'Emissions (start here)'!N129*2000*453.59/8760/3600*Dispersion!$G$10,0)</f>
        <v>0</v>
      </c>
      <c r="Z129" s="74">
        <f>IF(AND(ISNUMBER('Emissions (start here)'!N129),ISNUMBER(Dispersion!$G$11)),'Emissions (start here)'!N129*2000*453.59/8760/3600*Dispersion!$G$11,0)</f>
        <v>0</v>
      </c>
      <c r="AA129" s="74">
        <f>IF(AND(ISNUMBER('Emissions (start here)'!O129),ISNUMBER(Dispersion!$H$8)),'Emissions (start here)'!O129*453.59/3600*Dispersion!$H$8,0)</f>
        <v>0</v>
      </c>
      <c r="AB129" s="74">
        <f>IF(AND(ISNUMBER('Emissions (start here)'!O129),ISNUMBER(Dispersion!$H$9)),'Emissions (start here)'!O129*453.59/3600*Dispersion!$H$9,0)</f>
        <v>0</v>
      </c>
      <c r="AC129" s="74">
        <f>IF(AND(ISNUMBER('Emissions (start here)'!P129),ISNUMBER(Dispersion!$H$10)),'Emissions (start here)'!P129*2000*453.59/8760/3600*Dispersion!$H$10,0)</f>
        <v>0</v>
      </c>
      <c r="AD129" s="74">
        <f>IF(AND(ISNUMBER('Emissions (start here)'!P129),ISNUMBER(Dispersion!$H$11)),'Emissions (start here)'!P129*2000*453.59/8760/3600*Dispersion!$H$11,0)</f>
        <v>0</v>
      </c>
      <c r="AE129" s="74">
        <f>IF(AND(ISNUMBER('Emissions (start here)'!Q129),ISNUMBER(Dispersion!$I$8)),'Emissions (start here)'!Q129*453.59/3600*Dispersion!$I$8,0)</f>
        <v>0</v>
      </c>
      <c r="AF129" s="74">
        <f>IF(AND(ISNUMBER('Emissions (start here)'!Q129),ISNUMBER(Dispersion!$I$9)),'Emissions (start here)'!Q129*453.59/3600*Dispersion!$I$9,0)</f>
        <v>0</v>
      </c>
      <c r="AG129" s="74">
        <f>IF(AND(ISNUMBER('Emissions (start here)'!R129),ISNUMBER(Dispersion!$I$10)),'Emissions (start here)'!R129*2000*453.59/8760/3600*Dispersion!$I$10,0)</f>
        <v>0</v>
      </c>
      <c r="AH129" s="74">
        <f>IF(AND(ISNUMBER('Emissions (start here)'!R129),ISNUMBER(Dispersion!$I$11)),'Emissions (start here)'!R129*2000*453.59/8760/3600*Dispersion!$I$11,0)</f>
        <v>0</v>
      </c>
      <c r="AI129" s="74">
        <f>IF(AND(ISNUMBER('Emissions (start here)'!S129),ISNUMBER(Dispersion!$J$8)),'Emissions (start here)'!S129*453.59/3600*Dispersion!$J$8,0)</f>
        <v>0</v>
      </c>
      <c r="AJ129" s="74">
        <f>IF(AND(ISNUMBER('Emissions (start here)'!S129),ISNUMBER(Dispersion!$J$9)),'Emissions (start here)'!S129*453.59/3600*Dispersion!$J$9,0)</f>
        <v>0</v>
      </c>
      <c r="AK129" s="74">
        <f>IF(AND(ISNUMBER('Emissions (start here)'!T129),ISNUMBER(Dispersion!$J$10)),'Emissions (start here)'!T129*2000*453.59/8760/3600*Dispersion!$J$10,0)</f>
        <v>0</v>
      </c>
      <c r="AL129" s="74">
        <f>IF(AND(ISNUMBER('Emissions (start here)'!T129),ISNUMBER(Dispersion!$J$11)),'Emissions (start here)'!T129*2000*453.59/8760/3600*Dispersion!$J$11,0)</f>
        <v>0</v>
      </c>
      <c r="AM129" s="74">
        <f>IF(AND(ISNUMBER('Emissions (start here)'!U129),ISNUMBER(Dispersion!$K$8)),'Emissions (start here)'!U129*453.59/3600*Dispersion!$K$8,0)</f>
        <v>0</v>
      </c>
      <c r="AN129" s="74">
        <f>IF(AND(ISNUMBER('Emissions (start here)'!U129),ISNUMBER(Dispersion!$K$9)),'Emissions (start here)'!U129*453.59/3600*Dispersion!$K$9,0)</f>
        <v>0</v>
      </c>
      <c r="AO129" s="74">
        <f>IF(AND(ISNUMBER('Emissions (start here)'!V129),ISNUMBER(Dispersion!$K$10)),'Emissions (start here)'!V129*2000*453.59/8760/3600*Dispersion!$K$10,0)</f>
        <v>0</v>
      </c>
      <c r="AP129" s="74">
        <f>IF(AND(ISNUMBER('Emissions (start here)'!V129),ISNUMBER(Dispersion!$K$11)),'Emissions (start here)'!V129*2000*453.59/8760/3600*Dispersion!$K$11,0)</f>
        <v>0</v>
      </c>
      <c r="AQ129" s="74">
        <f>IF(AND(ISNUMBER('Emissions (start here)'!W129),ISNUMBER(Dispersion!$L$8)),'Emissions (start here)'!W129*453.59/3600*Dispersion!$L$8,0)</f>
        <v>0</v>
      </c>
      <c r="AR129" s="74">
        <f>IF(AND(ISNUMBER('Emissions (start here)'!W129),ISNUMBER(Dispersion!$L$9)),'Emissions (start here)'!W129*453.59/3600*Dispersion!$L$9,0)</f>
        <v>0</v>
      </c>
      <c r="AS129" s="74">
        <f>IF(AND(ISNUMBER('Emissions (start here)'!X129),ISNUMBER(Dispersion!$L$10)),'Emissions (start here)'!X129*2000*453.59/8760/3600*Dispersion!$L$10,0)</f>
        <v>0</v>
      </c>
      <c r="AT129" s="74">
        <f>IF(AND(ISNUMBER('Emissions (start here)'!X129),ISNUMBER(Dispersion!$L$11)),'Emissions (start here)'!X129*2000*453.59/8760/3600*Dispersion!$L$11,0)</f>
        <v>0</v>
      </c>
      <c r="AU129" s="74">
        <f>IF(AND(ISNUMBER('Emissions (start here)'!Y129),ISNUMBER(Dispersion!$M$8)),'Emissions (start here)'!Y129*453.59/3600*Dispersion!$M$8,0)</f>
        <v>0</v>
      </c>
      <c r="AV129" s="74">
        <f>IF(AND(ISNUMBER('Emissions (start here)'!Y129),ISNUMBER(Dispersion!$M$9)),'Emissions (start here)'!Y129*453.59/3600*Dispersion!$M$9,0)</f>
        <v>0</v>
      </c>
      <c r="AW129" s="74">
        <f>IF(AND(ISNUMBER('Emissions (start here)'!Z129),ISNUMBER(Dispersion!$M$10)),'Emissions (start here)'!Z129*2000*453.59/8760/3600*Dispersion!$M$10,0)</f>
        <v>0</v>
      </c>
      <c r="AX129" s="74">
        <f>IF(AND(ISNUMBER('Emissions (start here)'!Z129),ISNUMBER(Dispersion!$M$11)),'Emissions (start here)'!Z129*2000*453.59/8760/3600*Dispersion!$M$11,0)</f>
        <v>0</v>
      </c>
      <c r="AY129" s="74">
        <f>IF(AND(ISNUMBER('Emissions (start here)'!AA129),ISNUMBER(Dispersion!$N$8)),'Emissions (start here)'!AA129*453.59/3600*Dispersion!$N$8,0)</f>
        <v>0</v>
      </c>
      <c r="AZ129" s="74">
        <f>IF(AND(ISNUMBER('Emissions (start here)'!AA129),ISNUMBER(Dispersion!$N$9)),'Emissions (start here)'!AA129*453.59/3600*Dispersion!$N$9,0)</f>
        <v>0</v>
      </c>
      <c r="BA129" s="74">
        <f>IF(AND(ISNUMBER('Emissions (start here)'!AB129),ISNUMBER(Dispersion!$N$10)),'Emissions (start here)'!AB129*2000*453.59/8760/3600*Dispersion!$N$10,0)</f>
        <v>0</v>
      </c>
      <c r="BB129" s="74">
        <f>IF(AND(ISNUMBER('Emissions (start here)'!AB129),ISNUMBER(Dispersion!$N$11)),'Emissions (start here)'!AB129*2000*453.59/8760/3600*Dispersion!$N$11,0)</f>
        <v>0</v>
      </c>
      <c r="BC129" s="74">
        <f>IF(AND(ISNUMBER('Emissions (start here)'!AC129),ISNUMBER(Dispersion!$O$8)),'Emissions (start here)'!AC129*453.59/3600*Dispersion!$O$8,0)</f>
        <v>0</v>
      </c>
      <c r="BD129" s="74">
        <f>IF(AND(ISNUMBER('Emissions (start here)'!AC129),ISNUMBER(Dispersion!$O$9)),'Emissions (start here)'!AC129*453.59/3600*Dispersion!$O$9,0)</f>
        <v>0</v>
      </c>
      <c r="BE129" s="74">
        <f>IF(AND(ISNUMBER('Emissions (start here)'!AD129),ISNUMBER(Dispersion!$O$10)),'Emissions (start here)'!AD129*2000*453.59/8760/3600*Dispersion!$O$10,0)</f>
        <v>0</v>
      </c>
      <c r="BF129" s="74">
        <f>IF(AND(ISNUMBER('Emissions (start here)'!AD129),ISNUMBER(Dispersion!$O$11)),'Emissions (start here)'!AD129*2000*453.59/8760/3600*Dispersion!$O$11,0)</f>
        <v>0</v>
      </c>
      <c r="BG129" s="74">
        <f>IF(AND(ISNUMBER('Emissions (start here)'!AE129),ISNUMBER(Dispersion!$P$8)),'Emissions (start here)'!AE129*453.59/3600*Dispersion!$P$8,0)</f>
        <v>0</v>
      </c>
      <c r="BH129" s="74">
        <f>IF(AND(ISNUMBER('Emissions (start here)'!AE129),ISNUMBER(Dispersion!$P$9)),'Emissions (start here)'!AE129*453.59/3600*Dispersion!$P$9,0)</f>
        <v>0</v>
      </c>
      <c r="BI129" s="74">
        <f>IF(AND(ISNUMBER('Emissions (start here)'!AF129),ISNUMBER(Dispersion!$P$10)),'Emissions (start here)'!AF129*2000*453.59/8760/3600*Dispersion!$P$10,0)</f>
        <v>0</v>
      </c>
      <c r="BJ129" s="74">
        <f>IF(AND(ISNUMBER('Emissions (start here)'!AF129),ISNUMBER(Dispersion!$P$11)),'Emissions (start here)'!AF129*2000*453.59/8760/3600*Dispersion!$P$11,0)</f>
        <v>0</v>
      </c>
      <c r="BK129" s="74">
        <f>IF(AND(ISNUMBER('Emissions (start here)'!AG129),ISNUMBER(Dispersion!$Q$8)),'Emissions (start here)'!AG129*453.59/3600*Dispersion!$Q$8,0)</f>
        <v>0</v>
      </c>
      <c r="BL129" s="74">
        <f>IF(AND(ISNUMBER('Emissions (start here)'!AG129),ISNUMBER(Dispersion!$Q$9)),'Emissions (start here)'!AG129*453.59/3600*Dispersion!$Q$9,0)</f>
        <v>0</v>
      </c>
      <c r="BM129" s="74">
        <f>IF(AND(ISNUMBER('Emissions (start here)'!AH129),ISNUMBER(Dispersion!$Q$10)),'Emissions (start here)'!AH129*2000*453.59/8760/3600*Dispersion!$Q$10,0)</f>
        <v>0</v>
      </c>
      <c r="BN129" s="74">
        <f>IF(AND(ISNUMBER('Emissions (start here)'!AH129),ISNUMBER(Dispersion!$Q$11)),'Emissions (start here)'!AH129*2000*453.59/8760/3600*Dispersion!$Q$11,0)</f>
        <v>0</v>
      </c>
      <c r="BO129" s="74">
        <f>IF(AND(ISNUMBER('Emissions (start here)'!AI129),ISNUMBER(Dispersion!$R$8)),'Emissions (start here)'!AI129*453.59/3600*Dispersion!$R$8,0)</f>
        <v>0</v>
      </c>
      <c r="BP129" s="74">
        <f>IF(AND(ISNUMBER('Emissions (start here)'!AI129),ISNUMBER(Dispersion!$R$9)),'Emissions (start here)'!AI129*453.59/3600*Dispersion!$R$9,0)</f>
        <v>0</v>
      </c>
      <c r="BQ129" s="74">
        <f>IF(AND(ISNUMBER('Emissions (start here)'!AJ129),ISNUMBER(Dispersion!$R$10)),'Emissions (start here)'!AJ129*2000*453.59/8760/3600*Dispersion!$R$10,0)</f>
        <v>0</v>
      </c>
      <c r="BR129" s="74">
        <f>IF(AND(ISNUMBER('Emissions (start here)'!AJ129),ISNUMBER(Dispersion!$R$11)),'Emissions (start here)'!AJ129*2000*453.59/8760/3600*Dispersion!$R$11,0)</f>
        <v>0</v>
      </c>
      <c r="BS129" s="74">
        <f>IF(AND(ISNUMBER('Emissions (start here)'!AK129),ISNUMBER(Dispersion!$S$8)),'Emissions (start here)'!AK129*453.59/3600*Dispersion!$S$8,0)</f>
        <v>0</v>
      </c>
      <c r="BT129" s="74">
        <f>IF(AND(ISNUMBER('Emissions (start here)'!AK129),ISNUMBER(Dispersion!$S$9)),'Emissions (start here)'!AK129*453.59/3600*Dispersion!$S$9,0)</f>
        <v>0</v>
      </c>
      <c r="BU129" s="74">
        <f>IF(AND(ISNUMBER('Emissions (start here)'!AL129),ISNUMBER(Dispersion!$S$10)),'Emissions (start here)'!AL129*2000*453.59/8760/3600*Dispersion!$S$10,0)</f>
        <v>0</v>
      </c>
      <c r="BV129" s="74">
        <f>IF(AND(ISNUMBER('Emissions (start here)'!AL129),ISNUMBER(Dispersion!$S$11)),'Emissions (start here)'!AL129*2000*453.59/8760/3600*Dispersion!$S$11,0)</f>
        <v>0</v>
      </c>
      <c r="BW129" s="74">
        <f>IF(AND(ISNUMBER('Emissions (start here)'!AM129),ISNUMBER(Dispersion!$T$8)),'Emissions (start here)'!AM129*453.59/3600*Dispersion!$T$8,0)</f>
        <v>0</v>
      </c>
      <c r="BX129" s="74">
        <f>IF(AND(ISNUMBER('Emissions (start here)'!AM129),ISNUMBER(Dispersion!$T$9)),'Emissions (start here)'!AM129*453.59/3600*Dispersion!$T$9,0)</f>
        <v>0</v>
      </c>
      <c r="BY129" s="74">
        <f>IF(AND(ISNUMBER('Emissions (start here)'!AN129),ISNUMBER(Dispersion!$T$10)),'Emissions (start here)'!AN129*2000*453.59/8760/3600*Dispersion!$T$10,0)</f>
        <v>0</v>
      </c>
      <c r="BZ129" s="74">
        <f>IF(AND(ISNUMBER('Emissions (start here)'!AN129),ISNUMBER(Dispersion!$T$11)),'Emissions (start here)'!AN129*2000*453.59/8760/3600*Dispersion!$T$11,0)</f>
        <v>0</v>
      </c>
      <c r="CA129" s="74">
        <f>IF(AND(ISNUMBER('Emissions (start here)'!AO129),ISNUMBER(Dispersion!$U$8)),'Emissions (start here)'!AO129*453.59/3600*Dispersion!$U$8,0)</f>
        <v>0</v>
      </c>
      <c r="CB129" s="74">
        <f>IF(AND(ISNUMBER('Emissions (start here)'!AO129),ISNUMBER(Dispersion!$U$9)),'Emissions (start here)'!AO129*453.59/3600*Dispersion!$U$9,0)</f>
        <v>0</v>
      </c>
      <c r="CC129" s="74">
        <f>IF(AND(ISNUMBER('Emissions (start here)'!AP129),ISNUMBER(Dispersion!$U$10)),'Emissions (start here)'!AP129*2000*453.59/8760/3600*Dispersion!$U$10,0)</f>
        <v>0</v>
      </c>
      <c r="CD129" s="74">
        <f>IF(AND(ISNUMBER('Emissions (start here)'!AP129),ISNUMBER(Dispersion!$U$11)),'Emissions (start here)'!AP129*2000*453.59/8760/3600*Dispersion!$U$11,0)</f>
        <v>0</v>
      </c>
      <c r="CE129" s="74">
        <f>IF(AND(ISNUMBER('Emissions (start here)'!AQ129),ISNUMBER(Dispersion!$V$8)),'Emissions (start here)'!AQ129*453.59/3600*Dispersion!$V$8,0)</f>
        <v>0</v>
      </c>
      <c r="CF129" s="74">
        <f>IF(AND(ISNUMBER('Emissions (start here)'!AQ129),ISNUMBER(Dispersion!$V$9)),'Emissions (start here)'!AQ129*453.59/3600*Dispersion!$V$9,0)</f>
        <v>0</v>
      </c>
      <c r="CG129" s="74">
        <f>IF(AND(ISNUMBER('Emissions (start here)'!AR129),ISNUMBER(Dispersion!$V$10)),'Emissions (start here)'!AR129*2000*453.59/8760/3600*Dispersion!$V$10,0)</f>
        <v>0</v>
      </c>
      <c r="CH129" s="74">
        <f>IF(AND(ISNUMBER('Emissions (start here)'!AR129),ISNUMBER(Dispersion!$V$11)),'Emissions (start here)'!AR129*2000*453.59/8760/3600*Dispersion!$V$11,0)</f>
        <v>0</v>
      </c>
      <c r="CI129" s="74">
        <f>IF(AND(ISNUMBER('Emissions (start here)'!AS129),ISNUMBER(Dispersion!$W$8)),'Emissions (start here)'!AS129*453.59/3600*Dispersion!$W$8,0)</f>
        <v>0</v>
      </c>
      <c r="CJ129" s="74">
        <f>IF(AND(ISNUMBER('Emissions (start here)'!AS129),ISNUMBER(Dispersion!$W$9)),'Emissions (start here)'!AS129*453.59/3600*Dispersion!$W$9,0)</f>
        <v>0</v>
      </c>
      <c r="CK129" s="74">
        <f>IF(AND(ISNUMBER('Emissions (start here)'!AT129),ISNUMBER(Dispersion!$W$10)),'Emissions (start here)'!AT129*2000*453.59/8760/3600*Dispersion!$W$10,0)</f>
        <v>0</v>
      </c>
      <c r="CL129" s="74">
        <f>IF(AND(ISNUMBER('Emissions (start here)'!AT129),ISNUMBER(Dispersion!$W$11)),'Emissions (start here)'!AT129*2000*453.59/8760/3600*Dispersion!$W$11,0)</f>
        <v>0</v>
      </c>
      <c r="CM129" s="74">
        <f>IF(AND(ISNUMBER('Emissions (start here)'!AU129),ISNUMBER(Dispersion!$X$8)),'Emissions (start here)'!AU129*453.59/3600*Dispersion!$X$8,0)</f>
        <v>0</v>
      </c>
      <c r="CN129" s="74">
        <f>IF(AND(ISNUMBER('Emissions (start here)'!AU129),ISNUMBER(Dispersion!$X$9)),'Emissions (start here)'!AU129*453.59/3600*Dispersion!$X$9,0)</f>
        <v>0</v>
      </c>
      <c r="CO129" s="74">
        <f>IF(AND(ISNUMBER('Emissions (start here)'!AV129),ISNUMBER(Dispersion!$X$10)),'Emissions (start here)'!AV129*2000*453.59/8760/3600*Dispersion!$X$10,0)</f>
        <v>0</v>
      </c>
      <c r="CP129" s="74">
        <f>IF(AND(ISNUMBER('Emissions (start here)'!AV129),ISNUMBER(Dispersion!$X$11)),'Emissions (start here)'!AV129*2000*453.59/8760/3600*Dispersion!$X$11,0)</f>
        <v>0</v>
      </c>
      <c r="CQ129" s="74">
        <f>IF(AND(ISNUMBER('Emissions (start here)'!AW129),ISNUMBER(Dispersion!$Y$8)),'Emissions (start here)'!AW129*453.59/3600*Dispersion!$Y$8,0)</f>
        <v>0</v>
      </c>
      <c r="CR129" s="74">
        <f>IF(AND(ISNUMBER('Emissions (start here)'!AW129),ISNUMBER(Dispersion!$Y$9)),'Emissions (start here)'!AW129*453.59/3600*Dispersion!$Y$9,0)</f>
        <v>0</v>
      </c>
      <c r="CS129" s="74">
        <f>IF(AND(ISNUMBER('Emissions (start here)'!AX129),ISNUMBER(Dispersion!$Y$10)),'Emissions (start here)'!AX129*2000*453.59/8760/3600*Dispersion!$Y$10,0)</f>
        <v>0</v>
      </c>
      <c r="CT129" s="74">
        <f>IF(AND(ISNUMBER('Emissions (start here)'!AX129),ISNUMBER(Dispersion!$Y$11)),'Emissions (start here)'!AX129*2000*453.59/8760/3600*Dispersion!$Y$11,0)</f>
        <v>0</v>
      </c>
      <c r="CU129" s="74">
        <f>IF(AND(ISNUMBER('Emissions (start here)'!AY129),ISNUMBER(Dispersion!$Z$8)),'Emissions (start here)'!AY129*453.59/3600*Dispersion!$Z$8,0)</f>
        <v>0</v>
      </c>
      <c r="CV129" s="74">
        <f>IF(AND(ISNUMBER('Emissions (start here)'!AY129),ISNUMBER(Dispersion!$Z$9)),'Emissions (start here)'!AY129*453.59/3600*Dispersion!$Z$9,0)</f>
        <v>0</v>
      </c>
      <c r="CW129" s="74">
        <f>IF(AND(ISNUMBER('Emissions (start here)'!AZ129),ISNUMBER(Dispersion!$Z$10)),'Emissions (start here)'!AZ129*2000*453.59/8760/3600*Dispersion!$Z$10,0)</f>
        <v>0</v>
      </c>
      <c r="CX129" s="74">
        <f>IF(AND(ISNUMBER('Emissions (start here)'!AZ129),ISNUMBER(Dispersion!$Z$11)),'Emissions (start here)'!AZ129*2000*453.59/8760/3600*Dispersion!$Z$11,0)</f>
        <v>0</v>
      </c>
      <c r="CY129" s="74">
        <f>IF(AND(ISNUMBER('Emissions (start here)'!BA129),ISNUMBER(Dispersion!$AA$8)),'Emissions (start here)'!BA129*453.59/3600*Dispersion!$AA$8,0)</f>
        <v>0</v>
      </c>
      <c r="CZ129" s="74">
        <f>IF(AND(ISNUMBER('Emissions (start here)'!BA129),ISNUMBER(Dispersion!$AA$9)),'Emissions (start here)'!BA129*453.59/3600*Dispersion!$AA$9,0)</f>
        <v>0</v>
      </c>
      <c r="DA129" s="74">
        <f>IF(AND(ISNUMBER('Emissions (start here)'!BB129),ISNUMBER(Dispersion!$AA$10)),'Emissions (start here)'!BB129*2000*453.59/8760/3600*Dispersion!$AA$10,0)</f>
        <v>0</v>
      </c>
      <c r="DB129" s="74">
        <f>IF(AND(ISNUMBER('Emissions (start here)'!BB129),ISNUMBER(Dispersion!$AA$11)),'Emissions (start here)'!BB129*2000*453.59/8760/3600*Dispersion!$AA$11,0)</f>
        <v>0</v>
      </c>
      <c r="DC129" s="74">
        <f>IF(AND(ISNUMBER('Emissions (start here)'!BC129),ISNUMBER(Dispersion!$AB$8)),'Emissions (start here)'!BC129*453.59/3600*Dispersion!$AB$8,0)</f>
        <v>0</v>
      </c>
      <c r="DD129" s="74">
        <f>IF(AND(ISNUMBER('Emissions (start here)'!BC129),ISNUMBER(Dispersion!$AB$9)),'Emissions (start here)'!BC129*453.59/3600*Dispersion!$AB$9,0)</f>
        <v>0</v>
      </c>
      <c r="DE129" s="74">
        <f>IF(AND(ISNUMBER('Emissions (start here)'!BD129),ISNUMBER(Dispersion!$AB$10)),'Emissions (start here)'!BD129*2000*453.59/8760/3600*Dispersion!$AB$10,0)</f>
        <v>0</v>
      </c>
      <c r="DF129" s="74">
        <f>IF(AND(ISNUMBER('Emissions (start here)'!BD129),ISNUMBER(Dispersion!$AB$11)),'Emissions (start here)'!BD129*2000*453.59/8760/3600*Dispersion!$AB$11,0)</f>
        <v>0</v>
      </c>
      <c r="DG129" s="74">
        <f>IF(AND(ISNUMBER('Emissions (start here)'!BE129),ISNUMBER(Dispersion!$AC$8)),'Emissions (start here)'!BE129*453.59/3600*Dispersion!$AC$8,0)</f>
        <v>0</v>
      </c>
      <c r="DH129" s="74">
        <f>IF(AND(ISNUMBER('Emissions (start here)'!BE129),ISNUMBER(Dispersion!$AC$9)),'Emissions (start here)'!BE129*453.59/3600*Dispersion!$AC$9,0)</f>
        <v>0</v>
      </c>
      <c r="DI129" s="74">
        <f>IF(AND(ISNUMBER('Emissions (start here)'!BF129),ISNUMBER(Dispersion!$AC$10)),'Emissions (start here)'!BF129*2000*453.59/8760/3600*Dispersion!$AC$10,0)</f>
        <v>0</v>
      </c>
      <c r="DJ129" s="74">
        <f>IF(AND(ISNUMBER('Emissions (start here)'!BF129),ISNUMBER(Dispersion!$AC$11)),'Emissions (start here)'!BF129*2000*453.59/8760/3600*Dispersion!$AC$11,0)</f>
        <v>0</v>
      </c>
      <c r="DK129" s="74">
        <f>IF(AND(ISNUMBER('Emissions (start here)'!BG129),ISNUMBER(Dispersion!$AD$8)),'Emissions (start here)'!BG129*453.59/3600*Dispersion!$AD$8,0)</f>
        <v>0</v>
      </c>
      <c r="DL129" s="74">
        <f>IF(AND(ISNUMBER('Emissions (start here)'!BG129),ISNUMBER(Dispersion!$AD$9)),'Emissions (start here)'!BG129*453.59/3600*Dispersion!$AD$9,0)</f>
        <v>0</v>
      </c>
      <c r="DM129" s="74">
        <f>IF(AND(ISNUMBER('Emissions (start here)'!BH129),ISNUMBER(Dispersion!$AD$10)),'Emissions (start here)'!BH129*2000*453.59/8760/3600*Dispersion!$AD$10,0)</f>
        <v>0</v>
      </c>
      <c r="DN129" s="74">
        <f>IF(AND(ISNUMBER('Emissions (start here)'!BH129),ISNUMBER(Dispersion!$AD$11)),'Emissions (start here)'!BH129*2000*453.59/8760/3600*Dispersion!$AD$11,0)</f>
        <v>0</v>
      </c>
      <c r="DO129" s="74">
        <f>IF(AND(ISNUMBER('Emissions (start here)'!BI129),ISNUMBER(Dispersion!$AE$8)),'Emissions (start here)'!BI129*453.59/3600*Dispersion!$AE$8,0)</f>
        <v>0</v>
      </c>
      <c r="DP129" s="74">
        <f>IF(AND(ISNUMBER('Emissions (start here)'!BI129),ISNUMBER(Dispersion!$AE$9)),'Emissions (start here)'!BI129*453.59/3600*Dispersion!$AE$9,0)</f>
        <v>0</v>
      </c>
      <c r="DQ129" s="74">
        <f>IF(AND(ISNUMBER('Emissions (start here)'!BJ129),ISNUMBER(Dispersion!$AE$10)),'Emissions (start here)'!BJ129*2000*453.59/8760/3600*Dispersion!$AE$10,0)</f>
        <v>0</v>
      </c>
      <c r="DR129" s="74">
        <f>IF(AND(ISNUMBER('Emissions (start here)'!BJ129),ISNUMBER(Dispersion!$AE$11)),'Emissions (start here)'!BJ129*2000*453.59/8760/3600*Dispersion!$AE$11,0)</f>
        <v>0</v>
      </c>
      <c r="DS129" s="74">
        <f>IF(AND(ISNUMBER('Emissions (start here)'!BK129),ISNUMBER(Dispersion!$AF$8)),'Emissions (start here)'!BK129*453.59/3600*Dispersion!$AF$8,0)</f>
        <v>0</v>
      </c>
      <c r="DT129" s="74">
        <f>IF(AND(ISNUMBER('Emissions (start here)'!BK129),ISNUMBER(Dispersion!$AF$9)),'Emissions (start here)'!BK129*453.59/3600*Dispersion!$AF$9,0)</f>
        <v>0</v>
      </c>
      <c r="DU129" s="74">
        <f>IF(AND(ISNUMBER('Emissions (start here)'!BL129),ISNUMBER(Dispersion!$AF$10)),'Emissions (start here)'!BL129*2000*453.59/8760/3600*Dispersion!$AF$10,0)</f>
        <v>0</v>
      </c>
      <c r="DV129" s="74">
        <f>IF(AND(ISNUMBER('Emissions (start here)'!BL129),ISNUMBER(Dispersion!$AF$11)),'Emissions (start here)'!BL129*2000*453.59/8760/3600*Dispersion!$AF$11,0)</f>
        <v>0</v>
      </c>
      <c r="DW129" s="74">
        <f>IF(AND(ISNUMBER('Emissions (start here)'!BM129),ISNUMBER(Dispersion!$AG$8)),'Emissions (start here)'!BM129*453.59/3600*Dispersion!$AG$8,0)</f>
        <v>0</v>
      </c>
      <c r="DX129" s="74">
        <f>IF(AND(ISNUMBER('Emissions (start here)'!BM129),ISNUMBER(Dispersion!$AG$9)),'Emissions (start here)'!BM129*453.59/3600*Dispersion!$AG$9,0)</f>
        <v>0</v>
      </c>
      <c r="DY129" s="74">
        <f>IF(AND(ISNUMBER('Emissions (start here)'!BN129),ISNUMBER(Dispersion!$AG$10)),'Emissions (start here)'!BN129*2000*453.59/8760/3600*Dispersion!$AG$10,0)</f>
        <v>0</v>
      </c>
      <c r="DZ129" s="74">
        <f>IF(AND(ISNUMBER('Emissions (start here)'!BN129),ISNUMBER(Dispersion!$AG$11)),'Emissions (start here)'!BN129*2000*453.59/8760/3600*Dispersion!$AG$11,0)</f>
        <v>0</v>
      </c>
      <c r="EA129" s="74">
        <f>IF(AND(ISNUMBER('Emissions (start here)'!BO129),ISNUMBER(Dispersion!$AH$8)),'Emissions (start here)'!BO129*453.59/3600*Dispersion!$AH$8,0)</f>
        <v>0</v>
      </c>
      <c r="EB129" s="74">
        <f>IF(AND(ISNUMBER('Emissions (start here)'!BO129),ISNUMBER(Dispersion!$AH$9)),'Emissions (start here)'!BO129*453.59/3600*Dispersion!$AH$9,0)</f>
        <v>0</v>
      </c>
      <c r="EC129" s="74">
        <f>IF(AND(ISNUMBER('Emissions (start here)'!BP129),ISNUMBER(Dispersion!$AH$10)),'Emissions (start here)'!BP129*2000*453.59/8760/3600*Dispersion!$AH$10,0)</f>
        <v>0</v>
      </c>
      <c r="ED129" s="74">
        <f>IF(AND(ISNUMBER('Emissions (start here)'!BP129),ISNUMBER(Dispersion!$AH$11)),'Emissions (start here)'!BP129*2000*453.59/8760/3600*Dispersion!$AH$11,0)</f>
        <v>0</v>
      </c>
      <c r="EE129" s="74">
        <f>IF(AND(ISNUMBER('Emissions (start here)'!BQ129),ISNUMBER(Dispersion!$AI$8)),'Emissions (start here)'!BQ129*453.59/3600*Dispersion!$AI$8,0)</f>
        <v>0</v>
      </c>
      <c r="EF129" s="74">
        <f>IF(AND(ISNUMBER('Emissions (start here)'!BQ129),ISNUMBER(Dispersion!$AI$9)),'Emissions (start here)'!BQ129*453.59/3600*Dispersion!$AI$9,0)</f>
        <v>0</v>
      </c>
      <c r="EG129" s="74">
        <f>IF(AND(ISNUMBER('Emissions (start here)'!BR129),ISNUMBER(Dispersion!$AI$10)),'Emissions (start here)'!BR129*2000*453.59/8760/3600*Dispersion!$AI$10,0)</f>
        <v>0</v>
      </c>
      <c r="EH129" s="74">
        <f>IF(AND(ISNUMBER('Emissions (start here)'!BR129),ISNUMBER(Dispersion!$AI$11)),'Emissions (start here)'!BR129*2000*453.59/8760/3600*Dispersion!$AI$11,0)</f>
        <v>0</v>
      </c>
      <c r="EI129" s="74">
        <f>IF(AND(ISNUMBER('Emissions (start here)'!BS129),ISNUMBER(Dispersion!$AJ$8)),'Emissions (start here)'!BS129*453.59/3600*Dispersion!$AJ$8,0)</f>
        <v>0</v>
      </c>
      <c r="EJ129" s="74">
        <f>IF(AND(ISNUMBER('Emissions (start here)'!BS129),ISNUMBER(Dispersion!$AJ$9)),'Emissions (start here)'!BS129*453.59/3600*Dispersion!$AJ$9,0)</f>
        <v>0</v>
      </c>
      <c r="EK129" s="74">
        <f>IF(AND(ISNUMBER('Emissions (start here)'!BT129),ISNUMBER(Dispersion!$AJ$10)),'Emissions (start here)'!BT129*2000*453.59/8760/3600*Dispersion!$AJ$10,0)</f>
        <v>0</v>
      </c>
      <c r="EL129" s="74">
        <f>IF(AND(ISNUMBER('Emissions (start here)'!BT129),ISNUMBER(Dispersion!$AJ$11)),'Emissions (start here)'!BT129*2000*453.59/8760/3600*Dispersion!$AJ$11,0)</f>
        <v>0</v>
      </c>
      <c r="EM129" s="74">
        <f>IF(AND(ISNUMBER('Emissions (start here)'!BU129),ISNUMBER(Dispersion!$AK$8)),'Emissions (start here)'!BU129*453.59/3600*Dispersion!$AK$8,0)</f>
        <v>0</v>
      </c>
      <c r="EN129" s="74">
        <f>IF(AND(ISNUMBER('Emissions (start here)'!BU129),ISNUMBER(Dispersion!$AK$9)),'Emissions (start here)'!BU129*453.59/3600*Dispersion!$AK$9,0)</f>
        <v>0</v>
      </c>
      <c r="EO129" s="74">
        <f>IF(AND(ISNUMBER('Emissions (start here)'!BV129),ISNUMBER(Dispersion!$AK$10)),'Emissions (start here)'!BV129*2000*453.59/8760/3600*Dispersion!$AK$10,0)</f>
        <v>0</v>
      </c>
      <c r="EP129" s="74">
        <f>IF(AND(ISNUMBER('Emissions (start here)'!BV129),ISNUMBER(Dispersion!$AK$11)),'Emissions (start here)'!BV129*2000*453.59/8760/3600*Dispersion!$AK$11,0)</f>
        <v>0</v>
      </c>
      <c r="EQ129" s="74">
        <f>IF(AND(ISNUMBER('Emissions (start here)'!BW129),ISNUMBER(Dispersion!$AL$8)),'Emissions (start here)'!BW129*453.59/3600*Dispersion!$AL$8,0)</f>
        <v>0</v>
      </c>
      <c r="ER129" s="74">
        <f>IF(AND(ISNUMBER('Emissions (start here)'!BW129),ISNUMBER(Dispersion!$AL$9)),'Emissions (start here)'!BW129*453.59/3600*Dispersion!$AL$9,0)</f>
        <v>0</v>
      </c>
      <c r="ES129" s="74">
        <f>IF(AND(ISNUMBER('Emissions (start here)'!BX129),ISNUMBER(Dispersion!$AL$10)),'Emissions (start here)'!BX129*2000*453.59/8760/3600*Dispersion!$AL$10,0)</f>
        <v>0</v>
      </c>
      <c r="ET129" s="74">
        <f>IF(AND(ISNUMBER('Emissions (start here)'!BX129),ISNUMBER(Dispersion!$AL$11)),'Emissions (start here)'!BX129*2000*453.59/8760/3600*Dispersion!$AL$11,0)</f>
        <v>0</v>
      </c>
      <c r="EU129" s="74">
        <f>IF(AND(ISNUMBER('Emissions (start here)'!BY129),ISNUMBER(Dispersion!$AM$8)),'Emissions (start here)'!BY129*453.59/3600*Dispersion!$AM$8,0)</f>
        <v>0</v>
      </c>
      <c r="EV129" s="74">
        <f>IF(AND(ISNUMBER('Emissions (start here)'!BY129),ISNUMBER(Dispersion!$AM$9)),'Emissions (start here)'!BY129*453.59/3600*Dispersion!$AM$9,0)</f>
        <v>0</v>
      </c>
      <c r="EW129" s="74">
        <f>IF(AND(ISNUMBER('Emissions (start here)'!BZ129),ISNUMBER(Dispersion!$AM$10)),'Emissions (start here)'!BZ129*2000*453.59/8760/3600*Dispersion!$AM$10,0)</f>
        <v>0</v>
      </c>
      <c r="EX129" s="74">
        <f>IF(AND(ISNUMBER('Emissions (start here)'!BZ129),ISNUMBER(Dispersion!$AM$11)),'Emissions (start here)'!BZ129*2000*453.59/8760/3600*Dispersion!$AM$11,0)</f>
        <v>0</v>
      </c>
      <c r="EY129" s="74">
        <f>IF(AND(ISNUMBER('Emissions (start here)'!CA129),ISNUMBER(Dispersion!$AN$8)),'Emissions (start here)'!CA129*453.59/3600*Dispersion!$AN$8,0)</f>
        <v>0</v>
      </c>
      <c r="EZ129" s="74">
        <f>IF(AND(ISNUMBER('Emissions (start here)'!CA129),ISNUMBER(Dispersion!$AN$9)),'Emissions (start here)'!CA129*453.59/3600*Dispersion!$AN$9,0)</f>
        <v>0</v>
      </c>
      <c r="FA129" s="74">
        <f>IF(AND(ISNUMBER('Emissions (start here)'!CB129),ISNUMBER(Dispersion!$AN$10)),'Emissions (start here)'!CB129*2000*453.59/8760/3600*Dispersion!$AN$10,0)</f>
        <v>0</v>
      </c>
      <c r="FB129" s="74">
        <f>IF(AND(ISNUMBER('Emissions (start here)'!CB129),ISNUMBER(Dispersion!$AN$11)),'Emissions (start here)'!CB129*2000*453.59/8760/3600*Dispersion!$AN$11,0)</f>
        <v>0</v>
      </c>
      <c r="FC129" s="74">
        <f>IF(AND(ISNUMBER('Emissions (start here)'!CC129),ISNUMBER(Dispersion!$AO$8)),'Emissions (start here)'!CC129*453.59/3600*Dispersion!$AO$8,0)</f>
        <v>0</v>
      </c>
      <c r="FD129" s="74">
        <f>IF(AND(ISNUMBER('Emissions (start here)'!CC129),ISNUMBER(Dispersion!$AO$9)),'Emissions (start here)'!CC129*453.59/3600*Dispersion!$AO$9,0)</f>
        <v>0</v>
      </c>
      <c r="FE129" s="74">
        <f>IF(AND(ISNUMBER('Emissions (start here)'!CD129),ISNUMBER(Dispersion!$AO$10)),'Emissions (start here)'!CD129*2000*453.59/8760/3600*Dispersion!$AO$10,0)</f>
        <v>0</v>
      </c>
      <c r="FF129" s="74">
        <f>IF(AND(ISNUMBER('Emissions (start here)'!CD129),ISNUMBER(Dispersion!$AO$11)),'Emissions (start here)'!CD129*2000*453.59/8760/3600*Dispersion!$AO$11,0)</f>
        <v>0</v>
      </c>
      <c r="FG129" s="74">
        <f>IF(AND(ISNUMBER('Emissions (start here)'!CE129),ISNUMBER(Dispersion!$AP$8)),'Emissions (start here)'!CE129*453.59/3600*Dispersion!$AP$8,0)</f>
        <v>0</v>
      </c>
      <c r="FH129" s="74">
        <f>IF(AND(ISNUMBER('Emissions (start here)'!CE129),ISNUMBER(Dispersion!$AP$9)),'Emissions (start here)'!CE129*453.59/3600*Dispersion!$AP$9,0)</f>
        <v>0</v>
      </c>
      <c r="FI129" s="74">
        <f>IF(AND(ISNUMBER('Emissions (start here)'!CF129),ISNUMBER(Dispersion!$AP$10)),'Emissions (start here)'!CF129*2000*453.59/8760/3600*Dispersion!$AP$10,0)</f>
        <v>0</v>
      </c>
      <c r="FJ129" s="74">
        <f>IF(AND(ISNUMBER('Emissions (start here)'!CF129),ISNUMBER(Dispersion!$AP$11)),'Emissions (start here)'!CF129*2000*453.59/8760/3600*Dispersion!$AP$11,0)</f>
        <v>0</v>
      </c>
      <c r="FK129" s="74">
        <f>IF(AND(ISNUMBER('Emissions (start here)'!CG129),ISNUMBER(Dispersion!$AQ$8)),'Emissions (start here)'!CG129*453.59/3600*Dispersion!$AQ$8,0)</f>
        <v>0</v>
      </c>
      <c r="FL129" s="74">
        <f>IF(AND(ISNUMBER('Emissions (start here)'!CG129),ISNUMBER(Dispersion!$AQ$9)),'Emissions (start here)'!CG129*453.59/3600*Dispersion!$AQ$9,0)</f>
        <v>0</v>
      </c>
      <c r="FM129" s="74">
        <f>IF(AND(ISNUMBER('Emissions (start here)'!CH129),ISNUMBER(Dispersion!$AQ$10)),'Emissions (start here)'!CH129*2000*453.59/8760/3600*Dispersion!$AQ$10,0)</f>
        <v>0</v>
      </c>
      <c r="FN129" s="74">
        <f>IF(AND(ISNUMBER('Emissions (start here)'!CH129),ISNUMBER(Dispersion!$AQ$11)),'Emissions (start here)'!CH129*2000*453.59/8760/3600*Dispersion!$AQ$11,0)</f>
        <v>0</v>
      </c>
      <c r="FO129" s="74">
        <f>IF(AND(ISNUMBER('Emissions (start here)'!CI129),ISNUMBER(Dispersion!$AR$8)),'Emissions (start here)'!CI129*453.59/3600*Dispersion!$AR$8,0)</f>
        <v>0</v>
      </c>
      <c r="FP129" s="74">
        <f>IF(AND(ISNUMBER('Emissions (start here)'!CI129),ISNUMBER(Dispersion!$AR$9)),'Emissions (start here)'!CI129*453.59/3600*Dispersion!$AR$9,0)</f>
        <v>0</v>
      </c>
      <c r="FQ129" s="74">
        <f>IF(AND(ISNUMBER('Emissions (start here)'!CJ129),ISNUMBER(Dispersion!$AR$10)),'Emissions (start here)'!CJ129*2000*453.59/8760/3600*Dispersion!$AR$10,0)</f>
        <v>0</v>
      </c>
      <c r="FR129" s="74">
        <f>IF(AND(ISNUMBER('Emissions (start here)'!CJ129),ISNUMBER(Dispersion!$AR$11)),'Emissions (start here)'!CJ129*2000*453.59/8760/3600*Dispersion!$AR$11,0)</f>
        <v>0</v>
      </c>
      <c r="FS129" s="74">
        <f>IF(AND(ISNUMBER('Emissions (start here)'!CK129),ISNUMBER(Dispersion!$AS$8)),'Emissions (start here)'!CK129*453.59/3600*Dispersion!$AS$8,0)</f>
        <v>0</v>
      </c>
      <c r="FT129" s="74">
        <f>IF(AND(ISNUMBER('Emissions (start here)'!CK129),ISNUMBER(Dispersion!$AS$9)),'Emissions (start here)'!CK129*453.59/3600*Dispersion!$AS$9,0)</f>
        <v>0</v>
      </c>
      <c r="FU129" s="74">
        <f>IF(AND(ISNUMBER('Emissions (start here)'!CL129),ISNUMBER(Dispersion!$AS$10)),'Emissions (start here)'!CL129*2000*453.59/8760/3600*Dispersion!$AS$10,0)</f>
        <v>0</v>
      </c>
      <c r="FV129" s="74">
        <f>IF(AND(ISNUMBER('Emissions (start here)'!CL129),ISNUMBER(Dispersion!$AS$11)),'Emissions (start here)'!CL129*2000*453.59/8760/3600*Dispersion!$AS$11,0)</f>
        <v>0</v>
      </c>
      <c r="FW129" s="74">
        <f>IF(AND(ISNUMBER('Emissions (start here)'!CM129),ISNUMBER(Dispersion!$AT$8)),'Emissions (start here)'!CM129*453.59/3600*Dispersion!$AT$8,0)</f>
        <v>0</v>
      </c>
      <c r="FX129" s="74">
        <f>IF(AND(ISNUMBER('Emissions (start here)'!CM129),ISNUMBER(Dispersion!$AT$9)),'Emissions (start here)'!CM129*453.59/3600*Dispersion!$AT$9,0)</f>
        <v>0</v>
      </c>
      <c r="FY129" s="74">
        <f>IF(AND(ISNUMBER('Emissions (start here)'!CN129),ISNUMBER(Dispersion!$AT$10)),'Emissions (start here)'!CN129*2000*453.59/8760/3600*Dispersion!$AT$10,0)</f>
        <v>0</v>
      </c>
      <c r="FZ129" s="74">
        <f>IF(AND(ISNUMBER('Emissions (start here)'!CN129),ISNUMBER(Dispersion!$AT$11)),'Emissions (start here)'!CN129*2000*453.59/8760/3600*Dispersion!$AT$11,0)</f>
        <v>0</v>
      </c>
      <c r="GA129" s="74">
        <f>IF(AND(ISNUMBER('Emissions (start here)'!CO129),ISNUMBER(Dispersion!$AU$8)),'Emissions (start here)'!CO129*453.59/3600*Dispersion!$AU$8,0)</f>
        <v>0</v>
      </c>
      <c r="GB129" s="74">
        <f>IF(AND(ISNUMBER('Emissions (start here)'!CO129),ISNUMBER(Dispersion!$AU$9)),'Emissions (start here)'!CO129*453.59/3600*Dispersion!$AU$9,0)</f>
        <v>0</v>
      </c>
      <c r="GC129" s="74">
        <f>IF(AND(ISNUMBER('Emissions (start here)'!CP129),ISNUMBER(Dispersion!$AU$10)),'Emissions (start here)'!CP129*2000*453.59/8760/3600*Dispersion!$AU$10,0)</f>
        <v>0</v>
      </c>
      <c r="GD129" s="74">
        <f>IF(AND(ISNUMBER('Emissions (start here)'!CP129),ISNUMBER(Dispersion!$AU$11)),'Emissions (start here)'!CP129*2000*453.59/8760/3600*Dispersion!$AU$11,0)</f>
        <v>0</v>
      </c>
      <c r="GE129" s="74">
        <f>IF(AND(ISNUMBER('Emissions (start here)'!CQ129),ISNUMBER(Dispersion!$AV$8)),'Emissions (start here)'!CQ129*453.59/3600*Dispersion!$AV$8,0)</f>
        <v>0</v>
      </c>
      <c r="GF129" s="74">
        <f>IF(AND(ISNUMBER('Emissions (start here)'!CQ129),ISNUMBER(Dispersion!$AV$9)),'Emissions (start here)'!CQ129*453.59/3600*Dispersion!$AV$9,0)</f>
        <v>0</v>
      </c>
      <c r="GG129" s="74">
        <f>IF(AND(ISNUMBER('Emissions (start here)'!CR129),ISNUMBER(Dispersion!$AV$10)),'Emissions (start here)'!CR129*2000*453.59/8760/3600*Dispersion!$AV$10,0)</f>
        <v>0</v>
      </c>
      <c r="GH129" s="74">
        <f>IF(AND(ISNUMBER('Emissions (start here)'!CR129),ISNUMBER(Dispersion!$AV$11)),'Emissions (start here)'!CR129*2000*453.59/8760/3600*Dispersion!$AV$11,0)</f>
        <v>0</v>
      </c>
      <c r="GI129" s="74">
        <f>IF(AND(ISNUMBER('Emissions (start here)'!CS129),ISNUMBER(Dispersion!$AW$8)),'Emissions (start here)'!CS129*453.59/3600*Dispersion!$AW$8,0)</f>
        <v>0</v>
      </c>
      <c r="GJ129" s="74">
        <f>IF(AND(ISNUMBER('Emissions (start here)'!CS129),ISNUMBER(Dispersion!$AW$9)),'Emissions (start here)'!CS129*453.59/3600*Dispersion!$AW$9,0)</f>
        <v>0</v>
      </c>
      <c r="GK129" s="74">
        <f>IF(AND(ISNUMBER('Emissions (start here)'!CT129),ISNUMBER(Dispersion!$AW$10)),'Emissions (start here)'!CT129*2000*453.59/8760/3600*Dispersion!$AW$10,0)</f>
        <v>0</v>
      </c>
      <c r="GL129" s="74">
        <f>IF(AND(ISNUMBER('Emissions (start here)'!CT129),ISNUMBER(Dispersion!$AW$11)),'Emissions (start here)'!CT129*2000*453.59/8760/3600*Dispersion!$AW$11,0)</f>
        <v>0</v>
      </c>
      <c r="GM129" s="74">
        <f>IF(AND(ISNUMBER('Emissions (start here)'!CU129),ISNUMBER(Dispersion!$AX$8)),'Emissions (start here)'!CU129*453.59/3600*Dispersion!$AX$8,0)</f>
        <v>0</v>
      </c>
      <c r="GN129" s="74">
        <f>IF(AND(ISNUMBER('Emissions (start here)'!CU129),ISNUMBER(Dispersion!$AX$9)),'Emissions (start here)'!CU129*453.59/3600*Dispersion!$AX$9,0)</f>
        <v>0</v>
      </c>
      <c r="GO129" s="74">
        <f>IF(AND(ISNUMBER('Emissions (start here)'!CV129),ISNUMBER(Dispersion!$AX$10)),'Emissions (start here)'!CV129*2000*453.59/8760/3600*Dispersion!$AX$10,0)</f>
        <v>0</v>
      </c>
      <c r="GP129" s="74">
        <f>IF(AND(ISNUMBER('Emissions (start here)'!CV129),ISNUMBER(Dispersion!$AX$11)),'Emissions (start here)'!CV129*2000*453.59/8760/3600*Dispersion!$AX$11,0)</f>
        <v>0</v>
      </c>
      <c r="GQ129" s="74">
        <f>IF(AND(ISNUMBER('Emissions (start here)'!CW129),ISNUMBER(Dispersion!$AY$8)),'Emissions (start here)'!CW129*453.59/3600*Dispersion!$AY$8,0)</f>
        <v>0</v>
      </c>
      <c r="GR129" s="74">
        <f>IF(AND(ISNUMBER('Emissions (start here)'!CW129),ISNUMBER(Dispersion!$AY$9)),'Emissions (start here)'!CW129*453.59/3600*Dispersion!$AY$9,0)</f>
        <v>0</v>
      </c>
      <c r="GS129" s="74">
        <f>IF(AND(ISNUMBER('Emissions (start here)'!CX129),ISNUMBER(Dispersion!$AY$10)),'Emissions (start here)'!CX129*2000*453.59/8760/3600*Dispersion!$AY$10,0)</f>
        <v>0</v>
      </c>
      <c r="GT129" s="74">
        <f>IF(AND(ISNUMBER('Emissions (start here)'!CX129),ISNUMBER(Dispersion!$AY$11)),'Emissions (start here)'!CX129*2000*453.59/8760/3600*Dispersion!$AY$11,0)</f>
        <v>0</v>
      </c>
      <c r="GU129" s="74">
        <f>IF(AND(ISNUMBER('Emissions (start here)'!CY129),ISNUMBER(Dispersion!$AZ$8)),'Emissions (start here)'!CY129*453.59/3600*Dispersion!$AZ$8,0)</f>
        <v>0</v>
      </c>
      <c r="GV129" s="74">
        <f>IF(AND(ISNUMBER('Emissions (start here)'!CY129),ISNUMBER(Dispersion!$AZ$9)),'Emissions (start here)'!CY129*453.59/3600*Dispersion!$AZ$9,0)</f>
        <v>0</v>
      </c>
      <c r="GW129" s="74">
        <f>IF(AND(ISNUMBER('Emissions (start here)'!CZ129),ISNUMBER(Dispersion!$AZ$10)),'Emissions (start here)'!CZ129*2000*453.59/8760/3600*Dispersion!$AZ$10,0)</f>
        <v>0</v>
      </c>
      <c r="GX129" s="74">
        <f>IF(AND(ISNUMBER('Emissions (start here)'!CZ129),ISNUMBER(Dispersion!$AZ$11)),'Emissions (start here)'!CZ129*2000*453.59/8760/3600*Dispersion!$AZ$11,0)</f>
        <v>0</v>
      </c>
    </row>
    <row r="130" spans="1:206" x14ac:dyDescent="0.2">
      <c r="A130" s="51" t="str">
        <f>'Tox Values'!C130</f>
        <v>0-00-7</v>
      </c>
      <c r="B130" s="94" t="str">
        <f>'Tox Values'!D130</f>
        <v>Coke Oven Emissions</v>
      </c>
      <c r="C130" s="96">
        <f t="shared" si="5"/>
        <v>0</v>
      </c>
      <c r="D130" s="74">
        <f t="shared" si="6"/>
        <v>0</v>
      </c>
      <c r="E130" s="74">
        <f t="shared" si="7"/>
        <v>0</v>
      </c>
      <c r="F130" s="99">
        <f t="shared" si="8"/>
        <v>0</v>
      </c>
      <c r="G130" s="97">
        <f>IF(AND(ISNUMBER('Emissions (start here)'!E130),ISNUMBER(Dispersion!$C$8)),'Emissions (start here)'!E130*453.59/3600*Dispersion!$C$8,0)</f>
        <v>0</v>
      </c>
      <c r="H130" s="74">
        <f>IF(AND(ISNUMBER('Emissions (start here)'!E130),ISNUMBER(Dispersion!$C$9)),'Emissions (start here)'!E130*453.59/3600*Dispersion!$C$9,0)</f>
        <v>0</v>
      </c>
      <c r="I130" s="74">
        <f>IF(AND(ISNUMBER('Emissions (start here)'!F130),ISNUMBER(Dispersion!$C$10)),'Emissions (start here)'!F130*2000*453.59/8760/3600*Dispersion!$C$10,0)</f>
        <v>0</v>
      </c>
      <c r="J130" s="74">
        <f>IF(AND(ISNUMBER('Emissions (start here)'!F130),ISNUMBER(Dispersion!$C$11)),'Emissions (start here)'!F130*2000*453.59/8760/3600*Dispersion!$C$11,0)</f>
        <v>0</v>
      </c>
      <c r="K130" s="74">
        <f>IF(AND(ISNUMBER('Emissions (start here)'!G130),ISNUMBER(Dispersion!$D$8)),'Emissions (start here)'!G130*453.59/3600*Dispersion!$D$8,0)</f>
        <v>0</v>
      </c>
      <c r="L130" s="74">
        <f>IF(AND(ISNUMBER('Emissions (start here)'!G130),ISNUMBER(Dispersion!$D$9)),'Emissions (start here)'!G130*453.59/3600*Dispersion!$D$9,0)</f>
        <v>0</v>
      </c>
      <c r="M130" s="74">
        <f>IF(AND(ISNUMBER('Emissions (start here)'!H130),ISNUMBER(Dispersion!$D$10)),'Emissions (start here)'!H130*2000*453.59/8760/3600*Dispersion!$D$10,0)</f>
        <v>0</v>
      </c>
      <c r="N130" s="74">
        <f>IF(AND(ISNUMBER('Emissions (start here)'!H130),ISNUMBER(Dispersion!$D$11)),'Emissions (start here)'!H130*2000*453.59/8760/3600*Dispersion!$D$11,0)</f>
        <v>0</v>
      </c>
      <c r="O130" s="74">
        <f>IF(AND(ISNUMBER('Emissions (start here)'!I130),ISNUMBER(Dispersion!$E$8)),'Emissions (start here)'!I130*453.59/3600*Dispersion!$E$8,0)</f>
        <v>0</v>
      </c>
      <c r="P130" s="74">
        <f>IF(AND(ISNUMBER('Emissions (start here)'!I130),ISNUMBER(Dispersion!$E$9)),'Emissions (start here)'!I130*453.59/3600*Dispersion!$E$9,0)</f>
        <v>0</v>
      </c>
      <c r="Q130" s="74">
        <f>IF(AND(ISNUMBER('Emissions (start here)'!J130),ISNUMBER(Dispersion!$E$10)),'Emissions (start here)'!J130*2000*453.59/8760/3600*Dispersion!$E$10,0)</f>
        <v>0</v>
      </c>
      <c r="R130" s="74">
        <f>IF(AND(ISNUMBER('Emissions (start here)'!J130),ISNUMBER(Dispersion!$E$11)),'Emissions (start here)'!J130*2000*453.59/8760/3600*Dispersion!$E$11,0)</f>
        <v>0</v>
      </c>
      <c r="S130" s="74">
        <f>IF(AND(ISNUMBER('Emissions (start here)'!K130),ISNUMBER(Dispersion!$F$8)),'Emissions (start here)'!K130*453.59/3600*Dispersion!$F$8,0)</f>
        <v>0</v>
      </c>
      <c r="T130" s="74">
        <f>IF(AND(ISNUMBER('Emissions (start here)'!K130),ISNUMBER(Dispersion!$F$9)),'Emissions (start here)'!K130*453.59/3600*Dispersion!$F$9,0)</f>
        <v>0</v>
      </c>
      <c r="U130" s="74">
        <f>IF(AND(ISNUMBER('Emissions (start here)'!L130),ISNUMBER(Dispersion!$F$10)),'Emissions (start here)'!L130*2000*453.59/8760/3600*Dispersion!$F$10,0)</f>
        <v>0</v>
      </c>
      <c r="V130" s="74">
        <f>IF(AND(ISNUMBER('Emissions (start here)'!L130),ISNUMBER(Dispersion!$F$11)),'Emissions (start here)'!L130*2000*453.59/8760/3600*Dispersion!$F$11,0)</f>
        <v>0</v>
      </c>
      <c r="W130" s="74">
        <f>IF(AND(ISNUMBER('Emissions (start here)'!M130),ISNUMBER(Dispersion!$G$8)),'Emissions (start here)'!M130*453.59/3600*Dispersion!$G$8,0)</f>
        <v>0</v>
      </c>
      <c r="X130" s="74">
        <f>IF(AND(ISNUMBER('Emissions (start here)'!M130),ISNUMBER(Dispersion!$G$9)),'Emissions (start here)'!M130*453.59/3600*Dispersion!$G$9,0)</f>
        <v>0</v>
      </c>
      <c r="Y130" s="74">
        <f>IF(AND(ISNUMBER('Emissions (start here)'!N130),ISNUMBER(Dispersion!$G$10)),'Emissions (start here)'!N130*2000*453.59/8760/3600*Dispersion!$G$10,0)</f>
        <v>0</v>
      </c>
      <c r="Z130" s="74">
        <f>IF(AND(ISNUMBER('Emissions (start here)'!N130),ISNUMBER(Dispersion!$G$11)),'Emissions (start here)'!N130*2000*453.59/8760/3600*Dispersion!$G$11,0)</f>
        <v>0</v>
      </c>
      <c r="AA130" s="74">
        <f>IF(AND(ISNUMBER('Emissions (start here)'!O130),ISNUMBER(Dispersion!$H$8)),'Emissions (start here)'!O130*453.59/3600*Dispersion!$H$8,0)</f>
        <v>0</v>
      </c>
      <c r="AB130" s="74">
        <f>IF(AND(ISNUMBER('Emissions (start here)'!O130),ISNUMBER(Dispersion!$H$9)),'Emissions (start here)'!O130*453.59/3600*Dispersion!$H$9,0)</f>
        <v>0</v>
      </c>
      <c r="AC130" s="74">
        <f>IF(AND(ISNUMBER('Emissions (start here)'!P130),ISNUMBER(Dispersion!$H$10)),'Emissions (start here)'!P130*2000*453.59/8760/3600*Dispersion!$H$10,0)</f>
        <v>0</v>
      </c>
      <c r="AD130" s="74">
        <f>IF(AND(ISNUMBER('Emissions (start here)'!P130),ISNUMBER(Dispersion!$H$11)),'Emissions (start here)'!P130*2000*453.59/8760/3600*Dispersion!$H$11,0)</f>
        <v>0</v>
      </c>
      <c r="AE130" s="74">
        <f>IF(AND(ISNUMBER('Emissions (start here)'!Q130),ISNUMBER(Dispersion!$I$8)),'Emissions (start here)'!Q130*453.59/3600*Dispersion!$I$8,0)</f>
        <v>0</v>
      </c>
      <c r="AF130" s="74">
        <f>IF(AND(ISNUMBER('Emissions (start here)'!Q130),ISNUMBER(Dispersion!$I$9)),'Emissions (start here)'!Q130*453.59/3600*Dispersion!$I$9,0)</f>
        <v>0</v>
      </c>
      <c r="AG130" s="74">
        <f>IF(AND(ISNUMBER('Emissions (start here)'!R130),ISNUMBER(Dispersion!$I$10)),'Emissions (start here)'!R130*2000*453.59/8760/3600*Dispersion!$I$10,0)</f>
        <v>0</v>
      </c>
      <c r="AH130" s="74">
        <f>IF(AND(ISNUMBER('Emissions (start here)'!R130),ISNUMBER(Dispersion!$I$11)),'Emissions (start here)'!R130*2000*453.59/8760/3600*Dispersion!$I$11,0)</f>
        <v>0</v>
      </c>
      <c r="AI130" s="74">
        <f>IF(AND(ISNUMBER('Emissions (start here)'!S130),ISNUMBER(Dispersion!$J$8)),'Emissions (start here)'!S130*453.59/3600*Dispersion!$J$8,0)</f>
        <v>0</v>
      </c>
      <c r="AJ130" s="74">
        <f>IF(AND(ISNUMBER('Emissions (start here)'!S130),ISNUMBER(Dispersion!$J$9)),'Emissions (start here)'!S130*453.59/3600*Dispersion!$J$9,0)</f>
        <v>0</v>
      </c>
      <c r="AK130" s="74">
        <f>IF(AND(ISNUMBER('Emissions (start here)'!T130),ISNUMBER(Dispersion!$J$10)),'Emissions (start here)'!T130*2000*453.59/8760/3600*Dispersion!$J$10,0)</f>
        <v>0</v>
      </c>
      <c r="AL130" s="74">
        <f>IF(AND(ISNUMBER('Emissions (start here)'!T130),ISNUMBER(Dispersion!$J$11)),'Emissions (start here)'!T130*2000*453.59/8760/3600*Dispersion!$J$11,0)</f>
        <v>0</v>
      </c>
      <c r="AM130" s="74">
        <f>IF(AND(ISNUMBER('Emissions (start here)'!U130),ISNUMBER(Dispersion!$K$8)),'Emissions (start here)'!U130*453.59/3600*Dispersion!$K$8,0)</f>
        <v>0</v>
      </c>
      <c r="AN130" s="74">
        <f>IF(AND(ISNUMBER('Emissions (start here)'!U130),ISNUMBER(Dispersion!$K$9)),'Emissions (start here)'!U130*453.59/3600*Dispersion!$K$9,0)</f>
        <v>0</v>
      </c>
      <c r="AO130" s="74">
        <f>IF(AND(ISNUMBER('Emissions (start here)'!V130),ISNUMBER(Dispersion!$K$10)),'Emissions (start here)'!V130*2000*453.59/8760/3600*Dispersion!$K$10,0)</f>
        <v>0</v>
      </c>
      <c r="AP130" s="74">
        <f>IF(AND(ISNUMBER('Emissions (start here)'!V130),ISNUMBER(Dispersion!$K$11)),'Emissions (start here)'!V130*2000*453.59/8760/3600*Dispersion!$K$11,0)</f>
        <v>0</v>
      </c>
      <c r="AQ130" s="74">
        <f>IF(AND(ISNUMBER('Emissions (start here)'!W130),ISNUMBER(Dispersion!$L$8)),'Emissions (start here)'!W130*453.59/3600*Dispersion!$L$8,0)</f>
        <v>0</v>
      </c>
      <c r="AR130" s="74">
        <f>IF(AND(ISNUMBER('Emissions (start here)'!W130),ISNUMBER(Dispersion!$L$9)),'Emissions (start here)'!W130*453.59/3600*Dispersion!$L$9,0)</f>
        <v>0</v>
      </c>
      <c r="AS130" s="74">
        <f>IF(AND(ISNUMBER('Emissions (start here)'!X130),ISNUMBER(Dispersion!$L$10)),'Emissions (start here)'!X130*2000*453.59/8760/3600*Dispersion!$L$10,0)</f>
        <v>0</v>
      </c>
      <c r="AT130" s="74">
        <f>IF(AND(ISNUMBER('Emissions (start here)'!X130),ISNUMBER(Dispersion!$L$11)),'Emissions (start here)'!X130*2000*453.59/8760/3600*Dispersion!$L$11,0)</f>
        <v>0</v>
      </c>
      <c r="AU130" s="74">
        <f>IF(AND(ISNUMBER('Emissions (start here)'!Y130),ISNUMBER(Dispersion!$M$8)),'Emissions (start here)'!Y130*453.59/3600*Dispersion!$M$8,0)</f>
        <v>0</v>
      </c>
      <c r="AV130" s="74">
        <f>IF(AND(ISNUMBER('Emissions (start here)'!Y130),ISNUMBER(Dispersion!$M$9)),'Emissions (start here)'!Y130*453.59/3600*Dispersion!$M$9,0)</f>
        <v>0</v>
      </c>
      <c r="AW130" s="74">
        <f>IF(AND(ISNUMBER('Emissions (start here)'!Z130),ISNUMBER(Dispersion!$M$10)),'Emissions (start here)'!Z130*2000*453.59/8760/3600*Dispersion!$M$10,0)</f>
        <v>0</v>
      </c>
      <c r="AX130" s="74">
        <f>IF(AND(ISNUMBER('Emissions (start here)'!Z130),ISNUMBER(Dispersion!$M$11)),'Emissions (start here)'!Z130*2000*453.59/8760/3600*Dispersion!$M$11,0)</f>
        <v>0</v>
      </c>
      <c r="AY130" s="74">
        <f>IF(AND(ISNUMBER('Emissions (start here)'!AA130),ISNUMBER(Dispersion!$N$8)),'Emissions (start here)'!AA130*453.59/3600*Dispersion!$N$8,0)</f>
        <v>0</v>
      </c>
      <c r="AZ130" s="74">
        <f>IF(AND(ISNUMBER('Emissions (start here)'!AA130),ISNUMBER(Dispersion!$N$9)),'Emissions (start here)'!AA130*453.59/3600*Dispersion!$N$9,0)</f>
        <v>0</v>
      </c>
      <c r="BA130" s="74">
        <f>IF(AND(ISNUMBER('Emissions (start here)'!AB130),ISNUMBER(Dispersion!$N$10)),'Emissions (start here)'!AB130*2000*453.59/8760/3600*Dispersion!$N$10,0)</f>
        <v>0</v>
      </c>
      <c r="BB130" s="74">
        <f>IF(AND(ISNUMBER('Emissions (start here)'!AB130),ISNUMBER(Dispersion!$N$11)),'Emissions (start here)'!AB130*2000*453.59/8760/3600*Dispersion!$N$11,0)</f>
        <v>0</v>
      </c>
      <c r="BC130" s="74">
        <f>IF(AND(ISNUMBER('Emissions (start here)'!AC130),ISNUMBER(Dispersion!$O$8)),'Emissions (start here)'!AC130*453.59/3600*Dispersion!$O$8,0)</f>
        <v>0</v>
      </c>
      <c r="BD130" s="74">
        <f>IF(AND(ISNUMBER('Emissions (start here)'!AC130),ISNUMBER(Dispersion!$O$9)),'Emissions (start here)'!AC130*453.59/3600*Dispersion!$O$9,0)</f>
        <v>0</v>
      </c>
      <c r="BE130" s="74">
        <f>IF(AND(ISNUMBER('Emissions (start here)'!AD130),ISNUMBER(Dispersion!$O$10)),'Emissions (start here)'!AD130*2000*453.59/8760/3600*Dispersion!$O$10,0)</f>
        <v>0</v>
      </c>
      <c r="BF130" s="74">
        <f>IF(AND(ISNUMBER('Emissions (start here)'!AD130),ISNUMBER(Dispersion!$O$11)),'Emissions (start here)'!AD130*2000*453.59/8760/3600*Dispersion!$O$11,0)</f>
        <v>0</v>
      </c>
      <c r="BG130" s="74">
        <f>IF(AND(ISNUMBER('Emissions (start here)'!AE130),ISNUMBER(Dispersion!$P$8)),'Emissions (start here)'!AE130*453.59/3600*Dispersion!$P$8,0)</f>
        <v>0</v>
      </c>
      <c r="BH130" s="74">
        <f>IF(AND(ISNUMBER('Emissions (start here)'!AE130),ISNUMBER(Dispersion!$P$9)),'Emissions (start here)'!AE130*453.59/3600*Dispersion!$P$9,0)</f>
        <v>0</v>
      </c>
      <c r="BI130" s="74">
        <f>IF(AND(ISNUMBER('Emissions (start here)'!AF130),ISNUMBER(Dispersion!$P$10)),'Emissions (start here)'!AF130*2000*453.59/8760/3600*Dispersion!$P$10,0)</f>
        <v>0</v>
      </c>
      <c r="BJ130" s="74">
        <f>IF(AND(ISNUMBER('Emissions (start here)'!AF130),ISNUMBER(Dispersion!$P$11)),'Emissions (start here)'!AF130*2000*453.59/8760/3600*Dispersion!$P$11,0)</f>
        <v>0</v>
      </c>
      <c r="BK130" s="74">
        <f>IF(AND(ISNUMBER('Emissions (start here)'!AG130),ISNUMBER(Dispersion!$Q$8)),'Emissions (start here)'!AG130*453.59/3600*Dispersion!$Q$8,0)</f>
        <v>0</v>
      </c>
      <c r="BL130" s="74">
        <f>IF(AND(ISNUMBER('Emissions (start here)'!AG130),ISNUMBER(Dispersion!$Q$9)),'Emissions (start here)'!AG130*453.59/3600*Dispersion!$Q$9,0)</f>
        <v>0</v>
      </c>
      <c r="BM130" s="74">
        <f>IF(AND(ISNUMBER('Emissions (start here)'!AH130),ISNUMBER(Dispersion!$Q$10)),'Emissions (start here)'!AH130*2000*453.59/8760/3600*Dispersion!$Q$10,0)</f>
        <v>0</v>
      </c>
      <c r="BN130" s="74">
        <f>IF(AND(ISNUMBER('Emissions (start here)'!AH130),ISNUMBER(Dispersion!$Q$11)),'Emissions (start here)'!AH130*2000*453.59/8760/3600*Dispersion!$Q$11,0)</f>
        <v>0</v>
      </c>
      <c r="BO130" s="74">
        <f>IF(AND(ISNUMBER('Emissions (start here)'!AI130),ISNUMBER(Dispersion!$R$8)),'Emissions (start here)'!AI130*453.59/3600*Dispersion!$R$8,0)</f>
        <v>0</v>
      </c>
      <c r="BP130" s="74">
        <f>IF(AND(ISNUMBER('Emissions (start here)'!AI130),ISNUMBER(Dispersion!$R$9)),'Emissions (start here)'!AI130*453.59/3600*Dispersion!$R$9,0)</f>
        <v>0</v>
      </c>
      <c r="BQ130" s="74">
        <f>IF(AND(ISNUMBER('Emissions (start here)'!AJ130),ISNUMBER(Dispersion!$R$10)),'Emissions (start here)'!AJ130*2000*453.59/8760/3600*Dispersion!$R$10,0)</f>
        <v>0</v>
      </c>
      <c r="BR130" s="74">
        <f>IF(AND(ISNUMBER('Emissions (start here)'!AJ130),ISNUMBER(Dispersion!$R$11)),'Emissions (start here)'!AJ130*2000*453.59/8760/3600*Dispersion!$R$11,0)</f>
        <v>0</v>
      </c>
      <c r="BS130" s="74">
        <f>IF(AND(ISNUMBER('Emissions (start here)'!AK130),ISNUMBER(Dispersion!$S$8)),'Emissions (start here)'!AK130*453.59/3600*Dispersion!$S$8,0)</f>
        <v>0</v>
      </c>
      <c r="BT130" s="74">
        <f>IF(AND(ISNUMBER('Emissions (start here)'!AK130),ISNUMBER(Dispersion!$S$9)),'Emissions (start here)'!AK130*453.59/3600*Dispersion!$S$9,0)</f>
        <v>0</v>
      </c>
      <c r="BU130" s="74">
        <f>IF(AND(ISNUMBER('Emissions (start here)'!AL130),ISNUMBER(Dispersion!$S$10)),'Emissions (start here)'!AL130*2000*453.59/8760/3600*Dispersion!$S$10,0)</f>
        <v>0</v>
      </c>
      <c r="BV130" s="74">
        <f>IF(AND(ISNUMBER('Emissions (start here)'!AL130),ISNUMBER(Dispersion!$S$11)),'Emissions (start here)'!AL130*2000*453.59/8760/3600*Dispersion!$S$11,0)</f>
        <v>0</v>
      </c>
      <c r="BW130" s="74">
        <f>IF(AND(ISNUMBER('Emissions (start here)'!AM130),ISNUMBER(Dispersion!$T$8)),'Emissions (start here)'!AM130*453.59/3600*Dispersion!$T$8,0)</f>
        <v>0</v>
      </c>
      <c r="BX130" s="74">
        <f>IF(AND(ISNUMBER('Emissions (start here)'!AM130),ISNUMBER(Dispersion!$T$9)),'Emissions (start here)'!AM130*453.59/3600*Dispersion!$T$9,0)</f>
        <v>0</v>
      </c>
      <c r="BY130" s="74">
        <f>IF(AND(ISNUMBER('Emissions (start here)'!AN130),ISNUMBER(Dispersion!$T$10)),'Emissions (start here)'!AN130*2000*453.59/8760/3600*Dispersion!$T$10,0)</f>
        <v>0</v>
      </c>
      <c r="BZ130" s="74">
        <f>IF(AND(ISNUMBER('Emissions (start here)'!AN130),ISNUMBER(Dispersion!$T$11)),'Emissions (start here)'!AN130*2000*453.59/8760/3600*Dispersion!$T$11,0)</f>
        <v>0</v>
      </c>
      <c r="CA130" s="74">
        <f>IF(AND(ISNUMBER('Emissions (start here)'!AO130),ISNUMBER(Dispersion!$U$8)),'Emissions (start here)'!AO130*453.59/3600*Dispersion!$U$8,0)</f>
        <v>0</v>
      </c>
      <c r="CB130" s="74">
        <f>IF(AND(ISNUMBER('Emissions (start here)'!AO130),ISNUMBER(Dispersion!$U$9)),'Emissions (start here)'!AO130*453.59/3600*Dispersion!$U$9,0)</f>
        <v>0</v>
      </c>
      <c r="CC130" s="74">
        <f>IF(AND(ISNUMBER('Emissions (start here)'!AP130),ISNUMBER(Dispersion!$U$10)),'Emissions (start here)'!AP130*2000*453.59/8760/3600*Dispersion!$U$10,0)</f>
        <v>0</v>
      </c>
      <c r="CD130" s="74">
        <f>IF(AND(ISNUMBER('Emissions (start here)'!AP130),ISNUMBER(Dispersion!$U$11)),'Emissions (start here)'!AP130*2000*453.59/8760/3600*Dispersion!$U$11,0)</f>
        <v>0</v>
      </c>
      <c r="CE130" s="74">
        <f>IF(AND(ISNUMBER('Emissions (start here)'!AQ130),ISNUMBER(Dispersion!$V$8)),'Emissions (start here)'!AQ130*453.59/3600*Dispersion!$V$8,0)</f>
        <v>0</v>
      </c>
      <c r="CF130" s="74">
        <f>IF(AND(ISNUMBER('Emissions (start here)'!AQ130),ISNUMBER(Dispersion!$V$9)),'Emissions (start here)'!AQ130*453.59/3600*Dispersion!$V$9,0)</f>
        <v>0</v>
      </c>
      <c r="CG130" s="74">
        <f>IF(AND(ISNUMBER('Emissions (start here)'!AR130),ISNUMBER(Dispersion!$V$10)),'Emissions (start here)'!AR130*2000*453.59/8760/3600*Dispersion!$V$10,0)</f>
        <v>0</v>
      </c>
      <c r="CH130" s="74">
        <f>IF(AND(ISNUMBER('Emissions (start here)'!AR130),ISNUMBER(Dispersion!$V$11)),'Emissions (start here)'!AR130*2000*453.59/8760/3600*Dispersion!$V$11,0)</f>
        <v>0</v>
      </c>
      <c r="CI130" s="74">
        <f>IF(AND(ISNUMBER('Emissions (start here)'!AS130),ISNUMBER(Dispersion!$W$8)),'Emissions (start here)'!AS130*453.59/3600*Dispersion!$W$8,0)</f>
        <v>0</v>
      </c>
      <c r="CJ130" s="74">
        <f>IF(AND(ISNUMBER('Emissions (start here)'!AS130),ISNUMBER(Dispersion!$W$9)),'Emissions (start here)'!AS130*453.59/3600*Dispersion!$W$9,0)</f>
        <v>0</v>
      </c>
      <c r="CK130" s="74">
        <f>IF(AND(ISNUMBER('Emissions (start here)'!AT130),ISNUMBER(Dispersion!$W$10)),'Emissions (start here)'!AT130*2000*453.59/8760/3600*Dispersion!$W$10,0)</f>
        <v>0</v>
      </c>
      <c r="CL130" s="74">
        <f>IF(AND(ISNUMBER('Emissions (start here)'!AT130),ISNUMBER(Dispersion!$W$11)),'Emissions (start here)'!AT130*2000*453.59/8760/3600*Dispersion!$W$11,0)</f>
        <v>0</v>
      </c>
      <c r="CM130" s="74">
        <f>IF(AND(ISNUMBER('Emissions (start here)'!AU130),ISNUMBER(Dispersion!$X$8)),'Emissions (start here)'!AU130*453.59/3600*Dispersion!$X$8,0)</f>
        <v>0</v>
      </c>
      <c r="CN130" s="74">
        <f>IF(AND(ISNUMBER('Emissions (start here)'!AU130),ISNUMBER(Dispersion!$X$9)),'Emissions (start here)'!AU130*453.59/3600*Dispersion!$X$9,0)</f>
        <v>0</v>
      </c>
      <c r="CO130" s="74">
        <f>IF(AND(ISNUMBER('Emissions (start here)'!AV130),ISNUMBER(Dispersion!$X$10)),'Emissions (start here)'!AV130*2000*453.59/8760/3600*Dispersion!$X$10,0)</f>
        <v>0</v>
      </c>
      <c r="CP130" s="74">
        <f>IF(AND(ISNUMBER('Emissions (start here)'!AV130),ISNUMBER(Dispersion!$X$11)),'Emissions (start here)'!AV130*2000*453.59/8760/3600*Dispersion!$X$11,0)</f>
        <v>0</v>
      </c>
      <c r="CQ130" s="74">
        <f>IF(AND(ISNUMBER('Emissions (start here)'!AW130),ISNUMBER(Dispersion!$Y$8)),'Emissions (start here)'!AW130*453.59/3600*Dispersion!$Y$8,0)</f>
        <v>0</v>
      </c>
      <c r="CR130" s="74">
        <f>IF(AND(ISNUMBER('Emissions (start here)'!AW130),ISNUMBER(Dispersion!$Y$9)),'Emissions (start here)'!AW130*453.59/3600*Dispersion!$Y$9,0)</f>
        <v>0</v>
      </c>
      <c r="CS130" s="74">
        <f>IF(AND(ISNUMBER('Emissions (start here)'!AX130),ISNUMBER(Dispersion!$Y$10)),'Emissions (start here)'!AX130*2000*453.59/8760/3600*Dispersion!$Y$10,0)</f>
        <v>0</v>
      </c>
      <c r="CT130" s="74">
        <f>IF(AND(ISNUMBER('Emissions (start here)'!AX130),ISNUMBER(Dispersion!$Y$11)),'Emissions (start here)'!AX130*2000*453.59/8760/3600*Dispersion!$Y$11,0)</f>
        <v>0</v>
      </c>
      <c r="CU130" s="74">
        <f>IF(AND(ISNUMBER('Emissions (start here)'!AY130),ISNUMBER(Dispersion!$Z$8)),'Emissions (start here)'!AY130*453.59/3600*Dispersion!$Z$8,0)</f>
        <v>0</v>
      </c>
      <c r="CV130" s="74">
        <f>IF(AND(ISNUMBER('Emissions (start here)'!AY130),ISNUMBER(Dispersion!$Z$9)),'Emissions (start here)'!AY130*453.59/3600*Dispersion!$Z$9,0)</f>
        <v>0</v>
      </c>
      <c r="CW130" s="74">
        <f>IF(AND(ISNUMBER('Emissions (start here)'!AZ130),ISNUMBER(Dispersion!$Z$10)),'Emissions (start here)'!AZ130*2000*453.59/8760/3600*Dispersion!$Z$10,0)</f>
        <v>0</v>
      </c>
      <c r="CX130" s="74">
        <f>IF(AND(ISNUMBER('Emissions (start here)'!AZ130),ISNUMBER(Dispersion!$Z$11)),'Emissions (start here)'!AZ130*2000*453.59/8760/3600*Dispersion!$Z$11,0)</f>
        <v>0</v>
      </c>
      <c r="CY130" s="74">
        <f>IF(AND(ISNUMBER('Emissions (start here)'!BA130),ISNUMBER(Dispersion!$AA$8)),'Emissions (start here)'!BA130*453.59/3600*Dispersion!$AA$8,0)</f>
        <v>0</v>
      </c>
      <c r="CZ130" s="74">
        <f>IF(AND(ISNUMBER('Emissions (start here)'!BA130),ISNUMBER(Dispersion!$AA$9)),'Emissions (start here)'!BA130*453.59/3600*Dispersion!$AA$9,0)</f>
        <v>0</v>
      </c>
      <c r="DA130" s="74">
        <f>IF(AND(ISNUMBER('Emissions (start here)'!BB130),ISNUMBER(Dispersion!$AA$10)),'Emissions (start here)'!BB130*2000*453.59/8760/3600*Dispersion!$AA$10,0)</f>
        <v>0</v>
      </c>
      <c r="DB130" s="74">
        <f>IF(AND(ISNUMBER('Emissions (start here)'!BB130),ISNUMBER(Dispersion!$AA$11)),'Emissions (start here)'!BB130*2000*453.59/8760/3600*Dispersion!$AA$11,0)</f>
        <v>0</v>
      </c>
      <c r="DC130" s="74">
        <f>IF(AND(ISNUMBER('Emissions (start here)'!BC130),ISNUMBER(Dispersion!$AB$8)),'Emissions (start here)'!BC130*453.59/3600*Dispersion!$AB$8,0)</f>
        <v>0</v>
      </c>
      <c r="DD130" s="74">
        <f>IF(AND(ISNUMBER('Emissions (start here)'!BC130),ISNUMBER(Dispersion!$AB$9)),'Emissions (start here)'!BC130*453.59/3600*Dispersion!$AB$9,0)</f>
        <v>0</v>
      </c>
      <c r="DE130" s="74">
        <f>IF(AND(ISNUMBER('Emissions (start here)'!BD130),ISNUMBER(Dispersion!$AB$10)),'Emissions (start here)'!BD130*2000*453.59/8760/3600*Dispersion!$AB$10,0)</f>
        <v>0</v>
      </c>
      <c r="DF130" s="74">
        <f>IF(AND(ISNUMBER('Emissions (start here)'!BD130),ISNUMBER(Dispersion!$AB$11)),'Emissions (start here)'!BD130*2000*453.59/8760/3600*Dispersion!$AB$11,0)</f>
        <v>0</v>
      </c>
      <c r="DG130" s="74">
        <f>IF(AND(ISNUMBER('Emissions (start here)'!BE130),ISNUMBER(Dispersion!$AC$8)),'Emissions (start here)'!BE130*453.59/3600*Dispersion!$AC$8,0)</f>
        <v>0</v>
      </c>
      <c r="DH130" s="74">
        <f>IF(AND(ISNUMBER('Emissions (start here)'!BE130),ISNUMBER(Dispersion!$AC$9)),'Emissions (start here)'!BE130*453.59/3600*Dispersion!$AC$9,0)</f>
        <v>0</v>
      </c>
      <c r="DI130" s="74">
        <f>IF(AND(ISNUMBER('Emissions (start here)'!BF130),ISNUMBER(Dispersion!$AC$10)),'Emissions (start here)'!BF130*2000*453.59/8760/3600*Dispersion!$AC$10,0)</f>
        <v>0</v>
      </c>
      <c r="DJ130" s="74">
        <f>IF(AND(ISNUMBER('Emissions (start here)'!BF130),ISNUMBER(Dispersion!$AC$11)),'Emissions (start here)'!BF130*2000*453.59/8760/3600*Dispersion!$AC$11,0)</f>
        <v>0</v>
      </c>
      <c r="DK130" s="74">
        <f>IF(AND(ISNUMBER('Emissions (start here)'!BG130),ISNUMBER(Dispersion!$AD$8)),'Emissions (start here)'!BG130*453.59/3600*Dispersion!$AD$8,0)</f>
        <v>0</v>
      </c>
      <c r="DL130" s="74">
        <f>IF(AND(ISNUMBER('Emissions (start here)'!BG130),ISNUMBER(Dispersion!$AD$9)),'Emissions (start here)'!BG130*453.59/3600*Dispersion!$AD$9,0)</f>
        <v>0</v>
      </c>
      <c r="DM130" s="74">
        <f>IF(AND(ISNUMBER('Emissions (start here)'!BH130),ISNUMBER(Dispersion!$AD$10)),'Emissions (start here)'!BH130*2000*453.59/8760/3600*Dispersion!$AD$10,0)</f>
        <v>0</v>
      </c>
      <c r="DN130" s="74">
        <f>IF(AND(ISNUMBER('Emissions (start here)'!BH130),ISNUMBER(Dispersion!$AD$11)),'Emissions (start here)'!BH130*2000*453.59/8760/3600*Dispersion!$AD$11,0)</f>
        <v>0</v>
      </c>
      <c r="DO130" s="74">
        <f>IF(AND(ISNUMBER('Emissions (start here)'!BI130),ISNUMBER(Dispersion!$AE$8)),'Emissions (start here)'!BI130*453.59/3600*Dispersion!$AE$8,0)</f>
        <v>0</v>
      </c>
      <c r="DP130" s="74">
        <f>IF(AND(ISNUMBER('Emissions (start here)'!BI130),ISNUMBER(Dispersion!$AE$9)),'Emissions (start here)'!BI130*453.59/3600*Dispersion!$AE$9,0)</f>
        <v>0</v>
      </c>
      <c r="DQ130" s="74">
        <f>IF(AND(ISNUMBER('Emissions (start here)'!BJ130),ISNUMBER(Dispersion!$AE$10)),'Emissions (start here)'!BJ130*2000*453.59/8760/3600*Dispersion!$AE$10,0)</f>
        <v>0</v>
      </c>
      <c r="DR130" s="74">
        <f>IF(AND(ISNUMBER('Emissions (start here)'!BJ130),ISNUMBER(Dispersion!$AE$11)),'Emissions (start here)'!BJ130*2000*453.59/8760/3600*Dispersion!$AE$11,0)</f>
        <v>0</v>
      </c>
      <c r="DS130" s="74">
        <f>IF(AND(ISNUMBER('Emissions (start here)'!BK130),ISNUMBER(Dispersion!$AF$8)),'Emissions (start here)'!BK130*453.59/3600*Dispersion!$AF$8,0)</f>
        <v>0</v>
      </c>
      <c r="DT130" s="74">
        <f>IF(AND(ISNUMBER('Emissions (start here)'!BK130),ISNUMBER(Dispersion!$AF$9)),'Emissions (start here)'!BK130*453.59/3600*Dispersion!$AF$9,0)</f>
        <v>0</v>
      </c>
      <c r="DU130" s="74">
        <f>IF(AND(ISNUMBER('Emissions (start here)'!BL130),ISNUMBER(Dispersion!$AF$10)),'Emissions (start here)'!BL130*2000*453.59/8760/3600*Dispersion!$AF$10,0)</f>
        <v>0</v>
      </c>
      <c r="DV130" s="74">
        <f>IF(AND(ISNUMBER('Emissions (start here)'!BL130),ISNUMBER(Dispersion!$AF$11)),'Emissions (start here)'!BL130*2000*453.59/8760/3600*Dispersion!$AF$11,0)</f>
        <v>0</v>
      </c>
      <c r="DW130" s="74">
        <f>IF(AND(ISNUMBER('Emissions (start here)'!BM130),ISNUMBER(Dispersion!$AG$8)),'Emissions (start here)'!BM130*453.59/3600*Dispersion!$AG$8,0)</f>
        <v>0</v>
      </c>
      <c r="DX130" s="74">
        <f>IF(AND(ISNUMBER('Emissions (start here)'!BM130),ISNUMBER(Dispersion!$AG$9)),'Emissions (start here)'!BM130*453.59/3600*Dispersion!$AG$9,0)</f>
        <v>0</v>
      </c>
      <c r="DY130" s="74">
        <f>IF(AND(ISNUMBER('Emissions (start here)'!BN130),ISNUMBER(Dispersion!$AG$10)),'Emissions (start here)'!BN130*2000*453.59/8760/3600*Dispersion!$AG$10,0)</f>
        <v>0</v>
      </c>
      <c r="DZ130" s="74">
        <f>IF(AND(ISNUMBER('Emissions (start here)'!BN130),ISNUMBER(Dispersion!$AG$11)),'Emissions (start here)'!BN130*2000*453.59/8760/3600*Dispersion!$AG$11,0)</f>
        <v>0</v>
      </c>
      <c r="EA130" s="74">
        <f>IF(AND(ISNUMBER('Emissions (start here)'!BO130),ISNUMBER(Dispersion!$AH$8)),'Emissions (start here)'!BO130*453.59/3600*Dispersion!$AH$8,0)</f>
        <v>0</v>
      </c>
      <c r="EB130" s="74">
        <f>IF(AND(ISNUMBER('Emissions (start here)'!BO130),ISNUMBER(Dispersion!$AH$9)),'Emissions (start here)'!BO130*453.59/3600*Dispersion!$AH$9,0)</f>
        <v>0</v>
      </c>
      <c r="EC130" s="74">
        <f>IF(AND(ISNUMBER('Emissions (start here)'!BP130),ISNUMBER(Dispersion!$AH$10)),'Emissions (start here)'!BP130*2000*453.59/8760/3600*Dispersion!$AH$10,0)</f>
        <v>0</v>
      </c>
      <c r="ED130" s="74">
        <f>IF(AND(ISNUMBER('Emissions (start here)'!BP130),ISNUMBER(Dispersion!$AH$11)),'Emissions (start here)'!BP130*2000*453.59/8760/3600*Dispersion!$AH$11,0)</f>
        <v>0</v>
      </c>
      <c r="EE130" s="74">
        <f>IF(AND(ISNUMBER('Emissions (start here)'!BQ130),ISNUMBER(Dispersion!$AI$8)),'Emissions (start here)'!BQ130*453.59/3600*Dispersion!$AI$8,0)</f>
        <v>0</v>
      </c>
      <c r="EF130" s="74">
        <f>IF(AND(ISNUMBER('Emissions (start here)'!BQ130),ISNUMBER(Dispersion!$AI$9)),'Emissions (start here)'!BQ130*453.59/3600*Dispersion!$AI$9,0)</f>
        <v>0</v>
      </c>
      <c r="EG130" s="74">
        <f>IF(AND(ISNUMBER('Emissions (start here)'!BR130),ISNUMBER(Dispersion!$AI$10)),'Emissions (start here)'!BR130*2000*453.59/8760/3600*Dispersion!$AI$10,0)</f>
        <v>0</v>
      </c>
      <c r="EH130" s="74">
        <f>IF(AND(ISNUMBER('Emissions (start here)'!BR130),ISNUMBER(Dispersion!$AI$11)),'Emissions (start here)'!BR130*2000*453.59/8760/3600*Dispersion!$AI$11,0)</f>
        <v>0</v>
      </c>
      <c r="EI130" s="74">
        <f>IF(AND(ISNUMBER('Emissions (start here)'!BS130),ISNUMBER(Dispersion!$AJ$8)),'Emissions (start here)'!BS130*453.59/3600*Dispersion!$AJ$8,0)</f>
        <v>0</v>
      </c>
      <c r="EJ130" s="74">
        <f>IF(AND(ISNUMBER('Emissions (start here)'!BS130),ISNUMBER(Dispersion!$AJ$9)),'Emissions (start here)'!BS130*453.59/3600*Dispersion!$AJ$9,0)</f>
        <v>0</v>
      </c>
      <c r="EK130" s="74">
        <f>IF(AND(ISNUMBER('Emissions (start here)'!BT130),ISNUMBER(Dispersion!$AJ$10)),'Emissions (start here)'!BT130*2000*453.59/8760/3600*Dispersion!$AJ$10,0)</f>
        <v>0</v>
      </c>
      <c r="EL130" s="74">
        <f>IF(AND(ISNUMBER('Emissions (start here)'!BT130),ISNUMBER(Dispersion!$AJ$11)),'Emissions (start here)'!BT130*2000*453.59/8760/3600*Dispersion!$AJ$11,0)</f>
        <v>0</v>
      </c>
      <c r="EM130" s="74">
        <f>IF(AND(ISNUMBER('Emissions (start here)'!BU130),ISNUMBER(Dispersion!$AK$8)),'Emissions (start here)'!BU130*453.59/3600*Dispersion!$AK$8,0)</f>
        <v>0</v>
      </c>
      <c r="EN130" s="74">
        <f>IF(AND(ISNUMBER('Emissions (start here)'!BU130),ISNUMBER(Dispersion!$AK$9)),'Emissions (start here)'!BU130*453.59/3600*Dispersion!$AK$9,0)</f>
        <v>0</v>
      </c>
      <c r="EO130" s="74">
        <f>IF(AND(ISNUMBER('Emissions (start here)'!BV130),ISNUMBER(Dispersion!$AK$10)),'Emissions (start here)'!BV130*2000*453.59/8760/3600*Dispersion!$AK$10,0)</f>
        <v>0</v>
      </c>
      <c r="EP130" s="74">
        <f>IF(AND(ISNUMBER('Emissions (start here)'!BV130),ISNUMBER(Dispersion!$AK$11)),'Emissions (start here)'!BV130*2000*453.59/8760/3600*Dispersion!$AK$11,0)</f>
        <v>0</v>
      </c>
      <c r="EQ130" s="74">
        <f>IF(AND(ISNUMBER('Emissions (start here)'!BW130),ISNUMBER(Dispersion!$AL$8)),'Emissions (start here)'!BW130*453.59/3600*Dispersion!$AL$8,0)</f>
        <v>0</v>
      </c>
      <c r="ER130" s="74">
        <f>IF(AND(ISNUMBER('Emissions (start here)'!BW130),ISNUMBER(Dispersion!$AL$9)),'Emissions (start here)'!BW130*453.59/3600*Dispersion!$AL$9,0)</f>
        <v>0</v>
      </c>
      <c r="ES130" s="74">
        <f>IF(AND(ISNUMBER('Emissions (start here)'!BX130),ISNUMBER(Dispersion!$AL$10)),'Emissions (start here)'!BX130*2000*453.59/8760/3600*Dispersion!$AL$10,0)</f>
        <v>0</v>
      </c>
      <c r="ET130" s="74">
        <f>IF(AND(ISNUMBER('Emissions (start here)'!BX130),ISNUMBER(Dispersion!$AL$11)),'Emissions (start here)'!BX130*2000*453.59/8760/3600*Dispersion!$AL$11,0)</f>
        <v>0</v>
      </c>
      <c r="EU130" s="74">
        <f>IF(AND(ISNUMBER('Emissions (start here)'!BY130),ISNUMBER(Dispersion!$AM$8)),'Emissions (start here)'!BY130*453.59/3600*Dispersion!$AM$8,0)</f>
        <v>0</v>
      </c>
      <c r="EV130" s="74">
        <f>IF(AND(ISNUMBER('Emissions (start here)'!BY130),ISNUMBER(Dispersion!$AM$9)),'Emissions (start here)'!BY130*453.59/3600*Dispersion!$AM$9,0)</f>
        <v>0</v>
      </c>
      <c r="EW130" s="74">
        <f>IF(AND(ISNUMBER('Emissions (start here)'!BZ130),ISNUMBER(Dispersion!$AM$10)),'Emissions (start here)'!BZ130*2000*453.59/8760/3600*Dispersion!$AM$10,0)</f>
        <v>0</v>
      </c>
      <c r="EX130" s="74">
        <f>IF(AND(ISNUMBER('Emissions (start here)'!BZ130),ISNUMBER(Dispersion!$AM$11)),'Emissions (start here)'!BZ130*2000*453.59/8760/3600*Dispersion!$AM$11,0)</f>
        <v>0</v>
      </c>
      <c r="EY130" s="74">
        <f>IF(AND(ISNUMBER('Emissions (start here)'!CA130),ISNUMBER(Dispersion!$AN$8)),'Emissions (start here)'!CA130*453.59/3600*Dispersion!$AN$8,0)</f>
        <v>0</v>
      </c>
      <c r="EZ130" s="74">
        <f>IF(AND(ISNUMBER('Emissions (start here)'!CA130),ISNUMBER(Dispersion!$AN$9)),'Emissions (start here)'!CA130*453.59/3600*Dispersion!$AN$9,0)</f>
        <v>0</v>
      </c>
      <c r="FA130" s="74">
        <f>IF(AND(ISNUMBER('Emissions (start here)'!CB130),ISNUMBER(Dispersion!$AN$10)),'Emissions (start here)'!CB130*2000*453.59/8760/3600*Dispersion!$AN$10,0)</f>
        <v>0</v>
      </c>
      <c r="FB130" s="74">
        <f>IF(AND(ISNUMBER('Emissions (start here)'!CB130),ISNUMBER(Dispersion!$AN$11)),'Emissions (start here)'!CB130*2000*453.59/8760/3600*Dispersion!$AN$11,0)</f>
        <v>0</v>
      </c>
      <c r="FC130" s="74">
        <f>IF(AND(ISNUMBER('Emissions (start here)'!CC130),ISNUMBER(Dispersion!$AO$8)),'Emissions (start here)'!CC130*453.59/3600*Dispersion!$AO$8,0)</f>
        <v>0</v>
      </c>
      <c r="FD130" s="74">
        <f>IF(AND(ISNUMBER('Emissions (start here)'!CC130),ISNUMBER(Dispersion!$AO$9)),'Emissions (start here)'!CC130*453.59/3600*Dispersion!$AO$9,0)</f>
        <v>0</v>
      </c>
      <c r="FE130" s="74">
        <f>IF(AND(ISNUMBER('Emissions (start here)'!CD130),ISNUMBER(Dispersion!$AO$10)),'Emissions (start here)'!CD130*2000*453.59/8760/3600*Dispersion!$AO$10,0)</f>
        <v>0</v>
      </c>
      <c r="FF130" s="74">
        <f>IF(AND(ISNUMBER('Emissions (start here)'!CD130),ISNUMBER(Dispersion!$AO$11)),'Emissions (start here)'!CD130*2000*453.59/8760/3600*Dispersion!$AO$11,0)</f>
        <v>0</v>
      </c>
      <c r="FG130" s="74">
        <f>IF(AND(ISNUMBER('Emissions (start here)'!CE130),ISNUMBER(Dispersion!$AP$8)),'Emissions (start here)'!CE130*453.59/3600*Dispersion!$AP$8,0)</f>
        <v>0</v>
      </c>
      <c r="FH130" s="74">
        <f>IF(AND(ISNUMBER('Emissions (start here)'!CE130),ISNUMBER(Dispersion!$AP$9)),'Emissions (start here)'!CE130*453.59/3600*Dispersion!$AP$9,0)</f>
        <v>0</v>
      </c>
      <c r="FI130" s="74">
        <f>IF(AND(ISNUMBER('Emissions (start here)'!CF130),ISNUMBER(Dispersion!$AP$10)),'Emissions (start here)'!CF130*2000*453.59/8760/3600*Dispersion!$AP$10,0)</f>
        <v>0</v>
      </c>
      <c r="FJ130" s="74">
        <f>IF(AND(ISNUMBER('Emissions (start here)'!CF130),ISNUMBER(Dispersion!$AP$11)),'Emissions (start here)'!CF130*2000*453.59/8760/3600*Dispersion!$AP$11,0)</f>
        <v>0</v>
      </c>
      <c r="FK130" s="74">
        <f>IF(AND(ISNUMBER('Emissions (start here)'!CG130),ISNUMBER(Dispersion!$AQ$8)),'Emissions (start here)'!CG130*453.59/3600*Dispersion!$AQ$8,0)</f>
        <v>0</v>
      </c>
      <c r="FL130" s="74">
        <f>IF(AND(ISNUMBER('Emissions (start here)'!CG130),ISNUMBER(Dispersion!$AQ$9)),'Emissions (start here)'!CG130*453.59/3600*Dispersion!$AQ$9,0)</f>
        <v>0</v>
      </c>
      <c r="FM130" s="74">
        <f>IF(AND(ISNUMBER('Emissions (start here)'!CH130),ISNUMBER(Dispersion!$AQ$10)),'Emissions (start here)'!CH130*2000*453.59/8760/3600*Dispersion!$AQ$10,0)</f>
        <v>0</v>
      </c>
      <c r="FN130" s="74">
        <f>IF(AND(ISNUMBER('Emissions (start here)'!CH130),ISNUMBER(Dispersion!$AQ$11)),'Emissions (start here)'!CH130*2000*453.59/8760/3600*Dispersion!$AQ$11,0)</f>
        <v>0</v>
      </c>
      <c r="FO130" s="74">
        <f>IF(AND(ISNUMBER('Emissions (start here)'!CI130),ISNUMBER(Dispersion!$AR$8)),'Emissions (start here)'!CI130*453.59/3600*Dispersion!$AR$8,0)</f>
        <v>0</v>
      </c>
      <c r="FP130" s="74">
        <f>IF(AND(ISNUMBER('Emissions (start here)'!CI130),ISNUMBER(Dispersion!$AR$9)),'Emissions (start here)'!CI130*453.59/3600*Dispersion!$AR$9,0)</f>
        <v>0</v>
      </c>
      <c r="FQ130" s="74">
        <f>IF(AND(ISNUMBER('Emissions (start here)'!CJ130),ISNUMBER(Dispersion!$AR$10)),'Emissions (start here)'!CJ130*2000*453.59/8760/3600*Dispersion!$AR$10,0)</f>
        <v>0</v>
      </c>
      <c r="FR130" s="74">
        <f>IF(AND(ISNUMBER('Emissions (start here)'!CJ130),ISNUMBER(Dispersion!$AR$11)),'Emissions (start here)'!CJ130*2000*453.59/8760/3600*Dispersion!$AR$11,0)</f>
        <v>0</v>
      </c>
      <c r="FS130" s="74">
        <f>IF(AND(ISNUMBER('Emissions (start here)'!CK130),ISNUMBER(Dispersion!$AS$8)),'Emissions (start here)'!CK130*453.59/3600*Dispersion!$AS$8,0)</f>
        <v>0</v>
      </c>
      <c r="FT130" s="74">
        <f>IF(AND(ISNUMBER('Emissions (start here)'!CK130),ISNUMBER(Dispersion!$AS$9)),'Emissions (start here)'!CK130*453.59/3600*Dispersion!$AS$9,0)</f>
        <v>0</v>
      </c>
      <c r="FU130" s="74">
        <f>IF(AND(ISNUMBER('Emissions (start here)'!CL130),ISNUMBER(Dispersion!$AS$10)),'Emissions (start here)'!CL130*2000*453.59/8760/3600*Dispersion!$AS$10,0)</f>
        <v>0</v>
      </c>
      <c r="FV130" s="74">
        <f>IF(AND(ISNUMBER('Emissions (start here)'!CL130),ISNUMBER(Dispersion!$AS$11)),'Emissions (start here)'!CL130*2000*453.59/8760/3600*Dispersion!$AS$11,0)</f>
        <v>0</v>
      </c>
      <c r="FW130" s="74">
        <f>IF(AND(ISNUMBER('Emissions (start here)'!CM130),ISNUMBER(Dispersion!$AT$8)),'Emissions (start here)'!CM130*453.59/3600*Dispersion!$AT$8,0)</f>
        <v>0</v>
      </c>
      <c r="FX130" s="74">
        <f>IF(AND(ISNUMBER('Emissions (start here)'!CM130),ISNUMBER(Dispersion!$AT$9)),'Emissions (start here)'!CM130*453.59/3600*Dispersion!$AT$9,0)</f>
        <v>0</v>
      </c>
      <c r="FY130" s="74">
        <f>IF(AND(ISNUMBER('Emissions (start here)'!CN130),ISNUMBER(Dispersion!$AT$10)),'Emissions (start here)'!CN130*2000*453.59/8760/3600*Dispersion!$AT$10,0)</f>
        <v>0</v>
      </c>
      <c r="FZ130" s="74">
        <f>IF(AND(ISNUMBER('Emissions (start here)'!CN130),ISNUMBER(Dispersion!$AT$11)),'Emissions (start here)'!CN130*2000*453.59/8760/3600*Dispersion!$AT$11,0)</f>
        <v>0</v>
      </c>
      <c r="GA130" s="74">
        <f>IF(AND(ISNUMBER('Emissions (start here)'!CO130),ISNUMBER(Dispersion!$AU$8)),'Emissions (start here)'!CO130*453.59/3600*Dispersion!$AU$8,0)</f>
        <v>0</v>
      </c>
      <c r="GB130" s="74">
        <f>IF(AND(ISNUMBER('Emissions (start here)'!CO130),ISNUMBER(Dispersion!$AU$9)),'Emissions (start here)'!CO130*453.59/3600*Dispersion!$AU$9,0)</f>
        <v>0</v>
      </c>
      <c r="GC130" s="74">
        <f>IF(AND(ISNUMBER('Emissions (start here)'!CP130),ISNUMBER(Dispersion!$AU$10)),'Emissions (start here)'!CP130*2000*453.59/8760/3600*Dispersion!$AU$10,0)</f>
        <v>0</v>
      </c>
      <c r="GD130" s="74">
        <f>IF(AND(ISNUMBER('Emissions (start here)'!CP130),ISNUMBER(Dispersion!$AU$11)),'Emissions (start here)'!CP130*2000*453.59/8760/3600*Dispersion!$AU$11,0)</f>
        <v>0</v>
      </c>
      <c r="GE130" s="74">
        <f>IF(AND(ISNUMBER('Emissions (start here)'!CQ130),ISNUMBER(Dispersion!$AV$8)),'Emissions (start here)'!CQ130*453.59/3600*Dispersion!$AV$8,0)</f>
        <v>0</v>
      </c>
      <c r="GF130" s="74">
        <f>IF(AND(ISNUMBER('Emissions (start here)'!CQ130),ISNUMBER(Dispersion!$AV$9)),'Emissions (start here)'!CQ130*453.59/3600*Dispersion!$AV$9,0)</f>
        <v>0</v>
      </c>
      <c r="GG130" s="74">
        <f>IF(AND(ISNUMBER('Emissions (start here)'!CR130),ISNUMBER(Dispersion!$AV$10)),'Emissions (start here)'!CR130*2000*453.59/8760/3600*Dispersion!$AV$10,0)</f>
        <v>0</v>
      </c>
      <c r="GH130" s="74">
        <f>IF(AND(ISNUMBER('Emissions (start here)'!CR130),ISNUMBER(Dispersion!$AV$11)),'Emissions (start here)'!CR130*2000*453.59/8760/3600*Dispersion!$AV$11,0)</f>
        <v>0</v>
      </c>
      <c r="GI130" s="74">
        <f>IF(AND(ISNUMBER('Emissions (start here)'!CS130),ISNUMBER(Dispersion!$AW$8)),'Emissions (start here)'!CS130*453.59/3600*Dispersion!$AW$8,0)</f>
        <v>0</v>
      </c>
      <c r="GJ130" s="74">
        <f>IF(AND(ISNUMBER('Emissions (start here)'!CS130),ISNUMBER(Dispersion!$AW$9)),'Emissions (start here)'!CS130*453.59/3600*Dispersion!$AW$9,0)</f>
        <v>0</v>
      </c>
      <c r="GK130" s="74">
        <f>IF(AND(ISNUMBER('Emissions (start here)'!CT130),ISNUMBER(Dispersion!$AW$10)),'Emissions (start here)'!CT130*2000*453.59/8760/3600*Dispersion!$AW$10,0)</f>
        <v>0</v>
      </c>
      <c r="GL130" s="74">
        <f>IF(AND(ISNUMBER('Emissions (start here)'!CT130),ISNUMBER(Dispersion!$AW$11)),'Emissions (start here)'!CT130*2000*453.59/8760/3600*Dispersion!$AW$11,0)</f>
        <v>0</v>
      </c>
      <c r="GM130" s="74">
        <f>IF(AND(ISNUMBER('Emissions (start here)'!CU130),ISNUMBER(Dispersion!$AX$8)),'Emissions (start here)'!CU130*453.59/3600*Dispersion!$AX$8,0)</f>
        <v>0</v>
      </c>
      <c r="GN130" s="74">
        <f>IF(AND(ISNUMBER('Emissions (start here)'!CU130),ISNUMBER(Dispersion!$AX$9)),'Emissions (start here)'!CU130*453.59/3600*Dispersion!$AX$9,0)</f>
        <v>0</v>
      </c>
      <c r="GO130" s="74">
        <f>IF(AND(ISNUMBER('Emissions (start here)'!CV130),ISNUMBER(Dispersion!$AX$10)),'Emissions (start here)'!CV130*2000*453.59/8760/3600*Dispersion!$AX$10,0)</f>
        <v>0</v>
      </c>
      <c r="GP130" s="74">
        <f>IF(AND(ISNUMBER('Emissions (start here)'!CV130),ISNUMBER(Dispersion!$AX$11)),'Emissions (start here)'!CV130*2000*453.59/8760/3600*Dispersion!$AX$11,0)</f>
        <v>0</v>
      </c>
      <c r="GQ130" s="74">
        <f>IF(AND(ISNUMBER('Emissions (start here)'!CW130),ISNUMBER(Dispersion!$AY$8)),'Emissions (start here)'!CW130*453.59/3600*Dispersion!$AY$8,0)</f>
        <v>0</v>
      </c>
      <c r="GR130" s="74">
        <f>IF(AND(ISNUMBER('Emissions (start here)'!CW130),ISNUMBER(Dispersion!$AY$9)),'Emissions (start here)'!CW130*453.59/3600*Dispersion!$AY$9,0)</f>
        <v>0</v>
      </c>
      <c r="GS130" s="74">
        <f>IF(AND(ISNUMBER('Emissions (start here)'!CX130),ISNUMBER(Dispersion!$AY$10)),'Emissions (start here)'!CX130*2000*453.59/8760/3600*Dispersion!$AY$10,0)</f>
        <v>0</v>
      </c>
      <c r="GT130" s="74">
        <f>IF(AND(ISNUMBER('Emissions (start here)'!CX130),ISNUMBER(Dispersion!$AY$11)),'Emissions (start here)'!CX130*2000*453.59/8760/3600*Dispersion!$AY$11,0)</f>
        <v>0</v>
      </c>
      <c r="GU130" s="74">
        <f>IF(AND(ISNUMBER('Emissions (start here)'!CY130),ISNUMBER(Dispersion!$AZ$8)),'Emissions (start here)'!CY130*453.59/3600*Dispersion!$AZ$8,0)</f>
        <v>0</v>
      </c>
      <c r="GV130" s="74">
        <f>IF(AND(ISNUMBER('Emissions (start here)'!CY130),ISNUMBER(Dispersion!$AZ$9)),'Emissions (start here)'!CY130*453.59/3600*Dispersion!$AZ$9,0)</f>
        <v>0</v>
      </c>
      <c r="GW130" s="74">
        <f>IF(AND(ISNUMBER('Emissions (start here)'!CZ130),ISNUMBER(Dispersion!$AZ$10)),'Emissions (start here)'!CZ130*2000*453.59/8760/3600*Dispersion!$AZ$10,0)</f>
        <v>0</v>
      </c>
      <c r="GX130" s="74">
        <f>IF(AND(ISNUMBER('Emissions (start here)'!CZ130),ISNUMBER(Dispersion!$AZ$11)),'Emissions (start here)'!CZ130*2000*453.59/8760/3600*Dispersion!$AZ$11,0)</f>
        <v>0</v>
      </c>
    </row>
    <row r="131" spans="1:206" x14ac:dyDescent="0.2">
      <c r="A131" s="51" t="str">
        <f>'Tox Values'!C131</f>
        <v>7440-50-8</v>
      </c>
      <c r="B131" s="94" t="str">
        <f>'Tox Values'!D131</f>
        <v>Copper</v>
      </c>
      <c r="C131" s="96">
        <f t="shared" si="5"/>
        <v>0</v>
      </c>
      <c r="D131" s="74">
        <f t="shared" si="6"/>
        <v>0</v>
      </c>
      <c r="E131" s="74">
        <f t="shared" si="7"/>
        <v>0</v>
      </c>
      <c r="F131" s="99">
        <f t="shared" si="8"/>
        <v>0</v>
      </c>
      <c r="G131" s="97">
        <f>IF(AND(ISNUMBER('Emissions (start here)'!E131),ISNUMBER(Dispersion!$C$8)),'Emissions (start here)'!E131*453.59/3600*Dispersion!$C$8,0)</f>
        <v>0</v>
      </c>
      <c r="H131" s="74">
        <f>IF(AND(ISNUMBER('Emissions (start here)'!E131),ISNUMBER(Dispersion!$C$9)),'Emissions (start here)'!E131*453.59/3600*Dispersion!$C$9,0)</f>
        <v>0</v>
      </c>
      <c r="I131" s="74">
        <f>IF(AND(ISNUMBER('Emissions (start here)'!F131),ISNUMBER(Dispersion!$C$10)),'Emissions (start here)'!F131*2000*453.59/8760/3600*Dispersion!$C$10,0)</f>
        <v>0</v>
      </c>
      <c r="J131" s="74">
        <f>IF(AND(ISNUMBER('Emissions (start here)'!F131),ISNUMBER(Dispersion!$C$11)),'Emissions (start here)'!F131*2000*453.59/8760/3600*Dispersion!$C$11,0)</f>
        <v>0</v>
      </c>
      <c r="K131" s="74">
        <f>IF(AND(ISNUMBER('Emissions (start here)'!G131),ISNUMBER(Dispersion!$D$8)),'Emissions (start here)'!G131*453.59/3600*Dispersion!$D$8,0)</f>
        <v>0</v>
      </c>
      <c r="L131" s="74">
        <f>IF(AND(ISNUMBER('Emissions (start here)'!G131),ISNUMBER(Dispersion!$D$9)),'Emissions (start here)'!G131*453.59/3600*Dispersion!$D$9,0)</f>
        <v>0</v>
      </c>
      <c r="M131" s="74">
        <f>IF(AND(ISNUMBER('Emissions (start here)'!H131),ISNUMBER(Dispersion!$D$10)),'Emissions (start here)'!H131*2000*453.59/8760/3600*Dispersion!$D$10,0)</f>
        <v>0</v>
      </c>
      <c r="N131" s="74">
        <f>IF(AND(ISNUMBER('Emissions (start here)'!H131),ISNUMBER(Dispersion!$D$11)),'Emissions (start here)'!H131*2000*453.59/8760/3600*Dispersion!$D$11,0)</f>
        <v>0</v>
      </c>
      <c r="O131" s="74">
        <f>IF(AND(ISNUMBER('Emissions (start here)'!I131),ISNUMBER(Dispersion!$E$8)),'Emissions (start here)'!I131*453.59/3600*Dispersion!$E$8,0)</f>
        <v>0</v>
      </c>
      <c r="P131" s="74">
        <f>IF(AND(ISNUMBER('Emissions (start here)'!I131),ISNUMBER(Dispersion!$E$9)),'Emissions (start here)'!I131*453.59/3600*Dispersion!$E$9,0)</f>
        <v>0</v>
      </c>
      <c r="Q131" s="74">
        <f>IF(AND(ISNUMBER('Emissions (start here)'!J131),ISNUMBER(Dispersion!$E$10)),'Emissions (start here)'!J131*2000*453.59/8760/3600*Dispersion!$E$10,0)</f>
        <v>0</v>
      </c>
      <c r="R131" s="74">
        <f>IF(AND(ISNUMBER('Emissions (start here)'!J131),ISNUMBER(Dispersion!$E$11)),'Emissions (start here)'!J131*2000*453.59/8760/3600*Dispersion!$E$11,0)</f>
        <v>0</v>
      </c>
      <c r="S131" s="74">
        <f>IF(AND(ISNUMBER('Emissions (start here)'!K131),ISNUMBER(Dispersion!$F$8)),'Emissions (start here)'!K131*453.59/3600*Dispersion!$F$8,0)</f>
        <v>0</v>
      </c>
      <c r="T131" s="74">
        <f>IF(AND(ISNUMBER('Emissions (start here)'!K131),ISNUMBER(Dispersion!$F$9)),'Emissions (start here)'!K131*453.59/3600*Dispersion!$F$9,0)</f>
        <v>0</v>
      </c>
      <c r="U131" s="74">
        <f>IF(AND(ISNUMBER('Emissions (start here)'!L131),ISNUMBER(Dispersion!$F$10)),'Emissions (start here)'!L131*2000*453.59/8760/3600*Dispersion!$F$10,0)</f>
        <v>0</v>
      </c>
      <c r="V131" s="74">
        <f>IF(AND(ISNUMBER('Emissions (start here)'!L131),ISNUMBER(Dispersion!$F$11)),'Emissions (start here)'!L131*2000*453.59/8760/3600*Dispersion!$F$11,0)</f>
        <v>0</v>
      </c>
      <c r="W131" s="74">
        <f>IF(AND(ISNUMBER('Emissions (start here)'!M131),ISNUMBER(Dispersion!$G$8)),'Emissions (start here)'!M131*453.59/3600*Dispersion!$G$8,0)</f>
        <v>0</v>
      </c>
      <c r="X131" s="74">
        <f>IF(AND(ISNUMBER('Emissions (start here)'!M131),ISNUMBER(Dispersion!$G$9)),'Emissions (start here)'!M131*453.59/3600*Dispersion!$G$9,0)</f>
        <v>0</v>
      </c>
      <c r="Y131" s="74">
        <f>IF(AND(ISNUMBER('Emissions (start here)'!N131),ISNUMBER(Dispersion!$G$10)),'Emissions (start here)'!N131*2000*453.59/8760/3600*Dispersion!$G$10,0)</f>
        <v>0</v>
      </c>
      <c r="Z131" s="74">
        <f>IF(AND(ISNUMBER('Emissions (start here)'!N131),ISNUMBER(Dispersion!$G$11)),'Emissions (start here)'!N131*2000*453.59/8760/3600*Dispersion!$G$11,0)</f>
        <v>0</v>
      </c>
      <c r="AA131" s="74">
        <f>IF(AND(ISNUMBER('Emissions (start here)'!O131),ISNUMBER(Dispersion!$H$8)),'Emissions (start here)'!O131*453.59/3600*Dispersion!$H$8,0)</f>
        <v>0</v>
      </c>
      <c r="AB131" s="74">
        <f>IF(AND(ISNUMBER('Emissions (start here)'!O131),ISNUMBER(Dispersion!$H$9)),'Emissions (start here)'!O131*453.59/3600*Dispersion!$H$9,0)</f>
        <v>0</v>
      </c>
      <c r="AC131" s="74">
        <f>IF(AND(ISNUMBER('Emissions (start here)'!P131),ISNUMBER(Dispersion!$H$10)),'Emissions (start here)'!P131*2000*453.59/8760/3600*Dispersion!$H$10,0)</f>
        <v>0</v>
      </c>
      <c r="AD131" s="74">
        <f>IF(AND(ISNUMBER('Emissions (start here)'!P131),ISNUMBER(Dispersion!$H$11)),'Emissions (start here)'!P131*2000*453.59/8760/3600*Dispersion!$H$11,0)</f>
        <v>0</v>
      </c>
      <c r="AE131" s="74">
        <f>IF(AND(ISNUMBER('Emissions (start here)'!Q131),ISNUMBER(Dispersion!$I$8)),'Emissions (start here)'!Q131*453.59/3600*Dispersion!$I$8,0)</f>
        <v>0</v>
      </c>
      <c r="AF131" s="74">
        <f>IF(AND(ISNUMBER('Emissions (start here)'!Q131),ISNUMBER(Dispersion!$I$9)),'Emissions (start here)'!Q131*453.59/3600*Dispersion!$I$9,0)</f>
        <v>0</v>
      </c>
      <c r="AG131" s="74">
        <f>IF(AND(ISNUMBER('Emissions (start here)'!R131),ISNUMBER(Dispersion!$I$10)),'Emissions (start here)'!R131*2000*453.59/8760/3600*Dispersion!$I$10,0)</f>
        <v>0</v>
      </c>
      <c r="AH131" s="74">
        <f>IF(AND(ISNUMBER('Emissions (start here)'!R131),ISNUMBER(Dispersion!$I$11)),'Emissions (start here)'!R131*2000*453.59/8760/3600*Dispersion!$I$11,0)</f>
        <v>0</v>
      </c>
      <c r="AI131" s="74">
        <f>IF(AND(ISNUMBER('Emissions (start here)'!S131),ISNUMBER(Dispersion!$J$8)),'Emissions (start here)'!S131*453.59/3600*Dispersion!$J$8,0)</f>
        <v>0</v>
      </c>
      <c r="AJ131" s="74">
        <f>IF(AND(ISNUMBER('Emissions (start here)'!S131),ISNUMBER(Dispersion!$J$9)),'Emissions (start here)'!S131*453.59/3600*Dispersion!$J$9,0)</f>
        <v>0</v>
      </c>
      <c r="AK131" s="74">
        <f>IF(AND(ISNUMBER('Emissions (start here)'!T131),ISNUMBER(Dispersion!$J$10)),'Emissions (start here)'!T131*2000*453.59/8760/3600*Dispersion!$J$10,0)</f>
        <v>0</v>
      </c>
      <c r="AL131" s="74">
        <f>IF(AND(ISNUMBER('Emissions (start here)'!T131),ISNUMBER(Dispersion!$J$11)),'Emissions (start here)'!T131*2000*453.59/8760/3600*Dispersion!$J$11,0)</f>
        <v>0</v>
      </c>
      <c r="AM131" s="74">
        <f>IF(AND(ISNUMBER('Emissions (start here)'!U131),ISNUMBER(Dispersion!$K$8)),'Emissions (start here)'!U131*453.59/3600*Dispersion!$K$8,0)</f>
        <v>0</v>
      </c>
      <c r="AN131" s="74">
        <f>IF(AND(ISNUMBER('Emissions (start here)'!U131),ISNUMBER(Dispersion!$K$9)),'Emissions (start here)'!U131*453.59/3600*Dispersion!$K$9,0)</f>
        <v>0</v>
      </c>
      <c r="AO131" s="74">
        <f>IF(AND(ISNUMBER('Emissions (start here)'!V131),ISNUMBER(Dispersion!$K$10)),'Emissions (start here)'!V131*2000*453.59/8760/3600*Dispersion!$K$10,0)</f>
        <v>0</v>
      </c>
      <c r="AP131" s="74">
        <f>IF(AND(ISNUMBER('Emissions (start here)'!V131),ISNUMBER(Dispersion!$K$11)),'Emissions (start here)'!V131*2000*453.59/8760/3600*Dispersion!$K$11,0)</f>
        <v>0</v>
      </c>
      <c r="AQ131" s="74">
        <f>IF(AND(ISNUMBER('Emissions (start here)'!W131),ISNUMBER(Dispersion!$L$8)),'Emissions (start here)'!W131*453.59/3600*Dispersion!$L$8,0)</f>
        <v>0</v>
      </c>
      <c r="AR131" s="74">
        <f>IF(AND(ISNUMBER('Emissions (start here)'!W131),ISNUMBER(Dispersion!$L$9)),'Emissions (start here)'!W131*453.59/3600*Dispersion!$L$9,0)</f>
        <v>0</v>
      </c>
      <c r="AS131" s="74">
        <f>IF(AND(ISNUMBER('Emissions (start here)'!X131),ISNUMBER(Dispersion!$L$10)),'Emissions (start here)'!X131*2000*453.59/8760/3600*Dispersion!$L$10,0)</f>
        <v>0</v>
      </c>
      <c r="AT131" s="74">
        <f>IF(AND(ISNUMBER('Emissions (start here)'!X131),ISNUMBER(Dispersion!$L$11)),'Emissions (start here)'!X131*2000*453.59/8760/3600*Dispersion!$L$11,0)</f>
        <v>0</v>
      </c>
      <c r="AU131" s="74">
        <f>IF(AND(ISNUMBER('Emissions (start here)'!Y131),ISNUMBER(Dispersion!$M$8)),'Emissions (start here)'!Y131*453.59/3600*Dispersion!$M$8,0)</f>
        <v>0</v>
      </c>
      <c r="AV131" s="74">
        <f>IF(AND(ISNUMBER('Emissions (start here)'!Y131),ISNUMBER(Dispersion!$M$9)),'Emissions (start here)'!Y131*453.59/3600*Dispersion!$M$9,0)</f>
        <v>0</v>
      </c>
      <c r="AW131" s="74">
        <f>IF(AND(ISNUMBER('Emissions (start here)'!Z131),ISNUMBER(Dispersion!$M$10)),'Emissions (start here)'!Z131*2000*453.59/8760/3600*Dispersion!$M$10,0)</f>
        <v>0</v>
      </c>
      <c r="AX131" s="74">
        <f>IF(AND(ISNUMBER('Emissions (start here)'!Z131),ISNUMBER(Dispersion!$M$11)),'Emissions (start here)'!Z131*2000*453.59/8760/3600*Dispersion!$M$11,0)</f>
        <v>0</v>
      </c>
      <c r="AY131" s="74">
        <f>IF(AND(ISNUMBER('Emissions (start here)'!AA131),ISNUMBER(Dispersion!$N$8)),'Emissions (start here)'!AA131*453.59/3600*Dispersion!$N$8,0)</f>
        <v>0</v>
      </c>
      <c r="AZ131" s="74">
        <f>IF(AND(ISNUMBER('Emissions (start here)'!AA131),ISNUMBER(Dispersion!$N$9)),'Emissions (start here)'!AA131*453.59/3600*Dispersion!$N$9,0)</f>
        <v>0</v>
      </c>
      <c r="BA131" s="74">
        <f>IF(AND(ISNUMBER('Emissions (start here)'!AB131),ISNUMBER(Dispersion!$N$10)),'Emissions (start here)'!AB131*2000*453.59/8760/3600*Dispersion!$N$10,0)</f>
        <v>0</v>
      </c>
      <c r="BB131" s="74">
        <f>IF(AND(ISNUMBER('Emissions (start here)'!AB131),ISNUMBER(Dispersion!$N$11)),'Emissions (start here)'!AB131*2000*453.59/8760/3600*Dispersion!$N$11,0)</f>
        <v>0</v>
      </c>
      <c r="BC131" s="74">
        <f>IF(AND(ISNUMBER('Emissions (start here)'!AC131),ISNUMBER(Dispersion!$O$8)),'Emissions (start here)'!AC131*453.59/3600*Dispersion!$O$8,0)</f>
        <v>0</v>
      </c>
      <c r="BD131" s="74">
        <f>IF(AND(ISNUMBER('Emissions (start here)'!AC131),ISNUMBER(Dispersion!$O$9)),'Emissions (start here)'!AC131*453.59/3600*Dispersion!$O$9,0)</f>
        <v>0</v>
      </c>
      <c r="BE131" s="74">
        <f>IF(AND(ISNUMBER('Emissions (start here)'!AD131),ISNUMBER(Dispersion!$O$10)),'Emissions (start here)'!AD131*2000*453.59/8760/3600*Dispersion!$O$10,0)</f>
        <v>0</v>
      </c>
      <c r="BF131" s="74">
        <f>IF(AND(ISNUMBER('Emissions (start here)'!AD131),ISNUMBER(Dispersion!$O$11)),'Emissions (start here)'!AD131*2000*453.59/8760/3600*Dispersion!$O$11,0)</f>
        <v>0</v>
      </c>
      <c r="BG131" s="74">
        <f>IF(AND(ISNUMBER('Emissions (start here)'!AE131),ISNUMBER(Dispersion!$P$8)),'Emissions (start here)'!AE131*453.59/3600*Dispersion!$P$8,0)</f>
        <v>0</v>
      </c>
      <c r="BH131" s="74">
        <f>IF(AND(ISNUMBER('Emissions (start here)'!AE131),ISNUMBER(Dispersion!$P$9)),'Emissions (start here)'!AE131*453.59/3600*Dispersion!$P$9,0)</f>
        <v>0</v>
      </c>
      <c r="BI131" s="74">
        <f>IF(AND(ISNUMBER('Emissions (start here)'!AF131),ISNUMBER(Dispersion!$P$10)),'Emissions (start here)'!AF131*2000*453.59/8760/3600*Dispersion!$P$10,0)</f>
        <v>0</v>
      </c>
      <c r="BJ131" s="74">
        <f>IF(AND(ISNUMBER('Emissions (start here)'!AF131),ISNUMBER(Dispersion!$P$11)),'Emissions (start here)'!AF131*2000*453.59/8760/3600*Dispersion!$P$11,0)</f>
        <v>0</v>
      </c>
      <c r="BK131" s="74">
        <f>IF(AND(ISNUMBER('Emissions (start here)'!AG131),ISNUMBER(Dispersion!$Q$8)),'Emissions (start here)'!AG131*453.59/3600*Dispersion!$Q$8,0)</f>
        <v>0</v>
      </c>
      <c r="BL131" s="74">
        <f>IF(AND(ISNUMBER('Emissions (start here)'!AG131),ISNUMBER(Dispersion!$Q$9)),'Emissions (start here)'!AG131*453.59/3600*Dispersion!$Q$9,0)</f>
        <v>0</v>
      </c>
      <c r="BM131" s="74">
        <f>IF(AND(ISNUMBER('Emissions (start here)'!AH131),ISNUMBER(Dispersion!$Q$10)),'Emissions (start here)'!AH131*2000*453.59/8760/3600*Dispersion!$Q$10,0)</f>
        <v>0</v>
      </c>
      <c r="BN131" s="74">
        <f>IF(AND(ISNUMBER('Emissions (start here)'!AH131),ISNUMBER(Dispersion!$Q$11)),'Emissions (start here)'!AH131*2000*453.59/8760/3600*Dispersion!$Q$11,0)</f>
        <v>0</v>
      </c>
      <c r="BO131" s="74">
        <f>IF(AND(ISNUMBER('Emissions (start here)'!AI131),ISNUMBER(Dispersion!$R$8)),'Emissions (start here)'!AI131*453.59/3600*Dispersion!$R$8,0)</f>
        <v>0</v>
      </c>
      <c r="BP131" s="74">
        <f>IF(AND(ISNUMBER('Emissions (start here)'!AI131),ISNUMBER(Dispersion!$R$9)),'Emissions (start here)'!AI131*453.59/3600*Dispersion!$R$9,0)</f>
        <v>0</v>
      </c>
      <c r="BQ131" s="74">
        <f>IF(AND(ISNUMBER('Emissions (start here)'!AJ131),ISNUMBER(Dispersion!$R$10)),'Emissions (start here)'!AJ131*2000*453.59/8760/3600*Dispersion!$R$10,0)</f>
        <v>0</v>
      </c>
      <c r="BR131" s="74">
        <f>IF(AND(ISNUMBER('Emissions (start here)'!AJ131),ISNUMBER(Dispersion!$R$11)),'Emissions (start here)'!AJ131*2000*453.59/8760/3600*Dispersion!$R$11,0)</f>
        <v>0</v>
      </c>
      <c r="BS131" s="74">
        <f>IF(AND(ISNUMBER('Emissions (start here)'!AK131),ISNUMBER(Dispersion!$S$8)),'Emissions (start here)'!AK131*453.59/3600*Dispersion!$S$8,0)</f>
        <v>0</v>
      </c>
      <c r="BT131" s="74">
        <f>IF(AND(ISNUMBER('Emissions (start here)'!AK131),ISNUMBER(Dispersion!$S$9)),'Emissions (start here)'!AK131*453.59/3600*Dispersion!$S$9,0)</f>
        <v>0</v>
      </c>
      <c r="BU131" s="74">
        <f>IF(AND(ISNUMBER('Emissions (start here)'!AL131),ISNUMBER(Dispersion!$S$10)),'Emissions (start here)'!AL131*2000*453.59/8760/3600*Dispersion!$S$10,0)</f>
        <v>0</v>
      </c>
      <c r="BV131" s="74">
        <f>IF(AND(ISNUMBER('Emissions (start here)'!AL131),ISNUMBER(Dispersion!$S$11)),'Emissions (start here)'!AL131*2000*453.59/8760/3600*Dispersion!$S$11,0)</f>
        <v>0</v>
      </c>
      <c r="BW131" s="74">
        <f>IF(AND(ISNUMBER('Emissions (start here)'!AM131),ISNUMBER(Dispersion!$T$8)),'Emissions (start here)'!AM131*453.59/3600*Dispersion!$T$8,0)</f>
        <v>0</v>
      </c>
      <c r="BX131" s="74">
        <f>IF(AND(ISNUMBER('Emissions (start here)'!AM131),ISNUMBER(Dispersion!$T$9)),'Emissions (start here)'!AM131*453.59/3600*Dispersion!$T$9,0)</f>
        <v>0</v>
      </c>
      <c r="BY131" s="74">
        <f>IF(AND(ISNUMBER('Emissions (start here)'!AN131),ISNUMBER(Dispersion!$T$10)),'Emissions (start here)'!AN131*2000*453.59/8760/3600*Dispersion!$T$10,0)</f>
        <v>0</v>
      </c>
      <c r="BZ131" s="74">
        <f>IF(AND(ISNUMBER('Emissions (start here)'!AN131),ISNUMBER(Dispersion!$T$11)),'Emissions (start here)'!AN131*2000*453.59/8760/3600*Dispersion!$T$11,0)</f>
        <v>0</v>
      </c>
      <c r="CA131" s="74">
        <f>IF(AND(ISNUMBER('Emissions (start here)'!AO131),ISNUMBER(Dispersion!$U$8)),'Emissions (start here)'!AO131*453.59/3600*Dispersion!$U$8,0)</f>
        <v>0</v>
      </c>
      <c r="CB131" s="74">
        <f>IF(AND(ISNUMBER('Emissions (start here)'!AO131),ISNUMBER(Dispersion!$U$9)),'Emissions (start here)'!AO131*453.59/3600*Dispersion!$U$9,0)</f>
        <v>0</v>
      </c>
      <c r="CC131" s="74">
        <f>IF(AND(ISNUMBER('Emissions (start here)'!AP131),ISNUMBER(Dispersion!$U$10)),'Emissions (start here)'!AP131*2000*453.59/8760/3600*Dispersion!$U$10,0)</f>
        <v>0</v>
      </c>
      <c r="CD131" s="74">
        <f>IF(AND(ISNUMBER('Emissions (start here)'!AP131),ISNUMBER(Dispersion!$U$11)),'Emissions (start here)'!AP131*2000*453.59/8760/3600*Dispersion!$U$11,0)</f>
        <v>0</v>
      </c>
      <c r="CE131" s="74">
        <f>IF(AND(ISNUMBER('Emissions (start here)'!AQ131),ISNUMBER(Dispersion!$V$8)),'Emissions (start here)'!AQ131*453.59/3600*Dispersion!$V$8,0)</f>
        <v>0</v>
      </c>
      <c r="CF131" s="74">
        <f>IF(AND(ISNUMBER('Emissions (start here)'!AQ131),ISNUMBER(Dispersion!$V$9)),'Emissions (start here)'!AQ131*453.59/3600*Dispersion!$V$9,0)</f>
        <v>0</v>
      </c>
      <c r="CG131" s="74">
        <f>IF(AND(ISNUMBER('Emissions (start here)'!AR131),ISNUMBER(Dispersion!$V$10)),'Emissions (start here)'!AR131*2000*453.59/8760/3600*Dispersion!$V$10,0)</f>
        <v>0</v>
      </c>
      <c r="CH131" s="74">
        <f>IF(AND(ISNUMBER('Emissions (start here)'!AR131),ISNUMBER(Dispersion!$V$11)),'Emissions (start here)'!AR131*2000*453.59/8760/3600*Dispersion!$V$11,0)</f>
        <v>0</v>
      </c>
      <c r="CI131" s="74">
        <f>IF(AND(ISNUMBER('Emissions (start here)'!AS131),ISNUMBER(Dispersion!$W$8)),'Emissions (start here)'!AS131*453.59/3600*Dispersion!$W$8,0)</f>
        <v>0</v>
      </c>
      <c r="CJ131" s="74">
        <f>IF(AND(ISNUMBER('Emissions (start here)'!AS131),ISNUMBER(Dispersion!$W$9)),'Emissions (start here)'!AS131*453.59/3600*Dispersion!$W$9,0)</f>
        <v>0</v>
      </c>
      <c r="CK131" s="74">
        <f>IF(AND(ISNUMBER('Emissions (start here)'!AT131),ISNUMBER(Dispersion!$W$10)),'Emissions (start here)'!AT131*2000*453.59/8760/3600*Dispersion!$W$10,0)</f>
        <v>0</v>
      </c>
      <c r="CL131" s="74">
        <f>IF(AND(ISNUMBER('Emissions (start here)'!AT131),ISNUMBER(Dispersion!$W$11)),'Emissions (start here)'!AT131*2000*453.59/8760/3600*Dispersion!$W$11,0)</f>
        <v>0</v>
      </c>
      <c r="CM131" s="74">
        <f>IF(AND(ISNUMBER('Emissions (start here)'!AU131),ISNUMBER(Dispersion!$X$8)),'Emissions (start here)'!AU131*453.59/3600*Dispersion!$X$8,0)</f>
        <v>0</v>
      </c>
      <c r="CN131" s="74">
        <f>IF(AND(ISNUMBER('Emissions (start here)'!AU131),ISNUMBER(Dispersion!$X$9)),'Emissions (start here)'!AU131*453.59/3600*Dispersion!$X$9,0)</f>
        <v>0</v>
      </c>
      <c r="CO131" s="74">
        <f>IF(AND(ISNUMBER('Emissions (start here)'!AV131),ISNUMBER(Dispersion!$X$10)),'Emissions (start here)'!AV131*2000*453.59/8760/3600*Dispersion!$X$10,0)</f>
        <v>0</v>
      </c>
      <c r="CP131" s="74">
        <f>IF(AND(ISNUMBER('Emissions (start here)'!AV131),ISNUMBER(Dispersion!$X$11)),'Emissions (start here)'!AV131*2000*453.59/8760/3600*Dispersion!$X$11,0)</f>
        <v>0</v>
      </c>
      <c r="CQ131" s="74">
        <f>IF(AND(ISNUMBER('Emissions (start here)'!AW131),ISNUMBER(Dispersion!$Y$8)),'Emissions (start here)'!AW131*453.59/3600*Dispersion!$Y$8,0)</f>
        <v>0</v>
      </c>
      <c r="CR131" s="74">
        <f>IF(AND(ISNUMBER('Emissions (start here)'!AW131),ISNUMBER(Dispersion!$Y$9)),'Emissions (start here)'!AW131*453.59/3600*Dispersion!$Y$9,0)</f>
        <v>0</v>
      </c>
      <c r="CS131" s="74">
        <f>IF(AND(ISNUMBER('Emissions (start here)'!AX131),ISNUMBER(Dispersion!$Y$10)),'Emissions (start here)'!AX131*2000*453.59/8760/3600*Dispersion!$Y$10,0)</f>
        <v>0</v>
      </c>
      <c r="CT131" s="74">
        <f>IF(AND(ISNUMBER('Emissions (start here)'!AX131),ISNUMBER(Dispersion!$Y$11)),'Emissions (start here)'!AX131*2000*453.59/8760/3600*Dispersion!$Y$11,0)</f>
        <v>0</v>
      </c>
      <c r="CU131" s="74">
        <f>IF(AND(ISNUMBER('Emissions (start here)'!AY131),ISNUMBER(Dispersion!$Z$8)),'Emissions (start here)'!AY131*453.59/3600*Dispersion!$Z$8,0)</f>
        <v>0</v>
      </c>
      <c r="CV131" s="74">
        <f>IF(AND(ISNUMBER('Emissions (start here)'!AY131),ISNUMBER(Dispersion!$Z$9)),'Emissions (start here)'!AY131*453.59/3600*Dispersion!$Z$9,0)</f>
        <v>0</v>
      </c>
      <c r="CW131" s="74">
        <f>IF(AND(ISNUMBER('Emissions (start here)'!AZ131),ISNUMBER(Dispersion!$Z$10)),'Emissions (start here)'!AZ131*2000*453.59/8760/3600*Dispersion!$Z$10,0)</f>
        <v>0</v>
      </c>
      <c r="CX131" s="74">
        <f>IF(AND(ISNUMBER('Emissions (start here)'!AZ131),ISNUMBER(Dispersion!$Z$11)),'Emissions (start here)'!AZ131*2000*453.59/8760/3600*Dispersion!$Z$11,0)</f>
        <v>0</v>
      </c>
      <c r="CY131" s="74">
        <f>IF(AND(ISNUMBER('Emissions (start here)'!BA131),ISNUMBER(Dispersion!$AA$8)),'Emissions (start here)'!BA131*453.59/3600*Dispersion!$AA$8,0)</f>
        <v>0</v>
      </c>
      <c r="CZ131" s="74">
        <f>IF(AND(ISNUMBER('Emissions (start here)'!BA131),ISNUMBER(Dispersion!$AA$9)),'Emissions (start here)'!BA131*453.59/3600*Dispersion!$AA$9,0)</f>
        <v>0</v>
      </c>
      <c r="DA131" s="74">
        <f>IF(AND(ISNUMBER('Emissions (start here)'!BB131),ISNUMBER(Dispersion!$AA$10)),'Emissions (start here)'!BB131*2000*453.59/8760/3600*Dispersion!$AA$10,0)</f>
        <v>0</v>
      </c>
      <c r="DB131" s="74">
        <f>IF(AND(ISNUMBER('Emissions (start here)'!BB131),ISNUMBER(Dispersion!$AA$11)),'Emissions (start here)'!BB131*2000*453.59/8760/3600*Dispersion!$AA$11,0)</f>
        <v>0</v>
      </c>
      <c r="DC131" s="74">
        <f>IF(AND(ISNUMBER('Emissions (start here)'!BC131),ISNUMBER(Dispersion!$AB$8)),'Emissions (start here)'!BC131*453.59/3600*Dispersion!$AB$8,0)</f>
        <v>0</v>
      </c>
      <c r="DD131" s="74">
        <f>IF(AND(ISNUMBER('Emissions (start here)'!BC131),ISNUMBER(Dispersion!$AB$9)),'Emissions (start here)'!BC131*453.59/3600*Dispersion!$AB$9,0)</f>
        <v>0</v>
      </c>
      <c r="DE131" s="74">
        <f>IF(AND(ISNUMBER('Emissions (start here)'!BD131),ISNUMBER(Dispersion!$AB$10)),'Emissions (start here)'!BD131*2000*453.59/8760/3600*Dispersion!$AB$10,0)</f>
        <v>0</v>
      </c>
      <c r="DF131" s="74">
        <f>IF(AND(ISNUMBER('Emissions (start here)'!BD131),ISNUMBER(Dispersion!$AB$11)),'Emissions (start here)'!BD131*2000*453.59/8760/3600*Dispersion!$AB$11,0)</f>
        <v>0</v>
      </c>
      <c r="DG131" s="74">
        <f>IF(AND(ISNUMBER('Emissions (start here)'!BE131),ISNUMBER(Dispersion!$AC$8)),'Emissions (start here)'!BE131*453.59/3600*Dispersion!$AC$8,0)</f>
        <v>0</v>
      </c>
      <c r="DH131" s="74">
        <f>IF(AND(ISNUMBER('Emissions (start here)'!BE131),ISNUMBER(Dispersion!$AC$9)),'Emissions (start here)'!BE131*453.59/3600*Dispersion!$AC$9,0)</f>
        <v>0</v>
      </c>
      <c r="DI131" s="74">
        <f>IF(AND(ISNUMBER('Emissions (start here)'!BF131),ISNUMBER(Dispersion!$AC$10)),'Emissions (start here)'!BF131*2000*453.59/8760/3600*Dispersion!$AC$10,0)</f>
        <v>0</v>
      </c>
      <c r="DJ131" s="74">
        <f>IF(AND(ISNUMBER('Emissions (start here)'!BF131),ISNUMBER(Dispersion!$AC$11)),'Emissions (start here)'!BF131*2000*453.59/8760/3600*Dispersion!$AC$11,0)</f>
        <v>0</v>
      </c>
      <c r="DK131" s="74">
        <f>IF(AND(ISNUMBER('Emissions (start here)'!BG131),ISNUMBER(Dispersion!$AD$8)),'Emissions (start here)'!BG131*453.59/3600*Dispersion!$AD$8,0)</f>
        <v>0</v>
      </c>
      <c r="DL131" s="74">
        <f>IF(AND(ISNUMBER('Emissions (start here)'!BG131),ISNUMBER(Dispersion!$AD$9)),'Emissions (start here)'!BG131*453.59/3600*Dispersion!$AD$9,0)</f>
        <v>0</v>
      </c>
      <c r="DM131" s="74">
        <f>IF(AND(ISNUMBER('Emissions (start here)'!BH131),ISNUMBER(Dispersion!$AD$10)),'Emissions (start here)'!BH131*2000*453.59/8760/3600*Dispersion!$AD$10,0)</f>
        <v>0</v>
      </c>
      <c r="DN131" s="74">
        <f>IF(AND(ISNUMBER('Emissions (start here)'!BH131),ISNUMBER(Dispersion!$AD$11)),'Emissions (start here)'!BH131*2000*453.59/8760/3600*Dispersion!$AD$11,0)</f>
        <v>0</v>
      </c>
      <c r="DO131" s="74">
        <f>IF(AND(ISNUMBER('Emissions (start here)'!BI131),ISNUMBER(Dispersion!$AE$8)),'Emissions (start here)'!BI131*453.59/3600*Dispersion!$AE$8,0)</f>
        <v>0</v>
      </c>
      <c r="DP131" s="74">
        <f>IF(AND(ISNUMBER('Emissions (start here)'!BI131),ISNUMBER(Dispersion!$AE$9)),'Emissions (start here)'!BI131*453.59/3600*Dispersion!$AE$9,0)</f>
        <v>0</v>
      </c>
      <c r="DQ131" s="74">
        <f>IF(AND(ISNUMBER('Emissions (start here)'!BJ131),ISNUMBER(Dispersion!$AE$10)),'Emissions (start here)'!BJ131*2000*453.59/8760/3600*Dispersion!$AE$10,0)</f>
        <v>0</v>
      </c>
      <c r="DR131" s="74">
        <f>IF(AND(ISNUMBER('Emissions (start here)'!BJ131),ISNUMBER(Dispersion!$AE$11)),'Emissions (start here)'!BJ131*2000*453.59/8760/3600*Dispersion!$AE$11,0)</f>
        <v>0</v>
      </c>
      <c r="DS131" s="74">
        <f>IF(AND(ISNUMBER('Emissions (start here)'!BK131),ISNUMBER(Dispersion!$AF$8)),'Emissions (start here)'!BK131*453.59/3600*Dispersion!$AF$8,0)</f>
        <v>0</v>
      </c>
      <c r="DT131" s="74">
        <f>IF(AND(ISNUMBER('Emissions (start here)'!BK131),ISNUMBER(Dispersion!$AF$9)),'Emissions (start here)'!BK131*453.59/3600*Dispersion!$AF$9,0)</f>
        <v>0</v>
      </c>
      <c r="DU131" s="74">
        <f>IF(AND(ISNUMBER('Emissions (start here)'!BL131),ISNUMBER(Dispersion!$AF$10)),'Emissions (start here)'!BL131*2000*453.59/8760/3600*Dispersion!$AF$10,0)</f>
        <v>0</v>
      </c>
      <c r="DV131" s="74">
        <f>IF(AND(ISNUMBER('Emissions (start here)'!BL131),ISNUMBER(Dispersion!$AF$11)),'Emissions (start here)'!BL131*2000*453.59/8760/3600*Dispersion!$AF$11,0)</f>
        <v>0</v>
      </c>
      <c r="DW131" s="74">
        <f>IF(AND(ISNUMBER('Emissions (start here)'!BM131),ISNUMBER(Dispersion!$AG$8)),'Emissions (start here)'!BM131*453.59/3600*Dispersion!$AG$8,0)</f>
        <v>0</v>
      </c>
      <c r="DX131" s="74">
        <f>IF(AND(ISNUMBER('Emissions (start here)'!BM131),ISNUMBER(Dispersion!$AG$9)),'Emissions (start here)'!BM131*453.59/3600*Dispersion!$AG$9,0)</f>
        <v>0</v>
      </c>
      <c r="DY131" s="74">
        <f>IF(AND(ISNUMBER('Emissions (start here)'!BN131),ISNUMBER(Dispersion!$AG$10)),'Emissions (start here)'!BN131*2000*453.59/8760/3600*Dispersion!$AG$10,0)</f>
        <v>0</v>
      </c>
      <c r="DZ131" s="74">
        <f>IF(AND(ISNUMBER('Emissions (start here)'!BN131),ISNUMBER(Dispersion!$AG$11)),'Emissions (start here)'!BN131*2000*453.59/8760/3600*Dispersion!$AG$11,0)</f>
        <v>0</v>
      </c>
      <c r="EA131" s="74">
        <f>IF(AND(ISNUMBER('Emissions (start here)'!BO131),ISNUMBER(Dispersion!$AH$8)),'Emissions (start here)'!BO131*453.59/3600*Dispersion!$AH$8,0)</f>
        <v>0</v>
      </c>
      <c r="EB131" s="74">
        <f>IF(AND(ISNUMBER('Emissions (start here)'!BO131),ISNUMBER(Dispersion!$AH$9)),'Emissions (start here)'!BO131*453.59/3600*Dispersion!$AH$9,0)</f>
        <v>0</v>
      </c>
      <c r="EC131" s="74">
        <f>IF(AND(ISNUMBER('Emissions (start here)'!BP131),ISNUMBER(Dispersion!$AH$10)),'Emissions (start here)'!BP131*2000*453.59/8760/3600*Dispersion!$AH$10,0)</f>
        <v>0</v>
      </c>
      <c r="ED131" s="74">
        <f>IF(AND(ISNUMBER('Emissions (start here)'!BP131),ISNUMBER(Dispersion!$AH$11)),'Emissions (start here)'!BP131*2000*453.59/8760/3600*Dispersion!$AH$11,0)</f>
        <v>0</v>
      </c>
      <c r="EE131" s="74">
        <f>IF(AND(ISNUMBER('Emissions (start here)'!BQ131),ISNUMBER(Dispersion!$AI$8)),'Emissions (start here)'!BQ131*453.59/3600*Dispersion!$AI$8,0)</f>
        <v>0</v>
      </c>
      <c r="EF131" s="74">
        <f>IF(AND(ISNUMBER('Emissions (start here)'!BQ131),ISNUMBER(Dispersion!$AI$9)),'Emissions (start here)'!BQ131*453.59/3600*Dispersion!$AI$9,0)</f>
        <v>0</v>
      </c>
      <c r="EG131" s="74">
        <f>IF(AND(ISNUMBER('Emissions (start here)'!BR131),ISNUMBER(Dispersion!$AI$10)),'Emissions (start here)'!BR131*2000*453.59/8760/3600*Dispersion!$AI$10,0)</f>
        <v>0</v>
      </c>
      <c r="EH131" s="74">
        <f>IF(AND(ISNUMBER('Emissions (start here)'!BR131),ISNUMBER(Dispersion!$AI$11)),'Emissions (start here)'!BR131*2000*453.59/8760/3600*Dispersion!$AI$11,0)</f>
        <v>0</v>
      </c>
      <c r="EI131" s="74">
        <f>IF(AND(ISNUMBER('Emissions (start here)'!BS131),ISNUMBER(Dispersion!$AJ$8)),'Emissions (start here)'!BS131*453.59/3600*Dispersion!$AJ$8,0)</f>
        <v>0</v>
      </c>
      <c r="EJ131" s="74">
        <f>IF(AND(ISNUMBER('Emissions (start here)'!BS131),ISNUMBER(Dispersion!$AJ$9)),'Emissions (start here)'!BS131*453.59/3600*Dispersion!$AJ$9,0)</f>
        <v>0</v>
      </c>
      <c r="EK131" s="74">
        <f>IF(AND(ISNUMBER('Emissions (start here)'!BT131),ISNUMBER(Dispersion!$AJ$10)),'Emissions (start here)'!BT131*2000*453.59/8760/3600*Dispersion!$AJ$10,0)</f>
        <v>0</v>
      </c>
      <c r="EL131" s="74">
        <f>IF(AND(ISNUMBER('Emissions (start here)'!BT131),ISNUMBER(Dispersion!$AJ$11)),'Emissions (start here)'!BT131*2000*453.59/8760/3600*Dispersion!$AJ$11,0)</f>
        <v>0</v>
      </c>
      <c r="EM131" s="74">
        <f>IF(AND(ISNUMBER('Emissions (start here)'!BU131),ISNUMBER(Dispersion!$AK$8)),'Emissions (start here)'!BU131*453.59/3600*Dispersion!$AK$8,0)</f>
        <v>0</v>
      </c>
      <c r="EN131" s="74">
        <f>IF(AND(ISNUMBER('Emissions (start here)'!BU131),ISNUMBER(Dispersion!$AK$9)),'Emissions (start here)'!BU131*453.59/3600*Dispersion!$AK$9,0)</f>
        <v>0</v>
      </c>
      <c r="EO131" s="74">
        <f>IF(AND(ISNUMBER('Emissions (start here)'!BV131),ISNUMBER(Dispersion!$AK$10)),'Emissions (start here)'!BV131*2000*453.59/8760/3600*Dispersion!$AK$10,0)</f>
        <v>0</v>
      </c>
      <c r="EP131" s="74">
        <f>IF(AND(ISNUMBER('Emissions (start here)'!BV131),ISNUMBER(Dispersion!$AK$11)),'Emissions (start here)'!BV131*2000*453.59/8760/3600*Dispersion!$AK$11,0)</f>
        <v>0</v>
      </c>
      <c r="EQ131" s="74">
        <f>IF(AND(ISNUMBER('Emissions (start here)'!BW131),ISNUMBER(Dispersion!$AL$8)),'Emissions (start here)'!BW131*453.59/3600*Dispersion!$AL$8,0)</f>
        <v>0</v>
      </c>
      <c r="ER131" s="74">
        <f>IF(AND(ISNUMBER('Emissions (start here)'!BW131),ISNUMBER(Dispersion!$AL$9)),'Emissions (start here)'!BW131*453.59/3600*Dispersion!$AL$9,0)</f>
        <v>0</v>
      </c>
      <c r="ES131" s="74">
        <f>IF(AND(ISNUMBER('Emissions (start here)'!BX131),ISNUMBER(Dispersion!$AL$10)),'Emissions (start here)'!BX131*2000*453.59/8760/3600*Dispersion!$AL$10,0)</f>
        <v>0</v>
      </c>
      <c r="ET131" s="74">
        <f>IF(AND(ISNUMBER('Emissions (start here)'!BX131),ISNUMBER(Dispersion!$AL$11)),'Emissions (start here)'!BX131*2000*453.59/8760/3600*Dispersion!$AL$11,0)</f>
        <v>0</v>
      </c>
      <c r="EU131" s="74">
        <f>IF(AND(ISNUMBER('Emissions (start here)'!BY131),ISNUMBER(Dispersion!$AM$8)),'Emissions (start here)'!BY131*453.59/3600*Dispersion!$AM$8,0)</f>
        <v>0</v>
      </c>
      <c r="EV131" s="74">
        <f>IF(AND(ISNUMBER('Emissions (start here)'!BY131),ISNUMBER(Dispersion!$AM$9)),'Emissions (start here)'!BY131*453.59/3600*Dispersion!$AM$9,0)</f>
        <v>0</v>
      </c>
      <c r="EW131" s="74">
        <f>IF(AND(ISNUMBER('Emissions (start here)'!BZ131),ISNUMBER(Dispersion!$AM$10)),'Emissions (start here)'!BZ131*2000*453.59/8760/3600*Dispersion!$AM$10,0)</f>
        <v>0</v>
      </c>
      <c r="EX131" s="74">
        <f>IF(AND(ISNUMBER('Emissions (start here)'!BZ131),ISNUMBER(Dispersion!$AM$11)),'Emissions (start here)'!BZ131*2000*453.59/8760/3600*Dispersion!$AM$11,0)</f>
        <v>0</v>
      </c>
      <c r="EY131" s="74">
        <f>IF(AND(ISNUMBER('Emissions (start here)'!CA131),ISNUMBER(Dispersion!$AN$8)),'Emissions (start here)'!CA131*453.59/3600*Dispersion!$AN$8,0)</f>
        <v>0</v>
      </c>
      <c r="EZ131" s="74">
        <f>IF(AND(ISNUMBER('Emissions (start here)'!CA131),ISNUMBER(Dispersion!$AN$9)),'Emissions (start here)'!CA131*453.59/3600*Dispersion!$AN$9,0)</f>
        <v>0</v>
      </c>
      <c r="FA131" s="74">
        <f>IF(AND(ISNUMBER('Emissions (start here)'!CB131),ISNUMBER(Dispersion!$AN$10)),'Emissions (start here)'!CB131*2000*453.59/8760/3600*Dispersion!$AN$10,0)</f>
        <v>0</v>
      </c>
      <c r="FB131" s="74">
        <f>IF(AND(ISNUMBER('Emissions (start here)'!CB131),ISNUMBER(Dispersion!$AN$11)),'Emissions (start here)'!CB131*2000*453.59/8760/3600*Dispersion!$AN$11,0)</f>
        <v>0</v>
      </c>
      <c r="FC131" s="74">
        <f>IF(AND(ISNUMBER('Emissions (start here)'!CC131),ISNUMBER(Dispersion!$AO$8)),'Emissions (start here)'!CC131*453.59/3600*Dispersion!$AO$8,0)</f>
        <v>0</v>
      </c>
      <c r="FD131" s="74">
        <f>IF(AND(ISNUMBER('Emissions (start here)'!CC131),ISNUMBER(Dispersion!$AO$9)),'Emissions (start here)'!CC131*453.59/3600*Dispersion!$AO$9,0)</f>
        <v>0</v>
      </c>
      <c r="FE131" s="74">
        <f>IF(AND(ISNUMBER('Emissions (start here)'!CD131),ISNUMBER(Dispersion!$AO$10)),'Emissions (start here)'!CD131*2000*453.59/8760/3600*Dispersion!$AO$10,0)</f>
        <v>0</v>
      </c>
      <c r="FF131" s="74">
        <f>IF(AND(ISNUMBER('Emissions (start here)'!CD131),ISNUMBER(Dispersion!$AO$11)),'Emissions (start here)'!CD131*2000*453.59/8760/3600*Dispersion!$AO$11,0)</f>
        <v>0</v>
      </c>
      <c r="FG131" s="74">
        <f>IF(AND(ISNUMBER('Emissions (start here)'!CE131),ISNUMBER(Dispersion!$AP$8)),'Emissions (start here)'!CE131*453.59/3600*Dispersion!$AP$8,0)</f>
        <v>0</v>
      </c>
      <c r="FH131" s="74">
        <f>IF(AND(ISNUMBER('Emissions (start here)'!CE131),ISNUMBER(Dispersion!$AP$9)),'Emissions (start here)'!CE131*453.59/3600*Dispersion!$AP$9,0)</f>
        <v>0</v>
      </c>
      <c r="FI131" s="74">
        <f>IF(AND(ISNUMBER('Emissions (start here)'!CF131),ISNUMBER(Dispersion!$AP$10)),'Emissions (start here)'!CF131*2000*453.59/8760/3600*Dispersion!$AP$10,0)</f>
        <v>0</v>
      </c>
      <c r="FJ131" s="74">
        <f>IF(AND(ISNUMBER('Emissions (start here)'!CF131),ISNUMBER(Dispersion!$AP$11)),'Emissions (start here)'!CF131*2000*453.59/8760/3600*Dispersion!$AP$11,0)</f>
        <v>0</v>
      </c>
      <c r="FK131" s="74">
        <f>IF(AND(ISNUMBER('Emissions (start here)'!CG131),ISNUMBER(Dispersion!$AQ$8)),'Emissions (start here)'!CG131*453.59/3600*Dispersion!$AQ$8,0)</f>
        <v>0</v>
      </c>
      <c r="FL131" s="74">
        <f>IF(AND(ISNUMBER('Emissions (start here)'!CG131),ISNUMBER(Dispersion!$AQ$9)),'Emissions (start here)'!CG131*453.59/3600*Dispersion!$AQ$9,0)</f>
        <v>0</v>
      </c>
      <c r="FM131" s="74">
        <f>IF(AND(ISNUMBER('Emissions (start here)'!CH131),ISNUMBER(Dispersion!$AQ$10)),'Emissions (start here)'!CH131*2000*453.59/8760/3600*Dispersion!$AQ$10,0)</f>
        <v>0</v>
      </c>
      <c r="FN131" s="74">
        <f>IF(AND(ISNUMBER('Emissions (start here)'!CH131),ISNUMBER(Dispersion!$AQ$11)),'Emissions (start here)'!CH131*2000*453.59/8760/3600*Dispersion!$AQ$11,0)</f>
        <v>0</v>
      </c>
      <c r="FO131" s="74">
        <f>IF(AND(ISNUMBER('Emissions (start here)'!CI131),ISNUMBER(Dispersion!$AR$8)),'Emissions (start here)'!CI131*453.59/3600*Dispersion!$AR$8,0)</f>
        <v>0</v>
      </c>
      <c r="FP131" s="74">
        <f>IF(AND(ISNUMBER('Emissions (start here)'!CI131),ISNUMBER(Dispersion!$AR$9)),'Emissions (start here)'!CI131*453.59/3600*Dispersion!$AR$9,0)</f>
        <v>0</v>
      </c>
      <c r="FQ131" s="74">
        <f>IF(AND(ISNUMBER('Emissions (start here)'!CJ131),ISNUMBER(Dispersion!$AR$10)),'Emissions (start here)'!CJ131*2000*453.59/8760/3600*Dispersion!$AR$10,0)</f>
        <v>0</v>
      </c>
      <c r="FR131" s="74">
        <f>IF(AND(ISNUMBER('Emissions (start here)'!CJ131),ISNUMBER(Dispersion!$AR$11)),'Emissions (start here)'!CJ131*2000*453.59/8760/3600*Dispersion!$AR$11,0)</f>
        <v>0</v>
      </c>
      <c r="FS131" s="74">
        <f>IF(AND(ISNUMBER('Emissions (start here)'!CK131),ISNUMBER(Dispersion!$AS$8)),'Emissions (start here)'!CK131*453.59/3600*Dispersion!$AS$8,0)</f>
        <v>0</v>
      </c>
      <c r="FT131" s="74">
        <f>IF(AND(ISNUMBER('Emissions (start here)'!CK131),ISNUMBER(Dispersion!$AS$9)),'Emissions (start here)'!CK131*453.59/3600*Dispersion!$AS$9,0)</f>
        <v>0</v>
      </c>
      <c r="FU131" s="74">
        <f>IF(AND(ISNUMBER('Emissions (start here)'!CL131),ISNUMBER(Dispersion!$AS$10)),'Emissions (start here)'!CL131*2000*453.59/8760/3600*Dispersion!$AS$10,0)</f>
        <v>0</v>
      </c>
      <c r="FV131" s="74">
        <f>IF(AND(ISNUMBER('Emissions (start here)'!CL131),ISNUMBER(Dispersion!$AS$11)),'Emissions (start here)'!CL131*2000*453.59/8760/3600*Dispersion!$AS$11,0)</f>
        <v>0</v>
      </c>
      <c r="FW131" s="74">
        <f>IF(AND(ISNUMBER('Emissions (start here)'!CM131),ISNUMBER(Dispersion!$AT$8)),'Emissions (start here)'!CM131*453.59/3600*Dispersion!$AT$8,0)</f>
        <v>0</v>
      </c>
      <c r="FX131" s="74">
        <f>IF(AND(ISNUMBER('Emissions (start here)'!CM131),ISNUMBER(Dispersion!$AT$9)),'Emissions (start here)'!CM131*453.59/3600*Dispersion!$AT$9,0)</f>
        <v>0</v>
      </c>
      <c r="FY131" s="74">
        <f>IF(AND(ISNUMBER('Emissions (start here)'!CN131),ISNUMBER(Dispersion!$AT$10)),'Emissions (start here)'!CN131*2000*453.59/8760/3600*Dispersion!$AT$10,0)</f>
        <v>0</v>
      </c>
      <c r="FZ131" s="74">
        <f>IF(AND(ISNUMBER('Emissions (start here)'!CN131),ISNUMBER(Dispersion!$AT$11)),'Emissions (start here)'!CN131*2000*453.59/8760/3600*Dispersion!$AT$11,0)</f>
        <v>0</v>
      </c>
      <c r="GA131" s="74">
        <f>IF(AND(ISNUMBER('Emissions (start here)'!CO131),ISNUMBER(Dispersion!$AU$8)),'Emissions (start here)'!CO131*453.59/3600*Dispersion!$AU$8,0)</f>
        <v>0</v>
      </c>
      <c r="GB131" s="74">
        <f>IF(AND(ISNUMBER('Emissions (start here)'!CO131),ISNUMBER(Dispersion!$AU$9)),'Emissions (start here)'!CO131*453.59/3600*Dispersion!$AU$9,0)</f>
        <v>0</v>
      </c>
      <c r="GC131" s="74">
        <f>IF(AND(ISNUMBER('Emissions (start here)'!CP131),ISNUMBER(Dispersion!$AU$10)),'Emissions (start here)'!CP131*2000*453.59/8760/3600*Dispersion!$AU$10,0)</f>
        <v>0</v>
      </c>
      <c r="GD131" s="74">
        <f>IF(AND(ISNUMBER('Emissions (start here)'!CP131),ISNUMBER(Dispersion!$AU$11)),'Emissions (start here)'!CP131*2000*453.59/8760/3600*Dispersion!$AU$11,0)</f>
        <v>0</v>
      </c>
      <c r="GE131" s="74">
        <f>IF(AND(ISNUMBER('Emissions (start here)'!CQ131),ISNUMBER(Dispersion!$AV$8)),'Emissions (start here)'!CQ131*453.59/3600*Dispersion!$AV$8,0)</f>
        <v>0</v>
      </c>
      <c r="GF131" s="74">
        <f>IF(AND(ISNUMBER('Emissions (start here)'!CQ131),ISNUMBER(Dispersion!$AV$9)),'Emissions (start here)'!CQ131*453.59/3600*Dispersion!$AV$9,0)</f>
        <v>0</v>
      </c>
      <c r="GG131" s="74">
        <f>IF(AND(ISNUMBER('Emissions (start here)'!CR131),ISNUMBER(Dispersion!$AV$10)),'Emissions (start here)'!CR131*2000*453.59/8760/3600*Dispersion!$AV$10,0)</f>
        <v>0</v>
      </c>
      <c r="GH131" s="74">
        <f>IF(AND(ISNUMBER('Emissions (start here)'!CR131),ISNUMBER(Dispersion!$AV$11)),'Emissions (start here)'!CR131*2000*453.59/8760/3600*Dispersion!$AV$11,0)</f>
        <v>0</v>
      </c>
      <c r="GI131" s="74">
        <f>IF(AND(ISNUMBER('Emissions (start here)'!CS131),ISNUMBER(Dispersion!$AW$8)),'Emissions (start here)'!CS131*453.59/3600*Dispersion!$AW$8,0)</f>
        <v>0</v>
      </c>
      <c r="GJ131" s="74">
        <f>IF(AND(ISNUMBER('Emissions (start here)'!CS131),ISNUMBER(Dispersion!$AW$9)),'Emissions (start here)'!CS131*453.59/3600*Dispersion!$AW$9,0)</f>
        <v>0</v>
      </c>
      <c r="GK131" s="74">
        <f>IF(AND(ISNUMBER('Emissions (start here)'!CT131),ISNUMBER(Dispersion!$AW$10)),'Emissions (start here)'!CT131*2000*453.59/8760/3600*Dispersion!$AW$10,0)</f>
        <v>0</v>
      </c>
      <c r="GL131" s="74">
        <f>IF(AND(ISNUMBER('Emissions (start here)'!CT131),ISNUMBER(Dispersion!$AW$11)),'Emissions (start here)'!CT131*2000*453.59/8760/3600*Dispersion!$AW$11,0)</f>
        <v>0</v>
      </c>
      <c r="GM131" s="74">
        <f>IF(AND(ISNUMBER('Emissions (start here)'!CU131),ISNUMBER(Dispersion!$AX$8)),'Emissions (start here)'!CU131*453.59/3600*Dispersion!$AX$8,0)</f>
        <v>0</v>
      </c>
      <c r="GN131" s="74">
        <f>IF(AND(ISNUMBER('Emissions (start here)'!CU131),ISNUMBER(Dispersion!$AX$9)),'Emissions (start here)'!CU131*453.59/3600*Dispersion!$AX$9,0)</f>
        <v>0</v>
      </c>
      <c r="GO131" s="74">
        <f>IF(AND(ISNUMBER('Emissions (start here)'!CV131),ISNUMBER(Dispersion!$AX$10)),'Emissions (start here)'!CV131*2000*453.59/8760/3600*Dispersion!$AX$10,0)</f>
        <v>0</v>
      </c>
      <c r="GP131" s="74">
        <f>IF(AND(ISNUMBER('Emissions (start here)'!CV131),ISNUMBER(Dispersion!$AX$11)),'Emissions (start here)'!CV131*2000*453.59/8760/3600*Dispersion!$AX$11,0)</f>
        <v>0</v>
      </c>
      <c r="GQ131" s="74">
        <f>IF(AND(ISNUMBER('Emissions (start here)'!CW131),ISNUMBER(Dispersion!$AY$8)),'Emissions (start here)'!CW131*453.59/3600*Dispersion!$AY$8,0)</f>
        <v>0</v>
      </c>
      <c r="GR131" s="74">
        <f>IF(AND(ISNUMBER('Emissions (start here)'!CW131),ISNUMBER(Dispersion!$AY$9)),'Emissions (start here)'!CW131*453.59/3600*Dispersion!$AY$9,0)</f>
        <v>0</v>
      </c>
      <c r="GS131" s="74">
        <f>IF(AND(ISNUMBER('Emissions (start here)'!CX131),ISNUMBER(Dispersion!$AY$10)),'Emissions (start here)'!CX131*2000*453.59/8760/3600*Dispersion!$AY$10,0)</f>
        <v>0</v>
      </c>
      <c r="GT131" s="74">
        <f>IF(AND(ISNUMBER('Emissions (start here)'!CX131),ISNUMBER(Dispersion!$AY$11)),'Emissions (start here)'!CX131*2000*453.59/8760/3600*Dispersion!$AY$11,0)</f>
        <v>0</v>
      </c>
      <c r="GU131" s="74">
        <f>IF(AND(ISNUMBER('Emissions (start here)'!CY131),ISNUMBER(Dispersion!$AZ$8)),'Emissions (start here)'!CY131*453.59/3600*Dispersion!$AZ$8,0)</f>
        <v>0</v>
      </c>
      <c r="GV131" s="74">
        <f>IF(AND(ISNUMBER('Emissions (start here)'!CY131),ISNUMBER(Dispersion!$AZ$9)),'Emissions (start here)'!CY131*453.59/3600*Dispersion!$AZ$9,0)</f>
        <v>0</v>
      </c>
      <c r="GW131" s="74">
        <f>IF(AND(ISNUMBER('Emissions (start here)'!CZ131),ISNUMBER(Dispersion!$AZ$10)),'Emissions (start here)'!CZ131*2000*453.59/8760/3600*Dispersion!$AZ$10,0)</f>
        <v>0</v>
      </c>
      <c r="GX131" s="74">
        <f>IF(AND(ISNUMBER('Emissions (start here)'!CZ131),ISNUMBER(Dispersion!$AZ$11)),'Emissions (start here)'!CZ131*2000*453.59/8760/3600*Dispersion!$AZ$11,0)</f>
        <v>0</v>
      </c>
    </row>
    <row r="132" spans="1:206" x14ac:dyDescent="0.2">
      <c r="A132" s="51" t="str">
        <f>'Tox Values'!C132</f>
        <v>COPPER-COMPS</v>
      </c>
      <c r="B132" s="94" t="str">
        <f>'Tox Values'!D132</f>
        <v>Copper Compounds</v>
      </c>
      <c r="C132" s="96">
        <f t="shared" si="5"/>
        <v>0</v>
      </c>
      <c r="D132" s="74">
        <f t="shared" si="6"/>
        <v>0</v>
      </c>
      <c r="E132" s="74">
        <f t="shared" si="7"/>
        <v>0</v>
      </c>
      <c r="F132" s="99">
        <f t="shared" si="8"/>
        <v>0</v>
      </c>
      <c r="G132" s="97">
        <f>IF(AND(ISNUMBER('Emissions (start here)'!E132),ISNUMBER(Dispersion!$C$8)),'Emissions (start here)'!E132*453.59/3600*Dispersion!$C$8,0)</f>
        <v>0</v>
      </c>
      <c r="H132" s="74">
        <f>IF(AND(ISNUMBER('Emissions (start here)'!E132),ISNUMBER(Dispersion!$C$9)),'Emissions (start here)'!E132*453.59/3600*Dispersion!$C$9,0)</f>
        <v>0</v>
      </c>
      <c r="I132" s="74">
        <f>IF(AND(ISNUMBER('Emissions (start here)'!F132),ISNUMBER(Dispersion!$C$10)),'Emissions (start here)'!F132*2000*453.59/8760/3600*Dispersion!$C$10,0)</f>
        <v>0</v>
      </c>
      <c r="J132" s="74">
        <f>IF(AND(ISNUMBER('Emissions (start here)'!F132),ISNUMBER(Dispersion!$C$11)),'Emissions (start here)'!F132*2000*453.59/8760/3600*Dispersion!$C$11,0)</f>
        <v>0</v>
      </c>
      <c r="K132" s="74">
        <f>IF(AND(ISNUMBER('Emissions (start here)'!G132),ISNUMBER(Dispersion!$D$8)),'Emissions (start here)'!G132*453.59/3600*Dispersion!$D$8,0)</f>
        <v>0</v>
      </c>
      <c r="L132" s="74">
        <f>IF(AND(ISNUMBER('Emissions (start here)'!G132),ISNUMBER(Dispersion!$D$9)),'Emissions (start here)'!G132*453.59/3600*Dispersion!$D$9,0)</f>
        <v>0</v>
      </c>
      <c r="M132" s="74">
        <f>IF(AND(ISNUMBER('Emissions (start here)'!H132),ISNUMBER(Dispersion!$D$10)),'Emissions (start here)'!H132*2000*453.59/8760/3600*Dispersion!$D$10,0)</f>
        <v>0</v>
      </c>
      <c r="N132" s="74">
        <f>IF(AND(ISNUMBER('Emissions (start here)'!H132),ISNUMBER(Dispersion!$D$11)),'Emissions (start here)'!H132*2000*453.59/8760/3600*Dispersion!$D$11,0)</f>
        <v>0</v>
      </c>
      <c r="O132" s="74">
        <f>IF(AND(ISNUMBER('Emissions (start here)'!I132),ISNUMBER(Dispersion!$E$8)),'Emissions (start here)'!I132*453.59/3600*Dispersion!$E$8,0)</f>
        <v>0</v>
      </c>
      <c r="P132" s="74">
        <f>IF(AND(ISNUMBER('Emissions (start here)'!I132),ISNUMBER(Dispersion!$E$9)),'Emissions (start here)'!I132*453.59/3600*Dispersion!$E$9,0)</f>
        <v>0</v>
      </c>
      <c r="Q132" s="74">
        <f>IF(AND(ISNUMBER('Emissions (start here)'!J132),ISNUMBER(Dispersion!$E$10)),'Emissions (start here)'!J132*2000*453.59/8760/3600*Dispersion!$E$10,0)</f>
        <v>0</v>
      </c>
      <c r="R132" s="74">
        <f>IF(AND(ISNUMBER('Emissions (start here)'!J132),ISNUMBER(Dispersion!$E$11)),'Emissions (start here)'!J132*2000*453.59/8760/3600*Dispersion!$E$11,0)</f>
        <v>0</v>
      </c>
      <c r="S132" s="74">
        <f>IF(AND(ISNUMBER('Emissions (start here)'!K132),ISNUMBER(Dispersion!$F$8)),'Emissions (start here)'!K132*453.59/3600*Dispersion!$F$8,0)</f>
        <v>0</v>
      </c>
      <c r="T132" s="74">
        <f>IF(AND(ISNUMBER('Emissions (start here)'!K132),ISNUMBER(Dispersion!$F$9)),'Emissions (start here)'!K132*453.59/3600*Dispersion!$F$9,0)</f>
        <v>0</v>
      </c>
      <c r="U132" s="74">
        <f>IF(AND(ISNUMBER('Emissions (start here)'!L132),ISNUMBER(Dispersion!$F$10)),'Emissions (start here)'!L132*2000*453.59/8760/3600*Dispersion!$F$10,0)</f>
        <v>0</v>
      </c>
      <c r="V132" s="74">
        <f>IF(AND(ISNUMBER('Emissions (start here)'!L132),ISNUMBER(Dispersion!$F$11)),'Emissions (start here)'!L132*2000*453.59/8760/3600*Dispersion!$F$11,0)</f>
        <v>0</v>
      </c>
      <c r="W132" s="74">
        <f>IF(AND(ISNUMBER('Emissions (start here)'!M132),ISNUMBER(Dispersion!$G$8)),'Emissions (start here)'!M132*453.59/3600*Dispersion!$G$8,0)</f>
        <v>0</v>
      </c>
      <c r="X132" s="74">
        <f>IF(AND(ISNUMBER('Emissions (start here)'!M132),ISNUMBER(Dispersion!$G$9)),'Emissions (start here)'!M132*453.59/3600*Dispersion!$G$9,0)</f>
        <v>0</v>
      </c>
      <c r="Y132" s="74">
        <f>IF(AND(ISNUMBER('Emissions (start here)'!N132),ISNUMBER(Dispersion!$G$10)),'Emissions (start here)'!N132*2000*453.59/8760/3600*Dispersion!$G$10,0)</f>
        <v>0</v>
      </c>
      <c r="Z132" s="74">
        <f>IF(AND(ISNUMBER('Emissions (start here)'!N132),ISNUMBER(Dispersion!$G$11)),'Emissions (start here)'!N132*2000*453.59/8760/3600*Dispersion!$G$11,0)</f>
        <v>0</v>
      </c>
      <c r="AA132" s="74">
        <f>IF(AND(ISNUMBER('Emissions (start here)'!O132),ISNUMBER(Dispersion!$H$8)),'Emissions (start here)'!O132*453.59/3600*Dispersion!$H$8,0)</f>
        <v>0</v>
      </c>
      <c r="AB132" s="74">
        <f>IF(AND(ISNUMBER('Emissions (start here)'!O132),ISNUMBER(Dispersion!$H$9)),'Emissions (start here)'!O132*453.59/3600*Dispersion!$H$9,0)</f>
        <v>0</v>
      </c>
      <c r="AC132" s="74">
        <f>IF(AND(ISNUMBER('Emissions (start here)'!P132),ISNUMBER(Dispersion!$H$10)),'Emissions (start here)'!P132*2000*453.59/8760/3600*Dispersion!$H$10,0)</f>
        <v>0</v>
      </c>
      <c r="AD132" s="74">
        <f>IF(AND(ISNUMBER('Emissions (start here)'!P132),ISNUMBER(Dispersion!$H$11)),'Emissions (start here)'!P132*2000*453.59/8760/3600*Dispersion!$H$11,0)</f>
        <v>0</v>
      </c>
      <c r="AE132" s="74">
        <f>IF(AND(ISNUMBER('Emissions (start here)'!Q132),ISNUMBER(Dispersion!$I$8)),'Emissions (start here)'!Q132*453.59/3600*Dispersion!$I$8,0)</f>
        <v>0</v>
      </c>
      <c r="AF132" s="74">
        <f>IF(AND(ISNUMBER('Emissions (start here)'!Q132),ISNUMBER(Dispersion!$I$9)),'Emissions (start here)'!Q132*453.59/3600*Dispersion!$I$9,0)</f>
        <v>0</v>
      </c>
      <c r="AG132" s="74">
        <f>IF(AND(ISNUMBER('Emissions (start here)'!R132),ISNUMBER(Dispersion!$I$10)),'Emissions (start here)'!R132*2000*453.59/8760/3600*Dispersion!$I$10,0)</f>
        <v>0</v>
      </c>
      <c r="AH132" s="74">
        <f>IF(AND(ISNUMBER('Emissions (start here)'!R132),ISNUMBER(Dispersion!$I$11)),'Emissions (start here)'!R132*2000*453.59/8760/3600*Dispersion!$I$11,0)</f>
        <v>0</v>
      </c>
      <c r="AI132" s="74">
        <f>IF(AND(ISNUMBER('Emissions (start here)'!S132),ISNUMBER(Dispersion!$J$8)),'Emissions (start here)'!S132*453.59/3600*Dispersion!$J$8,0)</f>
        <v>0</v>
      </c>
      <c r="AJ132" s="74">
        <f>IF(AND(ISNUMBER('Emissions (start here)'!S132),ISNUMBER(Dispersion!$J$9)),'Emissions (start here)'!S132*453.59/3600*Dispersion!$J$9,0)</f>
        <v>0</v>
      </c>
      <c r="AK132" s="74">
        <f>IF(AND(ISNUMBER('Emissions (start here)'!T132),ISNUMBER(Dispersion!$J$10)),'Emissions (start here)'!T132*2000*453.59/8760/3600*Dispersion!$J$10,0)</f>
        <v>0</v>
      </c>
      <c r="AL132" s="74">
        <f>IF(AND(ISNUMBER('Emissions (start here)'!T132),ISNUMBER(Dispersion!$J$11)),'Emissions (start here)'!T132*2000*453.59/8760/3600*Dispersion!$J$11,0)</f>
        <v>0</v>
      </c>
      <c r="AM132" s="74">
        <f>IF(AND(ISNUMBER('Emissions (start here)'!U132),ISNUMBER(Dispersion!$K$8)),'Emissions (start here)'!U132*453.59/3600*Dispersion!$K$8,0)</f>
        <v>0</v>
      </c>
      <c r="AN132" s="74">
        <f>IF(AND(ISNUMBER('Emissions (start here)'!U132),ISNUMBER(Dispersion!$K$9)),'Emissions (start here)'!U132*453.59/3600*Dispersion!$K$9,0)</f>
        <v>0</v>
      </c>
      <c r="AO132" s="74">
        <f>IF(AND(ISNUMBER('Emissions (start here)'!V132),ISNUMBER(Dispersion!$K$10)),'Emissions (start here)'!V132*2000*453.59/8760/3600*Dispersion!$K$10,0)</f>
        <v>0</v>
      </c>
      <c r="AP132" s="74">
        <f>IF(AND(ISNUMBER('Emissions (start here)'!V132),ISNUMBER(Dispersion!$K$11)),'Emissions (start here)'!V132*2000*453.59/8760/3600*Dispersion!$K$11,0)</f>
        <v>0</v>
      </c>
      <c r="AQ132" s="74">
        <f>IF(AND(ISNUMBER('Emissions (start here)'!W132),ISNUMBER(Dispersion!$L$8)),'Emissions (start here)'!W132*453.59/3600*Dispersion!$L$8,0)</f>
        <v>0</v>
      </c>
      <c r="AR132" s="74">
        <f>IF(AND(ISNUMBER('Emissions (start here)'!W132),ISNUMBER(Dispersion!$L$9)),'Emissions (start here)'!W132*453.59/3600*Dispersion!$L$9,0)</f>
        <v>0</v>
      </c>
      <c r="AS132" s="74">
        <f>IF(AND(ISNUMBER('Emissions (start here)'!X132),ISNUMBER(Dispersion!$L$10)),'Emissions (start here)'!X132*2000*453.59/8760/3600*Dispersion!$L$10,0)</f>
        <v>0</v>
      </c>
      <c r="AT132" s="74">
        <f>IF(AND(ISNUMBER('Emissions (start here)'!X132),ISNUMBER(Dispersion!$L$11)),'Emissions (start here)'!X132*2000*453.59/8760/3600*Dispersion!$L$11,0)</f>
        <v>0</v>
      </c>
      <c r="AU132" s="74">
        <f>IF(AND(ISNUMBER('Emissions (start here)'!Y132),ISNUMBER(Dispersion!$M$8)),'Emissions (start here)'!Y132*453.59/3600*Dispersion!$M$8,0)</f>
        <v>0</v>
      </c>
      <c r="AV132" s="74">
        <f>IF(AND(ISNUMBER('Emissions (start here)'!Y132),ISNUMBER(Dispersion!$M$9)),'Emissions (start here)'!Y132*453.59/3600*Dispersion!$M$9,0)</f>
        <v>0</v>
      </c>
      <c r="AW132" s="74">
        <f>IF(AND(ISNUMBER('Emissions (start here)'!Z132),ISNUMBER(Dispersion!$M$10)),'Emissions (start here)'!Z132*2000*453.59/8760/3600*Dispersion!$M$10,0)</f>
        <v>0</v>
      </c>
      <c r="AX132" s="74">
        <f>IF(AND(ISNUMBER('Emissions (start here)'!Z132),ISNUMBER(Dispersion!$M$11)),'Emissions (start here)'!Z132*2000*453.59/8760/3600*Dispersion!$M$11,0)</f>
        <v>0</v>
      </c>
      <c r="AY132" s="74">
        <f>IF(AND(ISNUMBER('Emissions (start here)'!AA132),ISNUMBER(Dispersion!$N$8)),'Emissions (start here)'!AA132*453.59/3600*Dispersion!$N$8,0)</f>
        <v>0</v>
      </c>
      <c r="AZ132" s="74">
        <f>IF(AND(ISNUMBER('Emissions (start here)'!AA132),ISNUMBER(Dispersion!$N$9)),'Emissions (start here)'!AA132*453.59/3600*Dispersion!$N$9,0)</f>
        <v>0</v>
      </c>
      <c r="BA132" s="74">
        <f>IF(AND(ISNUMBER('Emissions (start here)'!AB132),ISNUMBER(Dispersion!$N$10)),'Emissions (start here)'!AB132*2000*453.59/8760/3600*Dispersion!$N$10,0)</f>
        <v>0</v>
      </c>
      <c r="BB132" s="74">
        <f>IF(AND(ISNUMBER('Emissions (start here)'!AB132),ISNUMBER(Dispersion!$N$11)),'Emissions (start here)'!AB132*2000*453.59/8760/3600*Dispersion!$N$11,0)</f>
        <v>0</v>
      </c>
      <c r="BC132" s="74">
        <f>IF(AND(ISNUMBER('Emissions (start here)'!AC132),ISNUMBER(Dispersion!$O$8)),'Emissions (start here)'!AC132*453.59/3600*Dispersion!$O$8,0)</f>
        <v>0</v>
      </c>
      <c r="BD132" s="74">
        <f>IF(AND(ISNUMBER('Emissions (start here)'!AC132),ISNUMBER(Dispersion!$O$9)),'Emissions (start here)'!AC132*453.59/3600*Dispersion!$O$9,0)</f>
        <v>0</v>
      </c>
      <c r="BE132" s="74">
        <f>IF(AND(ISNUMBER('Emissions (start here)'!AD132),ISNUMBER(Dispersion!$O$10)),'Emissions (start here)'!AD132*2000*453.59/8760/3600*Dispersion!$O$10,0)</f>
        <v>0</v>
      </c>
      <c r="BF132" s="74">
        <f>IF(AND(ISNUMBER('Emissions (start here)'!AD132),ISNUMBER(Dispersion!$O$11)),'Emissions (start here)'!AD132*2000*453.59/8760/3600*Dispersion!$O$11,0)</f>
        <v>0</v>
      </c>
      <c r="BG132" s="74">
        <f>IF(AND(ISNUMBER('Emissions (start here)'!AE132),ISNUMBER(Dispersion!$P$8)),'Emissions (start here)'!AE132*453.59/3600*Dispersion!$P$8,0)</f>
        <v>0</v>
      </c>
      <c r="BH132" s="74">
        <f>IF(AND(ISNUMBER('Emissions (start here)'!AE132),ISNUMBER(Dispersion!$P$9)),'Emissions (start here)'!AE132*453.59/3600*Dispersion!$P$9,0)</f>
        <v>0</v>
      </c>
      <c r="BI132" s="74">
        <f>IF(AND(ISNUMBER('Emissions (start here)'!AF132),ISNUMBER(Dispersion!$P$10)),'Emissions (start here)'!AF132*2000*453.59/8760/3600*Dispersion!$P$10,0)</f>
        <v>0</v>
      </c>
      <c r="BJ132" s="74">
        <f>IF(AND(ISNUMBER('Emissions (start here)'!AF132),ISNUMBER(Dispersion!$P$11)),'Emissions (start here)'!AF132*2000*453.59/8760/3600*Dispersion!$P$11,0)</f>
        <v>0</v>
      </c>
      <c r="BK132" s="74">
        <f>IF(AND(ISNUMBER('Emissions (start here)'!AG132),ISNUMBER(Dispersion!$Q$8)),'Emissions (start here)'!AG132*453.59/3600*Dispersion!$Q$8,0)</f>
        <v>0</v>
      </c>
      <c r="BL132" s="74">
        <f>IF(AND(ISNUMBER('Emissions (start here)'!AG132),ISNUMBER(Dispersion!$Q$9)),'Emissions (start here)'!AG132*453.59/3600*Dispersion!$Q$9,0)</f>
        <v>0</v>
      </c>
      <c r="BM132" s="74">
        <f>IF(AND(ISNUMBER('Emissions (start here)'!AH132),ISNUMBER(Dispersion!$Q$10)),'Emissions (start here)'!AH132*2000*453.59/8760/3600*Dispersion!$Q$10,0)</f>
        <v>0</v>
      </c>
      <c r="BN132" s="74">
        <f>IF(AND(ISNUMBER('Emissions (start here)'!AH132),ISNUMBER(Dispersion!$Q$11)),'Emissions (start here)'!AH132*2000*453.59/8760/3600*Dispersion!$Q$11,0)</f>
        <v>0</v>
      </c>
      <c r="BO132" s="74">
        <f>IF(AND(ISNUMBER('Emissions (start here)'!AI132),ISNUMBER(Dispersion!$R$8)),'Emissions (start here)'!AI132*453.59/3600*Dispersion!$R$8,0)</f>
        <v>0</v>
      </c>
      <c r="BP132" s="74">
        <f>IF(AND(ISNUMBER('Emissions (start here)'!AI132),ISNUMBER(Dispersion!$R$9)),'Emissions (start here)'!AI132*453.59/3600*Dispersion!$R$9,0)</f>
        <v>0</v>
      </c>
      <c r="BQ132" s="74">
        <f>IF(AND(ISNUMBER('Emissions (start here)'!AJ132),ISNUMBER(Dispersion!$R$10)),'Emissions (start here)'!AJ132*2000*453.59/8760/3600*Dispersion!$R$10,0)</f>
        <v>0</v>
      </c>
      <c r="BR132" s="74">
        <f>IF(AND(ISNUMBER('Emissions (start here)'!AJ132),ISNUMBER(Dispersion!$R$11)),'Emissions (start here)'!AJ132*2000*453.59/8760/3600*Dispersion!$R$11,0)</f>
        <v>0</v>
      </c>
      <c r="BS132" s="74">
        <f>IF(AND(ISNUMBER('Emissions (start here)'!AK132),ISNUMBER(Dispersion!$S$8)),'Emissions (start here)'!AK132*453.59/3600*Dispersion!$S$8,0)</f>
        <v>0</v>
      </c>
      <c r="BT132" s="74">
        <f>IF(AND(ISNUMBER('Emissions (start here)'!AK132),ISNUMBER(Dispersion!$S$9)),'Emissions (start here)'!AK132*453.59/3600*Dispersion!$S$9,0)</f>
        <v>0</v>
      </c>
      <c r="BU132" s="74">
        <f>IF(AND(ISNUMBER('Emissions (start here)'!AL132),ISNUMBER(Dispersion!$S$10)),'Emissions (start here)'!AL132*2000*453.59/8760/3600*Dispersion!$S$10,0)</f>
        <v>0</v>
      </c>
      <c r="BV132" s="74">
        <f>IF(AND(ISNUMBER('Emissions (start here)'!AL132),ISNUMBER(Dispersion!$S$11)),'Emissions (start here)'!AL132*2000*453.59/8760/3600*Dispersion!$S$11,0)</f>
        <v>0</v>
      </c>
      <c r="BW132" s="74">
        <f>IF(AND(ISNUMBER('Emissions (start here)'!AM132),ISNUMBER(Dispersion!$T$8)),'Emissions (start here)'!AM132*453.59/3600*Dispersion!$T$8,0)</f>
        <v>0</v>
      </c>
      <c r="BX132" s="74">
        <f>IF(AND(ISNUMBER('Emissions (start here)'!AM132),ISNUMBER(Dispersion!$T$9)),'Emissions (start here)'!AM132*453.59/3600*Dispersion!$T$9,0)</f>
        <v>0</v>
      </c>
      <c r="BY132" s="74">
        <f>IF(AND(ISNUMBER('Emissions (start here)'!AN132),ISNUMBER(Dispersion!$T$10)),'Emissions (start here)'!AN132*2000*453.59/8760/3600*Dispersion!$T$10,0)</f>
        <v>0</v>
      </c>
      <c r="BZ132" s="74">
        <f>IF(AND(ISNUMBER('Emissions (start here)'!AN132),ISNUMBER(Dispersion!$T$11)),'Emissions (start here)'!AN132*2000*453.59/8760/3600*Dispersion!$T$11,0)</f>
        <v>0</v>
      </c>
      <c r="CA132" s="74">
        <f>IF(AND(ISNUMBER('Emissions (start here)'!AO132),ISNUMBER(Dispersion!$U$8)),'Emissions (start here)'!AO132*453.59/3600*Dispersion!$U$8,0)</f>
        <v>0</v>
      </c>
      <c r="CB132" s="74">
        <f>IF(AND(ISNUMBER('Emissions (start here)'!AO132),ISNUMBER(Dispersion!$U$9)),'Emissions (start here)'!AO132*453.59/3600*Dispersion!$U$9,0)</f>
        <v>0</v>
      </c>
      <c r="CC132" s="74">
        <f>IF(AND(ISNUMBER('Emissions (start here)'!AP132),ISNUMBER(Dispersion!$U$10)),'Emissions (start here)'!AP132*2000*453.59/8760/3600*Dispersion!$U$10,0)</f>
        <v>0</v>
      </c>
      <c r="CD132" s="74">
        <f>IF(AND(ISNUMBER('Emissions (start here)'!AP132),ISNUMBER(Dispersion!$U$11)),'Emissions (start here)'!AP132*2000*453.59/8760/3600*Dispersion!$U$11,0)</f>
        <v>0</v>
      </c>
      <c r="CE132" s="74">
        <f>IF(AND(ISNUMBER('Emissions (start here)'!AQ132),ISNUMBER(Dispersion!$V$8)),'Emissions (start here)'!AQ132*453.59/3600*Dispersion!$V$8,0)</f>
        <v>0</v>
      </c>
      <c r="CF132" s="74">
        <f>IF(AND(ISNUMBER('Emissions (start here)'!AQ132),ISNUMBER(Dispersion!$V$9)),'Emissions (start here)'!AQ132*453.59/3600*Dispersion!$V$9,0)</f>
        <v>0</v>
      </c>
      <c r="CG132" s="74">
        <f>IF(AND(ISNUMBER('Emissions (start here)'!AR132),ISNUMBER(Dispersion!$V$10)),'Emissions (start here)'!AR132*2000*453.59/8760/3600*Dispersion!$V$10,0)</f>
        <v>0</v>
      </c>
      <c r="CH132" s="74">
        <f>IF(AND(ISNUMBER('Emissions (start here)'!AR132),ISNUMBER(Dispersion!$V$11)),'Emissions (start here)'!AR132*2000*453.59/8760/3600*Dispersion!$V$11,0)</f>
        <v>0</v>
      </c>
      <c r="CI132" s="74">
        <f>IF(AND(ISNUMBER('Emissions (start here)'!AS132),ISNUMBER(Dispersion!$W$8)),'Emissions (start here)'!AS132*453.59/3600*Dispersion!$W$8,0)</f>
        <v>0</v>
      </c>
      <c r="CJ132" s="74">
        <f>IF(AND(ISNUMBER('Emissions (start here)'!AS132),ISNUMBER(Dispersion!$W$9)),'Emissions (start here)'!AS132*453.59/3600*Dispersion!$W$9,0)</f>
        <v>0</v>
      </c>
      <c r="CK132" s="74">
        <f>IF(AND(ISNUMBER('Emissions (start here)'!AT132),ISNUMBER(Dispersion!$W$10)),'Emissions (start here)'!AT132*2000*453.59/8760/3600*Dispersion!$W$10,0)</f>
        <v>0</v>
      </c>
      <c r="CL132" s="74">
        <f>IF(AND(ISNUMBER('Emissions (start here)'!AT132),ISNUMBER(Dispersion!$W$11)),'Emissions (start here)'!AT132*2000*453.59/8760/3600*Dispersion!$W$11,0)</f>
        <v>0</v>
      </c>
      <c r="CM132" s="74">
        <f>IF(AND(ISNUMBER('Emissions (start here)'!AU132),ISNUMBER(Dispersion!$X$8)),'Emissions (start here)'!AU132*453.59/3600*Dispersion!$X$8,0)</f>
        <v>0</v>
      </c>
      <c r="CN132" s="74">
        <f>IF(AND(ISNUMBER('Emissions (start here)'!AU132),ISNUMBER(Dispersion!$X$9)),'Emissions (start here)'!AU132*453.59/3600*Dispersion!$X$9,0)</f>
        <v>0</v>
      </c>
      <c r="CO132" s="74">
        <f>IF(AND(ISNUMBER('Emissions (start here)'!AV132),ISNUMBER(Dispersion!$X$10)),'Emissions (start here)'!AV132*2000*453.59/8760/3600*Dispersion!$X$10,0)</f>
        <v>0</v>
      </c>
      <c r="CP132" s="74">
        <f>IF(AND(ISNUMBER('Emissions (start here)'!AV132),ISNUMBER(Dispersion!$X$11)),'Emissions (start here)'!AV132*2000*453.59/8760/3600*Dispersion!$X$11,0)</f>
        <v>0</v>
      </c>
      <c r="CQ132" s="74">
        <f>IF(AND(ISNUMBER('Emissions (start here)'!AW132),ISNUMBER(Dispersion!$Y$8)),'Emissions (start here)'!AW132*453.59/3600*Dispersion!$Y$8,0)</f>
        <v>0</v>
      </c>
      <c r="CR132" s="74">
        <f>IF(AND(ISNUMBER('Emissions (start here)'!AW132),ISNUMBER(Dispersion!$Y$9)),'Emissions (start here)'!AW132*453.59/3600*Dispersion!$Y$9,0)</f>
        <v>0</v>
      </c>
      <c r="CS132" s="74">
        <f>IF(AND(ISNUMBER('Emissions (start here)'!AX132),ISNUMBER(Dispersion!$Y$10)),'Emissions (start here)'!AX132*2000*453.59/8760/3600*Dispersion!$Y$10,0)</f>
        <v>0</v>
      </c>
      <c r="CT132" s="74">
        <f>IF(AND(ISNUMBER('Emissions (start here)'!AX132),ISNUMBER(Dispersion!$Y$11)),'Emissions (start here)'!AX132*2000*453.59/8760/3600*Dispersion!$Y$11,0)</f>
        <v>0</v>
      </c>
      <c r="CU132" s="74">
        <f>IF(AND(ISNUMBER('Emissions (start here)'!AY132),ISNUMBER(Dispersion!$Z$8)),'Emissions (start here)'!AY132*453.59/3600*Dispersion!$Z$8,0)</f>
        <v>0</v>
      </c>
      <c r="CV132" s="74">
        <f>IF(AND(ISNUMBER('Emissions (start here)'!AY132),ISNUMBER(Dispersion!$Z$9)),'Emissions (start here)'!AY132*453.59/3600*Dispersion!$Z$9,0)</f>
        <v>0</v>
      </c>
      <c r="CW132" s="74">
        <f>IF(AND(ISNUMBER('Emissions (start here)'!AZ132),ISNUMBER(Dispersion!$Z$10)),'Emissions (start here)'!AZ132*2000*453.59/8760/3600*Dispersion!$Z$10,0)</f>
        <v>0</v>
      </c>
      <c r="CX132" s="74">
        <f>IF(AND(ISNUMBER('Emissions (start here)'!AZ132),ISNUMBER(Dispersion!$Z$11)),'Emissions (start here)'!AZ132*2000*453.59/8760/3600*Dispersion!$Z$11,0)</f>
        <v>0</v>
      </c>
      <c r="CY132" s="74">
        <f>IF(AND(ISNUMBER('Emissions (start here)'!BA132),ISNUMBER(Dispersion!$AA$8)),'Emissions (start here)'!BA132*453.59/3600*Dispersion!$AA$8,0)</f>
        <v>0</v>
      </c>
      <c r="CZ132" s="74">
        <f>IF(AND(ISNUMBER('Emissions (start here)'!BA132),ISNUMBER(Dispersion!$AA$9)),'Emissions (start here)'!BA132*453.59/3600*Dispersion!$AA$9,0)</f>
        <v>0</v>
      </c>
      <c r="DA132" s="74">
        <f>IF(AND(ISNUMBER('Emissions (start here)'!BB132),ISNUMBER(Dispersion!$AA$10)),'Emissions (start here)'!BB132*2000*453.59/8760/3600*Dispersion!$AA$10,0)</f>
        <v>0</v>
      </c>
      <c r="DB132" s="74">
        <f>IF(AND(ISNUMBER('Emissions (start here)'!BB132),ISNUMBER(Dispersion!$AA$11)),'Emissions (start here)'!BB132*2000*453.59/8760/3600*Dispersion!$AA$11,0)</f>
        <v>0</v>
      </c>
      <c r="DC132" s="74">
        <f>IF(AND(ISNUMBER('Emissions (start here)'!BC132),ISNUMBER(Dispersion!$AB$8)),'Emissions (start here)'!BC132*453.59/3600*Dispersion!$AB$8,0)</f>
        <v>0</v>
      </c>
      <c r="DD132" s="74">
        <f>IF(AND(ISNUMBER('Emissions (start here)'!BC132),ISNUMBER(Dispersion!$AB$9)),'Emissions (start here)'!BC132*453.59/3600*Dispersion!$AB$9,0)</f>
        <v>0</v>
      </c>
      <c r="DE132" s="74">
        <f>IF(AND(ISNUMBER('Emissions (start here)'!BD132),ISNUMBER(Dispersion!$AB$10)),'Emissions (start here)'!BD132*2000*453.59/8760/3600*Dispersion!$AB$10,0)</f>
        <v>0</v>
      </c>
      <c r="DF132" s="74">
        <f>IF(AND(ISNUMBER('Emissions (start here)'!BD132),ISNUMBER(Dispersion!$AB$11)),'Emissions (start here)'!BD132*2000*453.59/8760/3600*Dispersion!$AB$11,0)</f>
        <v>0</v>
      </c>
      <c r="DG132" s="74">
        <f>IF(AND(ISNUMBER('Emissions (start here)'!BE132),ISNUMBER(Dispersion!$AC$8)),'Emissions (start here)'!BE132*453.59/3600*Dispersion!$AC$8,0)</f>
        <v>0</v>
      </c>
      <c r="DH132" s="74">
        <f>IF(AND(ISNUMBER('Emissions (start here)'!BE132),ISNUMBER(Dispersion!$AC$9)),'Emissions (start here)'!BE132*453.59/3600*Dispersion!$AC$9,0)</f>
        <v>0</v>
      </c>
      <c r="DI132" s="74">
        <f>IF(AND(ISNUMBER('Emissions (start here)'!BF132),ISNUMBER(Dispersion!$AC$10)),'Emissions (start here)'!BF132*2000*453.59/8760/3600*Dispersion!$AC$10,0)</f>
        <v>0</v>
      </c>
      <c r="DJ132" s="74">
        <f>IF(AND(ISNUMBER('Emissions (start here)'!BF132),ISNUMBER(Dispersion!$AC$11)),'Emissions (start here)'!BF132*2000*453.59/8760/3600*Dispersion!$AC$11,0)</f>
        <v>0</v>
      </c>
      <c r="DK132" s="74">
        <f>IF(AND(ISNUMBER('Emissions (start here)'!BG132),ISNUMBER(Dispersion!$AD$8)),'Emissions (start here)'!BG132*453.59/3600*Dispersion!$AD$8,0)</f>
        <v>0</v>
      </c>
      <c r="DL132" s="74">
        <f>IF(AND(ISNUMBER('Emissions (start here)'!BG132),ISNUMBER(Dispersion!$AD$9)),'Emissions (start here)'!BG132*453.59/3600*Dispersion!$AD$9,0)</f>
        <v>0</v>
      </c>
      <c r="DM132" s="74">
        <f>IF(AND(ISNUMBER('Emissions (start here)'!BH132),ISNUMBER(Dispersion!$AD$10)),'Emissions (start here)'!BH132*2000*453.59/8760/3600*Dispersion!$AD$10,0)</f>
        <v>0</v>
      </c>
      <c r="DN132" s="74">
        <f>IF(AND(ISNUMBER('Emissions (start here)'!BH132),ISNUMBER(Dispersion!$AD$11)),'Emissions (start here)'!BH132*2000*453.59/8760/3600*Dispersion!$AD$11,0)</f>
        <v>0</v>
      </c>
      <c r="DO132" s="74">
        <f>IF(AND(ISNUMBER('Emissions (start here)'!BI132),ISNUMBER(Dispersion!$AE$8)),'Emissions (start here)'!BI132*453.59/3600*Dispersion!$AE$8,0)</f>
        <v>0</v>
      </c>
      <c r="DP132" s="74">
        <f>IF(AND(ISNUMBER('Emissions (start here)'!BI132),ISNUMBER(Dispersion!$AE$9)),'Emissions (start here)'!BI132*453.59/3600*Dispersion!$AE$9,0)</f>
        <v>0</v>
      </c>
      <c r="DQ132" s="74">
        <f>IF(AND(ISNUMBER('Emissions (start here)'!BJ132),ISNUMBER(Dispersion!$AE$10)),'Emissions (start here)'!BJ132*2000*453.59/8760/3600*Dispersion!$AE$10,0)</f>
        <v>0</v>
      </c>
      <c r="DR132" s="74">
        <f>IF(AND(ISNUMBER('Emissions (start here)'!BJ132),ISNUMBER(Dispersion!$AE$11)),'Emissions (start here)'!BJ132*2000*453.59/8760/3600*Dispersion!$AE$11,0)</f>
        <v>0</v>
      </c>
      <c r="DS132" s="74">
        <f>IF(AND(ISNUMBER('Emissions (start here)'!BK132),ISNUMBER(Dispersion!$AF$8)),'Emissions (start here)'!BK132*453.59/3600*Dispersion!$AF$8,0)</f>
        <v>0</v>
      </c>
      <c r="DT132" s="74">
        <f>IF(AND(ISNUMBER('Emissions (start here)'!BK132),ISNUMBER(Dispersion!$AF$9)),'Emissions (start here)'!BK132*453.59/3600*Dispersion!$AF$9,0)</f>
        <v>0</v>
      </c>
      <c r="DU132" s="74">
        <f>IF(AND(ISNUMBER('Emissions (start here)'!BL132),ISNUMBER(Dispersion!$AF$10)),'Emissions (start here)'!BL132*2000*453.59/8760/3600*Dispersion!$AF$10,0)</f>
        <v>0</v>
      </c>
      <c r="DV132" s="74">
        <f>IF(AND(ISNUMBER('Emissions (start here)'!BL132),ISNUMBER(Dispersion!$AF$11)),'Emissions (start here)'!BL132*2000*453.59/8760/3600*Dispersion!$AF$11,0)</f>
        <v>0</v>
      </c>
      <c r="DW132" s="74">
        <f>IF(AND(ISNUMBER('Emissions (start here)'!BM132),ISNUMBER(Dispersion!$AG$8)),'Emissions (start here)'!BM132*453.59/3600*Dispersion!$AG$8,0)</f>
        <v>0</v>
      </c>
      <c r="DX132" s="74">
        <f>IF(AND(ISNUMBER('Emissions (start here)'!BM132),ISNUMBER(Dispersion!$AG$9)),'Emissions (start here)'!BM132*453.59/3600*Dispersion!$AG$9,0)</f>
        <v>0</v>
      </c>
      <c r="DY132" s="74">
        <f>IF(AND(ISNUMBER('Emissions (start here)'!BN132),ISNUMBER(Dispersion!$AG$10)),'Emissions (start here)'!BN132*2000*453.59/8760/3600*Dispersion!$AG$10,0)</f>
        <v>0</v>
      </c>
      <c r="DZ132" s="74">
        <f>IF(AND(ISNUMBER('Emissions (start here)'!BN132),ISNUMBER(Dispersion!$AG$11)),'Emissions (start here)'!BN132*2000*453.59/8760/3600*Dispersion!$AG$11,0)</f>
        <v>0</v>
      </c>
      <c r="EA132" s="74">
        <f>IF(AND(ISNUMBER('Emissions (start here)'!BO132),ISNUMBER(Dispersion!$AH$8)),'Emissions (start here)'!BO132*453.59/3600*Dispersion!$AH$8,0)</f>
        <v>0</v>
      </c>
      <c r="EB132" s="74">
        <f>IF(AND(ISNUMBER('Emissions (start here)'!BO132),ISNUMBER(Dispersion!$AH$9)),'Emissions (start here)'!BO132*453.59/3600*Dispersion!$AH$9,0)</f>
        <v>0</v>
      </c>
      <c r="EC132" s="74">
        <f>IF(AND(ISNUMBER('Emissions (start here)'!BP132),ISNUMBER(Dispersion!$AH$10)),'Emissions (start here)'!BP132*2000*453.59/8760/3600*Dispersion!$AH$10,0)</f>
        <v>0</v>
      </c>
      <c r="ED132" s="74">
        <f>IF(AND(ISNUMBER('Emissions (start here)'!BP132),ISNUMBER(Dispersion!$AH$11)),'Emissions (start here)'!BP132*2000*453.59/8760/3600*Dispersion!$AH$11,0)</f>
        <v>0</v>
      </c>
      <c r="EE132" s="74">
        <f>IF(AND(ISNUMBER('Emissions (start here)'!BQ132),ISNUMBER(Dispersion!$AI$8)),'Emissions (start here)'!BQ132*453.59/3600*Dispersion!$AI$8,0)</f>
        <v>0</v>
      </c>
      <c r="EF132" s="74">
        <f>IF(AND(ISNUMBER('Emissions (start here)'!BQ132),ISNUMBER(Dispersion!$AI$9)),'Emissions (start here)'!BQ132*453.59/3600*Dispersion!$AI$9,0)</f>
        <v>0</v>
      </c>
      <c r="EG132" s="74">
        <f>IF(AND(ISNUMBER('Emissions (start here)'!BR132),ISNUMBER(Dispersion!$AI$10)),'Emissions (start here)'!BR132*2000*453.59/8760/3600*Dispersion!$AI$10,0)</f>
        <v>0</v>
      </c>
      <c r="EH132" s="74">
        <f>IF(AND(ISNUMBER('Emissions (start here)'!BR132),ISNUMBER(Dispersion!$AI$11)),'Emissions (start here)'!BR132*2000*453.59/8760/3600*Dispersion!$AI$11,0)</f>
        <v>0</v>
      </c>
      <c r="EI132" s="74">
        <f>IF(AND(ISNUMBER('Emissions (start here)'!BS132),ISNUMBER(Dispersion!$AJ$8)),'Emissions (start here)'!BS132*453.59/3600*Dispersion!$AJ$8,0)</f>
        <v>0</v>
      </c>
      <c r="EJ132" s="74">
        <f>IF(AND(ISNUMBER('Emissions (start here)'!BS132),ISNUMBER(Dispersion!$AJ$9)),'Emissions (start here)'!BS132*453.59/3600*Dispersion!$AJ$9,0)</f>
        <v>0</v>
      </c>
      <c r="EK132" s="74">
        <f>IF(AND(ISNUMBER('Emissions (start here)'!BT132),ISNUMBER(Dispersion!$AJ$10)),'Emissions (start here)'!BT132*2000*453.59/8760/3600*Dispersion!$AJ$10,0)</f>
        <v>0</v>
      </c>
      <c r="EL132" s="74">
        <f>IF(AND(ISNUMBER('Emissions (start here)'!BT132),ISNUMBER(Dispersion!$AJ$11)),'Emissions (start here)'!BT132*2000*453.59/8760/3600*Dispersion!$AJ$11,0)</f>
        <v>0</v>
      </c>
      <c r="EM132" s="74">
        <f>IF(AND(ISNUMBER('Emissions (start here)'!BU132),ISNUMBER(Dispersion!$AK$8)),'Emissions (start here)'!BU132*453.59/3600*Dispersion!$AK$8,0)</f>
        <v>0</v>
      </c>
      <c r="EN132" s="74">
        <f>IF(AND(ISNUMBER('Emissions (start here)'!BU132),ISNUMBER(Dispersion!$AK$9)),'Emissions (start here)'!BU132*453.59/3600*Dispersion!$AK$9,0)</f>
        <v>0</v>
      </c>
      <c r="EO132" s="74">
        <f>IF(AND(ISNUMBER('Emissions (start here)'!BV132),ISNUMBER(Dispersion!$AK$10)),'Emissions (start here)'!BV132*2000*453.59/8760/3600*Dispersion!$AK$10,0)</f>
        <v>0</v>
      </c>
      <c r="EP132" s="74">
        <f>IF(AND(ISNUMBER('Emissions (start here)'!BV132),ISNUMBER(Dispersion!$AK$11)),'Emissions (start here)'!BV132*2000*453.59/8760/3600*Dispersion!$AK$11,0)</f>
        <v>0</v>
      </c>
      <c r="EQ132" s="74">
        <f>IF(AND(ISNUMBER('Emissions (start here)'!BW132),ISNUMBER(Dispersion!$AL$8)),'Emissions (start here)'!BW132*453.59/3600*Dispersion!$AL$8,0)</f>
        <v>0</v>
      </c>
      <c r="ER132" s="74">
        <f>IF(AND(ISNUMBER('Emissions (start here)'!BW132),ISNUMBER(Dispersion!$AL$9)),'Emissions (start here)'!BW132*453.59/3600*Dispersion!$AL$9,0)</f>
        <v>0</v>
      </c>
      <c r="ES132" s="74">
        <f>IF(AND(ISNUMBER('Emissions (start here)'!BX132),ISNUMBER(Dispersion!$AL$10)),'Emissions (start here)'!BX132*2000*453.59/8760/3600*Dispersion!$AL$10,0)</f>
        <v>0</v>
      </c>
      <c r="ET132" s="74">
        <f>IF(AND(ISNUMBER('Emissions (start here)'!BX132),ISNUMBER(Dispersion!$AL$11)),'Emissions (start here)'!BX132*2000*453.59/8760/3600*Dispersion!$AL$11,0)</f>
        <v>0</v>
      </c>
      <c r="EU132" s="74">
        <f>IF(AND(ISNUMBER('Emissions (start here)'!BY132),ISNUMBER(Dispersion!$AM$8)),'Emissions (start here)'!BY132*453.59/3600*Dispersion!$AM$8,0)</f>
        <v>0</v>
      </c>
      <c r="EV132" s="74">
        <f>IF(AND(ISNUMBER('Emissions (start here)'!BY132),ISNUMBER(Dispersion!$AM$9)),'Emissions (start here)'!BY132*453.59/3600*Dispersion!$AM$9,0)</f>
        <v>0</v>
      </c>
      <c r="EW132" s="74">
        <f>IF(AND(ISNUMBER('Emissions (start here)'!BZ132),ISNUMBER(Dispersion!$AM$10)),'Emissions (start here)'!BZ132*2000*453.59/8760/3600*Dispersion!$AM$10,0)</f>
        <v>0</v>
      </c>
      <c r="EX132" s="74">
        <f>IF(AND(ISNUMBER('Emissions (start here)'!BZ132),ISNUMBER(Dispersion!$AM$11)),'Emissions (start here)'!BZ132*2000*453.59/8760/3600*Dispersion!$AM$11,0)</f>
        <v>0</v>
      </c>
      <c r="EY132" s="74">
        <f>IF(AND(ISNUMBER('Emissions (start here)'!CA132),ISNUMBER(Dispersion!$AN$8)),'Emissions (start here)'!CA132*453.59/3600*Dispersion!$AN$8,0)</f>
        <v>0</v>
      </c>
      <c r="EZ132" s="74">
        <f>IF(AND(ISNUMBER('Emissions (start here)'!CA132),ISNUMBER(Dispersion!$AN$9)),'Emissions (start here)'!CA132*453.59/3600*Dispersion!$AN$9,0)</f>
        <v>0</v>
      </c>
      <c r="FA132" s="74">
        <f>IF(AND(ISNUMBER('Emissions (start here)'!CB132),ISNUMBER(Dispersion!$AN$10)),'Emissions (start here)'!CB132*2000*453.59/8760/3600*Dispersion!$AN$10,0)</f>
        <v>0</v>
      </c>
      <c r="FB132" s="74">
        <f>IF(AND(ISNUMBER('Emissions (start here)'!CB132),ISNUMBER(Dispersion!$AN$11)),'Emissions (start here)'!CB132*2000*453.59/8760/3600*Dispersion!$AN$11,0)</f>
        <v>0</v>
      </c>
      <c r="FC132" s="74">
        <f>IF(AND(ISNUMBER('Emissions (start here)'!CC132),ISNUMBER(Dispersion!$AO$8)),'Emissions (start here)'!CC132*453.59/3600*Dispersion!$AO$8,0)</f>
        <v>0</v>
      </c>
      <c r="FD132" s="74">
        <f>IF(AND(ISNUMBER('Emissions (start here)'!CC132),ISNUMBER(Dispersion!$AO$9)),'Emissions (start here)'!CC132*453.59/3600*Dispersion!$AO$9,0)</f>
        <v>0</v>
      </c>
      <c r="FE132" s="74">
        <f>IF(AND(ISNUMBER('Emissions (start here)'!CD132),ISNUMBER(Dispersion!$AO$10)),'Emissions (start here)'!CD132*2000*453.59/8760/3600*Dispersion!$AO$10,0)</f>
        <v>0</v>
      </c>
      <c r="FF132" s="74">
        <f>IF(AND(ISNUMBER('Emissions (start here)'!CD132),ISNUMBER(Dispersion!$AO$11)),'Emissions (start here)'!CD132*2000*453.59/8760/3600*Dispersion!$AO$11,0)</f>
        <v>0</v>
      </c>
      <c r="FG132" s="74">
        <f>IF(AND(ISNUMBER('Emissions (start here)'!CE132),ISNUMBER(Dispersion!$AP$8)),'Emissions (start here)'!CE132*453.59/3600*Dispersion!$AP$8,0)</f>
        <v>0</v>
      </c>
      <c r="FH132" s="74">
        <f>IF(AND(ISNUMBER('Emissions (start here)'!CE132),ISNUMBER(Dispersion!$AP$9)),'Emissions (start here)'!CE132*453.59/3600*Dispersion!$AP$9,0)</f>
        <v>0</v>
      </c>
      <c r="FI132" s="74">
        <f>IF(AND(ISNUMBER('Emissions (start here)'!CF132),ISNUMBER(Dispersion!$AP$10)),'Emissions (start here)'!CF132*2000*453.59/8760/3600*Dispersion!$AP$10,0)</f>
        <v>0</v>
      </c>
      <c r="FJ132" s="74">
        <f>IF(AND(ISNUMBER('Emissions (start here)'!CF132),ISNUMBER(Dispersion!$AP$11)),'Emissions (start here)'!CF132*2000*453.59/8760/3600*Dispersion!$AP$11,0)</f>
        <v>0</v>
      </c>
      <c r="FK132" s="74">
        <f>IF(AND(ISNUMBER('Emissions (start here)'!CG132),ISNUMBER(Dispersion!$AQ$8)),'Emissions (start here)'!CG132*453.59/3600*Dispersion!$AQ$8,0)</f>
        <v>0</v>
      </c>
      <c r="FL132" s="74">
        <f>IF(AND(ISNUMBER('Emissions (start here)'!CG132),ISNUMBER(Dispersion!$AQ$9)),'Emissions (start here)'!CG132*453.59/3600*Dispersion!$AQ$9,0)</f>
        <v>0</v>
      </c>
      <c r="FM132" s="74">
        <f>IF(AND(ISNUMBER('Emissions (start here)'!CH132),ISNUMBER(Dispersion!$AQ$10)),'Emissions (start here)'!CH132*2000*453.59/8760/3600*Dispersion!$AQ$10,0)</f>
        <v>0</v>
      </c>
      <c r="FN132" s="74">
        <f>IF(AND(ISNUMBER('Emissions (start here)'!CH132),ISNUMBER(Dispersion!$AQ$11)),'Emissions (start here)'!CH132*2000*453.59/8760/3600*Dispersion!$AQ$11,0)</f>
        <v>0</v>
      </c>
      <c r="FO132" s="74">
        <f>IF(AND(ISNUMBER('Emissions (start here)'!CI132),ISNUMBER(Dispersion!$AR$8)),'Emissions (start here)'!CI132*453.59/3600*Dispersion!$AR$8,0)</f>
        <v>0</v>
      </c>
      <c r="FP132" s="74">
        <f>IF(AND(ISNUMBER('Emissions (start here)'!CI132),ISNUMBER(Dispersion!$AR$9)),'Emissions (start here)'!CI132*453.59/3600*Dispersion!$AR$9,0)</f>
        <v>0</v>
      </c>
      <c r="FQ132" s="74">
        <f>IF(AND(ISNUMBER('Emissions (start here)'!CJ132),ISNUMBER(Dispersion!$AR$10)),'Emissions (start here)'!CJ132*2000*453.59/8760/3600*Dispersion!$AR$10,0)</f>
        <v>0</v>
      </c>
      <c r="FR132" s="74">
        <f>IF(AND(ISNUMBER('Emissions (start here)'!CJ132),ISNUMBER(Dispersion!$AR$11)),'Emissions (start here)'!CJ132*2000*453.59/8760/3600*Dispersion!$AR$11,0)</f>
        <v>0</v>
      </c>
      <c r="FS132" s="74">
        <f>IF(AND(ISNUMBER('Emissions (start here)'!CK132),ISNUMBER(Dispersion!$AS$8)),'Emissions (start here)'!CK132*453.59/3600*Dispersion!$AS$8,0)</f>
        <v>0</v>
      </c>
      <c r="FT132" s="74">
        <f>IF(AND(ISNUMBER('Emissions (start here)'!CK132),ISNUMBER(Dispersion!$AS$9)),'Emissions (start here)'!CK132*453.59/3600*Dispersion!$AS$9,0)</f>
        <v>0</v>
      </c>
      <c r="FU132" s="74">
        <f>IF(AND(ISNUMBER('Emissions (start here)'!CL132),ISNUMBER(Dispersion!$AS$10)),'Emissions (start here)'!CL132*2000*453.59/8760/3600*Dispersion!$AS$10,0)</f>
        <v>0</v>
      </c>
      <c r="FV132" s="74">
        <f>IF(AND(ISNUMBER('Emissions (start here)'!CL132),ISNUMBER(Dispersion!$AS$11)),'Emissions (start here)'!CL132*2000*453.59/8760/3600*Dispersion!$AS$11,0)</f>
        <v>0</v>
      </c>
      <c r="FW132" s="74">
        <f>IF(AND(ISNUMBER('Emissions (start here)'!CM132),ISNUMBER(Dispersion!$AT$8)),'Emissions (start here)'!CM132*453.59/3600*Dispersion!$AT$8,0)</f>
        <v>0</v>
      </c>
      <c r="FX132" s="74">
        <f>IF(AND(ISNUMBER('Emissions (start here)'!CM132),ISNUMBER(Dispersion!$AT$9)),'Emissions (start here)'!CM132*453.59/3600*Dispersion!$AT$9,0)</f>
        <v>0</v>
      </c>
      <c r="FY132" s="74">
        <f>IF(AND(ISNUMBER('Emissions (start here)'!CN132),ISNUMBER(Dispersion!$AT$10)),'Emissions (start here)'!CN132*2000*453.59/8760/3600*Dispersion!$AT$10,0)</f>
        <v>0</v>
      </c>
      <c r="FZ132" s="74">
        <f>IF(AND(ISNUMBER('Emissions (start here)'!CN132),ISNUMBER(Dispersion!$AT$11)),'Emissions (start here)'!CN132*2000*453.59/8760/3600*Dispersion!$AT$11,0)</f>
        <v>0</v>
      </c>
      <c r="GA132" s="74">
        <f>IF(AND(ISNUMBER('Emissions (start here)'!CO132),ISNUMBER(Dispersion!$AU$8)),'Emissions (start here)'!CO132*453.59/3600*Dispersion!$AU$8,0)</f>
        <v>0</v>
      </c>
      <c r="GB132" s="74">
        <f>IF(AND(ISNUMBER('Emissions (start here)'!CO132),ISNUMBER(Dispersion!$AU$9)),'Emissions (start here)'!CO132*453.59/3600*Dispersion!$AU$9,0)</f>
        <v>0</v>
      </c>
      <c r="GC132" s="74">
        <f>IF(AND(ISNUMBER('Emissions (start here)'!CP132),ISNUMBER(Dispersion!$AU$10)),'Emissions (start here)'!CP132*2000*453.59/8760/3600*Dispersion!$AU$10,0)</f>
        <v>0</v>
      </c>
      <c r="GD132" s="74">
        <f>IF(AND(ISNUMBER('Emissions (start here)'!CP132),ISNUMBER(Dispersion!$AU$11)),'Emissions (start here)'!CP132*2000*453.59/8760/3600*Dispersion!$AU$11,0)</f>
        <v>0</v>
      </c>
      <c r="GE132" s="74">
        <f>IF(AND(ISNUMBER('Emissions (start here)'!CQ132),ISNUMBER(Dispersion!$AV$8)),'Emissions (start here)'!CQ132*453.59/3600*Dispersion!$AV$8,0)</f>
        <v>0</v>
      </c>
      <c r="GF132" s="74">
        <f>IF(AND(ISNUMBER('Emissions (start here)'!CQ132),ISNUMBER(Dispersion!$AV$9)),'Emissions (start here)'!CQ132*453.59/3600*Dispersion!$AV$9,0)</f>
        <v>0</v>
      </c>
      <c r="GG132" s="74">
        <f>IF(AND(ISNUMBER('Emissions (start here)'!CR132),ISNUMBER(Dispersion!$AV$10)),'Emissions (start here)'!CR132*2000*453.59/8760/3600*Dispersion!$AV$10,0)</f>
        <v>0</v>
      </c>
      <c r="GH132" s="74">
        <f>IF(AND(ISNUMBER('Emissions (start here)'!CR132),ISNUMBER(Dispersion!$AV$11)),'Emissions (start here)'!CR132*2000*453.59/8760/3600*Dispersion!$AV$11,0)</f>
        <v>0</v>
      </c>
      <c r="GI132" s="74">
        <f>IF(AND(ISNUMBER('Emissions (start here)'!CS132),ISNUMBER(Dispersion!$AW$8)),'Emissions (start here)'!CS132*453.59/3600*Dispersion!$AW$8,0)</f>
        <v>0</v>
      </c>
      <c r="GJ132" s="74">
        <f>IF(AND(ISNUMBER('Emissions (start here)'!CS132),ISNUMBER(Dispersion!$AW$9)),'Emissions (start here)'!CS132*453.59/3600*Dispersion!$AW$9,0)</f>
        <v>0</v>
      </c>
      <c r="GK132" s="74">
        <f>IF(AND(ISNUMBER('Emissions (start here)'!CT132),ISNUMBER(Dispersion!$AW$10)),'Emissions (start here)'!CT132*2000*453.59/8760/3600*Dispersion!$AW$10,0)</f>
        <v>0</v>
      </c>
      <c r="GL132" s="74">
        <f>IF(AND(ISNUMBER('Emissions (start here)'!CT132),ISNUMBER(Dispersion!$AW$11)),'Emissions (start here)'!CT132*2000*453.59/8760/3600*Dispersion!$AW$11,0)</f>
        <v>0</v>
      </c>
      <c r="GM132" s="74">
        <f>IF(AND(ISNUMBER('Emissions (start here)'!CU132),ISNUMBER(Dispersion!$AX$8)),'Emissions (start here)'!CU132*453.59/3600*Dispersion!$AX$8,0)</f>
        <v>0</v>
      </c>
      <c r="GN132" s="74">
        <f>IF(AND(ISNUMBER('Emissions (start here)'!CU132),ISNUMBER(Dispersion!$AX$9)),'Emissions (start here)'!CU132*453.59/3600*Dispersion!$AX$9,0)</f>
        <v>0</v>
      </c>
      <c r="GO132" s="74">
        <f>IF(AND(ISNUMBER('Emissions (start here)'!CV132),ISNUMBER(Dispersion!$AX$10)),'Emissions (start here)'!CV132*2000*453.59/8760/3600*Dispersion!$AX$10,0)</f>
        <v>0</v>
      </c>
      <c r="GP132" s="74">
        <f>IF(AND(ISNUMBER('Emissions (start here)'!CV132),ISNUMBER(Dispersion!$AX$11)),'Emissions (start here)'!CV132*2000*453.59/8760/3600*Dispersion!$AX$11,0)</f>
        <v>0</v>
      </c>
      <c r="GQ132" s="74">
        <f>IF(AND(ISNUMBER('Emissions (start here)'!CW132),ISNUMBER(Dispersion!$AY$8)),'Emissions (start here)'!CW132*453.59/3600*Dispersion!$AY$8,0)</f>
        <v>0</v>
      </c>
      <c r="GR132" s="74">
        <f>IF(AND(ISNUMBER('Emissions (start here)'!CW132),ISNUMBER(Dispersion!$AY$9)),'Emissions (start here)'!CW132*453.59/3600*Dispersion!$AY$9,0)</f>
        <v>0</v>
      </c>
      <c r="GS132" s="74">
        <f>IF(AND(ISNUMBER('Emissions (start here)'!CX132),ISNUMBER(Dispersion!$AY$10)),'Emissions (start here)'!CX132*2000*453.59/8760/3600*Dispersion!$AY$10,0)</f>
        <v>0</v>
      </c>
      <c r="GT132" s="74">
        <f>IF(AND(ISNUMBER('Emissions (start here)'!CX132),ISNUMBER(Dispersion!$AY$11)),'Emissions (start here)'!CX132*2000*453.59/8760/3600*Dispersion!$AY$11,0)</f>
        <v>0</v>
      </c>
      <c r="GU132" s="74">
        <f>IF(AND(ISNUMBER('Emissions (start here)'!CY132),ISNUMBER(Dispersion!$AZ$8)),'Emissions (start here)'!CY132*453.59/3600*Dispersion!$AZ$8,0)</f>
        <v>0</v>
      </c>
      <c r="GV132" s="74">
        <f>IF(AND(ISNUMBER('Emissions (start here)'!CY132),ISNUMBER(Dispersion!$AZ$9)),'Emissions (start here)'!CY132*453.59/3600*Dispersion!$AZ$9,0)</f>
        <v>0</v>
      </c>
      <c r="GW132" s="74">
        <f>IF(AND(ISNUMBER('Emissions (start here)'!CZ132),ISNUMBER(Dispersion!$AZ$10)),'Emissions (start here)'!CZ132*2000*453.59/8760/3600*Dispersion!$AZ$10,0)</f>
        <v>0</v>
      </c>
      <c r="GX132" s="74">
        <f>IF(AND(ISNUMBER('Emissions (start here)'!CZ132),ISNUMBER(Dispersion!$AZ$11)),'Emissions (start here)'!CZ132*2000*453.59/8760/3600*Dispersion!$AZ$11,0)</f>
        <v>0</v>
      </c>
    </row>
    <row r="133" spans="1:206" x14ac:dyDescent="0.2">
      <c r="A133" s="51" t="str">
        <f>'Tox Values'!C133</f>
        <v>120-71-8</v>
      </c>
      <c r="B133" s="94" t="str">
        <f>'Tox Values'!D133</f>
        <v>Cresidine, p-</v>
      </c>
      <c r="C133" s="96">
        <f t="shared" si="5"/>
        <v>0</v>
      </c>
      <c r="D133" s="74">
        <f t="shared" si="6"/>
        <v>0</v>
      </c>
      <c r="E133" s="74">
        <f t="shared" si="7"/>
        <v>0</v>
      </c>
      <c r="F133" s="99">
        <f t="shared" si="8"/>
        <v>0</v>
      </c>
      <c r="G133" s="97">
        <f>IF(AND(ISNUMBER('Emissions (start here)'!E133),ISNUMBER(Dispersion!$C$8)),'Emissions (start here)'!E133*453.59/3600*Dispersion!$C$8,0)</f>
        <v>0</v>
      </c>
      <c r="H133" s="74">
        <f>IF(AND(ISNUMBER('Emissions (start here)'!E133),ISNUMBER(Dispersion!$C$9)),'Emissions (start here)'!E133*453.59/3600*Dispersion!$C$9,0)</f>
        <v>0</v>
      </c>
      <c r="I133" s="74">
        <f>IF(AND(ISNUMBER('Emissions (start here)'!F133),ISNUMBER(Dispersion!$C$10)),'Emissions (start here)'!F133*2000*453.59/8760/3600*Dispersion!$C$10,0)</f>
        <v>0</v>
      </c>
      <c r="J133" s="74">
        <f>IF(AND(ISNUMBER('Emissions (start here)'!F133),ISNUMBER(Dispersion!$C$11)),'Emissions (start here)'!F133*2000*453.59/8760/3600*Dispersion!$C$11,0)</f>
        <v>0</v>
      </c>
      <c r="K133" s="74">
        <f>IF(AND(ISNUMBER('Emissions (start here)'!G133),ISNUMBER(Dispersion!$D$8)),'Emissions (start here)'!G133*453.59/3600*Dispersion!$D$8,0)</f>
        <v>0</v>
      </c>
      <c r="L133" s="74">
        <f>IF(AND(ISNUMBER('Emissions (start here)'!G133),ISNUMBER(Dispersion!$D$9)),'Emissions (start here)'!G133*453.59/3600*Dispersion!$D$9,0)</f>
        <v>0</v>
      </c>
      <c r="M133" s="74">
        <f>IF(AND(ISNUMBER('Emissions (start here)'!H133),ISNUMBER(Dispersion!$D$10)),'Emissions (start here)'!H133*2000*453.59/8760/3600*Dispersion!$D$10,0)</f>
        <v>0</v>
      </c>
      <c r="N133" s="74">
        <f>IF(AND(ISNUMBER('Emissions (start here)'!H133),ISNUMBER(Dispersion!$D$11)),'Emissions (start here)'!H133*2000*453.59/8760/3600*Dispersion!$D$11,0)</f>
        <v>0</v>
      </c>
      <c r="O133" s="74">
        <f>IF(AND(ISNUMBER('Emissions (start here)'!I133),ISNUMBER(Dispersion!$E$8)),'Emissions (start here)'!I133*453.59/3600*Dispersion!$E$8,0)</f>
        <v>0</v>
      </c>
      <c r="P133" s="74">
        <f>IF(AND(ISNUMBER('Emissions (start here)'!I133),ISNUMBER(Dispersion!$E$9)),'Emissions (start here)'!I133*453.59/3600*Dispersion!$E$9,0)</f>
        <v>0</v>
      </c>
      <c r="Q133" s="74">
        <f>IF(AND(ISNUMBER('Emissions (start here)'!J133),ISNUMBER(Dispersion!$E$10)),'Emissions (start here)'!J133*2000*453.59/8760/3600*Dispersion!$E$10,0)</f>
        <v>0</v>
      </c>
      <c r="R133" s="74">
        <f>IF(AND(ISNUMBER('Emissions (start here)'!J133),ISNUMBER(Dispersion!$E$11)),'Emissions (start here)'!J133*2000*453.59/8760/3600*Dispersion!$E$11,0)</f>
        <v>0</v>
      </c>
      <c r="S133" s="74">
        <f>IF(AND(ISNUMBER('Emissions (start here)'!K133),ISNUMBER(Dispersion!$F$8)),'Emissions (start here)'!K133*453.59/3600*Dispersion!$F$8,0)</f>
        <v>0</v>
      </c>
      <c r="T133" s="74">
        <f>IF(AND(ISNUMBER('Emissions (start here)'!K133),ISNUMBER(Dispersion!$F$9)),'Emissions (start here)'!K133*453.59/3600*Dispersion!$F$9,0)</f>
        <v>0</v>
      </c>
      <c r="U133" s="74">
        <f>IF(AND(ISNUMBER('Emissions (start here)'!L133),ISNUMBER(Dispersion!$F$10)),'Emissions (start here)'!L133*2000*453.59/8760/3600*Dispersion!$F$10,0)</f>
        <v>0</v>
      </c>
      <c r="V133" s="74">
        <f>IF(AND(ISNUMBER('Emissions (start here)'!L133),ISNUMBER(Dispersion!$F$11)),'Emissions (start here)'!L133*2000*453.59/8760/3600*Dispersion!$F$11,0)</f>
        <v>0</v>
      </c>
      <c r="W133" s="74">
        <f>IF(AND(ISNUMBER('Emissions (start here)'!M133),ISNUMBER(Dispersion!$G$8)),'Emissions (start here)'!M133*453.59/3600*Dispersion!$G$8,0)</f>
        <v>0</v>
      </c>
      <c r="X133" s="74">
        <f>IF(AND(ISNUMBER('Emissions (start here)'!M133),ISNUMBER(Dispersion!$G$9)),'Emissions (start here)'!M133*453.59/3600*Dispersion!$G$9,0)</f>
        <v>0</v>
      </c>
      <c r="Y133" s="74">
        <f>IF(AND(ISNUMBER('Emissions (start here)'!N133),ISNUMBER(Dispersion!$G$10)),'Emissions (start here)'!N133*2000*453.59/8760/3600*Dispersion!$G$10,0)</f>
        <v>0</v>
      </c>
      <c r="Z133" s="74">
        <f>IF(AND(ISNUMBER('Emissions (start here)'!N133),ISNUMBER(Dispersion!$G$11)),'Emissions (start here)'!N133*2000*453.59/8760/3600*Dispersion!$G$11,0)</f>
        <v>0</v>
      </c>
      <c r="AA133" s="74">
        <f>IF(AND(ISNUMBER('Emissions (start here)'!O133),ISNUMBER(Dispersion!$H$8)),'Emissions (start here)'!O133*453.59/3600*Dispersion!$H$8,0)</f>
        <v>0</v>
      </c>
      <c r="AB133" s="74">
        <f>IF(AND(ISNUMBER('Emissions (start here)'!O133),ISNUMBER(Dispersion!$H$9)),'Emissions (start here)'!O133*453.59/3600*Dispersion!$H$9,0)</f>
        <v>0</v>
      </c>
      <c r="AC133" s="74">
        <f>IF(AND(ISNUMBER('Emissions (start here)'!P133),ISNUMBER(Dispersion!$H$10)),'Emissions (start here)'!P133*2000*453.59/8760/3600*Dispersion!$H$10,0)</f>
        <v>0</v>
      </c>
      <c r="AD133" s="74">
        <f>IF(AND(ISNUMBER('Emissions (start here)'!P133),ISNUMBER(Dispersion!$H$11)),'Emissions (start here)'!P133*2000*453.59/8760/3600*Dispersion!$H$11,0)</f>
        <v>0</v>
      </c>
      <c r="AE133" s="74">
        <f>IF(AND(ISNUMBER('Emissions (start here)'!Q133),ISNUMBER(Dispersion!$I$8)),'Emissions (start here)'!Q133*453.59/3600*Dispersion!$I$8,0)</f>
        <v>0</v>
      </c>
      <c r="AF133" s="74">
        <f>IF(AND(ISNUMBER('Emissions (start here)'!Q133),ISNUMBER(Dispersion!$I$9)),'Emissions (start here)'!Q133*453.59/3600*Dispersion!$I$9,0)</f>
        <v>0</v>
      </c>
      <c r="AG133" s="74">
        <f>IF(AND(ISNUMBER('Emissions (start here)'!R133),ISNUMBER(Dispersion!$I$10)),'Emissions (start here)'!R133*2000*453.59/8760/3600*Dispersion!$I$10,0)</f>
        <v>0</v>
      </c>
      <c r="AH133" s="74">
        <f>IF(AND(ISNUMBER('Emissions (start here)'!R133),ISNUMBER(Dispersion!$I$11)),'Emissions (start here)'!R133*2000*453.59/8760/3600*Dispersion!$I$11,0)</f>
        <v>0</v>
      </c>
      <c r="AI133" s="74">
        <f>IF(AND(ISNUMBER('Emissions (start here)'!S133),ISNUMBER(Dispersion!$J$8)),'Emissions (start here)'!S133*453.59/3600*Dispersion!$J$8,0)</f>
        <v>0</v>
      </c>
      <c r="AJ133" s="74">
        <f>IF(AND(ISNUMBER('Emissions (start here)'!S133),ISNUMBER(Dispersion!$J$9)),'Emissions (start here)'!S133*453.59/3600*Dispersion!$J$9,0)</f>
        <v>0</v>
      </c>
      <c r="AK133" s="74">
        <f>IF(AND(ISNUMBER('Emissions (start here)'!T133),ISNUMBER(Dispersion!$J$10)),'Emissions (start here)'!T133*2000*453.59/8760/3600*Dispersion!$J$10,0)</f>
        <v>0</v>
      </c>
      <c r="AL133" s="74">
        <f>IF(AND(ISNUMBER('Emissions (start here)'!T133),ISNUMBER(Dispersion!$J$11)),'Emissions (start here)'!T133*2000*453.59/8760/3600*Dispersion!$J$11,0)</f>
        <v>0</v>
      </c>
      <c r="AM133" s="74">
        <f>IF(AND(ISNUMBER('Emissions (start here)'!U133),ISNUMBER(Dispersion!$K$8)),'Emissions (start here)'!U133*453.59/3600*Dispersion!$K$8,0)</f>
        <v>0</v>
      </c>
      <c r="AN133" s="74">
        <f>IF(AND(ISNUMBER('Emissions (start here)'!U133),ISNUMBER(Dispersion!$K$9)),'Emissions (start here)'!U133*453.59/3600*Dispersion!$K$9,0)</f>
        <v>0</v>
      </c>
      <c r="AO133" s="74">
        <f>IF(AND(ISNUMBER('Emissions (start here)'!V133),ISNUMBER(Dispersion!$K$10)),'Emissions (start here)'!V133*2000*453.59/8760/3600*Dispersion!$K$10,0)</f>
        <v>0</v>
      </c>
      <c r="AP133" s="74">
        <f>IF(AND(ISNUMBER('Emissions (start here)'!V133),ISNUMBER(Dispersion!$K$11)),'Emissions (start here)'!V133*2000*453.59/8760/3600*Dispersion!$K$11,0)</f>
        <v>0</v>
      </c>
      <c r="AQ133" s="74">
        <f>IF(AND(ISNUMBER('Emissions (start here)'!W133),ISNUMBER(Dispersion!$L$8)),'Emissions (start here)'!W133*453.59/3600*Dispersion!$L$8,0)</f>
        <v>0</v>
      </c>
      <c r="AR133" s="74">
        <f>IF(AND(ISNUMBER('Emissions (start here)'!W133),ISNUMBER(Dispersion!$L$9)),'Emissions (start here)'!W133*453.59/3600*Dispersion!$L$9,0)</f>
        <v>0</v>
      </c>
      <c r="AS133" s="74">
        <f>IF(AND(ISNUMBER('Emissions (start here)'!X133),ISNUMBER(Dispersion!$L$10)),'Emissions (start here)'!X133*2000*453.59/8760/3600*Dispersion!$L$10,0)</f>
        <v>0</v>
      </c>
      <c r="AT133" s="74">
        <f>IF(AND(ISNUMBER('Emissions (start here)'!X133),ISNUMBER(Dispersion!$L$11)),'Emissions (start here)'!X133*2000*453.59/8760/3600*Dispersion!$L$11,0)</f>
        <v>0</v>
      </c>
      <c r="AU133" s="74">
        <f>IF(AND(ISNUMBER('Emissions (start here)'!Y133),ISNUMBER(Dispersion!$M$8)),'Emissions (start here)'!Y133*453.59/3600*Dispersion!$M$8,0)</f>
        <v>0</v>
      </c>
      <c r="AV133" s="74">
        <f>IF(AND(ISNUMBER('Emissions (start here)'!Y133),ISNUMBER(Dispersion!$M$9)),'Emissions (start here)'!Y133*453.59/3600*Dispersion!$M$9,0)</f>
        <v>0</v>
      </c>
      <c r="AW133" s="74">
        <f>IF(AND(ISNUMBER('Emissions (start here)'!Z133),ISNUMBER(Dispersion!$M$10)),'Emissions (start here)'!Z133*2000*453.59/8760/3600*Dispersion!$M$10,0)</f>
        <v>0</v>
      </c>
      <c r="AX133" s="74">
        <f>IF(AND(ISNUMBER('Emissions (start here)'!Z133),ISNUMBER(Dispersion!$M$11)),'Emissions (start here)'!Z133*2000*453.59/8760/3600*Dispersion!$M$11,0)</f>
        <v>0</v>
      </c>
      <c r="AY133" s="74">
        <f>IF(AND(ISNUMBER('Emissions (start here)'!AA133),ISNUMBER(Dispersion!$N$8)),'Emissions (start here)'!AA133*453.59/3600*Dispersion!$N$8,0)</f>
        <v>0</v>
      </c>
      <c r="AZ133" s="74">
        <f>IF(AND(ISNUMBER('Emissions (start here)'!AA133),ISNUMBER(Dispersion!$N$9)),'Emissions (start here)'!AA133*453.59/3600*Dispersion!$N$9,0)</f>
        <v>0</v>
      </c>
      <c r="BA133" s="74">
        <f>IF(AND(ISNUMBER('Emissions (start here)'!AB133),ISNUMBER(Dispersion!$N$10)),'Emissions (start here)'!AB133*2000*453.59/8760/3600*Dispersion!$N$10,0)</f>
        <v>0</v>
      </c>
      <c r="BB133" s="74">
        <f>IF(AND(ISNUMBER('Emissions (start here)'!AB133),ISNUMBER(Dispersion!$N$11)),'Emissions (start here)'!AB133*2000*453.59/8760/3600*Dispersion!$N$11,0)</f>
        <v>0</v>
      </c>
      <c r="BC133" s="74">
        <f>IF(AND(ISNUMBER('Emissions (start here)'!AC133),ISNUMBER(Dispersion!$O$8)),'Emissions (start here)'!AC133*453.59/3600*Dispersion!$O$8,0)</f>
        <v>0</v>
      </c>
      <c r="BD133" s="74">
        <f>IF(AND(ISNUMBER('Emissions (start here)'!AC133),ISNUMBER(Dispersion!$O$9)),'Emissions (start here)'!AC133*453.59/3600*Dispersion!$O$9,0)</f>
        <v>0</v>
      </c>
      <c r="BE133" s="74">
        <f>IF(AND(ISNUMBER('Emissions (start here)'!AD133),ISNUMBER(Dispersion!$O$10)),'Emissions (start here)'!AD133*2000*453.59/8760/3600*Dispersion!$O$10,0)</f>
        <v>0</v>
      </c>
      <c r="BF133" s="74">
        <f>IF(AND(ISNUMBER('Emissions (start here)'!AD133),ISNUMBER(Dispersion!$O$11)),'Emissions (start here)'!AD133*2000*453.59/8760/3600*Dispersion!$O$11,0)</f>
        <v>0</v>
      </c>
      <c r="BG133" s="74">
        <f>IF(AND(ISNUMBER('Emissions (start here)'!AE133),ISNUMBER(Dispersion!$P$8)),'Emissions (start here)'!AE133*453.59/3600*Dispersion!$P$8,0)</f>
        <v>0</v>
      </c>
      <c r="BH133" s="74">
        <f>IF(AND(ISNUMBER('Emissions (start here)'!AE133),ISNUMBER(Dispersion!$P$9)),'Emissions (start here)'!AE133*453.59/3600*Dispersion!$P$9,0)</f>
        <v>0</v>
      </c>
      <c r="BI133" s="74">
        <f>IF(AND(ISNUMBER('Emissions (start here)'!AF133),ISNUMBER(Dispersion!$P$10)),'Emissions (start here)'!AF133*2000*453.59/8760/3600*Dispersion!$P$10,0)</f>
        <v>0</v>
      </c>
      <c r="BJ133" s="74">
        <f>IF(AND(ISNUMBER('Emissions (start here)'!AF133),ISNUMBER(Dispersion!$P$11)),'Emissions (start here)'!AF133*2000*453.59/8760/3600*Dispersion!$P$11,0)</f>
        <v>0</v>
      </c>
      <c r="BK133" s="74">
        <f>IF(AND(ISNUMBER('Emissions (start here)'!AG133),ISNUMBER(Dispersion!$Q$8)),'Emissions (start here)'!AG133*453.59/3600*Dispersion!$Q$8,0)</f>
        <v>0</v>
      </c>
      <c r="BL133" s="74">
        <f>IF(AND(ISNUMBER('Emissions (start here)'!AG133),ISNUMBER(Dispersion!$Q$9)),'Emissions (start here)'!AG133*453.59/3600*Dispersion!$Q$9,0)</f>
        <v>0</v>
      </c>
      <c r="BM133" s="74">
        <f>IF(AND(ISNUMBER('Emissions (start here)'!AH133),ISNUMBER(Dispersion!$Q$10)),'Emissions (start here)'!AH133*2000*453.59/8760/3600*Dispersion!$Q$10,0)</f>
        <v>0</v>
      </c>
      <c r="BN133" s="74">
        <f>IF(AND(ISNUMBER('Emissions (start here)'!AH133),ISNUMBER(Dispersion!$Q$11)),'Emissions (start here)'!AH133*2000*453.59/8760/3600*Dispersion!$Q$11,0)</f>
        <v>0</v>
      </c>
      <c r="BO133" s="74">
        <f>IF(AND(ISNUMBER('Emissions (start here)'!AI133),ISNUMBER(Dispersion!$R$8)),'Emissions (start here)'!AI133*453.59/3600*Dispersion!$R$8,0)</f>
        <v>0</v>
      </c>
      <c r="BP133" s="74">
        <f>IF(AND(ISNUMBER('Emissions (start here)'!AI133),ISNUMBER(Dispersion!$R$9)),'Emissions (start here)'!AI133*453.59/3600*Dispersion!$R$9,0)</f>
        <v>0</v>
      </c>
      <c r="BQ133" s="74">
        <f>IF(AND(ISNUMBER('Emissions (start here)'!AJ133),ISNUMBER(Dispersion!$R$10)),'Emissions (start here)'!AJ133*2000*453.59/8760/3600*Dispersion!$R$10,0)</f>
        <v>0</v>
      </c>
      <c r="BR133" s="74">
        <f>IF(AND(ISNUMBER('Emissions (start here)'!AJ133),ISNUMBER(Dispersion!$R$11)),'Emissions (start here)'!AJ133*2000*453.59/8760/3600*Dispersion!$R$11,0)</f>
        <v>0</v>
      </c>
      <c r="BS133" s="74">
        <f>IF(AND(ISNUMBER('Emissions (start here)'!AK133),ISNUMBER(Dispersion!$S$8)),'Emissions (start here)'!AK133*453.59/3600*Dispersion!$S$8,0)</f>
        <v>0</v>
      </c>
      <c r="BT133" s="74">
        <f>IF(AND(ISNUMBER('Emissions (start here)'!AK133),ISNUMBER(Dispersion!$S$9)),'Emissions (start here)'!AK133*453.59/3600*Dispersion!$S$9,0)</f>
        <v>0</v>
      </c>
      <c r="BU133" s="74">
        <f>IF(AND(ISNUMBER('Emissions (start here)'!AL133),ISNUMBER(Dispersion!$S$10)),'Emissions (start here)'!AL133*2000*453.59/8760/3600*Dispersion!$S$10,0)</f>
        <v>0</v>
      </c>
      <c r="BV133" s="74">
        <f>IF(AND(ISNUMBER('Emissions (start here)'!AL133),ISNUMBER(Dispersion!$S$11)),'Emissions (start here)'!AL133*2000*453.59/8760/3600*Dispersion!$S$11,0)</f>
        <v>0</v>
      </c>
      <c r="BW133" s="74">
        <f>IF(AND(ISNUMBER('Emissions (start here)'!AM133),ISNUMBER(Dispersion!$T$8)),'Emissions (start here)'!AM133*453.59/3600*Dispersion!$T$8,0)</f>
        <v>0</v>
      </c>
      <c r="BX133" s="74">
        <f>IF(AND(ISNUMBER('Emissions (start here)'!AM133),ISNUMBER(Dispersion!$T$9)),'Emissions (start here)'!AM133*453.59/3600*Dispersion!$T$9,0)</f>
        <v>0</v>
      </c>
      <c r="BY133" s="74">
        <f>IF(AND(ISNUMBER('Emissions (start here)'!AN133),ISNUMBER(Dispersion!$T$10)),'Emissions (start here)'!AN133*2000*453.59/8760/3600*Dispersion!$T$10,0)</f>
        <v>0</v>
      </c>
      <c r="BZ133" s="74">
        <f>IF(AND(ISNUMBER('Emissions (start here)'!AN133),ISNUMBER(Dispersion!$T$11)),'Emissions (start here)'!AN133*2000*453.59/8760/3600*Dispersion!$T$11,0)</f>
        <v>0</v>
      </c>
      <c r="CA133" s="74">
        <f>IF(AND(ISNUMBER('Emissions (start here)'!AO133),ISNUMBER(Dispersion!$U$8)),'Emissions (start here)'!AO133*453.59/3600*Dispersion!$U$8,0)</f>
        <v>0</v>
      </c>
      <c r="CB133" s="74">
        <f>IF(AND(ISNUMBER('Emissions (start here)'!AO133),ISNUMBER(Dispersion!$U$9)),'Emissions (start here)'!AO133*453.59/3600*Dispersion!$U$9,0)</f>
        <v>0</v>
      </c>
      <c r="CC133" s="74">
        <f>IF(AND(ISNUMBER('Emissions (start here)'!AP133),ISNUMBER(Dispersion!$U$10)),'Emissions (start here)'!AP133*2000*453.59/8760/3600*Dispersion!$U$10,0)</f>
        <v>0</v>
      </c>
      <c r="CD133" s="74">
        <f>IF(AND(ISNUMBER('Emissions (start here)'!AP133),ISNUMBER(Dispersion!$U$11)),'Emissions (start here)'!AP133*2000*453.59/8760/3600*Dispersion!$U$11,0)</f>
        <v>0</v>
      </c>
      <c r="CE133" s="74">
        <f>IF(AND(ISNUMBER('Emissions (start here)'!AQ133),ISNUMBER(Dispersion!$V$8)),'Emissions (start here)'!AQ133*453.59/3600*Dispersion!$V$8,0)</f>
        <v>0</v>
      </c>
      <c r="CF133" s="74">
        <f>IF(AND(ISNUMBER('Emissions (start here)'!AQ133),ISNUMBER(Dispersion!$V$9)),'Emissions (start here)'!AQ133*453.59/3600*Dispersion!$V$9,0)</f>
        <v>0</v>
      </c>
      <c r="CG133" s="74">
        <f>IF(AND(ISNUMBER('Emissions (start here)'!AR133),ISNUMBER(Dispersion!$V$10)),'Emissions (start here)'!AR133*2000*453.59/8760/3600*Dispersion!$V$10,0)</f>
        <v>0</v>
      </c>
      <c r="CH133" s="74">
        <f>IF(AND(ISNUMBER('Emissions (start here)'!AR133),ISNUMBER(Dispersion!$V$11)),'Emissions (start here)'!AR133*2000*453.59/8760/3600*Dispersion!$V$11,0)</f>
        <v>0</v>
      </c>
      <c r="CI133" s="74">
        <f>IF(AND(ISNUMBER('Emissions (start here)'!AS133),ISNUMBER(Dispersion!$W$8)),'Emissions (start here)'!AS133*453.59/3600*Dispersion!$W$8,0)</f>
        <v>0</v>
      </c>
      <c r="CJ133" s="74">
        <f>IF(AND(ISNUMBER('Emissions (start here)'!AS133),ISNUMBER(Dispersion!$W$9)),'Emissions (start here)'!AS133*453.59/3600*Dispersion!$W$9,0)</f>
        <v>0</v>
      </c>
      <c r="CK133" s="74">
        <f>IF(AND(ISNUMBER('Emissions (start here)'!AT133),ISNUMBER(Dispersion!$W$10)),'Emissions (start here)'!AT133*2000*453.59/8760/3600*Dispersion!$W$10,0)</f>
        <v>0</v>
      </c>
      <c r="CL133" s="74">
        <f>IF(AND(ISNUMBER('Emissions (start here)'!AT133),ISNUMBER(Dispersion!$W$11)),'Emissions (start here)'!AT133*2000*453.59/8760/3600*Dispersion!$W$11,0)</f>
        <v>0</v>
      </c>
      <c r="CM133" s="74">
        <f>IF(AND(ISNUMBER('Emissions (start here)'!AU133),ISNUMBER(Dispersion!$X$8)),'Emissions (start here)'!AU133*453.59/3600*Dispersion!$X$8,0)</f>
        <v>0</v>
      </c>
      <c r="CN133" s="74">
        <f>IF(AND(ISNUMBER('Emissions (start here)'!AU133),ISNUMBER(Dispersion!$X$9)),'Emissions (start here)'!AU133*453.59/3600*Dispersion!$X$9,0)</f>
        <v>0</v>
      </c>
      <c r="CO133" s="74">
        <f>IF(AND(ISNUMBER('Emissions (start here)'!AV133),ISNUMBER(Dispersion!$X$10)),'Emissions (start here)'!AV133*2000*453.59/8760/3600*Dispersion!$X$10,0)</f>
        <v>0</v>
      </c>
      <c r="CP133" s="74">
        <f>IF(AND(ISNUMBER('Emissions (start here)'!AV133),ISNUMBER(Dispersion!$X$11)),'Emissions (start here)'!AV133*2000*453.59/8760/3600*Dispersion!$X$11,0)</f>
        <v>0</v>
      </c>
      <c r="CQ133" s="74">
        <f>IF(AND(ISNUMBER('Emissions (start here)'!AW133),ISNUMBER(Dispersion!$Y$8)),'Emissions (start here)'!AW133*453.59/3600*Dispersion!$Y$8,0)</f>
        <v>0</v>
      </c>
      <c r="CR133" s="74">
        <f>IF(AND(ISNUMBER('Emissions (start here)'!AW133),ISNUMBER(Dispersion!$Y$9)),'Emissions (start here)'!AW133*453.59/3600*Dispersion!$Y$9,0)</f>
        <v>0</v>
      </c>
      <c r="CS133" s="74">
        <f>IF(AND(ISNUMBER('Emissions (start here)'!AX133),ISNUMBER(Dispersion!$Y$10)),'Emissions (start here)'!AX133*2000*453.59/8760/3600*Dispersion!$Y$10,0)</f>
        <v>0</v>
      </c>
      <c r="CT133" s="74">
        <f>IF(AND(ISNUMBER('Emissions (start here)'!AX133),ISNUMBER(Dispersion!$Y$11)),'Emissions (start here)'!AX133*2000*453.59/8760/3600*Dispersion!$Y$11,0)</f>
        <v>0</v>
      </c>
      <c r="CU133" s="74">
        <f>IF(AND(ISNUMBER('Emissions (start here)'!AY133),ISNUMBER(Dispersion!$Z$8)),'Emissions (start here)'!AY133*453.59/3600*Dispersion!$Z$8,0)</f>
        <v>0</v>
      </c>
      <c r="CV133" s="74">
        <f>IF(AND(ISNUMBER('Emissions (start here)'!AY133),ISNUMBER(Dispersion!$Z$9)),'Emissions (start here)'!AY133*453.59/3600*Dispersion!$Z$9,0)</f>
        <v>0</v>
      </c>
      <c r="CW133" s="74">
        <f>IF(AND(ISNUMBER('Emissions (start here)'!AZ133),ISNUMBER(Dispersion!$Z$10)),'Emissions (start here)'!AZ133*2000*453.59/8760/3600*Dispersion!$Z$10,0)</f>
        <v>0</v>
      </c>
      <c r="CX133" s="74">
        <f>IF(AND(ISNUMBER('Emissions (start here)'!AZ133),ISNUMBER(Dispersion!$Z$11)),'Emissions (start here)'!AZ133*2000*453.59/8760/3600*Dispersion!$Z$11,0)</f>
        <v>0</v>
      </c>
      <c r="CY133" s="74">
        <f>IF(AND(ISNUMBER('Emissions (start here)'!BA133),ISNUMBER(Dispersion!$AA$8)),'Emissions (start here)'!BA133*453.59/3600*Dispersion!$AA$8,0)</f>
        <v>0</v>
      </c>
      <c r="CZ133" s="74">
        <f>IF(AND(ISNUMBER('Emissions (start here)'!BA133),ISNUMBER(Dispersion!$AA$9)),'Emissions (start here)'!BA133*453.59/3600*Dispersion!$AA$9,0)</f>
        <v>0</v>
      </c>
      <c r="DA133" s="74">
        <f>IF(AND(ISNUMBER('Emissions (start here)'!BB133),ISNUMBER(Dispersion!$AA$10)),'Emissions (start here)'!BB133*2000*453.59/8760/3600*Dispersion!$AA$10,0)</f>
        <v>0</v>
      </c>
      <c r="DB133" s="74">
        <f>IF(AND(ISNUMBER('Emissions (start here)'!BB133),ISNUMBER(Dispersion!$AA$11)),'Emissions (start here)'!BB133*2000*453.59/8760/3600*Dispersion!$AA$11,0)</f>
        <v>0</v>
      </c>
      <c r="DC133" s="74">
        <f>IF(AND(ISNUMBER('Emissions (start here)'!BC133),ISNUMBER(Dispersion!$AB$8)),'Emissions (start here)'!BC133*453.59/3600*Dispersion!$AB$8,0)</f>
        <v>0</v>
      </c>
      <c r="DD133" s="74">
        <f>IF(AND(ISNUMBER('Emissions (start here)'!BC133),ISNUMBER(Dispersion!$AB$9)),'Emissions (start here)'!BC133*453.59/3600*Dispersion!$AB$9,0)</f>
        <v>0</v>
      </c>
      <c r="DE133" s="74">
        <f>IF(AND(ISNUMBER('Emissions (start here)'!BD133),ISNUMBER(Dispersion!$AB$10)),'Emissions (start here)'!BD133*2000*453.59/8760/3600*Dispersion!$AB$10,0)</f>
        <v>0</v>
      </c>
      <c r="DF133" s="74">
        <f>IF(AND(ISNUMBER('Emissions (start here)'!BD133),ISNUMBER(Dispersion!$AB$11)),'Emissions (start here)'!BD133*2000*453.59/8760/3600*Dispersion!$AB$11,0)</f>
        <v>0</v>
      </c>
      <c r="DG133" s="74">
        <f>IF(AND(ISNUMBER('Emissions (start here)'!BE133),ISNUMBER(Dispersion!$AC$8)),'Emissions (start here)'!BE133*453.59/3600*Dispersion!$AC$8,0)</f>
        <v>0</v>
      </c>
      <c r="DH133" s="74">
        <f>IF(AND(ISNUMBER('Emissions (start here)'!BE133),ISNUMBER(Dispersion!$AC$9)),'Emissions (start here)'!BE133*453.59/3600*Dispersion!$AC$9,0)</f>
        <v>0</v>
      </c>
      <c r="DI133" s="74">
        <f>IF(AND(ISNUMBER('Emissions (start here)'!BF133),ISNUMBER(Dispersion!$AC$10)),'Emissions (start here)'!BF133*2000*453.59/8760/3600*Dispersion!$AC$10,0)</f>
        <v>0</v>
      </c>
      <c r="DJ133" s="74">
        <f>IF(AND(ISNUMBER('Emissions (start here)'!BF133),ISNUMBER(Dispersion!$AC$11)),'Emissions (start here)'!BF133*2000*453.59/8760/3600*Dispersion!$AC$11,0)</f>
        <v>0</v>
      </c>
      <c r="DK133" s="74">
        <f>IF(AND(ISNUMBER('Emissions (start here)'!BG133),ISNUMBER(Dispersion!$AD$8)),'Emissions (start here)'!BG133*453.59/3600*Dispersion!$AD$8,0)</f>
        <v>0</v>
      </c>
      <c r="DL133" s="74">
        <f>IF(AND(ISNUMBER('Emissions (start here)'!BG133),ISNUMBER(Dispersion!$AD$9)),'Emissions (start here)'!BG133*453.59/3600*Dispersion!$AD$9,0)</f>
        <v>0</v>
      </c>
      <c r="DM133" s="74">
        <f>IF(AND(ISNUMBER('Emissions (start here)'!BH133),ISNUMBER(Dispersion!$AD$10)),'Emissions (start here)'!BH133*2000*453.59/8760/3600*Dispersion!$AD$10,0)</f>
        <v>0</v>
      </c>
      <c r="DN133" s="74">
        <f>IF(AND(ISNUMBER('Emissions (start here)'!BH133),ISNUMBER(Dispersion!$AD$11)),'Emissions (start here)'!BH133*2000*453.59/8760/3600*Dispersion!$AD$11,0)</f>
        <v>0</v>
      </c>
      <c r="DO133" s="74">
        <f>IF(AND(ISNUMBER('Emissions (start here)'!BI133),ISNUMBER(Dispersion!$AE$8)),'Emissions (start here)'!BI133*453.59/3600*Dispersion!$AE$8,0)</f>
        <v>0</v>
      </c>
      <c r="DP133" s="74">
        <f>IF(AND(ISNUMBER('Emissions (start here)'!BI133),ISNUMBER(Dispersion!$AE$9)),'Emissions (start here)'!BI133*453.59/3600*Dispersion!$AE$9,0)</f>
        <v>0</v>
      </c>
      <c r="DQ133" s="74">
        <f>IF(AND(ISNUMBER('Emissions (start here)'!BJ133),ISNUMBER(Dispersion!$AE$10)),'Emissions (start here)'!BJ133*2000*453.59/8760/3600*Dispersion!$AE$10,0)</f>
        <v>0</v>
      </c>
      <c r="DR133" s="74">
        <f>IF(AND(ISNUMBER('Emissions (start here)'!BJ133),ISNUMBER(Dispersion!$AE$11)),'Emissions (start here)'!BJ133*2000*453.59/8760/3600*Dispersion!$AE$11,0)</f>
        <v>0</v>
      </c>
      <c r="DS133" s="74">
        <f>IF(AND(ISNUMBER('Emissions (start here)'!BK133),ISNUMBER(Dispersion!$AF$8)),'Emissions (start here)'!BK133*453.59/3600*Dispersion!$AF$8,0)</f>
        <v>0</v>
      </c>
      <c r="DT133" s="74">
        <f>IF(AND(ISNUMBER('Emissions (start here)'!BK133),ISNUMBER(Dispersion!$AF$9)),'Emissions (start here)'!BK133*453.59/3600*Dispersion!$AF$9,0)</f>
        <v>0</v>
      </c>
      <c r="DU133" s="74">
        <f>IF(AND(ISNUMBER('Emissions (start here)'!BL133),ISNUMBER(Dispersion!$AF$10)),'Emissions (start here)'!BL133*2000*453.59/8760/3600*Dispersion!$AF$10,0)</f>
        <v>0</v>
      </c>
      <c r="DV133" s="74">
        <f>IF(AND(ISNUMBER('Emissions (start here)'!BL133),ISNUMBER(Dispersion!$AF$11)),'Emissions (start here)'!BL133*2000*453.59/8760/3600*Dispersion!$AF$11,0)</f>
        <v>0</v>
      </c>
      <c r="DW133" s="74">
        <f>IF(AND(ISNUMBER('Emissions (start here)'!BM133),ISNUMBER(Dispersion!$AG$8)),'Emissions (start here)'!BM133*453.59/3600*Dispersion!$AG$8,0)</f>
        <v>0</v>
      </c>
      <c r="DX133" s="74">
        <f>IF(AND(ISNUMBER('Emissions (start here)'!BM133),ISNUMBER(Dispersion!$AG$9)),'Emissions (start here)'!BM133*453.59/3600*Dispersion!$AG$9,0)</f>
        <v>0</v>
      </c>
      <c r="DY133" s="74">
        <f>IF(AND(ISNUMBER('Emissions (start here)'!BN133),ISNUMBER(Dispersion!$AG$10)),'Emissions (start here)'!BN133*2000*453.59/8760/3600*Dispersion!$AG$10,0)</f>
        <v>0</v>
      </c>
      <c r="DZ133" s="74">
        <f>IF(AND(ISNUMBER('Emissions (start here)'!BN133),ISNUMBER(Dispersion!$AG$11)),'Emissions (start here)'!BN133*2000*453.59/8760/3600*Dispersion!$AG$11,0)</f>
        <v>0</v>
      </c>
      <c r="EA133" s="74">
        <f>IF(AND(ISNUMBER('Emissions (start here)'!BO133),ISNUMBER(Dispersion!$AH$8)),'Emissions (start here)'!BO133*453.59/3600*Dispersion!$AH$8,0)</f>
        <v>0</v>
      </c>
      <c r="EB133" s="74">
        <f>IF(AND(ISNUMBER('Emissions (start here)'!BO133),ISNUMBER(Dispersion!$AH$9)),'Emissions (start here)'!BO133*453.59/3600*Dispersion!$AH$9,0)</f>
        <v>0</v>
      </c>
      <c r="EC133" s="74">
        <f>IF(AND(ISNUMBER('Emissions (start here)'!BP133),ISNUMBER(Dispersion!$AH$10)),'Emissions (start here)'!BP133*2000*453.59/8760/3600*Dispersion!$AH$10,0)</f>
        <v>0</v>
      </c>
      <c r="ED133" s="74">
        <f>IF(AND(ISNUMBER('Emissions (start here)'!BP133),ISNUMBER(Dispersion!$AH$11)),'Emissions (start here)'!BP133*2000*453.59/8760/3600*Dispersion!$AH$11,0)</f>
        <v>0</v>
      </c>
      <c r="EE133" s="74">
        <f>IF(AND(ISNUMBER('Emissions (start here)'!BQ133),ISNUMBER(Dispersion!$AI$8)),'Emissions (start here)'!BQ133*453.59/3600*Dispersion!$AI$8,0)</f>
        <v>0</v>
      </c>
      <c r="EF133" s="74">
        <f>IF(AND(ISNUMBER('Emissions (start here)'!BQ133),ISNUMBER(Dispersion!$AI$9)),'Emissions (start here)'!BQ133*453.59/3600*Dispersion!$AI$9,0)</f>
        <v>0</v>
      </c>
      <c r="EG133" s="74">
        <f>IF(AND(ISNUMBER('Emissions (start here)'!BR133),ISNUMBER(Dispersion!$AI$10)),'Emissions (start here)'!BR133*2000*453.59/8760/3600*Dispersion!$AI$10,0)</f>
        <v>0</v>
      </c>
      <c r="EH133" s="74">
        <f>IF(AND(ISNUMBER('Emissions (start here)'!BR133),ISNUMBER(Dispersion!$AI$11)),'Emissions (start here)'!BR133*2000*453.59/8760/3600*Dispersion!$AI$11,0)</f>
        <v>0</v>
      </c>
      <c r="EI133" s="74">
        <f>IF(AND(ISNUMBER('Emissions (start here)'!BS133),ISNUMBER(Dispersion!$AJ$8)),'Emissions (start here)'!BS133*453.59/3600*Dispersion!$AJ$8,0)</f>
        <v>0</v>
      </c>
      <c r="EJ133" s="74">
        <f>IF(AND(ISNUMBER('Emissions (start here)'!BS133),ISNUMBER(Dispersion!$AJ$9)),'Emissions (start here)'!BS133*453.59/3600*Dispersion!$AJ$9,0)</f>
        <v>0</v>
      </c>
      <c r="EK133" s="74">
        <f>IF(AND(ISNUMBER('Emissions (start here)'!BT133),ISNUMBER(Dispersion!$AJ$10)),'Emissions (start here)'!BT133*2000*453.59/8760/3600*Dispersion!$AJ$10,0)</f>
        <v>0</v>
      </c>
      <c r="EL133" s="74">
        <f>IF(AND(ISNUMBER('Emissions (start here)'!BT133),ISNUMBER(Dispersion!$AJ$11)),'Emissions (start here)'!BT133*2000*453.59/8760/3600*Dispersion!$AJ$11,0)</f>
        <v>0</v>
      </c>
      <c r="EM133" s="74">
        <f>IF(AND(ISNUMBER('Emissions (start here)'!BU133),ISNUMBER(Dispersion!$AK$8)),'Emissions (start here)'!BU133*453.59/3600*Dispersion!$AK$8,0)</f>
        <v>0</v>
      </c>
      <c r="EN133" s="74">
        <f>IF(AND(ISNUMBER('Emissions (start here)'!BU133),ISNUMBER(Dispersion!$AK$9)),'Emissions (start here)'!BU133*453.59/3600*Dispersion!$AK$9,0)</f>
        <v>0</v>
      </c>
      <c r="EO133" s="74">
        <f>IF(AND(ISNUMBER('Emissions (start here)'!BV133),ISNUMBER(Dispersion!$AK$10)),'Emissions (start here)'!BV133*2000*453.59/8760/3600*Dispersion!$AK$10,0)</f>
        <v>0</v>
      </c>
      <c r="EP133" s="74">
        <f>IF(AND(ISNUMBER('Emissions (start here)'!BV133),ISNUMBER(Dispersion!$AK$11)),'Emissions (start here)'!BV133*2000*453.59/8760/3600*Dispersion!$AK$11,0)</f>
        <v>0</v>
      </c>
      <c r="EQ133" s="74">
        <f>IF(AND(ISNUMBER('Emissions (start here)'!BW133),ISNUMBER(Dispersion!$AL$8)),'Emissions (start here)'!BW133*453.59/3600*Dispersion!$AL$8,0)</f>
        <v>0</v>
      </c>
      <c r="ER133" s="74">
        <f>IF(AND(ISNUMBER('Emissions (start here)'!BW133),ISNUMBER(Dispersion!$AL$9)),'Emissions (start here)'!BW133*453.59/3600*Dispersion!$AL$9,0)</f>
        <v>0</v>
      </c>
      <c r="ES133" s="74">
        <f>IF(AND(ISNUMBER('Emissions (start here)'!BX133),ISNUMBER(Dispersion!$AL$10)),'Emissions (start here)'!BX133*2000*453.59/8760/3600*Dispersion!$AL$10,0)</f>
        <v>0</v>
      </c>
      <c r="ET133" s="74">
        <f>IF(AND(ISNUMBER('Emissions (start here)'!BX133),ISNUMBER(Dispersion!$AL$11)),'Emissions (start here)'!BX133*2000*453.59/8760/3600*Dispersion!$AL$11,0)</f>
        <v>0</v>
      </c>
      <c r="EU133" s="74">
        <f>IF(AND(ISNUMBER('Emissions (start here)'!BY133),ISNUMBER(Dispersion!$AM$8)),'Emissions (start here)'!BY133*453.59/3600*Dispersion!$AM$8,0)</f>
        <v>0</v>
      </c>
      <c r="EV133" s="74">
        <f>IF(AND(ISNUMBER('Emissions (start here)'!BY133),ISNUMBER(Dispersion!$AM$9)),'Emissions (start here)'!BY133*453.59/3600*Dispersion!$AM$9,0)</f>
        <v>0</v>
      </c>
      <c r="EW133" s="74">
        <f>IF(AND(ISNUMBER('Emissions (start here)'!BZ133),ISNUMBER(Dispersion!$AM$10)),'Emissions (start here)'!BZ133*2000*453.59/8760/3600*Dispersion!$AM$10,0)</f>
        <v>0</v>
      </c>
      <c r="EX133" s="74">
        <f>IF(AND(ISNUMBER('Emissions (start here)'!BZ133),ISNUMBER(Dispersion!$AM$11)),'Emissions (start here)'!BZ133*2000*453.59/8760/3600*Dispersion!$AM$11,0)</f>
        <v>0</v>
      </c>
      <c r="EY133" s="74">
        <f>IF(AND(ISNUMBER('Emissions (start here)'!CA133),ISNUMBER(Dispersion!$AN$8)),'Emissions (start here)'!CA133*453.59/3600*Dispersion!$AN$8,0)</f>
        <v>0</v>
      </c>
      <c r="EZ133" s="74">
        <f>IF(AND(ISNUMBER('Emissions (start here)'!CA133),ISNUMBER(Dispersion!$AN$9)),'Emissions (start here)'!CA133*453.59/3600*Dispersion!$AN$9,0)</f>
        <v>0</v>
      </c>
      <c r="FA133" s="74">
        <f>IF(AND(ISNUMBER('Emissions (start here)'!CB133),ISNUMBER(Dispersion!$AN$10)),'Emissions (start here)'!CB133*2000*453.59/8760/3600*Dispersion!$AN$10,0)</f>
        <v>0</v>
      </c>
      <c r="FB133" s="74">
        <f>IF(AND(ISNUMBER('Emissions (start here)'!CB133),ISNUMBER(Dispersion!$AN$11)),'Emissions (start here)'!CB133*2000*453.59/8760/3600*Dispersion!$AN$11,0)</f>
        <v>0</v>
      </c>
      <c r="FC133" s="74">
        <f>IF(AND(ISNUMBER('Emissions (start here)'!CC133),ISNUMBER(Dispersion!$AO$8)),'Emissions (start here)'!CC133*453.59/3600*Dispersion!$AO$8,0)</f>
        <v>0</v>
      </c>
      <c r="FD133" s="74">
        <f>IF(AND(ISNUMBER('Emissions (start here)'!CC133),ISNUMBER(Dispersion!$AO$9)),'Emissions (start here)'!CC133*453.59/3600*Dispersion!$AO$9,0)</f>
        <v>0</v>
      </c>
      <c r="FE133" s="74">
        <f>IF(AND(ISNUMBER('Emissions (start here)'!CD133),ISNUMBER(Dispersion!$AO$10)),'Emissions (start here)'!CD133*2000*453.59/8760/3600*Dispersion!$AO$10,0)</f>
        <v>0</v>
      </c>
      <c r="FF133" s="74">
        <f>IF(AND(ISNUMBER('Emissions (start here)'!CD133),ISNUMBER(Dispersion!$AO$11)),'Emissions (start here)'!CD133*2000*453.59/8760/3600*Dispersion!$AO$11,0)</f>
        <v>0</v>
      </c>
      <c r="FG133" s="74">
        <f>IF(AND(ISNUMBER('Emissions (start here)'!CE133),ISNUMBER(Dispersion!$AP$8)),'Emissions (start here)'!CE133*453.59/3600*Dispersion!$AP$8,0)</f>
        <v>0</v>
      </c>
      <c r="FH133" s="74">
        <f>IF(AND(ISNUMBER('Emissions (start here)'!CE133),ISNUMBER(Dispersion!$AP$9)),'Emissions (start here)'!CE133*453.59/3600*Dispersion!$AP$9,0)</f>
        <v>0</v>
      </c>
      <c r="FI133" s="74">
        <f>IF(AND(ISNUMBER('Emissions (start here)'!CF133),ISNUMBER(Dispersion!$AP$10)),'Emissions (start here)'!CF133*2000*453.59/8760/3600*Dispersion!$AP$10,0)</f>
        <v>0</v>
      </c>
      <c r="FJ133" s="74">
        <f>IF(AND(ISNUMBER('Emissions (start here)'!CF133),ISNUMBER(Dispersion!$AP$11)),'Emissions (start here)'!CF133*2000*453.59/8760/3600*Dispersion!$AP$11,0)</f>
        <v>0</v>
      </c>
      <c r="FK133" s="74">
        <f>IF(AND(ISNUMBER('Emissions (start here)'!CG133),ISNUMBER(Dispersion!$AQ$8)),'Emissions (start here)'!CG133*453.59/3600*Dispersion!$AQ$8,0)</f>
        <v>0</v>
      </c>
      <c r="FL133" s="74">
        <f>IF(AND(ISNUMBER('Emissions (start here)'!CG133),ISNUMBER(Dispersion!$AQ$9)),'Emissions (start here)'!CG133*453.59/3600*Dispersion!$AQ$9,0)</f>
        <v>0</v>
      </c>
      <c r="FM133" s="74">
        <f>IF(AND(ISNUMBER('Emissions (start here)'!CH133),ISNUMBER(Dispersion!$AQ$10)),'Emissions (start here)'!CH133*2000*453.59/8760/3600*Dispersion!$AQ$10,0)</f>
        <v>0</v>
      </c>
      <c r="FN133" s="74">
        <f>IF(AND(ISNUMBER('Emissions (start here)'!CH133),ISNUMBER(Dispersion!$AQ$11)),'Emissions (start here)'!CH133*2000*453.59/8760/3600*Dispersion!$AQ$11,0)</f>
        <v>0</v>
      </c>
      <c r="FO133" s="74">
        <f>IF(AND(ISNUMBER('Emissions (start here)'!CI133),ISNUMBER(Dispersion!$AR$8)),'Emissions (start here)'!CI133*453.59/3600*Dispersion!$AR$8,0)</f>
        <v>0</v>
      </c>
      <c r="FP133" s="74">
        <f>IF(AND(ISNUMBER('Emissions (start here)'!CI133),ISNUMBER(Dispersion!$AR$9)),'Emissions (start here)'!CI133*453.59/3600*Dispersion!$AR$9,0)</f>
        <v>0</v>
      </c>
      <c r="FQ133" s="74">
        <f>IF(AND(ISNUMBER('Emissions (start here)'!CJ133),ISNUMBER(Dispersion!$AR$10)),'Emissions (start here)'!CJ133*2000*453.59/8760/3600*Dispersion!$AR$10,0)</f>
        <v>0</v>
      </c>
      <c r="FR133" s="74">
        <f>IF(AND(ISNUMBER('Emissions (start here)'!CJ133),ISNUMBER(Dispersion!$AR$11)),'Emissions (start here)'!CJ133*2000*453.59/8760/3600*Dispersion!$AR$11,0)</f>
        <v>0</v>
      </c>
      <c r="FS133" s="74">
        <f>IF(AND(ISNUMBER('Emissions (start here)'!CK133),ISNUMBER(Dispersion!$AS$8)),'Emissions (start here)'!CK133*453.59/3600*Dispersion!$AS$8,0)</f>
        <v>0</v>
      </c>
      <c r="FT133" s="74">
        <f>IF(AND(ISNUMBER('Emissions (start here)'!CK133),ISNUMBER(Dispersion!$AS$9)),'Emissions (start here)'!CK133*453.59/3600*Dispersion!$AS$9,0)</f>
        <v>0</v>
      </c>
      <c r="FU133" s="74">
        <f>IF(AND(ISNUMBER('Emissions (start here)'!CL133),ISNUMBER(Dispersion!$AS$10)),'Emissions (start here)'!CL133*2000*453.59/8760/3600*Dispersion!$AS$10,0)</f>
        <v>0</v>
      </c>
      <c r="FV133" s="74">
        <f>IF(AND(ISNUMBER('Emissions (start here)'!CL133),ISNUMBER(Dispersion!$AS$11)),'Emissions (start here)'!CL133*2000*453.59/8760/3600*Dispersion!$AS$11,0)</f>
        <v>0</v>
      </c>
      <c r="FW133" s="74">
        <f>IF(AND(ISNUMBER('Emissions (start here)'!CM133),ISNUMBER(Dispersion!$AT$8)),'Emissions (start here)'!CM133*453.59/3600*Dispersion!$AT$8,0)</f>
        <v>0</v>
      </c>
      <c r="FX133" s="74">
        <f>IF(AND(ISNUMBER('Emissions (start here)'!CM133),ISNUMBER(Dispersion!$AT$9)),'Emissions (start here)'!CM133*453.59/3600*Dispersion!$AT$9,0)</f>
        <v>0</v>
      </c>
      <c r="FY133" s="74">
        <f>IF(AND(ISNUMBER('Emissions (start here)'!CN133),ISNUMBER(Dispersion!$AT$10)),'Emissions (start here)'!CN133*2000*453.59/8760/3600*Dispersion!$AT$10,0)</f>
        <v>0</v>
      </c>
      <c r="FZ133" s="74">
        <f>IF(AND(ISNUMBER('Emissions (start here)'!CN133),ISNUMBER(Dispersion!$AT$11)),'Emissions (start here)'!CN133*2000*453.59/8760/3600*Dispersion!$AT$11,0)</f>
        <v>0</v>
      </c>
      <c r="GA133" s="74">
        <f>IF(AND(ISNUMBER('Emissions (start here)'!CO133),ISNUMBER(Dispersion!$AU$8)),'Emissions (start here)'!CO133*453.59/3600*Dispersion!$AU$8,0)</f>
        <v>0</v>
      </c>
      <c r="GB133" s="74">
        <f>IF(AND(ISNUMBER('Emissions (start here)'!CO133),ISNUMBER(Dispersion!$AU$9)),'Emissions (start here)'!CO133*453.59/3600*Dispersion!$AU$9,0)</f>
        <v>0</v>
      </c>
      <c r="GC133" s="74">
        <f>IF(AND(ISNUMBER('Emissions (start here)'!CP133),ISNUMBER(Dispersion!$AU$10)),'Emissions (start here)'!CP133*2000*453.59/8760/3600*Dispersion!$AU$10,0)</f>
        <v>0</v>
      </c>
      <c r="GD133" s="74">
        <f>IF(AND(ISNUMBER('Emissions (start here)'!CP133),ISNUMBER(Dispersion!$AU$11)),'Emissions (start here)'!CP133*2000*453.59/8760/3600*Dispersion!$AU$11,0)</f>
        <v>0</v>
      </c>
      <c r="GE133" s="74">
        <f>IF(AND(ISNUMBER('Emissions (start here)'!CQ133),ISNUMBER(Dispersion!$AV$8)),'Emissions (start here)'!CQ133*453.59/3600*Dispersion!$AV$8,0)</f>
        <v>0</v>
      </c>
      <c r="GF133" s="74">
        <f>IF(AND(ISNUMBER('Emissions (start here)'!CQ133),ISNUMBER(Dispersion!$AV$9)),'Emissions (start here)'!CQ133*453.59/3600*Dispersion!$AV$9,0)</f>
        <v>0</v>
      </c>
      <c r="GG133" s="74">
        <f>IF(AND(ISNUMBER('Emissions (start here)'!CR133),ISNUMBER(Dispersion!$AV$10)),'Emissions (start here)'!CR133*2000*453.59/8760/3600*Dispersion!$AV$10,0)</f>
        <v>0</v>
      </c>
      <c r="GH133" s="74">
        <f>IF(AND(ISNUMBER('Emissions (start here)'!CR133),ISNUMBER(Dispersion!$AV$11)),'Emissions (start here)'!CR133*2000*453.59/8760/3600*Dispersion!$AV$11,0)</f>
        <v>0</v>
      </c>
      <c r="GI133" s="74">
        <f>IF(AND(ISNUMBER('Emissions (start here)'!CS133),ISNUMBER(Dispersion!$AW$8)),'Emissions (start here)'!CS133*453.59/3600*Dispersion!$AW$8,0)</f>
        <v>0</v>
      </c>
      <c r="GJ133" s="74">
        <f>IF(AND(ISNUMBER('Emissions (start here)'!CS133),ISNUMBER(Dispersion!$AW$9)),'Emissions (start here)'!CS133*453.59/3600*Dispersion!$AW$9,0)</f>
        <v>0</v>
      </c>
      <c r="GK133" s="74">
        <f>IF(AND(ISNUMBER('Emissions (start here)'!CT133),ISNUMBER(Dispersion!$AW$10)),'Emissions (start here)'!CT133*2000*453.59/8760/3600*Dispersion!$AW$10,0)</f>
        <v>0</v>
      </c>
      <c r="GL133" s="74">
        <f>IF(AND(ISNUMBER('Emissions (start here)'!CT133),ISNUMBER(Dispersion!$AW$11)),'Emissions (start here)'!CT133*2000*453.59/8760/3600*Dispersion!$AW$11,0)</f>
        <v>0</v>
      </c>
      <c r="GM133" s="74">
        <f>IF(AND(ISNUMBER('Emissions (start here)'!CU133),ISNUMBER(Dispersion!$AX$8)),'Emissions (start here)'!CU133*453.59/3600*Dispersion!$AX$8,0)</f>
        <v>0</v>
      </c>
      <c r="GN133" s="74">
        <f>IF(AND(ISNUMBER('Emissions (start here)'!CU133),ISNUMBER(Dispersion!$AX$9)),'Emissions (start here)'!CU133*453.59/3600*Dispersion!$AX$9,0)</f>
        <v>0</v>
      </c>
      <c r="GO133" s="74">
        <f>IF(AND(ISNUMBER('Emissions (start here)'!CV133),ISNUMBER(Dispersion!$AX$10)),'Emissions (start here)'!CV133*2000*453.59/8760/3600*Dispersion!$AX$10,0)</f>
        <v>0</v>
      </c>
      <c r="GP133" s="74">
        <f>IF(AND(ISNUMBER('Emissions (start here)'!CV133),ISNUMBER(Dispersion!$AX$11)),'Emissions (start here)'!CV133*2000*453.59/8760/3600*Dispersion!$AX$11,0)</f>
        <v>0</v>
      </c>
      <c r="GQ133" s="74">
        <f>IF(AND(ISNUMBER('Emissions (start here)'!CW133),ISNUMBER(Dispersion!$AY$8)),'Emissions (start here)'!CW133*453.59/3600*Dispersion!$AY$8,0)</f>
        <v>0</v>
      </c>
      <c r="GR133" s="74">
        <f>IF(AND(ISNUMBER('Emissions (start here)'!CW133),ISNUMBER(Dispersion!$AY$9)),'Emissions (start here)'!CW133*453.59/3600*Dispersion!$AY$9,0)</f>
        <v>0</v>
      </c>
      <c r="GS133" s="74">
        <f>IF(AND(ISNUMBER('Emissions (start here)'!CX133),ISNUMBER(Dispersion!$AY$10)),'Emissions (start here)'!CX133*2000*453.59/8760/3600*Dispersion!$AY$10,0)</f>
        <v>0</v>
      </c>
      <c r="GT133" s="74">
        <f>IF(AND(ISNUMBER('Emissions (start here)'!CX133),ISNUMBER(Dispersion!$AY$11)),'Emissions (start here)'!CX133*2000*453.59/8760/3600*Dispersion!$AY$11,0)</f>
        <v>0</v>
      </c>
      <c r="GU133" s="74">
        <f>IF(AND(ISNUMBER('Emissions (start here)'!CY133),ISNUMBER(Dispersion!$AZ$8)),'Emissions (start here)'!CY133*453.59/3600*Dispersion!$AZ$8,0)</f>
        <v>0</v>
      </c>
      <c r="GV133" s="74">
        <f>IF(AND(ISNUMBER('Emissions (start here)'!CY133),ISNUMBER(Dispersion!$AZ$9)),'Emissions (start here)'!CY133*453.59/3600*Dispersion!$AZ$9,0)</f>
        <v>0</v>
      </c>
      <c r="GW133" s="74">
        <f>IF(AND(ISNUMBER('Emissions (start here)'!CZ133),ISNUMBER(Dispersion!$AZ$10)),'Emissions (start here)'!CZ133*2000*453.59/8760/3600*Dispersion!$AZ$10,0)</f>
        <v>0</v>
      </c>
      <c r="GX133" s="74">
        <f>IF(AND(ISNUMBER('Emissions (start here)'!CZ133),ISNUMBER(Dispersion!$AZ$11)),'Emissions (start here)'!CZ133*2000*453.59/8760/3600*Dispersion!$AZ$11,0)</f>
        <v>0</v>
      </c>
    </row>
    <row r="134" spans="1:206" x14ac:dyDescent="0.2">
      <c r="A134" s="51" t="str">
        <f>'Tox Values'!C134</f>
        <v>108-39-4</v>
      </c>
      <c r="B134" s="94" t="str">
        <f>'Tox Values'!D134</f>
        <v>Cresol, m-</v>
      </c>
      <c r="C134" s="96">
        <f t="shared" si="5"/>
        <v>0</v>
      </c>
      <c r="D134" s="74">
        <f t="shared" si="6"/>
        <v>0</v>
      </c>
      <c r="E134" s="74">
        <f t="shared" si="7"/>
        <v>0</v>
      </c>
      <c r="F134" s="99">
        <f t="shared" si="8"/>
        <v>0</v>
      </c>
      <c r="G134" s="97">
        <f>IF(AND(ISNUMBER('Emissions (start here)'!E134),ISNUMBER(Dispersion!$C$8)),'Emissions (start here)'!E134*453.59/3600*Dispersion!$C$8,0)</f>
        <v>0</v>
      </c>
      <c r="H134" s="74">
        <f>IF(AND(ISNUMBER('Emissions (start here)'!E134),ISNUMBER(Dispersion!$C$9)),'Emissions (start here)'!E134*453.59/3600*Dispersion!$C$9,0)</f>
        <v>0</v>
      </c>
      <c r="I134" s="74">
        <f>IF(AND(ISNUMBER('Emissions (start here)'!F134),ISNUMBER(Dispersion!$C$10)),'Emissions (start here)'!F134*2000*453.59/8760/3600*Dispersion!$C$10,0)</f>
        <v>0</v>
      </c>
      <c r="J134" s="74">
        <f>IF(AND(ISNUMBER('Emissions (start here)'!F134),ISNUMBER(Dispersion!$C$11)),'Emissions (start here)'!F134*2000*453.59/8760/3600*Dispersion!$C$11,0)</f>
        <v>0</v>
      </c>
      <c r="K134" s="74">
        <f>IF(AND(ISNUMBER('Emissions (start here)'!G134),ISNUMBER(Dispersion!$D$8)),'Emissions (start here)'!G134*453.59/3600*Dispersion!$D$8,0)</f>
        <v>0</v>
      </c>
      <c r="L134" s="74">
        <f>IF(AND(ISNUMBER('Emissions (start here)'!G134),ISNUMBER(Dispersion!$D$9)),'Emissions (start here)'!G134*453.59/3600*Dispersion!$D$9,0)</f>
        <v>0</v>
      </c>
      <c r="M134" s="74">
        <f>IF(AND(ISNUMBER('Emissions (start here)'!H134),ISNUMBER(Dispersion!$D$10)),'Emissions (start here)'!H134*2000*453.59/8760/3600*Dispersion!$D$10,0)</f>
        <v>0</v>
      </c>
      <c r="N134" s="74">
        <f>IF(AND(ISNUMBER('Emissions (start here)'!H134),ISNUMBER(Dispersion!$D$11)),'Emissions (start here)'!H134*2000*453.59/8760/3600*Dispersion!$D$11,0)</f>
        <v>0</v>
      </c>
      <c r="O134" s="74">
        <f>IF(AND(ISNUMBER('Emissions (start here)'!I134),ISNUMBER(Dispersion!$E$8)),'Emissions (start here)'!I134*453.59/3600*Dispersion!$E$8,0)</f>
        <v>0</v>
      </c>
      <c r="P134" s="74">
        <f>IF(AND(ISNUMBER('Emissions (start here)'!I134),ISNUMBER(Dispersion!$E$9)),'Emissions (start here)'!I134*453.59/3600*Dispersion!$E$9,0)</f>
        <v>0</v>
      </c>
      <c r="Q134" s="74">
        <f>IF(AND(ISNUMBER('Emissions (start here)'!J134),ISNUMBER(Dispersion!$E$10)),'Emissions (start here)'!J134*2000*453.59/8760/3600*Dispersion!$E$10,0)</f>
        <v>0</v>
      </c>
      <c r="R134" s="74">
        <f>IF(AND(ISNUMBER('Emissions (start here)'!J134),ISNUMBER(Dispersion!$E$11)),'Emissions (start here)'!J134*2000*453.59/8760/3600*Dispersion!$E$11,0)</f>
        <v>0</v>
      </c>
      <c r="S134" s="74">
        <f>IF(AND(ISNUMBER('Emissions (start here)'!K134),ISNUMBER(Dispersion!$F$8)),'Emissions (start here)'!K134*453.59/3600*Dispersion!$F$8,0)</f>
        <v>0</v>
      </c>
      <c r="T134" s="74">
        <f>IF(AND(ISNUMBER('Emissions (start here)'!K134),ISNUMBER(Dispersion!$F$9)),'Emissions (start here)'!K134*453.59/3600*Dispersion!$F$9,0)</f>
        <v>0</v>
      </c>
      <c r="U134" s="74">
        <f>IF(AND(ISNUMBER('Emissions (start here)'!L134),ISNUMBER(Dispersion!$F$10)),'Emissions (start here)'!L134*2000*453.59/8760/3600*Dispersion!$F$10,0)</f>
        <v>0</v>
      </c>
      <c r="V134" s="74">
        <f>IF(AND(ISNUMBER('Emissions (start here)'!L134),ISNUMBER(Dispersion!$F$11)),'Emissions (start here)'!L134*2000*453.59/8760/3600*Dispersion!$F$11,0)</f>
        <v>0</v>
      </c>
      <c r="W134" s="74">
        <f>IF(AND(ISNUMBER('Emissions (start here)'!M134),ISNUMBER(Dispersion!$G$8)),'Emissions (start here)'!M134*453.59/3600*Dispersion!$G$8,0)</f>
        <v>0</v>
      </c>
      <c r="X134" s="74">
        <f>IF(AND(ISNUMBER('Emissions (start here)'!M134),ISNUMBER(Dispersion!$G$9)),'Emissions (start here)'!M134*453.59/3600*Dispersion!$G$9,0)</f>
        <v>0</v>
      </c>
      <c r="Y134" s="74">
        <f>IF(AND(ISNUMBER('Emissions (start here)'!N134),ISNUMBER(Dispersion!$G$10)),'Emissions (start here)'!N134*2000*453.59/8760/3600*Dispersion!$G$10,0)</f>
        <v>0</v>
      </c>
      <c r="Z134" s="74">
        <f>IF(AND(ISNUMBER('Emissions (start here)'!N134),ISNUMBER(Dispersion!$G$11)),'Emissions (start here)'!N134*2000*453.59/8760/3600*Dispersion!$G$11,0)</f>
        <v>0</v>
      </c>
      <c r="AA134" s="74">
        <f>IF(AND(ISNUMBER('Emissions (start here)'!O134),ISNUMBER(Dispersion!$H$8)),'Emissions (start here)'!O134*453.59/3600*Dispersion!$H$8,0)</f>
        <v>0</v>
      </c>
      <c r="AB134" s="74">
        <f>IF(AND(ISNUMBER('Emissions (start here)'!O134),ISNUMBER(Dispersion!$H$9)),'Emissions (start here)'!O134*453.59/3600*Dispersion!$H$9,0)</f>
        <v>0</v>
      </c>
      <c r="AC134" s="74">
        <f>IF(AND(ISNUMBER('Emissions (start here)'!P134),ISNUMBER(Dispersion!$H$10)),'Emissions (start here)'!P134*2000*453.59/8760/3600*Dispersion!$H$10,0)</f>
        <v>0</v>
      </c>
      <c r="AD134" s="74">
        <f>IF(AND(ISNUMBER('Emissions (start here)'!P134),ISNUMBER(Dispersion!$H$11)),'Emissions (start here)'!P134*2000*453.59/8760/3600*Dispersion!$H$11,0)</f>
        <v>0</v>
      </c>
      <c r="AE134" s="74">
        <f>IF(AND(ISNUMBER('Emissions (start here)'!Q134),ISNUMBER(Dispersion!$I$8)),'Emissions (start here)'!Q134*453.59/3600*Dispersion!$I$8,0)</f>
        <v>0</v>
      </c>
      <c r="AF134" s="74">
        <f>IF(AND(ISNUMBER('Emissions (start here)'!Q134),ISNUMBER(Dispersion!$I$9)),'Emissions (start here)'!Q134*453.59/3600*Dispersion!$I$9,0)</f>
        <v>0</v>
      </c>
      <c r="AG134" s="74">
        <f>IF(AND(ISNUMBER('Emissions (start here)'!R134),ISNUMBER(Dispersion!$I$10)),'Emissions (start here)'!R134*2000*453.59/8760/3600*Dispersion!$I$10,0)</f>
        <v>0</v>
      </c>
      <c r="AH134" s="74">
        <f>IF(AND(ISNUMBER('Emissions (start here)'!R134),ISNUMBER(Dispersion!$I$11)),'Emissions (start here)'!R134*2000*453.59/8760/3600*Dispersion!$I$11,0)</f>
        <v>0</v>
      </c>
      <c r="AI134" s="74">
        <f>IF(AND(ISNUMBER('Emissions (start here)'!S134),ISNUMBER(Dispersion!$J$8)),'Emissions (start here)'!S134*453.59/3600*Dispersion!$J$8,0)</f>
        <v>0</v>
      </c>
      <c r="AJ134" s="74">
        <f>IF(AND(ISNUMBER('Emissions (start here)'!S134),ISNUMBER(Dispersion!$J$9)),'Emissions (start here)'!S134*453.59/3600*Dispersion!$J$9,0)</f>
        <v>0</v>
      </c>
      <c r="AK134" s="74">
        <f>IF(AND(ISNUMBER('Emissions (start here)'!T134),ISNUMBER(Dispersion!$J$10)),'Emissions (start here)'!T134*2000*453.59/8760/3600*Dispersion!$J$10,0)</f>
        <v>0</v>
      </c>
      <c r="AL134" s="74">
        <f>IF(AND(ISNUMBER('Emissions (start here)'!T134),ISNUMBER(Dispersion!$J$11)),'Emissions (start here)'!T134*2000*453.59/8760/3600*Dispersion!$J$11,0)</f>
        <v>0</v>
      </c>
      <c r="AM134" s="74">
        <f>IF(AND(ISNUMBER('Emissions (start here)'!U134),ISNUMBER(Dispersion!$K$8)),'Emissions (start here)'!U134*453.59/3600*Dispersion!$K$8,0)</f>
        <v>0</v>
      </c>
      <c r="AN134" s="74">
        <f>IF(AND(ISNUMBER('Emissions (start here)'!U134),ISNUMBER(Dispersion!$K$9)),'Emissions (start here)'!U134*453.59/3600*Dispersion!$K$9,0)</f>
        <v>0</v>
      </c>
      <c r="AO134" s="74">
        <f>IF(AND(ISNUMBER('Emissions (start here)'!V134),ISNUMBER(Dispersion!$K$10)),'Emissions (start here)'!V134*2000*453.59/8760/3600*Dispersion!$K$10,0)</f>
        <v>0</v>
      </c>
      <c r="AP134" s="74">
        <f>IF(AND(ISNUMBER('Emissions (start here)'!V134),ISNUMBER(Dispersion!$K$11)),'Emissions (start here)'!V134*2000*453.59/8760/3600*Dispersion!$K$11,0)</f>
        <v>0</v>
      </c>
      <c r="AQ134" s="74">
        <f>IF(AND(ISNUMBER('Emissions (start here)'!W134),ISNUMBER(Dispersion!$L$8)),'Emissions (start here)'!W134*453.59/3600*Dispersion!$L$8,0)</f>
        <v>0</v>
      </c>
      <c r="AR134" s="74">
        <f>IF(AND(ISNUMBER('Emissions (start here)'!W134),ISNUMBER(Dispersion!$L$9)),'Emissions (start here)'!W134*453.59/3600*Dispersion!$L$9,0)</f>
        <v>0</v>
      </c>
      <c r="AS134" s="74">
        <f>IF(AND(ISNUMBER('Emissions (start here)'!X134),ISNUMBER(Dispersion!$L$10)),'Emissions (start here)'!X134*2000*453.59/8760/3600*Dispersion!$L$10,0)</f>
        <v>0</v>
      </c>
      <c r="AT134" s="74">
        <f>IF(AND(ISNUMBER('Emissions (start here)'!X134),ISNUMBER(Dispersion!$L$11)),'Emissions (start here)'!X134*2000*453.59/8760/3600*Dispersion!$L$11,0)</f>
        <v>0</v>
      </c>
      <c r="AU134" s="74">
        <f>IF(AND(ISNUMBER('Emissions (start here)'!Y134),ISNUMBER(Dispersion!$M$8)),'Emissions (start here)'!Y134*453.59/3600*Dispersion!$M$8,0)</f>
        <v>0</v>
      </c>
      <c r="AV134" s="74">
        <f>IF(AND(ISNUMBER('Emissions (start here)'!Y134),ISNUMBER(Dispersion!$M$9)),'Emissions (start here)'!Y134*453.59/3600*Dispersion!$M$9,0)</f>
        <v>0</v>
      </c>
      <c r="AW134" s="74">
        <f>IF(AND(ISNUMBER('Emissions (start here)'!Z134),ISNUMBER(Dispersion!$M$10)),'Emissions (start here)'!Z134*2000*453.59/8760/3600*Dispersion!$M$10,0)</f>
        <v>0</v>
      </c>
      <c r="AX134" s="74">
        <f>IF(AND(ISNUMBER('Emissions (start here)'!Z134),ISNUMBER(Dispersion!$M$11)),'Emissions (start here)'!Z134*2000*453.59/8760/3600*Dispersion!$M$11,0)</f>
        <v>0</v>
      </c>
      <c r="AY134" s="74">
        <f>IF(AND(ISNUMBER('Emissions (start here)'!AA134),ISNUMBER(Dispersion!$N$8)),'Emissions (start here)'!AA134*453.59/3600*Dispersion!$N$8,0)</f>
        <v>0</v>
      </c>
      <c r="AZ134" s="74">
        <f>IF(AND(ISNUMBER('Emissions (start here)'!AA134),ISNUMBER(Dispersion!$N$9)),'Emissions (start here)'!AA134*453.59/3600*Dispersion!$N$9,0)</f>
        <v>0</v>
      </c>
      <c r="BA134" s="74">
        <f>IF(AND(ISNUMBER('Emissions (start here)'!AB134),ISNUMBER(Dispersion!$N$10)),'Emissions (start here)'!AB134*2000*453.59/8760/3600*Dispersion!$N$10,0)</f>
        <v>0</v>
      </c>
      <c r="BB134" s="74">
        <f>IF(AND(ISNUMBER('Emissions (start here)'!AB134),ISNUMBER(Dispersion!$N$11)),'Emissions (start here)'!AB134*2000*453.59/8760/3600*Dispersion!$N$11,0)</f>
        <v>0</v>
      </c>
      <c r="BC134" s="74">
        <f>IF(AND(ISNUMBER('Emissions (start here)'!AC134),ISNUMBER(Dispersion!$O$8)),'Emissions (start here)'!AC134*453.59/3600*Dispersion!$O$8,0)</f>
        <v>0</v>
      </c>
      <c r="BD134" s="74">
        <f>IF(AND(ISNUMBER('Emissions (start here)'!AC134),ISNUMBER(Dispersion!$O$9)),'Emissions (start here)'!AC134*453.59/3600*Dispersion!$O$9,0)</f>
        <v>0</v>
      </c>
      <c r="BE134" s="74">
        <f>IF(AND(ISNUMBER('Emissions (start here)'!AD134),ISNUMBER(Dispersion!$O$10)),'Emissions (start here)'!AD134*2000*453.59/8760/3600*Dispersion!$O$10,0)</f>
        <v>0</v>
      </c>
      <c r="BF134" s="74">
        <f>IF(AND(ISNUMBER('Emissions (start here)'!AD134),ISNUMBER(Dispersion!$O$11)),'Emissions (start here)'!AD134*2000*453.59/8760/3600*Dispersion!$O$11,0)</f>
        <v>0</v>
      </c>
      <c r="BG134" s="74">
        <f>IF(AND(ISNUMBER('Emissions (start here)'!AE134),ISNUMBER(Dispersion!$P$8)),'Emissions (start here)'!AE134*453.59/3600*Dispersion!$P$8,0)</f>
        <v>0</v>
      </c>
      <c r="BH134" s="74">
        <f>IF(AND(ISNUMBER('Emissions (start here)'!AE134),ISNUMBER(Dispersion!$P$9)),'Emissions (start here)'!AE134*453.59/3600*Dispersion!$P$9,0)</f>
        <v>0</v>
      </c>
      <c r="BI134" s="74">
        <f>IF(AND(ISNUMBER('Emissions (start here)'!AF134),ISNUMBER(Dispersion!$P$10)),'Emissions (start here)'!AF134*2000*453.59/8760/3600*Dispersion!$P$10,0)</f>
        <v>0</v>
      </c>
      <c r="BJ134" s="74">
        <f>IF(AND(ISNUMBER('Emissions (start here)'!AF134),ISNUMBER(Dispersion!$P$11)),'Emissions (start here)'!AF134*2000*453.59/8760/3600*Dispersion!$P$11,0)</f>
        <v>0</v>
      </c>
      <c r="BK134" s="74">
        <f>IF(AND(ISNUMBER('Emissions (start here)'!AG134),ISNUMBER(Dispersion!$Q$8)),'Emissions (start here)'!AG134*453.59/3600*Dispersion!$Q$8,0)</f>
        <v>0</v>
      </c>
      <c r="BL134" s="74">
        <f>IF(AND(ISNUMBER('Emissions (start here)'!AG134),ISNUMBER(Dispersion!$Q$9)),'Emissions (start here)'!AG134*453.59/3600*Dispersion!$Q$9,0)</f>
        <v>0</v>
      </c>
      <c r="BM134" s="74">
        <f>IF(AND(ISNUMBER('Emissions (start here)'!AH134),ISNUMBER(Dispersion!$Q$10)),'Emissions (start here)'!AH134*2000*453.59/8760/3600*Dispersion!$Q$10,0)</f>
        <v>0</v>
      </c>
      <c r="BN134" s="74">
        <f>IF(AND(ISNUMBER('Emissions (start here)'!AH134),ISNUMBER(Dispersion!$Q$11)),'Emissions (start here)'!AH134*2000*453.59/8760/3600*Dispersion!$Q$11,0)</f>
        <v>0</v>
      </c>
      <c r="BO134" s="74">
        <f>IF(AND(ISNUMBER('Emissions (start here)'!AI134),ISNUMBER(Dispersion!$R$8)),'Emissions (start here)'!AI134*453.59/3600*Dispersion!$R$8,0)</f>
        <v>0</v>
      </c>
      <c r="BP134" s="74">
        <f>IF(AND(ISNUMBER('Emissions (start here)'!AI134),ISNUMBER(Dispersion!$R$9)),'Emissions (start here)'!AI134*453.59/3600*Dispersion!$R$9,0)</f>
        <v>0</v>
      </c>
      <c r="BQ134" s="74">
        <f>IF(AND(ISNUMBER('Emissions (start here)'!AJ134),ISNUMBER(Dispersion!$R$10)),'Emissions (start here)'!AJ134*2000*453.59/8760/3600*Dispersion!$R$10,0)</f>
        <v>0</v>
      </c>
      <c r="BR134" s="74">
        <f>IF(AND(ISNUMBER('Emissions (start here)'!AJ134),ISNUMBER(Dispersion!$R$11)),'Emissions (start here)'!AJ134*2000*453.59/8760/3600*Dispersion!$R$11,0)</f>
        <v>0</v>
      </c>
      <c r="BS134" s="74">
        <f>IF(AND(ISNUMBER('Emissions (start here)'!AK134),ISNUMBER(Dispersion!$S$8)),'Emissions (start here)'!AK134*453.59/3600*Dispersion!$S$8,0)</f>
        <v>0</v>
      </c>
      <c r="BT134" s="74">
        <f>IF(AND(ISNUMBER('Emissions (start here)'!AK134),ISNUMBER(Dispersion!$S$9)),'Emissions (start here)'!AK134*453.59/3600*Dispersion!$S$9,0)</f>
        <v>0</v>
      </c>
      <c r="BU134" s="74">
        <f>IF(AND(ISNUMBER('Emissions (start here)'!AL134),ISNUMBER(Dispersion!$S$10)),'Emissions (start here)'!AL134*2000*453.59/8760/3600*Dispersion!$S$10,0)</f>
        <v>0</v>
      </c>
      <c r="BV134" s="74">
        <f>IF(AND(ISNUMBER('Emissions (start here)'!AL134),ISNUMBER(Dispersion!$S$11)),'Emissions (start here)'!AL134*2000*453.59/8760/3600*Dispersion!$S$11,0)</f>
        <v>0</v>
      </c>
      <c r="BW134" s="74">
        <f>IF(AND(ISNUMBER('Emissions (start here)'!AM134),ISNUMBER(Dispersion!$T$8)),'Emissions (start here)'!AM134*453.59/3600*Dispersion!$T$8,0)</f>
        <v>0</v>
      </c>
      <c r="BX134" s="74">
        <f>IF(AND(ISNUMBER('Emissions (start here)'!AM134),ISNUMBER(Dispersion!$T$9)),'Emissions (start here)'!AM134*453.59/3600*Dispersion!$T$9,0)</f>
        <v>0</v>
      </c>
      <c r="BY134" s="74">
        <f>IF(AND(ISNUMBER('Emissions (start here)'!AN134),ISNUMBER(Dispersion!$T$10)),'Emissions (start here)'!AN134*2000*453.59/8760/3600*Dispersion!$T$10,0)</f>
        <v>0</v>
      </c>
      <c r="BZ134" s="74">
        <f>IF(AND(ISNUMBER('Emissions (start here)'!AN134),ISNUMBER(Dispersion!$T$11)),'Emissions (start here)'!AN134*2000*453.59/8760/3600*Dispersion!$T$11,0)</f>
        <v>0</v>
      </c>
      <c r="CA134" s="74">
        <f>IF(AND(ISNUMBER('Emissions (start here)'!AO134),ISNUMBER(Dispersion!$U$8)),'Emissions (start here)'!AO134*453.59/3600*Dispersion!$U$8,0)</f>
        <v>0</v>
      </c>
      <c r="CB134" s="74">
        <f>IF(AND(ISNUMBER('Emissions (start here)'!AO134),ISNUMBER(Dispersion!$U$9)),'Emissions (start here)'!AO134*453.59/3600*Dispersion!$U$9,0)</f>
        <v>0</v>
      </c>
      <c r="CC134" s="74">
        <f>IF(AND(ISNUMBER('Emissions (start here)'!AP134),ISNUMBER(Dispersion!$U$10)),'Emissions (start here)'!AP134*2000*453.59/8760/3600*Dispersion!$U$10,0)</f>
        <v>0</v>
      </c>
      <c r="CD134" s="74">
        <f>IF(AND(ISNUMBER('Emissions (start here)'!AP134),ISNUMBER(Dispersion!$U$11)),'Emissions (start here)'!AP134*2000*453.59/8760/3600*Dispersion!$U$11,0)</f>
        <v>0</v>
      </c>
      <c r="CE134" s="74">
        <f>IF(AND(ISNUMBER('Emissions (start here)'!AQ134),ISNUMBER(Dispersion!$V$8)),'Emissions (start here)'!AQ134*453.59/3600*Dispersion!$V$8,0)</f>
        <v>0</v>
      </c>
      <c r="CF134" s="74">
        <f>IF(AND(ISNUMBER('Emissions (start here)'!AQ134),ISNUMBER(Dispersion!$V$9)),'Emissions (start here)'!AQ134*453.59/3600*Dispersion!$V$9,0)</f>
        <v>0</v>
      </c>
      <c r="CG134" s="74">
        <f>IF(AND(ISNUMBER('Emissions (start here)'!AR134),ISNUMBER(Dispersion!$V$10)),'Emissions (start here)'!AR134*2000*453.59/8760/3600*Dispersion!$V$10,0)</f>
        <v>0</v>
      </c>
      <c r="CH134" s="74">
        <f>IF(AND(ISNUMBER('Emissions (start here)'!AR134),ISNUMBER(Dispersion!$V$11)),'Emissions (start here)'!AR134*2000*453.59/8760/3600*Dispersion!$V$11,0)</f>
        <v>0</v>
      </c>
      <c r="CI134" s="74">
        <f>IF(AND(ISNUMBER('Emissions (start here)'!AS134),ISNUMBER(Dispersion!$W$8)),'Emissions (start here)'!AS134*453.59/3600*Dispersion!$W$8,0)</f>
        <v>0</v>
      </c>
      <c r="CJ134" s="74">
        <f>IF(AND(ISNUMBER('Emissions (start here)'!AS134),ISNUMBER(Dispersion!$W$9)),'Emissions (start here)'!AS134*453.59/3600*Dispersion!$W$9,0)</f>
        <v>0</v>
      </c>
      <c r="CK134" s="74">
        <f>IF(AND(ISNUMBER('Emissions (start here)'!AT134),ISNUMBER(Dispersion!$W$10)),'Emissions (start here)'!AT134*2000*453.59/8760/3600*Dispersion!$W$10,0)</f>
        <v>0</v>
      </c>
      <c r="CL134" s="74">
        <f>IF(AND(ISNUMBER('Emissions (start here)'!AT134),ISNUMBER(Dispersion!$W$11)),'Emissions (start here)'!AT134*2000*453.59/8760/3600*Dispersion!$W$11,0)</f>
        <v>0</v>
      </c>
      <c r="CM134" s="74">
        <f>IF(AND(ISNUMBER('Emissions (start here)'!AU134),ISNUMBER(Dispersion!$X$8)),'Emissions (start here)'!AU134*453.59/3600*Dispersion!$X$8,0)</f>
        <v>0</v>
      </c>
      <c r="CN134" s="74">
        <f>IF(AND(ISNUMBER('Emissions (start here)'!AU134),ISNUMBER(Dispersion!$X$9)),'Emissions (start here)'!AU134*453.59/3600*Dispersion!$X$9,0)</f>
        <v>0</v>
      </c>
      <c r="CO134" s="74">
        <f>IF(AND(ISNUMBER('Emissions (start here)'!AV134),ISNUMBER(Dispersion!$X$10)),'Emissions (start here)'!AV134*2000*453.59/8760/3600*Dispersion!$X$10,0)</f>
        <v>0</v>
      </c>
      <c r="CP134" s="74">
        <f>IF(AND(ISNUMBER('Emissions (start here)'!AV134),ISNUMBER(Dispersion!$X$11)),'Emissions (start here)'!AV134*2000*453.59/8760/3600*Dispersion!$X$11,0)</f>
        <v>0</v>
      </c>
      <c r="CQ134" s="74">
        <f>IF(AND(ISNUMBER('Emissions (start here)'!AW134),ISNUMBER(Dispersion!$Y$8)),'Emissions (start here)'!AW134*453.59/3600*Dispersion!$Y$8,0)</f>
        <v>0</v>
      </c>
      <c r="CR134" s="74">
        <f>IF(AND(ISNUMBER('Emissions (start here)'!AW134),ISNUMBER(Dispersion!$Y$9)),'Emissions (start here)'!AW134*453.59/3600*Dispersion!$Y$9,0)</f>
        <v>0</v>
      </c>
      <c r="CS134" s="74">
        <f>IF(AND(ISNUMBER('Emissions (start here)'!AX134),ISNUMBER(Dispersion!$Y$10)),'Emissions (start here)'!AX134*2000*453.59/8760/3600*Dispersion!$Y$10,0)</f>
        <v>0</v>
      </c>
      <c r="CT134" s="74">
        <f>IF(AND(ISNUMBER('Emissions (start here)'!AX134),ISNUMBER(Dispersion!$Y$11)),'Emissions (start here)'!AX134*2000*453.59/8760/3600*Dispersion!$Y$11,0)</f>
        <v>0</v>
      </c>
      <c r="CU134" s="74">
        <f>IF(AND(ISNUMBER('Emissions (start here)'!AY134),ISNUMBER(Dispersion!$Z$8)),'Emissions (start here)'!AY134*453.59/3600*Dispersion!$Z$8,0)</f>
        <v>0</v>
      </c>
      <c r="CV134" s="74">
        <f>IF(AND(ISNUMBER('Emissions (start here)'!AY134),ISNUMBER(Dispersion!$Z$9)),'Emissions (start here)'!AY134*453.59/3600*Dispersion!$Z$9,0)</f>
        <v>0</v>
      </c>
      <c r="CW134" s="74">
        <f>IF(AND(ISNUMBER('Emissions (start here)'!AZ134),ISNUMBER(Dispersion!$Z$10)),'Emissions (start here)'!AZ134*2000*453.59/8760/3600*Dispersion!$Z$10,0)</f>
        <v>0</v>
      </c>
      <c r="CX134" s="74">
        <f>IF(AND(ISNUMBER('Emissions (start here)'!AZ134),ISNUMBER(Dispersion!$Z$11)),'Emissions (start here)'!AZ134*2000*453.59/8760/3600*Dispersion!$Z$11,0)</f>
        <v>0</v>
      </c>
      <c r="CY134" s="74">
        <f>IF(AND(ISNUMBER('Emissions (start here)'!BA134),ISNUMBER(Dispersion!$AA$8)),'Emissions (start here)'!BA134*453.59/3600*Dispersion!$AA$8,0)</f>
        <v>0</v>
      </c>
      <c r="CZ134" s="74">
        <f>IF(AND(ISNUMBER('Emissions (start here)'!BA134),ISNUMBER(Dispersion!$AA$9)),'Emissions (start here)'!BA134*453.59/3600*Dispersion!$AA$9,0)</f>
        <v>0</v>
      </c>
      <c r="DA134" s="74">
        <f>IF(AND(ISNUMBER('Emissions (start here)'!BB134),ISNUMBER(Dispersion!$AA$10)),'Emissions (start here)'!BB134*2000*453.59/8760/3600*Dispersion!$AA$10,0)</f>
        <v>0</v>
      </c>
      <c r="DB134" s="74">
        <f>IF(AND(ISNUMBER('Emissions (start here)'!BB134),ISNUMBER(Dispersion!$AA$11)),'Emissions (start here)'!BB134*2000*453.59/8760/3600*Dispersion!$AA$11,0)</f>
        <v>0</v>
      </c>
      <c r="DC134" s="74">
        <f>IF(AND(ISNUMBER('Emissions (start here)'!BC134),ISNUMBER(Dispersion!$AB$8)),'Emissions (start here)'!BC134*453.59/3600*Dispersion!$AB$8,0)</f>
        <v>0</v>
      </c>
      <c r="DD134" s="74">
        <f>IF(AND(ISNUMBER('Emissions (start here)'!BC134),ISNUMBER(Dispersion!$AB$9)),'Emissions (start here)'!BC134*453.59/3600*Dispersion!$AB$9,0)</f>
        <v>0</v>
      </c>
      <c r="DE134" s="74">
        <f>IF(AND(ISNUMBER('Emissions (start here)'!BD134),ISNUMBER(Dispersion!$AB$10)),'Emissions (start here)'!BD134*2000*453.59/8760/3600*Dispersion!$AB$10,0)</f>
        <v>0</v>
      </c>
      <c r="DF134" s="74">
        <f>IF(AND(ISNUMBER('Emissions (start here)'!BD134),ISNUMBER(Dispersion!$AB$11)),'Emissions (start here)'!BD134*2000*453.59/8760/3600*Dispersion!$AB$11,0)</f>
        <v>0</v>
      </c>
      <c r="DG134" s="74">
        <f>IF(AND(ISNUMBER('Emissions (start here)'!BE134),ISNUMBER(Dispersion!$AC$8)),'Emissions (start here)'!BE134*453.59/3600*Dispersion!$AC$8,0)</f>
        <v>0</v>
      </c>
      <c r="DH134" s="74">
        <f>IF(AND(ISNUMBER('Emissions (start here)'!BE134),ISNUMBER(Dispersion!$AC$9)),'Emissions (start here)'!BE134*453.59/3600*Dispersion!$AC$9,0)</f>
        <v>0</v>
      </c>
      <c r="DI134" s="74">
        <f>IF(AND(ISNUMBER('Emissions (start here)'!BF134),ISNUMBER(Dispersion!$AC$10)),'Emissions (start here)'!BF134*2000*453.59/8760/3600*Dispersion!$AC$10,0)</f>
        <v>0</v>
      </c>
      <c r="DJ134" s="74">
        <f>IF(AND(ISNUMBER('Emissions (start here)'!BF134),ISNUMBER(Dispersion!$AC$11)),'Emissions (start here)'!BF134*2000*453.59/8760/3600*Dispersion!$AC$11,0)</f>
        <v>0</v>
      </c>
      <c r="DK134" s="74">
        <f>IF(AND(ISNUMBER('Emissions (start here)'!BG134),ISNUMBER(Dispersion!$AD$8)),'Emissions (start here)'!BG134*453.59/3600*Dispersion!$AD$8,0)</f>
        <v>0</v>
      </c>
      <c r="DL134" s="74">
        <f>IF(AND(ISNUMBER('Emissions (start here)'!BG134),ISNUMBER(Dispersion!$AD$9)),'Emissions (start here)'!BG134*453.59/3600*Dispersion!$AD$9,0)</f>
        <v>0</v>
      </c>
      <c r="DM134" s="74">
        <f>IF(AND(ISNUMBER('Emissions (start here)'!BH134),ISNUMBER(Dispersion!$AD$10)),'Emissions (start here)'!BH134*2000*453.59/8760/3600*Dispersion!$AD$10,0)</f>
        <v>0</v>
      </c>
      <c r="DN134" s="74">
        <f>IF(AND(ISNUMBER('Emissions (start here)'!BH134),ISNUMBER(Dispersion!$AD$11)),'Emissions (start here)'!BH134*2000*453.59/8760/3600*Dispersion!$AD$11,0)</f>
        <v>0</v>
      </c>
      <c r="DO134" s="74">
        <f>IF(AND(ISNUMBER('Emissions (start here)'!BI134),ISNUMBER(Dispersion!$AE$8)),'Emissions (start here)'!BI134*453.59/3600*Dispersion!$AE$8,0)</f>
        <v>0</v>
      </c>
      <c r="DP134" s="74">
        <f>IF(AND(ISNUMBER('Emissions (start here)'!BI134),ISNUMBER(Dispersion!$AE$9)),'Emissions (start here)'!BI134*453.59/3600*Dispersion!$AE$9,0)</f>
        <v>0</v>
      </c>
      <c r="DQ134" s="74">
        <f>IF(AND(ISNUMBER('Emissions (start here)'!BJ134),ISNUMBER(Dispersion!$AE$10)),'Emissions (start here)'!BJ134*2000*453.59/8760/3600*Dispersion!$AE$10,0)</f>
        <v>0</v>
      </c>
      <c r="DR134" s="74">
        <f>IF(AND(ISNUMBER('Emissions (start here)'!BJ134),ISNUMBER(Dispersion!$AE$11)),'Emissions (start here)'!BJ134*2000*453.59/8760/3600*Dispersion!$AE$11,0)</f>
        <v>0</v>
      </c>
      <c r="DS134" s="74">
        <f>IF(AND(ISNUMBER('Emissions (start here)'!BK134),ISNUMBER(Dispersion!$AF$8)),'Emissions (start here)'!BK134*453.59/3600*Dispersion!$AF$8,0)</f>
        <v>0</v>
      </c>
      <c r="DT134" s="74">
        <f>IF(AND(ISNUMBER('Emissions (start here)'!BK134),ISNUMBER(Dispersion!$AF$9)),'Emissions (start here)'!BK134*453.59/3600*Dispersion!$AF$9,0)</f>
        <v>0</v>
      </c>
      <c r="DU134" s="74">
        <f>IF(AND(ISNUMBER('Emissions (start here)'!BL134),ISNUMBER(Dispersion!$AF$10)),'Emissions (start here)'!BL134*2000*453.59/8760/3600*Dispersion!$AF$10,0)</f>
        <v>0</v>
      </c>
      <c r="DV134" s="74">
        <f>IF(AND(ISNUMBER('Emissions (start here)'!BL134),ISNUMBER(Dispersion!$AF$11)),'Emissions (start here)'!BL134*2000*453.59/8760/3600*Dispersion!$AF$11,0)</f>
        <v>0</v>
      </c>
      <c r="DW134" s="74">
        <f>IF(AND(ISNUMBER('Emissions (start here)'!BM134),ISNUMBER(Dispersion!$AG$8)),'Emissions (start here)'!BM134*453.59/3600*Dispersion!$AG$8,0)</f>
        <v>0</v>
      </c>
      <c r="DX134" s="74">
        <f>IF(AND(ISNUMBER('Emissions (start here)'!BM134),ISNUMBER(Dispersion!$AG$9)),'Emissions (start here)'!BM134*453.59/3600*Dispersion!$AG$9,0)</f>
        <v>0</v>
      </c>
      <c r="DY134" s="74">
        <f>IF(AND(ISNUMBER('Emissions (start here)'!BN134),ISNUMBER(Dispersion!$AG$10)),'Emissions (start here)'!BN134*2000*453.59/8760/3600*Dispersion!$AG$10,0)</f>
        <v>0</v>
      </c>
      <c r="DZ134" s="74">
        <f>IF(AND(ISNUMBER('Emissions (start here)'!BN134),ISNUMBER(Dispersion!$AG$11)),'Emissions (start here)'!BN134*2000*453.59/8760/3600*Dispersion!$AG$11,0)</f>
        <v>0</v>
      </c>
      <c r="EA134" s="74">
        <f>IF(AND(ISNUMBER('Emissions (start here)'!BO134),ISNUMBER(Dispersion!$AH$8)),'Emissions (start here)'!BO134*453.59/3600*Dispersion!$AH$8,0)</f>
        <v>0</v>
      </c>
      <c r="EB134" s="74">
        <f>IF(AND(ISNUMBER('Emissions (start here)'!BO134),ISNUMBER(Dispersion!$AH$9)),'Emissions (start here)'!BO134*453.59/3600*Dispersion!$AH$9,0)</f>
        <v>0</v>
      </c>
      <c r="EC134" s="74">
        <f>IF(AND(ISNUMBER('Emissions (start here)'!BP134),ISNUMBER(Dispersion!$AH$10)),'Emissions (start here)'!BP134*2000*453.59/8760/3600*Dispersion!$AH$10,0)</f>
        <v>0</v>
      </c>
      <c r="ED134" s="74">
        <f>IF(AND(ISNUMBER('Emissions (start here)'!BP134),ISNUMBER(Dispersion!$AH$11)),'Emissions (start here)'!BP134*2000*453.59/8760/3600*Dispersion!$AH$11,0)</f>
        <v>0</v>
      </c>
      <c r="EE134" s="74">
        <f>IF(AND(ISNUMBER('Emissions (start here)'!BQ134),ISNUMBER(Dispersion!$AI$8)),'Emissions (start here)'!BQ134*453.59/3600*Dispersion!$AI$8,0)</f>
        <v>0</v>
      </c>
      <c r="EF134" s="74">
        <f>IF(AND(ISNUMBER('Emissions (start here)'!BQ134),ISNUMBER(Dispersion!$AI$9)),'Emissions (start here)'!BQ134*453.59/3600*Dispersion!$AI$9,0)</f>
        <v>0</v>
      </c>
      <c r="EG134" s="74">
        <f>IF(AND(ISNUMBER('Emissions (start here)'!BR134),ISNUMBER(Dispersion!$AI$10)),'Emissions (start here)'!BR134*2000*453.59/8760/3600*Dispersion!$AI$10,0)</f>
        <v>0</v>
      </c>
      <c r="EH134" s="74">
        <f>IF(AND(ISNUMBER('Emissions (start here)'!BR134),ISNUMBER(Dispersion!$AI$11)),'Emissions (start here)'!BR134*2000*453.59/8760/3600*Dispersion!$AI$11,0)</f>
        <v>0</v>
      </c>
      <c r="EI134" s="74">
        <f>IF(AND(ISNUMBER('Emissions (start here)'!BS134),ISNUMBER(Dispersion!$AJ$8)),'Emissions (start here)'!BS134*453.59/3600*Dispersion!$AJ$8,0)</f>
        <v>0</v>
      </c>
      <c r="EJ134" s="74">
        <f>IF(AND(ISNUMBER('Emissions (start here)'!BS134),ISNUMBER(Dispersion!$AJ$9)),'Emissions (start here)'!BS134*453.59/3600*Dispersion!$AJ$9,0)</f>
        <v>0</v>
      </c>
      <c r="EK134" s="74">
        <f>IF(AND(ISNUMBER('Emissions (start here)'!BT134),ISNUMBER(Dispersion!$AJ$10)),'Emissions (start here)'!BT134*2000*453.59/8760/3600*Dispersion!$AJ$10,0)</f>
        <v>0</v>
      </c>
      <c r="EL134" s="74">
        <f>IF(AND(ISNUMBER('Emissions (start here)'!BT134),ISNUMBER(Dispersion!$AJ$11)),'Emissions (start here)'!BT134*2000*453.59/8760/3600*Dispersion!$AJ$11,0)</f>
        <v>0</v>
      </c>
      <c r="EM134" s="74">
        <f>IF(AND(ISNUMBER('Emissions (start here)'!BU134),ISNUMBER(Dispersion!$AK$8)),'Emissions (start here)'!BU134*453.59/3600*Dispersion!$AK$8,0)</f>
        <v>0</v>
      </c>
      <c r="EN134" s="74">
        <f>IF(AND(ISNUMBER('Emissions (start here)'!BU134),ISNUMBER(Dispersion!$AK$9)),'Emissions (start here)'!BU134*453.59/3600*Dispersion!$AK$9,0)</f>
        <v>0</v>
      </c>
      <c r="EO134" s="74">
        <f>IF(AND(ISNUMBER('Emissions (start here)'!BV134),ISNUMBER(Dispersion!$AK$10)),'Emissions (start here)'!BV134*2000*453.59/8760/3600*Dispersion!$AK$10,0)</f>
        <v>0</v>
      </c>
      <c r="EP134" s="74">
        <f>IF(AND(ISNUMBER('Emissions (start here)'!BV134),ISNUMBER(Dispersion!$AK$11)),'Emissions (start here)'!BV134*2000*453.59/8760/3600*Dispersion!$AK$11,0)</f>
        <v>0</v>
      </c>
      <c r="EQ134" s="74">
        <f>IF(AND(ISNUMBER('Emissions (start here)'!BW134),ISNUMBER(Dispersion!$AL$8)),'Emissions (start here)'!BW134*453.59/3600*Dispersion!$AL$8,0)</f>
        <v>0</v>
      </c>
      <c r="ER134" s="74">
        <f>IF(AND(ISNUMBER('Emissions (start here)'!BW134),ISNUMBER(Dispersion!$AL$9)),'Emissions (start here)'!BW134*453.59/3600*Dispersion!$AL$9,0)</f>
        <v>0</v>
      </c>
      <c r="ES134" s="74">
        <f>IF(AND(ISNUMBER('Emissions (start here)'!BX134),ISNUMBER(Dispersion!$AL$10)),'Emissions (start here)'!BX134*2000*453.59/8760/3600*Dispersion!$AL$10,0)</f>
        <v>0</v>
      </c>
      <c r="ET134" s="74">
        <f>IF(AND(ISNUMBER('Emissions (start here)'!BX134),ISNUMBER(Dispersion!$AL$11)),'Emissions (start here)'!BX134*2000*453.59/8760/3600*Dispersion!$AL$11,0)</f>
        <v>0</v>
      </c>
      <c r="EU134" s="74">
        <f>IF(AND(ISNUMBER('Emissions (start here)'!BY134),ISNUMBER(Dispersion!$AM$8)),'Emissions (start here)'!BY134*453.59/3600*Dispersion!$AM$8,0)</f>
        <v>0</v>
      </c>
      <c r="EV134" s="74">
        <f>IF(AND(ISNUMBER('Emissions (start here)'!BY134),ISNUMBER(Dispersion!$AM$9)),'Emissions (start here)'!BY134*453.59/3600*Dispersion!$AM$9,0)</f>
        <v>0</v>
      </c>
      <c r="EW134" s="74">
        <f>IF(AND(ISNUMBER('Emissions (start here)'!BZ134),ISNUMBER(Dispersion!$AM$10)),'Emissions (start here)'!BZ134*2000*453.59/8760/3600*Dispersion!$AM$10,0)</f>
        <v>0</v>
      </c>
      <c r="EX134" s="74">
        <f>IF(AND(ISNUMBER('Emissions (start here)'!BZ134),ISNUMBER(Dispersion!$AM$11)),'Emissions (start here)'!BZ134*2000*453.59/8760/3600*Dispersion!$AM$11,0)</f>
        <v>0</v>
      </c>
      <c r="EY134" s="74">
        <f>IF(AND(ISNUMBER('Emissions (start here)'!CA134),ISNUMBER(Dispersion!$AN$8)),'Emissions (start here)'!CA134*453.59/3600*Dispersion!$AN$8,0)</f>
        <v>0</v>
      </c>
      <c r="EZ134" s="74">
        <f>IF(AND(ISNUMBER('Emissions (start here)'!CA134),ISNUMBER(Dispersion!$AN$9)),'Emissions (start here)'!CA134*453.59/3600*Dispersion!$AN$9,0)</f>
        <v>0</v>
      </c>
      <c r="FA134" s="74">
        <f>IF(AND(ISNUMBER('Emissions (start here)'!CB134),ISNUMBER(Dispersion!$AN$10)),'Emissions (start here)'!CB134*2000*453.59/8760/3600*Dispersion!$AN$10,0)</f>
        <v>0</v>
      </c>
      <c r="FB134" s="74">
        <f>IF(AND(ISNUMBER('Emissions (start here)'!CB134),ISNUMBER(Dispersion!$AN$11)),'Emissions (start here)'!CB134*2000*453.59/8760/3600*Dispersion!$AN$11,0)</f>
        <v>0</v>
      </c>
      <c r="FC134" s="74">
        <f>IF(AND(ISNUMBER('Emissions (start here)'!CC134),ISNUMBER(Dispersion!$AO$8)),'Emissions (start here)'!CC134*453.59/3600*Dispersion!$AO$8,0)</f>
        <v>0</v>
      </c>
      <c r="FD134" s="74">
        <f>IF(AND(ISNUMBER('Emissions (start here)'!CC134),ISNUMBER(Dispersion!$AO$9)),'Emissions (start here)'!CC134*453.59/3600*Dispersion!$AO$9,0)</f>
        <v>0</v>
      </c>
      <c r="FE134" s="74">
        <f>IF(AND(ISNUMBER('Emissions (start here)'!CD134),ISNUMBER(Dispersion!$AO$10)),'Emissions (start here)'!CD134*2000*453.59/8760/3600*Dispersion!$AO$10,0)</f>
        <v>0</v>
      </c>
      <c r="FF134" s="74">
        <f>IF(AND(ISNUMBER('Emissions (start here)'!CD134),ISNUMBER(Dispersion!$AO$11)),'Emissions (start here)'!CD134*2000*453.59/8760/3600*Dispersion!$AO$11,0)</f>
        <v>0</v>
      </c>
      <c r="FG134" s="74">
        <f>IF(AND(ISNUMBER('Emissions (start here)'!CE134),ISNUMBER(Dispersion!$AP$8)),'Emissions (start here)'!CE134*453.59/3600*Dispersion!$AP$8,0)</f>
        <v>0</v>
      </c>
      <c r="FH134" s="74">
        <f>IF(AND(ISNUMBER('Emissions (start here)'!CE134),ISNUMBER(Dispersion!$AP$9)),'Emissions (start here)'!CE134*453.59/3600*Dispersion!$AP$9,0)</f>
        <v>0</v>
      </c>
      <c r="FI134" s="74">
        <f>IF(AND(ISNUMBER('Emissions (start here)'!CF134),ISNUMBER(Dispersion!$AP$10)),'Emissions (start here)'!CF134*2000*453.59/8760/3600*Dispersion!$AP$10,0)</f>
        <v>0</v>
      </c>
      <c r="FJ134" s="74">
        <f>IF(AND(ISNUMBER('Emissions (start here)'!CF134),ISNUMBER(Dispersion!$AP$11)),'Emissions (start here)'!CF134*2000*453.59/8760/3600*Dispersion!$AP$11,0)</f>
        <v>0</v>
      </c>
      <c r="FK134" s="74">
        <f>IF(AND(ISNUMBER('Emissions (start here)'!CG134),ISNUMBER(Dispersion!$AQ$8)),'Emissions (start here)'!CG134*453.59/3600*Dispersion!$AQ$8,0)</f>
        <v>0</v>
      </c>
      <c r="FL134" s="74">
        <f>IF(AND(ISNUMBER('Emissions (start here)'!CG134),ISNUMBER(Dispersion!$AQ$9)),'Emissions (start here)'!CG134*453.59/3600*Dispersion!$AQ$9,0)</f>
        <v>0</v>
      </c>
      <c r="FM134" s="74">
        <f>IF(AND(ISNUMBER('Emissions (start here)'!CH134),ISNUMBER(Dispersion!$AQ$10)),'Emissions (start here)'!CH134*2000*453.59/8760/3600*Dispersion!$AQ$10,0)</f>
        <v>0</v>
      </c>
      <c r="FN134" s="74">
        <f>IF(AND(ISNUMBER('Emissions (start here)'!CH134),ISNUMBER(Dispersion!$AQ$11)),'Emissions (start here)'!CH134*2000*453.59/8760/3600*Dispersion!$AQ$11,0)</f>
        <v>0</v>
      </c>
      <c r="FO134" s="74">
        <f>IF(AND(ISNUMBER('Emissions (start here)'!CI134),ISNUMBER(Dispersion!$AR$8)),'Emissions (start here)'!CI134*453.59/3600*Dispersion!$AR$8,0)</f>
        <v>0</v>
      </c>
      <c r="FP134" s="74">
        <f>IF(AND(ISNUMBER('Emissions (start here)'!CI134),ISNUMBER(Dispersion!$AR$9)),'Emissions (start here)'!CI134*453.59/3600*Dispersion!$AR$9,0)</f>
        <v>0</v>
      </c>
      <c r="FQ134" s="74">
        <f>IF(AND(ISNUMBER('Emissions (start here)'!CJ134),ISNUMBER(Dispersion!$AR$10)),'Emissions (start here)'!CJ134*2000*453.59/8760/3600*Dispersion!$AR$10,0)</f>
        <v>0</v>
      </c>
      <c r="FR134" s="74">
        <f>IF(AND(ISNUMBER('Emissions (start here)'!CJ134),ISNUMBER(Dispersion!$AR$11)),'Emissions (start here)'!CJ134*2000*453.59/8760/3600*Dispersion!$AR$11,0)</f>
        <v>0</v>
      </c>
      <c r="FS134" s="74">
        <f>IF(AND(ISNUMBER('Emissions (start here)'!CK134),ISNUMBER(Dispersion!$AS$8)),'Emissions (start here)'!CK134*453.59/3600*Dispersion!$AS$8,0)</f>
        <v>0</v>
      </c>
      <c r="FT134" s="74">
        <f>IF(AND(ISNUMBER('Emissions (start here)'!CK134),ISNUMBER(Dispersion!$AS$9)),'Emissions (start here)'!CK134*453.59/3600*Dispersion!$AS$9,0)</f>
        <v>0</v>
      </c>
      <c r="FU134" s="74">
        <f>IF(AND(ISNUMBER('Emissions (start here)'!CL134),ISNUMBER(Dispersion!$AS$10)),'Emissions (start here)'!CL134*2000*453.59/8760/3600*Dispersion!$AS$10,0)</f>
        <v>0</v>
      </c>
      <c r="FV134" s="74">
        <f>IF(AND(ISNUMBER('Emissions (start here)'!CL134),ISNUMBER(Dispersion!$AS$11)),'Emissions (start here)'!CL134*2000*453.59/8760/3600*Dispersion!$AS$11,0)</f>
        <v>0</v>
      </c>
      <c r="FW134" s="74">
        <f>IF(AND(ISNUMBER('Emissions (start here)'!CM134),ISNUMBER(Dispersion!$AT$8)),'Emissions (start here)'!CM134*453.59/3600*Dispersion!$AT$8,0)</f>
        <v>0</v>
      </c>
      <c r="FX134" s="74">
        <f>IF(AND(ISNUMBER('Emissions (start here)'!CM134),ISNUMBER(Dispersion!$AT$9)),'Emissions (start here)'!CM134*453.59/3600*Dispersion!$AT$9,0)</f>
        <v>0</v>
      </c>
      <c r="FY134" s="74">
        <f>IF(AND(ISNUMBER('Emissions (start here)'!CN134),ISNUMBER(Dispersion!$AT$10)),'Emissions (start here)'!CN134*2000*453.59/8760/3600*Dispersion!$AT$10,0)</f>
        <v>0</v>
      </c>
      <c r="FZ134" s="74">
        <f>IF(AND(ISNUMBER('Emissions (start here)'!CN134),ISNUMBER(Dispersion!$AT$11)),'Emissions (start here)'!CN134*2000*453.59/8760/3600*Dispersion!$AT$11,0)</f>
        <v>0</v>
      </c>
      <c r="GA134" s="74">
        <f>IF(AND(ISNUMBER('Emissions (start here)'!CO134),ISNUMBER(Dispersion!$AU$8)),'Emissions (start here)'!CO134*453.59/3600*Dispersion!$AU$8,0)</f>
        <v>0</v>
      </c>
      <c r="GB134" s="74">
        <f>IF(AND(ISNUMBER('Emissions (start here)'!CO134),ISNUMBER(Dispersion!$AU$9)),'Emissions (start here)'!CO134*453.59/3600*Dispersion!$AU$9,0)</f>
        <v>0</v>
      </c>
      <c r="GC134" s="74">
        <f>IF(AND(ISNUMBER('Emissions (start here)'!CP134),ISNUMBER(Dispersion!$AU$10)),'Emissions (start here)'!CP134*2000*453.59/8760/3600*Dispersion!$AU$10,0)</f>
        <v>0</v>
      </c>
      <c r="GD134" s="74">
        <f>IF(AND(ISNUMBER('Emissions (start here)'!CP134),ISNUMBER(Dispersion!$AU$11)),'Emissions (start here)'!CP134*2000*453.59/8760/3600*Dispersion!$AU$11,0)</f>
        <v>0</v>
      </c>
      <c r="GE134" s="74">
        <f>IF(AND(ISNUMBER('Emissions (start here)'!CQ134),ISNUMBER(Dispersion!$AV$8)),'Emissions (start here)'!CQ134*453.59/3600*Dispersion!$AV$8,0)</f>
        <v>0</v>
      </c>
      <c r="GF134" s="74">
        <f>IF(AND(ISNUMBER('Emissions (start here)'!CQ134),ISNUMBER(Dispersion!$AV$9)),'Emissions (start here)'!CQ134*453.59/3600*Dispersion!$AV$9,0)</f>
        <v>0</v>
      </c>
      <c r="GG134" s="74">
        <f>IF(AND(ISNUMBER('Emissions (start here)'!CR134),ISNUMBER(Dispersion!$AV$10)),'Emissions (start here)'!CR134*2000*453.59/8760/3600*Dispersion!$AV$10,0)</f>
        <v>0</v>
      </c>
      <c r="GH134" s="74">
        <f>IF(AND(ISNUMBER('Emissions (start here)'!CR134),ISNUMBER(Dispersion!$AV$11)),'Emissions (start here)'!CR134*2000*453.59/8760/3600*Dispersion!$AV$11,0)</f>
        <v>0</v>
      </c>
      <c r="GI134" s="74">
        <f>IF(AND(ISNUMBER('Emissions (start here)'!CS134),ISNUMBER(Dispersion!$AW$8)),'Emissions (start here)'!CS134*453.59/3600*Dispersion!$AW$8,0)</f>
        <v>0</v>
      </c>
      <c r="GJ134" s="74">
        <f>IF(AND(ISNUMBER('Emissions (start here)'!CS134),ISNUMBER(Dispersion!$AW$9)),'Emissions (start here)'!CS134*453.59/3600*Dispersion!$AW$9,0)</f>
        <v>0</v>
      </c>
      <c r="GK134" s="74">
        <f>IF(AND(ISNUMBER('Emissions (start here)'!CT134),ISNUMBER(Dispersion!$AW$10)),'Emissions (start here)'!CT134*2000*453.59/8760/3600*Dispersion!$AW$10,0)</f>
        <v>0</v>
      </c>
      <c r="GL134" s="74">
        <f>IF(AND(ISNUMBER('Emissions (start here)'!CT134),ISNUMBER(Dispersion!$AW$11)),'Emissions (start here)'!CT134*2000*453.59/8760/3600*Dispersion!$AW$11,0)</f>
        <v>0</v>
      </c>
      <c r="GM134" s="74">
        <f>IF(AND(ISNUMBER('Emissions (start here)'!CU134),ISNUMBER(Dispersion!$AX$8)),'Emissions (start here)'!CU134*453.59/3600*Dispersion!$AX$8,0)</f>
        <v>0</v>
      </c>
      <c r="GN134" s="74">
        <f>IF(AND(ISNUMBER('Emissions (start here)'!CU134),ISNUMBER(Dispersion!$AX$9)),'Emissions (start here)'!CU134*453.59/3600*Dispersion!$AX$9,0)</f>
        <v>0</v>
      </c>
      <c r="GO134" s="74">
        <f>IF(AND(ISNUMBER('Emissions (start here)'!CV134),ISNUMBER(Dispersion!$AX$10)),'Emissions (start here)'!CV134*2000*453.59/8760/3600*Dispersion!$AX$10,0)</f>
        <v>0</v>
      </c>
      <c r="GP134" s="74">
        <f>IF(AND(ISNUMBER('Emissions (start here)'!CV134),ISNUMBER(Dispersion!$AX$11)),'Emissions (start here)'!CV134*2000*453.59/8760/3600*Dispersion!$AX$11,0)</f>
        <v>0</v>
      </c>
      <c r="GQ134" s="74">
        <f>IF(AND(ISNUMBER('Emissions (start here)'!CW134),ISNUMBER(Dispersion!$AY$8)),'Emissions (start here)'!CW134*453.59/3600*Dispersion!$AY$8,0)</f>
        <v>0</v>
      </c>
      <c r="GR134" s="74">
        <f>IF(AND(ISNUMBER('Emissions (start here)'!CW134),ISNUMBER(Dispersion!$AY$9)),'Emissions (start here)'!CW134*453.59/3600*Dispersion!$AY$9,0)</f>
        <v>0</v>
      </c>
      <c r="GS134" s="74">
        <f>IF(AND(ISNUMBER('Emissions (start here)'!CX134),ISNUMBER(Dispersion!$AY$10)),'Emissions (start here)'!CX134*2000*453.59/8760/3600*Dispersion!$AY$10,0)</f>
        <v>0</v>
      </c>
      <c r="GT134" s="74">
        <f>IF(AND(ISNUMBER('Emissions (start here)'!CX134),ISNUMBER(Dispersion!$AY$11)),'Emissions (start here)'!CX134*2000*453.59/8760/3600*Dispersion!$AY$11,0)</f>
        <v>0</v>
      </c>
      <c r="GU134" s="74">
        <f>IF(AND(ISNUMBER('Emissions (start here)'!CY134),ISNUMBER(Dispersion!$AZ$8)),'Emissions (start here)'!CY134*453.59/3600*Dispersion!$AZ$8,0)</f>
        <v>0</v>
      </c>
      <c r="GV134" s="74">
        <f>IF(AND(ISNUMBER('Emissions (start here)'!CY134),ISNUMBER(Dispersion!$AZ$9)),'Emissions (start here)'!CY134*453.59/3600*Dispersion!$AZ$9,0)</f>
        <v>0</v>
      </c>
      <c r="GW134" s="74">
        <f>IF(AND(ISNUMBER('Emissions (start here)'!CZ134),ISNUMBER(Dispersion!$AZ$10)),'Emissions (start here)'!CZ134*2000*453.59/8760/3600*Dispersion!$AZ$10,0)</f>
        <v>0</v>
      </c>
      <c r="GX134" s="74">
        <f>IF(AND(ISNUMBER('Emissions (start here)'!CZ134),ISNUMBER(Dispersion!$AZ$11)),'Emissions (start here)'!CZ134*2000*453.59/8760/3600*Dispersion!$AZ$11,0)</f>
        <v>0</v>
      </c>
    </row>
    <row r="135" spans="1:206" x14ac:dyDescent="0.2">
      <c r="A135" s="51" t="str">
        <f>'Tox Values'!C135</f>
        <v>95-48-7</v>
      </c>
      <c r="B135" s="94" t="str">
        <f>'Tox Values'!D135</f>
        <v>Cresol, o-</v>
      </c>
      <c r="C135" s="96">
        <f t="shared" ref="C135:C197" si="9">G135+K135+O135+S135+W135+AA135+AE135+AI135+AM135+AQ135+AU135+AY135+BC135+BG135+BK135+BO135+BS135+BW135+CA135+CE135+CI135+CM135+CQ135+CU135+CY135+DC135+DG135+DK135+DO135+DS135+DW135+EA135+EE135+EI135+EM135+EQ135+EU135+EY135+FC135+FG135+FK135+FO135+FS135+FW135+GA135+GE135+GI135+GM135+GQ135+GU135</f>
        <v>0</v>
      </c>
      <c r="D135" s="74">
        <f t="shared" ref="D135:D197" si="10">H135+L135+P135+T135+X135+AB135+AF135+AJ135+AN135+AR135+AV135+AZ135+BD135+BH135+BL135+BP135+BT135+BX135+CB135+CF135+CJ135+CN135+CR135+CV135+CZ135+DD135+DH135+DL135+DP135+DT135+DX135+EB135+EF135+EJ135+EN135+ER135+EV135+EZ135+FD135+FH135+FL135+FP135+FT135+FX135+GB135+GF135+GJ135+GN135+GR135+GV135</f>
        <v>0</v>
      </c>
      <c r="E135" s="74">
        <f t="shared" ref="E135:E197" si="11">I135+M135+Q135+U135+Y135+AC135+AG135+AK135+AO135+AS135+AW135+BA135+BE135+BI135+BM135+BQ135+BU135+BY135+CC135+CG135+CK135+CO135+CS135+CW135+DA135+DE135+DI135+DM135+DQ135+DU135+DY135+EC135+EG135+EK135+EO135+ES135+EW135+FA135+FE135+FI135+FM135+FQ135+FU135+FY135+GC135+GG135+GK135+GO135+GS135+GW135</f>
        <v>0</v>
      </c>
      <c r="F135" s="99">
        <f t="shared" ref="F135:F197" si="12">J135+N135+R135+V135+Z135+AD135+AH135+AL135+AP135+AT135+AX135+BB135+BF135+BJ135+BN135+BR135+BV135+BZ135+CD135+CH135+CL135+CP135+CT135+CX135+DB135+DF135+DJ135+DN135+DR135+DV135+DZ135+ED135+EH135+EL135+EP135+ET135+EX135+FB135+FF135+FJ135+FN135+FR135+FV135+FZ135+GD135+GH135+GL135+GP135+GT135+GX135</f>
        <v>0</v>
      </c>
      <c r="G135" s="97">
        <f>IF(AND(ISNUMBER('Emissions (start here)'!E135),ISNUMBER(Dispersion!$C$8)),'Emissions (start here)'!E135*453.59/3600*Dispersion!$C$8,0)</f>
        <v>0</v>
      </c>
      <c r="H135" s="74">
        <f>IF(AND(ISNUMBER('Emissions (start here)'!E135),ISNUMBER(Dispersion!$C$9)),'Emissions (start here)'!E135*453.59/3600*Dispersion!$C$9,0)</f>
        <v>0</v>
      </c>
      <c r="I135" s="74">
        <f>IF(AND(ISNUMBER('Emissions (start here)'!F135),ISNUMBER(Dispersion!$C$10)),'Emissions (start here)'!F135*2000*453.59/8760/3600*Dispersion!$C$10,0)</f>
        <v>0</v>
      </c>
      <c r="J135" s="74">
        <f>IF(AND(ISNUMBER('Emissions (start here)'!F135),ISNUMBER(Dispersion!$C$11)),'Emissions (start here)'!F135*2000*453.59/8760/3600*Dispersion!$C$11,0)</f>
        <v>0</v>
      </c>
      <c r="K135" s="74">
        <f>IF(AND(ISNUMBER('Emissions (start here)'!G135),ISNUMBER(Dispersion!$D$8)),'Emissions (start here)'!G135*453.59/3600*Dispersion!$D$8,0)</f>
        <v>0</v>
      </c>
      <c r="L135" s="74">
        <f>IF(AND(ISNUMBER('Emissions (start here)'!G135),ISNUMBER(Dispersion!$D$9)),'Emissions (start here)'!G135*453.59/3600*Dispersion!$D$9,0)</f>
        <v>0</v>
      </c>
      <c r="M135" s="74">
        <f>IF(AND(ISNUMBER('Emissions (start here)'!H135),ISNUMBER(Dispersion!$D$10)),'Emissions (start here)'!H135*2000*453.59/8760/3600*Dispersion!$D$10,0)</f>
        <v>0</v>
      </c>
      <c r="N135" s="74">
        <f>IF(AND(ISNUMBER('Emissions (start here)'!H135),ISNUMBER(Dispersion!$D$11)),'Emissions (start here)'!H135*2000*453.59/8760/3600*Dispersion!$D$11,0)</f>
        <v>0</v>
      </c>
      <c r="O135" s="74">
        <f>IF(AND(ISNUMBER('Emissions (start here)'!I135),ISNUMBER(Dispersion!$E$8)),'Emissions (start here)'!I135*453.59/3600*Dispersion!$E$8,0)</f>
        <v>0</v>
      </c>
      <c r="P135" s="74">
        <f>IF(AND(ISNUMBER('Emissions (start here)'!I135),ISNUMBER(Dispersion!$E$9)),'Emissions (start here)'!I135*453.59/3600*Dispersion!$E$9,0)</f>
        <v>0</v>
      </c>
      <c r="Q135" s="74">
        <f>IF(AND(ISNUMBER('Emissions (start here)'!J135),ISNUMBER(Dispersion!$E$10)),'Emissions (start here)'!J135*2000*453.59/8760/3600*Dispersion!$E$10,0)</f>
        <v>0</v>
      </c>
      <c r="R135" s="74">
        <f>IF(AND(ISNUMBER('Emissions (start here)'!J135),ISNUMBER(Dispersion!$E$11)),'Emissions (start here)'!J135*2000*453.59/8760/3600*Dispersion!$E$11,0)</f>
        <v>0</v>
      </c>
      <c r="S135" s="74">
        <f>IF(AND(ISNUMBER('Emissions (start here)'!K135),ISNUMBER(Dispersion!$F$8)),'Emissions (start here)'!K135*453.59/3600*Dispersion!$F$8,0)</f>
        <v>0</v>
      </c>
      <c r="T135" s="74">
        <f>IF(AND(ISNUMBER('Emissions (start here)'!K135),ISNUMBER(Dispersion!$F$9)),'Emissions (start here)'!K135*453.59/3600*Dispersion!$F$9,0)</f>
        <v>0</v>
      </c>
      <c r="U135" s="74">
        <f>IF(AND(ISNUMBER('Emissions (start here)'!L135),ISNUMBER(Dispersion!$F$10)),'Emissions (start here)'!L135*2000*453.59/8760/3600*Dispersion!$F$10,0)</f>
        <v>0</v>
      </c>
      <c r="V135" s="74">
        <f>IF(AND(ISNUMBER('Emissions (start here)'!L135),ISNUMBER(Dispersion!$F$11)),'Emissions (start here)'!L135*2000*453.59/8760/3600*Dispersion!$F$11,0)</f>
        <v>0</v>
      </c>
      <c r="W135" s="74">
        <f>IF(AND(ISNUMBER('Emissions (start here)'!M135),ISNUMBER(Dispersion!$G$8)),'Emissions (start here)'!M135*453.59/3600*Dispersion!$G$8,0)</f>
        <v>0</v>
      </c>
      <c r="X135" s="74">
        <f>IF(AND(ISNUMBER('Emissions (start here)'!M135),ISNUMBER(Dispersion!$G$9)),'Emissions (start here)'!M135*453.59/3600*Dispersion!$G$9,0)</f>
        <v>0</v>
      </c>
      <c r="Y135" s="74">
        <f>IF(AND(ISNUMBER('Emissions (start here)'!N135),ISNUMBER(Dispersion!$G$10)),'Emissions (start here)'!N135*2000*453.59/8760/3600*Dispersion!$G$10,0)</f>
        <v>0</v>
      </c>
      <c r="Z135" s="74">
        <f>IF(AND(ISNUMBER('Emissions (start here)'!N135),ISNUMBER(Dispersion!$G$11)),'Emissions (start here)'!N135*2000*453.59/8760/3600*Dispersion!$G$11,0)</f>
        <v>0</v>
      </c>
      <c r="AA135" s="74">
        <f>IF(AND(ISNUMBER('Emissions (start here)'!O135),ISNUMBER(Dispersion!$H$8)),'Emissions (start here)'!O135*453.59/3600*Dispersion!$H$8,0)</f>
        <v>0</v>
      </c>
      <c r="AB135" s="74">
        <f>IF(AND(ISNUMBER('Emissions (start here)'!O135),ISNUMBER(Dispersion!$H$9)),'Emissions (start here)'!O135*453.59/3600*Dispersion!$H$9,0)</f>
        <v>0</v>
      </c>
      <c r="AC135" s="74">
        <f>IF(AND(ISNUMBER('Emissions (start here)'!P135),ISNUMBER(Dispersion!$H$10)),'Emissions (start here)'!P135*2000*453.59/8760/3600*Dispersion!$H$10,0)</f>
        <v>0</v>
      </c>
      <c r="AD135" s="74">
        <f>IF(AND(ISNUMBER('Emissions (start here)'!P135),ISNUMBER(Dispersion!$H$11)),'Emissions (start here)'!P135*2000*453.59/8760/3600*Dispersion!$H$11,0)</f>
        <v>0</v>
      </c>
      <c r="AE135" s="74">
        <f>IF(AND(ISNUMBER('Emissions (start here)'!Q135),ISNUMBER(Dispersion!$I$8)),'Emissions (start here)'!Q135*453.59/3600*Dispersion!$I$8,0)</f>
        <v>0</v>
      </c>
      <c r="AF135" s="74">
        <f>IF(AND(ISNUMBER('Emissions (start here)'!Q135),ISNUMBER(Dispersion!$I$9)),'Emissions (start here)'!Q135*453.59/3600*Dispersion!$I$9,0)</f>
        <v>0</v>
      </c>
      <c r="AG135" s="74">
        <f>IF(AND(ISNUMBER('Emissions (start here)'!R135),ISNUMBER(Dispersion!$I$10)),'Emissions (start here)'!R135*2000*453.59/8760/3600*Dispersion!$I$10,0)</f>
        <v>0</v>
      </c>
      <c r="AH135" s="74">
        <f>IF(AND(ISNUMBER('Emissions (start here)'!R135),ISNUMBER(Dispersion!$I$11)),'Emissions (start here)'!R135*2000*453.59/8760/3600*Dispersion!$I$11,0)</f>
        <v>0</v>
      </c>
      <c r="AI135" s="74">
        <f>IF(AND(ISNUMBER('Emissions (start here)'!S135),ISNUMBER(Dispersion!$J$8)),'Emissions (start here)'!S135*453.59/3600*Dispersion!$J$8,0)</f>
        <v>0</v>
      </c>
      <c r="AJ135" s="74">
        <f>IF(AND(ISNUMBER('Emissions (start here)'!S135),ISNUMBER(Dispersion!$J$9)),'Emissions (start here)'!S135*453.59/3600*Dispersion!$J$9,0)</f>
        <v>0</v>
      </c>
      <c r="AK135" s="74">
        <f>IF(AND(ISNUMBER('Emissions (start here)'!T135),ISNUMBER(Dispersion!$J$10)),'Emissions (start here)'!T135*2000*453.59/8760/3600*Dispersion!$J$10,0)</f>
        <v>0</v>
      </c>
      <c r="AL135" s="74">
        <f>IF(AND(ISNUMBER('Emissions (start here)'!T135),ISNUMBER(Dispersion!$J$11)),'Emissions (start here)'!T135*2000*453.59/8760/3600*Dispersion!$J$11,0)</f>
        <v>0</v>
      </c>
      <c r="AM135" s="74">
        <f>IF(AND(ISNUMBER('Emissions (start here)'!U135),ISNUMBER(Dispersion!$K$8)),'Emissions (start here)'!U135*453.59/3600*Dispersion!$K$8,0)</f>
        <v>0</v>
      </c>
      <c r="AN135" s="74">
        <f>IF(AND(ISNUMBER('Emissions (start here)'!U135),ISNUMBER(Dispersion!$K$9)),'Emissions (start here)'!U135*453.59/3600*Dispersion!$K$9,0)</f>
        <v>0</v>
      </c>
      <c r="AO135" s="74">
        <f>IF(AND(ISNUMBER('Emissions (start here)'!V135),ISNUMBER(Dispersion!$K$10)),'Emissions (start here)'!V135*2000*453.59/8760/3600*Dispersion!$K$10,0)</f>
        <v>0</v>
      </c>
      <c r="AP135" s="74">
        <f>IF(AND(ISNUMBER('Emissions (start here)'!V135),ISNUMBER(Dispersion!$K$11)),'Emissions (start here)'!V135*2000*453.59/8760/3600*Dispersion!$K$11,0)</f>
        <v>0</v>
      </c>
      <c r="AQ135" s="74">
        <f>IF(AND(ISNUMBER('Emissions (start here)'!W135),ISNUMBER(Dispersion!$L$8)),'Emissions (start here)'!W135*453.59/3600*Dispersion!$L$8,0)</f>
        <v>0</v>
      </c>
      <c r="AR135" s="74">
        <f>IF(AND(ISNUMBER('Emissions (start here)'!W135),ISNUMBER(Dispersion!$L$9)),'Emissions (start here)'!W135*453.59/3600*Dispersion!$L$9,0)</f>
        <v>0</v>
      </c>
      <c r="AS135" s="74">
        <f>IF(AND(ISNUMBER('Emissions (start here)'!X135),ISNUMBER(Dispersion!$L$10)),'Emissions (start here)'!X135*2000*453.59/8760/3600*Dispersion!$L$10,0)</f>
        <v>0</v>
      </c>
      <c r="AT135" s="74">
        <f>IF(AND(ISNUMBER('Emissions (start here)'!X135),ISNUMBER(Dispersion!$L$11)),'Emissions (start here)'!X135*2000*453.59/8760/3600*Dispersion!$L$11,0)</f>
        <v>0</v>
      </c>
      <c r="AU135" s="74">
        <f>IF(AND(ISNUMBER('Emissions (start here)'!Y135),ISNUMBER(Dispersion!$M$8)),'Emissions (start here)'!Y135*453.59/3600*Dispersion!$M$8,0)</f>
        <v>0</v>
      </c>
      <c r="AV135" s="74">
        <f>IF(AND(ISNUMBER('Emissions (start here)'!Y135),ISNUMBER(Dispersion!$M$9)),'Emissions (start here)'!Y135*453.59/3600*Dispersion!$M$9,0)</f>
        <v>0</v>
      </c>
      <c r="AW135" s="74">
        <f>IF(AND(ISNUMBER('Emissions (start here)'!Z135),ISNUMBER(Dispersion!$M$10)),'Emissions (start here)'!Z135*2000*453.59/8760/3600*Dispersion!$M$10,0)</f>
        <v>0</v>
      </c>
      <c r="AX135" s="74">
        <f>IF(AND(ISNUMBER('Emissions (start here)'!Z135),ISNUMBER(Dispersion!$M$11)),'Emissions (start here)'!Z135*2000*453.59/8760/3600*Dispersion!$M$11,0)</f>
        <v>0</v>
      </c>
      <c r="AY135" s="74">
        <f>IF(AND(ISNUMBER('Emissions (start here)'!AA135),ISNUMBER(Dispersion!$N$8)),'Emissions (start here)'!AA135*453.59/3600*Dispersion!$N$8,0)</f>
        <v>0</v>
      </c>
      <c r="AZ135" s="74">
        <f>IF(AND(ISNUMBER('Emissions (start here)'!AA135),ISNUMBER(Dispersion!$N$9)),'Emissions (start here)'!AA135*453.59/3600*Dispersion!$N$9,0)</f>
        <v>0</v>
      </c>
      <c r="BA135" s="74">
        <f>IF(AND(ISNUMBER('Emissions (start here)'!AB135),ISNUMBER(Dispersion!$N$10)),'Emissions (start here)'!AB135*2000*453.59/8760/3600*Dispersion!$N$10,0)</f>
        <v>0</v>
      </c>
      <c r="BB135" s="74">
        <f>IF(AND(ISNUMBER('Emissions (start here)'!AB135),ISNUMBER(Dispersion!$N$11)),'Emissions (start here)'!AB135*2000*453.59/8760/3600*Dispersion!$N$11,0)</f>
        <v>0</v>
      </c>
      <c r="BC135" s="74">
        <f>IF(AND(ISNUMBER('Emissions (start here)'!AC135),ISNUMBER(Dispersion!$O$8)),'Emissions (start here)'!AC135*453.59/3600*Dispersion!$O$8,0)</f>
        <v>0</v>
      </c>
      <c r="BD135" s="74">
        <f>IF(AND(ISNUMBER('Emissions (start here)'!AC135),ISNUMBER(Dispersion!$O$9)),'Emissions (start here)'!AC135*453.59/3600*Dispersion!$O$9,0)</f>
        <v>0</v>
      </c>
      <c r="BE135" s="74">
        <f>IF(AND(ISNUMBER('Emissions (start here)'!AD135),ISNUMBER(Dispersion!$O$10)),'Emissions (start here)'!AD135*2000*453.59/8760/3600*Dispersion!$O$10,0)</f>
        <v>0</v>
      </c>
      <c r="BF135" s="74">
        <f>IF(AND(ISNUMBER('Emissions (start here)'!AD135),ISNUMBER(Dispersion!$O$11)),'Emissions (start here)'!AD135*2000*453.59/8760/3600*Dispersion!$O$11,0)</f>
        <v>0</v>
      </c>
      <c r="BG135" s="74">
        <f>IF(AND(ISNUMBER('Emissions (start here)'!AE135),ISNUMBER(Dispersion!$P$8)),'Emissions (start here)'!AE135*453.59/3600*Dispersion!$P$8,0)</f>
        <v>0</v>
      </c>
      <c r="BH135" s="74">
        <f>IF(AND(ISNUMBER('Emissions (start here)'!AE135),ISNUMBER(Dispersion!$P$9)),'Emissions (start here)'!AE135*453.59/3600*Dispersion!$P$9,0)</f>
        <v>0</v>
      </c>
      <c r="BI135" s="74">
        <f>IF(AND(ISNUMBER('Emissions (start here)'!AF135),ISNUMBER(Dispersion!$P$10)),'Emissions (start here)'!AF135*2000*453.59/8760/3600*Dispersion!$P$10,0)</f>
        <v>0</v>
      </c>
      <c r="BJ135" s="74">
        <f>IF(AND(ISNUMBER('Emissions (start here)'!AF135),ISNUMBER(Dispersion!$P$11)),'Emissions (start here)'!AF135*2000*453.59/8760/3600*Dispersion!$P$11,0)</f>
        <v>0</v>
      </c>
      <c r="BK135" s="74">
        <f>IF(AND(ISNUMBER('Emissions (start here)'!AG135),ISNUMBER(Dispersion!$Q$8)),'Emissions (start here)'!AG135*453.59/3600*Dispersion!$Q$8,0)</f>
        <v>0</v>
      </c>
      <c r="BL135" s="74">
        <f>IF(AND(ISNUMBER('Emissions (start here)'!AG135),ISNUMBER(Dispersion!$Q$9)),'Emissions (start here)'!AG135*453.59/3600*Dispersion!$Q$9,0)</f>
        <v>0</v>
      </c>
      <c r="BM135" s="74">
        <f>IF(AND(ISNUMBER('Emissions (start here)'!AH135),ISNUMBER(Dispersion!$Q$10)),'Emissions (start here)'!AH135*2000*453.59/8760/3600*Dispersion!$Q$10,0)</f>
        <v>0</v>
      </c>
      <c r="BN135" s="74">
        <f>IF(AND(ISNUMBER('Emissions (start here)'!AH135),ISNUMBER(Dispersion!$Q$11)),'Emissions (start here)'!AH135*2000*453.59/8760/3600*Dispersion!$Q$11,0)</f>
        <v>0</v>
      </c>
      <c r="BO135" s="74">
        <f>IF(AND(ISNUMBER('Emissions (start here)'!AI135),ISNUMBER(Dispersion!$R$8)),'Emissions (start here)'!AI135*453.59/3600*Dispersion!$R$8,0)</f>
        <v>0</v>
      </c>
      <c r="BP135" s="74">
        <f>IF(AND(ISNUMBER('Emissions (start here)'!AI135),ISNUMBER(Dispersion!$R$9)),'Emissions (start here)'!AI135*453.59/3600*Dispersion!$R$9,0)</f>
        <v>0</v>
      </c>
      <c r="BQ135" s="74">
        <f>IF(AND(ISNUMBER('Emissions (start here)'!AJ135),ISNUMBER(Dispersion!$R$10)),'Emissions (start here)'!AJ135*2000*453.59/8760/3600*Dispersion!$R$10,0)</f>
        <v>0</v>
      </c>
      <c r="BR135" s="74">
        <f>IF(AND(ISNUMBER('Emissions (start here)'!AJ135),ISNUMBER(Dispersion!$R$11)),'Emissions (start here)'!AJ135*2000*453.59/8760/3600*Dispersion!$R$11,0)</f>
        <v>0</v>
      </c>
      <c r="BS135" s="74">
        <f>IF(AND(ISNUMBER('Emissions (start here)'!AK135),ISNUMBER(Dispersion!$S$8)),'Emissions (start here)'!AK135*453.59/3600*Dispersion!$S$8,0)</f>
        <v>0</v>
      </c>
      <c r="BT135" s="74">
        <f>IF(AND(ISNUMBER('Emissions (start here)'!AK135),ISNUMBER(Dispersion!$S$9)),'Emissions (start here)'!AK135*453.59/3600*Dispersion!$S$9,0)</f>
        <v>0</v>
      </c>
      <c r="BU135" s="74">
        <f>IF(AND(ISNUMBER('Emissions (start here)'!AL135),ISNUMBER(Dispersion!$S$10)),'Emissions (start here)'!AL135*2000*453.59/8760/3600*Dispersion!$S$10,0)</f>
        <v>0</v>
      </c>
      <c r="BV135" s="74">
        <f>IF(AND(ISNUMBER('Emissions (start here)'!AL135),ISNUMBER(Dispersion!$S$11)),'Emissions (start here)'!AL135*2000*453.59/8760/3600*Dispersion!$S$11,0)</f>
        <v>0</v>
      </c>
      <c r="BW135" s="74">
        <f>IF(AND(ISNUMBER('Emissions (start here)'!AM135),ISNUMBER(Dispersion!$T$8)),'Emissions (start here)'!AM135*453.59/3600*Dispersion!$T$8,0)</f>
        <v>0</v>
      </c>
      <c r="BX135" s="74">
        <f>IF(AND(ISNUMBER('Emissions (start here)'!AM135),ISNUMBER(Dispersion!$T$9)),'Emissions (start here)'!AM135*453.59/3600*Dispersion!$T$9,0)</f>
        <v>0</v>
      </c>
      <c r="BY135" s="74">
        <f>IF(AND(ISNUMBER('Emissions (start here)'!AN135),ISNUMBER(Dispersion!$T$10)),'Emissions (start here)'!AN135*2000*453.59/8760/3600*Dispersion!$T$10,0)</f>
        <v>0</v>
      </c>
      <c r="BZ135" s="74">
        <f>IF(AND(ISNUMBER('Emissions (start here)'!AN135),ISNUMBER(Dispersion!$T$11)),'Emissions (start here)'!AN135*2000*453.59/8760/3600*Dispersion!$T$11,0)</f>
        <v>0</v>
      </c>
      <c r="CA135" s="74">
        <f>IF(AND(ISNUMBER('Emissions (start here)'!AO135),ISNUMBER(Dispersion!$U$8)),'Emissions (start here)'!AO135*453.59/3600*Dispersion!$U$8,0)</f>
        <v>0</v>
      </c>
      <c r="CB135" s="74">
        <f>IF(AND(ISNUMBER('Emissions (start here)'!AO135),ISNUMBER(Dispersion!$U$9)),'Emissions (start here)'!AO135*453.59/3600*Dispersion!$U$9,0)</f>
        <v>0</v>
      </c>
      <c r="CC135" s="74">
        <f>IF(AND(ISNUMBER('Emissions (start here)'!AP135),ISNUMBER(Dispersion!$U$10)),'Emissions (start here)'!AP135*2000*453.59/8760/3600*Dispersion!$U$10,0)</f>
        <v>0</v>
      </c>
      <c r="CD135" s="74">
        <f>IF(AND(ISNUMBER('Emissions (start here)'!AP135),ISNUMBER(Dispersion!$U$11)),'Emissions (start here)'!AP135*2000*453.59/8760/3600*Dispersion!$U$11,0)</f>
        <v>0</v>
      </c>
      <c r="CE135" s="74">
        <f>IF(AND(ISNUMBER('Emissions (start here)'!AQ135),ISNUMBER(Dispersion!$V$8)),'Emissions (start here)'!AQ135*453.59/3600*Dispersion!$V$8,0)</f>
        <v>0</v>
      </c>
      <c r="CF135" s="74">
        <f>IF(AND(ISNUMBER('Emissions (start here)'!AQ135),ISNUMBER(Dispersion!$V$9)),'Emissions (start here)'!AQ135*453.59/3600*Dispersion!$V$9,0)</f>
        <v>0</v>
      </c>
      <c r="CG135" s="74">
        <f>IF(AND(ISNUMBER('Emissions (start here)'!AR135),ISNUMBER(Dispersion!$V$10)),'Emissions (start here)'!AR135*2000*453.59/8760/3600*Dispersion!$V$10,0)</f>
        <v>0</v>
      </c>
      <c r="CH135" s="74">
        <f>IF(AND(ISNUMBER('Emissions (start here)'!AR135),ISNUMBER(Dispersion!$V$11)),'Emissions (start here)'!AR135*2000*453.59/8760/3600*Dispersion!$V$11,0)</f>
        <v>0</v>
      </c>
      <c r="CI135" s="74">
        <f>IF(AND(ISNUMBER('Emissions (start here)'!AS135),ISNUMBER(Dispersion!$W$8)),'Emissions (start here)'!AS135*453.59/3600*Dispersion!$W$8,0)</f>
        <v>0</v>
      </c>
      <c r="CJ135" s="74">
        <f>IF(AND(ISNUMBER('Emissions (start here)'!AS135),ISNUMBER(Dispersion!$W$9)),'Emissions (start here)'!AS135*453.59/3600*Dispersion!$W$9,0)</f>
        <v>0</v>
      </c>
      <c r="CK135" s="74">
        <f>IF(AND(ISNUMBER('Emissions (start here)'!AT135),ISNUMBER(Dispersion!$W$10)),'Emissions (start here)'!AT135*2000*453.59/8760/3600*Dispersion!$W$10,0)</f>
        <v>0</v>
      </c>
      <c r="CL135" s="74">
        <f>IF(AND(ISNUMBER('Emissions (start here)'!AT135),ISNUMBER(Dispersion!$W$11)),'Emissions (start here)'!AT135*2000*453.59/8760/3600*Dispersion!$W$11,0)</f>
        <v>0</v>
      </c>
      <c r="CM135" s="74">
        <f>IF(AND(ISNUMBER('Emissions (start here)'!AU135),ISNUMBER(Dispersion!$X$8)),'Emissions (start here)'!AU135*453.59/3600*Dispersion!$X$8,0)</f>
        <v>0</v>
      </c>
      <c r="CN135" s="74">
        <f>IF(AND(ISNUMBER('Emissions (start here)'!AU135),ISNUMBER(Dispersion!$X$9)),'Emissions (start here)'!AU135*453.59/3600*Dispersion!$X$9,0)</f>
        <v>0</v>
      </c>
      <c r="CO135" s="74">
        <f>IF(AND(ISNUMBER('Emissions (start here)'!AV135),ISNUMBER(Dispersion!$X$10)),'Emissions (start here)'!AV135*2000*453.59/8760/3600*Dispersion!$X$10,0)</f>
        <v>0</v>
      </c>
      <c r="CP135" s="74">
        <f>IF(AND(ISNUMBER('Emissions (start here)'!AV135),ISNUMBER(Dispersion!$X$11)),'Emissions (start here)'!AV135*2000*453.59/8760/3600*Dispersion!$X$11,0)</f>
        <v>0</v>
      </c>
      <c r="CQ135" s="74">
        <f>IF(AND(ISNUMBER('Emissions (start here)'!AW135),ISNUMBER(Dispersion!$Y$8)),'Emissions (start here)'!AW135*453.59/3600*Dispersion!$Y$8,0)</f>
        <v>0</v>
      </c>
      <c r="CR135" s="74">
        <f>IF(AND(ISNUMBER('Emissions (start here)'!AW135),ISNUMBER(Dispersion!$Y$9)),'Emissions (start here)'!AW135*453.59/3600*Dispersion!$Y$9,0)</f>
        <v>0</v>
      </c>
      <c r="CS135" s="74">
        <f>IF(AND(ISNUMBER('Emissions (start here)'!AX135),ISNUMBER(Dispersion!$Y$10)),'Emissions (start here)'!AX135*2000*453.59/8760/3600*Dispersion!$Y$10,0)</f>
        <v>0</v>
      </c>
      <c r="CT135" s="74">
        <f>IF(AND(ISNUMBER('Emissions (start here)'!AX135),ISNUMBER(Dispersion!$Y$11)),'Emissions (start here)'!AX135*2000*453.59/8760/3600*Dispersion!$Y$11,0)</f>
        <v>0</v>
      </c>
      <c r="CU135" s="74">
        <f>IF(AND(ISNUMBER('Emissions (start here)'!AY135),ISNUMBER(Dispersion!$Z$8)),'Emissions (start here)'!AY135*453.59/3600*Dispersion!$Z$8,0)</f>
        <v>0</v>
      </c>
      <c r="CV135" s="74">
        <f>IF(AND(ISNUMBER('Emissions (start here)'!AY135),ISNUMBER(Dispersion!$Z$9)),'Emissions (start here)'!AY135*453.59/3600*Dispersion!$Z$9,0)</f>
        <v>0</v>
      </c>
      <c r="CW135" s="74">
        <f>IF(AND(ISNUMBER('Emissions (start here)'!AZ135),ISNUMBER(Dispersion!$Z$10)),'Emissions (start here)'!AZ135*2000*453.59/8760/3600*Dispersion!$Z$10,0)</f>
        <v>0</v>
      </c>
      <c r="CX135" s="74">
        <f>IF(AND(ISNUMBER('Emissions (start here)'!AZ135),ISNUMBER(Dispersion!$Z$11)),'Emissions (start here)'!AZ135*2000*453.59/8760/3600*Dispersion!$Z$11,0)</f>
        <v>0</v>
      </c>
      <c r="CY135" s="74">
        <f>IF(AND(ISNUMBER('Emissions (start here)'!BA135),ISNUMBER(Dispersion!$AA$8)),'Emissions (start here)'!BA135*453.59/3600*Dispersion!$AA$8,0)</f>
        <v>0</v>
      </c>
      <c r="CZ135" s="74">
        <f>IF(AND(ISNUMBER('Emissions (start here)'!BA135),ISNUMBER(Dispersion!$AA$9)),'Emissions (start here)'!BA135*453.59/3600*Dispersion!$AA$9,0)</f>
        <v>0</v>
      </c>
      <c r="DA135" s="74">
        <f>IF(AND(ISNUMBER('Emissions (start here)'!BB135),ISNUMBER(Dispersion!$AA$10)),'Emissions (start here)'!BB135*2000*453.59/8760/3600*Dispersion!$AA$10,0)</f>
        <v>0</v>
      </c>
      <c r="DB135" s="74">
        <f>IF(AND(ISNUMBER('Emissions (start here)'!BB135),ISNUMBER(Dispersion!$AA$11)),'Emissions (start here)'!BB135*2000*453.59/8760/3600*Dispersion!$AA$11,0)</f>
        <v>0</v>
      </c>
      <c r="DC135" s="74">
        <f>IF(AND(ISNUMBER('Emissions (start here)'!BC135),ISNUMBER(Dispersion!$AB$8)),'Emissions (start here)'!BC135*453.59/3600*Dispersion!$AB$8,0)</f>
        <v>0</v>
      </c>
      <c r="DD135" s="74">
        <f>IF(AND(ISNUMBER('Emissions (start here)'!BC135),ISNUMBER(Dispersion!$AB$9)),'Emissions (start here)'!BC135*453.59/3600*Dispersion!$AB$9,0)</f>
        <v>0</v>
      </c>
      <c r="DE135" s="74">
        <f>IF(AND(ISNUMBER('Emissions (start here)'!BD135),ISNUMBER(Dispersion!$AB$10)),'Emissions (start here)'!BD135*2000*453.59/8760/3600*Dispersion!$AB$10,0)</f>
        <v>0</v>
      </c>
      <c r="DF135" s="74">
        <f>IF(AND(ISNUMBER('Emissions (start here)'!BD135),ISNUMBER(Dispersion!$AB$11)),'Emissions (start here)'!BD135*2000*453.59/8760/3600*Dispersion!$AB$11,0)</f>
        <v>0</v>
      </c>
      <c r="DG135" s="74">
        <f>IF(AND(ISNUMBER('Emissions (start here)'!BE135),ISNUMBER(Dispersion!$AC$8)),'Emissions (start here)'!BE135*453.59/3600*Dispersion!$AC$8,0)</f>
        <v>0</v>
      </c>
      <c r="DH135" s="74">
        <f>IF(AND(ISNUMBER('Emissions (start here)'!BE135),ISNUMBER(Dispersion!$AC$9)),'Emissions (start here)'!BE135*453.59/3600*Dispersion!$AC$9,0)</f>
        <v>0</v>
      </c>
      <c r="DI135" s="74">
        <f>IF(AND(ISNUMBER('Emissions (start here)'!BF135),ISNUMBER(Dispersion!$AC$10)),'Emissions (start here)'!BF135*2000*453.59/8760/3600*Dispersion!$AC$10,0)</f>
        <v>0</v>
      </c>
      <c r="DJ135" s="74">
        <f>IF(AND(ISNUMBER('Emissions (start here)'!BF135),ISNUMBER(Dispersion!$AC$11)),'Emissions (start here)'!BF135*2000*453.59/8760/3600*Dispersion!$AC$11,0)</f>
        <v>0</v>
      </c>
      <c r="DK135" s="74">
        <f>IF(AND(ISNUMBER('Emissions (start here)'!BG135),ISNUMBER(Dispersion!$AD$8)),'Emissions (start here)'!BG135*453.59/3600*Dispersion!$AD$8,0)</f>
        <v>0</v>
      </c>
      <c r="DL135" s="74">
        <f>IF(AND(ISNUMBER('Emissions (start here)'!BG135),ISNUMBER(Dispersion!$AD$9)),'Emissions (start here)'!BG135*453.59/3600*Dispersion!$AD$9,0)</f>
        <v>0</v>
      </c>
      <c r="DM135" s="74">
        <f>IF(AND(ISNUMBER('Emissions (start here)'!BH135),ISNUMBER(Dispersion!$AD$10)),'Emissions (start here)'!BH135*2000*453.59/8760/3600*Dispersion!$AD$10,0)</f>
        <v>0</v>
      </c>
      <c r="DN135" s="74">
        <f>IF(AND(ISNUMBER('Emissions (start here)'!BH135),ISNUMBER(Dispersion!$AD$11)),'Emissions (start here)'!BH135*2000*453.59/8760/3600*Dispersion!$AD$11,0)</f>
        <v>0</v>
      </c>
      <c r="DO135" s="74">
        <f>IF(AND(ISNUMBER('Emissions (start here)'!BI135),ISNUMBER(Dispersion!$AE$8)),'Emissions (start here)'!BI135*453.59/3600*Dispersion!$AE$8,0)</f>
        <v>0</v>
      </c>
      <c r="DP135" s="74">
        <f>IF(AND(ISNUMBER('Emissions (start here)'!BI135),ISNUMBER(Dispersion!$AE$9)),'Emissions (start here)'!BI135*453.59/3600*Dispersion!$AE$9,0)</f>
        <v>0</v>
      </c>
      <c r="DQ135" s="74">
        <f>IF(AND(ISNUMBER('Emissions (start here)'!BJ135),ISNUMBER(Dispersion!$AE$10)),'Emissions (start here)'!BJ135*2000*453.59/8760/3600*Dispersion!$AE$10,0)</f>
        <v>0</v>
      </c>
      <c r="DR135" s="74">
        <f>IF(AND(ISNUMBER('Emissions (start here)'!BJ135),ISNUMBER(Dispersion!$AE$11)),'Emissions (start here)'!BJ135*2000*453.59/8760/3600*Dispersion!$AE$11,0)</f>
        <v>0</v>
      </c>
      <c r="DS135" s="74">
        <f>IF(AND(ISNUMBER('Emissions (start here)'!BK135),ISNUMBER(Dispersion!$AF$8)),'Emissions (start here)'!BK135*453.59/3600*Dispersion!$AF$8,0)</f>
        <v>0</v>
      </c>
      <c r="DT135" s="74">
        <f>IF(AND(ISNUMBER('Emissions (start here)'!BK135),ISNUMBER(Dispersion!$AF$9)),'Emissions (start here)'!BK135*453.59/3600*Dispersion!$AF$9,0)</f>
        <v>0</v>
      </c>
      <c r="DU135" s="74">
        <f>IF(AND(ISNUMBER('Emissions (start here)'!BL135),ISNUMBER(Dispersion!$AF$10)),'Emissions (start here)'!BL135*2000*453.59/8760/3600*Dispersion!$AF$10,0)</f>
        <v>0</v>
      </c>
      <c r="DV135" s="74">
        <f>IF(AND(ISNUMBER('Emissions (start here)'!BL135),ISNUMBER(Dispersion!$AF$11)),'Emissions (start here)'!BL135*2000*453.59/8760/3600*Dispersion!$AF$11,0)</f>
        <v>0</v>
      </c>
      <c r="DW135" s="74">
        <f>IF(AND(ISNUMBER('Emissions (start here)'!BM135),ISNUMBER(Dispersion!$AG$8)),'Emissions (start here)'!BM135*453.59/3600*Dispersion!$AG$8,0)</f>
        <v>0</v>
      </c>
      <c r="DX135" s="74">
        <f>IF(AND(ISNUMBER('Emissions (start here)'!BM135),ISNUMBER(Dispersion!$AG$9)),'Emissions (start here)'!BM135*453.59/3600*Dispersion!$AG$9,0)</f>
        <v>0</v>
      </c>
      <c r="DY135" s="74">
        <f>IF(AND(ISNUMBER('Emissions (start here)'!BN135),ISNUMBER(Dispersion!$AG$10)),'Emissions (start here)'!BN135*2000*453.59/8760/3600*Dispersion!$AG$10,0)</f>
        <v>0</v>
      </c>
      <c r="DZ135" s="74">
        <f>IF(AND(ISNUMBER('Emissions (start here)'!BN135),ISNUMBER(Dispersion!$AG$11)),'Emissions (start here)'!BN135*2000*453.59/8760/3600*Dispersion!$AG$11,0)</f>
        <v>0</v>
      </c>
      <c r="EA135" s="74">
        <f>IF(AND(ISNUMBER('Emissions (start here)'!BO135),ISNUMBER(Dispersion!$AH$8)),'Emissions (start here)'!BO135*453.59/3600*Dispersion!$AH$8,0)</f>
        <v>0</v>
      </c>
      <c r="EB135" s="74">
        <f>IF(AND(ISNUMBER('Emissions (start here)'!BO135),ISNUMBER(Dispersion!$AH$9)),'Emissions (start here)'!BO135*453.59/3600*Dispersion!$AH$9,0)</f>
        <v>0</v>
      </c>
      <c r="EC135" s="74">
        <f>IF(AND(ISNUMBER('Emissions (start here)'!BP135),ISNUMBER(Dispersion!$AH$10)),'Emissions (start here)'!BP135*2000*453.59/8760/3600*Dispersion!$AH$10,0)</f>
        <v>0</v>
      </c>
      <c r="ED135" s="74">
        <f>IF(AND(ISNUMBER('Emissions (start here)'!BP135),ISNUMBER(Dispersion!$AH$11)),'Emissions (start here)'!BP135*2000*453.59/8760/3600*Dispersion!$AH$11,0)</f>
        <v>0</v>
      </c>
      <c r="EE135" s="74">
        <f>IF(AND(ISNUMBER('Emissions (start here)'!BQ135),ISNUMBER(Dispersion!$AI$8)),'Emissions (start here)'!BQ135*453.59/3600*Dispersion!$AI$8,0)</f>
        <v>0</v>
      </c>
      <c r="EF135" s="74">
        <f>IF(AND(ISNUMBER('Emissions (start here)'!BQ135),ISNUMBER(Dispersion!$AI$9)),'Emissions (start here)'!BQ135*453.59/3600*Dispersion!$AI$9,0)</f>
        <v>0</v>
      </c>
      <c r="EG135" s="74">
        <f>IF(AND(ISNUMBER('Emissions (start here)'!BR135),ISNUMBER(Dispersion!$AI$10)),'Emissions (start here)'!BR135*2000*453.59/8760/3600*Dispersion!$AI$10,0)</f>
        <v>0</v>
      </c>
      <c r="EH135" s="74">
        <f>IF(AND(ISNUMBER('Emissions (start here)'!BR135),ISNUMBER(Dispersion!$AI$11)),'Emissions (start here)'!BR135*2000*453.59/8760/3600*Dispersion!$AI$11,0)</f>
        <v>0</v>
      </c>
      <c r="EI135" s="74">
        <f>IF(AND(ISNUMBER('Emissions (start here)'!BS135),ISNUMBER(Dispersion!$AJ$8)),'Emissions (start here)'!BS135*453.59/3600*Dispersion!$AJ$8,0)</f>
        <v>0</v>
      </c>
      <c r="EJ135" s="74">
        <f>IF(AND(ISNUMBER('Emissions (start here)'!BS135),ISNUMBER(Dispersion!$AJ$9)),'Emissions (start here)'!BS135*453.59/3600*Dispersion!$AJ$9,0)</f>
        <v>0</v>
      </c>
      <c r="EK135" s="74">
        <f>IF(AND(ISNUMBER('Emissions (start here)'!BT135),ISNUMBER(Dispersion!$AJ$10)),'Emissions (start here)'!BT135*2000*453.59/8760/3600*Dispersion!$AJ$10,0)</f>
        <v>0</v>
      </c>
      <c r="EL135" s="74">
        <f>IF(AND(ISNUMBER('Emissions (start here)'!BT135),ISNUMBER(Dispersion!$AJ$11)),'Emissions (start here)'!BT135*2000*453.59/8760/3600*Dispersion!$AJ$11,0)</f>
        <v>0</v>
      </c>
      <c r="EM135" s="74">
        <f>IF(AND(ISNUMBER('Emissions (start here)'!BU135),ISNUMBER(Dispersion!$AK$8)),'Emissions (start here)'!BU135*453.59/3600*Dispersion!$AK$8,0)</f>
        <v>0</v>
      </c>
      <c r="EN135" s="74">
        <f>IF(AND(ISNUMBER('Emissions (start here)'!BU135),ISNUMBER(Dispersion!$AK$9)),'Emissions (start here)'!BU135*453.59/3600*Dispersion!$AK$9,0)</f>
        <v>0</v>
      </c>
      <c r="EO135" s="74">
        <f>IF(AND(ISNUMBER('Emissions (start here)'!BV135),ISNUMBER(Dispersion!$AK$10)),'Emissions (start here)'!BV135*2000*453.59/8760/3600*Dispersion!$AK$10,0)</f>
        <v>0</v>
      </c>
      <c r="EP135" s="74">
        <f>IF(AND(ISNUMBER('Emissions (start here)'!BV135),ISNUMBER(Dispersion!$AK$11)),'Emissions (start here)'!BV135*2000*453.59/8760/3600*Dispersion!$AK$11,0)</f>
        <v>0</v>
      </c>
      <c r="EQ135" s="74">
        <f>IF(AND(ISNUMBER('Emissions (start here)'!BW135),ISNUMBER(Dispersion!$AL$8)),'Emissions (start here)'!BW135*453.59/3600*Dispersion!$AL$8,0)</f>
        <v>0</v>
      </c>
      <c r="ER135" s="74">
        <f>IF(AND(ISNUMBER('Emissions (start here)'!BW135),ISNUMBER(Dispersion!$AL$9)),'Emissions (start here)'!BW135*453.59/3600*Dispersion!$AL$9,0)</f>
        <v>0</v>
      </c>
      <c r="ES135" s="74">
        <f>IF(AND(ISNUMBER('Emissions (start here)'!BX135),ISNUMBER(Dispersion!$AL$10)),'Emissions (start here)'!BX135*2000*453.59/8760/3600*Dispersion!$AL$10,0)</f>
        <v>0</v>
      </c>
      <c r="ET135" s="74">
        <f>IF(AND(ISNUMBER('Emissions (start here)'!BX135),ISNUMBER(Dispersion!$AL$11)),'Emissions (start here)'!BX135*2000*453.59/8760/3600*Dispersion!$AL$11,0)</f>
        <v>0</v>
      </c>
      <c r="EU135" s="74">
        <f>IF(AND(ISNUMBER('Emissions (start here)'!BY135),ISNUMBER(Dispersion!$AM$8)),'Emissions (start here)'!BY135*453.59/3600*Dispersion!$AM$8,0)</f>
        <v>0</v>
      </c>
      <c r="EV135" s="74">
        <f>IF(AND(ISNUMBER('Emissions (start here)'!BY135),ISNUMBER(Dispersion!$AM$9)),'Emissions (start here)'!BY135*453.59/3600*Dispersion!$AM$9,0)</f>
        <v>0</v>
      </c>
      <c r="EW135" s="74">
        <f>IF(AND(ISNUMBER('Emissions (start here)'!BZ135),ISNUMBER(Dispersion!$AM$10)),'Emissions (start here)'!BZ135*2000*453.59/8760/3600*Dispersion!$AM$10,0)</f>
        <v>0</v>
      </c>
      <c r="EX135" s="74">
        <f>IF(AND(ISNUMBER('Emissions (start here)'!BZ135),ISNUMBER(Dispersion!$AM$11)),'Emissions (start here)'!BZ135*2000*453.59/8760/3600*Dispersion!$AM$11,0)</f>
        <v>0</v>
      </c>
      <c r="EY135" s="74">
        <f>IF(AND(ISNUMBER('Emissions (start here)'!CA135),ISNUMBER(Dispersion!$AN$8)),'Emissions (start here)'!CA135*453.59/3600*Dispersion!$AN$8,0)</f>
        <v>0</v>
      </c>
      <c r="EZ135" s="74">
        <f>IF(AND(ISNUMBER('Emissions (start here)'!CA135),ISNUMBER(Dispersion!$AN$9)),'Emissions (start here)'!CA135*453.59/3600*Dispersion!$AN$9,0)</f>
        <v>0</v>
      </c>
      <c r="FA135" s="74">
        <f>IF(AND(ISNUMBER('Emissions (start here)'!CB135),ISNUMBER(Dispersion!$AN$10)),'Emissions (start here)'!CB135*2000*453.59/8760/3600*Dispersion!$AN$10,0)</f>
        <v>0</v>
      </c>
      <c r="FB135" s="74">
        <f>IF(AND(ISNUMBER('Emissions (start here)'!CB135),ISNUMBER(Dispersion!$AN$11)),'Emissions (start here)'!CB135*2000*453.59/8760/3600*Dispersion!$AN$11,0)</f>
        <v>0</v>
      </c>
      <c r="FC135" s="74">
        <f>IF(AND(ISNUMBER('Emissions (start here)'!CC135),ISNUMBER(Dispersion!$AO$8)),'Emissions (start here)'!CC135*453.59/3600*Dispersion!$AO$8,0)</f>
        <v>0</v>
      </c>
      <c r="FD135" s="74">
        <f>IF(AND(ISNUMBER('Emissions (start here)'!CC135),ISNUMBER(Dispersion!$AO$9)),'Emissions (start here)'!CC135*453.59/3600*Dispersion!$AO$9,0)</f>
        <v>0</v>
      </c>
      <c r="FE135" s="74">
        <f>IF(AND(ISNUMBER('Emissions (start here)'!CD135),ISNUMBER(Dispersion!$AO$10)),'Emissions (start here)'!CD135*2000*453.59/8760/3600*Dispersion!$AO$10,0)</f>
        <v>0</v>
      </c>
      <c r="FF135" s="74">
        <f>IF(AND(ISNUMBER('Emissions (start here)'!CD135),ISNUMBER(Dispersion!$AO$11)),'Emissions (start here)'!CD135*2000*453.59/8760/3600*Dispersion!$AO$11,0)</f>
        <v>0</v>
      </c>
      <c r="FG135" s="74">
        <f>IF(AND(ISNUMBER('Emissions (start here)'!CE135),ISNUMBER(Dispersion!$AP$8)),'Emissions (start here)'!CE135*453.59/3600*Dispersion!$AP$8,0)</f>
        <v>0</v>
      </c>
      <c r="FH135" s="74">
        <f>IF(AND(ISNUMBER('Emissions (start here)'!CE135),ISNUMBER(Dispersion!$AP$9)),'Emissions (start here)'!CE135*453.59/3600*Dispersion!$AP$9,0)</f>
        <v>0</v>
      </c>
      <c r="FI135" s="74">
        <f>IF(AND(ISNUMBER('Emissions (start here)'!CF135),ISNUMBER(Dispersion!$AP$10)),'Emissions (start here)'!CF135*2000*453.59/8760/3600*Dispersion!$AP$10,0)</f>
        <v>0</v>
      </c>
      <c r="FJ135" s="74">
        <f>IF(AND(ISNUMBER('Emissions (start here)'!CF135),ISNUMBER(Dispersion!$AP$11)),'Emissions (start here)'!CF135*2000*453.59/8760/3600*Dispersion!$AP$11,0)</f>
        <v>0</v>
      </c>
      <c r="FK135" s="74">
        <f>IF(AND(ISNUMBER('Emissions (start here)'!CG135),ISNUMBER(Dispersion!$AQ$8)),'Emissions (start here)'!CG135*453.59/3600*Dispersion!$AQ$8,0)</f>
        <v>0</v>
      </c>
      <c r="FL135" s="74">
        <f>IF(AND(ISNUMBER('Emissions (start here)'!CG135),ISNUMBER(Dispersion!$AQ$9)),'Emissions (start here)'!CG135*453.59/3600*Dispersion!$AQ$9,0)</f>
        <v>0</v>
      </c>
      <c r="FM135" s="74">
        <f>IF(AND(ISNUMBER('Emissions (start here)'!CH135),ISNUMBER(Dispersion!$AQ$10)),'Emissions (start here)'!CH135*2000*453.59/8760/3600*Dispersion!$AQ$10,0)</f>
        <v>0</v>
      </c>
      <c r="FN135" s="74">
        <f>IF(AND(ISNUMBER('Emissions (start here)'!CH135),ISNUMBER(Dispersion!$AQ$11)),'Emissions (start here)'!CH135*2000*453.59/8760/3600*Dispersion!$AQ$11,0)</f>
        <v>0</v>
      </c>
      <c r="FO135" s="74">
        <f>IF(AND(ISNUMBER('Emissions (start here)'!CI135),ISNUMBER(Dispersion!$AR$8)),'Emissions (start here)'!CI135*453.59/3600*Dispersion!$AR$8,0)</f>
        <v>0</v>
      </c>
      <c r="FP135" s="74">
        <f>IF(AND(ISNUMBER('Emissions (start here)'!CI135),ISNUMBER(Dispersion!$AR$9)),'Emissions (start here)'!CI135*453.59/3600*Dispersion!$AR$9,0)</f>
        <v>0</v>
      </c>
      <c r="FQ135" s="74">
        <f>IF(AND(ISNUMBER('Emissions (start here)'!CJ135),ISNUMBER(Dispersion!$AR$10)),'Emissions (start here)'!CJ135*2000*453.59/8760/3600*Dispersion!$AR$10,0)</f>
        <v>0</v>
      </c>
      <c r="FR135" s="74">
        <f>IF(AND(ISNUMBER('Emissions (start here)'!CJ135),ISNUMBER(Dispersion!$AR$11)),'Emissions (start here)'!CJ135*2000*453.59/8760/3600*Dispersion!$AR$11,0)</f>
        <v>0</v>
      </c>
      <c r="FS135" s="74">
        <f>IF(AND(ISNUMBER('Emissions (start here)'!CK135),ISNUMBER(Dispersion!$AS$8)),'Emissions (start here)'!CK135*453.59/3600*Dispersion!$AS$8,0)</f>
        <v>0</v>
      </c>
      <c r="FT135" s="74">
        <f>IF(AND(ISNUMBER('Emissions (start here)'!CK135),ISNUMBER(Dispersion!$AS$9)),'Emissions (start here)'!CK135*453.59/3600*Dispersion!$AS$9,0)</f>
        <v>0</v>
      </c>
      <c r="FU135" s="74">
        <f>IF(AND(ISNUMBER('Emissions (start here)'!CL135),ISNUMBER(Dispersion!$AS$10)),'Emissions (start here)'!CL135*2000*453.59/8760/3600*Dispersion!$AS$10,0)</f>
        <v>0</v>
      </c>
      <c r="FV135" s="74">
        <f>IF(AND(ISNUMBER('Emissions (start here)'!CL135),ISNUMBER(Dispersion!$AS$11)),'Emissions (start here)'!CL135*2000*453.59/8760/3600*Dispersion!$AS$11,0)</f>
        <v>0</v>
      </c>
      <c r="FW135" s="74">
        <f>IF(AND(ISNUMBER('Emissions (start here)'!CM135),ISNUMBER(Dispersion!$AT$8)),'Emissions (start here)'!CM135*453.59/3600*Dispersion!$AT$8,0)</f>
        <v>0</v>
      </c>
      <c r="FX135" s="74">
        <f>IF(AND(ISNUMBER('Emissions (start here)'!CM135),ISNUMBER(Dispersion!$AT$9)),'Emissions (start here)'!CM135*453.59/3600*Dispersion!$AT$9,0)</f>
        <v>0</v>
      </c>
      <c r="FY135" s="74">
        <f>IF(AND(ISNUMBER('Emissions (start here)'!CN135),ISNUMBER(Dispersion!$AT$10)),'Emissions (start here)'!CN135*2000*453.59/8760/3600*Dispersion!$AT$10,0)</f>
        <v>0</v>
      </c>
      <c r="FZ135" s="74">
        <f>IF(AND(ISNUMBER('Emissions (start here)'!CN135),ISNUMBER(Dispersion!$AT$11)),'Emissions (start here)'!CN135*2000*453.59/8760/3600*Dispersion!$AT$11,0)</f>
        <v>0</v>
      </c>
      <c r="GA135" s="74">
        <f>IF(AND(ISNUMBER('Emissions (start here)'!CO135),ISNUMBER(Dispersion!$AU$8)),'Emissions (start here)'!CO135*453.59/3600*Dispersion!$AU$8,0)</f>
        <v>0</v>
      </c>
      <c r="GB135" s="74">
        <f>IF(AND(ISNUMBER('Emissions (start here)'!CO135),ISNUMBER(Dispersion!$AU$9)),'Emissions (start here)'!CO135*453.59/3600*Dispersion!$AU$9,0)</f>
        <v>0</v>
      </c>
      <c r="GC135" s="74">
        <f>IF(AND(ISNUMBER('Emissions (start here)'!CP135),ISNUMBER(Dispersion!$AU$10)),'Emissions (start here)'!CP135*2000*453.59/8760/3600*Dispersion!$AU$10,0)</f>
        <v>0</v>
      </c>
      <c r="GD135" s="74">
        <f>IF(AND(ISNUMBER('Emissions (start here)'!CP135),ISNUMBER(Dispersion!$AU$11)),'Emissions (start here)'!CP135*2000*453.59/8760/3600*Dispersion!$AU$11,0)</f>
        <v>0</v>
      </c>
      <c r="GE135" s="74">
        <f>IF(AND(ISNUMBER('Emissions (start here)'!CQ135),ISNUMBER(Dispersion!$AV$8)),'Emissions (start here)'!CQ135*453.59/3600*Dispersion!$AV$8,0)</f>
        <v>0</v>
      </c>
      <c r="GF135" s="74">
        <f>IF(AND(ISNUMBER('Emissions (start here)'!CQ135),ISNUMBER(Dispersion!$AV$9)),'Emissions (start here)'!CQ135*453.59/3600*Dispersion!$AV$9,0)</f>
        <v>0</v>
      </c>
      <c r="GG135" s="74">
        <f>IF(AND(ISNUMBER('Emissions (start here)'!CR135),ISNUMBER(Dispersion!$AV$10)),'Emissions (start here)'!CR135*2000*453.59/8760/3600*Dispersion!$AV$10,0)</f>
        <v>0</v>
      </c>
      <c r="GH135" s="74">
        <f>IF(AND(ISNUMBER('Emissions (start here)'!CR135),ISNUMBER(Dispersion!$AV$11)),'Emissions (start here)'!CR135*2000*453.59/8760/3600*Dispersion!$AV$11,0)</f>
        <v>0</v>
      </c>
      <c r="GI135" s="74">
        <f>IF(AND(ISNUMBER('Emissions (start here)'!CS135),ISNUMBER(Dispersion!$AW$8)),'Emissions (start here)'!CS135*453.59/3600*Dispersion!$AW$8,0)</f>
        <v>0</v>
      </c>
      <c r="GJ135" s="74">
        <f>IF(AND(ISNUMBER('Emissions (start here)'!CS135),ISNUMBER(Dispersion!$AW$9)),'Emissions (start here)'!CS135*453.59/3600*Dispersion!$AW$9,0)</f>
        <v>0</v>
      </c>
      <c r="GK135" s="74">
        <f>IF(AND(ISNUMBER('Emissions (start here)'!CT135),ISNUMBER(Dispersion!$AW$10)),'Emissions (start here)'!CT135*2000*453.59/8760/3600*Dispersion!$AW$10,0)</f>
        <v>0</v>
      </c>
      <c r="GL135" s="74">
        <f>IF(AND(ISNUMBER('Emissions (start here)'!CT135),ISNUMBER(Dispersion!$AW$11)),'Emissions (start here)'!CT135*2000*453.59/8760/3600*Dispersion!$AW$11,0)</f>
        <v>0</v>
      </c>
      <c r="GM135" s="74">
        <f>IF(AND(ISNUMBER('Emissions (start here)'!CU135),ISNUMBER(Dispersion!$AX$8)),'Emissions (start here)'!CU135*453.59/3600*Dispersion!$AX$8,0)</f>
        <v>0</v>
      </c>
      <c r="GN135" s="74">
        <f>IF(AND(ISNUMBER('Emissions (start here)'!CU135),ISNUMBER(Dispersion!$AX$9)),'Emissions (start here)'!CU135*453.59/3600*Dispersion!$AX$9,0)</f>
        <v>0</v>
      </c>
      <c r="GO135" s="74">
        <f>IF(AND(ISNUMBER('Emissions (start here)'!CV135),ISNUMBER(Dispersion!$AX$10)),'Emissions (start here)'!CV135*2000*453.59/8760/3600*Dispersion!$AX$10,0)</f>
        <v>0</v>
      </c>
      <c r="GP135" s="74">
        <f>IF(AND(ISNUMBER('Emissions (start here)'!CV135),ISNUMBER(Dispersion!$AX$11)),'Emissions (start here)'!CV135*2000*453.59/8760/3600*Dispersion!$AX$11,0)</f>
        <v>0</v>
      </c>
      <c r="GQ135" s="74">
        <f>IF(AND(ISNUMBER('Emissions (start here)'!CW135),ISNUMBER(Dispersion!$AY$8)),'Emissions (start here)'!CW135*453.59/3600*Dispersion!$AY$8,0)</f>
        <v>0</v>
      </c>
      <c r="GR135" s="74">
        <f>IF(AND(ISNUMBER('Emissions (start here)'!CW135),ISNUMBER(Dispersion!$AY$9)),'Emissions (start here)'!CW135*453.59/3600*Dispersion!$AY$9,0)</f>
        <v>0</v>
      </c>
      <c r="GS135" s="74">
        <f>IF(AND(ISNUMBER('Emissions (start here)'!CX135),ISNUMBER(Dispersion!$AY$10)),'Emissions (start here)'!CX135*2000*453.59/8760/3600*Dispersion!$AY$10,0)</f>
        <v>0</v>
      </c>
      <c r="GT135" s="74">
        <f>IF(AND(ISNUMBER('Emissions (start here)'!CX135),ISNUMBER(Dispersion!$AY$11)),'Emissions (start here)'!CX135*2000*453.59/8760/3600*Dispersion!$AY$11,0)</f>
        <v>0</v>
      </c>
      <c r="GU135" s="74">
        <f>IF(AND(ISNUMBER('Emissions (start here)'!CY135),ISNUMBER(Dispersion!$AZ$8)),'Emissions (start here)'!CY135*453.59/3600*Dispersion!$AZ$8,0)</f>
        <v>0</v>
      </c>
      <c r="GV135" s="74">
        <f>IF(AND(ISNUMBER('Emissions (start here)'!CY135),ISNUMBER(Dispersion!$AZ$9)),'Emissions (start here)'!CY135*453.59/3600*Dispersion!$AZ$9,0)</f>
        <v>0</v>
      </c>
      <c r="GW135" s="74">
        <f>IF(AND(ISNUMBER('Emissions (start here)'!CZ135),ISNUMBER(Dispersion!$AZ$10)),'Emissions (start here)'!CZ135*2000*453.59/8760/3600*Dispersion!$AZ$10,0)</f>
        <v>0</v>
      </c>
      <c r="GX135" s="74">
        <f>IF(AND(ISNUMBER('Emissions (start here)'!CZ135),ISNUMBER(Dispersion!$AZ$11)),'Emissions (start here)'!CZ135*2000*453.59/8760/3600*Dispersion!$AZ$11,0)</f>
        <v>0</v>
      </c>
    </row>
    <row r="136" spans="1:206" x14ac:dyDescent="0.2">
      <c r="A136" s="51" t="str">
        <f>'Tox Values'!C136</f>
        <v>106-44-5</v>
      </c>
      <c r="B136" s="94" t="str">
        <f>'Tox Values'!D136</f>
        <v>Cresol, p-</v>
      </c>
      <c r="C136" s="96">
        <f t="shared" si="9"/>
        <v>0</v>
      </c>
      <c r="D136" s="74">
        <f t="shared" si="10"/>
        <v>0</v>
      </c>
      <c r="E136" s="74">
        <f t="shared" si="11"/>
        <v>0</v>
      </c>
      <c r="F136" s="99">
        <f t="shared" si="12"/>
        <v>0</v>
      </c>
      <c r="G136" s="97">
        <f>IF(AND(ISNUMBER('Emissions (start here)'!E136),ISNUMBER(Dispersion!$C$8)),'Emissions (start here)'!E136*453.59/3600*Dispersion!$C$8,0)</f>
        <v>0</v>
      </c>
      <c r="H136" s="74">
        <f>IF(AND(ISNUMBER('Emissions (start here)'!E136),ISNUMBER(Dispersion!$C$9)),'Emissions (start here)'!E136*453.59/3600*Dispersion!$C$9,0)</f>
        <v>0</v>
      </c>
      <c r="I136" s="74">
        <f>IF(AND(ISNUMBER('Emissions (start here)'!F136),ISNUMBER(Dispersion!$C$10)),'Emissions (start here)'!F136*2000*453.59/8760/3600*Dispersion!$C$10,0)</f>
        <v>0</v>
      </c>
      <c r="J136" s="74">
        <f>IF(AND(ISNUMBER('Emissions (start here)'!F136),ISNUMBER(Dispersion!$C$11)),'Emissions (start here)'!F136*2000*453.59/8760/3600*Dispersion!$C$11,0)</f>
        <v>0</v>
      </c>
      <c r="K136" s="74">
        <f>IF(AND(ISNUMBER('Emissions (start here)'!G136),ISNUMBER(Dispersion!$D$8)),'Emissions (start here)'!G136*453.59/3600*Dispersion!$D$8,0)</f>
        <v>0</v>
      </c>
      <c r="L136" s="74">
        <f>IF(AND(ISNUMBER('Emissions (start here)'!G136),ISNUMBER(Dispersion!$D$9)),'Emissions (start here)'!G136*453.59/3600*Dispersion!$D$9,0)</f>
        <v>0</v>
      </c>
      <c r="M136" s="74">
        <f>IF(AND(ISNUMBER('Emissions (start here)'!H136),ISNUMBER(Dispersion!$D$10)),'Emissions (start here)'!H136*2000*453.59/8760/3600*Dispersion!$D$10,0)</f>
        <v>0</v>
      </c>
      <c r="N136" s="74">
        <f>IF(AND(ISNUMBER('Emissions (start here)'!H136),ISNUMBER(Dispersion!$D$11)),'Emissions (start here)'!H136*2000*453.59/8760/3600*Dispersion!$D$11,0)</f>
        <v>0</v>
      </c>
      <c r="O136" s="74">
        <f>IF(AND(ISNUMBER('Emissions (start here)'!I136),ISNUMBER(Dispersion!$E$8)),'Emissions (start here)'!I136*453.59/3600*Dispersion!$E$8,0)</f>
        <v>0</v>
      </c>
      <c r="P136" s="74">
        <f>IF(AND(ISNUMBER('Emissions (start here)'!I136),ISNUMBER(Dispersion!$E$9)),'Emissions (start here)'!I136*453.59/3600*Dispersion!$E$9,0)</f>
        <v>0</v>
      </c>
      <c r="Q136" s="74">
        <f>IF(AND(ISNUMBER('Emissions (start here)'!J136),ISNUMBER(Dispersion!$E$10)),'Emissions (start here)'!J136*2000*453.59/8760/3600*Dispersion!$E$10,0)</f>
        <v>0</v>
      </c>
      <c r="R136" s="74">
        <f>IF(AND(ISNUMBER('Emissions (start here)'!J136),ISNUMBER(Dispersion!$E$11)),'Emissions (start here)'!J136*2000*453.59/8760/3600*Dispersion!$E$11,0)</f>
        <v>0</v>
      </c>
      <c r="S136" s="74">
        <f>IF(AND(ISNUMBER('Emissions (start here)'!K136),ISNUMBER(Dispersion!$F$8)),'Emissions (start here)'!K136*453.59/3600*Dispersion!$F$8,0)</f>
        <v>0</v>
      </c>
      <c r="T136" s="74">
        <f>IF(AND(ISNUMBER('Emissions (start here)'!K136),ISNUMBER(Dispersion!$F$9)),'Emissions (start here)'!K136*453.59/3600*Dispersion!$F$9,0)</f>
        <v>0</v>
      </c>
      <c r="U136" s="74">
        <f>IF(AND(ISNUMBER('Emissions (start here)'!L136),ISNUMBER(Dispersion!$F$10)),'Emissions (start here)'!L136*2000*453.59/8760/3600*Dispersion!$F$10,0)</f>
        <v>0</v>
      </c>
      <c r="V136" s="74">
        <f>IF(AND(ISNUMBER('Emissions (start here)'!L136),ISNUMBER(Dispersion!$F$11)),'Emissions (start here)'!L136*2000*453.59/8760/3600*Dispersion!$F$11,0)</f>
        <v>0</v>
      </c>
      <c r="W136" s="74">
        <f>IF(AND(ISNUMBER('Emissions (start here)'!M136),ISNUMBER(Dispersion!$G$8)),'Emissions (start here)'!M136*453.59/3600*Dispersion!$G$8,0)</f>
        <v>0</v>
      </c>
      <c r="X136" s="74">
        <f>IF(AND(ISNUMBER('Emissions (start here)'!M136),ISNUMBER(Dispersion!$G$9)),'Emissions (start here)'!M136*453.59/3600*Dispersion!$G$9,0)</f>
        <v>0</v>
      </c>
      <c r="Y136" s="74">
        <f>IF(AND(ISNUMBER('Emissions (start here)'!N136),ISNUMBER(Dispersion!$G$10)),'Emissions (start here)'!N136*2000*453.59/8760/3600*Dispersion!$G$10,0)</f>
        <v>0</v>
      </c>
      <c r="Z136" s="74">
        <f>IF(AND(ISNUMBER('Emissions (start here)'!N136),ISNUMBER(Dispersion!$G$11)),'Emissions (start here)'!N136*2000*453.59/8760/3600*Dispersion!$G$11,0)</f>
        <v>0</v>
      </c>
      <c r="AA136" s="74">
        <f>IF(AND(ISNUMBER('Emissions (start here)'!O136),ISNUMBER(Dispersion!$H$8)),'Emissions (start here)'!O136*453.59/3600*Dispersion!$H$8,0)</f>
        <v>0</v>
      </c>
      <c r="AB136" s="74">
        <f>IF(AND(ISNUMBER('Emissions (start here)'!O136),ISNUMBER(Dispersion!$H$9)),'Emissions (start here)'!O136*453.59/3600*Dispersion!$H$9,0)</f>
        <v>0</v>
      </c>
      <c r="AC136" s="74">
        <f>IF(AND(ISNUMBER('Emissions (start here)'!P136),ISNUMBER(Dispersion!$H$10)),'Emissions (start here)'!P136*2000*453.59/8760/3600*Dispersion!$H$10,0)</f>
        <v>0</v>
      </c>
      <c r="AD136" s="74">
        <f>IF(AND(ISNUMBER('Emissions (start here)'!P136),ISNUMBER(Dispersion!$H$11)),'Emissions (start here)'!P136*2000*453.59/8760/3600*Dispersion!$H$11,0)</f>
        <v>0</v>
      </c>
      <c r="AE136" s="74">
        <f>IF(AND(ISNUMBER('Emissions (start here)'!Q136),ISNUMBER(Dispersion!$I$8)),'Emissions (start here)'!Q136*453.59/3600*Dispersion!$I$8,0)</f>
        <v>0</v>
      </c>
      <c r="AF136" s="74">
        <f>IF(AND(ISNUMBER('Emissions (start here)'!Q136),ISNUMBER(Dispersion!$I$9)),'Emissions (start here)'!Q136*453.59/3600*Dispersion!$I$9,0)</f>
        <v>0</v>
      </c>
      <c r="AG136" s="74">
        <f>IF(AND(ISNUMBER('Emissions (start here)'!R136),ISNUMBER(Dispersion!$I$10)),'Emissions (start here)'!R136*2000*453.59/8760/3600*Dispersion!$I$10,0)</f>
        <v>0</v>
      </c>
      <c r="AH136" s="74">
        <f>IF(AND(ISNUMBER('Emissions (start here)'!R136),ISNUMBER(Dispersion!$I$11)),'Emissions (start here)'!R136*2000*453.59/8760/3600*Dispersion!$I$11,0)</f>
        <v>0</v>
      </c>
      <c r="AI136" s="74">
        <f>IF(AND(ISNUMBER('Emissions (start here)'!S136),ISNUMBER(Dispersion!$J$8)),'Emissions (start here)'!S136*453.59/3600*Dispersion!$J$8,0)</f>
        <v>0</v>
      </c>
      <c r="AJ136" s="74">
        <f>IF(AND(ISNUMBER('Emissions (start here)'!S136),ISNUMBER(Dispersion!$J$9)),'Emissions (start here)'!S136*453.59/3600*Dispersion!$J$9,0)</f>
        <v>0</v>
      </c>
      <c r="AK136" s="74">
        <f>IF(AND(ISNUMBER('Emissions (start here)'!T136),ISNUMBER(Dispersion!$J$10)),'Emissions (start here)'!T136*2000*453.59/8760/3600*Dispersion!$J$10,0)</f>
        <v>0</v>
      </c>
      <c r="AL136" s="74">
        <f>IF(AND(ISNUMBER('Emissions (start here)'!T136),ISNUMBER(Dispersion!$J$11)),'Emissions (start here)'!T136*2000*453.59/8760/3600*Dispersion!$J$11,0)</f>
        <v>0</v>
      </c>
      <c r="AM136" s="74">
        <f>IF(AND(ISNUMBER('Emissions (start here)'!U136),ISNUMBER(Dispersion!$K$8)),'Emissions (start here)'!U136*453.59/3600*Dispersion!$K$8,0)</f>
        <v>0</v>
      </c>
      <c r="AN136" s="74">
        <f>IF(AND(ISNUMBER('Emissions (start here)'!U136),ISNUMBER(Dispersion!$K$9)),'Emissions (start here)'!U136*453.59/3600*Dispersion!$K$9,0)</f>
        <v>0</v>
      </c>
      <c r="AO136" s="74">
        <f>IF(AND(ISNUMBER('Emissions (start here)'!V136),ISNUMBER(Dispersion!$K$10)),'Emissions (start here)'!V136*2000*453.59/8760/3600*Dispersion!$K$10,0)</f>
        <v>0</v>
      </c>
      <c r="AP136" s="74">
        <f>IF(AND(ISNUMBER('Emissions (start here)'!V136),ISNUMBER(Dispersion!$K$11)),'Emissions (start here)'!V136*2000*453.59/8760/3600*Dispersion!$K$11,0)</f>
        <v>0</v>
      </c>
      <c r="AQ136" s="74">
        <f>IF(AND(ISNUMBER('Emissions (start here)'!W136),ISNUMBER(Dispersion!$L$8)),'Emissions (start here)'!W136*453.59/3600*Dispersion!$L$8,0)</f>
        <v>0</v>
      </c>
      <c r="AR136" s="74">
        <f>IF(AND(ISNUMBER('Emissions (start here)'!W136),ISNUMBER(Dispersion!$L$9)),'Emissions (start here)'!W136*453.59/3600*Dispersion!$L$9,0)</f>
        <v>0</v>
      </c>
      <c r="AS136" s="74">
        <f>IF(AND(ISNUMBER('Emissions (start here)'!X136),ISNUMBER(Dispersion!$L$10)),'Emissions (start here)'!X136*2000*453.59/8760/3600*Dispersion!$L$10,0)</f>
        <v>0</v>
      </c>
      <c r="AT136" s="74">
        <f>IF(AND(ISNUMBER('Emissions (start here)'!X136),ISNUMBER(Dispersion!$L$11)),'Emissions (start here)'!X136*2000*453.59/8760/3600*Dispersion!$L$11,0)</f>
        <v>0</v>
      </c>
      <c r="AU136" s="74">
        <f>IF(AND(ISNUMBER('Emissions (start here)'!Y136),ISNUMBER(Dispersion!$M$8)),'Emissions (start here)'!Y136*453.59/3600*Dispersion!$M$8,0)</f>
        <v>0</v>
      </c>
      <c r="AV136" s="74">
        <f>IF(AND(ISNUMBER('Emissions (start here)'!Y136),ISNUMBER(Dispersion!$M$9)),'Emissions (start here)'!Y136*453.59/3600*Dispersion!$M$9,0)</f>
        <v>0</v>
      </c>
      <c r="AW136" s="74">
        <f>IF(AND(ISNUMBER('Emissions (start here)'!Z136),ISNUMBER(Dispersion!$M$10)),'Emissions (start here)'!Z136*2000*453.59/8760/3600*Dispersion!$M$10,0)</f>
        <v>0</v>
      </c>
      <c r="AX136" s="74">
        <f>IF(AND(ISNUMBER('Emissions (start here)'!Z136),ISNUMBER(Dispersion!$M$11)),'Emissions (start here)'!Z136*2000*453.59/8760/3600*Dispersion!$M$11,0)</f>
        <v>0</v>
      </c>
      <c r="AY136" s="74">
        <f>IF(AND(ISNUMBER('Emissions (start here)'!AA136),ISNUMBER(Dispersion!$N$8)),'Emissions (start here)'!AA136*453.59/3600*Dispersion!$N$8,0)</f>
        <v>0</v>
      </c>
      <c r="AZ136" s="74">
        <f>IF(AND(ISNUMBER('Emissions (start here)'!AA136),ISNUMBER(Dispersion!$N$9)),'Emissions (start here)'!AA136*453.59/3600*Dispersion!$N$9,0)</f>
        <v>0</v>
      </c>
      <c r="BA136" s="74">
        <f>IF(AND(ISNUMBER('Emissions (start here)'!AB136),ISNUMBER(Dispersion!$N$10)),'Emissions (start here)'!AB136*2000*453.59/8760/3600*Dispersion!$N$10,0)</f>
        <v>0</v>
      </c>
      <c r="BB136" s="74">
        <f>IF(AND(ISNUMBER('Emissions (start here)'!AB136),ISNUMBER(Dispersion!$N$11)),'Emissions (start here)'!AB136*2000*453.59/8760/3600*Dispersion!$N$11,0)</f>
        <v>0</v>
      </c>
      <c r="BC136" s="74">
        <f>IF(AND(ISNUMBER('Emissions (start here)'!AC136),ISNUMBER(Dispersion!$O$8)),'Emissions (start here)'!AC136*453.59/3600*Dispersion!$O$8,0)</f>
        <v>0</v>
      </c>
      <c r="BD136" s="74">
        <f>IF(AND(ISNUMBER('Emissions (start here)'!AC136),ISNUMBER(Dispersion!$O$9)),'Emissions (start here)'!AC136*453.59/3600*Dispersion!$O$9,0)</f>
        <v>0</v>
      </c>
      <c r="BE136" s="74">
        <f>IF(AND(ISNUMBER('Emissions (start here)'!AD136),ISNUMBER(Dispersion!$O$10)),'Emissions (start here)'!AD136*2000*453.59/8760/3600*Dispersion!$O$10,0)</f>
        <v>0</v>
      </c>
      <c r="BF136" s="74">
        <f>IF(AND(ISNUMBER('Emissions (start here)'!AD136),ISNUMBER(Dispersion!$O$11)),'Emissions (start here)'!AD136*2000*453.59/8760/3600*Dispersion!$O$11,0)</f>
        <v>0</v>
      </c>
      <c r="BG136" s="74">
        <f>IF(AND(ISNUMBER('Emissions (start here)'!AE136),ISNUMBER(Dispersion!$P$8)),'Emissions (start here)'!AE136*453.59/3600*Dispersion!$P$8,0)</f>
        <v>0</v>
      </c>
      <c r="BH136" s="74">
        <f>IF(AND(ISNUMBER('Emissions (start here)'!AE136),ISNUMBER(Dispersion!$P$9)),'Emissions (start here)'!AE136*453.59/3600*Dispersion!$P$9,0)</f>
        <v>0</v>
      </c>
      <c r="BI136" s="74">
        <f>IF(AND(ISNUMBER('Emissions (start here)'!AF136),ISNUMBER(Dispersion!$P$10)),'Emissions (start here)'!AF136*2000*453.59/8760/3600*Dispersion!$P$10,0)</f>
        <v>0</v>
      </c>
      <c r="BJ136" s="74">
        <f>IF(AND(ISNUMBER('Emissions (start here)'!AF136),ISNUMBER(Dispersion!$P$11)),'Emissions (start here)'!AF136*2000*453.59/8760/3600*Dispersion!$P$11,0)</f>
        <v>0</v>
      </c>
      <c r="BK136" s="74">
        <f>IF(AND(ISNUMBER('Emissions (start here)'!AG136),ISNUMBER(Dispersion!$Q$8)),'Emissions (start here)'!AG136*453.59/3600*Dispersion!$Q$8,0)</f>
        <v>0</v>
      </c>
      <c r="BL136" s="74">
        <f>IF(AND(ISNUMBER('Emissions (start here)'!AG136),ISNUMBER(Dispersion!$Q$9)),'Emissions (start here)'!AG136*453.59/3600*Dispersion!$Q$9,0)</f>
        <v>0</v>
      </c>
      <c r="BM136" s="74">
        <f>IF(AND(ISNUMBER('Emissions (start here)'!AH136),ISNUMBER(Dispersion!$Q$10)),'Emissions (start here)'!AH136*2000*453.59/8760/3600*Dispersion!$Q$10,0)</f>
        <v>0</v>
      </c>
      <c r="BN136" s="74">
        <f>IF(AND(ISNUMBER('Emissions (start here)'!AH136),ISNUMBER(Dispersion!$Q$11)),'Emissions (start here)'!AH136*2000*453.59/8760/3600*Dispersion!$Q$11,0)</f>
        <v>0</v>
      </c>
      <c r="BO136" s="74">
        <f>IF(AND(ISNUMBER('Emissions (start here)'!AI136),ISNUMBER(Dispersion!$R$8)),'Emissions (start here)'!AI136*453.59/3600*Dispersion!$R$8,0)</f>
        <v>0</v>
      </c>
      <c r="BP136" s="74">
        <f>IF(AND(ISNUMBER('Emissions (start here)'!AI136),ISNUMBER(Dispersion!$R$9)),'Emissions (start here)'!AI136*453.59/3600*Dispersion!$R$9,0)</f>
        <v>0</v>
      </c>
      <c r="BQ136" s="74">
        <f>IF(AND(ISNUMBER('Emissions (start here)'!AJ136),ISNUMBER(Dispersion!$R$10)),'Emissions (start here)'!AJ136*2000*453.59/8760/3600*Dispersion!$R$10,0)</f>
        <v>0</v>
      </c>
      <c r="BR136" s="74">
        <f>IF(AND(ISNUMBER('Emissions (start here)'!AJ136),ISNUMBER(Dispersion!$R$11)),'Emissions (start here)'!AJ136*2000*453.59/8760/3600*Dispersion!$R$11,0)</f>
        <v>0</v>
      </c>
      <c r="BS136" s="74">
        <f>IF(AND(ISNUMBER('Emissions (start here)'!AK136),ISNUMBER(Dispersion!$S$8)),'Emissions (start here)'!AK136*453.59/3600*Dispersion!$S$8,0)</f>
        <v>0</v>
      </c>
      <c r="BT136" s="74">
        <f>IF(AND(ISNUMBER('Emissions (start here)'!AK136),ISNUMBER(Dispersion!$S$9)),'Emissions (start here)'!AK136*453.59/3600*Dispersion!$S$9,0)</f>
        <v>0</v>
      </c>
      <c r="BU136" s="74">
        <f>IF(AND(ISNUMBER('Emissions (start here)'!AL136),ISNUMBER(Dispersion!$S$10)),'Emissions (start here)'!AL136*2000*453.59/8760/3600*Dispersion!$S$10,0)</f>
        <v>0</v>
      </c>
      <c r="BV136" s="74">
        <f>IF(AND(ISNUMBER('Emissions (start here)'!AL136),ISNUMBER(Dispersion!$S$11)),'Emissions (start here)'!AL136*2000*453.59/8760/3600*Dispersion!$S$11,0)</f>
        <v>0</v>
      </c>
      <c r="BW136" s="74">
        <f>IF(AND(ISNUMBER('Emissions (start here)'!AM136),ISNUMBER(Dispersion!$T$8)),'Emissions (start here)'!AM136*453.59/3600*Dispersion!$T$8,0)</f>
        <v>0</v>
      </c>
      <c r="BX136" s="74">
        <f>IF(AND(ISNUMBER('Emissions (start here)'!AM136),ISNUMBER(Dispersion!$T$9)),'Emissions (start here)'!AM136*453.59/3600*Dispersion!$T$9,0)</f>
        <v>0</v>
      </c>
      <c r="BY136" s="74">
        <f>IF(AND(ISNUMBER('Emissions (start here)'!AN136),ISNUMBER(Dispersion!$T$10)),'Emissions (start here)'!AN136*2000*453.59/8760/3600*Dispersion!$T$10,0)</f>
        <v>0</v>
      </c>
      <c r="BZ136" s="74">
        <f>IF(AND(ISNUMBER('Emissions (start here)'!AN136),ISNUMBER(Dispersion!$T$11)),'Emissions (start here)'!AN136*2000*453.59/8760/3600*Dispersion!$T$11,0)</f>
        <v>0</v>
      </c>
      <c r="CA136" s="74">
        <f>IF(AND(ISNUMBER('Emissions (start here)'!AO136),ISNUMBER(Dispersion!$U$8)),'Emissions (start here)'!AO136*453.59/3600*Dispersion!$U$8,0)</f>
        <v>0</v>
      </c>
      <c r="CB136" s="74">
        <f>IF(AND(ISNUMBER('Emissions (start here)'!AO136),ISNUMBER(Dispersion!$U$9)),'Emissions (start here)'!AO136*453.59/3600*Dispersion!$U$9,0)</f>
        <v>0</v>
      </c>
      <c r="CC136" s="74">
        <f>IF(AND(ISNUMBER('Emissions (start here)'!AP136),ISNUMBER(Dispersion!$U$10)),'Emissions (start here)'!AP136*2000*453.59/8760/3600*Dispersion!$U$10,0)</f>
        <v>0</v>
      </c>
      <c r="CD136" s="74">
        <f>IF(AND(ISNUMBER('Emissions (start here)'!AP136),ISNUMBER(Dispersion!$U$11)),'Emissions (start here)'!AP136*2000*453.59/8760/3600*Dispersion!$U$11,0)</f>
        <v>0</v>
      </c>
      <c r="CE136" s="74">
        <f>IF(AND(ISNUMBER('Emissions (start here)'!AQ136),ISNUMBER(Dispersion!$V$8)),'Emissions (start here)'!AQ136*453.59/3600*Dispersion!$V$8,0)</f>
        <v>0</v>
      </c>
      <c r="CF136" s="74">
        <f>IF(AND(ISNUMBER('Emissions (start here)'!AQ136),ISNUMBER(Dispersion!$V$9)),'Emissions (start here)'!AQ136*453.59/3600*Dispersion!$V$9,0)</f>
        <v>0</v>
      </c>
      <c r="CG136" s="74">
        <f>IF(AND(ISNUMBER('Emissions (start here)'!AR136),ISNUMBER(Dispersion!$V$10)),'Emissions (start here)'!AR136*2000*453.59/8760/3600*Dispersion!$V$10,0)</f>
        <v>0</v>
      </c>
      <c r="CH136" s="74">
        <f>IF(AND(ISNUMBER('Emissions (start here)'!AR136),ISNUMBER(Dispersion!$V$11)),'Emissions (start here)'!AR136*2000*453.59/8760/3600*Dispersion!$V$11,0)</f>
        <v>0</v>
      </c>
      <c r="CI136" s="74">
        <f>IF(AND(ISNUMBER('Emissions (start here)'!AS136),ISNUMBER(Dispersion!$W$8)),'Emissions (start here)'!AS136*453.59/3600*Dispersion!$W$8,0)</f>
        <v>0</v>
      </c>
      <c r="CJ136" s="74">
        <f>IF(AND(ISNUMBER('Emissions (start here)'!AS136),ISNUMBER(Dispersion!$W$9)),'Emissions (start here)'!AS136*453.59/3600*Dispersion!$W$9,0)</f>
        <v>0</v>
      </c>
      <c r="CK136" s="74">
        <f>IF(AND(ISNUMBER('Emissions (start here)'!AT136),ISNUMBER(Dispersion!$W$10)),'Emissions (start here)'!AT136*2000*453.59/8760/3600*Dispersion!$W$10,0)</f>
        <v>0</v>
      </c>
      <c r="CL136" s="74">
        <f>IF(AND(ISNUMBER('Emissions (start here)'!AT136),ISNUMBER(Dispersion!$W$11)),'Emissions (start here)'!AT136*2000*453.59/8760/3600*Dispersion!$W$11,0)</f>
        <v>0</v>
      </c>
      <c r="CM136" s="74">
        <f>IF(AND(ISNUMBER('Emissions (start here)'!AU136),ISNUMBER(Dispersion!$X$8)),'Emissions (start here)'!AU136*453.59/3600*Dispersion!$X$8,0)</f>
        <v>0</v>
      </c>
      <c r="CN136" s="74">
        <f>IF(AND(ISNUMBER('Emissions (start here)'!AU136),ISNUMBER(Dispersion!$X$9)),'Emissions (start here)'!AU136*453.59/3600*Dispersion!$X$9,0)</f>
        <v>0</v>
      </c>
      <c r="CO136" s="74">
        <f>IF(AND(ISNUMBER('Emissions (start here)'!AV136),ISNUMBER(Dispersion!$X$10)),'Emissions (start here)'!AV136*2000*453.59/8760/3600*Dispersion!$X$10,0)</f>
        <v>0</v>
      </c>
      <c r="CP136" s="74">
        <f>IF(AND(ISNUMBER('Emissions (start here)'!AV136),ISNUMBER(Dispersion!$X$11)),'Emissions (start here)'!AV136*2000*453.59/8760/3600*Dispersion!$X$11,0)</f>
        <v>0</v>
      </c>
      <c r="CQ136" s="74">
        <f>IF(AND(ISNUMBER('Emissions (start here)'!AW136),ISNUMBER(Dispersion!$Y$8)),'Emissions (start here)'!AW136*453.59/3600*Dispersion!$Y$8,0)</f>
        <v>0</v>
      </c>
      <c r="CR136" s="74">
        <f>IF(AND(ISNUMBER('Emissions (start here)'!AW136),ISNUMBER(Dispersion!$Y$9)),'Emissions (start here)'!AW136*453.59/3600*Dispersion!$Y$9,0)</f>
        <v>0</v>
      </c>
      <c r="CS136" s="74">
        <f>IF(AND(ISNUMBER('Emissions (start here)'!AX136),ISNUMBER(Dispersion!$Y$10)),'Emissions (start here)'!AX136*2000*453.59/8760/3600*Dispersion!$Y$10,0)</f>
        <v>0</v>
      </c>
      <c r="CT136" s="74">
        <f>IF(AND(ISNUMBER('Emissions (start here)'!AX136),ISNUMBER(Dispersion!$Y$11)),'Emissions (start here)'!AX136*2000*453.59/8760/3600*Dispersion!$Y$11,0)</f>
        <v>0</v>
      </c>
      <c r="CU136" s="74">
        <f>IF(AND(ISNUMBER('Emissions (start here)'!AY136),ISNUMBER(Dispersion!$Z$8)),'Emissions (start here)'!AY136*453.59/3600*Dispersion!$Z$8,0)</f>
        <v>0</v>
      </c>
      <c r="CV136" s="74">
        <f>IF(AND(ISNUMBER('Emissions (start here)'!AY136),ISNUMBER(Dispersion!$Z$9)),'Emissions (start here)'!AY136*453.59/3600*Dispersion!$Z$9,0)</f>
        <v>0</v>
      </c>
      <c r="CW136" s="74">
        <f>IF(AND(ISNUMBER('Emissions (start here)'!AZ136),ISNUMBER(Dispersion!$Z$10)),'Emissions (start here)'!AZ136*2000*453.59/8760/3600*Dispersion!$Z$10,0)</f>
        <v>0</v>
      </c>
      <c r="CX136" s="74">
        <f>IF(AND(ISNUMBER('Emissions (start here)'!AZ136),ISNUMBER(Dispersion!$Z$11)),'Emissions (start here)'!AZ136*2000*453.59/8760/3600*Dispersion!$Z$11,0)</f>
        <v>0</v>
      </c>
      <c r="CY136" s="74">
        <f>IF(AND(ISNUMBER('Emissions (start here)'!BA136),ISNUMBER(Dispersion!$AA$8)),'Emissions (start here)'!BA136*453.59/3600*Dispersion!$AA$8,0)</f>
        <v>0</v>
      </c>
      <c r="CZ136" s="74">
        <f>IF(AND(ISNUMBER('Emissions (start here)'!BA136),ISNUMBER(Dispersion!$AA$9)),'Emissions (start here)'!BA136*453.59/3600*Dispersion!$AA$9,0)</f>
        <v>0</v>
      </c>
      <c r="DA136" s="74">
        <f>IF(AND(ISNUMBER('Emissions (start here)'!BB136),ISNUMBER(Dispersion!$AA$10)),'Emissions (start here)'!BB136*2000*453.59/8760/3600*Dispersion!$AA$10,0)</f>
        <v>0</v>
      </c>
      <c r="DB136" s="74">
        <f>IF(AND(ISNUMBER('Emissions (start here)'!BB136),ISNUMBER(Dispersion!$AA$11)),'Emissions (start here)'!BB136*2000*453.59/8760/3600*Dispersion!$AA$11,0)</f>
        <v>0</v>
      </c>
      <c r="DC136" s="74">
        <f>IF(AND(ISNUMBER('Emissions (start here)'!BC136),ISNUMBER(Dispersion!$AB$8)),'Emissions (start here)'!BC136*453.59/3600*Dispersion!$AB$8,0)</f>
        <v>0</v>
      </c>
      <c r="DD136" s="74">
        <f>IF(AND(ISNUMBER('Emissions (start here)'!BC136),ISNUMBER(Dispersion!$AB$9)),'Emissions (start here)'!BC136*453.59/3600*Dispersion!$AB$9,0)</f>
        <v>0</v>
      </c>
      <c r="DE136" s="74">
        <f>IF(AND(ISNUMBER('Emissions (start here)'!BD136),ISNUMBER(Dispersion!$AB$10)),'Emissions (start here)'!BD136*2000*453.59/8760/3600*Dispersion!$AB$10,0)</f>
        <v>0</v>
      </c>
      <c r="DF136" s="74">
        <f>IF(AND(ISNUMBER('Emissions (start here)'!BD136),ISNUMBER(Dispersion!$AB$11)),'Emissions (start here)'!BD136*2000*453.59/8760/3600*Dispersion!$AB$11,0)</f>
        <v>0</v>
      </c>
      <c r="DG136" s="74">
        <f>IF(AND(ISNUMBER('Emissions (start here)'!BE136),ISNUMBER(Dispersion!$AC$8)),'Emissions (start here)'!BE136*453.59/3600*Dispersion!$AC$8,0)</f>
        <v>0</v>
      </c>
      <c r="DH136" s="74">
        <f>IF(AND(ISNUMBER('Emissions (start here)'!BE136),ISNUMBER(Dispersion!$AC$9)),'Emissions (start here)'!BE136*453.59/3600*Dispersion!$AC$9,0)</f>
        <v>0</v>
      </c>
      <c r="DI136" s="74">
        <f>IF(AND(ISNUMBER('Emissions (start here)'!BF136),ISNUMBER(Dispersion!$AC$10)),'Emissions (start here)'!BF136*2000*453.59/8760/3600*Dispersion!$AC$10,0)</f>
        <v>0</v>
      </c>
      <c r="DJ136" s="74">
        <f>IF(AND(ISNUMBER('Emissions (start here)'!BF136),ISNUMBER(Dispersion!$AC$11)),'Emissions (start here)'!BF136*2000*453.59/8760/3600*Dispersion!$AC$11,0)</f>
        <v>0</v>
      </c>
      <c r="DK136" s="74">
        <f>IF(AND(ISNUMBER('Emissions (start here)'!BG136),ISNUMBER(Dispersion!$AD$8)),'Emissions (start here)'!BG136*453.59/3600*Dispersion!$AD$8,0)</f>
        <v>0</v>
      </c>
      <c r="DL136" s="74">
        <f>IF(AND(ISNUMBER('Emissions (start here)'!BG136),ISNUMBER(Dispersion!$AD$9)),'Emissions (start here)'!BG136*453.59/3600*Dispersion!$AD$9,0)</f>
        <v>0</v>
      </c>
      <c r="DM136" s="74">
        <f>IF(AND(ISNUMBER('Emissions (start here)'!BH136),ISNUMBER(Dispersion!$AD$10)),'Emissions (start here)'!BH136*2000*453.59/8760/3600*Dispersion!$AD$10,0)</f>
        <v>0</v>
      </c>
      <c r="DN136" s="74">
        <f>IF(AND(ISNUMBER('Emissions (start here)'!BH136),ISNUMBER(Dispersion!$AD$11)),'Emissions (start here)'!BH136*2000*453.59/8760/3600*Dispersion!$AD$11,0)</f>
        <v>0</v>
      </c>
      <c r="DO136" s="74">
        <f>IF(AND(ISNUMBER('Emissions (start here)'!BI136),ISNUMBER(Dispersion!$AE$8)),'Emissions (start here)'!BI136*453.59/3600*Dispersion!$AE$8,0)</f>
        <v>0</v>
      </c>
      <c r="DP136" s="74">
        <f>IF(AND(ISNUMBER('Emissions (start here)'!BI136),ISNUMBER(Dispersion!$AE$9)),'Emissions (start here)'!BI136*453.59/3600*Dispersion!$AE$9,0)</f>
        <v>0</v>
      </c>
      <c r="DQ136" s="74">
        <f>IF(AND(ISNUMBER('Emissions (start here)'!BJ136),ISNUMBER(Dispersion!$AE$10)),'Emissions (start here)'!BJ136*2000*453.59/8760/3600*Dispersion!$AE$10,0)</f>
        <v>0</v>
      </c>
      <c r="DR136" s="74">
        <f>IF(AND(ISNUMBER('Emissions (start here)'!BJ136),ISNUMBER(Dispersion!$AE$11)),'Emissions (start here)'!BJ136*2000*453.59/8760/3600*Dispersion!$AE$11,0)</f>
        <v>0</v>
      </c>
      <c r="DS136" s="74">
        <f>IF(AND(ISNUMBER('Emissions (start here)'!BK136),ISNUMBER(Dispersion!$AF$8)),'Emissions (start here)'!BK136*453.59/3600*Dispersion!$AF$8,0)</f>
        <v>0</v>
      </c>
      <c r="DT136" s="74">
        <f>IF(AND(ISNUMBER('Emissions (start here)'!BK136),ISNUMBER(Dispersion!$AF$9)),'Emissions (start here)'!BK136*453.59/3600*Dispersion!$AF$9,0)</f>
        <v>0</v>
      </c>
      <c r="DU136" s="74">
        <f>IF(AND(ISNUMBER('Emissions (start here)'!BL136),ISNUMBER(Dispersion!$AF$10)),'Emissions (start here)'!BL136*2000*453.59/8760/3600*Dispersion!$AF$10,0)</f>
        <v>0</v>
      </c>
      <c r="DV136" s="74">
        <f>IF(AND(ISNUMBER('Emissions (start here)'!BL136),ISNUMBER(Dispersion!$AF$11)),'Emissions (start here)'!BL136*2000*453.59/8760/3600*Dispersion!$AF$11,0)</f>
        <v>0</v>
      </c>
      <c r="DW136" s="74">
        <f>IF(AND(ISNUMBER('Emissions (start here)'!BM136),ISNUMBER(Dispersion!$AG$8)),'Emissions (start here)'!BM136*453.59/3600*Dispersion!$AG$8,0)</f>
        <v>0</v>
      </c>
      <c r="DX136" s="74">
        <f>IF(AND(ISNUMBER('Emissions (start here)'!BM136),ISNUMBER(Dispersion!$AG$9)),'Emissions (start here)'!BM136*453.59/3600*Dispersion!$AG$9,0)</f>
        <v>0</v>
      </c>
      <c r="DY136" s="74">
        <f>IF(AND(ISNUMBER('Emissions (start here)'!BN136),ISNUMBER(Dispersion!$AG$10)),'Emissions (start here)'!BN136*2000*453.59/8760/3600*Dispersion!$AG$10,0)</f>
        <v>0</v>
      </c>
      <c r="DZ136" s="74">
        <f>IF(AND(ISNUMBER('Emissions (start here)'!BN136),ISNUMBER(Dispersion!$AG$11)),'Emissions (start here)'!BN136*2000*453.59/8760/3600*Dispersion!$AG$11,0)</f>
        <v>0</v>
      </c>
      <c r="EA136" s="74">
        <f>IF(AND(ISNUMBER('Emissions (start here)'!BO136),ISNUMBER(Dispersion!$AH$8)),'Emissions (start here)'!BO136*453.59/3600*Dispersion!$AH$8,0)</f>
        <v>0</v>
      </c>
      <c r="EB136" s="74">
        <f>IF(AND(ISNUMBER('Emissions (start here)'!BO136),ISNUMBER(Dispersion!$AH$9)),'Emissions (start here)'!BO136*453.59/3600*Dispersion!$AH$9,0)</f>
        <v>0</v>
      </c>
      <c r="EC136" s="74">
        <f>IF(AND(ISNUMBER('Emissions (start here)'!BP136),ISNUMBER(Dispersion!$AH$10)),'Emissions (start here)'!BP136*2000*453.59/8760/3600*Dispersion!$AH$10,0)</f>
        <v>0</v>
      </c>
      <c r="ED136" s="74">
        <f>IF(AND(ISNUMBER('Emissions (start here)'!BP136),ISNUMBER(Dispersion!$AH$11)),'Emissions (start here)'!BP136*2000*453.59/8760/3600*Dispersion!$AH$11,0)</f>
        <v>0</v>
      </c>
      <c r="EE136" s="74">
        <f>IF(AND(ISNUMBER('Emissions (start here)'!BQ136),ISNUMBER(Dispersion!$AI$8)),'Emissions (start here)'!BQ136*453.59/3600*Dispersion!$AI$8,0)</f>
        <v>0</v>
      </c>
      <c r="EF136" s="74">
        <f>IF(AND(ISNUMBER('Emissions (start here)'!BQ136),ISNUMBER(Dispersion!$AI$9)),'Emissions (start here)'!BQ136*453.59/3600*Dispersion!$AI$9,0)</f>
        <v>0</v>
      </c>
      <c r="EG136" s="74">
        <f>IF(AND(ISNUMBER('Emissions (start here)'!BR136),ISNUMBER(Dispersion!$AI$10)),'Emissions (start here)'!BR136*2000*453.59/8760/3600*Dispersion!$AI$10,0)</f>
        <v>0</v>
      </c>
      <c r="EH136" s="74">
        <f>IF(AND(ISNUMBER('Emissions (start here)'!BR136),ISNUMBER(Dispersion!$AI$11)),'Emissions (start here)'!BR136*2000*453.59/8760/3600*Dispersion!$AI$11,0)</f>
        <v>0</v>
      </c>
      <c r="EI136" s="74">
        <f>IF(AND(ISNUMBER('Emissions (start here)'!BS136),ISNUMBER(Dispersion!$AJ$8)),'Emissions (start here)'!BS136*453.59/3600*Dispersion!$AJ$8,0)</f>
        <v>0</v>
      </c>
      <c r="EJ136" s="74">
        <f>IF(AND(ISNUMBER('Emissions (start here)'!BS136),ISNUMBER(Dispersion!$AJ$9)),'Emissions (start here)'!BS136*453.59/3600*Dispersion!$AJ$9,0)</f>
        <v>0</v>
      </c>
      <c r="EK136" s="74">
        <f>IF(AND(ISNUMBER('Emissions (start here)'!BT136),ISNUMBER(Dispersion!$AJ$10)),'Emissions (start here)'!BT136*2000*453.59/8760/3600*Dispersion!$AJ$10,0)</f>
        <v>0</v>
      </c>
      <c r="EL136" s="74">
        <f>IF(AND(ISNUMBER('Emissions (start here)'!BT136),ISNUMBER(Dispersion!$AJ$11)),'Emissions (start here)'!BT136*2000*453.59/8760/3600*Dispersion!$AJ$11,0)</f>
        <v>0</v>
      </c>
      <c r="EM136" s="74">
        <f>IF(AND(ISNUMBER('Emissions (start here)'!BU136),ISNUMBER(Dispersion!$AK$8)),'Emissions (start here)'!BU136*453.59/3600*Dispersion!$AK$8,0)</f>
        <v>0</v>
      </c>
      <c r="EN136" s="74">
        <f>IF(AND(ISNUMBER('Emissions (start here)'!BU136),ISNUMBER(Dispersion!$AK$9)),'Emissions (start here)'!BU136*453.59/3600*Dispersion!$AK$9,0)</f>
        <v>0</v>
      </c>
      <c r="EO136" s="74">
        <f>IF(AND(ISNUMBER('Emissions (start here)'!BV136),ISNUMBER(Dispersion!$AK$10)),'Emissions (start here)'!BV136*2000*453.59/8760/3600*Dispersion!$AK$10,0)</f>
        <v>0</v>
      </c>
      <c r="EP136" s="74">
        <f>IF(AND(ISNUMBER('Emissions (start here)'!BV136),ISNUMBER(Dispersion!$AK$11)),'Emissions (start here)'!BV136*2000*453.59/8760/3600*Dispersion!$AK$11,0)</f>
        <v>0</v>
      </c>
      <c r="EQ136" s="74">
        <f>IF(AND(ISNUMBER('Emissions (start here)'!BW136),ISNUMBER(Dispersion!$AL$8)),'Emissions (start here)'!BW136*453.59/3600*Dispersion!$AL$8,0)</f>
        <v>0</v>
      </c>
      <c r="ER136" s="74">
        <f>IF(AND(ISNUMBER('Emissions (start here)'!BW136),ISNUMBER(Dispersion!$AL$9)),'Emissions (start here)'!BW136*453.59/3600*Dispersion!$AL$9,0)</f>
        <v>0</v>
      </c>
      <c r="ES136" s="74">
        <f>IF(AND(ISNUMBER('Emissions (start here)'!BX136),ISNUMBER(Dispersion!$AL$10)),'Emissions (start here)'!BX136*2000*453.59/8760/3600*Dispersion!$AL$10,0)</f>
        <v>0</v>
      </c>
      <c r="ET136" s="74">
        <f>IF(AND(ISNUMBER('Emissions (start here)'!BX136),ISNUMBER(Dispersion!$AL$11)),'Emissions (start here)'!BX136*2000*453.59/8760/3600*Dispersion!$AL$11,0)</f>
        <v>0</v>
      </c>
      <c r="EU136" s="74">
        <f>IF(AND(ISNUMBER('Emissions (start here)'!BY136),ISNUMBER(Dispersion!$AM$8)),'Emissions (start here)'!BY136*453.59/3600*Dispersion!$AM$8,0)</f>
        <v>0</v>
      </c>
      <c r="EV136" s="74">
        <f>IF(AND(ISNUMBER('Emissions (start here)'!BY136),ISNUMBER(Dispersion!$AM$9)),'Emissions (start here)'!BY136*453.59/3600*Dispersion!$AM$9,0)</f>
        <v>0</v>
      </c>
      <c r="EW136" s="74">
        <f>IF(AND(ISNUMBER('Emissions (start here)'!BZ136),ISNUMBER(Dispersion!$AM$10)),'Emissions (start here)'!BZ136*2000*453.59/8760/3600*Dispersion!$AM$10,0)</f>
        <v>0</v>
      </c>
      <c r="EX136" s="74">
        <f>IF(AND(ISNUMBER('Emissions (start here)'!BZ136),ISNUMBER(Dispersion!$AM$11)),'Emissions (start here)'!BZ136*2000*453.59/8760/3600*Dispersion!$AM$11,0)</f>
        <v>0</v>
      </c>
      <c r="EY136" s="74">
        <f>IF(AND(ISNUMBER('Emissions (start here)'!CA136),ISNUMBER(Dispersion!$AN$8)),'Emissions (start here)'!CA136*453.59/3600*Dispersion!$AN$8,0)</f>
        <v>0</v>
      </c>
      <c r="EZ136" s="74">
        <f>IF(AND(ISNUMBER('Emissions (start here)'!CA136),ISNUMBER(Dispersion!$AN$9)),'Emissions (start here)'!CA136*453.59/3600*Dispersion!$AN$9,0)</f>
        <v>0</v>
      </c>
      <c r="FA136" s="74">
        <f>IF(AND(ISNUMBER('Emissions (start here)'!CB136),ISNUMBER(Dispersion!$AN$10)),'Emissions (start here)'!CB136*2000*453.59/8760/3600*Dispersion!$AN$10,0)</f>
        <v>0</v>
      </c>
      <c r="FB136" s="74">
        <f>IF(AND(ISNUMBER('Emissions (start here)'!CB136),ISNUMBER(Dispersion!$AN$11)),'Emissions (start here)'!CB136*2000*453.59/8760/3600*Dispersion!$AN$11,0)</f>
        <v>0</v>
      </c>
      <c r="FC136" s="74">
        <f>IF(AND(ISNUMBER('Emissions (start here)'!CC136),ISNUMBER(Dispersion!$AO$8)),'Emissions (start here)'!CC136*453.59/3600*Dispersion!$AO$8,0)</f>
        <v>0</v>
      </c>
      <c r="FD136" s="74">
        <f>IF(AND(ISNUMBER('Emissions (start here)'!CC136),ISNUMBER(Dispersion!$AO$9)),'Emissions (start here)'!CC136*453.59/3600*Dispersion!$AO$9,0)</f>
        <v>0</v>
      </c>
      <c r="FE136" s="74">
        <f>IF(AND(ISNUMBER('Emissions (start here)'!CD136),ISNUMBER(Dispersion!$AO$10)),'Emissions (start here)'!CD136*2000*453.59/8760/3600*Dispersion!$AO$10,0)</f>
        <v>0</v>
      </c>
      <c r="FF136" s="74">
        <f>IF(AND(ISNUMBER('Emissions (start here)'!CD136),ISNUMBER(Dispersion!$AO$11)),'Emissions (start here)'!CD136*2000*453.59/8760/3600*Dispersion!$AO$11,0)</f>
        <v>0</v>
      </c>
      <c r="FG136" s="74">
        <f>IF(AND(ISNUMBER('Emissions (start here)'!CE136),ISNUMBER(Dispersion!$AP$8)),'Emissions (start here)'!CE136*453.59/3600*Dispersion!$AP$8,0)</f>
        <v>0</v>
      </c>
      <c r="FH136" s="74">
        <f>IF(AND(ISNUMBER('Emissions (start here)'!CE136),ISNUMBER(Dispersion!$AP$9)),'Emissions (start here)'!CE136*453.59/3600*Dispersion!$AP$9,0)</f>
        <v>0</v>
      </c>
      <c r="FI136" s="74">
        <f>IF(AND(ISNUMBER('Emissions (start here)'!CF136),ISNUMBER(Dispersion!$AP$10)),'Emissions (start here)'!CF136*2000*453.59/8760/3600*Dispersion!$AP$10,0)</f>
        <v>0</v>
      </c>
      <c r="FJ136" s="74">
        <f>IF(AND(ISNUMBER('Emissions (start here)'!CF136),ISNUMBER(Dispersion!$AP$11)),'Emissions (start here)'!CF136*2000*453.59/8760/3600*Dispersion!$AP$11,0)</f>
        <v>0</v>
      </c>
      <c r="FK136" s="74">
        <f>IF(AND(ISNUMBER('Emissions (start here)'!CG136),ISNUMBER(Dispersion!$AQ$8)),'Emissions (start here)'!CG136*453.59/3600*Dispersion!$AQ$8,0)</f>
        <v>0</v>
      </c>
      <c r="FL136" s="74">
        <f>IF(AND(ISNUMBER('Emissions (start here)'!CG136),ISNUMBER(Dispersion!$AQ$9)),'Emissions (start here)'!CG136*453.59/3600*Dispersion!$AQ$9,0)</f>
        <v>0</v>
      </c>
      <c r="FM136" s="74">
        <f>IF(AND(ISNUMBER('Emissions (start here)'!CH136),ISNUMBER(Dispersion!$AQ$10)),'Emissions (start here)'!CH136*2000*453.59/8760/3600*Dispersion!$AQ$10,0)</f>
        <v>0</v>
      </c>
      <c r="FN136" s="74">
        <f>IF(AND(ISNUMBER('Emissions (start here)'!CH136),ISNUMBER(Dispersion!$AQ$11)),'Emissions (start here)'!CH136*2000*453.59/8760/3600*Dispersion!$AQ$11,0)</f>
        <v>0</v>
      </c>
      <c r="FO136" s="74">
        <f>IF(AND(ISNUMBER('Emissions (start here)'!CI136),ISNUMBER(Dispersion!$AR$8)),'Emissions (start here)'!CI136*453.59/3600*Dispersion!$AR$8,0)</f>
        <v>0</v>
      </c>
      <c r="FP136" s="74">
        <f>IF(AND(ISNUMBER('Emissions (start here)'!CI136),ISNUMBER(Dispersion!$AR$9)),'Emissions (start here)'!CI136*453.59/3600*Dispersion!$AR$9,0)</f>
        <v>0</v>
      </c>
      <c r="FQ136" s="74">
        <f>IF(AND(ISNUMBER('Emissions (start here)'!CJ136),ISNUMBER(Dispersion!$AR$10)),'Emissions (start here)'!CJ136*2000*453.59/8760/3600*Dispersion!$AR$10,0)</f>
        <v>0</v>
      </c>
      <c r="FR136" s="74">
        <f>IF(AND(ISNUMBER('Emissions (start here)'!CJ136),ISNUMBER(Dispersion!$AR$11)),'Emissions (start here)'!CJ136*2000*453.59/8760/3600*Dispersion!$AR$11,0)</f>
        <v>0</v>
      </c>
      <c r="FS136" s="74">
        <f>IF(AND(ISNUMBER('Emissions (start here)'!CK136),ISNUMBER(Dispersion!$AS$8)),'Emissions (start here)'!CK136*453.59/3600*Dispersion!$AS$8,0)</f>
        <v>0</v>
      </c>
      <c r="FT136" s="74">
        <f>IF(AND(ISNUMBER('Emissions (start here)'!CK136),ISNUMBER(Dispersion!$AS$9)),'Emissions (start here)'!CK136*453.59/3600*Dispersion!$AS$9,0)</f>
        <v>0</v>
      </c>
      <c r="FU136" s="74">
        <f>IF(AND(ISNUMBER('Emissions (start here)'!CL136),ISNUMBER(Dispersion!$AS$10)),'Emissions (start here)'!CL136*2000*453.59/8760/3600*Dispersion!$AS$10,0)</f>
        <v>0</v>
      </c>
      <c r="FV136" s="74">
        <f>IF(AND(ISNUMBER('Emissions (start here)'!CL136),ISNUMBER(Dispersion!$AS$11)),'Emissions (start here)'!CL136*2000*453.59/8760/3600*Dispersion!$AS$11,0)</f>
        <v>0</v>
      </c>
      <c r="FW136" s="74">
        <f>IF(AND(ISNUMBER('Emissions (start here)'!CM136),ISNUMBER(Dispersion!$AT$8)),'Emissions (start here)'!CM136*453.59/3600*Dispersion!$AT$8,0)</f>
        <v>0</v>
      </c>
      <c r="FX136" s="74">
        <f>IF(AND(ISNUMBER('Emissions (start here)'!CM136),ISNUMBER(Dispersion!$AT$9)),'Emissions (start here)'!CM136*453.59/3600*Dispersion!$AT$9,0)</f>
        <v>0</v>
      </c>
      <c r="FY136" s="74">
        <f>IF(AND(ISNUMBER('Emissions (start here)'!CN136),ISNUMBER(Dispersion!$AT$10)),'Emissions (start here)'!CN136*2000*453.59/8760/3600*Dispersion!$AT$10,0)</f>
        <v>0</v>
      </c>
      <c r="FZ136" s="74">
        <f>IF(AND(ISNUMBER('Emissions (start here)'!CN136),ISNUMBER(Dispersion!$AT$11)),'Emissions (start here)'!CN136*2000*453.59/8760/3600*Dispersion!$AT$11,0)</f>
        <v>0</v>
      </c>
      <c r="GA136" s="74">
        <f>IF(AND(ISNUMBER('Emissions (start here)'!CO136),ISNUMBER(Dispersion!$AU$8)),'Emissions (start here)'!CO136*453.59/3600*Dispersion!$AU$8,0)</f>
        <v>0</v>
      </c>
      <c r="GB136" s="74">
        <f>IF(AND(ISNUMBER('Emissions (start here)'!CO136),ISNUMBER(Dispersion!$AU$9)),'Emissions (start here)'!CO136*453.59/3600*Dispersion!$AU$9,0)</f>
        <v>0</v>
      </c>
      <c r="GC136" s="74">
        <f>IF(AND(ISNUMBER('Emissions (start here)'!CP136),ISNUMBER(Dispersion!$AU$10)),'Emissions (start here)'!CP136*2000*453.59/8760/3600*Dispersion!$AU$10,0)</f>
        <v>0</v>
      </c>
      <c r="GD136" s="74">
        <f>IF(AND(ISNUMBER('Emissions (start here)'!CP136),ISNUMBER(Dispersion!$AU$11)),'Emissions (start here)'!CP136*2000*453.59/8760/3600*Dispersion!$AU$11,0)</f>
        <v>0</v>
      </c>
      <c r="GE136" s="74">
        <f>IF(AND(ISNUMBER('Emissions (start here)'!CQ136),ISNUMBER(Dispersion!$AV$8)),'Emissions (start here)'!CQ136*453.59/3600*Dispersion!$AV$8,0)</f>
        <v>0</v>
      </c>
      <c r="GF136" s="74">
        <f>IF(AND(ISNUMBER('Emissions (start here)'!CQ136),ISNUMBER(Dispersion!$AV$9)),'Emissions (start here)'!CQ136*453.59/3600*Dispersion!$AV$9,0)</f>
        <v>0</v>
      </c>
      <c r="GG136" s="74">
        <f>IF(AND(ISNUMBER('Emissions (start here)'!CR136),ISNUMBER(Dispersion!$AV$10)),'Emissions (start here)'!CR136*2000*453.59/8760/3600*Dispersion!$AV$10,0)</f>
        <v>0</v>
      </c>
      <c r="GH136" s="74">
        <f>IF(AND(ISNUMBER('Emissions (start here)'!CR136),ISNUMBER(Dispersion!$AV$11)),'Emissions (start here)'!CR136*2000*453.59/8760/3600*Dispersion!$AV$11,0)</f>
        <v>0</v>
      </c>
      <c r="GI136" s="74">
        <f>IF(AND(ISNUMBER('Emissions (start here)'!CS136),ISNUMBER(Dispersion!$AW$8)),'Emissions (start here)'!CS136*453.59/3600*Dispersion!$AW$8,0)</f>
        <v>0</v>
      </c>
      <c r="GJ136" s="74">
        <f>IF(AND(ISNUMBER('Emissions (start here)'!CS136),ISNUMBER(Dispersion!$AW$9)),'Emissions (start here)'!CS136*453.59/3600*Dispersion!$AW$9,0)</f>
        <v>0</v>
      </c>
      <c r="GK136" s="74">
        <f>IF(AND(ISNUMBER('Emissions (start here)'!CT136),ISNUMBER(Dispersion!$AW$10)),'Emissions (start here)'!CT136*2000*453.59/8760/3600*Dispersion!$AW$10,0)</f>
        <v>0</v>
      </c>
      <c r="GL136" s="74">
        <f>IF(AND(ISNUMBER('Emissions (start here)'!CT136),ISNUMBER(Dispersion!$AW$11)),'Emissions (start here)'!CT136*2000*453.59/8760/3600*Dispersion!$AW$11,0)</f>
        <v>0</v>
      </c>
      <c r="GM136" s="74">
        <f>IF(AND(ISNUMBER('Emissions (start here)'!CU136),ISNUMBER(Dispersion!$AX$8)),'Emissions (start here)'!CU136*453.59/3600*Dispersion!$AX$8,0)</f>
        <v>0</v>
      </c>
      <c r="GN136" s="74">
        <f>IF(AND(ISNUMBER('Emissions (start here)'!CU136),ISNUMBER(Dispersion!$AX$9)),'Emissions (start here)'!CU136*453.59/3600*Dispersion!$AX$9,0)</f>
        <v>0</v>
      </c>
      <c r="GO136" s="74">
        <f>IF(AND(ISNUMBER('Emissions (start here)'!CV136),ISNUMBER(Dispersion!$AX$10)),'Emissions (start here)'!CV136*2000*453.59/8760/3600*Dispersion!$AX$10,0)</f>
        <v>0</v>
      </c>
      <c r="GP136" s="74">
        <f>IF(AND(ISNUMBER('Emissions (start here)'!CV136),ISNUMBER(Dispersion!$AX$11)),'Emissions (start here)'!CV136*2000*453.59/8760/3600*Dispersion!$AX$11,0)</f>
        <v>0</v>
      </c>
      <c r="GQ136" s="74">
        <f>IF(AND(ISNUMBER('Emissions (start here)'!CW136),ISNUMBER(Dispersion!$AY$8)),'Emissions (start here)'!CW136*453.59/3600*Dispersion!$AY$8,0)</f>
        <v>0</v>
      </c>
      <c r="GR136" s="74">
        <f>IF(AND(ISNUMBER('Emissions (start here)'!CW136),ISNUMBER(Dispersion!$AY$9)),'Emissions (start here)'!CW136*453.59/3600*Dispersion!$AY$9,0)</f>
        <v>0</v>
      </c>
      <c r="GS136" s="74">
        <f>IF(AND(ISNUMBER('Emissions (start here)'!CX136),ISNUMBER(Dispersion!$AY$10)),'Emissions (start here)'!CX136*2000*453.59/8760/3600*Dispersion!$AY$10,0)</f>
        <v>0</v>
      </c>
      <c r="GT136" s="74">
        <f>IF(AND(ISNUMBER('Emissions (start here)'!CX136),ISNUMBER(Dispersion!$AY$11)),'Emissions (start here)'!CX136*2000*453.59/8760/3600*Dispersion!$AY$11,0)</f>
        <v>0</v>
      </c>
      <c r="GU136" s="74">
        <f>IF(AND(ISNUMBER('Emissions (start here)'!CY136),ISNUMBER(Dispersion!$AZ$8)),'Emissions (start here)'!CY136*453.59/3600*Dispersion!$AZ$8,0)</f>
        <v>0</v>
      </c>
      <c r="GV136" s="74">
        <f>IF(AND(ISNUMBER('Emissions (start here)'!CY136),ISNUMBER(Dispersion!$AZ$9)),'Emissions (start here)'!CY136*453.59/3600*Dispersion!$AZ$9,0)</f>
        <v>0</v>
      </c>
      <c r="GW136" s="74">
        <f>IF(AND(ISNUMBER('Emissions (start here)'!CZ136),ISNUMBER(Dispersion!$AZ$10)),'Emissions (start here)'!CZ136*2000*453.59/8760/3600*Dispersion!$AZ$10,0)</f>
        <v>0</v>
      </c>
      <c r="GX136" s="74">
        <f>IF(AND(ISNUMBER('Emissions (start here)'!CZ136),ISNUMBER(Dispersion!$AZ$11)),'Emissions (start here)'!CZ136*2000*453.59/8760/3600*Dispersion!$AZ$11,0)</f>
        <v>0</v>
      </c>
    </row>
    <row r="137" spans="1:206" x14ac:dyDescent="0.2">
      <c r="A137" s="51" t="str">
        <f>'Tox Values'!C137</f>
        <v>1319-77-3</v>
      </c>
      <c r="B137" s="94" t="str">
        <f>'Tox Values'!D137</f>
        <v>Cresols/Cresylic acid (isomers and mixture)</v>
      </c>
      <c r="C137" s="96">
        <f t="shared" si="9"/>
        <v>0</v>
      </c>
      <c r="D137" s="74">
        <f t="shared" si="10"/>
        <v>0</v>
      </c>
      <c r="E137" s="74">
        <f t="shared" si="11"/>
        <v>0</v>
      </c>
      <c r="F137" s="99">
        <f t="shared" si="12"/>
        <v>0</v>
      </c>
      <c r="G137" s="97">
        <f>IF(AND(ISNUMBER('Emissions (start here)'!E137),ISNUMBER(Dispersion!$C$8)),'Emissions (start here)'!E137*453.59/3600*Dispersion!$C$8,0)</f>
        <v>0</v>
      </c>
      <c r="H137" s="74">
        <f>IF(AND(ISNUMBER('Emissions (start here)'!E137),ISNUMBER(Dispersion!$C$9)),'Emissions (start here)'!E137*453.59/3600*Dispersion!$C$9,0)</f>
        <v>0</v>
      </c>
      <c r="I137" s="74">
        <f>IF(AND(ISNUMBER('Emissions (start here)'!F137),ISNUMBER(Dispersion!$C$10)),'Emissions (start here)'!F137*2000*453.59/8760/3600*Dispersion!$C$10,0)</f>
        <v>0</v>
      </c>
      <c r="J137" s="74">
        <f>IF(AND(ISNUMBER('Emissions (start here)'!F137),ISNUMBER(Dispersion!$C$11)),'Emissions (start here)'!F137*2000*453.59/8760/3600*Dispersion!$C$11,0)</f>
        <v>0</v>
      </c>
      <c r="K137" s="74">
        <f>IF(AND(ISNUMBER('Emissions (start here)'!G137),ISNUMBER(Dispersion!$D$8)),'Emissions (start here)'!G137*453.59/3600*Dispersion!$D$8,0)</f>
        <v>0</v>
      </c>
      <c r="L137" s="74">
        <f>IF(AND(ISNUMBER('Emissions (start here)'!G137),ISNUMBER(Dispersion!$D$9)),'Emissions (start here)'!G137*453.59/3600*Dispersion!$D$9,0)</f>
        <v>0</v>
      </c>
      <c r="M137" s="74">
        <f>IF(AND(ISNUMBER('Emissions (start here)'!H137),ISNUMBER(Dispersion!$D$10)),'Emissions (start here)'!H137*2000*453.59/8760/3600*Dispersion!$D$10,0)</f>
        <v>0</v>
      </c>
      <c r="N137" s="74">
        <f>IF(AND(ISNUMBER('Emissions (start here)'!H137),ISNUMBER(Dispersion!$D$11)),'Emissions (start here)'!H137*2000*453.59/8760/3600*Dispersion!$D$11,0)</f>
        <v>0</v>
      </c>
      <c r="O137" s="74">
        <f>IF(AND(ISNUMBER('Emissions (start here)'!I137),ISNUMBER(Dispersion!$E$8)),'Emissions (start here)'!I137*453.59/3600*Dispersion!$E$8,0)</f>
        <v>0</v>
      </c>
      <c r="P137" s="74">
        <f>IF(AND(ISNUMBER('Emissions (start here)'!I137),ISNUMBER(Dispersion!$E$9)),'Emissions (start here)'!I137*453.59/3600*Dispersion!$E$9,0)</f>
        <v>0</v>
      </c>
      <c r="Q137" s="74">
        <f>IF(AND(ISNUMBER('Emissions (start here)'!J137),ISNUMBER(Dispersion!$E$10)),'Emissions (start here)'!J137*2000*453.59/8760/3600*Dispersion!$E$10,0)</f>
        <v>0</v>
      </c>
      <c r="R137" s="74">
        <f>IF(AND(ISNUMBER('Emissions (start here)'!J137),ISNUMBER(Dispersion!$E$11)),'Emissions (start here)'!J137*2000*453.59/8760/3600*Dispersion!$E$11,0)</f>
        <v>0</v>
      </c>
      <c r="S137" s="74">
        <f>IF(AND(ISNUMBER('Emissions (start here)'!K137),ISNUMBER(Dispersion!$F$8)),'Emissions (start here)'!K137*453.59/3600*Dispersion!$F$8,0)</f>
        <v>0</v>
      </c>
      <c r="T137" s="74">
        <f>IF(AND(ISNUMBER('Emissions (start here)'!K137),ISNUMBER(Dispersion!$F$9)),'Emissions (start here)'!K137*453.59/3600*Dispersion!$F$9,0)</f>
        <v>0</v>
      </c>
      <c r="U137" s="74">
        <f>IF(AND(ISNUMBER('Emissions (start here)'!L137),ISNUMBER(Dispersion!$F$10)),'Emissions (start here)'!L137*2000*453.59/8760/3600*Dispersion!$F$10,0)</f>
        <v>0</v>
      </c>
      <c r="V137" s="74">
        <f>IF(AND(ISNUMBER('Emissions (start here)'!L137),ISNUMBER(Dispersion!$F$11)),'Emissions (start here)'!L137*2000*453.59/8760/3600*Dispersion!$F$11,0)</f>
        <v>0</v>
      </c>
      <c r="W137" s="74">
        <f>IF(AND(ISNUMBER('Emissions (start here)'!M137),ISNUMBER(Dispersion!$G$8)),'Emissions (start here)'!M137*453.59/3600*Dispersion!$G$8,0)</f>
        <v>0</v>
      </c>
      <c r="X137" s="74">
        <f>IF(AND(ISNUMBER('Emissions (start here)'!M137),ISNUMBER(Dispersion!$G$9)),'Emissions (start here)'!M137*453.59/3600*Dispersion!$G$9,0)</f>
        <v>0</v>
      </c>
      <c r="Y137" s="74">
        <f>IF(AND(ISNUMBER('Emissions (start here)'!N137),ISNUMBER(Dispersion!$G$10)),'Emissions (start here)'!N137*2000*453.59/8760/3600*Dispersion!$G$10,0)</f>
        <v>0</v>
      </c>
      <c r="Z137" s="74">
        <f>IF(AND(ISNUMBER('Emissions (start here)'!N137),ISNUMBER(Dispersion!$G$11)),'Emissions (start here)'!N137*2000*453.59/8760/3600*Dispersion!$G$11,0)</f>
        <v>0</v>
      </c>
      <c r="AA137" s="74">
        <f>IF(AND(ISNUMBER('Emissions (start here)'!O137),ISNUMBER(Dispersion!$H$8)),'Emissions (start here)'!O137*453.59/3600*Dispersion!$H$8,0)</f>
        <v>0</v>
      </c>
      <c r="AB137" s="74">
        <f>IF(AND(ISNUMBER('Emissions (start here)'!O137),ISNUMBER(Dispersion!$H$9)),'Emissions (start here)'!O137*453.59/3600*Dispersion!$H$9,0)</f>
        <v>0</v>
      </c>
      <c r="AC137" s="74">
        <f>IF(AND(ISNUMBER('Emissions (start here)'!P137),ISNUMBER(Dispersion!$H$10)),'Emissions (start here)'!P137*2000*453.59/8760/3600*Dispersion!$H$10,0)</f>
        <v>0</v>
      </c>
      <c r="AD137" s="74">
        <f>IF(AND(ISNUMBER('Emissions (start here)'!P137),ISNUMBER(Dispersion!$H$11)),'Emissions (start here)'!P137*2000*453.59/8760/3600*Dispersion!$H$11,0)</f>
        <v>0</v>
      </c>
      <c r="AE137" s="74">
        <f>IF(AND(ISNUMBER('Emissions (start here)'!Q137),ISNUMBER(Dispersion!$I$8)),'Emissions (start here)'!Q137*453.59/3600*Dispersion!$I$8,0)</f>
        <v>0</v>
      </c>
      <c r="AF137" s="74">
        <f>IF(AND(ISNUMBER('Emissions (start here)'!Q137),ISNUMBER(Dispersion!$I$9)),'Emissions (start here)'!Q137*453.59/3600*Dispersion!$I$9,0)</f>
        <v>0</v>
      </c>
      <c r="AG137" s="74">
        <f>IF(AND(ISNUMBER('Emissions (start here)'!R137),ISNUMBER(Dispersion!$I$10)),'Emissions (start here)'!R137*2000*453.59/8760/3600*Dispersion!$I$10,0)</f>
        <v>0</v>
      </c>
      <c r="AH137" s="74">
        <f>IF(AND(ISNUMBER('Emissions (start here)'!R137),ISNUMBER(Dispersion!$I$11)),'Emissions (start here)'!R137*2000*453.59/8760/3600*Dispersion!$I$11,0)</f>
        <v>0</v>
      </c>
      <c r="AI137" s="74">
        <f>IF(AND(ISNUMBER('Emissions (start here)'!S137),ISNUMBER(Dispersion!$J$8)),'Emissions (start here)'!S137*453.59/3600*Dispersion!$J$8,0)</f>
        <v>0</v>
      </c>
      <c r="AJ137" s="74">
        <f>IF(AND(ISNUMBER('Emissions (start here)'!S137),ISNUMBER(Dispersion!$J$9)),'Emissions (start here)'!S137*453.59/3600*Dispersion!$J$9,0)</f>
        <v>0</v>
      </c>
      <c r="AK137" s="74">
        <f>IF(AND(ISNUMBER('Emissions (start here)'!T137),ISNUMBER(Dispersion!$J$10)),'Emissions (start here)'!T137*2000*453.59/8760/3600*Dispersion!$J$10,0)</f>
        <v>0</v>
      </c>
      <c r="AL137" s="74">
        <f>IF(AND(ISNUMBER('Emissions (start here)'!T137),ISNUMBER(Dispersion!$J$11)),'Emissions (start here)'!T137*2000*453.59/8760/3600*Dispersion!$J$11,0)</f>
        <v>0</v>
      </c>
      <c r="AM137" s="74">
        <f>IF(AND(ISNUMBER('Emissions (start here)'!U137),ISNUMBER(Dispersion!$K$8)),'Emissions (start here)'!U137*453.59/3600*Dispersion!$K$8,0)</f>
        <v>0</v>
      </c>
      <c r="AN137" s="74">
        <f>IF(AND(ISNUMBER('Emissions (start here)'!U137),ISNUMBER(Dispersion!$K$9)),'Emissions (start here)'!U137*453.59/3600*Dispersion!$K$9,0)</f>
        <v>0</v>
      </c>
      <c r="AO137" s="74">
        <f>IF(AND(ISNUMBER('Emissions (start here)'!V137),ISNUMBER(Dispersion!$K$10)),'Emissions (start here)'!V137*2000*453.59/8760/3600*Dispersion!$K$10,0)</f>
        <v>0</v>
      </c>
      <c r="AP137" s="74">
        <f>IF(AND(ISNUMBER('Emissions (start here)'!V137),ISNUMBER(Dispersion!$K$11)),'Emissions (start here)'!V137*2000*453.59/8760/3600*Dispersion!$K$11,0)</f>
        <v>0</v>
      </c>
      <c r="AQ137" s="74">
        <f>IF(AND(ISNUMBER('Emissions (start here)'!W137),ISNUMBER(Dispersion!$L$8)),'Emissions (start here)'!W137*453.59/3600*Dispersion!$L$8,0)</f>
        <v>0</v>
      </c>
      <c r="AR137" s="74">
        <f>IF(AND(ISNUMBER('Emissions (start here)'!W137),ISNUMBER(Dispersion!$L$9)),'Emissions (start here)'!W137*453.59/3600*Dispersion!$L$9,0)</f>
        <v>0</v>
      </c>
      <c r="AS137" s="74">
        <f>IF(AND(ISNUMBER('Emissions (start here)'!X137),ISNUMBER(Dispersion!$L$10)),'Emissions (start here)'!X137*2000*453.59/8760/3600*Dispersion!$L$10,0)</f>
        <v>0</v>
      </c>
      <c r="AT137" s="74">
        <f>IF(AND(ISNUMBER('Emissions (start here)'!X137),ISNUMBER(Dispersion!$L$11)),'Emissions (start here)'!X137*2000*453.59/8760/3600*Dispersion!$L$11,0)</f>
        <v>0</v>
      </c>
      <c r="AU137" s="74">
        <f>IF(AND(ISNUMBER('Emissions (start here)'!Y137),ISNUMBER(Dispersion!$M$8)),'Emissions (start here)'!Y137*453.59/3600*Dispersion!$M$8,0)</f>
        <v>0</v>
      </c>
      <c r="AV137" s="74">
        <f>IF(AND(ISNUMBER('Emissions (start here)'!Y137),ISNUMBER(Dispersion!$M$9)),'Emissions (start here)'!Y137*453.59/3600*Dispersion!$M$9,0)</f>
        <v>0</v>
      </c>
      <c r="AW137" s="74">
        <f>IF(AND(ISNUMBER('Emissions (start here)'!Z137),ISNUMBER(Dispersion!$M$10)),'Emissions (start here)'!Z137*2000*453.59/8760/3600*Dispersion!$M$10,0)</f>
        <v>0</v>
      </c>
      <c r="AX137" s="74">
        <f>IF(AND(ISNUMBER('Emissions (start here)'!Z137),ISNUMBER(Dispersion!$M$11)),'Emissions (start here)'!Z137*2000*453.59/8760/3600*Dispersion!$M$11,0)</f>
        <v>0</v>
      </c>
      <c r="AY137" s="74">
        <f>IF(AND(ISNUMBER('Emissions (start here)'!AA137),ISNUMBER(Dispersion!$N$8)),'Emissions (start here)'!AA137*453.59/3600*Dispersion!$N$8,0)</f>
        <v>0</v>
      </c>
      <c r="AZ137" s="74">
        <f>IF(AND(ISNUMBER('Emissions (start here)'!AA137),ISNUMBER(Dispersion!$N$9)),'Emissions (start here)'!AA137*453.59/3600*Dispersion!$N$9,0)</f>
        <v>0</v>
      </c>
      <c r="BA137" s="74">
        <f>IF(AND(ISNUMBER('Emissions (start here)'!AB137),ISNUMBER(Dispersion!$N$10)),'Emissions (start here)'!AB137*2000*453.59/8760/3600*Dispersion!$N$10,0)</f>
        <v>0</v>
      </c>
      <c r="BB137" s="74">
        <f>IF(AND(ISNUMBER('Emissions (start here)'!AB137),ISNUMBER(Dispersion!$N$11)),'Emissions (start here)'!AB137*2000*453.59/8760/3600*Dispersion!$N$11,0)</f>
        <v>0</v>
      </c>
      <c r="BC137" s="74">
        <f>IF(AND(ISNUMBER('Emissions (start here)'!AC137),ISNUMBER(Dispersion!$O$8)),'Emissions (start here)'!AC137*453.59/3600*Dispersion!$O$8,0)</f>
        <v>0</v>
      </c>
      <c r="BD137" s="74">
        <f>IF(AND(ISNUMBER('Emissions (start here)'!AC137),ISNUMBER(Dispersion!$O$9)),'Emissions (start here)'!AC137*453.59/3600*Dispersion!$O$9,0)</f>
        <v>0</v>
      </c>
      <c r="BE137" s="74">
        <f>IF(AND(ISNUMBER('Emissions (start here)'!AD137),ISNUMBER(Dispersion!$O$10)),'Emissions (start here)'!AD137*2000*453.59/8760/3600*Dispersion!$O$10,0)</f>
        <v>0</v>
      </c>
      <c r="BF137" s="74">
        <f>IF(AND(ISNUMBER('Emissions (start here)'!AD137),ISNUMBER(Dispersion!$O$11)),'Emissions (start here)'!AD137*2000*453.59/8760/3600*Dispersion!$O$11,0)</f>
        <v>0</v>
      </c>
      <c r="BG137" s="74">
        <f>IF(AND(ISNUMBER('Emissions (start here)'!AE137),ISNUMBER(Dispersion!$P$8)),'Emissions (start here)'!AE137*453.59/3600*Dispersion!$P$8,0)</f>
        <v>0</v>
      </c>
      <c r="BH137" s="74">
        <f>IF(AND(ISNUMBER('Emissions (start here)'!AE137),ISNUMBER(Dispersion!$P$9)),'Emissions (start here)'!AE137*453.59/3600*Dispersion!$P$9,0)</f>
        <v>0</v>
      </c>
      <c r="BI137" s="74">
        <f>IF(AND(ISNUMBER('Emissions (start here)'!AF137),ISNUMBER(Dispersion!$P$10)),'Emissions (start here)'!AF137*2000*453.59/8760/3600*Dispersion!$P$10,0)</f>
        <v>0</v>
      </c>
      <c r="BJ137" s="74">
        <f>IF(AND(ISNUMBER('Emissions (start here)'!AF137),ISNUMBER(Dispersion!$P$11)),'Emissions (start here)'!AF137*2000*453.59/8760/3600*Dispersion!$P$11,0)</f>
        <v>0</v>
      </c>
      <c r="BK137" s="74">
        <f>IF(AND(ISNUMBER('Emissions (start here)'!AG137),ISNUMBER(Dispersion!$Q$8)),'Emissions (start here)'!AG137*453.59/3600*Dispersion!$Q$8,0)</f>
        <v>0</v>
      </c>
      <c r="BL137" s="74">
        <f>IF(AND(ISNUMBER('Emissions (start here)'!AG137),ISNUMBER(Dispersion!$Q$9)),'Emissions (start here)'!AG137*453.59/3600*Dispersion!$Q$9,0)</f>
        <v>0</v>
      </c>
      <c r="BM137" s="74">
        <f>IF(AND(ISNUMBER('Emissions (start here)'!AH137),ISNUMBER(Dispersion!$Q$10)),'Emissions (start here)'!AH137*2000*453.59/8760/3600*Dispersion!$Q$10,0)</f>
        <v>0</v>
      </c>
      <c r="BN137" s="74">
        <f>IF(AND(ISNUMBER('Emissions (start here)'!AH137),ISNUMBER(Dispersion!$Q$11)),'Emissions (start here)'!AH137*2000*453.59/8760/3600*Dispersion!$Q$11,0)</f>
        <v>0</v>
      </c>
      <c r="BO137" s="74">
        <f>IF(AND(ISNUMBER('Emissions (start here)'!AI137),ISNUMBER(Dispersion!$R$8)),'Emissions (start here)'!AI137*453.59/3600*Dispersion!$R$8,0)</f>
        <v>0</v>
      </c>
      <c r="BP137" s="74">
        <f>IF(AND(ISNUMBER('Emissions (start here)'!AI137),ISNUMBER(Dispersion!$R$9)),'Emissions (start here)'!AI137*453.59/3600*Dispersion!$R$9,0)</f>
        <v>0</v>
      </c>
      <c r="BQ137" s="74">
        <f>IF(AND(ISNUMBER('Emissions (start here)'!AJ137),ISNUMBER(Dispersion!$R$10)),'Emissions (start here)'!AJ137*2000*453.59/8760/3600*Dispersion!$R$10,0)</f>
        <v>0</v>
      </c>
      <c r="BR137" s="74">
        <f>IF(AND(ISNUMBER('Emissions (start here)'!AJ137),ISNUMBER(Dispersion!$R$11)),'Emissions (start here)'!AJ137*2000*453.59/8760/3600*Dispersion!$R$11,0)</f>
        <v>0</v>
      </c>
      <c r="BS137" s="74">
        <f>IF(AND(ISNUMBER('Emissions (start here)'!AK137),ISNUMBER(Dispersion!$S$8)),'Emissions (start here)'!AK137*453.59/3600*Dispersion!$S$8,0)</f>
        <v>0</v>
      </c>
      <c r="BT137" s="74">
        <f>IF(AND(ISNUMBER('Emissions (start here)'!AK137),ISNUMBER(Dispersion!$S$9)),'Emissions (start here)'!AK137*453.59/3600*Dispersion!$S$9,0)</f>
        <v>0</v>
      </c>
      <c r="BU137" s="74">
        <f>IF(AND(ISNUMBER('Emissions (start here)'!AL137),ISNUMBER(Dispersion!$S$10)),'Emissions (start here)'!AL137*2000*453.59/8760/3600*Dispersion!$S$10,0)</f>
        <v>0</v>
      </c>
      <c r="BV137" s="74">
        <f>IF(AND(ISNUMBER('Emissions (start here)'!AL137),ISNUMBER(Dispersion!$S$11)),'Emissions (start here)'!AL137*2000*453.59/8760/3600*Dispersion!$S$11,0)</f>
        <v>0</v>
      </c>
      <c r="BW137" s="74">
        <f>IF(AND(ISNUMBER('Emissions (start here)'!AM137),ISNUMBER(Dispersion!$T$8)),'Emissions (start here)'!AM137*453.59/3600*Dispersion!$T$8,0)</f>
        <v>0</v>
      </c>
      <c r="BX137" s="74">
        <f>IF(AND(ISNUMBER('Emissions (start here)'!AM137),ISNUMBER(Dispersion!$T$9)),'Emissions (start here)'!AM137*453.59/3600*Dispersion!$T$9,0)</f>
        <v>0</v>
      </c>
      <c r="BY137" s="74">
        <f>IF(AND(ISNUMBER('Emissions (start here)'!AN137),ISNUMBER(Dispersion!$T$10)),'Emissions (start here)'!AN137*2000*453.59/8760/3600*Dispersion!$T$10,0)</f>
        <v>0</v>
      </c>
      <c r="BZ137" s="74">
        <f>IF(AND(ISNUMBER('Emissions (start here)'!AN137),ISNUMBER(Dispersion!$T$11)),'Emissions (start here)'!AN137*2000*453.59/8760/3600*Dispersion!$T$11,0)</f>
        <v>0</v>
      </c>
      <c r="CA137" s="74">
        <f>IF(AND(ISNUMBER('Emissions (start here)'!AO137),ISNUMBER(Dispersion!$U$8)),'Emissions (start here)'!AO137*453.59/3600*Dispersion!$U$8,0)</f>
        <v>0</v>
      </c>
      <c r="CB137" s="74">
        <f>IF(AND(ISNUMBER('Emissions (start here)'!AO137),ISNUMBER(Dispersion!$U$9)),'Emissions (start here)'!AO137*453.59/3600*Dispersion!$U$9,0)</f>
        <v>0</v>
      </c>
      <c r="CC137" s="74">
        <f>IF(AND(ISNUMBER('Emissions (start here)'!AP137),ISNUMBER(Dispersion!$U$10)),'Emissions (start here)'!AP137*2000*453.59/8760/3600*Dispersion!$U$10,0)</f>
        <v>0</v>
      </c>
      <c r="CD137" s="74">
        <f>IF(AND(ISNUMBER('Emissions (start here)'!AP137),ISNUMBER(Dispersion!$U$11)),'Emissions (start here)'!AP137*2000*453.59/8760/3600*Dispersion!$U$11,0)</f>
        <v>0</v>
      </c>
      <c r="CE137" s="74">
        <f>IF(AND(ISNUMBER('Emissions (start here)'!AQ137),ISNUMBER(Dispersion!$V$8)),'Emissions (start here)'!AQ137*453.59/3600*Dispersion!$V$8,0)</f>
        <v>0</v>
      </c>
      <c r="CF137" s="74">
        <f>IF(AND(ISNUMBER('Emissions (start here)'!AQ137),ISNUMBER(Dispersion!$V$9)),'Emissions (start here)'!AQ137*453.59/3600*Dispersion!$V$9,0)</f>
        <v>0</v>
      </c>
      <c r="CG137" s="74">
        <f>IF(AND(ISNUMBER('Emissions (start here)'!AR137),ISNUMBER(Dispersion!$V$10)),'Emissions (start here)'!AR137*2000*453.59/8760/3600*Dispersion!$V$10,0)</f>
        <v>0</v>
      </c>
      <c r="CH137" s="74">
        <f>IF(AND(ISNUMBER('Emissions (start here)'!AR137),ISNUMBER(Dispersion!$V$11)),'Emissions (start here)'!AR137*2000*453.59/8760/3600*Dispersion!$V$11,0)</f>
        <v>0</v>
      </c>
      <c r="CI137" s="74">
        <f>IF(AND(ISNUMBER('Emissions (start here)'!AS137),ISNUMBER(Dispersion!$W$8)),'Emissions (start here)'!AS137*453.59/3600*Dispersion!$W$8,0)</f>
        <v>0</v>
      </c>
      <c r="CJ137" s="74">
        <f>IF(AND(ISNUMBER('Emissions (start here)'!AS137),ISNUMBER(Dispersion!$W$9)),'Emissions (start here)'!AS137*453.59/3600*Dispersion!$W$9,0)</f>
        <v>0</v>
      </c>
      <c r="CK137" s="74">
        <f>IF(AND(ISNUMBER('Emissions (start here)'!AT137),ISNUMBER(Dispersion!$W$10)),'Emissions (start here)'!AT137*2000*453.59/8760/3600*Dispersion!$W$10,0)</f>
        <v>0</v>
      </c>
      <c r="CL137" s="74">
        <f>IF(AND(ISNUMBER('Emissions (start here)'!AT137),ISNUMBER(Dispersion!$W$11)),'Emissions (start here)'!AT137*2000*453.59/8760/3600*Dispersion!$W$11,0)</f>
        <v>0</v>
      </c>
      <c r="CM137" s="74">
        <f>IF(AND(ISNUMBER('Emissions (start here)'!AU137),ISNUMBER(Dispersion!$X$8)),'Emissions (start here)'!AU137*453.59/3600*Dispersion!$X$8,0)</f>
        <v>0</v>
      </c>
      <c r="CN137" s="74">
        <f>IF(AND(ISNUMBER('Emissions (start here)'!AU137),ISNUMBER(Dispersion!$X$9)),'Emissions (start here)'!AU137*453.59/3600*Dispersion!$X$9,0)</f>
        <v>0</v>
      </c>
      <c r="CO137" s="74">
        <f>IF(AND(ISNUMBER('Emissions (start here)'!AV137),ISNUMBER(Dispersion!$X$10)),'Emissions (start here)'!AV137*2000*453.59/8760/3600*Dispersion!$X$10,0)</f>
        <v>0</v>
      </c>
      <c r="CP137" s="74">
        <f>IF(AND(ISNUMBER('Emissions (start here)'!AV137),ISNUMBER(Dispersion!$X$11)),'Emissions (start here)'!AV137*2000*453.59/8760/3600*Dispersion!$X$11,0)</f>
        <v>0</v>
      </c>
      <c r="CQ137" s="74">
        <f>IF(AND(ISNUMBER('Emissions (start here)'!AW137),ISNUMBER(Dispersion!$Y$8)),'Emissions (start here)'!AW137*453.59/3600*Dispersion!$Y$8,0)</f>
        <v>0</v>
      </c>
      <c r="CR137" s="74">
        <f>IF(AND(ISNUMBER('Emissions (start here)'!AW137),ISNUMBER(Dispersion!$Y$9)),'Emissions (start here)'!AW137*453.59/3600*Dispersion!$Y$9,0)</f>
        <v>0</v>
      </c>
      <c r="CS137" s="74">
        <f>IF(AND(ISNUMBER('Emissions (start here)'!AX137),ISNUMBER(Dispersion!$Y$10)),'Emissions (start here)'!AX137*2000*453.59/8760/3600*Dispersion!$Y$10,0)</f>
        <v>0</v>
      </c>
      <c r="CT137" s="74">
        <f>IF(AND(ISNUMBER('Emissions (start here)'!AX137),ISNUMBER(Dispersion!$Y$11)),'Emissions (start here)'!AX137*2000*453.59/8760/3600*Dispersion!$Y$11,0)</f>
        <v>0</v>
      </c>
      <c r="CU137" s="74">
        <f>IF(AND(ISNUMBER('Emissions (start here)'!AY137),ISNUMBER(Dispersion!$Z$8)),'Emissions (start here)'!AY137*453.59/3600*Dispersion!$Z$8,0)</f>
        <v>0</v>
      </c>
      <c r="CV137" s="74">
        <f>IF(AND(ISNUMBER('Emissions (start here)'!AY137),ISNUMBER(Dispersion!$Z$9)),'Emissions (start here)'!AY137*453.59/3600*Dispersion!$Z$9,0)</f>
        <v>0</v>
      </c>
      <c r="CW137" s="74">
        <f>IF(AND(ISNUMBER('Emissions (start here)'!AZ137),ISNUMBER(Dispersion!$Z$10)),'Emissions (start here)'!AZ137*2000*453.59/8760/3600*Dispersion!$Z$10,0)</f>
        <v>0</v>
      </c>
      <c r="CX137" s="74">
        <f>IF(AND(ISNUMBER('Emissions (start here)'!AZ137),ISNUMBER(Dispersion!$Z$11)),'Emissions (start here)'!AZ137*2000*453.59/8760/3600*Dispersion!$Z$11,0)</f>
        <v>0</v>
      </c>
      <c r="CY137" s="74">
        <f>IF(AND(ISNUMBER('Emissions (start here)'!BA137),ISNUMBER(Dispersion!$AA$8)),'Emissions (start here)'!BA137*453.59/3600*Dispersion!$AA$8,0)</f>
        <v>0</v>
      </c>
      <c r="CZ137" s="74">
        <f>IF(AND(ISNUMBER('Emissions (start here)'!BA137),ISNUMBER(Dispersion!$AA$9)),'Emissions (start here)'!BA137*453.59/3600*Dispersion!$AA$9,0)</f>
        <v>0</v>
      </c>
      <c r="DA137" s="74">
        <f>IF(AND(ISNUMBER('Emissions (start here)'!BB137),ISNUMBER(Dispersion!$AA$10)),'Emissions (start here)'!BB137*2000*453.59/8760/3600*Dispersion!$AA$10,0)</f>
        <v>0</v>
      </c>
      <c r="DB137" s="74">
        <f>IF(AND(ISNUMBER('Emissions (start here)'!BB137),ISNUMBER(Dispersion!$AA$11)),'Emissions (start here)'!BB137*2000*453.59/8760/3600*Dispersion!$AA$11,0)</f>
        <v>0</v>
      </c>
      <c r="DC137" s="74">
        <f>IF(AND(ISNUMBER('Emissions (start here)'!BC137),ISNUMBER(Dispersion!$AB$8)),'Emissions (start here)'!BC137*453.59/3600*Dispersion!$AB$8,0)</f>
        <v>0</v>
      </c>
      <c r="DD137" s="74">
        <f>IF(AND(ISNUMBER('Emissions (start here)'!BC137),ISNUMBER(Dispersion!$AB$9)),'Emissions (start here)'!BC137*453.59/3600*Dispersion!$AB$9,0)</f>
        <v>0</v>
      </c>
      <c r="DE137" s="74">
        <f>IF(AND(ISNUMBER('Emissions (start here)'!BD137),ISNUMBER(Dispersion!$AB$10)),'Emissions (start here)'!BD137*2000*453.59/8760/3600*Dispersion!$AB$10,0)</f>
        <v>0</v>
      </c>
      <c r="DF137" s="74">
        <f>IF(AND(ISNUMBER('Emissions (start here)'!BD137),ISNUMBER(Dispersion!$AB$11)),'Emissions (start here)'!BD137*2000*453.59/8760/3600*Dispersion!$AB$11,0)</f>
        <v>0</v>
      </c>
      <c r="DG137" s="74">
        <f>IF(AND(ISNUMBER('Emissions (start here)'!BE137),ISNUMBER(Dispersion!$AC$8)),'Emissions (start here)'!BE137*453.59/3600*Dispersion!$AC$8,0)</f>
        <v>0</v>
      </c>
      <c r="DH137" s="74">
        <f>IF(AND(ISNUMBER('Emissions (start here)'!BE137),ISNUMBER(Dispersion!$AC$9)),'Emissions (start here)'!BE137*453.59/3600*Dispersion!$AC$9,0)</f>
        <v>0</v>
      </c>
      <c r="DI137" s="74">
        <f>IF(AND(ISNUMBER('Emissions (start here)'!BF137),ISNUMBER(Dispersion!$AC$10)),'Emissions (start here)'!BF137*2000*453.59/8760/3600*Dispersion!$AC$10,0)</f>
        <v>0</v>
      </c>
      <c r="DJ137" s="74">
        <f>IF(AND(ISNUMBER('Emissions (start here)'!BF137),ISNUMBER(Dispersion!$AC$11)),'Emissions (start here)'!BF137*2000*453.59/8760/3600*Dispersion!$AC$11,0)</f>
        <v>0</v>
      </c>
      <c r="DK137" s="74">
        <f>IF(AND(ISNUMBER('Emissions (start here)'!BG137),ISNUMBER(Dispersion!$AD$8)),'Emissions (start here)'!BG137*453.59/3600*Dispersion!$AD$8,0)</f>
        <v>0</v>
      </c>
      <c r="DL137" s="74">
        <f>IF(AND(ISNUMBER('Emissions (start here)'!BG137),ISNUMBER(Dispersion!$AD$9)),'Emissions (start here)'!BG137*453.59/3600*Dispersion!$AD$9,0)</f>
        <v>0</v>
      </c>
      <c r="DM137" s="74">
        <f>IF(AND(ISNUMBER('Emissions (start here)'!BH137),ISNUMBER(Dispersion!$AD$10)),'Emissions (start here)'!BH137*2000*453.59/8760/3600*Dispersion!$AD$10,0)</f>
        <v>0</v>
      </c>
      <c r="DN137" s="74">
        <f>IF(AND(ISNUMBER('Emissions (start here)'!BH137),ISNUMBER(Dispersion!$AD$11)),'Emissions (start here)'!BH137*2000*453.59/8760/3600*Dispersion!$AD$11,0)</f>
        <v>0</v>
      </c>
      <c r="DO137" s="74">
        <f>IF(AND(ISNUMBER('Emissions (start here)'!BI137),ISNUMBER(Dispersion!$AE$8)),'Emissions (start here)'!BI137*453.59/3600*Dispersion!$AE$8,0)</f>
        <v>0</v>
      </c>
      <c r="DP137" s="74">
        <f>IF(AND(ISNUMBER('Emissions (start here)'!BI137),ISNUMBER(Dispersion!$AE$9)),'Emissions (start here)'!BI137*453.59/3600*Dispersion!$AE$9,0)</f>
        <v>0</v>
      </c>
      <c r="DQ137" s="74">
        <f>IF(AND(ISNUMBER('Emissions (start here)'!BJ137),ISNUMBER(Dispersion!$AE$10)),'Emissions (start here)'!BJ137*2000*453.59/8760/3600*Dispersion!$AE$10,0)</f>
        <v>0</v>
      </c>
      <c r="DR137" s="74">
        <f>IF(AND(ISNUMBER('Emissions (start here)'!BJ137),ISNUMBER(Dispersion!$AE$11)),'Emissions (start here)'!BJ137*2000*453.59/8760/3600*Dispersion!$AE$11,0)</f>
        <v>0</v>
      </c>
      <c r="DS137" s="74">
        <f>IF(AND(ISNUMBER('Emissions (start here)'!BK137),ISNUMBER(Dispersion!$AF$8)),'Emissions (start here)'!BK137*453.59/3600*Dispersion!$AF$8,0)</f>
        <v>0</v>
      </c>
      <c r="DT137" s="74">
        <f>IF(AND(ISNUMBER('Emissions (start here)'!BK137),ISNUMBER(Dispersion!$AF$9)),'Emissions (start here)'!BK137*453.59/3600*Dispersion!$AF$9,0)</f>
        <v>0</v>
      </c>
      <c r="DU137" s="74">
        <f>IF(AND(ISNUMBER('Emissions (start here)'!BL137),ISNUMBER(Dispersion!$AF$10)),'Emissions (start here)'!BL137*2000*453.59/8760/3600*Dispersion!$AF$10,0)</f>
        <v>0</v>
      </c>
      <c r="DV137" s="74">
        <f>IF(AND(ISNUMBER('Emissions (start here)'!BL137),ISNUMBER(Dispersion!$AF$11)),'Emissions (start here)'!BL137*2000*453.59/8760/3600*Dispersion!$AF$11,0)</f>
        <v>0</v>
      </c>
      <c r="DW137" s="74">
        <f>IF(AND(ISNUMBER('Emissions (start here)'!BM137),ISNUMBER(Dispersion!$AG$8)),'Emissions (start here)'!BM137*453.59/3600*Dispersion!$AG$8,0)</f>
        <v>0</v>
      </c>
      <c r="DX137" s="74">
        <f>IF(AND(ISNUMBER('Emissions (start here)'!BM137),ISNUMBER(Dispersion!$AG$9)),'Emissions (start here)'!BM137*453.59/3600*Dispersion!$AG$9,0)</f>
        <v>0</v>
      </c>
      <c r="DY137" s="74">
        <f>IF(AND(ISNUMBER('Emissions (start here)'!BN137),ISNUMBER(Dispersion!$AG$10)),'Emissions (start here)'!BN137*2000*453.59/8760/3600*Dispersion!$AG$10,0)</f>
        <v>0</v>
      </c>
      <c r="DZ137" s="74">
        <f>IF(AND(ISNUMBER('Emissions (start here)'!BN137),ISNUMBER(Dispersion!$AG$11)),'Emissions (start here)'!BN137*2000*453.59/8760/3600*Dispersion!$AG$11,0)</f>
        <v>0</v>
      </c>
      <c r="EA137" s="74">
        <f>IF(AND(ISNUMBER('Emissions (start here)'!BO137),ISNUMBER(Dispersion!$AH$8)),'Emissions (start here)'!BO137*453.59/3600*Dispersion!$AH$8,0)</f>
        <v>0</v>
      </c>
      <c r="EB137" s="74">
        <f>IF(AND(ISNUMBER('Emissions (start here)'!BO137),ISNUMBER(Dispersion!$AH$9)),'Emissions (start here)'!BO137*453.59/3600*Dispersion!$AH$9,0)</f>
        <v>0</v>
      </c>
      <c r="EC137" s="74">
        <f>IF(AND(ISNUMBER('Emissions (start here)'!BP137),ISNUMBER(Dispersion!$AH$10)),'Emissions (start here)'!BP137*2000*453.59/8760/3600*Dispersion!$AH$10,0)</f>
        <v>0</v>
      </c>
      <c r="ED137" s="74">
        <f>IF(AND(ISNUMBER('Emissions (start here)'!BP137),ISNUMBER(Dispersion!$AH$11)),'Emissions (start here)'!BP137*2000*453.59/8760/3600*Dispersion!$AH$11,0)</f>
        <v>0</v>
      </c>
      <c r="EE137" s="74">
        <f>IF(AND(ISNUMBER('Emissions (start here)'!BQ137),ISNUMBER(Dispersion!$AI$8)),'Emissions (start here)'!BQ137*453.59/3600*Dispersion!$AI$8,0)</f>
        <v>0</v>
      </c>
      <c r="EF137" s="74">
        <f>IF(AND(ISNUMBER('Emissions (start here)'!BQ137),ISNUMBER(Dispersion!$AI$9)),'Emissions (start here)'!BQ137*453.59/3600*Dispersion!$AI$9,0)</f>
        <v>0</v>
      </c>
      <c r="EG137" s="74">
        <f>IF(AND(ISNUMBER('Emissions (start here)'!BR137),ISNUMBER(Dispersion!$AI$10)),'Emissions (start here)'!BR137*2000*453.59/8760/3600*Dispersion!$AI$10,0)</f>
        <v>0</v>
      </c>
      <c r="EH137" s="74">
        <f>IF(AND(ISNUMBER('Emissions (start here)'!BR137),ISNUMBER(Dispersion!$AI$11)),'Emissions (start here)'!BR137*2000*453.59/8760/3600*Dispersion!$AI$11,0)</f>
        <v>0</v>
      </c>
      <c r="EI137" s="74">
        <f>IF(AND(ISNUMBER('Emissions (start here)'!BS137),ISNUMBER(Dispersion!$AJ$8)),'Emissions (start here)'!BS137*453.59/3600*Dispersion!$AJ$8,0)</f>
        <v>0</v>
      </c>
      <c r="EJ137" s="74">
        <f>IF(AND(ISNUMBER('Emissions (start here)'!BS137),ISNUMBER(Dispersion!$AJ$9)),'Emissions (start here)'!BS137*453.59/3600*Dispersion!$AJ$9,0)</f>
        <v>0</v>
      </c>
      <c r="EK137" s="74">
        <f>IF(AND(ISNUMBER('Emissions (start here)'!BT137),ISNUMBER(Dispersion!$AJ$10)),'Emissions (start here)'!BT137*2000*453.59/8760/3600*Dispersion!$AJ$10,0)</f>
        <v>0</v>
      </c>
      <c r="EL137" s="74">
        <f>IF(AND(ISNUMBER('Emissions (start here)'!BT137),ISNUMBER(Dispersion!$AJ$11)),'Emissions (start here)'!BT137*2000*453.59/8760/3600*Dispersion!$AJ$11,0)</f>
        <v>0</v>
      </c>
      <c r="EM137" s="74">
        <f>IF(AND(ISNUMBER('Emissions (start here)'!BU137),ISNUMBER(Dispersion!$AK$8)),'Emissions (start here)'!BU137*453.59/3600*Dispersion!$AK$8,0)</f>
        <v>0</v>
      </c>
      <c r="EN137" s="74">
        <f>IF(AND(ISNUMBER('Emissions (start here)'!BU137),ISNUMBER(Dispersion!$AK$9)),'Emissions (start here)'!BU137*453.59/3600*Dispersion!$AK$9,0)</f>
        <v>0</v>
      </c>
      <c r="EO137" s="74">
        <f>IF(AND(ISNUMBER('Emissions (start here)'!BV137),ISNUMBER(Dispersion!$AK$10)),'Emissions (start here)'!BV137*2000*453.59/8760/3600*Dispersion!$AK$10,0)</f>
        <v>0</v>
      </c>
      <c r="EP137" s="74">
        <f>IF(AND(ISNUMBER('Emissions (start here)'!BV137),ISNUMBER(Dispersion!$AK$11)),'Emissions (start here)'!BV137*2000*453.59/8760/3600*Dispersion!$AK$11,0)</f>
        <v>0</v>
      </c>
      <c r="EQ137" s="74">
        <f>IF(AND(ISNUMBER('Emissions (start here)'!BW137),ISNUMBER(Dispersion!$AL$8)),'Emissions (start here)'!BW137*453.59/3600*Dispersion!$AL$8,0)</f>
        <v>0</v>
      </c>
      <c r="ER137" s="74">
        <f>IF(AND(ISNUMBER('Emissions (start here)'!BW137),ISNUMBER(Dispersion!$AL$9)),'Emissions (start here)'!BW137*453.59/3600*Dispersion!$AL$9,0)</f>
        <v>0</v>
      </c>
      <c r="ES137" s="74">
        <f>IF(AND(ISNUMBER('Emissions (start here)'!BX137),ISNUMBER(Dispersion!$AL$10)),'Emissions (start here)'!BX137*2000*453.59/8760/3600*Dispersion!$AL$10,0)</f>
        <v>0</v>
      </c>
      <c r="ET137" s="74">
        <f>IF(AND(ISNUMBER('Emissions (start here)'!BX137),ISNUMBER(Dispersion!$AL$11)),'Emissions (start here)'!BX137*2000*453.59/8760/3600*Dispersion!$AL$11,0)</f>
        <v>0</v>
      </c>
      <c r="EU137" s="74">
        <f>IF(AND(ISNUMBER('Emissions (start here)'!BY137),ISNUMBER(Dispersion!$AM$8)),'Emissions (start here)'!BY137*453.59/3600*Dispersion!$AM$8,0)</f>
        <v>0</v>
      </c>
      <c r="EV137" s="74">
        <f>IF(AND(ISNUMBER('Emissions (start here)'!BY137),ISNUMBER(Dispersion!$AM$9)),'Emissions (start here)'!BY137*453.59/3600*Dispersion!$AM$9,0)</f>
        <v>0</v>
      </c>
      <c r="EW137" s="74">
        <f>IF(AND(ISNUMBER('Emissions (start here)'!BZ137),ISNUMBER(Dispersion!$AM$10)),'Emissions (start here)'!BZ137*2000*453.59/8760/3600*Dispersion!$AM$10,0)</f>
        <v>0</v>
      </c>
      <c r="EX137" s="74">
        <f>IF(AND(ISNUMBER('Emissions (start here)'!BZ137),ISNUMBER(Dispersion!$AM$11)),'Emissions (start here)'!BZ137*2000*453.59/8760/3600*Dispersion!$AM$11,0)</f>
        <v>0</v>
      </c>
      <c r="EY137" s="74">
        <f>IF(AND(ISNUMBER('Emissions (start here)'!CA137),ISNUMBER(Dispersion!$AN$8)),'Emissions (start here)'!CA137*453.59/3600*Dispersion!$AN$8,0)</f>
        <v>0</v>
      </c>
      <c r="EZ137" s="74">
        <f>IF(AND(ISNUMBER('Emissions (start here)'!CA137),ISNUMBER(Dispersion!$AN$9)),'Emissions (start here)'!CA137*453.59/3600*Dispersion!$AN$9,0)</f>
        <v>0</v>
      </c>
      <c r="FA137" s="74">
        <f>IF(AND(ISNUMBER('Emissions (start here)'!CB137),ISNUMBER(Dispersion!$AN$10)),'Emissions (start here)'!CB137*2000*453.59/8760/3600*Dispersion!$AN$10,0)</f>
        <v>0</v>
      </c>
      <c r="FB137" s="74">
        <f>IF(AND(ISNUMBER('Emissions (start here)'!CB137),ISNUMBER(Dispersion!$AN$11)),'Emissions (start here)'!CB137*2000*453.59/8760/3600*Dispersion!$AN$11,0)</f>
        <v>0</v>
      </c>
      <c r="FC137" s="74">
        <f>IF(AND(ISNUMBER('Emissions (start here)'!CC137),ISNUMBER(Dispersion!$AO$8)),'Emissions (start here)'!CC137*453.59/3600*Dispersion!$AO$8,0)</f>
        <v>0</v>
      </c>
      <c r="FD137" s="74">
        <f>IF(AND(ISNUMBER('Emissions (start here)'!CC137),ISNUMBER(Dispersion!$AO$9)),'Emissions (start here)'!CC137*453.59/3600*Dispersion!$AO$9,0)</f>
        <v>0</v>
      </c>
      <c r="FE137" s="74">
        <f>IF(AND(ISNUMBER('Emissions (start here)'!CD137),ISNUMBER(Dispersion!$AO$10)),'Emissions (start here)'!CD137*2000*453.59/8760/3600*Dispersion!$AO$10,0)</f>
        <v>0</v>
      </c>
      <c r="FF137" s="74">
        <f>IF(AND(ISNUMBER('Emissions (start here)'!CD137),ISNUMBER(Dispersion!$AO$11)),'Emissions (start here)'!CD137*2000*453.59/8760/3600*Dispersion!$AO$11,0)</f>
        <v>0</v>
      </c>
      <c r="FG137" s="74">
        <f>IF(AND(ISNUMBER('Emissions (start here)'!CE137),ISNUMBER(Dispersion!$AP$8)),'Emissions (start here)'!CE137*453.59/3600*Dispersion!$AP$8,0)</f>
        <v>0</v>
      </c>
      <c r="FH137" s="74">
        <f>IF(AND(ISNUMBER('Emissions (start here)'!CE137),ISNUMBER(Dispersion!$AP$9)),'Emissions (start here)'!CE137*453.59/3600*Dispersion!$AP$9,0)</f>
        <v>0</v>
      </c>
      <c r="FI137" s="74">
        <f>IF(AND(ISNUMBER('Emissions (start here)'!CF137),ISNUMBER(Dispersion!$AP$10)),'Emissions (start here)'!CF137*2000*453.59/8760/3600*Dispersion!$AP$10,0)</f>
        <v>0</v>
      </c>
      <c r="FJ137" s="74">
        <f>IF(AND(ISNUMBER('Emissions (start here)'!CF137),ISNUMBER(Dispersion!$AP$11)),'Emissions (start here)'!CF137*2000*453.59/8760/3600*Dispersion!$AP$11,0)</f>
        <v>0</v>
      </c>
      <c r="FK137" s="74">
        <f>IF(AND(ISNUMBER('Emissions (start here)'!CG137),ISNUMBER(Dispersion!$AQ$8)),'Emissions (start here)'!CG137*453.59/3600*Dispersion!$AQ$8,0)</f>
        <v>0</v>
      </c>
      <c r="FL137" s="74">
        <f>IF(AND(ISNUMBER('Emissions (start here)'!CG137),ISNUMBER(Dispersion!$AQ$9)),'Emissions (start here)'!CG137*453.59/3600*Dispersion!$AQ$9,0)</f>
        <v>0</v>
      </c>
      <c r="FM137" s="74">
        <f>IF(AND(ISNUMBER('Emissions (start here)'!CH137),ISNUMBER(Dispersion!$AQ$10)),'Emissions (start here)'!CH137*2000*453.59/8760/3600*Dispersion!$AQ$10,0)</f>
        <v>0</v>
      </c>
      <c r="FN137" s="74">
        <f>IF(AND(ISNUMBER('Emissions (start here)'!CH137),ISNUMBER(Dispersion!$AQ$11)),'Emissions (start here)'!CH137*2000*453.59/8760/3600*Dispersion!$AQ$11,0)</f>
        <v>0</v>
      </c>
      <c r="FO137" s="74">
        <f>IF(AND(ISNUMBER('Emissions (start here)'!CI137),ISNUMBER(Dispersion!$AR$8)),'Emissions (start here)'!CI137*453.59/3600*Dispersion!$AR$8,0)</f>
        <v>0</v>
      </c>
      <c r="FP137" s="74">
        <f>IF(AND(ISNUMBER('Emissions (start here)'!CI137),ISNUMBER(Dispersion!$AR$9)),'Emissions (start here)'!CI137*453.59/3600*Dispersion!$AR$9,0)</f>
        <v>0</v>
      </c>
      <c r="FQ137" s="74">
        <f>IF(AND(ISNUMBER('Emissions (start here)'!CJ137),ISNUMBER(Dispersion!$AR$10)),'Emissions (start here)'!CJ137*2000*453.59/8760/3600*Dispersion!$AR$10,0)</f>
        <v>0</v>
      </c>
      <c r="FR137" s="74">
        <f>IF(AND(ISNUMBER('Emissions (start here)'!CJ137),ISNUMBER(Dispersion!$AR$11)),'Emissions (start here)'!CJ137*2000*453.59/8760/3600*Dispersion!$AR$11,0)</f>
        <v>0</v>
      </c>
      <c r="FS137" s="74">
        <f>IF(AND(ISNUMBER('Emissions (start here)'!CK137),ISNUMBER(Dispersion!$AS$8)),'Emissions (start here)'!CK137*453.59/3600*Dispersion!$AS$8,0)</f>
        <v>0</v>
      </c>
      <c r="FT137" s="74">
        <f>IF(AND(ISNUMBER('Emissions (start here)'!CK137),ISNUMBER(Dispersion!$AS$9)),'Emissions (start here)'!CK137*453.59/3600*Dispersion!$AS$9,0)</f>
        <v>0</v>
      </c>
      <c r="FU137" s="74">
        <f>IF(AND(ISNUMBER('Emissions (start here)'!CL137),ISNUMBER(Dispersion!$AS$10)),'Emissions (start here)'!CL137*2000*453.59/8760/3600*Dispersion!$AS$10,0)</f>
        <v>0</v>
      </c>
      <c r="FV137" s="74">
        <f>IF(AND(ISNUMBER('Emissions (start here)'!CL137),ISNUMBER(Dispersion!$AS$11)),'Emissions (start here)'!CL137*2000*453.59/8760/3600*Dispersion!$AS$11,0)</f>
        <v>0</v>
      </c>
      <c r="FW137" s="74">
        <f>IF(AND(ISNUMBER('Emissions (start here)'!CM137),ISNUMBER(Dispersion!$AT$8)),'Emissions (start here)'!CM137*453.59/3600*Dispersion!$AT$8,0)</f>
        <v>0</v>
      </c>
      <c r="FX137" s="74">
        <f>IF(AND(ISNUMBER('Emissions (start here)'!CM137),ISNUMBER(Dispersion!$AT$9)),'Emissions (start here)'!CM137*453.59/3600*Dispersion!$AT$9,0)</f>
        <v>0</v>
      </c>
      <c r="FY137" s="74">
        <f>IF(AND(ISNUMBER('Emissions (start here)'!CN137),ISNUMBER(Dispersion!$AT$10)),'Emissions (start here)'!CN137*2000*453.59/8760/3600*Dispersion!$AT$10,0)</f>
        <v>0</v>
      </c>
      <c r="FZ137" s="74">
        <f>IF(AND(ISNUMBER('Emissions (start here)'!CN137),ISNUMBER(Dispersion!$AT$11)),'Emissions (start here)'!CN137*2000*453.59/8760/3600*Dispersion!$AT$11,0)</f>
        <v>0</v>
      </c>
      <c r="GA137" s="74">
        <f>IF(AND(ISNUMBER('Emissions (start here)'!CO137),ISNUMBER(Dispersion!$AU$8)),'Emissions (start here)'!CO137*453.59/3600*Dispersion!$AU$8,0)</f>
        <v>0</v>
      </c>
      <c r="GB137" s="74">
        <f>IF(AND(ISNUMBER('Emissions (start here)'!CO137),ISNUMBER(Dispersion!$AU$9)),'Emissions (start here)'!CO137*453.59/3600*Dispersion!$AU$9,0)</f>
        <v>0</v>
      </c>
      <c r="GC137" s="74">
        <f>IF(AND(ISNUMBER('Emissions (start here)'!CP137),ISNUMBER(Dispersion!$AU$10)),'Emissions (start here)'!CP137*2000*453.59/8760/3600*Dispersion!$AU$10,0)</f>
        <v>0</v>
      </c>
      <c r="GD137" s="74">
        <f>IF(AND(ISNUMBER('Emissions (start here)'!CP137),ISNUMBER(Dispersion!$AU$11)),'Emissions (start here)'!CP137*2000*453.59/8760/3600*Dispersion!$AU$11,0)</f>
        <v>0</v>
      </c>
      <c r="GE137" s="74">
        <f>IF(AND(ISNUMBER('Emissions (start here)'!CQ137),ISNUMBER(Dispersion!$AV$8)),'Emissions (start here)'!CQ137*453.59/3600*Dispersion!$AV$8,0)</f>
        <v>0</v>
      </c>
      <c r="GF137" s="74">
        <f>IF(AND(ISNUMBER('Emissions (start here)'!CQ137),ISNUMBER(Dispersion!$AV$9)),'Emissions (start here)'!CQ137*453.59/3600*Dispersion!$AV$9,0)</f>
        <v>0</v>
      </c>
      <c r="GG137" s="74">
        <f>IF(AND(ISNUMBER('Emissions (start here)'!CR137),ISNUMBER(Dispersion!$AV$10)),'Emissions (start here)'!CR137*2000*453.59/8760/3600*Dispersion!$AV$10,0)</f>
        <v>0</v>
      </c>
      <c r="GH137" s="74">
        <f>IF(AND(ISNUMBER('Emissions (start here)'!CR137),ISNUMBER(Dispersion!$AV$11)),'Emissions (start here)'!CR137*2000*453.59/8760/3600*Dispersion!$AV$11,0)</f>
        <v>0</v>
      </c>
      <c r="GI137" s="74">
        <f>IF(AND(ISNUMBER('Emissions (start here)'!CS137),ISNUMBER(Dispersion!$AW$8)),'Emissions (start here)'!CS137*453.59/3600*Dispersion!$AW$8,0)</f>
        <v>0</v>
      </c>
      <c r="GJ137" s="74">
        <f>IF(AND(ISNUMBER('Emissions (start here)'!CS137),ISNUMBER(Dispersion!$AW$9)),'Emissions (start here)'!CS137*453.59/3600*Dispersion!$AW$9,0)</f>
        <v>0</v>
      </c>
      <c r="GK137" s="74">
        <f>IF(AND(ISNUMBER('Emissions (start here)'!CT137),ISNUMBER(Dispersion!$AW$10)),'Emissions (start here)'!CT137*2000*453.59/8760/3600*Dispersion!$AW$10,0)</f>
        <v>0</v>
      </c>
      <c r="GL137" s="74">
        <f>IF(AND(ISNUMBER('Emissions (start here)'!CT137),ISNUMBER(Dispersion!$AW$11)),'Emissions (start here)'!CT137*2000*453.59/8760/3600*Dispersion!$AW$11,0)</f>
        <v>0</v>
      </c>
      <c r="GM137" s="74">
        <f>IF(AND(ISNUMBER('Emissions (start here)'!CU137),ISNUMBER(Dispersion!$AX$8)),'Emissions (start here)'!CU137*453.59/3600*Dispersion!$AX$8,0)</f>
        <v>0</v>
      </c>
      <c r="GN137" s="74">
        <f>IF(AND(ISNUMBER('Emissions (start here)'!CU137),ISNUMBER(Dispersion!$AX$9)),'Emissions (start here)'!CU137*453.59/3600*Dispersion!$AX$9,0)</f>
        <v>0</v>
      </c>
      <c r="GO137" s="74">
        <f>IF(AND(ISNUMBER('Emissions (start here)'!CV137),ISNUMBER(Dispersion!$AX$10)),'Emissions (start here)'!CV137*2000*453.59/8760/3600*Dispersion!$AX$10,0)</f>
        <v>0</v>
      </c>
      <c r="GP137" s="74">
        <f>IF(AND(ISNUMBER('Emissions (start here)'!CV137),ISNUMBER(Dispersion!$AX$11)),'Emissions (start here)'!CV137*2000*453.59/8760/3600*Dispersion!$AX$11,0)</f>
        <v>0</v>
      </c>
      <c r="GQ137" s="74">
        <f>IF(AND(ISNUMBER('Emissions (start here)'!CW137),ISNUMBER(Dispersion!$AY$8)),'Emissions (start here)'!CW137*453.59/3600*Dispersion!$AY$8,0)</f>
        <v>0</v>
      </c>
      <c r="GR137" s="74">
        <f>IF(AND(ISNUMBER('Emissions (start here)'!CW137),ISNUMBER(Dispersion!$AY$9)),'Emissions (start here)'!CW137*453.59/3600*Dispersion!$AY$9,0)</f>
        <v>0</v>
      </c>
      <c r="GS137" s="74">
        <f>IF(AND(ISNUMBER('Emissions (start here)'!CX137),ISNUMBER(Dispersion!$AY$10)),'Emissions (start here)'!CX137*2000*453.59/8760/3600*Dispersion!$AY$10,0)</f>
        <v>0</v>
      </c>
      <c r="GT137" s="74">
        <f>IF(AND(ISNUMBER('Emissions (start here)'!CX137),ISNUMBER(Dispersion!$AY$11)),'Emissions (start here)'!CX137*2000*453.59/8760/3600*Dispersion!$AY$11,0)</f>
        <v>0</v>
      </c>
      <c r="GU137" s="74">
        <f>IF(AND(ISNUMBER('Emissions (start here)'!CY137),ISNUMBER(Dispersion!$AZ$8)),'Emissions (start here)'!CY137*453.59/3600*Dispersion!$AZ$8,0)</f>
        <v>0</v>
      </c>
      <c r="GV137" s="74">
        <f>IF(AND(ISNUMBER('Emissions (start here)'!CY137),ISNUMBER(Dispersion!$AZ$9)),'Emissions (start here)'!CY137*453.59/3600*Dispersion!$AZ$9,0)</f>
        <v>0</v>
      </c>
      <c r="GW137" s="74">
        <f>IF(AND(ISNUMBER('Emissions (start here)'!CZ137),ISNUMBER(Dispersion!$AZ$10)),'Emissions (start here)'!CZ137*2000*453.59/8760/3600*Dispersion!$AZ$10,0)</f>
        <v>0</v>
      </c>
      <c r="GX137" s="74">
        <f>IF(AND(ISNUMBER('Emissions (start here)'!CZ137),ISNUMBER(Dispersion!$AZ$11)),'Emissions (start here)'!CZ137*2000*453.59/8760/3600*Dispersion!$AZ$11,0)</f>
        <v>0</v>
      </c>
    </row>
    <row r="138" spans="1:206" x14ac:dyDescent="0.2">
      <c r="A138" s="51" t="str">
        <f>'Tox Values'!C138</f>
        <v>98-82-8</v>
      </c>
      <c r="B138" s="94" t="str">
        <f>'Tox Values'!D138</f>
        <v>Cumene</v>
      </c>
      <c r="C138" s="96">
        <f t="shared" si="9"/>
        <v>0</v>
      </c>
      <c r="D138" s="74">
        <f t="shared" si="10"/>
        <v>0</v>
      </c>
      <c r="E138" s="74">
        <f t="shared" si="11"/>
        <v>0</v>
      </c>
      <c r="F138" s="99">
        <f t="shared" si="12"/>
        <v>0</v>
      </c>
      <c r="G138" s="97">
        <f>IF(AND(ISNUMBER('Emissions (start here)'!E138),ISNUMBER(Dispersion!$C$8)),'Emissions (start here)'!E138*453.59/3600*Dispersion!$C$8,0)</f>
        <v>0</v>
      </c>
      <c r="H138" s="74">
        <f>IF(AND(ISNUMBER('Emissions (start here)'!E138),ISNUMBER(Dispersion!$C$9)),'Emissions (start here)'!E138*453.59/3600*Dispersion!$C$9,0)</f>
        <v>0</v>
      </c>
      <c r="I138" s="74">
        <f>IF(AND(ISNUMBER('Emissions (start here)'!F138),ISNUMBER(Dispersion!$C$10)),'Emissions (start here)'!F138*2000*453.59/8760/3600*Dispersion!$C$10,0)</f>
        <v>0</v>
      </c>
      <c r="J138" s="74">
        <f>IF(AND(ISNUMBER('Emissions (start here)'!F138),ISNUMBER(Dispersion!$C$11)),'Emissions (start here)'!F138*2000*453.59/8760/3600*Dispersion!$C$11,0)</f>
        <v>0</v>
      </c>
      <c r="K138" s="74">
        <f>IF(AND(ISNUMBER('Emissions (start here)'!G138),ISNUMBER(Dispersion!$D$8)),'Emissions (start here)'!G138*453.59/3600*Dispersion!$D$8,0)</f>
        <v>0</v>
      </c>
      <c r="L138" s="74">
        <f>IF(AND(ISNUMBER('Emissions (start here)'!G138),ISNUMBER(Dispersion!$D$9)),'Emissions (start here)'!G138*453.59/3600*Dispersion!$D$9,0)</f>
        <v>0</v>
      </c>
      <c r="M138" s="74">
        <f>IF(AND(ISNUMBER('Emissions (start here)'!H138),ISNUMBER(Dispersion!$D$10)),'Emissions (start here)'!H138*2000*453.59/8760/3600*Dispersion!$D$10,0)</f>
        <v>0</v>
      </c>
      <c r="N138" s="74">
        <f>IF(AND(ISNUMBER('Emissions (start here)'!H138),ISNUMBER(Dispersion!$D$11)),'Emissions (start here)'!H138*2000*453.59/8760/3600*Dispersion!$D$11,0)</f>
        <v>0</v>
      </c>
      <c r="O138" s="74">
        <f>IF(AND(ISNUMBER('Emissions (start here)'!I138),ISNUMBER(Dispersion!$E$8)),'Emissions (start here)'!I138*453.59/3600*Dispersion!$E$8,0)</f>
        <v>0</v>
      </c>
      <c r="P138" s="74">
        <f>IF(AND(ISNUMBER('Emissions (start here)'!I138),ISNUMBER(Dispersion!$E$9)),'Emissions (start here)'!I138*453.59/3600*Dispersion!$E$9,0)</f>
        <v>0</v>
      </c>
      <c r="Q138" s="74">
        <f>IF(AND(ISNUMBER('Emissions (start here)'!J138),ISNUMBER(Dispersion!$E$10)),'Emissions (start here)'!J138*2000*453.59/8760/3600*Dispersion!$E$10,0)</f>
        <v>0</v>
      </c>
      <c r="R138" s="74">
        <f>IF(AND(ISNUMBER('Emissions (start here)'!J138),ISNUMBER(Dispersion!$E$11)),'Emissions (start here)'!J138*2000*453.59/8760/3600*Dispersion!$E$11,0)</f>
        <v>0</v>
      </c>
      <c r="S138" s="74">
        <f>IF(AND(ISNUMBER('Emissions (start here)'!K138),ISNUMBER(Dispersion!$F$8)),'Emissions (start here)'!K138*453.59/3600*Dispersion!$F$8,0)</f>
        <v>0</v>
      </c>
      <c r="T138" s="74">
        <f>IF(AND(ISNUMBER('Emissions (start here)'!K138),ISNUMBER(Dispersion!$F$9)),'Emissions (start here)'!K138*453.59/3600*Dispersion!$F$9,0)</f>
        <v>0</v>
      </c>
      <c r="U138" s="74">
        <f>IF(AND(ISNUMBER('Emissions (start here)'!L138),ISNUMBER(Dispersion!$F$10)),'Emissions (start here)'!L138*2000*453.59/8760/3600*Dispersion!$F$10,0)</f>
        <v>0</v>
      </c>
      <c r="V138" s="74">
        <f>IF(AND(ISNUMBER('Emissions (start here)'!L138),ISNUMBER(Dispersion!$F$11)),'Emissions (start here)'!L138*2000*453.59/8760/3600*Dispersion!$F$11,0)</f>
        <v>0</v>
      </c>
      <c r="W138" s="74">
        <f>IF(AND(ISNUMBER('Emissions (start here)'!M138),ISNUMBER(Dispersion!$G$8)),'Emissions (start here)'!M138*453.59/3600*Dispersion!$G$8,0)</f>
        <v>0</v>
      </c>
      <c r="X138" s="74">
        <f>IF(AND(ISNUMBER('Emissions (start here)'!M138),ISNUMBER(Dispersion!$G$9)),'Emissions (start here)'!M138*453.59/3600*Dispersion!$G$9,0)</f>
        <v>0</v>
      </c>
      <c r="Y138" s="74">
        <f>IF(AND(ISNUMBER('Emissions (start here)'!N138),ISNUMBER(Dispersion!$G$10)),'Emissions (start here)'!N138*2000*453.59/8760/3600*Dispersion!$G$10,0)</f>
        <v>0</v>
      </c>
      <c r="Z138" s="74">
        <f>IF(AND(ISNUMBER('Emissions (start here)'!N138),ISNUMBER(Dispersion!$G$11)),'Emissions (start here)'!N138*2000*453.59/8760/3600*Dispersion!$G$11,0)</f>
        <v>0</v>
      </c>
      <c r="AA138" s="74">
        <f>IF(AND(ISNUMBER('Emissions (start here)'!O138),ISNUMBER(Dispersion!$H$8)),'Emissions (start here)'!O138*453.59/3600*Dispersion!$H$8,0)</f>
        <v>0</v>
      </c>
      <c r="AB138" s="74">
        <f>IF(AND(ISNUMBER('Emissions (start here)'!O138),ISNUMBER(Dispersion!$H$9)),'Emissions (start here)'!O138*453.59/3600*Dispersion!$H$9,0)</f>
        <v>0</v>
      </c>
      <c r="AC138" s="74">
        <f>IF(AND(ISNUMBER('Emissions (start here)'!P138),ISNUMBER(Dispersion!$H$10)),'Emissions (start here)'!P138*2000*453.59/8760/3600*Dispersion!$H$10,0)</f>
        <v>0</v>
      </c>
      <c r="AD138" s="74">
        <f>IF(AND(ISNUMBER('Emissions (start here)'!P138),ISNUMBER(Dispersion!$H$11)),'Emissions (start here)'!P138*2000*453.59/8760/3600*Dispersion!$H$11,0)</f>
        <v>0</v>
      </c>
      <c r="AE138" s="74">
        <f>IF(AND(ISNUMBER('Emissions (start here)'!Q138),ISNUMBER(Dispersion!$I$8)),'Emissions (start here)'!Q138*453.59/3600*Dispersion!$I$8,0)</f>
        <v>0</v>
      </c>
      <c r="AF138" s="74">
        <f>IF(AND(ISNUMBER('Emissions (start here)'!Q138),ISNUMBER(Dispersion!$I$9)),'Emissions (start here)'!Q138*453.59/3600*Dispersion!$I$9,0)</f>
        <v>0</v>
      </c>
      <c r="AG138" s="74">
        <f>IF(AND(ISNUMBER('Emissions (start here)'!R138),ISNUMBER(Dispersion!$I$10)),'Emissions (start here)'!R138*2000*453.59/8760/3600*Dispersion!$I$10,0)</f>
        <v>0</v>
      </c>
      <c r="AH138" s="74">
        <f>IF(AND(ISNUMBER('Emissions (start here)'!R138),ISNUMBER(Dispersion!$I$11)),'Emissions (start here)'!R138*2000*453.59/8760/3600*Dispersion!$I$11,0)</f>
        <v>0</v>
      </c>
      <c r="AI138" s="74">
        <f>IF(AND(ISNUMBER('Emissions (start here)'!S138),ISNUMBER(Dispersion!$J$8)),'Emissions (start here)'!S138*453.59/3600*Dispersion!$J$8,0)</f>
        <v>0</v>
      </c>
      <c r="AJ138" s="74">
        <f>IF(AND(ISNUMBER('Emissions (start here)'!S138),ISNUMBER(Dispersion!$J$9)),'Emissions (start here)'!S138*453.59/3600*Dispersion!$J$9,0)</f>
        <v>0</v>
      </c>
      <c r="AK138" s="74">
        <f>IF(AND(ISNUMBER('Emissions (start here)'!T138),ISNUMBER(Dispersion!$J$10)),'Emissions (start here)'!T138*2000*453.59/8760/3600*Dispersion!$J$10,0)</f>
        <v>0</v>
      </c>
      <c r="AL138" s="74">
        <f>IF(AND(ISNUMBER('Emissions (start here)'!T138),ISNUMBER(Dispersion!$J$11)),'Emissions (start here)'!T138*2000*453.59/8760/3600*Dispersion!$J$11,0)</f>
        <v>0</v>
      </c>
      <c r="AM138" s="74">
        <f>IF(AND(ISNUMBER('Emissions (start here)'!U138),ISNUMBER(Dispersion!$K$8)),'Emissions (start here)'!U138*453.59/3600*Dispersion!$K$8,0)</f>
        <v>0</v>
      </c>
      <c r="AN138" s="74">
        <f>IF(AND(ISNUMBER('Emissions (start here)'!U138),ISNUMBER(Dispersion!$K$9)),'Emissions (start here)'!U138*453.59/3600*Dispersion!$K$9,0)</f>
        <v>0</v>
      </c>
      <c r="AO138" s="74">
        <f>IF(AND(ISNUMBER('Emissions (start here)'!V138),ISNUMBER(Dispersion!$K$10)),'Emissions (start here)'!V138*2000*453.59/8760/3600*Dispersion!$K$10,0)</f>
        <v>0</v>
      </c>
      <c r="AP138" s="74">
        <f>IF(AND(ISNUMBER('Emissions (start here)'!V138),ISNUMBER(Dispersion!$K$11)),'Emissions (start here)'!V138*2000*453.59/8760/3600*Dispersion!$K$11,0)</f>
        <v>0</v>
      </c>
      <c r="AQ138" s="74">
        <f>IF(AND(ISNUMBER('Emissions (start here)'!W138),ISNUMBER(Dispersion!$L$8)),'Emissions (start here)'!W138*453.59/3600*Dispersion!$L$8,0)</f>
        <v>0</v>
      </c>
      <c r="AR138" s="74">
        <f>IF(AND(ISNUMBER('Emissions (start here)'!W138),ISNUMBER(Dispersion!$L$9)),'Emissions (start here)'!W138*453.59/3600*Dispersion!$L$9,0)</f>
        <v>0</v>
      </c>
      <c r="AS138" s="74">
        <f>IF(AND(ISNUMBER('Emissions (start here)'!X138),ISNUMBER(Dispersion!$L$10)),'Emissions (start here)'!X138*2000*453.59/8760/3600*Dispersion!$L$10,0)</f>
        <v>0</v>
      </c>
      <c r="AT138" s="74">
        <f>IF(AND(ISNUMBER('Emissions (start here)'!X138),ISNUMBER(Dispersion!$L$11)),'Emissions (start here)'!X138*2000*453.59/8760/3600*Dispersion!$L$11,0)</f>
        <v>0</v>
      </c>
      <c r="AU138" s="74">
        <f>IF(AND(ISNUMBER('Emissions (start here)'!Y138),ISNUMBER(Dispersion!$M$8)),'Emissions (start here)'!Y138*453.59/3600*Dispersion!$M$8,0)</f>
        <v>0</v>
      </c>
      <c r="AV138" s="74">
        <f>IF(AND(ISNUMBER('Emissions (start here)'!Y138),ISNUMBER(Dispersion!$M$9)),'Emissions (start here)'!Y138*453.59/3600*Dispersion!$M$9,0)</f>
        <v>0</v>
      </c>
      <c r="AW138" s="74">
        <f>IF(AND(ISNUMBER('Emissions (start here)'!Z138),ISNUMBER(Dispersion!$M$10)),'Emissions (start here)'!Z138*2000*453.59/8760/3600*Dispersion!$M$10,0)</f>
        <v>0</v>
      </c>
      <c r="AX138" s="74">
        <f>IF(AND(ISNUMBER('Emissions (start here)'!Z138),ISNUMBER(Dispersion!$M$11)),'Emissions (start here)'!Z138*2000*453.59/8760/3600*Dispersion!$M$11,0)</f>
        <v>0</v>
      </c>
      <c r="AY138" s="74">
        <f>IF(AND(ISNUMBER('Emissions (start here)'!AA138),ISNUMBER(Dispersion!$N$8)),'Emissions (start here)'!AA138*453.59/3600*Dispersion!$N$8,0)</f>
        <v>0</v>
      </c>
      <c r="AZ138" s="74">
        <f>IF(AND(ISNUMBER('Emissions (start here)'!AA138),ISNUMBER(Dispersion!$N$9)),'Emissions (start here)'!AA138*453.59/3600*Dispersion!$N$9,0)</f>
        <v>0</v>
      </c>
      <c r="BA138" s="74">
        <f>IF(AND(ISNUMBER('Emissions (start here)'!AB138),ISNUMBER(Dispersion!$N$10)),'Emissions (start here)'!AB138*2000*453.59/8760/3600*Dispersion!$N$10,0)</f>
        <v>0</v>
      </c>
      <c r="BB138" s="74">
        <f>IF(AND(ISNUMBER('Emissions (start here)'!AB138),ISNUMBER(Dispersion!$N$11)),'Emissions (start here)'!AB138*2000*453.59/8760/3600*Dispersion!$N$11,0)</f>
        <v>0</v>
      </c>
      <c r="BC138" s="74">
        <f>IF(AND(ISNUMBER('Emissions (start here)'!AC138),ISNUMBER(Dispersion!$O$8)),'Emissions (start here)'!AC138*453.59/3600*Dispersion!$O$8,0)</f>
        <v>0</v>
      </c>
      <c r="BD138" s="74">
        <f>IF(AND(ISNUMBER('Emissions (start here)'!AC138),ISNUMBER(Dispersion!$O$9)),'Emissions (start here)'!AC138*453.59/3600*Dispersion!$O$9,0)</f>
        <v>0</v>
      </c>
      <c r="BE138" s="74">
        <f>IF(AND(ISNUMBER('Emissions (start here)'!AD138),ISNUMBER(Dispersion!$O$10)),'Emissions (start here)'!AD138*2000*453.59/8760/3600*Dispersion!$O$10,0)</f>
        <v>0</v>
      </c>
      <c r="BF138" s="74">
        <f>IF(AND(ISNUMBER('Emissions (start here)'!AD138),ISNUMBER(Dispersion!$O$11)),'Emissions (start here)'!AD138*2000*453.59/8760/3600*Dispersion!$O$11,0)</f>
        <v>0</v>
      </c>
      <c r="BG138" s="74">
        <f>IF(AND(ISNUMBER('Emissions (start here)'!AE138),ISNUMBER(Dispersion!$P$8)),'Emissions (start here)'!AE138*453.59/3600*Dispersion!$P$8,0)</f>
        <v>0</v>
      </c>
      <c r="BH138" s="74">
        <f>IF(AND(ISNUMBER('Emissions (start here)'!AE138),ISNUMBER(Dispersion!$P$9)),'Emissions (start here)'!AE138*453.59/3600*Dispersion!$P$9,0)</f>
        <v>0</v>
      </c>
      <c r="BI138" s="74">
        <f>IF(AND(ISNUMBER('Emissions (start here)'!AF138),ISNUMBER(Dispersion!$P$10)),'Emissions (start here)'!AF138*2000*453.59/8760/3600*Dispersion!$P$10,0)</f>
        <v>0</v>
      </c>
      <c r="BJ138" s="74">
        <f>IF(AND(ISNUMBER('Emissions (start here)'!AF138),ISNUMBER(Dispersion!$P$11)),'Emissions (start here)'!AF138*2000*453.59/8760/3600*Dispersion!$P$11,0)</f>
        <v>0</v>
      </c>
      <c r="BK138" s="74">
        <f>IF(AND(ISNUMBER('Emissions (start here)'!AG138),ISNUMBER(Dispersion!$Q$8)),'Emissions (start here)'!AG138*453.59/3600*Dispersion!$Q$8,0)</f>
        <v>0</v>
      </c>
      <c r="BL138" s="74">
        <f>IF(AND(ISNUMBER('Emissions (start here)'!AG138),ISNUMBER(Dispersion!$Q$9)),'Emissions (start here)'!AG138*453.59/3600*Dispersion!$Q$9,0)</f>
        <v>0</v>
      </c>
      <c r="BM138" s="74">
        <f>IF(AND(ISNUMBER('Emissions (start here)'!AH138),ISNUMBER(Dispersion!$Q$10)),'Emissions (start here)'!AH138*2000*453.59/8760/3600*Dispersion!$Q$10,0)</f>
        <v>0</v>
      </c>
      <c r="BN138" s="74">
        <f>IF(AND(ISNUMBER('Emissions (start here)'!AH138),ISNUMBER(Dispersion!$Q$11)),'Emissions (start here)'!AH138*2000*453.59/8760/3600*Dispersion!$Q$11,0)</f>
        <v>0</v>
      </c>
      <c r="BO138" s="74">
        <f>IF(AND(ISNUMBER('Emissions (start here)'!AI138),ISNUMBER(Dispersion!$R$8)),'Emissions (start here)'!AI138*453.59/3600*Dispersion!$R$8,0)</f>
        <v>0</v>
      </c>
      <c r="BP138" s="74">
        <f>IF(AND(ISNUMBER('Emissions (start here)'!AI138),ISNUMBER(Dispersion!$R$9)),'Emissions (start here)'!AI138*453.59/3600*Dispersion!$R$9,0)</f>
        <v>0</v>
      </c>
      <c r="BQ138" s="74">
        <f>IF(AND(ISNUMBER('Emissions (start here)'!AJ138),ISNUMBER(Dispersion!$R$10)),'Emissions (start here)'!AJ138*2000*453.59/8760/3600*Dispersion!$R$10,0)</f>
        <v>0</v>
      </c>
      <c r="BR138" s="74">
        <f>IF(AND(ISNUMBER('Emissions (start here)'!AJ138),ISNUMBER(Dispersion!$R$11)),'Emissions (start here)'!AJ138*2000*453.59/8760/3600*Dispersion!$R$11,0)</f>
        <v>0</v>
      </c>
      <c r="BS138" s="74">
        <f>IF(AND(ISNUMBER('Emissions (start here)'!AK138),ISNUMBER(Dispersion!$S$8)),'Emissions (start here)'!AK138*453.59/3600*Dispersion!$S$8,0)</f>
        <v>0</v>
      </c>
      <c r="BT138" s="74">
        <f>IF(AND(ISNUMBER('Emissions (start here)'!AK138),ISNUMBER(Dispersion!$S$9)),'Emissions (start here)'!AK138*453.59/3600*Dispersion!$S$9,0)</f>
        <v>0</v>
      </c>
      <c r="BU138" s="74">
        <f>IF(AND(ISNUMBER('Emissions (start here)'!AL138),ISNUMBER(Dispersion!$S$10)),'Emissions (start here)'!AL138*2000*453.59/8760/3600*Dispersion!$S$10,0)</f>
        <v>0</v>
      </c>
      <c r="BV138" s="74">
        <f>IF(AND(ISNUMBER('Emissions (start here)'!AL138),ISNUMBER(Dispersion!$S$11)),'Emissions (start here)'!AL138*2000*453.59/8760/3600*Dispersion!$S$11,0)</f>
        <v>0</v>
      </c>
      <c r="BW138" s="74">
        <f>IF(AND(ISNUMBER('Emissions (start here)'!AM138),ISNUMBER(Dispersion!$T$8)),'Emissions (start here)'!AM138*453.59/3600*Dispersion!$T$8,0)</f>
        <v>0</v>
      </c>
      <c r="BX138" s="74">
        <f>IF(AND(ISNUMBER('Emissions (start here)'!AM138),ISNUMBER(Dispersion!$T$9)),'Emissions (start here)'!AM138*453.59/3600*Dispersion!$T$9,0)</f>
        <v>0</v>
      </c>
      <c r="BY138" s="74">
        <f>IF(AND(ISNUMBER('Emissions (start here)'!AN138),ISNUMBER(Dispersion!$T$10)),'Emissions (start here)'!AN138*2000*453.59/8760/3600*Dispersion!$T$10,0)</f>
        <v>0</v>
      </c>
      <c r="BZ138" s="74">
        <f>IF(AND(ISNUMBER('Emissions (start here)'!AN138),ISNUMBER(Dispersion!$T$11)),'Emissions (start here)'!AN138*2000*453.59/8760/3600*Dispersion!$T$11,0)</f>
        <v>0</v>
      </c>
      <c r="CA138" s="74">
        <f>IF(AND(ISNUMBER('Emissions (start here)'!AO138),ISNUMBER(Dispersion!$U$8)),'Emissions (start here)'!AO138*453.59/3600*Dispersion!$U$8,0)</f>
        <v>0</v>
      </c>
      <c r="CB138" s="74">
        <f>IF(AND(ISNUMBER('Emissions (start here)'!AO138),ISNUMBER(Dispersion!$U$9)),'Emissions (start here)'!AO138*453.59/3600*Dispersion!$U$9,0)</f>
        <v>0</v>
      </c>
      <c r="CC138" s="74">
        <f>IF(AND(ISNUMBER('Emissions (start here)'!AP138),ISNUMBER(Dispersion!$U$10)),'Emissions (start here)'!AP138*2000*453.59/8760/3600*Dispersion!$U$10,0)</f>
        <v>0</v>
      </c>
      <c r="CD138" s="74">
        <f>IF(AND(ISNUMBER('Emissions (start here)'!AP138),ISNUMBER(Dispersion!$U$11)),'Emissions (start here)'!AP138*2000*453.59/8760/3600*Dispersion!$U$11,0)</f>
        <v>0</v>
      </c>
      <c r="CE138" s="74">
        <f>IF(AND(ISNUMBER('Emissions (start here)'!AQ138),ISNUMBER(Dispersion!$V$8)),'Emissions (start here)'!AQ138*453.59/3600*Dispersion!$V$8,0)</f>
        <v>0</v>
      </c>
      <c r="CF138" s="74">
        <f>IF(AND(ISNUMBER('Emissions (start here)'!AQ138),ISNUMBER(Dispersion!$V$9)),'Emissions (start here)'!AQ138*453.59/3600*Dispersion!$V$9,0)</f>
        <v>0</v>
      </c>
      <c r="CG138" s="74">
        <f>IF(AND(ISNUMBER('Emissions (start here)'!AR138),ISNUMBER(Dispersion!$V$10)),'Emissions (start here)'!AR138*2000*453.59/8760/3600*Dispersion!$V$10,0)</f>
        <v>0</v>
      </c>
      <c r="CH138" s="74">
        <f>IF(AND(ISNUMBER('Emissions (start here)'!AR138),ISNUMBER(Dispersion!$V$11)),'Emissions (start here)'!AR138*2000*453.59/8760/3600*Dispersion!$V$11,0)</f>
        <v>0</v>
      </c>
      <c r="CI138" s="74">
        <f>IF(AND(ISNUMBER('Emissions (start here)'!AS138),ISNUMBER(Dispersion!$W$8)),'Emissions (start here)'!AS138*453.59/3600*Dispersion!$W$8,0)</f>
        <v>0</v>
      </c>
      <c r="CJ138" s="74">
        <f>IF(AND(ISNUMBER('Emissions (start here)'!AS138),ISNUMBER(Dispersion!$W$9)),'Emissions (start here)'!AS138*453.59/3600*Dispersion!$W$9,0)</f>
        <v>0</v>
      </c>
      <c r="CK138" s="74">
        <f>IF(AND(ISNUMBER('Emissions (start here)'!AT138),ISNUMBER(Dispersion!$W$10)),'Emissions (start here)'!AT138*2000*453.59/8760/3600*Dispersion!$W$10,0)</f>
        <v>0</v>
      </c>
      <c r="CL138" s="74">
        <f>IF(AND(ISNUMBER('Emissions (start here)'!AT138),ISNUMBER(Dispersion!$W$11)),'Emissions (start here)'!AT138*2000*453.59/8760/3600*Dispersion!$W$11,0)</f>
        <v>0</v>
      </c>
      <c r="CM138" s="74">
        <f>IF(AND(ISNUMBER('Emissions (start here)'!AU138),ISNUMBER(Dispersion!$X$8)),'Emissions (start here)'!AU138*453.59/3600*Dispersion!$X$8,0)</f>
        <v>0</v>
      </c>
      <c r="CN138" s="74">
        <f>IF(AND(ISNUMBER('Emissions (start here)'!AU138),ISNUMBER(Dispersion!$X$9)),'Emissions (start here)'!AU138*453.59/3600*Dispersion!$X$9,0)</f>
        <v>0</v>
      </c>
      <c r="CO138" s="74">
        <f>IF(AND(ISNUMBER('Emissions (start here)'!AV138),ISNUMBER(Dispersion!$X$10)),'Emissions (start here)'!AV138*2000*453.59/8760/3600*Dispersion!$X$10,0)</f>
        <v>0</v>
      </c>
      <c r="CP138" s="74">
        <f>IF(AND(ISNUMBER('Emissions (start here)'!AV138),ISNUMBER(Dispersion!$X$11)),'Emissions (start here)'!AV138*2000*453.59/8760/3600*Dispersion!$X$11,0)</f>
        <v>0</v>
      </c>
      <c r="CQ138" s="74">
        <f>IF(AND(ISNUMBER('Emissions (start here)'!AW138),ISNUMBER(Dispersion!$Y$8)),'Emissions (start here)'!AW138*453.59/3600*Dispersion!$Y$8,0)</f>
        <v>0</v>
      </c>
      <c r="CR138" s="74">
        <f>IF(AND(ISNUMBER('Emissions (start here)'!AW138),ISNUMBER(Dispersion!$Y$9)),'Emissions (start here)'!AW138*453.59/3600*Dispersion!$Y$9,0)</f>
        <v>0</v>
      </c>
      <c r="CS138" s="74">
        <f>IF(AND(ISNUMBER('Emissions (start here)'!AX138),ISNUMBER(Dispersion!$Y$10)),'Emissions (start here)'!AX138*2000*453.59/8760/3600*Dispersion!$Y$10,0)</f>
        <v>0</v>
      </c>
      <c r="CT138" s="74">
        <f>IF(AND(ISNUMBER('Emissions (start here)'!AX138),ISNUMBER(Dispersion!$Y$11)),'Emissions (start here)'!AX138*2000*453.59/8760/3600*Dispersion!$Y$11,0)</f>
        <v>0</v>
      </c>
      <c r="CU138" s="74">
        <f>IF(AND(ISNUMBER('Emissions (start here)'!AY138),ISNUMBER(Dispersion!$Z$8)),'Emissions (start here)'!AY138*453.59/3600*Dispersion!$Z$8,0)</f>
        <v>0</v>
      </c>
      <c r="CV138" s="74">
        <f>IF(AND(ISNUMBER('Emissions (start here)'!AY138),ISNUMBER(Dispersion!$Z$9)),'Emissions (start here)'!AY138*453.59/3600*Dispersion!$Z$9,0)</f>
        <v>0</v>
      </c>
      <c r="CW138" s="74">
        <f>IF(AND(ISNUMBER('Emissions (start here)'!AZ138),ISNUMBER(Dispersion!$Z$10)),'Emissions (start here)'!AZ138*2000*453.59/8760/3600*Dispersion!$Z$10,0)</f>
        <v>0</v>
      </c>
      <c r="CX138" s="74">
        <f>IF(AND(ISNUMBER('Emissions (start here)'!AZ138),ISNUMBER(Dispersion!$Z$11)),'Emissions (start here)'!AZ138*2000*453.59/8760/3600*Dispersion!$Z$11,0)</f>
        <v>0</v>
      </c>
      <c r="CY138" s="74">
        <f>IF(AND(ISNUMBER('Emissions (start here)'!BA138),ISNUMBER(Dispersion!$AA$8)),'Emissions (start here)'!BA138*453.59/3600*Dispersion!$AA$8,0)</f>
        <v>0</v>
      </c>
      <c r="CZ138" s="74">
        <f>IF(AND(ISNUMBER('Emissions (start here)'!BA138),ISNUMBER(Dispersion!$AA$9)),'Emissions (start here)'!BA138*453.59/3600*Dispersion!$AA$9,0)</f>
        <v>0</v>
      </c>
      <c r="DA138" s="74">
        <f>IF(AND(ISNUMBER('Emissions (start here)'!BB138),ISNUMBER(Dispersion!$AA$10)),'Emissions (start here)'!BB138*2000*453.59/8760/3600*Dispersion!$AA$10,0)</f>
        <v>0</v>
      </c>
      <c r="DB138" s="74">
        <f>IF(AND(ISNUMBER('Emissions (start here)'!BB138),ISNUMBER(Dispersion!$AA$11)),'Emissions (start here)'!BB138*2000*453.59/8760/3600*Dispersion!$AA$11,0)</f>
        <v>0</v>
      </c>
      <c r="DC138" s="74">
        <f>IF(AND(ISNUMBER('Emissions (start here)'!BC138),ISNUMBER(Dispersion!$AB$8)),'Emissions (start here)'!BC138*453.59/3600*Dispersion!$AB$8,0)</f>
        <v>0</v>
      </c>
      <c r="DD138" s="74">
        <f>IF(AND(ISNUMBER('Emissions (start here)'!BC138),ISNUMBER(Dispersion!$AB$9)),'Emissions (start here)'!BC138*453.59/3600*Dispersion!$AB$9,0)</f>
        <v>0</v>
      </c>
      <c r="DE138" s="74">
        <f>IF(AND(ISNUMBER('Emissions (start here)'!BD138),ISNUMBER(Dispersion!$AB$10)),'Emissions (start here)'!BD138*2000*453.59/8760/3600*Dispersion!$AB$10,0)</f>
        <v>0</v>
      </c>
      <c r="DF138" s="74">
        <f>IF(AND(ISNUMBER('Emissions (start here)'!BD138),ISNUMBER(Dispersion!$AB$11)),'Emissions (start here)'!BD138*2000*453.59/8760/3600*Dispersion!$AB$11,0)</f>
        <v>0</v>
      </c>
      <c r="DG138" s="74">
        <f>IF(AND(ISNUMBER('Emissions (start here)'!BE138),ISNUMBER(Dispersion!$AC$8)),'Emissions (start here)'!BE138*453.59/3600*Dispersion!$AC$8,0)</f>
        <v>0</v>
      </c>
      <c r="DH138" s="74">
        <f>IF(AND(ISNUMBER('Emissions (start here)'!BE138),ISNUMBER(Dispersion!$AC$9)),'Emissions (start here)'!BE138*453.59/3600*Dispersion!$AC$9,0)</f>
        <v>0</v>
      </c>
      <c r="DI138" s="74">
        <f>IF(AND(ISNUMBER('Emissions (start here)'!BF138),ISNUMBER(Dispersion!$AC$10)),'Emissions (start here)'!BF138*2000*453.59/8760/3600*Dispersion!$AC$10,0)</f>
        <v>0</v>
      </c>
      <c r="DJ138" s="74">
        <f>IF(AND(ISNUMBER('Emissions (start here)'!BF138),ISNUMBER(Dispersion!$AC$11)),'Emissions (start here)'!BF138*2000*453.59/8760/3600*Dispersion!$AC$11,0)</f>
        <v>0</v>
      </c>
      <c r="DK138" s="74">
        <f>IF(AND(ISNUMBER('Emissions (start here)'!BG138),ISNUMBER(Dispersion!$AD$8)),'Emissions (start here)'!BG138*453.59/3600*Dispersion!$AD$8,0)</f>
        <v>0</v>
      </c>
      <c r="DL138" s="74">
        <f>IF(AND(ISNUMBER('Emissions (start here)'!BG138),ISNUMBER(Dispersion!$AD$9)),'Emissions (start here)'!BG138*453.59/3600*Dispersion!$AD$9,0)</f>
        <v>0</v>
      </c>
      <c r="DM138" s="74">
        <f>IF(AND(ISNUMBER('Emissions (start here)'!BH138),ISNUMBER(Dispersion!$AD$10)),'Emissions (start here)'!BH138*2000*453.59/8760/3600*Dispersion!$AD$10,0)</f>
        <v>0</v>
      </c>
      <c r="DN138" s="74">
        <f>IF(AND(ISNUMBER('Emissions (start here)'!BH138),ISNUMBER(Dispersion!$AD$11)),'Emissions (start here)'!BH138*2000*453.59/8760/3600*Dispersion!$AD$11,0)</f>
        <v>0</v>
      </c>
      <c r="DO138" s="74">
        <f>IF(AND(ISNUMBER('Emissions (start here)'!BI138),ISNUMBER(Dispersion!$AE$8)),'Emissions (start here)'!BI138*453.59/3600*Dispersion!$AE$8,0)</f>
        <v>0</v>
      </c>
      <c r="DP138" s="74">
        <f>IF(AND(ISNUMBER('Emissions (start here)'!BI138),ISNUMBER(Dispersion!$AE$9)),'Emissions (start here)'!BI138*453.59/3600*Dispersion!$AE$9,0)</f>
        <v>0</v>
      </c>
      <c r="DQ138" s="74">
        <f>IF(AND(ISNUMBER('Emissions (start here)'!BJ138),ISNUMBER(Dispersion!$AE$10)),'Emissions (start here)'!BJ138*2000*453.59/8760/3600*Dispersion!$AE$10,0)</f>
        <v>0</v>
      </c>
      <c r="DR138" s="74">
        <f>IF(AND(ISNUMBER('Emissions (start here)'!BJ138),ISNUMBER(Dispersion!$AE$11)),'Emissions (start here)'!BJ138*2000*453.59/8760/3600*Dispersion!$AE$11,0)</f>
        <v>0</v>
      </c>
      <c r="DS138" s="74">
        <f>IF(AND(ISNUMBER('Emissions (start here)'!BK138),ISNUMBER(Dispersion!$AF$8)),'Emissions (start here)'!BK138*453.59/3600*Dispersion!$AF$8,0)</f>
        <v>0</v>
      </c>
      <c r="DT138" s="74">
        <f>IF(AND(ISNUMBER('Emissions (start here)'!BK138),ISNUMBER(Dispersion!$AF$9)),'Emissions (start here)'!BK138*453.59/3600*Dispersion!$AF$9,0)</f>
        <v>0</v>
      </c>
      <c r="DU138" s="74">
        <f>IF(AND(ISNUMBER('Emissions (start here)'!BL138),ISNUMBER(Dispersion!$AF$10)),'Emissions (start here)'!BL138*2000*453.59/8760/3600*Dispersion!$AF$10,0)</f>
        <v>0</v>
      </c>
      <c r="DV138" s="74">
        <f>IF(AND(ISNUMBER('Emissions (start here)'!BL138),ISNUMBER(Dispersion!$AF$11)),'Emissions (start here)'!BL138*2000*453.59/8760/3600*Dispersion!$AF$11,0)</f>
        <v>0</v>
      </c>
      <c r="DW138" s="74">
        <f>IF(AND(ISNUMBER('Emissions (start here)'!BM138),ISNUMBER(Dispersion!$AG$8)),'Emissions (start here)'!BM138*453.59/3600*Dispersion!$AG$8,0)</f>
        <v>0</v>
      </c>
      <c r="DX138" s="74">
        <f>IF(AND(ISNUMBER('Emissions (start here)'!BM138),ISNUMBER(Dispersion!$AG$9)),'Emissions (start here)'!BM138*453.59/3600*Dispersion!$AG$9,0)</f>
        <v>0</v>
      </c>
      <c r="DY138" s="74">
        <f>IF(AND(ISNUMBER('Emissions (start here)'!BN138),ISNUMBER(Dispersion!$AG$10)),'Emissions (start here)'!BN138*2000*453.59/8760/3600*Dispersion!$AG$10,0)</f>
        <v>0</v>
      </c>
      <c r="DZ138" s="74">
        <f>IF(AND(ISNUMBER('Emissions (start here)'!BN138),ISNUMBER(Dispersion!$AG$11)),'Emissions (start here)'!BN138*2000*453.59/8760/3600*Dispersion!$AG$11,0)</f>
        <v>0</v>
      </c>
      <c r="EA138" s="74">
        <f>IF(AND(ISNUMBER('Emissions (start here)'!BO138),ISNUMBER(Dispersion!$AH$8)),'Emissions (start here)'!BO138*453.59/3600*Dispersion!$AH$8,0)</f>
        <v>0</v>
      </c>
      <c r="EB138" s="74">
        <f>IF(AND(ISNUMBER('Emissions (start here)'!BO138),ISNUMBER(Dispersion!$AH$9)),'Emissions (start here)'!BO138*453.59/3600*Dispersion!$AH$9,0)</f>
        <v>0</v>
      </c>
      <c r="EC138" s="74">
        <f>IF(AND(ISNUMBER('Emissions (start here)'!BP138),ISNUMBER(Dispersion!$AH$10)),'Emissions (start here)'!BP138*2000*453.59/8760/3600*Dispersion!$AH$10,0)</f>
        <v>0</v>
      </c>
      <c r="ED138" s="74">
        <f>IF(AND(ISNUMBER('Emissions (start here)'!BP138),ISNUMBER(Dispersion!$AH$11)),'Emissions (start here)'!BP138*2000*453.59/8760/3600*Dispersion!$AH$11,0)</f>
        <v>0</v>
      </c>
      <c r="EE138" s="74">
        <f>IF(AND(ISNUMBER('Emissions (start here)'!BQ138),ISNUMBER(Dispersion!$AI$8)),'Emissions (start here)'!BQ138*453.59/3600*Dispersion!$AI$8,0)</f>
        <v>0</v>
      </c>
      <c r="EF138" s="74">
        <f>IF(AND(ISNUMBER('Emissions (start here)'!BQ138),ISNUMBER(Dispersion!$AI$9)),'Emissions (start here)'!BQ138*453.59/3600*Dispersion!$AI$9,0)</f>
        <v>0</v>
      </c>
      <c r="EG138" s="74">
        <f>IF(AND(ISNUMBER('Emissions (start here)'!BR138),ISNUMBER(Dispersion!$AI$10)),'Emissions (start here)'!BR138*2000*453.59/8760/3600*Dispersion!$AI$10,0)</f>
        <v>0</v>
      </c>
      <c r="EH138" s="74">
        <f>IF(AND(ISNUMBER('Emissions (start here)'!BR138),ISNUMBER(Dispersion!$AI$11)),'Emissions (start here)'!BR138*2000*453.59/8760/3600*Dispersion!$AI$11,0)</f>
        <v>0</v>
      </c>
      <c r="EI138" s="74">
        <f>IF(AND(ISNUMBER('Emissions (start here)'!BS138),ISNUMBER(Dispersion!$AJ$8)),'Emissions (start here)'!BS138*453.59/3600*Dispersion!$AJ$8,0)</f>
        <v>0</v>
      </c>
      <c r="EJ138" s="74">
        <f>IF(AND(ISNUMBER('Emissions (start here)'!BS138),ISNUMBER(Dispersion!$AJ$9)),'Emissions (start here)'!BS138*453.59/3600*Dispersion!$AJ$9,0)</f>
        <v>0</v>
      </c>
      <c r="EK138" s="74">
        <f>IF(AND(ISNUMBER('Emissions (start here)'!BT138),ISNUMBER(Dispersion!$AJ$10)),'Emissions (start here)'!BT138*2000*453.59/8760/3600*Dispersion!$AJ$10,0)</f>
        <v>0</v>
      </c>
      <c r="EL138" s="74">
        <f>IF(AND(ISNUMBER('Emissions (start here)'!BT138),ISNUMBER(Dispersion!$AJ$11)),'Emissions (start here)'!BT138*2000*453.59/8760/3600*Dispersion!$AJ$11,0)</f>
        <v>0</v>
      </c>
      <c r="EM138" s="74">
        <f>IF(AND(ISNUMBER('Emissions (start here)'!BU138),ISNUMBER(Dispersion!$AK$8)),'Emissions (start here)'!BU138*453.59/3600*Dispersion!$AK$8,0)</f>
        <v>0</v>
      </c>
      <c r="EN138" s="74">
        <f>IF(AND(ISNUMBER('Emissions (start here)'!BU138),ISNUMBER(Dispersion!$AK$9)),'Emissions (start here)'!BU138*453.59/3600*Dispersion!$AK$9,0)</f>
        <v>0</v>
      </c>
      <c r="EO138" s="74">
        <f>IF(AND(ISNUMBER('Emissions (start here)'!BV138),ISNUMBER(Dispersion!$AK$10)),'Emissions (start here)'!BV138*2000*453.59/8760/3600*Dispersion!$AK$10,0)</f>
        <v>0</v>
      </c>
      <c r="EP138" s="74">
        <f>IF(AND(ISNUMBER('Emissions (start here)'!BV138),ISNUMBER(Dispersion!$AK$11)),'Emissions (start here)'!BV138*2000*453.59/8760/3600*Dispersion!$AK$11,0)</f>
        <v>0</v>
      </c>
      <c r="EQ138" s="74">
        <f>IF(AND(ISNUMBER('Emissions (start here)'!BW138),ISNUMBER(Dispersion!$AL$8)),'Emissions (start here)'!BW138*453.59/3600*Dispersion!$AL$8,0)</f>
        <v>0</v>
      </c>
      <c r="ER138" s="74">
        <f>IF(AND(ISNUMBER('Emissions (start here)'!BW138),ISNUMBER(Dispersion!$AL$9)),'Emissions (start here)'!BW138*453.59/3600*Dispersion!$AL$9,0)</f>
        <v>0</v>
      </c>
      <c r="ES138" s="74">
        <f>IF(AND(ISNUMBER('Emissions (start here)'!BX138),ISNUMBER(Dispersion!$AL$10)),'Emissions (start here)'!BX138*2000*453.59/8760/3600*Dispersion!$AL$10,0)</f>
        <v>0</v>
      </c>
      <c r="ET138" s="74">
        <f>IF(AND(ISNUMBER('Emissions (start here)'!BX138),ISNUMBER(Dispersion!$AL$11)),'Emissions (start here)'!BX138*2000*453.59/8760/3600*Dispersion!$AL$11,0)</f>
        <v>0</v>
      </c>
      <c r="EU138" s="74">
        <f>IF(AND(ISNUMBER('Emissions (start here)'!BY138),ISNUMBER(Dispersion!$AM$8)),'Emissions (start here)'!BY138*453.59/3600*Dispersion!$AM$8,0)</f>
        <v>0</v>
      </c>
      <c r="EV138" s="74">
        <f>IF(AND(ISNUMBER('Emissions (start here)'!BY138),ISNUMBER(Dispersion!$AM$9)),'Emissions (start here)'!BY138*453.59/3600*Dispersion!$AM$9,0)</f>
        <v>0</v>
      </c>
      <c r="EW138" s="74">
        <f>IF(AND(ISNUMBER('Emissions (start here)'!BZ138),ISNUMBER(Dispersion!$AM$10)),'Emissions (start here)'!BZ138*2000*453.59/8760/3600*Dispersion!$AM$10,0)</f>
        <v>0</v>
      </c>
      <c r="EX138" s="74">
        <f>IF(AND(ISNUMBER('Emissions (start here)'!BZ138),ISNUMBER(Dispersion!$AM$11)),'Emissions (start here)'!BZ138*2000*453.59/8760/3600*Dispersion!$AM$11,0)</f>
        <v>0</v>
      </c>
      <c r="EY138" s="74">
        <f>IF(AND(ISNUMBER('Emissions (start here)'!CA138),ISNUMBER(Dispersion!$AN$8)),'Emissions (start here)'!CA138*453.59/3600*Dispersion!$AN$8,0)</f>
        <v>0</v>
      </c>
      <c r="EZ138" s="74">
        <f>IF(AND(ISNUMBER('Emissions (start here)'!CA138),ISNUMBER(Dispersion!$AN$9)),'Emissions (start here)'!CA138*453.59/3600*Dispersion!$AN$9,0)</f>
        <v>0</v>
      </c>
      <c r="FA138" s="74">
        <f>IF(AND(ISNUMBER('Emissions (start here)'!CB138),ISNUMBER(Dispersion!$AN$10)),'Emissions (start here)'!CB138*2000*453.59/8760/3600*Dispersion!$AN$10,0)</f>
        <v>0</v>
      </c>
      <c r="FB138" s="74">
        <f>IF(AND(ISNUMBER('Emissions (start here)'!CB138),ISNUMBER(Dispersion!$AN$11)),'Emissions (start here)'!CB138*2000*453.59/8760/3600*Dispersion!$AN$11,0)</f>
        <v>0</v>
      </c>
      <c r="FC138" s="74">
        <f>IF(AND(ISNUMBER('Emissions (start here)'!CC138),ISNUMBER(Dispersion!$AO$8)),'Emissions (start here)'!CC138*453.59/3600*Dispersion!$AO$8,0)</f>
        <v>0</v>
      </c>
      <c r="FD138" s="74">
        <f>IF(AND(ISNUMBER('Emissions (start here)'!CC138),ISNUMBER(Dispersion!$AO$9)),'Emissions (start here)'!CC138*453.59/3600*Dispersion!$AO$9,0)</f>
        <v>0</v>
      </c>
      <c r="FE138" s="74">
        <f>IF(AND(ISNUMBER('Emissions (start here)'!CD138),ISNUMBER(Dispersion!$AO$10)),'Emissions (start here)'!CD138*2000*453.59/8760/3600*Dispersion!$AO$10,0)</f>
        <v>0</v>
      </c>
      <c r="FF138" s="74">
        <f>IF(AND(ISNUMBER('Emissions (start here)'!CD138),ISNUMBER(Dispersion!$AO$11)),'Emissions (start here)'!CD138*2000*453.59/8760/3600*Dispersion!$AO$11,0)</f>
        <v>0</v>
      </c>
      <c r="FG138" s="74">
        <f>IF(AND(ISNUMBER('Emissions (start here)'!CE138),ISNUMBER(Dispersion!$AP$8)),'Emissions (start here)'!CE138*453.59/3600*Dispersion!$AP$8,0)</f>
        <v>0</v>
      </c>
      <c r="FH138" s="74">
        <f>IF(AND(ISNUMBER('Emissions (start here)'!CE138),ISNUMBER(Dispersion!$AP$9)),'Emissions (start here)'!CE138*453.59/3600*Dispersion!$AP$9,0)</f>
        <v>0</v>
      </c>
      <c r="FI138" s="74">
        <f>IF(AND(ISNUMBER('Emissions (start here)'!CF138),ISNUMBER(Dispersion!$AP$10)),'Emissions (start here)'!CF138*2000*453.59/8760/3600*Dispersion!$AP$10,0)</f>
        <v>0</v>
      </c>
      <c r="FJ138" s="74">
        <f>IF(AND(ISNUMBER('Emissions (start here)'!CF138),ISNUMBER(Dispersion!$AP$11)),'Emissions (start here)'!CF138*2000*453.59/8760/3600*Dispersion!$AP$11,0)</f>
        <v>0</v>
      </c>
      <c r="FK138" s="74">
        <f>IF(AND(ISNUMBER('Emissions (start here)'!CG138),ISNUMBER(Dispersion!$AQ$8)),'Emissions (start here)'!CG138*453.59/3600*Dispersion!$AQ$8,0)</f>
        <v>0</v>
      </c>
      <c r="FL138" s="74">
        <f>IF(AND(ISNUMBER('Emissions (start here)'!CG138),ISNUMBER(Dispersion!$AQ$9)),'Emissions (start here)'!CG138*453.59/3600*Dispersion!$AQ$9,0)</f>
        <v>0</v>
      </c>
      <c r="FM138" s="74">
        <f>IF(AND(ISNUMBER('Emissions (start here)'!CH138),ISNUMBER(Dispersion!$AQ$10)),'Emissions (start here)'!CH138*2000*453.59/8760/3600*Dispersion!$AQ$10,0)</f>
        <v>0</v>
      </c>
      <c r="FN138" s="74">
        <f>IF(AND(ISNUMBER('Emissions (start here)'!CH138),ISNUMBER(Dispersion!$AQ$11)),'Emissions (start here)'!CH138*2000*453.59/8760/3600*Dispersion!$AQ$11,0)</f>
        <v>0</v>
      </c>
      <c r="FO138" s="74">
        <f>IF(AND(ISNUMBER('Emissions (start here)'!CI138),ISNUMBER(Dispersion!$AR$8)),'Emissions (start here)'!CI138*453.59/3600*Dispersion!$AR$8,0)</f>
        <v>0</v>
      </c>
      <c r="FP138" s="74">
        <f>IF(AND(ISNUMBER('Emissions (start here)'!CI138),ISNUMBER(Dispersion!$AR$9)),'Emissions (start here)'!CI138*453.59/3600*Dispersion!$AR$9,0)</f>
        <v>0</v>
      </c>
      <c r="FQ138" s="74">
        <f>IF(AND(ISNUMBER('Emissions (start here)'!CJ138),ISNUMBER(Dispersion!$AR$10)),'Emissions (start here)'!CJ138*2000*453.59/8760/3600*Dispersion!$AR$10,0)</f>
        <v>0</v>
      </c>
      <c r="FR138" s="74">
        <f>IF(AND(ISNUMBER('Emissions (start here)'!CJ138),ISNUMBER(Dispersion!$AR$11)),'Emissions (start here)'!CJ138*2000*453.59/8760/3600*Dispersion!$AR$11,0)</f>
        <v>0</v>
      </c>
      <c r="FS138" s="74">
        <f>IF(AND(ISNUMBER('Emissions (start here)'!CK138),ISNUMBER(Dispersion!$AS$8)),'Emissions (start here)'!CK138*453.59/3600*Dispersion!$AS$8,0)</f>
        <v>0</v>
      </c>
      <c r="FT138" s="74">
        <f>IF(AND(ISNUMBER('Emissions (start here)'!CK138),ISNUMBER(Dispersion!$AS$9)),'Emissions (start here)'!CK138*453.59/3600*Dispersion!$AS$9,0)</f>
        <v>0</v>
      </c>
      <c r="FU138" s="74">
        <f>IF(AND(ISNUMBER('Emissions (start here)'!CL138),ISNUMBER(Dispersion!$AS$10)),'Emissions (start here)'!CL138*2000*453.59/8760/3600*Dispersion!$AS$10,0)</f>
        <v>0</v>
      </c>
      <c r="FV138" s="74">
        <f>IF(AND(ISNUMBER('Emissions (start here)'!CL138),ISNUMBER(Dispersion!$AS$11)),'Emissions (start here)'!CL138*2000*453.59/8760/3600*Dispersion!$AS$11,0)</f>
        <v>0</v>
      </c>
      <c r="FW138" s="74">
        <f>IF(AND(ISNUMBER('Emissions (start here)'!CM138),ISNUMBER(Dispersion!$AT$8)),'Emissions (start here)'!CM138*453.59/3600*Dispersion!$AT$8,0)</f>
        <v>0</v>
      </c>
      <c r="FX138" s="74">
        <f>IF(AND(ISNUMBER('Emissions (start here)'!CM138),ISNUMBER(Dispersion!$AT$9)),'Emissions (start here)'!CM138*453.59/3600*Dispersion!$AT$9,0)</f>
        <v>0</v>
      </c>
      <c r="FY138" s="74">
        <f>IF(AND(ISNUMBER('Emissions (start here)'!CN138),ISNUMBER(Dispersion!$AT$10)),'Emissions (start here)'!CN138*2000*453.59/8760/3600*Dispersion!$AT$10,0)</f>
        <v>0</v>
      </c>
      <c r="FZ138" s="74">
        <f>IF(AND(ISNUMBER('Emissions (start here)'!CN138),ISNUMBER(Dispersion!$AT$11)),'Emissions (start here)'!CN138*2000*453.59/8760/3600*Dispersion!$AT$11,0)</f>
        <v>0</v>
      </c>
      <c r="GA138" s="74">
        <f>IF(AND(ISNUMBER('Emissions (start here)'!CO138),ISNUMBER(Dispersion!$AU$8)),'Emissions (start here)'!CO138*453.59/3600*Dispersion!$AU$8,0)</f>
        <v>0</v>
      </c>
      <c r="GB138" s="74">
        <f>IF(AND(ISNUMBER('Emissions (start here)'!CO138),ISNUMBER(Dispersion!$AU$9)),'Emissions (start here)'!CO138*453.59/3600*Dispersion!$AU$9,0)</f>
        <v>0</v>
      </c>
      <c r="GC138" s="74">
        <f>IF(AND(ISNUMBER('Emissions (start here)'!CP138),ISNUMBER(Dispersion!$AU$10)),'Emissions (start here)'!CP138*2000*453.59/8760/3600*Dispersion!$AU$10,0)</f>
        <v>0</v>
      </c>
      <c r="GD138" s="74">
        <f>IF(AND(ISNUMBER('Emissions (start here)'!CP138),ISNUMBER(Dispersion!$AU$11)),'Emissions (start here)'!CP138*2000*453.59/8760/3600*Dispersion!$AU$11,0)</f>
        <v>0</v>
      </c>
      <c r="GE138" s="74">
        <f>IF(AND(ISNUMBER('Emissions (start here)'!CQ138),ISNUMBER(Dispersion!$AV$8)),'Emissions (start here)'!CQ138*453.59/3600*Dispersion!$AV$8,0)</f>
        <v>0</v>
      </c>
      <c r="GF138" s="74">
        <f>IF(AND(ISNUMBER('Emissions (start here)'!CQ138),ISNUMBER(Dispersion!$AV$9)),'Emissions (start here)'!CQ138*453.59/3600*Dispersion!$AV$9,0)</f>
        <v>0</v>
      </c>
      <c r="GG138" s="74">
        <f>IF(AND(ISNUMBER('Emissions (start here)'!CR138),ISNUMBER(Dispersion!$AV$10)),'Emissions (start here)'!CR138*2000*453.59/8760/3600*Dispersion!$AV$10,0)</f>
        <v>0</v>
      </c>
      <c r="GH138" s="74">
        <f>IF(AND(ISNUMBER('Emissions (start here)'!CR138),ISNUMBER(Dispersion!$AV$11)),'Emissions (start here)'!CR138*2000*453.59/8760/3600*Dispersion!$AV$11,0)</f>
        <v>0</v>
      </c>
      <c r="GI138" s="74">
        <f>IF(AND(ISNUMBER('Emissions (start here)'!CS138),ISNUMBER(Dispersion!$AW$8)),'Emissions (start here)'!CS138*453.59/3600*Dispersion!$AW$8,0)</f>
        <v>0</v>
      </c>
      <c r="GJ138" s="74">
        <f>IF(AND(ISNUMBER('Emissions (start here)'!CS138),ISNUMBER(Dispersion!$AW$9)),'Emissions (start here)'!CS138*453.59/3600*Dispersion!$AW$9,0)</f>
        <v>0</v>
      </c>
      <c r="GK138" s="74">
        <f>IF(AND(ISNUMBER('Emissions (start here)'!CT138),ISNUMBER(Dispersion!$AW$10)),'Emissions (start here)'!CT138*2000*453.59/8760/3600*Dispersion!$AW$10,0)</f>
        <v>0</v>
      </c>
      <c r="GL138" s="74">
        <f>IF(AND(ISNUMBER('Emissions (start here)'!CT138),ISNUMBER(Dispersion!$AW$11)),'Emissions (start here)'!CT138*2000*453.59/8760/3600*Dispersion!$AW$11,0)</f>
        <v>0</v>
      </c>
      <c r="GM138" s="74">
        <f>IF(AND(ISNUMBER('Emissions (start here)'!CU138),ISNUMBER(Dispersion!$AX$8)),'Emissions (start here)'!CU138*453.59/3600*Dispersion!$AX$8,0)</f>
        <v>0</v>
      </c>
      <c r="GN138" s="74">
        <f>IF(AND(ISNUMBER('Emissions (start here)'!CU138),ISNUMBER(Dispersion!$AX$9)),'Emissions (start here)'!CU138*453.59/3600*Dispersion!$AX$9,0)</f>
        <v>0</v>
      </c>
      <c r="GO138" s="74">
        <f>IF(AND(ISNUMBER('Emissions (start here)'!CV138),ISNUMBER(Dispersion!$AX$10)),'Emissions (start here)'!CV138*2000*453.59/8760/3600*Dispersion!$AX$10,0)</f>
        <v>0</v>
      </c>
      <c r="GP138" s="74">
        <f>IF(AND(ISNUMBER('Emissions (start here)'!CV138),ISNUMBER(Dispersion!$AX$11)),'Emissions (start here)'!CV138*2000*453.59/8760/3600*Dispersion!$AX$11,0)</f>
        <v>0</v>
      </c>
      <c r="GQ138" s="74">
        <f>IF(AND(ISNUMBER('Emissions (start here)'!CW138),ISNUMBER(Dispersion!$AY$8)),'Emissions (start here)'!CW138*453.59/3600*Dispersion!$AY$8,0)</f>
        <v>0</v>
      </c>
      <c r="GR138" s="74">
        <f>IF(AND(ISNUMBER('Emissions (start here)'!CW138),ISNUMBER(Dispersion!$AY$9)),'Emissions (start here)'!CW138*453.59/3600*Dispersion!$AY$9,0)</f>
        <v>0</v>
      </c>
      <c r="GS138" s="74">
        <f>IF(AND(ISNUMBER('Emissions (start here)'!CX138),ISNUMBER(Dispersion!$AY$10)),'Emissions (start here)'!CX138*2000*453.59/8760/3600*Dispersion!$AY$10,0)</f>
        <v>0</v>
      </c>
      <c r="GT138" s="74">
        <f>IF(AND(ISNUMBER('Emissions (start here)'!CX138),ISNUMBER(Dispersion!$AY$11)),'Emissions (start here)'!CX138*2000*453.59/8760/3600*Dispersion!$AY$11,0)</f>
        <v>0</v>
      </c>
      <c r="GU138" s="74">
        <f>IF(AND(ISNUMBER('Emissions (start here)'!CY138),ISNUMBER(Dispersion!$AZ$8)),'Emissions (start here)'!CY138*453.59/3600*Dispersion!$AZ$8,0)</f>
        <v>0</v>
      </c>
      <c r="GV138" s="74">
        <f>IF(AND(ISNUMBER('Emissions (start here)'!CY138),ISNUMBER(Dispersion!$AZ$9)),'Emissions (start here)'!CY138*453.59/3600*Dispersion!$AZ$9,0)</f>
        <v>0</v>
      </c>
      <c r="GW138" s="74">
        <f>IF(AND(ISNUMBER('Emissions (start here)'!CZ138),ISNUMBER(Dispersion!$AZ$10)),'Emissions (start here)'!CZ138*2000*453.59/8760/3600*Dispersion!$AZ$10,0)</f>
        <v>0</v>
      </c>
      <c r="GX138" s="74">
        <f>IF(AND(ISNUMBER('Emissions (start here)'!CZ138),ISNUMBER(Dispersion!$AZ$11)),'Emissions (start here)'!CZ138*2000*453.59/8760/3600*Dispersion!$AZ$11,0)</f>
        <v>0</v>
      </c>
    </row>
    <row r="139" spans="1:206" x14ac:dyDescent="0.2">
      <c r="A139" s="51" t="str">
        <f>'Tox Values'!C139</f>
        <v>135-20-6</v>
      </c>
      <c r="B139" s="94" t="str">
        <f>'Tox Values'!D139</f>
        <v>Cupferron</v>
      </c>
      <c r="C139" s="96">
        <f t="shared" si="9"/>
        <v>0</v>
      </c>
      <c r="D139" s="74">
        <f t="shared" si="10"/>
        <v>0</v>
      </c>
      <c r="E139" s="74">
        <f t="shared" si="11"/>
        <v>0</v>
      </c>
      <c r="F139" s="99">
        <f t="shared" si="12"/>
        <v>0</v>
      </c>
      <c r="G139" s="97">
        <f>IF(AND(ISNUMBER('Emissions (start here)'!E139),ISNUMBER(Dispersion!$C$8)),'Emissions (start here)'!E139*453.59/3600*Dispersion!$C$8,0)</f>
        <v>0</v>
      </c>
      <c r="H139" s="74">
        <f>IF(AND(ISNUMBER('Emissions (start here)'!E139),ISNUMBER(Dispersion!$C$9)),'Emissions (start here)'!E139*453.59/3600*Dispersion!$C$9,0)</f>
        <v>0</v>
      </c>
      <c r="I139" s="74">
        <f>IF(AND(ISNUMBER('Emissions (start here)'!F139),ISNUMBER(Dispersion!$C$10)),'Emissions (start here)'!F139*2000*453.59/8760/3600*Dispersion!$C$10,0)</f>
        <v>0</v>
      </c>
      <c r="J139" s="74">
        <f>IF(AND(ISNUMBER('Emissions (start here)'!F139),ISNUMBER(Dispersion!$C$11)),'Emissions (start here)'!F139*2000*453.59/8760/3600*Dispersion!$C$11,0)</f>
        <v>0</v>
      </c>
      <c r="K139" s="74">
        <f>IF(AND(ISNUMBER('Emissions (start here)'!G139),ISNUMBER(Dispersion!$D$8)),'Emissions (start here)'!G139*453.59/3600*Dispersion!$D$8,0)</f>
        <v>0</v>
      </c>
      <c r="L139" s="74">
        <f>IF(AND(ISNUMBER('Emissions (start here)'!G139),ISNUMBER(Dispersion!$D$9)),'Emissions (start here)'!G139*453.59/3600*Dispersion!$D$9,0)</f>
        <v>0</v>
      </c>
      <c r="M139" s="74">
        <f>IF(AND(ISNUMBER('Emissions (start here)'!H139),ISNUMBER(Dispersion!$D$10)),'Emissions (start here)'!H139*2000*453.59/8760/3600*Dispersion!$D$10,0)</f>
        <v>0</v>
      </c>
      <c r="N139" s="74">
        <f>IF(AND(ISNUMBER('Emissions (start here)'!H139),ISNUMBER(Dispersion!$D$11)),'Emissions (start here)'!H139*2000*453.59/8760/3600*Dispersion!$D$11,0)</f>
        <v>0</v>
      </c>
      <c r="O139" s="74">
        <f>IF(AND(ISNUMBER('Emissions (start here)'!I139),ISNUMBER(Dispersion!$E$8)),'Emissions (start here)'!I139*453.59/3600*Dispersion!$E$8,0)</f>
        <v>0</v>
      </c>
      <c r="P139" s="74">
        <f>IF(AND(ISNUMBER('Emissions (start here)'!I139),ISNUMBER(Dispersion!$E$9)),'Emissions (start here)'!I139*453.59/3600*Dispersion!$E$9,0)</f>
        <v>0</v>
      </c>
      <c r="Q139" s="74">
        <f>IF(AND(ISNUMBER('Emissions (start here)'!J139),ISNUMBER(Dispersion!$E$10)),'Emissions (start here)'!J139*2000*453.59/8760/3600*Dispersion!$E$10,0)</f>
        <v>0</v>
      </c>
      <c r="R139" s="74">
        <f>IF(AND(ISNUMBER('Emissions (start here)'!J139),ISNUMBER(Dispersion!$E$11)),'Emissions (start here)'!J139*2000*453.59/8760/3600*Dispersion!$E$11,0)</f>
        <v>0</v>
      </c>
      <c r="S139" s="74">
        <f>IF(AND(ISNUMBER('Emissions (start here)'!K139),ISNUMBER(Dispersion!$F$8)),'Emissions (start here)'!K139*453.59/3600*Dispersion!$F$8,0)</f>
        <v>0</v>
      </c>
      <c r="T139" s="74">
        <f>IF(AND(ISNUMBER('Emissions (start here)'!K139),ISNUMBER(Dispersion!$F$9)),'Emissions (start here)'!K139*453.59/3600*Dispersion!$F$9,0)</f>
        <v>0</v>
      </c>
      <c r="U139" s="74">
        <f>IF(AND(ISNUMBER('Emissions (start here)'!L139),ISNUMBER(Dispersion!$F$10)),'Emissions (start here)'!L139*2000*453.59/8760/3600*Dispersion!$F$10,0)</f>
        <v>0</v>
      </c>
      <c r="V139" s="74">
        <f>IF(AND(ISNUMBER('Emissions (start here)'!L139),ISNUMBER(Dispersion!$F$11)),'Emissions (start here)'!L139*2000*453.59/8760/3600*Dispersion!$F$11,0)</f>
        <v>0</v>
      </c>
      <c r="W139" s="74">
        <f>IF(AND(ISNUMBER('Emissions (start here)'!M139),ISNUMBER(Dispersion!$G$8)),'Emissions (start here)'!M139*453.59/3600*Dispersion!$G$8,0)</f>
        <v>0</v>
      </c>
      <c r="X139" s="74">
        <f>IF(AND(ISNUMBER('Emissions (start here)'!M139),ISNUMBER(Dispersion!$G$9)),'Emissions (start here)'!M139*453.59/3600*Dispersion!$G$9,0)</f>
        <v>0</v>
      </c>
      <c r="Y139" s="74">
        <f>IF(AND(ISNUMBER('Emissions (start here)'!N139),ISNUMBER(Dispersion!$G$10)),'Emissions (start here)'!N139*2000*453.59/8760/3600*Dispersion!$G$10,0)</f>
        <v>0</v>
      </c>
      <c r="Z139" s="74">
        <f>IF(AND(ISNUMBER('Emissions (start here)'!N139),ISNUMBER(Dispersion!$G$11)),'Emissions (start here)'!N139*2000*453.59/8760/3600*Dispersion!$G$11,0)</f>
        <v>0</v>
      </c>
      <c r="AA139" s="74">
        <f>IF(AND(ISNUMBER('Emissions (start here)'!O139),ISNUMBER(Dispersion!$H$8)),'Emissions (start here)'!O139*453.59/3600*Dispersion!$H$8,0)</f>
        <v>0</v>
      </c>
      <c r="AB139" s="74">
        <f>IF(AND(ISNUMBER('Emissions (start here)'!O139),ISNUMBER(Dispersion!$H$9)),'Emissions (start here)'!O139*453.59/3600*Dispersion!$H$9,0)</f>
        <v>0</v>
      </c>
      <c r="AC139" s="74">
        <f>IF(AND(ISNUMBER('Emissions (start here)'!P139),ISNUMBER(Dispersion!$H$10)),'Emissions (start here)'!P139*2000*453.59/8760/3600*Dispersion!$H$10,0)</f>
        <v>0</v>
      </c>
      <c r="AD139" s="74">
        <f>IF(AND(ISNUMBER('Emissions (start here)'!P139),ISNUMBER(Dispersion!$H$11)),'Emissions (start here)'!P139*2000*453.59/8760/3600*Dispersion!$H$11,0)</f>
        <v>0</v>
      </c>
      <c r="AE139" s="74">
        <f>IF(AND(ISNUMBER('Emissions (start here)'!Q139),ISNUMBER(Dispersion!$I$8)),'Emissions (start here)'!Q139*453.59/3600*Dispersion!$I$8,0)</f>
        <v>0</v>
      </c>
      <c r="AF139" s="74">
        <f>IF(AND(ISNUMBER('Emissions (start here)'!Q139),ISNUMBER(Dispersion!$I$9)),'Emissions (start here)'!Q139*453.59/3600*Dispersion!$I$9,0)</f>
        <v>0</v>
      </c>
      <c r="AG139" s="74">
        <f>IF(AND(ISNUMBER('Emissions (start here)'!R139),ISNUMBER(Dispersion!$I$10)),'Emissions (start here)'!R139*2000*453.59/8760/3600*Dispersion!$I$10,0)</f>
        <v>0</v>
      </c>
      <c r="AH139" s="74">
        <f>IF(AND(ISNUMBER('Emissions (start here)'!R139),ISNUMBER(Dispersion!$I$11)),'Emissions (start here)'!R139*2000*453.59/8760/3600*Dispersion!$I$11,0)</f>
        <v>0</v>
      </c>
      <c r="AI139" s="74">
        <f>IF(AND(ISNUMBER('Emissions (start here)'!S139),ISNUMBER(Dispersion!$J$8)),'Emissions (start here)'!S139*453.59/3600*Dispersion!$J$8,0)</f>
        <v>0</v>
      </c>
      <c r="AJ139" s="74">
        <f>IF(AND(ISNUMBER('Emissions (start here)'!S139),ISNUMBER(Dispersion!$J$9)),'Emissions (start here)'!S139*453.59/3600*Dispersion!$J$9,0)</f>
        <v>0</v>
      </c>
      <c r="AK139" s="74">
        <f>IF(AND(ISNUMBER('Emissions (start here)'!T139),ISNUMBER(Dispersion!$J$10)),'Emissions (start here)'!T139*2000*453.59/8760/3600*Dispersion!$J$10,0)</f>
        <v>0</v>
      </c>
      <c r="AL139" s="74">
        <f>IF(AND(ISNUMBER('Emissions (start here)'!T139),ISNUMBER(Dispersion!$J$11)),'Emissions (start here)'!T139*2000*453.59/8760/3600*Dispersion!$J$11,0)</f>
        <v>0</v>
      </c>
      <c r="AM139" s="74">
        <f>IF(AND(ISNUMBER('Emissions (start here)'!U139),ISNUMBER(Dispersion!$K$8)),'Emissions (start here)'!U139*453.59/3600*Dispersion!$K$8,0)</f>
        <v>0</v>
      </c>
      <c r="AN139" s="74">
        <f>IF(AND(ISNUMBER('Emissions (start here)'!U139),ISNUMBER(Dispersion!$K$9)),'Emissions (start here)'!U139*453.59/3600*Dispersion!$K$9,0)</f>
        <v>0</v>
      </c>
      <c r="AO139" s="74">
        <f>IF(AND(ISNUMBER('Emissions (start here)'!V139),ISNUMBER(Dispersion!$K$10)),'Emissions (start here)'!V139*2000*453.59/8760/3600*Dispersion!$K$10,0)</f>
        <v>0</v>
      </c>
      <c r="AP139" s="74">
        <f>IF(AND(ISNUMBER('Emissions (start here)'!V139),ISNUMBER(Dispersion!$K$11)),'Emissions (start here)'!V139*2000*453.59/8760/3600*Dispersion!$K$11,0)</f>
        <v>0</v>
      </c>
      <c r="AQ139" s="74">
        <f>IF(AND(ISNUMBER('Emissions (start here)'!W139),ISNUMBER(Dispersion!$L$8)),'Emissions (start here)'!W139*453.59/3600*Dispersion!$L$8,0)</f>
        <v>0</v>
      </c>
      <c r="AR139" s="74">
        <f>IF(AND(ISNUMBER('Emissions (start here)'!W139),ISNUMBER(Dispersion!$L$9)),'Emissions (start here)'!W139*453.59/3600*Dispersion!$L$9,0)</f>
        <v>0</v>
      </c>
      <c r="AS139" s="74">
        <f>IF(AND(ISNUMBER('Emissions (start here)'!X139),ISNUMBER(Dispersion!$L$10)),'Emissions (start here)'!X139*2000*453.59/8760/3600*Dispersion!$L$10,0)</f>
        <v>0</v>
      </c>
      <c r="AT139" s="74">
        <f>IF(AND(ISNUMBER('Emissions (start here)'!X139),ISNUMBER(Dispersion!$L$11)),'Emissions (start here)'!X139*2000*453.59/8760/3600*Dispersion!$L$11,0)</f>
        <v>0</v>
      </c>
      <c r="AU139" s="74">
        <f>IF(AND(ISNUMBER('Emissions (start here)'!Y139),ISNUMBER(Dispersion!$M$8)),'Emissions (start here)'!Y139*453.59/3600*Dispersion!$M$8,0)</f>
        <v>0</v>
      </c>
      <c r="AV139" s="74">
        <f>IF(AND(ISNUMBER('Emissions (start here)'!Y139),ISNUMBER(Dispersion!$M$9)),'Emissions (start here)'!Y139*453.59/3600*Dispersion!$M$9,0)</f>
        <v>0</v>
      </c>
      <c r="AW139" s="74">
        <f>IF(AND(ISNUMBER('Emissions (start here)'!Z139),ISNUMBER(Dispersion!$M$10)),'Emissions (start here)'!Z139*2000*453.59/8760/3600*Dispersion!$M$10,0)</f>
        <v>0</v>
      </c>
      <c r="AX139" s="74">
        <f>IF(AND(ISNUMBER('Emissions (start here)'!Z139),ISNUMBER(Dispersion!$M$11)),'Emissions (start here)'!Z139*2000*453.59/8760/3600*Dispersion!$M$11,0)</f>
        <v>0</v>
      </c>
      <c r="AY139" s="74">
        <f>IF(AND(ISNUMBER('Emissions (start here)'!AA139),ISNUMBER(Dispersion!$N$8)),'Emissions (start here)'!AA139*453.59/3600*Dispersion!$N$8,0)</f>
        <v>0</v>
      </c>
      <c r="AZ139" s="74">
        <f>IF(AND(ISNUMBER('Emissions (start here)'!AA139),ISNUMBER(Dispersion!$N$9)),'Emissions (start here)'!AA139*453.59/3600*Dispersion!$N$9,0)</f>
        <v>0</v>
      </c>
      <c r="BA139" s="74">
        <f>IF(AND(ISNUMBER('Emissions (start here)'!AB139),ISNUMBER(Dispersion!$N$10)),'Emissions (start here)'!AB139*2000*453.59/8760/3600*Dispersion!$N$10,0)</f>
        <v>0</v>
      </c>
      <c r="BB139" s="74">
        <f>IF(AND(ISNUMBER('Emissions (start here)'!AB139),ISNUMBER(Dispersion!$N$11)),'Emissions (start here)'!AB139*2000*453.59/8760/3600*Dispersion!$N$11,0)</f>
        <v>0</v>
      </c>
      <c r="BC139" s="74">
        <f>IF(AND(ISNUMBER('Emissions (start here)'!AC139),ISNUMBER(Dispersion!$O$8)),'Emissions (start here)'!AC139*453.59/3600*Dispersion!$O$8,0)</f>
        <v>0</v>
      </c>
      <c r="BD139" s="74">
        <f>IF(AND(ISNUMBER('Emissions (start here)'!AC139),ISNUMBER(Dispersion!$O$9)),'Emissions (start here)'!AC139*453.59/3600*Dispersion!$O$9,0)</f>
        <v>0</v>
      </c>
      <c r="BE139" s="74">
        <f>IF(AND(ISNUMBER('Emissions (start here)'!AD139),ISNUMBER(Dispersion!$O$10)),'Emissions (start here)'!AD139*2000*453.59/8760/3600*Dispersion!$O$10,0)</f>
        <v>0</v>
      </c>
      <c r="BF139" s="74">
        <f>IF(AND(ISNUMBER('Emissions (start here)'!AD139),ISNUMBER(Dispersion!$O$11)),'Emissions (start here)'!AD139*2000*453.59/8760/3600*Dispersion!$O$11,0)</f>
        <v>0</v>
      </c>
      <c r="BG139" s="74">
        <f>IF(AND(ISNUMBER('Emissions (start here)'!AE139),ISNUMBER(Dispersion!$P$8)),'Emissions (start here)'!AE139*453.59/3600*Dispersion!$P$8,0)</f>
        <v>0</v>
      </c>
      <c r="BH139" s="74">
        <f>IF(AND(ISNUMBER('Emissions (start here)'!AE139),ISNUMBER(Dispersion!$P$9)),'Emissions (start here)'!AE139*453.59/3600*Dispersion!$P$9,0)</f>
        <v>0</v>
      </c>
      <c r="BI139" s="74">
        <f>IF(AND(ISNUMBER('Emissions (start here)'!AF139),ISNUMBER(Dispersion!$P$10)),'Emissions (start here)'!AF139*2000*453.59/8760/3600*Dispersion!$P$10,0)</f>
        <v>0</v>
      </c>
      <c r="BJ139" s="74">
        <f>IF(AND(ISNUMBER('Emissions (start here)'!AF139),ISNUMBER(Dispersion!$P$11)),'Emissions (start here)'!AF139*2000*453.59/8760/3600*Dispersion!$P$11,0)</f>
        <v>0</v>
      </c>
      <c r="BK139" s="74">
        <f>IF(AND(ISNUMBER('Emissions (start here)'!AG139),ISNUMBER(Dispersion!$Q$8)),'Emissions (start here)'!AG139*453.59/3600*Dispersion!$Q$8,0)</f>
        <v>0</v>
      </c>
      <c r="BL139" s="74">
        <f>IF(AND(ISNUMBER('Emissions (start here)'!AG139),ISNUMBER(Dispersion!$Q$9)),'Emissions (start here)'!AG139*453.59/3600*Dispersion!$Q$9,0)</f>
        <v>0</v>
      </c>
      <c r="BM139" s="74">
        <f>IF(AND(ISNUMBER('Emissions (start here)'!AH139),ISNUMBER(Dispersion!$Q$10)),'Emissions (start here)'!AH139*2000*453.59/8760/3600*Dispersion!$Q$10,0)</f>
        <v>0</v>
      </c>
      <c r="BN139" s="74">
        <f>IF(AND(ISNUMBER('Emissions (start here)'!AH139),ISNUMBER(Dispersion!$Q$11)),'Emissions (start here)'!AH139*2000*453.59/8760/3600*Dispersion!$Q$11,0)</f>
        <v>0</v>
      </c>
      <c r="BO139" s="74">
        <f>IF(AND(ISNUMBER('Emissions (start here)'!AI139),ISNUMBER(Dispersion!$R$8)),'Emissions (start here)'!AI139*453.59/3600*Dispersion!$R$8,0)</f>
        <v>0</v>
      </c>
      <c r="BP139" s="74">
        <f>IF(AND(ISNUMBER('Emissions (start here)'!AI139),ISNUMBER(Dispersion!$R$9)),'Emissions (start here)'!AI139*453.59/3600*Dispersion!$R$9,0)</f>
        <v>0</v>
      </c>
      <c r="BQ139" s="74">
        <f>IF(AND(ISNUMBER('Emissions (start here)'!AJ139),ISNUMBER(Dispersion!$R$10)),'Emissions (start here)'!AJ139*2000*453.59/8760/3600*Dispersion!$R$10,0)</f>
        <v>0</v>
      </c>
      <c r="BR139" s="74">
        <f>IF(AND(ISNUMBER('Emissions (start here)'!AJ139),ISNUMBER(Dispersion!$R$11)),'Emissions (start here)'!AJ139*2000*453.59/8760/3600*Dispersion!$R$11,0)</f>
        <v>0</v>
      </c>
      <c r="BS139" s="74">
        <f>IF(AND(ISNUMBER('Emissions (start here)'!AK139),ISNUMBER(Dispersion!$S$8)),'Emissions (start here)'!AK139*453.59/3600*Dispersion!$S$8,0)</f>
        <v>0</v>
      </c>
      <c r="BT139" s="74">
        <f>IF(AND(ISNUMBER('Emissions (start here)'!AK139),ISNUMBER(Dispersion!$S$9)),'Emissions (start here)'!AK139*453.59/3600*Dispersion!$S$9,0)</f>
        <v>0</v>
      </c>
      <c r="BU139" s="74">
        <f>IF(AND(ISNUMBER('Emissions (start here)'!AL139),ISNUMBER(Dispersion!$S$10)),'Emissions (start here)'!AL139*2000*453.59/8760/3600*Dispersion!$S$10,0)</f>
        <v>0</v>
      </c>
      <c r="BV139" s="74">
        <f>IF(AND(ISNUMBER('Emissions (start here)'!AL139),ISNUMBER(Dispersion!$S$11)),'Emissions (start here)'!AL139*2000*453.59/8760/3600*Dispersion!$S$11,0)</f>
        <v>0</v>
      </c>
      <c r="BW139" s="74">
        <f>IF(AND(ISNUMBER('Emissions (start here)'!AM139),ISNUMBER(Dispersion!$T$8)),'Emissions (start here)'!AM139*453.59/3600*Dispersion!$T$8,0)</f>
        <v>0</v>
      </c>
      <c r="BX139" s="74">
        <f>IF(AND(ISNUMBER('Emissions (start here)'!AM139),ISNUMBER(Dispersion!$T$9)),'Emissions (start here)'!AM139*453.59/3600*Dispersion!$T$9,0)</f>
        <v>0</v>
      </c>
      <c r="BY139" s="74">
        <f>IF(AND(ISNUMBER('Emissions (start here)'!AN139),ISNUMBER(Dispersion!$T$10)),'Emissions (start here)'!AN139*2000*453.59/8760/3600*Dispersion!$T$10,0)</f>
        <v>0</v>
      </c>
      <c r="BZ139" s="74">
        <f>IF(AND(ISNUMBER('Emissions (start here)'!AN139),ISNUMBER(Dispersion!$T$11)),'Emissions (start here)'!AN139*2000*453.59/8760/3600*Dispersion!$T$11,0)</f>
        <v>0</v>
      </c>
      <c r="CA139" s="74">
        <f>IF(AND(ISNUMBER('Emissions (start here)'!AO139),ISNUMBER(Dispersion!$U$8)),'Emissions (start here)'!AO139*453.59/3600*Dispersion!$U$8,0)</f>
        <v>0</v>
      </c>
      <c r="CB139" s="74">
        <f>IF(AND(ISNUMBER('Emissions (start here)'!AO139),ISNUMBER(Dispersion!$U$9)),'Emissions (start here)'!AO139*453.59/3600*Dispersion!$U$9,0)</f>
        <v>0</v>
      </c>
      <c r="CC139" s="74">
        <f>IF(AND(ISNUMBER('Emissions (start here)'!AP139),ISNUMBER(Dispersion!$U$10)),'Emissions (start here)'!AP139*2000*453.59/8760/3600*Dispersion!$U$10,0)</f>
        <v>0</v>
      </c>
      <c r="CD139" s="74">
        <f>IF(AND(ISNUMBER('Emissions (start here)'!AP139),ISNUMBER(Dispersion!$U$11)),'Emissions (start here)'!AP139*2000*453.59/8760/3600*Dispersion!$U$11,0)</f>
        <v>0</v>
      </c>
      <c r="CE139" s="74">
        <f>IF(AND(ISNUMBER('Emissions (start here)'!AQ139),ISNUMBER(Dispersion!$V$8)),'Emissions (start here)'!AQ139*453.59/3600*Dispersion!$V$8,0)</f>
        <v>0</v>
      </c>
      <c r="CF139" s="74">
        <f>IF(AND(ISNUMBER('Emissions (start here)'!AQ139),ISNUMBER(Dispersion!$V$9)),'Emissions (start here)'!AQ139*453.59/3600*Dispersion!$V$9,0)</f>
        <v>0</v>
      </c>
      <c r="CG139" s="74">
        <f>IF(AND(ISNUMBER('Emissions (start here)'!AR139),ISNUMBER(Dispersion!$V$10)),'Emissions (start here)'!AR139*2000*453.59/8760/3600*Dispersion!$V$10,0)</f>
        <v>0</v>
      </c>
      <c r="CH139" s="74">
        <f>IF(AND(ISNUMBER('Emissions (start here)'!AR139),ISNUMBER(Dispersion!$V$11)),'Emissions (start here)'!AR139*2000*453.59/8760/3600*Dispersion!$V$11,0)</f>
        <v>0</v>
      </c>
      <c r="CI139" s="74">
        <f>IF(AND(ISNUMBER('Emissions (start here)'!AS139),ISNUMBER(Dispersion!$W$8)),'Emissions (start here)'!AS139*453.59/3600*Dispersion!$W$8,0)</f>
        <v>0</v>
      </c>
      <c r="CJ139" s="74">
        <f>IF(AND(ISNUMBER('Emissions (start here)'!AS139),ISNUMBER(Dispersion!$W$9)),'Emissions (start here)'!AS139*453.59/3600*Dispersion!$W$9,0)</f>
        <v>0</v>
      </c>
      <c r="CK139" s="74">
        <f>IF(AND(ISNUMBER('Emissions (start here)'!AT139),ISNUMBER(Dispersion!$W$10)),'Emissions (start here)'!AT139*2000*453.59/8760/3600*Dispersion!$W$10,0)</f>
        <v>0</v>
      </c>
      <c r="CL139" s="74">
        <f>IF(AND(ISNUMBER('Emissions (start here)'!AT139),ISNUMBER(Dispersion!$W$11)),'Emissions (start here)'!AT139*2000*453.59/8760/3600*Dispersion!$W$11,0)</f>
        <v>0</v>
      </c>
      <c r="CM139" s="74">
        <f>IF(AND(ISNUMBER('Emissions (start here)'!AU139),ISNUMBER(Dispersion!$X$8)),'Emissions (start here)'!AU139*453.59/3600*Dispersion!$X$8,0)</f>
        <v>0</v>
      </c>
      <c r="CN139" s="74">
        <f>IF(AND(ISNUMBER('Emissions (start here)'!AU139),ISNUMBER(Dispersion!$X$9)),'Emissions (start here)'!AU139*453.59/3600*Dispersion!$X$9,0)</f>
        <v>0</v>
      </c>
      <c r="CO139" s="74">
        <f>IF(AND(ISNUMBER('Emissions (start here)'!AV139),ISNUMBER(Dispersion!$X$10)),'Emissions (start here)'!AV139*2000*453.59/8760/3600*Dispersion!$X$10,0)</f>
        <v>0</v>
      </c>
      <c r="CP139" s="74">
        <f>IF(AND(ISNUMBER('Emissions (start here)'!AV139),ISNUMBER(Dispersion!$X$11)),'Emissions (start here)'!AV139*2000*453.59/8760/3600*Dispersion!$X$11,0)</f>
        <v>0</v>
      </c>
      <c r="CQ139" s="74">
        <f>IF(AND(ISNUMBER('Emissions (start here)'!AW139),ISNUMBER(Dispersion!$Y$8)),'Emissions (start here)'!AW139*453.59/3600*Dispersion!$Y$8,0)</f>
        <v>0</v>
      </c>
      <c r="CR139" s="74">
        <f>IF(AND(ISNUMBER('Emissions (start here)'!AW139),ISNUMBER(Dispersion!$Y$9)),'Emissions (start here)'!AW139*453.59/3600*Dispersion!$Y$9,0)</f>
        <v>0</v>
      </c>
      <c r="CS139" s="74">
        <f>IF(AND(ISNUMBER('Emissions (start here)'!AX139),ISNUMBER(Dispersion!$Y$10)),'Emissions (start here)'!AX139*2000*453.59/8760/3600*Dispersion!$Y$10,0)</f>
        <v>0</v>
      </c>
      <c r="CT139" s="74">
        <f>IF(AND(ISNUMBER('Emissions (start here)'!AX139),ISNUMBER(Dispersion!$Y$11)),'Emissions (start here)'!AX139*2000*453.59/8760/3600*Dispersion!$Y$11,0)</f>
        <v>0</v>
      </c>
      <c r="CU139" s="74">
        <f>IF(AND(ISNUMBER('Emissions (start here)'!AY139),ISNUMBER(Dispersion!$Z$8)),'Emissions (start here)'!AY139*453.59/3600*Dispersion!$Z$8,0)</f>
        <v>0</v>
      </c>
      <c r="CV139" s="74">
        <f>IF(AND(ISNUMBER('Emissions (start here)'!AY139),ISNUMBER(Dispersion!$Z$9)),'Emissions (start here)'!AY139*453.59/3600*Dispersion!$Z$9,0)</f>
        <v>0</v>
      </c>
      <c r="CW139" s="74">
        <f>IF(AND(ISNUMBER('Emissions (start here)'!AZ139),ISNUMBER(Dispersion!$Z$10)),'Emissions (start here)'!AZ139*2000*453.59/8760/3600*Dispersion!$Z$10,0)</f>
        <v>0</v>
      </c>
      <c r="CX139" s="74">
        <f>IF(AND(ISNUMBER('Emissions (start here)'!AZ139),ISNUMBER(Dispersion!$Z$11)),'Emissions (start here)'!AZ139*2000*453.59/8760/3600*Dispersion!$Z$11,0)</f>
        <v>0</v>
      </c>
      <c r="CY139" s="74">
        <f>IF(AND(ISNUMBER('Emissions (start here)'!BA139),ISNUMBER(Dispersion!$AA$8)),'Emissions (start here)'!BA139*453.59/3600*Dispersion!$AA$8,0)</f>
        <v>0</v>
      </c>
      <c r="CZ139" s="74">
        <f>IF(AND(ISNUMBER('Emissions (start here)'!BA139),ISNUMBER(Dispersion!$AA$9)),'Emissions (start here)'!BA139*453.59/3600*Dispersion!$AA$9,0)</f>
        <v>0</v>
      </c>
      <c r="DA139" s="74">
        <f>IF(AND(ISNUMBER('Emissions (start here)'!BB139),ISNUMBER(Dispersion!$AA$10)),'Emissions (start here)'!BB139*2000*453.59/8760/3600*Dispersion!$AA$10,0)</f>
        <v>0</v>
      </c>
      <c r="DB139" s="74">
        <f>IF(AND(ISNUMBER('Emissions (start here)'!BB139),ISNUMBER(Dispersion!$AA$11)),'Emissions (start here)'!BB139*2000*453.59/8760/3600*Dispersion!$AA$11,0)</f>
        <v>0</v>
      </c>
      <c r="DC139" s="74">
        <f>IF(AND(ISNUMBER('Emissions (start here)'!BC139),ISNUMBER(Dispersion!$AB$8)),'Emissions (start here)'!BC139*453.59/3600*Dispersion!$AB$8,0)</f>
        <v>0</v>
      </c>
      <c r="DD139" s="74">
        <f>IF(AND(ISNUMBER('Emissions (start here)'!BC139),ISNUMBER(Dispersion!$AB$9)),'Emissions (start here)'!BC139*453.59/3600*Dispersion!$AB$9,0)</f>
        <v>0</v>
      </c>
      <c r="DE139" s="74">
        <f>IF(AND(ISNUMBER('Emissions (start here)'!BD139),ISNUMBER(Dispersion!$AB$10)),'Emissions (start here)'!BD139*2000*453.59/8760/3600*Dispersion!$AB$10,0)</f>
        <v>0</v>
      </c>
      <c r="DF139" s="74">
        <f>IF(AND(ISNUMBER('Emissions (start here)'!BD139),ISNUMBER(Dispersion!$AB$11)),'Emissions (start here)'!BD139*2000*453.59/8760/3600*Dispersion!$AB$11,0)</f>
        <v>0</v>
      </c>
      <c r="DG139" s="74">
        <f>IF(AND(ISNUMBER('Emissions (start here)'!BE139),ISNUMBER(Dispersion!$AC$8)),'Emissions (start here)'!BE139*453.59/3600*Dispersion!$AC$8,0)</f>
        <v>0</v>
      </c>
      <c r="DH139" s="74">
        <f>IF(AND(ISNUMBER('Emissions (start here)'!BE139),ISNUMBER(Dispersion!$AC$9)),'Emissions (start here)'!BE139*453.59/3600*Dispersion!$AC$9,0)</f>
        <v>0</v>
      </c>
      <c r="DI139" s="74">
        <f>IF(AND(ISNUMBER('Emissions (start here)'!BF139),ISNUMBER(Dispersion!$AC$10)),'Emissions (start here)'!BF139*2000*453.59/8760/3600*Dispersion!$AC$10,0)</f>
        <v>0</v>
      </c>
      <c r="DJ139" s="74">
        <f>IF(AND(ISNUMBER('Emissions (start here)'!BF139),ISNUMBER(Dispersion!$AC$11)),'Emissions (start here)'!BF139*2000*453.59/8760/3600*Dispersion!$AC$11,0)</f>
        <v>0</v>
      </c>
      <c r="DK139" s="74">
        <f>IF(AND(ISNUMBER('Emissions (start here)'!BG139),ISNUMBER(Dispersion!$AD$8)),'Emissions (start here)'!BG139*453.59/3600*Dispersion!$AD$8,0)</f>
        <v>0</v>
      </c>
      <c r="DL139" s="74">
        <f>IF(AND(ISNUMBER('Emissions (start here)'!BG139),ISNUMBER(Dispersion!$AD$9)),'Emissions (start here)'!BG139*453.59/3600*Dispersion!$AD$9,0)</f>
        <v>0</v>
      </c>
      <c r="DM139" s="74">
        <f>IF(AND(ISNUMBER('Emissions (start here)'!BH139),ISNUMBER(Dispersion!$AD$10)),'Emissions (start here)'!BH139*2000*453.59/8760/3600*Dispersion!$AD$10,0)</f>
        <v>0</v>
      </c>
      <c r="DN139" s="74">
        <f>IF(AND(ISNUMBER('Emissions (start here)'!BH139),ISNUMBER(Dispersion!$AD$11)),'Emissions (start here)'!BH139*2000*453.59/8760/3600*Dispersion!$AD$11,0)</f>
        <v>0</v>
      </c>
      <c r="DO139" s="74">
        <f>IF(AND(ISNUMBER('Emissions (start here)'!BI139),ISNUMBER(Dispersion!$AE$8)),'Emissions (start here)'!BI139*453.59/3600*Dispersion!$AE$8,0)</f>
        <v>0</v>
      </c>
      <c r="DP139" s="74">
        <f>IF(AND(ISNUMBER('Emissions (start here)'!BI139),ISNUMBER(Dispersion!$AE$9)),'Emissions (start here)'!BI139*453.59/3600*Dispersion!$AE$9,0)</f>
        <v>0</v>
      </c>
      <c r="DQ139" s="74">
        <f>IF(AND(ISNUMBER('Emissions (start here)'!BJ139),ISNUMBER(Dispersion!$AE$10)),'Emissions (start here)'!BJ139*2000*453.59/8760/3600*Dispersion!$AE$10,0)</f>
        <v>0</v>
      </c>
      <c r="DR139" s="74">
        <f>IF(AND(ISNUMBER('Emissions (start here)'!BJ139),ISNUMBER(Dispersion!$AE$11)),'Emissions (start here)'!BJ139*2000*453.59/8760/3600*Dispersion!$AE$11,0)</f>
        <v>0</v>
      </c>
      <c r="DS139" s="74">
        <f>IF(AND(ISNUMBER('Emissions (start here)'!BK139),ISNUMBER(Dispersion!$AF$8)),'Emissions (start here)'!BK139*453.59/3600*Dispersion!$AF$8,0)</f>
        <v>0</v>
      </c>
      <c r="DT139" s="74">
        <f>IF(AND(ISNUMBER('Emissions (start here)'!BK139),ISNUMBER(Dispersion!$AF$9)),'Emissions (start here)'!BK139*453.59/3600*Dispersion!$AF$9,0)</f>
        <v>0</v>
      </c>
      <c r="DU139" s="74">
        <f>IF(AND(ISNUMBER('Emissions (start here)'!BL139),ISNUMBER(Dispersion!$AF$10)),'Emissions (start here)'!BL139*2000*453.59/8760/3600*Dispersion!$AF$10,0)</f>
        <v>0</v>
      </c>
      <c r="DV139" s="74">
        <f>IF(AND(ISNUMBER('Emissions (start here)'!BL139),ISNUMBER(Dispersion!$AF$11)),'Emissions (start here)'!BL139*2000*453.59/8760/3600*Dispersion!$AF$11,0)</f>
        <v>0</v>
      </c>
      <c r="DW139" s="74">
        <f>IF(AND(ISNUMBER('Emissions (start here)'!BM139),ISNUMBER(Dispersion!$AG$8)),'Emissions (start here)'!BM139*453.59/3600*Dispersion!$AG$8,0)</f>
        <v>0</v>
      </c>
      <c r="DX139" s="74">
        <f>IF(AND(ISNUMBER('Emissions (start here)'!BM139),ISNUMBER(Dispersion!$AG$9)),'Emissions (start here)'!BM139*453.59/3600*Dispersion!$AG$9,0)</f>
        <v>0</v>
      </c>
      <c r="DY139" s="74">
        <f>IF(AND(ISNUMBER('Emissions (start here)'!BN139),ISNUMBER(Dispersion!$AG$10)),'Emissions (start here)'!BN139*2000*453.59/8760/3600*Dispersion!$AG$10,0)</f>
        <v>0</v>
      </c>
      <c r="DZ139" s="74">
        <f>IF(AND(ISNUMBER('Emissions (start here)'!BN139),ISNUMBER(Dispersion!$AG$11)),'Emissions (start here)'!BN139*2000*453.59/8760/3600*Dispersion!$AG$11,0)</f>
        <v>0</v>
      </c>
      <c r="EA139" s="74">
        <f>IF(AND(ISNUMBER('Emissions (start here)'!BO139),ISNUMBER(Dispersion!$AH$8)),'Emissions (start here)'!BO139*453.59/3600*Dispersion!$AH$8,0)</f>
        <v>0</v>
      </c>
      <c r="EB139" s="74">
        <f>IF(AND(ISNUMBER('Emissions (start here)'!BO139),ISNUMBER(Dispersion!$AH$9)),'Emissions (start here)'!BO139*453.59/3600*Dispersion!$AH$9,0)</f>
        <v>0</v>
      </c>
      <c r="EC139" s="74">
        <f>IF(AND(ISNUMBER('Emissions (start here)'!BP139),ISNUMBER(Dispersion!$AH$10)),'Emissions (start here)'!BP139*2000*453.59/8760/3600*Dispersion!$AH$10,0)</f>
        <v>0</v>
      </c>
      <c r="ED139" s="74">
        <f>IF(AND(ISNUMBER('Emissions (start here)'!BP139),ISNUMBER(Dispersion!$AH$11)),'Emissions (start here)'!BP139*2000*453.59/8760/3600*Dispersion!$AH$11,0)</f>
        <v>0</v>
      </c>
      <c r="EE139" s="74">
        <f>IF(AND(ISNUMBER('Emissions (start here)'!BQ139),ISNUMBER(Dispersion!$AI$8)),'Emissions (start here)'!BQ139*453.59/3600*Dispersion!$AI$8,0)</f>
        <v>0</v>
      </c>
      <c r="EF139" s="74">
        <f>IF(AND(ISNUMBER('Emissions (start here)'!BQ139),ISNUMBER(Dispersion!$AI$9)),'Emissions (start here)'!BQ139*453.59/3600*Dispersion!$AI$9,0)</f>
        <v>0</v>
      </c>
      <c r="EG139" s="74">
        <f>IF(AND(ISNUMBER('Emissions (start here)'!BR139),ISNUMBER(Dispersion!$AI$10)),'Emissions (start here)'!BR139*2000*453.59/8760/3600*Dispersion!$AI$10,0)</f>
        <v>0</v>
      </c>
      <c r="EH139" s="74">
        <f>IF(AND(ISNUMBER('Emissions (start here)'!BR139),ISNUMBER(Dispersion!$AI$11)),'Emissions (start here)'!BR139*2000*453.59/8760/3600*Dispersion!$AI$11,0)</f>
        <v>0</v>
      </c>
      <c r="EI139" s="74">
        <f>IF(AND(ISNUMBER('Emissions (start here)'!BS139),ISNUMBER(Dispersion!$AJ$8)),'Emissions (start here)'!BS139*453.59/3600*Dispersion!$AJ$8,0)</f>
        <v>0</v>
      </c>
      <c r="EJ139" s="74">
        <f>IF(AND(ISNUMBER('Emissions (start here)'!BS139),ISNUMBER(Dispersion!$AJ$9)),'Emissions (start here)'!BS139*453.59/3600*Dispersion!$AJ$9,0)</f>
        <v>0</v>
      </c>
      <c r="EK139" s="74">
        <f>IF(AND(ISNUMBER('Emissions (start here)'!BT139),ISNUMBER(Dispersion!$AJ$10)),'Emissions (start here)'!BT139*2000*453.59/8760/3600*Dispersion!$AJ$10,0)</f>
        <v>0</v>
      </c>
      <c r="EL139" s="74">
        <f>IF(AND(ISNUMBER('Emissions (start here)'!BT139),ISNUMBER(Dispersion!$AJ$11)),'Emissions (start here)'!BT139*2000*453.59/8760/3600*Dispersion!$AJ$11,0)</f>
        <v>0</v>
      </c>
      <c r="EM139" s="74">
        <f>IF(AND(ISNUMBER('Emissions (start here)'!BU139),ISNUMBER(Dispersion!$AK$8)),'Emissions (start here)'!BU139*453.59/3600*Dispersion!$AK$8,0)</f>
        <v>0</v>
      </c>
      <c r="EN139" s="74">
        <f>IF(AND(ISNUMBER('Emissions (start here)'!BU139),ISNUMBER(Dispersion!$AK$9)),'Emissions (start here)'!BU139*453.59/3600*Dispersion!$AK$9,0)</f>
        <v>0</v>
      </c>
      <c r="EO139" s="74">
        <f>IF(AND(ISNUMBER('Emissions (start here)'!BV139),ISNUMBER(Dispersion!$AK$10)),'Emissions (start here)'!BV139*2000*453.59/8760/3600*Dispersion!$AK$10,0)</f>
        <v>0</v>
      </c>
      <c r="EP139" s="74">
        <f>IF(AND(ISNUMBER('Emissions (start here)'!BV139),ISNUMBER(Dispersion!$AK$11)),'Emissions (start here)'!BV139*2000*453.59/8760/3600*Dispersion!$AK$11,0)</f>
        <v>0</v>
      </c>
      <c r="EQ139" s="74">
        <f>IF(AND(ISNUMBER('Emissions (start here)'!BW139),ISNUMBER(Dispersion!$AL$8)),'Emissions (start here)'!BW139*453.59/3600*Dispersion!$AL$8,0)</f>
        <v>0</v>
      </c>
      <c r="ER139" s="74">
        <f>IF(AND(ISNUMBER('Emissions (start here)'!BW139),ISNUMBER(Dispersion!$AL$9)),'Emissions (start here)'!BW139*453.59/3600*Dispersion!$AL$9,0)</f>
        <v>0</v>
      </c>
      <c r="ES139" s="74">
        <f>IF(AND(ISNUMBER('Emissions (start here)'!BX139),ISNUMBER(Dispersion!$AL$10)),'Emissions (start here)'!BX139*2000*453.59/8760/3600*Dispersion!$AL$10,0)</f>
        <v>0</v>
      </c>
      <c r="ET139" s="74">
        <f>IF(AND(ISNUMBER('Emissions (start here)'!BX139),ISNUMBER(Dispersion!$AL$11)),'Emissions (start here)'!BX139*2000*453.59/8760/3600*Dispersion!$AL$11,0)</f>
        <v>0</v>
      </c>
      <c r="EU139" s="74">
        <f>IF(AND(ISNUMBER('Emissions (start here)'!BY139),ISNUMBER(Dispersion!$AM$8)),'Emissions (start here)'!BY139*453.59/3600*Dispersion!$AM$8,0)</f>
        <v>0</v>
      </c>
      <c r="EV139" s="74">
        <f>IF(AND(ISNUMBER('Emissions (start here)'!BY139),ISNUMBER(Dispersion!$AM$9)),'Emissions (start here)'!BY139*453.59/3600*Dispersion!$AM$9,0)</f>
        <v>0</v>
      </c>
      <c r="EW139" s="74">
        <f>IF(AND(ISNUMBER('Emissions (start here)'!BZ139),ISNUMBER(Dispersion!$AM$10)),'Emissions (start here)'!BZ139*2000*453.59/8760/3600*Dispersion!$AM$10,0)</f>
        <v>0</v>
      </c>
      <c r="EX139" s="74">
        <f>IF(AND(ISNUMBER('Emissions (start here)'!BZ139),ISNUMBER(Dispersion!$AM$11)),'Emissions (start here)'!BZ139*2000*453.59/8760/3600*Dispersion!$AM$11,0)</f>
        <v>0</v>
      </c>
      <c r="EY139" s="74">
        <f>IF(AND(ISNUMBER('Emissions (start here)'!CA139),ISNUMBER(Dispersion!$AN$8)),'Emissions (start here)'!CA139*453.59/3600*Dispersion!$AN$8,0)</f>
        <v>0</v>
      </c>
      <c r="EZ139" s="74">
        <f>IF(AND(ISNUMBER('Emissions (start here)'!CA139),ISNUMBER(Dispersion!$AN$9)),'Emissions (start here)'!CA139*453.59/3600*Dispersion!$AN$9,0)</f>
        <v>0</v>
      </c>
      <c r="FA139" s="74">
        <f>IF(AND(ISNUMBER('Emissions (start here)'!CB139),ISNUMBER(Dispersion!$AN$10)),'Emissions (start here)'!CB139*2000*453.59/8760/3600*Dispersion!$AN$10,0)</f>
        <v>0</v>
      </c>
      <c r="FB139" s="74">
        <f>IF(AND(ISNUMBER('Emissions (start here)'!CB139),ISNUMBER(Dispersion!$AN$11)),'Emissions (start here)'!CB139*2000*453.59/8760/3600*Dispersion!$AN$11,0)</f>
        <v>0</v>
      </c>
      <c r="FC139" s="74">
        <f>IF(AND(ISNUMBER('Emissions (start here)'!CC139),ISNUMBER(Dispersion!$AO$8)),'Emissions (start here)'!CC139*453.59/3600*Dispersion!$AO$8,0)</f>
        <v>0</v>
      </c>
      <c r="FD139" s="74">
        <f>IF(AND(ISNUMBER('Emissions (start here)'!CC139),ISNUMBER(Dispersion!$AO$9)),'Emissions (start here)'!CC139*453.59/3600*Dispersion!$AO$9,0)</f>
        <v>0</v>
      </c>
      <c r="FE139" s="74">
        <f>IF(AND(ISNUMBER('Emissions (start here)'!CD139),ISNUMBER(Dispersion!$AO$10)),'Emissions (start here)'!CD139*2000*453.59/8760/3600*Dispersion!$AO$10,0)</f>
        <v>0</v>
      </c>
      <c r="FF139" s="74">
        <f>IF(AND(ISNUMBER('Emissions (start here)'!CD139),ISNUMBER(Dispersion!$AO$11)),'Emissions (start here)'!CD139*2000*453.59/8760/3600*Dispersion!$AO$11,0)</f>
        <v>0</v>
      </c>
      <c r="FG139" s="74">
        <f>IF(AND(ISNUMBER('Emissions (start here)'!CE139),ISNUMBER(Dispersion!$AP$8)),'Emissions (start here)'!CE139*453.59/3600*Dispersion!$AP$8,0)</f>
        <v>0</v>
      </c>
      <c r="FH139" s="74">
        <f>IF(AND(ISNUMBER('Emissions (start here)'!CE139),ISNUMBER(Dispersion!$AP$9)),'Emissions (start here)'!CE139*453.59/3600*Dispersion!$AP$9,0)</f>
        <v>0</v>
      </c>
      <c r="FI139" s="74">
        <f>IF(AND(ISNUMBER('Emissions (start here)'!CF139),ISNUMBER(Dispersion!$AP$10)),'Emissions (start here)'!CF139*2000*453.59/8760/3600*Dispersion!$AP$10,0)</f>
        <v>0</v>
      </c>
      <c r="FJ139" s="74">
        <f>IF(AND(ISNUMBER('Emissions (start here)'!CF139),ISNUMBER(Dispersion!$AP$11)),'Emissions (start here)'!CF139*2000*453.59/8760/3600*Dispersion!$AP$11,0)</f>
        <v>0</v>
      </c>
      <c r="FK139" s="74">
        <f>IF(AND(ISNUMBER('Emissions (start here)'!CG139),ISNUMBER(Dispersion!$AQ$8)),'Emissions (start here)'!CG139*453.59/3600*Dispersion!$AQ$8,0)</f>
        <v>0</v>
      </c>
      <c r="FL139" s="74">
        <f>IF(AND(ISNUMBER('Emissions (start here)'!CG139),ISNUMBER(Dispersion!$AQ$9)),'Emissions (start here)'!CG139*453.59/3600*Dispersion!$AQ$9,0)</f>
        <v>0</v>
      </c>
      <c r="FM139" s="74">
        <f>IF(AND(ISNUMBER('Emissions (start here)'!CH139),ISNUMBER(Dispersion!$AQ$10)),'Emissions (start here)'!CH139*2000*453.59/8760/3600*Dispersion!$AQ$10,0)</f>
        <v>0</v>
      </c>
      <c r="FN139" s="74">
        <f>IF(AND(ISNUMBER('Emissions (start here)'!CH139),ISNUMBER(Dispersion!$AQ$11)),'Emissions (start here)'!CH139*2000*453.59/8760/3600*Dispersion!$AQ$11,0)</f>
        <v>0</v>
      </c>
      <c r="FO139" s="74">
        <f>IF(AND(ISNUMBER('Emissions (start here)'!CI139),ISNUMBER(Dispersion!$AR$8)),'Emissions (start here)'!CI139*453.59/3600*Dispersion!$AR$8,0)</f>
        <v>0</v>
      </c>
      <c r="FP139" s="74">
        <f>IF(AND(ISNUMBER('Emissions (start here)'!CI139),ISNUMBER(Dispersion!$AR$9)),'Emissions (start here)'!CI139*453.59/3600*Dispersion!$AR$9,0)</f>
        <v>0</v>
      </c>
      <c r="FQ139" s="74">
        <f>IF(AND(ISNUMBER('Emissions (start here)'!CJ139),ISNUMBER(Dispersion!$AR$10)),'Emissions (start here)'!CJ139*2000*453.59/8760/3600*Dispersion!$AR$10,0)</f>
        <v>0</v>
      </c>
      <c r="FR139" s="74">
        <f>IF(AND(ISNUMBER('Emissions (start here)'!CJ139),ISNUMBER(Dispersion!$AR$11)),'Emissions (start here)'!CJ139*2000*453.59/8760/3600*Dispersion!$AR$11,0)</f>
        <v>0</v>
      </c>
      <c r="FS139" s="74">
        <f>IF(AND(ISNUMBER('Emissions (start here)'!CK139),ISNUMBER(Dispersion!$AS$8)),'Emissions (start here)'!CK139*453.59/3600*Dispersion!$AS$8,0)</f>
        <v>0</v>
      </c>
      <c r="FT139" s="74">
        <f>IF(AND(ISNUMBER('Emissions (start here)'!CK139),ISNUMBER(Dispersion!$AS$9)),'Emissions (start here)'!CK139*453.59/3600*Dispersion!$AS$9,0)</f>
        <v>0</v>
      </c>
      <c r="FU139" s="74">
        <f>IF(AND(ISNUMBER('Emissions (start here)'!CL139),ISNUMBER(Dispersion!$AS$10)),'Emissions (start here)'!CL139*2000*453.59/8760/3600*Dispersion!$AS$10,0)</f>
        <v>0</v>
      </c>
      <c r="FV139" s="74">
        <f>IF(AND(ISNUMBER('Emissions (start here)'!CL139),ISNUMBER(Dispersion!$AS$11)),'Emissions (start here)'!CL139*2000*453.59/8760/3600*Dispersion!$AS$11,0)</f>
        <v>0</v>
      </c>
      <c r="FW139" s="74">
        <f>IF(AND(ISNUMBER('Emissions (start here)'!CM139),ISNUMBER(Dispersion!$AT$8)),'Emissions (start here)'!CM139*453.59/3600*Dispersion!$AT$8,0)</f>
        <v>0</v>
      </c>
      <c r="FX139" s="74">
        <f>IF(AND(ISNUMBER('Emissions (start here)'!CM139),ISNUMBER(Dispersion!$AT$9)),'Emissions (start here)'!CM139*453.59/3600*Dispersion!$AT$9,0)</f>
        <v>0</v>
      </c>
      <c r="FY139" s="74">
        <f>IF(AND(ISNUMBER('Emissions (start here)'!CN139),ISNUMBER(Dispersion!$AT$10)),'Emissions (start here)'!CN139*2000*453.59/8760/3600*Dispersion!$AT$10,0)</f>
        <v>0</v>
      </c>
      <c r="FZ139" s="74">
        <f>IF(AND(ISNUMBER('Emissions (start here)'!CN139),ISNUMBER(Dispersion!$AT$11)),'Emissions (start here)'!CN139*2000*453.59/8760/3600*Dispersion!$AT$11,0)</f>
        <v>0</v>
      </c>
      <c r="GA139" s="74">
        <f>IF(AND(ISNUMBER('Emissions (start here)'!CO139),ISNUMBER(Dispersion!$AU$8)),'Emissions (start here)'!CO139*453.59/3600*Dispersion!$AU$8,0)</f>
        <v>0</v>
      </c>
      <c r="GB139" s="74">
        <f>IF(AND(ISNUMBER('Emissions (start here)'!CO139),ISNUMBER(Dispersion!$AU$9)),'Emissions (start here)'!CO139*453.59/3600*Dispersion!$AU$9,0)</f>
        <v>0</v>
      </c>
      <c r="GC139" s="74">
        <f>IF(AND(ISNUMBER('Emissions (start here)'!CP139),ISNUMBER(Dispersion!$AU$10)),'Emissions (start here)'!CP139*2000*453.59/8760/3600*Dispersion!$AU$10,0)</f>
        <v>0</v>
      </c>
      <c r="GD139" s="74">
        <f>IF(AND(ISNUMBER('Emissions (start here)'!CP139),ISNUMBER(Dispersion!$AU$11)),'Emissions (start here)'!CP139*2000*453.59/8760/3600*Dispersion!$AU$11,0)</f>
        <v>0</v>
      </c>
      <c r="GE139" s="74">
        <f>IF(AND(ISNUMBER('Emissions (start here)'!CQ139),ISNUMBER(Dispersion!$AV$8)),'Emissions (start here)'!CQ139*453.59/3600*Dispersion!$AV$8,0)</f>
        <v>0</v>
      </c>
      <c r="GF139" s="74">
        <f>IF(AND(ISNUMBER('Emissions (start here)'!CQ139),ISNUMBER(Dispersion!$AV$9)),'Emissions (start here)'!CQ139*453.59/3600*Dispersion!$AV$9,0)</f>
        <v>0</v>
      </c>
      <c r="GG139" s="74">
        <f>IF(AND(ISNUMBER('Emissions (start here)'!CR139),ISNUMBER(Dispersion!$AV$10)),'Emissions (start here)'!CR139*2000*453.59/8760/3600*Dispersion!$AV$10,0)</f>
        <v>0</v>
      </c>
      <c r="GH139" s="74">
        <f>IF(AND(ISNUMBER('Emissions (start here)'!CR139),ISNUMBER(Dispersion!$AV$11)),'Emissions (start here)'!CR139*2000*453.59/8760/3600*Dispersion!$AV$11,0)</f>
        <v>0</v>
      </c>
      <c r="GI139" s="74">
        <f>IF(AND(ISNUMBER('Emissions (start here)'!CS139),ISNUMBER(Dispersion!$AW$8)),'Emissions (start here)'!CS139*453.59/3600*Dispersion!$AW$8,0)</f>
        <v>0</v>
      </c>
      <c r="GJ139" s="74">
        <f>IF(AND(ISNUMBER('Emissions (start here)'!CS139),ISNUMBER(Dispersion!$AW$9)),'Emissions (start here)'!CS139*453.59/3600*Dispersion!$AW$9,0)</f>
        <v>0</v>
      </c>
      <c r="GK139" s="74">
        <f>IF(AND(ISNUMBER('Emissions (start here)'!CT139),ISNUMBER(Dispersion!$AW$10)),'Emissions (start here)'!CT139*2000*453.59/8760/3600*Dispersion!$AW$10,0)</f>
        <v>0</v>
      </c>
      <c r="GL139" s="74">
        <f>IF(AND(ISNUMBER('Emissions (start here)'!CT139),ISNUMBER(Dispersion!$AW$11)),'Emissions (start here)'!CT139*2000*453.59/8760/3600*Dispersion!$AW$11,0)</f>
        <v>0</v>
      </c>
      <c r="GM139" s="74">
        <f>IF(AND(ISNUMBER('Emissions (start here)'!CU139),ISNUMBER(Dispersion!$AX$8)),'Emissions (start here)'!CU139*453.59/3600*Dispersion!$AX$8,0)</f>
        <v>0</v>
      </c>
      <c r="GN139" s="74">
        <f>IF(AND(ISNUMBER('Emissions (start here)'!CU139),ISNUMBER(Dispersion!$AX$9)),'Emissions (start here)'!CU139*453.59/3600*Dispersion!$AX$9,0)</f>
        <v>0</v>
      </c>
      <c r="GO139" s="74">
        <f>IF(AND(ISNUMBER('Emissions (start here)'!CV139),ISNUMBER(Dispersion!$AX$10)),'Emissions (start here)'!CV139*2000*453.59/8760/3600*Dispersion!$AX$10,0)</f>
        <v>0</v>
      </c>
      <c r="GP139" s="74">
        <f>IF(AND(ISNUMBER('Emissions (start here)'!CV139),ISNUMBER(Dispersion!$AX$11)),'Emissions (start here)'!CV139*2000*453.59/8760/3600*Dispersion!$AX$11,0)</f>
        <v>0</v>
      </c>
      <c r="GQ139" s="74">
        <f>IF(AND(ISNUMBER('Emissions (start here)'!CW139),ISNUMBER(Dispersion!$AY$8)),'Emissions (start here)'!CW139*453.59/3600*Dispersion!$AY$8,0)</f>
        <v>0</v>
      </c>
      <c r="GR139" s="74">
        <f>IF(AND(ISNUMBER('Emissions (start here)'!CW139),ISNUMBER(Dispersion!$AY$9)),'Emissions (start here)'!CW139*453.59/3600*Dispersion!$AY$9,0)</f>
        <v>0</v>
      </c>
      <c r="GS139" s="74">
        <f>IF(AND(ISNUMBER('Emissions (start here)'!CX139),ISNUMBER(Dispersion!$AY$10)),'Emissions (start here)'!CX139*2000*453.59/8760/3600*Dispersion!$AY$10,0)</f>
        <v>0</v>
      </c>
      <c r="GT139" s="74">
        <f>IF(AND(ISNUMBER('Emissions (start here)'!CX139),ISNUMBER(Dispersion!$AY$11)),'Emissions (start here)'!CX139*2000*453.59/8760/3600*Dispersion!$AY$11,0)</f>
        <v>0</v>
      </c>
      <c r="GU139" s="74">
        <f>IF(AND(ISNUMBER('Emissions (start here)'!CY139),ISNUMBER(Dispersion!$AZ$8)),'Emissions (start here)'!CY139*453.59/3600*Dispersion!$AZ$8,0)</f>
        <v>0</v>
      </c>
      <c r="GV139" s="74">
        <f>IF(AND(ISNUMBER('Emissions (start here)'!CY139),ISNUMBER(Dispersion!$AZ$9)),'Emissions (start here)'!CY139*453.59/3600*Dispersion!$AZ$9,0)</f>
        <v>0</v>
      </c>
      <c r="GW139" s="74">
        <f>IF(AND(ISNUMBER('Emissions (start here)'!CZ139),ISNUMBER(Dispersion!$AZ$10)),'Emissions (start here)'!CZ139*2000*453.59/8760/3600*Dispersion!$AZ$10,0)</f>
        <v>0</v>
      </c>
      <c r="GX139" s="74">
        <f>IF(AND(ISNUMBER('Emissions (start here)'!CZ139),ISNUMBER(Dispersion!$AZ$11)),'Emissions (start here)'!CZ139*2000*453.59/8760/3600*Dispersion!$AZ$11,0)</f>
        <v>0</v>
      </c>
    </row>
    <row r="140" spans="1:206" x14ac:dyDescent="0.2">
      <c r="A140" s="51" t="str">
        <f>'Tox Values'!C140</f>
        <v>57-12-5</v>
      </c>
      <c r="B140" s="94" t="str">
        <f>'Tox Values'!D140</f>
        <v>Cyanide (Cyanide ion, Inorganic cyanides, Isocyanide)</v>
      </c>
      <c r="C140" s="96">
        <f t="shared" si="9"/>
        <v>0</v>
      </c>
      <c r="D140" s="74">
        <f t="shared" si="10"/>
        <v>0</v>
      </c>
      <c r="E140" s="74">
        <f t="shared" si="11"/>
        <v>0</v>
      </c>
      <c r="F140" s="99">
        <f t="shared" si="12"/>
        <v>0</v>
      </c>
      <c r="G140" s="97">
        <f>IF(AND(ISNUMBER('Emissions (start here)'!E140),ISNUMBER(Dispersion!$C$8)),'Emissions (start here)'!E140*453.59/3600*Dispersion!$C$8,0)</f>
        <v>0</v>
      </c>
      <c r="H140" s="74">
        <f>IF(AND(ISNUMBER('Emissions (start here)'!E140),ISNUMBER(Dispersion!$C$9)),'Emissions (start here)'!E140*453.59/3600*Dispersion!$C$9,0)</f>
        <v>0</v>
      </c>
      <c r="I140" s="74">
        <f>IF(AND(ISNUMBER('Emissions (start here)'!F140),ISNUMBER(Dispersion!$C$10)),'Emissions (start here)'!F140*2000*453.59/8760/3600*Dispersion!$C$10,0)</f>
        <v>0</v>
      </c>
      <c r="J140" s="74">
        <f>IF(AND(ISNUMBER('Emissions (start here)'!F140),ISNUMBER(Dispersion!$C$11)),'Emissions (start here)'!F140*2000*453.59/8760/3600*Dispersion!$C$11,0)</f>
        <v>0</v>
      </c>
      <c r="K140" s="74">
        <f>IF(AND(ISNUMBER('Emissions (start here)'!G140),ISNUMBER(Dispersion!$D$8)),'Emissions (start here)'!G140*453.59/3600*Dispersion!$D$8,0)</f>
        <v>0</v>
      </c>
      <c r="L140" s="74">
        <f>IF(AND(ISNUMBER('Emissions (start here)'!G140),ISNUMBER(Dispersion!$D$9)),'Emissions (start here)'!G140*453.59/3600*Dispersion!$D$9,0)</f>
        <v>0</v>
      </c>
      <c r="M140" s="74">
        <f>IF(AND(ISNUMBER('Emissions (start here)'!H140),ISNUMBER(Dispersion!$D$10)),'Emissions (start here)'!H140*2000*453.59/8760/3600*Dispersion!$D$10,0)</f>
        <v>0</v>
      </c>
      <c r="N140" s="74">
        <f>IF(AND(ISNUMBER('Emissions (start here)'!H140),ISNUMBER(Dispersion!$D$11)),'Emissions (start here)'!H140*2000*453.59/8760/3600*Dispersion!$D$11,0)</f>
        <v>0</v>
      </c>
      <c r="O140" s="74">
        <f>IF(AND(ISNUMBER('Emissions (start here)'!I140),ISNUMBER(Dispersion!$E$8)),'Emissions (start here)'!I140*453.59/3600*Dispersion!$E$8,0)</f>
        <v>0</v>
      </c>
      <c r="P140" s="74">
        <f>IF(AND(ISNUMBER('Emissions (start here)'!I140),ISNUMBER(Dispersion!$E$9)),'Emissions (start here)'!I140*453.59/3600*Dispersion!$E$9,0)</f>
        <v>0</v>
      </c>
      <c r="Q140" s="74">
        <f>IF(AND(ISNUMBER('Emissions (start here)'!J140),ISNUMBER(Dispersion!$E$10)),'Emissions (start here)'!J140*2000*453.59/8760/3600*Dispersion!$E$10,0)</f>
        <v>0</v>
      </c>
      <c r="R140" s="74">
        <f>IF(AND(ISNUMBER('Emissions (start here)'!J140),ISNUMBER(Dispersion!$E$11)),'Emissions (start here)'!J140*2000*453.59/8760/3600*Dispersion!$E$11,0)</f>
        <v>0</v>
      </c>
      <c r="S140" s="74">
        <f>IF(AND(ISNUMBER('Emissions (start here)'!K140),ISNUMBER(Dispersion!$F$8)),'Emissions (start here)'!K140*453.59/3600*Dispersion!$F$8,0)</f>
        <v>0</v>
      </c>
      <c r="T140" s="74">
        <f>IF(AND(ISNUMBER('Emissions (start here)'!K140),ISNUMBER(Dispersion!$F$9)),'Emissions (start here)'!K140*453.59/3600*Dispersion!$F$9,0)</f>
        <v>0</v>
      </c>
      <c r="U140" s="74">
        <f>IF(AND(ISNUMBER('Emissions (start here)'!L140),ISNUMBER(Dispersion!$F$10)),'Emissions (start here)'!L140*2000*453.59/8760/3600*Dispersion!$F$10,0)</f>
        <v>0</v>
      </c>
      <c r="V140" s="74">
        <f>IF(AND(ISNUMBER('Emissions (start here)'!L140),ISNUMBER(Dispersion!$F$11)),'Emissions (start here)'!L140*2000*453.59/8760/3600*Dispersion!$F$11,0)</f>
        <v>0</v>
      </c>
      <c r="W140" s="74">
        <f>IF(AND(ISNUMBER('Emissions (start here)'!M140),ISNUMBER(Dispersion!$G$8)),'Emissions (start here)'!M140*453.59/3600*Dispersion!$G$8,0)</f>
        <v>0</v>
      </c>
      <c r="X140" s="74">
        <f>IF(AND(ISNUMBER('Emissions (start here)'!M140),ISNUMBER(Dispersion!$G$9)),'Emissions (start here)'!M140*453.59/3600*Dispersion!$G$9,0)</f>
        <v>0</v>
      </c>
      <c r="Y140" s="74">
        <f>IF(AND(ISNUMBER('Emissions (start here)'!N140),ISNUMBER(Dispersion!$G$10)),'Emissions (start here)'!N140*2000*453.59/8760/3600*Dispersion!$G$10,0)</f>
        <v>0</v>
      </c>
      <c r="Z140" s="74">
        <f>IF(AND(ISNUMBER('Emissions (start here)'!N140),ISNUMBER(Dispersion!$G$11)),'Emissions (start here)'!N140*2000*453.59/8760/3600*Dispersion!$G$11,0)</f>
        <v>0</v>
      </c>
      <c r="AA140" s="74">
        <f>IF(AND(ISNUMBER('Emissions (start here)'!O140),ISNUMBER(Dispersion!$H$8)),'Emissions (start here)'!O140*453.59/3600*Dispersion!$H$8,0)</f>
        <v>0</v>
      </c>
      <c r="AB140" s="74">
        <f>IF(AND(ISNUMBER('Emissions (start here)'!O140),ISNUMBER(Dispersion!$H$9)),'Emissions (start here)'!O140*453.59/3600*Dispersion!$H$9,0)</f>
        <v>0</v>
      </c>
      <c r="AC140" s="74">
        <f>IF(AND(ISNUMBER('Emissions (start here)'!P140),ISNUMBER(Dispersion!$H$10)),'Emissions (start here)'!P140*2000*453.59/8760/3600*Dispersion!$H$10,0)</f>
        <v>0</v>
      </c>
      <c r="AD140" s="74">
        <f>IF(AND(ISNUMBER('Emissions (start here)'!P140),ISNUMBER(Dispersion!$H$11)),'Emissions (start here)'!P140*2000*453.59/8760/3600*Dispersion!$H$11,0)</f>
        <v>0</v>
      </c>
      <c r="AE140" s="74">
        <f>IF(AND(ISNUMBER('Emissions (start here)'!Q140),ISNUMBER(Dispersion!$I$8)),'Emissions (start here)'!Q140*453.59/3600*Dispersion!$I$8,0)</f>
        <v>0</v>
      </c>
      <c r="AF140" s="74">
        <f>IF(AND(ISNUMBER('Emissions (start here)'!Q140),ISNUMBER(Dispersion!$I$9)),'Emissions (start here)'!Q140*453.59/3600*Dispersion!$I$9,0)</f>
        <v>0</v>
      </c>
      <c r="AG140" s="74">
        <f>IF(AND(ISNUMBER('Emissions (start here)'!R140),ISNUMBER(Dispersion!$I$10)),'Emissions (start here)'!R140*2000*453.59/8760/3600*Dispersion!$I$10,0)</f>
        <v>0</v>
      </c>
      <c r="AH140" s="74">
        <f>IF(AND(ISNUMBER('Emissions (start here)'!R140),ISNUMBER(Dispersion!$I$11)),'Emissions (start here)'!R140*2000*453.59/8760/3600*Dispersion!$I$11,0)</f>
        <v>0</v>
      </c>
      <c r="AI140" s="74">
        <f>IF(AND(ISNUMBER('Emissions (start here)'!S140),ISNUMBER(Dispersion!$J$8)),'Emissions (start here)'!S140*453.59/3600*Dispersion!$J$8,0)</f>
        <v>0</v>
      </c>
      <c r="AJ140" s="74">
        <f>IF(AND(ISNUMBER('Emissions (start here)'!S140),ISNUMBER(Dispersion!$J$9)),'Emissions (start here)'!S140*453.59/3600*Dispersion!$J$9,0)</f>
        <v>0</v>
      </c>
      <c r="AK140" s="74">
        <f>IF(AND(ISNUMBER('Emissions (start here)'!T140),ISNUMBER(Dispersion!$J$10)),'Emissions (start here)'!T140*2000*453.59/8760/3600*Dispersion!$J$10,0)</f>
        <v>0</v>
      </c>
      <c r="AL140" s="74">
        <f>IF(AND(ISNUMBER('Emissions (start here)'!T140),ISNUMBER(Dispersion!$J$11)),'Emissions (start here)'!T140*2000*453.59/8760/3600*Dispersion!$J$11,0)</f>
        <v>0</v>
      </c>
      <c r="AM140" s="74">
        <f>IF(AND(ISNUMBER('Emissions (start here)'!U140),ISNUMBER(Dispersion!$K$8)),'Emissions (start here)'!U140*453.59/3600*Dispersion!$K$8,0)</f>
        <v>0</v>
      </c>
      <c r="AN140" s="74">
        <f>IF(AND(ISNUMBER('Emissions (start here)'!U140),ISNUMBER(Dispersion!$K$9)),'Emissions (start here)'!U140*453.59/3600*Dispersion!$K$9,0)</f>
        <v>0</v>
      </c>
      <c r="AO140" s="74">
        <f>IF(AND(ISNUMBER('Emissions (start here)'!V140),ISNUMBER(Dispersion!$K$10)),'Emissions (start here)'!V140*2000*453.59/8760/3600*Dispersion!$K$10,0)</f>
        <v>0</v>
      </c>
      <c r="AP140" s="74">
        <f>IF(AND(ISNUMBER('Emissions (start here)'!V140),ISNUMBER(Dispersion!$K$11)),'Emissions (start here)'!V140*2000*453.59/8760/3600*Dispersion!$K$11,0)</f>
        <v>0</v>
      </c>
      <c r="AQ140" s="74">
        <f>IF(AND(ISNUMBER('Emissions (start here)'!W140),ISNUMBER(Dispersion!$L$8)),'Emissions (start here)'!W140*453.59/3600*Dispersion!$L$8,0)</f>
        <v>0</v>
      </c>
      <c r="AR140" s="74">
        <f>IF(AND(ISNUMBER('Emissions (start here)'!W140),ISNUMBER(Dispersion!$L$9)),'Emissions (start here)'!W140*453.59/3600*Dispersion!$L$9,0)</f>
        <v>0</v>
      </c>
      <c r="AS140" s="74">
        <f>IF(AND(ISNUMBER('Emissions (start here)'!X140),ISNUMBER(Dispersion!$L$10)),'Emissions (start here)'!X140*2000*453.59/8760/3600*Dispersion!$L$10,0)</f>
        <v>0</v>
      </c>
      <c r="AT140" s="74">
        <f>IF(AND(ISNUMBER('Emissions (start here)'!X140),ISNUMBER(Dispersion!$L$11)),'Emissions (start here)'!X140*2000*453.59/8760/3600*Dispersion!$L$11,0)</f>
        <v>0</v>
      </c>
      <c r="AU140" s="74">
        <f>IF(AND(ISNUMBER('Emissions (start here)'!Y140),ISNUMBER(Dispersion!$M$8)),'Emissions (start here)'!Y140*453.59/3600*Dispersion!$M$8,0)</f>
        <v>0</v>
      </c>
      <c r="AV140" s="74">
        <f>IF(AND(ISNUMBER('Emissions (start here)'!Y140),ISNUMBER(Dispersion!$M$9)),'Emissions (start here)'!Y140*453.59/3600*Dispersion!$M$9,0)</f>
        <v>0</v>
      </c>
      <c r="AW140" s="74">
        <f>IF(AND(ISNUMBER('Emissions (start here)'!Z140),ISNUMBER(Dispersion!$M$10)),'Emissions (start here)'!Z140*2000*453.59/8760/3600*Dispersion!$M$10,0)</f>
        <v>0</v>
      </c>
      <c r="AX140" s="74">
        <f>IF(AND(ISNUMBER('Emissions (start here)'!Z140),ISNUMBER(Dispersion!$M$11)),'Emissions (start here)'!Z140*2000*453.59/8760/3600*Dispersion!$M$11,0)</f>
        <v>0</v>
      </c>
      <c r="AY140" s="74">
        <f>IF(AND(ISNUMBER('Emissions (start here)'!AA140),ISNUMBER(Dispersion!$N$8)),'Emissions (start here)'!AA140*453.59/3600*Dispersion!$N$8,0)</f>
        <v>0</v>
      </c>
      <c r="AZ140" s="74">
        <f>IF(AND(ISNUMBER('Emissions (start here)'!AA140),ISNUMBER(Dispersion!$N$9)),'Emissions (start here)'!AA140*453.59/3600*Dispersion!$N$9,0)</f>
        <v>0</v>
      </c>
      <c r="BA140" s="74">
        <f>IF(AND(ISNUMBER('Emissions (start here)'!AB140),ISNUMBER(Dispersion!$N$10)),'Emissions (start here)'!AB140*2000*453.59/8760/3600*Dispersion!$N$10,0)</f>
        <v>0</v>
      </c>
      <c r="BB140" s="74">
        <f>IF(AND(ISNUMBER('Emissions (start here)'!AB140),ISNUMBER(Dispersion!$N$11)),'Emissions (start here)'!AB140*2000*453.59/8760/3600*Dispersion!$N$11,0)</f>
        <v>0</v>
      </c>
      <c r="BC140" s="74">
        <f>IF(AND(ISNUMBER('Emissions (start here)'!AC140),ISNUMBER(Dispersion!$O$8)),'Emissions (start here)'!AC140*453.59/3600*Dispersion!$O$8,0)</f>
        <v>0</v>
      </c>
      <c r="BD140" s="74">
        <f>IF(AND(ISNUMBER('Emissions (start here)'!AC140),ISNUMBER(Dispersion!$O$9)),'Emissions (start here)'!AC140*453.59/3600*Dispersion!$O$9,0)</f>
        <v>0</v>
      </c>
      <c r="BE140" s="74">
        <f>IF(AND(ISNUMBER('Emissions (start here)'!AD140),ISNUMBER(Dispersion!$O$10)),'Emissions (start here)'!AD140*2000*453.59/8760/3600*Dispersion!$O$10,0)</f>
        <v>0</v>
      </c>
      <c r="BF140" s="74">
        <f>IF(AND(ISNUMBER('Emissions (start here)'!AD140),ISNUMBER(Dispersion!$O$11)),'Emissions (start here)'!AD140*2000*453.59/8760/3600*Dispersion!$O$11,0)</f>
        <v>0</v>
      </c>
      <c r="BG140" s="74">
        <f>IF(AND(ISNUMBER('Emissions (start here)'!AE140),ISNUMBER(Dispersion!$P$8)),'Emissions (start here)'!AE140*453.59/3600*Dispersion!$P$8,0)</f>
        <v>0</v>
      </c>
      <c r="BH140" s="74">
        <f>IF(AND(ISNUMBER('Emissions (start here)'!AE140),ISNUMBER(Dispersion!$P$9)),'Emissions (start here)'!AE140*453.59/3600*Dispersion!$P$9,0)</f>
        <v>0</v>
      </c>
      <c r="BI140" s="74">
        <f>IF(AND(ISNUMBER('Emissions (start here)'!AF140),ISNUMBER(Dispersion!$P$10)),'Emissions (start here)'!AF140*2000*453.59/8760/3600*Dispersion!$P$10,0)</f>
        <v>0</v>
      </c>
      <c r="BJ140" s="74">
        <f>IF(AND(ISNUMBER('Emissions (start here)'!AF140),ISNUMBER(Dispersion!$P$11)),'Emissions (start here)'!AF140*2000*453.59/8760/3600*Dispersion!$P$11,0)</f>
        <v>0</v>
      </c>
      <c r="BK140" s="74">
        <f>IF(AND(ISNUMBER('Emissions (start here)'!AG140),ISNUMBER(Dispersion!$Q$8)),'Emissions (start here)'!AG140*453.59/3600*Dispersion!$Q$8,0)</f>
        <v>0</v>
      </c>
      <c r="BL140" s="74">
        <f>IF(AND(ISNUMBER('Emissions (start here)'!AG140),ISNUMBER(Dispersion!$Q$9)),'Emissions (start here)'!AG140*453.59/3600*Dispersion!$Q$9,0)</f>
        <v>0</v>
      </c>
      <c r="BM140" s="74">
        <f>IF(AND(ISNUMBER('Emissions (start here)'!AH140),ISNUMBER(Dispersion!$Q$10)),'Emissions (start here)'!AH140*2000*453.59/8760/3600*Dispersion!$Q$10,0)</f>
        <v>0</v>
      </c>
      <c r="BN140" s="74">
        <f>IF(AND(ISNUMBER('Emissions (start here)'!AH140),ISNUMBER(Dispersion!$Q$11)),'Emissions (start here)'!AH140*2000*453.59/8760/3600*Dispersion!$Q$11,0)</f>
        <v>0</v>
      </c>
      <c r="BO140" s="74">
        <f>IF(AND(ISNUMBER('Emissions (start here)'!AI140),ISNUMBER(Dispersion!$R$8)),'Emissions (start here)'!AI140*453.59/3600*Dispersion!$R$8,0)</f>
        <v>0</v>
      </c>
      <c r="BP140" s="74">
        <f>IF(AND(ISNUMBER('Emissions (start here)'!AI140),ISNUMBER(Dispersion!$R$9)),'Emissions (start here)'!AI140*453.59/3600*Dispersion!$R$9,0)</f>
        <v>0</v>
      </c>
      <c r="BQ140" s="74">
        <f>IF(AND(ISNUMBER('Emissions (start here)'!AJ140),ISNUMBER(Dispersion!$R$10)),'Emissions (start here)'!AJ140*2000*453.59/8760/3600*Dispersion!$R$10,0)</f>
        <v>0</v>
      </c>
      <c r="BR140" s="74">
        <f>IF(AND(ISNUMBER('Emissions (start here)'!AJ140),ISNUMBER(Dispersion!$R$11)),'Emissions (start here)'!AJ140*2000*453.59/8760/3600*Dispersion!$R$11,0)</f>
        <v>0</v>
      </c>
      <c r="BS140" s="74">
        <f>IF(AND(ISNUMBER('Emissions (start here)'!AK140),ISNUMBER(Dispersion!$S$8)),'Emissions (start here)'!AK140*453.59/3600*Dispersion!$S$8,0)</f>
        <v>0</v>
      </c>
      <c r="BT140" s="74">
        <f>IF(AND(ISNUMBER('Emissions (start here)'!AK140),ISNUMBER(Dispersion!$S$9)),'Emissions (start here)'!AK140*453.59/3600*Dispersion!$S$9,0)</f>
        <v>0</v>
      </c>
      <c r="BU140" s="74">
        <f>IF(AND(ISNUMBER('Emissions (start here)'!AL140),ISNUMBER(Dispersion!$S$10)),'Emissions (start here)'!AL140*2000*453.59/8760/3600*Dispersion!$S$10,0)</f>
        <v>0</v>
      </c>
      <c r="BV140" s="74">
        <f>IF(AND(ISNUMBER('Emissions (start here)'!AL140),ISNUMBER(Dispersion!$S$11)),'Emissions (start here)'!AL140*2000*453.59/8760/3600*Dispersion!$S$11,0)</f>
        <v>0</v>
      </c>
      <c r="BW140" s="74">
        <f>IF(AND(ISNUMBER('Emissions (start here)'!AM140),ISNUMBER(Dispersion!$T$8)),'Emissions (start here)'!AM140*453.59/3600*Dispersion!$T$8,0)</f>
        <v>0</v>
      </c>
      <c r="BX140" s="74">
        <f>IF(AND(ISNUMBER('Emissions (start here)'!AM140),ISNUMBER(Dispersion!$T$9)),'Emissions (start here)'!AM140*453.59/3600*Dispersion!$T$9,0)</f>
        <v>0</v>
      </c>
      <c r="BY140" s="74">
        <f>IF(AND(ISNUMBER('Emissions (start here)'!AN140),ISNUMBER(Dispersion!$T$10)),'Emissions (start here)'!AN140*2000*453.59/8760/3600*Dispersion!$T$10,0)</f>
        <v>0</v>
      </c>
      <c r="BZ140" s="74">
        <f>IF(AND(ISNUMBER('Emissions (start here)'!AN140),ISNUMBER(Dispersion!$T$11)),'Emissions (start here)'!AN140*2000*453.59/8760/3600*Dispersion!$T$11,0)</f>
        <v>0</v>
      </c>
      <c r="CA140" s="74">
        <f>IF(AND(ISNUMBER('Emissions (start here)'!AO140),ISNUMBER(Dispersion!$U$8)),'Emissions (start here)'!AO140*453.59/3600*Dispersion!$U$8,0)</f>
        <v>0</v>
      </c>
      <c r="CB140" s="74">
        <f>IF(AND(ISNUMBER('Emissions (start here)'!AO140),ISNUMBER(Dispersion!$U$9)),'Emissions (start here)'!AO140*453.59/3600*Dispersion!$U$9,0)</f>
        <v>0</v>
      </c>
      <c r="CC140" s="74">
        <f>IF(AND(ISNUMBER('Emissions (start here)'!AP140),ISNUMBER(Dispersion!$U$10)),'Emissions (start here)'!AP140*2000*453.59/8760/3600*Dispersion!$U$10,0)</f>
        <v>0</v>
      </c>
      <c r="CD140" s="74">
        <f>IF(AND(ISNUMBER('Emissions (start here)'!AP140),ISNUMBER(Dispersion!$U$11)),'Emissions (start here)'!AP140*2000*453.59/8760/3600*Dispersion!$U$11,0)</f>
        <v>0</v>
      </c>
      <c r="CE140" s="74">
        <f>IF(AND(ISNUMBER('Emissions (start here)'!AQ140),ISNUMBER(Dispersion!$V$8)),'Emissions (start here)'!AQ140*453.59/3600*Dispersion!$V$8,0)</f>
        <v>0</v>
      </c>
      <c r="CF140" s="74">
        <f>IF(AND(ISNUMBER('Emissions (start here)'!AQ140),ISNUMBER(Dispersion!$V$9)),'Emissions (start here)'!AQ140*453.59/3600*Dispersion!$V$9,0)</f>
        <v>0</v>
      </c>
      <c r="CG140" s="74">
        <f>IF(AND(ISNUMBER('Emissions (start here)'!AR140),ISNUMBER(Dispersion!$V$10)),'Emissions (start here)'!AR140*2000*453.59/8760/3600*Dispersion!$V$10,0)</f>
        <v>0</v>
      </c>
      <c r="CH140" s="74">
        <f>IF(AND(ISNUMBER('Emissions (start here)'!AR140),ISNUMBER(Dispersion!$V$11)),'Emissions (start here)'!AR140*2000*453.59/8760/3600*Dispersion!$V$11,0)</f>
        <v>0</v>
      </c>
      <c r="CI140" s="74">
        <f>IF(AND(ISNUMBER('Emissions (start here)'!AS140),ISNUMBER(Dispersion!$W$8)),'Emissions (start here)'!AS140*453.59/3600*Dispersion!$W$8,0)</f>
        <v>0</v>
      </c>
      <c r="CJ140" s="74">
        <f>IF(AND(ISNUMBER('Emissions (start here)'!AS140),ISNUMBER(Dispersion!$W$9)),'Emissions (start here)'!AS140*453.59/3600*Dispersion!$W$9,0)</f>
        <v>0</v>
      </c>
      <c r="CK140" s="74">
        <f>IF(AND(ISNUMBER('Emissions (start here)'!AT140),ISNUMBER(Dispersion!$W$10)),'Emissions (start here)'!AT140*2000*453.59/8760/3600*Dispersion!$W$10,0)</f>
        <v>0</v>
      </c>
      <c r="CL140" s="74">
        <f>IF(AND(ISNUMBER('Emissions (start here)'!AT140),ISNUMBER(Dispersion!$W$11)),'Emissions (start here)'!AT140*2000*453.59/8760/3600*Dispersion!$W$11,0)</f>
        <v>0</v>
      </c>
      <c r="CM140" s="74">
        <f>IF(AND(ISNUMBER('Emissions (start here)'!AU140),ISNUMBER(Dispersion!$X$8)),'Emissions (start here)'!AU140*453.59/3600*Dispersion!$X$8,0)</f>
        <v>0</v>
      </c>
      <c r="CN140" s="74">
        <f>IF(AND(ISNUMBER('Emissions (start here)'!AU140),ISNUMBER(Dispersion!$X$9)),'Emissions (start here)'!AU140*453.59/3600*Dispersion!$X$9,0)</f>
        <v>0</v>
      </c>
      <c r="CO140" s="74">
        <f>IF(AND(ISNUMBER('Emissions (start here)'!AV140),ISNUMBER(Dispersion!$X$10)),'Emissions (start here)'!AV140*2000*453.59/8760/3600*Dispersion!$X$10,0)</f>
        <v>0</v>
      </c>
      <c r="CP140" s="74">
        <f>IF(AND(ISNUMBER('Emissions (start here)'!AV140),ISNUMBER(Dispersion!$X$11)),'Emissions (start here)'!AV140*2000*453.59/8760/3600*Dispersion!$X$11,0)</f>
        <v>0</v>
      </c>
      <c r="CQ140" s="74">
        <f>IF(AND(ISNUMBER('Emissions (start here)'!AW140),ISNUMBER(Dispersion!$Y$8)),'Emissions (start here)'!AW140*453.59/3600*Dispersion!$Y$8,0)</f>
        <v>0</v>
      </c>
      <c r="CR140" s="74">
        <f>IF(AND(ISNUMBER('Emissions (start here)'!AW140),ISNUMBER(Dispersion!$Y$9)),'Emissions (start here)'!AW140*453.59/3600*Dispersion!$Y$9,0)</f>
        <v>0</v>
      </c>
      <c r="CS140" s="74">
        <f>IF(AND(ISNUMBER('Emissions (start here)'!AX140),ISNUMBER(Dispersion!$Y$10)),'Emissions (start here)'!AX140*2000*453.59/8760/3600*Dispersion!$Y$10,0)</f>
        <v>0</v>
      </c>
      <c r="CT140" s="74">
        <f>IF(AND(ISNUMBER('Emissions (start here)'!AX140),ISNUMBER(Dispersion!$Y$11)),'Emissions (start here)'!AX140*2000*453.59/8760/3600*Dispersion!$Y$11,0)</f>
        <v>0</v>
      </c>
      <c r="CU140" s="74">
        <f>IF(AND(ISNUMBER('Emissions (start here)'!AY140),ISNUMBER(Dispersion!$Z$8)),'Emissions (start here)'!AY140*453.59/3600*Dispersion!$Z$8,0)</f>
        <v>0</v>
      </c>
      <c r="CV140" s="74">
        <f>IF(AND(ISNUMBER('Emissions (start here)'!AY140),ISNUMBER(Dispersion!$Z$9)),'Emissions (start here)'!AY140*453.59/3600*Dispersion!$Z$9,0)</f>
        <v>0</v>
      </c>
      <c r="CW140" s="74">
        <f>IF(AND(ISNUMBER('Emissions (start here)'!AZ140),ISNUMBER(Dispersion!$Z$10)),'Emissions (start here)'!AZ140*2000*453.59/8760/3600*Dispersion!$Z$10,0)</f>
        <v>0</v>
      </c>
      <c r="CX140" s="74">
        <f>IF(AND(ISNUMBER('Emissions (start here)'!AZ140),ISNUMBER(Dispersion!$Z$11)),'Emissions (start here)'!AZ140*2000*453.59/8760/3600*Dispersion!$Z$11,0)</f>
        <v>0</v>
      </c>
      <c r="CY140" s="74">
        <f>IF(AND(ISNUMBER('Emissions (start here)'!BA140),ISNUMBER(Dispersion!$AA$8)),'Emissions (start here)'!BA140*453.59/3600*Dispersion!$AA$8,0)</f>
        <v>0</v>
      </c>
      <c r="CZ140" s="74">
        <f>IF(AND(ISNUMBER('Emissions (start here)'!BA140),ISNUMBER(Dispersion!$AA$9)),'Emissions (start here)'!BA140*453.59/3600*Dispersion!$AA$9,0)</f>
        <v>0</v>
      </c>
      <c r="DA140" s="74">
        <f>IF(AND(ISNUMBER('Emissions (start here)'!BB140),ISNUMBER(Dispersion!$AA$10)),'Emissions (start here)'!BB140*2000*453.59/8760/3600*Dispersion!$AA$10,0)</f>
        <v>0</v>
      </c>
      <c r="DB140" s="74">
        <f>IF(AND(ISNUMBER('Emissions (start here)'!BB140),ISNUMBER(Dispersion!$AA$11)),'Emissions (start here)'!BB140*2000*453.59/8760/3600*Dispersion!$AA$11,0)</f>
        <v>0</v>
      </c>
      <c r="DC140" s="74">
        <f>IF(AND(ISNUMBER('Emissions (start here)'!BC140),ISNUMBER(Dispersion!$AB$8)),'Emissions (start here)'!BC140*453.59/3600*Dispersion!$AB$8,0)</f>
        <v>0</v>
      </c>
      <c r="DD140" s="74">
        <f>IF(AND(ISNUMBER('Emissions (start here)'!BC140),ISNUMBER(Dispersion!$AB$9)),'Emissions (start here)'!BC140*453.59/3600*Dispersion!$AB$9,0)</f>
        <v>0</v>
      </c>
      <c r="DE140" s="74">
        <f>IF(AND(ISNUMBER('Emissions (start here)'!BD140),ISNUMBER(Dispersion!$AB$10)),'Emissions (start here)'!BD140*2000*453.59/8760/3600*Dispersion!$AB$10,0)</f>
        <v>0</v>
      </c>
      <c r="DF140" s="74">
        <f>IF(AND(ISNUMBER('Emissions (start here)'!BD140),ISNUMBER(Dispersion!$AB$11)),'Emissions (start here)'!BD140*2000*453.59/8760/3600*Dispersion!$AB$11,0)</f>
        <v>0</v>
      </c>
      <c r="DG140" s="74">
        <f>IF(AND(ISNUMBER('Emissions (start here)'!BE140),ISNUMBER(Dispersion!$AC$8)),'Emissions (start here)'!BE140*453.59/3600*Dispersion!$AC$8,0)</f>
        <v>0</v>
      </c>
      <c r="DH140" s="74">
        <f>IF(AND(ISNUMBER('Emissions (start here)'!BE140),ISNUMBER(Dispersion!$AC$9)),'Emissions (start here)'!BE140*453.59/3600*Dispersion!$AC$9,0)</f>
        <v>0</v>
      </c>
      <c r="DI140" s="74">
        <f>IF(AND(ISNUMBER('Emissions (start here)'!BF140),ISNUMBER(Dispersion!$AC$10)),'Emissions (start here)'!BF140*2000*453.59/8760/3600*Dispersion!$AC$10,0)</f>
        <v>0</v>
      </c>
      <c r="DJ140" s="74">
        <f>IF(AND(ISNUMBER('Emissions (start here)'!BF140),ISNUMBER(Dispersion!$AC$11)),'Emissions (start here)'!BF140*2000*453.59/8760/3600*Dispersion!$AC$11,0)</f>
        <v>0</v>
      </c>
      <c r="DK140" s="74">
        <f>IF(AND(ISNUMBER('Emissions (start here)'!BG140),ISNUMBER(Dispersion!$AD$8)),'Emissions (start here)'!BG140*453.59/3600*Dispersion!$AD$8,0)</f>
        <v>0</v>
      </c>
      <c r="DL140" s="74">
        <f>IF(AND(ISNUMBER('Emissions (start here)'!BG140),ISNUMBER(Dispersion!$AD$9)),'Emissions (start here)'!BG140*453.59/3600*Dispersion!$AD$9,0)</f>
        <v>0</v>
      </c>
      <c r="DM140" s="74">
        <f>IF(AND(ISNUMBER('Emissions (start here)'!BH140),ISNUMBER(Dispersion!$AD$10)),'Emissions (start here)'!BH140*2000*453.59/8760/3600*Dispersion!$AD$10,0)</f>
        <v>0</v>
      </c>
      <c r="DN140" s="74">
        <f>IF(AND(ISNUMBER('Emissions (start here)'!BH140),ISNUMBER(Dispersion!$AD$11)),'Emissions (start here)'!BH140*2000*453.59/8760/3600*Dispersion!$AD$11,0)</f>
        <v>0</v>
      </c>
      <c r="DO140" s="74">
        <f>IF(AND(ISNUMBER('Emissions (start here)'!BI140),ISNUMBER(Dispersion!$AE$8)),'Emissions (start here)'!BI140*453.59/3600*Dispersion!$AE$8,0)</f>
        <v>0</v>
      </c>
      <c r="DP140" s="74">
        <f>IF(AND(ISNUMBER('Emissions (start here)'!BI140),ISNUMBER(Dispersion!$AE$9)),'Emissions (start here)'!BI140*453.59/3600*Dispersion!$AE$9,0)</f>
        <v>0</v>
      </c>
      <c r="DQ140" s="74">
        <f>IF(AND(ISNUMBER('Emissions (start here)'!BJ140),ISNUMBER(Dispersion!$AE$10)),'Emissions (start here)'!BJ140*2000*453.59/8760/3600*Dispersion!$AE$10,0)</f>
        <v>0</v>
      </c>
      <c r="DR140" s="74">
        <f>IF(AND(ISNUMBER('Emissions (start here)'!BJ140),ISNUMBER(Dispersion!$AE$11)),'Emissions (start here)'!BJ140*2000*453.59/8760/3600*Dispersion!$AE$11,0)</f>
        <v>0</v>
      </c>
      <c r="DS140" s="74">
        <f>IF(AND(ISNUMBER('Emissions (start here)'!BK140),ISNUMBER(Dispersion!$AF$8)),'Emissions (start here)'!BK140*453.59/3600*Dispersion!$AF$8,0)</f>
        <v>0</v>
      </c>
      <c r="DT140" s="74">
        <f>IF(AND(ISNUMBER('Emissions (start here)'!BK140),ISNUMBER(Dispersion!$AF$9)),'Emissions (start here)'!BK140*453.59/3600*Dispersion!$AF$9,0)</f>
        <v>0</v>
      </c>
      <c r="DU140" s="74">
        <f>IF(AND(ISNUMBER('Emissions (start here)'!BL140),ISNUMBER(Dispersion!$AF$10)),'Emissions (start here)'!BL140*2000*453.59/8760/3600*Dispersion!$AF$10,0)</f>
        <v>0</v>
      </c>
      <c r="DV140" s="74">
        <f>IF(AND(ISNUMBER('Emissions (start here)'!BL140),ISNUMBER(Dispersion!$AF$11)),'Emissions (start here)'!BL140*2000*453.59/8760/3600*Dispersion!$AF$11,0)</f>
        <v>0</v>
      </c>
      <c r="DW140" s="74">
        <f>IF(AND(ISNUMBER('Emissions (start here)'!BM140),ISNUMBER(Dispersion!$AG$8)),'Emissions (start here)'!BM140*453.59/3600*Dispersion!$AG$8,0)</f>
        <v>0</v>
      </c>
      <c r="DX140" s="74">
        <f>IF(AND(ISNUMBER('Emissions (start here)'!BM140),ISNUMBER(Dispersion!$AG$9)),'Emissions (start here)'!BM140*453.59/3600*Dispersion!$AG$9,0)</f>
        <v>0</v>
      </c>
      <c r="DY140" s="74">
        <f>IF(AND(ISNUMBER('Emissions (start here)'!BN140),ISNUMBER(Dispersion!$AG$10)),'Emissions (start here)'!BN140*2000*453.59/8760/3600*Dispersion!$AG$10,0)</f>
        <v>0</v>
      </c>
      <c r="DZ140" s="74">
        <f>IF(AND(ISNUMBER('Emissions (start here)'!BN140),ISNUMBER(Dispersion!$AG$11)),'Emissions (start here)'!BN140*2000*453.59/8760/3600*Dispersion!$AG$11,0)</f>
        <v>0</v>
      </c>
      <c r="EA140" s="74">
        <f>IF(AND(ISNUMBER('Emissions (start here)'!BO140),ISNUMBER(Dispersion!$AH$8)),'Emissions (start here)'!BO140*453.59/3600*Dispersion!$AH$8,0)</f>
        <v>0</v>
      </c>
      <c r="EB140" s="74">
        <f>IF(AND(ISNUMBER('Emissions (start here)'!BO140),ISNUMBER(Dispersion!$AH$9)),'Emissions (start here)'!BO140*453.59/3600*Dispersion!$AH$9,0)</f>
        <v>0</v>
      </c>
      <c r="EC140" s="74">
        <f>IF(AND(ISNUMBER('Emissions (start here)'!BP140),ISNUMBER(Dispersion!$AH$10)),'Emissions (start here)'!BP140*2000*453.59/8760/3600*Dispersion!$AH$10,0)</f>
        <v>0</v>
      </c>
      <c r="ED140" s="74">
        <f>IF(AND(ISNUMBER('Emissions (start here)'!BP140),ISNUMBER(Dispersion!$AH$11)),'Emissions (start here)'!BP140*2000*453.59/8760/3600*Dispersion!$AH$11,0)</f>
        <v>0</v>
      </c>
      <c r="EE140" s="74">
        <f>IF(AND(ISNUMBER('Emissions (start here)'!BQ140),ISNUMBER(Dispersion!$AI$8)),'Emissions (start here)'!BQ140*453.59/3600*Dispersion!$AI$8,0)</f>
        <v>0</v>
      </c>
      <c r="EF140" s="74">
        <f>IF(AND(ISNUMBER('Emissions (start here)'!BQ140),ISNUMBER(Dispersion!$AI$9)),'Emissions (start here)'!BQ140*453.59/3600*Dispersion!$AI$9,0)</f>
        <v>0</v>
      </c>
      <c r="EG140" s="74">
        <f>IF(AND(ISNUMBER('Emissions (start here)'!BR140),ISNUMBER(Dispersion!$AI$10)),'Emissions (start here)'!BR140*2000*453.59/8760/3600*Dispersion!$AI$10,0)</f>
        <v>0</v>
      </c>
      <c r="EH140" s="74">
        <f>IF(AND(ISNUMBER('Emissions (start here)'!BR140),ISNUMBER(Dispersion!$AI$11)),'Emissions (start here)'!BR140*2000*453.59/8760/3600*Dispersion!$AI$11,0)</f>
        <v>0</v>
      </c>
      <c r="EI140" s="74">
        <f>IF(AND(ISNUMBER('Emissions (start here)'!BS140),ISNUMBER(Dispersion!$AJ$8)),'Emissions (start here)'!BS140*453.59/3600*Dispersion!$AJ$8,0)</f>
        <v>0</v>
      </c>
      <c r="EJ140" s="74">
        <f>IF(AND(ISNUMBER('Emissions (start here)'!BS140),ISNUMBER(Dispersion!$AJ$9)),'Emissions (start here)'!BS140*453.59/3600*Dispersion!$AJ$9,0)</f>
        <v>0</v>
      </c>
      <c r="EK140" s="74">
        <f>IF(AND(ISNUMBER('Emissions (start here)'!BT140),ISNUMBER(Dispersion!$AJ$10)),'Emissions (start here)'!BT140*2000*453.59/8760/3600*Dispersion!$AJ$10,0)</f>
        <v>0</v>
      </c>
      <c r="EL140" s="74">
        <f>IF(AND(ISNUMBER('Emissions (start here)'!BT140),ISNUMBER(Dispersion!$AJ$11)),'Emissions (start here)'!BT140*2000*453.59/8760/3600*Dispersion!$AJ$11,0)</f>
        <v>0</v>
      </c>
      <c r="EM140" s="74">
        <f>IF(AND(ISNUMBER('Emissions (start here)'!BU140),ISNUMBER(Dispersion!$AK$8)),'Emissions (start here)'!BU140*453.59/3600*Dispersion!$AK$8,0)</f>
        <v>0</v>
      </c>
      <c r="EN140" s="74">
        <f>IF(AND(ISNUMBER('Emissions (start here)'!BU140),ISNUMBER(Dispersion!$AK$9)),'Emissions (start here)'!BU140*453.59/3600*Dispersion!$AK$9,0)</f>
        <v>0</v>
      </c>
      <c r="EO140" s="74">
        <f>IF(AND(ISNUMBER('Emissions (start here)'!BV140),ISNUMBER(Dispersion!$AK$10)),'Emissions (start here)'!BV140*2000*453.59/8760/3600*Dispersion!$AK$10,0)</f>
        <v>0</v>
      </c>
      <c r="EP140" s="74">
        <f>IF(AND(ISNUMBER('Emissions (start here)'!BV140),ISNUMBER(Dispersion!$AK$11)),'Emissions (start here)'!BV140*2000*453.59/8760/3600*Dispersion!$AK$11,0)</f>
        <v>0</v>
      </c>
      <c r="EQ140" s="74">
        <f>IF(AND(ISNUMBER('Emissions (start here)'!BW140),ISNUMBER(Dispersion!$AL$8)),'Emissions (start here)'!BW140*453.59/3600*Dispersion!$AL$8,0)</f>
        <v>0</v>
      </c>
      <c r="ER140" s="74">
        <f>IF(AND(ISNUMBER('Emissions (start here)'!BW140),ISNUMBER(Dispersion!$AL$9)),'Emissions (start here)'!BW140*453.59/3600*Dispersion!$AL$9,0)</f>
        <v>0</v>
      </c>
      <c r="ES140" s="74">
        <f>IF(AND(ISNUMBER('Emissions (start here)'!BX140),ISNUMBER(Dispersion!$AL$10)),'Emissions (start here)'!BX140*2000*453.59/8760/3600*Dispersion!$AL$10,0)</f>
        <v>0</v>
      </c>
      <c r="ET140" s="74">
        <f>IF(AND(ISNUMBER('Emissions (start here)'!BX140),ISNUMBER(Dispersion!$AL$11)),'Emissions (start here)'!BX140*2000*453.59/8760/3600*Dispersion!$AL$11,0)</f>
        <v>0</v>
      </c>
      <c r="EU140" s="74">
        <f>IF(AND(ISNUMBER('Emissions (start here)'!BY140),ISNUMBER(Dispersion!$AM$8)),'Emissions (start here)'!BY140*453.59/3600*Dispersion!$AM$8,0)</f>
        <v>0</v>
      </c>
      <c r="EV140" s="74">
        <f>IF(AND(ISNUMBER('Emissions (start here)'!BY140),ISNUMBER(Dispersion!$AM$9)),'Emissions (start here)'!BY140*453.59/3600*Dispersion!$AM$9,0)</f>
        <v>0</v>
      </c>
      <c r="EW140" s="74">
        <f>IF(AND(ISNUMBER('Emissions (start here)'!BZ140),ISNUMBER(Dispersion!$AM$10)),'Emissions (start here)'!BZ140*2000*453.59/8760/3600*Dispersion!$AM$10,0)</f>
        <v>0</v>
      </c>
      <c r="EX140" s="74">
        <f>IF(AND(ISNUMBER('Emissions (start here)'!BZ140),ISNUMBER(Dispersion!$AM$11)),'Emissions (start here)'!BZ140*2000*453.59/8760/3600*Dispersion!$AM$11,0)</f>
        <v>0</v>
      </c>
      <c r="EY140" s="74">
        <f>IF(AND(ISNUMBER('Emissions (start here)'!CA140),ISNUMBER(Dispersion!$AN$8)),'Emissions (start here)'!CA140*453.59/3600*Dispersion!$AN$8,0)</f>
        <v>0</v>
      </c>
      <c r="EZ140" s="74">
        <f>IF(AND(ISNUMBER('Emissions (start here)'!CA140),ISNUMBER(Dispersion!$AN$9)),'Emissions (start here)'!CA140*453.59/3600*Dispersion!$AN$9,0)</f>
        <v>0</v>
      </c>
      <c r="FA140" s="74">
        <f>IF(AND(ISNUMBER('Emissions (start here)'!CB140),ISNUMBER(Dispersion!$AN$10)),'Emissions (start here)'!CB140*2000*453.59/8760/3600*Dispersion!$AN$10,0)</f>
        <v>0</v>
      </c>
      <c r="FB140" s="74">
        <f>IF(AND(ISNUMBER('Emissions (start here)'!CB140),ISNUMBER(Dispersion!$AN$11)),'Emissions (start here)'!CB140*2000*453.59/8760/3600*Dispersion!$AN$11,0)</f>
        <v>0</v>
      </c>
      <c r="FC140" s="74">
        <f>IF(AND(ISNUMBER('Emissions (start here)'!CC140),ISNUMBER(Dispersion!$AO$8)),'Emissions (start here)'!CC140*453.59/3600*Dispersion!$AO$8,0)</f>
        <v>0</v>
      </c>
      <c r="FD140" s="74">
        <f>IF(AND(ISNUMBER('Emissions (start here)'!CC140),ISNUMBER(Dispersion!$AO$9)),'Emissions (start here)'!CC140*453.59/3600*Dispersion!$AO$9,0)</f>
        <v>0</v>
      </c>
      <c r="FE140" s="74">
        <f>IF(AND(ISNUMBER('Emissions (start here)'!CD140),ISNUMBER(Dispersion!$AO$10)),'Emissions (start here)'!CD140*2000*453.59/8760/3600*Dispersion!$AO$10,0)</f>
        <v>0</v>
      </c>
      <c r="FF140" s="74">
        <f>IF(AND(ISNUMBER('Emissions (start here)'!CD140),ISNUMBER(Dispersion!$AO$11)),'Emissions (start here)'!CD140*2000*453.59/8760/3600*Dispersion!$AO$11,0)</f>
        <v>0</v>
      </c>
      <c r="FG140" s="74">
        <f>IF(AND(ISNUMBER('Emissions (start here)'!CE140),ISNUMBER(Dispersion!$AP$8)),'Emissions (start here)'!CE140*453.59/3600*Dispersion!$AP$8,0)</f>
        <v>0</v>
      </c>
      <c r="FH140" s="74">
        <f>IF(AND(ISNUMBER('Emissions (start here)'!CE140),ISNUMBER(Dispersion!$AP$9)),'Emissions (start here)'!CE140*453.59/3600*Dispersion!$AP$9,0)</f>
        <v>0</v>
      </c>
      <c r="FI140" s="74">
        <f>IF(AND(ISNUMBER('Emissions (start here)'!CF140),ISNUMBER(Dispersion!$AP$10)),'Emissions (start here)'!CF140*2000*453.59/8760/3600*Dispersion!$AP$10,0)</f>
        <v>0</v>
      </c>
      <c r="FJ140" s="74">
        <f>IF(AND(ISNUMBER('Emissions (start here)'!CF140),ISNUMBER(Dispersion!$AP$11)),'Emissions (start here)'!CF140*2000*453.59/8760/3600*Dispersion!$AP$11,0)</f>
        <v>0</v>
      </c>
      <c r="FK140" s="74">
        <f>IF(AND(ISNUMBER('Emissions (start here)'!CG140),ISNUMBER(Dispersion!$AQ$8)),'Emissions (start here)'!CG140*453.59/3600*Dispersion!$AQ$8,0)</f>
        <v>0</v>
      </c>
      <c r="FL140" s="74">
        <f>IF(AND(ISNUMBER('Emissions (start here)'!CG140),ISNUMBER(Dispersion!$AQ$9)),'Emissions (start here)'!CG140*453.59/3600*Dispersion!$AQ$9,0)</f>
        <v>0</v>
      </c>
      <c r="FM140" s="74">
        <f>IF(AND(ISNUMBER('Emissions (start here)'!CH140),ISNUMBER(Dispersion!$AQ$10)),'Emissions (start here)'!CH140*2000*453.59/8760/3600*Dispersion!$AQ$10,0)</f>
        <v>0</v>
      </c>
      <c r="FN140" s="74">
        <f>IF(AND(ISNUMBER('Emissions (start here)'!CH140),ISNUMBER(Dispersion!$AQ$11)),'Emissions (start here)'!CH140*2000*453.59/8760/3600*Dispersion!$AQ$11,0)</f>
        <v>0</v>
      </c>
      <c r="FO140" s="74">
        <f>IF(AND(ISNUMBER('Emissions (start here)'!CI140),ISNUMBER(Dispersion!$AR$8)),'Emissions (start here)'!CI140*453.59/3600*Dispersion!$AR$8,0)</f>
        <v>0</v>
      </c>
      <c r="FP140" s="74">
        <f>IF(AND(ISNUMBER('Emissions (start here)'!CI140),ISNUMBER(Dispersion!$AR$9)),'Emissions (start here)'!CI140*453.59/3600*Dispersion!$AR$9,0)</f>
        <v>0</v>
      </c>
      <c r="FQ140" s="74">
        <f>IF(AND(ISNUMBER('Emissions (start here)'!CJ140),ISNUMBER(Dispersion!$AR$10)),'Emissions (start here)'!CJ140*2000*453.59/8760/3600*Dispersion!$AR$10,0)</f>
        <v>0</v>
      </c>
      <c r="FR140" s="74">
        <f>IF(AND(ISNUMBER('Emissions (start here)'!CJ140),ISNUMBER(Dispersion!$AR$11)),'Emissions (start here)'!CJ140*2000*453.59/8760/3600*Dispersion!$AR$11,0)</f>
        <v>0</v>
      </c>
      <c r="FS140" s="74">
        <f>IF(AND(ISNUMBER('Emissions (start here)'!CK140),ISNUMBER(Dispersion!$AS$8)),'Emissions (start here)'!CK140*453.59/3600*Dispersion!$AS$8,0)</f>
        <v>0</v>
      </c>
      <c r="FT140" s="74">
        <f>IF(AND(ISNUMBER('Emissions (start here)'!CK140),ISNUMBER(Dispersion!$AS$9)),'Emissions (start here)'!CK140*453.59/3600*Dispersion!$AS$9,0)</f>
        <v>0</v>
      </c>
      <c r="FU140" s="74">
        <f>IF(AND(ISNUMBER('Emissions (start here)'!CL140),ISNUMBER(Dispersion!$AS$10)),'Emissions (start here)'!CL140*2000*453.59/8760/3600*Dispersion!$AS$10,0)</f>
        <v>0</v>
      </c>
      <c r="FV140" s="74">
        <f>IF(AND(ISNUMBER('Emissions (start here)'!CL140),ISNUMBER(Dispersion!$AS$11)),'Emissions (start here)'!CL140*2000*453.59/8760/3600*Dispersion!$AS$11,0)</f>
        <v>0</v>
      </c>
      <c r="FW140" s="74">
        <f>IF(AND(ISNUMBER('Emissions (start here)'!CM140),ISNUMBER(Dispersion!$AT$8)),'Emissions (start here)'!CM140*453.59/3600*Dispersion!$AT$8,0)</f>
        <v>0</v>
      </c>
      <c r="FX140" s="74">
        <f>IF(AND(ISNUMBER('Emissions (start here)'!CM140),ISNUMBER(Dispersion!$AT$9)),'Emissions (start here)'!CM140*453.59/3600*Dispersion!$AT$9,0)</f>
        <v>0</v>
      </c>
      <c r="FY140" s="74">
        <f>IF(AND(ISNUMBER('Emissions (start here)'!CN140),ISNUMBER(Dispersion!$AT$10)),'Emissions (start here)'!CN140*2000*453.59/8760/3600*Dispersion!$AT$10,0)</f>
        <v>0</v>
      </c>
      <c r="FZ140" s="74">
        <f>IF(AND(ISNUMBER('Emissions (start here)'!CN140),ISNUMBER(Dispersion!$AT$11)),'Emissions (start here)'!CN140*2000*453.59/8760/3600*Dispersion!$AT$11,0)</f>
        <v>0</v>
      </c>
      <c r="GA140" s="74">
        <f>IF(AND(ISNUMBER('Emissions (start here)'!CO140),ISNUMBER(Dispersion!$AU$8)),'Emissions (start here)'!CO140*453.59/3600*Dispersion!$AU$8,0)</f>
        <v>0</v>
      </c>
      <c r="GB140" s="74">
        <f>IF(AND(ISNUMBER('Emissions (start here)'!CO140),ISNUMBER(Dispersion!$AU$9)),'Emissions (start here)'!CO140*453.59/3600*Dispersion!$AU$9,0)</f>
        <v>0</v>
      </c>
      <c r="GC140" s="74">
        <f>IF(AND(ISNUMBER('Emissions (start here)'!CP140),ISNUMBER(Dispersion!$AU$10)),'Emissions (start here)'!CP140*2000*453.59/8760/3600*Dispersion!$AU$10,0)</f>
        <v>0</v>
      </c>
      <c r="GD140" s="74">
        <f>IF(AND(ISNUMBER('Emissions (start here)'!CP140),ISNUMBER(Dispersion!$AU$11)),'Emissions (start here)'!CP140*2000*453.59/8760/3600*Dispersion!$AU$11,0)</f>
        <v>0</v>
      </c>
      <c r="GE140" s="74">
        <f>IF(AND(ISNUMBER('Emissions (start here)'!CQ140),ISNUMBER(Dispersion!$AV$8)),'Emissions (start here)'!CQ140*453.59/3600*Dispersion!$AV$8,0)</f>
        <v>0</v>
      </c>
      <c r="GF140" s="74">
        <f>IF(AND(ISNUMBER('Emissions (start here)'!CQ140),ISNUMBER(Dispersion!$AV$9)),'Emissions (start here)'!CQ140*453.59/3600*Dispersion!$AV$9,0)</f>
        <v>0</v>
      </c>
      <c r="GG140" s="74">
        <f>IF(AND(ISNUMBER('Emissions (start here)'!CR140),ISNUMBER(Dispersion!$AV$10)),'Emissions (start here)'!CR140*2000*453.59/8760/3600*Dispersion!$AV$10,0)</f>
        <v>0</v>
      </c>
      <c r="GH140" s="74">
        <f>IF(AND(ISNUMBER('Emissions (start here)'!CR140),ISNUMBER(Dispersion!$AV$11)),'Emissions (start here)'!CR140*2000*453.59/8760/3600*Dispersion!$AV$11,0)</f>
        <v>0</v>
      </c>
      <c r="GI140" s="74">
        <f>IF(AND(ISNUMBER('Emissions (start here)'!CS140),ISNUMBER(Dispersion!$AW$8)),'Emissions (start here)'!CS140*453.59/3600*Dispersion!$AW$8,0)</f>
        <v>0</v>
      </c>
      <c r="GJ140" s="74">
        <f>IF(AND(ISNUMBER('Emissions (start here)'!CS140),ISNUMBER(Dispersion!$AW$9)),'Emissions (start here)'!CS140*453.59/3600*Dispersion!$AW$9,0)</f>
        <v>0</v>
      </c>
      <c r="GK140" s="74">
        <f>IF(AND(ISNUMBER('Emissions (start here)'!CT140),ISNUMBER(Dispersion!$AW$10)),'Emissions (start here)'!CT140*2000*453.59/8760/3600*Dispersion!$AW$10,0)</f>
        <v>0</v>
      </c>
      <c r="GL140" s="74">
        <f>IF(AND(ISNUMBER('Emissions (start here)'!CT140),ISNUMBER(Dispersion!$AW$11)),'Emissions (start here)'!CT140*2000*453.59/8760/3600*Dispersion!$AW$11,0)</f>
        <v>0</v>
      </c>
      <c r="GM140" s="74">
        <f>IF(AND(ISNUMBER('Emissions (start here)'!CU140),ISNUMBER(Dispersion!$AX$8)),'Emissions (start here)'!CU140*453.59/3600*Dispersion!$AX$8,0)</f>
        <v>0</v>
      </c>
      <c r="GN140" s="74">
        <f>IF(AND(ISNUMBER('Emissions (start here)'!CU140),ISNUMBER(Dispersion!$AX$9)),'Emissions (start here)'!CU140*453.59/3600*Dispersion!$AX$9,0)</f>
        <v>0</v>
      </c>
      <c r="GO140" s="74">
        <f>IF(AND(ISNUMBER('Emissions (start here)'!CV140),ISNUMBER(Dispersion!$AX$10)),'Emissions (start here)'!CV140*2000*453.59/8760/3600*Dispersion!$AX$10,0)</f>
        <v>0</v>
      </c>
      <c r="GP140" s="74">
        <f>IF(AND(ISNUMBER('Emissions (start here)'!CV140),ISNUMBER(Dispersion!$AX$11)),'Emissions (start here)'!CV140*2000*453.59/8760/3600*Dispersion!$AX$11,0)</f>
        <v>0</v>
      </c>
      <c r="GQ140" s="74">
        <f>IF(AND(ISNUMBER('Emissions (start here)'!CW140),ISNUMBER(Dispersion!$AY$8)),'Emissions (start here)'!CW140*453.59/3600*Dispersion!$AY$8,0)</f>
        <v>0</v>
      </c>
      <c r="GR140" s="74">
        <f>IF(AND(ISNUMBER('Emissions (start here)'!CW140),ISNUMBER(Dispersion!$AY$9)),'Emissions (start here)'!CW140*453.59/3600*Dispersion!$AY$9,0)</f>
        <v>0</v>
      </c>
      <c r="GS140" s="74">
        <f>IF(AND(ISNUMBER('Emissions (start here)'!CX140),ISNUMBER(Dispersion!$AY$10)),'Emissions (start here)'!CX140*2000*453.59/8760/3600*Dispersion!$AY$10,0)</f>
        <v>0</v>
      </c>
      <c r="GT140" s="74">
        <f>IF(AND(ISNUMBER('Emissions (start here)'!CX140),ISNUMBER(Dispersion!$AY$11)),'Emissions (start here)'!CX140*2000*453.59/8760/3600*Dispersion!$AY$11,0)</f>
        <v>0</v>
      </c>
      <c r="GU140" s="74">
        <f>IF(AND(ISNUMBER('Emissions (start here)'!CY140),ISNUMBER(Dispersion!$AZ$8)),'Emissions (start here)'!CY140*453.59/3600*Dispersion!$AZ$8,0)</f>
        <v>0</v>
      </c>
      <c r="GV140" s="74">
        <f>IF(AND(ISNUMBER('Emissions (start here)'!CY140),ISNUMBER(Dispersion!$AZ$9)),'Emissions (start here)'!CY140*453.59/3600*Dispersion!$AZ$9,0)</f>
        <v>0</v>
      </c>
      <c r="GW140" s="74">
        <f>IF(AND(ISNUMBER('Emissions (start here)'!CZ140),ISNUMBER(Dispersion!$AZ$10)),'Emissions (start here)'!CZ140*2000*453.59/8760/3600*Dispersion!$AZ$10,0)</f>
        <v>0</v>
      </c>
      <c r="GX140" s="74">
        <f>IF(AND(ISNUMBER('Emissions (start here)'!CZ140),ISNUMBER(Dispersion!$AZ$11)),'Emissions (start here)'!CZ140*2000*453.59/8760/3600*Dispersion!$AZ$11,0)</f>
        <v>0</v>
      </c>
    </row>
    <row r="141" spans="1:206" x14ac:dyDescent="0.2">
      <c r="A141" s="51" t="str">
        <f>'Tox Values'!C141</f>
        <v>CYANIDE-COMPS</v>
      </c>
      <c r="B141" s="94" t="str">
        <f>'Tox Values'!D141</f>
        <v>Cyanide Compounds</v>
      </c>
      <c r="C141" s="96">
        <f t="shared" si="9"/>
        <v>0</v>
      </c>
      <c r="D141" s="74">
        <f t="shared" si="10"/>
        <v>0</v>
      </c>
      <c r="E141" s="74">
        <f t="shared" si="11"/>
        <v>0</v>
      </c>
      <c r="F141" s="99">
        <f t="shared" si="12"/>
        <v>0</v>
      </c>
      <c r="G141" s="97">
        <f>IF(AND(ISNUMBER('Emissions (start here)'!E141),ISNUMBER(Dispersion!$C$8)),'Emissions (start here)'!E141*453.59/3600*Dispersion!$C$8,0)</f>
        <v>0</v>
      </c>
      <c r="H141" s="74">
        <f>IF(AND(ISNUMBER('Emissions (start here)'!E141),ISNUMBER(Dispersion!$C$9)),'Emissions (start here)'!E141*453.59/3600*Dispersion!$C$9,0)</f>
        <v>0</v>
      </c>
      <c r="I141" s="74">
        <f>IF(AND(ISNUMBER('Emissions (start here)'!F141),ISNUMBER(Dispersion!$C$10)),'Emissions (start here)'!F141*2000*453.59/8760/3600*Dispersion!$C$10,0)</f>
        <v>0</v>
      </c>
      <c r="J141" s="74">
        <f>IF(AND(ISNUMBER('Emissions (start here)'!F141),ISNUMBER(Dispersion!$C$11)),'Emissions (start here)'!F141*2000*453.59/8760/3600*Dispersion!$C$11,0)</f>
        <v>0</v>
      </c>
      <c r="K141" s="74">
        <f>IF(AND(ISNUMBER('Emissions (start here)'!G141),ISNUMBER(Dispersion!$D$8)),'Emissions (start here)'!G141*453.59/3600*Dispersion!$D$8,0)</f>
        <v>0</v>
      </c>
      <c r="L141" s="74">
        <f>IF(AND(ISNUMBER('Emissions (start here)'!G141),ISNUMBER(Dispersion!$D$9)),'Emissions (start here)'!G141*453.59/3600*Dispersion!$D$9,0)</f>
        <v>0</v>
      </c>
      <c r="M141" s="74">
        <f>IF(AND(ISNUMBER('Emissions (start here)'!H141),ISNUMBER(Dispersion!$D$10)),'Emissions (start here)'!H141*2000*453.59/8760/3600*Dispersion!$D$10,0)</f>
        <v>0</v>
      </c>
      <c r="N141" s="74">
        <f>IF(AND(ISNUMBER('Emissions (start here)'!H141),ISNUMBER(Dispersion!$D$11)),'Emissions (start here)'!H141*2000*453.59/8760/3600*Dispersion!$D$11,0)</f>
        <v>0</v>
      </c>
      <c r="O141" s="74">
        <f>IF(AND(ISNUMBER('Emissions (start here)'!I141),ISNUMBER(Dispersion!$E$8)),'Emissions (start here)'!I141*453.59/3600*Dispersion!$E$8,0)</f>
        <v>0</v>
      </c>
      <c r="P141" s="74">
        <f>IF(AND(ISNUMBER('Emissions (start here)'!I141),ISNUMBER(Dispersion!$E$9)),'Emissions (start here)'!I141*453.59/3600*Dispersion!$E$9,0)</f>
        <v>0</v>
      </c>
      <c r="Q141" s="74">
        <f>IF(AND(ISNUMBER('Emissions (start here)'!J141),ISNUMBER(Dispersion!$E$10)),'Emissions (start here)'!J141*2000*453.59/8760/3600*Dispersion!$E$10,0)</f>
        <v>0</v>
      </c>
      <c r="R141" s="74">
        <f>IF(AND(ISNUMBER('Emissions (start here)'!J141),ISNUMBER(Dispersion!$E$11)),'Emissions (start here)'!J141*2000*453.59/8760/3600*Dispersion!$E$11,0)</f>
        <v>0</v>
      </c>
      <c r="S141" s="74">
        <f>IF(AND(ISNUMBER('Emissions (start here)'!K141),ISNUMBER(Dispersion!$F$8)),'Emissions (start here)'!K141*453.59/3600*Dispersion!$F$8,0)</f>
        <v>0</v>
      </c>
      <c r="T141" s="74">
        <f>IF(AND(ISNUMBER('Emissions (start here)'!K141),ISNUMBER(Dispersion!$F$9)),'Emissions (start here)'!K141*453.59/3600*Dispersion!$F$9,0)</f>
        <v>0</v>
      </c>
      <c r="U141" s="74">
        <f>IF(AND(ISNUMBER('Emissions (start here)'!L141),ISNUMBER(Dispersion!$F$10)),'Emissions (start here)'!L141*2000*453.59/8760/3600*Dispersion!$F$10,0)</f>
        <v>0</v>
      </c>
      <c r="V141" s="74">
        <f>IF(AND(ISNUMBER('Emissions (start here)'!L141),ISNUMBER(Dispersion!$F$11)),'Emissions (start here)'!L141*2000*453.59/8760/3600*Dispersion!$F$11,0)</f>
        <v>0</v>
      </c>
      <c r="W141" s="74">
        <f>IF(AND(ISNUMBER('Emissions (start here)'!M141),ISNUMBER(Dispersion!$G$8)),'Emissions (start here)'!M141*453.59/3600*Dispersion!$G$8,0)</f>
        <v>0</v>
      </c>
      <c r="X141" s="74">
        <f>IF(AND(ISNUMBER('Emissions (start here)'!M141),ISNUMBER(Dispersion!$G$9)),'Emissions (start here)'!M141*453.59/3600*Dispersion!$G$9,0)</f>
        <v>0</v>
      </c>
      <c r="Y141" s="74">
        <f>IF(AND(ISNUMBER('Emissions (start here)'!N141),ISNUMBER(Dispersion!$G$10)),'Emissions (start here)'!N141*2000*453.59/8760/3600*Dispersion!$G$10,0)</f>
        <v>0</v>
      </c>
      <c r="Z141" s="74">
        <f>IF(AND(ISNUMBER('Emissions (start here)'!N141),ISNUMBER(Dispersion!$G$11)),'Emissions (start here)'!N141*2000*453.59/8760/3600*Dispersion!$G$11,0)</f>
        <v>0</v>
      </c>
      <c r="AA141" s="74">
        <f>IF(AND(ISNUMBER('Emissions (start here)'!O141),ISNUMBER(Dispersion!$H$8)),'Emissions (start here)'!O141*453.59/3600*Dispersion!$H$8,0)</f>
        <v>0</v>
      </c>
      <c r="AB141" s="74">
        <f>IF(AND(ISNUMBER('Emissions (start here)'!O141),ISNUMBER(Dispersion!$H$9)),'Emissions (start here)'!O141*453.59/3600*Dispersion!$H$9,0)</f>
        <v>0</v>
      </c>
      <c r="AC141" s="74">
        <f>IF(AND(ISNUMBER('Emissions (start here)'!P141),ISNUMBER(Dispersion!$H$10)),'Emissions (start here)'!P141*2000*453.59/8760/3600*Dispersion!$H$10,0)</f>
        <v>0</v>
      </c>
      <c r="AD141" s="74">
        <f>IF(AND(ISNUMBER('Emissions (start here)'!P141),ISNUMBER(Dispersion!$H$11)),'Emissions (start here)'!P141*2000*453.59/8760/3600*Dispersion!$H$11,0)</f>
        <v>0</v>
      </c>
      <c r="AE141" s="74">
        <f>IF(AND(ISNUMBER('Emissions (start here)'!Q141),ISNUMBER(Dispersion!$I$8)),'Emissions (start here)'!Q141*453.59/3600*Dispersion!$I$8,0)</f>
        <v>0</v>
      </c>
      <c r="AF141" s="74">
        <f>IF(AND(ISNUMBER('Emissions (start here)'!Q141),ISNUMBER(Dispersion!$I$9)),'Emissions (start here)'!Q141*453.59/3600*Dispersion!$I$9,0)</f>
        <v>0</v>
      </c>
      <c r="AG141" s="74">
        <f>IF(AND(ISNUMBER('Emissions (start here)'!R141),ISNUMBER(Dispersion!$I$10)),'Emissions (start here)'!R141*2000*453.59/8760/3600*Dispersion!$I$10,0)</f>
        <v>0</v>
      </c>
      <c r="AH141" s="74">
        <f>IF(AND(ISNUMBER('Emissions (start here)'!R141),ISNUMBER(Dispersion!$I$11)),'Emissions (start here)'!R141*2000*453.59/8760/3600*Dispersion!$I$11,0)</f>
        <v>0</v>
      </c>
      <c r="AI141" s="74">
        <f>IF(AND(ISNUMBER('Emissions (start here)'!S141),ISNUMBER(Dispersion!$J$8)),'Emissions (start here)'!S141*453.59/3600*Dispersion!$J$8,0)</f>
        <v>0</v>
      </c>
      <c r="AJ141" s="74">
        <f>IF(AND(ISNUMBER('Emissions (start here)'!S141),ISNUMBER(Dispersion!$J$9)),'Emissions (start here)'!S141*453.59/3600*Dispersion!$J$9,0)</f>
        <v>0</v>
      </c>
      <c r="AK141" s="74">
        <f>IF(AND(ISNUMBER('Emissions (start here)'!T141),ISNUMBER(Dispersion!$J$10)),'Emissions (start here)'!T141*2000*453.59/8760/3600*Dispersion!$J$10,0)</f>
        <v>0</v>
      </c>
      <c r="AL141" s="74">
        <f>IF(AND(ISNUMBER('Emissions (start here)'!T141),ISNUMBER(Dispersion!$J$11)),'Emissions (start here)'!T141*2000*453.59/8760/3600*Dispersion!$J$11,0)</f>
        <v>0</v>
      </c>
      <c r="AM141" s="74">
        <f>IF(AND(ISNUMBER('Emissions (start here)'!U141),ISNUMBER(Dispersion!$K$8)),'Emissions (start here)'!U141*453.59/3600*Dispersion!$K$8,0)</f>
        <v>0</v>
      </c>
      <c r="AN141" s="74">
        <f>IF(AND(ISNUMBER('Emissions (start here)'!U141),ISNUMBER(Dispersion!$K$9)),'Emissions (start here)'!U141*453.59/3600*Dispersion!$K$9,0)</f>
        <v>0</v>
      </c>
      <c r="AO141" s="74">
        <f>IF(AND(ISNUMBER('Emissions (start here)'!V141),ISNUMBER(Dispersion!$K$10)),'Emissions (start here)'!V141*2000*453.59/8760/3600*Dispersion!$K$10,0)</f>
        <v>0</v>
      </c>
      <c r="AP141" s="74">
        <f>IF(AND(ISNUMBER('Emissions (start here)'!V141),ISNUMBER(Dispersion!$K$11)),'Emissions (start here)'!V141*2000*453.59/8760/3600*Dispersion!$K$11,0)</f>
        <v>0</v>
      </c>
      <c r="AQ141" s="74">
        <f>IF(AND(ISNUMBER('Emissions (start here)'!W141),ISNUMBER(Dispersion!$L$8)),'Emissions (start here)'!W141*453.59/3600*Dispersion!$L$8,0)</f>
        <v>0</v>
      </c>
      <c r="AR141" s="74">
        <f>IF(AND(ISNUMBER('Emissions (start here)'!W141),ISNUMBER(Dispersion!$L$9)),'Emissions (start here)'!W141*453.59/3600*Dispersion!$L$9,0)</f>
        <v>0</v>
      </c>
      <c r="AS141" s="74">
        <f>IF(AND(ISNUMBER('Emissions (start here)'!X141),ISNUMBER(Dispersion!$L$10)),'Emissions (start here)'!X141*2000*453.59/8760/3600*Dispersion!$L$10,0)</f>
        <v>0</v>
      </c>
      <c r="AT141" s="74">
        <f>IF(AND(ISNUMBER('Emissions (start here)'!X141),ISNUMBER(Dispersion!$L$11)),'Emissions (start here)'!X141*2000*453.59/8760/3600*Dispersion!$L$11,0)</f>
        <v>0</v>
      </c>
      <c r="AU141" s="74">
        <f>IF(AND(ISNUMBER('Emissions (start here)'!Y141),ISNUMBER(Dispersion!$M$8)),'Emissions (start here)'!Y141*453.59/3600*Dispersion!$M$8,0)</f>
        <v>0</v>
      </c>
      <c r="AV141" s="74">
        <f>IF(AND(ISNUMBER('Emissions (start here)'!Y141),ISNUMBER(Dispersion!$M$9)),'Emissions (start here)'!Y141*453.59/3600*Dispersion!$M$9,0)</f>
        <v>0</v>
      </c>
      <c r="AW141" s="74">
        <f>IF(AND(ISNUMBER('Emissions (start here)'!Z141),ISNUMBER(Dispersion!$M$10)),'Emissions (start here)'!Z141*2000*453.59/8760/3600*Dispersion!$M$10,0)</f>
        <v>0</v>
      </c>
      <c r="AX141" s="74">
        <f>IF(AND(ISNUMBER('Emissions (start here)'!Z141),ISNUMBER(Dispersion!$M$11)),'Emissions (start here)'!Z141*2000*453.59/8760/3600*Dispersion!$M$11,0)</f>
        <v>0</v>
      </c>
      <c r="AY141" s="74">
        <f>IF(AND(ISNUMBER('Emissions (start here)'!AA141),ISNUMBER(Dispersion!$N$8)),'Emissions (start here)'!AA141*453.59/3600*Dispersion!$N$8,0)</f>
        <v>0</v>
      </c>
      <c r="AZ141" s="74">
        <f>IF(AND(ISNUMBER('Emissions (start here)'!AA141),ISNUMBER(Dispersion!$N$9)),'Emissions (start here)'!AA141*453.59/3600*Dispersion!$N$9,0)</f>
        <v>0</v>
      </c>
      <c r="BA141" s="74">
        <f>IF(AND(ISNUMBER('Emissions (start here)'!AB141),ISNUMBER(Dispersion!$N$10)),'Emissions (start here)'!AB141*2000*453.59/8760/3600*Dispersion!$N$10,0)</f>
        <v>0</v>
      </c>
      <c r="BB141" s="74">
        <f>IF(AND(ISNUMBER('Emissions (start here)'!AB141),ISNUMBER(Dispersion!$N$11)),'Emissions (start here)'!AB141*2000*453.59/8760/3600*Dispersion!$N$11,0)</f>
        <v>0</v>
      </c>
      <c r="BC141" s="74">
        <f>IF(AND(ISNUMBER('Emissions (start here)'!AC141),ISNUMBER(Dispersion!$O$8)),'Emissions (start here)'!AC141*453.59/3600*Dispersion!$O$8,0)</f>
        <v>0</v>
      </c>
      <c r="BD141" s="74">
        <f>IF(AND(ISNUMBER('Emissions (start here)'!AC141),ISNUMBER(Dispersion!$O$9)),'Emissions (start here)'!AC141*453.59/3600*Dispersion!$O$9,0)</f>
        <v>0</v>
      </c>
      <c r="BE141" s="74">
        <f>IF(AND(ISNUMBER('Emissions (start here)'!AD141),ISNUMBER(Dispersion!$O$10)),'Emissions (start here)'!AD141*2000*453.59/8760/3600*Dispersion!$O$10,0)</f>
        <v>0</v>
      </c>
      <c r="BF141" s="74">
        <f>IF(AND(ISNUMBER('Emissions (start here)'!AD141),ISNUMBER(Dispersion!$O$11)),'Emissions (start here)'!AD141*2000*453.59/8760/3600*Dispersion!$O$11,0)</f>
        <v>0</v>
      </c>
      <c r="BG141" s="74">
        <f>IF(AND(ISNUMBER('Emissions (start here)'!AE141),ISNUMBER(Dispersion!$P$8)),'Emissions (start here)'!AE141*453.59/3600*Dispersion!$P$8,0)</f>
        <v>0</v>
      </c>
      <c r="BH141" s="74">
        <f>IF(AND(ISNUMBER('Emissions (start here)'!AE141),ISNUMBER(Dispersion!$P$9)),'Emissions (start here)'!AE141*453.59/3600*Dispersion!$P$9,0)</f>
        <v>0</v>
      </c>
      <c r="BI141" s="74">
        <f>IF(AND(ISNUMBER('Emissions (start here)'!AF141),ISNUMBER(Dispersion!$P$10)),'Emissions (start here)'!AF141*2000*453.59/8760/3600*Dispersion!$P$10,0)</f>
        <v>0</v>
      </c>
      <c r="BJ141" s="74">
        <f>IF(AND(ISNUMBER('Emissions (start here)'!AF141),ISNUMBER(Dispersion!$P$11)),'Emissions (start here)'!AF141*2000*453.59/8760/3600*Dispersion!$P$11,0)</f>
        <v>0</v>
      </c>
      <c r="BK141" s="74">
        <f>IF(AND(ISNUMBER('Emissions (start here)'!AG141),ISNUMBER(Dispersion!$Q$8)),'Emissions (start here)'!AG141*453.59/3600*Dispersion!$Q$8,0)</f>
        <v>0</v>
      </c>
      <c r="BL141" s="74">
        <f>IF(AND(ISNUMBER('Emissions (start here)'!AG141),ISNUMBER(Dispersion!$Q$9)),'Emissions (start here)'!AG141*453.59/3600*Dispersion!$Q$9,0)</f>
        <v>0</v>
      </c>
      <c r="BM141" s="74">
        <f>IF(AND(ISNUMBER('Emissions (start here)'!AH141),ISNUMBER(Dispersion!$Q$10)),'Emissions (start here)'!AH141*2000*453.59/8760/3600*Dispersion!$Q$10,0)</f>
        <v>0</v>
      </c>
      <c r="BN141" s="74">
        <f>IF(AND(ISNUMBER('Emissions (start here)'!AH141),ISNUMBER(Dispersion!$Q$11)),'Emissions (start here)'!AH141*2000*453.59/8760/3600*Dispersion!$Q$11,0)</f>
        <v>0</v>
      </c>
      <c r="BO141" s="74">
        <f>IF(AND(ISNUMBER('Emissions (start here)'!AI141),ISNUMBER(Dispersion!$R$8)),'Emissions (start here)'!AI141*453.59/3600*Dispersion!$R$8,0)</f>
        <v>0</v>
      </c>
      <c r="BP141" s="74">
        <f>IF(AND(ISNUMBER('Emissions (start here)'!AI141),ISNUMBER(Dispersion!$R$9)),'Emissions (start here)'!AI141*453.59/3600*Dispersion!$R$9,0)</f>
        <v>0</v>
      </c>
      <c r="BQ141" s="74">
        <f>IF(AND(ISNUMBER('Emissions (start here)'!AJ141),ISNUMBER(Dispersion!$R$10)),'Emissions (start here)'!AJ141*2000*453.59/8760/3600*Dispersion!$R$10,0)</f>
        <v>0</v>
      </c>
      <c r="BR141" s="74">
        <f>IF(AND(ISNUMBER('Emissions (start here)'!AJ141),ISNUMBER(Dispersion!$R$11)),'Emissions (start here)'!AJ141*2000*453.59/8760/3600*Dispersion!$R$11,0)</f>
        <v>0</v>
      </c>
      <c r="BS141" s="74">
        <f>IF(AND(ISNUMBER('Emissions (start here)'!AK141),ISNUMBER(Dispersion!$S$8)),'Emissions (start here)'!AK141*453.59/3600*Dispersion!$S$8,0)</f>
        <v>0</v>
      </c>
      <c r="BT141" s="74">
        <f>IF(AND(ISNUMBER('Emissions (start here)'!AK141),ISNUMBER(Dispersion!$S$9)),'Emissions (start here)'!AK141*453.59/3600*Dispersion!$S$9,0)</f>
        <v>0</v>
      </c>
      <c r="BU141" s="74">
        <f>IF(AND(ISNUMBER('Emissions (start here)'!AL141),ISNUMBER(Dispersion!$S$10)),'Emissions (start here)'!AL141*2000*453.59/8760/3600*Dispersion!$S$10,0)</f>
        <v>0</v>
      </c>
      <c r="BV141" s="74">
        <f>IF(AND(ISNUMBER('Emissions (start here)'!AL141),ISNUMBER(Dispersion!$S$11)),'Emissions (start here)'!AL141*2000*453.59/8760/3600*Dispersion!$S$11,0)</f>
        <v>0</v>
      </c>
      <c r="BW141" s="74">
        <f>IF(AND(ISNUMBER('Emissions (start here)'!AM141),ISNUMBER(Dispersion!$T$8)),'Emissions (start here)'!AM141*453.59/3600*Dispersion!$T$8,0)</f>
        <v>0</v>
      </c>
      <c r="BX141" s="74">
        <f>IF(AND(ISNUMBER('Emissions (start here)'!AM141),ISNUMBER(Dispersion!$T$9)),'Emissions (start here)'!AM141*453.59/3600*Dispersion!$T$9,0)</f>
        <v>0</v>
      </c>
      <c r="BY141" s="74">
        <f>IF(AND(ISNUMBER('Emissions (start here)'!AN141),ISNUMBER(Dispersion!$T$10)),'Emissions (start here)'!AN141*2000*453.59/8760/3600*Dispersion!$T$10,0)</f>
        <v>0</v>
      </c>
      <c r="BZ141" s="74">
        <f>IF(AND(ISNUMBER('Emissions (start here)'!AN141),ISNUMBER(Dispersion!$T$11)),'Emissions (start here)'!AN141*2000*453.59/8760/3600*Dispersion!$T$11,0)</f>
        <v>0</v>
      </c>
      <c r="CA141" s="74">
        <f>IF(AND(ISNUMBER('Emissions (start here)'!AO141),ISNUMBER(Dispersion!$U$8)),'Emissions (start here)'!AO141*453.59/3600*Dispersion!$U$8,0)</f>
        <v>0</v>
      </c>
      <c r="CB141" s="74">
        <f>IF(AND(ISNUMBER('Emissions (start here)'!AO141),ISNUMBER(Dispersion!$U$9)),'Emissions (start here)'!AO141*453.59/3600*Dispersion!$U$9,0)</f>
        <v>0</v>
      </c>
      <c r="CC141" s="74">
        <f>IF(AND(ISNUMBER('Emissions (start here)'!AP141),ISNUMBER(Dispersion!$U$10)),'Emissions (start here)'!AP141*2000*453.59/8760/3600*Dispersion!$U$10,0)</f>
        <v>0</v>
      </c>
      <c r="CD141" s="74">
        <f>IF(AND(ISNUMBER('Emissions (start here)'!AP141),ISNUMBER(Dispersion!$U$11)),'Emissions (start here)'!AP141*2000*453.59/8760/3600*Dispersion!$U$11,0)</f>
        <v>0</v>
      </c>
      <c r="CE141" s="74">
        <f>IF(AND(ISNUMBER('Emissions (start here)'!AQ141),ISNUMBER(Dispersion!$V$8)),'Emissions (start here)'!AQ141*453.59/3600*Dispersion!$V$8,0)</f>
        <v>0</v>
      </c>
      <c r="CF141" s="74">
        <f>IF(AND(ISNUMBER('Emissions (start here)'!AQ141),ISNUMBER(Dispersion!$V$9)),'Emissions (start here)'!AQ141*453.59/3600*Dispersion!$V$9,0)</f>
        <v>0</v>
      </c>
      <c r="CG141" s="74">
        <f>IF(AND(ISNUMBER('Emissions (start here)'!AR141),ISNUMBER(Dispersion!$V$10)),'Emissions (start here)'!AR141*2000*453.59/8760/3600*Dispersion!$V$10,0)</f>
        <v>0</v>
      </c>
      <c r="CH141" s="74">
        <f>IF(AND(ISNUMBER('Emissions (start here)'!AR141),ISNUMBER(Dispersion!$V$11)),'Emissions (start here)'!AR141*2000*453.59/8760/3600*Dispersion!$V$11,0)</f>
        <v>0</v>
      </c>
      <c r="CI141" s="74">
        <f>IF(AND(ISNUMBER('Emissions (start here)'!AS141),ISNUMBER(Dispersion!$W$8)),'Emissions (start here)'!AS141*453.59/3600*Dispersion!$W$8,0)</f>
        <v>0</v>
      </c>
      <c r="CJ141" s="74">
        <f>IF(AND(ISNUMBER('Emissions (start here)'!AS141),ISNUMBER(Dispersion!$W$9)),'Emissions (start here)'!AS141*453.59/3600*Dispersion!$W$9,0)</f>
        <v>0</v>
      </c>
      <c r="CK141" s="74">
        <f>IF(AND(ISNUMBER('Emissions (start here)'!AT141),ISNUMBER(Dispersion!$W$10)),'Emissions (start here)'!AT141*2000*453.59/8760/3600*Dispersion!$W$10,0)</f>
        <v>0</v>
      </c>
      <c r="CL141" s="74">
        <f>IF(AND(ISNUMBER('Emissions (start here)'!AT141),ISNUMBER(Dispersion!$W$11)),'Emissions (start here)'!AT141*2000*453.59/8760/3600*Dispersion!$W$11,0)</f>
        <v>0</v>
      </c>
      <c r="CM141" s="74">
        <f>IF(AND(ISNUMBER('Emissions (start here)'!AU141),ISNUMBER(Dispersion!$X$8)),'Emissions (start here)'!AU141*453.59/3600*Dispersion!$X$8,0)</f>
        <v>0</v>
      </c>
      <c r="CN141" s="74">
        <f>IF(AND(ISNUMBER('Emissions (start here)'!AU141),ISNUMBER(Dispersion!$X$9)),'Emissions (start here)'!AU141*453.59/3600*Dispersion!$X$9,0)</f>
        <v>0</v>
      </c>
      <c r="CO141" s="74">
        <f>IF(AND(ISNUMBER('Emissions (start here)'!AV141),ISNUMBER(Dispersion!$X$10)),'Emissions (start here)'!AV141*2000*453.59/8760/3600*Dispersion!$X$10,0)</f>
        <v>0</v>
      </c>
      <c r="CP141" s="74">
        <f>IF(AND(ISNUMBER('Emissions (start here)'!AV141),ISNUMBER(Dispersion!$X$11)),'Emissions (start here)'!AV141*2000*453.59/8760/3600*Dispersion!$X$11,0)</f>
        <v>0</v>
      </c>
      <c r="CQ141" s="74">
        <f>IF(AND(ISNUMBER('Emissions (start here)'!AW141),ISNUMBER(Dispersion!$Y$8)),'Emissions (start here)'!AW141*453.59/3600*Dispersion!$Y$8,0)</f>
        <v>0</v>
      </c>
      <c r="CR141" s="74">
        <f>IF(AND(ISNUMBER('Emissions (start here)'!AW141),ISNUMBER(Dispersion!$Y$9)),'Emissions (start here)'!AW141*453.59/3600*Dispersion!$Y$9,0)</f>
        <v>0</v>
      </c>
      <c r="CS141" s="74">
        <f>IF(AND(ISNUMBER('Emissions (start here)'!AX141),ISNUMBER(Dispersion!$Y$10)),'Emissions (start here)'!AX141*2000*453.59/8760/3600*Dispersion!$Y$10,0)</f>
        <v>0</v>
      </c>
      <c r="CT141" s="74">
        <f>IF(AND(ISNUMBER('Emissions (start here)'!AX141),ISNUMBER(Dispersion!$Y$11)),'Emissions (start here)'!AX141*2000*453.59/8760/3600*Dispersion!$Y$11,0)</f>
        <v>0</v>
      </c>
      <c r="CU141" s="74">
        <f>IF(AND(ISNUMBER('Emissions (start here)'!AY141),ISNUMBER(Dispersion!$Z$8)),'Emissions (start here)'!AY141*453.59/3600*Dispersion!$Z$8,0)</f>
        <v>0</v>
      </c>
      <c r="CV141" s="74">
        <f>IF(AND(ISNUMBER('Emissions (start here)'!AY141),ISNUMBER(Dispersion!$Z$9)),'Emissions (start here)'!AY141*453.59/3600*Dispersion!$Z$9,0)</f>
        <v>0</v>
      </c>
      <c r="CW141" s="74">
        <f>IF(AND(ISNUMBER('Emissions (start here)'!AZ141),ISNUMBER(Dispersion!$Z$10)),'Emissions (start here)'!AZ141*2000*453.59/8760/3600*Dispersion!$Z$10,0)</f>
        <v>0</v>
      </c>
      <c r="CX141" s="74">
        <f>IF(AND(ISNUMBER('Emissions (start here)'!AZ141),ISNUMBER(Dispersion!$Z$11)),'Emissions (start here)'!AZ141*2000*453.59/8760/3600*Dispersion!$Z$11,0)</f>
        <v>0</v>
      </c>
      <c r="CY141" s="74">
        <f>IF(AND(ISNUMBER('Emissions (start here)'!BA141),ISNUMBER(Dispersion!$AA$8)),'Emissions (start here)'!BA141*453.59/3600*Dispersion!$AA$8,0)</f>
        <v>0</v>
      </c>
      <c r="CZ141" s="74">
        <f>IF(AND(ISNUMBER('Emissions (start here)'!BA141),ISNUMBER(Dispersion!$AA$9)),'Emissions (start here)'!BA141*453.59/3600*Dispersion!$AA$9,0)</f>
        <v>0</v>
      </c>
      <c r="DA141" s="74">
        <f>IF(AND(ISNUMBER('Emissions (start here)'!BB141),ISNUMBER(Dispersion!$AA$10)),'Emissions (start here)'!BB141*2000*453.59/8760/3600*Dispersion!$AA$10,0)</f>
        <v>0</v>
      </c>
      <c r="DB141" s="74">
        <f>IF(AND(ISNUMBER('Emissions (start here)'!BB141),ISNUMBER(Dispersion!$AA$11)),'Emissions (start here)'!BB141*2000*453.59/8760/3600*Dispersion!$AA$11,0)</f>
        <v>0</v>
      </c>
      <c r="DC141" s="74">
        <f>IF(AND(ISNUMBER('Emissions (start here)'!BC141),ISNUMBER(Dispersion!$AB$8)),'Emissions (start here)'!BC141*453.59/3600*Dispersion!$AB$8,0)</f>
        <v>0</v>
      </c>
      <c r="DD141" s="74">
        <f>IF(AND(ISNUMBER('Emissions (start here)'!BC141),ISNUMBER(Dispersion!$AB$9)),'Emissions (start here)'!BC141*453.59/3600*Dispersion!$AB$9,0)</f>
        <v>0</v>
      </c>
      <c r="DE141" s="74">
        <f>IF(AND(ISNUMBER('Emissions (start here)'!BD141),ISNUMBER(Dispersion!$AB$10)),'Emissions (start here)'!BD141*2000*453.59/8760/3600*Dispersion!$AB$10,0)</f>
        <v>0</v>
      </c>
      <c r="DF141" s="74">
        <f>IF(AND(ISNUMBER('Emissions (start here)'!BD141),ISNUMBER(Dispersion!$AB$11)),'Emissions (start here)'!BD141*2000*453.59/8760/3600*Dispersion!$AB$11,0)</f>
        <v>0</v>
      </c>
      <c r="DG141" s="74">
        <f>IF(AND(ISNUMBER('Emissions (start here)'!BE141),ISNUMBER(Dispersion!$AC$8)),'Emissions (start here)'!BE141*453.59/3600*Dispersion!$AC$8,0)</f>
        <v>0</v>
      </c>
      <c r="DH141" s="74">
        <f>IF(AND(ISNUMBER('Emissions (start here)'!BE141),ISNUMBER(Dispersion!$AC$9)),'Emissions (start here)'!BE141*453.59/3600*Dispersion!$AC$9,0)</f>
        <v>0</v>
      </c>
      <c r="DI141" s="74">
        <f>IF(AND(ISNUMBER('Emissions (start here)'!BF141),ISNUMBER(Dispersion!$AC$10)),'Emissions (start here)'!BF141*2000*453.59/8760/3600*Dispersion!$AC$10,0)</f>
        <v>0</v>
      </c>
      <c r="DJ141" s="74">
        <f>IF(AND(ISNUMBER('Emissions (start here)'!BF141),ISNUMBER(Dispersion!$AC$11)),'Emissions (start here)'!BF141*2000*453.59/8760/3600*Dispersion!$AC$11,0)</f>
        <v>0</v>
      </c>
      <c r="DK141" s="74">
        <f>IF(AND(ISNUMBER('Emissions (start here)'!BG141),ISNUMBER(Dispersion!$AD$8)),'Emissions (start here)'!BG141*453.59/3600*Dispersion!$AD$8,0)</f>
        <v>0</v>
      </c>
      <c r="DL141" s="74">
        <f>IF(AND(ISNUMBER('Emissions (start here)'!BG141),ISNUMBER(Dispersion!$AD$9)),'Emissions (start here)'!BG141*453.59/3600*Dispersion!$AD$9,0)</f>
        <v>0</v>
      </c>
      <c r="DM141" s="74">
        <f>IF(AND(ISNUMBER('Emissions (start here)'!BH141),ISNUMBER(Dispersion!$AD$10)),'Emissions (start here)'!BH141*2000*453.59/8760/3600*Dispersion!$AD$10,0)</f>
        <v>0</v>
      </c>
      <c r="DN141" s="74">
        <f>IF(AND(ISNUMBER('Emissions (start here)'!BH141),ISNUMBER(Dispersion!$AD$11)),'Emissions (start here)'!BH141*2000*453.59/8760/3600*Dispersion!$AD$11,0)</f>
        <v>0</v>
      </c>
      <c r="DO141" s="74">
        <f>IF(AND(ISNUMBER('Emissions (start here)'!BI141),ISNUMBER(Dispersion!$AE$8)),'Emissions (start here)'!BI141*453.59/3600*Dispersion!$AE$8,0)</f>
        <v>0</v>
      </c>
      <c r="DP141" s="74">
        <f>IF(AND(ISNUMBER('Emissions (start here)'!BI141),ISNUMBER(Dispersion!$AE$9)),'Emissions (start here)'!BI141*453.59/3600*Dispersion!$AE$9,0)</f>
        <v>0</v>
      </c>
      <c r="DQ141" s="74">
        <f>IF(AND(ISNUMBER('Emissions (start here)'!BJ141),ISNUMBER(Dispersion!$AE$10)),'Emissions (start here)'!BJ141*2000*453.59/8760/3600*Dispersion!$AE$10,0)</f>
        <v>0</v>
      </c>
      <c r="DR141" s="74">
        <f>IF(AND(ISNUMBER('Emissions (start here)'!BJ141),ISNUMBER(Dispersion!$AE$11)),'Emissions (start here)'!BJ141*2000*453.59/8760/3600*Dispersion!$AE$11,0)</f>
        <v>0</v>
      </c>
      <c r="DS141" s="74">
        <f>IF(AND(ISNUMBER('Emissions (start here)'!BK141),ISNUMBER(Dispersion!$AF$8)),'Emissions (start here)'!BK141*453.59/3600*Dispersion!$AF$8,0)</f>
        <v>0</v>
      </c>
      <c r="DT141" s="74">
        <f>IF(AND(ISNUMBER('Emissions (start here)'!BK141),ISNUMBER(Dispersion!$AF$9)),'Emissions (start here)'!BK141*453.59/3600*Dispersion!$AF$9,0)</f>
        <v>0</v>
      </c>
      <c r="DU141" s="74">
        <f>IF(AND(ISNUMBER('Emissions (start here)'!BL141),ISNUMBER(Dispersion!$AF$10)),'Emissions (start here)'!BL141*2000*453.59/8760/3600*Dispersion!$AF$10,0)</f>
        <v>0</v>
      </c>
      <c r="DV141" s="74">
        <f>IF(AND(ISNUMBER('Emissions (start here)'!BL141),ISNUMBER(Dispersion!$AF$11)),'Emissions (start here)'!BL141*2000*453.59/8760/3600*Dispersion!$AF$11,0)</f>
        <v>0</v>
      </c>
      <c r="DW141" s="74">
        <f>IF(AND(ISNUMBER('Emissions (start here)'!BM141),ISNUMBER(Dispersion!$AG$8)),'Emissions (start here)'!BM141*453.59/3600*Dispersion!$AG$8,0)</f>
        <v>0</v>
      </c>
      <c r="DX141" s="74">
        <f>IF(AND(ISNUMBER('Emissions (start here)'!BM141),ISNUMBER(Dispersion!$AG$9)),'Emissions (start here)'!BM141*453.59/3600*Dispersion!$AG$9,0)</f>
        <v>0</v>
      </c>
      <c r="DY141" s="74">
        <f>IF(AND(ISNUMBER('Emissions (start here)'!BN141),ISNUMBER(Dispersion!$AG$10)),'Emissions (start here)'!BN141*2000*453.59/8760/3600*Dispersion!$AG$10,0)</f>
        <v>0</v>
      </c>
      <c r="DZ141" s="74">
        <f>IF(AND(ISNUMBER('Emissions (start here)'!BN141),ISNUMBER(Dispersion!$AG$11)),'Emissions (start here)'!BN141*2000*453.59/8760/3600*Dispersion!$AG$11,0)</f>
        <v>0</v>
      </c>
      <c r="EA141" s="74">
        <f>IF(AND(ISNUMBER('Emissions (start here)'!BO141),ISNUMBER(Dispersion!$AH$8)),'Emissions (start here)'!BO141*453.59/3600*Dispersion!$AH$8,0)</f>
        <v>0</v>
      </c>
      <c r="EB141" s="74">
        <f>IF(AND(ISNUMBER('Emissions (start here)'!BO141),ISNUMBER(Dispersion!$AH$9)),'Emissions (start here)'!BO141*453.59/3600*Dispersion!$AH$9,0)</f>
        <v>0</v>
      </c>
      <c r="EC141" s="74">
        <f>IF(AND(ISNUMBER('Emissions (start here)'!BP141),ISNUMBER(Dispersion!$AH$10)),'Emissions (start here)'!BP141*2000*453.59/8760/3600*Dispersion!$AH$10,0)</f>
        <v>0</v>
      </c>
      <c r="ED141" s="74">
        <f>IF(AND(ISNUMBER('Emissions (start here)'!BP141),ISNUMBER(Dispersion!$AH$11)),'Emissions (start here)'!BP141*2000*453.59/8760/3600*Dispersion!$AH$11,0)</f>
        <v>0</v>
      </c>
      <c r="EE141" s="74">
        <f>IF(AND(ISNUMBER('Emissions (start here)'!BQ141),ISNUMBER(Dispersion!$AI$8)),'Emissions (start here)'!BQ141*453.59/3600*Dispersion!$AI$8,0)</f>
        <v>0</v>
      </c>
      <c r="EF141" s="74">
        <f>IF(AND(ISNUMBER('Emissions (start here)'!BQ141),ISNUMBER(Dispersion!$AI$9)),'Emissions (start here)'!BQ141*453.59/3600*Dispersion!$AI$9,0)</f>
        <v>0</v>
      </c>
      <c r="EG141" s="74">
        <f>IF(AND(ISNUMBER('Emissions (start here)'!BR141),ISNUMBER(Dispersion!$AI$10)),'Emissions (start here)'!BR141*2000*453.59/8760/3600*Dispersion!$AI$10,0)</f>
        <v>0</v>
      </c>
      <c r="EH141" s="74">
        <f>IF(AND(ISNUMBER('Emissions (start here)'!BR141),ISNUMBER(Dispersion!$AI$11)),'Emissions (start here)'!BR141*2000*453.59/8760/3600*Dispersion!$AI$11,0)</f>
        <v>0</v>
      </c>
      <c r="EI141" s="74">
        <f>IF(AND(ISNUMBER('Emissions (start here)'!BS141),ISNUMBER(Dispersion!$AJ$8)),'Emissions (start here)'!BS141*453.59/3600*Dispersion!$AJ$8,0)</f>
        <v>0</v>
      </c>
      <c r="EJ141" s="74">
        <f>IF(AND(ISNUMBER('Emissions (start here)'!BS141),ISNUMBER(Dispersion!$AJ$9)),'Emissions (start here)'!BS141*453.59/3600*Dispersion!$AJ$9,0)</f>
        <v>0</v>
      </c>
      <c r="EK141" s="74">
        <f>IF(AND(ISNUMBER('Emissions (start here)'!BT141),ISNUMBER(Dispersion!$AJ$10)),'Emissions (start here)'!BT141*2000*453.59/8760/3600*Dispersion!$AJ$10,0)</f>
        <v>0</v>
      </c>
      <c r="EL141" s="74">
        <f>IF(AND(ISNUMBER('Emissions (start here)'!BT141),ISNUMBER(Dispersion!$AJ$11)),'Emissions (start here)'!BT141*2000*453.59/8760/3600*Dispersion!$AJ$11,0)</f>
        <v>0</v>
      </c>
      <c r="EM141" s="74">
        <f>IF(AND(ISNUMBER('Emissions (start here)'!BU141),ISNUMBER(Dispersion!$AK$8)),'Emissions (start here)'!BU141*453.59/3600*Dispersion!$AK$8,0)</f>
        <v>0</v>
      </c>
      <c r="EN141" s="74">
        <f>IF(AND(ISNUMBER('Emissions (start here)'!BU141),ISNUMBER(Dispersion!$AK$9)),'Emissions (start here)'!BU141*453.59/3600*Dispersion!$AK$9,0)</f>
        <v>0</v>
      </c>
      <c r="EO141" s="74">
        <f>IF(AND(ISNUMBER('Emissions (start here)'!BV141),ISNUMBER(Dispersion!$AK$10)),'Emissions (start here)'!BV141*2000*453.59/8760/3600*Dispersion!$AK$10,0)</f>
        <v>0</v>
      </c>
      <c r="EP141" s="74">
        <f>IF(AND(ISNUMBER('Emissions (start here)'!BV141),ISNUMBER(Dispersion!$AK$11)),'Emissions (start here)'!BV141*2000*453.59/8760/3600*Dispersion!$AK$11,0)</f>
        <v>0</v>
      </c>
      <c r="EQ141" s="74">
        <f>IF(AND(ISNUMBER('Emissions (start here)'!BW141),ISNUMBER(Dispersion!$AL$8)),'Emissions (start here)'!BW141*453.59/3600*Dispersion!$AL$8,0)</f>
        <v>0</v>
      </c>
      <c r="ER141" s="74">
        <f>IF(AND(ISNUMBER('Emissions (start here)'!BW141),ISNUMBER(Dispersion!$AL$9)),'Emissions (start here)'!BW141*453.59/3600*Dispersion!$AL$9,0)</f>
        <v>0</v>
      </c>
      <c r="ES141" s="74">
        <f>IF(AND(ISNUMBER('Emissions (start here)'!BX141),ISNUMBER(Dispersion!$AL$10)),'Emissions (start here)'!BX141*2000*453.59/8760/3600*Dispersion!$AL$10,0)</f>
        <v>0</v>
      </c>
      <c r="ET141" s="74">
        <f>IF(AND(ISNUMBER('Emissions (start here)'!BX141),ISNUMBER(Dispersion!$AL$11)),'Emissions (start here)'!BX141*2000*453.59/8760/3600*Dispersion!$AL$11,0)</f>
        <v>0</v>
      </c>
      <c r="EU141" s="74">
        <f>IF(AND(ISNUMBER('Emissions (start here)'!BY141),ISNUMBER(Dispersion!$AM$8)),'Emissions (start here)'!BY141*453.59/3600*Dispersion!$AM$8,0)</f>
        <v>0</v>
      </c>
      <c r="EV141" s="74">
        <f>IF(AND(ISNUMBER('Emissions (start here)'!BY141),ISNUMBER(Dispersion!$AM$9)),'Emissions (start here)'!BY141*453.59/3600*Dispersion!$AM$9,0)</f>
        <v>0</v>
      </c>
      <c r="EW141" s="74">
        <f>IF(AND(ISNUMBER('Emissions (start here)'!BZ141),ISNUMBER(Dispersion!$AM$10)),'Emissions (start here)'!BZ141*2000*453.59/8760/3600*Dispersion!$AM$10,0)</f>
        <v>0</v>
      </c>
      <c r="EX141" s="74">
        <f>IF(AND(ISNUMBER('Emissions (start here)'!BZ141),ISNUMBER(Dispersion!$AM$11)),'Emissions (start here)'!BZ141*2000*453.59/8760/3600*Dispersion!$AM$11,0)</f>
        <v>0</v>
      </c>
      <c r="EY141" s="74">
        <f>IF(AND(ISNUMBER('Emissions (start here)'!CA141),ISNUMBER(Dispersion!$AN$8)),'Emissions (start here)'!CA141*453.59/3600*Dispersion!$AN$8,0)</f>
        <v>0</v>
      </c>
      <c r="EZ141" s="74">
        <f>IF(AND(ISNUMBER('Emissions (start here)'!CA141),ISNUMBER(Dispersion!$AN$9)),'Emissions (start here)'!CA141*453.59/3600*Dispersion!$AN$9,0)</f>
        <v>0</v>
      </c>
      <c r="FA141" s="74">
        <f>IF(AND(ISNUMBER('Emissions (start here)'!CB141),ISNUMBER(Dispersion!$AN$10)),'Emissions (start here)'!CB141*2000*453.59/8760/3600*Dispersion!$AN$10,0)</f>
        <v>0</v>
      </c>
      <c r="FB141" s="74">
        <f>IF(AND(ISNUMBER('Emissions (start here)'!CB141),ISNUMBER(Dispersion!$AN$11)),'Emissions (start here)'!CB141*2000*453.59/8760/3600*Dispersion!$AN$11,0)</f>
        <v>0</v>
      </c>
      <c r="FC141" s="74">
        <f>IF(AND(ISNUMBER('Emissions (start here)'!CC141),ISNUMBER(Dispersion!$AO$8)),'Emissions (start here)'!CC141*453.59/3600*Dispersion!$AO$8,0)</f>
        <v>0</v>
      </c>
      <c r="FD141" s="74">
        <f>IF(AND(ISNUMBER('Emissions (start here)'!CC141),ISNUMBER(Dispersion!$AO$9)),'Emissions (start here)'!CC141*453.59/3600*Dispersion!$AO$9,0)</f>
        <v>0</v>
      </c>
      <c r="FE141" s="74">
        <f>IF(AND(ISNUMBER('Emissions (start here)'!CD141),ISNUMBER(Dispersion!$AO$10)),'Emissions (start here)'!CD141*2000*453.59/8760/3600*Dispersion!$AO$10,0)</f>
        <v>0</v>
      </c>
      <c r="FF141" s="74">
        <f>IF(AND(ISNUMBER('Emissions (start here)'!CD141),ISNUMBER(Dispersion!$AO$11)),'Emissions (start here)'!CD141*2000*453.59/8760/3600*Dispersion!$AO$11,0)</f>
        <v>0</v>
      </c>
      <c r="FG141" s="74">
        <f>IF(AND(ISNUMBER('Emissions (start here)'!CE141),ISNUMBER(Dispersion!$AP$8)),'Emissions (start here)'!CE141*453.59/3600*Dispersion!$AP$8,0)</f>
        <v>0</v>
      </c>
      <c r="FH141" s="74">
        <f>IF(AND(ISNUMBER('Emissions (start here)'!CE141),ISNUMBER(Dispersion!$AP$9)),'Emissions (start here)'!CE141*453.59/3600*Dispersion!$AP$9,0)</f>
        <v>0</v>
      </c>
      <c r="FI141" s="74">
        <f>IF(AND(ISNUMBER('Emissions (start here)'!CF141),ISNUMBER(Dispersion!$AP$10)),'Emissions (start here)'!CF141*2000*453.59/8760/3600*Dispersion!$AP$10,0)</f>
        <v>0</v>
      </c>
      <c r="FJ141" s="74">
        <f>IF(AND(ISNUMBER('Emissions (start here)'!CF141),ISNUMBER(Dispersion!$AP$11)),'Emissions (start here)'!CF141*2000*453.59/8760/3600*Dispersion!$AP$11,0)</f>
        <v>0</v>
      </c>
      <c r="FK141" s="74">
        <f>IF(AND(ISNUMBER('Emissions (start here)'!CG141),ISNUMBER(Dispersion!$AQ$8)),'Emissions (start here)'!CG141*453.59/3600*Dispersion!$AQ$8,0)</f>
        <v>0</v>
      </c>
      <c r="FL141" s="74">
        <f>IF(AND(ISNUMBER('Emissions (start here)'!CG141),ISNUMBER(Dispersion!$AQ$9)),'Emissions (start here)'!CG141*453.59/3600*Dispersion!$AQ$9,0)</f>
        <v>0</v>
      </c>
      <c r="FM141" s="74">
        <f>IF(AND(ISNUMBER('Emissions (start here)'!CH141),ISNUMBER(Dispersion!$AQ$10)),'Emissions (start here)'!CH141*2000*453.59/8760/3600*Dispersion!$AQ$10,0)</f>
        <v>0</v>
      </c>
      <c r="FN141" s="74">
        <f>IF(AND(ISNUMBER('Emissions (start here)'!CH141),ISNUMBER(Dispersion!$AQ$11)),'Emissions (start here)'!CH141*2000*453.59/8760/3600*Dispersion!$AQ$11,0)</f>
        <v>0</v>
      </c>
      <c r="FO141" s="74">
        <f>IF(AND(ISNUMBER('Emissions (start here)'!CI141),ISNUMBER(Dispersion!$AR$8)),'Emissions (start here)'!CI141*453.59/3600*Dispersion!$AR$8,0)</f>
        <v>0</v>
      </c>
      <c r="FP141" s="74">
        <f>IF(AND(ISNUMBER('Emissions (start here)'!CI141),ISNUMBER(Dispersion!$AR$9)),'Emissions (start here)'!CI141*453.59/3600*Dispersion!$AR$9,0)</f>
        <v>0</v>
      </c>
      <c r="FQ141" s="74">
        <f>IF(AND(ISNUMBER('Emissions (start here)'!CJ141),ISNUMBER(Dispersion!$AR$10)),'Emissions (start here)'!CJ141*2000*453.59/8760/3600*Dispersion!$AR$10,0)</f>
        <v>0</v>
      </c>
      <c r="FR141" s="74">
        <f>IF(AND(ISNUMBER('Emissions (start here)'!CJ141),ISNUMBER(Dispersion!$AR$11)),'Emissions (start here)'!CJ141*2000*453.59/8760/3600*Dispersion!$AR$11,0)</f>
        <v>0</v>
      </c>
      <c r="FS141" s="74">
        <f>IF(AND(ISNUMBER('Emissions (start here)'!CK141),ISNUMBER(Dispersion!$AS$8)),'Emissions (start here)'!CK141*453.59/3600*Dispersion!$AS$8,0)</f>
        <v>0</v>
      </c>
      <c r="FT141" s="74">
        <f>IF(AND(ISNUMBER('Emissions (start here)'!CK141),ISNUMBER(Dispersion!$AS$9)),'Emissions (start here)'!CK141*453.59/3600*Dispersion!$AS$9,0)</f>
        <v>0</v>
      </c>
      <c r="FU141" s="74">
        <f>IF(AND(ISNUMBER('Emissions (start here)'!CL141),ISNUMBER(Dispersion!$AS$10)),'Emissions (start here)'!CL141*2000*453.59/8760/3600*Dispersion!$AS$10,0)</f>
        <v>0</v>
      </c>
      <c r="FV141" s="74">
        <f>IF(AND(ISNUMBER('Emissions (start here)'!CL141),ISNUMBER(Dispersion!$AS$11)),'Emissions (start here)'!CL141*2000*453.59/8760/3600*Dispersion!$AS$11,0)</f>
        <v>0</v>
      </c>
      <c r="FW141" s="74">
        <f>IF(AND(ISNUMBER('Emissions (start here)'!CM141),ISNUMBER(Dispersion!$AT$8)),'Emissions (start here)'!CM141*453.59/3600*Dispersion!$AT$8,0)</f>
        <v>0</v>
      </c>
      <c r="FX141" s="74">
        <f>IF(AND(ISNUMBER('Emissions (start here)'!CM141),ISNUMBER(Dispersion!$AT$9)),'Emissions (start here)'!CM141*453.59/3600*Dispersion!$AT$9,0)</f>
        <v>0</v>
      </c>
      <c r="FY141" s="74">
        <f>IF(AND(ISNUMBER('Emissions (start here)'!CN141),ISNUMBER(Dispersion!$AT$10)),'Emissions (start here)'!CN141*2000*453.59/8760/3600*Dispersion!$AT$10,0)</f>
        <v>0</v>
      </c>
      <c r="FZ141" s="74">
        <f>IF(AND(ISNUMBER('Emissions (start here)'!CN141),ISNUMBER(Dispersion!$AT$11)),'Emissions (start here)'!CN141*2000*453.59/8760/3600*Dispersion!$AT$11,0)</f>
        <v>0</v>
      </c>
      <c r="GA141" s="74">
        <f>IF(AND(ISNUMBER('Emissions (start here)'!CO141),ISNUMBER(Dispersion!$AU$8)),'Emissions (start here)'!CO141*453.59/3600*Dispersion!$AU$8,0)</f>
        <v>0</v>
      </c>
      <c r="GB141" s="74">
        <f>IF(AND(ISNUMBER('Emissions (start here)'!CO141),ISNUMBER(Dispersion!$AU$9)),'Emissions (start here)'!CO141*453.59/3600*Dispersion!$AU$9,0)</f>
        <v>0</v>
      </c>
      <c r="GC141" s="74">
        <f>IF(AND(ISNUMBER('Emissions (start here)'!CP141),ISNUMBER(Dispersion!$AU$10)),'Emissions (start here)'!CP141*2000*453.59/8760/3600*Dispersion!$AU$10,0)</f>
        <v>0</v>
      </c>
      <c r="GD141" s="74">
        <f>IF(AND(ISNUMBER('Emissions (start here)'!CP141),ISNUMBER(Dispersion!$AU$11)),'Emissions (start here)'!CP141*2000*453.59/8760/3600*Dispersion!$AU$11,0)</f>
        <v>0</v>
      </c>
      <c r="GE141" s="74">
        <f>IF(AND(ISNUMBER('Emissions (start here)'!CQ141),ISNUMBER(Dispersion!$AV$8)),'Emissions (start here)'!CQ141*453.59/3600*Dispersion!$AV$8,0)</f>
        <v>0</v>
      </c>
      <c r="GF141" s="74">
        <f>IF(AND(ISNUMBER('Emissions (start here)'!CQ141),ISNUMBER(Dispersion!$AV$9)),'Emissions (start here)'!CQ141*453.59/3600*Dispersion!$AV$9,0)</f>
        <v>0</v>
      </c>
      <c r="GG141" s="74">
        <f>IF(AND(ISNUMBER('Emissions (start here)'!CR141),ISNUMBER(Dispersion!$AV$10)),'Emissions (start here)'!CR141*2000*453.59/8760/3600*Dispersion!$AV$10,0)</f>
        <v>0</v>
      </c>
      <c r="GH141" s="74">
        <f>IF(AND(ISNUMBER('Emissions (start here)'!CR141),ISNUMBER(Dispersion!$AV$11)),'Emissions (start here)'!CR141*2000*453.59/8760/3600*Dispersion!$AV$11,0)</f>
        <v>0</v>
      </c>
      <c r="GI141" s="74">
        <f>IF(AND(ISNUMBER('Emissions (start here)'!CS141),ISNUMBER(Dispersion!$AW$8)),'Emissions (start here)'!CS141*453.59/3600*Dispersion!$AW$8,0)</f>
        <v>0</v>
      </c>
      <c r="GJ141" s="74">
        <f>IF(AND(ISNUMBER('Emissions (start here)'!CS141),ISNUMBER(Dispersion!$AW$9)),'Emissions (start here)'!CS141*453.59/3600*Dispersion!$AW$9,0)</f>
        <v>0</v>
      </c>
      <c r="GK141" s="74">
        <f>IF(AND(ISNUMBER('Emissions (start here)'!CT141),ISNUMBER(Dispersion!$AW$10)),'Emissions (start here)'!CT141*2000*453.59/8760/3600*Dispersion!$AW$10,0)</f>
        <v>0</v>
      </c>
      <c r="GL141" s="74">
        <f>IF(AND(ISNUMBER('Emissions (start here)'!CT141),ISNUMBER(Dispersion!$AW$11)),'Emissions (start here)'!CT141*2000*453.59/8760/3600*Dispersion!$AW$11,0)</f>
        <v>0</v>
      </c>
      <c r="GM141" s="74">
        <f>IF(AND(ISNUMBER('Emissions (start here)'!CU141),ISNUMBER(Dispersion!$AX$8)),'Emissions (start here)'!CU141*453.59/3600*Dispersion!$AX$8,0)</f>
        <v>0</v>
      </c>
      <c r="GN141" s="74">
        <f>IF(AND(ISNUMBER('Emissions (start here)'!CU141),ISNUMBER(Dispersion!$AX$9)),'Emissions (start here)'!CU141*453.59/3600*Dispersion!$AX$9,0)</f>
        <v>0</v>
      </c>
      <c r="GO141" s="74">
        <f>IF(AND(ISNUMBER('Emissions (start here)'!CV141),ISNUMBER(Dispersion!$AX$10)),'Emissions (start here)'!CV141*2000*453.59/8760/3600*Dispersion!$AX$10,0)</f>
        <v>0</v>
      </c>
      <c r="GP141" s="74">
        <f>IF(AND(ISNUMBER('Emissions (start here)'!CV141),ISNUMBER(Dispersion!$AX$11)),'Emissions (start here)'!CV141*2000*453.59/8760/3600*Dispersion!$AX$11,0)</f>
        <v>0</v>
      </c>
      <c r="GQ141" s="74">
        <f>IF(AND(ISNUMBER('Emissions (start here)'!CW141),ISNUMBER(Dispersion!$AY$8)),'Emissions (start here)'!CW141*453.59/3600*Dispersion!$AY$8,0)</f>
        <v>0</v>
      </c>
      <c r="GR141" s="74">
        <f>IF(AND(ISNUMBER('Emissions (start here)'!CW141),ISNUMBER(Dispersion!$AY$9)),'Emissions (start here)'!CW141*453.59/3600*Dispersion!$AY$9,0)</f>
        <v>0</v>
      </c>
      <c r="GS141" s="74">
        <f>IF(AND(ISNUMBER('Emissions (start here)'!CX141),ISNUMBER(Dispersion!$AY$10)),'Emissions (start here)'!CX141*2000*453.59/8760/3600*Dispersion!$AY$10,0)</f>
        <v>0</v>
      </c>
      <c r="GT141" s="74">
        <f>IF(AND(ISNUMBER('Emissions (start here)'!CX141),ISNUMBER(Dispersion!$AY$11)),'Emissions (start here)'!CX141*2000*453.59/8760/3600*Dispersion!$AY$11,0)</f>
        <v>0</v>
      </c>
      <c r="GU141" s="74">
        <f>IF(AND(ISNUMBER('Emissions (start here)'!CY141),ISNUMBER(Dispersion!$AZ$8)),'Emissions (start here)'!CY141*453.59/3600*Dispersion!$AZ$8,0)</f>
        <v>0</v>
      </c>
      <c r="GV141" s="74">
        <f>IF(AND(ISNUMBER('Emissions (start here)'!CY141),ISNUMBER(Dispersion!$AZ$9)),'Emissions (start here)'!CY141*453.59/3600*Dispersion!$AZ$9,0)</f>
        <v>0</v>
      </c>
      <c r="GW141" s="74">
        <f>IF(AND(ISNUMBER('Emissions (start here)'!CZ141),ISNUMBER(Dispersion!$AZ$10)),'Emissions (start here)'!CZ141*2000*453.59/8760/3600*Dispersion!$AZ$10,0)</f>
        <v>0</v>
      </c>
      <c r="GX141" s="74">
        <f>IF(AND(ISNUMBER('Emissions (start here)'!CZ141),ISNUMBER(Dispersion!$AZ$11)),'Emissions (start here)'!CZ141*2000*453.59/8760/3600*Dispersion!$AZ$11,0)</f>
        <v>0</v>
      </c>
    </row>
    <row r="142" spans="1:206" x14ac:dyDescent="0.2">
      <c r="A142" s="51" t="str">
        <f>'Tox Values'!C142</f>
        <v>110-82-7</v>
      </c>
      <c r="B142" s="94" t="str">
        <f>'Tox Values'!D142</f>
        <v>Cyclohexane</v>
      </c>
      <c r="C142" s="96">
        <f t="shared" si="9"/>
        <v>0</v>
      </c>
      <c r="D142" s="74">
        <f t="shared" si="10"/>
        <v>0</v>
      </c>
      <c r="E142" s="74">
        <f t="shared" si="11"/>
        <v>0</v>
      </c>
      <c r="F142" s="99">
        <f t="shared" si="12"/>
        <v>0</v>
      </c>
      <c r="G142" s="97">
        <f>IF(AND(ISNUMBER('Emissions (start here)'!E142),ISNUMBER(Dispersion!$C$8)),'Emissions (start here)'!E142*453.59/3600*Dispersion!$C$8,0)</f>
        <v>0</v>
      </c>
      <c r="H142" s="74">
        <f>IF(AND(ISNUMBER('Emissions (start here)'!E142),ISNUMBER(Dispersion!$C$9)),'Emissions (start here)'!E142*453.59/3600*Dispersion!$C$9,0)</f>
        <v>0</v>
      </c>
      <c r="I142" s="74">
        <f>IF(AND(ISNUMBER('Emissions (start here)'!F142),ISNUMBER(Dispersion!$C$10)),'Emissions (start here)'!F142*2000*453.59/8760/3600*Dispersion!$C$10,0)</f>
        <v>0</v>
      </c>
      <c r="J142" s="74">
        <f>IF(AND(ISNUMBER('Emissions (start here)'!F142),ISNUMBER(Dispersion!$C$11)),'Emissions (start here)'!F142*2000*453.59/8760/3600*Dispersion!$C$11,0)</f>
        <v>0</v>
      </c>
      <c r="K142" s="74">
        <f>IF(AND(ISNUMBER('Emissions (start here)'!G142),ISNUMBER(Dispersion!$D$8)),'Emissions (start here)'!G142*453.59/3600*Dispersion!$D$8,0)</f>
        <v>0</v>
      </c>
      <c r="L142" s="74">
        <f>IF(AND(ISNUMBER('Emissions (start here)'!G142),ISNUMBER(Dispersion!$D$9)),'Emissions (start here)'!G142*453.59/3600*Dispersion!$D$9,0)</f>
        <v>0</v>
      </c>
      <c r="M142" s="74">
        <f>IF(AND(ISNUMBER('Emissions (start here)'!H142),ISNUMBER(Dispersion!$D$10)),'Emissions (start here)'!H142*2000*453.59/8760/3600*Dispersion!$D$10,0)</f>
        <v>0</v>
      </c>
      <c r="N142" s="74">
        <f>IF(AND(ISNUMBER('Emissions (start here)'!H142),ISNUMBER(Dispersion!$D$11)),'Emissions (start here)'!H142*2000*453.59/8760/3600*Dispersion!$D$11,0)</f>
        <v>0</v>
      </c>
      <c r="O142" s="74">
        <f>IF(AND(ISNUMBER('Emissions (start here)'!I142),ISNUMBER(Dispersion!$E$8)),'Emissions (start here)'!I142*453.59/3600*Dispersion!$E$8,0)</f>
        <v>0</v>
      </c>
      <c r="P142" s="74">
        <f>IF(AND(ISNUMBER('Emissions (start here)'!I142),ISNUMBER(Dispersion!$E$9)),'Emissions (start here)'!I142*453.59/3600*Dispersion!$E$9,0)</f>
        <v>0</v>
      </c>
      <c r="Q142" s="74">
        <f>IF(AND(ISNUMBER('Emissions (start here)'!J142),ISNUMBER(Dispersion!$E$10)),'Emissions (start here)'!J142*2000*453.59/8760/3600*Dispersion!$E$10,0)</f>
        <v>0</v>
      </c>
      <c r="R142" s="74">
        <f>IF(AND(ISNUMBER('Emissions (start here)'!J142),ISNUMBER(Dispersion!$E$11)),'Emissions (start here)'!J142*2000*453.59/8760/3600*Dispersion!$E$11,0)</f>
        <v>0</v>
      </c>
      <c r="S142" s="74">
        <f>IF(AND(ISNUMBER('Emissions (start here)'!K142),ISNUMBER(Dispersion!$F$8)),'Emissions (start here)'!K142*453.59/3600*Dispersion!$F$8,0)</f>
        <v>0</v>
      </c>
      <c r="T142" s="74">
        <f>IF(AND(ISNUMBER('Emissions (start here)'!K142),ISNUMBER(Dispersion!$F$9)),'Emissions (start here)'!K142*453.59/3600*Dispersion!$F$9,0)</f>
        <v>0</v>
      </c>
      <c r="U142" s="74">
        <f>IF(AND(ISNUMBER('Emissions (start here)'!L142),ISNUMBER(Dispersion!$F$10)),'Emissions (start here)'!L142*2000*453.59/8760/3600*Dispersion!$F$10,0)</f>
        <v>0</v>
      </c>
      <c r="V142" s="74">
        <f>IF(AND(ISNUMBER('Emissions (start here)'!L142),ISNUMBER(Dispersion!$F$11)),'Emissions (start here)'!L142*2000*453.59/8760/3600*Dispersion!$F$11,0)</f>
        <v>0</v>
      </c>
      <c r="W142" s="74">
        <f>IF(AND(ISNUMBER('Emissions (start here)'!M142),ISNUMBER(Dispersion!$G$8)),'Emissions (start here)'!M142*453.59/3600*Dispersion!$G$8,0)</f>
        <v>0</v>
      </c>
      <c r="X142" s="74">
        <f>IF(AND(ISNUMBER('Emissions (start here)'!M142),ISNUMBER(Dispersion!$G$9)),'Emissions (start here)'!M142*453.59/3600*Dispersion!$G$9,0)</f>
        <v>0</v>
      </c>
      <c r="Y142" s="74">
        <f>IF(AND(ISNUMBER('Emissions (start here)'!N142),ISNUMBER(Dispersion!$G$10)),'Emissions (start here)'!N142*2000*453.59/8760/3600*Dispersion!$G$10,0)</f>
        <v>0</v>
      </c>
      <c r="Z142" s="74">
        <f>IF(AND(ISNUMBER('Emissions (start here)'!N142),ISNUMBER(Dispersion!$G$11)),'Emissions (start here)'!N142*2000*453.59/8760/3600*Dispersion!$G$11,0)</f>
        <v>0</v>
      </c>
      <c r="AA142" s="74">
        <f>IF(AND(ISNUMBER('Emissions (start here)'!O142),ISNUMBER(Dispersion!$H$8)),'Emissions (start here)'!O142*453.59/3600*Dispersion!$H$8,0)</f>
        <v>0</v>
      </c>
      <c r="AB142" s="74">
        <f>IF(AND(ISNUMBER('Emissions (start here)'!O142),ISNUMBER(Dispersion!$H$9)),'Emissions (start here)'!O142*453.59/3600*Dispersion!$H$9,0)</f>
        <v>0</v>
      </c>
      <c r="AC142" s="74">
        <f>IF(AND(ISNUMBER('Emissions (start here)'!P142),ISNUMBER(Dispersion!$H$10)),'Emissions (start here)'!P142*2000*453.59/8760/3600*Dispersion!$H$10,0)</f>
        <v>0</v>
      </c>
      <c r="AD142" s="74">
        <f>IF(AND(ISNUMBER('Emissions (start here)'!P142),ISNUMBER(Dispersion!$H$11)),'Emissions (start here)'!P142*2000*453.59/8760/3600*Dispersion!$H$11,0)</f>
        <v>0</v>
      </c>
      <c r="AE142" s="74">
        <f>IF(AND(ISNUMBER('Emissions (start here)'!Q142),ISNUMBER(Dispersion!$I$8)),'Emissions (start here)'!Q142*453.59/3600*Dispersion!$I$8,0)</f>
        <v>0</v>
      </c>
      <c r="AF142" s="74">
        <f>IF(AND(ISNUMBER('Emissions (start here)'!Q142),ISNUMBER(Dispersion!$I$9)),'Emissions (start here)'!Q142*453.59/3600*Dispersion!$I$9,0)</f>
        <v>0</v>
      </c>
      <c r="AG142" s="74">
        <f>IF(AND(ISNUMBER('Emissions (start here)'!R142),ISNUMBER(Dispersion!$I$10)),'Emissions (start here)'!R142*2000*453.59/8760/3600*Dispersion!$I$10,0)</f>
        <v>0</v>
      </c>
      <c r="AH142" s="74">
        <f>IF(AND(ISNUMBER('Emissions (start here)'!R142),ISNUMBER(Dispersion!$I$11)),'Emissions (start here)'!R142*2000*453.59/8760/3600*Dispersion!$I$11,0)</f>
        <v>0</v>
      </c>
      <c r="AI142" s="74">
        <f>IF(AND(ISNUMBER('Emissions (start here)'!S142),ISNUMBER(Dispersion!$J$8)),'Emissions (start here)'!S142*453.59/3600*Dispersion!$J$8,0)</f>
        <v>0</v>
      </c>
      <c r="AJ142" s="74">
        <f>IF(AND(ISNUMBER('Emissions (start here)'!S142),ISNUMBER(Dispersion!$J$9)),'Emissions (start here)'!S142*453.59/3600*Dispersion!$J$9,0)</f>
        <v>0</v>
      </c>
      <c r="AK142" s="74">
        <f>IF(AND(ISNUMBER('Emissions (start here)'!T142),ISNUMBER(Dispersion!$J$10)),'Emissions (start here)'!T142*2000*453.59/8760/3600*Dispersion!$J$10,0)</f>
        <v>0</v>
      </c>
      <c r="AL142" s="74">
        <f>IF(AND(ISNUMBER('Emissions (start here)'!T142),ISNUMBER(Dispersion!$J$11)),'Emissions (start here)'!T142*2000*453.59/8760/3600*Dispersion!$J$11,0)</f>
        <v>0</v>
      </c>
      <c r="AM142" s="74">
        <f>IF(AND(ISNUMBER('Emissions (start here)'!U142),ISNUMBER(Dispersion!$K$8)),'Emissions (start here)'!U142*453.59/3600*Dispersion!$K$8,0)</f>
        <v>0</v>
      </c>
      <c r="AN142" s="74">
        <f>IF(AND(ISNUMBER('Emissions (start here)'!U142),ISNUMBER(Dispersion!$K$9)),'Emissions (start here)'!U142*453.59/3600*Dispersion!$K$9,0)</f>
        <v>0</v>
      </c>
      <c r="AO142" s="74">
        <f>IF(AND(ISNUMBER('Emissions (start here)'!V142),ISNUMBER(Dispersion!$K$10)),'Emissions (start here)'!V142*2000*453.59/8760/3600*Dispersion!$K$10,0)</f>
        <v>0</v>
      </c>
      <c r="AP142" s="74">
        <f>IF(AND(ISNUMBER('Emissions (start here)'!V142),ISNUMBER(Dispersion!$K$11)),'Emissions (start here)'!V142*2000*453.59/8760/3600*Dispersion!$K$11,0)</f>
        <v>0</v>
      </c>
      <c r="AQ142" s="74">
        <f>IF(AND(ISNUMBER('Emissions (start here)'!W142),ISNUMBER(Dispersion!$L$8)),'Emissions (start here)'!W142*453.59/3600*Dispersion!$L$8,0)</f>
        <v>0</v>
      </c>
      <c r="AR142" s="74">
        <f>IF(AND(ISNUMBER('Emissions (start here)'!W142),ISNUMBER(Dispersion!$L$9)),'Emissions (start here)'!W142*453.59/3600*Dispersion!$L$9,0)</f>
        <v>0</v>
      </c>
      <c r="AS142" s="74">
        <f>IF(AND(ISNUMBER('Emissions (start here)'!X142),ISNUMBER(Dispersion!$L$10)),'Emissions (start here)'!X142*2000*453.59/8760/3600*Dispersion!$L$10,0)</f>
        <v>0</v>
      </c>
      <c r="AT142" s="74">
        <f>IF(AND(ISNUMBER('Emissions (start here)'!X142),ISNUMBER(Dispersion!$L$11)),'Emissions (start here)'!X142*2000*453.59/8760/3600*Dispersion!$L$11,0)</f>
        <v>0</v>
      </c>
      <c r="AU142" s="74">
        <f>IF(AND(ISNUMBER('Emissions (start here)'!Y142),ISNUMBER(Dispersion!$M$8)),'Emissions (start here)'!Y142*453.59/3600*Dispersion!$M$8,0)</f>
        <v>0</v>
      </c>
      <c r="AV142" s="74">
        <f>IF(AND(ISNUMBER('Emissions (start here)'!Y142),ISNUMBER(Dispersion!$M$9)),'Emissions (start here)'!Y142*453.59/3600*Dispersion!$M$9,0)</f>
        <v>0</v>
      </c>
      <c r="AW142" s="74">
        <f>IF(AND(ISNUMBER('Emissions (start here)'!Z142),ISNUMBER(Dispersion!$M$10)),'Emissions (start here)'!Z142*2000*453.59/8760/3600*Dispersion!$M$10,0)</f>
        <v>0</v>
      </c>
      <c r="AX142" s="74">
        <f>IF(AND(ISNUMBER('Emissions (start here)'!Z142),ISNUMBER(Dispersion!$M$11)),'Emissions (start here)'!Z142*2000*453.59/8760/3600*Dispersion!$M$11,0)</f>
        <v>0</v>
      </c>
      <c r="AY142" s="74">
        <f>IF(AND(ISNUMBER('Emissions (start here)'!AA142),ISNUMBER(Dispersion!$N$8)),'Emissions (start here)'!AA142*453.59/3600*Dispersion!$N$8,0)</f>
        <v>0</v>
      </c>
      <c r="AZ142" s="74">
        <f>IF(AND(ISNUMBER('Emissions (start here)'!AA142),ISNUMBER(Dispersion!$N$9)),'Emissions (start here)'!AA142*453.59/3600*Dispersion!$N$9,0)</f>
        <v>0</v>
      </c>
      <c r="BA142" s="74">
        <f>IF(AND(ISNUMBER('Emissions (start here)'!AB142),ISNUMBER(Dispersion!$N$10)),'Emissions (start here)'!AB142*2000*453.59/8760/3600*Dispersion!$N$10,0)</f>
        <v>0</v>
      </c>
      <c r="BB142" s="74">
        <f>IF(AND(ISNUMBER('Emissions (start here)'!AB142),ISNUMBER(Dispersion!$N$11)),'Emissions (start here)'!AB142*2000*453.59/8760/3600*Dispersion!$N$11,0)</f>
        <v>0</v>
      </c>
      <c r="BC142" s="74">
        <f>IF(AND(ISNUMBER('Emissions (start here)'!AC142),ISNUMBER(Dispersion!$O$8)),'Emissions (start here)'!AC142*453.59/3600*Dispersion!$O$8,0)</f>
        <v>0</v>
      </c>
      <c r="BD142" s="74">
        <f>IF(AND(ISNUMBER('Emissions (start here)'!AC142),ISNUMBER(Dispersion!$O$9)),'Emissions (start here)'!AC142*453.59/3600*Dispersion!$O$9,0)</f>
        <v>0</v>
      </c>
      <c r="BE142" s="74">
        <f>IF(AND(ISNUMBER('Emissions (start here)'!AD142),ISNUMBER(Dispersion!$O$10)),'Emissions (start here)'!AD142*2000*453.59/8760/3600*Dispersion!$O$10,0)</f>
        <v>0</v>
      </c>
      <c r="BF142" s="74">
        <f>IF(AND(ISNUMBER('Emissions (start here)'!AD142),ISNUMBER(Dispersion!$O$11)),'Emissions (start here)'!AD142*2000*453.59/8760/3600*Dispersion!$O$11,0)</f>
        <v>0</v>
      </c>
      <c r="BG142" s="74">
        <f>IF(AND(ISNUMBER('Emissions (start here)'!AE142),ISNUMBER(Dispersion!$P$8)),'Emissions (start here)'!AE142*453.59/3600*Dispersion!$P$8,0)</f>
        <v>0</v>
      </c>
      <c r="BH142" s="74">
        <f>IF(AND(ISNUMBER('Emissions (start here)'!AE142),ISNUMBER(Dispersion!$P$9)),'Emissions (start here)'!AE142*453.59/3600*Dispersion!$P$9,0)</f>
        <v>0</v>
      </c>
      <c r="BI142" s="74">
        <f>IF(AND(ISNUMBER('Emissions (start here)'!AF142),ISNUMBER(Dispersion!$P$10)),'Emissions (start here)'!AF142*2000*453.59/8760/3600*Dispersion!$P$10,0)</f>
        <v>0</v>
      </c>
      <c r="BJ142" s="74">
        <f>IF(AND(ISNUMBER('Emissions (start here)'!AF142),ISNUMBER(Dispersion!$P$11)),'Emissions (start here)'!AF142*2000*453.59/8760/3600*Dispersion!$P$11,0)</f>
        <v>0</v>
      </c>
      <c r="BK142" s="74">
        <f>IF(AND(ISNUMBER('Emissions (start here)'!AG142),ISNUMBER(Dispersion!$Q$8)),'Emissions (start here)'!AG142*453.59/3600*Dispersion!$Q$8,0)</f>
        <v>0</v>
      </c>
      <c r="BL142" s="74">
        <f>IF(AND(ISNUMBER('Emissions (start here)'!AG142),ISNUMBER(Dispersion!$Q$9)),'Emissions (start here)'!AG142*453.59/3600*Dispersion!$Q$9,0)</f>
        <v>0</v>
      </c>
      <c r="BM142" s="74">
        <f>IF(AND(ISNUMBER('Emissions (start here)'!AH142),ISNUMBER(Dispersion!$Q$10)),'Emissions (start here)'!AH142*2000*453.59/8760/3600*Dispersion!$Q$10,0)</f>
        <v>0</v>
      </c>
      <c r="BN142" s="74">
        <f>IF(AND(ISNUMBER('Emissions (start here)'!AH142),ISNUMBER(Dispersion!$Q$11)),'Emissions (start here)'!AH142*2000*453.59/8760/3600*Dispersion!$Q$11,0)</f>
        <v>0</v>
      </c>
      <c r="BO142" s="74">
        <f>IF(AND(ISNUMBER('Emissions (start here)'!AI142),ISNUMBER(Dispersion!$R$8)),'Emissions (start here)'!AI142*453.59/3600*Dispersion!$R$8,0)</f>
        <v>0</v>
      </c>
      <c r="BP142" s="74">
        <f>IF(AND(ISNUMBER('Emissions (start here)'!AI142),ISNUMBER(Dispersion!$R$9)),'Emissions (start here)'!AI142*453.59/3600*Dispersion!$R$9,0)</f>
        <v>0</v>
      </c>
      <c r="BQ142" s="74">
        <f>IF(AND(ISNUMBER('Emissions (start here)'!AJ142),ISNUMBER(Dispersion!$R$10)),'Emissions (start here)'!AJ142*2000*453.59/8760/3600*Dispersion!$R$10,0)</f>
        <v>0</v>
      </c>
      <c r="BR142" s="74">
        <f>IF(AND(ISNUMBER('Emissions (start here)'!AJ142),ISNUMBER(Dispersion!$R$11)),'Emissions (start here)'!AJ142*2000*453.59/8760/3600*Dispersion!$R$11,0)</f>
        <v>0</v>
      </c>
      <c r="BS142" s="74">
        <f>IF(AND(ISNUMBER('Emissions (start here)'!AK142),ISNUMBER(Dispersion!$S$8)),'Emissions (start here)'!AK142*453.59/3600*Dispersion!$S$8,0)</f>
        <v>0</v>
      </c>
      <c r="BT142" s="74">
        <f>IF(AND(ISNUMBER('Emissions (start here)'!AK142),ISNUMBER(Dispersion!$S$9)),'Emissions (start here)'!AK142*453.59/3600*Dispersion!$S$9,0)</f>
        <v>0</v>
      </c>
      <c r="BU142" s="74">
        <f>IF(AND(ISNUMBER('Emissions (start here)'!AL142),ISNUMBER(Dispersion!$S$10)),'Emissions (start here)'!AL142*2000*453.59/8760/3600*Dispersion!$S$10,0)</f>
        <v>0</v>
      </c>
      <c r="BV142" s="74">
        <f>IF(AND(ISNUMBER('Emissions (start here)'!AL142),ISNUMBER(Dispersion!$S$11)),'Emissions (start here)'!AL142*2000*453.59/8760/3600*Dispersion!$S$11,0)</f>
        <v>0</v>
      </c>
      <c r="BW142" s="74">
        <f>IF(AND(ISNUMBER('Emissions (start here)'!AM142),ISNUMBER(Dispersion!$T$8)),'Emissions (start here)'!AM142*453.59/3600*Dispersion!$T$8,0)</f>
        <v>0</v>
      </c>
      <c r="BX142" s="74">
        <f>IF(AND(ISNUMBER('Emissions (start here)'!AM142),ISNUMBER(Dispersion!$T$9)),'Emissions (start here)'!AM142*453.59/3600*Dispersion!$T$9,0)</f>
        <v>0</v>
      </c>
      <c r="BY142" s="74">
        <f>IF(AND(ISNUMBER('Emissions (start here)'!AN142),ISNUMBER(Dispersion!$T$10)),'Emissions (start here)'!AN142*2000*453.59/8760/3600*Dispersion!$T$10,0)</f>
        <v>0</v>
      </c>
      <c r="BZ142" s="74">
        <f>IF(AND(ISNUMBER('Emissions (start here)'!AN142),ISNUMBER(Dispersion!$T$11)),'Emissions (start here)'!AN142*2000*453.59/8760/3600*Dispersion!$T$11,0)</f>
        <v>0</v>
      </c>
      <c r="CA142" s="74">
        <f>IF(AND(ISNUMBER('Emissions (start here)'!AO142),ISNUMBER(Dispersion!$U$8)),'Emissions (start here)'!AO142*453.59/3600*Dispersion!$U$8,0)</f>
        <v>0</v>
      </c>
      <c r="CB142" s="74">
        <f>IF(AND(ISNUMBER('Emissions (start here)'!AO142),ISNUMBER(Dispersion!$U$9)),'Emissions (start here)'!AO142*453.59/3600*Dispersion!$U$9,0)</f>
        <v>0</v>
      </c>
      <c r="CC142" s="74">
        <f>IF(AND(ISNUMBER('Emissions (start here)'!AP142),ISNUMBER(Dispersion!$U$10)),'Emissions (start here)'!AP142*2000*453.59/8760/3600*Dispersion!$U$10,0)</f>
        <v>0</v>
      </c>
      <c r="CD142" s="74">
        <f>IF(AND(ISNUMBER('Emissions (start here)'!AP142),ISNUMBER(Dispersion!$U$11)),'Emissions (start here)'!AP142*2000*453.59/8760/3600*Dispersion!$U$11,0)</f>
        <v>0</v>
      </c>
      <c r="CE142" s="74">
        <f>IF(AND(ISNUMBER('Emissions (start here)'!AQ142),ISNUMBER(Dispersion!$V$8)),'Emissions (start here)'!AQ142*453.59/3600*Dispersion!$V$8,0)</f>
        <v>0</v>
      </c>
      <c r="CF142" s="74">
        <f>IF(AND(ISNUMBER('Emissions (start here)'!AQ142),ISNUMBER(Dispersion!$V$9)),'Emissions (start here)'!AQ142*453.59/3600*Dispersion!$V$9,0)</f>
        <v>0</v>
      </c>
      <c r="CG142" s="74">
        <f>IF(AND(ISNUMBER('Emissions (start here)'!AR142),ISNUMBER(Dispersion!$V$10)),'Emissions (start here)'!AR142*2000*453.59/8760/3600*Dispersion!$V$10,0)</f>
        <v>0</v>
      </c>
      <c r="CH142" s="74">
        <f>IF(AND(ISNUMBER('Emissions (start here)'!AR142),ISNUMBER(Dispersion!$V$11)),'Emissions (start here)'!AR142*2000*453.59/8760/3600*Dispersion!$V$11,0)</f>
        <v>0</v>
      </c>
      <c r="CI142" s="74">
        <f>IF(AND(ISNUMBER('Emissions (start here)'!AS142),ISNUMBER(Dispersion!$W$8)),'Emissions (start here)'!AS142*453.59/3600*Dispersion!$W$8,0)</f>
        <v>0</v>
      </c>
      <c r="CJ142" s="74">
        <f>IF(AND(ISNUMBER('Emissions (start here)'!AS142),ISNUMBER(Dispersion!$W$9)),'Emissions (start here)'!AS142*453.59/3600*Dispersion!$W$9,0)</f>
        <v>0</v>
      </c>
      <c r="CK142" s="74">
        <f>IF(AND(ISNUMBER('Emissions (start here)'!AT142),ISNUMBER(Dispersion!$W$10)),'Emissions (start here)'!AT142*2000*453.59/8760/3600*Dispersion!$W$10,0)</f>
        <v>0</v>
      </c>
      <c r="CL142" s="74">
        <f>IF(AND(ISNUMBER('Emissions (start here)'!AT142),ISNUMBER(Dispersion!$W$11)),'Emissions (start here)'!AT142*2000*453.59/8760/3600*Dispersion!$W$11,0)</f>
        <v>0</v>
      </c>
      <c r="CM142" s="74">
        <f>IF(AND(ISNUMBER('Emissions (start here)'!AU142),ISNUMBER(Dispersion!$X$8)),'Emissions (start here)'!AU142*453.59/3600*Dispersion!$X$8,0)</f>
        <v>0</v>
      </c>
      <c r="CN142" s="74">
        <f>IF(AND(ISNUMBER('Emissions (start here)'!AU142),ISNUMBER(Dispersion!$X$9)),'Emissions (start here)'!AU142*453.59/3600*Dispersion!$X$9,0)</f>
        <v>0</v>
      </c>
      <c r="CO142" s="74">
        <f>IF(AND(ISNUMBER('Emissions (start here)'!AV142),ISNUMBER(Dispersion!$X$10)),'Emissions (start here)'!AV142*2000*453.59/8760/3600*Dispersion!$X$10,0)</f>
        <v>0</v>
      </c>
      <c r="CP142" s="74">
        <f>IF(AND(ISNUMBER('Emissions (start here)'!AV142),ISNUMBER(Dispersion!$X$11)),'Emissions (start here)'!AV142*2000*453.59/8760/3600*Dispersion!$X$11,0)</f>
        <v>0</v>
      </c>
      <c r="CQ142" s="74">
        <f>IF(AND(ISNUMBER('Emissions (start here)'!AW142),ISNUMBER(Dispersion!$Y$8)),'Emissions (start here)'!AW142*453.59/3600*Dispersion!$Y$8,0)</f>
        <v>0</v>
      </c>
      <c r="CR142" s="74">
        <f>IF(AND(ISNUMBER('Emissions (start here)'!AW142),ISNUMBER(Dispersion!$Y$9)),'Emissions (start here)'!AW142*453.59/3600*Dispersion!$Y$9,0)</f>
        <v>0</v>
      </c>
      <c r="CS142" s="74">
        <f>IF(AND(ISNUMBER('Emissions (start here)'!AX142),ISNUMBER(Dispersion!$Y$10)),'Emissions (start here)'!AX142*2000*453.59/8760/3600*Dispersion!$Y$10,0)</f>
        <v>0</v>
      </c>
      <c r="CT142" s="74">
        <f>IF(AND(ISNUMBER('Emissions (start here)'!AX142),ISNUMBER(Dispersion!$Y$11)),'Emissions (start here)'!AX142*2000*453.59/8760/3600*Dispersion!$Y$11,0)</f>
        <v>0</v>
      </c>
      <c r="CU142" s="74">
        <f>IF(AND(ISNUMBER('Emissions (start here)'!AY142),ISNUMBER(Dispersion!$Z$8)),'Emissions (start here)'!AY142*453.59/3600*Dispersion!$Z$8,0)</f>
        <v>0</v>
      </c>
      <c r="CV142" s="74">
        <f>IF(AND(ISNUMBER('Emissions (start here)'!AY142),ISNUMBER(Dispersion!$Z$9)),'Emissions (start here)'!AY142*453.59/3600*Dispersion!$Z$9,0)</f>
        <v>0</v>
      </c>
      <c r="CW142" s="74">
        <f>IF(AND(ISNUMBER('Emissions (start here)'!AZ142),ISNUMBER(Dispersion!$Z$10)),'Emissions (start here)'!AZ142*2000*453.59/8760/3600*Dispersion!$Z$10,0)</f>
        <v>0</v>
      </c>
      <c r="CX142" s="74">
        <f>IF(AND(ISNUMBER('Emissions (start here)'!AZ142),ISNUMBER(Dispersion!$Z$11)),'Emissions (start here)'!AZ142*2000*453.59/8760/3600*Dispersion!$Z$11,0)</f>
        <v>0</v>
      </c>
      <c r="CY142" s="74">
        <f>IF(AND(ISNUMBER('Emissions (start here)'!BA142),ISNUMBER(Dispersion!$AA$8)),'Emissions (start here)'!BA142*453.59/3600*Dispersion!$AA$8,0)</f>
        <v>0</v>
      </c>
      <c r="CZ142" s="74">
        <f>IF(AND(ISNUMBER('Emissions (start here)'!BA142),ISNUMBER(Dispersion!$AA$9)),'Emissions (start here)'!BA142*453.59/3600*Dispersion!$AA$9,0)</f>
        <v>0</v>
      </c>
      <c r="DA142" s="74">
        <f>IF(AND(ISNUMBER('Emissions (start here)'!BB142),ISNUMBER(Dispersion!$AA$10)),'Emissions (start here)'!BB142*2000*453.59/8760/3600*Dispersion!$AA$10,0)</f>
        <v>0</v>
      </c>
      <c r="DB142" s="74">
        <f>IF(AND(ISNUMBER('Emissions (start here)'!BB142),ISNUMBER(Dispersion!$AA$11)),'Emissions (start here)'!BB142*2000*453.59/8760/3600*Dispersion!$AA$11,0)</f>
        <v>0</v>
      </c>
      <c r="DC142" s="74">
        <f>IF(AND(ISNUMBER('Emissions (start here)'!BC142),ISNUMBER(Dispersion!$AB$8)),'Emissions (start here)'!BC142*453.59/3600*Dispersion!$AB$8,0)</f>
        <v>0</v>
      </c>
      <c r="DD142" s="74">
        <f>IF(AND(ISNUMBER('Emissions (start here)'!BC142),ISNUMBER(Dispersion!$AB$9)),'Emissions (start here)'!BC142*453.59/3600*Dispersion!$AB$9,0)</f>
        <v>0</v>
      </c>
      <c r="DE142" s="74">
        <f>IF(AND(ISNUMBER('Emissions (start here)'!BD142),ISNUMBER(Dispersion!$AB$10)),'Emissions (start here)'!BD142*2000*453.59/8760/3600*Dispersion!$AB$10,0)</f>
        <v>0</v>
      </c>
      <c r="DF142" s="74">
        <f>IF(AND(ISNUMBER('Emissions (start here)'!BD142),ISNUMBER(Dispersion!$AB$11)),'Emissions (start here)'!BD142*2000*453.59/8760/3600*Dispersion!$AB$11,0)</f>
        <v>0</v>
      </c>
      <c r="DG142" s="74">
        <f>IF(AND(ISNUMBER('Emissions (start here)'!BE142),ISNUMBER(Dispersion!$AC$8)),'Emissions (start here)'!BE142*453.59/3600*Dispersion!$AC$8,0)</f>
        <v>0</v>
      </c>
      <c r="DH142" s="74">
        <f>IF(AND(ISNUMBER('Emissions (start here)'!BE142),ISNUMBER(Dispersion!$AC$9)),'Emissions (start here)'!BE142*453.59/3600*Dispersion!$AC$9,0)</f>
        <v>0</v>
      </c>
      <c r="DI142" s="74">
        <f>IF(AND(ISNUMBER('Emissions (start here)'!BF142),ISNUMBER(Dispersion!$AC$10)),'Emissions (start here)'!BF142*2000*453.59/8760/3600*Dispersion!$AC$10,0)</f>
        <v>0</v>
      </c>
      <c r="DJ142" s="74">
        <f>IF(AND(ISNUMBER('Emissions (start here)'!BF142),ISNUMBER(Dispersion!$AC$11)),'Emissions (start here)'!BF142*2000*453.59/8760/3600*Dispersion!$AC$11,0)</f>
        <v>0</v>
      </c>
      <c r="DK142" s="74">
        <f>IF(AND(ISNUMBER('Emissions (start here)'!BG142),ISNUMBER(Dispersion!$AD$8)),'Emissions (start here)'!BG142*453.59/3600*Dispersion!$AD$8,0)</f>
        <v>0</v>
      </c>
      <c r="DL142" s="74">
        <f>IF(AND(ISNUMBER('Emissions (start here)'!BG142),ISNUMBER(Dispersion!$AD$9)),'Emissions (start here)'!BG142*453.59/3600*Dispersion!$AD$9,0)</f>
        <v>0</v>
      </c>
      <c r="DM142" s="74">
        <f>IF(AND(ISNUMBER('Emissions (start here)'!BH142),ISNUMBER(Dispersion!$AD$10)),'Emissions (start here)'!BH142*2000*453.59/8760/3600*Dispersion!$AD$10,0)</f>
        <v>0</v>
      </c>
      <c r="DN142" s="74">
        <f>IF(AND(ISNUMBER('Emissions (start here)'!BH142),ISNUMBER(Dispersion!$AD$11)),'Emissions (start here)'!BH142*2000*453.59/8760/3600*Dispersion!$AD$11,0)</f>
        <v>0</v>
      </c>
      <c r="DO142" s="74">
        <f>IF(AND(ISNUMBER('Emissions (start here)'!BI142),ISNUMBER(Dispersion!$AE$8)),'Emissions (start here)'!BI142*453.59/3600*Dispersion!$AE$8,0)</f>
        <v>0</v>
      </c>
      <c r="DP142" s="74">
        <f>IF(AND(ISNUMBER('Emissions (start here)'!BI142),ISNUMBER(Dispersion!$AE$9)),'Emissions (start here)'!BI142*453.59/3600*Dispersion!$AE$9,0)</f>
        <v>0</v>
      </c>
      <c r="DQ142" s="74">
        <f>IF(AND(ISNUMBER('Emissions (start here)'!BJ142),ISNUMBER(Dispersion!$AE$10)),'Emissions (start here)'!BJ142*2000*453.59/8760/3600*Dispersion!$AE$10,0)</f>
        <v>0</v>
      </c>
      <c r="DR142" s="74">
        <f>IF(AND(ISNUMBER('Emissions (start here)'!BJ142),ISNUMBER(Dispersion!$AE$11)),'Emissions (start here)'!BJ142*2000*453.59/8760/3600*Dispersion!$AE$11,0)</f>
        <v>0</v>
      </c>
      <c r="DS142" s="74">
        <f>IF(AND(ISNUMBER('Emissions (start here)'!BK142),ISNUMBER(Dispersion!$AF$8)),'Emissions (start here)'!BK142*453.59/3600*Dispersion!$AF$8,0)</f>
        <v>0</v>
      </c>
      <c r="DT142" s="74">
        <f>IF(AND(ISNUMBER('Emissions (start here)'!BK142),ISNUMBER(Dispersion!$AF$9)),'Emissions (start here)'!BK142*453.59/3600*Dispersion!$AF$9,0)</f>
        <v>0</v>
      </c>
      <c r="DU142" s="74">
        <f>IF(AND(ISNUMBER('Emissions (start here)'!BL142),ISNUMBER(Dispersion!$AF$10)),'Emissions (start here)'!BL142*2000*453.59/8760/3600*Dispersion!$AF$10,0)</f>
        <v>0</v>
      </c>
      <c r="DV142" s="74">
        <f>IF(AND(ISNUMBER('Emissions (start here)'!BL142),ISNUMBER(Dispersion!$AF$11)),'Emissions (start here)'!BL142*2000*453.59/8760/3600*Dispersion!$AF$11,0)</f>
        <v>0</v>
      </c>
      <c r="DW142" s="74">
        <f>IF(AND(ISNUMBER('Emissions (start here)'!BM142),ISNUMBER(Dispersion!$AG$8)),'Emissions (start here)'!BM142*453.59/3600*Dispersion!$AG$8,0)</f>
        <v>0</v>
      </c>
      <c r="DX142" s="74">
        <f>IF(AND(ISNUMBER('Emissions (start here)'!BM142),ISNUMBER(Dispersion!$AG$9)),'Emissions (start here)'!BM142*453.59/3600*Dispersion!$AG$9,0)</f>
        <v>0</v>
      </c>
      <c r="DY142" s="74">
        <f>IF(AND(ISNUMBER('Emissions (start here)'!BN142),ISNUMBER(Dispersion!$AG$10)),'Emissions (start here)'!BN142*2000*453.59/8760/3600*Dispersion!$AG$10,0)</f>
        <v>0</v>
      </c>
      <c r="DZ142" s="74">
        <f>IF(AND(ISNUMBER('Emissions (start here)'!BN142),ISNUMBER(Dispersion!$AG$11)),'Emissions (start here)'!BN142*2000*453.59/8760/3600*Dispersion!$AG$11,0)</f>
        <v>0</v>
      </c>
      <c r="EA142" s="74">
        <f>IF(AND(ISNUMBER('Emissions (start here)'!BO142),ISNUMBER(Dispersion!$AH$8)),'Emissions (start here)'!BO142*453.59/3600*Dispersion!$AH$8,0)</f>
        <v>0</v>
      </c>
      <c r="EB142" s="74">
        <f>IF(AND(ISNUMBER('Emissions (start here)'!BO142),ISNUMBER(Dispersion!$AH$9)),'Emissions (start here)'!BO142*453.59/3600*Dispersion!$AH$9,0)</f>
        <v>0</v>
      </c>
      <c r="EC142" s="74">
        <f>IF(AND(ISNUMBER('Emissions (start here)'!BP142),ISNUMBER(Dispersion!$AH$10)),'Emissions (start here)'!BP142*2000*453.59/8760/3600*Dispersion!$AH$10,0)</f>
        <v>0</v>
      </c>
      <c r="ED142" s="74">
        <f>IF(AND(ISNUMBER('Emissions (start here)'!BP142),ISNUMBER(Dispersion!$AH$11)),'Emissions (start here)'!BP142*2000*453.59/8760/3600*Dispersion!$AH$11,0)</f>
        <v>0</v>
      </c>
      <c r="EE142" s="74">
        <f>IF(AND(ISNUMBER('Emissions (start here)'!BQ142),ISNUMBER(Dispersion!$AI$8)),'Emissions (start here)'!BQ142*453.59/3600*Dispersion!$AI$8,0)</f>
        <v>0</v>
      </c>
      <c r="EF142" s="74">
        <f>IF(AND(ISNUMBER('Emissions (start here)'!BQ142),ISNUMBER(Dispersion!$AI$9)),'Emissions (start here)'!BQ142*453.59/3600*Dispersion!$AI$9,0)</f>
        <v>0</v>
      </c>
      <c r="EG142" s="74">
        <f>IF(AND(ISNUMBER('Emissions (start here)'!BR142),ISNUMBER(Dispersion!$AI$10)),'Emissions (start here)'!BR142*2000*453.59/8760/3600*Dispersion!$AI$10,0)</f>
        <v>0</v>
      </c>
      <c r="EH142" s="74">
        <f>IF(AND(ISNUMBER('Emissions (start here)'!BR142),ISNUMBER(Dispersion!$AI$11)),'Emissions (start here)'!BR142*2000*453.59/8760/3600*Dispersion!$AI$11,0)</f>
        <v>0</v>
      </c>
      <c r="EI142" s="74">
        <f>IF(AND(ISNUMBER('Emissions (start here)'!BS142),ISNUMBER(Dispersion!$AJ$8)),'Emissions (start here)'!BS142*453.59/3600*Dispersion!$AJ$8,0)</f>
        <v>0</v>
      </c>
      <c r="EJ142" s="74">
        <f>IF(AND(ISNUMBER('Emissions (start here)'!BS142),ISNUMBER(Dispersion!$AJ$9)),'Emissions (start here)'!BS142*453.59/3600*Dispersion!$AJ$9,0)</f>
        <v>0</v>
      </c>
      <c r="EK142" s="74">
        <f>IF(AND(ISNUMBER('Emissions (start here)'!BT142),ISNUMBER(Dispersion!$AJ$10)),'Emissions (start here)'!BT142*2000*453.59/8760/3600*Dispersion!$AJ$10,0)</f>
        <v>0</v>
      </c>
      <c r="EL142" s="74">
        <f>IF(AND(ISNUMBER('Emissions (start here)'!BT142),ISNUMBER(Dispersion!$AJ$11)),'Emissions (start here)'!BT142*2000*453.59/8760/3600*Dispersion!$AJ$11,0)</f>
        <v>0</v>
      </c>
      <c r="EM142" s="74">
        <f>IF(AND(ISNUMBER('Emissions (start here)'!BU142),ISNUMBER(Dispersion!$AK$8)),'Emissions (start here)'!BU142*453.59/3600*Dispersion!$AK$8,0)</f>
        <v>0</v>
      </c>
      <c r="EN142" s="74">
        <f>IF(AND(ISNUMBER('Emissions (start here)'!BU142),ISNUMBER(Dispersion!$AK$9)),'Emissions (start here)'!BU142*453.59/3600*Dispersion!$AK$9,0)</f>
        <v>0</v>
      </c>
      <c r="EO142" s="74">
        <f>IF(AND(ISNUMBER('Emissions (start here)'!BV142),ISNUMBER(Dispersion!$AK$10)),'Emissions (start here)'!BV142*2000*453.59/8760/3600*Dispersion!$AK$10,0)</f>
        <v>0</v>
      </c>
      <c r="EP142" s="74">
        <f>IF(AND(ISNUMBER('Emissions (start here)'!BV142),ISNUMBER(Dispersion!$AK$11)),'Emissions (start here)'!BV142*2000*453.59/8760/3600*Dispersion!$AK$11,0)</f>
        <v>0</v>
      </c>
      <c r="EQ142" s="74">
        <f>IF(AND(ISNUMBER('Emissions (start here)'!BW142),ISNUMBER(Dispersion!$AL$8)),'Emissions (start here)'!BW142*453.59/3600*Dispersion!$AL$8,0)</f>
        <v>0</v>
      </c>
      <c r="ER142" s="74">
        <f>IF(AND(ISNUMBER('Emissions (start here)'!BW142),ISNUMBER(Dispersion!$AL$9)),'Emissions (start here)'!BW142*453.59/3600*Dispersion!$AL$9,0)</f>
        <v>0</v>
      </c>
      <c r="ES142" s="74">
        <f>IF(AND(ISNUMBER('Emissions (start here)'!BX142),ISNUMBER(Dispersion!$AL$10)),'Emissions (start here)'!BX142*2000*453.59/8760/3600*Dispersion!$AL$10,0)</f>
        <v>0</v>
      </c>
      <c r="ET142" s="74">
        <f>IF(AND(ISNUMBER('Emissions (start here)'!BX142),ISNUMBER(Dispersion!$AL$11)),'Emissions (start here)'!BX142*2000*453.59/8760/3600*Dispersion!$AL$11,0)</f>
        <v>0</v>
      </c>
      <c r="EU142" s="74">
        <f>IF(AND(ISNUMBER('Emissions (start here)'!BY142),ISNUMBER(Dispersion!$AM$8)),'Emissions (start here)'!BY142*453.59/3600*Dispersion!$AM$8,0)</f>
        <v>0</v>
      </c>
      <c r="EV142" s="74">
        <f>IF(AND(ISNUMBER('Emissions (start here)'!BY142),ISNUMBER(Dispersion!$AM$9)),'Emissions (start here)'!BY142*453.59/3600*Dispersion!$AM$9,0)</f>
        <v>0</v>
      </c>
      <c r="EW142" s="74">
        <f>IF(AND(ISNUMBER('Emissions (start here)'!BZ142),ISNUMBER(Dispersion!$AM$10)),'Emissions (start here)'!BZ142*2000*453.59/8760/3600*Dispersion!$AM$10,0)</f>
        <v>0</v>
      </c>
      <c r="EX142" s="74">
        <f>IF(AND(ISNUMBER('Emissions (start here)'!BZ142),ISNUMBER(Dispersion!$AM$11)),'Emissions (start here)'!BZ142*2000*453.59/8760/3600*Dispersion!$AM$11,0)</f>
        <v>0</v>
      </c>
      <c r="EY142" s="74">
        <f>IF(AND(ISNUMBER('Emissions (start here)'!CA142),ISNUMBER(Dispersion!$AN$8)),'Emissions (start here)'!CA142*453.59/3600*Dispersion!$AN$8,0)</f>
        <v>0</v>
      </c>
      <c r="EZ142" s="74">
        <f>IF(AND(ISNUMBER('Emissions (start here)'!CA142),ISNUMBER(Dispersion!$AN$9)),'Emissions (start here)'!CA142*453.59/3600*Dispersion!$AN$9,0)</f>
        <v>0</v>
      </c>
      <c r="FA142" s="74">
        <f>IF(AND(ISNUMBER('Emissions (start here)'!CB142),ISNUMBER(Dispersion!$AN$10)),'Emissions (start here)'!CB142*2000*453.59/8760/3600*Dispersion!$AN$10,0)</f>
        <v>0</v>
      </c>
      <c r="FB142" s="74">
        <f>IF(AND(ISNUMBER('Emissions (start here)'!CB142),ISNUMBER(Dispersion!$AN$11)),'Emissions (start here)'!CB142*2000*453.59/8760/3600*Dispersion!$AN$11,0)</f>
        <v>0</v>
      </c>
      <c r="FC142" s="74">
        <f>IF(AND(ISNUMBER('Emissions (start here)'!CC142),ISNUMBER(Dispersion!$AO$8)),'Emissions (start here)'!CC142*453.59/3600*Dispersion!$AO$8,0)</f>
        <v>0</v>
      </c>
      <c r="FD142" s="74">
        <f>IF(AND(ISNUMBER('Emissions (start here)'!CC142),ISNUMBER(Dispersion!$AO$9)),'Emissions (start here)'!CC142*453.59/3600*Dispersion!$AO$9,0)</f>
        <v>0</v>
      </c>
      <c r="FE142" s="74">
        <f>IF(AND(ISNUMBER('Emissions (start here)'!CD142),ISNUMBER(Dispersion!$AO$10)),'Emissions (start here)'!CD142*2000*453.59/8760/3600*Dispersion!$AO$10,0)</f>
        <v>0</v>
      </c>
      <c r="FF142" s="74">
        <f>IF(AND(ISNUMBER('Emissions (start here)'!CD142),ISNUMBER(Dispersion!$AO$11)),'Emissions (start here)'!CD142*2000*453.59/8760/3600*Dispersion!$AO$11,0)</f>
        <v>0</v>
      </c>
      <c r="FG142" s="74">
        <f>IF(AND(ISNUMBER('Emissions (start here)'!CE142),ISNUMBER(Dispersion!$AP$8)),'Emissions (start here)'!CE142*453.59/3600*Dispersion!$AP$8,0)</f>
        <v>0</v>
      </c>
      <c r="FH142" s="74">
        <f>IF(AND(ISNUMBER('Emissions (start here)'!CE142),ISNUMBER(Dispersion!$AP$9)),'Emissions (start here)'!CE142*453.59/3600*Dispersion!$AP$9,0)</f>
        <v>0</v>
      </c>
      <c r="FI142" s="74">
        <f>IF(AND(ISNUMBER('Emissions (start here)'!CF142),ISNUMBER(Dispersion!$AP$10)),'Emissions (start here)'!CF142*2000*453.59/8760/3600*Dispersion!$AP$10,0)</f>
        <v>0</v>
      </c>
      <c r="FJ142" s="74">
        <f>IF(AND(ISNUMBER('Emissions (start here)'!CF142),ISNUMBER(Dispersion!$AP$11)),'Emissions (start here)'!CF142*2000*453.59/8760/3600*Dispersion!$AP$11,0)</f>
        <v>0</v>
      </c>
      <c r="FK142" s="74">
        <f>IF(AND(ISNUMBER('Emissions (start here)'!CG142),ISNUMBER(Dispersion!$AQ$8)),'Emissions (start here)'!CG142*453.59/3600*Dispersion!$AQ$8,0)</f>
        <v>0</v>
      </c>
      <c r="FL142" s="74">
        <f>IF(AND(ISNUMBER('Emissions (start here)'!CG142),ISNUMBER(Dispersion!$AQ$9)),'Emissions (start here)'!CG142*453.59/3600*Dispersion!$AQ$9,0)</f>
        <v>0</v>
      </c>
      <c r="FM142" s="74">
        <f>IF(AND(ISNUMBER('Emissions (start here)'!CH142),ISNUMBER(Dispersion!$AQ$10)),'Emissions (start here)'!CH142*2000*453.59/8760/3600*Dispersion!$AQ$10,0)</f>
        <v>0</v>
      </c>
      <c r="FN142" s="74">
        <f>IF(AND(ISNUMBER('Emissions (start here)'!CH142),ISNUMBER(Dispersion!$AQ$11)),'Emissions (start here)'!CH142*2000*453.59/8760/3600*Dispersion!$AQ$11,0)</f>
        <v>0</v>
      </c>
      <c r="FO142" s="74">
        <f>IF(AND(ISNUMBER('Emissions (start here)'!CI142),ISNUMBER(Dispersion!$AR$8)),'Emissions (start here)'!CI142*453.59/3600*Dispersion!$AR$8,0)</f>
        <v>0</v>
      </c>
      <c r="FP142" s="74">
        <f>IF(AND(ISNUMBER('Emissions (start here)'!CI142),ISNUMBER(Dispersion!$AR$9)),'Emissions (start here)'!CI142*453.59/3600*Dispersion!$AR$9,0)</f>
        <v>0</v>
      </c>
      <c r="FQ142" s="74">
        <f>IF(AND(ISNUMBER('Emissions (start here)'!CJ142),ISNUMBER(Dispersion!$AR$10)),'Emissions (start here)'!CJ142*2000*453.59/8760/3600*Dispersion!$AR$10,0)</f>
        <v>0</v>
      </c>
      <c r="FR142" s="74">
        <f>IF(AND(ISNUMBER('Emissions (start here)'!CJ142),ISNUMBER(Dispersion!$AR$11)),'Emissions (start here)'!CJ142*2000*453.59/8760/3600*Dispersion!$AR$11,0)</f>
        <v>0</v>
      </c>
      <c r="FS142" s="74">
        <f>IF(AND(ISNUMBER('Emissions (start here)'!CK142),ISNUMBER(Dispersion!$AS$8)),'Emissions (start here)'!CK142*453.59/3600*Dispersion!$AS$8,0)</f>
        <v>0</v>
      </c>
      <c r="FT142" s="74">
        <f>IF(AND(ISNUMBER('Emissions (start here)'!CK142),ISNUMBER(Dispersion!$AS$9)),'Emissions (start here)'!CK142*453.59/3600*Dispersion!$AS$9,0)</f>
        <v>0</v>
      </c>
      <c r="FU142" s="74">
        <f>IF(AND(ISNUMBER('Emissions (start here)'!CL142),ISNUMBER(Dispersion!$AS$10)),'Emissions (start here)'!CL142*2000*453.59/8760/3600*Dispersion!$AS$10,0)</f>
        <v>0</v>
      </c>
      <c r="FV142" s="74">
        <f>IF(AND(ISNUMBER('Emissions (start here)'!CL142),ISNUMBER(Dispersion!$AS$11)),'Emissions (start here)'!CL142*2000*453.59/8760/3600*Dispersion!$AS$11,0)</f>
        <v>0</v>
      </c>
      <c r="FW142" s="74">
        <f>IF(AND(ISNUMBER('Emissions (start here)'!CM142),ISNUMBER(Dispersion!$AT$8)),'Emissions (start here)'!CM142*453.59/3600*Dispersion!$AT$8,0)</f>
        <v>0</v>
      </c>
      <c r="FX142" s="74">
        <f>IF(AND(ISNUMBER('Emissions (start here)'!CM142),ISNUMBER(Dispersion!$AT$9)),'Emissions (start here)'!CM142*453.59/3600*Dispersion!$AT$9,0)</f>
        <v>0</v>
      </c>
      <c r="FY142" s="74">
        <f>IF(AND(ISNUMBER('Emissions (start here)'!CN142),ISNUMBER(Dispersion!$AT$10)),'Emissions (start here)'!CN142*2000*453.59/8760/3600*Dispersion!$AT$10,0)</f>
        <v>0</v>
      </c>
      <c r="FZ142" s="74">
        <f>IF(AND(ISNUMBER('Emissions (start here)'!CN142),ISNUMBER(Dispersion!$AT$11)),'Emissions (start here)'!CN142*2000*453.59/8760/3600*Dispersion!$AT$11,0)</f>
        <v>0</v>
      </c>
      <c r="GA142" s="74">
        <f>IF(AND(ISNUMBER('Emissions (start here)'!CO142),ISNUMBER(Dispersion!$AU$8)),'Emissions (start here)'!CO142*453.59/3600*Dispersion!$AU$8,0)</f>
        <v>0</v>
      </c>
      <c r="GB142" s="74">
        <f>IF(AND(ISNUMBER('Emissions (start here)'!CO142),ISNUMBER(Dispersion!$AU$9)),'Emissions (start here)'!CO142*453.59/3600*Dispersion!$AU$9,0)</f>
        <v>0</v>
      </c>
      <c r="GC142" s="74">
        <f>IF(AND(ISNUMBER('Emissions (start here)'!CP142),ISNUMBER(Dispersion!$AU$10)),'Emissions (start here)'!CP142*2000*453.59/8760/3600*Dispersion!$AU$10,0)</f>
        <v>0</v>
      </c>
      <c r="GD142" s="74">
        <f>IF(AND(ISNUMBER('Emissions (start here)'!CP142),ISNUMBER(Dispersion!$AU$11)),'Emissions (start here)'!CP142*2000*453.59/8760/3600*Dispersion!$AU$11,0)</f>
        <v>0</v>
      </c>
      <c r="GE142" s="74">
        <f>IF(AND(ISNUMBER('Emissions (start here)'!CQ142),ISNUMBER(Dispersion!$AV$8)),'Emissions (start here)'!CQ142*453.59/3600*Dispersion!$AV$8,0)</f>
        <v>0</v>
      </c>
      <c r="GF142" s="74">
        <f>IF(AND(ISNUMBER('Emissions (start here)'!CQ142),ISNUMBER(Dispersion!$AV$9)),'Emissions (start here)'!CQ142*453.59/3600*Dispersion!$AV$9,0)</f>
        <v>0</v>
      </c>
      <c r="GG142" s="74">
        <f>IF(AND(ISNUMBER('Emissions (start here)'!CR142),ISNUMBER(Dispersion!$AV$10)),'Emissions (start here)'!CR142*2000*453.59/8760/3600*Dispersion!$AV$10,0)</f>
        <v>0</v>
      </c>
      <c r="GH142" s="74">
        <f>IF(AND(ISNUMBER('Emissions (start here)'!CR142),ISNUMBER(Dispersion!$AV$11)),'Emissions (start here)'!CR142*2000*453.59/8760/3600*Dispersion!$AV$11,0)</f>
        <v>0</v>
      </c>
      <c r="GI142" s="74">
        <f>IF(AND(ISNUMBER('Emissions (start here)'!CS142),ISNUMBER(Dispersion!$AW$8)),'Emissions (start here)'!CS142*453.59/3600*Dispersion!$AW$8,0)</f>
        <v>0</v>
      </c>
      <c r="GJ142" s="74">
        <f>IF(AND(ISNUMBER('Emissions (start here)'!CS142),ISNUMBER(Dispersion!$AW$9)),'Emissions (start here)'!CS142*453.59/3600*Dispersion!$AW$9,0)</f>
        <v>0</v>
      </c>
      <c r="GK142" s="74">
        <f>IF(AND(ISNUMBER('Emissions (start here)'!CT142),ISNUMBER(Dispersion!$AW$10)),'Emissions (start here)'!CT142*2000*453.59/8760/3600*Dispersion!$AW$10,0)</f>
        <v>0</v>
      </c>
      <c r="GL142" s="74">
        <f>IF(AND(ISNUMBER('Emissions (start here)'!CT142),ISNUMBER(Dispersion!$AW$11)),'Emissions (start here)'!CT142*2000*453.59/8760/3600*Dispersion!$AW$11,0)</f>
        <v>0</v>
      </c>
      <c r="GM142" s="74">
        <f>IF(AND(ISNUMBER('Emissions (start here)'!CU142),ISNUMBER(Dispersion!$AX$8)),'Emissions (start here)'!CU142*453.59/3600*Dispersion!$AX$8,0)</f>
        <v>0</v>
      </c>
      <c r="GN142" s="74">
        <f>IF(AND(ISNUMBER('Emissions (start here)'!CU142),ISNUMBER(Dispersion!$AX$9)),'Emissions (start here)'!CU142*453.59/3600*Dispersion!$AX$9,0)</f>
        <v>0</v>
      </c>
      <c r="GO142" s="74">
        <f>IF(AND(ISNUMBER('Emissions (start here)'!CV142),ISNUMBER(Dispersion!$AX$10)),'Emissions (start here)'!CV142*2000*453.59/8760/3600*Dispersion!$AX$10,0)</f>
        <v>0</v>
      </c>
      <c r="GP142" s="74">
        <f>IF(AND(ISNUMBER('Emissions (start here)'!CV142),ISNUMBER(Dispersion!$AX$11)),'Emissions (start here)'!CV142*2000*453.59/8760/3600*Dispersion!$AX$11,0)</f>
        <v>0</v>
      </c>
      <c r="GQ142" s="74">
        <f>IF(AND(ISNUMBER('Emissions (start here)'!CW142),ISNUMBER(Dispersion!$AY$8)),'Emissions (start here)'!CW142*453.59/3600*Dispersion!$AY$8,0)</f>
        <v>0</v>
      </c>
      <c r="GR142" s="74">
        <f>IF(AND(ISNUMBER('Emissions (start here)'!CW142),ISNUMBER(Dispersion!$AY$9)),'Emissions (start here)'!CW142*453.59/3600*Dispersion!$AY$9,0)</f>
        <v>0</v>
      </c>
      <c r="GS142" s="74">
        <f>IF(AND(ISNUMBER('Emissions (start here)'!CX142),ISNUMBER(Dispersion!$AY$10)),'Emissions (start here)'!CX142*2000*453.59/8760/3600*Dispersion!$AY$10,0)</f>
        <v>0</v>
      </c>
      <c r="GT142" s="74">
        <f>IF(AND(ISNUMBER('Emissions (start here)'!CX142),ISNUMBER(Dispersion!$AY$11)),'Emissions (start here)'!CX142*2000*453.59/8760/3600*Dispersion!$AY$11,0)</f>
        <v>0</v>
      </c>
      <c r="GU142" s="74">
        <f>IF(AND(ISNUMBER('Emissions (start here)'!CY142),ISNUMBER(Dispersion!$AZ$8)),'Emissions (start here)'!CY142*453.59/3600*Dispersion!$AZ$8,0)</f>
        <v>0</v>
      </c>
      <c r="GV142" s="74">
        <f>IF(AND(ISNUMBER('Emissions (start here)'!CY142),ISNUMBER(Dispersion!$AZ$9)),'Emissions (start here)'!CY142*453.59/3600*Dispersion!$AZ$9,0)</f>
        <v>0</v>
      </c>
      <c r="GW142" s="74">
        <f>IF(AND(ISNUMBER('Emissions (start here)'!CZ142),ISNUMBER(Dispersion!$AZ$10)),'Emissions (start here)'!CZ142*2000*453.59/8760/3600*Dispersion!$AZ$10,0)</f>
        <v>0</v>
      </c>
      <c r="GX142" s="74">
        <f>IF(AND(ISNUMBER('Emissions (start here)'!CZ142),ISNUMBER(Dispersion!$AZ$11)),'Emissions (start here)'!CZ142*2000*453.59/8760/3600*Dispersion!$AZ$11,0)</f>
        <v>0</v>
      </c>
    </row>
    <row r="143" spans="1:206" x14ac:dyDescent="0.2">
      <c r="A143" s="51" t="str">
        <f>'Tox Values'!C143</f>
        <v>108-94-1</v>
      </c>
      <c r="B143" s="94" t="str">
        <f>'Tox Values'!D143</f>
        <v>Cyclohexanone</v>
      </c>
      <c r="C143" s="96">
        <f t="shared" si="9"/>
        <v>0</v>
      </c>
      <c r="D143" s="74">
        <f t="shared" si="10"/>
        <v>0</v>
      </c>
      <c r="E143" s="74">
        <f t="shared" si="11"/>
        <v>0</v>
      </c>
      <c r="F143" s="99">
        <f t="shared" si="12"/>
        <v>0</v>
      </c>
      <c r="G143" s="97">
        <f>IF(AND(ISNUMBER('Emissions (start here)'!E143),ISNUMBER(Dispersion!$C$8)),'Emissions (start here)'!E143*453.59/3600*Dispersion!$C$8,0)</f>
        <v>0</v>
      </c>
      <c r="H143" s="74">
        <f>IF(AND(ISNUMBER('Emissions (start here)'!E143),ISNUMBER(Dispersion!$C$9)),'Emissions (start here)'!E143*453.59/3600*Dispersion!$C$9,0)</f>
        <v>0</v>
      </c>
      <c r="I143" s="74">
        <f>IF(AND(ISNUMBER('Emissions (start here)'!F143),ISNUMBER(Dispersion!$C$10)),'Emissions (start here)'!F143*2000*453.59/8760/3600*Dispersion!$C$10,0)</f>
        <v>0</v>
      </c>
      <c r="J143" s="74">
        <f>IF(AND(ISNUMBER('Emissions (start here)'!F143),ISNUMBER(Dispersion!$C$11)),'Emissions (start here)'!F143*2000*453.59/8760/3600*Dispersion!$C$11,0)</f>
        <v>0</v>
      </c>
      <c r="K143" s="74">
        <f>IF(AND(ISNUMBER('Emissions (start here)'!G143),ISNUMBER(Dispersion!$D$8)),'Emissions (start here)'!G143*453.59/3600*Dispersion!$D$8,0)</f>
        <v>0</v>
      </c>
      <c r="L143" s="74">
        <f>IF(AND(ISNUMBER('Emissions (start here)'!G143),ISNUMBER(Dispersion!$D$9)),'Emissions (start here)'!G143*453.59/3600*Dispersion!$D$9,0)</f>
        <v>0</v>
      </c>
      <c r="M143" s="74">
        <f>IF(AND(ISNUMBER('Emissions (start here)'!H143),ISNUMBER(Dispersion!$D$10)),'Emissions (start here)'!H143*2000*453.59/8760/3600*Dispersion!$D$10,0)</f>
        <v>0</v>
      </c>
      <c r="N143" s="74">
        <f>IF(AND(ISNUMBER('Emissions (start here)'!H143),ISNUMBER(Dispersion!$D$11)),'Emissions (start here)'!H143*2000*453.59/8760/3600*Dispersion!$D$11,0)</f>
        <v>0</v>
      </c>
      <c r="O143" s="74">
        <f>IF(AND(ISNUMBER('Emissions (start here)'!I143),ISNUMBER(Dispersion!$E$8)),'Emissions (start here)'!I143*453.59/3600*Dispersion!$E$8,0)</f>
        <v>0</v>
      </c>
      <c r="P143" s="74">
        <f>IF(AND(ISNUMBER('Emissions (start here)'!I143),ISNUMBER(Dispersion!$E$9)),'Emissions (start here)'!I143*453.59/3600*Dispersion!$E$9,0)</f>
        <v>0</v>
      </c>
      <c r="Q143" s="74">
        <f>IF(AND(ISNUMBER('Emissions (start here)'!J143),ISNUMBER(Dispersion!$E$10)),'Emissions (start here)'!J143*2000*453.59/8760/3600*Dispersion!$E$10,0)</f>
        <v>0</v>
      </c>
      <c r="R143" s="74">
        <f>IF(AND(ISNUMBER('Emissions (start here)'!J143),ISNUMBER(Dispersion!$E$11)),'Emissions (start here)'!J143*2000*453.59/8760/3600*Dispersion!$E$11,0)</f>
        <v>0</v>
      </c>
      <c r="S143" s="74">
        <f>IF(AND(ISNUMBER('Emissions (start here)'!K143),ISNUMBER(Dispersion!$F$8)),'Emissions (start here)'!K143*453.59/3600*Dispersion!$F$8,0)</f>
        <v>0</v>
      </c>
      <c r="T143" s="74">
        <f>IF(AND(ISNUMBER('Emissions (start here)'!K143),ISNUMBER(Dispersion!$F$9)),'Emissions (start here)'!K143*453.59/3600*Dispersion!$F$9,0)</f>
        <v>0</v>
      </c>
      <c r="U143" s="74">
        <f>IF(AND(ISNUMBER('Emissions (start here)'!L143),ISNUMBER(Dispersion!$F$10)),'Emissions (start here)'!L143*2000*453.59/8760/3600*Dispersion!$F$10,0)</f>
        <v>0</v>
      </c>
      <c r="V143" s="74">
        <f>IF(AND(ISNUMBER('Emissions (start here)'!L143),ISNUMBER(Dispersion!$F$11)),'Emissions (start here)'!L143*2000*453.59/8760/3600*Dispersion!$F$11,0)</f>
        <v>0</v>
      </c>
      <c r="W143" s="74">
        <f>IF(AND(ISNUMBER('Emissions (start here)'!M143),ISNUMBER(Dispersion!$G$8)),'Emissions (start here)'!M143*453.59/3600*Dispersion!$G$8,0)</f>
        <v>0</v>
      </c>
      <c r="X143" s="74">
        <f>IF(AND(ISNUMBER('Emissions (start here)'!M143),ISNUMBER(Dispersion!$G$9)),'Emissions (start here)'!M143*453.59/3600*Dispersion!$G$9,0)</f>
        <v>0</v>
      </c>
      <c r="Y143" s="74">
        <f>IF(AND(ISNUMBER('Emissions (start here)'!N143),ISNUMBER(Dispersion!$G$10)),'Emissions (start here)'!N143*2000*453.59/8760/3600*Dispersion!$G$10,0)</f>
        <v>0</v>
      </c>
      <c r="Z143" s="74">
        <f>IF(AND(ISNUMBER('Emissions (start here)'!N143),ISNUMBER(Dispersion!$G$11)),'Emissions (start here)'!N143*2000*453.59/8760/3600*Dispersion!$G$11,0)</f>
        <v>0</v>
      </c>
      <c r="AA143" s="74">
        <f>IF(AND(ISNUMBER('Emissions (start here)'!O143),ISNUMBER(Dispersion!$H$8)),'Emissions (start here)'!O143*453.59/3600*Dispersion!$H$8,0)</f>
        <v>0</v>
      </c>
      <c r="AB143" s="74">
        <f>IF(AND(ISNUMBER('Emissions (start here)'!O143),ISNUMBER(Dispersion!$H$9)),'Emissions (start here)'!O143*453.59/3600*Dispersion!$H$9,0)</f>
        <v>0</v>
      </c>
      <c r="AC143" s="74">
        <f>IF(AND(ISNUMBER('Emissions (start here)'!P143),ISNUMBER(Dispersion!$H$10)),'Emissions (start here)'!P143*2000*453.59/8760/3600*Dispersion!$H$10,0)</f>
        <v>0</v>
      </c>
      <c r="AD143" s="74">
        <f>IF(AND(ISNUMBER('Emissions (start here)'!P143),ISNUMBER(Dispersion!$H$11)),'Emissions (start here)'!P143*2000*453.59/8760/3600*Dispersion!$H$11,0)</f>
        <v>0</v>
      </c>
      <c r="AE143" s="74">
        <f>IF(AND(ISNUMBER('Emissions (start here)'!Q143),ISNUMBER(Dispersion!$I$8)),'Emissions (start here)'!Q143*453.59/3600*Dispersion!$I$8,0)</f>
        <v>0</v>
      </c>
      <c r="AF143" s="74">
        <f>IF(AND(ISNUMBER('Emissions (start here)'!Q143),ISNUMBER(Dispersion!$I$9)),'Emissions (start here)'!Q143*453.59/3600*Dispersion!$I$9,0)</f>
        <v>0</v>
      </c>
      <c r="AG143" s="74">
        <f>IF(AND(ISNUMBER('Emissions (start here)'!R143),ISNUMBER(Dispersion!$I$10)),'Emissions (start here)'!R143*2000*453.59/8760/3600*Dispersion!$I$10,0)</f>
        <v>0</v>
      </c>
      <c r="AH143" s="74">
        <f>IF(AND(ISNUMBER('Emissions (start here)'!R143),ISNUMBER(Dispersion!$I$11)),'Emissions (start here)'!R143*2000*453.59/8760/3600*Dispersion!$I$11,0)</f>
        <v>0</v>
      </c>
      <c r="AI143" s="74">
        <f>IF(AND(ISNUMBER('Emissions (start here)'!S143),ISNUMBER(Dispersion!$J$8)),'Emissions (start here)'!S143*453.59/3600*Dispersion!$J$8,0)</f>
        <v>0</v>
      </c>
      <c r="AJ143" s="74">
        <f>IF(AND(ISNUMBER('Emissions (start here)'!S143),ISNUMBER(Dispersion!$J$9)),'Emissions (start here)'!S143*453.59/3600*Dispersion!$J$9,0)</f>
        <v>0</v>
      </c>
      <c r="AK143" s="74">
        <f>IF(AND(ISNUMBER('Emissions (start here)'!T143),ISNUMBER(Dispersion!$J$10)),'Emissions (start here)'!T143*2000*453.59/8760/3600*Dispersion!$J$10,0)</f>
        <v>0</v>
      </c>
      <c r="AL143" s="74">
        <f>IF(AND(ISNUMBER('Emissions (start here)'!T143),ISNUMBER(Dispersion!$J$11)),'Emissions (start here)'!T143*2000*453.59/8760/3600*Dispersion!$J$11,0)</f>
        <v>0</v>
      </c>
      <c r="AM143" s="74">
        <f>IF(AND(ISNUMBER('Emissions (start here)'!U143),ISNUMBER(Dispersion!$K$8)),'Emissions (start here)'!U143*453.59/3600*Dispersion!$K$8,0)</f>
        <v>0</v>
      </c>
      <c r="AN143" s="74">
        <f>IF(AND(ISNUMBER('Emissions (start here)'!U143),ISNUMBER(Dispersion!$K$9)),'Emissions (start here)'!U143*453.59/3600*Dispersion!$K$9,0)</f>
        <v>0</v>
      </c>
      <c r="AO143" s="74">
        <f>IF(AND(ISNUMBER('Emissions (start here)'!V143),ISNUMBER(Dispersion!$K$10)),'Emissions (start here)'!V143*2000*453.59/8760/3600*Dispersion!$K$10,0)</f>
        <v>0</v>
      </c>
      <c r="AP143" s="74">
        <f>IF(AND(ISNUMBER('Emissions (start here)'!V143),ISNUMBER(Dispersion!$K$11)),'Emissions (start here)'!V143*2000*453.59/8760/3600*Dispersion!$K$11,0)</f>
        <v>0</v>
      </c>
      <c r="AQ143" s="74">
        <f>IF(AND(ISNUMBER('Emissions (start here)'!W143),ISNUMBER(Dispersion!$L$8)),'Emissions (start here)'!W143*453.59/3600*Dispersion!$L$8,0)</f>
        <v>0</v>
      </c>
      <c r="AR143" s="74">
        <f>IF(AND(ISNUMBER('Emissions (start here)'!W143),ISNUMBER(Dispersion!$L$9)),'Emissions (start here)'!W143*453.59/3600*Dispersion!$L$9,0)</f>
        <v>0</v>
      </c>
      <c r="AS143" s="74">
        <f>IF(AND(ISNUMBER('Emissions (start here)'!X143),ISNUMBER(Dispersion!$L$10)),'Emissions (start here)'!X143*2000*453.59/8760/3600*Dispersion!$L$10,0)</f>
        <v>0</v>
      </c>
      <c r="AT143" s="74">
        <f>IF(AND(ISNUMBER('Emissions (start here)'!X143),ISNUMBER(Dispersion!$L$11)),'Emissions (start here)'!X143*2000*453.59/8760/3600*Dispersion!$L$11,0)</f>
        <v>0</v>
      </c>
      <c r="AU143" s="74">
        <f>IF(AND(ISNUMBER('Emissions (start here)'!Y143),ISNUMBER(Dispersion!$M$8)),'Emissions (start here)'!Y143*453.59/3600*Dispersion!$M$8,0)</f>
        <v>0</v>
      </c>
      <c r="AV143" s="74">
        <f>IF(AND(ISNUMBER('Emissions (start here)'!Y143),ISNUMBER(Dispersion!$M$9)),'Emissions (start here)'!Y143*453.59/3600*Dispersion!$M$9,0)</f>
        <v>0</v>
      </c>
      <c r="AW143" s="74">
        <f>IF(AND(ISNUMBER('Emissions (start here)'!Z143),ISNUMBER(Dispersion!$M$10)),'Emissions (start here)'!Z143*2000*453.59/8760/3600*Dispersion!$M$10,0)</f>
        <v>0</v>
      </c>
      <c r="AX143" s="74">
        <f>IF(AND(ISNUMBER('Emissions (start here)'!Z143),ISNUMBER(Dispersion!$M$11)),'Emissions (start here)'!Z143*2000*453.59/8760/3600*Dispersion!$M$11,0)</f>
        <v>0</v>
      </c>
      <c r="AY143" s="74">
        <f>IF(AND(ISNUMBER('Emissions (start here)'!AA143),ISNUMBER(Dispersion!$N$8)),'Emissions (start here)'!AA143*453.59/3600*Dispersion!$N$8,0)</f>
        <v>0</v>
      </c>
      <c r="AZ143" s="74">
        <f>IF(AND(ISNUMBER('Emissions (start here)'!AA143),ISNUMBER(Dispersion!$N$9)),'Emissions (start here)'!AA143*453.59/3600*Dispersion!$N$9,0)</f>
        <v>0</v>
      </c>
      <c r="BA143" s="74">
        <f>IF(AND(ISNUMBER('Emissions (start here)'!AB143),ISNUMBER(Dispersion!$N$10)),'Emissions (start here)'!AB143*2000*453.59/8760/3600*Dispersion!$N$10,0)</f>
        <v>0</v>
      </c>
      <c r="BB143" s="74">
        <f>IF(AND(ISNUMBER('Emissions (start here)'!AB143),ISNUMBER(Dispersion!$N$11)),'Emissions (start here)'!AB143*2000*453.59/8760/3600*Dispersion!$N$11,0)</f>
        <v>0</v>
      </c>
      <c r="BC143" s="74">
        <f>IF(AND(ISNUMBER('Emissions (start here)'!AC143),ISNUMBER(Dispersion!$O$8)),'Emissions (start here)'!AC143*453.59/3600*Dispersion!$O$8,0)</f>
        <v>0</v>
      </c>
      <c r="BD143" s="74">
        <f>IF(AND(ISNUMBER('Emissions (start here)'!AC143),ISNUMBER(Dispersion!$O$9)),'Emissions (start here)'!AC143*453.59/3600*Dispersion!$O$9,0)</f>
        <v>0</v>
      </c>
      <c r="BE143" s="74">
        <f>IF(AND(ISNUMBER('Emissions (start here)'!AD143),ISNUMBER(Dispersion!$O$10)),'Emissions (start here)'!AD143*2000*453.59/8760/3600*Dispersion!$O$10,0)</f>
        <v>0</v>
      </c>
      <c r="BF143" s="74">
        <f>IF(AND(ISNUMBER('Emissions (start here)'!AD143),ISNUMBER(Dispersion!$O$11)),'Emissions (start here)'!AD143*2000*453.59/8760/3600*Dispersion!$O$11,0)</f>
        <v>0</v>
      </c>
      <c r="BG143" s="74">
        <f>IF(AND(ISNUMBER('Emissions (start here)'!AE143),ISNUMBER(Dispersion!$P$8)),'Emissions (start here)'!AE143*453.59/3600*Dispersion!$P$8,0)</f>
        <v>0</v>
      </c>
      <c r="BH143" s="74">
        <f>IF(AND(ISNUMBER('Emissions (start here)'!AE143),ISNUMBER(Dispersion!$P$9)),'Emissions (start here)'!AE143*453.59/3600*Dispersion!$P$9,0)</f>
        <v>0</v>
      </c>
      <c r="BI143" s="74">
        <f>IF(AND(ISNUMBER('Emissions (start here)'!AF143),ISNUMBER(Dispersion!$P$10)),'Emissions (start here)'!AF143*2000*453.59/8760/3600*Dispersion!$P$10,0)</f>
        <v>0</v>
      </c>
      <c r="BJ143" s="74">
        <f>IF(AND(ISNUMBER('Emissions (start here)'!AF143),ISNUMBER(Dispersion!$P$11)),'Emissions (start here)'!AF143*2000*453.59/8760/3600*Dispersion!$P$11,0)</f>
        <v>0</v>
      </c>
      <c r="BK143" s="74">
        <f>IF(AND(ISNUMBER('Emissions (start here)'!AG143),ISNUMBER(Dispersion!$Q$8)),'Emissions (start here)'!AG143*453.59/3600*Dispersion!$Q$8,0)</f>
        <v>0</v>
      </c>
      <c r="BL143" s="74">
        <f>IF(AND(ISNUMBER('Emissions (start here)'!AG143),ISNUMBER(Dispersion!$Q$9)),'Emissions (start here)'!AG143*453.59/3600*Dispersion!$Q$9,0)</f>
        <v>0</v>
      </c>
      <c r="BM143" s="74">
        <f>IF(AND(ISNUMBER('Emissions (start here)'!AH143),ISNUMBER(Dispersion!$Q$10)),'Emissions (start here)'!AH143*2000*453.59/8760/3600*Dispersion!$Q$10,0)</f>
        <v>0</v>
      </c>
      <c r="BN143" s="74">
        <f>IF(AND(ISNUMBER('Emissions (start here)'!AH143),ISNUMBER(Dispersion!$Q$11)),'Emissions (start here)'!AH143*2000*453.59/8760/3600*Dispersion!$Q$11,0)</f>
        <v>0</v>
      </c>
      <c r="BO143" s="74">
        <f>IF(AND(ISNUMBER('Emissions (start here)'!AI143),ISNUMBER(Dispersion!$R$8)),'Emissions (start here)'!AI143*453.59/3600*Dispersion!$R$8,0)</f>
        <v>0</v>
      </c>
      <c r="BP143" s="74">
        <f>IF(AND(ISNUMBER('Emissions (start here)'!AI143),ISNUMBER(Dispersion!$R$9)),'Emissions (start here)'!AI143*453.59/3600*Dispersion!$R$9,0)</f>
        <v>0</v>
      </c>
      <c r="BQ143" s="74">
        <f>IF(AND(ISNUMBER('Emissions (start here)'!AJ143),ISNUMBER(Dispersion!$R$10)),'Emissions (start here)'!AJ143*2000*453.59/8760/3600*Dispersion!$R$10,0)</f>
        <v>0</v>
      </c>
      <c r="BR143" s="74">
        <f>IF(AND(ISNUMBER('Emissions (start here)'!AJ143),ISNUMBER(Dispersion!$R$11)),'Emissions (start here)'!AJ143*2000*453.59/8760/3600*Dispersion!$R$11,0)</f>
        <v>0</v>
      </c>
      <c r="BS143" s="74">
        <f>IF(AND(ISNUMBER('Emissions (start here)'!AK143),ISNUMBER(Dispersion!$S$8)),'Emissions (start here)'!AK143*453.59/3600*Dispersion!$S$8,0)</f>
        <v>0</v>
      </c>
      <c r="BT143" s="74">
        <f>IF(AND(ISNUMBER('Emissions (start here)'!AK143),ISNUMBER(Dispersion!$S$9)),'Emissions (start here)'!AK143*453.59/3600*Dispersion!$S$9,0)</f>
        <v>0</v>
      </c>
      <c r="BU143" s="74">
        <f>IF(AND(ISNUMBER('Emissions (start here)'!AL143),ISNUMBER(Dispersion!$S$10)),'Emissions (start here)'!AL143*2000*453.59/8760/3600*Dispersion!$S$10,0)</f>
        <v>0</v>
      </c>
      <c r="BV143" s="74">
        <f>IF(AND(ISNUMBER('Emissions (start here)'!AL143),ISNUMBER(Dispersion!$S$11)),'Emissions (start here)'!AL143*2000*453.59/8760/3600*Dispersion!$S$11,0)</f>
        <v>0</v>
      </c>
      <c r="BW143" s="74">
        <f>IF(AND(ISNUMBER('Emissions (start here)'!AM143),ISNUMBER(Dispersion!$T$8)),'Emissions (start here)'!AM143*453.59/3600*Dispersion!$T$8,0)</f>
        <v>0</v>
      </c>
      <c r="BX143" s="74">
        <f>IF(AND(ISNUMBER('Emissions (start here)'!AM143),ISNUMBER(Dispersion!$T$9)),'Emissions (start here)'!AM143*453.59/3600*Dispersion!$T$9,0)</f>
        <v>0</v>
      </c>
      <c r="BY143" s="74">
        <f>IF(AND(ISNUMBER('Emissions (start here)'!AN143),ISNUMBER(Dispersion!$T$10)),'Emissions (start here)'!AN143*2000*453.59/8760/3600*Dispersion!$T$10,0)</f>
        <v>0</v>
      </c>
      <c r="BZ143" s="74">
        <f>IF(AND(ISNUMBER('Emissions (start here)'!AN143),ISNUMBER(Dispersion!$T$11)),'Emissions (start here)'!AN143*2000*453.59/8760/3600*Dispersion!$T$11,0)</f>
        <v>0</v>
      </c>
      <c r="CA143" s="74">
        <f>IF(AND(ISNUMBER('Emissions (start here)'!AO143),ISNUMBER(Dispersion!$U$8)),'Emissions (start here)'!AO143*453.59/3600*Dispersion!$U$8,0)</f>
        <v>0</v>
      </c>
      <c r="CB143" s="74">
        <f>IF(AND(ISNUMBER('Emissions (start here)'!AO143),ISNUMBER(Dispersion!$U$9)),'Emissions (start here)'!AO143*453.59/3600*Dispersion!$U$9,0)</f>
        <v>0</v>
      </c>
      <c r="CC143" s="74">
        <f>IF(AND(ISNUMBER('Emissions (start here)'!AP143),ISNUMBER(Dispersion!$U$10)),'Emissions (start here)'!AP143*2000*453.59/8760/3600*Dispersion!$U$10,0)</f>
        <v>0</v>
      </c>
      <c r="CD143" s="74">
        <f>IF(AND(ISNUMBER('Emissions (start here)'!AP143),ISNUMBER(Dispersion!$U$11)),'Emissions (start here)'!AP143*2000*453.59/8760/3600*Dispersion!$U$11,0)</f>
        <v>0</v>
      </c>
      <c r="CE143" s="74">
        <f>IF(AND(ISNUMBER('Emissions (start here)'!AQ143),ISNUMBER(Dispersion!$V$8)),'Emissions (start here)'!AQ143*453.59/3600*Dispersion!$V$8,0)</f>
        <v>0</v>
      </c>
      <c r="CF143" s="74">
        <f>IF(AND(ISNUMBER('Emissions (start here)'!AQ143),ISNUMBER(Dispersion!$V$9)),'Emissions (start here)'!AQ143*453.59/3600*Dispersion!$V$9,0)</f>
        <v>0</v>
      </c>
      <c r="CG143" s="74">
        <f>IF(AND(ISNUMBER('Emissions (start here)'!AR143),ISNUMBER(Dispersion!$V$10)),'Emissions (start here)'!AR143*2000*453.59/8760/3600*Dispersion!$V$10,0)</f>
        <v>0</v>
      </c>
      <c r="CH143" s="74">
        <f>IF(AND(ISNUMBER('Emissions (start here)'!AR143),ISNUMBER(Dispersion!$V$11)),'Emissions (start here)'!AR143*2000*453.59/8760/3600*Dispersion!$V$11,0)</f>
        <v>0</v>
      </c>
      <c r="CI143" s="74">
        <f>IF(AND(ISNUMBER('Emissions (start here)'!AS143),ISNUMBER(Dispersion!$W$8)),'Emissions (start here)'!AS143*453.59/3600*Dispersion!$W$8,0)</f>
        <v>0</v>
      </c>
      <c r="CJ143" s="74">
        <f>IF(AND(ISNUMBER('Emissions (start here)'!AS143),ISNUMBER(Dispersion!$W$9)),'Emissions (start here)'!AS143*453.59/3600*Dispersion!$W$9,0)</f>
        <v>0</v>
      </c>
      <c r="CK143" s="74">
        <f>IF(AND(ISNUMBER('Emissions (start here)'!AT143),ISNUMBER(Dispersion!$W$10)),'Emissions (start here)'!AT143*2000*453.59/8760/3600*Dispersion!$W$10,0)</f>
        <v>0</v>
      </c>
      <c r="CL143" s="74">
        <f>IF(AND(ISNUMBER('Emissions (start here)'!AT143),ISNUMBER(Dispersion!$W$11)),'Emissions (start here)'!AT143*2000*453.59/8760/3600*Dispersion!$W$11,0)</f>
        <v>0</v>
      </c>
      <c r="CM143" s="74">
        <f>IF(AND(ISNUMBER('Emissions (start here)'!AU143),ISNUMBER(Dispersion!$X$8)),'Emissions (start here)'!AU143*453.59/3600*Dispersion!$X$8,0)</f>
        <v>0</v>
      </c>
      <c r="CN143" s="74">
        <f>IF(AND(ISNUMBER('Emissions (start here)'!AU143),ISNUMBER(Dispersion!$X$9)),'Emissions (start here)'!AU143*453.59/3600*Dispersion!$X$9,0)</f>
        <v>0</v>
      </c>
      <c r="CO143" s="74">
        <f>IF(AND(ISNUMBER('Emissions (start here)'!AV143),ISNUMBER(Dispersion!$X$10)),'Emissions (start here)'!AV143*2000*453.59/8760/3600*Dispersion!$X$10,0)</f>
        <v>0</v>
      </c>
      <c r="CP143" s="74">
        <f>IF(AND(ISNUMBER('Emissions (start here)'!AV143),ISNUMBER(Dispersion!$X$11)),'Emissions (start here)'!AV143*2000*453.59/8760/3600*Dispersion!$X$11,0)</f>
        <v>0</v>
      </c>
      <c r="CQ143" s="74">
        <f>IF(AND(ISNUMBER('Emissions (start here)'!AW143),ISNUMBER(Dispersion!$Y$8)),'Emissions (start here)'!AW143*453.59/3600*Dispersion!$Y$8,0)</f>
        <v>0</v>
      </c>
      <c r="CR143" s="74">
        <f>IF(AND(ISNUMBER('Emissions (start here)'!AW143),ISNUMBER(Dispersion!$Y$9)),'Emissions (start here)'!AW143*453.59/3600*Dispersion!$Y$9,0)</f>
        <v>0</v>
      </c>
      <c r="CS143" s="74">
        <f>IF(AND(ISNUMBER('Emissions (start here)'!AX143),ISNUMBER(Dispersion!$Y$10)),'Emissions (start here)'!AX143*2000*453.59/8760/3600*Dispersion!$Y$10,0)</f>
        <v>0</v>
      </c>
      <c r="CT143" s="74">
        <f>IF(AND(ISNUMBER('Emissions (start here)'!AX143),ISNUMBER(Dispersion!$Y$11)),'Emissions (start here)'!AX143*2000*453.59/8760/3600*Dispersion!$Y$11,0)</f>
        <v>0</v>
      </c>
      <c r="CU143" s="74">
        <f>IF(AND(ISNUMBER('Emissions (start here)'!AY143),ISNUMBER(Dispersion!$Z$8)),'Emissions (start here)'!AY143*453.59/3600*Dispersion!$Z$8,0)</f>
        <v>0</v>
      </c>
      <c r="CV143" s="74">
        <f>IF(AND(ISNUMBER('Emissions (start here)'!AY143),ISNUMBER(Dispersion!$Z$9)),'Emissions (start here)'!AY143*453.59/3600*Dispersion!$Z$9,0)</f>
        <v>0</v>
      </c>
      <c r="CW143" s="74">
        <f>IF(AND(ISNUMBER('Emissions (start here)'!AZ143),ISNUMBER(Dispersion!$Z$10)),'Emissions (start here)'!AZ143*2000*453.59/8760/3600*Dispersion!$Z$10,0)</f>
        <v>0</v>
      </c>
      <c r="CX143" s="74">
        <f>IF(AND(ISNUMBER('Emissions (start here)'!AZ143),ISNUMBER(Dispersion!$Z$11)),'Emissions (start here)'!AZ143*2000*453.59/8760/3600*Dispersion!$Z$11,0)</f>
        <v>0</v>
      </c>
      <c r="CY143" s="74">
        <f>IF(AND(ISNUMBER('Emissions (start here)'!BA143),ISNUMBER(Dispersion!$AA$8)),'Emissions (start here)'!BA143*453.59/3600*Dispersion!$AA$8,0)</f>
        <v>0</v>
      </c>
      <c r="CZ143" s="74">
        <f>IF(AND(ISNUMBER('Emissions (start here)'!BA143),ISNUMBER(Dispersion!$AA$9)),'Emissions (start here)'!BA143*453.59/3600*Dispersion!$AA$9,0)</f>
        <v>0</v>
      </c>
      <c r="DA143" s="74">
        <f>IF(AND(ISNUMBER('Emissions (start here)'!BB143),ISNUMBER(Dispersion!$AA$10)),'Emissions (start here)'!BB143*2000*453.59/8760/3600*Dispersion!$AA$10,0)</f>
        <v>0</v>
      </c>
      <c r="DB143" s="74">
        <f>IF(AND(ISNUMBER('Emissions (start here)'!BB143),ISNUMBER(Dispersion!$AA$11)),'Emissions (start here)'!BB143*2000*453.59/8760/3600*Dispersion!$AA$11,0)</f>
        <v>0</v>
      </c>
      <c r="DC143" s="74">
        <f>IF(AND(ISNUMBER('Emissions (start here)'!BC143),ISNUMBER(Dispersion!$AB$8)),'Emissions (start here)'!BC143*453.59/3600*Dispersion!$AB$8,0)</f>
        <v>0</v>
      </c>
      <c r="DD143" s="74">
        <f>IF(AND(ISNUMBER('Emissions (start here)'!BC143),ISNUMBER(Dispersion!$AB$9)),'Emissions (start here)'!BC143*453.59/3600*Dispersion!$AB$9,0)</f>
        <v>0</v>
      </c>
      <c r="DE143" s="74">
        <f>IF(AND(ISNUMBER('Emissions (start here)'!BD143),ISNUMBER(Dispersion!$AB$10)),'Emissions (start here)'!BD143*2000*453.59/8760/3600*Dispersion!$AB$10,0)</f>
        <v>0</v>
      </c>
      <c r="DF143" s="74">
        <f>IF(AND(ISNUMBER('Emissions (start here)'!BD143),ISNUMBER(Dispersion!$AB$11)),'Emissions (start here)'!BD143*2000*453.59/8760/3600*Dispersion!$AB$11,0)</f>
        <v>0</v>
      </c>
      <c r="DG143" s="74">
        <f>IF(AND(ISNUMBER('Emissions (start here)'!BE143),ISNUMBER(Dispersion!$AC$8)),'Emissions (start here)'!BE143*453.59/3600*Dispersion!$AC$8,0)</f>
        <v>0</v>
      </c>
      <c r="DH143" s="74">
        <f>IF(AND(ISNUMBER('Emissions (start here)'!BE143),ISNUMBER(Dispersion!$AC$9)),'Emissions (start here)'!BE143*453.59/3600*Dispersion!$AC$9,0)</f>
        <v>0</v>
      </c>
      <c r="DI143" s="74">
        <f>IF(AND(ISNUMBER('Emissions (start here)'!BF143),ISNUMBER(Dispersion!$AC$10)),'Emissions (start here)'!BF143*2000*453.59/8760/3600*Dispersion!$AC$10,0)</f>
        <v>0</v>
      </c>
      <c r="DJ143" s="74">
        <f>IF(AND(ISNUMBER('Emissions (start here)'!BF143),ISNUMBER(Dispersion!$AC$11)),'Emissions (start here)'!BF143*2000*453.59/8760/3600*Dispersion!$AC$11,0)</f>
        <v>0</v>
      </c>
      <c r="DK143" s="74">
        <f>IF(AND(ISNUMBER('Emissions (start here)'!BG143),ISNUMBER(Dispersion!$AD$8)),'Emissions (start here)'!BG143*453.59/3600*Dispersion!$AD$8,0)</f>
        <v>0</v>
      </c>
      <c r="DL143" s="74">
        <f>IF(AND(ISNUMBER('Emissions (start here)'!BG143),ISNUMBER(Dispersion!$AD$9)),'Emissions (start here)'!BG143*453.59/3600*Dispersion!$AD$9,0)</f>
        <v>0</v>
      </c>
      <c r="DM143" s="74">
        <f>IF(AND(ISNUMBER('Emissions (start here)'!BH143),ISNUMBER(Dispersion!$AD$10)),'Emissions (start here)'!BH143*2000*453.59/8760/3600*Dispersion!$AD$10,0)</f>
        <v>0</v>
      </c>
      <c r="DN143" s="74">
        <f>IF(AND(ISNUMBER('Emissions (start here)'!BH143),ISNUMBER(Dispersion!$AD$11)),'Emissions (start here)'!BH143*2000*453.59/8760/3600*Dispersion!$AD$11,0)</f>
        <v>0</v>
      </c>
      <c r="DO143" s="74">
        <f>IF(AND(ISNUMBER('Emissions (start here)'!BI143),ISNUMBER(Dispersion!$AE$8)),'Emissions (start here)'!BI143*453.59/3600*Dispersion!$AE$8,0)</f>
        <v>0</v>
      </c>
      <c r="DP143" s="74">
        <f>IF(AND(ISNUMBER('Emissions (start here)'!BI143),ISNUMBER(Dispersion!$AE$9)),'Emissions (start here)'!BI143*453.59/3600*Dispersion!$AE$9,0)</f>
        <v>0</v>
      </c>
      <c r="DQ143" s="74">
        <f>IF(AND(ISNUMBER('Emissions (start here)'!BJ143),ISNUMBER(Dispersion!$AE$10)),'Emissions (start here)'!BJ143*2000*453.59/8760/3600*Dispersion!$AE$10,0)</f>
        <v>0</v>
      </c>
      <c r="DR143" s="74">
        <f>IF(AND(ISNUMBER('Emissions (start here)'!BJ143),ISNUMBER(Dispersion!$AE$11)),'Emissions (start here)'!BJ143*2000*453.59/8760/3600*Dispersion!$AE$11,0)</f>
        <v>0</v>
      </c>
      <c r="DS143" s="74">
        <f>IF(AND(ISNUMBER('Emissions (start here)'!BK143),ISNUMBER(Dispersion!$AF$8)),'Emissions (start here)'!BK143*453.59/3600*Dispersion!$AF$8,0)</f>
        <v>0</v>
      </c>
      <c r="DT143" s="74">
        <f>IF(AND(ISNUMBER('Emissions (start here)'!BK143),ISNUMBER(Dispersion!$AF$9)),'Emissions (start here)'!BK143*453.59/3600*Dispersion!$AF$9,0)</f>
        <v>0</v>
      </c>
      <c r="DU143" s="74">
        <f>IF(AND(ISNUMBER('Emissions (start here)'!BL143),ISNUMBER(Dispersion!$AF$10)),'Emissions (start here)'!BL143*2000*453.59/8760/3600*Dispersion!$AF$10,0)</f>
        <v>0</v>
      </c>
      <c r="DV143" s="74">
        <f>IF(AND(ISNUMBER('Emissions (start here)'!BL143),ISNUMBER(Dispersion!$AF$11)),'Emissions (start here)'!BL143*2000*453.59/8760/3600*Dispersion!$AF$11,0)</f>
        <v>0</v>
      </c>
      <c r="DW143" s="74">
        <f>IF(AND(ISNUMBER('Emissions (start here)'!BM143),ISNUMBER(Dispersion!$AG$8)),'Emissions (start here)'!BM143*453.59/3600*Dispersion!$AG$8,0)</f>
        <v>0</v>
      </c>
      <c r="DX143" s="74">
        <f>IF(AND(ISNUMBER('Emissions (start here)'!BM143),ISNUMBER(Dispersion!$AG$9)),'Emissions (start here)'!BM143*453.59/3600*Dispersion!$AG$9,0)</f>
        <v>0</v>
      </c>
      <c r="DY143" s="74">
        <f>IF(AND(ISNUMBER('Emissions (start here)'!BN143),ISNUMBER(Dispersion!$AG$10)),'Emissions (start here)'!BN143*2000*453.59/8760/3600*Dispersion!$AG$10,0)</f>
        <v>0</v>
      </c>
      <c r="DZ143" s="74">
        <f>IF(AND(ISNUMBER('Emissions (start here)'!BN143),ISNUMBER(Dispersion!$AG$11)),'Emissions (start here)'!BN143*2000*453.59/8760/3600*Dispersion!$AG$11,0)</f>
        <v>0</v>
      </c>
      <c r="EA143" s="74">
        <f>IF(AND(ISNUMBER('Emissions (start here)'!BO143),ISNUMBER(Dispersion!$AH$8)),'Emissions (start here)'!BO143*453.59/3600*Dispersion!$AH$8,0)</f>
        <v>0</v>
      </c>
      <c r="EB143" s="74">
        <f>IF(AND(ISNUMBER('Emissions (start here)'!BO143),ISNUMBER(Dispersion!$AH$9)),'Emissions (start here)'!BO143*453.59/3600*Dispersion!$AH$9,0)</f>
        <v>0</v>
      </c>
      <c r="EC143" s="74">
        <f>IF(AND(ISNUMBER('Emissions (start here)'!BP143),ISNUMBER(Dispersion!$AH$10)),'Emissions (start here)'!BP143*2000*453.59/8760/3600*Dispersion!$AH$10,0)</f>
        <v>0</v>
      </c>
      <c r="ED143" s="74">
        <f>IF(AND(ISNUMBER('Emissions (start here)'!BP143),ISNUMBER(Dispersion!$AH$11)),'Emissions (start here)'!BP143*2000*453.59/8760/3600*Dispersion!$AH$11,0)</f>
        <v>0</v>
      </c>
      <c r="EE143" s="74">
        <f>IF(AND(ISNUMBER('Emissions (start here)'!BQ143),ISNUMBER(Dispersion!$AI$8)),'Emissions (start here)'!BQ143*453.59/3600*Dispersion!$AI$8,0)</f>
        <v>0</v>
      </c>
      <c r="EF143" s="74">
        <f>IF(AND(ISNUMBER('Emissions (start here)'!BQ143),ISNUMBER(Dispersion!$AI$9)),'Emissions (start here)'!BQ143*453.59/3600*Dispersion!$AI$9,0)</f>
        <v>0</v>
      </c>
      <c r="EG143" s="74">
        <f>IF(AND(ISNUMBER('Emissions (start here)'!BR143),ISNUMBER(Dispersion!$AI$10)),'Emissions (start here)'!BR143*2000*453.59/8760/3600*Dispersion!$AI$10,0)</f>
        <v>0</v>
      </c>
      <c r="EH143" s="74">
        <f>IF(AND(ISNUMBER('Emissions (start here)'!BR143),ISNUMBER(Dispersion!$AI$11)),'Emissions (start here)'!BR143*2000*453.59/8760/3600*Dispersion!$AI$11,0)</f>
        <v>0</v>
      </c>
      <c r="EI143" s="74">
        <f>IF(AND(ISNUMBER('Emissions (start here)'!BS143),ISNUMBER(Dispersion!$AJ$8)),'Emissions (start here)'!BS143*453.59/3600*Dispersion!$AJ$8,0)</f>
        <v>0</v>
      </c>
      <c r="EJ143" s="74">
        <f>IF(AND(ISNUMBER('Emissions (start here)'!BS143),ISNUMBER(Dispersion!$AJ$9)),'Emissions (start here)'!BS143*453.59/3600*Dispersion!$AJ$9,0)</f>
        <v>0</v>
      </c>
      <c r="EK143" s="74">
        <f>IF(AND(ISNUMBER('Emissions (start here)'!BT143),ISNUMBER(Dispersion!$AJ$10)),'Emissions (start here)'!BT143*2000*453.59/8760/3600*Dispersion!$AJ$10,0)</f>
        <v>0</v>
      </c>
      <c r="EL143" s="74">
        <f>IF(AND(ISNUMBER('Emissions (start here)'!BT143),ISNUMBER(Dispersion!$AJ$11)),'Emissions (start here)'!BT143*2000*453.59/8760/3600*Dispersion!$AJ$11,0)</f>
        <v>0</v>
      </c>
      <c r="EM143" s="74">
        <f>IF(AND(ISNUMBER('Emissions (start here)'!BU143),ISNUMBER(Dispersion!$AK$8)),'Emissions (start here)'!BU143*453.59/3600*Dispersion!$AK$8,0)</f>
        <v>0</v>
      </c>
      <c r="EN143" s="74">
        <f>IF(AND(ISNUMBER('Emissions (start here)'!BU143),ISNUMBER(Dispersion!$AK$9)),'Emissions (start here)'!BU143*453.59/3600*Dispersion!$AK$9,0)</f>
        <v>0</v>
      </c>
      <c r="EO143" s="74">
        <f>IF(AND(ISNUMBER('Emissions (start here)'!BV143),ISNUMBER(Dispersion!$AK$10)),'Emissions (start here)'!BV143*2000*453.59/8760/3600*Dispersion!$AK$10,0)</f>
        <v>0</v>
      </c>
      <c r="EP143" s="74">
        <f>IF(AND(ISNUMBER('Emissions (start here)'!BV143),ISNUMBER(Dispersion!$AK$11)),'Emissions (start here)'!BV143*2000*453.59/8760/3600*Dispersion!$AK$11,0)</f>
        <v>0</v>
      </c>
      <c r="EQ143" s="74">
        <f>IF(AND(ISNUMBER('Emissions (start here)'!BW143),ISNUMBER(Dispersion!$AL$8)),'Emissions (start here)'!BW143*453.59/3600*Dispersion!$AL$8,0)</f>
        <v>0</v>
      </c>
      <c r="ER143" s="74">
        <f>IF(AND(ISNUMBER('Emissions (start here)'!BW143),ISNUMBER(Dispersion!$AL$9)),'Emissions (start here)'!BW143*453.59/3600*Dispersion!$AL$9,0)</f>
        <v>0</v>
      </c>
      <c r="ES143" s="74">
        <f>IF(AND(ISNUMBER('Emissions (start here)'!BX143),ISNUMBER(Dispersion!$AL$10)),'Emissions (start here)'!BX143*2000*453.59/8760/3600*Dispersion!$AL$10,0)</f>
        <v>0</v>
      </c>
      <c r="ET143" s="74">
        <f>IF(AND(ISNUMBER('Emissions (start here)'!BX143),ISNUMBER(Dispersion!$AL$11)),'Emissions (start here)'!BX143*2000*453.59/8760/3600*Dispersion!$AL$11,0)</f>
        <v>0</v>
      </c>
      <c r="EU143" s="74">
        <f>IF(AND(ISNUMBER('Emissions (start here)'!BY143),ISNUMBER(Dispersion!$AM$8)),'Emissions (start here)'!BY143*453.59/3600*Dispersion!$AM$8,0)</f>
        <v>0</v>
      </c>
      <c r="EV143" s="74">
        <f>IF(AND(ISNUMBER('Emissions (start here)'!BY143),ISNUMBER(Dispersion!$AM$9)),'Emissions (start here)'!BY143*453.59/3600*Dispersion!$AM$9,0)</f>
        <v>0</v>
      </c>
      <c r="EW143" s="74">
        <f>IF(AND(ISNUMBER('Emissions (start here)'!BZ143),ISNUMBER(Dispersion!$AM$10)),'Emissions (start here)'!BZ143*2000*453.59/8760/3600*Dispersion!$AM$10,0)</f>
        <v>0</v>
      </c>
      <c r="EX143" s="74">
        <f>IF(AND(ISNUMBER('Emissions (start here)'!BZ143),ISNUMBER(Dispersion!$AM$11)),'Emissions (start here)'!BZ143*2000*453.59/8760/3600*Dispersion!$AM$11,0)</f>
        <v>0</v>
      </c>
      <c r="EY143" s="74">
        <f>IF(AND(ISNUMBER('Emissions (start here)'!CA143),ISNUMBER(Dispersion!$AN$8)),'Emissions (start here)'!CA143*453.59/3600*Dispersion!$AN$8,0)</f>
        <v>0</v>
      </c>
      <c r="EZ143" s="74">
        <f>IF(AND(ISNUMBER('Emissions (start here)'!CA143),ISNUMBER(Dispersion!$AN$9)),'Emissions (start here)'!CA143*453.59/3600*Dispersion!$AN$9,0)</f>
        <v>0</v>
      </c>
      <c r="FA143" s="74">
        <f>IF(AND(ISNUMBER('Emissions (start here)'!CB143),ISNUMBER(Dispersion!$AN$10)),'Emissions (start here)'!CB143*2000*453.59/8760/3600*Dispersion!$AN$10,0)</f>
        <v>0</v>
      </c>
      <c r="FB143" s="74">
        <f>IF(AND(ISNUMBER('Emissions (start here)'!CB143),ISNUMBER(Dispersion!$AN$11)),'Emissions (start here)'!CB143*2000*453.59/8760/3600*Dispersion!$AN$11,0)</f>
        <v>0</v>
      </c>
      <c r="FC143" s="74">
        <f>IF(AND(ISNUMBER('Emissions (start here)'!CC143),ISNUMBER(Dispersion!$AO$8)),'Emissions (start here)'!CC143*453.59/3600*Dispersion!$AO$8,0)</f>
        <v>0</v>
      </c>
      <c r="FD143" s="74">
        <f>IF(AND(ISNUMBER('Emissions (start here)'!CC143),ISNUMBER(Dispersion!$AO$9)),'Emissions (start here)'!CC143*453.59/3600*Dispersion!$AO$9,0)</f>
        <v>0</v>
      </c>
      <c r="FE143" s="74">
        <f>IF(AND(ISNUMBER('Emissions (start here)'!CD143),ISNUMBER(Dispersion!$AO$10)),'Emissions (start here)'!CD143*2000*453.59/8760/3600*Dispersion!$AO$10,0)</f>
        <v>0</v>
      </c>
      <c r="FF143" s="74">
        <f>IF(AND(ISNUMBER('Emissions (start here)'!CD143),ISNUMBER(Dispersion!$AO$11)),'Emissions (start here)'!CD143*2000*453.59/8760/3600*Dispersion!$AO$11,0)</f>
        <v>0</v>
      </c>
      <c r="FG143" s="74">
        <f>IF(AND(ISNUMBER('Emissions (start here)'!CE143),ISNUMBER(Dispersion!$AP$8)),'Emissions (start here)'!CE143*453.59/3600*Dispersion!$AP$8,0)</f>
        <v>0</v>
      </c>
      <c r="FH143" s="74">
        <f>IF(AND(ISNUMBER('Emissions (start here)'!CE143),ISNUMBER(Dispersion!$AP$9)),'Emissions (start here)'!CE143*453.59/3600*Dispersion!$AP$9,0)</f>
        <v>0</v>
      </c>
      <c r="FI143" s="74">
        <f>IF(AND(ISNUMBER('Emissions (start here)'!CF143),ISNUMBER(Dispersion!$AP$10)),'Emissions (start here)'!CF143*2000*453.59/8760/3600*Dispersion!$AP$10,0)</f>
        <v>0</v>
      </c>
      <c r="FJ143" s="74">
        <f>IF(AND(ISNUMBER('Emissions (start here)'!CF143),ISNUMBER(Dispersion!$AP$11)),'Emissions (start here)'!CF143*2000*453.59/8760/3600*Dispersion!$AP$11,0)</f>
        <v>0</v>
      </c>
      <c r="FK143" s="74">
        <f>IF(AND(ISNUMBER('Emissions (start here)'!CG143),ISNUMBER(Dispersion!$AQ$8)),'Emissions (start here)'!CG143*453.59/3600*Dispersion!$AQ$8,0)</f>
        <v>0</v>
      </c>
      <c r="FL143" s="74">
        <f>IF(AND(ISNUMBER('Emissions (start here)'!CG143),ISNUMBER(Dispersion!$AQ$9)),'Emissions (start here)'!CG143*453.59/3600*Dispersion!$AQ$9,0)</f>
        <v>0</v>
      </c>
      <c r="FM143" s="74">
        <f>IF(AND(ISNUMBER('Emissions (start here)'!CH143),ISNUMBER(Dispersion!$AQ$10)),'Emissions (start here)'!CH143*2000*453.59/8760/3600*Dispersion!$AQ$10,0)</f>
        <v>0</v>
      </c>
      <c r="FN143" s="74">
        <f>IF(AND(ISNUMBER('Emissions (start here)'!CH143),ISNUMBER(Dispersion!$AQ$11)),'Emissions (start here)'!CH143*2000*453.59/8760/3600*Dispersion!$AQ$11,0)</f>
        <v>0</v>
      </c>
      <c r="FO143" s="74">
        <f>IF(AND(ISNUMBER('Emissions (start here)'!CI143),ISNUMBER(Dispersion!$AR$8)),'Emissions (start here)'!CI143*453.59/3600*Dispersion!$AR$8,0)</f>
        <v>0</v>
      </c>
      <c r="FP143" s="74">
        <f>IF(AND(ISNUMBER('Emissions (start here)'!CI143),ISNUMBER(Dispersion!$AR$9)),'Emissions (start here)'!CI143*453.59/3600*Dispersion!$AR$9,0)</f>
        <v>0</v>
      </c>
      <c r="FQ143" s="74">
        <f>IF(AND(ISNUMBER('Emissions (start here)'!CJ143),ISNUMBER(Dispersion!$AR$10)),'Emissions (start here)'!CJ143*2000*453.59/8760/3600*Dispersion!$AR$10,0)</f>
        <v>0</v>
      </c>
      <c r="FR143" s="74">
        <f>IF(AND(ISNUMBER('Emissions (start here)'!CJ143),ISNUMBER(Dispersion!$AR$11)),'Emissions (start here)'!CJ143*2000*453.59/8760/3600*Dispersion!$AR$11,0)</f>
        <v>0</v>
      </c>
      <c r="FS143" s="74">
        <f>IF(AND(ISNUMBER('Emissions (start here)'!CK143),ISNUMBER(Dispersion!$AS$8)),'Emissions (start here)'!CK143*453.59/3600*Dispersion!$AS$8,0)</f>
        <v>0</v>
      </c>
      <c r="FT143" s="74">
        <f>IF(AND(ISNUMBER('Emissions (start here)'!CK143),ISNUMBER(Dispersion!$AS$9)),'Emissions (start here)'!CK143*453.59/3600*Dispersion!$AS$9,0)</f>
        <v>0</v>
      </c>
      <c r="FU143" s="74">
        <f>IF(AND(ISNUMBER('Emissions (start here)'!CL143),ISNUMBER(Dispersion!$AS$10)),'Emissions (start here)'!CL143*2000*453.59/8760/3600*Dispersion!$AS$10,0)</f>
        <v>0</v>
      </c>
      <c r="FV143" s="74">
        <f>IF(AND(ISNUMBER('Emissions (start here)'!CL143),ISNUMBER(Dispersion!$AS$11)),'Emissions (start here)'!CL143*2000*453.59/8760/3600*Dispersion!$AS$11,0)</f>
        <v>0</v>
      </c>
      <c r="FW143" s="74">
        <f>IF(AND(ISNUMBER('Emissions (start here)'!CM143),ISNUMBER(Dispersion!$AT$8)),'Emissions (start here)'!CM143*453.59/3600*Dispersion!$AT$8,0)</f>
        <v>0</v>
      </c>
      <c r="FX143" s="74">
        <f>IF(AND(ISNUMBER('Emissions (start here)'!CM143),ISNUMBER(Dispersion!$AT$9)),'Emissions (start here)'!CM143*453.59/3600*Dispersion!$AT$9,0)</f>
        <v>0</v>
      </c>
      <c r="FY143" s="74">
        <f>IF(AND(ISNUMBER('Emissions (start here)'!CN143),ISNUMBER(Dispersion!$AT$10)),'Emissions (start here)'!CN143*2000*453.59/8760/3600*Dispersion!$AT$10,0)</f>
        <v>0</v>
      </c>
      <c r="FZ143" s="74">
        <f>IF(AND(ISNUMBER('Emissions (start here)'!CN143),ISNUMBER(Dispersion!$AT$11)),'Emissions (start here)'!CN143*2000*453.59/8760/3600*Dispersion!$AT$11,0)</f>
        <v>0</v>
      </c>
      <c r="GA143" s="74">
        <f>IF(AND(ISNUMBER('Emissions (start here)'!CO143),ISNUMBER(Dispersion!$AU$8)),'Emissions (start here)'!CO143*453.59/3600*Dispersion!$AU$8,0)</f>
        <v>0</v>
      </c>
      <c r="GB143" s="74">
        <f>IF(AND(ISNUMBER('Emissions (start here)'!CO143),ISNUMBER(Dispersion!$AU$9)),'Emissions (start here)'!CO143*453.59/3600*Dispersion!$AU$9,0)</f>
        <v>0</v>
      </c>
      <c r="GC143" s="74">
        <f>IF(AND(ISNUMBER('Emissions (start here)'!CP143),ISNUMBER(Dispersion!$AU$10)),'Emissions (start here)'!CP143*2000*453.59/8760/3600*Dispersion!$AU$10,0)</f>
        <v>0</v>
      </c>
      <c r="GD143" s="74">
        <f>IF(AND(ISNUMBER('Emissions (start here)'!CP143),ISNUMBER(Dispersion!$AU$11)),'Emissions (start here)'!CP143*2000*453.59/8760/3600*Dispersion!$AU$11,0)</f>
        <v>0</v>
      </c>
      <c r="GE143" s="74">
        <f>IF(AND(ISNUMBER('Emissions (start here)'!CQ143),ISNUMBER(Dispersion!$AV$8)),'Emissions (start here)'!CQ143*453.59/3600*Dispersion!$AV$8,0)</f>
        <v>0</v>
      </c>
      <c r="GF143" s="74">
        <f>IF(AND(ISNUMBER('Emissions (start here)'!CQ143),ISNUMBER(Dispersion!$AV$9)),'Emissions (start here)'!CQ143*453.59/3600*Dispersion!$AV$9,0)</f>
        <v>0</v>
      </c>
      <c r="GG143" s="74">
        <f>IF(AND(ISNUMBER('Emissions (start here)'!CR143),ISNUMBER(Dispersion!$AV$10)),'Emissions (start here)'!CR143*2000*453.59/8760/3600*Dispersion!$AV$10,0)</f>
        <v>0</v>
      </c>
      <c r="GH143" s="74">
        <f>IF(AND(ISNUMBER('Emissions (start here)'!CR143),ISNUMBER(Dispersion!$AV$11)),'Emissions (start here)'!CR143*2000*453.59/8760/3600*Dispersion!$AV$11,0)</f>
        <v>0</v>
      </c>
      <c r="GI143" s="74">
        <f>IF(AND(ISNUMBER('Emissions (start here)'!CS143),ISNUMBER(Dispersion!$AW$8)),'Emissions (start here)'!CS143*453.59/3600*Dispersion!$AW$8,0)</f>
        <v>0</v>
      </c>
      <c r="GJ143" s="74">
        <f>IF(AND(ISNUMBER('Emissions (start here)'!CS143),ISNUMBER(Dispersion!$AW$9)),'Emissions (start here)'!CS143*453.59/3600*Dispersion!$AW$9,0)</f>
        <v>0</v>
      </c>
      <c r="GK143" s="74">
        <f>IF(AND(ISNUMBER('Emissions (start here)'!CT143),ISNUMBER(Dispersion!$AW$10)),'Emissions (start here)'!CT143*2000*453.59/8760/3600*Dispersion!$AW$10,0)</f>
        <v>0</v>
      </c>
      <c r="GL143" s="74">
        <f>IF(AND(ISNUMBER('Emissions (start here)'!CT143),ISNUMBER(Dispersion!$AW$11)),'Emissions (start here)'!CT143*2000*453.59/8760/3600*Dispersion!$AW$11,0)</f>
        <v>0</v>
      </c>
      <c r="GM143" s="74">
        <f>IF(AND(ISNUMBER('Emissions (start here)'!CU143),ISNUMBER(Dispersion!$AX$8)),'Emissions (start here)'!CU143*453.59/3600*Dispersion!$AX$8,0)</f>
        <v>0</v>
      </c>
      <c r="GN143" s="74">
        <f>IF(AND(ISNUMBER('Emissions (start here)'!CU143),ISNUMBER(Dispersion!$AX$9)),'Emissions (start here)'!CU143*453.59/3600*Dispersion!$AX$9,0)</f>
        <v>0</v>
      </c>
      <c r="GO143" s="74">
        <f>IF(AND(ISNUMBER('Emissions (start here)'!CV143),ISNUMBER(Dispersion!$AX$10)),'Emissions (start here)'!CV143*2000*453.59/8760/3600*Dispersion!$AX$10,0)</f>
        <v>0</v>
      </c>
      <c r="GP143" s="74">
        <f>IF(AND(ISNUMBER('Emissions (start here)'!CV143),ISNUMBER(Dispersion!$AX$11)),'Emissions (start here)'!CV143*2000*453.59/8760/3600*Dispersion!$AX$11,0)</f>
        <v>0</v>
      </c>
      <c r="GQ143" s="74">
        <f>IF(AND(ISNUMBER('Emissions (start here)'!CW143),ISNUMBER(Dispersion!$AY$8)),'Emissions (start here)'!CW143*453.59/3600*Dispersion!$AY$8,0)</f>
        <v>0</v>
      </c>
      <c r="GR143" s="74">
        <f>IF(AND(ISNUMBER('Emissions (start here)'!CW143),ISNUMBER(Dispersion!$AY$9)),'Emissions (start here)'!CW143*453.59/3600*Dispersion!$AY$9,0)</f>
        <v>0</v>
      </c>
      <c r="GS143" s="74">
        <f>IF(AND(ISNUMBER('Emissions (start here)'!CX143),ISNUMBER(Dispersion!$AY$10)),'Emissions (start here)'!CX143*2000*453.59/8760/3600*Dispersion!$AY$10,0)</f>
        <v>0</v>
      </c>
      <c r="GT143" s="74">
        <f>IF(AND(ISNUMBER('Emissions (start here)'!CX143),ISNUMBER(Dispersion!$AY$11)),'Emissions (start here)'!CX143*2000*453.59/8760/3600*Dispersion!$AY$11,0)</f>
        <v>0</v>
      </c>
      <c r="GU143" s="74">
        <f>IF(AND(ISNUMBER('Emissions (start here)'!CY143),ISNUMBER(Dispersion!$AZ$8)),'Emissions (start here)'!CY143*453.59/3600*Dispersion!$AZ$8,0)</f>
        <v>0</v>
      </c>
      <c r="GV143" s="74">
        <f>IF(AND(ISNUMBER('Emissions (start here)'!CY143),ISNUMBER(Dispersion!$AZ$9)),'Emissions (start here)'!CY143*453.59/3600*Dispersion!$AZ$9,0)</f>
        <v>0</v>
      </c>
      <c r="GW143" s="74">
        <f>IF(AND(ISNUMBER('Emissions (start here)'!CZ143),ISNUMBER(Dispersion!$AZ$10)),'Emissions (start here)'!CZ143*2000*453.59/8760/3600*Dispersion!$AZ$10,0)</f>
        <v>0</v>
      </c>
      <c r="GX143" s="74">
        <f>IF(AND(ISNUMBER('Emissions (start here)'!CZ143),ISNUMBER(Dispersion!$AZ$11)),'Emissions (start here)'!CZ143*2000*453.59/8760/3600*Dispersion!$AZ$11,0)</f>
        <v>0</v>
      </c>
    </row>
    <row r="144" spans="1:206" x14ac:dyDescent="0.2">
      <c r="A144" s="51" t="str">
        <f>'Tox Values'!C144</f>
        <v>27208-37-3</v>
      </c>
      <c r="B144" s="94" t="str">
        <f>'Tox Values'!D144</f>
        <v>Cyclopenta[c,d]pyrene</v>
      </c>
      <c r="C144" s="96">
        <f t="shared" si="9"/>
        <v>0</v>
      </c>
      <c r="D144" s="74">
        <f t="shared" si="10"/>
        <v>0</v>
      </c>
      <c r="E144" s="74">
        <f t="shared" si="11"/>
        <v>0</v>
      </c>
      <c r="F144" s="99">
        <f t="shared" si="12"/>
        <v>0</v>
      </c>
      <c r="G144" s="97">
        <f>IF(AND(ISNUMBER('Emissions (start here)'!E144),ISNUMBER(Dispersion!$C$8)),'Emissions (start here)'!E144*453.59/3600*Dispersion!$C$8,0)</f>
        <v>0</v>
      </c>
      <c r="H144" s="74">
        <f>IF(AND(ISNUMBER('Emissions (start here)'!E144),ISNUMBER(Dispersion!$C$9)),'Emissions (start here)'!E144*453.59/3600*Dispersion!$C$9,0)</f>
        <v>0</v>
      </c>
      <c r="I144" s="74">
        <f>IF(AND(ISNUMBER('Emissions (start here)'!F144),ISNUMBER(Dispersion!$C$10)),'Emissions (start here)'!F144*2000*453.59/8760/3600*Dispersion!$C$10,0)</f>
        <v>0</v>
      </c>
      <c r="J144" s="74">
        <f>IF(AND(ISNUMBER('Emissions (start here)'!F144),ISNUMBER(Dispersion!$C$11)),'Emissions (start here)'!F144*2000*453.59/8760/3600*Dispersion!$C$11,0)</f>
        <v>0</v>
      </c>
      <c r="K144" s="74">
        <f>IF(AND(ISNUMBER('Emissions (start here)'!G144),ISNUMBER(Dispersion!$D$8)),'Emissions (start here)'!G144*453.59/3600*Dispersion!$D$8,0)</f>
        <v>0</v>
      </c>
      <c r="L144" s="74">
        <f>IF(AND(ISNUMBER('Emissions (start here)'!G144),ISNUMBER(Dispersion!$D$9)),'Emissions (start here)'!G144*453.59/3600*Dispersion!$D$9,0)</f>
        <v>0</v>
      </c>
      <c r="M144" s="74">
        <f>IF(AND(ISNUMBER('Emissions (start here)'!H144),ISNUMBER(Dispersion!$D$10)),'Emissions (start here)'!H144*2000*453.59/8760/3600*Dispersion!$D$10,0)</f>
        <v>0</v>
      </c>
      <c r="N144" s="74">
        <f>IF(AND(ISNUMBER('Emissions (start here)'!H144),ISNUMBER(Dispersion!$D$11)),'Emissions (start here)'!H144*2000*453.59/8760/3600*Dispersion!$D$11,0)</f>
        <v>0</v>
      </c>
      <c r="O144" s="74">
        <f>IF(AND(ISNUMBER('Emissions (start here)'!I144),ISNUMBER(Dispersion!$E$8)),'Emissions (start here)'!I144*453.59/3600*Dispersion!$E$8,0)</f>
        <v>0</v>
      </c>
      <c r="P144" s="74">
        <f>IF(AND(ISNUMBER('Emissions (start here)'!I144),ISNUMBER(Dispersion!$E$9)),'Emissions (start here)'!I144*453.59/3600*Dispersion!$E$9,0)</f>
        <v>0</v>
      </c>
      <c r="Q144" s="74">
        <f>IF(AND(ISNUMBER('Emissions (start here)'!J144),ISNUMBER(Dispersion!$E$10)),'Emissions (start here)'!J144*2000*453.59/8760/3600*Dispersion!$E$10,0)</f>
        <v>0</v>
      </c>
      <c r="R144" s="74">
        <f>IF(AND(ISNUMBER('Emissions (start here)'!J144),ISNUMBER(Dispersion!$E$11)),'Emissions (start here)'!J144*2000*453.59/8760/3600*Dispersion!$E$11,0)</f>
        <v>0</v>
      </c>
      <c r="S144" s="74">
        <f>IF(AND(ISNUMBER('Emissions (start here)'!K144),ISNUMBER(Dispersion!$F$8)),'Emissions (start here)'!K144*453.59/3600*Dispersion!$F$8,0)</f>
        <v>0</v>
      </c>
      <c r="T144" s="74">
        <f>IF(AND(ISNUMBER('Emissions (start here)'!K144),ISNUMBER(Dispersion!$F$9)),'Emissions (start here)'!K144*453.59/3600*Dispersion!$F$9,0)</f>
        <v>0</v>
      </c>
      <c r="U144" s="74">
        <f>IF(AND(ISNUMBER('Emissions (start here)'!L144),ISNUMBER(Dispersion!$F$10)),'Emissions (start here)'!L144*2000*453.59/8760/3600*Dispersion!$F$10,0)</f>
        <v>0</v>
      </c>
      <c r="V144" s="74">
        <f>IF(AND(ISNUMBER('Emissions (start here)'!L144),ISNUMBER(Dispersion!$F$11)),'Emissions (start here)'!L144*2000*453.59/8760/3600*Dispersion!$F$11,0)</f>
        <v>0</v>
      </c>
      <c r="W144" s="74">
        <f>IF(AND(ISNUMBER('Emissions (start here)'!M144),ISNUMBER(Dispersion!$G$8)),'Emissions (start here)'!M144*453.59/3600*Dispersion!$G$8,0)</f>
        <v>0</v>
      </c>
      <c r="X144" s="74">
        <f>IF(AND(ISNUMBER('Emissions (start here)'!M144),ISNUMBER(Dispersion!$G$9)),'Emissions (start here)'!M144*453.59/3600*Dispersion!$G$9,0)</f>
        <v>0</v>
      </c>
      <c r="Y144" s="74">
        <f>IF(AND(ISNUMBER('Emissions (start here)'!N144),ISNUMBER(Dispersion!$G$10)),'Emissions (start here)'!N144*2000*453.59/8760/3600*Dispersion!$G$10,0)</f>
        <v>0</v>
      </c>
      <c r="Z144" s="74">
        <f>IF(AND(ISNUMBER('Emissions (start here)'!N144),ISNUMBER(Dispersion!$G$11)),'Emissions (start here)'!N144*2000*453.59/8760/3600*Dispersion!$G$11,0)</f>
        <v>0</v>
      </c>
      <c r="AA144" s="74">
        <f>IF(AND(ISNUMBER('Emissions (start here)'!O144),ISNUMBER(Dispersion!$H$8)),'Emissions (start here)'!O144*453.59/3600*Dispersion!$H$8,0)</f>
        <v>0</v>
      </c>
      <c r="AB144" s="74">
        <f>IF(AND(ISNUMBER('Emissions (start here)'!O144),ISNUMBER(Dispersion!$H$9)),'Emissions (start here)'!O144*453.59/3600*Dispersion!$H$9,0)</f>
        <v>0</v>
      </c>
      <c r="AC144" s="74">
        <f>IF(AND(ISNUMBER('Emissions (start here)'!P144),ISNUMBER(Dispersion!$H$10)),'Emissions (start here)'!P144*2000*453.59/8760/3600*Dispersion!$H$10,0)</f>
        <v>0</v>
      </c>
      <c r="AD144" s="74">
        <f>IF(AND(ISNUMBER('Emissions (start here)'!P144),ISNUMBER(Dispersion!$H$11)),'Emissions (start here)'!P144*2000*453.59/8760/3600*Dispersion!$H$11,0)</f>
        <v>0</v>
      </c>
      <c r="AE144" s="74">
        <f>IF(AND(ISNUMBER('Emissions (start here)'!Q144),ISNUMBER(Dispersion!$I$8)),'Emissions (start here)'!Q144*453.59/3600*Dispersion!$I$8,0)</f>
        <v>0</v>
      </c>
      <c r="AF144" s="74">
        <f>IF(AND(ISNUMBER('Emissions (start here)'!Q144),ISNUMBER(Dispersion!$I$9)),'Emissions (start here)'!Q144*453.59/3600*Dispersion!$I$9,0)</f>
        <v>0</v>
      </c>
      <c r="AG144" s="74">
        <f>IF(AND(ISNUMBER('Emissions (start here)'!R144),ISNUMBER(Dispersion!$I$10)),'Emissions (start here)'!R144*2000*453.59/8760/3600*Dispersion!$I$10,0)</f>
        <v>0</v>
      </c>
      <c r="AH144" s="74">
        <f>IF(AND(ISNUMBER('Emissions (start here)'!R144),ISNUMBER(Dispersion!$I$11)),'Emissions (start here)'!R144*2000*453.59/8760/3600*Dispersion!$I$11,0)</f>
        <v>0</v>
      </c>
      <c r="AI144" s="74">
        <f>IF(AND(ISNUMBER('Emissions (start here)'!S144),ISNUMBER(Dispersion!$J$8)),'Emissions (start here)'!S144*453.59/3600*Dispersion!$J$8,0)</f>
        <v>0</v>
      </c>
      <c r="AJ144" s="74">
        <f>IF(AND(ISNUMBER('Emissions (start here)'!S144),ISNUMBER(Dispersion!$J$9)),'Emissions (start here)'!S144*453.59/3600*Dispersion!$J$9,0)</f>
        <v>0</v>
      </c>
      <c r="AK144" s="74">
        <f>IF(AND(ISNUMBER('Emissions (start here)'!T144),ISNUMBER(Dispersion!$J$10)),'Emissions (start here)'!T144*2000*453.59/8760/3600*Dispersion!$J$10,0)</f>
        <v>0</v>
      </c>
      <c r="AL144" s="74">
        <f>IF(AND(ISNUMBER('Emissions (start here)'!T144),ISNUMBER(Dispersion!$J$11)),'Emissions (start here)'!T144*2000*453.59/8760/3600*Dispersion!$J$11,0)</f>
        <v>0</v>
      </c>
      <c r="AM144" s="74">
        <f>IF(AND(ISNUMBER('Emissions (start here)'!U144),ISNUMBER(Dispersion!$K$8)),'Emissions (start here)'!U144*453.59/3600*Dispersion!$K$8,0)</f>
        <v>0</v>
      </c>
      <c r="AN144" s="74">
        <f>IF(AND(ISNUMBER('Emissions (start here)'!U144),ISNUMBER(Dispersion!$K$9)),'Emissions (start here)'!U144*453.59/3600*Dispersion!$K$9,0)</f>
        <v>0</v>
      </c>
      <c r="AO144" s="74">
        <f>IF(AND(ISNUMBER('Emissions (start here)'!V144),ISNUMBER(Dispersion!$K$10)),'Emissions (start here)'!V144*2000*453.59/8760/3600*Dispersion!$K$10,0)</f>
        <v>0</v>
      </c>
      <c r="AP144" s="74">
        <f>IF(AND(ISNUMBER('Emissions (start here)'!V144),ISNUMBER(Dispersion!$K$11)),'Emissions (start here)'!V144*2000*453.59/8760/3600*Dispersion!$K$11,0)</f>
        <v>0</v>
      </c>
      <c r="AQ144" s="74">
        <f>IF(AND(ISNUMBER('Emissions (start here)'!W144),ISNUMBER(Dispersion!$L$8)),'Emissions (start here)'!W144*453.59/3600*Dispersion!$L$8,0)</f>
        <v>0</v>
      </c>
      <c r="AR144" s="74">
        <f>IF(AND(ISNUMBER('Emissions (start here)'!W144),ISNUMBER(Dispersion!$L$9)),'Emissions (start here)'!W144*453.59/3600*Dispersion!$L$9,0)</f>
        <v>0</v>
      </c>
      <c r="AS144" s="74">
        <f>IF(AND(ISNUMBER('Emissions (start here)'!X144),ISNUMBER(Dispersion!$L$10)),'Emissions (start here)'!X144*2000*453.59/8760/3600*Dispersion!$L$10,0)</f>
        <v>0</v>
      </c>
      <c r="AT144" s="74">
        <f>IF(AND(ISNUMBER('Emissions (start here)'!X144),ISNUMBER(Dispersion!$L$11)),'Emissions (start here)'!X144*2000*453.59/8760/3600*Dispersion!$L$11,0)</f>
        <v>0</v>
      </c>
      <c r="AU144" s="74">
        <f>IF(AND(ISNUMBER('Emissions (start here)'!Y144),ISNUMBER(Dispersion!$M$8)),'Emissions (start here)'!Y144*453.59/3600*Dispersion!$M$8,0)</f>
        <v>0</v>
      </c>
      <c r="AV144" s="74">
        <f>IF(AND(ISNUMBER('Emissions (start here)'!Y144),ISNUMBER(Dispersion!$M$9)),'Emissions (start here)'!Y144*453.59/3600*Dispersion!$M$9,0)</f>
        <v>0</v>
      </c>
      <c r="AW144" s="74">
        <f>IF(AND(ISNUMBER('Emissions (start here)'!Z144),ISNUMBER(Dispersion!$M$10)),'Emissions (start here)'!Z144*2000*453.59/8760/3600*Dispersion!$M$10,0)</f>
        <v>0</v>
      </c>
      <c r="AX144" s="74">
        <f>IF(AND(ISNUMBER('Emissions (start here)'!Z144),ISNUMBER(Dispersion!$M$11)),'Emissions (start here)'!Z144*2000*453.59/8760/3600*Dispersion!$M$11,0)</f>
        <v>0</v>
      </c>
      <c r="AY144" s="74">
        <f>IF(AND(ISNUMBER('Emissions (start here)'!AA144),ISNUMBER(Dispersion!$N$8)),'Emissions (start here)'!AA144*453.59/3600*Dispersion!$N$8,0)</f>
        <v>0</v>
      </c>
      <c r="AZ144" s="74">
        <f>IF(AND(ISNUMBER('Emissions (start here)'!AA144),ISNUMBER(Dispersion!$N$9)),'Emissions (start here)'!AA144*453.59/3600*Dispersion!$N$9,0)</f>
        <v>0</v>
      </c>
      <c r="BA144" s="74">
        <f>IF(AND(ISNUMBER('Emissions (start here)'!AB144),ISNUMBER(Dispersion!$N$10)),'Emissions (start here)'!AB144*2000*453.59/8760/3600*Dispersion!$N$10,0)</f>
        <v>0</v>
      </c>
      <c r="BB144" s="74">
        <f>IF(AND(ISNUMBER('Emissions (start here)'!AB144),ISNUMBER(Dispersion!$N$11)),'Emissions (start here)'!AB144*2000*453.59/8760/3600*Dispersion!$N$11,0)</f>
        <v>0</v>
      </c>
      <c r="BC144" s="74">
        <f>IF(AND(ISNUMBER('Emissions (start here)'!AC144),ISNUMBER(Dispersion!$O$8)),'Emissions (start here)'!AC144*453.59/3600*Dispersion!$O$8,0)</f>
        <v>0</v>
      </c>
      <c r="BD144" s="74">
        <f>IF(AND(ISNUMBER('Emissions (start here)'!AC144),ISNUMBER(Dispersion!$O$9)),'Emissions (start here)'!AC144*453.59/3600*Dispersion!$O$9,0)</f>
        <v>0</v>
      </c>
      <c r="BE144" s="74">
        <f>IF(AND(ISNUMBER('Emissions (start here)'!AD144),ISNUMBER(Dispersion!$O$10)),'Emissions (start here)'!AD144*2000*453.59/8760/3600*Dispersion!$O$10,0)</f>
        <v>0</v>
      </c>
      <c r="BF144" s="74">
        <f>IF(AND(ISNUMBER('Emissions (start here)'!AD144),ISNUMBER(Dispersion!$O$11)),'Emissions (start here)'!AD144*2000*453.59/8760/3600*Dispersion!$O$11,0)</f>
        <v>0</v>
      </c>
      <c r="BG144" s="74">
        <f>IF(AND(ISNUMBER('Emissions (start here)'!AE144),ISNUMBER(Dispersion!$P$8)),'Emissions (start here)'!AE144*453.59/3600*Dispersion!$P$8,0)</f>
        <v>0</v>
      </c>
      <c r="BH144" s="74">
        <f>IF(AND(ISNUMBER('Emissions (start here)'!AE144),ISNUMBER(Dispersion!$P$9)),'Emissions (start here)'!AE144*453.59/3600*Dispersion!$P$9,0)</f>
        <v>0</v>
      </c>
      <c r="BI144" s="74">
        <f>IF(AND(ISNUMBER('Emissions (start here)'!AF144),ISNUMBER(Dispersion!$P$10)),'Emissions (start here)'!AF144*2000*453.59/8760/3600*Dispersion!$P$10,0)</f>
        <v>0</v>
      </c>
      <c r="BJ144" s="74">
        <f>IF(AND(ISNUMBER('Emissions (start here)'!AF144),ISNUMBER(Dispersion!$P$11)),'Emissions (start here)'!AF144*2000*453.59/8760/3600*Dispersion!$P$11,0)</f>
        <v>0</v>
      </c>
      <c r="BK144" s="74">
        <f>IF(AND(ISNUMBER('Emissions (start here)'!AG144),ISNUMBER(Dispersion!$Q$8)),'Emissions (start here)'!AG144*453.59/3600*Dispersion!$Q$8,0)</f>
        <v>0</v>
      </c>
      <c r="BL144" s="74">
        <f>IF(AND(ISNUMBER('Emissions (start here)'!AG144),ISNUMBER(Dispersion!$Q$9)),'Emissions (start here)'!AG144*453.59/3600*Dispersion!$Q$9,0)</f>
        <v>0</v>
      </c>
      <c r="BM144" s="74">
        <f>IF(AND(ISNUMBER('Emissions (start here)'!AH144),ISNUMBER(Dispersion!$Q$10)),'Emissions (start here)'!AH144*2000*453.59/8760/3600*Dispersion!$Q$10,0)</f>
        <v>0</v>
      </c>
      <c r="BN144" s="74">
        <f>IF(AND(ISNUMBER('Emissions (start here)'!AH144),ISNUMBER(Dispersion!$Q$11)),'Emissions (start here)'!AH144*2000*453.59/8760/3600*Dispersion!$Q$11,0)</f>
        <v>0</v>
      </c>
      <c r="BO144" s="74">
        <f>IF(AND(ISNUMBER('Emissions (start here)'!AI144),ISNUMBER(Dispersion!$R$8)),'Emissions (start here)'!AI144*453.59/3600*Dispersion!$R$8,0)</f>
        <v>0</v>
      </c>
      <c r="BP144" s="74">
        <f>IF(AND(ISNUMBER('Emissions (start here)'!AI144),ISNUMBER(Dispersion!$R$9)),'Emissions (start here)'!AI144*453.59/3600*Dispersion!$R$9,0)</f>
        <v>0</v>
      </c>
      <c r="BQ144" s="74">
        <f>IF(AND(ISNUMBER('Emissions (start here)'!AJ144),ISNUMBER(Dispersion!$R$10)),'Emissions (start here)'!AJ144*2000*453.59/8760/3600*Dispersion!$R$10,0)</f>
        <v>0</v>
      </c>
      <c r="BR144" s="74">
        <f>IF(AND(ISNUMBER('Emissions (start here)'!AJ144),ISNUMBER(Dispersion!$R$11)),'Emissions (start here)'!AJ144*2000*453.59/8760/3600*Dispersion!$R$11,0)</f>
        <v>0</v>
      </c>
      <c r="BS144" s="74">
        <f>IF(AND(ISNUMBER('Emissions (start here)'!AK144),ISNUMBER(Dispersion!$S$8)),'Emissions (start here)'!AK144*453.59/3600*Dispersion!$S$8,0)</f>
        <v>0</v>
      </c>
      <c r="BT144" s="74">
        <f>IF(AND(ISNUMBER('Emissions (start here)'!AK144),ISNUMBER(Dispersion!$S$9)),'Emissions (start here)'!AK144*453.59/3600*Dispersion!$S$9,0)</f>
        <v>0</v>
      </c>
      <c r="BU144" s="74">
        <f>IF(AND(ISNUMBER('Emissions (start here)'!AL144),ISNUMBER(Dispersion!$S$10)),'Emissions (start here)'!AL144*2000*453.59/8760/3600*Dispersion!$S$10,0)</f>
        <v>0</v>
      </c>
      <c r="BV144" s="74">
        <f>IF(AND(ISNUMBER('Emissions (start here)'!AL144),ISNUMBER(Dispersion!$S$11)),'Emissions (start here)'!AL144*2000*453.59/8760/3600*Dispersion!$S$11,0)</f>
        <v>0</v>
      </c>
      <c r="BW144" s="74">
        <f>IF(AND(ISNUMBER('Emissions (start here)'!AM144),ISNUMBER(Dispersion!$T$8)),'Emissions (start here)'!AM144*453.59/3600*Dispersion!$T$8,0)</f>
        <v>0</v>
      </c>
      <c r="BX144" s="74">
        <f>IF(AND(ISNUMBER('Emissions (start here)'!AM144),ISNUMBER(Dispersion!$T$9)),'Emissions (start here)'!AM144*453.59/3600*Dispersion!$T$9,0)</f>
        <v>0</v>
      </c>
      <c r="BY144" s="74">
        <f>IF(AND(ISNUMBER('Emissions (start here)'!AN144),ISNUMBER(Dispersion!$T$10)),'Emissions (start here)'!AN144*2000*453.59/8760/3600*Dispersion!$T$10,0)</f>
        <v>0</v>
      </c>
      <c r="BZ144" s="74">
        <f>IF(AND(ISNUMBER('Emissions (start here)'!AN144),ISNUMBER(Dispersion!$T$11)),'Emissions (start here)'!AN144*2000*453.59/8760/3600*Dispersion!$T$11,0)</f>
        <v>0</v>
      </c>
      <c r="CA144" s="74">
        <f>IF(AND(ISNUMBER('Emissions (start here)'!AO144),ISNUMBER(Dispersion!$U$8)),'Emissions (start here)'!AO144*453.59/3600*Dispersion!$U$8,0)</f>
        <v>0</v>
      </c>
      <c r="CB144" s="74">
        <f>IF(AND(ISNUMBER('Emissions (start here)'!AO144),ISNUMBER(Dispersion!$U$9)),'Emissions (start here)'!AO144*453.59/3600*Dispersion!$U$9,0)</f>
        <v>0</v>
      </c>
      <c r="CC144" s="74">
        <f>IF(AND(ISNUMBER('Emissions (start here)'!AP144),ISNUMBER(Dispersion!$U$10)),'Emissions (start here)'!AP144*2000*453.59/8760/3600*Dispersion!$U$10,0)</f>
        <v>0</v>
      </c>
      <c r="CD144" s="74">
        <f>IF(AND(ISNUMBER('Emissions (start here)'!AP144),ISNUMBER(Dispersion!$U$11)),'Emissions (start here)'!AP144*2000*453.59/8760/3600*Dispersion!$U$11,0)</f>
        <v>0</v>
      </c>
      <c r="CE144" s="74">
        <f>IF(AND(ISNUMBER('Emissions (start here)'!AQ144),ISNUMBER(Dispersion!$V$8)),'Emissions (start here)'!AQ144*453.59/3600*Dispersion!$V$8,0)</f>
        <v>0</v>
      </c>
      <c r="CF144" s="74">
        <f>IF(AND(ISNUMBER('Emissions (start here)'!AQ144),ISNUMBER(Dispersion!$V$9)),'Emissions (start here)'!AQ144*453.59/3600*Dispersion!$V$9,0)</f>
        <v>0</v>
      </c>
      <c r="CG144" s="74">
        <f>IF(AND(ISNUMBER('Emissions (start here)'!AR144),ISNUMBER(Dispersion!$V$10)),'Emissions (start here)'!AR144*2000*453.59/8760/3600*Dispersion!$V$10,0)</f>
        <v>0</v>
      </c>
      <c r="CH144" s="74">
        <f>IF(AND(ISNUMBER('Emissions (start here)'!AR144),ISNUMBER(Dispersion!$V$11)),'Emissions (start here)'!AR144*2000*453.59/8760/3600*Dispersion!$V$11,0)</f>
        <v>0</v>
      </c>
      <c r="CI144" s="74">
        <f>IF(AND(ISNUMBER('Emissions (start here)'!AS144),ISNUMBER(Dispersion!$W$8)),'Emissions (start here)'!AS144*453.59/3600*Dispersion!$W$8,0)</f>
        <v>0</v>
      </c>
      <c r="CJ144" s="74">
        <f>IF(AND(ISNUMBER('Emissions (start here)'!AS144),ISNUMBER(Dispersion!$W$9)),'Emissions (start here)'!AS144*453.59/3600*Dispersion!$W$9,0)</f>
        <v>0</v>
      </c>
      <c r="CK144" s="74">
        <f>IF(AND(ISNUMBER('Emissions (start here)'!AT144),ISNUMBER(Dispersion!$W$10)),'Emissions (start here)'!AT144*2000*453.59/8760/3600*Dispersion!$W$10,0)</f>
        <v>0</v>
      </c>
      <c r="CL144" s="74">
        <f>IF(AND(ISNUMBER('Emissions (start here)'!AT144),ISNUMBER(Dispersion!$W$11)),'Emissions (start here)'!AT144*2000*453.59/8760/3600*Dispersion!$W$11,0)</f>
        <v>0</v>
      </c>
      <c r="CM144" s="74">
        <f>IF(AND(ISNUMBER('Emissions (start here)'!AU144),ISNUMBER(Dispersion!$X$8)),'Emissions (start here)'!AU144*453.59/3600*Dispersion!$X$8,0)</f>
        <v>0</v>
      </c>
      <c r="CN144" s="74">
        <f>IF(AND(ISNUMBER('Emissions (start here)'!AU144),ISNUMBER(Dispersion!$X$9)),'Emissions (start here)'!AU144*453.59/3600*Dispersion!$X$9,0)</f>
        <v>0</v>
      </c>
      <c r="CO144" s="74">
        <f>IF(AND(ISNUMBER('Emissions (start here)'!AV144),ISNUMBER(Dispersion!$X$10)),'Emissions (start here)'!AV144*2000*453.59/8760/3600*Dispersion!$X$10,0)</f>
        <v>0</v>
      </c>
      <c r="CP144" s="74">
        <f>IF(AND(ISNUMBER('Emissions (start here)'!AV144),ISNUMBER(Dispersion!$X$11)),'Emissions (start here)'!AV144*2000*453.59/8760/3600*Dispersion!$X$11,0)</f>
        <v>0</v>
      </c>
      <c r="CQ144" s="74">
        <f>IF(AND(ISNUMBER('Emissions (start here)'!AW144),ISNUMBER(Dispersion!$Y$8)),'Emissions (start here)'!AW144*453.59/3600*Dispersion!$Y$8,0)</f>
        <v>0</v>
      </c>
      <c r="CR144" s="74">
        <f>IF(AND(ISNUMBER('Emissions (start here)'!AW144),ISNUMBER(Dispersion!$Y$9)),'Emissions (start here)'!AW144*453.59/3600*Dispersion!$Y$9,0)</f>
        <v>0</v>
      </c>
      <c r="CS144" s="74">
        <f>IF(AND(ISNUMBER('Emissions (start here)'!AX144),ISNUMBER(Dispersion!$Y$10)),'Emissions (start here)'!AX144*2000*453.59/8760/3600*Dispersion!$Y$10,0)</f>
        <v>0</v>
      </c>
      <c r="CT144" s="74">
        <f>IF(AND(ISNUMBER('Emissions (start here)'!AX144),ISNUMBER(Dispersion!$Y$11)),'Emissions (start here)'!AX144*2000*453.59/8760/3600*Dispersion!$Y$11,0)</f>
        <v>0</v>
      </c>
      <c r="CU144" s="74">
        <f>IF(AND(ISNUMBER('Emissions (start here)'!AY144),ISNUMBER(Dispersion!$Z$8)),'Emissions (start here)'!AY144*453.59/3600*Dispersion!$Z$8,0)</f>
        <v>0</v>
      </c>
      <c r="CV144" s="74">
        <f>IF(AND(ISNUMBER('Emissions (start here)'!AY144),ISNUMBER(Dispersion!$Z$9)),'Emissions (start here)'!AY144*453.59/3600*Dispersion!$Z$9,0)</f>
        <v>0</v>
      </c>
      <c r="CW144" s="74">
        <f>IF(AND(ISNUMBER('Emissions (start here)'!AZ144),ISNUMBER(Dispersion!$Z$10)),'Emissions (start here)'!AZ144*2000*453.59/8760/3600*Dispersion!$Z$10,0)</f>
        <v>0</v>
      </c>
      <c r="CX144" s="74">
        <f>IF(AND(ISNUMBER('Emissions (start here)'!AZ144),ISNUMBER(Dispersion!$Z$11)),'Emissions (start here)'!AZ144*2000*453.59/8760/3600*Dispersion!$Z$11,0)</f>
        <v>0</v>
      </c>
      <c r="CY144" s="74">
        <f>IF(AND(ISNUMBER('Emissions (start here)'!BA144),ISNUMBER(Dispersion!$AA$8)),'Emissions (start here)'!BA144*453.59/3600*Dispersion!$AA$8,0)</f>
        <v>0</v>
      </c>
      <c r="CZ144" s="74">
        <f>IF(AND(ISNUMBER('Emissions (start here)'!BA144),ISNUMBER(Dispersion!$AA$9)),'Emissions (start here)'!BA144*453.59/3600*Dispersion!$AA$9,0)</f>
        <v>0</v>
      </c>
      <c r="DA144" s="74">
        <f>IF(AND(ISNUMBER('Emissions (start here)'!BB144),ISNUMBER(Dispersion!$AA$10)),'Emissions (start here)'!BB144*2000*453.59/8760/3600*Dispersion!$AA$10,0)</f>
        <v>0</v>
      </c>
      <c r="DB144" s="74">
        <f>IF(AND(ISNUMBER('Emissions (start here)'!BB144),ISNUMBER(Dispersion!$AA$11)),'Emissions (start here)'!BB144*2000*453.59/8760/3600*Dispersion!$AA$11,0)</f>
        <v>0</v>
      </c>
      <c r="DC144" s="74">
        <f>IF(AND(ISNUMBER('Emissions (start here)'!BC144),ISNUMBER(Dispersion!$AB$8)),'Emissions (start here)'!BC144*453.59/3600*Dispersion!$AB$8,0)</f>
        <v>0</v>
      </c>
      <c r="DD144" s="74">
        <f>IF(AND(ISNUMBER('Emissions (start here)'!BC144),ISNUMBER(Dispersion!$AB$9)),'Emissions (start here)'!BC144*453.59/3600*Dispersion!$AB$9,0)</f>
        <v>0</v>
      </c>
      <c r="DE144" s="74">
        <f>IF(AND(ISNUMBER('Emissions (start here)'!BD144),ISNUMBER(Dispersion!$AB$10)),'Emissions (start here)'!BD144*2000*453.59/8760/3600*Dispersion!$AB$10,0)</f>
        <v>0</v>
      </c>
      <c r="DF144" s="74">
        <f>IF(AND(ISNUMBER('Emissions (start here)'!BD144),ISNUMBER(Dispersion!$AB$11)),'Emissions (start here)'!BD144*2000*453.59/8760/3600*Dispersion!$AB$11,0)</f>
        <v>0</v>
      </c>
      <c r="DG144" s="74">
        <f>IF(AND(ISNUMBER('Emissions (start here)'!BE144),ISNUMBER(Dispersion!$AC$8)),'Emissions (start here)'!BE144*453.59/3600*Dispersion!$AC$8,0)</f>
        <v>0</v>
      </c>
      <c r="DH144" s="74">
        <f>IF(AND(ISNUMBER('Emissions (start here)'!BE144),ISNUMBER(Dispersion!$AC$9)),'Emissions (start here)'!BE144*453.59/3600*Dispersion!$AC$9,0)</f>
        <v>0</v>
      </c>
      <c r="DI144" s="74">
        <f>IF(AND(ISNUMBER('Emissions (start here)'!BF144),ISNUMBER(Dispersion!$AC$10)),'Emissions (start here)'!BF144*2000*453.59/8760/3600*Dispersion!$AC$10,0)</f>
        <v>0</v>
      </c>
      <c r="DJ144" s="74">
        <f>IF(AND(ISNUMBER('Emissions (start here)'!BF144),ISNUMBER(Dispersion!$AC$11)),'Emissions (start here)'!BF144*2000*453.59/8760/3600*Dispersion!$AC$11,0)</f>
        <v>0</v>
      </c>
      <c r="DK144" s="74">
        <f>IF(AND(ISNUMBER('Emissions (start here)'!BG144),ISNUMBER(Dispersion!$AD$8)),'Emissions (start here)'!BG144*453.59/3600*Dispersion!$AD$8,0)</f>
        <v>0</v>
      </c>
      <c r="DL144" s="74">
        <f>IF(AND(ISNUMBER('Emissions (start here)'!BG144),ISNUMBER(Dispersion!$AD$9)),'Emissions (start here)'!BG144*453.59/3600*Dispersion!$AD$9,0)</f>
        <v>0</v>
      </c>
      <c r="DM144" s="74">
        <f>IF(AND(ISNUMBER('Emissions (start here)'!BH144),ISNUMBER(Dispersion!$AD$10)),'Emissions (start here)'!BH144*2000*453.59/8760/3600*Dispersion!$AD$10,0)</f>
        <v>0</v>
      </c>
      <c r="DN144" s="74">
        <f>IF(AND(ISNUMBER('Emissions (start here)'!BH144),ISNUMBER(Dispersion!$AD$11)),'Emissions (start here)'!BH144*2000*453.59/8760/3600*Dispersion!$AD$11,0)</f>
        <v>0</v>
      </c>
      <c r="DO144" s="74">
        <f>IF(AND(ISNUMBER('Emissions (start here)'!BI144),ISNUMBER(Dispersion!$AE$8)),'Emissions (start here)'!BI144*453.59/3600*Dispersion!$AE$8,0)</f>
        <v>0</v>
      </c>
      <c r="DP144" s="74">
        <f>IF(AND(ISNUMBER('Emissions (start here)'!BI144),ISNUMBER(Dispersion!$AE$9)),'Emissions (start here)'!BI144*453.59/3600*Dispersion!$AE$9,0)</f>
        <v>0</v>
      </c>
      <c r="DQ144" s="74">
        <f>IF(AND(ISNUMBER('Emissions (start here)'!BJ144),ISNUMBER(Dispersion!$AE$10)),'Emissions (start here)'!BJ144*2000*453.59/8760/3600*Dispersion!$AE$10,0)</f>
        <v>0</v>
      </c>
      <c r="DR144" s="74">
        <f>IF(AND(ISNUMBER('Emissions (start here)'!BJ144),ISNUMBER(Dispersion!$AE$11)),'Emissions (start here)'!BJ144*2000*453.59/8760/3600*Dispersion!$AE$11,0)</f>
        <v>0</v>
      </c>
      <c r="DS144" s="74">
        <f>IF(AND(ISNUMBER('Emissions (start here)'!BK144),ISNUMBER(Dispersion!$AF$8)),'Emissions (start here)'!BK144*453.59/3600*Dispersion!$AF$8,0)</f>
        <v>0</v>
      </c>
      <c r="DT144" s="74">
        <f>IF(AND(ISNUMBER('Emissions (start here)'!BK144),ISNUMBER(Dispersion!$AF$9)),'Emissions (start here)'!BK144*453.59/3600*Dispersion!$AF$9,0)</f>
        <v>0</v>
      </c>
      <c r="DU144" s="74">
        <f>IF(AND(ISNUMBER('Emissions (start here)'!BL144),ISNUMBER(Dispersion!$AF$10)),'Emissions (start here)'!BL144*2000*453.59/8760/3600*Dispersion!$AF$10,0)</f>
        <v>0</v>
      </c>
      <c r="DV144" s="74">
        <f>IF(AND(ISNUMBER('Emissions (start here)'!BL144),ISNUMBER(Dispersion!$AF$11)),'Emissions (start here)'!BL144*2000*453.59/8760/3600*Dispersion!$AF$11,0)</f>
        <v>0</v>
      </c>
      <c r="DW144" s="74">
        <f>IF(AND(ISNUMBER('Emissions (start here)'!BM144),ISNUMBER(Dispersion!$AG$8)),'Emissions (start here)'!BM144*453.59/3600*Dispersion!$AG$8,0)</f>
        <v>0</v>
      </c>
      <c r="DX144" s="74">
        <f>IF(AND(ISNUMBER('Emissions (start here)'!BM144),ISNUMBER(Dispersion!$AG$9)),'Emissions (start here)'!BM144*453.59/3600*Dispersion!$AG$9,0)</f>
        <v>0</v>
      </c>
      <c r="DY144" s="74">
        <f>IF(AND(ISNUMBER('Emissions (start here)'!BN144),ISNUMBER(Dispersion!$AG$10)),'Emissions (start here)'!BN144*2000*453.59/8760/3600*Dispersion!$AG$10,0)</f>
        <v>0</v>
      </c>
      <c r="DZ144" s="74">
        <f>IF(AND(ISNUMBER('Emissions (start here)'!BN144),ISNUMBER(Dispersion!$AG$11)),'Emissions (start here)'!BN144*2000*453.59/8760/3600*Dispersion!$AG$11,0)</f>
        <v>0</v>
      </c>
      <c r="EA144" s="74">
        <f>IF(AND(ISNUMBER('Emissions (start here)'!BO144),ISNUMBER(Dispersion!$AH$8)),'Emissions (start here)'!BO144*453.59/3600*Dispersion!$AH$8,0)</f>
        <v>0</v>
      </c>
      <c r="EB144" s="74">
        <f>IF(AND(ISNUMBER('Emissions (start here)'!BO144),ISNUMBER(Dispersion!$AH$9)),'Emissions (start here)'!BO144*453.59/3600*Dispersion!$AH$9,0)</f>
        <v>0</v>
      </c>
      <c r="EC144" s="74">
        <f>IF(AND(ISNUMBER('Emissions (start here)'!BP144),ISNUMBER(Dispersion!$AH$10)),'Emissions (start here)'!BP144*2000*453.59/8760/3600*Dispersion!$AH$10,0)</f>
        <v>0</v>
      </c>
      <c r="ED144" s="74">
        <f>IF(AND(ISNUMBER('Emissions (start here)'!BP144),ISNUMBER(Dispersion!$AH$11)),'Emissions (start here)'!BP144*2000*453.59/8760/3600*Dispersion!$AH$11,0)</f>
        <v>0</v>
      </c>
      <c r="EE144" s="74">
        <f>IF(AND(ISNUMBER('Emissions (start here)'!BQ144),ISNUMBER(Dispersion!$AI$8)),'Emissions (start here)'!BQ144*453.59/3600*Dispersion!$AI$8,0)</f>
        <v>0</v>
      </c>
      <c r="EF144" s="74">
        <f>IF(AND(ISNUMBER('Emissions (start here)'!BQ144),ISNUMBER(Dispersion!$AI$9)),'Emissions (start here)'!BQ144*453.59/3600*Dispersion!$AI$9,0)</f>
        <v>0</v>
      </c>
      <c r="EG144" s="74">
        <f>IF(AND(ISNUMBER('Emissions (start here)'!BR144),ISNUMBER(Dispersion!$AI$10)),'Emissions (start here)'!BR144*2000*453.59/8760/3600*Dispersion!$AI$10,0)</f>
        <v>0</v>
      </c>
      <c r="EH144" s="74">
        <f>IF(AND(ISNUMBER('Emissions (start here)'!BR144),ISNUMBER(Dispersion!$AI$11)),'Emissions (start here)'!BR144*2000*453.59/8760/3600*Dispersion!$AI$11,0)</f>
        <v>0</v>
      </c>
      <c r="EI144" s="74">
        <f>IF(AND(ISNUMBER('Emissions (start here)'!BS144),ISNUMBER(Dispersion!$AJ$8)),'Emissions (start here)'!BS144*453.59/3600*Dispersion!$AJ$8,0)</f>
        <v>0</v>
      </c>
      <c r="EJ144" s="74">
        <f>IF(AND(ISNUMBER('Emissions (start here)'!BS144),ISNUMBER(Dispersion!$AJ$9)),'Emissions (start here)'!BS144*453.59/3600*Dispersion!$AJ$9,0)</f>
        <v>0</v>
      </c>
      <c r="EK144" s="74">
        <f>IF(AND(ISNUMBER('Emissions (start here)'!BT144),ISNUMBER(Dispersion!$AJ$10)),'Emissions (start here)'!BT144*2000*453.59/8760/3600*Dispersion!$AJ$10,0)</f>
        <v>0</v>
      </c>
      <c r="EL144" s="74">
        <f>IF(AND(ISNUMBER('Emissions (start here)'!BT144),ISNUMBER(Dispersion!$AJ$11)),'Emissions (start here)'!BT144*2000*453.59/8760/3600*Dispersion!$AJ$11,0)</f>
        <v>0</v>
      </c>
      <c r="EM144" s="74">
        <f>IF(AND(ISNUMBER('Emissions (start here)'!BU144),ISNUMBER(Dispersion!$AK$8)),'Emissions (start here)'!BU144*453.59/3600*Dispersion!$AK$8,0)</f>
        <v>0</v>
      </c>
      <c r="EN144" s="74">
        <f>IF(AND(ISNUMBER('Emissions (start here)'!BU144),ISNUMBER(Dispersion!$AK$9)),'Emissions (start here)'!BU144*453.59/3600*Dispersion!$AK$9,0)</f>
        <v>0</v>
      </c>
      <c r="EO144" s="74">
        <f>IF(AND(ISNUMBER('Emissions (start here)'!BV144),ISNUMBER(Dispersion!$AK$10)),'Emissions (start here)'!BV144*2000*453.59/8760/3600*Dispersion!$AK$10,0)</f>
        <v>0</v>
      </c>
      <c r="EP144" s="74">
        <f>IF(AND(ISNUMBER('Emissions (start here)'!BV144),ISNUMBER(Dispersion!$AK$11)),'Emissions (start here)'!BV144*2000*453.59/8760/3600*Dispersion!$AK$11,0)</f>
        <v>0</v>
      </c>
      <c r="EQ144" s="74">
        <f>IF(AND(ISNUMBER('Emissions (start here)'!BW144),ISNUMBER(Dispersion!$AL$8)),'Emissions (start here)'!BW144*453.59/3600*Dispersion!$AL$8,0)</f>
        <v>0</v>
      </c>
      <c r="ER144" s="74">
        <f>IF(AND(ISNUMBER('Emissions (start here)'!BW144),ISNUMBER(Dispersion!$AL$9)),'Emissions (start here)'!BW144*453.59/3600*Dispersion!$AL$9,0)</f>
        <v>0</v>
      </c>
      <c r="ES144" s="74">
        <f>IF(AND(ISNUMBER('Emissions (start here)'!BX144),ISNUMBER(Dispersion!$AL$10)),'Emissions (start here)'!BX144*2000*453.59/8760/3600*Dispersion!$AL$10,0)</f>
        <v>0</v>
      </c>
      <c r="ET144" s="74">
        <f>IF(AND(ISNUMBER('Emissions (start here)'!BX144),ISNUMBER(Dispersion!$AL$11)),'Emissions (start here)'!BX144*2000*453.59/8760/3600*Dispersion!$AL$11,0)</f>
        <v>0</v>
      </c>
      <c r="EU144" s="74">
        <f>IF(AND(ISNUMBER('Emissions (start here)'!BY144),ISNUMBER(Dispersion!$AM$8)),'Emissions (start here)'!BY144*453.59/3600*Dispersion!$AM$8,0)</f>
        <v>0</v>
      </c>
      <c r="EV144" s="74">
        <f>IF(AND(ISNUMBER('Emissions (start here)'!BY144),ISNUMBER(Dispersion!$AM$9)),'Emissions (start here)'!BY144*453.59/3600*Dispersion!$AM$9,0)</f>
        <v>0</v>
      </c>
      <c r="EW144" s="74">
        <f>IF(AND(ISNUMBER('Emissions (start here)'!BZ144),ISNUMBER(Dispersion!$AM$10)),'Emissions (start here)'!BZ144*2000*453.59/8760/3600*Dispersion!$AM$10,0)</f>
        <v>0</v>
      </c>
      <c r="EX144" s="74">
        <f>IF(AND(ISNUMBER('Emissions (start here)'!BZ144),ISNUMBER(Dispersion!$AM$11)),'Emissions (start here)'!BZ144*2000*453.59/8760/3600*Dispersion!$AM$11,0)</f>
        <v>0</v>
      </c>
      <c r="EY144" s="74">
        <f>IF(AND(ISNUMBER('Emissions (start here)'!CA144),ISNUMBER(Dispersion!$AN$8)),'Emissions (start here)'!CA144*453.59/3600*Dispersion!$AN$8,0)</f>
        <v>0</v>
      </c>
      <c r="EZ144" s="74">
        <f>IF(AND(ISNUMBER('Emissions (start here)'!CA144),ISNUMBER(Dispersion!$AN$9)),'Emissions (start here)'!CA144*453.59/3600*Dispersion!$AN$9,0)</f>
        <v>0</v>
      </c>
      <c r="FA144" s="74">
        <f>IF(AND(ISNUMBER('Emissions (start here)'!CB144),ISNUMBER(Dispersion!$AN$10)),'Emissions (start here)'!CB144*2000*453.59/8760/3600*Dispersion!$AN$10,0)</f>
        <v>0</v>
      </c>
      <c r="FB144" s="74">
        <f>IF(AND(ISNUMBER('Emissions (start here)'!CB144),ISNUMBER(Dispersion!$AN$11)),'Emissions (start here)'!CB144*2000*453.59/8760/3600*Dispersion!$AN$11,0)</f>
        <v>0</v>
      </c>
      <c r="FC144" s="74">
        <f>IF(AND(ISNUMBER('Emissions (start here)'!CC144),ISNUMBER(Dispersion!$AO$8)),'Emissions (start here)'!CC144*453.59/3600*Dispersion!$AO$8,0)</f>
        <v>0</v>
      </c>
      <c r="FD144" s="74">
        <f>IF(AND(ISNUMBER('Emissions (start here)'!CC144),ISNUMBER(Dispersion!$AO$9)),'Emissions (start here)'!CC144*453.59/3600*Dispersion!$AO$9,0)</f>
        <v>0</v>
      </c>
      <c r="FE144" s="74">
        <f>IF(AND(ISNUMBER('Emissions (start here)'!CD144),ISNUMBER(Dispersion!$AO$10)),'Emissions (start here)'!CD144*2000*453.59/8760/3600*Dispersion!$AO$10,0)</f>
        <v>0</v>
      </c>
      <c r="FF144" s="74">
        <f>IF(AND(ISNUMBER('Emissions (start here)'!CD144),ISNUMBER(Dispersion!$AO$11)),'Emissions (start here)'!CD144*2000*453.59/8760/3600*Dispersion!$AO$11,0)</f>
        <v>0</v>
      </c>
      <c r="FG144" s="74">
        <f>IF(AND(ISNUMBER('Emissions (start here)'!CE144),ISNUMBER(Dispersion!$AP$8)),'Emissions (start here)'!CE144*453.59/3600*Dispersion!$AP$8,0)</f>
        <v>0</v>
      </c>
      <c r="FH144" s="74">
        <f>IF(AND(ISNUMBER('Emissions (start here)'!CE144),ISNUMBER(Dispersion!$AP$9)),'Emissions (start here)'!CE144*453.59/3600*Dispersion!$AP$9,0)</f>
        <v>0</v>
      </c>
      <c r="FI144" s="74">
        <f>IF(AND(ISNUMBER('Emissions (start here)'!CF144),ISNUMBER(Dispersion!$AP$10)),'Emissions (start here)'!CF144*2000*453.59/8760/3600*Dispersion!$AP$10,0)</f>
        <v>0</v>
      </c>
      <c r="FJ144" s="74">
        <f>IF(AND(ISNUMBER('Emissions (start here)'!CF144),ISNUMBER(Dispersion!$AP$11)),'Emissions (start here)'!CF144*2000*453.59/8760/3600*Dispersion!$AP$11,0)</f>
        <v>0</v>
      </c>
      <c r="FK144" s="74">
        <f>IF(AND(ISNUMBER('Emissions (start here)'!CG144),ISNUMBER(Dispersion!$AQ$8)),'Emissions (start here)'!CG144*453.59/3600*Dispersion!$AQ$8,0)</f>
        <v>0</v>
      </c>
      <c r="FL144" s="74">
        <f>IF(AND(ISNUMBER('Emissions (start here)'!CG144),ISNUMBER(Dispersion!$AQ$9)),'Emissions (start here)'!CG144*453.59/3600*Dispersion!$AQ$9,0)</f>
        <v>0</v>
      </c>
      <c r="FM144" s="74">
        <f>IF(AND(ISNUMBER('Emissions (start here)'!CH144),ISNUMBER(Dispersion!$AQ$10)),'Emissions (start here)'!CH144*2000*453.59/8760/3600*Dispersion!$AQ$10,0)</f>
        <v>0</v>
      </c>
      <c r="FN144" s="74">
        <f>IF(AND(ISNUMBER('Emissions (start here)'!CH144),ISNUMBER(Dispersion!$AQ$11)),'Emissions (start here)'!CH144*2000*453.59/8760/3600*Dispersion!$AQ$11,0)</f>
        <v>0</v>
      </c>
      <c r="FO144" s="74">
        <f>IF(AND(ISNUMBER('Emissions (start here)'!CI144),ISNUMBER(Dispersion!$AR$8)),'Emissions (start here)'!CI144*453.59/3600*Dispersion!$AR$8,0)</f>
        <v>0</v>
      </c>
      <c r="FP144" s="74">
        <f>IF(AND(ISNUMBER('Emissions (start here)'!CI144),ISNUMBER(Dispersion!$AR$9)),'Emissions (start here)'!CI144*453.59/3600*Dispersion!$AR$9,0)</f>
        <v>0</v>
      </c>
      <c r="FQ144" s="74">
        <f>IF(AND(ISNUMBER('Emissions (start here)'!CJ144),ISNUMBER(Dispersion!$AR$10)),'Emissions (start here)'!CJ144*2000*453.59/8760/3600*Dispersion!$AR$10,0)</f>
        <v>0</v>
      </c>
      <c r="FR144" s="74">
        <f>IF(AND(ISNUMBER('Emissions (start here)'!CJ144),ISNUMBER(Dispersion!$AR$11)),'Emissions (start here)'!CJ144*2000*453.59/8760/3600*Dispersion!$AR$11,0)</f>
        <v>0</v>
      </c>
      <c r="FS144" s="74">
        <f>IF(AND(ISNUMBER('Emissions (start here)'!CK144),ISNUMBER(Dispersion!$AS$8)),'Emissions (start here)'!CK144*453.59/3600*Dispersion!$AS$8,0)</f>
        <v>0</v>
      </c>
      <c r="FT144" s="74">
        <f>IF(AND(ISNUMBER('Emissions (start here)'!CK144),ISNUMBER(Dispersion!$AS$9)),'Emissions (start here)'!CK144*453.59/3600*Dispersion!$AS$9,0)</f>
        <v>0</v>
      </c>
      <c r="FU144" s="74">
        <f>IF(AND(ISNUMBER('Emissions (start here)'!CL144),ISNUMBER(Dispersion!$AS$10)),'Emissions (start here)'!CL144*2000*453.59/8760/3600*Dispersion!$AS$10,0)</f>
        <v>0</v>
      </c>
      <c r="FV144" s="74">
        <f>IF(AND(ISNUMBER('Emissions (start here)'!CL144),ISNUMBER(Dispersion!$AS$11)),'Emissions (start here)'!CL144*2000*453.59/8760/3600*Dispersion!$AS$11,0)</f>
        <v>0</v>
      </c>
      <c r="FW144" s="74">
        <f>IF(AND(ISNUMBER('Emissions (start here)'!CM144),ISNUMBER(Dispersion!$AT$8)),'Emissions (start here)'!CM144*453.59/3600*Dispersion!$AT$8,0)</f>
        <v>0</v>
      </c>
      <c r="FX144" s="74">
        <f>IF(AND(ISNUMBER('Emissions (start here)'!CM144),ISNUMBER(Dispersion!$AT$9)),'Emissions (start here)'!CM144*453.59/3600*Dispersion!$AT$9,0)</f>
        <v>0</v>
      </c>
      <c r="FY144" s="74">
        <f>IF(AND(ISNUMBER('Emissions (start here)'!CN144),ISNUMBER(Dispersion!$AT$10)),'Emissions (start here)'!CN144*2000*453.59/8760/3600*Dispersion!$AT$10,0)</f>
        <v>0</v>
      </c>
      <c r="FZ144" s="74">
        <f>IF(AND(ISNUMBER('Emissions (start here)'!CN144),ISNUMBER(Dispersion!$AT$11)),'Emissions (start here)'!CN144*2000*453.59/8760/3600*Dispersion!$AT$11,0)</f>
        <v>0</v>
      </c>
      <c r="GA144" s="74">
        <f>IF(AND(ISNUMBER('Emissions (start here)'!CO144),ISNUMBER(Dispersion!$AU$8)),'Emissions (start here)'!CO144*453.59/3600*Dispersion!$AU$8,0)</f>
        <v>0</v>
      </c>
      <c r="GB144" s="74">
        <f>IF(AND(ISNUMBER('Emissions (start here)'!CO144),ISNUMBER(Dispersion!$AU$9)),'Emissions (start here)'!CO144*453.59/3600*Dispersion!$AU$9,0)</f>
        <v>0</v>
      </c>
      <c r="GC144" s="74">
        <f>IF(AND(ISNUMBER('Emissions (start here)'!CP144),ISNUMBER(Dispersion!$AU$10)),'Emissions (start here)'!CP144*2000*453.59/8760/3600*Dispersion!$AU$10,0)</f>
        <v>0</v>
      </c>
      <c r="GD144" s="74">
        <f>IF(AND(ISNUMBER('Emissions (start here)'!CP144),ISNUMBER(Dispersion!$AU$11)),'Emissions (start here)'!CP144*2000*453.59/8760/3600*Dispersion!$AU$11,0)</f>
        <v>0</v>
      </c>
      <c r="GE144" s="74">
        <f>IF(AND(ISNUMBER('Emissions (start here)'!CQ144),ISNUMBER(Dispersion!$AV$8)),'Emissions (start here)'!CQ144*453.59/3600*Dispersion!$AV$8,0)</f>
        <v>0</v>
      </c>
      <c r="GF144" s="74">
        <f>IF(AND(ISNUMBER('Emissions (start here)'!CQ144),ISNUMBER(Dispersion!$AV$9)),'Emissions (start here)'!CQ144*453.59/3600*Dispersion!$AV$9,0)</f>
        <v>0</v>
      </c>
      <c r="GG144" s="74">
        <f>IF(AND(ISNUMBER('Emissions (start here)'!CR144),ISNUMBER(Dispersion!$AV$10)),'Emissions (start here)'!CR144*2000*453.59/8760/3600*Dispersion!$AV$10,0)</f>
        <v>0</v>
      </c>
      <c r="GH144" s="74">
        <f>IF(AND(ISNUMBER('Emissions (start here)'!CR144),ISNUMBER(Dispersion!$AV$11)),'Emissions (start here)'!CR144*2000*453.59/8760/3600*Dispersion!$AV$11,0)</f>
        <v>0</v>
      </c>
      <c r="GI144" s="74">
        <f>IF(AND(ISNUMBER('Emissions (start here)'!CS144),ISNUMBER(Dispersion!$AW$8)),'Emissions (start here)'!CS144*453.59/3600*Dispersion!$AW$8,0)</f>
        <v>0</v>
      </c>
      <c r="GJ144" s="74">
        <f>IF(AND(ISNUMBER('Emissions (start here)'!CS144),ISNUMBER(Dispersion!$AW$9)),'Emissions (start here)'!CS144*453.59/3600*Dispersion!$AW$9,0)</f>
        <v>0</v>
      </c>
      <c r="GK144" s="74">
        <f>IF(AND(ISNUMBER('Emissions (start here)'!CT144),ISNUMBER(Dispersion!$AW$10)),'Emissions (start here)'!CT144*2000*453.59/8760/3600*Dispersion!$AW$10,0)</f>
        <v>0</v>
      </c>
      <c r="GL144" s="74">
        <f>IF(AND(ISNUMBER('Emissions (start here)'!CT144),ISNUMBER(Dispersion!$AW$11)),'Emissions (start here)'!CT144*2000*453.59/8760/3600*Dispersion!$AW$11,0)</f>
        <v>0</v>
      </c>
      <c r="GM144" s="74">
        <f>IF(AND(ISNUMBER('Emissions (start here)'!CU144),ISNUMBER(Dispersion!$AX$8)),'Emissions (start here)'!CU144*453.59/3600*Dispersion!$AX$8,0)</f>
        <v>0</v>
      </c>
      <c r="GN144" s="74">
        <f>IF(AND(ISNUMBER('Emissions (start here)'!CU144),ISNUMBER(Dispersion!$AX$9)),'Emissions (start here)'!CU144*453.59/3600*Dispersion!$AX$9,0)</f>
        <v>0</v>
      </c>
      <c r="GO144" s="74">
        <f>IF(AND(ISNUMBER('Emissions (start here)'!CV144),ISNUMBER(Dispersion!$AX$10)),'Emissions (start here)'!CV144*2000*453.59/8760/3600*Dispersion!$AX$10,0)</f>
        <v>0</v>
      </c>
      <c r="GP144" s="74">
        <f>IF(AND(ISNUMBER('Emissions (start here)'!CV144),ISNUMBER(Dispersion!$AX$11)),'Emissions (start here)'!CV144*2000*453.59/8760/3600*Dispersion!$AX$11,0)</f>
        <v>0</v>
      </c>
      <c r="GQ144" s="74">
        <f>IF(AND(ISNUMBER('Emissions (start here)'!CW144),ISNUMBER(Dispersion!$AY$8)),'Emissions (start here)'!CW144*453.59/3600*Dispersion!$AY$8,0)</f>
        <v>0</v>
      </c>
      <c r="GR144" s="74">
        <f>IF(AND(ISNUMBER('Emissions (start here)'!CW144),ISNUMBER(Dispersion!$AY$9)),'Emissions (start here)'!CW144*453.59/3600*Dispersion!$AY$9,0)</f>
        <v>0</v>
      </c>
      <c r="GS144" s="74">
        <f>IF(AND(ISNUMBER('Emissions (start here)'!CX144),ISNUMBER(Dispersion!$AY$10)),'Emissions (start here)'!CX144*2000*453.59/8760/3600*Dispersion!$AY$10,0)</f>
        <v>0</v>
      </c>
      <c r="GT144" s="74">
        <f>IF(AND(ISNUMBER('Emissions (start here)'!CX144),ISNUMBER(Dispersion!$AY$11)),'Emissions (start here)'!CX144*2000*453.59/8760/3600*Dispersion!$AY$11,0)</f>
        <v>0</v>
      </c>
      <c r="GU144" s="74">
        <f>IF(AND(ISNUMBER('Emissions (start here)'!CY144),ISNUMBER(Dispersion!$AZ$8)),'Emissions (start here)'!CY144*453.59/3600*Dispersion!$AZ$8,0)</f>
        <v>0</v>
      </c>
      <c r="GV144" s="74">
        <f>IF(AND(ISNUMBER('Emissions (start here)'!CY144),ISNUMBER(Dispersion!$AZ$9)),'Emissions (start here)'!CY144*453.59/3600*Dispersion!$AZ$9,0)</f>
        <v>0</v>
      </c>
      <c r="GW144" s="74">
        <f>IF(AND(ISNUMBER('Emissions (start here)'!CZ144),ISNUMBER(Dispersion!$AZ$10)),'Emissions (start here)'!CZ144*2000*453.59/8760/3600*Dispersion!$AZ$10,0)</f>
        <v>0</v>
      </c>
      <c r="GX144" s="74">
        <f>IF(AND(ISNUMBER('Emissions (start here)'!CZ144),ISNUMBER(Dispersion!$AZ$11)),'Emissions (start here)'!CZ144*2000*453.59/8760/3600*Dispersion!$AZ$11,0)</f>
        <v>0</v>
      </c>
    </row>
    <row r="145" spans="1:206" x14ac:dyDescent="0.2">
      <c r="A145" s="51" t="str">
        <f>'Tox Values'!C145</f>
        <v>1596-84-5</v>
      </c>
      <c r="B145" s="94" t="str">
        <f>'Tox Values'!D145</f>
        <v>Daminozide (Alar)</v>
      </c>
      <c r="C145" s="96">
        <f t="shared" si="9"/>
        <v>0</v>
      </c>
      <c r="D145" s="74">
        <f t="shared" si="10"/>
        <v>0</v>
      </c>
      <c r="E145" s="74">
        <f t="shared" si="11"/>
        <v>0</v>
      </c>
      <c r="F145" s="99">
        <f t="shared" si="12"/>
        <v>0</v>
      </c>
      <c r="G145" s="97">
        <f>IF(AND(ISNUMBER('Emissions (start here)'!E145),ISNUMBER(Dispersion!$C$8)),'Emissions (start here)'!E145*453.59/3600*Dispersion!$C$8,0)</f>
        <v>0</v>
      </c>
      <c r="H145" s="74">
        <f>IF(AND(ISNUMBER('Emissions (start here)'!E145),ISNUMBER(Dispersion!$C$9)),'Emissions (start here)'!E145*453.59/3600*Dispersion!$C$9,0)</f>
        <v>0</v>
      </c>
      <c r="I145" s="74">
        <f>IF(AND(ISNUMBER('Emissions (start here)'!F145),ISNUMBER(Dispersion!$C$10)),'Emissions (start here)'!F145*2000*453.59/8760/3600*Dispersion!$C$10,0)</f>
        <v>0</v>
      </c>
      <c r="J145" s="74">
        <f>IF(AND(ISNUMBER('Emissions (start here)'!F145),ISNUMBER(Dispersion!$C$11)),'Emissions (start here)'!F145*2000*453.59/8760/3600*Dispersion!$C$11,0)</f>
        <v>0</v>
      </c>
      <c r="K145" s="74">
        <f>IF(AND(ISNUMBER('Emissions (start here)'!G145),ISNUMBER(Dispersion!$D$8)),'Emissions (start here)'!G145*453.59/3600*Dispersion!$D$8,0)</f>
        <v>0</v>
      </c>
      <c r="L145" s="74">
        <f>IF(AND(ISNUMBER('Emissions (start here)'!G145),ISNUMBER(Dispersion!$D$9)),'Emissions (start here)'!G145*453.59/3600*Dispersion!$D$9,0)</f>
        <v>0</v>
      </c>
      <c r="M145" s="74">
        <f>IF(AND(ISNUMBER('Emissions (start here)'!H145),ISNUMBER(Dispersion!$D$10)),'Emissions (start here)'!H145*2000*453.59/8760/3600*Dispersion!$D$10,0)</f>
        <v>0</v>
      </c>
      <c r="N145" s="74">
        <f>IF(AND(ISNUMBER('Emissions (start here)'!H145),ISNUMBER(Dispersion!$D$11)),'Emissions (start here)'!H145*2000*453.59/8760/3600*Dispersion!$D$11,0)</f>
        <v>0</v>
      </c>
      <c r="O145" s="74">
        <f>IF(AND(ISNUMBER('Emissions (start here)'!I145),ISNUMBER(Dispersion!$E$8)),'Emissions (start here)'!I145*453.59/3600*Dispersion!$E$8,0)</f>
        <v>0</v>
      </c>
      <c r="P145" s="74">
        <f>IF(AND(ISNUMBER('Emissions (start here)'!I145),ISNUMBER(Dispersion!$E$9)),'Emissions (start here)'!I145*453.59/3600*Dispersion!$E$9,0)</f>
        <v>0</v>
      </c>
      <c r="Q145" s="74">
        <f>IF(AND(ISNUMBER('Emissions (start here)'!J145),ISNUMBER(Dispersion!$E$10)),'Emissions (start here)'!J145*2000*453.59/8760/3600*Dispersion!$E$10,0)</f>
        <v>0</v>
      </c>
      <c r="R145" s="74">
        <f>IF(AND(ISNUMBER('Emissions (start here)'!J145),ISNUMBER(Dispersion!$E$11)),'Emissions (start here)'!J145*2000*453.59/8760/3600*Dispersion!$E$11,0)</f>
        <v>0</v>
      </c>
      <c r="S145" s="74">
        <f>IF(AND(ISNUMBER('Emissions (start here)'!K145),ISNUMBER(Dispersion!$F$8)),'Emissions (start here)'!K145*453.59/3600*Dispersion!$F$8,0)</f>
        <v>0</v>
      </c>
      <c r="T145" s="74">
        <f>IF(AND(ISNUMBER('Emissions (start here)'!K145),ISNUMBER(Dispersion!$F$9)),'Emissions (start here)'!K145*453.59/3600*Dispersion!$F$9,0)</f>
        <v>0</v>
      </c>
      <c r="U145" s="74">
        <f>IF(AND(ISNUMBER('Emissions (start here)'!L145),ISNUMBER(Dispersion!$F$10)),'Emissions (start here)'!L145*2000*453.59/8760/3600*Dispersion!$F$10,0)</f>
        <v>0</v>
      </c>
      <c r="V145" s="74">
        <f>IF(AND(ISNUMBER('Emissions (start here)'!L145),ISNUMBER(Dispersion!$F$11)),'Emissions (start here)'!L145*2000*453.59/8760/3600*Dispersion!$F$11,0)</f>
        <v>0</v>
      </c>
      <c r="W145" s="74">
        <f>IF(AND(ISNUMBER('Emissions (start here)'!M145),ISNUMBER(Dispersion!$G$8)),'Emissions (start here)'!M145*453.59/3600*Dispersion!$G$8,0)</f>
        <v>0</v>
      </c>
      <c r="X145" s="74">
        <f>IF(AND(ISNUMBER('Emissions (start here)'!M145),ISNUMBER(Dispersion!$G$9)),'Emissions (start here)'!M145*453.59/3600*Dispersion!$G$9,0)</f>
        <v>0</v>
      </c>
      <c r="Y145" s="74">
        <f>IF(AND(ISNUMBER('Emissions (start here)'!N145),ISNUMBER(Dispersion!$G$10)),'Emissions (start here)'!N145*2000*453.59/8760/3600*Dispersion!$G$10,0)</f>
        <v>0</v>
      </c>
      <c r="Z145" s="74">
        <f>IF(AND(ISNUMBER('Emissions (start here)'!N145),ISNUMBER(Dispersion!$G$11)),'Emissions (start here)'!N145*2000*453.59/8760/3600*Dispersion!$G$11,0)</f>
        <v>0</v>
      </c>
      <c r="AA145" s="74">
        <f>IF(AND(ISNUMBER('Emissions (start here)'!O145),ISNUMBER(Dispersion!$H$8)),'Emissions (start here)'!O145*453.59/3600*Dispersion!$H$8,0)</f>
        <v>0</v>
      </c>
      <c r="AB145" s="74">
        <f>IF(AND(ISNUMBER('Emissions (start here)'!O145),ISNUMBER(Dispersion!$H$9)),'Emissions (start here)'!O145*453.59/3600*Dispersion!$H$9,0)</f>
        <v>0</v>
      </c>
      <c r="AC145" s="74">
        <f>IF(AND(ISNUMBER('Emissions (start here)'!P145),ISNUMBER(Dispersion!$H$10)),'Emissions (start here)'!P145*2000*453.59/8760/3600*Dispersion!$H$10,0)</f>
        <v>0</v>
      </c>
      <c r="AD145" s="74">
        <f>IF(AND(ISNUMBER('Emissions (start here)'!P145),ISNUMBER(Dispersion!$H$11)),'Emissions (start here)'!P145*2000*453.59/8760/3600*Dispersion!$H$11,0)</f>
        <v>0</v>
      </c>
      <c r="AE145" s="74">
        <f>IF(AND(ISNUMBER('Emissions (start here)'!Q145),ISNUMBER(Dispersion!$I$8)),'Emissions (start here)'!Q145*453.59/3600*Dispersion!$I$8,0)</f>
        <v>0</v>
      </c>
      <c r="AF145" s="74">
        <f>IF(AND(ISNUMBER('Emissions (start here)'!Q145),ISNUMBER(Dispersion!$I$9)),'Emissions (start here)'!Q145*453.59/3600*Dispersion!$I$9,0)</f>
        <v>0</v>
      </c>
      <c r="AG145" s="74">
        <f>IF(AND(ISNUMBER('Emissions (start here)'!R145),ISNUMBER(Dispersion!$I$10)),'Emissions (start here)'!R145*2000*453.59/8760/3600*Dispersion!$I$10,0)</f>
        <v>0</v>
      </c>
      <c r="AH145" s="74">
        <f>IF(AND(ISNUMBER('Emissions (start here)'!R145),ISNUMBER(Dispersion!$I$11)),'Emissions (start here)'!R145*2000*453.59/8760/3600*Dispersion!$I$11,0)</f>
        <v>0</v>
      </c>
      <c r="AI145" s="74">
        <f>IF(AND(ISNUMBER('Emissions (start here)'!S145),ISNUMBER(Dispersion!$J$8)),'Emissions (start here)'!S145*453.59/3600*Dispersion!$J$8,0)</f>
        <v>0</v>
      </c>
      <c r="AJ145" s="74">
        <f>IF(AND(ISNUMBER('Emissions (start here)'!S145),ISNUMBER(Dispersion!$J$9)),'Emissions (start here)'!S145*453.59/3600*Dispersion!$J$9,0)</f>
        <v>0</v>
      </c>
      <c r="AK145" s="74">
        <f>IF(AND(ISNUMBER('Emissions (start here)'!T145),ISNUMBER(Dispersion!$J$10)),'Emissions (start here)'!T145*2000*453.59/8760/3600*Dispersion!$J$10,0)</f>
        <v>0</v>
      </c>
      <c r="AL145" s="74">
        <f>IF(AND(ISNUMBER('Emissions (start here)'!T145),ISNUMBER(Dispersion!$J$11)),'Emissions (start here)'!T145*2000*453.59/8760/3600*Dispersion!$J$11,0)</f>
        <v>0</v>
      </c>
      <c r="AM145" s="74">
        <f>IF(AND(ISNUMBER('Emissions (start here)'!U145),ISNUMBER(Dispersion!$K$8)),'Emissions (start here)'!U145*453.59/3600*Dispersion!$K$8,0)</f>
        <v>0</v>
      </c>
      <c r="AN145" s="74">
        <f>IF(AND(ISNUMBER('Emissions (start here)'!U145),ISNUMBER(Dispersion!$K$9)),'Emissions (start here)'!U145*453.59/3600*Dispersion!$K$9,0)</f>
        <v>0</v>
      </c>
      <c r="AO145" s="74">
        <f>IF(AND(ISNUMBER('Emissions (start here)'!V145),ISNUMBER(Dispersion!$K$10)),'Emissions (start here)'!V145*2000*453.59/8760/3600*Dispersion!$K$10,0)</f>
        <v>0</v>
      </c>
      <c r="AP145" s="74">
        <f>IF(AND(ISNUMBER('Emissions (start here)'!V145),ISNUMBER(Dispersion!$K$11)),'Emissions (start here)'!V145*2000*453.59/8760/3600*Dispersion!$K$11,0)</f>
        <v>0</v>
      </c>
      <c r="AQ145" s="74">
        <f>IF(AND(ISNUMBER('Emissions (start here)'!W145),ISNUMBER(Dispersion!$L$8)),'Emissions (start here)'!W145*453.59/3600*Dispersion!$L$8,0)</f>
        <v>0</v>
      </c>
      <c r="AR145" s="74">
        <f>IF(AND(ISNUMBER('Emissions (start here)'!W145),ISNUMBER(Dispersion!$L$9)),'Emissions (start here)'!W145*453.59/3600*Dispersion!$L$9,0)</f>
        <v>0</v>
      </c>
      <c r="AS145" s="74">
        <f>IF(AND(ISNUMBER('Emissions (start here)'!X145),ISNUMBER(Dispersion!$L$10)),'Emissions (start here)'!X145*2000*453.59/8760/3600*Dispersion!$L$10,0)</f>
        <v>0</v>
      </c>
      <c r="AT145" s="74">
        <f>IF(AND(ISNUMBER('Emissions (start here)'!X145),ISNUMBER(Dispersion!$L$11)),'Emissions (start here)'!X145*2000*453.59/8760/3600*Dispersion!$L$11,0)</f>
        <v>0</v>
      </c>
      <c r="AU145" s="74">
        <f>IF(AND(ISNUMBER('Emissions (start here)'!Y145),ISNUMBER(Dispersion!$M$8)),'Emissions (start here)'!Y145*453.59/3600*Dispersion!$M$8,0)</f>
        <v>0</v>
      </c>
      <c r="AV145" s="74">
        <f>IF(AND(ISNUMBER('Emissions (start here)'!Y145),ISNUMBER(Dispersion!$M$9)),'Emissions (start here)'!Y145*453.59/3600*Dispersion!$M$9,0)</f>
        <v>0</v>
      </c>
      <c r="AW145" s="74">
        <f>IF(AND(ISNUMBER('Emissions (start here)'!Z145),ISNUMBER(Dispersion!$M$10)),'Emissions (start here)'!Z145*2000*453.59/8760/3600*Dispersion!$M$10,0)</f>
        <v>0</v>
      </c>
      <c r="AX145" s="74">
        <f>IF(AND(ISNUMBER('Emissions (start here)'!Z145),ISNUMBER(Dispersion!$M$11)),'Emissions (start here)'!Z145*2000*453.59/8760/3600*Dispersion!$M$11,0)</f>
        <v>0</v>
      </c>
      <c r="AY145" s="74">
        <f>IF(AND(ISNUMBER('Emissions (start here)'!AA145),ISNUMBER(Dispersion!$N$8)),'Emissions (start here)'!AA145*453.59/3600*Dispersion!$N$8,0)</f>
        <v>0</v>
      </c>
      <c r="AZ145" s="74">
        <f>IF(AND(ISNUMBER('Emissions (start here)'!AA145),ISNUMBER(Dispersion!$N$9)),'Emissions (start here)'!AA145*453.59/3600*Dispersion!$N$9,0)</f>
        <v>0</v>
      </c>
      <c r="BA145" s="74">
        <f>IF(AND(ISNUMBER('Emissions (start here)'!AB145),ISNUMBER(Dispersion!$N$10)),'Emissions (start here)'!AB145*2000*453.59/8760/3600*Dispersion!$N$10,0)</f>
        <v>0</v>
      </c>
      <c r="BB145" s="74">
        <f>IF(AND(ISNUMBER('Emissions (start here)'!AB145),ISNUMBER(Dispersion!$N$11)),'Emissions (start here)'!AB145*2000*453.59/8760/3600*Dispersion!$N$11,0)</f>
        <v>0</v>
      </c>
      <c r="BC145" s="74">
        <f>IF(AND(ISNUMBER('Emissions (start here)'!AC145),ISNUMBER(Dispersion!$O$8)),'Emissions (start here)'!AC145*453.59/3600*Dispersion!$O$8,0)</f>
        <v>0</v>
      </c>
      <c r="BD145" s="74">
        <f>IF(AND(ISNUMBER('Emissions (start here)'!AC145),ISNUMBER(Dispersion!$O$9)),'Emissions (start here)'!AC145*453.59/3600*Dispersion!$O$9,0)</f>
        <v>0</v>
      </c>
      <c r="BE145" s="74">
        <f>IF(AND(ISNUMBER('Emissions (start here)'!AD145),ISNUMBER(Dispersion!$O$10)),'Emissions (start here)'!AD145*2000*453.59/8760/3600*Dispersion!$O$10,0)</f>
        <v>0</v>
      </c>
      <c r="BF145" s="74">
        <f>IF(AND(ISNUMBER('Emissions (start here)'!AD145),ISNUMBER(Dispersion!$O$11)),'Emissions (start here)'!AD145*2000*453.59/8760/3600*Dispersion!$O$11,0)</f>
        <v>0</v>
      </c>
      <c r="BG145" s="74">
        <f>IF(AND(ISNUMBER('Emissions (start here)'!AE145),ISNUMBER(Dispersion!$P$8)),'Emissions (start here)'!AE145*453.59/3600*Dispersion!$P$8,0)</f>
        <v>0</v>
      </c>
      <c r="BH145" s="74">
        <f>IF(AND(ISNUMBER('Emissions (start here)'!AE145),ISNUMBER(Dispersion!$P$9)),'Emissions (start here)'!AE145*453.59/3600*Dispersion!$P$9,0)</f>
        <v>0</v>
      </c>
      <c r="BI145" s="74">
        <f>IF(AND(ISNUMBER('Emissions (start here)'!AF145),ISNUMBER(Dispersion!$P$10)),'Emissions (start here)'!AF145*2000*453.59/8760/3600*Dispersion!$P$10,0)</f>
        <v>0</v>
      </c>
      <c r="BJ145" s="74">
        <f>IF(AND(ISNUMBER('Emissions (start here)'!AF145),ISNUMBER(Dispersion!$P$11)),'Emissions (start here)'!AF145*2000*453.59/8760/3600*Dispersion!$P$11,0)</f>
        <v>0</v>
      </c>
      <c r="BK145" s="74">
        <f>IF(AND(ISNUMBER('Emissions (start here)'!AG145),ISNUMBER(Dispersion!$Q$8)),'Emissions (start here)'!AG145*453.59/3600*Dispersion!$Q$8,0)</f>
        <v>0</v>
      </c>
      <c r="BL145" s="74">
        <f>IF(AND(ISNUMBER('Emissions (start here)'!AG145),ISNUMBER(Dispersion!$Q$9)),'Emissions (start here)'!AG145*453.59/3600*Dispersion!$Q$9,0)</f>
        <v>0</v>
      </c>
      <c r="BM145" s="74">
        <f>IF(AND(ISNUMBER('Emissions (start here)'!AH145),ISNUMBER(Dispersion!$Q$10)),'Emissions (start here)'!AH145*2000*453.59/8760/3600*Dispersion!$Q$10,0)</f>
        <v>0</v>
      </c>
      <c r="BN145" s="74">
        <f>IF(AND(ISNUMBER('Emissions (start here)'!AH145),ISNUMBER(Dispersion!$Q$11)),'Emissions (start here)'!AH145*2000*453.59/8760/3600*Dispersion!$Q$11,0)</f>
        <v>0</v>
      </c>
      <c r="BO145" s="74">
        <f>IF(AND(ISNUMBER('Emissions (start here)'!AI145),ISNUMBER(Dispersion!$R$8)),'Emissions (start here)'!AI145*453.59/3600*Dispersion!$R$8,0)</f>
        <v>0</v>
      </c>
      <c r="BP145" s="74">
        <f>IF(AND(ISNUMBER('Emissions (start here)'!AI145),ISNUMBER(Dispersion!$R$9)),'Emissions (start here)'!AI145*453.59/3600*Dispersion!$R$9,0)</f>
        <v>0</v>
      </c>
      <c r="BQ145" s="74">
        <f>IF(AND(ISNUMBER('Emissions (start here)'!AJ145),ISNUMBER(Dispersion!$R$10)),'Emissions (start here)'!AJ145*2000*453.59/8760/3600*Dispersion!$R$10,0)</f>
        <v>0</v>
      </c>
      <c r="BR145" s="74">
        <f>IF(AND(ISNUMBER('Emissions (start here)'!AJ145),ISNUMBER(Dispersion!$R$11)),'Emissions (start here)'!AJ145*2000*453.59/8760/3600*Dispersion!$R$11,0)</f>
        <v>0</v>
      </c>
      <c r="BS145" s="74">
        <f>IF(AND(ISNUMBER('Emissions (start here)'!AK145),ISNUMBER(Dispersion!$S$8)),'Emissions (start here)'!AK145*453.59/3600*Dispersion!$S$8,0)</f>
        <v>0</v>
      </c>
      <c r="BT145" s="74">
        <f>IF(AND(ISNUMBER('Emissions (start here)'!AK145),ISNUMBER(Dispersion!$S$9)),'Emissions (start here)'!AK145*453.59/3600*Dispersion!$S$9,0)</f>
        <v>0</v>
      </c>
      <c r="BU145" s="74">
        <f>IF(AND(ISNUMBER('Emissions (start here)'!AL145),ISNUMBER(Dispersion!$S$10)),'Emissions (start here)'!AL145*2000*453.59/8760/3600*Dispersion!$S$10,0)</f>
        <v>0</v>
      </c>
      <c r="BV145" s="74">
        <f>IF(AND(ISNUMBER('Emissions (start here)'!AL145),ISNUMBER(Dispersion!$S$11)),'Emissions (start here)'!AL145*2000*453.59/8760/3600*Dispersion!$S$11,0)</f>
        <v>0</v>
      </c>
      <c r="BW145" s="74">
        <f>IF(AND(ISNUMBER('Emissions (start here)'!AM145),ISNUMBER(Dispersion!$T$8)),'Emissions (start here)'!AM145*453.59/3600*Dispersion!$T$8,0)</f>
        <v>0</v>
      </c>
      <c r="BX145" s="74">
        <f>IF(AND(ISNUMBER('Emissions (start here)'!AM145),ISNUMBER(Dispersion!$T$9)),'Emissions (start here)'!AM145*453.59/3600*Dispersion!$T$9,0)</f>
        <v>0</v>
      </c>
      <c r="BY145" s="74">
        <f>IF(AND(ISNUMBER('Emissions (start here)'!AN145),ISNUMBER(Dispersion!$T$10)),'Emissions (start here)'!AN145*2000*453.59/8760/3600*Dispersion!$T$10,0)</f>
        <v>0</v>
      </c>
      <c r="BZ145" s="74">
        <f>IF(AND(ISNUMBER('Emissions (start here)'!AN145),ISNUMBER(Dispersion!$T$11)),'Emissions (start here)'!AN145*2000*453.59/8760/3600*Dispersion!$T$11,0)</f>
        <v>0</v>
      </c>
      <c r="CA145" s="74">
        <f>IF(AND(ISNUMBER('Emissions (start here)'!AO145),ISNUMBER(Dispersion!$U$8)),'Emissions (start here)'!AO145*453.59/3600*Dispersion!$U$8,0)</f>
        <v>0</v>
      </c>
      <c r="CB145" s="74">
        <f>IF(AND(ISNUMBER('Emissions (start here)'!AO145),ISNUMBER(Dispersion!$U$9)),'Emissions (start here)'!AO145*453.59/3600*Dispersion!$U$9,0)</f>
        <v>0</v>
      </c>
      <c r="CC145" s="74">
        <f>IF(AND(ISNUMBER('Emissions (start here)'!AP145),ISNUMBER(Dispersion!$U$10)),'Emissions (start here)'!AP145*2000*453.59/8760/3600*Dispersion!$U$10,0)</f>
        <v>0</v>
      </c>
      <c r="CD145" s="74">
        <f>IF(AND(ISNUMBER('Emissions (start here)'!AP145),ISNUMBER(Dispersion!$U$11)),'Emissions (start here)'!AP145*2000*453.59/8760/3600*Dispersion!$U$11,0)</f>
        <v>0</v>
      </c>
      <c r="CE145" s="74">
        <f>IF(AND(ISNUMBER('Emissions (start here)'!AQ145),ISNUMBER(Dispersion!$V$8)),'Emissions (start here)'!AQ145*453.59/3600*Dispersion!$V$8,0)</f>
        <v>0</v>
      </c>
      <c r="CF145" s="74">
        <f>IF(AND(ISNUMBER('Emissions (start here)'!AQ145),ISNUMBER(Dispersion!$V$9)),'Emissions (start here)'!AQ145*453.59/3600*Dispersion!$V$9,0)</f>
        <v>0</v>
      </c>
      <c r="CG145" s="74">
        <f>IF(AND(ISNUMBER('Emissions (start here)'!AR145),ISNUMBER(Dispersion!$V$10)),'Emissions (start here)'!AR145*2000*453.59/8760/3600*Dispersion!$V$10,0)</f>
        <v>0</v>
      </c>
      <c r="CH145" s="74">
        <f>IF(AND(ISNUMBER('Emissions (start here)'!AR145),ISNUMBER(Dispersion!$V$11)),'Emissions (start here)'!AR145*2000*453.59/8760/3600*Dispersion!$V$11,0)</f>
        <v>0</v>
      </c>
      <c r="CI145" s="74">
        <f>IF(AND(ISNUMBER('Emissions (start here)'!AS145),ISNUMBER(Dispersion!$W$8)),'Emissions (start here)'!AS145*453.59/3600*Dispersion!$W$8,0)</f>
        <v>0</v>
      </c>
      <c r="CJ145" s="74">
        <f>IF(AND(ISNUMBER('Emissions (start here)'!AS145),ISNUMBER(Dispersion!$W$9)),'Emissions (start here)'!AS145*453.59/3600*Dispersion!$W$9,0)</f>
        <v>0</v>
      </c>
      <c r="CK145" s="74">
        <f>IF(AND(ISNUMBER('Emissions (start here)'!AT145),ISNUMBER(Dispersion!$W$10)),'Emissions (start here)'!AT145*2000*453.59/8760/3600*Dispersion!$W$10,0)</f>
        <v>0</v>
      </c>
      <c r="CL145" s="74">
        <f>IF(AND(ISNUMBER('Emissions (start here)'!AT145),ISNUMBER(Dispersion!$W$11)),'Emissions (start here)'!AT145*2000*453.59/8760/3600*Dispersion!$W$11,0)</f>
        <v>0</v>
      </c>
      <c r="CM145" s="74">
        <f>IF(AND(ISNUMBER('Emissions (start here)'!AU145),ISNUMBER(Dispersion!$X$8)),'Emissions (start here)'!AU145*453.59/3600*Dispersion!$X$8,0)</f>
        <v>0</v>
      </c>
      <c r="CN145" s="74">
        <f>IF(AND(ISNUMBER('Emissions (start here)'!AU145),ISNUMBER(Dispersion!$X$9)),'Emissions (start here)'!AU145*453.59/3600*Dispersion!$X$9,0)</f>
        <v>0</v>
      </c>
      <c r="CO145" s="74">
        <f>IF(AND(ISNUMBER('Emissions (start here)'!AV145),ISNUMBER(Dispersion!$X$10)),'Emissions (start here)'!AV145*2000*453.59/8760/3600*Dispersion!$X$10,0)</f>
        <v>0</v>
      </c>
      <c r="CP145" s="74">
        <f>IF(AND(ISNUMBER('Emissions (start here)'!AV145),ISNUMBER(Dispersion!$X$11)),'Emissions (start here)'!AV145*2000*453.59/8760/3600*Dispersion!$X$11,0)</f>
        <v>0</v>
      </c>
      <c r="CQ145" s="74">
        <f>IF(AND(ISNUMBER('Emissions (start here)'!AW145),ISNUMBER(Dispersion!$Y$8)),'Emissions (start here)'!AW145*453.59/3600*Dispersion!$Y$8,0)</f>
        <v>0</v>
      </c>
      <c r="CR145" s="74">
        <f>IF(AND(ISNUMBER('Emissions (start here)'!AW145),ISNUMBER(Dispersion!$Y$9)),'Emissions (start here)'!AW145*453.59/3600*Dispersion!$Y$9,0)</f>
        <v>0</v>
      </c>
      <c r="CS145" s="74">
        <f>IF(AND(ISNUMBER('Emissions (start here)'!AX145),ISNUMBER(Dispersion!$Y$10)),'Emissions (start here)'!AX145*2000*453.59/8760/3600*Dispersion!$Y$10,0)</f>
        <v>0</v>
      </c>
      <c r="CT145" s="74">
        <f>IF(AND(ISNUMBER('Emissions (start here)'!AX145),ISNUMBER(Dispersion!$Y$11)),'Emissions (start here)'!AX145*2000*453.59/8760/3600*Dispersion!$Y$11,0)</f>
        <v>0</v>
      </c>
      <c r="CU145" s="74">
        <f>IF(AND(ISNUMBER('Emissions (start here)'!AY145),ISNUMBER(Dispersion!$Z$8)),'Emissions (start here)'!AY145*453.59/3600*Dispersion!$Z$8,0)</f>
        <v>0</v>
      </c>
      <c r="CV145" s="74">
        <f>IF(AND(ISNUMBER('Emissions (start here)'!AY145),ISNUMBER(Dispersion!$Z$9)),'Emissions (start here)'!AY145*453.59/3600*Dispersion!$Z$9,0)</f>
        <v>0</v>
      </c>
      <c r="CW145" s="74">
        <f>IF(AND(ISNUMBER('Emissions (start here)'!AZ145),ISNUMBER(Dispersion!$Z$10)),'Emissions (start here)'!AZ145*2000*453.59/8760/3600*Dispersion!$Z$10,0)</f>
        <v>0</v>
      </c>
      <c r="CX145" s="74">
        <f>IF(AND(ISNUMBER('Emissions (start here)'!AZ145),ISNUMBER(Dispersion!$Z$11)),'Emissions (start here)'!AZ145*2000*453.59/8760/3600*Dispersion!$Z$11,0)</f>
        <v>0</v>
      </c>
      <c r="CY145" s="74">
        <f>IF(AND(ISNUMBER('Emissions (start here)'!BA145),ISNUMBER(Dispersion!$AA$8)),'Emissions (start here)'!BA145*453.59/3600*Dispersion!$AA$8,0)</f>
        <v>0</v>
      </c>
      <c r="CZ145" s="74">
        <f>IF(AND(ISNUMBER('Emissions (start here)'!BA145),ISNUMBER(Dispersion!$AA$9)),'Emissions (start here)'!BA145*453.59/3600*Dispersion!$AA$9,0)</f>
        <v>0</v>
      </c>
      <c r="DA145" s="74">
        <f>IF(AND(ISNUMBER('Emissions (start here)'!BB145),ISNUMBER(Dispersion!$AA$10)),'Emissions (start here)'!BB145*2000*453.59/8760/3600*Dispersion!$AA$10,0)</f>
        <v>0</v>
      </c>
      <c r="DB145" s="74">
        <f>IF(AND(ISNUMBER('Emissions (start here)'!BB145),ISNUMBER(Dispersion!$AA$11)),'Emissions (start here)'!BB145*2000*453.59/8760/3600*Dispersion!$AA$11,0)</f>
        <v>0</v>
      </c>
      <c r="DC145" s="74">
        <f>IF(AND(ISNUMBER('Emissions (start here)'!BC145),ISNUMBER(Dispersion!$AB$8)),'Emissions (start here)'!BC145*453.59/3600*Dispersion!$AB$8,0)</f>
        <v>0</v>
      </c>
      <c r="DD145" s="74">
        <f>IF(AND(ISNUMBER('Emissions (start here)'!BC145),ISNUMBER(Dispersion!$AB$9)),'Emissions (start here)'!BC145*453.59/3600*Dispersion!$AB$9,0)</f>
        <v>0</v>
      </c>
      <c r="DE145" s="74">
        <f>IF(AND(ISNUMBER('Emissions (start here)'!BD145),ISNUMBER(Dispersion!$AB$10)),'Emissions (start here)'!BD145*2000*453.59/8760/3600*Dispersion!$AB$10,0)</f>
        <v>0</v>
      </c>
      <c r="DF145" s="74">
        <f>IF(AND(ISNUMBER('Emissions (start here)'!BD145),ISNUMBER(Dispersion!$AB$11)),'Emissions (start here)'!BD145*2000*453.59/8760/3600*Dispersion!$AB$11,0)</f>
        <v>0</v>
      </c>
      <c r="DG145" s="74">
        <f>IF(AND(ISNUMBER('Emissions (start here)'!BE145),ISNUMBER(Dispersion!$AC$8)),'Emissions (start here)'!BE145*453.59/3600*Dispersion!$AC$8,0)</f>
        <v>0</v>
      </c>
      <c r="DH145" s="74">
        <f>IF(AND(ISNUMBER('Emissions (start here)'!BE145),ISNUMBER(Dispersion!$AC$9)),'Emissions (start here)'!BE145*453.59/3600*Dispersion!$AC$9,0)</f>
        <v>0</v>
      </c>
      <c r="DI145" s="74">
        <f>IF(AND(ISNUMBER('Emissions (start here)'!BF145),ISNUMBER(Dispersion!$AC$10)),'Emissions (start here)'!BF145*2000*453.59/8760/3600*Dispersion!$AC$10,0)</f>
        <v>0</v>
      </c>
      <c r="DJ145" s="74">
        <f>IF(AND(ISNUMBER('Emissions (start here)'!BF145),ISNUMBER(Dispersion!$AC$11)),'Emissions (start here)'!BF145*2000*453.59/8760/3600*Dispersion!$AC$11,0)</f>
        <v>0</v>
      </c>
      <c r="DK145" s="74">
        <f>IF(AND(ISNUMBER('Emissions (start here)'!BG145),ISNUMBER(Dispersion!$AD$8)),'Emissions (start here)'!BG145*453.59/3600*Dispersion!$AD$8,0)</f>
        <v>0</v>
      </c>
      <c r="DL145" s="74">
        <f>IF(AND(ISNUMBER('Emissions (start here)'!BG145),ISNUMBER(Dispersion!$AD$9)),'Emissions (start here)'!BG145*453.59/3600*Dispersion!$AD$9,0)</f>
        <v>0</v>
      </c>
      <c r="DM145" s="74">
        <f>IF(AND(ISNUMBER('Emissions (start here)'!BH145),ISNUMBER(Dispersion!$AD$10)),'Emissions (start here)'!BH145*2000*453.59/8760/3600*Dispersion!$AD$10,0)</f>
        <v>0</v>
      </c>
      <c r="DN145" s="74">
        <f>IF(AND(ISNUMBER('Emissions (start here)'!BH145),ISNUMBER(Dispersion!$AD$11)),'Emissions (start here)'!BH145*2000*453.59/8760/3600*Dispersion!$AD$11,0)</f>
        <v>0</v>
      </c>
      <c r="DO145" s="74">
        <f>IF(AND(ISNUMBER('Emissions (start here)'!BI145),ISNUMBER(Dispersion!$AE$8)),'Emissions (start here)'!BI145*453.59/3600*Dispersion!$AE$8,0)</f>
        <v>0</v>
      </c>
      <c r="DP145" s="74">
        <f>IF(AND(ISNUMBER('Emissions (start here)'!BI145),ISNUMBER(Dispersion!$AE$9)),'Emissions (start here)'!BI145*453.59/3600*Dispersion!$AE$9,0)</f>
        <v>0</v>
      </c>
      <c r="DQ145" s="74">
        <f>IF(AND(ISNUMBER('Emissions (start here)'!BJ145),ISNUMBER(Dispersion!$AE$10)),'Emissions (start here)'!BJ145*2000*453.59/8760/3600*Dispersion!$AE$10,0)</f>
        <v>0</v>
      </c>
      <c r="DR145" s="74">
        <f>IF(AND(ISNUMBER('Emissions (start here)'!BJ145),ISNUMBER(Dispersion!$AE$11)),'Emissions (start here)'!BJ145*2000*453.59/8760/3600*Dispersion!$AE$11,0)</f>
        <v>0</v>
      </c>
      <c r="DS145" s="74">
        <f>IF(AND(ISNUMBER('Emissions (start here)'!BK145),ISNUMBER(Dispersion!$AF$8)),'Emissions (start here)'!BK145*453.59/3600*Dispersion!$AF$8,0)</f>
        <v>0</v>
      </c>
      <c r="DT145" s="74">
        <f>IF(AND(ISNUMBER('Emissions (start here)'!BK145),ISNUMBER(Dispersion!$AF$9)),'Emissions (start here)'!BK145*453.59/3600*Dispersion!$AF$9,0)</f>
        <v>0</v>
      </c>
      <c r="DU145" s="74">
        <f>IF(AND(ISNUMBER('Emissions (start here)'!BL145),ISNUMBER(Dispersion!$AF$10)),'Emissions (start here)'!BL145*2000*453.59/8760/3600*Dispersion!$AF$10,0)</f>
        <v>0</v>
      </c>
      <c r="DV145" s="74">
        <f>IF(AND(ISNUMBER('Emissions (start here)'!BL145),ISNUMBER(Dispersion!$AF$11)),'Emissions (start here)'!BL145*2000*453.59/8760/3600*Dispersion!$AF$11,0)</f>
        <v>0</v>
      </c>
      <c r="DW145" s="74">
        <f>IF(AND(ISNUMBER('Emissions (start here)'!BM145),ISNUMBER(Dispersion!$AG$8)),'Emissions (start here)'!BM145*453.59/3600*Dispersion!$AG$8,0)</f>
        <v>0</v>
      </c>
      <c r="DX145" s="74">
        <f>IF(AND(ISNUMBER('Emissions (start here)'!BM145),ISNUMBER(Dispersion!$AG$9)),'Emissions (start here)'!BM145*453.59/3600*Dispersion!$AG$9,0)</f>
        <v>0</v>
      </c>
      <c r="DY145" s="74">
        <f>IF(AND(ISNUMBER('Emissions (start here)'!BN145),ISNUMBER(Dispersion!$AG$10)),'Emissions (start here)'!BN145*2000*453.59/8760/3600*Dispersion!$AG$10,0)</f>
        <v>0</v>
      </c>
      <c r="DZ145" s="74">
        <f>IF(AND(ISNUMBER('Emissions (start here)'!BN145),ISNUMBER(Dispersion!$AG$11)),'Emissions (start here)'!BN145*2000*453.59/8760/3600*Dispersion!$AG$11,0)</f>
        <v>0</v>
      </c>
      <c r="EA145" s="74">
        <f>IF(AND(ISNUMBER('Emissions (start here)'!BO145),ISNUMBER(Dispersion!$AH$8)),'Emissions (start here)'!BO145*453.59/3600*Dispersion!$AH$8,0)</f>
        <v>0</v>
      </c>
      <c r="EB145" s="74">
        <f>IF(AND(ISNUMBER('Emissions (start here)'!BO145),ISNUMBER(Dispersion!$AH$9)),'Emissions (start here)'!BO145*453.59/3600*Dispersion!$AH$9,0)</f>
        <v>0</v>
      </c>
      <c r="EC145" s="74">
        <f>IF(AND(ISNUMBER('Emissions (start here)'!BP145),ISNUMBER(Dispersion!$AH$10)),'Emissions (start here)'!BP145*2000*453.59/8760/3600*Dispersion!$AH$10,0)</f>
        <v>0</v>
      </c>
      <c r="ED145" s="74">
        <f>IF(AND(ISNUMBER('Emissions (start here)'!BP145),ISNUMBER(Dispersion!$AH$11)),'Emissions (start here)'!BP145*2000*453.59/8760/3600*Dispersion!$AH$11,0)</f>
        <v>0</v>
      </c>
      <c r="EE145" s="74">
        <f>IF(AND(ISNUMBER('Emissions (start here)'!BQ145),ISNUMBER(Dispersion!$AI$8)),'Emissions (start here)'!BQ145*453.59/3600*Dispersion!$AI$8,0)</f>
        <v>0</v>
      </c>
      <c r="EF145" s="74">
        <f>IF(AND(ISNUMBER('Emissions (start here)'!BQ145),ISNUMBER(Dispersion!$AI$9)),'Emissions (start here)'!BQ145*453.59/3600*Dispersion!$AI$9,0)</f>
        <v>0</v>
      </c>
      <c r="EG145" s="74">
        <f>IF(AND(ISNUMBER('Emissions (start here)'!BR145),ISNUMBER(Dispersion!$AI$10)),'Emissions (start here)'!BR145*2000*453.59/8760/3600*Dispersion!$AI$10,0)</f>
        <v>0</v>
      </c>
      <c r="EH145" s="74">
        <f>IF(AND(ISNUMBER('Emissions (start here)'!BR145),ISNUMBER(Dispersion!$AI$11)),'Emissions (start here)'!BR145*2000*453.59/8760/3600*Dispersion!$AI$11,0)</f>
        <v>0</v>
      </c>
      <c r="EI145" s="74">
        <f>IF(AND(ISNUMBER('Emissions (start here)'!BS145),ISNUMBER(Dispersion!$AJ$8)),'Emissions (start here)'!BS145*453.59/3600*Dispersion!$AJ$8,0)</f>
        <v>0</v>
      </c>
      <c r="EJ145" s="74">
        <f>IF(AND(ISNUMBER('Emissions (start here)'!BS145),ISNUMBER(Dispersion!$AJ$9)),'Emissions (start here)'!BS145*453.59/3600*Dispersion!$AJ$9,0)</f>
        <v>0</v>
      </c>
      <c r="EK145" s="74">
        <f>IF(AND(ISNUMBER('Emissions (start here)'!BT145),ISNUMBER(Dispersion!$AJ$10)),'Emissions (start here)'!BT145*2000*453.59/8760/3600*Dispersion!$AJ$10,0)</f>
        <v>0</v>
      </c>
      <c r="EL145" s="74">
        <f>IF(AND(ISNUMBER('Emissions (start here)'!BT145),ISNUMBER(Dispersion!$AJ$11)),'Emissions (start here)'!BT145*2000*453.59/8760/3600*Dispersion!$AJ$11,0)</f>
        <v>0</v>
      </c>
      <c r="EM145" s="74">
        <f>IF(AND(ISNUMBER('Emissions (start here)'!BU145),ISNUMBER(Dispersion!$AK$8)),'Emissions (start here)'!BU145*453.59/3600*Dispersion!$AK$8,0)</f>
        <v>0</v>
      </c>
      <c r="EN145" s="74">
        <f>IF(AND(ISNUMBER('Emissions (start here)'!BU145),ISNUMBER(Dispersion!$AK$9)),'Emissions (start here)'!BU145*453.59/3600*Dispersion!$AK$9,0)</f>
        <v>0</v>
      </c>
      <c r="EO145" s="74">
        <f>IF(AND(ISNUMBER('Emissions (start here)'!BV145),ISNUMBER(Dispersion!$AK$10)),'Emissions (start here)'!BV145*2000*453.59/8760/3600*Dispersion!$AK$10,0)</f>
        <v>0</v>
      </c>
      <c r="EP145" s="74">
        <f>IF(AND(ISNUMBER('Emissions (start here)'!BV145),ISNUMBER(Dispersion!$AK$11)),'Emissions (start here)'!BV145*2000*453.59/8760/3600*Dispersion!$AK$11,0)</f>
        <v>0</v>
      </c>
      <c r="EQ145" s="74">
        <f>IF(AND(ISNUMBER('Emissions (start here)'!BW145),ISNUMBER(Dispersion!$AL$8)),'Emissions (start here)'!BW145*453.59/3600*Dispersion!$AL$8,0)</f>
        <v>0</v>
      </c>
      <c r="ER145" s="74">
        <f>IF(AND(ISNUMBER('Emissions (start here)'!BW145),ISNUMBER(Dispersion!$AL$9)),'Emissions (start here)'!BW145*453.59/3600*Dispersion!$AL$9,0)</f>
        <v>0</v>
      </c>
      <c r="ES145" s="74">
        <f>IF(AND(ISNUMBER('Emissions (start here)'!BX145),ISNUMBER(Dispersion!$AL$10)),'Emissions (start here)'!BX145*2000*453.59/8760/3600*Dispersion!$AL$10,0)</f>
        <v>0</v>
      </c>
      <c r="ET145" s="74">
        <f>IF(AND(ISNUMBER('Emissions (start here)'!BX145),ISNUMBER(Dispersion!$AL$11)),'Emissions (start here)'!BX145*2000*453.59/8760/3600*Dispersion!$AL$11,0)</f>
        <v>0</v>
      </c>
      <c r="EU145" s="74">
        <f>IF(AND(ISNUMBER('Emissions (start here)'!BY145),ISNUMBER(Dispersion!$AM$8)),'Emissions (start here)'!BY145*453.59/3600*Dispersion!$AM$8,0)</f>
        <v>0</v>
      </c>
      <c r="EV145" s="74">
        <f>IF(AND(ISNUMBER('Emissions (start here)'!BY145),ISNUMBER(Dispersion!$AM$9)),'Emissions (start here)'!BY145*453.59/3600*Dispersion!$AM$9,0)</f>
        <v>0</v>
      </c>
      <c r="EW145" s="74">
        <f>IF(AND(ISNUMBER('Emissions (start here)'!BZ145),ISNUMBER(Dispersion!$AM$10)),'Emissions (start here)'!BZ145*2000*453.59/8760/3600*Dispersion!$AM$10,0)</f>
        <v>0</v>
      </c>
      <c r="EX145" s="74">
        <f>IF(AND(ISNUMBER('Emissions (start here)'!BZ145),ISNUMBER(Dispersion!$AM$11)),'Emissions (start here)'!BZ145*2000*453.59/8760/3600*Dispersion!$AM$11,0)</f>
        <v>0</v>
      </c>
      <c r="EY145" s="74">
        <f>IF(AND(ISNUMBER('Emissions (start here)'!CA145),ISNUMBER(Dispersion!$AN$8)),'Emissions (start here)'!CA145*453.59/3600*Dispersion!$AN$8,0)</f>
        <v>0</v>
      </c>
      <c r="EZ145" s="74">
        <f>IF(AND(ISNUMBER('Emissions (start here)'!CA145),ISNUMBER(Dispersion!$AN$9)),'Emissions (start here)'!CA145*453.59/3600*Dispersion!$AN$9,0)</f>
        <v>0</v>
      </c>
      <c r="FA145" s="74">
        <f>IF(AND(ISNUMBER('Emissions (start here)'!CB145),ISNUMBER(Dispersion!$AN$10)),'Emissions (start here)'!CB145*2000*453.59/8760/3600*Dispersion!$AN$10,0)</f>
        <v>0</v>
      </c>
      <c r="FB145" s="74">
        <f>IF(AND(ISNUMBER('Emissions (start here)'!CB145),ISNUMBER(Dispersion!$AN$11)),'Emissions (start here)'!CB145*2000*453.59/8760/3600*Dispersion!$AN$11,0)</f>
        <v>0</v>
      </c>
      <c r="FC145" s="74">
        <f>IF(AND(ISNUMBER('Emissions (start here)'!CC145),ISNUMBER(Dispersion!$AO$8)),'Emissions (start here)'!CC145*453.59/3600*Dispersion!$AO$8,0)</f>
        <v>0</v>
      </c>
      <c r="FD145" s="74">
        <f>IF(AND(ISNUMBER('Emissions (start here)'!CC145),ISNUMBER(Dispersion!$AO$9)),'Emissions (start here)'!CC145*453.59/3600*Dispersion!$AO$9,0)</f>
        <v>0</v>
      </c>
      <c r="FE145" s="74">
        <f>IF(AND(ISNUMBER('Emissions (start here)'!CD145),ISNUMBER(Dispersion!$AO$10)),'Emissions (start here)'!CD145*2000*453.59/8760/3600*Dispersion!$AO$10,0)</f>
        <v>0</v>
      </c>
      <c r="FF145" s="74">
        <f>IF(AND(ISNUMBER('Emissions (start here)'!CD145),ISNUMBER(Dispersion!$AO$11)),'Emissions (start here)'!CD145*2000*453.59/8760/3600*Dispersion!$AO$11,0)</f>
        <v>0</v>
      </c>
      <c r="FG145" s="74">
        <f>IF(AND(ISNUMBER('Emissions (start here)'!CE145),ISNUMBER(Dispersion!$AP$8)),'Emissions (start here)'!CE145*453.59/3600*Dispersion!$AP$8,0)</f>
        <v>0</v>
      </c>
      <c r="FH145" s="74">
        <f>IF(AND(ISNUMBER('Emissions (start here)'!CE145),ISNUMBER(Dispersion!$AP$9)),'Emissions (start here)'!CE145*453.59/3600*Dispersion!$AP$9,0)</f>
        <v>0</v>
      </c>
      <c r="FI145" s="74">
        <f>IF(AND(ISNUMBER('Emissions (start here)'!CF145),ISNUMBER(Dispersion!$AP$10)),'Emissions (start here)'!CF145*2000*453.59/8760/3600*Dispersion!$AP$10,0)</f>
        <v>0</v>
      </c>
      <c r="FJ145" s="74">
        <f>IF(AND(ISNUMBER('Emissions (start here)'!CF145),ISNUMBER(Dispersion!$AP$11)),'Emissions (start here)'!CF145*2000*453.59/8760/3600*Dispersion!$AP$11,0)</f>
        <v>0</v>
      </c>
      <c r="FK145" s="74">
        <f>IF(AND(ISNUMBER('Emissions (start here)'!CG145),ISNUMBER(Dispersion!$AQ$8)),'Emissions (start here)'!CG145*453.59/3600*Dispersion!$AQ$8,0)</f>
        <v>0</v>
      </c>
      <c r="FL145" s="74">
        <f>IF(AND(ISNUMBER('Emissions (start here)'!CG145),ISNUMBER(Dispersion!$AQ$9)),'Emissions (start here)'!CG145*453.59/3600*Dispersion!$AQ$9,0)</f>
        <v>0</v>
      </c>
      <c r="FM145" s="74">
        <f>IF(AND(ISNUMBER('Emissions (start here)'!CH145),ISNUMBER(Dispersion!$AQ$10)),'Emissions (start here)'!CH145*2000*453.59/8760/3600*Dispersion!$AQ$10,0)</f>
        <v>0</v>
      </c>
      <c r="FN145" s="74">
        <f>IF(AND(ISNUMBER('Emissions (start here)'!CH145),ISNUMBER(Dispersion!$AQ$11)),'Emissions (start here)'!CH145*2000*453.59/8760/3600*Dispersion!$AQ$11,0)</f>
        <v>0</v>
      </c>
      <c r="FO145" s="74">
        <f>IF(AND(ISNUMBER('Emissions (start here)'!CI145),ISNUMBER(Dispersion!$AR$8)),'Emissions (start here)'!CI145*453.59/3600*Dispersion!$AR$8,0)</f>
        <v>0</v>
      </c>
      <c r="FP145" s="74">
        <f>IF(AND(ISNUMBER('Emissions (start here)'!CI145),ISNUMBER(Dispersion!$AR$9)),'Emissions (start here)'!CI145*453.59/3600*Dispersion!$AR$9,0)</f>
        <v>0</v>
      </c>
      <c r="FQ145" s="74">
        <f>IF(AND(ISNUMBER('Emissions (start here)'!CJ145),ISNUMBER(Dispersion!$AR$10)),'Emissions (start here)'!CJ145*2000*453.59/8760/3600*Dispersion!$AR$10,0)</f>
        <v>0</v>
      </c>
      <c r="FR145" s="74">
        <f>IF(AND(ISNUMBER('Emissions (start here)'!CJ145),ISNUMBER(Dispersion!$AR$11)),'Emissions (start here)'!CJ145*2000*453.59/8760/3600*Dispersion!$AR$11,0)</f>
        <v>0</v>
      </c>
      <c r="FS145" s="74">
        <f>IF(AND(ISNUMBER('Emissions (start here)'!CK145),ISNUMBER(Dispersion!$AS$8)),'Emissions (start here)'!CK145*453.59/3600*Dispersion!$AS$8,0)</f>
        <v>0</v>
      </c>
      <c r="FT145" s="74">
        <f>IF(AND(ISNUMBER('Emissions (start here)'!CK145),ISNUMBER(Dispersion!$AS$9)),'Emissions (start here)'!CK145*453.59/3600*Dispersion!$AS$9,0)</f>
        <v>0</v>
      </c>
      <c r="FU145" s="74">
        <f>IF(AND(ISNUMBER('Emissions (start here)'!CL145),ISNUMBER(Dispersion!$AS$10)),'Emissions (start here)'!CL145*2000*453.59/8760/3600*Dispersion!$AS$10,0)</f>
        <v>0</v>
      </c>
      <c r="FV145" s="74">
        <f>IF(AND(ISNUMBER('Emissions (start here)'!CL145),ISNUMBER(Dispersion!$AS$11)),'Emissions (start here)'!CL145*2000*453.59/8760/3600*Dispersion!$AS$11,0)</f>
        <v>0</v>
      </c>
      <c r="FW145" s="74">
        <f>IF(AND(ISNUMBER('Emissions (start here)'!CM145),ISNUMBER(Dispersion!$AT$8)),'Emissions (start here)'!CM145*453.59/3600*Dispersion!$AT$8,0)</f>
        <v>0</v>
      </c>
      <c r="FX145" s="74">
        <f>IF(AND(ISNUMBER('Emissions (start here)'!CM145),ISNUMBER(Dispersion!$AT$9)),'Emissions (start here)'!CM145*453.59/3600*Dispersion!$AT$9,0)</f>
        <v>0</v>
      </c>
      <c r="FY145" s="74">
        <f>IF(AND(ISNUMBER('Emissions (start here)'!CN145),ISNUMBER(Dispersion!$AT$10)),'Emissions (start here)'!CN145*2000*453.59/8760/3600*Dispersion!$AT$10,0)</f>
        <v>0</v>
      </c>
      <c r="FZ145" s="74">
        <f>IF(AND(ISNUMBER('Emissions (start here)'!CN145),ISNUMBER(Dispersion!$AT$11)),'Emissions (start here)'!CN145*2000*453.59/8760/3600*Dispersion!$AT$11,0)</f>
        <v>0</v>
      </c>
      <c r="GA145" s="74">
        <f>IF(AND(ISNUMBER('Emissions (start here)'!CO145),ISNUMBER(Dispersion!$AU$8)),'Emissions (start here)'!CO145*453.59/3600*Dispersion!$AU$8,0)</f>
        <v>0</v>
      </c>
      <c r="GB145" s="74">
        <f>IF(AND(ISNUMBER('Emissions (start here)'!CO145),ISNUMBER(Dispersion!$AU$9)),'Emissions (start here)'!CO145*453.59/3600*Dispersion!$AU$9,0)</f>
        <v>0</v>
      </c>
      <c r="GC145" s="74">
        <f>IF(AND(ISNUMBER('Emissions (start here)'!CP145),ISNUMBER(Dispersion!$AU$10)),'Emissions (start here)'!CP145*2000*453.59/8760/3600*Dispersion!$AU$10,0)</f>
        <v>0</v>
      </c>
      <c r="GD145" s="74">
        <f>IF(AND(ISNUMBER('Emissions (start here)'!CP145),ISNUMBER(Dispersion!$AU$11)),'Emissions (start here)'!CP145*2000*453.59/8760/3600*Dispersion!$AU$11,0)</f>
        <v>0</v>
      </c>
      <c r="GE145" s="74">
        <f>IF(AND(ISNUMBER('Emissions (start here)'!CQ145),ISNUMBER(Dispersion!$AV$8)),'Emissions (start here)'!CQ145*453.59/3600*Dispersion!$AV$8,0)</f>
        <v>0</v>
      </c>
      <c r="GF145" s="74">
        <f>IF(AND(ISNUMBER('Emissions (start here)'!CQ145),ISNUMBER(Dispersion!$AV$9)),'Emissions (start here)'!CQ145*453.59/3600*Dispersion!$AV$9,0)</f>
        <v>0</v>
      </c>
      <c r="GG145" s="74">
        <f>IF(AND(ISNUMBER('Emissions (start here)'!CR145),ISNUMBER(Dispersion!$AV$10)),'Emissions (start here)'!CR145*2000*453.59/8760/3600*Dispersion!$AV$10,0)</f>
        <v>0</v>
      </c>
      <c r="GH145" s="74">
        <f>IF(AND(ISNUMBER('Emissions (start here)'!CR145),ISNUMBER(Dispersion!$AV$11)),'Emissions (start here)'!CR145*2000*453.59/8760/3600*Dispersion!$AV$11,0)</f>
        <v>0</v>
      </c>
      <c r="GI145" s="74">
        <f>IF(AND(ISNUMBER('Emissions (start here)'!CS145),ISNUMBER(Dispersion!$AW$8)),'Emissions (start here)'!CS145*453.59/3600*Dispersion!$AW$8,0)</f>
        <v>0</v>
      </c>
      <c r="GJ145" s="74">
        <f>IF(AND(ISNUMBER('Emissions (start here)'!CS145),ISNUMBER(Dispersion!$AW$9)),'Emissions (start here)'!CS145*453.59/3600*Dispersion!$AW$9,0)</f>
        <v>0</v>
      </c>
      <c r="GK145" s="74">
        <f>IF(AND(ISNUMBER('Emissions (start here)'!CT145),ISNUMBER(Dispersion!$AW$10)),'Emissions (start here)'!CT145*2000*453.59/8760/3600*Dispersion!$AW$10,0)</f>
        <v>0</v>
      </c>
      <c r="GL145" s="74">
        <f>IF(AND(ISNUMBER('Emissions (start here)'!CT145),ISNUMBER(Dispersion!$AW$11)),'Emissions (start here)'!CT145*2000*453.59/8760/3600*Dispersion!$AW$11,0)</f>
        <v>0</v>
      </c>
      <c r="GM145" s="74">
        <f>IF(AND(ISNUMBER('Emissions (start here)'!CU145),ISNUMBER(Dispersion!$AX$8)),'Emissions (start here)'!CU145*453.59/3600*Dispersion!$AX$8,0)</f>
        <v>0</v>
      </c>
      <c r="GN145" s="74">
        <f>IF(AND(ISNUMBER('Emissions (start here)'!CU145),ISNUMBER(Dispersion!$AX$9)),'Emissions (start here)'!CU145*453.59/3600*Dispersion!$AX$9,0)</f>
        <v>0</v>
      </c>
      <c r="GO145" s="74">
        <f>IF(AND(ISNUMBER('Emissions (start here)'!CV145),ISNUMBER(Dispersion!$AX$10)),'Emissions (start here)'!CV145*2000*453.59/8760/3600*Dispersion!$AX$10,0)</f>
        <v>0</v>
      </c>
      <c r="GP145" s="74">
        <f>IF(AND(ISNUMBER('Emissions (start here)'!CV145),ISNUMBER(Dispersion!$AX$11)),'Emissions (start here)'!CV145*2000*453.59/8760/3600*Dispersion!$AX$11,0)</f>
        <v>0</v>
      </c>
      <c r="GQ145" s="74">
        <f>IF(AND(ISNUMBER('Emissions (start here)'!CW145),ISNUMBER(Dispersion!$AY$8)),'Emissions (start here)'!CW145*453.59/3600*Dispersion!$AY$8,0)</f>
        <v>0</v>
      </c>
      <c r="GR145" s="74">
        <f>IF(AND(ISNUMBER('Emissions (start here)'!CW145),ISNUMBER(Dispersion!$AY$9)),'Emissions (start here)'!CW145*453.59/3600*Dispersion!$AY$9,0)</f>
        <v>0</v>
      </c>
      <c r="GS145" s="74">
        <f>IF(AND(ISNUMBER('Emissions (start here)'!CX145),ISNUMBER(Dispersion!$AY$10)),'Emissions (start here)'!CX145*2000*453.59/8760/3600*Dispersion!$AY$10,0)</f>
        <v>0</v>
      </c>
      <c r="GT145" s="74">
        <f>IF(AND(ISNUMBER('Emissions (start here)'!CX145),ISNUMBER(Dispersion!$AY$11)),'Emissions (start here)'!CX145*2000*453.59/8760/3600*Dispersion!$AY$11,0)</f>
        <v>0</v>
      </c>
      <c r="GU145" s="74">
        <f>IF(AND(ISNUMBER('Emissions (start here)'!CY145),ISNUMBER(Dispersion!$AZ$8)),'Emissions (start here)'!CY145*453.59/3600*Dispersion!$AZ$8,0)</f>
        <v>0</v>
      </c>
      <c r="GV145" s="74">
        <f>IF(AND(ISNUMBER('Emissions (start here)'!CY145),ISNUMBER(Dispersion!$AZ$9)),'Emissions (start here)'!CY145*453.59/3600*Dispersion!$AZ$9,0)</f>
        <v>0</v>
      </c>
      <c r="GW145" s="74">
        <f>IF(AND(ISNUMBER('Emissions (start here)'!CZ145),ISNUMBER(Dispersion!$AZ$10)),'Emissions (start here)'!CZ145*2000*453.59/8760/3600*Dispersion!$AZ$10,0)</f>
        <v>0</v>
      </c>
      <c r="GX145" s="74">
        <f>IF(AND(ISNUMBER('Emissions (start here)'!CZ145),ISNUMBER(Dispersion!$AZ$11)),'Emissions (start here)'!CZ145*2000*453.59/8760/3600*Dispersion!$AZ$11,0)</f>
        <v>0</v>
      </c>
    </row>
    <row r="146" spans="1:206" x14ac:dyDescent="0.2">
      <c r="A146" s="51" t="str">
        <f>'Tox Values'!C146</f>
        <v>615-05-4</v>
      </c>
      <c r="B146" s="94" t="str">
        <f>'Tox Values'!D146</f>
        <v>Diaminoanisole, 2,4-</v>
      </c>
      <c r="C146" s="96">
        <f t="shared" si="9"/>
        <v>0</v>
      </c>
      <c r="D146" s="74">
        <f t="shared" si="10"/>
        <v>0</v>
      </c>
      <c r="E146" s="74">
        <f t="shared" si="11"/>
        <v>0</v>
      </c>
      <c r="F146" s="99">
        <f t="shared" si="12"/>
        <v>0</v>
      </c>
      <c r="G146" s="97">
        <f>IF(AND(ISNUMBER('Emissions (start here)'!E146),ISNUMBER(Dispersion!$C$8)),'Emissions (start here)'!E146*453.59/3600*Dispersion!$C$8,0)</f>
        <v>0</v>
      </c>
      <c r="H146" s="74">
        <f>IF(AND(ISNUMBER('Emissions (start here)'!E146),ISNUMBER(Dispersion!$C$9)),'Emissions (start here)'!E146*453.59/3600*Dispersion!$C$9,0)</f>
        <v>0</v>
      </c>
      <c r="I146" s="74">
        <f>IF(AND(ISNUMBER('Emissions (start here)'!F146),ISNUMBER(Dispersion!$C$10)),'Emissions (start here)'!F146*2000*453.59/8760/3600*Dispersion!$C$10,0)</f>
        <v>0</v>
      </c>
      <c r="J146" s="74">
        <f>IF(AND(ISNUMBER('Emissions (start here)'!F146),ISNUMBER(Dispersion!$C$11)),'Emissions (start here)'!F146*2000*453.59/8760/3600*Dispersion!$C$11,0)</f>
        <v>0</v>
      </c>
      <c r="K146" s="74">
        <f>IF(AND(ISNUMBER('Emissions (start here)'!G146),ISNUMBER(Dispersion!$D$8)),'Emissions (start here)'!G146*453.59/3600*Dispersion!$D$8,0)</f>
        <v>0</v>
      </c>
      <c r="L146" s="74">
        <f>IF(AND(ISNUMBER('Emissions (start here)'!G146),ISNUMBER(Dispersion!$D$9)),'Emissions (start here)'!G146*453.59/3600*Dispersion!$D$9,0)</f>
        <v>0</v>
      </c>
      <c r="M146" s="74">
        <f>IF(AND(ISNUMBER('Emissions (start here)'!H146),ISNUMBER(Dispersion!$D$10)),'Emissions (start here)'!H146*2000*453.59/8760/3600*Dispersion!$D$10,0)</f>
        <v>0</v>
      </c>
      <c r="N146" s="74">
        <f>IF(AND(ISNUMBER('Emissions (start here)'!H146),ISNUMBER(Dispersion!$D$11)),'Emissions (start here)'!H146*2000*453.59/8760/3600*Dispersion!$D$11,0)</f>
        <v>0</v>
      </c>
      <c r="O146" s="74">
        <f>IF(AND(ISNUMBER('Emissions (start here)'!I146),ISNUMBER(Dispersion!$E$8)),'Emissions (start here)'!I146*453.59/3600*Dispersion!$E$8,0)</f>
        <v>0</v>
      </c>
      <c r="P146" s="74">
        <f>IF(AND(ISNUMBER('Emissions (start here)'!I146),ISNUMBER(Dispersion!$E$9)),'Emissions (start here)'!I146*453.59/3600*Dispersion!$E$9,0)</f>
        <v>0</v>
      </c>
      <c r="Q146" s="74">
        <f>IF(AND(ISNUMBER('Emissions (start here)'!J146),ISNUMBER(Dispersion!$E$10)),'Emissions (start here)'!J146*2000*453.59/8760/3600*Dispersion!$E$10,0)</f>
        <v>0</v>
      </c>
      <c r="R146" s="74">
        <f>IF(AND(ISNUMBER('Emissions (start here)'!J146),ISNUMBER(Dispersion!$E$11)),'Emissions (start here)'!J146*2000*453.59/8760/3600*Dispersion!$E$11,0)</f>
        <v>0</v>
      </c>
      <c r="S146" s="74">
        <f>IF(AND(ISNUMBER('Emissions (start here)'!K146),ISNUMBER(Dispersion!$F$8)),'Emissions (start here)'!K146*453.59/3600*Dispersion!$F$8,0)</f>
        <v>0</v>
      </c>
      <c r="T146" s="74">
        <f>IF(AND(ISNUMBER('Emissions (start here)'!K146),ISNUMBER(Dispersion!$F$9)),'Emissions (start here)'!K146*453.59/3600*Dispersion!$F$9,0)</f>
        <v>0</v>
      </c>
      <c r="U146" s="74">
        <f>IF(AND(ISNUMBER('Emissions (start here)'!L146),ISNUMBER(Dispersion!$F$10)),'Emissions (start here)'!L146*2000*453.59/8760/3600*Dispersion!$F$10,0)</f>
        <v>0</v>
      </c>
      <c r="V146" s="74">
        <f>IF(AND(ISNUMBER('Emissions (start here)'!L146),ISNUMBER(Dispersion!$F$11)),'Emissions (start here)'!L146*2000*453.59/8760/3600*Dispersion!$F$11,0)</f>
        <v>0</v>
      </c>
      <c r="W146" s="74">
        <f>IF(AND(ISNUMBER('Emissions (start here)'!M146),ISNUMBER(Dispersion!$G$8)),'Emissions (start here)'!M146*453.59/3600*Dispersion!$G$8,0)</f>
        <v>0</v>
      </c>
      <c r="X146" s="74">
        <f>IF(AND(ISNUMBER('Emissions (start here)'!M146),ISNUMBER(Dispersion!$G$9)),'Emissions (start here)'!M146*453.59/3600*Dispersion!$G$9,0)</f>
        <v>0</v>
      </c>
      <c r="Y146" s="74">
        <f>IF(AND(ISNUMBER('Emissions (start here)'!N146),ISNUMBER(Dispersion!$G$10)),'Emissions (start here)'!N146*2000*453.59/8760/3600*Dispersion!$G$10,0)</f>
        <v>0</v>
      </c>
      <c r="Z146" s="74">
        <f>IF(AND(ISNUMBER('Emissions (start here)'!N146),ISNUMBER(Dispersion!$G$11)),'Emissions (start here)'!N146*2000*453.59/8760/3600*Dispersion!$G$11,0)</f>
        <v>0</v>
      </c>
      <c r="AA146" s="74">
        <f>IF(AND(ISNUMBER('Emissions (start here)'!O146),ISNUMBER(Dispersion!$H$8)),'Emissions (start here)'!O146*453.59/3600*Dispersion!$H$8,0)</f>
        <v>0</v>
      </c>
      <c r="AB146" s="74">
        <f>IF(AND(ISNUMBER('Emissions (start here)'!O146),ISNUMBER(Dispersion!$H$9)),'Emissions (start here)'!O146*453.59/3600*Dispersion!$H$9,0)</f>
        <v>0</v>
      </c>
      <c r="AC146" s="74">
        <f>IF(AND(ISNUMBER('Emissions (start here)'!P146),ISNUMBER(Dispersion!$H$10)),'Emissions (start here)'!P146*2000*453.59/8760/3600*Dispersion!$H$10,0)</f>
        <v>0</v>
      </c>
      <c r="AD146" s="74">
        <f>IF(AND(ISNUMBER('Emissions (start here)'!P146),ISNUMBER(Dispersion!$H$11)),'Emissions (start here)'!P146*2000*453.59/8760/3600*Dispersion!$H$11,0)</f>
        <v>0</v>
      </c>
      <c r="AE146" s="74">
        <f>IF(AND(ISNUMBER('Emissions (start here)'!Q146),ISNUMBER(Dispersion!$I$8)),'Emissions (start here)'!Q146*453.59/3600*Dispersion!$I$8,0)</f>
        <v>0</v>
      </c>
      <c r="AF146" s="74">
        <f>IF(AND(ISNUMBER('Emissions (start here)'!Q146),ISNUMBER(Dispersion!$I$9)),'Emissions (start here)'!Q146*453.59/3600*Dispersion!$I$9,0)</f>
        <v>0</v>
      </c>
      <c r="AG146" s="74">
        <f>IF(AND(ISNUMBER('Emissions (start here)'!R146),ISNUMBER(Dispersion!$I$10)),'Emissions (start here)'!R146*2000*453.59/8760/3600*Dispersion!$I$10,0)</f>
        <v>0</v>
      </c>
      <c r="AH146" s="74">
        <f>IF(AND(ISNUMBER('Emissions (start here)'!R146),ISNUMBER(Dispersion!$I$11)),'Emissions (start here)'!R146*2000*453.59/8760/3600*Dispersion!$I$11,0)</f>
        <v>0</v>
      </c>
      <c r="AI146" s="74">
        <f>IF(AND(ISNUMBER('Emissions (start here)'!S146),ISNUMBER(Dispersion!$J$8)),'Emissions (start here)'!S146*453.59/3600*Dispersion!$J$8,0)</f>
        <v>0</v>
      </c>
      <c r="AJ146" s="74">
        <f>IF(AND(ISNUMBER('Emissions (start here)'!S146),ISNUMBER(Dispersion!$J$9)),'Emissions (start here)'!S146*453.59/3600*Dispersion!$J$9,0)</f>
        <v>0</v>
      </c>
      <c r="AK146" s="74">
        <f>IF(AND(ISNUMBER('Emissions (start here)'!T146),ISNUMBER(Dispersion!$J$10)),'Emissions (start here)'!T146*2000*453.59/8760/3600*Dispersion!$J$10,0)</f>
        <v>0</v>
      </c>
      <c r="AL146" s="74">
        <f>IF(AND(ISNUMBER('Emissions (start here)'!T146),ISNUMBER(Dispersion!$J$11)),'Emissions (start here)'!T146*2000*453.59/8760/3600*Dispersion!$J$11,0)</f>
        <v>0</v>
      </c>
      <c r="AM146" s="74">
        <f>IF(AND(ISNUMBER('Emissions (start here)'!U146),ISNUMBER(Dispersion!$K$8)),'Emissions (start here)'!U146*453.59/3600*Dispersion!$K$8,0)</f>
        <v>0</v>
      </c>
      <c r="AN146" s="74">
        <f>IF(AND(ISNUMBER('Emissions (start here)'!U146),ISNUMBER(Dispersion!$K$9)),'Emissions (start here)'!U146*453.59/3600*Dispersion!$K$9,0)</f>
        <v>0</v>
      </c>
      <c r="AO146" s="74">
        <f>IF(AND(ISNUMBER('Emissions (start here)'!V146),ISNUMBER(Dispersion!$K$10)),'Emissions (start here)'!V146*2000*453.59/8760/3600*Dispersion!$K$10,0)</f>
        <v>0</v>
      </c>
      <c r="AP146" s="74">
        <f>IF(AND(ISNUMBER('Emissions (start here)'!V146),ISNUMBER(Dispersion!$K$11)),'Emissions (start here)'!V146*2000*453.59/8760/3600*Dispersion!$K$11,0)</f>
        <v>0</v>
      </c>
      <c r="AQ146" s="74">
        <f>IF(AND(ISNUMBER('Emissions (start here)'!W146),ISNUMBER(Dispersion!$L$8)),'Emissions (start here)'!W146*453.59/3600*Dispersion!$L$8,0)</f>
        <v>0</v>
      </c>
      <c r="AR146" s="74">
        <f>IF(AND(ISNUMBER('Emissions (start here)'!W146),ISNUMBER(Dispersion!$L$9)),'Emissions (start here)'!W146*453.59/3600*Dispersion!$L$9,0)</f>
        <v>0</v>
      </c>
      <c r="AS146" s="74">
        <f>IF(AND(ISNUMBER('Emissions (start here)'!X146),ISNUMBER(Dispersion!$L$10)),'Emissions (start here)'!X146*2000*453.59/8760/3600*Dispersion!$L$10,0)</f>
        <v>0</v>
      </c>
      <c r="AT146" s="74">
        <f>IF(AND(ISNUMBER('Emissions (start here)'!X146),ISNUMBER(Dispersion!$L$11)),'Emissions (start here)'!X146*2000*453.59/8760/3600*Dispersion!$L$11,0)</f>
        <v>0</v>
      </c>
      <c r="AU146" s="74">
        <f>IF(AND(ISNUMBER('Emissions (start here)'!Y146),ISNUMBER(Dispersion!$M$8)),'Emissions (start here)'!Y146*453.59/3600*Dispersion!$M$8,0)</f>
        <v>0</v>
      </c>
      <c r="AV146" s="74">
        <f>IF(AND(ISNUMBER('Emissions (start here)'!Y146),ISNUMBER(Dispersion!$M$9)),'Emissions (start here)'!Y146*453.59/3600*Dispersion!$M$9,0)</f>
        <v>0</v>
      </c>
      <c r="AW146" s="74">
        <f>IF(AND(ISNUMBER('Emissions (start here)'!Z146),ISNUMBER(Dispersion!$M$10)),'Emissions (start here)'!Z146*2000*453.59/8760/3600*Dispersion!$M$10,0)</f>
        <v>0</v>
      </c>
      <c r="AX146" s="74">
        <f>IF(AND(ISNUMBER('Emissions (start here)'!Z146),ISNUMBER(Dispersion!$M$11)),'Emissions (start here)'!Z146*2000*453.59/8760/3600*Dispersion!$M$11,0)</f>
        <v>0</v>
      </c>
      <c r="AY146" s="74">
        <f>IF(AND(ISNUMBER('Emissions (start here)'!AA146),ISNUMBER(Dispersion!$N$8)),'Emissions (start here)'!AA146*453.59/3600*Dispersion!$N$8,0)</f>
        <v>0</v>
      </c>
      <c r="AZ146" s="74">
        <f>IF(AND(ISNUMBER('Emissions (start here)'!AA146),ISNUMBER(Dispersion!$N$9)),'Emissions (start here)'!AA146*453.59/3600*Dispersion!$N$9,0)</f>
        <v>0</v>
      </c>
      <c r="BA146" s="74">
        <f>IF(AND(ISNUMBER('Emissions (start here)'!AB146),ISNUMBER(Dispersion!$N$10)),'Emissions (start here)'!AB146*2000*453.59/8760/3600*Dispersion!$N$10,0)</f>
        <v>0</v>
      </c>
      <c r="BB146" s="74">
        <f>IF(AND(ISNUMBER('Emissions (start here)'!AB146),ISNUMBER(Dispersion!$N$11)),'Emissions (start here)'!AB146*2000*453.59/8760/3600*Dispersion!$N$11,0)</f>
        <v>0</v>
      </c>
      <c r="BC146" s="74">
        <f>IF(AND(ISNUMBER('Emissions (start here)'!AC146),ISNUMBER(Dispersion!$O$8)),'Emissions (start here)'!AC146*453.59/3600*Dispersion!$O$8,0)</f>
        <v>0</v>
      </c>
      <c r="BD146" s="74">
        <f>IF(AND(ISNUMBER('Emissions (start here)'!AC146),ISNUMBER(Dispersion!$O$9)),'Emissions (start here)'!AC146*453.59/3600*Dispersion!$O$9,0)</f>
        <v>0</v>
      </c>
      <c r="BE146" s="74">
        <f>IF(AND(ISNUMBER('Emissions (start here)'!AD146),ISNUMBER(Dispersion!$O$10)),'Emissions (start here)'!AD146*2000*453.59/8760/3600*Dispersion!$O$10,0)</f>
        <v>0</v>
      </c>
      <c r="BF146" s="74">
        <f>IF(AND(ISNUMBER('Emissions (start here)'!AD146),ISNUMBER(Dispersion!$O$11)),'Emissions (start here)'!AD146*2000*453.59/8760/3600*Dispersion!$O$11,0)</f>
        <v>0</v>
      </c>
      <c r="BG146" s="74">
        <f>IF(AND(ISNUMBER('Emissions (start here)'!AE146),ISNUMBER(Dispersion!$P$8)),'Emissions (start here)'!AE146*453.59/3600*Dispersion!$P$8,0)</f>
        <v>0</v>
      </c>
      <c r="BH146" s="74">
        <f>IF(AND(ISNUMBER('Emissions (start here)'!AE146),ISNUMBER(Dispersion!$P$9)),'Emissions (start here)'!AE146*453.59/3600*Dispersion!$P$9,0)</f>
        <v>0</v>
      </c>
      <c r="BI146" s="74">
        <f>IF(AND(ISNUMBER('Emissions (start here)'!AF146),ISNUMBER(Dispersion!$P$10)),'Emissions (start here)'!AF146*2000*453.59/8760/3600*Dispersion!$P$10,0)</f>
        <v>0</v>
      </c>
      <c r="BJ146" s="74">
        <f>IF(AND(ISNUMBER('Emissions (start here)'!AF146),ISNUMBER(Dispersion!$P$11)),'Emissions (start here)'!AF146*2000*453.59/8760/3600*Dispersion!$P$11,0)</f>
        <v>0</v>
      </c>
      <c r="BK146" s="74">
        <f>IF(AND(ISNUMBER('Emissions (start here)'!AG146),ISNUMBER(Dispersion!$Q$8)),'Emissions (start here)'!AG146*453.59/3600*Dispersion!$Q$8,0)</f>
        <v>0</v>
      </c>
      <c r="BL146" s="74">
        <f>IF(AND(ISNUMBER('Emissions (start here)'!AG146),ISNUMBER(Dispersion!$Q$9)),'Emissions (start here)'!AG146*453.59/3600*Dispersion!$Q$9,0)</f>
        <v>0</v>
      </c>
      <c r="BM146" s="74">
        <f>IF(AND(ISNUMBER('Emissions (start here)'!AH146),ISNUMBER(Dispersion!$Q$10)),'Emissions (start here)'!AH146*2000*453.59/8760/3600*Dispersion!$Q$10,0)</f>
        <v>0</v>
      </c>
      <c r="BN146" s="74">
        <f>IF(AND(ISNUMBER('Emissions (start here)'!AH146),ISNUMBER(Dispersion!$Q$11)),'Emissions (start here)'!AH146*2000*453.59/8760/3600*Dispersion!$Q$11,0)</f>
        <v>0</v>
      </c>
      <c r="BO146" s="74">
        <f>IF(AND(ISNUMBER('Emissions (start here)'!AI146),ISNUMBER(Dispersion!$R$8)),'Emissions (start here)'!AI146*453.59/3600*Dispersion!$R$8,0)</f>
        <v>0</v>
      </c>
      <c r="BP146" s="74">
        <f>IF(AND(ISNUMBER('Emissions (start here)'!AI146),ISNUMBER(Dispersion!$R$9)),'Emissions (start here)'!AI146*453.59/3600*Dispersion!$R$9,0)</f>
        <v>0</v>
      </c>
      <c r="BQ146" s="74">
        <f>IF(AND(ISNUMBER('Emissions (start here)'!AJ146),ISNUMBER(Dispersion!$R$10)),'Emissions (start here)'!AJ146*2000*453.59/8760/3600*Dispersion!$R$10,0)</f>
        <v>0</v>
      </c>
      <c r="BR146" s="74">
        <f>IF(AND(ISNUMBER('Emissions (start here)'!AJ146),ISNUMBER(Dispersion!$R$11)),'Emissions (start here)'!AJ146*2000*453.59/8760/3600*Dispersion!$R$11,0)</f>
        <v>0</v>
      </c>
      <c r="BS146" s="74">
        <f>IF(AND(ISNUMBER('Emissions (start here)'!AK146),ISNUMBER(Dispersion!$S$8)),'Emissions (start here)'!AK146*453.59/3600*Dispersion!$S$8,0)</f>
        <v>0</v>
      </c>
      <c r="BT146" s="74">
        <f>IF(AND(ISNUMBER('Emissions (start here)'!AK146),ISNUMBER(Dispersion!$S$9)),'Emissions (start here)'!AK146*453.59/3600*Dispersion!$S$9,0)</f>
        <v>0</v>
      </c>
      <c r="BU146" s="74">
        <f>IF(AND(ISNUMBER('Emissions (start here)'!AL146),ISNUMBER(Dispersion!$S$10)),'Emissions (start here)'!AL146*2000*453.59/8760/3600*Dispersion!$S$10,0)</f>
        <v>0</v>
      </c>
      <c r="BV146" s="74">
        <f>IF(AND(ISNUMBER('Emissions (start here)'!AL146),ISNUMBER(Dispersion!$S$11)),'Emissions (start here)'!AL146*2000*453.59/8760/3600*Dispersion!$S$11,0)</f>
        <v>0</v>
      </c>
      <c r="BW146" s="74">
        <f>IF(AND(ISNUMBER('Emissions (start here)'!AM146),ISNUMBER(Dispersion!$T$8)),'Emissions (start here)'!AM146*453.59/3600*Dispersion!$T$8,0)</f>
        <v>0</v>
      </c>
      <c r="BX146" s="74">
        <f>IF(AND(ISNUMBER('Emissions (start here)'!AM146),ISNUMBER(Dispersion!$T$9)),'Emissions (start here)'!AM146*453.59/3600*Dispersion!$T$9,0)</f>
        <v>0</v>
      </c>
      <c r="BY146" s="74">
        <f>IF(AND(ISNUMBER('Emissions (start here)'!AN146),ISNUMBER(Dispersion!$T$10)),'Emissions (start here)'!AN146*2000*453.59/8760/3600*Dispersion!$T$10,0)</f>
        <v>0</v>
      </c>
      <c r="BZ146" s="74">
        <f>IF(AND(ISNUMBER('Emissions (start here)'!AN146),ISNUMBER(Dispersion!$T$11)),'Emissions (start here)'!AN146*2000*453.59/8760/3600*Dispersion!$T$11,0)</f>
        <v>0</v>
      </c>
      <c r="CA146" s="74">
        <f>IF(AND(ISNUMBER('Emissions (start here)'!AO146),ISNUMBER(Dispersion!$U$8)),'Emissions (start here)'!AO146*453.59/3600*Dispersion!$U$8,0)</f>
        <v>0</v>
      </c>
      <c r="CB146" s="74">
        <f>IF(AND(ISNUMBER('Emissions (start here)'!AO146),ISNUMBER(Dispersion!$U$9)),'Emissions (start here)'!AO146*453.59/3600*Dispersion!$U$9,0)</f>
        <v>0</v>
      </c>
      <c r="CC146" s="74">
        <f>IF(AND(ISNUMBER('Emissions (start here)'!AP146),ISNUMBER(Dispersion!$U$10)),'Emissions (start here)'!AP146*2000*453.59/8760/3600*Dispersion!$U$10,0)</f>
        <v>0</v>
      </c>
      <c r="CD146" s="74">
        <f>IF(AND(ISNUMBER('Emissions (start here)'!AP146),ISNUMBER(Dispersion!$U$11)),'Emissions (start here)'!AP146*2000*453.59/8760/3600*Dispersion!$U$11,0)</f>
        <v>0</v>
      </c>
      <c r="CE146" s="74">
        <f>IF(AND(ISNUMBER('Emissions (start here)'!AQ146),ISNUMBER(Dispersion!$V$8)),'Emissions (start here)'!AQ146*453.59/3600*Dispersion!$V$8,0)</f>
        <v>0</v>
      </c>
      <c r="CF146" s="74">
        <f>IF(AND(ISNUMBER('Emissions (start here)'!AQ146),ISNUMBER(Dispersion!$V$9)),'Emissions (start here)'!AQ146*453.59/3600*Dispersion!$V$9,0)</f>
        <v>0</v>
      </c>
      <c r="CG146" s="74">
        <f>IF(AND(ISNUMBER('Emissions (start here)'!AR146),ISNUMBER(Dispersion!$V$10)),'Emissions (start here)'!AR146*2000*453.59/8760/3600*Dispersion!$V$10,0)</f>
        <v>0</v>
      </c>
      <c r="CH146" s="74">
        <f>IF(AND(ISNUMBER('Emissions (start here)'!AR146),ISNUMBER(Dispersion!$V$11)),'Emissions (start here)'!AR146*2000*453.59/8760/3600*Dispersion!$V$11,0)</f>
        <v>0</v>
      </c>
      <c r="CI146" s="74">
        <f>IF(AND(ISNUMBER('Emissions (start here)'!AS146),ISNUMBER(Dispersion!$W$8)),'Emissions (start here)'!AS146*453.59/3600*Dispersion!$W$8,0)</f>
        <v>0</v>
      </c>
      <c r="CJ146" s="74">
        <f>IF(AND(ISNUMBER('Emissions (start here)'!AS146),ISNUMBER(Dispersion!$W$9)),'Emissions (start here)'!AS146*453.59/3600*Dispersion!$W$9,0)</f>
        <v>0</v>
      </c>
      <c r="CK146" s="74">
        <f>IF(AND(ISNUMBER('Emissions (start here)'!AT146),ISNUMBER(Dispersion!$W$10)),'Emissions (start here)'!AT146*2000*453.59/8760/3600*Dispersion!$W$10,0)</f>
        <v>0</v>
      </c>
      <c r="CL146" s="74">
        <f>IF(AND(ISNUMBER('Emissions (start here)'!AT146),ISNUMBER(Dispersion!$W$11)),'Emissions (start here)'!AT146*2000*453.59/8760/3600*Dispersion!$W$11,0)</f>
        <v>0</v>
      </c>
      <c r="CM146" s="74">
        <f>IF(AND(ISNUMBER('Emissions (start here)'!AU146),ISNUMBER(Dispersion!$X$8)),'Emissions (start here)'!AU146*453.59/3600*Dispersion!$X$8,0)</f>
        <v>0</v>
      </c>
      <c r="CN146" s="74">
        <f>IF(AND(ISNUMBER('Emissions (start here)'!AU146),ISNUMBER(Dispersion!$X$9)),'Emissions (start here)'!AU146*453.59/3600*Dispersion!$X$9,0)</f>
        <v>0</v>
      </c>
      <c r="CO146" s="74">
        <f>IF(AND(ISNUMBER('Emissions (start here)'!AV146),ISNUMBER(Dispersion!$X$10)),'Emissions (start here)'!AV146*2000*453.59/8760/3600*Dispersion!$X$10,0)</f>
        <v>0</v>
      </c>
      <c r="CP146" s="74">
        <f>IF(AND(ISNUMBER('Emissions (start here)'!AV146),ISNUMBER(Dispersion!$X$11)),'Emissions (start here)'!AV146*2000*453.59/8760/3600*Dispersion!$X$11,0)</f>
        <v>0</v>
      </c>
      <c r="CQ146" s="74">
        <f>IF(AND(ISNUMBER('Emissions (start here)'!AW146),ISNUMBER(Dispersion!$Y$8)),'Emissions (start here)'!AW146*453.59/3600*Dispersion!$Y$8,0)</f>
        <v>0</v>
      </c>
      <c r="CR146" s="74">
        <f>IF(AND(ISNUMBER('Emissions (start here)'!AW146),ISNUMBER(Dispersion!$Y$9)),'Emissions (start here)'!AW146*453.59/3600*Dispersion!$Y$9,0)</f>
        <v>0</v>
      </c>
      <c r="CS146" s="74">
        <f>IF(AND(ISNUMBER('Emissions (start here)'!AX146),ISNUMBER(Dispersion!$Y$10)),'Emissions (start here)'!AX146*2000*453.59/8760/3600*Dispersion!$Y$10,0)</f>
        <v>0</v>
      </c>
      <c r="CT146" s="74">
        <f>IF(AND(ISNUMBER('Emissions (start here)'!AX146),ISNUMBER(Dispersion!$Y$11)),'Emissions (start here)'!AX146*2000*453.59/8760/3600*Dispersion!$Y$11,0)</f>
        <v>0</v>
      </c>
      <c r="CU146" s="74">
        <f>IF(AND(ISNUMBER('Emissions (start here)'!AY146),ISNUMBER(Dispersion!$Z$8)),'Emissions (start here)'!AY146*453.59/3600*Dispersion!$Z$8,0)</f>
        <v>0</v>
      </c>
      <c r="CV146" s="74">
        <f>IF(AND(ISNUMBER('Emissions (start here)'!AY146),ISNUMBER(Dispersion!$Z$9)),'Emissions (start here)'!AY146*453.59/3600*Dispersion!$Z$9,0)</f>
        <v>0</v>
      </c>
      <c r="CW146" s="74">
        <f>IF(AND(ISNUMBER('Emissions (start here)'!AZ146),ISNUMBER(Dispersion!$Z$10)),'Emissions (start here)'!AZ146*2000*453.59/8760/3600*Dispersion!$Z$10,0)</f>
        <v>0</v>
      </c>
      <c r="CX146" s="74">
        <f>IF(AND(ISNUMBER('Emissions (start here)'!AZ146),ISNUMBER(Dispersion!$Z$11)),'Emissions (start here)'!AZ146*2000*453.59/8760/3600*Dispersion!$Z$11,0)</f>
        <v>0</v>
      </c>
      <c r="CY146" s="74">
        <f>IF(AND(ISNUMBER('Emissions (start here)'!BA146),ISNUMBER(Dispersion!$AA$8)),'Emissions (start here)'!BA146*453.59/3600*Dispersion!$AA$8,0)</f>
        <v>0</v>
      </c>
      <c r="CZ146" s="74">
        <f>IF(AND(ISNUMBER('Emissions (start here)'!BA146),ISNUMBER(Dispersion!$AA$9)),'Emissions (start here)'!BA146*453.59/3600*Dispersion!$AA$9,0)</f>
        <v>0</v>
      </c>
      <c r="DA146" s="74">
        <f>IF(AND(ISNUMBER('Emissions (start here)'!BB146),ISNUMBER(Dispersion!$AA$10)),'Emissions (start here)'!BB146*2000*453.59/8760/3600*Dispersion!$AA$10,0)</f>
        <v>0</v>
      </c>
      <c r="DB146" s="74">
        <f>IF(AND(ISNUMBER('Emissions (start here)'!BB146),ISNUMBER(Dispersion!$AA$11)),'Emissions (start here)'!BB146*2000*453.59/8760/3600*Dispersion!$AA$11,0)</f>
        <v>0</v>
      </c>
      <c r="DC146" s="74">
        <f>IF(AND(ISNUMBER('Emissions (start here)'!BC146),ISNUMBER(Dispersion!$AB$8)),'Emissions (start here)'!BC146*453.59/3600*Dispersion!$AB$8,0)</f>
        <v>0</v>
      </c>
      <c r="DD146" s="74">
        <f>IF(AND(ISNUMBER('Emissions (start here)'!BC146),ISNUMBER(Dispersion!$AB$9)),'Emissions (start here)'!BC146*453.59/3600*Dispersion!$AB$9,0)</f>
        <v>0</v>
      </c>
      <c r="DE146" s="74">
        <f>IF(AND(ISNUMBER('Emissions (start here)'!BD146),ISNUMBER(Dispersion!$AB$10)),'Emissions (start here)'!BD146*2000*453.59/8760/3600*Dispersion!$AB$10,0)</f>
        <v>0</v>
      </c>
      <c r="DF146" s="74">
        <f>IF(AND(ISNUMBER('Emissions (start here)'!BD146),ISNUMBER(Dispersion!$AB$11)),'Emissions (start here)'!BD146*2000*453.59/8760/3600*Dispersion!$AB$11,0)</f>
        <v>0</v>
      </c>
      <c r="DG146" s="74">
        <f>IF(AND(ISNUMBER('Emissions (start here)'!BE146),ISNUMBER(Dispersion!$AC$8)),'Emissions (start here)'!BE146*453.59/3600*Dispersion!$AC$8,0)</f>
        <v>0</v>
      </c>
      <c r="DH146" s="74">
        <f>IF(AND(ISNUMBER('Emissions (start here)'!BE146),ISNUMBER(Dispersion!$AC$9)),'Emissions (start here)'!BE146*453.59/3600*Dispersion!$AC$9,0)</f>
        <v>0</v>
      </c>
      <c r="DI146" s="74">
        <f>IF(AND(ISNUMBER('Emissions (start here)'!BF146),ISNUMBER(Dispersion!$AC$10)),'Emissions (start here)'!BF146*2000*453.59/8760/3600*Dispersion!$AC$10,0)</f>
        <v>0</v>
      </c>
      <c r="DJ146" s="74">
        <f>IF(AND(ISNUMBER('Emissions (start here)'!BF146),ISNUMBER(Dispersion!$AC$11)),'Emissions (start here)'!BF146*2000*453.59/8760/3600*Dispersion!$AC$11,0)</f>
        <v>0</v>
      </c>
      <c r="DK146" s="74">
        <f>IF(AND(ISNUMBER('Emissions (start here)'!BG146),ISNUMBER(Dispersion!$AD$8)),'Emissions (start here)'!BG146*453.59/3600*Dispersion!$AD$8,0)</f>
        <v>0</v>
      </c>
      <c r="DL146" s="74">
        <f>IF(AND(ISNUMBER('Emissions (start here)'!BG146),ISNUMBER(Dispersion!$AD$9)),'Emissions (start here)'!BG146*453.59/3600*Dispersion!$AD$9,0)</f>
        <v>0</v>
      </c>
      <c r="DM146" s="74">
        <f>IF(AND(ISNUMBER('Emissions (start here)'!BH146),ISNUMBER(Dispersion!$AD$10)),'Emissions (start here)'!BH146*2000*453.59/8760/3600*Dispersion!$AD$10,0)</f>
        <v>0</v>
      </c>
      <c r="DN146" s="74">
        <f>IF(AND(ISNUMBER('Emissions (start here)'!BH146),ISNUMBER(Dispersion!$AD$11)),'Emissions (start here)'!BH146*2000*453.59/8760/3600*Dispersion!$AD$11,0)</f>
        <v>0</v>
      </c>
      <c r="DO146" s="74">
        <f>IF(AND(ISNUMBER('Emissions (start here)'!BI146),ISNUMBER(Dispersion!$AE$8)),'Emissions (start here)'!BI146*453.59/3600*Dispersion!$AE$8,0)</f>
        <v>0</v>
      </c>
      <c r="DP146" s="74">
        <f>IF(AND(ISNUMBER('Emissions (start here)'!BI146),ISNUMBER(Dispersion!$AE$9)),'Emissions (start here)'!BI146*453.59/3600*Dispersion!$AE$9,0)</f>
        <v>0</v>
      </c>
      <c r="DQ146" s="74">
        <f>IF(AND(ISNUMBER('Emissions (start here)'!BJ146),ISNUMBER(Dispersion!$AE$10)),'Emissions (start here)'!BJ146*2000*453.59/8760/3600*Dispersion!$AE$10,0)</f>
        <v>0</v>
      </c>
      <c r="DR146" s="74">
        <f>IF(AND(ISNUMBER('Emissions (start here)'!BJ146),ISNUMBER(Dispersion!$AE$11)),'Emissions (start here)'!BJ146*2000*453.59/8760/3600*Dispersion!$AE$11,0)</f>
        <v>0</v>
      </c>
      <c r="DS146" s="74">
        <f>IF(AND(ISNUMBER('Emissions (start here)'!BK146),ISNUMBER(Dispersion!$AF$8)),'Emissions (start here)'!BK146*453.59/3600*Dispersion!$AF$8,0)</f>
        <v>0</v>
      </c>
      <c r="DT146" s="74">
        <f>IF(AND(ISNUMBER('Emissions (start here)'!BK146),ISNUMBER(Dispersion!$AF$9)),'Emissions (start here)'!BK146*453.59/3600*Dispersion!$AF$9,0)</f>
        <v>0</v>
      </c>
      <c r="DU146" s="74">
        <f>IF(AND(ISNUMBER('Emissions (start here)'!BL146),ISNUMBER(Dispersion!$AF$10)),'Emissions (start here)'!BL146*2000*453.59/8760/3600*Dispersion!$AF$10,0)</f>
        <v>0</v>
      </c>
      <c r="DV146" s="74">
        <f>IF(AND(ISNUMBER('Emissions (start here)'!BL146),ISNUMBER(Dispersion!$AF$11)),'Emissions (start here)'!BL146*2000*453.59/8760/3600*Dispersion!$AF$11,0)</f>
        <v>0</v>
      </c>
      <c r="DW146" s="74">
        <f>IF(AND(ISNUMBER('Emissions (start here)'!BM146),ISNUMBER(Dispersion!$AG$8)),'Emissions (start here)'!BM146*453.59/3600*Dispersion!$AG$8,0)</f>
        <v>0</v>
      </c>
      <c r="DX146" s="74">
        <f>IF(AND(ISNUMBER('Emissions (start here)'!BM146),ISNUMBER(Dispersion!$AG$9)),'Emissions (start here)'!BM146*453.59/3600*Dispersion!$AG$9,0)</f>
        <v>0</v>
      </c>
      <c r="DY146" s="74">
        <f>IF(AND(ISNUMBER('Emissions (start here)'!BN146),ISNUMBER(Dispersion!$AG$10)),'Emissions (start here)'!BN146*2000*453.59/8760/3600*Dispersion!$AG$10,0)</f>
        <v>0</v>
      </c>
      <c r="DZ146" s="74">
        <f>IF(AND(ISNUMBER('Emissions (start here)'!BN146),ISNUMBER(Dispersion!$AG$11)),'Emissions (start here)'!BN146*2000*453.59/8760/3600*Dispersion!$AG$11,0)</f>
        <v>0</v>
      </c>
      <c r="EA146" s="74">
        <f>IF(AND(ISNUMBER('Emissions (start here)'!BO146),ISNUMBER(Dispersion!$AH$8)),'Emissions (start here)'!BO146*453.59/3600*Dispersion!$AH$8,0)</f>
        <v>0</v>
      </c>
      <c r="EB146" s="74">
        <f>IF(AND(ISNUMBER('Emissions (start here)'!BO146),ISNUMBER(Dispersion!$AH$9)),'Emissions (start here)'!BO146*453.59/3600*Dispersion!$AH$9,0)</f>
        <v>0</v>
      </c>
      <c r="EC146" s="74">
        <f>IF(AND(ISNUMBER('Emissions (start here)'!BP146),ISNUMBER(Dispersion!$AH$10)),'Emissions (start here)'!BP146*2000*453.59/8760/3600*Dispersion!$AH$10,0)</f>
        <v>0</v>
      </c>
      <c r="ED146" s="74">
        <f>IF(AND(ISNUMBER('Emissions (start here)'!BP146),ISNUMBER(Dispersion!$AH$11)),'Emissions (start here)'!BP146*2000*453.59/8760/3600*Dispersion!$AH$11,0)</f>
        <v>0</v>
      </c>
      <c r="EE146" s="74">
        <f>IF(AND(ISNUMBER('Emissions (start here)'!BQ146),ISNUMBER(Dispersion!$AI$8)),'Emissions (start here)'!BQ146*453.59/3600*Dispersion!$AI$8,0)</f>
        <v>0</v>
      </c>
      <c r="EF146" s="74">
        <f>IF(AND(ISNUMBER('Emissions (start here)'!BQ146),ISNUMBER(Dispersion!$AI$9)),'Emissions (start here)'!BQ146*453.59/3600*Dispersion!$AI$9,0)</f>
        <v>0</v>
      </c>
      <c r="EG146" s="74">
        <f>IF(AND(ISNUMBER('Emissions (start here)'!BR146),ISNUMBER(Dispersion!$AI$10)),'Emissions (start here)'!BR146*2000*453.59/8760/3600*Dispersion!$AI$10,0)</f>
        <v>0</v>
      </c>
      <c r="EH146" s="74">
        <f>IF(AND(ISNUMBER('Emissions (start here)'!BR146),ISNUMBER(Dispersion!$AI$11)),'Emissions (start here)'!BR146*2000*453.59/8760/3600*Dispersion!$AI$11,0)</f>
        <v>0</v>
      </c>
      <c r="EI146" s="74">
        <f>IF(AND(ISNUMBER('Emissions (start here)'!BS146),ISNUMBER(Dispersion!$AJ$8)),'Emissions (start here)'!BS146*453.59/3600*Dispersion!$AJ$8,0)</f>
        <v>0</v>
      </c>
      <c r="EJ146" s="74">
        <f>IF(AND(ISNUMBER('Emissions (start here)'!BS146),ISNUMBER(Dispersion!$AJ$9)),'Emissions (start here)'!BS146*453.59/3600*Dispersion!$AJ$9,0)</f>
        <v>0</v>
      </c>
      <c r="EK146" s="74">
        <f>IF(AND(ISNUMBER('Emissions (start here)'!BT146),ISNUMBER(Dispersion!$AJ$10)),'Emissions (start here)'!BT146*2000*453.59/8760/3600*Dispersion!$AJ$10,0)</f>
        <v>0</v>
      </c>
      <c r="EL146" s="74">
        <f>IF(AND(ISNUMBER('Emissions (start here)'!BT146),ISNUMBER(Dispersion!$AJ$11)),'Emissions (start here)'!BT146*2000*453.59/8760/3600*Dispersion!$AJ$11,0)</f>
        <v>0</v>
      </c>
      <c r="EM146" s="74">
        <f>IF(AND(ISNUMBER('Emissions (start here)'!BU146),ISNUMBER(Dispersion!$AK$8)),'Emissions (start here)'!BU146*453.59/3600*Dispersion!$AK$8,0)</f>
        <v>0</v>
      </c>
      <c r="EN146" s="74">
        <f>IF(AND(ISNUMBER('Emissions (start here)'!BU146),ISNUMBER(Dispersion!$AK$9)),'Emissions (start here)'!BU146*453.59/3600*Dispersion!$AK$9,0)</f>
        <v>0</v>
      </c>
      <c r="EO146" s="74">
        <f>IF(AND(ISNUMBER('Emissions (start here)'!BV146),ISNUMBER(Dispersion!$AK$10)),'Emissions (start here)'!BV146*2000*453.59/8760/3600*Dispersion!$AK$10,0)</f>
        <v>0</v>
      </c>
      <c r="EP146" s="74">
        <f>IF(AND(ISNUMBER('Emissions (start here)'!BV146),ISNUMBER(Dispersion!$AK$11)),'Emissions (start here)'!BV146*2000*453.59/8760/3600*Dispersion!$AK$11,0)</f>
        <v>0</v>
      </c>
      <c r="EQ146" s="74">
        <f>IF(AND(ISNUMBER('Emissions (start here)'!BW146),ISNUMBER(Dispersion!$AL$8)),'Emissions (start here)'!BW146*453.59/3600*Dispersion!$AL$8,0)</f>
        <v>0</v>
      </c>
      <c r="ER146" s="74">
        <f>IF(AND(ISNUMBER('Emissions (start here)'!BW146),ISNUMBER(Dispersion!$AL$9)),'Emissions (start here)'!BW146*453.59/3600*Dispersion!$AL$9,0)</f>
        <v>0</v>
      </c>
      <c r="ES146" s="74">
        <f>IF(AND(ISNUMBER('Emissions (start here)'!BX146),ISNUMBER(Dispersion!$AL$10)),'Emissions (start here)'!BX146*2000*453.59/8760/3600*Dispersion!$AL$10,0)</f>
        <v>0</v>
      </c>
      <c r="ET146" s="74">
        <f>IF(AND(ISNUMBER('Emissions (start here)'!BX146),ISNUMBER(Dispersion!$AL$11)),'Emissions (start here)'!BX146*2000*453.59/8760/3600*Dispersion!$AL$11,0)</f>
        <v>0</v>
      </c>
      <c r="EU146" s="74">
        <f>IF(AND(ISNUMBER('Emissions (start here)'!BY146),ISNUMBER(Dispersion!$AM$8)),'Emissions (start here)'!BY146*453.59/3600*Dispersion!$AM$8,0)</f>
        <v>0</v>
      </c>
      <c r="EV146" s="74">
        <f>IF(AND(ISNUMBER('Emissions (start here)'!BY146),ISNUMBER(Dispersion!$AM$9)),'Emissions (start here)'!BY146*453.59/3600*Dispersion!$AM$9,0)</f>
        <v>0</v>
      </c>
      <c r="EW146" s="74">
        <f>IF(AND(ISNUMBER('Emissions (start here)'!BZ146),ISNUMBER(Dispersion!$AM$10)),'Emissions (start here)'!BZ146*2000*453.59/8760/3600*Dispersion!$AM$10,0)</f>
        <v>0</v>
      </c>
      <c r="EX146" s="74">
        <f>IF(AND(ISNUMBER('Emissions (start here)'!BZ146),ISNUMBER(Dispersion!$AM$11)),'Emissions (start here)'!BZ146*2000*453.59/8760/3600*Dispersion!$AM$11,0)</f>
        <v>0</v>
      </c>
      <c r="EY146" s="74">
        <f>IF(AND(ISNUMBER('Emissions (start here)'!CA146),ISNUMBER(Dispersion!$AN$8)),'Emissions (start here)'!CA146*453.59/3600*Dispersion!$AN$8,0)</f>
        <v>0</v>
      </c>
      <c r="EZ146" s="74">
        <f>IF(AND(ISNUMBER('Emissions (start here)'!CA146),ISNUMBER(Dispersion!$AN$9)),'Emissions (start here)'!CA146*453.59/3600*Dispersion!$AN$9,0)</f>
        <v>0</v>
      </c>
      <c r="FA146" s="74">
        <f>IF(AND(ISNUMBER('Emissions (start here)'!CB146),ISNUMBER(Dispersion!$AN$10)),'Emissions (start here)'!CB146*2000*453.59/8760/3600*Dispersion!$AN$10,0)</f>
        <v>0</v>
      </c>
      <c r="FB146" s="74">
        <f>IF(AND(ISNUMBER('Emissions (start here)'!CB146),ISNUMBER(Dispersion!$AN$11)),'Emissions (start here)'!CB146*2000*453.59/8760/3600*Dispersion!$AN$11,0)</f>
        <v>0</v>
      </c>
      <c r="FC146" s="74">
        <f>IF(AND(ISNUMBER('Emissions (start here)'!CC146),ISNUMBER(Dispersion!$AO$8)),'Emissions (start here)'!CC146*453.59/3600*Dispersion!$AO$8,0)</f>
        <v>0</v>
      </c>
      <c r="FD146" s="74">
        <f>IF(AND(ISNUMBER('Emissions (start here)'!CC146),ISNUMBER(Dispersion!$AO$9)),'Emissions (start here)'!CC146*453.59/3600*Dispersion!$AO$9,0)</f>
        <v>0</v>
      </c>
      <c r="FE146" s="74">
        <f>IF(AND(ISNUMBER('Emissions (start here)'!CD146),ISNUMBER(Dispersion!$AO$10)),'Emissions (start here)'!CD146*2000*453.59/8760/3600*Dispersion!$AO$10,0)</f>
        <v>0</v>
      </c>
      <c r="FF146" s="74">
        <f>IF(AND(ISNUMBER('Emissions (start here)'!CD146),ISNUMBER(Dispersion!$AO$11)),'Emissions (start here)'!CD146*2000*453.59/8760/3600*Dispersion!$AO$11,0)</f>
        <v>0</v>
      </c>
      <c r="FG146" s="74">
        <f>IF(AND(ISNUMBER('Emissions (start here)'!CE146),ISNUMBER(Dispersion!$AP$8)),'Emissions (start here)'!CE146*453.59/3600*Dispersion!$AP$8,0)</f>
        <v>0</v>
      </c>
      <c r="FH146" s="74">
        <f>IF(AND(ISNUMBER('Emissions (start here)'!CE146),ISNUMBER(Dispersion!$AP$9)),'Emissions (start here)'!CE146*453.59/3600*Dispersion!$AP$9,0)</f>
        <v>0</v>
      </c>
      <c r="FI146" s="74">
        <f>IF(AND(ISNUMBER('Emissions (start here)'!CF146),ISNUMBER(Dispersion!$AP$10)),'Emissions (start here)'!CF146*2000*453.59/8760/3600*Dispersion!$AP$10,0)</f>
        <v>0</v>
      </c>
      <c r="FJ146" s="74">
        <f>IF(AND(ISNUMBER('Emissions (start here)'!CF146),ISNUMBER(Dispersion!$AP$11)),'Emissions (start here)'!CF146*2000*453.59/8760/3600*Dispersion!$AP$11,0)</f>
        <v>0</v>
      </c>
      <c r="FK146" s="74">
        <f>IF(AND(ISNUMBER('Emissions (start here)'!CG146),ISNUMBER(Dispersion!$AQ$8)),'Emissions (start here)'!CG146*453.59/3600*Dispersion!$AQ$8,0)</f>
        <v>0</v>
      </c>
      <c r="FL146" s="74">
        <f>IF(AND(ISNUMBER('Emissions (start here)'!CG146),ISNUMBER(Dispersion!$AQ$9)),'Emissions (start here)'!CG146*453.59/3600*Dispersion!$AQ$9,0)</f>
        <v>0</v>
      </c>
      <c r="FM146" s="74">
        <f>IF(AND(ISNUMBER('Emissions (start here)'!CH146),ISNUMBER(Dispersion!$AQ$10)),'Emissions (start here)'!CH146*2000*453.59/8760/3600*Dispersion!$AQ$10,0)</f>
        <v>0</v>
      </c>
      <c r="FN146" s="74">
        <f>IF(AND(ISNUMBER('Emissions (start here)'!CH146),ISNUMBER(Dispersion!$AQ$11)),'Emissions (start here)'!CH146*2000*453.59/8760/3600*Dispersion!$AQ$11,0)</f>
        <v>0</v>
      </c>
      <c r="FO146" s="74">
        <f>IF(AND(ISNUMBER('Emissions (start here)'!CI146),ISNUMBER(Dispersion!$AR$8)),'Emissions (start here)'!CI146*453.59/3600*Dispersion!$AR$8,0)</f>
        <v>0</v>
      </c>
      <c r="FP146" s="74">
        <f>IF(AND(ISNUMBER('Emissions (start here)'!CI146),ISNUMBER(Dispersion!$AR$9)),'Emissions (start here)'!CI146*453.59/3600*Dispersion!$AR$9,0)</f>
        <v>0</v>
      </c>
      <c r="FQ146" s="74">
        <f>IF(AND(ISNUMBER('Emissions (start here)'!CJ146),ISNUMBER(Dispersion!$AR$10)),'Emissions (start here)'!CJ146*2000*453.59/8760/3600*Dispersion!$AR$10,0)</f>
        <v>0</v>
      </c>
      <c r="FR146" s="74">
        <f>IF(AND(ISNUMBER('Emissions (start here)'!CJ146),ISNUMBER(Dispersion!$AR$11)),'Emissions (start here)'!CJ146*2000*453.59/8760/3600*Dispersion!$AR$11,0)</f>
        <v>0</v>
      </c>
      <c r="FS146" s="74">
        <f>IF(AND(ISNUMBER('Emissions (start here)'!CK146),ISNUMBER(Dispersion!$AS$8)),'Emissions (start here)'!CK146*453.59/3600*Dispersion!$AS$8,0)</f>
        <v>0</v>
      </c>
      <c r="FT146" s="74">
        <f>IF(AND(ISNUMBER('Emissions (start here)'!CK146),ISNUMBER(Dispersion!$AS$9)),'Emissions (start here)'!CK146*453.59/3600*Dispersion!$AS$9,0)</f>
        <v>0</v>
      </c>
      <c r="FU146" s="74">
        <f>IF(AND(ISNUMBER('Emissions (start here)'!CL146),ISNUMBER(Dispersion!$AS$10)),'Emissions (start here)'!CL146*2000*453.59/8760/3600*Dispersion!$AS$10,0)</f>
        <v>0</v>
      </c>
      <c r="FV146" s="74">
        <f>IF(AND(ISNUMBER('Emissions (start here)'!CL146),ISNUMBER(Dispersion!$AS$11)),'Emissions (start here)'!CL146*2000*453.59/8760/3600*Dispersion!$AS$11,0)</f>
        <v>0</v>
      </c>
      <c r="FW146" s="74">
        <f>IF(AND(ISNUMBER('Emissions (start here)'!CM146),ISNUMBER(Dispersion!$AT$8)),'Emissions (start here)'!CM146*453.59/3600*Dispersion!$AT$8,0)</f>
        <v>0</v>
      </c>
      <c r="FX146" s="74">
        <f>IF(AND(ISNUMBER('Emissions (start here)'!CM146),ISNUMBER(Dispersion!$AT$9)),'Emissions (start here)'!CM146*453.59/3600*Dispersion!$AT$9,0)</f>
        <v>0</v>
      </c>
      <c r="FY146" s="74">
        <f>IF(AND(ISNUMBER('Emissions (start here)'!CN146),ISNUMBER(Dispersion!$AT$10)),'Emissions (start here)'!CN146*2000*453.59/8760/3600*Dispersion!$AT$10,0)</f>
        <v>0</v>
      </c>
      <c r="FZ146" s="74">
        <f>IF(AND(ISNUMBER('Emissions (start here)'!CN146),ISNUMBER(Dispersion!$AT$11)),'Emissions (start here)'!CN146*2000*453.59/8760/3600*Dispersion!$AT$11,0)</f>
        <v>0</v>
      </c>
      <c r="GA146" s="74">
        <f>IF(AND(ISNUMBER('Emissions (start here)'!CO146),ISNUMBER(Dispersion!$AU$8)),'Emissions (start here)'!CO146*453.59/3600*Dispersion!$AU$8,0)</f>
        <v>0</v>
      </c>
      <c r="GB146" s="74">
        <f>IF(AND(ISNUMBER('Emissions (start here)'!CO146),ISNUMBER(Dispersion!$AU$9)),'Emissions (start here)'!CO146*453.59/3600*Dispersion!$AU$9,0)</f>
        <v>0</v>
      </c>
      <c r="GC146" s="74">
        <f>IF(AND(ISNUMBER('Emissions (start here)'!CP146),ISNUMBER(Dispersion!$AU$10)),'Emissions (start here)'!CP146*2000*453.59/8760/3600*Dispersion!$AU$10,0)</f>
        <v>0</v>
      </c>
      <c r="GD146" s="74">
        <f>IF(AND(ISNUMBER('Emissions (start here)'!CP146),ISNUMBER(Dispersion!$AU$11)),'Emissions (start here)'!CP146*2000*453.59/8760/3600*Dispersion!$AU$11,0)</f>
        <v>0</v>
      </c>
      <c r="GE146" s="74">
        <f>IF(AND(ISNUMBER('Emissions (start here)'!CQ146),ISNUMBER(Dispersion!$AV$8)),'Emissions (start here)'!CQ146*453.59/3600*Dispersion!$AV$8,0)</f>
        <v>0</v>
      </c>
      <c r="GF146" s="74">
        <f>IF(AND(ISNUMBER('Emissions (start here)'!CQ146),ISNUMBER(Dispersion!$AV$9)),'Emissions (start here)'!CQ146*453.59/3600*Dispersion!$AV$9,0)</f>
        <v>0</v>
      </c>
      <c r="GG146" s="74">
        <f>IF(AND(ISNUMBER('Emissions (start here)'!CR146),ISNUMBER(Dispersion!$AV$10)),'Emissions (start here)'!CR146*2000*453.59/8760/3600*Dispersion!$AV$10,0)</f>
        <v>0</v>
      </c>
      <c r="GH146" s="74">
        <f>IF(AND(ISNUMBER('Emissions (start here)'!CR146),ISNUMBER(Dispersion!$AV$11)),'Emissions (start here)'!CR146*2000*453.59/8760/3600*Dispersion!$AV$11,0)</f>
        <v>0</v>
      </c>
      <c r="GI146" s="74">
        <f>IF(AND(ISNUMBER('Emissions (start here)'!CS146),ISNUMBER(Dispersion!$AW$8)),'Emissions (start here)'!CS146*453.59/3600*Dispersion!$AW$8,0)</f>
        <v>0</v>
      </c>
      <c r="GJ146" s="74">
        <f>IF(AND(ISNUMBER('Emissions (start here)'!CS146),ISNUMBER(Dispersion!$AW$9)),'Emissions (start here)'!CS146*453.59/3600*Dispersion!$AW$9,0)</f>
        <v>0</v>
      </c>
      <c r="GK146" s="74">
        <f>IF(AND(ISNUMBER('Emissions (start here)'!CT146),ISNUMBER(Dispersion!$AW$10)),'Emissions (start here)'!CT146*2000*453.59/8760/3600*Dispersion!$AW$10,0)</f>
        <v>0</v>
      </c>
      <c r="GL146" s="74">
        <f>IF(AND(ISNUMBER('Emissions (start here)'!CT146),ISNUMBER(Dispersion!$AW$11)),'Emissions (start here)'!CT146*2000*453.59/8760/3600*Dispersion!$AW$11,0)</f>
        <v>0</v>
      </c>
      <c r="GM146" s="74">
        <f>IF(AND(ISNUMBER('Emissions (start here)'!CU146),ISNUMBER(Dispersion!$AX$8)),'Emissions (start here)'!CU146*453.59/3600*Dispersion!$AX$8,0)</f>
        <v>0</v>
      </c>
      <c r="GN146" s="74">
        <f>IF(AND(ISNUMBER('Emissions (start here)'!CU146),ISNUMBER(Dispersion!$AX$9)),'Emissions (start here)'!CU146*453.59/3600*Dispersion!$AX$9,0)</f>
        <v>0</v>
      </c>
      <c r="GO146" s="74">
        <f>IF(AND(ISNUMBER('Emissions (start here)'!CV146),ISNUMBER(Dispersion!$AX$10)),'Emissions (start here)'!CV146*2000*453.59/8760/3600*Dispersion!$AX$10,0)</f>
        <v>0</v>
      </c>
      <c r="GP146" s="74">
        <f>IF(AND(ISNUMBER('Emissions (start here)'!CV146),ISNUMBER(Dispersion!$AX$11)),'Emissions (start here)'!CV146*2000*453.59/8760/3600*Dispersion!$AX$11,0)</f>
        <v>0</v>
      </c>
      <c r="GQ146" s="74">
        <f>IF(AND(ISNUMBER('Emissions (start here)'!CW146),ISNUMBER(Dispersion!$AY$8)),'Emissions (start here)'!CW146*453.59/3600*Dispersion!$AY$8,0)</f>
        <v>0</v>
      </c>
      <c r="GR146" s="74">
        <f>IF(AND(ISNUMBER('Emissions (start here)'!CW146),ISNUMBER(Dispersion!$AY$9)),'Emissions (start here)'!CW146*453.59/3600*Dispersion!$AY$9,0)</f>
        <v>0</v>
      </c>
      <c r="GS146" s="74">
        <f>IF(AND(ISNUMBER('Emissions (start here)'!CX146),ISNUMBER(Dispersion!$AY$10)),'Emissions (start here)'!CX146*2000*453.59/8760/3600*Dispersion!$AY$10,0)</f>
        <v>0</v>
      </c>
      <c r="GT146" s="74">
        <f>IF(AND(ISNUMBER('Emissions (start here)'!CX146),ISNUMBER(Dispersion!$AY$11)),'Emissions (start here)'!CX146*2000*453.59/8760/3600*Dispersion!$AY$11,0)</f>
        <v>0</v>
      </c>
      <c r="GU146" s="74">
        <f>IF(AND(ISNUMBER('Emissions (start here)'!CY146),ISNUMBER(Dispersion!$AZ$8)),'Emissions (start here)'!CY146*453.59/3600*Dispersion!$AZ$8,0)</f>
        <v>0</v>
      </c>
      <c r="GV146" s="74">
        <f>IF(AND(ISNUMBER('Emissions (start here)'!CY146),ISNUMBER(Dispersion!$AZ$9)),'Emissions (start here)'!CY146*453.59/3600*Dispersion!$AZ$9,0)</f>
        <v>0</v>
      </c>
      <c r="GW146" s="74">
        <f>IF(AND(ISNUMBER('Emissions (start here)'!CZ146),ISNUMBER(Dispersion!$AZ$10)),'Emissions (start here)'!CZ146*2000*453.59/8760/3600*Dispersion!$AZ$10,0)</f>
        <v>0</v>
      </c>
      <c r="GX146" s="74">
        <f>IF(AND(ISNUMBER('Emissions (start here)'!CZ146),ISNUMBER(Dispersion!$AZ$11)),'Emissions (start here)'!CZ146*2000*453.59/8760/3600*Dispersion!$AZ$11,0)</f>
        <v>0</v>
      </c>
    </row>
    <row r="147" spans="1:206" x14ac:dyDescent="0.2">
      <c r="A147" s="51" t="str">
        <f>'Tox Values'!C147</f>
        <v>39156-41-7</v>
      </c>
      <c r="B147" s="94" t="str">
        <f>'Tox Values'!D147</f>
        <v>Diaminoanisole sulfate, 2,4-</v>
      </c>
      <c r="C147" s="96">
        <f t="shared" si="9"/>
        <v>0</v>
      </c>
      <c r="D147" s="74">
        <f t="shared" si="10"/>
        <v>0</v>
      </c>
      <c r="E147" s="74">
        <f t="shared" si="11"/>
        <v>0</v>
      </c>
      <c r="F147" s="99">
        <f t="shared" si="12"/>
        <v>0</v>
      </c>
      <c r="G147" s="97">
        <f>IF(AND(ISNUMBER('Emissions (start here)'!E147),ISNUMBER(Dispersion!$C$8)),'Emissions (start here)'!E147*453.59/3600*Dispersion!$C$8,0)</f>
        <v>0</v>
      </c>
      <c r="H147" s="74">
        <f>IF(AND(ISNUMBER('Emissions (start here)'!E147),ISNUMBER(Dispersion!$C$9)),'Emissions (start here)'!E147*453.59/3600*Dispersion!$C$9,0)</f>
        <v>0</v>
      </c>
      <c r="I147" s="74">
        <f>IF(AND(ISNUMBER('Emissions (start here)'!F147),ISNUMBER(Dispersion!$C$10)),'Emissions (start here)'!F147*2000*453.59/8760/3600*Dispersion!$C$10,0)</f>
        <v>0</v>
      </c>
      <c r="J147" s="74">
        <f>IF(AND(ISNUMBER('Emissions (start here)'!F147),ISNUMBER(Dispersion!$C$11)),'Emissions (start here)'!F147*2000*453.59/8760/3600*Dispersion!$C$11,0)</f>
        <v>0</v>
      </c>
      <c r="K147" s="74">
        <f>IF(AND(ISNUMBER('Emissions (start here)'!G147),ISNUMBER(Dispersion!$D$8)),'Emissions (start here)'!G147*453.59/3600*Dispersion!$D$8,0)</f>
        <v>0</v>
      </c>
      <c r="L147" s="74">
        <f>IF(AND(ISNUMBER('Emissions (start here)'!G147),ISNUMBER(Dispersion!$D$9)),'Emissions (start here)'!G147*453.59/3600*Dispersion!$D$9,0)</f>
        <v>0</v>
      </c>
      <c r="M147" s="74">
        <f>IF(AND(ISNUMBER('Emissions (start here)'!H147),ISNUMBER(Dispersion!$D$10)),'Emissions (start here)'!H147*2000*453.59/8760/3600*Dispersion!$D$10,0)</f>
        <v>0</v>
      </c>
      <c r="N147" s="74">
        <f>IF(AND(ISNUMBER('Emissions (start here)'!H147),ISNUMBER(Dispersion!$D$11)),'Emissions (start here)'!H147*2000*453.59/8760/3600*Dispersion!$D$11,0)</f>
        <v>0</v>
      </c>
      <c r="O147" s="74">
        <f>IF(AND(ISNUMBER('Emissions (start here)'!I147),ISNUMBER(Dispersion!$E$8)),'Emissions (start here)'!I147*453.59/3600*Dispersion!$E$8,0)</f>
        <v>0</v>
      </c>
      <c r="P147" s="74">
        <f>IF(AND(ISNUMBER('Emissions (start here)'!I147),ISNUMBER(Dispersion!$E$9)),'Emissions (start here)'!I147*453.59/3600*Dispersion!$E$9,0)</f>
        <v>0</v>
      </c>
      <c r="Q147" s="74">
        <f>IF(AND(ISNUMBER('Emissions (start here)'!J147),ISNUMBER(Dispersion!$E$10)),'Emissions (start here)'!J147*2000*453.59/8760/3600*Dispersion!$E$10,0)</f>
        <v>0</v>
      </c>
      <c r="R147" s="74">
        <f>IF(AND(ISNUMBER('Emissions (start here)'!J147),ISNUMBER(Dispersion!$E$11)),'Emissions (start here)'!J147*2000*453.59/8760/3600*Dispersion!$E$11,0)</f>
        <v>0</v>
      </c>
      <c r="S147" s="74">
        <f>IF(AND(ISNUMBER('Emissions (start here)'!K147),ISNUMBER(Dispersion!$F$8)),'Emissions (start here)'!K147*453.59/3600*Dispersion!$F$8,0)</f>
        <v>0</v>
      </c>
      <c r="T147" s="74">
        <f>IF(AND(ISNUMBER('Emissions (start here)'!K147),ISNUMBER(Dispersion!$F$9)),'Emissions (start here)'!K147*453.59/3600*Dispersion!$F$9,0)</f>
        <v>0</v>
      </c>
      <c r="U147" s="74">
        <f>IF(AND(ISNUMBER('Emissions (start here)'!L147),ISNUMBER(Dispersion!$F$10)),'Emissions (start here)'!L147*2000*453.59/8760/3600*Dispersion!$F$10,0)</f>
        <v>0</v>
      </c>
      <c r="V147" s="74">
        <f>IF(AND(ISNUMBER('Emissions (start here)'!L147),ISNUMBER(Dispersion!$F$11)),'Emissions (start here)'!L147*2000*453.59/8760/3600*Dispersion!$F$11,0)</f>
        <v>0</v>
      </c>
      <c r="W147" s="74">
        <f>IF(AND(ISNUMBER('Emissions (start here)'!M147),ISNUMBER(Dispersion!$G$8)),'Emissions (start here)'!M147*453.59/3600*Dispersion!$G$8,0)</f>
        <v>0</v>
      </c>
      <c r="X147" s="74">
        <f>IF(AND(ISNUMBER('Emissions (start here)'!M147),ISNUMBER(Dispersion!$G$9)),'Emissions (start here)'!M147*453.59/3600*Dispersion!$G$9,0)</f>
        <v>0</v>
      </c>
      <c r="Y147" s="74">
        <f>IF(AND(ISNUMBER('Emissions (start here)'!N147),ISNUMBER(Dispersion!$G$10)),'Emissions (start here)'!N147*2000*453.59/8760/3600*Dispersion!$G$10,0)</f>
        <v>0</v>
      </c>
      <c r="Z147" s="74">
        <f>IF(AND(ISNUMBER('Emissions (start here)'!N147),ISNUMBER(Dispersion!$G$11)),'Emissions (start here)'!N147*2000*453.59/8760/3600*Dispersion!$G$11,0)</f>
        <v>0</v>
      </c>
      <c r="AA147" s="74">
        <f>IF(AND(ISNUMBER('Emissions (start here)'!O147),ISNUMBER(Dispersion!$H$8)),'Emissions (start here)'!O147*453.59/3600*Dispersion!$H$8,0)</f>
        <v>0</v>
      </c>
      <c r="AB147" s="74">
        <f>IF(AND(ISNUMBER('Emissions (start here)'!O147),ISNUMBER(Dispersion!$H$9)),'Emissions (start here)'!O147*453.59/3600*Dispersion!$H$9,0)</f>
        <v>0</v>
      </c>
      <c r="AC147" s="74">
        <f>IF(AND(ISNUMBER('Emissions (start here)'!P147),ISNUMBER(Dispersion!$H$10)),'Emissions (start here)'!P147*2000*453.59/8760/3600*Dispersion!$H$10,0)</f>
        <v>0</v>
      </c>
      <c r="AD147" s="74">
        <f>IF(AND(ISNUMBER('Emissions (start here)'!P147),ISNUMBER(Dispersion!$H$11)),'Emissions (start here)'!P147*2000*453.59/8760/3600*Dispersion!$H$11,0)</f>
        <v>0</v>
      </c>
      <c r="AE147" s="74">
        <f>IF(AND(ISNUMBER('Emissions (start here)'!Q147),ISNUMBER(Dispersion!$I$8)),'Emissions (start here)'!Q147*453.59/3600*Dispersion!$I$8,0)</f>
        <v>0</v>
      </c>
      <c r="AF147" s="74">
        <f>IF(AND(ISNUMBER('Emissions (start here)'!Q147),ISNUMBER(Dispersion!$I$9)),'Emissions (start here)'!Q147*453.59/3600*Dispersion!$I$9,0)</f>
        <v>0</v>
      </c>
      <c r="AG147" s="74">
        <f>IF(AND(ISNUMBER('Emissions (start here)'!R147),ISNUMBER(Dispersion!$I$10)),'Emissions (start here)'!R147*2000*453.59/8760/3600*Dispersion!$I$10,0)</f>
        <v>0</v>
      </c>
      <c r="AH147" s="74">
        <f>IF(AND(ISNUMBER('Emissions (start here)'!R147),ISNUMBER(Dispersion!$I$11)),'Emissions (start here)'!R147*2000*453.59/8760/3600*Dispersion!$I$11,0)</f>
        <v>0</v>
      </c>
      <c r="AI147" s="74">
        <f>IF(AND(ISNUMBER('Emissions (start here)'!S147),ISNUMBER(Dispersion!$J$8)),'Emissions (start here)'!S147*453.59/3600*Dispersion!$J$8,0)</f>
        <v>0</v>
      </c>
      <c r="AJ147" s="74">
        <f>IF(AND(ISNUMBER('Emissions (start here)'!S147),ISNUMBER(Dispersion!$J$9)),'Emissions (start here)'!S147*453.59/3600*Dispersion!$J$9,0)</f>
        <v>0</v>
      </c>
      <c r="AK147" s="74">
        <f>IF(AND(ISNUMBER('Emissions (start here)'!T147),ISNUMBER(Dispersion!$J$10)),'Emissions (start here)'!T147*2000*453.59/8760/3600*Dispersion!$J$10,0)</f>
        <v>0</v>
      </c>
      <c r="AL147" s="74">
        <f>IF(AND(ISNUMBER('Emissions (start here)'!T147),ISNUMBER(Dispersion!$J$11)),'Emissions (start here)'!T147*2000*453.59/8760/3600*Dispersion!$J$11,0)</f>
        <v>0</v>
      </c>
      <c r="AM147" s="74">
        <f>IF(AND(ISNUMBER('Emissions (start here)'!U147),ISNUMBER(Dispersion!$K$8)),'Emissions (start here)'!U147*453.59/3600*Dispersion!$K$8,0)</f>
        <v>0</v>
      </c>
      <c r="AN147" s="74">
        <f>IF(AND(ISNUMBER('Emissions (start here)'!U147),ISNUMBER(Dispersion!$K$9)),'Emissions (start here)'!U147*453.59/3600*Dispersion!$K$9,0)</f>
        <v>0</v>
      </c>
      <c r="AO147" s="74">
        <f>IF(AND(ISNUMBER('Emissions (start here)'!V147),ISNUMBER(Dispersion!$K$10)),'Emissions (start here)'!V147*2000*453.59/8760/3600*Dispersion!$K$10,0)</f>
        <v>0</v>
      </c>
      <c r="AP147" s="74">
        <f>IF(AND(ISNUMBER('Emissions (start here)'!V147),ISNUMBER(Dispersion!$K$11)),'Emissions (start here)'!V147*2000*453.59/8760/3600*Dispersion!$K$11,0)</f>
        <v>0</v>
      </c>
      <c r="AQ147" s="74">
        <f>IF(AND(ISNUMBER('Emissions (start here)'!W147),ISNUMBER(Dispersion!$L$8)),'Emissions (start here)'!W147*453.59/3600*Dispersion!$L$8,0)</f>
        <v>0</v>
      </c>
      <c r="AR147" s="74">
        <f>IF(AND(ISNUMBER('Emissions (start here)'!W147),ISNUMBER(Dispersion!$L$9)),'Emissions (start here)'!W147*453.59/3600*Dispersion!$L$9,0)</f>
        <v>0</v>
      </c>
      <c r="AS147" s="74">
        <f>IF(AND(ISNUMBER('Emissions (start here)'!X147),ISNUMBER(Dispersion!$L$10)),'Emissions (start here)'!X147*2000*453.59/8760/3600*Dispersion!$L$10,0)</f>
        <v>0</v>
      </c>
      <c r="AT147" s="74">
        <f>IF(AND(ISNUMBER('Emissions (start here)'!X147),ISNUMBER(Dispersion!$L$11)),'Emissions (start here)'!X147*2000*453.59/8760/3600*Dispersion!$L$11,0)</f>
        <v>0</v>
      </c>
      <c r="AU147" s="74">
        <f>IF(AND(ISNUMBER('Emissions (start here)'!Y147),ISNUMBER(Dispersion!$M$8)),'Emissions (start here)'!Y147*453.59/3600*Dispersion!$M$8,0)</f>
        <v>0</v>
      </c>
      <c r="AV147" s="74">
        <f>IF(AND(ISNUMBER('Emissions (start here)'!Y147),ISNUMBER(Dispersion!$M$9)),'Emissions (start here)'!Y147*453.59/3600*Dispersion!$M$9,0)</f>
        <v>0</v>
      </c>
      <c r="AW147" s="74">
        <f>IF(AND(ISNUMBER('Emissions (start here)'!Z147),ISNUMBER(Dispersion!$M$10)),'Emissions (start here)'!Z147*2000*453.59/8760/3600*Dispersion!$M$10,0)</f>
        <v>0</v>
      </c>
      <c r="AX147" s="74">
        <f>IF(AND(ISNUMBER('Emissions (start here)'!Z147),ISNUMBER(Dispersion!$M$11)),'Emissions (start here)'!Z147*2000*453.59/8760/3600*Dispersion!$M$11,0)</f>
        <v>0</v>
      </c>
      <c r="AY147" s="74">
        <f>IF(AND(ISNUMBER('Emissions (start here)'!AA147),ISNUMBER(Dispersion!$N$8)),'Emissions (start here)'!AA147*453.59/3600*Dispersion!$N$8,0)</f>
        <v>0</v>
      </c>
      <c r="AZ147" s="74">
        <f>IF(AND(ISNUMBER('Emissions (start here)'!AA147),ISNUMBER(Dispersion!$N$9)),'Emissions (start here)'!AA147*453.59/3600*Dispersion!$N$9,0)</f>
        <v>0</v>
      </c>
      <c r="BA147" s="74">
        <f>IF(AND(ISNUMBER('Emissions (start here)'!AB147),ISNUMBER(Dispersion!$N$10)),'Emissions (start here)'!AB147*2000*453.59/8760/3600*Dispersion!$N$10,0)</f>
        <v>0</v>
      </c>
      <c r="BB147" s="74">
        <f>IF(AND(ISNUMBER('Emissions (start here)'!AB147),ISNUMBER(Dispersion!$N$11)),'Emissions (start here)'!AB147*2000*453.59/8760/3600*Dispersion!$N$11,0)</f>
        <v>0</v>
      </c>
      <c r="BC147" s="74">
        <f>IF(AND(ISNUMBER('Emissions (start here)'!AC147),ISNUMBER(Dispersion!$O$8)),'Emissions (start here)'!AC147*453.59/3600*Dispersion!$O$8,0)</f>
        <v>0</v>
      </c>
      <c r="BD147" s="74">
        <f>IF(AND(ISNUMBER('Emissions (start here)'!AC147),ISNUMBER(Dispersion!$O$9)),'Emissions (start here)'!AC147*453.59/3600*Dispersion!$O$9,0)</f>
        <v>0</v>
      </c>
      <c r="BE147" s="74">
        <f>IF(AND(ISNUMBER('Emissions (start here)'!AD147),ISNUMBER(Dispersion!$O$10)),'Emissions (start here)'!AD147*2000*453.59/8760/3600*Dispersion!$O$10,0)</f>
        <v>0</v>
      </c>
      <c r="BF147" s="74">
        <f>IF(AND(ISNUMBER('Emissions (start here)'!AD147),ISNUMBER(Dispersion!$O$11)),'Emissions (start here)'!AD147*2000*453.59/8760/3600*Dispersion!$O$11,0)</f>
        <v>0</v>
      </c>
      <c r="BG147" s="74">
        <f>IF(AND(ISNUMBER('Emissions (start here)'!AE147),ISNUMBER(Dispersion!$P$8)),'Emissions (start here)'!AE147*453.59/3600*Dispersion!$P$8,0)</f>
        <v>0</v>
      </c>
      <c r="BH147" s="74">
        <f>IF(AND(ISNUMBER('Emissions (start here)'!AE147),ISNUMBER(Dispersion!$P$9)),'Emissions (start here)'!AE147*453.59/3600*Dispersion!$P$9,0)</f>
        <v>0</v>
      </c>
      <c r="BI147" s="74">
        <f>IF(AND(ISNUMBER('Emissions (start here)'!AF147),ISNUMBER(Dispersion!$P$10)),'Emissions (start here)'!AF147*2000*453.59/8760/3600*Dispersion!$P$10,0)</f>
        <v>0</v>
      </c>
      <c r="BJ147" s="74">
        <f>IF(AND(ISNUMBER('Emissions (start here)'!AF147),ISNUMBER(Dispersion!$P$11)),'Emissions (start here)'!AF147*2000*453.59/8760/3600*Dispersion!$P$11,0)</f>
        <v>0</v>
      </c>
      <c r="BK147" s="74">
        <f>IF(AND(ISNUMBER('Emissions (start here)'!AG147),ISNUMBER(Dispersion!$Q$8)),'Emissions (start here)'!AG147*453.59/3600*Dispersion!$Q$8,0)</f>
        <v>0</v>
      </c>
      <c r="BL147" s="74">
        <f>IF(AND(ISNUMBER('Emissions (start here)'!AG147),ISNUMBER(Dispersion!$Q$9)),'Emissions (start here)'!AG147*453.59/3600*Dispersion!$Q$9,0)</f>
        <v>0</v>
      </c>
      <c r="BM147" s="74">
        <f>IF(AND(ISNUMBER('Emissions (start here)'!AH147),ISNUMBER(Dispersion!$Q$10)),'Emissions (start here)'!AH147*2000*453.59/8760/3600*Dispersion!$Q$10,0)</f>
        <v>0</v>
      </c>
      <c r="BN147" s="74">
        <f>IF(AND(ISNUMBER('Emissions (start here)'!AH147),ISNUMBER(Dispersion!$Q$11)),'Emissions (start here)'!AH147*2000*453.59/8760/3600*Dispersion!$Q$11,0)</f>
        <v>0</v>
      </c>
      <c r="BO147" s="74">
        <f>IF(AND(ISNUMBER('Emissions (start here)'!AI147),ISNUMBER(Dispersion!$R$8)),'Emissions (start here)'!AI147*453.59/3600*Dispersion!$R$8,0)</f>
        <v>0</v>
      </c>
      <c r="BP147" s="74">
        <f>IF(AND(ISNUMBER('Emissions (start here)'!AI147),ISNUMBER(Dispersion!$R$9)),'Emissions (start here)'!AI147*453.59/3600*Dispersion!$R$9,0)</f>
        <v>0</v>
      </c>
      <c r="BQ147" s="74">
        <f>IF(AND(ISNUMBER('Emissions (start here)'!AJ147),ISNUMBER(Dispersion!$R$10)),'Emissions (start here)'!AJ147*2000*453.59/8760/3600*Dispersion!$R$10,0)</f>
        <v>0</v>
      </c>
      <c r="BR147" s="74">
        <f>IF(AND(ISNUMBER('Emissions (start here)'!AJ147),ISNUMBER(Dispersion!$R$11)),'Emissions (start here)'!AJ147*2000*453.59/8760/3600*Dispersion!$R$11,0)</f>
        <v>0</v>
      </c>
      <c r="BS147" s="74">
        <f>IF(AND(ISNUMBER('Emissions (start here)'!AK147),ISNUMBER(Dispersion!$S$8)),'Emissions (start here)'!AK147*453.59/3600*Dispersion!$S$8,0)</f>
        <v>0</v>
      </c>
      <c r="BT147" s="74">
        <f>IF(AND(ISNUMBER('Emissions (start here)'!AK147),ISNUMBER(Dispersion!$S$9)),'Emissions (start here)'!AK147*453.59/3600*Dispersion!$S$9,0)</f>
        <v>0</v>
      </c>
      <c r="BU147" s="74">
        <f>IF(AND(ISNUMBER('Emissions (start here)'!AL147),ISNUMBER(Dispersion!$S$10)),'Emissions (start here)'!AL147*2000*453.59/8760/3600*Dispersion!$S$10,0)</f>
        <v>0</v>
      </c>
      <c r="BV147" s="74">
        <f>IF(AND(ISNUMBER('Emissions (start here)'!AL147),ISNUMBER(Dispersion!$S$11)),'Emissions (start here)'!AL147*2000*453.59/8760/3600*Dispersion!$S$11,0)</f>
        <v>0</v>
      </c>
      <c r="BW147" s="74">
        <f>IF(AND(ISNUMBER('Emissions (start here)'!AM147),ISNUMBER(Dispersion!$T$8)),'Emissions (start here)'!AM147*453.59/3600*Dispersion!$T$8,0)</f>
        <v>0</v>
      </c>
      <c r="BX147" s="74">
        <f>IF(AND(ISNUMBER('Emissions (start here)'!AM147),ISNUMBER(Dispersion!$T$9)),'Emissions (start here)'!AM147*453.59/3600*Dispersion!$T$9,0)</f>
        <v>0</v>
      </c>
      <c r="BY147" s="74">
        <f>IF(AND(ISNUMBER('Emissions (start here)'!AN147),ISNUMBER(Dispersion!$T$10)),'Emissions (start here)'!AN147*2000*453.59/8760/3600*Dispersion!$T$10,0)</f>
        <v>0</v>
      </c>
      <c r="BZ147" s="74">
        <f>IF(AND(ISNUMBER('Emissions (start here)'!AN147),ISNUMBER(Dispersion!$T$11)),'Emissions (start here)'!AN147*2000*453.59/8760/3600*Dispersion!$T$11,0)</f>
        <v>0</v>
      </c>
      <c r="CA147" s="74">
        <f>IF(AND(ISNUMBER('Emissions (start here)'!AO147),ISNUMBER(Dispersion!$U$8)),'Emissions (start here)'!AO147*453.59/3600*Dispersion!$U$8,0)</f>
        <v>0</v>
      </c>
      <c r="CB147" s="74">
        <f>IF(AND(ISNUMBER('Emissions (start here)'!AO147),ISNUMBER(Dispersion!$U$9)),'Emissions (start here)'!AO147*453.59/3600*Dispersion!$U$9,0)</f>
        <v>0</v>
      </c>
      <c r="CC147" s="74">
        <f>IF(AND(ISNUMBER('Emissions (start here)'!AP147),ISNUMBER(Dispersion!$U$10)),'Emissions (start here)'!AP147*2000*453.59/8760/3600*Dispersion!$U$10,0)</f>
        <v>0</v>
      </c>
      <c r="CD147" s="74">
        <f>IF(AND(ISNUMBER('Emissions (start here)'!AP147),ISNUMBER(Dispersion!$U$11)),'Emissions (start here)'!AP147*2000*453.59/8760/3600*Dispersion!$U$11,0)</f>
        <v>0</v>
      </c>
      <c r="CE147" s="74">
        <f>IF(AND(ISNUMBER('Emissions (start here)'!AQ147),ISNUMBER(Dispersion!$V$8)),'Emissions (start here)'!AQ147*453.59/3600*Dispersion!$V$8,0)</f>
        <v>0</v>
      </c>
      <c r="CF147" s="74">
        <f>IF(AND(ISNUMBER('Emissions (start here)'!AQ147),ISNUMBER(Dispersion!$V$9)),'Emissions (start here)'!AQ147*453.59/3600*Dispersion!$V$9,0)</f>
        <v>0</v>
      </c>
      <c r="CG147" s="74">
        <f>IF(AND(ISNUMBER('Emissions (start here)'!AR147),ISNUMBER(Dispersion!$V$10)),'Emissions (start here)'!AR147*2000*453.59/8760/3600*Dispersion!$V$10,0)</f>
        <v>0</v>
      </c>
      <c r="CH147" s="74">
        <f>IF(AND(ISNUMBER('Emissions (start here)'!AR147),ISNUMBER(Dispersion!$V$11)),'Emissions (start here)'!AR147*2000*453.59/8760/3600*Dispersion!$V$11,0)</f>
        <v>0</v>
      </c>
      <c r="CI147" s="74">
        <f>IF(AND(ISNUMBER('Emissions (start here)'!AS147),ISNUMBER(Dispersion!$W$8)),'Emissions (start here)'!AS147*453.59/3600*Dispersion!$W$8,0)</f>
        <v>0</v>
      </c>
      <c r="CJ147" s="74">
        <f>IF(AND(ISNUMBER('Emissions (start here)'!AS147),ISNUMBER(Dispersion!$W$9)),'Emissions (start here)'!AS147*453.59/3600*Dispersion!$W$9,0)</f>
        <v>0</v>
      </c>
      <c r="CK147" s="74">
        <f>IF(AND(ISNUMBER('Emissions (start here)'!AT147),ISNUMBER(Dispersion!$W$10)),'Emissions (start here)'!AT147*2000*453.59/8760/3600*Dispersion!$W$10,0)</f>
        <v>0</v>
      </c>
      <c r="CL147" s="74">
        <f>IF(AND(ISNUMBER('Emissions (start here)'!AT147),ISNUMBER(Dispersion!$W$11)),'Emissions (start here)'!AT147*2000*453.59/8760/3600*Dispersion!$W$11,0)</f>
        <v>0</v>
      </c>
      <c r="CM147" s="74">
        <f>IF(AND(ISNUMBER('Emissions (start here)'!AU147),ISNUMBER(Dispersion!$X$8)),'Emissions (start here)'!AU147*453.59/3600*Dispersion!$X$8,0)</f>
        <v>0</v>
      </c>
      <c r="CN147" s="74">
        <f>IF(AND(ISNUMBER('Emissions (start here)'!AU147),ISNUMBER(Dispersion!$X$9)),'Emissions (start here)'!AU147*453.59/3600*Dispersion!$X$9,0)</f>
        <v>0</v>
      </c>
      <c r="CO147" s="74">
        <f>IF(AND(ISNUMBER('Emissions (start here)'!AV147),ISNUMBER(Dispersion!$X$10)),'Emissions (start here)'!AV147*2000*453.59/8760/3600*Dispersion!$X$10,0)</f>
        <v>0</v>
      </c>
      <c r="CP147" s="74">
        <f>IF(AND(ISNUMBER('Emissions (start here)'!AV147),ISNUMBER(Dispersion!$X$11)),'Emissions (start here)'!AV147*2000*453.59/8760/3600*Dispersion!$X$11,0)</f>
        <v>0</v>
      </c>
      <c r="CQ147" s="74">
        <f>IF(AND(ISNUMBER('Emissions (start here)'!AW147),ISNUMBER(Dispersion!$Y$8)),'Emissions (start here)'!AW147*453.59/3600*Dispersion!$Y$8,0)</f>
        <v>0</v>
      </c>
      <c r="CR147" s="74">
        <f>IF(AND(ISNUMBER('Emissions (start here)'!AW147),ISNUMBER(Dispersion!$Y$9)),'Emissions (start here)'!AW147*453.59/3600*Dispersion!$Y$9,0)</f>
        <v>0</v>
      </c>
      <c r="CS147" s="74">
        <f>IF(AND(ISNUMBER('Emissions (start here)'!AX147),ISNUMBER(Dispersion!$Y$10)),'Emissions (start here)'!AX147*2000*453.59/8760/3600*Dispersion!$Y$10,0)</f>
        <v>0</v>
      </c>
      <c r="CT147" s="74">
        <f>IF(AND(ISNUMBER('Emissions (start here)'!AX147),ISNUMBER(Dispersion!$Y$11)),'Emissions (start here)'!AX147*2000*453.59/8760/3600*Dispersion!$Y$11,0)</f>
        <v>0</v>
      </c>
      <c r="CU147" s="74">
        <f>IF(AND(ISNUMBER('Emissions (start here)'!AY147),ISNUMBER(Dispersion!$Z$8)),'Emissions (start here)'!AY147*453.59/3600*Dispersion!$Z$8,0)</f>
        <v>0</v>
      </c>
      <c r="CV147" s="74">
        <f>IF(AND(ISNUMBER('Emissions (start here)'!AY147),ISNUMBER(Dispersion!$Z$9)),'Emissions (start here)'!AY147*453.59/3600*Dispersion!$Z$9,0)</f>
        <v>0</v>
      </c>
      <c r="CW147" s="74">
        <f>IF(AND(ISNUMBER('Emissions (start here)'!AZ147),ISNUMBER(Dispersion!$Z$10)),'Emissions (start here)'!AZ147*2000*453.59/8760/3600*Dispersion!$Z$10,0)</f>
        <v>0</v>
      </c>
      <c r="CX147" s="74">
        <f>IF(AND(ISNUMBER('Emissions (start here)'!AZ147),ISNUMBER(Dispersion!$Z$11)),'Emissions (start here)'!AZ147*2000*453.59/8760/3600*Dispersion!$Z$11,0)</f>
        <v>0</v>
      </c>
      <c r="CY147" s="74">
        <f>IF(AND(ISNUMBER('Emissions (start here)'!BA147),ISNUMBER(Dispersion!$AA$8)),'Emissions (start here)'!BA147*453.59/3600*Dispersion!$AA$8,0)</f>
        <v>0</v>
      </c>
      <c r="CZ147" s="74">
        <f>IF(AND(ISNUMBER('Emissions (start here)'!BA147),ISNUMBER(Dispersion!$AA$9)),'Emissions (start here)'!BA147*453.59/3600*Dispersion!$AA$9,0)</f>
        <v>0</v>
      </c>
      <c r="DA147" s="74">
        <f>IF(AND(ISNUMBER('Emissions (start here)'!BB147),ISNUMBER(Dispersion!$AA$10)),'Emissions (start here)'!BB147*2000*453.59/8760/3600*Dispersion!$AA$10,0)</f>
        <v>0</v>
      </c>
      <c r="DB147" s="74">
        <f>IF(AND(ISNUMBER('Emissions (start here)'!BB147),ISNUMBER(Dispersion!$AA$11)),'Emissions (start here)'!BB147*2000*453.59/8760/3600*Dispersion!$AA$11,0)</f>
        <v>0</v>
      </c>
      <c r="DC147" s="74">
        <f>IF(AND(ISNUMBER('Emissions (start here)'!BC147),ISNUMBER(Dispersion!$AB$8)),'Emissions (start here)'!BC147*453.59/3600*Dispersion!$AB$8,0)</f>
        <v>0</v>
      </c>
      <c r="DD147" s="74">
        <f>IF(AND(ISNUMBER('Emissions (start here)'!BC147),ISNUMBER(Dispersion!$AB$9)),'Emissions (start here)'!BC147*453.59/3600*Dispersion!$AB$9,0)</f>
        <v>0</v>
      </c>
      <c r="DE147" s="74">
        <f>IF(AND(ISNUMBER('Emissions (start here)'!BD147),ISNUMBER(Dispersion!$AB$10)),'Emissions (start here)'!BD147*2000*453.59/8760/3600*Dispersion!$AB$10,0)</f>
        <v>0</v>
      </c>
      <c r="DF147" s="74">
        <f>IF(AND(ISNUMBER('Emissions (start here)'!BD147),ISNUMBER(Dispersion!$AB$11)),'Emissions (start here)'!BD147*2000*453.59/8760/3600*Dispersion!$AB$11,0)</f>
        <v>0</v>
      </c>
      <c r="DG147" s="74">
        <f>IF(AND(ISNUMBER('Emissions (start here)'!BE147),ISNUMBER(Dispersion!$AC$8)),'Emissions (start here)'!BE147*453.59/3600*Dispersion!$AC$8,0)</f>
        <v>0</v>
      </c>
      <c r="DH147" s="74">
        <f>IF(AND(ISNUMBER('Emissions (start here)'!BE147),ISNUMBER(Dispersion!$AC$9)),'Emissions (start here)'!BE147*453.59/3600*Dispersion!$AC$9,0)</f>
        <v>0</v>
      </c>
      <c r="DI147" s="74">
        <f>IF(AND(ISNUMBER('Emissions (start here)'!BF147),ISNUMBER(Dispersion!$AC$10)),'Emissions (start here)'!BF147*2000*453.59/8760/3600*Dispersion!$AC$10,0)</f>
        <v>0</v>
      </c>
      <c r="DJ147" s="74">
        <f>IF(AND(ISNUMBER('Emissions (start here)'!BF147),ISNUMBER(Dispersion!$AC$11)),'Emissions (start here)'!BF147*2000*453.59/8760/3600*Dispersion!$AC$11,0)</f>
        <v>0</v>
      </c>
      <c r="DK147" s="74">
        <f>IF(AND(ISNUMBER('Emissions (start here)'!BG147),ISNUMBER(Dispersion!$AD$8)),'Emissions (start here)'!BG147*453.59/3600*Dispersion!$AD$8,0)</f>
        <v>0</v>
      </c>
      <c r="DL147" s="74">
        <f>IF(AND(ISNUMBER('Emissions (start here)'!BG147),ISNUMBER(Dispersion!$AD$9)),'Emissions (start here)'!BG147*453.59/3600*Dispersion!$AD$9,0)</f>
        <v>0</v>
      </c>
      <c r="DM147" s="74">
        <f>IF(AND(ISNUMBER('Emissions (start here)'!BH147),ISNUMBER(Dispersion!$AD$10)),'Emissions (start here)'!BH147*2000*453.59/8760/3600*Dispersion!$AD$10,0)</f>
        <v>0</v>
      </c>
      <c r="DN147" s="74">
        <f>IF(AND(ISNUMBER('Emissions (start here)'!BH147),ISNUMBER(Dispersion!$AD$11)),'Emissions (start here)'!BH147*2000*453.59/8760/3600*Dispersion!$AD$11,0)</f>
        <v>0</v>
      </c>
      <c r="DO147" s="74">
        <f>IF(AND(ISNUMBER('Emissions (start here)'!BI147),ISNUMBER(Dispersion!$AE$8)),'Emissions (start here)'!BI147*453.59/3600*Dispersion!$AE$8,0)</f>
        <v>0</v>
      </c>
      <c r="DP147" s="74">
        <f>IF(AND(ISNUMBER('Emissions (start here)'!BI147),ISNUMBER(Dispersion!$AE$9)),'Emissions (start here)'!BI147*453.59/3600*Dispersion!$AE$9,0)</f>
        <v>0</v>
      </c>
      <c r="DQ147" s="74">
        <f>IF(AND(ISNUMBER('Emissions (start here)'!BJ147),ISNUMBER(Dispersion!$AE$10)),'Emissions (start here)'!BJ147*2000*453.59/8760/3600*Dispersion!$AE$10,0)</f>
        <v>0</v>
      </c>
      <c r="DR147" s="74">
        <f>IF(AND(ISNUMBER('Emissions (start here)'!BJ147),ISNUMBER(Dispersion!$AE$11)),'Emissions (start here)'!BJ147*2000*453.59/8760/3600*Dispersion!$AE$11,0)</f>
        <v>0</v>
      </c>
      <c r="DS147" s="74">
        <f>IF(AND(ISNUMBER('Emissions (start here)'!BK147),ISNUMBER(Dispersion!$AF$8)),'Emissions (start here)'!BK147*453.59/3600*Dispersion!$AF$8,0)</f>
        <v>0</v>
      </c>
      <c r="DT147" s="74">
        <f>IF(AND(ISNUMBER('Emissions (start here)'!BK147),ISNUMBER(Dispersion!$AF$9)),'Emissions (start here)'!BK147*453.59/3600*Dispersion!$AF$9,0)</f>
        <v>0</v>
      </c>
      <c r="DU147" s="74">
        <f>IF(AND(ISNUMBER('Emissions (start here)'!BL147),ISNUMBER(Dispersion!$AF$10)),'Emissions (start here)'!BL147*2000*453.59/8760/3600*Dispersion!$AF$10,0)</f>
        <v>0</v>
      </c>
      <c r="DV147" s="74">
        <f>IF(AND(ISNUMBER('Emissions (start here)'!BL147),ISNUMBER(Dispersion!$AF$11)),'Emissions (start here)'!BL147*2000*453.59/8760/3600*Dispersion!$AF$11,0)</f>
        <v>0</v>
      </c>
      <c r="DW147" s="74">
        <f>IF(AND(ISNUMBER('Emissions (start here)'!BM147),ISNUMBER(Dispersion!$AG$8)),'Emissions (start here)'!BM147*453.59/3600*Dispersion!$AG$8,0)</f>
        <v>0</v>
      </c>
      <c r="DX147" s="74">
        <f>IF(AND(ISNUMBER('Emissions (start here)'!BM147),ISNUMBER(Dispersion!$AG$9)),'Emissions (start here)'!BM147*453.59/3600*Dispersion!$AG$9,0)</f>
        <v>0</v>
      </c>
      <c r="DY147" s="74">
        <f>IF(AND(ISNUMBER('Emissions (start here)'!BN147),ISNUMBER(Dispersion!$AG$10)),'Emissions (start here)'!BN147*2000*453.59/8760/3600*Dispersion!$AG$10,0)</f>
        <v>0</v>
      </c>
      <c r="DZ147" s="74">
        <f>IF(AND(ISNUMBER('Emissions (start here)'!BN147),ISNUMBER(Dispersion!$AG$11)),'Emissions (start here)'!BN147*2000*453.59/8760/3600*Dispersion!$AG$11,0)</f>
        <v>0</v>
      </c>
      <c r="EA147" s="74">
        <f>IF(AND(ISNUMBER('Emissions (start here)'!BO147),ISNUMBER(Dispersion!$AH$8)),'Emissions (start here)'!BO147*453.59/3600*Dispersion!$AH$8,0)</f>
        <v>0</v>
      </c>
      <c r="EB147" s="74">
        <f>IF(AND(ISNUMBER('Emissions (start here)'!BO147),ISNUMBER(Dispersion!$AH$9)),'Emissions (start here)'!BO147*453.59/3600*Dispersion!$AH$9,0)</f>
        <v>0</v>
      </c>
      <c r="EC147" s="74">
        <f>IF(AND(ISNUMBER('Emissions (start here)'!BP147),ISNUMBER(Dispersion!$AH$10)),'Emissions (start here)'!BP147*2000*453.59/8760/3600*Dispersion!$AH$10,0)</f>
        <v>0</v>
      </c>
      <c r="ED147" s="74">
        <f>IF(AND(ISNUMBER('Emissions (start here)'!BP147),ISNUMBER(Dispersion!$AH$11)),'Emissions (start here)'!BP147*2000*453.59/8760/3600*Dispersion!$AH$11,0)</f>
        <v>0</v>
      </c>
      <c r="EE147" s="74">
        <f>IF(AND(ISNUMBER('Emissions (start here)'!BQ147),ISNUMBER(Dispersion!$AI$8)),'Emissions (start here)'!BQ147*453.59/3600*Dispersion!$AI$8,0)</f>
        <v>0</v>
      </c>
      <c r="EF147" s="74">
        <f>IF(AND(ISNUMBER('Emissions (start here)'!BQ147),ISNUMBER(Dispersion!$AI$9)),'Emissions (start here)'!BQ147*453.59/3600*Dispersion!$AI$9,0)</f>
        <v>0</v>
      </c>
      <c r="EG147" s="74">
        <f>IF(AND(ISNUMBER('Emissions (start here)'!BR147),ISNUMBER(Dispersion!$AI$10)),'Emissions (start here)'!BR147*2000*453.59/8760/3600*Dispersion!$AI$10,0)</f>
        <v>0</v>
      </c>
      <c r="EH147" s="74">
        <f>IF(AND(ISNUMBER('Emissions (start here)'!BR147),ISNUMBER(Dispersion!$AI$11)),'Emissions (start here)'!BR147*2000*453.59/8760/3600*Dispersion!$AI$11,0)</f>
        <v>0</v>
      </c>
      <c r="EI147" s="74">
        <f>IF(AND(ISNUMBER('Emissions (start here)'!BS147),ISNUMBER(Dispersion!$AJ$8)),'Emissions (start here)'!BS147*453.59/3600*Dispersion!$AJ$8,0)</f>
        <v>0</v>
      </c>
      <c r="EJ147" s="74">
        <f>IF(AND(ISNUMBER('Emissions (start here)'!BS147),ISNUMBER(Dispersion!$AJ$9)),'Emissions (start here)'!BS147*453.59/3600*Dispersion!$AJ$9,0)</f>
        <v>0</v>
      </c>
      <c r="EK147" s="74">
        <f>IF(AND(ISNUMBER('Emissions (start here)'!BT147),ISNUMBER(Dispersion!$AJ$10)),'Emissions (start here)'!BT147*2000*453.59/8760/3600*Dispersion!$AJ$10,0)</f>
        <v>0</v>
      </c>
      <c r="EL147" s="74">
        <f>IF(AND(ISNUMBER('Emissions (start here)'!BT147),ISNUMBER(Dispersion!$AJ$11)),'Emissions (start here)'!BT147*2000*453.59/8760/3600*Dispersion!$AJ$11,0)</f>
        <v>0</v>
      </c>
      <c r="EM147" s="74">
        <f>IF(AND(ISNUMBER('Emissions (start here)'!BU147),ISNUMBER(Dispersion!$AK$8)),'Emissions (start here)'!BU147*453.59/3600*Dispersion!$AK$8,0)</f>
        <v>0</v>
      </c>
      <c r="EN147" s="74">
        <f>IF(AND(ISNUMBER('Emissions (start here)'!BU147),ISNUMBER(Dispersion!$AK$9)),'Emissions (start here)'!BU147*453.59/3600*Dispersion!$AK$9,0)</f>
        <v>0</v>
      </c>
      <c r="EO147" s="74">
        <f>IF(AND(ISNUMBER('Emissions (start here)'!BV147),ISNUMBER(Dispersion!$AK$10)),'Emissions (start here)'!BV147*2000*453.59/8760/3600*Dispersion!$AK$10,0)</f>
        <v>0</v>
      </c>
      <c r="EP147" s="74">
        <f>IF(AND(ISNUMBER('Emissions (start here)'!BV147),ISNUMBER(Dispersion!$AK$11)),'Emissions (start here)'!BV147*2000*453.59/8760/3600*Dispersion!$AK$11,0)</f>
        <v>0</v>
      </c>
      <c r="EQ147" s="74">
        <f>IF(AND(ISNUMBER('Emissions (start here)'!BW147),ISNUMBER(Dispersion!$AL$8)),'Emissions (start here)'!BW147*453.59/3600*Dispersion!$AL$8,0)</f>
        <v>0</v>
      </c>
      <c r="ER147" s="74">
        <f>IF(AND(ISNUMBER('Emissions (start here)'!BW147),ISNUMBER(Dispersion!$AL$9)),'Emissions (start here)'!BW147*453.59/3600*Dispersion!$AL$9,0)</f>
        <v>0</v>
      </c>
      <c r="ES147" s="74">
        <f>IF(AND(ISNUMBER('Emissions (start here)'!BX147),ISNUMBER(Dispersion!$AL$10)),'Emissions (start here)'!BX147*2000*453.59/8760/3600*Dispersion!$AL$10,0)</f>
        <v>0</v>
      </c>
      <c r="ET147" s="74">
        <f>IF(AND(ISNUMBER('Emissions (start here)'!BX147),ISNUMBER(Dispersion!$AL$11)),'Emissions (start here)'!BX147*2000*453.59/8760/3600*Dispersion!$AL$11,0)</f>
        <v>0</v>
      </c>
      <c r="EU147" s="74">
        <f>IF(AND(ISNUMBER('Emissions (start here)'!BY147),ISNUMBER(Dispersion!$AM$8)),'Emissions (start here)'!BY147*453.59/3600*Dispersion!$AM$8,0)</f>
        <v>0</v>
      </c>
      <c r="EV147" s="74">
        <f>IF(AND(ISNUMBER('Emissions (start here)'!BY147),ISNUMBER(Dispersion!$AM$9)),'Emissions (start here)'!BY147*453.59/3600*Dispersion!$AM$9,0)</f>
        <v>0</v>
      </c>
      <c r="EW147" s="74">
        <f>IF(AND(ISNUMBER('Emissions (start here)'!BZ147),ISNUMBER(Dispersion!$AM$10)),'Emissions (start here)'!BZ147*2000*453.59/8760/3600*Dispersion!$AM$10,0)</f>
        <v>0</v>
      </c>
      <c r="EX147" s="74">
        <f>IF(AND(ISNUMBER('Emissions (start here)'!BZ147),ISNUMBER(Dispersion!$AM$11)),'Emissions (start here)'!BZ147*2000*453.59/8760/3600*Dispersion!$AM$11,0)</f>
        <v>0</v>
      </c>
      <c r="EY147" s="74">
        <f>IF(AND(ISNUMBER('Emissions (start here)'!CA147),ISNUMBER(Dispersion!$AN$8)),'Emissions (start here)'!CA147*453.59/3600*Dispersion!$AN$8,0)</f>
        <v>0</v>
      </c>
      <c r="EZ147" s="74">
        <f>IF(AND(ISNUMBER('Emissions (start here)'!CA147),ISNUMBER(Dispersion!$AN$9)),'Emissions (start here)'!CA147*453.59/3600*Dispersion!$AN$9,0)</f>
        <v>0</v>
      </c>
      <c r="FA147" s="74">
        <f>IF(AND(ISNUMBER('Emissions (start here)'!CB147),ISNUMBER(Dispersion!$AN$10)),'Emissions (start here)'!CB147*2000*453.59/8760/3600*Dispersion!$AN$10,0)</f>
        <v>0</v>
      </c>
      <c r="FB147" s="74">
        <f>IF(AND(ISNUMBER('Emissions (start here)'!CB147),ISNUMBER(Dispersion!$AN$11)),'Emissions (start here)'!CB147*2000*453.59/8760/3600*Dispersion!$AN$11,0)</f>
        <v>0</v>
      </c>
      <c r="FC147" s="74">
        <f>IF(AND(ISNUMBER('Emissions (start here)'!CC147),ISNUMBER(Dispersion!$AO$8)),'Emissions (start here)'!CC147*453.59/3600*Dispersion!$AO$8,0)</f>
        <v>0</v>
      </c>
      <c r="FD147" s="74">
        <f>IF(AND(ISNUMBER('Emissions (start here)'!CC147),ISNUMBER(Dispersion!$AO$9)),'Emissions (start here)'!CC147*453.59/3600*Dispersion!$AO$9,0)</f>
        <v>0</v>
      </c>
      <c r="FE147" s="74">
        <f>IF(AND(ISNUMBER('Emissions (start here)'!CD147),ISNUMBER(Dispersion!$AO$10)),'Emissions (start here)'!CD147*2000*453.59/8760/3600*Dispersion!$AO$10,0)</f>
        <v>0</v>
      </c>
      <c r="FF147" s="74">
        <f>IF(AND(ISNUMBER('Emissions (start here)'!CD147),ISNUMBER(Dispersion!$AO$11)),'Emissions (start here)'!CD147*2000*453.59/8760/3600*Dispersion!$AO$11,0)</f>
        <v>0</v>
      </c>
      <c r="FG147" s="74">
        <f>IF(AND(ISNUMBER('Emissions (start here)'!CE147),ISNUMBER(Dispersion!$AP$8)),'Emissions (start here)'!CE147*453.59/3600*Dispersion!$AP$8,0)</f>
        <v>0</v>
      </c>
      <c r="FH147" s="74">
        <f>IF(AND(ISNUMBER('Emissions (start here)'!CE147),ISNUMBER(Dispersion!$AP$9)),'Emissions (start here)'!CE147*453.59/3600*Dispersion!$AP$9,0)</f>
        <v>0</v>
      </c>
      <c r="FI147" s="74">
        <f>IF(AND(ISNUMBER('Emissions (start here)'!CF147),ISNUMBER(Dispersion!$AP$10)),'Emissions (start here)'!CF147*2000*453.59/8760/3600*Dispersion!$AP$10,0)</f>
        <v>0</v>
      </c>
      <c r="FJ147" s="74">
        <f>IF(AND(ISNUMBER('Emissions (start here)'!CF147),ISNUMBER(Dispersion!$AP$11)),'Emissions (start here)'!CF147*2000*453.59/8760/3600*Dispersion!$AP$11,0)</f>
        <v>0</v>
      </c>
      <c r="FK147" s="74">
        <f>IF(AND(ISNUMBER('Emissions (start here)'!CG147),ISNUMBER(Dispersion!$AQ$8)),'Emissions (start here)'!CG147*453.59/3600*Dispersion!$AQ$8,0)</f>
        <v>0</v>
      </c>
      <c r="FL147" s="74">
        <f>IF(AND(ISNUMBER('Emissions (start here)'!CG147),ISNUMBER(Dispersion!$AQ$9)),'Emissions (start here)'!CG147*453.59/3600*Dispersion!$AQ$9,0)</f>
        <v>0</v>
      </c>
      <c r="FM147" s="74">
        <f>IF(AND(ISNUMBER('Emissions (start here)'!CH147),ISNUMBER(Dispersion!$AQ$10)),'Emissions (start here)'!CH147*2000*453.59/8760/3600*Dispersion!$AQ$10,0)</f>
        <v>0</v>
      </c>
      <c r="FN147" s="74">
        <f>IF(AND(ISNUMBER('Emissions (start here)'!CH147),ISNUMBER(Dispersion!$AQ$11)),'Emissions (start here)'!CH147*2000*453.59/8760/3600*Dispersion!$AQ$11,0)</f>
        <v>0</v>
      </c>
      <c r="FO147" s="74">
        <f>IF(AND(ISNUMBER('Emissions (start here)'!CI147),ISNUMBER(Dispersion!$AR$8)),'Emissions (start here)'!CI147*453.59/3600*Dispersion!$AR$8,0)</f>
        <v>0</v>
      </c>
      <c r="FP147" s="74">
        <f>IF(AND(ISNUMBER('Emissions (start here)'!CI147),ISNUMBER(Dispersion!$AR$9)),'Emissions (start here)'!CI147*453.59/3600*Dispersion!$AR$9,0)</f>
        <v>0</v>
      </c>
      <c r="FQ147" s="74">
        <f>IF(AND(ISNUMBER('Emissions (start here)'!CJ147),ISNUMBER(Dispersion!$AR$10)),'Emissions (start here)'!CJ147*2000*453.59/8760/3600*Dispersion!$AR$10,0)</f>
        <v>0</v>
      </c>
      <c r="FR147" s="74">
        <f>IF(AND(ISNUMBER('Emissions (start here)'!CJ147),ISNUMBER(Dispersion!$AR$11)),'Emissions (start here)'!CJ147*2000*453.59/8760/3600*Dispersion!$AR$11,0)</f>
        <v>0</v>
      </c>
      <c r="FS147" s="74">
        <f>IF(AND(ISNUMBER('Emissions (start here)'!CK147),ISNUMBER(Dispersion!$AS$8)),'Emissions (start here)'!CK147*453.59/3600*Dispersion!$AS$8,0)</f>
        <v>0</v>
      </c>
      <c r="FT147" s="74">
        <f>IF(AND(ISNUMBER('Emissions (start here)'!CK147),ISNUMBER(Dispersion!$AS$9)),'Emissions (start here)'!CK147*453.59/3600*Dispersion!$AS$9,0)</f>
        <v>0</v>
      </c>
      <c r="FU147" s="74">
        <f>IF(AND(ISNUMBER('Emissions (start here)'!CL147),ISNUMBER(Dispersion!$AS$10)),'Emissions (start here)'!CL147*2000*453.59/8760/3600*Dispersion!$AS$10,0)</f>
        <v>0</v>
      </c>
      <c r="FV147" s="74">
        <f>IF(AND(ISNUMBER('Emissions (start here)'!CL147),ISNUMBER(Dispersion!$AS$11)),'Emissions (start here)'!CL147*2000*453.59/8760/3600*Dispersion!$AS$11,0)</f>
        <v>0</v>
      </c>
      <c r="FW147" s="74">
        <f>IF(AND(ISNUMBER('Emissions (start here)'!CM147),ISNUMBER(Dispersion!$AT$8)),'Emissions (start here)'!CM147*453.59/3600*Dispersion!$AT$8,0)</f>
        <v>0</v>
      </c>
      <c r="FX147" s="74">
        <f>IF(AND(ISNUMBER('Emissions (start here)'!CM147),ISNUMBER(Dispersion!$AT$9)),'Emissions (start here)'!CM147*453.59/3600*Dispersion!$AT$9,0)</f>
        <v>0</v>
      </c>
      <c r="FY147" s="74">
        <f>IF(AND(ISNUMBER('Emissions (start here)'!CN147),ISNUMBER(Dispersion!$AT$10)),'Emissions (start here)'!CN147*2000*453.59/8760/3600*Dispersion!$AT$10,0)</f>
        <v>0</v>
      </c>
      <c r="FZ147" s="74">
        <f>IF(AND(ISNUMBER('Emissions (start here)'!CN147),ISNUMBER(Dispersion!$AT$11)),'Emissions (start here)'!CN147*2000*453.59/8760/3600*Dispersion!$AT$11,0)</f>
        <v>0</v>
      </c>
      <c r="GA147" s="74">
        <f>IF(AND(ISNUMBER('Emissions (start here)'!CO147),ISNUMBER(Dispersion!$AU$8)),'Emissions (start here)'!CO147*453.59/3600*Dispersion!$AU$8,0)</f>
        <v>0</v>
      </c>
      <c r="GB147" s="74">
        <f>IF(AND(ISNUMBER('Emissions (start here)'!CO147),ISNUMBER(Dispersion!$AU$9)),'Emissions (start here)'!CO147*453.59/3600*Dispersion!$AU$9,0)</f>
        <v>0</v>
      </c>
      <c r="GC147" s="74">
        <f>IF(AND(ISNUMBER('Emissions (start here)'!CP147),ISNUMBER(Dispersion!$AU$10)),'Emissions (start here)'!CP147*2000*453.59/8760/3600*Dispersion!$AU$10,0)</f>
        <v>0</v>
      </c>
      <c r="GD147" s="74">
        <f>IF(AND(ISNUMBER('Emissions (start here)'!CP147),ISNUMBER(Dispersion!$AU$11)),'Emissions (start here)'!CP147*2000*453.59/8760/3600*Dispersion!$AU$11,0)</f>
        <v>0</v>
      </c>
      <c r="GE147" s="74">
        <f>IF(AND(ISNUMBER('Emissions (start here)'!CQ147),ISNUMBER(Dispersion!$AV$8)),'Emissions (start here)'!CQ147*453.59/3600*Dispersion!$AV$8,0)</f>
        <v>0</v>
      </c>
      <c r="GF147" s="74">
        <f>IF(AND(ISNUMBER('Emissions (start here)'!CQ147),ISNUMBER(Dispersion!$AV$9)),'Emissions (start here)'!CQ147*453.59/3600*Dispersion!$AV$9,0)</f>
        <v>0</v>
      </c>
      <c r="GG147" s="74">
        <f>IF(AND(ISNUMBER('Emissions (start here)'!CR147),ISNUMBER(Dispersion!$AV$10)),'Emissions (start here)'!CR147*2000*453.59/8760/3600*Dispersion!$AV$10,0)</f>
        <v>0</v>
      </c>
      <c r="GH147" s="74">
        <f>IF(AND(ISNUMBER('Emissions (start here)'!CR147),ISNUMBER(Dispersion!$AV$11)),'Emissions (start here)'!CR147*2000*453.59/8760/3600*Dispersion!$AV$11,0)</f>
        <v>0</v>
      </c>
      <c r="GI147" s="74">
        <f>IF(AND(ISNUMBER('Emissions (start here)'!CS147),ISNUMBER(Dispersion!$AW$8)),'Emissions (start here)'!CS147*453.59/3600*Dispersion!$AW$8,0)</f>
        <v>0</v>
      </c>
      <c r="GJ147" s="74">
        <f>IF(AND(ISNUMBER('Emissions (start here)'!CS147),ISNUMBER(Dispersion!$AW$9)),'Emissions (start here)'!CS147*453.59/3600*Dispersion!$AW$9,0)</f>
        <v>0</v>
      </c>
      <c r="GK147" s="74">
        <f>IF(AND(ISNUMBER('Emissions (start here)'!CT147),ISNUMBER(Dispersion!$AW$10)),'Emissions (start here)'!CT147*2000*453.59/8760/3600*Dispersion!$AW$10,0)</f>
        <v>0</v>
      </c>
      <c r="GL147" s="74">
        <f>IF(AND(ISNUMBER('Emissions (start here)'!CT147),ISNUMBER(Dispersion!$AW$11)),'Emissions (start here)'!CT147*2000*453.59/8760/3600*Dispersion!$AW$11,0)</f>
        <v>0</v>
      </c>
      <c r="GM147" s="74">
        <f>IF(AND(ISNUMBER('Emissions (start here)'!CU147),ISNUMBER(Dispersion!$AX$8)),'Emissions (start here)'!CU147*453.59/3600*Dispersion!$AX$8,0)</f>
        <v>0</v>
      </c>
      <c r="GN147" s="74">
        <f>IF(AND(ISNUMBER('Emissions (start here)'!CU147),ISNUMBER(Dispersion!$AX$9)),'Emissions (start here)'!CU147*453.59/3600*Dispersion!$AX$9,0)</f>
        <v>0</v>
      </c>
      <c r="GO147" s="74">
        <f>IF(AND(ISNUMBER('Emissions (start here)'!CV147),ISNUMBER(Dispersion!$AX$10)),'Emissions (start here)'!CV147*2000*453.59/8760/3600*Dispersion!$AX$10,0)</f>
        <v>0</v>
      </c>
      <c r="GP147" s="74">
        <f>IF(AND(ISNUMBER('Emissions (start here)'!CV147),ISNUMBER(Dispersion!$AX$11)),'Emissions (start here)'!CV147*2000*453.59/8760/3600*Dispersion!$AX$11,0)</f>
        <v>0</v>
      </c>
      <c r="GQ147" s="74">
        <f>IF(AND(ISNUMBER('Emissions (start here)'!CW147),ISNUMBER(Dispersion!$AY$8)),'Emissions (start here)'!CW147*453.59/3600*Dispersion!$AY$8,0)</f>
        <v>0</v>
      </c>
      <c r="GR147" s="74">
        <f>IF(AND(ISNUMBER('Emissions (start here)'!CW147),ISNUMBER(Dispersion!$AY$9)),'Emissions (start here)'!CW147*453.59/3600*Dispersion!$AY$9,0)</f>
        <v>0</v>
      </c>
      <c r="GS147" s="74">
        <f>IF(AND(ISNUMBER('Emissions (start here)'!CX147),ISNUMBER(Dispersion!$AY$10)),'Emissions (start here)'!CX147*2000*453.59/8760/3600*Dispersion!$AY$10,0)</f>
        <v>0</v>
      </c>
      <c r="GT147" s="74">
        <f>IF(AND(ISNUMBER('Emissions (start here)'!CX147),ISNUMBER(Dispersion!$AY$11)),'Emissions (start here)'!CX147*2000*453.59/8760/3600*Dispersion!$AY$11,0)</f>
        <v>0</v>
      </c>
      <c r="GU147" s="74">
        <f>IF(AND(ISNUMBER('Emissions (start here)'!CY147),ISNUMBER(Dispersion!$AZ$8)),'Emissions (start here)'!CY147*453.59/3600*Dispersion!$AZ$8,0)</f>
        <v>0</v>
      </c>
      <c r="GV147" s="74">
        <f>IF(AND(ISNUMBER('Emissions (start here)'!CY147),ISNUMBER(Dispersion!$AZ$9)),'Emissions (start here)'!CY147*453.59/3600*Dispersion!$AZ$9,0)</f>
        <v>0</v>
      </c>
      <c r="GW147" s="74">
        <f>IF(AND(ISNUMBER('Emissions (start here)'!CZ147),ISNUMBER(Dispersion!$AZ$10)),'Emissions (start here)'!CZ147*2000*453.59/8760/3600*Dispersion!$AZ$10,0)</f>
        <v>0</v>
      </c>
      <c r="GX147" s="74">
        <f>IF(AND(ISNUMBER('Emissions (start here)'!CZ147),ISNUMBER(Dispersion!$AZ$11)),'Emissions (start here)'!CZ147*2000*453.59/8760/3600*Dispersion!$AZ$11,0)</f>
        <v>0</v>
      </c>
    </row>
    <row r="148" spans="1:206" x14ac:dyDescent="0.2">
      <c r="A148" s="51" t="str">
        <f>'Tox Values'!C148</f>
        <v>101-80-4</v>
      </c>
      <c r="B148" s="94" t="str">
        <f>'Tox Values'!D148</f>
        <v>Diaminodiphenyl ether, 4,4-</v>
      </c>
      <c r="C148" s="96">
        <f t="shared" si="9"/>
        <v>0</v>
      </c>
      <c r="D148" s="74">
        <f t="shared" si="10"/>
        <v>0</v>
      </c>
      <c r="E148" s="74">
        <f t="shared" si="11"/>
        <v>0</v>
      </c>
      <c r="F148" s="99">
        <f t="shared" si="12"/>
        <v>0</v>
      </c>
      <c r="G148" s="97">
        <f>IF(AND(ISNUMBER('Emissions (start here)'!E148),ISNUMBER(Dispersion!$C$8)),'Emissions (start here)'!E148*453.59/3600*Dispersion!$C$8,0)</f>
        <v>0</v>
      </c>
      <c r="H148" s="74">
        <f>IF(AND(ISNUMBER('Emissions (start here)'!E148),ISNUMBER(Dispersion!$C$9)),'Emissions (start here)'!E148*453.59/3600*Dispersion!$C$9,0)</f>
        <v>0</v>
      </c>
      <c r="I148" s="74">
        <f>IF(AND(ISNUMBER('Emissions (start here)'!F148),ISNUMBER(Dispersion!$C$10)),'Emissions (start here)'!F148*2000*453.59/8760/3600*Dispersion!$C$10,0)</f>
        <v>0</v>
      </c>
      <c r="J148" s="74">
        <f>IF(AND(ISNUMBER('Emissions (start here)'!F148),ISNUMBER(Dispersion!$C$11)),'Emissions (start here)'!F148*2000*453.59/8760/3600*Dispersion!$C$11,0)</f>
        <v>0</v>
      </c>
      <c r="K148" s="74">
        <f>IF(AND(ISNUMBER('Emissions (start here)'!G148),ISNUMBER(Dispersion!$D$8)),'Emissions (start here)'!G148*453.59/3600*Dispersion!$D$8,0)</f>
        <v>0</v>
      </c>
      <c r="L148" s="74">
        <f>IF(AND(ISNUMBER('Emissions (start here)'!G148),ISNUMBER(Dispersion!$D$9)),'Emissions (start here)'!G148*453.59/3600*Dispersion!$D$9,0)</f>
        <v>0</v>
      </c>
      <c r="M148" s="74">
        <f>IF(AND(ISNUMBER('Emissions (start here)'!H148),ISNUMBER(Dispersion!$D$10)),'Emissions (start here)'!H148*2000*453.59/8760/3600*Dispersion!$D$10,0)</f>
        <v>0</v>
      </c>
      <c r="N148" s="74">
        <f>IF(AND(ISNUMBER('Emissions (start here)'!H148),ISNUMBER(Dispersion!$D$11)),'Emissions (start here)'!H148*2000*453.59/8760/3600*Dispersion!$D$11,0)</f>
        <v>0</v>
      </c>
      <c r="O148" s="74">
        <f>IF(AND(ISNUMBER('Emissions (start here)'!I148),ISNUMBER(Dispersion!$E$8)),'Emissions (start here)'!I148*453.59/3600*Dispersion!$E$8,0)</f>
        <v>0</v>
      </c>
      <c r="P148" s="74">
        <f>IF(AND(ISNUMBER('Emissions (start here)'!I148),ISNUMBER(Dispersion!$E$9)),'Emissions (start here)'!I148*453.59/3600*Dispersion!$E$9,0)</f>
        <v>0</v>
      </c>
      <c r="Q148" s="74">
        <f>IF(AND(ISNUMBER('Emissions (start here)'!J148),ISNUMBER(Dispersion!$E$10)),'Emissions (start here)'!J148*2000*453.59/8760/3600*Dispersion!$E$10,0)</f>
        <v>0</v>
      </c>
      <c r="R148" s="74">
        <f>IF(AND(ISNUMBER('Emissions (start here)'!J148),ISNUMBER(Dispersion!$E$11)),'Emissions (start here)'!J148*2000*453.59/8760/3600*Dispersion!$E$11,0)</f>
        <v>0</v>
      </c>
      <c r="S148" s="74">
        <f>IF(AND(ISNUMBER('Emissions (start here)'!K148),ISNUMBER(Dispersion!$F$8)),'Emissions (start here)'!K148*453.59/3600*Dispersion!$F$8,0)</f>
        <v>0</v>
      </c>
      <c r="T148" s="74">
        <f>IF(AND(ISNUMBER('Emissions (start here)'!K148),ISNUMBER(Dispersion!$F$9)),'Emissions (start here)'!K148*453.59/3600*Dispersion!$F$9,0)</f>
        <v>0</v>
      </c>
      <c r="U148" s="74">
        <f>IF(AND(ISNUMBER('Emissions (start here)'!L148),ISNUMBER(Dispersion!$F$10)),'Emissions (start here)'!L148*2000*453.59/8760/3600*Dispersion!$F$10,0)</f>
        <v>0</v>
      </c>
      <c r="V148" s="74">
        <f>IF(AND(ISNUMBER('Emissions (start here)'!L148),ISNUMBER(Dispersion!$F$11)),'Emissions (start here)'!L148*2000*453.59/8760/3600*Dispersion!$F$11,0)</f>
        <v>0</v>
      </c>
      <c r="W148" s="74">
        <f>IF(AND(ISNUMBER('Emissions (start here)'!M148),ISNUMBER(Dispersion!$G$8)),'Emissions (start here)'!M148*453.59/3600*Dispersion!$G$8,0)</f>
        <v>0</v>
      </c>
      <c r="X148" s="74">
        <f>IF(AND(ISNUMBER('Emissions (start here)'!M148),ISNUMBER(Dispersion!$G$9)),'Emissions (start here)'!M148*453.59/3600*Dispersion!$G$9,0)</f>
        <v>0</v>
      </c>
      <c r="Y148" s="74">
        <f>IF(AND(ISNUMBER('Emissions (start here)'!N148),ISNUMBER(Dispersion!$G$10)),'Emissions (start here)'!N148*2000*453.59/8760/3600*Dispersion!$G$10,0)</f>
        <v>0</v>
      </c>
      <c r="Z148" s="74">
        <f>IF(AND(ISNUMBER('Emissions (start here)'!N148),ISNUMBER(Dispersion!$G$11)),'Emissions (start here)'!N148*2000*453.59/8760/3600*Dispersion!$G$11,0)</f>
        <v>0</v>
      </c>
      <c r="AA148" s="74">
        <f>IF(AND(ISNUMBER('Emissions (start here)'!O148),ISNUMBER(Dispersion!$H$8)),'Emissions (start here)'!O148*453.59/3600*Dispersion!$H$8,0)</f>
        <v>0</v>
      </c>
      <c r="AB148" s="74">
        <f>IF(AND(ISNUMBER('Emissions (start here)'!O148),ISNUMBER(Dispersion!$H$9)),'Emissions (start here)'!O148*453.59/3600*Dispersion!$H$9,0)</f>
        <v>0</v>
      </c>
      <c r="AC148" s="74">
        <f>IF(AND(ISNUMBER('Emissions (start here)'!P148),ISNUMBER(Dispersion!$H$10)),'Emissions (start here)'!P148*2000*453.59/8760/3600*Dispersion!$H$10,0)</f>
        <v>0</v>
      </c>
      <c r="AD148" s="74">
        <f>IF(AND(ISNUMBER('Emissions (start here)'!P148),ISNUMBER(Dispersion!$H$11)),'Emissions (start here)'!P148*2000*453.59/8760/3600*Dispersion!$H$11,0)</f>
        <v>0</v>
      </c>
      <c r="AE148" s="74">
        <f>IF(AND(ISNUMBER('Emissions (start here)'!Q148),ISNUMBER(Dispersion!$I$8)),'Emissions (start here)'!Q148*453.59/3600*Dispersion!$I$8,0)</f>
        <v>0</v>
      </c>
      <c r="AF148" s="74">
        <f>IF(AND(ISNUMBER('Emissions (start here)'!Q148),ISNUMBER(Dispersion!$I$9)),'Emissions (start here)'!Q148*453.59/3600*Dispersion!$I$9,0)</f>
        <v>0</v>
      </c>
      <c r="AG148" s="74">
        <f>IF(AND(ISNUMBER('Emissions (start here)'!R148),ISNUMBER(Dispersion!$I$10)),'Emissions (start here)'!R148*2000*453.59/8760/3600*Dispersion!$I$10,0)</f>
        <v>0</v>
      </c>
      <c r="AH148" s="74">
        <f>IF(AND(ISNUMBER('Emissions (start here)'!R148),ISNUMBER(Dispersion!$I$11)),'Emissions (start here)'!R148*2000*453.59/8760/3600*Dispersion!$I$11,0)</f>
        <v>0</v>
      </c>
      <c r="AI148" s="74">
        <f>IF(AND(ISNUMBER('Emissions (start here)'!S148),ISNUMBER(Dispersion!$J$8)),'Emissions (start here)'!S148*453.59/3600*Dispersion!$J$8,0)</f>
        <v>0</v>
      </c>
      <c r="AJ148" s="74">
        <f>IF(AND(ISNUMBER('Emissions (start here)'!S148),ISNUMBER(Dispersion!$J$9)),'Emissions (start here)'!S148*453.59/3600*Dispersion!$J$9,0)</f>
        <v>0</v>
      </c>
      <c r="AK148" s="74">
        <f>IF(AND(ISNUMBER('Emissions (start here)'!T148),ISNUMBER(Dispersion!$J$10)),'Emissions (start here)'!T148*2000*453.59/8760/3600*Dispersion!$J$10,0)</f>
        <v>0</v>
      </c>
      <c r="AL148" s="74">
        <f>IF(AND(ISNUMBER('Emissions (start here)'!T148),ISNUMBER(Dispersion!$J$11)),'Emissions (start here)'!T148*2000*453.59/8760/3600*Dispersion!$J$11,0)</f>
        <v>0</v>
      </c>
      <c r="AM148" s="74">
        <f>IF(AND(ISNUMBER('Emissions (start here)'!U148),ISNUMBER(Dispersion!$K$8)),'Emissions (start here)'!U148*453.59/3600*Dispersion!$K$8,0)</f>
        <v>0</v>
      </c>
      <c r="AN148" s="74">
        <f>IF(AND(ISNUMBER('Emissions (start here)'!U148),ISNUMBER(Dispersion!$K$9)),'Emissions (start here)'!U148*453.59/3600*Dispersion!$K$9,0)</f>
        <v>0</v>
      </c>
      <c r="AO148" s="74">
        <f>IF(AND(ISNUMBER('Emissions (start here)'!V148),ISNUMBER(Dispersion!$K$10)),'Emissions (start here)'!V148*2000*453.59/8760/3600*Dispersion!$K$10,0)</f>
        <v>0</v>
      </c>
      <c r="AP148" s="74">
        <f>IF(AND(ISNUMBER('Emissions (start here)'!V148),ISNUMBER(Dispersion!$K$11)),'Emissions (start here)'!V148*2000*453.59/8760/3600*Dispersion!$K$11,0)</f>
        <v>0</v>
      </c>
      <c r="AQ148" s="74">
        <f>IF(AND(ISNUMBER('Emissions (start here)'!W148),ISNUMBER(Dispersion!$L$8)),'Emissions (start here)'!W148*453.59/3600*Dispersion!$L$8,0)</f>
        <v>0</v>
      </c>
      <c r="AR148" s="74">
        <f>IF(AND(ISNUMBER('Emissions (start here)'!W148),ISNUMBER(Dispersion!$L$9)),'Emissions (start here)'!W148*453.59/3600*Dispersion!$L$9,0)</f>
        <v>0</v>
      </c>
      <c r="AS148" s="74">
        <f>IF(AND(ISNUMBER('Emissions (start here)'!X148),ISNUMBER(Dispersion!$L$10)),'Emissions (start here)'!X148*2000*453.59/8760/3600*Dispersion!$L$10,0)</f>
        <v>0</v>
      </c>
      <c r="AT148" s="74">
        <f>IF(AND(ISNUMBER('Emissions (start here)'!X148),ISNUMBER(Dispersion!$L$11)),'Emissions (start here)'!X148*2000*453.59/8760/3600*Dispersion!$L$11,0)</f>
        <v>0</v>
      </c>
      <c r="AU148" s="74">
        <f>IF(AND(ISNUMBER('Emissions (start here)'!Y148),ISNUMBER(Dispersion!$M$8)),'Emissions (start here)'!Y148*453.59/3600*Dispersion!$M$8,0)</f>
        <v>0</v>
      </c>
      <c r="AV148" s="74">
        <f>IF(AND(ISNUMBER('Emissions (start here)'!Y148),ISNUMBER(Dispersion!$M$9)),'Emissions (start here)'!Y148*453.59/3600*Dispersion!$M$9,0)</f>
        <v>0</v>
      </c>
      <c r="AW148" s="74">
        <f>IF(AND(ISNUMBER('Emissions (start here)'!Z148),ISNUMBER(Dispersion!$M$10)),'Emissions (start here)'!Z148*2000*453.59/8760/3600*Dispersion!$M$10,0)</f>
        <v>0</v>
      </c>
      <c r="AX148" s="74">
        <f>IF(AND(ISNUMBER('Emissions (start here)'!Z148),ISNUMBER(Dispersion!$M$11)),'Emissions (start here)'!Z148*2000*453.59/8760/3600*Dispersion!$M$11,0)</f>
        <v>0</v>
      </c>
      <c r="AY148" s="74">
        <f>IF(AND(ISNUMBER('Emissions (start here)'!AA148),ISNUMBER(Dispersion!$N$8)),'Emissions (start here)'!AA148*453.59/3600*Dispersion!$N$8,0)</f>
        <v>0</v>
      </c>
      <c r="AZ148" s="74">
        <f>IF(AND(ISNUMBER('Emissions (start here)'!AA148),ISNUMBER(Dispersion!$N$9)),'Emissions (start here)'!AA148*453.59/3600*Dispersion!$N$9,0)</f>
        <v>0</v>
      </c>
      <c r="BA148" s="74">
        <f>IF(AND(ISNUMBER('Emissions (start here)'!AB148),ISNUMBER(Dispersion!$N$10)),'Emissions (start here)'!AB148*2000*453.59/8760/3600*Dispersion!$N$10,0)</f>
        <v>0</v>
      </c>
      <c r="BB148" s="74">
        <f>IF(AND(ISNUMBER('Emissions (start here)'!AB148),ISNUMBER(Dispersion!$N$11)),'Emissions (start here)'!AB148*2000*453.59/8760/3600*Dispersion!$N$11,0)</f>
        <v>0</v>
      </c>
      <c r="BC148" s="74">
        <f>IF(AND(ISNUMBER('Emissions (start here)'!AC148),ISNUMBER(Dispersion!$O$8)),'Emissions (start here)'!AC148*453.59/3600*Dispersion!$O$8,0)</f>
        <v>0</v>
      </c>
      <c r="BD148" s="74">
        <f>IF(AND(ISNUMBER('Emissions (start here)'!AC148),ISNUMBER(Dispersion!$O$9)),'Emissions (start here)'!AC148*453.59/3600*Dispersion!$O$9,0)</f>
        <v>0</v>
      </c>
      <c r="BE148" s="74">
        <f>IF(AND(ISNUMBER('Emissions (start here)'!AD148),ISNUMBER(Dispersion!$O$10)),'Emissions (start here)'!AD148*2000*453.59/8760/3600*Dispersion!$O$10,0)</f>
        <v>0</v>
      </c>
      <c r="BF148" s="74">
        <f>IF(AND(ISNUMBER('Emissions (start here)'!AD148),ISNUMBER(Dispersion!$O$11)),'Emissions (start here)'!AD148*2000*453.59/8760/3600*Dispersion!$O$11,0)</f>
        <v>0</v>
      </c>
      <c r="BG148" s="74">
        <f>IF(AND(ISNUMBER('Emissions (start here)'!AE148),ISNUMBER(Dispersion!$P$8)),'Emissions (start here)'!AE148*453.59/3600*Dispersion!$P$8,0)</f>
        <v>0</v>
      </c>
      <c r="BH148" s="74">
        <f>IF(AND(ISNUMBER('Emissions (start here)'!AE148),ISNUMBER(Dispersion!$P$9)),'Emissions (start here)'!AE148*453.59/3600*Dispersion!$P$9,0)</f>
        <v>0</v>
      </c>
      <c r="BI148" s="74">
        <f>IF(AND(ISNUMBER('Emissions (start here)'!AF148),ISNUMBER(Dispersion!$P$10)),'Emissions (start here)'!AF148*2000*453.59/8760/3600*Dispersion!$P$10,0)</f>
        <v>0</v>
      </c>
      <c r="BJ148" s="74">
        <f>IF(AND(ISNUMBER('Emissions (start here)'!AF148),ISNUMBER(Dispersion!$P$11)),'Emissions (start here)'!AF148*2000*453.59/8760/3600*Dispersion!$P$11,0)</f>
        <v>0</v>
      </c>
      <c r="BK148" s="74">
        <f>IF(AND(ISNUMBER('Emissions (start here)'!AG148),ISNUMBER(Dispersion!$Q$8)),'Emissions (start here)'!AG148*453.59/3600*Dispersion!$Q$8,0)</f>
        <v>0</v>
      </c>
      <c r="BL148" s="74">
        <f>IF(AND(ISNUMBER('Emissions (start here)'!AG148),ISNUMBER(Dispersion!$Q$9)),'Emissions (start here)'!AG148*453.59/3600*Dispersion!$Q$9,0)</f>
        <v>0</v>
      </c>
      <c r="BM148" s="74">
        <f>IF(AND(ISNUMBER('Emissions (start here)'!AH148),ISNUMBER(Dispersion!$Q$10)),'Emissions (start here)'!AH148*2000*453.59/8760/3600*Dispersion!$Q$10,0)</f>
        <v>0</v>
      </c>
      <c r="BN148" s="74">
        <f>IF(AND(ISNUMBER('Emissions (start here)'!AH148),ISNUMBER(Dispersion!$Q$11)),'Emissions (start here)'!AH148*2000*453.59/8760/3600*Dispersion!$Q$11,0)</f>
        <v>0</v>
      </c>
      <c r="BO148" s="74">
        <f>IF(AND(ISNUMBER('Emissions (start here)'!AI148),ISNUMBER(Dispersion!$R$8)),'Emissions (start here)'!AI148*453.59/3600*Dispersion!$R$8,0)</f>
        <v>0</v>
      </c>
      <c r="BP148" s="74">
        <f>IF(AND(ISNUMBER('Emissions (start here)'!AI148),ISNUMBER(Dispersion!$R$9)),'Emissions (start here)'!AI148*453.59/3600*Dispersion!$R$9,0)</f>
        <v>0</v>
      </c>
      <c r="BQ148" s="74">
        <f>IF(AND(ISNUMBER('Emissions (start here)'!AJ148),ISNUMBER(Dispersion!$R$10)),'Emissions (start here)'!AJ148*2000*453.59/8760/3600*Dispersion!$R$10,0)</f>
        <v>0</v>
      </c>
      <c r="BR148" s="74">
        <f>IF(AND(ISNUMBER('Emissions (start here)'!AJ148),ISNUMBER(Dispersion!$R$11)),'Emissions (start here)'!AJ148*2000*453.59/8760/3600*Dispersion!$R$11,0)</f>
        <v>0</v>
      </c>
      <c r="BS148" s="74">
        <f>IF(AND(ISNUMBER('Emissions (start here)'!AK148),ISNUMBER(Dispersion!$S$8)),'Emissions (start here)'!AK148*453.59/3600*Dispersion!$S$8,0)</f>
        <v>0</v>
      </c>
      <c r="BT148" s="74">
        <f>IF(AND(ISNUMBER('Emissions (start here)'!AK148),ISNUMBER(Dispersion!$S$9)),'Emissions (start here)'!AK148*453.59/3600*Dispersion!$S$9,0)</f>
        <v>0</v>
      </c>
      <c r="BU148" s="74">
        <f>IF(AND(ISNUMBER('Emissions (start here)'!AL148),ISNUMBER(Dispersion!$S$10)),'Emissions (start here)'!AL148*2000*453.59/8760/3600*Dispersion!$S$10,0)</f>
        <v>0</v>
      </c>
      <c r="BV148" s="74">
        <f>IF(AND(ISNUMBER('Emissions (start here)'!AL148),ISNUMBER(Dispersion!$S$11)),'Emissions (start here)'!AL148*2000*453.59/8760/3600*Dispersion!$S$11,0)</f>
        <v>0</v>
      </c>
      <c r="BW148" s="74">
        <f>IF(AND(ISNUMBER('Emissions (start here)'!AM148),ISNUMBER(Dispersion!$T$8)),'Emissions (start here)'!AM148*453.59/3600*Dispersion!$T$8,0)</f>
        <v>0</v>
      </c>
      <c r="BX148" s="74">
        <f>IF(AND(ISNUMBER('Emissions (start here)'!AM148),ISNUMBER(Dispersion!$T$9)),'Emissions (start here)'!AM148*453.59/3600*Dispersion!$T$9,0)</f>
        <v>0</v>
      </c>
      <c r="BY148" s="74">
        <f>IF(AND(ISNUMBER('Emissions (start here)'!AN148),ISNUMBER(Dispersion!$T$10)),'Emissions (start here)'!AN148*2000*453.59/8760/3600*Dispersion!$T$10,0)</f>
        <v>0</v>
      </c>
      <c r="BZ148" s="74">
        <f>IF(AND(ISNUMBER('Emissions (start here)'!AN148),ISNUMBER(Dispersion!$T$11)),'Emissions (start here)'!AN148*2000*453.59/8760/3600*Dispersion!$T$11,0)</f>
        <v>0</v>
      </c>
      <c r="CA148" s="74">
        <f>IF(AND(ISNUMBER('Emissions (start here)'!AO148),ISNUMBER(Dispersion!$U$8)),'Emissions (start here)'!AO148*453.59/3600*Dispersion!$U$8,0)</f>
        <v>0</v>
      </c>
      <c r="CB148" s="74">
        <f>IF(AND(ISNUMBER('Emissions (start here)'!AO148),ISNUMBER(Dispersion!$U$9)),'Emissions (start here)'!AO148*453.59/3600*Dispersion!$U$9,0)</f>
        <v>0</v>
      </c>
      <c r="CC148" s="74">
        <f>IF(AND(ISNUMBER('Emissions (start here)'!AP148),ISNUMBER(Dispersion!$U$10)),'Emissions (start here)'!AP148*2000*453.59/8760/3600*Dispersion!$U$10,0)</f>
        <v>0</v>
      </c>
      <c r="CD148" s="74">
        <f>IF(AND(ISNUMBER('Emissions (start here)'!AP148),ISNUMBER(Dispersion!$U$11)),'Emissions (start here)'!AP148*2000*453.59/8760/3600*Dispersion!$U$11,0)</f>
        <v>0</v>
      </c>
      <c r="CE148" s="74">
        <f>IF(AND(ISNUMBER('Emissions (start here)'!AQ148),ISNUMBER(Dispersion!$V$8)),'Emissions (start here)'!AQ148*453.59/3600*Dispersion!$V$8,0)</f>
        <v>0</v>
      </c>
      <c r="CF148" s="74">
        <f>IF(AND(ISNUMBER('Emissions (start here)'!AQ148),ISNUMBER(Dispersion!$V$9)),'Emissions (start here)'!AQ148*453.59/3600*Dispersion!$V$9,0)</f>
        <v>0</v>
      </c>
      <c r="CG148" s="74">
        <f>IF(AND(ISNUMBER('Emissions (start here)'!AR148),ISNUMBER(Dispersion!$V$10)),'Emissions (start here)'!AR148*2000*453.59/8760/3600*Dispersion!$V$10,0)</f>
        <v>0</v>
      </c>
      <c r="CH148" s="74">
        <f>IF(AND(ISNUMBER('Emissions (start here)'!AR148),ISNUMBER(Dispersion!$V$11)),'Emissions (start here)'!AR148*2000*453.59/8760/3600*Dispersion!$V$11,0)</f>
        <v>0</v>
      </c>
      <c r="CI148" s="74">
        <f>IF(AND(ISNUMBER('Emissions (start here)'!AS148),ISNUMBER(Dispersion!$W$8)),'Emissions (start here)'!AS148*453.59/3600*Dispersion!$W$8,0)</f>
        <v>0</v>
      </c>
      <c r="CJ148" s="74">
        <f>IF(AND(ISNUMBER('Emissions (start here)'!AS148),ISNUMBER(Dispersion!$W$9)),'Emissions (start here)'!AS148*453.59/3600*Dispersion!$W$9,0)</f>
        <v>0</v>
      </c>
      <c r="CK148" s="74">
        <f>IF(AND(ISNUMBER('Emissions (start here)'!AT148),ISNUMBER(Dispersion!$W$10)),'Emissions (start here)'!AT148*2000*453.59/8760/3600*Dispersion!$W$10,0)</f>
        <v>0</v>
      </c>
      <c r="CL148" s="74">
        <f>IF(AND(ISNUMBER('Emissions (start here)'!AT148),ISNUMBER(Dispersion!$W$11)),'Emissions (start here)'!AT148*2000*453.59/8760/3600*Dispersion!$W$11,0)</f>
        <v>0</v>
      </c>
      <c r="CM148" s="74">
        <f>IF(AND(ISNUMBER('Emissions (start here)'!AU148),ISNUMBER(Dispersion!$X$8)),'Emissions (start here)'!AU148*453.59/3600*Dispersion!$X$8,0)</f>
        <v>0</v>
      </c>
      <c r="CN148" s="74">
        <f>IF(AND(ISNUMBER('Emissions (start here)'!AU148),ISNUMBER(Dispersion!$X$9)),'Emissions (start here)'!AU148*453.59/3600*Dispersion!$X$9,0)</f>
        <v>0</v>
      </c>
      <c r="CO148" s="74">
        <f>IF(AND(ISNUMBER('Emissions (start here)'!AV148),ISNUMBER(Dispersion!$X$10)),'Emissions (start here)'!AV148*2000*453.59/8760/3600*Dispersion!$X$10,0)</f>
        <v>0</v>
      </c>
      <c r="CP148" s="74">
        <f>IF(AND(ISNUMBER('Emissions (start here)'!AV148),ISNUMBER(Dispersion!$X$11)),'Emissions (start here)'!AV148*2000*453.59/8760/3600*Dispersion!$X$11,0)</f>
        <v>0</v>
      </c>
      <c r="CQ148" s="74">
        <f>IF(AND(ISNUMBER('Emissions (start here)'!AW148),ISNUMBER(Dispersion!$Y$8)),'Emissions (start here)'!AW148*453.59/3600*Dispersion!$Y$8,0)</f>
        <v>0</v>
      </c>
      <c r="CR148" s="74">
        <f>IF(AND(ISNUMBER('Emissions (start here)'!AW148),ISNUMBER(Dispersion!$Y$9)),'Emissions (start here)'!AW148*453.59/3600*Dispersion!$Y$9,0)</f>
        <v>0</v>
      </c>
      <c r="CS148" s="74">
        <f>IF(AND(ISNUMBER('Emissions (start here)'!AX148),ISNUMBER(Dispersion!$Y$10)),'Emissions (start here)'!AX148*2000*453.59/8760/3600*Dispersion!$Y$10,0)</f>
        <v>0</v>
      </c>
      <c r="CT148" s="74">
        <f>IF(AND(ISNUMBER('Emissions (start here)'!AX148),ISNUMBER(Dispersion!$Y$11)),'Emissions (start here)'!AX148*2000*453.59/8760/3600*Dispersion!$Y$11,0)</f>
        <v>0</v>
      </c>
      <c r="CU148" s="74">
        <f>IF(AND(ISNUMBER('Emissions (start here)'!AY148),ISNUMBER(Dispersion!$Z$8)),'Emissions (start here)'!AY148*453.59/3600*Dispersion!$Z$8,0)</f>
        <v>0</v>
      </c>
      <c r="CV148" s="74">
        <f>IF(AND(ISNUMBER('Emissions (start here)'!AY148),ISNUMBER(Dispersion!$Z$9)),'Emissions (start here)'!AY148*453.59/3600*Dispersion!$Z$9,0)</f>
        <v>0</v>
      </c>
      <c r="CW148" s="74">
        <f>IF(AND(ISNUMBER('Emissions (start here)'!AZ148),ISNUMBER(Dispersion!$Z$10)),'Emissions (start here)'!AZ148*2000*453.59/8760/3600*Dispersion!$Z$10,0)</f>
        <v>0</v>
      </c>
      <c r="CX148" s="74">
        <f>IF(AND(ISNUMBER('Emissions (start here)'!AZ148),ISNUMBER(Dispersion!$Z$11)),'Emissions (start here)'!AZ148*2000*453.59/8760/3600*Dispersion!$Z$11,0)</f>
        <v>0</v>
      </c>
      <c r="CY148" s="74">
        <f>IF(AND(ISNUMBER('Emissions (start here)'!BA148),ISNUMBER(Dispersion!$AA$8)),'Emissions (start here)'!BA148*453.59/3600*Dispersion!$AA$8,0)</f>
        <v>0</v>
      </c>
      <c r="CZ148" s="74">
        <f>IF(AND(ISNUMBER('Emissions (start here)'!BA148),ISNUMBER(Dispersion!$AA$9)),'Emissions (start here)'!BA148*453.59/3600*Dispersion!$AA$9,0)</f>
        <v>0</v>
      </c>
      <c r="DA148" s="74">
        <f>IF(AND(ISNUMBER('Emissions (start here)'!BB148),ISNUMBER(Dispersion!$AA$10)),'Emissions (start here)'!BB148*2000*453.59/8760/3600*Dispersion!$AA$10,0)</f>
        <v>0</v>
      </c>
      <c r="DB148" s="74">
        <f>IF(AND(ISNUMBER('Emissions (start here)'!BB148),ISNUMBER(Dispersion!$AA$11)),'Emissions (start here)'!BB148*2000*453.59/8760/3600*Dispersion!$AA$11,0)</f>
        <v>0</v>
      </c>
      <c r="DC148" s="74">
        <f>IF(AND(ISNUMBER('Emissions (start here)'!BC148),ISNUMBER(Dispersion!$AB$8)),'Emissions (start here)'!BC148*453.59/3600*Dispersion!$AB$8,0)</f>
        <v>0</v>
      </c>
      <c r="DD148" s="74">
        <f>IF(AND(ISNUMBER('Emissions (start here)'!BC148),ISNUMBER(Dispersion!$AB$9)),'Emissions (start here)'!BC148*453.59/3600*Dispersion!$AB$9,0)</f>
        <v>0</v>
      </c>
      <c r="DE148" s="74">
        <f>IF(AND(ISNUMBER('Emissions (start here)'!BD148),ISNUMBER(Dispersion!$AB$10)),'Emissions (start here)'!BD148*2000*453.59/8760/3600*Dispersion!$AB$10,0)</f>
        <v>0</v>
      </c>
      <c r="DF148" s="74">
        <f>IF(AND(ISNUMBER('Emissions (start here)'!BD148),ISNUMBER(Dispersion!$AB$11)),'Emissions (start here)'!BD148*2000*453.59/8760/3600*Dispersion!$AB$11,0)</f>
        <v>0</v>
      </c>
      <c r="DG148" s="74">
        <f>IF(AND(ISNUMBER('Emissions (start here)'!BE148),ISNUMBER(Dispersion!$AC$8)),'Emissions (start here)'!BE148*453.59/3600*Dispersion!$AC$8,0)</f>
        <v>0</v>
      </c>
      <c r="DH148" s="74">
        <f>IF(AND(ISNUMBER('Emissions (start here)'!BE148),ISNUMBER(Dispersion!$AC$9)),'Emissions (start here)'!BE148*453.59/3600*Dispersion!$AC$9,0)</f>
        <v>0</v>
      </c>
      <c r="DI148" s="74">
        <f>IF(AND(ISNUMBER('Emissions (start here)'!BF148),ISNUMBER(Dispersion!$AC$10)),'Emissions (start here)'!BF148*2000*453.59/8760/3600*Dispersion!$AC$10,0)</f>
        <v>0</v>
      </c>
      <c r="DJ148" s="74">
        <f>IF(AND(ISNUMBER('Emissions (start here)'!BF148),ISNUMBER(Dispersion!$AC$11)),'Emissions (start here)'!BF148*2000*453.59/8760/3600*Dispersion!$AC$11,0)</f>
        <v>0</v>
      </c>
      <c r="DK148" s="74">
        <f>IF(AND(ISNUMBER('Emissions (start here)'!BG148),ISNUMBER(Dispersion!$AD$8)),'Emissions (start here)'!BG148*453.59/3600*Dispersion!$AD$8,0)</f>
        <v>0</v>
      </c>
      <c r="DL148" s="74">
        <f>IF(AND(ISNUMBER('Emissions (start here)'!BG148),ISNUMBER(Dispersion!$AD$9)),'Emissions (start here)'!BG148*453.59/3600*Dispersion!$AD$9,0)</f>
        <v>0</v>
      </c>
      <c r="DM148" s="74">
        <f>IF(AND(ISNUMBER('Emissions (start here)'!BH148),ISNUMBER(Dispersion!$AD$10)),'Emissions (start here)'!BH148*2000*453.59/8760/3600*Dispersion!$AD$10,0)</f>
        <v>0</v>
      </c>
      <c r="DN148" s="74">
        <f>IF(AND(ISNUMBER('Emissions (start here)'!BH148),ISNUMBER(Dispersion!$AD$11)),'Emissions (start here)'!BH148*2000*453.59/8760/3600*Dispersion!$AD$11,0)</f>
        <v>0</v>
      </c>
      <c r="DO148" s="74">
        <f>IF(AND(ISNUMBER('Emissions (start here)'!BI148),ISNUMBER(Dispersion!$AE$8)),'Emissions (start here)'!BI148*453.59/3600*Dispersion!$AE$8,0)</f>
        <v>0</v>
      </c>
      <c r="DP148" s="74">
        <f>IF(AND(ISNUMBER('Emissions (start here)'!BI148),ISNUMBER(Dispersion!$AE$9)),'Emissions (start here)'!BI148*453.59/3600*Dispersion!$AE$9,0)</f>
        <v>0</v>
      </c>
      <c r="DQ148" s="74">
        <f>IF(AND(ISNUMBER('Emissions (start here)'!BJ148),ISNUMBER(Dispersion!$AE$10)),'Emissions (start here)'!BJ148*2000*453.59/8760/3600*Dispersion!$AE$10,0)</f>
        <v>0</v>
      </c>
      <c r="DR148" s="74">
        <f>IF(AND(ISNUMBER('Emissions (start here)'!BJ148),ISNUMBER(Dispersion!$AE$11)),'Emissions (start here)'!BJ148*2000*453.59/8760/3600*Dispersion!$AE$11,0)</f>
        <v>0</v>
      </c>
      <c r="DS148" s="74">
        <f>IF(AND(ISNUMBER('Emissions (start here)'!BK148),ISNUMBER(Dispersion!$AF$8)),'Emissions (start here)'!BK148*453.59/3600*Dispersion!$AF$8,0)</f>
        <v>0</v>
      </c>
      <c r="DT148" s="74">
        <f>IF(AND(ISNUMBER('Emissions (start here)'!BK148),ISNUMBER(Dispersion!$AF$9)),'Emissions (start here)'!BK148*453.59/3600*Dispersion!$AF$9,0)</f>
        <v>0</v>
      </c>
      <c r="DU148" s="74">
        <f>IF(AND(ISNUMBER('Emissions (start here)'!BL148),ISNUMBER(Dispersion!$AF$10)),'Emissions (start here)'!BL148*2000*453.59/8760/3600*Dispersion!$AF$10,0)</f>
        <v>0</v>
      </c>
      <c r="DV148" s="74">
        <f>IF(AND(ISNUMBER('Emissions (start here)'!BL148),ISNUMBER(Dispersion!$AF$11)),'Emissions (start here)'!BL148*2000*453.59/8760/3600*Dispersion!$AF$11,0)</f>
        <v>0</v>
      </c>
      <c r="DW148" s="74">
        <f>IF(AND(ISNUMBER('Emissions (start here)'!BM148),ISNUMBER(Dispersion!$AG$8)),'Emissions (start here)'!BM148*453.59/3600*Dispersion!$AG$8,0)</f>
        <v>0</v>
      </c>
      <c r="DX148" s="74">
        <f>IF(AND(ISNUMBER('Emissions (start here)'!BM148),ISNUMBER(Dispersion!$AG$9)),'Emissions (start here)'!BM148*453.59/3600*Dispersion!$AG$9,0)</f>
        <v>0</v>
      </c>
      <c r="DY148" s="74">
        <f>IF(AND(ISNUMBER('Emissions (start here)'!BN148),ISNUMBER(Dispersion!$AG$10)),'Emissions (start here)'!BN148*2000*453.59/8760/3600*Dispersion!$AG$10,0)</f>
        <v>0</v>
      </c>
      <c r="DZ148" s="74">
        <f>IF(AND(ISNUMBER('Emissions (start here)'!BN148),ISNUMBER(Dispersion!$AG$11)),'Emissions (start here)'!BN148*2000*453.59/8760/3600*Dispersion!$AG$11,0)</f>
        <v>0</v>
      </c>
      <c r="EA148" s="74">
        <f>IF(AND(ISNUMBER('Emissions (start here)'!BO148),ISNUMBER(Dispersion!$AH$8)),'Emissions (start here)'!BO148*453.59/3600*Dispersion!$AH$8,0)</f>
        <v>0</v>
      </c>
      <c r="EB148" s="74">
        <f>IF(AND(ISNUMBER('Emissions (start here)'!BO148),ISNUMBER(Dispersion!$AH$9)),'Emissions (start here)'!BO148*453.59/3600*Dispersion!$AH$9,0)</f>
        <v>0</v>
      </c>
      <c r="EC148" s="74">
        <f>IF(AND(ISNUMBER('Emissions (start here)'!BP148),ISNUMBER(Dispersion!$AH$10)),'Emissions (start here)'!BP148*2000*453.59/8760/3600*Dispersion!$AH$10,0)</f>
        <v>0</v>
      </c>
      <c r="ED148" s="74">
        <f>IF(AND(ISNUMBER('Emissions (start here)'!BP148),ISNUMBER(Dispersion!$AH$11)),'Emissions (start here)'!BP148*2000*453.59/8760/3600*Dispersion!$AH$11,0)</f>
        <v>0</v>
      </c>
      <c r="EE148" s="74">
        <f>IF(AND(ISNUMBER('Emissions (start here)'!BQ148),ISNUMBER(Dispersion!$AI$8)),'Emissions (start here)'!BQ148*453.59/3600*Dispersion!$AI$8,0)</f>
        <v>0</v>
      </c>
      <c r="EF148" s="74">
        <f>IF(AND(ISNUMBER('Emissions (start here)'!BQ148),ISNUMBER(Dispersion!$AI$9)),'Emissions (start here)'!BQ148*453.59/3600*Dispersion!$AI$9,0)</f>
        <v>0</v>
      </c>
      <c r="EG148" s="74">
        <f>IF(AND(ISNUMBER('Emissions (start here)'!BR148),ISNUMBER(Dispersion!$AI$10)),'Emissions (start here)'!BR148*2000*453.59/8760/3600*Dispersion!$AI$10,0)</f>
        <v>0</v>
      </c>
      <c r="EH148" s="74">
        <f>IF(AND(ISNUMBER('Emissions (start here)'!BR148),ISNUMBER(Dispersion!$AI$11)),'Emissions (start here)'!BR148*2000*453.59/8760/3600*Dispersion!$AI$11,0)</f>
        <v>0</v>
      </c>
      <c r="EI148" s="74">
        <f>IF(AND(ISNUMBER('Emissions (start here)'!BS148),ISNUMBER(Dispersion!$AJ$8)),'Emissions (start here)'!BS148*453.59/3600*Dispersion!$AJ$8,0)</f>
        <v>0</v>
      </c>
      <c r="EJ148" s="74">
        <f>IF(AND(ISNUMBER('Emissions (start here)'!BS148),ISNUMBER(Dispersion!$AJ$9)),'Emissions (start here)'!BS148*453.59/3600*Dispersion!$AJ$9,0)</f>
        <v>0</v>
      </c>
      <c r="EK148" s="74">
        <f>IF(AND(ISNUMBER('Emissions (start here)'!BT148),ISNUMBER(Dispersion!$AJ$10)),'Emissions (start here)'!BT148*2000*453.59/8760/3600*Dispersion!$AJ$10,0)</f>
        <v>0</v>
      </c>
      <c r="EL148" s="74">
        <f>IF(AND(ISNUMBER('Emissions (start here)'!BT148),ISNUMBER(Dispersion!$AJ$11)),'Emissions (start here)'!BT148*2000*453.59/8760/3600*Dispersion!$AJ$11,0)</f>
        <v>0</v>
      </c>
      <c r="EM148" s="74">
        <f>IF(AND(ISNUMBER('Emissions (start here)'!BU148),ISNUMBER(Dispersion!$AK$8)),'Emissions (start here)'!BU148*453.59/3600*Dispersion!$AK$8,0)</f>
        <v>0</v>
      </c>
      <c r="EN148" s="74">
        <f>IF(AND(ISNUMBER('Emissions (start here)'!BU148),ISNUMBER(Dispersion!$AK$9)),'Emissions (start here)'!BU148*453.59/3600*Dispersion!$AK$9,0)</f>
        <v>0</v>
      </c>
      <c r="EO148" s="74">
        <f>IF(AND(ISNUMBER('Emissions (start here)'!BV148),ISNUMBER(Dispersion!$AK$10)),'Emissions (start here)'!BV148*2000*453.59/8760/3600*Dispersion!$AK$10,0)</f>
        <v>0</v>
      </c>
      <c r="EP148" s="74">
        <f>IF(AND(ISNUMBER('Emissions (start here)'!BV148),ISNUMBER(Dispersion!$AK$11)),'Emissions (start here)'!BV148*2000*453.59/8760/3600*Dispersion!$AK$11,0)</f>
        <v>0</v>
      </c>
      <c r="EQ148" s="74">
        <f>IF(AND(ISNUMBER('Emissions (start here)'!BW148),ISNUMBER(Dispersion!$AL$8)),'Emissions (start here)'!BW148*453.59/3600*Dispersion!$AL$8,0)</f>
        <v>0</v>
      </c>
      <c r="ER148" s="74">
        <f>IF(AND(ISNUMBER('Emissions (start here)'!BW148),ISNUMBER(Dispersion!$AL$9)),'Emissions (start here)'!BW148*453.59/3600*Dispersion!$AL$9,0)</f>
        <v>0</v>
      </c>
      <c r="ES148" s="74">
        <f>IF(AND(ISNUMBER('Emissions (start here)'!BX148),ISNUMBER(Dispersion!$AL$10)),'Emissions (start here)'!BX148*2000*453.59/8760/3600*Dispersion!$AL$10,0)</f>
        <v>0</v>
      </c>
      <c r="ET148" s="74">
        <f>IF(AND(ISNUMBER('Emissions (start here)'!BX148),ISNUMBER(Dispersion!$AL$11)),'Emissions (start here)'!BX148*2000*453.59/8760/3600*Dispersion!$AL$11,0)</f>
        <v>0</v>
      </c>
      <c r="EU148" s="74">
        <f>IF(AND(ISNUMBER('Emissions (start here)'!BY148),ISNUMBER(Dispersion!$AM$8)),'Emissions (start here)'!BY148*453.59/3600*Dispersion!$AM$8,0)</f>
        <v>0</v>
      </c>
      <c r="EV148" s="74">
        <f>IF(AND(ISNUMBER('Emissions (start here)'!BY148),ISNUMBER(Dispersion!$AM$9)),'Emissions (start here)'!BY148*453.59/3600*Dispersion!$AM$9,0)</f>
        <v>0</v>
      </c>
      <c r="EW148" s="74">
        <f>IF(AND(ISNUMBER('Emissions (start here)'!BZ148),ISNUMBER(Dispersion!$AM$10)),'Emissions (start here)'!BZ148*2000*453.59/8760/3600*Dispersion!$AM$10,0)</f>
        <v>0</v>
      </c>
      <c r="EX148" s="74">
        <f>IF(AND(ISNUMBER('Emissions (start here)'!BZ148),ISNUMBER(Dispersion!$AM$11)),'Emissions (start here)'!BZ148*2000*453.59/8760/3600*Dispersion!$AM$11,0)</f>
        <v>0</v>
      </c>
      <c r="EY148" s="74">
        <f>IF(AND(ISNUMBER('Emissions (start here)'!CA148),ISNUMBER(Dispersion!$AN$8)),'Emissions (start here)'!CA148*453.59/3600*Dispersion!$AN$8,0)</f>
        <v>0</v>
      </c>
      <c r="EZ148" s="74">
        <f>IF(AND(ISNUMBER('Emissions (start here)'!CA148),ISNUMBER(Dispersion!$AN$9)),'Emissions (start here)'!CA148*453.59/3600*Dispersion!$AN$9,0)</f>
        <v>0</v>
      </c>
      <c r="FA148" s="74">
        <f>IF(AND(ISNUMBER('Emissions (start here)'!CB148),ISNUMBER(Dispersion!$AN$10)),'Emissions (start here)'!CB148*2000*453.59/8760/3600*Dispersion!$AN$10,0)</f>
        <v>0</v>
      </c>
      <c r="FB148" s="74">
        <f>IF(AND(ISNUMBER('Emissions (start here)'!CB148),ISNUMBER(Dispersion!$AN$11)),'Emissions (start here)'!CB148*2000*453.59/8760/3600*Dispersion!$AN$11,0)</f>
        <v>0</v>
      </c>
      <c r="FC148" s="74">
        <f>IF(AND(ISNUMBER('Emissions (start here)'!CC148),ISNUMBER(Dispersion!$AO$8)),'Emissions (start here)'!CC148*453.59/3600*Dispersion!$AO$8,0)</f>
        <v>0</v>
      </c>
      <c r="FD148" s="74">
        <f>IF(AND(ISNUMBER('Emissions (start here)'!CC148),ISNUMBER(Dispersion!$AO$9)),'Emissions (start here)'!CC148*453.59/3600*Dispersion!$AO$9,0)</f>
        <v>0</v>
      </c>
      <c r="FE148" s="74">
        <f>IF(AND(ISNUMBER('Emissions (start here)'!CD148),ISNUMBER(Dispersion!$AO$10)),'Emissions (start here)'!CD148*2000*453.59/8760/3600*Dispersion!$AO$10,0)</f>
        <v>0</v>
      </c>
      <c r="FF148" s="74">
        <f>IF(AND(ISNUMBER('Emissions (start here)'!CD148),ISNUMBER(Dispersion!$AO$11)),'Emissions (start here)'!CD148*2000*453.59/8760/3600*Dispersion!$AO$11,0)</f>
        <v>0</v>
      </c>
      <c r="FG148" s="74">
        <f>IF(AND(ISNUMBER('Emissions (start here)'!CE148),ISNUMBER(Dispersion!$AP$8)),'Emissions (start here)'!CE148*453.59/3600*Dispersion!$AP$8,0)</f>
        <v>0</v>
      </c>
      <c r="FH148" s="74">
        <f>IF(AND(ISNUMBER('Emissions (start here)'!CE148),ISNUMBER(Dispersion!$AP$9)),'Emissions (start here)'!CE148*453.59/3600*Dispersion!$AP$9,0)</f>
        <v>0</v>
      </c>
      <c r="FI148" s="74">
        <f>IF(AND(ISNUMBER('Emissions (start here)'!CF148),ISNUMBER(Dispersion!$AP$10)),'Emissions (start here)'!CF148*2000*453.59/8760/3600*Dispersion!$AP$10,0)</f>
        <v>0</v>
      </c>
      <c r="FJ148" s="74">
        <f>IF(AND(ISNUMBER('Emissions (start here)'!CF148),ISNUMBER(Dispersion!$AP$11)),'Emissions (start here)'!CF148*2000*453.59/8760/3600*Dispersion!$AP$11,0)</f>
        <v>0</v>
      </c>
      <c r="FK148" s="74">
        <f>IF(AND(ISNUMBER('Emissions (start here)'!CG148),ISNUMBER(Dispersion!$AQ$8)),'Emissions (start here)'!CG148*453.59/3600*Dispersion!$AQ$8,0)</f>
        <v>0</v>
      </c>
      <c r="FL148" s="74">
        <f>IF(AND(ISNUMBER('Emissions (start here)'!CG148),ISNUMBER(Dispersion!$AQ$9)),'Emissions (start here)'!CG148*453.59/3600*Dispersion!$AQ$9,0)</f>
        <v>0</v>
      </c>
      <c r="FM148" s="74">
        <f>IF(AND(ISNUMBER('Emissions (start here)'!CH148),ISNUMBER(Dispersion!$AQ$10)),'Emissions (start here)'!CH148*2000*453.59/8760/3600*Dispersion!$AQ$10,0)</f>
        <v>0</v>
      </c>
      <c r="FN148" s="74">
        <f>IF(AND(ISNUMBER('Emissions (start here)'!CH148),ISNUMBER(Dispersion!$AQ$11)),'Emissions (start here)'!CH148*2000*453.59/8760/3600*Dispersion!$AQ$11,0)</f>
        <v>0</v>
      </c>
      <c r="FO148" s="74">
        <f>IF(AND(ISNUMBER('Emissions (start here)'!CI148),ISNUMBER(Dispersion!$AR$8)),'Emissions (start here)'!CI148*453.59/3600*Dispersion!$AR$8,0)</f>
        <v>0</v>
      </c>
      <c r="FP148" s="74">
        <f>IF(AND(ISNUMBER('Emissions (start here)'!CI148),ISNUMBER(Dispersion!$AR$9)),'Emissions (start here)'!CI148*453.59/3600*Dispersion!$AR$9,0)</f>
        <v>0</v>
      </c>
      <c r="FQ148" s="74">
        <f>IF(AND(ISNUMBER('Emissions (start here)'!CJ148),ISNUMBER(Dispersion!$AR$10)),'Emissions (start here)'!CJ148*2000*453.59/8760/3600*Dispersion!$AR$10,0)</f>
        <v>0</v>
      </c>
      <c r="FR148" s="74">
        <f>IF(AND(ISNUMBER('Emissions (start here)'!CJ148),ISNUMBER(Dispersion!$AR$11)),'Emissions (start here)'!CJ148*2000*453.59/8760/3600*Dispersion!$AR$11,0)</f>
        <v>0</v>
      </c>
      <c r="FS148" s="74">
        <f>IF(AND(ISNUMBER('Emissions (start here)'!CK148),ISNUMBER(Dispersion!$AS$8)),'Emissions (start here)'!CK148*453.59/3600*Dispersion!$AS$8,0)</f>
        <v>0</v>
      </c>
      <c r="FT148" s="74">
        <f>IF(AND(ISNUMBER('Emissions (start here)'!CK148),ISNUMBER(Dispersion!$AS$9)),'Emissions (start here)'!CK148*453.59/3600*Dispersion!$AS$9,0)</f>
        <v>0</v>
      </c>
      <c r="FU148" s="74">
        <f>IF(AND(ISNUMBER('Emissions (start here)'!CL148),ISNUMBER(Dispersion!$AS$10)),'Emissions (start here)'!CL148*2000*453.59/8760/3600*Dispersion!$AS$10,0)</f>
        <v>0</v>
      </c>
      <c r="FV148" s="74">
        <f>IF(AND(ISNUMBER('Emissions (start here)'!CL148),ISNUMBER(Dispersion!$AS$11)),'Emissions (start here)'!CL148*2000*453.59/8760/3600*Dispersion!$AS$11,0)</f>
        <v>0</v>
      </c>
      <c r="FW148" s="74">
        <f>IF(AND(ISNUMBER('Emissions (start here)'!CM148),ISNUMBER(Dispersion!$AT$8)),'Emissions (start here)'!CM148*453.59/3600*Dispersion!$AT$8,0)</f>
        <v>0</v>
      </c>
      <c r="FX148" s="74">
        <f>IF(AND(ISNUMBER('Emissions (start here)'!CM148),ISNUMBER(Dispersion!$AT$9)),'Emissions (start here)'!CM148*453.59/3600*Dispersion!$AT$9,0)</f>
        <v>0</v>
      </c>
      <c r="FY148" s="74">
        <f>IF(AND(ISNUMBER('Emissions (start here)'!CN148),ISNUMBER(Dispersion!$AT$10)),'Emissions (start here)'!CN148*2000*453.59/8760/3600*Dispersion!$AT$10,0)</f>
        <v>0</v>
      </c>
      <c r="FZ148" s="74">
        <f>IF(AND(ISNUMBER('Emissions (start here)'!CN148),ISNUMBER(Dispersion!$AT$11)),'Emissions (start here)'!CN148*2000*453.59/8760/3600*Dispersion!$AT$11,0)</f>
        <v>0</v>
      </c>
      <c r="GA148" s="74">
        <f>IF(AND(ISNUMBER('Emissions (start here)'!CO148),ISNUMBER(Dispersion!$AU$8)),'Emissions (start here)'!CO148*453.59/3600*Dispersion!$AU$8,0)</f>
        <v>0</v>
      </c>
      <c r="GB148" s="74">
        <f>IF(AND(ISNUMBER('Emissions (start here)'!CO148),ISNUMBER(Dispersion!$AU$9)),'Emissions (start here)'!CO148*453.59/3600*Dispersion!$AU$9,0)</f>
        <v>0</v>
      </c>
      <c r="GC148" s="74">
        <f>IF(AND(ISNUMBER('Emissions (start here)'!CP148),ISNUMBER(Dispersion!$AU$10)),'Emissions (start here)'!CP148*2000*453.59/8760/3600*Dispersion!$AU$10,0)</f>
        <v>0</v>
      </c>
      <c r="GD148" s="74">
        <f>IF(AND(ISNUMBER('Emissions (start here)'!CP148),ISNUMBER(Dispersion!$AU$11)),'Emissions (start here)'!CP148*2000*453.59/8760/3600*Dispersion!$AU$11,0)</f>
        <v>0</v>
      </c>
      <c r="GE148" s="74">
        <f>IF(AND(ISNUMBER('Emissions (start here)'!CQ148),ISNUMBER(Dispersion!$AV$8)),'Emissions (start here)'!CQ148*453.59/3600*Dispersion!$AV$8,0)</f>
        <v>0</v>
      </c>
      <c r="GF148" s="74">
        <f>IF(AND(ISNUMBER('Emissions (start here)'!CQ148),ISNUMBER(Dispersion!$AV$9)),'Emissions (start here)'!CQ148*453.59/3600*Dispersion!$AV$9,0)</f>
        <v>0</v>
      </c>
      <c r="GG148" s="74">
        <f>IF(AND(ISNUMBER('Emissions (start here)'!CR148),ISNUMBER(Dispersion!$AV$10)),'Emissions (start here)'!CR148*2000*453.59/8760/3600*Dispersion!$AV$10,0)</f>
        <v>0</v>
      </c>
      <c r="GH148" s="74">
        <f>IF(AND(ISNUMBER('Emissions (start here)'!CR148),ISNUMBER(Dispersion!$AV$11)),'Emissions (start here)'!CR148*2000*453.59/8760/3600*Dispersion!$AV$11,0)</f>
        <v>0</v>
      </c>
      <c r="GI148" s="74">
        <f>IF(AND(ISNUMBER('Emissions (start here)'!CS148),ISNUMBER(Dispersion!$AW$8)),'Emissions (start here)'!CS148*453.59/3600*Dispersion!$AW$8,0)</f>
        <v>0</v>
      </c>
      <c r="GJ148" s="74">
        <f>IF(AND(ISNUMBER('Emissions (start here)'!CS148),ISNUMBER(Dispersion!$AW$9)),'Emissions (start here)'!CS148*453.59/3600*Dispersion!$AW$9,0)</f>
        <v>0</v>
      </c>
      <c r="GK148" s="74">
        <f>IF(AND(ISNUMBER('Emissions (start here)'!CT148),ISNUMBER(Dispersion!$AW$10)),'Emissions (start here)'!CT148*2000*453.59/8760/3600*Dispersion!$AW$10,0)</f>
        <v>0</v>
      </c>
      <c r="GL148" s="74">
        <f>IF(AND(ISNUMBER('Emissions (start here)'!CT148),ISNUMBER(Dispersion!$AW$11)),'Emissions (start here)'!CT148*2000*453.59/8760/3600*Dispersion!$AW$11,0)</f>
        <v>0</v>
      </c>
      <c r="GM148" s="74">
        <f>IF(AND(ISNUMBER('Emissions (start here)'!CU148),ISNUMBER(Dispersion!$AX$8)),'Emissions (start here)'!CU148*453.59/3600*Dispersion!$AX$8,0)</f>
        <v>0</v>
      </c>
      <c r="GN148" s="74">
        <f>IF(AND(ISNUMBER('Emissions (start here)'!CU148),ISNUMBER(Dispersion!$AX$9)),'Emissions (start here)'!CU148*453.59/3600*Dispersion!$AX$9,0)</f>
        <v>0</v>
      </c>
      <c r="GO148" s="74">
        <f>IF(AND(ISNUMBER('Emissions (start here)'!CV148),ISNUMBER(Dispersion!$AX$10)),'Emissions (start here)'!CV148*2000*453.59/8760/3600*Dispersion!$AX$10,0)</f>
        <v>0</v>
      </c>
      <c r="GP148" s="74">
        <f>IF(AND(ISNUMBER('Emissions (start here)'!CV148),ISNUMBER(Dispersion!$AX$11)),'Emissions (start here)'!CV148*2000*453.59/8760/3600*Dispersion!$AX$11,0)</f>
        <v>0</v>
      </c>
      <c r="GQ148" s="74">
        <f>IF(AND(ISNUMBER('Emissions (start here)'!CW148),ISNUMBER(Dispersion!$AY$8)),'Emissions (start here)'!CW148*453.59/3600*Dispersion!$AY$8,0)</f>
        <v>0</v>
      </c>
      <c r="GR148" s="74">
        <f>IF(AND(ISNUMBER('Emissions (start here)'!CW148),ISNUMBER(Dispersion!$AY$9)),'Emissions (start here)'!CW148*453.59/3600*Dispersion!$AY$9,0)</f>
        <v>0</v>
      </c>
      <c r="GS148" s="74">
        <f>IF(AND(ISNUMBER('Emissions (start here)'!CX148),ISNUMBER(Dispersion!$AY$10)),'Emissions (start here)'!CX148*2000*453.59/8760/3600*Dispersion!$AY$10,0)</f>
        <v>0</v>
      </c>
      <c r="GT148" s="74">
        <f>IF(AND(ISNUMBER('Emissions (start here)'!CX148),ISNUMBER(Dispersion!$AY$11)),'Emissions (start here)'!CX148*2000*453.59/8760/3600*Dispersion!$AY$11,0)</f>
        <v>0</v>
      </c>
      <c r="GU148" s="74">
        <f>IF(AND(ISNUMBER('Emissions (start here)'!CY148),ISNUMBER(Dispersion!$AZ$8)),'Emissions (start here)'!CY148*453.59/3600*Dispersion!$AZ$8,0)</f>
        <v>0</v>
      </c>
      <c r="GV148" s="74">
        <f>IF(AND(ISNUMBER('Emissions (start here)'!CY148),ISNUMBER(Dispersion!$AZ$9)),'Emissions (start here)'!CY148*453.59/3600*Dispersion!$AZ$9,0)</f>
        <v>0</v>
      </c>
      <c r="GW148" s="74">
        <f>IF(AND(ISNUMBER('Emissions (start here)'!CZ148),ISNUMBER(Dispersion!$AZ$10)),'Emissions (start here)'!CZ148*2000*453.59/8760/3600*Dispersion!$AZ$10,0)</f>
        <v>0</v>
      </c>
      <c r="GX148" s="74">
        <f>IF(AND(ISNUMBER('Emissions (start here)'!CZ148),ISNUMBER(Dispersion!$AZ$11)),'Emissions (start here)'!CZ148*2000*453.59/8760/3600*Dispersion!$AZ$11,0)</f>
        <v>0</v>
      </c>
    </row>
    <row r="149" spans="1:206" x14ac:dyDescent="0.2">
      <c r="A149" s="51" t="str">
        <f>'Tox Values'!C149</f>
        <v>226-36-8</v>
      </c>
      <c r="B149" s="94" t="str">
        <f>'Tox Values'!D149</f>
        <v>Dibenz(a,h)acridine</v>
      </c>
      <c r="C149" s="96">
        <f t="shared" si="9"/>
        <v>0</v>
      </c>
      <c r="D149" s="74">
        <f t="shared" si="10"/>
        <v>0</v>
      </c>
      <c r="E149" s="74">
        <f t="shared" si="11"/>
        <v>0</v>
      </c>
      <c r="F149" s="99">
        <f t="shared" si="12"/>
        <v>0</v>
      </c>
      <c r="G149" s="97">
        <f>IF(AND(ISNUMBER('Emissions (start here)'!E149),ISNUMBER(Dispersion!$C$8)),'Emissions (start here)'!E149*453.59/3600*Dispersion!$C$8,0)</f>
        <v>0</v>
      </c>
      <c r="H149" s="74">
        <f>IF(AND(ISNUMBER('Emissions (start here)'!E149),ISNUMBER(Dispersion!$C$9)),'Emissions (start here)'!E149*453.59/3600*Dispersion!$C$9,0)</f>
        <v>0</v>
      </c>
      <c r="I149" s="74">
        <f>IF(AND(ISNUMBER('Emissions (start here)'!F149),ISNUMBER(Dispersion!$C$10)),'Emissions (start here)'!F149*2000*453.59/8760/3600*Dispersion!$C$10,0)</f>
        <v>0</v>
      </c>
      <c r="J149" s="74">
        <f>IF(AND(ISNUMBER('Emissions (start here)'!F149),ISNUMBER(Dispersion!$C$11)),'Emissions (start here)'!F149*2000*453.59/8760/3600*Dispersion!$C$11,0)</f>
        <v>0</v>
      </c>
      <c r="K149" s="74">
        <f>IF(AND(ISNUMBER('Emissions (start here)'!G149),ISNUMBER(Dispersion!$D$8)),'Emissions (start here)'!G149*453.59/3600*Dispersion!$D$8,0)</f>
        <v>0</v>
      </c>
      <c r="L149" s="74">
        <f>IF(AND(ISNUMBER('Emissions (start here)'!G149),ISNUMBER(Dispersion!$D$9)),'Emissions (start here)'!G149*453.59/3600*Dispersion!$D$9,0)</f>
        <v>0</v>
      </c>
      <c r="M149" s="74">
        <f>IF(AND(ISNUMBER('Emissions (start here)'!H149),ISNUMBER(Dispersion!$D$10)),'Emissions (start here)'!H149*2000*453.59/8760/3600*Dispersion!$D$10,0)</f>
        <v>0</v>
      </c>
      <c r="N149" s="74">
        <f>IF(AND(ISNUMBER('Emissions (start here)'!H149),ISNUMBER(Dispersion!$D$11)),'Emissions (start here)'!H149*2000*453.59/8760/3600*Dispersion!$D$11,0)</f>
        <v>0</v>
      </c>
      <c r="O149" s="74">
        <f>IF(AND(ISNUMBER('Emissions (start here)'!I149),ISNUMBER(Dispersion!$E$8)),'Emissions (start here)'!I149*453.59/3600*Dispersion!$E$8,0)</f>
        <v>0</v>
      </c>
      <c r="P149" s="74">
        <f>IF(AND(ISNUMBER('Emissions (start here)'!I149),ISNUMBER(Dispersion!$E$9)),'Emissions (start here)'!I149*453.59/3600*Dispersion!$E$9,0)</f>
        <v>0</v>
      </c>
      <c r="Q149" s="74">
        <f>IF(AND(ISNUMBER('Emissions (start here)'!J149),ISNUMBER(Dispersion!$E$10)),'Emissions (start here)'!J149*2000*453.59/8760/3600*Dispersion!$E$10,0)</f>
        <v>0</v>
      </c>
      <c r="R149" s="74">
        <f>IF(AND(ISNUMBER('Emissions (start here)'!J149),ISNUMBER(Dispersion!$E$11)),'Emissions (start here)'!J149*2000*453.59/8760/3600*Dispersion!$E$11,0)</f>
        <v>0</v>
      </c>
      <c r="S149" s="74">
        <f>IF(AND(ISNUMBER('Emissions (start here)'!K149),ISNUMBER(Dispersion!$F$8)),'Emissions (start here)'!K149*453.59/3600*Dispersion!$F$8,0)</f>
        <v>0</v>
      </c>
      <c r="T149" s="74">
        <f>IF(AND(ISNUMBER('Emissions (start here)'!K149),ISNUMBER(Dispersion!$F$9)),'Emissions (start here)'!K149*453.59/3600*Dispersion!$F$9,0)</f>
        <v>0</v>
      </c>
      <c r="U149" s="74">
        <f>IF(AND(ISNUMBER('Emissions (start here)'!L149),ISNUMBER(Dispersion!$F$10)),'Emissions (start here)'!L149*2000*453.59/8760/3600*Dispersion!$F$10,0)</f>
        <v>0</v>
      </c>
      <c r="V149" s="74">
        <f>IF(AND(ISNUMBER('Emissions (start here)'!L149),ISNUMBER(Dispersion!$F$11)),'Emissions (start here)'!L149*2000*453.59/8760/3600*Dispersion!$F$11,0)</f>
        <v>0</v>
      </c>
      <c r="W149" s="74">
        <f>IF(AND(ISNUMBER('Emissions (start here)'!M149),ISNUMBER(Dispersion!$G$8)),'Emissions (start here)'!M149*453.59/3600*Dispersion!$G$8,0)</f>
        <v>0</v>
      </c>
      <c r="X149" s="74">
        <f>IF(AND(ISNUMBER('Emissions (start here)'!M149),ISNUMBER(Dispersion!$G$9)),'Emissions (start here)'!M149*453.59/3600*Dispersion!$G$9,0)</f>
        <v>0</v>
      </c>
      <c r="Y149" s="74">
        <f>IF(AND(ISNUMBER('Emissions (start here)'!N149),ISNUMBER(Dispersion!$G$10)),'Emissions (start here)'!N149*2000*453.59/8760/3600*Dispersion!$G$10,0)</f>
        <v>0</v>
      </c>
      <c r="Z149" s="74">
        <f>IF(AND(ISNUMBER('Emissions (start here)'!N149),ISNUMBER(Dispersion!$G$11)),'Emissions (start here)'!N149*2000*453.59/8760/3600*Dispersion!$G$11,0)</f>
        <v>0</v>
      </c>
      <c r="AA149" s="74">
        <f>IF(AND(ISNUMBER('Emissions (start here)'!O149),ISNUMBER(Dispersion!$H$8)),'Emissions (start here)'!O149*453.59/3600*Dispersion!$H$8,0)</f>
        <v>0</v>
      </c>
      <c r="AB149" s="74">
        <f>IF(AND(ISNUMBER('Emissions (start here)'!O149),ISNUMBER(Dispersion!$H$9)),'Emissions (start here)'!O149*453.59/3600*Dispersion!$H$9,0)</f>
        <v>0</v>
      </c>
      <c r="AC149" s="74">
        <f>IF(AND(ISNUMBER('Emissions (start here)'!P149),ISNUMBER(Dispersion!$H$10)),'Emissions (start here)'!P149*2000*453.59/8760/3600*Dispersion!$H$10,0)</f>
        <v>0</v>
      </c>
      <c r="AD149" s="74">
        <f>IF(AND(ISNUMBER('Emissions (start here)'!P149),ISNUMBER(Dispersion!$H$11)),'Emissions (start here)'!P149*2000*453.59/8760/3600*Dispersion!$H$11,0)</f>
        <v>0</v>
      </c>
      <c r="AE149" s="74">
        <f>IF(AND(ISNUMBER('Emissions (start here)'!Q149),ISNUMBER(Dispersion!$I$8)),'Emissions (start here)'!Q149*453.59/3600*Dispersion!$I$8,0)</f>
        <v>0</v>
      </c>
      <c r="AF149" s="74">
        <f>IF(AND(ISNUMBER('Emissions (start here)'!Q149),ISNUMBER(Dispersion!$I$9)),'Emissions (start here)'!Q149*453.59/3600*Dispersion!$I$9,0)</f>
        <v>0</v>
      </c>
      <c r="AG149" s="74">
        <f>IF(AND(ISNUMBER('Emissions (start here)'!R149),ISNUMBER(Dispersion!$I$10)),'Emissions (start here)'!R149*2000*453.59/8760/3600*Dispersion!$I$10,0)</f>
        <v>0</v>
      </c>
      <c r="AH149" s="74">
        <f>IF(AND(ISNUMBER('Emissions (start here)'!R149),ISNUMBER(Dispersion!$I$11)),'Emissions (start here)'!R149*2000*453.59/8760/3600*Dispersion!$I$11,0)</f>
        <v>0</v>
      </c>
      <c r="AI149" s="74">
        <f>IF(AND(ISNUMBER('Emissions (start here)'!S149),ISNUMBER(Dispersion!$J$8)),'Emissions (start here)'!S149*453.59/3600*Dispersion!$J$8,0)</f>
        <v>0</v>
      </c>
      <c r="AJ149" s="74">
        <f>IF(AND(ISNUMBER('Emissions (start here)'!S149),ISNUMBER(Dispersion!$J$9)),'Emissions (start here)'!S149*453.59/3600*Dispersion!$J$9,0)</f>
        <v>0</v>
      </c>
      <c r="AK149" s="74">
        <f>IF(AND(ISNUMBER('Emissions (start here)'!T149),ISNUMBER(Dispersion!$J$10)),'Emissions (start here)'!T149*2000*453.59/8760/3600*Dispersion!$J$10,0)</f>
        <v>0</v>
      </c>
      <c r="AL149" s="74">
        <f>IF(AND(ISNUMBER('Emissions (start here)'!T149),ISNUMBER(Dispersion!$J$11)),'Emissions (start here)'!T149*2000*453.59/8760/3600*Dispersion!$J$11,0)</f>
        <v>0</v>
      </c>
      <c r="AM149" s="74">
        <f>IF(AND(ISNUMBER('Emissions (start here)'!U149),ISNUMBER(Dispersion!$K$8)),'Emissions (start here)'!U149*453.59/3600*Dispersion!$K$8,0)</f>
        <v>0</v>
      </c>
      <c r="AN149" s="74">
        <f>IF(AND(ISNUMBER('Emissions (start here)'!U149),ISNUMBER(Dispersion!$K$9)),'Emissions (start here)'!U149*453.59/3600*Dispersion!$K$9,0)</f>
        <v>0</v>
      </c>
      <c r="AO149" s="74">
        <f>IF(AND(ISNUMBER('Emissions (start here)'!V149),ISNUMBER(Dispersion!$K$10)),'Emissions (start here)'!V149*2000*453.59/8760/3600*Dispersion!$K$10,0)</f>
        <v>0</v>
      </c>
      <c r="AP149" s="74">
        <f>IF(AND(ISNUMBER('Emissions (start here)'!V149),ISNUMBER(Dispersion!$K$11)),'Emissions (start here)'!V149*2000*453.59/8760/3600*Dispersion!$K$11,0)</f>
        <v>0</v>
      </c>
      <c r="AQ149" s="74">
        <f>IF(AND(ISNUMBER('Emissions (start here)'!W149),ISNUMBER(Dispersion!$L$8)),'Emissions (start here)'!W149*453.59/3600*Dispersion!$L$8,0)</f>
        <v>0</v>
      </c>
      <c r="AR149" s="74">
        <f>IF(AND(ISNUMBER('Emissions (start here)'!W149),ISNUMBER(Dispersion!$L$9)),'Emissions (start here)'!W149*453.59/3600*Dispersion!$L$9,0)</f>
        <v>0</v>
      </c>
      <c r="AS149" s="74">
        <f>IF(AND(ISNUMBER('Emissions (start here)'!X149),ISNUMBER(Dispersion!$L$10)),'Emissions (start here)'!X149*2000*453.59/8760/3600*Dispersion!$L$10,0)</f>
        <v>0</v>
      </c>
      <c r="AT149" s="74">
        <f>IF(AND(ISNUMBER('Emissions (start here)'!X149),ISNUMBER(Dispersion!$L$11)),'Emissions (start here)'!X149*2000*453.59/8760/3600*Dispersion!$L$11,0)</f>
        <v>0</v>
      </c>
      <c r="AU149" s="74">
        <f>IF(AND(ISNUMBER('Emissions (start here)'!Y149),ISNUMBER(Dispersion!$M$8)),'Emissions (start here)'!Y149*453.59/3600*Dispersion!$M$8,0)</f>
        <v>0</v>
      </c>
      <c r="AV149" s="74">
        <f>IF(AND(ISNUMBER('Emissions (start here)'!Y149),ISNUMBER(Dispersion!$M$9)),'Emissions (start here)'!Y149*453.59/3600*Dispersion!$M$9,0)</f>
        <v>0</v>
      </c>
      <c r="AW149" s="74">
        <f>IF(AND(ISNUMBER('Emissions (start here)'!Z149),ISNUMBER(Dispersion!$M$10)),'Emissions (start here)'!Z149*2000*453.59/8760/3600*Dispersion!$M$10,0)</f>
        <v>0</v>
      </c>
      <c r="AX149" s="74">
        <f>IF(AND(ISNUMBER('Emissions (start here)'!Z149),ISNUMBER(Dispersion!$M$11)),'Emissions (start here)'!Z149*2000*453.59/8760/3600*Dispersion!$M$11,0)</f>
        <v>0</v>
      </c>
      <c r="AY149" s="74">
        <f>IF(AND(ISNUMBER('Emissions (start here)'!AA149),ISNUMBER(Dispersion!$N$8)),'Emissions (start here)'!AA149*453.59/3600*Dispersion!$N$8,0)</f>
        <v>0</v>
      </c>
      <c r="AZ149" s="74">
        <f>IF(AND(ISNUMBER('Emissions (start here)'!AA149),ISNUMBER(Dispersion!$N$9)),'Emissions (start here)'!AA149*453.59/3600*Dispersion!$N$9,0)</f>
        <v>0</v>
      </c>
      <c r="BA149" s="74">
        <f>IF(AND(ISNUMBER('Emissions (start here)'!AB149),ISNUMBER(Dispersion!$N$10)),'Emissions (start here)'!AB149*2000*453.59/8760/3600*Dispersion!$N$10,0)</f>
        <v>0</v>
      </c>
      <c r="BB149" s="74">
        <f>IF(AND(ISNUMBER('Emissions (start here)'!AB149),ISNUMBER(Dispersion!$N$11)),'Emissions (start here)'!AB149*2000*453.59/8760/3600*Dispersion!$N$11,0)</f>
        <v>0</v>
      </c>
      <c r="BC149" s="74">
        <f>IF(AND(ISNUMBER('Emissions (start here)'!AC149),ISNUMBER(Dispersion!$O$8)),'Emissions (start here)'!AC149*453.59/3600*Dispersion!$O$8,0)</f>
        <v>0</v>
      </c>
      <c r="BD149" s="74">
        <f>IF(AND(ISNUMBER('Emissions (start here)'!AC149),ISNUMBER(Dispersion!$O$9)),'Emissions (start here)'!AC149*453.59/3600*Dispersion!$O$9,0)</f>
        <v>0</v>
      </c>
      <c r="BE149" s="74">
        <f>IF(AND(ISNUMBER('Emissions (start here)'!AD149),ISNUMBER(Dispersion!$O$10)),'Emissions (start here)'!AD149*2000*453.59/8760/3600*Dispersion!$O$10,0)</f>
        <v>0</v>
      </c>
      <c r="BF149" s="74">
        <f>IF(AND(ISNUMBER('Emissions (start here)'!AD149),ISNUMBER(Dispersion!$O$11)),'Emissions (start here)'!AD149*2000*453.59/8760/3600*Dispersion!$O$11,0)</f>
        <v>0</v>
      </c>
      <c r="BG149" s="74">
        <f>IF(AND(ISNUMBER('Emissions (start here)'!AE149),ISNUMBER(Dispersion!$P$8)),'Emissions (start here)'!AE149*453.59/3600*Dispersion!$P$8,0)</f>
        <v>0</v>
      </c>
      <c r="BH149" s="74">
        <f>IF(AND(ISNUMBER('Emissions (start here)'!AE149),ISNUMBER(Dispersion!$P$9)),'Emissions (start here)'!AE149*453.59/3600*Dispersion!$P$9,0)</f>
        <v>0</v>
      </c>
      <c r="BI149" s="74">
        <f>IF(AND(ISNUMBER('Emissions (start here)'!AF149),ISNUMBER(Dispersion!$P$10)),'Emissions (start here)'!AF149*2000*453.59/8760/3600*Dispersion!$P$10,0)</f>
        <v>0</v>
      </c>
      <c r="BJ149" s="74">
        <f>IF(AND(ISNUMBER('Emissions (start here)'!AF149),ISNUMBER(Dispersion!$P$11)),'Emissions (start here)'!AF149*2000*453.59/8760/3600*Dispersion!$P$11,0)</f>
        <v>0</v>
      </c>
      <c r="BK149" s="74">
        <f>IF(AND(ISNUMBER('Emissions (start here)'!AG149),ISNUMBER(Dispersion!$Q$8)),'Emissions (start here)'!AG149*453.59/3600*Dispersion!$Q$8,0)</f>
        <v>0</v>
      </c>
      <c r="BL149" s="74">
        <f>IF(AND(ISNUMBER('Emissions (start here)'!AG149),ISNUMBER(Dispersion!$Q$9)),'Emissions (start here)'!AG149*453.59/3600*Dispersion!$Q$9,0)</f>
        <v>0</v>
      </c>
      <c r="BM149" s="74">
        <f>IF(AND(ISNUMBER('Emissions (start here)'!AH149),ISNUMBER(Dispersion!$Q$10)),'Emissions (start here)'!AH149*2000*453.59/8760/3600*Dispersion!$Q$10,0)</f>
        <v>0</v>
      </c>
      <c r="BN149" s="74">
        <f>IF(AND(ISNUMBER('Emissions (start here)'!AH149),ISNUMBER(Dispersion!$Q$11)),'Emissions (start here)'!AH149*2000*453.59/8760/3600*Dispersion!$Q$11,0)</f>
        <v>0</v>
      </c>
      <c r="BO149" s="74">
        <f>IF(AND(ISNUMBER('Emissions (start here)'!AI149),ISNUMBER(Dispersion!$R$8)),'Emissions (start here)'!AI149*453.59/3600*Dispersion!$R$8,0)</f>
        <v>0</v>
      </c>
      <c r="BP149" s="74">
        <f>IF(AND(ISNUMBER('Emissions (start here)'!AI149),ISNUMBER(Dispersion!$R$9)),'Emissions (start here)'!AI149*453.59/3600*Dispersion!$R$9,0)</f>
        <v>0</v>
      </c>
      <c r="BQ149" s="74">
        <f>IF(AND(ISNUMBER('Emissions (start here)'!AJ149),ISNUMBER(Dispersion!$R$10)),'Emissions (start here)'!AJ149*2000*453.59/8760/3600*Dispersion!$R$10,0)</f>
        <v>0</v>
      </c>
      <c r="BR149" s="74">
        <f>IF(AND(ISNUMBER('Emissions (start here)'!AJ149),ISNUMBER(Dispersion!$R$11)),'Emissions (start here)'!AJ149*2000*453.59/8760/3600*Dispersion!$R$11,0)</f>
        <v>0</v>
      </c>
      <c r="BS149" s="74">
        <f>IF(AND(ISNUMBER('Emissions (start here)'!AK149),ISNUMBER(Dispersion!$S$8)),'Emissions (start here)'!AK149*453.59/3600*Dispersion!$S$8,0)</f>
        <v>0</v>
      </c>
      <c r="BT149" s="74">
        <f>IF(AND(ISNUMBER('Emissions (start here)'!AK149),ISNUMBER(Dispersion!$S$9)),'Emissions (start here)'!AK149*453.59/3600*Dispersion!$S$9,0)</f>
        <v>0</v>
      </c>
      <c r="BU149" s="74">
        <f>IF(AND(ISNUMBER('Emissions (start here)'!AL149),ISNUMBER(Dispersion!$S$10)),'Emissions (start here)'!AL149*2000*453.59/8760/3600*Dispersion!$S$10,0)</f>
        <v>0</v>
      </c>
      <c r="BV149" s="74">
        <f>IF(AND(ISNUMBER('Emissions (start here)'!AL149),ISNUMBER(Dispersion!$S$11)),'Emissions (start here)'!AL149*2000*453.59/8760/3600*Dispersion!$S$11,0)</f>
        <v>0</v>
      </c>
      <c r="BW149" s="74">
        <f>IF(AND(ISNUMBER('Emissions (start here)'!AM149),ISNUMBER(Dispersion!$T$8)),'Emissions (start here)'!AM149*453.59/3600*Dispersion!$T$8,0)</f>
        <v>0</v>
      </c>
      <c r="BX149" s="74">
        <f>IF(AND(ISNUMBER('Emissions (start here)'!AM149),ISNUMBER(Dispersion!$T$9)),'Emissions (start here)'!AM149*453.59/3600*Dispersion!$T$9,0)</f>
        <v>0</v>
      </c>
      <c r="BY149" s="74">
        <f>IF(AND(ISNUMBER('Emissions (start here)'!AN149),ISNUMBER(Dispersion!$T$10)),'Emissions (start here)'!AN149*2000*453.59/8760/3600*Dispersion!$T$10,0)</f>
        <v>0</v>
      </c>
      <c r="BZ149" s="74">
        <f>IF(AND(ISNUMBER('Emissions (start here)'!AN149),ISNUMBER(Dispersion!$T$11)),'Emissions (start here)'!AN149*2000*453.59/8760/3600*Dispersion!$T$11,0)</f>
        <v>0</v>
      </c>
      <c r="CA149" s="74">
        <f>IF(AND(ISNUMBER('Emissions (start here)'!AO149),ISNUMBER(Dispersion!$U$8)),'Emissions (start here)'!AO149*453.59/3600*Dispersion!$U$8,0)</f>
        <v>0</v>
      </c>
      <c r="CB149" s="74">
        <f>IF(AND(ISNUMBER('Emissions (start here)'!AO149),ISNUMBER(Dispersion!$U$9)),'Emissions (start here)'!AO149*453.59/3600*Dispersion!$U$9,0)</f>
        <v>0</v>
      </c>
      <c r="CC149" s="74">
        <f>IF(AND(ISNUMBER('Emissions (start here)'!AP149),ISNUMBER(Dispersion!$U$10)),'Emissions (start here)'!AP149*2000*453.59/8760/3600*Dispersion!$U$10,0)</f>
        <v>0</v>
      </c>
      <c r="CD149" s="74">
        <f>IF(AND(ISNUMBER('Emissions (start here)'!AP149),ISNUMBER(Dispersion!$U$11)),'Emissions (start here)'!AP149*2000*453.59/8760/3600*Dispersion!$U$11,0)</f>
        <v>0</v>
      </c>
      <c r="CE149" s="74">
        <f>IF(AND(ISNUMBER('Emissions (start here)'!AQ149),ISNUMBER(Dispersion!$V$8)),'Emissions (start here)'!AQ149*453.59/3600*Dispersion!$V$8,0)</f>
        <v>0</v>
      </c>
      <c r="CF149" s="74">
        <f>IF(AND(ISNUMBER('Emissions (start here)'!AQ149),ISNUMBER(Dispersion!$V$9)),'Emissions (start here)'!AQ149*453.59/3600*Dispersion!$V$9,0)</f>
        <v>0</v>
      </c>
      <c r="CG149" s="74">
        <f>IF(AND(ISNUMBER('Emissions (start here)'!AR149),ISNUMBER(Dispersion!$V$10)),'Emissions (start here)'!AR149*2000*453.59/8760/3600*Dispersion!$V$10,0)</f>
        <v>0</v>
      </c>
      <c r="CH149" s="74">
        <f>IF(AND(ISNUMBER('Emissions (start here)'!AR149),ISNUMBER(Dispersion!$V$11)),'Emissions (start here)'!AR149*2000*453.59/8760/3600*Dispersion!$V$11,0)</f>
        <v>0</v>
      </c>
      <c r="CI149" s="74">
        <f>IF(AND(ISNUMBER('Emissions (start here)'!AS149),ISNUMBER(Dispersion!$W$8)),'Emissions (start here)'!AS149*453.59/3600*Dispersion!$W$8,0)</f>
        <v>0</v>
      </c>
      <c r="CJ149" s="74">
        <f>IF(AND(ISNUMBER('Emissions (start here)'!AS149),ISNUMBER(Dispersion!$W$9)),'Emissions (start here)'!AS149*453.59/3600*Dispersion!$W$9,0)</f>
        <v>0</v>
      </c>
      <c r="CK149" s="74">
        <f>IF(AND(ISNUMBER('Emissions (start here)'!AT149),ISNUMBER(Dispersion!$W$10)),'Emissions (start here)'!AT149*2000*453.59/8760/3600*Dispersion!$W$10,0)</f>
        <v>0</v>
      </c>
      <c r="CL149" s="74">
        <f>IF(AND(ISNUMBER('Emissions (start here)'!AT149),ISNUMBER(Dispersion!$W$11)),'Emissions (start here)'!AT149*2000*453.59/8760/3600*Dispersion!$W$11,0)</f>
        <v>0</v>
      </c>
      <c r="CM149" s="74">
        <f>IF(AND(ISNUMBER('Emissions (start here)'!AU149),ISNUMBER(Dispersion!$X$8)),'Emissions (start here)'!AU149*453.59/3600*Dispersion!$X$8,0)</f>
        <v>0</v>
      </c>
      <c r="CN149" s="74">
        <f>IF(AND(ISNUMBER('Emissions (start here)'!AU149),ISNUMBER(Dispersion!$X$9)),'Emissions (start here)'!AU149*453.59/3600*Dispersion!$X$9,0)</f>
        <v>0</v>
      </c>
      <c r="CO149" s="74">
        <f>IF(AND(ISNUMBER('Emissions (start here)'!AV149),ISNUMBER(Dispersion!$X$10)),'Emissions (start here)'!AV149*2000*453.59/8760/3600*Dispersion!$X$10,0)</f>
        <v>0</v>
      </c>
      <c r="CP149" s="74">
        <f>IF(AND(ISNUMBER('Emissions (start here)'!AV149),ISNUMBER(Dispersion!$X$11)),'Emissions (start here)'!AV149*2000*453.59/8760/3600*Dispersion!$X$11,0)</f>
        <v>0</v>
      </c>
      <c r="CQ149" s="74">
        <f>IF(AND(ISNUMBER('Emissions (start here)'!AW149),ISNUMBER(Dispersion!$Y$8)),'Emissions (start here)'!AW149*453.59/3600*Dispersion!$Y$8,0)</f>
        <v>0</v>
      </c>
      <c r="CR149" s="74">
        <f>IF(AND(ISNUMBER('Emissions (start here)'!AW149),ISNUMBER(Dispersion!$Y$9)),'Emissions (start here)'!AW149*453.59/3600*Dispersion!$Y$9,0)</f>
        <v>0</v>
      </c>
      <c r="CS149" s="74">
        <f>IF(AND(ISNUMBER('Emissions (start here)'!AX149),ISNUMBER(Dispersion!$Y$10)),'Emissions (start here)'!AX149*2000*453.59/8760/3600*Dispersion!$Y$10,0)</f>
        <v>0</v>
      </c>
      <c r="CT149" s="74">
        <f>IF(AND(ISNUMBER('Emissions (start here)'!AX149),ISNUMBER(Dispersion!$Y$11)),'Emissions (start here)'!AX149*2000*453.59/8760/3600*Dispersion!$Y$11,0)</f>
        <v>0</v>
      </c>
      <c r="CU149" s="74">
        <f>IF(AND(ISNUMBER('Emissions (start here)'!AY149),ISNUMBER(Dispersion!$Z$8)),'Emissions (start here)'!AY149*453.59/3600*Dispersion!$Z$8,0)</f>
        <v>0</v>
      </c>
      <c r="CV149" s="74">
        <f>IF(AND(ISNUMBER('Emissions (start here)'!AY149),ISNUMBER(Dispersion!$Z$9)),'Emissions (start here)'!AY149*453.59/3600*Dispersion!$Z$9,0)</f>
        <v>0</v>
      </c>
      <c r="CW149" s="74">
        <f>IF(AND(ISNUMBER('Emissions (start here)'!AZ149),ISNUMBER(Dispersion!$Z$10)),'Emissions (start here)'!AZ149*2000*453.59/8760/3600*Dispersion!$Z$10,0)</f>
        <v>0</v>
      </c>
      <c r="CX149" s="74">
        <f>IF(AND(ISNUMBER('Emissions (start here)'!AZ149),ISNUMBER(Dispersion!$Z$11)),'Emissions (start here)'!AZ149*2000*453.59/8760/3600*Dispersion!$Z$11,0)</f>
        <v>0</v>
      </c>
      <c r="CY149" s="74">
        <f>IF(AND(ISNUMBER('Emissions (start here)'!BA149),ISNUMBER(Dispersion!$AA$8)),'Emissions (start here)'!BA149*453.59/3600*Dispersion!$AA$8,0)</f>
        <v>0</v>
      </c>
      <c r="CZ149" s="74">
        <f>IF(AND(ISNUMBER('Emissions (start here)'!BA149),ISNUMBER(Dispersion!$AA$9)),'Emissions (start here)'!BA149*453.59/3600*Dispersion!$AA$9,0)</f>
        <v>0</v>
      </c>
      <c r="DA149" s="74">
        <f>IF(AND(ISNUMBER('Emissions (start here)'!BB149),ISNUMBER(Dispersion!$AA$10)),'Emissions (start here)'!BB149*2000*453.59/8760/3600*Dispersion!$AA$10,0)</f>
        <v>0</v>
      </c>
      <c r="DB149" s="74">
        <f>IF(AND(ISNUMBER('Emissions (start here)'!BB149),ISNUMBER(Dispersion!$AA$11)),'Emissions (start here)'!BB149*2000*453.59/8760/3600*Dispersion!$AA$11,0)</f>
        <v>0</v>
      </c>
      <c r="DC149" s="74">
        <f>IF(AND(ISNUMBER('Emissions (start here)'!BC149),ISNUMBER(Dispersion!$AB$8)),'Emissions (start here)'!BC149*453.59/3600*Dispersion!$AB$8,0)</f>
        <v>0</v>
      </c>
      <c r="DD149" s="74">
        <f>IF(AND(ISNUMBER('Emissions (start here)'!BC149),ISNUMBER(Dispersion!$AB$9)),'Emissions (start here)'!BC149*453.59/3600*Dispersion!$AB$9,0)</f>
        <v>0</v>
      </c>
      <c r="DE149" s="74">
        <f>IF(AND(ISNUMBER('Emissions (start here)'!BD149),ISNUMBER(Dispersion!$AB$10)),'Emissions (start here)'!BD149*2000*453.59/8760/3600*Dispersion!$AB$10,0)</f>
        <v>0</v>
      </c>
      <c r="DF149" s="74">
        <f>IF(AND(ISNUMBER('Emissions (start here)'!BD149),ISNUMBER(Dispersion!$AB$11)),'Emissions (start here)'!BD149*2000*453.59/8760/3600*Dispersion!$AB$11,0)</f>
        <v>0</v>
      </c>
      <c r="DG149" s="74">
        <f>IF(AND(ISNUMBER('Emissions (start here)'!BE149),ISNUMBER(Dispersion!$AC$8)),'Emissions (start here)'!BE149*453.59/3600*Dispersion!$AC$8,0)</f>
        <v>0</v>
      </c>
      <c r="DH149" s="74">
        <f>IF(AND(ISNUMBER('Emissions (start here)'!BE149),ISNUMBER(Dispersion!$AC$9)),'Emissions (start here)'!BE149*453.59/3600*Dispersion!$AC$9,0)</f>
        <v>0</v>
      </c>
      <c r="DI149" s="74">
        <f>IF(AND(ISNUMBER('Emissions (start here)'!BF149),ISNUMBER(Dispersion!$AC$10)),'Emissions (start here)'!BF149*2000*453.59/8760/3600*Dispersion!$AC$10,0)</f>
        <v>0</v>
      </c>
      <c r="DJ149" s="74">
        <f>IF(AND(ISNUMBER('Emissions (start here)'!BF149),ISNUMBER(Dispersion!$AC$11)),'Emissions (start here)'!BF149*2000*453.59/8760/3600*Dispersion!$AC$11,0)</f>
        <v>0</v>
      </c>
      <c r="DK149" s="74">
        <f>IF(AND(ISNUMBER('Emissions (start here)'!BG149),ISNUMBER(Dispersion!$AD$8)),'Emissions (start here)'!BG149*453.59/3600*Dispersion!$AD$8,0)</f>
        <v>0</v>
      </c>
      <c r="DL149" s="74">
        <f>IF(AND(ISNUMBER('Emissions (start here)'!BG149),ISNUMBER(Dispersion!$AD$9)),'Emissions (start here)'!BG149*453.59/3600*Dispersion!$AD$9,0)</f>
        <v>0</v>
      </c>
      <c r="DM149" s="74">
        <f>IF(AND(ISNUMBER('Emissions (start here)'!BH149),ISNUMBER(Dispersion!$AD$10)),'Emissions (start here)'!BH149*2000*453.59/8760/3600*Dispersion!$AD$10,0)</f>
        <v>0</v>
      </c>
      <c r="DN149" s="74">
        <f>IF(AND(ISNUMBER('Emissions (start here)'!BH149),ISNUMBER(Dispersion!$AD$11)),'Emissions (start here)'!BH149*2000*453.59/8760/3600*Dispersion!$AD$11,0)</f>
        <v>0</v>
      </c>
      <c r="DO149" s="74">
        <f>IF(AND(ISNUMBER('Emissions (start here)'!BI149),ISNUMBER(Dispersion!$AE$8)),'Emissions (start here)'!BI149*453.59/3600*Dispersion!$AE$8,0)</f>
        <v>0</v>
      </c>
      <c r="DP149" s="74">
        <f>IF(AND(ISNUMBER('Emissions (start here)'!BI149),ISNUMBER(Dispersion!$AE$9)),'Emissions (start here)'!BI149*453.59/3600*Dispersion!$AE$9,0)</f>
        <v>0</v>
      </c>
      <c r="DQ149" s="74">
        <f>IF(AND(ISNUMBER('Emissions (start here)'!BJ149),ISNUMBER(Dispersion!$AE$10)),'Emissions (start here)'!BJ149*2000*453.59/8760/3600*Dispersion!$AE$10,0)</f>
        <v>0</v>
      </c>
      <c r="DR149" s="74">
        <f>IF(AND(ISNUMBER('Emissions (start here)'!BJ149),ISNUMBER(Dispersion!$AE$11)),'Emissions (start here)'!BJ149*2000*453.59/8760/3600*Dispersion!$AE$11,0)</f>
        <v>0</v>
      </c>
      <c r="DS149" s="74">
        <f>IF(AND(ISNUMBER('Emissions (start here)'!BK149),ISNUMBER(Dispersion!$AF$8)),'Emissions (start here)'!BK149*453.59/3600*Dispersion!$AF$8,0)</f>
        <v>0</v>
      </c>
      <c r="DT149" s="74">
        <f>IF(AND(ISNUMBER('Emissions (start here)'!BK149),ISNUMBER(Dispersion!$AF$9)),'Emissions (start here)'!BK149*453.59/3600*Dispersion!$AF$9,0)</f>
        <v>0</v>
      </c>
      <c r="DU149" s="74">
        <f>IF(AND(ISNUMBER('Emissions (start here)'!BL149),ISNUMBER(Dispersion!$AF$10)),'Emissions (start here)'!BL149*2000*453.59/8760/3600*Dispersion!$AF$10,0)</f>
        <v>0</v>
      </c>
      <c r="DV149" s="74">
        <f>IF(AND(ISNUMBER('Emissions (start here)'!BL149),ISNUMBER(Dispersion!$AF$11)),'Emissions (start here)'!BL149*2000*453.59/8760/3600*Dispersion!$AF$11,0)</f>
        <v>0</v>
      </c>
      <c r="DW149" s="74">
        <f>IF(AND(ISNUMBER('Emissions (start here)'!BM149),ISNUMBER(Dispersion!$AG$8)),'Emissions (start here)'!BM149*453.59/3600*Dispersion!$AG$8,0)</f>
        <v>0</v>
      </c>
      <c r="DX149" s="74">
        <f>IF(AND(ISNUMBER('Emissions (start here)'!BM149),ISNUMBER(Dispersion!$AG$9)),'Emissions (start here)'!BM149*453.59/3600*Dispersion!$AG$9,0)</f>
        <v>0</v>
      </c>
      <c r="DY149" s="74">
        <f>IF(AND(ISNUMBER('Emissions (start here)'!BN149),ISNUMBER(Dispersion!$AG$10)),'Emissions (start here)'!BN149*2000*453.59/8760/3600*Dispersion!$AG$10,0)</f>
        <v>0</v>
      </c>
      <c r="DZ149" s="74">
        <f>IF(AND(ISNUMBER('Emissions (start here)'!BN149),ISNUMBER(Dispersion!$AG$11)),'Emissions (start here)'!BN149*2000*453.59/8760/3600*Dispersion!$AG$11,0)</f>
        <v>0</v>
      </c>
      <c r="EA149" s="74">
        <f>IF(AND(ISNUMBER('Emissions (start here)'!BO149),ISNUMBER(Dispersion!$AH$8)),'Emissions (start here)'!BO149*453.59/3600*Dispersion!$AH$8,0)</f>
        <v>0</v>
      </c>
      <c r="EB149" s="74">
        <f>IF(AND(ISNUMBER('Emissions (start here)'!BO149),ISNUMBER(Dispersion!$AH$9)),'Emissions (start here)'!BO149*453.59/3600*Dispersion!$AH$9,0)</f>
        <v>0</v>
      </c>
      <c r="EC149" s="74">
        <f>IF(AND(ISNUMBER('Emissions (start here)'!BP149),ISNUMBER(Dispersion!$AH$10)),'Emissions (start here)'!BP149*2000*453.59/8760/3600*Dispersion!$AH$10,0)</f>
        <v>0</v>
      </c>
      <c r="ED149" s="74">
        <f>IF(AND(ISNUMBER('Emissions (start here)'!BP149),ISNUMBER(Dispersion!$AH$11)),'Emissions (start here)'!BP149*2000*453.59/8760/3600*Dispersion!$AH$11,0)</f>
        <v>0</v>
      </c>
      <c r="EE149" s="74">
        <f>IF(AND(ISNUMBER('Emissions (start here)'!BQ149),ISNUMBER(Dispersion!$AI$8)),'Emissions (start here)'!BQ149*453.59/3600*Dispersion!$AI$8,0)</f>
        <v>0</v>
      </c>
      <c r="EF149" s="74">
        <f>IF(AND(ISNUMBER('Emissions (start here)'!BQ149),ISNUMBER(Dispersion!$AI$9)),'Emissions (start here)'!BQ149*453.59/3600*Dispersion!$AI$9,0)</f>
        <v>0</v>
      </c>
      <c r="EG149" s="74">
        <f>IF(AND(ISNUMBER('Emissions (start here)'!BR149),ISNUMBER(Dispersion!$AI$10)),'Emissions (start here)'!BR149*2000*453.59/8760/3600*Dispersion!$AI$10,0)</f>
        <v>0</v>
      </c>
      <c r="EH149" s="74">
        <f>IF(AND(ISNUMBER('Emissions (start here)'!BR149),ISNUMBER(Dispersion!$AI$11)),'Emissions (start here)'!BR149*2000*453.59/8760/3600*Dispersion!$AI$11,0)</f>
        <v>0</v>
      </c>
      <c r="EI149" s="74">
        <f>IF(AND(ISNUMBER('Emissions (start here)'!BS149),ISNUMBER(Dispersion!$AJ$8)),'Emissions (start here)'!BS149*453.59/3600*Dispersion!$AJ$8,0)</f>
        <v>0</v>
      </c>
      <c r="EJ149" s="74">
        <f>IF(AND(ISNUMBER('Emissions (start here)'!BS149),ISNUMBER(Dispersion!$AJ$9)),'Emissions (start here)'!BS149*453.59/3600*Dispersion!$AJ$9,0)</f>
        <v>0</v>
      </c>
      <c r="EK149" s="74">
        <f>IF(AND(ISNUMBER('Emissions (start here)'!BT149),ISNUMBER(Dispersion!$AJ$10)),'Emissions (start here)'!BT149*2000*453.59/8760/3600*Dispersion!$AJ$10,0)</f>
        <v>0</v>
      </c>
      <c r="EL149" s="74">
        <f>IF(AND(ISNUMBER('Emissions (start here)'!BT149),ISNUMBER(Dispersion!$AJ$11)),'Emissions (start here)'!BT149*2000*453.59/8760/3600*Dispersion!$AJ$11,0)</f>
        <v>0</v>
      </c>
      <c r="EM149" s="74">
        <f>IF(AND(ISNUMBER('Emissions (start here)'!BU149),ISNUMBER(Dispersion!$AK$8)),'Emissions (start here)'!BU149*453.59/3600*Dispersion!$AK$8,0)</f>
        <v>0</v>
      </c>
      <c r="EN149" s="74">
        <f>IF(AND(ISNUMBER('Emissions (start here)'!BU149),ISNUMBER(Dispersion!$AK$9)),'Emissions (start here)'!BU149*453.59/3600*Dispersion!$AK$9,0)</f>
        <v>0</v>
      </c>
      <c r="EO149" s="74">
        <f>IF(AND(ISNUMBER('Emissions (start here)'!BV149),ISNUMBER(Dispersion!$AK$10)),'Emissions (start here)'!BV149*2000*453.59/8760/3600*Dispersion!$AK$10,0)</f>
        <v>0</v>
      </c>
      <c r="EP149" s="74">
        <f>IF(AND(ISNUMBER('Emissions (start here)'!BV149),ISNUMBER(Dispersion!$AK$11)),'Emissions (start here)'!BV149*2000*453.59/8760/3600*Dispersion!$AK$11,0)</f>
        <v>0</v>
      </c>
      <c r="EQ149" s="74">
        <f>IF(AND(ISNUMBER('Emissions (start here)'!BW149),ISNUMBER(Dispersion!$AL$8)),'Emissions (start here)'!BW149*453.59/3600*Dispersion!$AL$8,0)</f>
        <v>0</v>
      </c>
      <c r="ER149" s="74">
        <f>IF(AND(ISNUMBER('Emissions (start here)'!BW149),ISNUMBER(Dispersion!$AL$9)),'Emissions (start here)'!BW149*453.59/3600*Dispersion!$AL$9,0)</f>
        <v>0</v>
      </c>
      <c r="ES149" s="74">
        <f>IF(AND(ISNUMBER('Emissions (start here)'!BX149),ISNUMBER(Dispersion!$AL$10)),'Emissions (start here)'!BX149*2000*453.59/8760/3600*Dispersion!$AL$10,0)</f>
        <v>0</v>
      </c>
      <c r="ET149" s="74">
        <f>IF(AND(ISNUMBER('Emissions (start here)'!BX149),ISNUMBER(Dispersion!$AL$11)),'Emissions (start here)'!BX149*2000*453.59/8760/3600*Dispersion!$AL$11,0)</f>
        <v>0</v>
      </c>
      <c r="EU149" s="74">
        <f>IF(AND(ISNUMBER('Emissions (start here)'!BY149),ISNUMBER(Dispersion!$AM$8)),'Emissions (start here)'!BY149*453.59/3600*Dispersion!$AM$8,0)</f>
        <v>0</v>
      </c>
      <c r="EV149" s="74">
        <f>IF(AND(ISNUMBER('Emissions (start here)'!BY149),ISNUMBER(Dispersion!$AM$9)),'Emissions (start here)'!BY149*453.59/3600*Dispersion!$AM$9,0)</f>
        <v>0</v>
      </c>
      <c r="EW149" s="74">
        <f>IF(AND(ISNUMBER('Emissions (start here)'!BZ149),ISNUMBER(Dispersion!$AM$10)),'Emissions (start here)'!BZ149*2000*453.59/8760/3600*Dispersion!$AM$10,0)</f>
        <v>0</v>
      </c>
      <c r="EX149" s="74">
        <f>IF(AND(ISNUMBER('Emissions (start here)'!BZ149),ISNUMBER(Dispersion!$AM$11)),'Emissions (start here)'!BZ149*2000*453.59/8760/3600*Dispersion!$AM$11,0)</f>
        <v>0</v>
      </c>
      <c r="EY149" s="74">
        <f>IF(AND(ISNUMBER('Emissions (start here)'!CA149),ISNUMBER(Dispersion!$AN$8)),'Emissions (start here)'!CA149*453.59/3600*Dispersion!$AN$8,0)</f>
        <v>0</v>
      </c>
      <c r="EZ149" s="74">
        <f>IF(AND(ISNUMBER('Emissions (start here)'!CA149),ISNUMBER(Dispersion!$AN$9)),'Emissions (start here)'!CA149*453.59/3600*Dispersion!$AN$9,0)</f>
        <v>0</v>
      </c>
      <c r="FA149" s="74">
        <f>IF(AND(ISNUMBER('Emissions (start here)'!CB149),ISNUMBER(Dispersion!$AN$10)),'Emissions (start here)'!CB149*2000*453.59/8760/3600*Dispersion!$AN$10,0)</f>
        <v>0</v>
      </c>
      <c r="FB149" s="74">
        <f>IF(AND(ISNUMBER('Emissions (start here)'!CB149),ISNUMBER(Dispersion!$AN$11)),'Emissions (start here)'!CB149*2000*453.59/8760/3600*Dispersion!$AN$11,0)</f>
        <v>0</v>
      </c>
      <c r="FC149" s="74">
        <f>IF(AND(ISNUMBER('Emissions (start here)'!CC149),ISNUMBER(Dispersion!$AO$8)),'Emissions (start here)'!CC149*453.59/3600*Dispersion!$AO$8,0)</f>
        <v>0</v>
      </c>
      <c r="FD149" s="74">
        <f>IF(AND(ISNUMBER('Emissions (start here)'!CC149),ISNUMBER(Dispersion!$AO$9)),'Emissions (start here)'!CC149*453.59/3600*Dispersion!$AO$9,0)</f>
        <v>0</v>
      </c>
      <c r="FE149" s="74">
        <f>IF(AND(ISNUMBER('Emissions (start here)'!CD149),ISNUMBER(Dispersion!$AO$10)),'Emissions (start here)'!CD149*2000*453.59/8760/3600*Dispersion!$AO$10,0)</f>
        <v>0</v>
      </c>
      <c r="FF149" s="74">
        <f>IF(AND(ISNUMBER('Emissions (start here)'!CD149),ISNUMBER(Dispersion!$AO$11)),'Emissions (start here)'!CD149*2000*453.59/8760/3600*Dispersion!$AO$11,0)</f>
        <v>0</v>
      </c>
      <c r="FG149" s="74">
        <f>IF(AND(ISNUMBER('Emissions (start here)'!CE149),ISNUMBER(Dispersion!$AP$8)),'Emissions (start here)'!CE149*453.59/3600*Dispersion!$AP$8,0)</f>
        <v>0</v>
      </c>
      <c r="FH149" s="74">
        <f>IF(AND(ISNUMBER('Emissions (start here)'!CE149),ISNUMBER(Dispersion!$AP$9)),'Emissions (start here)'!CE149*453.59/3600*Dispersion!$AP$9,0)</f>
        <v>0</v>
      </c>
      <c r="FI149" s="74">
        <f>IF(AND(ISNUMBER('Emissions (start here)'!CF149),ISNUMBER(Dispersion!$AP$10)),'Emissions (start here)'!CF149*2000*453.59/8760/3600*Dispersion!$AP$10,0)</f>
        <v>0</v>
      </c>
      <c r="FJ149" s="74">
        <f>IF(AND(ISNUMBER('Emissions (start here)'!CF149),ISNUMBER(Dispersion!$AP$11)),'Emissions (start here)'!CF149*2000*453.59/8760/3600*Dispersion!$AP$11,0)</f>
        <v>0</v>
      </c>
      <c r="FK149" s="74">
        <f>IF(AND(ISNUMBER('Emissions (start here)'!CG149),ISNUMBER(Dispersion!$AQ$8)),'Emissions (start here)'!CG149*453.59/3600*Dispersion!$AQ$8,0)</f>
        <v>0</v>
      </c>
      <c r="FL149" s="74">
        <f>IF(AND(ISNUMBER('Emissions (start here)'!CG149),ISNUMBER(Dispersion!$AQ$9)),'Emissions (start here)'!CG149*453.59/3600*Dispersion!$AQ$9,0)</f>
        <v>0</v>
      </c>
      <c r="FM149" s="74">
        <f>IF(AND(ISNUMBER('Emissions (start here)'!CH149),ISNUMBER(Dispersion!$AQ$10)),'Emissions (start here)'!CH149*2000*453.59/8760/3600*Dispersion!$AQ$10,0)</f>
        <v>0</v>
      </c>
      <c r="FN149" s="74">
        <f>IF(AND(ISNUMBER('Emissions (start here)'!CH149),ISNUMBER(Dispersion!$AQ$11)),'Emissions (start here)'!CH149*2000*453.59/8760/3600*Dispersion!$AQ$11,0)</f>
        <v>0</v>
      </c>
      <c r="FO149" s="74">
        <f>IF(AND(ISNUMBER('Emissions (start here)'!CI149),ISNUMBER(Dispersion!$AR$8)),'Emissions (start here)'!CI149*453.59/3600*Dispersion!$AR$8,0)</f>
        <v>0</v>
      </c>
      <c r="FP149" s="74">
        <f>IF(AND(ISNUMBER('Emissions (start here)'!CI149),ISNUMBER(Dispersion!$AR$9)),'Emissions (start here)'!CI149*453.59/3600*Dispersion!$AR$9,0)</f>
        <v>0</v>
      </c>
      <c r="FQ149" s="74">
        <f>IF(AND(ISNUMBER('Emissions (start here)'!CJ149),ISNUMBER(Dispersion!$AR$10)),'Emissions (start here)'!CJ149*2000*453.59/8760/3600*Dispersion!$AR$10,0)</f>
        <v>0</v>
      </c>
      <c r="FR149" s="74">
        <f>IF(AND(ISNUMBER('Emissions (start here)'!CJ149),ISNUMBER(Dispersion!$AR$11)),'Emissions (start here)'!CJ149*2000*453.59/8760/3600*Dispersion!$AR$11,0)</f>
        <v>0</v>
      </c>
      <c r="FS149" s="74">
        <f>IF(AND(ISNUMBER('Emissions (start here)'!CK149),ISNUMBER(Dispersion!$AS$8)),'Emissions (start here)'!CK149*453.59/3600*Dispersion!$AS$8,0)</f>
        <v>0</v>
      </c>
      <c r="FT149" s="74">
        <f>IF(AND(ISNUMBER('Emissions (start here)'!CK149),ISNUMBER(Dispersion!$AS$9)),'Emissions (start here)'!CK149*453.59/3600*Dispersion!$AS$9,0)</f>
        <v>0</v>
      </c>
      <c r="FU149" s="74">
        <f>IF(AND(ISNUMBER('Emissions (start here)'!CL149),ISNUMBER(Dispersion!$AS$10)),'Emissions (start here)'!CL149*2000*453.59/8760/3600*Dispersion!$AS$10,0)</f>
        <v>0</v>
      </c>
      <c r="FV149" s="74">
        <f>IF(AND(ISNUMBER('Emissions (start here)'!CL149),ISNUMBER(Dispersion!$AS$11)),'Emissions (start here)'!CL149*2000*453.59/8760/3600*Dispersion!$AS$11,0)</f>
        <v>0</v>
      </c>
      <c r="FW149" s="74">
        <f>IF(AND(ISNUMBER('Emissions (start here)'!CM149),ISNUMBER(Dispersion!$AT$8)),'Emissions (start here)'!CM149*453.59/3600*Dispersion!$AT$8,0)</f>
        <v>0</v>
      </c>
      <c r="FX149" s="74">
        <f>IF(AND(ISNUMBER('Emissions (start here)'!CM149),ISNUMBER(Dispersion!$AT$9)),'Emissions (start here)'!CM149*453.59/3600*Dispersion!$AT$9,0)</f>
        <v>0</v>
      </c>
      <c r="FY149" s="74">
        <f>IF(AND(ISNUMBER('Emissions (start here)'!CN149),ISNUMBER(Dispersion!$AT$10)),'Emissions (start here)'!CN149*2000*453.59/8760/3600*Dispersion!$AT$10,0)</f>
        <v>0</v>
      </c>
      <c r="FZ149" s="74">
        <f>IF(AND(ISNUMBER('Emissions (start here)'!CN149),ISNUMBER(Dispersion!$AT$11)),'Emissions (start here)'!CN149*2000*453.59/8760/3600*Dispersion!$AT$11,0)</f>
        <v>0</v>
      </c>
      <c r="GA149" s="74">
        <f>IF(AND(ISNUMBER('Emissions (start here)'!CO149),ISNUMBER(Dispersion!$AU$8)),'Emissions (start here)'!CO149*453.59/3600*Dispersion!$AU$8,0)</f>
        <v>0</v>
      </c>
      <c r="GB149" s="74">
        <f>IF(AND(ISNUMBER('Emissions (start here)'!CO149),ISNUMBER(Dispersion!$AU$9)),'Emissions (start here)'!CO149*453.59/3600*Dispersion!$AU$9,0)</f>
        <v>0</v>
      </c>
      <c r="GC149" s="74">
        <f>IF(AND(ISNUMBER('Emissions (start here)'!CP149),ISNUMBER(Dispersion!$AU$10)),'Emissions (start here)'!CP149*2000*453.59/8760/3600*Dispersion!$AU$10,0)</f>
        <v>0</v>
      </c>
      <c r="GD149" s="74">
        <f>IF(AND(ISNUMBER('Emissions (start here)'!CP149),ISNUMBER(Dispersion!$AU$11)),'Emissions (start here)'!CP149*2000*453.59/8760/3600*Dispersion!$AU$11,0)</f>
        <v>0</v>
      </c>
      <c r="GE149" s="74">
        <f>IF(AND(ISNUMBER('Emissions (start here)'!CQ149),ISNUMBER(Dispersion!$AV$8)),'Emissions (start here)'!CQ149*453.59/3600*Dispersion!$AV$8,0)</f>
        <v>0</v>
      </c>
      <c r="GF149" s="74">
        <f>IF(AND(ISNUMBER('Emissions (start here)'!CQ149),ISNUMBER(Dispersion!$AV$9)),'Emissions (start here)'!CQ149*453.59/3600*Dispersion!$AV$9,0)</f>
        <v>0</v>
      </c>
      <c r="GG149" s="74">
        <f>IF(AND(ISNUMBER('Emissions (start here)'!CR149),ISNUMBER(Dispersion!$AV$10)),'Emissions (start here)'!CR149*2000*453.59/8760/3600*Dispersion!$AV$10,0)</f>
        <v>0</v>
      </c>
      <c r="GH149" s="74">
        <f>IF(AND(ISNUMBER('Emissions (start here)'!CR149),ISNUMBER(Dispersion!$AV$11)),'Emissions (start here)'!CR149*2000*453.59/8760/3600*Dispersion!$AV$11,0)</f>
        <v>0</v>
      </c>
      <c r="GI149" s="74">
        <f>IF(AND(ISNUMBER('Emissions (start here)'!CS149),ISNUMBER(Dispersion!$AW$8)),'Emissions (start here)'!CS149*453.59/3600*Dispersion!$AW$8,0)</f>
        <v>0</v>
      </c>
      <c r="GJ149" s="74">
        <f>IF(AND(ISNUMBER('Emissions (start here)'!CS149),ISNUMBER(Dispersion!$AW$9)),'Emissions (start here)'!CS149*453.59/3600*Dispersion!$AW$9,0)</f>
        <v>0</v>
      </c>
      <c r="GK149" s="74">
        <f>IF(AND(ISNUMBER('Emissions (start here)'!CT149),ISNUMBER(Dispersion!$AW$10)),'Emissions (start here)'!CT149*2000*453.59/8760/3600*Dispersion!$AW$10,0)</f>
        <v>0</v>
      </c>
      <c r="GL149" s="74">
        <f>IF(AND(ISNUMBER('Emissions (start here)'!CT149),ISNUMBER(Dispersion!$AW$11)),'Emissions (start here)'!CT149*2000*453.59/8760/3600*Dispersion!$AW$11,0)</f>
        <v>0</v>
      </c>
      <c r="GM149" s="74">
        <f>IF(AND(ISNUMBER('Emissions (start here)'!CU149),ISNUMBER(Dispersion!$AX$8)),'Emissions (start here)'!CU149*453.59/3600*Dispersion!$AX$8,0)</f>
        <v>0</v>
      </c>
      <c r="GN149" s="74">
        <f>IF(AND(ISNUMBER('Emissions (start here)'!CU149),ISNUMBER(Dispersion!$AX$9)),'Emissions (start here)'!CU149*453.59/3600*Dispersion!$AX$9,0)</f>
        <v>0</v>
      </c>
      <c r="GO149" s="74">
        <f>IF(AND(ISNUMBER('Emissions (start here)'!CV149),ISNUMBER(Dispersion!$AX$10)),'Emissions (start here)'!CV149*2000*453.59/8760/3600*Dispersion!$AX$10,0)</f>
        <v>0</v>
      </c>
      <c r="GP149" s="74">
        <f>IF(AND(ISNUMBER('Emissions (start here)'!CV149),ISNUMBER(Dispersion!$AX$11)),'Emissions (start here)'!CV149*2000*453.59/8760/3600*Dispersion!$AX$11,0)</f>
        <v>0</v>
      </c>
      <c r="GQ149" s="74">
        <f>IF(AND(ISNUMBER('Emissions (start here)'!CW149),ISNUMBER(Dispersion!$AY$8)),'Emissions (start here)'!CW149*453.59/3600*Dispersion!$AY$8,0)</f>
        <v>0</v>
      </c>
      <c r="GR149" s="74">
        <f>IF(AND(ISNUMBER('Emissions (start here)'!CW149),ISNUMBER(Dispersion!$AY$9)),'Emissions (start here)'!CW149*453.59/3600*Dispersion!$AY$9,0)</f>
        <v>0</v>
      </c>
      <c r="GS149" s="74">
        <f>IF(AND(ISNUMBER('Emissions (start here)'!CX149),ISNUMBER(Dispersion!$AY$10)),'Emissions (start here)'!CX149*2000*453.59/8760/3600*Dispersion!$AY$10,0)</f>
        <v>0</v>
      </c>
      <c r="GT149" s="74">
        <f>IF(AND(ISNUMBER('Emissions (start here)'!CX149),ISNUMBER(Dispersion!$AY$11)),'Emissions (start here)'!CX149*2000*453.59/8760/3600*Dispersion!$AY$11,0)</f>
        <v>0</v>
      </c>
      <c r="GU149" s="74">
        <f>IF(AND(ISNUMBER('Emissions (start here)'!CY149),ISNUMBER(Dispersion!$AZ$8)),'Emissions (start here)'!CY149*453.59/3600*Dispersion!$AZ$8,0)</f>
        <v>0</v>
      </c>
      <c r="GV149" s="74">
        <f>IF(AND(ISNUMBER('Emissions (start here)'!CY149),ISNUMBER(Dispersion!$AZ$9)),'Emissions (start here)'!CY149*453.59/3600*Dispersion!$AZ$9,0)</f>
        <v>0</v>
      </c>
      <c r="GW149" s="74">
        <f>IF(AND(ISNUMBER('Emissions (start here)'!CZ149),ISNUMBER(Dispersion!$AZ$10)),'Emissions (start here)'!CZ149*2000*453.59/8760/3600*Dispersion!$AZ$10,0)</f>
        <v>0</v>
      </c>
      <c r="GX149" s="74">
        <f>IF(AND(ISNUMBER('Emissions (start here)'!CZ149),ISNUMBER(Dispersion!$AZ$11)),'Emissions (start here)'!CZ149*2000*453.59/8760/3600*Dispersion!$AZ$11,0)</f>
        <v>0</v>
      </c>
    </row>
    <row r="150" spans="1:206" x14ac:dyDescent="0.2">
      <c r="A150" s="51" t="str">
        <f>'Tox Values'!C150</f>
        <v>224-42-0</v>
      </c>
      <c r="B150" s="94" t="str">
        <f>'Tox Values'!D150</f>
        <v>Dibenz(a,j)acridine</v>
      </c>
      <c r="C150" s="96">
        <f t="shared" si="9"/>
        <v>0</v>
      </c>
      <c r="D150" s="74">
        <f t="shared" si="10"/>
        <v>0</v>
      </c>
      <c r="E150" s="74">
        <f t="shared" si="11"/>
        <v>0</v>
      </c>
      <c r="F150" s="99">
        <f t="shared" si="12"/>
        <v>0</v>
      </c>
      <c r="G150" s="97">
        <f>IF(AND(ISNUMBER('Emissions (start here)'!E150),ISNUMBER(Dispersion!$C$8)),'Emissions (start here)'!E150*453.59/3600*Dispersion!$C$8,0)</f>
        <v>0</v>
      </c>
      <c r="H150" s="74">
        <f>IF(AND(ISNUMBER('Emissions (start here)'!E150),ISNUMBER(Dispersion!$C$9)),'Emissions (start here)'!E150*453.59/3600*Dispersion!$C$9,0)</f>
        <v>0</v>
      </c>
      <c r="I150" s="74">
        <f>IF(AND(ISNUMBER('Emissions (start here)'!F150),ISNUMBER(Dispersion!$C$10)),'Emissions (start here)'!F150*2000*453.59/8760/3600*Dispersion!$C$10,0)</f>
        <v>0</v>
      </c>
      <c r="J150" s="74">
        <f>IF(AND(ISNUMBER('Emissions (start here)'!F150),ISNUMBER(Dispersion!$C$11)),'Emissions (start here)'!F150*2000*453.59/8760/3600*Dispersion!$C$11,0)</f>
        <v>0</v>
      </c>
      <c r="K150" s="74">
        <f>IF(AND(ISNUMBER('Emissions (start here)'!G150),ISNUMBER(Dispersion!$D$8)),'Emissions (start here)'!G150*453.59/3600*Dispersion!$D$8,0)</f>
        <v>0</v>
      </c>
      <c r="L150" s="74">
        <f>IF(AND(ISNUMBER('Emissions (start here)'!G150),ISNUMBER(Dispersion!$D$9)),'Emissions (start here)'!G150*453.59/3600*Dispersion!$D$9,0)</f>
        <v>0</v>
      </c>
      <c r="M150" s="74">
        <f>IF(AND(ISNUMBER('Emissions (start here)'!H150),ISNUMBER(Dispersion!$D$10)),'Emissions (start here)'!H150*2000*453.59/8760/3600*Dispersion!$D$10,0)</f>
        <v>0</v>
      </c>
      <c r="N150" s="74">
        <f>IF(AND(ISNUMBER('Emissions (start here)'!H150),ISNUMBER(Dispersion!$D$11)),'Emissions (start here)'!H150*2000*453.59/8760/3600*Dispersion!$D$11,0)</f>
        <v>0</v>
      </c>
      <c r="O150" s="74">
        <f>IF(AND(ISNUMBER('Emissions (start here)'!I150),ISNUMBER(Dispersion!$E$8)),'Emissions (start here)'!I150*453.59/3600*Dispersion!$E$8,0)</f>
        <v>0</v>
      </c>
      <c r="P150" s="74">
        <f>IF(AND(ISNUMBER('Emissions (start here)'!I150),ISNUMBER(Dispersion!$E$9)),'Emissions (start here)'!I150*453.59/3600*Dispersion!$E$9,0)</f>
        <v>0</v>
      </c>
      <c r="Q150" s="74">
        <f>IF(AND(ISNUMBER('Emissions (start here)'!J150),ISNUMBER(Dispersion!$E$10)),'Emissions (start here)'!J150*2000*453.59/8760/3600*Dispersion!$E$10,0)</f>
        <v>0</v>
      </c>
      <c r="R150" s="74">
        <f>IF(AND(ISNUMBER('Emissions (start here)'!J150),ISNUMBER(Dispersion!$E$11)),'Emissions (start here)'!J150*2000*453.59/8760/3600*Dispersion!$E$11,0)</f>
        <v>0</v>
      </c>
      <c r="S150" s="74">
        <f>IF(AND(ISNUMBER('Emissions (start here)'!K150),ISNUMBER(Dispersion!$F$8)),'Emissions (start here)'!K150*453.59/3600*Dispersion!$F$8,0)</f>
        <v>0</v>
      </c>
      <c r="T150" s="74">
        <f>IF(AND(ISNUMBER('Emissions (start here)'!K150),ISNUMBER(Dispersion!$F$9)),'Emissions (start here)'!K150*453.59/3600*Dispersion!$F$9,0)</f>
        <v>0</v>
      </c>
      <c r="U150" s="74">
        <f>IF(AND(ISNUMBER('Emissions (start here)'!L150),ISNUMBER(Dispersion!$F$10)),'Emissions (start here)'!L150*2000*453.59/8760/3600*Dispersion!$F$10,0)</f>
        <v>0</v>
      </c>
      <c r="V150" s="74">
        <f>IF(AND(ISNUMBER('Emissions (start here)'!L150),ISNUMBER(Dispersion!$F$11)),'Emissions (start here)'!L150*2000*453.59/8760/3600*Dispersion!$F$11,0)</f>
        <v>0</v>
      </c>
      <c r="W150" s="74">
        <f>IF(AND(ISNUMBER('Emissions (start here)'!M150),ISNUMBER(Dispersion!$G$8)),'Emissions (start here)'!M150*453.59/3600*Dispersion!$G$8,0)</f>
        <v>0</v>
      </c>
      <c r="X150" s="74">
        <f>IF(AND(ISNUMBER('Emissions (start here)'!M150),ISNUMBER(Dispersion!$G$9)),'Emissions (start here)'!M150*453.59/3600*Dispersion!$G$9,0)</f>
        <v>0</v>
      </c>
      <c r="Y150" s="74">
        <f>IF(AND(ISNUMBER('Emissions (start here)'!N150),ISNUMBER(Dispersion!$G$10)),'Emissions (start here)'!N150*2000*453.59/8760/3600*Dispersion!$G$10,0)</f>
        <v>0</v>
      </c>
      <c r="Z150" s="74">
        <f>IF(AND(ISNUMBER('Emissions (start here)'!N150),ISNUMBER(Dispersion!$G$11)),'Emissions (start here)'!N150*2000*453.59/8760/3600*Dispersion!$G$11,0)</f>
        <v>0</v>
      </c>
      <c r="AA150" s="74">
        <f>IF(AND(ISNUMBER('Emissions (start here)'!O150),ISNUMBER(Dispersion!$H$8)),'Emissions (start here)'!O150*453.59/3600*Dispersion!$H$8,0)</f>
        <v>0</v>
      </c>
      <c r="AB150" s="74">
        <f>IF(AND(ISNUMBER('Emissions (start here)'!O150),ISNUMBER(Dispersion!$H$9)),'Emissions (start here)'!O150*453.59/3600*Dispersion!$H$9,0)</f>
        <v>0</v>
      </c>
      <c r="AC150" s="74">
        <f>IF(AND(ISNUMBER('Emissions (start here)'!P150),ISNUMBER(Dispersion!$H$10)),'Emissions (start here)'!P150*2000*453.59/8760/3600*Dispersion!$H$10,0)</f>
        <v>0</v>
      </c>
      <c r="AD150" s="74">
        <f>IF(AND(ISNUMBER('Emissions (start here)'!P150),ISNUMBER(Dispersion!$H$11)),'Emissions (start here)'!P150*2000*453.59/8760/3600*Dispersion!$H$11,0)</f>
        <v>0</v>
      </c>
      <c r="AE150" s="74">
        <f>IF(AND(ISNUMBER('Emissions (start here)'!Q150),ISNUMBER(Dispersion!$I$8)),'Emissions (start here)'!Q150*453.59/3600*Dispersion!$I$8,0)</f>
        <v>0</v>
      </c>
      <c r="AF150" s="74">
        <f>IF(AND(ISNUMBER('Emissions (start here)'!Q150),ISNUMBER(Dispersion!$I$9)),'Emissions (start here)'!Q150*453.59/3600*Dispersion!$I$9,0)</f>
        <v>0</v>
      </c>
      <c r="AG150" s="74">
        <f>IF(AND(ISNUMBER('Emissions (start here)'!R150),ISNUMBER(Dispersion!$I$10)),'Emissions (start here)'!R150*2000*453.59/8760/3600*Dispersion!$I$10,0)</f>
        <v>0</v>
      </c>
      <c r="AH150" s="74">
        <f>IF(AND(ISNUMBER('Emissions (start here)'!R150),ISNUMBER(Dispersion!$I$11)),'Emissions (start here)'!R150*2000*453.59/8760/3600*Dispersion!$I$11,0)</f>
        <v>0</v>
      </c>
      <c r="AI150" s="74">
        <f>IF(AND(ISNUMBER('Emissions (start here)'!S150),ISNUMBER(Dispersion!$J$8)),'Emissions (start here)'!S150*453.59/3600*Dispersion!$J$8,0)</f>
        <v>0</v>
      </c>
      <c r="AJ150" s="74">
        <f>IF(AND(ISNUMBER('Emissions (start here)'!S150),ISNUMBER(Dispersion!$J$9)),'Emissions (start here)'!S150*453.59/3600*Dispersion!$J$9,0)</f>
        <v>0</v>
      </c>
      <c r="AK150" s="74">
        <f>IF(AND(ISNUMBER('Emissions (start here)'!T150),ISNUMBER(Dispersion!$J$10)),'Emissions (start here)'!T150*2000*453.59/8760/3600*Dispersion!$J$10,0)</f>
        <v>0</v>
      </c>
      <c r="AL150" s="74">
        <f>IF(AND(ISNUMBER('Emissions (start here)'!T150),ISNUMBER(Dispersion!$J$11)),'Emissions (start here)'!T150*2000*453.59/8760/3600*Dispersion!$J$11,0)</f>
        <v>0</v>
      </c>
      <c r="AM150" s="74">
        <f>IF(AND(ISNUMBER('Emissions (start here)'!U150),ISNUMBER(Dispersion!$K$8)),'Emissions (start here)'!U150*453.59/3600*Dispersion!$K$8,0)</f>
        <v>0</v>
      </c>
      <c r="AN150" s="74">
        <f>IF(AND(ISNUMBER('Emissions (start here)'!U150),ISNUMBER(Dispersion!$K$9)),'Emissions (start here)'!U150*453.59/3600*Dispersion!$K$9,0)</f>
        <v>0</v>
      </c>
      <c r="AO150" s="74">
        <f>IF(AND(ISNUMBER('Emissions (start here)'!V150),ISNUMBER(Dispersion!$K$10)),'Emissions (start here)'!V150*2000*453.59/8760/3600*Dispersion!$K$10,0)</f>
        <v>0</v>
      </c>
      <c r="AP150" s="74">
        <f>IF(AND(ISNUMBER('Emissions (start here)'!V150),ISNUMBER(Dispersion!$K$11)),'Emissions (start here)'!V150*2000*453.59/8760/3600*Dispersion!$K$11,0)</f>
        <v>0</v>
      </c>
      <c r="AQ150" s="74">
        <f>IF(AND(ISNUMBER('Emissions (start here)'!W150),ISNUMBER(Dispersion!$L$8)),'Emissions (start here)'!W150*453.59/3600*Dispersion!$L$8,0)</f>
        <v>0</v>
      </c>
      <c r="AR150" s="74">
        <f>IF(AND(ISNUMBER('Emissions (start here)'!W150),ISNUMBER(Dispersion!$L$9)),'Emissions (start here)'!W150*453.59/3600*Dispersion!$L$9,0)</f>
        <v>0</v>
      </c>
      <c r="AS150" s="74">
        <f>IF(AND(ISNUMBER('Emissions (start here)'!X150),ISNUMBER(Dispersion!$L$10)),'Emissions (start here)'!X150*2000*453.59/8760/3600*Dispersion!$L$10,0)</f>
        <v>0</v>
      </c>
      <c r="AT150" s="74">
        <f>IF(AND(ISNUMBER('Emissions (start here)'!X150),ISNUMBER(Dispersion!$L$11)),'Emissions (start here)'!X150*2000*453.59/8760/3600*Dispersion!$L$11,0)</f>
        <v>0</v>
      </c>
      <c r="AU150" s="74">
        <f>IF(AND(ISNUMBER('Emissions (start here)'!Y150),ISNUMBER(Dispersion!$M$8)),'Emissions (start here)'!Y150*453.59/3600*Dispersion!$M$8,0)</f>
        <v>0</v>
      </c>
      <c r="AV150" s="74">
        <f>IF(AND(ISNUMBER('Emissions (start here)'!Y150),ISNUMBER(Dispersion!$M$9)),'Emissions (start here)'!Y150*453.59/3600*Dispersion!$M$9,0)</f>
        <v>0</v>
      </c>
      <c r="AW150" s="74">
        <f>IF(AND(ISNUMBER('Emissions (start here)'!Z150),ISNUMBER(Dispersion!$M$10)),'Emissions (start here)'!Z150*2000*453.59/8760/3600*Dispersion!$M$10,0)</f>
        <v>0</v>
      </c>
      <c r="AX150" s="74">
        <f>IF(AND(ISNUMBER('Emissions (start here)'!Z150),ISNUMBER(Dispersion!$M$11)),'Emissions (start here)'!Z150*2000*453.59/8760/3600*Dispersion!$M$11,0)</f>
        <v>0</v>
      </c>
      <c r="AY150" s="74">
        <f>IF(AND(ISNUMBER('Emissions (start here)'!AA150),ISNUMBER(Dispersion!$N$8)),'Emissions (start here)'!AA150*453.59/3600*Dispersion!$N$8,0)</f>
        <v>0</v>
      </c>
      <c r="AZ150" s="74">
        <f>IF(AND(ISNUMBER('Emissions (start here)'!AA150),ISNUMBER(Dispersion!$N$9)),'Emissions (start here)'!AA150*453.59/3600*Dispersion!$N$9,0)</f>
        <v>0</v>
      </c>
      <c r="BA150" s="74">
        <f>IF(AND(ISNUMBER('Emissions (start here)'!AB150),ISNUMBER(Dispersion!$N$10)),'Emissions (start here)'!AB150*2000*453.59/8760/3600*Dispersion!$N$10,0)</f>
        <v>0</v>
      </c>
      <c r="BB150" s="74">
        <f>IF(AND(ISNUMBER('Emissions (start here)'!AB150),ISNUMBER(Dispersion!$N$11)),'Emissions (start here)'!AB150*2000*453.59/8760/3600*Dispersion!$N$11,0)</f>
        <v>0</v>
      </c>
      <c r="BC150" s="74">
        <f>IF(AND(ISNUMBER('Emissions (start here)'!AC150),ISNUMBER(Dispersion!$O$8)),'Emissions (start here)'!AC150*453.59/3600*Dispersion!$O$8,0)</f>
        <v>0</v>
      </c>
      <c r="BD150" s="74">
        <f>IF(AND(ISNUMBER('Emissions (start here)'!AC150),ISNUMBER(Dispersion!$O$9)),'Emissions (start here)'!AC150*453.59/3600*Dispersion!$O$9,0)</f>
        <v>0</v>
      </c>
      <c r="BE150" s="74">
        <f>IF(AND(ISNUMBER('Emissions (start here)'!AD150),ISNUMBER(Dispersion!$O$10)),'Emissions (start here)'!AD150*2000*453.59/8760/3600*Dispersion!$O$10,0)</f>
        <v>0</v>
      </c>
      <c r="BF150" s="74">
        <f>IF(AND(ISNUMBER('Emissions (start here)'!AD150),ISNUMBER(Dispersion!$O$11)),'Emissions (start here)'!AD150*2000*453.59/8760/3600*Dispersion!$O$11,0)</f>
        <v>0</v>
      </c>
      <c r="BG150" s="74">
        <f>IF(AND(ISNUMBER('Emissions (start here)'!AE150),ISNUMBER(Dispersion!$P$8)),'Emissions (start here)'!AE150*453.59/3600*Dispersion!$P$8,0)</f>
        <v>0</v>
      </c>
      <c r="BH150" s="74">
        <f>IF(AND(ISNUMBER('Emissions (start here)'!AE150),ISNUMBER(Dispersion!$P$9)),'Emissions (start here)'!AE150*453.59/3600*Dispersion!$P$9,0)</f>
        <v>0</v>
      </c>
      <c r="BI150" s="74">
        <f>IF(AND(ISNUMBER('Emissions (start here)'!AF150),ISNUMBER(Dispersion!$P$10)),'Emissions (start here)'!AF150*2000*453.59/8760/3600*Dispersion!$P$10,0)</f>
        <v>0</v>
      </c>
      <c r="BJ150" s="74">
        <f>IF(AND(ISNUMBER('Emissions (start here)'!AF150),ISNUMBER(Dispersion!$P$11)),'Emissions (start here)'!AF150*2000*453.59/8760/3600*Dispersion!$P$11,0)</f>
        <v>0</v>
      </c>
      <c r="BK150" s="74">
        <f>IF(AND(ISNUMBER('Emissions (start here)'!AG150),ISNUMBER(Dispersion!$Q$8)),'Emissions (start here)'!AG150*453.59/3600*Dispersion!$Q$8,0)</f>
        <v>0</v>
      </c>
      <c r="BL150" s="74">
        <f>IF(AND(ISNUMBER('Emissions (start here)'!AG150),ISNUMBER(Dispersion!$Q$9)),'Emissions (start here)'!AG150*453.59/3600*Dispersion!$Q$9,0)</f>
        <v>0</v>
      </c>
      <c r="BM150" s="74">
        <f>IF(AND(ISNUMBER('Emissions (start here)'!AH150),ISNUMBER(Dispersion!$Q$10)),'Emissions (start here)'!AH150*2000*453.59/8760/3600*Dispersion!$Q$10,0)</f>
        <v>0</v>
      </c>
      <c r="BN150" s="74">
        <f>IF(AND(ISNUMBER('Emissions (start here)'!AH150),ISNUMBER(Dispersion!$Q$11)),'Emissions (start here)'!AH150*2000*453.59/8760/3600*Dispersion!$Q$11,0)</f>
        <v>0</v>
      </c>
      <c r="BO150" s="74">
        <f>IF(AND(ISNUMBER('Emissions (start here)'!AI150),ISNUMBER(Dispersion!$R$8)),'Emissions (start here)'!AI150*453.59/3600*Dispersion!$R$8,0)</f>
        <v>0</v>
      </c>
      <c r="BP150" s="74">
        <f>IF(AND(ISNUMBER('Emissions (start here)'!AI150),ISNUMBER(Dispersion!$R$9)),'Emissions (start here)'!AI150*453.59/3600*Dispersion!$R$9,0)</f>
        <v>0</v>
      </c>
      <c r="BQ150" s="74">
        <f>IF(AND(ISNUMBER('Emissions (start here)'!AJ150),ISNUMBER(Dispersion!$R$10)),'Emissions (start here)'!AJ150*2000*453.59/8760/3600*Dispersion!$R$10,0)</f>
        <v>0</v>
      </c>
      <c r="BR150" s="74">
        <f>IF(AND(ISNUMBER('Emissions (start here)'!AJ150),ISNUMBER(Dispersion!$R$11)),'Emissions (start here)'!AJ150*2000*453.59/8760/3600*Dispersion!$R$11,0)</f>
        <v>0</v>
      </c>
      <c r="BS150" s="74">
        <f>IF(AND(ISNUMBER('Emissions (start here)'!AK150),ISNUMBER(Dispersion!$S$8)),'Emissions (start here)'!AK150*453.59/3600*Dispersion!$S$8,0)</f>
        <v>0</v>
      </c>
      <c r="BT150" s="74">
        <f>IF(AND(ISNUMBER('Emissions (start here)'!AK150),ISNUMBER(Dispersion!$S$9)),'Emissions (start here)'!AK150*453.59/3600*Dispersion!$S$9,0)</f>
        <v>0</v>
      </c>
      <c r="BU150" s="74">
        <f>IF(AND(ISNUMBER('Emissions (start here)'!AL150),ISNUMBER(Dispersion!$S$10)),'Emissions (start here)'!AL150*2000*453.59/8760/3600*Dispersion!$S$10,0)</f>
        <v>0</v>
      </c>
      <c r="BV150" s="74">
        <f>IF(AND(ISNUMBER('Emissions (start here)'!AL150),ISNUMBER(Dispersion!$S$11)),'Emissions (start here)'!AL150*2000*453.59/8760/3600*Dispersion!$S$11,0)</f>
        <v>0</v>
      </c>
      <c r="BW150" s="74">
        <f>IF(AND(ISNUMBER('Emissions (start here)'!AM150),ISNUMBER(Dispersion!$T$8)),'Emissions (start here)'!AM150*453.59/3600*Dispersion!$T$8,0)</f>
        <v>0</v>
      </c>
      <c r="BX150" s="74">
        <f>IF(AND(ISNUMBER('Emissions (start here)'!AM150),ISNUMBER(Dispersion!$T$9)),'Emissions (start here)'!AM150*453.59/3600*Dispersion!$T$9,0)</f>
        <v>0</v>
      </c>
      <c r="BY150" s="74">
        <f>IF(AND(ISNUMBER('Emissions (start here)'!AN150),ISNUMBER(Dispersion!$T$10)),'Emissions (start here)'!AN150*2000*453.59/8760/3600*Dispersion!$T$10,0)</f>
        <v>0</v>
      </c>
      <c r="BZ150" s="74">
        <f>IF(AND(ISNUMBER('Emissions (start here)'!AN150),ISNUMBER(Dispersion!$T$11)),'Emissions (start here)'!AN150*2000*453.59/8760/3600*Dispersion!$T$11,0)</f>
        <v>0</v>
      </c>
      <c r="CA150" s="74">
        <f>IF(AND(ISNUMBER('Emissions (start here)'!AO150),ISNUMBER(Dispersion!$U$8)),'Emissions (start here)'!AO150*453.59/3600*Dispersion!$U$8,0)</f>
        <v>0</v>
      </c>
      <c r="CB150" s="74">
        <f>IF(AND(ISNUMBER('Emissions (start here)'!AO150),ISNUMBER(Dispersion!$U$9)),'Emissions (start here)'!AO150*453.59/3600*Dispersion!$U$9,0)</f>
        <v>0</v>
      </c>
      <c r="CC150" s="74">
        <f>IF(AND(ISNUMBER('Emissions (start here)'!AP150),ISNUMBER(Dispersion!$U$10)),'Emissions (start here)'!AP150*2000*453.59/8760/3600*Dispersion!$U$10,0)</f>
        <v>0</v>
      </c>
      <c r="CD150" s="74">
        <f>IF(AND(ISNUMBER('Emissions (start here)'!AP150),ISNUMBER(Dispersion!$U$11)),'Emissions (start here)'!AP150*2000*453.59/8760/3600*Dispersion!$U$11,0)</f>
        <v>0</v>
      </c>
      <c r="CE150" s="74">
        <f>IF(AND(ISNUMBER('Emissions (start here)'!AQ150),ISNUMBER(Dispersion!$V$8)),'Emissions (start here)'!AQ150*453.59/3600*Dispersion!$V$8,0)</f>
        <v>0</v>
      </c>
      <c r="CF150" s="74">
        <f>IF(AND(ISNUMBER('Emissions (start here)'!AQ150),ISNUMBER(Dispersion!$V$9)),'Emissions (start here)'!AQ150*453.59/3600*Dispersion!$V$9,0)</f>
        <v>0</v>
      </c>
      <c r="CG150" s="74">
        <f>IF(AND(ISNUMBER('Emissions (start here)'!AR150),ISNUMBER(Dispersion!$V$10)),'Emissions (start here)'!AR150*2000*453.59/8760/3600*Dispersion!$V$10,0)</f>
        <v>0</v>
      </c>
      <c r="CH150" s="74">
        <f>IF(AND(ISNUMBER('Emissions (start here)'!AR150),ISNUMBER(Dispersion!$V$11)),'Emissions (start here)'!AR150*2000*453.59/8760/3600*Dispersion!$V$11,0)</f>
        <v>0</v>
      </c>
      <c r="CI150" s="74">
        <f>IF(AND(ISNUMBER('Emissions (start here)'!AS150),ISNUMBER(Dispersion!$W$8)),'Emissions (start here)'!AS150*453.59/3600*Dispersion!$W$8,0)</f>
        <v>0</v>
      </c>
      <c r="CJ150" s="74">
        <f>IF(AND(ISNUMBER('Emissions (start here)'!AS150),ISNUMBER(Dispersion!$W$9)),'Emissions (start here)'!AS150*453.59/3600*Dispersion!$W$9,0)</f>
        <v>0</v>
      </c>
      <c r="CK150" s="74">
        <f>IF(AND(ISNUMBER('Emissions (start here)'!AT150),ISNUMBER(Dispersion!$W$10)),'Emissions (start here)'!AT150*2000*453.59/8760/3600*Dispersion!$W$10,0)</f>
        <v>0</v>
      </c>
      <c r="CL150" s="74">
        <f>IF(AND(ISNUMBER('Emissions (start here)'!AT150),ISNUMBER(Dispersion!$W$11)),'Emissions (start here)'!AT150*2000*453.59/8760/3600*Dispersion!$W$11,0)</f>
        <v>0</v>
      </c>
      <c r="CM150" s="74">
        <f>IF(AND(ISNUMBER('Emissions (start here)'!AU150),ISNUMBER(Dispersion!$X$8)),'Emissions (start here)'!AU150*453.59/3600*Dispersion!$X$8,0)</f>
        <v>0</v>
      </c>
      <c r="CN150" s="74">
        <f>IF(AND(ISNUMBER('Emissions (start here)'!AU150),ISNUMBER(Dispersion!$X$9)),'Emissions (start here)'!AU150*453.59/3600*Dispersion!$X$9,0)</f>
        <v>0</v>
      </c>
      <c r="CO150" s="74">
        <f>IF(AND(ISNUMBER('Emissions (start here)'!AV150),ISNUMBER(Dispersion!$X$10)),'Emissions (start here)'!AV150*2000*453.59/8760/3600*Dispersion!$X$10,0)</f>
        <v>0</v>
      </c>
      <c r="CP150" s="74">
        <f>IF(AND(ISNUMBER('Emissions (start here)'!AV150),ISNUMBER(Dispersion!$X$11)),'Emissions (start here)'!AV150*2000*453.59/8760/3600*Dispersion!$X$11,0)</f>
        <v>0</v>
      </c>
      <c r="CQ150" s="74">
        <f>IF(AND(ISNUMBER('Emissions (start here)'!AW150),ISNUMBER(Dispersion!$Y$8)),'Emissions (start here)'!AW150*453.59/3600*Dispersion!$Y$8,0)</f>
        <v>0</v>
      </c>
      <c r="CR150" s="74">
        <f>IF(AND(ISNUMBER('Emissions (start here)'!AW150),ISNUMBER(Dispersion!$Y$9)),'Emissions (start here)'!AW150*453.59/3600*Dispersion!$Y$9,0)</f>
        <v>0</v>
      </c>
      <c r="CS150" s="74">
        <f>IF(AND(ISNUMBER('Emissions (start here)'!AX150),ISNUMBER(Dispersion!$Y$10)),'Emissions (start here)'!AX150*2000*453.59/8760/3600*Dispersion!$Y$10,0)</f>
        <v>0</v>
      </c>
      <c r="CT150" s="74">
        <f>IF(AND(ISNUMBER('Emissions (start here)'!AX150),ISNUMBER(Dispersion!$Y$11)),'Emissions (start here)'!AX150*2000*453.59/8760/3600*Dispersion!$Y$11,0)</f>
        <v>0</v>
      </c>
      <c r="CU150" s="74">
        <f>IF(AND(ISNUMBER('Emissions (start here)'!AY150),ISNUMBER(Dispersion!$Z$8)),'Emissions (start here)'!AY150*453.59/3600*Dispersion!$Z$8,0)</f>
        <v>0</v>
      </c>
      <c r="CV150" s="74">
        <f>IF(AND(ISNUMBER('Emissions (start here)'!AY150),ISNUMBER(Dispersion!$Z$9)),'Emissions (start here)'!AY150*453.59/3600*Dispersion!$Z$9,0)</f>
        <v>0</v>
      </c>
      <c r="CW150" s="74">
        <f>IF(AND(ISNUMBER('Emissions (start here)'!AZ150),ISNUMBER(Dispersion!$Z$10)),'Emissions (start here)'!AZ150*2000*453.59/8760/3600*Dispersion!$Z$10,0)</f>
        <v>0</v>
      </c>
      <c r="CX150" s="74">
        <f>IF(AND(ISNUMBER('Emissions (start here)'!AZ150),ISNUMBER(Dispersion!$Z$11)),'Emissions (start here)'!AZ150*2000*453.59/8760/3600*Dispersion!$Z$11,0)</f>
        <v>0</v>
      </c>
      <c r="CY150" s="74">
        <f>IF(AND(ISNUMBER('Emissions (start here)'!BA150),ISNUMBER(Dispersion!$AA$8)),'Emissions (start here)'!BA150*453.59/3600*Dispersion!$AA$8,0)</f>
        <v>0</v>
      </c>
      <c r="CZ150" s="74">
        <f>IF(AND(ISNUMBER('Emissions (start here)'!BA150),ISNUMBER(Dispersion!$AA$9)),'Emissions (start here)'!BA150*453.59/3600*Dispersion!$AA$9,0)</f>
        <v>0</v>
      </c>
      <c r="DA150" s="74">
        <f>IF(AND(ISNUMBER('Emissions (start here)'!BB150),ISNUMBER(Dispersion!$AA$10)),'Emissions (start here)'!BB150*2000*453.59/8760/3600*Dispersion!$AA$10,0)</f>
        <v>0</v>
      </c>
      <c r="DB150" s="74">
        <f>IF(AND(ISNUMBER('Emissions (start here)'!BB150),ISNUMBER(Dispersion!$AA$11)),'Emissions (start here)'!BB150*2000*453.59/8760/3600*Dispersion!$AA$11,0)</f>
        <v>0</v>
      </c>
      <c r="DC150" s="74">
        <f>IF(AND(ISNUMBER('Emissions (start here)'!BC150),ISNUMBER(Dispersion!$AB$8)),'Emissions (start here)'!BC150*453.59/3600*Dispersion!$AB$8,0)</f>
        <v>0</v>
      </c>
      <c r="DD150" s="74">
        <f>IF(AND(ISNUMBER('Emissions (start here)'!BC150),ISNUMBER(Dispersion!$AB$9)),'Emissions (start here)'!BC150*453.59/3600*Dispersion!$AB$9,0)</f>
        <v>0</v>
      </c>
      <c r="DE150" s="74">
        <f>IF(AND(ISNUMBER('Emissions (start here)'!BD150),ISNUMBER(Dispersion!$AB$10)),'Emissions (start here)'!BD150*2000*453.59/8760/3600*Dispersion!$AB$10,0)</f>
        <v>0</v>
      </c>
      <c r="DF150" s="74">
        <f>IF(AND(ISNUMBER('Emissions (start here)'!BD150),ISNUMBER(Dispersion!$AB$11)),'Emissions (start here)'!BD150*2000*453.59/8760/3600*Dispersion!$AB$11,0)</f>
        <v>0</v>
      </c>
      <c r="DG150" s="74">
        <f>IF(AND(ISNUMBER('Emissions (start here)'!BE150),ISNUMBER(Dispersion!$AC$8)),'Emissions (start here)'!BE150*453.59/3600*Dispersion!$AC$8,0)</f>
        <v>0</v>
      </c>
      <c r="DH150" s="74">
        <f>IF(AND(ISNUMBER('Emissions (start here)'!BE150),ISNUMBER(Dispersion!$AC$9)),'Emissions (start here)'!BE150*453.59/3600*Dispersion!$AC$9,0)</f>
        <v>0</v>
      </c>
      <c r="DI150" s="74">
        <f>IF(AND(ISNUMBER('Emissions (start here)'!BF150),ISNUMBER(Dispersion!$AC$10)),'Emissions (start here)'!BF150*2000*453.59/8760/3600*Dispersion!$AC$10,0)</f>
        <v>0</v>
      </c>
      <c r="DJ150" s="74">
        <f>IF(AND(ISNUMBER('Emissions (start here)'!BF150),ISNUMBER(Dispersion!$AC$11)),'Emissions (start here)'!BF150*2000*453.59/8760/3600*Dispersion!$AC$11,0)</f>
        <v>0</v>
      </c>
      <c r="DK150" s="74">
        <f>IF(AND(ISNUMBER('Emissions (start here)'!BG150),ISNUMBER(Dispersion!$AD$8)),'Emissions (start here)'!BG150*453.59/3600*Dispersion!$AD$8,0)</f>
        <v>0</v>
      </c>
      <c r="DL150" s="74">
        <f>IF(AND(ISNUMBER('Emissions (start here)'!BG150),ISNUMBER(Dispersion!$AD$9)),'Emissions (start here)'!BG150*453.59/3600*Dispersion!$AD$9,0)</f>
        <v>0</v>
      </c>
      <c r="DM150" s="74">
        <f>IF(AND(ISNUMBER('Emissions (start here)'!BH150),ISNUMBER(Dispersion!$AD$10)),'Emissions (start here)'!BH150*2000*453.59/8760/3600*Dispersion!$AD$10,0)</f>
        <v>0</v>
      </c>
      <c r="DN150" s="74">
        <f>IF(AND(ISNUMBER('Emissions (start here)'!BH150),ISNUMBER(Dispersion!$AD$11)),'Emissions (start here)'!BH150*2000*453.59/8760/3600*Dispersion!$AD$11,0)</f>
        <v>0</v>
      </c>
      <c r="DO150" s="74">
        <f>IF(AND(ISNUMBER('Emissions (start here)'!BI150),ISNUMBER(Dispersion!$AE$8)),'Emissions (start here)'!BI150*453.59/3600*Dispersion!$AE$8,0)</f>
        <v>0</v>
      </c>
      <c r="DP150" s="74">
        <f>IF(AND(ISNUMBER('Emissions (start here)'!BI150),ISNUMBER(Dispersion!$AE$9)),'Emissions (start here)'!BI150*453.59/3600*Dispersion!$AE$9,0)</f>
        <v>0</v>
      </c>
      <c r="DQ150" s="74">
        <f>IF(AND(ISNUMBER('Emissions (start here)'!BJ150),ISNUMBER(Dispersion!$AE$10)),'Emissions (start here)'!BJ150*2000*453.59/8760/3600*Dispersion!$AE$10,0)</f>
        <v>0</v>
      </c>
      <c r="DR150" s="74">
        <f>IF(AND(ISNUMBER('Emissions (start here)'!BJ150),ISNUMBER(Dispersion!$AE$11)),'Emissions (start here)'!BJ150*2000*453.59/8760/3600*Dispersion!$AE$11,0)</f>
        <v>0</v>
      </c>
      <c r="DS150" s="74">
        <f>IF(AND(ISNUMBER('Emissions (start here)'!BK150),ISNUMBER(Dispersion!$AF$8)),'Emissions (start here)'!BK150*453.59/3600*Dispersion!$AF$8,0)</f>
        <v>0</v>
      </c>
      <c r="DT150" s="74">
        <f>IF(AND(ISNUMBER('Emissions (start here)'!BK150),ISNUMBER(Dispersion!$AF$9)),'Emissions (start here)'!BK150*453.59/3600*Dispersion!$AF$9,0)</f>
        <v>0</v>
      </c>
      <c r="DU150" s="74">
        <f>IF(AND(ISNUMBER('Emissions (start here)'!BL150),ISNUMBER(Dispersion!$AF$10)),'Emissions (start here)'!BL150*2000*453.59/8760/3600*Dispersion!$AF$10,0)</f>
        <v>0</v>
      </c>
      <c r="DV150" s="74">
        <f>IF(AND(ISNUMBER('Emissions (start here)'!BL150),ISNUMBER(Dispersion!$AF$11)),'Emissions (start here)'!BL150*2000*453.59/8760/3600*Dispersion!$AF$11,0)</f>
        <v>0</v>
      </c>
      <c r="DW150" s="74">
        <f>IF(AND(ISNUMBER('Emissions (start here)'!BM150),ISNUMBER(Dispersion!$AG$8)),'Emissions (start here)'!BM150*453.59/3600*Dispersion!$AG$8,0)</f>
        <v>0</v>
      </c>
      <c r="DX150" s="74">
        <f>IF(AND(ISNUMBER('Emissions (start here)'!BM150),ISNUMBER(Dispersion!$AG$9)),'Emissions (start here)'!BM150*453.59/3600*Dispersion!$AG$9,0)</f>
        <v>0</v>
      </c>
      <c r="DY150" s="74">
        <f>IF(AND(ISNUMBER('Emissions (start here)'!BN150),ISNUMBER(Dispersion!$AG$10)),'Emissions (start here)'!BN150*2000*453.59/8760/3600*Dispersion!$AG$10,0)</f>
        <v>0</v>
      </c>
      <c r="DZ150" s="74">
        <f>IF(AND(ISNUMBER('Emissions (start here)'!BN150),ISNUMBER(Dispersion!$AG$11)),'Emissions (start here)'!BN150*2000*453.59/8760/3600*Dispersion!$AG$11,0)</f>
        <v>0</v>
      </c>
      <c r="EA150" s="74">
        <f>IF(AND(ISNUMBER('Emissions (start here)'!BO150),ISNUMBER(Dispersion!$AH$8)),'Emissions (start here)'!BO150*453.59/3600*Dispersion!$AH$8,0)</f>
        <v>0</v>
      </c>
      <c r="EB150" s="74">
        <f>IF(AND(ISNUMBER('Emissions (start here)'!BO150),ISNUMBER(Dispersion!$AH$9)),'Emissions (start here)'!BO150*453.59/3600*Dispersion!$AH$9,0)</f>
        <v>0</v>
      </c>
      <c r="EC150" s="74">
        <f>IF(AND(ISNUMBER('Emissions (start here)'!BP150),ISNUMBER(Dispersion!$AH$10)),'Emissions (start here)'!BP150*2000*453.59/8760/3600*Dispersion!$AH$10,0)</f>
        <v>0</v>
      </c>
      <c r="ED150" s="74">
        <f>IF(AND(ISNUMBER('Emissions (start here)'!BP150),ISNUMBER(Dispersion!$AH$11)),'Emissions (start here)'!BP150*2000*453.59/8760/3600*Dispersion!$AH$11,0)</f>
        <v>0</v>
      </c>
      <c r="EE150" s="74">
        <f>IF(AND(ISNUMBER('Emissions (start here)'!BQ150),ISNUMBER(Dispersion!$AI$8)),'Emissions (start here)'!BQ150*453.59/3600*Dispersion!$AI$8,0)</f>
        <v>0</v>
      </c>
      <c r="EF150" s="74">
        <f>IF(AND(ISNUMBER('Emissions (start here)'!BQ150),ISNUMBER(Dispersion!$AI$9)),'Emissions (start here)'!BQ150*453.59/3600*Dispersion!$AI$9,0)</f>
        <v>0</v>
      </c>
      <c r="EG150" s="74">
        <f>IF(AND(ISNUMBER('Emissions (start here)'!BR150),ISNUMBER(Dispersion!$AI$10)),'Emissions (start here)'!BR150*2000*453.59/8760/3600*Dispersion!$AI$10,0)</f>
        <v>0</v>
      </c>
      <c r="EH150" s="74">
        <f>IF(AND(ISNUMBER('Emissions (start here)'!BR150),ISNUMBER(Dispersion!$AI$11)),'Emissions (start here)'!BR150*2000*453.59/8760/3600*Dispersion!$AI$11,0)</f>
        <v>0</v>
      </c>
      <c r="EI150" s="74">
        <f>IF(AND(ISNUMBER('Emissions (start here)'!BS150),ISNUMBER(Dispersion!$AJ$8)),'Emissions (start here)'!BS150*453.59/3600*Dispersion!$AJ$8,0)</f>
        <v>0</v>
      </c>
      <c r="EJ150" s="74">
        <f>IF(AND(ISNUMBER('Emissions (start here)'!BS150),ISNUMBER(Dispersion!$AJ$9)),'Emissions (start here)'!BS150*453.59/3600*Dispersion!$AJ$9,0)</f>
        <v>0</v>
      </c>
      <c r="EK150" s="74">
        <f>IF(AND(ISNUMBER('Emissions (start here)'!BT150),ISNUMBER(Dispersion!$AJ$10)),'Emissions (start here)'!BT150*2000*453.59/8760/3600*Dispersion!$AJ$10,0)</f>
        <v>0</v>
      </c>
      <c r="EL150" s="74">
        <f>IF(AND(ISNUMBER('Emissions (start here)'!BT150),ISNUMBER(Dispersion!$AJ$11)),'Emissions (start here)'!BT150*2000*453.59/8760/3600*Dispersion!$AJ$11,0)</f>
        <v>0</v>
      </c>
      <c r="EM150" s="74">
        <f>IF(AND(ISNUMBER('Emissions (start here)'!BU150),ISNUMBER(Dispersion!$AK$8)),'Emissions (start here)'!BU150*453.59/3600*Dispersion!$AK$8,0)</f>
        <v>0</v>
      </c>
      <c r="EN150" s="74">
        <f>IF(AND(ISNUMBER('Emissions (start here)'!BU150),ISNUMBER(Dispersion!$AK$9)),'Emissions (start here)'!BU150*453.59/3600*Dispersion!$AK$9,0)</f>
        <v>0</v>
      </c>
      <c r="EO150" s="74">
        <f>IF(AND(ISNUMBER('Emissions (start here)'!BV150),ISNUMBER(Dispersion!$AK$10)),'Emissions (start here)'!BV150*2000*453.59/8760/3600*Dispersion!$AK$10,0)</f>
        <v>0</v>
      </c>
      <c r="EP150" s="74">
        <f>IF(AND(ISNUMBER('Emissions (start here)'!BV150),ISNUMBER(Dispersion!$AK$11)),'Emissions (start here)'!BV150*2000*453.59/8760/3600*Dispersion!$AK$11,0)</f>
        <v>0</v>
      </c>
      <c r="EQ150" s="74">
        <f>IF(AND(ISNUMBER('Emissions (start here)'!BW150),ISNUMBER(Dispersion!$AL$8)),'Emissions (start here)'!BW150*453.59/3600*Dispersion!$AL$8,0)</f>
        <v>0</v>
      </c>
      <c r="ER150" s="74">
        <f>IF(AND(ISNUMBER('Emissions (start here)'!BW150),ISNUMBER(Dispersion!$AL$9)),'Emissions (start here)'!BW150*453.59/3600*Dispersion!$AL$9,0)</f>
        <v>0</v>
      </c>
      <c r="ES150" s="74">
        <f>IF(AND(ISNUMBER('Emissions (start here)'!BX150),ISNUMBER(Dispersion!$AL$10)),'Emissions (start here)'!BX150*2000*453.59/8760/3600*Dispersion!$AL$10,0)</f>
        <v>0</v>
      </c>
      <c r="ET150" s="74">
        <f>IF(AND(ISNUMBER('Emissions (start here)'!BX150),ISNUMBER(Dispersion!$AL$11)),'Emissions (start here)'!BX150*2000*453.59/8760/3600*Dispersion!$AL$11,0)</f>
        <v>0</v>
      </c>
      <c r="EU150" s="74">
        <f>IF(AND(ISNUMBER('Emissions (start here)'!BY150),ISNUMBER(Dispersion!$AM$8)),'Emissions (start here)'!BY150*453.59/3600*Dispersion!$AM$8,0)</f>
        <v>0</v>
      </c>
      <c r="EV150" s="74">
        <f>IF(AND(ISNUMBER('Emissions (start here)'!BY150),ISNUMBER(Dispersion!$AM$9)),'Emissions (start here)'!BY150*453.59/3600*Dispersion!$AM$9,0)</f>
        <v>0</v>
      </c>
      <c r="EW150" s="74">
        <f>IF(AND(ISNUMBER('Emissions (start here)'!BZ150),ISNUMBER(Dispersion!$AM$10)),'Emissions (start here)'!BZ150*2000*453.59/8760/3600*Dispersion!$AM$10,0)</f>
        <v>0</v>
      </c>
      <c r="EX150" s="74">
        <f>IF(AND(ISNUMBER('Emissions (start here)'!BZ150),ISNUMBER(Dispersion!$AM$11)),'Emissions (start here)'!BZ150*2000*453.59/8760/3600*Dispersion!$AM$11,0)</f>
        <v>0</v>
      </c>
      <c r="EY150" s="74">
        <f>IF(AND(ISNUMBER('Emissions (start here)'!CA150),ISNUMBER(Dispersion!$AN$8)),'Emissions (start here)'!CA150*453.59/3600*Dispersion!$AN$8,0)</f>
        <v>0</v>
      </c>
      <c r="EZ150" s="74">
        <f>IF(AND(ISNUMBER('Emissions (start here)'!CA150),ISNUMBER(Dispersion!$AN$9)),'Emissions (start here)'!CA150*453.59/3600*Dispersion!$AN$9,0)</f>
        <v>0</v>
      </c>
      <c r="FA150" s="74">
        <f>IF(AND(ISNUMBER('Emissions (start here)'!CB150),ISNUMBER(Dispersion!$AN$10)),'Emissions (start here)'!CB150*2000*453.59/8760/3600*Dispersion!$AN$10,0)</f>
        <v>0</v>
      </c>
      <c r="FB150" s="74">
        <f>IF(AND(ISNUMBER('Emissions (start here)'!CB150),ISNUMBER(Dispersion!$AN$11)),'Emissions (start here)'!CB150*2000*453.59/8760/3600*Dispersion!$AN$11,0)</f>
        <v>0</v>
      </c>
      <c r="FC150" s="74">
        <f>IF(AND(ISNUMBER('Emissions (start here)'!CC150),ISNUMBER(Dispersion!$AO$8)),'Emissions (start here)'!CC150*453.59/3600*Dispersion!$AO$8,0)</f>
        <v>0</v>
      </c>
      <c r="FD150" s="74">
        <f>IF(AND(ISNUMBER('Emissions (start here)'!CC150),ISNUMBER(Dispersion!$AO$9)),'Emissions (start here)'!CC150*453.59/3600*Dispersion!$AO$9,0)</f>
        <v>0</v>
      </c>
      <c r="FE150" s="74">
        <f>IF(AND(ISNUMBER('Emissions (start here)'!CD150),ISNUMBER(Dispersion!$AO$10)),'Emissions (start here)'!CD150*2000*453.59/8760/3600*Dispersion!$AO$10,0)</f>
        <v>0</v>
      </c>
      <c r="FF150" s="74">
        <f>IF(AND(ISNUMBER('Emissions (start here)'!CD150),ISNUMBER(Dispersion!$AO$11)),'Emissions (start here)'!CD150*2000*453.59/8760/3600*Dispersion!$AO$11,0)</f>
        <v>0</v>
      </c>
      <c r="FG150" s="74">
        <f>IF(AND(ISNUMBER('Emissions (start here)'!CE150),ISNUMBER(Dispersion!$AP$8)),'Emissions (start here)'!CE150*453.59/3600*Dispersion!$AP$8,0)</f>
        <v>0</v>
      </c>
      <c r="FH150" s="74">
        <f>IF(AND(ISNUMBER('Emissions (start here)'!CE150),ISNUMBER(Dispersion!$AP$9)),'Emissions (start here)'!CE150*453.59/3600*Dispersion!$AP$9,0)</f>
        <v>0</v>
      </c>
      <c r="FI150" s="74">
        <f>IF(AND(ISNUMBER('Emissions (start here)'!CF150),ISNUMBER(Dispersion!$AP$10)),'Emissions (start here)'!CF150*2000*453.59/8760/3600*Dispersion!$AP$10,0)</f>
        <v>0</v>
      </c>
      <c r="FJ150" s="74">
        <f>IF(AND(ISNUMBER('Emissions (start here)'!CF150),ISNUMBER(Dispersion!$AP$11)),'Emissions (start here)'!CF150*2000*453.59/8760/3600*Dispersion!$AP$11,0)</f>
        <v>0</v>
      </c>
      <c r="FK150" s="74">
        <f>IF(AND(ISNUMBER('Emissions (start here)'!CG150),ISNUMBER(Dispersion!$AQ$8)),'Emissions (start here)'!CG150*453.59/3600*Dispersion!$AQ$8,0)</f>
        <v>0</v>
      </c>
      <c r="FL150" s="74">
        <f>IF(AND(ISNUMBER('Emissions (start here)'!CG150),ISNUMBER(Dispersion!$AQ$9)),'Emissions (start here)'!CG150*453.59/3600*Dispersion!$AQ$9,0)</f>
        <v>0</v>
      </c>
      <c r="FM150" s="74">
        <f>IF(AND(ISNUMBER('Emissions (start here)'!CH150),ISNUMBER(Dispersion!$AQ$10)),'Emissions (start here)'!CH150*2000*453.59/8760/3600*Dispersion!$AQ$10,0)</f>
        <v>0</v>
      </c>
      <c r="FN150" s="74">
        <f>IF(AND(ISNUMBER('Emissions (start here)'!CH150),ISNUMBER(Dispersion!$AQ$11)),'Emissions (start here)'!CH150*2000*453.59/8760/3600*Dispersion!$AQ$11,0)</f>
        <v>0</v>
      </c>
      <c r="FO150" s="74">
        <f>IF(AND(ISNUMBER('Emissions (start here)'!CI150),ISNUMBER(Dispersion!$AR$8)),'Emissions (start here)'!CI150*453.59/3600*Dispersion!$AR$8,0)</f>
        <v>0</v>
      </c>
      <c r="FP150" s="74">
        <f>IF(AND(ISNUMBER('Emissions (start here)'!CI150),ISNUMBER(Dispersion!$AR$9)),'Emissions (start here)'!CI150*453.59/3600*Dispersion!$AR$9,0)</f>
        <v>0</v>
      </c>
      <c r="FQ150" s="74">
        <f>IF(AND(ISNUMBER('Emissions (start here)'!CJ150),ISNUMBER(Dispersion!$AR$10)),'Emissions (start here)'!CJ150*2000*453.59/8760/3600*Dispersion!$AR$10,0)</f>
        <v>0</v>
      </c>
      <c r="FR150" s="74">
        <f>IF(AND(ISNUMBER('Emissions (start here)'!CJ150),ISNUMBER(Dispersion!$AR$11)),'Emissions (start here)'!CJ150*2000*453.59/8760/3600*Dispersion!$AR$11,0)</f>
        <v>0</v>
      </c>
      <c r="FS150" s="74">
        <f>IF(AND(ISNUMBER('Emissions (start here)'!CK150),ISNUMBER(Dispersion!$AS$8)),'Emissions (start here)'!CK150*453.59/3600*Dispersion!$AS$8,0)</f>
        <v>0</v>
      </c>
      <c r="FT150" s="74">
        <f>IF(AND(ISNUMBER('Emissions (start here)'!CK150),ISNUMBER(Dispersion!$AS$9)),'Emissions (start here)'!CK150*453.59/3600*Dispersion!$AS$9,0)</f>
        <v>0</v>
      </c>
      <c r="FU150" s="74">
        <f>IF(AND(ISNUMBER('Emissions (start here)'!CL150),ISNUMBER(Dispersion!$AS$10)),'Emissions (start here)'!CL150*2000*453.59/8760/3600*Dispersion!$AS$10,0)</f>
        <v>0</v>
      </c>
      <c r="FV150" s="74">
        <f>IF(AND(ISNUMBER('Emissions (start here)'!CL150),ISNUMBER(Dispersion!$AS$11)),'Emissions (start here)'!CL150*2000*453.59/8760/3600*Dispersion!$AS$11,0)</f>
        <v>0</v>
      </c>
      <c r="FW150" s="74">
        <f>IF(AND(ISNUMBER('Emissions (start here)'!CM150),ISNUMBER(Dispersion!$AT$8)),'Emissions (start here)'!CM150*453.59/3600*Dispersion!$AT$8,0)</f>
        <v>0</v>
      </c>
      <c r="FX150" s="74">
        <f>IF(AND(ISNUMBER('Emissions (start here)'!CM150),ISNUMBER(Dispersion!$AT$9)),'Emissions (start here)'!CM150*453.59/3600*Dispersion!$AT$9,0)</f>
        <v>0</v>
      </c>
      <c r="FY150" s="74">
        <f>IF(AND(ISNUMBER('Emissions (start here)'!CN150),ISNUMBER(Dispersion!$AT$10)),'Emissions (start here)'!CN150*2000*453.59/8760/3600*Dispersion!$AT$10,0)</f>
        <v>0</v>
      </c>
      <c r="FZ150" s="74">
        <f>IF(AND(ISNUMBER('Emissions (start here)'!CN150),ISNUMBER(Dispersion!$AT$11)),'Emissions (start here)'!CN150*2000*453.59/8760/3600*Dispersion!$AT$11,0)</f>
        <v>0</v>
      </c>
      <c r="GA150" s="74">
        <f>IF(AND(ISNUMBER('Emissions (start here)'!CO150),ISNUMBER(Dispersion!$AU$8)),'Emissions (start here)'!CO150*453.59/3600*Dispersion!$AU$8,0)</f>
        <v>0</v>
      </c>
      <c r="GB150" s="74">
        <f>IF(AND(ISNUMBER('Emissions (start here)'!CO150),ISNUMBER(Dispersion!$AU$9)),'Emissions (start here)'!CO150*453.59/3600*Dispersion!$AU$9,0)</f>
        <v>0</v>
      </c>
      <c r="GC150" s="74">
        <f>IF(AND(ISNUMBER('Emissions (start here)'!CP150),ISNUMBER(Dispersion!$AU$10)),'Emissions (start here)'!CP150*2000*453.59/8760/3600*Dispersion!$AU$10,0)</f>
        <v>0</v>
      </c>
      <c r="GD150" s="74">
        <f>IF(AND(ISNUMBER('Emissions (start here)'!CP150),ISNUMBER(Dispersion!$AU$11)),'Emissions (start here)'!CP150*2000*453.59/8760/3600*Dispersion!$AU$11,0)</f>
        <v>0</v>
      </c>
      <c r="GE150" s="74">
        <f>IF(AND(ISNUMBER('Emissions (start here)'!CQ150),ISNUMBER(Dispersion!$AV$8)),'Emissions (start here)'!CQ150*453.59/3600*Dispersion!$AV$8,0)</f>
        <v>0</v>
      </c>
      <c r="GF150" s="74">
        <f>IF(AND(ISNUMBER('Emissions (start here)'!CQ150),ISNUMBER(Dispersion!$AV$9)),'Emissions (start here)'!CQ150*453.59/3600*Dispersion!$AV$9,0)</f>
        <v>0</v>
      </c>
      <c r="GG150" s="74">
        <f>IF(AND(ISNUMBER('Emissions (start here)'!CR150),ISNUMBER(Dispersion!$AV$10)),'Emissions (start here)'!CR150*2000*453.59/8760/3600*Dispersion!$AV$10,0)</f>
        <v>0</v>
      </c>
      <c r="GH150" s="74">
        <f>IF(AND(ISNUMBER('Emissions (start here)'!CR150),ISNUMBER(Dispersion!$AV$11)),'Emissions (start here)'!CR150*2000*453.59/8760/3600*Dispersion!$AV$11,0)</f>
        <v>0</v>
      </c>
      <c r="GI150" s="74">
        <f>IF(AND(ISNUMBER('Emissions (start here)'!CS150),ISNUMBER(Dispersion!$AW$8)),'Emissions (start here)'!CS150*453.59/3600*Dispersion!$AW$8,0)</f>
        <v>0</v>
      </c>
      <c r="GJ150" s="74">
        <f>IF(AND(ISNUMBER('Emissions (start here)'!CS150),ISNUMBER(Dispersion!$AW$9)),'Emissions (start here)'!CS150*453.59/3600*Dispersion!$AW$9,0)</f>
        <v>0</v>
      </c>
      <c r="GK150" s="74">
        <f>IF(AND(ISNUMBER('Emissions (start here)'!CT150),ISNUMBER(Dispersion!$AW$10)),'Emissions (start here)'!CT150*2000*453.59/8760/3600*Dispersion!$AW$10,0)</f>
        <v>0</v>
      </c>
      <c r="GL150" s="74">
        <f>IF(AND(ISNUMBER('Emissions (start here)'!CT150),ISNUMBER(Dispersion!$AW$11)),'Emissions (start here)'!CT150*2000*453.59/8760/3600*Dispersion!$AW$11,0)</f>
        <v>0</v>
      </c>
      <c r="GM150" s="74">
        <f>IF(AND(ISNUMBER('Emissions (start here)'!CU150),ISNUMBER(Dispersion!$AX$8)),'Emissions (start here)'!CU150*453.59/3600*Dispersion!$AX$8,0)</f>
        <v>0</v>
      </c>
      <c r="GN150" s="74">
        <f>IF(AND(ISNUMBER('Emissions (start here)'!CU150),ISNUMBER(Dispersion!$AX$9)),'Emissions (start here)'!CU150*453.59/3600*Dispersion!$AX$9,0)</f>
        <v>0</v>
      </c>
      <c r="GO150" s="74">
        <f>IF(AND(ISNUMBER('Emissions (start here)'!CV150),ISNUMBER(Dispersion!$AX$10)),'Emissions (start here)'!CV150*2000*453.59/8760/3600*Dispersion!$AX$10,0)</f>
        <v>0</v>
      </c>
      <c r="GP150" s="74">
        <f>IF(AND(ISNUMBER('Emissions (start here)'!CV150),ISNUMBER(Dispersion!$AX$11)),'Emissions (start here)'!CV150*2000*453.59/8760/3600*Dispersion!$AX$11,0)</f>
        <v>0</v>
      </c>
      <c r="GQ150" s="74">
        <f>IF(AND(ISNUMBER('Emissions (start here)'!CW150),ISNUMBER(Dispersion!$AY$8)),'Emissions (start here)'!CW150*453.59/3600*Dispersion!$AY$8,0)</f>
        <v>0</v>
      </c>
      <c r="GR150" s="74">
        <f>IF(AND(ISNUMBER('Emissions (start here)'!CW150),ISNUMBER(Dispersion!$AY$9)),'Emissions (start here)'!CW150*453.59/3600*Dispersion!$AY$9,0)</f>
        <v>0</v>
      </c>
      <c r="GS150" s="74">
        <f>IF(AND(ISNUMBER('Emissions (start here)'!CX150),ISNUMBER(Dispersion!$AY$10)),'Emissions (start here)'!CX150*2000*453.59/8760/3600*Dispersion!$AY$10,0)</f>
        <v>0</v>
      </c>
      <c r="GT150" s="74">
        <f>IF(AND(ISNUMBER('Emissions (start here)'!CX150),ISNUMBER(Dispersion!$AY$11)),'Emissions (start here)'!CX150*2000*453.59/8760/3600*Dispersion!$AY$11,0)</f>
        <v>0</v>
      </c>
      <c r="GU150" s="74">
        <f>IF(AND(ISNUMBER('Emissions (start here)'!CY150),ISNUMBER(Dispersion!$AZ$8)),'Emissions (start here)'!CY150*453.59/3600*Dispersion!$AZ$8,0)</f>
        <v>0</v>
      </c>
      <c r="GV150" s="74">
        <f>IF(AND(ISNUMBER('Emissions (start here)'!CY150),ISNUMBER(Dispersion!$AZ$9)),'Emissions (start here)'!CY150*453.59/3600*Dispersion!$AZ$9,0)</f>
        <v>0</v>
      </c>
      <c r="GW150" s="74">
        <f>IF(AND(ISNUMBER('Emissions (start here)'!CZ150),ISNUMBER(Dispersion!$AZ$10)),'Emissions (start here)'!CZ150*2000*453.59/8760/3600*Dispersion!$AZ$10,0)</f>
        <v>0</v>
      </c>
      <c r="GX150" s="74">
        <f>IF(AND(ISNUMBER('Emissions (start here)'!CZ150),ISNUMBER(Dispersion!$AZ$11)),'Emissions (start here)'!CZ150*2000*453.59/8760/3600*Dispersion!$AZ$11,0)</f>
        <v>0</v>
      </c>
    </row>
    <row r="151" spans="1:206" x14ac:dyDescent="0.2">
      <c r="A151" s="51" t="str">
        <f>'Tox Values'!C151</f>
        <v>53-70-3</v>
      </c>
      <c r="B151" s="94" t="str">
        <f>'Tox Values'!D151</f>
        <v>Dibenz[a,h]anthracene</v>
      </c>
      <c r="C151" s="96">
        <f t="shared" si="9"/>
        <v>0</v>
      </c>
      <c r="D151" s="74">
        <f t="shared" si="10"/>
        <v>0</v>
      </c>
      <c r="E151" s="74">
        <f t="shared" si="11"/>
        <v>0</v>
      </c>
      <c r="F151" s="99">
        <f t="shared" si="12"/>
        <v>0</v>
      </c>
      <c r="G151" s="97">
        <f>IF(AND(ISNUMBER('Emissions (start here)'!E151),ISNUMBER(Dispersion!$C$8)),'Emissions (start here)'!E151*453.59/3600*Dispersion!$C$8,0)</f>
        <v>0</v>
      </c>
      <c r="H151" s="74">
        <f>IF(AND(ISNUMBER('Emissions (start here)'!E151),ISNUMBER(Dispersion!$C$9)),'Emissions (start here)'!E151*453.59/3600*Dispersion!$C$9,0)</f>
        <v>0</v>
      </c>
      <c r="I151" s="74">
        <f>IF(AND(ISNUMBER('Emissions (start here)'!F151),ISNUMBER(Dispersion!$C$10)),'Emissions (start here)'!F151*2000*453.59/8760/3600*Dispersion!$C$10,0)</f>
        <v>0</v>
      </c>
      <c r="J151" s="74">
        <f>IF(AND(ISNUMBER('Emissions (start here)'!F151),ISNUMBER(Dispersion!$C$11)),'Emissions (start here)'!F151*2000*453.59/8760/3600*Dispersion!$C$11,0)</f>
        <v>0</v>
      </c>
      <c r="K151" s="74">
        <f>IF(AND(ISNUMBER('Emissions (start here)'!G151),ISNUMBER(Dispersion!$D$8)),'Emissions (start here)'!G151*453.59/3600*Dispersion!$D$8,0)</f>
        <v>0</v>
      </c>
      <c r="L151" s="74">
        <f>IF(AND(ISNUMBER('Emissions (start here)'!G151),ISNUMBER(Dispersion!$D$9)),'Emissions (start here)'!G151*453.59/3600*Dispersion!$D$9,0)</f>
        <v>0</v>
      </c>
      <c r="M151" s="74">
        <f>IF(AND(ISNUMBER('Emissions (start here)'!H151),ISNUMBER(Dispersion!$D$10)),'Emissions (start here)'!H151*2000*453.59/8760/3600*Dispersion!$D$10,0)</f>
        <v>0</v>
      </c>
      <c r="N151" s="74">
        <f>IF(AND(ISNUMBER('Emissions (start here)'!H151),ISNUMBER(Dispersion!$D$11)),'Emissions (start here)'!H151*2000*453.59/8760/3600*Dispersion!$D$11,0)</f>
        <v>0</v>
      </c>
      <c r="O151" s="74">
        <f>IF(AND(ISNUMBER('Emissions (start here)'!I151),ISNUMBER(Dispersion!$E$8)),'Emissions (start here)'!I151*453.59/3600*Dispersion!$E$8,0)</f>
        <v>0</v>
      </c>
      <c r="P151" s="74">
        <f>IF(AND(ISNUMBER('Emissions (start here)'!I151),ISNUMBER(Dispersion!$E$9)),'Emissions (start here)'!I151*453.59/3600*Dispersion!$E$9,0)</f>
        <v>0</v>
      </c>
      <c r="Q151" s="74">
        <f>IF(AND(ISNUMBER('Emissions (start here)'!J151),ISNUMBER(Dispersion!$E$10)),'Emissions (start here)'!J151*2000*453.59/8760/3600*Dispersion!$E$10,0)</f>
        <v>0</v>
      </c>
      <c r="R151" s="74">
        <f>IF(AND(ISNUMBER('Emissions (start here)'!J151),ISNUMBER(Dispersion!$E$11)),'Emissions (start here)'!J151*2000*453.59/8760/3600*Dispersion!$E$11,0)</f>
        <v>0</v>
      </c>
      <c r="S151" s="74">
        <f>IF(AND(ISNUMBER('Emissions (start here)'!K151),ISNUMBER(Dispersion!$F$8)),'Emissions (start here)'!K151*453.59/3600*Dispersion!$F$8,0)</f>
        <v>0</v>
      </c>
      <c r="T151" s="74">
        <f>IF(AND(ISNUMBER('Emissions (start here)'!K151),ISNUMBER(Dispersion!$F$9)),'Emissions (start here)'!K151*453.59/3600*Dispersion!$F$9,0)</f>
        <v>0</v>
      </c>
      <c r="U151" s="74">
        <f>IF(AND(ISNUMBER('Emissions (start here)'!L151),ISNUMBER(Dispersion!$F$10)),'Emissions (start here)'!L151*2000*453.59/8760/3600*Dispersion!$F$10,0)</f>
        <v>0</v>
      </c>
      <c r="V151" s="74">
        <f>IF(AND(ISNUMBER('Emissions (start here)'!L151),ISNUMBER(Dispersion!$F$11)),'Emissions (start here)'!L151*2000*453.59/8760/3600*Dispersion!$F$11,0)</f>
        <v>0</v>
      </c>
      <c r="W151" s="74">
        <f>IF(AND(ISNUMBER('Emissions (start here)'!M151),ISNUMBER(Dispersion!$G$8)),'Emissions (start here)'!M151*453.59/3600*Dispersion!$G$8,0)</f>
        <v>0</v>
      </c>
      <c r="X151" s="74">
        <f>IF(AND(ISNUMBER('Emissions (start here)'!M151),ISNUMBER(Dispersion!$G$9)),'Emissions (start here)'!M151*453.59/3600*Dispersion!$G$9,0)</f>
        <v>0</v>
      </c>
      <c r="Y151" s="74">
        <f>IF(AND(ISNUMBER('Emissions (start here)'!N151),ISNUMBER(Dispersion!$G$10)),'Emissions (start here)'!N151*2000*453.59/8760/3600*Dispersion!$G$10,0)</f>
        <v>0</v>
      </c>
      <c r="Z151" s="74">
        <f>IF(AND(ISNUMBER('Emissions (start here)'!N151),ISNUMBER(Dispersion!$G$11)),'Emissions (start here)'!N151*2000*453.59/8760/3600*Dispersion!$G$11,0)</f>
        <v>0</v>
      </c>
      <c r="AA151" s="74">
        <f>IF(AND(ISNUMBER('Emissions (start here)'!O151),ISNUMBER(Dispersion!$H$8)),'Emissions (start here)'!O151*453.59/3600*Dispersion!$H$8,0)</f>
        <v>0</v>
      </c>
      <c r="AB151" s="74">
        <f>IF(AND(ISNUMBER('Emissions (start here)'!O151),ISNUMBER(Dispersion!$H$9)),'Emissions (start here)'!O151*453.59/3600*Dispersion!$H$9,0)</f>
        <v>0</v>
      </c>
      <c r="AC151" s="74">
        <f>IF(AND(ISNUMBER('Emissions (start here)'!P151),ISNUMBER(Dispersion!$H$10)),'Emissions (start here)'!P151*2000*453.59/8760/3600*Dispersion!$H$10,0)</f>
        <v>0</v>
      </c>
      <c r="AD151" s="74">
        <f>IF(AND(ISNUMBER('Emissions (start here)'!P151),ISNUMBER(Dispersion!$H$11)),'Emissions (start here)'!P151*2000*453.59/8760/3600*Dispersion!$H$11,0)</f>
        <v>0</v>
      </c>
      <c r="AE151" s="74">
        <f>IF(AND(ISNUMBER('Emissions (start here)'!Q151),ISNUMBER(Dispersion!$I$8)),'Emissions (start here)'!Q151*453.59/3600*Dispersion!$I$8,0)</f>
        <v>0</v>
      </c>
      <c r="AF151" s="74">
        <f>IF(AND(ISNUMBER('Emissions (start here)'!Q151),ISNUMBER(Dispersion!$I$9)),'Emissions (start here)'!Q151*453.59/3600*Dispersion!$I$9,0)</f>
        <v>0</v>
      </c>
      <c r="AG151" s="74">
        <f>IF(AND(ISNUMBER('Emissions (start here)'!R151),ISNUMBER(Dispersion!$I$10)),'Emissions (start here)'!R151*2000*453.59/8760/3600*Dispersion!$I$10,0)</f>
        <v>0</v>
      </c>
      <c r="AH151" s="74">
        <f>IF(AND(ISNUMBER('Emissions (start here)'!R151),ISNUMBER(Dispersion!$I$11)),'Emissions (start here)'!R151*2000*453.59/8760/3600*Dispersion!$I$11,0)</f>
        <v>0</v>
      </c>
      <c r="AI151" s="74">
        <f>IF(AND(ISNUMBER('Emissions (start here)'!S151),ISNUMBER(Dispersion!$J$8)),'Emissions (start here)'!S151*453.59/3600*Dispersion!$J$8,0)</f>
        <v>0</v>
      </c>
      <c r="AJ151" s="74">
        <f>IF(AND(ISNUMBER('Emissions (start here)'!S151),ISNUMBER(Dispersion!$J$9)),'Emissions (start here)'!S151*453.59/3600*Dispersion!$J$9,0)</f>
        <v>0</v>
      </c>
      <c r="AK151" s="74">
        <f>IF(AND(ISNUMBER('Emissions (start here)'!T151),ISNUMBER(Dispersion!$J$10)),'Emissions (start here)'!T151*2000*453.59/8760/3600*Dispersion!$J$10,0)</f>
        <v>0</v>
      </c>
      <c r="AL151" s="74">
        <f>IF(AND(ISNUMBER('Emissions (start here)'!T151),ISNUMBER(Dispersion!$J$11)),'Emissions (start here)'!T151*2000*453.59/8760/3600*Dispersion!$J$11,0)</f>
        <v>0</v>
      </c>
      <c r="AM151" s="74">
        <f>IF(AND(ISNUMBER('Emissions (start here)'!U151),ISNUMBER(Dispersion!$K$8)),'Emissions (start here)'!U151*453.59/3600*Dispersion!$K$8,0)</f>
        <v>0</v>
      </c>
      <c r="AN151" s="74">
        <f>IF(AND(ISNUMBER('Emissions (start here)'!U151),ISNUMBER(Dispersion!$K$9)),'Emissions (start here)'!U151*453.59/3600*Dispersion!$K$9,0)</f>
        <v>0</v>
      </c>
      <c r="AO151" s="74">
        <f>IF(AND(ISNUMBER('Emissions (start here)'!V151),ISNUMBER(Dispersion!$K$10)),'Emissions (start here)'!V151*2000*453.59/8760/3600*Dispersion!$K$10,0)</f>
        <v>0</v>
      </c>
      <c r="AP151" s="74">
        <f>IF(AND(ISNUMBER('Emissions (start here)'!V151),ISNUMBER(Dispersion!$K$11)),'Emissions (start here)'!V151*2000*453.59/8760/3600*Dispersion!$K$11,0)</f>
        <v>0</v>
      </c>
      <c r="AQ151" s="74">
        <f>IF(AND(ISNUMBER('Emissions (start here)'!W151),ISNUMBER(Dispersion!$L$8)),'Emissions (start here)'!W151*453.59/3600*Dispersion!$L$8,0)</f>
        <v>0</v>
      </c>
      <c r="AR151" s="74">
        <f>IF(AND(ISNUMBER('Emissions (start here)'!W151),ISNUMBER(Dispersion!$L$9)),'Emissions (start here)'!W151*453.59/3600*Dispersion!$L$9,0)</f>
        <v>0</v>
      </c>
      <c r="AS151" s="74">
        <f>IF(AND(ISNUMBER('Emissions (start here)'!X151),ISNUMBER(Dispersion!$L$10)),'Emissions (start here)'!X151*2000*453.59/8760/3600*Dispersion!$L$10,0)</f>
        <v>0</v>
      </c>
      <c r="AT151" s="74">
        <f>IF(AND(ISNUMBER('Emissions (start here)'!X151),ISNUMBER(Dispersion!$L$11)),'Emissions (start here)'!X151*2000*453.59/8760/3600*Dispersion!$L$11,0)</f>
        <v>0</v>
      </c>
      <c r="AU151" s="74">
        <f>IF(AND(ISNUMBER('Emissions (start here)'!Y151),ISNUMBER(Dispersion!$M$8)),'Emissions (start here)'!Y151*453.59/3600*Dispersion!$M$8,0)</f>
        <v>0</v>
      </c>
      <c r="AV151" s="74">
        <f>IF(AND(ISNUMBER('Emissions (start here)'!Y151),ISNUMBER(Dispersion!$M$9)),'Emissions (start here)'!Y151*453.59/3600*Dispersion!$M$9,0)</f>
        <v>0</v>
      </c>
      <c r="AW151" s="74">
        <f>IF(AND(ISNUMBER('Emissions (start here)'!Z151),ISNUMBER(Dispersion!$M$10)),'Emissions (start here)'!Z151*2000*453.59/8760/3600*Dispersion!$M$10,0)</f>
        <v>0</v>
      </c>
      <c r="AX151" s="74">
        <f>IF(AND(ISNUMBER('Emissions (start here)'!Z151),ISNUMBER(Dispersion!$M$11)),'Emissions (start here)'!Z151*2000*453.59/8760/3600*Dispersion!$M$11,0)</f>
        <v>0</v>
      </c>
      <c r="AY151" s="74">
        <f>IF(AND(ISNUMBER('Emissions (start here)'!AA151),ISNUMBER(Dispersion!$N$8)),'Emissions (start here)'!AA151*453.59/3600*Dispersion!$N$8,0)</f>
        <v>0</v>
      </c>
      <c r="AZ151" s="74">
        <f>IF(AND(ISNUMBER('Emissions (start here)'!AA151),ISNUMBER(Dispersion!$N$9)),'Emissions (start here)'!AA151*453.59/3600*Dispersion!$N$9,0)</f>
        <v>0</v>
      </c>
      <c r="BA151" s="74">
        <f>IF(AND(ISNUMBER('Emissions (start here)'!AB151),ISNUMBER(Dispersion!$N$10)),'Emissions (start here)'!AB151*2000*453.59/8760/3600*Dispersion!$N$10,0)</f>
        <v>0</v>
      </c>
      <c r="BB151" s="74">
        <f>IF(AND(ISNUMBER('Emissions (start here)'!AB151),ISNUMBER(Dispersion!$N$11)),'Emissions (start here)'!AB151*2000*453.59/8760/3600*Dispersion!$N$11,0)</f>
        <v>0</v>
      </c>
      <c r="BC151" s="74">
        <f>IF(AND(ISNUMBER('Emissions (start here)'!AC151),ISNUMBER(Dispersion!$O$8)),'Emissions (start here)'!AC151*453.59/3600*Dispersion!$O$8,0)</f>
        <v>0</v>
      </c>
      <c r="BD151" s="74">
        <f>IF(AND(ISNUMBER('Emissions (start here)'!AC151),ISNUMBER(Dispersion!$O$9)),'Emissions (start here)'!AC151*453.59/3600*Dispersion!$O$9,0)</f>
        <v>0</v>
      </c>
      <c r="BE151" s="74">
        <f>IF(AND(ISNUMBER('Emissions (start here)'!AD151),ISNUMBER(Dispersion!$O$10)),'Emissions (start here)'!AD151*2000*453.59/8760/3600*Dispersion!$O$10,0)</f>
        <v>0</v>
      </c>
      <c r="BF151" s="74">
        <f>IF(AND(ISNUMBER('Emissions (start here)'!AD151),ISNUMBER(Dispersion!$O$11)),'Emissions (start here)'!AD151*2000*453.59/8760/3600*Dispersion!$O$11,0)</f>
        <v>0</v>
      </c>
      <c r="BG151" s="74">
        <f>IF(AND(ISNUMBER('Emissions (start here)'!AE151),ISNUMBER(Dispersion!$P$8)),'Emissions (start here)'!AE151*453.59/3600*Dispersion!$P$8,0)</f>
        <v>0</v>
      </c>
      <c r="BH151" s="74">
        <f>IF(AND(ISNUMBER('Emissions (start here)'!AE151),ISNUMBER(Dispersion!$P$9)),'Emissions (start here)'!AE151*453.59/3600*Dispersion!$P$9,0)</f>
        <v>0</v>
      </c>
      <c r="BI151" s="74">
        <f>IF(AND(ISNUMBER('Emissions (start here)'!AF151),ISNUMBER(Dispersion!$P$10)),'Emissions (start here)'!AF151*2000*453.59/8760/3600*Dispersion!$P$10,0)</f>
        <v>0</v>
      </c>
      <c r="BJ151" s="74">
        <f>IF(AND(ISNUMBER('Emissions (start here)'!AF151),ISNUMBER(Dispersion!$P$11)),'Emissions (start here)'!AF151*2000*453.59/8760/3600*Dispersion!$P$11,0)</f>
        <v>0</v>
      </c>
      <c r="BK151" s="74">
        <f>IF(AND(ISNUMBER('Emissions (start here)'!AG151),ISNUMBER(Dispersion!$Q$8)),'Emissions (start here)'!AG151*453.59/3600*Dispersion!$Q$8,0)</f>
        <v>0</v>
      </c>
      <c r="BL151" s="74">
        <f>IF(AND(ISNUMBER('Emissions (start here)'!AG151),ISNUMBER(Dispersion!$Q$9)),'Emissions (start here)'!AG151*453.59/3600*Dispersion!$Q$9,0)</f>
        <v>0</v>
      </c>
      <c r="BM151" s="74">
        <f>IF(AND(ISNUMBER('Emissions (start here)'!AH151),ISNUMBER(Dispersion!$Q$10)),'Emissions (start here)'!AH151*2000*453.59/8760/3600*Dispersion!$Q$10,0)</f>
        <v>0</v>
      </c>
      <c r="BN151" s="74">
        <f>IF(AND(ISNUMBER('Emissions (start here)'!AH151),ISNUMBER(Dispersion!$Q$11)),'Emissions (start here)'!AH151*2000*453.59/8760/3600*Dispersion!$Q$11,0)</f>
        <v>0</v>
      </c>
      <c r="BO151" s="74">
        <f>IF(AND(ISNUMBER('Emissions (start here)'!AI151),ISNUMBER(Dispersion!$R$8)),'Emissions (start here)'!AI151*453.59/3600*Dispersion!$R$8,0)</f>
        <v>0</v>
      </c>
      <c r="BP151" s="74">
        <f>IF(AND(ISNUMBER('Emissions (start here)'!AI151),ISNUMBER(Dispersion!$R$9)),'Emissions (start here)'!AI151*453.59/3600*Dispersion!$R$9,0)</f>
        <v>0</v>
      </c>
      <c r="BQ151" s="74">
        <f>IF(AND(ISNUMBER('Emissions (start here)'!AJ151),ISNUMBER(Dispersion!$R$10)),'Emissions (start here)'!AJ151*2000*453.59/8760/3600*Dispersion!$R$10,0)</f>
        <v>0</v>
      </c>
      <c r="BR151" s="74">
        <f>IF(AND(ISNUMBER('Emissions (start here)'!AJ151),ISNUMBER(Dispersion!$R$11)),'Emissions (start here)'!AJ151*2000*453.59/8760/3600*Dispersion!$R$11,0)</f>
        <v>0</v>
      </c>
      <c r="BS151" s="74">
        <f>IF(AND(ISNUMBER('Emissions (start here)'!AK151),ISNUMBER(Dispersion!$S$8)),'Emissions (start here)'!AK151*453.59/3600*Dispersion!$S$8,0)</f>
        <v>0</v>
      </c>
      <c r="BT151" s="74">
        <f>IF(AND(ISNUMBER('Emissions (start here)'!AK151),ISNUMBER(Dispersion!$S$9)),'Emissions (start here)'!AK151*453.59/3600*Dispersion!$S$9,0)</f>
        <v>0</v>
      </c>
      <c r="BU151" s="74">
        <f>IF(AND(ISNUMBER('Emissions (start here)'!AL151),ISNUMBER(Dispersion!$S$10)),'Emissions (start here)'!AL151*2000*453.59/8760/3600*Dispersion!$S$10,0)</f>
        <v>0</v>
      </c>
      <c r="BV151" s="74">
        <f>IF(AND(ISNUMBER('Emissions (start here)'!AL151),ISNUMBER(Dispersion!$S$11)),'Emissions (start here)'!AL151*2000*453.59/8760/3600*Dispersion!$S$11,0)</f>
        <v>0</v>
      </c>
      <c r="BW151" s="74">
        <f>IF(AND(ISNUMBER('Emissions (start here)'!AM151),ISNUMBER(Dispersion!$T$8)),'Emissions (start here)'!AM151*453.59/3600*Dispersion!$T$8,0)</f>
        <v>0</v>
      </c>
      <c r="BX151" s="74">
        <f>IF(AND(ISNUMBER('Emissions (start here)'!AM151),ISNUMBER(Dispersion!$T$9)),'Emissions (start here)'!AM151*453.59/3600*Dispersion!$T$9,0)</f>
        <v>0</v>
      </c>
      <c r="BY151" s="74">
        <f>IF(AND(ISNUMBER('Emissions (start here)'!AN151),ISNUMBER(Dispersion!$T$10)),'Emissions (start here)'!AN151*2000*453.59/8760/3600*Dispersion!$T$10,0)</f>
        <v>0</v>
      </c>
      <c r="BZ151" s="74">
        <f>IF(AND(ISNUMBER('Emissions (start here)'!AN151),ISNUMBER(Dispersion!$T$11)),'Emissions (start here)'!AN151*2000*453.59/8760/3600*Dispersion!$T$11,0)</f>
        <v>0</v>
      </c>
      <c r="CA151" s="74">
        <f>IF(AND(ISNUMBER('Emissions (start here)'!AO151),ISNUMBER(Dispersion!$U$8)),'Emissions (start here)'!AO151*453.59/3600*Dispersion!$U$8,0)</f>
        <v>0</v>
      </c>
      <c r="CB151" s="74">
        <f>IF(AND(ISNUMBER('Emissions (start here)'!AO151),ISNUMBER(Dispersion!$U$9)),'Emissions (start here)'!AO151*453.59/3600*Dispersion!$U$9,0)</f>
        <v>0</v>
      </c>
      <c r="CC151" s="74">
        <f>IF(AND(ISNUMBER('Emissions (start here)'!AP151),ISNUMBER(Dispersion!$U$10)),'Emissions (start here)'!AP151*2000*453.59/8760/3600*Dispersion!$U$10,0)</f>
        <v>0</v>
      </c>
      <c r="CD151" s="74">
        <f>IF(AND(ISNUMBER('Emissions (start here)'!AP151),ISNUMBER(Dispersion!$U$11)),'Emissions (start here)'!AP151*2000*453.59/8760/3600*Dispersion!$U$11,0)</f>
        <v>0</v>
      </c>
      <c r="CE151" s="74">
        <f>IF(AND(ISNUMBER('Emissions (start here)'!AQ151),ISNUMBER(Dispersion!$V$8)),'Emissions (start here)'!AQ151*453.59/3600*Dispersion!$V$8,0)</f>
        <v>0</v>
      </c>
      <c r="CF151" s="74">
        <f>IF(AND(ISNUMBER('Emissions (start here)'!AQ151),ISNUMBER(Dispersion!$V$9)),'Emissions (start here)'!AQ151*453.59/3600*Dispersion!$V$9,0)</f>
        <v>0</v>
      </c>
      <c r="CG151" s="74">
        <f>IF(AND(ISNUMBER('Emissions (start here)'!AR151),ISNUMBER(Dispersion!$V$10)),'Emissions (start here)'!AR151*2000*453.59/8760/3600*Dispersion!$V$10,0)</f>
        <v>0</v>
      </c>
      <c r="CH151" s="74">
        <f>IF(AND(ISNUMBER('Emissions (start here)'!AR151),ISNUMBER(Dispersion!$V$11)),'Emissions (start here)'!AR151*2000*453.59/8760/3600*Dispersion!$V$11,0)</f>
        <v>0</v>
      </c>
      <c r="CI151" s="74">
        <f>IF(AND(ISNUMBER('Emissions (start here)'!AS151),ISNUMBER(Dispersion!$W$8)),'Emissions (start here)'!AS151*453.59/3600*Dispersion!$W$8,0)</f>
        <v>0</v>
      </c>
      <c r="CJ151" s="74">
        <f>IF(AND(ISNUMBER('Emissions (start here)'!AS151),ISNUMBER(Dispersion!$W$9)),'Emissions (start here)'!AS151*453.59/3600*Dispersion!$W$9,0)</f>
        <v>0</v>
      </c>
      <c r="CK151" s="74">
        <f>IF(AND(ISNUMBER('Emissions (start here)'!AT151),ISNUMBER(Dispersion!$W$10)),'Emissions (start here)'!AT151*2000*453.59/8760/3600*Dispersion!$W$10,0)</f>
        <v>0</v>
      </c>
      <c r="CL151" s="74">
        <f>IF(AND(ISNUMBER('Emissions (start here)'!AT151),ISNUMBER(Dispersion!$W$11)),'Emissions (start here)'!AT151*2000*453.59/8760/3600*Dispersion!$W$11,0)</f>
        <v>0</v>
      </c>
      <c r="CM151" s="74">
        <f>IF(AND(ISNUMBER('Emissions (start here)'!AU151),ISNUMBER(Dispersion!$X$8)),'Emissions (start here)'!AU151*453.59/3600*Dispersion!$X$8,0)</f>
        <v>0</v>
      </c>
      <c r="CN151" s="74">
        <f>IF(AND(ISNUMBER('Emissions (start here)'!AU151),ISNUMBER(Dispersion!$X$9)),'Emissions (start here)'!AU151*453.59/3600*Dispersion!$X$9,0)</f>
        <v>0</v>
      </c>
      <c r="CO151" s="74">
        <f>IF(AND(ISNUMBER('Emissions (start here)'!AV151),ISNUMBER(Dispersion!$X$10)),'Emissions (start here)'!AV151*2000*453.59/8760/3600*Dispersion!$X$10,0)</f>
        <v>0</v>
      </c>
      <c r="CP151" s="74">
        <f>IF(AND(ISNUMBER('Emissions (start here)'!AV151),ISNUMBER(Dispersion!$X$11)),'Emissions (start here)'!AV151*2000*453.59/8760/3600*Dispersion!$X$11,0)</f>
        <v>0</v>
      </c>
      <c r="CQ151" s="74">
        <f>IF(AND(ISNUMBER('Emissions (start here)'!AW151),ISNUMBER(Dispersion!$Y$8)),'Emissions (start here)'!AW151*453.59/3600*Dispersion!$Y$8,0)</f>
        <v>0</v>
      </c>
      <c r="CR151" s="74">
        <f>IF(AND(ISNUMBER('Emissions (start here)'!AW151),ISNUMBER(Dispersion!$Y$9)),'Emissions (start here)'!AW151*453.59/3600*Dispersion!$Y$9,0)</f>
        <v>0</v>
      </c>
      <c r="CS151" s="74">
        <f>IF(AND(ISNUMBER('Emissions (start here)'!AX151),ISNUMBER(Dispersion!$Y$10)),'Emissions (start here)'!AX151*2000*453.59/8760/3600*Dispersion!$Y$10,0)</f>
        <v>0</v>
      </c>
      <c r="CT151" s="74">
        <f>IF(AND(ISNUMBER('Emissions (start here)'!AX151),ISNUMBER(Dispersion!$Y$11)),'Emissions (start here)'!AX151*2000*453.59/8760/3600*Dispersion!$Y$11,0)</f>
        <v>0</v>
      </c>
      <c r="CU151" s="74">
        <f>IF(AND(ISNUMBER('Emissions (start here)'!AY151),ISNUMBER(Dispersion!$Z$8)),'Emissions (start here)'!AY151*453.59/3600*Dispersion!$Z$8,0)</f>
        <v>0</v>
      </c>
      <c r="CV151" s="74">
        <f>IF(AND(ISNUMBER('Emissions (start here)'!AY151),ISNUMBER(Dispersion!$Z$9)),'Emissions (start here)'!AY151*453.59/3600*Dispersion!$Z$9,0)</f>
        <v>0</v>
      </c>
      <c r="CW151" s="74">
        <f>IF(AND(ISNUMBER('Emissions (start here)'!AZ151),ISNUMBER(Dispersion!$Z$10)),'Emissions (start here)'!AZ151*2000*453.59/8760/3600*Dispersion!$Z$10,0)</f>
        <v>0</v>
      </c>
      <c r="CX151" s="74">
        <f>IF(AND(ISNUMBER('Emissions (start here)'!AZ151),ISNUMBER(Dispersion!$Z$11)),'Emissions (start here)'!AZ151*2000*453.59/8760/3600*Dispersion!$Z$11,0)</f>
        <v>0</v>
      </c>
      <c r="CY151" s="74">
        <f>IF(AND(ISNUMBER('Emissions (start here)'!BA151),ISNUMBER(Dispersion!$AA$8)),'Emissions (start here)'!BA151*453.59/3600*Dispersion!$AA$8,0)</f>
        <v>0</v>
      </c>
      <c r="CZ151" s="74">
        <f>IF(AND(ISNUMBER('Emissions (start here)'!BA151),ISNUMBER(Dispersion!$AA$9)),'Emissions (start here)'!BA151*453.59/3600*Dispersion!$AA$9,0)</f>
        <v>0</v>
      </c>
      <c r="DA151" s="74">
        <f>IF(AND(ISNUMBER('Emissions (start here)'!BB151),ISNUMBER(Dispersion!$AA$10)),'Emissions (start here)'!BB151*2000*453.59/8760/3600*Dispersion!$AA$10,0)</f>
        <v>0</v>
      </c>
      <c r="DB151" s="74">
        <f>IF(AND(ISNUMBER('Emissions (start here)'!BB151),ISNUMBER(Dispersion!$AA$11)),'Emissions (start here)'!BB151*2000*453.59/8760/3600*Dispersion!$AA$11,0)</f>
        <v>0</v>
      </c>
      <c r="DC151" s="74">
        <f>IF(AND(ISNUMBER('Emissions (start here)'!BC151),ISNUMBER(Dispersion!$AB$8)),'Emissions (start here)'!BC151*453.59/3600*Dispersion!$AB$8,0)</f>
        <v>0</v>
      </c>
      <c r="DD151" s="74">
        <f>IF(AND(ISNUMBER('Emissions (start here)'!BC151),ISNUMBER(Dispersion!$AB$9)),'Emissions (start here)'!BC151*453.59/3600*Dispersion!$AB$9,0)</f>
        <v>0</v>
      </c>
      <c r="DE151" s="74">
        <f>IF(AND(ISNUMBER('Emissions (start here)'!BD151),ISNUMBER(Dispersion!$AB$10)),'Emissions (start here)'!BD151*2000*453.59/8760/3600*Dispersion!$AB$10,0)</f>
        <v>0</v>
      </c>
      <c r="DF151" s="74">
        <f>IF(AND(ISNUMBER('Emissions (start here)'!BD151),ISNUMBER(Dispersion!$AB$11)),'Emissions (start here)'!BD151*2000*453.59/8760/3600*Dispersion!$AB$11,0)</f>
        <v>0</v>
      </c>
      <c r="DG151" s="74">
        <f>IF(AND(ISNUMBER('Emissions (start here)'!BE151),ISNUMBER(Dispersion!$AC$8)),'Emissions (start here)'!BE151*453.59/3600*Dispersion!$AC$8,0)</f>
        <v>0</v>
      </c>
      <c r="DH151" s="74">
        <f>IF(AND(ISNUMBER('Emissions (start here)'!BE151),ISNUMBER(Dispersion!$AC$9)),'Emissions (start here)'!BE151*453.59/3600*Dispersion!$AC$9,0)</f>
        <v>0</v>
      </c>
      <c r="DI151" s="74">
        <f>IF(AND(ISNUMBER('Emissions (start here)'!BF151),ISNUMBER(Dispersion!$AC$10)),'Emissions (start here)'!BF151*2000*453.59/8760/3600*Dispersion!$AC$10,0)</f>
        <v>0</v>
      </c>
      <c r="DJ151" s="74">
        <f>IF(AND(ISNUMBER('Emissions (start here)'!BF151),ISNUMBER(Dispersion!$AC$11)),'Emissions (start here)'!BF151*2000*453.59/8760/3600*Dispersion!$AC$11,0)</f>
        <v>0</v>
      </c>
      <c r="DK151" s="74">
        <f>IF(AND(ISNUMBER('Emissions (start here)'!BG151),ISNUMBER(Dispersion!$AD$8)),'Emissions (start here)'!BG151*453.59/3600*Dispersion!$AD$8,0)</f>
        <v>0</v>
      </c>
      <c r="DL151" s="74">
        <f>IF(AND(ISNUMBER('Emissions (start here)'!BG151),ISNUMBER(Dispersion!$AD$9)),'Emissions (start here)'!BG151*453.59/3600*Dispersion!$AD$9,0)</f>
        <v>0</v>
      </c>
      <c r="DM151" s="74">
        <f>IF(AND(ISNUMBER('Emissions (start here)'!BH151),ISNUMBER(Dispersion!$AD$10)),'Emissions (start here)'!BH151*2000*453.59/8760/3600*Dispersion!$AD$10,0)</f>
        <v>0</v>
      </c>
      <c r="DN151" s="74">
        <f>IF(AND(ISNUMBER('Emissions (start here)'!BH151),ISNUMBER(Dispersion!$AD$11)),'Emissions (start here)'!BH151*2000*453.59/8760/3600*Dispersion!$AD$11,0)</f>
        <v>0</v>
      </c>
      <c r="DO151" s="74">
        <f>IF(AND(ISNUMBER('Emissions (start here)'!BI151),ISNUMBER(Dispersion!$AE$8)),'Emissions (start here)'!BI151*453.59/3600*Dispersion!$AE$8,0)</f>
        <v>0</v>
      </c>
      <c r="DP151" s="74">
        <f>IF(AND(ISNUMBER('Emissions (start here)'!BI151),ISNUMBER(Dispersion!$AE$9)),'Emissions (start here)'!BI151*453.59/3600*Dispersion!$AE$9,0)</f>
        <v>0</v>
      </c>
      <c r="DQ151" s="74">
        <f>IF(AND(ISNUMBER('Emissions (start here)'!BJ151),ISNUMBER(Dispersion!$AE$10)),'Emissions (start here)'!BJ151*2000*453.59/8760/3600*Dispersion!$AE$10,0)</f>
        <v>0</v>
      </c>
      <c r="DR151" s="74">
        <f>IF(AND(ISNUMBER('Emissions (start here)'!BJ151),ISNUMBER(Dispersion!$AE$11)),'Emissions (start here)'!BJ151*2000*453.59/8760/3600*Dispersion!$AE$11,0)</f>
        <v>0</v>
      </c>
      <c r="DS151" s="74">
        <f>IF(AND(ISNUMBER('Emissions (start here)'!BK151),ISNUMBER(Dispersion!$AF$8)),'Emissions (start here)'!BK151*453.59/3600*Dispersion!$AF$8,0)</f>
        <v>0</v>
      </c>
      <c r="DT151" s="74">
        <f>IF(AND(ISNUMBER('Emissions (start here)'!BK151),ISNUMBER(Dispersion!$AF$9)),'Emissions (start here)'!BK151*453.59/3600*Dispersion!$AF$9,0)</f>
        <v>0</v>
      </c>
      <c r="DU151" s="74">
        <f>IF(AND(ISNUMBER('Emissions (start here)'!BL151),ISNUMBER(Dispersion!$AF$10)),'Emissions (start here)'!BL151*2000*453.59/8760/3600*Dispersion!$AF$10,0)</f>
        <v>0</v>
      </c>
      <c r="DV151" s="74">
        <f>IF(AND(ISNUMBER('Emissions (start here)'!BL151),ISNUMBER(Dispersion!$AF$11)),'Emissions (start here)'!BL151*2000*453.59/8760/3600*Dispersion!$AF$11,0)</f>
        <v>0</v>
      </c>
      <c r="DW151" s="74">
        <f>IF(AND(ISNUMBER('Emissions (start here)'!BM151),ISNUMBER(Dispersion!$AG$8)),'Emissions (start here)'!BM151*453.59/3600*Dispersion!$AG$8,0)</f>
        <v>0</v>
      </c>
      <c r="DX151" s="74">
        <f>IF(AND(ISNUMBER('Emissions (start here)'!BM151),ISNUMBER(Dispersion!$AG$9)),'Emissions (start here)'!BM151*453.59/3600*Dispersion!$AG$9,0)</f>
        <v>0</v>
      </c>
      <c r="DY151" s="74">
        <f>IF(AND(ISNUMBER('Emissions (start here)'!BN151),ISNUMBER(Dispersion!$AG$10)),'Emissions (start here)'!BN151*2000*453.59/8760/3600*Dispersion!$AG$10,0)</f>
        <v>0</v>
      </c>
      <c r="DZ151" s="74">
        <f>IF(AND(ISNUMBER('Emissions (start here)'!BN151),ISNUMBER(Dispersion!$AG$11)),'Emissions (start here)'!BN151*2000*453.59/8760/3600*Dispersion!$AG$11,0)</f>
        <v>0</v>
      </c>
      <c r="EA151" s="74">
        <f>IF(AND(ISNUMBER('Emissions (start here)'!BO151),ISNUMBER(Dispersion!$AH$8)),'Emissions (start here)'!BO151*453.59/3600*Dispersion!$AH$8,0)</f>
        <v>0</v>
      </c>
      <c r="EB151" s="74">
        <f>IF(AND(ISNUMBER('Emissions (start here)'!BO151),ISNUMBER(Dispersion!$AH$9)),'Emissions (start here)'!BO151*453.59/3600*Dispersion!$AH$9,0)</f>
        <v>0</v>
      </c>
      <c r="EC151" s="74">
        <f>IF(AND(ISNUMBER('Emissions (start here)'!BP151),ISNUMBER(Dispersion!$AH$10)),'Emissions (start here)'!BP151*2000*453.59/8760/3600*Dispersion!$AH$10,0)</f>
        <v>0</v>
      </c>
      <c r="ED151" s="74">
        <f>IF(AND(ISNUMBER('Emissions (start here)'!BP151),ISNUMBER(Dispersion!$AH$11)),'Emissions (start here)'!BP151*2000*453.59/8760/3600*Dispersion!$AH$11,0)</f>
        <v>0</v>
      </c>
      <c r="EE151" s="74">
        <f>IF(AND(ISNUMBER('Emissions (start here)'!BQ151),ISNUMBER(Dispersion!$AI$8)),'Emissions (start here)'!BQ151*453.59/3600*Dispersion!$AI$8,0)</f>
        <v>0</v>
      </c>
      <c r="EF151" s="74">
        <f>IF(AND(ISNUMBER('Emissions (start here)'!BQ151),ISNUMBER(Dispersion!$AI$9)),'Emissions (start here)'!BQ151*453.59/3600*Dispersion!$AI$9,0)</f>
        <v>0</v>
      </c>
      <c r="EG151" s="74">
        <f>IF(AND(ISNUMBER('Emissions (start here)'!BR151),ISNUMBER(Dispersion!$AI$10)),'Emissions (start here)'!BR151*2000*453.59/8760/3600*Dispersion!$AI$10,0)</f>
        <v>0</v>
      </c>
      <c r="EH151" s="74">
        <f>IF(AND(ISNUMBER('Emissions (start here)'!BR151),ISNUMBER(Dispersion!$AI$11)),'Emissions (start here)'!BR151*2000*453.59/8760/3600*Dispersion!$AI$11,0)</f>
        <v>0</v>
      </c>
      <c r="EI151" s="74">
        <f>IF(AND(ISNUMBER('Emissions (start here)'!BS151),ISNUMBER(Dispersion!$AJ$8)),'Emissions (start here)'!BS151*453.59/3600*Dispersion!$AJ$8,0)</f>
        <v>0</v>
      </c>
      <c r="EJ151" s="74">
        <f>IF(AND(ISNUMBER('Emissions (start here)'!BS151),ISNUMBER(Dispersion!$AJ$9)),'Emissions (start here)'!BS151*453.59/3600*Dispersion!$AJ$9,0)</f>
        <v>0</v>
      </c>
      <c r="EK151" s="74">
        <f>IF(AND(ISNUMBER('Emissions (start here)'!BT151),ISNUMBER(Dispersion!$AJ$10)),'Emissions (start here)'!BT151*2000*453.59/8760/3600*Dispersion!$AJ$10,0)</f>
        <v>0</v>
      </c>
      <c r="EL151" s="74">
        <f>IF(AND(ISNUMBER('Emissions (start here)'!BT151),ISNUMBER(Dispersion!$AJ$11)),'Emissions (start here)'!BT151*2000*453.59/8760/3600*Dispersion!$AJ$11,0)</f>
        <v>0</v>
      </c>
      <c r="EM151" s="74">
        <f>IF(AND(ISNUMBER('Emissions (start here)'!BU151),ISNUMBER(Dispersion!$AK$8)),'Emissions (start here)'!BU151*453.59/3600*Dispersion!$AK$8,0)</f>
        <v>0</v>
      </c>
      <c r="EN151" s="74">
        <f>IF(AND(ISNUMBER('Emissions (start here)'!BU151),ISNUMBER(Dispersion!$AK$9)),'Emissions (start here)'!BU151*453.59/3600*Dispersion!$AK$9,0)</f>
        <v>0</v>
      </c>
      <c r="EO151" s="74">
        <f>IF(AND(ISNUMBER('Emissions (start here)'!BV151),ISNUMBER(Dispersion!$AK$10)),'Emissions (start here)'!BV151*2000*453.59/8760/3600*Dispersion!$AK$10,0)</f>
        <v>0</v>
      </c>
      <c r="EP151" s="74">
        <f>IF(AND(ISNUMBER('Emissions (start here)'!BV151),ISNUMBER(Dispersion!$AK$11)),'Emissions (start here)'!BV151*2000*453.59/8760/3600*Dispersion!$AK$11,0)</f>
        <v>0</v>
      </c>
      <c r="EQ151" s="74">
        <f>IF(AND(ISNUMBER('Emissions (start here)'!BW151),ISNUMBER(Dispersion!$AL$8)),'Emissions (start here)'!BW151*453.59/3600*Dispersion!$AL$8,0)</f>
        <v>0</v>
      </c>
      <c r="ER151" s="74">
        <f>IF(AND(ISNUMBER('Emissions (start here)'!BW151),ISNUMBER(Dispersion!$AL$9)),'Emissions (start here)'!BW151*453.59/3600*Dispersion!$AL$9,0)</f>
        <v>0</v>
      </c>
      <c r="ES151" s="74">
        <f>IF(AND(ISNUMBER('Emissions (start here)'!BX151),ISNUMBER(Dispersion!$AL$10)),'Emissions (start here)'!BX151*2000*453.59/8760/3600*Dispersion!$AL$10,0)</f>
        <v>0</v>
      </c>
      <c r="ET151" s="74">
        <f>IF(AND(ISNUMBER('Emissions (start here)'!BX151),ISNUMBER(Dispersion!$AL$11)),'Emissions (start here)'!BX151*2000*453.59/8760/3600*Dispersion!$AL$11,0)</f>
        <v>0</v>
      </c>
      <c r="EU151" s="74">
        <f>IF(AND(ISNUMBER('Emissions (start here)'!BY151),ISNUMBER(Dispersion!$AM$8)),'Emissions (start here)'!BY151*453.59/3600*Dispersion!$AM$8,0)</f>
        <v>0</v>
      </c>
      <c r="EV151" s="74">
        <f>IF(AND(ISNUMBER('Emissions (start here)'!BY151),ISNUMBER(Dispersion!$AM$9)),'Emissions (start here)'!BY151*453.59/3600*Dispersion!$AM$9,0)</f>
        <v>0</v>
      </c>
      <c r="EW151" s="74">
        <f>IF(AND(ISNUMBER('Emissions (start here)'!BZ151),ISNUMBER(Dispersion!$AM$10)),'Emissions (start here)'!BZ151*2000*453.59/8760/3600*Dispersion!$AM$10,0)</f>
        <v>0</v>
      </c>
      <c r="EX151" s="74">
        <f>IF(AND(ISNUMBER('Emissions (start here)'!BZ151),ISNUMBER(Dispersion!$AM$11)),'Emissions (start here)'!BZ151*2000*453.59/8760/3600*Dispersion!$AM$11,0)</f>
        <v>0</v>
      </c>
      <c r="EY151" s="74">
        <f>IF(AND(ISNUMBER('Emissions (start here)'!CA151),ISNUMBER(Dispersion!$AN$8)),'Emissions (start here)'!CA151*453.59/3600*Dispersion!$AN$8,0)</f>
        <v>0</v>
      </c>
      <c r="EZ151" s="74">
        <f>IF(AND(ISNUMBER('Emissions (start here)'!CA151),ISNUMBER(Dispersion!$AN$9)),'Emissions (start here)'!CA151*453.59/3600*Dispersion!$AN$9,0)</f>
        <v>0</v>
      </c>
      <c r="FA151" s="74">
        <f>IF(AND(ISNUMBER('Emissions (start here)'!CB151),ISNUMBER(Dispersion!$AN$10)),'Emissions (start here)'!CB151*2000*453.59/8760/3600*Dispersion!$AN$10,0)</f>
        <v>0</v>
      </c>
      <c r="FB151" s="74">
        <f>IF(AND(ISNUMBER('Emissions (start here)'!CB151),ISNUMBER(Dispersion!$AN$11)),'Emissions (start here)'!CB151*2000*453.59/8760/3600*Dispersion!$AN$11,0)</f>
        <v>0</v>
      </c>
      <c r="FC151" s="74">
        <f>IF(AND(ISNUMBER('Emissions (start here)'!CC151),ISNUMBER(Dispersion!$AO$8)),'Emissions (start here)'!CC151*453.59/3600*Dispersion!$AO$8,0)</f>
        <v>0</v>
      </c>
      <c r="FD151" s="74">
        <f>IF(AND(ISNUMBER('Emissions (start here)'!CC151),ISNUMBER(Dispersion!$AO$9)),'Emissions (start here)'!CC151*453.59/3600*Dispersion!$AO$9,0)</f>
        <v>0</v>
      </c>
      <c r="FE151" s="74">
        <f>IF(AND(ISNUMBER('Emissions (start here)'!CD151),ISNUMBER(Dispersion!$AO$10)),'Emissions (start here)'!CD151*2000*453.59/8760/3600*Dispersion!$AO$10,0)</f>
        <v>0</v>
      </c>
      <c r="FF151" s="74">
        <f>IF(AND(ISNUMBER('Emissions (start here)'!CD151),ISNUMBER(Dispersion!$AO$11)),'Emissions (start here)'!CD151*2000*453.59/8760/3600*Dispersion!$AO$11,0)</f>
        <v>0</v>
      </c>
      <c r="FG151" s="74">
        <f>IF(AND(ISNUMBER('Emissions (start here)'!CE151),ISNUMBER(Dispersion!$AP$8)),'Emissions (start here)'!CE151*453.59/3600*Dispersion!$AP$8,0)</f>
        <v>0</v>
      </c>
      <c r="FH151" s="74">
        <f>IF(AND(ISNUMBER('Emissions (start here)'!CE151),ISNUMBER(Dispersion!$AP$9)),'Emissions (start here)'!CE151*453.59/3600*Dispersion!$AP$9,0)</f>
        <v>0</v>
      </c>
      <c r="FI151" s="74">
        <f>IF(AND(ISNUMBER('Emissions (start here)'!CF151),ISNUMBER(Dispersion!$AP$10)),'Emissions (start here)'!CF151*2000*453.59/8760/3600*Dispersion!$AP$10,0)</f>
        <v>0</v>
      </c>
      <c r="FJ151" s="74">
        <f>IF(AND(ISNUMBER('Emissions (start here)'!CF151),ISNUMBER(Dispersion!$AP$11)),'Emissions (start here)'!CF151*2000*453.59/8760/3600*Dispersion!$AP$11,0)</f>
        <v>0</v>
      </c>
      <c r="FK151" s="74">
        <f>IF(AND(ISNUMBER('Emissions (start here)'!CG151),ISNUMBER(Dispersion!$AQ$8)),'Emissions (start here)'!CG151*453.59/3600*Dispersion!$AQ$8,0)</f>
        <v>0</v>
      </c>
      <c r="FL151" s="74">
        <f>IF(AND(ISNUMBER('Emissions (start here)'!CG151),ISNUMBER(Dispersion!$AQ$9)),'Emissions (start here)'!CG151*453.59/3600*Dispersion!$AQ$9,0)</f>
        <v>0</v>
      </c>
      <c r="FM151" s="74">
        <f>IF(AND(ISNUMBER('Emissions (start here)'!CH151),ISNUMBER(Dispersion!$AQ$10)),'Emissions (start here)'!CH151*2000*453.59/8760/3600*Dispersion!$AQ$10,0)</f>
        <v>0</v>
      </c>
      <c r="FN151" s="74">
        <f>IF(AND(ISNUMBER('Emissions (start here)'!CH151),ISNUMBER(Dispersion!$AQ$11)),'Emissions (start here)'!CH151*2000*453.59/8760/3600*Dispersion!$AQ$11,0)</f>
        <v>0</v>
      </c>
      <c r="FO151" s="74">
        <f>IF(AND(ISNUMBER('Emissions (start here)'!CI151),ISNUMBER(Dispersion!$AR$8)),'Emissions (start here)'!CI151*453.59/3600*Dispersion!$AR$8,0)</f>
        <v>0</v>
      </c>
      <c r="FP151" s="74">
        <f>IF(AND(ISNUMBER('Emissions (start here)'!CI151),ISNUMBER(Dispersion!$AR$9)),'Emissions (start here)'!CI151*453.59/3600*Dispersion!$AR$9,0)</f>
        <v>0</v>
      </c>
      <c r="FQ151" s="74">
        <f>IF(AND(ISNUMBER('Emissions (start here)'!CJ151),ISNUMBER(Dispersion!$AR$10)),'Emissions (start here)'!CJ151*2000*453.59/8760/3600*Dispersion!$AR$10,0)</f>
        <v>0</v>
      </c>
      <c r="FR151" s="74">
        <f>IF(AND(ISNUMBER('Emissions (start here)'!CJ151),ISNUMBER(Dispersion!$AR$11)),'Emissions (start here)'!CJ151*2000*453.59/8760/3600*Dispersion!$AR$11,0)</f>
        <v>0</v>
      </c>
      <c r="FS151" s="74">
        <f>IF(AND(ISNUMBER('Emissions (start here)'!CK151),ISNUMBER(Dispersion!$AS$8)),'Emissions (start here)'!CK151*453.59/3600*Dispersion!$AS$8,0)</f>
        <v>0</v>
      </c>
      <c r="FT151" s="74">
        <f>IF(AND(ISNUMBER('Emissions (start here)'!CK151),ISNUMBER(Dispersion!$AS$9)),'Emissions (start here)'!CK151*453.59/3600*Dispersion!$AS$9,0)</f>
        <v>0</v>
      </c>
      <c r="FU151" s="74">
        <f>IF(AND(ISNUMBER('Emissions (start here)'!CL151),ISNUMBER(Dispersion!$AS$10)),'Emissions (start here)'!CL151*2000*453.59/8760/3600*Dispersion!$AS$10,0)</f>
        <v>0</v>
      </c>
      <c r="FV151" s="74">
        <f>IF(AND(ISNUMBER('Emissions (start here)'!CL151),ISNUMBER(Dispersion!$AS$11)),'Emissions (start here)'!CL151*2000*453.59/8760/3600*Dispersion!$AS$11,0)</f>
        <v>0</v>
      </c>
      <c r="FW151" s="74">
        <f>IF(AND(ISNUMBER('Emissions (start here)'!CM151),ISNUMBER(Dispersion!$AT$8)),'Emissions (start here)'!CM151*453.59/3600*Dispersion!$AT$8,0)</f>
        <v>0</v>
      </c>
      <c r="FX151" s="74">
        <f>IF(AND(ISNUMBER('Emissions (start here)'!CM151),ISNUMBER(Dispersion!$AT$9)),'Emissions (start here)'!CM151*453.59/3600*Dispersion!$AT$9,0)</f>
        <v>0</v>
      </c>
      <c r="FY151" s="74">
        <f>IF(AND(ISNUMBER('Emissions (start here)'!CN151),ISNUMBER(Dispersion!$AT$10)),'Emissions (start here)'!CN151*2000*453.59/8760/3600*Dispersion!$AT$10,0)</f>
        <v>0</v>
      </c>
      <c r="FZ151" s="74">
        <f>IF(AND(ISNUMBER('Emissions (start here)'!CN151),ISNUMBER(Dispersion!$AT$11)),'Emissions (start here)'!CN151*2000*453.59/8760/3600*Dispersion!$AT$11,0)</f>
        <v>0</v>
      </c>
      <c r="GA151" s="74">
        <f>IF(AND(ISNUMBER('Emissions (start here)'!CO151),ISNUMBER(Dispersion!$AU$8)),'Emissions (start here)'!CO151*453.59/3600*Dispersion!$AU$8,0)</f>
        <v>0</v>
      </c>
      <c r="GB151" s="74">
        <f>IF(AND(ISNUMBER('Emissions (start here)'!CO151),ISNUMBER(Dispersion!$AU$9)),'Emissions (start here)'!CO151*453.59/3600*Dispersion!$AU$9,0)</f>
        <v>0</v>
      </c>
      <c r="GC151" s="74">
        <f>IF(AND(ISNUMBER('Emissions (start here)'!CP151),ISNUMBER(Dispersion!$AU$10)),'Emissions (start here)'!CP151*2000*453.59/8760/3600*Dispersion!$AU$10,0)</f>
        <v>0</v>
      </c>
      <c r="GD151" s="74">
        <f>IF(AND(ISNUMBER('Emissions (start here)'!CP151),ISNUMBER(Dispersion!$AU$11)),'Emissions (start here)'!CP151*2000*453.59/8760/3600*Dispersion!$AU$11,0)</f>
        <v>0</v>
      </c>
      <c r="GE151" s="74">
        <f>IF(AND(ISNUMBER('Emissions (start here)'!CQ151),ISNUMBER(Dispersion!$AV$8)),'Emissions (start here)'!CQ151*453.59/3600*Dispersion!$AV$8,0)</f>
        <v>0</v>
      </c>
      <c r="GF151" s="74">
        <f>IF(AND(ISNUMBER('Emissions (start here)'!CQ151),ISNUMBER(Dispersion!$AV$9)),'Emissions (start here)'!CQ151*453.59/3600*Dispersion!$AV$9,0)</f>
        <v>0</v>
      </c>
      <c r="GG151" s="74">
        <f>IF(AND(ISNUMBER('Emissions (start here)'!CR151),ISNUMBER(Dispersion!$AV$10)),'Emissions (start here)'!CR151*2000*453.59/8760/3600*Dispersion!$AV$10,0)</f>
        <v>0</v>
      </c>
      <c r="GH151" s="74">
        <f>IF(AND(ISNUMBER('Emissions (start here)'!CR151),ISNUMBER(Dispersion!$AV$11)),'Emissions (start here)'!CR151*2000*453.59/8760/3600*Dispersion!$AV$11,0)</f>
        <v>0</v>
      </c>
      <c r="GI151" s="74">
        <f>IF(AND(ISNUMBER('Emissions (start here)'!CS151),ISNUMBER(Dispersion!$AW$8)),'Emissions (start here)'!CS151*453.59/3600*Dispersion!$AW$8,0)</f>
        <v>0</v>
      </c>
      <c r="GJ151" s="74">
        <f>IF(AND(ISNUMBER('Emissions (start here)'!CS151),ISNUMBER(Dispersion!$AW$9)),'Emissions (start here)'!CS151*453.59/3600*Dispersion!$AW$9,0)</f>
        <v>0</v>
      </c>
      <c r="GK151" s="74">
        <f>IF(AND(ISNUMBER('Emissions (start here)'!CT151),ISNUMBER(Dispersion!$AW$10)),'Emissions (start here)'!CT151*2000*453.59/8760/3600*Dispersion!$AW$10,0)</f>
        <v>0</v>
      </c>
      <c r="GL151" s="74">
        <f>IF(AND(ISNUMBER('Emissions (start here)'!CT151),ISNUMBER(Dispersion!$AW$11)),'Emissions (start here)'!CT151*2000*453.59/8760/3600*Dispersion!$AW$11,0)</f>
        <v>0</v>
      </c>
      <c r="GM151" s="74">
        <f>IF(AND(ISNUMBER('Emissions (start here)'!CU151),ISNUMBER(Dispersion!$AX$8)),'Emissions (start here)'!CU151*453.59/3600*Dispersion!$AX$8,0)</f>
        <v>0</v>
      </c>
      <c r="GN151" s="74">
        <f>IF(AND(ISNUMBER('Emissions (start here)'!CU151),ISNUMBER(Dispersion!$AX$9)),'Emissions (start here)'!CU151*453.59/3600*Dispersion!$AX$9,0)</f>
        <v>0</v>
      </c>
      <c r="GO151" s="74">
        <f>IF(AND(ISNUMBER('Emissions (start here)'!CV151),ISNUMBER(Dispersion!$AX$10)),'Emissions (start here)'!CV151*2000*453.59/8760/3600*Dispersion!$AX$10,0)</f>
        <v>0</v>
      </c>
      <c r="GP151" s="74">
        <f>IF(AND(ISNUMBER('Emissions (start here)'!CV151),ISNUMBER(Dispersion!$AX$11)),'Emissions (start here)'!CV151*2000*453.59/8760/3600*Dispersion!$AX$11,0)</f>
        <v>0</v>
      </c>
      <c r="GQ151" s="74">
        <f>IF(AND(ISNUMBER('Emissions (start here)'!CW151),ISNUMBER(Dispersion!$AY$8)),'Emissions (start here)'!CW151*453.59/3600*Dispersion!$AY$8,0)</f>
        <v>0</v>
      </c>
      <c r="GR151" s="74">
        <f>IF(AND(ISNUMBER('Emissions (start here)'!CW151),ISNUMBER(Dispersion!$AY$9)),'Emissions (start here)'!CW151*453.59/3600*Dispersion!$AY$9,0)</f>
        <v>0</v>
      </c>
      <c r="GS151" s="74">
        <f>IF(AND(ISNUMBER('Emissions (start here)'!CX151),ISNUMBER(Dispersion!$AY$10)),'Emissions (start here)'!CX151*2000*453.59/8760/3600*Dispersion!$AY$10,0)</f>
        <v>0</v>
      </c>
      <c r="GT151" s="74">
        <f>IF(AND(ISNUMBER('Emissions (start here)'!CX151),ISNUMBER(Dispersion!$AY$11)),'Emissions (start here)'!CX151*2000*453.59/8760/3600*Dispersion!$AY$11,0)</f>
        <v>0</v>
      </c>
      <c r="GU151" s="74">
        <f>IF(AND(ISNUMBER('Emissions (start here)'!CY151),ISNUMBER(Dispersion!$AZ$8)),'Emissions (start here)'!CY151*453.59/3600*Dispersion!$AZ$8,0)</f>
        <v>0</v>
      </c>
      <c r="GV151" s="74">
        <f>IF(AND(ISNUMBER('Emissions (start here)'!CY151),ISNUMBER(Dispersion!$AZ$9)),'Emissions (start here)'!CY151*453.59/3600*Dispersion!$AZ$9,0)</f>
        <v>0</v>
      </c>
      <c r="GW151" s="74">
        <f>IF(AND(ISNUMBER('Emissions (start here)'!CZ151),ISNUMBER(Dispersion!$AZ$10)),'Emissions (start here)'!CZ151*2000*453.59/8760/3600*Dispersion!$AZ$10,0)</f>
        <v>0</v>
      </c>
      <c r="GX151" s="74">
        <f>IF(AND(ISNUMBER('Emissions (start here)'!CZ151),ISNUMBER(Dispersion!$AZ$11)),'Emissions (start here)'!CZ151*2000*453.59/8760/3600*Dispersion!$AZ$11,0)</f>
        <v>0</v>
      </c>
    </row>
    <row r="152" spans="1:206" x14ac:dyDescent="0.2">
      <c r="A152" s="51" t="str">
        <f>'Tox Values'!C152</f>
        <v>192-65-4</v>
      </c>
      <c r="B152" s="94" t="str">
        <f>'Tox Values'!D152</f>
        <v>Dibenzo(a,e)pyrene</v>
      </c>
      <c r="C152" s="96">
        <f t="shared" si="9"/>
        <v>0</v>
      </c>
      <c r="D152" s="74">
        <f t="shared" si="10"/>
        <v>0</v>
      </c>
      <c r="E152" s="74">
        <f t="shared" si="11"/>
        <v>0</v>
      </c>
      <c r="F152" s="99">
        <f t="shared" si="12"/>
        <v>0</v>
      </c>
      <c r="G152" s="97">
        <f>IF(AND(ISNUMBER('Emissions (start here)'!E152),ISNUMBER(Dispersion!$C$8)),'Emissions (start here)'!E152*453.59/3600*Dispersion!$C$8,0)</f>
        <v>0</v>
      </c>
      <c r="H152" s="74">
        <f>IF(AND(ISNUMBER('Emissions (start here)'!E152),ISNUMBER(Dispersion!$C$9)),'Emissions (start here)'!E152*453.59/3600*Dispersion!$C$9,0)</f>
        <v>0</v>
      </c>
      <c r="I152" s="74">
        <f>IF(AND(ISNUMBER('Emissions (start here)'!F152),ISNUMBER(Dispersion!$C$10)),'Emissions (start here)'!F152*2000*453.59/8760/3600*Dispersion!$C$10,0)</f>
        <v>0</v>
      </c>
      <c r="J152" s="74">
        <f>IF(AND(ISNUMBER('Emissions (start here)'!F152),ISNUMBER(Dispersion!$C$11)),'Emissions (start here)'!F152*2000*453.59/8760/3600*Dispersion!$C$11,0)</f>
        <v>0</v>
      </c>
      <c r="K152" s="74">
        <f>IF(AND(ISNUMBER('Emissions (start here)'!G152),ISNUMBER(Dispersion!$D$8)),'Emissions (start here)'!G152*453.59/3600*Dispersion!$D$8,0)</f>
        <v>0</v>
      </c>
      <c r="L152" s="74">
        <f>IF(AND(ISNUMBER('Emissions (start here)'!G152),ISNUMBER(Dispersion!$D$9)),'Emissions (start here)'!G152*453.59/3600*Dispersion!$D$9,0)</f>
        <v>0</v>
      </c>
      <c r="M152" s="74">
        <f>IF(AND(ISNUMBER('Emissions (start here)'!H152),ISNUMBER(Dispersion!$D$10)),'Emissions (start here)'!H152*2000*453.59/8760/3600*Dispersion!$D$10,0)</f>
        <v>0</v>
      </c>
      <c r="N152" s="74">
        <f>IF(AND(ISNUMBER('Emissions (start here)'!H152),ISNUMBER(Dispersion!$D$11)),'Emissions (start here)'!H152*2000*453.59/8760/3600*Dispersion!$D$11,0)</f>
        <v>0</v>
      </c>
      <c r="O152" s="74">
        <f>IF(AND(ISNUMBER('Emissions (start here)'!I152),ISNUMBER(Dispersion!$E$8)),'Emissions (start here)'!I152*453.59/3600*Dispersion!$E$8,0)</f>
        <v>0</v>
      </c>
      <c r="P152" s="74">
        <f>IF(AND(ISNUMBER('Emissions (start here)'!I152),ISNUMBER(Dispersion!$E$9)),'Emissions (start here)'!I152*453.59/3600*Dispersion!$E$9,0)</f>
        <v>0</v>
      </c>
      <c r="Q152" s="74">
        <f>IF(AND(ISNUMBER('Emissions (start here)'!J152),ISNUMBER(Dispersion!$E$10)),'Emissions (start here)'!J152*2000*453.59/8760/3600*Dispersion!$E$10,0)</f>
        <v>0</v>
      </c>
      <c r="R152" s="74">
        <f>IF(AND(ISNUMBER('Emissions (start here)'!J152),ISNUMBER(Dispersion!$E$11)),'Emissions (start here)'!J152*2000*453.59/8760/3600*Dispersion!$E$11,0)</f>
        <v>0</v>
      </c>
      <c r="S152" s="74">
        <f>IF(AND(ISNUMBER('Emissions (start here)'!K152),ISNUMBER(Dispersion!$F$8)),'Emissions (start here)'!K152*453.59/3600*Dispersion!$F$8,0)</f>
        <v>0</v>
      </c>
      <c r="T152" s="74">
        <f>IF(AND(ISNUMBER('Emissions (start here)'!K152),ISNUMBER(Dispersion!$F$9)),'Emissions (start here)'!K152*453.59/3600*Dispersion!$F$9,0)</f>
        <v>0</v>
      </c>
      <c r="U152" s="74">
        <f>IF(AND(ISNUMBER('Emissions (start here)'!L152),ISNUMBER(Dispersion!$F$10)),'Emissions (start here)'!L152*2000*453.59/8760/3600*Dispersion!$F$10,0)</f>
        <v>0</v>
      </c>
      <c r="V152" s="74">
        <f>IF(AND(ISNUMBER('Emissions (start here)'!L152),ISNUMBER(Dispersion!$F$11)),'Emissions (start here)'!L152*2000*453.59/8760/3600*Dispersion!$F$11,0)</f>
        <v>0</v>
      </c>
      <c r="W152" s="74">
        <f>IF(AND(ISNUMBER('Emissions (start here)'!M152),ISNUMBER(Dispersion!$G$8)),'Emissions (start here)'!M152*453.59/3600*Dispersion!$G$8,0)</f>
        <v>0</v>
      </c>
      <c r="X152" s="74">
        <f>IF(AND(ISNUMBER('Emissions (start here)'!M152),ISNUMBER(Dispersion!$G$9)),'Emissions (start here)'!M152*453.59/3600*Dispersion!$G$9,0)</f>
        <v>0</v>
      </c>
      <c r="Y152" s="74">
        <f>IF(AND(ISNUMBER('Emissions (start here)'!N152),ISNUMBER(Dispersion!$G$10)),'Emissions (start here)'!N152*2000*453.59/8760/3600*Dispersion!$G$10,0)</f>
        <v>0</v>
      </c>
      <c r="Z152" s="74">
        <f>IF(AND(ISNUMBER('Emissions (start here)'!N152),ISNUMBER(Dispersion!$G$11)),'Emissions (start here)'!N152*2000*453.59/8760/3600*Dispersion!$G$11,0)</f>
        <v>0</v>
      </c>
      <c r="AA152" s="74">
        <f>IF(AND(ISNUMBER('Emissions (start here)'!O152),ISNUMBER(Dispersion!$H$8)),'Emissions (start here)'!O152*453.59/3600*Dispersion!$H$8,0)</f>
        <v>0</v>
      </c>
      <c r="AB152" s="74">
        <f>IF(AND(ISNUMBER('Emissions (start here)'!O152),ISNUMBER(Dispersion!$H$9)),'Emissions (start here)'!O152*453.59/3600*Dispersion!$H$9,0)</f>
        <v>0</v>
      </c>
      <c r="AC152" s="74">
        <f>IF(AND(ISNUMBER('Emissions (start here)'!P152),ISNUMBER(Dispersion!$H$10)),'Emissions (start here)'!P152*2000*453.59/8760/3600*Dispersion!$H$10,0)</f>
        <v>0</v>
      </c>
      <c r="AD152" s="74">
        <f>IF(AND(ISNUMBER('Emissions (start here)'!P152),ISNUMBER(Dispersion!$H$11)),'Emissions (start here)'!P152*2000*453.59/8760/3600*Dispersion!$H$11,0)</f>
        <v>0</v>
      </c>
      <c r="AE152" s="74">
        <f>IF(AND(ISNUMBER('Emissions (start here)'!Q152),ISNUMBER(Dispersion!$I$8)),'Emissions (start here)'!Q152*453.59/3600*Dispersion!$I$8,0)</f>
        <v>0</v>
      </c>
      <c r="AF152" s="74">
        <f>IF(AND(ISNUMBER('Emissions (start here)'!Q152),ISNUMBER(Dispersion!$I$9)),'Emissions (start here)'!Q152*453.59/3600*Dispersion!$I$9,0)</f>
        <v>0</v>
      </c>
      <c r="AG152" s="74">
        <f>IF(AND(ISNUMBER('Emissions (start here)'!R152),ISNUMBER(Dispersion!$I$10)),'Emissions (start here)'!R152*2000*453.59/8760/3600*Dispersion!$I$10,0)</f>
        <v>0</v>
      </c>
      <c r="AH152" s="74">
        <f>IF(AND(ISNUMBER('Emissions (start here)'!R152),ISNUMBER(Dispersion!$I$11)),'Emissions (start here)'!R152*2000*453.59/8760/3600*Dispersion!$I$11,0)</f>
        <v>0</v>
      </c>
      <c r="AI152" s="74">
        <f>IF(AND(ISNUMBER('Emissions (start here)'!S152),ISNUMBER(Dispersion!$J$8)),'Emissions (start here)'!S152*453.59/3600*Dispersion!$J$8,0)</f>
        <v>0</v>
      </c>
      <c r="AJ152" s="74">
        <f>IF(AND(ISNUMBER('Emissions (start here)'!S152),ISNUMBER(Dispersion!$J$9)),'Emissions (start here)'!S152*453.59/3600*Dispersion!$J$9,0)</f>
        <v>0</v>
      </c>
      <c r="AK152" s="74">
        <f>IF(AND(ISNUMBER('Emissions (start here)'!T152),ISNUMBER(Dispersion!$J$10)),'Emissions (start here)'!T152*2000*453.59/8760/3600*Dispersion!$J$10,0)</f>
        <v>0</v>
      </c>
      <c r="AL152" s="74">
        <f>IF(AND(ISNUMBER('Emissions (start here)'!T152),ISNUMBER(Dispersion!$J$11)),'Emissions (start here)'!T152*2000*453.59/8760/3600*Dispersion!$J$11,0)</f>
        <v>0</v>
      </c>
      <c r="AM152" s="74">
        <f>IF(AND(ISNUMBER('Emissions (start here)'!U152),ISNUMBER(Dispersion!$K$8)),'Emissions (start here)'!U152*453.59/3600*Dispersion!$K$8,0)</f>
        <v>0</v>
      </c>
      <c r="AN152" s="74">
        <f>IF(AND(ISNUMBER('Emissions (start here)'!U152),ISNUMBER(Dispersion!$K$9)),'Emissions (start here)'!U152*453.59/3600*Dispersion!$K$9,0)</f>
        <v>0</v>
      </c>
      <c r="AO152" s="74">
        <f>IF(AND(ISNUMBER('Emissions (start here)'!V152),ISNUMBER(Dispersion!$K$10)),'Emissions (start here)'!V152*2000*453.59/8760/3600*Dispersion!$K$10,0)</f>
        <v>0</v>
      </c>
      <c r="AP152" s="74">
        <f>IF(AND(ISNUMBER('Emissions (start here)'!V152),ISNUMBER(Dispersion!$K$11)),'Emissions (start here)'!V152*2000*453.59/8760/3600*Dispersion!$K$11,0)</f>
        <v>0</v>
      </c>
      <c r="AQ152" s="74">
        <f>IF(AND(ISNUMBER('Emissions (start here)'!W152),ISNUMBER(Dispersion!$L$8)),'Emissions (start here)'!W152*453.59/3600*Dispersion!$L$8,0)</f>
        <v>0</v>
      </c>
      <c r="AR152" s="74">
        <f>IF(AND(ISNUMBER('Emissions (start here)'!W152),ISNUMBER(Dispersion!$L$9)),'Emissions (start here)'!W152*453.59/3600*Dispersion!$L$9,0)</f>
        <v>0</v>
      </c>
      <c r="AS152" s="74">
        <f>IF(AND(ISNUMBER('Emissions (start here)'!X152),ISNUMBER(Dispersion!$L$10)),'Emissions (start here)'!X152*2000*453.59/8760/3600*Dispersion!$L$10,0)</f>
        <v>0</v>
      </c>
      <c r="AT152" s="74">
        <f>IF(AND(ISNUMBER('Emissions (start here)'!X152),ISNUMBER(Dispersion!$L$11)),'Emissions (start here)'!X152*2000*453.59/8760/3600*Dispersion!$L$11,0)</f>
        <v>0</v>
      </c>
      <c r="AU152" s="74">
        <f>IF(AND(ISNUMBER('Emissions (start here)'!Y152),ISNUMBER(Dispersion!$M$8)),'Emissions (start here)'!Y152*453.59/3600*Dispersion!$M$8,0)</f>
        <v>0</v>
      </c>
      <c r="AV152" s="74">
        <f>IF(AND(ISNUMBER('Emissions (start here)'!Y152),ISNUMBER(Dispersion!$M$9)),'Emissions (start here)'!Y152*453.59/3600*Dispersion!$M$9,0)</f>
        <v>0</v>
      </c>
      <c r="AW152" s="74">
        <f>IF(AND(ISNUMBER('Emissions (start here)'!Z152),ISNUMBER(Dispersion!$M$10)),'Emissions (start here)'!Z152*2000*453.59/8760/3600*Dispersion!$M$10,0)</f>
        <v>0</v>
      </c>
      <c r="AX152" s="74">
        <f>IF(AND(ISNUMBER('Emissions (start here)'!Z152),ISNUMBER(Dispersion!$M$11)),'Emissions (start here)'!Z152*2000*453.59/8760/3600*Dispersion!$M$11,0)</f>
        <v>0</v>
      </c>
      <c r="AY152" s="74">
        <f>IF(AND(ISNUMBER('Emissions (start here)'!AA152),ISNUMBER(Dispersion!$N$8)),'Emissions (start here)'!AA152*453.59/3600*Dispersion!$N$8,0)</f>
        <v>0</v>
      </c>
      <c r="AZ152" s="74">
        <f>IF(AND(ISNUMBER('Emissions (start here)'!AA152),ISNUMBER(Dispersion!$N$9)),'Emissions (start here)'!AA152*453.59/3600*Dispersion!$N$9,0)</f>
        <v>0</v>
      </c>
      <c r="BA152" s="74">
        <f>IF(AND(ISNUMBER('Emissions (start here)'!AB152),ISNUMBER(Dispersion!$N$10)),'Emissions (start here)'!AB152*2000*453.59/8760/3600*Dispersion!$N$10,0)</f>
        <v>0</v>
      </c>
      <c r="BB152" s="74">
        <f>IF(AND(ISNUMBER('Emissions (start here)'!AB152),ISNUMBER(Dispersion!$N$11)),'Emissions (start here)'!AB152*2000*453.59/8760/3600*Dispersion!$N$11,0)</f>
        <v>0</v>
      </c>
      <c r="BC152" s="74">
        <f>IF(AND(ISNUMBER('Emissions (start here)'!AC152),ISNUMBER(Dispersion!$O$8)),'Emissions (start here)'!AC152*453.59/3600*Dispersion!$O$8,0)</f>
        <v>0</v>
      </c>
      <c r="BD152" s="74">
        <f>IF(AND(ISNUMBER('Emissions (start here)'!AC152),ISNUMBER(Dispersion!$O$9)),'Emissions (start here)'!AC152*453.59/3600*Dispersion!$O$9,0)</f>
        <v>0</v>
      </c>
      <c r="BE152" s="74">
        <f>IF(AND(ISNUMBER('Emissions (start here)'!AD152),ISNUMBER(Dispersion!$O$10)),'Emissions (start here)'!AD152*2000*453.59/8760/3600*Dispersion!$O$10,0)</f>
        <v>0</v>
      </c>
      <c r="BF152" s="74">
        <f>IF(AND(ISNUMBER('Emissions (start here)'!AD152),ISNUMBER(Dispersion!$O$11)),'Emissions (start here)'!AD152*2000*453.59/8760/3600*Dispersion!$O$11,0)</f>
        <v>0</v>
      </c>
      <c r="BG152" s="74">
        <f>IF(AND(ISNUMBER('Emissions (start here)'!AE152),ISNUMBER(Dispersion!$P$8)),'Emissions (start here)'!AE152*453.59/3600*Dispersion!$P$8,0)</f>
        <v>0</v>
      </c>
      <c r="BH152" s="74">
        <f>IF(AND(ISNUMBER('Emissions (start here)'!AE152),ISNUMBER(Dispersion!$P$9)),'Emissions (start here)'!AE152*453.59/3600*Dispersion!$P$9,0)</f>
        <v>0</v>
      </c>
      <c r="BI152" s="74">
        <f>IF(AND(ISNUMBER('Emissions (start here)'!AF152),ISNUMBER(Dispersion!$P$10)),'Emissions (start here)'!AF152*2000*453.59/8760/3600*Dispersion!$P$10,0)</f>
        <v>0</v>
      </c>
      <c r="BJ152" s="74">
        <f>IF(AND(ISNUMBER('Emissions (start here)'!AF152),ISNUMBER(Dispersion!$P$11)),'Emissions (start here)'!AF152*2000*453.59/8760/3600*Dispersion!$P$11,0)</f>
        <v>0</v>
      </c>
      <c r="BK152" s="74">
        <f>IF(AND(ISNUMBER('Emissions (start here)'!AG152),ISNUMBER(Dispersion!$Q$8)),'Emissions (start here)'!AG152*453.59/3600*Dispersion!$Q$8,0)</f>
        <v>0</v>
      </c>
      <c r="BL152" s="74">
        <f>IF(AND(ISNUMBER('Emissions (start here)'!AG152),ISNUMBER(Dispersion!$Q$9)),'Emissions (start here)'!AG152*453.59/3600*Dispersion!$Q$9,0)</f>
        <v>0</v>
      </c>
      <c r="BM152" s="74">
        <f>IF(AND(ISNUMBER('Emissions (start here)'!AH152),ISNUMBER(Dispersion!$Q$10)),'Emissions (start here)'!AH152*2000*453.59/8760/3600*Dispersion!$Q$10,0)</f>
        <v>0</v>
      </c>
      <c r="BN152" s="74">
        <f>IF(AND(ISNUMBER('Emissions (start here)'!AH152),ISNUMBER(Dispersion!$Q$11)),'Emissions (start here)'!AH152*2000*453.59/8760/3600*Dispersion!$Q$11,0)</f>
        <v>0</v>
      </c>
      <c r="BO152" s="74">
        <f>IF(AND(ISNUMBER('Emissions (start here)'!AI152),ISNUMBER(Dispersion!$R$8)),'Emissions (start here)'!AI152*453.59/3600*Dispersion!$R$8,0)</f>
        <v>0</v>
      </c>
      <c r="BP152" s="74">
        <f>IF(AND(ISNUMBER('Emissions (start here)'!AI152),ISNUMBER(Dispersion!$R$9)),'Emissions (start here)'!AI152*453.59/3600*Dispersion!$R$9,0)</f>
        <v>0</v>
      </c>
      <c r="BQ152" s="74">
        <f>IF(AND(ISNUMBER('Emissions (start here)'!AJ152),ISNUMBER(Dispersion!$R$10)),'Emissions (start here)'!AJ152*2000*453.59/8760/3600*Dispersion!$R$10,0)</f>
        <v>0</v>
      </c>
      <c r="BR152" s="74">
        <f>IF(AND(ISNUMBER('Emissions (start here)'!AJ152),ISNUMBER(Dispersion!$R$11)),'Emissions (start here)'!AJ152*2000*453.59/8760/3600*Dispersion!$R$11,0)</f>
        <v>0</v>
      </c>
      <c r="BS152" s="74">
        <f>IF(AND(ISNUMBER('Emissions (start here)'!AK152),ISNUMBER(Dispersion!$S$8)),'Emissions (start here)'!AK152*453.59/3600*Dispersion!$S$8,0)</f>
        <v>0</v>
      </c>
      <c r="BT152" s="74">
        <f>IF(AND(ISNUMBER('Emissions (start here)'!AK152),ISNUMBER(Dispersion!$S$9)),'Emissions (start here)'!AK152*453.59/3600*Dispersion!$S$9,0)</f>
        <v>0</v>
      </c>
      <c r="BU152" s="74">
        <f>IF(AND(ISNUMBER('Emissions (start here)'!AL152),ISNUMBER(Dispersion!$S$10)),'Emissions (start here)'!AL152*2000*453.59/8760/3600*Dispersion!$S$10,0)</f>
        <v>0</v>
      </c>
      <c r="BV152" s="74">
        <f>IF(AND(ISNUMBER('Emissions (start here)'!AL152),ISNUMBER(Dispersion!$S$11)),'Emissions (start here)'!AL152*2000*453.59/8760/3600*Dispersion!$S$11,0)</f>
        <v>0</v>
      </c>
      <c r="BW152" s="74">
        <f>IF(AND(ISNUMBER('Emissions (start here)'!AM152),ISNUMBER(Dispersion!$T$8)),'Emissions (start here)'!AM152*453.59/3600*Dispersion!$T$8,0)</f>
        <v>0</v>
      </c>
      <c r="BX152" s="74">
        <f>IF(AND(ISNUMBER('Emissions (start here)'!AM152),ISNUMBER(Dispersion!$T$9)),'Emissions (start here)'!AM152*453.59/3600*Dispersion!$T$9,0)</f>
        <v>0</v>
      </c>
      <c r="BY152" s="74">
        <f>IF(AND(ISNUMBER('Emissions (start here)'!AN152),ISNUMBER(Dispersion!$T$10)),'Emissions (start here)'!AN152*2000*453.59/8760/3600*Dispersion!$T$10,0)</f>
        <v>0</v>
      </c>
      <c r="BZ152" s="74">
        <f>IF(AND(ISNUMBER('Emissions (start here)'!AN152),ISNUMBER(Dispersion!$T$11)),'Emissions (start here)'!AN152*2000*453.59/8760/3600*Dispersion!$T$11,0)</f>
        <v>0</v>
      </c>
      <c r="CA152" s="74">
        <f>IF(AND(ISNUMBER('Emissions (start here)'!AO152),ISNUMBER(Dispersion!$U$8)),'Emissions (start here)'!AO152*453.59/3600*Dispersion!$U$8,0)</f>
        <v>0</v>
      </c>
      <c r="CB152" s="74">
        <f>IF(AND(ISNUMBER('Emissions (start here)'!AO152),ISNUMBER(Dispersion!$U$9)),'Emissions (start here)'!AO152*453.59/3600*Dispersion!$U$9,0)</f>
        <v>0</v>
      </c>
      <c r="CC152" s="74">
        <f>IF(AND(ISNUMBER('Emissions (start here)'!AP152),ISNUMBER(Dispersion!$U$10)),'Emissions (start here)'!AP152*2000*453.59/8760/3600*Dispersion!$U$10,0)</f>
        <v>0</v>
      </c>
      <c r="CD152" s="74">
        <f>IF(AND(ISNUMBER('Emissions (start here)'!AP152),ISNUMBER(Dispersion!$U$11)),'Emissions (start here)'!AP152*2000*453.59/8760/3600*Dispersion!$U$11,0)</f>
        <v>0</v>
      </c>
      <c r="CE152" s="74">
        <f>IF(AND(ISNUMBER('Emissions (start here)'!AQ152),ISNUMBER(Dispersion!$V$8)),'Emissions (start here)'!AQ152*453.59/3600*Dispersion!$V$8,0)</f>
        <v>0</v>
      </c>
      <c r="CF152" s="74">
        <f>IF(AND(ISNUMBER('Emissions (start here)'!AQ152),ISNUMBER(Dispersion!$V$9)),'Emissions (start here)'!AQ152*453.59/3600*Dispersion!$V$9,0)</f>
        <v>0</v>
      </c>
      <c r="CG152" s="74">
        <f>IF(AND(ISNUMBER('Emissions (start here)'!AR152),ISNUMBER(Dispersion!$V$10)),'Emissions (start here)'!AR152*2000*453.59/8760/3600*Dispersion!$V$10,0)</f>
        <v>0</v>
      </c>
      <c r="CH152" s="74">
        <f>IF(AND(ISNUMBER('Emissions (start here)'!AR152),ISNUMBER(Dispersion!$V$11)),'Emissions (start here)'!AR152*2000*453.59/8760/3600*Dispersion!$V$11,0)</f>
        <v>0</v>
      </c>
      <c r="CI152" s="74">
        <f>IF(AND(ISNUMBER('Emissions (start here)'!AS152),ISNUMBER(Dispersion!$W$8)),'Emissions (start here)'!AS152*453.59/3600*Dispersion!$W$8,0)</f>
        <v>0</v>
      </c>
      <c r="CJ152" s="74">
        <f>IF(AND(ISNUMBER('Emissions (start here)'!AS152),ISNUMBER(Dispersion!$W$9)),'Emissions (start here)'!AS152*453.59/3600*Dispersion!$W$9,0)</f>
        <v>0</v>
      </c>
      <c r="CK152" s="74">
        <f>IF(AND(ISNUMBER('Emissions (start here)'!AT152),ISNUMBER(Dispersion!$W$10)),'Emissions (start here)'!AT152*2000*453.59/8760/3600*Dispersion!$W$10,0)</f>
        <v>0</v>
      </c>
      <c r="CL152" s="74">
        <f>IF(AND(ISNUMBER('Emissions (start here)'!AT152),ISNUMBER(Dispersion!$W$11)),'Emissions (start here)'!AT152*2000*453.59/8760/3600*Dispersion!$W$11,0)</f>
        <v>0</v>
      </c>
      <c r="CM152" s="74">
        <f>IF(AND(ISNUMBER('Emissions (start here)'!AU152),ISNUMBER(Dispersion!$X$8)),'Emissions (start here)'!AU152*453.59/3600*Dispersion!$X$8,0)</f>
        <v>0</v>
      </c>
      <c r="CN152" s="74">
        <f>IF(AND(ISNUMBER('Emissions (start here)'!AU152),ISNUMBER(Dispersion!$X$9)),'Emissions (start here)'!AU152*453.59/3600*Dispersion!$X$9,0)</f>
        <v>0</v>
      </c>
      <c r="CO152" s="74">
        <f>IF(AND(ISNUMBER('Emissions (start here)'!AV152),ISNUMBER(Dispersion!$X$10)),'Emissions (start here)'!AV152*2000*453.59/8760/3600*Dispersion!$X$10,0)</f>
        <v>0</v>
      </c>
      <c r="CP152" s="74">
        <f>IF(AND(ISNUMBER('Emissions (start here)'!AV152),ISNUMBER(Dispersion!$X$11)),'Emissions (start here)'!AV152*2000*453.59/8760/3600*Dispersion!$X$11,0)</f>
        <v>0</v>
      </c>
      <c r="CQ152" s="74">
        <f>IF(AND(ISNUMBER('Emissions (start here)'!AW152),ISNUMBER(Dispersion!$Y$8)),'Emissions (start here)'!AW152*453.59/3600*Dispersion!$Y$8,0)</f>
        <v>0</v>
      </c>
      <c r="CR152" s="74">
        <f>IF(AND(ISNUMBER('Emissions (start here)'!AW152),ISNUMBER(Dispersion!$Y$9)),'Emissions (start here)'!AW152*453.59/3600*Dispersion!$Y$9,0)</f>
        <v>0</v>
      </c>
      <c r="CS152" s="74">
        <f>IF(AND(ISNUMBER('Emissions (start here)'!AX152),ISNUMBER(Dispersion!$Y$10)),'Emissions (start here)'!AX152*2000*453.59/8760/3600*Dispersion!$Y$10,0)</f>
        <v>0</v>
      </c>
      <c r="CT152" s="74">
        <f>IF(AND(ISNUMBER('Emissions (start here)'!AX152),ISNUMBER(Dispersion!$Y$11)),'Emissions (start here)'!AX152*2000*453.59/8760/3600*Dispersion!$Y$11,0)</f>
        <v>0</v>
      </c>
      <c r="CU152" s="74">
        <f>IF(AND(ISNUMBER('Emissions (start here)'!AY152),ISNUMBER(Dispersion!$Z$8)),'Emissions (start here)'!AY152*453.59/3600*Dispersion!$Z$8,0)</f>
        <v>0</v>
      </c>
      <c r="CV152" s="74">
        <f>IF(AND(ISNUMBER('Emissions (start here)'!AY152),ISNUMBER(Dispersion!$Z$9)),'Emissions (start here)'!AY152*453.59/3600*Dispersion!$Z$9,0)</f>
        <v>0</v>
      </c>
      <c r="CW152" s="74">
        <f>IF(AND(ISNUMBER('Emissions (start here)'!AZ152),ISNUMBER(Dispersion!$Z$10)),'Emissions (start here)'!AZ152*2000*453.59/8760/3600*Dispersion!$Z$10,0)</f>
        <v>0</v>
      </c>
      <c r="CX152" s="74">
        <f>IF(AND(ISNUMBER('Emissions (start here)'!AZ152),ISNUMBER(Dispersion!$Z$11)),'Emissions (start here)'!AZ152*2000*453.59/8760/3600*Dispersion!$Z$11,0)</f>
        <v>0</v>
      </c>
      <c r="CY152" s="74">
        <f>IF(AND(ISNUMBER('Emissions (start here)'!BA152),ISNUMBER(Dispersion!$AA$8)),'Emissions (start here)'!BA152*453.59/3600*Dispersion!$AA$8,0)</f>
        <v>0</v>
      </c>
      <c r="CZ152" s="74">
        <f>IF(AND(ISNUMBER('Emissions (start here)'!BA152),ISNUMBER(Dispersion!$AA$9)),'Emissions (start here)'!BA152*453.59/3600*Dispersion!$AA$9,0)</f>
        <v>0</v>
      </c>
      <c r="DA152" s="74">
        <f>IF(AND(ISNUMBER('Emissions (start here)'!BB152),ISNUMBER(Dispersion!$AA$10)),'Emissions (start here)'!BB152*2000*453.59/8760/3600*Dispersion!$AA$10,0)</f>
        <v>0</v>
      </c>
      <c r="DB152" s="74">
        <f>IF(AND(ISNUMBER('Emissions (start here)'!BB152),ISNUMBER(Dispersion!$AA$11)),'Emissions (start here)'!BB152*2000*453.59/8760/3600*Dispersion!$AA$11,0)</f>
        <v>0</v>
      </c>
      <c r="DC152" s="74">
        <f>IF(AND(ISNUMBER('Emissions (start here)'!BC152),ISNUMBER(Dispersion!$AB$8)),'Emissions (start here)'!BC152*453.59/3600*Dispersion!$AB$8,0)</f>
        <v>0</v>
      </c>
      <c r="DD152" s="74">
        <f>IF(AND(ISNUMBER('Emissions (start here)'!BC152),ISNUMBER(Dispersion!$AB$9)),'Emissions (start here)'!BC152*453.59/3600*Dispersion!$AB$9,0)</f>
        <v>0</v>
      </c>
      <c r="DE152" s="74">
        <f>IF(AND(ISNUMBER('Emissions (start here)'!BD152),ISNUMBER(Dispersion!$AB$10)),'Emissions (start here)'!BD152*2000*453.59/8760/3600*Dispersion!$AB$10,0)</f>
        <v>0</v>
      </c>
      <c r="DF152" s="74">
        <f>IF(AND(ISNUMBER('Emissions (start here)'!BD152),ISNUMBER(Dispersion!$AB$11)),'Emissions (start here)'!BD152*2000*453.59/8760/3600*Dispersion!$AB$11,0)</f>
        <v>0</v>
      </c>
      <c r="DG152" s="74">
        <f>IF(AND(ISNUMBER('Emissions (start here)'!BE152),ISNUMBER(Dispersion!$AC$8)),'Emissions (start here)'!BE152*453.59/3600*Dispersion!$AC$8,0)</f>
        <v>0</v>
      </c>
      <c r="DH152" s="74">
        <f>IF(AND(ISNUMBER('Emissions (start here)'!BE152),ISNUMBER(Dispersion!$AC$9)),'Emissions (start here)'!BE152*453.59/3600*Dispersion!$AC$9,0)</f>
        <v>0</v>
      </c>
      <c r="DI152" s="74">
        <f>IF(AND(ISNUMBER('Emissions (start here)'!BF152),ISNUMBER(Dispersion!$AC$10)),'Emissions (start here)'!BF152*2000*453.59/8760/3600*Dispersion!$AC$10,0)</f>
        <v>0</v>
      </c>
      <c r="DJ152" s="74">
        <f>IF(AND(ISNUMBER('Emissions (start here)'!BF152),ISNUMBER(Dispersion!$AC$11)),'Emissions (start here)'!BF152*2000*453.59/8760/3600*Dispersion!$AC$11,0)</f>
        <v>0</v>
      </c>
      <c r="DK152" s="74">
        <f>IF(AND(ISNUMBER('Emissions (start here)'!BG152),ISNUMBER(Dispersion!$AD$8)),'Emissions (start here)'!BG152*453.59/3600*Dispersion!$AD$8,0)</f>
        <v>0</v>
      </c>
      <c r="DL152" s="74">
        <f>IF(AND(ISNUMBER('Emissions (start here)'!BG152),ISNUMBER(Dispersion!$AD$9)),'Emissions (start here)'!BG152*453.59/3600*Dispersion!$AD$9,0)</f>
        <v>0</v>
      </c>
      <c r="DM152" s="74">
        <f>IF(AND(ISNUMBER('Emissions (start here)'!BH152),ISNUMBER(Dispersion!$AD$10)),'Emissions (start here)'!BH152*2000*453.59/8760/3600*Dispersion!$AD$10,0)</f>
        <v>0</v>
      </c>
      <c r="DN152" s="74">
        <f>IF(AND(ISNUMBER('Emissions (start here)'!BH152),ISNUMBER(Dispersion!$AD$11)),'Emissions (start here)'!BH152*2000*453.59/8760/3600*Dispersion!$AD$11,0)</f>
        <v>0</v>
      </c>
      <c r="DO152" s="74">
        <f>IF(AND(ISNUMBER('Emissions (start here)'!BI152),ISNUMBER(Dispersion!$AE$8)),'Emissions (start here)'!BI152*453.59/3600*Dispersion!$AE$8,0)</f>
        <v>0</v>
      </c>
      <c r="DP152" s="74">
        <f>IF(AND(ISNUMBER('Emissions (start here)'!BI152),ISNUMBER(Dispersion!$AE$9)),'Emissions (start here)'!BI152*453.59/3600*Dispersion!$AE$9,0)</f>
        <v>0</v>
      </c>
      <c r="DQ152" s="74">
        <f>IF(AND(ISNUMBER('Emissions (start here)'!BJ152),ISNUMBER(Dispersion!$AE$10)),'Emissions (start here)'!BJ152*2000*453.59/8760/3600*Dispersion!$AE$10,0)</f>
        <v>0</v>
      </c>
      <c r="DR152" s="74">
        <f>IF(AND(ISNUMBER('Emissions (start here)'!BJ152),ISNUMBER(Dispersion!$AE$11)),'Emissions (start here)'!BJ152*2000*453.59/8760/3600*Dispersion!$AE$11,0)</f>
        <v>0</v>
      </c>
      <c r="DS152" s="74">
        <f>IF(AND(ISNUMBER('Emissions (start here)'!BK152),ISNUMBER(Dispersion!$AF$8)),'Emissions (start here)'!BK152*453.59/3600*Dispersion!$AF$8,0)</f>
        <v>0</v>
      </c>
      <c r="DT152" s="74">
        <f>IF(AND(ISNUMBER('Emissions (start here)'!BK152),ISNUMBER(Dispersion!$AF$9)),'Emissions (start here)'!BK152*453.59/3600*Dispersion!$AF$9,0)</f>
        <v>0</v>
      </c>
      <c r="DU152" s="74">
        <f>IF(AND(ISNUMBER('Emissions (start here)'!BL152),ISNUMBER(Dispersion!$AF$10)),'Emissions (start here)'!BL152*2000*453.59/8760/3600*Dispersion!$AF$10,0)</f>
        <v>0</v>
      </c>
      <c r="DV152" s="74">
        <f>IF(AND(ISNUMBER('Emissions (start here)'!BL152),ISNUMBER(Dispersion!$AF$11)),'Emissions (start here)'!BL152*2000*453.59/8760/3600*Dispersion!$AF$11,0)</f>
        <v>0</v>
      </c>
      <c r="DW152" s="74">
        <f>IF(AND(ISNUMBER('Emissions (start here)'!BM152),ISNUMBER(Dispersion!$AG$8)),'Emissions (start here)'!BM152*453.59/3600*Dispersion!$AG$8,0)</f>
        <v>0</v>
      </c>
      <c r="DX152" s="74">
        <f>IF(AND(ISNUMBER('Emissions (start here)'!BM152),ISNUMBER(Dispersion!$AG$9)),'Emissions (start here)'!BM152*453.59/3600*Dispersion!$AG$9,0)</f>
        <v>0</v>
      </c>
      <c r="DY152" s="74">
        <f>IF(AND(ISNUMBER('Emissions (start here)'!BN152),ISNUMBER(Dispersion!$AG$10)),'Emissions (start here)'!BN152*2000*453.59/8760/3600*Dispersion!$AG$10,0)</f>
        <v>0</v>
      </c>
      <c r="DZ152" s="74">
        <f>IF(AND(ISNUMBER('Emissions (start here)'!BN152),ISNUMBER(Dispersion!$AG$11)),'Emissions (start here)'!BN152*2000*453.59/8760/3600*Dispersion!$AG$11,0)</f>
        <v>0</v>
      </c>
      <c r="EA152" s="74">
        <f>IF(AND(ISNUMBER('Emissions (start here)'!BO152),ISNUMBER(Dispersion!$AH$8)),'Emissions (start here)'!BO152*453.59/3600*Dispersion!$AH$8,0)</f>
        <v>0</v>
      </c>
      <c r="EB152" s="74">
        <f>IF(AND(ISNUMBER('Emissions (start here)'!BO152),ISNUMBER(Dispersion!$AH$9)),'Emissions (start here)'!BO152*453.59/3600*Dispersion!$AH$9,0)</f>
        <v>0</v>
      </c>
      <c r="EC152" s="74">
        <f>IF(AND(ISNUMBER('Emissions (start here)'!BP152),ISNUMBER(Dispersion!$AH$10)),'Emissions (start here)'!BP152*2000*453.59/8760/3600*Dispersion!$AH$10,0)</f>
        <v>0</v>
      </c>
      <c r="ED152" s="74">
        <f>IF(AND(ISNUMBER('Emissions (start here)'!BP152),ISNUMBER(Dispersion!$AH$11)),'Emissions (start here)'!BP152*2000*453.59/8760/3600*Dispersion!$AH$11,0)</f>
        <v>0</v>
      </c>
      <c r="EE152" s="74">
        <f>IF(AND(ISNUMBER('Emissions (start here)'!BQ152),ISNUMBER(Dispersion!$AI$8)),'Emissions (start here)'!BQ152*453.59/3600*Dispersion!$AI$8,0)</f>
        <v>0</v>
      </c>
      <c r="EF152" s="74">
        <f>IF(AND(ISNUMBER('Emissions (start here)'!BQ152),ISNUMBER(Dispersion!$AI$9)),'Emissions (start here)'!BQ152*453.59/3600*Dispersion!$AI$9,0)</f>
        <v>0</v>
      </c>
      <c r="EG152" s="74">
        <f>IF(AND(ISNUMBER('Emissions (start here)'!BR152),ISNUMBER(Dispersion!$AI$10)),'Emissions (start here)'!BR152*2000*453.59/8760/3600*Dispersion!$AI$10,0)</f>
        <v>0</v>
      </c>
      <c r="EH152" s="74">
        <f>IF(AND(ISNUMBER('Emissions (start here)'!BR152),ISNUMBER(Dispersion!$AI$11)),'Emissions (start here)'!BR152*2000*453.59/8760/3600*Dispersion!$AI$11,0)</f>
        <v>0</v>
      </c>
      <c r="EI152" s="74">
        <f>IF(AND(ISNUMBER('Emissions (start here)'!BS152),ISNUMBER(Dispersion!$AJ$8)),'Emissions (start here)'!BS152*453.59/3600*Dispersion!$AJ$8,0)</f>
        <v>0</v>
      </c>
      <c r="EJ152" s="74">
        <f>IF(AND(ISNUMBER('Emissions (start here)'!BS152),ISNUMBER(Dispersion!$AJ$9)),'Emissions (start here)'!BS152*453.59/3600*Dispersion!$AJ$9,0)</f>
        <v>0</v>
      </c>
      <c r="EK152" s="74">
        <f>IF(AND(ISNUMBER('Emissions (start here)'!BT152),ISNUMBER(Dispersion!$AJ$10)),'Emissions (start here)'!BT152*2000*453.59/8760/3600*Dispersion!$AJ$10,0)</f>
        <v>0</v>
      </c>
      <c r="EL152" s="74">
        <f>IF(AND(ISNUMBER('Emissions (start here)'!BT152),ISNUMBER(Dispersion!$AJ$11)),'Emissions (start here)'!BT152*2000*453.59/8760/3600*Dispersion!$AJ$11,0)</f>
        <v>0</v>
      </c>
      <c r="EM152" s="74">
        <f>IF(AND(ISNUMBER('Emissions (start here)'!BU152),ISNUMBER(Dispersion!$AK$8)),'Emissions (start here)'!BU152*453.59/3600*Dispersion!$AK$8,0)</f>
        <v>0</v>
      </c>
      <c r="EN152" s="74">
        <f>IF(AND(ISNUMBER('Emissions (start here)'!BU152),ISNUMBER(Dispersion!$AK$9)),'Emissions (start here)'!BU152*453.59/3600*Dispersion!$AK$9,0)</f>
        <v>0</v>
      </c>
      <c r="EO152" s="74">
        <f>IF(AND(ISNUMBER('Emissions (start here)'!BV152),ISNUMBER(Dispersion!$AK$10)),'Emissions (start here)'!BV152*2000*453.59/8760/3600*Dispersion!$AK$10,0)</f>
        <v>0</v>
      </c>
      <c r="EP152" s="74">
        <f>IF(AND(ISNUMBER('Emissions (start here)'!BV152),ISNUMBER(Dispersion!$AK$11)),'Emissions (start here)'!BV152*2000*453.59/8760/3600*Dispersion!$AK$11,0)</f>
        <v>0</v>
      </c>
      <c r="EQ152" s="74">
        <f>IF(AND(ISNUMBER('Emissions (start here)'!BW152),ISNUMBER(Dispersion!$AL$8)),'Emissions (start here)'!BW152*453.59/3600*Dispersion!$AL$8,0)</f>
        <v>0</v>
      </c>
      <c r="ER152" s="74">
        <f>IF(AND(ISNUMBER('Emissions (start here)'!BW152),ISNUMBER(Dispersion!$AL$9)),'Emissions (start here)'!BW152*453.59/3600*Dispersion!$AL$9,0)</f>
        <v>0</v>
      </c>
      <c r="ES152" s="74">
        <f>IF(AND(ISNUMBER('Emissions (start here)'!BX152),ISNUMBER(Dispersion!$AL$10)),'Emissions (start here)'!BX152*2000*453.59/8760/3600*Dispersion!$AL$10,0)</f>
        <v>0</v>
      </c>
      <c r="ET152" s="74">
        <f>IF(AND(ISNUMBER('Emissions (start here)'!BX152),ISNUMBER(Dispersion!$AL$11)),'Emissions (start here)'!BX152*2000*453.59/8760/3600*Dispersion!$AL$11,0)</f>
        <v>0</v>
      </c>
      <c r="EU152" s="74">
        <f>IF(AND(ISNUMBER('Emissions (start here)'!BY152),ISNUMBER(Dispersion!$AM$8)),'Emissions (start here)'!BY152*453.59/3600*Dispersion!$AM$8,0)</f>
        <v>0</v>
      </c>
      <c r="EV152" s="74">
        <f>IF(AND(ISNUMBER('Emissions (start here)'!BY152),ISNUMBER(Dispersion!$AM$9)),'Emissions (start here)'!BY152*453.59/3600*Dispersion!$AM$9,0)</f>
        <v>0</v>
      </c>
      <c r="EW152" s="74">
        <f>IF(AND(ISNUMBER('Emissions (start here)'!BZ152),ISNUMBER(Dispersion!$AM$10)),'Emissions (start here)'!BZ152*2000*453.59/8760/3600*Dispersion!$AM$10,0)</f>
        <v>0</v>
      </c>
      <c r="EX152" s="74">
        <f>IF(AND(ISNUMBER('Emissions (start here)'!BZ152),ISNUMBER(Dispersion!$AM$11)),'Emissions (start here)'!BZ152*2000*453.59/8760/3600*Dispersion!$AM$11,0)</f>
        <v>0</v>
      </c>
      <c r="EY152" s="74">
        <f>IF(AND(ISNUMBER('Emissions (start here)'!CA152),ISNUMBER(Dispersion!$AN$8)),'Emissions (start here)'!CA152*453.59/3600*Dispersion!$AN$8,0)</f>
        <v>0</v>
      </c>
      <c r="EZ152" s="74">
        <f>IF(AND(ISNUMBER('Emissions (start here)'!CA152),ISNUMBER(Dispersion!$AN$9)),'Emissions (start here)'!CA152*453.59/3600*Dispersion!$AN$9,0)</f>
        <v>0</v>
      </c>
      <c r="FA152" s="74">
        <f>IF(AND(ISNUMBER('Emissions (start here)'!CB152),ISNUMBER(Dispersion!$AN$10)),'Emissions (start here)'!CB152*2000*453.59/8760/3600*Dispersion!$AN$10,0)</f>
        <v>0</v>
      </c>
      <c r="FB152" s="74">
        <f>IF(AND(ISNUMBER('Emissions (start here)'!CB152),ISNUMBER(Dispersion!$AN$11)),'Emissions (start here)'!CB152*2000*453.59/8760/3600*Dispersion!$AN$11,0)</f>
        <v>0</v>
      </c>
      <c r="FC152" s="74">
        <f>IF(AND(ISNUMBER('Emissions (start here)'!CC152),ISNUMBER(Dispersion!$AO$8)),'Emissions (start here)'!CC152*453.59/3600*Dispersion!$AO$8,0)</f>
        <v>0</v>
      </c>
      <c r="FD152" s="74">
        <f>IF(AND(ISNUMBER('Emissions (start here)'!CC152),ISNUMBER(Dispersion!$AO$9)),'Emissions (start here)'!CC152*453.59/3600*Dispersion!$AO$9,0)</f>
        <v>0</v>
      </c>
      <c r="FE152" s="74">
        <f>IF(AND(ISNUMBER('Emissions (start here)'!CD152),ISNUMBER(Dispersion!$AO$10)),'Emissions (start here)'!CD152*2000*453.59/8760/3600*Dispersion!$AO$10,0)</f>
        <v>0</v>
      </c>
      <c r="FF152" s="74">
        <f>IF(AND(ISNUMBER('Emissions (start here)'!CD152),ISNUMBER(Dispersion!$AO$11)),'Emissions (start here)'!CD152*2000*453.59/8760/3600*Dispersion!$AO$11,0)</f>
        <v>0</v>
      </c>
      <c r="FG152" s="74">
        <f>IF(AND(ISNUMBER('Emissions (start here)'!CE152),ISNUMBER(Dispersion!$AP$8)),'Emissions (start here)'!CE152*453.59/3600*Dispersion!$AP$8,0)</f>
        <v>0</v>
      </c>
      <c r="FH152" s="74">
        <f>IF(AND(ISNUMBER('Emissions (start here)'!CE152),ISNUMBER(Dispersion!$AP$9)),'Emissions (start here)'!CE152*453.59/3600*Dispersion!$AP$9,0)</f>
        <v>0</v>
      </c>
      <c r="FI152" s="74">
        <f>IF(AND(ISNUMBER('Emissions (start here)'!CF152),ISNUMBER(Dispersion!$AP$10)),'Emissions (start here)'!CF152*2000*453.59/8760/3600*Dispersion!$AP$10,0)</f>
        <v>0</v>
      </c>
      <c r="FJ152" s="74">
        <f>IF(AND(ISNUMBER('Emissions (start here)'!CF152),ISNUMBER(Dispersion!$AP$11)),'Emissions (start here)'!CF152*2000*453.59/8760/3600*Dispersion!$AP$11,0)</f>
        <v>0</v>
      </c>
      <c r="FK152" s="74">
        <f>IF(AND(ISNUMBER('Emissions (start here)'!CG152),ISNUMBER(Dispersion!$AQ$8)),'Emissions (start here)'!CG152*453.59/3600*Dispersion!$AQ$8,0)</f>
        <v>0</v>
      </c>
      <c r="FL152" s="74">
        <f>IF(AND(ISNUMBER('Emissions (start here)'!CG152),ISNUMBER(Dispersion!$AQ$9)),'Emissions (start here)'!CG152*453.59/3600*Dispersion!$AQ$9,0)</f>
        <v>0</v>
      </c>
      <c r="FM152" s="74">
        <f>IF(AND(ISNUMBER('Emissions (start here)'!CH152),ISNUMBER(Dispersion!$AQ$10)),'Emissions (start here)'!CH152*2000*453.59/8760/3600*Dispersion!$AQ$10,0)</f>
        <v>0</v>
      </c>
      <c r="FN152" s="74">
        <f>IF(AND(ISNUMBER('Emissions (start here)'!CH152),ISNUMBER(Dispersion!$AQ$11)),'Emissions (start here)'!CH152*2000*453.59/8760/3600*Dispersion!$AQ$11,0)</f>
        <v>0</v>
      </c>
      <c r="FO152" s="74">
        <f>IF(AND(ISNUMBER('Emissions (start here)'!CI152),ISNUMBER(Dispersion!$AR$8)),'Emissions (start here)'!CI152*453.59/3600*Dispersion!$AR$8,0)</f>
        <v>0</v>
      </c>
      <c r="FP152" s="74">
        <f>IF(AND(ISNUMBER('Emissions (start here)'!CI152),ISNUMBER(Dispersion!$AR$9)),'Emissions (start here)'!CI152*453.59/3600*Dispersion!$AR$9,0)</f>
        <v>0</v>
      </c>
      <c r="FQ152" s="74">
        <f>IF(AND(ISNUMBER('Emissions (start here)'!CJ152),ISNUMBER(Dispersion!$AR$10)),'Emissions (start here)'!CJ152*2000*453.59/8760/3600*Dispersion!$AR$10,0)</f>
        <v>0</v>
      </c>
      <c r="FR152" s="74">
        <f>IF(AND(ISNUMBER('Emissions (start here)'!CJ152),ISNUMBER(Dispersion!$AR$11)),'Emissions (start here)'!CJ152*2000*453.59/8760/3600*Dispersion!$AR$11,0)</f>
        <v>0</v>
      </c>
      <c r="FS152" s="74">
        <f>IF(AND(ISNUMBER('Emissions (start here)'!CK152),ISNUMBER(Dispersion!$AS$8)),'Emissions (start here)'!CK152*453.59/3600*Dispersion!$AS$8,0)</f>
        <v>0</v>
      </c>
      <c r="FT152" s="74">
        <f>IF(AND(ISNUMBER('Emissions (start here)'!CK152),ISNUMBER(Dispersion!$AS$9)),'Emissions (start here)'!CK152*453.59/3600*Dispersion!$AS$9,0)</f>
        <v>0</v>
      </c>
      <c r="FU152" s="74">
        <f>IF(AND(ISNUMBER('Emissions (start here)'!CL152),ISNUMBER(Dispersion!$AS$10)),'Emissions (start here)'!CL152*2000*453.59/8760/3600*Dispersion!$AS$10,0)</f>
        <v>0</v>
      </c>
      <c r="FV152" s="74">
        <f>IF(AND(ISNUMBER('Emissions (start here)'!CL152),ISNUMBER(Dispersion!$AS$11)),'Emissions (start here)'!CL152*2000*453.59/8760/3600*Dispersion!$AS$11,0)</f>
        <v>0</v>
      </c>
      <c r="FW152" s="74">
        <f>IF(AND(ISNUMBER('Emissions (start here)'!CM152),ISNUMBER(Dispersion!$AT$8)),'Emissions (start here)'!CM152*453.59/3600*Dispersion!$AT$8,0)</f>
        <v>0</v>
      </c>
      <c r="FX152" s="74">
        <f>IF(AND(ISNUMBER('Emissions (start here)'!CM152),ISNUMBER(Dispersion!$AT$9)),'Emissions (start here)'!CM152*453.59/3600*Dispersion!$AT$9,0)</f>
        <v>0</v>
      </c>
      <c r="FY152" s="74">
        <f>IF(AND(ISNUMBER('Emissions (start here)'!CN152),ISNUMBER(Dispersion!$AT$10)),'Emissions (start here)'!CN152*2000*453.59/8760/3600*Dispersion!$AT$10,0)</f>
        <v>0</v>
      </c>
      <c r="FZ152" s="74">
        <f>IF(AND(ISNUMBER('Emissions (start here)'!CN152),ISNUMBER(Dispersion!$AT$11)),'Emissions (start here)'!CN152*2000*453.59/8760/3600*Dispersion!$AT$11,0)</f>
        <v>0</v>
      </c>
      <c r="GA152" s="74">
        <f>IF(AND(ISNUMBER('Emissions (start here)'!CO152),ISNUMBER(Dispersion!$AU$8)),'Emissions (start here)'!CO152*453.59/3600*Dispersion!$AU$8,0)</f>
        <v>0</v>
      </c>
      <c r="GB152" s="74">
        <f>IF(AND(ISNUMBER('Emissions (start here)'!CO152),ISNUMBER(Dispersion!$AU$9)),'Emissions (start here)'!CO152*453.59/3600*Dispersion!$AU$9,0)</f>
        <v>0</v>
      </c>
      <c r="GC152" s="74">
        <f>IF(AND(ISNUMBER('Emissions (start here)'!CP152),ISNUMBER(Dispersion!$AU$10)),'Emissions (start here)'!CP152*2000*453.59/8760/3600*Dispersion!$AU$10,0)</f>
        <v>0</v>
      </c>
      <c r="GD152" s="74">
        <f>IF(AND(ISNUMBER('Emissions (start here)'!CP152),ISNUMBER(Dispersion!$AU$11)),'Emissions (start here)'!CP152*2000*453.59/8760/3600*Dispersion!$AU$11,0)</f>
        <v>0</v>
      </c>
      <c r="GE152" s="74">
        <f>IF(AND(ISNUMBER('Emissions (start here)'!CQ152),ISNUMBER(Dispersion!$AV$8)),'Emissions (start here)'!CQ152*453.59/3600*Dispersion!$AV$8,0)</f>
        <v>0</v>
      </c>
      <c r="GF152" s="74">
        <f>IF(AND(ISNUMBER('Emissions (start here)'!CQ152),ISNUMBER(Dispersion!$AV$9)),'Emissions (start here)'!CQ152*453.59/3600*Dispersion!$AV$9,0)</f>
        <v>0</v>
      </c>
      <c r="GG152" s="74">
        <f>IF(AND(ISNUMBER('Emissions (start here)'!CR152),ISNUMBER(Dispersion!$AV$10)),'Emissions (start here)'!CR152*2000*453.59/8760/3600*Dispersion!$AV$10,0)</f>
        <v>0</v>
      </c>
      <c r="GH152" s="74">
        <f>IF(AND(ISNUMBER('Emissions (start here)'!CR152),ISNUMBER(Dispersion!$AV$11)),'Emissions (start here)'!CR152*2000*453.59/8760/3600*Dispersion!$AV$11,0)</f>
        <v>0</v>
      </c>
      <c r="GI152" s="74">
        <f>IF(AND(ISNUMBER('Emissions (start here)'!CS152),ISNUMBER(Dispersion!$AW$8)),'Emissions (start here)'!CS152*453.59/3600*Dispersion!$AW$8,0)</f>
        <v>0</v>
      </c>
      <c r="GJ152" s="74">
        <f>IF(AND(ISNUMBER('Emissions (start here)'!CS152),ISNUMBER(Dispersion!$AW$9)),'Emissions (start here)'!CS152*453.59/3600*Dispersion!$AW$9,0)</f>
        <v>0</v>
      </c>
      <c r="GK152" s="74">
        <f>IF(AND(ISNUMBER('Emissions (start here)'!CT152),ISNUMBER(Dispersion!$AW$10)),'Emissions (start here)'!CT152*2000*453.59/8760/3600*Dispersion!$AW$10,0)</f>
        <v>0</v>
      </c>
      <c r="GL152" s="74">
        <f>IF(AND(ISNUMBER('Emissions (start here)'!CT152),ISNUMBER(Dispersion!$AW$11)),'Emissions (start here)'!CT152*2000*453.59/8760/3600*Dispersion!$AW$11,0)</f>
        <v>0</v>
      </c>
      <c r="GM152" s="74">
        <f>IF(AND(ISNUMBER('Emissions (start here)'!CU152),ISNUMBER(Dispersion!$AX$8)),'Emissions (start here)'!CU152*453.59/3600*Dispersion!$AX$8,0)</f>
        <v>0</v>
      </c>
      <c r="GN152" s="74">
        <f>IF(AND(ISNUMBER('Emissions (start here)'!CU152),ISNUMBER(Dispersion!$AX$9)),'Emissions (start here)'!CU152*453.59/3600*Dispersion!$AX$9,0)</f>
        <v>0</v>
      </c>
      <c r="GO152" s="74">
        <f>IF(AND(ISNUMBER('Emissions (start here)'!CV152),ISNUMBER(Dispersion!$AX$10)),'Emissions (start here)'!CV152*2000*453.59/8760/3600*Dispersion!$AX$10,0)</f>
        <v>0</v>
      </c>
      <c r="GP152" s="74">
        <f>IF(AND(ISNUMBER('Emissions (start here)'!CV152),ISNUMBER(Dispersion!$AX$11)),'Emissions (start here)'!CV152*2000*453.59/8760/3600*Dispersion!$AX$11,0)</f>
        <v>0</v>
      </c>
      <c r="GQ152" s="74">
        <f>IF(AND(ISNUMBER('Emissions (start here)'!CW152),ISNUMBER(Dispersion!$AY$8)),'Emissions (start here)'!CW152*453.59/3600*Dispersion!$AY$8,0)</f>
        <v>0</v>
      </c>
      <c r="GR152" s="74">
        <f>IF(AND(ISNUMBER('Emissions (start here)'!CW152),ISNUMBER(Dispersion!$AY$9)),'Emissions (start here)'!CW152*453.59/3600*Dispersion!$AY$9,0)</f>
        <v>0</v>
      </c>
      <c r="GS152" s="74">
        <f>IF(AND(ISNUMBER('Emissions (start here)'!CX152),ISNUMBER(Dispersion!$AY$10)),'Emissions (start here)'!CX152*2000*453.59/8760/3600*Dispersion!$AY$10,0)</f>
        <v>0</v>
      </c>
      <c r="GT152" s="74">
        <f>IF(AND(ISNUMBER('Emissions (start here)'!CX152),ISNUMBER(Dispersion!$AY$11)),'Emissions (start here)'!CX152*2000*453.59/8760/3600*Dispersion!$AY$11,0)</f>
        <v>0</v>
      </c>
      <c r="GU152" s="74">
        <f>IF(AND(ISNUMBER('Emissions (start here)'!CY152),ISNUMBER(Dispersion!$AZ$8)),'Emissions (start here)'!CY152*453.59/3600*Dispersion!$AZ$8,0)</f>
        <v>0</v>
      </c>
      <c r="GV152" s="74">
        <f>IF(AND(ISNUMBER('Emissions (start here)'!CY152),ISNUMBER(Dispersion!$AZ$9)),'Emissions (start here)'!CY152*453.59/3600*Dispersion!$AZ$9,0)</f>
        <v>0</v>
      </c>
      <c r="GW152" s="74">
        <f>IF(AND(ISNUMBER('Emissions (start here)'!CZ152),ISNUMBER(Dispersion!$AZ$10)),'Emissions (start here)'!CZ152*2000*453.59/8760/3600*Dispersion!$AZ$10,0)</f>
        <v>0</v>
      </c>
      <c r="GX152" s="74">
        <f>IF(AND(ISNUMBER('Emissions (start here)'!CZ152),ISNUMBER(Dispersion!$AZ$11)),'Emissions (start here)'!CZ152*2000*453.59/8760/3600*Dispersion!$AZ$11,0)</f>
        <v>0</v>
      </c>
    </row>
    <row r="153" spans="1:206" x14ac:dyDescent="0.2">
      <c r="A153" s="51" t="str">
        <f>'Tox Values'!C153</f>
        <v>189-64-0</v>
      </c>
      <c r="B153" s="94" t="str">
        <f>'Tox Values'!D153</f>
        <v>Dibenzo(a,h)pyrene</v>
      </c>
      <c r="C153" s="96">
        <f t="shared" si="9"/>
        <v>0</v>
      </c>
      <c r="D153" s="74">
        <f t="shared" si="10"/>
        <v>0</v>
      </c>
      <c r="E153" s="74">
        <f t="shared" si="11"/>
        <v>0</v>
      </c>
      <c r="F153" s="99">
        <f t="shared" si="12"/>
        <v>0</v>
      </c>
      <c r="G153" s="97">
        <f>IF(AND(ISNUMBER('Emissions (start here)'!E153),ISNUMBER(Dispersion!$C$8)),'Emissions (start here)'!E153*453.59/3600*Dispersion!$C$8,0)</f>
        <v>0</v>
      </c>
      <c r="H153" s="74">
        <f>IF(AND(ISNUMBER('Emissions (start here)'!E153),ISNUMBER(Dispersion!$C$9)),'Emissions (start here)'!E153*453.59/3600*Dispersion!$C$9,0)</f>
        <v>0</v>
      </c>
      <c r="I153" s="74">
        <f>IF(AND(ISNUMBER('Emissions (start here)'!F153),ISNUMBER(Dispersion!$C$10)),'Emissions (start here)'!F153*2000*453.59/8760/3600*Dispersion!$C$10,0)</f>
        <v>0</v>
      </c>
      <c r="J153" s="74">
        <f>IF(AND(ISNUMBER('Emissions (start here)'!F153),ISNUMBER(Dispersion!$C$11)),'Emissions (start here)'!F153*2000*453.59/8760/3600*Dispersion!$C$11,0)</f>
        <v>0</v>
      </c>
      <c r="K153" s="74">
        <f>IF(AND(ISNUMBER('Emissions (start here)'!G153),ISNUMBER(Dispersion!$D$8)),'Emissions (start here)'!G153*453.59/3600*Dispersion!$D$8,0)</f>
        <v>0</v>
      </c>
      <c r="L153" s="74">
        <f>IF(AND(ISNUMBER('Emissions (start here)'!G153),ISNUMBER(Dispersion!$D$9)),'Emissions (start here)'!G153*453.59/3600*Dispersion!$D$9,0)</f>
        <v>0</v>
      </c>
      <c r="M153" s="74">
        <f>IF(AND(ISNUMBER('Emissions (start here)'!H153),ISNUMBER(Dispersion!$D$10)),'Emissions (start here)'!H153*2000*453.59/8760/3600*Dispersion!$D$10,0)</f>
        <v>0</v>
      </c>
      <c r="N153" s="74">
        <f>IF(AND(ISNUMBER('Emissions (start here)'!H153),ISNUMBER(Dispersion!$D$11)),'Emissions (start here)'!H153*2000*453.59/8760/3600*Dispersion!$D$11,0)</f>
        <v>0</v>
      </c>
      <c r="O153" s="74">
        <f>IF(AND(ISNUMBER('Emissions (start here)'!I153),ISNUMBER(Dispersion!$E$8)),'Emissions (start here)'!I153*453.59/3600*Dispersion!$E$8,0)</f>
        <v>0</v>
      </c>
      <c r="P153" s="74">
        <f>IF(AND(ISNUMBER('Emissions (start here)'!I153),ISNUMBER(Dispersion!$E$9)),'Emissions (start here)'!I153*453.59/3600*Dispersion!$E$9,0)</f>
        <v>0</v>
      </c>
      <c r="Q153" s="74">
        <f>IF(AND(ISNUMBER('Emissions (start here)'!J153),ISNUMBER(Dispersion!$E$10)),'Emissions (start here)'!J153*2000*453.59/8760/3600*Dispersion!$E$10,0)</f>
        <v>0</v>
      </c>
      <c r="R153" s="74">
        <f>IF(AND(ISNUMBER('Emissions (start here)'!J153),ISNUMBER(Dispersion!$E$11)),'Emissions (start here)'!J153*2000*453.59/8760/3600*Dispersion!$E$11,0)</f>
        <v>0</v>
      </c>
      <c r="S153" s="74">
        <f>IF(AND(ISNUMBER('Emissions (start here)'!K153),ISNUMBER(Dispersion!$F$8)),'Emissions (start here)'!K153*453.59/3600*Dispersion!$F$8,0)</f>
        <v>0</v>
      </c>
      <c r="T153" s="74">
        <f>IF(AND(ISNUMBER('Emissions (start here)'!K153),ISNUMBER(Dispersion!$F$9)),'Emissions (start here)'!K153*453.59/3600*Dispersion!$F$9,0)</f>
        <v>0</v>
      </c>
      <c r="U153" s="74">
        <f>IF(AND(ISNUMBER('Emissions (start here)'!L153),ISNUMBER(Dispersion!$F$10)),'Emissions (start here)'!L153*2000*453.59/8760/3600*Dispersion!$F$10,0)</f>
        <v>0</v>
      </c>
      <c r="V153" s="74">
        <f>IF(AND(ISNUMBER('Emissions (start here)'!L153),ISNUMBER(Dispersion!$F$11)),'Emissions (start here)'!L153*2000*453.59/8760/3600*Dispersion!$F$11,0)</f>
        <v>0</v>
      </c>
      <c r="W153" s="74">
        <f>IF(AND(ISNUMBER('Emissions (start here)'!M153),ISNUMBER(Dispersion!$G$8)),'Emissions (start here)'!M153*453.59/3600*Dispersion!$G$8,0)</f>
        <v>0</v>
      </c>
      <c r="X153" s="74">
        <f>IF(AND(ISNUMBER('Emissions (start here)'!M153),ISNUMBER(Dispersion!$G$9)),'Emissions (start here)'!M153*453.59/3600*Dispersion!$G$9,0)</f>
        <v>0</v>
      </c>
      <c r="Y153" s="74">
        <f>IF(AND(ISNUMBER('Emissions (start here)'!N153),ISNUMBER(Dispersion!$G$10)),'Emissions (start here)'!N153*2000*453.59/8760/3600*Dispersion!$G$10,0)</f>
        <v>0</v>
      </c>
      <c r="Z153" s="74">
        <f>IF(AND(ISNUMBER('Emissions (start here)'!N153),ISNUMBER(Dispersion!$G$11)),'Emissions (start here)'!N153*2000*453.59/8760/3600*Dispersion!$G$11,0)</f>
        <v>0</v>
      </c>
      <c r="AA153" s="74">
        <f>IF(AND(ISNUMBER('Emissions (start here)'!O153),ISNUMBER(Dispersion!$H$8)),'Emissions (start here)'!O153*453.59/3600*Dispersion!$H$8,0)</f>
        <v>0</v>
      </c>
      <c r="AB153" s="74">
        <f>IF(AND(ISNUMBER('Emissions (start here)'!O153),ISNUMBER(Dispersion!$H$9)),'Emissions (start here)'!O153*453.59/3600*Dispersion!$H$9,0)</f>
        <v>0</v>
      </c>
      <c r="AC153" s="74">
        <f>IF(AND(ISNUMBER('Emissions (start here)'!P153),ISNUMBER(Dispersion!$H$10)),'Emissions (start here)'!P153*2000*453.59/8760/3600*Dispersion!$H$10,0)</f>
        <v>0</v>
      </c>
      <c r="AD153" s="74">
        <f>IF(AND(ISNUMBER('Emissions (start here)'!P153),ISNUMBER(Dispersion!$H$11)),'Emissions (start here)'!P153*2000*453.59/8760/3600*Dispersion!$H$11,0)</f>
        <v>0</v>
      </c>
      <c r="AE153" s="74">
        <f>IF(AND(ISNUMBER('Emissions (start here)'!Q153),ISNUMBER(Dispersion!$I$8)),'Emissions (start here)'!Q153*453.59/3600*Dispersion!$I$8,0)</f>
        <v>0</v>
      </c>
      <c r="AF153" s="74">
        <f>IF(AND(ISNUMBER('Emissions (start here)'!Q153),ISNUMBER(Dispersion!$I$9)),'Emissions (start here)'!Q153*453.59/3600*Dispersion!$I$9,0)</f>
        <v>0</v>
      </c>
      <c r="AG153" s="74">
        <f>IF(AND(ISNUMBER('Emissions (start here)'!R153),ISNUMBER(Dispersion!$I$10)),'Emissions (start here)'!R153*2000*453.59/8760/3600*Dispersion!$I$10,0)</f>
        <v>0</v>
      </c>
      <c r="AH153" s="74">
        <f>IF(AND(ISNUMBER('Emissions (start here)'!R153),ISNUMBER(Dispersion!$I$11)),'Emissions (start here)'!R153*2000*453.59/8760/3600*Dispersion!$I$11,0)</f>
        <v>0</v>
      </c>
      <c r="AI153" s="74">
        <f>IF(AND(ISNUMBER('Emissions (start here)'!S153),ISNUMBER(Dispersion!$J$8)),'Emissions (start here)'!S153*453.59/3600*Dispersion!$J$8,0)</f>
        <v>0</v>
      </c>
      <c r="AJ153" s="74">
        <f>IF(AND(ISNUMBER('Emissions (start here)'!S153),ISNUMBER(Dispersion!$J$9)),'Emissions (start here)'!S153*453.59/3600*Dispersion!$J$9,0)</f>
        <v>0</v>
      </c>
      <c r="AK153" s="74">
        <f>IF(AND(ISNUMBER('Emissions (start here)'!T153),ISNUMBER(Dispersion!$J$10)),'Emissions (start here)'!T153*2000*453.59/8760/3600*Dispersion!$J$10,0)</f>
        <v>0</v>
      </c>
      <c r="AL153" s="74">
        <f>IF(AND(ISNUMBER('Emissions (start here)'!T153),ISNUMBER(Dispersion!$J$11)),'Emissions (start here)'!T153*2000*453.59/8760/3600*Dispersion!$J$11,0)</f>
        <v>0</v>
      </c>
      <c r="AM153" s="74">
        <f>IF(AND(ISNUMBER('Emissions (start here)'!U153),ISNUMBER(Dispersion!$K$8)),'Emissions (start here)'!U153*453.59/3600*Dispersion!$K$8,0)</f>
        <v>0</v>
      </c>
      <c r="AN153" s="74">
        <f>IF(AND(ISNUMBER('Emissions (start here)'!U153),ISNUMBER(Dispersion!$K$9)),'Emissions (start here)'!U153*453.59/3600*Dispersion!$K$9,0)</f>
        <v>0</v>
      </c>
      <c r="AO153" s="74">
        <f>IF(AND(ISNUMBER('Emissions (start here)'!V153),ISNUMBER(Dispersion!$K$10)),'Emissions (start here)'!V153*2000*453.59/8760/3600*Dispersion!$K$10,0)</f>
        <v>0</v>
      </c>
      <c r="AP153" s="74">
        <f>IF(AND(ISNUMBER('Emissions (start here)'!V153),ISNUMBER(Dispersion!$K$11)),'Emissions (start here)'!V153*2000*453.59/8760/3600*Dispersion!$K$11,0)</f>
        <v>0</v>
      </c>
      <c r="AQ153" s="74">
        <f>IF(AND(ISNUMBER('Emissions (start here)'!W153),ISNUMBER(Dispersion!$L$8)),'Emissions (start here)'!W153*453.59/3600*Dispersion!$L$8,0)</f>
        <v>0</v>
      </c>
      <c r="AR153" s="74">
        <f>IF(AND(ISNUMBER('Emissions (start here)'!W153),ISNUMBER(Dispersion!$L$9)),'Emissions (start here)'!W153*453.59/3600*Dispersion!$L$9,0)</f>
        <v>0</v>
      </c>
      <c r="AS153" s="74">
        <f>IF(AND(ISNUMBER('Emissions (start here)'!X153),ISNUMBER(Dispersion!$L$10)),'Emissions (start here)'!X153*2000*453.59/8760/3600*Dispersion!$L$10,0)</f>
        <v>0</v>
      </c>
      <c r="AT153" s="74">
        <f>IF(AND(ISNUMBER('Emissions (start here)'!X153),ISNUMBER(Dispersion!$L$11)),'Emissions (start here)'!X153*2000*453.59/8760/3600*Dispersion!$L$11,0)</f>
        <v>0</v>
      </c>
      <c r="AU153" s="74">
        <f>IF(AND(ISNUMBER('Emissions (start here)'!Y153),ISNUMBER(Dispersion!$M$8)),'Emissions (start here)'!Y153*453.59/3600*Dispersion!$M$8,0)</f>
        <v>0</v>
      </c>
      <c r="AV153" s="74">
        <f>IF(AND(ISNUMBER('Emissions (start here)'!Y153),ISNUMBER(Dispersion!$M$9)),'Emissions (start here)'!Y153*453.59/3600*Dispersion!$M$9,0)</f>
        <v>0</v>
      </c>
      <c r="AW153" s="74">
        <f>IF(AND(ISNUMBER('Emissions (start here)'!Z153),ISNUMBER(Dispersion!$M$10)),'Emissions (start here)'!Z153*2000*453.59/8760/3600*Dispersion!$M$10,0)</f>
        <v>0</v>
      </c>
      <c r="AX153" s="74">
        <f>IF(AND(ISNUMBER('Emissions (start here)'!Z153),ISNUMBER(Dispersion!$M$11)),'Emissions (start here)'!Z153*2000*453.59/8760/3600*Dispersion!$M$11,0)</f>
        <v>0</v>
      </c>
      <c r="AY153" s="74">
        <f>IF(AND(ISNUMBER('Emissions (start here)'!AA153),ISNUMBER(Dispersion!$N$8)),'Emissions (start here)'!AA153*453.59/3600*Dispersion!$N$8,0)</f>
        <v>0</v>
      </c>
      <c r="AZ153" s="74">
        <f>IF(AND(ISNUMBER('Emissions (start here)'!AA153),ISNUMBER(Dispersion!$N$9)),'Emissions (start here)'!AA153*453.59/3600*Dispersion!$N$9,0)</f>
        <v>0</v>
      </c>
      <c r="BA153" s="74">
        <f>IF(AND(ISNUMBER('Emissions (start here)'!AB153),ISNUMBER(Dispersion!$N$10)),'Emissions (start here)'!AB153*2000*453.59/8760/3600*Dispersion!$N$10,0)</f>
        <v>0</v>
      </c>
      <c r="BB153" s="74">
        <f>IF(AND(ISNUMBER('Emissions (start here)'!AB153),ISNUMBER(Dispersion!$N$11)),'Emissions (start here)'!AB153*2000*453.59/8760/3600*Dispersion!$N$11,0)</f>
        <v>0</v>
      </c>
      <c r="BC153" s="74">
        <f>IF(AND(ISNUMBER('Emissions (start here)'!AC153),ISNUMBER(Dispersion!$O$8)),'Emissions (start here)'!AC153*453.59/3600*Dispersion!$O$8,0)</f>
        <v>0</v>
      </c>
      <c r="BD153" s="74">
        <f>IF(AND(ISNUMBER('Emissions (start here)'!AC153),ISNUMBER(Dispersion!$O$9)),'Emissions (start here)'!AC153*453.59/3600*Dispersion!$O$9,0)</f>
        <v>0</v>
      </c>
      <c r="BE153" s="74">
        <f>IF(AND(ISNUMBER('Emissions (start here)'!AD153),ISNUMBER(Dispersion!$O$10)),'Emissions (start here)'!AD153*2000*453.59/8760/3600*Dispersion!$O$10,0)</f>
        <v>0</v>
      </c>
      <c r="BF153" s="74">
        <f>IF(AND(ISNUMBER('Emissions (start here)'!AD153),ISNUMBER(Dispersion!$O$11)),'Emissions (start here)'!AD153*2000*453.59/8760/3600*Dispersion!$O$11,0)</f>
        <v>0</v>
      </c>
      <c r="BG153" s="74">
        <f>IF(AND(ISNUMBER('Emissions (start here)'!AE153),ISNUMBER(Dispersion!$P$8)),'Emissions (start here)'!AE153*453.59/3600*Dispersion!$P$8,0)</f>
        <v>0</v>
      </c>
      <c r="BH153" s="74">
        <f>IF(AND(ISNUMBER('Emissions (start here)'!AE153),ISNUMBER(Dispersion!$P$9)),'Emissions (start here)'!AE153*453.59/3600*Dispersion!$P$9,0)</f>
        <v>0</v>
      </c>
      <c r="BI153" s="74">
        <f>IF(AND(ISNUMBER('Emissions (start here)'!AF153),ISNUMBER(Dispersion!$P$10)),'Emissions (start here)'!AF153*2000*453.59/8760/3600*Dispersion!$P$10,0)</f>
        <v>0</v>
      </c>
      <c r="BJ153" s="74">
        <f>IF(AND(ISNUMBER('Emissions (start here)'!AF153),ISNUMBER(Dispersion!$P$11)),'Emissions (start here)'!AF153*2000*453.59/8760/3600*Dispersion!$P$11,0)</f>
        <v>0</v>
      </c>
      <c r="BK153" s="74">
        <f>IF(AND(ISNUMBER('Emissions (start here)'!AG153),ISNUMBER(Dispersion!$Q$8)),'Emissions (start here)'!AG153*453.59/3600*Dispersion!$Q$8,0)</f>
        <v>0</v>
      </c>
      <c r="BL153" s="74">
        <f>IF(AND(ISNUMBER('Emissions (start here)'!AG153),ISNUMBER(Dispersion!$Q$9)),'Emissions (start here)'!AG153*453.59/3600*Dispersion!$Q$9,0)</f>
        <v>0</v>
      </c>
      <c r="BM153" s="74">
        <f>IF(AND(ISNUMBER('Emissions (start here)'!AH153),ISNUMBER(Dispersion!$Q$10)),'Emissions (start here)'!AH153*2000*453.59/8760/3600*Dispersion!$Q$10,0)</f>
        <v>0</v>
      </c>
      <c r="BN153" s="74">
        <f>IF(AND(ISNUMBER('Emissions (start here)'!AH153),ISNUMBER(Dispersion!$Q$11)),'Emissions (start here)'!AH153*2000*453.59/8760/3600*Dispersion!$Q$11,0)</f>
        <v>0</v>
      </c>
      <c r="BO153" s="74">
        <f>IF(AND(ISNUMBER('Emissions (start here)'!AI153),ISNUMBER(Dispersion!$R$8)),'Emissions (start here)'!AI153*453.59/3600*Dispersion!$R$8,0)</f>
        <v>0</v>
      </c>
      <c r="BP153" s="74">
        <f>IF(AND(ISNUMBER('Emissions (start here)'!AI153),ISNUMBER(Dispersion!$R$9)),'Emissions (start here)'!AI153*453.59/3600*Dispersion!$R$9,0)</f>
        <v>0</v>
      </c>
      <c r="BQ153" s="74">
        <f>IF(AND(ISNUMBER('Emissions (start here)'!AJ153),ISNUMBER(Dispersion!$R$10)),'Emissions (start here)'!AJ153*2000*453.59/8760/3600*Dispersion!$R$10,0)</f>
        <v>0</v>
      </c>
      <c r="BR153" s="74">
        <f>IF(AND(ISNUMBER('Emissions (start here)'!AJ153),ISNUMBER(Dispersion!$R$11)),'Emissions (start here)'!AJ153*2000*453.59/8760/3600*Dispersion!$R$11,0)</f>
        <v>0</v>
      </c>
      <c r="BS153" s="74">
        <f>IF(AND(ISNUMBER('Emissions (start here)'!AK153),ISNUMBER(Dispersion!$S$8)),'Emissions (start here)'!AK153*453.59/3600*Dispersion!$S$8,0)</f>
        <v>0</v>
      </c>
      <c r="BT153" s="74">
        <f>IF(AND(ISNUMBER('Emissions (start here)'!AK153),ISNUMBER(Dispersion!$S$9)),'Emissions (start here)'!AK153*453.59/3600*Dispersion!$S$9,0)</f>
        <v>0</v>
      </c>
      <c r="BU153" s="74">
        <f>IF(AND(ISNUMBER('Emissions (start here)'!AL153),ISNUMBER(Dispersion!$S$10)),'Emissions (start here)'!AL153*2000*453.59/8760/3600*Dispersion!$S$10,0)</f>
        <v>0</v>
      </c>
      <c r="BV153" s="74">
        <f>IF(AND(ISNUMBER('Emissions (start here)'!AL153),ISNUMBER(Dispersion!$S$11)),'Emissions (start here)'!AL153*2000*453.59/8760/3600*Dispersion!$S$11,0)</f>
        <v>0</v>
      </c>
      <c r="BW153" s="74">
        <f>IF(AND(ISNUMBER('Emissions (start here)'!AM153),ISNUMBER(Dispersion!$T$8)),'Emissions (start here)'!AM153*453.59/3600*Dispersion!$T$8,0)</f>
        <v>0</v>
      </c>
      <c r="BX153" s="74">
        <f>IF(AND(ISNUMBER('Emissions (start here)'!AM153),ISNUMBER(Dispersion!$T$9)),'Emissions (start here)'!AM153*453.59/3600*Dispersion!$T$9,0)</f>
        <v>0</v>
      </c>
      <c r="BY153" s="74">
        <f>IF(AND(ISNUMBER('Emissions (start here)'!AN153),ISNUMBER(Dispersion!$T$10)),'Emissions (start here)'!AN153*2000*453.59/8760/3600*Dispersion!$T$10,0)</f>
        <v>0</v>
      </c>
      <c r="BZ153" s="74">
        <f>IF(AND(ISNUMBER('Emissions (start here)'!AN153),ISNUMBER(Dispersion!$T$11)),'Emissions (start here)'!AN153*2000*453.59/8760/3600*Dispersion!$T$11,0)</f>
        <v>0</v>
      </c>
      <c r="CA153" s="74">
        <f>IF(AND(ISNUMBER('Emissions (start here)'!AO153),ISNUMBER(Dispersion!$U$8)),'Emissions (start here)'!AO153*453.59/3600*Dispersion!$U$8,0)</f>
        <v>0</v>
      </c>
      <c r="CB153" s="74">
        <f>IF(AND(ISNUMBER('Emissions (start here)'!AO153),ISNUMBER(Dispersion!$U$9)),'Emissions (start here)'!AO153*453.59/3600*Dispersion!$U$9,0)</f>
        <v>0</v>
      </c>
      <c r="CC153" s="74">
        <f>IF(AND(ISNUMBER('Emissions (start here)'!AP153),ISNUMBER(Dispersion!$U$10)),'Emissions (start here)'!AP153*2000*453.59/8760/3600*Dispersion!$U$10,0)</f>
        <v>0</v>
      </c>
      <c r="CD153" s="74">
        <f>IF(AND(ISNUMBER('Emissions (start here)'!AP153),ISNUMBER(Dispersion!$U$11)),'Emissions (start here)'!AP153*2000*453.59/8760/3600*Dispersion!$U$11,0)</f>
        <v>0</v>
      </c>
      <c r="CE153" s="74">
        <f>IF(AND(ISNUMBER('Emissions (start here)'!AQ153),ISNUMBER(Dispersion!$V$8)),'Emissions (start here)'!AQ153*453.59/3600*Dispersion!$V$8,0)</f>
        <v>0</v>
      </c>
      <c r="CF153" s="74">
        <f>IF(AND(ISNUMBER('Emissions (start here)'!AQ153),ISNUMBER(Dispersion!$V$9)),'Emissions (start here)'!AQ153*453.59/3600*Dispersion!$V$9,0)</f>
        <v>0</v>
      </c>
      <c r="CG153" s="74">
        <f>IF(AND(ISNUMBER('Emissions (start here)'!AR153),ISNUMBER(Dispersion!$V$10)),'Emissions (start here)'!AR153*2000*453.59/8760/3600*Dispersion!$V$10,0)</f>
        <v>0</v>
      </c>
      <c r="CH153" s="74">
        <f>IF(AND(ISNUMBER('Emissions (start here)'!AR153),ISNUMBER(Dispersion!$V$11)),'Emissions (start here)'!AR153*2000*453.59/8760/3600*Dispersion!$V$11,0)</f>
        <v>0</v>
      </c>
      <c r="CI153" s="74">
        <f>IF(AND(ISNUMBER('Emissions (start here)'!AS153),ISNUMBER(Dispersion!$W$8)),'Emissions (start here)'!AS153*453.59/3600*Dispersion!$W$8,0)</f>
        <v>0</v>
      </c>
      <c r="CJ153" s="74">
        <f>IF(AND(ISNUMBER('Emissions (start here)'!AS153),ISNUMBER(Dispersion!$W$9)),'Emissions (start here)'!AS153*453.59/3600*Dispersion!$W$9,0)</f>
        <v>0</v>
      </c>
      <c r="CK153" s="74">
        <f>IF(AND(ISNUMBER('Emissions (start here)'!AT153),ISNUMBER(Dispersion!$W$10)),'Emissions (start here)'!AT153*2000*453.59/8760/3600*Dispersion!$W$10,0)</f>
        <v>0</v>
      </c>
      <c r="CL153" s="74">
        <f>IF(AND(ISNUMBER('Emissions (start here)'!AT153),ISNUMBER(Dispersion!$W$11)),'Emissions (start here)'!AT153*2000*453.59/8760/3600*Dispersion!$W$11,0)</f>
        <v>0</v>
      </c>
      <c r="CM153" s="74">
        <f>IF(AND(ISNUMBER('Emissions (start here)'!AU153),ISNUMBER(Dispersion!$X$8)),'Emissions (start here)'!AU153*453.59/3600*Dispersion!$X$8,0)</f>
        <v>0</v>
      </c>
      <c r="CN153" s="74">
        <f>IF(AND(ISNUMBER('Emissions (start here)'!AU153),ISNUMBER(Dispersion!$X$9)),'Emissions (start here)'!AU153*453.59/3600*Dispersion!$X$9,0)</f>
        <v>0</v>
      </c>
      <c r="CO153" s="74">
        <f>IF(AND(ISNUMBER('Emissions (start here)'!AV153),ISNUMBER(Dispersion!$X$10)),'Emissions (start here)'!AV153*2000*453.59/8760/3600*Dispersion!$X$10,0)</f>
        <v>0</v>
      </c>
      <c r="CP153" s="74">
        <f>IF(AND(ISNUMBER('Emissions (start here)'!AV153),ISNUMBER(Dispersion!$X$11)),'Emissions (start here)'!AV153*2000*453.59/8760/3600*Dispersion!$X$11,0)</f>
        <v>0</v>
      </c>
      <c r="CQ153" s="74">
        <f>IF(AND(ISNUMBER('Emissions (start here)'!AW153),ISNUMBER(Dispersion!$Y$8)),'Emissions (start here)'!AW153*453.59/3600*Dispersion!$Y$8,0)</f>
        <v>0</v>
      </c>
      <c r="CR153" s="74">
        <f>IF(AND(ISNUMBER('Emissions (start here)'!AW153),ISNUMBER(Dispersion!$Y$9)),'Emissions (start here)'!AW153*453.59/3600*Dispersion!$Y$9,0)</f>
        <v>0</v>
      </c>
      <c r="CS153" s="74">
        <f>IF(AND(ISNUMBER('Emissions (start here)'!AX153),ISNUMBER(Dispersion!$Y$10)),'Emissions (start here)'!AX153*2000*453.59/8760/3600*Dispersion!$Y$10,0)</f>
        <v>0</v>
      </c>
      <c r="CT153" s="74">
        <f>IF(AND(ISNUMBER('Emissions (start here)'!AX153),ISNUMBER(Dispersion!$Y$11)),'Emissions (start here)'!AX153*2000*453.59/8760/3600*Dispersion!$Y$11,0)</f>
        <v>0</v>
      </c>
      <c r="CU153" s="74">
        <f>IF(AND(ISNUMBER('Emissions (start here)'!AY153),ISNUMBER(Dispersion!$Z$8)),'Emissions (start here)'!AY153*453.59/3600*Dispersion!$Z$8,0)</f>
        <v>0</v>
      </c>
      <c r="CV153" s="74">
        <f>IF(AND(ISNUMBER('Emissions (start here)'!AY153),ISNUMBER(Dispersion!$Z$9)),'Emissions (start here)'!AY153*453.59/3600*Dispersion!$Z$9,0)</f>
        <v>0</v>
      </c>
      <c r="CW153" s="74">
        <f>IF(AND(ISNUMBER('Emissions (start here)'!AZ153),ISNUMBER(Dispersion!$Z$10)),'Emissions (start here)'!AZ153*2000*453.59/8760/3600*Dispersion!$Z$10,0)</f>
        <v>0</v>
      </c>
      <c r="CX153" s="74">
        <f>IF(AND(ISNUMBER('Emissions (start here)'!AZ153),ISNUMBER(Dispersion!$Z$11)),'Emissions (start here)'!AZ153*2000*453.59/8760/3600*Dispersion!$Z$11,0)</f>
        <v>0</v>
      </c>
      <c r="CY153" s="74">
        <f>IF(AND(ISNUMBER('Emissions (start here)'!BA153),ISNUMBER(Dispersion!$AA$8)),'Emissions (start here)'!BA153*453.59/3600*Dispersion!$AA$8,0)</f>
        <v>0</v>
      </c>
      <c r="CZ153" s="74">
        <f>IF(AND(ISNUMBER('Emissions (start here)'!BA153),ISNUMBER(Dispersion!$AA$9)),'Emissions (start here)'!BA153*453.59/3600*Dispersion!$AA$9,0)</f>
        <v>0</v>
      </c>
      <c r="DA153" s="74">
        <f>IF(AND(ISNUMBER('Emissions (start here)'!BB153),ISNUMBER(Dispersion!$AA$10)),'Emissions (start here)'!BB153*2000*453.59/8760/3600*Dispersion!$AA$10,0)</f>
        <v>0</v>
      </c>
      <c r="DB153" s="74">
        <f>IF(AND(ISNUMBER('Emissions (start here)'!BB153),ISNUMBER(Dispersion!$AA$11)),'Emissions (start here)'!BB153*2000*453.59/8760/3600*Dispersion!$AA$11,0)</f>
        <v>0</v>
      </c>
      <c r="DC153" s="74">
        <f>IF(AND(ISNUMBER('Emissions (start here)'!BC153),ISNUMBER(Dispersion!$AB$8)),'Emissions (start here)'!BC153*453.59/3600*Dispersion!$AB$8,0)</f>
        <v>0</v>
      </c>
      <c r="DD153" s="74">
        <f>IF(AND(ISNUMBER('Emissions (start here)'!BC153),ISNUMBER(Dispersion!$AB$9)),'Emissions (start here)'!BC153*453.59/3600*Dispersion!$AB$9,0)</f>
        <v>0</v>
      </c>
      <c r="DE153" s="74">
        <f>IF(AND(ISNUMBER('Emissions (start here)'!BD153),ISNUMBER(Dispersion!$AB$10)),'Emissions (start here)'!BD153*2000*453.59/8760/3600*Dispersion!$AB$10,0)</f>
        <v>0</v>
      </c>
      <c r="DF153" s="74">
        <f>IF(AND(ISNUMBER('Emissions (start here)'!BD153),ISNUMBER(Dispersion!$AB$11)),'Emissions (start here)'!BD153*2000*453.59/8760/3600*Dispersion!$AB$11,0)</f>
        <v>0</v>
      </c>
      <c r="DG153" s="74">
        <f>IF(AND(ISNUMBER('Emissions (start here)'!BE153),ISNUMBER(Dispersion!$AC$8)),'Emissions (start here)'!BE153*453.59/3600*Dispersion!$AC$8,0)</f>
        <v>0</v>
      </c>
      <c r="DH153" s="74">
        <f>IF(AND(ISNUMBER('Emissions (start here)'!BE153),ISNUMBER(Dispersion!$AC$9)),'Emissions (start here)'!BE153*453.59/3600*Dispersion!$AC$9,0)</f>
        <v>0</v>
      </c>
      <c r="DI153" s="74">
        <f>IF(AND(ISNUMBER('Emissions (start here)'!BF153),ISNUMBER(Dispersion!$AC$10)),'Emissions (start here)'!BF153*2000*453.59/8760/3600*Dispersion!$AC$10,0)</f>
        <v>0</v>
      </c>
      <c r="DJ153" s="74">
        <f>IF(AND(ISNUMBER('Emissions (start here)'!BF153),ISNUMBER(Dispersion!$AC$11)),'Emissions (start here)'!BF153*2000*453.59/8760/3600*Dispersion!$AC$11,0)</f>
        <v>0</v>
      </c>
      <c r="DK153" s="74">
        <f>IF(AND(ISNUMBER('Emissions (start here)'!BG153),ISNUMBER(Dispersion!$AD$8)),'Emissions (start here)'!BG153*453.59/3600*Dispersion!$AD$8,0)</f>
        <v>0</v>
      </c>
      <c r="DL153" s="74">
        <f>IF(AND(ISNUMBER('Emissions (start here)'!BG153),ISNUMBER(Dispersion!$AD$9)),'Emissions (start here)'!BG153*453.59/3600*Dispersion!$AD$9,0)</f>
        <v>0</v>
      </c>
      <c r="DM153" s="74">
        <f>IF(AND(ISNUMBER('Emissions (start here)'!BH153),ISNUMBER(Dispersion!$AD$10)),'Emissions (start here)'!BH153*2000*453.59/8760/3600*Dispersion!$AD$10,0)</f>
        <v>0</v>
      </c>
      <c r="DN153" s="74">
        <f>IF(AND(ISNUMBER('Emissions (start here)'!BH153),ISNUMBER(Dispersion!$AD$11)),'Emissions (start here)'!BH153*2000*453.59/8760/3600*Dispersion!$AD$11,0)</f>
        <v>0</v>
      </c>
      <c r="DO153" s="74">
        <f>IF(AND(ISNUMBER('Emissions (start here)'!BI153),ISNUMBER(Dispersion!$AE$8)),'Emissions (start here)'!BI153*453.59/3600*Dispersion!$AE$8,0)</f>
        <v>0</v>
      </c>
      <c r="DP153" s="74">
        <f>IF(AND(ISNUMBER('Emissions (start here)'!BI153),ISNUMBER(Dispersion!$AE$9)),'Emissions (start here)'!BI153*453.59/3600*Dispersion!$AE$9,0)</f>
        <v>0</v>
      </c>
      <c r="DQ153" s="74">
        <f>IF(AND(ISNUMBER('Emissions (start here)'!BJ153),ISNUMBER(Dispersion!$AE$10)),'Emissions (start here)'!BJ153*2000*453.59/8760/3600*Dispersion!$AE$10,0)</f>
        <v>0</v>
      </c>
      <c r="DR153" s="74">
        <f>IF(AND(ISNUMBER('Emissions (start here)'!BJ153),ISNUMBER(Dispersion!$AE$11)),'Emissions (start here)'!BJ153*2000*453.59/8760/3600*Dispersion!$AE$11,0)</f>
        <v>0</v>
      </c>
      <c r="DS153" s="74">
        <f>IF(AND(ISNUMBER('Emissions (start here)'!BK153),ISNUMBER(Dispersion!$AF$8)),'Emissions (start here)'!BK153*453.59/3600*Dispersion!$AF$8,0)</f>
        <v>0</v>
      </c>
      <c r="DT153" s="74">
        <f>IF(AND(ISNUMBER('Emissions (start here)'!BK153),ISNUMBER(Dispersion!$AF$9)),'Emissions (start here)'!BK153*453.59/3600*Dispersion!$AF$9,0)</f>
        <v>0</v>
      </c>
      <c r="DU153" s="74">
        <f>IF(AND(ISNUMBER('Emissions (start here)'!BL153),ISNUMBER(Dispersion!$AF$10)),'Emissions (start here)'!BL153*2000*453.59/8760/3600*Dispersion!$AF$10,0)</f>
        <v>0</v>
      </c>
      <c r="DV153" s="74">
        <f>IF(AND(ISNUMBER('Emissions (start here)'!BL153),ISNUMBER(Dispersion!$AF$11)),'Emissions (start here)'!BL153*2000*453.59/8760/3600*Dispersion!$AF$11,0)</f>
        <v>0</v>
      </c>
      <c r="DW153" s="74">
        <f>IF(AND(ISNUMBER('Emissions (start here)'!BM153),ISNUMBER(Dispersion!$AG$8)),'Emissions (start here)'!BM153*453.59/3600*Dispersion!$AG$8,0)</f>
        <v>0</v>
      </c>
      <c r="DX153" s="74">
        <f>IF(AND(ISNUMBER('Emissions (start here)'!BM153),ISNUMBER(Dispersion!$AG$9)),'Emissions (start here)'!BM153*453.59/3600*Dispersion!$AG$9,0)</f>
        <v>0</v>
      </c>
      <c r="DY153" s="74">
        <f>IF(AND(ISNUMBER('Emissions (start here)'!BN153),ISNUMBER(Dispersion!$AG$10)),'Emissions (start here)'!BN153*2000*453.59/8760/3600*Dispersion!$AG$10,0)</f>
        <v>0</v>
      </c>
      <c r="DZ153" s="74">
        <f>IF(AND(ISNUMBER('Emissions (start here)'!BN153),ISNUMBER(Dispersion!$AG$11)),'Emissions (start here)'!BN153*2000*453.59/8760/3600*Dispersion!$AG$11,0)</f>
        <v>0</v>
      </c>
      <c r="EA153" s="74">
        <f>IF(AND(ISNUMBER('Emissions (start here)'!BO153),ISNUMBER(Dispersion!$AH$8)),'Emissions (start here)'!BO153*453.59/3600*Dispersion!$AH$8,0)</f>
        <v>0</v>
      </c>
      <c r="EB153" s="74">
        <f>IF(AND(ISNUMBER('Emissions (start here)'!BO153),ISNUMBER(Dispersion!$AH$9)),'Emissions (start here)'!BO153*453.59/3600*Dispersion!$AH$9,0)</f>
        <v>0</v>
      </c>
      <c r="EC153" s="74">
        <f>IF(AND(ISNUMBER('Emissions (start here)'!BP153),ISNUMBER(Dispersion!$AH$10)),'Emissions (start here)'!BP153*2000*453.59/8760/3600*Dispersion!$AH$10,0)</f>
        <v>0</v>
      </c>
      <c r="ED153" s="74">
        <f>IF(AND(ISNUMBER('Emissions (start here)'!BP153),ISNUMBER(Dispersion!$AH$11)),'Emissions (start here)'!BP153*2000*453.59/8760/3600*Dispersion!$AH$11,0)</f>
        <v>0</v>
      </c>
      <c r="EE153" s="74">
        <f>IF(AND(ISNUMBER('Emissions (start here)'!BQ153),ISNUMBER(Dispersion!$AI$8)),'Emissions (start here)'!BQ153*453.59/3600*Dispersion!$AI$8,0)</f>
        <v>0</v>
      </c>
      <c r="EF153" s="74">
        <f>IF(AND(ISNUMBER('Emissions (start here)'!BQ153),ISNUMBER(Dispersion!$AI$9)),'Emissions (start here)'!BQ153*453.59/3600*Dispersion!$AI$9,0)</f>
        <v>0</v>
      </c>
      <c r="EG153" s="74">
        <f>IF(AND(ISNUMBER('Emissions (start here)'!BR153),ISNUMBER(Dispersion!$AI$10)),'Emissions (start here)'!BR153*2000*453.59/8760/3600*Dispersion!$AI$10,0)</f>
        <v>0</v>
      </c>
      <c r="EH153" s="74">
        <f>IF(AND(ISNUMBER('Emissions (start here)'!BR153),ISNUMBER(Dispersion!$AI$11)),'Emissions (start here)'!BR153*2000*453.59/8760/3600*Dispersion!$AI$11,0)</f>
        <v>0</v>
      </c>
      <c r="EI153" s="74">
        <f>IF(AND(ISNUMBER('Emissions (start here)'!BS153),ISNUMBER(Dispersion!$AJ$8)),'Emissions (start here)'!BS153*453.59/3600*Dispersion!$AJ$8,0)</f>
        <v>0</v>
      </c>
      <c r="EJ153" s="74">
        <f>IF(AND(ISNUMBER('Emissions (start here)'!BS153),ISNUMBER(Dispersion!$AJ$9)),'Emissions (start here)'!BS153*453.59/3600*Dispersion!$AJ$9,0)</f>
        <v>0</v>
      </c>
      <c r="EK153" s="74">
        <f>IF(AND(ISNUMBER('Emissions (start here)'!BT153),ISNUMBER(Dispersion!$AJ$10)),'Emissions (start here)'!BT153*2000*453.59/8760/3600*Dispersion!$AJ$10,0)</f>
        <v>0</v>
      </c>
      <c r="EL153" s="74">
        <f>IF(AND(ISNUMBER('Emissions (start here)'!BT153),ISNUMBER(Dispersion!$AJ$11)),'Emissions (start here)'!BT153*2000*453.59/8760/3600*Dispersion!$AJ$11,0)</f>
        <v>0</v>
      </c>
      <c r="EM153" s="74">
        <f>IF(AND(ISNUMBER('Emissions (start here)'!BU153),ISNUMBER(Dispersion!$AK$8)),'Emissions (start here)'!BU153*453.59/3600*Dispersion!$AK$8,0)</f>
        <v>0</v>
      </c>
      <c r="EN153" s="74">
        <f>IF(AND(ISNUMBER('Emissions (start here)'!BU153),ISNUMBER(Dispersion!$AK$9)),'Emissions (start here)'!BU153*453.59/3600*Dispersion!$AK$9,0)</f>
        <v>0</v>
      </c>
      <c r="EO153" s="74">
        <f>IF(AND(ISNUMBER('Emissions (start here)'!BV153),ISNUMBER(Dispersion!$AK$10)),'Emissions (start here)'!BV153*2000*453.59/8760/3600*Dispersion!$AK$10,0)</f>
        <v>0</v>
      </c>
      <c r="EP153" s="74">
        <f>IF(AND(ISNUMBER('Emissions (start here)'!BV153),ISNUMBER(Dispersion!$AK$11)),'Emissions (start here)'!BV153*2000*453.59/8760/3600*Dispersion!$AK$11,0)</f>
        <v>0</v>
      </c>
      <c r="EQ153" s="74">
        <f>IF(AND(ISNUMBER('Emissions (start here)'!BW153),ISNUMBER(Dispersion!$AL$8)),'Emissions (start here)'!BW153*453.59/3600*Dispersion!$AL$8,0)</f>
        <v>0</v>
      </c>
      <c r="ER153" s="74">
        <f>IF(AND(ISNUMBER('Emissions (start here)'!BW153),ISNUMBER(Dispersion!$AL$9)),'Emissions (start here)'!BW153*453.59/3600*Dispersion!$AL$9,0)</f>
        <v>0</v>
      </c>
      <c r="ES153" s="74">
        <f>IF(AND(ISNUMBER('Emissions (start here)'!BX153),ISNUMBER(Dispersion!$AL$10)),'Emissions (start here)'!BX153*2000*453.59/8760/3600*Dispersion!$AL$10,0)</f>
        <v>0</v>
      </c>
      <c r="ET153" s="74">
        <f>IF(AND(ISNUMBER('Emissions (start here)'!BX153),ISNUMBER(Dispersion!$AL$11)),'Emissions (start here)'!BX153*2000*453.59/8760/3600*Dispersion!$AL$11,0)</f>
        <v>0</v>
      </c>
      <c r="EU153" s="74">
        <f>IF(AND(ISNUMBER('Emissions (start here)'!BY153),ISNUMBER(Dispersion!$AM$8)),'Emissions (start here)'!BY153*453.59/3600*Dispersion!$AM$8,0)</f>
        <v>0</v>
      </c>
      <c r="EV153" s="74">
        <f>IF(AND(ISNUMBER('Emissions (start here)'!BY153),ISNUMBER(Dispersion!$AM$9)),'Emissions (start here)'!BY153*453.59/3600*Dispersion!$AM$9,0)</f>
        <v>0</v>
      </c>
      <c r="EW153" s="74">
        <f>IF(AND(ISNUMBER('Emissions (start here)'!BZ153),ISNUMBER(Dispersion!$AM$10)),'Emissions (start here)'!BZ153*2000*453.59/8760/3600*Dispersion!$AM$10,0)</f>
        <v>0</v>
      </c>
      <c r="EX153" s="74">
        <f>IF(AND(ISNUMBER('Emissions (start here)'!BZ153),ISNUMBER(Dispersion!$AM$11)),'Emissions (start here)'!BZ153*2000*453.59/8760/3600*Dispersion!$AM$11,0)</f>
        <v>0</v>
      </c>
      <c r="EY153" s="74">
        <f>IF(AND(ISNUMBER('Emissions (start here)'!CA153),ISNUMBER(Dispersion!$AN$8)),'Emissions (start here)'!CA153*453.59/3600*Dispersion!$AN$8,0)</f>
        <v>0</v>
      </c>
      <c r="EZ153" s="74">
        <f>IF(AND(ISNUMBER('Emissions (start here)'!CA153),ISNUMBER(Dispersion!$AN$9)),'Emissions (start here)'!CA153*453.59/3600*Dispersion!$AN$9,0)</f>
        <v>0</v>
      </c>
      <c r="FA153" s="74">
        <f>IF(AND(ISNUMBER('Emissions (start here)'!CB153),ISNUMBER(Dispersion!$AN$10)),'Emissions (start here)'!CB153*2000*453.59/8760/3600*Dispersion!$AN$10,0)</f>
        <v>0</v>
      </c>
      <c r="FB153" s="74">
        <f>IF(AND(ISNUMBER('Emissions (start here)'!CB153),ISNUMBER(Dispersion!$AN$11)),'Emissions (start here)'!CB153*2000*453.59/8760/3600*Dispersion!$AN$11,0)</f>
        <v>0</v>
      </c>
      <c r="FC153" s="74">
        <f>IF(AND(ISNUMBER('Emissions (start here)'!CC153),ISNUMBER(Dispersion!$AO$8)),'Emissions (start here)'!CC153*453.59/3600*Dispersion!$AO$8,0)</f>
        <v>0</v>
      </c>
      <c r="FD153" s="74">
        <f>IF(AND(ISNUMBER('Emissions (start here)'!CC153),ISNUMBER(Dispersion!$AO$9)),'Emissions (start here)'!CC153*453.59/3600*Dispersion!$AO$9,0)</f>
        <v>0</v>
      </c>
      <c r="FE153" s="74">
        <f>IF(AND(ISNUMBER('Emissions (start here)'!CD153),ISNUMBER(Dispersion!$AO$10)),'Emissions (start here)'!CD153*2000*453.59/8760/3600*Dispersion!$AO$10,0)</f>
        <v>0</v>
      </c>
      <c r="FF153" s="74">
        <f>IF(AND(ISNUMBER('Emissions (start here)'!CD153),ISNUMBER(Dispersion!$AO$11)),'Emissions (start here)'!CD153*2000*453.59/8760/3600*Dispersion!$AO$11,0)</f>
        <v>0</v>
      </c>
      <c r="FG153" s="74">
        <f>IF(AND(ISNUMBER('Emissions (start here)'!CE153),ISNUMBER(Dispersion!$AP$8)),'Emissions (start here)'!CE153*453.59/3600*Dispersion!$AP$8,0)</f>
        <v>0</v>
      </c>
      <c r="FH153" s="74">
        <f>IF(AND(ISNUMBER('Emissions (start here)'!CE153),ISNUMBER(Dispersion!$AP$9)),'Emissions (start here)'!CE153*453.59/3600*Dispersion!$AP$9,0)</f>
        <v>0</v>
      </c>
      <c r="FI153" s="74">
        <f>IF(AND(ISNUMBER('Emissions (start here)'!CF153),ISNUMBER(Dispersion!$AP$10)),'Emissions (start here)'!CF153*2000*453.59/8760/3600*Dispersion!$AP$10,0)</f>
        <v>0</v>
      </c>
      <c r="FJ153" s="74">
        <f>IF(AND(ISNUMBER('Emissions (start here)'!CF153),ISNUMBER(Dispersion!$AP$11)),'Emissions (start here)'!CF153*2000*453.59/8760/3600*Dispersion!$AP$11,0)</f>
        <v>0</v>
      </c>
      <c r="FK153" s="74">
        <f>IF(AND(ISNUMBER('Emissions (start here)'!CG153),ISNUMBER(Dispersion!$AQ$8)),'Emissions (start here)'!CG153*453.59/3600*Dispersion!$AQ$8,0)</f>
        <v>0</v>
      </c>
      <c r="FL153" s="74">
        <f>IF(AND(ISNUMBER('Emissions (start here)'!CG153),ISNUMBER(Dispersion!$AQ$9)),'Emissions (start here)'!CG153*453.59/3600*Dispersion!$AQ$9,0)</f>
        <v>0</v>
      </c>
      <c r="FM153" s="74">
        <f>IF(AND(ISNUMBER('Emissions (start here)'!CH153),ISNUMBER(Dispersion!$AQ$10)),'Emissions (start here)'!CH153*2000*453.59/8760/3600*Dispersion!$AQ$10,0)</f>
        <v>0</v>
      </c>
      <c r="FN153" s="74">
        <f>IF(AND(ISNUMBER('Emissions (start here)'!CH153),ISNUMBER(Dispersion!$AQ$11)),'Emissions (start here)'!CH153*2000*453.59/8760/3600*Dispersion!$AQ$11,0)</f>
        <v>0</v>
      </c>
      <c r="FO153" s="74">
        <f>IF(AND(ISNUMBER('Emissions (start here)'!CI153),ISNUMBER(Dispersion!$AR$8)),'Emissions (start here)'!CI153*453.59/3600*Dispersion!$AR$8,0)</f>
        <v>0</v>
      </c>
      <c r="FP153" s="74">
        <f>IF(AND(ISNUMBER('Emissions (start here)'!CI153),ISNUMBER(Dispersion!$AR$9)),'Emissions (start here)'!CI153*453.59/3600*Dispersion!$AR$9,0)</f>
        <v>0</v>
      </c>
      <c r="FQ153" s="74">
        <f>IF(AND(ISNUMBER('Emissions (start here)'!CJ153),ISNUMBER(Dispersion!$AR$10)),'Emissions (start here)'!CJ153*2000*453.59/8760/3600*Dispersion!$AR$10,0)</f>
        <v>0</v>
      </c>
      <c r="FR153" s="74">
        <f>IF(AND(ISNUMBER('Emissions (start here)'!CJ153),ISNUMBER(Dispersion!$AR$11)),'Emissions (start here)'!CJ153*2000*453.59/8760/3600*Dispersion!$AR$11,0)</f>
        <v>0</v>
      </c>
      <c r="FS153" s="74">
        <f>IF(AND(ISNUMBER('Emissions (start here)'!CK153),ISNUMBER(Dispersion!$AS$8)),'Emissions (start here)'!CK153*453.59/3600*Dispersion!$AS$8,0)</f>
        <v>0</v>
      </c>
      <c r="FT153" s="74">
        <f>IF(AND(ISNUMBER('Emissions (start here)'!CK153),ISNUMBER(Dispersion!$AS$9)),'Emissions (start here)'!CK153*453.59/3600*Dispersion!$AS$9,0)</f>
        <v>0</v>
      </c>
      <c r="FU153" s="74">
        <f>IF(AND(ISNUMBER('Emissions (start here)'!CL153),ISNUMBER(Dispersion!$AS$10)),'Emissions (start here)'!CL153*2000*453.59/8760/3600*Dispersion!$AS$10,0)</f>
        <v>0</v>
      </c>
      <c r="FV153" s="74">
        <f>IF(AND(ISNUMBER('Emissions (start here)'!CL153),ISNUMBER(Dispersion!$AS$11)),'Emissions (start here)'!CL153*2000*453.59/8760/3600*Dispersion!$AS$11,0)</f>
        <v>0</v>
      </c>
      <c r="FW153" s="74">
        <f>IF(AND(ISNUMBER('Emissions (start here)'!CM153),ISNUMBER(Dispersion!$AT$8)),'Emissions (start here)'!CM153*453.59/3600*Dispersion!$AT$8,0)</f>
        <v>0</v>
      </c>
      <c r="FX153" s="74">
        <f>IF(AND(ISNUMBER('Emissions (start here)'!CM153),ISNUMBER(Dispersion!$AT$9)),'Emissions (start here)'!CM153*453.59/3600*Dispersion!$AT$9,0)</f>
        <v>0</v>
      </c>
      <c r="FY153" s="74">
        <f>IF(AND(ISNUMBER('Emissions (start here)'!CN153),ISNUMBER(Dispersion!$AT$10)),'Emissions (start here)'!CN153*2000*453.59/8760/3600*Dispersion!$AT$10,0)</f>
        <v>0</v>
      </c>
      <c r="FZ153" s="74">
        <f>IF(AND(ISNUMBER('Emissions (start here)'!CN153),ISNUMBER(Dispersion!$AT$11)),'Emissions (start here)'!CN153*2000*453.59/8760/3600*Dispersion!$AT$11,0)</f>
        <v>0</v>
      </c>
      <c r="GA153" s="74">
        <f>IF(AND(ISNUMBER('Emissions (start here)'!CO153),ISNUMBER(Dispersion!$AU$8)),'Emissions (start here)'!CO153*453.59/3600*Dispersion!$AU$8,0)</f>
        <v>0</v>
      </c>
      <c r="GB153" s="74">
        <f>IF(AND(ISNUMBER('Emissions (start here)'!CO153),ISNUMBER(Dispersion!$AU$9)),'Emissions (start here)'!CO153*453.59/3600*Dispersion!$AU$9,0)</f>
        <v>0</v>
      </c>
      <c r="GC153" s="74">
        <f>IF(AND(ISNUMBER('Emissions (start here)'!CP153),ISNUMBER(Dispersion!$AU$10)),'Emissions (start here)'!CP153*2000*453.59/8760/3600*Dispersion!$AU$10,0)</f>
        <v>0</v>
      </c>
      <c r="GD153" s="74">
        <f>IF(AND(ISNUMBER('Emissions (start here)'!CP153),ISNUMBER(Dispersion!$AU$11)),'Emissions (start here)'!CP153*2000*453.59/8760/3600*Dispersion!$AU$11,0)</f>
        <v>0</v>
      </c>
      <c r="GE153" s="74">
        <f>IF(AND(ISNUMBER('Emissions (start here)'!CQ153),ISNUMBER(Dispersion!$AV$8)),'Emissions (start here)'!CQ153*453.59/3600*Dispersion!$AV$8,0)</f>
        <v>0</v>
      </c>
      <c r="GF153" s="74">
        <f>IF(AND(ISNUMBER('Emissions (start here)'!CQ153),ISNUMBER(Dispersion!$AV$9)),'Emissions (start here)'!CQ153*453.59/3600*Dispersion!$AV$9,0)</f>
        <v>0</v>
      </c>
      <c r="GG153" s="74">
        <f>IF(AND(ISNUMBER('Emissions (start here)'!CR153),ISNUMBER(Dispersion!$AV$10)),'Emissions (start here)'!CR153*2000*453.59/8760/3600*Dispersion!$AV$10,0)</f>
        <v>0</v>
      </c>
      <c r="GH153" s="74">
        <f>IF(AND(ISNUMBER('Emissions (start here)'!CR153),ISNUMBER(Dispersion!$AV$11)),'Emissions (start here)'!CR153*2000*453.59/8760/3600*Dispersion!$AV$11,0)</f>
        <v>0</v>
      </c>
      <c r="GI153" s="74">
        <f>IF(AND(ISNUMBER('Emissions (start here)'!CS153),ISNUMBER(Dispersion!$AW$8)),'Emissions (start here)'!CS153*453.59/3600*Dispersion!$AW$8,0)</f>
        <v>0</v>
      </c>
      <c r="GJ153" s="74">
        <f>IF(AND(ISNUMBER('Emissions (start here)'!CS153),ISNUMBER(Dispersion!$AW$9)),'Emissions (start here)'!CS153*453.59/3600*Dispersion!$AW$9,0)</f>
        <v>0</v>
      </c>
      <c r="GK153" s="74">
        <f>IF(AND(ISNUMBER('Emissions (start here)'!CT153),ISNUMBER(Dispersion!$AW$10)),'Emissions (start here)'!CT153*2000*453.59/8760/3600*Dispersion!$AW$10,0)</f>
        <v>0</v>
      </c>
      <c r="GL153" s="74">
        <f>IF(AND(ISNUMBER('Emissions (start here)'!CT153),ISNUMBER(Dispersion!$AW$11)),'Emissions (start here)'!CT153*2000*453.59/8760/3600*Dispersion!$AW$11,0)</f>
        <v>0</v>
      </c>
      <c r="GM153" s="74">
        <f>IF(AND(ISNUMBER('Emissions (start here)'!CU153),ISNUMBER(Dispersion!$AX$8)),'Emissions (start here)'!CU153*453.59/3600*Dispersion!$AX$8,0)</f>
        <v>0</v>
      </c>
      <c r="GN153" s="74">
        <f>IF(AND(ISNUMBER('Emissions (start here)'!CU153),ISNUMBER(Dispersion!$AX$9)),'Emissions (start here)'!CU153*453.59/3600*Dispersion!$AX$9,0)</f>
        <v>0</v>
      </c>
      <c r="GO153" s="74">
        <f>IF(AND(ISNUMBER('Emissions (start here)'!CV153),ISNUMBER(Dispersion!$AX$10)),'Emissions (start here)'!CV153*2000*453.59/8760/3600*Dispersion!$AX$10,0)</f>
        <v>0</v>
      </c>
      <c r="GP153" s="74">
        <f>IF(AND(ISNUMBER('Emissions (start here)'!CV153),ISNUMBER(Dispersion!$AX$11)),'Emissions (start here)'!CV153*2000*453.59/8760/3600*Dispersion!$AX$11,0)</f>
        <v>0</v>
      </c>
      <c r="GQ153" s="74">
        <f>IF(AND(ISNUMBER('Emissions (start here)'!CW153),ISNUMBER(Dispersion!$AY$8)),'Emissions (start here)'!CW153*453.59/3600*Dispersion!$AY$8,0)</f>
        <v>0</v>
      </c>
      <c r="GR153" s="74">
        <f>IF(AND(ISNUMBER('Emissions (start here)'!CW153),ISNUMBER(Dispersion!$AY$9)),'Emissions (start here)'!CW153*453.59/3600*Dispersion!$AY$9,0)</f>
        <v>0</v>
      </c>
      <c r="GS153" s="74">
        <f>IF(AND(ISNUMBER('Emissions (start here)'!CX153),ISNUMBER(Dispersion!$AY$10)),'Emissions (start here)'!CX153*2000*453.59/8760/3600*Dispersion!$AY$10,0)</f>
        <v>0</v>
      </c>
      <c r="GT153" s="74">
        <f>IF(AND(ISNUMBER('Emissions (start here)'!CX153),ISNUMBER(Dispersion!$AY$11)),'Emissions (start here)'!CX153*2000*453.59/8760/3600*Dispersion!$AY$11,0)</f>
        <v>0</v>
      </c>
      <c r="GU153" s="74">
        <f>IF(AND(ISNUMBER('Emissions (start here)'!CY153),ISNUMBER(Dispersion!$AZ$8)),'Emissions (start here)'!CY153*453.59/3600*Dispersion!$AZ$8,0)</f>
        <v>0</v>
      </c>
      <c r="GV153" s="74">
        <f>IF(AND(ISNUMBER('Emissions (start here)'!CY153),ISNUMBER(Dispersion!$AZ$9)),'Emissions (start here)'!CY153*453.59/3600*Dispersion!$AZ$9,0)</f>
        <v>0</v>
      </c>
      <c r="GW153" s="74">
        <f>IF(AND(ISNUMBER('Emissions (start here)'!CZ153),ISNUMBER(Dispersion!$AZ$10)),'Emissions (start here)'!CZ153*2000*453.59/8760/3600*Dispersion!$AZ$10,0)</f>
        <v>0</v>
      </c>
      <c r="GX153" s="74">
        <f>IF(AND(ISNUMBER('Emissions (start here)'!CZ153),ISNUMBER(Dispersion!$AZ$11)),'Emissions (start here)'!CZ153*2000*453.59/8760/3600*Dispersion!$AZ$11,0)</f>
        <v>0</v>
      </c>
    </row>
    <row r="154" spans="1:206" x14ac:dyDescent="0.2">
      <c r="A154" s="51" t="str">
        <f>'Tox Values'!C154</f>
        <v>191-30-0</v>
      </c>
      <c r="B154" s="94" t="str">
        <f>'Tox Values'!D154</f>
        <v>Dibenzo(a,l)pyrene</v>
      </c>
      <c r="C154" s="96">
        <f t="shared" si="9"/>
        <v>0</v>
      </c>
      <c r="D154" s="74">
        <f t="shared" si="10"/>
        <v>0</v>
      </c>
      <c r="E154" s="74">
        <f t="shared" si="11"/>
        <v>0</v>
      </c>
      <c r="F154" s="99">
        <f t="shared" si="12"/>
        <v>0</v>
      </c>
      <c r="G154" s="97">
        <f>IF(AND(ISNUMBER('Emissions (start here)'!E154),ISNUMBER(Dispersion!$C$8)),'Emissions (start here)'!E154*453.59/3600*Dispersion!$C$8,0)</f>
        <v>0</v>
      </c>
      <c r="H154" s="74">
        <f>IF(AND(ISNUMBER('Emissions (start here)'!E154),ISNUMBER(Dispersion!$C$9)),'Emissions (start here)'!E154*453.59/3600*Dispersion!$C$9,0)</f>
        <v>0</v>
      </c>
      <c r="I154" s="74">
        <f>IF(AND(ISNUMBER('Emissions (start here)'!F154),ISNUMBER(Dispersion!$C$10)),'Emissions (start here)'!F154*2000*453.59/8760/3600*Dispersion!$C$10,0)</f>
        <v>0</v>
      </c>
      <c r="J154" s="74">
        <f>IF(AND(ISNUMBER('Emissions (start here)'!F154),ISNUMBER(Dispersion!$C$11)),'Emissions (start here)'!F154*2000*453.59/8760/3600*Dispersion!$C$11,0)</f>
        <v>0</v>
      </c>
      <c r="K154" s="74">
        <f>IF(AND(ISNUMBER('Emissions (start here)'!G154),ISNUMBER(Dispersion!$D$8)),'Emissions (start here)'!G154*453.59/3600*Dispersion!$D$8,0)</f>
        <v>0</v>
      </c>
      <c r="L154" s="74">
        <f>IF(AND(ISNUMBER('Emissions (start here)'!G154),ISNUMBER(Dispersion!$D$9)),'Emissions (start here)'!G154*453.59/3600*Dispersion!$D$9,0)</f>
        <v>0</v>
      </c>
      <c r="M154" s="74">
        <f>IF(AND(ISNUMBER('Emissions (start here)'!H154),ISNUMBER(Dispersion!$D$10)),'Emissions (start here)'!H154*2000*453.59/8760/3600*Dispersion!$D$10,0)</f>
        <v>0</v>
      </c>
      <c r="N154" s="74">
        <f>IF(AND(ISNUMBER('Emissions (start here)'!H154),ISNUMBER(Dispersion!$D$11)),'Emissions (start here)'!H154*2000*453.59/8760/3600*Dispersion!$D$11,0)</f>
        <v>0</v>
      </c>
      <c r="O154" s="74">
        <f>IF(AND(ISNUMBER('Emissions (start here)'!I154),ISNUMBER(Dispersion!$E$8)),'Emissions (start here)'!I154*453.59/3600*Dispersion!$E$8,0)</f>
        <v>0</v>
      </c>
      <c r="P154" s="74">
        <f>IF(AND(ISNUMBER('Emissions (start here)'!I154),ISNUMBER(Dispersion!$E$9)),'Emissions (start here)'!I154*453.59/3600*Dispersion!$E$9,0)</f>
        <v>0</v>
      </c>
      <c r="Q154" s="74">
        <f>IF(AND(ISNUMBER('Emissions (start here)'!J154),ISNUMBER(Dispersion!$E$10)),'Emissions (start here)'!J154*2000*453.59/8760/3600*Dispersion!$E$10,0)</f>
        <v>0</v>
      </c>
      <c r="R154" s="74">
        <f>IF(AND(ISNUMBER('Emissions (start here)'!J154),ISNUMBER(Dispersion!$E$11)),'Emissions (start here)'!J154*2000*453.59/8760/3600*Dispersion!$E$11,0)</f>
        <v>0</v>
      </c>
      <c r="S154" s="74">
        <f>IF(AND(ISNUMBER('Emissions (start here)'!K154),ISNUMBER(Dispersion!$F$8)),'Emissions (start here)'!K154*453.59/3600*Dispersion!$F$8,0)</f>
        <v>0</v>
      </c>
      <c r="T154" s="74">
        <f>IF(AND(ISNUMBER('Emissions (start here)'!K154),ISNUMBER(Dispersion!$F$9)),'Emissions (start here)'!K154*453.59/3600*Dispersion!$F$9,0)</f>
        <v>0</v>
      </c>
      <c r="U154" s="74">
        <f>IF(AND(ISNUMBER('Emissions (start here)'!L154),ISNUMBER(Dispersion!$F$10)),'Emissions (start here)'!L154*2000*453.59/8760/3600*Dispersion!$F$10,0)</f>
        <v>0</v>
      </c>
      <c r="V154" s="74">
        <f>IF(AND(ISNUMBER('Emissions (start here)'!L154),ISNUMBER(Dispersion!$F$11)),'Emissions (start here)'!L154*2000*453.59/8760/3600*Dispersion!$F$11,0)</f>
        <v>0</v>
      </c>
      <c r="W154" s="74">
        <f>IF(AND(ISNUMBER('Emissions (start here)'!M154),ISNUMBER(Dispersion!$G$8)),'Emissions (start here)'!M154*453.59/3600*Dispersion!$G$8,0)</f>
        <v>0</v>
      </c>
      <c r="X154" s="74">
        <f>IF(AND(ISNUMBER('Emissions (start here)'!M154),ISNUMBER(Dispersion!$G$9)),'Emissions (start here)'!M154*453.59/3600*Dispersion!$G$9,0)</f>
        <v>0</v>
      </c>
      <c r="Y154" s="74">
        <f>IF(AND(ISNUMBER('Emissions (start here)'!N154),ISNUMBER(Dispersion!$G$10)),'Emissions (start here)'!N154*2000*453.59/8760/3600*Dispersion!$G$10,0)</f>
        <v>0</v>
      </c>
      <c r="Z154" s="74">
        <f>IF(AND(ISNUMBER('Emissions (start here)'!N154),ISNUMBER(Dispersion!$G$11)),'Emissions (start here)'!N154*2000*453.59/8760/3600*Dispersion!$G$11,0)</f>
        <v>0</v>
      </c>
      <c r="AA154" s="74">
        <f>IF(AND(ISNUMBER('Emissions (start here)'!O154),ISNUMBER(Dispersion!$H$8)),'Emissions (start here)'!O154*453.59/3600*Dispersion!$H$8,0)</f>
        <v>0</v>
      </c>
      <c r="AB154" s="74">
        <f>IF(AND(ISNUMBER('Emissions (start here)'!O154),ISNUMBER(Dispersion!$H$9)),'Emissions (start here)'!O154*453.59/3600*Dispersion!$H$9,0)</f>
        <v>0</v>
      </c>
      <c r="AC154" s="74">
        <f>IF(AND(ISNUMBER('Emissions (start here)'!P154),ISNUMBER(Dispersion!$H$10)),'Emissions (start here)'!P154*2000*453.59/8760/3600*Dispersion!$H$10,0)</f>
        <v>0</v>
      </c>
      <c r="AD154" s="74">
        <f>IF(AND(ISNUMBER('Emissions (start here)'!P154),ISNUMBER(Dispersion!$H$11)),'Emissions (start here)'!P154*2000*453.59/8760/3600*Dispersion!$H$11,0)</f>
        <v>0</v>
      </c>
      <c r="AE154" s="74">
        <f>IF(AND(ISNUMBER('Emissions (start here)'!Q154),ISNUMBER(Dispersion!$I$8)),'Emissions (start here)'!Q154*453.59/3600*Dispersion!$I$8,0)</f>
        <v>0</v>
      </c>
      <c r="AF154" s="74">
        <f>IF(AND(ISNUMBER('Emissions (start here)'!Q154),ISNUMBER(Dispersion!$I$9)),'Emissions (start here)'!Q154*453.59/3600*Dispersion!$I$9,0)</f>
        <v>0</v>
      </c>
      <c r="AG154" s="74">
        <f>IF(AND(ISNUMBER('Emissions (start here)'!R154),ISNUMBER(Dispersion!$I$10)),'Emissions (start here)'!R154*2000*453.59/8760/3600*Dispersion!$I$10,0)</f>
        <v>0</v>
      </c>
      <c r="AH154" s="74">
        <f>IF(AND(ISNUMBER('Emissions (start here)'!R154),ISNUMBER(Dispersion!$I$11)),'Emissions (start here)'!R154*2000*453.59/8760/3600*Dispersion!$I$11,0)</f>
        <v>0</v>
      </c>
      <c r="AI154" s="74">
        <f>IF(AND(ISNUMBER('Emissions (start here)'!S154),ISNUMBER(Dispersion!$J$8)),'Emissions (start here)'!S154*453.59/3600*Dispersion!$J$8,0)</f>
        <v>0</v>
      </c>
      <c r="AJ154" s="74">
        <f>IF(AND(ISNUMBER('Emissions (start here)'!S154),ISNUMBER(Dispersion!$J$9)),'Emissions (start here)'!S154*453.59/3600*Dispersion!$J$9,0)</f>
        <v>0</v>
      </c>
      <c r="AK154" s="74">
        <f>IF(AND(ISNUMBER('Emissions (start here)'!T154),ISNUMBER(Dispersion!$J$10)),'Emissions (start here)'!T154*2000*453.59/8760/3600*Dispersion!$J$10,0)</f>
        <v>0</v>
      </c>
      <c r="AL154" s="74">
        <f>IF(AND(ISNUMBER('Emissions (start here)'!T154),ISNUMBER(Dispersion!$J$11)),'Emissions (start here)'!T154*2000*453.59/8760/3600*Dispersion!$J$11,0)</f>
        <v>0</v>
      </c>
      <c r="AM154" s="74">
        <f>IF(AND(ISNUMBER('Emissions (start here)'!U154),ISNUMBER(Dispersion!$K$8)),'Emissions (start here)'!U154*453.59/3600*Dispersion!$K$8,0)</f>
        <v>0</v>
      </c>
      <c r="AN154" s="74">
        <f>IF(AND(ISNUMBER('Emissions (start here)'!U154),ISNUMBER(Dispersion!$K$9)),'Emissions (start here)'!U154*453.59/3600*Dispersion!$K$9,0)</f>
        <v>0</v>
      </c>
      <c r="AO154" s="74">
        <f>IF(AND(ISNUMBER('Emissions (start here)'!V154),ISNUMBER(Dispersion!$K$10)),'Emissions (start here)'!V154*2000*453.59/8760/3600*Dispersion!$K$10,0)</f>
        <v>0</v>
      </c>
      <c r="AP154" s="74">
        <f>IF(AND(ISNUMBER('Emissions (start here)'!V154),ISNUMBER(Dispersion!$K$11)),'Emissions (start here)'!V154*2000*453.59/8760/3600*Dispersion!$K$11,0)</f>
        <v>0</v>
      </c>
      <c r="AQ154" s="74">
        <f>IF(AND(ISNUMBER('Emissions (start here)'!W154),ISNUMBER(Dispersion!$L$8)),'Emissions (start here)'!W154*453.59/3600*Dispersion!$L$8,0)</f>
        <v>0</v>
      </c>
      <c r="AR154" s="74">
        <f>IF(AND(ISNUMBER('Emissions (start here)'!W154),ISNUMBER(Dispersion!$L$9)),'Emissions (start here)'!W154*453.59/3600*Dispersion!$L$9,0)</f>
        <v>0</v>
      </c>
      <c r="AS154" s="74">
        <f>IF(AND(ISNUMBER('Emissions (start here)'!X154),ISNUMBER(Dispersion!$L$10)),'Emissions (start here)'!X154*2000*453.59/8760/3600*Dispersion!$L$10,0)</f>
        <v>0</v>
      </c>
      <c r="AT154" s="74">
        <f>IF(AND(ISNUMBER('Emissions (start here)'!X154),ISNUMBER(Dispersion!$L$11)),'Emissions (start here)'!X154*2000*453.59/8760/3600*Dispersion!$L$11,0)</f>
        <v>0</v>
      </c>
      <c r="AU154" s="74">
        <f>IF(AND(ISNUMBER('Emissions (start here)'!Y154),ISNUMBER(Dispersion!$M$8)),'Emissions (start here)'!Y154*453.59/3600*Dispersion!$M$8,0)</f>
        <v>0</v>
      </c>
      <c r="AV154" s="74">
        <f>IF(AND(ISNUMBER('Emissions (start here)'!Y154),ISNUMBER(Dispersion!$M$9)),'Emissions (start here)'!Y154*453.59/3600*Dispersion!$M$9,0)</f>
        <v>0</v>
      </c>
      <c r="AW154" s="74">
        <f>IF(AND(ISNUMBER('Emissions (start here)'!Z154),ISNUMBER(Dispersion!$M$10)),'Emissions (start here)'!Z154*2000*453.59/8760/3600*Dispersion!$M$10,0)</f>
        <v>0</v>
      </c>
      <c r="AX154" s="74">
        <f>IF(AND(ISNUMBER('Emissions (start here)'!Z154),ISNUMBER(Dispersion!$M$11)),'Emissions (start here)'!Z154*2000*453.59/8760/3600*Dispersion!$M$11,0)</f>
        <v>0</v>
      </c>
      <c r="AY154" s="74">
        <f>IF(AND(ISNUMBER('Emissions (start here)'!AA154),ISNUMBER(Dispersion!$N$8)),'Emissions (start here)'!AA154*453.59/3600*Dispersion!$N$8,0)</f>
        <v>0</v>
      </c>
      <c r="AZ154" s="74">
        <f>IF(AND(ISNUMBER('Emissions (start here)'!AA154),ISNUMBER(Dispersion!$N$9)),'Emissions (start here)'!AA154*453.59/3600*Dispersion!$N$9,0)</f>
        <v>0</v>
      </c>
      <c r="BA154" s="74">
        <f>IF(AND(ISNUMBER('Emissions (start here)'!AB154),ISNUMBER(Dispersion!$N$10)),'Emissions (start here)'!AB154*2000*453.59/8760/3600*Dispersion!$N$10,0)</f>
        <v>0</v>
      </c>
      <c r="BB154" s="74">
        <f>IF(AND(ISNUMBER('Emissions (start here)'!AB154),ISNUMBER(Dispersion!$N$11)),'Emissions (start here)'!AB154*2000*453.59/8760/3600*Dispersion!$N$11,0)</f>
        <v>0</v>
      </c>
      <c r="BC154" s="74">
        <f>IF(AND(ISNUMBER('Emissions (start here)'!AC154),ISNUMBER(Dispersion!$O$8)),'Emissions (start here)'!AC154*453.59/3600*Dispersion!$O$8,0)</f>
        <v>0</v>
      </c>
      <c r="BD154" s="74">
        <f>IF(AND(ISNUMBER('Emissions (start here)'!AC154),ISNUMBER(Dispersion!$O$9)),'Emissions (start here)'!AC154*453.59/3600*Dispersion!$O$9,0)</f>
        <v>0</v>
      </c>
      <c r="BE154" s="74">
        <f>IF(AND(ISNUMBER('Emissions (start here)'!AD154),ISNUMBER(Dispersion!$O$10)),'Emissions (start here)'!AD154*2000*453.59/8760/3600*Dispersion!$O$10,0)</f>
        <v>0</v>
      </c>
      <c r="BF154" s="74">
        <f>IF(AND(ISNUMBER('Emissions (start here)'!AD154),ISNUMBER(Dispersion!$O$11)),'Emissions (start here)'!AD154*2000*453.59/8760/3600*Dispersion!$O$11,0)</f>
        <v>0</v>
      </c>
      <c r="BG154" s="74">
        <f>IF(AND(ISNUMBER('Emissions (start here)'!AE154),ISNUMBER(Dispersion!$P$8)),'Emissions (start here)'!AE154*453.59/3600*Dispersion!$P$8,0)</f>
        <v>0</v>
      </c>
      <c r="BH154" s="74">
        <f>IF(AND(ISNUMBER('Emissions (start here)'!AE154),ISNUMBER(Dispersion!$P$9)),'Emissions (start here)'!AE154*453.59/3600*Dispersion!$P$9,0)</f>
        <v>0</v>
      </c>
      <c r="BI154" s="74">
        <f>IF(AND(ISNUMBER('Emissions (start here)'!AF154),ISNUMBER(Dispersion!$P$10)),'Emissions (start here)'!AF154*2000*453.59/8760/3600*Dispersion!$P$10,0)</f>
        <v>0</v>
      </c>
      <c r="BJ154" s="74">
        <f>IF(AND(ISNUMBER('Emissions (start here)'!AF154),ISNUMBER(Dispersion!$P$11)),'Emissions (start here)'!AF154*2000*453.59/8760/3600*Dispersion!$P$11,0)</f>
        <v>0</v>
      </c>
      <c r="BK154" s="74">
        <f>IF(AND(ISNUMBER('Emissions (start here)'!AG154),ISNUMBER(Dispersion!$Q$8)),'Emissions (start here)'!AG154*453.59/3600*Dispersion!$Q$8,0)</f>
        <v>0</v>
      </c>
      <c r="BL154" s="74">
        <f>IF(AND(ISNUMBER('Emissions (start here)'!AG154),ISNUMBER(Dispersion!$Q$9)),'Emissions (start here)'!AG154*453.59/3600*Dispersion!$Q$9,0)</f>
        <v>0</v>
      </c>
      <c r="BM154" s="74">
        <f>IF(AND(ISNUMBER('Emissions (start here)'!AH154),ISNUMBER(Dispersion!$Q$10)),'Emissions (start here)'!AH154*2000*453.59/8760/3600*Dispersion!$Q$10,0)</f>
        <v>0</v>
      </c>
      <c r="BN154" s="74">
        <f>IF(AND(ISNUMBER('Emissions (start here)'!AH154),ISNUMBER(Dispersion!$Q$11)),'Emissions (start here)'!AH154*2000*453.59/8760/3600*Dispersion!$Q$11,0)</f>
        <v>0</v>
      </c>
      <c r="BO154" s="74">
        <f>IF(AND(ISNUMBER('Emissions (start here)'!AI154),ISNUMBER(Dispersion!$R$8)),'Emissions (start here)'!AI154*453.59/3600*Dispersion!$R$8,0)</f>
        <v>0</v>
      </c>
      <c r="BP154" s="74">
        <f>IF(AND(ISNUMBER('Emissions (start here)'!AI154),ISNUMBER(Dispersion!$R$9)),'Emissions (start here)'!AI154*453.59/3600*Dispersion!$R$9,0)</f>
        <v>0</v>
      </c>
      <c r="BQ154" s="74">
        <f>IF(AND(ISNUMBER('Emissions (start here)'!AJ154),ISNUMBER(Dispersion!$R$10)),'Emissions (start here)'!AJ154*2000*453.59/8760/3600*Dispersion!$R$10,0)</f>
        <v>0</v>
      </c>
      <c r="BR154" s="74">
        <f>IF(AND(ISNUMBER('Emissions (start here)'!AJ154),ISNUMBER(Dispersion!$R$11)),'Emissions (start here)'!AJ154*2000*453.59/8760/3600*Dispersion!$R$11,0)</f>
        <v>0</v>
      </c>
      <c r="BS154" s="74">
        <f>IF(AND(ISNUMBER('Emissions (start here)'!AK154),ISNUMBER(Dispersion!$S$8)),'Emissions (start here)'!AK154*453.59/3600*Dispersion!$S$8,0)</f>
        <v>0</v>
      </c>
      <c r="BT154" s="74">
        <f>IF(AND(ISNUMBER('Emissions (start here)'!AK154),ISNUMBER(Dispersion!$S$9)),'Emissions (start here)'!AK154*453.59/3600*Dispersion!$S$9,0)</f>
        <v>0</v>
      </c>
      <c r="BU154" s="74">
        <f>IF(AND(ISNUMBER('Emissions (start here)'!AL154),ISNUMBER(Dispersion!$S$10)),'Emissions (start here)'!AL154*2000*453.59/8760/3600*Dispersion!$S$10,0)</f>
        <v>0</v>
      </c>
      <c r="BV154" s="74">
        <f>IF(AND(ISNUMBER('Emissions (start here)'!AL154),ISNUMBER(Dispersion!$S$11)),'Emissions (start here)'!AL154*2000*453.59/8760/3600*Dispersion!$S$11,0)</f>
        <v>0</v>
      </c>
      <c r="BW154" s="74">
        <f>IF(AND(ISNUMBER('Emissions (start here)'!AM154),ISNUMBER(Dispersion!$T$8)),'Emissions (start here)'!AM154*453.59/3600*Dispersion!$T$8,0)</f>
        <v>0</v>
      </c>
      <c r="BX154" s="74">
        <f>IF(AND(ISNUMBER('Emissions (start here)'!AM154),ISNUMBER(Dispersion!$T$9)),'Emissions (start here)'!AM154*453.59/3600*Dispersion!$T$9,0)</f>
        <v>0</v>
      </c>
      <c r="BY154" s="74">
        <f>IF(AND(ISNUMBER('Emissions (start here)'!AN154),ISNUMBER(Dispersion!$T$10)),'Emissions (start here)'!AN154*2000*453.59/8760/3600*Dispersion!$T$10,0)</f>
        <v>0</v>
      </c>
      <c r="BZ154" s="74">
        <f>IF(AND(ISNUMBER('Emissions (start here)'!AN154),ISNUMBER(Dispersion!$T$11)),'Emissions (start here)'!AN154*2000*453.59/8760/3600*Dispersion!$T$11,0)</f>
        <v>0</v>
      </c>
      <c r="CA154" s="74">
        <f>IF(AND(ISNUMBER('Emissions (start here)'!AO154),ISNUMBER(Dispersion!$U$8)),'Emissions (start here)'!AO154*453.59/3600*Dispersion!$U$8,0)</f>
        <v>0</v>
      </c>
      <c r="CB154" s="74">
        <f>IF(AND(ISNUMBER('Emissions (start here)'!AO154),ISNUMBER(Dispersion!$U$9)),'Emissions (start here)'!AO154*453.59/3600*Dispersion!$U$9,0)</f>
        <v>0</v>
      </c>
      <c r="CC154" s="74">
        <f>IF(AND(ISNUMBER('Emissions (start here)'!AP154),ISNUMBER(Dispersion!$U$10)),'Emissions (start here)'!AP154*2000*453.59/8760/3600*Dispersion!$U$10,0)</f>
        <v>0</v>
      </c>
      <c r="CD154" s="74">
        <f>IF(AND(ISNUMBER('Emissions (start here)'!AP154),ISNUMBER(Dispersion!$U$11)),'Emissions (start here)'!AP154*2000*453.59/8760/3600*Dispersion!$U$11,0)</f>
        <v>0</v>
      </c>
      <c r="CE154" s="74">
        <f>IF(AND(ISNUMBER('Emissions (start here)'!AQ154),ISNUMBER(Dispersion!$V$8)),'Emissions (start here)'!AQ154*453.59/3600*Dispersion!$V$8,0)</f>
        <v>0</v>
      </c>
      <c r="CF154" s="74">
        <f>IF(AND(ISNUMBER('Emissions (start here)'!AQ154),ISNUMBER(Dispersion!$V$9)),'Emissions (start here)'!AQ154*453.59/3600*Dispersion!$V$9,0)</f>
        <v>0</v>
      </c>
      <c r="CG154" s="74">
        <f>IF(AND(ISNUMBER('Emissions (start here)'!AR154),ISNUMBER(Dispersion!$V$10)),'Emissions (start here)'!AR154*2000*453.59/8760/3600*Dispersion!$V$10,0)</f>
        <v>0</v>
      </c>
      <c r="CH154" s="74">
        <f>IF(AND(ISNUMBER('Emissions (start here)'!AR154),ISNUMBER(Dispersion!$V$11)),'Emissions (start here)'!AR154*2000*453.59/8760/3600*Dispersion!$V$11,0)</f>
        <v>0</v>
      </c>
      <c r="CI154" s="74">
        <f>IF(AND(ISNUMBER('Emissions (start here)'!AS154),ISNUMBER(Dispersion!$W$8)),'Emissions (start here)'!AS154*453.59/3600*Dispersion!$W$8,0)</f>
        <v>0</v>
      </c>
      <c r="CJ154" s="74">
        <f>IF(AND(ISNUMBER('Emissions (start here)'!AS154),ISNUMBER(Dispersion!$W$9)),'Emissions (start here)'!AS154*453.59/3600*Dispersion!$W$9,0)</f>
        <v>0</v>
      </c>
      <c r="CK154" s="74">
        <f>IF(AND(ISNUMBER('Emissions (start here)'!AT154),ISNUMBER(Dispersion!$W$10)),'Emissions (start here)'!AT154*2000*453.59/8760/3600*Dispersion!$W$10,0)</f>
        <v>0</v>
      </c>
      <c r="CL154" s="74">
        <f>IF(AND(ISNUMBER('Emissions (start here)'!AT154),ISNUMBER(Dispersion!$W$11)),'Emissions (start here)'!AT154*2000*453.59/8760/3600*Dispersion!$W$11,0)</f>
        <v>0</v>
      </c>
      <c r="CM154" s="74">
        <f>IF(AND(ISNUMBER('Emissions (start here)'!AU154),ISNUMBER(Dispersion!$X$8)),'Emissions (start here)'!AU154*453.59/3600*Dispersion!$X$8,0)</f>
        <v>0</v>
      </c>
      <c r="CN154" s="74">
        <f>IF(AND(ISNUMBER('Emissions (start here)'!AU154),ISNUMBER(Dispersion!$X$9)),'Emissions (start here)'!AU154*453.59/3600*Dispersion!$X$9,0)</f>
        <v>0</v>
      </c>
      <c r="CO154" s="74">
        <f>IF(AND(ISNUMBER('Emissions (start here)'!AV154),ISNUMBER(Dispersion!$X$10)),'Emissions (start here)'!AV154*2000*453.59/8760/3600*Dispersion!$X$10,0)</f>
        <v>0</v>
      </c>
      <c r="CP154" s="74">
        <f>IF(AND(ISNUMBER('Emissions (start here)'!AV154),ISNUMBER(Dispersion!$X$11)),'Emissions (start here)'!AV154*2000*453.59/8760/3600*Dispersion!$X$11,0)</f>
        <v>0</v>
      </c>
      <c r="CQ154" s="74">
        <f>IF(AND(ISNUMBER('Emissions (start here)'!AW154),ISNUMBER(Dispersion!$Y$8)),'Emissions (start here)'!AW154*453.59/3600*Dispersion!$Y$8,0)</f>
        <v>0</v>
      </c>
      <c r="CR154" s="74">
        <f>IF(AND(ISNUMBER('Emissions (start here)'!AW154),ISNUMBER(Dispersion!$Y$9)),'Emissions (start here)'!AW154*453.59/3600*Dispersion!$Y$9,0)</f>
        <v>0</v>
      </c>
      <c r="CS154" s="74">
        <f>IF(AND(ISNUMBER('Emissions (start here)'!AX154),ISNUMBER(Dispersion!$Y$10)),'Emissions (start here)'!AX154*2000*453.59/8760/3600*Dispersion!$Y$10,0)</f>
        <v>0</v>
      </c>
      <c r="CT154" s="74">
        <f>IF(AND(ISNUMBER('Emissions (start here)'!AX154),ISNUMBER(Dispersion!$Y$11)),'Emissions (start here)'!AX154*2000*453.59/8760/3600*Dispersion!$Y$11,0)</f>
        <v>0</v>
      </c>
      <c r="CU154" s="74">
        <f>IF(AND(ISNUMBER('Emissions (start here)'!AY154),ISNUMBER(Dispersion!$Z$8)),'Emissions (start here)'!AY154*453.59/3600*Dispersion!$Z$8,0)</f>
        <v>0</v>
      </c>
      <c r="CV154" s="74">
        <f>IF(AND(ISNUMBER('Emissions (start here)'!AY154),ISNUMBER(Dispersion!$Z$9)),'Emissions (start here)'!AY154*453.59/3600*Dispersion!$Z$9,0)</f>
        <v>0</v>
      </c>
      <c r="CW154" s="74">
        <f>IF(AND(ISNUMBER('Emissions (start here)'!AZ154),ISNUMBER(Dispersion!$Z$10)),'Emissions (start here)'!AZ154*2000*453.59/8760/3600*Dispersion!$Z$10,0)</f>
        <v>0</v>
      </c>
      <c r="CX154" s="74">
        <f>IF(AND(ISNUMBER('Emissions (start here)'!AZ154),ISNUMBER(Dispersion!$Z$11)),'Emissions (start here)'!AZ154*2000*453.59/8760/3600*Dispersion!$Z$11,0)</f>
        <v>0</v>
      </c>
      <c r="CY154" s="74">
        <f>IF(AND(ISNUMBER('Emissions (start here)'!BA154),ISNUMBER(Dispersion!$AA$8)),'Emissions (start here)'!BA154*453.59/3600*Dispersion!$AA$8,0)</f>
        <v>0</v>
      </c>
      <c r="CZ154" s="74">
        <f>IF(AND(ISNUMBER('Emissions (start here)'!BA154),ISNUMBER(Dispersion!$AA$9)),'Emissions (start here)'!BA154*453.59/3600*Dispersion!$AA$9,0)</f>
        <v>0</v>
      </c>
      <c r="DA154" s="74">
        <f>IF(AND(ISNUMBER('Emissions (start here)'!BB154),ISNUMBER(Dispersion!$AA$10)),'Emissions (start here)'!BB154*2000*453.59/8760/3600*Dispersion!$AA$10,0)</f>
        <v>0</v>
      </c>
      <c r="DB154" s="74">
        <f>IF(AND(ISNUMBER('Emissions (start here)'!BB154),ISNUMBER(Dispersion!$AA$11)),'Emissions (start here)'!BB154*2000*453.59/8760/3600*Dispersion!$AA$11,0)</f>
        <v>0</v>
      </c>
      <c r="DC154" s="74">
        <f>IF(AND(ISNUMBER('Emissions (start here)'!BC154),ISNUMBER(Dispersion!$AB$8)),'Emissions (start here)'!BC154*453.59/3600*Dispersion!$AB$8,0)</f>
        <v>0</v>
      </c>
      <c r="DD154" s="74">
        <f>IF(AND(ISNUMBER('Emissions (start here)'!BC154),ISNUMBER(Dispersion!$AB$9)),'Emissions (start here)'!BC154*453.59/3600*Dispersion!$AB$9,0)</f>
        <v>0</v>
      </c>
      <c r="DE154" s="74">
        <f>IF(AND(ISNUMBER('Emissions (start here)'!BD154),ISNUMBER(Dispersion!$AB$10)),'Emissions (start here)'!BD154*2000*453.59/8760/3600*Dispersion!$AB$10,0)</f>
        <v>0</v>
      </c>
      <c r="DF154" s="74">
        <f>IF(AND(ISNUMBER('Emissions (start here)'!BD154),ISNUMBER(Dispersion!$AB$11)),'Emissions (start here)'!BD154*2000*453.59/8760/3600*Dispersion!$AB$11,0)</f>
        <v>0</v>
      </c>
      <c r="DG154" s="74">
        <f>IF(AND(ISNUMBER('Emissions (start here)'!BE154),ISNUMBER(Dispersion!$AC$8)),'Emissions (start here)'!BE154*453.59/3600*Dispersion!$AC$8,0)</f>
        <v>0</v>
      </c>
      <c r="DH154" s="74">
        <f>IF(AND(ISNUMBER('Emissions (start here)'!BE154),ISNUMBER(Dispersion!$AC$9)),'Emissions (start here)'!BE154*453.59/3600*Dispersion!$AC$9,0)</f>
        <v>0</v>
      </c>
      <c r="DI154" s="74">
        <f>IF(AND(ISNUMBER('Emissions (start here)'!BF154),ISNUMBER(Dispersion!$AC$10)),'Emissions (start here)'!BF154*2000*453.59/8760/3600*Dispersion!$AC$10,0)</f>
        <v>0</v>
      </c>
      <c r="DJ154" s="74">
        <f>IF(AND(ISNUMBER('Emissions (start here)'!BF154),ISNUMBER(Dispersion!$AC$11)),'Emissions (start here)'!BF154*2000*453.59/8760/3600*Dispersion!$AC$11,0)</f>
        <v>0</v>
      </c>
      <c r="DK154" s="74">
        <f>IF(AND(ISNUMBER('Emissions (start here)'!BG154),ISNUMBER(Dispersion!$AD$8)),'Emissions (start here)'!BG154*453.59/3600*Dispersion!$AD$8,0)</f>
        <v>0</v>
      </c>
      <c r="DL154" s="74">
        <f>IF(AND(ISNUMBER('Emissions (start here)'!BG154),ISNUMBER(Dispersion!$AD$9)),'Emissions (start here)'!BG154*453.59/3600*Dispersion!$AD$9,0)</f>
        <v>0</v>
      </c>
      <c r="DM154" s="74">
        <f>IF(AND(ISNUMBER('Emissions (start here)'!BH154),ISNUMBER(Dispersion!$AD$10)),'Emissions (start here)'!BH154*2000*453.59/8760/3600*Dispersion!$AD$10,0)</f>
        <v>0</v>
      </c>
      <c r="DN154" s="74">
        <f>IF(AND(ISNUMBER('Emissions (start here)'!BH154),ISNUMBER(Dispersion!$AD$11)),'Emissions (start here)'!BH154*2000*453.59/8760/3600*Dispersion!$AD$11,0)</f>
        <v>0</v>
      </c>
      <c r="DO154" s="74">
        <f>IF(AND(ISNUMBER('Emissions (start here)'!BI154),ISNUMBER(Dispersion!$AE$8)),'Emissions (start here)'!BI154*453.59/3600*Dispersion!$AE$8,0)</f>
        <v>0</v>
      </c>
      <c r="DP154" s="74">
        <f>IF(AND(ISNUMBER('Emissions (start here)'!BI154),ISNUMBER(Dispersion!$AE$9)),'Emissions (start here)'!BI154*453.59/3600*Dispersion!$AE$9,0)</f>
        <v>0</v>
      </c>
      <c r="DQ154" s="74">
        <f>IF(AND(ISNUMBER('Emissions (start here)'!BJ154),ISNUMBER(Dispersion!$AE$10)),'Emissions (start here)'!BJ154*2000*453.59/8760/3600*Dispersion!$AE$10,0)</f>
        <v>0</v>
      </c>
      <c r="DR154" s="74">
        <f>IF(AND(ISNUMBER('Emissions (start here)'!BJ154),ISNUMBER(Dispersion!$AE$11)),'Emissions (start here)'!BJ154*2000*453.59/8760/3600*Dispersion!$AE$11,0)</f>
        <v>0</v>
      </c>
      <c r="DS154" s="74">
        <f>IF(AND(ISNUMBER('Emissions (start here)'!BK154),ISNUMBER(Dispersion!$AF$8)),'Emissions (start here)'!BK154*453.59/3600*Dispersion!$AF$8,0)</f>
        <v>0</v>
      </c>
      <c r="DT154" s="74">
        <f>IF(AND(ISNUMBER('Emissions (start here)'!BK154),ISNUMBER(Dispersion!$AF$9)),'Emissions (start here)'!BK154*453.59/3600*Dispersion!$AF$9,0)</f>
        <v>0</v>
      </c>
      <c r="DU154" s="74">
        <f>IF(AND(ISNUMBER('Emissions (start here)'!BL154),ISNUMBER(Dispersion!$AF$10)),'Emissions (start here)'!BL154*2000*453.59/8760/3600*Dispersion!$AF$10,0)</f>
        <v>0</v>
      </c>
      <c r="DV154" s="74">
        <f>IF(AND(ISNUMBER('Emissions (start here)'!BL154),ISNUMBER(Dispersion!$AF$11)),'Emissions (start here)'!BL154*2000*453.59/8760/3600*Dispersion!$AF$11,0)</f>
        <v>0</v>
      </c>
      <c r="DW154" s="74">
        <f>IF(AND(ISNUMBER('Emissions (start here)'!BM154),ISNUMBER(Dispersion!$AG$8)),'Emissions (start here)'!BM154*453.59/3600*Dispersion!$AG$8,0)</f>
        <v>0</v>
      </c>
      <c r="DX154" s="74">
        <f>IF(AND(ISNUMBER('Emissions (start here)'!BM154),ISNUMBER(Dispersion!$AG$9)),'Emissions (start here)'!BM154*453.59/3600*Dispersion!$AG$9,0)</f>
        <v>0</v>
      </c>
      <c r="DY154" s="74">
        <f>IF(AND(ISNUMBER('Emissions (start here)'!BN154),ISNUMBER(Dispersion!$AG$10)),'Emissions (start here)'!BN154*2000*453.59/8760/3600*Dispersion!$AG$10,0)</f>
        <v>0</v>
      </c>
      <c r="DZ154" s="74">
        <f>IF(AND(ISNUMBER('Emissions (start here)'!BN154),ISNUMBER(Dispersion!$AG$11)),'Emissions (start here)'!BN154*2000*453.59/8760/3600*Dispersion!$AG$11,0)</f>
        <v>0</v>
      </c>
      <c r="EA154" s="74">
        <f>IF(AND(ISNUMBER('Emissions (start here)'!BO154),ISNUMBER(Dispersion!$AH$8)),'Emissions (start here)'!BO154*453.59/3600*Dispersion!$AH$8,0)</f>
        <v>0</v>
      </c>
      <c r="EB154" s="74">
        <f>IF(AND(ISNUMBER('Emissions (start here)'!BO154),ISNUMBER(Dispersion!$AH$9)),'Emissions (start here)'!BO154*453.59/3600*Dispersion!$AH$9,0)</f>
        <v>0</v>
      </c>
      <c r="EC154" s="74">
        <f>IF(AND(ISNUMBER('Emissions (start here)'!BP154),ISNUMBER(Dispersion!$AH$10)),'Emissions (start here)'!BP154*2000*453.59/8760/3600*Dispersion!$AH$10,0)</f>
        <v>0</v>
      </c>
      <c r="ED154" s="74">
        <f>IF(AND(ISNUMBER('Emissions (start here)'!BP154),ISNUMBER(Dispersion!$AH$11)),'Emissions (start here)'!BP154*2000*453.59/8760/3600*Dispersion!$AH$11,0)</f>
        <v>0</v>
      </c>
      <c r="EE154" s="74">
        <f>IF(AND(ISNUMBER('Emissions (start here)'!BQ154),ISNUMBER(Dispersion!$AI$8)),'Emissions (start here)'!BQ154*453.59/3600*Dispersion!$AI$8,0)</f>
        <v>0</v>
      </c>
      <c r="EF154" s="74">
        <f>IF(AND(ISNUMBER('Emissions (start here)'!BQ154),ISNUMBER(Dispersion!$AI$9)),'Emissions (start here)'!BQ154*453.59/3600*Dispersion!$AI$9,0)</f>
        <v>0</v>
      </c>
      <c r="EG154" s="74">
        <f>IF(AND(ISNUMBER('Emissions (start here)'!BR154),ISNUMBER(Dispersion!$AI$10)),'Emissions (start here)'!BR154*2000*453.59/8760/3600*Dispersion!$AI$10,0)</f>
        <v>0</v>
      </c>
      <c r="EH154" s="74">
        <f>IF(AND(ISNUMBER('Emissions (start here)'!BR154),ISNUMBER(Dispersion!$AI$11)),'Emissions (start here)'!BR154*2000*453.59/8760/3600*Dispersion!$AI$11,0)</f>
        <v>0</v>
      </c>
      <c r="EI154" s="74">
        <f>IF(AND(ISNUMBER('Emissions (start here)'!BS154),ISNUMBER(Dispersion!$AJ$8)),'Emissions (start here)'!BS154*453.59/3600*Dispersion!$AJ$8,0)</f>
        <v>0</v>
      </c>
      <c r="EJ154" s="74">
        <f>IF(AND(ISNUMBER('Emissions (start here)'!BS154),ISNUMBER(Dispersion!$AJ$9)),'Emissions (start here)'!BS154*453.59/3600*Dispersion!$AJ$9,0)</f>
        <v>0</v>
      </c>
      <c r="EK154" s="74">
        <f>IF(AND(ISNUMBER('Emissions (start here)'!BT154),ISNUMBER(Dispersion!$AJ$10)),'Emissions (start here)'!BT154*2000*453.59/8760/3600*Dispersion!$AJ$10,0)</f>
        <v>0</v>
      </c>
      <c r="EL154" s="74">
        <f>IF(AND(ISNUMBER('Emissions (start here)'!BT154),ISNUMBER(Dispersion!$AJ$11)),'Emissions (start here)'!BT154*2000*453.59/8760/3600*Dispersion!$AJ$11,0)</f>
        <v>0</v>
      </c>
      <c r="EM154" s="74">
        <f>IF(AND(ISNUMBER('Emissions (start here)'!BU154),ISNUMBER(Dispersion!$AK$8)),'Emissions (start here)'!BU154*453.59/3600*Dispersion!$AK$8,0)</f>
        <v>0</v>
      </c>
      <c r="EN154" s="74">
        <f>IF(AND(ISNUMBER('Emissions (start here)'!BU154),ISNUMBER(Dispersion!$AK$9)),'Emissions (start here)'!BU154*453.59/3600*Dispersion!$AK$9,0)</f>
        <v>0</v>
      </c>
      <c r="EO154" s="74">
        <f>IF(AND(ISNUMBER('Emissions (start here)'!BV154),ISNUMBER(Dispersion!$AK$10)),'Emissions (start here)'!BV154*2000*453.59/8760/3600*Dispersion!$AK$10,0)</f>
        <v>0</v>
      </c>
      <c r="EP154" s="74">
        <f>IF(AND(ISNUMBER('Emissions (start here)'!BV154),ISNUMBER(Dispersion!$AK$11)),'Emissions (start here)'!BV154*2000*453.59/8760/3600*Dispersion!$AK$11,0)</f>
        <v>0</v>
      </c>
      <c r="EQ154" s="74">
        <f>IF(AND(ISNUMBER('Emissions (start here)'!BW154),ISNUMBER(Dispersion!$AL$8)),'Emissions (start here)'!BW154*453.59/3600*Dispersion!$AL$8,0)</f>
        <v>0</v>
      </c>
      <c r="ER154" s="74">
        <f>IF(AND(ISNUMBER('Emissions (start here)'!BW154),ISNUMBER(Dispersion!$AL$9)),'Emissions (start here)'!BW154*453.59/3600*Dispersion!$AL$9,0)</f>
        <v>0</v>
      </c>
      <c r="ES154" s="74">
        <f>IF(AND(ISNUMBER('Emissions (start here)'!BX154),ISNUMBER(Dispersion!$AL$10)),'Emissions (start here)'!BX154*2000*453.59/8760/3600*Dispersion!$AL$10,0)</f>
        <v>0</v>
      </c>
      <c r="ET154" s="74">
        <f>IF(AND(ISNUMBER('Emissions (start here)'!BX154),ISNUMBER(Dispersion!$AL$11)),'Emissions (start here)'!BX154*2000*453.59/8760/3600*Dispersion!$AL$11,0)</f>
        <v>0</v>
      </c>
      <c r="EU154" s="74">
        <f>IF(AND(ISNUMBER('Emissions (start here)'!BY154),ISNUMBER(Dispersion!$AM$8)),'Emissions (start here)'!BY154*453.59/3600*Dispersion!$AM$8,0)</f>
        <v>0</v>
      </c>
      <c r="EV154" s="74">
        <f>IF(AND(ISNUMBER('Emissions (start here)'!BY154),ISNUMBER(Dispersion!$AM$9)),'Emissions (start here)'!BY154*453.59/3600*Dispersion!$AM$9,0)</f>
        <v>0</v>
      </c>
      <c r="EW154" s="74">
        <f>IF(AND(ISNUMBER('Emissions (start here)'!BZ154),ISNUMBER(Dispersion!$AM$10)),'Emissions (start here)'!BZ154*2000*453.59/8760/3600*Dispersion!$AM$10,0)</f>
        <v>0</v>
      </c>
      <c r="EX154" s="74">
        <f>IF(AND(ISNUMBER('Emissions (start here)'!BZ154),ISNUMBER(Dispersion!$AM$11)),'Emissions (start here)'!BZ154*2000*453.59/8760/3600*Dispersion!$AM$11,0)</f>
        <v>0</v>
      </c>
      <c r="EY154" s="74">
        <f>IF(AND(ISNUMBER('Emissions (start here)'!CA154),ISNUMBER(Dispersion!$AN$8)),'Emissions (start here)'!CA154*453.59/3600*Dispersion!$AN$8,0)</f>
        <v>0</v>
      </c>
      <c r="EZ154" s="74">
        <f>IF(AND(ISNUMBER('Emissions (start here)'!CA154),ISNUMBER(Dispersion!$AN$9)),'Emissions (start here)'!CA154*453.59/3600*Dispersion!$AN$9,0)</f>
        <v>0</v>
      </c>
      <c r="FA154" s="74">
        <f>IF(AND(ISNUMBER('Emissions (start here)'!CB154),ISNUMBER(Dispersion!$AN$10)),'Emissions (start here)'!CB154*2000*453.59/8760/3600*Dispersion!$AN$10,0)</f>
        <v>0</v>
      </c>
      <c r="FB154" s="74">
        <f>IF(AND(ISNUMBER('Emissions (start here)'!CB154),ISNUMBER(Dispersion!$AN$11)),'Emissions (start here)'!CB154*2000*453.59/8760/3600*Dispersion!$AN$11,0)</f>
        <v>0</v>
      </c>
      <c r="FC154" s="74">
        <f>IF(AND(ISNUMBER('Emissions (start here)'!CC154),ISNUMBER(Dispersion!$AO$8)),'Emissions (start here)'!CC154*453.59/3600*Dispersion!$AO$8,0)</f>
        <v>0</v>
      </c>
      <c r="FD154" s="74">
        <f>IF(AND(ISNUMBER('Emissions (start here)'!CC154),ISNUMBER(Dispersion!$AO$9)),'Emissions (start here)'!CC154*453.59/3600*Dispersion!$AO$9,0)</f>
        <v>0</v>
      </c>
      <c r="FE154" s="74">
        <f>IF(AND(ISNUMBER('Emissions (start here)'!CD154),ISNUMBER(Dispersion!$AO$10)),'Emissions (start here)'!CD154*2000*453.59/8760/3600*Dispersion!$AO$10,0)</f>
        <v>0</v>
      </c>
      <c r="FF154" s="74">
        <f>IF(AND(ISNUMBER('Emissions (start here)'!CD154),ISNUMBER(Dispersion!$AO$11)),'Emissions (start here)'!CD154*2000*453.59/8760/3600*Dispersion!$AO$11,0)</f>
        <v>0</v>
      </c>
      <c r="FG154" s="74">
        <f>IF(AND(ISNUMBER('Emissions (start here)'!CE154),ISNUMBER(Dispersion!$AP$8)),'Emissions (start here)'!CE154*453.59/3600*Dispersion!$AP$8,0)</f>
        <v>0</v>
      </c>
      <c r="FH154" s="74">
        <f>IF(AND(ISNUMBER('Emissions (start here)'!CE154),ISNUMBER(Dispersion!$AP$9)),'Emissions (start here)'!CE154*453.59/3600*Dispersion!$AP$9,0)</f>
        <v>0</v>
      </c>
      <c r="FI154" s="74">
        <f>IF(AND(ISNUMBER('Emissions (start here)'!CF154),ISNUMBER(Dispersion!$AP$10)),'Emissions (start here)'!CF154*2000*453.59/8760/3600*Dispersion!$AP$10,0)</f>
        <v>0</v>
      </c>
      <c r="FJ154" s="74">
        <f>IF(AND(ISNUMBER('Emissions (start here)'!CF154),ISNUMBER(Dispersion!$AP$11)),'Emissions (start here)'!CF154*2000*453.59/8760/3600*Dispersion!$AP$11,0)</f>
        <v>0</v>
      </c>
      <c r="FK154" s="74">
        <f>IF(AND(ISNUMBER('Emissions (start here)'!CG154),ISNUMBER(Dispersion!$AQ$8)),'Emissions (start here)'!CG154*453.59/3600*Dispersion!$AQ$8,0)</f>
        <v>0</v>
      </c>
      <c r="FL154" s="74">
        <f>IF(AND(ISNUMBER('Emissions (start here)'!CG154),ISNUMBER(Dispersion!$AQ$9)),'Emissions (start here)'!CG154*453.59/3600*Dispersion!$AQ$9,0)</f>
        <v>0</v>
      </c>
      <c r="FM154" s="74">
        <f>IF(AND(ISNUMBER('Emissions (start here)'!CH154),ISNUMBER(Dispersion!$AQ$10)),'Emissions (start here)'!CH154*2000*453.59/8760/3600*Dispersion!$AQ$10,0)</f>
        <v>0</v>
      </c>
      <c r="FN154" s="74">
        <f>IF(AND(ISNUMBER('Emissions (start here)'!CH154),ISNUMBER(Dispersion!$AQ$11)),'Emissions (start here)'!CH154*2000*453.59/8760/3600*Dispersion!$AQ$11,0)</f>
        <v>0</v>
      </c>
      <c r="FO154" s="74">
        <f>IF(AND(ISNUMBER('Emissions (start here)'!CI154),ISNUMBER(Dispersion!$AR$8)),'Emissions (start here)'!CI154*453.59/3600*Dispersion!$AR$8,0)</f>
        <v>0</v>
      </c>
      <c r="FP154" s="74">
        <f>IF(AND(ISNUMBER('Emissions (start here)'!CI154),ISNUMBER(Dispersion!$AR$9)),'Emissions (start here)'!CI154*453.59/3600*Dispersion!$AR$9,0)</f>
        <v>0</v>
      </c>
      <c r="FQ154" s="74">
        <f>IF(AND(ISNUMBER('Emissions (start here)'!CJ154),ISNUMBER(Dispersion!$AR$10)),'Emissions (start here)'!CJ154*2000*453.59/8760/3600*Dispersion!$AR$10,0)</f>
        <v>0</v>
      </c>
      <c r="FR154" s="74">
        <f>IF(AND(ISNUMBER('Emissions (start here)'!CJ154),ISNUMBER(Dispersion!$AR$11)),'Emissions (start here)'!CJ154*2000*453.59/8760/3600*Dispersion!$AR$11,0)</f>
        <v>0</v>
      </c>
      <c r="FS154" s="74">
        <f>IF(AND(ISNUMBER('Emissions (start here)'!CK154),ISNUMBER(Dispersion!$AS$8)),'Emissions (start here)'!CK154*453.59/3600*Dispersion!$AS$8,0)</f>
        <v>0</v>
      </c>
      <c r="FT154" s="74">
        <f>IF(AND(ISNUMBER('Emissions (start here)'!CK154),ISNUMBER(Dispersion!$AS$9)),'Emissions (start here)'!CK154*453.59/3600*Dispersion!$AS$9,0)</f>
        <v>0</v>
      </c>
      <c r="FU154" s="74">
        <f>IF(AND(ISNUMBER('Emissions (start here)'!CL154),ISNUMBER(Dispersion!$AS$10)),'Emissions (start here)'!CL154*2000*453.59/8760/3600*Dispersion!$AS$10,0)</f>
        <v>0</v>
      </c>
      <c r="FV154" s="74">
        <f>IF(AND(ISNUMBER('Emissions (start here)'!CL154),ISNUMBER(Dispersion!$AS$11)),'Emissions (start here)'!CL154*2000*453.59/8760/3600*Dispersion!$AS$11,0)</f>
        <v>0</v>
      </c>
      <c r="FW154" s="74">
        <f>IF(AND(ISNUMBER('Emissions (start here)'!CM154),ISNUMBER(Dispersion!$AT$8)),'Emissions (start here)'!CM154*453.59/3600*Dispersion!$AT$8,0)</f>
        <v>0</v>
      </c>
      <c r="FX154" s="74">
        <f>IF(AND(ISNUMBER('Emissions (start here)'!CM154),ISNUMBER(Dispersion!$AT$9)),'Emissions (start here)'!CM154*453.59/3600*Dispersion!$AT$9,0)</f>
        <v>0</v>
      </c>
      <c r="FY154" s="74">
        <f>IF(AND(ISNUMBER('Emissions (start here)'!CN154),ISNUMBER(Dispersion!$AT$10)),'Emissions (start here)'!CN154*2000*453.59/8760/3600*Dispersion!$AT$10,0)</f>
        <v>0</v>
      </c>
      <c r="FZ154" s="74">
        <f>IF(AND(ISNUMBER('Emissions (start here)'!CN154),ISNUMBER(Dispersion!$AT$11)),'Emissions (start here)'!CN154*2000*453.59/8760/3600*Dispersion!$AT$11,0)</f>
        <v>0</v>
      </c>
      <c r="GA154" s="74">
        <f>IF(AND(ISNUMBER('Emissions (start here)'!CO154),ISNUMBER(Dispersion!$AU$8)),'Emissions (start here)'!CO154*453.59/3600*Dispersion!$AU$8,0)</f>
        <v>0</v>
      </c>
      <c r="GB154" s="74">
        <f>IF(AND(ISNUMBER('Emissions (start here)'!CO154),ISNUMBER(Dispersion!$AU$9)),'Emissions (start here)'!CO154*453.59/3600*Dispersion!$AU$9,0)</f>
        <v>0</v>
      </c>
      <c r="GC154" s="74">
        <f>IF(AND(ISNUMBER('Emissions (start here)'!CP154),ISNUMBER(Dispersion!$AU$10)),'Emissions (start here)'!CP154*2000*453.59/8760/3600*Dispersion!$AU$10,0)</f>
        <v>0</v>
      </c>
      <c r="GD154" s="74">
        <f>IF(AND(ISNUMBER('Emissions (start here)'!CP154),ISNUMBER(Dispersion!$AU$11)),'Emissions (start here)'!CP154*2000*453.59/8760/3600*Dispersion!$AU$11,0)</f>
        <v>0</v>
      </c>
      <c r="GE154" s="74">
        <f>IF(AND(ISNUMBER('Emissions (start here)'!CQ154),ISNUMBER(Dispersion!$AV$8)),'Emissions (start here)'!CQ154*453.59/3600*Dispersion!$AV$8,0)</f>
        <v>0</v>
      </c>
      <c r="GF154" s="74">
        <f>IF(AND(ISNUMBER('Emissions (start here)'!CQ154),ISNUMBER(Dispersion!$AV$9)),'Emissions (start here)'!CQ154*453.59/3600*Dispersion!$AV$9,0)</f>
        <v>0</v>
      </c>
      <c r="GG154" s="74">
        <f>IF(AND(ISNUMBER('Emissions (start here)'!CR154),ISNUMBER(Dispersion!$AV$10)),'Emissions (start here)'!CR154*2000*453.59/8760/3600*Dispersion!$AV$10,0)</f>
        <v>0</v>
      </c>
      <c r="GH154" s="74">
        <f>IF(AND(ISNUMBER('Emissions (start here)'!CR154),ISNUMBER(Dispersion!$AV$11)),'Emissions (start here)'!CR154*2000*453.59/8760/3600*Dispersion!$AV$11,0)</f>
        <v>0</v>
      </c>
      <c r="GI154" s="74">
        <f>IF(AND(ISNUMBER('Emissions (start here)'!CS154),ISNUMBER(Dispersion!$AW$8)),'Emissions (start here)'!CS154*453.59/3600*Dispersion!$AW$8,0)</f>
        <v>0</v>
      </c>
      <c r="GJ154" s="74">
        <f>IF(AND(ISNUMBER('Emissions (start here)'!CS154),ISNUMBER(Dispersion!$AW$9)),'Emissions (start here)'!CS154*453.59/3600*Dispersion!$AW$9,0)</f>
        <v>0</v>
      </c>
      <c r="GK154" s="74">
        <f>IF(AND(ISNUMBER('Emissions (start here)'!CT154),ISNUMBER(Dispersion!$AW$10)),'Emissions (start here)'!CT154*2000*453.59/8760/3600*Dispersion!$AW$10,0)</f>
        <v>0</v>
      </c>
      <c r="GL154" s="74">
        <f>IF(AND(ISNUMBER('Emissions (start here)'!CT154),ISNUMBER(Dispersion!$AW$11)),'Emissions (start here)'!CT154*2000*453.59/8760/3600*Dispersion!$AW$11,0)</f>
        <v>0</v>
      </c>
      <c r="GM154" s="74">
        <f>IF(AND(ISNUMBER('Emissions (start here)'!CU154),ISNUMBER(Dispersion!$AX$8)),'Emissions (start here)'!CU154*453.59/3600*Dispersion!$AX$8,0)</f>
        <v>0</v>
      </c>
      <c r="GN154" s="74">
        <f>IF(AND(ISNUMBER('Emissions (start here)'!CU154),ISNUMBER(Dispersion!$AX$9)),'Emissions (start here)'!CU154*453.59/3600*Dispersion!$AX$9,0)</f>
        <v>0</v>
      </c>
      <c r="GO154" s="74">
        <f>IF(AND(ISNUMBER('Emissions (start here)'!CV154),ISNUMBER(Dispersion!$AX$10)),'Emissions (start here)'!CV154*2000*453.59/8760/3600*Dispersion!$AX$10,0)</f>
        <v>0</v>
      </c>
      <c r="GP154" s="74">
        <f>IF(AND(ISNUMBER('Emissions (start here)'!CV154),ISNUMBER(Dispersion!$AX$11)),'Emissions (start here)'!CV154*2000*453.59/8760/3600*Dispersion!$AX$11,0)</f>
        <v>0</v>
      </c>
      <c r="GQ154" s="74">
        <f>IF(AND(ISNUMBER('Emissions (start here)'!CW154),ISNUMBER(Dispersion!$AY$8)),'Emissions (start here)'!CW154*453.59/3600*Dispersion!$AY$8,0)</f>
        <v>0</v>
      </c>
      <c r="GR154" s="74">
        <f>IF(AND(ISNUMBER('Emissions (start here)'!CW154),ISNUMBER(Dispersion!$AY$9)),'Emissions (start here)'!CW154*453.59/3600*Dispersion!$AY$9,0)</f>
        <v>0</v>
      </c>
      <c r="GS154" s="74">
        <f>IF(AND(ISNUMBER('Emissions (start here)'!CX154),ISNUMBER(Dispersion!$AY$10)),'Emissions (start here)'!CX154*2000*453.59/8760/3600*Dispersion!$AY$10,0)</f>
        <v>0</v>
      </c>
      <c r="GT154" s="74">
        <f>IF(AND(ISNUMBER('Emissions (start here)'!CX154),ISNUMBER(Dispersion!$AY$11)),'Emissions (start here)'!CX154*2000*453.59/8760/3600*Dispersion!$AY$11,0)</f>
        <v>0</v>
      </c>
      <c r="GU154" s="74">
        <f>IF(AND(ISNUMBER('Emissions (start here)'!CY154),ISNUMBER(Dispersion!$AZ$8)),'Emissions (start here)'!CY154*453.59/3600*Dispersion!$AZ$8,0)</f>
        <v>0</v>
      </c>
      <c r="GV154" s="74">
        <f>IF(AND(ISNUMBER('Emissions (start here)'!CY154),ISNUMBER(Dispersion!$AZ$9)),'Emissions (start here)'!CY154*453.59/3600*Dispersion!$AZ$9,0)</f>
        <v>0</v>
      </c>
      <c r="GW154" s="74">
        <f>IF(AND(ISNUMBER('Emissions (start here)'!CZ154),ISNUMBER(Dispersion!$AZ$10)),'Emissions (start here)'!CZ154*2000*453.59/8760/3600*Dispersion!$AZ$10,0)</f>
        <v>0</v>
      </c>
      <c r="GX154" s="74">
        <f>IF(AND(ISNUMBER('Emissions (start here)'!CZ154),ISNUMBER(Dispersion!$AZ$11)),'Emissions (start here)'!CZ154*2000*453.59/8760/3600*Dispersion!$AZ$11,0)</f>
        <v>0</v>
      </c>
    </row>
    <row r="155" spans="1:206" x14ac:dyDescent="0.2">
      <c r="A155" s="51" t="str">
        <f>'Tox Values'!C155</f>
        <v>194-59-2</v>
      </c>
      <c r="B155" s="94" t="str">
        <f>'Tox Values'!D155</f>
        <v>Dibenzo(c,g)carbazole, 7H-</v>
      </c>
      <c r="C155" s="96">
        <f t="shared" si="9"/>
        <v>0</v>
      </c>
      <c r="D155" s="74">
        <f t="shared" si="10"/>
        <v>0</v>
      </c>
      <c r="E155" s="74">
        <f t="shared" si="11"/>
        <v>0</v>
      </c>
      <c r="F155" s="99">
        <f t="shared" si="12"/>
        <v>0</v>
      </c>
      <c r="G155" s="97">
        <f>IF(AND(ISNUMBER('Emissions (start here)'!E155),ISNUMBER(Dispersion!$C$8)),'Emissions (start here)'!E155*453.59/3600*Dispersion!$C$8,0)</f>
        <v>0</v>
      </c>
      <c r="H155" s="74">
        <f>IF(AND(ISNUMBER('Emissions (start here)'!E155),ISNUMBER(Dispersion!$C$9)),'Emissions (start here)'!E155*453.59/3600*Dispersion!$C$9,0)</f>
        <v>0</v>
      </c>
      <c r="I155" s="74">
        <f>IF(AND(ISNUMBER('Emissions (start here)'!F155),ISNUMBER(Dispersion!$C$10)),'Emissions (start here)'!F155*2000*453.59/8760/3600*Dispersion!$C$10,0)</f>
        <v>0</v>
      </c>
      <c r="J155" s="74">
        <f>IF(AND(ISNUMBER('Emissions (start here)'!F155),ISNUMBER(Dispersion!$C$11)),'Emissions (start here)'!F155*2000*453.59/8760/3600*Dispersion!$C$11,0)</f>
        <v>0</v>
      </c>
      <c r="K155" s="74">
        <f>IF(AND(ISNUMBER('Emissions (start here)'!G155),ISNUMBER(Dispersion!$D$8)),'Emissions (start here)'!G155*453.59/3600*Dispersion!$D$8,0)</f>
        <v>0</v>
      </c>
      <c r="L155" s="74">
        <f>IF(AND(ISNUMBER('Emissions (start here)'!G155),ISNUMBER(Dispersion!$D$9)),'Emissions (start here)'!G155*453.59/3600*Dispersion!$D$9,0)</f>
        <v>0</v>
      </c>
      <c r="M155" s="74">
        <f>IF(AND(ISNUMBER('Emissions (start here)'!H155),ISNUMBER(Dispersion!$D$10)),'Emissions (start here)'!H155*2000*453.59/8760/3600*Dispersion!$D$10,0)</f>
        <v>0</v>
      </c>
      <c r="N155" s="74">
        <f>IF(AND(ISNUMBER('Emissions (start here)'!H155),ISNUMBER(Dispersion!$D$11)),'Emissions (start here)'!H155*2000*453.59/8760/3600*Dispersion!$D$11,0)</f>
        <v>0</v>
      </c>
      <c r="O155" s="74">
        <f>IF(AND(ISNUMBER('Emissions (start here)'!I155),ISNUMBER(Dispersion!$E$8)),'Emissions (start here)'!I155*453.59/3600*Dispersion!$E$8,0)</f>
        <v>0</v>
      </c>
      <c r="P155" s="74">
        <f>IF(AND(ISNUMBER('Emissions (start here)'!I155),ISNUMBER(Dispersion!$E$9)),'Emissions (start here)'!I155*453.59/3600*Dispersion!$E$9,0)</f>
        <v>0</v>
      </c>
      <c r="Q155" s="74">
        <f>IF(AND(ISNUMBER('Emissions (start here)'!J155),ISNUMBER(Dispersion!$E$10)),'Emissions (start here)'!J155*2000*453.59/8760/3600*Dispersion!$E$10,0)</f>
        <v>0</v>
      </c>
      <c r="R155" s="74">
        <f>IF(AND(ISNUMBER('Emissions (start here)'!J155),ISNUMBER(Dispersion!$E$11)),'Emissions (start here)'!J155*2000*453.59/8760/3600*Dispersion!$E$11,0)</f>
        <v>0</v>
      </c>
      <c r="S155" s="74">
        <f>IF(AND(ISNUMBER('Emissions (start here)'!K155),ISNUMBER(Dispersion!$F$8)),'Emissions (start here)'!K155*453.59/3600*Dispersion!$F$8,0)</f>
        <v>0</v>
      </c>
      <c r="T155" s="74">
        <f>IF(AND(ISNUMBER('Emissions (start here)'!K155),ISNUMBER(Dispersion!$F$9)),'Emissions (start here)'!K155*453.59/3600*Dispersion!$F$9,0)</f>
        <v>0</v>
      </c>
      <c r="U155" s="74">
        <f>IF(AND(ISNUMBER('Emissions (start here)'!L155),ISNUMBER(Dispersion!$F$10)),'Emissions (start here)'!L155*2000*453.59/8760/3600*Dispersion!$F$10,0)</f>
        <v>0</v>
      </c>
      <c r="V155" s="74">
        <f>IF(AND(ISNUMBER('Emissions (start here)'!L155),ISNUMBER(Dispersion!$F$11)),'Emissions (start here)'!L155*2000*453.59/8760/3600*Dispersion!$F$11,0)</f>
        <v>0</v>
      </c>
      <c r="W155" s="74">
        <f>IF(AND(ISNUMBER('Emissions (start here)'!M155),ISNUMBER(Dispersion!$G$8)),'Emissions (start here)'!M155*453.59/3600*Dispersion!$G$8,0)</f>
        <v>0</v>
      </c>
      <c r="X155" s="74">
        <f>IF(AND(ISNUMBER('Emissions (start here)'!M155),ISNUMBER(Dispersion!$G$9)),'Emissions (start here)'!M155*453.59/3600*Dispersion!$G$9,0)</f>
        <v>0</v>
      </c>
      <c r="Y155" s="74">
        <f>IF(AND(ISNUMBER('Emissions (start here)'!N155),ISNUMBER(Dispersion!$G$10)),'Emissions (start here)'!N155*2000*453.59/8760/3600*Dispersion!$G$10,0)</f>
        <v>0</v>
      </c>
      <c r="Z155" s="74">
        <f>IF(AND(ISNUMBER('Emissions (start here)'!N155),ISNUMBER(Dispersion!$G$11)),'Emissions (start here)'!N155*2000*453.59/8760/3600*Dispersion!$G$11,0)</f>
        <v>0</v>
      </c>
      <c r="AA155" s="74">
        <f>IF(AND(ISNUMBER('Emissions (start here)'!O155),ISNUMBER(Dispersion!$H$8)),'Emissions (start here)'!O155*453.59/3600*Dispersion!$H$8,0)</f>
        <v>0</v>
      </c>
      <c r="AB155" s="74">
        <f>IF(AND(ISNUMBER('Emissions (start here)'!O155),ISNUMBER(Dispersion!$H$9)),'Emissions (start here)'!O155*453.59/3600*Dispersion!$H$9,0)</f>
        <v>0</v>
      </c>
      <c r="AC155" s="74">
        <f>IF(AND(ISNUMBER('Emissions (start here)'!P155),ISNUMBER(Dispersion!$H$10)),'Emissions (start here)'!P155*2000*453.59/8760/3600*Dispersion!$H$10,0)</f>
        <v>0</v>
      </c>
      <c r="AD155" s="74">
        <f>IF(AND(ISNUMBER('Emissions (start here)'!P155),ISNUMBER(Dispersion!$H$11)),'Emissions (start here)'!P155*2000*453.59/8760/3600*Dispersion!$H$11,0)</f>
        <v>0</v>
      </c>
      <c r="AE155" s="74">
        <f>IF(AND(ISNUMBER('Emissions (start here)'!Q155),ISNUMBER(Dispersion!$I$8)),'Emissions (start here)'!Q155*453.59/3600*Dispersion!$I$8,0)</f>
        <v>0</v>
      </c>
      <c r="AF155" s="74">
        <f>IF(AND(ISNUMBER('Emissions (start here)'!Q155),ISNUMBER(Dispersion!$I$9)),'Emissions (start here)'!Q155*453.59/3600*Dispersion!$I$9,0)</f>
        <v>0</v>
      </c>
      <c r="AG155" s="74">
        <f>IF(AND(ISNUMBER('Emissions (start here)'!R155),ISNUMBER(Dispersion!$I$10)),'Emissions (start here)'!R155*2000*453.59/8760/3600*Dispersion!$I$10,0)</f>
        <v>0</v>
      </c>
      <c r="AH155" s="74">
        <f>IF(AND(ISNUMBER('Emissions (start here)'!R155),ISNUMBER(Dispersion!$I$11)),'Emissions (start here)'!R155*2000*453.59/8760/3600*Dispersion!$I$11,0)</f>
        <v>0</v>
      </c>
      <c r="AI155" s="74">
        <f>IF(AND(ISNUMBER('Emissions (start here)'!S155),ISNUMBER(Dispersion!$J$8)),'Emissions (start here)'!S155*453.59/3600*Dispersion!$J$8,0)</f>
        <v>0</v>
      </c>
      <c r="AJ155" s="74">
        <f>IF(AND(ISNUMBER('Emissions (start here)'!S155),ISNUMBER(Dispersion!$J$9)),'Emissions (start here)'!S155*453.59/3600*Dispersion!$J$9,0)</f>
        <v>0</v>
      </c>
      <c r="AK155" s="74">
        <f>IF(AND(ISNUMBER('Emissions (start here)'!T155),ISNUMBER(Dispersion!$J$10)),'Emissions (start here)'!T155*2000*453.59/8760/3600*Dispersion!$J$10,0)</f>
        <v>0</v>
      </c>
      <c r="AL155" s="74">
        <f>IF(AND(ISNUMBER('Emissions (start here)'!T155),ISNUMBER(Dispersion!$J$11)),'Emissions (start here)'!T155*2000*453.59/8760/3600*Dispersion!$J$11,0)</f>
        <v>0</v>
      </c>
      <c r="AM155" s="74">
        <f>IF(AND(ISNUMBER('Emissions (start here)'!U155),ISNUMBER(Dispersion!$K$8)),'Emissions (start here)'!U155*453.59/3600*Dispersion!$K$8,0)</f>
        <v>0</v>
      </c>
      <c r="AN155" s="74">
        <f>IF(AND(ISNUMBER('Emissions (start here)'!U155),ISNUMBER(Dispersion!$K$9)),'Emissions (start here)'!U155*453.59/3600*Dispersion!$K$9,0)</f>
        <v>0</v>
      </c>
      <c r="AO155" s="74">
        <f>IF(AND(ISNUMBER('Emissions (start here)'!V155),ISNUMBER(Dispersion!$K$10)),'Emissions (start here)'!V155*2000*453.59/8760/3600*Dispersion!$K$10,0)</f>
        <v>0</v>
      </c>
      <c r="AP155" s="74">
        <f>IF(AND(ISNUMBER('Emissions (start here)'!V155),ISNUMBER(Dispersion!$K$11)),'Emissions (start here)'!V155*2000*453.59/8760/3600*Dispersion!$K$11,0)</f>
        <v>0</v>
      </c>
      <c r="AQ155" s="74">
        <f>IF(AND(ISNUMBER('Emissions (start here)'!W155),ISNUMBER(Dispersion!$L$8)),'Emissions (start here)'!W155*453.59/3600*Dispersion!$L$8,0)</f>
        <v>0</v>
      </c>
      <c r="AR155" s="74">
        <f>IF(AND(ISNUMBER('Emissions (start here)'!W155),ISNUMBER(Dispersion!$L$9)),'Emissions (start here)'!W155*453.59/3600*Dispersion!$L$9,0)</f>
        <v>0</v>
      </c>
      <c r="AS155" s="74">
        <f>IF(AND(ISNUMBER('Emissions (start here)'!X155),ISNUMBER(Dispersion!$L$10)),'Emissions (start here)'!X155*2000*453.59/8760/3600*Dispersion!$L$10,0)</f>
        <v>0</v>
      </c>
      <c r="AT155" s="74">
        <f>IF(AND(ISNUMBER('Emissions (start here)'!X155),ISNUMBER(Dispersion!$L$11)),'Emissions (start here)'!X155*2000*453.59/8760/3600*Dispersion!$L$11,0)</f>
        <v>0</v>
      </c>
      <c r="AU155" s="74">
        <f>IF(AND(ISNUMBER('Emissions (start here)'!Y155),ISNUMBER(Dispersion!$M$8)),'Emissions (start here)'!Y155*453.59/3600*Dispersion!$M$8,0)</f>
        <v>0</v>
      </c>
      <c r="AV155" s="74">
        <f>IF(AND(ISNUMBER('Emissions (start here)'!Y155),ISNUMBER(Dispersion!$M$9)),'Emissions (start here)'!Y155*453.59/3600*Dispersion!$M$9,0)</f>
        <v>0</v>
      </c>
      <c r="AW155" s="74">
        <f>IF(AND(ISNUMBER('Emissions (start here)'!Z155),ISNUMBER(Dispersion!$M$10)),'Emissions (start here)'!Z155*2000*453.59/8760/3600*Dispersion!$M$10,0)</f>
        <v>0</v>
      </c>
      <c r="AX155" s="74">
        <f>IF(AND(ISNUMBER('Emissions (start here)'!Z155),ISNUMBER(Dispersion!$M$11)),'Emissions (start here)'!Z155*2000*453.59/8760/3600*Dispersion!$M$11,0)</f>
        <v>0</v>
      </c>
      <c r="AY155" s="74">
        <f>IF(AND(ISNUMBER('Emissions (start here)'!AA155),ISNUMBER(Dispersion!$N$8)),'Emissions (start here)'!AA155*453.59/3600*Dispersion!$N$8,0)</f>
        <v>0</v>
      </c>
      <c r="AZ155" s="74">
        <f>IF(AND(ISNUMBER('Emissions (start here)'!AA155),ISNUMBER(Dispersion!$N$9)),'Emissions (start here)'!AA155*453.59/3600*Dispersion!$N$9,0)</f>
        <v>0</v>
      </c>
      <c r="BA155" s="74">
        <f>IF(AND(ISNUMBER('Emissions (start here)'!AB155),ISNUMBER(Dispersion!$N$10)),'Emissions (start here)'!AB155*2000*453.59/8760/3600*Dispersion!$N$10,0)</f>
        <v>0</v>
      </c>
      <c r="BB155" s="74">
        <f>IF(AND(ISNUMBER('Emissions (start here)'!AB155),ISNUMBER(Dispersion!$N$11)),'Emissions (start here)'!AB155*2000*453.59/8760/3600*Dispersion!$N$11,0)</f>
        <v>0</v>
      </c>
      <c r="BC155" s="74">
        <f>IF(AND(ISNUMBER('Emissions (start here)'!AC155),ISNUMBER(Dispersion!$O$8)),'Emissions (start here)'!AC155*453.59/3600*Dispersion!$O$8,0)</f>
        <v>0</v>
      </c>
      <c r="BD155" s="74">
        <f>IF(AND(ISNUMBER('Emissions (start here)'!AC155),ISNUMBER(Dispersion!$O$9)),'Emissions (start here)'!AC155*453.59/3600*Dispersion!$O$9,0)</f>
        <v>0</v>
      </c>
      <c r="BE155" s="74">
        <f>IF(AND(ISNUMBER('Emissions (start here)'!AD155),ISNUMBER(Dispersion!$O$10)),'Emissions (start here)'!AD155*2000*453.59/8760/3600*Dispersion!$O$10,0)</f>
        <v>0</v>
      </c>
      <c r="BF155" s="74">
        <f>IF(AND(ISNUMBER('Emissions (start here)'!AD155),ISNUMBER(Dispersion!$O$11)),'Emissions (start here)'!AD155*2000*453.59/8760/3600*Dispersion!$O$11,0)</f>
        <v>0</v>
      </c>
      <c r="BG155" s="74">
        <f>IF(AND(ISNUMBER('Emissions (start here)'!AE155),ISNUMBER(Dispersion!$P$8)),'Emissions (start here)'!AE155*453.59/3600*Dispersion!$P$8,0)</f>
        <v>0</v>
      </c>
      <c r="BH155" s="74">
        <f>IF(AND(ISNUMBER('Emissions (start here)'!AE155),ISNUMBER(Dispersion!$P$9)),'Emissions (start here)'!AE155*453.59/3600*Dispersion!$P$9,0)</f>
        <v>0</v>
      </c>
      <c r="BI155" s="74">
        <f>IF(AND(ISNUMBER('Emissions (start here)'!AF155),ISNUMBER(Dispersion!$P$10)),'Emissions (start here)'!AF155*2000*453.59/8760/3600*Dispersion!$P$10,0)</f>
        <v>0</v>
      </c>
      <c r="BJ155" s="74">
        <f>IF(AND(ISNUMBER('Emissions (start here)'!AF155),ISNUMBER(Dispersion!$P$11)),'Emissions (start here)'!AF155*2000*453.59/8760/3600*Dispersion!$P$11,0)</f>
        <v>0</v>
      </c>
      <c r="BK155" s="74">
        <f>IF(AND(ISNUMBER('Emissions (start here)'!AG155),ISNUMBER(Dispersion!$Q$8)),'Emissions (start here)'!AG155*453.59/3600*Dispersion!$Q$8,0)</f>
        <v>0</v>
      </c>
      <c r="BL155" s="74">
        <f>IF(AND(ISNUMBER('Emissions (start here)'!AG155),ISNUMBER(Dispersion!$Q$9)),'Emissions (start here)'!AG155*453.59/3600*Dispersion!$Q$9,0)</f>
        <v>0</v>
      </c>
      <c r="BM155" s="74">
        <f>IF(AND(ISNUMBER('Emissions (start here)'!AH155),ISNUMBER(Dispersion!$Q$10)),'Emissions (start here)'!AH155*2000*453.59/8760/3600*Dispersion!$Q$10,0)</f>
        <v>0</v>
      </c>
      <c r="BN155" s="74">
        <f>IF(AND(ISNUMBER('Emissions (start here)'!AH155),ISNUMBER(Dispersion!$Q$11)),'Emissions (start here)'!AH155*2000*453.59/8760/3600*Dispersion!$Q$11,0)</f>
        <v>0</v>
      </c>
      <c r="BO155" s="74">
        <f>IF(AND(ISNUMBER('Emissions (start here)'!AI155),ISNUMBER(Dispersion!$R$8)),'Emissions (start here)'!AI155*453.59/3600*Dispersion!$R$8,0)</f>
        <v>0</v>
      </c>
      <c r="BP155" s="74">
        <f>IF(AND(ISNUMBER('Emissions (start here)'!AI155),ISNUMBER(Dispersion!$R$9)),'Emissions (start here)'!AI155*453.59/3600*Dispersion!$R$9,0)</f>
        <v>0</v>
      </c>
      <c r="BQ155" s="74">
        <f>IF(AND(ISNUMBER('Emissions (start here)'!AJ155),ISNUMBER(Dispersion!$R$10)),'Emissions (start here)'!AJ155*2000*453.59/8760/3600*Dispersion!$R$10,0)</f>
        <v>0</v>
      </c>
      <c r="BR155" s="74">
        <f>IF(AND(ISNUMBER('Emissions (start here)'!AJ155),ISNUMBER(Dispersion!$R$11)),'Emissions (start here)'!AJ155*2000*453.59/8760/3600*Dispersion!$R$11,0)</f>
        <v>0</v>
      </c>
      <c r="BS155" s="74">
        <f>IF(AND(ISNUMBER('Emissions (start here)'!AK155),ISNUMBER(Dispersion!$S$8)),'Emissions (start here)'!AK155*453.59/3600*Dispersion!$S$8,0)</f>
        <v>0</v>
      </c>
      <c r="BT155" s="74">
        <f>IF(AND(ISNUMBER('Emissions (start here)'!AK155),ISNUMBER(Dispersion!$S$9)),'Emissions (start here)'!AK155*453.59/3600*Dispersion!$S$9,0)</f>
        <v>0</v>
      </c>
      <c r="BU155" s="74">
        <f>IF(AND(ISNUMBER('Emissions (start here)'!AL155),ISNUMBER(Dispersion!$S$10)),'Emissions (start here)'!AL155*2000*453.59/8760/3600*Dispersion!$S$10,0)</f>
        <v>0</v>
      </c>
      <c r="BV155" s="74">
        <f>IF(AND(ISNUMBER('Emissions (start here)'!AL155),ISNUMBER(Dispersion!$S$11)),'Emissions (start here)'!AL155*2000*453.59/8760/3600*Dispersion!$S$11,0)</f>
        <v>0</v>
      </c>
      <c r="BW155" s="74">
        <f>IF(AND(ISNUMBER('Emissions (start here)'!AM155),ISNUMBER(Dispersion!$T$8)),'Emissions (start here)'!AM155*453.59/3600*Dispersion!$T$8,0)</f>
        <v>0</v>
      </c>
      <c r="BX155" s="74">
        <f>IF(AND(ISNUMBER('Emissions (start here)'!AM155),ISNUMBER(Dispersion!$T$9)),'Emissions (start here)'!AM155*453.59/3600*Dispersion!$T$9,0)</f>
        <v>0</v>
      </c>
      <c r="BY155" s="74">
        <f>IF(AND(ISNUMBER('Emissions (start here)'!AN155),ISNUMBER(Dispersion!$T$10)),'Emissions (start here)'!AN155*2000*453.59/8760/3600*Dispersion!$T$10,0)</f>
        <v>0</v>
      </c>
      <c r="BZ155" s="74">
        <f>IF(AND(ISNUMBER('Emissions (start here)'!AN155),ISNUMBER(Dispersion!$T$11)),'Emissions (start here)'!AN155*2000*453.59/8760/3600*Dispersion!$T$11,0)</f>
        <v>0</v>
      </c>
      <c r="CA155" s="74">
        <f>IF(AND(ISNUMBER('Emissions (start here)'!AO155),ISNUMBER(Dispersion!$U$8)),'Emissions (start here)'!AO155*453.59/3600*Dispersion!$U$8,0)</f>
        <v>0</v>
      </c>
      <c r="CB155" s="74">
        <f>IF(AND(ISNUMBER('Emissions (start here)'!AO155),ISNUMBER(Dispersion!$U$9)),'Emissions (start here)'!AO155*453.59/3600*Dispersion!$U$9,0)</f>
        <v>0</v>
      </c>
      <c r="CC155" s="74">
        <f>IF(AND(ISNUMBER('Emissions (start here)'!AP155),ISNUMBER(Dispersion!$U$10)),'Emissions (start here)'!AP155*2000*453.59/8760/3600*Dispersion!$U$10,0)</f>
        <v>0</v>
      </c>
      <c r="CD155" s="74">
        <f>IF(AND(ISNUMBER('Emissions (start here)'!AP155),ISNUMBER(Dispersion!$U$11)),'Emissions (start here)'!AP155*2000*453.59/8760/3600*Dispersion!$U$11,0)</f>
        <v>0</v>
      </c>
      <c r="CE155" s="74">
        <f>IF(AND(ISNUMBER('Emissions (start here)'!AQ155),ISNUMBER(Dispersion!$V$8)),'Emissions (start here)'!AQ155*453.59/3600*Dispersion!$V$8,0)</f>
        <v>0</v>
      </c>
      <c r="CF155" s="74">
        <f>IF(AND(ISNUMBER('Emissions (start here)'!AQ155),ISNUMBER(Dispersion!$V$9)),'Emissions (start here)'!AQ155*453.59/3600*Dispersion!$V$9,0)</f>
        <v>0</v>
      </c>
      <c r="CG155" s="74">
        <f>IF(AND(ISNUMBER('Emissions (start here)'!AR155),ISNUMBER(Dispersion!$V$10)),'Emissions (start here)'!AR155*2000*453.59/8760/3600*Dispersion!$V$10,0)</f>
        <v>0</v>
      </c>
      <c r="CH155" s="74">
        <f>IF(AND(ISNUMBER('Emissions (start here)'!AR155),ISNUMBER(Dispersion!$V$11)),'Emissions (start here)'!AR155*2000*453.59/8760/3600*Dispersion!$V$11,0)</f>
        <v>0</v>
      </c>
      <c r="CI155" s="74">
        <f>IF(AND(ISNUMBER('Emissions (start here)'!AS155),ISNUMBER(Dispersion!$W$8)),'Emissions (start here)'!AS155*453.59/3600*Dispersion!$W$8,0)</f>
        <v>0</v>
      </c>
      <c r="CJ155" s="74">
        <f>IF(AND(ISNUMBER('Emissions (start here)'!AS155),ISNUMBER(Dispersion!$W$9)),'Emissions (start here)'!AS155*453.59/3600*Dispersion!$W$9,0)</f>
        <v>0</v>
      </c>
      <c r="CK155" s="74">
        <f>IF(AND(ISNUMBER('Emissions (start here)'!AT155),ISNUMBER(Dispersion!$W$10)),'Emissions (start here)'!AT155*2000*453.59/8760/3600*Dispersion!$W$10,0)</f>
        <v>0</v>
      </c>
      <c r="CL155" s="74">
        <f>IF(AND(ISNUMBER('Emissions (start here)'!AT155),ISNUMBER(Dispersion!$W$11)),'Emissions (start here)'!AT155*2000*453.59/8760/3600*Dispersion!$W$11,0)</f>
        <v>0</v>
      </c>
      <c r="CM155" s="74">
        <f>IF(AND(ISNUMBER('Emissions (start here)'!AU155),ISNUMBER(Dispersion!$X$8)),'Emissions (start here)'!AU155*453.59/3600*Dispersion!$X$8,0)</f>
        <v>0</v>
      </c>
      <c r="CN155" s="74">
        <f>IF(AND(ISNUMBER('Emissions (start here)'!AU155),ISNUMBER(Dispersion!$X$9)),'Emissions (start here)'!AU155*453.59/3600*Dispersion!$X$9,0)</f>
        <v>0</v>
      </c>
      <c r="CO155" s="74">
        <f>IF(AND(ISNUMBER('Emissions (start here)'!AV155),ISNUMBER(Dispersion!$X$10)),'Emissions (start here)'!AV155*2000*453.59/8760/3600*Dispersion!$X$10,0)</f>
        <v>0</v>
      </c>
      <c r="CP155" s="74">
        <f>IF(AND(ISNUMBER('Emissions (start here)'!AV155),ISNUMBER(Dispersion!$X$11)),'Emissions (start here)'!AV155*2000*453.59/8760/3600*Dispersion!$X$11,0)</f>
        <v>0</v>
      </c>
      <c r="CQ155" s="74">
        <f>IF(AND(ISNUMBER('Emissions (start here)'!AW155),ISNUMBER(Dispersion!$Y$8)),'Emissions (start here)'!AW155*453.59/3600*Dispersion!$Y$8,0)</f>
        <v>0</v>
      </c>
      <c r="CR155" s="74">
        <f>IF(AND(ISNUMBER('Emissions (start here)'!AW155),ISNUMBER(Dispersion!$Y$9)),'Emissions (start here)'!AW155*453.59/3600*Dispersion!$Y$9,0)</f>
        <v>0</v>
      </c>
      <c r="CS155" s="74">
        <f>IF(AND(ISNUMBER('Emissions (start here)'!AX155),ISNUMBER(Dispersion!$Y$10)),'Emissions (start here)'!AX155*2000*453.59/8760/3600*Dispersion!$Y$10,0)</f>
        <v>0</v>
      </c>
      <c r="CT155" s="74">
        <f>IF(AND(ISNUMBER('Emissions (start here)'!AX155),ISNUMBER(Dispersion!$Y$11)),'Emissions (start here)'!AX155*2000*453.59/8760/3600*Dispersion!$Y$11,0)</f>
        <v>0</v>
      </c>
      <c r="CU155" s="74">
        <f>IF(AND(ISNUMBER('Emissions (start here)'!AY155),ISNUMBER(Dispersion!$Z$8)),'Emissions (start here)'!AY155*453.59/3600*Dispersion!$Z$8,0)</f>
        <v>0</v>
      </c>
      <c r="CV155" s="74">
        <f>IF(AND(ISNUMBER('Emissions (start here)'!AY155),ISNUMBER(Dispersion!$Z$9)),'Emissions (start here)'!AY155*453.59/3600*Dispersion!$Z$9,0)</f>
        <v>0</v>
      </c>
      <c r="CW155" s="74">
        <f>IF(AND(ISNUMBER('Emissions (start here)'!AZ155),ISNUMBER(Dispersion!$Z$10)),'Emissions (start here)'!AZ155*2000*453.59/8760/3600*Dispersion!$Z$10,0)</f>
        <v>0</v>
      </c>
      <c r="CX155" s="74">
        <f>IF(AND(ISNUMBER('Emissions (start here)'!AZ155),ISNUMBER(Dispersion!$Z$11)),'Emissions (start here)'!AZ155*2000*453.59/8760/3600*Dispersion!$Z$11,0)</f>
        <v>0</v>
      </c>
      <c r="CY155" s="74">
        <f>IF(AND(ISNUMBER('Emissions (start here)'!BA155),ISNUMBER(Dispersion!$AA$8)),'Emissions (start here)'!BA155*453.59/3600*Dispersion!$AA$8,0)</f>
        <v>0</v>
      </c>
      <c r="CZ155" s="74">
        <f>IF(AND(ISNUMBER('Emissions (start here)'!BA155),ISNUMBER(Dispersion!$AA$9)),'Emissions (start here)'!BA155*453.59/3600*Dispersion!$AA$9,0)</f>
        <v>0</v>
      </c>
      <c r="DA155" s="74">
        <f>IF(AND(ISNUMBER('Emissions (start here)'!BB155),ISNUMBER(Dispersion!$AA$10)),'Emissions (start here)'!BB155*2000*453.59/8760/3600*Dispersion!$AA$10,0)</f>
        <v>0</v>
      </c>
      <c r="DB155" s="74">
        <f>IF(AND(ISNUMBER('Emissions (start here)'!BB155),ISNUMBER(Dispersion!$AA$11)),'Emissions (start here)'!BB155*2000*453.59/8760/3600*Dispersion!$AA$11,0)</f>
        <v>0</v>
      </c>
      <c r="DC155" s="74">
        <f>IF(AND(ISNUMBER('Emissions (start here)'!BC155),ISNUMBER(Dispersion!$AB$8)),'Emissions (start here)'!BC155*453.59/3600*Dispersion!$AB$8,0)</f>
        <v>0</v>
      </c>
      <c r="DD155" s="74">
        <f>IF(AND(ISNUMBER('Emissions (start here)'!BC155),ISNUMBER(Dispersion!$AB$9)),'Emissions (start here)'!BC155*453.59/3600*Dispersion!$AB$9,0)</f>
        <v>0</v>
      </c>
      <c r="DE155" s="74">
        <f>IF(AND(ISNUMBER('Emissions (start here)'!BD155),ISNUMBER(Dispersion!$AB$10)),'Emissions (start here)'!BD155*2000*453.59/8760/3600*Dispersion!$AB$10,0)</f>
        <v>0</v>
      </c>
      <c r="DF155" s="74">
        <f>IF(AND(ISNUMBER('Emissions (start here)'!BD155),ISNUMBER(Dispersion!$AB$11)),'Emissions (start here)'!BD155*2000*453.59/8760/3600*Dispersion!$AB$11,0)</f>
        <v>0</v>
      </c>
      <c r="DG155" s="74">
        <f>IF(AND(ISNUMBER('Emissions (start here)'!BE155),ISNUMBER(Dispersion!$AC$8)),'Emissions (start here)'!BE155*453.59/3600*Dispersion!$AC$8,0)</f>
        <v>0</v>
      </c>
      <c r="DH155" s="74">
        <f>IF(AND(ISNUMBER('Emissions (start here)'!BE155),ISNUMBER(Dispersion!$AC$9)),'Emissions (start here)'!BE155*453.59/3600*Dispersion!$AC$9,0)</f>
        <v>0</v>
      </c>
      <c r="DI155" s="74">
        <f>IF(AND(ISNUMBER('Emissions (start here)'!BF155),ISNUMBER(Dispersion!$AC$10)),'Emissions (start here)'!BF155*2000*453.59/8760/3600*Dispersion!$AC$10,0)</f>
        <v>0</v>
      </c>
      <c r="DJ155" s="74">
        <f>IF(AND(ISNUMBER('Emissions (start here)'!BF155),ISNUMBER(Dispersion!$AC$11)),'Emissions (start here)'!BF155*2000*453.59/8760/3600*Dispersion!$AC$11,0)</f>
        <v>0</v>
      </c>
      <c r="DK155" s="74">
        <f>IF(AND(ISNUMBER('Emissions (start here)'!BG155),ISNUMBER(Dispersion!$AD$8)),'Emissions (start here)'!BG155*453.59/3600*Dispersion!$AD$8,0)</f>
        <v>0</v>
      </c>
      <c r="DL155" s="74">
        <f>IF(AND(ISNUMBER('Emissions (start here)'!BG155),ISNUMBER(Dispersion!$AD$9)),'Emissions (start here)'!BG155*453.59/3600*Dispersion!$AD$9,0)</f>
        <v>0</v>
      </c>
      <c r="DM155" s="74">
        <f>IF(AND(ISNUMBER('Emissions (start here)'!BH155),ISNUMBER(Dispersion!$AD$10)),'Emissions (start here)'!BH155*2000*453.59/8760/3600*Dispersion!$AD$10,0)</f>
        <v>0</v>
      </c>
      <c r="DN155" s="74">
        <f>IF(AND(ISNUMBER('Emissions (start here)'!BH155),ISNUMBER(Dispersion!$AD$11)),'Emissions (start here)'!BH155*2000*453.59/8760/3600*Dispersion!$AD$11,0)</f>
        <v>0</v>
      </c>
      <c r="DO155" s="74">
        <f>IF(AND(ISNUMBER('Emissions (start here)'!BI155),ISNUMBER(Dispersion!$AE$8)),'Emissions (start here)'!BI155*453.59/3600*Dispersion!$AE$8,0)</f>
        <v>0</v>
      </c>
      <c r="DP155" s="74">
        <f>IF(AND(ISNUMBER('Emissions (start here)'!BI155),ISNUMBER(Dispersion!$AE$9)),'Emissions (start here)'!BI155*453.59/3600*Dispersion!$AE$9,0)</f>
        <v>0</v>
      </c>
      <c r="DQ155" s="74">
        <f>IF(AND(ISNUMBER('Emissions (start here)'!BJ155),ISNUMBER(Dispersion!$AE$10)),'Emissions (start here)'!BJ155*2000*453.59/8760/3600*Dispersion!$AE$10,0)</f>
        <v>0</v>
      </c>
      <c r="DR155" s="74">
        <f>IF(AND(ISNUMBER('Emissions (start here)'!BJ155),ISNUMBER(Dispersion!$AE$11)),'Emissions (start here)'!BJ155*2000*453.59/8760/3600*Dispersion!$AE$11,0)</f>
        <v>0</v>
      </c>
      <c r="DS155" s="74">
        <f>IF(AND(ISNUMBER('Emissions (start here)'!BK155),ISNUMBER(Dispersion!$AF$8)),'Emissions (start here)'!BK155*453.59/3600*Dispersion!$AF$8,0)</f>
        <v>0</v>
      </c>
      <c r="DT155" s="74">
        <f>IF(AND(ISNUMBER('Emissions (start here)'!BK155),ISNUMBER(Dispersion!$AF$9)),'Emissions (start here)'!BK155*453.59/3600*Dispersion!$AF$9,0)</f>
        <v>0</v>
      </c>
      <c r="DU155" s="74">
        <f>IF(AND(ISNUMBER('Emissions (start here)'!BL155),ISNUMBER(Dispersion!$AF$10)),'Emissions (start here)'!BL155*2000*453.59/8760/3600*Dispersion!$AF$10,0)</f>
        <v>0</v>
      </c>
      <c r="DV155" s="74">
        <f>IF(AND(ISNUMBER('Emissions (start here)'!BL155),ISNUMBER(Dispersion!$AF$11)),'Emissions (start here)'!BL155*2000*453.59/8760/3600*Dispersion!$AF$11,0)</f>
        <v>0</v>
      </c>
      <c r="DW155" s="74">
        <f>IF(AND(ISNUMBER('Emissions (start here)'!BM155),ISNUMBER(Dispersion!$AG$8)),'Emissions (start here)'!BM155*453.59/3600*Dispersion!$AG$8,0)</f>
        <v>0</v>
      </c>
      <c r="DX155" s="74">
        <f>IF(AND(ISNUMBER('Emissions (start here)'!BM155),ISNUMBER(Dispersion!$AG$9)),'Emissions (start here)'!BM155*453.59/3600*Dispersion!$AG$9,0)</f>
        <v>0</v>
      </c>
      <c r="DY155" s="74">
        <f>IF(AND(ISNUMBER('Emissions (start here)'!BN155),ISNUMBER(Dispersion!$AG$10)),'Emissions (start here)'!BN155*2000*453.59/8760/3600*Dispersion!$AG$10,0)</f>
        <v>0</v>
      </c>
      <c r="DZ155" s="74">
        <f>IF(AND(ISNUMBER('Emissions (start here)'!BN155),ISNUMBER(Dispersion!$AG$11)),'Emissions (start here)'!BN155*2000*453.59/8760/3600*Dispersion!$AG$11,0)</f>
        <v>0</v>
      </c>
      <c r="EA155" s="74">
        <f>IF(AND(ISNUMBER('Emissions (start here)'!BO155),ISNUMBER(Dispersion!$AH$8)),'Emissions (start here)'!BO155*453.59/3600*Dispersion!$AH$8,0)</f>
        <v>0</v>
      </c>
      <c r="EB155" s="74">
        <f>IF(AND(ISNUMBER('Emissions (start here)'!BO155),ISNUMBER(Dispersion!$AH$9)),'Emissions (start here)'!BO155*453.59/3600*Dispersion!$AH$9,0)</f>
        <v>0</v>
      </c>
      <c r="EC155" s="74">
        <f>IF(AND(ISNUMBER('Emissions (start here)'!BP155),ISNUMBER(Dispersion!$AH$10)),'Emissions (start here)'!BP155*2000*453.59/8760/3600*Dispersion!$AH$10,0)</f>
        <v>0</v>
      </c>
      <c r="ED155" s="74">
        <f>IF(AND(ISNUMBER('Emissions (start here)'!BP155),ISNUMBER(Dispersion!$AH$11)),'Emissions (start here)'!BP155*2000*453.59/8760/3600*Dispersion!$AH$11,0)</f>
        <v>0</v>
      </c>
      <c r="EE155" s="74">
        <f>IF(AND(ISNUMBER('Emissions (start here)'!BQ155),ISNUMBER(Dispersion!$AI$8)),'Emissions (start here)'!BQ155*453.59/3600*Dispersion!$AI$8,0)</f>
        <v>0</v>
      </c>
      <c r="EF155" s="74">
        <f>IF(AND(ISNUMBER('Emissions (start here)'!BQ155),ISNUMBER(Dispersion!$AI$9)),'Emissions (start here)'!BQ155*453.59/3600*Dispersion!$AI$9,0)</f>
        <v>0</v>
      </c>
      <c r="EG155" s="74">
        <f>IF(AND(ISNUMBER('Emissions (start here)'!BR155),ISNUMBER(Dispersion!$AI$10)),'Emissions (start here)'!BR155*2000*453.59/8760/3600*Dispersion!$AI$10,0)</f>
        <v>0</v>
      </c>
      <c r="EH155" s="74">
        <f>IF(AND(ISNUMBER('Emissions (start here)'!BR155),ISNUMBER(Dispersion!$AI$11)),'Emissions (start here)'!BR155*2000*453.59/8760/3600*Dispersion!$AI$11,0)</f>
        <v>0</v>
      </c>
      <c r="EI155" s="74">
        <f>IF(AND(ISNUMBER('Emissions (start here)'!BS155),ISNUMBER(Dispersion!$AJ$8)),'Emissions (start here)'!BS155*453.59/3600*Dispersion!$AJ$8,0)</f>
        <v>0</v>
      </c>
      <c r="EJ155" s="74">
        <f>IF(AND(ISNUMBER('Emissions (start here)'!BS155),ISNUMBER(Dispersion!$AJ$9)),'Emissions (start here)'!BS155*453.59/3600*Dispersion!$AJ$9,0)</f>
        <v>0</v>
      </c>
      <c r="EK155" s="74">
        <f>IF(AND(ISNUMBER('Emissions (start here)'!BT155),ISNUMBER(Dispersion!$AJ$10)),'Emissions (start here)'!BT155*2000*453.59/8760/3600*Dispersion!$AJ$10,0)</f>
        <v>0</v>
      </c>
      <c r="EL155" s="74">
        <f>IF(AND(ISNUMBER('Emissions (start here)'!BT155),ISNUMBER(Dispersion!$AJ$11)),'Emissions (start here)'!BT155*2000*453.59/8760/3600*Dispersion!$AJ$11,0)</f>
        <v>0</v>
      </c>
      <c r="EM155" s="74">
        <f>IF(AND(ISNUMBER('Emissions (start here)'!BU155),ISNUMBER(Dispersion!$AK$8)),'Emissions (start here)'!BU155*453.59/3600*Dispersion!$AK$8,0)</f>
        <v>0</v>
      </c>
      <c r="EN155" s="74">
        <f>IF(AND(ISNUMBER('Emissions (start here)'!BU155),ISNUMBER(Dispersion!$AK$9)),'Emissions (start here)'!BU155*453.59/3600*Dispersion!$AK$9,0)</f>
        <v>0</v>
      </c>
      <c r="EO155" s="74">
        <f>IF(AND(ISNUMBER('Emissions (start here)'!BV155),ISNUMBER(Dispersion!$AK$10)),'Emissions (start here)'!BV155*2000*453.59/8760/3600*Dispersion!$AK$10,0)</f>
        <v>0</v>
      </c>
      <c r="EP155" s="74">
        <f>IF(AND(ISNUMBER('Emissions (start here)'!BV155),ISNUMBER(Dispersion!$AK$11)),'Emissions (start here)'!BV155*2000*453.59/8760/3600*Dispersion!$AK$11,0)</f>
        <v>0</v>
      </c>
      <c r="EQ155" s="74">
        <f>IF(AND(ISNUMBER('Emissions (start here)'!BW155),ISNUMBER(Dispersion!$AL$8)),'Emissions (start here)'!BW155*453.59/3600*Dispersion!$AL$8,0)</f>
        <v>0</v>
      </c>
      <c r="ER155" s="74">
        <f>IF(AND(ISNUMBER('Emissions (start here)'!BW155),ISNUMBER(Dispersion!$AL$9)),'Emissions (start here)'!BW155*453.59/3600*Dispersion!$AL$9,0)</f>
        <v>0</v>
      </c>
      <c r="ES155" s="74">
        <f>IF(AND(ISNUMBER('Emissions (start here)'!BX155),ISNUMBER(Dispersion!$AL$10)),'Emissions (start here)'!BX155*2000*453.59/8760/3600*Dispersion!$AL$10,0)</f>
        <v>0</v>
      </c>
      <c r="ET155" s="74">
        <f>IF(AND(ISNUMBER('Emissions (start here)'!BX155),ISNUMBER(Dispersion!$AL$11)),'Emissions (start here)'!BX155*2000*453.59/8760/3600*Dispersion!$AL$11,0)</f>
        <v>0</v>
      </c>
      <c r="EU155" s="74">
        <f>IF(AND(ISNUMBER('Emissions (start here)'!BY155),ISNUMBER(Dispersion!$AM$8)),'Emissions (start here)'!BY155*453.59/3600*Dispersion!$AM$8,0)</f>
        <v>0</v>
      </c>
      <c r="EV155" s="74">
        <f>IF(AND(ISNUMBER('Emissions (start here)'!BY155),ISNUMBER(Dispersion!$AM$9)),'Emissions (start here)'!BY155*453.59/3600*Dispersion!$AM$9,0)</f>
        <v>0</v>
      </c>
      <c r="EW155" s="74">
        <f>IF(AND(ISNUMBER('Emissions (start here)'!BZ155),ISNUMBER(Dispersion!$AM$10)),'Emissions (start here)'!BZ155*2000*453.59/8760/3600*Dispersion!$AM$10,0)</f>
        <v>0</v>
      </c>
      <c r="EX155" s="74">
        <f>IF(AND(ISNUMBER('Emissions (start here)'!BZ155),ISNUMBER(Dispersion!$AM$11)),'Emissions (start here)'!BZ155*2000*453.59/8760/3600*Dispersion!$AM$11,0)</f>
        <v>0</v>
      </c>
      <c r="EY155" s="74">
        <f>IF(AND(ISNUMBER('Emissions (start here)'!CA155),ISNUMBER(Dispersion!$AN$8)),'Emissions (start here)'!CA155*453.59/3600*Dispersion!$AN$8,0)</f>
        <v>0</v>
      </c>
      <c r="EZ155" s="74">
        <f>IF(AND(ISNUMBER('Emissions (start here)'!CA155),ISNUMBER(Dispersion!$AN$9)),'Emissions (start here)'!CA155*453.59/3600*Dispersion!$AN$9,0)</f>
        <v>0</v>
      </c>
      <c r="FA155" s="74">
        <f>IF(AND(ISNUMBER('Emissions (start here)'!CB155),ISNUMBER(Dispersion!$AN$10)),'Emissions (start here)'!CB155*2000*453.59/8760/3600*Dispersion!$AN$10,0)</f>
        <v>0</v>
      </c>
      <c r="FB155" s="74">
        <f>IF(AND(ISNUMBER('Emissions (start here)'!CB155),ISNUMBER(Dispersion!$AN$11)),'Emissions (start here)'!CB155*2000*453.59/8760/3600*Dispersion!$AN$11,0)</f>
        <v>0</v>
      </c>
      <c r="FC155" s="74">
        <f>IF(AND(ISNUMBER('Emissions (start here)'!CC155),ISNUMBER(Dispersion!$AO$8)),'Emissions (start here)'!CC155*453.59/3600*Dispersion!$AO$8,0)</f>
        <v>0</v>
      </c>
      <c r="FD155" s="74">
        <f>IF(AND(ISNUMBER('Emissions (start here)'!CC155),ISNUMBER(Dispersion!$AO$9)),'Emissions (start here)'!CC155*453.59/3600*Dispersion!$AO$9,0)</f>
        <v>0</v>
      </c>
      <c r="FE155" s="74">
        <f>IF(AND(ISNUMBER('Emissions (start here)'!CD155),ISNUMBER(Dispersion!$AO$10)),'Emissions (start here)'!CD155*2000*453.59/8760/3600*Dispersion!$AO$10,0)</f>
        <v>0</v>
      </c>
      <c r="FF155" s="74">
        <f>IF(AND(ISNUMBER('Emissions (start here)'!CD155),ISNUMBER(Dispersion!$AO$11)),'Emissions (start here)'!CD155*2000*453.59/8760/3600*Dispersion!$AO$11,0)</f>
        <v>0</v>
      </c>
      <c r="FG155" s="74">
        <f>IF(AND(ISNUMBER('Emissions (start here)'!CE155),ISNUMBER(Dispersion!$AP$8)),'Emissions (start here)'!CE155*453.59/3600*Dispersion!$AP$8,0)</f>
        <v>0</v>
      </c>
      <c r="FH155" s="74">
        <f>IF(AND(ISNUMBER('Emissions (start here)'!CE155),ISNUMBER(Dispersion!$AP$9)),'Emissions (start here)'!CE155*453.59/3600*Dispersion!$AP$9,0)</f>
        <v>0</v>
      </c>
      <c r="FI155" s="74">
        <f>IF(AND(ISNUMBER('Emissions (start here)'!CF155),ISNUMBER(Dispersion!$AP$10)),'Emissions (start here)'!CF155*2000*453.59/8760/3600*Dispersion!$AP$10,0)</f>
        <v>0</v>
      </c>
      <c r="FJ155" s="74">
        <f>IF(AND(ISNUMBER('Emissions (start here)'!CF155),ISNUMBER(Dispersion!$AP$11)),'Emissions (start here)'!CF155*2000*453.59/8760/3600*Dispersion!$AP$11,0)</f>
        <v>0</v>
      </c>
      <c r="FK155" s="74">
        <f>IF(AND(ISNUMBER('Emissions (start here)'!CG155),ISNUMBER(Dispersion!$AQ$8)),'Emissions (start here)'!CG155*453.59/3600*Dispersion!$AQ$8,0)</f>
        <v>0</v>
      </c>
      <c r="FL155" s="74">
        <f>IF(AND(ISNUMBER('Emissions (start here)'!CG155),ISNUMBER(Dispersion!$AQ$9)),'Emissions (start here)'!CG155*453.59/3600*Dispersion!$AQ$9,0)</f>
        <v>0</v>
      </c>
      <c r="FM155" s="74">
        <f>IF(AND(ISNUMBER('Emissions (start here)'!CH155),ISNUMBER(Dispersion!$AQ$10)),'Emissions (start here)'!CH155*2000*453.59/8760/3600*Dispersion!$AQ$10,0)</f>
        <v>0</v>
      </c>
      <c r="FN155" s="74">
        <f>IF(AND(ISNUMBER('Emissions (start here)'!CH155),ISNUMBER(Dispersion!$AQ$11)),'Emissions (start here)'!CH155*2000*453.59/8760/3600*Dispersion!$AQ$11,0)</f>
        <v>0</v>
      </c>
      <c r="FO155" s="74">
        <f>IF(AND(ISNUMBER('Emissions (start here)'!CI155),ISNUMBER(Dispersion!$AR$8)),'Emissions (start here)'!CI155*453.59/3600*Dispersion!$AR$8,0)</f>
        <v>0</v>
      </c>
      <c r="FP155" s="74">
        <f>IF(AND(ISNUMBER('Emissions (start here)'!CI155),ISNUMBER(Dispersion!$AR$9)),'Emissions (start here)'!CI155*453.59/3600*Dispersion!$AR$9,0)</f>
        <v>0</v>
      </c>
      <c r="FQ155" s="74">
        <f>IF(AND(ISNUMBER('Emissions (start here)'!CJ155),ISNUMBER(Dispersion!$AR$10)),'Emissions (start here)'!CJ155*2000*453.59/8760/3600*Dispersion!$AR$10,0)</f>
        <v>0</v>
      </c>
      <c r="FR155" s="74">
        <f>IF(AND(ISNUMBER('Emissions (start here)'!CJ155),ISNUMBER(Dispersion!$AR$11)),'Emissions (start here)'!CJ155*2000*453.59/8760/3600*Dispersion!$AR$11,0)</f>
        <v>0</v>
      </c>
      <c r="FS155" s="74">
        <f>IF(AND(ISNUMBER('Emissions (start here)'!CK155),ISNUMBER(Dispersion!$AS$8)),'Emissions (start here)'!CK155*453.59/3600*Dispersion!$AS$8,0)</f>
        <v>0</v>
      </c>
      <c r="FT155" s="74">
        <f>IF(AND(ISNUMBER('Emissions (start here)'!CK155),ISNUMBER(Dispersion!$AS$9)),'Emissions (start here)'!CK155*453.59/3600*Dispersion!$AS$9,0)</f>
        <v>0</v>
      </c>
      <c r="FU155" s="74">
        <f>IF(AND(ISNUMBER('Emissions (start here)'!CL155),ISNUMBER(Dispersion!$AS$10)),'Emissions (start here)'!CL155*2000*453.59/8760/3600*Dispersion!$AS$10,0)</f>
        <v>0</v>
      </c>
      <c r="FV155" s="74">
        <f>IF(AND(ISNUMBER('Emissions (start here)'!CL155),ISNUMBER(Dispersion!$AS$11)),'Emissions (start here)'!CL155*2000*453.59/8760/3600*Dispersion!$AS$11,0)</f>
        <v>0</v>
      </c>
      <c r="FW155" s="74">
        <f>IF(AND(ISNUMBER('Emissions (start here)'!CM155),ISNUMBER(Dispersion!$AT$8)),'Emissions (start here)'!CM155*453.59/3600*Dispersion!$AT$8,0)</f>
        <v>0</v>
      </c>
      <c r="FX155" s="74">
        <f>IF(AND(ISNUMBER('Emissions (start here)'!CM155),ISNUMBER(Dispersion!$AT$9)),'Emissions (start here)'!CM155*453.59/3600*Dispersion!$AT$9,0)</f>
        <v>0</v>
      </c>
      <c r="FY155" s="74">
        <f>IF(AND(ISNUMBER('Emissions (start here)'!CN155),ISNUMBER(Dispersion!$AT$10)),'Emissions (start here)'!CN155*2000*453.59/8760/3600*Dispersion!$AT$10,0)</f>
        <v>0</v>
      </c>
      <c r="FZ155" s="74">
        <f>IF(AND(ISNUMBER('Emissions (start here)'!CN155),ISNUMBER(Dispersion!$AT$11)),'Emissions (start here)'!CN155*2000*453.59/8760/3600*Dispersion!$AT$11,0)</f>
        <v>0</v>
      </c>
      <c r="GA155" s="74">
        <f>IF(AND(ISNUMBER('Emissions (start here)'!CO155),ISNUMBER(Dispersion!$AU$8)),'Emissions (start here)'!CO155*453.59/3600*Dispersion!$AU$8,0)</f>
        <v>0</v>
      </c>
      <c r="GB155" s="74">
        <f>IF(AND(ISNUMBER('Emissions (start here)'!CO155),ISNUMBER(Dispersion!$AU$9)),'Emissions (start here)'!CO155*453.59/3600*Dispersion!$AU$9,0)</f>
        <v>0</v>
      </c>
      <c r="GC155" s="74">
        <f>IF(AND(ISNUMBER('Emissions (start here)'!CP155),ISNUMBER(Dispersion!$AU$10)),'Emissions (start here)'!CP155*2000*453.59/8760/3600*Dispersion!$AU$10,0)</f>
        <v>0</v>
      </c>
      <c r="GD155" s="74">
        <f>IF(AND(ISNUMBER('Emissions (start here)'!CP155),ISNUMBER(Dispersion!$AU$11)),'Emissions (start here)'!CP155*2000*453.59/8760/3600*Dispersion!$AU$11,0)</f>
        <v>0</v>
      </c>
      <c r="GE155" s="74">
        <f>IF(AND(ISNUMBER('Emissions (start here)'!CQ155),ISNUMBER(Dispersion!$AV$8)),'Emissions (start here)'!CQ155*453.59/3600*Dispersion!$AV$8,0)</f>
        <v>0</v>
      </c>
      <c r="GF155" s="74">
        <f>IF(AND(ISNUMBER('Emissions (start here)'!CQ155),ISNUMBER(Dispersion!$AV$9)),'Emissions (start here)'!CQ155*453.59/3600*Dispersion!$AV$9,0)</f>
        <v>0</v>
      </c>
      <c r="GG155" s="74">
        <f>IF(AND(ISNUMBER('Emissions (start here)'!CR155),ISNUMBER(Dispersion!$AV$10)),'Emissions (start here)'!CR155*2000*453.59/8760/3600*Dispersion!$AV$10,0)</f>
        <v>0</v>
      </c>
      <c r="GH155" s="74">
        <f>IF(AND(ISNUMBER('Emissions (start here)'!CR155),ISNUMBER(Dispersion!$AV$11)),'Emissions (start here)'!CR155*2000*453.59/8760/3600*Dispersion!$AV$11,0)</f>
        <v>0</v>
      </c>
      <c r="GI155" s="74">
        <f>IF(AND(ISNUMBER('Emissions (start here)'!CS155),ISNUMBER(Dispersion!$AW$8)),'Emissions (start here)'!CS155*453.59/3600*Dispersion!$AW$8,0)</f>
        <v>0</v>
      </c>
      <c r="GJ155" s="74">
        <f>IF(AND(ISNUMBER('Emissions (start here)'!CS155),ISNUMBER(Dispersion!$AW$9)),'Emissions (start here)'!CS155*453.59/3600*Dispersion!$AW$9,0)</f>
        <v>0</v>
      </c>
      <c r="GK155" s="74">
        <f>IF(AND(ISNUMBER('Emissions (start here)'!CT155),ISNUMBER(Dispersion!$AW$10)),'Emissions (start here)'!CT155*2000*453.59/8760/3600*Dispersion!$AW$10,0)</f>
        <v>0</v>
      </c>
      <c r="GL155" s="74">
        <f>IF(AND(ISNUMBER('Emissions (start here)'!CT155),ISNUMBER(Dispersion!$AW$11)),'Emissions (start here)'!CT155*2000*453.59/8760/3600*Dispersion!$AW$11,0)</f>
        <v>0</v>
      </c>
      <c r="GM155" s="74">
        <f>IF(AND(ISNUMBER('Emissions (start here)'!CU155),ISNUMBER(Dispersion!$AX$8)),'Emissions (start here)'!CU155*453.59/3600*Dispersion!$AX$8,0)</f>
        <v>0</v>
      </c>
      <c r="GN155" s="74">
        <f>IF(AND(ISNUMBER('Emissions (start here)'!CU155),ISNUMBER(Dispersion!$AX$9)),'Emissions (start here)'!CU155*453.59/3600*Dispersion!$AX$9,0)</f>
        <v>0</v>
      </c>
      <c r="GO155" s="74">
        <f>IF(AND(ISNUMBER('Emissions (start here)'!CV155),ISNUMBER(Dispersion!$AX$10)),'Emissions (start here)'!CV155*2000*453.59/8760/3600*Dispersion!$AX$10,0)</f>
        <v>0</v>
      </c>
      <c r="GP155" s="74">
        <f>IF(AND(ISNUMBER('Emissions (start here)'!CV155),ISNUMBER(Dispersion!$AX$11)),'Emissions (start here)'!CV155*2000*453.59/8760/3600*Dispersion!$AX$11,0)</f>
        <v>0</v>
      </c>
      <c r="GQ155" s="74">
        <f>IF(AND(ISNUMBER('Emissions (start here)'!CW155),ISNUMBER(Dispersion!$AY$8)),'Emissions (start here)'!CW155*453.59/3600*Dispersion!$AY$8,0)</f>
        <v>0</v>
      </c>
      <c r="GR155" s="74">
        <f>IF(AND(ISNUMBER('Emissions (start here)'!CW155),ISNUMBER(Dispersion!$AY$9)),'Emissions (start here)'!CW155*453.59/3600*Dispersion!$AY$9,0)</f>
        <v>0</v>
      </c>
      <c r="GS155" s="74">
        <f>IF(AND(ISNUMBER('Emissions (start here)'!CX155),ISNUMBER(Dispersion!$AY$10)),'Emissions (start here)'!CX155*2000*453.59/8760/3600*Dispersion!$AY$10,0)</f>
        <v>0</v>
      </c>
      <c r="GT155" s="74">
        <f>IF(AND(ISNUMBER('Emissions (start here)'!CX155),ISNUMBER(Dispersion!$AY$11)),'Emissions (start here)'!CX155*2000*453.59/8760/3600*Dispersion!$AY$11,0)</f>
        <v>0</v>
      </c>
      <c r="GU155" s="74">
        <f>IF(AND(ISNUMBER('Emissions (start here)'!CY155),ISNUMBER(Dispersion!$AZ$8)),'Emissions (start here)'!CY155*453.59/3600*Dispersion!$AZ$8,0)</f>
        <v>0</v>
      </c>
      <c r="GV155" s="74">
        <f>IF(AND(ISNUMBER('Emissions (start here)'!CY155),ISNUMBER(Dispersion!$AZ$9)),'Emissions (start here)'!CY155*453.59/3600*Dispersion!$AZ$9,0)</f>
        <v>0</v>
      </c>
      <c r="GW155" s="74">
        <f>IF(AND(ISNUMBER('Emissions (start here)'!CZ155),ISNUMBER(Dispersion!$AZ$10)),'Emissions (start here)'!CZ155*2000*453.59/8760/3600*Dispersion!$AZ$10,0)</f>
        <v>0</v>
      </c>
      <c r="GX155" s="74">
        <f>IF(AND(ISNUMBER('Emissions (start here)'!CZ155),ISNUMBER(Dispersion!$AZ$11)),'Emissions (start here)'!CZ155*2000*453.59/8760/3600*Dispersion!$AZ$11,0)</f>
        <v>0</v>
      </c>
    </row>
    <row r="156" spans="1:206" x14ac:dyDescent="0.2">
      <c r="A156" s="51" t="str">
        <f>'Tox Values'!C156</f>
        <v>5385-75-1</v>
      </c>
      <c r="B156" s="94" t="str">
        <f>'Tox Values'!D156</f>
        <v>Dibenzo[a,e]fluoranthene</v>
      </c>
      <c r="C156" s="96">
        <f t="shared" si="9"/>
        <v>0</v>
      </c>
      <c r="D156" s="74">
        <f t="shared" si="10"/>
        <v>0</v>
      </c>
      <c r="E156" s="74">
        <f t="shared" si="11"/>
        <v>0</v>
      </c>
      <c r="F156" s="99">
        <f t="shared" si="12"/>
        <v>0</v>
      </c>
      <c r="G156" s="97">
        <f>IF(AND(ISNUMBER('Emissions (start here)'!E156),ISNUMBER(Dispersion!$C$8)),'Emissions (start here)'!E156*453.59/3600*Dispersion!$C$8,0)</f>
        <v>0</v>
      </c>
      <c r="H156" s="74">
        <f>IF(AND(ISNUMBER('Emissions (start here)'!E156),ISNUMBER(Dispersion!$C$9)),'Emissions (start here)'!E156*453.59/3600*Dispersion!$C$9,0)</f>
        <v>0</v>
      </c>
      <c r="I156" s="74">
        <f>IF(AND(ISNUMBER('Emissions (start here)'!F156),ISNUMBER(Dispersion!$C$10)),'Emissions (start here)'!F156*2000*453.59/8760/3600*Dispersion!$C$10,0)</f>
        <v>0</v>
      </c>
      <c r="J156" s="74">
        <f>IF(AND(ISNUMBER('Emissions (start here)'!F156),ISNUMBER(Dispersion!$C$11)),'Emissions (start here)'!F156*2000*453.59/8760/3600*Dispersion!$C$11,0)</f>
        <v>0</v>
      </c>
      <c r="K156" s="74">
        <f>IF(AND(ISNUMBER('Emissions (start here)'!G156),ISNUMBER(Dispersion!$D$8)),'Emissions (start here)'!G156*453.59/3600*Dispersion!$D$8,0)</f>
        <v>0</v>
      </c>
      <c r="L156" s="74">
        <f>IF(AND(ISNUMBER('Emissions (start here)'!G156),ISNUMBER(Dispersion!$D$9)),'Emissions (start here)'!G156*453.59/3600*Dispersion!$D$9,0)</f>
        <v>0</v>
      </c>
      <c r="M156" s="74">
        <f>IF(AND(ISNUMBER('Emissions (start here)'!H156),ISNUMBER(Dispersion!$D$10)),'Emissions (start here)'!H156*2000*453.59/8760/3600*Dispersion!$D$10,0)</f>
        <v>0</v>
      </c>
      <c r="N156" s="74">
        <f>IF(AND(ISNUMBER('Emissions (start here)'!H156),ISNUMBER(Dispersion!$D$11)),'Emissions (start here)'!H156*2000*453.59/8760/3600*Dispersion!$D$11,0)</f>
        <v>0</v>
      </c>
      <c r="O156" s="74">
        <f>IF(AND(ISNUMBER('Emissions (start here)'!I156),ISNUMBER(Dispersion!$E$8)),'Emissions (start here)'!I156*453.59/3600*Dispersion!$E$8,0)</f>
        <v>0</v>
      </c>
      <c r="P156" s="74">
        <f>IF(AND(ISNUMBER('Emissions (start here)'!I156),ISNUMBER(Dispersion!$E$9)),'Emissions (start here)'!I156*453.59/3600*Dispersion!$E$9,0)</f>
        <v>0</v>
      </c>
      <c r="Q156" s="74">
        <f>IF(AND(ISNUMBER('Emissions (start here)'!J156),ISNUMBER(Dispersion!$E$10)),'Emissions (start here)'!J156*2000*453.59/8760/3600*Dispersion!$E$10,0)</f>
        <v>0</v>
      </c>
      <c r="R156" s="74">
        <f>IF(AND(ISNUMBER('Emissions (start here)'!J156),ISNUMBER(Dispersion!$E$11)),'Emissions (start here)'!J156*2000*453.59/8760/3600*Dispersion!$E$11,0)</f>
        <v>0</v>
      </c>
      <c r="S156" s="74">
        <f>IF(AND(ISNUMBER('Emissions (start here)'!K156),ISNUMBER(Dispersion!$F$8)),'Emissions (start here)'!K156*453.59/3600*Dispersion!$F$8,0)</f>
        <v>0</v>
      </c>
      <c r="T156" s="74">
        <f>IF(AND(ISNUMBER('Emissions (start here)'!K156),ISNUMBER(Dispersion!$F$9)),'Emissions (start here)'!K156*453.59/3600*Dispersion!$F$9,0)</f>
        <v>0</v>
      </c>
      <c r="U156" s="74">
        <f>IF(AND(ISNUMBER('Emissions (start here)'!L156),ISNUMBER(Dispersion!$F$10)),'Emissions (start here)'!L156*2000*453.59/8760/3600*Dispersion!$F$10,0)</f>
        <v>0</v>
      </c>
      <c r="V156" s="74">
        <f>IF(AND(ISNUMBER('Emissions (start here)'!L156),ISNUMBER(Dispersion!$F$11)),'Emissions (start here)'!L156*2000*453.59/8760/3600*Dispersion!$F$11,0)</f>
        <v>0</v>
      </c>
      <c r="W156" s="74">
        <f>IF(AND(ISNUMBER('Emissions (start here)'!M156),ISNUMBER(Dispersion!$G$8)),'Emissions (start here)'!M156*453.59/3600*Dispersion!$G$8,0)</f>
        <v>0</v>
      </c>
      <c r="X156" s="74">
        <f>IF(AND(ISNUMBER('Emissions (start here)'!M156),ISNUMBER(Dispersion!$G$9)),'Emissions (start here)'!M156*453.59/3600*Dispersion!$G$9,0)</f>
        <v>0</v>
      </c>
      <c r="Y156" s="74">
        <f>IF(AND(ISNUMBER('Emissions (start here)'!N156),ISNUMBER(Dispersion!$G$10)),'Emissions (start here)'!N156*2000*453.59/8760/3600*Dispersion!$G$10,0)</f>
        <v>0</v>
      </c>
      <c r="Z156" s="74">
        <f>IF(AND(ISNUMBER('Emissions (start here)'!N156),ISNUMBER(Dispersion!$G$11)),'Emissions (start here)'!N156*2000*453.59/8760/3600*Dispersion!$G$11,0)</f>
        <v>0</v>
      </c>
      <c r="AA156" s="74">
        <f>IF(AND(ISNUMBER('Emissions (start here)'!O156),ISNUMBER(Dispersion!$H$8)),'Emissions (start here)'!O156*453.59/3600*Dispersion!$H$8,0)</f>
        <v>0</v>
      </c>
      <c r="AB156" s="74">
        <f>IF(AND(ISNUMBER('Emissions (start here)'!O156),ISNUMBER(Dispersion!$H$9)),'Emissions (start here)'!O156*453.59/3600*Dispersion!$H$9,0)</f>
        <v>0</v>
      </c>
      <c r="AC156" s="74">
        <f>IF(AND(ISNUMBER('Emissions (start here)'!P156),ISNUMBER(Dispersion!$H$10)),'Emissions (start here)'!P156*2000*453.59/8760/3600*Dispersion!$H$10,0)</f>
        <v>0</v>
      </c>
      <c r="AD156" s="74">
        <f>IF(AND(ISNUMBER('Emissions (start here)'!P156),ISNUMBER(Dispersion!$H$11)),'Emissions (start here)'!P156*2000*453.59/8760/3600*Dispersion!$H$11,0)</f>
        <v>0</v>
      </c>
      <c r="AE156" s="74">
        <f>IF(AND(ISNUMBER('Emissions (start here)'!Q156),ISNUMBER(Dispersion!$I$8)),'Emissions (start here)'!Q156*453.59/3600*Dispersion!$I$8,0)</f>
        <v>0</v>
      </c>
      <c r="AF156" s="74">
        <f>IF(AND(ISNUMBER('Emissions (start here)'!Q156),ISNUMBER(Dispersion!$I$9)),'Emissions (start here)'!Q156*453.59/3600*Dispersion!$I$9,0)</f>
        <v>0</v>
      </c>
      <c r="AG156" s="74">
        <f>IF(AND(ISNUMBER('Emissions (start here)'!R156),ISNUMBER(Dispersion!$I$10)),'Emissions (start here)'!R156*2000*453.59/8760/3600*Dispersion!$I$10,0)</f>
        <v>0</v>
      </c>
      <c r="AH156" s="74">
        <f>IF(AND(ISNUMBER('Emissions (start here)'!R156),ISNUMBER(Dispersion!$I$11)),'Emissions (start here)'!R156*2000*453.59/8760/3600*Dispersion!$I$11,0)</f>
        <v>0</v>
      </c>
      <c r="AI156" s="74">
        <f>IF(AND(ISNUMBER('Emissions (start here)'!S156),ISNUMBER(Dispersion!$J$8)),'Emissions (start here)'!S156*453.59/3600*Dispersion!$J$8,0)</f>
        <v>0</v>
      </c>
      <c r="AJ156" s="74">
        <f>IF(AND(ISNUMBER('Emissions (start here)'!S156),ISNUMBER(Dispersion!$J$9)),'Emissions (start here)'!S156*453.59/3600*Dispersion!$J$9,0)</f>
        <v>0</v>
      </c>
      <c r="AK156" s="74">
        <f>IF(AND(ISNUMBER('Emissions (start here)'!T156),ISNUMBER(Dispersion!$J$10)),'Emissions (start here)'!T156*2000*453.59/8760/3600*Dispersion!$J$10,0)</f>
        <v>0</v>
      </c>
      <c r="AL156" s="74">
        <f>IF(AND(ISNUMBER('Emissions (start here)'!T156),ISNUMBER(Dispersion!$J$11)),'Emissions (start here)'!T156*2000*453.59/8760/3600*Dispersion!$J$11,0)</f>
        <v>0</v>
      </c>
      <c r="AM156" s="74">
        <f>IF(AND(ISNUMBER('Emissions (start here)'!U156),ISNUMBER(Dispersion!$K$8)),'Emissions (start here)'!U156*453.59/3600*Dispersion!$K$8,0)</f>
        <v>0</v>
      </c>
      <c r="AN156" s="74">
        <f>IF(AND(ISNUMBER('Emissions (start here)'!U156),ISNUMBER(Dispersion!$K$9)),'Emissions (start here)'!U156*453.59/3600*Dispersion!$K$9,0)</f>
        <v>0</v>
      </c>
      <c r="AO156" s="74">
        <f>IF(AND(ISNUMBER('Emissions (start here)'!V156),ISNUMBER(Dispersion!$K$10)),'Emissions (start here)'!V156*2000*453.59/8760/3600*Dispersion!$K$10,0)</f>
        <v>0</v>
      </c>
      <c r="AP156" s="74">
        <f>IF(AND(ISNUMBER('Emissions (start here)'!V156),ISNUMBER(Dispersion!$K$11)),'Emissions (start here)'!V156*2000*453.59/8760/3600*Dispersion!$K$11,0)</f>
        <v>0</v>
      </c>
      <c r="AQ156" s="74">
        <f>IF(AND(ISNUMBER('Emissions (start here)'!W156),ISNUMBER(Dispersion!$L$8)),'Emissions (start here)'!W156*453.59/3600*Dispersion!$L$8,0)</f>
        <v>0</v>
      </c>
      <c r="AR156" s="74">
        <f>IF(AND(ISNUMBER('Emissions (start here)'!W156),ISNUMBER(Dispersion!$L$9)),'Emissions (start here)'!W156*453.59/3600*Dispersion!$L$9,0)</f>
        <v>0</v>
      </c>
      <c r="AS156" s="74">
        <f>IF(AND(ISNUMBER('Emissions (start here)'!X156),ISNUMBER(Dispersion!$L$10)),'Emissions (start here)'!X156*2000*453.59/8760/3600*Dispersion!$L$10,0)</f>
        <v>0</v>
      </c>
      <c r="AT156" s="74">
        <f>IF(AND(ISNUMBER('Emissions (start here)'!X156),ISNUMBER(Dispersion!$L$11)),'Emissions (start here)'!X156*2000*453.59/8760/3600*Dispersion!$L$11,0)</f>
        <v>0</v>
      </c>
      <c r="AU156" s="74">
        <f>IF(AND(ISNUMBER('Emissions (start here)'!Y156),ISNUMBER(Dispersion!$M$8)),'Emissions (start here)'!Y156*453.59/3600*Dispersion!$M$8,0)</f>
        <v>0</v>
      </c>
      <c r="AV156" s="74">
        <f>IF(AND(ISNUMBER('Emissions (start here)'!Y156),ISNUMBER(Dispersion!$M$9)),'Emissions (start here)'!Y156*453.59/3600*Dispersion!$M$9,0)</f>
        <v>0</v>
      </c>
      <c r="AW156" s="74">
        <f>IF(AND(ISNUMBER('Emissions (start here)'!Z156),ISNUMBER(Dispersion!$M$10)),'Emissions (start here)'!Z156*2000*453.59/8760/3600*Dispersion!$M$10,0)</f>
        <v>0</v>
      </c>
      <c r="AX156" s="74">
        <f>IF(AND(ISNUMBER('Emissions (start here)'!Z156),ISNUMBER(Dispersion!$M$11)),'Emissions (start here)'!Z156*2000*453.59/8760/3600*Dispersion!$M$11,0)</f>
        <v>0</v>
      </c>
      <c r="AY156" s="74">
        <f>IF(AND(ISNUMBER('Emissions (start here)'!AA156),ISNUMBER(Dispersion!$N$8)),'Emissions (start here)'!AA156*453.59/3600*Dispersion!$N$8,0)</f>
        <v>0</v>
      </c>
      <c r="AZ156" s="74">
        <f>IF(AND(ISNUMBER('Emissions (start here)'!AA156),ISNUMBER(Dispersion!$N$9)),'Emissions (start here)'!AA156*453.59/3600*Dispersion!$N$9,0)</f>
        <v>0</v>
      </c>
      <c r="BA156" s="74">
        <f>IF(AND(ISNUMBER('Emissions (start here)'!AB156),ISNUMBER(Dispersion!$N$10)),'Emissions (start here)'!AB156*2000*453.59/8760/3600*Dispersion!$N$10,0)</f>
        <v>0</v>
      </c>
      <c r="BB156" s="74">
        <f>IF(AND(ISNUMBER('Emissions (start here)'!AB156),ISNUMBER(Dispersion!$N$11)),'Emissions (start here)'!AB156*2000*453.59/8760/3600*Dispersion!$N$11,0)</f>
        <v>0</v>
      </c>
      <c r="BC156" s="74">
        <f>IF(AND(ISNUMBER('Emissions (start here)'!AC156),ISNUMBER(Dispersion!$O$8)),'Emissions (start here)'!AC156*453.59/3600*Dispersion!$O$8,0)</f>
        <v>0</v>
      </c>
      <c r="BD156" s="74">
        <f>IF(AND(ISNUMBER('Emissions (start here)'!AC156),ISNUMBER(Dispersion!$O$9)),'Emissions (start here)'!AC156*453.59/3600*Dispersion!$O$9,0)</f>
        <v>0</v>
      </c>
      <c r="BE156" s="74">
        <f>IF(AND(ISNUMBER('Emissions (start here)'!AD156),ISNUMBER(Dispersion!$O$10)),'Emissions (start here)'!AD156*2000*453.59/8760/3600*Dispersion!$O$10,0)</f>
        <v>0</v>
      </c>
      <c r="BF156" s="74">
        <f>IF(AND(ISNUMBER('Emissions (start here)'!AD156),ISNUMBER(Dispersion!$O$11)),'Emissions (start here)'!AD156*2000*453.59/8760/3600*Dispersion!$O$11,0)</f>
        <v>0</v>
      </c>
      <c r="BG156" s="74">
        <f>IF(AND(ISNUMBER('Emissions (start here)'!AE156),ISNUMBER(Dispersion!$P$8)),'Emissions (start here)'!AE156*453.59/3600*Dispersion!$P$8,0)</f>
        <v>0</v>
      </c>
      <c r="BH156" s="74">
        <f>IF(AND(ISNUMBER('Emissions (start here)'!AE156),ISNUMBER(Dispersion!$P$9)),'Emissions (start here)'!AE156*453.59/3600*Dispersion!$P$9,0)</f>
        <v>0</v>
      </c>
      <c r="BI156" s="74">
        <f>IF(AND(ISNUMBER('Emissions (start here)'!AF156),ISNUMBER(Dispersion!$P$10)),'Emissions (start here)'!AF156*2000*453.59/8760/3600*Dispersion!$P$10,0)</f>
        <v>0</v>
      </c>
      <c r="BJ156" s="74">
        <f>IF(AND(ISNUMBER('Emissions (start here)'!AF156),ISNUMBER(Dispersion!$P$11)),'Emissions (start here)'!AF156*2000*453.59/8760/3600*Dispersion!$P$11,0)</f>
        <v>0</v>
      </c>
      <c r="BK156" s="74">
        <f>IF(AND(ISNUMBER('Emissions (start here)'!AG156),ISNUMBER(Dispersion!$Q$8)),'Emissions (start here)'!AG156*453.59/3600*Dispersion!$Q$8,0)</f>
        <v>0</v>
      </c>
      <c r="BL156" s="74">
        <f>IF(AND(ISNUMBER('Emissions (start here)'!AG156),ISNUMBER(Dispersion!$Q$9)),'Emissions (start here)'!AG156*453.59/3600*Dispersion!$Q$9,0)</f>
        <v>0</v>
      </c>
      <c r="BM156" s="74">
        <f>IF(AND(ISNUMBER('Emissions (start here)'!AH156),ISNUMBER(Dispersion!$Q$10)),'Emissions (start here)'!AH156*2000*453.59/8760/3600*Dispersion!$Q$10,0)</f>
        <v>0</v>
      </c>
      <c r="BN156" s="74">
        <f>IF(AND(ISNUMBER('Emissions (start here)'!AH156),ISNUMBER(Dispersion!$Q$11)),'Emissions (start here)'!AH156*2000*453.59/8760/3600*Dispersion!$Q$11,0)</f>
        <v>0</v>
      </c>
      <c r="BO156" s="74">
        <f>IF(AND(ISNUMBER('Emissions (start here)'!AI156),ISNUMBER(Dispersion!$R$8)),'Emissions (start here)'!AI156*453.59/3600*Dispersion!$R$8,0)</f>
        <v>0</v>
      </c>
      <c r="BP156" s="74">
        <f>IF(AND(ISNUMBER('Emissions (start here)'!AI156),ISNUMBER(Dispersion!$R$9)),'Emissions (start here)'!AI156*453.59/3600*Dispersion!$R$9,0)</f>
        <v>0</v>
      </c>
      <c r="BQ156" s="74">
        <f>IF(AND(ISNUMBER('Emissions (start here)'!AJ156),ISNUMBER(Dispersion!$R$10)),'Emissions (start here)'!AJ156*2000*453.59/8760/3600*Dispersion!$R$10,0)</f>
        <v>0</v>
      </c>
      <c r="BR156" s="74">
        <f>IF(AND(ISNUMBER('Emissions (start here)'!AJ156),ISNUMBER(Dispersion!$R$11)),'Emissions (start here)'!AJ156*2000*453.59/8760/3600*Dispersion!$R$11,0)</f>
        <v>0</v>
      </c>
      <c r="BS156" s="74">
        <f>IF(AND(ISNUMBER('Emissions (start here)'!AK156),ISNUMBER(Dispersion!$S$8)),'Emissions (start here)'!AK156*453.59/3600*Dispersion!$S$8,0)</f>
        <v>0</v>
      </c>
      <c r="BT156" s="74">
        <f>IF(AND(ISNUMBER('Emissions (start here)'!AK156),ISNUMBER(Dispersion!$S$9)),'Emissions (start here)'!AK156*453.59/3600*Dispersion!$S$9,0)</f>
        <v>0</v>
      </c>
      <c r="BU156" s="74">
        <f>IF(AND(ISNUMBER('Emissions (start here)'!AL156),ISNUMBER(Dispersion!$S$10)),'Emissions (start here)'!AL156*2000*453.59/8760/3600*Dispersion!$S$10,0)</f>
        <v>0</v>
      </c>
      <c r="BV156" s="74">
        <f>IF(AND(ISNUMBER('Emissions (start here)'!AL156),ISNUMBER(Dispersion!$S$11)),'Emissions (start here)'!AL156*2000*453.59/8760/3600*Dispersion!$S$11,0)</f>
        <v>0</v>
      </c>
      <c r="BW156" s="74">
        <f>IF(AND(ISNUMBER('Emissions (start here)'!AM156),ISNUMBER(Dispersion!$T$8)),'Emissions (start here)'!AM156*453.59/3600*Dispersion!$T$8,0)</f>
        <v>0</v>
      </c>
      <c r="BX156" s="74">
        <f>IF(AND(ISNUMBER('Emissions (start here)'!AM156),ISNUMBER(Dispersion!$T$9)),'Emissions (start here)'!AM156*453.59/3600*Dispersion!$T$9,0)</f>
        <v>0</v>
      </c>
      <c r="BY156" s="74">
        <f>IF(AND(ISNUMBER('Emissions (start here)'!AN156),ISNUMBER(Dispersion!$T$10)),'Emissions (start here)'!AN156*2000*453.59/8760/3600*Dispersion!$T$10,0)</f>
        <v>0</v>
      </c>
      <c r="BZ156" s="74">
        <f>IF(AND(ISNUMBER('Emissions (start here)'!AN156),ISNUMBER(Dispersion!$T$11)),'Emissions (start here)'!AN156*2000*453.59/8760/3600*Dispersion!$T$11,0)</f>
        <v>0</v>
      </c>
      <c r="CA156" s="74">
        <f>IF(AND(ISNUMBER('Emissions (start here)'!AO156),ISNUMBER(Dispersion!$U$8)),'Emissions (start here)'!AO156*453.59/3600*Dispersion!$U$8,0)</f>
        <v>0</v>
      </c>
      <c r="CB156" s="74">
        <f>IF(AND(ISNUMBER('Emissions (start here)'!AO156),ISNUMBER(Dispersion!$U$9)),'Emissions (start here)'!AO156*453.59/3600*Dispersion!$U$9,0)</f>
        <v>0</v>
      </c>
      <c r="CC156" s="74">
        <f>IF(AND(ISNUMBER('Emissions (start here)'!AP156),ISNUMBER(Dispersion!$U$10)),'Emissions (start here)'!AP156*2000*453.59/8760/3600*Dispersion!$U$10,0)</f>
        <v>0</v>
      </c>
      <c r="CD156" s="74">
        <f>IF(AND(ISNUMBER('Emissions (start here)'!AP156),ISNUMBER(Dispersion!$U$11)),'Emissions (start here)'!AP156*2000*453.59/8760/3600*Dispersion!$U$11,0)</f>
        <v>0</v>
      </c>
      <c r="CE156" s="74">
        <f>IF(AND(ISNUMBER('Emissions (start here)'!AQ156),ISNUMBER(Dispersion!$V$8)),'Emissions (start here)'!AQ156*453.59/3600*Dispersion!$V$8,0)</f>
        <v>0</v>
      </c>
      <c r="CF156" s="74">
        <f>IF(AND(ISNUMBER('Emissions (start here)'!AQ156),ISNUMBER(Dispersion!$V$9)),'Emissions (start here)'!AQ156*453.59/3600*Dispersion!$V$9,0)</f>
        <v>0</v>
      </c>
      <c r="CG156" s="74">
        <f>IF(AND(ISNUMBER('Emissions (start here)'!AR156),ISNUMBER(Dispersion!$V$10)),'Emissions (start here)'!AR156*2000*453.59/8760/3600*Dispersion!$V$10,0)</f>
        <v>0</v>
      </c>
      <c r="CH156" s="74">
        <f>IF(AND(ISNUMBER('Emissions (start here)'!AR156),ISNUMBER(Dispersion!$V$11)),'Emissions (start here)'!AR156*2000*453.59/8760/3600*Dispersion!$V$11,0)</f>
        <v>0</v>
      </c>
      <c r="CI156" s="74">
        <f>IF(AND(ISNUMBER('Emissions (start here)'!AS156),ISNUMBER(Dispersion!$W$8)),'Emissions (start here)'!AS156*453.59/3600*Dispersion!$W$8,0)</f>
        <v>0</v>
      </c>
      <c r="CJ156" s="74">
        <f>IF(AND(ISNUMBER('Emissions (start here)'!AS156),ISNUMBER(Dispersion!$W$9)),'Emissions (start here)'!AS156*453.59/3600*Dispersion!$W$9,0)</f>
        <v>0</v>
      </c>
      <c r="CK156" s="74">
        <f>IF(AND(ISNUMBER('Emissions (start here)'!AT156),ISNUMBER(Dispersion!$W$10)),'Emissions (start here)'!AT156*2000*453.59/8760/3600*Dispersion!$W$10,0)</f>
        <v>0</v>
      </c>
      <c r="CL156" s="74">
        <f>IF(AND(ISNUMBER('Emissions (start here)'!AT156),ISNUMBER(Dispersion!$W$11)),'Emissions (start here)'!AT156*2000*453.59/8760/3600*Dispersion!$W$11,0)</f>
        <v>0</v>
      </c>
      <c r="CM156" s="74">
        <f>IF(AND(ISNUMBER('Emissions (start here)'!AU156),ISNUMBER(Dispersion!$X$8)),'Emissions (start here)'!AU156*453.59/3600*Dispersion!$X$8,0)</f>
        <v>0</v>
      </c>
      <c r="CN156" s="74">
        <f>IF(AND(ISNUMBER('Emissions (start here)'!AU156),ISNUMBER(Dispersion!$X$9)),'Emissions (start here)'!AU156*453.59/3600*Dispersion!$X$9,0)</f>
        <v>0</v>
      </c>
      <c r="CO156" s="74">
        <f>IF(AND(ISNUMBER('Emissions (start here)'!AV156),ISNUMBER(Dispersion!$X$10)),'Emissions (start here)'!AV156*2000*453.59/8760/3600*Dispersion!$X$10,0)</f>
        <v>0</v>
      </c>
      <c r="CP156" s="74">
        <f>IF(AND(ISNUMBER('Emissions (start here)'!AV156),ISNUMBER(Dispersion!$X$11)),'Emissions (start here)'!AV156*2000*453.59/8760/3600*Dispersion!$X$11,0)</f>
        <v>0</v>
      </c>
      <c r="CQ156" s="74">
        <f>IF(AND(ISNUMBER('Emissions (start here)'!AW156),ISNUMBER(Dispersion!$Y$8)),'Emissions (start here)'!AW156*453.59/3600*Dispersion!$Y$8,0)</f>
        <v>0</v>
      </c>
      <c r="CR156" s="74">
        <f>IF(AND(ISNUMBER('Emissions (start here)'!AW156),ISNUMBER(Dispersion!$Y$9)),'Emissions (start here)'!AW156*453.59/3600*Dispersion!$Y$9,0)</f>
        <v>0</v>
      </c>
      <c r="CS156" s="74">
        <f>IF(AND(ISNUMBER('Emissions (start here)'!AX156),ISNUMBER(Dispersion!$Y$10)),'Emissions (start here)'!AX156*2000*453.59/8760/3600*Dispersion!$Y$10,0)</f>
        <v>0</v>
      </c>
      <c r="CT156" s="74">
        <f>IF(AND(ISNUMBER('Emissions (start here)'!AX156),ISNUMBER(Dispersion!$Y$11)),'Emissions (start here)'!AX156*2000*453.59/8760/3600*Dispersion!$Y$11,0)</f>
        <v>0</v>
      </c>
      <c r="CU156" s="74">
        <f>IF(AND(ISNUMBER('Emissions (start here)'!AY156),ISNUMBER(Dispersion!$Z$8)),'Emissions (start here)'!AY156*453.59/3600*Dispersion!$Z$8,0)</f>
        <v>0</v>
      </c>
      <c r="CV156" s="74">
        <f>IF(AND(ISNUMBER('Emissions (start here)'!AY156),ISNUMBER(Dispersion!$Z$9)),'Emissions (start here)'!AY156*453.59/3600*Dispersion!$Z$9,0)</f>
        <v>0</v>
      </c>
      <c r="CW156" s="74">
        <f>IF(AND(ISNUMBER('Emissions (start here)'!AZ156),ISNUMBER(Dispersion!$Z$10)),'Emissions (start here)'!AZ156*2000*453.59/8760/3600*Dispersion!$Z$10,0)</f>
        <v>0</v>
      </c>
      <c r="CX156" s="74">
        <f>IF(AND(ISNUMBER('Emissions (start here)'!AZ156),ISNUMBER(Dispersion!$Z$11)),'Emissions (start here)'!AZ156*2000*453.59/8760/3600*Dispersion!$Z$11,0)</f>
        <v>0</v>
      </c>
      <c r="CY156" s="74">
        <f>IF(AND(ISNUMBER('Emissions (start here)'!BA156),ISNUMBER(Dispersion!$AA$8)),'Emissions (start here)'!BA156*453.59/3600*Dispersion!$AA$8,0)</f>
        <v>0</v>
      </c>
      <c r="CZ156" s="74">
        <f>IF(AND(ISNUMBER('Emissions (start here)'!BA156),ISNUMBER(Dispersion!$AA$9)),'Emissions (start here)'!BA156*453.59/3600*Dispersion!$AA$9,0)</f>
        <v>0</v>
      </c>
      <c r="DA156" s="74">
        <f>IF(AND(ISNUMBER('Emissions (start here)'!BB156),ISNUMBER(Dispersion!$AA$10)),'Emissions (start here)'!BB156*2000*453.59/8760/3600*Dispersion!$AA$10,0)</f>
        <v>0</v>
      </c>
      <c r="DB156" s="74">
        <f>IF(AND(ISNUMBER('Emissions (start here)'!BB156),ISNUMBER(Dispersion!$AA$11)),'Emissions (start here)'!BB156*2000*453.59/8760/3600*Dispersion!$AA$11,0)</f>
        <v>0</v>
      </c>
      <c r="DC156" s="74">
        <f>IF(AND(ISNUMBER('Emissions (start here)'!BC156),ISNUMBER(Dispersion!$AB$8)),'Emissions (start here)'!BC156*453.59/3600*Dispersion!$AB$8,0)</f>
        <v>0</v>
      </c>
      <c r="DD156" s="74">
        <f>IF(AND(ISNUMBER('Emissions (start here)'!BC156),ISNUMBER(Dispersion!$AB$9)),'Emissions (start here)'!BC156*453.59/3600*Dispersion!$AB$9,0)</f>
        <v>0</v>
      </c>
      <c r="DE156" s="74">
        <f>IF(AND(ISNUMBER('Emissions (start here)'!BD156),ISNUMBER(Dispersion!$AB$10)),'Emissions (start here)'!BD156*2000*453.59/8760/3600*Dispersion!$AB$10,0)</f>
        <v>0</v>
      </c>
      <c r="DF156" s="74">
        <f>IF(AND(ISNUMBER('Emissions (start here)'!BD156),ISNUMBER(Dispersion!$AB$11)),'Emissions (start here)'!BD156*2000*453.59/8760/3600*Dispersion!$AB$11,0)</f>
        <v>0</v>
      </c>
      <c r="DG156" s="74">
        <f>IF(AND(ISNUMBER('Emissions (start here)'!BE156),ISNUMBER(Dispersion!$AC$8)),'Emissions (start here)'!BE156*453.59/3600*Dispersion!$AC$8,0)</f>
        <v>0</v>
      </c>
      <c r="DH156" s="74">
        <f>IF(AND(ISNUMBER('Emissions (start here)'!BE156),ISNUMBER(Dispersion!$AC$9)),'Emissions (start here)'!BE156*453.59/3600*Dispersion!$AC$9,0)</f>
        <v>0</v>
      </c>
      <c r="DI156" s="74">
        <f>IF(AND(ISNUMBER('Emissions (start here)'!BF156),ISNUMBER(Dispersion!$AC$10)),'Emissions (start here)'!BF156*2000*453.59/8760/3600*Dispersion!$AC$10,0)</f>
        <v>0</v>
      </c>
      <c r="DJ156" s="74">
        <f>IF(AND(ISNUMBER('Emissions (start here)'!BF156),ISNUMBER(Dispersion!$AC$11)),'Emissions (start here)'!BF156*2000*453.59/8760/3600*Dispersion!$AC$11,0)</f>
        <v>0</v>
      </c>
      <c r="DK156" s="74">
        <f>IF(AND(ISNUMBER('Emissions (start here)'!BG156),ISNUMBER(Dispersion!$AD$8)),'Emissions (start here)'!BG156*453.59/3600*Dispersion!$AD$8,0)</f>
        <v>0</v>
      </c>
      <c r="DL156" s="74">
        <f>IF(AND(ISNUMBER('Emissions (start here)'!BG156),ISNUMBER(Dispersion!$AD$9)),'Emissions (start here)'!BG156*453.59/3600*Dispersion!$AD$9,0)</f>
        <v>0</v>
      </c>
      <c r="DM156" s="74">
        <f>IF(AND(ISNUMBER('Emissions (start here)'!BH156),ISNUMBER(Dispersion!$AD$10)),'Emissions (start here)'!BH156*2000*453.59/8760/3600*Dispersion!$AD$10,0)</f>
        <v>0</v>
      </c>
      <c r="DN156" s="74">
        <f>IF(AND(ISNUMBER('Emissions (start here)'!BH156),ISNUMBER(Dispersion!$AD$11)),'Emissions (start here)'!BH156*2000*453.59/8760/3600*Dispersion!$AD$11,0)</f>
        <v>0</v>
      </c>
      <c r="DO156" s="74">
        <f>IF(AND(ISNUMBER('Emissions (start here)'!BI156),ISNUMBER(Dispersion!$AE$8)),'Emissions (start here)'!BI156*453.59/3600*Dispersion!$AE$8,0)</f>
        <v>0</v>
      </c>
      <c r="DP156" s="74">
        <f>IF(AND(ISNUMBER('Emissions (start here)'!BI156),ISNUMBER(Dispersion!$AE$9)),'Emissions (start here)'!BI156*453.59/3600*Dispersion!$AE$9,0)</f>
        <v>0</v>
      </c>
      <c r="DQ156" s="74">
        <f>IF(AND(ISNUMBER('Emissions (start here)'!BJ156),ISNUMBER(Dispersion!$AE$10)),'Emissions (start here)'!BJ156*2000*453.59/8760/3600*Dispersion!$AE$10,0)</f>
        <v>0</v>
      </c>
      <c r="DR156" s="74">
        <f>IF(AND(ISNUMBER('Emissions (start here)'!BJ156),ISNUMBER(Dispersion!$AE$11)),'Emissions (start here)'!BJ156*2000*453.59/8760/3600*Dispersion!$AE$11,0)</f>
        <v>0</v>
      </c>
      <c r="DS156" s="74">
        <f>IF(AND(ISNUMBER('Emissions (start here)'!BK156),ISNUMBER(Dispersion!$AF$8)),'Emissions (start here)'!BK156*453.59/3600*Dispersion!$AF$8,0)</f>
        <v>0</v>
      </c>
      <c r="DT156" s="74">
        <f>IF(AND(ISNUMBER('Emissions (start here)'!BK156),ISNUMBER(Dispersion!$AF$9)),'Emissions (start here)'!BK156*453.59/3600*Dispersion!$AF$9,0)</f>
        <v>0</v>
      </c>
      <c r="DU156" s="74">
        <f>IF(AND(ISNUMBER('Emissions (start here)'!BL156),ISNUMBER(Dispersion!$AF$10)),'Emissions (start here)'!BL156*2000*453.59/8760/3600*Dispersion!$AF$10,0)</f>
        <v>0</v>
      </c>
      <c r="DV156" s="74">
        <f>IF(AND(ISNUMBER('Emissions (start here)'!BL156),ISNUMBER(Dispersion!$AF$11)),'Emissions (start here)'!BL156*2000*453.59/8760/3600*Dispersion!$AF$11,0)</f>
        <v>0</v>
      </c>
      <c r="DW156" s="74">
        <f>IF(AND(ISNUMBER('Emissions (start here)'!BM156),ISNUMBER(Dispersion!$AG$8)),'Emissions (start here)'!BM156*453.59/3600*Dispersion!$AG$8,0)</f>
        <v>0</v>
      </c>
      <c r="DX156" s="74">
        <f>IF(AND(ISNUMBER('Emissions (start here)'!BM156),ISNUMBER(Dispersion!$AG$9)),'Emissions (start here)'!BM156*453.59/3600*Dispersion!$AG$9,0)</f>
        <v>0</v>
      </c>
      <c r="DY156" s="74">
        <f>IF(AND(ISNUMBER('Emissions (start here)'!BN156),ISNUMBER(Dispersion!$AG$10)),'Emissions (start here)'!BN156*2000*453.59/8760/3600*Dispersion!$AG$10,0)</f>
        <v>0</v>
      </c>
      <c r="DZ156" s="74">
        <f>IF(AND(ISNUMBER('Emissions (start here)'!BN156),ISNUMBER(Dispersion!$AG$11)),'Emissions (start here)'!BN156*2000*453.59/8760/3600*Dispersion!$AG$11,0)</f>
        <v>0</v>
      </c>
      <c r="EA156" s="74">
        <f>IF(AND(ISNUMBER('Emissions (start here)'!BO156),ISNUMBER(Dispersion!$AH$8)),'Emissions (start here)'!BO156*453.59/3600*Dispersion!$AH$8,0)</f>
        <v>0</v>
      </c>
      <c r="EB156" s="74">
        <f>IF(AND(ISNUMBER('Emissions (start here)'!BO156),ISNUMBER(Dispersion!$AH$9)),'Emissions (start here)'!BO156*453.59/3600*Dispersion!$AH$9,0)</f>
        <v>0</v>
      </c>
      <c r="EC156" s="74">
        <f>IF(AND(ISNUMBER('Emissions (start here)'!BP156),ISNUMBER(Dispersion!$AH$10)),'Emissions (start here)'!BP156*2000*453.59/8760/3600*Dispersion!$AH$10,0)</f>
        <v>0</v>
      </c>
      <c r="ED156" s="74">
        <f>IF(AND(ISNUMBER('Emissions (start here)'!BP156),ISNUMBER(Dispersion!$AH$11)),'Emissions (start here)'!BP156*2000*453.59/8760/3600*Dispersion!$AH$11,0)</f>
        <v>0</v>
      </c>
      <c r="EE156" s="74">
        <f>IF(AND(ISNUMBER('Emissions (start here)'!BQ156),ISNUMBER(Dispersion!$AI$8)),'Emissions (start here)'!BQ156*453.59/3600*Dispersion!$AI$8,0)</f>
        <v>0</v>
      </c>
      <c r="EF156" s="74">
        <f>IF(AND(ISNUMBER('Emissions (start here)'!BQ156),ISNUMBER(Dispersion!$AI$9)),'Emissions (start here)'!BQ156*453.59/3600*Dispersion!$AI$9,0)</f>
        <v>0</v>
      </c>
      <c r="EG156" s="74">
        <f>IF(AND(ISNUMBER('Emissions (start here)'!BR156),ISNUMBER(Dispersion!$AI$10)),'Emissions (start here)'!BR156*2000*453.59/8760/3600*Dispersion!$AI$10,0)</f>
        <v>0</v>
      </c>
      <c r="EH156" s="74">
        <f>IF(AND(ISNUMBER('Emissions (start here)'!BR156),ISNUMBER(Dispersion!$AI$11)),'Emissions (start here)'!BR156*2000*453.59/8760/3600*Dispersion!$AI$11,0)</f>
        <v>0</v>
      </c>
      <c r="EI156" s="74">
        <f>IF(AND(ISNUMBER('Emissions (start here)'!BS156),ISNUMBER(Dispersion!$AJ$8)),'Emissions (start here)'!BS156*453.59/3600*Dispersion!$AJ$8,0)</f>
        <v>0</v>
      </c>
      <c r="EJ156" s="74">
        <f>IF(AND(ISNUMBER('Emissions (start here)'!BS156),ISNUMBER(Dispersion!$AJ$9)),'Emissions (start here)'!BS156*453.59/3600*Dispersion!$AJ$9,0)</f>
        <v>0</v>
      </c>
      <c r="EK156" s="74">
        <f>IF(AND(ISNUMBER('Emissions (start here)'!BT156),ISNUMBER(Dispersion!$AJ$10)),'Emissions (start here)'!BT156*2000*453.59/8760/3600*Dispersion!$AJ$10,0)</f>
        <v>0</v>
      </c>
      <c r="EL156" s="74">
        <f>IF(AND(ISNUMBER('Emissions (start here)'!BT156),ISNUMBER(Dispersion!$AJ$11)),'Emissions (start here)'!BT156*2000*453.59/8760/3600*Dispersion!$AJ$11,0)</f>
        <v>0</v>
      </c>
      <c r="EM156" s="74">
        <f>IF(AND(ISNUMBER('Emissions (start here)'!BU156),ISNUMBER(Dispersion!$AK$8)),'Emissions (start here)'!BU156*453.59/3600*Dispersion!$AK$8,0)</f>
        <v>0</v>
      </c>
      <c r="EN156" s="74">
        <f>IF(AND(ISNUMBER('Emissions (start here)'!BU156),ISNUMBER(Dispersion!$AK$9)),'Emissions (start here)'!BU156*453.59/3600*Dispersion!$AK$9,0)</f>
        <v>0</v>
      </c>
      <c r="EO156" s="74">
        <f>IF(AND(ISNUMBER('Emissions (start here)'!BV156),ISNUMBER(Dispersion!$AK$10)),'Emissions (start here)'!BV156*2000*453.59/8760/3600*Dispersion!$AK$10,0)</f>
        <v>0</v>
      </c>
      <c r="EP156" s="74">
        <f>IF(AND(ISNUMBER('Emissions (start here)'!BV156),ISNUMBER(Dispersion!$AK$11)),'Emissions (start here)'!BV156*2000*453.59/8760/3600*Dispersion!$AK$11,0)</f>
        <v>0</v>
      </c>
      <c r="EQ156" s="74">
        <f>IF(AND(ISNUMBER('Emissions (start here)'!BW156),ISNUMBER(Dispersion!$AL$8)),'Emissions (start here)'!BW156*453.59/3600*Dispersion!$AL$8,0)</f>
        <v>0</v>
      </c>
      <c r="ER156" s="74">
        <f>IF(AND(ISNUMBER('Emissions (start here)'!BW156),ISNUMBER(Dispersion!$AL$9)),'Emissions (start here)'!BW156*453.59/3600*Dispersion!$AL$9,0)</f>
        <v>0</v>
      </c>
      <c r="ES156" s="74">
        <f>IF(AND(ISNUMBER('Emissions (start here)'!BX156),ISNUMBER(Dispersion!$AL$10)),'Emissions (start here)'!BX156*2000*453.59/8760/3600*Dispersion!$AL$10,0)</f>
        <v>0</v>
      </c>
      <c r="ET156" s="74">
        <f>IF(AND(ISNUMBER('Emissions (start here)'!BX156),ISNUMBER(Dispersion!$AL$11)),'Emissions (start here)'!BX156*2000*453.59/8760/3600*Dispersion!$AL$11,0)</f>
        <v>0</v>
      </c>
      <c r="EU156" s="74">
        <f>IF(AND(ISNUMBER('Emissions (start here)'!BY156),ISNUMBER(Dispersion!$AM$8)),'Emissions (start here)'!BY156*453.59/3600*Dispersion!$AM$8,0)</f>
        <v>0</v>
      </c>
      <c r="EV156" s="74">
        <f>IF(AND(ISNUMBER('Emissions (start here)'!BY156),ISNUMBER(Dispersion!$AM$9)),'Emissions (start here)'!BY156*453.59/3600*Dispersion!$AM$9,0)</f>
        <v>0</v>
      </c>
      <c r="EW156" s="74">
        <f>IF(AND(ISNUMBER('Emissions (start here)'!BZ156),ISNUMBER(Dispersion!$AM$10)),'Emissions (start here)'!BZ156*2000*453.59/8760/3600*Dispersion!$AM$10,0)</f>
        <v>0</v>
      </c>
      <c r="EX156" s="74">
        <f>IF(AND(ISNUMBER('Emissions (start here)'!BZ156),ISNUMBER(Dispersion!$AM$11)),'Emissions (start here)'!BZ156*2000*453.59/8760/3600*Dispersion!$AM$11,0)</f>
        <v>0</v>
      </c>
      <c r="EY156" s="74">
        <f>IF(AND(ISNUMBER('Emissions (start here)'!CA156),ISNUMBER(Dispersion!$AN$8)),'Emissions (start here)'!CA156*453.59/3600*Dispersion!$AN$8,0)</f>
        <v>0</v>
      </c>
      <c r="EZ156" s="74">
        <f>IF(AND(ISNUMBER('Emissions (start here)'!CA156),ISNUMBER(Dispersion!$AN$9)),'Emissions (start here)'!CA156*453.59/3600*Dispersion!$AN$9,0)</f>
        <v>0</v>
      </c>
      <c r="FA156" s="74">
        <f>IF(AND(ISNUMBER('Emissions (start here)'!CB156),ISNUMBER(Dispersion!$AN$10)),'Emissions (start here)'!CB156*2000*453.59/8760/3600*Dispersion!$AN$10,0)</f>
        <v>0</v>
      </c>
      <c r="FB156" s="74">
        <f>IF(AND(ISNUMBER('Emissions (start here)'!CB156),ISNUMBER(Dispersion!$AN$11)),'Emissions (start here)'!CB156*2000*453.59/8760/3600*Dispersion!$AN$11,0)</f>
        <v>0</v>
      </c>
      <c r="FC156" s="74">
        <f>IF(AND(ISNUMBER('Emissions (start here)'!CC156),ISNUMBER(Dispersion!$AO$8)),'Emissions (start here)'!CC156*453.59/3600*Dispersion!$AO$8,0)</f>
        <v>0</v>
      </c>
      <c r="FD156" s="74">
        <f>IF(AND(ISNUMBER('Emissions (start here)'!CC156),ISNUMBER(Dispersion!$AO$9)),'Emissions (start here)'!CC156*453.59/3600*Dispersion!$AO$9,0)</f>
        <v>0</v>
      </c>
      <c r="FE156" s="74">
        <f>IF(AND(ISNUMBER('Emissions (start here)'!CD156),ISNUMBER(Dispersion!$AO$10)),'Emissions (start here)'!CD156*2000*453.59/8760/3600*Dispersion!$AO$10,0)</f>
        <v>0</v>
      </c>
      <c r="FF156" s="74">
        <f>IF(AND(ISNUMBER('Emissions (start here)'!CD156),ISNUMBER(Dispersion!$AO$11)),'Emissions (start here)'!CD156*2000*453.59/8760/3600*Dispersion!$AO$11,0)</f>
        <v>0</v>
      </c>
      <c r="FG156" s="74">
        <f>IF(AND(ISNUMBER('Emissions (start here)'!CE156),ISNUMBER(Dispersion!$AP$8)),'Emissions (start here)'!CE156*453.59/3600*Dispersion!$AP$8,0)</f>
        <v>0</v>
      </c>
      <c r="FH156" s="74">
        <f>IF(AND(ISNUMBER('Emissions (start here)'!CE156),ISNUMBER(Dispersion!$AP$9)),'Emissions (start here)'!CE156*453.59/3600*Dispersion!$AP$9,0)</f>
        <v>0</v>
      </c>
      <c r="FI156" s="74">
        <f>IF(AND(ISNUMBER('Emissions (start here)'!CF156),ISNUMBER(Dispersion!$AP$10)),'Emissions (start here)'!CF156*2000*453.59/8760/3600*Dispersion!$AP$10,0)</f>
        <v>0</v>
      </c>
      <c r="FJ156" s="74">
        <f>IF(AND(ISNUMBER('Emissions (start here)'!CF156),ISNUMBER(Dispersion!$AP$11)),'Emissions (start here)'!CF156*2000*453.59/8760/3600*Dispersion!$AP$11,0)</f>
        <v>0</v>
      </c>
      <c r="FK156" s="74">
        <f>IF(AND(ISNUMBER('Emissions (start here)'!CG156),ISNUMBER(Dispersion!$AQ$8)),'Emissions (start here)'!CG156*453.59/3600*Dispersion!$AQ$8,0)</f>
        <v>0</v>
      </c>
      <c r="FL156" s="74">
        <f>IF(AND(ISNUMBER('Emissions (start here)'!CG156),ISNUMBER(Dispersion!$AQ$9)),'Emissions (start here)'!CG156*453.59/3600*Dispersion!$AQ$9,0)</f>
        <v>0</v>
      </c>
      <c r="FM156" s="74">
        <f>IF(AND(ISNUMBER('Emissions (start here)'!CH156),ISNUMBER(Dispersion!$AQ$10)),'Emissions (start here)'!CH156*2000*453.59/8760/3600*Dispersion!$AQ$10,0)</f>
        <v>0</v>
      </c>
      <c r="FN156" s="74">
        <f>IF(AND(ISNUMBER('Emissions (start here)'!CH156),ISNUMBER(Dispersion!$AQ$11)),'Emissions (start here)'!CH156*2000*453.59/8760/3600*Dispersion!$AQ$11,0)</f>
        <v>0</v>
      </c>
      <c r="FO156" s="74">
        <f>IF(AND(ISNUMBER('Emissions (start here)'!CI156),ISNUMBER(Dispersion!$AR$8)),'Emissions (start here)'!CI156*453.59/3600*Dispersion!$AR$8,0)</f>
        <v>0</v>
      </c>
      <c r="FP156" s="74">
        <f>IF(AND(ISNUMBER('Emissions (start here)'!CI156),ISNUMBER(Dispersion!$AR$9)),'Emissions (start here)'!CI156*453.59/3600*Dispersion!$AR$9,0)</f>
        <v>0</v>
      </c>
      <c r="FQ156" s="74">
        <f>IF(AND(ISNUMBER('Emissions (start here)'!CJ156),ISNUMBER(Dispersion!$AR$10)),'Emissions (start here)'!CJ156*2000*453.59/8760/3600*Dispersion!$AR$10,0)</f>
        <v>0</v>
      </c>
      <c r="FR156" s="74">
        <f>IF(AND(ISNUMBER('Emissions (start here)'!CJ156),ISNUMBER(Dispersion!$AR$11)),'Emissions (start here)'!CJ156*2000*453.59/8760/3600*Dispersion!$AR$11,0)</f>
        <v>0</v>
      </c>
      <c r="FS156" s="74">
        <f>IF(AND(ISNUMBER('Emissions (start here)'!CK156),ISNUMBER(Dispersion!$AS$8)),'Emissions (start here)'!CK156*453.59/3600*Dispersion!$AS$8,0)</f>
        <v>0</v>
      </c>
      <c r="FT156" s="74">
        <f>IF(AND(ISNUMBER('Emissions (start here)'!CK156),ISNUMBER(Dispersion!$AS$9)),'Emissions (start here)'!CK156*453.59/3600*Dispersion!$AS$9,0)</f>
        <v>0</v>
      </c>
      <c r="FU156" s="74">
        <f>IF(AND(ISNUMBER('Emissions (start here)'!CL156),ISNUMBER(Dispersion!$AS$10)),'Emissions (start here)'!CL156*2000*453.59/8760/3600*Dispersion!$AS$10,0)</f>
        <v>0</v>
      </c>
      <c r="FV156" s="74">
        <f>IF(AND(ISNUMBER('Emissions (start here)'!CL156),ISNUMBER(Dispersion!$AS$11)),'Emissions (start here)'!CL156*2000*453.59/8760/3600*Dispersion!$AS$11,0)</f>
        <v>0</v>
      </c>
      <c r="FW156" s="74">
        <f>IF(AND(ISNUMBER('Emissions (start here)'!CM156),ISNUMBER(Dispersion!$AT$8)),'Emissions (start here)'!CM156*453.59/3600*Dispersion!$AT$8,0)</f>
        <v>0</v>
      </c>
      <c r="FX156" s="74">
        <f>IF(AND(ISNUMBER('Emissions (start here)'!CM156),ISNUMBER(Dispersion!$AT$9)),'Emissions (start here)'!CM156*453.59/3600*Dispersion!$AT$9,0)</f>
        <v>0</v>
      </c>
      <c r="FY156" s="74">
        <f>IF(AND(ISNUMBER('Emissions (start here)'!CN156),ISNUMBER(Dispersion!$AT$10)),'Emissions (start here)'!CN156*2000*453.59/8760/3600*Dispersion!$AT$10,0)</f>
        <v>0</v>
      </c>
      <c r="FZ156" s="74">
        <f>IF(AND(ISNUMBER('Emissions (start here)'!CN156),ISNUMBER(Dispersion!$AT$11)),'Emissions (start here)'!CN156*2000*453.59/8760/3600*Dispersion!$AT$11,0)</f>
        <v>0</v>
      </c>
      <c r="GA156" s="74">
        <f>IF(AND(ISNUMBER('Emissions (start here)'!CO156),ISNUMBER(Dispersion!$AU$8)),'Emissions (start here)'!CO156*453.59/3600*Dispersion!$AU$8,0)</f>
        <v>0</v>
      </c>
      <c r="GB156" s="74">
        <f>IF(AND(ISNUMBER('Emissions (start here)'!CO156),ISNUMBER(Dispersion!$AU$9)),'Emissions (start here)'!CO156*453.59/3600*Dispersion!$AU$9,0)</f>
        <v>0</v>
      </c>
      <c r="GC156" s="74">
        <f>IF(AND(ISNUMBER('Emissions (start here)'!CP156),ISNUMBER(Dispersion!$AU$10)),'Emissions (start here)'!CP156*2000*453.59/8760/3600*Dispersion!$AU$10,0)</f>
        <v>0</v>
      </c>
      <c r="GD156" s="74">
        <f>IF(AND(ISNUMBER('Emissions (start here)'!CP156),ISNUMBER(Dispersion!$AU$11)),'Emissions (start here)'!CP156*2000*453.59/8760/3600*Dispersion!$AU$11,0)</f>
        <v>0</v>
      </c>
      <c r="GE156" s="74">
        <f>IF(AND(ISNUMBER('Emissions (start here)'!CQ156),ISNUMBER(Dispersion!$AV$8)),'Emissions (start here)'!CQ156*453.59/3600*Dispersion!$AV$8,0)</f>
        <v>0</v>
      </c>
      <c r="GF156" s="74">
        <f>IF(AND(ISNUMBER('Emissions (start here)'!CQ156),ISNUMBER(Dispersion!$AV$9)),'Emissions (start here)'!CQ156*453.59/3600*Dispersion!$AV$9,0)</f>
        <v>0</v>
      </c>
      <c r="GG156" s="74">
        <f>IF(AND(ISNUMBER('Emissions (start here)'!CR156),ISNUMBER(Dispersion!$AV$10)),'Emissions (start here)'!CR156*2000*453.59/8760/3600*Dispersion!$AV$10,0)</f>
        <v>0</v>
      </c>
      <c r="GH156" s="74">
        <f>IF(AND(ISNUMBER('Emissions (start here)'!CR156),ISNUMBER(Dispersion!$AV$11)),'Emissions (start here)'!CR156*2000*453.59/8760/3600*Dispersion!$AV$11,0)</f>
        <v>0</v>
      </c>
      <c r="GI156" s="74">
        <f>IF(AND(ISNUMBER('Emissions (start here)'!CS156),ISNUMBER(Dispersion!$AW$8)),'Emissions (start here)'!CS156*453.59/3600*Dispersion!$AW$8,0)</f>
        <v>0</v>
      </c>
      <c r="GJ156" s="74">
        <f>IF(AND(ISNUMBER('Emissions (start here)'!CS156),ISNUMBER(Dispersion!$AW$9)),'Emissions (start here)'!CS156*453.59/3600*Dispersion!$AW$9,0)</f>
        <v>0</v>
      </c>
      <c r="GK156" s="74">
        <f>IF(AND(ISNUMBER('Emissions (start here)'!CT156),ISNUMBER(Dispersion!$AW$10)),'Emissions (start here)'!CT156*2000*453.59/8760/3600*Dispersion!$AW$10,0)</f>
        <v>0</v>
      </c>
      <c r="GL156" s="74">
        <f>IF(AND(ISNUMBER('Emissions (start here)'!CT156),ISNUMBER(Dispersion!$AW$11)),'Emissions (start here)'!CT156*2000*453.59/8760/3600*Dispersion!$AW$11,0)</f>
        <v>0</v>
      </c>
      <c r="GM156" s="74">
        <f>IF(AND(ISNUMBER('Emissions (start here)'!CU156),ISNUMBER(Dispersion!$AX$8)),'Emissions (start here)'!CU156*453.59/3600*Dispersion!$AX$8,0)</f>
        <v>0</v>
      </c>
      <c r="GN156" s="74">
        <f>IF(AND(ISNUMBER('Emissions (start here)'!CU156),ISNUMBER(Dispersion!$AX$9)),'Emissions (start here)'!CU156*453.59/3600*Dispersion!$AX$9,0)</f>
        <v>0</v>
      </c>
      <c r="GO156" s="74">
        <f>IF(AND(ISNUMBER('Emissions (start here)'!CV156),ISNUMBER(Dispersion!$AX$10)),'Emissions (start here)'!CV156*2000*453.59/8760/3600*Dispersion!$AX$10,0)</f>
        <v>0</v>
      </c>
      <c r="GP156" s="74">
        <f>IF(AND(ISNUMBER('Emissions (start here)'!CV156),ISNUMBER(Dispersion!$AX$11)),'Emissions (start here)'!CV156*2000*453.59/8760/3600*Dispersion!$AX$11,0)</f>
        <v>0</v>
      </c>
      <c r="GQ156" s="74">
        <f>IF(AND(ISNUMBER('Emissions (start here)'!CW156),ISNUMBER(Dispersion!$AY$8)),'Emissions (start here)'!CW156*453.59/3600*Dispersion!$AY$8,0)</f>
        <v>0</v>
      </c>
      <c r="GR156" s="74">
        <f>IF(AND(ISNUMBER('Emissions (start here)'!CW156),ISNUMBER(Dispersion!$AY$9)),'Emissions (start here)'!CW156*453.59/3600*Dispersion!$AY$9,0)</f>
        <v>0</v>
      </c>
      <c r="GS156" s="74">
        <f>IF(AND(ISNUMBER('Emissions (start here)'!CX156),ISNUMBER(Dispersion!$AY$10)),'Emissions (start here)'!CX156*2000*453.59/8760/3600*Dispersion!$AY$10,0)</f>
        <v>0</v>
      </c>
      <c r="GT156" s="74">
        <f>IF(AND(ISNUMBER('Emissions (start here)'!CX156),ISNUMBER(Dispersion!$AY$11)),'Emissions (start here)'!CX156*2000*453.59/8760/3600*Dispersion!$AY$11,0)</f>
        <v>0</v>
      </c>
      <c r="GU156" s="74">
        <f>IF(AND(ISNUMBER('Emissions (start here)'!CY156),ISNUMBER(Dispersion!$AZ$8)),'Emissions (start here)'!CY156*453.59/3600*Dispersion!$AZ$8,0)</f>
        <v>0</v>
      </c>
      <c r="GV156" s="74">
        <f>IF(AND(ISNUMBER('Emissions (start here)'!CY156),ISNUMBER(Dispersion!$AZ$9)),'Emissions (start here)'!CY156*453.59/3600*Dispersion!$AZ$9,0)</f>
        <v>0</v>
      </c>
      <c r="GW156" s="74">
        <f>IF(AND(ISNUMBER('Emissions (start here)'!CZ156),ISNUMBER(Dispersion!$AZ$10)),'Emissions (start here)'!CZ156*2000*453.59/8760/3600*Dispersion!$AZ$10,0)</f>
        <v>0</v>
      </c>
      <c r="GX156" s="74">
        <f>IF(AND(ISNUMBER('Emissions (start here)'!CZ156),ISNUMBER(Dispersion!$AZ$11)),'Emissions (start here)'!CZ156*2000*453.59/8760/3600*Dispersion!$AZ$11,0)</f>
        <v>0</v>
      </c>
    </row>
    <row r="157" spans="1:206" x14ac:dyDescent="0.2">
      <c r="A157" s="51" t="str">
        <f>'Tox Values'!C157</f>
        <v>189-55-9</v>
      </c>
      <c r="B157" s="94" t="str">
        <f>'Tox Values'!D157</f>
        <v>Dibenzo[a,i]pyrene</v>
      </c>
      <c r="C157" s="96">
        <f t="shared" si="9"/>
        <v>0</v>
      </c>
      <c r="D157" s="74">
        <f t="shared" si="10"/>
        <v>0</v>
      </c>
      <c r="E157" s="74">
        <f t="shared" si="11"/>
        <v>0</v>
      </c>
      <c r="F157" s="99">
        <f t="shared" si="12"/>
        <v>0</v>
      </c>
      <c r="G157" s="97">
        <f>IF(AND(ISNUMBER('Emissions (start here)'!E157),ISNUMBER(Dispersion!$C$8)),'Emissions (start here)'!E157*453.59/3600*Dispersion!$C$8,0)</f>
        <v>0</v>
      </c>
      <c r="H157" s="74">
        <f>IF(AND(ISNUMBER('Emissions (start here)'!E157),ISNUMBER(Dispersion!$C$9)),'Emissions (start here)'!E157*453.59/3600*Dispersion!$C$9,0)</f>
        <v>0</v>
      </c>
      <c r="I157" s="74">
        <f>IF(AND(ISNUMBER('Emissions (start here)'!F157),ISNUMBER(Dispersion!$C$10)),'Emissions (start here)'!F157*2000*453.59/8760/3600*Dispersion!$C$10,0)</f>
        <v>0</v>
      </c>
      <c r="J157" s="74">
        <f>IF(AND(ISNUMBER('Emissions (start here)'!F157),ISNUMBER(Dispersion!$C$11)),'Emissions (start here)'!F157*2000*453.59/8760/3600*Dispersion!$C$11,0)</f>
        <v>0</v>
      </c>
      <c r="K157" s="74">
        <f>IF(AND(ISNUMBER('Emissions (start here)'!G157),ISNUMBER(Dispersion!$D$8)),'Emissions (start here)'!G157*453.59/3600*Dispersion!$D$8,0)</f>
        <v>0</v>
      </c>
      <c r="L157" s="74">
        <f>IF(AND(ISNUMBER('Emissions (start here)'!G157),ISNUMBER(Dispersion!$D$9)),'Emissions (start here)'!G157*453.59/3600*Dispersion!$D$9,0)</f>
        <v>0</v>
      </c>
      <c r="M157" s="74">
        <f>IF(AND(ISNUMBER('Emissions (start here)'!H157),ISNUMBER(Dispersion!$D$10)),'Emissions (start here)'!H157*2000*453.59/8760/3600*Dispersion!$D$10,0)</f>
        <v>0</v>
      </c>
      <c r="N157" s="74">
        <f>IF(AND(ISNUMBER('Emissions (start here)'!H157),ISNUMBER(Dispersion!$D$11)),'Emissions (start here)'!H157*2000*453.59/8760/3600*Dispersion!$D$11,0)</f>
        <v>0</v>
      </c>
      <c r="O157" s="74">
        <f>IF(AND(ISNUMBER('Emissions (start here)'!I157),ISNUMBER(Dispersion!$E$8)),'Emissions (start here)'!I157*453.59/3600*Dispersion!$E$8,0)</f>
        <v>0</v>
      </c>
      <c r="P157" s="74">
        <f>IF(AND(ISNUMBER('Emissions (start here)'!I157),ISNUMBER(Dispersion!$E$9)),'Emissions (start here)'!I157*453.59/3600*Dispersion!$E$9,0)</f>
        <v>0</v>
      </c>
      <c r="Q157" s="74">
        <f>IF(AND(ISNUMBER('Emissions (start here)'!J157),ISNUMBER(Dispersion!$E$10)),'Emissions (start here)'!J157*2000*453.59/8760/3600*Dispersion!$E$10,0)</f>
        <v>0</v>
      </c>
      <c r="R157" s="74">
        <f>IF(AND(ISNUMBER('Emissions (start here)'!J157),ISNUMBER(Dispersion!$E$11)),'Emissions (start here)'!J157*2000*453.59/8760/3600*Dispersion!$E$11,0)</f>
        <v>0</v>
      </c>
      <c r="S157" s="74">
        <f>IF(AND(ISNUMBER('Emissions (start here)'!K157),ISNUMBER(Dispersion!$F$8)),'Emissions (start here)'!K157*453.59/3600*Dispersion!$F$8,0)</f>
        <v>0</v>
      </c>
      <c r="T157" s="74">
        <f>IF(AND(ISNUMBER('Emissions (start here)'!K157),ISNUMBER(Dispersion!$F$9)),'Emissions (start here)'!K157*453.59/3600*Dispersion!$F$9,0)</f>
        <v>0</v>
      </c>
      <c r="U157" s="74">
        <f>IF(AND(ISNUMBER('Emissions (start here)'!L157),ISNUMBER(Dispersion!$F$10)),'Emissions (start here)'!L157*2000*453.59/8760/3600*Dispersion!$F$10,0)</f>
        <v>0</v>
      </c>
      <c r="V157" s="74">
        <f>IF(AND(ISNUMBER('Emissions (start here)'!L157),ISNUMBER(Dispersion!$F$11)),'Emissions (start here)'!L157*2000*453.59/8760/3600*Dispersion!$F$11,0)</f>
        <v>0</v>
      </c>
      <c r="W157" s="74">
        <f>IF(AND(ISNUMBER('Emissions (start here)'!M157),ISNUMBER(Dispersion!$G$8)),'Emissions (start here)'!M157*453.59/3600*Dispersion!$G$8,0)</f>
        <v>0</v>
      </c>
      <c r="X157" s="74">
        <f>IF(AND(ISNUMBER('Emissions (start here)'!M157),ISNUMBER(Dispersion!$G$9)),'Emissions (start here)'!M157*453.59/3600*Dispersion!$G$9,0)</f>
        <v>0</v>
      </c>
      <c r="Y157" s="74">
        <f>IF(AND(ISNUMBER('Emissions (start here)'!N157),ISNUMBER(Dispersion!$G$10)),'Emissions (start here)'!N157*2000*453.59/8760/3600*Dispersion!$G$10,0)</f>
        <v>0</v>
      </c>
      <c r="Z157" s="74">
        <f>IF(AND(ISNUMBER('Emissions (start here)'!N157),ISNUMBER(Dispersion!$G$11)),'Emissions (start here)'!N157*2000*453.59/8760/3600*Dispersion!$G$11,0)</f>
        <v>0</v>
      </c>
      <c r="AA157" s="74">
        <f>IF(AND(ISNUMBER('Emissions (start here)'!O157),ISNUMBER(Dispersion!$H$8)),'Emissions (start here)'!O157*453.59/3600*Dispersion!$H$8,0)</f>
        <v>0</v>
      </c>
      <c r="AB157" s="74">
        <f>IF(AND(ISNUMBER('Emissions (start here)'!O157),ISNUMBER(Dispersion!$H$9)),'Emissions (start here)'!O157*453.59/3600*Dispersion!$H$9,0)</f>
        <v>0</v>
      </c>
      <c r="AC157" s="74">
        <f>IF(AND(ISNUMBER('Emissions (start here)'!P157),ISNUMBER(Dispersion!$H$10)),'Emissions (start here)'!P157*2000*453.59/8760/3600*Dispersion!$H$10,0)</f>
        <v>0</v>
      </c>
      <c r="AD157" s="74">
        <f>IF(AND(ISNUMBER('Emissions (start here)'!P157),ISNUMBER(Dispersion!$H$11)),'Emissions (start here)'!P157*2000*453.59/8760/3600*Dispersion!$H$11,0)</f>
        <v>0</v>
      </c>
      <c r="AE157" s="74">
        <f>IF(AND(ISNUMBER('Emissions (start here)'!Q157),ISNUMBER(Dispersion!$I$8)),'Emissions (start here)'!Q157*453.59/3600*Dispersion!$I$8,0)</f>
        <v>0</v>
      </c>
      <c r="AF157" s="74">
        <f>IF(AND(ISNUMBER('Emissions (start here)'!Q157),ISNUMBER(Dispersion!$I$9)),'Emissions (start here)'!Q157*453.59/3600*Dispersion!$I$9,0)</f>
        <v>0</v>
      </c>
      <c r="AG157" s="74">
        <f>IF(AND(ISNUMBER('Emissions (start here)'!R157),ISNUMBER(Dispersion!$I$10)),'Emissions (start here)'!R157*2000*453.59/8760/3600*Dispersion!$I$10,0)</f>
        <v>0</v>
      </c>
      <c r="AH157" s="74">
        <f>IF(AND(ISNUMBER('Emissions (start here)'!R157),ISNUMBER(Dispersion!$I$11)),'Emissions (start here)'!R157*2000*453.59/8760/3600*Dispersion!$I$11,0)</f>
        <v>0</v>
      </c>
      <c r="AI157" s="74">
        <f>IF(AND(ISNUMBER('Emissions (start here)'!S157),ISNUMBER(Dispersion!$J$8)),'Emissions (start here)'!S157*453.59/3600*Dispersion!$J$8,0)</f>
        <v>0</v>
      </c>
      <c r="AJ157" s="74">
        <f>IF(AND(ISNUMBER('Emissions (start here)'!S157),ISNUMBER(Dispersion!$J$9)),'Emissions (start here)'!S157*453.59/3600*Dispersion!$J$9,0)</f>
        <v>0</v>
      </c>
      <c r="AK157" s="74">
        <f>IF(AND(ISNUMBER('Emissions (start here)'!T157),ISNUMBER(Dispersion!$J$10)),'Emissions (start here)'!T157*2000*453.59/8760/3600*Dispersion!$J$10,0)</f>
        <v>0</v>
      </c>
      <c r="AL157" s="74">
        <f>IF(AND(ISNUMBER('Emissions (start here)'!T157),ISNUMBER(Dispersion!$J$11)),'Emissions (start here)'!T157*2000*453.59/8760/3600*Dispersion!$J$11,0)</f>
        <v>0</v>
      </c>
      <c r="AM157" s="74">
        <f>IF(AND(ISNUMBER('Emissions (start here)'!U157),ISNUMBER(Dispersion!$K$8)),'Emissions (start here)'!U157*453.59/3600*Dispersion!$K$8,0)</f>
        <v>0</v>
      </c>
      <c r="AN157" s="74">
        <f>IF(AND(ISNUMBER('Emissions (start here)'!U157),ISNUMBER(Dispersion!$K$9)),'Emissions (start here)'!U157*453.59/3600*Dispersion!$K$9,0)</f>
        <v>0</v>
      </c>
      <c r="AO157" s="74">
        <f>IF(AND(ISNUMBER('Emissions (start here)'!V157),ISNUMBER(Dispersion!$K$10)),'Emissions (start here)'!V157*2000*453.59/8760/3600*Dispersion!$K$10,0)</f>
        <v>0</v>
      </c>
      <c r="AP157" s="74">
        <f>IF(AND(ISNUMBER('Emissions (start here)'!V157),ISNUMBER(Dispersion!$K$11)),'Emissions (start here)'!V157*2000*453.59/8760/3600*Dispersion!$K$11,0)</f>
        <v>0</v>
      </c>
      <c r="AQ157" s="74">
        <f>IF(AND(ISNUMBER('Emissions (start here)'!W157),ISNUMBER(Dispersion!$L$8)),'Emissions (start here)'!W157*453.59/3600*Dispersion!$L$8,0)</f>
        <v>0</v>
      </c>
      <c r="AR157" s="74">
        <f>IF(AND(ISNUMBER('Emissions (start here)'!W157),ISNUMBER(Dispersion!$L$9)),'Emissions (start here)'!W157*453.59/3600*Dispersion!$L$9,0)</f>
        <v>0</v>
      </c>
      <c r="AS157" s="74">
        <f>IF(AND(ISNUMBER('Emissions (start here)'!X157),ISNUMBER(Dispersion!$L$10)),'Emissions (start here)'!X157*2000*453.59/8760/3600*Dispersion!$L$10,0)</f>
        <v>0</v>
      </c>
      <c r="AT157" s="74">
        <f>IF(AND(ISNUMBER('Emissions (start here)'!X157),ISNUMBER(Dispersion!$L$11)),'Emissions (start here)'!X157*2000*453.59/8760/3600*Dispersion!$L$11,0)</f>
        <v>0</v>
      </c>
      <c r="AU157" s="74">
        <f>IF(AND(ISNUMBER('Emissions (start here)'!Y157),ISNUMBER(Dispersion!$M$8)),'Emissions (start here)'!Y157*453.59/3600*Dispersion!$M$8,0)</f>
        <v>0</v>
      </c>
      <c r="AV157" s="74">
        <f>IF(AND(ISNUMBER('Emissions (start here)'!Y157),ISNUMBER(Dispersion!$M$9)),'Emissions (start here)'!Y157*453.59/3600*Dispersion!$M$9,0)</f>
        <v>0</v>
      </c>
      <c r="AW157" s="74">
        <f>IF(AND(ISNUMBER('Emissions (start here)'!Z157),ISNUMBER(Dispersion!$M$10)),'Emissions (start here)'!Z157*2000*453.59/8760/3600*Dispersion!$M$10,0)</f>
        <v>0</v>
      </c>
      <c r="AX157" s="74">
        <f>IF(AND(ISNUMBER('Emissions (start here)'!Z157),ISNUMBER(Dispersion!$M$11)),'Emissions (start here)'!Z157*2000*453.59/8760/3600*Dispersion!$M$11,0)</f>
        <v>0</v>
      </c>
      <c r="AY157" s="74">
        <f>IF(AND(ISNUMBER('Emissions (start here)'!AA157),ISNUMBER(Dispersion!$N$8)),'Emissions (start here)'!AA157*453.59/3600*Dispersion!$N$8,0)</f>
        <v>0</v>
      </c>
      <c r="AZ157" s="74">
        <f>IF(AND(ISNUMBER('Emissions (start here)'!AA157),ISNUMBER(Dispersion!$N$9)),'Emissions (start here)'!AA157*453.59/3600*Dispersion!$N$9,0)</f>
        <v>0</v>
      </c>
      <c r="BA157" s="74">
        <f>IF(AND(ISNUMBER('Emissions (start here)'!AB157),ISNUMBER(Dispersion!$N$10)),'Emissions (start here)'!AB157*2000*453.59/8760/3600*Dispersion!$N$10,0)</f>
        <v>0</v>
      </c>
      <c r="BB157" s="74">
        <f>IF(AND(ISNUMBER('Emissions (start here)'!AB157),ISNUMBER(Dispersion!$N$11)),'Emissions (start here)'!AB157*2000*453.59/8760/3600*Dispersion!$N$11,0)</f>
        <v>0</v>
      </c>
      <c r="BC157" s="74">
        <f>IF(AND(ISNUMBER('Emissions (start here)'!AC157),ISNUMBER(Dispersion!$O$8)),'Emissions (start here)'!AC157*453.59/3600*Dispersion!$O$8,0)</f>
        <v>0</v>
      </c>
      <c r="BD157" s="74">
        <f>IF(AND(ISNUMBER('Emissions (start here)'!AC157),ISNUMBER(Dispersion!$O$9)),'Emissions (start here)'!AC157*453.59/3600*Dispersion!$O$9,0)</f>
        <v>0</v>
      </c>
      <c r="BE157" s="74">
        <f>IF(AND(ISNUMBER('Emissions (start here)'!AD157),ISNUMBER(Dispersion!$O$10)),'Emissions (start here)'!AD157*2000*453.59/8760/3600*Dispersion!$O$10,0)</f>
        <v>0</v>
      </c>
      <c r="BF157" s="74">
        <f>IF(AND(ISNUMBER('Emissions (start here)'!AD157),ISNUMBER(Dispersion!$O$11)),'Emissions (start here)'!AD157*2000*453.59/8760/3600*Dispersion!$O$11,0)</f>
        <v>0</v>
      </c>
      <c r="BG157" s="74">
        <f>IF(AND(ISNUMBER('Emissions (start here)'!AE157),ISNUMBER(Dispersion!$P$8)),'Emissions (start here)'!AE157*453.59/3600*Dispersion!$P$8,0)</f>
        <v>0</v>
      </c>
      <c r="BH157" s="74">
        <f>IF(AND(ISNUMBER('Emissions (start here)'!AE157),ISNUMBER(Dispersion!$P$9)),'Emissions (start here)'!AE157*453.59/3600*Dispersion!$P$9,0)</f>
        <v>0</v>
      </c>
      <c r="BI157" s="74">
        <f>IF(AND(ISNUMBER('Emissions (start here)'!AF157),ISNUMBER(Dispersion!$P$10)),'Emissions (start here)'!AF157*2000*453.59/8760/3600*Dispersion!$P$10,0)</f>
        <v>0</v>
      </c>
      <c r="BJ157" s="74">
        <f>IF(AND(ISNUMBER('Emissions (start here)'!AF157),ISNUMBER(Dispersion!$P$11)),'Emissions (start here)'!AF157*2000*453.59/8760/3600*Dispersion!$P$11,0)</f>
        <v>0</v>
      </c>
      <c r="BK157" s="74">
        <f>IF(AND(ISNUMBER('Emissions (start here)'!AG157),ISNUMBER(Dispersion!$Q$8)),'Emissions (start here)'!AG157*453.59/3600*Dispersion!$Q$8,0)</f>
        <v>0</v>
      </c>
      <c r="BL157" s="74">
        <f>IF(AND(ISNUMBER('Emissions (start here)'!AG157),ISNUMBER(Dispersion!$Q$9)),'Emissions (start here)'!AG157*453.59/3600*Dispersion!$Q$9,0)</f>
        <v>0</v>
      </c>
      <c r="BM157" s="74">
        <f>IF(AND(ISNUMBER('Emissions (start here)'!AH157),ISNUMBER(Dispersion!$Q$10)),'Emissions (start here)'!AH157*2000*453.59/8760/3600*Dispersion!$Q$10,0)</f>
        <v>0</v>
      </c>
      <c r="BN157" s="74">
        <f>IF(AND(ISNUMBER('Emissions (start here)'!AH157),ISNUMBER(Dispersion!$Q$11)),'Emissions (start here)'!AH157*2000*453.59/8760/3600*Dispersion!$Q$11,0)</f>
        <v>0</v>
      </c>
      <c r="BO157" s="74">
        <f>IF(AND(ISNUMBER('Emissions (start here)'!AI157),ISNUMBER(Dispersion!$R$8)),'Emissions (start here)'!AI157*453.59/3600*Dispersion!$R$8,0)</f>
        <v>0</v>
      </c>
      <c r="BP157" s="74">
        <f>IF(AND(ISNUMBER('Emissions (start here)'!AI157),ISNUMBER(Dispersion!$R$9)),'Emissions (start here)'!AI157*453.59/3600*Dispersion!$R$9,0)</f>
        <v>0</v>
      </c>
      <c r="BQ157" s="74">
        <f>IF(AND(ISNUMBER('Emissions (start here)'!AJ157),ISNUMBER(Dispersion!$R$10)),'Emissions (start here)'!AJ157*2000*453.59/8760/3600*Dispersion!$R$10,0)</f>
        <v>0</v>
      </c>
      <c r="BR157" s="74">
        <f>IF(AND(ISNUMBER('Emissions (start here)'!AJ157),ISNUMBER(Dispersion!$R$11)),'Emissions (start here)'!AJ157*2000*453.59/8760/3600*Dispersion!$R$11,0)</f>
        <v>0</v>
      </c>
      <c r="BS157" s="74">
        <f>IF(AND(ISNUMBER('Emissions (start here)'!AK157),ISNUMBER(Dispersion!$S$8)),'Emissions (start here)'!AK157*453.59/3600*Dispersion!$S$8,0)</f>
        <v>0</v>
      </c>
      <c r="BT157" s="74">
        <f>IF(AND(ISNUMBER('Emissions (start here)'!AK157),ISNUMBER(Dispersion!$S$9)),'Emissions (start here)'!AK157*453.59/3600*Dispersion!$S$9,0)</f>
        <v>0</v>
      </c>
      <c r="BU157" s="74">
        <f>IF(AND(ISNUMBER('Emissions (start here)'!AL157),ISNUMBER(Dispersion!$S$10)),'Emissions (start here)'!AL157*2000*453.59/8760/3600*Dispersion!$S$10,0)</f>
        <v>0</v>
      </c>
      <c r="BV157" s="74">
        <f>IF(AND(ISNUMBER('Emissions (start here)'!AL157),ISNUMBER(Dispersion!$S$11)),'Emissions (start here)'!AL157*2000*453.59/8760/3600*Dispersion!$S$11,0)</f>
        <v>0</v>
      </c>
      <c r="BW157" s="74">
        <f>IF(AND(ISNUMBER('Emissions (start here)'!AM157),ISNUMBER(Dispersion!$T$8)),'Emissions (start here)'!AM157*453.59/3600*Dispersion!$T$8,0)</f>
        <v>0</v>
      </c>
      <c r="BX157" s="74">
        <f>IF(AND(ISNUMBER('Emissions (start here)'!AM157),ISNUMBER(Dispersion!$T$9)),'Emissions (start here)'!AM157*453.59/3600*Dispersion!$T$9,0)</f>
        <v>0</v>
      </c>
      <c r="BY157" s="74">
        <f>IF(AND(ISNUMBER('Emissions (start here)'!AN157),ISNUMBER(Dispersion!$T$10)),'Emissions (start here)'!AN157*2000*453.59/8760/3600*Dispersion!$T$10,0)</f>
        <v>0</v>
      </c>
      <c r="BZ157" s="74">
        <f>IF(AND(ISNUMBER('Emissions (start here)'!AN157),ISNUMBER(Dispersion!$T$11)),'Emissions (start here)'!AN157*2000*453.59/8760/3600*Dispersion!$T$11,0)</f>
        <v>0</v>
      </c>
      <c r="CA157" s="74">
        <f>IF(AND(ISNUMBER('Emissions (start here)'!AO157),ISNUMBER(Dispersion!$U$8)),'Emissions (start here)'!AO157*453.59/3600*Dispersion!$U$8,0)</f>
        <v>0</v>
      </c>
      <c r="CB157" s="74">
        <f>IF(AND(ISNUMBER('Emissions (start here)'!AO157),ISNUMBER(Dispersion!$U$9)),'Emissions (start here)'!AO157*453.59/3600*Dispersion!$U$9,0)</f>
        <v>0</v>
      </c>
      <c r="CC157" s="74">
        <f>IF(AND(ISNUMBER('Emissions (start here)'!AP157),ISNUMBER(Dispersion!$U$10)),'Emissions (start here)'!AP157*2000*453.59/8760/3600*Dispersion!$U$10,0)</f>
        <v>0</v>
      </c>
      <c r="CD157" s="74">
        <f>IF(AND(ISNUMBER('Emissions (start here)'!AP157),ISNUMBER(Dispersion!$U$11)),'Emissions (start here)'!AP157*2000*453.59/8760/3600*Dispersion!$U$11,0)</f>
        <v>0</v>
      </c>
      <c r="CE157" s="74">
        <f>IF(AND(ISNUMBER('Emissions (start here)'!AQ157),ISNUMBER(Dispersion!$V$8)),'Emissions (start here)'!AQ157*453.59/3600*Dispersion!$V$8,0)</f>
        <v>0</v>
      </c>
      <c r="CF157" s="74">
        <f>IF(AND(ISNUMBER('Emissions (start here)'!AQ157),ISNUMBER(Dispersion!$V$9)),'Emissions (start here)'!AQ157*453.59/3600*Dispersion!$V$9,0)</f>
        <v>0</v>
      </c>
      <c r="CG157" s="74">
        <f>IF(AND(ISNUMBER('Emissions (start here)'!AR157),ISNUMBER(Dispersion!$V$10)),'Emissions (start here)'!AR157*2000*453.59/8760/3600*Dispersion!$V$10,0)</f>
        <v>0</v>
      </c>
      <c r="CH157" s="74">
        <f>IF(AND(ISNUMBER('Emissions (start here)'!AR157),ISNUMBER(Dispersion!$V$11)),'Emissions (start here)'!AR157*2000*453.59/8760/3600*Dispersion!$V$11,0)</f>
        <v>0</v>
      </c>
      <c r="CI157" s="74">
        <f>IF(AND(ISNUMBER('Emissions (start here)'!AS157),ISNUMBER(Dispersion!$W$8)),'Emissions (start here)'!AS157*453.59/3600*Dispersion!$W$8,0)</f>
        <v>0</v>
      </c>
      <c r="CJ157" s="74">
        <f>IF(AND(ISNUMBER('Emissions (start here)'!AS157),ISNUMBER(Dispersion!$W$9)),'Emissions (start here)'!AS157*453.59/3600*Dispersion!$W$9,0)</f>
        <v>0</v>
      </c>
      <c r="CK157" s="74">
        <f>IF(AND(ISNUMBER('Emissions (start here)'!AT157),ISNUMBER(Dispersion!$W$10)),'Emissions (start here)'!AT157*2000*453.59/8760/3600*Dispersion!$W$10,0)</f>
        <v>0</v>
      </c>
      <c r="CL157" s="74">
        <f>IF(AND(ISNUMBER('Emissions (start here)'!AT157),ISNUMBER(Dispersion!$W$11)),'Emissions (start here)'!AT157*2000*453.59/8760/3600*Dispersion!$W$11,0)</f>
        <v>0</v>
      </c>
      <c r="CM157" s="74">
        <f>IF(AND(ISNUMBER('Emissions (start here)'!AU157),ISNUMBER(Dispersion!$X$8)),'Emissions (start here)'!AU157*453.59/3600*Dispersion!$X$8,0)</f>
        <v>0</v>
      </c>
      <c r="CN157" s="74">
        <f>IF(AND(ISNUMBER('Emissions (start here)'!AU157),ISNUMBER(Dispersion!$X$9)),'Emissions (start here)'!AU157*453.59/3600*Dispersion!$X$9,0)</f>
        <v>0</v>
      </c>
      <c r="CO157" s="74">
        <f>IF(AND(ISNUMBER('Emissions (start here)'!AV157),ISNUMBER(Dispersion!$X$10)),'Emissions (start here)'!AV157*2000*453.59/8760/3600*Dispersion!$X$10,0)</f>
        <v>0</v>
      </c>
      <c r="CP157" s="74">
        <f>IF(AND(ISNUMBER('Emissions (start here)'!AV157),ISNUMBER(Dispersion!$X$11)),'Emissions (start here)'!AV157*2000*453.59/8760/3600*Dispersion!$X$11,0)</f>
        <v>0</v>
      </c>
      <c r="CQ157" s="74">
        <f>IF(AND(ISNUMBER('Emissions (start here)'!AW157),ISNUMBER(Dispersion!$Y$8)),'Emissions (start here)'!AW157*453.59/3600*Dispersion!$Y$8,0)</f>
        <v>0</v>
      </c>
      <c r="CR157" s="74">
        <f>IF(AND(ISNUMBER('Emissions (start here)'!AW157),ISNUMBER(Dispersion!$Y$9)),'Emissions (start here)'!AW157*453.59/3600*Dispersion!$Y$9,0)</f>
        <v>0</v>
      </c>
      <c r="CS157" s="74">
        <f>IF(AND(ISNUMBER('Emissions (start here)'!AX157),ISNUMBER(Dispersion!$Y$10)),'Emissions (start here)'!AX157*2000*453.59/8760/3600*Dispersion!$Y$10,0)</f>
        <v>0</v>
      </c>
      <c r="CT157" s="74">
        <f>IF(AND(ISNUMBER('Emissions (start here)'!AX157),ISNUMBER(Dispersion!$Y$11)),'Emissions (start here)'!AX157*2000*453.59/8760/3600*Dispersion!$Y$11,0)</f>
        <v>0</v>
      </c>
      <c r="CU157" s="74">
        <f>IF(AND(ISNUMBER('Emissions (start here)'!AY157),ISNUMBER(Dispersion!$Z$8)),'Emissions (start here)'!AY157*453.59/3600*Dispersion!$Z$8,0)</f>
        <v>0</v>
      </c>
      <c r="CV157" s="74">
        <f>IF(AND(ISNUMBER('Emissions (start here)'!AY157),ISNUMBER(Dispersion!$Z$9)),'Emissions (start here)'!AY157*453.59/3600*Dispersion!$Z$9,0)</f>
        <v>0</v>
      </c>
      <c r="CW157" s="74">
        <f>IF(AND(ISNUMBER('Emissions (start here)'!AZ157),ISNUMBER(Dispersion!$Z$10)),'Emissions (start here)'!AZ157*2000*453.59/8760/3600*Dispersion!$Z$10,0)</f>
        <v>0</v>
      </c>
      <c r="CX157" s="74">
        <f>IF(AND(ISNUMBER('Emissions (start here)'!AZ157),ISNUMBER(Dispersion!$Z$11)),'Emissions (start here)'!AZ157*2000*453.59/8760/3600*Dispersion!$Z$11,0)</f>
        <v>0</v>
      </c>
      <c r="CY157" s="74">
        <f>IF(AND(ISNUMBER('Emissions (start here)'!BA157),ISNUMBER(Dispersion!$AA$8)),'Emissions (start here)'!BA157*453.59/3600*Dispersion!$AA$8,0)</f>
        <v>0</v>
      </c>
      <c r="CZ157" s="74">
        <f>IF(AND(ISNUMBER('Emissions (start here)'!BA157),ISNUMBER(Dispersion!$AA$9)),'Emissions (start here)'!BA157*453.59/3600*Dispersion!$AA$9,0)</f>
        <v>0</v>
      </c>
      <c r="DA157" s="74">
        <f>IF(AND(ISNUMBER('Emissions (start here)'!BB157),ISNUMBER(Dispersion!$AA$10)),'Emissions (start here)'!BB157*2000*453.59/8760/3600*Dispersion!$AA$10,0)</f>
        <v>0</v>
      </c>
      <c r="DB157" s="74">
        <f>IF(AND(ISNUMBER('Emissions (start here)'!BB157),ISNUMBER(Dispersion!$AA$11)),'Emissions (start here)'!BB157*2000*453.59/8760/3600*Dispersion!$AA$11,0)</f>
        <v>0</v>
      </c>
      <c r="DC157" s="74">
        <f>IF(AND(ISNUMBER('Emissions (start here)'!BC157),ISNUMBER(Dispersion!$AB$8)),'Emissions (start here)'!BC157*453.59/3600*Dispersion!$AB$8,0)</f>
        <v>0</v>
      </c>
      <c r="DD157" s="74">
        <f>IF(AND(ISNUMBER('Emissions (start here)'!BC157),ISNUMBER(Dispersion!$AB$9)),'Emissions (start here)'!BC157*453.59/3600*Dispersion!$AB$9,0)</f>
        <v>0</v>
      </c>
      <c r="DE157" s="74">
        <f>IF(AND(ISNUMBER('Emissions (start here)'!BD157),ISNUMBER(Dispersion!$AB$10)),'Emissions (start here)'!BD157*2000*453.59/8760/3600*Dispersion!$AB$10,0)</f>
        <v>0</v>
      </c>
      <c r="DF157" s="74">
        <f>IF(AND(ISNUMBER('Emissions (start here)'!BD157),ISNUMBER(Dispersion!$AB$11)),'Emissions (start here)'!BD157*2000*453.59/8760/3600*Dispersion!$AB$11,0)</f>
        <v>0</v>
      </c>
      <c r="DG157" s="74">
        <f>IF(AND(ISNUMBER('Emissions (start here)'!BE157),ISNUMBER(Dispersion!$AC$8)),'Emissions (start here)'!BE157*453.59/3600*Dispersion!$AC$8,0)</f>
        <v>0</v>
      </c>
      <c r="DH157" s="74">
        <f>IF(AND(ISNUMBER('Emissions (start here)'!BE157),ISNUMBER(Dispersion!$AC$9)),'Emissions (start here)'!BE157*453.59/3600*Dispersion!$AC$9,0)</f>
        <v>0</v>
      </c>
      <c r="DI157" s="74">
        <f>IF(AND(ISNUMBER('Emissions (start here)'!BF157),ISNUMBER(Dispersion!$AC$10)),'Emissions (start here)'!BF157*2000*453.59/8760/3600*Dispersion!$AC$10,0)</f>
        <v>0</v>
      </c>
      <c r="DJ157" s="74">
        <f>IF(AND(ISNUMBER('Emissions (start here)'!BF157),ISNUMBER(Dispersion!$AC$11)),'Emissions (start here)'!BF157*2000*453.59/8760/3600*Dispersion!$AC$11,0)</f>
        <v>0</v>
      </c>
      <c r="DK157" s="74">
        <f>IF(AND(ISNUMBER('Emissions (start here)'!BG157),ISNUMBER(Dispersion!$AD$8)),'Emissions (start here)'!BG157*453.59/3600*Dispersion!$AD$8,0)</f>
        <v>0</v>
      </c>
      <c r="DL157" s="74">
        <f>IF(AND(ISNUMBER('Emissions (start here)'!BG157),ISNUMBER(Dispersion!$AD$9)),'Emissions (start here)'!BG157*453.59/3600*Dispersion!$AD$9,0)</f>
        <v>0</v>
      </c>
      <c r="DM157" s="74">
        <f>IF(AND(ISNUMBER('Emissions (start here)'!BH157),ISNUMBER(Dispersion!$AD$10)),'Emissions (start here)'!BH157*2000*453.59/8760/3600*Dispersion!$AD$10,0)</f>
        <v>0</v>
      </c>
      <c r="DN157" s="74">
        <f>IF(AND(ISNUMBER('Emissions (start here)'!BH157),ISNUMBER(Dispersion!$AD$11)),'Emissions (start here)'!BH157*2000*453.59/8760/3600*Dispersion!$AD$11,0)</f>
        <v>0</v>
      </c>
      <c r="DO157" s="74">
        <f>IF(AND(ISNUMBER('Emissions (start here)'!BI157),ISNUMBER(Dispersion!$AE$8)),'Emissions (start here)'!BI157*453.59/3600*Dispersion!$AE$8,0)</f>
        <v>0</v>
      </c>
      <c r="DP157" s="74">
        <f>IF(AND(ISNUMBER('Emissions (start here)'!BI157),ISNUMBER(Dispersion!$AE$9)),'Emissions (start here)'!BI157*453.59/3600*Dispersion!$AE$9,0)</f>
        <v>0</v>
      </c>
      <c r="DQ157" s="74">
        <f>IF(AND(ISNUMBER('Emissions (start here)'!BJ157),ISNUMBER(Dispersion!$AE$10)),'Emissions (start here)'!BJ157*2000*453.59/8760/3600*Dispersion!$AE$10,0)</f>
        <v>0</v>
      </c>
      <c r="DR157" s="74">
        <f>IF(AND(ISNUMBER('Emissions (start here)'!BJ157),ISNUMBER(Dispersion!$AE$11)),'Emissions (start here)'!BJ157*2000*453.59/8760/3600*Dispersion!$AE$11,0)</f>
        <v>0</v>
      </c>
      <c r="DS157" s="74">
        <f>IF(AND(ISNUMBER('Emissions (start here)'!BK157),ISNUMBER(Dispersion!$AF$8)),'Emissions (start here)'!BK157*453.59/3600*Dispersion!$AF$8,0)</f>
        <v>0</v>
      </c>
      <c r="DT157" s="74">
        <f>IF(AND(ISNUMBER('Emissions (start here)'!BK157),ISNUMBER(Dispersion!$AF$9)),'Emissions (start here)'!BK157*453.59/3600*Dispersion!$AF$9,0)</f>
        <v>0</v>
      </c>
      <c r="DU157" s="74">
        <f>IF(AND(ISNUMBER('Emissions (start here)'!BL157),ISNUMBER(Dispersion!$AF$10)),'Emissions (start here)'!BL157*2000*453.59/8760/3600*Dispersion!$AF$10,0)</f>
        <v>0</v>
      </c>
      <c r="DV157" s="74">
        <f>IF(AND(ISNUMBER('Emissions (start here)'!BL157),ISNUMBER(Dispersion!$AF$11)),'Emissions (start here)'!BL157*2000*453.59/8760/3600*Dispersion!$AF$11,0)</f>
        <v>0</v>
      </c>
      <c r="DW157" s="74">
        <f>IF(AND(ISNUMBER('Emissions (start here)'!BM157),ISNUMBER(Dispersion!$AG$8)),'Emissions (start here)'!BM157*453.59/3600*Dispersion!$AG$8,0)</f>
        <v>0</v>
      </c>
      <c r="DX157" s="74">
        <f>IF(AND(ISNUMBER('Emissions (start here)'!BM157),ISNUMBER(Dispersion!$AG$9)),'Emissions (start here)'!BM157*453.59/3600*Dispersion!$AG$9,0)</f>
        <v>0</v>
      </c>
      <c r="DY157" s="74">
        <f>IF(AND(ISNUMBER('Emissions (start here)'!BN157),ISNUMBER(Dispersion!$AG$10)),'Emissions (start here)'!BN157*2000*453.59/8760/3600*Dispersion!$AG$10,0)</f>
        <v>0</v>
      </c>
      <c r="DZ157" s="74">
        <f>IF(AND(ISNUMBER('Emissions (start here)'!BN157),ISNUMBER(Dispersion!$AG$11)),'Emissions (start here)'!BN157*2000*453.59/8760/3600*Dispersion!$AG$11,0)</f>
        <v>0</v>
      </c>
      <c r="EA157" s="74">
        <f>IF(AND(ISNUMBER('Emissions (start here)'!BO157),ISNUMBER(Dispersion!$AH$8)),'Emissions (start here)'!BO157*453.59/3600*Dispersion!$AH$8,0)</f>
        <v>0</v>
      </c>
      <c r="EB157" s="74">
        <f>IF(AND(ISNUMBER('Emissions (start here)'!BO157),ISNUMBER(Dispersion!$AH$9)),'Emissions (start here)'!BO157*453.59/3600*Dispersion!$AH$9,0)</f>
        <v>0</v>
      </c>
      <c r="EC157" s="74">
        <f>IF(AND(ISNUMBER('Emissions (start here)'!BP157),ISNUMBER(Dispersion!$AH$10)),'Emissions (start here)'!BP157*2000*453.59/8760/3600*Dispersion!$AH$10,0)</f>
        <v>0</v>
      </c>
      <c r="ED157" s="74">
        <f>IF(AND(ISNUMBER('Emissions (start here)'!BP157),ISNUMBER(Dispersion!$AH$11)),'Emissions (start here)'!BP157*2000*453.59/8760/3600*Dispersion!$AH$11,0)</f>
        <v>0</v>
      </c>
      <c r="EE157" s="74">
        <f>IF(AND(ISNUMBER('Emissions (start here)'!BQ157),ISNUMBER(Dispersion!$AI$8)),'Emissions (start here)'!BQ157*453.59/3600*Dispersion!$AI$8,0)</f>
        <v>0</v>
      </c>
      <c r="EF157" s="74">
        <f>IF(AND(ISNUMBER('Emissions (start here)'!BQ157),ISNUMBER(Dispersion!$AI$9)),'Emissions (start here)'!BQ157*453.59/3600*Dispersion!$AI$9,0)</f>
        <v>0</v>
      </c>
      <c r="EG157" s="74">
        <f>IF(AND(ISNUMBER('Emissions (start here)'!BR157),ISNUMBER(Dispersion!$AI$10)),'Emissions (start here)'!BR157*2000*453.59/8760/3600*Dispersion!$AI$10,0)</f>
        <v>0</v>
      </c>
      <c r="EH157" s="74">
        <f>IF(AND(ISNUMBER('Emissions (start here)'!BR157),ISNUMBER(Dispersion!$AI$11)),'Emissions (start here)'!BR157*2000*453.59/8760/3600*Dispersion!$AI$11,0)</f>
        <v>0</v>
      </c>
      <c r="EI157" s="74">
        <f>IF(AND(ISNUMBER('Emissions (start here)'!BS157),ISNUMBER(Dispersion!$AJ$8)),'Emissions (start here)'!BS157*453.59/3600*Dispersion!$AJ$8,0)</f>
        <v>0</v>
      </c>
      <c r="EJ157" s="74">
        <f>IF(AND(ISNUMBER('Emissions (start here)'!BS157),ISNUMBER(Dispersion!$AJ$9)),'Emissions (start here)'!BS157*453.59/3600*Dispersion!$AJ$9,0)</f>
        <v>0</v>
      </c>
      <c r="EK157" s="74">
        <f>IF(AND(ISNUMBER('Emissions (start here)'!BT157),ISNUMBER(Dispersion!$AJ$10)),'Emissions (start here)'!BT157*2000*453.59/8760/3600*Dispersion!$AJ$10,0)</f>
        <v>0</v>
      </c>
      <c r="EL157" s="74">
        <f>IF(AND(ISNUMBER('Emissions (start here)'!BT157),ISNUMBER(Dispersion!$AJ$11)),'Emissions (start here)'!BT157*2000*453.59/8760/3600*Dispersion!$AJ$11,0)</f>
        <v>0</v>
      </c>
      <c r="EM157" s="74">
        <f>IF(AND(ISNUMBER('Emissions (start here)'!BU157),ISNUMBER(Dispersion!$AK$8)),'Emissions (start here)'!BU157*453.59/3600*Dispersion!$AK$8,0)</f>
        <v>0</v>
      </c>
      <c r="EN157" s="74">
        <f>IF(AND(ISNUMBER('Emissions (start here)'!BU157),ISNUMBER(Dispersion!$AK$9)),'Emissions (start here)'!BU157*453.59/3600*Dispersion!$AK$9,0)</f>
        <v>0</v>
      </c>
      <c r="EO157" s="74">
        <f>IF(AND(ISNUMBER('Emissions (start here)'!BV157),ISNUMBER(Dispersion!$AK$10)),'Emissions (start here)'!BV157*2000*453.59/8760/3600*Dispersion!$AK$10,0)</f>
        <v>0</v>
      </c>
      <c r="EP157" s="74">
        <f>IF(AND(ISNUMBER('Emissions (start here)'!BV157),ISNUMBER(Dispersion!$AK$11)),'Emissions (start here)'!BV157*2000*453.59/8760/3600*Dispersion!$AK$11,0)</f>
        <v>0</v>
      </c>
      <c r="EQ157" s="74">
        <f>IF(AND(ISNUMBER('Emissions (start here)'!BW157),ISNUMBER(Dispersion!$AL$8)),'Emissions (start here)'!BW157*453.59/3600*Dispersion!$AL$8,0)</f>
        <v>0</v>
      </c>
      <c r="ER157" s="74">
        <f>IF(AND(ISNUMBER('Emissions (start here)'!BW157),ISNUMBER(Dispersion!$AL$9)),'Emissions (start here)'!BW157*453.59/3600*Dispersion!$AL$9,0)</f>
        <v>0</v>
      </c>
      <c r="ES157" s="74">
        <f>IF(AND(ISNUMBER('Emissions (start here)'!BX157),ISNUMBER(Dispersion!$AL$10)),'Emissions (start here)'!BX157*2000*453.59/8760/3600*Dispersion!$AL$10,0)</f>
        <v>0</v>
      </c>
      <c r="ET157" s="74">
        <f>IF(AND(ISNUMBER('Emissions (start here)'!BX157),ISNUMBER(Dispersion!$AL$11)),'Emissions (start here)'!BX157*2000*453.59/8760/3600*Dispersion!$AL$11,0)</f>
        <v>0</v>
      </c>
      <c r="EU157" s="74">
        <f>IF(AND(ISNUMBER('Emissions (start here)'!BY157),ISNUMBER(Dispersion!$AM$8)),'Emissions (start here)'!BY157*453.59/3600*Dispersion!$AM$8,0)</f>
        <v>0</v>
      </c>
      <c r="EV157" s="74">
        <f>IF(AND(ISNUMBER('Emissions (start here)'!BY157),ISNUMBER(Dispersion!$AM$9)),'Emissions (start here)'!BY157*453.59/3600*Dispersion!$AM$9,0)</f>
        <v>0</v>
      </c>
      <c r="EW157" s="74">
        <f>IF(AND(ISNUMBER('Emissions (start here)'!BZ157),ISNUMBER(Dispersion!$AM$10)),'Emissions (start here)'!BZ157*2000*453.59/8760/3600*Dispersion!$AM$10,0)</f>
        <v>0</v>
      </c>
      <c r="EX157" s="74">
        <f>IF(AND(ISNUMBER('Emissions (start here)'!BZ157),ISNUMBER(Dispersion!$AM$11)),'Emissions (start here)'!BZ157*2000*453.59/8760/3600*Dispersion!$AM$11,0)</f>
        <v>0</v>
      </c>
      <c r="EY157" s="74">
        <f>IF(AND(ISNUMBER('Emissions (start here)'!CA157),ISNUMBER(Dispersion!$AN$8)),'Emissions (start here)'!CA157*453.59/3600*Dispersion!$AN$8,0)</f>
        <v>0</v>
      </c>
      <c r="EZ157" s="74">
        <f>IF(AND(ISNUMBER('Emissions (start here)'!CA157),ISNUMBER(Dispersion!$AN$9)),'Emissions (start here)'!CA157*453.59/3600*Dispersion!$AN$9,0)</f>
        <v>0</v>
      </c>
      <c r="FA157" s="74">
        <f>IF(AND(ISNUMBER('Emissions (start here)'!CB157),ISNUMBER(Dispersion!$AN$10)),'Emissions (start here)'!CB157*2000*453.59/8760/3600*Dispersion!$AN$10,0)</f>
        <v>0</v>
      </c>
      <c r="FB157" s="74">
        <f>IF(AND(ISNUMBER('Emissions (start here)'!CB157),ISNUMBER(Dispersion!$AN$11)),'Emissions (start here)'!CB157*2000*453.59/8760/3600*Dispersion!$AN$11,0)</f>
        <v>0</v>
      </c>
      <c r="FC157" s="74">
        <f>IF(AND(ISNUMBER('Emissions (start here)'!CC157),ISNUMBER(Dispersion!$AO$8)),'Emissions (start here)'!CC157*453.59/3600*Dispersion!$AO$8,0)</f>
        <v>0</v>
      </c>
      <c r="FD157" s="74">
        <f>IF(AND(ISNUMBER('Emissions (start here)'!CC157),ISNUMBER(Dispersion!$AO$9)),'Emissions (start here)'!CC157*453.59/3600*Dispersion!$AO$9,0)</f>
        <v>0</v>
      </c>
      <c r="FE157" s="74">
        <f>IF(AND(ISNUMBER('Emissions (start here)'!CD157),ISNUMBER(Dispersion!$AO$10)),'Emissions (start here)'!CD157*2000*453.59/8760/3600*Dispersion!$AO$10,0)</f>
        <v>0</v>
      </c>
      <c r="FF157" s="74">
        <f>IF(AND(ISNUMBER('Emissions (start here)'!CD157),ISNUMBER(Dispersion!$AO$11)),'Emissions (start here)'!CD157*2000*453.59/8760/3600*Dispersion!$AO$11,0)</f>
        <v>0</v>
      </c>
      <c r="FG157" s="74">
        <f>IF(AND(ISNUMBER('Emissions (start here)'!CE157),ISNUMBER(Dispersion!$AP$8)),'Emissions (start here)'!CE157*453.59/3600*Dispersion!$AP$8,0)</f>
        <v>0</v>
      </c>
      <c r="FH157" s="74">
        <f>IF(AND(ISNUMBER('Emissions (start here)'!CE157),ISNUMBER(Dispersion!$AP$9)),'Emissions (start here)'!CE157*453.59/3600*Dispersion!$AP$9,0)</f>
        <v>0</v>
      </c>
      <c r="FI157" s="74">
        <f>IF(AND(ISNUMBER('Emissions (start here)'!CF157),ISNUMBER(Dispersion!$AP$10)),'Emissions (start here)'!CF157*2000*453.59/8760/3600*Dispersion!$AP$10,0)</f>
        <v>0</v>
      </c>
      <c r="FJ157" s="74">
        <f>IF(AND(ISNUMBER('Emissions (start here)'!CF157),ISNUMBER(Dispersion!$AP$11)),'Emissions (start here)'!CF157*2000*453.59/8760/3600*Dispersion!$AP$11,0)</f>
        <v>0</v>
      </c>
      <c r="FK157" s="74">
        <f>IF(AND(ISNUMBER('Emissions (start here)'!CG157),ISNUMBER(Dispersion!$AQ$8)),'Emissions (start here)'!CG157*453.59/3600*Dispersion!$AQ$8,0)</f>
        <v>0</v>
      </c>
      <c r="FL157" s="74">
        <f>IF(AND(ISNUMBER('Emissions (start here)'!CG157),ISNUMBER(Dispersion!$AQ$9)),'Emissions (start here)'!CG157*453.59/3600*Dispersion!$AQ$9,0)</f>
        <v>0</v>
      </c>
      <c r="FM157" s="74">
        <f>IF(AND(ISNUMBER('Emissions (start here)'!CH157),ISNUMBER(Dispersion!$AQ$10)),'Emissions (start here)'!CH157*2000*453.59/8760/3600*Dispersion!$AQ$10,0)</f>
        <v>0</v>
      </c>
      <c r="FN157" s="74">
        <f>IF(AND(ISNUMBER('Emissions (start here)'!CH157),ISNUMBER(Dispersion!$AQ$11)),'Emissions (start here)'!CH157*2000*453.59/8760/3600*Dispersion!$AQ$11,0)</f>
        <v>0</v>
      </c>
      <c r="FO157" s="74">
        <f>IF(AND(ISNUMBER('Emissions (start here)'!CI157),ISNUMBER(Dispersion!$AR$8)),'Emissions (start here)'!CI157*453.59/3600*Dispersion!$AR$8,0)</f>
        <v>0</v>
      </c>
      <c r="FP157" s="74">
        <f>IF(AND(ISNUMBER('Emissions (start here)'!CI157),ISNUMBER(Dispersion!$AR$9)),'Emissions (start here)'!CI157*453.59/3600*Dispersion!$AR$9,0)</f>
        <v>0</v>
      </c>
      <c r="FQ157" s="74">
        <f>IF(AND(ISNUMBER('Emissions (start here)'!CJ157),ISNUMBER(Dispersion!$AR$10)),'Emissions (start here)'!CJ157*2000*453.59/8760/3600*Dispersion!$AR$10,0)</f>
        <v>0</v>
      </c>
      <c r="FR157" s="74">
        <f>IF(AND(ISNUMBER('Emissions (start here)'!CJ157),ISNUMBER(Dispersion!$AR$11)),'Emissions (start here)'!CJ157*2000*453.59/8760/3600*Dispersion!$AR$11,0)</f>
        <v>0</v>
      </c>
      <c r="FS157" s="74">
        <f>IF(AND(ISNUMBER('Emissions (start here)'!CK157),ISNUMBER(Dispersion!$AS$8)),'Emissions (start here)'!CK157*453.59/3600*Dispersion!$AS$8,0)</f>
        <v>0</v>
      </c>
      <c r="FT157" s="74">
        <f>IF(AND(ISNUMBER('Emissions (start here)'!CK157),ISNUMBER(Dispersion!$AS$9)),'Emissions (start here)'!CK157*453.59/3600*Dispersion!$AS$9,0)</f>
        <v>0</v>
      </c>
      <c r="FU157" s="74">
        <f>IF(AND(ISNUMBER('Emissions (start here)'!CL157),ISNUMBER(Dispersion!$AS$10)),'Emissions (start here)'!CL157*2000*453.59/8760/3600*Dispersion!$AS$10,0)</f>
        <v>0</v>
      </c>
      <c r="FV157" s="74">
        <f>IF(AND(ISNUMBER('Emissions (start here)'!CL157),ISNUMBER(Dispersion!$AS$11)),'Emissions (start here)'!CL157*2000*453.59/8760/3600*Dispersion!$AS$11,0)</f>
        <v>0</v>
      </c>
      <c r="FW157" s="74">
        <f>IF(AND(ISNUMBER('Emissions (start here)'!CM157),ISNUMBER(Dispersion!$AT$8)),'Emissions (start here)'!CM157*453.59/3600*Dispersion!$AT$8,0)</f>
        <v>0</v>
      </c>
      <c r="FX157" s="74">
        <f>IF(AND(ISNUMBER('Emissions (start here)'!CM157),ISNUMBER(Dispersion!$AT$9)),'Emissions (start here)'!CM157*453.59/3600*Dispersion!$AT$9,0)</f>
        <v>0</v>
      </c>
      <c r="FY157" s="74">
        <f>IF(AND(ISNUMBER('Emissions (start here)'!CN157),ISNUMBER(Dispersion!$AT$10)),'Emissions (start here)'!CN157*2000*453.59/8760/3600*Dispersion!$AT$10,0)</f>
        <v>0</v>
      </c>
      <c r="FZ157" s="74">
        <f>IF(AND(ISNUMBER('Emissions (start here)'!CN157),ISNUMBER(Dispersion!$AT$11)),'Emissions (start here)'!CN157*2000*453.59/8760/3600*Dispersion!$AT$11,0)</f>
        <v>0</v>
      </c>
      <c r="GA157" s="74">
        <f>IF(AND(ISNUMBER('Emissions (start here)'!CO157),ISNUMBER(Dispersion!$AU$8)),'Emissions (start here)'!CO157*453.59/3600*Dispersion!$AU$8,0)</f>
        <v>0</v>
      </c>
      <c r="GB157" s="74">
        <f>IF(AND(ISNUMBER('Emissions (start here)'!CO157),ISNUMBER(Dispersion!$AU$9)),'Emissions (start here)'!CO157*453.59/3600*Dispersion!$AU$9,0)</f>
        <v>0</v>
      </c>
      <c r="GC157" s="74">
        <f>IF(AND(ISNUMBER('Emissions (start here)'!CP157),ISNUMBER(Dispersion!$AU$10)),'Emissions (start here)'!CP157*2000*453.59/8760/3600*Dispersion!$AU$10,0)</f>
        <v>0</v>
      </c>
      <c r="GD157" s="74">
        <f>IF(AND(ISNUMBER('Emissions (start here)'!CP157),ISNUMBER(Dispersion!$AU$11)),'Emissions (start here)'!CP157*2000*453.59/8760/3600*Dispersion!$AU$11,0)</f>
        <v>0</v>
      </c>
      <c r="GE157" s="74">
        <f>IF(AND(ISNUMBER('Emissions (start here)'!CQ157),ISNUMBER(Dispersion!$AV$8)),'Emissions (start here)'!CQ157*453.59/3600*Dispersion!$AV$8,0)</f>
        <v>0</v>
      </c>
      <c r="GF157" s="74">
        <f>IF(AND(ISNUMBER('Emissions (start here)'!CQ157),ISNUMBER(Dispersion!$AV$9)),'Emissions (start here)'!CQ157*453.59/3600*Dispersion!$AV$9,0)</f>
        <v>0</v>
      </c>
      <c r="GG157" s="74">
        <f>IF(AND(ISNUMBER('Emissions (start here)'!CR157),ISNUMBER(Dispersion!$AV$10)),'Emissions (start here)'!CR157*2000*453.59/8760/3600*Dispersion!$AV$10,0)</f>
        <v>0</v>
      </c>
      <c r="GH157" s="74">
        <f>IF(AND(ISNUMBER('Emissions (start here)'!CR157),ISNUMBER(Dispersion!$AV$11)),'Emissions (start here)'!CR157*2000*453.59/8760/3600*Dispersion!$AV$11,0)</f>
        <v>0</v>
      </c>
      <c r="GI157" s="74">
        <f>IF(AND(ISNUMBER('Emissions (start here)'!CS157),ISNUMBER(Dispersion!$AW$8)),'Emissions (start here)'!CS157*453.59/3600*Dispersion!$AW$8,0)</f>
        <v>0</v>
      </c>
      <c r="GJ157" s="74">
        <f>IF(AND(ISNUMBER('Emissions (start here)'!CS157),ISNUMBER(Dispersion!$AW$9)),'Emissions (start here)'!CS157*453.59/3600*Dispersion!$AW$9,0)</f>
        <v>0</v>
      </c>
      <c r="GK157" s="74">
        <f>IF(AND(ISNUMBER('Emissions (start here)'!CT157),ISNUMBER(Dispersion!$AW$10)),'Emissions (start here)'!CT157*2000*453.59/8760/3600*Dispersion!$AW$10,0)</f>
        <v>0</v>
      </c>
      <c r="GL157" s="74">
        <f>IF(AND(ISNUMBER('Emissions (start here)'!CT157),ISNUMBER(Dispersion!$AW$11)),'Emissions (start here)'!CT157*2000*453.59/8760/3600*Dispersion!$AW$11,0)</f>
        <v>0</v>
      </c>
      <c r="GM157" s="74">
        <f>IF(AND(ISNUMBER('Emissions (start here)'!CU157),ISNUMBER(Dispersion!$AX$8)),'Emissions (start here)'!CU157*453.59/3600*Dispersion!$AX$8,0)</f>
        <v>0</v>
      </c>
      <c r="GN157" s="74">
        <f>IF(AND(ISNUMBER('Emissions (start here)'!CU157),ISNUMBER(Dispersion!$AX$9)),'Emissions (start here)'!CU157*453.59/3600*Dispersion!$AX$9,0)</f>
        <v>0</v>
      </c>
      <c r="GO157" s="74">
        <f>IF(AND(ISNUMBER('Emissions (start here)'!CV157),ISNUMBER(Dispersion!$AX$10)),'Emissions (start here)'!CV157*2000*453.59/8760/3600*Dispersion!$AX$10,0)</f>
        <v>0</v>
      </c>
      <c r="GP157" s="74">
        <f>IF(AND(ISNUMBER('Emissions (start here)'!CV157),ISNUMBER(Dispersion!$AX$11)),'Emissions (start here)'!CV157*2000*453.59/8760/3600*Dispersion!$AX$11,0)</f>
        <v>0</v>
      </c>
      <c r="GQ157" s="74">
        <f>IF(AND(ISNUMBER('Emissions (start here)'!CW157),ISNUMBER(Dispersion!$AY$8)),'Emissions (start here)'!CW157*453.59/3600*Dispersion!$AY$8,0)</f>
        <v>0</v>
      </c>
      <c r="GR157" s="74">
        <f>IF(AND(ISNUMBER('Emissions (start here)'!CW157),ISNUMBER(Dispersion!$AY$9)),'Emissions (start here)'!CW157*453.59/3600*Dispersion!$AY$9,0)</f>
        <v>0</v>
      </c>
      <c r="GS157" s="74">
        <f>IF(AND(ISNUMBER('Emissions (start here)'!CX157),ISNUMBER(Dispersion!$AY$10)),'Emissions (start here)'!CX157*2000*453.59/8760/3600*Dispersion!$AY$10,0)</f>
        <v>0</v>
      </c>
      <c r="GT157" s="74">
        <f>IF(AND(ISNUMBER('Emissions (start here)'!CX157),ISNUMBER(Dispersion!$AY$11)),'Emissions (start here)'!CX157*2000*453.59/8760/3600*Dispersion!$AY$11,0)</f>
        <v>0</v>
      </c>
      <c r="GU157" s="74">
        <f>IF(AND(ISNUMBER('Emissions (start here)'!CY157),ISNUMBER(Dispersion!$AZ$8)),'Emissions (start here)'!CY157*453.59/3600*Dispersion!$AZ$8,0)</f>
        <v>0</v>
      </c>
      <c r="GV157" s="74">
        <f>IF(AND(ISNUMBER('Emissions (start here)'!CY157),ISNUMBER(Dispersion!$AZ$9)),'Emissions (start here)'!CY157*453.59/3600*Dispersion!$AZ$9,0)</f>
        <v>0</v>
      </c>
      <c r="GW157" s="74">
        <f>IF(AND(ISNUMBER('Emissions (start here)'!CZ157),ISNUMBER(Dispersion!$AZ$10)),'Emissions (start here)'!CZ157*2000*453.59/8760/3600*Dispersion!$AZ$10,0)</f>
        <v>0</v>
      </c>
      <c r="GX157" s="74">
        <f>IF(AND(ISNUMBER('Emissions (start here)'!CZ157),ISNUMBER(Dispersion!$AZ$11)),'Emissions (start here)'!CZ157*2000*453.59/8760/3600*Dispersion!$AZ$11,0)</f>
        <v>0</v>
      </c>
    </row>
    <row r="158" spans="1:206" x14ac:dyDescent="0.2">
      <c r="A158" s="51" t="str">
        <f>'Tox Values'!C158</f>
        <v>764-41-0</v>
      </c>
      <c r="B158" s="94" t="str">
        <f>'Tox Values'!D158</f>
        <v>Dichloro-2-butene, 1,4-</v>
      </c>
      <c r="C158" s="96">
        <f t="shared" si="9"/>
        <v>0</v>
      </c>
      <c r="D158" s="74">
        <f t="shared" si="10"/>
        <v>0</v>
      </c>
      <c r="E158" s="74">
        <f t="shared" si="11"/>
        <v>0</v>
      </c>
      <c r="F158" s="99">
        <f t="shared" si="12"/>
        <v>0</v>
      </c>
      <c r="G158" s="97">
        <f>IF(AND(ISNUMBER('Emissions (start here)'!E158),ISNUMBER(Dispersion!$C$8)),'Emissions (start here)'!E158*453.59/3600*Dispersion!$C$8,0)</f>
        <v>0</v>
      </c>
      <c r="H158" s="74">
        <f>IF(AND(ISNUMBER('Emissions (start here)'!E158),ISNUMBER(Dispersion!$C$9)),'Emissions (start here)'!E158*453.59/3600*Dispersion!$C$9,0)</f>
        <v>0</v>
      </c>
      <c r="I158" s="74">
        <f>IF(AND(ISNUMBER('Emissions (start here)'!F158),ISNUMBER(Dispersion!$C$10)),'Emissions (start here)'!F158*2000*453.59/8760/3600*Dispersion!$C$10,0)</f>
        <v>0</v>
      </c>
      <c r="J158" s="74">
        <f>IF(AND(ISNUMBER('Emissions (start here)'!F158),ISNUMBER(Dispersion!$C$11)),'Emissions (start here)'!F158*2000*453.59/8760/3600*Dispersion!$C$11,0)</f>
        <v>0</v>
      </c>
      <c r="K158" s="74">
        <f>IF(AND(ISNUMBER('Emissions (start here)'!G158),ISNUMBER(Dispersion!$D$8)),'Emissions (start here)'!G158*453.59/3600*Dispersion!$D$8,0)</f>
        <v>0</v>
      </c>
      <c r="L158" s="74">
        <f>IF(AND(ISNUMBER('Emissions (start here)'!G158),ISNUMBER(Dispersion!$D$9)),'Emissions (start here)'!G158*453.59/3600*Dispersion!$D$9,0)</f>
        <v>0</v>
      </c>
      <c r="M158" s="74">
        <f>IF(AND(ISNUMBER('Emissions (start here)'!H158),ISNUMBER(Dispersion!$D$10)),'Emissions (start here)'!H158*2000*453.59/8760/3600*Dispersion!$D$10,0)</f>
        <v>0</v>
      </c>
      <c r="N158" s="74">
        <f>IF(AND(ISNUMBER('Emissions (start here)'!H158),ISNUMBER(Dispersion!$D$11)),'Emissions (start here)'!H158*2000*453.59/8760/3600*Dispersion!$D$11,0)</f>
        <v>0</v>
      </c>
      <c r="O158" s="74">
        <f>IF(AND(ISNUMBER('Emissions (start here)'!I158),ISNUMBER(Dispersion!$E$8)),'Emissions (start here)'!I158*453.59/3600*Dispersion!$E$8,0)</f>
        <v>0</v>
      </c>
      <c r="P158" s="74">
        <f>IF(AND(ISNUMBER('Emissions (start here)'!I158),ISNUMBER(Dispersion!$E$9)),'Emissions (start here)'!I158*453.59/3600*Dispersion!$E$9,0)</f>
        <v>0</v>
      </c>
      <c r="Q158" s="74">
        <f>IF(AND(ISNUMBER('Emissions (start here)'!J158),ISNUMBER(Dispersion!$E$10)),'Emissions (start here)'!J158*2000*453.59/8760/3600*Dispersion!$E$10,0)</f>
        <v>0</v>
      </c>
      <c r="R158" s="74">
        <f>IF(AND(ISNUMBER('Emissions (start here)'!J158),ISNUMBER(Dispersion!$E$11)),'Emissions (start here)'!J158*2000*453.59/8760/3600*Dispersion!$E$11,0)</f>
        <v>0</v>
      </c>
      <c r="S158" s="74">
        <f>IF(AND(ISNUMBER('Emissions (start here)'!K158),ISNUMBER(Dispersion!$F$8)),'Emissions (start here)'!K158*453.59/3600*Dispersion!$F$8,0)</f>
        <v>0</v>
      </c>
      <c r="T158" s="74">
        <f>IF(AND(ISNUMBER('Emissions (start here)'!K158),ISNUMBER(Dispersion!$F$9)),'Emissions (start here)'!K158*453.59/3600*Dispersion!$F$9,0)</f>
        <v>0</v>
      </c>
      <c r="U158" s="74">
        <f>IF(AND(ISNUMBER('Emissions (start here)'!L158),ISNUMBER(Dispersion!$F$10)),'Emissions (start here)'!L158*2000*453.59/8760/3600*Dispersion!$F$10,0)</f>
        <v>0</v>
      </c>
      <c r="V158" s="74">
        <f>IF(AND(ISNUMBER('Emissions (start here)'!L158),ISNUMBER(Dispersion!$F$11)),'Emissions (start here)'!L158*2000*453.59/8760/3600*Dispersion!$F$11,0)</f>
        <v>0</v>
      </c>
      <c r="W158" s="74">
        <f>IF(AND(ISNUMBER('Emissions (start here)'!M158),ISNUMBER(Dispersion!$G$8)),'Emissions (start here)'!M158*453.59/3600*Dispersion!$G$8,0)</f>
        <v>0</v>
      </c>
      <c r="X158" s="74">
        <f>IF(AND(ISNUMBER('Emissions (start here)'!M158),ISNUMBER(Dispersion!$G$9)),'Emissions (start here)'!M158*453.59/3600*Dispersion!$G$9,0)</f>
        <v>0</v>
      </c>
      <c r="Y158" s="74">
        <f>IF(AND(ISNUMBER('Emissions (start here)'!N158),ISNUMBER(Dispersion!$G$10)),'Emissions (start here)'!N158*2000*453.59/8760/3600*Dispersion!$G$10,0)</f>
        <v>0</v>
      </c>
      <c r="Z158" s="74">
        <f>IF(AND(ISNUMBER('Emissions (start here)'!N158),ISNUMBER(Dispersion!$G$11)),'Emissions (start here)'!N158*2000*453.59/8760/3600*Dispersion!$G$11,0)</f>
        <v>0</v>
      </c>
      <c r="AA158" s="74">
        <f>IF(AND(ISNUMBER('Emissions (start here)'!O158),ISNUMBER(Dispersion!$H$8)),'Emissions (start here)'!O158*453.59/3600*Dispersion!$H$8,0)</f>
        <v>0</v>
      </c>
      <c r="AB158" s="74">
        <f>IF(AND(ISNUMBER('Emissions (start here)'!O158),ISNUMBER(Dispersion!$H$9)),'Emissions (start here)'!O158*453.59/3600*Dispersion!$H$9,0)</f>
        <v>0</v>
      </c>
      <c r="AC158" s="74">
        <f>IF(AND(ISNUMBER('Emissions (start here)'!P158),ISNUMBER(Dispersion!$H$10)),'Emissions (start here)'!P158*2000*453.59/8760/3600*Dispersion!$H$10,0)</f>
        <v>0</v>
      </c>
      <c r="AD158" s="74">
        <f>IF(AND(ISNUMBER('Emissions (start here)'!P158),ISNUMBER(Dispersion!$H$11)),'Emissions (start here)'!P158*2000*453.59/8760/3600*Dispersion!$H$11,0)</f>
        <v>0</v>
      </c>
      <c r="AE158" s="74">
        <f>IF(AND(ISNUMBER('Emissions (start here)'!Q158),ISNUMBER(Dispersion!$I$8)),'Emissions (start here)'!Q158*453.59/3600*Dispersion!$I$8,0)</f>
        <v>0</v>
      </c>
      <c r="AF158" s="74">
        <f>IF(AND(ISNUMBER('Emissions (start here)'!Q158),ISNUMBER(Dispersion!$I$9)),'Emissions (start here)'!Q158*453.59/3600*Dispersion!$I$9,0)</f>
        <v>0</v>
      </c>
      <c r="AG158" s="74">
        <f>IF(AND(ISNUMBER('Emissions (start here)'!R158),ISNUMBER(Dispersion!$I$10)),'Emissions (start here)'!R158*2000*453.59/8760/3600*Dispersion!$I$10,0)</f>
        <v>0</v>
      </c>
      <c r="AH158" s="74">
        <f>IF(AND(ISNUMBER('Emissions (start here)'!R158),ISNUMBER(Dispersion!$I$11)),'Emissions (start here)'!R158*2000*453.59/8760/3600*Dispersion!$I$11,0)</f>
        <v>0</v>
      </c>
      <c r="AI158" s="74">
        <f>IF(AND(ISNUMBER('Emissions (start here)'!S158),ISNUMBER(Dispersion!$J$8)),'Emissions (start here)'!S158*453.59/3600*Dispersion!$J$8,0)</f>
        <v>0</v>
      </c>
      <c r="AJ158" s="74">
        <f>IF(AND(ISNUMBER('Emissions (start here)'!S158),ISNUMBER(Dispersion!$J$9)),'Emissions (start here)'!S158*453.59/3600*Dispersion!$J$9,0)</f>
        <v>0</v>
      </c>
      <c r="AK158" s="74">
        <f>IF(AND(ISNUMBER('Emissions (start here)'!T158),ISNUMBER(Dispersion!$J$10)),'Emissions (start here)'!T158*2000*453.59/8760/3600*Dispersion!$J$10,0)</f>
        <v>0</v>
      </c>
      <c r="AL158" s="74">
        <f>IF(AND(ISNUMBER('Emissions (start here)'!T158),ISNUMBER(Dispersion!$J$11)),'Emissions (start here)'!T158*2000*453.59/8760/3600*Dispersion!$J$11,0)</f>
        <v>0</v>
      </c>
      <c r="AM158" s="74">
        <f>IF(AND(ISNUMBER('Emissions (start here)'!U158),ISNUMBER(Dispersion!$K$8)),'Emissions (start here)'!U158*453.59/3600*Dispersion!$K$8,0)</f>
        <v>0</v>
      </c>
      <c r="AN158" s="74">
        <f>IF(AND(ISNUMBER('Emissions (start here)'!U158),ISNUMBER(Dispersion!$K$9)),'Emissions (start here)'!U158*453.59/3600*Dispersion!$K$9,0)</f>
        <v>0</v>
      </c>
      <c r="AO158" s="74">
        <f>IF(AND(ISNUMBER('Emissions (start here)'!V158),ISNUMBER(Dispersion!$K$10)),'Emissions (start here)'!V158*2000*453.59/8760/3600*Dispersion!$K$10,0)</f>
        <v>0</v>
      </c>
      <c r="AP158" s="74">
        <f>IF(AND(ISNUMBER('Emissions (start here)'!V158),ISNUMBER(Dispersion!$K$11)),'Emissions (start here)'!V158*2000*453.59/8760/3600*Dispersion!$K$11,0)</f>
        <v>0</v>
      </c>
      <c r="AQ158" s="74">
        <f>IF(AND(ISNUMBER('Emissions (start here)'!W158),ISNUMBER(Dispersion!$L$8)),'Emissions (start here)'!W158*453.59/3600*Dispersion!$L$8,0)</f>
        <v>0</v>
      </c>
      <c r="AR158" s="74">
        <f>IF(AND(ISNUMBER('Emissions (start here)'!W158),ISNUMBER(Dispersion!$L$9)),'Emissions (start here)'!W158*453.59/3600*Dispersion!$L$9,0)</f>
        <v>0</v>
      </c>
      <c r="AS158" s="74">
        <f>IF(AND(ISNUMBER('Emissions (start here)'!X158),ISNUMBER(Dispersion!$L$10)),'Emissions (start here)'!X158*2000*453.59/8760/3600*Dispersion!$L$10,0)</f>
        <v>0</v>
      </c>
      <c r="AT158" s="74">
        <f>IF(AND(ISNUMBER('Emissions (start here)'!X158),ISNUMBER(Dispersion!$L$11)),'Emissions (start here)'!X158*2000*453.59/8760/3600*Dispersion!$L$11,0)</f>
        <v>0</v>
      </c>
      <c r="AU158" s="74">
        <f>IF(AND(ISNUMBER('Emissions (start here)'!Y158),ISNUMBER(Dispersion!$M$8)),'Emissions (start here)'!Y158*453.59/3600*Dispersion!$M$8,0)</f>
        <v>0</v>
      </c>
      <c r="AV158" s="74">
        <f>IF(AND(ISNUMBER('Emissions (start here)'!Y158),ISNUMBER(Dispersion!$M$9)),'Emissions (start here)'!Y158*453.59/3600*Dispersion!$M$9,0)</f>
        <v>0</v>
      </c>
      <c r="AW158" s="74">
        <f>IF(AND(ISNUMBER('Emissions (start here)'!Z158),ISNUMBER(Dispersion!$M$10)),'Emissions (start here)'!Z158*2000*453.59/8760/3600*Dispersion!$M$10,0)</f>
        <v>0</v>
      </c>
      <c r="AX158" s="74">
        <f>IF(AND(ISNUMBER('Emissions (start here)'!Z158),ISNUMBER(Dispersion!$M$11)),'Emissions (start here)'!Z158*2000*453.59/8760/3600*Dispersion!$M$11,0)</f>
        <v>0</v>
      </c>
      <c r="AY158" s="74">
        <f>IF(AND(ISNUMBER('Emissions (start here)'!AA158),ISNUMBER(Dispersion!$N$8)),'Emissions (start here)'!AA158*453.59/3600*Dispersion!$N$8,0)</f>
        <v>0</v>
      </c>
      <c r="AZ158" s="74">
        <f>IF(AND(ISNUMBER('Emissions (start here)'!AA158),ISNUMBER(Dispersion!$N$9)),'Emissions (start here)'!AA158*453.59/3600*Dispersion!$N$9,0)</f>
        <v>0</v>
      </c>
      <c r="BA158" s="74">
        <f>IF(AND(ISNUMBER('Emissions (start here)'!AB158),ISNUMBER(Dispersion!$N$10)),'Emissions (start here)'!AB158*2000*453.59/8760/3600*Dispersion!$N$10,0)</f>
        <v>0</v>
      </c>
      <c r="BB158" s="74">
        <f>IF(AND(ISNUMBER('Emissions (start here)'!AB158),ISNUMBER(Dispersion!$N$11)),'Emissions (start here)'!AB158*2000*453.59/8760/3600*Dispersion!$N$11,0)</f>
        <v>0</v>
      </c>
      <c r="BC158" s="74">
        <f>IF(AND(ISNUMBER('Emissions (start here)'!AC158),ISNUMBER(Dispersion!$O$8)),'Emissions (start here)'!AC158*453.59/3600*Dispersion!$O$8,0)</f>
        <v>0</v>
      </c>
      <c r="BD158" s="74">
        <f>IF(AND(ISNUMBER('Emissions (start here)'!AC158),ISNUMBER(Dispersion!$O$9)),'Emissions (start here)'!AC158*453.59/3600*Dispersion!$O$9,0)</f>
        <v>0</v>
      </c>
      <c r="BE158" s="74">
        <f>IF(AND(ISNUMBER('Emissions (start here)'!AD158),ISNUMBER(Dispersion!$O$10)),'Emissions (start here)'!AD158*2000*453.59/8760/3600*Dispersion!$O$10,0)</f>
        <v>0</v>
      </c>
      <c r="BF158" s="74">
        <f>IF(AND(ISNUMBER('Emissions (start here)'!AD158),ISNUMBER(Dispersion!$O$11)),'Emissions (start here)'!AD158*2000*453.59/8760/3600*Dispersion!$O$11,0)</f>
        <v>0</v>
      </c>
      <c r="BG158" s="74">
        <f>IF(AND(ISNUMBER('Emissions (start here)'!AE158),ISNUMBER(Dispersion!$P$8)),'Emissions (start here)'!AE158*453.59/3600*Dispersion!$P$8,0)</f>
        <v>0</v>
      </c>
      <c r="BH158" s="74">
        <f>IF(AND(ISNUMBER('Emissions (start here)'!AE158),ISNUMBER(Dispersion!$P$9)),'Emissions (start here)'!AE158*453.59/3600*Dispersion!$P$9,0)</f>
        <v>0</v>
      </c>
      <c r="BI158" s="74">
        <f>IF(AND(ISNUMBER('Emissions (start here)'!AF158),ISNUMBER(Dispersion!$P$10)),'Emissions (start here)'!AF158*2000*453.59/8760/3600*Dispersion!$P$10,0)</f>
        <v>0</v>
      </c>
      <c r="BJ158" s="74">
        <f>IF(AND(ISNUMBER('Emissions (start here)'!AF158),ISNUMBER(Dispersion!$P$11)),'Emissions (start here)'!AF158*2000*453.59/8760/3600*Dispersion!$P$11,0)</f>
        <v>0</v>
      </c>
      <c r="BK158" s="74">
        <f>IF(AND(ISNUMBER('Emissions (start here)'!AG158),ISNUMBER(Dispersion!$Q$8)),'Emissions (start here)'!AG158*453.59/3600*Dispersion!$Q$8,0)</f>
        <v>0</v>
      </c>
      <c r="BL158" s="74">
        <f>IF(AND(ISNUMBER('Emissions (start here)'!AG158),ISNUMBER(Dispersion!$Q$9)),'Emissions (start here)'!AG158*453.59/3600*Dispersion!$Q$9,0)</f>
        <v>0</v>
      </c>
      <c r="BM158" s="74">
        <f>IF(AND(ISNUMBER('Emissions (start here)'!AH158),ISNUMBER(Dispersion!$Q$10)),'Emissions (start here)'!AH158*2000*453.59/8760/3600*Dispersion!$Q$10,0)</f>
        <v>0</v>
      </c>
      <c r="BN158" s="74">
        <f>IF(AND(ISNUMBER('Emissions (start here)'!AH158),ISNUMBER(Dispersion!$Q$11)),'Emissions (start here)'!AH158*2000*453.59/8760/3600*Dispersion!$Q$11,0)</f>
        <v>0</v>
      </c>
      <c r="BO158" s="74">
        <f>IF(AND(ISNUMBER('Emissions (start here)'!AI158),ISNUMBER(Dispersion!$R$8)),'Emissions (start here)'!AI158*453.59/3600*Dispersion!$R$8,0)</f>
        <v>0</v>
      </c>
      <c r="BP158" s="74">
        <f>IF(AND(ISNUMBER('Emissions (start here)'!AI158),ISNUMBER(Dispersion!$R$9)),'Emissions (start here)'!AI158*453.59/3600*Dispersion!$R$9,0)</f>
        <v>0</v>
      </c>
      <c r="BQ158" s="74">
        <f>IF(AND(ISNUMBER('Emissions (start here)'!AJ158),ISNUMBER(Dispersion!$R$10)),'Emissions (start here)'!AJ158*2000*453.59/8760/3600*Dispersion!$R$10,0)</f>
        <v>0</v>
      </c>
      <c r="BR158" s="74">
        <f>IF(AND(ISNUMBER('Emissions (start here)'!AJ158),ISNUMBER(Dispersion!$R$11)),'Emissions (start here)'!AJ158*2000*453.59/8760/3600*Dispersion!$R$11,0)</f>
        <v>0</v>
      </c>
      <c r="BS158" s="74">
        <f>IF(AND(ISNUMBER('Emissions (start here)'!AK158),ISNUMBER(Dispersion!$S$8)),'Emissions (start here)'!AK158*453.59/3600*Dispersion!$S$8,0)</f>
        <v>0</v>
      </c>
      <c r="BT158" s="74">
        <f>IF(AND(ISNUMBER('Emissions (start here)'!AK158),ISNUMBER(Dispersion!$S$9)),'Emissions (start here)'!AK158*453.59/3600*Dispersion!$S$9,0)</f>
        <v>0</v>
      </c>
      <c r="BU158" s="74">
        <f>IF(AND(ISNUMBER('Emissions (start here)'!AL158),ISNUMBER(Dispersion!$S$10)),'Emissions (start here)'!AL158*2000*453.59/8760/3600*Dispersion!$S$10,0)</f>
        <v>0</v>
      </c>
      <c r="BV158" s="74">
        <f>IF(AND(ISNUMBER('Emissions (start here)'!AL158),ISNUMBER(Dispersion!$S$11)),'Emissions (start here)'!AL158*2000*453.59/8760/3600*Dispersion!$S$11,0)</f>
        <v>0</v>
      </c>
      <c r="BW158" s="74">
        <f>IF(AND(ISNUMBER('Emissions (start here)'!AM158),ISNUMBER(Dispersion!$T$8)),'Emissions (start here)'!AM158*453.59/3600*Dispersion!$T$8,0)</f>
        <v>0</v>
      </c>
      <c r="BX158" s="74">
        <f>IF(AND(ISNUMBER('Emissions (start here)'!AM158),ISNUMBER(Dispersion!$T$9)),'Emissions (start here)'!AM158*453.59/3600*Dispersion!$T$9,0)</f>
        <v>0</v>
      </c>
      <c r="BY158" s="74">
        <f>IF(AND(ISNUMBER('Emissions (start here)'!AN158),ISNUMBER(Dispersion!$T$10)),'Emissions (start here)'!AN158*2000*453.59/8760/3600*Dispersion!$T$10,0)</f>
        <v>0</v>
      </c>
      <c r="BZ158" s="74">
        <f>IF(AND(ISNUMBER('Emissions (start here)'!AN158),ISNUMBER(Dispersion!$T$11)),'Emissions (start here)'!AN158*2000*453.59/8760/3600*Dispersion!$T$11,0)</f>
        <v>0</v>
      </c>
      <c r="CA158" s="74">
        <f>IF(AND(ISNUMBER('Emissions (start here)'!AO158),ISNUMBER(Dispersion!$U$8)),'Emissions (start here)'!AO158*453.59/3600*Dispersion!$U$8,0)</f>
        <v>0</v>
      </c>
      <c r="CB158" s="74">
        <f>IF(AND(ISNUMBER('Emissions (start here)'!AO158),ISNUMBER(Dispersion!$U$9)),'Emissions (start here)'!AO158*453.59/3600*Dispersion!$U$9,0)</f>
        <v>0</v>
      </c>
      <c r="CC158" s="74">
        <f>IF(AND(ISNUMBER('Emissions (start here)'!AP158),ISNUMBER(Dispersion!$U$10)),'Emissions (start here)'!AP158*2000*453.59/8760/3600*Dispersion!$U$10,0)</f>
        <v>0</v>
      </c>
      <c r="CD158" s="74">
        <f>IF(AND(ISNUMBER('Emissions (start here)'!AP158),ISNUMBER(Dispersion!$U$11)),'Emissions (start here)'!AP158*2000*453.59/8760/3600*Dispersion!$U$11,0)</f>
        <v>0</v>
      </c>
      <c r="CE158" s="74">
        <f>IF(AND(ISNUMBER('Emissions (start here)'!AQ158),ISNUMBER(Dispersion!$V$8)),'Emissions (start here)'!AQ158*453.59/3600*Dispersion!$V$8,0)</f>
        <v>0</v>
      </c>
      <c r="CF158" s="74">
        <f>IF(AND(ISNUMBER('Emissions (start here)'!AQ158),ISNUMBER(Dispersion!$V$9)),'Emissions (start here)'!AQ158*453.59/3600*Dispersion!$V$9,0)</f>
        <v>0</v>
      </c>
      <c r="CG158" s="74">
        <f>IF(AND(ISNUMBER('Emissions (start here)'!AR158),ISNUMBER(Dispersion!$V$10)),'Emissions (start here)'!AR158*2000*453.59/8760/3600*Dispersion!$V$10,0)</f>
        <v>0</v>
      </c>
      <c r="CH158" s="74">
        <f>IF(AND(ISNUMBER('Emissions (start here)'!AR158),ISNUMBER(Dispersion!$V$11)),'Emissions (start here)'!AR158*2000*453.59/8760/3600*Dispersion!$V$11,0)</f>
        <v>0</v>
      </c>
      <c r="CI158" s="74">
        <f>IF(AND(ISNUMBER('Emissions (start here)'!AS158),ISNUMBER(Dispersion!$W$8)),'Emissions (start here)'!AS158*453.59/3600*Dispersion!$W$8,0)</f>
        <v>0</v>
      </c>
      <c r="CJ158" s="74">
        <f>IF(AND(ISNUMBER('Emissions (start here)'!AS158),ISNUMBER(Dispersion!$W$9)),'Emissions (start here)'!AS158*453.59/3600*Dispersion!$W$9,0)</f>
        <v>0</v>
      </c>
      <c r="CK158" s="74">
        <f>IF(AND(ISNUMBER('Emissions (start here)'!AT158),ISNUMBER(Dispersion!$W$10)),'Emissions (start here)'!AT158*2000*453.59/8760/3600*Dispersion!$W$10,0)</f>
        <v>0</v>
      </c>
      <c r="CL158" s="74">
        <f>IF(AND(ISNUMBER('Emissions (start here)'!AT158),ISNUMBER(Dispersion!$W$11)),'Emissions (start here)'!AT158*2000*453.59/8760/3600*Dispersion!$W$11,0)</f>
        <v>0</v>
      </c>
      <c r="CM158" s="74">
        <f>IF(AND(ISNUMBER('Emissions (start here)'!AU158),ISNUMBER(Dispersion!$X$8)),'Emissions (start here)'!AU158*453.59/3600*Dispersion!$X$8,0)</f>
        <v>0</v>
      </c>
      <c r="CN158" s="74">
        <f>IF(AND(ISNUMBER('Emissions (start here)'!AU158),ISNUMBER(Dispersion!$X$9)),'Emissions (start here)'!AU158*453.59/3600*Dispersion!$X$9,0)</f>
        <v>0</v>
      </c>
      <c r="CO158" s="74">
        <f>IF(AND(ISNUMBER('Emissions (start here)'!AV158),ISNUMBER(Dispersion!$X$10)),'Emissions (start here)'!AV158*2000*453.59/8760/3600*Dispersion!$X$10,0)</f>
        <v>0</v>
      </c>
      <c r="CP158" s="74">
        <f>IF(AND(ISNUMBER('Emissions (start here)'!AV158),ISNUMBER(Dispersion!$X$11)),'Emissions (start here)'!AV158*2000*453.59/8760/3600*Dispersion!$X$11,0)</f>
        <v>0</v>
      </c>
      <c r="CQ158" s="74">
        <f>IF(AND(ISNUMBER('Emissions (start here)'!AW158),ISNUMBER(Dispersion!$Y$8)),'Emissions (start here)'!AW158*453.59/3600*Dispersion!$Y$8,0)</f>
        <v>0</v>
      </c>
      <c r="CR158" s="74">
        <f>IF(AND(ISNUMBER('Emissions (start here)'!AW158),ISNUMBER(Dispersion!$Y$9)),'Emissions (start here)'!AW158*453.59/3600*Dispersion!$Y$9,0)</f>
        <v>0</v>
      </c>
      <c r="CS158" s="74">
        <f>IF(AND(ISNUMBER('Emissions (start here)'!AX158),ISNUMBER(Dispersion!$Y$10)),'Emissions (start here)'!AX158*2000*453.59/8760/3600*Dispersion!$Y$10,0)</f>
        <v>0</v>
      </c>
      <c r="CT158" s="74">
        <f>IF(AND(ISNUMBER('Emissions (start here)'!AX158),ISNUMBER(Dispersion!$Y$11)),'Emissions (start here)'!AX158*2000*453.59/8760/3600*Dispersion!$Y$11,0)</f>
        <v>0</v>
      </c>
      <c r="CU158" s="74">
        <f>IF(AND(ISNUMBER('Emissions (start here)'!AY158),ISNUMBER(Dispersion!$Z$8)),'Emissions (start here)'!AY158*453.59/3600*Dispersion!$Z$8,0)</f>
        <v>0</v>
      </c>
      <c r="CV158" s="74">
        <f>IF(AND(ISNUMBER('Emissions (start here)'!AY158),ISNUMBER(Dispersion!$Z$9)),'Emissions (start here)'!AY158*453.59/3600*Dispersion!$Z$9,0)</f>
        <v>0</v>
      </c>
      <c r="CW158" s="74">
        <f>IF(AND(ISNUMBER('Emissions (start here)'!AZ158),ISNUMBER(Dispersion!$Z$10)),'Emissions (start here)'!AZ158*2000*453.59/8760/3600*Dispersion!$Z$10,0)</f>
        <v>0</v>
      </c>
      <c r="CX158" s="74">
        <f>IF(AND(ISNUMBER('Emissions (start here)'!AZ158),ISNUMBER(Dispersion!$Z$11)),'Emissions (start here)'!AZ158*2000*453.59/8760/3600*Dispersion!$Z$11,0)</f>
        <v>0</v>
      </c>
      <c r="CY158" s="74">
        <f>IF(AND(ISNUMBER('Emissions (start here)'!BA158),ISNUMBER(Dispersion!$AA$8)),'Emissions (start here)'!BA158*453.59/3600*Dispersion!$AA$8,0)</f>
        <v>0</v>
      </c>
      <c r="CZ158" s="74">
        <f>IF(AND(ISNUMBER('Emissions (start here)'!BA158),ISNUMBER(Dispersion!$AA$9)),'Emissions (start here)'!BA158*453.59/3600*Dispersion!$AA$9,0)</f>
        <v>0</v>
      </c>
      <c r="DA158" s="74">
        <f>IF(AND(ISNUMBER('Emissions (start here)'!BB158),ISNUMBER(Dispersion!$AA$10)),'Emissions (start here)'!BB158*2000*453.59/8760/3600*Dispersion!$AA$10,0)</f>
        <v>0</v>
      </c>
      <c r="DB158" s="74">
        <f>IF(AND(ISNUMBER('Emissions (start here)'!BB158),ISNUMBER(Dispersion!$AA$11)),'Emissions (start here)'!BB158*2000*453.59/8760/3600*Dispersion!$AA$11,0)</f>
        <v>0</v>
      </c>
      <c r="DC158" s="74">
        <f>IF(AND(ISNUMBER('Emissions (start here)'!BC158),ISNUMBER(Dispersion!$AB$8)),'Emissions (start here)'!BC158*453.59/3600*Dispersion!$AB$8,0)</f>
        <v>0</v>
      </c>
      <c r="DD158" s="74">
        <f>IF(AND(ISNUMBER('Emissions (start here)'!BC158),ISNUMBER(Dispersion!$AB$9)),'Emissions (start here)'!BC158*453.59/3600*Dispersion!$AB$9,0)</f>
        <v>0</v>
      </c>
      <c r="DE158" s="74">
        <f>IF(AND(ISNUMBER('Emissions (start here)'!BD158),ISNUMBER(Dispersion!$AB$10)),'Emissions (start here)'!BD158*2000*453.59/8760/3600*Dispersion!$AB$10,0)</f>
        <v>0</v>
      </c>
      <c r="DF158" s="74">
        <f>IF(AND(ISNUMBER('Emissions (start here)'!BD158),ISNUMBER(Dispersion!$AB$11)),'Emissions (start here)'!BD158*2000*453.59/8760/3600*Dispersion!$AB$11,0)</f>
        <v>0</v>
      </c>
      <c r="DG158" s="74">
        <f>IF(AND(ISNUMBER('Emissions (start here)'!BE158),ISNUMBER(Dispersion!$AC$8)),'Emissions (start here)'!BE158*453.59/3600*Dispersion!$AC$8,0)</f>
        <v>0</v>
      </c>
      <c r="DH158" s="74">
        <f>IF(AND(ISNUMBER('Emissions (start here)'!BE158),ISNUMBER(Dispersion!$AC$9)),'Emissions (start here)'!BE158*453.59/3600*Dispersion!$AC$9,0)</f>
        <v>0</v>
      </c>
      <c r="DI158" s="74">
        <f>IF(AND(ISNUMBER('Emissions (start here)'!BF158),ISNUMBER(Dispersion!$AC$10)),'Emissions (start here)'!BF158*2000*453.59/8760/3600*Dispersion!$AC$10,0)</f>
        <v>0</v>
      </c>
      <c r="DJ158" s="74">
        <f>IF(AND(ISNUMBER('Emissions (start here)'!BF158),ISNUMBER(Dispersion!$AC$11)),'Emissions (start here)'!BF158*2000*453.59/8760/3600*Dispersion!$AC$11,0)</f>
        <v>0</v>
      </c>
      <c r="DK158" s="74">
        <f>IF(AND(ISNUMBER('Emissions (start here)'!BG158),ISNUMBER(Dispersion!$AD$8)),'Emissions (start here)'!BG158*453.59/3600*Dispersion!$AD$8,0)</f>
        <v>0</v>
      </c>
      <c r="DL158" s="74">
        <f>IF(AND(ISNUMBER('Emissions (start here)'!BG158),ISNUMBER(Dispersion!$AD$9)),'Emissions (start here)'!BG158*453.59/3600*Dispersion!$AD$9,0)</f>
        <v>0</v>
      </c>
      <c r="DM158" s="74">
        <f>IF(AND(ISNUMBER('Emissions (start here)'!BH158),ISNUMBER(Dispersion!$AD$10)),'Emissions (start here)'!BH158*2000*453.59/8760/3600*Dispersion!$AD$10,0)</f>
        <v>0</v>
      </c>
      <c r="DN158" s="74">
        <f>IF(AND(ISNUMBER('Emissions (start here)'!BH158),ISNUMBER(Dispersion!$AD$11)),'Emissions (start here)'!BH158*2000*453.59/8760/3600*Dispersion!$AD$11,0)</f>
        <v>0</v>
      </c>
      <c r="DO158" s="74">
        <f>IF(AND(ISNUMBER('Emissions (start here)'!BI158),ISNUMBER(Dispersion!$AE$8)),'Emissions (start here)'!BI158*453.59/3600*Dispersion!$AE$8,0)</f>
        <v>0</v>
      </c>
      <c r="DP158" s="74">
        <f>IF(AND(ISNUMBER('Emissions (start here)'!BI158),ISNUMBER(Dispersion!$AE$9)),'Emissions (start here)'!BI158*453.59/3600*Dispersion!$AE$9,0)</f>
        <v>0</v>
      </c>
      <c r="DQ158" s="74">
        <f>IF(AND(ISNUMBER('Emissions (start here)'!BJ158),ISNUMBER(Dispersion!$AE$10)),'Emissions (start here)'!BJ158*2000*453.59/8760/3600*Dispersion!$AE$10,0)</f>
        <v>0</v>
      </c>
      <c r="DR158" s="74">
        <f>IF(AND(ISNUMBER('Emissions (start here)'!BJ158),ISNUMBER(Dispersion!$AE$11)),'Emissions (start here)'!BJ158*2000*453.59/8760/3600*Dispersion!$AE$11,0)</f>
        <v>0</v>
      </c>
      <c r="DS158" s="74">
        <f>IF(AND(ISNUMBER('Emissions (start here)'!BK158),ISNUMBER(Dispersion!$AF$8)),'Emissions (start here)'!BK158*453.59/3600*Dispersion!$AF$8,0)</f>
        <v>0</v>
      </c>
      <c r="DT158" s="74">
        <f>IF(AND(ISNUMBER('Emissions (start here)'!BK158),ISNUMBER(Dispersion!$AF$9)),'Emissions (start here)'!BK158*453.59/3600*Dispersion!$AF$9,0)</f>
        <v>0</v>
      </c>
      <c r="DU158" s="74">
        <f>IF(AND(ISNUMBER('Emissions (start here)'!BL158),ISNUMBER(Dispersion!$AF$10)),'Emissions (start here)'!BL158*2000*453.59/8760/3600*Dispersion!$AF$10,0)</f>
        <v>0</v>
      </c>
      <c r="DV158" s="74">
        <f>IF(AND(ISNUMBER('Emissions (start here)'!BL158),ISNUMBER(Dispersion!$AF$11)),'Emissions (start here)'!BL158*2000*453.59/8760/3600*Dispersion!$AF$11,0)</f>
        <v>0</v>
      </c>
      <c r="DW158" s="74">
        <f>IF(AND(ISNUMBER('Emissions (start here)'!BM158),ISNUMBER(Dispersion!$AG$8)),'Emissions (start here)'!BM158*453.59/3600*Dispersion!$AG$8,0)</f>
        <v>0</v>
      </c>
      <c r="DX158" s="74">
        <f>IF(AND(ISNUMBER('Emissions (start here)'!BM158),ISNUMBER(Dispersion!$AG$9)),'Emissions (start here)'!BM158*453.59/3600*Dispersion!$AG$9,0)</f>
        <v>0</v>
      </c>
      <c r="DY158" s="74">
        <f>IF(AND(ISNUMBER('Emissions (start here)'!BN158),ISNUMBER(Dispersion!$AG$10)),'Emissions (start here)'!BN158*2000*453.59/8760/3600*Dispersion!$AG$10,0)</f>
        <v>0</v>
      </c>
      <c r="DZ158" s="74">
        <f>IF(AND(ISNUMBER('Emissions (start here)'!BN158),ISNUMBER(Dispersion!$AG$11)),'Emissions (start here)'!BN158*2000*453.59/8760/3600*Dispersion!$AG$11,0)</f>
        <v>0</v>
      </c>
      <c r="EA158" s="74">
        <f>IF(AND(ISNUMBER('Emissions (start here)'!BO158),ISNUMBER(Dispersion!$AH$8)),'Emissions (start here)'!BO158*453.59/3600*Dispersion!$AH$8,0)</f>
        <v>0</v>
      </c>
      <c r="EB158" s="74">
        <f>IF(AND(ISNUMBER('Emissions (start here)'!BO158),ISNUMBER(Dispersion!$AH$9)),'Emissions (start here)'!BO158*453.59/3600*Dispersion!$AH$9,0)</f>
        <v>0</v>
      </c>
      <c r="EC158" s="74">
        <f>IF(AND(ISNUMBER('Emissions (start here)'!BP158),ISNUMBER(Dispersion!$AH$10)),'Emissions (start here)'!BP158*2000*453.59/8760/3600*Dispersion!$AH$10,0)</f>
        <v>0</v>
      </c>
      <c r="ED158" s="74">
        <f>IF(AND(ISNUMBER('Emissions (start here)'!BP158),ISNUMBER(Dispersion!$AH$11)),'Emissions (start here)'!BP158*2000*453.59/8760/3600*Dispersion!$AH$11,0)</f>
        <v>0</v>
      </c>
      <c r="EE158" s="74">
        <f>IF(AND(ISNUMBER('Emissions (start here)'!BQ158),ISNUMBER(Dispersion!$AI$8)),'Emissions (start here)'!BQ158*453.59/3600*Dispersion!$AI$8,0)</f>
        <v>0</v>
      </c>
      <c r="EF158" s="74">
        <f>IF(AND(ISNUMBER('Emissions (start here)'!BQ158),ISNUMBER(Dispersion!$AI$9)),'Emissions (start here)'!BQ158*453.59/3600*Dispersion!$AI$9,0)</f>
        <v>0</v>
      </c>
      <c r="EG158" s="74">
        <f>IF(AND(ISNUMBER('Emissions (start here)'!BR158),ISNUMBER(Dispersion!$AI$10)),'Emissions (start here)'!BR158*2000*453.59/8760/3600*Dispersion!$AI$10,0)</f>
        <v>0</v>
      </c>
      <c r="EH158" s="74">
        <f>IF(AND(ISNUMBER('Emissions (start here)'!BR158),ISNUMBER(Dispersion!$AI$11)),'Emissions (start here)'!BR158*2000*453.59/8760/3600*Dispersion!$AI$11,0)</f>
        <v>0</v>
      </c>
      <c r="EI158" s="74">
        <f>IF(AND(ISNUMBER('Emissions (start here)'!BS158),ISNUMBER(Dispersion!$AJ$8)),'Emissions (start here)'!BS158*453.59/3600*Dispersion!$AJ$8,0)</f>
        <v>0</v>
      </c>
      <c r="EJ158" s="74">
        <f>IF(AND(ISNUMBER('Emissions (start here)'!BS158),ISNUMBER(Dispersion!$AJ$9)),'Emissions (start here)'!BS158*453.59/3600*Dispersion!$AJ$9,0)</f>
        <v>0</v>
      </c>
      <c r="EK158" s="74">
        <f>IF(AND(ISNUMBER('Emissions (start here)'!BT158),ISNUMBER(Dispersion!$AJ$10)),'Emissions (start here)'!BT158*2000*453.59/8760/3600*Dispersion!$AJ$10,0)</f>
        <v>0</v>
      </c>
      <c r="EL158" s="74">
        <f>IF(AND(ISNUMBER('Emissions (start here)'!BT158),ISNUMBER(Dispersion!$AJ$11)),'Emissions (start here)'!BT158*2000*453.59/8760/3600*Dispersion!$AJ$11,0)</f>
        <v>0</v>
      </c>
      <c r="EM158" s="74">
        <f>IF(AND(ISNUMBER('Emissions (start here)'!BU158),ISNUMBER(Dispersion!$AK$8)),'Emissions (start here)'!BU158*453.59/3600*Dispersion!$AK$8,0)</f>
        <v>0</v>
      </c>
      <c r="EN158" s="74">
        <f>IF(AND(ISNUMBER('Emissions (start here)'!BU158),ISNUMBER(Dispersion!$AK$9)),'Emissions (start here)'!BU158*453.59/3600*Dispersion!$AK$9,0)</f>
        <v>0</v>
      </c>
      <c r="EO158" s="74">
        <f>IF(AND(ISNUMBER('Emissions (start here)'!BV158),ISNUMBER(Dispersion!$AK$10)),'Emissions (start here)'!BV158*2000*453.59/8760/3600*Dispersion!$AK$10,0)</f>
        <v>0</v>
      </c>
      <c r="EP158" s="74">
        <f>IF(AND(ISNUMBER('Emissions (start here)'!BV158),ISNUMBER(Dispersion!$AK$11)),'Emissions (start here)'!BV158*2000*453.59/8760/3600*Dispersion!$AK$11,0)</f>
        <v>0</v>
      </c>
      <c r="EQ158" s="74">
        <f>IF(AND(ISNUMBER('Emissions (start here)'!BW158),ISNUMBER(Dispersion!$AL$8)),'Emissions (start here)'!BW158*453.59/3600*Dispersion!$AL$8,0)</f>
        <v>0</v>
      </c>
      <c r="ER158" s="74">
        <f>IF(AND(ISNUMBER('Emissions (start here)'!BW158),ISNUMBER(Dispersion!$AL$9)),'Emissions (start here)'!BW158*453.59/3600*Dispersion!$AL$9,0)</f>
        <v>0</v>
      </c>
      <c r="ES158" s="74">
        <f>IF(AND(ISNUMBER('Emissions (start here)'!BX158),ISNUMBER(Dispersion!$AL$10)),'Emissions (start here)'!BX158*2000*453.59/8760/3600*Dispersion!$AL$10,0)</f>
        <v>0</v>
      </c>
      <c r="ET158" s="74">
        <f>IF(AND(ISNUMBER('Emissions (start here)'!BX158),ISNUMBER(Dispersion!$AL$11)),'Emissions (start here)'!BX158*2000*453.59/8760/3600*Dispersion!$AL$11,0)</f>
        <v>0</v>
      </c>
      <c r="EU158" s="74">
        <f>IF(AND(ISNUMBER('Emissions (start here)'!BY158),ISNUMBER(Dispersion!$AM$8)),'Emissions (start here)'!BY158*453.59/3600*Dispersion!$AM$8,0)</f>
        <v>0</v>
      </c>
      <c r="EV158" s="74">
        <f>IF(AND(ISNUMBER('Emissions (start here)'!BY158),ISNUMBER(Dispersion!$AM$9)),'Emissions (start here)'!BY158*453.59/3600*Dispersion!$AM$9,0)</f>
        <v>0</v>
      </c>
      <c r="EW158" s="74">
        <f>IF(AND(ISNUMBER('Emissions (start here)'!BZ158),ISNUMBER(Dispersion!$AM$10)),'Emissions (start here)'!BZ158*2000*453.59/8760/3600*Dispersion!$AM$10,0)</f>
        <v>0</v>
      </c>
      <c r="EX158" s="74">
        <f>IF(AND(ISNUMBER('Emissions (start here)'!BZ158),ISNUMBER(Dispersion!$AM$11)),'Emissions (start here)'!BZ158*2000*453.59/8760/3600*Dispersion!$AM$11,0)</f>
        <v>0</v>
      </c>
      <c r="EY158" s="74">
        <f>IF(AND(ISNUMBER('Emissions (start here)'!CA158),ISNUMBER(Dispersion!$AN$8)),'Emissions (start here)'!CA158*453.59/3600*Dispersion!$AN$8,0)</f>
        <v>0</v>
      </c>
      <c r="EZ158" s="74">
        <f>IF(AND(ISNUMBER('Emissions (start here)'!CA158),ISNUMBER(Dispersion!$AN$9)),'Emissions (start here)'!CA158*453.59/3600*Dispersion!$AN$9,0)</f>
        <v>0</v>
      </c>
      <c r="FA158" s="74">
        <f>IF(AND(ISNUMBER('Emissions (start here)'!CB158),ISNUMBER(Dispersion!$AN$10)),'Emissions (start here)'!CB158*2000*453.59/8760/3600*Dispersion!$AN$10,0)</f>
        <v>0</v>
      </c>
      <c r="FB158" s="74">
        <f>IF(AND(ISNUMBER('Emissions (start here)'!CB158),ISNUMBER(Dispersion!$AN$11)),'Emissions (start here)'!CB158*2000*453.59/8760/3600*Dispersion!$AN$11,0)</f>
        <v>0</v>
      </c>
      <c r="FC158" s="74">
        <f>IF(AND(ISNUMBER('Emissions (start here)'!CC158),ISNUMBER(Dispersion!$AO$8)),'Emissions (start here)'!CC158*453.59/3600*Dispersion!$AO$8,0)</f>
        <v>0</v>
      </c>
      <c r="FD158" s="74">
        <f>IF(AND(ISNUMBER('Emissions (start here)'!CC158),ISNUMBER(Dispersion!$AO$9)),'Emissions (start here)'!CC158*453.59/3600*Dispersion!$AO$9,0)</f>
        <v>0</v>
      </c>
      <c r="FE158" s="74">
        <f>IF(AND(ISNUMBER('Emissions (start here)'!CD158),ISNUMBER(Dispersion!$AO$10)),'Emissions (start here)'!CD158*2000*453.59/8760/3600*Dispersion!$AO$10,0)</f>
        <v>0</v>
      </c>
      <c r="FF158" s="74">
        <f>IF(AND(ISNUMBER('Emissions (start here)'!CD158),ISNUMBER(Dispersion!$AO$11)),'Emissions (start here)'!CD158*2000*453.59/8760/3600*Dispersion!$AO$11,0)</f>
        <v>0</v>
      </c>
      <c r="FG158" s="74">
        <f>IF(AND(ISNUMBER('Emissions (start here)'!CE158),ISNUMBER(Dispersion!$AP$8)),'Emissions (start here)'!CE158*453.59/3600*Dispersion!$AP$8,0)</f>
        <v>0</v>
      </c>
      <c r="FH158" s="74">
        <f>IF(AND(ISNUMBER('Emissions (start here)'!CE158),ISNUMBER(Dispersion!$AP$9)),'Emissions (start here)'!CE158*453.59/3600*Dispersion!$AP$9,0)</f>
        <v>0</v>
      </c>
      <c r="FI158" s="74">
        <f>IF(AND(ISNUMBER('Emissions (start here)'!CF158),ISNUMBER(Dispersion!$AP$10)),'Emissions (start here)'!CF158*2000*453.59/8760/3600*Dispersion!$AP$10,0)</f>
        <v>0</v>
      </c>
      <c r="FJ158" s="74">
        <f>IF(AND(ISNUMBER('Emissions (start here)'!CF158),ISNUMBER(Dispersion!$AP$11)),'Emissions (start here)'!CF158*2000*453.59/8760/3600*Dispersion!$AP$11,0)</f>
        <v>0</v>
      </c>
      <c r="FK158" s="74">
        <f>IF(AND(ISNUMBER('Emissions (start here)'!CG158),ISNUMBER(Dispersion!$AQ$8)),'Emissions (start here)'!CG158*453.59/3600*Dispersion!$AQ$8,0)</f>
        <v>0</v>
      </c>
      <c r="FL158" s="74">
        <f>IF(AND(ISNUMBER('Emissions (start here)'!CG158),ISNUMBER(Dispersion!$AQ$9)),'Emissions (start here)'!CG158*453.59/3600*Dispersion!$AQ$9,0)</f>
        <v>0</v>
      </c>
      <c r="FM158" s="74">
        <f>IF(AND(ISNUMBER('Emissions (start here)'!CH158),ISNUMBER(Dispersion!$AQ$10)),'Emissions (start here)'!CH158*2000*453.59/8760/3600*Dispersion!$AQ$10,0)</f>
        <v>0</v>
      </c>
      <c r="FN158" s="74">
        <f>IF(AND(ISNUMBER('Emissions (start here)'!CH158),ISNUMBER(Dispersion!$AQ$11)),'Emissions (start here)'!CH158*2000*453.59/8760/3600*Dispersion!$AQ$11,0)</f>
        <v>0</v>
      </c>
      <c r="FO158" s="74">
        <f>IF(AND(ISNUMBER('Emissions (start here)'!CI158),ISNUMBER(Dispersion!$AR$8)),'Emissions (start here)'!CI158*453.59/3600*Dispersion!$AR$8,0)</f>
        <v>0</v>
      </c>
      <c r="FP158" s="74">
        <f>IF(AND(ISNUMBER('Emissions (start here)'!CI158),ISNUMBER(Dispersion!$AR$9)),'Emissions (start here)'!CI158*453.59/3600*Dispersion!$AR$9,0)</f>
        <v>0</v>
      </c>
      <c r="FQ158" s="74">
        <f>IF(AND(ISNUMBER('Emissions (start here)'!CJ158),ISNUMBER(Dispersion!$AR$10)),'Emissions (start here)'!CJ158*2000*453.59/8760/3600*Dispersion!$AR$10,0)</f>
        <v>0</v>
      </c>
      <c r="FR158" s="74">
        <f>IF(AND(ISNUMBER('Emissions (start here)'!CJ158),ISNUMBER(Dispersion!$AR$11)),'Emissions (start here)'!CJ158*2000*453.59/8760/3600*Dispersion!$AR$11,0)</f>
        <v>0</v>
      </c>
      <c r="FS158" s="74">
        <f>IF(AND(ISNUMBER('Emissions (start here)'!CK158),ISNUMBER(Dispersion!$AS$8)),'Emissions (start here)'!CK158*453.59/3600*Dispersion!$AS$8,0)</f>
        <v>0</v>
      </c>
      <c r="FT158" s="74">
        <f>IF(AND(ISNUMBER('Emissions (start here)'!CK158),ISNUMBER(Dispersion!$AS$9)),'Emissions (start here)'!CK158*453.59/3600*Dispersion!$AS$9,0)</f>
        <v>0</v>
      </c>
      <c r="FU158" s="74">
        <f>IF(AND(ISNUMBER('Emissions (start here)'!CL158),ISNUMBER(Dispersion!$AS$10)),'Emissions (start here)'!CL158*2000*453.59/8760/3600*Dispersion!$AS$10,0)</f>
        <v>0</v>
      </c>
      <c r="FV158" s="74">
        <f>IF(AND(ISNUMBER('Emissions (start here)'!CL158),ISNUMBER(Dispersion!$AS$11)),'Emissions (start here)'!CL158*2000*453.59/8760/3600*Dispersion!$AS$11,0)</f>
        <v>0</v>
      </c>
      <c r="FW158" s="74">
        <f>IF(AND(ISNUMBER('Emissions (start here)'!CM158),ISNUMBER(Dispersion!$AT$8)),'Emissions (start here)'!CM158*453.59/3600*Dispersion!$AT$8,0)</f>
        <v>0</v>
      </c>
      <c r="FX158" s="74">
        <f>IF(AND(ISNUMBER('Emissions (start here)'!CM158),ISNUMBER(Dispersion!$AT$9)),'Emissions (start here)'!CM158*453.59/3600*Dispersion!$AT$9,0)</f>
        <v>0</v>
      </c>
      <c r="FY158" s="74">
        <f>IF(AND(ISNUMBER('Emissions (start here)'!CN158),ISNUMBER(Dispersion!$AT$10)),'Emissions (start here)'!CN158*2000*453.59/8760/3600*Dispersion!$AT$10,0)</f>
        <v>0</v>
      </c>
      <c r="FZ158" s="74">
        <f>IF(AND(ISNUMBER('Emissions (start here)'!CN158),ISNUMBER(Dispersion!$AT$11)),'Emissions (start here)'!CN158*2000*453.59/8760/3600*Dispersion!$AT$11,0)</f>
        <v>0</v>
      </c>
      <c r="GA158" s="74">
        <f>IF(AND(ISNUMBER('Emissions (start here)'!CO158),ISNUMBER(Dispersion!$AU$8)),'Emissions (start here)'!CO158*453.59/3600*Dispersion!$AU$8,0)</f>
        <v>0</v>
      </c>
      <c r="GB158" s="74">
        <f>IF(AND(ISNUMBER('Emissions (start here)'!CO158),ISNUMBER(Dispersion!$AU$9)),'Emissions (start here)'!CO158*453.59/3600*Dispersion!$AU$9,0)</f>
        <v>0</v>
      </c>
      <c r="GC158" s="74">
        <f>IF(AND(ISNUMBER('Emissions (start here)'!CP158),ISNUMBER(Dispersion!$AU$10)),'Emissions (start here)'!CP158*2000*453.59/8760/3600*Dispersion!$AU$10,0)</f>
        <v>0</v>
      </c>
      <c r="GD158" s="74">
        <f>IF(AND(ISNUMBER('Emissions (start here)'!CP158),ISNUMBER(Dispersion!$AU$11)),'Emissions (start here)'!CP158*2000*453.59/8760/3600*Dispersion!$AU$11,0)</f>
        <v>0</v>
      </c>
      <c r="GE158" s="74">
        <f>IF(AND(ISNUMBER('Emissions (start here)'!CQ158),ISNUMBER(Dispersion!$AV$8)),'Emissions (start here)'!CQ158*453.59/3600*Dispersion!$AV$8,0)</f>
        <v>0</v>
      </c>
      <c r="GF158" s="74">
        <f>IF(AND(ISNUMBER('Emissions (start here)'!CQ158),ISNUMBER(Dispersion!$AV$9)),'Emissions (start here)'!CQ158*453.59/3600*Dispersion!$AV$9,0)</f>
        <v>0</v>
      </c>
      <c r="GG158" s="74">
        <f>IF(AND(ISNUMBER('Emissions (start here)'!CR158),ISNUMBER(Dispersion!$AV$10)),'Emissions (start here)'!CR158*2000*453.59/8760/3600*Dispersion!$AV$10,0)</f>
        <v>0</v>
      </c>
      <c r="GH158" s="74">
        <f>IF(AND(ISNUMBER('Emissions (start here)'!CR158),ISNUMBER(Dispersion!$AV$11)),'Emissions (start here)'!CR158*2000*453.59/8760/3600*Dispersion!$AV$11,0)</f>
        <v>0</v>
      </c>
      <c r="GI158" s="74">
        <f>IF(AND(ISNUMBER('Emissions (start here)'!CS158),ISNUMBER(Dispersion!$AW$8)),'Emissions (start here)'!CS158*453.59/3600*Dispersion!$AW$8,0)</f>
        <v>0</v>
      </c>
      <c r="GJ158" s="74">
        <f>IF(AND(ISNUMBER('Emissions (start here)'!CS158),ISNUMBER(Dispersion!$AW$9)),'Emissions (start here)'!CS158*453.59/3600*Dispersion!$AW$9,0)</f>
        <v>0</v>
      </c>
      <c r="GK158" s="74">
        <f>IF(AND(ISNUMBER('Emissions (start here)'!CT158),ISNUMBER(Dispersion!$AW$10)),'Emissions (start here)'!CT158*2000*453.59/8760/3600*Dispersion!$AW$10,0)</f>
        <v>0</v>
      </c>
      <c r="GL158" s="74">
        <f>IF(AND(ISNUMBER('Emissions (start here)'!CT158),ISNUMBER(Dispersion!$AW$11)),'Emissions (start here)'!CT158*2000*453.59/8760/3600*Dispersion!$AW$11,0)</f>
        <v>0</v>
      </c>
      <c r="GM158" s="74">
        <f>IF(AND(ISNUMBER('Emissions (start here)'!CU158),ISNUMBER(Dispersion!$AX$8)),'Emissions (start here)'!CU158*453.59/3600*Dispersion!$AX$8,0)</f>
        <v>0</v>
      </c>
      <c r="GN158" s="74">
        <f>IF(AND(ISNUMBER('Emissions (start here)'!CU158),ISNUMBER(Dispersion!$AX$9)),'Emissions (start here)'!CU158*453.59/3600*Dispersion!$AX$9,0)</f>
        <v>0</v>
      </c>
      <c r="GO158" s="74">
        <f>IF(AND(ISNUMBER('Emissions (start here)'!CV158),ISNUMBER(Dispersion!$AX$10)),'Emissions (start here)'!CV158*2000*453.59/8760/3600*Dispersion!$AX$10,0)</f>
        <v>0</v>
      </c>
      <c r="GP158" s="74">
        <f>IF(AND(ISNUMBER('Emissions (start here)'!CV158),ISNUMBER(Dispersion!$AX$11)),'Emissions (start here)'!CV158*2000*453.59/8760/3600*Dispersion!$AX$11,0)</f>
        <v>0</v>
      </c>
      <c r="GQ158" s="74">
        <f>IF(AND(ISNUMBER('Emissions (start here)'!CW158),ISNUMBER(Dispersion!$AY$8)),'Emissions (start here)'!CW158*453.59/3600*Dispersion!$AY$8,0)</f>
        <v>0</v>
      </c>
      <c r="GR158" s="74">
        <f>IF(AND(ISNUMBER('Emissions (start here)'!CW158),ISNUMBER(Dispersion!$AY$9)),'Emissions (start here)'!CW158*453.59/3600*Dispersion!$AY$9,0)</f>
        <v>0</v>
      </c>
      <c r="GS158" s="74">
        <f>IF(AND(ISNUMBER('Emissions (start here)'!CX158),ISNUMBER(Dispersion!$AY$10)),'Emissions (start here)'!CX158*2000*453.59/8760/3600*Dispersion!$AY$10,0)</f>
        <v>0</v>
      </c>
      <c r="GT158" s="74">
        <f>IF(AND(ISNUMBER('Emissions (start here)'!CX158),ISNUMBER(Dispersion!$AY$11)),'Emissions (start here)'!CX158*2000*453.59/8760/3600*Dispersion!$AY$11,0)</f>
        <v>0</v>
      </c>
      <c r="GU158" s="74">
        <f>IF(AND(ISNUMBER('Emissions (start here)'!CY158),ISNUMBER(Dispersion!$AZ$8)),'Emissions (start here)'!CY158*453.59/3600*Dispersion!$AZ$8,0)</f>
        <v>0</v>
      </c>
      <c r="GV158" s="74">
        <f>IF(AND(ISNUMBER('Emissions (start here)'!CY158),ISNUMBER(Dispersion!$AZ$9)),'Emissions (start here)'!CY158*453.59/3600*Dispersion!$AZ$9,0)</f>
        <v>0</v>
      </c>
      <c r="GW158" s="74">
        <f>IF(AND(ISNUMBER('Emissions (start here)'!CZ158),ISNUMBER(Dispersion!$AZ$10)),'Emissions (start here)'!CZ158*2000*453.59/8760/3600*Dispersion!$AZ$10,0)</f>
        <v>0</v>
      </c>
      <c r="GX158" s="74">
        <f>IF(AND(ISNUMBER('Emissions (start here)'!CZ158),ISNUMBER(Dispersion!$AZ$11)),'Emissions (start here)'!CZ158*2000*453.59/8760/3600*Dispersion!$AZ$11,0)</f>
        <v>0</v>
      </c>
    </row>
    <row r="159" spans="1:206" x14ac:dyDescent="0.2">
      <c r="A159" s="51" t="str">
        <f>'Tox Values'!C159</f>
        <v>1476-11-5</v>
      </c>
      <c r="B159" s="94" t="str">
        <f>'Tox Values'!D159</f>
        <v>Dichloro-2-butene, cis-1,4-</v>
      </c>
      <c r="C159" s="96">
        <f t="shared" si="9"/>
        <v>0</v>
      </c>
      <c r="D159" s="74">
        <f t="shared" si="10"/>
        <v>0</v>
      </c>
      <c r="E159" s="74">
        <f t="shared" si="11"/>
        <v>0</v>
      </c>
      <c r="F159" s="99">
        <f t="shared" si="12"/>
        <v>0</v>
      </c>
      <c r="G159" s="97">
        <f>IF(AND(ISNUMBER('Emissions (start here)'!E159),ISNUMBER(Dispersion!$C$8)),'Emissions (start here)'!E159*453.59/3600*Dispersion!$C$8,0)</f>
        <v>0</v>
      </c>
      <c r="H159" s="74">
        <f>IF(AND(ISNUMBER('Emissions (start here)'!E159),ISNUMBER(Dispersion!$C$9)),'Emissions (start here)'!E159*453.59/3600*Dispersion!$C$9,0)</f>
        <v>0</v>
      </c>
      <c r="I159" s="74">
        <f>IF(AND(ISNUMBER('Emissions (start here)'!F159),ISNUMBER(Dispersion!$C$10)),'Emissions (start here)'!F159*2000*453.59/8760/3600*Dispersion!$C$10,0)</f>
        <v>0</v>
      </c>
      <c r="J159" s="74">
        <f>IF(AND(ISNUMBER('Emissions (start here)'!F159),ISNUMBER(Dispersion!$C$11)),'Emissions (start here)'!F159*2000*453.59/8760/3600*Dispersion!$C$11,0)</f>
        <v>0</v>
      </c>
      <c r="K159" s="74">
        <f>IF(AND(ISNUMBER('Emissions (start here)'!G159),ISNUMBER(Dispersion!$D$8)),'Emissions (start here)'!G159*453.59/3600*Dispersion!$D$8,0)</f>
        <v>0</v>
      </c>
      <c r="L159" s="74">
        <f>IF(AND(ISNUMBER('Emissions (start here)'!G159),ISNUMBER(Dispersion!$D$9)),'Emissions (start here)'!G159*453.59/3600*Dispersion!$D$9,0)</f>
        <v>0</v>
      </c>
      <c r="M159" s="74">
        <f>IF(AND(ISNUMBER('Emissions (start here)'!H159),ISNUMBER(Dispersion!$D$10)),'Emissions (start here)'!H159*2000*453.59/8760/3600*Dispersion!$D$10,0)</f>
        <v>0</v>
      </c>
      <c r="N159" s="74">
        <f>IF(AND(ISNUMBER('Emissions (start here)'!H159),ISNUMBER(Dispersion!$D$11)),'Emissions (start here)'!H159*2000*453.59/8760/3600*Dispersion!$D$11,0)</f>
        <v>0</v>
      </c>
      <c r="O159" s="74">
        <f>IF(AND(ISNUMBER('Emissions (start here)'!I159),ISNUMBER(Dispersion!$E$8)),'Emissions (start here)'!I159*453.59/3600*Dispersion!$E$8,0)</f>
        <v>0</v>
      </c>
      <c r="P159" s="74">
        <f>IF(AND(ISNUMBER('Emissions (start here)'!I159),ISNUMBER(Dispersion!$E$9)),'Emissions (start here)'!I159*453.59/3600*Dispersion!$E$9,0)</f>
        <v>0</v>
      </c>
      <c r="Q159" s="74">
        <f>IF(AND(ISNUMBER('Emissions (start here)'!J159),ISNUMBER(Dispersion!$E$10)),'Emissions (start here)'!J159*2000*453.59/8760/3600*Dispersion!$E$10,0)</f>
        <v>0</v>
      </c>
      <c r="R159" s="74">
        <f>IF(AND(ISNUMBER('Emissions (start here)'!J159),ISNUMBER(Dispersion!$E$11)),'Emissions (start here)'!J159*2000*453.59/8760/3600*Dispersion!$E$11,0)</f>
        <v>0</v>
      </c>
      <c r="S159" s="74">
        <f>IF(AND(ISNUMBER('Emissions (start here)'!K159),ISNUMBER(Dispersion!$F$8)),'Emissions (start here)'!K159*453.59/3600*Dispersion!$F$8,0)</f>
        <v>0</v>
      </c>
      <c r="T159" s="74">
        <f>IF(AND(ISNUMBER('Emissions (start here)'!K159),ISNUMBER(Dispersion!$F$9)),'Emissions (start here)'!K159*453.59/3600*Dispersion!$F$9,0)</f>
        <v>0</v>
      </c>
      <c r="U159" s="74">
        <f>IF(AND(ISNUMBER('Emissions (start here)'!L159),ISNUMBER(Dispersion!$F$10)),'Emissions (start here)'!L159*2000*453.59/8760/3600*Dispersion!$F$10,0)</f>
        <v>0</v>
      </c>
      <c r="V159" s="74">
        <f>IF(AND(ISNUMBER('Emissions (start here)'!L159),ISNUMBER(Dispersion!$F$11)),'Emissions (start here)'!L159*2000*453.59/8760/3600*Dispersion!$F$11,0)</f>
        <v>0</v>
      </c>
      <c r="W159" s="74">
        <f>IF(AND(ISNUMBER('Emissions (start here)'!M159),ISNUMBER(Dispersion!$G$8)),'Emissions (start here)'!M159*453.59/3600*Dispersion!$G$8,0)</f>
        <v>0</v>
      </c>
      <c r="X159" s="74">
        <f>IF(AND(ISNUMBER('Emissions (start here)'!M159),ISNUMBER(Dispersion!$G$9)),'Emissions (start here)'!M159*453.59/3600*Dispersion!$G$9,0)</f>
        <v>0</v>
      </c>
      <c r="Y159" s="74">
        <f>IF(AND(ISNUMBER('Emissions (start here)'!N159),ISNUMBER(Dispersion!$G$10)),'Emissions (start here)'!N159*2000*453.59/8760/3600*Dispersion!$G$10,0)</f>
        <v>0</v>
      </c>
      <c r="Z159" s="74">
        <f>IF(AND(ISNUMBER('Emissions (start here)'!N159),ISNUMBER(Dispersion!$G$11)),'Emissions (start here)'!N159*2000*453.59/8760/3600*Dispersion!$G$11,0)</f>
        <v>0</v>
      </c>
      <c r="AA159" s="74">
        <f>IF(AND(ISNUMBER('Emissions (start here)'!O159),ISNUMBER(Dispersion!$H$8)),'Emissions (start here)'!O159*453.59/3600*Dispersion!$H$8,0)</f>
        <v>0</v>
      </c>
      <c r="AB159" s="74">
        <f>IF(AND(ISNUMBER('Emissions (start here)'!O159),ISNUMBER(Dispersion!$H$9)),'Emissions (start here)'!O159*453.59/3600*Dispersion!$H$9,0)</f>
        <v>0</v>
      </c>
      <c r="AC159" s="74">
        <f>IF(AND(ISNUMBER('Emissions (start here)'!P159),ISNUMBER(Dispersion!$H$10)),'Emissions (start here)'!P159*2000*453.59/8760/3600*Dispersion!$H$10,0)</f>
        <v>0</v>
      </c>
      <c r="AD159" s="74">
        <f>IF(AND(ISNUMBER('Emissions (start here)'!P159),ISNUMBER(Dispersion!$H$11)),'Emissions (start here)'!P159*2000*453.59/8760/3600*Dispersion!$H$11,0)</f>
        <v>0</v>
      </c>
      <c r="AE159" s="74">
        <f>IF(AND(ISNUMBER('Emissions (start here)'!Q159),ISNUMBER(Dispersion!$I$8)),'Emissions (start here)'!Q159*453.59/3600*Dispersion!$I$8,0)</f>
        <v>0</v>
      </c>
      <c r="AF159" s="74">
        <f>IF(AND(ISNUMBER('Emissions (start here)'!Q159),ISNUMBER(Dispersion!$I$9)),'Emissions (start here)'!Q159*453.59/3600*Dispersion!$I$9,0)</f>
        <v>0</v>
      </c>
      <c r="AG159" s="74">
        <f>IF(AND(ISNUMBER('Emissions (start here)'!R159),ISNUMBER(Dispersion!$I$10)),'Emissions (start here)'!R159*2000*453.59/8760/3600*Dispersion!$I$10,0)</f>
        <v>0</v>
      </c>
      <c r="AH159" s="74">
        <f>IF(AND(ISNUMBER('Emissions (start here)'!R159),ISNUMBER(Dispersion!$I$11)),'Emissions (start here)'!R159*2000*453.59/8760/3600*Dispersion!$I$11,0)</f>
        <v>0</v>
      </c>
      <c r="AI159" s="74">
        <f>IF(AND(ISNUMBER('Emissions (start here)'!S159),ISNUMBER(Dispersion!$J$8)),'Emissions (start here)'!S159*453.59/3600*Dispersion!$J$8,0)</f>
        <v>0</v>
      </c>
      <c r="AJ159" s="74">
        <f>IF(AND(ISNUMBER('Emissions (start here)'!S159),ISNUMBER(Dispersion!$J$9)),'Emissions (start here)'!S159*453.59/3600*Dispersion!$J$9,0)</f>
        <v>0</v>
      </c>
      <c r="AK159" s="74">
        <f>IF(AND(ISNUMBER('Emissions (start here)'!T159),ISNUMBER(Dispersion!$J$10)),'Emissions (start here)'!T159*2000*453.59/8760/3600*Dispersion!$J$10,0)</f>
        <v>0</v>
      </c>
      <c r="AL159" s="74">
        <f>IF(AND(ISNUMBER('Emissions (start here)'!T159),ISNUMBER(Dispersion!$J$11)),'Emissions (start here)'!T159*2000*453.59/8760/3600*Dispersion!$J$11,0)</f>
        <v>0</v>
      </c>
      <c r="AM159" s="74">
        <f>IF(AND(ISNUMBER('Emissions (start here)'!U159),ISNUMBER(Dispersion!$K$8)),'Emissions (start here)'!U159*453.59/3600*Dispersion!$K$8,0)</f>
        <v>0</v>
      </c>
      <c r="AN159" s="74">
        <f>IF(AND(ISNUMBER('Emissions (start here)'!U159),ISNUMBER(Dispersion!$K$9)),'Emissions (start here)'!U159*453.59/3600*Dispersion!$K$9,0)</f>
        <v>0</v>
      </c>
      <c r="AO159" s="74">
        <f>IF(AND(ISNUMBER('Emissions (start here)'!V159),ISNUMBER(Dispersion!$K$10)),'Emissions (start here)'!V159*2000*453.59/8760/3600*Dispersion!$K$10,0)</f>
        <v>0</v>
      </c>
      <c r="AP159" s="74">
        <f>IF(AND(ISNUMBER('Emissions (start here)'!V159),ISNUMBER(Dispersion!$K$11)),'Emissions (start here)'!V159*2000*453.59/8760/3600*Dispersion!$K$11,0)</f>
        <v>0</v>
      </c>
      <c r="AQ159" s="74">
        <f>IF(AND(ISNUMBER('Emissions (start here)'!W159),ISNUMBER(Dispersion!$L$8)),'Emissions (start here)'!W159*453.59/3600*Dispersion!$L$8,0)</f>
        <v>0</v>
      </c>
      <c r="AR159" s="74">
        <f>IF(AND(ISNUMBER('Emissions (start here)'!W159),ISNUMBER(Dispersion!$L$9)),'Emissions (start here)'!W159*453.59/3600*Dispersion!$L$9,0)</f>
        <v>0</v>
      </c>
      <c r="AS159" s="74">
        <f>IF(AND(ISNUMBER('Emissions (start here)'!X159),ISNUMBER(Dispersion!$L$10)),'Emissions (start here)'!X159*2000*453.59/8760/3600*Dispersion!$L$10,0)</f>
        <v>0</v>
      </c>
      <c r="AT159" s="74">
        <f>IF(AND(ISNUMBER('Emissions (start here)'!X159),ISNUMBER(Dispersion!$L$11)),'Emissions (start here)'!X159*2000*453.59/8760/3600*Dispersion!$L$11,0)</f>
        <v>0</v>
      </c>
      <c r="AU159" s="74">
        <f>IF(AND(ISNUMBER('Emissions (start here)'!Y159),ISNUMBER(Dispersion!$M$8)),'Emissions (start here)'!Y159*453.59/3600*Dispersion!$M$8,0)</f>
        <v>0</v>
      </c>
      <c r="AV159" s="74">
        <f>IF(AND(ISNUMBER('Emissions (start here)'!Y159),ISNUMBER(Dispersion!$M$9)),'Emissions (start here)'!Y159*453.59/3600*Dispersion!$M$9,0)</f>
        <v>0</v>
      </c>
      <c r="AW159" s="74">
        <f>IF(AND(ISNUMBER('Emissions (start here)'!Z159),ISNUMBER(Dispersion!$M$10)),'Emissions (start here)'!Z159*2000*453.59/8760/3600*Dispersion!$M$10,0)</f>
        <v>0</v>
      </c>
      <c r="AX159" s="74">
        <f>IF(AND(ISNUMBER('Emissions (start here)'!Z159),ISNUMBER(Dispersion!$M$11)),'Emissions (start here)'!Z159*2000*453.59/8760/3600*Dispersion!$M$11,0)</f>
        <v>0</v>
      </c>
      <c r="AY159" s="74">
        <f>IF(AND(ISNUMBER('Emissions (start here)'!AA159),ISNUMBER(Dispersion!$N$8)),'Emissions (start here)'!AA159*453.59/3600*Dispersion!$N$8,0)</f>
        <v>0</v>
      </c>
      <c r="AZ159" s="74">
        <f>IF(AND(ISNUMBER('Emissions (start here)'!AA159),ISNUMBER(Dispersion!$N$9)),'Emissions (start here)'!AA159*453.59/3600*Dispersion!$N$9,0)</f>
        <v>0</v>
      </c>
      <c r="BA159" s="74">
        <f>IF(AND(ISNUMBER('Emissions (start here)'!AB159),ISNUMBER(Dispersion!$N$10)),'Emissions (start here)'!AB159*2000*453.59/8760/3600*Dispersion!$N$10,0)</f>
        <v>0</v>
      </c>
      <c r="BB159" s="74">
        <f>IF(AND(ISNUMBER('Emissions (start here)'!AB159),ISNUMBER(Dispersion!$N$11)),'Emissions (start here)'!AB159*2000*453.59/8760/3600*Dispersion!$N$11,0)</f>
        <v>0</v>
      </c>
      <c r="BC159" s="74">
        <f>IF(AND(ISNUMBER('Emissions (start here)'!AC159),ISNUMBER(Dispersion!$O$8)),'Emissions (start here)'!AC159*453.59/3600*Dispersion!$O$8,0)</f>
        <v>0</v>
      </c>
      <c r="BD159" s="74">
        <f>IF(AND(ISNUMBER('Emissions (start here)'!AC159),ISNUMBER(Dispersion!$O$9)),'Emissions (start here)'!AC159*453.59/3600*Dispersion!$O$9,0)</f>
        <v>0</v>
      </c>
      <c r="BE159" s="74">
        <f>IF(AND(ISNUMBER('Emissions (start here)'!AD159),ISNUMBER(Dispersion!$O$10)),'Emissions (start here)'!AD159*2000*453.59/8760/3600*Dispersion!$O$10,0)</f>
        <v>0</v>
      </c>
      <c r="BF159" s="74">
        <f>IF(AND(ISNUMBER('Emissions (start here)'!AD159),ISNUMBER(Dispersion!$O$11)),'Emissions (start here)'!AD159*2000*453.59/8760/3600*Dispersion!$O$11,0)</f>
        <v>0</v>
      </c>
      <c r="BG159" s="74">
        <f>IF(AND(ISNUMBER('Emissions (start here)'!AE159),ISNUMBER(Dispersion!$P$8)),'Emissions (start here)'!AE159*453.59/3600*Dispersion!$P$8,0)</f>
        <v>0</v>
      </c>
      <c r="BH159" s="74">
        <f>IF(AND(ISNUMBER('Emissions (start here)'!AE159),ISNUMBER(Dispersion!$P$9)),'Emissions (start here)'!AE159*453.59/3600*Dispersion!$P$9,0)</f>
        <v>0</v>
      </c>
      <c r="BI159" s="74">
        <f>IF(AND(ISNUMBER('Emissions (start here)'!AF159),ISNUMBER(Dispersion!$P$10)),'Emissions (start here)'!AF159*2000*453.59/8760/3600*Dispersion!$P$10,0)</f>
        <v>0</v>
      </c>
      <c r="BJ159" s="74">
        <f>IF(AND(ISNUMBER('Emissions (start here)'!AF159),ISNUMBER(Dispersion!$P$11)),'Emissions (start here)'!AF159*2000*453.59/8760/3600*Dispersion!$P$11,0)</f>
        <v>0</v>
      </c>
      <c r="BK159" s="74">
        <f>IF(AND(ISNUMBER('Emissions (start here)'!AG159),ISNUMBER(Dispersion!$Q$8)),'Emissions (start here)'!AG159*453.59/3600*Dispersion!$Q$8,0)</f>
        <v>0</v>
      </c>
      <c r="BL159" s="74">
        <f>IF(AND(ISNUMBER('Emissions (start here)'!AG159),ISNUMBER(Dispersion!$Q$9)),'Emissions (start here)'!AG159*453.59/3600*Dispersion!$Q$9,0)</f>
        <v>0</v>
      </c>
      <c r="BM159" s="74">
        <f>IF(AND(ISNUMBER('Emissions (start here)'!AH159),ISNUMBER(Dispersion!$Q$10)),'Emissions (start here)'!AH159*2000*453.59/8760/3600*Dispersion!$Q$10,0)</f>
        <v>0</v>
      </c>
      <c r="BN159" s="74">
        <f>IF(AND(ISNUMBER('Emissions (start here)'!AH159),ISNUMBER(Dispersion!$Q$11)),'Emissions (start here)'!AH159*2000*453.59/8760/3600*Dispersion!$Q$11,0)</f>
        <v>0</v>
      </c>
      <c r="BO159" s="74">
        <f>IF(AND(ISNUMBER('Emissions (start here)'!AI159),ISNUMBER(Dispersion!$R$8)),'Emissions (start here)'!AI159*453.59/3600*Dispersion!$R$8,0)</f>
        <v>0</v>
      </c>
      <c r="BP159" s="74">
        <f>IF(AND(ISNUMBER('Emissions (start here)'!AI159),ISNUMBER(Dispersion!$R$9)),'Emissions (start here)'!AI159*453.59/3600*Dispersion!$R$9,0)</f>
        <v>0</v>
      </c>
      <c r="BQ159" s="74">
        <f>IF(AND(ISNUMBER('Emissions (start here)'!AJ159),ISNUMBER(Dispersion!$R$10)),'Emissions (start here)'!AJ159*2000*453.59/8760/3600*Dispersion!$R$10,0)</f>
        <v>0</v>
      </c>
      <c r="BR159" s="74">
        <f>IF(AND(ISNUMBER('Emissions (start here)'!AJ159),ISNUMBER(Dispersion!$R$11)),'Emissions (start here)'!AJ159*2000*453.59/8760/3600*Dispersion!$R$11,0)</f>
        <v>0</v>
      </c>
      <c r="BS159" s="74">
        <f>IF(AND(ISNUMBER('Emissions (start here)'!AK159),ISNUMBER(Dispersion!$S$8)),'Emissions (start here)'!AK159*453.59/3600*Dispersion!$S$8,0)</f>
        <v>0</v>
      </c>
      <c r="BT159" s="74">
        <f>IF(AND(ISNUMBER('Emissions (start here)'!AK159),ISNUMBER(Dispersion!$S$9)),'Emissions (start here)'!AK159*453.59/3600*Dispersion!$S$9,0)</f>
        <v>0</v>
      </c>
      <c r="BU159" s="74">
        <f>IF(AND(ISNUMBER('Emissions (start here)'!AL159),ISNUMBER(Dispersion!$S$10)),'Emissions (start here)'!AL159*2000*453.59/8760/3600*Dispersion!$S$10,0)</f>
        <v>0</v>
      </c>
      <c r="BV159" s="74">
        <f>IF(AND(ISNUMBER('Emissions (start here)'!AL159),ISNUMBER(Dispersion!$S$11)),'Emissions (start here)'!AL159*2000*453.59/8760/3600*Dispersion!$S$11,0)</f>
        <v>0</v>
      </c>
      <c r="BW159" s="74">
        <f>IF(AND(ISNUMBER('Emissions (start here)'!AM159),ISNUMBER(Dispersion!$T$8)),'Emissions (start here)'!AM159*453.59/3600*Dispersion!$T$8,0)</f>
        <v>0</v>
      </c>
      <c r="BX159" s="74">
        <f>IF(AND(ISNUMBER('Emissions (start here)'!AM159),ISNUMBER(Dispersion!$T$9)),'Emissions (start here)'!AM159*453.59/3600*Dispersion!$T$9,0)</f>
        <v>0</v>
      </c>
      <c r="BY159" s="74">
        <f>IF(AND(ISNUMBER('Emissions (start here)'!AN159),ISNUMBER(Dispersion!$T$10)),'Emissions (start here)'!AN159*2000*453.59/8760/3600*Dispersion!$T$10,0)</f>
        <v>0</v>
      </c>
      <c r="BZ159" s="74">
        <f>IF(AND(ISNUMBER('Emissions (start here)'!AN159),ISNUMBER(Dispersion!$T$11)),'Emissions (start here)'!AN159*2000*453.59/8760/3600*Dispersion!$T$11,0)</f>
        <v>0</v>
      </c>
      <c r="CA159" s="74">
        <f>IF(AND(ISNUMBER('Emissions (start here)'!AO159),ISNUMBER(Dispersion!$U$8)),'Emissions (start here)'!AO159*453.59/3600*Dispersion!$U$8,0)</f>
        <v>0</v>
      </c>
      <c r="CB159" s="74">
        <f>IF(AND(ISNUMBER('Emissions (start here)'!AO159),ISNUMBER(Dispersion!$U$9)),'Emissions (start here)'!AO159*453.59/3600*Dispersion!$U$9,0)</f>
        <v>0</v>
      </c>
      <c r="CC159" s="74">
        <f>IF(AND(ISNUMBER('Emissions (start here)'!AP159),ISNUMBER(Dispersion!$U$10)),'Emissions (start here)'!AP159*2000*453.59/8760/3600*Dispersion!$U$10,0)</f>
        <v>0</v>
      </c>
      <c r="CD159" s="74">
        <f>IF(AND(ISNUMBER('Emissions (start here)'!AP159),ISNUMBER(Dispersion!$U$11)),'Emissions (start here)'!AP159*2000*453.59/8760/3600*Dispersion!$U$11,0)</f>
        <v>0</v>
      </c>
      <c r="CE159" s="74">
        <f>IF(AND(ISNUMBER('Emissions (start here)'!AQ159),ISNUMBER(Dispersion!$V$8)),'Emissions (start here)'!AQ159*453.59/3600*Dispersion!$V$8,0)</f>
        <v>0</v>
      </c>
      <c r="CF159" s="74">
        <f>IF(AND(ISNUMBER('Emissions (start here)'!AQ159),ISNUMBER(Dispersion!$V$9)),'Emissions (start here)'!AQ159*453.59/3600*Dispersion!$V$9,0)</f>
        <v>0</v>
      </c>
      <c r="CG159" s="74">
        <f>IF(AND(ISNUMBER('Emissions (start here)'!AR159),ISNUMBER(Dispersion!$V$10)),'Emissions (start here)'!AR159*2000*453.59/8760/3600*Dispersion!$V$10,0)</f>
        <v>0</v>
      </c>
      <c r="CH159" s="74">
        <f>IF(AND(ISNUMBER('Emissions (start here)'!AR159),ISNUMBER(Dispersion!$V$11)),'Emissions (start here)'!AR159*2000*453.59/8760/3600*Dispersion!$V$11,0)</f>
        <v>0</v>
      </c>
      <c r="CI159" s="74">
        <f>IF(AND(ISNUMBER('Emissions (start here)'!AS159),ISNUMBER(Dispersion!$W$8)),'Emissions (start here)'!AS159*453.59/3600*Dispersion!$W$8,0)</f>
        <v>0</v>
      </c>
      <c r="CJ159" s="74">
        <f>IF(AND(ISNUMBER('Emissions (start here)'!AS159),ISNUMBER(Dispersion!$W$9)),'Emissions (start here)'!AS159*453.59/3600*Dispersion!$W$9,0)</f>
        <v>0</v>
      </c>
      <c r="CK159" s="74">
        <f>IF(AND(ISNUMBER('Emissions (start here)'!AT159),ISNUMBER(Dispersion!$W$10)),'Emissions (start here)'!AT159*2000*453.59/8760/3600*Dispersion!$W$10,0)</f>
        <v>0</v>
      </c>
      <c r="CL159" s="74">
        <f>IF(AND(ISNUMBER('Emissions (start here)'!AT159),ISNUMBER(Dispersion!$W$11)),'Emissions (start here)'!AT159*2000*453.59/8760/3600*Dispersion!$W$11,0)</f>
        <v>0</v>
      </c>
      <c r="CM159" s="74">
        <f>IF(AND(ISNUMBER('Emissions (start here)'!AU159),ISNUMBER(Dispersion!$X$8)),'Emissions (start here)'!AU159*453.59/3600*Dispersion!$X$8,0)</f>
        <v>0</v>
      </c>
      <c r="CN159" s="74">
        <f>IF(AND(ISNUMBER('Emissions (start here)'!AU159),ISNUMBER(Dispersion!$X$9)),'Emissions (start here)'!AU159*453.59/3600*Dispersion!$X$9,0)</f>
        <v>0</v>
      </c>
      <c r="CO159" s="74">
        <f>IF(AND(ISNUMBER('Emissions (start here)'!AV159),ISNUMBER(Dispersion!$X$10)),'Emissions (start here)'!AV159*2000*453.59/8760/3600*Dispersion!$X$10,0)</f>
        <v>0</v>
      </c>
      <c r="CP159" s="74">
        <f>IF(AND(ISNUMBER('Emissions (start here)'!AV159),ISNUMBER(Dispersion!$X$11)),'Emissions (start here)'!AV159*2000*453.59/8760/3600*Dispersion!$X$11,0)</f>
        <v>0</v>
      </c>
      <c r="CQ159" s="74">
        <f>IF(AND(ISNUMBER('Emissions (start here)'!AW159),ISNUMBER(Dispersion!$Y$8)),'Emissions (start here)'!AW159*453.59/3600*Dispersion!$Y$8,0)</f>
        <v>0</v>
      </c>
      <c r="CR159" s="74">
        <f>IF(AND(ISNUMBER('Emissions (start here)'!AW159),ISNUMBER(Dispersion!$Y$9)),'Emissions (start here)'!AW159*453.59/3600*Dispersion!$Y$9,0)</f>
        <v>0</v>
      </c>
      <c r="CS159" s="74">
        <f>IF(AND(ISNUMBER('Emissions (start here)'!AX159),ISNUMBER(Dispersion!$Y$10)),'Emissions (start here)'!AX159*2000*453.59/8760/3600*Dispersion!$Y$10,0)</f>
        <v>0</v>
      </c>
      <c r="CT159" s="74">
        <f>IF(AND(ISNUMBER('Emissions (start here)'!AX159),ISNUMBER(Dispersion!$Y$11)),'Emissions (start here)'!AX159*2000*453.59/8760/3600*Dispersion!$Y$11,0)</f>
        <v>0</v>
      </c>
      <c r="CU159" s="74">
        <f>IF(AND(ISNUMBER('Emissions (start here)'!AY159),ISNUMBER(Dispersion!$Z$8)),'Emissions (start here)'!AY159*453.59/3600*Dispersion!$Z$8,0)</f>
        <v>0</v>
      </c>
      <c r="CV159" s="74">
        <f>IF(AND(ISNUMBER('Emissions (start here)'!AY159),ISNUMBER(Dispersion!$Z$9)),'Emissions (start here)'!AY159*453.59/3600*Dispersion!$Z$9,0)</f>
        <v>0</v>
      </c>
      <c r="CW159" s="74">
        <f>IF(AND(ISNUMBER('Emissions (start here)'!AZ159),ISNUMBER(Dispersion!$Z$10)),'Emissions (start here)'!AZ159*2000*453.59/8760/3600*Dispersion!$Z$10,0)</f>
        <v>0</v>
      </c>
      <c r="CX159" s="74">
        <f>IF(AND(ISNUMBER('Emissions (start here)'!AZ159),ISNUMBER(Dispersion!$Z$11)),'Emissions (start here)'!AZ159*2000*453.59/8760/3600*Dispersion!$Z$11,0)</f>
        <v>0</v>
      </c>
      <c r="CY159" s="74">
        <f>IF(AND(ISNUMBER('Emissions (start here)'!BA159),ISNUMBER(Dispersion!$AA$8)),'Emissions (start here)'!BA159*453.59/3600*Dispersion!$AA$8,0)</f>
        <v>0</v>
      </c>
      <c r="CZ159" s="74">
        <f>IF(AND(ISNUMBER('Emissions (start here)'!BA159),ISNUMBER(Dispersion!$AA$9)),'Emissions (start here)'!BA159*453.59/3600*Dispersion!$AA$9,0)</f>
        <v>0</v>
      </c>
      <c r="DA159" s="74">
        <f>IF(AND(ISNUMBER('Emissions (start here)'!BB159),ISNUMBER(Dispersion!$AA$10)),'Emissions (start here)'!BB159*2000*453.59/8760/3600*Dispersion!$AA$10,0)</f>
        <v>0</v>
      </c>
      <c r="DB159" s="74">
        <f>IF(AND(ISNUMBER('Emissions (start here)'!BB159),ISNUMBER(Dispersion!$AA$11)),'Emissions (start here)'!BB159*2000*453.59/8760/3600*Dispersion!$AA$11,0)</f>
        <v>0</v>
      </c>
      <c r="DC159" s="74">
        <f>IF(AND(ISNUMBER('Emissions (start here)'!BC159),ISNUMBER(Dispersion!$AB$8)),'Emissions (start here)'!BC159*453.59/3600*Dispersion!$AB$8,0)</f>
        <v>0</v>
      </c>
      <c r="DD159" s="74">
        <f>IF(AND(ISNUMBER('Emissions (start here)'!BC159),ISNUMBER(Dispersion!$AB$9)),'Emissions (start here)'!BC159*453.59/3600*Dispersion!$AB$9,0)</f>
        <v>0</v>
      </c>
      <c r="DE159" s="74">
        <f>IF(AND(ISNUMBER('Emissions (start here)'!BD159),ISNUMBER(Dispersion!$AB$10)),'Emissions (start here)'!BD159*2000*453.59/8760/3600*Dispersion!$AB$10,0)</f>
        <v>0</v>
      </c>
      <c r="DF159" s="74">
        <f>IF(AND(ISNUMBER('Emissions (start here)'!BD159),ISNUMBER(Dispersion!$AB$11)),'Emissions (start here)'!BD159*2000*453.59/8760/3600*Dispersion!$AB$11,0)</f>
        <v>0</v>
      </c>
      <c r="DG159" s="74">
        <f>IF(AND(ISNUMBER('Emissions (start here)'!BE159),ISNUMBER(Dispersion!$AC$8)),'Emissions (start here)'!BE159*453.59/3600*Dispersion!$AC$8,0)</f>
        <v>0</v>
      </c>
      <c r="DH159" s="74">
        <f>IF(AND(ISNUMBER('Emissions (start here)'!BE159),ISNUMBER(Dispersion!$AC$9)),'Emissions (start here)'!BE159*453.59/3600*Dispersion!$AC$9,0)</f>
        <v>0</v>
      </c>
      <c r="DI159" s="74">
        <f>IF(AND(ISNUMBER('Emissions (start here)'!BF159),ISNUMBER(Dispersion!$AC$10)),'Emissions (start here)'!BF159*2000*453.59/8760/3600*Dispersion!$AC$10,0)</f>
        <v>0</v>
      </c>
      <c r="DJ159" s="74">
        <f>IF(AND(ISNUMBER('Emissions (start here)'!BF159),ISNUMBER(Dispersion!$AC$11)),'Emissions (start here)'!BF159*2000*453.59/8760/3600*Dispersion!$AC$11,0)</f>
        <v>0</v>
      </c>
      <c r="DK159" s="74">
        <f>IF(AND(ISNUMBER('Emissions (start here)'!BG159),ISNUMBER(Dispersion!$AD$8)),'Emissions (start here)'!BG159*453.59/3600*Dispersion!$AD$8,0)</f>
        <v>0</v>
      </c>
      <c r="DL159" s="74">
        <f>IF(AND(ISNUMBER('Emissions (start here)'!BG159),ISNUMBER(Dispersion!$AD$9)),'Emissions (start here)'!BG159*453.59/3600*Dispersion!$AD$9,0)</f>
        <v>0</v>
      </c>
      <c r="DM159" s="74">
        <f>IF(AND(ISNUMBER('Emissions (start here)'!BH159),ISNUMBER(Dispersion!$AD$10)),'Emissions (start here)'!BH159*2000*453.59/8760/3600*Dispersion!$AD$10,0)</f>
        <v>0</v>
      </c>
      <c r="DN159" s="74">
        <f>IF(AND(ISNUMBER('Emissions (start here)'!BH159),ISNUMBER(Dispersion!$AD$11)),'Emissions (start here)'!BH159*2000*453.59/8760/3600*Dispersion!$AD$11,0)</f>
        <v>0</v>
      </c>
      <c r="DO159" s="74">
        <f>IF(AND(ISNUMBER('Emissions (start here)'!BI159),ISNUMBER(Dispersion!$AE$8)),'Emissions (start here)'!BI159*453.59/3600*Dispersion!$AE$8,0)</f>
        <v>0</v>
      </c>
      <c r="DP159" s="74">
        <f>IF(AND(ISNUMBER('Emissions (start here)'!BI159),ISNUMBER(Dispersion!$AE$9)),'Emissions (start here)'!BI159*453.59/3600*Dispersion!$AE$9,0)</f>
        <v>0</v>
      </c>
      <c r="DQ159" s="74">
        <f>IF(AND(ISNUMBER('Emissions (start here)'!BJ159),ISNUMBER(Dispersion!$AE$10)),'Emissions (start here)'!BJ159*2000*453.59/8760/3600*Dispersion!$AE$10,0)</f>
        <v>0</v>
      </c>
      <c r="DR159" s="74">
        <f>IF(AND(ISNUMBER('Emissions (start here)'!BJ159),ISNUMBER(Dispersion!$AE$11)),'Emissions (start here)'!BJ159*2000*453.59/8760/3600*Dispersion!$AE$11,0)</f>
        <v>0</v>
      </c>
      <c r="DS159" s="74">
        <f>IF(AND(ISNUMBER('Emissions (start here)'!BK159),ISNUMBER(Dispersion!$AF$8)),'Emissions (start here)'!BK159*453.59/3600*Dispersion!$AF$8,0)</f>
        <v>0</v>
      </c>
      <c r="DT159" s="74">
        <f>IF(AND(ISNUMBER('Emissions (start here)'!BK159),ISNUMBER(Dispersion!$AF$9)),'Emissions (start here)'!BK159*453.59/3600*Dispersion!$AF$9,0)</f>
        <v>0</v>
      </c>
      <c r="DU159" s="74">
        <f>IF(AND(ISNUMBER('Emissions (start here)'!BL159),ISNUMBER(Dispersion!$AF$10)),'Emissions (start here)'!BL159*2000*453.59/8760/3600*Dispersion!$AF$10,0)</f>
        <v>0</v>
      </c>
      <c r="DV159" s="74">
        <f>IF(AND(ISNUMBER('Emissions (start here)'!BL159),ISNUMBER(Dispersion!$AF$11)),'Emissions (start here)'!BL159*2000*453.59/8760/3600*Dispersion!$AF$11,0)</f>
        <v>0</v>
      </c>
      <c r="DW159" s="74">
        <f>IF(AND(ISNUMBER('Emissions (start here)'!BM159),ISNUMBER(Dispersion!$AG$8)),'Emissions (start here)'!BM159*453.59/3600*Dispersion!$AG$8,0)</f>
        <v>0</v>
      </c>
      <c r="DX159" s="74">
        <f>IF(AND(ISNUMBER('Emissions (start here)'!BM159),ISNUMBER(Dispersion!$AG$9)),'Emissions (start here)'!BM159*453.59/3600*Dispersion!$AG$9,0)</f>
        <v>0</v>
      </c>
      <c r="DY159" s="74">
        <f>IF(AND(ISNUMBER('Emissions (start here)'!BN159),ISNUMBER(Dispersion!$AG$10)),'Emissions (start here)'!BN159*2000*453.59/8760/3600*Dispersion!$AG$10,0)</f>
        <v>0</v>
      </c>
      <c r="DZ159" s="74">
        <f>IF(AND(ISNUMBER('Emissions (start here)'!BN159),ISNUMBER(Dispersion!$AG$11)),'Emissions (start here)'!BN159*2000*453.59/8760/3600*Dispersion!$AG$11,0)</f>
        <v>0</v>
      </c>
      <c r="EA159" s="74">
        <f>IF(AND(ISNUMBER('Emissions (start here)'!BO159),ISNUMBER(Dispersion!$AH$8)),'Emissions (start here)'!BO159*453.59/3600*Dispersion!$AH$8,0)</f>
        <v>0</v>
      </c>
      <c r="EB159" s="74">
        <f>IF(AND(ISNUMBER('Emissions (start here)'!BO159),ISNUMBER(Dispersion!$AH$9)),'Emissions (start here)'!BO159*453.59/3600*Dispersion!$AH$9,0)</f>
        <v>0</v>
      </c>
      <c r="EC159" s="74">
        <f>IF(AND(ISNUMBER('Emissions (start here)'!BP159),ISNUMBER(Dispersion!$AH$10)),'Emissions (start here)'!BP159*2000*453.59/8760/3600*Dispersion!$AH$10,0)</f>
        <v>0</v>
      </c>
      <c r="ED159" s="74">
        <f>IF(AND(ISNUMBER('Emissions (start here)'!BP159),ISNUMBER(Dispersion!$AH$11)),'Emissions (start here)'!BP159*2000*453.59/8760/3600*Dispersion!$AH$11,0)</f>
        <v>0</v>
      </c>
      <c r="EE159" s="74">
        <f>IF(AND(ISNUMBER('Emissions (start here)'!BQ159),ISNUMBER(Dispersion!$AI$8)),'Emissions (start here)'!BQ159*453.59/3600*Dispersion!$AI$8,0)</f>
        <v>0</v>
      </c>
      <c r="EF159" s="74">
        <f>IF(AND(ISNUMBER('Emissions (start here)'!BQ159),ISNUMBER(Dispersion!$AI$9)),'Emissions (start here)'!BQ159*453.59/3600*Dispersion!$AI$9,0)</f>
        <v>0</v>
      </c>
      <c r="EG159" s="74">
        <f>IF(AND(ISNUMBER('Emissions (start here)'!BR159),ISNUMBER(Dispersion!$AI$10)),'Emissions (start here)'!BR159*2000*453.59/8760/3600*Dispersion!$AI$10,0)</f>
        <v>0</v>
      </c>
      <c r="EH159" s="74">
        <f>IF(AND(ISNUMBER('Emissions (start here)'!BR159),ISNUMBER(Dispersion!$AI$11)),'Emissions (start here)'!BR159*2000*453.59/8760/3600*Dispersion!$AI$11,0)</f>
        <v>0</v>
      </c>
      <c r="EI159" s="74">
        <f>IF(AND(ISNUMBER('Emissions (start here)'!BS159),ISNUMBER(Dispersion!$AJ$8)),'Emissions (start here)'!BS159*453.59/3600*Dispersion!$AJ$8,0)</f>
        <v>0</v>
      </c>
      <c r="EJ159" s="74">
        <f>IF(AND(ISNUMBER('Emissions (start here)'!BS159),ISNUMBER(Dispersion!$AJ$9)),'Emissions (start here)'!BS159*453.59/3600*Dispersion!$AJ$9,0)</f>
        <v>0</v>
      </c>
      <c r="EK159" s="74">
        <f>IF(AND(ISNUMBER('Emissions (start here)'!BT159),ISNUMBER(Dispersion!$AJ$10)),'Emissions (start here)'!BT159*2000*453.59/8760/3600*Dispersion!$AJ$10,0)</f>
        <v>0</v>
      </c>
      <c r="EL159" s="74">
        <f>IF(AND(ISNUMBER('Emissions (start here)'!BT159),ISNUMBER(Dispersion!$AJ$11)),'Emissions (start here)'!BT159*2000*453.59/8760/3600*Dispersion!$AJ$11,0)</f>
        <v>0</v>
      </c>
      <c r="EM159" s="74">
        <f>IF(AND(ISNUMBER('Emissions (start here)'!BU159),ISNUMBER(Dispersion!$AK$8)),'Emissions (start here)'!BU159*453.59/3600*Dispersion!$AK$8,0)</f>
        <v>0</v>
      </c>
      <c r="EN159" s="74">
        <f>IF(AND(ISNUMBER('Emissions (start here)'!BU159),ISNUMBER(Dispersion!$AK$9)),'Emissions (start here)'!BU159*453.59/3600*Dispersion!$AK$9,0)</f>
        <v>0</v>
      </c>
      <c r="EO159" s="74">
        <f>IF(AND(ISNUMBER('Emissions (start here)'!BV159),ISNUMBER(Dispersion!$AK$10)),'Emissions (start here)'!BV159*2000*453.59/8760/3600*Dispersion!$AK$10,0)</f>
        <v>0</v>
      </c>
      <c r="EP159" s="74">
        <f>IF(AND(ISNUMBER('Emissions (start here)'!BV159),ISNUMBER(Dispersion!$AK$11)),'Emissions (start here)'!BV159*2000*453.59/8760/3600*Dispersion!$AK$11,0)</f>
        <v>0</v>
      </c>
      <c r="EQ159" s="74">
        <f>IF(AND(ISNUMBER('Emissions (start here)'!BW159),ISNUMBER(Dispersion!$AL$8)),'Emissions (start here)'!BW159*453.59/3600*Dispersion!$AL$8,0)</f>
        <v>0</v>
      </c>
      <c r="ER159" s="74">
        <f>IF(AND(ISNUMBER('Emissions (start here)'!BW159),ISNUMBER(Dispersion!$AL$9)),'Emissions (start here)'!BW159*453.59/3600*Dispersion!$AL$9,0)</f>
        <v>0</v>
      </c>
      <c r="ES159" s="74">
        <f>IF(AND(ISNUMBER('Emissions (start here)'!BX159),ISNUMBER(Dispersion!$AL$10)),'Emissions (start here)'!BX159*2000*453.59/8760/3600*Dispersion!$AL$10,0)</f>
        <v>0</v>
      </c>
      <c r="ET159" s="74">
        <f>IF(AND(ISNUMBER('Emissions (start here)'!BX159),ISNUMBER(Dispersion!$AL$11)),'Emissions (start here)'!BX159*2000*453.59/8760/3600*Dispersion!$AL$11,0)</f>
        <v>0</v>
      </c>
      <c r="EU159" s="74">
        <f>IF(AND(ISNUMBER('Emissions (start here)'!BY159),ISNUMBER(Dispersion!$AM$8)),'Emissions (start here)'!BY159*453.59/3600*Dispersion!$AM$8,0)</f>
        <v>0</v>
      </c>
      <c r="EV159" s="74">
        <f>IF(AND(ISNUMBER('Emissions (start here)'!BY159),ISNUMBER(Dispersion!$AM$9)),'Emissions (start here)'!BY159*453.59/3600*Dispersion!$AM$9,0)</f>
        <v>0</v>
      </c>
      <c r="EW159" s="74">
        <f>IF(AND(ISNUMBER('Emissions (start here)'!BZ159),ISNUMBER(Dispersion!$AM$10)),'Emissions (start here)'!BZ159*2000*453.59/8760/3600*Dispersion!$AM$10,0)</f>
        <v>0</v>
      </c>
      <c r="EX159" s="74">
        <f>IF(AND(ISNUMBER('Emissions (start here)'!BZ159),ISNUMBER(Dispersion!$AM$11)),'Emissions (start here)'!BZ159*2000*453.59/8760/3600*Dispersion!$AM$11,0)</f>
        <v>0</v>
      </c>
      <c r="EY159" s="74">
        <f>IF(AND(ISNUMBER('Emissions (start here)'!CA159),ISNUMBER(Dispersion!$AN$8)),'Emissions (start here)'!CA159*453.59/3600*Dispersion!$AN$8,0)</f>
        <v>0</v>
      </c>
      <c r="EZ159" s="74">
        <f>IF(AND(ISNUMBER('Emissions (start here)'!CA159),ISNUMBER(Dispersion!$AN$9)),'Emissions (start here)'!CA159*453.59/3600*Dispersion!$AN$9,0)</f>
        <v>0</v>
      </c>
      <c r="FA159" s="74">
        <f>IF(AND(ISNUMBER('Emissions (start here)'!CB159),ISNUMBER(Dispersion!$AN$10)),'Emissions (start here)'!CB159*2000*453.59/8760/3600*Dispersion!$AN$10,0)</f>
        <v>0</v>
      </c>
      <c r="FB159" s="74">
        <f>IF(AND(ISNUMBER('Emissions (start here)'!CB159),ISNUMBER(Dispersion!$AN$11)),'Emissions (start here)'!CB159*2000*453.59/8760/3600*Dispersion!$AN$11,0)</f>
        <v>0</v>
      </c>
      <c r="FC159" s="74">
        <f>IF(AND(ISNUMBER('Emissions (start here)'!CC159),ISNUMBER(Dispersion!$AO$8)),'Emissions (start here)'!CC159*453.59/3600*Dispersion!$AO$8,0)</f>
        <v>0</v>
      </c>
      <c r="FD159" s="74">
        <f>IF(AND(ISNUMBER('Emissions (start here)'!CC159),ISNUMBER(Dispersion!$AO$9)),'Emissions (start here)'!CC159*453.59/3600*Dispersion!$AO$9,0)</f>
        <v>0</v>
      </c>
      <c r="FE159" s="74">
        <f>IF(AND(ISNUMBER('Emissions (start here)'!CD159),ISNUMBER(Dispersion!$AO$10)),'Emissions (start here)'!CD159*2000*453.59/8760/3600*Dispersion!$AO$10,0)</f>
        <v>0</v>
      </c>
      <c r="FF159" s="74">
        <f>IF(AND(ISNUMBER('Emissions (start here)'!CD159),ISNUMBER(Dispersion!$AO$11)),'Emissions (start here)'!CD159*2000*453.59/8760/3600*Dispersion!$AO$11,0)</f>
        <v>0</v>
      </c>
      <c r="FG159" s="74">
        <f>IF(AND(ISNUMBER('Emissions (start here)'!CE159),ISNUMBER(Dispersion!$AP$8)),'Emissions (start here)'!CE159*453.59/3600*Dispersion!$AP$8,0)</f>
        <v>0</v>
      </c>
      <c r="FH159" s="74">
        <f>IF(AND(ISNUMBER('Emissions (start here)'!CE159),ISNUMBER(Dispersion!$AP$9)),'Emissions (start here)'!CE159*453.59/3600*Dispersion!$AP$9,0)</f>
        <v>0</v>
      </c>
      <c r="FI159" s="74">
        <f>IF(AND(ISNUMBER('Emissions (start here)'!CF159),ISNUMBER(Dispersion!$AP$10)),'Emissions (start here)'!CF159*2000*453.59/8760/3600*Dispersion!$AP$10,0)</f>
        <v>0</v>
      </c>
      <c r="FJ159" s="74">
        <f>IF(AND(ISNUMBER('Emissions (start here)'!CF159),ISNUMBER(Dispersion!$AP$11)),'Emissions (start here)'!CF159*2000*453.59/8760/3600*Dispersion!$AP$11,0)</f>
        <v>0</v>
      </c>
      <c r="FK159" s="74">
        <f>IF(AND(ISNUMBER('Emissions (start here)'!CG159),ISNUMBER(Dispersion!$AQ$8)),'Emissions (start here)'!CG159*453.59/3600*Dispersion!$AQ$8,0)</f>
        <v>0</v>
      </c>
      <c r="FL159" s="74">
        <f>IF(AND(ISNUMBER('Emissions (start here)'!CG159),ISNUMBER(Dispersion!$AQ$9)),'Emissions (start here)'!CG159*453.59/3600*Dispersion!$AQ$9,0)</f>
        <v>0</v>
      </c>
      <c r="FM159" s="74">
        <f>IF(AND(ISNUMBER('Emissions (start here)'!CH159),ISNUMBER(Dispersion!$AQ$10)),'Emissions (start here)'!CH159*2000*453.59/8760/3600*Dispersion!$AQ$10,0)</f>
        <v>0</v>
      </c>
      <c r="FN159" s="74">
        <f>IF(AND(ISNUMBER('Emissions (start here)'!CH159),ISNUMBER(Dispersion!$AQ$11)),'Emissions (start here)'!CH159*2000*453.59/8760/3600*Dispersion!$AQ$11,0)</f>
        <v>0</v>
      </c>
      <c r="FO159" s="74">
        <f>IF(AND(ISNUMBER('Emissions (start here)'!CI159),ISNUMBER(Dispersion!$AR$8)),'Emissions (start here)'!CI159*453.59/3600*Dispersion!$AR$8,0)</f>
        <v>0</v>
      </c>
      <c r="FP159" s="74">
        <f>IF(AND(ISNUMBER('Emissions (start here)'!CI159),ISNUMBER(Dispersion!$AR$9)),'Emissions (start here)'!CI159*453.59/3600*Dispersion!$AR$9,0)</f>
        <v>0</v>
      </c>
      <c r="FQ159" s="74">
        <f>IF(AND(ISNUMBER('Emissions (start here)'!CJ159),ISNUMBER(Dispersion!$AR$10)),'Emissions (start here)'!CJ159*2000*453.59/8760/3600*Dispersion!$AR$10,0)</f>
        <v>0</v>
      </c>
      <c r="FR159" s="74">
        <f>IF(AND(ISNUMBER('Emissions (start here)'!CJ159),ISNUMBER(Dispersion!$AR$11)),'Emissions (start here)'!CJ159*2000*453.59/8760/3600*Dispersion!$AR$11,0)</f>
        <v>0</v>
      </c>
      <c r="FS159" s="74">
        <f>IF(AND(ISNUMBER('Emissions (start here)'!CK159),ISNUMBER(Dispersion!$AS$8)),'Emissions (start here)'!CK159*453.59/3600*Dispersion!$AS$8,0)</f>
        <v>0</v>
      </c>
      <c r="FT159" s="74">
        <f>IF(AND(ISNUMBER('Emissions (start here)'!CK159),ISNUMBER(Dispersion!$AS$9)),'Emissions (start here)'!CK159*453.59/3600*Dispersion!$AS$9,0)</f>
        <v>0</v>
      </c>
      <c r="FU159" s="74">
        <f>IF(AND(ISNUMBER('Emissions (start here)'!CL159),ISNUMBER(Dispersion!$AS$10)),'Emissions (start here)'!CL159*2000*453.59/8760/3600*Dispersion!$AS$10,0)</f>
        <v>0</v>
      </c>
      <c r="FV159" s="74">
        <f>IF(AND(ISNUMBER('Emissions (start here)'!CL159),ISNUMBER(Dispersion!$AS$11)),'Emissions (start here)'!CL159*2000*453.59/8760/3600*Dispersion!$AS$11,0)</f>
        <v>0</v>
      </c>
      <c r="FW159" s="74">
        <f>IF(AND(ISNUMBER('Emissions (start here)'!CM159),ISNUMBER(Dispersion!$AT$8)),'Emissions (start here)'!CM159*453.59/3600*Dispersion!$AT$8,0)</f>
        <v>0</v>
      </c>
      <c r="FX159" s="74">
        <f>IF(AND(ISNUMBER('Emissions (start here)'!CM159),ISNUMBER(Dispersion!$AT$9)),'Emissions (start here)'!CM159*453.59/3600*Dispersion!$AT$9,0)</f>
        <v>0</v>
      </c>
      <c r="FY159" s="74">
        <f>IF(AND(ISNUMBER('Emissions (start here)'!CN159),ISNUMBER(Dispersion!$AT$10)),'Emissions (start here)'!CN159*2000*453.59/8760/3600*Dispersion!$AT$10,0)</f>
        <v>0</v>
      </c>
      <c r="FZ159" s="74">
        <f>IF(AND(ISNUMBER('Emissions (start here)'!CN159),ISNUMBER(Dispersion!$AT$11)),'Emissions (start here)'!CN159*2000*453.59/8760/3600*Dispersion!$AT$11,0)</f>
        <v>0</v>
      </c>
      <c r="GA159" s="74">
        <f>IF(AND(ISNUMBER('Emissions (start here)'!CO159),ISNUMBER(Dispersion!$AU$8)),'Emissions (start here)'!CO159*453.59/3600*Dispersion!$AU$8,0)</f>
        <v>0</v>
      </c>
      <c r="GB159" s="74">
        <f>IF(AND(ISNUMBER('Emissions (start here)'!CO159),ISNUMBER(Dispersion!$AU$9)),'Emissions (start here)'!CO159*453.59/3600*Dispersion!$AU$9,0)</f>
        <v>0</v>
      </c>
      <c r="GC159" s="74">
        <f>IF(AND(ISNUMBER('Emissions (start here)'!CP159),ISNUMBER(Dispersion!$AU$10)),'Emissions (start here)'!CP159*2000*453.59/8760/3600*Dispersion!$AU$10,0)</f>
        <v>0</v>
      </c>
      <c r="GD159" s="74">
        <f>IF(AND(ISNUMBER('Emissions (start here)'!CP159),ISNUMBER(Dispersion!$AU$11)),'Emissions (start here)'!CP159*2000*453.59/8760/3600*Dispersion!$AU$11,0)</f>
        <v>0</v>
      </c>
      <c r="GE159" s="74">
        <f>IF(AND(ISNUMBER('Emissions (start here)'!CQ159),ISNUMBER(Dispersion!$AV$8)),'Emissions (start here)'!CQ159*453.59/3600*Dispersion!$AV$8,0)</f>
        <v>0</v>
      </c>
      <c r="GF159" s="74">
        <f>IF(AND(ISNUMBER('Emissions (start here)'!CQ159),ISNUMBER(Dispersion!$AV$9)),'Emissions (start here)'!CQ159*453.59/3600*Dispersion!$AV$9,0)</f>
        <v>0</v>
      </c>
      <c r="GG159" s="74">
        <f>IF(AND(ISNUMBER('Emissions (start here)'!CR159),ISNUMBER(Dispersion!$AV$10)),'Emissions (start here)'!CR159*2000*453.59/8760/3600*Dispersion!$AV$10,0)</f>
        <v>0</v>
      </c>
      <c r="GH159" s="74">
        <f>IF(AND(ISNUMBER('Emissions (start here)'!CR159),ISNUMBER(Dispersion!$AV$11)),'Emissions (start here)'!CR159*2000*453.59/8760/3600*Dispersion!$AV$11,0)</f>
        <v>0</v>
      </c>
      <c r="GI159" s="74">
        <f>IF(AND(ISNUMBER('Emissions (start here)'!CS159),ISNUMBER(Dispersion!$AW$8)),'Emissions (start here)'!CS159*453.59/3600*Dispersion!$AW$8,0)</f>
        <v>0</v>
      </c>
      <c r="GJ159" s="74">
        <f>IF(AND(ISNUMBER('Emissions (start here)'!CS159),ISNUMBER(Dispersion!$AW$9)),'Emissions (start here)'!CS159*453.59/3600*Dispersion!$AW$9,0)</f>
        <v>0</v>
      </c>
      <c r="GK159" s="74">
        <f>IF(AND(ISNUMBER('Emissions (start here)'!CT159),ISNUMBER(Dispersion!$AW$10)),'Emissions (start here)'!CT159*2000*453.59/8760/3600*Dispersion!$AW$10,0)</f>
        <v>0</v>
      </c>
      <c r="GL159" s="74">
        <f>IF(AND(ISNUMBER('Emissions (start here)'!CT159),ISNUMBER(Dispersion!$AW$11)),'Emissions (start here)'!CT159*2000*453.59/8760/3600*Dispersion!$AW$11,0)</f>
        <v>0</v>
      </c>
      <c r="GM159" s="74">
        <f>IF(AND(ISNUMBER('Emissions (start here)'!CU159),ISNUMBER(Dispersion!$AX$8)),'Emissions (start here)'!CU159*453.59/3600*Dispersion!$AX$8,0)</f>
        <v>0</v>
      </c>
      <c r="GN159" s="74">
        <f>IF(AND(ISNUMBER('Emissions (start here)'!CU159),ISNUMBER(Dispersion!$AX$9)),'Emissions (start here)'!CU159*453.59/3600*Dispersion!$AX$9,0)</f>
        <v>0</v>
      </c>
      <c r="GO159" s="74">
        <f>IF(AND(ISNUMBER('Emissions (start here)'!CV159),ISNUMBER(Dispersion!$AX$10)),'Emissions (start here)'!CV159*2000*453.59/8760/3600*Dispersion!$AX$10,0)</f>
        <v>0</v>
      </c>
      <c r="GP159" s="74">
        <f>IF(AND(ISNUMBER('Emissions (start here)'!CV159),ISNUMBER(Dispersion!$AX$11)),'Emissions (start here)'!CV159*2000*453.59/8760/3600*Dispersion!$AX$11,0)</f>
        <v>0</v>
      </c>
      <c r="GQ159" s="74">
        <f>IF(AND(ISNUMBER('Emissions (start here)'!CW159),ISNUMBER(Dispersion!$AY$8)),'Emissions (start here)'!CW159*453.59/3600*Dispersion!$AY$8,0)</f>
        <v>0</v>
      </c>
      <c r="GR159" s="74">
        <f>IF(AND(ISNUMBER('Emissions (start here)'!CW159),ISNUMBER(Dispersion!$AY$9)),'Emissions (start here)'!CW159*453.59/3600*Dispersion!$AY$9,0)</f>
        <v>0</v>
      </c>
      <c r="GS159" s="74">
        <f>IF(AND(ISNUMBER('Emissions (start here)'!CX159),ISNUMBER(Dispersion!$AY$10)),'Emissions (start here)'!CX159*2000*453.59/8760/3600*Dispersion!$AY$10,0)</f>
        <v>0</v>
      </c>
      <c r="GT159" s="74">
        <f>IF(AND(ISNUMBER('Emissions (start here)'!CX159),ISNUMBER(Dispersion!$AY$11)),'Emissions (start here)'!CX159*2000*453.59/8760/3600*Dispersion!$AY$11,0)</f>
        <v>0</v>
      </c>
      <c r="GU159" s="74">
        <f>IF(AND(ISNUMBER('Emissions (start here)'!CY159),ISNUMBER(Dispersion!$AZ$8)),'Emissions (start here)'!CY159*453.59/3600*Dispersion!$AZ$8,0)</f>
        <v>0</v>
      </c>
      <c r="GV159" s="74">
        <f>IF(AND(ISNUMBER('Emissions (start here)'!CY159),ISNUMBER(Dispersion!$AZ$9)),'Emissions (start here)'!CY159*453.59/3600*Dispersion!$AZ$9,0)</f>
        <v>0</v>
      </c>
      <c r="GW159" s="74">
        <f>IF(AND(ISNUMBER('Emissions (start here)'!CZ159),ISNUMBER(Dispersion!$AZ$10)),'Emissions (start here)'!CZ159*2000*453.59/8760/3600*Dispersion!$AZ$10,0)</f>
        <v>0</v>
      </c>
      <c r="GX159" s="74">
        <f>IF(AND(ISNUMBER('Emissions (start here)'!CZ159),ISNUMBER(Dispersion!$AZ$11)),'Emissions (start here)'!CZ159*2000*453.59/8760/3600*Dispersion!$AZ$11,0)</f>
        <v>0</v>
      </c>
    </row>
    <row r="160" spans="1:206" x14ac:dyDescent="0.2">
      <c r="A160" s="51" t="str">
        <f>'Tox Values'!C160</f>
        <v>106-46-7</v>
      </c>
      <c r="B160" s="94" t="str">
        <f>'Tox Values'!D160</f>
        <v>Dichlorobenzene(p), 1,4-</v>
      </c>
      <c r="C160" s="96">
        <f t="shared" si="9"/>
        <v>0</v>
      </c>
      <c r="D160" s="74">
        <f t="shared" si="10"/>
        <v>0</v>
      </c>
      <c r="E160" s="74">
        <f t="shared" si="11"/>
        <v>0</v>
      </c>
      <c r="F160" s="99">
        <f t="shared" si="12"/>
        <v>0</v>
      </c>
      <c r="G160" s="97">
        <f>IF(AND(ISNUMBER('Emissions (start here)'!E160),ISNUMBER(Dispersion!$C$8)),'Emissions (start here)'!E160*453.59/3600*Dispersion!$C$8,0)</f>
        <v>0</v>
      </c>
      <c r="H160" s="74">
        <f>IF(AND(ISNUMBER('Emissions (start here)'!E160),ISNUMBER(Dispersion!$C$9)),'Emissions (start here)'!E160*453.59/3600*Dispersion!$C$9,0)</f>
        <v>0</v>
      </c>
      <c r="I160" s="74">
        <f>IF(AND(ISNUMBER('Emissions (start here)'!F160),ISNUMBER(Dispersion!$C$10)),'Emissions (start here)'!F160*2000*453.59/8760/3600*Dispersion!$C$10,0)</f>
        <v>0</v>
      </c>
      <c r="J160" s="74">
        <f>IF(AND(ISNUMBER('Emissions (start here)'!F160),ISNUMBER(Dispersion!$C$11)),'Emissions (start here)'!F160*2000*453.59/8760/3600*Dispersion!$C$11,0)</f>
        <v>0</v>
      </c>
      <c r="K160" s="74">
        <f>IF(AND(ISNUMBER('Emissions (start here)'!G160),ISNUMBER(Dispersion!$D$8)),'Emissions (start here)'!G160*453.59/3600*Dispersion!$D$8,0)</f>
        <v>0</v>
      </c>
      <c r="L160" s="74">
        <f>IF(AND(ISNUMBER('Emissions (start here)'!G160),ISNUMBER(Dispersion!$D$9)),'Emissions (start here)'!G160*453.59/3600*Dispersion!$D$9,0)</f>
        <v>0</v>
      </c>
      <c r="M160" s="74">
        <f>IF(AND(ISNUMBER('Emissions (start here)'!H160),ISNUMBER(Dispersion!$D$10)),'Emissions (start here)'!H160*2000*453.59/8760/3600*Dispersion!$D$10,0)</f>
        <v>0</v>
      </c>
      <c r="N160" s="74">
        <f>IF(AND(ISNUMBER('Emissions (start here)'!H160),ISNUMBER(Dispersion!$D$11)),'Emissions (start here)'!H160*2000*453.59/8760/3600*Dispersion!$D$11,0)</f>
        <v>0</v>
      </c>
      <c r="O160" s="74">
        <f>IF(AND(ISNUMBER('Emissions (start here)'!I160),ISNUMBER(Dispersion!$E$8)),'Emissions (start here)'!I160*453.59/3600*Dispersion!$E$8,0)</f>
        <v>0</v>
      </c>
      <c r="P160" s="74">
        <f>IF(AND(ISNUMBER('Emissions (start here)'!I160),ISNUMBER(Dispersion!$E$9)),'Emissions (start here)'!I160*453.59/3600*Dispersion!$E$9,0)</f>
        <v>0</v>
      </c>
      <c r="Q160" s="74">
        <f>IF(AND(ISNUMBER('Emissions (start here)'!J160),ISNUMBER(Dispersion!$E$10)),'Emissions (start here)'!J160*2000*453.59/8760/3600*Dispersion!$E$10,0)</f>
        <v>0</v>
      </c>
      <c r="R160" s="74">
        <f>IF(AND(ISNUMBER('Emissions (start here)'!J160),ISNUMBER(Dispersion!$E$11)),'Emissions (start here)'!J160*2000*453.59/8760/3600*Dispersion!$E$11,0)</f>
        <v>0</v>
      </c>
      <c r="S160" s="74">
        <f>IF(AND(ISNUMBER('Emissions (start here)'!K160),ISNUMBER(Dispersion!$F$8)),'Emissions (start here)'!K160*453.59/3600*Dispersion!$F$8,0)</f>
        <v>0</v>
      </c>
      <c r="T160" s="74">
        <f>IF(AND(ISNUMBER('Emissions (start here)'!K160),ISNUMBER(Dispersion!$F$9)),'Emissions (start here)'!K160*453.59/3600*Dispersion!$F$9,0)</f>
        <v>0</v>
      </c>
      <c r="U160" s="74">
        <f>IF(AND(ISNUMBER('Emissions (start here)'!L160),ISNUMBER(Dispersion!$F$10)),'Emissions (start here)'!L160*2000*453.59/8760/3600*Dispersion!$F$10,0)</f>
        <v>0</v>
      </c>
      <c r="V160" s="74">
        <f>IF(AND(ISNUMBER('Emissions (start here)'!L160),ISNUMBER(Dispersion!$F$11)),'Emissions (start here)'!L160*2000*453.59/8760/3600*Dispersion!$F$11,0)</f>
        <v>0</v>
      </c>
      <c r="W160" s="74">
        <f>IF(AND(ISNUMBER('Emissions (start here)'!M160),ISNUMBER(Dispersion!$G$8)),'Emissions (start here)'!M160*453.59/3600*Dispersion!$G$8,0)</f>
        <v>0</v>
      </c>
      <c r="X160" s="74">
        <f>IF(AND(ISNUMBER('Emissions (start here)'!M160),ISNUMBER(Dispersion!$G$9)),'Emissions (start here)'!M160*453.59/3600*Dispersion!$G$9,0)</f>
        <v>0</v>
      </c>
      <c r="Y160" s="74">
        <f>IF(AND(ISNUMBER('Emissions (start here)'!N160),ISNUMBER(Dispersion!$G$10)),'Emissions (start here)'!N160*2000*453.59/8760/3600*Dispersion!$G$10,0)</f>
        <v>0</v>
      </c>
      <c r="Z160" s="74">
        <f>IF(AND(ISNUMBER('Emissions (start here)'!N160),ISNUMBER(Dispersion!$G$11)),'Emissions (start here)'!N160*2000*453.59/8760/3600*Dispersion!$G$11,0)</f>
        <v>0</v>
      </c>
      <c r="AA160" s="74">
        <f>IF(AND(ISNUMBER('Emissions (start here)'!O160),ISNUMBER(Dispersion!$H$8)),'Emissions (start here)'!O160*453.59/3600*Dispersion!$H$8,0)</f>
        <v>0</v>
      </c>
      <c r="AB160" s="74">
        <f>IF(AND(ISNUMBER('Emissions (start here)'!O160),ISNUMBER(Dispersion!$H$9)),'Emissions (start here)'!O160*453.59/3600*Dispersion!$H$9,0)</f>
        <v>0</v>
      </c>
      <c r="AC160" s="74">
        <f>IF(AND(ISNUMBER('Emissions (start here)'!P160),ISNUMBER(Dispersion!$H$10)),'Emissions (start here)'!P160*2000*453.59/8760/3600*Dispersion!$H$10,0)</f>
        <v>0</v>
      </c>
      <c r="AD160" s="74">
        <f>IF(AND(ISNUMBER('Emissions (start here)'!P160),ISNUMBER(Dispersion!$H$11)),'Emissions (start here)'!P160*2000*453.59/8760/3600*Dispersion!$H$11,0)</f>
        <v>0</v>
      </c>
      <c r="AE160" s="74">
        <f>IF(AND(ISNUMBER('Emissions (start here)'!Q160),ISNUMBER(Dispersion!$I$8)),'Emissions (start here)'!Q160*453.59/3600*Dispersion!$I$8,0)</f>
        <v>0</v>
      </c>
      <c r="AF160" s="74">
        <f>IF(AND(ISNUMBER('Emissions (start here)'!Q160),ISNUMBER(Dispersion!$I$9)),'Emissions (start here)'!Q160*453.59/3600*Dispersion!$I$9,0)</f>
        <v>0</v>
      </c>
      <c r="AG160" s="74">
        <f>IF(AND(ISNUMBER('Emissions (start here)'!R160),ISNUMBER(Dispersion!$I$10)),'Emissions (start here)'!R160*2000*453.59/8760/3600*Dispersion!$I$10,0)</f>
        <v>0</v>
      </c>
      <c r="AH160" s="74">
        <f>IF(AND(ISNUMBER('Emissions (start here)'!R160),ISNUMBER(Dispersion!$I$11)),'Emissions (start here)'!R160*2000*453.59/8760/3600*Dispersion!$I$11,0)</f>
        <v>0</v>
      </c>
      <c r="AI160" s="74">
        <f>IF(AND(ISNUMBER('Emissions (start here)'!S160),ISNUMBER(Dispersion!$J$8)),'Emissions (start here)'!S160*453.59/3600*Dispersion!$J$8,0)</f>
        <v>0</v>
      </c>
      <c r="AJ160" s="74">
        <f>IF(AND(ISNUMBER('Emissions (start here)'!S160),ISNUMBER(Dispersion!$J$9)),'Emissions (start here)'!S160*453.59/3600*Dispersion!$J$9,0)</f>
        <v>0</v>
      </c>
      <c r="AK160" s="74">
        <f>IF(AND(ISNUMBER('Emissions (start here)'!T160),ISNUMBER(Dispersion!$J$10)),'Emissions (start here)'!T160*2000*453.59/8760/3600*Dispersion!$J$10,0)</f>
        <v>0</v>
      </c>
      <c r="AL160" s="74">
        <f>IF(AND(ISNUMBER('Emissions (start here)'!T160),ISNUMBER(Dispersion!$J$11)),'Emissions (start here)'!T160*2000*453.59/8760/3600*Dispersion!$J$11,0)</f>
        <v>0</v>
      </c>
      <c r="AM160" s="74">
        <f>IF(AND(ISNUMBER('Emissions (start here)'!U160),ISNUMBER(Dispersion!$K$8)),'Emissions (start here)'!U160*453.59/3600*Dispersion!$K$8,0)</f>
        <v>0</v>
      </c>
      <c r="AN160" s="74">
        <f>IF(AND(ISNUMBER('Emissions (start here)'!U160),ISNUMBER(Dispersion!$K$9)),'Emissions (start here)'!U160*453.59/3600*Dispersion!$K$9,0)</f>
        <v>0</v>
      </c>
      <c r="AO160" s="74">
        <f>IF(AND(ISNUMBER('Emissions (start here)'!V160),ISNUMBER(Dispersion!$K$10)),'Emissions (start here)'!V160*2000*453.59/8760/3600*Dispersion!$K$10,0)</f>
        <v>0</v>
      </c>
      <c r="AP160" s="74">
        <f>IF(AND(ISNUMBER('Emissions (start here)'!V160),ISNUMBER(Dispersion!$K$11)),'Emissions (start here)'!V160*2000*453.59/8760/3600*Dispersion!$K$11,0)</f>
        <v>0</v>
      </c>
      <c r="AQ160" s="74">
        <f>IF(AND(ISNUMBER('Emissions (start here)'!W160),ISNUMBER(Dispersion!$L$8)),'Emissions (start here)'!W160*453.59/3600*Dispersion!$L$8,0)</f>
        <v>0</v>
      </c>
      <c r="AR160" s="74">
        <f>IF(AND(ISNUMBER('Emissions (start here)'!W160),ISNUMBER(Dispersion!$L$9)),'Emissions (start here)'!W160*453.59/3600*Dispersion!$L$9,0)</f>
        <v>0</v>
      </c>
      <c r="AS160" s="74">
        <f>IF(AND(ISNUMBER('Emissions (start here)'!X160),ISNUMBER(Dispersion!$L$10)),'Emissions (start here)'!X160*2000*453.59/8760/3600*Dispersion!$L$10,0)</f>
        <v>0</v>
      </c>
      <c r="AT160" s="74">
        <f>IF(AND(ISNUMBER('Emissions (start here)'!X160),ISNUMBER(Dispersion!$L$11)),'Emissions (start here)'!X160*2000*453.59/8760/3600*Dispersion!$L$11,0)</f>
        <v>0</v>
      </c>
      <c r="AU160" s="74">
        <f>IF(AND(ISNUMBER('Emissions (start here)'!Y160),ISNUMBER(Dispersion!$M$8)),'Emissions (start here)'!Y160*453.59/3600*Dispersion!$M$8,0)</f>
        <v>0</v>
      </c>
      <c r="AV160" s="74">
        <f>IF(AND(ISNUMBER('Emissions (start here)'!Y160),ISNUMBER(Dispersion!$M$9)),'Emissions (start here)'!Y160*453.59/3600*Dispersion!$M$9,0)</f>
        <v>0</v>
      </c>
      <c r="AW160" s="74">
        <f>IF(AND(ISNUMBER('Emissions (start here)'!Z160),ISNUMBER(Dispersion!$M$10)),'Emissions (start here)'!Z160*2000*453.59/8760/3600*Dispersion!$M$10,0)</f>
        <v>0</v>
      </c>
      <c r="AX160" s="74">
        <f>IF(AND(ISNUMBER('Emissions (start here)'!Z160),ISNUMBER(Dispersion!$M$11)),'Emissions (start here)'!Z160*2000*453.59/8760/3600*Dispersion!$M$11,0)</f>
        <v>0</v>
      </c>
      <c r="AY160" s="74">
        <f>IF(AND(ISNUMBER('Emissions (start here)'!AA160),ISNUMBER(Dispersion!$N$8)),'Emissions (start here)'!AA160*453.59/3600*Dispersion!$N$8,0)</f>
        <v>0</v>
      </c>
      <c r="AZ160" s="74">
        <f>IF(AND(ISNUMBER('Emissions (start here)'!AA160),ISNUMBER(Dispersion!$N$9)),'Emissions (start here)'!AA160*453.59/3600*Dispersion!$N$9,0)</f>
        <v>0</v>
      </c>
      <c r="BA160" s="74">
        <f>IF(AND(ISNUMBER('Emissions (start here)'!AB160),ISNUMBER(Dispersion!$N$10)),'Emissions (start here)'!AB160*2000*453.59/8760/3600*Dispersion!$N$10,0)</f>
        <v>0</v>
      </c>
      <c r="BB160" s="74">
        <f>IF(AND(ISNUMBER('Emissions (start here)'!AB160),ISNUMBER(Dispersion!$N$11)),'Emissions (start here)'!AB160*2000*453.59/8760/3600*Dispersion!$N$11,0)</f>
        <v>0</v>
      </c>
      <c r="BC160" s="74">
        <f>IF(AND(ISNUMBER('Emissions (start here)'!AC160),ISNUMBER(Dispersion!$O$8)),'Emissions (start here)'!AC160*453.59/3600*Dispersion!$O$8,0)</f>
        <v>0</v>
      </c>
      <c r="BD160" s="74">
        <f>IF(AND(ISNUMBER('Emissions (start here)'!AC160),ISNUMBER(Dispersion!$O$9)),'Emissions (start here)'!AC160*453.59/3600*Dispersion!$O$9,0)</f>
        <v>0</v>
      </c>
      <c r="BE160" s="74">
        <f>IF(AND(ISNUMBER('Emissions (start here)'!AD160),ISNUMBER(Dispersion!$O$10)),'Emissions (start here)'!AD160*2000*453.59/8760/3600*Dispersion!$O$10,0)</f>
        <v>0</v>
      </c>
      <c r="BF160" s="74">
        <f>IF(AND(ISNUMBER('Emissions (start here)'!AD160),ISNUMBER(Dispersion!$O$11)),'Emissions (start here)'!AD160*2000*453.59/8760/3600*Dispersion!$O$11,0)</f>
        <v>0</v>
      </c>
      <c r="BG160" s="74">
        <f>IF(AND(ISNUMBER('Emissions (start here)'!AE160),ISNUMBER(Dispersion!$P$8)),'Emissions (start here)'!AE160*453.59/3600*Dispersion!$P$8,0)</f>
        <v>0</v>
      </c>
      <c r="BH160" s="74">
        <f>IF(AND(ISNUMBER('Emissions (start here)'!AE160),ISNUMBER(Dispersion!$P$9)),'Emissions (start here)'!AE160*453.59/3600*Dispersion!$P$9,0)</f>
        <v>0</v>
      </c>
      <c r="BI160" s="74">
        <f>IF(AND(ISNUMBER('Emissions (start here)'!AF160),ISNUMBER(Dispersion!$P$10)),'Emissions (start here)'!AF160*2000*453.59/8760/3600*Dispersion!$P$10,0)</f>
        <v>0</v>
      </c>
      <c r="BJ160" s="74">
        <f>IF(AND(ISNUMBER('Emissions (start here)'!AF160),ISNUMBER(Dispersion!$P$11)),'Emissions (start here)'!AF160*2000*453.59/8760/3600*Dispersion!$P$11,0)</f>
        <v>0</v>
      </c>
      <c r="BK160" s="74">
        <f>IF(AND(ISNUMBER('Emissions (start here)'!AG160),ISNUMBER(Dispersion!$Q$8)),'Emissions (start here)'!AG160*453.59/3600*Dispersion!$Q$8,0)</f>
        <v>0</v>
      </c>
      <c r="BL160" s="74">
        <f>IF(AND(ISNUMBER('Emissions (start here)'!AG160),ISNUMBER(Dispersion!$Q$9)),'Emissions (start here)'!AG160*453.59/3600*Dispersion!$Q$9,0)</f>
        <v>0</v>
      </c>
      <c r="BM160" s="74">
        <f>IF(AND(ISNUMBER('Emissions (start here)'!AH160),ISNUMBER(Dispersion!$Q$10)),'Emissions (start here)'!AH160*2000*453.59/8760/3600*Dispersion!$Q$10,0)</f>
        <v>0</v>
      </c>
      <c r="BN160" s="74">
        <f>IF(AND(ISNUMBER('Emissions (start here)'!AH160),ISNUMBER(Dispersion!$Q$11)),'Emissions (start here)'!AH160*2000*453.59/8760/3600*Dispersion!$Q$11,0)</f>
        <v>0</v>
      </c>
      <c r="BO160" s="74">
        <f>IF(AND(ISNUMBER('Emissions (start here)'!AI160),ISNUMBER(Dispersion!$R$8)),'Emissions (start here)'!AI160*453.59/3600*Dispersion!$R$8,0)</f>
        <v>0</v>
      </c>
      <c r="BP160" s="74">
        <f>IF(AND(ISNUMBER('Emissions (start here)'!AI160),ISNUMBER(Dispersion!$R$9)),'Emissions (start here)'!AI160*453.59/3600*Dispersion!$R$9,0)</f>
        <v>0</v>
      </c>
      <c r="BQ160" s="74">
        <f>IF(AND(ISNUMBER('Emissions (start here)'!AJ160),ISNUMBER(Dispersion!$R$10)),'Emissions (start here)'!AJ160*2000*453.59/8760/3600*Dispersion!$R$10,0)</f>
        <v>0</v>
      </c>
      <c r="BR160" s="74">
        <f>IF(AND(ISNUMBER('Emissions (start here)'!AJ160),ISNUMBER(Dispersion!$R$11)),'Emissions (start here)'!AJ160*2000*453.59/8760/3600*Dispersion!$R$11,0)</f>
        <v>0</v>
      </c>
      <c r="BS160" s="74">
        <f>IF(AND(ISNUMBER('Emissions (start here)'!AK160),ISNUMBER(Dispersion!$S$8)),'Emissions (start here)'!AK160*453.59/3600*Dispersion!$S$8,0)</f>
        <v>0</v>
      </c>
      <c r="BT160" s="74">
        <f>IF(AND(ISNUMBER('Emissions (start here)'!AK160),ISNUMBER(Dispersion!$S$9)),'Emissions (start here)'!AK160*453.59/3600*Dispersion!$S$9,0)</f>
        <v>0</v>
      </c>
      <c r="BU160" s="74">
        <f>IF(AND(ISNUMBER('Emissions (start here)'!AL160),ISNUMBER(Dispersion!$S$10)),'Emissions (start here)'!AL160*2000*453.59/8760/3600*Dispersion!$S$10,0)</f>
        <v>0</v>
      </c>
      <c r="BV160" s="74">
        <f>IF(AND(ISNUMBER('Emissions (start here)'!AL160),ISNUMBER(Dispersion!$S$11)),'Emissions (start here)'!AL160*2000*453.59/8760/3600*Dispersion!$S$11,0)</f>
        <v>0</v>
      </c>
      <c r="BW160" s="74">
        <f>IF(AND(ISNUMBER('Emissions (start here)'!AM160),ISNUMBER(Dispersion!$T$8)),'Emissions (start here)'!AM160*453.59/3600*Dispersion!$T$8,0)</f>
        <v>0</v>
      </c>
      <c r="BX160" s="74">
        <f>IF(AND(ISNUMBER('Emissions (start here)'!AM160),ISNUMBER(Dispersion!$T$9)),'Emissions (start here)'!AM160*453.59/3600*Dispersion!$T$9,0)</f>
        <v>0</v>
      </c>
      <c r="BY160" s="74">
        <f>IF(AND(ISNUMBER('Emissions (start here)'!AN160),ISNUMBER(Dispersion!$T$10)),'Emissions (start here)'!AN160*2000*453.59/8760/3600*Dispersion!$T$10,0)</f>
        <v>0</v>
      </c>
      <c r="BZ160" s="74">
        <f>IF(AND(ISNUMBER('Emissions (start here)'!AN160),ISNUMBER(Dispersion!$T$11)),'Emissions (start here)'!AN160*2000*453.59/8760/3600*Dispersion!$T$11,0)</f>
        <v>0</v>
      </c>
      <c r="CA160" s="74">
        <f>IF(AND(ISNUMBER('Emissions (start here)'!AO160),ISNUMBER(Dispersion!$U$8)),'Emissions (start here)'!AO160*453.59/3600*Dispersion!$U$8,0)</f>
        <v>0</v>
      </c>
      <c r="CB160" s="74">
        <f>IF(AND(ISNUMBER('Emissions (start here)'!AO160),ISNUMBER(Dispersion!$U$9)),'Emissions (start here)'!AO160*453.59/3600*Dispersion!$U$9,0)</f>
        <v>0</v>
      </c>
      <c r="CC160" s="74">
        <f>IF(AND(ISNUMBER('Emissions (start here)'!AP160),ISNUMBER(Dispersion!$U$10)),'Emissions (start here)'!AP160*2000*453.59/8760/3600*Dispersion!$U$10,0)</f>
        <v>0</v>
      </c>
      <c r="CD160" s="74">
        <f>IF(AND(ISNUMBER('Emissions (start here)'!AP160),ISNUMBER(Dispersion!$U$11)),'Emissions (start here)'!AP160*2000*453.59/8760/3600*Dispersion!$U$11,0)</f>
        <v>0</v>
      </c>
      <c r="CE160" s="74">
        <f>IF(AND(ISNUMBER('Emissions (start here)'!AQ160),ISNUMBER(Dispersion!$V$8)),'Emissions (start here)'!AQ160*453.59/3600*Dispersion!$V$8,0)</f>
        <v>0</v>
      </c>
      <c r="CF160" s="74">
        <f>IF(AND(ISNUMBER('Emissions (start here)'!AQ160),ISNUMBER(Dispersion!$V$9)),'Emissions (start here)'!AQ160*453.59/3600*Dispersion!$V$9,0)</f>
        <v>0</v>
      </c>
      <c r="CG160" s="74">
        <f>IF(AND(ISNUMBER('Emissions (start here)'!AR160),ISNUMBER(Dispersion!$V$10)),'Emissions (start here)'!AR160*2000*453.59/8760/3600*Dispersion!$V$10,0)</f>
        <v>0</v>
      </c>
      <c r="CH160" s="74">
        <f>IF(AND(ISNUMBER('Emissions (start here)'!AR160),ISNUMBER(Dispersion!$V$11)),'Emissions (start here)'!AR160*2000*453.59/8760/3600*Dispersion!$V$11,0)</f>
        <v>0</v>
      </c>
      <c r="CI160" s="74">
        <f>IF(AND(ISNUMBER('Emissions (start here)'!AS160),ISNUMBER(Dispersion!$W$8)),'Emissions (start here)'!AS160*453.59/3600*Dispersion!$W$8,0)</f>
        <v>0</v>
      </c>
      <c r="CJ160" s="74">
        <f>IF(AND(ISNUMBER('Emissions (start here)'!AS160),ISNUMBER(Dispersion!$W$9)),'Emissions (start here)'!AS160*453.59/3600*Dispersion!$W$9,0)</f>
        <v>0</v>
      </c>
      <c r="CK160" s="74">
        <f>IF(AND(ISNUMBER('Emissions (start here)'!AT160),ISNUMBER(Dispersion!$W$10)),'Emissions (start here)'!AT160*2000*453.59/8760/3600*Dispersion!$W$10,0)</f>
        <v>0</v>
      </c>
      <c r="CL160" s="74">
        <f>IF(AND(ISNUMBER('Emissions (start here)'!AT160),ISNUMBER(Dispersion!$W$11)),'Emissions (start here)'!AT160*2000*453.59/8760/3600*Dispersion!$W$11,0)</f>
        <v>0</v>
      </c>
      <c r="CM160" s="74">
        <f>IF(AND(ISNUMBER('Emissions (start here)'!AU160),ISNUMBER(Dispersion!$X$8)),'Emissions (start here)'!AU160*453.59/3600*Dispersion!$X$8,0)</f>
        <v>0</v>
      </c>
      <c r="CN160" s="74">
        <f>IF(AND(ISNUMBER('Emissions (start here)'!AU160),ISNUMBER(Dispersion!$X$9)),'Emissions (start here)'!AU160*453.59/3600*Dispersion!$X$9,0)</f>
        <v>0</v>
      </c>
      <c r="CO160" s="74">
        <f>IF(AND(ISNUMBER('Emissions (start here)'!AV160),ISNUMBER(Dispersion!$X$10)),'Emissions (start here)'!AV160*2000*453.59/8760/3600*Dispersion!$X$10,0)</f>
        <v>0</v>
      </c>
      <c r="CP160" s="74">
        <f>IF(AND(ISNUMBER('Emissions (start here)'!AV160),ISNUMBER(Dispersion!$X$11)),'Emissions (start here)'!AV160*2000*453.59/8760/3600*Dispersion!$X$11,0)</f>
        <v>0</v>
      </c>
      <c r="CQ160" s="74">
        <f>IF(AND(ISNUMBER('Emissions (start here)'!AW160),ISNUMBER(Dispersion!$Y$8)),'Emissions (start here)'!AW160*453.59/3600*Dispersion!$Y$8,0)</f>
        <v>0</v>
      </c>
      <c r="CR160" s="74">
        <f>IF(AND(ISNUMBER('Emissions (start here)'!AW160),ISNUMBER(Dispersion!$Y$9)),'Emissions (start here)'!AW160*453.59/3600*Dispersion!$Y$9,0)</f>
        <v>0</v>
      </c>
      <c r="CS160" s="74">
        <f>IF(AND(ISNUMBER('Emissions (start here)'!AX160),ISNUMBER(Dispersion!$Y$10)),'Emissions (start here)'!AX160*2000*453.59/8760/3600*Dispersion!$Y$10,0)</f>
        <v>0</v>
      </c>
      <c r="CT160" s="74">
        <f>IF(AND(ISNUMBER('Emissions (start here)'!AX160),ISNUMBER(Dispersion!$Y$11)),'Emissions (start here)'!AX160*2000*453.59/8760/3600*Dispersion!$Y$11,0)</f>
        <v>0</v>
      </c>
      <c r="CU160" s="74">
        <f>IF(AND(ISNUMBER('Emissions (start here)'!AY160),ISNUMBER(Dispersion!$Z$8)),'Emissions (start here)'!AY160*453.59/3600*Dispersion!$Z$8,0)</f>
        <v>0</v>
      </c>
      <c r="CV160" s="74">
        <f>IF(AND(ISNUMBER('Emissions (start here)'!AY160),ISNUMBER(Dispersion!$Z$9)),'Emissions (start here)'!AY160*453.59/3600*Dispersion!$Z$9,0)</f>
        <v>0</v>
      </c>
      <c r="CW160" s="74">
        <f>IF(AND(ISNUMBER('Emissions (start here)'!AZ160),ISNUMBER(Dispersion!$Z$10)),'Emissions (start here)'!AZ160*2000*453.59/8760/3600*Dispersion!$Z$10,0)</f>
        <v>0</v>
      </c>
      <c r="CX160" s="74">
        <f>IF(AND(ISNUMBER('Emissions (start here)'!AZ160),ISNUMBER(Dispersion!$Z$11)),'Emissions (start here)'!AZ160*2000*453.59/8760/3600*Dispersion!$Z$11,0)</f>
        <v>0</v>
      </c>
      <c r="CY160" s="74">
        <f>IF(AND(ISNUMBER('Emissions (start here)'!BA160),ISNUMBER(Dispersion!$AA$8)),'Emissions (start here)'!BA160*453.59/3600*Dispersion!$AA$8,0)</f>
        <v>0</v>
      </c>
      <c r="CZ160" s="74">
        <f>IF(AND(ISNUMBER('Emissions (start here)'!BA160),ISNUMBER(Dispersion!$AA$9)),'Emissions (start here)'!BA160*453.59/3600*Dispersion!$AA$9,0)</f>
        <v>0</v>
      </c>
      <c r="DA160" s="74">
        <f>IF(AND(ISNUMBER('Emissions (start here)'!BB160),ISNUMBER(Dispersion!$AA$10)),'Emissions (start here)'!BB160*2000*453.59/8760/3600*Dispersion!$AA$10,0)</f>
        <v>0</v>
      </c>
      <c r="DB160" s="74">
        <f>IF(AND(ISNUMBER('Emissions (start here)'!BB160),ISNUMBER(Dispersion!$AA$11)),'Emissions (start here)'!BB160*2000*453.59/8760/3600*Dispersion!$AA$11,0)</f>
        <v>0</v>
      </c>
      <c r="DC160" s="74">
        <f>IF(AND(ISNUMBER('Emissions (start here)'!BC160),ISNUMBER(Dispersion!$AB$8)),'Emissions (start here)'!BC160*453.59/3600*Dispersion!$AB$8,0)</f>
        <v>0</v>
      </c>
      <c r="DD160" s="74">
        <f>IF(AND(ISNUMBER('Emissions (start here)'!BC160),ISNUMBER(Dispersion!$AB$9)),'Emissions (start here)'!BC160*453.59/3600*Dispersion!$AB$9,0)</f>
        <v>0</v>
      </c>
      <c r="DE160" s="74">
        <f>IF(AND(ISNUMBER('Emissions (start here)'!BD160),ISNUMBER(Dispersion!$AB$10)),'Emissions (start here)'!BD160*2000*453.59/8760/3600*Dispersion!$AB$10,0)</f>
        <v>0</v>
      </c>
      <c r="DF160" s="74">
        <f>IF(AND(ISNUMBER('Emissions (start here)'!BD160),ISNUMBER(Dispersion!$AB$11)),'Emissions (start here)'!BD160*2000*453.59/8760/3600*Dispersion!$AB$11,0)</f>
        <v>0</v>
      </c>
      <c r="DG160" s="74">
        <f>IF(AND(ISNUMBER('Emissions (start here)'!BE160),ISNUMBER(Dispersion!$AC$8)),'Emissions (start here)'!BE160*453.59/3600*Dispersion!$AC$8,0)</f>
        <v>0</v>
      </c>
      <c r="DH160" s="74">
        <f>IF(AND(ISNUMBER('Emissions (start here)'!BE160),ISNUMBER(Dispersion!$AC$9)),'Emissions (start here)'!BE160*453.59/3600*Dispersion!$AC$9,0)</f>
        <v>0</v>
      </c>
      <c r="DI160" s="74">
        <f>IF(AND(ISNUMBER('Emissions (start here)'!BF160),ISNUMBER(Dispersion!$AC$10)),'Emissions (start here)'!BF160*2000*453.59/8760/3600*Dispersion!$AC$10,0)</f>
        <v>0</v>
      </c>
      <c r="DJ160" s="74">
        <f>IF(AND(ISNUMBER('Emissions (start here)'!BF160),ISNUMBER(Dispersion!$AC$11)),'Emissions (start here)'!BF160*2000*453.59/8760/3600*Dispersion!$AC$11,0)</f>
        <v>0</v>
      </c>
      <c r="DK160" s="74">
        <f>IF(AND(ISNUMBER('Emissions (start here)'!BG160),ISNUMBER(Dispersion!$AD$8)),'Emissions (start here)'!BG160*453.59/3600*Dispersion!$AD$8,0)</f>
        <v>0</v>
      </c>
      <c r="DL160" s="74">
        <f>IF(AND(ISNUMBER('Emissions (start here)'!BG160),ISNUMBER(Dispersion!$AD$9)),'Emissions (start here)'!BG160*453.59/3600*Dispersion!$AD$9,0)</f>
        <v>0</v>
      </c>
      <c r="DM160" s="74">
        <f>IF(AND(ISNUMBER('Emissions (start here)'!BH160),ISNUMBER(Dispersion!$AD$10)),'Emissions (start here)'!BH160*2000*453.59/8760/3600*Dispersion!$AD$10,0)</f>
        <v>0</v>
      </c>
      <c r="DN160" s="74">
        <f>IF(AND(ISNUMBER('Emissions (start here)'!BH160),ISNUMBER(Dispersion!$AD$11)),'Emissions (start here)'!BH160*2000*453.59/8760/3600*Dispersion!$AD$11,0)</f>
        <v>0</v>
      </c>
      <c r="DO160" s="74">
        <f>IF(AND(ISNUMBER('Emissions (start here)'!BI160),ISNUMBER(Dispersion!$AE$8)),'Emissions (start here)'!BI160*453.59/3600*Dispersion!$AE$8,0)</f>
        <v>0</v>
      </c>
      <c r="DP160" s="74">
        <f>IF(AND(ISNUMBER('Emissions (start here)'!BI160),ISNUMBER(Dispersion!$AE$9)),'Emissions (start here)'!BI160*453.59/3600*Dispersion!$AE$9,0)</f>
        <v>0</v>
      </c>
      <c r="DQ160" s="74">
        <f>IF(AND(ISNUMBER('Emissions (start here)'!BJ160),ISNUMBER(Dispersion!$AE$10)),'Emissions (start here)'!BJ160*2000*453.59/8760/3600*Dispersion!$AE$10,0)</f>
        <v>0</v>
      </c>
      <c r="DR160" s="74">
        <f>IF(AND(ISNUMBER('Emissions (start here)'!BJ160),ISNUMBER(Dispersion!$AE$11)),'Emissions (start here)'!BJ160*2000*453.59/8760/3600*Dispersion!$AE$11,0)</f>
        <v>0</v>
      </c>
      <c r="DS160" s="74">
        <f>IF(AND(ISNUMBER('Emissions (start here)'!BK160),ISNUMBER(Dispersion!$AF$8)),'Emissions (start here)'!BK160*453.59/3600*Dispersion!$AF$8,0)</f>
        <v>0</v>
      </c>
      <c r="DT160" s="74">
        <f>IF(AND(ISNUMBER('Emissions (start here)'!BK160),ISNUMBER(Dispersion!$AF$9)),'Emissions (start here)'!BK160*453.59/3600*Dispersion!$AF$9,0)</f>
        <v>0</v>
      </c>
      <c r="DU160" s="74">
        <f>IF(AND(ISNUMBER('Emissions (start here)'!BL160),ISNUMBER(Dispersion!$AF$10)),'Emissions (start here)'!BL160*2000*453.59/8760/3600*Dispersion!$AF$10,0)</f>
        <v>0</v>
      </c>
      <c r="DV160" s="74">
        <f>IF(AND(ISNUMBER('Emissions (start here)'!BL160),ISNUMBER(Dispersion!$AF$11)),'Emissions (start here)'!BL160*2000*453.59/8760/3600*Dispersion!$AF$11,0)</f>
        <v>0</v>
      </c>
      <c r="DW160" s="74">
        <f>IF(AND(ISNUMBER('Emissions (start here)'!BM160),ISNUMBER(Dispersion!$AG$8)),'Emissions (start here)'!BM160*453.59/3600*Dispersion!$AG$8,0)</f>
        <v>0</v>
      </c>
      <c r="DX160" s="74">
        <f>IF(AND(ISNUMBER('Emissions (start here)'!BM160),ISNUMBER(Dispersion!$AG$9)),'Emissions (start here)'!BM160*453.59/3600*Dispersion!$AG$9,0)</f>
        <v>0</v>
      </c>
      <c r="DY160" s="74">
        <f>IF(AND(ISNUMBER('Emissions (start here)'!BN160),ISNUMBER(Dispersion!$AG$10)),'Emissions (start here)'!BN160*2000*453.59/8760/3600*Dispersion!$AG$10,0)</f>
        <v>0</v>
      </c>
      <c r="DZ160" s="74">
        <f>IF(AND(ISNUMBER('Emissions (start here)'!BN160),ISNUMBER(Dispersion!$AG$11)),'Emissions (start here)'!BN160*2000*453.59/8760/3600*Dispersion!$AG$11,0)</f>
        <v>0</v>
      </c>
      <c r="EA160" s="74">
        <f>IF(AND(ISNUMBER('Emissions (start here)'!BO160),ISNUMBER(Dispersion!$AH$8)),'Emissions (start here)'!BO160*453.59/3600*Dispersion!$AH$8,0)</f>
        <v>0</v>
      </c>
      <c r="EB160" s="74">
        <f>IF(AND(ISNUMBER('Emissions (start here)'!BO160),ISNUMBER(Dispersion!$AH$9)),'Emissions (start here)'!BO160*453.59/3600*Dispersion!$AH$9,0)</f>
        <v>0</v>
      </c>
      <c r="EC160" s="74">
        <f>IF(AND(ISNUMBER('Emissions (start here)'!BP160),ISNUMBER(Dispersion!$AH$10)),'Emissions (start here)'!BP160*2000*453.59/8760/3600*Dispersion!$AH$10,0)</f>
        <v>0</v>
      </c>
      <c r="ED160" s="74">
        <f>IF(AND(ISNUMBER('Emissions (start here)'!BP160),ISNUMBER(Dispersion!$AH$11)),'Emissions (start here)'!BP160*2000*453.59/8760/3600*Dispersion!$AH$11,0)</f>
        <v>0</v>
      </c>
      <c r="EE160" s="74">
        <f>IF(AND(ISNUMBER('Emissions (start here)'!BQ160),ISNUMBER(Dispersion!$AI$8)),'Emissions (start here)'!BQ160*453.59/3600*Dispersion!$AI$8,0)</f>
        <v>0</v>
      </c>
      <c r="EF160" s="74">
        <f>IF(AND(ISNUMBER('Emissions (start here)'!BQ160),ISNUMBER(Dispersion!$AI$9)),'Emissions (start here)'!BQ160*453.59/3600*Dispersion!$AI$9,0)</f>
        <v>0</v>
      </c>
      <c r="EG160" s="74">
        <f>IF(AND(ISNUMBER('Emissions (start here)'!BR160),ISNUMBER(Dispersion!$AI$10)),'Emissions (start here)'!BR160*2000*453.59/8760/3600*Dispersion!$AI$10,0)</f>
        <v>0</v>
      </c>
      <c r="EH160" s="74">
        <f>IF(AND(ISNUMBER('Emissions (start here)'!BR160),ISNUMBER(Dispersion!$AI$11)),'Emissions (start here)'!BR160*2000*453.59/8760/3600*Dispersion!$AI$11,0)</f>
        <v>0</v>
      </c>
      <c r="EI160" s="74">
        <f>IF(AND(ISNUMBER('Emissions (start here)'!BS160),ISNUMBER(Dispersion!$AJ$8)),'Emissions (start here)'!BS160*453.59/3600*Dispersion!$AJ$8,0)</f>
        <v>0</v>
      </c>
      <c r="EJ160" s="74">
        <f>IF(AND(ISNUMBER('Emissions (start here)'!BS160),ISNUMBER(Dispersion!$AJ$9)),'Emissions (start here)'!BS160*453.59/3600*Dispersion!$AJ$9,0)</f>
        <v>0</v>
      </c>
      <c r="EK160" s="74">
        <f>IF(AND(ISNUMBER('Emissions (start here)'!BT160),ISNUMBER(Dispersion!$AJ$10)),'Emissions (start here)'!BT160*2000*453.59/8760/3600*Dispersion!$AJ$10,0)</f>
        <v>0</v>
      </c>
      <c r="EL160" s="74">
        <f>IF(AND(ISNUMBER('Emissions (start here)'!BT160),ISNUMBER(Dispersion!$AJ$11)),'Emissions (start here)'!BT160*2000*453.59/8760/3600*Dispersion!$AJ$11,0)</f>
        <v>0</v>
      </c>
      <c r="EM160" s="74">
        <f>IF(AND(ISNUMBER('Emissions (start here)'!BU160),ISNUMBER(Dispersion!$AK$8)),'Emissions (start here)'!BU160*453.59/3600*Dispersion!$AK$8,0)</f>
        <v>0</v>
      </c>
      <c r="EN160" s="74">
        <f>IF(AND(ISNUMBER('Emissions (start here)'!BU160),ISNUMBER(Dispersion!$AK$9)),'Emissions (start here)'!BU160*453.59/3600*Dispersion!$AK$9,0)</f>
        <v>0</v>
      </c>
      <c r="EO160" s="74">
        <f>IF(AND(ISNUMBER('Emissions (start here)'!BV160),ISNUMBER(Dispersion!$AK$10)),'Emissions (start here)'!BV160*2000*453.59/8760/3600*Dispersion!$AK$10,0)</f>
        <v>0</v>
      </c>
      <c r="EP160" s="74">
        <f>IF(AND(ISNUMBER('Emissions (start here)'!BV160),ISNUMBER(Dispersion!$AK$11)),'Emissions (start here)'!BV160*2000*453.59/8760/3600*Dispersion!$AK$11,0)</f>
        <v>0</v>
      </c>
      <c r="EQ160" s="74">
        <f>IF(AND(ISNUMBER('Emissions (start here)'!BW160),ISNUMBER(Dispersion!$AL$8)),'Emissions (start here)'!BW160*453.59/3600*Dispersion!$AL$8,0)</f>
        <v>0</v>
      </c>
      <c r="ER160" s="74">
        <f>IF(AND(ISNUMBER('Emissions (start here)'!BW160),ISNUMBER(Dispersion!$AL$9)),'Emissions (start here)'!BW160*453.59/3600*Dispersion!$AL$9,0)</f>
        <v>0</v>
      </c>
      <c r="ES160" s="74">
        <f>IF(AND(ISNUMBER('Emissions (start here)'!BX160),ISNUMBER(Dispersion!$AL$10)),'Emissions (start here)'!BX160*2000*453.59/8760/3600*Dispersion!$AL$10,0)</f>
        <v>0</v>
      </c>
      <c r="ET160" s="74">
        <f>IF(AND(ISNUMBER('Emissions (start here)'!BX160),ISNUMBER(Dispersion!$AL$11)),'Emissions (start here)'!BX160*2000*453.59/8760/3600*Dispersion!$AL$11,0)</f>
        <v>0</v>
      </c>
      <c r="EU160" s="74">
        <f>IF(AND(ISNUMBER('Emissions (start here)'!BY160),ISNUMBER(Dispersion!$AM$8)),'Emissions (start here)'!BY160*453.59/3600*Dispersion!$AM$8,0)</f>
        <v>0</v>
      </c>
      <c r="EV160" s="74">
        <f>IF(AND(ISNUMBER('Emissions (start here)'!BY160),ISNUMBER(Dispersion!$AM$9)),'Emissions (start here)'!BY160*453.59/3600*Dispersion!$AM$9,0)</f>
        <v>0</v>
      </c>
      <c r="EW160" s="74">
        <f>IF(AND(ISNUMBER('Emissions (start here)'!BZ160),ISNUMBER(Dispersion!$AM$10)),'Emissions (start here)'!BZ160*2000*453.59/8760/3600*Dispersion!$AM$10,0)</f>
        <v>0</v>
      </c>
      <c r="EX160" s="74">
        <f>IF(AND(ISNUMBER('Emissions (start here)'!BZ160),ISNUMBER(Dispersion!$AM$11)),'Emissions (start here)'!BZ160*2000*453.59/8760/3600*Dispersion!$AM$11,0)</f>
        <v>0</v>
      </c>
      <c r="EY160" s="74">
        <f>IF(AND(ISNUMBER('Emissions (start here)'!CA160),ISNUMBER(Dispersion!$AN$8)),'Emissions (start here)'!CA160*453.59/3600*Dispersion!$AN$8,0)</f>
        <v>0</v>
      </c>
      <c r="EZ160" s="74">
        <f>IF(AND(ISNUMBER('Emissions (start here)'!CA160),ISNUMBER(Dispersion!$AN$9)),'Emissions (start here)'!CA160*453.59/3600*Dispersion!$AN$9,0)</f>
        <v>0</v>
      </c>
      <c r="FA160" s="74">
        <f>IF(AND(ISNUMBER('Emissions (start here)'!CB160),ISNUMBER(Dispersion!$AN$10)),'Emissions (start here)'!CB160*2000*453.59/8760/3600*Dispersion!$AN$10,0)</f>
        <v>0</v>
      </c>
      <c r="FB160" s="74">
        <f>IF(AND(ISNUMBER('Emissions (start here)'!CB160),ISNUMBER(Dispersion!$AN$11)),'Emissions (start here)'!CB160*2000*453.59/8760/3600*Dispersion!$AN$11,0)</f>
        <v>0</v>
      </c>
      <c r="FC160" s="74">
        <f>IF(AND(ISNUMBER('Emissions (start here)'!CC160),ISNUMBER(Dispersion!$AO$8)),'Emissions (start here)'!CC160*453.59/3600*Dispersion!$AO$8,0)</f>
        <v>0</v>
      </c>
      <c r="FD160" s="74">
        <f>IF(AND(ISNUMBER('Emissions (start here)'!CC160),ISNUMBER(Dispersion!$AO$9)),'Emissions (start here)'!CC160*453.59/3600*Dispersion!$AO$9,0)</f>
        <v>0</v>
      </c>
      <c r="FE160" s="74">
        <f>IF(AND(ISNUMBER('Emissions (start here)'!CD160),ISNUMBER(Dispersion!$AO$10)),'Emissions (start here)'!CD160*2000*453.59/8760/3600*Dispersion!$AO$10,0)</f>
        <v>0</v>
      </c>
      <c r="FF160" s="74">
        <f>IF(AND(ISNUMBER('Emissions (start here)'!CD160),ISNUMBER(Dispersion!$AO$11)),'Emissions (start here)'!CD160*2000*453.59/8760/3600*Dispersion!$AO$11,0)</f>
        <v>0</v>
      </c>
      <c r="FG160" s="74">
        <f>IF(AND(ISNUMBER('Emissions (start here)'!CE160),ISNUMBER(Dispersion!$AP$8)),'Emissions (start here)'!CE160*453.59/3600*Dispersion!$AP$8,0)</f>
        <v>0</v>
      </c>
      <c r="FH160" s="74">
        <f>IF(AND(ISNUMBER('Emissions (start here)'!CE160),ISNUMBER(Dispersion!$AP$9)),'Emissions (start here)'!CE160*453.59/3600*Dispersion!$AP$9,0)</f>
        <v>0</v>
      </c>
      <c r="FI160" s="74">
        <f>IF(AND(ISNUMBER('Emissions (start here)'!CF160),ISNUMBER(Dispersion!$AP$10)),'Emissions (start here)'!CF160*2000*453.59/8760/3600*Dispersion!$AP$10,0)</f>
        <v>0</v>
      </c>
      <c r="FJ160" s="74">
        <f>IF(AND(ISNUMBER('Emissions (start here)'!CF160),ISNUMBER(Dispersion!$AP$11)),'Emissions (start here)'!CF160*2000*453.59/8760/3600*Dispersion!$AP$11,0)</f>
        <v>0</v>
      </c>
      <c r="FK160" s="74">
        <f>IF(AND(ISNUMBER('Emissions (start here)'!CG160),ISNUMBER(Dispersion!$AQ$8)),'Emissions (start here)'!CG160*453.59/3600*Dispersion!$AQ$8,0)</f>
        <v>0</v>
      </c>
      <c r="FL160" s="74">
        <f>IF(AND(ISNUMBER('Emissions (start here)'!CG160),ISNUMBER(Dispersion!$AQ$9)),'Emissions (start here)'!CG160*453.59/3600*Dispersion!$AQ$9,0)</f>
        <v>0</v>
      </c>
      <c r="FM160" s="74">
        <f>IF(AND(ISNUMBER('Emissions (start here)'!CH160),ISNUMBER(Dispersion!$AQ$10)),'Emissions (start here)'!CH160*2000*453.59/8760/3600*Dispersion!$AQ$10,0)</f>
        <v>0</v>
      </c>
      <c r="FN160" s="74">
        <f>IF(AND(ISNUMBER('Emissions (start here)'!CH160),ISNUMBER(Dispersion!$AQ$11)),'Emissions (start here)'!CH160*2000*453.59/8760/3600*Dispersion!$AQ$11,0)</f>
        <v>0</v>
      </c>
      <c r="FO160" s="74">
        <f>IF(AND(ISNUMBER('Emissions (start here)'!CI160),ISNUMBER(Dispersion!$AR$8)),'Emissions (start here)'!CI160*453.59/3600*Dispersion!$AR$8,0)</f>
        <v>0</v>
      </c>
      <c r="FP160" s="74">
        <f>IF(AND(ISNUMBER('Emissions (start here)'!CI160),ISNUMBER(Dispersion!$AR$9)),'Emissions (start here)'!CI160*453.59/3600*Dispersion!$AR$9,0)</f>
        <v>0</v>
      </c>
      <c r="FQ160" s="74">
        <f>IF(AND(ISNUMBER('Emissions (start here)'!CJ160),ISNUMBER(Dispersion!$AR$10)),'Emissions (start here)'!CJ160*2000*453.59/8760/3600*Dispersion!$AR$10,0)</f>
        <v>0</v>
      </c>
      <c r="FR160" s="74">
        <f>IF(AND(ISNUMBER('Emissions (start here)'!CJ160),ISNUMBER(Dispersion!$AR$11)),'Emissions (start here)'!CJ160*2000*453.59/8760/3600*Dispersion!$AR$11,0)</f>
        <v>0</v>
      </c>
      <c r="FS160" s="74">
        <f>IF(AND(ISNUMBER('Emissions (start here)'!CK160),ISNUMBER(Dispersion!$AS$8)),'Emissions (start here)'!CK160*453.59/3600*Dispersion!$AS$8,0)</f>
        <v>0</v>
      </c>
      <c r="FT160" s="74">
        <f>IF(AND(ISNUMBER('Emissions (start here)'!CK160),ISNUMBER(Dispersion!$AS$9)),'Emissions (start here)'!CK160*453.59/3600*Dispersion!$AS$9,0)</f>
        <v>0</v>
      </c>
      <c r="FU160" s="74">
        <f>IF(AND(ISNUMBER('Emissions (start here)'!CL160),ISNUMBER(Dispersion!$AS$10)),'Emissions (start here)'!CL160*2000*453.59/8760/3600*Dispersion!$AS$10,0)</f>
        <v>0</v>
      </c>
      <c r="FV160" s="74">
        <f>IF(AND(ISNUMBER('Emissions (start here)'!CL160),ISNUMBER(Dispersion!$AS$11)),'Emissions (start here)'!CL160*2000*453.59/8760/3600*Dispersion!$AS$11,0)</f>
        <v>0</v>
      </c>
      <c r="FW160" s="74">
        <f>IF(AND(ISNUMBER('Emissions (start here)'!CM160),ISNUMBER(Dispersion!$AT$8)),'Emissions (start here)'!CM160*453.59/3600*Dispersion!$AT$8,0)</f>
        <v>0</v>
      </c>
      <c r="FX160" s="74">
        <f>IF(AND(ISNUMBER('Emissions (start here)'!CM160),ISNUMBER(Dispersion!$AT$9)),'Emissions (start here)'!CM160*453.59/3600*Dispersion!$AT$9,0)</f>
        <v>0</v>
      </c>
      <c r="FY160" s="74">
        <f>IF(AND(ISNUMBER('Emissions (start here)'!CN160),ISNUMBER(Dispersion!$AT$10)),'Emissions (start here)'!CN160*2000*453.59/8760/3600*Dispersion!$AT$10,0)</f>
        <v>0</v>
      </c>
      <c r="FZ160" s="74">
        <f>IF(AND(ISNUMBER('Emissions (start here)'!CN160),ISNUMBER(Dispersion!$AT$11)),'Emissions (start here)'!CN160*2000*453.59/8760/3600*Dispersion!$AT$11,0)</f>
        <v>0</v>
      </c>
      <c r="GA160" s="74">
        <f>IF(AND(ISNUMBER('Emissions (start here)'!CO160),ISNUMBER(Dispersion!$AU$8)),'Emissions (start here)'!CO160*453.59/3600*Dispersion!$AU$8,0)</f>
        <v>0</v>
      </c>
      <c r="GB160" s="74">
        <f>IF(AND(ISNUMBER('Emissions (start here)'!CO160),ISNUMBER(Dispersion!$AU$9)),'Emissions (start here)'!CO160*453.59/3600*Dispersion!$AU$9,0)</f>
        <v>0</v>
      </c>
      <c r="GC160" s="74">
        <f>IF(AND(ISNUMBER('Emissions (start here)'!CP160),ISNUMBER(Dispersion!$AU$10)),'Emissions (start here)'!CP160*2000*453.59/8760/3600*Dispersion!$AU$10,0)</f>
        <v>0</v>
      </c>
      <c r="GD160" s="74">
        <f>IF(AND(ISNUMBER('Emissions (start here)'!CP160),ISNUMBER(Dispersion!$AU$11)),'Emissions (start here)'!CP160*2000*453.59/8760/3600*Dispersion!$AU$11,0)</f>
        <v>0</v>
      </c>
      <c r="GE160" s="74">
        <f>IF(AND(ISNUMBER('Emissions (start here)'!CQ160),ISNUMBER(Dispersion!$AV$8)),'Emissions (start here)'!CQ160*453.59/3600*Dispersion!$AV$8,0)</f>
        <v>0</v>
      </c>
      <c r="GF160" s="74">
        <f>IF(AND(ISNUMBER('Emissions (start here)'!CQ160),ISNUMBER(Dispersion!$AV$9)),'Emissions (start here)'!CQ160*453.59/3600*Dispersion!$AV$9,0)</f>
        <v>0</v>
      </c>
      <c r="GG160" s="74">
        <f>IF(AND(ISNUMBER('Emissions (start here)'!CR160),ISNUMBER(Dispersion!$AV$10)),'Emissions (start here)'!CR160*2000*453.59/8760/3600*Dispersion!$AV$10,0)</f>
        <v>0</v>
      </c>
      <c r="GH160" s="74">
        <f>IF(AND(ISNUMBER('Emissions (start here)'!CR160),ISNUMBER(Dispersion!$AV$11)),'Emissions (start here)'!CR160*2000*453.59/8760/3600*Dispersion!$AV$11,0)</f>
        <v>0</v>
      </c>
      <c r="GI160" s="74">
        <f>IF(AND(ISNUMBER('Emissions (start here)'!CS160),ISNUMBER(Dispersion!$AW$8)),'Emissions (start here)'!CS160*453.59/3600*Dispersion!$AW$8,0)</f>
        <v>0</v>
      </c>
      <c r="GJ160" s="74">
        <f>IF(AND(ISNUMBER('Emissions (start here)'!CS160),ISNUMBER(Dispersion!$AW$9)),'Emissions (start here)'!CS160*453.59/3600*Dispersion!$AW$9,0)</f>
        <v>0</v>
      </c>
      <c r="GK160" s="74">
        <f>IF(AND(ISNUMBER('Emissions (start here)'!CT160),ISNUMBER(Dispersion!$AW$10)),'Emissions (start here)'!CT160*2000*453.59/8760/3600*Dispersion!$AW$10,0)</f>
        <v>0</v>
      </c>
      <c r="GL160" s="74">
        <f>IF(AND(ISNUMBER('Emissions (start here)'!CT160),ISNUMBER(Dispersion!$AW$11)),'Emissions (start here)'!CT160*2000*453.59/8760/3600*Dispersion!$AW$11,0)</f>
        <v>0</v>
      </c>
      <c r="GM160" s="74">
        <f>IF(AND(ISNUMBER('Emissions (start here)'!CU160),ISNUMBER(Dispersion!$AX$8)),'Emissions (start here)'!CU160*453.59/3600*Dispersion!$AX$8,0)</f>
        <v>0</v>
      </c>
      <c r="GN160" s="74">
        <f>IF(AND(ISNUMBER('Emissions (start here)'!CU160),ISNUMBER(Dispersion!$AX$9)),'Emissions (start here)'!CU160*453.59/3600*Dispersion!$AX$9,0)</f>
        <v>0</v>
      </c>
      <c r="GO160" s="74">
        <f>IF(AND(ISNUMBER('Emissions (start here)'!CV160),ISNUMBER(Dispersion!$AX$10)),'Emissions (start here)'!CV160*2000*453.59/8760/3600*Dispersion!$AX$10,0)</f>
        <v>0</v>
      </c>
      <c r="GP160" s="74">
        <f>IF(AND(ISNUMBER('Emissions (start here)'!CV160),ISNUMBER(Dispersion!$AX$11)),'Emissions (start here)'!CV160*2000*453.59/8760/3600*Dispersion!$AX$11,0)</f>
        <v>0</v>
      </c>
      <c r="GQ160" s="74">
        <f>IF(AND(ISNUMBER('Emissions (start here)'!CW160),ISNUMBER(Dispersion!$AY$8)),'Emissions (start here)'!CW160*453.59/3600*Dispersion!$AY$8,0)</f>
        <v>0</v>
      </c>
      <c r="GR160" s="74">
        <f>IF(AND(ISNUMBER('Emissions (start here)'!CW160),ISNUMBER(Dispersion!$AY$9)),'Emissions (start here)'!CW160*453.59/3600*Dispersion!$AY$9,0)</f>
        <v>0</v>
      </c>
      <c r="GS160" s="74">
        <f>IF(AND(ISNUMBER('Emissions (start here)'!CX160),ISNUMBER(Dispersion!$AY$10)),'Emissions (start here)'!CX160*2000*453.59/8760/3600*Dispersion!$AY$10,0)</f>
        <v>0</v>
      </c>
      <c r="GT160" s="74">
        <f>IF(AND(ISNUMBER('Emissions (start here)'!CX160),ISNUMBER(Dispersion!$AY$11)),'Emissions (start here)'!CX160*2000*453.59/8760/3600*Dispersion!$AY$11,0)</f>
        <v>0</v>
      </c>
      <c r="GU160" s="74">
        <f>IF(AND(ISNUMBER('Emissions (start here)'!CY160),ISNUMBER(Dispersion!$AZ$8)),'Emissions (start here)'!CY160*453.59/3600*Dispersion!$AZ$8,0)</f>
        <v>0</v>
      </c>
      <c r="GV160" s="74">
        <f>IF(AND(ISNUMBER('Emissions (start here)'!CY160),ISNUMBER(Dispersion!$AZ$9)),'Emissions (start here)'!CY160*453.59/3600*Dispersion!$AZ$9,0)</f>
        <v>0</v>
      </c>
      <c r="GW160" s="74">
        <f>IF(AND(ISNUMBER('Emissions (start here)'!CZ160),ISNUMBER(Dispersion!$AZ$10)),'Emissions (start here)'!CZ160*2000*453.59/8760/3600*Dispersion!$AZ$10,0)</f>
        <v>0</v>
      </c>
      <c r="GX160" s="74">
        <f>IF(AND(ISNUMBER('Emissions (start here)'!CZ160),ISNUMBER(Dispersion!$AZ$11)),'Emissions (start here)'!CZ160*2000*453.59/8760/3600*Dispersion!$AZ$11,0)</f>
        <v>0</v>
      </c>
    </row>
    <row r="161" spans="1:206" x14ac:dyDescent="0.2">
      <c r="A161" s="51" t="str">
        <f>'Tox Values'!C161</f>
        <v>25321-22-6</v>
      </c>
      <c r="B161" s="94" t="str">
        <f>'Tox Values'!D161</f>
        <v>Dichlorobenzenes</v>
      </c>
      <c r="C161" s="96">
        <f t="shared" si="9"/>
        <v>0</v>
      </c>
      <c r="D161" s="74">
        <f t="shared" si="10"/>
        <v>0</v>
      </c>
      <c r="E161" s="74">
        <f t="shared" si="11"/>
        <v>0</v>
      </c>
      <c r="F161" s="99">
        <f t="shared" si="12"/>
        <v>0</v>
      </c>
      <c r="G161" s="97">
        <f>IF(AND(ISNUMBER('Emissions (start here)'!E161),ISNUMBER(Dispersion!$C$8)),'Emissions (start here)'!E161*453.59/3600*Dispersion!$C$8,0)</f>
        <v>0</v>
      </c>
      <c r="H161" s="74">
        <f>IF(AND(ISNUMBER('Emissions (start here)'!E161),ISNUMBER(Dispersion!$C$9)),'Emissions (start here)'!E161*453.59/3600*Dispersion!$C$9,0)</f>
        <v>0</v>
      </c>
      <c r="I161" s="74">
        <f>IF(AND(ISNUMBER('Emissions (start here)'!F161),ISNUMBER(Dispersion!$C$10)),'Emissions (start here)'!F161*2000*453.59/8760/3600*Dispersion!$C$10,0)</f>
        <v>0</v>
      </c>
      <c r="J161" s="74">
        <f>IF(AND(ISNUMBER('Emissions (start here)'!F161),ISNUMBER(Dispersion!$C$11)),'Emissions (start here)'!F161*2000*453.59/8760/3600*Dispersion!$C$11,0)</f>
        <v>0</v>
      </c>
      <c r="K161" s="74">
        <f>IF(AND(ISNUMBER('Emissions (start here)'!G161),ISNUMBER(Dispersion!$D$8)),'Emissions (start here)'!G161*453.59/3600*Dispersion!$D$8,0)</f>
        <v>0</v>
      </c>
      <c r="L161" s="74">
        <f>IF(AND(ISNUMBER('Emissions (start here)'!G161),ISNUMBER(Dispersion!$D$9)),'Emissions (start here)'!G161*453.59/3600*Dispersion!$D$9,0)</f>
        <v>0</v>
      </c>
      <c r="M161" s="74">
        <f>IF(AND(ISNUMBER('Emissions (start here)'!H161),ISNUMBER(Dispersion!$D$10)),'Emissions (start here)'!H161*2000*453.59/8760/3600*Dispersion!$D$10,0)</f>
        <v>0</v>
      </c>
      <c r="N161" s="74">
        <f>IF(AND(ISNUMBER('Emissions (start here)'!H161),ISNUMBER(Dispersion!$D$11)),'Emissions (start here)'!H161*2000*453.59/8760/3600*Dispersion!$D$11,0)</f>
        <v>0</v>
      </c>
      <c r="O161" s="74">
        <f>IF(AND(ISNUMBER('Emissions (start here)'!I161),ISNUMBER(Dispersion!$E$8)),'Emissions (start here)'!I161*453.59/3600*Dispersion!$E$8,0)</f>
        <v>0</v>
      </c>
      <c r="P161" s="74">
        <f>IF(AND(ISNUMBER('Emissions (start here)'!I161),ISNUMBER(Dispersion!$E$9)),'Emissions (start here)'!I161*453.59/3600*Dispersion!$E$9,0)</f>
        <v>0</v>
      </c>
      <c r="Q161" s="74">
        <f>IF(AND(ISNUMBER('Emissions (start here)'!J161),ISNUMBER(Dispersion!$E$10)),'Emissions (start here)'!J161*2000*453.59/8760/3600*Dispersion!$E$10,0)</f>
        <v>0</v>
      </c>
      <c r="R161" s="74">
        <f>IF(AND(ISNUMBER('Emissions (start here)'!J161),ISNUMBER(Dispersion!$E$11)),'Emissions (start here)'!J161*2000*453.59/8760/3600*Dispersion!$E$11,0)</f>
        <v>0</v>
      </c>
      <c r="S161" s="74">
        <f>IF(AND(ISNUMBER('Emissions (start here)'!K161),ISNUMBER(Dispersion!$F$8)),'Emissions (start here)'!K161*453.59/3600*Dispersion!$F$8,0)</f>
        <v>0</v>
      </c>
      <c r="T161" s="74">
        <f>IF(AND(ISNUMBER('Emissions (start here)'!K161),ISNUMBER(Dispersion!$F$9)),'Emissions (start here)'!K161*453.59/3600*Dispersion!$F$9,0)</f>
        <v>0</v>
      </c>
      <c r="U161" s="74">
        <f>IF(AND(ISNUMBER('Emissions (start here)'!L161),ISNUMBER(Dispersion!$F$10)),'Emissions (start here)'!L161*2000*453.59/8760/3600*Dispersion!$F$10,0)</f>
        <v>0</v>
      </c>
      <c r="V161" s="74">
        <f>IF(AND(ISNUMBER('Emissions (start here)'!L161),ISNUMBER(Dispersion!$F$11)),'Emissions (start here)'!L161*2000*453.59/8760/3600*Dispersion!$F$11,0)</f>
        <v>0</v>
      </c>
      <c r="W161" s="74">
        <f>IF(AND(ISNUMBER('Emissions (start here)'!M161),ISNUMBER(Dispersion!$G$8)),'Emissions (start here)'!M161*453.59/3600*Dispersion!$G$8,0)</f>
        <v>0</v>
      </c>
      <c r="X161" s="74">
        <f>IF(AND(ISNUMBER('Emissions (start here)'!M161),ISNUMBER(Dispersion!$G$9)),'Emissions (start here)'!M161*453.59/3600*Dispersion!$G$9,0)</f>
        <v>0</v>
      </c>
      <c r="Y161" s="74">
        <f>IF(AND(ISNUMBER('Emissions (start here)'!N161),ISNUMBER(Dispersion!$G$10)),'Emissions (start here)'!N161*2000*453.59/8760/3600*Dispersion!$G$10,0)</f>
        <v>0</v>
      </c>
      <c r="Z161" s="74">
        <f>IF(AND(ISNUMBER('Emissions (start here)'!N161),ISNUMBER(Dispersion!$G$11)),'Emissions (start here)'!N161*2000*453.59/8760/3600*Dispersion!$G$11,0)</f>
        <v>0</v>
      </c>
      <c r="AA161" s="74">
        <f>IF(AND(ISNUMBER('Emissions (start here)'!O161),ISNUMBER(Dispersion!$H$8)),'Emissions (start here)'!O161*453.59/3600*Dispersion!$H$8,0)</f>
        <v>0</v>
      </c>
      <c r="AB161" s="74">
        <f>IF(AND(ISNUMBER('Emissions (start here)'!O161),ISNUMBER(Dispersion!$H$9)),'Emissions (start here)'!O161*453.59/3600*Dispersion!$H$9,0)</f>
        <v>0</v>
      </c>
      <c r="AC161" s="74">
        <f>IF(AND(ISNUMBER('Emissions (start here)'!P161),ISNUMBER(Dispersion!$H$10)),'Emissions (start here)'!P161*2000*453.59/8760/3600*Dispersion!$H$10,0)</f>
        <v>0</v>
      </c>
      <c r="AD161" s="74">
        <f>IF(AND(ISNUMBER('Emissions (start here)'!P161),ISNUMBER(Dispersion!$H$11)),'Emissions (start here)'!P161*2000*453.59/8760/3600*Dispersion!$H$11,0)</f>
        <v>0</v>
      </c>
      <c r="AE161" s="74">
        <f>IF(AND(ISNUMBER('Emissions (start here)'!Q161),ISNUMBER(Dispersion!$I$8)),'Emissions (start here)'!Q161*453.59/3600*Dispersion!$I$8,0)</f>
        <v>0</v>
      </c>
      <c r="AF161" s="74">
        <f>IF(AND(ISNUMBER('Emissions (start here)'!Q161),ISNUMBER(Dispersion!$I$9)),'Emissions (start here)'!Q161*453.59/3600*Dispersion!$I$9,0)</f>
        <v>0</v>
      </c>
      <c r="AG161" s="74">
        <f>IF(AND(ISNUMBER('Emissions (start here)'!R161),ISNUMBER(Dispersion!$I$10)),'Emissions (start here)'!R161*2000*453.59/8760/3600*Dispersion!$I$10,0)</f>
        <v>0</v>
      </c>
      <c r="AH161" s="74">
        <f>IF(AND(ISNUMBER('Emissions (start here)'!R161),ISNUMBER(Dispersion!$I$11)),'Emissions (start here)'!R161*2000*453.59/8760/3600*Dispersion!$I$11,0)</f>
        <v>0</v>
      </c>
      <c r="AI161" s="74">
        <f>IF(AND(ISNUMBER('Emissions (start here)'!S161),ISNUMBER(Dispersion!$J$8)),'Emissions (start here)'!S161*453.59/3600*Dispersion!$J$8,0)</f>
        <v>0</v>
      </c>
      <c r="AJ161" s="74">
        <f>IF(AND(ISNUMBER('Emissions (start here)'!S161),ISNUMBER(Dispersion!$J$9)),'Emissions (start here)'!S161*453.59/3600*Dispersion!$J$9,0)</f>
        <v>0</v>
      </c>
      <c r="AK161" s="74">
        <f>IF(AND(ISNUMBER('Emissions (start here)'!T161),ISNUMBER(Dispersion!$J$10)),'Emissions (start here)'!T161*2000*453.59/8760/3600*Dispersion!$J$10,0)</f>
        <v>0</v>
      </c>
      <c r="AL161" s="74">
        <f>IF(AND(ISNUMBER('Emissions (start here)'!T161),ISNUMBER(Dispersion!$J$11)),'Emissions (start here)'!T161*2000*453.59/8760/3600*Dispersion!$J$11,0)</f>
        <v>0</v>
      </c>
      <c r="AM161" s="74">
        <f>IF(AND(ISNUMBER('Emissions (start here)'!U161),ISNUMBER(Dispersion!$K$8)),'Emissions (start here)'!U161*453.59/3600*Dispersion!$K$8,0)</f>
        <v>0</v>
      </c>
      <c r="AN161" s="74">
        <f>IF(AND(ISNUMBER('Emissions (start here)'!U161),ISNUMBER(Dispersion!$K$9)),'Emissions (start here)'!U161*453.59/3600*Dispersion!$K$9,0)</f>
        <v>0</v>
      </c>
      <c r="AO161" s="74">
        <f>IF(AND(ISNUMBER('Emissions (start here)'!V161),ISNUMBER(Dispersion!$K$10)),'Emissions (start here)'!V161*2000*453.59/8760/3600*Dispersion!$K$10,0)</f>
        <v>0</v>
      </c>
      <c r="AP161" s="74">
        <f>IF(AND(ISNUMBER('Emissions (start here)'!V161),ISNUMBER(Dispersion!$K$11)),'Emissions (start here)'!V161*2000*453.59/8760/3600*Dispersion!$K$11,0)</f>
        <v>0</v>
      </c>
      <c r="AQ161" s="74">
        <f>IF(AND(ISNUMBER('Emissions (start here)'!W161),ISNUMBER(Dispersion!$L$8)),'Emissions (start here)'!W161*453.59/3600*Dispersion!$L$8,0)</f>
        <v>0</v>
      </c>
      <c r="AR161" s="74">
        <f>IF(AND(ISNUMBER('Emissions (start here)'!W161),ISNUMBER(Dispersion!$L$9)),'Emissions (start here)'!W161*453.59/3600*Dispersion!$L$9,0)</f>
        <v>0</v>
      </c>
      <c r="AS161" s="74">
        <f>IF(AND(ISNUMBER('Emissions (start here)'!X161),ISNUMBER(Dispersion!$L$10)),'Emissions (start here)'!X161*2000*453.59/8760/3600*Dispersion!$L$10,0)</f>
        <v>0</v>
      </c>
      <c r="AT161" s="74">
        <f>IF(AND(ISNUMBER('Emissions (start here)'!X161),ISNUMBER(Dispersion!$L$11)),'Emissions (start here)'!X161*2000*453.59/8760/3600*Dispersion!$L$11,0)</f>
        <v>0</v>
      </c>
      <c r="AU161" s="74">
        <f>IF(AND(ISNUMBER('Emissions (start here)'!Y161),ISNUMBER(Dispersion!$M$8)),'Emissions (start here)'!Y161*453.59/3600*Dispersion!$M$8,0)</f>
        <v>0</v>
      </c>
      <c r="AV161" s="74">
        <f>IF(AND(ISNUMBER('Emissions (start here)'!Y161),ISNUMBER(Dispersion!$M$9)),'Emissions (start here)'!Y161*453.59/3600*Dispersion!$M$9,0)</f>
        <v>0</v>
      </c>
      <c r="AW161" s="74">
        <f>IF(AND(ISNUMBER('Emissions (start here)'!Z161),ISNUMBER(Dispersion!$M$10)),'Emissions (start here)'!Z161*2000*453.59/8760/3600*Dispersion!$M$10,0)</f>
        <v>0</v>
      </c>
      <c r="AX161" s="74">
        <f>IF(AND(ISNUMBER('Emissions (start here)'!Z161),ISNUMBER(Dispersion!$M$11)),'Emissions (start here)'!Z161*2000*453.59/8760/3600*Dispersion!$M$11,0)</f>
        <v>0</v>
      </c>
      <c r="AY161" s="74">
        <f>IF(AND(ISNUMBER('Emissions (start here)'!AA161),ISNUMBER(Dispersion!$N$8)),'Emissions (start here)'!AA161*453.59/3600*Dispersion!$N$8,0)</f>
        <v>0</v>
      </c>
      <c r="AZ161" s="74">
        <f>IF(AND(ISNUMBER('Emissions (start here)'!AA161),ISNUMBER(Dispersion!$N$9)),'Emissions (start here)'!AA161*453.59/3600*Dispersion!$N$9,0)</f>
        <v>0</v>
      </c>
      <c r="BA161" s="74">
        <f>IF(AND(ISNUMBER('Emissions (start here)'!AB161),ISNUMBER(Dispersion!$N$10)),'Emissions (start here)'!AB161*2000*453.59/8760/3600*Dispersion!$N$10,0)</f>
        <v>0</v>
      </c>
      <c r="BB161" s="74">
        <f>IF(AND(ISNUMBER('Emissions (start here)'!AB161),ISNUMBER(Dispersion!$N$11)),'Emissions (start here)'!AB161*2000*453.59/8760/3600*Dispersion!$N$11,0)</f>
        <v>0</v>
      </c>
      <c r="BC161" s="74">
        <f>IF(AND(ISNUMBER('Emissions (start here)'!AC161),ISNUMBER(Dispersion!$O$8)),'Emissions (start here)'!AC161*453.59/3600*Dispersion!$O$8,0)</f>
        <v>0</v>
      </c>
      <c r="BD161" s="74">
        <f>IF(AND(ISNUMBER('Emissions (start here)'!AC161),ISNUMBER(Dispersion!$O$9)),'Emissions (start here)'!AC161*453.59/3600*Dispersion!$O$9,0)</f>
        <v>0</v>
      </c>
      <c r="BE161" s="74">
        <f>IF(AND(ISNUMBER('Emissions (start here)'!AD161),ISNUMBER(Dispersion!$O$10)),'Emissions (start here)'!AD161*2000*453.59/8760/3600*Dispersion!$O$10,0)</f>
        <v>0</v>
      </c>
      <c r="BF161" s="74">
        <f>IF(AND(ISNUMBER('Emissions (start here)'!AD161),ISNUMBER(Dispersion!$O$11)),'Emissions (start here)'!AD161*2000*453.59/8760/3600*Dispersion!$O$11,0)</f>
        <v>0</v>
      </c>
      <c r="BG161" s="74">
        <f>IF(AND(ISNUMBER('Emissions (start here)'!AE161),ISNUMBER(Dispersion!$P$8)),'Emissions (start here)'!AE161*453.59/3600*Dispersion!$P$8,0)</f>
        <v>0</v>
      </c>
      <c r="BH161" s="74">
        <f>IF(AND(ISNUMBER('Emissions (start here)'!AE161),ISNUMBER(Dispersion!$P$9)),'Emissions (start here)'!AE161*453.59/3600*Dispersion!$P$9,0)</f>
        <v>0</v>
      </c>
      <c r="BI161" s="74">
        <f>IF(AND(ISNUMBER('Emissions (start here)'!AF161),ISNUMBER(Dispersion!$P$10)),'Emissions (start here)'!AF161*2000*453.59/8760/3600*Dispersion!$P$10,0)</f>
        <v>0</v>
      </c>
      <c r="BJ161" s="74">
        <f>IF(AND(ISNUMBER('Emissions (start here)'!AF161),ISNUMBER(Dispersion!$P$11)),'Emissions (start here)'!AF161*2000*453.59/8760/3600*Dispersion!$P$11,0)</f>
        <v>0</v>
      </c>
      <c r="BK161" s="74">
        <f>IF(AND(ISNUMBER('Emissions (start here)'!AG161),ISNUMBER(Dispersion!$Q$8)),'Emissions (start here)'!AG161*453.59/3600*Dispersion!$Q$8,0)</f>
        <v>0</v>
      </c>
      <c r="BL161" s="74">
        <f>IF(AND(ISNUMBER('Emissions (start here)'!AG161),ISNUMBER(Dispersion!$Q$9)),'Emissions (start here)'!AG161*453.59/3600*Dispersion!$Q$9,0)</f>
        <v>0</v>
      </c>
      <c r="BM161" s="74">
        <f>IF(AND(ISNUMBER('Emissions (start here)'!AH161),ISNUMBER(Dispersion!$Q$10)),'Emissions (start here)'!AH161*2000*453.59/8760/3600*Dispersion!$Q$10,0)</f>
        <v>0</v>
      </c>
      <c r="BN161" s="74">
        <f>IF(AND(ISNUMBER('Emissions (start here)'!AH161),ISNUMBER(Dispersion!$Q$11)),'Emissions (start here)'!AH161*2000*453.59/8760/3600*Dispersion!$Q$11,0)</f>
        <v>0</v>
      </c>
      <c r="BO161" s="74">
        <f>IF(AND(ISNUMBER('Emissions (start here)'!AI161),ISNUMBER(Dispersion!$R$8)),'Emissions (start here)'!AI161*453.59/3600*Dispersion!$R$8,0)</f>
        <v>0</v>
      </c>
      <c r="BP161" s="74">
        <f>IF(AND(ISNUMBER('Emissions (start here)'!AI161),ISNUMBER(Dispersion!$R$9)),'Emissions (start here)'!AI161*453.59/3600*Dispersion!$R$9,0)</f>
        <v>0</v>
      </c>
      <c r="BQ161" s="74">
        <f>IF(AND(ISNUMBER('Emissions (start here)'!AJ161),ISNUMBER(Dispersion!$R$10)),'Emissions (start here)'!AJ161*2000*453.59/8760/3600*Dispersion!$R$10,0)</f>
        <v>0</v>
      </c>
      <c r="BR161" s="74">
        <f>IF(AND(ISNUMBER('Emissions (start here)'!AJ161),ISNUMBER(Dispersion!$R$11)),'Emissions (start here)'!AJ161*2000*453.59/8760/3600*Dispersion!$R$11,0)</f>
        <v>0</v>
      </c>
      <c r="BS161" s="74">
        <f>IF(AND(ISNUMBER('Emissions (start here)'!AK161),ISNUMBER(Dispersion!$S$8)),'Emissions (start here)'!AK161*453.59/3600*Dispersion!$S$8,0)</f>
        <v>0</v>
      </c>
      <c r="BT161" s="74">
        <f>IF(AND(ISNUMBER('Emissions (start here)'!AK161),ISNUMBER(Dispersion!$S$9)),'Emissions (start here)'!AK161*453.59/3600*Dispersion!$S$9,0)</f>
        <v>0</v>
      </c>
      <c r="BU161" s="74">
        <f>IF(AND(ISNUMBER('Emissions (start here)'!AL161),ISNUMBER(Dispersion!$S$10)),'Emissions (start here)'!AL161*2000*453.59/8760/3600*Dispersion!$S$10,0)</f>
        <v>0</v>
      </c>
      <c r="BV161" s="74">
        <f>IF(AND(ISNUMBER('Emissions (start here)'!AL161),ISNUMBER(Dispersion!$S$11)),'Emissions (start here)'!AL161*2000*453.59/8760/3600*Dispersion!$S$11,0)</f>
        <v>0</v>
      </c>
      <c r="BW161" s="74">
        <f>IF(AND(ISNUMBER('Emissions (start here)'!AM161),ISNUMBER(Dispersion!$T$8)),'Emissions (start here)'!AM161*453.59/3600*Dispersion!$T$8,0)</f>
        <v>0</v>
      </c>
      <c r="BX161" s="74">
        <f>IF(AND(ISNUMBER('Emissions (start here)'!AM161),ISNUMBER(Dispersion!$T$9)),'Emissions (start here)'!AM161*453.59/3600*Dispersion!$T$9,0)</f>
        <v>0</v>
      </c>
      <c r="BY161" s="74">
        <f>IF(AND(ISNUMBER('Emissions (start here)'!AN161),ISNUMBER(Dispersion!$T$10)),'Emissions (start here)'!AN161*2000*453.59/8760/3600*Dispersion!$T$10,0)</f>
        <v>0</v>
      </c>
      <c r="BZ161" s="74">
        <f>IF(AND(ISNUMBER('Emissions (start here)'!AN161),ISNUMBER(Dispersion!$T$11)),'Emissions (start here)'!AN161*2000*453.59/8760/3600*Dispersion!$T$11,0)</f>
        <v>0</v>
      </c>
      <c r="CA161" s="74">
        <f>IF(AND(ISNUMBER('Emissions (start here)'!AO161),ISNUMBER(Dispersion!$U$8)),'Emissions (start here)'!AO161*453.59/3600*Dispersion!$U$8,0)</f>
        <v>0</v>
      </c>
      <c r="CB161" s="74">
        <f>IF(AND(ISNUMBER('Emissions (start here)'!AO161),ISNUMBER(Dispersion!$U$9)),'Emissions (start here)'!AO161*453.59/3600*Dispersion!$U$9,0)</f>
        <v>0</v>
      </c>
      <c r="CC161" s="74">
        <f>IF(AND(ISNUMBER('Emissions (start here)'!AP161),ISNUMBER(Dispersion!$U$10)),'Emissions (start here)'!AP161*2000*453.59/8760/3600*Dispersion!$U$10,0)</f>
        <v>0</v>
      </c>
      <c r="CD161" s="74">
        <f>IF(AND(ISNUMBER('Emissions (start here)'!AP161),ISNUMBER(Dispersion!$U$11)),'Emissions (start here)'!AP161*2000*453.59/8760/3600*Dispersion!$U$11,0)</f>
        <v>0</v>
      </c>
      <c r="CE161" s="74">
        <f>IF(AND(ISNUMBER('Emissions (start here)'!AQ161),ISNUMBER(Dispersion!$V$8)),'Emissions (start here)'!AQ161*453.59/3600*Dispersion!$V$8,0)</f>
        <v>0</v>
      </c>
      <c r="CF161" s="74">
        <f>IF(AND(ISNUMBER('Emissions (start here)'!AQ161),ISNUMBER(Dispersion!$V$9)),'Emissions (start here)'!AQ161*453.59/3600*Dispersion!$V$9,0)</f>
        <v>0</v>
      </c>
      <c r="CG161" s="74">
        <f>IF(AND(ISNUMBER('Emissions (start here)'!AR161),ISNUMBER(Dispersion!$V$10)),'Emissions (start here)'!AR161*2000*453.59/8760/3600*Dispersion!$V$10,0)</f>
        <v>0</v>
      </c>
      <c r="CH161" s="74">
        <f>IF(AND(ISNUMBER('Emissions (start here)'!AR161),ISNUMBER(Dispersion!$V$11)),'Emissions (start here)'!AR161*2000*453.59/8760/3600*Dispersion!$V$11,0)</f>
        <v>0</v>
      </c>
      <c r="CI161" s="74">
        <f>IF(AND(ISNUMBER('Emissions (start here)'!AS161),ISNUMBER(Dispersion!$W$8)),'Emissions (start here)'!AS161*453.59/3600*Dispersion!$W$8,0)</f>
        <v>0</v>
      </c>
      <c r="CJ161" s="74">
        <f>IF(AND(ISNUMBER('Emissions (start here)'!AS161),ISNUMBER(Dispersion!$W$9)),'Emissions (start here)'!AS161*453.59/3600*Dispersion!$W$9,0)</f>
        <v>0</v>
      </c>
      <c r="CK161" s="74">
        <f>IF(AND(ISNUMBER('Emissions (start here)'!AT161),ISNUMBER(Dispersion!$W$10)),'Emissions (start here)'!AT161*2000*453.59/8760/3600*Dispersion!$W$10,0)</f>
        <v>0</v>
      </c>
      <c r="CL161" s="74">
        <f>IF(AND(ISNUMBER('Emissions (start here)'!AT161),ISNUMBER(Dispersion!$W$11)),'Emissions (start here)'!AT161*2000*453.59/8760/3600*Dispersion!$W$11,0)</f>
        <v>0</v>
      </c>
      <c r="CM161" s="74">
        <f>IF(AND(ISNUMBER('Emissions (start here)'!AU161),ISNUMBER(Dispersion!$X$8)),'Emissions (start here)'!AU161*453.59/3600*Dispersion!$X$8,0)</f>
        <v>0</v>
      </c>
      <c r="CN161" s="74">
        <f>IF(AND(ISNUMBER('Emissions (start here)'!AU161),ISNUMBER(Dispersion!$X$9)),'Emissions (start here)'!AU161*453.59/3600*Dispersion!$X$9,0)</f>
        <v>0</v>
      </c>
      <c r="CO161" s="74">
        <f>IF(AND(ISNUMBER('Emissions (start here)'!AV161),ISNUMBER(Dispersion!$X$10)),'Emissions (start here)'!AV161*2000*453.59/8760/3600*Dispersion!$X$10,0)</f>
        <v>0</v>
      </c>
      <c r="CP161" s="74">
        <f>IF(AND(ISNUMBER('Emissions (start here)'!AV161),ISNUMBER(Dispersion!$X$11)),'Emissions (start here)'!AV161*2000*453.59/8760/3600*Dispersion!$X$11,0)</f>
        <v>0</v>
      </c>
      <c r="CQ161" s="74">
        <f>IF(AND(ISNUMBER('Emissions (start here)'!AW161),ISNUMBER(Dispersion!$Y$8)),'Emissions (start here)'!AW161*453.59/3600*Dispersion!$Y$8,0)</f>
        <v>0</v>
      </c>
      <c r="CR161" s="74">
        <f>IF(AND(ISNUMBER('Emissions (start here)'!AW161),ISNUMBER(Dispersion!$Y$9)),'Emissions (start here)'!AW161*453.59/3600*Dispersion!$Y$9,0)</f>
        <v>0</v>
      </c>
      <c r="CS161" s="74">
        <f>IF(AND(ISNUMBER('Emissions (start here)'!AX161),ISNUMBER(Dispersion!$Y$10)),'Emissions (start here)'!AX161*2000*453.59/8760/3600*Dispersion!$Y$10,0)</f>
        <v>0</v>
      </c>
      <c r="CT161" s="74">
        <f>IF(AND(ISNUMBER('Emissions (start here)'!AX161),ISNUMBER(Dispersion!$Y$11)),'Emissions (start here)'!AX161*2000*453.59/8760/3600*Dispersion!$Y$11,0)</f>
        <v>0</v>
      </c>
      <c r="CU161" s="74">
        <f>IF(AND(ISNUMBER('Emissions (start here)'!AY161),ISNUMBER(Dispersion!$Z$8)),'Emissions (start here)'!AY161*453.59/3600*Dispersion!$Z$8,0)</f>
        <v>0</v>
      </c>
      <c r="CV161" s="74">
        <f>IF(AND(ISNUMBER('Emissions (start here)'!AY161),ISNUMBER(Dispersion!$Z$9)),'Emissions (start here)'!AY161*453.59/3600*Dispersion!$Z$9,0)</f>
        <v>0</v>
      </c>
      <c r="CW161" s="74">
        <f>IF(AND(ISNUMBER('Emissions (start here)'!AZ161),ISNUMBER(Dispersion!$Z$10)),'Emissions (start here)'!AZ161*2000*453.59/8760/3600*Dispersion!$Z$10,0)</f>
        <v>0</v>
      </c>
      <c r="CX161" s="74">
        <f>IF(AND(ISNUMBER('Emissions (start here)'!AZ161),ISNUMBER(Dispersion!$Z$11)),'Emissions (start here)'!AZ161*2000*453.59/8760/3600*Dispersion!$Z$11,0)</f>
        <v>0</v>
      </c>
      <c r="CY161" s="74">
        <f>IF(AND(ISNUMBER('Emissions (start here)'!BA161),ISNUMBER(Dispersion!$AA$8)),'Emissions (start here)'!BA161*453.59/3600*Dispersion!$AA$8,0)</f>
        <v>0</v>
      </c>
      <c r="CZ161" s="74">
        <f>IF(AND(ISNUMBER('Emissions (start here)'!BA161),ISNUMBER(Dispersion!$AA$9)),'Emissions (start here)'!BA161*453.59/3600*Dispersion!$AA$9,0)</f>
        <v>0</v>
      </c>
      <c r="DA161" s="74">
        <f>IF(AND(ISNUMBER('Emissions (start here)'!BB161),ISNUMBER(Dispersion!$AA$10)),'Emissions (start here)'!BB161*2000*453.59/8760/3600*Dispersion!$AA$10,0)</f>
        <v>0</v>
      </c>
      <c r="DB161" s="74">
        <f>IF(AND(ISNUMBER('Emissions (start here)'!BB161),ISNUMBER(Dispersion!$AA$11)),'Emissions (start here)'!BB161*2000*453.59/8760/3600*Dispersion!$AA$11,0)</f>
        <v>0</v>
      </c>
      <c r="DC161" s="74">
        <f>IF(AND(ISNUMBER('Emissions (start here)'!BC161),ISNUMBER(Dispersion!$AB$8)),'Emissions (start here)'!BC161*453.59/3600*Dispersion!$AB$8,0)</f>
        <v>0</v>
      </c>
      <c r="DD161" s="74">
        <f>IF(AND(ISNUMBER('Emissions (start here)'!BC161),ISNUMBER(Dispersion!$AB$9)),'Emissions (start here)'!BC161*453.59/3600*Dispersion!$AB$9,0)</f>
        <v>0</v>
      </c>
      <c r="DE161" s="74">
        <f>IF(AND(ISNUMBER('Emissions (start here)'!BD161),ISNUMBER(Dispersion!$AB$10)),'Emissions (start here)'!BD161*2000*453.59/8760/3600*Dispersion!$AB$10,0)</f>
        <v>0</v>
      </c>
      <c r="DF161" s="74">
        <f>IF(AND(ISNUMBER('Emissions (start here)'!BD161),ISNUMBER(Dispersion!$AB$11)),'Emissions (start here)'!BD161*2000*453.59/8760/3600*Dispersion!$AB$11,0)</f>
        <v>0</v>
      </c>
      <c r="DG161" s="74">
        <f>IF(AND(ISNUMBER('Emissions (start here)'!BE161),ISNUMBER(Dispersion!$AC$8)),'Emissions (start here)'!BE161*453.59/3600*Dispersion!$AC$8,0)</f>
        <v>0</v>
      </c>
      <c r="DH161" s="74">
        <f>IF(AND(ISNUMBER('Emissions (start here)'!BE161),ISNUMBER(Dispersion!$AC$9)),'Emissions (start here)'!BE161*453.59/3600*Dispersion!$AC$9,0)</f>
        <v>0</v>
      </c>
      <c r="DI161" s="74">
        <f>IF(AND(ISNUMBER('Emissions (start here)'!BF161),ISNUMBER(Dispersion!$AC$10)),'Emissions (start here)'!BF161*2000*453.59/8760/3600*Dispersion!$AC$10,0)</f>
        <v>0</v>
      </c>
      <c r="DJ161" s="74">
        <f>IF(AND(ISNUMBER('Emissions (start here)'!BF161),ISNUMBER(Dispersion!$AC$11)),'Emissions (start here)'!BF161*2000*453.59/8760/3600*Dispersion!$AC$11,0)</f>
        <v>0</v>
      </c>
      <c r="DK161" s="74">
        <f>IF(AND(ISNUMBER('Emissions (start here)'!BG161),ISNUMBER(Dispersion!$AD$8)),'Emissions (start here)'!BG161*453.59/3600*Dispersion!$AD$8,0)</f>
        <v>0</v>
      </c>
      <c r="DL161" s="74">
        <f>IF(AND(ISNUMBER('Emissions (start here)'!BG161),ISNUMBER(Dispersion!$AD$9)),'Emissions (start here)'!BG161*453.59/3600*Dispersion!$AD$9,0)</f>
        <v>0</v>
      </c>
      <c r="DM161" s="74">
        <f>IF(AND(ISNUMBER('Emissions (start here)'!BH161),ISNUMBER(Dispersion!$AD$10)),'Emissions (start here)'!BH161*2000*453.59/8760/3600*Dispersion!$AD$10,0)</f>
        <v>0</v>
      </c>
      <c r="DN161" s="74">
        <f>IF(AND(ISNUMBER('Emissions (start here)'!BH161),ISNUMBER(Dispersion!$AD$11)),'Emissions (start here)'!BH161*2000*453.59/8760/3600*Dispersion!$AD$11,0)</f>
        <v>0</v>
      </c>
      <c r="DO161" s="74">
        <f>IF(AND(ISNUMBER('Emissions (start here)'!BI161),ISNUMBER(Dispersion!$AE$8)),'Emissions (start here)'!BI161*453.59/3600*Dispersion!$AE$8,0)</f>
        <v>0</v>
      </c>
      <c r="DP161" s="74">
        <f>IF(AND(ISNUMBER('Emissions (start here)'!BI161),ISNUMBER(Dispersion!$AE$9)),'Emissions (start here)'!BI161*453.59/3600*Dispersion!$AE$9,0)</f>
        <v>0</v>
      </c>
      <c r="DQ161" s="74">
        <f>IF(AND(ISNUMBER('Emissions (start here)'!BJ161),ISNUMBER(Dispersion!$AE$10)),'Emissions (start here)'!BJ161*2000*453.59/8760/3600*Dispersion!$AE$10,0)</f>
        <v>0</v>
      </c>
      <c r="DR161" s="74">
        <f>IF(AND(ISNUMBER('Emissions (start here)'!BJ161),ISNUMBER(Dispersion!$AE$11)),'Emissions (start here)'!BJ161*2000*453.59/8760/3600*Dispersion!$AE$11,0)</f>
        <v>0</v>
      </c>
      <c r="DS161" s="74">
        <f>IF(AND(ISNUMBER('Emissions (start here)'!BK161),ISNUMBER(Dispersion!$AF$8)),'Emissions (start here)'!BK161*453.59/3600*Dispersion!$AF$8,0)</f>
        <v>0</v>
      </c>
      <c r="DT161" s="74">
        <f>IF(AND(ISNUMBER('Emissions (start here)'!BK161),ISNUMBER(Dispersion!$AF$9)),'Emissions (start here)'!BK161*453.59/3600*Dispersion!$AF$9,0)</f>
        <v>0</v>
      </c>
      <c r="DU161" s="74">
        <f>IF(AND(ISNUMBER('Emissions (start here)'!BL161),ISNUMBER(Dispersion!$AF$10)),'Emissions (start here)'!BL161*2000*453.59/8760/3600*Dispersion!$AF$10,0)</f>
        <v>0</v>
      </c>
      <c r="DV161" s="74">
        <f>IF(AND(ISNUMBER('Emissions (start here)'!BL161),ISNUMBER(Dispersion!$AF$11)),'Emissions (start here)'!BL161*2000*453.59/8760/3600*Dispersion!$AF$11,0)</f>
        <v>0</v>
      </c>
      <c r="DW161" s="74">
        <f>IF(AND(ISNUMBER('Emissions (start here)'!BM161),ISNUMBER(Dispersion!$AG$8)),'Emissions (start here)'!BM161*453.59/3600*Dispersion!$AG$8,0)</f>
        <v>0</v>
      </c>
      <c r="DX161" s="74">
        <f>IF(AND(ISNUMBER('Emissions (start here)'!BM161),ISNUMBER(Dispersion!$AG$9)),'Emissions (start here)'!BM161*453.59/3600*Dispersion!$AG$9,0)</f>
        <v>0</v>
      </c>
      <c r="DY161" s="74">
        <f>IF(AND(ISNUMBER('Emissions (start here)'!BN161),ISNUMBER(Dispersion!$AG$10)),'Emissions (start here)'!BN161*2000*453.59/8760/3600*Dispersion!$AG$10,0)</f>
        <v>0</v>
      </c>
      <c r="DZ161" s="74">
        <f>IF(AND(ISNUMBER('Emissions (start here)'!BN161),ISNUMBER(Dispersion!$AG$11)),'Emissions (start here)'!BN161*2000*453.59/8760/3600*Dispersion!$AG$11,0)</f>
        <v>0</v>
      </c>
      <c r="EA161" s="74">
        <f>IF(AND(ISNUMBER('Emissions (start here)'!BO161),ISNUMBER(Dispersion!$AH$8)),'Emissions (start here)'!BO161*453.59/3600*Dispersion!$AH$8,0)</f>
        <v>0</v>
      </c>
      <c r="EB161" s="74">
        <f>IF(AND(ISNUMBER('Emissions (start here)'!BO161),ISNUMBER(Dispersion!$AH$9)),'Emissions (start here)'!BO161*453.59/3600*Dispersion!$AH$9,0)</f>
        <v>0</v>
      </c>
      <c r="EC161" s="74">
        <f>IF(AND(ISNUMBER('Emissions (start here)'!BP161),ISNUMBER(Dispersion!$AH$10)),'Emissions (start here)'!BP161*2000*453.59/8760/3600*Dispersion!$AH$10,0)</f>
        <v>0</v>
      </c>
      <c r="ED161" s="74">
        <f>IF(AND(ISNUMBER('Emissions (start here)'!BP161),ISNUMBER(Dispersion!$AH$11)),'Emissions (start here)'!BP161*2000*453.59/8760/3600*Dispersion!$AH$11,0)</f>
        <v>0</v>
      </c>
      <c r="EE161" s="74">
        <f>IF(AND(ISNUMBER('Emissions (start here)'!BQ161),ISNUMBER(Dispersion!$AI$8)),'Emissions (start here)'!BQ161*453.59/3600*Dispersion!$AI$8,0)</f>
        <v>0</v>
      </c>
      <c r="EF161" s="74">
        <f>IF(AND(ISNUMBER('Emissions (start here)'!BQ161),ISNUMBER(Dispersion!$AI$9)),'Emissions (start here)'!BQ161*453.59/3600*Dispersion!$AI$9,0)</f>
        <v>0</v>
      </c>
      <c r="EG161" s="74">
        <f>IF(AND(ISNUMBER('Emissions (start here)'!BR161),ISNUMBER(Dispersion!$AI$10)),'Emissions (start here)'!BR161*2000*453.59/8760/3600*Dispersion!$AI$10,0)</f>
        <v>0</v>
      </c>
      <c r="EH161" s="74">
        <f>IF(AND(ISNUMBER('Emissions (start here)'!BR161),ISNUMBER(Dispersion!$AI$11)),'Emissions (start here)'!BR161*2000*453.59/8760/3600*Dispersion!$AI$11,0)</f>
        <v>0</v>
      </c>
      <c r="EI161" s="74">
        <f>IF(AND(ISNUMBER('Emissions (start here)'!BS161),ISNUMBER(Dispersion!$AJ$8)),'Emissions (start here)'!BS161*453.59/3600*Dispersion!$AJ$8,0)</f>
        <v>0</v>
      </c>
      <c r="EJ161" s="74">
        <f>IF(AND(ISNUMBER('Emissions (start here)'!BS161),ISNUMBER(Dispersion!$AJ$9)),'Emissions (start here)'!BS161*453.59/3600*Dispersion!$AJ$9,0)</f>
        <v>0</v>
      </c>
      <c r="EK161" s="74">
        <f>IF(AND(ISNUMBER('Emissions (start here)'!BT161),ISNUMBER(Dispersion!$AJ$10)),'Emissions (start here)'!BT161*2000*453.59/8760/3600*Dispersion!$AJ$10,0)</f>
        <v>0</v>
      </c>
      <c r="EL161" s="74">
        <f>IF(AND(ISNUMBER('Emissions (start here)'!BT161),ISNUMBER(Dispersion!$AJ$11)),'Emissions (start here)'!BT161*2000*453.59/8760/3600*Dispersion!$AJ$11,0)</f>
        <v>0</v>
      </c>
      <c r="EM161" s="74">
        <f>IF(AND(ISNUMBER('Emissions (start here)'!BU161),ISNUMBER(Dispersion!$AK$8)),'Emissions (start here)'!BU161*453.59/3600*Dispersion!$AK$8,0)</f>
        <v>0</v>
      </c>
      <c r="EN161" s="74">
        <f>IF(AND(ISNUMBER('Emissions (start here)'!BU161),ISNUMBER(Dispersion!$AK$9)),'Emissions (start here)'!BU161*453.59/3600*Dispersion!$AK$9,0)</f>
        <v>0</v>
      </c>
      <c r="EO161" s="74">
        <f>IF(AND(ISNUMBER('Emissions (start here)'!BV161),ISNUMBER(Dispersion!$AK$10)),'Emissions (start here)'!BV161*2000*453.59/8760/3600*Dispersion!$AK$10,0)</f>
        <v>0</v>
      </c>
      <c r="EP161" s="74">
        <f>IF(AND(ISNUMBER('Emissions (start here)'!BV161),ISNUMBER(Dispersion!$AK$11)),'Emissions (start here)'!BV161*2000*453.59/8760/3600*Dispersion!$AK$11,0)</f>
        <v>0</v>
      </c>
      <c r="EQ161" s="74">
        <f>IF(AND(ISNUMBER('Emissions (start here)'!BW161),ISNUMBER(Dispersion!$AL$8)),'Emissions (start here)'!BW161*453.59/3600*Dispersion!$AL$8,0)</f>
        <v>0</v>
      </c>
      <c r="ER161" s="74">
        <f>IF(AND(ISNUMBER('Emissions (start here)'!BW161),ISNUMBER(Dispersion!$AL$9)),'Emissions (start here)'!BW161*453.59/3600*Dispersion!$AL$9,0)</f>
        <v>0</v>
      </c>
      <c r="ES161" s="74">
        <f>IF(AND(ISNUMBER('Emissions (start here)'!BX161),ISNUMBER(Dispersion!$AL$10)),'Emissions (start here)'!BX161*2000*453.59/8760/3600*Dispersion!$AL$10,0)</f>
        <v>0</v>
      </c>
      <c r="ET161" s="74">
        <f>IF(AND(ISNUMBER('Emissions (start here)'!BX161),ISNUMBER(Dispersion!$AL$11)),'Emissions (start here)'!BX161*2000*453.59/8760/3600*Dispersion!$AL$11,0)</f>
        <v>0</v>
      </c>
      <c r="EU161" s="74">
        <f>IF(AND(ISNUMBER('Emissions (start here)'!BY161),ISNUMBER(Dispersion!$AM$8)),'Emissions (start here)'!BY161*453.59/3600*Dispersion!$AM$8,0)</f>
        <v>0</v>
      </c>
      <c r="EV161" s="74">
        <f>IF(AND(ISNUMBER('Emissions (start here)'!BY161),ISNUMBER(Dispersion!$AM$9)),'Emissions (start here)'!BY161*453.59/3600*Dispersion!$AM$9,0)</f>
        <v>0</v>
      </c>
      <c r="EW161" s="74">
        <f>IF(AND(ISNUMBER('Emissions (start here)'!BZ161),ISNUMBER(Dispersion!$AM$10)),'Emissions (start here)'!BZ161*2000*453.59/8760/3600*Dispersion!$AM$10,0)</f>
        <v>0</v>
      </c>
      <c r="EX161" s="74">
        <f>IF(AND(ISNUMBER('Emissions (start here)'!BZ161),ISNUMBER(Dispersion!$AM$11)),'Emissions (start here)'!BZ161*2000*453.59/8760/3600*Dispersion!$AM$11,0)</f>
        <v>0</v>
      </c>
      <c r="EY161" s="74">
        <f>IF(AND(ISNUMBER('Emissions (start here)'!CA161),ISNUMBER(Dispersion!$AN$8)),'Emissions (start here)'!CA161*453.59/3600*Dispersion!$AN$8,0)</f>
        <v>0</v>
      </c>
      <c r="EZ161" s="74">
        <f>IF(AND(ISNUMBER('Emissions (start here)'!CA161),ISNUMBER(Dispersion!$AN$9)),'Emissions (start here)'!CA161*453.59/3600*Dispersion!$AN$9,0)</f>
        <v>0</v>
      </c>
      <c r="FA161" s="74">
        <f>IF(AND(ISNUMBER('Emissions (start here)'!CB161),ISNUMBER(Dispersion!$AN$10)),'Emissions (start here)'!CB161*2000*453.59/8760/3600*Dispersion!$AN$10,0)</f>
        <v>0</v>
      </c>
      <c r="FB161" s="74">
        <f>IF(AND(ISNUMBER('Emissions (start here)'!CB161),ISNUMBER(Dispersion!$AN$11)),'Emissions (start here)'!CB161*2000*453.59/8760/3600*Dispersion!$AN$11,0)</f>
        <v>0</v>
      </c>
      <c r="FC161" s="74">
        <f>IF(AND(ISNUMBER('Emissions (start here)'!CC161),ISNUMBER(Dispersion!$AO$8)),'Emissions (start here)'!CC161*453.59/3600*Dispersion!$AO$8,0)</f>
        <v>0</v>
      </c>
      <c r="FD161" s="74">
        <f>IF(AND(ISNUMBER('Emissions (start here)'!CC161),ISNUMBER(Dispersion!$AO$9)),'Emissions (start here)'!CC161*453.59/3600*Dispersion!$AO$9,0)</f>
        <v>0</v>
      </c>
      <c r="FE161" s="74">
        <f>IF(AND(ISNUMBER('Emissions (start here)'!CD161),ISNUMBER(Dispersion!$AO$10)),'Emissions (start here)'!CD161*2000*453.59/8760/3600*Dispersion!$AO$10,0)</f>
        <v>0</v>
      </c>
      <c r="FF161" s="74">
        <f>IF(AND(ISNUMBER('Emissions (start here)'!CD161),ISNUMBER(Dispersion!$AO$11)),'Emissions (start here)'!CD161*2000*453.59/8760/3600*Dispersion!$AO$11,0)</f>
        <v>0</v>
      </c>
      <c r="FG161" s="74">
        <f>IF(AND(ISNUMBER('Emissions (start here)'!CE161),ISNUMBER(Dispersion!$AP$8)),'Emissions (start here)'!CE161*453.59/3600*Dispersion!$AP$8,0)</f>
        <v>0</v>
      </c>
      <c r="FH161" s="74">
        <f>IF(AND(ISNUMBER('Emissions (start here)'!CE161),ISNUMBER(Dispersion!$AP$9)),'Emissions (start here)'!CE161*453.59/3600*Dispersion!$AP$9,0)</f>
        <v>0</v>
      </c>
      <c r="FI161" s="74">
        <f>IF(AND(ISNUMBER('Emissions (start here)'!CF161),ISNUMBER(Dispersion!$AP$10)),'Emissions (start here)'!CF161*2000*453.59/8760/3600*Dispersion!$AP$10,0)</f>
        <v>0</v>
      </c>
      <c r="FJ161" s="74">
        <f>IF(AND(ISNUMBER('Emissions (start here)'!CF161),ISNUMBER(Dispersion!$AP$11)),'Emissions (start here)'!CF161*2000*453.59/8760/3600*Dispersion!$AP$11,0)</f>
        <v>0</v>
      </c>
      <c r="FK161" s="74">
        <f>IF(AND(ISNUMBER('Emissions (start here)'!CG161),ISNUMBER(Dispersion!$AQ$8)),'Emissions (start here)'!CG161*453.59/3600*Dispersion!$AQ$8,0)</f>
        <v>0</v>
      </c>
      <c r="FL161" s="74">
        <f>IF(AND(ISNUMBER('Emissions (start here)'!CG161),ISNUMBER(Dispersion!$AQ$9)),'Emissions (start here)'!CG161*453.59/3600*Dispersion!$AQ$9,0)</f>
        <v>0</v>
      </c>
      <c r="FM161" s="74">
        <f>IF(AND(ISNUMBER('Emissions (start here)'!CH161),ISNUMBER(Dispersion!$AQ$10)),'Emissions (start here)'!CH161*2000*453.59/8760/3600*Dispersion!$AQ$10,0)</f>
        <v>0</v>
      </c>
      <c r="FN161" s="74">
        <f>IF(AND(ISNUMBER('Emissions (start here)'!CH161),ISNUMBER(Dispersion!$AQ$11)),'Emissions (start here)'!CH161*2000*453.59/8760/3600*Dispersion!$AQ$11,0)</f>
        <v>0</v>
      </c>
      <c r="FO161" s="74">
        <f>IF(AND(ISNUMBER('Emissions (start here)'!CI161),ISNUMBER(Dispersion!$AR$8)),'Emissions (start here)'!CI161*453.59/3600*Dispersion!$AR$8,0)</f>
        <v>0</v>
      </c>
      <c r="FP161" s="74">
        <f>IF(AND(ISNUMBER('Emissions (start here)'!CI161),ISNUMBER(Dispersion!$AR$9)),'Emissions (start here)'!CI161*453.59/3600*Dispersion!$AR$9,0)</f>
        <v>0</v>
      </c>
      <c r="FQ161" s="74">
        <f>IF(AND(ISNUMBER('Emissions (start here)'!CJ161),ISNUMBER(Dispersion!$AR$10)),'Emissions (start here)'!CJ161*2000*453.59/8760/3600*Dispersion!$AR$10,0)</f>
        <v>0</v>
      </c>
      <c r="FR161" s="74">
        <f>IF(AND(ISNUMBER('Emissions (start here)'!CJ161),ISNUMBER(Dispersion!$AR$11)),'Emissions (start here)'!CJ161*2000*453.59/8760/3600*Dispersion!$AR$11,0)</f>
        <v>0</v>
      </c>
      <c r="FS161" s="74">
        <f>IF(AND(ISNUMBER('Emissions (start here)'!CK161),ISNUMBER(Dispersion!$AS$8)),'Emissions (start here)'!CK161*453.59/3600*Dispersion!$AS$8,0)</f>
        <v>0</v>
      </c>
      <c r="FT161" s="74">
        <f>IF(AND(ISNUMBER('Emissions (start here)'!CK161),ISNUMBER(Dispersion!$AS$9)),'Emissions (start here)'!CK161*453.59/3600*Dispersion!$AS$9,0)</f>
        <v>0</v>
      </c>
      <c r="FU161" s="74">
        <f>IF(AND(ISNUMBER('Emissions (start here)'!CL161),ISNUMBER(Dispersion!$AS$10)),'Emissions (start here)'!CL161*2000*453.59/8760/3600*Dispersion!$AS$10,0)</f>
        <v>0</v>
      </c>
      <c r="FV161" s="74">
        <f>IF(AND(ISNUMBER('Emissions (start here)'!CL161),ISNUMBER(Dispersion!$AS$11)),'Emissions (start here)'!CL161*2000*453.59/8760/3600*Dispersion!$AS$11,0)</f>
        <v>0</v>
      </c>
      <c r="FW161" s="74">
        <f>IF(AND(ISNUMBER('Emissions (start here)'!CM161),ISNUMBER(Dispersion!$AT$8)),'Emissions (start here)'!CM161*453.59/3600*Dispersion!$AT$8,0)</f>
        <v>0</v>
      </c>
      <c r="FX161" s="74">
        <f>IF(AND(ISNUMBER('Emissions (start here)'!CM161),ISNUMBER(Dispersion!$AT$9)),'Emissions (start here)'!CM161*453.59/3600*Dispersion!$AT$9,0)</f>
        <v>0</v>
      </c>
      <c r="FY161" s="74">
        <f>IF(AND(ISNUMBER('Emissions (start here)'!CN161),ISNUMBER(Dispersion!$AT$10)),'Emissions (start here)'!CN161*2000*453.59/8760/3600*Dispersion!$AT$10,0)</f>
        <v>0</v>
      </c>
      <c r="FZ161" s="74">
        <f>IF(AND(ISNUMBER('Emissions (start here)'!CN161),ISNUMBER(Dispersion!$AT$11)),'Emissions (start here)'!CN161*2000*453.59/8760/3600*Dispersion!$AT$11,0)</f>
        <v>0</v>
      </c>
      <c r="GA161" s="74">
        <f>IF(AND(ISNUMBER('Emissions (start here)'!CO161),ISNUMBER(Dispersion!$AU$8)),'Emissions (start here)'!CO161*453.59/3600*Dispersion!$AU$8,0)</f>
        <v>0</v>
      </c>
      <c r="GB161" s="74">
        <f>IF(AND(ISNUMBER('Emissions (start here)'!CO161),ISNUMBER(Dispersion!$AU$9)),'Emissions (start here)'!CO161*453.59/3600*Dispersion!$AU$9,0)</f>
        <v>0</v>
      </c>
      <c r="GC161" s="74">
        <f>IF(AND(ISNUMBER('Emissions (start here)'!CP161),ISNUMBER(Dispersion!$AU$10)),'Emissions (start here)'!CP161*2000*453.59/8760/3600*Dispersion!$AU$10,0)</f>
        <v>0</v>
      </c>
      <c r="GD161" s="74">
        <f>IF(AND(ISNUMBER('Emissions (start here)'!CP161),ISNUMBER(Dispersion!$AU$11)),'Emissions (start here)'!CP161*2000*453.59/8760/3600*Dispersion!$AU$11,0)</f>
        <v>0</v>
      </c>
      <c r="GE161" s="74">
        <f>IF(AND(ISNUMBER('Emissions (start here)'!CQ161),ISNUMBER(Dispersion!$AV$8)),'Emissions (start here)'!CQ161*453.59/3600*Dispersion!$AV$8,0)</f>
        <v>0</v>
      </c>
      <c r="GF161" s="74">
        <f>IF(AND(ISNUMBER('Emissions (start here)'!CQ161),ISNUMBER(Dispersion!$AV$9)),'Emissions (start here)'!CQ161*453.59/3600*Dispersion!$AV$9,0)</f>
        <v>0</v>
      </c>
      <c r="GG161" s="74">
        <f>IF(AND(ISNUMBER('Emissions (start here)'!CR161),ISNUMBER(Dispersion!$AV$10)),'Emissions (start here)'!CR161*2000*453.59/8760/3600*Dispersion!$AV$10,0)</f>
        <v>0</v>
      </c>
      <c r="GH161" s="74">
        <f>IF(AND(ISNUMBER('Emissions (start here)'!CR161),ISNUMBER(Dispersion!$AV$11)),'Emissions (start here)'!CR161*2000*453.59/8760/3600*Dispersion!$AV$11,0)</f>
        <v>0</v>
      </c>
      <c r="GI161" s="74">
        <f>IF(AND(ISNUMBER('Emissions (start here)'!CS161),ISNUMBER(Dispersion!$AW$8)),'Emissions (start here)'!CS161*453.59/3600*Dispersion!$AW$8,0)</f>
        <v>0</v>
      </c>
      <c r="GJ161" s="74">
        <f>IF(AND(ISNUMBER('Emissions (start here)'!CS161),ISNUMBER(Dispersion!$AW$9)),'Emissions (start here)'!CS161*453.59/3600*Dispersion!$AW$9,0)</f>
        <v>0</v>
      </c>
      <c r="GK161" s="74">
        <f>IF(AND(ISNUMBER('Emissions (start here)'!CT161),ISNUMBER(Dispersion!$AW$10)),'Emissions (start here)'!CT161*2000*453.59/8760/3600*Dispersion!$AW$10,0)</f>
        <v>0</v>
      </c>
      <c r="GL161" s="74">
        <f>IF(AND(ISNUMBER('Emissions (start here)'!CT161),ISNUMBER(Dispersion!$AW$11)),'Emissions (start here)'!CT161*2000*453.59/8760/3600*Dispersion!$AW$11,0)</f>
        <v>0</v>
      </c>
      <c r="GM161" s="74">
        <f>IF(AND(ISNUMBER('Emissions (start here)'!CU161),ISNUMBER(Dispersion!$AX$8)),'Emissions (start here)'!CU161*453.59/3600*Dispersion!$AX$8,0)</f>
        <v>0</v>
      </c>
      <c r="GN161" s="74">
        <f>IF(AND(ISNUMBER('Emissions (start here)'!CU161),ISNUMBER(Dispersion!$AX$9)),'Emissions (start here)'!CU161*453.59/3600*Dispersion!$AX$9,0)</f>
        <v>0</v>
      </c>
      <c r="GO161" s="74">
        <f>IF(AND(ISNUMBER('Emissions (start here)'!CV161),ISNUMBER(Dispersion!$AX$10)),'Emissions (start here)'!CV161*2000*453.59/8760/3600*Dispersion!$AX$10,0)</f>
        <v>0</v>
      </c>
      <c r="GP161" s="74">
        <f>IF(AND(ISNUMBER('Emissions (start here)'!CV161),ISNUMBER(Dispersion!$AX$11)),'Emissions (start here)'!CV161*2000*453.59/8760/3600*Dispersion!$AX$11,0)</f>
        <v>0</v>
      </c>
      <c r="GQ161" s="74">
        <f>IF(AND(ISNUMBER('Emissions (start here)'!CW161),ISNUMBER(Dispersion!$AY$8)),'Emissions (start here)'!CW161*453.59/3600*Dispersion!$AY$8,0)</f>
        <v>0</v>
      </c>
      <c r="GR161" s="74">
        <f>IF(AND(ISNUMBER('Emissions (start here)'!CW161),ISNUMBER(Dispersion!$AY$9)),'Emissions (start here)'!CW161*453.59/3600*Dispersion!$AY$9,0)</f>
        <v>0</v>
      </c>
      <c r="GS161" s="74">
        <f>IF(AND(ISNUMBER('Emissions (start here)'!CX161),ISNUMBER(Dispersion!$AY$10)),'Emissions (start here)'!CX161*2000*453.59/8760/3600*Dispersion!$AY$10,0)</f>
        <v>0</v>
      </c>
      <c r="GT161" s="74">
        <f>IF(AND(ISNUMBER('Emissions (start here)'!CX161),ISNUMBER(Dispersion!$AY$11)),'Emissions (start here)'!CX161*2000*453.59/8760/3600*Dispersion!$AY$11,0)</f>
        <v>0</v>
      </c>
      <c r="GU161" s="74">
        <f>IF(AND(ISNUMBER('Emissions (start here)'!CY161),ISNUMBER(Dispersion!$AZ$8)),'Emissions (start here)'!CY161*453.59/3600*Dispersion!$AZ$8,0)</f>
        <v>0</v>
      </c>
      <c r="GV161" s="74">
        <f>IF(AND(ISNUMBER('Emissions (start here)'!CY161),ISNUMBER(Dispersion!$AZ$9)),'Emissions (start here)'!CY161*453.59/3600*Dispersion!$AZ$9,0)</f>
        <v>0</v>
      </c>
      <c r="GW161" s="74">
        <f>IF(AND(ISNUMBER('Emissions (start here)'!CZ161),ISNUMBER(Dispersion!$AZ$10)),'Emissions (start here)'!CZ161*2000*453.59/8760/3600*Dispersion!$AZ$10,0)</f>
        <v>0</v>
      </c>
      <c r="GX161" s="74">
        <f>IF(AND(ISNUMBER('Emissions (start here)'!CZ161),ISNUMBER(Dispersion!$AZ$11)),'Emissions (start here)'!CZ161*2000*453.59/8760/3600*Dispersion!$AZ$11,0)</f>
        <v>0</v>
      </c>
    </row>
    <row r="162" spans="1:206" x14ac:dyDescent="0.2">
      <c r="A162" s="51" t="str">
        <f>'Tox Values'!C162</f>
        <v>91-94-1</v>
      </c>
      <c r="B162" s="94" t="str">
        <f>'Tox Values'!D162</f>
        <v>Dichlorobenzidene, 3,3-</v>
      </c>
      <c r="C162" s="96">
        <f t="shared" si="9"/>
        <v>0</v>
      </c>
      <c r="D162" s="74">
        <f t="shared" si="10"/>
        <v>0</v>
      </c>
      <c r="E162" s="74">
        <f t="shared" si="11"/>
        <v>0</v>
      </c>
      <c r="F162" s="99">
        <f t="shared" si="12"/>
        <v>0</v>
      </c>
      <c r="G162" s="97">
        <f>IF(AND(ISNUMBER('Emissions (start here)'!E162),ISNUMBER(Dispersion!$C$8)),'Emissions (start here)'!E162*453.59/3600*Dispersion!$C$8,0)</f>
        <v>0</v>
      </c>
      <c r="H162" s="74">
        <f>IF(AND(ISNUMBER('Emissions (start here)'!E162),ISNUMBER(Dispersion!$C$9)),'Emissions (start here)'!E162*453.59/3600*Dispersion!$C$9,0)</f>
        <v>0</v>
      </c>
      <c r="I162" s="74">
        <f>IF(AND(ISNUMBER('Emissions (start here)'!F162),ISNUMBER(Dispersion!$C$10)),'Emissions (start here)'!F162*2000*453.59/8760/3600*Dispersion!$C$10,0)</f>
        <v>0</v>
      </c>
      <c r="J162" s="74">
        <f>IF(AND(ISNUMBER('Emissions (start here)'!F162),ISNUMBER(Dispersion!$C$11)),'Emissions (start here)'!F162*2000*453.59/8760/3600*Dispersion!$C$11,0)</f>
        <v>0</v>
      </c>
      <c r="K162" s="74">
        <f>IF(AND(ISNUMBER('Emissions (start here)'!G162),ISNUMBER(Dispersion!$D$8)),'Emissions (start here)'!G162*453.59/3600*Dispersion!$D$8,0)</f>
        <v>0</v>
      </c>
      <c r="L162" s="74">
        <f>IF(AND(ISNUMBER('Emissions (start here)'!G162),ISNUMBER(Dispersion!$D$9)),'Emissions (start here)'!G162*453.59/3600*Dispersion!$D$9,0)</f>
        <v>0</v>
      </c>
      <c r="M162" s="74">
        <f>IF(AND(ISNUMBER('Emissions (start here)'!H162),ISNUMBER(Dispersion!$D$10)),'Emissions (start here)'!H162*2000*453.59/8760/3600*Dispersion!$D$10,0)</f>
        <v>0</v>
      </c>
      <c r="N162" s="74">
        <f>IF(AND(ISNUMBER('Emissions (start here)'!H162),ISNUMBER(Dispersion!$D$11)),'Emissions (start here)'!H162*2000*453.59/8760/3600*Dispersion!$D$11,0)</f>
        <v>0</v>
      </c>
      <c r="O162" s="74">
        <f>IF(AND(ISNUMBER('Emissions (start here)'!I162),ISNUMBER(Dispersion!$E$8)),'Emissions (start here)'!I162*453.59/3600*Dispersion!$E$8,0)</f>
        <v>0</v>
      </c>
      <c r="P162" s="74">
        <f>IF(AND(ISNUMBER('Emissions (start here)'!I162),ISNUMBER(Dispersion!$E$9)),'Emissions (start here)'!I162*453.59/3600*Dispersion!$E$9,0)</f>
        <v>0</v>
      </c>
      <c r="Q162" s="74">
        <f>IF(AND(ISNUMBER('Emissions (start here)'!J162),ISNUMBER(Dispersion!$E$10)),'Emissions (start here)'!J162*2000*453.59/8760/3600*Dispersion!$E$10,0)</f>
        <v>0</v>
      </c>
      <c r="R162" s="74">
        <f>IF(AND(ISNUMBER('Emissions (start here)'!J162),ISNUMBER(Dispersion!$E$11)),'Emissions (start here)'!J162*2000*453.59/8760/3600*Dispersion!$E$11,0)</f>
        <v>0</v>
      </c>
      <c r="S162" s="74">
        <f>IF(AND(ISNUMBER('Emissions (start here)'!K162),ISNUMBER(Dispersion!$F$8)),'Emissions (start here)'!K162*453.59/3600*Dispersion!$F$8,0)</f>
        <v>0</v>
      </c>
      <c r="T162" s="74">
        <f>IF(AND(ISNUMBER('Emissions (start here)'!K162),ISNUMBER(Dispersion!$F$9)),'Emissions (start here)'!K162*453.59/3600*Dispersion!$F$9,0)</f>
        <v>0</v>
      </c>
      <c r="U162" s="74">
        <f>IF(AND(ISNUMBER('Emissions (start here)'!L162),ISNUMBER(Dispersion!$F$10)),'Emissions (start here)'!L162*2000*453.59/8760/3600*Dispersion!$F$10,0)</f>
        <v>0</v>
      </c>
      <c r="V162" s="74">
        <f>IF(AND(ISNUMBER('Emissions (start here)'!L162),ISNUMBER(Dispersion!$F$11)),'Emissions (start here)'!L162*2000*453.59/8760/3600*Dispersion!$F$11,0)</f>
        <v>0</v>
      </c>
      <c r="W162" s="74">
        <f>IF(AND(ISNUMBER('Emissions (start here)'!M162),ISNUMBER(Dispersion!$G$8)),'Emissions (start here)'!M162*453.59/3600*Dispersion!$G$8,0)</f>
        <v>0</v>
      </c>
      <c r="X162" s="74">
        <f>IF(AND(ISNUMBER('Emissions (start here)'!M162),ISNUMBER(Dispersion!$G$9)),'Emissions (start here)'!M162*453.59/3600*Dispersion!$G$9,0)</f>
        <v>0</v>
      </c>
      <c r="Y162" s="74">
        <f>IF(AND(ISNUMBER('Emissions (start here)'!N162),ISNUMBER(Dispersion!$G$10)),'Emissions (start here)'!N162*2000*453.59/8760/3600*Dispersion!$G$10,0)</f>
        <v>0</v>
      </c>
      <c r="Z162" s="74">
        <f>IF(AND(ISNUMBER('Emissions (start here)'!N162),ISNUMBER(Dispersion!$G$11)),'Emissions (start here)'!N162*2000*453.59/8760/3600*Dispersion!$G$11,0)</f>
        <v>0</v>
      </c>
      <c r="AA162" s="74">
        <f>IF(AND(ISNUMBER('Emissions (start here)'!O162),ISNUMBER(Dispersion!$H$8)),'Emissions (start here)'!O162*453.59/3600*Dispersion!$H$8,0)</f>
        <v>0</v>
      </c>
      <c r="AB162" s="74">
        <f>IF(AND(ISNUMBER('Emissions (start here)'!O162),ISNUMBER(Dispersion!$H$9)),'Emissions (start here)'!O162*453.59/3600*Dispersion!$H$9,0)</f>
        <v>0</v>
      </c>
      <c r="AC162" s="74">
        <f>IF(AND(ISNUMBER('Emissions (start here)'!P162),ISNUMBER(Dispersion!$H$10)),'Emissions (start here)'!P162*2000*453.59/8760/3600*Dispersion!$H$10,0)</f>
        <v>0</v>
      </c>
      <c r="AD162" s="74">
        <f>IF(AND(ISNUMBER('Emissions (start here)'!P162),ISNUMBER(Dispersion!$H$11)),'Emissions (start here)'!P162*2000*453.59/8760/3600*Dispersion!$H$11,0)</f>
        <v>0</v>
      </c>
      <c r="AE162" s="74">
        <f>IF(AND(ISNUMBER('Emissions (start here)'!Q162),ISNUMBER(Dispersion!$I$8)),'Emissions (start here)'!Q162*453.59/3600*Dispersion!$I$8,0)</f>
        <v>0</v>
      </c>
      <c r="AF162" s="74">
        <f>IF(AND(ISNUMBER('Emissions (start here)'!Q162),ISNUMBER(Dispersion!$I$9)),'Emissions (start here)'!Q162*453.59/3600*Dispersion!$I$9,0)</f>
        <v>0</v>
      </c>
      <c r="AG162" s="74">
        <f>IF(AND(ISNUMBER('Emissions (start here)'!R162),ISNUMBER(Dispersion!$I$10)),'Emissions (start here)'!R162*2000*453.59/8760/3600*Dispersion!$I$10,0)</f>
        <v>0</v>
      </c>
      <c r="AH162" s="74">
        <f>IF(AND(ISNUMBER('Emissions (start here)'!R162),ISNUMBER(Dispersion!$I$11)),'Emissions (start here)'!R162*2000*453.59/8760/3600*Dispersion!$I$11,0)</f>
        <v>0</v>
      </c>
      <c r="AI162" s="74">
        <f>IF(AND(ISNUMBER('Emissions (start here)'!S162),ISNUMBER(Dispersion!$J$8)),'Emissions (start here)'!S162*453.59/3600*Dispersion!$J$8,0)</f>
        <v>0</v>
      </c>
      <c r="AJ162" s="74">
        <f>IF(AND(ISNUMBER('Emissions (start here)'!S162),ISNUMBER(Dispersion!$J$9)),'Emissions (start here)'!S162*453.59/3600*Dispersion!$J$9,0)</f>
        <v>0</v>
      </c>
      <c r="AK162" s="74">
        <f>IF(AND(ISNUMBER('Emissions (start here)'!T162),ISNUMBER(Dispersion!$J$10)),'Emissions (start here)'!T162*2000*453.59/8760/3600*Dispersion!$J$10,0)</f>
        <v>0</v>
      </c>
      <c r="AL162" s="74">
        <f>IF(AND(ISNUMBER('Emissions (start here)'!T162),ISNUMBER(Dispersion!$J$11)),'Emissions (start here)'!T162*2000*453.59/8760/3600*Dispersion!$J$11,0)</f>
        <v>0</v>
      </c>
      <c r="AM162" s="74">
        <f>IF(AND(ISNUMBER('Emissions (start here)'!U162),ISNUMBER(Dispersion!$K$8)),'Emissions (start here)'!U162*453.59/3600*Dispersion!$K$8,0)</f>
        <v>0</v>
      </c>
      <c r="AN162" s="74">
        <f>IF(AND(ISNUMBER('Emissions (start here)'!U162),ISNUMBER(Dispersion!$K$9)),'Emissions (start here)'!U162*453.59/3600*Dispersion!$K$9,0)</f>
        <v>0</v>
      </c>
      <c r="AO162" s="74">
        <f>IF(AND(ISNUMBER('Emissions (start here)'!V162),ISNUMBER(Dispersion!$K$10)),'Emissions (start here)'!V162*2000*453.59/8760/3600*Dispersion!$K$10,0)</f>
        <v>0</v>
      </c>
      <c r="AP162" s="74">
        <f>IF(AND(ISNUMBER('Emissions (start here)'!V162),ISNUMBER(Dispersion!$K$11)),'Emissions (start here)'!V162*2000*453.59/8760/3600*Dispersion!$K$11,0)</f>
        <v>0</v>
      </c>
      <c r="AQ162" s="74">
        <f>IF(AND(ISNUMBER('Emissions (start here)'!W162),ISNUMBER(Dispersion!$L$8)),'Emissions (start here)'!W162*453.59/3600*Dispersion!$L$8,0)</f>
        <v>0</v>
      </c>
      <c r="AR162" s="74">
        <f>IF(AND(ISNUMBER('Emissions (start here)'!W162),ISNUMBER(Dispersion!$L$9)),'Emissions (start here)'!W162*453.59/3600*Dispersion!$L$9,0)</f>
        <v>0</v>
      </c>
      <c r="AS162" s="74">
        <f>IF(AND(ISNUMBER('Emissions (start here)'!X162),ISNUMBER(Dispersion!$L$10)),'Emissions (start here)'!X162*2000*453.59/8760/3600*Dispersion!$L$10,0)</f>
        <v>0</v>
      </c>
      <c r="AT162" s="74">
        <f>IF(AND(ISNUMBER('Emissions (start here)'!X162),ISNUMBER(Dispersion!$L$11)),'Emissions (start here)'!X162*2000*453.59/8760/3600*Dispersion!$L$11,0)</f>
        <v>0</v>
      </c>
      <c r="AU162" s="74">
        <f>IF(AND(ISNUMBER('Emissions (start here)'!Y162),ISNUMBER(Dispersion!$M$8)),'Emissions (start here)'!Y162*453.59/3600*Dispersion!$M$8,0)</f>
        <v>0</v>
      </c>
      <c r="AV162" s="74">
        <f>IF(AND(ISNUMBER('Emissions (start here)'!Y162),ISNUMBER(Dispersion!$M$9)),'Emissions (start here)'!Y162*453.59/3600*Dispersion!$M$9,0)</f>
        <v>0</v>
      </c>
      <c r="AW162" s="74">
        <f>IF(AND(ISNUMBER('Emissions (start here)'!Z162),ISNUMBER(Dispersion!$M$10)),'Emissions (start here)'!Z162*2000*453.59/8760/3600*Dispersion!$M$10,0)</f>
        <v>0</v>
      </c>
      <c r="AX162" s="74">
        <f>IF(AND(ISNUMBER('Emissions (start here)'!Z162),ISNUMBER(Dispersion!$M$11)),'Emissions (start here)'!Z162*2000*453.59/8760/3600*Dispersion!$M$11,0)</f>
        <v>0</v>
      </c>
      <c r="AY162" s="74">
        <f>IF(AND(ISNUMBER('Emissions (start here)'!AA162),ISNUMBER(Dispersion!$N$8)),'Emissions (start here)'!AA162*453.59/3600*Dispersion!$N$8,0)</f>
        <v>0</v>
      </c>
      <c r="AZ162" s="74">
        <f>IF(AND(ISNUMBER('Emissions (start here)'!AA162),ISNUMBER(Dispersion!$N$9)),'Emissions (start here)'!AA162*453.59/3600*Dispersion!$N$9,0)</f>
        <v>0</v>
      </c>
      <c r="BA162" s="74">
        <f>IF(AND(ISNUMBER('Emissions (start here)'!AB162),ISNUMBER(Dispersion!$N$10)),'Emissions (start here)'!AB162*2000*453.59/8760/3600*Dispersion!$N$10,0)</f>
        <v>0</v>
      </c>
      <c r="BB162" s="74">
        <f>IF(AND(ISNUMBER('Emissions (start here)'!AB162),ISNUMBER(Dispersion!$N$11)),'Emissions (start here)'!AB162*2000*453.59/8760/3600*Dispersion!$N$11,0)</f>
        <v>0</v>
      </c>
      <c r="BC162" s="74">
        <f>IF(AND(ISNUMBER('Emissions (start here)'!AC162),ISNUMBER(Dispersion!$O$8)),'Emissions (start here)'!AC162*453.59/3600*Dispersion!$O$8,0)</f>
        <v>0</v>
      </c>
      <c r="BD162" s="74">
        <f>IF(AND(ISNUMBER('Emissions (start here)'!AC162),ISNUMBER(Dispersion!$O$9)),'Emissions (start here)'!AC162*453.59/3600*Dispersion!$O$9,0)</f>
        <v>0</v>
      </c>
      <c r="BE162" s="74">
        <f>IF(AND(ISNUMBER('Emissions (start here)'!AD162),ISNUMBER(Dispersion!$O$10)),'Emissions (start here)'!AD162*2000*453.59/8760/3600*Dispersion!$O$10,0)</f>
        <v>0</v>
      </c>
      <c r="BF162" s="74">
        <f>IF(AND(ISNUMBER('Emissions (start here)'!AD162),ISNUMBER(Dispersion!$O$11)),'Emissions (start here)'!AD162*2000*453.59/8760/3600*Dispersion!$O$11,0)</f>
        <v>0</v>
      </c>
      <c r="BG162" s="74">
        <f>IF(AND(ISNUMBER('Emissions (start here)'!AE162),ISNUMBER(Dispersion!$P$8)),'Emissions (start here)'!AE162*453.59/3600*Dispersion!$P$8,0)</f>
        <v>0</v>
      </c>
      <c r="BH162" s="74">
        <f>IF(AND(ISNUMBER('Emissions (start here)'!AE162),ISNUMBER(Dispersion!$P$9)),'Emissions (start here)'!AE162*453.59/3600*Dispersion!$P$9,0)</f>
        <v>0</v>
      </c>
      <c r="BI162" s="74">
        <f>IF(AND(ISNUMBER('Emissions (start here)'!AF162),ISNUMBER(Dispersion!$P$10)),'Emissions (start here)'!AF162*2000*453.59/8760/3600*Dispersion!$P$10,0)</f>
        <v>0</v>
      </c>
      <c r="BJ162" s="74">
        <f>IF(AND(ISNUMBER('Emissions (start here)'!AF162),ISNUMBER(Dispersion!$P$11)),'Emissions (start here)'!AF162*2000*453.59/8760/3600*Dispersion!$P$11,0)</f>
        <v>0</v>
      </c>
      <c r="BK162" s="74">
        <f>IF(AND(ISNUMBER('Emissions (start here)'!AG162),ISNUMBER(Dispersion!$Q$8)),'Emissions (start here)'!AG162*453.59/3600*Dispersion!$Q$8,0)</f>
        <v>0</v>
      </c>
      <c r="BL162" s="74">
        <f>IF(AND(ISNUMBER('Emissions (start here)'!AG162),ISNUMBER(Dispersion!$Q$9)),'Emissions (start here)'!AG162*453.59/3600*Dispersion!$Q$9,0)</f>
        <v>0</v>
      </c>
      <c r="BM162" s="74">
        <f>IF(AND(ISNUMBER('Emissions (start here)'!AH162),ISNUMBER(Dispersion!$Q$10)),'Emissions (start here)'!AH162*2000*453.59/8760/3600*Dispersion!$Q$10,0)</f>
        <v>0</v>
      </c>
      <c r="BN162" s="74">
        <f>IF(AND(ISNUMBER('Emissions (start here)'!AH162),ISNUMBER(Dispersion!$Q$11)),'Emissions (start here)'!AH162*2000*453.59/8760/3600*Dispersion!$Q$11,0)</f>
        <v>0</v>
      </c>
      <c r="BO162" s="74">
        <f>IF(AND(ISNUMBER('Emissions (start here)'!AI162),ISNUMBER(Dispersion!$R$8)),'Emissions (start here)'!AI162*453.59/3600*Dispersion!$R$8,0)</f>
        <v>0</v>
      </c>
      <c r="BP162" s="74">
        <f>IF(AND(ISNUMBER('Emissions (start here)'!AI162),ISNUMBER(Dispersion!$R$9)),'Emissions (start here)'!AI162*453.59/3600*Dispersion!$R$9,0)</f>
        <v>0</v>
      </c>
      <c r="BQ162" s="74">
        <f>IF(AND(ISNUMBER('Emissions (start here)'!AJ162),ISNUMBER(Dispersion!$R$10)),'Emissions (start here)'!AJ162*2000*453.59/8760/3600*Dispersion!$R$10,0)</f>
        <v>0</v>
      </c>
      <c r="BR162" s="74">
        <f>IF(AND(ISNUMBER('Emissions (start here)'!AJ162),ISNUMBER(Dispersion!$R$11)),'Emissions (start here)'!AJ162*2000*453.59/8760/3600*Dispersion!$R$11,0)</f>
        <v>0</v>
      </c>
      <c r="BS162" s="74">
        <f>IF(AND(ISNUMBER('Emissions (start here)'!AK162),ISNUMBER(Dispersion!$S$8)),'Emissions (start here)'!AK162*453.59/3600*Dispersion!$S$8,0)</f>
        <v>0</v>
      </c>
      <c r="BT162" s="74">
        <f>IF(AND(ISNUMBER('Emissions (start here)'!AK162),ISNUMBER(Dispersion!$S$9)),'Emissions (start here)'!AK162*453.59/3600*Dispersion!$S$9,0)</f>
        <v>0</v>
      </c>
      <c r="BU162" s="74">
        <f>IF(AND(ISNUMBER('Emissions (start here)'!AL162),ISNUMBER(Dispersion!$S$10)),'Emissions (start here)'!AL162*2000*453.59/8760/3600*Dispersion!$S$10,0)</f>
        <v>0</v>
      </c>
      <c r="BV162" s="74">
        <f>IF(AND(ISNUMBER('Emissions (start here)'!AL162),ISNUMBER(Dispersion!$S$11)),'Emissions (start here)'!AL162*2000*453.59/8760/3600*Dispersion!$S$11,0)</f>
        <v>0</v>
      </c>
      <c r="BW162" s="74">
        <f>IF(AND(ISNUMBER('Emissions (start here)'!AM162),ISNUMBER(Dispersion!$T$8)),'Emissions (start here)'!AM162*453.59/3600*Dispersion!$T$8,0)</f>
        <v>0</v>
      </c>
      <c r="BX162" s="74">
        <f>IF(AND(ISNUMBER('Emissions (start here)'!AM162),ISNUMBER(Dispersion!$T$9)),'Emissions (start here)'!AM162*453.59/3600*Dispersion!$T$9,0)</f>
        <v>0</v>
      </c>
      <c r="BY162" s="74">
        <f>IF(AND(ISNUMBER('Emissions (start here)'!AN162),ISNUMBER(Dispersion!$T$10)),'Emissions (start here)'!AN162*2000*453.59/8760/3600*Dispersion!$T$10,0)</f>
        <v>0</v>
      </c>
      <c r="BZ162" s="74">
        <f>IF(AND(ISNUMBER('Emissions (start here)'!AN162),ISNUMBER(Dispersion!$T$11)),'Emissions (start here)'!AN162*2000*453.59/8760/3600*Dispersion!$T$11,0)</f>
        <v>0</v>
      </c>
      <c r="CA162" s="74">
        <f>IF(AND(ISNUMBER('Emissions (start here)'!AO162),ISNUMBER(Dispersion!$U$8)),'Emissions (start here)'!AO162*453.59/3600*Dispersion!$U$8,0)</f>
        <v>0</v>
      </c>
      <c r="CB162" s="74">
        <f>IF(AND(ISNUMBER('Emissions (start here)'!AO162),ISNUMBER(Dispersion!$U$9)),'Emissions (start here)'!AO162*453.59/3600*Dispersion!$U$9,0)</f>
        <v>0</v>
      </c>
      <c r="CC162" s="74">
        <f>IF(AND(ISNUMBER('Emissions (start here)'!AP162),ISNUMBER(Dispersion!$U$10)),'Emissions (start here)'!AP162*2000*453.59/8760/3600*Dispersion!$U$10,0)</f>
        <v>0</v>
      </c>
      <c r="CD162" s="74">
        <f>IF(AND(ISNUMBER('Emissions (start here)'!AP162),ISNUMBER(Dispersion!$U$11)),'Emissions (start here)'!AP162*2000*453.59/8760/3600*Dispersion!$U$11,0)</f>
        <v>0</v>
      </c>
      <c r="CE162" s="74">
        <f>IF(AND(ISNUMBER('Emissions (start here)'!AQ162),ISNUMBER(Dispersion!$V$8)),'Emissions (start here)'!AQ162*453.59/3600*Dispersion!$V$8,0)</f>
        <v>0</v>
      </c>
      <c r="CF162" s="74">
        <f>IF(AND(ISNUMBER('Emissions (start here)'!AQ162),ISNUMBER(Dispersion!$V$9)),'Emissions (start here)'!AQ162*453.59/3600*Dispersion!$V$9,0)</f>
        <v>0</v>
      </c>
      <c r="CG162" s="74">
        <f>IF(AND(ISNUMBER('Emissions (start here)'!AR162),ISNUMBER(Dispersion!$V$10)),'Emissions (start here)'!AR162*2000*453.59/8760/3600*Dispersion!$V$10,0)</f>
        <v>0</v>
      </c>
      <c r="CH162" s="74">
        <f>IF(AND(ISNUMBER('Emissions (start here)'!AR162),ISNUMBER(Dispersion!$V$11)),'Emissions (start here)'!AR162*2000*453.59/8760/3600*Dispersion!$V$11,0)</f>
        <v>0</v>
      </c>
      <c r="CI162" s="74">
        <f>IF(AND(ISNUMBER('Emissions (start here)'!AS162),ISNUMBER(Dispersion!$W$8)),'Emissions (start here)'!AS162*453.59/3600*Dispersion!$W$8,0)</f>
        <v>0</v>
      </c>
      <c r="CJ162" s="74">
        <f>IF(AND(ISNUMBER('Emissions (start here)'!AS162),ISNUMBER(Dispersion!$W$9)),'Emissions (start here)'!AS162*453.59/3600*Dispersion!$W$9,0)</f>
        <v>0</v>
      </c>
      <c r="CK162" s="74">
        <f>IF(AND(ISNUMBER('Emissions (start here)'!AT162),ISNUMBER(Dispersion!$W$10)),'Emissions (start here)'!AT162*2000*453.59/8760/3600*Dispersion!$W$10,0)</f>
        <v>0</v>
      </c>
      <c r="CL162" s="74">
        <f>IF(AND(ISNUMBER('Emissions (start here)'!AT162),ISNUMBER(Dispersion!$W$11)),'Emissions (start here)'!AT162*2000*453.59/8760/3600*Dispersion!$W$11,0)</f>
        <v>0</v>
      </c>
      <c r="CM162" s="74">
        <f>IF(AND(ISNUMBER('Emissions (start here)'!AU162),ISNUMBER(Dispersion!$X$8)),'Emissions (start here)'!AU162*453.59/3600*Dispersion!$X$8,0)</f>
        <v>0</v>
      </c>
      <c r="CN162" s="74">
        <f>IF(AND(ISNUMBER('Emissions (start here)'!AU162),ISNUMBER(Dispersion!$X$9)),'Emissions (start here)'!AU162*453.59/3600*Dispersion!$X$9,0)</f>
        <v>0</v>
      </c>
      <c r="CO162" s="74">
        <f>IF(AND(ISNUMBER('Emissions (start here)'!AV162),ISNUMBER(Dispersion!$X$10)),'Emissions (start here)'!AV162*2000*453.59/8760/3600*Dispersion!$X$10,0)</f>
        <v>0</v>
      </c>
      <c r="CP162" s="74">
        <f>IF(AND(ISNUMBER('Emissions (start here)'!AV162),ISNUMBER(Dispersion!$X$11)),'Emissions (start here)'!AV162*2000*453.59/8760/3600*Dispersion!$X$11,0)</f>
        <v>0</v>
      </c>
      <c r="CQ162" s="74">
        <f>IF(AND(ISNUMBER('Emissions (start here)'!AW162),ISNUMBER(Dispersion!$Y$8)),'Emissions (start here)'!AW162*453.59/3600*Dispersion!$Y$8,0)</f>
        <v>0</v>
      </c>
      <c r="CR162" s="74">
        <f>IF(AND(ISNUMBER('Emissions (start here)'!AW162),ISNUMBER(Dispersion!$Y$9)),'Emissions (start here)'!AW162*453.59/3600*Dispersion!$Y$9,0)</f>
        <v>0</v>
      </c>
      <c r="CS162" s="74">
        <f>IF(AND(ISNUMBER('Emissions (start here)'!AX162),ISNUMBER(Dispersion!$Y$10)),'Emissions (start here)'!AX162*2000*453.59/8760/3600*Dispersion!$Y$10,0)</f>
        <v>0</v>
      </c>
      <c r="CT162" s="74">
        <f>IF(AND(ISNUMBER('Emissions (start here)'!AX162),ISNUMBER(Dispersion!$Y$11)),'Emissions (start here)'!AX162*2000*453.59/8760/3600*Dispersion!$Y$11,0)</f>
        <v>0</v>
      </c>
      <c r="CU162" s="74">
        <f>IF(AND(ISNUMBER('Emissions (start here)'!AY162),ISNUMBER(Dispersion!$Z$8)),'Emissions (start here)'!AY162*453.59/3600*Dispersion!$Z$8,0)</f>
        <v>0</v>
      </c>
      <c r="CV162" s="74">
        <f>IF(AND(ISNUMBER('Emissions (start here)'!AY162),ISNUMBER(Dispersion!$Z$9)),'Emissions (start here)'!AY162*453.59/3600*Dispersion!$Z$9,0)</f>
        <v>0</v>
      </c>
      <c r="CW162" s="74">
        <f>IF(AND(ISNUMBER('Emissions (start here)'!AZ162),ISNUMBER(Dispersion!$Z$10)),'Emissions (start here)'!AZ162*2000*453.59/8760/3600*Dispersion!$Z$10,0)</f>
        <v>0</v>
      </c>
      <c r="CX162" s="74">
        <f>IF(AND(ISNUMBER('Emissions (start here)'!AZ162),ISNUMBER(Dispersion!$Z$11)),'Emissions (start here)'!AZ162*2000*453.59/8760/3600*Dispersion!$Z$11,0)</f>
        <v>0</v>
      </c>
      <c r="CY162" s="74">
        <f>IF(AND(ISNUMBER('Emissions (start here)'!BA162),ISNUMBER(Dispersion!$AA$8)),'Emissions (start here)'!BA162*453.59/3600*Dispersion!$AA$8,0)</f>
        <v>0</v>
      </c>
      <c r="CZ162" s="74">
        <f>IF(AND(ISNUMBER('Emissions (start here)'!BA162),ISNUMBER(Dispersion!$AA$9)),'Emissions (start here)'!BA162*453.59/3600*Dispersion!$AA$9,0)</f>
        <v>0</v>
      </c>
      <c r="DA162" s="74">
        <f>IF(AND(ISNUMBER('Emissions (start here)'!BB162),ISNUMBER(Dispersion!$AA$10)),'Emissions (start here)'!BB162*2000*453.59/8760/3600*Dispersion!$AA$10,0)</f>
        <v>0</v>
      </c>
      <c r="DB162" s="74">
        <f>IF(AND(ISNUMBER('Emissions (start here)'!BB162),ISNUMBER(Dispersion!$AA$11)),'Emissions (start here)'!BB162*2000*453.59/8760/3600*Dispersion!$AA$11,0)</f>
        <v>0</v>
      </c>
      <c r="DC162" s="74">
        <f>IF(AND(ISNUMBER('Emissions (start here)'!BC162),ISNUMBER(Dispersion!$AB$8)),'Emissions (start here)'!BC162*453.59/3600*Dispersion!$AB$8,0)</f>
        <v>0</v>
      </c>
      <c r="DD162" s="74">
        <f>IF(AND(ISNUMBER('Emissions (start here)'!BC162),ISNUMBER(Dispersion!$AB$9)),'Emissions (start here)'!BC162*453.59/3600*Dispersion!$AB$9,0)</f>
        <v>0</v>
      </c>
      <c r="DE162" s="74">
        <f>IF(AND(ISNUMBER('Emissions (start here)'!BD162),ISNUMBER(Dispersion!$AB$10)),'Emissions (start here)'!BD162*2000*453.59/8760/3600*Dispersion!$AB$10,0)</f>
        <v>0</v>
      </c>
      <c r="DF162" s="74">
        <f>IF(AND(ISNUMBER('Emissions (start here)'!BD162),ISNUMBER(Dispersion!$AB$11)),'Emissions (start here)'!BD162*2000*453.59/8760/3600*Dispersion!$AB$11,0)</f>
        <v>0</v>
      </c>
      <c r="DG162" s="74">
        <f>IF(AND(ISNUMBER('Emissions (start here)'!BE162),ISNUMBER(Dispersion!$AC$8)),'Emissions (start here)'!BE162*453.59/3600*Dispersion!$AC$8,0)</f>
        <v>0</v>
      </c>
      <c r="DH162" s="74">
        <f>IF(AND(ISNUMBER('Emissions (start here)'!BE162),ISNUMBER(Dispersion!$AC$9)),'Emissions (start here)'!BE162*453.59/3600*Dispersion!$AC$9,0)</f>
        <v>0</v>
      </c>
      <c r="DI162" s="74">
        <f>IF(AND(ISNUMBER('Emissions (start here)'!BF162),ISNUMBER(Dispersion!$AC$10)),'Emissions (start here)'!BF162*2000*453.59/8760/3600*Dispersion!$AC$10,0)</f>
        <v>0</v>
      </c>
      <c r="DJ162" s="74">
        <f>IF(AND(ISNUMBER('Emissions (start here)'!BF162),ISNUMBER(Dispersion!$AC$11)),'Emissions (start here)'!BF162*2000*453.59/8760/3600*Dispersion!$AC$11,0)</f>
        <v>0</v>
      </c>
      <c r="DK162" s="74">
        <f>IF(AND(ISNUMBER('Emissions (start here)'!BG162),ISNUMBER(Dispersion!$AD$8)),'Emissions (start here)'!BG162*453.59/3600*Dispersion!$AD$8,0)</f>
        <v>0</v>
      </c>
      <c r="DL162" s="74">
        <f>IF(AND(ISNUMBER('Emissions (start here)'!BG162),ISNUMBER(Dispersion!$AD$9)),'Emissions (start here)'!BG162*453.59/3600*Dispersion!$AD$9,0)</f>
        <v>0</v>
      </c>
      <c r="DM162" s="74">
        <f>IF(AND(ISNUMBER('Emissions (start here)'!BH162),ISNUMBER(Dispersion!$AD$10)),'Emissions (start here)'!BH162*2000*453.59/8760/3600*Dispersion!$AD$10,0)</f>
        <v>0</v>
      </c>
      <c r="DN162" s="74">
        <f>IF(AND(ISNUMBER('Emissions (start here)'!BH162),ISNUMBER(Dispersion!$AD$11)),'Emissions (start here)'!BH162*2000*453.59/8760/3600*Dispersion!$AD$11,0)</f>
        <v>0</v>
      </c>
      <c r="DO162" s="74">
        <f>IF(AND(ISNUMBER('Emissions (start here)'!BI162),ISNUMBER(Dispersion!$AE$8)),'Emissions (start here)'!BI162*453.59/3600*Dispersion!$AE$8,0)</f>
        <v>0</v>
      </c>
      <c r="DP162" s="74">
        <f>IF(AND(ISNUMBER('Emissions (start here)'!BI162),ISNUMBER(Dispersion!$AE$9)),'Emissions (start here)'!BI162*453.59/3600*Dispersion!$AE$9,0)</f>
        <v>0</v>
      </c>
      <c r="DQ162" s="74">
        <f>IF(AND(ISNUMBER('Emissions (start here)'!BJ162),ISNUMBER(Dispersion!$AE$10)),'Emissions (start here)'!BJ162*2000*453.59/8760/3600*Dispersion!$AE$10,0)</f>
        <v>0</v>
      </c>
      <c r="DR162" s="74">
        <f>IF(AND(ISNUMBER('Emissions (start here)'!BJ162),ISNUMBER(Dispersion!$AE$11)),'Emissions (start here)'!BJ162*2000*453.59/8760/3600*Dispersion!$AE$11,0)</f>
        <v>0</v>
      </c>
      <c r="DS162" s="74">
        <f>IF(AND(ISNUMBER('Emissions (start here)'!BK162),ISNUMBER(Dispersion!$AF$8)),'Emissions (start here)'!BK162*453.59/3600*Dispersion!$AF$8,0)</f>
        <v>0</v>
      </c>
      <c r="DT162" s="74">
        <f>IF(AND(ISNUMBER('Emissions (start here)'!BK162),ISNUMBER(Dispersion!$AF$9)),'Emissions (start here)'!BK162*453.59/3600*Dispersion!$AF$9,0)</f>
        <v>0</v>
      </c>
      <c r="DU162" s="74">
        <f>IF(AND(ISNUMBER('Emissions (start here)'!BL162),ISNUMBER(Dispersion!$AF$10)),'Emissions (start here)'!BL162*2000*453.59/8760/3600*Dispersion!$AF$10,0)</f>
        <v>0</v>
      </c>
      <c r="DV162" s="74">
        <f>IF(AND(ISNUMBER('Emissions (start here)'!BL162),ISNUMBER(Dispersion!$AF$11)),'Emissions (start here)'!BL162*2000*453.59/8760/3600*Dispersion!$AF$11,0)</f>
        <v>0</v>
      </c>
      <c r="DW162" s="74">
        <f>IF(AND(ISNUMBER('Emissions (start here)'!BM162),ISNUMBER(Dispersion!$AG$8)),'Emissions (start here)'!BM162*453.59/3600*Dispersion!$AG$8,0)</f>
        <v>0</v>
      </c>
      <c r="DX162" s="74">
        <f>IF(AND(ISNUMBER('Emissions (start here)'!BM162),ISNUMBER(Dispersion!$AG$9)),'Emissions (start here)'!BM162*453.59/3600*Dispersion!$AG$9,0)</f>
        <v>0</v>
      </c>
      <c r="DY162" s="74">
        <f>IF(AND(ISNUMBER('Emissions (start here)'!BN162),ISNUMBER(Dispersion!$AG$10)),'Emissions (start here)'!BN162*2000*453.59/8760/3600*Dispersion!$AG$10,0)</f>
        <v>0</v>
      </c>
      <c r="DZ162" s="74">
        <f>IF(AND(ISNUMBER('Emissions (start here)'!BN162),ISNUMBER(Dispersion!$AG$11)),'Emissions (start here)'!BN162*2000*453.59/8760/3600*Dispersion!$AG$11,0)</f>
        <v>0</v>
      </c>
      <c r="EA162" s="74">
        <f>IF(AND(ISNUMBER('Emissions (start here)'!BO162),ISNUMBER(Dispersion!$AH$8)),'Emissions (start here)'!BO162*453.59/3600*Dispersion!$AH$8,0)</f>
        <v>0</v>
      </c>
      <c r="EB162" s="74">
        <f>IF(AND(ISNUMBER('Emissions (start here)'!BO162),ISNUMBER(Dispersion!$AH$9)),'Emissions (start here)'!BO162*453.59/3600*Dispersion!$AH$9,0)</f>
        <v>0</v>
      </c>
      <c r="EC162" s="74">
        <f>IF(AND(ISNUMBER('Emissions (start here)'!BP162),ISNUMBER(Dispersion!$AH$10)),'Emissions (start here)'!BP162*2000*453.59/8760/3600*Dispersion!$AH$10,0)</f>
        <v>0</v>
      </c>
      <c r="ED162" s="74">
        <f>IF(AND(ISNUMBER('Emissions (start here)'!BP162),ISNUMBER(Dispersion!$AH$11)),'Emissions (start here)'!BP162*2000*453.59/8760/3600*Dispersion!$AH$11,0)</f>
        <v>0</v>
      </c>
      <c r="EE162" s="74">
        <f>IF(AND(ISNUMBER('Emissions (start here)'!BQ162),ISNUMBER(Dispersion!$AI$8)),'Emissions (start here)'!BQ162*453.59/3600*Dispersion!$AI$8,0)</f>
        <v>0</v>
      </c>
      <c r="EF162" s="74">
        <f>IF(AND(ISNUMBER('Emissions (start here)'!BQ162),ISNUMBER(Dispersion!$AI$9)),'Emissions (start here)'!BQ162*453.59/3600*Dispersion!$AI$9,0)</f>
        <v>0</v>
      </c>
      <c r="EG162" s="74">
        <f>IF(AND(ISNUMBER('Emissions (start here)'!BR162),ISNUMBER(Dispersion!$AI$10)),'Emissions (start here)'!BR162*2000*453.59/8760/3600*Dispersion!$AI$10,0)</f>
        <v>0</v>
      </c>
      <c r="EH162" s="74">
        <f>IF(AND(ISNUMBER('Emissions (start here)'!BR162),ISNUMBER(Dispersion!$AI$11)),'Emissions (start here)'!BR162*2000*453.59/8760/3600*Dispersion!$AI$11,0)</f>
        <v>0</v>
      </c>
      <c r="EI162" s="74">
        <f>IF(AND(ISNUMBER('Emissions (start here)'!BS162),ISNUMBER(Dispersion!$AJ$8)),'Emissions (start here)'!BS162*453.59/3600*Dispersion!$AJ$8,0)</f>
        <v>0</v>
      </c>
      <c r="EJ162" s="74">
        <f>IF(AND(ISNUMBER('Emissions (start here)'!BS162),ISNUMBER(Dispersion!$AJ$9)),'Emissions (start here)'!BS162*453.59/3600*Dispersion!$AJ$9,0)</f>
        <v>0</v>
      </c>
      <c r="EK162" s="74">
        <f>IF(AND(ISNUMBER('Emissions (start here)'!BT162),ISNUMBER(Dispersion!$AJ$10)),'Emissions (start here)'!BT162*2000*453.59/8760/3600*Dispersion!$AJ$10,0)</f>
        <v>0</v>
      </c>
      <c r="EL162" s="74">
        <f>IF(AND(ISNUMBER('Emissions (start here)'!BT162),ISNUMBER(Dispersion!$AJ$11)),'Emissions (start here)'!BT162*2000*453.59/8760/3600*Dispersion!$AJ$11,0)</f>
        <v>0</v>
      </c>
      <c r="EM162" s="74">
        <f>IF(AND(ISNUMBER('Emissions (start here)'!BU162),ISNUMBER(Dispersion!$AK$8)),'Emissions (start here)'!BU162*453.59/3600*Dispersion!$AK$8,0)</f>
        <v>0</v>
      </c>
      <c r="EN162" s="74">
        <f>IF(AND(ISNUMBER('Emissions (start here)'!BU162),ISNUMBER(Dispersion!$AK$9)),'Emissions (start here)'!BU162*453.59/3600*Dispersion!$AK$9,0)</f>
        <v>0</v>
      </c>
      <c r="EO162" s="74">
        <f>IF(AND(ISNUMBER('Emissions (start here)'!BV162),ISNUMBER(Dispersion!$AK$10)),'Emissions (start here)'!BV162*2000*453.59/8760/3600*Dispersion!$AK$10,0)</f>
        <v>0</v>
      </c>
      <c r="EP162" s="74">
        <f>IF(AND(ISNUMBER('Emissions (start here)'!BV162),ISNUMBER(Dispersion!$AK$11)),'Emissions (start here)'!BV162*2000*453.59/8760/3600*Dispersion!$AK$11,0)</f>
        <v>0</v>
      </c>
      <c r="EQ162" s="74">
        <f>IF(AND(ISNUMBER('Emissions (start here)'!BW162),ISNUMBER(Dispersion!$AL$8)),'Emissions (start here)'!BW162*453.59/3600*Dispersion!$AL$8,0)</f>
        <v>0</v>
      </c>
      <c r="ER162" s="74">
        <f>IF(AND(ISNUMBER('Emissions (start here)'!BW162),ISNUMBER(Dispersion!$AL$9)),'Emissions (start here)'!BW162*453.59/3600*Dispersion!$AL$9,0)</f>
        <v>0</v>
      </c>
      <c r="ES162" s="74">
        <f>IF(AND(ISNUMBER('Emissions (start here)'!BX162),ISNUMBER(Dispersion!$AL$10)),'Emissions (start here)'!BX162*2000*453.59/8760/3600*Dispersion!$AL$10,0)</f>
        <v>0</v>
      </c>
      <c r="ET162" s="74">
        <f>IF(AND(ISNUMBER('Emissions (start here)'!BX162),ISNUMBER(Dispersion!$AL$11)),'Emissions (start here)'!BX162*2000*453.59/8760/3600*Dispersion!$AL$11,0)</f>
        <v>0</v>
      </c>
      <c r="EU162" s="74">
        <f>IF(AND(ISNUMBER('Emissions (start here)'!BY162),ISNUMBER(Dispersion!$AM$8)),'Emissions (start here)'!BY162*453.59/3600*Dispersion!$AM$8,0)</f>
        <v>0</v>
      </c>
      <c r="EV162" s="74">
        <f>IF(AND(ISNUMBER('Emissions (start here)'!BY162),ISNUMBER(Dispersion!$AM$9)),'Emissions (start here)'!BY162*453.59/3600*Dispersion!$AM$9,0)</f>
        <v>0</v>
      </c>
      <c r="EW162" s="74">
        <f>IF(AND(ISNUMBER('Emissions (start here)'!BZ162),ISNUMBER(Dispersion!$AM$10)),'Emissions (start here)'!BZ162*2000*453.59/8760/3600*Dispersion!$AM$10,0)</f>
        <v>0</v>
      </c>
      <c r="EX162" s="74">
        <f>IF(AND(ISNUMBER('Emissions (start here)'!BZ162),ISNUMBER(Dispersion!$AM$11)),'Emissions (start here)'!BZ162*2000*453.59/8760/3600*Dispersion!$AM$11,0)</f>
        <v>0</v>
      </c>
      <c r="EY162" s="74">
        <f>IF(AND(ISNUMBER('Emissions (start here)'!CA162),ISNUMBER(Dispersion!$AN$8)),'Emissions (start here)'!CA162*453.59/3600*Dispersion!$AN$8,0)</f>
        <v>0</v>
      </c>
      <c r="EZ162" s="74">
        <f>IF(AND(ISNUMBER('Emissions (start here)'!CA162),ISNUMBER(Dispersion!$AN$9)),'Emissions (start here)'!CA162*453.59/3600*Dispersion!$AN$9,0)</f>
        <v>0</v>
      </c>
      <c r="FA162" s="74">
        <f>IF(AND(ISNUMBER('Emissions (start here)'!CB162),ISNUMBER(Dispersion!$AN$10)),'Emissions (start here)'!CB162*2000*453.59/8760/3600*Dispersion!$AN$10,0)</f>
        <v>0</v>
      </c>
      <c r="FB162" s="74">
        <f>IF(AND(ISNUMBER('Emissions (start here)'!CB162),ISNUMBER(Dispersion!$AN$11)),'Emissions (start here)'!CB162*2000*453.59/8760/3600*Dispersion!$AN$11,0)</f>
        <v>0</v>
      </c>
      <c r="FC162" s="74">
        <f>IF(AND(ISNUMBER('Emissions (start here)'!CC162),ISNUMBER(Dispersion!$AO$8)),'Emissions (start here)'!CC162*453.59/3600*Dispersion!$AO$8,0)</f>
        <v>0</v>
      </c>
      <c r="FD162" s="74">
        <f>IF(AND(ISNUMBER('Emissions (start here)'!CC162),ISNUMBER(Dispersion!$AO$9)),'Emissions (start here)'!CC162*453.59/3600*Dispersion!$AO$9,0)</f>
        <v>0</v>
      </c>
      <c r="FE162" s="74">
        <f>IF(AND(ISNUMBER('Emissions (start here)'!CD162),ISNUMBER(Dispersion!$AO$10)),'Emissions (start here)'!CD162*2000*453.59/8760/3600*Dispersion!$AO$10,0)</f>
        <v>0</v>
      </c>
      <c r="FF162" s="74">
        <f>IF(AND(ISNUMBER('Emissions (start here)'!CD162),ISNUMBER(Dispersion!$AO$11)),'Emissions (start here)'!CD162*2000*453.59/8760/3600*Dispersion!$AO$11,0)</f>
        <v>0</v>
      </c>
      <c r="FG162" s="74">
        <f>IF(AND(ISNUMBER('Emissions (start here)'!CE162),ISNUMBER(Dispersion!$AP$8)),'Emissions (start here)'!CE162*453.59/3600*Dispersion!$AP$8,0)</f>
        <v>0</v>
      </c>
      <c r="FH162" s="74">
        <f>IF(AND(ISNUMBER('Emissions (start here)'!CE162),ISNUMBER(Dispersion!$AP$9)),'Emissions (start here)'!CE162*453.59/3600*Dispersion!$AP$9,0)</f>
        <v>0</v>
      </c>
      <c r="FI162" s="74">
        <f>IF(AND(ISNUMBER('Emissions (start here)'!CF162),ISNUMBER(Dispersion!$AP$10)),'Emissions (start here)'!CF162*2000*453.59/8760/3600*Dispersion!$AP$10,0)</f>
        <v>0</v>
      </c>
      <c r="FJ162" s="74">
        <f>IF(AND(ISNUMBER('Emissions (start here)'!CF162),ISNUMBER(Dispersion!$AP$11)),'Emissions (start here)'!CF162*2000*453.59/8760/3600*Dispersion!$AP$11,0)</f>
        <v>0</v>
      </c>
      <c r="FK162" s="74">
        <f>IF(AND(ISNUMBER('Emissions (start here)'!CG162),ISNUMBER(Dispersion!$AQ$8)),'Emissions (start here)'!CG162*453.59/3600*Dispersion!$AQ$8,0)</f>
        <v>0</v>
      </c>
      <c r="FL162" s="74">
        <f>IF(AND(ISNUMBER('Emissions (start here)'!CG162),ISNUMBER(Dispersion!$AQ$9)),'Emissions (start here)'!CG162*453.59/3600*Dispersion!$AQ$9,0)</f>
        <v>0</v>
      </c>
      <c r="FM162" s="74">
        <f>IF(AND(ISNUMBER('Emissions (start here)'!CH162),ISNUMBER(Dispersion!$AQ$10)),'Emissions (start here)'!CH162*2000*453.59/8760/3600*Dispersion!$AQ$10,0)</f>
        <v>0</v>
      </c>
      <c r="FN162" s="74">
        <f>IF(AND(ISNUMBER('Emissions (start here)'!CH162),ISNUMBER(Dispersion!$AQ$11)),'Emissions (start here)'!CH162*2000*453.59/8760/3600*Dispersion!$AQ$11,0)</f>
        <v>0</v>
      </c>
      <c r="FO162" s="74">
        <f>IF(AND(ISNUMBER('Emissions (start here)'!CI162),ISNUMBER(Dispersion!$AR$8)),'Emissions (start here)'!CI162*453.59/3600*Dispersion!$AR$8,0)</f>
        <v>0</v>
      </c>
      <c r="FP162" s="74">
        <f>IF(AND(ISNUMBER('Emissions (start here)'!CI162),ISNUMBER(Dispersion!$AR$9)),'Emissions (start here)'!CI162*453.59/3600*Dispersion!$AR$9,0)</f>
        <v>0</v>
      </c>
      <c r="FQ162" s="74">
        <f>IF(AND(ISNUMBER('Emissions (start here)'!CJ162),ISNUMBER(Dispersion!$AR$10)),'Emissions (start here)'!CJ162*2000*453.59/8760/3600*Dispersion!$AR$10,0)</f>
        <v>0</v>
      </c>
      <c r="FR162" s="74">
        <f>IF(AND(ISNUMBER('Emissions (start here)'!CJ162),ISNUMBER(Dispersion!$AR$11)),'Emissions (start here)'!CJ162*2000*453.59/8760/3600*Dispersion!$AR$11,0)</f>
        <v>0</v>
      </c>
      <c r="FS162" s="74">
        <f>IF(AND(ISNUMBER('Emissions (start here)'!CK162),ISNUMBER(Dispersion!$AS$8)),'Emissions (start here)'!CK162*453.59/3600*Dispersion!$AS$8,0)</f>
        <v>0</v>
      </c>
      <c r="FT162" s="74">
        <f>IF(AND(ISNUMBER('Emissions (start here)'!CK162),ISNUMBER(Dispersion!$AS$9)),'Emissions (start here)'!CK162*453.59/3600*Dispersion!$AS$9,0)</f>
        <v>0</v>
      </c>
      <c r="FU162" s="74">
        <f>IF(AND(ISNUMBER('Emissions (start here)'!CL162),ISNUMBER(Dispersion!$AS$10)),'Emissions (start here)'!CL162*2000*453.59/8760/3600*Dispersion!$AS$10,0)</f>
        <v>0</v>
      </c>
      <c r="FV162" s="74">
        <f>IF(AND(ISNUMBER('Emissions (start here)'!CL162),ISNUMBER(Dispersion!$AS$11)),'Emissions (start here)'!CL162*2000*453.59/8760/3600*Dispersion!$AS$11,0)</f>
        <v>0</v>
      </c>
      <c r="FW162" s="74">
        <f>IF(AND(ISNUMBER('Emissions (start here)'!CM162),ISNUMBER(Dispersion!$AT$8)),'Emissions (start here)'!CM162*453.59/3600*Dispersion!$AT$8,0)</f>
        <v>0</v>
      </c>
      <c r="FX162" s="74">
        <f>IF(AND(ISNUMBER('Emissions (start here)'!CM162),ISNUMBER(Dispersion!$AT$9)),'Emissions (start here)'!CM162*453.59/3600*Dispersion!$AT$9,0)</f>
        <v>0</v>
      </c>
      <c r="FY162" s="74">
        <f>IF(AND(ISNUMBER('Emissions (start here)'!CN162),ISNUMBER(Dispersion!$AT$10)),'Emissions (start here)'!CN162*2000*453.59/8760/3600*Dispersion!$AT$10,0)</f>
        <v>0</v>
      </c>
      <c r="FZ162" s="74">
        <f>IF(AND(ISNUMBER('Emissions (start here)'!CN162),ISNUMBER(Dispersion!$AT$11)),'Emissions (start here)'!CN162*2000*453.59/8760/3600*Dispersion!$AT$11,0)</f>
        <v>0</v>
      </c>
      <c r="GA162" s="74">
        <f>IF(AND(ISNUMBER('Emissions (start here)'!CO162),ISNUMBER(Dispersion!$AU$8)),'Emissions (start here)'!CO162*453.59/3600*Dispersion!$AU$8,0)</f>
        <v>0</v>
      </c>
      <c r="GB162" s="74">
        <f>IF(AND(ISNUMBER('Emissions (start here)'!CO162),ISNUMBER(Dispersion!$AU$9)),'Emissions (start here)'!CO162*453.59/3600*Dispersion!$AU$9,0)</f>
        <v>0</v>
      </c>
      <c r="GC162" s="74">
        <f>IF(AND(ISNUMBER('Emissions (start here)'!CP162),ISNUMBER(Dispersion!$AU$10)),'Emissions (start here)'!CP162*2000*453.59/8760/3600*Dispersion!$AU$10,0)</f>
        <v>0</v>
      </c>
      <c r="GD162" s="74">
        <f>IF(AND(ISNUMBER('Emissions (start here)'!CP162),ISNUMBER(Dispersion!$AU$11)),'Emissions (start here)'!CP162*2000*453.59/8760/3600*Dispersion!$AU$11,0)</f>
        <v>0</v>
      </c>
      <c r="GE162" s="74">
        <f>IF(AND(ISNUMBER('Emissions (start here)'!CQ162),ISNUMBER(Dispersion!$AV$8)),'Emissions (start here)'!CQ162*453.59/3600*Dispersion!$AV$8,0)</f>
        <v>0</v>
      </c>
      <c r="GF162" s="74">
        <f>IF(AND(ISNUMBER('Emissions (start here)'!CQ162),ISNUMBER(Dispersion!$AV$9)),'Emissions (start here)'!CQ162*453.59/3600*Dispersion!$AV$9,0)</f>
        <v>0</v>
      </c>
      <c r="GG162" s="74">
        <f>IF(AND(ISNUMBER('Emissions (start here)'!CR162),ISNUMBER(Dispersion!$AV$10)),'Emissions (start here)'!CR162*2000*453.59/8760/3600*Dispersion!$AV$10,0)</f>
        <v>0</v>
      </c>
      <c r="GH162" s="74">
        <f>IF(AND(ISNUMBER('Emissions (start here)'!CR162),ISNUMBER(Dispersion!$AV$11)),'Emissions (start here)'!CR162*2000*453.59/8760/3600*Dispersion!$AV$11,0)</f>
        <v>0</v>
      </c>
      <c r="GI162" s="74">
        <f>IF(AND(ISNUMBER('Emissions (start here)'!CS162),ISNUMBER(Dispersion!$AW$8)),'Emissions (start here)'!CS162*453.59/3600*Dispersion!$AW$8,0)</f>
        <v>0</v>
      </c>
      <c r="GJ162" s="74">
        <f>IF(AND(ISNUMBER('Emissions (start here)'!CS162),ISNUMBER(Dispersion!$AW$9)),'Emissions (start here)'!CS162*453.59/3600*Dispersion!$AW$9,0)</f>
        <v>0</v>
      </c>
      <c r="GK162" s="74">
        <f>IF(AND(ISNUMBER('Emissions (start here)'!CT162),ISNUMBER(Dispersion!$AW$10)),'Emissions (start here)'!CT162*2000*453.59/8760/3600*Dispersion!$AW$10,0)</f>
        <v>0</v>
      </c>
      <c r="GL162" s="74">
        <f>IF(AND(ISNUMBER('Emissions (start here)'!CT162),ISNUMBER(Dispersion!$AW$11)),'Emissions (start here)'!CT162*2000*453.59/8760/3600*Dispersion!$AW$11,0)</f>
        <v>0</v>
      </c>
      <c r="GM162" s="74">
        <f>IF(AND(ISNUMBER('Emissions (start here)'!CU162),ISNUMBER(Dispersion!$AX$8)),'Emissions (start here)'!CU162*453.59/3600*Dispersion!$AX$8,0)</f>
        <v>0</v>
      </c>
      <c r="GN162" s="74">
        <f>IF(AND(ISNUMBER('Emissions (start here)'!CU162),ISNUMBER(Dispersion!$AX$9)),'Emissions (start here)'!CU162*453.59/3600*Dispersion!$AX$9,0)</f>
        <v>0</v>
      </c>
      <c r="GO162" s="74">
        <f>IF(AND(ISNUMBER('Emissions (start here)'!CV162),ISNUMBER(Dispersion!$AX$10)),'Emissions (start here)'!CV162*2000*453.59/8760/3600*Dispersion!$AX$10,0)</f>
        <v>0</v>
      </c>
      <c r="GP162" s="74">
        <f>IF(AND(ISNUMBER('Emissions (start here)'!CV162),ISNUMBER(Dispersion!$AX$11)),'Emissions (start here)'!CV162*2000*453.59/8760/3600*Dispersion!$AX$11,0)</f>
        <v>0</v>
      </c>
      <c r="GQ162" s="74">
        <f>IF(AND(ISNUMBER('Emissions (start here)'!CW162),ISNUMBER(Dispersion!$AY$8)),'Emissions (start here)'!CW162*453.59/3600*Dispersion!$AY$8,0)</f>
        <v>0</v>
      </c>
      <c r="GR162" s="74">
        <f>IF(AND(ISNUMBER('Emissions (start here)'!CW162),ISNUMBER(Dispersion!$AY$9)),'Emissions (start here)'!CW162*453.59/3600*Dispersion!$AY$9,0)</f>
        <v>0</v>
      </c>
      <c r="GS162" s="74">
        <f>IF(AND(ISNUMBER('Emissions (start here)'!CX162),ISNUMBER(Dispersion!$AY$10)),'Emissions (start here)'!CX162*2000*453.59/8760/3600*Dispersion!$AY$10,0)</f>
        <v>0</v>
      </c>
      <c r="GT162" s="74">
        <f>IF(AND(ISNUMBER('Emissions (start here)'!CX162),ISNUMBER(Dispersion!$AY$11)),'Emissions (start here)'!CX162*2000*453.59/8760/3600*Dispersion!$AY$11,0)</f>
        <v>0</v>
      </c>
      <c r="GU162" s="74">
        <f>IF(AND(ISNUMBER('Emissions (start here)'!CY162),ISNUMBER(Dispersion!$AZ$8)),'Emissions (start here)'!CY162*453.59/3600*Dispersion!$AZ$8,0)</f>
        <v>0</v>
      </c>
      <c r="GV162" s="74">
        <f>IF(AND(ISNUMBER('Emissions (start here)'!CY162),ISNUMBER(Dispersion!$AZ$9)),'Emissions (start here)'!CY162*453.59/3600*Dispersion!$AZ$9,0)</f>
        <v>0</v>
      </c>
      <c r="GW162" s="74">
        <f>IF(AND(ISNUMBER('Emissions (start here)'!CZ162),ISNUMBER(Dispersion!$AZ$10)),'Emissions (start here)'!CZ162*2000*453.59/8760/3600*Dispersion!$AZ$10,0)</f>
        <v>0</v>
      </c>
      <c r="GX162" s="74">
        <f>IF(AND(ISNUMBER('Emissions (start here)'!CZ162),ISNUMBER(Dispersion!$AZ$11)),'Emissions (start here)'!CZ162*2000*453.59/8760/3600*Dispersion!$AZ$11,0)</f>
        <v>0</v>
      </c>
    </row>
    <row r="163" spans="1:206" x14ac:dyDescent="0.2">
      <c r="A163" s="51" t="str">
        <f>'Tox Values'!C163</f>
        <v>75-71-8</v>
      </c>
      <c r="B163" s="94" t="str">
        <f>'Tox Values'!D163</f>
        <v>Dichlorodifluoromethane (CFC-12)</v>
      </c>
      <c r="C163" s="96">
        <f t="shared" si="9"/>
        <v>0</v>
      </c>
      <c r="D163" s="74">
        <f t="shared" si="10"/>
        <v>0</v>
      </c>
      <c r="E163" s="74">
        <f t="shared" si="11"/>
        <v>0</v>
      </c>
      <c r="F163" s="99">
        <f t="shared" si="12"/>
        <v>0</v>
      </c>
      <c r="G163" s="97">
        <f>IF(AND(ISNUMBER('Emissions (start here)'!E163),ISNUMBER(Dispersion!$C$8)),'Emissions (start here)'!E163*453.59/3600*Dispersion!$C$8,0)</f>
        <v>0</v>
      </c>
      <c r="H163" s="74">
        <f>IF(AND(ISNUMBER('Emissions (start here)'!E163),ISNUMBER(Dispersion!$C$9)),'Emissions (start here)'!E163*453.59/3600*Dispersion!$C$9,0)</f>
        <v>0</v>
      </c>
      <c r="I163" s="74">
        <f>IF(AND(ISNUMBER('Emissions (start here)'!F163),ISNUMBER(Dispersion!$C$10)),'Emissions (start here)'!F163*2000*453.59/8760/3600*Dispersion!$C$10,0)</f>
        <v>0</v>
      </c>
      <c r="J163" s="74">
        <f>IF(AND(ISNUMBER('Emissions (start here)'!F163),ISNUMBER(Dispersion!$C$11)),'Emissions (start here)'!F163*2000*453.59/8760/3600*Dispersion!$C$11,0)</f>
        <v>0</v>
      </c>
      <c r="K163" s="74">
        <f>IF(AND(ISNUMBER('Emissions (start here)'!G163),ISNUMBER(Dispersion!$D$8)),'Emissions (start here)'!G163*453.59/3600*Dispersion!$D$8,0)</f>
        <v>0</v>
      </c>
      <c r="L163" s="74">
        <f>IF(AND(ISNUMBER('Emissions (start here)'!G163),ISNUMBER(Dispersion!$D$9)),'Emissions (start here)'!G163*453.59/3600*Dispersion!$D$9,0)</f>
        <v>0</v>
      </c>
      <c r="M163" s="74">
        <f>IF(AND(ISNUMBER('Emissions (start here)'!H163),ISNUMBER(Dispersion!$D$10)),'Emissions (start here)'!H163*2000*453.59/8760/3600*Dispersion!$D$10,0)</f>
        <v>0</v>
      </c>
      <c r="N163" s="74">
        <f>IF(AND(ISNUMBER('Emissions (start here)'!H163),ISNUMBER(Dispersion!$D$11)),'Emissions (start here)'!H163*2000*453.59/8760/3600*Dispersion!$D$11,0)</f>
        <v>0</v>
      </c>
      <c r="O163" s="74">
        <f>IF(AND(ISNUMBER('Emissions (start here)'!I163),ISNUMBER(Dispersion!$E$8)),'Emissions (start here)'!I163*453.59/3600*Dispersion!$E$8,0)</f>
        <v>0</v>
      </c>
      <c r="P163" s="74">
        <f>IF(AND(ISNUMBER('Emissions (start here)'!I163),ISNUMBER(Dispersion!$E$9)),'Emissions (start here)'!I163*453.59/3600*Dispersion!$E$9,0)</f>
        <v>0</v>
      </c>
      <c r="Q163" s="74">
        <f>IF(AND(ISNUMBER('Emissions (start here)'!J163),ISNUMBER(Dispersion!$E$10)),'Emissions (start here)'!J163*2000*453.59/8760/3600*Dispersion!$E$10,0)</f>
        <v>0</v>
      </c>
      <c r="R163" s="74">
        <f>IF(AND(ISNUMBER('Emissions (start here)'!J163),ISNUMBER(Dispersion!$E$11)),'Emissions (start here)'!J163*2000*453.59/8760/3600*Dispersion!$E$11,0)</f>
        <v>0</v>
      </c>
      <c r="S163" s="74">
        <f>IF(AND(ISNUMBER('Emissions (start here)'!K163),ISNUMBER(Dispersion!$F$8)),'Emissions (start here)'!K163*453.59/3600*Dispersion!$F$8,0)</f>
        <v>0</v>
      </c>
      <c r="T163" s="74">
        <f>IF(AND(ISNUMBER('Emissions (start here)'!K163),ISNUMBER(Dispersion!$F$9)),'Emissions (start here)'!K163*453.59/3600*Dispersion!$F$9,0)</f>
        <v>0</v>
      </c>
      <c r="U163" s="74">
        <f>IF(AND(ISNUMBER('Emissions (start here)'!L163),ISNUMBER(Dispersion!$F$10)),'Emissions (start here)'!L163*2000*453.59/8760/3600*Dispersion!$F$10,0)</f>
        <v>0</v>
      </c>
      <c r="V163" s="74">
        <f>IF(AND(ISNUMBER('Emissions (start here)'!L163),ISNUMBER(Dispersion!$F$11)),'Emissions (start here)'!L163*2000*453.59/8760/3600*Dispersion!$F$11,0)</f>
        <v>0</v>
      </c>
      <c r="W163" s="74">
        <f>IF(AND(ISNUMBER('Emissions (start here)'!M163),ISNUMBER(Dispersion!$G$8)),'Emissions (start here)'!M163*453.59/3600*Dispersion!$G$8,0)</f>
        <v>0</v>
      </c>
      <c r="X163" s="74">
        <f>IF(AND(ISNUMBER('Emissions (start here)'!M163),ISNUMBER(Dispersion!$G$9)),'Emissions (start here)'!M163*453.59/3600*Dispersion!$G$9,0)</f>
        <v>0</v>
      </c>
      <c r="Y163" s="74">
        <f>IF(AND(ISNUMBER('Emissions (start here)'!N163),ISNUMBER(Dispersion!$G$10)),'Emissions (start here)'!N163*2000*453.59/8760/3600*Dispersion!$G$10,0)</f>
        <v>0</v>
      </c>
      <c r="Z163" s="74">
        <f>IF(AND(ISNUMBER('Emissions (start here)'!N163),ISNUMBER(Dispersion!$G$11)),'Emissions (start here)'!N163*2000*453.59/8760/3600*Dispersion!$G$11,0)</f>
        <v>0</v>
      </c>
      <c r="AA163" s="74">
        <f>IF(AND(ISNUMBER('Emissions (start here)'!O163),ISNUMBER(Dispersion!$H$8)),'Emissions (start here)'!O163*453.59/3600*Dispersion!$H$8,0)</f>
        <v>0</v>
      </c>
      <c r="AB163" s="74">
        <f>IF(AND(ISNUMBER('Emissions (start here)'!O163),ISNUMBER(Dispersion!$H$9)),'Emissions (start here)'!O163*453.59/3600*Dispersion!$H$9,0)</f>
        <v>0</v>
      </c>
      <c r="AC163" s="74">
        <f>IF(AND(ISNUMBER('Emissions (start here)'!P163),ISNUMBER(Dispersion!$H$10)),'Emissions (start here)'!P163*2000*453.59/8760/3600*Dispersion!$H$10,0)</f>
        <v>0</v>
      </c>
      <c r="AD163" s="74">
        <f>IF(AND(ISNUMBER('Emissions (start here)'!P163),ISNUMBER(Dispersion!$H$11)),'Emissions (start here)'!P163*2000*453.59/8760/3600*Dispersion!$H$11,0)</f>
        <v>0</v>
      </c>
      <c r="AE163" s="74">
        <f>IF(AND(ISNUMBER('Emissions (start here)'!Q163),ISNUMBER(Dispersion!$I$8)),'Emissions (start here)'!Q163*453.59/3600*Dispersion!$I$8,0)</f>
        <v>0</v>
      </c>
      <c r="AF163" s="74">
        <f>IF(AND(ISNUMBER('Emissions (start here)'!Q163),ISNUMBER(Dispersion!$I$9)),'Emissions (start here)'!Q163*453.59/3600*Dispersion!$I$9,0)</f>
        <v>0</v>
      </c>
      <c r="AG163" s="74">
        <f>IF(AND(ISNUMBER('Emissions (start here)'!R163),ISNUMBER(Dispersion!$I$10)),'Emissions (start here)'!R163*2000*453.59/8760/3600*Dispersion!$I$10,0)</f>
        <v>0</v>
      </c>
      <c r="AH163" s="74">
        <f>IF(AND(ISNUMBER('Emissions (start here)'!R163),ISNUMBER(Dispersion!$I$11)),'Emissions (start here)'!R163*2000*453.59/8760/3600*Dispersion!$I$11,0)</f>
        <v>0</v>
      </c>
      <c r="AI163" s="74">
        <f>IF(AND(ISNUMBER('Emissions (start here)'!S163),ISNUMBER(Dispersion!$J$8)),'Emissions (start here)'!S163*453.59/3600*Dispersion!$J$8,0)</f>
        <v>0</v>
      </c>
      <c r="AJ163" s="74">
        <f>IF(AND(ISNUMBER('Emissions (start here)'!S163),ISNUMBER(Dispersion!$J$9)),'Emissions (start here)'!S163*453.59/3600*Dispersion!$J$9,0)</f>
        <v>0</v>
      </c>
      <c r="AK163" s="74">
        <f>IF(AND(ISNUMBER('Emissions (start here)'!T163),ISNUMBER(Dispersion!$J$10)),'Emissions (start here)'!T163*2000*453.59/8760/3600*Dispersion!$J$10,0)</f>
        <v>0</v>
      </c>
      <c r="AL163" s="74">
        <f>IF(AND(ISNUMBER('Emissions (start here)'!T163),ISNUMBER(Dispersion!$J$11)),'Emissions (start here)'!T163*2000*453.59/8760/3600*Dispersion!$J$11,0)</f>
        <v>0</v>
      </c>
      <c r="AM163" s="74">
        <f>IF(AND(ISNUMBER('Emissions (start here)'!U163),ISNUMBER(Dispersion!$K$8)),'Emissions (start here)'!U163*453.59/3600*Dispersion!$K$8,0)</f>
        <v>0</v>
      </c>
      <c r="AN163" s="74">
        <f>IF(AND(ISNUMBER('Emissions (start here)'!U163),ISNUMBER(Dispersion!$K$9)),'Emissions (start here)'!U163*453.59/3600*Dispersion!$K$9,0)</f>
        <v>0</v>
      </c>
      <c r="AO163" s="74">
        <f>IF(AND(ISNUMBER('Emissions (start here)'!V163),ISNUMBER(Dispersion!$K$10)),'Emissions (start here)'!V163*2000*453.59/8760/3600*Dispersion!$K$10,0)</f>
        <v>0</v>
      </c>
      <c r="AP163" s="74">
        <f>IF(AND(ISNUMBER('Emissions (start here)'!V163),ISNUMBER(Dispersion!$K$11)),'Emissions (start here)'!V163*2000*453.59/8760/3600*Dispersion!$K$11,0)</f>
        <v>0</v>
      </c>
      <c r="AQ163" s="74">
        <f>IF(AND(ISNUMBER('Emissions (start here)'!W163),ISNUMBER(Dispersion!$L$8)),'Emissions (start here)'!W163*453.59/3600*Dispersion!$L$8,0)</f>
        <v>0</v>
      </c>
      <c r="AR163" s="74">
        <f>IF(AND(ISNUMBER('Emissions (start here)'!W163),ISNUMBER(Dispersion!$L$9)),'Emissions (start here)'!W163*453.59/3600*Dispersion!$L$9,0)</f>
        <v>0</v>
      </c>
      <c r="AS163" s="74">
        <f>IF(AND(ISNUMBER('Emissions (start here)'!X163),ISNUMBER(Dispersion!$L$10)),'Emissions (start here)'!X163*2000*453.59/8760/3600*Dispersion!$L$10,0)</f>
        <v>0</v>
      </c>
      <c r="AT163" s="74">
        <f>IF(AND(ISNUMBER('Emissions (start here)'!X163),ISNUMBER(Dispersion!$L$11)),'Emissions (start here)'!X163*2000*453.59/8760/3600*Dispersion!$L$11,0)</f>
        <v>0</v>
      </c>
      <c r="AU163" s="74">
        <f>IF(AND(ISNUMBER('Emissions (start here)'!Y163),ISNUMBER(Dispersion!$M$8)),'Emissions (start here)'!Y163*453.59/3600*Dispersion!$M$8,0)</f>
        <v>0</v>
      </c>
      <c r="AV163" s="74">
        <f>IF(AND(ISNUMBER('Emissions (start here)'!Y163),ISNUMBER(Dispersion!$M$9)),'Emissions (start here)'!Y163*453.59/3600*Dispersion!$M$9,0)</f>
        <v>0</v>
      </c>
      <c r="AW163" s="74">
        <f>IF(AND(ISNUMBER('Emissions (start here)'!Z163),ISNUMBER(Dispersion!$M$10)),'Emissions (start here)'!Z163*2000*453.59/8760/3600*Dispersion!$M$10,0)</f>
        <v>0</v>
      </c>
      <c r="AX163" s="74">
        <f>IF(AND(ISNUMBER('Emissions (start here)'!Z163),ISNUMBER(Dispersion!$M$11)),'Emissions (start here)'!Z163*2000*453.59/8760/3600*Dispersion!$M$11,0)</f>
        <v>0</v>
      </c>
      <c r="AY163" s="74">
        <f>IF(AND(ISNUMBER('Emissions (start here)'!AA163),ISNUMBER(Dispersion!$N$8)),'Emissions (start here)'!AA163*453.59/3600*Dispersion!$N$8,0)</f>
        <v>0</v>
      </c>
      <c r="AZ163" s="74">
        <f>IF(AND(ISNUMBER('Emissions (start here)'!AA163),ISNUMBER(Dispersion!$N$9)),'Emissions (start here)'!AA163*453.59/3600*Dispersion!$N$9,0)</f>
        <v>0</v>
      </c>
      <c r="BA163" s="74">
        <f>IF(AND(ISNUMBER('Emissions (start here)'!AB163),ISNUMBER(Dispersion!$N$10)),'Emissions (start here)'!AB163*2000*453.59/8760/3600*Dispersion!$N$10,0)</f>
        <v>0</v>
      </c>
      <c r="BB163" s="74">
        <f>IF(AND(ISNUMBER('Emissions (start here)'!AB163),ISNUMBER(Dispersion!$N$11)),'Emissions (start here)'!AB163*2000*453.59/8760/3600*Dispersion!$N$11,0)</f>
        <v>0</v>
      </c>
      <c r="BC163" s="74">
        <f>IF(AND(ISNUMBER('Emissions (start here)'!AC163),ISNUMBER(Dispersion!$O$8)),'Emissions (start here)'!AC163*453.59/3600*Dispersion!$O$8,0)</f>
        <v>0</v>
      </c>
      <c r="BD163" s="74">
        <f>IF(AND(ISNUMBER('Emissions (start here)'!AC163),ISNUMBER(Dispersion!$O$9)),'Emissions (start here)'!AC163*453.59/3600*Dispersion!$O$9,0)</f>
        <v>0</v>
      </c>
      <c r="BE163" s="74">
        <f>IF(AND(ISNUMBER('Emissions (start here)'!AD163),ISNUMBER(Dispersion!$O$10)),'Emissions (start here)'!AD163*2000*453.59/8760/3600*Dispersion!$O$10,0)</f>
        <v>0</v>
      </c>
      <c r="BF163" s="74">
        <f>IF(AND(ISNUMBER('Emissions (start here)'!AD163),ISNUMBER(Dispersion!$O$11)),'Emissions (start here)'!AD163*2000*453.59/8760/3600*Dispersion!$O$11,0)</f>
        <v>0</v>
      </c>
      <c r="BG163" s="74">
        <f>IF(AND(ISNUMBER('Emissions (start here)'!AE163),ISNUMBER(Dispersion!$P$8)),'Emissions (start here)'!AE163*453.59/3600*Dispersion!$P$8,0)</f>
        <v>0</v>
      </c>
      <c r="BH163" s="74">
        <f>IF(AND(ISNUMBER('Emissions (start here)'!AE163),ISNUMBER(Dispersion!$P$9)),'Emissions (start here)'!AE163*453.59/3600*Dispersion!$P$9,0)</f>
        <v>0</v>
      </c>
      <c r="BI163" s="74">
        <f>IF(AND(ISNUMBER('Emissions (start here)'!AF163),ISNUMBER(Dispersion!$P$10)),'Emissions (start here)'!AF163*2000*453.59/8760/3600*Dispersion!$P$10,0)</f>
        <v>0</v>
      </c>
      <c r="BJ163" s="74">
        <f>IF(AND(ISNUMBER('Emissions (start here)'!AF163),ISNUMBER(Dispersion!$P$11)),'Emissions (start here)'!AF163*2000*453.59/8760/3600*Dispersion!$P$11,0)</f>
        <v>0</v>
      </c>
      <c r="BK163" s="74">
        <f>IF(AND(ISNUMBER('Emissions (start here)'!AG163),ISNUMBER(Dispersion!$Q$8)),'Emissions (start here)'!AG163*453.59/3600*Dispersion!$Q$8,0)</f>
        <v>0</v>
      </c>
      <c r="BL163" s="74">
        <f>IF(AND(ISNUMBER('Emissions (start here)'!AG163),ISNUMBER(Dispersion!$Q$9)),'Emissions (start here)'!AG163*453.59/3600*Dispersion!$Q$9,0)</f>
        <v>0</v>
      </c>
      <c r="BM163" s="74">
        <f>IF(AND(ISNUMBER('Emissions (start here)'!AH163),ISNUMBER(Dispersion!$Q$10)),'Emissions (start here)'!AH163*2000*453.59/8760/3600*Dispersion!$Q$10,0)</f>
        <v>0</v>
      </c>
      <c r="BN163" s="74">
        <f>IF(AND(ISNUMBER('Emissions (start here)'!AH163),ISNUMBER(Dispersion!$Q$11)),'Emissions (start here)'!AH163*2000*453.59/8760/3600*Dispersion!$Q$11,0)</f>
        <v>0</v>
      </c>
      <c r="BO163" s="74">
        <f>IF(AND(ISNUMBER('Emissions (start here)'!AI163),ISNUMBER(Dispersion!$R$8)),'Emissions (start here)'!AI163*453.59/3600*Dispersion!$R$8,0)</f>
        <v>0</v>
      </c>
      <c r="BP163" s="74">
        <f>IF(AND(ISNUMBER('Emissions (start here)'!AI163),ISNUMBER(Dispersion!$R$9)),'Emissions (start here)'!AI163*453.59/3600*Dispersion!$R$9,0)</f>
        <v>0</v>
      </c>
      <c r="BQ163" s="74">
        <f>IF(AND(ISNUMBER('Emissions (start here)'!AJ163),ISNUMBER(Dispersion!$R$10)),'Emissions (start here)'!AJ163*2000*453.59/8760/3600*Dispersion!$R$10,0)</f>
        <v>0</v>
      </c>
      <c r="BR163" s="74">
        <f>IF(AND(ISNUMBER('Emissions (start here)'!AJ163),ISNUMBER(Dispersion!$R$11)),'Emissions (start here)'!AJ163*2000*453.59/8760/3600*Dispersion!$R$11,0)</f>
        <v>0</v>
      </c>
      <c r="BS163" s="74">
        <f>IF(AND(ISNUMBER('Emissions (start here)'!AK163),ISNUMBER(Dispersion!$S$8)),'Emissions (start here)'!AK163*453.59/3600*Dispersion!$S$8,0)</f>
        <v>0</v>
      </c>
      <c r="BT163" s="74">
        <f>IF(AND(ISNUMBER('Emissions (start here)'!AK163),ISNUMBER(Dispersion!$S$9)),'Emissions (start here)'!AK163*453.59/3600*Dispersion!$S$9,0)</f>
        <v>0</v>
      </c>
      <c r="BU163" s="74">
        <f>IF(AND(ISNUMBER('Emissions (start here)'!AL163),ISNUMBER(Dispersion!$S$10)),'Emissions (start here)'!AL163*2000*453.59/8760/3600*Dispersion!$S$10,0)</f>
        <v>0</v>
      </c>
      <c r="BV163" s="74">
        <f>IF(AND(ISNUMBER('Emissions (start here)'!AL163),ISNUMBER(Dispersion!$S$11)),'Emissions (start here)'!AL163*2000*453.59/8760/3600*Dispersion!$S$11,0)</f>
        <v>0</v>
      </c>
      <c r="BW163" s="74">
        <f>IF(AND(ISNUMBER('Emissions (start here)'!AM163),ISNUMBER(Dispersion!$T$8)),'Emissions (start here)'!AM163*453.59/3600*Dispersion!$T$8,0)</f>
        <v>0</v>
      </c>
      <c r="BX163" s="74">
        <f>IF(AND(ISNUMBER('Emissions (start here)'!AM163),ISNUMBER(Dispersion!$T$9)),'Emissions (start here)'!AM163*453.59/3600*Dispersion!$T$9,0)</f>
        <v>0</v>
      </c>
      <c r="BY163" s="74">
        <f>IF(AND(ISNUMBER('Emissions (start here)'!AN163),ISNUMBER(Dispersion!$T$10)),'Emissions (start here)'!AN163*2000*453.59/8760/3600*Dispersion!$T$10,0)</f>
        <v>0</v>
      </c>
      <c r="BZ163" s="74">
        <f>IF(AND(ISNUMBER('Emissions (start here)'!AN163),ISNUMBER(Dispersion!$T$11)),'Emissions (start here)'!AN163*2000*453.59/8760/3600*Dispersion!$T$11,0)</f>
        <v>0</v>
      </c>
      <c r="CA163" s="74">
        <f>IF(AND(ISNUMBER('Emissions (start here)'!AO163),ISNUMBER(Dispersion!$U$8)),'Emissions (start here)'!AO163*453.59/3600*Dispersion!$U$8,0)</f>
        <v>0</v>
      </c>
      <c r="CB163" s="74">
        <f>IF(AND(ISNUMBER('Emissions (start here)'!AO163),ISNUMBER(Dispersion!$U$9)),'Emissions (start here)'!AO163*453.59/3600*Dispersion!$U$9,0)</f>
        <v>0</v>
      </c>
      <c r="CC163" s="74">
        <f>IF(AND(ISNUMBER('Emissions (start here)'!AP163),ISNUMBER(Dispersion!$U$10)),'Emissions (start here)'!AP163*2000*453.59/8760/3600*Dispersion!$U$10,0)</f>
        <v>0</v>
      </c>
      <c r="CD163" s="74">
        <f>IF(AND(ISNUMBER('Emissions (start here)'!AP163),ISNUMBER(Dispersion!$U$11)),'Emissions (start here)'!AP163*2000*453.59/8760/3600*Dispersion!$U$11,0)</f>
        <v>0</v>
      </c>
      <c r="CE163" s="74">
        <f>IF(AND(ISNUMBER('Emissions (start here)'!AQ163),ISNUMBER(Dispersion!$V$8)),'Emissions (start here)'!AQ163*453.59/3600*Dispersion!$V$8,0)</f>
        <v>0</v>
      </c>
      <c r="CF163" s="74">
        <f>IF(AND(ISNUMBER('Emissions (start here)'!AQ163),ISNUMBER(Dispersion!$V$9)),'Emissions (start here)'!AQ163*453.59/3600*Dispersion!$V$9,0)</f>
        <v>0</v>
      </c>
      <c r="CG163" s="74">
        <f>IF(AND(ISNUMBER('Emissions (start here)'!AR163),ISNUMBER(Dispersion!$V$10)),'Emissions (start here)'!AR163*2000*453.59/8760/3600*Dispersion!$V$10,0)</f>
        <v>0</v>
      </c>
      <c r="CH163" s="74">
        <f>IF(AND(ISNUMBER('Emissions (start here)'!AR163),ISNUMBER(Dispersion!$V$11)),'Emissions (start here)'!AR163*2000*453.59/8760/3600*Dispersion!$V$11,0)</f>
        <v>0</v>
      </c>
      <c r="CI163" s="74">
        <f>IF(AND(ISNUMBER('Emissions (start here)'!AS163),ISNUMBER(Dispersion!$W$8)),'Emissions (start here)'!AS163*453.59/3600*Dispersion!$W$8,0)</f>
        <v>0</v>
      </c>
      <c r="CJ163" s="74">
        <f>IF(AND(ISNUMBER('Emissions (start here)'!AS163),ISNUMBER(Dispersion!$W$9)),'Emissions (start here)'!AS163*453.59/3600*Dispersion!$W$9,0)</f>
        <v>0</v>
      </c>
      <c r="CK163" s="74">
        <f>IF(AND(ISNUMBER('Emissions (start here)'!AT163),ISNUMBER(Dispersion!$W$10)),'Emissions (start here)'!AT163*2000*453.59/8760/3600*Dispersion!$W$10,0)</f>
        <v>0</v>
      </c>
      <c r="CL163" s="74">
        <f>IF(AND(ISNUMBER('Emissions (start here)'!AT163),ISNUMBER(Dispersion!$W$11)),'Emissions (start here)'!AT163*2000*453.59/8760/3600*Dispersion!$W$11,0)</f>
        <v>0</v>
      </c>
      <c r="CM163" s="74">
        <f>IF(AND(ISNUMBER('Emissions (start here)'!AU163),ISNUMBER(Dispersion!$X$8)),'Emissions (start here)'!AU163*453.59/3600*Dispersion!$X$8,0)</f>
        <v>0</v>
      </c>
      <c r="CN163" s="74">
        <f>IF(AND(ISNUMBER('Emissions (start here)'!AU163),ISNUMBER(Dispersion!$X$9)),'Emissions (start here)'!AU163*453.59/3600*Dispersion!$X$9,0)</f>
        <v>0</v>
      </c>
      <c r="CO163" s="74">
        <f>IF(AND(ISNUMBER('Emissions (start here)'!AV163),ISNUMBER(Dispersion!$X$10)),'Emissions (start here)'!AV163*2000*453.59/8760/3600*Dispersion!$X$10,0)</f>
        <v>0</v>
      </c>
      <c r="CP163" s="74">
        <f>IF(AND(ISNUMBER('Emissions (start here)'!AV163),ISNUMBER(Dispersion!$X$11)),'Emissions (start here)'!AV163*2000*453.59/8760/3600*Dispersion!$X$11,0)</f>
        <v>0</v>
      </c>
      <c r="CQ163" s="74">
        <f>IF(AND(ISNUMBER('Emissions (start here)'!AW163),ISNUMBER(Dispersion!$Y$8)),'Emissions (start here)'!AW163*453.59/3600*Dispersion!$Y$8,0)</f>
        <v>0</v>
      </c>
      <c r="CR163" s="74">
        <f>IF(AND(ISNUMBER('Emissions (start here)'!AW163),ISNUMBER(Dispersion!$Y$9)),'Emissions (start here)'!AW163*453.59/3600*Dispersion!$Y$9,0)</f>
        <v>0</v>
      </c>
      <c r="CS163" s="74">
        <f>IF(AND(ISNUMBER('Emissions (start here)'!AX163),ISNUMBER(Dispersion!$Y$10)),'Emissions (start here)'!AX163*2000*453.59/8760/3600*Dispersion!$Y$10,0)</f>
        <v>0</v>
      </c>
      <c r="CT163" s="74">
        <f>IF(AND(ISNUMBER('Emissions (start here)'!AX163),ISNUMBER(Dispersion!$Y$11)),'Emissions (start here)'!AX163*2000*453.59/8760/3600*Dispersion!$Y$11,0)</f>
        <v>0</v>
      </c>
      <c r="CU163" s="74">
        <f>IF(AND(ISNUMBER('Emissions (start here)'!AY163),ISNUMBER(Dispersion!$Z$8)),'Emissions (start here)'!AY163*453.59/3600*Dispersion!$Z$8,0)</f>
        <v>0</v>
      </c>
      <c r="CV163" s="74">
        <f>IF(AND(ISNUMBER('Emissions (start here)'!AY163),ISNUMBER(Dispersion!$Z$9)),'Emissions (start here)'!AY163*453.59/3600*Dispersion!$Z$9,0)</f>
        <v>0</v>
      </c>
      <c r="CW163" s="74">
        <f>IF(AND(ISNUMBER('Emissions (start here)'!AZ163),ISNUMBER(Dispersion!$Z$10)),'Emissions (start here)'!AZ163*2000*453.59/8760/3600*Dispersion!$Z$10,0)</f>
        <v>0</v>
      </c>
      <c r="CX163" s="74">
        <f>IF(AND(ISNUMBER('Emissions (start here)'!AZ163),ISNUMBER(Dispersion!$Z$11)),'Emissions (start here)'!AZ163*2000*453.59/8760/3600*Dispersion!$Z$11,0)</f>
        <v>0</v>
      </c>
      <c r="CY163" s="74">
        <f>IF(AND(ISNUMBER('Emissions (start here)'!BA163),ISNUMBER(Dispersion!$AA$8)),'Emissions (start here)'!BA163*453.59/3600*Dispersion!$AA$8,0)</f>
        <v>0</v>
      </c>
      <c r="CZ163" s="74">
        <f>IF(AND(ISNUMBER('Emissions (start here)'!BA163),ISNUMBER(Dispersion!$AA$9)),'Emissions (start here)'!BA163*453.59/3600*Dispersion!$AA$9,0)</f>
        <v>0</v>
      </c>
      <c r="DA163" s="74">
        <f>IF(AND(ISNUMBER('Emissions (start here)'!BB163),ISNUMBER(Dispersion!$AA$10)),'Emissions (start here)'!BB163*2000*453.59/8760/3600*Dispersion!$AA$10,0)</f>
        <v>0</v>
      </c>
      <c r="DB163" s="74">
        <f>IF(AND(ISNUMBER('Emissions (start here)'!BB163),ISNUMBER(Dispersion!$AA$11)),'Emissions (start here)'!BB163*2000*453.59/8760/3600*Dispersion!$AA$11,0)</f>
        <v>0</v>
      </c>
      <c r="DC163" s="74">
        <f>IF(AND(ISNUMBER('Emissions (start here)'!BC163),ISNUMBER(Dispersion!$AB$8)),'Emissions (start here)'!BC163*453.59/3600*Dispersion!$AB$8,0)</f>
        <v>0</v>
      </c>
      <c r="DD163" s="74">
        <f>IF(AND(ISNUMBER('Emissions (start here)'!BC163),ISNUMBER(Dispersion!$AB$9)),'Emissions (start here)'!BC163*453.59/3600*Dispersion!$AB$9,0)</f>
        <v>0</v>
      </c>
      <c r="DE163" s="74">
        <f>IF(AND(ISNUMBER('Emissions (start here)'!BD163),ISNUMBER(Dispersion!$AB$10)),'Emissions (start here)'!BD163*2000*453.59/8760/3600*Dispersion!$AB$10,0)</f>
        <v>0</v>
      </c>
      <c r="DF163" s="74">
        <f>IF(AND(ISNUMBER('Emissions (start here)'!BD163),ISNUMBER(Dispersion!$AB$11)),'Emissions (start here)'!BD163*2000*453.59/8760/3600*Dispersion!$AB$11,0)</f>
        <v>0</v>
      </c>
      <c r="DG163" s="74">
        <f>IF(AND(ISNUMBER('Emissions (start here)'!BE163),ISNUMBER(Dispersion!$AC$8)),'Emissions (start here)'!BE163*453.59/3600*Dispersion!$AC$8,0)</f>
        <v>0</v>
      </c>
      <c r="DH163" s="74">
        <f>IF(AND(ISNUMBER('Emissions (start here)'!BE163),ISNUMBER(Dispersion!$AC$9)),'Emissions (start here)'!BE163*453.59/3600*Dispersion!$AC$9,0)</f>
        <v>0</v>
      </c>
      <c r="DI163" s="74">
        <f>IF(AND(ISNUMBER('Emissions (start here)'!BF163),ISNUMBER(Dispersion!$AC$10)),'Emissions (start here)'!BF163*2000*453.59/8760/3600*Dispersion!$AC$10,0)</f>
        <v>0</v>
      </c>
      <c r="DJ163" s="74">
        <f>IF(AND(ISNUMBER('Emissions (start here)'!BF163),ISNUMBER(Dispersion!$AC$11)),'Emissions (start here)'!BF163*2000*453.59/8760/3600*Dispersion!$AC$11,0)</f>
        <v>0</v>
      </c>
      <c r="DK163" s="74">
        <f>IF(AND(ISNUMBER('Emissions (start here)'!BG163),ISNUMBER(Dispersion!$AD$8)),'Emissions (start here)'!BG163*453.59/3600*Dispersion!$AD$8,0)</f>
        <v>0</v>
      </c>
      <c r="DL163" s="74">
        <f>IF(AND(ISNUMBER('Emissions (start here)'!BG163),ISNUMBER(Dispersion!$AD$9)),'Emissions (start here)'!BG163*453.59/3600*Dispersion!$AD$9,0)</f>
        <v>0</v>
      </c>
      <c r="DM163" s="74">
        <f>IF(AND(ISNUMBER('Emissions (start here)'!BH163),ISNUMBER(Dispersion!$AD$10)),'Emissions (start here)'!BH163*2000*453.59/8760/3600*Dispersion!$AD$10,0)</f>
        <v>0</v>
      </c>
      <c r="DN163" s="74">
        <f>IF(AND(ISNUMBER('Emissions (start here)'!BH163),ISNUMBER(Dispersion!$AD$11)),'Emissions (start here)'!BH163*2000*453.59/8760/3600*Dispersion!$AD$11,0)</f>
        <v>0</v>
      </c>
      <c r="DO163" s="74">
        <f>IF(AND(ISNUMBER('Emissions (start here)'!BI163),ISNUMBER(Dispersion!$AE$8)),'Emissions (start here)'!BI163*453.59/3600*Dispersion!$AE$8,0)</f>
        <v>0</v>
      </c>
      <c r="DP163" s="74">
        <f>IF(AND(ISNUMBER('Emissions (start here)'!BI163),ISNUMBER(Dispersion!$AE$9)),'Emissions (start here)'!BI163*453.59/3600*Dispersion!$AE$9,0)</f>
        <v>0</v>
      </c>
      <c r="DQ163" s="74">
        <f>IF(AND(ISNUMBER('Emissions (start here)'!BJ163),ISNUMBER(Dispersion!$AE$10)),'Emissions (start here)'!BJ163*2000*453.59/8760/3600*Dispersion!$AE$10,0)</f>
        <v>0</v>
      </c>
      <c r="DR163" s="74">
        <f>IF(AND(ISNUMBER('Emissions (start here)'!BJ163),ISNUMBER(Dispersion!$AE$11)),'Emissions (start here)'!BJ163*2000*453.59/8760/3600*Dispersion!$AE$11,0)</f>
        <v>0</v>
      </c>
      <c r="DS163" s="74">
        <f>IF(AND(ISNUMBER('Emissions (start here)'!BK163),ISNUMBER(Dispersion!$AF$8)),'Emissions (start here)'!BK163*453.59/3600*Dispersion!$AF$8,0)</f>
        <v>0</v>
      </c>
      <c r="DT163" s="74">
        <f>IF(AND(ISNUMBER('Emissions (start here)'!BK163),ISNUMBER(Dispersion!$AF$9)),'Emissions (start here)'!BK163*453.59/3600*Dispersion!$AF$9,0)</f>
        <v>0</v>
      </c>
      <c r="DU163" s="74">
        <f>IF(AND(ISNUMBER('Emissions (start here)'!BL163),ISNUMBER(Dispersion!$AF$10)),'Emissions (start here)'!BL163*2000*453.59/8760/3600*Dispersion!$AF$10,0)</f>
        <v>0</v>
      </c>
      <c r="DV163" s="74">
        <f>IF(AND(ISNUMBER('Emissions (start here)'!BL163),ISNUMBER(Dispersion!$AF$11)),'Emissions (start here)'!BL163*2000*453.59/8760/3600*Dispersion!$AF$11,0)</f>
        <v>0</v>
      </c>
      <c r="DW163" s="74">
        <f>IF(AND(ISNUMBER('Emissions (start here)'!BM163),ISNUMBER(Dispersion!$AG$8)),'Emissions (start here)'!BM163*453.59/3600*Dispersion!$AG$8,0)</f>
        <v>0</v>
      </c>
      <c r="DX163" s="74">
        <f>IF(AND(ISNUMBER('Emissions (start here)'!BM163),ISNUMBER(Dispersion!$AG$9)),'Emissions (start here)'!BM163*453.59/3600*Dispersion!$AG$9,0)</f>
        <v>0</v>
      </c>
      <c r="DY163" s="74">
        <f>IF(AND(ISNUMBER('Emissions (start here)'!BN163),ISNUMBER(Dispersion!$AG$10)),'Emissions (start here)'!BN163*2000*453.59/8760/3600*Dispersion!$AG$10,0)</f>
        <v>0</v>
      </c>
      <c r="DZ163" s="74">
        <f>IF(AND(ISNUMBER('Emissions (start here)'!BN163),ISNUMBER(Dispersion!$AG$11)),'Emissions (start here)'!BN163*2000*453.59/8760/3600*Dispersion!$AG$11,0)</f>
        <v>0</v>
      </c>
      <c r="EA163" s="74">
        <f>IF(AND(ISNUMBER('Emissions (start here)'!BO163),ISNUMBER(Dispersion!$AH$8)),'Emissions (start here)'!BO163*453.59/3600*Dispersion!$AH$8,0)</f>
        <v>0</v>
      </c>
      <c r="EB163" s="74">
        <f>IF(AND(ISNUMBER('Emissions (start here)'!BO163),ISNUMBER(Dispersion!$AH$9)),'Emissions (start here)'!BO163*453.59/3600*Dispersion!$AH$9,0)</f>
        <v>0</v>
      </c>
      <c r="EC163" s="74">
        <f>IF(AND(ISNUMBER('Emissions (start here)'!BP163),ISNUMBER(Dispersion!$AH$10)),'Emissions (start here)'!BP163*2000*453.59/8760/3600*Dispersion!$AH$10,0)</f>
        <v>0</v>
      </c>
      <c r="ED163" s="74">
        <f>IF(AND(ISNUMBER('Emissions (start here)'!BP163),ISNUMBER(Dispersion!$AH$11)),'Emissions (start here)'!BP163*2000*453.59/8760/3600*Dispersion!$AH$11,0)</f>
        <v>0</v>
      </c>
      <c r="EE163" s="74">
        <f>IF(AND(ISNUMBER('Emissions (start here)'!BQ163),ISNUMBER(Dispersion!$AI$8)),'Emissions (start here)'!BQ163*453.59/3600*Dispersion!$AI$8,0)</f>
        <v>0</v>
      </c>
      <c r="EF163" s="74">
        <f>IF(AND(ISNUMBER('Emissions (start here)'!BQ163),ISNUMBER(Dispersion!$AI$9)),'Emissions (start here)'!BQ163*453.59/3600*Dispersion!$AI$9,0)</f>
        <v>0</v>
      </c>
      <c r="EG163" s="74">
        <f>IF(AND(ISNUMBER('Emissions (start here)'!BR163),ISNUMBER(Dispersion!$AI$10)),'Emissions (start here)'!BR163*2000*453.59/8760/3600*Dispersion!$AI$10,0)</f>
        <v>0</v>
      </c>
      <c r="EH163" s="74">
        <f>IF(AND(ISNUMBER('Emissions (start here)'!BR163),ISNUMBER(Dispersion!$AI$11)),'Emissions (start here)'!BR163*2000*453.59/8760/3600*Dispersion!$AI$11,0)</f>
        <v>0</v>
      </c>
      <c r="EI163" s="74">
        <f>IF(AND(ISNUMBER('Emissions (start here)'!BS163),ISNUMBER(Dispersion!$AJ$8)),'Emissions (start here)'!BS163*453.59/3600*Dispersion!$AJ$8,0)</f>
        <v>0</v>
      </c>
      <c r="EJ163" s="74">
        <f>IF(AND(ISNUMBER('Emissions (start here)'!BS163),ISNUMBER(Dispersion!$AJ$9)),'Emissions (start here)'!BS163*453.59/3600*Dispersion!$AJ$9,0)</f>
        <v>0</v>
      </c>
      <c r="EK163" s="74">
        <f>IF(AND(ISNUMBER('Emissions (start here)'!BT163),ISNUMBER(Dispersion!$AJ$10)),'Emissions (start here)'!BT163*2000*453.59/8760/3600*Dispersion!$AJ$10,0)</f>
        <v>0</v>
      </c>
      <c r="EL163" s="74">
        <f>IF(AND(ISNUMBER('Emissions (start here)'!BT163),ISNUMBER(Dispersion!$AJ$11)),'Emissions (start here)'!BT163*2000*453.59/8760/3600*Dispersion!$AJ$11,0)</f>
        <v>0</v>
      </c>
      <c r="EM163" s="74">
        <f>IF(AND(ISNUMBER('Emissions (start here)'!BU163),ISNUMBER(Dispersion!$AK$8)),'Emissions (start here)'!BU163*453.59/3600*Dispersion!$AK$8,0)</f>
        <v>0</v>
      </c>
      <c r="EN163" s="74">
        <f>IF(AND(ISNUMBER('Emissions (start here)'!BU163),ISNUMBER(Dispersion!$AK$9)),'Emissions (start here)'!BU163*453.59/3600*Dispersion!$AK$9,0)</f>
        <v>0</v>
      </c>
      <c r="EO163" s="74">
        <f>IF(AND(ISNUMBER('Emissions (start here)'!BV163),ISNUMBER(Dispersion!$AK$10)),'Emissions (start here)'!BV163*2000*453.59/8760/3600*Dispersion!$AK$10,0)</f>
        <v>0</v>
      </c>
      <c r="EP163" s="74">
        <f>IF(AND(ISNUMBER('Emissions (start here)'!BV163),ISNUMBER(Dispersion!$AK$11)),'Emissions (start here)'!BV163*2000*453.59/8760/3600*Dispersion!$AK$11,0)</f>
        <v>0</v>
      </c>
      <c r="EQ163" s="74">
        <f>IF(AND(ISNUMBER('Emissions (start here)'!BW163),ISNUMBER(Dispersion!$AL$8)),'Emissions (start here)'!BW163*453.59/3600*Dispersion!$AL$8,0)</f>
        <v>0</v>
      </c>
      <c r="ER163" s="74">
        <f>IF(AND(ISNUMBER('Emissions (start here)'!BW163),ISNUMBER(Dispersion!$AL$9)),'Emissions (start here)'!BW163*453.59/3600*Dispersion!$AL$9,0)</f>
        <v>0</v>
      </c>
      <c r="ES163" s="74">
        <f>IF(AND(ISNUMBER('Emissions (start here)'!BX163),ISNUMBER(Dispersion!$AL$10)),'Emissions (start here)'!BX163*2000*453.59/8760/3600*Dispersion!$AL$10,0)</f>
        <v>0</v>
      </c>
      <c r="ET163" s="74">
        <f>IF(AND(ISNUMBER('Emissions (start here)'!BX163),ISNUMBER(Dispersion!$AL$11)),'Emissions (start here)'!BX163*2000*453.59/8760/3600*Dispersion!$AL$11,0)</f>
        <v>0</v>
      </c>
      <c r="EU163" s="74">
        <f>IF(AND(ISNUMBER('Emissions (start here)'!BY163),ISNUMBER(Dispersion!$AM$8)),'Emissions (start here)'!BY163*453.59/3600*Dispersion!$AM$8,0)</f>
        <v>0</v>
      </c>
      <c r="EV163" s="74">
        <f>IF(AND(ISNUMBER('Emissions (start here)'!BY163),ISNUMBER(Dispersion!$AM$9)),'Emissions (start here)'!BY163*453.59/3600*Dispersion!$AM$9,0)</f>
        <v>0</v>
      </c>
      <c r="EW163" s="74">
        <f>IF(AND(ISNUMBER('Emissions (start here)'!BZ163),ISNUMBER(Dispersion!$AM$10)),'Emissions (start here)'!BZ163*2000*453.59/8760/3600*Dispersion!$AM$10,0)</f>
        <v>0</v>
      </c>
      <c r="EX163" s="74">
        <f>IF(AND(ISNUMBER('Emissions (start here)'!BZ163),ISNUMBER(Dispersion!$AM$11)),'Emissions (start here)'!BZ163*2000*453.59/8760/3600*Dispersion!$AM$11,0)</f>
        <v>0</v>
      </c>
      <c r="EY163" s="74">
        <f>IF(AND(ISNUMBER('Emissions (start here)'!CA163),ISNUMBER(Dispersion!$AN$8)),'Emissions (start here)'!CA163*453.59/3600*Dispersion!$AN$8,0)</f>
        <v>0</v>
      </c>
      <c r="EZ163" s="74">
        <f>IF(AND(ISNUMBER('Emissions (start here)'!CA163),ISNUMBER(Dispersion!$AN$9)),'Emissions (start here)'!CA163*453.59/3600*Dispersion!$AN$9,0)</f>
        <v>0</v>
      </c>
      <c r="FA163" s="74">
        <f>IF(AND(ISNUMBER('Emissions (start here)'!CB163),ISNUMBER(Dispersion!$AN$10)),'Emissions (start here)'!CB163*2000*453.59/8760/3600*Dispersion!$AN$10,0)</f>
        <v>0</v>
      </c>
      <c r="FB163" s="74">
        <f>IF(AND(ISNUMBER('Emissions (start here)'!CB163),ISNUMBER(Dispersion!$AN$11)),'Emissions (start here)'!CB163*2000*453.59/8760/3600*Dispersion!$AN$11,0)</f>
        <v>0</v>
      </c>
      <c r="FC163" s="74">
        <f>IF(AND(ISNUMBER('Emissions (start here)'!CC163),ISNUMBER(Dispersion!$AO$8)),'Emissions (start here)'!CC163*453.59/3600*Dispersion!$AO$8,0)</f>
        <v>0</v>
      </c>
      <c r="FD163" s="74">
        <f>IF(AND(ISNUMBER('Emissions (start here)'!CC163),ISNUMBER(Dispersion!$AO$9)),'Emissions (start here)'!CC163*453.59/3600*Dispersion!$AO$9,0)</f>
        <v>0</v>
      </c>
      <c r="FE163" s="74">
        <f>IF(AND(ISNUMBER('Emissions (start here)'!CD163),ISNUMBER(Dispersion!$AO$10)),'Emissions (start here)'!CD163*2000*453.59/8760/3600*Dispersion!$AO$10,0)</f>
        <v>0</v>
      </c>
      <c r="FF163" s="74">
        <f>IF(AND(ISNUMBER('Emissions (start here)'!CD163),ISNUMBER(Dispersion!$AO$11)),'Emissions (start here)'!CD163*2000*453.59/8760/3600*Dispersion!$AO$11,0)</f>
        <v>0</v>
      </c>
      <c r="FG163" s="74">
        <f>IF(AND(ISNUMBER('Emissions (start here)'!CE163),ISNUMBER(Dispersion!$AP$8)),'Emissions (start here)'!CE163*453.59/3600*Dispersion!$AP$8,0)</f>
        <v>0</v>
      </c>
      <c r="FH163" s="74">
        <f>IF(AND(ISNUMBER('Emissions (start here)'!CE163),ISNUMBER(Dispersion!$AP$9)),'Emissions (start here)'!CE163*453.59/3600*Dispersion!$AP$9,0)</f>
        <v>0</v>
      </c>
      <c r="FI163" s="74">
        <f>IF(AND(ISNUMBER('Emissions (start here)'!CF163),ISNUMBER(Dispersion!$AP$10)),'Emissions (start here)'!CF163*2000*453.59/8760/3600*Dispersion!$AP$10,0)</f>
        <v>0</v>
      </c>
      <c r="FJ163" s="74">
        <f>IF(AND(ISNUMBER('Emissions (start here)'!CF163),ISNUMBER(Dispersion!$AP$11)),'Emissions (start here)'!CF163*2000*453.59/8760/3600*Dispersion!$AP$11,0)</f>
        <v>0</v>
      </c>
      <c r="FK163" s="74">
        <f>IF(AND(ISNUMBER('Emissions (start here)'!CG163),ISNUMBER(Dispersion!$AQ$8)),'Emissions (start here)'!CG163*453.59/3600*Dispersion!$AQ$8,0)</f>
        <v>0</v>
      </c>
      <c r="FL163" s="74">
        <f>IF(AND(ISNUMBER('Emissions (start here)'!CG163),ISNUMBER(Dispersion!$AQ$9)),'Emissions (start here)'!CG163*453.59/3600*Dispersion!$AQ$9,0)</f>
        <v>0</v>
      </c>
      <c r="FM163" s="74">
        <f>IF(AND(ISNUMBER('Emissions (start here)'!CH163),ISNUMBER(Dispersion!$AQ$10)),'Emissions (start here)'!CH163*2000*453.59/8760/3600*Dispersion!$AQ$10,0)</f>
        <v>0</v>
      </c>
      <c r="FN163" s="74">
        <f>IF(AND(ISNUMBER('Emissions (start here)'!CH163),ISNUMBER(Dispersion!$AQ$11)),'Emissions (start here)'!CH163*2000*453.59/8760/3600*Dispersion!$AQ$11,0)</f>
        <v>0</v>
      </c>
      <c r="FO163" s="74">
        <f>IF(AND(ISNUMBER('Emissions (start here)'!CI163),ISNUMBER(Dispersion!$AR$8)),'Emissions (start here)'!CI163*453.59/3600*Dispersion!$AR$8,0)</f>
        <v>0</v>
      </c>
      <c r="FP163" s="74">
        <f>IF(AND(ISNUMBER('Emissions (start here)'!CI163),ISNUMBER(Dispersion!$AR$9)),'Emissions (start here)'!CI163*453.59/3600*Dispersion!$AR$9,0)</f>
        <v>0</v>
      </c>
      <c r="FQ163" s="74">
        <f>IF(AND(ISNUMBER('Emissions (start here)'!CJ163),ISNUMBER(Dispersion!$AR$10)),'Emissions (start here)'!CJ163*2000*453.59/8760/3600*Dispersion!$AR$10,0)</f>
        <v>0</v>
      </c>
      <c r="FR163" s="74">
        <f>IF(AND(ISNUMBER('Emissions (start here)'!CJ163),ISNUMBER(Dispersion!$AR$11)),'Emissions (start here)'!CJ163*2000*453.59/8760/3600*Dispersion!$AR$11,0)</f>
        <v>0</v>
      </c>
      <c r="FS163" s="74">
        <f>IF(AND(ISNUMBER('Emissions (start here)'!CK163),ISNUMBER(Dispersion!$AS$8)),'Emissions (start here)'!CK163*453.59/3600*Dispersion!$AS$8,0)</f>
        <v>0</v>
      </c>
      <c r="FT163" s="74">
        <f>IF(AND(ISNUMBER('Emissions (start here)'!CK163),ISNUMBER(Dispersion!$AS$9)),'Emissions (start here)'!CK163*453.59/3600*Dispersion!$AS$9,0)</f>
        <v>0</v>
      </c>
      <c r="FU163" s="74">
        <f>IF(AND(ISNUMBER('Emissions (start here)'!CL163),ISNUMBER(Dispersion!$AS$10)),'Emissions (start here)'!CL163*2000*453.59/8760/3600*Dispersion!$AS$10,0)</f>
        <v>0</v>
      </c>
      <c r="FV163" s="74">
        <f>IF(AND(ISNUMBER('Emissions (start here)'!CL163),ISNUMBER(Dispersion!$AS$11)),'Emissions (start here)'!CL163*2000*453.59/8760/3600*Dispersion!$AS$11,0)</f>
        <v>0</v>
      </c>
      <c r="FW163" s="74">
        <f>IF(AND(ISNUMBER('Emissions (start here)'!CM163),ISNUMBER(Dispersion!$AT$8)),'Emissions (start here)'!CM163*453.59/3600*Dispersion!$AT$8,0)</f>
        <v>0</v>
      </c>
      <c r="FX163" s="74">
        <f>IF(AND(ISNUMBER('Emissions (start here)'!CM163),ISNUMBER(Dispersion!$AT$9)),'Emissions (start here)'!CM163*453.59/3600*Dispersion!$AT$9,0)</f>
        <v>0</v>
      </c>
      <c r="FY163" s="74">
        <f>IF(AND(ISNUMBER('Emissions (start here)'!CN163),ISNUMBER(Dispersion!$AT$10)),'Emissions (start here)'!CN163*2000*453.59/8760/3600*Dispersion!$AT$10,0)</f>
        <v>0</v>
      </c>
      <c r="FZ163" s="74">
        <f>IF(AND(ISNUMBER('Emissions (start here)'!CN163),ISNUMBER(Dispersion!$AT$11)),'Emissions (start here)'!CN163*2000*453.59/8760/3600*Dispersion!$AT$11,0)</f>
        <v>0</v>
      </c>
      <c r="GA163" s="74">
        <f>IF(AND(ISNUMBER('Emissions (start here)'!CO163),ISNUMBER(Dispersion!$AU$8)),'Emissions (start here)'!CO163*453.59/3600*Dispersion!$AU$8,0)</f>
        <v>0</v>
      </c>
      <c r="GB163" s="74">
        <f>IF(AND(ISNUMBER('Emissions (start here)'!CO163),ISNUMBER(Dispersion!$AU$9)),'Emissions (start here)'!CO163*453.59/3600*Dispersion!$AU$9,0)</f>
        <v>0</v>
      </c>
      <c r="GC163" s="74">
        <f>IF(AND(ISNUMBER('Emissions (start here)'!CP163),ISNUMBER(Dispersion!$AU$10)),'Emissions (start here)'!CP163*2000*453.59/8760/3600*Dispersion!$AU$10,0)</f>
        <v>0</v>
      </c>
      <c r="GD163" s="74">
        <f>IF(AND(ISNUMBER('Emissions (start here)'!CP163),ISNUMBER(Dispersion!$AU$11)),'Emissions (start here)'!CP163*2000*453.59/8760/3600*Dispersion!$AU$11,0)</f>
        <v>0</v>
      </c>
      <c r="GE163" s="74">
        <f>IF(AND(ISNUMBER('Emissions (start here)'!CQ163),ISNUMBER(Dispersion!$AV$8)),'Emissions (start here)'!CQ163*453.59/3600*Dispersion!$AV$8,0)</f>
        <v>0</v>
      </c>
      <c r="GF163" s="74">
        <f>IF(AND(ISNUMBER('Emissions (start here)'!CQ163),ISNUMBER(Dispersion!$AV$9)),'Emissions (start here)'!CQ163*453.59/3600*Dispersion!$AV$9,0)</f>
        <v>0</v>
      </c>
      <c r="GG163" s="74">
        <f>IF(AND(ISNUMBER('Emissions (start here)'!CR163),ISNUMBER(Dispersion!$AV$10)),'Emissions (start here)'!CR163*2000*453.59/8760/3600*Dispersion!$AV$10,0)</f>
        <v>0</v>
      </c>
      <c r="GH163" s="74">
        <f>IF(AND(ISNUMBER('Emissions (start here)'!CR163),ISNUMBER(Dispersion!$AV$11)),'Emissions (start here)'!CR163*2000*453.59/8760/3600*Dispersion!$AV$11,0)</f>
        <v>0</v>
      </c>
      <c r="GI163" s="74">
        <f>IF(AND(ISNUMBER('Emissions (start here)'!CS163),ISNUMBER(Dispersion!$AW$8)),'Emissions (start here)'!CS163*453.59/3600*Dispersion!$AW$8,0)</f>
        <v>0</v>
      </c>
      <c r="GJ163" s="74">
        <f>IF(AND(ISNUMBER('Emissions (start here)'!CS163),ISNUMBER(Dispersion!$AW$9)),'Emissions (start here)'!CS163*453.59/3600*Dispersion!$AW$9,0)</f>
        <v>0</v>
      </c>
      <c r="GK163" s="74">
        <f>IF(AND(ISNUMBER('Emissions (start here)'!CT163),ISNUMBER(Dispersion!$AW$10)),'Emissions (start here)'!CT163*2000*453.59/8760/3600*Dispersion!$AW$10,0)</f>
        <v>0</v>
      </c>
      <c r="GL163" s="74">
        <f>IF(AND(ISNUMBER('Emissions (start here)'!CT163),ISNUMBER(Dispersion!$AW$11)),'Emissions (start here)'!CT163*2000*453.59/8760/3600*Dispersion!$AW$11,0)</f>
        <v>0</v>
      </c>
      <c r="GM163" s="74">
        <f>IF(AND(ISNUMBER('Emissions (start here)'!CU163),ISNUMBER(Dispersion!$AX$8)),'Emissions (start here)'!CU163*453.59/3600*Dispersion!$AX$8,0)</f>
        <v>0</v>
      </c>
      <c r="GN163" s="74">
        <f>IF(AND(ISNUMBER('Emissions (start here)'!CU163),ISNUMBER(Dispersion!$AX$9)),'Emissions (start here)'!CU163*453.59/3600*Dispersion!$AX$9,0)</f>
        <v>0</v>
      </c>
      <c r="GO163" s="74">
        <f>IF(AND(ISNUMBER('Emissions (start here)'!CV163),ISNUMBER(Dispersion!$AX$10)),'Emissions (start here)'!CV163*2000*453.59/8760/3600*Dispersion!$AX$10,0)</f>
        <v>0</v>
      </c>
      <c r="GP163" s="74">
        <f>IF(AND(ISNUMBER('Emissions (start here)'!CV163),ISNUMBER(Dispersion!$AX$11)),'Emissions (start here)'!CV163*2000*453.59/8760/3600*Dispersion!$AX$11,0)</f>
        <v>0</v>
      </c>
      <c r="GQ163" s="74">
        <f>IF(AND(ISNUMBER('Emissions (start here)'!CW163),ISNUMBER(Dispersion!$AY$8)),'Emissions (start here)'!CW163*453.59/3600*Dispersion!$AY$8,0)</f>
        <v>0</v>
      </c>
      <c r="GR163" s="74">
        <f>IF(AND(ISNUMBER('Emissions (start here)'!CW163),ISNUMBER(Dispersion!$AY$9)),'Emissions (start here)'!CW163*453.59/3600*Dispersion!$AY$9,0)</f>
        <v>0</v>
      </c>
      <c r="GS163" s="74">
        <f>IF(AND(ISNUMBER('Emissions (start here)'!CX163),ISNUMBER(Dispersion!$AY$10)),'Emissions (start here)'!CX163*2000*453.59/8760/3600*Dispersion!$AY$10,0)</f>
        <v>0</v>
      </c>
      <c r="GT163" s="74">
        <f>IF(AND(ISNUMBER('Emissions (start here)'!CX163),ISNUMBER(Dispersion!$AY$11)),'Emissions (start here)'!CX163*2000*453.59/8760/3600*Dispersion!$AY$11,0)</f>
        <v>0</v>
      </c>
      <c r="GU163" s="74">
        <f>IF(AND(ISNUMBER('Emissions (start here)'!CY163),ISNUMBER(Dispersion!$AZ$8)),'Emissions (start here)'!CY163*453.59/3600*Dispersion!$AZ$8,0)</f>
        <v>0</v>
      </c>
      <c r="GV163" s="74">
        <f>IF(AND(ISNUMBER('Emissions (start here)'!CY163),ISNUMBER(Dispersion!$AZ$9)),'Emissions (start here)'!CY163*453.59/3600*Dispersion!$AZ$9,0)</f>
        <v>0</v>
      </c>
      <c r="GW163" s="74">
        <f>IF(AND(ISNUMBER('Emissions (start here)'!CZ163),ISNUMBER(Dispersion!$AZ$10)),'Emissions (start here)'!CZ163*2000*453.59/8760/3600*Dispersion!$AZ$10,0)</f>
        <v>0</v>
      </c>
      <c r="GX163" s="74">
        <f>IF(AND(ISNUMBER('Emissions (start here)'!CZ163),ISNUMBER(Dispersion!$AZ$11)),'Emissions (start here)'!CZ163*2000*453.59/8760/3600*Dispersion!$AZ$11,0)</f>
        <v>0</v>
      </c>
    </row>
    <row r="164" spans="1:206" x14ac:dyDescent="0.2">
      <c r="A164" s="51" t="str">
        <f>'Tox Values'!C164</f>
        <v>72-54-8</v>
      </c>
      <c r="B164" s="94" t="str">
        <f>'Tox Values'!D164</f>
        <v>Dichlorodiphenyldichloroethane (DDD)</v>
      </c>
      <c r="C164" s="96">
        <f t="shared" si="9"/>
        <v>0</v>
      </c>
      <c r="D164" s="74">
        <f t="shared" si="10"/>
        <v>0</v>
      </c>
      <c r="E164" s="74">
        <f t="shared" si="11"/>
        <v>0</v>
      </c>
      <c r="F164" s="99">
        <f t="shared" si="12"/>
        <v>0</v>
      </c>
      <c r="G164" s="97">
        <f>IF(AND(ISNUMBER('Emissions (start here)'!E164),ISNUMBER(Dispersion!$C$8)),'Emissions (start here)'!E164*453.59/3600*Dispersion!$C$8,0)</f>
        <v>0</v>
      </c>
      <c r="H164" s="74">
        <f>IF(AND(ISNUMBER('Emissions (start here)'!E164),ISNUMBER(Dispersion!$C$9)),'Emissions (start here)'!E164*453.59/3600*Dispersion!$C$9,0)</f>
        <v>0</v>
      </c>
      <c r="I164" s="74">
        <f>IF(AND(ISNUMBER('Emissions (start here)'!F164),ISNUMBER(Dispersion!$C$10)),'Emissions (start here)'!F164*2000*453.59/8760/3600*Dispersion!$C$10,0)</f>
        <v>0</v>
      </c>
      <c r="J164" s="74">
        <f>IF(AND(ISNUMBER('Emissions (start here)'!F164),ISNUMBER(Dispersion!$C$11)),'Emissions (start here)'!F164*2000*453.59/8760/3600*Dispersion!$C$11,0)</f>
        <v>0</v>
      </c>
      <c r="K164" s="74">
        <f>IF(AND(ISNUMBER('Emissions (start here)'!G164),ISNUMBER(Dispersion!$D$8)),'Emissions (start here)'!G164*453.59/3600*Dispersion!$D$8,0)</f>
        <v>0</v>
      </c>
      <c r="L164" s="74">
        <f>IF(AND(ISNUMBER('Emissions (start here)'!G164),ISNUMBER(Dispersion!$D$9)),'Emissions (start here)'!G164*453.59/3600*Dispersion!$D$9,0)</f>
        <v>0</v>
      </c>
      <c r="M164" s="74">
        <f>IF(AND(ISNUMBER('Emissions (start here)'!H164),ISNUMBER(Dispersion!$D$10)),'Emissions (start here)'!H164*2000*453.59/8760/3600*Dispersion!$D$10,0)</f>
        <v>0</v>
      </c>
      <c r="N164" s="74">
        <f>IF(AND(ISNUMBER('Emissions (start here)'!H164),ISNUMBER(Dispersion!$D$11)),'Emissions (start here)'!H164*2000*453.59/8760/3600*Dispersion!$D$11,0)</f>
        <v>0</v>
      </c>
      <c r="O164" s="74">
        <f>IF(AND(ISNUMBER('Emissions (start here)'!I164),ISNUMBER(Dispersion!$E$8)),'Emissions (start here)'!I164*453.59/3600*Dispersion!$E$8,0)</f>
        <v>0</v>
      </c>
      <c r="P164" s="74">
        <f>IF(AND(ISNUMBER('Emissions (start here)'!I164),ISNUMBER(Dispersion!$E$9)),'Emissions (start here)'!I164*453.59/3600*Dispersion!$E$9,0)</f>
        <v>0</v>
      </c>
      <c r="Q164" s="74">
        <f>IF(AND(ISNUMBER('Emissions (start here)'!J164),ISNUMBER(Dispersion!$E$10)),'Emissions (start here)'!J164*2000*453.59/8760/3600*Dispersion!$E$10,0)</f>
        <v>0</v>
      </c>
      <c r="R164" s="74">
        <f>IF(AND(ISNUMBER('Emissions (start here)'!J164),ISNUMBER(Dispersion!$E$11)),'Emissions (start here)'!J164*2000*453.59/8760/3600*Dispersion!$E$11,0)</f>
        <v>0</v>
      </c>
      <c r="S164" s="74">
        <f>IF(AND(ISNUMBER('Emissions (start here)'!K164),ISNUMBER(Dispersion!$F$8)),'Emissions (start here)'!K164*453.59/3600*Dispersion!$F$8,0)</f>
        <v>0</v>
      </c>
      <c r="T164" s="74">
        <f>IF(AND(ISNUMBER('Emissions (start here)'!K164),ISNUMBER(Dispersion!$F$9)),'Emissions (start here)'!K164*453.59/3600*Dispersion!$F$9,0)</f>
        <v>0</v>
      </c>
      <c r="U164" s="74">
        <f>IF(AND(ISNUMBER('Emissions (start here)'!L164),ISNUMBER(Dispersion!$F$10)),'Emissions (start here)'!L164*2000*453.59/8760/3600*Dispersion!$F$10,0)</f>
        <v>0</v>
      </c>
      <c r="V164" s="74">
        <f>IF(AND(ISNUMBER('Emissions (start here)'!L164),ISNUMBER(Dispersion!$F$11)),'Emissions (start here)'!L164*2000*453.59/8760/3600*Dispersion!$F$11,0)</f>
        <v>0</v>
      </c>
      <c r="W164" s="74">
        <f>IF(AND(ISNUMBER('Emissions (start here)'!M164),ISNUMBER(Dispersion!$G$8)),'Emissions (start here)'!M164*453.59/3600*Dispersion!$G$8,0)</f>
        <v>0</v>
      </c>
      <c r="X164" s="74">
        <f>IF(AND(ISNUMBER('Emissions (start here)'!M164),ISNUMBER(Dispersion!$G$9)),'Emissions (start here)'!M164*453.59/3600*Dispersion!$G$9,0)</f>
        <v>0</v>
      </c>
      <c r="Y164" s="74">
        <f>IF(AND(ISNUMBER('Emissions (start here)'!N164),ISNUMBER(Dispersion!$G$10)),'Emissions (start here)'!N164*2000*453.59/8760/3600*Dispersion!$G$10,0)</f>
        <v>0</v>
      </c>
      <c r="Z164" s="74">
        <f>IF(AND(ISNUMBER('Emissions (start here)'!N164),ISNUMBER(Dispersion!$G$11)),'Emissions (start here)'!N164*2000*453.59/8760/3600*Dispersion!$G$11,0)</f>
        <v>0</v>
      </c>
      <c r="AA164" s="74">
        <f>IF(AND(ISNUMBER('Emissions (start here)'!O164),ISNUMBER(Dispersion!$H$8)),'Emissions (start here)'!O164*453.59/3600*Dispersion!$H$8,0)</f>
        <v>0</v>
      </c>
      <c r="AB164" s="74">
        <f>IF(AND(ISNUMBER('Emissions (start here)'!O164),ISNUMBER(Dispersion!$H$9)),'Emissions (start here)'!O164*453.59/3600*Dispersion!$H$9,0)</f>
        <v>0</v>
      </c>
      <c r="AC164" s="74">
        <f>IF(AND(ISNUMBER('Emissions (start here)'!P164),ISNUMBER(Dispersion!$H$10)),'Emissions (start here)'!P164*2000*453.59/8760/3600*Dispersion!$H$10,0)</f>
        <v>0</v>
      </c>
      <c r="AD164" s="74">
        <f>IF(AND(ISNUMBER('Emissions (start here)'!P164),ISNUMBER(Dispersion!$H$11)),'Emissions (start here)'!P164*2000*453.59/8760/3600*Dispersion!$H$11,0)</f>
        <v>0</v>
      </c>
      <c r="AE164" s="74">
        <f>IF(AND(ISNUMBER('Emissions (start here)'!Q164),ISNUMBER(Dispersion!$I$8)),'Emissions (start here)'!Q164*453.59/3600*Dispersion!$I$8,0)</f>
        <v>0</v>
      </c>
      <c r="AF164" s="74">
        <f>IF(AND(ISNUMBER('Emissions (start here)'!Q164),ISNUMBER(Dispersion!$I$9)),'Emissions (start here)'!Q164*453.59/3600*Dispersion!$I$9,0)</f>
        <v>0</v>
      </c>
      <c r="AG164" s="74">
        <f>IF(AND(ISNUMBER('Emissions (start here)'!R164),ISNUMBER(Dispersion!$I$10)),'Emissions (start here)'!R164*2000*453.59/8760/3600*Dispersion!$I$10,0)</f>
        <v>0</v>
      </c>
      <c r="AH164" s="74">
        <f>IF(AND(ISNUMBER('Emissions (start here)'!R164),ISNUMBER(Dispersion!$I$11)),'Emissions (start here)'!R164*2000*453.59/8760/3600*Dispersion!$I$11,0)</f>
        <v>0</v>
      </c>
      <c r="AI164" s="74">
        <f>IF(AND(ISNUMBER('Emissions (start here)'!S164),ISNUMBER(Dispersion!$J$8)),'Emissions (start here)'!S164*453.59/3600*Dispersion!$J$8,0)</f>
        <v>0</v>
      </c>
      <c r="AJ164" s="74">
        <f>IF(AND(ISNUMBER('Emissions (start here)'!S164),ISNUMBER(Dispersion!$J$9)),'Emissions (start here)'!S164*453.59/3600*Dispersion!$J$9,0)</f>
        <v>0</v>
      </c>
      <c r="AK164" s="74">
        <f>IF(AND(ISNUMBER('Emissions (start here)'!T164),ISNUMBER(Dispersion!$J$10)),'Emissions (start here)'!T164*2000*453.59/8760/3600*Dispersion!$J$10,0)</f>
        <v>0</v>
      </c>
      <c r="AL164" s="74">
        <f>IF(AND(ISNUMBER('Emissions (start here)'!T164),ISNUMBER(Dispersion!$J$11)),'Emissions (start here)'!T164*2000*453.59/8760/3600*Dispersion!$J$11,0)</f>
        <v>0</v>
      </c>
      <c r="AM164" s="74">
        <f>IF(AND(ISNUMBER('Emissions (start here)'!U164),ISNUMBER(Dispersion!$K$8)),'Emissions (start here)'!U164*453.59/3600*Dispersion!$K$8,0)</f>
        <v>0</v>
      </c>
      <c r="AN164" s="74">
        <f>IF(AND(ISNUMBER('Emissions (start here)'!U164),ISNUMBER(Dispersion!$K$9)),'Emissions (start here)'!U164*453.59/3600*Dispersion!$K$9,0)</f>
        <v>0</v>
      </c>
      <c r="AO164" s="74">
        <f>IF(AND(ISNUMBER('Emissions (start here)'!V164),ISNUMBER(Dispersion!$K$10)),'Emissions (start here)'!V164*2000*453.59/8760/3600*Dispersion!$K$10,0)</f>
        <v>0</v>
      </c>
      <c r="AP164" s="74">
        <f>IF(AND(ISNUMBER('Emissions (start here)'!V164),ISNUMBER(Dispersion!$K$11)),'Emissions (start here)'!V164*2000*453.59/8760/3600*Dispersion!$K$11,0)</f>
        <v>0</v>
      </c>
      <c r="AQ164" s="74">
        <f>IF(AND(ISNUMBER('Emissions (start here)'!W164),ISNUMBER(Dispersion!$L$8)),'Emissions (start here)'!W164*453.59/3600*Dispersion!$L$8,0)</f>
        <v>0</v>
      </c>
      <c r="AR164" s="74">
        <f>IF(AND(ISNUMBER('Emissions (start here)'!W164),ISNUMBER(Dispersion!$L$9)),'Emissions (start here)'!W164*453.59/3600*Dispersion!$L$9,0)</f>
        <v>0</v>
      </c>
      <c r="AS164" s="74">
        <f>IF(AND(ISNUMBER('Emissions (start here)'!X164),ISNUMBER(Dispersion!$L$10)),'Emissions (start here)'!X164*2000*453.59/8760/3600*Dispersion!$L$10,0)</f>
        <v>0</v>
      </c>
      <c r="AT164" s="74">
        <f>IF(AND(ISNUMBER('Emissions (start here)'!X164),ISNUMBER(Dispersion!$L$11)),'Emissions (start here)'!X164*2000*453.59/8760/3600*Dispersion!$L$11,0)</f>
        <v>0</v>
      </c>
      <c r="AU164" s="74">
        <f>IF(AND(ISNUMBER('Emissions (start here)'!Y164),ISNUMBER(Dispersion!$M$8)),'Emissions (start here)'!Y164*453.59/3600*Dispersion!$M$8,0)</f>
        <v>0</v>
      </c>
      <c r="AV164" s="74">
        <f>IF(AND(ISNUMBER('Emissions (start here)'!Y164),ISNUMBER(Dispersion!$M$9)),'Emissions (start here)'!Y164*453.59/3600*Dispersion!$M$9,0)</f>
        <v>0</v>
      </c>
      <c r="AW164" s="74">
        <f>IF(AND(ISNUMBER('Emissions (start here)'!Z164),ISNUMBER(Dispersion!$M$10)),'Emissions (start here)'!Z164*2000*453.59/8760/3600*Dispersion!$M$10,0)</f>
        <v>0</v>
      </c>
      <c r="AX164" s="74">
        <f>IF(AND(ISNUMBER('Emissions (start here)'!Z164),ISNUMBER(Dispersion!$M$11)),'Emissions (start here)'!Z164*2000*453.59/8760/3600*Dispersion!$M$11,0)</f>
        <v>0</v>
      </c>
      <c r="AY164" s="74">
        <f>IF(AND(ISNUMBER('Emissions (start here)'!AA164),ISNUMBER(Dispersion!$N$8)),'Emissions (start here)'!AA164*453.59/3600*Dispersion!$N$8,0)</f>
        <v>0</v>
      </c>
      <c r="AZ164" s="74">
        <f>IF(AND(ISNUMBER('Emissions (start here)'!AA164),ISNUMBER(Dispersion!$N$9)),'Emissions (start here)'!AA164*453.59/3600*Dispersion!$N$9,0)</f>
        <v>0</v>
      </c>
      <c r="BA164" s="74">
        <f>IF(AND(ISNUMBER('Emissions (start here)'!AB164),ISNUMBER(Dispersion!$N$10)),'Emissions (start here)'!AB164*2000*453.59/8760/3600*Dispersion!$N$10,0)</f>
        <v>0</v>
      </c>
      <c r="BB164" s="74">
        <f>IF(AND(ISNUMBER('Emissions (start here)'!AB164),ISNUMBER(Dispersion!$N$11)),'Emissions (start here)'!AB164*2000*453.59/8760/3600*Dispersion!$N$11,0)</f>
        <v>0</v>
      </c>
      <c r="BC164" s="74">
        <f>IF(AND(ISNUMBER('Emissions (start here)'!AC164),ISNUMBER(Dispersion!$O$8)),'Emissions (start here)'!AC164*453.59/3600*Dispersion!$O$8,0)</f>
        <v>0</v>
      </c>
      <c r="BD164" s="74">
        <f>IF(AND(ISNUMBER('Emissions (start here)'!AC164),ISNUMBER(Dispersion!$O$9)),'Emissions (start here)'!AC164*453.59/3600*Dispersion!$O$9,0)</f>
        <v>0</v>
      </c>
      <c r="BE164" s="74">
        <f>IF(AND(ISNUMBER('Emissions (start here)'!AD164),ISNUMBER(Dispersion!$O$10)),'Emissions (start here)'!AD164*2000*453.59/8760/3600*Dispersion!$O$10,0)</f>
        <v>0</v>
      </c>
      <c r="BF164" s="74">
        <f>IF(AND(ISNUMBER('Emissions (start here)'!AD164),ISNUMBER(Dispersion!$O$11)),'Emissions (start here)'!AD164*2000*453.59/8760/3600*Dispersion!$O$11,0)</f>
        <v>0</v>
      </c>
      <c r="BG164" s="74">
        <f>IF(AND(ISNUMBER('Emissions (start here)'!AE164),ISNUMBER(Dispersion!$P$8)),'Emissions (start here)'!AE164*453.59/3600*Dispersion!$P$8,0)</f>
        <v>0</v>
      </c>
      <c r="BH164" s="74">
        <f>IF(AND(ISNUMBER('Emissions (start here)'!AE164),ISNUMBER(Dispersion!$P$9)),'Emissions (start here)'!AE164*453.59/3600*Dispersion!$P$9,0)</f>
        <v>0</v>
      </c>
      <c r="BI164" s="74">
        <f>IF(AND(ISNUMBER('Emissions (start here)'!AF164),ISNUMBER(Dispersion!$P$10)),'Emissions (start here)'!AF164*2000*453.59/8760/3600*Dispersion!$P$10,0)</f>
        <v>0</v>
      </c>
      <c r="BJ164" s="74">
        <f>IF(AND(ISNUMBER('Emissions (start here)'!AF164),ISNUMBER(Dispersion!$P$11)),'Emissions (start here)'!AF164*2000*453.59/8760/3600*Dispersion!$P$11,0)</f>
        <v>0</v>
      </c>
      <c r="BK164" s="74">
        <f>IF(AND(ISNUMBER('Emissions (start here)'!AG164),ISNUMBER(Dispersion!$Q$8)),'Emissions (start here)'!AG164*453.59/3600*Dispersion!$Q$8,0)</f>
        <v>0</v>
      </c>
      <c r="BL164" s="74">
        <f>IF(AND(ISNUMBER('Emissions (start here)'!AG164),ISNUMBER(Dispersion!$Q$9)),'Emissions (start here)'!AG164*453.59/3600*Dispersion!$Q$9,0)</f>
        <v>0</v>
      </c>
      <c r="BM164" s="74">
        <f>IF(AND(ISNUMBER('Emissions (start here)'!AH164),ISNUMBER(Dispersion!$Q$10)),'Emissions (start here)'!AH164*2000*453.59/8760/3600*Dispersion!$Q$10,0)</f>
        <v>0</v>
      </c>
      <c r="BN164" s="74">
        <f>IF(AND(ISNUMBER('Emissions (start here)'!AH164),ISNUMBER(Dispersion!$Q$11)),'Emissions (start here)'!AH164*2000*453.59/8760/3600*Dispersion!$Q$11,0)</f>
        <v>0</v>
      </c>
      <c r="BO164" s="74">
        <f>IF(AND(ISNUMBER('Emissions (start here)'!AI164),ISNUMBER(Dispersion!$R$8)),'Emissions (start here)'!AI164*453.59/3600*Dispersion!$R$8,0)</f>
        <v>0</v>
      </c>
      <c r="BP164" s="74">
        <f>IF(AND(ISNUMBER('Emissions (start here)'!AI164),ISNUMBER(Dispersion!$R$9)),'Emissions (start here)'!AI164*453.59/3600*Dispersion!$R$9,0)</f>
        <v>0</v>
      </c>
      <c r="BQ164" s="74">
        <f>IF(AND(ISNUMBER('Emissions (start here)'!AJ164),ISNUMBER(Dispersion!$R$10)),'Emissions (start here)'!AJ164*2000*453.59/8760/3600*Dispersion!$R$10,0)</f>
        <v>0</v>
      </c>
      <c r="BR164" s="74">
        <f>IF(AND(ISNUMBER('Emissions (start here)'!AJ164),ISNUMBER(Dispersion!$R$11)),'Emissions (start here)'!AJ164*2000*453.59/8760/3600*Dispersion!$R$11,0)</f>
        <v>0</v>
      </c>
      <c r="BS164" s="74">
        <f>IF(AND(ISNUMBER('Emissions (start here)'!AK164),ISNUMBER(Dispersion!$S$8)),'Emissions (start here)'!AK164*453.59/3600*Dispersion!$S$8,0)</f>
        <v>0</v>
      </c>
      <c r="BT164" s="74">
        <f>IF(AND(ISNUMBER('Emissions (start here)'!AK164),ISNUMBER(Dispersion!$S$9)),'Emissions (start here)'!AK164*453.59/3600*Dispersion!$S$9,0)</f>
        <v>0</v>
      </c>
      <c r="BU164" s="74">
        <f>IF(AND(ISNUMBER('Emissions (start here)'!AL164),ISNUMBER(Dispersion!$S$10)),'Emissions (start here)'!AL164*2000*453.59/8760/3600*Dispersion!$S$10,0)</f>
        <v>0</v>
      </c>
      <c r="BV164" s="74">
        <f>IF(AND(ISNUMBER('Emissions (start here)'!AL164),ISNUMBER(Dispersion!$S$11)),'Emissions (start here)'!AL164*2000*453.59/8760/3600*Dispersion!$S$11,0)</f>
        <v>0</v>
      </c>
      <c r="BW164" s="74">
        <f>IF(AND(ISNUMBER('Emissions (start here)'!AM164),ISNUMBER(Dispersion!$T$8)),'Emissions (start here)'!AM164*453.59/3600*Dispersion!$T$8,0)</f>
        <v>0</v>
      </c>
      <c r="BX164" s="74">
        <f>IF(AND(ISNUMBER('Emissions (start here)'!AM164),ISNUMBER(Dispersion!$T$9)),'Emissions (start here)'!AM164*453.59/3600*Dispersion!$T$9,0)</f>
        <v>0</v>
      </c>
      <c r="BY164" s="74">
        <f>IF(AND(ISNUMBER('Emissions (start here)'!AN164),ISNUMBER(Dispersion!$T$10)),'Emissions (start here)'!AN164*2000*453.59/8760/3600*Dispersion!$T$10,0)</f>
        <v>0</v>
      </c>
      <c r="BZ164" s="74">
        <f>IF(AND(ISNUMBER('Emissions (start here)'!AN164),ISNUMBER(Dispersion!$T$11)),'Emissions (start here)'!AN164*2000*453.59/8760/3600*Dispersion!$T$11,0)</f>
        <v>0</v>
      </c>
      <c r="CA164" s="74">
        <f>IF(AND(ISNUMBER('Emissions (start here)'!AO164),ISNUMBER(Dispersion!$U$8)),'Emissions (start here)'!AO164*453.59/3600*Dispersion!$U$8,0)</f>
        <v>0</v>
      </c>
      <c r="CB164" s="74">
        <f>IF(AND(ISNUMBER('Emissions (start here)'!AO164),ISNUMBER(Dispersion!$U$9)),'Emissions (start here)'!AO164*453.59/3600*Dispersion!$U$9,0)</f>
        <v>0</v>
      </c>
      <c r="CC164" s="74">
        <f>IF(AND(ISNUMBER('Emissions (start here)'!AP164),ISNUMBER(Dispersion!$U$10)),'Emissions (start here)'!AP164*2000*453.59/8760/3600*Dispersion!$U$10,0)</f>
        <v>0</v>
      </c>
      <c r="CD164" s="74">
        <f>IF(AND(ISNUMBER('Emissions (start here)'!AP164),ISNUMBER(Dispersion!$U$11)),'Emissions (start here)'!AP164*2000*453.59/8760/3600*Dispersion!$U$11,0)</f>
        <v>0</v>
      </c>
      <c r="CE164" s="74">
        <f>IF(AND(ISNUMBER('Emissions (start here)'!AQ164),ISNUMBER(Dispersion!$V$8)),'Emissions (start here)'!AQ164*453.59/3600*Dispersion!$V$8,0)</f>
        <v>0</v>
      </c>
      <c r="CF164" s="74">
        <f>IF(AND(ISNUMBER('Emissions (start here)'!AQ164),ISNUMBER(Dispersion!$V$9)),'Emissions (start here)'!AQ164*453.59/3600*Dispersion!$V$9,0)</f>
        <v>0</v>
      </c>
      <c r="CG164" s="74">
        <f>IF(AND(ISNUMBER('Emissions (start here)'!AR164),ISNUMBER(Dispersion!$V$10)),'Emissions (start here)'!AR164*2000*453.59/8760/3600*Dispersion!$V$10,0)</f>
        <v>0</v>
      </c>
      <c r="CH164" s="74">
        <f>IF(AND(ISNUMBER('Emissions (start here)'!AR164),ISNUMBER(Dispersion!$V$11)),'Emissions (start here)'!AR164*2000*453.59/8760/3600*Dispersion!$V$11,0)</f>
        <v>0</v>
      </c>
      <c r="CI164" s="74">
        <f>IF(AND(ISNUMBER('Emissions (start here)'!AS164),ISNUMBER(Dispersion!$W$8)),'Emissions (start here)'!AS164*453.59/3600*Dispersion!$W$8,0)</f>
        <v>0</v>
      </c>
      <c r="CJ164" s="74">
        <f>IF(AND(ISNUMBER('Emissions (start here)'!AS164),ISNUMBER(Dispersion!$W$9)),'Emissions (start here)'!AS164*453.59/3600*Dispersion!$W$9,0)</f>
        <v>0</v>
      </c>
      <c r="CK164" s="74">
        <f>IF(AND(ISNUMBER('Emissions (start here)'!AT164),ISNUMBER(Dispersion!$W$10)),'Emissions (start here)'!AT164*2000*453.59/8760/3600*Dispersion!$W$10,0)</f>
        <v>0</v>
      </c>
      <c r="CL164" s="74">
        <f>IF(AND(ISNUMBER('Emissions (start here)'!AT164),ISNUMBER(Dispersion!$W$11)),'Emissions (start here)'!AT164*2000*453.59/8760/3600*Dispersion!$W$11,0)</f>
        <v>0</v>
      </c>
      <c r="CM164" s="74">
        <f>IF(AND(ISNUMBER('Emissions (start here)'!AU164),ISNUMBER(Dispersion!$X$8)),'Emissions (start here)'!AU164*453.59/3600*Dispersion!$X$8,0)</f>
        <v>0</v>
      </c>
      <c r="CN164" s="74">
        <f>IF(AND(ISNUMBER('Emissions (start here)'!AU164),ISNUMBER(Dispersion!$X$9)),'Emissions (start here)'!AU164*453.59/3600*Dispersion!$X$9,0)</f>
        <v>0</v>
      </c>
      <c r="CO164" s="74">
        <f>IF(AND(ISNUMBER('Emissions (start here)'!AV164),ISNUMBER(Dispersion!$X$10)),'Emissions (start here)'!AV164*2000*453.59/8760/3600*Dispersion!$X$10,0)</f>
        <v>0</v>
      </c>
      <c r="CP164" s="74">
        <f>IF(AND(ISNUMBER('Emissions (start here)'!AV164),ISNUMBER(Dispersion!$X$11)),'Emissions (start here)'!AV164*2000*453.59/8760/3600*Dispersion!$X$11,0)</f>
        <v>0</v>
      </c>
      <c r="CQ164" s="74">
        <f>IF(AND(ISNUMBER('Emissions (start here)'!AW164),ISNUMBER(Dispersion!$Y$8)),'Emissions (start here)'!AW164*453.59/3600*Dispersion!$Y$8,0)</f>
        <v>0</v>
      </c>
      <c r="CR164" s="74">
        <f>IF(AND(ISNUMBER('Emissions (start here)'!AW164),ISNUMBER(Dispersion!$Y$9)),'Emissions (start here)'!AW164*453.59/3600*Dispersion!$Y$9,0)</f>
        <v>0</v>
      </c>
      <c r="CS164" s="74">
        <f>IF(AND(ISNUMBER('Emissions (start here)'!AX164),ISNUMBER(Dispersion!$Y$10)),'Emissions (start here)'!AX164*2000*453.59/8760/3600*Dispersion!$Y$10,0)</f>
        <v>0</v>
      </c>
      <c r="CT164" s="74">
        <f>IF(AND(ISNUMBER('Emissions (start here)'!AX164),ISNUMBER(Dispersion!$Y$11)),'Emissions (start here)'!AX164*2000*453.59/8760/3600*Dispersion!$Y$11,0)</f>
        <v>0</v>
      </c>
      <c r="CU164" s="74">
        <f>IF(AND(ISNUMBER('Emissions (start here)'!AY164),ISNUMBER(Dispersion!$Z$8)),'Emissions (start here)'!AY164*453.59/3600*Dispersion!$Z$8,0)</f>
        <v>0</v>
      </c>
      <c r="CV164" s="74">
        <f>IF(AND(ISNUMBER('Emissions (start here)'!AY164),ISNUMBER(Dispersion!$Z$9)),'Emissions (start here)'!AY164*453.59/3600*Dispersion!$Z$9,0)</f>
        <v>0</v>
      </c>
      <c r="CW164" s="74">
        <f>IF(AND(ISNUMBER('Emissions (start here)'!AZ164),ISNUMBER(Dispersion!$Z$10)),'Emissions (start here)'!AZ164*2000*453.59/8760/3600*Dispersion!$Z$10,0)</f>
        <v>0</v>
      </c>
      <c r="CX164" s="74">
        <f>IF(AND(ISNUMBER('Emissions (start here)'!AZ164),ISNUMBER(Dispersion!$Z$11)),'Emissions (start here)'!AZ164*2000*453.59/8760/3600*Dispersion!$Z$11,0)</f>
        <v>0</v>
      </c>
      <c r="CY164" s="74">
        <f>IF(AND(ISNUMBER('Emissions (start here)'!BA164),ISNUMBER(Dispersion!$AA$8)),'Emissions (start here)'!BA164*453.59/3600*Dispersion!$AA$8,0)</f>
        <v>0</v>
      </c>
      <c r="CZ164" s="74">
        <f>IF(AND(ISNUMBER('Emissions (start here)'!BA164),ISNUMBER(Dispersion!$AA$9)),'Emissions (start here)'!BA164*453.59/3600*Dispersion!$AA$9,0)</f>
        <v>0</v>
      </c>
      <c r="DA164" s="74">
        <f>IF(AND(ISNUMBER('Emissions (start here)'!BB164),ISNUMBER(Dispersion!$AA$10)),'Emissions (start here)'!BB164*2000*453.59/8760/3600*Dispersion!$AA$10,0)</f>
        <v>0</v>
      </c>
      <c r="DB164" s="74">
        <f>IF(AND(ISNUMBER('Emissions (start here)'!BB164),ISNUMBER(Dispersion!$AA$11)),'Emissions (start here)'!BB164*2000*453.59/8760/3600*Dispersion!$AA$11,0)</f>
        <v>0</v>
      </c>
      <c r="DC164" s="74">
        <f>IF(AND(ISNUMBER('Emissions (start here)'!BC164),ISNUMBER(Dispersion!$AB$8)),'Emissions (start here)'!BC164*453.59/3600*Dispersion!$AB$8,0)</f>
        <v>0</v>
      </c>
      <c r="DD164" s="74">
        <f>IF(AND(ISNUMBER('Emissions (start here)'!BC164),ISNUMBER(Dispersion!$AB$9)),'Emissions (start here)'!BC164*453.59/3600*Dispersion!$AB$9,0)</f>
        <v>0</v>
      </c>
      <c r="DE164" s="74">
        <f>IF(AND(ISNUMBER('Emissions (start here)'!BD164),ISNUMBER(Dispersion!$AB$10)),'Emissions (start here)'!BD164*2000*453.59/8760/3600*Dispersion!$AB$10,0)</f>
        <v>0</v>
      </c>
      <c r="DF164" s="74">
        <f>IF(AND(ISNUMBER('Emissions (start here)'!BD164),ISNUMBER(Dispersion!$AB$11)),'Emissions (start here)'!BD164*2000*453.59/8760/3600*Dispersion!$AB$11,0)</f>
        <v>0</v>
      </c>
      <c r="DG164" s="74">
        <f>IF(AND(ISNUMBER('Emissions (start here)'!BE164),ISNUMBER(Dispersion!$AC$8)),'Emissions (start here)'!BE164*453.59/3600*Dispersion!$AC$8,0)</f>
        <v>0</v>
      </c>
      <c r="DH164" s="74">
        <f>IF(AND(ISNUMBER('Emissions (start here)'!BE164),ISNUMBER(Dispersion!$AC$9)),'Emissions (start here)'!BE164*453.59/3600*Dispersion!$AC$9,0)</f>
        <v>0</v>
      </c>
      <c r="DI164" s="74">
        <f>IF(AND(ISNUMBER('Emissions (start here)'!BF164),ISNUMBER(Dispersion!$AC$10)),'Emissions (start here)'!BF164*2000*453.59/8760/3600*Dispersion!$AC$10,0)</f>
        <v>0</v>
      </c>
      <c r="DJ164" s="74">
        <f>IF(AND(ISNUMBER('Emissions (start here)'!BF164),ISNUMBER(Dispersion!$AC$11)),'Emissions (start here)'!BF164*2000*453.59/8760/3600*Dispersion!$AC$11,0)</f>
        <v>0</v>
      </c>
      <c r="DK164" s="74">
        <f>IF(AND(ISNUMBER('Emissions (start here)'!BG164),ISNUMBER(Dispersion!$AD$8)),'Emissions (start here)'!BG164*453.59/3600*Dispersion!$AD$8,0)</f>
        <v>0</v>
      </c>
      <c r="DL164" s="74">
        <f>IF(AND(ISNUMBER('Emissions (start here)'!BG164),ISNUMBER(Dispersion!$AD$9)),'Emissions (start here)'!BG164*453.59/3600*Dispersion!$AD$9,0)</f>
        <v>0</v>
      </c>
      <c r="DM164" s="74">
        <f>IF(AND(ISNUMBER('Emissions (start here)'!BH164),ISNUMBER(Dispersion!$AD$10)),'Emissions (start here)'!BH164*2000*453.59/8760/3600*Dispersion!$AD$10,0)</f>
        <v>0</v>
      </c>
      <c r="DN164" s="74">
        <f>IF(AND(ISNUMBER('Emissions (start here)'!BH164),ISNUMBER(Dispersion!$AD$11)),'Emissions (start here)'!BH164*2000*453.59/8760/3600*Dispersion!$AD$11,0)</f>
        <v>0</v>
      </c>
      <c r="DO164" s="74">
        <f>IF(AND(ISNUMBER('Emissions (start here)'!BI164),ISNUMBER(Dispersion!$AE$8)),'Emissions (start here)'!BI164*453.59/3600*Dispersion!$AE$8,0)</f>
        <v>0</v>
      </c>
      <c r="DP164" s="74">
        <f>IF(AND(ISNUMBER('Emissions (start here)'!BI164),ISNUMBER(Dispersion!$AE$9)),'Emissions (start here)'!BI164*453.59/3600*Dispersion!$AE$9,0)</f>
        <v>0</v>
      </c>
      <c r="DQ164" s="74">
        <f>IF(AND(ISNUMBER('Emissions (start here)'!BJ164),ISNUMBER(Dispersion!$AE$10)),'Emissions (start here)'!BJ164*2000*453.59/8760/3600*Dispersion!$AE$10,0)</f>
        <v>0</v>
      </c>
      <c r="DR164" s="74">
        <f>IF(AND(ISNUMBER('Emissions (start here)'!BJ164),ISNUMBER(Dispersion!$AE$11)),'Emissions (start here)'!BJ164*2000*453.59/8760/3600*Dispersion!$AE$11,0)</f>
        <v>0</v>
      </c>
      <c r="DS164" s="74">
        <f>IF(AND(ISNUMBER('Emissions (start here)'!BK164),ISNUMBER(Dispersion!$AF$8)),'Emissions (start here)'!BK164*453.59/3600*Dispersion!$AF$8,0)</f>
        <v>0</v>
      </c>
      <c r="DT164" s="74">
        <f>IF(AND(ISNUMBER('Emissions (start here)'!BK164),ISNUMBER(Dispersion!$AF$9)),'Emissions (start here)'!BK164*453.59/3600*Dispersion!$AF$9,0)</f>
        <v>0</v>
      </c>
      <c r="DU164" s="74">
        <f>IF(AND(ISNUMBER('Emissions (start here)'!BL164),ISNUMBER(Dispersion!$AF$10)),'Emissions (start here)'!BL164*2000*453.59/8760/3600*Dispersion!$AF$10,0)</f>
        <v>0</v>
      </c>
      <c r="DV164" s="74">
        <f>IF(AND(ISNUMBER('Emissions (start here)'!BL164),ISNUMBER(Dispersion!$AF$11)),'Emissions (start here)'!BL164*2000*453.59/8760/3600*Dispersion!$AF$11,0)</f>
        <v>0</v>
      </c>
      <c r="DW164" s="74">
        <f>IF(AND(ISNUMBER('Emissions (start here)'!BM164),ISNUMBER(Dispersion!$AG$8)),'Emissions (start here)'!BM164*453.59/3600*Dispersion!$AG$8,0)</f>
        <v>0</v>
      </c>
      <c r="DX164" s="74">
        <f>IF(AND(ISNUMBER('Emissions (start here)'!BM164),ISNUMBER(Dispersion!$AG$9)),'Emissions (start here)'!BM164*453.59/3600*Dispersion!$AG$9,0)</f>
        <v>0</v>
      </c>
      <c r="DY164" s="74">
        <f>IF(AND(ISNUMBER('Emissions (start here)'!BN164),ISNUMBER(Dispersion!$AG$10)),'Emissions (start here)'!BN164*2000*453.59/8760/3600*Dispersion!$AG$10,0)</f>
        <v>0</v>
      </c>
      <c r="DZ164" s="74">
        <f>IF(AND(ISNUMBER('Emissions (start here)'!BN164),ISNUMBER(Dispersion!$AG$11)),'Emissions (start here)'!BN164*2000*453.59/8760/3600*Dispersion!$AG$11,0)</f>
        <v>0</v>
      </c>
      <c r="EA164" s="74">
        <f>IF(AND(ISNUMBER('Emissions (start here)'!BO164),ISNUMBER(Dispersion!$AH$8)),'Emissions (start here)'!BO164*453.59/3600*Dispersion!$AH$8,0)</f>
        <v>0</v>
      </c>
      <c r="EB164" s="74">
        <f>IF(AND(ISNUMBER('Emissions (start here)'!BO164),ISNUMBER(Dispersion!$AH$9)),'Emissions (start here)'!BO164*453.59/3600*Dispersion!$AH$9,0)</f>
        <v>0</v>
      </c>
      <c r="EC164" s="74">
        <f>IF(AND(ISNUMBER('Emissions (start here)'!BP164),ISNUMBER(Dispersion!$AH$10)),'Emissions (start here)'!BP164*2000*453.59/8760/3600*Dispersion!$AH$10,0)</f>
        <v>0</v>
      </c>
      <c r="ED164" s="74">
        <f>IF(AND(ISNUMBER('Emissions (start here)'!BP164),ISNUMBER(Dispersion!$AH$11)),'Emissions (start here)'!BP164*2000*453.59/8760/3600*Dispersion!$AH$11,0)</f>
        <v>0</v>
      </c>
      <c r="EE164" s="74">
        <f>IF(AND(ISNUMBER('Emissions (start here)'!BQ164),ISNUMBER(Dispersion!$AI$8)),'Emissions (start here)'!BQ164*453.59/3600*Dispersion!$AI$8,0)</f>
        <v>0</v>
      </c>
      <c r="EF164" s="74">
        <f>IF(AND(ISNUMBER('Emissions (start here)'!BQ164),ISNUMBER(Dispersion!$AI$9)),'Emissions (start here)'!BQ164*453.59/3600*Dispersion!$AI$9,0)</f>
        <v>0</v>
      </c>
      <c r="EG164" s="74">
        <f>IF(AND(ISNUMBER('Emissions (start here)'!BR164),ISNUMBER(Dispersion!$AI$10)),'Emissions (start here)'!BR164*2000*453.59/8760/3600*Dispersion!$AI$10,0)</f>
        <v>0</v>
      </c>
      <c r="EH164" s="74">
        <f>IF(AND(ISNUMBER('Emissions (start here)'!BR164),ISNUMBER(Dispersion!$AI$11)),'Emissions (start here)'!BR164*2000*453.59/8760/3600*Dispersion!$AI$11,0)</f>
        <v>0</v>
      </c>
      <c r="EI164" s="74">
        <f>IF(AND(ISNUMBER('Emissions (start here)'!BS164),ISNUMBER(Dispersion!$AJ$8)),'Emissions (start here)'!BS164*453.59/3600*Dispersion!$AJ$8,0)</f>
        <v>0</v>
      </c>
      <c r="EJ164" s="74">
        <f>IF(AND(ISNUMBER('Emissions (start here)'!BS164),ISNUMBER(Dispersion!$AJ$9)),'Emissions (start here)'!BS164*453.59/3600*Dispersion!$AJ$9,0)</f>
        <v>0</v>
      </c>
      <c r="EK164" s="74">
        <f>IF(AND(ISNUMBER('Emissions (start here)'!BT164),ISNUMBER(Dispersion!$AJ$10)),'Emissions (start here)'!BT164*2000*453.59/8760/3600*Dispersion!$AJ$10,0)</f>
        <v>0</v>
      </c>
      <c r="EL164" s="74">
        <f>IF(AND(ISNUMBER('Emissions (start here)'!BT164),ISNUMBER(Dispersion!$AJ$11)),'Emissions (start here)'!BT164*2000*453.59/8760/3600*Dispersion!$AJ$11,0)</f>
        <v>0</v>
      </c>
      <c r="EM164" s="74">
        <f>IF(AND(ISNUMBER('Emissions (start here)'!BU164),ISNUMBER(Dispersion!$AK$8)),'Emissions (start here)'!BU164*453.59/3600*Dispersion!$AK$8,0)</f>
        <v>0</v>
      </c>
      <c r="EN164" s="74">
        <f>IF(AND(ISNUMBER('Emissions (start here)'!BU164),ISNUMBER(Dispersion!$AK$9)),'Emissions (start here)'!BU164*453.59/3600*Dispersion!$AK$9,0)</f>
        <v>0</v>
      </c>
      <c r="EO164" s="74">
        <f>IF(AND(ISNUMBER('Emissions (start here)'!BV164),ISNUMBER(Dispersion!$AK$10)),'Emissions (start here)'!BV164*2000*453.59/8760/3600*Dispersion!$AK$10,0)</f>
        <v>0</v>
      </c>
      <c r="EP164" s="74">
        <f>IF(AND(ISNUMBER('Emissions (start here)'!BV164),ISNUMBER(Dispersion!$AK$11)),'Emissions (start here)'!BV164*2000*453.59/8760/3600*Dispersion!$AK$11,0)</f>
        <v>0</v>
      </c>
      <c r="EQ164" s="74">
        <f>IF(AND(ISNUMBER('Emissions (start here)'!BW164),ISNUMBER(Dispersion!$AL$8)),'Emissions (start here)'!BW164*453.59/3600*Dispersion!$AL$8,0)</f>
        <v>0</v>
      </c>
      <c r="ER164" s="74">
        <f>IF(AND(ISNUMBER('Emissions (start here)'!BW164),ISNUMBER(Dispersion!$AL$9)),'Emissions (start here)'!BW164*453.59/3600*Dispersion!$AL$9,0)</f>
        <v>0</v>
      </c>
      <c r="ES164" s="74">
        <f>IF(AND(ISNUMBER('Emissions (start here)'!BX164),ISNUMBER(Dispersion!$AL$10)),'Emissions (start here)'!BX164*2000*453.59/8760/3600*Dispersion!$AL$10,0)</f>
        <v>0</v>
      </c>
      <c r="ET164" s="74">
        <f>IF(AND(ISNUMBER('Emissions (start here)'!BX164),ISNUMBER(Dispersion!$AL$11)),'Emissions (start here)'!BX164*2000*453.59/8760/3600*Dispersion!$AL$11,0)</f>
        <v>0</v>
      </c>
      <c r="EU164" s="74">
        <f>IF(AND(ISNUMBER('Emissions (start here)'!BY164),ISNUMBER(Dispersion!$AM$8)),'Emissions (start here)'!BY164*453.59/3600*Dispersion!$AM$8,0)</f>
        <v>0</v>
      </c>
      <c r="EV164" s="74">
        <f>IF(AND(ISNUMBER('Emissions (start here)'!BY164),ISNUMBER(Dispersion!$AM$9)),'Emissions (start here)'!BY164*453.59/3600*Dispersion!$AM$9,0)</f>
        <v>0</v>
      </c>
      <c r="EW164" s="74">
        <f>IF(AND(ISNUMBER('Emissions (start here)'!BZ164),ISNUMBER(Dispersion!$AM$10)),'Emissions (start here)'!BZ164*2000*453.59/8760/3600*Dispersion!$AM$10,0)</f>
        <v>0</v>
      </c>
      <c r="EX164" s="74">
        <f>IF(AND(ISNUMBER('Emissions (start here)'!BZ164),ISNUMBER(Dispersion!$AM$11)),'Emissions (start here)'!BZ164*2000*453.59/8760/3600*Dispersion!$AM$11,0)</f>
        <v>0</v>
      </c>
      <c r="EY164" s="74">
        <f>IF(AND(ISNUMBER('Emissions (start here)'!CA164),ISNUMBER(Dispersion!$AN$8)),'Emissions (start here)'!CA164*453.59/3600*Dispersion!$AN$8,0)</f>
        <v>0</v>
      </c>
      <c r="EZ164" s="74">
        <f>IF(AND(ISNUMBER('Emissions (start here)'!CA164),ISNUMBER(Dispersion!$AN$9)),'Emissions (start here)'!CA164*453.59/3600*Dispersion!$AN$9,0)</f>
        <v>0</v>
      </c>
      <c r="FA164" s="74">
        <f>IF(AND(ISNUMBER('Emissions (start here)'!CB164),ISNUMBER(Dispersion!$AN$10)),'Emissions (start here)'!CB164*2000*453.59/8760/3600*Dispersion!$AN$10,0)</f>
        <v>0</v>
      </c>
      <c r="FB164" s="74">
        <f>IF(AND(ISNUMBER('Emissions (start here)'!CB164),ISNUMBER(Dispersion!$AN$11)),'Emissions (start here)'!CB164*2000*453.59/8760/3600*Dispersion!$AN$11,0)</f>
        <v>0</v>
      </c>
      <c r="FC164" s="74">
        <f>IF(AND(ISNUMBER('Emissions (start here)'!CC164),ISNUMBER(Dispersion!$AO$8)),'Emissions (start here)'!CC164*453.59/3600*Dispersion!$AO$8,0)</f>
        <v>0</v>
      </c>
      <c r="FD164" s="74">
        <f>IF(AND(ISNUMBER('Emissions (start here)'!CC164),ISNUMBER(Dispersion!$AO$9)),'Emissions (start here)'!CC164*453.59/3600*Dispersion!$AO$9,0)</f>
        <v>0</v>
      </c>
      <c r="FE164" s="74">
        <f>IF(AND(ISNUMBER('Emissions (start here)'!CD164),ISNUMBER(Dispersion!$AO$10)),'Emissions (start here)'!CD164*2000*453.59/8760/3600*Dispersion!$AO$10,0)</f>
        <v>0</v>
      </c>
      <c r="FF164" s="74">
        <f>IF(AND(ISNUMBER('Emissions (start here)'!CD164),ISNUMBER(Dispersion!$AO$11)),'Emissions (start here)'!CD164*2000*453.59/8760/3600*Dispersion!$AO$11,0)</f>
        <v>0</v>
      </c>
      <c r="FG164" s="74">
        <f>IF(AND(ISNUMBER('Emissions (start here)'!CE164),ISNUMBER(Dispersion!$AP$8)),'Emissions (start here)'!CE164*453.59/3600*Dispersion!$AP$8,0)</f>
        <v>0</v>
      </c>
      <c r="FH164" s="74">
        <f>IF(AND(ISNUMBER('Emissions (start here)'!CE164),ISNUMBER(Dispersion!$AP$9)),'Emissions (start here)'!CE164*453.59/3600*Dispersion!$AP$9,0)</f>
        <v>0</v>
      </c>
      <c r="FI164" s="74">
        <f>IF(AND(ISNUMBER('Emissions (start here)'!CF164),ISNUMBER(Dispersion!$AP$10)),'Emissions (start here)'!CF164*2000*453.59/8760/3600*Dispersion!$AP$10,0)</f>
        <v>0</v>
      </c>
      <c r="FJ164" s="74">
        <f>IF(AND(ISNUMBER('Emissions (start here)'!CF164),ISNUMBER(Dispersion!$AP$11)),'Emissions (start here)'!CF164*2000*453.59/8760/3600*Dispersion!$AP$11,0)</f>
        <v>0</v>
      </c>
      <c r="FK164" s="74">
        <f>IF(AND(ISNUMBER('Emissions (start here)'!CG164),ISNUMBER(Dispersion!$AQ$8)),'Emissions (start here)'!CG164*453.59/3600*Dispersion!$AQ$8,0)</f>
        <v>0</v>
      </c>
      <c r="FL164" s="74">
        <f>IF(AND(ISNUMBER('Emissions (start here)'!CG164),ISNUMBER(Dispersion!$AQ$9)),'Emissions (start here)'!CG164*453.59/3600*Dispersion!$AQ$9,0)</f>
        <v>0</v>
      </c>
      <c r="FM164" s="74">
        <f>IF(AND(ISNUMBER('Emissions (start here)'!CH164),ISNUMBER(Dispersion!$AQ$10)),'Emissions (start here)'!CH164*2000*453.59/8760/3600*Dispersion!$AQ$10,0)</f>
        <v>0</v>
      </c>
      <c r="FN164" s="74">
        <f>IF(AND(ISNUMBER('Emissions (start here)'!CH164),ISNUMBER(Dispersion!$AQ$11)),'Emissions (start here)'!CH164*2000*453.59/8760/3600*Dispersion!$AQ$11,0)</f>
        <v>0</v>
      </c>
      <c r="FO164" s="74">
        <f>IF(AND(ISNUMBER('Emissions (start here)'!CI164),ISNUMBER(Dispersion!$AR$8)),'Emissions (start here)'!CI164*453.59/3600*Dispersion!$AR$8,0)</f>
        <v>0</v>
      </c>
      <c r="FP164" s="74">
        <f>IF(AND(ISNUMBER('Emissions (start here)'!CI164),ISNUMBER(Dispersion!$AR$9)),'Emissions (start here)'!CI164*453.59/3600*Dispersion!$AR$9,0)</f>
        <v>0</v>
      </c>
      <c r="FQ164" s="74">
        <f>IF(AND(ISNUMBER('Emissions (start here)'!CJ164),ISNUMBER(Dispersion!$AR$10)),'Emissions (start here)'!CJ164*2000*453.59/8760/3600*Dispersion!$AR$10,0)</f>
        <v>0</v>
      </c>
      <c r="FR164" s="74">
        <f>IF(AND(ISNUMBER('Emissions (start here)'!CJ164),ISNUMBER(Dispersion!$AR$11)),'Emissions (start here)'!CJ164*2000*453.59/8760/3600*Dispersion!$AR$11,0)</f>
        <v>0</v>
      </c>
      <c r="FS164" s="74">
        <f>IF(AND(ISNUMBER('Emissions (start here)'!CK164),ISNUMBER(Dispersion!$AS$8)),'Emissions (start here)'!CK164*453.59/3600*Dispersion!$AS$8,0)</f>
        <v>0</v>
      </c>
      <c r="FT164" s="74">
        <f>IF(AND(ISNUMBER('Emissions (start here)'!CK164),ISNUMBER(Dispersion!$AS$9)),'Emissions (start here)'!CK164*453.59/3600*Dispersion!$AS$9,0)</f>
        <v>0</v>
      </c>
      <c r="FU164" s="74">
        <f>IF(AND(ISNUMBER('Emissions (start here)'!CL164),ISNUMBER(Dispersion!$AS$10)),'Emissions (start here)'!CL164*2000*453.59/8760/3600*Dispersion!$AS$10,0)</f>
        <v>0</v>
      </c>
      <c r="FV164" s="74">
        <f>IF(AND(ISNUMBER('Emissions (start here)'!CL164),ISNUMBER(Dispersion!$AS$11)),'Emissions (start here)'!CL164*2000*453.59/8760/3600*Dispersion!$AS$11,0)</f>
        <v>0</v>
      </c>
      <c r="FW164" s="74">
        <f>IF(AND(ISNUMBER('Emissions (start here)'!CM164),ISNUMBER(Dispersion!$AT$8)),'Emissions (start here)'!CM164*453.59/3600*Dispersion!$AT$8,0)</f>
        <v>0</v>
      </c>
      <c r="FX164" s="74">
        <f>IF(AND(ISNUMBER('Emissions (start here)'!CM164),ISNUMBER(Dispersion!$AT$9)),'Emissions (start here)'!CM164*453.59/3600*Dispersion!$AT$9,0)</f>
        <v>0</v>
      </c>
      <c r="FY164" s="74">
        <f>IF(AND(ISNUMBER('Emissions (start here)'!CN164),ISNUMBER(Dispersion!$AT$10)),'Emissions (start here)'!CN164*2000*453.59/8760/3600*Dispersion!$AT$10,0)</f>
        <v>0</v>
      </c>
      <c r="FZ164" s="74">
        <f>IF(AND(ISNUMBER('Emissions (start here)'!CN164),ISNUMBER(Dispersion!$AT$11)),'Emissions (start here)'!CN164*2000*453.59/8760/3600*Dispersion!$AT$11,0)</f>
        <v>0</v>
      </c>
      <c r="GA164" s="74">
        <f>IF(AND(ISNUMBER('Emissions (start here)'!CO164),ISNUMBER(Dispersion!$AU$8)),'Emissions (start here)'!CO164*453.59/3600*Dispersion!$AU$8,0)</f>
        <v>0</v>
      </c>
      <c r="GB164" s="74">
        <f>IF(AND(ISNUMBER('Emissions (start here)'!CO164),ISNUMBER(Dispersion!$AU$9)),'Emissions (start here)'!CO164*453.59/3600*Dispersion!$AU$9,0)</f>
        <v>0</v>
      </c>
      <c r="GC164" s="74">
        <f>IF(AND(ISNUMBER('Emissions (start here)'!CP164),ISNUMBER(Dispersion!$AU$10)),'Emissions (start here)'!CP164*2000*453.59/8760/3600*Dispersion!$AU$10,0)</f>
        <v>0</v>
      </c>
      <c r="GD164" s="74">
        <f>IF(AND(ISNUMBER('Emissions (start here)'!CP164),ISNUMBER(Dispersion!$AU$11)),'Emissions (start here)'!CP164*2000*453.59/8760/3600*Dispersion!$AU$11,0)</f>
        <v>0</v>
      </c>
      <c r="GE164" s="74">
        <f>IF(AND(ISNUMBER('Emissions (start here)'!CQ164),ISNUMBER(Dispersion!$AV$8)),'Emissions (start here)'!CQ164*453.59/3600*Dispersion!$AV$8,0)</f>
        <v>0</v>
      </c>
      <c r="GF164" s="74">
        <f>IF(AND(ISNUMBER('Emissions (start here)'!CQ164),ISNUMBER(Dispersion!$AV$9)),'Emissions (start here)'!CQ164*453.59/3600*Dispersion!$AV$9,0)</f>
        <v>0</v>
      </c>
      <c r="GG164" s="74">
        <f>IF(AND(ISNUMBER('Emissions (start here)'!CR164),ISNUMBER(Dispersion!$AV$10)),'Emissions (start here)'!CR164*2000*453.59/8760/3600*Dispersion!$AV$10,0)</f>
        <v>0</v>
      </c>
      <c r="GH164" s="74">
        <f>IF(AND(ISNUMBER('Emissions (start here)'!CR164),ISNUMBER(Dispersion!$AV$11)),'Emissions (start here)'!CR164*2000*453.59/8760/3600*Dispersion!$AV$11,0)</f>
        <v>0</v>
      </c>
      <c r="GI164" s="74">
        <f>IF(AND(ISNUMBER('Emissions (start here)'!CS164),ISNUMBER(Dispersion!$AW$8)),'Emissions (start here)'!CS164*453.59/3600*Dispersion!$AW$8,0)</f>
        <v>0</v>
      </c>
      <c r="GJ164" s="74">
        <f>IF(AND(ISNUMBER('Emissions (start here)'!CS164),ISNUMBER(Dispersion!$AW$9)),'Emissions (start here)'!CS164*453.59/3600*Dispersion!$AW$9,0)</f>
        <v>0</v>
      </c>
      <c r="GK164" s="74">
        <f>IF(AND(ISNUMBER('Emissions (start here)'!CT164),ISNUMBER(Dispersion!$AW$10)),'Emissions (start here)'!CT164*2000*453.59/8760/3600*Dispersion!$AW$10,0)</f>
        <v>0</v>
      </c>
      <c r="GL164" s="74">
        <f>IF(AND(ISNUMBER('Emissions (start here)'!CT164),ISNUMBER(Dispersion!$AW$11)),'Emissions (start here)'!CT164*2000*453.59/8760/3600*Dispersion!$AW$11,0)</f>
        <v>0</v>
      </c>
      <c r="GM164" s="74">
        <f>IF(AND(ISNUMBER('Emissions (start here)'!CU164),ISNUMBER(Dispersion!$AX$8)),'Emissions (start here)'!CU164*453.59/3600*Dispersion!$AX$8,0)</f>
        <v>0</v>
      </c>
      <c r="GN164" s="74">
        <f>IF(AND(ISNUMBER('Emissions (start here)'!CU164),ISNUMBER(Dispersion!$AX$9)),'Emissions (start here)'!CU164*453.59/3600*Dispersion!$AX$9,0)</f>
        <v>0</v>
      </c>
      <c r="GO164" s="74">
        <f>IF(AND(ISNUMBER('Emissions (start here)'!CV164),ISNUMBER(Dispersion!$AX$10)),'Emissions (start here)'!CV164*2000*453.59/8760/3600*Dispersion!$AX$10,0)</f>
        <v>0</v>
      </c>
      <c r="GP164" s="74">
        <f>IF(AND(ISNUMBER('Emissions (start here)'!CV164),ISNUMBER(Dispersion!$AX$11)),'Emissions (start here)'!CV164*2000*453.59/8760/3600*Dispersion!$AX$11,0)</f>
        <v>0</v>
      </c>
      <c r="GQ164" s="74">
        <f>IF(AND(ISNUMBER('Emissions (start here)'!CW164),ISNUMBER(Dispersion!$AY$8)),'Emissions (start here)'!CW164*453.59/3600*Dispersion!$AY$8,0)</f>
        <v>0</v>
      </c>
      <c r="GR164" s="74">
        <f>IF(AND(ISNUMBER('Emissions (start here)'!CW164),ISNUMBER(Dispersion!$AY$9)),'Emissions (start here)'!CW164*453.59/3600*Dispersion!$AY$9,0)</f>
        <v>0</v>
      </c>
      <c r="GS164" s="74">
        <f>IF(AND(ISNUMBER('Emissions (start here)'!CX164),ISNUMBER(Dispersion!$AY$10)),'Emissions (start here)'!CX164*2000*453.59/8760/3600*Dispersion!$AY$10,0)</f>
        <v>0</v>
      </c>
      <c r="GT164" s="74">
        <f>IF(AND(ISNUMBER('Emissions (start here)'!CX164),ISNUMBER(Dispersion!$AY$11)),'Emissions (start here)'!CX164*2000*453.59/8760/3600*Dispersion!$AY$11,0)</f>
        <v>0</v>
      </c>
      <c r="GU164" s="74">
        <f>IF(AND(ISNUMBER('Emissions (start here)'!CY164),ISNUMBER(Dispersion!$AZ$8)),'Emissions (start here)'!CY164*453.59/3600*Dispersion!$AZ$8,0)</f>
        <v>0</v>
      </c>
      <c r="GV164" s="74">
        <f>IF(AND(ISNUMBER('Emissions (start here)'!CY164),ISNUMBER(Dispersion!$AZ$9)),'Emissions (start here)'!CY164*453.59/3600*Dispersion!$AZ$9,0)</f>
        <v>0</v>
      </c>
      <c r="GW164" s="74">
        <f>IF(AND(ISNUMBER('Emissions (start here)'!CZ164),ISNUMBER(Dispersion!$AZ$10)),'Emissions (start here)'!CZ164*2000*453.59/8760/3600*Dispersion!$AZ$10,0)</f>
        <v>0</v>
      </c>
      <c r="GX164" s="74">
        <f>IF(AND(ISNUMBER('Emissions (start here)'!CZ164),ISNUMBER(Dispersion!$AZ$11)),'Emissions (start here)'!CZ164*2000*453.59/8760/3600*Dispersion!$AZ$11,0)</f>
        <v>0</v>
      </c>
    </row>
    <row r="165" spans="1:206" x14ac:dyDescent="0.2">
      <c r="A165" s="51" t="str">
        <f>'Tox Values'!C165</f>
        <v>72-55-9</v>
      </c>
      <c r="B165" s="94" t="str">
        <f>'Tox Values'!D165</f>
        <v>Dichlorodiphenyldichloroethylene (DDE)</v>
      </c>
      <c r="C165" s="96">
        <f t="shared" si="9"/>
        <v>0</v>
      </c>
      <c r="D165" s="74">
        <f t="shared" si="10"/>
        <v>0</v>
      </c>
      <c r="E165" s="74">
        <f t="shared" si="11"/>
        <v>0</v>
      </c>
      <c r="F165" s="99">
        <f t="shared" si="12"/>
        <v>0</v>
      </c>
      <c r="G165" s="97">
        <f>IF(AND(ISNUMBER('Emissions (start here)'!E165),ISNUMBER(Dispersion!$C$8)),'Emissions (start here)'!E165*453.59/3600*Dispersion!$C$8,0)</f>
        <v>0</v>
      </c>
      <c r="H165" s="74">
        <f>IF(AND(ISNUMBER('Emissions (start here)'!E165),ISNUMBER(Dispersion!$C$9)),'Emissions (start here)'!E165*453.59/3600*Dispersion!$C$9,0)</f>
        <v>0</v>
      </c>
      <c r="I165" s="74">
        <f>IF(AND(ISNUMBER('Emissions (start here)'!F165),ISNUMBER(Dispersion!$C$10)),'Emissions (start here)'!F165*2000*453.59/8760/3600*Dispersion!$C$10,0)</f>
        <v>0</v>
      </c>
      <c r="J165" s="74">
        <f>IF(AND(ISNUMBER('Emissions (start here)'!F165),ISNUMBER(Dispersion!$C$11)),'Emissions (start here)'!F165*2000*453.59/8760/3600*Dispersion!$C$11,0)</f>
        <v>0</v>
      </c>
      <c r="K165" s="74">
        <f>IF(AND(ISNUMBER('Emissions (start here)'!G165),ISNUMBER(Dispersion!$D$8)),'Emissions (start here)'!G165*453.59/3600*Dispersion!$D$8,0)</f>
        <v>0</v>
      </c>
      <c r="L165" s="74">
        <f>IF(AND(ISNUMBER('Emissions (start here)'!G165),ISNUMBER(Dispersion!$D$9)),'Emissions (start here)'!G165*453.59/3600*Dispersion!$D$9,0)</f>
        <v>0</v>
      </c>
      <c r="M165" s="74">
        <f>IF(AND(ISNUMBER('Emissions (start here)'!H165),ISNUMBER(Dispersion!$D$10)),'Emissions (start here)'!H165*2000*453.59/8760/3600*Dispersion!$D$10,0)</f>
        <v>0</v>
      </c>
      <c r="N165" s="74">
        <f>IF(AND(ISNUMBER('Emissions (start here)'!H165),ISNUMBER(Dispersion!$D$11)),'Emissions (start here)'!H165*2000*453.59/8760/3600*Dispersion!$D$11,0)</f>
        <v>0</v>
      </c>
      <c r="O165" s="74">
        <f>IF(AND(ISNUMBER('Emissions (start here)'!I165),ISNUMBER(Dispersion!$E$8)),'Emissions (start here)'!I165*453.59/3600*Dispersion!$E$8,0)</f>
        <v>0</v>
      </c>
      <c r="P165" s="74">
        <f>IF(AND(ISNUMBER('Emissions (start here)'!I165),ISNUMBER(Dispersion!$E$9)),'Emissions (start here)'!I165*453.59/3600*Dispersion!$E$9,0)</f>
        <v>0</v>
      </c>
      <c r="Q165" s="74">
        <f>IF(AND(ISNUMBER('Emissions (start here)'!J165),ISNUMBER(Dispersion!$E$10)),'Emissions (start here)'!J165*2000*453.59/8760/3600*Dispersion!$E$10,0)</f>
        <v>0</v>
      </c>
      <c r="R165" s="74">
        <f>IF(AND(ISNUMBER('Emissions (start here)'!J165),ISNUMBER(Dispersion!$E$11)),'Emissions (start here)'!J165*2000*453.59/8760/3600*Dispersion!$E$11,0)</f>
        <v>0</v>
      </c>
      <c r="S165" s="74">
        <f>IF(AND(ISNUMBER('Emissions (start here)'!K165),ISNUMBER(Dispersion!$F$8)),'Emissions (start here)'!K165*453.59/3600*Dispersion!$F$8,0)</f>
        <v>0</v>
      </c>
      <c r="T165" s="74">
        <f>IF(AND(ISNUMBER('Emissions (start here)'!K165),ISNUMBER(Dispersion!$F$9)),'Emissions (start here)'!K165*453.59/3600*Dispersion!$F$9,0)</f>
        <v>0</v>
      </c>
      <c r="U165" s="74">
        <f>IF(AND(ISNUMBER('Emissions (start here)'!L165),ISNUMBER(Dispersion!$F$10)),'Emissions (start here)'!L165*2000*453.59/8760/3600*Dispersion!$F$10,0)</f>
        <v>0</v>
      </c>
      <c r="V165" s="74">
        <f>IF(AND(ISNUMBER('Emissions (start here)'!L165),ISNUMBER(Dispersion!$F$11)),'Emissions (start here)'!L165*2000*453.59/8760/3600*Dispersion!$F$11,0)</f>
        <v>0</v>
      </c>
      <c r="W165" s="74">
        <f>IF(AND(ISNUMBER('Emissions (start here)'!M165),ISNUMBER(Dispersion!$G$8)),'Emissions (start here)'!M165*453.59/3600*Dispersion!$G$8,0)</f>
        <v>0</v>
      </c>
      <c r="X165" s="74">
        <f>IF(AND(ISNUMBER('Emissions (start here)'!M165),ISNUMBER(Dispersion!$G$9)),'Emissions (start here)'!M165*453.59/3600*Dispersion!$G$9,0)</f>
        <v>0</v>
      </c>
      <c r="Y165" s="74">
        <f>IF(AND(ISNUMBER('Emissions (start here)'!N165),ISNUMBER(Dispersion!$G$10)),'Emissions (start here)'!N165*2000*453.59/8760/3600*Dispersion!$G$10,0)</f>
        <v>0</v>
      </c>
      <c r="Z165" s="74">
        <f>IF(AND(ISNUMBER('Emissions (start here)'!N165),ISNUMBER(Dispersion!$G$11)),'Emissions (start here)'!N165*2000*453.59/8760/3600*Dispersion!$G$11,0)</f>
        <v>0</v>
      </c>
      <c r="AA165" s="74">
        <f>IF(AND(ISNUMBER('Emissions (start here)'!O165),ISNUMBER(Dispersion!$H$8)),'Emissions (start here)'!O165*453.59/3600*Dispersion!$H$8,0)</f>
        <v>0</v>
      </c>
      <c r="AB165" s="74">
        <f>IF(AND(ISNUMBER('Emissions (start here)'!O165),ISNUMBER(Dispersion!$H$9)),'Emissions (start here)'!O165*453.59/3600*Dispersion!$H$9,0)</f>
        <v>0</v>
      </c>
      <c r="AC165" s="74">
        <f>IF(AND(ISNUMBER('Emissions (start here)'!P165),ISNUMBER(Dispersion!$H$10)),'Emissions (start here)'!P165*2000*453.59/8760/3600*Dispersion!$H$10,0)</f>
        <v>0</v>
      </c>
      <c r="AD165" s="74">
        <f>IF(AND(ISNUMBER('Emissions (start here)'!P165),ISNUMBER(Dispersion!$H$11)),'Emissions (start here)'!P165*2000*453.59/8760/3600*Dispersion!$H$11,0)</f>
        <v>0</v>
      </c>
      <c r="AE165" s="74">
        <f>IF(AND(ISNUMBER('Emissions (start here)'!Q165),ISNUMBER(Dispersion!$I$8)),'Emissions (start here)'!Q165*453.59/3600*Dispersion!$I$8,0)</f>
        <v>0</v>
      </c>
      <c r="AF165" s="74">
        <f>IF(AND(ISNUMBER('Emissions (start here)'!Q165),ISNUMBER(Dispersion!$I$9)),'Emissions (start here)'!Q165*453.59/3600*Dispersion!$I$9,0)</f>
        <v>0</v>
      </c>
      <c r="AG165" s="74">
        <f>IF(AND(ISNUMBER('Emissions (start here)'!R165),ISNUMBER(Dispersion!$I$10)),'Emissions (start here)'!R165*2000*453.59/8760/3600*Dispersion!$I$10,0)</f>
        <v>0</v>
      </c>
      <c r="AH165" s="74">
        <f>IF(AND(ISNUMBER('Emissions (start here)'!R165),ISNUMBER(Dispersion!$I$11)),'Emissions (start here)'!R165*2000*453.59/8760/3600*Dispersion!$I$11,0)</f>
        <v>0</v>
      </c>
      <c r="AI165" s="74">
        <f>IF(AND(ISNUMBER('Emissions (start here)'!S165),ISNUMBER(Dispersion!$J$8)),'Emissions (start here)'!S165*453.59/3600*Dispersion!$J$8,0)</f>
        <v>0</v>
      </c>
      <c r="AJ165" s="74">
        <f>IF(AND(ISNUMBER('Emissions (start here)'!S165),ISNUMBER(Dispersion!$J$9)),'Emissions (start here)'!S165*453.59/3600*Dispersion!$J$9,0)</f>
        <v>0</v>
      </c>
      <c r="AK165" s="74">
        <f>IF(AND(ISNUMBER('Emissions (start here)'!T165),ISNUMBER(Dispersion!$J$10)),'Emissions (start here)'!T165*2000*453.59/8760/3600*Dispersion!$J$10,0)</f>
        <v>0</v>
      </c>
      <c r="AL165" s="74">
        <f>IF(AND(ISNUMBER('Emissions (start here)'!T165),ISNUMBER(Dispersion!$J$11)),'Emissions (start here)'!T165*2000*453.59/8760/3600*Dispersion!$J$11,0)</f>
        <v>0</v>
      </c>
      <c r="AM165" s="74">
        <f>IF(AND(ISNUMBER('Emissions (start here)'!U165),ISNUMBER(Dispersion!$K$8)),'Emissions (start here)'!U165*453.59/3600*Dispersion!$K$8,0)</f>
        <v>0</v>
      </c>
      <c r="AN165" s="74">
        <f>IF(AND(ISNUMBER('Emissions (start here)'!U165),ISNUMBER(Dispersion!$K$9)),'Emissions (start here)'!U165*453.59/3600*Dispersion!$K$9,0)</f>
        <v>0</v>
      </c>
      <c r="AO165" s="74">
        <f>IF(AND(ISNUMBER('Emissions (start here)'!V165),ISNUMBER(Dispersion!$K$10)),'Emissions (start here)'!V165*2000*453.59/8760/3600*Dispersion!$K$10,0)</f>
        <v>0</v>
      </c>
      <c r="AP165" s="74">
        <f>IF(AND(ISNUMBER('Emissions (start here)'!V165),ISNUMBER(Dispersion!$K$11)),'Emissions (start here)'!V165*2000*453.59/8760/3600*Dispersion!$K$11,0)</f>
        <v>0</v>
      </c>
      <c r="AQ165" s="74">
        <f>IF(AND(ISNUMBER('Emissions (start here)'!W165),ISNUMBER(Dispersion!$L$8)),'Emissions (start here)'!W165*453.59/3600*Dispersion!$L$8,0)</f>
        <v>0</v>
      </c>
      <c r="AR165" s="74">
        <f>IF(AND(ISNUMBER('Emissions (start here)'!W165),ISNUMBER(Dispersion!$L$9)),'Emissions (start here)'!W165*453.59/3600*Dispersion!$L$9,0)</f>
        <v>0</v>
      </c>
      <c r="AS165" s="74">
        <f>IF(AND(ISNUMBER('Emissions (start here)'!X165),ISNUMBER(Dispersion!$L$10)),'Emissions (start here)'!X165*2000*453.59/8760/3600*Dispersion!$L$10,0)</f>
        <v>0</v>
      </c>
      <c r="AT165" s="74">
        <f>IF(AND(ISNUMBER('Emissions (start here)'!X165),ISNUMBER(Dispersion!$L$11)),'Emissions (start here)'!X165*2000*453.59/8760/3600*Dispersion!$L$11,0)</f>
        <v>0</v>
      </c>
      <c r="AU165" s="74">
        <f>IF(AND(ISNUMBER('Emissions (start here)'!Y165),ISNUMBER(Dispersion!$M$8)),'Emissions (start here)'!Y165*453.59/3600*Dispersion!$M$8,0)</f>
        <v>0</v>
      </c>
      <c r="AV165" s="74">
        <f>IF(AND(ISNUMBER('Emissions (start here)'!Y165),ISNUMBER(Dispersion!$M$9)),'Emissions (start here)'!Y165*453.59/3600*Dispersion!$M$9,0)</f>
        <v>0</v>
      </c>
      <c r="AW165" s="74">
        <f>IF(AND(ISNUMBER('Emissions (start here)'!Z165),ISNUMBER(Dispersion!$M$10)),'Emissions (start here)'!Z165*2000*453.59/8760/3600*Dispersion!$M$10,0)</f>
        <v>0</v>
      </c>
      <c r="AX165" s="74">
        <f>IF(AND(ISNUMBER('Emissions (start here)'!Z165),ISNUMBER(Dispersion!$M$11)),'Emissions (start here)'!Z165*2000*453.59/8760/3600*Dispersion!$M$11,0)</f>
        <v>0</v>
      </c>
      <c r="AY165" s="74">
        <f>IF(AND(ISNUMBER('Emissions (start here)'!AA165),ISNUMBER(Dispersion!$N$8)),'Emissions (start here)'!AA165*453.59/3600*Dispersion!$N$8,0)</f>
        <v>0</v>
      </c>
      <c r="AZ165" s="74">
        <f>IF(AND(ISNUMBER('Emissions (start here)'!AA165),ISNUMBER(Dispersion!$N$9)),'Emissions (start here)'!AA165*453.59/3600*Dispersion!$N$9,0)</f>
        <v>0</v>
      </c>
      <c r="BA165" s="74">
        <f>IF(AND(ISNUMBER('Emissions (start here)'!AB165),ISNUMBER(Dispersion!$N$10)),'Emissions (start here)'!AB165*2000*453.59/8760/3600*Dispersion!$N$10,0)</f>
        <v>0</v>
      </c>
      <c r="BB165" s="74">
        <f>IF(AND(ISNUMBER('Emissions (start here)'!AB165),ISNUMBER(Dispersion!$N$11)),'Emissions (start here)'!AB165*2000*453.59/8760/3600*Dispersion!$N$11,0)</f>
        <v>0</v>
      </c>
      <c r="BC165" s="74">
        <f>IF(AND(ISNUMBER('Emissions (start here)'!AC165),ISNUMBER(Dispersion!$O$8)),'Emissions (start here)'!AC165*453.59/3600*Dispersion!$O$8,0)</f>
        <v>0</v>
      </c>
      <c r="BD165" s="74">
        <f>IF(AND(ISNUMBER('Emissions (start here)'!AC165),ISNUMBER(Dispersion!$O$9)),'Emissions (start here)'!AC165*453.59/3600*Dispersion!$O$9,0)</f>
        <v>0</v>
      </c>
      <c r="BE165" s="74">
        <f>IF(AND(ISNUMBER('Emissions (start here)'!AD165),ISNUMBER(Dispersion!$O$10)),'Emissions (start here)'!AD165*2000*453.59/8760/3600*Dispersion!$O$10,0)</f>
        <v>0</v>
      </c>
      <c r="BF165" s="74">
        <f>IF(AND(ISNUMBER('Emissions (start here)'!AD165),ISNUMBER(Dispersion!$O$11)),'Emissions (start here)'!AD165*2000*453.59/8760/3600*Dispersion!$O$11,0)</f>
        <v>0</v>
      </c>
      <c r="BG165" s="74">
        <f>IF(AND(ISNUMBER('Emissions (start here)'!AE165),ISNUMBER(Dispersion!$P$8)),'Emissions (start here)'!AE165*453.59/3600*Dispersion!$P$8,0)</f>
        <v>0</v>
      </c>
      <c r="BH165" s="74">
        <f>IF(AND(ISNUMBER('Emissions (start here)'!AE165),ISNUMBER(Dispersion!$P$9)),'Emissions (start here)'!AE165*453.59/3600*Dispersion!$P$9,0)</f>
        <v>0</v>
      </c>
      <c r="BI165" s="74">
        <f>IF(AND(ISNUMBER('Emissions (start here)'!AF165),ISNUMBER(Dispersion!$P$10)),'Emissions (start here)'!AF165*2000*453.59/8760/3600*Dispersion!$P$10,0)</f>
        <v>0</v>
      </c>
      <c r="BJ165" s="74">
        <f>IF(AND(ISNUMBER('Emissions (start here)'!AF165),ISNUMBER(Dispersion!$P$11)),'Emissions (start here)'!AF165*2000*453.59/8760/3600*Dispersion!$P$11,0)</f>
        <v>0</v>
      </c>
      <c r="BK165" s="74">
        <f>IF(AND(ISNUMBER('Emissions (start here)'!AG165),ISNUMBER(Dispersion!$Q$8)),'Emissions (start here)'!AG165*453.59/3600*Dispersion!$Q$8,0)</f>
        <v>0</v>
      </c>
      <c r="BL165" s="74">
        <f>IF(AND(ISNUMBER('Emissions (start here)'!AG165),ISNUMBER(Dispersion!$Q$9)),'Emissions (start here)'!AG165*453.59/3600*Dispersion!$Q$9,0)</f>
        <v>0</v>
      </c>
      <c r="BM165" s="74">
        <f>IF(AND(ISNUMBER('Emissions (start here)'!AH165),ISNUMBER(Dispersion!$Q$10)),'Emissions (start here)'!AH165*2000*453.59/8760/3600*Dispersion!$Q$10,0)</f>
        <v>0</v>
      </c>
      <c r="BN165" s="74">
        <f>IF(AND(ISNUMBER('Emissions (start here)'!AH165),ISNUMBER(Dispersion!$Q$11)),'Emissions (start here)'!AH165*2000*453.59/8760/3600*Dispersion!$Q$11,0)</f>
        <v>0</v>
      </c>
      <c r="BO165" s="74">
        <f>IF(AND(ISNUMBER('Emissions (start here)'!AI165),ISNUMBER(Dispersion!$R$8)),'Emissions (start here)'!AI165*453.59/3600*Dispersion!$R$8,0)</f>
        <v>0</v>
      </c>
      <c r="BP165" s="74">
        <f>IF(AND(ISNUMBER('Emissions (start here)'!AI165),ISNUMBER(Dispersion!$R$9)),'Emissions (start here)'!AI165*453.59/3600*Dispersion!$R$9,0)</f>
        <v>0</v>
      </c>
      <c r="BQ165" s="74">
        <f>IF(AND(ISNUMBER('Emissions (start here)'!AJ165),ISNUMBER(Dispersion!$R$10)),'Emissions (start here)'!AJ165*2000*453.59/8760/3600*Dispersion!$R$10,0)</f>
        <v>0</v>
      </c>
      <c r="BR165" s="74">
        <f>IF(AND(ISNUMBER('Emissions (start here)'!AJ165),ISNUMBER(Dispersion!$R$11)),'Emissions (start here)'!AJ165*2000*453.59/8760/3600*Dispersion!$R$11,0)</f>
        <v>0</v>
      </c>
      <c r="BS165" s="74">
        <f>IF(AND(ISNUMBER('Emissions (start here)'!AK165),ISNUMBER(Dispersion!$S$8)),'Emissions (start here)'!AK165*453.59/3600*Dispersion!$S$8,0)</f>
        <v>0</v>
      </c>
      <c r="BT165" s="74">
        <f>IF(AND(ISNUMBER('Emissions (start here)'!AK165),ISNUMBER(Dispersion!$S$9)),'Emissions (start here)'!AK165*453.59/3600*Dispersion!$S$9,0)</f>
        <v>0</v>
      </c>
      <c r="BU165" s="74">
        <f>IF(AND(ISNUMBER('Emissions (start here)'!AL165),ISNUMBER(Dispersion!$S$10)),'Emissions (start here)'!AL165*2000*453.59/8760/3600*Dispersion!$S$10,0)</f>
        <v>0</v>
      </c>
      <c r="BV165" s="74">
        <f>IF(AND(ISNUMBER('Emissions (start here)'!AL165),ISNUMBER(Dispersion!$S$11)),'Emissions (start here)'!AL165*2000*453.59/8760/3600*Dispersion!$S$11,0)</f>
        <v>0</v>
      </c>
      <c r="BW165" s="74">
        <f>IF(AND(ISNUMBER('Emissions (start here)'!AM165),ISNUMBER(Dispersion!$T$8)),'Emissions (start here)'!AM165*453.59/3600*Dispersion!$T$8,0)</f>
        <v>0</v>
      </c>
      <c r="BX165" s="74">
        <f>IF(AND(ISNUMBER('Emissions (start here)'!AM165),ISNUMBER(Dispersion!$T$9)),'Emissions (start here)'!AM165*453.59/3600*Dispersion!$T$9,0)</f>
        <v>0</v>
      </c>
      <c r="BY165" s="74">
        <f>IF(AND(ISNUMBER('Emissions (start here)'!AN165),ISNUMBER(Dispersion!$T$10)),'Emissions (start here)'!AN165*2000*453.59/8760/3600*Dispersion!$T$10,0)</f>
        <v>0</v>
      </c>
      <c r="BZ165" s="74">
        <f>IF(AND(ISNUMBER('Emissions (start here)'!AN165),ISNUMBER(Dispersion!$T$11)),'Emissions (start here)'!AN165*2000*453.59/8760/3600*Dispersion!$T$11,0)</f>
        <v>0</v>
      </c>
      <c r="CA165" s="74">
        <f>IF(AND(ISNUMBER('Emissions (start here)'!AO165),ISNUMBER(Dispersion!$U$8)),'Emissions (start here)'!AO165*453.59/3600*Dispersion!$U$8,0)</f>
        <v>0</v>
      </c>
      <c r="CB165" s="74">
        <f>IF(AND(ISNUMBER('Emissions (start here)'!AO165),ISNUMBER(Dispersion!$U$9)),'Emissions (start here)'!AO165*453.59/3600*Dispersion!$U$9,0)</f>
        <v>0</v>
      </c>
      <c r="CC165" s="74">
        <f>IF(AND(ISNUMBER('Emissions (start here)'!AP165),ISNUMBER(Dispersion!$U$10)),'Emissions (start here)'!AP165*2000*453.59/8760/3600*Dispersion!$U$10,0)</f>
        <v>0</v>
      </c>
      <c r="CD165" s="74">
        <f>IF(AND(ISNUMBER('Emissions (start here)'!AP165),ISNUMBER(Dispersion!$U$11)),'Emissions (start here)'!AP165*2000*453.59/8760/3600*Dispersion!$U$11,0)</f>
        <v>0</v>
      </c>
      <c r="CE165" s="74">
        <f>IF(AND(ISNUMBER('Emissions (start here)'!AQ165),ISNUMBER(Dispersion!$V$8)),'Emissions (start here)'!AQ165*453.59/3600*Dispersion!$V$8,0)</f>
        <v>0</v>
      </c>
      <c r="CF165" s="74">
        <f>IF(AND(ISNUMBER('Emissions (start here)'!AQ165),ISNUMBER(Dispersion!$V$9)),'Emissions (start here)'!AQ165*453.59/3600*Dispersion!$V$9,0)</f>
        <v>0</v>
      </c>
      <c r="CG165" s="74">
        <f>IF(AND(ISNUMBER('Emissions (start here)'!AR165),ISNUMBER(Dispersion!$V$10)),'Emissions (start here)'!AR165*2000*453.59/8760/3600*Dispersion!$V$10,0)</f>
        <v>0</v>
      </c>
      <c r="CH165" s="74">
        <f>IF(AND(ISNUMBER('Emissions (start here)'!AR165),ISNUMBER(Dispersion!$V$11)),'Emissions (start here)'!AR165*2000*453.59/8760/3600*Dispersion!$V$11,0)</f>
        <v>0</v>
      </c>
      <c r="CI165" s="74">
        <f>IF(AND(ISNUMBER('Emissions (start here)'!AS165),ISNUMBER(Dispersion!$W$8)),'Emissions (start here)'!AS165*453.59/3600*Dispersion!$W$8,0)</f>
        <v>0</v>
      </c>
      <c r="CJ165" s="74">
        <f>IF(AND(ISNUMBER('Emissions (start here)'!AS165),ISNUMBER(Dispersion!$W$9)),'Emissions (start here)'!AS165*453.59/3600*Dispersion!$W$9,0)</f>
        <v>0</v>
      </c>
      <c r="CK165" s="74">
        <f>IF(AND(ISNUMBER('Emissions (start here)'!AT165),ISNUMBER(Dispersion!$W$10)),'Emissions (start here)'!AT165*2000*453.59/8760/3600*Dispersion!$W$10,0)</f>
        <v>0</v>
      </c>
      <c r="CL165" s="74">
        <f>IF(AND(ISNUMBER('Emissions (start here)'!AT165),ISNUMBER(Dispersion!$W$11)),'Emissions (start here)'!AT165*2000*453.59/8760/3600*Dispersion!$W$11,0)</f>
        <v>0</v>
      </c>
      <c r="CM165" s="74">
        <f>IF(AND(ISNUMBER('Emissions (start here)'!AU165),ISNUMBER(Dispersion!$X$8)),'Emissions (start here)'!AU165*453.59/3600*Dispersion!$X$8,0)</f>
        <v>0</v>
      </c>
      <c r="CN165" s="74">
        <f>IF(AND(ISNUMBER('Emissions (start here)'!AU165),ISNUMBER(Dispersion!$X$9)),'Emissions (start here)'!AU165*453.59/3600*Dispersion!$X$9,0)</f>
        <v>0</v>
      </c>
      <c r="CO165" s="74">
        <f>IF(AND(ISNUMBER('Emissions (start here)'!AV165),ISNUMBER(Dispersion!$X$10)),'Emissions (start here)'!AV165*2000*453.59/8760/3600*Dispersion!$X$10,0)</f>
        <v>0</v>
      </c>
      <c r="CP165" s="74">
        <f>IF(AND(ISNUMBER('Emissions (start here)'!AV165),ISNUMBER(Dispersion!$X$11)),'Emissions (start here)'!AV165*2000*453.59/8760/3600*Dispersion!$X$11,0)</f>
        <v>0</v>
      </c>
      <c r="CQ165" s="74">
        <f>IF(AND(ISNUMBER('Emissions (start here)'!AW165),ISNUMBER(Dispersion!$Y$8)),'Emissions (start here)'!AW165*453.59/3600*Dispersion!$Y$8,0)</f>
        <v>0</v>
      </c>
      <c r="CR165" s="74">
        <f>IF(AND(ISNUMBER('Emissions (start here)'!AW165),ISNUMBER(Dispersion!$Y$9)),'Emissions (start here)'!AW165*453.59/3600*Dispersion!$Y$9,0)</f>
        <v>0</v>
      </c>
      <c r="CS165" s="74">
        <f>IF(AND(ISNUMBER('Emissions (start here)'!AX165),ISNUMBER(Dispersion!$Y$10)),'Emissions (start here)'!AX165*2000*453.59/8760/3600*Dispersion!$Y$10,0)</f>
        <v>0</v>
      </c>
      <c r="CT165" s="74">
        <f>IF(AND(ISNUMBER('Emissions (start here)'!AX165),ISNUMBER(Dispersion!$Y$11)),'Emissions (start here)'!AX165*2000*453.59/8760/3600*Dispersion!$Y$11,0)</f>
        <v>0</v>
      </c>
      <c r="CU165" s="74">
        <f>IF(AND(ISNUMBER('Emissions (start here)'!AY165),ISNUMBER(Dispersion!$Z$8)),'Emissions (start here)'!AY165*453.59/3600*Dispersion!$Z$8,0)</f>
        <v>0</v>
      </c>
      <c r="CV165" s="74">
        <f>IF(AND(ISNUMBER('Emissions (start here)'!AY165),ISNUMBER(Dispersion!$Z$9)),'Emissions (start here)'!AY165*453.59/3600*Dispersion!$Z$9,0)</f>
        <v>0</v>
      </c>
      <c r="CW165" s="74">
        <f>IF(AND(ISNUMBER('Emissions (start here)'!AZ165),ISNUMBER(Dispersion!$Z$10)),'Emissions (start here)'!AZ165*2000*453.59/8760/3600*Dispersion!$Z$10,0)</f>
        <v>0</v>
      </c>
      <c r="CX165" s="74">
        <f>IF(AND(ISNUMBER('Emissions (start here)'!AZ165),ISNUMBER(Dispersion!$Z$11)),'Emissions (start here)'!AZ165*2000*453.59/8760/3600*Dispersion!$Z$11,0)</f>
        <v>0</v>
      </c>
      <c r="CY165" s="74">
        <f>IF(AND(ISNUMBER('Emissions (start here)'!BA165),ISNUMBER(Dispersion!$AA$8)),'Emissions (start here)'!BA165*453.59/3600*Dispersion!$AA$8,0)</f>
        <v>0</v>
      </c>
      <c r="CZ165" s="74">
        <f>IF(AND(ISNUMBER('Emissions (start here)'!BA165),ISNUMBER(Dispersion!$AA$9)),'Emissions (start here)'!BA165*453.59/3600*Dispersion!$AA$9,0)</f>
        <v>0</v>
      </c>
      <c r="DA165" s="74">
        <f>IF(AND(ISNUMBER('Emissions (start here)'!BB165),ISNUMBER(Dispersion!$AA$10)),'Emissions (start here)'!BB165*2000*453.59/8760/3600*Dispersion!$AA$10,0)</f>
        <v>0</v>
      </c>
      <c r="DB165" s="74">
        <f>IF(AND(ISNUMBER('Emissions (start here)'!BB165),ISNUMBER(Dispersion!$AA$11)),'Emissions (start here)'!BB165*2000*453.59/8760/3600*Dispersion!$AA$11,0)</f>
        <v>0</v>
      </c>
      <c r="DC165" s="74">
        <f>IF(AND(ISNUMBER('Emissions (start here)'!BC165),ISNUMBER(Dispersion!$AB$8)),'Emissions (start here)'!BC165*453.59/3600*Dispersion!$AB$8,0)</f>
        <v>0</v>
      </c>
      <c r="DD165" s="74">
        <f>IF(AND(ISNUMBER('Emissions (start here)'!BC165),ISNUMBER(Dispersion!$AB$9)),'Emissions (start here)'!BC165*453.59/3600*Dispersion!$AB$9,0)</f>
        <v>0</v>
      </c>
      <c r="DE165" s="74">
        <f>IF(AND(ISNUMBER('Emissions (start here)'!BD165),ISNUMBER(Dispersion!$AB$10)),'Emissions (start here)'!BD165*2000*453.59/8760/3600*Dispersion!$AB$10,0)</f>
        <v>0</v>
      </c>
      <c r="DF165" s="74">
        <f>IF(AND(ISNUMBER('Emissions (start here)'!BD165),ISNUMBER(Dispersion!$AB$11)),'Emissions (start here)'!BD165*2000*453.59/8760/3600*Dispersion!$AB$11,0)</f>
        <v>0</v>
      </c>
      <c r="DG165" s="74">
        <f>IF(AND(ISNUMBER('Emissions (start here)'!BE165),ISNUMBER(Dispersion!$AC$8)),'Emissions (start here)'!BE165*453.59/3600*Dispersion!$AC$8,0)</f>
        <v>0</v>
      </c>
      <c r="DH165" s="74">
        <f>IF(AND(ISNUMBER('Emissions (start here)'!BE165),ISNUMBER(Dispersion!$AC$9)),'Emissions (start here)'!BE165*453.59/3600*Dispersion!$AC$9,0)</f>
        <v>0</v>
      </c>
      <c r="DI165" s="74">
        <f>IF(AND(ISNUMBER('Emissions (start here)'!BF165),ISNUMBER(Dispersion!$AC$10)),'Emissions (start here)'!BF165*2000*453.59/8760/3600*Dispersion!$AC$10,0)</f>
        <v>0</v>
      </c>
      <c r="DJ165" s="74">
        <f>IF(AND(ISNUMBER('Emissions (start here)'!BF165),ISNUMBER(Dispersion!$AC$11)),'Emissions (start here)'!BF165*2000*453.59/8760/3600*Dispersion!$AC$11,0)</f>
        <v>0</v>
      </c>
      <c r="DK165" s="74">
        <f>IF(AND(ISNUMBER('Emissions (start here)'!BG165),ISNUMBER(Dispersion!$AD$8)),'Emissions (start here)'!BG165*453.59/3600*Dispersion!$AD$8,0)</f>
        <v>0</v>
      </c>
      <c r="DL165" s="74">
        <f>IF(AND(ISNUMBER('Emissions (start here)'!BG165),ISNUMBER(Dispersion!$AD$9)),'Emissions (start here)'!BG165*453.59/3600*Dispersion!$AD$9,0)</f>
        <v>0</v>
      </c>
      <c r="DM165" s="74">
        <f>IF(AND(ISNUMBER('Emissions (start here)'!BH165),ISNUMBER(Dispersion!$AD$10)),'Emissions (start here)'!BH165*2000*453.59/8760/3600*Dispersion!$AD$10,0)</f>
        <v>0</v>
      </c>
      <c r="DN165" s="74">
        <f>IF(AND(ISNUMBER('Emissions (start here)'!BH165),ISNUMBER(Dispersion!$AD$11)),'Emissions (start here)'!BH165*2000*453.59/8760/3600*Dispersion!$AD$11,0)</f>
        <v>0</v>
      </c>
      <c r="DO165" s="74">
        <f>IF(AND(ISNUMBER('Emissions (start here)'!BI165),ISNUMBER(Dispersion!$AE$8)),'Emissions (start here)'!BI165*453.59/3600*Dispersion!$AE$8,0)</f>
        <v>0</v>
      </c>
      <c r="DP165" s="74">
        <f>IF(AND(ISNUMBER('Emissions (start here)'!BI165),ISNUMBER(Dispersion!$AE$9)),'Emissions (start here)'!BI165*453.59/3600*Dispersion!$AE$9,0)</f>
        <v>0</v>
      </c>
      <c r="DQ165" s="74">
        <f>IF(AND(ISNUMBER('Emissions (start here)'!BJ165),ISNUMBER(Dispersion!$AE$10)),'Emissions (start here)'!BJ165*2000*453.59/8760/3600*Dispersion!$AE$10,0)</f>
        <v>0</v>
      </c>
      <c r="DR165" s="74">
        <f>IF(AND(ISNUMBER('Emissions (start here)'!BJ165),ISNUMBER(Dispersion!$AE$11)),'Emissions (start here)'!BJ165*2000*453.59/8760/3600*Dispersion!$AE$11,0)</f>
        <v>0</v>
      </c>
      <c r="DS165" s="74">
        <f>IF(AND(ISNUMBER('Emissions (start here)'!BK165),ISNUMBER(Dispersion!$AF$8)),'Emissions (start here)'!BK165*453.59/3600*Dispersion!$AF$8,0)</f>
        <v>0</v>
      </c>
      <c r="DT165" s="74">
        <f>IF(AND(ISNUMBER('Emissions (start here)'!BK165),ISNUMBER(Dispersion!$AF$9)),'Emissions (start here)'!BK165*453.59/3600*Dispersion!$AF$9,0)</f>
        <v>0</v>
      </c>
      <c r="DU165" s="74">
        <f>IF(AND(ISNUMBER('Emissions (start here)'!BL165),ISNUMBER(Dispersion!$AF$10)),'Emissions (start here)'!BL165*2000*453.59/8760/3600*Dispersion!$AF$10,0)</f>
        <v>0</v>
      </c>
      <c r="DV165" s="74">
        <f>IF(AND(ISNUMBER('Emissions (start here)'!BL165),ISNUMBER(Dispersion!$AF$11)),'Emissions (start here)'!BL165*2000*453.59/8760/3600*Dispersion!$AF$11,0)</f>
        <v>0</v>
      </c>
      <c r="DW165" s="74">
        <f>IF(AND(ISNUMBER('Emissions (start here)'!BM165),ISNUMBER(Dispersion!$AG$8)),'Emissions (start here)'!BM165*453.59/3600*Dispersion!$AG$8,0)</f>
        <v>0</v>
      </c>
      <c r="DX165" s="74">
        <f>IF(AND(ISNUMBER('Emissions (start here)'!BM165),ISNUMBER(Dispersion!$AG$9)),'Emissions (start here)'!BM165*453.59/3600*Dispersion!$AG$9,0)</f>
        <v>0</v>
      </c>
      <c r="DY165" s="74">
        <f>IF(AND(ISNUMBER('Emissions (start here)'!BN165),ISNUMBER(Dispersion!$AG$10)),'Emissions (start here)'!BN165*2000*453.59/8760/3600*Dispersion!$AG$10,0)</f>
        <v>0</v>
      </c>
      <c r="DZ165" s="74">
        <f>IF(AND(ISNUMBER('Emissions (start here)'!BN165),ISNUMBER(Dispersion!$AG$11)),'Emissions (start here)'!BN165*2000*453.59/8760/3600*Dispersion!$AG$11,0)</f>
        <v>0</v>
      </c>
      <c r="EA165" s="74">
        <f>IF(AND(ISNUMBER('Emissions (start here)'!BO165),ISNUMBER(Dispersion!$AH$8)),'Emissions (start here)'!BO165*453.59/3600*Dispersion!$AH$8,0)</f>
        <v>0</v>
      </c>
      <c r="EB165" s="74">
        <f>IF(AND(ISNUMBER('Emissions (start here)'!BO165),ISNUMBER(Dispersion!$AH$9)),'Emissions (start here)'!BO165*453.59/3600*Dispersion!$AH$9,0)</f>
        <v>0</v>
      </c>
      <c r="EC165" s="74">
        <f>IF(AND(ISNUMBER('Emissions (start here)'!BP165),ISNUMBER(Dispersion!$AH$10)),'Emissions (start here)'!BP165*2000*453.59/8760/3600*Dispersion!$AH$10,0)</f>
        <v>0</v>
      </c>
      <c r="ED165" s="74">
        <f>IF(AND(ISNUMBER('Emissions (start here)'!BP165),ISNUMBER(Dispersion!$AH$11)),'Emissions (start here)'!BP165*2000*453.59/8760/3600*Dispersion!$AH$11,0)</f>
        <v>0</v>
      </c>
      <c r="EE165" s="74">
        <f>IF(AND(ISNUMBER('Emissions (start here)'!BQ165),ISNUMBER(Dispersion!$AI$8)),'Emissions (start here)'!BQ165*453.59/3600*Dispersion!$AI$8,0)</f>
        <v>0</v>
      </c>
      <c r="EF165" s="74">
        <f>IF(AND(ISNUMBER('Emissions (start here)'!BQ165),ISNUMBER(Dispersion!$AI$9)),'Emissions (start here)'!BQ165*453.59/3600*Dispersion!$AI$9,0)</f>
        <v>0</v>
      </c>
      <c r="EG165" s="74">
        <f>IF(AND(ISNUMBER('Emissions (start here)'!BR165),ISNUMBER(Dispersion!$AI$10)),'Emissions (start here)'!BR165*2000*453.59/8760/3600*Dispersion!$AI$10,0)</f>
        <v>0</v>
      </c>
      <c r="EH165" s="74">
        <f>IF(AND(ISNUMBER('Emissions (start here)'!BR165),ISNUMBER(Dispersion!$AI$11)),'Emissions (start here)'!BR165*2000*453.59/8760/3600*Dispersion!$AI$11,0)</f>
        <v>0</v>
      </c>
      <c r="EI165" s="74">
        <f>IF(AND(ISNUMBER('Emissions (start here)'!BS165),ISNUMBER(Dispersion!$AJ$8)),'Emissions (start here)'!BS165*453.59/3600*Dispersion!$AJ$8,0)</f>
        <v>0</v>
      </c>
      <c r="EJ165" s="74">
        <f>IF(AND(ISNUMBER('Emissions (start here)'!BS165),ISNUMBER(Dispersion!$AJ$9)),'Emissions (start here)'!BS165*453.59/3600*Dispersion!$AJ$9,0)</f>
        <v>0</v>
      </c>
      <c r="EK165" s="74">
        <f>IF(AND(ISNUMBER('Emissions (start here)'!BT165),ISNUMBER(Dispersion!$AJ$10)),'Emissions (start here)'!BT165*2000*453.59/8760/3600*Dispersion!$AJ$10,0)</f>
        <v>0</v>
      </c>
      <c r="EL165" s="74">
        <f>IF(AND(ISNUMBER('Emissions (start here)'!BT165),ISNUMBER(Dispersion!$AJ$11)),'Emissions (start here)'!BT165*2000*453.59/8760/3600*Dispersion!$AJ$11,0)</f>
        <v>0</v>
      </c>
      <c r="EM165" s="74">
        <f>IF(AND(ISNUMBER('Emissions (start here)'!BU165),ISNUMBER(Dispersion!$AK$8)),'Emissions (start here)'!BU165*453.59/3600*Dispersion!$AK$8,0)</f>
        <v>0</v>
      </c>
      <c r="EN165" s="74">
        <f>IF(AND(ISNUMBER('Emissions (start here)'!BU165),ISNUMBER(Dispersion!$AK$9)),'Emissions (start here)'!BU165*453.59/3600*Dispersion!$AK$9,0)</f>
        <v>0</v>
      </c>
      <c r="EO165" s="74">
        <f>IF(AND(ISNUMBER('Emissions (start here)'!BV165),ISNUMBER(Dispersion!$AK$10)),'Emissions (start here)'!BV165*2000*453.59/8760/3600*Dispersion!$AK$10,0)</f>
        <v>0</v>
      </c>
      <c r="EP165" s="74">
        <f>IF(AND(ISNUMBER('Emissions (start here)'!BV165),ISNUMBER(Dispersion!$AK$11)),'Emissions (start here)'!BV165*2000*453.59/8760/3600*Dispersion!$AK$11,0)</f>
        <v>0</v>
      </c>
      <c r="EQ165" s="74">
        <f>IF(AND(ISNUMBER('Emissions (start here)'!BW165),ISNUMBER(Dispersion!$AL$8)),'Emissions (start here)'!BW165*453.59/3600*Dispersion!$AL$8,0)</f>
        <v>0</v>
      </c>
      <c r="ER165" s="74">
        <f>IF(AND(ISNUMBER('Emissions (start here)'!BW165),ISNUMBER(Dispersion!$AL$9)),'Emissions (start here)'!BW165*453.59/3600*Dispersion!$AL$9,0)</f>
        <v>0</v>
      </c>
      <c r="ES165" s="74">
        <f>IF(AND(ISNUMBER('Emissions (start here)'!BX165),ISNUMBER(Dispersion!$AL$10)),'Emissions (start here)'!BX165*2000*453.59/8760/3600*Dispersion!$AL$10,0)</f>
        <v>0</v>
      </c>
      <c r="ET165" s="74">
        <f>IF(AND(ISNUMBER('Emissions (start here)'!BX165),ISNUMBER(Dispersion!$AL$11)),'Emissions (start here)'!BX165*2000*453.59/8760/3600*Dispersion!$AL$11,0)</f>
        <v>0</v>
      </c>
      <c r="EU165" s="74">
        <f>IF(AND(ISNUMBER('Emissions (start here)'!BY165),ISNUMBER(Dispersion!$AM$8)),'Emissions (start here)'!BY165*453.59/3600*Dispersion!$AM$8,0)</f>
        <v>0</v>
      </c>
      <c r="EV165" s="74">
        <f>IF(AND(ISNUMBER('Emissions (start here)'!BY165),ISNUMBER(Dispersion!$AM$9)),'Emissions (start here)'!BY165*453.59/3600*Dispersion!$AM$9,0)</f>
        <v>0</v>
      </c>
      <c r="EW165" s="74">
        <f>IF(AND(ISNUMBER('Emissions (start here)'!BZ165),ISNUMBER(Dispersion!$AM$10)),'Emissions (start here)'!BZ165*2000*453.59/8760/3600*Dispersion!$AM$10,0)</f>
        <v>0</v>
      </c>
      <c r="EX165" s="74">
        <f>IF(AND(ISNUMBER('Emissions (start here)'!BZ165),ISNUMBER(Dispersion!$AM$11)),'Emissions (start here)'!BZ165*2000*453.59/8760/3600*Dispersion!$AM$11,0)</f>
        <v>0</v>
      </c>
      <c r="EY165" s="74">
        <f>IF(AND(ISNUMBER('Emissions (start here)'!CA165),ISNUMBER(Dispersion!$AN$8)),'Emissions (start here)'!CA165*453.59/3600*Dispersion!$AN$8,0)</f>
        <v>0</v>
      </c>
      <c r="EZ165" s="74">
        <f>IF(AND(ISNUMBER('Emissions (start here)'!CA165),ISNUMBER(Dispersion!$AN$9)),'Emissions (start here)'!CA165*453.59/3600*Dispersion!$AN$9,0)</f>
        <v>0</v>
      </c>
      <c r="FA165" s="74">
        <f>IF(AND(ISNUMBER('Emissions (start here)'!CB165),ISNUMBER(Dispersion!$AN$10)),'Emissions (start here)'!CB165*2000*453.59/8760/3600*Dispersion!$AN$10,0)</f>
        <v>0</v>
      </c>
      <c r="FB165" s="74">
        <f>IF(AND(ISNUMBER('Emissions (start here)'!CB165),ISNUMBER(Dispersion!$AN$11)),'Emissions (start here)'!CB165*2000*453.59/8760/3600*Dispersion!$AN$11,0)</f>
        <v>0</v>
      </c>
      <c r="FC165" s="74">
        <f>IF(AND(ISNUMBER('Emissions (start here)'!CC165),ISNUMBER(Dispersion!$AO$8)),'Emissions (start here)'!CC165*453.59/3600*Dispersion!$AO$8,0)</f>
        <v>0</v>
      </c>
      <c r="FD165" s="74">
        <f>IF(AND(ISNUMBER('Emissions (start here)'!CC165),ISNUMBER(Dispersion!$AO$9)),'Emissions (start here)'!CC165*453.59/3600*Dispersion!$AO$9,0)</f>
        <v>0</v>
      </c>
      <c r="FE165" s="74">
        <f>IF(AND(ISNUMBER('Emissions (start here)'!CD165),ISNUMBER(Dispersion!$AO$10)),'Emissions (start here)'!CD165*2000*453.59/8760/3600*Dispersion!$AO$10,0)</f>
        <v>0</v>
      </c>
      <c r="FF165" s="74">
        <f>IF(AND(ISNUMBER('Emissions (start here)'!CD165),ISNUMBER(Dispersion!$AO$11)),'Emissions (start here)'!CD165*2000*453.59/8760/3600*Dispersion!$AO$11,0)</f>
        <v>0</v>
      </c>
      <c r="FG165" s="74">
        <f>IF(AND(ISNUMBER('Emissions (start here)'!CE165),ISNUMBER(Dispersion!$AP$8)),'Emissions (start here)'!CE165*453.59/3600*Dispersion!$AP$8,0)</f>
        <v>0</v>
      </c>
      <c r="FH165" s="74">
        <f>IF(AND(ISNUMBER('Emissions (start here)'!CE165),ISNUMBER(Dispersion!$AP$9)),'Emissions (start here)'!CE165*453.59/3600*Dispersion!$AP$9,0)</f>
        <v>0</v>
      </c>
      <c r="FI165" s="74">
        <f>IF(AND(ISNUMBER('Emissions (start here)'!CF165),ISNUMBER(Dispersion!$AP$10)),'Emissions (start here)'!CF165*2000*453.59/8760/3600*Dispersion!$AP$10,0)</f>
        <v>0</v>
      </c>
      <c r="FJ165" s="74">
        <f>IF(AND(ISNUMBER('Emissions (start here)'!CF165),ISNUMBER(Dispersion!$AP$11)),'Emissions (start here)'!CF165*2000*453.59/8760/3600*Dispersion!$AP$11,0)</f>
        <v>0</v>
      </c>
      <c r="FK165" s="74">
        <f>IF(AND(ISNUMBER('Emissions (start here)'!CG165),ISNUMBER(Dispersion!$AQ$8)),'Emissions (start here)'!CG165*453.59/3600*Dispersion!$AQ$8,0)</f>
        <v>0</v>
      </c>
      <c r="FL165" s="74">
        <f>IF(AND(ISNUMBER('Emissions (start here)'!CG165),ISNUMBER(Dispersion!$AQ$9)),'Emissions (start here)'!CG165*453.59/3600*Dispersion!$AQ$9,0)</f>
        <v>0</v>
      </c>
      <c r="FM165" s="74">
        <f>IF(AND(ISNUMBER('Emissions (start here)'!CH165),ISNUMBER(Dispersion!$AQ$10)),'Emissions (start here)'!CH165*2000*453.59/8760/3600*Dispersion!$AQ$10,0)</f>
        <v>0</v>
      </c>
      <c r="FN165" s="74">
        <f>IF(AND(ISNUMBER('Emissions (start here)'!CH165),ISNUMBER(Dispersion!$AQ$11)),'Emissions (start here)'!CH165*2000*453.59/8760/3600*Dispersion!$AQ$11,0)</f>
        <v>0</v>
      </c>
      <c r="FO165" s="74">
        <f>IF(AND(ISNUMBER('Emissions (start here)'!CI165),ISNUMBER(Dispersion!$AR$8)),'Emissions (start here)'!CI165*453.59/3600*Dispersion!$AR$8,0)</f>
        <v>0</v>
      </c>
      <c r="FP165" s="74">
        <f>IF(AND(ISNUMBER('Emissions (start here)'!CI165),ISNUMBER(Dispersion!$AR$9)),'Emissions (start here)'!CI165*453.59/3600*Dispersion!$AR$9,0)</f>
        <v>0</v>
      </c>
      <c r="FQ165" s="74">
        <f>IF(AND(ISNUMBER('Emissions (start here)'!CJ165),ISNUMBER(Dispersion!$AR$10)),'Emissions (start here)'!CJ165*2000*453.59/8760/3600*Dispersion!$AR$10,0)</f>
        <v>0</v>
      </c>
      <c r="FR165" s="74">
        <f>IF(AND(ISNUMBER('Emissions (start here)'!CJ165),ISNUMBER(Dispersion!$AR$11)),'Emissions (start here)'!CJ165*2000*453.59/8760/3600*Dispersion!$AR$11,0)</f>
        <v>0</v>
      </c>
      <c r="FS165" s="74">
        <f>IF(AND(ISNUMBER('Emissions (start here)'!CK165),ISNUMBER(Dispersion!$AS$8)),'Emissions (start here)'!CK165*453.59/3600*Dispersion!$AS$8,0)</f>
        <v>0</v>
      </c>
      <c r="FT165" s="74">
        <f>IF(AND(ISNUMBER('Emissions (start here)'!CK165),ISNUMBER(Dispersion!$AS$9)),'Emissions (start here)'!CK165*453.59/3600*Dispersion!$AS$9,0)</f>
        <v>0</v>
      </c>
      <c r="FU165" s="74">
        <f>IF(AND(ISNUMBER('Emissions (start here)'!CL165),ISNUMBER(Dispersion!$AS$10)),'Emissions (start here)'!CL165*2000*453.59/8760/3600*Dispersion!$AS$10,0)</f>
        <v>0</v>
      </c>
      <c r="FV165" s="74">
        <f>IF(AND(ISNUMBER('Emissions (start here)'!CL165),ISNUMBER(Dispersion!$AS$11)),'Emissions (start here)'!CL165*2000*453.59/8760/3600*Dispersion!$AS$11,0)</f>
        <v>0</v>
      </c>
      <c r="FW165" s="74">
        <f>IF(AND(ISNUMBER('Emissions (start here)'!CM165),ISNUMBER(Dispersion!$AT$8)),'Emissions (start here)'!CM165*453.59/3600*Dispersion!$AT$8,0)</f>
        <v>0</v>
      </c>
      <c r="FX165" s="74">
        <f>IF(AND(ISNUMBER('Emissions (start here)'!CM165),ISNUMBER(Dispersion!$AT$9)),'Emissions (start here)'!CM165*453.59/3600*Dispersion!$AT$9,0)</f>
        <v>0</v>
      </c>
      <c r="FY165" s="74">
        <f>IF(AND(ISNUMBER('Emissions (start here)'!CN165),ISNUMBER(Dispersion!$AT$10)),'Emissions (start here)'!CN165*2000*453.59/8760/3600*Dispersion!$AT$10,0)</f>
        <v>0</v>
      </c>
      <c r="FZ165" s="74">
        <f>IF(AND(ISNUMBER('Emissions (start here)'!CN165),ISNUMBER(Dispersion!$AT$11)),'Emissions (start here)'!CN165*2000*453.59/8760/3600*Dispersion!$AT$11,0)</f>
        <v>0</v>
      </c>
      <c r="GA165" s="74">
        <f>IF(AND(ISNUMBER('Emissions (start here)'!CO165),ISNUMBER(Dispersion!$AU$8)),'Emissions (start here)'!CO165*453.59/3600*Dispersion!$AU$8,0)</f>
        <v>0</v>
      </c>
      <c r="GB165" s="74">
        <f>IF(AND(ISNUMBER('Emissions (start here)'!CO165),ISNUMBER(Dispersion!$AU$9)),'Emissions (start here)'!CO165*453.59/3600*Dispersion!$AU$9,0)</f>
        <v>0</v>
      </c>
      <c r="GC165" s="74">
        <f>IF(AND(ISNUMBER('Emissions (start here)'!CP165),ISNUMBER(Dispersion!$AU$10)),'Emissions (start here)'!CP165*2000*453.59/8760/3600*Dispersion!$AU$10,0)</f>
        <v>0</v>
      </c>
      <c r="GD165" s="74">
        <f>IF(AND(ISNUMBER('Emissions (start here)'!CP165),ISNUMBER(Dispersion!$AU$11)),'Emissions (start here)'!CP165*2000*453.59/8760/3600*Dispersion!$AU$11,0)</f>
        <v>0</v>
      </c>
      <c r="GE165" s="74">
        <f>IF(AND(ISNUMBER('Emissions (start here)'!CQ165),ISNUMBER(Dispersion!$AV$8)),'Emissions (start here)'!CQ165*453.59/3600*Dispersion!$AV$8,0)</f>
        <v>0</v>
      </c>
      <c r="GF165" s="74">
        <f>IF(AND(ISNUMBER('Emissions (start here)'!CQ165),ISNUMBER(Dispersion!$AV$9)),'Emissions (start here)'!CQ165*453.59/3600*Dispersion!$AV$9,0)</f>
        <v>0</v>
      </c>
      <c r="GG165" s="74">
        <f>IF(AND(ISNUMBER('Emissions (start here)'!CR165),ISNUMBER(Dispersion!$AV$10)),'Emissions (start here)'!CR165*2000*453.59/8760/3600*Dispersion!$AV$10,0)</f>
        <v>0</v>
      </c>
      <c r="GH165" s="74">
        <f>IF(AND(ISNUMBER('Emissions (start here)'!CR165),ISNUMBER(Dispersion!$AV$11)),'Emissions (start here)'!CR165*2000*453.59/8760/3600*Dispersion!$AV$11,0)</f>
        <v>0</v>
      </c>
      <c r="GI165" s="74">
        <f>IF(AND(ISNUMBER('Emissions (start here)'!CS165),ISNUMBER(Dispersion!$AW$8)),'Emissions (start here)'!CS165*453.59/3600*Dispersion!$AW$8,0)</f>
        <v>0</v>
      </c>
      <c r="GJ165" s="74">
        <f>IF(AND(ISNUMBER('Emissions (start here)'!CS165),ISNUMBER(Dispersion!$AW$9)),'Emissions (start here)'!CS165*453.59/3600*Dispersion!$AW$9,0)</f>
        <v>0</v>
      </c>
      <c r="GK165" s="74">
        <f>IF(AND(ISNUMBER('Emissions (start here)'!CT165),ISNUMBER(Dispersion!$AW$10)),'Emissions (start here)'!CT165*2000*453.59/8760/3600*Dispersion!$AW$10,0)</f>
        <v>0</v>
      </c>
      <c r="GL165" s="74">
        <f>IF(AND(ISNUMBER('Emissions (start here)'!CT165),ISNUMBER(Dispersion!$AW$11)),'Emissions (start here)'!CT165*2000*453.59/8760/3600*Dispersion!$AW$11,0)</f>
        <v>0</v>
      </c>
      <c r="GM165" s="74">
        <f>IF(AND(ISNUMBER('Emissions (start here)'!CU165),ISNUMBER(Dispersion!$AX$8)),'Emissions (start here)'!CU165*453.59/3600*Dispersion!$AX$8,0)</f>
        <v>0</v>
      </c>
      <c r="GN165" s="74">
        <f>IF(AND(ISNUMBER('Emissions (start here)'!CU165),ISNUMBER(Dispersion!$AX$9)),'Emissions (start here)'!CU165*453.59/3600*Dispersion!$AX$9,0)</f>
        <v>0</v>
      </c>
      <c r="GO165" s="74">
        <f>IF(AND(ISNUMBER('Emissions (start here)'!CV165),ISNUMBER(Dispersion!$AX$10)),'Emissions (start here)'!CV165*2000*453.59/8760/3600*Dispersion!$AX$10,0)</f>
        <v>0</v>
      </c>
      <c r="GP165" s="74">
        <f>IF(AND(ISNUMBER('Emissions (start here)'!CV165),ISNUMBER(Dispersion!$AX$11)),'Emissions (start here)'!CV165*2000*453.59/8760/3600*Dispersion!$AX$11,0)</f>
        <v>0</v>
      </c>
      <c r="GQ165" s="74">
        <f>IF(AND(ISNUMBER('Emissions (start here)'!CW165),ISNUMBER(Dispersion!$AY$8)),'Emissions (start here)'!CW165*453.59/3600*Dispersion!$AY$8,0)</f>
        <v>0</v>
      </c>
      <c r="GR165" s="74">
        <f>IF(AND(ISNUMBER('Emissions (start here)'!CW165),ISNUMBER(Dispersion!$AY$9)),'Emissions (start here)'!CW165*453.59/3600*Dispersion!$AY$9,0)</f>
        <v>0</v>
      </c>
      <c r="GS165" s="74">
        <f>IF(AND(ISNUMBER('Emissions (start here)'!CX165),ISNUMBER(Dispersion!$AY$10)),'Emissions (start here)'!CX165*2000*453.59/8760/3600*Dispersion!$AY$10,0)</f>
        <v>0</v>
      </c>
      <c r="GT165" s="74">
        <f>IF(AND(ISNUMBER('Emissions (start here)'!CX165),ISNUMBER(Dispersion!$AY$11)),'Emissions (start here)'!CX165*2000*453.59/8760/3600*Dispersion!$AY$11,0)</f>
        <v>0</v>
      </c>
      <c r="GU165" s="74">
        <f>IF(AND(ISNUMBER('Emissions (start here)'!CY165),ISNUMBER(Dispersion!$AZ$8)),'Emissions (start here)'!CY165*453.59/3600*Dispersion!$AZ$8,0)</f>
        <v>0</v>
      </c>
      <c r="GV165" s="74">
        <f>IF(AND(ISNUMBER('Emissions (start here)'!CY165),ISNUMBER(Dispersion!$AZ$9)),'Emissions (start here)'!CY165*453.59/3600*Dispersion!$AZ$9,0)</f>
        <v>0</v>
      </c>
      <c r="GW165" s="74">
        <f>IF(AND(ISNUMBER('Emissions (start here)'!CZ165),ISNUMBER(Dispersion!$AZ$10)),'Emissions (start here)'!CZ165*2000*453.59/8760/3600*Dispersion!$AZ$10,0)</f>
        <v>0</v>
      </c>
      <c r="GX165" s="74">
        <f>IF(AND(ISNUMBER('Emissions (start here)'!CZ165),ISNUMBER(Dispersion!$AZ$11)),'Emissions (start here)'!CZ165*2000*453.59/8760/3600*Dispersion!$AZ$11,0)</f>
        <v>0</v>
      </c>
    </row>
    <row r="166" spans="1:206" x14ac:dyDescent="0.2">
      <c r="A166" s="51" t="str">
        <f>'Tox Values'!C166</f>
        <v>50-29-3</v>
      </c>
      <c r="B166" s="94" t="str">
        <f>'Tox Values'!D166</f>
        <v>Dichlorodiphenyltrichloroethane, p, p'- (DDT)</v>
      </c>
      <c r="C166" s="96">
        <f t="shared" si="9"/>
        <v>0</v>
      </c>
      <c r="D166" s="74">
        <f t="shared" si="10"/>
        <v>0</v>
      </c>
      <c r="E166" s="74">
        <f t="shared" si="11"/>
        <v>0</v>
      </c>
      <c r="F166" s="99">
        <f t="shared" si="12"/>
        <v>0</v>
      </c>
      <c r="G166" s="97">
        <f>IF(AND(ISNUMBER('Emissions (start here)'!E166),ISNUMBER(Dispersion!$C$8)),'Emissions (start here)'!E166*453.59/3600*Dispersion!$C$8,0)</f>
        <v>0</v>
      </c>
      <c r="H166" s="74">
        <f>IF(AND(ISNUMBER('Emissions (start here)'!E166),ISNUMBER(Dispersion!$C$9)),'Emissions (start here)'!E166*453.59/3600*Dispersion!$C$9,0)</f>
        <v>0</v>
      </c>
      <c r="I166" s="74">
        <f>IF(AND(ISNUMBER('Emissions (start here)'!F166),ISNUMBER(Dispersion!$C$10)),'Emissions (start here)'!F166*2000*453.59/8760/3600*Dispersion!$C$10,0)</f>
        <v>0</v>
      </c>
      <c r="J166" s="74">
        <f>IF(AND(ISNUMBER('Emissions (start here)'!F166),ISNUMBER(Dispersion!$C$11)),'Emissions (start here)'!F166*2000*453.59/8760/3600*Dispersion!$C$11,0)</f>
        <v>0</v>
      </c>
      <c r="K166" s="74">
        <f>IF(AND(ISNUMBER('Emissions (start here)'!G166),ISNUMBER(Dispersion!$D$8)),'Emissions (start here)'!G166*453.59/3600*Dispersion!$D$8,0)</f>
        <v>0</v>
      </c>
      <c r="L166" s="74">
        <f>IF(AND(ISNUMBER('Emissions (start here)'!G166),ISNUMBER(Dispersion!$D$9)),'Emissions (start here)'!G166*453.59/3600*Dispersion!$D$9,0)</f>
        <v>0</v>
      </c>
      <c r="M166" s="74">
        <f>IF(AND(ISNUMBER('Emissions (start here)'!H166),ISNUMBER(Dispersion!$D$10)),'Emissions (start here)'!H166*2000*453.59/8760/3600*Dispersion!$D$10,0)</f>
        <v>0</v>
      </c>
      <c r="N166" s="74">
        <f>IF(AND(ISNUMBER('Emissions (start here)'!H166),ISNUMBER(Dispersion!$D$11)),'Emissions (start here)'!H166*2000*453.59/8760/3600*Dispersion!$D$11,0)</f>
        <v>0</v>
      </c>
      <c r="O166" s="74">
        <f>IF(AND(ISNUMBER('Emissions (start here)'!I166),ISNUMBER(Dispersion!$E$8)),'Emissions (start here)'!I166*453.59/3600*Dispersion!$E$8,0)</f>
        <v>0</v>
      </c>
      <c r="P166" s="74">
        <f>IF(AND(ISNUMBER('Emissions (start here)'!I166),ISNUMBER(Dispersion!$E$9)),'Emissions (start here)'!I166*453.59/3600*Dispersion!$E$9,0)</f>
        <v>0</v>
      </c>
      <c r="Q166" s="74">
        <f>IF(AND(ISNUMBER('Emissions (start here)'!J166),ISNUMBER(Dispersion!$E$10)),'Emissions (start here)'!J166*2000*453.59/8760/3600*Dispersion!$E$10,0)</f>
        <v>0</v>
      </c>
      <c r="R166" s="74">
        <f>IF(AND(ISNUMBER('Emissions (start here)'!J166),ISNUMBER(Dispersion!$E$11)),'Emissions (start here)'!J166*2000*453.59/8760/3600*Dispersion!$E$11,0)</f>
        <v>0</v>
      </c>
      <c r="S166" s="74">
        <f>IF(AND(ISNUMBER('Emissions (start here)'!K166),ISNUMBER(Dispersion!$F$8)),'Emissions (start here)'!K166*453.59/3600*Dispersion!$F$8,0)</f>
        <v>0</v>
      </c>
      <c r="T166" s="74">
        <f>IF(AND(ISNUMBER('Emissions (start here)'!K166),ISNUMBER(Dispersion!$F$9)),'Emissions (start here)'!K166*453.59/3600*Dispersion!$F$9,0)</f>
        <v>0</v>
      </c>
      <c r="U166" s="74">
        <f>IF(AND(ISNUMBER('Emissions (start here)'!L166),ISNUMBER(Dispersion!$F$10)),'Emissions (start here)'!L166*2000*453.59/8760/3600*Dispersion!$F$10,0)</f>
        <v>0</v>
      </c>
      <c r="V166" s="74">
        <f>IF(AND(ISNUMBER('Emissions (start here)'!L166),ISNUMBER(Dispersion!$F$11)),'Emissions (start here)'!L166*2000*453.59/8760/3600*Dispersion!$F$11,0)</f>
        <v>0</v>
      </c>
      <c r="W166" s="74">
        <f>IF(AND(ISNUMBER('Emissions (start here)'!M166),ISNUMBER(Dispersion!$G$8)),'Emissions (start here)'!M166*453.59/3600*Dispersion!$G$8,0)</f>
        <v>0</v>
      </c>
      <c r="X166" s="74">
        <f>IF(AND(ISNUMBER('Emissions (start here)'!M166),ISNUMBER(Dispersion!$G$9)),'Emissions (start here)'!M166*453.59/3600*Dispersion!$G$9,0)</f>
        <v>0</v>
      </c>
      <c r="Y166" s="74">
        <f>IF(AND(ISNUMBER('Emissions (start here)'!N166),ISNUMBER(Dispersion!$G$10)),'Emissions (start here)'!N166*2000*453.59/8760/3600*Dispersion!$G$10,0)</f>
        <v>0</v>
      </c>
      <c r="Z166" s="74">
        <f>IF(AND(ISNUMBER('Emissions (start here)'!N166),ISNUMBER(Dispersion!$G$11)),'Emissions (start here)'!N166*2000*453.59/8760/3600*Dispersion!$G$11,0)</f>
        <v>0</v>
      </c>
      <c r="AA166" s="74">
        <f>IF(AND(ISNUMBER('Emissions (start here)'!O166),ISNUMBER(Dispersion!$H$8)),'Emissions (start here)'!O166*453.59/3600*Dispersion!$H$8,0)</f>
        <v>0</v>
      </c>
      <c r="AB166" s="74">
        <f>IF(AND(ISNUMBER('Emissions (start here)'!O166),ISNUMBER(Dispersion!$H$9)),'Emissions (start here)'!O166*453.59/3600*Dispersion!$H$9,0)</f>
        <v>0</v>
      </c>
      <c r="AC166" s="74">
        <f>IF(AND(ISNUMBER('Emissions (start here)'!P166),ISNUMBER(Dispersion!$H$10)),'Emissions (start here)'!P166*2000*453.59/8760/3600*Dispersion!$H$10,0)</f>
        <v>0</v>
      </c>
      <c r="AD166" s="74">
        <f>IF(AND(ISNUMBER('Emissions (start here)'!P166),ISNUMBER(Dispersion!$H$11)),'Emissions (start here)'!P166*2000*453.59/8760/3600*Dispersion!$H$11,0)</f>
        <v>0</v>
      </c>
      <c r="AE166" s="74">
        <f>IF(AND(ISNUMBER('Emissions (start here)'!Q166),ISNUMBER(Dispersion!$I$8)),'Emissions (start here)'!Q166*453.59/3600*Dispersion!$I$8,0)</f>
        <v>0</v>
      </c>
      <c r="AF166" s="74">
        <f>IF(AND(ISNUMBER('Emissions (start here)'!Q166),ISNUMBER(Dispersion!$I$9)),'Emissions (start here)'!Q166*453.59/3600*Dispersion!$I$9,0)</f>
        <v>0</v>
      </c>
      <c r="AG166" s="74">
        <f>IF(AND(ISNUMBER('Emissions (start here)'!R166),ISNUMBER(Dispersion!$I$10)),'Emissions (start here)'!R166*2000*453.59/8760/3600*Dispersion!$I$10,0)</f>
        <v>0</v>
      </c>
      <c r="AH166" s="74">
        <f>IF(AND(ISNUMBER('Emissions (start here)'!R166),ISNUMBER(Dispersion!$I$11)),'Emissions (start here)'!R166*2000*453.59/8760/3600*Dispersion!$I$11,0)</f>
        <v>0</v>
      </c>
      <c r="AI166" s="74">
        <f>IF(AND(ISNUMBER('Emissions (start here)'!S166),ISNUMBER(Dispersion!$J$8)),'Emissions (start here)'!S166*453.59/3600*Dispersion!$J$8,0)</f>
        <v>0</v>
      </c>
      <c r="AJ166" s="74">
        <f>IF(AND(ISNUMBER('Emissions (start here)'!S166),ISNUMBER(Dispersion!$J$9)),'Emissions (start here)'!S166*453.59/3600*Dispersion!$J$9,0)</f>
        <v>0</v>
      </c>
      <c r="AK166" s="74">
        <f>IF(AND(ISNUMBER('Emissions (start here)'!T166),ISNUMBER(Dispersion!$J$10)),'Emissions (start here)'!T166*2000*453.59/8760/3600*Dispersion!$J$10,0)</f>
        <v>0</v>
      </c>
      <c r="AL166" s="74">
        <f>IF(AND(ISNUMBER('Emissions (start here)'!T166),ISNUMBER(Dispersion!$J$11)),'Emissions (start here)'!T166*2000*453.59/8760/3600*Dispersion!$J$11,0)</f>
        <v>0</v>
      </c>
      <c r="AM166" s="74">
        <f>IF(AND(ISNUMBER('Emissions (start here)'!U166),ISNUMBER(Dispersion!$K$8)),'Emissions (start here)'!U166*453.59/3600*Dispersion!$K$8,0)</f>
        <v>0</v>
      </c>
      <c r="AN166" s="74">
        <f>IF(AND(ISNUMBER('Emissions (start here)'!U166),ISNUMBER(Dispersion!$K$9)),'Emissions (start here)'!U166*453.59/3600*Dispersion!$K$9,0)</f>
        <v>0</v>
      </c>
      <c r="AO166" s="74">
        <f>IF(AND(ISNUMBER('Emissions (start here)'!V166),ISNUMBER(Dispersion!$K$10)),'Emissions (start here)'!V166*2000*453.59/8760/3600*Dispersion!$K$10,0)</f>
        <v>0</v>
      </c>
      <c r="AP166" s="74">
        <f>IF(AND(ISNUMBER('Emissions (start here)'!V166),ISNUMBER(Dispersion!$K$11)),'Emissions (start here)'!V166*2000*453.59/8760/3600*Dispersion!$K$11,0)</f>
        <v>0</v>
      </c>
      <c r="AQ166" s="74">
        <f>IF(AND(ISNUMBER('Emissions (start here)'!W166),ISNUMBER(Dispersion!$L$8)),'Emissions (start here)'!W166*453.59/3600*Dispersion!$L$8,0)</f>
        <v>0</v>
      </c>
      <c r="AR166" s="74">
        <f>IF(AND(ISNUMBER('Emissions (start here)'!W166),ISNUMBER(Dispersion!$L$9)),'Emissions (start here)'!W166*453.59/3600*Dispersion!$L$9,0)</f>
        <v>0</v>
      </c>
      <c r="AS166" s="74">
        <f>IF(AND(ISNUMBER('Emissions (start here)'!X166),ISNUMBER(Dispersion!$L$10)),'Emissions (start here)'!X166*2000*453.59/8760/3600*Dispersion!$L$10,0)</f>
        <v>0</v>
      </c>
      <c r="AT166" s="74">
        <f>IF(AND(ISNUMBER('Emissions (start here)'!X166),ISNUMBER(Dispersion!$L$11)),'Emissions (start here)'!X166*2000*453.59/8760/3600*Dispersion!$L$11,0)</f>
        <v>0</v>
      </c>
      <c r="AU166" s="74">
        <f>IF(AND(ISNUMBER('Emissions (start here)'!Y166),ISNUMBER(Dispersion!$M$8)),'Emissions (start here)'!Y166*453.59/3600*Dispersion!$M$8,0)</f>
        <v>0</v>
      </c>
      <c r="AV166" s="74">
        <f>IF(AND(ISNUMBER('Emissions (start here)'!Y166),ISNUMBER(Dispersion!$M$9)),'Emissions (start here)'!Y166*453.59/3600*Dispersion!$M$9,0)</f>
        <v>0</v>
      </c>
      <c r="AW166" s="74">
        <f>IF(AND(ISNUMBER('Emissions (start here)'!Z166),ISNUMBER(Dispersion!$M$10)),'Emissions (start here)'!Z166*2000*453.59/8760/3600*Dispersion!$M$10,0)</f>
        <v>0</v>
      </c>
      <c r="AX166" s="74">
        <f>IF(AND(ISNUMBER('Emissions (start here)'!Z166),ISNUMBER(Dispersion!$M$11)),'Emissions (start here)'!Z166*2000*453.59/8760/3600*Dispersion!$M$11,0)</f>
        <v>0</v>
      </c>
      <c r="AY166" s="74">
        <f>IF(AND(ISNUMBER('Emissions (start here)'!AA166),ISNUMBER(Dispersion!$N$8)),'Emissions (start here)'!AA166*453.59/3600*Dispersion!$N$8,0)</f>
        <v>0</v>
      </c>
      <c r="AZ166" s="74">
        <f>IF(AND(ISNUMBER('Emissions (start here)'!AA166),ISNUMBER(Dispersion!$N$9)),'Emissions (start here)'!AA166*453.59/3600*Dispersion!$N$9,0)</f>
        <v>0</v>
      </c>
      <c r="BA166" s="74">
        <f>IF(AND(ISNUMBER('Emissions (start here)'!AB166),ISNUMBER(Dispersion!$N$10)),'Emissions (start here)'!AB166*2000*453.59/8760/3600*Dispersion!$N$10,0)</f>
        <v>0</v>
      </c>
      <c r="BB166" s="74">
        <f>IF(AND(ISNUMBER('Emissions (start here)'!AB166),ISNUMBER(Dispersion!$N$11)),'Emissions (start here)'!AB166*2000*453.59/8760/3600*Dispersion!$N$11,0)</f>
        <v>0</v>
      </c>
      <c r="BC166" s="74">
        <f>IF(AND(ISNUMBER('Emissions (start here)'!AC166),ISNUMBER(Dispersion!$O$8)),'Emissions (start here)'!AC166*453.59/3600*Dispersion!$O$8,0)</f>
        <v>0</v>
      </c>
      <c r="BD166" s="74">
        <f>IF(AND(ISNUMBER('Emissions (start here)'!AC166),ISNUMBER(Dispersion!$O$9)),'Emissions (start here)'!AC166*453.59/3600*Dispersion!$O$9,0)</f>
        <v>0</v>
      </c>
      <c r="BE166" s="74">
        <f>IF(AND(ISNUMBER('Emissions (start here)'!AD166),ISNUMBER(Dispersion!$O$10)),'Emissions (start here)'!AD166*2000*453.59/8760/3600*Dispersion!$O$10,0)</f>
        <v>0</v>
      </c>
      <c r="BF166" s="74">
        <f>IF(AND(ISNUMBER('Emissions (start here)'!AD166),ISNUMBER(Dispersion!$O$11)),'Emissions (start here)'!AD166*2000*453.59/8760/3600*Dispersion!$O$11,0)</f>
        <v>0</v>
      </c>
      <c r="BG166" s="74">
        <f>IF(AND(ISNUMBER('Emissions (start here)'!AE166),ISNUMBER(Dispersion!$P$8)),'Emissions (start here)'!AE166*453.59/3600*Dispersion!$P$8,0)</f>
        <v>0</v>
      </c>
      <c r="BH166" s="74">
        <f>IF(AND(ISNUMBER('Emissions (start here)'!AE166),ISNUMBER(Dispersion!$P$9)),'Emissions (start here)'!AE166*453.59/3600*Dispersion!$P$9,0)</f>
        <v>0</v>
      </c>
      <c r="BI166" s="74">
        <f>IF(AND(ISNUMBER('Emissions (start here)'!AF166),ISNUMBER(Dispersion!$P$10)),'Emissions (start here)'!AF166*2000*453.59/8760/3600*Dispersion!$P$10,0)</f>
        <v>0</v>
      </c>
      <c r="BJ166" s="74">
        <f>IF(AND(ISNUMBER('Emissions (start here)'!AF166),ISNUMBER(Dispersion!$P$11)),'Emissions (start here)'!AF166*2000*453.59/8760/3600*Dispersion!$P$11,0)</f>
        <v>0</v>
      </c>
      <c r="BK166" s="74">
        <f>IF(AND(ISNUMBER('Emissions (start here)'!AG166),ISNUMBER(Dispersion!$Q$8)),'Emissions (start here)'!AG166*453.59/3600*Dispersion!$Q$8,0)</f>
        <v>0</v>
      </c>
      <c r="BL166" s="74">
        <f>IF(AND(ISNUMBER('Emissions (start here)'!AG166),ISNUMBER(Dispersion!$Q$9)),'Emissions (start here)'!AG166*453.59/3600*Dispersion!$Q$9,0)</f>
        <v>0</v>
      </c>
      <c r="BM166" s="74">
        <f>IF(AND(ISNUMBER('Emissions (start here)'!AH166),ISNUMBER(Dispersion!$Q$10)),'Emissions (start here)'!AH166*2000*453.59/8760/3600*Dispersion!$Q$10,0)</f>
        <v>0</v>
      </c>
      <c r="BN166" s="74">
        <f>IF(AND(ISNUMBER('Emissions (start here)'!AH166),ISNUMBER(Dispersion!$Q$11)),'Emissions (start here)'!AH166*2000*453.59/8760/3600*Dispersion!$Q$11,0)</f>
        <v>0</v>
      </c>
      <c r="BO166" s="74">
        <f>IF(AND(ISNUMBER('Emissions (start here)'!AI166),ISNUMBER(Dispersion!$R$8)),'Emissions (start here)'!AI166*453.59/3600*Dispersion!$R$8,0)</f>
        <v>0</v>
      </c>
      <c r="BP166" s="74">
        <f>IF(AND(ISNUMBER('Emissions (start here)'!AI166),ISNUMBER(Dispersion!$R$9)),'Emissions (start here)'!AI166*453.59/3600*Dispersion!$R$9,0)</f>
        <v>0</v>
      </c>
      <c r="BQ166" s="74">
        <f>IF(AND(ISNUMBER('Emissions (start here)'!AJ166),ISNUMBER(Dispersion!$R$10)),'Emissions (start here)'!AJ166*2000*453.59/8760/3600*Dispersion!$R$10,0)</f>
        <v>0</v>
      </c>
      <c r="BR166" s="74">
        <f>IF(AND(ISNUMBER('Emissions (start here)'!AJ166),ISNUMBER(Dispersion!$R$11)),'Emissions (start here)'!AJ166*2000*453.59/8760/3600*Dispersion!$R$11,0)</f>
        <v>0</v>
      </c>
      <c r="BS166" s="74">
        <f>IF(AND(ISNUMBER('Emissions (start here)'!AK166),ISNUMBER(Dispersion!$S$8)),'Emissions (start here)'!AK166*453.59/3600*Dispersion!$S$8,0)</f>
        <v>0</v>
      </c>
      <c r="BT166" s="74">
        <f>IF(AND(ISNUMBER('Emissions (start here)'!AK166),ISNUMBER(Dispersion!$S$9)),'Emissions (start here)'!AK166*453.59/3600*Dispersion!$S$9,0)</f>
        <v>0</v>
      </c>
      <c r="BU166" s="74">
        <f>IF(AND(ISNUMBER('Emissions (start here)'!AL166),ISNUMBER(Dispersion!$S$10)),'Emissions (start here)'!AL166*2000*453.59/8760/3600*Dispersion!$S$10,0)</f>
        <v>0</v>
      </c>
      <c r="BV166" s="74">
        <f>IF(AND(ISNUMBER('Emissions (start here)'!AL166),ISNUMBER(Dispersion!$S$11)),'Emissions (start here)'!AL166*2000*453.59/8760/3600*Dispersion!$S$11,0)</f>
        <v>0</v>
      </c>
      <c r="BW166" s="74">
        <f>IF(AND(ISNUMBER('Emissions (start here)'!AM166),ISNUMBER(Dispersion!$T$8)),'Emissions (start here)'!AM166*453.59/3600*Dispersion!$T$8,0)</f>
        <v>0</v>
      </c>
      <c r="BX166" s="74">
        <f>IF(AND(ISNUMBER('Emissions (start here)'!AM166),ISNUMBER(Dispersion!$T$9)),'Emissions (start here)'!AM166*453.59/3600*Dispersion!$T$9,0)</f>
        <v>0</v>
      </c>
      <c r="BY166" s="74">
        <f>IF(AND(ISNUMBER('Emissions (start here)'!AN166),ISNUMBER(Dispersion!$T$10)),'Emissions (start here)'!AN166*2000*453.59/8760/3600*Dispersion!$T$10,0)</f>
        <v>0</v>
      </c>
      <c r="BZ166" s="74">
        <f>IF(AND(ISNUMBER('Emissions (start here)'!AN166),ISNUMBER(Dispersion!$T$11)),'Emissions (start here)'!AN166*2000*453.59/8760/3600*Dispersion!$T$11,0)</f>
        <v>0</v>
      </c>
      <c r="CA166" s="74">
        <f>IF(AND(ISNUMBER('Emissions (start here)'!AO166),ISNUMBER(Dispersion!$U$8)),'Emissions (start here)'!AO166*453.59/3600*Dispersion!$U$8,0)</f>
        <v>0</v>
      </c>
      <c r="CB166" s="74">
        <f>IF(AND(ISNUMBER('Emissions (start here)'!AO166),ISNUMBER(Dispersion!$U$9)),'Emissions (start here)'!AO166*453.59/3600*Dispersion!$U$9,0)</f>
        <v>0</v>
      </c>
      <c r="CC166" s="74">
        <f>IF(AND(ISNUMBER('Emissions (start here)'!AP166),ISNUMBER(Dispersion!$U$10)),'Emissions (start here)'!AP166*2000*453.59/8760/3600*Dispersion!$U$10,0)</f>
        <v>0</v>
      </c>
      <c r="CD166" s="74">
        <f>IF(AND(ISNUMBER('Emissions (start here)'!AP166),ISNUMBER(Dispersion!$U$11)),'Emissions (start here)'!AP166*2000*453.59/8760/3600*Dispersion!$U$11,0)</f>
        <v>0</v>
      </c>
      <c r="CE166" s="74">
        <f>IF(AND(ISNUMBER('Emissions (start here)'!AQ166),ISNUMBER(Dispersion!$V$8)),'Emissions (start here)'!AQ166*453.59/3600*Dispersion!$V$8,0)</f>
        <v>0</v>
      </c>
      <c r="CF166" s="74">
        <f>IF(AND(ISNUMBER('Emissions (start here)'!AQ166),ISNUMBER(Dispersion!$V$9)),'Emissions (start here)'!AQ166*453.59/3600*Dispersion!$V$9,0)</f>
        <v>0</v>
      </c>
      <c r="CG166" s="74">
        <f>IF(AND(ISNUMBER('Emissions (start here)'!AR166),ISNUMBER(Dispersion!$V$10)),'Emissions (start here)'!AR166*2000*453.59/8760/3600*Dispersion!$V$10,0)</f>
        <v>0</v>
      </c>
      <c r="CH166" s="74">
        <f>IF(AND(ISNUMBER('Emissions (start here)'!AR166),ISNUMBER(Dispersion!$V$11)),'Emissions (start here)'!AR166*2000*453.59/8760/3600*Dispersion!$V$11,0)</f>
        <v>0</v>
      </c>
      <c r="CI166" s="74">
        <f>IF(AND(ISNUMBER('Emissions (start here)'!AS166),ISNUMBER(Dispersion!$W$8)),'Emissions (start here)'!AS166*453.59/3600*Dispersion!$W$8,0)</f>
        <v>0</v>
      </c>
      <c r="CJ166" s="74">
        <f>IF(AND(ISNUMBER('Emissions (start here)'!AS166),ISNUMBER(Dispersion!$W$9)),'Emissions (start here)'!AS166*453.59/3600*Dispersion!$W$9,0)</f>
        <v>0</v>
      </c>
      <c r="CK166" s="74">
        <f>IF(AND(ISNUMBER('Emissions (start here)'!AT166),ISNUMBER(Dispersion!$W$10)),'Emissions (start here)'!AT166*2000*453.59/8760/3600*Dispersion!$W$10,0)</f>
        <v>0</v>
      </c>
      <c r="CL166" s="74">
        <f>IF(AND(ISNUMBER('Emissions (start here)'!AT166),ISNUMBER(Dispersion!$W$11)),'Emissions (start here)'!AT166*2000*453.59/8760/3600*Dispersion!$W$11,0)</f>
        <v>0</v>
      </c>
      <c r="CM166" s="74">
        <f>IF(AND(ISNUMBER('Emissions (start here)'!AU166),ISNUMBER(Dispersion!$X$8)),'Emissions (start here)'!AU166*453.59/3600*Dispersion!$X$8,0)</f>
        <v>0</v>
      </c>
      <c r="CN166" s="74">
        <f>IF(AND(ISNUMBER('Emissions (start here)'!AU166),ISNUMBER(Dispersion!$X$9)),'Emissions (start here)'!AU166*453.59/3600*Dispersion!$X$9,0)</f>
        <v>0</v>
      </c>
      <c r="CO166" s="74">
        <f>IF(AND(ISNUMBER('Emissions (start here)'!AV166),ISNUMBER(Dispersion!$X$10)),'Emissions (start here)'!AV166*2000*453.59/8760/3600*Dispersion!$X$10,0)</f>
        <v>0</v>
      </c>
      <c r="CP166" s="74">
        <f>IF(AND(ISNUMBER('Emissions (start here)'!AV166),ISNUMBER(Dispersion!$X$11)),'Emissions (start here)'!AV166*2000*453.59/8760/3600*Dispersion!$X$11,0)</f>
        <v>0</v>
      </c>
      <c r="CQ166" s="74">
        <f>IF(AND(ISNUMBER('Emissions (start here)'!AW166),ISNUMBER(Dispersion!$Y$8)),'Emissions (start here)'!AW166*453.59/3600*Dispersion!$Y$8,0)</f>
        <v>0</v>
      </c>
      <c r="CR166" s="74">
        <f>IF(AND(ISNUMBER('Emissions (start here)'!AW166),ISNUMBER(Dispersion!$Y$9)),'Emissions (start here)'!AW166*453.59/3600*Dispersion!$Y$9,0)</f>
        <v>0</v>
      </c>
      <c r="CS166" s="74">
        <f>IF(AND(ISNUMBER('Emissions (start here)'!AX166),ISNUMBER(Dispersion!$Y$10)),'Emissions (start here)'!AX166*2000*453.59/8760/3600*Dispersion!$Y$10,0)</f>
        <v>0</v>
      </c>
      <c r="CT166" s="74">
        <f>IF(AND(ISNUMBER('Emissions (start here)'!AX166),ISNUMBER(Dispersion!$Y$11)),'Emissions (start here)'!AX166*2000*453.59/8760/3600*Dispersion!$Y$11,0)</f>
        <v>0</v>
      </c>
      <c r="CU166" s="74">
        <f>IF(AND(ISNUMBER('Emissions (start here)'!AY166),ISNUMBER(Dispersion!$Z$8)),'Emissions (start here)'!AY166*453.59/3600*Dispersion!$Z$8,0)</f>
        <v>0</v>
      </c>
      <c r="CV166" s="74">
        <f>IF(AND(ISNUMBER('Emissions (start here)'!AY166),ISNUMBER(Dispersion!$Z$9)),'Emissions (start here)'!AY166*453.59/3600*Dispersion!$Z$9,0)</f>
        <v>0</v>
      </c>
      <c r="CW166" s="74">
        <f>IF(AND(ISNUMBER('Emissions (start here)'!AZ166),ISNUMBER(Dispersion!$Z$10)),'Emissions (start here)'!AZ166*2000*453.59/8760/3600*Dispersion!$Z$10,0)</f>
        <v>0</v>
      </c>
      <c r="CX166" s="74">
        <f>IF(AND(ISNUMBER('Emissions (start here)'!AZ166),ISNUMBER(Dispersion!$Z$11)),'Emissions (start here)'!AZ166*2000*453.59/8760/3600*Dispersion!$Z$11,0)</f>
        <v>0</v>
      </c>
      <c r="CY166" s="74">
        <f>IF(AND(ISNUMBER('Emissions (start here)'!BA166),ISNUMBER(Dispersion!$AA$8)),'Emissions (start here)'!BA166*453.59/3600*Dispersion!$AA$8,0)</f>
        <v>0</v>
      </c>
      <c r="CZ166" s="74">
        <f>IF(AND(ISNUMBER('Emissions (start here)'!BA166),ISNUMBER(Dispersion!$AA$9)),'Emissions (start here)'!BA166*453.59/3600*Dispersion!$AA$9,0)</f>
        <v>0</v>
      </c>
      <c r="DA166" s="74">
        <f>IF(AND(ISNUMBER('Emissions (start here)'!BB166),ISNUMBER(Dispersion!$AA$10)),'Emissions (start here)'!BB166*2000*453.59/8760/3600*Dispersion!$AA$10,0)</f>
        <v>0</v>
      </c>
      <c r="DB166" s="74">
        <f>IF(AND(ISNUMBER('Emissions (start here)'!BB166),ISNUMBER(Dispersion!$AA$11)),'Emissions (start here)'!BB166*2000*453.59/8760/3600*Dispersion!$AA$11,0)</f>
        <v>0</v>
      </c>
      <c r="DC166" s="74">
        <f>IF(AND(ISNUMBER('Emissions (start here)'!BC166),ISNUMBER(Dispersion!$AB$8)),'Emissions (start here)'!BC166*453.59/3600*Dispersion!$AB$8,0)</f>
        <v>0</v>
      </c>
      <c r="DD166" s="74">
        <f>IF(AND(ISNUMBER('Emissions (start here)'!BC166),ISNUMBER(Dispersion!$AB$9)),'Emissions (start here)'!BC166*453.59/3600*Dispersion!$AB$9,0)</f>
        <v>0</v>
      </c>
      <c r="DE166" s="74">
        <f>IF(AND(ISNUMBER('Emissions (start here)'!BD166),ISNUMBER(Dispersion!$AB$10)),'Emissions (start here)'!BD166*2000*453.59/8760/3600*Dispersion!$AB$10,0)</f>
        <v>0</v>
      </c>
      <c r="DF166" s="74">
        <f>IF(AND(ISNUMBER('Emissions (start here)'!BD166),ISNUMBER(Dispersion!$AB$11)),'Emissions (start here)'!BD166*2000*453.59/8760/3600*Dispersion!$AB$11,0)</f>
        <v>0</v>
      </c>
      <c r="DG166" s="74">
        <f>IF(AND(ISNUMBER('Emissions (start here)'!BE166),ISNUMBER(Dispersion!$AC$8)),'Emissions (start here)'!BE166*453.59/3600*Dispersion!$AC$8,0)</f>
        <v>0</v>
      </c>
      <c r="DH166" s="74">
        <f>IF(AND(ISNUMBER('Emissions (start here)'!BE166),ISNUMBER(Dispersion!$AC$9)),'Emissions (start here)'!BE166*453.59/3600*Dispersion!$AC$9,0)</f>
        <v>0</v>
      </c>
      <c r="DI166" s="74">
        <f>IF(AND(ISNUMBER('Emissions (start here)'!BF166),ISNUMBER(Dispersion!$AC$10)),'Emissions (start here)'!BF166*2000*453.59/8760/3600*Dispersion!$AC$10,0)</f>
        <v>0</v>
      </c>
      <c r="DJ166" s="74">
        <f>IF(AND(ISNUMBER('Emissions (start here)'!BF166),ISNUMBER(Dispersion!$AC$11)),'Emissions (start here)'!BF166*2000*453.59/8760/3600*Dispersion!$AC$11,0)</f>
        <v>0</v>
      </c>
      <c r="DK166" s="74">
        <f>IF(AND(ISNUMBER('Emissions (start here)'!BG166),ISNUMBER(Dispersion!$AD$8)),'Emissions (start here)'!BG166*453.59/3600*Dispersion!$AD$8,0)</f>
        <v>0</v>
      </c>
      <c r="DL166" s="74">
        <f>IF(AND(ISNUMBER('Emissions (start here)'!BG166),ISNUMBER(Dispersion!$AD$9)),'Emissions (start here)'!BG166*453.59/3600*Dispersion!$AD$9,0)</f>
        <v>0</v>
      </c>
      <c r="DM166" s="74">
        <f>IF(AND(ISNUMBER('Emissions (start here)'!BH166),ISNUMBER(Dispersion!$AD$10)),'Emissions (start here)'!BH166*2000*453.59/8760/3600*Dispersion!$AD$10,0)</f>
        <v>0</v>
      </c>
      <c r="DN166" s="74">
        <f>IF(AND(ISNUMBER('Emissions (start here)'!BH166),ISNUMBER(Dispersion!$AD$11)),'Emissions (start here)'!BH166*2000*453.59/8760/3600*Dispersion!$AD$11,0)</f>
        <v>0</v>
      </c>
      <c r="DO166" s="74">
        <f>IF(AND(ISNUMBER('Emissions (start here)'!BI166),ISNUMBER(Dispersion!$AE$8)),'Emissions (start here)'!BI166*453.59/3600*Dispersion!$AE$8,0)</f>
        <v>0</v>
      </c>
      <c r="DP166" s="74">
        <f>IF(AND(ISNUMBER('Emissions (start here)'!BI166),ISNUMBER(Dispersion!$AE$9)),'Emissions (start here)'!BI166*453.59/3600*Dispersion!$AE$9,0)</f>
        <v>0</v>
      </c>
      <c r="DQ166" s="74">
        <f>IF(AND(ISNUMBER('Emissions (start here)'!BJ166),ISNUMBER(Dispersion!$AE$10)),'Emissions (start here)'!BJ166*2000*453.59/8760/3600*Dispersion!$AE$10,0)</f>
        <v>0</v>
      </c>
      <c r="DR166" s="74">
        <f>IF(AND(ISNUMBER('Emissions (start here)'!BJ166),ISNUMBER(Dispersion!$AE$11)),'Emissions (start here)'!BJ166*2000*453.59/8760/3600*Dispersion!$AE$11,0)</f>
        <v>0</v>
      </c>
      <c r="DS166" s="74">
        <f>IF(AND(ISNUMBER('Emissions (start here)'!BK166),ISNUMBER(Dispersion!$AF$8)),'Emissions (start here)'!BK166*453.59/3600*Dispersion!$AF$8,0)</f>
        <v>0</v>
      </c>
      <c r="DT166" s="74">
        <f>IF(AND(ISNUMBER('Emissions (start here)'!BK166),ISNUMBER(Dispersion!$AF$9)),'Emissions (start here)'!BK166*453.59/3600*Dispersion!$AF$9,0)</f>
        <v>0</v>
      </c>
      <c r="DU166" s="74">
        <f>IF(AND(ISNUMBER('Emissions (start here)'!BL166),ISNUMBER(Dispersion!$AF$10)),'Emissions (start here)'!BL166*2000*453.59/8760/3600*Dispersion!$AF$10,0)</f>
        <v>0</v>
      </c>
      <c r="DV166" s="74">
        <f>IF(AND(ISNUMBER('Emissions (start here)'!BL166),ISNUMBER(Dispersion!$AF$11)),'Emissions (start here)'!BL166*2000*453.59/8760/3600*Dispersion!$AF$11,0)</f>
        <v>0</v>
      </c>
      <c r="DW166" s="74">
        <f>IF(AND(ISNUMBER('Emissions (start here)'!BM166),ISNUMBER(Dispersion!$AG$8)),'Emissions (start here)'!BM166*453.59/3600*Dispersion!$AG$8,0)</f>
        <v>0</v>
      </c>
      <c r="DX166" s="74">
        <f>IF(AND(ISNUMBER('Emissions (start here)'!BM166),ISNUMBER(Dispersion!$AG$9)),'Emissions (start here)'!BM166*453.59/3600*Dispersion!$AG$9,0)</f>
        <v>0</v>
      </c>
      <c r="DY166" s="74">
        <f>IF(AND(ISNUMBER('Emissions (start here)'!BN166),ISNUMBER(Dispersion!$AG$10)),'Emissions (start here)'!BN166*2000*453.59/8760/3600*Dispersion!$AG$10,0)</f>
        <v>0</v>
      </c>
      <c r="DZ166" s="74">
        <f>IF(AND(ISNUMBER('Emissions (start here)'!BN166),ISNUMBER(Dispersion!$AG$11)),'Emissions (start here)'!BN166*2000*453.59/8760/3600*Dispersion!$AG$11,0)</f>
        <v>0</v>
      </c>
      <c r="EA166" s="74">
        <f>IF(AND(ISNUMBER('Emissions (start here)'!BO166),ISNUMBER(Dispersion!$AH$8)),'Emissions (start here)'!BO166*453.59/3600*Dispersion!$AH$8,0)</f>
        <v>0</v>
      </c>
      <c r="EB166" s="74">
        <f>IF(AND(ISNUMBER('Emissions (start here)'!BO166),ISNUMBER(Dispersion!$AH$9)),'Emissions (start here)'!BO166*453.59/3600*Dispersion!$AH$9,0)</f>
        <v>0</v>
      </c>
      <c r="EC166" s="74">
        <f>IF(AND(ISNUMBER('Emissions (start here)'!BP166),ISNUMBER(Dispersion!$AH$10)),'Emissions (start here)'!BP166*2000*453.59/8760/3600*Dispersion!$AH$10,0)</f>
        <v>0</v>
      </c>
      <c r="ED166" s="74">
        <f>IF(AND(ISNUMBER('Emissions (start here)'!BP166),ISNUMBER(Dispersion!$AH$11)),'Emissions (start here)'!BP166*2000*453.59/8760/3600*Dispersion!$AH$11,0)</f>
        <v>0</v>
      </c>
      <c r="EE166" s="74">
        <f>IF(AND(ISNUMBER('Emissions (start here)'!BQ166),ISNUMBER(Dispersion!$AI$8)),'Emissions (start here)'!BQ166*453.59/3600*Dispersion!$AI$8,0)</f>
        <v>0</v>
      </c>
      <c r="EF166" s="74">
        <f>IF(AND(ISNUMBER('Emissions (start here)'!BQ166),ISNUMBER(Dispersion!$AI$9)),'Emissions (start here)'!BQ166*453.59/3600*Dispersion!$AI$9,0)</f>
        <v>0</v>
      </c>
      <c r="EG166" s="74">
        <f>IF(AND(ISNUMBER('Emissions (start here)'!BR166),ISNUMBER(Dispersion!$AI$10)),'Emissions (start here)'!BR166*2000*453.59/8760/3600*Dispersion!$AI$10,0)</f>
        <v>0</v>
      </c>
      <c r="EH166" s="74">
        <f>IF(AND(ISNUMBER('Emissions (start here)'!BR166),ISNUMBER(Dispersion!$AI$11)),'Emissions (start here)'!BR166*2000*453.59/8760/3600*Dispersion!$AI$11,0)</f>
        <v>0</v>
      </c>
      <c r="EI166" s="74">
        <f>IF(AND(ISNUMBER('Emissions (start here)'!BS166),ISNUMBER(Dispersion!$AJ$8)),'Emissions (start here)'!BS166*453.59/3600*Dispersion!$AJ$8,0)</f>
        <v>0</v>
      </c>
      <c r="EJ166" s="74">
        <f>IF(AND(ISNUMBER('Emissions (start here)'!BS166),ISNUMBER(Dispersion!$AJ$9)),'Emissions (start here)'!BS166*453.59/3600*Dispersion!$AJ$9,0)</f>
        <v>0</v>
      </c>
      <c r="EK166" s="74">
        <f>IF(AND(ISNUMBER('Emissions (start here)'!BT166),ISNUMBER(Dispersion!$AJ$10)),'Emissions (start here)'!BT166*2000*453.59/8760/3600*Dispersion!$AJ$10,0)</f>
        <v>0</v>
      </c>
      <c r="EL166" s="74">
        <f>IF(AND(ISNUMBER('Emissions (start here)'!BT166),ISNUMBER(Dispersion!$AJ$11)),'Emissions (start here)'!BT166*2000*453.59/8760/3600*Dispersion!$AJ$11,0)</f>
        <v>0</v>
      </c>
      <c r="EM166" s="74">
        <f>IF(AND(ISNUMBER('Emissions (start here)'!BU166),ISNUMBER(Dispersion!$AK$8)),'Emissions (start here)'!BU166*453.59/3600*Dispersion!$AK$8,0)</f>
        <v>0</v>
      </c>
      <c r="EN166" s="74">
        <f>IF(AND(ISNUMBER('Emissions (start here)'!BU166),ISNUMBER(Dispersion!$AK$9)),'Emissions (start here)'!BU166*453.59/3600*Dispersion!$AK$9,0)</f>
        <v>0</v>
      </c>
      <c r="EO166" s="74">
        <f>IF(AND(ISNUMBER('Emissions (start here)'!BV166),ISNUMBER(Dispersion!$AK$10)),'Emissions (start here)'!BV166*2000*453.59/8760/3600*Dispersion!$AK$10,0)</f>
        <v>0</v>
      </c>
      <c r="EP166" s="74">
        <f>IF(AND(ISNUMBER('Emissions (start here)'!BV166),ISNUMBER(Dispersion!$AK$11)),'Emissions (start here)'!BV166*2000*453.59/8760/3600*Dispersion!$AK$11,0)</f>
        <v>0</v>
      </c>
      <c r="EQ166" s="74">
        <f>IF(AND(ISNUMBER('Emissions (start here)'!BW166),ISNUMBER(Dispersion!$AL$8)),'Emissions (start here)'!BW166*453.59/3600*Dispersion!$AL$8,0)</f>
        <v>0</v>
      </c>
      <c r="ER166" s="74">
        <f>IF(AND(ISNUMBER('Emissions (start here)'!BW166),ISNUMBER(Dispersion!$AL$9)),'Emissions (start here)'!BW166*453.59/3600*Dispersion!$AL$9,0)</f>
        <v>0</v>
      </c>
      <c r="ES166" s="74">
        <f>IF(AND(ISNUMBER('Emissions (start here)'!BX166),ISNUMBER(Dispersion!$AL$10)),'Emissions (start here)'!BX166*2000*453.59/8760/3600*Dispersion!$AL$10,0)</f>
        <v>0</v>
      </c>
      <c r="ET166" s="74">
        <f>IF(AND(ISNUMBER('Emissions (start here)'!BX166),ISNUMBER(Dispersion!$AL$11)),'Emissions (start here)'!BX166*2000*453.59/8760/3600*Dispersion!$AL$11,0)</f>
        <v>0</v>
      </c>
      <c r="EU166" s="74">
        <f>IF(AND(ISNUMBER('Emissions (start here)'!BY166),ISNUMBER(Dispersion!$AM$8)),'Emissions (start here)'!BY166*453.59/3600*Dispersion!$AM$8,0)</f>
        <v>0</v>
      </c>
      <c r="EV166" s="74">
        <f>IF(AND(ISNUMBER('Emissions (start here)'!BY166),ISNUMBER(Dispersion!$AM$9)),'Emissions (start here)'!BY166*453.59/3600*Dispersion!$AM$9,0)</f>
        <v>0</v>
      </c>
      <c r="EW166" s="74">
        <f>IF(AND(ISNUMBER('Emissions (start here)'!BZ166),ISNUMBER(Dispersion!$AM$10)),'Emissions (start here)'!BZ166*2000*453.59/8760/3600*Dispersion!$AM$10,0)</f>
        <v>0</v>
      </c>
      <c r="EX166" s="74">
        <f>IF(AND(ISNUMBER('Emissions (start here)'!BZ166),ISNUMBER(Dispersion!$AM$11)),'Emissions (start here)'!BZ166*2000*453.59/8760/3600*Dispersion!$AM$11,0)</f>
        <v>0</v>
      </c>
      <c r="EY166" s="74">
        <f>IF(AND(ISNUMBER('Emissions (start here)'!CA166),ISNUMBER(Dispersion!$AN$8)),'Emissions (start here)'!CA166*453.59/3600*Dispersion!$AN$8,0)</f>
        <v>0</v>
      </c>
      <c r="EZ166" s="74">
        <f>IF(AND(ISNUMBER('Emissions (start here)'!CA166),ISNUMBER(Dispersion!$AN$9)),'Emissions (start here)'!CA166*453.59/3600*Dispersion!$AN$9,0)</f>
        <v>0</v>
      </c>
      <c r="FA166" s="74">
        <f>IF(AND(ISNUMBER('Emissions (start here)'!CB166),ISNUMBER(Dispersion!$AN$10)),'Emissions (start here)'!CB166*2000*453.59/8760/3600*Dispersion!$AN$10,0)</f>
        <v>0</v>
      </c>
      <c r="FB166" s="74">
        <f>IF(AND(ISNUMBER('Emissions (start here)'!CB166),ISNUMBER(Dispersion!$AN$11)),'Emissions (start here)'!CB166*2000*453.59/8760/3600*Dispersion!$AN$11,0)</f>
        <v>0</v>
      </c>
      <c r="FC166" s="74">
        <f>IF(AND(ISNUMBER('Emissions (start here)'!CC166),ISNUMBER(Dispersion!$AO$8)),'Emissions (start here)'!CC166*453.59/3600*Dispersion!$AO$8,0)</f>
        <v>0</v>
      </c>
      <c r="FD166" s="74">
        <f>IF(AND(ISNUMBER('Emissions (start here)'!CC166),ISNUMBER(Dispersion!$AO$9)),'Emissions (start here)'!CC166*453.59/3600*Dispersion!$AO$9,0)</f>
        <v>0</v>
      </c>
      <c r="FE166" s="74">
        <f>IF(AND(ISNUMBER('Emissions (start here)'!CD166),ISNUMBER(Dispersion!$AO$10)),'Emissions (start here)'!CD166*2000*453.59/8760/3600*Dispersion!$AO$10,0)</f>
        <v>0</v>
      </c>
      <c r="FF166" s="74">
        <f>IF(AND(ISNUMBER('Emissions (start here)'!CD166),ISNUMBER(Dispersion!$AO$11)),'Emissions (start here)'!CD166*2000*453.59/8760/3600*Dispersion!$AO$11,0)</f>
        <v>0</v>
      </c>
      <c r="FG166" s="74">
        <f>IF(AND(ISNUMBER('Emissions (start here)'!CE166),ISNUMBER(Dispersion!$AP$8)),'Emissions (start here)'!CE166*453.59/3600*Dispersion!$AP$8,0)</f>
        <v>0</v>
      </c>
      <c r="FH166" s="74">
        <f>IF(AND(ISNUMBER('Emissions (start here)'!CE166),ISNUMBER(Dispersion!$AP$9)),'Emissions (start here)'!CE166*453.59/3600*Dispersion!$AP$9,0)</f>
        <v>0</v>
      </c>
      <c r="FI166" s="74">
        <f>IF(AND(ISNUMBER('Emissions (start here)'!CF166),ISNUMBER(Dispersion!$AP$10)),'Emissions (start here)'!CF166*2000*453.59/8760/3600*Dispersion!$AP$10,0)</f>
        <v>0</v>
      </c>
      <c r="FJ166" s="74">
        <f>IF(AND(ISNUMBER('Emissions (start here)'!CF166),ISNUMBER(Dispersion!$AP$11)),'Emissions (start here)'!CF166*2000*453.59/8760/3600*Dispersion!$AP$11,0)</f>
        <v>0</v>
      </c>
      <c r="FK166" s="74">
        <f>IF(AND(ISNUMBER('Emissions (start here)'!CG166),ISNUMBER(Dispersion!$AQ$8)),'Emissions (start here)'!CG166*453.59/3600*Dispersion!$AQ$8,0)</f>
        <v>0</v>
      </c>
      <c r="FL166" s="74">
        <f>IF(AND(ISNUMBER('Emissions (start here)'!CG166),ISNUMBER(Dispersion!$AQ$9)),'Emissions (start here)'!CG166*453.59/3600*Dispersion!$AQ$9,0)</f>
        <v>0</v>
      </c>
      <c r="FM166" s="74">
        <f>IF(AND(ISNUMBER('Emissions (start here)'!CH166),ISNUMBER(Dispersion!$AQ$10)),'Emissions (start here)'!CH166*2000*453.59/8760/3600*Dispersion!$AQ$10,0)</f>
        <v>0</v>
      </c>
      <c r="FN166" s="74">
        <f>IF(AND(ISNUMBER('Emissions (start here)'!CH166),ISNUMBER(Dispersion!$AQ$11)),'Emissions (start here)'!CH166*2000*453.59/8760/3600*Dispersion!$AQ$11,0)</f>
        <v>0</v>
      </c>
      <c r="FO166" s="74">
        <f>IF(AND(ISNUMBER('Emissions (start here)'!CI166),ISNUMBER(Dispersion!$AR$8)),'Emissions (start here)'!CI166*453.59/3600*Dispersion!$AR$8,0)</f>
        <v>0</v>
      </c>
      <c r="FP166" s="74">
        <f>IF(AND(ISNUMBER('Emissions (start here)'!CI166),ISNUMBER(Dispersion!$AR$9)),'Emissions (start here)'!CI166*453.59/3600*Dispersion!$AR$9,0)</f>
        <v>0</v>
      </c>
      <c r="FQ166" s="74">
        <f>IF(AND(ISNUMBER('Emissions (start here)'!CJ166),ISNUMBER(Dispersion!$AR$10)),'Emissions (start here)'!CJ166*2000*453.59/8760/3600*Dispersion!$AR$10,0)</f>
        <v>0</v>
      </c>
      <c r="FR166" s="74">
        <f>IF(AND(ISNUMBER('Emissions (start here)'!CJ166),ISNUMBER(Dispersion!$AR$11)),'Emissions (start here)'!CJ166*2000*453.59/8760/3600*Dispersion!$AR$11,0)</f>
        <v>0</v>
      </c>
      <c r="FS166" s="74">
        <f>IF(AND(ISNUMBER('Emissions (start here)'!CK166),ISNUMBER(Dispersion!$AS$8)),'Emissions (start here)'!CK166*453.59/3600*Dispersion!$AS$8,0)</f>
        <v>0</v>
      </c>
      <c r="FT166" s="74">
        <f>IF(AND(ISNUMBER('Emissions (start here)'!CK166),ISNUMBER(Dispersion!$AS$9)),'Emissions (start here)'!CK166*453.59/3600*Dispersion!$AS$9,0)</f>
        <v>0</v>
      </c>
      <c r="FU166" s="74">
        <f>IF(AND(ISNUMBER('Emissions (start here)'!CL166),ISNUMBER(Dispersion!$AS$10)),'Emissions (start here)'!CL166*2000*453.59/8760/3600*Dispersion!$AS$10,0)</f>
        <v>0</v>
      </c>
      <c r="FV166" s="74">
        <f>IF(AND(ISNUMBER('Emissions (start here)'!CL166),ISNUMBER(Dispersion!$AS$11)),'Emissions (start here)'!CL166*2000*453.59/8760/3600*Dispersion!$AS$11,0)</f>
        <v>0</v>
      </c>
      <c r="FW166" s="74">
        <f>IF(AND(ISNUMBER('Emissions (start here)'!CM166),ISNUMBER(Dispersion!$AT$8)),'Emissions (start here)'!CM166*453.59/3600*Dispersion!$AT$8,0)</f>
        <v>0</v>
      </c>
      <c r="FX166" s="74">
        <f>IF(AND(ISNUMBER('Emissions (start here)'!CM166),ISNUMBER(Dispersion!$AT$9)),'Emissions (start here)'!CM166*453.59/3600*Dispersion!$AT$9,0)</f>
        <v>0</v>
      </c>
      <c r="FY166" s="74">
        <f>IF(AND(ISNUMBER('Emissions (start here)'!CN166),ISNUMBER(Dispersion!$AT$10)),'Emissions (start here)'!CN166*2000*453.59/8760/3600*Dispersion!$AT$10,0)</f>
        <v>0</v>
      </c>
      <c r="FZ166" s="74">
        <f>IF(AND(ISNUMBER('Emissions (start here)'!CN166),ISNUMBER(Dispersion!$AT$11)),'Emissions (start here)'!CN166*2000*453.59/8760/3600*Dispersion!$AT$11,0)</f>
        <v>0</v>
      </c>
      <c r="GA166" s="74">
        <f>IF(AND(ISNUMBER('Emissions (start here)'!CO166),ISNUMBER(Dispersion!$AU$8)),'Emissions (start here)'!CO166*453.59/3600*Dispersion!$AU$8,0)</f>
        <v>0</v>
      </c>
      <c r="GB166" s="74">
        <f>IF(AND(ISNUMBER('Emissions (start here)'!CO166),ISNUMBER(Dispersion!$AU$9)),'Emissions (start here)'!CO166*453.59/3600*Dispersion!$AU$9,0)</f>
        <v>0</v>
      </c>
      <c r="GC166" s="74">
        <f>IF(AND(ISNUMBER('Emissions (start here)'!CP166),ISNUMBER(Dispersion!$AU$10)),'Emissions (start here)'!CP166*2000*453.59/8760/3600*Dispersion!$AU$10,0)</f>
        <v>0</v>
      </c>
      <c r="GD166" s="74">
        <f>IF(AND(ISNUMBER('Emissions (start here)'!CP166),ISNUMBER(Dispersion!$AU$11)),'Emissions (start here)'!CP166*2000*453.59/8760/3600*Dispersion!$AU$11,0)</f>
        <v>0</v>
      </c>
      <c r="GE166" s="74">
        <f>IF(AND(ISNUMBER('Emissions (start here)'!CQ166),ISNUMBER(Dispersion!$AV$8)),'Emissions (start here)'!CQ166*453.59/3600*Dispersion!$AV$8,0)</f>
        <v>0</v>
      </c>
      <c r="GF166" s="74">
        <f>IF(AND(ISNUMBER('Emissions (start here)'!CQ166),ISNUMBER(Dispersion!$AV$9)),'Emissions (start here)'!CQ166*453.59/3600*Dispersion!$AV$9,0)</f>
        <v>0</v>
      </c>
      <c r="GG166" s="74">
        <f>IF(AND(ISNUMBER('Emissions (start here)'!CR166),ISNUMBER(Dispersion!$AV$10)),'Emissions (start here)'!CR166*2000*453.59/8760/3600*Dispersion!$AV$10,0)</f>
        <v>0</v>
      </c>
      <c r="GH166" s="74">
        <f>IF(AND(ISNUMBER('Emissions (start here)'!CR166),ISNUMBER(Dispersion!$AV$11)),'Emissions (start here)'!CR166*2000*453.59/8760/3600*Dispersion!$AV$11,0)</f>
        <v>0</v>
      </c>
      <c r="GI166" s="74">
        <f>IF(AND(ISNUMBER('Emissions (start here)'!CS166),ISNUMBER(Dispersion!$AW$8)),'Emissions (start here)'!CS166*453.59/3600*Dispersion!$AW$8,0)</f>
        <v>0</v>
      </c>
      <c r="GJ166" s="74">
        <f>IF(AND(ISNUMBER('Emissions (start here)'!CS166),ISNUMBER(Dispersion!$AW$9)),'Emissions (start here)'!CS166*453.59/3600*Dispersion!$AW$9,0)</f>
        <v>0</v>
      </c>
      <c r="GK166" s="74">
        <f>IF(AND(ISNUMBER('Emissions (start here)'!CT166),ISNUMBER(Dispersion!$AW$10)),'Emissions (start here)'!CT166*2000*453.59/8760/3600*Dispersion!$AW$10,0)</f>
        <v>0</v>
      </c>
      <c r="GL166" s="74">
        <f>IF(AND(ISNUMBER('Emissions (start here)'!CT166),ISNUMBER(Dispersion!$AW$11)),'Emissions (start here)'!CT166*2000*453.59/8760/3600*Dispersion!$AW$11,0)</f>
        <v>0</v>
      </c>
      <c r="GM166" s="74">
        <f>IF(AND(ISNUMBER('Emissions (start here)'!CU166),ISNUMBER(Dispersion!$AX$8)),'Emissions (start here)'!CU166*453.59/3600*Dispersion!$AX$8,0)</f>
        <v>0</v>
      </c>
      <c r="GN166" s="74">
        <f>IF(AND(ISNUMBER('Emissions (start here)'!CU166),ISNUMBER(Dispersion!$AX$9)),'Emissions (start here)'!CU166*453.59/3600*Dispersion!$AX$9,0)</f>
        <v>0</v>
      </c>
      <c r="GO166" s="74">
        <f>IF(AND(ISNUMBER('Emissions (start here)'!CV166),ISNUMBER(Dispersion!$AX$10)),'Emissions (start here)'!CV166*2000*453.59/8760/3600*Dispersion!$AX$10,0)</f>
        <v>0</v>
      </c>
      <c r="GP166" s="74">
        <f>IF(AND(ISNUMBER('Emissions (start here)'!CV166),ISNUMBER(Dispersion!$AX$11)),'Emissions (start here)'!CV166*2000*453.59/8760/3600*Dispersion!$AX$11,0)</f>
        <v>0</v>
      </c>
      <c r="GQ166" s="74">
        <f>IF(AND(ISNUMBER('Emissions (start here)'!CW166),ISNUMBER(Dispersion!$AY$8)),'Emissions (start here)'!CW166*453.59/3600*Dispersion!$AY$8,0)</f>
        <v>0</v>
      </c>
      <c r="GR166" s="74">
        <f>IF(AND(ISNUMBER('Emissions (start here)'!CW166),ISNUMBER(Dispersion!$AY$9)),'Emissions (start here)'!CW166*453.59/3600*Dispersion!$AY$9,0)</f>
        <v>0</v>
      </c>
      <c r="GS166" s="74">
        <f>IF(AND(ISNUMBER('Emissions (start here)'!CX166),ISNUMBER(Dispersion!$AY$10)),'Emissions (start here)'!CX166*2000*453.59/8760/3600*Dispersion!$AY$10,0)</f>
        <v>0</v>
      </c>
      <c r="GT166" s="74">
        <f>IF(AND(ISNUMBER('Emissions (start here)'!CX166),ISNUMBER(Dispersion!$AY$11)),'Emissions (start here)'!CX166*2000*453.59/8760/3600*Dispersion!$AY$11,0)</f>
        <v>0</v>
      </c>
      <c r="GU166" s="74">
        <f>IF(AND(ISNUMBER('Emissions (start here)'!CY166),ISNUMBER(Dispersion!$AZ$8)),'Emissions (start here)'!CY166*453.59/3600*Dispersion!$AZ$8,0)</f>
        <v>0</v>
      </c>
      <c r="GV166" s="74">
        <f>IF(AND(ISNUMBER('Emissions (start here)'!CY166),ISNUMBER(Dispersion!$AZ$9)),'Emissions (start here)'!CY166*453.59/3600*Dispersion!$AZ$9,0)</f>
        <v>0</v>
      </c>
      <c r="GW166" s="74">
        <f>IF(AND(ISNUMBER('Emissions (start here)'!CZ166),ISNUMBER(Dispersion!$AZ$10)),'Emissions (start here)'!CZ166*2000*453.59/8760/3600*Dispersion!$AZ$10,0)</f>
        <v>0</v>
      </c>
      <c r="GX166" s="74">
        <f>IF(AND(ISNUMBER('Emissions (start here)'!CZ166),ISNUMBER(Dispersion!$AZ$11)),'Emissions (start here)'!CZ166*2000*453.59/8760/3600*Dispersion!$AZ$11,0)</f>
        <v>0</v>
      </c>
    </row>
    <row r="167" spans="1:206" x14ac:dyDescent="0.2">
      <c r="A167" s="51" t="str">
        <f>'Tox Values'!C167</f>
        <v>75-35-4</v>
      </c>
      <c r="B167" s="94" t="str">
        <f>'Tox Values'!D167</f>
        <v>Dichloroethylene (1,1-) (Vinylidene chloride)</v>
      </c>
      <c r="C167" s="96">
        <f t="shared" si="9"/>
        <v>0</v>
      </c>
      <c r="D167" s="74">
        <f t="shared" si="10"/>
        <v>0</v>
      </c>
      <c r="E167" s="74">
        <f t="shared" si="11"/>
        <v>0</v>
      </c>
      <c r="F167" s="99">
        <f t="shared" si="12"/>
        <v>0</v>
      </c>
      <c r="G167" s="97">
        <f>IF(AND(ISNUMBER('Emissions (start here)'!E167),ISNUMBER(Dispersion!$C$8)),'Emissions (start here)'!E167*453.59/3600*Dispersion!$C$8,0)</f>
        <v>0</v>
      </c>
      <c r="H167" s="74">
        <f>IF(AND(ISNUMBER('Emissions (start here)'!E167),ISNUMBER(Dispersion!$C$9)),'Emissions (start here)'!E167*453.59/3600*Dispersion!$C$9,0)</f>
        <v>0</v>
      </c>
      <c r="I167" s="74">
        <f>IF(AND(ISNUMBER('Emissions (start here)'!F167),ISNUMBER(Dispersion!$C$10)),'Emissions (start here)'!F167*2000*453.59/8760/3600*Dispersion!$C$10,0)</f>
        <v>0</v>
      </c>
      <c r="J167" s="74">
        <f>IF(AND(ISNUMBER('Emissions (start here)'!F167),ISNUMBER(Dispersion!$C$11)),'Emissions (start here)'!F167*2000*453.59/8760/3600*Dispersion!$C$11,0)</f>
        <v>0</v>
      </c>
      <c r="K167" s="74">
        <f>IF(AND(ISNUMBER('Emissions (start here)'!G167),ISNUMBER(Dispersion!$D$8)),'Emissions (start here)'!G167*453.59/3600*Dispersion!$D$8,0)</f>
        <v>0</v>
      </c>
      <c r="L167" s="74">
        <f>IF(AND(ISNUMBER('Emissions (start here)'!G167),ISNUMBER(Dispersion!$D$9)),'Emissions (start here)'!G167*453.59/3600*Dispersion!$D$9,0)</f>
        <v>0</v>
      </c>
      <c r="M167" s="74">
        <f>IF(AND(ISNUMBER('Emissions (start here)'!H167),ISNUMBER(Dispersion!$D$10)),'Emissions (start here)'!H167*2000*453.59/8760/3600*Dispersion!$D$10,0)</f>
        <v>0</v>
      </c>
      <c r="N167" s="74">
        <f>IF(AND(ISNUMBER('Emissions (start here)'!H167),ISNUMBER(Dispersion!$D$11)),'Emissions (start here)'!H167*2000*453.59/8760/3600*Dispersion!$D$11,0)</f>
        <v>0</v>
      </c>
      <c r="O167" s="74">
        <f>IF(AND(ISNUMBER('Emissions (start here)'!I167),ISNUMBER(Dispersion!$E$8)),'Emissions (start here)'!I167*453.59/3600*Dispersion!$E$8,0)</f>
        <v>0</v>
      </c>
      <c r="P167" s="74">
        <f>IF(AND(ISNUMBER('Emissions (start here)'!I167),ISNUMBER(Dispersion!$E$9)),'Emissions (start here)'!I167*453.59/3600*Dispersion!$E$9,0)</f>
        <v>0</v>
      </c>
      <c r="Q167" s="74">
        <f>IF(AND(ISNUMBER('Emissions (start here)'!J167),ISNUMBER(Dispersion!$E$10)),'Emissions (start here)'!J167*2000*453.59/8760/3600*Dispersion!$E$10,0)</f>
        <v>0</v>
      </c>
      <c r="R167" s="74">
        <f>IF(AND(ISNUMBER('Emissions (start here)'!J167),ISNUMBER(Dispersion!$E$11)),'Emissions (start here)'!J167*2000*453.59/8760/3600*Dispersion!$E$11,0)</f>
        <v>0</v>
      </c>
      <c r="S167" s="74">
        <f>IF(AND(ISNUMBER('Emissions (start here)'!K167),ISNUMBER(Dispersion!$F$8)),'Emissions (start here)'!K167*453.59/3600*Dispersion!$F$8,0)</f>
        <v>0</v>
      </c>
      <c r="T167" s="74">
        <f>IF(AND(ISNUMBER('Emissions (start here)'!K167),ISNUMBER(Dispersion!$F$9)),'Emissions (start here)'!K167*453.59/3600*Dispersion!$F$9,0)</f>
        <v>0</v>
      </c>
      <c r="U167" s="74">
        <f>IF(AND(ISNUMBER('Emissions (start here)'!L167),ISNUMBER(Dispersion!$F$10)),'Emissions (start here)'!L167*2000*453.59/8760/3600*Dispersion!$F$10,0)</f>
        <v>0</v>
      </c>
      <c r="V167" s="74">
        <f>IF(AND(ISNUMBER('Emissions (start here)'!L167),ISNUMBER(Dispersion!$F$11)),'Emissions (start here)'!L167*2000*453.59/8760/3600*Dispersion!$F$11,0)</f>
        <v>0</v>
      </c>
      <c r="W167" s="74">
        <f>IF(AND(ISNUMBER('Emissions (start here)'!M167),ISNUMBER(Dispersion!$G$8)),'Emissions (start here)'!M167*453.59/3600*Dispersion!$G$8,0)</f>
        <v>0</v>
      </c>
      <c r="X167" s="74">
        <f>IF(AND(ISNUMBER('Emissions (start here)'!M167),ISNUMBER(Dispersion!$G$9)),'Emissions (start here)'!M167*453.59/3600*Dispersion!$G$9,0)</f>
        <v>0</v>
      </c>
      <c r="Y167" s="74">
        <f>IF(AND(ISNUMBER('Emissions (start here)'!N167),ISNUMBER(Dispersion!$G$10)),'Emissions (start here)'!N167*2000*453.59/8760/3600*Dispersion!$G$10,0)</f>
        <v>0</v>
      </c>
      <c r="Z167" s="74">
        <f>IF(AND(ISNUMBER('Emissions (start here)'!N167),ISNUMBER(Dispersion!$G$11)),'Emissions (start here)'!N167*2000*453.59/8760/3600*Dispersion!$G$11,0)</f>
        <v>0</v>
      </c>
      <c r="AA167" s="74">
        <f>IF(AND(ISNUMBER('Emissions (start here)'!O167),ISNUMBER(Dispersion!$H$8)),'Emissions (start here)'!O167*453.59/3600*Dispersion!$H$8,0)</f>
        <v>0</v>
      </c>
      <c r="AB167" s="74">
        <f>IF(AND(ISNUMBER('Emissions (start here)'!O167),ISNUMBER(Dispersion!$H$9)),'Emissions (start here)'!O167*453.59/3600*Dispersion!$H$9,0)</f>
        <v>0</v>
      </c>
      <c r="AC167" s="74">
        <f>IF(AND(ISNUMBER('Emissions (start here)'!P167),ISNUMBER(Dispersion!$H$10)),'Emissions (start here)'!P167*2000*453.59/8760/3600*Dispersion!$H$10,0)</f>
        <v>0</v>
      </c>
      <c r="AD167" s="74">
        <f>IF(AND(ISNUMBER('Emissions (start here)'!P167),ISNUMBER(Dispersion!$H$11)),'Emissions (start here)'!P167*2000*453.59/8760/3600*Dispersion!$H$11,0)</f>
        <v>0</v>
      </c>
      <c r="AE167" s="74">
        <f>IF(AND(ISNUMBER('Emissions (start here)'!Q167),ISNUMBER(Dispersion!$I$8)),'Emissions (start here)'!Q167*453.59/3600*Dispersion!$I$8,0)</f>
        <v>0</v>
      </c>
      <c r="AF167" s="74">
        <f>IF(AND(ISNUMBER('Emissions (start here)'!Q167),ISNUMBER(Dispersion!$I$9)),'Emissions (start here)'!Q167*453.59/3600*Dispersion!$I$9,0)</f>
        <v>0</v>
      </c>
      <c r="AG167" s="74">
        <f>IF(AND(ISNUMBER('Emissions (start here)'!R167),ISNUMBER(Dispersion!$I$10)),'Emissions (start here)'!R167*2000*453.59/8760/3600*Dispersion!$I$10,0)</f>
        <v>0</v>
      </c>
      <c r="AH167" s="74">
        <f>IF(AND(ISNUMBER('Emissions (start here)'!R167),ISNUMBER(Dispersion!$I$11)),'Emissions (start here)'!R167*2000*453.59/8760/3600*Dispersion!$I$11,0)</f>
        <v>0</v>
      </c>
      <c r="AI167" s="74">
        <f>IF(AND(ISNUMBER('Emissions (start here)'!S167),ISNUMBER(Dispersion!$J$8)),'Emissions (start here)'!S167*453.59/3600*Dispersion!$J$8,0)</f>
        <v>0</v>
      </c>
      <c r="AJ167" s="74">
        <f>IF(AND(ISNUMBER('Emissions (start here)'!S167),ISNUMBER(Dispersion!$J$9)),'Emissions (start here)'!S167*453.59/3600*Dispersion!$J$9,0)</f>
        <v>0</v>
      </c>
      <c r="AK167" s="74">
        <f>IF(AND(ISNUMBER('Emissions (start here)'!T167),ISNUMBER(Dispersion!$J$10)),'Emissions (start here)'!T167*2000*453.59/8760/3600*Dispersion!$J$10,0)</f>
        <v>0</v>
      </c>
      <c r="AL167" s="74">
        <f>IF(AND(ISNUMBER('Emissions (start here)'!T167),ISNUMBER(Dispersion!$J$11)),'Emissions (start here)'!T167*2000*453.59/8760/3600*Dispersion!$J$11,0)</f>
        <v>0</v>
      </c>
      <c r="AM167" s="74">
        <f>IF(AND(ISNUMBER('Emissions (start here)'!U167),ISNUMBER(Dispersion!$K$8)),'Emissions (start here)'!U167*453.59/3600*Dispersion!$K$8,0)</f>
        <v>0</v>
      </c>
      <c r="AN167" s="74">
        <f>IF(AND(ISNUMBER('Emissions (start here)'!U167),ISNUMBER(Dispersion!$K$9)),'Emissions (start here)'!U167*453.59/3600*Dispersion!$K$9,0)</f>
        <v>0</v>
      </c>
      <c r="AO167" s="74">
        <f>IF(AND(ISNUMBER('Emissions (start here)'!V167),ISNUMBER(Dispersion!$K$10)),'Emissions (start here)'!V167*2000*453.59/8760/3600*Dispersion!$K$10,0)</f>
        <v>0</v>
      </c>
      <c r="AP167" s="74">
        <f>IF(AND(ISNUMBER('Emissions (start here)'!V167),ISNUMBER(Dispersion!$K$11)),'Emissions (start here)'!V167*2000*453.59/8760/3600*Dispersion!$K$11,0)</f>
        <v>0</v>
      </c>
      <c r="AQ167" s="74">
        <f>IF(AND(ISNUMBER('Emissions (start here)'!W167),ISNUMBER(Dispersion!$L$8)),'Emissions (start here)'!W167*453.59/3600*Dispersion!$L$8,0)</f>
        <v>0</v>
      </c>
      <c r="AR167" s="74">
        <f>IF(AND(ISNUMBER('Emissions (start here)'!W167),ISNUMBER(Dispersion!$L$9)),'Emissions (start here)'!W167*453.59/3600*Dispersion!$L$9,0)</f>
        <v>0</v>
      </c>
      <c r="AS167" s="74">
        <f>IF(AND(ISNUMBER('Emissions (start here)'!X167),ISNUMBER(Dispersion!$L$10)),'Emissions (start here)'!X167*2000*453.59/8760/3600*Dispersion!$L$10,0)</f>
        <v>0</v>
      </c>
      <c r="AT167" s="74">
        <f>IF(AND(ISNUMBER('Emissions (start here)'!X167),ISNUMBER(Dispersion!$L$11)),'Emissions (start here)'!X167*2000*453.59/8760/3600*Dispersion!$L$11,0)</f>
        <v>0</v>
      </c>
      <c r="AU167" s="74">
        <f>IF(AND(ISNUMBER('Emissions (start here)'!Y167),ISNUMBER(Dispersion!$M$8)),'Emissions (start here)'!Y167*453.59/3600*Dispersion!$M$8,0)</f>
        <v>0</v>
      </c>
      <c r="AV167" s="74">
        <f>IF(AND(ISNUMBER('Emissions (start here)'!Y167),ISNUMBER(Dispersion!$M$9)),'Emissions (start here)'!Y167*453.59/3600*Dispersion!$M$9,0)</f>
        <v>0</v>
      </c>
      <c r="AW167" s="74">
        <f>IF(AND(ISNUMBER('Emissions (start here)'!Z167),ISNUMBER(Dispersion!$M$10)),'Emissions (start here)'!Z167*2000*453.59/8760/3600*Dispersion!$M$10,0)</f>
        <v>0</v>
      </c>
      <c r="AX167" s="74">
        <f>IF(AND(ISNUMBER('Emissions (start here)'!Z167),ISNUMBER(Dispersion!$M$11)),'Emissions (start here)'!Z167*2000*453.59/8760/3600*Dispersion!$M$11,0)</f>
        <v>0</v>
      </c>
      <c r="AY167" s="74">
        <f>IF(AND(ISNUMBER('Emissions (start here)'!AA167),ISNUMBER(Dispersion!$N$8)),'Emissions (start here)'!AA167*453.59/3600*Dispersion!$N$8,0)</f>
        <v>0</v>
      </c>
      <c r="AZ167" s="74">
        <f>IF(AND(ISNUMBER('Emissions (start here)'!AA167),ISNUMBER(Dispersion!$N$9)),'Emissions (start here)'!AA167*453.59/3600*Dispersion!$N$9,0)</f>
        <v>0</v>
      </c>
      <c r="BA167" s="74">
        <f>IF(AND(ISNUMBER('Emissions (start here)'!AB167),ISNUMBER(Dispersion!$N$10)),'Emissions (start here)'!AB167*2000*453.59/8760/3600*Dispersion!$N$10,0)</f>
        <v>0</v>
      </c>
      <c r="BB167" s="74">
        <f>IF(AND(ISNUMBER('Emissions (start here)'!AB167),ISNUMBER(Dispersion!$N$11)),'Emissions (start here)'!AB167*2000*453.59/8760/3600*Dispersion!$N$11,0)</f>
        <v>0</v>
      </c>
      <c r="BC167" s="74">
        <f>IF(AND(ISNUMBER('Emissions (start here)'!AC167),ISNUMBER(Dispersion!$O$8)),'Emissions (start here)'!AC167*453.59/3600*Dispersion!$O$8,0)</f>
        <v>0</v>
      </c>
      <c r="BD167" s="74">
        <f>IF(AND(ISNUMBER('Emissions (start here)'!AC167),ISNUMBER(Dispersion!$O$9)),'Emissions (start here)'!AC167*453.59/3600*Dispersion!$O$9,0)</f>
        <v>0</v>
      </c>
      <c r="BE167" s="74">
        <f>IF(AND(ISNUMBER('Emissions (start here)'!AD167),ISNUMBER(Dispersion!$O$10)),'Emissions (start here)'!AD167*2000*453.59/8760/3600*Dispersion!$O$10,0)</f>
        <v>0</v>
      </c>
      <c r="BF167" s="74">
        <f>IF(AND(ISNUMBER('Emissions (start here)'!AD167),ISNUMBER(Dispersion!$O$11)),'Emissions (start here)'!AD167*2000*453.59/8760/3600*Dispersion!$O$11,0)</f>
        <v>0</v>
      </c>
      <c r="BG167" s="74">
        <f>IF(AND(ISNUMBER('Emissions (start here)'!AE167),ISNUMBER(Dispersion!$P$8)),'Emissions (start here)'!AE167*453.59/3600*Dispersion!$P$8,0)</f>
        <v>0</v>
      </c>
      <c r="BH167" s="74">
        <f>IF(AND(ISNUMBER('Emissions (start here)'!AE167),ISNUMBER(Dispersion!$P$9)),'Emissions (start here)'!AE167*453.59/3600*Dispersion!$P$9,0)</f>
        <v>0</v>
      </c>
      <c r="BI167" s="74">
        <f>IF(AND(ISNUMBER('Emissions (start here)'!AF167),ISNUMBER(Dispersion!$P$10)),'Emissions (start here)'!AF167*2000*453.59/8760/3600*Dispersion!$P$10,0)</f>
        <v>0</v>
      </c>
      <c r="BJ167" s="74">
        <f>IF(AND(ISNUMBER('Emissions (start here)'!AF167),ISNUMBER(Dispersion!$P$11)),'Emissions (start here)'!AF167*2000*453.59/8760/3600*Dispersion!$P$11,0)</f>
        <v>0</v>
      </c>
      <c r="BK167" s="74">
        <f>IF(AND(ISNUMBER('Emissions (start here)'!AG167),ISNUMBER(Dispersion!$Q$8)),'Emissions (start here)'!AG167*453.59/3600*Dispersion!$Q$8,0)</f>
        <v>0</v>
      </c>
      <c r="BL167" s="74">
        <f>IF(AND(ISNUMBER('Emissions (start here)'!AG167),ISNUMBER(Dispersion!$Q$9)),'Emissions (start here)'!AG167*453.59/3600*Dispersion!$Q$9,0)</f>
        <v>0</v>
      </c>
      <c r="BM167" s="74">
        <f>IF(AND(ISNUMBER('Emissions (start here)'!AH167),ISNUMBER(Dispersion!$Q$10)),'Emissions (start here)'!AH167*2000*453.59/8760/3600*Dispersion!$Q$10,0)</f>
        <v>0</v>
      </c>
      <c r="BN167" s="74">
        <f>IF(AND(ISNUMBER('Emissions (start here)'!AH167),ISNUMBER(Dispersion!$Q$11)),'Emissions (start here)'!AH167*2000*453.59/8760/3600*Dispersion!$Q$11,0)</f>
        <v>0</v>
      </c>
      <c r="BO167" s="74">
        <f>IF(AND(ISNUMBER('Emissions (start here)'!AI167),ISNUMBER(Dispersion!$R$8)),'Emissions (start here)'!AI167*453.59/3600*Dispersion!$R$8,0)</f>
        <v>0</v>
      </c>
      <c r="BP167" s="74">
        <f>IF(AND(ISNUMBER('Emissions (start here)'!AI167),ISNUMBER(Dispersion!$R$9)),'Emissions (start here)'!AI167*453.59/3600*Dispersion!$R$9,0)</f>
        <v>0</v>
      </c>
      <c r="BQ167" s="74">
        <f>IF(AND(ISNUMBER('Emissions (start here)'!AJ167),ISNUMBER(Dispersion!$R$10)),'Emissions (start here)'!AJ167*2000*453.59/8760/3600*Dispersion!$R$10,0)</f>
        <v>0</v>
      </c>
      <c r="BR167" s="74">
        <f>IF(AND(ISNUMBER('Emissions (start here)'!AJ167),ISNUMBER(Dispersion!$R$11)),'Emissions (start here)'!AJ167*2000*453.59/8760/3600*Dispersion!$R$11,0)</f>
        <v>0</v>
      </c>
      <c r="BS167" s="74">
        <f>IF(AND(ISNUMBER('Emissions (start here)'!AK167),ISNUMBER(Dispersion!$S$8)),'Emissions (start here)'!AK167*453.59/3600*Dispersion!$S$8,0)</f>
        <v>0</v>
      </c>
      <c r="BT167" s="74">
        <f>IF(AND(ISNUMBER('Emissions (start here)'!AK167),ISNUMBER(Dispersion!$S$9)),'Emissions (start here)'!AK167*453.59/3600*Dispersion!$S$9,0)</f>
        <v>0</v>
      </c>
      <c r="BU167" s="74">
        <f>IF(AND(ISNUMBER('Emissions (start here)'!AL167),ISNUMBER(Dispersion!$S$10)),'Emissions (start here)'!AL167*2000*453.59/8760/3600*Dispersion!$S$10,0)</f>
        <v>0</v>
      </c>
      <c r="BV167" s="74">
        <f>IF(AND(ISNUMBER('Emissions (start here)'!AL167),ISNUMBER(Dispersion!$S$11)),'Emissions (start here)'!AL167*2000*453.59/8760/3600*Dispersion!$S$11,0)</f>
        <v>0</v>
      </c>
      <c r="BW167" s="74">
        <f>IF(AND(ISNUMBER('Emissions (start here)'!AM167),ISNUMBER(Dispersion!$T$8)),'Emissions (start here)'!AM167*453.59/3600*Dispersion!$T$8,0)</f>
        <v>0</v>
      </c>
      <c r="BX167" s="74">
        <f>IF(AND(ISNUMBER('Emissions (start here)'!AM167),ISNUMBER(Dispersion!$T$9)),'Emissions (start here)'!AM167*453.59/3600*Dispersion!$T$9,0)</f>
        <v>0</v>
      </c>
      <c r="BY167" s="74">
        <f>IF(AND(ISNUMBER('Emissions (start here)'!AN167),ISNUMBER(Dispersion!$T$10)),'Emissions (start here)'!AN167*2000*453.59/8760/3600*Dispersion!$T$10,0)</f>
        <v>0</v>
      </c>
      <c r="BZ167" s="74">
        <f>IF(AND(ISNUMBER('Emissions (start here)'!AN167),ISNUMBER(Dispersion!$T$11)),'Emissions (start here)'!AN167*2000*453.59/8760/3600*Dispersion!$T$11,0)</f>
        <v>0</v>
      </c>
      <c r="CA167" s="74">
        <f>IF(AND(ISNUMBER('Emissions (start here)'!AO167),ISNUMBER(Dispersion!$U$8)),'Emissions (start here)'!AO167*453.59/3600*Dispersion!$U$8,0)</f>
        <v>0</v>
      </c>
      <c r="CB167" s="74">
        <f>IF(AND(ISNUMBER('Emissions (start here)'!AO167),ISNUMBER(Dispersion!$U$9)),'Emissions (start here)'!AO167*453.59/3600*Dispersion!$U$9,0)</f>
        <v>0</v>
      </c>
      <c r="CC167" s="74">
        <f>IF(AND(ISNUMBER('Emissions (start here)'!AP167),ISNUMBER(Dispersion!$U$10)),'Emissions (start here)'!AP167*2000*453.59/8760/3600*Dispersion!$U$10,0)</f>
        <v>0</v>
      </c>
      <c r="CD167" s="74">
        <f>IF(AND(ISNUMBER('Emissions (start here)'!AP167),ISNUMBER(Dispersion!$U$11)),'Emissions (start here)'!AP167*2000*453.59/8760/3600*Dispersion!$U$11,0)</f>
        <v>0</v>
      </c>
      <c r="CE167" s="74">
        <f>IF(AND(ISNUMBER('Emissions (start here)'!AQ167),ISNUMBER(Dispersion!$V$8)),'Emissions (start here)'!AQ167*453.59/3600*Dispersion!$V$8,0)</f>
        <v>0</v>
      </c>
      <c r="CF167" s="74">
        <f>IF(AND(ISNUMBER('Emissions (start here)'!AQ167),ISNUMBER(Dispersion!$V$9)),'Emissions (start here)'!AQ167*453.59/3600*Dispersion!$V$9,0)</f>
        <v>0</v>
      </c>
      <c r="CG167" s="74">
        <f>IF(AND(ISNUMBER('Emissions (start here)'!AR167),ISNUMBER(Dispersion!$V$10)),'Emissions (start here)'!AR167*2000*453.59/8760/3600*Dispersion!$V$10,0)</f>
        <v>0</v>
      </c>
      <c r="CH167" s="74">
        <f>IF(AND(ISNUMBER('Emissions (start here)'!AR167),ISNUMBER(Dispersion!$V$11)),'Emissions (start here)'!AR167*2000*453.59/8760/3600*Dispersion!$V$11,0)</f>
        <v>0</v>
      </c>
      <c r="CI167" s="74">
        <f>IF(AND(ISNUMBER('Emissions (start here)'!AS167),ISNUMBER(Dispersion!$W$8)),'Emissions (start here)'!AS167*453.59/3600*Dispersion!$W$8,0)</f>
        <v>0</v>
      </c>
      <c r="CJ167" s="74">
        <f>IF(AND(ISNUMBER('Emissions (start here)'!AS167),ISNUMBER(Dispersion!$W$9)),'Emissions (start here)'!AS167*453.59/3600*Dispersion!$W$9,0)</f>
        <v>0</v>
      </c>
      <c r="CK167" s="74">
        <f>IF(AND(ISNUMBER('Emissions (start here)'!AT167),ISNUMBER(Dispersion!$W$10)),'Emissions (start here)'!AT167*2000*453.59/8760/3600*Dispersion!$W$10,0)</f>
        <v>0</v>
      </c>
      <c r="CL167" s="74">
        <f>IF(AND(ISNUMBER('Emissions (start here)'!AT167),ISNUMBER(Dispersion!$W$11)),'Emissions (start here)'!AT167*2000*453.59/8760/3600*Dispersion!$W$11,0)</f>
        <v>0</v>
      </c>
      <c r="CM167" s="74">
        <f>IF(AND(ISNUMBER('Emissions (start here)'!AU167),ISNUMBER(Dispersion!$X$8)),'Emissions (start here)'!AU167*453.59/3600*Dispersion!$X$8,0)</f>
        <v>0</v>
      </c>
      <c r="CN167" s="74">
        <f>IF(AND(ISNUMBER('Emissions (start here)'!AU167),ISNUMBER(Dispersion!$X$9)),'Emissions (start here)'!AU167*453.59/3600*Dispersion!$X$9,0)</f>
        <v>0</v>
      </c>
      <c r="CO167" s="74">
        <f>IF(AND(ISNUMBER('Emissions (start here)'!AV167),ISNUMBER(Dispersion!$X$10)),'Emissions (start here)'!AV167*2000*453.59/8760/3600*Dispersion!$X$10,0)</f>
        <v>0</v>
      </c>
      <c r="CP167" s="74">
        <f>IF(AND(ISNUMBER('Emissions (start here)'!AV167),ISNUMBER(Dispersion!$X$11)),'Emissions (start here)'!AV167*2000*453.59/8760/3600*Dispersion!$X$11,0)</f>
        <v>0</v>
      </c>
      <c r="CQ167" s="74">
        <f>IF(AND(ISNUMBER('Emissions (start here)'!AW167),ISNUMBER(Dispersion!$Y$8)),'Emissions (start here)'!AW167*453.59/3600*Dispersion!$Y$8,0)</f>
        <v>0</v>
      </c>
      <c r="CR167" s="74">
        <f>IF(AND(ISNUMBER('Emissions (start here)'!AW167),ISNUMBER(Dispersion!$Y$9)),'Emissions (start here)'!AW167*453.59/3600*Dispersion!$Y$9,0)</f>
        <v>0</v>
      </c>
      <c r="CS167" s="74">
        <f>IF(AND(ISNUMBER('Emissions (start here)'!AX167),ISNUMBER(Dispersion!$Y$10)),'Emissions (start here)'!AX167*2000*453.59/8760/3600*Dispersion!$Y$10,0)</f>
        <v>0</v>
      </c>
      <c r="CT167" s="74">
        <f>IF(AND(ISNUMBER('Emissions (start here)'!AX167),ISNUMBER(Dispersion!$Y$11)),'Emissions (start here)'!AX167*2000*453.59/8760/3600*Dispersion!$Y$11,0)</f>
        <v>0</v>
      </c>
      <c r="CU167" s="74">
        <f>IF(AND(ISNUMBER('Emissions (start here)'!AY167),ISNUMBER(Dispersion!$Z$8)),'Emissions (start here)'!AY167*453.59/3600*Dispersion!$Z$8,0)</f>
        <v>0</v>
      </c>
      <c r="CV167" s="74">
        <f>IF(AND(ISNUMBER('Emissions (start here)'!AY167),ISNUMBER(Dispersion!$Z$9)),'Emissions (start here)'!AY167*453.59/3600*Dispersion!$Z$9,0)</f>
        <v>0</v>
      </c>
      <c r="CW167" s="74">
        <f>IF(AND(ISNUMBER('Emissions (start here)'!AZ167),ISNUMBER(Dispersion!$Z$10)),'Emissions (start here)'!AZ167*2000*453.59/8760/3600*Dispersion!$Z$10,0)</f>
        <v>0</v>
      </c>
      <c r="CX167" s="74">
        <f>IF(AND(ISNUMBER('Emissions (start here)'!AZ167),ISNUMBER(Dispersion!$Z$11)),'Emissions (start here)'!AZ167*2000*453.59/8760/3600*Dispersion!$Z$11,0)</f>
        <v>0</v>
      </c>
      <c r="CY167" s="74">
        <f>IF(AND(ISNUMBER('Emissions (start here)'!BA167),ISNUMBER(Dispersion!$AA$8)),'Emissions (start here)'!BA167*453.59/3600*Dispersion!$AA$8,0)</f>
        <v>0</v>
      </c>
      <c r="CZ167" s="74">
        <f>IF(AND(ISNUMBER('Emissions (start here)'!BA167),ISNUMBER(Dispersion!$AA$9)),'Emissions (start here)'!BA167*453.59/3600*Dispersion!$AA$9,0)</f>
        <v>0</v>
      </c>
      <c r="DA167" s="74">
        <f>IF(AND(ISNUMBER('Emissions (start here)'!BB167),ISNUMBER(Dispersion!$AA$10)),'Emissions (start here)'!BB167*2000*453.59/8760/3600*Dispersion!$AA$10,0)</f>
        <v>0</v>
      </c>
      <c r="DB167" s="74">
        <f>IF(AND(ISNUMBER('Emissions (start here)'!BB167),ISNUMBER(Dispersion!$AA$11)),'Emissions (start here)'!BB167*2000*453.59/8760/3600*Dispersion!$AA$11,0)</f>
        <v>0</v>
      </c>
      <c r="DC167" s="74">
        <f>IF(AND(ISNUMBER('Emissions (start here)'!BC167),ISNUMBER(Dispersion!$AB$8)),'Emissions (start here)'!BC167*453.59/3600*Dispersion!$AB$8,0)</f>
        <v>0</v>
      </c>
      <c r="DD167" s="74">
        <f>IF(AND(ISNUMBER('Emissions (start here)'!BC167),ISNUMBER(Dispersion!$AB$9)),'Emissions (start here)'!BC167*453.59/3600*Dispersion!$AB$9,0)</f>
        <v>0</v>
      </c>
      <c r="DE167" s="74">
        <f>IF(AND(ISNUMBER('Emissions (start here)'!BD167),ISNUMBER(Dispersion!$AB$10)),'Emissions (start here)'!BD167*2000*453.59/8760/3600*Dispersion!$AB$10,0)</f>
        <v>0</v>
      </c>
      <c r="DF167" s="74">
        <f>IF(AND(ISNUMBER('Emissions (start here)'!BD167),ISNUMBER(Dispersion!$AB$11)),'Emissions (start here)'!BD167*2000*453.59/8760/3600*Dispersion!$AB$11,0)</f>
        <v>0</v>
      </c>
      <c r="DG167" s="74">
        <f>IF(AND(ISNUMBER('Emissions (start here)'!BE167),ISNUMBER(Dispersion!$AC$8)),'Emissions (start here)'!BE167*453.59/3600*Dispersion!$AC$8,0)</f>
        <v>0</v>
      </c>
      <c r="DH167" s="74">
        <f>IF(AND(ISNUMBER('Emissions (start here)'!BE167),ISNUMBER(Dispersion!$AC$9)),'Emissions (start here)'!BE167*453.59/3600*Dispersion!$AC$9,0)</f>
        <v>0</v>
      </c>
      <c r="DI167" s="74">
        <f>IF(AND(ISNUMBER('Emissions (start here)'!BF167),ISNUMBER(Dispersion!$AC$10)),'Emissions (start here)'!BF167*2000*453.59/8760/3600*Dispersion!$AC$10,0)</f>
        <v>0</v>
      </c>
      <c r="DJ167" s="74">
        <f>IF(AND(ISNUMBER('Emissions (start here)'!BF167),ISNUMBER(Dispersion!$AC$11)),'Emissions (start here)'!BF167*2000*453.59/8760/3600*Dispersion!$AC$11,0)</f>
        <v>0</v>
      </c>
      <c r="DK167" s="74">
        <f>IF(AND(ISNUMBER('Emissions (start here)'!BG167),ISNUMBER(Dispersion!$AD$8)),'Emissions (start here)'!BG167*453.59/3600*Dispersion!$AD$8,0)</f>
        <v>0</v>
      </c>
      <c r="DL167" s="74">
        <f>IF(AND(ISNUMBER('Emissions (start here)'!BG167),ISNUMBER(Dispersion!$AD$9)),'Emissions (start here)'!BG167*453.59/3600*Dispersion!$AD$9,0)</f>
        <v>0</v>
      </c>
      <c r="DM167" s="74">
        <f>IF(AND(ISNUMBER('Emissions (start here)'!BH167),ISNUMBER(Dispersion!$AD$10)),'Emissions (start here)'!BH167*2000*453.59/8760/3600*Dispersion!$AD$10,0)</f>
        <v>0</v>
      </c>
      <c r="DN167" s="74">
        <f>IF(AND(ISNUMBER('Emissions (start here)'!BH167),ISNUMBER(Dispersion!$AD$11)),'Emissions (start here)'!BH167*2000*453.59/8760/3600*Dispersion!$AD$11,0)</f>
        <v>0</v>
      </c>
      <c r="DO167" s="74">
        <f>IF(AND(ISNUMBER('Emissions (start here)'!BI167),ISNUMBER(Dispersion!$AE$8)),'Emissions (start here)'!BI167*453.59/3600*Dispersion!$AE$8,0)</f>
        <v>0</v>
      </c>
      <c r="DP167" s="74">
        <f>IF(AND(ISNUMBER('Emissions (start here)'!BI167),ISNUMBER(Dispersion!$AE$9)),'Emissions (start here)'!BI167*453.59/3600*Dispersion!$AE$9,0)</f>
        <v>0</v>
      </c>
      <c r="DQ167" s="74">
        <f>IF(AND(ISNUMBER('Emissions (start here)'!BJ167),ISNUMBER(Dispersion!$AE$10)),'Emissions (start here)'!BJ167*2000*453.59/8760/3600*Dispersion!$AE$10,0)</f>
        <v>0</v>
      </c>
      <c r="DR167" s="74">
        <f>IF(AND(ISNUMBER('Emissions (start here)'!BJ167),ISNUMBER(Dispersion!$AE$11)),'Emissions (start here)'!BJ167*2000*453.59/8760/3600*Dispersion!$AE$11,0)</f>
        <v>0</v>
      </c>
      <c r="DS167" s="74">
        <f>IF(AND(ISNUMBER('Emissions (start here)'!BK167),ISNUMBER(Dispersion!$AF$8)),'Emissions (start here)'!BK167*453.59/3600*Dispersion!$AF$8,0)</f>
        <v>0</v>
      </c>
      <c r="DT167" s="74">
        <f>IF(AND(ISNUMBER('Emissions (start here)'!BK167),ISNUMBER(Dispersion!$AF$9)),'Emissions (start here)'!BK167*453.59/3600*Dispersion!$AF$9,0)</f>
        <v>0</v>
      </c>
      <c r="DU167" s="74">
        <f>IF(AND(ISNUMBER('Emissions (start here)'!BL167),ISNUMBER(Dispersion!$AF$10)),'Emissions (start here)'!BL167*2000*453.59/8760/3600*Dispersion!$AF$10,0)</f>
        <v>0</v>
      </c>
      <c r="DV167" s="74">
        <f>IF(AND(ISNUMBER('Emissions (start here)'!BL167),ISNUMBER(Dispersion!$AF$11)),'Emissions (start here)'!BL167*2000*453.59/8760/3600*Dispersion!$AF$11,0)</f>
        <v>0</v>
      </c>
      <c r="DW167" s="74">
        <f>IF(AND(ISNUMBER('Emissions (start here)'!BM167),ISNUMBER(Dispersion!$AG$8)),'Emissions (start here)'!BM167*453.59/3600*Dispersion!$AG$8,0)</f>
        <v>0</v>
      </c>
      <c r="DX167" s="74">
        <f>IF(AND(ISNUMBER('Emissions (start here)'!BM167),ISNUMBER(Dispersion!$AG$9)),'Emissions (start here)'!BM167*453.59/3600*Dispersion!$AG$9,0)</f>
        <v>0</v>
      </c>
      <c r="DY167" s="74">
        <f>IF(AND(ISNUMBER('Emissions (start here)'!BN167),ISNUMBER(Dispersion!$AG$10)),'Emissions (start here)'!BN167*2000*453.59/8760/3600*Dispersion!$AG$10,0)</f>
        <v>0</v>
      </c>
      <c r="DZ167" s="74">
        <f>IF(AND(ISNUMBER('Emissions (start here)'!BN167),ISNUMBER(Dispersion!$AG$11)),'Emissions (start here)'!BN167*2000*453.59/8760/3600*Dispersion!$AG$11,0)</f>
        <v>0</v>
      </c>
      <c r="EA167" s="74">
        <f>IF(AND(ISNUMBER('Emissions (start here)'!BO167),ISNUMBER(Dispersion!$AH$8)),'Emissions (start here)'!BO167*453.59/3600*Dispersion!$AH$8,0)</f>
        <v>0</v>
      </c>
      <c r="EB167" s="74">
        <f>IF(AND(ISNUMBER('Emissions (start here)'!BO167),ISNUMBER(Dispersion!$AH$9)),'Emissions (start here)'!BO167*453.59/3600*Dispersion!$AH$9,0)</f>
        <v>0</v>
      </c>
      <c r="EC167" s="74">
        <f>IF(AND(ISNUMBER('Emissions (start here)'!BP167),ISNUMBER(Dispersion!$AH$10)),'Emissions (start here)'!BP167*2000*453.59/8760/3600*Dispersion!$AH$10,0)</f>
        <v>0</v>
      </c>
      <c r="ED167" s="74">
        <f>IF(AND(ISNUMBER('Emissions (start here)'!BP167),ISNUMBER(Dispersion!$AH$11)),'Emissions (start here)'!BP167*2000*453.59/8760/3600*Dispersion!$AH$11,0)</f>
        <v>0</v>
      </c>
      <c r="EE167" s="74">
        <f>IF(AND(ISNUMBER('Emissions (start here)'!BQ167),ISNUMBER(Dispersion!$AI$8)),'Emissions (start here)'!BQ167*453.59/3600*Dispersion!$AI$8,0)</f>
        <v>0</v>
      </c>
      <c r="EF167" s="74">
        <f>IF(AND(ISNUMBER('Emissions (start here)'!BQ167),ISNUMBER(Dispersion!$AI$9)),'Emissions (start here)'!BQ167*453.59/3600*Dispersion!$AI$9,0)</f>
        <v>0</v>
      </c>
      <c r="EG167" s="74">
        <f>IF(AND(ISNUMBER('Emissions (start here)'!BR167),ISNUMBER(Dispersion!$AI$10)),'Emissions (start here)'!BR167*2000*453.59/8760/3600*Dispersion!$AI$10,0)</f>
        <v>0</v>
      </c>
      <c r="EH167" s="74">
        <f>IF(AND(ISNUMBER('Emissions (start here)'!BR167),ISNUMBER(Dispersion!$AI$11)),'Emissions (start here)'!BR167*2000*453.59/8760/3600*Dispersion!$AI$11,0)</f>
        <v>0</v>
      </c>
      <c r="EI167" s="74">
        <f>IF(AND(ISNUMBER('Emissions (start here)'!BS167),ISNUMBER(Dispersion!$AJ$8)),'Emissions (start here)'!BS167*453.59/3600*Dispersion!$AJ$8,0)</f>
        <v>0</v>
      </c>
      <c r="EJ167" s="74">
        <f>IF(AND(ISNUMBER('Emissions (start here)'!BS167),ISNUMBER(Dispersion!$AJ$9)),'Emissions (start here)'!BS167*453.59/3600*Dispersion!$AJ$9,0)</f>
        <v>0</v>
      </c>
      <c r="EK167" s="74">
        <f>IF(AND(ISNUMBER('Emissions (start here)'!BT167),ISNUMBER(Dispersion!$AJ$10)),'Emissions (start here)'!BT167*2000*453.59/8760/3600*Dispersion!$AJ$10,0)</f>
        <v>0</v>
      </c>
      <c r="EL167" s="74">
        <f>IF(AND(ISNUMBER('Emissions (start here)'!BT167),ISNUMBER(Dispersion!$AJ$11)),'Emissions (start here)'!BT167*2000*453.59/8760/3600*Dispersion!$AJ$11,0)</f>
        <v>0</v>
      </c>
      <c r="EM167" s="74">
        <f>IF(AND(ISNUMBER('Emissions (start here)'!BU167),ISNUMBER(Dispersion!$AK$8)),'Emissions (start here)'!BU167*453.59/3600*Dispersion!$AK$8,0)</f>
        <v>0</v>
      </c>
      <c r="EN167" s="74">
        <f>IF(AND(ISNUMBER('Emissions (start here)'!BU167),ISNUMBER(Dispersion!$AK$9)),'Emissions (start here)'!BU167*453.59/3600*Dispersion!$AK$9,0)</f>
        <v>0</v>
      </c>
      <c r="EO167" s="74">
        <f>IF(AND(ISNUMBER('Emissions (start here)'!BV167),ISNUMBER(Dispersion!$AK$10)),'Emissions (start here)'!BV167*2000*453.59/8760/3600*Dispersion!$AK$10,0)</f>
        <v>0</v>
      </c>
      <c r="EP167" s="74">
        <f>IF(AND(ISNUMBER('Emissions (start here)'!BV167),ISNUMBER(Dispersion!$AK$11)),'Emissions (start here)'!BV167*2000*453.59/8760/3600*Dispersion!$AK$11,0)</f>
        <v>0</v>
      </c>
      <c r="EQ167" s="74">
        <f>IF(AND(ISNUMBER('Emissions (start here)'!BW167),ISNUMBER(Dispersion!$AL$8)),'Emissions (start here)'!BW167*453.59/3600*Dispersion!$AL$8,0)</f>
        <v>0</v>
      </c>
      <c r="ER167" s="74">
        <f>IF(AND(ISNUMBER('Emissions (start here)'!BW167),ISNUMBER(Dispersion!$AL$9)),'Emissions (start here)'!BW167*453.59/3600*Dispersion!$AL$9,0)</f>
        <v>0</v>
      </c>
      <c r="ES167" s="74">
        <f>IF(AND(ISNUMBER('Emissions (start here)'!BX167),ISNUMBER(Dispersion!$AL$10)),'Emissions (start here)'!BX167*2000*453.59/8760/3600*Dispersion!$AL$10,0)</f>
        <v>0</v>
      </c>
      <c r="ET167" s="74">
        <f>IF(AND(ISNUMBER('Emissions (start here)'!BX167),ISNUMBER(Dispersion!$AL$11)),'Emissions (start here)'!BX167*2000*453.59/8760/3600*Dispersion!$AL$11,0)</f>
        <v>0</v>
      </c>
      <c r="EU167" s="74">
        <f>IF(AND(ISNUMBER('Emissions (start here)'!BY167),ISNUMBER(Dispersion!$AM$8)),'Emissions (start here)'!BY167*453.59/3600*Dispersion!$AM$8,0)</f>
        <v>0</v>
      </c>
      <c r="EV167" s="74">
        <f>IF(AND(ISNUMBER('Emissions (start here)'!BY167),ISNUMBER(Dispersion!$AM$9)),'Emissions (start here)'!BY167*453.59/3600*Dispersion!$AM$9,0)</f>
        <v>0</v>
      </c>
      <c r="EW167" s="74">
        <f>IF(AND(ISNUMBER('Emissions (start here)'!BZ167),ISNUMBER(Dispersion!$AM$10)),'Emissions (start here)'!BZ167*2000*453.59/8760/3600*Dispersion!$AM$10,0)</f>
        <v>0</v>
      </c>
      <c r="EX167" s="74">
        <f>IF(AND(ISNUMBER('Emissions (start here)'!BZ167),ISNUMBER(Dispersion!$AM$11)),'Emissions (start here)'!BZ167*2000*453.59/8760/3600*Dispersion!$AM$11,0)</f>
        <v>0</v>
      </c>
      <c r="EY167" s="74">
        <f>IF(AND(ISNUMBER('Emissions (start here)'!CA167),ISNUMBER(Dispersion!$AN$8)),'Emissions (start here)'!CA167*453.59/3600*Dispersion!$AN$8,0)</f>
        <v>0</v>
      </c>
      <c r="EZ167" s="74">
        <f>IF(AND(ISNUMBER('Emissions (start here)'!CA167),ISNUMBER(Dispersion!$AN$9)),'Emissions (start here)'!CA167*453.59/3600*Dispersion!$AN$9,0)</f>
        <v>0</v>
      </c>
      <c r="FA167" s="74">
        <f>IF(AND(ISNUMBER('Emissions (start here)'!CB167),ISNUMBER(Dispersion!$AN$10)),'Emissions (start here)'!CB167*2000*453.59/8760/3600*Dispersion!$AN$10,0)</f>
        <v>0</v>
      </c>
      <c r="FB167" s="74">
        <f>IF(AND(ISNUMBER('Emissions (start here)'!CB167),ISNUMBER(Dispersion!$AN$11)),'Emissions (start here)'!CB167*2000*453.59/8760/3600*Dispersion!$AN$11,0)</f>
        <v>0</v>
      </c>
      <c r="FC167" s="74">
        <f>IF(AND(ISNUMBER('Emissions (start here)'!CC167),ISNUMBER(Dispersion!$AO$8)),'Emissions (start here)'!CC167*453.59/3600*Dispersion!$AO$8,0)</f>
        <v>0</v>
      </c>
      <c r="FD167" s="74">
        <f>IF(AND(ISNUMBER('Emissions (start here)'!CC167),ISNUMBER(Dispersion!$AO$9)),'Emissions (start here)'!CC167*453.59/3600*Dispersion!$AO$9,0)</f>
        <v>0</v>
      </c>
      <c r="FE167" s="74">
        <f>IF(AND(ISNUMBER('Emissions (start here)'!CD167),ISNUMBER(Dispersion!$AO$10)),'Emissions (start here)'!CD167*2000*453.59/8760/3600*Dispersion!$AO$10,0)</f>
        <v>0</v>
      </c>
      <c r="FF167" s="74">
        <f>IF(AND(ISNUMBER('Emissions (start here)'!CD167),ISNUMBER(Dispersion!$AO$11)),'Emissions (start here)'!CD167*2000*453.59/8760/3600*Dispersion!$AO$11,0)</f>
        <v>0</v>
      </c>
      <c r="FG167" s="74">
        <f>IF(AND(ISNUMBER('Emissions (start here)'!CE167),ISNUMBER(Dispersion!$AP$8)),'Emissions (start here)'!CE167*453.59/3600*Dispersion!$AP$8,0)</f>
        <v>0</v>
      </c>
      <c r="FH167" s="74">
        <f>IF(AND(ISNUMBER('Emissions (start here)'!CE167),ISNUMBER(Dispersion!$AP$9)),'Emissions (start here)'!CE167*453.59/3600*Dispersion!$AP$9,0)</f>
        <v>0</v>
      </c>
      <c r="FI167" s="74">
        <f>IF(AND(ISNUMBER('Emissions (start here)'!CF167),ISNUMBER(Dispersion!$AP$10)),'Emissions (start here)'!CF167*2000*453.59/8760/3600*Dispersion!$AP$10,0)</f>
        <v>0</v>
      </c>
      <c r="FJ167" s="74">
        <f>IF(AND(ISNUMBER('Emissions (start here)'!CF167),ISNUMBER(Dispersion!$AP$11)),'Emissions (start here)'!CF167*2000*453.59/8760/3600*Dispersion!$AP$11,0)</f>
        <v>0</v>
      </c>
      <c r="FK167" s="74">
        <f>IF(AND(ISNUMBER('Emissions (start here)'!CG167),ISNUMBER(Dispersion!$AQ$8)),'Emissions (start here)'!CG167*453.59/3600*Dispersion!$AQ$8,0)</f>
        <v>0</v>
      </c>
      <c r="FL167" s="74">
        <f>IF(AND(ISNUMBER('Emissions (start here)'!CG167),ISNUMBER(Dispersion!$AQ$9)),'Emissions (start here)'!CG167*453.59/3600*Dispersion!$AQ$9,0)</f>
        <v>0</v>
      </c>
      <c r="FM167" s="74">
        <f>IF(AND(ISNUMBER('Emissions (start here)'!CH167),ISNUMBER(Dispersion!$AQ$10)),'Emissions (start here)'!CH167*2000*453.59/8760/3600*Dispersion!$AQ$10,0)</f>
        <v>0</v>
      </c>
      <c r="FN167" s="74">
        <f>IF(AND(ISNUMBER('Emissions (start here)'!CH167),ISNUMBER(Dispersion!$AQ$11)),'Emissions (start here)'!CH167*2000*453.59/8760/3600*Dispersion!$AQ$11,0)</f>
        <v>0</v>
      </c>
      <c r="FO167" s="74">
        <f>IF(AND(ISNUMBER('Emissions (start here)'!CI167),ISNUMBER(Dispersion!$AR$8)),'Emissions (start here)'!CI167*453.59/3600*Dispersion!$AR$8,0)</f>
        <v>0</v>
      </c>
      <c r="FP167" s="74">
        <f>IF(AND(ISNUMBER('Emissions (start here)'!CI167),ISNUMBER(Dispersion!$AR$9)),'Emissions (start here)'!CI167*453.59/3600*Dispersion!$AR$9,0)</f>
        <v>0</v>
      </c>
      <c r="FQ167" s="74">
        <f>IF(AND(ISNUMBER('Emissions (start here)'!CJ167),ISNUMBER(Dispersion!$AR$10)),'Emissions (start here)'!CJ167*2000*453.59/8760/3600*Dispersion!$AR$10,0)</f>
        <v>0</v>
      </c>
      <c r="FR167" s="74">
        <f>IF(AND(ISNUMBER('Emissions (start here)'!CJ167),ISNUMBER(Dispersion!$AR$11)),'Emissions (start here)'!CJ167*2000*453.59/8760/3600*Dispersion!$AR$11,0)</f>
        <v>0</v>
      </c>
      <c r="FS167" s="74">
        <f>IF(AND(ISNUMBER('Emissions (start here)'!CK167),ISNUMBER(Dispersion!$AS$8)),'Emissions (start here)'!CK167*453.59/3600*Dispersion!$AS$8,0)</f>
        <v>0</v>
      </c>
      <c r="FT167" s="74">
        <f>IF(AND(ISNUMBER('Emissions (start here)'!CK167),ISNUMBER(Dispersion!$AS$9)),'Emissions (start here)'!CK167*453.59/3600*Dispersion!$AS$9,0)</f>
        <v>0</v>
      </c>
      <c r="FU167" s="74">
        <f>IF(AND(ISNUMBER('Emissions (start here)'!CL167),ISNUMBER(Dispersion!$AS$10)),'Emissions (start here)'!CL167*2000*453.59/8760/3600*Dispersion!$AS$10,0)</f>
        <v>0</v>
      </c>
      <c r="FV167" s="74">
        <f>IF(AND(ISNUMBER('Emissions (start here)'!CL167),ISNUMBER(Dispersion!$AS$11)),'Emissions (start here)'!CL167*2000*453.59/8760/3600*Dispersion!$AS$11,0)</f>
        <v>0</v>
      </c>
      <c r="FW167" s="74">
        <f>IF(AND(ISNUMBER('Emissions (start here)'!CM167),ISNUMBER(Dispersion!$AT$8)),'Emissions (start here)'!CM167*453.59/3600*Dispersion!$AT$8,0)</f>
        <v>0</v>
      </c>
      <c r="FX167" s="74">
        <f>IF(AND(ISNUMBER('Emissions (start here)'!CM167),ISNUMBER(Dispersion!$AT$9)),'Emissions (start here)'!CM167*453.59/3600*Dispersion!$AT$9,0)</f>
        <v>0</v>
      </c>
      <c r="FY167" s="74">
        <f>IF(AND(ISNUMBER('Emissions (start here)'!CN167),ISNUMBER(Dispersion!$AT$10)),'Emissions (start here)'!CN167*2000*453.59/8760/3600*Dispersion!$AT$10,0)</f>
        <v>0</v>
      </c>
      <c r="FZ167" s="74">
        <f>IF(AND(ISNUMBER('Emissions (start here)'!CN167),ISNUMBER(Dispersion!$AT$11)),'Emissions (start here)'!CN167*2000*453.59/8760/3600*Dispersion!$AT$11,0)</f>
        <v>0</v>
      </c>
      <c r="GA167" s="74">
        <f>IF(AND(ISNUMBER('Emissions (start here)'!CO167),ISNUMBER(Dispersion!$AU$8)),'Emissions (start here)'!CO167*453.59/3600*Dispersion!$AU$8,0)</f>
        <v>0</v>
      </c>
      <c r="GB167" s="74">
        <f>IF(AND(ISNUMBER('Emissions (start here)'!CO167),ISNUMBER(Dispersion!$AU$9)),'Emissions (start here)'!CO167*453.59/3600*Dispersion!$AU$9,0)</f>
        <v>0</v>
      </c>
      <c r="GC167" s="74">
        <f>IF(AND(ISNUMBER('Emissions (start here)'!CP167),ISNUMBER(Dispersion!$AU$10)),'Emissions (start here)'!CP167*2000*453.59/8760/3600*Dispersion!$AU$10,0)</f>
        <v>0</v>
      </c>
      <c r="GD167" s="74">
        <f>IF(AND(ISNUMBER('Emissions (start here)'!CP167),ISNUMBER(Dispersion!$AU$11)),'Emissions (start here)'!CP167*2000*453.59/8760/3600*Dispersion!$AU$11,0)</f>
        <v>0</v>
      </c>
      <c r="GE167" s="74">
        <f>IF(AND(ISNUMBER('Emissions (start here)'!CQ167),ISNUMBER(Dispersion!$AV$8)),'Emissions (start here)'!CQ167*453.59/3600*Dispersion!$AV$8,0)</f>
        <v>0</v>
      </c>
      <c r="GF167" s="74">
        <f>IF(AND(ISNUMBER('Emissions (start here)'!CQ167),ISNUMBER(Dispersion!$AV$9)),'Emissions (start here)'!CQ167*453.59/3600*Dispersion!$AV$9,0)</f>
        <v>0</v>
      </c>
      <c r="GG167" s="74">
        <f>IF(AND(ISNUMBER('Emissions (start here)'!CR167),ISNUMBER(Dispersion!$AV$10)),'Emissions (start here)'!CR167*2000*453.59/8760/3600*Dispersion!$AV$10,0)</f>
        <v>0</v>
      </c>
      <c r="GH167" s="74">
        <f>IF(AND(ISNUMBER('Emissions (start here)'!CR167),ISNUMBER(Dispersion!$AV$11)),'Emissions (start here)'!CR167*2000*453.59/8760/3600*Dispersion!$AV$11,0)</f>
        <v>0</v>
      </c>
      <c r="GI167" s="74">
        <f>IF(AND(ISNUMBER('Emissions (start here)'!CS167),ISNUMBER(Dispersion!$AW$8)),'Emissions (start here)'!CS167*453.59/3600*Dispersion!$AW$8,0)</f>
        <v>0</v>
      </c>
      <c r="GJ167" s="74">
        <f>IF(AND(ISNUMBER('Emissions (start here)'!CS167),ISNUMBER(Dispersion!$AW$9)),'Emissions (start here)'!CS167*453.59/3600*Dispersion!$AW$9,0)</f>
        <v>0</v>
      </c>
      <c r="GK167" s="74">
        <f>IF(AND(ISNUMBER('Emissions (start here)'!CT167),ISNUMBER(Dispersion!$AW$10)),'Emissions (start here)'!CT167*2000*453.59/8760/3600*Dispersion!$AW$10,0)</f>
        <v>0</v>
      </c>
      <c r="GL167" s="74">
        <f>IF(AND(ISNUMBER('Emissions (start here)'!CT167),ISNUMBER(Dispersion!$AW$11)),'Emissions (start here)'!CT167*2000*453.59/8760/3600*Dispersion!$AW$11,0)</f>
        <v>0</v>
      </c>
      <c r="GM167" s="74">
        <f>IF(AND(ISNUMBER('Emissions (start here)'!CU167),ISNUMBER(Dispersion!$AX$8)),'Emissions (start here)'!CU167*453.59/3600*Dispersion!$AX$8,0)</f>
        <v>0</v>
      </c>
      <c r="GN167" s="74">
        <f>IF(AND(ISNUMBER('Emissions (start here)'!CU167),ISNUMBER(Dispersion!$AX$9)),'Emissions (start here)'!CU167*453.59/3600*Dispersion!$AX$9,0)</f>
        <v>0</v>
      </c>
      <c r="GO167" s="74">
        <f>IF(AND(ISNUMBER('Emissions (start here)'!CV167),ISNUMBER(Dispersion!$AX$10)),'Emissions (start here)'!CV167*2000*453.59/8760/3600*Dispersion!$AX$10,0)</f>
        <v>0</v>
      </c>
      <c r="GP167" s="74">
        <f>IF(AND(ISNUMBER('Emissions (start here)'!CV167),ISNUMBER(Dispersion!$AX$11)),'Emissions (start here)'!CV167*2000*453.59/8760/3600*Dispersion!$AX$11,0)</f>
        <v>0</v>
      </c>
      <c r="GQ167" s="74">
        <f>IF(AND(ISNUMBER('Emissions (start here)'!CW167),ISNUMBER(Dispersion!$AY$8)),'Emissions (start here)'!CW167*453.59/3600*Dispersion!$AY$8,0)</f>
        <v>0</v>
      </c>
      <c r="GR167" s="74">
        <f>IF(AND(ISNUMBER('Emissions (start here)'!CW167),ISNUMBER(Dispersion!$AY$9)),'Emissions (start here)'!CW167*453.59/3600*Dispersion!$AY$9,0)</f>
        <v>0</v>
      </c>
      <c r="GS167" s="74">
        <f>IF(AND(ISNUMBER('Emissions (start here)'!CX167),ISNUMBER(Dispersion!$AY$10)),'Emissions (start here)'!CX167*2000*453.59/8760/3600*Dispersion!$AY$10,0)</f>
        <v>0</v>
      </c>
      <c r="GT167" s="74">
        <f>IF(AND(ISNUMBER('Emissions (start here)'!CX167),ISNUMBER(Dispersion!$AY$11)),'Emissions (start here)'!CX167*2000*453.59/8760/3600*Dispersion!$AY$11,0)</f>
        <v>0</v>
      </c>
      <c r="GU167" s="74">
        <f>IF(AND(ISNUMBER('Emissions (start here)'!CY167),ISNUMBER(Dispersion!$AZ$8)),'Emissions (start here)'!CY167*453.59/3600*Dispersion!$AZ$8,0)</f>
        <v>0</v>
      </c>
      <c r="GV167" s="74">
        <f>IF(AND(ISNUMBER('Emissions (start here)'!CY167),ISNUMBER(Dispersion!$AZ$9)),'Emissions (start here)'!CY167*453.59/3600*Dispersion!$AZ$9,0)</f>
        <v>0</v>
      </c>
      <c r="GW167" s="74">
        <f>IF(AND(ISNUMBER('Emissions (start here)'!CZ167),ISNUMBER(Dispersion!$AZ$10)),'Emissions (start here)'!CZ167*2000*453.59/8760/3600*Dispersion!$AZ$10,0)</f>
        <v>0</v>
      </c>
      <c r="GX167" s="74">
        <f>IF(AND(ISNUMBER('Emissions (start here)'!CZ167),ISNUMBER(Dispersion!$AZ$11)),'Emissions (start here)'!CZ167*2000*453.59/8760/3600*Dispersion!$AZ$11,0)</f>
        <v>0</v>
      </c>
    </row>
    <row r="168" spans="1:206" x14ac:dyDescent="0.2">
      <c r="A168" s="51" t="str">
        <f>'Tox Values'!C168</f>
        <v>156-59-2</v>
      </c>
      <c r="B168" s="94" t="str">
        <f>'Tox Values'!D168</f>
        <v>Dichloroethylene, cis-1,2-</v>
      </c>
      <c r="C168" s="96">
        <f t="shared" si="9"/>
        <v>0</v>
      </c>
      <c r="D168" s="74">
        <f t="shared" si="10"/>
        <v>0</v>
      </c>
      <c r="E168" s="74">
        <f t="shared" si="11"/>
        <v>0</v>
      </c>
      <c r="F168" s="99">
        <f t="shared" si="12"/>
        <v>0</v>
      </c>
      <c r="G168" s="97">
        <f>IF(AND(ISNUMBER('Emissions (start here)'!E168),ISNUMBER(Dispersion!$C$8)),'Emissions (start here)'!E168*453.59/3600*Dispersion!$C$8,0)</f>
        <v>0</v>
      </c>
      <c r="H168" s="74">
        <f>IF(AND(ISNUMBER('Emissions (start here)'!E168),ISNUMBER(Dispersion!$C$9)),'Emissions (start here)'!E168*453.59/3600*Dispersion!$C$9,0)</f>
        <v>0</v>
      </c>
      <c r="I168" s="74">
        <f>IF(AND(ISNUMBER('Emissions (start here)'!F168),ISNUMBER(Dispersion!$C$10)),'Emissions (start here)'!F168*2000*453.59/8760/3600*Dispersion!$C$10,0)</f>
        <v>0</v>
      </c>
      <c r="J168" s="74">
        <f>IF(AND(ISNUMBER('Emissions (start here)'!F168),ISNUMBER(Dispersion!$C$11)),'Emissions (start here)'!F168*2000*453.59/8760/3600*Dispersion!$C$11,0)</f>
        <v>0</v>
      </c>
      <c r="K168" s="74">
        <f>IF(AND(ISNUMBER('Emissions (start here)'!G168),ISNUMBER(Dispersion!$D$8)),'Emissions (start here)'!G168*453.59/3600*Dispersion!$D$8,0)</f>
        <v>0</v>
      </c>
      <c r="L168" s="74">
        <f>IF(AND(ISNUMBER('Emissions (start here)'!G168),ISNUMBER(Dispersion!$D$9)),'Emissions (start here)'!G168*453.59/3600*Dispersion!$D$9,0)</f>
        <v>0</v>
      </c>
      <c r="M168" s="74">
        <f>IF(AND(ISNUMBER('Emissions (start here)'!H168),ISNUMBER(Dispersion!$D$10)),'Emissions (start here)'!H168*2000*453.59/8760/3600*Dispersion!$D$10,0)</f>
        <v>0</v>
      </c>
      <c r="N168" s="74">
        <f>IF(AND(ISNUMBER('Emissions (start here)'!H168),ISNUMBER(Dispersion!$D$11)),'Emissions (start here)'!H168*2000*453.59/8760/3600*Dispersion!$D$11,0)</f>
        <v>0</v>
      </c>
      <c r="O168" s="74">
        <f>IF(AND(ISNUMBER('Emissions (start here)'!I168),ISNUMBER(Dispersion!$E$8)),'Emissions (start here)'!I168*453.59/3600*Dispersion!$E$8,0)</f>
        <v>0</v>
      </c>
      <c r="P168" s="74">
        <f>IF(AND(ISNUMBER('Emissions (start here)'!I168),ISNUMBER(Dispersion!$E$9)),'Emissions (start here)'!I168*453.59/3600*Dispersion!$E$9,0)</f>
        <v>0</v>
      </c>
      <c r="Q168" s="74">
        <f>IF(AND(ISNUMBER('Emissions (start here)'!J168),ISNUMBER(Dispersion!$E$10)),'Emissions (start here)'!J168*2000*453.59/8760/3600*Dispersion!$E$10,0)</f>
        <v>0</v>
      </c>
      <c r="R168" s="74">
        <f>IF(AND(ISNUMBER('Emissions (start here)'!J168),ISNUMBER(Dispersion!$E$11)),'Emissions (start here)'!J168*2000*453.59/8760/3600*Dispersion!$E$11,0)</f>
        <v>0</v>
      </c>
      <c r="S168" s="74">
        <f>IF(AND(ISNUMBER('Emissions (start here)'!K168),ISNUMBER(Dispersion!$F$8)),'Emissions (start here)'!K168*453.59/3600*Dispersion!$F$8,0)</f>
        <v>0</v>
      </c>
      <c r="T168" s="74">
        <f>IF(AND(ISNUMBER('Emissions (start here)'!K168),ISNUMBER(Dispersion!$F$9)),'Emissions (start here)'!K168*453.59/3600*Dispersion!$F$9,0)</f>
        <v>0</v>
      </c>
      <c r="U168" s="74">
        <f>IF(AND(ISNUMBER('Emissions (start here)'!L168),ISNUMBER(Dispersion!$F$10)),'Emissions (start here)'!L168*2000*453.59/8760/3600*Dispersion!$F$10,0)</f>
        <v>0</v>
      </c>
      <c r="V168" s="74">
        <f>IF(AND(ISNUMBER('Emissions (start here)'!L168),ISNUMBER(Dispersion!$F$11)),'Emissions (start here)'!L168*2000*453.59/8760/3600*Dispersion!$F$11,0)</f>
        <v>0</v>
      </c>
      <c r="W168" s="74">
        <f>IF(AND(ISNUMBER('Emissions (start here)'!M168),ISNUMBER(Dispersion!$G$8)),'Emissions (start here)'!M168*453.59/3600*Dispersion!$G$8,0)</f>
        <v>0</v>
      </c>
      <c r="X168" s="74">
        <f>IF(AND(ISNUMBER('Emissions (start here)'!M168),ISNUMBER(Dispersion!$G$9)),'Emissions (start here)'!M168*453.59/3600*Dispersion!$G$9,0)</f>
        <v>0</v>
      </c>
      <c r="Y168" s="74">
        <f>IF(AND(ISNUMBER('Emissions (start here)'!N168),ISNUMBER(Dispersion!$G$10)),'Emissions (start here)'!N168*2000*453.59/8760/3600*Dispersion!$G$10,0)</f>
        <v>0</v>
      </c>
      <c r="Z168" s="74">
        <f>IF(AND(ISNUMBER('Emissions (start here)'!N168),ISNUMBER(Dispersion!$G$11)),'Emissions (start here)'!N168*2000*453.59/8760/3600*Dispersion!$G$11,0)</f>
        <v>0</v>
      </c>
      <c r="AA168" s="74">
        <f>IF(AND(ISNUMBER('Emissions (start here)'!O168),ISNUMBER(Dispersion!$H$8)),'Emissions (start here)'!O168*453.59/3600*Dispersion!$H$8,0)</f>
        <v>0</v>
      </c>
      <c r="AB168" s="74">
        <f>IF(AND(ISNUMBER('Emissions (start here)'!O168),ISNUMBER(Dispersion!$H$9)),'Emissions (start here)'!O168*453.59/3600*Dispersion!$H$9,0)</f>
        <v>0</v>
      </c>
      <c r="AC168" s="74">
        <f>IF(AND(ISNUMBER('Emissions (start here)'!P168),ISNUMBER(Dispersion!$H$10)),'Emissions (start here)'!P168*2000*453.59/8760/3600*Dispersion!$H$10,0)</f>
        <v>0</v>
      </c>
      <c r="AD168" s="74">
        <f>IF(AND(ISNUMBER('Emissions (start here)'!P168),ISNUMBER(Dispersion!$H$11)),'Emissions (start here)'!P168*2000*453.59/8760/3600*Dispersion!$H$11,0)</f>
        <v>0</v>
      </c>
      <c r="AE168" s="74">
        <f>IF(AND(ISNUMBER('Emissions (start here)'!Q168),ISNUMBER(Dispersion!$I$8)),'Emissions (start here)'!Q168*453.59/3600*Dispersion!$I$8,0)</f>
        <v>0</v>
      </c>
      <c r="AF168" s="74">
        <f>IF(AND(ISNUMBER('Emissions (start here)'!Q168),ISNUMBER(Dispersion!$I$9)),'Emissions (start here)'!Q168*453.59/3600*Dispersion!$I$9,0)</f>
        <v>0</v>
      </c>
      <c r="AG168" s="74">
        <f>IF(AND(ISNUMBER('Emissions (start here)'!R168),ISNUMBER(Dispersion!$I$10)),'Emissions (start here)'!R168*2000*453.59/8760/3600*Dispersion!$I$10,0)</f>
        <v>0</v>
      </c>
      <c r="AH168" s="74">
        <f>IF(AND(ISNUMBER('Emissions (start here)'!R168),ISNUMBER(Dispersion!$I$11)),'Emissions (start here)'!R168*2000*453.59/8760/3600*Dispersion!$I$11,0)</f>
        <v>0</v>
      </c>
      <c r="AI168" s="74">
        <f>IF(AND(ISNUMBER('Emissions (start here)'!S168),ISNUMBER(Dispersion!$J$8)),'Emissions (start here)'!S168*453.59/3600*Dispersion!$J$8,0)</f>
        <v>0</v>
      </c>
      <c r="AJ168" s="74">
        <f>IF(AND(ISNUMBER('Emissions (start here)'!S168),ISNUMBER(Dispersion!$J$9)),'Emissions (start here)'!S168*453.59/3600*Dispersion!$J$9,0)</f>
        <v>0</v>
      </c>
      <c r="AK168" s="74">
        <f>IF(AND(ISNUMBER('Emissions (start here)'!T168),ISNUMBER(Dispersion!$J$10)),'Emissions (start here)'!T168*2000*453.59/8760/3600*Dispersion!$J$10,0)</f>
        <v>0</v>
      </c>
      <c r="AL168" s="74">
        <f>IF(AND(ISNUMBER('Emissions (start here)'!T168),ISNUMBER(Dispersion!$J$11)),'Emissions (start here)'!T168*2000*453.59/8760/3600*Dispersion!$J$11,0)</f>
        <v>0</v>
      </c>
      <c r="AM168" s="74">
        <f>IF(AND(ISNUMBER('Emissions (start here)'!U168),ISNUMBER(Dispersion!$K$8)),'Emissions (start here)'!U168*453.59/3600*Dispersion!$K$8,0)</f>
        <v>0</v>
      </c>
      <c r="AN168" s="74">
        <f>IF(AND(ISNUMBER('Emissions (start here)'!U168),ISNUMBER(Dispersion!$K$9)),'Emissions (start here)'!U168*453.59/3600*Dispersion!$K$9,0)</f>
        <v>0</v>
      </c>
      <c r="AO168" s="74">
        <f>IF(AND(ISNUMBER('Emissions (start here)'!V168),ISNUMBER(Dispersion!$K$10)),'Emissions (start here)'!V168*2000*453.59/8760/3600*Dispersion!$K$10,0)</f>
        <v>0</v>
      </c>
      <c r="AP168" s="74">
        <f>IF(AND(ISNUMBER('Emissions (start here)'!V168),ISNUMBER(Dispersion!$K$11)),'Emissions (start here)'!V168*2000*453.59/8760/3600*Dispersion!$K$11,0)</f>
        <v>0</v>
      </c>
      <c r="AQ168" s="74">
        <f>IF(AND(ISNUMBER('Emissions (start here)'!W168),ISNUMBER(Dispersion!$L$8)),'Emissions (start here)'!W168*453.59/3600*Dispersion!$L$8,0)</f>
        <v>0</v>
      </c>
      <c r="AR168" s="74">
        <f>IF(AND(ISNUMBER('Emissions (start here)'!W168),ISNUMBER(Dispersion!$L$9)),'Emissions (start here)'!W168*453.59/3600*Dispersion!$L$9,0)</f>
        <v>0</v>
      </c>
      <c r="AS168" s="74">
        <f>IF(AND(ISNUMBER('Emissions (start here)'!X168),ISNUMBER(Dispersion!$L$10)),'Emissions (start here)'!X168*2000*453.59/8760/3600*Dispersion!$L$10,0)</f>
        <v>0</v>
      </c>
      <c r="AT168" s="74">
        <f>IF(AND(ISNUMBER('Emissions (start here)'!X168),ISNUMBER(Dispersion!$L$11)),'Emissions (start here)'!X168*2000*453.59/8760/3600*Dispersion!$L$11,0)</f>
        <v>0</v>
      </c>
      <c r="AU168" s="74">
        <f>IF(AND(ISNUMBER('Emissions (start here)'!Y168),ISNUMBER(Dispersion!$M$8)),'Emissions (start here)'!Y168*453.59/3600*Dispersion!$M$8,0)</f>
        <v>0</v>
      </c>
      <c r="AV168" s="74">
        <f>IF(AND(ISNUMBER('Emissions (start here)'!Y168),ISNUMBER(Dispersion!$M$9)),'Emissions (start here)'!Y168*453.59/3600*Dispersion!$M$9,0)</f>
        <v>0</v>
      </c>
      <c r="AW168" s="74">
        <f>IF(AND(ISNUMBER('Emissions (start here)'!Z168),ISNUMBER(Dispersion!$M$10)),'Emissions (start here)'!Z168*2000*453.59/8760/3600*Dispersion!$M$10,0)</f>
        <v>0</v>
      </c>
      <c r="AX168" s="74">
        <f>IF(AND(ISNUMBER('Emissions (start here)'!Z168),ISNUMBER(Dispersion!$M$11)),'Emissions (start here)'!Z168*2000*453.59/8760/3600*Dispersion!$M$11,0)</f>
        <v>0</v>
      </c>
      <c r="AY168" s="74">
        <f>IF(AND(ISNUMBER('Emissions (start here)'!AA168),ISNUMBER(Dispersion!$N$8)),'Emissions (start here)'!AA168*453.59/3600*Dispersion!$N$8,0)</f>
        <v>0</v>
      </c>
      <c r="AZ168" s="74">
        <f>IF(AND(ISNUMBER('Emissions (start here)'!AA168),ISNUMBER(Dispersion!$N$9)),'Emissions (start here)'!AA168*453.59/3600*Dispersion!$N$9,0)</f>
        <v>0</v>
      </c>
      <c r="BA168" s="74">
        <f>IF(AND(ISNUMBER('Emissions (start here)'!AB168),ISNUMBER(Dispersion!$N$10)),'Emissions (start here)'!AB168*2000*453.59/8760/3600*Dispersion!$N$10,0)</f>
        <v>0</v>
      </c>
      <c r="BB168" s="74">
        <f>IF(AND(ISNUMBER('Emissions (start here)'!AB168),ISNUMBER(Dispersion!$N$11)),'Emissions (start here)'!AB168*2000*453.59/8760/3600*Dispersion!$N$11,0)</f>
        <v>0</v>
      </c>
      <c r="BC168" s="74">
        <f>IF(AND(ISNUMBER('Emissions (start here)'!AC168),ISNUMBER(Dispersion!$O$8)),'Emissions (start here)'!AC168*453.59/3600*Dispersion!$O$8,0)</f>
        <v>0</v>
      </c>
      <c r="BD168" s="74">
        <f>IF(AND(ISNUMBER('Emissions (start here)'!AC168),ISNUMBER(Dispersion!$O$9)),'Emissions (start here)'!AC168*453.59/3600*Dispersion!$O$9,0)</f>
        <v>0</v>
      </c>
      <c r="BE168" s="74">
        <f>IF(AND(ISNUMBER('Emissions (start here)'!AD168),ISNUMBER(Dispersion!$O$10)),'Emissions (start here)'!AD168*2000*453.59/8760/3600*Dispersion!$O$10,0)</f>
        <v>0</v>
      </c>
      <c r="BF168" s="74">
        <f>IF(AND(ISNUMBER('Emissions (start here)'!AD168),ISNUMBER(Dispersion!$O$11)),'Emissions (start here)'!AD168*2000*453.59/8760/3600*Dispersion!$O$11,0)</f>
        <v>0</v>
      </c>
      <c r="BG168" s="74">
        <f>IF(AND(ISNUMBER('Emissions (start here)'!AE168),ISNUMBER(Dispersion!$P$8)),'Emissions (start here)'!AE168*453.59/3600*Dispersion!$P$8,0)</f>
        <v>0</v>
      </c>
      <c r="BH168" s="74">
        <f>IF(AND(ISNUMBER('Emissions (start here)'!AE168),ISNUMBER(Dispersion!$P$9)),'Emissions (start here)'!AE168*453.59/3600*Dispersion!$P$9,0)</f>
        <v>0</v>
      </c>
      <c r="BI168" s="74">
        <f>IF(AND(ISNUMBER('Emissions (start here)'!AF168),ISNUMBER(Dispersion!$P$10)),'Emissions (start here)'!AF168*2000*453.59/8760/3600*Dispersion!$P$10,0)</f>
        <v>0</v>
      </c>
      <c r="BJ168" s="74">
        <f>IF(AND(ISNUMBER('Emissions (start here)'!AF168),ISNUMBER(Dispersion!$P$11)),'Emissions (start here)'!AF168*2000*453.59/8760/3600*Dispersion!$P$11,0)</f>
        <v>0</v>
      </c>
      <c r="BK168" s="74">
        <f>IF(AND(ISNUMBER('Emissions (start here)'!AG168),ISNUMBER(Dispersion!$Q$8)),'Emissions (start here)'!AG168*453.59/3600*Dispersion!$Q$8,0)</f>
        <v>0</v>
      </c>
      <c r="BL168" s="74">
        <f>IF(AND(ISNUMBER('Emissions (start here)'!AG168),ISNUMBER(Dispersion!$Q$9)),'Emissions (start here)'!AG168*453.59/3600*Dispersion!$Q$9,0)</f>
        <v>0</v>
      </c>
      <c r="BM168" s="74">
        <f>IF(AND(ISNUMBER('Emissions (start here)'!AH168),ISNUMBER(Dispersion!$Q$10)),'Emissions (start here)'!AH168*2000*453.59/8760/3600*Dispersion!$Q$10,0)</f>
        <v>0</v>
      </c>
      <c r="BN168" s="74">
        <f>IF(AND(ISNUMBER('Emissions (start here)'!AH168),ISNUMBER(Dispersion!$Q$11)),'Emissions (start here)'!AH168*2000*453.59/8760/3600*Dispersion!$Q$11,0)</f>
        <v>0</v>
      </c>
      <c r="BO168" s="74">
        <f>IF(AND(ISNUMBER('Emissions (start here)'!AI168),ISNUMBER(Dispersion!$R$8)),'Emissions (start here)'!AI168*453.59/3600*Dispersion!$R$8,0)</f>
        <v>0</v>
      </c>
      <c r="BP168" s="74">
        <f>IF(AND(ISNUMBER('Emissions (start here)'!AI168),ISNUMBER(Dispersion!$R$9)),'Emissions (start here)'!AI168*453.59/3600*Dispersion!$R$9,0)</f>
        <v>0</v>
      </c>
      <c r="BQ168" s="74">
        <f>IF(AND(ISNUMBER('Emissions (start here)'!AJ168),ISNUMBER(Dispersion!$R$10)),'Emissions (start here)'!AJ168*2000*453.59/8760/3600*Dispersion!$R$10,0)</f>
        <v>0</v>
      </c>
      <c r="BR168" s="74">
        <f>IF(AND(ISNUMBER('Emissions (start here)'!AJ168),ISNUMBER(Dispersion!$R$11)),'Emissions (start here)'!AJ168*2000*453.59/8760/3600*Dispersion!$R$11,0)</f>
        <v>0</v>
      </c>
      <c r="BS168" s="74">
        <f>IF(AND(ISNUMBER('Emissions (start here)'!AK168),ISNUMBER(Dispersion!$S$8)),'Emissions (start here)'!AK168*453.59/3600*Dispersion!$S$8,0)</f>
        <v>0</v>
      </c>
      <c r="BT168" s="74">
        <f>IF(AND(ISNUMBER('Emissions (start here)'!AK168),ISNUMBER(Dispersion!$S$9)),'Emissions (start here)'!AK168*453.59/3600*Dispersion!$S$9,0)</f>
        <v>0</v>
      </c>
      <c r="BU168" s="74">
        <f>IF(AND(ISNUMBER('Emissions (start here)'!AL168),ISNUMBER(Dispersion!$S$10)),'Emissions (start here)'!AL168*2000*453.59/8760/3600*Dispersion!$S$10,0)</f>
        <v>0</v>
      </c>
      <c r="BV168" s="74">
        <f>IF(AND(ISNUMBER('Emissions (start here)'!AL168),ISNUMBER(Dispersion!$S$11)),'Emissions (start here)'!AL168*2000*453.59/8760/3600*Dispersion!$S$11,0)</f>
        <v>0</v>
      </c>
      <c r="BW168" s="74">
        <f>IF(AND(ISNUMBER('Emissions (start here)'!AM168),ISNUMBER(Dispersion!$T$8)),'Emissions (start here)'!AM168*453.59/3600*Dispersion!$T$8,0)</f>
        <v>0</v>
      </c>
      <c r="BX168" s="74">
        <f>IF(AND(ISNUMBER('Emissions (start here)'!AM168),ISNUMBER(Dispersion!$T$9)),'Emissions (start here)'!AM168*453.59/3600*Dispersion!$T$9,0)</f>
        <v>0</v>
      </c>
      <c r="BY168" s="74">
        <f>IF(AND(ISNUMBER('Emissions (start here)'!AN168),ISNUMBER(Dispersion!$T$10)),'Emissions (start here)'!AN168*2000*453.59/8760/3600*Dispersion!$T$10,0)</f>
        <v>0</v>
      </c>
      <c r="BZ168" s="74">
        <f>IF(AND(ISNUMBER('Emissions (start here)'!AN168),ISNUMBER(Dispersion!$T$11)),'Emissions (start here)'!AN168*2000*453.59/8760/3600*Dispersion!$T$11,0)</f>
        <v>0</v>
      </c>
      <c r="CA168" s="74">
        <f>IF(AND(ISNUMBER('Emissions (start here)'!AO168),ISNUMBER(Dispersion!$U$8)),'Emissions (start here)'!AO168*453.59/3600*Dispersion!$U$8,0)</f>
        <v>0</v>
      </c>
      <c r="CB168" s="74">
        <f>IF(AND(ISNUMBER('Emissions (start here)'!AO168),ISNUMBER(Dispersion!$U$9)),'Emissions (start here)'!AO168*453.59/3600*Dispersion!$U$9,0)</f>
        <v>0</v>
      </c>
      <c r="CC168" s="74">
        <f>IF(AND(ISNUMBER('Emissions (start here)'!AP168),ISNUMBER(Dispersion!$U$10)),'Emissions (start here)'!AP168*2000*453.59/8760/3600*Dispersion!$U$10,0)</f>
        <v>0</v>
      </c>
      <c r="CD168" s="74">
        <f>IF(AND(ISNUMBER('Emissions (start here)'!AP168),ISNUMBER(Dispersion!$U$11)),'Emissions (start here)'!AP168*2000*453.59/8760/3600*Dispersion!$U$11,0)</f>
        <v>0</v>
      </c>
      <c r="CE168" s="74">
        <f>IF(AND(ISNUMBER('Emissions (start here)'!AQ168),ISNUMBER(Dispersion!$V$8)),'Emissions (start here)'!AQ168*453.59/3600*Dispersion!$V$8,0)</f>
        <v>0</v>
      </c>
      <c r="CF168" s="74">
        <f>IF(AND(ISNUMBER('Emissions (start here)'!AQ168),ISNUMBER(Dispersion!$V$9)),'Emissions (start here)'!AQ168*453.59/3600*Dispersion!$V$9,0)</f>
        <v>0</v>
      </c>
      <c r="CG168" s="74">
        <f>IF(AND(ISNUMBER('Emissions (start here)'!AR168),ISNUMBER(Dispersion!$V$10)),'Emissions (start here)'!AR168*2000*453.59/8760/3600*Dispersion!$V$10,0)</f>
        <v>0</v>
      </c>
      <c r="CH168" s="74">
        <f>IF(AND(ISNUMBER('Emissions (start here)'!AR168),ISNUMBER(Dispersion!$V$11)),'Emissions (start here)'!AR168*2000*453.59/8760/3600*Dispersion!$V$11,0)</f>
        <v>0</v>
      </c>
      <c r="CI168" s="74">
        <f>IF(AND(ISNUMBER('Emissions (start here)'!AS168),ISNUMBER(Dispersion!$W$8)),'Emissions (start here)'!AS168*453.59/3600*Dispersion!$W$8,0)</f>
        <v>0</v>
      </c>
      <c r="CJ168" s="74">
        <f>IF(AND(ISNUMBER('Emissions (start here)'!AS168),ISNUMBER(Dispersion!$W$9)),'Emissions (start here)'!AS168*453.59/3600*Dispersion!$W$9,0)</f>
        <v>0</v>
      </c>
      <c r="CK168" s="74">
        <f>IF(AND(ISNUMBER('Emissions (start here)'!AT168),ISNUMBER(Dispersion!$W$10)),'Emissions (start here)'!AT168*2000*453.59/8760/3600*Dispersion!$W$10,0)</f>
        <v>0</v>
      </c>
      <c r="CL168" s="74">
        <f>IF(AND(ISNUMBER('Emissions (start here)'!AT168),ISNUMBER(Dispersion!$W$11)),'Emissions (start here)'!AT168*2000*453.59/8760/3600*Dispersion!$W$11,0)</f>
        <v>0</v>
      </c>
      <c r="CM168" s="74">
        <f>IF(AND(ISNUMBER('Emissions (start here)'!AU168),ISNUMBER(Dispersion!$X$8)),'Emissions (start here)'!AU168*453.59/3600*Dispersion!$X$8,0)</f>
        <v>0</v>
      </c>
      <c r="CN168" s="74">
        <f>IF(AND(ISNUMBER('Emissions (start here)'!AU168),ISNUMBER(Dispersion!$X$9)),'Emissions (start here)'!AU168*453.59/3600*Dispersion!$X$9,0)</f>
        <v>0</v>
      </c>
      <c r="CO168" s="74">
        <f>IF(AND(ISNUMBER('Emissions (start here)'!AV168),ISNUMBER(Dispersion!$X$10)),'Emissions (start here)'!AV168*2000*453.59/8760/3600*Dispersion!$X$10,0)</f>
        <v>0</v>
      </c>
      <c r="CP168" s="74">
        <f>IF(AND(ISNUMBER('Emissions (start here)'!AV168),ISNUMBER(Dispersion!$X$11)),'Emissions (start here)'!AV168*2000*453.59/8760/3600*Dispersion!$X$11,0)</f>
        <v>0</v>
      </c>
      <c r="CQ168" s="74">
        <f>IF(AND(ISNUMBER('Emissions (start here)'!AW168),ISNUMBER(Dispersion!$Y$8)),'Emissions (start here)'!AW168*453.59/3600*Dispersion!$Y$8,0)</f>
        <v>0</v>
      </c>
      <c r="CR168" s="74">
        <f>IF(AND(ISNUMBER('Emissions (start here)'!AW168),ISNUMBER(Dispersion!$Y$9)),'Emissions (start here)'!AW168*453.59/3600*Dispersion!$Y$9,0)</f>
        <v>0</v>
      </c>
      <c r="CS168" s="74">
        <f>IF(AND(ISNUMBER('Emissions (start here)'!AX168),ISNUMBER(Dispersion!$Y$10)),'Emissions (start here)'!AX168*2000*453.59/8760/3600*Dispersion!$Y$10,0)</f>
        <v>0</v>
      </c>
      <c r="CT168" s="74">
        <f>IF(AND(ISNUMBER('Emissions (start here)'!AX168),ISNUMBER(Dispersion!$Y$11)),'Emissions (start here)'!AX168*2000*453.59/8760/3600*Dispersion!$Y$11,0)</f>
        <v>0</v>
      </c>
      <c r="CU168" s="74">
        <f>IF(AND(ISNUMBER('Emissions (start here)'!AY168),ISNUMBER(Dispersion!$Z$8)),'Emissions (start here)'!AY168*453.59/3600*Dispersion!$Z$8,0)</f>
        <v>0</v>
      </c>
      <c r="CV168" s="74">
        <f>IF(AND(ISNUMBER('Emissions (start here)'!AY168),ISNUMBER(Dispersion!$Z$9)),'Emissions (start here)'!AY168*453.59/3600*Dispersion!$Z$9,0)</f>
        <v>0</v>
      </c>
      <c r="CW168" s="74">
        <f>IF(AND(ISNUMBER('Emissions (start here)'!AZ168),ISNUMBER(Dispersion!$Z$10)),'Emissions (start here)'!AZ168*2000*453.59/8760/3600*Dispersion!$Z$10,0)</f>
        <v>0</v>
      </c>
      <c r="CX168" s="74">
        <f>IF(AND(ISNUMBER('Emissions (start here)'!AZ168),ISNUMBER(Dispersion!$Z$11)),'Emissions (start here)'!AZ168*2000*453.59/8760/3600*Dispersion!$Z$11,0)</f>
        <v>0</v>
      </c>
      <c r="CY168" s="74">
        <f>IF(AND(ISNUMBER('Emissions (start here)'!BA168),ISNUMBER(Dispersion!$AA$8)),'Emissions (start here)'!BA168*453.59/3600*Dispersion!$AA$8,0)</f>
        <v>0</v>
      </c>
      <c r="CZ168" s="74">
        <f>IF(AND(ISNUMBER('Emissions (start here)'!BA168),ISNUMBER(Dispersion!$AA$9)),'Emissions (start here)'!BA168*453.59/3600*Dispersion!$AA$9,0)</f>
        <v>0</v>
      </c>
      <c r="DA168" s="74">
        <f>IF(AND(ISNUMBER('Emissions (start here)'!BB168),ISNUMBER(Dispersion!$AA$10)),'Emissions (start here)'!BB168*2000*453.59/8760/3600*Dispersion!$AA$10,0)</f>
        <v>0</v>
      </c>
      <c r="DB168" s="74">
        <f>IF(AND(ISNUMBER('Emissions (start here)'!BB168),ISNUMBER(Dispersion!$AA$11)),'Emissions (start here)'!BB168*2000*453.59/8760/3600*Dispersion!$AA$11,0)</f>
        <v>0</v>
      </c>
      <c r="DC168" s="74">
        <f>IF(AND(ISNUMBER('Emissions (start here)'!BC168),ISNUMBER(Dispersion!$AB$8)),'Emissions (start here)'!BC168*453.59/3600*Dispersion!$AB$8,0)</f>
        <v>0</v>
      </c>
      <c r="DD168" s="74">
        <f>IF(AND(ISNUMBER('Emissions (start here)'!BC168),ISNUMBER(Dispersion!$AB$9)),'Emissions (start here)'!BC168*453.59/3600*Dispersion!$AB$9,0)</f>
        <v>0</v>
      </c>
      <c r="DE168" s="74">
        <f>IF(AND(ISNUMBER('Emissions (start here)'!BD168),ISNUMBER(Dispersion!$AB$10)),'Emissions (start here)'!BD168*2000*453.59/8760/3600*Dispersion!$AB$10,0)</f>
        <v>0</v>
      </c>
      <c r="DF168" s="74">
        <f>IF(AND(ISNUMBER('Emissions (start here)'!BD168),ISNUMBER(Dispersion!$AB$11)),'Emissions (start here)'!BD168*2000*453.59/8760/3600*Dispersion!$AB$11,0)</f>
        <v>0</v>
      </c>
      <c r="DG168" s="74">
        <f>IF(AND(ISNUMBER('Emissions (start here)'!BE168),ISNUMBER(Dispersion!$AC$8)),'Emissions (start here)'!BE168*453.59/3600*Dispersion!$AC$8,0)</f>
        <v>0</v>
      </c>
      <c r="DH168" s="74">
        <f>IF(AND(ISNUMBER('Emissions (start here)'!BE168),ISNUMBER(Dispersion!$AC$9)),'Emissions (start here)'!BE168*453.59/3600*Dispersion!$AC$9,0)</f>
        <v>0</v>
      </c>
      <c r="DI168" s="74">
        <f>IF(AND(ISNUMBER('Emissions (start here)'!BF168),ISNUMBER(Dispersion!$AC$10)),'Emissions (start here)'!BF168*2000*453.59/8760/3600*Dispersion!$AC$10,0)</f>
        <v>0</v>
      </c>
      <c r="DJ168" s="74">
        <f>IF(AND(ISNUMBER('Emissions (start here)'!BF168),ISNUMBER(Dispersion!$AC$11)),'Emissions (start here)'!BF168*2000*453.59/8760/3600*Dispersion!$AC$11,0)</f>
        <v>0</v>
      </c>
      <c r="DK168" s="74">
        <f>IF(AND(ISNUMBER('Emissions (start here)'!BG168),ISNUMBER(Dispersion!$AD$8)),'Emissions (start here)'!BG168*453.59/3600*Dispersion!$AD$8,0)</f>
        <v>0</v>
      </c>
      <c r="DL168" s="74">
        <f>IF(AND(ISNUMBER('Emissions (start here)'!BG168),ISNUMBER(Dispersion!$AD$9)),'Emissions (start here)'!BG168*453.59/3600*Dispersion!$AD$9,0)</f>
        <v>0</v>
      </c>
      <c r="DM168" s="74">
        <f>IF(AND(ISNUMBER('Emissions (start here)'!BH168),ISNUMBER(Dispersion!$AD$10)),'Emissions (start here)'!BH168*2000*453.59/8760/3600*Dispersion!$AD$10,0)</f>
        <v>0</v>
      </c>
      <c r="DN168" s="74">
        <f>IF(AND(ISNUMBER('Emissions (start here)'!BH168),ISNUMBER(Dispersion!$AD$11)),'Emissions (start here)'!BH168*2000*453.59/8760/3600*Dispersion!$AD$11,0)</f>
        <v>0</v>
      </c>
      <c r="DO168" s="74">
        <f>IF(AND(ISNUMBER('Emissions (start here)'!BI168),ISNUMBER(Dispersion!$AE$8)),'Emissions (start here)'!BI168*453.59/3600*Dispersion!$AE$8,0)</f>
        <v>0</v>
      </c>
      <c r="DP168" s="74">
        <f>IF(AND(ISNUMBER('Emissions (start here)'!BI168),ISNUMBER(Dispersion!$AE$9)),'Emissions (start here)'!BI168*453.59/3600*Dispersion!$AE$9,0)</f>
        <v>0</v>
      </c>
      <c r="DQ168" s="74">
        <f>IF(AND(ISNUMBER('Emissions (start here)'!BJ168),ISNUMBER(Dispersion!$AE$10)),'Emissions (start here)'!BJ168*2000*453.59/8760/3600*Dispersion!$AE$10,0)</f>
        <v>0</v>
      </c>
      <c r="DR168" s="74">
        <f>IF(AND(ISNUMBER('Emissions (start here)'!BJ168),ISNUMBER(Dispersion!$AE$11)),'Emissions (start here)'!BJ168*2000*453.59/8760/3600*Dispersion!$AE$11,0)</f>
        <v>0</v>
      </c>
      <c r="DS168" s="74">
        <f>IF(AND(ISNUMBER('Emissions (start here)'!BK168),ISNUMBER(Dispersion!$AF$8)),'Emissions (start here)'!BK168*453.59/3600*Dispersion!$AF$8,0)</f>
        <v>0</v>
      </c>
      <c r="DT168" s="74">
        <f>IF(AND(ISNUMBER('Emissions (start here)'!BK168),ISNUMBER(Dispersion!$AF$9)),'Emissions (start here)'!BK168*453.59/3600*Dispersion!$AF$9,0)</f>
        <v>0</v>
      </c>
      <c r="DU168" s="74">
        <f>IF(AND(ISNUMBER('Emissions (start here)'!BL168),ISNUMBER(Dispersion!$AF$10)),'Emissions (start here)'!BL168*2000*453.59/8760/3600*Dispersion!$AF$10,0)</f>
        <v>0</v>
      </c>
      <c r="DV168" s="74">
        <f>IF(AND(ISNUMBER('Emissions (start here)'!BL168),ISNUMBER(Dispersion!$AF$11)),'Emissions (start here)'!BL168*2000*453.59/8760/3600*Dispersion!$AF$11,0)</f>
        <v>0</v>
      </c>
      <c r="DW168" s="74">
        <f>IF(AND(ISNUMBER('Emissions (start here)'!BM168),ISNUMBER(Dispersion!$AG$8)),'Emissions (start here)'!BM168*453.59/3600*Dispersion!$AG$8,0)</f>
        <v>0</v>
      </c>
      <c r="DX168" s="74">
        <f>IF(AND(ISNUMBER('Emissions (start here)'!BM168),ISNUMBER(Dispersion!$AG$9)),'Emissions (start here)'!BM168*453.59/3600*Dispersion!$AG$9,0)</f>
        <v>0</v>
      </c>
      <c r="DY168" s="74">
        <f>IF(AND(ISNUMBER('Emissions (start here)'!BN168),ISNUMBER(Dispersion!$AG$10)),'Emissions (start here)'!BN168*2000*453.59/8760/3600*Dispersion!$AG$10,0)</f>
        <v>0</v>
      </c>
      <c r="DZ168" s="74">
        <f>IF(AND(ISNUMBER('Emissions (start here)'!BN168),ISNUMBER(Dispersion!$AG$11)),'Emissions (start here)'!BN168*2000*453.59/8760/3600*Dispersion!$AG$11,0)</f>
        <v>0</v>
      </c>
      <c r="EA168" s="74">
        <f>IF(AND(ISNUMBER('Emissions (start here)'!BO168),ISNUMBER(Dispersion!$AH$8)),'Emissions (start here)'!BO168*453.59/3600*Dispersion!$AH$8,0)</f>
        <v>0</v>
      </c>
      <c r="EB168" s="74">
        <f>IF(AND(ISNUMBER('Emissions (start here)'!BO168),ISNUMBER(Dispersion!$AH$9)),'Emissions (start here)'!BO168*453.59/3600*Dispersion!$AH$9,0)</f>
        <v>0</v>
      </c>
      <c r="EC168" s="74">
        <f>IF(AND(ISNUMBER('Emissions (start here)'!BP168),ISNUMBER(Dispersion!$AH$10)),'Emissions (start here)'!BP168*2000*453.59/8760/3600*Dispersion!$AH$10,0)</f>
        <v>0</v>
      </c>
      <c r="ED168" s="74">
        <f>IF(AND(ISNUMBER('Emissions (start here)'!BP168),ISNUMBER(Dispersion!$AH$11)),'Emissions (start here)'!BP168*2000*453.59/8760/3600*Dispersion!$AH$11,0)</f>
        <v>0</v>
      </c>
      <c r="EE168" s="74">
        <f>IF(AND(ISNUMBER('Emissions (start here)'!BQ168),ISNUMBER(Dispersion!$AI$8)),'Emissions (start here)'!BQ168*453.59/3600*Dispersion!$AI$8,0)</f>
        <v>0</v>
      </c>
      <c r="EF168" s="74">
        <f>IF(AND(ISNUMBER('Emissions (start here)'!BQ168),ISNUMBER(Dispersion!$AI$9)),'Emissions (start here)'!BQ168*453.59/3600*Dispersion!$AI$9,0)</f>
        <v>0</v>
      </c>
      <c r="EG168" s="74">
        <f>IF(AND(ISNUMBER('Emissions (start here)'!BR168),ISNUMBER(Dispersion!$AI$10)),'Emissions (start here)'!BR168*2000*453.59/8760/3600*Dispersion!$AI$10,0)</f>
        <v>0</v>
      </c>
      <c r="EH168" s="74">
        <f>IF(AND(ISNUMBER('Emissions (start here)'!BR168),ISNUMBER(Dispersion!$AI$11)),'Emissions (start here)'!BR168*2000*453.59/8760/3600*Dispersion!$AI$11,0)</f>
        <v>0</v>
      </c>
      <c r="EI168" s="74">
        <f>IF(AND(ISNUMBER('Emissions (start here)'!BS168),ISNUMBER(Dispersion!$AJ$8)),'Emissions (start here)'!BS168*453.59/3600*Dispersion!$AJ$8,0)</f>
        <v>0</v>
      </c>
      <c r="EJ168" s="74">
        <f>IF(AND(ISNUMBER('Emissions (start here)'!BS168),ISNUMBER(Dispersion!$AJ$9)),'Emissions (start here)'!BS168*453.59/3600*Dispersion!$AJ$9,0)</f>
        <v>0</v>
      </c>
      <c r="EK168" s="74">
        <f>IF(AND(ISNUMBER('Emissions (start here)'!BT168),ISNUMBER(Dispersion!$AJ$10)),'Emissions (start here)'!BT168*2000*453.59/8760/3600*Dispersion!$AJ$10,0)</f>
        <v>0</v>
      </c>
      <c r="EL168" s="74">
        <f>IF(AND(ISNUMBER('Emissions (start here)'!BT168),ISNUMBER(Dispersion!$AJ$11)),'Emissions (start here)'!BT168*2000*453.59/8760/3600*Dispersion!$AJ$11,0)</f>
        <v>0</v>
      </c>
      <c r="EM168" s="74">
        <f>IF(AND(ISNUMBER('Emissions (start here)'!BU168),ISNUMBER(Dispersion!$AK$8)),'Emissions (start here)'!BU168*453.59/3600*Dispersion!$AK$8,0)</f>
        <v>0</v>
      </c>
      <c r="EN168" s="74">
        <f>IF(AND(ISNUMBER('Emissions (start here)'!BU168),ISNUMBER(Dispersion!$AK$9)),'Emissions (start here)'!BU168*453.59/3600*Dispersion!$AK$9,0)</f>
        <v>0</v>
      </c>
      <c r="EO168" s="74">
        <f>IF(AND(ISNUMBER('Emissions (start here)'!BV168),ISNUMBER(Dispersion!$AK$10)),'Emissions (start here)'!BV168*2000*453.59/8760/3600*Dispersion!$AK$10,0)</f>
        <v>0</v>
      </c>
      <c r="EP168" s="74">
        <f>IF(AND(ISNUMBER('Emissions (start here)'!BV168),ISNUMBER(Dispersion!$AK$11)),'Emissions (start here)'!BV168*2000*453.59/8760/3600*Dispersion!$AK$11,0)</f>
        <v>0</v>
      </c>
      <c r="EQ168" s="74">
        <f>IF(AND(ISNUMBER('Emissions (start here)'!BW168),ISNUMBER(Dispersion!$AL$8)),'Emissions (start here)'!BW168*453.59/3600*Dispersion!$AL$8,0)</f>
        <v>0</v>
      </c>
      <c r="ER168" s="74">
        <f>IF(AND(ISNUMBER('Emissions (start here)'!BW168),ISNUMBER(Dispersion!$AL$9)),'Emissions (start here)'!BW168*453.59/3600*Dispersion!$AL$9,0)</f>
        <v>0</v>
      </c>
      <c r="ES168" s="74">
        <f>IF(AND(ISNUMBER('Emissions (start here)'!BX168),ISNUMBER(Dispersion!$AL$10)),'Emissions (start here)'!BX168*2000*453.59/8760/3600*Dispersion!$AL$10,0)</f>
        <v>0</v>
      </c>
      <c r="ET168" s="74">
        <f>IF(AND(ISNUMBER('Emissions (start here)'!BX168),ISNUMBER(Dispersion!$AL$11)),'Emissions (start here)'!BX168*2000*453.59/8760/3600*Dispersion!$AL$11,0)</f>
        <v>0</v>
      </c>
      <c r="EU168" s="74">
        <f>IF(AND(ISNUMBER('Emissions (start here)'!BY168),ISNUMBER(Dispersion!$AM$8)),'Emissions (start here)'!BY168*453.59/3600*Dispersion!$AM$8,0)</f>
        <v>0</v>
      </c>
      <c r="EV168" s="74">
        <f>IF(AND(ISNUMBER('Emissions (start here)'!BY168),ISNUMBER(Dispersion!$AM$9)),'Emissions (start here)'!BY168*453.59/3600*Dispersion!$AM$9,0)</f>
        <v>0</v>
      </c>
      <c r="EW168" s="74">
        <f>IF(AND(ISNUMBER('Emissions (start here)'!BZ168),ISNUMBER(Dispersion!$AM$10)),'Emissions (start here)'!BZ168*2000*453.59/8760/3600*Dispersion!$AM$10,0)</f>
        <v>0</v>
      </c>
      <c r="EX168" s="74">
        <f>IF(AND(ISNUMBER('Emissions (start here)'!BZ168),ISNUMBER(Dispersion!$AM$11)),'Emissions (start here)'!BZ168*2000*453.59/8760/3600*Dispersion!$AM$11,0)</f>
        <v>0</v>
      </c>
      <c r="EY168" s="74">
        <f>IF(AND(ISNUMBER('Emissions (start here)'!CA168),ISNUMBER(Dispersion!$AN$8)),'Emissions (start here)'!CA168*453.59/3600*Dispersion!$AN$8,0)</f>
        <v>0</v>
      </c>
      <c r="EZ168" s="74">
        <f>IF(AND(ISNUMBER('Emissions (start here)'!CA168),ISNUMBER(Dispersion!$AN$9)),'Emissions (start here)'!CA168*453.59/3600*Dispersion!$AN$9,0)</f>
        <v>0</v>
      </c>
      <c r="FA168" s="74">
        <f>IF(AND(ISNUMBER('Emissions (start here)'!CB168),ISNUMBER(Dispersion!$AN$10)),'Emissions (start here)'!CB168*2000*453.59/8760/3600*Dispersion!$AN$10,0)</f>
        <v>0</v>
      </c>
      <c r="FB168" s="74">
        <f>IF(AND(ISNUMBER('Emissions (start here)'!CB168),ISNUMBER(Dispersion!$AN$11)),'Emissions (start here)'!CB168*2000*453.59/8760/3600*Dispersion!$AN$11,0)</f>
        <v>0</v>
      </c>
      <c r="FC168" s="74">
        <f>IF(AND(ISNUMBER('Emissions (start here)'!CC168),ISNUMBER(Dispersion!$AO$8)),'Emissions (start here)'!CC168*453.59/3600*Dispersion!$AO$8,0)</f>
        <v>0</v>
      </c>
      <c r="FD168" s="74">
        <f>IF(AND(ISNUMBER('Emissions (start here)'!CC168),ISNUMBER(Dispersion!$AO$9)),'Emissions (start here)'!CC168*453.59/3600*Dispersion!$AO$9,0)</f>
        <v>0</v>
      </c>
      <c r="FE168" s="74">
        <f>IF(AND(ISNUMBER('Emissions (start here)'!CD168),ISNUMBER(Dispersion!$AO$10)),'Emissions (start here)'!CD168*2000*453.59/8760/3600*Dispersion!$AO$10,0)</f>
        <v>0</v>
      </c>
      <c r="FF168" s="74">
        <f>IF(AND(ISNUMBER('Emissions (start here)'!CD168),ISNUMBER(Dispersion!$AO$11)),'Emissions (start here)'!CD168*2000*453.59/8760/3600*Dispersion!$AO$11,0)</f>
        <v>0</v>
      </c>
      <c r="FG168" s="74">
        <f>IF(AND(ISNUMBER('Emissions (start here)'!CE168),ISNUMBER(Dispersion!$AP$8)),'Emissions (start here)'!CE168*453.59/3600*Dispersion!$AP$8,0)</f>
        <v>0</v>
      </c>
      <c r="FH168" s="74">
        <f>IF(AND(ISNUMBER('Emissions (start here)'!CE168),ISNUMBER(Dispersion!$AP$9)),'Emissions (start here)'!CE168*453.59/3600*Dispersion!$AP$9,0)</f>
        <v>0</v>
      </c>
      <c r="FI168" s="74">
        <f>IF(AND(ISNUMBER('Emissions (start here)'!CF168),ISNUMBER(Dispersion!$AP$10)),'Emissions (start here)'!CF168*2000*453.59/8760/3600*Dispersion!$AP$10,0)</f>
        <v>0</v>
      </c>
      <c r="FJ168" s="74">
        <f>IF(AND(ISNUMBER('Emissions (start here)'!CF168),ISNUMBER(Dispersion!$AP$11)),'Emissions (start here)'!CF168*2000*453.59/8760/3600*Dispersion!$AP$11,0)</f>
        <v>0</v>
      </c>
      <c r="FK168" s="74">
        <f>IF(AND(ISNUMBER('Emissions (start here)'!CG168),ISNUMBER(Dispersion!$AQ$8)),'Emissions (start here)'!CG168*453.59/3600*Dispersion!$AQ$8,0)</f>
        <v>0</v>
      </c>
      <c r="FL168" s="74">
        <f>IF(AND(ISNUMBER('Emissions (start here)'!CG168),ISNUMBER(Dispersion!$AQ$9)),'Emissions (start here)'!CG168*453.59/3600*Dispersion!$AQ$9,0)</f>
        <v>0</v>
      </c>
      <c r="FM168" s="74">
        <f>IF(AND(ISNUMBER('Emissions (start here)'!CH168),ISNUMBER(Dispersion!$AQ$10)),'Emissions (start here)'!CH168*2000*453.59/8760/3600*Dispersion!$AQ$10,0)</f>
        <v>0</v>
      </c>
      <c r="FN168" s="74">
        <f>IF(AND(ISNUMBER('Emissions (start here)'!CH168),ISNUMBER(Dispersion!$AQ$11)),'Emissions (start here)'!CH168*2000*453.59/8760/3600*Dispersion!$AQ$11,0)</f>
        <v>0</v>
      </c>
      <c r="FO168" s="74">
        <f>IF(AND(ISNUMBER('Emissions (start here)'!CI168),ISNUMBER(Dispersion!$AR$8)),'Emissions (start here)'!CI168*453.59/3600*Dispersion!$AR$8,0)</f>
        <v>0</v>
      </c>
      <c r="FP168" s="74">
        <f>IF(AND(ISNUMBER('Emissions (start here)'!CI168),ISNUMBER(Dispersion!$AR$9)),'Emissions (start here)'!CI168*453.59/3600*Dispersion!$AR$9,0)</f>
        <v>0</v>
      </c>
      <c r="FQ168" s="74">
        <f>IF(AND(ISNUMBER('Emissions (start here)'!CJ168),ISNUMBER(Dispersion!$AR$10)),'Emissions (start here)'!CJ168*2000*453.59/8760/3600*Dispersion!$AR$10,0)</f>
        <v>0</v>
      </c>
      <c r="FR168" s="74">
        <f>IF(AND(ISNUMBER('Emissions (start here)'!CJ168),ISNUMBER(Dispersion!$AR$11)),'Emissions (start here)'!CJ168*2000*453.59/8760/3600*Dispersion!$AR$11,0)</f>
        <v>0</v>
      </c>
      <c r="FS168" s="74">
        <f>IF(AND(ISNUMBER('Emissions (start here)'!CK168),ISNUMBER(Dispersion!$AS$8)),'Emissions (start here)'!CK168*453.59/3600*Dispersion!$AS$8,0)</f>
        <v>0</v>
      </c>
      <c r="FT168" s="74">
        <f>IF(AND(ISNUMBER('Emissions (start here)'!CK168),ISNUMBER(Dispersion!$AS$9)),'Emissions (start here)'!CK168*453.59/3600*Dispersion!$AS$9,0)</f>
        <v>0</v>
      </c>
      <c r="FU168" s="74">
        <f>IF(AND(ISNUMBER('Emissions (start here)'!CL168),ISNUMBER(Dispersion!$AS$10)),'Emissions (start here)'!CL168*2000*453.59/8760/3600*Dispersion!$AS$10,0)</f>
        <v>0</v>
      </c>
      <c r="FV168" s="74">
        <f>IF(AND(ISNUMBER('Emissions (start here)'!CL168),ISNUMBER(Dispersion!$AS$11)),'Emissions (start here)'!CL168*2000*453.59/8760/3600*Dispersion!$AS$11,0)</f>
        <v>0</v>
      </c>
      <c r="FW168" s="74">
        <f>IF(AND(ISNUMBER('Emissions (start here)'!CM168),ISNUMBER(Dispersion!$AT$8)),'Emissions (start here)'!CM168*453.59/3600*Dispersion!$AT$8,0)</f>
        <v>0</v>
      </c>
      <c r="FX168" s="74">
        <f>IF(AND(ISNUMBER('Emissions (start here)'!CM168),ISNUMBER(Dispersion!$AT$9)),'Emissions (start here)'!CM168*453.59/3600*Dispersion!$AT$9,0)</f>
        <v>0</v>
      </c>
      <c r="FY168" s="74">
        <f>IF(AND(ISNUMBER('Emissions (start here)'!CN168),ISNUMBER(Dispersion!$AT$10)),'Emissions (start here)'!CN168*2000*453.59/8760/3600*Dispersion!$AT$10,0)</f>
        <v>0</v>
      </c>
      <c r="FZ168" s="74">
        <f>IF(AND(ISNUMBER('Emissions (start here)'!CN168),ISNUMBER(Dispersion!$AT$11)),'Emissions (start here)'!CN168*2000*453.59/8760/3600*Dispersion!$AT$11,0)</f>
        <v>0</v>
      </c>
      <c r="GA168" s="74">
        <f>IF(AND(ISNUMBER('Emissions (start here)'!CO168),ISNUMBER(Dispersion!$AU$8)),'Emissions (start here)'!CO168*453.59/3600*Dispersion!$AU$8,0)</f>
        <v>0</v>
      </c>
      <c r="GB168" s="74">
        <f>IF(AND(ISNUMBER('Emissions (start here)'!CO168),ISNUMBER(Dispersion!$AU$9)),'Emissions (start here)'!CO168*453.59/3600*Dispersion!$AU$9,0)</f>
        <v>0</v>
      </c>
      <c r="GC168" s="74">
        <f>IF(AND(ISNUMBER('Emissions (start here)'!CP168),ISNUMBER(Dispersion!$AU$10)),'Emissions (start here)'!CP168*2000*453.59/8760/3600*Dispersion!$AU$10,0)</f>
        <v>0</v>
      </c>
      <c r="GD168" s="74">
        <f>IF(AND(ISNUMBER('Emissions (start here)'!CP168),ISNUMBER(Dispersion!$AU$11)),'Emissions (start here)'!CP168*2000*453.59/8760/3600*Dispersion!$AU$11,0)</f>
        <v>0</v>
      </c>
      <c r="GE168" s="74">
        <f>IF(AND(ISNUMBER('Emissions (start here)'!CQ168),ISNUMBER(Dispersion!$AV$8)),'Emissions (start here)'!CQ168*453.59/3600*Dispersion!$AV$8,0)</f>
        <v>0</v>
      </c>
      <c r="GF168" s="74">
        <f>IF(AND(ISNUMBER('Emissions (start here)'!CQ168),ISNUMBER(Dispersion!$AV$9)),'Emissions (start here)'!CQ168*453.59/3600*Dispersion!$AV$9,0)</f>
        <v>0</v>
      </c>
      <c r="GG168" s="74">
        <f>IF(AND(ISNUMBER('Emissions (start here)'!CR168),ISNUMBER(Dispersion!$AV$10)),'Emissions (start here)'!CR168*2000*453.59/8760/3600*Dispersion!$AV$10,0)</f>
        <v>0</v>
      </c>
      <c r="GH168" s="74">
        <f>IF(AND(ISNUMBER('Emissions (start here)'!CR168),ISNUMBER(Dispersion!$AV$11)),'Emissions (start here)'!CR168*2000*453.59/8760/3600*Dispersion!$AV$11,0)</f>
        <v>0</v>
      </c>
      <c r="GI168" s="74">
        <f>IF(AND(ISNUMBER('Emissions (start here)'!CS168),ISNUMBER(Dispersion!$AW$8)),'Emissions (start here)'!CS168*453.59/3600*Dispersion!$AW$8,0)</f>
        <v>0</v>
      </c>
      <c r="GJ168" s="74">
        <f>IF(AND(ISNUMBER('Emissions (start here)'!CS168),ISNUMBER(Dispersion!$AW$9)),'Emissions (start here)'!CS168*453.59/3600*Dispersion!$AW$9,0)</f>
        <v>0</v>
      </c>
      <c r="GK168" s="74">
        <f>IF(AND(ISNUMBER('Emissions (start here)'!CT168),ISNUMBER(Dispersion!$AW$10)),'Emissions (start here)'!CT168*2000*453.59/8760/3600*Dispersion!$AW$10,0)</f>
        <v>0</v>
      </c>
      <c r="GL168" s="74">
        <f>IF(AND(ISNUMBER('Emissions (start here)'!CT168),ISNUMBER(Dispersion!$AW$11)),'Emissions (start here)'!CT168*2000*453.59/8760/3600*Dispersion!$AW$11,0)</f>
        <v>0</v>
      </c>
      <c r="GM168" s="74">
        <f>IF(AND(ISNUMBER('Emissions (start here)'!CU168),ISNUMBER(Dispersion!$AX$8)),'Emissions (start here)'!CU168*453.59/3600*Dispersion!$AX$8,0)</f>
        <v>0</v>
      </c>
      <c r="GN168" s="74">
        <f>IF(AND(ISNUMBER('Emissions (start here)'!CU168),ISNUMBER(Dispersion!$AX$9)),'Emissions (start here)'!CU168*453.59/3600*Dispersion!$AX$9,0)</f>
        <v>0</v>
      </c>
      <c r="GO168" s="74">
        <f>IF(AND(ISNUMBER('Emissions (start here)'!CV168),ISNUMBER(Dispersion!$AX$10)),'Emissions (start here)'!CV168*2000*453.59/8760/3600*Dispersion!$AX$10,0)</f>
        <v>0</v>
      </c>
      <c r="GP168" s="74">
        <f>IF(AND(ISNUMBER('Emissions (start here)'!CV168),ISNUMBER(Dispersion!$AX$11)),'Emissions (start here)'!CV168*2000*453.59/8760/3600*Dispersion!$AX$11,0)</f>
        <v>0</v>
      </c>
      <c r="GQ168" s="74">
        <f>IF(AND(ISNUMBER('Emissions (start here)'!CW168),ISNUMBER(Dispersion!$AY$8)),'Emissions (start here)'!CW168*453.59/3600*Dispersion!$AY$8,0)</f>
        <v>0</v>
      </c>
      <c r="GR168" s="74">
        <f>IF(AND(ISNUMBER('Emissions (start here)'!CW168),ISNUMBER(Dispersion!$AY$9)),'Emissions (start here)'!CW168*453.59/3600*Dispersion!$AY$9,0)</f>
        <v>0</v>
      </c>
      <c r="GS168" s="74">
        <f>IF(AND(ISNUMBER('Emissions (start here)'!CX168),ISNUMBER(Dispersion!$AY$10)),'Emissions (start here)'!CX168*2000*453.59/8760/3600*Dispersion!$AY$10,0)</f>
        <v>0</v>
      </c>
      <c r="GT168" s="74">
        <f>IF(AND(ISNUMBER('Emissions (start here)'!CX168),ISNUMBER(Dispersion!$AY$11)),'Emissions (start here)'!CX168*2000*453.59/8760/3600*Dispersion!$AY$11,0)</f>
        <v>0</v>
      </c>
      <c r="GU168" s="74">
        <f>IF(AND(ISNUMBER('Emissions (start here)'!CY168),ISNUMBER(Dispersion!$AZ$8)),'Emissions (start here)'!CY168*453.59/3600*Dispersion!$AZ$8,0)</f>
        <v>0</v>
      </c>
      <c r="GV168" s="74">
        <f>IF(AND(ISNUMBER('Emissions (start here)'!CY168),ISNUMBER(Dispersion!$AZ$9)),'Emissions (start here)'!CY168*453.59/3600*Dispersion!$AZ$9,0)</f>
        <v>0</v>
      </c>
      <c r="GW168" s="74">
        <f>IF(AND(ISNUMBER('Emissions (start here)'!CZ168),ISNUMBER(Dispersion!$AZ$10)),'Emissions (start here)'!CZ168*2000*453.59/8760/3600*Dispersion!$AZ$10,0)</f>
        <v>0</v>
      </c>
      <c r="GX168" s="74">
        <f>IF(AND(ISNUMBER('Emissions (start here)'!CZ168),ISNUMBER(Dispersion!$AZ$11)),'Emissions (start here)'!CZ168*2000*453.59/8760/3600*Dispersion!$AZ$11,0)</f>
        <v>0</v>
      </c>
    </row>
    <row r="169" spans="1:206" x14ac:dyDescent="0.2">
      <c r="A169" s="51" t="str">
        <f>'Tox Values'!C169</f>
        <v>156-60-5</v>
      </c>
      <c r="B169" s="94" t="str">
        <f>'Tox Values'!D169</f>
        <v>Dichloroethylene, trans-1,2-</v>
      </c>
      <c r="C169" s="96">
        <f t="shared" si="9"/>
        <v>0</v>
      </c>
      <c r="D169" s="74">
        <f t="shared" si="10"/>
        <v>0</v>
      </c>
      <c r="E169" s="74">
        <f t="shared" si="11"/>
        <v>0</v>
      </c>
      <c r="F169" s="99">
        <f t="shared" si="12"/>
        <v>0</v>
      </c>
      <c r="G169" s="97">
        <f>IF(AND(ISNUMBER('Emissions (start here)'!E169),ISNUMBER(Dispersion!$C$8)),'Emissions (start here)'!E169*453.59/3600*Dispersion!$C$8,0)</f>
        <v>0</v>
      </c>
      <c r="H169" s="74">
        <f>IF(AND(ISNUMBER('Emissions (start here)'!E169),ISNUMBER(Dispersion!$C$9)),'Emissions (start here)'!E169*453.59/3600*Dispersion!$C$9,0)</f>
        <v>0</v>
      </c>
      <c r="I169" s="74">
        <f>IF(AND(ISNUMBER('Emissions (start here)'!F169),ISNUMBER(Dispersion!$C$10)),'Emissions (start here)'!F169*2000*453.59/8760/3600*Dispersion!$C$10,0)</f>
        <v>0</v>
      </c>
      <c r="J169" s="74">
        <f>IF(AND(ISNUMBER('Emissions (start here)'!F169),ISNUMBER(Dispersion!$C$11)),'Emissions (start here)'!F169*2000*453.59/8760/3600*Dispersion!$C$11,0)</f>
        <v>0</v>
      </c>
      <c r="K169" s="74">
        <f>IF(AND(ISNUMBER('Emissions (start here)'!G169),ISNUMBER(Dispersion!$D$8)),'Emissions (start here)'!G169*453.59/3600*Dispersion!$D$8,0)</f>
        <v>0</v>
      </c>
      <c r="L169" s="74">
        <f>IF(AND(ISNUMBER('Emissions (start here)'!G169),ISNUMBER(Dispersion!$D$9)),'Emissions (start here)'!G169*453.59/3600*Dispersion!$D$9,0)</f>
        <v>0</v>
      </c>
      <c r="M169" s="74">
        <f>IF(AND(ISNUMBER('Emissions (start here)'!H169),ISNUMBER(Dispersion!$D$10)),'Emissions (start here)'!H169*2000*453.59/8760/3600*Dispersion!$D$10,0)</f>
        <v>0</v>
      </c>
      <c r="N169" s="74">
        <f>IF(AND(ISNUMBER('Emissions (start here)'!H169),ISNUMBER(Dispersion!$D$11)),'Emissions (start here)'!H169*2000*453.59/8760/3600*Dispersion!$D$11,0)</f>
        <v>0</v>
      </c>
      <c r="O169" s="74">
        <f>IF(AND(ISNUMBER('Emissions (start here)'!I169),ISNUMBER(Dispersion!$E$8)),'Emissions (start here)'!I169*453.59/3600*Dispersion!$E$8,0)</f>
        <v>0</v>
      </c>
      <c r="P169" s="74">
        <f>IF(AND(ISNUMBER('Emissions (start here)'!I169),ISNUMBER(Dispersion!$E$9)),'Emissions (start here)'!I169*453.59/3600*Dispersion!$E$9,0)</f>
        <v>0</v>
      </c>
      <c r="Q169" s="74">
        <f>IF(AND(ISNUMBER('Emissions (start here)'!J169),ISNUMBER(Dispersion!$E$10)),'Emissions (start here)'!J169*2000*453.59/8760/3600*Dispersion!$E$10,0)</f>
        <v>0</v>
      </c>
      <c r="R169" s="74">
        <f>IF(AND(ISNUMBER('Emissions (start here)'!J169),ISNUMBER(Dispersion!$E$11)),'Emissions (start here)'!J169*2000*453.59/8760/3600*Dispersion!$E$11,0)</f>
        <v>0</v>
      </c>
      <c r="S169" s="74">
        <f>IF(AND(ISNUMBER('Emissions (start here)'!K169),ISNUMBER(Dispersion!$F$8)),'Emissions (start here)'!K169*453.59/3600*Dispersion!$F$8,0)</f>
        <v>0</v>
      </c>
      <c r="T169" s="74">
        <f>IF(AND(ISNUMBER('Emissions (start here)'!K169),ISNUMBER(Dispersion!$F$9)),'Emissions (start here)'!K169*453.59/3600*Dispersion!$F$9,0)</f>
        <v>0</v>
      </c>
      <c r="U169" s="74">
        <f>IF(AND(ISNUMBER('Emissions (start here)'!L169),ISNUMBER(Dispersion!$F$10)),'Emissions (start here)'!L169*2000*453.59/8760/3600*Dispersion!$F$10,0)</f>
        <v>0</v>
      </c>
      <c r="V169" s="74">
        <f>IF(AND(ISNUMBER('Emissions (start here)'!L169),ISNUMBER(Dispersion!$F$11)),'Emissions (start here)'!L169*2000*453.59/8760/3600*Dispersion!$F$11,0)</f>
        <v>0</v>
      </c>
      <c r="W169" s="74">
        <f>IF(AND(ISNUMBER('Emissions (start here)'!M169),ISNUMBER(Dispersion!$G$8)),'Emissions (start here)'!M169*453.59/3600*Dispersion!$G$8,0)</f>
        <v>0</v>
      </c>
      <c r="X169" s="74">
        <f>IF(AND(ISNUMBER('Emissions (start here)'!M169),ISNUMBER(Dispersion!$G$9)),'Emissions (start here)'!M169*453.59/3600*Dispersion!$G$9,0)</f>
        <v>0</v>
      </c>
      <c r="Y169" s="74">
        <f>IF(AND(ISNUMBER('Emissions (start here)'!N169),ISNUMBER(Dispersion!$G$10)),'Emissions (start here)'!N169*2000*453.59/8760/3600*Dispersion!$G$10,0)</f>
        <v>0</v>
      </c>
      <c r="Z169" s="74">
        <f>IF(AND(ISNUMBER('Emissions (start here)'!N169),ISNUMBER(Dispersion!$G$11)),'Emissions (start here)'!N169*2000*453.59/8760/3600*Dispersion!$G$11,0)</f>
        <v>0</v>
      </c>
      <c r="AA169" s="74">
        <f>IF(AND(ISNUMBER('Emissions (start here)'!O169),ISNUMBER(Dispersion!$H$8)),'Emissions (start here)'!O169*453.59/3600*Dispersion!$H$8,0)</f>
        <v>0</v>
      </c>
      <c r="AB169" s="74">
        <f>IF(AND(ISNUMBER('Emissions (start here)'!O169),ISNUMBER(Dispersion!$H$9)),'Emissions (start here)'!O169*453.59/3600*Dispersion!$H$9,0)</f>
        <v>0</v>
      </c>
      <c r="AC169" s="74">
        <f>IF(AND(ISNUMBER('Emissions (start here)'!P169),ISNUMBER(Dispersion!$H$10)),'Emissions (start here)'!P169*2000*453.59/8760/3600*Dispersion!$H$10,0)</f>
        <v>0</v>
      </c>
      <c r="AD169" s="74">
        <f>IF(AND(ISNUMBER('Emissions (start here)'!P169),ISNUMBER(Dispersion!$H$11)),'Emissions (start here)'!P169*2000*453.59/8760/3600*Dispersion!$H$11,0)</f>
        <v>0</v>
      </c>
      <c r="AE169" s="74">
        <f>IF(AND(ISNUMBER('Emissions (start here)'!Q169),ISNUMBER(Dispersion!$I$8)),'Emissions (start here)'!Q169*453.59/3600*Dispersion!$I$8,0)</f>
        <v>0</v>
      </c>
      <c r="AF169" s="74">
        <f>IF(AND(ISNUMBER('Emissions (start here)'!Q169),ISNUMBER(Dispersion!$I$9)),'Emissions (start here)'!Q169*453.59/3600*Dispersion!$I$9,0)</f>
        <v>0</v>
      </c>
      <c r="AG169" s="74">
        <f>IF(AND(ISNUMBER('Emissions (start here)'!R169),ISNUMBER(Dispersion!$I$10)),'Emissions (start here)'!R169*2000*453.59/8760/3600*Dispersion!$I$10,0)</f>
        <v>0</v>
      </c>
      <c r="AH169" s="74">
        <f>IF(AND(ISNUMBER('Emissions (start here)'!R169),ISNUMBER(Dispersion!$I$11)),'Emissions (start here)'!R169*2000*453.59/8760/3600*Dispersion!$I$11,0)</f>
        <v>0</v>
      </c>
      <c r="AI169" s="74">
        <f>IF(AND(ISNUMBER('Emissions (start here)'!S169),ISNUMBER(Dispersion!$J$8)),'Emissions (start here)'!S169*453.59/3600*Dispersion!$J$8,0)</f>
        <v>0</v>
      </c>
      <c r="AJ169" s="74">
        <f>IF(AND(ISNUMBER('Emissions (start here)'!S169),ISNUMBER(Dispersion!$J$9)),'Emissions (start here)'!S169*453.59/3600*Dispersion!$J$9,0)</f>
        <v>0</v>
      </c>
      <c r="AK169" s="74">
        <f>IF(AND(ISNUMBER('Emissions (start here)'!T169),ISNUMBER(Dispersion!$J$10)),'Emissions (start here)'!T169*2000*453.59/8760/3600*Dispersion!$J$10,0)</f>
        <v>0</v>
      </c>
      <c r="AL169" s="74">
        <f>IF(AND(ISNUMBER('Emissions (start here)'!T169),ISNUMBER(Dispersion!$J$11)),'Emissions (start here)'!T169*2000*453.59/8760/3600*Dispersion!$J$11,0)</f>
        <v>0</v>
      </c>
      <c r="AM169" s="74">
        <f>IF(AND(ISNUMBER('Emissions (start here)'!U169),ISNUMBER(Dispersion!$K$8)),'Emissions (start here)'!U169*453.59/3600*Dispersion!$K$8,0)</f>
        <v>0</v>
      </c>
      <c r="AN169" s="74">
        <f>IF(AND(ISNUMBER('Emissions (start here)'!U169),ISNUMBER(Dispersion!$K$9)),'Emissions (start here)'!U169*453.59/3600*Dispersion!$K$9,0)</f>
        <v>0</v>
      </c>
      <c r="AO169" s="74">
        <f>IF(AND(ISNUMBER('Emissions (start here)'!V169),ISNUMBER(Dispersion!$K$10)),'Emissions (start here)'!V169*2000*453.59/8760/3600*Dispersion!$K$10,0)</f>
        <v>0</v>
      </c>
      <c r="AP169" s="74">
        <f>IF(AND(ISNUMBER('Emissions (start here)'!V169),ISNUMBER(Dispersion!$K$11)),'Emissions (start here)'!V169*2000*453.59/8760/3600*Dispersion!$K$11,0)</f>
        <v>0</v>
      </c>
      <c r="AQ169" s="74">
        <f>IF(AND(ISNUMBER('Emissions (start here)'!W169),ISNUMBER(Dispersion!$L$8)),'Emissions (start here)'!W169*453.59/3600*Dispersion!$L$8,0)</f>
        <v>0</v>
      </c>
      <c r="AR169" s="74">
        <f>IF(AND(ISNUMBER('Emissions (start here)'!W169),ISNUMBER(Dispersion!$L$9)),'Emissions (start here)'!W169*453.59/3600*Dispersion!$L$9,0)</f>
        <v>0</v>
      </c>
      <c r="AS169" s="74">
        <f>IF(AND(ISNUMBER('Emissions (start here)'!X169),ISNUMBER(Dispersion!$L$10)),'Emissions (start here)'!X169*2000*453.59/8760/3600*Dispersion!$L$10,0)</f>
        <v>0</v>
      </c>
      <c r="AT169" s="74">
        <f>IF(AND(ISNUMBER('Emissions (start here)'!X169),ISNUMBER(Dispersion!$L$11)),'Emissions (start here)'!X169*2000*453.59/8760/3600*Dispersion!$L$11,0)</f>
        <v>0</v>
      </c>
      <c r="AU169" s="74">
        <f>IF(AND(ISNUMBER('Emissions (start here)'!Y169),ISNUMBER(Dispersion!$M$8)),'Emissions (start here)'!Y169*453.59/3600*Dispersion!$M$8,0)</f>
        <v>0</v>
      </c>
      <c r="AV169" s="74">
        <f>IF(AND(ISNUMBER('Emissions (start here)'!Y169),ISNUMBER(Dispersion!$M$9)),'Emissions (start here)'!Y169*453.59/3600*Dispersion!$M$9,0)</f>
        <v>0</v>
      </c>
      <c r="AW169" s="74">
        <f>IF(AND(ISNUMBER('Emissions (start here)'!Z169),ISNUMBER(Dispersion!$M$10)),'Emissions (start here)'!Z169*2000*453.59/8760/3600*Dispersion!$M$10,0)</f>
        <v>0</v>
      </c>
      <c r="AX169" s="74">
        <f>IF(AND(ISNUMBER('Emissions (start here)'!Z169),ISNUMBER(Dispersion!$M$11)),'Emissions (start here)'!Z169*2000*453.59/8760/3600*Dispersion!$M$11,0)</f>
        <v>0</v>
      </c>
      <c r="AY169" s="74">
        <f>IF(AND(ISNUMBER('Emissions (start here)'!AA169),ISNUMBER(Dispersion!$N$8)),'Emissions (start here)'!AA169*453.59/3600*Dispersion!$N$8,0)</f>
        <v>0</v>
      </c>
      <c r="AZ169" s="74">
        <f>IF(AND(ISNUMBER('Emissions (start here)'!AA169),ISNUMBER(Dispersion!$N$9)),'Emissions (start here)'!AA169*453.59/3600*Dispersion!$N$9,0)</f>
        <v>0</v>
      </c>
      <c r="BA169" s="74">
        <f>IF(AND(ISNUMBER('Emissions (start here)'!AB169),ISNUMBER(Dispersion!$N$10)),'Emissions (start here)'!AB169*2000*453.59/8760/3600*Dispersion!$N$10,0)</f>
        <v>0</v>
      </c>
      <c r="BB169" s="74">
        <f>IF(AND(ISNUMBER('Emissions (start here)'!AB169),ISNUMBER(Dispersion!$N$11)),'Emissions (start here)'!AB169*2000*453.59/8760/3600*Dispersion!$N$11,0)</f>
        <v>0</v>
      </c>
      <c r="BC169" s="74">
        <f>IF(AND(ISNUMBER('Emissions (start here)'!AC169),ISNUMBER(Dispersion!$O$8)),'Emissions (start here)'!AC169*453.59/3600*Dispersion!$O$8,0)</f>
        <v>0</v>
      </c>
      <c r="BD169" s="74">
        <f>IF(AND(ISNUMBER('Emissions (start here)'!AC169),ISNUMBER(Dispersion!$O$9)),'Emissions (start here)'!AC169*453.59/3600*Dispersion!$O$9,0)</f>
        <v>0</v>
      </c>
      <c r="BE169" s="74">
        <f>IF(AND(ISNUMBER('Emissions (start here)'!AD169),ISNUMBER(Dispersion!$O$10)),'Emissions (start here)'!AD169*2000*453.59/8760/3600*Dispersion!$O$10,0)</f>
        <v>0</v>
      </c>
      <c r="BF169" s="74">
        <f>IF(AND(ISNUMBER('Emissions (start here)'!AD169),ISNUMBER(Dispersion!$O$11)),'Emissions (start here)'!AD169*2000*453.59/8760/3600*Dispersion!$O$11,0)</f>
        <v>0</v>
      </c>
      <c r="BG169" s="74">
        <f>IF(AND(ISNUMBER('Emissions (start here)'!AE169),ISNUMBER(Dispersion!$P$8)),'Emissions (start here)'!AE169*453.59/3600*Dispersion!$P$8,0)</f>
        <v>0</v>
      </c>
      <c r="BH169" s="74">
        <f>IF(AND(ISNUMBER('Emissions (start here)'!AE169),ISNUMBER(Dispersion!$P$9)),'Emissions (start here)'!AE169*453.59/3600*Dispersion!$P$9,0)</f>
        <v>0</v>
      </c>
      <c r="BI169" s="74">
        <f>IF(AND(ISNUMBER('Emissions (start here)'!AF169),ISNUMBER(Dispersion!$P$10)),'Emissions (start here)'!AF169*2000*453.59/8760/3600*Dispersion!$P$10,0)</f>
        <v>0</v>
      </c>
      <c r="BJ169" s="74">
        <f>IF(AND(ISNUMBER('Emissions (start here)'!AF169),ISNUMBER(Dispersion!$P$11)),'Emissions (start here)'!AF169*2000*453.59/8760/3600*Dispersion!$P$11,0)</f>
        <v>0</v>
      </c>
      <c r="BK169" s="74">
        <f>IF(AND(ISNUMBER('Emissions (start here)'!AG169),ISNUMBER(Dispersion!$Q$8)),'Emissions (start here)'!AG169*453.59/3600*Dispersion!$Q$8,0)</f>
        <v>0</v>
      </c>
      <c r="BL169" s="74">
        <f>IF(AND(ISNUMBER('Emissions (start here)'!AG169),ISNUMBER(Dispersion!$Q$9)),'Emissions (start here)'!AG169*453.59/3600*Dispersion!$Q$9,0)</f>
        <v>0</v>
      </c>
      <c r="BM169" s="74">
        <f>IF(AND(ISNUMBER('Emissions (start here)'!AH169),ISNUMBER(Dispersion!$Q$10)),'Emissions (start here)'!AH169*2000*453.59/8760/3600*Dispersion!$Q$10,0)</f>
        <v>0</v>
      </c>
      <c r="BN169" s="74">
        <f>IF(AND(ISNUMBER('Emissions (start here)'!AH169),ISNUMBER(Dispersion!$Q$11)),'Emissions (start here)'!AH169*2000*453.59/8760/3600*Dispersion!$Q$11,0)</f>
        <v>0</v>
      </c>
      <c r="BO169" s="74">
        <f>IF(AND(ISNUMBER('Emissions (start here)'!AI169),ISNUMBER(Dispersion!$R$8)),'Emissions (start here)'!AI169*453.59/3600*Dispersion!$R$8,0)</f>
        <v>0</v>
      </c>
      <c r="BP169" s="74">
        <f>IF(AND(ISNUMBER('Emissions (start here)'!AI169),ISNUMBER(Dispersion!$R$9)),'Emissions (start here)'!AI169*453.59/3600*Dispersion!$R$9,0)</f>
        <v>0</v>
      </c>
      <c r="BQ169" s="74">
        <f>IF(AND(ISNUMBER('Emissions (start here)'!AJ169),ISNUMBER(Dispersion!$R$10)),'Emissions (start here)'!AJ169*2000*453.59/8760/3600*Dispersion!$R$10,0)</f>
        <v>0</v>
      </c>
      <c r="BR169" s="74">
        <f>IF(AND(ISNUMBER('Emissions (start here)'!AJ169),ISNUMBER(Dispersion!$R$11)),'Emissions (start here)'!AJ169*2000*453.59/8760/3600*Dispersion!$R$11,0)</f>
        <v>0</v>
      </c>
      <c r="BS169" s="74">
        <f>IF(AND(ISNUMBER('Emissions (start here)'!AK169),ISNUMBER(Dispersion!$S$8)),'Emissions (start here)'!AK169*453.59/3600*Dispersion!$S$8,0)</f>
        <v>0</v>
      </c>
      <c r="BT169" s="74">
        <f>IF(AND(ISNUMBER('Emissions (start here)'!AK169),ISNUMBER(Dispersion!$S$9)),'Emissions (start here)'!AK169*453.59/3600*Dispersion!$S$9,0)</f>
        <v>0</v>
      </c>
      <c r="BU169" s="74">
        <f>IF(AND(ISNUMBER('Emissions (start here)'!AL169),ISNUMBER(Dispersion!$S$10)),'Emissions (start here)'!AL169*2000*453.59/8760/3600*Dispersion!$S$10,0)</f>
        <v>0</v>
      </c>
      <c r="BV169" s="74">
        <f>IF(AND(ISNUMBER('Emissions (start here)'!AL169),ISNUMBER(Dispersion!$S$11)),'Emissions (start here)'!AL169*2000*453.59/8760/3600*Dispersion!$S$11,0)</f>
        <v>0</v>
      </c>
      <c r="BW169" s="74">
        <f>IF(AND(ISNUMBER('Emissions (start here)'!AM169),ISNUMBER(Dispersion!$T$8)),'Emissions (start here)'!AM169*453.59/3600*Dispersion!$T$8,0)</f>
        <v>0</v>
      </c>
      <c r="BX169" s="74">
        <f>IF(AND(ISNUMBER('Emissions (start here)'!AM169),ISNUMBER(Dispersion!$T$9)),'Emissions (start here)'!AM169*453.59/3600*Dispersion!$T$9,0)</f>
        <v>0</v>
      </c>
      <c r="BY169" s="74">
        <f>IF(AND(ISNUMBER('Emissions (start here)'!AN169),ISNUMBER(Dispersion!$T$10)),'Emissions (start here)'!AN169*2000*453.59/8760/3600*Dispersion!$T$10,0)</f>
        <v>0</v>
      </c>
      <c r="BZ169" s="74">
        <f>IF(AND(ISNUMBER('Emissions (start here)'!AN169),ISNUMBER(Dispersion!$T$11)),'Emissions (start here)'!AN169*2000*453.59/8760/3600*Dispersion!$T$11,0)</f>
        <v>0</v>
      </c>
      <c r="CA169" s="74">
        <f>IF(AND(ISNUMBER('Emissions (start here)'!AO169),ISNUMBER(Dispersion!$U$8)),'Emissions (start here)'!AO169*453.59/3600*Dispersion!$U$8,0)</f>
        <v>0</v>
      </c>
      <c r="CB169" s="74">
        <f>IF(AND(ISNUMBER('Emissions (start here)'!AO169),ISNUMBER(Dispersion!$U$9)),'Emissions (start here)'!AO169*453.59/3600*Dispersion!$U$9,0)</f>
        <v>0</v>
      </c>
      <c r="CC169" s="74">
        <f>IF(AND(ISNUMBER('Emissions (start here)'!AP169),ISNUMBER(Dispersion!$U$10)),'Emissions (start here)'!AP169*2000*453.59/8760/3600*Dispersion!$U$10,0)</f>
        <v>0</v>
      </c>
      <c r="CD169" s="74">
        <f>IF(AND(ISNUMBER('Emissions (start here)'!AP169),ISNUMBER(Dispersion!$U$11)),'Emissions (start here)'!AP169*2000*453.59/8760/3600*Dispersion!$U$11,0)</f>
        <v>0</v>
      </c>
      <c r="CE169" s="74">
        <f>IF(AND(ISNUMBER('Emissions (start here)'!AQ169),ISNUMBER(Dispersion!$V$8)),'Emissions (start here)'!AQ169*453.59/3600*Dispersion!$V$8,0)</f>
        <v>0</v>
      </c>
      <c r="CF169" s="74">
        <f>IF(AND(ISNUMBER('Emissions (start here)'!AQ169),ISNUMBER(Dispersion!$V$9)),'Emissions (start here)'!AQ169*453.59/3600*Dispersion!$V$9,0)</f>
        <v>0</v>
      </c>
      <c r="CG169" s="74">
        <f>IF(AND(ISNUMBER('Emissions (start here)'!AR169),ISNUMBER(Dispersion!$V$10)),'Emissions (start here)'!AR169*2000*453.59/8760/3600*Dispersion!$V$10,0)</f>
        <v>0</v>
      </c>
      <c r="CH169" s="74">
        <f>IF(AND(ISNUMBER('Emissions (start here)'!AR169),ISNUMBER(Dispersion!$V$11)),'Emissions (start here)'!AR169*2000*453.59/8760/3600*Dispersion!$V$11,0)</f>
        <v>0</v>
      </c>
      <c r="CI169" s="74">
        <f>IF(AND(ISNUMBER('Emissions (start here)'!AS169),ISNUMBER(Dispersion!$W$8)),'Emissions (start here)'!AS169*453.59/3600*Dispersion!$W$8,0)</f>
        <v>0</v>
      </c>
      <c r="CJ169" s="74">
        <f>IF(AND(ISNUMBER('Emissions (start here)'!AS169),ISNUMBER(Dispersion!$W$9)),'Emissions (start here)'!AS169*453.59/3600*Dispersion!$W$9,0)</f>
        <v>0</v>
      </c>
      <c r="CK169" s="74">
        <f>IF(AND(ISNUMBER('Emissions (start here)'!AT169),ISNUMBER(Dispersion!$W$10)),'Emissions (start here)'!AT169*2000*453.59/8760/3600*Dispersion!$W$10,0)</f>
        <v>0</v>
      </c>
      <c r="CL169" s="74">
        <f>IF(AND(ISNUMBER('Emissions (start here)'!AT169),ISNUMBER(Dispersion!$W$11)),'Emissions (start here)'!AT169*2000*453.59/8760/3600*Dispersion!$W$11,0)</f>
        <v>0</v>
      </c>
      <c r="CM169" s="74">
        <f>IF(AND(ISNUMBER('Emissions (start here)'!AU169),ISNUMBER(Dispersion!$X$8)),'Emissions (start here)'!AU169*453.59/3600*Dispersion!$X$8,0)</f>
        <v>0</v>
      </c>
      <c r="CN169" s="74">
        <f>IF(AND(ISNUMBER('Emissions (start here)'!AU169),ISNUMBER(Dispersion!$X$9)),'Emissions (start here)'!AU169*453.59/3600*Dispersion!$X$9,0)</f>
        <v>0</v>
      </c>
      <c r="CO169" s="74">
        <f>IF(AND(ISNUMBER('Emissions (start here)'!AV169),ISNUMBER(Dispersion!$X$10)),'Emissions (start here)'!AV169*2000*453.59/8760/3600*Dispersion!$X$10,0)</f>
        <v>0</v>
      </c>
      <c r="CP169" s="74">
        <f>IF(AND(ISNUMBER('Emissions (start here)'!AV169),ISNUMBER(Dispersion!$X$11)),'Emissions (start here)'!AV169*2000*453.59/8760/3600*Dispersion!$X$11,0)</f>
        <v>0</v>
      </c>
      <c r="CQ169" s="74">
        <f>IF(AND(ISNUMBER('Emissions (start here)'!AW169),ISNUMBER(Dispersion!$Y$8)),'Emissions (start here)'!AW169*453.59/3600*Dispersion!$Y$8,0)</f>
        <v>0</v>
      </c>
      <c r="CR169" s="74">
        <f>IF(AND(ISNUMBER('Emissions (start here)'!AW169),ISNUMBER(Dispersion!$Y$9)),'Emissions (start here)'!AW169*453.59/3600*Dispersion!$Y$9,0)</f>
        <v>0</v>
      </c>
      <c r="CS169" s="74">
        <f>IF(AND(ISNUMBER('Emissions (start here)'!AX169),ISNUMBER(Dispersion!$Y$10)),'Emissions (start here)'!AX169*2000*453.59/8760/3600*Dispersion!$Y$10,0)</f>
        <v>0</v>
      </c>
      <c r="CT169" s="74">
        <f>IF(AND(ISNUMBER('Emissions (start here)'!AX169),ISNUMBER(Dispersion!$Y$11)),'Emissions (start here)'!AX169*2000*453.59/8760/3600*Dispersion!$Y$11,0)</f>
        <v>0</v>
      </c>
      <c r="CU169" s="74">
        <f>IF(AND(ISNUMBER('Emissions (start here)'!AY169),ISNUMBER(Dispersion!$Z$8)),'Emissions (start here)'!AY169*453.59/3600*Dispersion!$Z$8,0)</f>
        <v>0</v>
      </c>
      <c r="CV169" s="74">
        <f>IF(AND(ISNUMBER('Emissions (start here)'!AY169),ISNUMBER(Dispersion!$Z$9)),'Emissions (start here)'!AY169*453.59/3600*Dispersion!$Z$9,0)</f>
        <v>0</v>
      </c>
      <c r="CW169" s="74">
        <f>IF(AND(ISNUMBER('Emissions (start here)'!AZ169),ISNUMBER(Dispersion!$Z$10)),'Emissions (start here)'!AZ169*2000*453.59/8760/3600*Dispersion!$Z$10,0)</f>
        <v>0</v>
      </c>
      <c r="CX169" s="74">
        <f>IF(AND(ISNUMBER('Emissions (start here)'!AZ169),ISNUMBER(Dispersion!$Z$11)),'Emissions (start here)'!AZ169*2000*453.59/8760/3600*Dispersion!$Z$11,0)</f>
        <v>0</v>
      </c>
      <c r="CY169" s="74">
        <f>IF(AND(ISNUMBER('Emissions (start here)'!BA169),ISNUMBER(Dispersion!$AA$8)),'Emissions (start here)'!BA169*453.59/3600*Dispersion!$AA$8,0)</f>
        <v>0</v>
      </c>
      <c r="CZ169" s="74">
        <f>IF(AND(ISNUMBER('Emissions (start here)'!BA169),ISNUMBER(Dispersion!$AA$9)),'Emissions (start here)'!BA169*453.59/3600*Dispersion!$AA$9,0)</f>
        <v>0</v>
      </c>
      <c r="DA169" s="74">
        <f>IF(AND(ISNUMBER('Emissions (start here)'!BB169),ISNUMBER(Dispersion!$AA$10)),'Emissions (start here)'!BB169*2000*453.59/8760/3600*Dispersion!$AA$10,0)</f>
        <v>0</v>
      </c>
      <c r="DB169" s="74">
        <f>IF(AND(ISNUMBER('Emissions (start here)'!BB169),ISNUMBER(Dispersion!$AA$11)),'Emissions (start here)'!BB169*2000*453.59/8760/3600*Dispersion!$AA$11,0)</f>
        <v>0</v>
      </c>
      <c r="DC169" s="74">
        <f>IF(AND(ISNUMBER('Emissions (start here)'!BC169),ISNUMBER(Dispersion!$AB$8)),'Emissions (start here)'!BC169*453.59/3600*Dispersion!$AB$8,0)</f>
        <v>0</v>
      </c>
      <c r="DD169" s="74">
        <f>IF(AND(ISNUMBER('Emissions (start here)'!BC169),ISNUMBER(Dispersion!$AB$9)),'Emissions (start here)'!BC169*453.59/3600*Dispersion!$AB$9,0)</f>
        <v>0</v>
      </c>
      <c r="DE169" s="74">
        <f>IF(AND(ISNUMBER('Emissions (start here)'!BD169),ISNUMBER(Dispersion!$AB$10)),'Emissions (start here)'!BD169*2000*453.59/8760/3600*Dispersion!$AB$10,0)</f>
        <v>0</v>
      </c>
      <c r="DF169" s="74">
        <f>IF(AND(ISNUMBER('Emissions (start here)'!BD169),ISNUMBER(Dispersion!$AB$11)),'Emissions (start here)'!BD169*2000*453.59/8760/3600*Dispersion!$AB$11,0)</f>
        <v>0</v>
      </c>
      <c r="DG169" s="74">
        <f>IF(AND(ISNUMBER('Emissions (start here)'!BE169),ISNUMBER(Dispersion!$AC$8)),'Emissions (start here)'!BE169*453.59/3600*Dispersion!$AC$8,0)</f>
        <v>0</v>
      </c>
      <c r="DH169" s="74">
        <f>IF(AND(ISNUMBER('Emissions (start here)'!BE169),ISNUMBER(Dispersion!$AC$9)),'Emissions (start here)'!BE169*453.59/3600*Dispersion!$AC$9,0)</f>
        <v>0</v>
      </c>
      <c r="DI169" s="74">
        <f>IF(AND(ISNUMBER('Emissions (start here)'!BF169),ISNUMBER(Dispersion!$AC$10)),'Emissions (start here)'!BF169*2000*453.59/8760/3600*Dispersion!$AC$10,0)</f>
        <v>0</v>
      </c>
      <c r="DJ169" s="74">
        <f>IF(AND(ISNUMBER('Emissions (start here)'!BF169),ISNUMBER(Dispersion!$AC$11)),'Emissions (start here)'!BF169*2000*453.59/8760/3600*Dispersion!$AC$11,0)</f>
        <v>0</v>
      </c>
      <c r="DK169" s="74">
        <f>IF(AND(ISNUMBER('Emissions (start here)'!BG169),ISNUMBER(Dispersion!$AD$8)),'Emissions (start here)'!BG169*453.59/3600*Dispersion!$AD$8,0)</f>
        <v>0</v>
      </c>
      <c r="DL169" s="74">
        <f>IF(AND(ISNUMBER('Emissions (start here)'!BG169),ISNUMBER(Dispersion!$AD$9)),'Emissions (start here)'!BG169*453.59/3600*Dispersion!$AD$9,0)</f>
        <v>0</v>
      </c>
      <c r="DM169" s="74">
        <f>IF(AND(ISNUMBER('Emissions (start here)'!BH169),ISNUMBER(Dispersion!$AD$10)),'Emissions (start here)'!BH169*2000*453.59/8760/3600*Dispersion!$AD$10,0)</f>
        <v>0</v>
      </c>
      <c r="DN169" s="74">
        <f>IF(AND(ISNUMBER('Emissions (start here)'!BH169),ISNUMBER(Dispersion!$AD$11)),'Emissions (start here)'!BH169*2000*453.59/8760/3600*Dispersion!$AD$11,0)</f>
        <v>0</v>
      </c>
      <c r="DO169" s="74">
        <f>IF(AND(ISNUMBER('Emissions (start here)'!BI169),ISNUMBER(Dispersion!$AE$8)),'Emissions (start here)'!BI169*453.59/3600*Dispersion!$AE$8,0)</f>
        <v>0</v>
      </c>
      <c r="DP169" s="74">
        <f>IF(AND(ISNUMBER('Emissions (start here)'!BI169),ISNUMBER(Dispersion!$AE$9)),'Emissions (start here)'!BI169*453.59/3600*Dispersion!$AE$9,0)</f>
        <v>0</v>
      </c>
      <c r="DQ169" s="74">
        <f>IF(AND(ISNUMBER('Emissions (start here)'!BJ169),ISNUMBER(Dispersion!$AE$10)),'Emissions (start here)'!BJ169*2000*453.59/8760/3600*Dispersion!$AE$10,0)</f>
        <v>0</v>
      </c>
      <c r="DR169" s="74">
        <f>IF(AND(ISNUMBER('Emissions (start here)'!BJ169),ISNUMBER(Dispersion!$AE$11)),'Emissions (start here)'!BJ169*2000*453.59/8760/3600*Dispersion!$AE$11,0)</f>
        <v>0</v>
      </c>
      <c r="DS169" s="74">
        <f>IF(AND(ISNUMBER('Emissions (start here)'!BK169),ISNUMBER(Dispersion!$AF$8)),'Emissions (start here)'!BK169*453.59/3600*Dispersion!$AF$8,0)</f>
        <v>0</v>
      </c>
      <c r="DT169" s="74">
        <f>IF(AND(ISNUMBER('Emissions (start here)'!BK169),ISNUMBER(Dispersion!$AF$9)),'Emissions (start here)'!BK169*453.59/3600*Dispersion!$AF$9,0)</f>
        <v>0</v>
      </c>
      <c r="DU169" s="74">
        <f>IF(AND(ISNUMBER('Emissions (start here)'!BL169),ISNUMBER(Dispersion!$AF$10)),'Emissions (start here)'!BL169*2000*453.59/8760/3600*Dispersion!$AF$10,0)</f>
        <v>0</v>
      </c>
      <c r="DV169" s="74">
        <f>IF(AND(ISNUMBER('Emissions (start here)'!BL169),ISNUMBER(Dispersion!$AF$11)),'Emissions (start here)'!BL169*2000*453.59/8760/3600*Dispersion!$AF$11,0)</f>
        <v>0</v>
      </c>
      <c r="DW169" s="74">
        <f>IF(AND(ISNUMBER('Emissions (start here)'!BM169),ISNUMBER(Dispersion!$AG$8)),'Emissions (start here)'!BM169*453.59/3600*Dispersion!$AG$8,0)</f>
        <v>0</v>
      </c>
      <c r="DX169" s="74">
        <f>IF(AND(ISNUMBER('Emissions (start here)'!BM169),ISNUMBER(Dispersion!$AG$9)),'Emissions (start here)'!BM169*453.59/3600*Dispersion!$AG$9,0)</f>
        <v>0</v>
      </c>
      <c r="DY169" s="74">
        <f>IF(AND(ISNUMBER('Emissions (start here)'!BN169),ISNUMBER(Dispersion!$AG$10)),'Emissions (start here)'!BN169*2000*453.59/8760/3600*Dispersion!$AG$10,0)</f>
        <v>0</v>
      </c>
      <c r="DZ169" s="74">
        <f>IF(AND(ISNUMBER('Emissions (start here)'!BN169),ISNUMBER(Dispersion!$AG$11)),'Emissions (start here)'!BN169*2000*453.59/8760/3600*Dispersion!$AG$11,0)</f>
        <v>0</v>
      </c>
      <c r="EA169" s="74">
        <f>IF(AND(ISNUMBER('Emissions (start here)'!BO169),ISNUMBER(Dispersion!$AH$8)),'Emissions (start here)'!BO169*453.59/3600*Dispersion!$AH$8,0)</f>
        <v>0</v>
      </c>
      <c r="EB169" s="74">
        <f>IF(AND(ISNUMBER('Emissions (start here)'!BO169),ISNUMBER(Dispersion!$AH$9)),'Emissions (start here)'!BO169*453.59/3600*Dispersion!$AH$9,0)</f>
        <v>0</v>
      </c>
      <c r="EC169" s="74">
        <f>IF(AND(ISNUMBER('Emissions (start here)'!BP169),ISNUMBER(Dispersion!$AH$10)),'Emissions (start here)'!BP169*2000*453.59/8760/3600*Dispersion!$AH$10,0)</f>
        <v>0</v>
      </c>
      <c r="ED169" s="74">
        <f>IF(AND(ISNUMBER('Emissions (start here)'!BP169),ISNUMBER(Dispersion!$AH$11)),'Emissions (start here)'!BP169*2000*453.59/8760/3600*Dispersion!$AH$11,0)</f>
        <v>0</v>
      </c>
      <c r="EE169" s="74">
        <f>IF(AND(ISNUMBER('Emissions (start here)'!BQ169),ISNUMBER(Dispersion!$AI$8)),'Emissions (start here)'!BQ169*453.59/3600*Dispersion!$AI$8,0)</f>
        <v>0</v>
      </c>
      <c r="EF169" s="74">
        <f>IF(AND(ISNUMBER('Emissions (start here)'!BQ169),ISNUMBER(Dispersion!$AI$9)),'Emissions (start here)'!BQ169*453.59/3600*Dispersion!$AI$9,0)</f>
        <v>0</v>
      </c>
      <c r="EG169" s="74">
        <f>IF(AND(ISNUMBER('Emissions (start here)'!BR169),ISNUMBER(Dispersion!$AI$10)),'Emissions (start here)'!BR169*2000*453.59/8760/3600*Dispersion!$AI$10,0)</f>
        <v>0</v>
      </c>
      <c r="EH169" s="74">
        <f>IF(AND(ISNUMBER('Emissions (start here)'!BR169),ISNUMBER(Dispersion!$AI$11)),'Emissions (start here)'!BR169*2000*453.59/8760/3600*Dispersion!$AI$11,0)</f>
        <v>0</v>
      </c>
      <c r="EI169" s="74">
        <f>IF(AND(ISNUMBER('Emissions (start here)'!BS169),ISNUMBER(Dispersion!$AJ$8)),'Emissions (start here)'!BS169*453.59/3600*Dispersion!$AJ$8,0)</f>
        <v>0</v>
      </c>
      <c r="EJ169" s="74">
        <f>IF(AND(ISNUMBER('Emissions (start here)'!BS169),ISNUMBER(Dispersion!$AJ$9)),'Emissions (start here)'!BS169*453.59/3600*Dispersion!$AJ$9,0)</f>
        <v>0</v>
      </c>
      <c r="EK169" s="74">
        <f>IF(AND(ISNUMBER('Emissions (start here)'!BT169),ISNUMBER(Dispersion!$AJ$10)),'Emissions (start here)'!BT169*2000*453.59/8760/3600*Dispersion!$AJ$10,0)</f>
        <v>0</v>
      </c>
      <c r="EL169" s="74">
        <f>IF(AND(ISNUMBER('Emissions (start here)'!BT169),ISNUMBER(Dispersion!$AJ$11)),'Emissions (start here)'!BT169*2000*453.59/8760/3600*Dispersion!$AJ$11,0)</f>
        <v>0</v>
      </c>
      <c r="EM169" s="74">
        <f>IF(AND(ISNUMBER('Emissions (start here)'!BU169),ISNUMBER(Dispersion!$AK$8)),'Emissions (start here)'!BU169*453.59/3600*Dispersion!$AK$8,0)</f>
        <v>0</v>
      </c>
      <c r="EN169" s="74">
        <f>IF(AND(ISNUMBER('Emissions (start here)'!BU169),ISNUMBER(Dispersion!$AK$9)),'Emissions (start here)'!BU169*453.59/3600*Dispersion!$AK$9,0)</f>
        <v>0</v>
      </c>
      <c r="EO169" s="74">
        <f>IF(AND(ISNUMBER('Emissions (start here)'!BV169),ISNUMBER(Dispersion!$AK$10)),'Emissions (start here)'!BV169*2000*453.59/8760/3600*Dispersion!$AK$10,0)</f>
        <v>0</v>
      </c>
      <c r="EP169" s="74">
        <f>IF(AND(ISNUMBER('Emissions (start here)'!BV169),ISNUMBER(Dispersion!$AK$11)),'Emissions (start here)'!BV169*2000*453.59/8760/3600*Dispersion!$AK$11,0)</f>
        <v>0</v>
      </c>
      <c r="EQ169" s="74">
        <f>IF(AND(ISNUMBER('Emissions (start here)'!BW169),ISNUMBER(Dispersion!$AL$8)),'Emissions (start here)'!BW169*453.59/3600*Dispersion!$AL$8,0)</f>
        <v>0</v>
      </c>
      <c r="ER169" s="74">
        <f>IF(AND(ISNUMBER('Emissions (start here)'!BW169),ISNUMBER(Dispersion!$AL$9)),'Emissions (start here)'!BW169*453.59/3600*Dispersion!$AL$9,0)</f>
        <v>0</v>
      </c>
      <c r="ES169" s="74">
        <f>IF(AND(ISNUMBER('Emissions (start here)'!BX169),ISNUMBER(Dispersion!$AL$10)),'Emissions (start here)'!BX169*2000*453.59/8760/3600*Dispersion!$AL$10,0)</f>
        <v>0</v>
      </c>
      <c r="ET169" s="74">
        <f>IF(AND(ISNUMBER('Emissions (start here)'!BX169),ISNUMBER(Dispersion!$AL$11)),'Emissions (start here)'!BX169*2000*453.59/8760/3600*Dispersion!$AL$11,0)</f>
        <v>0</v>
      </c>
      <c r="EU169" s="74">
        <f>IF(AND(ISNUMBER('Emissions (start here)'!BY169),ISNUMBER(Dispersion!$AM$8)),'Emissions (start here)'!BY169*453.59/3600*Dispersion!$AM$8,0)</f>
        <v>0</v>
      </c>
      <c r="EV169" s="74">
        <f>IF(AND(ISNUMBER('Emissions (start here)'!BY169),ISNUMBER(Dispersion!$AM$9)),'Emissions (start here)'!BY169*453.59/3600*Dispersion!$AM$9,0)</f>
        <v>0</v>
      </c>
      <c r="EW169" s="74">
        <f>IF(AND(ISNUMBER('Emissions (start here)'!BZ169),ISNUMBER(Dispersion!$AM$10)),'Emissions (start here)'!BZ169*2000*453.59/8760/3600*Dispersion!$AM$10,0)</f>
        <v>0</v>
      </c>
      <c r="EX169" s="74">
        <f>IF(AND(ISNUMBER('Emissions (start here)'!BZ169),ISNUMBER(Dispersion!$AM$11)),'Emissions (start here)'!BZ169*2000*453.59/8760/3600*Dispersion!$AM$11,0)</f>
        <v>0</v>
      </c>
      <c r="EY169" s="74">
        <f>IF(AND(ISNUMBER('Emissions (start here)'!CA169),ISNUMBER(Dispersion!$AN$8)),'Emissions (start here)'!CA169*453.59/3600*Dispersion!$AN$8,0)</f>
        <v>0</v>
      </c>
      <c r="EZ169" s="74">
        <f>IF(AND(ISNUMBER('Emissions (start here)'!CA169),ISNUMBER(Dispersion!$AN$9)),'Emissions (start here)'!CA169*453.59/3600*Dispersion!$AN$9,0)</f>
        <v>0</v>
      </c>
      <c r="FA169" s="74">
        <f>IF(AND(ISNUMBER('Emissions (start here)'!CB169),ISNUMBER(Dispersion!$AN$10)),'Emissions (start here)'!CB169*2000*453.59/8760/3600*Dispersion!$AN$10,0)</f>
        <v>0</v>
      </c>
      <c r="FB169" s="74">
        <f>IF(AND(ISNUMBER('Emissions (start here)'!CB169),ISNUMBER(Dispersion!$AN$11)),'Emissions (start here)'!CB169*2000*453.59/8760/3600*Dispersion!$AN$11,0)</f>
        <v>0</v>
      </c>
      <c r="FC169" s="74">
        <f>IF(AND(ISNUMBER('Emissions (start here)'!CC169),ISNUMBER(Dispersion!$AO$8)),'Emissions (start here)'!CC169*453.59/3600*Dispersion!$AO$8,0)</f>
        <v>0</v>
      </c>
      <c r="FD169" s="74">
        <f>IF(AND(ISNUMBER('Emissions (start here)'!CC169),ISNUMBER(Dispersion!$AO$9)),'Emissions (start here)'!CC169*453.59/3600*Dispersion!$AO$9,0)</f>
        <v>0</v>
      </c>
      <c r="FE169" s="74">
        <f>IF(AND(ISNUMBER('Emissions (start here)'!CD169),ISNUMBER(Dispersion!$AO$10)),'Emissions (start here)'!CD169*2000*453.59/8760/3600*Dispersion!$AO$10,0)</f>
        <v>0</v>
      </c>
      <c r="FF169" s="74">
        <f>IF(AND(ISNUMBER('Emissions (start here)'!CD169),ISNUMBER(Dispersion!$AO$11)),'Emissions (start here)'!CD169*2000*453.59/8760/3600*Dispersion!$AO$11,0)</f>
        <v>0</v>
      </c>
      <c r="FG169" s="74">
        <f>IF(AND(ISNUMBER('Emissions (start here)'!CE169),ISNUMBER(Dispersion!$AP$8)),'Emissions (start here)'!CE169*453.59/3600*Dispersion!$AP$8,0)</f>
        <v>0</v>
      </c>
      <c r="FH169" s="74">
        <f>IF(AND(ISNUMBER('Emissions (start here)'!CE169),ISNUMBER(Dispersion!$AP$9)),'Emissions (start here)'!CE169*453.59/3600*Dispersion!$AP$9,0)</f>
        <v>0</v>
      </c>
      <c r="FI169" s="74">
        <f>IF(AND(ISNUMBER('Emissions (start here)'!CF169),ISNUMBER(Dispersion!$AP$10)),'Emissions (start here)'!CF169*2000*453.59/8760/3600*Dispersion!$AP$10,0)</f>
        <v>0</v>
      </c>
      <c r="FJ169" s="74">
        <f>IF(AND(ISNUMBER('Emissions (start here)'!CF169),ISNUMBER(Dispersion!$AP$11)),'Emissions (start here)'!CF169*2000*453.59/8760/3600*Dispersion!$AP$11,0)</f>
        <v>0</v>
      </c>
      <c r="FK169" s="74">
        <f>IF(AND(ISNUMBER('Emissions (start here)'!CG169),ISNUMBER(Dispersion!$AQ$8)),'Emissions (start here)'!CG169*453.59/3600*Dispersion!$AQ$8,0)</f>
        <v>0</v>
      </c>
      <c r="FL169" s="74">
        <f>IF(AND(ISNUMBER('Emissions (start here)'!CG169),ISNUMBER(Dispersion!$AQ$9)),'Emissions (start here)'!CG169*453.59/3600*Dispersion!$AQ$9,0)</f>
        <v>0</v>
      </c>
      <c r="FM169" s="74">
        <f>IF(AND(ISNUMBER('Emissions (start here)'!CH169),ISNUMBER(Dispersion!$AQ$10)),'Emissions (start here)'!CH169*2000*453.59/8760/3600*Dispersion!$AQ$10,0)</f>
        <v>0</v>
      </c>
      <c r="FN169" s="74">
        <f>IF(AND(ISNUMBER('Emissions (start here)'!CH169),ISNUMBER(Dispersion!$AQ$11)),'Emissions (start here)'!CH169*2000*453.59/8760/3600*Dispersion!$AQ$11,0)</f>
        <v>0</v>
      </c>
      <c r="FO169" s="74">
        <f>IF(AND(ISNUMBER('Emissions (start here)'!CI169),ISNUMBER(Dispersion!$AR$8)),'Emissions (start here)'!CI169*453.59/3600*Dispersion!$AR$8,0)</f>
        <v>0</v>
      </c>
      <c r="FP169" s="74">
        <f>IF(AND(ISNUMBER('Emissions (start here)'!CI169),ISNUMBER(Dispersion!$AR$9)),'Emissions (start here)'!CI169*453.59/3600*Dispersion!$AR$9,0)</f>
        <v>0</v>
      </c>
      <c r="FQ169" s="74">
        <f>IF(AND(ISNUMBER('Emissions (start here)'!CJ169),ISNUMBER(Dispersion!$AR$10)),'Emissions (start here)'!CJ169*2000*453.59/8760/3600*Dispersion!$AR$10,0)</f>
        <v>0</v>
      </c>
      <c r="FR169" s="74">
        <f>IF(AND(ISNUMBER('Emissions (start here)'!CJ169),ISNUMBER(Dispersion!$AR$11)),'Emissions (start here)'!CJ169*2000*453.59/8760/3600*Dispersion!$AR$11,0)</f>
        <v>0</v>
      </c>
      <c r="FS169" s="74">
        <f>IF(AND(ISNUMBER('Emissions (start here)'!CK169),ISNUMBER(Dispersion!$AS$8)),'Emissions (start here)'!CK169*453.59/3600*Dispersion!$AS$8,0)</f>
        <v>0</v>
      </c>
      <c r="FT169" s="74">
        <f>IF(AND(ISNUMBER('Emissions (start here)'!CK169),ISNUMBER(Dispersion!$AS$9)),'Emissions (start here)'!CK169*453.59/3600*Dispersion!$AS$9,0)</f>
        <v>0</v>
      </c>
      <c r="FU169" s="74">
        <f>IF(AND(ISNUMBER('Emissions (start here)'!CL169),ISNUMBER(Dispersion!$AS$10)),'Emissions (start here)'!CL169*2000*453.59/8760/3600*Dispersion!$AS$10,0)</f>
        <v>0</v>
      </c>
      <c r="FV169" s="74">
        <f>IF(AND(ISNUMBER('Emissions (start here)'!CL169),ISNUMBER(Dispersion!$AS$11)),'Emissions (start here)'!CL169*2000*453.59/8760/3600*Dispersion!$AS$11,0)</f>
        <v>0</v>
      </c>
      <c r="FW169" s="74">
        <f>IF(AND(ISNUMBER('Emissions (start here)'!CM169),ISNUMBER(Dispersion!$AT$8)),'Emissions (start here)'!CM169*453.59/3600*Dispersion!$AT$8,0)</f>
        <v>0</v>
      </c>
      <c r="FX169" s="74">
        <f>IF(AND(ISNUMBER('Emissions (start here)'!CM169),ISNUMBER(Dispersion!$AT$9)),'Emissions (start here)'!CM169*453.59/3600*Dispersion!$AT$9,0)</f>
        <v>0</v>
      </c>
      <c r="FY169" s="74">
        <f>IF(AND(ISNUMBER('Emissions (start here)'!CN169),ISNUMBER(Dispersion!$AT$10)),'Emissions (start here)'!CN169*2000*453.59/8760/3600*Dispersion!$AT$10,0)</f>
        <v>0</v>
      </c>
      <c r="FZ169" s="74">
        <f>IF(AND(ISNUMBER('Emissions (start here)'!CN169),ISNUMBER(Dispersion!$AT$11)),'Emissions (start here)'!CN169*2000*453.59/8760/3600*Dispersion!$AT$11,0)</f>
        <v>0</v>
      </c>
      <c r="GA169" s="74">
        <f>IF(AND(ISNUMBER('Emissions (start here)'!CO169),ISNUMBER(Dispersion!$AU$8)),'Emissions (start here)'!CO169*453.59/3600*Dispersion!$AU$8,0)</f>
        <v>0</v>
      </c>
      <c r="GB169" s="74">
        <f>IF(AND(ISNUMBER('Emissions (start here)'!CO169),ISNUMBER(Dispersion!$AU$9)),'Emissions (start here)'!CO169*453.59/3600*Dispersion!$AU$9,0)</f>
        <v>0</v>
      </c>
      <c r="GC169" s="74">
        <f>IF(AND(ISNUMBER('Emissions (start here)'!CP169),ISNUMBER(Dispersion!$AU$10)),'Emissions (start here)'!CP169*2000*453.59/8760/3600*Dispersion!$AU$10,0)</f>
        <v>0</v>
      </c>
      <c r="GD169" s="74">
        <f>IF(AND(ISNUMBER('Emissions (start here)'!CP169),ISNUMBER(Dispersion!$AU$11)),'Emissions (start here)'!CP169*2000*453.59/8760/3600*Dispersion!$AU$11,0)</f>
        <v>0</v>
      </c>
      <c r="GE169" s="74">
        <f>IF(AND(ISNUMBER('Emissions (start here)'!CQ169),ISNUMBER(Dispersion!$AV$8)),'Emissions (start here)'!CQ169*453.59/3600*Dispersion!$AV$8,0)</f>
        <v>0</v>
      </c>
      <c r="GF169" s="74">
        <f>IF(AND(ISNUMBER('Emissions (start here)'!CQ169),ISNUMBER(Dispersion!$AV$9)),'Emissions (start here)'!CQ169*453.59/3600*Dispersion!$AV$9,0)</f>
        <v>0</v>
      </c>
      <c r="GG169" s="74">
        <f>IF(AND(ISNUMBER('Emissions (start here)'!CR169),ISNUMBER(Dispersion!$AV$10)),'Emissions (start here)'!CR169*2000*453.59/8760/3600*Dispersion!$AV$10,0)</f>
        <v>0</v>
      </c>
      <c r="GH169" s="74">
        <f>IF(AND(ISNUMBER('Emissions (start here)'!CR169),ISNUMBER(Dispersion!$AV$11)),'Emissions (start here)'!CR169*2000*453.59/8760/3600*Dispersion!$AV$11,0)</f>
        <v>0</v>
      </c>
      <c r="GI169" s="74">
        <f>IF(AND(ISNUMBER('Emissions (start here)'!CS169),ISNUMBER(Dispersion!$AW$8)),'Emissions (start here)'!CS169*453.59/3600*Dispersion!$AW$8,0)</f>
        <v>0</v>
      </c>
      <c r="GJ169" s="74">
        <f>IF(AND(ISNUMBER('Emissions (start here)'!CS169),ISNUMBER(Dispersion!$AW$9)),'Emissions (start here)'!CS169*453.59/3600*Dispersion!$AW$9,0)</f>
        <v>0</v>
      </c>
      <c r="GK169" s="74">
        <f>IF(AND(ISNUMBER('Emissions (start here)'!CT169),ISNUMBER(Dispersion!$AW$10)),'Emissions (start here)'!CT169*2000*453.59/8760/3600*Dispersion!$AW$10,0)</f>
        <v>0</v>
      </c>
      <c r="GL169" s="74">
        <f>IF(AND(ISNUMBER('Emissions (start here)'!CT169),ISNUMBER(Dispersion!$AW$11)),'Emissions (start here)'!CT169*2000*453.59/8760/3600*Dispersion!$AW$11,0)</f>
        <v>0</v>
      </c>
      <c r="GM169" s="74">
        <f>IF(AND(ISNUMBER('Emissions (start here)'!CU169),ISNUMBER(Dispersion!$AX$8)),'Emissions (start here)'!CU169*453.59/3600*Dispersion!$AX$8,0)</f>
        <v>0</v>
      </c>
      <c r="GN169" s="74">
        <f>IF(AND(ISNUMBER('Emissions (start here)'!CU169),ISNUMBER(Dispersion!$AX$9)),'Emissions (start here)'!CU169*453.59/3600*Dispersion!$AX$9,0)</f>
        <v>0</v>
      </c>
      <c r="GO169" s="74">
        <f>IF(AND(ISNUMBER('Emissions (start here)'!CV169),ISNUMBER(Dispersion!$AX$10)),'Emissions (start here)'!CV169*2000*453.59/8760/3600*Dispersion!$AX$10,0)</f>
        <v>0</v>
      </c>
      <c r="GP169" s="74">
        <f>IF(AND(ISNUMBER('Emissions (start here)'!CV169),ISNUMBER(Dispersion!$AX$11)),'Emissions (start here)'!CV169*2000*453.59/8760/3600*Dispersion!$AX$11,0)</f>
        <v>0</v>
      </c>
      <c r="GQ169" s="74">
        <f>IF(AND(ISNUMBER('Emissions (start here)'!CW169),ISNUMBER(Dispersion!$AY$8)),'Emissions (start here)'!CW169*453.59/3600*Dispersion!$AY$8,0)</f>
        <v>0</v>
      </c>
      <c r="GR169" s="74">
        <f>IF(AND(ISNUMBER('Emissions (start here)'!CW169),ISNUMBER(Dispersion!$AY$9)),'Emissions (start here)'!CW169*453.59/3600*Dispersion!$AY$9,0)</f>
        <v>0</v>
      </c>
      <c r="GS169" s="74">
        <f>IF(AND(ISNUMBER('Emissions (start here)'!CX169),ISNUMBER(Dispersion!$AY$10)),'Emissions (start here)'!CX169*2000*453.59/8760/3600*Dispersion!$AY$10,0)</f>
        <v>0</v>
      </c>
      <c r="GT169" s="74">
        <f>IF(AND(ISNUMBER('Emissions (start here)'!CX169),ISNUMBER(Dispersion!$AY$11)),'Emissions (start here)'!CX169*2000*453.59/8760/3600*Dispersion!$AY$11,0)</f>
        <v>0</v>
      </c>
      <c r="GU169" s="74">
        <f>IF(AND(ISNUMBER('Emissions (start here)'!CY169),ISNUMBER(Dispersion!$AZ$8)),'Emissions (start here)'!CY169*453.59/3600*Dispersion!$AZ$8,0)</f>
        <v>0</v>
      </c>
      <c r="GV169" s="74">
        <f>IF(AND(ISNUMBER('Emissions (start here)'!CY169),ISNUMBER(Dispersion!$AZ$9)),'Emissions (start here)'!CY169*453.59/3600*Dispersion!$AZ$9,0)</f>
        <v>0</v>
      </c>
      <c r="GW169" s="74">
        <f>IF(AND(ISNUMBER('Emissions (start here)'!CZ169),ISNUMBER(Dispersion!$AZ$10)),'Emissions (start here)'!CZ169*2000*453.59/8760/3600*Dispersion!$AZ$10,0)</f>
        <v>0</v>
      </c>
      <c r="GX169" s="74">
        <f>IF(AND(ISNUMBER('Emissions (start here)'!CZ169),ISNUMBER(Dispersion!$AZ$11)),'Emissions (start here)'!CZ169*2000*453.59/8760/3600*Dispersion!$AZ$11,0)</f>
        <v>0</v>
      </c>
    </row>
    <row r="170" spans="1:206" x14ac:dyDescent="0.2">
      <c r="A170" s="51" t="str">
        <f>'Tox Values'!C170</f>
        <v>542-75-6</v>
      </c>
      <c r="B170" s="94" t="str">
        <f>'Tox Values'!D170</f>
        <v>Dichloropropene, 1,3-</v>
      </c>
      <c r="C170" s="96">
        <f t="shared" si="9"/>
        <v>0</v>
      </c>
      <c r="D170" s="74">
        <f t="shared" si="10"/>
        <v>0</v>
      </c>
      <c r="E170" s="74">
        <f t="shared" si="11"/>
        <v>0</v>
      </c>
      <c r="F170" s="99">
        <f t="shared" si="12"/>
        <v>0</v>
      </c>
      <c r="G170" s="97">
        <f>IF(AND(ISNUMBER('Emissions (start here)'!E170),ISNUMBER(Dispersion!$C$8)),'Emissions (start here)'!E170*453.59/3600*Dispersion!$C$8,0)</f>
        <v>0</v>
      </c>
      <c r="H170" s="74">
        <f>IF(AND(ISNUMBER('Emissions (start here)'!E170),ISNUMBER(Dispersion!$C$9)),'Emissions (start here)'!E170*453.59/3600*Dispersion!$C$9,0)</f>
        <v>0</v>
      </c>
      <c r="I170" s="74">
        <f>IF(AND(ISNUMBER('Emissions (start here)'!F170),ISNUMBER(Dispersion!$C$10)),'Emissions (start here)'!F170*2000*453.59/8760/3600*Dispersion!$C$10,0)</f>
        <v>0</v>
      </c>
      <c r="J170" s="74">
        <f>IF(AND(ISNUMBER('Emissions (start here)'!F170),ISNUMBER(Dispersion!$C$11)),'Emissions (start here)'!F170*2000*453.59/8760/3600*Dispersion!$C$11,0)</f>
        <v>0</v>
      </c>
      <c r="K170" s="74">
        <f>IF(AND(ISNUMBER('Emissions (start here)'!G170),ISNUMBER(Dispersion!$D$8)),'Emissions (start here)'!G170*453.59/3600*Dispersion!$D$8,0)</f>
        <v>0</v>
      </c>
      <c r="L170" s="74">
        <f>IF(AND(ISNUMBER('Emissions (start here)'!G170),ISNUMBER(Dispersion!$D$9)),'Emissions (start here)'!G170*453.59/3600*Dispersion!$D$9,0)</f>
        <v>0</v>
      </c>
      <c r="M170" s="74">
        <f>IF(AND(ISNUMBER('Emissions (start here)'!H170),ISNUMBER(Dispersion!$D$10)),'Emissions (start here)'!H170*2000*453.59/8760/3600*Dispersion!$D$10,0)</f>
        <v>0</v>
      </c>
      <c r="N170" s="74">
        <f>IF(AND(ISNUMBER('Emissions (start here)'!H170),ISNUMBER(Dispersion!$D$11)),'Emissions (start here)'!H170*2000*453.59/8760/3600*Dispersion!$D$11,0)</f>
        <v>0</v>
      </c>
      <c r="O170" s="74">
        <f>IF(AND(ISNUMBER('Emissions (start here)'!I170),ISNUMBER(Dispersion!$E$8)),'Emissions (start here)'!I170*453.59/3600*Dispersion!$E$8,0)</f>
        <v>0</v>
      </c>
      <c r="P170" s="74">
        <f>IF(AND(ISNUMBER('Emissions (start here)'!I170),ISNUMBER(Dispersion!$E$9)),'Emissions (start here)'!I170*453.59/3600*Dispersion!$E$9,0)</f>
        <v>0</v>
      </c>
      <c r="Q170" s="74">
        <f>IF(AND(ISNUMBER('Emissions (start here)'!J170),ISNUMBER(Dispersion!$E$10)),'Emissions (start here)'!J170*2000*453.59/8760/3600*Dispersion!$E$10,0)</f>
        <v>0</v>
      </c>
      <c r="R170" s="74">
        <f>IF(AND(ISNUMBER('Emissions (start here)'!J170),ISNUMBER(Dispersion!$E$11)),'Emissions (start here)'!J170*2000*453.59/8760/3600*Dispersion!$E$11,0)</f>
        <v>0</v>
      </c>
      <c r="S170" s="74">
        <f>IF(AND(ISNUMBER('Emissions (start here)'!K170),ISNUMBER(Dispersion!$F$8)),'Emissions (start here)'!K170*453.59/3600*Dispersion!$F$8,0)</f>
        <v>0</v>
      </c>
      <c r="T170" s="74">
        <f>IF(AND(ISNUMBER('Emissions (start here)'!K170),ISNUMBER(Dispersion!$F$9)),'Emissions (start here)'!K170*453.59/3600*Dispersion!$F$9,0)</f>
        <v>0</v>
      </c>
      <c r="U170" s="74">
        <f>IF(AND(ISNUMBER('Emissions (start here)'!L170),ISNUMBER(Dispersion!$F$10)),'Emissions (start here)'!L170*2000*453.59/8760/3600*Dispersion!$F$10,0)</f>
        <v>0</v>
      </c>
      <c r="V170" s="74">
        <f>IF(AND(ISNUMBER('Emissions (start here)'!L170),ISNUMBER(Dispersion!$F$11)),'Emissions (start here)'!L170*2000*453.59/8760/3600*Dispersion!$F$11,0)</f>
        <v>0</v>
      </c>
      <c r="W170" s="74">
        <f>IF(AND(ISNUMBER('Emissions (start here)'!M170),ISNUMBER(Dispersion!$G$8)),'Emissions (start here)'!M170*453.59/3600*Dispersion!$G$8,0)</f>
        <v>0</v>
      </c>
      <c r="X170" s="74">
        <f>IF(AND(ISNUMBER('Emissions (start here)'!M170),ISNUMBER(Dispersion!$G$9)),'Emissions (start here)'!M170*453.59/3600*Dispersion!$G$9,0)</f>
        <v>0</v>
      </c>
      <c r="Y170" s="74">
        <f>IF(AND(ISNUMBER('Emissions (start here)'!N170),ISNUMBER(Dispersion!$G$10)),'Emissions (start here)'!N170*2000*453.59/8760/3600*Dispersion!$G$10,0)</f>
        <v>0</v>
      </c>
      <c r="Z170" s="74">
        <f>IF(AND(ISNUMBER('Emissions (start here)'!N170),ISNUMBER(Dispersion!$G$11)),'Emissions (start here)'!N170*2000*453.59/8760/3600*Dispersion!$G$11,0)</f>
        <v>0</v>
      </c>
      <c r="AA170" s="74">
        <f>IF(AND(ISNUMBER('Emissions (start here)'!O170),ISNUMBER(Dispersion!$H$8)),'Emissions (start here)'!O170*453.59/3600*Dispersion!$H$8,0)</f>
        <v>0</v>
      </c>
      <c r="AB170" s="74">
        <f>IF(AND(ISNUMBER('Emissions (start here)'!O170),ISNUMBER(Dispersion!$H$9)),'Emissions (start here)'!O170*453.59/3600*Dispersion!$H$9,0)</f>
        <v>0</v>
      </c>
      <c r="AC170" s="74">
        <f>IF(AND(ISNUMBER('Emissions (start here)'!P170),ISNUMBER(Dispersion!$H$10)),'Emissions (start here)'!P170*2000*453.59/8760/3600*Dispersion!$H$10,0)</f>
        <v>0</v>
      </c>
      <c r="AD170" s="74">
        <f>IF(AND(ISNUMBER('Emissions (start here)'!P170),ISNUMBER(Dispersion!$H$11)),'Emissions (start here)'!P170*2000*453.59/8760/3600*Dispersion!$H$11,0)</f>
        <v>0</v>
      </c>
      <c r="AE170" s="74">
        <f>IF(AND(ISNUMBER('Emissions (start here)'!Q170),ISNUMBER(Dispersion!$I$8)),'Emissions (start here)'!Q170*453.59/3600*Dispersion!$I$8,0)</f>
        <v>0</v>
      </c>
      <c r="AF170" s="74">
        <f>IF(AND(ISNUMBER('Emissions (start here)'!Q170),ISNUMBER(Dispersion!$I$9)),'Emissions (start here)'!Q170*453.59/3600*Dispersion!$I$9,0)</f>
        <v>0</v>
      </c>
      <c r="AG170" s="74">
        <f>IF(AND(ISNUMBER('Emissions (start here)'!R170),ISNUMBER(Dispersion!$I$10)),'Emissions (start here)'!R170*2000*453.59/8760/3600*Dispersion!$I$10,0)</f>
        <v>0</v>
      </c>
      <c r="AH170" s="74">
        <f>IF(AND(ISNUMBER('Emissions (start here)'!R170),ISNUMBER(Dispersion!$I$11)),'Emissions (start here)'!R170*2000*453.59/8760/3600*Dispersion!$I$11,0)</f>
        <v>0</v>
      </c>
      <c r="AI170" s="74">
        <f>IF(AND(ISNUMBER('Emissions (start here)'!S170),ISNUMBER(Dispersion!$J$8)),'Emissions (start here)'!S170*453.59/3600*Dispersion!$J$8,0)</f>
        <v>0</v>
      </c>
      <c r="AJ170" s="74">
        <f>IF(AND(ISNUMBER('Emissions (start here)'!S170),ISNUMBER(Dispersion!$J$9)),'Emissions (start here)'!S170*453.59/3600*Dispersion!$J$9,0)</f>
        <v>0</v>
      </c>
      <c r="AK170" s="74">
        <f>IF(AND(ISNUMBER('Emissions (start here)'!T170),ISNUMBER(Dispersion!$J$10)),'Emissions (start here)'!T170*2000*453.59/8760/3600*Dispersion!$J$10,0)</f>
        <v>0</v>
      </c>
      <c r="AL170" s="74">
        <f>IF(AND(ISNUMBER('Emissions (start here)'!T170),ISNUMBER(Dispersion!$J$11)),'Emissions (start here)'!T170*2000*453.59/8760/3600*Dispersion!$J$11,0)</f>
        <v>0</v>
      </c>
      <c r="AM170" s="74">
        <f>IF(AND(ISNUMBER('Emissions (start here)'!U170),ISNUMBER(Dispersion!$K$8)),'Emissions (start here)'!U170*453.59/3600*Dispersion!$K$8,0)</f>
        <v>0</v>
      </c>
      <c r="AN170" s="74">
        <f>IF(AND(ISNUMBER('Emissions (start here)'!U170),ISNUMBER(Dispersion!$K$9)),'Emissions (start here)'!U170*453.59/3600*Dispersion!$K$9,0)</f>
        <v>0</v>
      </c>
      <c r="AO170" s="74">
        <f>IF(AND(ISNUMBER('Emissions (start here)'!V170),ISNUMBER(Dispersion!$K$10)),'Emissions (start here)'!V170*2000*453.59/8760/3600*Dispersion!$K$10,0)</f>
        <v>0</v>
      </c>
      <c r="AP170" s="74">
        <f>IF(AND(ISNUMBER('Emissions (start here)'!V170),ISNUMBER(Dispersion!$K$11)),'Emissions (start here)'!V170*2000*453.59/8760/3600*Dispersion!$K$11,0)</f>
        <v>0</v>
      </c>
      <c r="AQ170" s="74">
        <f>IF(AND(ISNUMBER('Emissions (start here)'!W170),ISNUMBER(Dispersion!$L$8)),'Emissions (start here)'!W170*453.59/3600*Dispersion!$L$8,0)</f>
        <v>0</v>
      </c>
      <c r="AR170" s="74">
        <f>IF(AND(ISNUMBER('Emissions (start here)'!W170),ISNUMBER(Dispersion!$L$9)),'Emissions (start here)'!W170*453.59/3600*Dispersion!$L$9,0)</f>
        <v>0</v>
      </c>
      <c r="AS170" s="74">
        <f>IF(AND(ISNUMBER('Emissions (start here)'!X170),ISNUMBER(Dispersion!$L$10)),'Emissions (start here)'!X170*2000*453.59/8760/3600*Dispersion!$L$10,0)</f>
        <v>0</v>
      </c>
      <c r="AT170" s="74">
        <f>IF(AND(ISNUMBER('Emissions (start here)'!X170),ISNUMBER(Dispersion!$L$11)),'Emissions (start here)'!X170*2000*453.59/8760/3600*Dispersion!$L$11,0)</f>
        <v>0</v>
      </c>
      <c r="AU170" s="74">
        <f>IF(AND(ISNUMBER('Emissions (start here)'!Y170),ISNUMBER(Dispersion!$M$8)),'Emissions (start here)'!Y170*453.59/3600*Dispersion!$M$8,0)</f>
        <v>0</v>
      </c>
      <c r="AV170" s="74">
        <f>IF(AND(ISNUMBER('Emissions (start here)'!Y170),ISNUMBER(Dispersion!$M$9)),'Emissions (start here)'!Y170*453.59/3600*Dispersion!$M$9,0)</f>
        <v>0</v>
      </c>
      <c r="AW170" s="74">
        <f>IF(AND(ISNUMBER('Emissions (start here)'!Z170),ISNUMBER(Dispersion!$M$10)),'Emissions (start here)'!Z170*2000*453.59/8760/3600*Dispersion!$M$10,0)</f>
        <v>0</v>
      </c>
      <c r="AX170" s="74">
        <f>IF(AND(ISNUMBER('Emissions (start here)'!Z170),ISNUMBER(Dispersion!$M$11)),'Emissions (start here)'!Z170*2000*453.59/8760/3600*Dispersion!$M$11,0)</f>
        <v>0</v>
      </c>
      <c r="AY170" s="74">
        <f>IF(AND(ISNUMBER('Emissions (start here)'!AA170),ISNUMBER(Dispersion!$N$8)),'Emissions (start here)'!AA170*453.59/3600*Dispersion!$N$8,0)</f>
        <v>0</v>
      </c>
      <c r="AZ170" s="74">
        <f>IF(AND(ISNUMBER('Emissions (start here)'!AA170),ISNUMBER(Dispersion!$N$9)),'Emissions (start here)'!AA170*453.59/3600*Dispersion!$N$9,0)</f>
        <v>0</v>
      </c>
      <c r="BA170" s="74">
        <f>IF(AND(ISNUMBER('Emissions (start here)'!AB170),ISNUMBER(Dispersion!$N$10)),'Emissions (start here)'!AB170*2000*453.59/8760/3600*Dispersion!$N$10,0)</f>
        <v>0</v>
      </c>
      <c r="BB170" s="74">
        <f>IF(AND(ISNUMBER('Emissions (start here)'!AB170),ISNUMBER(Dispersion!$N$11)),'Emissions (start here)'!AB170*2000*453.59/8760/3600*Dispersion!$N$11,0)</f>
        <v>0</v>
      </c>
      <c r="BC170" s="74">
        <f>IF(AND(ISNUMBER('Emissions (start here)'!AC170),ISNUMBER(Dispersion!$O$8)),'Emissions (start here)'!AC170*453.59/3600*Dispersion!$O$8,0)</f>
        <v>0</v>
      </c>
      <c r="BD170" s="74">
        <f>IF(AND(ISNUMBER('Emissions (start here)'!AC170),ISNUMBER(Dispersion!$O$9)),'Emissions (start here)'!AC170*453.59/3600*Dispersion!$O$9,0)</f>
        <v>0</v>
      </c>
      <c r="BE170" s="74">
        <f>IF(AND(ISNUMBER('Emissions (start here)'!AD170),ISNUMBER(Dispersion!$O$10)),'Emissions (start here)'!AD170*2000*453.59/8760/3600*Dispersion!$O$10,0)</f>
        <v>0</v>
      </c>
      <c r="BF170" s="74">
        <f>IF(AND(ISNUMBER('Emissions (start here)'!AD170),ISNUMBER(Dispersion!$O$11)),'Emissions (start here)'!AD170*2000*453.59/8760/3600*Dispersion!$O$11,0)</f>
        <v>0</v>
      </c>
      <c r="BG170" s="74">
        <f>IF(AND(ISNUMBER('Emissions (start here)'!AE170),ISNUMBER(Dispersion!$P$8)),'Emissions (start here)'!AE170*453.59/3600*Dispersion!$P$8,0)</f>
        <v>0</v>
      </c>
      <c r="BH170" s="74">
        <f>IF(AND(ISNUMBER('Emissions (start here)'!AE170),ISNUMBER(Dispersion!$P$9)),'Emissions (start here)'!AE170*453.59/3600*Dispersion!$P$9,0)</f>
        <v>0</v>
      </c>
      <c r="BI170" s="74">
        <f>IF(AND(ISNUMBER('Emissions (start here)'!AF170),ISNUMBER(Dispersion!$P$10)),'Emissions (start here)'!AF170*2000*453.59/8760/3600*Dispersion!$P$10,0)</f>
        <v>0</v>
      </c>
      <c r="BJ170" s="74">
        <f>IF(AND(ISNUMBER('Emissions (start here)'!AF170),ISNUMBER(Dispersion!$P$11)),'Emissions (start here)'!AF170*2000*453.59/8760/3600*Dispersion!$P$11,0)</f>
        <v>0</v>
      </c>
      <c r="BK170" s="74">
        <f>IF(AND(ISNUMBER('Emissions (start here)'!AG170),ISNUMBER(Dispersion!$Q$8)),'Emissions (start here)'!AG170*453.59/3600*Dispersion!$Q$8,0)</f>
        <v>0</v>
      </c>
      <c r="BL170" s="74">
        <f>IF(AND(ISNUMBER('Emissions (start here)'!AG170),ISNUMBER(Dispersion!$Q$9)),'Emissions (start here)'!AG170*453.59/3600*Dispersion!$Q$9,0)</f>
        <v>0</v>
      </c>
      <c r="BM170" s="74">
        <f>IF(AND(ISNUMBER('Emissions (start here)'!AH170),ISNUMBER(Dispersion!$Q$10)),'Emissions (start here)'!AH170*2000*453.59/8760/3600*Dispersion!$Q$10,0)</f>
        <v>0</v>
      </c>
      <c r="BN170" s="74">
        <f>IF(AND(ISNUMBER('Emissions (start here)'!AH170),ISNUMBER(Dispersion!$Q$11)),'Emissions (start here)'!AH170*2000*453.59/8760/3600*Dispersion!$Q$11,0)</f>
        <v>0</v>
      </c>
      <c r="BO170" s="74">
        <f>IF(AND(ISNUMBER('Emissions (start here)'!AI170),ISNUMBER(Dispersion!$R$8)),'Emissions (start here)'!AI170*453.59/3600*Dispersion!$R$8,0)</f>
        <v>0</v>
      </c>
      <c r="BP170" s="74">
        <f>IF(AND(ISNUMBER('Emissions (start here)'!AI170),ISNUMBER(Dispersion!$R$9)),'Emissions (start here)'!AI170*453.59/3600*Dispersion!$R$9,0)</f>
        <v>0</v>
      </c>
      <c r="BQ170" s="74">
        <f>IF(AND(ISNUMBER('Emissions (start here)'!AJ170),ISNUMBER(Dispersion!$R$10)),'Emissions (start here)'!AJ170*2000*453.59/8760/3600*Dispersion!$R$10,0)</f>
        <v>0</v>
      </c>
      <c r="BR170" s="74">
        <f>IF(AND(ISNUMBER('Emissions (start here)'!AJ170),ISNUMBER(Dispersion!$R$11)),'Emissions (start here)'!AJ170*2000*453.59/8760/3600*Dispersion!$R$11,0)</f>
        <v>0</v>
      </c>
      <c r="BS170" s="74">
        <f>IF(AND(ISNUMBER('Emissions (start here)'!AK170),ISNUMBER(Dispersion!$S$8)),'Emissions (start here)'!AK170*453.59/3600*Dispersion!$S$8,0)</f>
        <v>0</v>
      </c>
      <c r="BT170" s="74">
        <f>IF(AND(ISNUMBER('Emissions (start here)'!AK170),ISNUMBER(Dispersion!$S$9)),'Emissions (start here)'!AK170*453.59/3600*Dispersion!$S$9,0)</f>
        <v>0</v>
      </c>
      <c r="BU170" s="74">
        <f>IF(AND(ISNUMBER('Emissions (start here)'!AL170),ISNUMBER(Dispersion!$S$10)),'Emissions (start here)'!AL170*2000*453.59/8760/3600*Dispersion!$S$10,0)</f>
        <v>0</v>
      </c>
      <c r="BV170" s="74">
        <f>IF(AND(ISNUMBER('Emissions (start here)'!AL170),ISNUMBER(Dispersion!$S$11)),'Emissions (start here)'!AL170*2000*453.59/8760/3600*Dispersion!$S$11,0)</f>
        <v>0</v>
      </c>
      <c r="BW170" s="74">
        <f>IF(AND(ISNUMBER('Emissions (start here)'!AM170),ISNUMBER(Dispersion!$T$8)),'Emissions (start here)'!AM170*453.59/3600*Dispersion!$T$8,0)</f>
        <v>0</v>
      </c>
      <c r="BX170" s="74">
        <f>IF(AND(ISNUMBER('Emissions (start here)'!AM170),ISNUMBER(Dispersion!$T$9)),'Emissions (start here)'!AM170*453.59/3600*Dispersion!$T$9,0)</f>
        <v>0</v>
      </c>
      <c r="BY170" s="74">
        <f>IF(AND(ISNUMBER('Emissions (start here)'!AN170),ISNUMBER(Dispersion!$T$10)),'Emissions (start here)'!AN170*2000*453.59/8760/3600*Dispersion!$T$10,0)</f>
        <v>0</v>
      </c>
      <c r="BZ170" s="74">
        <f>IF(AND(ISNUMBER('Emissions (start here)'!AN170),ISNUMBER(Dispersion!$T$11)),'Emissions (start here)'!AN170*2000*453.59/8760/3600*Dispersion!$T$11,0)</f>
        <v>0</v>
      </c>
      <c r="CA170" s="74">
        <f>IF(AND(ISNUMBER('Emissions (start here)'!AO170),ISNUMBER(Dispersion!$U$8)),'Emissions (start here)'!AO170*453.59/3600*Dispersion!$U$8,0)</f>
        <v>0</v>
      </c>
      <c r="CB170" s="74">
        <f>IF(AND(ISNUMBER('Emissions (start here)'!AO170),ISNUMBER(Dispersion!$U$9)),'Emissions (start here)'!AO170*453.59/3600*Dispersion!$U$9,0)</f>
        <v>0</v>
      </c>
      <c r="CC170" s="74">
        <f>IF(AND(ISNUMBER('Emissions (start here)'!AP170),ISNUMBER(Dispersion!$U$10)),'Emissions (start here)'!AP170*2000*453.59/8760/3600*Dispersion!$U$10,0)</f>
        <v>0</v>
      </c>
      <c r="CD170" s="74">
        <f>IF(AND(ISNUMBER('Emissions (start here)'!AP170),ISNUMBER(Dispersion!$U$11)),'Emissions (start here)'!AP170*2000*453.59/8760/3600*Dispersion!$U$11,0)</f>
        <v>0</v>
      </c>
      <c r="CE170" s="74">
        <f>IF(AND(ISNUMBER('Emissions (start here)'!AQ170),ISNUMBER(Dispersion!$V$8)),'Emissions (start here)'!AQ170*453.59/3600*Dispersion!$V$8,0)</f>
        <v>0</v>
      </c>
      <c r="CF170" s="74">
        <f>IF(AND(ISNUMBER('Emissions (start here)'!AQ170),ISNUMBER(Dispersion!$V$9)),'Emissions (start here)'!AQ170*453.59/3600*Dispersion!$V$9,0)</f>
        <v>0</v>
      </c>
      <c r="CG170" s="74">
        <f>IF(AND(ISNUMBER('Emissions (start here)'!AR170),ISNUMBER(Dispersion!$V$10)),'Emissions (start here)'!AR170*2000*453.59/8760/3600*Dispersion!$V$10,0)</f>
        <v>0</v>
      </c>
      <c r="CH170" s="74">
        <f>IF(AND(ISNUMBER('Emissions (start here)'!AR170),ISNUMBER(Dispersion!$V$11)),'Emissions (start here)'!AR170*2000*453.59/8760/3600*Dispersion!$V$11,0)</f>
        <v>0</v>
      </c>
      <c r="CI170" s="74">
        <f>IF(AND(ISNUMBER('Emissions (start here)'!AS170),ISNUMBER(Dispersion!$W$8)),'Emissions (start here)'!AS170*453.59/3600*Dispersion!$W$8,0)</f>
        <v>0</v>
      </c>
      <c r="CJ170" s="74">
        <f>IF(AND(ISNUMBER('Emissions (start here)'!AS170),ISNUMBER(Dispersion!$W$9)),'Emissions (start here)'!AS170*453.59/3600*Dispersion!$W$9,0)</f>
        <v>0</v>
      </c>
      <c r="CK170" s="74">
        <f>IF(AND(ISNUMBER('Emissions (start here)'!AT170),ISNUMBER(Dispersion!$W$10)),'Emissions (start here)'!AT170*2000*453.59/8760/3600*Dispersion!$W$10,0)</f>
        <v>0</v>
      </c>
      <c r="CL170" s="74">
        <f>IF(AND(ISNUMBER('Emissions (start here)'!AT170),ISNUMBER(Dispersion!$W$11)),'Emissions (start here)'!AT170*2000*453.59/8760/3600*Dispersion!$W$11,0)</f>
        <v>0</v>
      </c>
      <c r="CM170" s="74">
        <f>IF(AND(ISNUMBER('Emissions (start here)'!AU170),ISNUMBER(Dispersion!$X$8)),'Emissions (start here)'!AU170*453.59/3600*Dispersion!$X$8,0)</f>
        <v>0</v>
      </c>
      <c r="CN170" s="74">
        <f>IF(AND(ISNUMBER('Emissions (start here)'!AU170),ISNUMBER(Dispersion!$X$9)),'Emissions (start here)'!AU170*453.59/3600*Dispersion!$X$9,0)</f>
        <v>0</v>
      </c>
      <c r="CO170" s="74">
        <f>IF(AND(ISNUMBER('Emissions (start here)'!AV170),ISNUMBER(Dispersion!$X$10)),'Emissions (start here)'!AV170*2000*453.59/8760/3600*Dispersion!$X$10,0)</f>
        <v>0</v>
      </c>
      <c r="CP170" s="74">
        <f>IF(AND(ISNUMBER('Emissions (start here)'!AV170),ISNUMBER(Dispersion!$X$11)),'Emissions (start here)'!AV170*2000*453.59/8760/3600*Dispersion!$X$11,0)</f>
        <v>0</v>
      </c>
      <c r="CQ170" s="74">
        <f>IF(AND(ISNUMBER('Emissions (start here)'!AW170),ISNUMBER(Dispersion!$Y$8)),'Emissions (start here)'!AW170*453.59/3600*Dispersion!$Y$8,0)</f>
        <v>0</v>
      </c>
      <c r="CR170" s="74">
        <f>IF(AND(ISNUMBER('Emissions (start here)'!AW170),ISNUMBER(Dispersion!$Y$9)),'Emissions (start here)'!AW170*453.59/3600*Dispersion!$Y$9,0)</f>
        <v>0</v>
      </c>
      <c r="CS170" s="74">
        <f>IF(AND(ISNUMBER('Emissions (start here)'!AX170),ISNUMBER(Dispersion!$Y$10)),'Emissions (start here)'!AX170*2000*453.59/8760/3600*Dispersion!$Y$10,0)</f>
        <v>0</v>
      </c>
      <c r="CT170" s="74">
        <f>IF(AND(ISNUMBER('Emissions (start here)'!AX170),ISNUMBER(Dispersion!$Y$11)),'Emissions (start here)'!AX170*2000*453.59/8760/3600*Dispersion!$Y$11,0)</f>
        <v>0</v>
      </c>
      <c r="CU170" s="74">
        <f>IF(AND(ISNUMBER('Emissions (start here)'!AY170),ISNUMBER(Dispersion!$Z$8)),'Emissions (start here)'!AY170*453.59/3600*Dispersion!$Z$8,0)</f>
        <v>0</v>
      </c>
      <c r="CV170" s="74">
        <f>IF(AND(ISNUMBER('Emissions (start here)'!AY170),ISNUMBER(Dispersion!$Z$9)),'Emissions (start here)'!AY170*453.59/3600*Dispersion!$Z$9,0)</f>
        <v>0</v>
      </c>
      <c r="CW170" s="74">
        <f>IF(AND(ISNUMBER('Emissions (start here)'!AZ170),ISNUMBER(Dispersion!$Z$10)),'Emissions (start here)'!AZ170*2000*453.59/8760/3600*Dispersion!$Z$10,0)</f>
        <v>0</v>
      </c>
      <c r="CX170" s="74">
        <f>IF(AND(ISNUMBER('Emissions (start here)'!AZ170),ISNUMBER(Dispersion!$Z$11)),'Emissions (start here)'!AZ170*2000*453.59/8760/3600*Dispersion!$Z$11,0)</f>
        <v>0</v>
      </c>
      <c r="CY170" s="74">
        <f>IF(AND(ISNUMBER('Emissions (start here)'!BA170),ISNUMBER(Dispersion!$AA$8)),'Emissions (start here)'!BA170*453.59/3600*Dispersion!$AA$8,0)</f>
        <v>0</v>
      </c>
      <c r="CZ170" s="74">
        <f>IF(AND(ISNUMBER('Emissions (start here)'!BA170),ISNUMBER(Dispersion!$AA$9)),'Emissions (start here)'!BA170*453.59/3600*Dispersion!$AA$9,0)</f>
        <v>0</v>
      </c>
      <c r="DA170" s="74">
        <f>IF(AND(ISNUMBER('Emissions (start here)'!BB170),ISNUMBER(Dispersion!$AA$10)),'Emissions (start here)'!BB170*2000*453.59/8760/3600*Dispersion!$AA$10,0)</f>
        <v>0</v>
      </c>
      <c r="DB170" s="74">
        <f>IF(AND(ISNUMBER('Emissions (start here)'!BB170),ISNUMBER(Dispersion!$AA$11)),'Emissions (start here)'!BB170*2000*453.59/8760/3600*Dispersion!$AA$11,0)</f>
        <v>0</v>
      </c>
      <c r="DC170" s="74">
        <f>IF(AND(ISNUMBER('Emissions (start here)'!BC170),ISNUMBER(Dispersion!$AB$8)),'Emissions (start here)'!BC170*453.59/3600*Dispersion!$AB$8,0)</f>
        <v>0</v>
      </c>
      <c r="DD170" s="74">
        <f>IF(AND(ISNUMBER('Emissions (start here)'!BC170),ISNUMBER(Dispersion!$AB$9)),'Emissions (start here)'!BC170*453.59/3600*Dispersion!$AB$9,0)</f>
        <v>0</v>
      </c>
      <c r="DE170" s="74">
        <f>IF(AND(ISNUMBER('Emissions (start here)'!BD170),ISNUMBER(Dispersion!$AB$10)),'Emissions (start here)'!BD170*2000*453.59/8760/3600*Dispersion!$AB$10,0)</f>
        <v>0</v>
      </c>
      <c r="DF170" s="74">
        <f>IF(AND(ISNUMBER('Emissions (start here)'!BD170),ISNUMBER(Dispersion!$AB$11)),'Emissions (start here)'!BD170*2000*453.59/8760/3600*Dispersion!$AB$11,0)</f>
        <v>0</v>
      </c>
      <c r="DG170" s="74">
        <f>IF(AND(ISNUMBER('Emissions (start here)'!BE170),ISNUMBER(Dispersion!$AC$8)),'Emissions (start here)'!BE170*453.59/3600*Dispersion!$AC$8,0)</f>
        <v>0</v>
      </c>
      <c r="DH170" s="74">
        <f>IF(AND(ISNUMBER('Emissions (start here)'!BE170),ISNUMBER(Dispersion!$AC$9)),'Emissions (start here)'!BE170*453.59/3600*Dispersion!$AC$9,0)</f>
        <v>0</v>
      </c>
      <c r="DI170" s="74">
        <f>IF(AND(ISNUMBER('Emissions (start here)'!BF170),ISNUMBER(Dispersion!$AC$10)),'Emissions (start here)'!BF170*2000*453.59/8760/3600*Dispersion!$AC$10,0)</f>
        <v>0</v>
      </c>
      <c r="DJ170" s="74">
        <f>IF(AND(ISNUMBER('Emissions (start here)'!BF170),ISNUMBER(Dispersion!$AC$11)),'Emissions (start here)'!BF170*2000*453.59/8760/3600*Dispersion!$AC$11,0)</f>
        <v>0</v>
      </c>
      <c r="DK170" s="74">
        <f>IF(AND(ISNUMBER('Emissions (start here)'!BG170),ISNUMBER(Dispersion!$AD$8)),'Emissions (start here)'!BG170*453.59/3600*Dispersion!$AD$8,0)</f>
        <v>0</v>
      </c>
      <c r="DL170" s="74">
        <f>IF(AND(ISNUMBER('Emissions (start here)'!BG170),ISNUMBER(Dispersion!$AD$9)),'Emissions (start here)'!BG170*453.59/3600*Dispersion!$AD$9,0)</f>
        <v>0</v>
      </c>
      <c r="DM170" s="74">
        <f>IF(AND(ISNUMBER('Emissions (start here)'!BH170),ISNUMBER(Dispersion!$AD$10)),'Emissions (start here)'!BH170*2000*453.59/8760/3600*Dispersion!$AD$10,0)</f>
        <v>0</v>
      </c>
      <c r="DN170" s="74">
        <f>IF(AND(ISNUMBER('Emissions (start here)'!BH170),ISNUMBER(Dispersion!$AD$11)),'Emissions (start here)'!BH170*2000*453.59/8760/3600*Dispersion!$AD$11,0)</f>
        <v>0</v>
      </c>
      <c r="DO170" s="74">
        <f>IF(AND(ISNUMBER('Emissions (start here)'!BI170),ISNUMBER(Dispersion!$AE$8)),'Emissions (start here)'!BI170*453.59/3600*Dispersion!$AE$8,0)</f>
        <v>0</v>
      </c>
      <c r="DP170" s="74">
        <f>IF(AND(ISNUMBER('Emissions (start here)'!BI170),ISNUMBER(Dispersion!$AE$9)),'Emissions (start here)'!BI170*453.59/3600*Dispersion!$AE$9,0)</f>
        <v>0</v>
      </c>
      <c r="DQ170" s="74">
        <f>IF(AND(ISNUMBER('Emissions (start here)'!BJ170),ISNUMBER(Dispersion!$AE$10)),'Emissions (start here)'!BJ170*2000*453.59/8760/3600*Dispersion!$AE$10,0)</f>
        <v>0</v>
      </c>
      <c r="DR170" s="74">
        <f>IF(AND(ISNUMBER('Emissions (start here)'!BJ170),ISNUMBER(Dispersion!$AE$11)),'Emissions (start here)'!BJ170*2000*453.59/8760/3600*Dispersion!$AE$11,0)</f>
        <v>0</v>
      </c>
      <c r="DS170" s="74">
        <f>IF(AND(ISNUMBER('Emissions (start here)'!BK170),ISNUMBER(Dispersion!$AF$8)),'Emissions (start here)'!BK170*453.59/3600*Dispersion!$AF$8,0)</f>
        <v>0</v>
      </c>
      <c r="DT170" s="74">
        <f>IF(AND(ISNUMBER('Emissions (start here)'!BK170),ISNUMBER(Dispersion!$AF$9)),'Emissions (start here)'!BK170*453.59/3600*Dispersion!$AF$9,0)</f>
        <v>0</v>
      </c>
      <c r="DU170" s="74">
        <f>IF(AND(ISNUMBER('Emissions (start here)'!BL170),ISNUMBER(Dispersion!$AF$10)),'Emissions (start here)'!BL170*2000*453.59/8760/3600*Dispersion!$AF$10,0)</f>
        <v>0</v>
      </c>
      <c r="DV170" s="74">
        <f>IF(AND(ISNUMBER('Emissions (start here)'!BL170),ISNUMBER(Dispersion!$AF$11)),'Emissions (start here)'!BL170*2000*453.59/8760/3600*Dispersion!$AF$11,0)</f>
        <v>0</v>
      </c>
      <c r="DW170" s="74">
        <f>IF(AND(ISNUMBER('Emissions (start here)'!BM170),ISNUMBER(Dispersion!$AG$8)),'Emissions (start here)'!BM170*453.59/3600*Dispersion!$AG$8,0)</f>
        <v>0</v>
      </c>
      <c r="DX170" s="74">
        <f>IF(AND(ISNUMBER('Emissions (start here)'!BM170),ISNUMBER(Dispersion!$AG$9)),'Emissions (start here)'!BM170*453.59/3600*Dispersion!$AG$9,0)</f>
        <v>0</v>
      </c>
      <c r="DY170" s="74">
        <f>IF(AND(ISNUMBER('Emissions (start here)'!BN170),ISNUMBER(Dispersion!$AG$10)),'Emissions (start here)'!BN170*2000*453.59/8760/3600*Dispersion!$AG$10,0)</f>
        <v>0</v>
      </c>
      <c r="DZ170" s="74">
        <f>IF(AND(ISNUMBER('Emissions (start here)'!BN170),ISNUMBER(Dispersion!$AG$11)),'Emissions (start here)'!BN170*2000*453.59/8760/3600*Dispersion!$AG$11,0)</f>
        <v>0</v>
      </c>
      <c r="EA170" s="74">
        <f>IF(AND(ISNUMBER('Emissions (start here)'!BO170),ISNUMBER(Dispersion!$AH$8)),'Emissions (start here)'!BO170*453.59/3600*Dispersion!$AH$8,0)</f>
        <v>0</v>
      </c>
      <c r="EB170" s="74">
        <f>IF(AND(ISNUMBER('Emissions (start here)'!BO170),ISNUMBER(Dispersion!$AH$9)),'Emissions (start here)'!BO170*453.59/3600*Dispersion!$AH$9,0)</f>
        <v>0</v>
      </c>
      <c r="EC170" s="74">
        <f>IF(AND(ISNUMBER('Emissions (start here)'!BP170),ISNUMBER(Dispersion!$AH$10)),'Emissions (start here)'!BP170*2000*453.59/8760/3600*Dispersion!$AH$10,0)</f>
        <v>0</v>
      </c>
      <c r="ED170" s="74">
        <f>IF(AND(ISNUMBER('Emissions (start here)'!BP170),ISNUMBER(Dispersion!$AH$11)),'Emissions (start here)'!BP170*2000*453.59/8760/3600*Dispersion!$AH$11,0)</f>
        <v>0</v>
      </c>
      <c r="EE170" s="74">
        <f>IF(AND(ISNUMBER('Emissions (start here)'!BQ170),ISNUMBER(Dispersion!$AI$8)),'Emissions (start here)'!BQ170*453.59/3600*Dispersion!$AI$8,0)</f>
        <v>0</v>
      </c>
      <c r="EF170" s="74">
        <f>IF(AND(ISNUMBER('Emissions (start here)'!BQ170),ISNUMBER(Dispersion!$AI$9)),'Emissions (start here)'!BQ170*453.59/3600*Dispersion!$AI$9,0)</f>
        <v>0</v>
      </c>
      <c r="EG170" s="74">
        <f>IF(AND(ISNUMBER('Emissions (start here)'!BR170),ISNUMBER(Dispersion!$AI$10)),'Emissions (start here)'!BR170*2000*453.59/8760/3600*Dispersion!$AI$10,0)</f>
        <v>0</v>
      </c>
      <c r="EH170" s="74">
        <f>IF(AND(ISNUMBER('Emissions (start here)'!BR170),ISNUMBER(Dispersion!$AI$11)),'Emissions (start here)'!BR170*2000*453.59/8760/3600*Dispersion!$AI$11,0)</f>
        <v>0</v>
      </c>
      <c r="EI170" s="74">
        <f>IF(AND(ISNUMBER('Emissions (start here)'!BS170),ISNUMBER(Dispersion!$AJ$8)),'Emissions (start here)'!BS170*453.59/3600*Dispersion!$AJ$8,0)</f>
        <v>0</v>
      </c>
      <c r="EJ170" s="74">
        <f>IF(AND(ISNUMBER('Emissions (start here)'!BS170),ISNUMBER(Dispersion!$AJ$9)),'Emissions (start here)'!BS170*453.59/3600*Dispersion!$AJ$9,0)</f>
        <v>0</v>
      </c>
      <c r="EK170" s="74">
        <f>IF(AND(ISNUMBER('Emissions (start here)'!BT170),ISNUMBER(Dispersion!$AJ$10)),'Emissions (start here)'!BT170*2000*453.59/8760/3600*Dispersion!$AJ$10,0)</f>
        <v>0</v>
      </c>
      <c r="EL170" s="74">
        <f>IF(AND(ISNUMBER('Emissions (start here)'!BT170),ISNUMBER(Dispersion!$AJ$11)),'Emissions (start here)'!BT170*2000*453.59/8760/3600*Dispersion!$AJ$11,0)</f>
        <v>0</v>
      </c>
      <c r="EM170" s="74">
        <f>IF(AND(ISNUMBER('Emissions (start here)'!BU170),ISNUMBER(Dispersion!$AK$8)),'Emissions (start here)'!BU170*453.59/3600*Dispersion!$AK$8,0)</f>
        <v>0</v>
      </c>
      <c r="EN170" s="74">
        <f>IF(AND(ISNUMBER('Emissions (start here)'!BU170),ISNUMBER(Dispersion!$AK$9)),'Emissions (start here)'!BU170*453.59/3600*Dispersion!$AK$9,0)</f>
        <v>0</v>
      </c>
      <c r="EO170" s="74">
        <f>IF(AND(ISNUMBER('Emissions (start here)'!BV170),ISNUMBER(Dispersion!$AK$10)),'Emissions (start here)'!BV170*2000*453.59/8760/3600*Dispersion!$AK$10,0)</f>
        <v>0</v>
      </c>
      <c r="EP170" s="74">
        <f>IF(AND(ISNUMBER('Emissions (start here)'!BV170),ISNUMBER(Dispersion!$AK$11)),'Emissions (start here)'!BV170*2000*453.59/8760/3600*Dispersion!$AK$11,0)</f>
        <v>0</v>
      </c>
      <c r="EQ170" s="74">
        <f>IF(AND(ISNUMBER('Emissions (start here)'!BW170),ISNUMBER(Dispersion!$AL$8)),'Emissions (start here)'!BW170*453.59/3600*Dispersion!$AL$8,0)</f>
        <v>0</v>
      </c>
      <c r="ER170" s="74">
        <f>IF(AND(ISNUMBER('Emissions (start here)'!BW170),ISNUMBER(Dispersion!$AL$9)),'Emissions (start here)'!BW170*453.59/3600*Dispersion!$AL$9,0)</f>
        <v>0</v>
      </c>
      <c r="ES170" s="74">
        <f>IF(AND(ISNUMBER('Emissions (start here)'!BX170),ISNUMBER(Dispersion!$AL$10)),'Emissions (start here)'!BX170*2000*453.59/8760/3600*Dispersion!$AL$10,0)</f>
        <v>0</v>
      </c>
      <c r="ET170" s="74">
        <f>IF(AND(ISNUMBER('Emissions (start here)'!BX170),ISNUMBER(Dispersion!$AL$11)),'Emissions (start here)'!BX170*2000*453.59/8760/3600*Dispersion!$AL$11,0)</f>
        <v>0</v>
      </c>
      <c r="EU170" s="74">
        <f>IF(AND(ISNUMBER('Emissions (start here)'!BY170),ISNUMBER(Dispersion!$AM$8)),'Emissions (start here)'!BY170*453.59/3600*Dispersion!$AM$8,0)</f>
        <v>0</v>
      </c>
      <c r="EV170" s="74">
        <f>IF(AND(ISNUMBER('Emissions (start here)'!BY170),ISNUMBER(Dispersion!$AM$9)),'Emissions (start here)'!BY170*453.59/3600*Dispersion!$AM$9,0)</f>
        <v>0</v>
      </c>
      <c r="EW170" s="74">
        <f>IF(AND(ISNUMBER('Emissions (start here)'!BZ170),ISNUMBER(Dispersion!$AM$10)),'Emissions (start here)'!BZ170*2000*453.59/8760/3600*Dispersion!$AM$10,0)</f>
        <v>0</v>
      </c>
      <c r="EX170" s="74">
        <f>IF(AND(ISNUMBER('Emissions (start here)'!BZ170),ISNUMBER(Dispersion!$AM$11)),'Emissions (start here)'!BZ170*2000*453.59/8760/3600*Dispersion!$AM$11,0)</f>
        <v>0</v>
      </c>
      <c r="EY170" s="74">
        <f>IF(AND(ISNUMBER('Emissions (start here)'!CA170),ISNUMBER(Dispersion!$AN$8)),'Emissions (start here)'!CA170*453.59/3600*Dispersion!$AN$8,0)</f>
        <v>0</v>
      </c>
      <c r="EZ170" s="74">
        <f>IF(AND(ISNUMBER('Emissions (start here)'!CA170),ISNUMBER(Dispersion!$AN$9)),'Emissions (start here)'!CA170*453.59/3600*Dispersion!$AN$9,0)</f>
        <v>0</v>
      </c>
      <c r="FA170" s="74">
        <f>IF(AND(ISNUMBER('Emissions (start here)'!CB170),ISNUMBER(Dispersion!$AN$10)),'Emissions (start here)'!CB170*2000*453.59/8760/3600*Dispersion!$AN$10,0)</f>
        <v>0</v>
      </c>
      <c r="FB170" s="74">
        <f>IF(AND(ISNUMBER('Emissions (start here)'!CB170),ISNUMBER(Dispersion!$AN$11)),'Emissions (start here)'!CB170*2000*453.59/8760/3600*Dispersion!$AN$11,0)</f>
        <v>0</v>
      </c>
      <c r="FC170" s="74">
        <f>IF(AND(ISNUMBER('Emissions (start here)'!CC170),ISNUMBER(Dispersion!$AO$8)),'Emissions (start here)'!CC170*453.59/3600*Dispersion!$AO$8,0)</f>
        <v>0</v>
      </c>
      <c r="FD170" s="74">
        <f>IF(AND(ISNUMBER('Emissions (start here)'!CC170),ISNUMBER(Dispersion!$AO$9)),'Emissions (start here)'!CC170*453.59/3600*Dispersion!$AO$9,0)</f>
        <v>0</v>
      </c>
      <c r="FE170" s="74">
        <f>IF(AND(ISNUMBER('Emissions (start here)'!CD170),ISNUMBER(Dispersion!$AO$10)),'Emissions (start here)'!CD170*2000*453.59/8760/3600*Dispersion!$AO$10,0)</f>
        <v>0</v>
      </c>
      <c r="FF170" s="74">
        <f>IF(AND(ISNUMBER('Emissions (start here)'!CD170),ISNUMBER(Dispersion!$AO$11)),'Emissions (start here)'!CD170*2000*453.59/8760/3600*Dispersion!$AO$11,0)</f>
        <v>0</v>
      </c>
      <c r="FG170" s="74">
        <f>IF(AND(ISNUMBER('Emissions (start here)'!CE170),ISNUMBER(Dispersion!$AP$8)),'Emissions (start here)'!CE170*453.59/3600*Dispersion!$AP$8,0)</f>
        <v>0</v>
      </c>
      <c r="FH170" s="74">
        <f>IF(AND(ISNUMBER('Emissions (start here)'!CE170),ISNUMBER(Dispersion!$AP$9)),'Emissions (start here)'!CE170*453.59/3600*Dispersion!$AP$9,0)</f>
        <v>0</v>
      </c>
      <c r="FI170" s="74">
        <f>IF(AND(ISNUMBER('Emissions (start here)'!CF170),ISNUMBER(Dispersion!$AP$10)),'Emissions (start here)'!CF170*2000*453.59/8760/3600*Dispersion!$AP$10,0)</f>
        <v>0</v>
      </c>
      <c r="FJ170" s="74">
        <f>IF(AND(ISNUMBER('Emissions (start here)'!CF170),ISNUMBER(Dispersion!$AP$11)),'Emissions (start here)'!CF170*2000*453.59/8760/3600*Dispersion!$AP$11,0)</f>
        <v>0</v>
      </c>
      <c r="FK170" s="74">
        <f>IF(AND(ISNUMBER('Emissions (start here)'!CG170),ISNUMBER(Dispersion!$AQ$8)),'Emissions (start here)'!CG170*453.59/3600*Dispersion!$AQ$8,0)</f>
        <v>0</v>
      </c>
      <c r="FL170" s="74">
        <f>IF(AND(ISNUMBER('Emissions (start here)'!CG170),ISNUMBER(Dispersion!$AQ$9)),'Emissions (start here)'!CG170*453.59/3600*Dispersion!$AQ$9,0)</f>
        <v>0</v>
      </c>
      <c r="FM170" s="74">
        <f>IF(AND(ISNUMBER('Emissions (start here)'!CH170),ISNUMBER(Dispersion!$AQ$10)),'Emissions (start here)'!CH170*2000*453.59/8760/3600*Dispersion!$AQ$10,0)</f>
        <v>0</v>
      </c>
      <c r="FN170" s="74">
        <f>IF(AND(ISNUMBER('Emissions (start here)'!CH170),ISNUMBER(Dispersion!$AQ$11)),'Emissions (start here)'!CH170*2000*453.59/8760/3600*Dispersion!$AQ$11,0)</f>
        <v>0</v>
      </c>
      <c r="FO170" s="74">
        <f>IF(AND(ISNUMBER('Emissions (start here)'!CI170),ISNUMBER(Dispersion!$AR$8)),'Emissions (start here)'!CI170*453.59/3600*Dispersion!$AR$8,0)</f>
        <v>0</v>
      </c>
      <c r="FP170" s="74">
        <f>IF(AND(ISNUMBER('Emissions (start here)'!CI170),ISNUMBER(Dispersion!$AR$9)),'Emissions (start here)'!CI170*453.59/3600*Dispersion!$AR$9,0)</f>
        <v>0</v>
      </c>
      <c r="FQ170" s="74">
        <f>IF(AND(ISNUMBER('Emissions (start here)'!CJ170),ISNUMBER(Dispersion!$AR$10)),'Emissions (start here)'!CJ170*2000*453.59/8760/3600*Dispersion!$AR$10,0)</f>
        <v>0</v>
      </c>
      <c r="FR170" s="74">
        <f>IF(AND(ISNUMBER('Emissions (start here)'!CJ170),ISNUMBER(Dispersion!$AR$11)),'Emissions (start here)'!CJ170*2000*453.59/8760/3600*Dispersion!$AR$11,0)</f>
        <v>0</v>
      </c>
      <c r="FS170" s="74">
        <f>IF(AND(ISNUMBER('Emissions (start here)'!CK170),ISNUMBER(Dispersion!$AS$8)),'Emissions (start here)'!CK170*453.59/3600*Dispersion!$AS$8,0)</f>
        <v>0</v>
      </c>
      <c r="FT170" s="74">
        <f>IF(AND(ISNUMBER('Emissions (start here)'!CK170),ISNUMBER(Dispersion!$AS$9)),'Emissions (start here)'!CK170*453.59/3600*Dispersion!$AS$9,0)</f>
        <v>0</v>
      </c>
      <c r="FU170" s="74">
        <f>IF(AND(ISNUMBER('Emissions (start here)'!CL170),ISNUMBER(Dispersion!$AS$10)),'Emissions (start here)'!CL170*2000*453.59/8760/3600*Dispersion!$AS$10,0)</f>
        <v>0</v>
      </c>
      <c r="FV170" s="74">
        <f>IF(AND(ISNUMBER('Emissions (start here)'!CL170),ISNUMBER(Dispersion!$AS$11)),'Emissions (start here)'!CL170*2000*453.59/8760/3600*Dispersion!$AS$11,0)</f>
        <v>0</v>
      </c>
      <c r="FW170" s="74">
        <f>IF(AND(ISNUMBER('Emissions (start here)'!CM170),ISNUMBER(Dispersion!$AT$8)),'Emissions (start here)'!CM170*453.59/3600*Dispersion!$AT$8,0)</f>
        <v>0</v>
      </c>
      <c r="FX170" s="74">
        <f>IF(AND(ISNUMBER('Emissions (start here)'!CM170),ISNUMBER(Dispersion!$AT$9)),'Emissions (start here)'!CM170*453.59/3600*Dispersion!$AT$9,0)</f>
        <v>0</v>
      </c>
      <c r="FY170" s="74">
        <f>IF(AND(ISNUMBER('Emissions (start here)'!CN170),ISNUMBER(Dispersion!$AT$10)),'Emissions (start here)'!CN170*2000*453.59/8760/3600*Dispersion!$AT$10,0)</f>
        <v>0</v>
      </c>
      <c r="FZ170" s="74">
        <f>IF(AND(ISNUMBER('Emissions (start here)'!CN170),ISNUMBER(Dispersion!$AT$11)),'Emissions (start here)'!CN170*2000*453.59/8760/3600*Dispersion!$AT$11,0)</f>
        <v>0</v>
      </c>
      <c r="GA170" s="74">
        <f>IF(AND(ISNUMBER('Emissions (start here)'!CO170),ISNUMBER(Dispersion!$AU$8)),'Emissions (start here)'!CO170*453.59/3600*Dispersion!$AU$8,0)</f>
        <v>0</v>
      </c>
      <c r="GB170" s="74">
        <f>IF(AND(ISNUMBER('Emissions (start here)'!CO170),ISNUMBER(Dispersion!$AU$9)),'Emissions (start here)'!CO170*453.59/3600*Dispersion!$AU$9,0)</f>
        <v>0</v>
      </c>
      <c r="GC170" s="74">
        <f>IF(AND(ISNUMBER('Emissions (start here)'!CP170),ISNUMBER(Dispersion!$AU$10)),'Emissions (start here)'!CP170*2000*453.59/8760/3600*Dispersion!$AU$10,0)</f>
        <v>0</v>
      </c>
      <c r="GD170" s="74">
        <f>IF(AND(ISNUMBER('Emissions (start here)'!CP170),ISNUMBER(Dispersion!$AU$11)),'Emissions (start here)'!CP170*2000*453.59/8760/3600*Dispersion!$AU$11,0)</f>
        <v>0</v>
      </c>
      <c r="GE170" s="74">
        <f>IF(AND(ISNUMBER('Emissions (start here)'!CQ170),ISNUMBER(Dispersion!$AV$8)),'Emissions (start here)'!CQ170*453.59/3600*Dispersion!$AV$8,0)</f>
        <v>0</v>
      </c>
      <c r="GF170" s="74">
        <f>IF(AND(ISNUMBER('Emissions (start here)'!CQ170),ISNUMBER(Dispersion!$AV$9)),'Emissions (start here)'!CQ170*453.59/3600*Dispersion!$AV$9,0)</f>
        <v>0</v>
      </c>
      <c r="GG170" s="74">
        <f>IF(AND(ISNUMBER('Emissions (start here)'!CR170),ISNUMBER(Dispersion!$AV$10)),'Emissions (start here)'!CR170*2000*453.59/8760/3600*Dispersion!$AV$10,0)</f>
        <v>0</v>
      </c>
      <c r="GH170" s="74">
        <f>IF(AND(ISNUMBER('Emissions (start here)'!CR170),ISNUMBER(Dispersion!$AV$11)),'Emissions (start here)'!CR170*2000*453.59/8760/3600*Dispersion!$AV$11,0)</f>
        <v>0</v>
      </c>
      <c r="GI170" s="74">
        <f>IF(AND(ISNUMBER('Emissions (start here)'!CS170),ISNUMBER(Dispersion!$AW$8)),'Emissions (start here)'!CS170*453.59/3600*Dispersion!$AW$8,0)</f>
        <v>0</v>
      </c>
      <c r="GJ170" s="74">
        <f>IF(AND(ISNUMBER('Emissions (start here)'!CS170),ISNUMBER(Dispersion!$AW$9)),'Emissions (start here)'!CS170*453.59/3600*Dispersion!$AW$9,0)</f>
        <v>0</v>
      </c>
      <c r="GK170" s="74">
        <f>IF(AND(ISNUMBER('Emissions (start here)'!CT170),ISNUMBER(Dispersion!$AW$10)),'Emissions (start here)'!CT170*2000*453.59/8760/3600*Dispersion!$AW$10,0)</f>
        <v>0</v>
      </c>
      <c r="GL170" s="74">
        <f>IF(AND(ISNUMBER('Emissions (start here)'!CT170),ISNUMBER(Dispersion!$AW$11)),'Emissions (start here)'!CT170*2000*453.59/8760/3600*Dispersion!$AW$11,0)</f>
        <v>0</v>
      </c>
      <c r="GM170" s="74">
        <f>IF(AND(ISNUMBER('Emissions (start here)'!CU170),ISNUMBER(Dispersion!$AX$8)),'Emissions (start here)'!CU170*453.59/3600*Dispersion!$AX$8,0)</f>
        <v>0</v>
      </c>
      <c r="GN170" s="74">
        <f>IF(AND(ISNUMBER('Emissions (start here)'!CU170),ISNUMBER(Dispersion!$AX$9)),'Emissions (start here)'!CU170*453.59/3600*Dispersion!$AX$9,0)</f>
        <v>0</v>
      </c>
      <c r="GO170" s="74">
        <f>IF(AND(ISNUMBER('Emissions (start here)'!CV170),ISNUMBER(Dispersion!$AX$10)),'Emissions (start here)'!CV170*2000*453.59/8760/3600*Dispersion!$AX$10,0)</f>
        <v>0</v>
      </c>
      <c r="GP170" s="74">
        <f>IF(AND(ISNUMBER('Emissions (start here)'!CV170),ISNUMBER(Dispersion!$AX$11)),'Emissions (start here)'!CV170*2000*453.59/8760/3600*Dispersion!$AX$11,0)</f>
        <v>0</v>
      </c>
      <c r="GQ170" s="74">
        <f>IF(AND(ISNUMBER('Emissions (start here)'!CW170),ISNUMBER(Dispersion!$AY$8)),'Emissions (start here)'!CW170*453.59/3600*Dispersion!$AY$8,0)</f>
        <v>0</v>
      </c>
      <c r="GR170" s="74">
        <f>IF(AND(ISNUMBER('Emissions (start here)'!CW170),ISNUMBER(Dispersion!$AY$9)),'Emissions (start here)'!CW170*453.59/3600*Dispersion!$AY$9,0)</f>
        <v>0</v>
      </c>
      <c r="GS170" s="74">
        <f>IF(AND(ISNUMBER('Emissions (start here)'!CX170),ISNUMBER(Dispersion!$AY$10)),'Emissions (start here)'!CX170*2000*453.59/8760/3600*Dispersion!$AY$10,0)</f>
        <v>0</v>
      </c>
      <c r="GT170" s="74">
        <f>IF(AND(ISNUMBER('Emissions (start here)'!CX170),ISNUMBER(Dispersion!$AY$11)),'Emissions (start here)'!CX170*2000*453.59/8760/3600*Dispersion!$AY$11,0)</f>
        <v>0</v>
      </c>
      <c r="GU170" s="74">
        <f>IF(AND(ISNUMBER('Emissions (start here)'!CY170),ISNUMBER(Dispersion!$AZ$8)),'Emissions (start here)'!CY170*453.59/3600*Dispersion!$AZ$8,0)</f>
        <v>0</v>
      </c>
      <c r="GV170" s="74">
        <f>IF(AND(ISNUMBER('Emissions (start here)'!CY170),ISNUMBER(Dispersion!$AZ$9)),'Emissions (start here)'!CY170*453.59/3600*Dispersion!$AZ$9,0)</f>
        <v>0</v>
      </c>
      <c r="GW170" s="74">
        <f>IF(AND(ISNUMBER('Emissions (start here)'!CZ170),ISNUMBER(Dispersion!$AZ$10)),'Emissions (start here)'!CZ170*2000*453.59/8760/3600*Dispersion!$AZ$10,0)</f>
        <v>0</v>
      </c>
      <c r="GX170" s="74">
        <f>IF(AND(ISNUMBER('Emissions (start here)'!CZ170),ISNUMBER(Dispersion!$AZ$11)),'Emissions (start here)'!CZ170*2000*453.59/8760/3600*Dispersion!$AZ$11,0)</f>
        <v>0</v>
      </c>
    </row>
    <row r="171" spans="1:206" x14ac:dyDescent="0.2">
      <c r="A171" s="51" t="str">
        <f>'Tox Values'!C171</f>
        <v>78-88-6</v>
      </c>
      <c r="B171" s="94" t="str">
        <f>'Tox Values'!D171</f>
        <v>Dichloropropene, 2,3-</v>
      </c>
      <c r="C171" s="96">
        <f t="shared" si="9"/>
        <v>0</v>
      </c>
      <c r="D171" s="74">
        <f t="shared" si="10"/>
        <v>0</v>
      </c>
      <c r="E171" s="74">
        <f t="shared" si="11"/>
        <v>0</v>
      </c>
      <c r="F171" s="99">
        <f t="shared" si="12"/>
        <v>0</v>
      </c>
      <c r="G171" s="97">
        <f>IF(AND(ISNUMBER('Emissions (start here)'!E171),ISNUMBER(Dispersion!$C$8)),'Emissions (start here)'!E171*453.59/3600*Dispersion!$C$8,0)</f>
        <v>0</v>
      </c>
      <c r="H171" s="74">
        <f>IF(AND(ISNUMBER('Emissions (start here)'!E171),ISNUMBER(Dispersion!$C$9)),'Emissions (start here)'!E171*453.59/3600*Dispersion!$C$9,0)</f>
        <v>0</v>
      </c>
      <c r="I171" s="74">
        <f>IF(AND(ISNUMBER('Emissions (start here)'!F171),ISNUMBER(Dispersion!$C$10)),'Emissions (start here)'!F171*2000*453.59/8760/3600*Dispersion!$C$10,0)</f>
        <v>0</v>
      </c>
      <c r="J171" s="74">
        <f>IF(AND(ISNUMBER('Emissions (start here)'!F171),ISNUMBER(Dispersion!$C$11)),'Emissions (start here)'!F171*2000*453.59/8760/3600*Dispersion!$C$11,0)</f>
        <v>0</v>
      </c>
      <c r="K171" s="74">
        <f>IF(AND(ISNUMBER('Emissions (start here)'!G171),ISNUMBER(Dispersion!$D$8)),'Emissions (start here)'!G171*453.59/3600*Dispersion!$D$8,0)</f>
        <v>0</v>
      </c>
      <c r="L171" s="74">
        <f>IF(AND(ISNUMBER('Emissions (start here)'!G171),ISNUMBER(Dispersion!$D$9)),'Emissions (start here)'!G171*453.59/3600*Dispersion!$D$9,0)</f>
        <v>0</v>
      </c>
      <c r="M171" s="74">
        <f>IF(AND(ISNUMBER('Emissions (start here)'!H171),ISNUMBER(Dispersion!$D$10)),'Emissions (start here)'!H171*2000*453.59/8760/3600*Dispersion!$D$10,0)</f>
        <v>0</v>
      </c>
      <c r="N171" s="74">
        <f>IF(AND(ISNUMBER('Emissions (start here)'!H171),ISNUMBER(Dispersion!$D$11)),'Emissions (start here)'!H171*2000*453.59/8760/3600*Dispersion!$D$11,0)</f>
        <v>0</v>
      </c>
      <c r="O171" s="74">
        <f>IF(AND(ISNUMBER('Emissions (start here)'!I171),ISNUMBER(Dispersion!$E$8)),'Emissions (start here)'!I171*453.59/3600*Dispersion!$E$8,0)</f>
        <v>0</v>
      </c>
      <c r="P171" s="74">
        <f>IF(AND(ISNUMBER('Emissions (start here)'!I171),ISNUMBER(Dispersion!$E$9)),'Emissions (start here)'!I171*453.59/3600*Dispersion!$E$9,0)</f>
        <v>0</v>
      </c>
      <c r="Q171" s="74">
        <f>IF(AND(ISNUMBER('Emissions (start here)'!J171),ISNUMBER(Dispersion!$E$10)),'Emissions (start here)'!J171*2000*453.59/8760/3600*Dispersion!$E$10,0)</f>
        <v>0</v>
      </c>
      <c r="R171" s="74">
        <f>IF(AND(ISNUMBER('Emissions (start here)'!J171),ISNUMBER(Dispersion!$E$11)),'Emissions (start here)'!J171*2000*453.59/8760/3600*Dispersion!$E$11,0)</f>
        <v>0</v>
      </c>
      <c r="S171" s="74">
        <f>IF(AND(ISNUMBER('Emissions (start here)'!K171),ISNUMBER(Dispersion!$F$8)),'Emissions (start here)'!K171*453.59/3600*Dispersion!$F$8,0)</f>
        <v>0</v>
      </c>
      <c r="T171" s="74">
        <f>IF(AND(ISNUMBER('Emissions (start here)'!K171),ISNUMBER(Dispersion!$F$9)),'Emissions (start here)'!K171*453.59/3600*Dispersion!$F$9,0)</f>
        <v>0</v>
      </c>
      <c r="U171" s="74">
        <f>IF(AND(ISNUMBER('Emissions (start here)'!L171),ISNUMBER(Dispersion!$F$10)),'Emissions (start here)'!L171*2000*453.59/8760/3600*Dispersion!$F$10,0)</f>
        <v>0</v>
      </c>
      <c r="V171" s="74">
        <f>IF(AND(ISNUMBER('Emissions (start here)'!L171),ISNUMBER(Dispersion!$F$11)),'Emissions (start here)'!L171*2000*453.59/8760/3600*Dispersion!$F$11,0)</f>
        <v>0</v>
      </c>
      <c r="W171" s="74">
        <f>IF(AND(ISNUMBER('Emissions (start here)'!M171),ISNUMBER(Dispersion!$G$8)),'Emissions (start here)'!M171*453.59/3600*Dispersion!$G$8,0)</f>
        <v>0</v>
      </c>
      <c r="X171" s="74">
        <f>IF(AND(ISNUMBER('Emissions (start here)'!M171),ISNUMBER(Dispersion!$G$9)),'Emissions (start here)'!M171*453.59/3600*Dispersion!$G$9,0)</f>
        <v>0</v>
      </c>
      <c r="Y171" s="74">
        <f>IF(AND(ISNUMBER('Emissions (start here)'!N171),ISNUMBER(Dispersion!$G$10)),'Emissions (start here)'!N171*2000*453.59/8760/3600*Dispersion!$G$10,0)</f>
        <v>0</v>
      </c>
      <c r="Z171" s="74">
        <f>IF(AND(ISNUMBER('Emissions (start here)'!N171),ISNUMBER(Dispersion!$G$11)),'Emissions (start here)'!N171*2000*453.59/8760/3600*Dispersion!$G$11,0)</f>
        <v>0</v>
      </c>
      <c r="AA171" s="74">
        <f>IF(AND(ISNUMBER('Emissions (start here)'!O171),ISNUMBER(Dispersion!$H$8)),'Emissions (start here)'!O171*453.59/3600*Dispersion!$H$8,0)</f>
        <v>0</v>
      </c>
      <c r="AB171" s="74">
        <f>IF(AND(ISNUMBER('Emissions (start here)'!O171),ISNUMBER(Dispersion!$H$9)),'Emissions (start here)'!O171*453.59/3600*Dispersion!$H$9,0)</f>
        <v>0</v>
      </c>
      <c r="AC171" s="74">
        <f>IF(AND(ISNUMBER('Emissions (start here)'!P171),ISNUMBER(Dispersion!$H$10)),'Emissions (start here)'!P171*2000*453.59/8760/3600*Dispersion!$H$10,0)</f>
        <v>0</v>
      </c>
      <c r="AD171" s="74">
        <f>IF(AND(ISNUMBER('Emissions (start here)'!P171),ISNUMBER(Dispersion!$H$11)),'Emissions (start here)'!P171*2000*453.59/8760/3600*Dispersion!$H$11,0)</f>
        <v>0</v>
      </c>
      <c r="AE171" s="74">
        <f>IF(AND(ISNUMBER('Emissions (start here)'!Q171),ISNUMBER(Dispersion!$I$8)),'Emissions (start here)'!Q171*453.59/3600*Dispersion!$I$8,0)</f>
        <v>0</v>
      </c>
      <c r="AF171" s="74">
        <f>IF(AND(ISNUMBER('Emissions (start here)'!Q171),ISNUMBER(Dispersion!$I$9)),'Emissions (start here)'!Q171*453.59/3600*Dispersion!$I$9,0)</f>
        <v>0</v>
      </c>
      <c r="AG171" s="74">
        <f>IF(AND(ISNUMBER('Emissions (start here)'!R171),ISNUMBER(Dispersion!$I$10)),'Emissions (start here)'!R171*2000*453.59/8760/3600*Dispersion!$I$10,0)</f>
        <v>0</v>
      </c>
      <c r="AH171" s="74">
        <f>IF(AND(ISNUMBER('Emissions (start here)'!R171),ISNUMBER(Dispersion!$I$11)),'Emissions (start here)'!R171*2000*453.59/8760/3600*Dispersion!$I$11,0)</f>
        <v>0</v>
      </c>
      <c r="AI171" s="74">
        <f>IF(AND(ISNUMBER('Emissions (start here)'!S171),ISNUMBER(Dispersion!$J$8)),'Emissions (start here)'!S171*453.59/3600*Dispersion!$J$8,0)</f>
        <v>0</v>
      </c>
      <c r="AJ171" s="74">
        <f>IF(AND(ISNUMBER('Emissions (start here)'!S171),ISNUMBER(Dispersion!$J$9)),'Emissions (start here)'!S171*453.59/3600*Dispersion!$J$9,0)</f>
        <v>0</v>
      </c>
      <c r="AK171" s="74">
        <f>IF(AND(ISNUMBER('Emissions (start here)'!T171),ISNUMBER(Dispersion!$J$10)),'Emissions (start here)'!T171*2000*453.59/8760/3600*Dispersion!$J$10,0)</f>
        <v>0</v>
      </c>
      <c r="AL171" s="74">
        <f>IF(AND(ISNUMBER('Emissions (start here)'!T171),ISNUMBER(Dispersion!$J$11)),'Emissions (start here)'!T171*2000*453.59/8760/3600*Dispersion!$J$11,0)</f>
        <v>0</v>
      </c>
      <c r="AM171" s="74">
        <f>IF(AND(ISNUMBER('Emissions (start here)'!U171),ISNUMBER(Dispersion!$K$8)),'Emissions (start here)'!U171*453.59/3600*Dispersion!$K$8,0)</f>
        <v>0</v>
      </c>
      <c r="AN171" s="74">
        <f>IF(AND(ISNUMBER('Emissions (start here)'!U171),ISNUMBER(Dispersion!$K$9)),'Emissions (start here)'!U171*453.59/3600*Dispersion!$K$9,0)</f>
        <v>0</v>
      </c>
      <c r="AO171" s="74">
        <f>IF(AND(ISNUMBER('Emissions (start here)'!V171),ISNUMBER(Dispersion!$K$10)),'Emissions (start here)'!V171*2000*453.59/8760/3600*Dispersion!$K$10,0)</f>
        <v>0</v>
      </c>
      <c r="AP171" s="74">
        <f>IF(AND(ISNUMBER('Emissions (start here)'!V171),ISNUMBER(Dispersion!$K$11)),'Emissions (start here)'!V171*2000*453.59/8760/3600*Dispersion!$K$11,0)</f>
        <v>0</v>
      </c>
      <c r="AQ171" s="74">
        <f>IF(AND(ISNUMBER('Emissions (start here)'!W171),ISNUMBER(Dispersion!$L$8)),'Emissions (start here)'!W171*453.59/3600*Dispersion!$L$8,0)</f>
        <v>0</v>
      </c>
      <c r="AR171" s="74">
        <f>IF(AND(ISNUMBER('Emissions (start here)'!W171),ISNUMBER(Dispersion!$L$9)),'Emissions (start here)'!W171*453.59/3600*Dispersion!$L$9,0)</f>
        <v>0</v>
      </c>
      <c r="AS171" s="74">
        <f>IF(AND(ISNUMBER('Emissions (start here)'!X171),ISNUMBER(Dispersion!$L$10)),'Emissions (start here)'!X171*2000*453.59/8760/3600*Dispersion!$L$10,0)</f>
        <v>0</v>
      </c>
      <c r="AT171" s="74">
        <f>IF(AND(ISNUMBER('Emissions (start here)'!X171),ISNUMBER(Dispersion!$L$11)),'Emissions (start here)'!X171*2000*453.59/8760/3600*Dispersion!$L$11,0)</f>
        <v>0</v>
      </c>
      <c r="AU171" s="74">
        <f>IF(AND(ISNUMBER('Emissions (start here)'!Y171),ISNUMBER(Dispersion!$M$8)),'Emissions (start here)'!Y171*453.59/3600*Dispersion!$M$8,0)</f>
        <v>0</v>
      </c>
      <c r="AV171" s="74">
        <f>IF(AND(ISNUMBER('Emissions (start here)'!Y171),ISNUMBER(Dispersion!$M$9)),'Emissions (start here)'!Y171*453.59/3600*Dispersion!$M$9,0)</f>
        <v>0</v>
      </c>
      <c r="AW171" s="74">
        <f>IF(AND(ISNUMBER('Emissions (start here)'!Z171),ISNUMBER(Dispersion!$M$10)),'Emissions (start here)'!Z171*2000*453.59/8760/3600*Dispersion!$M$10,0)</f>
        <v>0</v>
      </c>
      <c r="AX171" s="74">
        <f>IF(AND(ISNUMBER('Emissions (start here)'!Z171),ISNUMBER(Dispersion!$M$11)),'Emissions (start here)'!Z171*2000*453.59/8760/3600*Dispersion!$M$11,0)</f>
        <v>0</v>
      </c>
      <c r="AY171" s="74">
        <f>IF(AND(ISNUMBER('Emissions (start here)'!AA171),ISNUMBER(Dispersion!$N$8)),'Emissions (start here)'!AA171*453.59/3600*Dispersion!$N$8,0)</f>
        <v>0</v>
      </c>
      <c r="AZ171" s="74">
        <f>IF(AND(ISNUMBER('Emissions (start here)'!AA171),ISNUMBER(Dispersion!$N$9)),'Emissions (start here)'!AA171*453.59/3600*Dispersion!$N$9,0)</f>
        <v>0</v>
      </c>
      <c r="BA171" s="74">
        <f>IF(AND(ISNUMBER('Emissions (start here)'!AB171),ISNUMBER(Dispersion!$N$10)),'Emissions (start here)'!AB171*2000*453.59/8760/3600*Dispersion!$N$10,0)</f>
        <v>0</v>
      </c>
      <c r="BB171" s="74">
        <f>IF(AND(ISNUMBER('Emissions (start here)'!AB171),ISNUMBER(Dispersion!$N$11)),'Emissions (start here)'!AB171*2000*453.59/8760/3600*Dispersion!$N$11,0)</f>
        <v>0</v>
      </c>
      <c r="BC171" s="74">
        <f>IF(AND(ISNUMBER('Emissions (start here)'!AC171),ISNUMBER(Dispersion!$O$8)),'Emissions (start here)'!AC171*453.59/3600*Dispersion!$O$8,0)</f>
        <v>0</v>
      </c>
      <c r="BD171" s="74">
        <f>IF(AND(ISNUMBER('Emissions (start here)'!AC171),ISNUMBER(Dispersion!$O$9)),'Emissions (start here)'!AC171*453.59/3600*Dispersion!$O$9,0)</f>
        <v>0</v>
      </c>
      <c r="BE171" s="74">
        <f>IF(AND(ISNUMBER('Emissions (start here)'!AD171),ISNUMBER(Dispersion!$O$10)),'Emissions (start here)'!AD171*2000*453.59/8760/3600*Dispersion!$O$10,0)</f>
        <v>0</v>
      </c>
      <c r="BF171" s="74">
        <f>IF(AND(ISNUMBER('Emissions (start here)'!AD171),ISNUMBER(Dispersion!$O$11)),'Emissions (start here)'!AD171*2000*453.59/8760/3600*Dispersion!$O$11,0)</f>
        <v>0</v>
      </c>
      <c r="BG171" s="74">
        <f>IF(AND(ISNUMBER('Emissions (start here)'!AE171),ISNUMBER(Dispersion!$P$8)),'Emissions (start here)'!AE171*453.59/3600*Dispersion!$P$8,0)</f>
        <v>0</v>
      </c>
      <c r="BH171" s="74">
        <f>IF(AND(ISNUMBER('Emissions (start here)'!AE171),ISNUMBER(Dispersion!$P$9)),'Emissions (start here)'!AE171*453.59/3600*Dispersion!$P$9,0)</f>
        <v>0</v>
      </c>
      <c r="BI171" s="74">
        <f>IF(AND(ISNUMBER('Emissions (start here)'!AF171),ISNUMBER(Dispersion!$P$10)),'Emissions (start here)'!AF171*2000*453.59/8760/3600*Dispersion!$P$10,0)</f>
        <v>0</v>
      </c>
      <c r="BJ171" s="74">
        <f>IF(AND(ISNUMBER('Emissions (start here)'!AF171),ISNUMBER(Dispersion!$P$11)),'Emissions (start here)'!AF171*2000*453.59/8760/3600*Dispersion!$P$11,0)</f>
        <v>0</v>
      </c>
      <c r="BK171" s="74">
        <f>IF(AND(ISNUMBER('Emissions (start here)'!AG171),ISNUMBER(Dispersion!$Q$8)),'Emissions (start here)'!AG171*453.59/3600*Dispersion!$Q$8,0)</f>
        <v>0</v>
      </c>
      <c r="BL171" s="74">
        <f>IF(AND(ISNUMBER('Emissions (start here)'!AG171),ISNUMBER(Dispersion!$Q$9)),'Emissions (start here)'!AG171*453.59/3600*Dispersion!$Q$9,0)</f>
        <v>0</v>
      </c>
      <c r="BM171" s="74">
        <f>IF(AND(ISNUMBER('Emissions (start here)'!AH171),ISNUMBER(Dispersion!$Q$10)),'Emissions (start here)'!AH171*2000*453.59/8760/3600*Dispersion!$Q$10,0)</f>
        <v>0</v>
      </c>
      <c r="BN171" s="74">
        <f>IF(AND(ISNUMBER('Emissions (start here)'!AH171),ISNUMBER(Dispersion!$Q$11)),'Emissions (start here)'!AH171*2000*453.59/8760/3600*Dispersion!$Q$11,0)</f>
        <v>0</v>
      </c>
      <c r="BO171" s="74">
        <f>IF(AND(ISNUMBER('Emissions (start here)'!AI171),ISNUMBER(Dispersion!$R$8)),'Emissions (start here)'!AI171*453.59/3600*Dispersion!$R$8,0)</f>
        <v>0</v>
      </c>
      <c r="BP171" s="74">
        <f>IF(AND(ISNUMBER('Emissions (start here)'!AI171),ISNUMBER(Dispersion!$R$9)),'Emissions (start here)'!AI171*453.59/3600*Dispersion!$R$9,0)</f>
        <v>0</v>
      </c>
      <c r="BQ171" s="74">
        <f>IF(AND(ISNUMBER('Emissions (start here)'!AJ171),ISNUMBER(Dispersion!$R$10)),'Emissions (start here)'!AJ171*2000*453.59/8760/3600*Dispersion!$R$10,0)</f>
        <v>0</v>
      </c>
      <c r="BR171" s="74">
        <f>IF(AND(ISNUMBER('Emissions (start here)'!AJ171),ISNUMBER(Dispersion!$R$11)),'Emissions (start here)'!AJ171*2000*453.59/8760/3600*Dispersion!$R$11,0)</f>
        <v>0</v>
      </c>
      <c r="BS171" s="74">
        <f>IF(AND(ISNUMBER('Emissions (start here)'!AK171),ISNUMBER(Dispersion!$S$8)),'Emissions (start here)'!AK171*453.59/3600*Dispersion!$S$8,0)</f>
        <v>0</v>
      </c>
      <c r="BT171" s="74">
        <f>IF(AND(ISNUMBER('Emissions (start here)'!AK171),ISNUMBER(Dispersion!$S$9)),'Emissions (start here)'!AK171*453.59/3600*Dispersion!$S$9,0)</f>
        <v>0</v>
      </c>
      <c r="BU171" s="74">
        <f>IF(AND(ISNUMBER('Emissions (start here)'!AL171),ISNUMBER(Dispersion!$S$10)),'Emissions (start here)'!AL171*2000*453.59/8760/3600*Dispersion!$S$10,0)</f>
        <v>0</v>
      </c>
      <c r="BV171" s="74">
        <f>IF(AND(ISNUMBER('Emissions (start here)'!AL171),ISNUMBER(Dispersion!$S$11)),'Emissions (start here)'!AL171*2000*453.59/8760/3600*Dispersion!$S$11,0)</f>
        <v>0</v>
      </c>
      <c r="BW171" s="74">
        <f>IF(AND(ISNUMBER('Emissions (start here)'!AM171),ISNUMBER(Dispersion!$T$8)),'Emissions (start here)'!AM171*453.59/3600*Dispersion!$T$8,0)</f>
        <v>0</v>
      </c>
      <c r="BX171" s="74">
        <f>IF(AND(ISNUMBER('Emissions (start here)'!AM171),ISNUMBER(Dispersion!$T$9)),'Emissions (start here)'!AM171*453.59/3600*Dispersion!$T$9,0)</f>
        <v>0</v>
      </c>
      <c r="BY171" s="74">
        <f>IF(AND(ISNUMBER('Emissions (start here)'!AN171),ISNUMBER(Dispersion!$T$10)),'Emissions (start here)'!AN171*2000*453.59/8760/3600*Dispersion!$T$10,0)</f>
        <v>0</v>
      </c>
      <c r="BZ171" s="74">
        <f>IF(AND(ISNUMBER('Emissions (start here)'!AN171),ISNUMBER(Dispersion!$T$11)),'Emissions (start here)'!AN171*2000*453.59/8760/3600*Dispersion!$T$11,0)</f>
        <v>0</v>
      </c>
      <c r="CA171" s="74">
        <f>IF(AND(ISNUMBER('Emissions (start here)'!AO171),ISNUMBER(Dispersion!$U$8)),'Emissions (start here)'!AO171*453.59/3600*Dispersion!$U$8,0)</f>
        <v>0</v>
      </c>
      <c r="CB171" s="74">
        <f>IF(AND(ISNUMBER('Emissions (start here)'!AO171),ISNUMBER(Dispersion!$U$9)),'Emissions (start here)'!AO171*453.59/3600*Dispersion!$U$9,0)</f>
        <v>0</v>
      </c>
      <c r="CC171" s="74">
        <f>IF(AND(ISNUMBER('Emissions (start here)'!AP171),ISNUMBER(Dispersion!$U$10)),'Emissions (start here)'!AP171*2000*453.59/8760/3600*Dispersion!$U$10,0)</f>
        <v>0</v>
      </c>
      <c r="CD171" s="74">
        <f>IF(AND(ISNUMBER('Emissions (start here)'!AP171),ISNUMBER(Dispersion!$U$11)),'Emissions (start here)'!AP171*2000*453.59/8760/3600*Dispersion!$U$11,0)</f>
        <v>0</v>
      </c>
      <c r="CE171" s="74">
        <f>IF(AND(ISNUMBER('Emissions (start here)'!AQ171),ISNUMBER(Dispersion!$V$8)),'Emissions (start here)'!AQ171*453.59/3600*Dispersion!$V$8,0)</f>
        <v>0</v>
      </c>
      <c r="CF171" s="74">
        <f>IF(AND(ISNUMBER('Emissions (start here)'!AQ171),ISNUMBER(Dispersion!$V$9)),'Emissions (start here)'!AQ171*453.59/3600*Dispersion!$V$9,0)</f>
        <v>0</v>
      </c>
      <c r="CG171" s="74">
        <f>IF(AND(ISNUMBER('Emissions (start here)'!AR171),ISNUMBER(Dispersion!$V$10)),'Emissions (start here)'!AR171*2000*453.59/8760/3600*Dispersion!$V$10,0)</f>
        <v>0</v>
      </c>
      <c r="CH171" s="74">
        <f>IF(AND(ISNUMBER('Emissions (start here)'!AR171),ISNUMBER(Dispersion!$V$11)),'Emissions (start here)'!AR171*2000*453.59/8760/3600*Dispersion!$V$11,0)</f>
        <v>0</v>
      </c>
      <c r="CI171" s="74">
        <f>IF(AND(ISNUMBER('Emissions (start here)'!AS171),ISNUMBER(Dispersion!$W$8)),'Emissions (start here)'!AS171*453.59/3600*Dispersion!$W$8,0)</f>
        <v>0</v>
      </c>
      <c r="CJ171" s="74">
        <f>IF(AND(ISNUMBER('Emissions (start here)'!AS171),ISNUMBER(Dispersion!$W$9)),'Emissions (start here)'!AS171*453.59/3600*Dispersion!$W$9,0)</f>
        <v>0</v>
      </c>
      <c r="CK171" s="74">
        <f>IF(AND(ISNUMBER('Emissions (start here)'!AT171),ISNUMBER(Dispersion!$W$10)),'Emissions (start here)'!AT171*2000*453.59/8760/3600*Dispersion!$W$10,0)</f>
        <v>0</v>
      </c>
      <c r="CL171" s="74">
        <f>IF(AND(ISNUMBER('Emissions (start here)'!AT171),ISNUMBER(Dispersion!$W$11)),'Emissions (start here)'!AT171*2000*453.59/8760/3600*Dispersion!$W$11,0)</f>
        <v>0</v>
      </c>
      <c r="CM171" s="74">
        <f>IF(AND(ISNUMBER('Emissions (start here)'!AU171),ISNUMBER(Dispersion!$X$8)),'Emissions (start here)'!AU171*453.59/3600*Dispersion!$X$8,0)</f>
        <v>0</v>
      </c>
      <c r="CN171" s="74">
        <f>IF(AND(ISNUMBER('Emissions (start here)'!AU171),ISNUMBER(Dispersion!$X$9)),'Emissions (start here)'!AU171*453.59/3600*Dispersion!$X$9,0)</f>
        <v>0</v>
      </c>
      <c r="CO171" s="74">
        <f>IF(AND(ISNUMBER('Emissions (start here)'!AV171),ISNUMBER(Dispersion!$X$10)),'Emissions (start here)'!AV171*2000*453.59/8760/3600*Dispersion!$X$10,0)</f>
        <v>0</v>
      </c>
      <c r="CP171" s="74">
        <f>IF(AND(ISNUMBER('Emissions (start here)'!AV171),ISNUMBER(Dispersion!$X$11)),'Emissions (start here)'!AV171*2000*453.59/8760/3600*Dispersion!$X$11,0)</f>
        <v>0</v>
      </c>
      <c r="CQ171" s="74">
        <f>IF(AND(ISNUMBER('Emissions (start here)'!AW171),ISNUMBER(Dispersion!$Y$8)),'Emissions (start here)'!AW171*453.59/3600*Dispersion!$Y$8,0)</f>
        <v>0</v>
      </c>
      <c r="CR171" s="74">
        <f>IF(AND(ISNUMBER('Emissions (start here)'!AW171),ISNUMBER(Dispersion!$Y$9)),'Emissions (start here)'!AW171*453.59/3600*Dispersion!$Y$9,0)</f>
        <v>0</v>
      </c>
      <c r="CS171" s="74">
        <f>IF(AND(ISNUMBER('Emissions (start here)'!AX171),ISNUMBER(Dispersion!$Y$10)),'Emissions (start here)'!AX171*2000*453.59/8760/3600*Dispersion!$Y$10,0)</f>
        <v>0</v>
      </c>
      <c r="CT171" s="74">
        <f>IF(AND(ISNUMBER('Emissions (start here)'!AX171),ISNUMBER(Dispersion!$Y$11)),'Emissions (start here)'!AX171*2000*453.59/8760/3600*Dispersion!$Y$11,0)</f>
        <v>0</v>
      </c>
      <c r="CU171" s="74">
        <f>IF(AND(ISNUMBER('Emissions (start here)'!AY171),ISNUMBER(Dispersion!$Z$8)),'Emissions (start here)'!AY171*453.59/3600*Dispersion!$Z$8,0)</f>
        <v>0</v>
      </c>
      <c r="CV171" s="74">
        <f>IF(AND(ISNUMBER('Emissions (start here)'!AY171),ISNUMBER(Dispersion!$Z$9)),'Emissions (start here)'!AY171*453.59/3600*Dispersion!$Z$9,0)</f>
        <v>0</v>
      </c>
      <c r="CW171" s="74">
        <f>IF(AND(ISNUMBER('Emissions (start here)'!AZ171),ISNUMBER(Dispersion!$Z$10)),'Emissions (start here)'!AZ171*2000*453.59/8760/3600*Dispersion!$Z$10,0)</f>
        <v>0</v>
      </c>
      <c r="CX171" s="74">
        <f>IF(AND(ISNUMBER('Emissions (start here)'!AZ171),ISNUMBER(Dispersion!$Z$11)),'Emissions (start here)'!AZ171*2000*453.59/8760/3600*Dispersion!$Z$11,0)</f>
        <v>0</v>
      </c>
      <c r="CY171" s="74">
        <f>IF(AND(ISNUMBER('Emissions (start here)'!BA171),ISNUMBER(Dispersion!$AA$8)),'Emissions (start here)'!BA171*453.59/3600*Dispersion!$AA$8,0)</f>
        <v>0</v>
      </c>
      <c r="CZ171" s="74">
        <f>IF(AND(ISNUMBER('Emissions (start here)'!BA171),ISNUMBER(Dispersion!$AA$9)),'Emissions (start here)'!BA171*453.59/3600*Dispersion!$AA$9,0)</f>
        <v>0</v>
      </c>
      <c r="DA171" s="74">
        <f>IF(AND(ISNUMBER('Emissions (start here)'!BB171),ISNUMBER(Dispersion!$AA$10)),'Emissions (start here)'!BB171*2000*453.59/8760/3600*Dispersion!$AA$10,0)</f>
        <v>0</v>
      </c>
      <c r="DB171" s="74">
        <f>IF(AND(ISNUMBER('Emissions (start here)'!BB171),ISNUMBER(Dispersion!$AA$11)),'Emissions (start here)'!BB171*2000*453.59/8760/3600*Dispersion!$AA$11,0)</f>
        <v>0</v>
      </c>
      <c r="DC171" s="74">
        <f>IF(AND(ISNUMBER('Emissions (start here)'!BC171),ISNUMBER(Dispersion!$AB$8)),'Emissions (start here)'!BC171*453.59/3600*Dispersion!$AB$8,0)</f>
        <v>0</v>
      </c>
      <c r="DD171" s="74">
        <f>IF(AND(ISNUMBER('Emissions (start here)'!BC171),ISNUMBER(Dispersion!$AB$9)),'Emissions (start here)'!BC171*453.59/3600*Dispersion!$AB$9,0)</f>
        <v>0</v>
      </c>
      <c r="DE171" s="74">
        <f>IF(AND(ISNUMBER('Emissions (start here)'!BD171),ISNUMBER(Dispersion!$AB$10)),'Emissions (start here)'!BD171*2000*453.59/8760/3600*Dispersion!$AB$10,0)</f>
        <v>0</v>
      </c>
      <c r="DF171" s="74">
        <f>IF(AND(ISNUMBER('Emissions (start here)'!BD171),ISNUMBER(Dispersion!$AB$11)),'Emissions (start here)'!BD171*2000*453.59/8760/3600*Dispersion!$AB$11,0)</f>
        <v>0</v>
      </c>
      <c r="DG171" s="74">
        <f>IF(AND(ISNUMBER('Emissions (start here)'!BE171),ISNUMBER(Dispersion!$AC$8)),'Emissions (start here)'!BE171*453.59/3600*Dispersion!$AC$8,0)</f>
        <v>0</v>
      </c>
      <c r="DH171" s="74">
        <f>IF(AND(ISNUMBER('Emissions (start here)'!BE171),ISNUMBER(Dispersion!$AC$9)),'Emissions (start here)'!BE171*453.59/3600*Dispersion!$AC$9,0)</f>
        <v>0</v>
      </c>
      <c r="DI171" s="74">
        <f>IF(AND(ISNUMBER('Emissions (start here)'!BF171),ISNUMBER(Dispersion!$AC$10)),'Emissions (start here)'!BF171*2000*453.59/8760/3600*Dispersion!$AC$10,0)</f>
        <v>0</v>
      </c>
      <c r="DJ171" s="74">
        <f>IF(AND(ISNUMBER('Emissions (start here)'!BF171),ISNUMBER(Dispersion!$AC$11)),'Emissions (start here)'!BF171*2000*453.59/8760/3600*Dispersion!$AC$11,0)</f>
        <v>0</v>
      </c>
      <c r="DK171" s="74">
        <f>IF(AND(ISNUMBER('Emissions (start here)'!BG171),ISNUMBER(Dispersion!$AD$8)),'Emissions (start here)'!BG171*453.59/3600*Dispersion!$AD$8,0)</f>
        <v>0</v>
      </c>
      <c r="DL171" s="74">
        <f>IF(AND(ISNUMBER('Emissions (start here)'!BG171),ISNUMBER(Dispersion!$AD$9)),'Emissions (start here)'!BG171*453.59/3600*Dispersion!$AD$9,0)</f>
        <v>0</v>
      </c>
      <c r="DM171" s="74">
        <f>IF(AND(ISNUMBER('Emissions (start here)'!BH171),ISNUMBER(Dispersion!$AD$10)),'Emissions (start here)'!BH171*2000*453.59/8760/3600*Dispersion!$AD$10,0)</f>
        <v>0</v>
      </c>
      <c r="DN171" s="74">
        <f>IF(AND(ISNUMBER('Emissions (start here)'!BH171),ISNUMBER(Dispersion!$AD$11)),'Emissions (start here)'!BH171*2000*453.59/8760/3600*Dispersion!$AD$11,0)</f>
        <v>0</v>
      </c>
      <c r="DO171" s="74">
        <f>IF(AND(ISNUMBER('Emissions (start here)'!BI171),ISNUMBER(Dispersion!$AE$8)),'Emissions (start here)'!BI171*453.59/3600*Dispersion!$AE$8,0)</f>
        <v>0</v>
      </c>
      <c r="DP171" s="74">
        <f>IF(AND(ISNUMBER('Emissions (start here)'!BI171),ISNUMBER(Dispersion!$AE$9)),'Emissions (start here)'!BI171*453.59/3600*Dispersion!$AE$9,0)</f>
        <v>0</v>
      </c>
      <c r="DQ171" s="74">
        <f>IF(AND(ISNUMBER('Emissions (start here)'!BJ171),ISNUMBER(Dispersion!$AE$10)),'Emissions (start here)'!BJ171*2000*453.59/8760/3600*Dispersion!$AE$10,0)</f>
        <v>0</v>
      </c>
      <c r="DR171" s="74">
        <f>IF(AND(ISNUMBER('Emissions (start here)'!BJ171),ISNUMBER(Dispersion!$AE$11)),'Emissions (start here)'!BJ171*2000*453.59/8760/3600*Dispersion!$AE$11,0)</f>
        <v>0</v>
      </c>
      <c r="DS171" s="74">
        <f>IF(AND(ISNUMBER('Emissions (start here)'!BK171),ISNUMBER(Dispersion!$AF$8)),'Emissions (start here)'!BK171*453.59/3600*Dispersion!$AF$8,0)</f>
        <v>0</v>
      </c>
      <c r="DT171" s="74">
        <f>IF(AND(ISNUMBER('Emissions (start here)'!BK171),ISNUMBER(Dispersion!$AF$9)),'Emissions (start here)'!BK171*453.59/3600*Dispersion!$AF$9,0)</f>
        <v>0</v>
      </c>
      <c r="DU171" s="74">
        <f>IF(AND(ISNUMBER('Emissions (start here)'!BL171),ISNUMBER(Dispersion!$AF$10)),'Emissions (start here)'!BL171*2000*453.59/8760/3600*Dispersion!$AF$10,0)</f>
        <v>0</v>
      </c>
      <c r="DV171" s="74">
        <f>IF(AND(ISNUMBER('Emissions (start here)'!BL171),ISNUMBER(Dispersion!$AF$11)),'Emissions (start here)'!BL171*2000*453.59/8760/3600*Dispersion!$AF$11,0)</f>
        <v>0</v>
      </c>
      <c r="DW171" s="74">
        <f>IF(AND(ISNUMBER('Emissions (start here)'!BM171),ISNUMBER(Dispersion!$AG$8)),'Emissions (start here)'!BM171*453.59/3600*Dispersion!$AG$8,0)</f>
        <v>0</v>
      </c>
      <c r="DX171" s="74">
        <f>IF(AND(ISNUMBER('Emissions (start here)'!BM171),ISNUMBER(Dispersion!$AG$9)),'Emissions (start here)'!BM171*453.59/3600*Dispersion!$AG$9,0)</f>
        <v>0</v>
      </c>
      <c r="DY171" s="74">
        <f>IF(AND(ISNUMBER('Emissions (start here)'!BN171),ISNUMBER(Dispersion!$AG$10)),'Emissions (start here)'!BN171*2000*453.59/8760/3600*Dispersion!$AG$10,0)</f>
        <v>0</v>
      </c>
      <c r="DZ171" s="74">
        <f>IF(AND(ISNUMBER('Emissions (start here)'!BN171),ISNUMBER(Dispersion!$AG$11)),'Emissions (start here)'!BN171*2000*453.59/8760/3600*Dispersion!$AG$11,0)</f>
        <v>0</v>
      </c>
      <c r="EA171" s="74">
        <f>IF(AND(ISNUMBER('Emissions (start here)'!BO171),ISNUMBER(Dispersion!$AH$8)),'Emissions (start here)'!BO171*453.59/3600*Dispersion!$AH$8,0)</f>
        <v>0</v>
      </c>
      <c r="EB171" s="74">
        <f>IF(AND(ISNUMBER('Emissions (start here)'!BO171),ISNUMBER(Dispersion!$AH$9)),'Emissions (start here)'!BO171*453.59/3600*Dispersion!$AH$9,0)</f>
        <v>0</v>
      </c>
      <c r="EC171" s="74">
        <f>IF(AND(ISNUMBER('Emissions (start here)'!BP171),ISNUMBER(Dispersion!$AH$10)),'Emissions (start here)'!BP171*2000*453.59/8760/3600*Dispersion!$AH$10,0)</f>
        <v>0</v>
      </c>
      <c r="ED171" s="74">
        <f>IF(AND(ISNUMBER('Emissions (start here)'!BP171),ISNUMBER(Dispersion!$AH$11)),'Emissions (start here)'!BP171*2000*453.59/8760/3600*Dispersion!$AH$11,0)</f>
        <v>0</v>
      </c>
      <c r="EE171" s="74">
        <f>IF(AND(ISNUMBER('Emissions (start here)'!BQ171),ISNUMBER(Dispersion!$AI$8)),'Emissions (start here)'!BQ171*453.59/3600*Dispersion!$AI$8,0)</f>
        <v>0</v>
      </c>
      <c r="EF171" s="74">
        <f>IF(AND(ISNUMBER('Emissions (start here)'!BQ171),ISNUMBER(Dispersion!$AI$9)),'Emissions (start here)'!BQ171*453.59/3600*Dispersion!$AI$9,0)</f>
        <v>0</v>
      </c>
      <c r="EG171" s="74">
        <f>IF(AND(ISNUMBER('Emissions (start here)'!BR171),ISNUMBER(Dispersion!$AI$10)),'Emissions (start here)'!BR171*2000*453.59/8760/3600*Dispersion!$AI$10,0)</f>
        <v>0</v>
      </c>
      <c r="EH171" s="74">
        <f>IF(AND(ISNUMBER('Emissions (start here)'!BR171),ISNUMBER(Dispersion!$AI$11)),'Emissions (start here)'!BR171*2000*453.59/8760/3600*Dispersion!$AI$11,0)</f>
        <v>0</v>
      </c>
      <c r="EI171" s="74">
        <f>IF(AND(ISNUMBER('Emissions (start here)'!BS171),ISNUMBER(Dispersion!$AJ$8)),'Emissions (start here)'!BS171*453.59/3600*Dispersion!$AJ$8,0)</f>
        <v>0</v>
      </c>
      <c r="EJ171" s="74">
        <f>IF(AND(ISNUMBER('Emissions (start here)'!BS171),ISNUMBER(Dispersion!$AJ$9)),'Emissions (start here)'!BS171*453.59/3600*Dispersion!$AJ$9,0)</f>
        <v>0</v>
      </c>
      <c r="EK171" s="74">
        <f>IF(AND(ISNUMBER('Emissions (start here)'!BT171),ISNUMBER(Dispersion!$AJ$10)),'Emissions (start here)'!BT171*2000*453.59/8760/3600*Dispersion!$AJ$10,0)</f>
        <v>0</v>
      </c>
      <c r="EL171" s="74">
        <f>IF(AND(ISNUMBER('Emissions (start here)'!BT171),ISNUMBER(Dispersion!$AJ$11)),'Emissions (start here)'!BT171*2000*453.59/8760/3600*Dispersion!$AJ$11,0)</f>
        <v>0</v>
      </c>
      <c r="EM171" s="74">
        <f>IF(AND(ISNUMBER('Emissions (start here)'!BU171),ISNUMBER(Dispersion!$AK$8)),'Emissions (start here)'!BU171*453.59/3600*Dispersion!$AK$8,0)</f>
        <v>0</v>
      </c>
      <c r="EN171" s="74">
        <f>IF(AND(ISNUMBER('Emissions (start here)'!BU171),ISNUMBER(Dispersion!$AK$9)),'Emissions (start here)'!BU171*453.59/3600*Dispersion!$AK$9,0)</f>
        <v>0</v>
      </c>
      <c r="EO171" s="74">
        <f>IF(AND(ISNUMBER('Emissions (start here)'!BV171),ISNUMBER(Dispersion!$AK$10)),'Emissions (start here)'!BV171*2000*453.59/8760/3600*Dispersion!$AK$10,0)</f>
        <v>0</v>
      </c>
      <c r="EP171" s="74">
        <f>IF(AND(ISNUMBER('Emissions (start here)'!BV171),ISNUMBER(Dispersion!$AK$11)),'Emissions (start here)'!BV171*2000*453.59/8760/3600*Dispersion!$AK$11,0)</f>
        <v>0</v>
      </c>
      <c r="EQ171" s="74">
        <f>IF(AND(ISNUMBER('Emissions (start here)'!BW171),ISNUMBER(Dispersion!$AL$8)),'Emissions (start here)'!BW171*453.59/3600*Dispersion!$AL$8,0)</f>
        <v>0</v>
      </c>
      <c r="ER171" s="74">
        <f>IF(AND(ISNUMBER('Emissions (start here)'!BW171),ISNUMBER(Dispersion!$AL$9)),'Emissions (start here)'!BW171*453.59/3600*Dispersion!$AL$9,0)</f>
        <v>0</v>
      </c>
      <c r="ES171" s="74">
        <f>IF(AND(ISNUMBER('Emissions (start here)'!BX171),ISNUMBER(Dispersion!$AL$10)),'Emissions (start here)'!BX171*2000*453.59/8760/3600*Dispersion!$AL$10,0)</f>
        <v>0</v>
      </c>
      <c r="ET171" s="74">
        <f>IF(AND(ISNUMBER('Emissions (start here)'!BX171),ISNUMBER(Dispersion!$AL$11)),'Emissions (start here)'!BX171*2000*453.59/8760/3600*Dispersion!$AL$11,0)</f>
        <v>0</v>
      </c>
      <c r="EU171" s="74">
        <f>IF(AND(ISNUMBER('Emissions (start here)'!BY171),ISNUMBER(Dispersion!$AM$8)),'Emissions (start here)'!BY171*453.59/3600*Dispersion!$AM$8,0)</f>
        <v>0</v>
      </c>
      <c r="EV171" s="74">
        <f>IF(AND(ISNUMBER('Emissions (start here)'!BY171),ISNUMBER(Dispersion!$AM$9)),'Emissions (start here)'!BY171*453.59/3600*Dispersion!$AM$9,0)</f>
        <v>0</v>
      </c>
      <c r="EW171" s="74">
        <f>IF(AND(ISNUMBER('Emissions (start here)'!BZ171),ISNUMBER(Dispersion!$AM$10)),'Emissions (start here)'!BZ171*2000*453.59/8760/3600*Dispersion!$AM$10,0)</f>
        <v>0</v>
      </c>
      <c r="EX171" s="74">
        <f>IF(AND(ISNUMBER('Emissions (start here)'!BZ171),ISNUMBER(Dispersion!$AM$11)),'Emissions (start here)'!BZ171*2000*453.59/8760/3600*Dispersion!$AM$11,0)</f>
        <v>0</v>
      </c>
      <c r="EY171" s="74">
        <f>IF(AND(ISNUMBER('Emissions (start here)'!CA171),ISNUMBER(Dispersion!$AN$8)),'Emissions (start here)'!CA171*453.59/3600*Dispersion!$AN$8,0)</f>
        <v>0</v>
      </c>
      <c r="EZ171" s="74">
        <f>IF(AND(ISNUMBER('Emissions (start here)'!CA171),ISNUMBER(Dispersion!$AN$9)),'Emissions (start here)'!CA171*453.59/3600*Dispersion!$AN$9,0)</f>
        <v>0</v>
      </c>
      <c r="FA171" s="74">
        <f>IF(AND(ISNUMBER('Emissions (start here)'!CB171),ISNUMBER(Dispersion!$AN$10)),'Emissions (start here)'!CB171*2000*453.59/8760/3600*Dispersion!$AN$10,0)</f>
        <v>0</v>
      </c>
      <c r="FB171" s="74">
        <f>IF(AND(ISNUMBER('Emissions (start here)'!CB171),ISNUMBER(Dispersion!$AN$11)),'Emissions (start here)'!CB171*2000*453.59/8760/3600*Dispersion!$AN$11,0)</f>
        <v>0</v>
      </c>
      <c r="FC171" s="74">
        <f>IF(AND(ISNUMBER('Emissions (start here)'!CC171),ISNUMBER(Dispersion!$AO$8)),'Emissions (start here)'!CC171*453.59/3600*Dispersion!$AO$8,0)</f>
        <v>0</v>
      </c>
      <c r="FD171" s="74">
        <f>IF(AND(ISNUMBER('Emissions (start here)'!CC171),ISNUMBER(Dispersion!$AO$9)),'Emissions (start here)'!CC171*453.59/3600*Dispersion!$AO$9,0)</f>
        <v>0</v>
      </c>
      <c r="FE171" s="74">
        <f>IF(AND(ISNUMBER('Emissions (start here)'!CD171),ISNUMBER(Dispersion!$AO$10)),'Emissions (start here)'!CD171*2000*453.59/8760/3600*Dispersion!$AO$10,0)</f>
        <v>0</v>
      </c>
      <c r="FF171" s="74">
        <f>IF(AND(ISNUMBER('Emissions (start here)'!CD171),ISNUMBER(Dispersion!$AO$11)),'Emissions (start here)'!CD171*2000*453.59/8760/3600*Dispersion!$AO$11,0)</f>
        <v>0</v>
      </c>
      <c r="FG171" s="74">
        <f>IF(AND(ISNUMBER('Emissions (start here)'!CE171),ISNUMBER(Dispersion!$AP$8)),'Emissions (start here)'!CE171*453.59/3600*Dispersion!$AP$8,0)</f>
        <v>0</v>
      </c>
      <c r="FH171" s="74">
        <f>IF(AND(ISNUMBER('Emissions (start here)'!CE171),ISNUMBER(Dispersion!$AP$9)),'Emissions (start here)'!CE171*453.59/3600*Dispersion!$AP$9,0)</f>
        <v>0</v>
      </c>
      <c r="FI171" s="74">
        <f>IF(AND(ISNUMBER('Emissions (start here)'!CF171),ISNUMBER(Dispersion!$AP$10)),'Emissions (start here)'!CF171*2000*453.59/8760/3600*Dispersion!$AP$10,0)</f>
        <v>0</v>
      </c>
      <c r="FJ171" s="74">
        <f>IF(AND(ISNUMBER('Emissions (start here)'!CF171),ISNUMBER(Dispersion!$AP$11)),'Emissions (start here)'!CF171*2000*453.59/8760/3600*Dispersion!$AP$11,0)</f>
        <v>0</v>
      </c>
      <c r="FK171" s="74">
        <f>IF(AND(ISNUMBER('Emissions (start here)'!CG171),ISNUMBER(Dispersion!$AQ$8)),'Emissions (start here)'!CG171*453.59/3600*Dispersion!$AQ$8,0)</f>
        <v>0</v>
      </c>
      <c r="FL171" s="74">
        <f>IF(AND(ISNUMBER('Emissions (start here)'!CG171),ISNUMBER(Dispersion!$AQ$9)),'Emissions (start here)'!CG171*453.59/3600*Dispersion!$AQ$9,0)</f>
        <v>0</v>
      </c>
      <c r="FM171" s="74">
        <f>IF(AND(ISNUMBER('Emissions (start here)'!CH171),ISNUMBER(Dispersion!$AQ$10)),'Emissions (start here)'!CH171*2000*453.59/8760/3600*Dispersion!$AQ$10,0)</f>
        <v>0</v>
      </c>
      <c r="FN171" s="74">
        <f>IF(AND(ISNUMBER('Emissions (start here)'!CH171),ISNUMBER(Dispersion!$AQ$11)),'Emissions (start here)'!CH171*2000*453.59/8760/3600*Dispersion!$AQ$11,0)</f>
        <v>0</v>
      </c>
      <c r="FO171" s="74">
        <f>IF(AND(ISNUMBER('Emissions (start here)'!CI171),ISNUMBER(Dispersion!$AR$8)),'Emissions (start here)'!CI171*453.59/3600*Dispersion!$AR$8,0)</f>
        <v>0</v>
      </c>
      <c r="FP171" s="74">
        <f>IF(AND(ISNUMBER('Emissions (start here)'!CI171),ISNUMBER(Dispersion!$AR$9)),'Emissions (start here)'!CI171*453.59/3600*Dispersion!$AR$9,0)</f>
        <v>0</v>
      </c>
      <c r="FQ171" s="74">
        <f>IF(AND(ISNUMBER('Emissions (start here)'!CJ171),ISNUMBER(Dispersion!$AR$10)),'Emissions (start here)'!CJ171*2000*453.59/8760/3600*Dispersion!$AR$10,0)</f>
        <v>0</v>
      </c>
      <c r="FR171" s="74">
        <f>IF(AND(ISNUMBER('Emissions (start here)'!CJ171),ISNUMBER(Dispersion!$AR$11)),'Emissions (start here)'!CJ171*2000*453.59/8760/3600*Dispersion!$AR$11,0)</f>
        <v>0</v>
      </c>
      <c r="FS171" s="74">
        <f>IF(AND(ISNUMBER('Emissions (start here)'!CK171),ISNUMBER(Dispersion!$AS$8)),'Emissions (start here)'!CK171*453.59/3600*Dispersion!$AS$8,0)</f>
        <v>0</v>
      </c>
      <c r="FT171" s="74">
        <f>IF(AND(ISNUMBER('Emissions (start here)'!CK171),ISNUMBER(Dispersion!$AS$9)),'Emissions (start here)'!CK171*453.59/3600*Dispersion!$AS$9,0)</f>
        <v>0</v>
      </c>
      <c r="FU171" s="74">
        <f>IF(AND(ISNUMBER('Emissions (start here)'!CL171),ISNUMBER(Dispersion!$AS$10)),'Emissions (start here)'!CL171*2000*453.59/8760/3600*Dispersion!$AS$10,0)</f>
        <v>0</v>
      </c>
      <c r="FV171" s="74">
        <f>IF(AND(ISNUMBER('Emissions (start here)'!CL171),ISNUMBER(Dispersion!$AS$11)),'Emissions (start here)'!CL171*2000*453.59/8760/3600*Dispersion!$AS$11,0)</f>
        <v>0</v>
      </c>
      <c r="FW171" s="74">
        <f>IF(AND(ISNUMBER('Emissions (start here)'!CM171),ISNUMBER(Dispersion!$AT$8)),'Emissions (start here)'!CM171*453.59/3600*Dispersion!$AT$8,0)</f>
        <v>0</v>
      </c>
      <c r="FX171" s="74">
        <f>IF(AND(ISNUMBER('Emissions (start here)'!CM171),ISNUMBER(Dispersion!$AT$9)),'Emissions (start here)'!CM171*453.59/3600*Dispersion!$AT$9,0)</f>
        <v>0</v>
      </c>
      <c r="FY171" s="74">
        <f>IF(AND(ISNUMBER('Emissions (start here)'!CN171),ISNUMBER(Dispersion!$AT$10)),'Emissions (start here)'!CN171*2000*453.59/8760/3600*Dispersion!$AT$10,0)</f>
        <v>0</v>
      </c>
      <c r="FZ171" s="74">
        <f>IF(AND(ISNUMBER('Emissions (start here)'!CN171),ISNUMBER(Dispersion!$AT$11)),'Emissions (start here)'!CN171*2000*453.59/8760/3600*Dispersion!$AT$11,0)</f>
        <v>0</v>
      </c>
      <c r="GA171" s="74">
        <f>IF(AND(ISNUMBER('Emissions (start here)'!CO171),ISNUMBER(Dispersion!$AU$8)),'Emissions (start here)'!CO171*453.59/3600*Dispersion!$AU$8,0)</f>
        <v>0</v>
      </c>
      <c r="GB171" s="74">
        <f>IF(AND(ISNUMBER('Emissions (start here)'!CO171),ISNUMBER(Dispersion!$AU$9)),'Emissions (start here)'!CO171*453.59/3600*Dispersion!$AU$9,0)</f>
        <v>0</v>
      </c>
      <c r="GC171" s="74">
        <f>IF(AND(ISNUMBER('Emissions (start here)'!CP171),ISNUMBER(Dispersion!$AU$10)),'Emissions (start here)'!CP171*2000*453.59/8760/3600*Dispersion!$AU$10,0)</f>
        <v>0</v>
      </c>
      <c r="GD171" s="74">
        <f>IF(AND(ISNUMBER('Emissions (start here)'!CP171),ISNUMBER(Dispersion!$AU$11)),'Emissions (start here)'!CP171*2000*453.59/8760/3600*Dispersion!$AU$11,0)</f>
        <v>0</v>
      </c>
      <c r="GE171" s="74">
        <f>IF(AND(ISNUMBER('Emissions (start here)'!CQ171),ISNUMBER(Dispersion!$AV$8)),'Emissions (start here)'!CQ171*453.59/3600*Dispersion!$AV$8,0)</f>
        <v>0</v>
      </c>
      <c r="GF171" s="74">
        <f>IF(AND(ISNUMBER('Emissions (start here)'!CQ171),ISNUMBER(Dispersion!$AV$9)),'Emissions (start here)'!CQ171*453.59/3600*Dispersion!$AV$9,0)</f>
        <v>0</v>
      </c>
      <c r="GG171" s="74">
        <f>IF(AND(ISNUMBER('Emissions (start here)'!CR171),ISNUMBER(Dispersion!$AV$10)),'Emissions (start here)'!CR171*2000*453.59/8760/3600*Dispersion!$AV$10,0)</f>
        <v>0</v>
      </c>
      <c r="GH171" s="74">
        <f>IF(AND(ISNUMBER('Emissions (start here)'!CR171),ISNUMBER(Dispersion!$AV$11)),'Emissions (start here)'!CR171*2000*453.59/8760/3600*Dispersion!$AV$11,0)</f>
        <v>0</v>
      </c>
      <c r="GI171" s="74">
        <f>IF(AND(ISNUMBER('Emissions (start here)'!CS171),ISNUMBER(Dispersion!$AW$8)),'Emissions (start here)'!CS171*453.59/3600*Dispersion!$AW$8,0)</f>
        <v>0</v>
      </c>
      <c r="GJ171" s="74">
        <f>IF(AND(ISNUMBER('Emissions (start here)'!CS171),ISNUMBER(Dispersion!$AW$9)),'Emissions (start here)'!CS171*453.59/3600*Dispersion!$AW$9,0)</f>
        <v>0</v>
      </c>
      <c r="GK171" s="74">
        <f>IF(AND(ISNUMBER('Emissions (start here)'!CT171),ISNUMBER(Dispersion!$AW$10)),'Emissions (start here)'!CT171*2000*453.59/8760/3600*Dispersion!$AW$10,0)</f>
        <v>0</v>
      </c>
      <c r="GL171" s="74">
        <f>IF(AND(ISNUMBER('Emissions (start here)'!CT171),ISNUMBER(Dispersion!$AW$11)),'Emissions (start here)'!CT171*2000*453.59/8760/3600*Dispersion!$AW$11,0)</f>
        <v>0</v>
      </c>
      <c r="GM171" s="74">
        <f>IF(AND(ISNUMBER('Emissions (start here)'!CU171),ISNUMBER(Dispersion!$AX$8)),'Emissions (start here)'!CU171*453.59/3600*Dispersion!$AX$8,0)</f>
        <v>0</v>
      </c>
      <c r="GN171" s="74">
        <f>IF(AND(ISNUMBER('Emissions (start here)'!CU171),ISNUMBER(Dispersion!$AX$9)),'Emissions (start here)'!CU171*453.59/3600*Dispersion!$AX$9,0)</f>
        <v>0</v>
      </c>
      <c r="GO171" s="74">
        <f>IF(AND(ISNUMBER('Emissions (start here)'!CV171),ISNUMBER(Dispersion!$AX$10)),'Emissions (start here)'!CV171*2000*453.59/8760/3600*Dispersion!$AX$10,0)</f>
        <v>0</v>
      </c>
      <c r="GP171" s="74">
        <f>IF(AND(ISNUMBER('Emissions (start here)'!CV171),ISNUMBER(Dispersion!$AX$11)),'Emissions (start here)'!CV171*2000*453.59/8760/3600*Dispersion!$AX$11,0)</f>
        <v>0</v>
      </c>
      <c r="GQ171" s="74">
        <f>IF(AND(ISNUMBER('Emissions (start here)'!CW171),ISNUMBER(Dispersion!$AY$8)),'Emissions (start here)'!CW171*453.59/3600*Dispersion!$AY$8,0)</f>
        <v>0</v>
      </c>
      <c r="GR171" s="74">
        <f>IF(AND(ISNUMBER('Emissions (start here)'!CW171),ISNUMBER(Dispersion!$AY$9)),'Emissions (start here)'!CW171*453.59/3600*Dispersion!$AY$9,0)</f>
        <v>0</v>
      </c>
      <c r="GS171" s="74">
        <f>IF(AND(ISNUMBER('Emissions (start here)'!CX171),ISNUMBER(Dispersion!$AY$10)),'Emissions (start here)'!CX171*2000*453.59/8760/3600*Dispersion!$AY$10,0)</f>
        <v>0</v>
      </c>
      <c r="GT171" s="74">
        <f>IF(AND(ISNUMBER('Emissions (start here)'!CX171),ISNUMBER(Dispersion!$AY$11)),'Emissions (start here)'!CX171*2000*453.59/8760/3600*Dispersion!$AY$11,0)</f>
        <v>0</v>
      </c>
      <c r="GU171" s="74">
        <f>IF(AND(ISNUMBER('Emissions (start here)'!CY171),ISNUMBER(Dispersion!$AZ$8)),'Emissions (start here)'!CY171*453.59/3600*Dispersion!$AZ$8,0)</f>
        <v>0</v>
      </c>
      <c r="GV171" s="74">
        <f>IF(AND(ISNUMBER('Emissions (start here)'!CY171),ISNUMBER(Dispersion!$AZ$9)),'Emissions (start here)'!CY171*453.59/3600*Dispersion!$AZ$9,0)</f>
        <v>0</v>
      </c>
      <c r="GW171" s="74">
        <f>IF(AND(ISNUMBER('Emissions (start here)'!CZ171),ISNUMBER(Dispersion!$AZ$10)),'Emissions (start here)'!CZ171*2000*453.59/8760/3600*Dispersion!$AZ$10,0)</f>
        <v>0</v>
      </c>
      <c r="GX171" s="74">
        <f>IF(AND(ISNUMBER('Emissions (start here)'!CZ171),ISNUMBER(Dispersion!$AZ$11)),'Emissions (start here)'!CZ171*2000*453.59/8760/3600*Dispersion!$AZ$11,0)</f>
        <v>0</v>
      </c>
    </row>
    <row r="172" spans="1:206" x14ac:dyDescent="0.2">
      <c r="A172" s="51" t="str">
        <f>'Tox Values'!C172</f>
        <v>62-73-7</v>
      </c>
      <c r="B172" s="94" t="str">
        <f>'Tox Values'!D172</f>
        <v>Dichlorvos</v>
      </c>
      <c r="C172" s="96">
        <f t="shared" si="9"/>
        <v>0</v>
      </c>
      <c r="D172" s="74">
        <f t="shared" si="10"/>
        <v>0</v>
      </c>
      <c r="E172" s="74">
        <f t="shared" si="11"/>
        <v>0</v>
      </c>
      <c r="F172" s="99">
        <f t="shared" si="12"/>
        <v>0</v>
      </c>
      <c r="G172" s="97">
        <f>IF(AND(ISNUMBER('Emissions (start here)'!E172),ISNUMBER(Dispersion!$C$8)),'Emissions (start here)'!E172*453.59/3600*Dispersion!$C$8,0)</f>
        <v>0</v>
      </c>
      <c r="H172" s="74">
        <f>IF(AND(ISNUMBER('Emissions (start here)'!E172),ISNUMBER(Dispersion!$C$9)),'Emissions (start here)'!E172*453.59/3600*Dispersion!$C$9,0)</f>
        <v>0</v>
      </c>
      <c r="I172" s="74">
        <f>IF(AND(ISNUMBER('Emissions (start here)'!F172),ISNUMBER(Dispersion!$C$10)),'Emissions (start here)'!F172*2000*453.59/8760/3600*Dispersion!$C$10,0)</f>
        <v>0</v>
      </c>
      <c r="J172" s="74">
        <f>IF(AND(ISNUMBER('Emissions (start here)'!F172),ISNUMBER(Dispersion!$C$11)),'Emissions (start here)'!F172*2000*453.59/8760/3600*Dispersion!$C$11,0)</f>
        <v>0</v>
      </c>
      <c r="K172" s="74">
        <f>IF(AND(ISNUMBER('Emissions (start here)'!G172),ISNUMBER(Dispersion!$D$8)),'Emissions (start here)'!G172*453.59/3600*Dispersion!$D$8,0)</f>
        <v>0</v>
      </c>
      <c r="L172" s="74">
        <f>IF(AND(ISNUMBER('Emissions (start here)'!G172),ISNUMBER(Dispersion!$D$9)),'Emissions (start here)'!G172*453.59/3600*Dispersion!$D$9,0)</f>
        <v>0</v>
      </c>
      <c r="M172" s="74">
        <f>IF(AND(ISNUMBER('Emissions (start here)'!H172),ISNUMBER(Dispersion!$D$10)),'Emissions (start here)'!H172*2000*453.59/8760/3600*Dispersion!$D$10,0)</f>
        <v>0</v>
      </c>
      <c r="N172" s="74">
        <f>IF(AND(ISNUMBER('Emissions (start here)'!H172),ISNUMBER(Dispersion!$D$11)),'Emissions (start here)'!H172*2000*453.59/8760/3600*Dispersion!$D$11,0)</f>
        <v>0</v>
      </c>
      <c r="O172" s="74">
        <f>IF(AND(ISNUMBER('Emissions (start here)'!I172),ISNUMBER(Dispersion!$E$8)),'Emissions (start here)'!I172*453.59/3600*Dispersion!$E$8,0)</f>
        <v>0</v>
      </c>
      <c r="P172" s="74">
        <f>IF(AND(ISNUMBER('Emissions (start here)'!I172),ISNUMBER(Dispersion!$E$9)),'Emissions (start here)'!I172*453.59/3600*Dispersion!$E$9,0)</f>
        <v>0</v>
      </c>
      <c r="Q172" s="74">
        <f>IF(AND(ISNUMBER('Emissions (start here)'!J172),ISNUMBER(Dispersion!$E$10)),'Emissions (start here)'!J172*2000*453.59/8760/3600*Dispersion!$E$10,0)</f>
        <v>0</v>
      </c>
      <c r="R172" s="74">
        <f>IF(AND(ISNUMBER('Emissions (start here)'!J172),ISNUMBER(Dispersion!$E$11)),'Emissions (start here)'!J172*2000*453.59/8760/3600*Dispersion!$E$11,0)</f>
        <v>0</v>
      </c>
      <c r="S172" s="74">
        <f>IF(AND(ISNUMBER('Emissions (start here)'!K172),ISNUMBER(Dispersion!$F$8)),'Emissions (start here)'!K172*453.59/3600*Dispersion!$F$8,0)</f>
        <v>0</v>
      </c>
      <c r="T172" s="74">
        <f>IF(AND(ISNUMBER('Emissions (start here)'!K172),ISNUMBER(Dispersion!$F$9)),'Emissions (start here)'!K172*453.59/3600*Dispersion!$F$9,0)</f>
        <v>0</v>
      </c>
      <c r="U172" s="74">
        <f>IF(AND(ISNUMBER('Emissions (start here)'!L172),ISNUMBER(Dispersion!$F$10)),'Emissions (start here)'!L172*2000*453.59/8760/3600*Dispersion!$F$10,0)</f>
        <v>0</v>
      </c>
      <c r="V172" s="74">
        <f>IF(AND(ISNUMBER('Emissions (start here)'!L172),ISNUMBER(Dispersion!$F$11)),'Emissions (start here)'!L172*2000*453.59/8760/3600*Dispersion!$F$11,0)</f>
        <v>0</v>
      </c>
      <c r="W172" s="74">
        <f>IF(AND(ISNUMBER('Emissions (start here)'!M172),ISNUMBER(Dispersion!$G$8)),'Emissions (start here)'!M172*453.59/3600*Dispersion!$G$8,0)</f>
        <v>0</v>
      </c>
      <c r="X172" s="74">
        <f>IF(AND(ISNUMBER('Emissions (start here)'!M172),ISNUMBER(Dispersion!$G$9)),'Emissions (start here)'!M172*453.59/3600*Dispersion!$G$9,0)</f>
        <v>0</v>
      </c>
      <c r="Y172" s="74">
        <f>IF(AND(ISNUMBER('Emissions (start here)'!N172),ISNUMBER(Dispersion!$G$10)),'Emissions (start here)'!N172*2000*453.59/8760/3600*Dispersion!$G$10,0)</f>
        <v>0</v>
      </c>
      <c r="Z172" s="74">
        <f>IF(AND(ISNUMBER('Emissions (start here)'!N172),ISNUMBER(Dispersion!$G$11)),'Emissions (start here)'!N172*2000*453.59/8760/3600*Dispersion!$G$11,0)</f>
        <v>0</v>
      </c>
      <c r="AA172" s="74">
        <f>IF(AND(ISNUMBER('Emissions (start here)'!O172),ISNUMBER(Dispersion!$H$8)),'Emissions (start here)'!O172*453.59/3600*Dispersion!$H$8,0)</f>
        <v>0</v>
      </c>
      <c r="AB172" s="74">
        <f>IF(AND(ISNUMBER('Emissions (start here)'!O172),ISNUMBER(Dispersion!$H$9)),'Emissions (start here)'!O172*453.59/3600*Dispersion!$H$9,0)</f>
        <v>0</v>
      </c>
      <c r="AC172" s="74">
        <f>IF(AND(ISNUMBER('Emissions (start here)'!P172),ISNUMBER(Dispersion!$H$10)),'Emissions (start here)'!P172*2000*453.59/8760/3600*Dispersion!$H$10,0)</f>
        <v>0</v>
      </c>
      <c r="AD172" s="74">
        <f>IF(AND(ISNUMBER('Emissions (start here)'!P172),ISNUMBER(Dispersion!$H$11)),'Emissions (start here)'!P172*2000*453.59/8760/3600*Dispersion!$H$11,0)</f>
        <v>0</v>
      </c>
      <c r="AE172" s="74">
        <f>IF(AND(ISNUMBER('Emissions (start here)'!Q172),ISNUMBER(Dispersion!$I$8)),'Emissions (start here)'!Q172*453.59/3600*Dispersion!$I$8,0)</f>
        <v>0</v>
      </c>
      <c r="AF172" s="74">
        <f>IF(AND(ISNUMBER('Emissions (start here)'!Q172),ISNUMBER(Dispersion!$I$9)),'Emissions (start here)'!Q172*453.59/3600*Dispersion!$I$9,0)</f>
        <v>0</v>
      </c>
      <c r="AG172" s="74">
        <f>IF(AND(ISNUMBER('Emissions (start here)'!R172),ISNUMBER(Dispersion!$I$10)),'Emissions (start here)'!R172*2000*453.59/8760/3600*Dispersion!$I$10,0)</f>
        <v>0</v>
      </c>
      <c r="AH172" s="74">
        <f>IF(AND(ISNUMBER('Emissions (start here)'!R172),ISNUMBER(Dispersion!$I$11)),'Emissions (start here)'!R172*2000*453.59/8760/3600*Dispersion!$I$11,0)</f>
        <v>0</v>
      </c>
      <c r="AI172" s="74">
        <f>IF(AND(ISNUMBER('Emissions (start here)'!S172),ISNUMBER(Dispersion!$J$8)),'Emissions (start here)'!S172*453.59/3600*Dispersion!$J$8,0)</f>
        <v>0</v>
      </c>
      <c r="AJ172" s="74">
        <f>IF(AND(ISNUMBER('Emissions (start here)'!S172),ISNUMBER(Dispersion!$J$9)),'Emissions (start here)'!S172*453.59/3600*Dispersion!$J$9,0)</f>
        <v>0</v>
      </c>
      <c r="AK172" s="74">
        <f>IF(AND(ISNUMBER('Emissions (start here)'!T172),ISNUMBER(Dispersion!$J$10)),'Emissions (start here)'!T172*2000*453.59/8760/3600*Dispersion!$J$10,0)</f>
        <v>0</v>
      </c>
      <c r="AL172" s="74">
        <f>IF(AND(ISNUMBER('Emissions (start here)'!T172),ISNUMBER(Dispersion!$J$11)),'Emissions (start here)'!T172*2000*453.59/8760/3600*Dispersion!$J$11,0)</f>
        <v>0</v>
      </c>
      <c r="AM172" s="74">
        <f>IF(AND(ISNUMBER('Emissions (start here)'!U172),ISNUMBER(Dispersion!$K$8)),'Emissions (start here)'!U172*453.59/3600*Dispersion!$K$8,0)</f>
        <v>0</v>
      </c>
      <c r="AN172" s="74">
        <f>IF(AND(ISNUMBER('Emissions (start here)'!U172),ISNUMBER(Dispersion!$K$9)),'Emissions (start here)'!U172*453.59/3600*Dispersion!$K$9,0)</f>
        <v>0</v>
      </c>
      <c r="AO172" s="74">
        <f>IF(AND(ISNUMBER('Emissions (start here)'!V172),ISNUMBER(Dispersion!$K$10)),'Emissions (start here)'!V172*2000*453.59/8760/3600*Dispersion!$K$10,0)</f>
        <v>0</v>
      </c>
      <c r="AP172" s="74">
        <f>IF(AND(ISNUMBER('Emissions (start here)'!V172),ISNUMBER(Dispersion!$K$11)),'Emissions (start here)'!V172*2000*453.59/8760/3600*Dispersion!$K$11,0)</f>
        <v>0</v>
      </c>
      <c r="AQ172" s="74">
        <f>IF(AND(ISNUMBER('Emissions (start here)'!W172),ISNUMBER(Dispersion!$L$8)),'Emissions (start here)'!W172*453.59/3600*Dispersion!$L$8,0)</f>
        <v>0</v>
      </c>
      <c r="AR172" s="74">
        <f>IF(AND(ISNUMBER('Emissions (start here)'!W172),ISNUMBER(Dispersion!$L$9)),'Emissions (start here)'!W172*453.59/3600*Dispersion!$L$9,0)</f>
        <v>0</v>
      </c>
      <c r="AS172" s="74">
        <f>IF(AND(ISNUMBER('Emissions (start here)'!X172),ISNUMBER(Dispersion!$L$10)),'Emissions (start here)'!X172*2000*453.59/8760/3600*Dispersion!$L$10,0)</f>
        <v>0</v>
      </c>
      <c r="AT172" s="74">
        <f>IF(AND(ISNUMBER('Emissions (start here)'!X172),ISNUMBER(Dispersion!$L$11)),'Emissions (start here)'!X172*2000*453.59/8760/3600*Dispersion!$L$11,0)</f>
        <v>0</v>
      </c>
      <c r="AU172" s="74">
        <f>IF(AND(ISNUMBER('Emissions (start here)'!Y172),ISNUMBER(Dispersion!$M$8)),'Emissions (start here)'!Y172*453.59/3600*Dispersion!$M$8,0)</f>
        <v>0</v>
      </c>
      <c r="AV172" s="74">
        <f>IF(AND(ISNUMBER('Emissions (start here)'!Y172),ISNUMBER(Dispersion!$M$9)),'Emissions (start here)'!Y172*453.59/3600*Dispersion!$M$9,0)</f>
        <v>0</v>
      </c>
      <c r="AW172" s="74">
        <f>IF(AND(ISNUMBER('Emissions (start here)'!Z172),ISNUMBER(Dispersion!$M$10)),'Emissions (start here)'!Z172*2000*453.59/8760/3600*Dispersion!$M$10,0)</f>
        <v>0</v>
      </c>
      <c r="AX172" s="74">
        <f>IF(AND(ISNUMBER('Emissions (start here)'!Z172),ISNUMBER(Dispersion!$M$11)),'Emissions (start here)'!Z172*2000*453.59/8760/3600*Dispersion!$M$11,0)</f>
        <v>0</v>
      </c>
      <c r="AY172" s="74">
        <f>IF(AND(ISNUMBER('Emissions (start here)'!AA172),ISNUMBER(Dispersion!$N$8)),'Emissions (start here)'!AA172*453.59/3600*Dispersion!$N$8,0)</f>
        <v>0</v>
      </c>
      <c r="AZ172" s="74">
        <f>IF(AND(ISNUMBER('Emissions (start here)'!AA172),ISNUMBER(Dispersion!$N$9)),'Emissions (start here)'!AA172*453.59/3600*Dispersion!$N$9,0)</f>
        <v>0</v>
      </c>
      <c r="BA172" s="74">
        <f>IF(AND(ISNUMBER('Emissions (start here)'!AB172),ISNUMBER(Dispersion!$N$10)),'Emissions (start here)'!AB172*2000*453.59/8760/3600*Dispersion!$N$10,0)</f>
        <v>0</v>
      </c>
      <c r="BB172" s="74">
        <f>IF(AND(ISNUMBER('Emissions (start here)'!AB172),ISNUMBER(Dispersion!$N$11)),'Emissions (start here)'!AB172*2000*453.59/8760/3600*Dispersion!$N$11,0)</f>
        <v>0</v>
      </c>
      <c r="BC172" s="74">
        <f>IF(AND(ISNUMBER('Emissions (start here)'!AC172),ISNUMBER(Dispersion!$O$8)),'Emissions (start here)'!AC172*453.59/3600*Dispersion!$O$8,0)</f>
        <v>0</v>
      </c>
      <c r="BD172" s="74">
        <f>IF(AND(ISNUMBER('Emissions (start here)'!AC172),ISNUMBER(Dispersion!$O$9)),'Emissions (start here)'!AC172*453.59/3600*Dispersion!$O$9,0)</f>
        <v>0</v>
      </c>
      <c r="BE172" s="74">
        <f>IF(AND(ISNUMBER('Emissions (start here)'!AD172),ISNUMBER(Dispersion!$O$10)),'Emissions (start here)'!AD172*2000*453.59/8760/3600*Dispersion!$O$10,0)</f>
        <v>0</v>
      </c>
      <c r="BF172" s="74">
        <f>IF(AND(ISNUMBER('Emissions (start here)'!AD172),ISNUMBER(Dispersion!$O$11)),'Emissions (start here)'!AD172*2000*453.59/8760/3600*Dispersion!$O$11,0)</f>
        <v>0</v>
      </c>
      <c r="BG172" s="74">
        <f>IF(AND(ISNUMBER('Emissions (start here)'!AE172),ISNUMBER(Dispersion!$P$8)),'Emissions (start here)'!AE172*453.59/3600*Dispersion!$P$8,0)</f>
        <v>0</v>
      </c>
      <c r="BH172" s="74">
        <f>IF(AND(ISNUMBER('Emissions (start here)'!AE172),ISNUMBER(Dispersion!$P$9)),'Emissions (start here)'!AE172*453.59/3600*Dispersion!$P$9,0)</f>
        <v>0</v>
      </c>
      <c r="BI172" s="74">
        <f>IF(AND(ISNUMBER('Emissions (start here)'!AF172),ISNUMBER(Dispersion!$P$10)),'Emissions (start here)'!AF172*2000*453.59/8760/3600*Dispersion!$P$10,0)</f>
        <v>0</v>
      </c>
      <c r="BJ172" s="74">
        <f>IF(AND(ISNUMBER('Emissions (start here)'!AF172),ISNUMBER(Dispersion!$P$11)),'Emissions (start here)'!AF172*2000*453.59/8760/3600*Dispersion!$P$11,0)</f>
        <v>0</v>
      </c>
      <c r="BK172" s="74">
        <f>IF(AND(ISNUMBER('Emissions (start here)'!AG172),ISNUMBER(Dispersion!$Q$8)),'Emissions (start here)'!AG172*453.59/3600*Dispersion!$Q$8,0)</f>
        <v>0</v>
      </c>
      <c r="BL172" s="74">
        <f>IF(AND(ISNUMBER('Emissions (start here)'!AG172),ISNUMBER(Dispersion!$Q$9)),'Emissions (start here)'!AG172*453.59/3600*Dispersion!$Q$9,0)</f>
        <v>0</v>
      </c>
      <c r="BM172" s="74">
        <f>IF(AND(ISNUMBER('Emissions (start here)'!AH172),ISNUMBER(Dispersion!$Q$10)),'Emissions (start here)'!AH172*2000*453.59/8760/3600*Dispersion!$Q$10,0)</f>
        <v>0</v>
      </c>
      <c r="BN172" s="74">
        <f>IF(AND(ISNUMBER('Emissions (start here)'!AH172),ISNUMBER(Dispersion!$Q$11)),'Emissions (start here)'!AH172*2000*453.59/8760/3600*Dispersion!$Q$11,0)</f>
        <v>0</v>
      </c>
      <c r="BO172" s="74">
        <f>IF(AND(ISNUMBER('Emissions (start here)'!AI172),ISNUMBER(Dispersion!$R$8)),'Emissions (start here)'!AI172*453.59/3600*Dispersion!$R$8,0)</f>
        <v>0</v>
      </c>
      <c r="BP172" s="74">
        <f>IF(AND(ISNUMBER('Emissions (start here)'!AI172),ISNUMBER(Dispersion!$R$9)),'Emissions (start here)'!AI172*453.59/3600*Dispersion!$R$9,0)</f>
        <v>0</v>
      </c>
      <c r="BQ172" s="74">
        <f>IF(AND(ISNUMBER('Emissions (start here)'!AJ172),ISNUMBER(Dispersion!$R$10)),'Emissions (start here)'!AJ172*2000*453.59/8760/3600*Dispersion!$R$10,0)</f>
        <v>0</v>
      </c>
      <c r="BR172" s="74">
        <f>IF(AND(ISNUMBER('Emissions (start here)'!AJ172),ISNUMBER(Dispersion!$R$11)),'Emissions (start here)'!AJ172*2000*453.59/8760/3600*Dispersion!$R$11,0)</f>
        <v>0</v>
      </c>
      <c r="BS172" s="74">
        <f>IF(AND(ISNUMBER('Emissions (start here)'!AK172),ISNUMBER(Dispersion!$S$8)),'Emissions (start here)'!AK172*453.59/3600*Dispersion!$S$8,0)</f>
        <v>0</v>
      </c>
      <c r="BT172" s="74">
        <f>IF(AND(ISNUMBER('Emissions (start here)'!AK172),ISNUMBER(Dispersion!$S$9)),'Emissions (start here)'!AK172*453.59/3600*Dispersion!$S$9,0)</f>
        <v>0</v>
      </c>
      <c r="BU172" s="74">
        <f>IF(AND(ISNUMBER('Emissions (start here)'!AL172),ISNUMBER(Dispersion!$S$10)),'Emissions (start here)'!AL172*2000*453.59/8760/3600*Dispersion!$S$10,0)</f>
        <v>0</v>
      </c>
      <c r="BV172" s="74">
        <f>IF(AND(ISNUMBER('Emissions (start here)'!AL172),ISNUMBER(Dispersion!$S$11)),'Emissions (start here)'!AL172*2000*453.59/8760/3600*Dispersion!$S$11,0)</f>
        <v>0</v>
      </c>
      <c r="BW172" s="74">
        <f>IF(AND(ISNUMBER('Emissions (start here)'!AM172),ISNUMBER(Dispersion!$T$8)),'Emissions (start here)'!AM172*453.59/3600*Dispersion!$T$8,0)</f>
        <v>0</v>
      </c>
      <c r="BX172" s="74">
        <f>IF(AND(ISNUMBER('Emissions (start here)'!AM172),ISNUMBER(Dispersion!$T$9)),'Emissions (start here)'!AM172*453.59/3600*Dispersion!$T$9,0)</f>
        <v>0</v>
      </c>
      <c r="BY172" s="74">
        <f>IF(AND(ISNUMBER('Emissions (start here)'!AN172),ISNUMBER(Dispersion!$T$10)),'Emissions (start here)'!AN172*2000*453.59/8760/3600*Dispersion!$T$10,0)</f>
        <v>0</v>
      </c>
      <c r="BZ172" s="74">
        <f>IF(AND(ISNUMBER('Emissions (start here)'!AN172),ISNUMBER(Dispersion!$T$11)),'Emissions (start here)'!AN172*2000*453.59/8760/3600*Dispersion!$T$11,0)</f>
        <v>0</v>
      </c>
      <c r="CA172" s="74">
        <f>IF(AND(ISNUMBER('Emissions (start here)'!AO172),ISNUMBER(Dispersion!$U$8)),'Emissions (start here)'!AO172*453.59/3600*Dispersion!$U$8,0)</f>
        <v>0</v>
      </c>
      <c r="CB172" s="74">
        <f>IF(AND(ISNUMBER('Emissions (start here)'!AO172),ISNUMBER(Dispersion!$U$9)),'Emissions (start here)'!AO172*453.59/3600*Dispersion!$U$9,0)</f>
        <v>0</v>
      </c>
      <c r="CC172" s="74">
        <f>IF(AND(ISNUMBER('Emissions (start here)'!AP172),ISNUMBER(Dispersion!$U$10)),'Emissions (start here)'!AP172*2000*453.59/8760/3600*Dispersion!$U$10,0)</f>
        <v>0</v>
      </c>
      <c r="CD172" s="74">
        <f>IF(AND(ISNUMBER('Emissions (start here)'!AP172),ISNUMBER(Dispersion!$U$11)),'Emissions (start here)'!AP172*2000*453.59/8760/3600*Dispersion!$U$11,0)</f>
        <v>0</v>
      </c>
      <c r="CE172" s="74">
        <f>IF(AND(ISNUMBER('Emissions (start here)'!AQ172),ISNUMBER(Dispersion!$V$8)),'Emissions (start here)'!AQ172*453.59/3600*Dispersion!$V$8,0)</f>
        <v>0</v>
      </c>
      <c r="CF172" s="74">
        <f>IF(AND(ISNUMBER('Emissions (start here)'!AQ172),ISNUMBER(Dispersion!$V$9)),'Emissions (start here)'!AQ172*453.59/3600*Dispersion!$V$9,0)</f>
        <v>0</v>
      </c>
      <c r="CG172" s="74">
        <f>IF(AND(ISNUMBER('Emissions (start here)'!AR172),ISNUMBER(Dispersion!$V$10)),'Emissions (start here)'!AR172*2000*453.59/8760/3600*Dispersion!$V$10,0)</f>
        <v>0</v>
      </c>
      <c r="CH172" s="74">
        <f>IF(AND(ISNUMBER('Emissions (start here)'!AR172),ISNUMBER(Dispersion!$V$11)),'Emissions (start here)'!AR172*2000*453.59/8760/3600*Dispersion!$V$11,0)</f>
        <v>0</v>
      </c>
      <c r="CI172" s="74">
        <f>IF(AND(ISNUMBER('Emissions (start here)'!AS172),ISNUMBER(Dispersion!$W$8)),'Emissions (start here)'!AS172*453.59/3600*Dispersion!$W$8,0)</f>
        <v>0</v>
      </c>
      <c r="CJ172" s="74">
        <f>IF(AND(ISNUMBER('Emissions (start here)'!AS172),ISNUMBER(Dispersion!$W$9)),'Emissions (start here)'!AS172*453.59/3600*Dispersion!$W$9,0)</f>
        <v>0</v>
      </c>
      <c r="CK172" s="74">
        <f>IF(AND(ISNUMBER('Emissions (start here)'!AT172),ISNUMBER(Dispersion!$W$10)),'Emissions (start here)'!AT172*2000*453.59/8760/3600*Dispersion!$W$10,0)</f>
        <v>0</v>
      </c>
      <c r="CL172" s="74">
        <f>IF(AND(ISNUMBER('Emissions (start here)'!AT172),ISNUMBER(Dispersion!$W$11)),'Emissions (start here)'!AT172*2000*453.59/8760/3600*Dispersion!$W$11,0)</f>
        <v>0</v>
      </c>
      <c r="CM172" s="74">
        <f>IF(AND(ISNUMBER('Emissions (start here)'!AU172),ISNUMBER(Dispersion!$X$8)),'Emissions (start here)'!AU172*453.59/3600*Dispersion!$X$8,0)</f>
        <v>0</v>
      </c>
      <c r="CN172" s="74">
        <f>IF(AND(ISNUMBER('Emissions (start here)'!AU172),ISNUMBER(Dispersion!$X$9)),'Emissions (start here)'!AU172*453.59/3600*Dispersion!$X$9,0)</f>
        <v>0</v>
      </c>
      <c r="CO172" s="74">
        <f>IF(AND(ISNUMBER('Emissions (start here)'!AV172),ISNUMBER(Dispersion!$X$10)),'Emissions (start here)'!AV172*2000*453.59/8760/3600*Dispersion!$X$10,0)</f>
        <v>0</v>
      </c>
      <c r="CP172" s="74">
        <f>IF(AND(ISNUMBER('Emissions (start here)'!AV172),ISNUMBER(Dispersion!$X$11)),'Emissions (start here)'!AV172*2000*453.59/8760/3600*Dispersion!$X$11,0)</f>
        <v>0</v>
      </c>
      <c r="CQ172" s="74">
        <f>IF(AND(ISNUMBER('Emissions (start here)'!AW172),ISNUMBER(Dispersion!$Y$8)),'Emissions (start here)'!AW172*453.59/3600*Dispersion!$Y$8,0)</f>
        <v>0</v>
      </c>
      <c r="CR172" s="74">
        <f>IF(AND(ISNUMBER('Emissions (start here)'!AW172),ISNUMBER(Dispersion!$Y$9)),'Emissions (start here)'!AW172*453.59/3600*Dispersion!$Y$9,0)</f>
        <v>0</v>
      </c>
      <c r="CS172" s="74">
        <f>IF(AND(ISNUMBER('Emissions (start here)'!AX172),ISNUMBER(Dispersion!$Y$10)),'Emissions (start here)'!AX172*2000*453.59/8760/3600*Dispersion!$Y$10,0)</f>
        <v>0</v>
      </c>
      <c r="CT172" s="74">
        <f>IF(AND(ISNUMBER('Emissions (start here)'!AX172),ISNUMBER(Dispersion!$Y$11)),'Emissions (start here)'!AX172*2000*453.59/8760/3600*Dispersion!$Y$11,0)</f>
        <v>0</v>
      </c>
      <c r="CU172" s="74">
        <f>IF(AND(ISNUMBER('Emissions (start here)'!AY172),ISNUMBER(Dispersion!$Z$8)),'Emissions (start here)'!AY172*453.59/3600*Dispersion!$Z$8,0)</f>
        <v>0</v>
      </c>
      <c r="CV172" s="74">
        <f>IF(AND(ISNUMBER('Emissions (start here)'!AY172),ISNUMBER(Dispersion!$Z$9)),'Emissions (start here)'!AY172*453.59/3600*Dispersion!$Z$9,0)</f>
        <v>0</v>
      </c>
      <c r="CW172" s="74">
        <f>IF(AND(ISNUMBER('Emissions (start here)'!AZ172),ISNUMBER(Dispersion!$Z$10)),'Emissions (start here)'!AZ172*2000*453.59/8760/3600*Dispersion!$Z$10,0)</f>
        <v>0</v>
      </c>
      <c r="CX172" s="74">
        <f>IF(AND(ISNUMBER('Emissions (start here)'!AZ172),ISNUMBER(Dispersion!$Z$11)),'Emissions (start here)'!AZ172*2000*453.59/8760/3600*Dispersion!$Z$11,0)</f>
        <v>0</v>
      </c>
      <c r="CY172" s="74">
        <f>IF(AND(ISNUMBER('Emissions (start here)'!BA172),ISNUMBER(Dispersion!$AA$8)),'Emissions (start here)'!BA172*453.59/3600*Dispersion!$AA$8,0)</f>
        <v>0</v>
      </c>
      <c r="CZ172" s="74">
        <f>IF(AND(ISNUMBER('Emissions (start here)'!BA172),ISNUMBER(Dispersion!$AA$9)),'Emissions (start here)'!BA172*453.59/3600*Dispersion!$AA$9,0)</f>
        <v>0</v>
      </c>
      <c r="DA172" s="74">
        <f>IF(AND(ISNUMBER('Emissions (start here)'!BB172),ISNUMBER(Dispersion!$AA$10)),'Emissions (start here)'!BB172*2000*453.59/8760/3600*Dispersion!$AA$10,0)</f>
        <v>0</v>
      </c>
      <c r="DB172" s="74">
        <f>IF(AND(ISNUMBER('Emissions (start here)'!BB172),ISNUMBER(Dispersion!$AA$11)),'Emissions (start here)'!BB172*2000*453.59/8760/3600*Dispersion!$AA$11,0)</f>
        <v>0</v>
      </c>
      <c r="DC172" s="74">
        <f>IF(AND(ISNUMBER('Emissions (start here)'!BC172),ISNUMBER(Dispersion!$AB$8)),'Emissions (start here)'!BC172*453.59/3600*Dispersion!$AB$8,0)</f>
        <v>0</v>
      </c>
      <c r="DD172" s="74">
        <f>IF(AND(ISNUMBER('Emissions (start here)'!BC172),ISNUMBER(Dispersion!$AB$9)),'Emissions (start here)'!BC172*453.59/3600*Dispersion!$AB$9,0)</f>
        <v>0</v>
      </c>
      <c r="DE172" s="74">
        <f>IF(AND(ISNUMBER('Emissions (start here)'!BD172),ISNUMBER(Dispersion!$AB$10)),'Emissions (start here)'!BD172*2000*453.59/8760/3600*Dispersion!$AB$10,0)</f>
        <v>0</v>
      </c>
      <c r="DF172" s="74">
        <f>IF(AND(ISNUMBER('Emissions (start here)'!BD172),ISNUMBER(Dispersion!$AB$11)),'Emissions (start here)'!BD172*2000*453.59/8760/3600*Dispersion!$AB$11,0)</f>
        <v>0</v>
      </c>
      <c r="DG172" s="74">
        <f>IF(AND(ISNUMBER('Emissions (start here)'!BE172),ISNUMBER(Dispersion!$AC$8)),'Emissions (start here)'!BE172*453.59/3600*Dispersion!$AC$8,0)</f>
        <v>0</v>
      </c>
      <c r="DH172" s="74">
        <f>IF(AND(ISNUMBER('Emissions (start here)'!BE172),ISNUMBER(Dispersion!$AC$9)),'Emissions (start here)'!BE172*453.59/3600*Dispersion!$AC$9,0)</f>
        <v>0</v>
      </c>
      <c r="DI172" s="74">
        <f>IF(AND(ISNUMBER('Emissions (start here)'!BF172),ISNUMBER(Dispersion!$AC$10)),'Emissions (start here)'!BF172*2000*453.59/8760/3600*Dispersion!$AC$10,0)</f>
        <v>0</v>
      </c>
      <c r="DJ172" s="74">
        <f>IF(AND(ISNUMBER('Emissions (start here)'!BF172),ISNUMBER(Dispersion!$AC$11)),'Emissions (start here)'!BF172*2000*453.59/8760/3600*Dispersion!$AC$11,0)</f>
        <v>0</v>
      </c>
      <c r="DK172" s="74">
        <f>IF(AND(ISNUMBER('Emissions (start here)'!BG172),ISNUMBER(Dispersion!$AD$8)),'Emissions (start here)'!BG172*453.59/3600*Dispersion!$AD$8,0)</f>
        <v>0</v>
      </c>
      <c r="DL172" s="74">
        <f>IF(AND(ISNUMBER('Emissions (start here)'!BG172),ISNUMBER(Dispersion!$AD$9)),'Emissions (start here)'!BG172*453.59/3600*Dispersion!$AD$9,0)</f>
        <v>0</v>
      </c>
      <c r="DM172" s="74">
        <f>IF(AND(ISNUMBER('Emissions (start here)'!BH172),ISNUMBER(Dispersion!$AD$10)),'Emissions (start here)'!BH172*2000*453.59/8760/3600*Dispersion!$AD$10,0)</f>
        <v>0</v>
      </c>
      <c r="DN172" s="74">
        <f>IF(AND(ISNUMBER('Emissions (start here)'!BH172),ISNUMBER(Dispersion!$AD$11)),'Emissions (start here)'!BH172*2000*453.59/8760/3600*Dispersion!$AD$11,0)</f>
        <v>0</v>
      </c>
      <c r="DO172" s="74">
        <f>IF(AND(ISNUMBER('Emissions (start here)'!BI172),ISNUMBER(Dispersion!$AE$8)),'Emissions (start here)'!BI172*453.59/3600*Dispersion!$AE$8,0)</f>
        <v>0</v>
      </c>
      <c r="DP172" s="74">
        <f>IF(AND(ISNUMBER('Emissions (start here)'!BI172),ISNUMBER(Dispersion!$AE$9)),'Emissions (start here)'!BI172*453.59/3600*Dispersion!$AE$9,0)</f>
        <v>0</v>
      </c>
      <c r="DQ172" s="74">
        <f>IF(AND(ISNUMBER('Emissions (start here)'!BJ172),ISNUMBER(Dispersion!$AE$10)),'Emissions (start here)'!BJ172*2000*453.59/8760/3600*Dispersion!$AE$10,0)</f>
        <v>0</v>
      </c>
      <c r="DR172" s="74">
        <f>IF(AND(ISNUMBER('Emissions (start here)'!BJ172),ISNUMBER(Dispersion!$AE$11)),'Emissions (start here)'!BJ172*2000*453.59/8760/3600*Dispersion!$AE$11,0)</f>
        <v>0</v>
      </c>
      <c r="DS172" s="74">
        <f>IF(AND(ISNUMBER('Emissions (start here)'!BK172),ISNUMBER(Dispersion!$AF$8)),'Emissions (start here)'!BK172*453.59/3600*Dispersion!$AF$8,0)</f>
        <v>0</v>
      </c>
      <c r="DT172" s="74">
        <f>IF(AND(ISNUMBER('Emissions (start here)'!BK172),ISNUMBER(Dispersion!$AF$9)),'Emissions (start here)'!BK172*453.59/3600*Dispersion!$AF$9,0)</f>
        <v>0</v>
      </c>
      <c r="DU172" s="74">
        <f>IF(AND(ISNUMBER('Emissions (start here)'!BL172),ISNUMBER(Dispersion!$AF$10)),'Emissions (start here)'!BL172*2000*453.59/8760/3600*Dispersion!$AF$10,0)</f>
        <v>0</v>
      </c>
      <c r="DV172" s="74">
        <f>IF(AND(ISNUMBER('Emissions (start here)'!BL172),ISNUMBER(Dispersion!$AF$11)),'Emissions (start here)'!BL172*2000*453.59/8760/3600*Dispersion!$AF$11,0)</f>
        <v>0</v>
      </c>
      <c r="DW172" s="74">
        <f>IF(AND(ISNUMBER('Emissions (start here)'!BM172),ISNUMBER(Dispersion!$AG$8)),'Emissions (start here)'!BM172*453.59/3600*Dispersion!$AG$8,0)</f>
        <v>0</v>
      </c>
      <c r="DX172" s="74">
        <f>IF(AND(ISNUMBER('Emissions (start here)'!BM172),ISNUMBER(Dispersion!$AG$9)),'Emissions (start here)'!BM172*453.59/3600*Dispersion!$AG$9,0)</f>
        <v>0</v>
      </c>
      <c r="DY172" s="74">
        <f>IF(AND(ISNUMBER('Emissions (start here)'!BN172),ISNUMBER(Dispersion!$AG$10)),'Emissions (start here)'!BN172*2000*453.59/8760/3600*Dispersion!$AG$10,0)</f>
        <v>0</v>
      </c>
      <c r="DZ172" s="74">
        <f>IF(AND(ISNUMBER('Emissions (start here)'!BN172),ISNUMBER(Dispersion!$AG$11)),'Emissions (start here)'!BN172*2000*453.59/8760/3600*Dispersion!$AG$11,0)</f>
        <v>0</v>
      </c>
      <c r="EA172" s="74">
        <f>IF(AND(ISNUMBER('Emissions (start here)'!BO172),ISNUMBER(Dispersion!$AH$8)),'Emissions (start here)'!BO172*453.59/3600*Dispersion!$AH$8,0)</f>
        <v>0</v>
      </c>
      <c r="EB172" s="74">
        <f>IF(AND(ISNUMBER('Emissions (start here)'!BO172),ISNUMBER(Dispersion!$AH$9)),'Emissions (start here)'!BO172*453.59/3600*Dispersion!$AH$9,0)</f>
        <v>0</v>
      </c>
      <c r="EC172" s="74">
        <f>IF(AND(ISNUMBER('Emissions (start here)'!BP172),ISNUMBER(Dispersion!$AH$10)),'Emissions (start here)'!BP172*2000*453.59/8760/3600*Dispersion!$AH$10,0)</f>
        <v>0</v>
      </c>
      <c r="ED172" s="74">
        <f>IF(AND(ISNUMBER('Emissions (start here)'!BP172),ISNUMBER(Dispersion!$AH$11)),'Emissions (start here)'!BP172*2000*453.59/8760/3600*Dispersion!$AH$11,0)</f>
        <v>0</v>
      </c>
      <c r="EE172" s="74">
        <f>IF(AND(ISNUMBER('Emissions (start here)'!BQ172),ISNUMBER(Dispersion!$AI$8)),'Emissions (start here)'!BQ172*453.59/3600*Dispersion!$AI$8,0)</f>
        <v>0</v>
      </c>
      <c r="EF172" s="74">
        <f>IF(AND(ISNUMBER('Emissions (start here)'!BQ172),ISNUMBER(Dispersion!$AI$9)),'Emissions (start here)'!BQ172*453.59/3600*Dispersion!$AI$9,0)</f>
        <v>0</v>
      </c>
      <c r="EG172" s="74">
        <f>IF(AND(ISNUMBER('Emissions (start here)'!BR172),ISNUMBER(Dispersion!$AI$10)),'Emissions (start here)'!BR172*2000*453.59/8760/3600*Dispersion!$AI$10,0)</f>
        <v>0</v>
      </c>
      <c r="EH172" s="74">
        <f>IF(AND(ISNUMBER('Emissions (start here)'!BR172),ISNUMBER(Dispersion!$AI$11)),'Emissions (start here)'!BR172*2000*453.59/8760/3600*Dispersion!$AI$11,0)</f>
        <v>0</v>
      </c>
      <c r="EI172" s="74">
        <f>IF(AND(ISNUMBER('Emissions (start here)'!BS172),ISNUMBER(Dispersion!$AJ$8)),'Emissions (start here)'!BS172*453.59/3600*Dispersion!$AJ$8,0)</f>
        <v>0</v>
      </c>
      <c r="EJ172" s="74">
        <f>IF(AND(ISNUMBER('Emissions (start here)'!BS172),ISNUMBER(Dispersion!$AJ$9)),'Emissions (start here)'!BS172*453.59/3600*Dispersion!$AJ$9,0)</f>
        <v>0</v>
      </c>
      <c r="EK172" s="74">
        <f>IF(AND(ISNUMBER('Emissions (start here)'!BT172),ISNUMBER(Dispersion!$AJ$10)),'Emissions (start here)'!BT172*2000*453.59/8760/3600*Dispersion!$AJ$10,0)</f>
        <v>0</v>
      </c>
      <c r="EL172" s="74">
        <f>IF(AND(ISNUMBER('Emissions (start here)'!BT172),ISNUMBER(Dispersion!$AJ$11)),'Emissions (start here)'!BT172*2000*453.59/8760/3600*Dispersion!$AJ$11,0)</f>
        <v>0</v>
      </c>
      <c r="EM172" s="74">
        <f>IF(AND(ISNUMBER('Emissions (start here)'!BU172),ISNUMBER(Dispersion!$AK$8)),'Emissions (start here)'!BU172*453.59/3600*Dispersion!$AK$8,0)</f>
        <v>0</v>
      </c>
      <c r="EN172" s="74">
        <f>IF(AND(ISNUMBER('Emissions (start here)'!BU172),ISNUMBER(Dispersion!$AK$9)),'Emissions (start here)'!BU172*453.59/3600*Dispersion!$AK$9,0)</f>
        <v>0</v>
      </c>
      <c r="EO172" s="74">
        <f>IF(AND(ISNUMBER('Emissions (start here)'!BV172),ISNUMBER(Dispersion!$AK$10)),'Emissions (start here)'!BV172*2000*453.59/8760/3600*Dispersion!$AK$10,0)</f>
        <v>0</v>
      </c>
      <c r="EP172" s="74">
        <f>IF(AND(ISNUMBER('Emissions (start here)'!BV172),ISNUMBER(Dispersion!$AK$11)),'Emissions (start here)'!BV172*2000*453.59/8760/3600*Dispersion!$AK$11,0)</f>
        <v>0</v>
      </c>
      <c r="EQ172" s="74">
        <f>IF(AND(ISNUMBER('Emissions (start here)'!BW172),ISNUMBER(Dispersion!$AL$8)),'Emissions (start here)'!BW172*453.59/3600*Dispersion!$AL$8,0)</f>
        <v>0</v>
      </c>
      <c r="ER172" s="74">
        <f>IF(AND(ISNUMBER('Emissions (start here)'!BW172),ISNUMBER(Dispersion!$AL$9)),'Emissions (start here)'!BW172*453.59/3600*Dispersion!$AL$9,0)</f>
        <v>0</v>
      </c>
      <c r="ES172" s="74">
        <f>IF(AND(ISNUMBER('Emissions (start here)'!BX172),ISNUMBER(Dispersion!$AL$10)),'Emissions (start here)'!BX172*2000*453.59/8760/3600*Dispersion!$AL$10,0)</f>
        <v>0</v>
      </c>
      <c r="ET172" s="74">
        <f>IF(AND(ISNUMBER('Emissions (start here)'!BX172),ISNUMBER(Dispersion!$AL$11)),'Emissions (start here)'!BX172*2000*453.59/8760/3600*Dispersion!$AL$11,0)</f>
        <v>0</v>
      </c>
      <c r="EU172" s="74">
        <f>IF(AND(ISNUMBER('Emissions (start here)'!BY172),ISNUMBER(Dispersion!$AM$8)),'Emissions (start here)'!BY172*453.59/3600*Dispersion!$AM$8,0)</f>
        <v>0</v>
      </c>
      <c r="EV172" s="74">
        <f>IF(AND(ISNUMBER('Emissions (start here)'!BY172),ISNUMBER(Dispersion!$AM$9)),'Emissions (start here)'!BY172*453.59/3600*Dispersion!$AM$9,0)</f>
        <v>0</v>
      </c>
      <c r="EW172" s="74">
        <f>IF(AND(ISNUMBER('Emissions (start here)'!BZ172),ISNUMBER(Dispersion!$AM$10)),'Emissions (start here)'!BZ172*2000*453.59/8760/3600*Dispersion!$AM$10,0)</f>
        <v>0</v>
      </c>
      <c r="EX172" s="74">
        <f>IF(AND(ISNUMBER('Emissions (start here)'!BZ172),ISNUMBER(Dispersion!$AM$11)),'Emissions (start here)'!BZ172*2000*453.59/8760/3600*Dispersion!$AM$11,0)</f>
        <v>0</v>
      </c>
      <c r="EY172" s="74">
        <f>IF(AND(ISNUMBER('Emissions (start here)'!CA172),ISNUMBER(Dispersion!$AN$8)),'Emissions (start here)'!CA172*453.59/3600*Dispersion!$AN$8,0)</f>
        <v>0</v>
      </c>
      <c r="EZ172" s="74">
        <f>IF(AND(ISNUMBER('Emissions (start here)'!CA172),ISNUMBER(Dispersion!$AN$9)),'Emissions (start here)'!CA172*453.59/3600*Dispersion!$AN$9,0)</f>
        <v>0</v>
      </c>
      <c r="FA172" s="74">
        <f>IF(AND(ISNUMBER('Emissions (start here)'!CB172),ISNUMBER(Dispersion!$AN$10)),'Emissions (start here)'!CB172*2000*453.59/8760/3600*Dispersion!$AN$10,0)</f>
        <v>0</v>
      </c>
      <c r="FB172" s="74">
        <f>IF(AND(ISNUMBER('Emissions (start here)'!CB172),ISNUMBER(Dispersion!$AN$11)),'Emissions (start here)'!CB172*2000*453.59/8760/3600*Dispersion!$AN$11,0)</f>
        <v>0</v>
      </c>
      <c r="FC172" s="74">
        <f>IF(AND(ISNUMBER('Emissions (start here)'!CC172),ISNUMBER(Dispersion!$AO$8)),'Emissions (start here)'!CC172*453.59/3600*Dispersion!$AO$8,0)</f>
        <v>0</v>
      </c>
      <c r="FD172" s="74">
        <f>IF(AND(ISNUMBER('Emissions (start here)'!CC172),ISNUMBER(Dispersion!$AO$9)),'Emissions (start here)'!CC172*453.59/3600*Dispersion!$AO$9,0)</f>
        <v>0</v>
      </c>
      <c r="FE172" s="74">
        <f>IF(AND(ISNUMBER('Emissions (start here)'!CD172),ISNUMBER(Dispersion!$AO$10)),'Emissions (start here)'!CD172*2000*453.59/8760/3600*Dispersion!$AO$10,0)</f>
        <v>0</v>
      </c>
      <c r="FF172" s="74">
        <f>IF(AND(ISNUMBER('Emissions (start here)'!CD172),ISNUMBER(Dispersion!$AO$11)),'Emissions (start here)'!CD172*2000*453.59/8760/3600*Dispersion!$AO$11,0)</f>
        <v>0</v>
      </c>
      <c r="FG172" s="74">
        <f>IF(AND(ISNUMBER('Emissions (start here)'!CE172),ISNUMBER(Dispersion!$AP$8)),'Emissions (start here)'!CE172*453.59/3600*Dispersion!$AP$8,0)</f>
        <v>0</v>
      </c>
      <c r="FH172" s="74">
        <f>IF(AND(ISNUMBER('Emissions (start here)'!CE172),ISNUMBER(Dispersion!$AP$9)),'Emissions (start here)'!CE172*453.59/3600*Dispersion!$AP$9,0)</f>
        <v>0</v>
      </c>
      <c r="FI172" s="74">
        <f>IF(AND(ISNUMBER('Emissions (start here)'!CF172),ISNUMBER(Dispersion!$AP$10)),'Emissions (start here)'!CF172*2000*453.59/8760/3600*Dispersion!$AP$10,0)</f>
        <v>0</v>
      </c>
      <c r="FJ172" s="74">
        <f>IF(AND(ISNUMBER('Emissions (start here)'!CF172),ISNUMBER(Dispersion!$AP$11)),'Emissions (start here)'!CF172*2000*453.59/8760/3600*Dispersion!$AP$11,0)</f>
        <v>0</v>
      </c>
      <c r="FK172" s="74">
        <f>IF(AND(ISNUMBER('Emissions (start here)'!CG172),ISNUMBER(Dispersion!$AQ$8)),'Emissions (start here)'!CG172*453.59/3600*Dispersion!$AQ$8,0)</f>
        <v>0</v>
      </c>
      <c r="FL172" s="74">
        <f>IF(AND(ISNUMBER('Emissions (start here)'!CG172),ISNUMBER(Dispersion!$AQ$9)),'Emissions (start here)'!CG172*453.59/3600*Dispersion!$AQ$9,0)</f>
        <v>0</v>
      </c>
      <c r="FM172" s="74">
        <f>IF(AND(ISNUMBER('Emissions (start here)'!CH172),ISNUMBER(Dispersion!$AQ$10)),'Emissions (start here)'!CH172*2000*453.59/8760/3600*Dispersion!$AQ$10,0)</f>
        <v>0</v>
      </c>
      <c r="FN172" s="74">
        <f>IF(AND(ISNUMBER('Emissions (start here)'!CH172),ISNUMBER(Dispersion!$AQ$11)),'Emissions (start here)'!CH172*2000*453.59/8760/3600*Dispersion!$AQ$11,0)</f>
        <v>0</v>
      </c>
      <c r="FO172" s="74">
        <f>IF(AND(ISNUMBER('Emissions (start here)'!CI172),ISNUMBER(Dispersion!$AR$8)),'Emissions (start here)'!CI172*453.59/3600*Dispersion!$AR$8,0)</f>
        <v>0</v>
      </c>
      <c r="FP172" s="74">
        <f>IF(AND(ISNUMBER('Emissions (start here)'!CI172),ISNUMBER(Dispersion!$AR$9)),'Emissions (start here)'!CI172*453.59/3600*Dispersion!$AR$9,0)</f>
        <v>0</v>
      </c>
      <c r="FQ172" s="74">
        <f>IF(AND(ISNUMBER('Emissions (start here)'!CJ172),ISNUMBER(Dispersion!$AR$10)),'Emissions (start here)'!CJ172*2000*453.59/8760/3600*Dispersion!$AR$10,0)</f>
        <v>0</v>
      </c>
      <c r="FR172" s="74">
        <f>IF(AND(ISNUMBER('Emissions (start here)'!CJ172),ISNUMBER(Dispersion!$AR$11)),'Emissions (start here)'!CJ172*2000*453.59/8760/3600*Dispersion!$AR$11,0)</f>
        <v>0</v>
      </c>
      <c r="FS172" s="74">
        <f>IF(AND(ISNUMBER('Emissions (start here)'!CK172),ISNUMBER(Dispersion!$AS$8)),'Emissions (start here)'!CK172*453.59/3600*Dispersion!$AS$8,0)</f>
        <v>0</v>
      </c>
      <c r="FT172" s="74">
        <f>IF(AND(ISNUMBER('Emissions (start here)'!CK172),ISNUMBER(Dispersion!$AS$9)),'Emissions (start here)'!CK172*453.59/3600*Dispersion!$AS$9,0)</f>
        <v>0</v>
      </c>
      <c r="FU172" s="74">
        <f>IF(AND(ISNUMBER('Emissions (start here)'!CL172),ISNUMBER(Dispersion!$AS$10)),'Emissions (start here)'!CL172*2000*453.59/8760/3600*Dispersion!$AS$10,0)</f>
        <v>0</v>
      </c>
      <c r="FV172" s="74">
        <f>IF(AND(ISNUMBER('Emissions (start here)'!CL172),ISNUMBER(Dispersion!$AS$11)),'Emissions (start here)'!CL172*2000*453.59/8760/3600*Dispersion!$AS$11,0)</f>
        <v>0</v>
      </c>
      <c r="FW172" s="74">
        <f>IF(AND(ISNUMBER('Emissions (start here)'!CM172),ISNUMBER(Dispersion!$AT$8)),'Emissions (start here)'!CM172*453.59/3600*Dispersion!$AT$8,0)</f>
        <v>0</v>
      </c>
      <c r="FX172" s="74">
        <f>IF(AND(ISNUMBER('Emissions (start here)'!CM172),ISNUMBER(Dispersion!$AT$9)),'Emissions (start here)'!CM172*453.59/3600*Dispersion!$AT$9,0)</f>
        <v>0</v>
      </c>
      <c r="FY172" s="74">
        <f>IF(AND(ISNUMBER('Emissions (start here)'!CN172),ISNUMBER(Dispersion!$AT$10)),'Emissions (start here)'!CN172*2000*453.59/8760/3600*Dispersion!$AT$10,0)</f>
        <v>0</v>
      </c>
      <c r="FZ172" s="74">
        <f>IF(AND(ISNUMBER('Emissions (start here)'!CN172),ISNUMBER(Dispersion!$AT$11)),'Emissions (start here)'!CN172*2000*453.59/8760/3600*Dispersion!$AT$11,0)</f>
        <v>0</v>
      </c>
      <c r="GA172" s="74">
        <f>IF(AND(ISNUMBER('Emissions (start here)'!CO172),ISNUMBER(Dispersion!$AU$8)),'Emissions (start here)'!CO172*453.59/3600*Dispersion!$AU$8,0)</f>
        <v>0</v>
      </c>
      <c r="GB172" s="74">
        <f>IF(AND(ISNUMBER('Emissions (start here)'!CO172),ISNUMBER(Dispersion!$AU$9)),'Emissions (start here)'!CO172*453.59/3600*Dispersion!$AU$9,0)</f>
        <v>0</v>
      </c>
      <c r="GC172" s="74">
        <f>IF(AND(ISNUMBER('Emissions (start here)'!CP172),ISNUMBER(Dispersion!$AU$10)),'Emissions (start here)'!CP172*2000*453.59/8760/3600*Dispersion!$AU$10,0)</f>
        <v>0</v>
      </c>
      <c r="GD172" s="74">
        <f>IF(AND(ISNUMBER('Emissions (start here)'!CP172),ISNUMBER(Dispersion!$AU$11)),'Emissions (start here)'!CP172*2000*453.59/8760/3600*Dispersion!$AU$11,0)</f>
        <v>0</v>
      </c>
      <c r="GE172" s="74">
        <f>IF(AND(ISNUMBER('Emissions (start here)'!CQ172),ISNUMBER(Dispersion!$AV$8)),'Emissions (start here)'!CQ172*453.59/3600*Dispersion!$AV$8,0)</f>
        <v>0</v>
      </c>
      <c r="GF172" s="74">
        <f>IF(AND(ISNUMBER('Emissions (start here)'!CQ172),ISNUMBER(Dispersion!$AV$9)),'Emissions (start here)'!CQ172*453.59/3600*Dispersion!$AV$9,0)</f>
        <v>0</v>
      </c>
      <c r="GG172" s="74">
        <f>IF(AND(ISNUMBER('Emissions (start here)'!CR172),ISNUMBER(Dispersion!$AV$10)),'Emissions (start here)'!CR172*2000*453.59/8760/3600*Dispersion!$AV$10,0)</f>
        <v>0</v>
      </c>
      <c r="GH172" s="74">
        <f>IF(AND(ISNUMBER('Emissions (start here)'!CR172),ISNUMBER(Dispersion!$AV$11)),'Emissions (start here)'!CR172*2000*453.59/8760/3600*Dispersion!$AV$11,0)</f>
        <v>0</v>
      </c>
      <c r="GI172" s="74">
        <f>IF(AND(ISNUMBER('Emissions (start here)'!CS172),ISNUMBER(Dispersion!$AW$8)),'Emissions (start here)'!CS172*453.59/3600*Dispersion!$AW$8,0)</f>
        <v>0</v>
      </c>
      <c r="GJ172" s="74">
        <f>IF(AND(ISNUMBER('Emissions (start here)'!CS172),ISNUMBER(Dispersion!$AW$9)),'Emissions (start here)'!CS172*453.59/3600*Dispersion!$AW$9,0)</f>
        <v>0</v>
      </c>
      <c r="GK172" s="74">
        <f>IF(AND(ISNUMBER('Emissions (start here)'!CT172),ISNUMBER(Dispersion!$AW$10)),'Emissions (start here)'!CT172*2000*453.59/8760/3600*Dispersion!$AW$10,0)</f>
        <v>0</v>
      </c>
      <c r="GL172" s="74">
        <f>IF(AND(ISNUMBER('Emissions (start here)'!CT172),ISNUMBER(Dispersion!$AW$11)),'Emissions (start here)'!CT172*2000*453.59/8760/3600*Dispersion!$AW$11,0)</f>
        <v>0</v>
      </c>
      <c r="GM172" s="74">
        <f>IF(AND(ISNUMBER('Emissions (start here)'!CU172),ISNUMBER(Dispersion!$AX$8)),'Emissions (start here)'!CU172*453.59/3600*Dispersion!$AX$8,0)</f>
        <v>0</v>
      </c>
      <c r="GN172" s="74">
        <f>IF(AND(ISNUMBER('Emissions (start here)'!CU172),ISNUMBER(Dispersion!$AX$9)),'Emissions (start here)'!CU172*453.59/3600*Dispersion!$AX$9,0)</f>
        <v>0</v>
      </c>
      <c r="GO172" s="74">
        <f>IF(AND(ISNUMBER('Emissions (start here)'!CV172),ISNUMBER(Dispersion!$AX$10)),'Emissions (start here)'!CV172*2000*453.59/8760/3600*Dispersion!$AX$10,0)</f>
        <v>0</v>
      </c>
      <c r="GP172" s="74">
        <f>IF(AND(ISNUMBER('Emissions (start here)'!CV172),ISNUMBER(Dispersion!$AX$11)),'Emissions (start here)'!CV172*2000*453.59/8760/3600*Dispersion!$AX$11,0)</f>
        <v>0</v>
      </c>
      <c r="GQ172" s="74">
        <f>IF(AND(ISNUMBER('Emissions (start here)'!CW172),ISNUMBER(Dispersion!$AY$8)),'Emissions (start here)'!CW172*453.59/3600*Dispersion!$AY$8,0)</f>
        <v>0</v>
      </c>
      <c r="GR172" s="74">
        <f>IF(AND(ISNUMBER('Emissions (start here)'!CW172),ISNUMBER(Dispersion!$AY$9)),'Emissions (start here)'!CW172*453.59/3600*Dispersion!$AY$9,0)</f>
        <v>0</v>
      </c>
      <c r="GS172" s="74">
        <f>IF(AND(ISNUMBER('Emissions (start here)'!CX172),ISNUMBER(Dispersion!$AY$10)),'Emissions (start here)'!CX172*2000*453.59/8760/3600*Dispersion!$AY$10,0)</f>
        <v>0</v>
      </c>
      <c r="GT172" s="74">
        <f>IF(AND(ISNUMBER('Emissions (start here)'!CX172),ISNUMBER(Dispersion!$AY$11)),'Emissions (start here)'!CX172*2000*453.59/8760/3600*Dispersion!$AY$11,0)</f>
        <v>0</v>
      </c>
      <c r="GU172" s="74">
        <f>IF(AND(ISNUMBER('Emissions (start here)'!CY172),ISNUMBER(Dispersion!$AZ$8)),'Emissions (start here)'!CY172*453.59/3600*Dispersion!$AZ$8,0)</f>
        <v>0</v>
      </c>
      <c r="GV172" s="74">
        <f>IF(AND(ISNUMBER('Emissions (start here)'!CY172),ISNUMBER(Dispersion!$AZ$9)),'Emissions (start here)'!CY172*453.59/3600*Dispersion!$AZ$9,0)</f>
        <v>0</v>
      </c>
      <c r="GW172" s="74">
        <f>IF(AND(ISNUMBER('Emissions (start here)'!CZ172),ISNUMBER(Dispersion!$AZ$10)),'Emissions (start here)'!CZ172*2000*453.59/8760/3600*Dispersion!$AZ$10,0)</f>
        <v>0</v>
      </c>
      <c r="GX172" s="74">
        <f>IF(AND(ISNUMBER('Emissions (start here)'!CZ172),ISNUMBER(Dispersion!$AZ$11)),'Emissions (start here)'!CZ172*2000*453.59/8760/3600*Dispersion!$AZ$11,0)</f>
        <v>0</v>
      </c>
    </row>
    <row r="173" spans="1:206" x14ac:dyDescent="0.2">
      <c r="A173" s="51" t="str">
        <f>'Tox Values'!C173</f>
        <v>0-02-4</v>
      </c>
      <c r="B173" s="94" t="str">
        <f>'Tox Values'!D173</f>
        <v>Diesel exhaust particulate</v>
      </c>
      <c r="C173" s="96">
        <f t="shared" si="9"/>
        <v>0</v>
      </c>
      <c r="D173" s="74">
        <f t="shared" si="10"/>
        <v>0</v>
      </c>
      <c r="E173" s="74">
        <f t="shared" si="11"/>
        <v>0</v>
      </c>
      <c r="F173" s="99">
        <f t="shared" si="12"/>
        <v>0</v>
      </c>
      <c r="G173" s="97">
        <f>IF(AND(ISNUMBER('Emissions (start here)'!E173),ISNUMBER(Dispersion!$C$8)),'Emissions (start here)'!E173*453.59/3600*Dispersion!$C$8,0)</f>
        <v>0</v>
      </c>
      <c r="H173" s="74">
        <f>IF(AND(ISNUMBER('Emissions (start here)'!E173),ISNUMBER(Dispersion!$C$9)),'Emissions (start here)'!E173*453.59/3600*Dispersion!$C$9,0)</f>
        <v>0</v>
      </c>
      <c r="I173" s="74">
        <f>IF(AND(ISNUMBER('Emissions (start here)'!F173),ISNUMBER(Dispersion!$C$10)),'Emissions (start here)'!F173*2000*453.59/8760/3600*Dispersion!$C$10,0)</f>
        <v>0</v>
      </c>
      <c r="J173" s="74">
        <f>IF(AND(ISNUMBER('Emissions (start here)'!F173),ISNUMBER(Dispersion!$C$11)),'Emissions (start here)'!F173*2000*453.59/8760/3600*Dispersion!$C$11,0)</f>
        <v>0</v>
      </c>
      <c r="K173" s="74">
        <f>IF(AND(ISNUMBER('Emissions (start here)'!G173),ISNUMBER(Dispersion!$D$8)),'Emissions (start here)'!G173*453.59/3600*Dispersion!$D$8,0)</f>
        <v>0</v>
      </c>
      <c r="L173" s="74">
        <f>IF(AND(ISNUMBER('Emissions (start here)'!G173),ISNUMBER(Dispersion!$D$9)),'Emissions (start here)'!G173*453.59/3600*Dispersion!$D$9,0)</f>
        <v>0</v>
      </c>
      <c r="M173" s="74">
        <f>IF(AND(ISNUMBER('Emissions (start here)'!H173),ISNUMBER(Dispersion!$D$10)),'Emissions (start here)'!H173*2000*453.59/8760/3600*Dispersion!$D$10,0)</f>
        <v>0</v>
      </c>
      <c r="N173" s="74">
        <f>IF(AND(ISNUMBER('Emissions (start here)'!H173),ISNUMBER(Dispersion!$D$11)),'Emissions (start here)'!H173*2000*453.59/8760/3600*Dispersion!$D$11,0)</f>
        <v>0</v>
      </c>
      <c r="O173" s="74">
        <f>IF(AND(ISNUMBER('Emissions (start here)'!I173),ISNUMBER(Dispersion!$E$8)),'Emissions (start here)'!I173*453.59/3600*Dispersion!$E$8,0)</f>
        <v>0</v>
      </c>
      <c r="P173" s="74">
        <f>IF(AND(ISNUMBER('Emissions (start here)'!I173),ISNUMBER(Dispersion!$E$9)),'Emissions (start here)'!I173*453.59/3600*Dispersion!$E$9,0)</f>
        <v>0</v>
      </c>
      <c r="Q173" s="74">
        <f>IF(AND(ISNUMBER('Emissions (start here)'!J173),ISNUMBER(Dispersion!$E$10)),'Emissions (start here)'!J173*2000*453.59/8760/3600*Dispersion!$E$10,0)</f>
        <v>0</v>
      </c>
      <c r="R173" s="74">
        <f>IF(AND(ISNUMBER('Emissions (start here)'!J173),ISNUMBER(Dispersion!$E$11)),'Emissions (start here)'!J173*2000*453.59/8760/3600*Dispersion!$E$11,0)</f>
        <v>0</v>
      </c>
      <c r="S173" s="74">
        <f>IF(AND(ISNUMBER('Emissions (start here)'!K173),ISNUMBER(Dispersion!$F$8)),'Emissions (start here)'!K173*453.59/3600*Dispersion!$F$8,0)</f>
        <v>0</v>
      </c>
      <c r="T173" s="74">
        <f>IF(AND(ISNUMBER('Emissions (start here)'!K173),ISNUMBER(Dispersion!$F$9)),'Emissions (start here)'!K173*453.59/3600*Dispersion!$F$9,0)</f>
        <v>0</v>
      </c>
      <c r="U173" s="74">
        <f>IF(AND(ISNUMBER('Emissions (start here)'!L173),ISNUMBER(Dispersion!$F$10)),'Emissions (start here)'!L173*2000*453.59/8760/3600*Dispersion!$F$10,0)</f>
        <v>0</v>
      </c>
      <c r="V173" s="74">
        <f>IF(AND(ISNUMBER('Emissions (start here)'!L173),ISNUMBER(Dispersion!$F$11)),'Emissions (start here)'!L173*2000*453.59/8760/3600*Dispersion!$F$11,0)</f>
        <v>0</v>
      </c>
      <c r="W173" s="74">
        <f>IF(AND(ISNUMBER('Emissions (start here)'!M173),ISNUMBER(Dispersion!$G$8)),'Emissions (start here)'!M173*453.59/3600*Dispersion!$G$8,0)</f>
        <v>0</v>
      </c>
      <c r="X173" s="74">
        <f>IF(AND(ISNUMBER('Emissions (start here)'!M173),ISNUMBER(Dispersion!$G$9)),'Emissions (start here)'!M173*453.59/3600*Dispersion!$G$9,0)</f>
        <v>0</v>
      </c>
      <c r="Y173" s="74">
        <f>IF(AND(ISNUMBER('Emissions (start here)'!N173),ISNUMBER(Dispersion!$G$10)),'Emissions (start here)'!N173*2000*453.59/8760/3600*Dispersion!$G$10,0)</f>
        <v>0</v>
      </c>
      <c r="Z173" s="74">
        <f>IF(AND(ISNUMBER('Emissions (start here)'!N173),ISNUMBER(Dispersion!$G$11)),'Emissions (start here)'!N173*2000*453.59/8760/3600*Dispersion!$G$11,0)</f>
        <v>0</v>
      </c>
      <c r="AA173" s="74">
        <f>IF(AND(ISNUMBER('Emissions (start here)'!O173),ISNUMBER(Dispersion!$H$8)),'Emissions (start here)'!O173*453.59/3600*Dispersion!$H$8,0)</f>
        <v>0</v>
      </c>
      <c r="AB173" s="74">
        <f>IF(AND(ISNUMBER('Emissions (start here)'!O173),ISNUMBER(Dispersion!$H$9)),'Emissions (start here)'!O173*453.59/3600*Dispersion!$H$9,0)</f>
        <v>0</v>
      </c>
      <c r="AC173" s="74">
        <f>IF(AND(ISNUMBER('Emissions (start here)'!P173),ISNUMBER(Dispersion!$H$10)),'Emissions (start here)'!P173*2000*453.59/8760/3600*Dispersion!$H$10,0)</f>
        <v>0</v>
      </c>
      <c r="AD173" s="74">
        <f>IF(AND(ISNUMBER('Emissions (start here)'!P173),ISNUMBER(Dispersion!$H$11)),'Emissions (start here)'!P173*2000*453.59/8760/3600*Dispersion!$H$11,0)</f>
        <v>0</v>
      </c>
      <c r="AE173" s="74">
        <f>IF(AND(ISNUMBER('Emissions (start here)'!Q173),ISNUMBER(Dispersion!$I$8)),'Emissions (start here)'!Q173*453.59/3600*Dispersion!$I$8,0)</f>
        <v>0</v>
      </c>
      <c r="AF173" s="74">
        <f>IF(AND(ISNUMBER('Emissions (start here)'!Q173),ISNUMBER(Dispersion!$I$9)),'Emissions (start here)'!Q173*453.59/3600*Dispersion!$I$9,0)</f>
        <v>0</v>
      </c>
      <c r="AG173" s="74">
        <f>IF(AND(ISNUMBER('Emissions (start here)'!R173),ISNUMBER(Dispersion!$I$10)),'Emissions (start here)'!R173*2000*453.59/8760/3600*Dispersion!$I$10,0)</f>
        <v>0</v>
      </c>
      <c r="AH173" s="74">
        <f>IF(AND(ISNUMBER('Emissions (start here)'!R173),ISNUMBER(Dispersion!$I$11)),'Emissions (start here)'!R173*2000*453.59/8760/3600*Dispersion!$I$11,0)</f>
        <v>0</v>
      </c>
      <c r="AI173" s="74">
        <f>IF(AND(ISNUMBER('Emissions (start here)'!S173),ISNUMBER(Dispersion!$J$8)),'Emissions (start here)'!S173*453.59/3600*Dispersion!$J$8,0)</f>
        <v>0</v>
      </c>
      <c r="AJ173" s="74">
        <f>IF(AND(ISNUMBER('Emissions (start here)'!S173),ISNUMBER(Dispersion!$J$9)),'Emissions (start here)'!S173*453.59/3600*Dispersion!$J$9,0)</f>
        <v>0</v>
      </c>
      <c r="AK173" s="74">
        <f>IF(AND(ISNUMBER('Emissions (start here)'!T173),ISNUMBER(Dispersion!$J$10)),'Emissions (start here)'!T173*2000*453.59/8760/3600*Dispersion!$J$10,0)</f>
        <v>0</v>
      </c>
      <c r="AL173" s="74">
        <f>IF(AND(ISNUMBER('Emissions (start here)'!T173),ISNUMBER(Dispersion!$J$11)),'Emissions (start here)'!T173*2000*453.59/8760/3600*Dispersion!$J$11,0)</f>
        <v>0</v>
      </c>
      <c r="AM173" s="74">
        <f>IF(AND(ISNUMBER('Emissions (start here)'!U173),ISNUMBER(Dispersion!$K$8)),'Emissions (start here)'!U173*453.59/3600*Dispersion!$K$8,0)</f>
        <v>0</v>
      </c>
      <c r="AN173" s="74">
        <f>IF(AND(ISNUMBER('Emissions (start here)'!U173),ISNUMBER(Dispersion!$K$9)),'Emissions (start here)'!U173*453.59/3600*Dispersion!$K$9,0)</f>
        <v>0</v>
      </c>
      <c r="AO173" s="74">
        <f>IF(AND(ISNUMBER('Emissions (start here)'!V173),ISNUMBER(Dispersion!$K$10)),'Emissions (start here)'!V173*2000*453.59/8760/3600*Dispersion!$K$10,0)</f>
        <v>0</v>
      </c>
      <c r="AP173" s="74">
        <f>IF(AND(ISNUMBER('Emissions (start here)'!V173),ISNUMBER(Dispersion!$K$11)),'Emissions (start here)'!V173*2000*453.59/8760/3600*Dispersion!$K$11,0)</f>
        <v>0</v>
      </c>
      <c r="AQ173" s="74">
        <f>IF(AND(ISNUMBER('Emissions (start here)'!W173),ISNUMBER(Dispersion!$L$8)),'Emissions (start here)'!W173*453.59/3600*Dispersion!$L$8,0)</f>
        <v>0</v>
      </c>
      <c r="AR173" s="74">
        <f>IF(AND(ISNUMBER('Emissions (start here)'!W173),ISNUMBER(Dispersion!$L$9)),'Emissions (start here)'!W173*453.59/3600*Dispersion!$L$9,0)</f>
        <v>0</v>
      </c>
      <c r="AS173" s="74">
        <f>IF(AND(ISNUMBER('Emissions (start here)'!X173),ISNUMBER(Dispersion!$L$10)),'Emissions (start here)'!X173*2000*453.59/8760/3600*Dispersion!$L$10,0)</f>
        <v>0</v>
      </c>
      <c r="AT173" s="74">
        <f>IF(AND(ISNUMBER('Emissions (start here)'!X173),ISNUMBER(Dispersion!$L$11)),'Emissions (start here)'!X173*2000*453.59/8760/3600*Dispersion!$L$11,0)</f>
        <v>0</v>
      </c>
      <c r="AU173" s="74">
        <f>IF(AND(ISNUMBER('Emissions (start here)'!Y173),ISNUMBER(Dispersion!$M$8)),'Emissions (start here)'!Y173*453.59/3600*Dispersion!$M$8,0)</f>
        <v>0</v>
      </c>
      <c r="AV173" s="74">
        <f>IF(AND(ISNUMBER('Emissions (start here)'!Y173),ISNUMBER(Dispersion!$M$9)),'Emissions (start here)'!Y173*453.59/3600*Dispersion!$M$9,0)</f>
        <v>0</v>
      </c>
      <c r="AW173" s="74">
        <f>IF(AND(ISNUMBER('Emissions (start here)'!Z173),ISNUMBER(Dispersion!$M$10)),'Emissions (start here)'!Z173*2000*453.59/8760/3600*Dispersion!$M$10,0)</f>
        <v>0</v>
      </c>
      <c r="AX173" s="74">
        <f>IF(AND(ISNUMBER('Emissions (start here)'!Z173),ISNUMBER(Dispersion!$M$11)),'Emissions (start here)'!Z173*2000*453.59/8760/3600*Dispersion!$M$11,0)</f>
        <v>0</v>
      </c>
      <c r="AY173" s="74">
        <f>IF(AND(ISNUMBER('Emissions (start here)'!AA173),ISNUMBER(Dispersion!$N$8)),'Emissions (start here)'!AA173*453.59/3600*Dispersion!$N$8,0)</f>
        <v>0</v>
      </c>
      <c r="AZ173" s="74">
        <f>IF(AND(ISNUMBER('Emissions (start here)'!AA173),ISNUMBER(Dispersion!$N$9)),'Emissions (start here)'!AA173*453.59/3600*Dispersion!$N$9,0)</f>
        <v>0</v>
      </c>
      <c r="BA173" s="74">
        <f>IF(AND(ISNUMBER('Emissions (start here)'!AB173),ISNUMBER(Dispersion!$N$10)),'Emissions (start here)'!AB173*2000*453.59/8760/3600*Dispersion!$N$10,0)</f>
        <v>0</v>
      </c>
      <c r="BB173" s="74">
        <f>IF(AND(ISNUMBER('Emissions (start here)'!AB173),ISNUMBER(Dispersion!$N$11)),'Emissions (start here)'!AB173*2000*453.59/8760/3600*Dispersion!$N$11,0)</f>
        <v>0</v>
      </c>
      <c r="BC173" s="74">
        <f>IF(AND(ISNUMBER('Emissions (start here)'!AC173),ISNUMBER(Dispersion!$O$8)),'Emissions (start here)'!AC173*453.59/3600*Dispersion!$O$8,0)</f>
        <v>0</v>
      </c>
      <c r="BD173" s="74">
        <f>IF(AND(ISNUMBER('Emissions (start here)'!AC173),ISNUMBER(Dispersion!$O$9)),'Emissions (start here)'!AC173*453.59/3600*Dispersion!$O$9,0)</f>
        <v>0</v>
      </c>
      <c r="BE173" s="74">
        <f>IF(AND(ISNUMBER('Emissions (start here)'!AD173),ISNUMBER(Dispersion!$O$10)),'Emissions (start here)'!AD173*2000*453.59/8760/3600*Dispersion!$O$10,0)</f>
        <v>0</v>
      </c>
      <c r="BF173" s="74">
        <f>IF(AND(ISNUMBER('Emissions (start here)'!AD173),ISNUMBER(Dispersion!$O$11)),'Emissions (start here)'!AD173*2000*453.59/8760/3600*Dispersion!$O$11,0)</f>
        <v>0</v>
      </c>
      <c r="BG173" s="74">
        <f>IF(AND(ISNUMBER('Emissions (start here)'!AE173),ISNUMBER(Dispersion!$P$8)),'Emissions (start here)'!AE173*453.59/3600*Dispersion!$P$8,0)</f>
        <v>0</v>
      </c>
      <c r="BH173" s="74">
        <f>IF(AND(ISNUMBER('Emissions (start here)'!AE173),ISNUMBER(Dispersion!$P$9)),'Emissions (start here)'!AE173*453.59/3600*Dispersion!$P$9,0)</f>
        <v>0</v>
      </c>
      <c r="BI173" s="74">
        <f>IF(AND(ISNUMBER('Emissions (start here)'!AF173),ISNUMBER(Dispersion!$P$10)),'Emissions (start here)'!AF173*2000*453.59/8760/3600*Dispersion!$P$10,0)</f>
        <v>0</v>
      </c>
      <c r="BJ173" s="74">
        <f>IF(AND(ISNUMBER('Emissions (start here)'!AF173),ISNUMBER(Dispersion!$P$11)),'Emissions (start here)'!AF173*2000*453.59/8760/3600*Dispersion!$P$11,0)</f>
        <v>0</v>
      </c>
      <c r="BK173" s="74">
        <f>IF(AND(ISNUMBER('Emissions (start here)'!AG173),ISNUMBER(Dispersion!$Q$8)),'Emissions (start here)'!AG173*453.59/3600*Dispersion!$Q$8,0)</f>
        <v>0</v>
      </c>
      <c r="BL173" s="74">
        <f>IF(AND(ISNUMBER('Emissions (start here)'!AG173),ISNUMBER(Dispersion!$Q$9)),'Emissions (start here)'!AG173*453.59/3600*Dispersion!$Q$9,0)</f>
        <v>0</v>
      </c>
      <c r="BM173" s="74">
        <f>IF(AND(ISNUMBER('Emissions (start here)'!AH173),ISNUMBER(Dispersion!$Q$10)),'Emissions (start here)'!AH173*2000*453.59/8760/3600*Dispersion!$Q$10,0)</f>
        <v>0</v>
      </c>
      <c r="BN173" s="74">
        <f>IF(AND(ISNUMBER('Emissions (start here)'!AH173),ISNUMBER(Dispersion!$Q$11)),'Emissions (start here)'!AH173*2000*453.59/8760/3600*Dispersion!$Q$11,0)</f>
        <v>0</v>
      </c>
      <c r="BO173" s="74">
        <f>IF(AND(ISNUMBER('Emissions (start here)'!AI173),ISNUMBER(Dispersion!$R$8)),'Emissions (start here)'!AI173*453.59/3600*Dispersion!$R$8,0)</f>
        <v>0</v>
      </c>
      <c r="BP173" s="74">
        <f>IF(AND(ISNUMBER('Emissions (start here)'!AI173),ISNUMBER(Dispersion!$R$9)),'Emissions (start here)'!AI173*453.59/3600*Dispersion!$R$9,0)</f>
        <v>0</v>
      </c>
      <c r="BQ173" s="74">
        <f>IF(AND(ISNUMBER('Emissions (start here)'!AJ173),ISNUMBER(Dispersion!$R$10)),'Emissions (start here)'!AJ173*2000*453.59/8760/3600*Dispersion!$R$10,0)</f>
        <v>0</v>
      </c>
      <c r="BR173" s="74">
        <f>IF(AND(ISNUMBER('Emissions (start here)'!AJ173),ISNUMBER(Dispersion!$R$11)),'Emissions (start here)'!AJ173*2000*453.59/8760/3600*Dispersion!$R$11,0)</f>
        <v>0</v>
      </c>
      <c r="BS173" s="74">
        <f>IF(AND(ISNUMBER('Emissions (start here)'!AK173),ISNUMBER(Dispersion!$S$8)),'Emissions (start here)'!AK173*453.59/3600*Dispersion!$S$8,0)</f>
        <v>0</v>
      </c>
      <c r="BT173" s="74">
        <f>IF(AND(ISNUMBER('Emissions (start here)'!AK173),ISNUMBER(Dispersion!$S$9)),'Emissions (start here)'!AK173*453.59/3600*Dispersion!$S$9,0)</f>
        <v>0</v>
      </c>
      <c r="BU173" s="74">
        <f>IF(AND(ISNUMBER('Emissions (start here)'!AL173),ISNUMBER(Dispersion!$S$10)),'Emissions (start here)'!AL173*2000*453.59/8760/3600*Dispersion!$S$10,0)</f>
        <v>0</v>
      </c>
      <c r="BV173" s="74">
        <f>IF(AND(ISNUMBER('Emissions (start here)'!AL173),ISNUMBER(Dispersion!$S$11)),'Emissions (start here)'!AL173*2000*453.59/8760/3600*Dispersion!$S$11,0)</f>
        <v>0</v>
      </c>
      <c r="BW173" s="74">
        <f>IF(AND(ISNUMBER('Emissions (start here)'!AM173),ISNUMBER(Dispersion!$T$8)),'Emissions (start here)'!AM173*453.59/3600*Dispersion!$T$8,0)</f>
        <v>0</v>
      </c>
      <c r="BX173" s="74">
        <f>IF(AND(ISNUMBER('Emissions (start here)'!AM173),ISNUMBER(Dispersion!$T$9)),'Emissions (start here)'!AM173*453.59/3600*Dispersion!$T$9,0)</f>
        <v>0</v>
      </c>
      <c r="BY173" s="74">
        <f>IF(AND(ISNUMBER('Emissions (start here)'!AN173),ISNUMBER(Dispersion!$T$10)),'Emissions (start here)'!AN173*2000*453.59/8760/3600*Dispersion!$T$10,0)</f>
        <v>0</v>
      </c>
      <c r="BZ173" s="74">
        <f>IF(AND(ISNUMBER('Emissions (start here)'!AN173),ISNUMBER(Dispersion!$T$11)),'Emissions (start here)'!AN173*2000*453.59/8760/3600*Dispersion!$T$11,0)</f>
        <v>0</v>
      </c>
      <c r="CA173" s="74">
        <f>IF(AND(ISNUMBER('Emissions (start here)'!AO173),ISNUMBER(Dispersion!$U$8)),'Emissions (start here)'!AO173*453.59/3600*Dispersion!$U$8,0)</f>
        <v>0</v>
      </c>
      <c r="CB173" s="74">
        <f>IF(AND(ISNUMBER('Emissions (start here)'!AO173),ISNUMBER(Dispersion!$U$9)),'Emissions (start here)'!AO173*453.59/3600*Dispersion!$U$9,0)</f>
        <v>0</v>
      </c>
      <c r="CC173" s="74">
        <f>IF(AND(ISNUMBER('Emissions (start here)'!AP173),ISNUMBER(Dispersion!$U$10)),'Emissions (start here)'!AP173*2000*453.59/8760/3600*Dispersion!$U$10,0)</f>
        <v>0</v>
      </c>
      <c r="CD173" s="74">
        <f>IF(AND(ISNUMBER('Emissions (start here)'!AP173),ISNUMBER(Dispersion!$U$11)),'Emissions (start here)'!AP173*2000*453.59/8760/3600*Dispersion!$U$11,0)</f>
        <v>0</v>
      </c>
      <c r="CE173" s="74">
        <f>IF(AND(ISNUMBER('Emissions (start here)'!AQ173),ISNUMBER(Dispersion!$V$8)),'Emissions (start here)'!AQ173*453.59/3600*Dispersion!$V$8,0)</f>
        <v>0</v>
      </c>
      <c r="CF173" s="74">
        <f>IF(AND(ISNUMBER('Emissions (start here)'!AQ173),ISNUMBER(Dispersion!$V$9)),'Emissions (start here)'!AQ173*453.59/3600*Dispersion!$V$9,0)</f>
        <v>0</v>
      </c>
      <c r="CG173" s="74">
        <f>IF(AND(ISNUMBER('Emissions (start here)'!AR173),ISNUMBER(Dispersion!$V$10)),'Emissions (start here)'!AR173*2000*453.59/8760/3600*Dispersion!$V$10,0)</f>
        <v>0</v>
      </c>
      <c r="CH173" s="74">
        <f>IF(AND(ISNUMBER('Emissions (start here)'!AR173),ISNUMBER(Dispersion!$V$11)),'Emissions (start here)'!AR173*2000*453.59/8760/3600*Dispersion!$V$11,0)</f>
        <v>0</v>
      </c>
      <c r="CI173" s="74">
        <f>IF(AND(ISNUMBER('Emissions (start here)'!AS173),ISNUMBER(Dispersion!$W$8)),'Emissions (start here)'!AS173*453.59/3600*Dispersion!$W$8,0)</f>
        <v>0</v>
      </c>
      <c r="CJ173" s="74">
        <f>IF(AND(ISNUMBER('Emissions (start here)'!AS173),ISNUMBER(Dispersion!$W$9)),'Emissions (start here)'!AS173*453.59/3600*Dispersion!$W$9,0)</f>
        <v>0</v>
      </c>
      <c r="CK173" s="74">
        <f>IF(AND(ISNUMBER('Emissions (start here)'!AT173),ISNUMBER(Dispersion!$W$10)),'Emissions (start here)'!AT173*2000*453.59/8760/3600*Dispersion!$W$10,0)</f>
        <v>0</v>
      </c>
      <c r="CL173" s="74">
        <f>IF(AND(ISNUMBER('Emissions (start here)'!AT173),ISNUMBER(Dispersion!$W$11)),'Emissions (start here)'!AT173*2000*453.59/8760/3600*Dispersion!$W$11,0)</f>
        <v>0</v>
      </c>
      <c r="CM173" s="74">
        <f>IF(AND(ISNUMBER('Emissions (start here)'!AU173),ISNUMBER(Dispersion!$X$8)),'Emissions (start here)'!AU173*453.59/3600*Dispersion!$X$8,0)</f>
        <v>0</v>
      </c>
      <c r="CN173" s="74">
        <f>IF(AND(ISNUMBER('Emissions (start here)'!AU173),ISNUMBER(Dispersion!$X$9)),'Emissions (start here)'!AU173*453.59/3600*Dispersion!$X$9,0)</f>
        <v>0</v>
      </c>
      <c r="CO173" s="74">
        <f>IF(AND(ISNUMBER('Emissions (start here)'!AV173),ISNUMBER(Dispersion!$X$10)),'Emissions (start here)'!AV173*2000*453.59/8760/3600*Dispersion!$X$10,0)</f>
        <v>0</v>
      </c>
      <c r="CP173" s="74">
        <f>IF(AND(ISNUMBER('Emissions (start here)'!AV173),ISNUMBER(Dispersion!$X$11)),'Emissions (start here)'!AV173*2000*453.59/8760/3600*Dispersion!$X$11,0)</f>
        <v>0</v>
      </c>
      <c r="CQ173" s="74">
        <f>IF(AND(ISNUMBER('Emissions (start here)'!AW173),ISNUMBER(Dispersion!$Y$8)),'Emissions (start here)'!AW173*453.59/3600*Dispersion!$Y$8,0)</f>
        <v>0</v>
      </c>
      <c r="CR173" s="74">
        <f>IF(AND(ISNUMBER('Emissions (start here)'!AW173),ISNUMBER(Dispersion!$Y$9)),'Emissions (start here)'!AW173*453.59/3600*Dispersion!$Y$9,0)</f>
        <v>0</v>
      </c>
      <c r="CS173" s="74">
        <f>IF(AND(ISNUMBER('Emissions (start here)'!AX173),ISNUMBER(Dispersion!$Y$10)),'Emissions (start here)'!AX173*2000*453.59/8760/3600*Dispersion!$Y$10,0)</f>
        <v>0</v>
      </c>
      <c r="CT173" s="74">
        <f>IF(AND(ISNUMBER('Emissions (start here)'!AX173),ISNUMBER(Dispersion!$Y$11)),'Emissions (start here)'!AX173*2000*453.59/8760/3600*Dispersion!$Y$11,0)</f>
        <v>0</v>
      </c>
      <c r="CU173" s="74">
        <f>IF(AND(ISNUMBER('Emissions (start here)'!AY173),ISNUMBER(Dispersion!$Z$8)),'Emissions (start here)'!AY173*453.59/3600*Dispersion!$Z$8,0)</f>
        <v>0</v>
      </c>
      <c r="CV173" s="74">
        <f>IF(AND(ISNUMBER('Emissions (start here)'!AY173),ISNUMBER(Dispersion!$Z$9)),'Emissions (start here)'!AY173*453.59/3600*Dispersion!$Z$9,0)</f>
        <v>0</v>
      </c>
      <c r="CW173" s="74">
        <f>IF(AND(ISNUMBER('Emissions (start here)'!AZ173),ISNUMBER(Dispersion!$Z$10)),'Emissions (start here)'!AZ173*2000*453.59/8760/3600*Dispersion!$Z$10,0)</f>
        <v>0</v>
      </c>
      <c r="CX173" s="74">
        <f>IF(AND(ISNUMBER('Emissions (start here)'!AZ173),ISNUMBER(Dispersion!$Z$11)),'Emissions (start here)'!AZ173*2000*453.59/8760/3600*Dispersion!$Z$11,0)</f>
        <v>0</v>
      </c>
      <c r="CY173" s="74">
        <f>IF(AND(ISNUMBER('Emissions (start here)'!BA173),ISNUMBER(Dispersion!$AA$8)),'Emissions (start here)'!BA173*453.59/3600*Dispersion!$AA$8,0)</f>
        <v>0</v>
      </c>
      <c r="CZ173" s="74">
        <f>IF(AND(ISNUMBER('Emissions (start here)'!BA173),ISNUMBER(Dispersion!$AA$9)),'Emissions (start here)'!BA173*453.59/3600*Dispersion!$AA$9,0)</f>
        <v>0</v>
      </c>
      <c r="DA173" s="74">
        <f>IF(AND(ISNUMBER('Emissions (start here)'!BB173),ISNUMBER(Dispersion!$AA$10)),'Emissions (start here)'!BB173*2000*453.59/8760/3600*Dispersion!$AA$10,0)</f>
        <v>0</v>
      </c>
      <c r="DB173" s="74">
        <f>IF(AND(ISNUMBER('Emissions (start here)'!BB173),ISNUMBER(Dispersion!$AA$11)),'Emissions (start here)'!BB173*2000*453.59/8760/3600*Dispersion!$AA$11,0)</f>
        <v>0</v>
      </c>
      <c r="DC173" s="74">
        <f>IF(AND(ISNUMBER('Emissions (start here)'!BC173),ISNUMBER(Dispersion!$AB$8)),'Emissions (start here)'!BC173*453.59/3600*Dispersion!$AB$8,0)</f>
        <v>0</v>
      </c>
      <c r="DD173" s="74">
        <f>IF(AND(ISNUMBER('Emissions (start here)'!BC173),ISNUMBER(Dispersion!$AB$9)),'Emissions (start here)'!BC173*453.59/3600*Dispersion!$AB$9,0)</f>
        <v>0</v>
      </c>
      <c r="DE173" s="74">
        <f>IF(AND(ISNUMBER('Emissions (start here)'!BD173),ISNUMBER(Dispersion!$AB$10)),'Emissions (start here)'!BD173*2000*453.59/8760/3600*Dispersion!$AB$10,0)</f>
        <v>0</v>
      </c>
      <c r="DF173" s="74">
        <f>IF(AND(ISNUMBER('Emissions (start here)'!BD173),ISNUMBER(Dispersion!$AB$11)),'Emissions (start here)'!BD173*2000*453.59/8760/3600*Dispersion!$AB$11,0)</f>
        <v>0</v>
      </c>
      <c r="DG173" s="74">
        <f>IF(AND(ISNUMBER('Emissions (start here)'!BE173),ISNUMBER(Dispersion!$AC$8)),'Emissions (start here)'!BE173*453.59/3600*Dispersion!$AC$8,0)</f>
        <v>0</v>
      </c>
      <c r="DH173" s="74">
        <f>IF(AND(ISNUMBER('Emissions (start here)'!BE173),ISNUMBER(Dispersion!$AC$9)),'Emissions (start here)'!BE173*453.59/3600*Dispersion!$AC$9,0)</f>
        <v>0</v>
      </c>
      <c r="DI173" s="74">
        <f>IF(AND(ISNUMBER('Emissions (start here)'!BF173),ISNUMBER(Dispersion!$AC$10)),'Emissions (start here)'!BF173*2000*453.59/8760/3600*Dispersion!$AC$10,0)</f>
        <v>0</v>
      </c>
      <c r="DJ173" s="74">
        <f>IF(AND(ISNUMBER('Emissions (start here)'!BF173),ISNUMBER(Dispersion!$AC$11)),'Emissions (start here)'!BF173*2000*453.59/8760/3600*Dispersion!$AC$11,0)</f>
        <v>0</v>
      </c>
      <c r="DK173" s="74">
        <f>IF(AND(ISNUMBER('Emissions (start here)'!BG173),ISNUMBER(Dispersion!$AD$8)),'Emissions (start here)'!BG173*453.59/3600*Dispersion!$AD$8,0)</f>
        <v>0</v>
      </c>
      <c r="DL173" s="74">
        <f>IF(AND(ISNUMBER('Emissions (start here)'!BG173),ISNUMBER(Dispersion!$AD$9)),'Emissions (start here)'!BG173*453.59/3600*Dispersion!$AD$9,0)</f>
        <v>0</v>
      </c>
      <c r="DM173" s="74">
        <f>IF(AND(ISNUMBER('Emissions (start here)'!BH173),ISNUMBER(Dispersion!$AD$10)),'Emissions (start here)'!BH173*2000*453.59/8760/3600*Dispersion!$AD$10,0)</f>
        <v>0</v>
      </c>
      <c r="DN173" s="74">
        <f>IF(AND(ISNUMBER('Emissions (start here)'!BH173),ISNUMBER(Dispersion!$AD$11)),'Emissions (start here)'!BH173*2000*453.59/8760/3600*Dispersion!$AD$11,0)</f>
        <v>0</v>
      </c>
      <c r="DO173" s="74">
        <f>IF(AND(ISNUMBER('Emissions (start here)'!BI173),ISNUMBER(Dispersion!$AE$8)),'Emissions (start here)'!BI173*453.59/3600*Dispersion!$AE$8,0)</f>
        <v>0</v>
      </c>
      <c r="DP173" s="74">
        <f>IF(AND(ISNUMBER('Emissions (start here)'!BI173),ISNUMBER(Dispersion!$AE$9)),'Emissions (start here)'!BI173*453.59/3600*Dispersion!$AE$9,0)</f>
        <v>0</v>
      </c>
      <c r="DQ173" s="74">
        <f>IF(AND(ISNUMBER('Emissions (start here)'!BJ173),ISNUMBER(Dispersion!$AE$10)),'Emissions (start here)'!BJ173*2000*453.59/8760/3600*Dispersion!$AE$10,0)</f>
        <v>0</v>
      </c>
      <c r="DR173" s="74">
        <f>IF(AND(ISNUMBER('Emissions (start here)'!BJ173),ISNUMBER(Dispersion!$AE$11)),'Emissions (start here)'!BJ173*2000*453.59/8760/3600*Dispersion!$AE$11,0)</f>
        <v>0</v>
      </c>
      <c r="DS173" s="74">
        <f>IF(AND(ISNUMBER('Emissions (start here)'!BK173),ISNUMBER(Dispersion!$AF$8)),'Emissions (start here)'!BK173*453.59/3600*Dispersion!$AF$8,0)</f>
        <v>0</v>
      </c>
      <c r="DT173" s="74">
        <f>IF(AND(ISNUMBER('Emissions (start here)'!BK173),ISNUMBER(Dispersion!$AF$9)),'Emissions (start here)'!BK173*453.59/3600*Dispersion!$AF$9,0)</f>
        <v>0</v>
      </c>
      <c r="DU173" s="74">
        <f>IF(AND(ISNUMBER('Emissions (start here)'!BL173),ISNUMBER(Dispersion!$AF$10)),'Emissions (start here)'!BL173*2000*453.59/8760/3600*Dispersion!$AF$10,0)</f>
        <v>0</v>
      </c>
      <c r="DV173" s="74">
        <f>IF(AND(ISNUMBER('Emissions (start here)'!BL173),ISNUMBER(Dispersion!$AF$11)),'Emissions (start here)'!BL173*2000*453.59/8760/3600*Dispersion!$AF$11,0)</f>
        <v>0</v>
      </c>
      <c r="DW173" s="74">
        <f>IF(AND(ISNUMBER('Emissions (start here)'!BM173),ISNUMBER(Dispersion!$AG$8)),'Emissions (start here)'!BM173*453.59/3600*Dispersion!$AG$8,0)</f>
        <v>0</v>
      </c>
      <c r="DX173" s="74">
        <f>IF(AND(ISNUMBER('Emissions (start here)'!BM173),ISNUMBER(Dispersion!$AG$9)),'Emissions (start here)'!BM173*453.59/3600*Dispersion!$AG$9,0)</f>
        <v>0</v>
      </c>
      <c r="DY173" s="74">
        <f>IF(AND(ISNUMBER('Emissions (start here)'!BN173),ISNUMBER(Dispersion!$AG$10)),'Emissions (start here)'!BN173*2000*453.59/8760/3600*Dispersion!$AG$10,0)</f>
        <v>0</v>
      </c>
      <c r="DZ173" s="74">
        <f>IF(AND(ISNUMBER('Emissions (start here)'!BN173),ISNUMBER(Dispersion!$AG$11)),'Emissions (start here)'!BN173*2000*453.59/8760/3600*Dispersion!$AG$11,0)</f>
        <v>0</v>
      </c>
      <c r="EA173" s="74">
        <f>IF(AND(ISNUMBER('Emissions (start here)'!BO173),ISNUMBER(Dispersion!$AH$8)),'Emissions (start here)'!BO173*453.59/3600*Dispersion!$AH$8,0)</f>
        <v>0</v>
      </c>
      <c r="EB173" s="74">
        <f>IF(AND(ISNUMBER('Emissions (start here)'!BO173),ISNUMBER(Dispersion!$AH$9)),'Emissions (start here)'!BO173*453.59/3600*Dispersion!$AH$9,0)</f>
        <v>0</v>
      </c>
      <c r="EC173" s="74">
        <f>IF(AND(ISNUMBER('Emissions (start here)'!BP173),ISNUMBER(Dispersion!$AH$10)),'Emissions (start here)'!BP173*2000*453.59/8760/3600*Dispersion!$AH$10,0)</f>
        <v>0</v>
      </c>
      <c r="ED173" s="74">
        <f>IF(AND(ISNUMBER('Emissions (start here)'!BP173),ISNUMBER(Dispersion!$AH$11)),'Emissions (start here)'!BP173*2000*453.59/8760/3600*Dispersion!$AH$11,0)</f>
        <v>0</v>
      </c>
      <c r="EE173" s="74">
        <f>IF(AND(ISNUMBER('Emissions (start here)'!BQ173),ISNUMBER(Dispersion!$AI$8)),'Emissions (start here)'!BQ173*453.59/3600*Dispersion!$AI$8,0)</f>
        <v>0</v>
      </c>
      <c r="EF173" s="74">
        <f>IF(AND(ISNUMBER('Emissions (start here)'!BQ173),ISNUMBER(Dispersion!$AI$9)),'Emissions (start here)'!BQ173*453.59/3600*Dispersion!$AI$9,0)</f>
        <v>0</v>
      </c>
      <c r="EG173" s="74">
        <f>IF(AND(ISNUMBER('Emissions (start here)'!BR173),ISNUMBER(Dispersion!$AI$10)),'Emissions (start here)'!BR173*2000*453.59/8760/3600*Dispersion!$AI$10,0)</f>
        <v>0</v>
      </c>
      <c r="EH173" s="74">
        <f>IF(AND(ISNUMBER('Emissions (start here)'!BR173),ISNUMBER(Dispersion!$AI$11)),'Emissions (start here)'!BR173*2000*453.59/8760/3600*Dispersion!$AI$11,0)</f>
        <v>0</v>
      </c>
      <c r="EI173" s="74">
        <f>IF(AND(ISNUMBER('Emissions (start here)'!BS173),ISNUMBER(Dispersion!$AJ$8)),'Emissions (start here)'!BS173*453.59/3600*Dispersion!$AJ$8,0)</f>
        <v>0</v>
      </c>
      <c r="EJ173" s="74">
        <f>IF(AND(ISNUMBER('Emissions (start here)'!BS173),ISNUMBER(Dispersion!$AJ$9)),'Emissions (start here)'!BS173*453.59/3600*Dispersion!$AJ$9,0)</f>
        <v>0</v>
      </c>
      <c r="EK173" s="74">
        <f>IF(AND(ISNUMBER('Emissions (start here)'!BT173),ISNUMBER(Dispersion!$AJ$10)),'Emissions (start here)'!BT173*2000*453.59/8760/3600*Dispersion!$AJ$10,0)</f>
        <v>0</v>
      </c>
      <c r="EL173" s="74">
        <f>IF(AND(ISNUMBER('Emissions (start here)'!BT173),ISNUMBER(Dispersion!$AJ$11)),'Emissions (start here)'!BT173*2000*453.59/8760/3600*Dispersion!$AJ$11,0)</f>
        <v>0</v>
      </c>
      <c r="EM173" s="74">
        <f>IF(AND(ISNUMBER('Emissions (start here)'!BU173),ISNUMBER(Dispersion!$AK$8)),'Emissions (start here)'!BU173*453.59/3600*Dispersion!$AK$8,0)</f>
        <v>0</v>
      </c>
      <c r="EN173" s="74">
        <f>IF(AND(ISNUMBER('Emissions (start here)'!BU173),ISNUMBER(Dispersion!$AK$9)),'Emissions (start here)'!BU173*453.59/3600*Dispersion!$AK$9,0)</f>
        <v>0</v>
      </c>
      <c r="EO173" s="74">
        <f>IF(AND(ISNUMBER('Emissions (start here)'!BV173),ISNUMBER(Dispersion!$AK$10)),'Emissions (start here)'!BV173*2000*453.59/8760/3600*Dispersion!$AK$10,0)</f>
        <v>0</v>
      </c>
      <c r="EP173" s="74">
        <f>IF(AND(ISNUMBER('Emissions (start here)'!BV173),ISNUMBER(Dispersion!$AK$11)),'Emissions (start here)'!BV173*2000*453.59/8760/3600*Dispersion!$AK$11,0)</f>
        <v>0</v>
      </c>
      <c r="EQ173" s="74">
        <f>IF(AND(ISNUMBER('Emissions (start here)'!BW173),ISNUMBER(Dispersion!$AL$8)),'Emissions (start here)'!BW173*453.59/3600*Dispersion!$AL$8,0)</f>
        <v>0</v>
      </c>
      <c r="ER173" s="74">
        <f>IF(AND(ISNUMBER('Emissions (start here)'!BW173),ISNUMBER(Dispersion!$AL$9)),'Emissions (start here)'!BW173*453.59/3600*Dispersion!$AL$9,0)</f>
        <v>0</v>
      </c>
      <c r="ES173" s="74">
        <f>IF(AND(ISNUMBER('Emissions (start here)'!BX173),ISNUMBER(Dispersion!$AL$10)),'Emissions (start here)'!BX173*2000*453.59/8760/3600*Dispersion!$AL$10,0)</f>
        <v>0</v>
      </c>
      <c r="ET173" s="74">
        <f>IF(AND(ISNUMBER('Emissions (start here)'!BX173),ISNUMBER(Dispersion!$AL$11)),'Emissions (start here)'!BX173*2000*453.59/8760/3600*Dispersion!$AL$11,0)</f>
        <v>0</v>
      </c>
      <c r="EU173" s="74">
        <f>IF(AND(ISNUMBER('Emissions (start here)'!BY173),ISNUMBER(Dispersion!$AM$8)),'Emissions (start here)'!BY173*453.59/3600*Dispersion!$AM$8,0)</f>
        <v>0</v>
      </c>
      <c r="EV173" s="74">
        <f>IF(AND(ISNUMBER('Emissions (start here)'!BY173),ISNUMBER(Dispersion!$AM$9)),'Emissions (start here)'!BY173*453.59/3600*Dispersion!$AM$9,0)</f>
        <v>0</v>
      </c>
      <c r="EW173" s="74">
        <f>IF(AND(ISNUMBER('Emissions (start here)'!BZ173),ISNUMBER(Dispersion!$AM$10)),'Emissions (start here)'!BZ173*2000*453.59/8760/3600*Dispersion!$AM$10,0)</f>
        <v>0</v>
      </c>
      <c r="EX173" s="74">
        <f>IF(AND(ISNUMBER('Emissions (start here)'!BZ173),ISNUMBER(Dispersion!$AM$11)),'Emissions (start here)'!BZ173*2000*453.59/8760/3600*Dispersion!$AM$11,0)</f>
        <v>0</v>
      </c>
      <c r="EY173" s="74">
        <f>IF(AND(ISNUMBER('Emissions (start here)'!CA173),ISNUMBER(Dispersion!$AN$8)),'Emissions (start here)'!CA173*453.59/3600*Dispersion!$AN$8,0)</f>
        <v>0</v>
      </c>
      <c r="EZ173" s="74">
        <f>IF(AND(ISNUMBER('Emissions (start here)'!CA173),ISNUMBER(Dispersion!$AN$9)),'Emissions (start here)'!CA173*453.59/3600*Dispersion!$AN$9,0)</f>
        <v>0</v>
      </c>
      <c r="FA173" s="74">
        <f>IF(AND(ISNUMBER('Emissions (start here)'!CB173),ISNUMBER(Dispersion!$AN$10)),'Emissions (start here)'!CB173*2000*453.59/8760/3600*Dispersion!$AN$10,0)</f>
        <v>0</v>
      </c>
      <c r="FB173" s="74">
        <f>IF(AND(ISNUMBER('Emissions (start here)'!CB173),ISNUMBER(Dispersion!$AN$11)),'Emissions (start here)'!CB173*2000*453.59/8760/3600*Dispersion!$AN$11,0)</f>
        <v>0</v>
      </c>
      <c r="FC173" s="74">
        <f>IF(AND(ISNUMBER('Emissions (start here)'!CC173),ISNUMBER(Dispersion!$AO$8)),'Emissions (start here)'!CC173*453.59/3600*Dispersion!$AO$8,0)</f>
        <v>0</v>
      </c>
      <c r="FD173" s="74">
        <f>IF(AND(ISNUMBER('Emissions (start here)'!CC173),ISNUMBER(Dispersion!$AO$9)),'Emissions (start here)'!CC173*453.59/3600*Dispersion!$AO$9,0)</f>
        <v>0</v>
      </c>
      <c r="FE173" s="74">
        <f>IF(AND(ISNUMBER('Emissions (start here)'!CD173),ISNUMBER(Dispersion!$AO$10)),'Emissions (start here)'!CD173*2000*453.59/8760/3600*Dispersion!$AO$10,0)</f>
        <v>0</v>
      </c>
      <c r="FF173" s="74">
        <f>IF(AND(ISNUMBER('Emissions (start here)'!CD173),ISNUMBER(Dispersion!$AO$11)),'Emissions (start here)'!CD173*2000*453.59/8760/3600*Dispersion!$AO$11,0)</f>
        <v>0</v>
      </c>
      <c r="FG173" s="74">
        <f>IF(AND(ISNUMBER('Emissions (start here)'!CE173),ISNUMBER(Dispersion!$AP$8)),'Emissions (start here)'!CE173*453.59/3600*Dispersion!$AP$8,0)</f>
        <v>0</v>
      </c>
      <c r="FH173" s="74">
        <f>IF(AND(ISNUMBER('Emissions (start here)'!CE173),ISNUMBER(Dispersion!$AP$9)),'Emissions (start here)'!CE173*453.59/3600*Dispersion!$AP$9,0)</f>
        <v>0</v>
      </c>
      <c r="FI173" s="74">
        <f>IF(AND(ISNUMBER('Emissions (start here)'!CF173),ISNUMBER(Dispersion!$AP$10)),'Emissions (start here)'!CF173*2000*453.59/8760/3600*Dispersion!$AP$10,0)</f>
        <v>0</v>
      </c>
      <c r="FJ173" s="74">
        <f>IF(AND(ISNUMBER('Emissions (start here)'!CF173),ISNUMBER(Dispersion!$AP$11)),'Emissions (start here)'!CF173*2000*453.59/8760/3600*Dispersion!$AP$11,0)</f>
        <v>0</v>
      </c>
      <c r="FK173" s="74">
        <f>IF(AND(ISNUMBER('Emissions (start here)'!CG173),ISNUMBER(Dispersion!$AQ$8)),'Emissions (start here)'!CG173*453.59/3600*Dispersion!$AQ$8,0)</f>
        <v>0</v>
      </c>
      <c r="FL173" s="74">
        <f>IF(AND(ISNUMBER('Emissions (start here)'!CG173),ISNUMBER(Dispersion!$AQ$9)),'Emissions (start here)'!CG173*453.59/3600*Dispersion!$AQ$9,0)</f>
        <v>0</v>
      </c>
      <c r="FM173" s="74">
        <f>IF(AND(ISNUMBER('Emissions (start here)'!CH173),ISNUMBER(Dispersion!$AQ$10)),'Emissions (start here)'!CH173*2000*453.59/8760/3600*Dispersion!$AQ$10,0)</f>
        <v>0</v>
      </c>
      <c r="FN173" s="74">
        <f>IF(AND(ISNUMBER('Emissions (start here)'!CH173),ISNUMBER(Dispersion!$AQ$11)),'Emissions (start here)'!CH173*2000*453.59/8760/3600*Dispersion!$AQ$11,0)</f>
        <v>0</v>
      </c>
      <c r="FO173" s="74">
        <f>IF(AND(ISNUMBER('Emissions (start here)'!CI173),ISNUMBER(Dispersion!$AR$8)),'Emissions (start here)'!CI173*453.59/3600*Dispersion!$AR$8,0)</f>
        <v>0</v>
      </c>
      <c r="FP173" s="74">
        <f>IF(AND(ISNUMBER('Emissions (start here)'!CI173),ISNUMBER(Dispersion!$AR$9)),'Emissions (start here)'!CI173*453.59/3600*Dispersion!$AR$9,0)</f>
        <v>0</v>
      </c>
      <c r="FQ173" s="74">
        <f>IF(AND(ISNUMBER('Emissions (start here)'!CJ173),ISNUMBER(Dispersion!$AR$10)),'Emissions (start here)'!CJ173*2000*453.59/8760/3600*Dispersion!$AR$10,0)</f>
        <v>0</v>
      </c>
      <c r="FR173" s="74">
        <f>IF(AND(ISNUMBER('Emissions (start here)'!CJ173),ISNUMBER(Dispersion!$AR$11)),'Emissions (start here)'!CJ173*2000*453.59/8760/3600*Dispersion!$AR$11,0)</f>
        <v>0</v>
      </c>
      <c r="FS173" s="74">
        <f>IF(AND(ISNUMBER('Emissions (start here)'!CK173),ISNUMBER(Dispersion!$AS$8)),'Emissions (start here)'!CK173*453.59/3600*Dispersion!$AS$8,0)</f>
        <v>0</v>
      </c>
      <c r="FT173" s="74">
        <f>IF(AND(ISNUMBER('Emissions (start here)'!CK173),ISNUMBER(Dispersion!$AS$9)),'Emissions (start here)'!CK173*453.59/3600*Dispersion!$AS$9,0)</f>
        <v>0</v>
      </c>
      <c r="FU173" s="74">
        <f>IF(AND(ISNUMBER('Emissions (start here)'!CL173),ISNUMBER(Dispersion!$AS$10)),'Emissions (start here)'!CL173*2000*453.59/8760/3600*Dispersion!$AS$10,0)</f>
        <v>0</v>
      </c>
      <c r="FV173" s="74">
        <f>IF(AND(ISNUMBER('Emissions (start here)'!CL173),ISNUMBER(Dispersion!$AS$11)),'Emissions (start here)'!CL173*2000*453.59/8760/3600*Dispersion!$AS$11,0)</f>
        <v>0</v>
      </c>
      <c r="FW173" s="74">
        <f>IF(AND(ISNUMBER('Emissions (start here)'!CM173),ISNUMBER(Dispersion!$AT$8)),'Emissions (start here)'!CM173*453.59/3600*Dispersion!$AT$8,0)</f>
        <v>0</v>
      </c>
      <c r="FX173" s="74">
        <f>IF(AND(ISNUMBER('Emissions (start here)'!CM173),ISNUMBER(Dispersion!$AT$9)),'Emissions (start here)'!CM173*453.59/3600*Dispersion!$AT$9,0)</f>
        <v>0</v>
      </c>
      <c r="FY173" s="74">
        <f>IF(AND(ISNUMBER('Emissions (start here)'!CN173),ISNUMBER(Dispersion!$AT$10)),'Emissions (start here)'!CN173*2000*453.59/8760/3600*Dispersion!$AT$10,0)</f>
        <v>0</v>
      </c>
      <c r="FZ173" s="74">
        <f>IF(AND(ISNUMBER('Emissions (start here)'!CN173),ISNUMBER(Dispersion!$AT$11)),'Emissions (start here)'!CN173*2000*453.59/8760/3600*Dispersion!$AT$11,0)</f>
        <v>0</v>
      </c>
      <c r="GA173" s="74">
        <f>IF(AND(ISNUMBER('Emissions (start here)'!CO173),ISNUMBER(Dispersion!$AU$8)),'Emissions (start here)'!CO173*453.59/3600*Dispersion!$AU$8,0)</f>
        <v>0</v>
      </c>
      <c r="GB173" s="74">
        <f>IF(AND(ISNUMBER('Emissions (start here)'!CO173),ISNUMBER(Dispersion!$AU$9)),'Emissions (start here)'!CO173*453.59/3600*Dispersion!$AU$9,0)</f>
        <v>0</v>
      </c>
      <c r="GC173" s="74">
        <f>IF(AND(ISNUMBER('Emissions (start here)'!CP173),ISNUMBER(Dispersion!$AU$10)),'Emissions (start here)'!CP173*2000*453.59/8760/3600*Dispersion!$AU$10,0)</f>
        <v>0</v>
      </c>
      <c r="GD173" s="74">
        <f>IF(AND(ISNUMBER('Emissions (start here)'!CP173),ISNUMBER(Dispersion!$AU$11)),'Emissions (start here)'!CP173*2000*453.59/8760/3600*Dispersion!$AU$11,0)</f>
        <v>0</v>
      </c>
      <c r="GE173" s="74">
        <f>IF(AND(ISNUMBER('Emissions (start here)'!CQ173),ISNUMBER(Dispersion!$AV$8)),'Emissions (start here)'!CQ173*453.59/3600*Dispersion!$AV$8,0)</f>
        <v>0</v>
      </c>
      <c r="GF173" s="74">
        <f>IF(AND(ISNUMBER('Emissions (start here)'!CQ173),ISNUMBER(Dispersion!$AV$9)),'Emissions (start here)'!CQ173*453.59/3600*Dispersion!$AV$9,0)</f>
        <v>0</v>
      </c>
      <c r="GG173" s="74">
        <f>IF(AND(ISNUMBER('Emissions (start here)'!CR173),ISNUMBER(Dispersion!$AV$10)),'Emissions (start here)'!CR173*2000*453.59/8760/3600*Dispersion!$AV$10,0)</f>
        <v>0</v>
      </c>
      <c r="GH173" s="74">
        <f>IF(AND(ISNUMBER('Emissions (start here)'!CR173),ISNUMBER(Dispersion!$AV$11)),'Emissions (start here)'!CR173*2000*453.59/8760/3600*Dispersion!$AV$11,0)</f>
        <v>0</v>
      </c>
      <c r="GI173" s="74">
        <f>IF(AND(ISNUMBER('Emissions (start here)'!CS173),ISNUMBER(Dispersion!$AW$8)),'Emissions (start here)'!CS173*453.59/3600*Dispersion!$AW$8,0)</f>
        <v>0</v>
      </c>
      <c r="GJ173" s="74">
        <f>IF(AND(ISNUMBER('Emissions (start here)'!CS173),ISNUMBER(Dispersion!$AW$9)),'Emissions (start here)'!CS173*453.59/3600*Dispersion!$AW$9,0)</f>
        <v>0</v>
      </c>
      <c r="GK173" s="74">
        <f>IF(AND(ISNUMBER('Emissions (start here)'!CT173),ISNUMBER(Dispersion!$AW$10)),'Emissions (start here)'!CT173*2000*453.59/8760/3600*Dispersion!$AW$10,0)</f>
        <v>0</v>
      </c>
      <c r="GL173" s="74">
        <f>IF(AND(ISNUMBER('Emissions (start here)'!CT173),ISNUMBER(Dispersion!$AW$11)),'Emissions (start here)'!CT173*2000*453.59/8760/3600*Dispersion!$AW$11,0)</f>
        <v>0</v>
      </c>
      <c r="GM173" s="74">
        <f>IF(AND(ISNUMBER('Emissions (start here)'!CU173),ISNUMBER(Dispersion!$AX$8)),'Emissions (start here)'!CU173*453.59/3600*Dispersion!$AX$8,0)</f>
        <v>0</v>
      </c>
      <c r="GN173" s="74">
        <f>IF(AND(ISNUMBER('Emissions (start here)'!CU173),ISNUMBER(Dispersion!$AX$9)),'Emissions (start here)'!CU173*453.59/3600*Dispersion!$AX$9,0)</f>
        <v>0</v>
      </c>
      <c r="GO173" s="74">
        <f>IF(AND(ISNUMBER('Emissions (start here)'!CV173),ISNUMBER(Dispersion!$AX$10)),'Emissions (start here)'!CV173*2000*453.59/8760/3600*Dispersion!$AX$10,0)</f>
        <v>0</v>
      </c>
      <c r="GP173" s="74">
        <f>IF(AND(ISNUMBER('Emissions (start here)'!CV173),ISNUMBER(Dispersion!$AX$11)),'Emissions (start here)'!CV173*2000*453.59/8760/3600*Dispersion!$AX$11,0)</f>
        <v>0</v>
      </c>
      <c r="GQ173" s="74">
        <f>IF(AND(ISNUMBER('Emissions (start here)'!CW173),ISNUMBER(Dispersion!$AY$8)),'Emissions (start here)'!CW173*453.59/3600*Dispersion!$AY$8,0)</f>
        <v>0</v>
      </c>
      <c r="GR173" s="74">
        <f>IF(AND(ISNUMBER('Emissions (start here)'!CW173),ISNUMBER(Dispersion!$AY$9)),'Emissions (start here)'!CW173*453.59/3600*Dispersion!$AY$9,0)</f>
        <v>0</v>
      </c>
      <c r="GS173" s="74">
        <f>IF(AND(ISNUMBER('Emissions (start here)'!CX173),ISNUMBER(Dispersion!$AY$10)),'Emissions (start here)'!CX173*2000*453.59/8760/3600*Dispersion!$AY$10,0)</f>
        <v>0</v>
      </c>
      <c r="GT173" s="74">
        <f>IF(AND(ISNUMBER('Emissions (start here)'!CX173),ISNUMBER(Dispersion!$AY$11)),'Emissions (start here)'!CX173*2000*453.59/8760/3600*Dispersion!$AY$11,0)</f>
        <v>0</v>
      </c>
      <c r="GU173" s="74">
        <f>IF(AND(ISNUMBER('Emissions (start here)'!CY173),ISNUMBER(Dispersion!$AZ$8)),'Emissions (start here)'!CY173*453.59/3600*Dispersion!$AZ$8,0)</f>
        <v>0</v>
      </c>
      <c r="GV173" s="74">
        <f>IF(AND(ISNUMBER('Emissions (start here)'!CY173),ISNUMBER(Dispersion!$AZ$9)),'Emissions (start here)'!CY173*453.59/3600*Dispersion!$AZ$9,0)</f>
        <v>0</v>
      </c>
      <c r="GW173" s="74">
        <f>IF(AND(ISNUMBER('Emissions (start here)'!CZ173),ISNUMBER(Dispersion!$AZ$10)),'Emissions (start here)'!CZ173*2000*453.59/8760/3600*Dispersion!$AZ$10,0)</f>
        <v>0</v>
      </c>
      <c r="GX173" s="74">
        <f>IF(AND(ISNUMBER('Emissions (start here)'!CZ173),ISNUMBER(Dispersion!$AZ$11)),'Emissions (start here)'!CZ173*2000*453.59/8760/3600*Dispersion!$AZ$11,0)</f>
        <v>0</v>
      </c>
    </row>
    <row r="174" spans="1:206" x14ac:dyDescent="0.2">
      <c r="A174" s="51" t="str">
        <f>'Tox Values'!C174</f>
        <v>111-42-2</v>
      </c>
      <c r="B174" s="94" t="str">
        <f>'Tox Values'!D174</f>
        <v>Diethanolamine</v>
      </c>
      <c r="C174" s="96">
        <f t="shared" si="9"/>
        <v>0</v>
      </c>
      <c r="D174" s="74">
        <f t="shared" si="10"/>
        <v>0</v>
      </c>
      <c r="E174" s="74">
        <f t="shared" si="11"/>
        <v>0</v>
      </c>
      <c r="F174" s="99">
        <f t="shared" si="12"/>
        <v>0</v>
      </c>
      <c r="G174" s="97">
        <f>IF(AND(ISNUMBER('Emissions (start here)'!E174),ISNUMBER(Dispersion!$C$8)),'Emissions (start here)'!E174*453.59/3600*Dispersion!$C$8,0)</f>
        <v>0</v>
      </c>
      <c r="H174" s="74">
        <f>IF(AND(ISNUMBER('Emissions (start here)'!E174),ISNUMBER(Dispersion!$C$9)),'Emissions (start here)'!E174*453.59/3600*Dispersion!$C$9,0)</f>
        <v>0</v>
      </c>
      <c r="I174" s="74">
        <f>IF(AND(ISNUMBER('Emissions (start here)'!F174),ISNUMBER(Dispersion!$C$10)),'Emissions (start here)'!F174*2000*453.59/8760/3600*Dispersion!$C$10,0)</f>
        <v>0</v>
      </c>
      <c r="J174" s="74">
        <f>IF(AND(ISNUMBER('Emissions (start here)'!F174),ISNUMBER(Dispersion!$C$11)),'Emissions (start here)'!F174*2000*453.59/8760/3600*Dispersion!$C$11,0)</f>
        <v>0</v>
      </c>
      <c r="K174" s="74">
        <f>IF(AND(ISNUMBER('Emissions (start here)'!G174),ISNUMBER(Dispersion!$D$8)),'Emissions (start here)'!G174*453.59/3600*Dispersion!$D$8,0)</f>
        <v>0</v>
      </c>
      <c r="L174" s="74">
        <f>IF(AND(ISNUMBER('Emissions (start here)'!G174),ISNUMBER(Dispersion!$D$9)),'Emissions (start here)'!G174*453.59/3600*Dispersion!$D$9,0)</f>
        <v>0</v>
      </c>
      <c r="M174" s="74">
        <f>IF(AND(ISNUMBER('Emissions (start here)'!H174),ISNUMBER(Dispersion!$D$10)),'Emissions (start here)'!H174*2000*453.59/8760/3600*Dispersion!$D$10,0)</f>
        <v>0</v>
      </c>
      <c r="N174" s="74">
        <f>IF(AND(ISNUMBER('Emissions (start here)'!H174),ISNUMBER(Dispersion!$D$11)),'Emissions (start here)'!H174*2000*453.59/8760/3600*Dispersion!$D$11,0)</f>
        <v>0</v>
      </c>
      <c r="O174" s="74">
        <f>IF(AND(ISNUMBER('Emissions (start here)'!I174),ISNUMBER(Dispersion!$E$8)),'Emissions (start here)'!I174*453.59/3600*Dispersion!$E$8,0)</f>
        <v>0</v>
      </c>
      <c r="P174" s="74">
        <f>IF(AND(ISNUMBER('Emissions (start here)'!I174),ISNUMBER(Dispersion!$E$9)),'Emissions (start here)'!I174*453.59/3600*Dispersion!$E$9,0)</f>
        <v>0</v>
      </c>
      <c r="Q174" s="74">
        <f>IF(AND(ISNUMBER('Emissions (start here)'!J174),ISNUMBER(Dispersion!$E$10)),'Emissions (start here)'!J174*2000*453.59/8760/3600*Dispersion!$E$10,0)</f>
        <v>0</v>
      </c>
      <c r="R174" s="74">
        <f>IF(AND(ISNUMBER('Emissions (start here)'!J174),ISNUMBER(Dispersion!$E$11)),'Emissions (start here)'!J174*2000*453.59/8760/3600*Dispersion!$E$11,0)</f>
        <v>0</v>
      </c>
      <c r="S174" s="74">
        <f>IF(AND(ISNUMBER('Emissions (start here)'!K174),ISNUMBER(Dispersion!$F$8)),'Emissions (start here)'!K174*453.59/3600*Dispersion!$F$8,0)</f>
        <v>0</v>
      </c>
      <c r="T174" s="74">
        <f>IF(AND(ISNUMBER('Emissions (start here)'!K174),ISNUMBER(Dispersion!$F$9)),'Emissions (start here)'!K174*453.59/3600*Dispersion!$F$9,0)</f>
        <v>0</v>
      </c>
      <c r="U174" s="74">
        <f>IF(AND(ISNUMBER('Emissions (start here)'!L174),ISNUMBER(Dispersion!$F$10)),'Emissions (start here)'!L174*2000*453.59/8760/3600*Dispersion!$F$10,0)</f>
        <v>0</v>
      </c>
      <c r="V174" s="74">
        <f>IF(AND(ISNUMBER('Emissions (start here)'!L174),ISNUMBER(Dispersion!$F$11)),'Emissions (start here)'!L174*2000*453.59/8760/3600*Dispersion!$F$11,0)</f>
        <v>0</v>
      </c>
      <c r="W174" s="74">
        <f>IF(AND(ISNUMBER('Emissions (start here)'!M174),ISNUMBER(Dispersion!$G$8)),'Emissions (start here)'!M174*453.59/3600*Dispersion!$G$8,0)</f>
        <v>0</v>
      </c>
      <c r="X174" s="74">
        <f>IF(AND(ISNUMBER('Emissions (start here)'!M174),ISNUMBER(Dispersion!$G$9)),'Emissions (start here)'!M174*453.59/3600*Dispersion!$G$9,0)</f>
        <v>0</v>
      </c>
      <c r="Y174" s="74">
        <f>IF(AND(ISNUMBER('Emissions (start here)'!N174),ISNUMBER(Dispersion!$G$10)),'Emissions (start here)'!N174*2000*453.59/8760/3600*Dispersion!$G$10,0)</f>
        <v>0</v>
      </c>
      <c r="Z174" s="74">
        <f>IF(AND(ISNUMBER('Emissions (start here)'!N174),ISNUMBER(Dispersion!$G$11)),'Emissions (start here)'!N174*2000*453.59/8760/3600*Dispersion!$G$11,0)</f>
        <v>0</v>
      </c>
      <c r="AA174" s="74">
        <f>IF(AND(ISNUMBER('Emissions (start here)'!O174),ISNUMBER(Dispersion!$H$8)),'Emissions (start here)'!O174*453.59/3600*Dispersion!$H$8,0)</f>
        <v>0</v>
      </c>
      <c r="AB174" s="74">
        <f>IF(AND(ISNUMBER('Emissions (start here)'!O174),ISNUMBER(Dispersion!$H$9)),'Emissions (start here)'!O174*453.59/3600*Dispersion!$H$9,0)</f>
        <v>0</v>
      </c>
      <c r="AC174" s="74">
        <f>IF(AND(ISNUMBER('Emissions (start here)'!P174),ISNUMBER(Dispersion!$H$10)),'Emissions (start here)'!P174*2000*453.59/8760/3600*Dispersion!$H$10,0)</f>
        <v>0</v>
      </c>
      <c r="AD174" s="74">
        <f>IF(AND(ISNUMBER('Emissions (start here)'!P174),ISNUMBER(Dispersion!$H$11)),'Emissions (start here)'!P174*2000*453.59/8760/3600*Dispersion!$H$11,0)</f>
        <v>0</v>
      </c>
      <c r="AE174" s="74">
        <f>IF(AND(ISNUMBER('Emissions (start here)'!Q174),ISNUMBER(Dispersion!$I$8)),'Emissions (start here)'!Q174*453.59/3600*Dispersion!$I$8,0)</f>
        <v>0</v>
      </c>
      <c r="AF174" s="74">
        <f>IF(AND(ISNUMBER('Emissions (start here)'!Q174),ISNUMBER(Dispersion!$I$9)),'Emissions (start here)'!Q174*453.59/3600*Dispersion!$I$9,0)</f>
        <v>0</v>
      </c>
      <c r="AG174" s="74">
        <f>IF(AND(ISNUMBER('Emissions (start here)'!R174),ISNUMBER(Dispersion!$I$10)),'Emissions (start here)'!R174*2000*453.59/8760/3600*Dispersion!$I$10,0)</f>
        <v>0</v>
      </c>
      <c r="AH174" s="74">
        <f>IF(AND(ISNUMBER('Emissions (start here)'!R174),ISNUMBER(Dispersion!$I$11)),'Emissions (start here)'!R174*2000*453.59/8760/3600*Dispersion!$I$11,0)</f>
        <v>0</v>
      </c>
      <c r="AI174" s="74">
        <f>IF(AND(ISNUMBER('Emissions (start here)'!S174),ISNUMBER(Dispersion!$J$8)),'Emissions (start here)'!S174*453.59/3600*Dispersion!$J$8,0)</f>
        <v>0</v>
      </c>
      <c r="AJ174" s="74">
        <f>IF(AND(ISNUMBER('Emissions (start here)'!S174),ISNUMBER(Dispersion!$J$9)),'Emissions (start here)'!S174*453.59/3600*Dispersion!$J$9,0)</f>
        <v>0</v>
      </c>
      <c r="AK174" s="74">
        <f>IF(AND(ISNUMBER('Emissions (start here)'!T174),ISNUMBER(Dispersion!$J$10)),'Emissions (start here)'!T174*2000*453.59/8760/3600*Dispersion!$J$10,0)</f>
        <v>0</v>
      </c>
      <c r="AL174" s="74">
        <f>IF(AND(ISNUMBER('Emissions (start here)'!T174),ISNUMBER(Dispersion!$J$11)),'Emissions (start here)'!T174*2000*453.59/8760/3600*Dispersion!$J$11,0)</f>
        <v>0</v>
      </c>
      <c r="AM174" s="74">
        <f>IF(AND(ISNUMBER('Emissions (start here)'!U174),ISNUMBER(Dispersion!$K$8)),'Emissions (start here)'!U174*453.59/3600*Dispersion!$K$8,0)</f>
        <v>0</v>
      </c>
      <c r="AN174" s="74">
        <f>IF(AND(ISNUMBER('Emissions (start here)'!U174),ISNUMBER(Dispersion!$K$9)),'Emissions (start here)'!U174*453.59/3600*Dispersion!$K$9,0)</f>
        <v>0</v>
      </c>
      <c r="AO174" s="74">
        <f>IF(AND(ISNUMBER('Emissions (start here)'!V174),ISNUMBER(Dispersion!$K$10)),'Emissions (start here)'!V174*2000*453.59/8760/3600*Dispersion!$K$10,0)</f>
        <v>0</v>
      </c>
      <c r="AP174" s="74">
        <f>IF(AND(ISNUMBER('Emissions (start here)'!V174),ISNUMBER(Dispersion!$K$11)),'Emissions (start here)'!V174*2000*453.59/8760/3600*Dispersion!$K$11,0)</f>
        <v>0</v>
      </c>
      <c r="AQ174" s="74">
        <f>IF(AND(ISNUMBER('Emissions (start here)'!W174),ISNUMBER(Dispersion!$L$8)),'Emissions (start here)'!W174*453.59/3600*Dispersion!$L$8,0)</f>
        <v>0</v>
      </c>
      <c r="AR174" s="74">
        <f>IF(AND(ISNUMBER('Emissions (start here)'!W174),ISNUMBER(Dispersion!$L$9)),'Emissions (start here)'!W174*453.59/3600*Dispersion!$L$9,0)</f>
        <v>0</v>
      </c>
      <c r="AS174" s="74">
        <f>IF(AND(ISNUMBER('Emissions (start here)'!X174),ISNUMBER(Dispersion!$L$10)),'Emissions (start here)'!X174*2000*453.59/8760/3600*Dispersion!$L$10,0)</f>
        <v>0</v>
      </c>
      <c r="AT174" s="74">
        <f>IF(AND(ISNUMBER('Emissions (start here)'!X174),ISNUMBER(Dispersion!$L$11)),'Emissions (start here)'!X174*2000*453.59/8760/3600*Dispersion!$L$11,0)</f>
        <v>0</v>
      </c>
      <c r="AU174" s="74">
        <f>IF(AND(ISNUMBER('Emissions (start here)'!Y174),ISNUMBER(Dispersion!$M$8)),'Emissions (start here)'!Y174*453.59/3600*Dispersion!$M$8,0)</f>
        <v>0</v>
      </c>
      <c r="AV174" s="74">
        <f>IF(AND(ISNUMBER('Emissions (start here)'!Y174),ISNUMBER(Dispersion!$M$9)),'Emissions (start here)'!Y174*453.59/3600*Dispersion!$M$9,0)</f>
        <v>0</v>
      </c>
      <c r="AW174" s="74">
        <f>IF(AND(ISNUMBER('Emissions (start here)'!Z174),ISNUMBER(Dispersion!$M$10)),'Emissions (start here)'!Z174*2000*453.59/8760/3600*Dispersion!$M$10,0)</f>
        <v>0</v>
      </c>
      <c r="AX174" s="74">
        <f>IF(AND(ISNUMBER('Emissions (start here)'!Z174),ISNUMBER(Dispersion!$M$11)),'Emissions (start here)'!Z174*2000*453.59/8760/3600*Dispersion!$M$11,0)</f>
        <v>0</v>
      </c>
      <c r="AY174" s="74">
        <f>IF(AND(ISNUMBER('Emissions (start here)'!AA174),ISNUMBER(Dispersion!$N$8)),'Emissions (start here)'!AA174*453.59/3600*Dispersion!$N$8,0)</f>
        <v>0</v>
      </c>
      <c r="AZ174" s="74">
        <f>IF(AND(ISNUMBER('Emissions (start here)'!AA174),ISNUMBER(Dispersion!$N$9)),'Emissions (start here)'!AA174*453.59/3600*Dispersion!$N$9,0)</f>
        <v>0</v>
      </c>
      <c r="BA174" s="74">
        <f>IF(AND(ISNUMBER('Emissions (start here)'!AB174),ISNUMBER(Dispersion!$N$10)),'Emissions (start here)'!AB174*2000*453.59/8760/3600*Dispersion!$N$10,0)</f>
        <v>0</v>
      </c>
      <c r="BB174" s="74">
        <f>IF(AND(ISNUMBER('Emissions (start here)'!AB174),ISNUMBER(Dispersion!$N$11)),'Emissions (start here)'!AB174*2000*453.59/8760/3600*Dispersion!$N$11,0)</f>
        <v>0</v>
      </c>
      <c r="BC174" s="74">
        <f>IF(AND(ISNUMBER('Emissions (start here)'!AC174),ISNUMBER(Dispersion!$O$8)),'Emissions (start here)'!AC174*453.59/3600*Dispersion!$O$8,0)</f>
        <v>0</v>
      </c>
      <c r="BD174" s="74">
        <f>IF(AND(ISNUMBER('Emissions (start here)'!AC174),ISNUMBER(Dispersion!$O$9)),'Emissions (start here)'!AC174*453.59/3600*Dispersion!$O$9,0)</f>
        <v>0</v>
      </c>
      <c r="BE174" s="74">
        <f>IF(AND(ISNUMBER('Emissions (start here)'!AD174),ISNUMBER(Dispersion!$O$10)),'Emissions (start here)'!AD174*2000*453.59/8760/3600*Dispersion!$O$10,0)</f>
        <v>0</v>
      </c>
      <c r="BF174" s="74">
        <f>IF(AND(ISNUMBER('Emissions (start here)'!AD174),ISNUMBER(Dispersion!$O$11)),'Emissions (start here)'!AD174*2000*453.59/8760/3600*Dispersion!$O$11,0)</f>
        <v>0</v>
      </c>
      <c r="BG174" s="74">
        <f>IF(AND(ISNUMBER('Emissions (start here)'!AE174),ISNUMBER(Dispersion!$P$8)),'Emissions (start here)'!AE174*453.59/3600*Dispersion!$P$8,0)</f>
        <v>0</v>
      </c>
      <c r="BH174" s="74">
        <f>IF(AND(ISNUMBER('Emissions (start here)'!AE174),ISNUMBER(Dispersion!$P$9)),'Emissions (start here)'!AE174*453.59/3600*Dispersion!$P$9,0)</f>
        <v>0</v>
      </c>
      <c r="BI174" s="74">
        <f>IF(AND(ISNUMBER('Emissions (start here)'!AF174),ISNUMBER(Dispersion!$P$10)),'Emissions (start here)'!AF174*2000*453.59/8760/3600*Dispersion!$P$10,0)</f>
        <v>0</v>
      </c>
      <c r="BJ174" s="74">
        <f>IF(AND(ISNUMBER('Emissions (start here)'!AF174),ISNUMBER(Dispersion!$P$11)),'Emissions (start here)'!AF174*2000*453.59/8760/3600*Dispersion!$P$11,0)</f>
        <v>0</v>
      </c>
      <c r="BK174" s="74">
        <f>IF(AND(ISNUMBER('Emissions (start here)'!AG174),ISNUMBER(Dispersion!$Q$8)),'Emissions (start here)'!AG174*453.59/3600*Dispersion!$Q$8,0)</f>
        <v>0</v>
      </c>
      <c r="BL174" s="74">
        <f>IF(AND(ISNUMBER('Emissions (start here)'!AG174),ISNUMBER(Dispersion!$Q$9)),'Emissions (start here)'!AG174*453.59/3600*Dispersion!$Q$9,0)</f>
        <v>0</v>
      </c>
      <c r="BM174" s="74">
        <f>IF(AND(ISNUMBER('Emissions (start here)'!AH174),ISNUMBER(Dispersion!$Q$10)),'Emissions (start here)'!AH174*2000*453.59/8760/3600*Dispersion!$Q$10,0)</f>
        <v>0</v>
      </c>
      <c r="BN174" s="74">
        <f>IF(AND(ISNUMBER('Emissions (start here)'!AH174),ISNUMBER(Dispersion!$Q$11)),'Emissions (start here)'!AH174*2000*453.59/8760/3600*Dispersion!$Q$11,0)</f>
        <v>0</v>
      </c>
      <c r="BO174" s="74">
        <f>IF(AND(ISNUMBER('Emissions (start here)'!AI174),ISNUMBER(Dispersion!$R$8)),'Emissions (start here)'!AI174*453.59/3600*Dispersion!$R$8,0)</f>
        <v>0</v>
      </c>
      <c r="BP174" s="74">
        <f>IF(AND(ISNUMBER('Emissions (start here)'!AI174),ISNUMBER(Dispersion!$R$9)),'Emissions (start here)'!AI174*453.59/3600*Dispersion!$R$9,0)</f>
        <v>0</v>
      </c>
      <c r="BQ174" s="74">
        <f>IF(AND(ISNUMBER('Emissions (start here)'!AJ174),ISNUMBER(Dispersion!$R$10)),'Emissions (start here)'!AJ174*2000*453.59/8760/3600*Dispersion!$R$10,0)</f>
        <v>0</v>
      </c>
      <c r="BR174" s="74">
        <f>IF(AND(ISNUMBER('Emissions (start here)'!AJ174),ISNUMBER(Dispersion!$R$11)),'Emissions (start here)'!AJ174*2000*453.59/8760/3600*Dispersion!$R$11,0)</f>
        <v>0</v>
      </c>
      <c r="BS174" s="74">
        <f>IF(AND(ISNUMBER('Emissions (start here)'!AK174),ISNUMBER(Dispersion!$S$8)),'Emissions (start here)'!AK174*453.59/3600*Dispersion!$S$8,0)</f>
        <v>0</v>
      </c>
      <c r="BT174" s="74">
        <f>IF(AND(ISNUMBER('Emissions (start here)'!AK174),ISNUMBER(Dispersion!$S$9)),'Emissions (start here)'!AK174*453.59/3600*Dispersion!$S$9,0)</f>
        <v>0</v>
      </c>
      <c r="BU174" s="74">
        <f>IF(AND(ISNUMBER('Emissions (start here)'!AL174),ISNUMBER(Dispersion!$S$10)),'Emissions (start here)'!AL174*2000*453.59/8760/3600*Dispersion!$S$10,0)</f>
        <v>0</v>
      </c>
      <c r="BV174" s="74">
        <f>IF(AND(ISNUMBER('Emissions (start here)'!AL174),ISNUMBER(Dispersion!$S$11)),'Emissions (start here)'!AL174*2000*453.59/8760/3600*Dispersion!$S$11,0)</f>
        <v>0</v>
      </c>
      <c r="BW174" s="74">
        <f>IF(AND(ISNUMBER('Emissions (start here)'!AM174),ISNUMBER(Dispersion!$T$8)),'Emissions (start here)'!AM174*453.59/3600*Dispersion!$T$8,0)</f>
        <v>0</v>
      </c>
      <c r="BX174" s="74">
        <f>IF(AND(ISNUMBER('Emissions (start here)'!AM174),ISNUMBER(Dispersion!$T$9)),'Emissions (start here)'!AM174*453.59/3600*Dispersion!$T$9,0)</f>
        <v>0</v>
      </c>
      <c r="BY174" s="74">
        <f>IF(AND(ISNUMBER('Emissions (start here)'!AN174),ISNUMBER(Dispersion!$T$10)),'Emissions (start here)'!AN174*2000*453.59/8760/3600*Dispersion!$T$10,0)</f>
        <v>0</v>
      </c>
      <c r="BZ174" s="74">
        <f>IF(AND(ISNUMBER('Emissions (start here)'!AN174),ISNUMBER(Dispersion!$T$11)),'Emissions (start here)'!AN174*2000*453.59/8760/3600*Dispersion!$T$11,0)</f>
        <v>0</v>
      </c>
      <c r="CA174" s="74">
        <f>IF(AND(ISNUMBER('Emissions (start here)'!AO174),ISNUMBER(Dispersion!$U$8)),'Emissions (start here)'!AO174*453.59/3600*Dispersion!$U$8,0)</f>
        <v>0</v>
      </c>
      <c r="CB174" s="74">
        <f>IF(AND(ISNUMBER('Emissions (start here)'!AO174),ISNUMBER(Dispersion!$U$9)),'Emissions (start here)'!AO174*453.59/3600*Dispersion!$U$9,0)</f>
        <v>0</v>
      </c>
      <c r="CC174" s="74">
        <f>IF(AND(ISNUMBER('Emissions (start here)'!AP174),ISNUMBER(Dispersion!$U$10)),'Emissions (start here)'!AP174*2000*453.59/8760/3600*Dispersion!$U$10,0)</f>
        <v>0</v>
      </c>
      <c r="CD174" s="74">
        <f>IF(AND(ISNUMBER('Emissions (start here)'!AP174),ISNUMBER(Dispersion!$U$11)),'Emissions (start here)'!AP174*2000*453.59/8760/3600*Dispersion!$U$11,0)</f>
        <v>0</v>
      </c>
      <c r="CE174" s="74">
        <f>IF(AND(ISNUMBER('Emissions (start here)'!AQ174),ISNUMBER(Dispersion!$V$8)),'Emissions (start here)'!AQ174*453.59/3600*Dispersion!$V$8,0)</f>
        <v>0</v>
      </c>
      <c r="CF174" s="74">
        <f>IF(AND(ISNUMBER('Emissions (start here)'!AQ174),ISNUMBER(Dispersion!$V$9)),'Emissions (start here)'!AQ174*453.59/3600*Dispersion!$V$9,0)</f>
        <v>0</v>
      </c>
      <c r="CG174" s="74">
        <f>IF(AND(ISNUMBER('Emissions (start here)'!AR174),ISNUMBER(Dispersion!$V$10)),'Emissions (start here)'!AR174*2000*453.59/8760/3600*Dispersion!$V$10,0)</f>
        <v>0</v>
      </c>
      <c r="CH174" s="74">
        <f>IF(AND(ISNUMBER('Emissions (start here)'!AR174),ISNUMBER(Dispersion!$V$11)),'Emissions (start here)'!AR174*2000*453.59/8760/3600*Dispersion!$V$11,0)</f>
        <v>0</v>
      </c>
      <c r="CI174" s="74">
        <f>IF(AND(ISNUMBER('Emissions (start here)'!AS174),ISNUMBER(Dispersion!$W$8)),'Emissions (start here)'!AS174*453.59/3600*Dispersion!$W$8,0)</f>
        <v>0</v>
      </c>
      <c r="CJ174" s="74">
        <f>IF(AND(ISNUMBER('Emissions (start here)'!AS174),ISNUMBER(Dispersion!$W$9)),'Emissions (start here)'!AS174*453.59/3600*Dispersion!$W$9,0)</f>
        <v>0</v>
      </c>
      <c r="CK174" s="74">
        <f>IF(AND(ISNUMBER('Emissions (start here)'!AT174),ISNUMBER(Dispersion!$W$10)),'Emissions (start here)'!AT174*2000*453.59/8760/3600*Dispersion!$W$10,0)</f>
        <v>0</v>
      </c>
      <c r="CL174" s="74">
        <f>IF(AND(ISNUMBER('Emissions (start here)'!AT174),ISNUMBER(Dispersion!$W$11)),'Emissions (start here)'!AT174*2000*453.59/8760/3600*Dispersion!$W$11,0)</f>
        <v>0</v>
      </c>
      <c r="CM174" s="74">
        <f>IF(AND(ISNUMBER('Emissions (start here)'!AU174),ISNUMBER(Dispersion!$X$8)),'Emissions (start here)'!AU174*453.59/3600*Dispersion!$X$8,0)</f>
        <v>0</v>
      </c>
      <c r="CN174" s="74">
        <f>IF(AND(ISNUMBER('Emissions (start here)'!AU174),ISNUMBER(Dispersion!$X$9)),'Emissions (start here)'!AU174*453.59/3600*Dispersion!$X$9,0)</f>
        <v>0</v>
      </c>
      <c r="CO174" s="74">
        <f>IF(AND(ISNUMBER('Emissions (start here)'!AV174),ISNUMBER(Dispersion!$X$10)),'Emissions (start here)'!AV174*2000*453.59/8760/3600*Dispersion!$X$10,0)</f>
        <v>0</v>
      </c>
      <c r="CP174" s="74">
        <f>IF(AND(ISNUMBER('Emissions (start here)'!AV174),ISNUMBER(Dispersion!$X$11)),'Emissions (start here)'!AV174*2000*453.59/8760/3600*Dispersion!$X$11,0)</f>
        <v>0</v>
      </c>
      <c r="CQ174" s="74">
        <f>IF(AND(ISNUMBER('Emissions (start here)'!AW174),ISNUMBER(Dispersion!$Y$8)),'Emissions (start here)'!AW174*453.59/3600*Dispersion!$Y$8,0)</f>
        <v>0</v>
      </c>
      <c r="CR174" s="74">
        <f>IF(AND(ISNUMBER('Emissions (start here)'!AW174),ISNUMBER(Dispersion!$Y$9)),'Emissions (start here)'!AW174*453.59/3600*Dispersion!$Y$9,0)</f>
        <v>0</v>
      </c>
      <c r="CS174" s="74">
        <f>IF(AND(ISNUMBER('Emissions (start here)'!AX174),ISNUMBER(Dispersion!$Y$10)),'Emissions (start here)'!AX174*2000*453.59/8760/3600*Dispersion!$Y$10,0)</f>
        <v>0</v>
      </c>
      <c r="CT174" s="74">
        <f>IF(AND(ISNUMBER('Emissions (start here)'!AX174),ISNUMBER(Dispersion!$Y$11)),'Emissions (start here)'!AX174*2000*453.59/8760/3600*Dispersion!$Y$11,0)</f>
        <v>0</v>
      </c>
      <c r="CU174" s="74">
        <f>IF(AND(ISNUMBER('Emissions (start here)'!AY174),ISNUMBER(Dispersion!$Z$8)),'Emissions (start here)'!AY174*453.59/3600*Dispersion!$Z$8,0)</f>
        <v>0</v>
      </c>
      <c r="CV174" s="74">
        <f>IF(AND(ISNUMBER('Emissions (start here)'!AY174),ISNUMBER(Dispersion!$Z$9)),'Emissions (start here)'!AY174*453.59/3600*Dispersion!$Z$9,0)</f>
        <v>0</v>
      </c>
      <c r="CW174" s="74">
        <f>IF(AND(ISNUMBER('Emissions (start here)'!AZ174),ISNUMBER(Dispersion!$Z$10)),'Emissions (start here)'!AZ174*2000*453.59/8760/3600*Dispersion!$Z$10,0)</f>
        <v>0</v>
      </c>
      <c r="CX174" s="74">
        <f>IF(AND(ISNUMBER('Emissions (start here)'!AZ174),ISNUMBER(Dispersion!$Z$11)),'Emissions (start here)'!AZ174*2000*453.59/8760/3600*Dispersion!$Z$11,0)</f>
        <v>0</v>
      </c>
      <c r="CY174" s="74">
        <f>IF(AND(ISNUMBER('Emissions (start here)'!BA174),ISNUMBER(Dispersion!$AA$8)),'Emissions (start here)'!BA174*453.59/3600*Dispersion!$AA$8,0)</f>
        <v>0</v>
      </c>
      <c r="CZ174" s="74">
        <f>IF(AND(ISNUMBER('Emissions (start here)'!BA174),ISNUMBER(Dispersion!$AA$9)),'Emissions (start here)'!BA174*453.59/3600*Dispersion!$AA$9,0)</f>
        <v>0</v>
      </c>
      <c r="DA174" s="74">
        <f>IF(AND(ISNUMBER('Emissions (start here)'!BB174),ISNUMBER(Dispersion!$AA$10)),'Emissions (start here)'!BB174*2000*453.59/8760/3600*Dispersion!$AA$10,0)</f>
        <v>0</v>
      </c>
      <c r="DB174" s="74">
        <f>IF(AND(ISNUMBER('Emissions (start here)'!BB174),ISNUMBER(Dispersion!$AA$11)),'Emissions (start here)'!BB174*2000*453.59/8760/3600*Dispersion!$AA$11,0)</f>
        <v>0</v>
      </c>
      <c r="DC174" s="74">
        <f>IF(AND(ISNUMBER('Emissions (start here)'!BC174),ISNUMBER(Dispersion!$AB$8)),'Emissions (start here)'!BC174*453.59/3600*Dispersion!$AB$8,0)</f>
        <v>0</v>
      </c>
      <c r="DD174" s="74">
        <f>IF(AND(ISNUMBER('Emissions (start here)'!BC174),ISNUMBER(Dispersion!$AB$9)),'Emissions (start here)'!BC174*453.59/3600*Dispersion!$AB$9,0)</f>
        <v>0</v>
      </c>
      <c r="DE174" s="74">
        <f>IF(AND(ISNUMBER('Emissions (start here)'!BD174),ISNUMBER(Dispersion!$AB$10)),'Emissions (start here)'!BD174*2000*453.59/8760/3600*Dispersion!$AB$10,0)</f>
        <v>0</v>
      </c>
      <c r="DF174" s="74">
        <f>IF(AND(ISNUMBER('Emissions (start here)'!BD174),ISNUMBER(Dispersion!$AB$11)),'Emissions (start here)'!BD174*2000*453.59/8760/3600*Dispersion!$AB$11,0)</f>
        <v>0</v>
      </c>
      <c r="DG174" s="74">
        <f>IF(AND(ISNUMBER('Emissions (start here)'!BE174),ISNUMBER(Dispersion!$AC$8)),'Emissions (start here)'!BE174*453.59/3600*Dispersion!$AC$8,0)</f>
        <v>0</v>
      </c>
      <c r="DH174" s="74">
        <f>IF(AND(ISNUMBER('Emissions (start here)'!BE174),ISNUMBER(Dispersion!$AC$9)),'Emissions (start here)'!BE174*453.59/3600*Dispersion!$AC$9,0)</f>
        <v>0</v>
      </c>
      <c r="DI174" s="74">
        <f>IF(AND(ISNUMBER('Emissions (start here)'!BF174),ISNUMBER(Dispersion!$AC$10)),'Emissions (start here)'!BF174*2000*453.59/8760/3600*Dispersion!$AC$10,0)</f>
        <v>0</v>
      </c>
      <c r="DJ174" s="74">
        <f>IF(AND(ISNUMBER('Emissions (start here)'!BF174),ISNUMBER(Dispersion!$AC$11)),'Emissions (start here)'!BF174*2000*453.59/8760/3600*Dispersion!$AC$11,0)</f>
        <v>0</v>
      </c>
      <c r="DK174" s="74">
        <f>IF(AND(ISNUMBER('Emissions (start here)'!BG174),ISNUMBER(Dispersion!$AD$8)),'Emissions (start here)'!BG174*453.59/3600*Dispersion!$AD$8,0)</f>
        <v>0</v>
      </c>
      <c r="DL174" s="74">
        <f>IF(AND(ISNUMBER('Emissions (start here)'!BG174),ISNUMBER(Dispersion!$AD$9)),'Emissions (start here)'!BG174*453.59/3600*Dispersion!$AD$9,0)</f>
        <v>0</v>
      </c>
      <c r="DM174" s="74">
        <f>IF(AND(ISNUMBER('Emissions (start here)'!BH174),ISNUMBER(Dispersion!$AD$10)),'Emissions (start here)'!BH174*2000*453.59/8760/3600*Dispersion!$AD$10,0)</f>
        <v>0</v>
      </c>
      <c r="DN174" s="74">
        <f>IF(AND(ISNUMBER('Emissions (start here)'!BH174),ISNUMBER(Dispersion!$AD$11)),'Emissions (start here)'!BH174*2000*453.59/8760/3600*Dispersion!$AD$11,0)</f>
        <v>0</v>
      </c>
      <c r="DO174" s="74">
        <f>IF(AND(ISNUMBER('Emissions (start here)'!BI174),ISNUMBER(Dispersion!$AE$8)),'Emissions (start here)'!BI174*453.59/3600*Dispersion!$AE$8,0)</f>
        <v>0</v>
      </c>
      <c r="DP174" s="74">
        <f>IF(AND(ISNUMBER('Emissions (start here)'!BI174),ISNUMBER(Dispersion!$AE$9)),'Emissions (start here)'!BI174*453.59/3600*Dispersion!$AE$9,0)</f>
        <v>0</v>
      </c>
      <c r="DQ174" s="74">
        <f>IF(AND(ISNUMBER('Emissions (start here)'!BJ174),ISNUMBER(Dispersion!$AE$10)),'Emissions (start here)'!BJ174*2000*453.59/8760/3600*Dispersion!$AE$10,0)</f>
        <v>0</v>
      </c>
      <c r="DR174" s="74">
        <f>IF(AND(ISNUMBER('Emissions (start here)'!BJ174),ISNUMBER(Dispersion!$AE$11)),'Emissions (start here)'!BJ174*2000*453.59/8760/3600*Dispersion!$AE$11,0)</f>
        <v>0</v>
      </c>
      <c r="DS174" s="74">
        <f>IF(AND(ISNUMBER('Emissions (start here)'!BK174),ISNUMBER(Dispersion!$AF$8)),'Emissions (start here)'!BK174*453.59/3600*Dispersion!$AF$8,0)</f>
        <v>0</v>
      </c>
      <c r="DT174" s="74">
        <f>IF(AND(ISNUMBER('Emissions (start here)'!BK174),ISNUMBER(Dispersion!$AF$9)),'Emissions (start here)'!BK174*453.59/3600*Dispersion!$AF$9,0)</f>
        <v>0</v>
      </c>
      <c r="DU174" s="74">
        <f>IF(AND(ISNUMBER('Emissions (start here)'!BL174),ISNUMBER(Dispersion!$AF$10)),'Emissions (start here)'!BL174*2000*453.59/8760/3600*Dispersion!$AF$10,0)</f>
        <v>0</v>
      </c>
      <c r="DV174" s="74">
        <f>IF(AND(ISNUMBER('Emissions (start here)'!BL174),ISNUMBER(Dispersion!$AF$11)),'Emissions (start here)'!BL174*2000*453.59/8760/3600*Dispersion!$AF$11,0)</f>
        <v>0</v>
      </c>
      <c r="DW174" s="74">
        <f>IF(AND(ISNUMBER('Emissions (start here)'!BM174),ISNUMBER(Dispersion!$AG$8)),'Emissions (start here)'!BM174*453.59/3600*Dispersion!$AG$8,0)</f>
        <v>0</v>
      </c>
      <c r="DX174" s="74">
        <f>IF(AND(ISNUMBER('Emissions (start here)'!BM174),ISNUMBER(Dispersion!$AG$9)),'Emissions (start here)'!BM174*453.59/3600*Dispersion!$AG$9,0)</f>
        <v>0</v>
      </c>
      <c r="DY174" s="74">
        <f>IF(AND(ISNUMBER('Emissions (start here)'!BN174),ISNUMBER(Dispersion!$AG$10)),'Emissions (start here)'!BN174*2000*453.59/8760/3600*Dispersion!$AG$10,0)</f>
        <v>0</v>
      </c>
      <c r="DZ174" s="74">
        <f>IF(AND(ISNUMBER('Emissions (start here)'!BN174),ISNUMBER(Dispersion!$AG$11)),'Emissions (start here)'!BN174*2000*453.59/8760/3600*Dispersion!$AG$11,0)</f>
        <v>0</v>
      </c>
      <c r="EA174" s="74">
        <f>IF(AND(ISNUMBER('Emissions (start here)'!BO174),ISNUMBER(Dispersion!$AH$8)),'Emissions (start here)'!BO174*453.59/3600*Dispersion!$AH$8,0)</f>
        <v>0</v>
      </c>
      <c r="EB174" s="74">
        <f>IF(AND(ISNUMBER('Emissions (start here)'!BO174),ISNUMBER(Dispersion!$AH$9)),'Emissions (start here)'!BO174*453.59/3600*Dispersion!$AH$9,0)</f>
        <v>0</v>
      </c>
      <c r="EC174" s="74">
        <f>IF(AND(ISNUMBER('Emissions (start here)'!BP174),ISNUMBER(Dispersion!$AH$10)),'Emissions (start here)'!BP174*2000*453.59/8760/3600*Dispersion!$AH$10,0)</f>
        <v>0</v>
      </c>
      <c r="ED174" s="74">
        <f>IF(AND(ISNUMBER('Emissions (start here)'!BP174),ISNUMBER(Dispersion!$AH$11)),'Emissions (start here)'!BP174*2000*453.59/8760/3600*Dispersion!$AH$11,0)</f>
        <v>0</v>
      </c>
      <c r="EE174" s="74">
        <f>IF(AND(ISNUMBER('Emissions (start here)'!BQ174),ISNUMBER(Dispersion!$AI$8)),'Emissions (start here)'!BQ174*453.59/3600*Dispersion!$AI$8,0)</f>
        <v>0</v>
      </c>
      <c r="EF174" s="74">
        <f>IF(AND(ISNUMBER('Emissions (start here)'!BQ174),ISNUMBER(Dispersion!$AI$9)),'Emissions (start here)'!BQ174*453.59/3600*Dispersion!$AI$9,0)</f>
        <v>0</v>
      </c>
      <c r="EG174" s="74">
        <f>IF(AND(ISNUMBER('Emissions (start here)'!BR174),ISNUMBER(Dispersion!$AI$10)),'Emissions (start here)'!BR174*2000*453.59/8760/3600*Dispersion!$AI$10,0)</f>
        <v>0</v>
      </c>
      <c r="EH174" s="74">
        <f>IF(AND(ISNUMBER('Emissions (start here)'!BR174),ISNUMBER(Dispersion!$AI$11)),'Emissions (start here)'!BR174*2000*453.59/8760/3600*Dispersion!$AI$11,0)</f>
        <v>0</v>
      </c>
      <c r="EI174" s="74">
        <f>IF(AND(ISNUMBER('Emissions (start here)'!BS174),ISNUMBER(Dispersion!$AJ$8)),'Emissions (start here)'!BS174*453.59/3600*Dispersion!$AJ$8,0)</f>
        <v>0</v>
      </c>
      <c r="EJ174" s="74">
        <f>IF(AND(ISNUMBER('Emissions (start here)'!BS174),ISNUMBER(Dispersion!$AJ$9)),'Emissions (start here)'!BS174*453.59/3600*Dispersion!$AJ$9,0)</f>
        <v>0</v>
      </c>
      <c r="EK174" s="74">
        <f>IF(AND(ISNUMBER('Emissions (start here)'!BT174),ISNUMBER(Dispersion!$AJ$10)),'Emissions (start here)'!BT174*2000*453.59/8760/3600*Dispersion!$AJ$10,0)</f>
        <v>0</v>
      </c>
      <c r="EL174" s="74">
        <f>IF(AND(ISNUMBER('Emissions (start here)'!BT174),ISNUMBER(Dispersion!$AJ$11)),'Emissions (start here)'!BT174*2000*453.59/8760/3600*Dispersion!$AJ$11,0)</f>
        <v>0</v>
      </c>
      <c r="EM174" s="74">
        <f>IF(AND(ISNUMBER('Emissions (start here)'!BU174),ISNUMBER(Dispersion!$AK$8)),'Emissions (start here)'!BU174*453.59/3600*Dispersion!$AK$8,0)</f>
        <v>0</v>
      </c>
      <c r="EN174" s="74">
        <f>IF(AND(ISNUMBER('Emissions (start here)'!BU174),ISNUMBER(Dispersion!$AK$9)),'Emissions (start here)'!BU174*453.59/3600*Dispersion!$AK$9,0)</f>
        <v>0</v>
      </c>
      <c r="EO174" s="74">
        <f>IF(AND(ISNUMBER('Emissions (start here)'!BV174),ISNUMBER(Dispersion!$AK$10)),'Emissions (start here)'!BV174*2000*453.59/8760/3600*Dispersion!$AK$10,0)</f>
        <v>0</v>
      </c>
      <c r="EP174" s="74">
        <f>IF(AND(ISNUMBER('Emissions (start here)'!BV174),ISNUMBER(Dispersion!$AK$11)),'Emissions (start here)'!BV174*2000*453.59/8760/3600*Dispersion!$AK$11,0)</f>
        <v>0</v>
      </c>
      <c r="EQ174" s="74">
        <f>IF(AND(ISNUMBER('Emissions (start here)'!BW174),ISNUMBER(Dispersion!$AL$8)),'Emissions (start here)'!BW174*453.59/3600*Dispersion!$AL$8,0)</f>
        <v>0</v>
      </c>
      <c r="ER174" s="74">
        <f>IF(AND(ISNUMBER('Emissions (start here)'!BW174),ISNUMBER(Dispersion!$AL$9)),'Emissions (start here)'!BW174*453.59/3600*Dispersion!$AL$9,0)</f>
        <v>0</v>
      </c>
      <c r="ES174" s="74">
        <f>IF(AND(ISNUMBER('Emissions (start here)'!BX174),ISNUMBER(Dispersion!$AL$10)),'Emissions (start here)'!BX174*2000*453.59/8760/3600*Dispersion!$AL$10,0)</f>
        <v>0</v>
      </c>
      <c r="ET174" s="74">
        <f>IF(AND(ISNUMBER('Emissions (start here)'!BX174),ISNUMBER(Dispersion!$AL$11)),'Emissions (start here)'!BX174*2000*453.59/8760/3600*Dispersion!$AL$11,0)</f>
        <v>0</v>
      </c>
      <c r="EU174" s="74">
        <f>IF(AND(ISNUMBER('Emissions (start here)'!BY174),ISNUMBER(Dispersion!$AM$8)),'Emissions (start here)'!BY174*453.59/3600*Dispersion!$AM$8,0)</f>
        <v>0</v>
      </c>
      <c r="EV174" s="74">
        <f>IF(AND(ISNUMBER('Emissions (start here)'!BY174),ISNUMBER(Dispersion!$AM$9)),'Emissions (start here)'!BY174*453.59/3600*Dispersion!$AM$9,0)</f>
        <v>0</v>
      </c>
      <c r="EW174" s="74">
        <f>IF(AND(ISNUMBER('Emissions (start here)'!BZ174),ISNUMBER(Dispersion!$AM$10)),'Emissions (start here)'!BZ174*2000*453.59/8760/3600*Dispersion!$AM$10,0)</f>
        <v>0</v>
      </c>
      <c r="EX174" s="74">
        <f>IF(AND(ISNUMBER('Emissions (start here)'!BZ174),ISNUMBER(Dispersion!$AM$11)),'Emissions (start here)'!BZ174*2000*453.59/8760/3600*Dispersion!$AM$11,0)</f>
        <v>0</v>
      </c>
      <c r="EY174" s="74">
        <f>IF(AND(ISNUMBER('Emissions (start here)'!CA174),ISNUMBER(Dispersion!$AN$8)),'Emissions (start here)'!CA174*453.59/3600*Dispersion!$AN$8,0)</f>
        <v>0</v>
      </c>
      <c r="EZ174" s="74">
        <f>IF(AND(ISNUMBER('Emissions (start here)'!CA174),ISNUMBER(Dispersion!$AN$9)),'Emissions (start here)'!CA174*453.59/3600*Dispersion!$AN$9,0)</f>
        <v>0</v>
      </c>
      <c r="FA174" s="74">
        <f>IF(AND(ISNUMBER('Emissions (start here)'!CB174),ISNUMBER(Dispersion!$AN$10)),'Emissions (start here)'!CB174*2000*453.59/8760/3600*Dispersion!$AN$10,0)</f>
        <v>0</v>
      </c>
      <c r="FB174" s="74">
        <f>IF(AND(ISNUMBER('Emissions (start here)'!CB174),ISNUMBER(Dispersion!$AN$11)),'Emissions (start here)'!CB174*2000*453.59/8760/3600*Dispersion!$AN$11,0)</f>
        <v>0</v>
      </c>
      <c r="FC174" s="74">
        <f>IF(AND(ISNUMBER('Emissions (start here)'!CC174),ISNUMBER(Dispersion!$AO$8)),'Emissions (start here)'!CC174*453.59/3600*Dispersion!$AO$8,0)</f>
        <v>0</v>
      </c>
      <c r="FD174" s="74">
        <f>IF(AND(ISNUMBER('Emissions (start here)'!CC174),ISNUMBER(Dispersion!$AO$9)),'Emissions (start here)'!CC174*453.59/3600*Dispersion!$AO$9,0)</f>
        <v>0</v>
      </c>
      <c r="FE174" s="74">
        <f>IF(AND(ISNUMBER('Emissions (start here)'!CD174),ISNUMBER(Dispersion!$AO$10)),'Emissions (start here)'!CD174*2000*453.59/8760/3600*Dispersion!$AO$10,0)</f>
        <v>0</v>
      </c>
      <c r="FF174" s="74">
        <f>IF(AND(ISNUMBER('Emissions (start here)'!CD174),ISNUMBER(Dispersion!$AO$11)),'Emissions (start here)'!CD174*2000*453.59/8760/3600*Dispersion!$AO$11,0)</f>
        <v>0</v>
      </c>
      <c r="FG174" s="74">
        <f>IF(AND(ISNUMBER('Emissions (start here)'!CE174),ISNUMBER(Dispersion!$AP$8)),'Emissions (start here)'!CE174*453.59/3600*Dispersion!$AP$8,0)</f>
        <v>0</v>
      </c>
      <c r="FH174" s="74">
        <f>IF(AND(ISNUMBER('Emissions (start here)'!CE174),ISNUMBER(Dispersion!$AP$9)),'Emissions (start here)'!CE174*453.59/3600*Dispersion!$AP$9,0)</f>
        <v>0</v>
      </c>
      <c r="FI174" s="74">
        <f>IF(AND(ISNUMBER('Emissions (start here)'!CF174),ISNUMBER(Dispersion!$AP$10)),'Emissions (start here)'!CF174*2000*453.59/8760/3600*Dispersion!$AP$10,0)</f>
        <v>0</v>
      </c>
      <c r="FJ174" s="74">
        <f>IF(AND(ISNUMBER('Emissions (start here)'!CF174),ISNUMBER(Dispersion!$AP$11)),'Emissions (start here)'!CF174*2000*453.59/8760/3600*Dispersion!$AP$11,0)</f>
        <v>0</v>
      </c>
      <c r="FK174" s="74">
        <f>IF(AND(ISNUMBER('Emissions (start here)'!CG174),ISNUMBER(Dispersion!$AQ$8)),'Emissions (start here)'!CG174*453.59/3600*Dispersion!$AQ$8,0)</f>
        <v>0</v>
      </c>
      <c r="FL174" s="74">
        <f>IF(AND(ISNUMBER('Emissions (start here)'!CG174),ISNUMBER(Dispersion!$AQ$9)),'Emissions (start here)'!CG174*453.59/3600*Dispersion!$AQ$9,0)</f>
        <v>0</v>
      </c>
      <c r="FM174" s="74">
        <f>IF(AND(ISNUMBER('Emissions (start here)'!CH174),ISNUMBER(Dispersion!$AQ$10)),'Emissions (start here)'!CH174*2000*453.59/8760/3600*Dispersion!$AQ$10,0)</f>
        <v>0</v>
      </c>
      <c r="FN174" s="74">
        <f>IF(AND(ISNUMBER('Emissions (start here)'!CH174),ISNUMBER(Dispersion!$AQ$11)),'Emissions (start here)'!CH174*2000*453.59/8760/3600*Dispersion!$AQ$11,0)</f>
        <v>0</v>
      </c>
      <c r="FO174" s="74">
        <f>IF(AND(ISNUMBER('Emissions (start here)'!CI174),ISNUMBER(Dispersion!$AR$8)),'Emissions (start here)'!CI174*453.59/3600*Dispersion!$AR$8,0)</f>
        <v>0</v>
      </c>
      <c r="FP174" s="74">
        <f>IF(AND(ISNUMBER('Emissions (start here)'!CI174),ISNUMBER(Dispersion!$AR$9)),'Emissions (start here)'!CI174*453.59/3600*Dispersion!$AR$9,0)</f>
        <v>0</v>
      </c>
      <c r="FQ174" s="74">
        <f>IF(AND(ISNUMBER('Emissions (start here)'!CJ174),ISNUMBER(Dispersion!$AR$10)),'Emissions (start here)'!CJ174*2000*453.59/8760/3600*Dispersion!$AR$10,0)</f>
        <v>0</v>
      </c>
      <c r="FR174" s="74">
        <f>IF(AND(ISNUMBER('Emissions (start here)'!CJ174),ISNUMBER(Dispersion!$AR$11)),'Emissions (start here)'!CJ174*2000*453.59/8760/3600*Dispersion!$AR$11,0)</f>
        <v>0</v>
      </c>
      <c r="FS174" s="74">
        <f>IF(AND(ISNUMBER('Emissions (start here)'!CK174),ISNUMBER(Dispersion!$AS$8)),'Emissions (start here)'!CK174*453.59/3600*Dispersion!$AS$8,0)</f>
        <v>0</v>
      </c>
      <c r="FT174" s="74">
        <f>IF(AND(ISNUMBER('Emissions (start here)'!CK174),ISNUMBER(Dispersion!$AS$9)),'Emissions (start here)'!CK174*453.59/3600*Dispersion!$AS$9,0)</f>
        <v>0</v>
      </c>
      <c r="FU174" s="74">
        <f>IF(AND(ISNUMBER('Emissions (start here)'!CL174),ISNUMBER(Dispersion!$AS$10)),'Emissions (start here)'!CL174*2000*453.59/8760/3600*Dispersion!$AS$10,0)</f>
        <v>0</v>
      </c>
      <c r="FV174" s="74">
        <f>IF(AND(ISNUMBER('Emissions (start here)'!CL174),ISNUMBER(Dispersion!$AS$11)),'Emissions (start here)'!CL174*2000*453.59/8760/3600*Dispersion!$AS$11,0)</f>
        <v>0</v>
      </c>
      <c r="FW174" s="74">
        <f>IF(AND(ISNUMBER('Emissions (start here)'!CM174),ISNUMBER(Dispersion!$AT$8)),'Emissions (start here)'!CM174*453.59/3600*Dispersion!$AT$8,0)</f>
        <v>0</v>
      </c>
      <c r="FX174" s="74">
        <f>IF(AND(ISNUMBER('Emissions (start here)'!CM174),ISNUMBER(Dispersion!$AT$9)),'Emissions (start here)'!CM174*453.59/3600*Dispersion!$AT$9,0)</f>
        <v>0</v>
      </c>
      <c r="FY174" s="74">
        <f>IF(AND(ISNUMBER('Emissions (start here)'!CN174),ISNUMBER(Dispersion!$AT$10)),'Emissions (start here)'!CN174*2000*453.59/8760/3600*Dispersion!$AT$10,0)</f>
        <v>0</v>
      </c>
      <c r="FZ174" s="74">
        <f>IF(AND(ISNUMBER('Emissions (start here)'!CN174),ISNUMBER(Dispersion!$AT$11)),'Emissions (start here)'!CN174*2000*453.59/8760/3600*Dispersion!$AT$11,0)</f>
        <v>0</v>
      </c>
      <c r="GA174" s="74">
        <f>IF(AND(ISNUMBER('Emissions (start here)'!CO174),ISNUMBER(Dispersion!$AU$8)),'Emissions (start here)'!CO174*453.59/3600*Dispersion!$AU$8,0)</f>
        <v>0</v>
      </c>
      <c r="GB174" s="74">
        <f>IF(AND(ISNUMBER('Emissions (start here)'!CO174),ISNUMBER(Dispersion!$AU$9)),'Emissions (start here)'!CO174*453.59/3600*Dispersion!$AU$9,0)</f>
        <v>0</v>
      </c>
      <c r="GC174" s="74">
        <f>IF(AND(ISNUMBER('Emissions (start here)'!CP174),ISNUMBER(Dispersion!$AU$10)),'Emissions (start here)'!CP174*2000*453.59/8760/3600*Dispersion!$AU$10,0)</f>
        <v>0</v>
      </c>
      <c r="GD174" s="74">
        <f>IF(AND(ISNUMBER('Emissions (start here)'!CP174),ISNUMBER(Dispersion!$AU$11)),'Emissions (start here)'!CP174*2000*453.59/8760/3600*Dispersion!$AU$11,0)</f>
        <v>0</v>
      </c>
      <c r="GE174" s="74">
        <f>IF(AND(ISNUMBER('Emissions (start here)'!CQ174),ISNUMBER(Dispersion!$AV$8)),'Emissions (start here)'!CQ174*453.59/3600*Dispersion!$AV$8,0)</f>
        <v>0</v>
      </c>
      <c r="GF174" s="74">
        <f>IF(AND(ISNUMBER('Emissions (start here)'!CQ174),ISNUMBER(Dispersion!$AV$9)),'Emissions (start here)'!CQ174*453.59/3600*Dispersion!$AV$9,0)</f>
        <v>0</v>
      </c>
      <c r="GG174" s="74">
        <f>IF(AND(ISNUMBER('Emissions (start here)'!CR174),ISNUMBER(Dispersion!$AV$10)),'Emissions (start here)'!CR174*2000*453.59/8760/3600*Dispersion!$AV$10,0)</f>
        <v>0</v>
      </c>
      <c r="GH174" s="74">
        <f>IF(AND(ISNUMBER('Emissions (start here)'!CR174),ISNUMBER(Dispersion!$AV$11)),'Emissions (start here)'!CR174*2000*453.59/8760/3600*Dispersion!$AV$11,0)</f>
        <v>0</v>
      </c>
      <c r="GI174" s="74">
        <f>IF(AND(ISNUMBER('Emissions (start here)'!CS174),ISNUMBER(Dispersion!$AW$8)),'Emissions (start here)'!CS174*453.59/3600*Dispersion!$AW$8,0)</f>
        <v>0</v>
      </c>
      <c r="GJ174" s="74">
        <f>IF(AND(ISNUMBER('Emissions (start here)'!CS174),ISNUMBER(Dispersion!$AW$9)),'Emissions (start here)'!CS174*453.59/3600*Dispersion!$AW$9,0)</f>
        <v>0</v>
      </c>
      <c r="GK174" s="74">
        <f>IF(AND(ISNUMBER('Emissions (start here)'!CT174),ISNUMBER(Dispersion!$AW$10)),'Emissions (start here)'!CT174*2000*453.59/8760/3600*Dispersion!$AW$10,0)</f>
        <v>0</v>
      </c>
      <c r="GL174" s="74">
        <f>IF(AND(ISNUMBER('Emissions (start here)'!CT174),ISNUMBER(Dispersion!$AW$11)),'Emissions (start here)'!CT174*2000*453.59/8760/3600*Dispersion!$AW$11,0)</f>
        <v>0</v>
      </c>
      <c r="GM174" s="74">
        <f>IF(AND(ISNUMBER('Emissions (start here)'!CU174),ISNUMBER(Dispersion!$AX$8)),'Emissions (start here)'!CU174*453.59/3600*Dispersion!$AX$8,0)</f>
        <v>0</v>
      </c>
      <c r="GN174" s="74">
        <f>IF(AND(ISNUMBER('Emissions (start here)'!CU174),ISNUMBER(Dispersion!$AX$9)),'Emissions (start here)'!CU174*453.59/3600*Dispersion!$AX$9,0)</f>
        <v>0</v>
      </c>
      <c r="GO174" s="74">
        <f>IF(AND(ISNUMBER('Emissions (start here)'!CV174),ISNUMBER(Dispersion!$AX$10)),'Emissions (start here)'!CV174*2000*453.59/8760/3600*Dispersion!$AX$10,0)</f>
        <v>0</v>
      </c>
      <c r="GP174" s="74">
        <f>IF(AND(ISNUMBER('Emissions (start here)'!CV174),ISNUMBER(Dispersion!$AX$11)),'Emissions (start here)'!CV174*2000*453.59/8760/3600*Dispersion!$AX$11,0)</f>
        <v>0</v>
      </c>
      <c r="GQ174" s="74">
        <f>IF(AND(ISNUMBER('Emissions (start here)'!CW174),ISNUMBER(Dispersion!$AY$8)),'Emissions (start here)'!CW174*453.59/3600*Dispersion!$AY$8,0)</f>
        <v>0</v>
      </c>
      <c r="GR174" s="74">
        <f>IF(AND(ISNUMBER('Emissions (start here)'!CW174),ISNUMBER(Dispersion!$AY$9)),'Emissions (start here)'!CW174*453.59/3600*Dispersion!$AY$9,0)</f>
        <v>0</v>
      </c>
      <c r="GS174" s="74">
        <f>IF(AND(ISNUMBER('Emissions (start here)'!CX174),ISNUMBER(Dispersion!$AY$10)),'Emissions (start here)'!CX174*2000*453.59/8760/3600*Dispersion!$AY$10,0)</f>
        <v>0</v>
      </c>
      <c r="GT174" s="74">
        <f>IF(AND(ISNUMBER('Emissions (start here)'!CX174),ISNUMBER(Dispersion!$AY$11)),'Emissions (start here)'!CX174*2000*453.59/8760/3600*Dispersion!$AY$11,0)</f>
        <v>0</v>
      </c>
      <c r="GU174" s="74">
        <f>IF(AND(ISNUMBER('Emissions (start here)'!CY174),ISNUMBER(Dispersion!$AZ$8)),'Emissions (start here)'!CY174*453.59/3600*Dispersion!$AZ$8,0)</f>
        <v>0</v>
      </c>
      <c r="GV174" s="74">
        <f>IF(AND(ISNUMBER('Emissions (start here)'!CY174),ISNUMBER(Dispersion!$AZ$9)),'Emissions (start here)'!CY174*453.59/3600*Dispersion!$AZ$9,0)</f>
        <v>0</v>
      </c>
      <c r="GW174" s="74">
        <f>IF(AND(ISNUMBER('Emissions (start here)'!CZ174),ISNUMBER(Dispersion!$AZ$10)),'Emissions (start here)'!CZ174*2000*453.59/8760/3600*Dispersion!$AZ$10,0)</f>
        <v>0</v>
      </c>
      <c r="GX174" s="74">
        <f>IF(AND(ISNUMBER('Emissions (start here)'!CZ174),ISNUMBER(Dispersion!$AZ$11)),'Emissions (start here)'!CZ174*2000*453.59/8760/3600*Dispersion!$AZ$11,0)</f>
        <v>0</v>
      </c>
    </row>
    <row r="175" spans="1:206" x14ac:dyDescent="0.2">
      <c r="A175" s="51" t="str">
        <f>'Tox Values'!C175</f>
        <v>112-34-5</v>
      </c>
      <c r="B175" s="94" t="str">
        <f>'Tox Values'!D175</f>
        <v>Diethylene Glycol Monobutyl Ether</v>
      </c>
      <c r="C175" s="96">
        <f t="shared" si="9"/>
        <v>0</v>
      </c>
      <c r="D175" s="74">
        <f t="shared" si="10"/>
        <v>0</v>
      </c>
      <c r="E175" s="74">
        <f t="shared" si="11"/>
        <v>0</v>
      </c>
      <c r="F175" s="99">
        <f t="shared" si="12"/>
        <v>0</v>
      </c>
      <c r="G175" s="97">
        <f>IF(AND(ISNUMBER('Emissions (start here)'!E175),ISNUMBER(Dispersion!$C$8)),'Emissions (start here)'!E175*453.59/3600*Dispersion!$C$8,0)</f>
        <v>0</v>
      </c>
      <c r="H175" s="74">
        <f>IF(AND(ISNUMBER('Emissions (start here)'!E175),ISNUMBER(Dispersion!$C$9)),'Emissions (start here)'!E175*453.59/3600*Dispersion!$C$9,0)</f>
        <v>0</v>
      </c>
      <c r="I175" s="74">
        <f>IF(AND(ISNUMBER('Emissions (start here)'!F175),ISNUMBER(Dispersion!$C$10)),'Emissions (start here)'!F175*2000*453.59/8760/3600*Dispersion!$C$10,0)</f>
        <v>0</v>
      </c>
      <c r="J175" s="74">
        <f>IF(AND(ISNUMBER('Emissions (start here)'!F175),ISNUMBER(Dispersion!$C$11)),'Emissions (start here)'!F175*2000*453.59/8760/3600*Dispersion!$C$11,0)</f>
        <v>0</v>
      </c>
      <c r="K175" s="74">
        <f>IF(AND(ISNUMBER('Emissions (start here)'!G175),ISNUMBER(Dispersion!$D$8)),'Emissions (start here)'!G175*453.59/3600*Dispersion!$D$8,0)</f>
        <v>0</v>
      </c>
      <c r="L175" s="74">
        <f>IF(AND(ISNUMBER('Emissions (start here)'!G175),ISNUMBER(Dispersion!$D$9)),'Emissions (start here)'!G175*453.59/3600*Dispersion!$D$9,0)</f>
        <v>0</v>
      </c>
      <c r="M175" s="74">
        <f>IF(AND(ISNUMBER('Emissions (start here)'!H175),ISNUMBER(Dispersion!$D$10)),'Emissions (start here)'!H175*2000*453.59/8760/3600*Dispersion!$D$10,0)</f>
        <v>0</v>
      </c>
      <c r="N175" s="74">
        <f>IF(AND(ISNUMBER('Emissions (start here)'!H175),ISNUMBER(Dispersion!$D$11)),'Emissions (start here)'!H175*2000*453.59/8760/3600*Dispersion!$D$11,0)</f>
        <v>0</v>
      </c>
      <c r="O175" s="74">
        <f>IF(AND(ISNUMBER('Emissions (start here)'!I175),ISNUMBER(Dispersion!$E$8)),'Emissions (start here)'!I175*453.59/3600*Dispersion!$E$8,0)</f>
        <v>0</v>
      </c>
      <c r="P175" s="74">
        <f>IF(AND(ISNUMBER('Emissions (start here)'!I175),ISNUMBER(Dispersion!$E$9)),'Emissions (start here)'!I175*453.59/3600*Dispersion!$E$9,0)</f>
        <v>0</v>
      </c>
      <c r="Q175" s="74">
        <f>IF(AND(ISNUMBER('Emissions (start here)'!J175),ISNUMBER(Dispersion!$E$10)),'Emissions (start here)'!J175*2000*453.59/8760/3600*Dispersion!$E$10,0)</f>
        <v>0</v>
      </c>
      <c r="R175" s="74">
        <f>IF(AND(ISNUMBER('Emissions (start here)'!J175),ISNUMBER(Dispersion!$E$11)),'Emissions (start here)'!J175*2000*453.59/8760/3600*Dispersion!$E$11,0)</f>
        <v>0</v>
      </c>
      <c r="S175" s="74">
        <f>IF(AND(ISNUMBER('Emissions (start here)'!K175),ISNUMBER(Dispersion!$F$8)),'Emissions (start here)'!K175*453.59/3600*Dispersion!$F$8,0)</f>
        <v>0</v>
      </c>
      <c r="T175" s="74">
        <f>IF(AND(ISNUMBER('Emissions (start here)'!K175),ISNUMBER(Dispersion!$F$9)),'Emissions (start here)'!K175*453.59/3600*Dispersion!$F$9,0)</f>
        <v>0</v>
      </c>
      <c r="U175" s="74">
        <f>IF(AND(ISNUMBER('Emissions (start here)'!L175),ISNUMBER(Dispersion!$F$10)),'Emissions (start here)'!L175*2000*453.59/8760/3600*Dispersion!$F$10,0)</f>
        <v>0</v>
      </c>
      <c r="V175" s="74">
        <f>IF(AND(ISNUMBER('Emissions (start here)'!L175),ISNUMBER(Dispersion!$F$11)),'Emissions (start here)'!L175*2000*453.59/8760/3600*Dispersion!$F$11,0)</f>
        <v>0</v>
      </c>
      <c r="W175" s="74">
        <f>IF(AND(ISNUMBER('Emissions (start here)'!M175),ISNUMBER(Dispersion!$G$8)),'Emissions (start here)'!M175*453.59/3600*Dispersion!$G$8,0)</f>
        <v>0</v>
      </c>
      <c r="X175" s="74">
        <f>IF(AND(ISNUMBER('Emissions (start here)'!M175),ISNUMBER(Dispersion!$G$9)),'Emissions (start here)'!M175*453.59/3600*Dispersion!$G$9,0)</f>
        <v>0</v>
      </c>
      <c r="Y175" s="74">
        <f>IF(AND(ISNUMBER('Emissions (start here)'!N175),ISNUMBER(Dispersion!$G$10)),'Emissions (start here)'!N175*2000*453.59/8760/3600*Dispersion!$G$10,0)</f>
        <v>0</v>
      </c>
      <c r="Z175" s="74">
        <f>IF(AND(ISNUMBER('Emissions (start here)'!N175),ISNUMBER(Dispersion!$G$11)),'Emissions (start here)'!N175*2000*453.59/8760/3600*Dispersion!$G$11,0)</f>
        <v>0</v>
      </c>
      <c r="AA175" s="74">
        <f>IF(AND(ISNUMBER('Emissions (start here)'!O175),ISNUMBER(Dispersion!$H$8)),'Emissions (start here)'!O175*453.59/3600*Dispersion!$H$8,0)</f>
        <v>0</v>
      </c>
      <c r="AB175" s="74">
        <f>IF(AND(ISNUMBER('Emissions (start here)'!O175),ISNUMBER(Dispersion!$H$9)),'Emissions (start here)'!O175*453.59/3600*Dispersion!$H$9,0)</f>
        <v>0</v>
      </c>
      <c r="AC175" s="74">
        <f>IF(AND(ISNUMBER('Emissions (start here)'!P175),ISNUMBER(Dispersion!$H$10)),'Emissions (start here)'!P175*2000*453.59/8760/3600*Dispersion!$H$10,0)</f>
        <v>0</v>
      </c>
      <c r="AD175" s="74">
        <f>IF(AND(ISNUMBER('Emissions (start here)'!P175),ISNUMBER(Dispersion!$H$11)),'Emissions (start here)'!P175*2000*453.59/8760/3600*Dispersion!$H$11,0)</f>
        <v>0</v>
      </c>
      <c r="AE175" s="74">
        <f>IF(AND(ISNUMBER('Emissions (start here)'!Q175),ISNUMBER(Dispersion!$I$8)),'Emissions (start here)'!Q175*453.59/3600*Dispersion!$I$8,0)</f>
        <v>0</v>
      </c>
      <c r="AF175" s="74">
        <f>IF(AND(ISNUMBER('Emissions (start here)'!Q175),ISNUMBER(Dispersion!$I$9)),'Emissions (start here)'!Q175*453.59/3600*Dispersion!$I$9,0)</f>
        <v>0</v>
      </c>
      <c r="AG175" s="74">
        <f>IF(AND(ISNUMBER('Emissions (start here)'!R175),ISNUMBER(Dispersion!$I$10)),'Emissions (start here)'!R175*2000*453.59/8760/3600*Dispersion!$I$10,0)</f>
        <v>0</v>
      </c>
      <c r="AH175" s="74">
        <f>IF(AND(ISNUMBER('Emissions (start here)'!R175),ISNUMBER(Dispersion!$I$11)),'Emissions (start here)'!R175*2000*453.59/8760/3600*Dispersion!$I$11,0)</f>
        <v>0</v>
      </c>
      <c r="AI175" s="74">
        <f>IF(AND(ISNUMBER('Emissions (start here)'!S175),ISNUMBER(Dispersion!$J$8)),'Emissions (start here)'!S175*453.59/3600*Dispersion!$J$8,0)</f>
        <v>0</v>
      </c>
      <c r="AJ175" s="74">
        <f>IF(AND(ISNUMBER('Emissions (start here)'!S175),ISNUMBER(Dispersion!$J$9)),'Emissions (start here)'!S175*453.59/3600*Dispersion!$J$9,0)</f>
        <v>0</v>
      </c>
      <c r="AK175" s="74">
        <f>IF(AND(ISNUMBER('Emissions (start here)'!T175),ISNUMBER(Dispersion!$J$10)),'Emissions (start here)'!T175*2000*453.59/8760/3600*Dispersion!$J$10,0)</f>
        <v>0</v>
      </c>
      <c r="AL175" s="74">
        <f>IF(AND(ISNUMBER('Emissions (start here)'!T175),ISNUMBER(Dispersion!$J$11)),'Emissions (start here)'!T175*2000*453.59/8760/3600*Dispersion!$J$11,0)</f>
        <v>0</v>
      </c>
      <c r="AM175" s="74">
        <f>IF(AND(ISNUMBER('Emissions (start here)'!U175),ISNUMBER(Dispersion!$K$8)),'Emissions (start here)'!U175*453.59/3600*Dispersion!$K$8,0)</f>
        <v>0</v>
      </c>
      <c r="AN175" s="74">
        <f>IF(AND(ISNUMBER('Emissions (start here)'!U175),ISNUMBER(Dispersion!$K$9)),'Emissions (start here)'!U175*453.59/3600*Dispersion!$K$9,0)</f>
        <v>0</v>
      </c>
      <c r="AO175" s="74">
        <f>IF(AND(ISNUMBER('Emissions (start here)'!V175),ISNUMBER(Dispersion!$K$10)),'Emissions (start here)'!V175*2000*453.59/8760/3600*Dispersion!$K$10,0)</f>
        <v>0</v>
      </c>
      <c r="AP175" s="74">
        <f>IF(AND(ISNUMBER('Emissions (start here)'!V175),ISNUMBER(Dispersion!$K$11)),'Emissions (start here)'!V175*2000*453.59/8760/3600*Dispersion!$K$11,0)</f>
        <v>0</v>
      </c>
      <c r="AQ175" s="74">
        <f>IF(AND(ISNUMBER('Emissions (start here)'!W175),ISNUMBER(Dispersion!$L$8)),'Emissions (start here)'!W175*453.59/3600*Dispersion!$L$8,0)</f>
        <v>0</v>
      </c>
      <c r="AR175" s="74">
        <f>IF(AND(ISNUMBER('Emissions (start here)'!W175),ISNUMBER(Dispersion!$L$9)),'Emissions (start here)'!W175*453.59/3600*Dispersion!$L$9,0)</f>
        <v>0</v>
      </c>
      <c r="AS175" s="74">
        <f>IF(AND(ISNUMBER('Emissions (start here)'!X175),ISNUMBER(Dispersion!$L$10)),'Emissions (start here)'!X175*2000*453.59/8760/3600*Dispersion!$L$10,0)</f>
        <v>0</v>
      </c>
      <c r="AT175" s="74">
        <f>IF(AND(ISNUMBER('Emissions (start here)'!X175),ISNUMBER(Dispersion!$L$11)),'Emissions (start here)'!X175*2000*453.59/8760/3600*Dispersion!$L$11,0)</f>
        <v>0</v>
      </c>
      <c r="AU175" s="74">
        <f>IF(AND(ISNUMBER('Emissions (start here)'!Y175),ISNUMBER(Dispersion!$M$8)),'Emissions (start here)'!Y175*453.59/3600*Dispersion!$M$8,0)</f>
        <v>0</v>
      </c>
      <c r="AV175" s="74">
        <f>IF(AND(ISNUMBER('Emissions (start here)'!Y175),ISNUMBER(Dispersion!$M$9)),'Emissions (start here)'!Y175*453.59/3600*Dispersion!$M$9,0)</f>
        <v>0</v>
      </c>
      <c r="AW175" s="74">
        <f>IF(AND(ISNUMBER('Emissions (start here)'!Z175),ISNUMBER(Dispersion!$M$10)),'Emissions (start here)'!Z175*2000*453.59/8760/3600*Dispersion!$M$10,0)</f>
        <v>0</v>
      </c>
      <c r="AX175" s="74">
        <f>IF(AND(ISNUMBER('Emissions (start here)'!Z175),ISNUMBER(Dispersion!$M$11)),'Emissions (start here)'!Z175*2000*453.59/8760/3600*Dispersion!$M$11,0)</f>
        <v>0</v>
      </c>
      <c r="AY175" s="74">
        <f>IF(AND(ISNUMBER('Emissions (start here)'!AA175),ISNUMBER(Dispersion!$N$8)),'Emissions (start here)'!AA175*453.59/3600*Dispersion!$N$8,0)</f>
        <v>0</v>
      </c>
      <c r="AZ175" s="74">
        <f>IF(AND(ISNUMBER('Emissions (start here)'!AA175),ISNUMBER(Dispersion!$N$9)),'Emissions (start here)'!AA175*453.59/3600*Dispersion!$N$9,0)</f>
        <v>0</v>
      </c>
      <c r="BA175" s="74">
        <f>IF(AND(ISNUMBER('Emissions (start here)'!AB175),ISNUMBER(Dispersion!$N$10)),'Emissions (start here)'!AB175*2000*453.59/8760/3600*Dispersion!$N$10,0)</f>
        <v>0</v>
      </c>
      <c r="BB175" s="74">
        <f>IF(AND(ISNUMBER('Emissions (start here)'!AB175),ISNUMBER(Dispersion!$N$11)),'Emissions (start here)'!AB175*2000*453.59/8760/3600*Dispersion!$N$11,0)</f>
        <v>0</v>
      </c>
      <c r="BC175" s="74">
        <f>IF(AND(ISNUMBER('Emissions (start here)'!AC175),ISNUMBER(Dispersion!$O$8)),'Emissions (start here)'!AC175*453.59/3600*Dispersion!$O$8,0)</f>
        <v>0</v>
      </c>
      <c r="BD175" s="74">
        <f>IF(AND(ISNUMBER('Emissions (start here)'!AC175),ISNUMBER(Dispersion!$O$9)),'Emissions (start here)'!AC175*453.59/3600*Dispersion!$O$9,0)</f>
        <v>0</v>
      </c>
      <c r="BE175" s="74">
        <f>IF(AND(ISNUMBER('Emissions (start here)'!AD175),ISNUMBER(Dispersion!$O$10)),'Emissions (start here)'!AD175*2000*453.59/8760/3600*Dispersion!$O$10,0)</f>
        <v>0</v>
      </c>
      <c r="BF175" s="74">
        <f>IF(AND(ISNUMBER('Emissions (start here)'!AD175),ISNUMBER(Dispersion!$O$11)),'Emissions (start here)'!AD175*2000*453.59/8760/3600*Dispersion!$O$11,0)</f>
        <v>0</v>
      </c>
      <c r="BG175" s="74">
        <f>IF(AND(ISNUMBER('Emissions (start here)'!AE175),ISNUMBER(Dispersion!$P$8)),'Emissions (start here)'!AE175*453.59/3600*Dispersion!$P$8,0)</f>
        <v>0</v>
      </c>
      <c r="BH175" s="74">
        <f>IF(AND(ISNUMBER('Emissions (start here)'!AE175),ISNUMBER(Dispersion!$P$9)),'Emissions (start here)'!AE175*453.59/3600*Dispersion!$P$9,0)</f>
        <v>0</v>
      </c>
      <c r="BI175" s="74">
        <f>IF(AND(ISNUMBER('Emissions (start here)'!AF175),ISNUMBER(Dispersion!$P$10)),'Emissions (start here)'!AF175*2000*453.59/8760/3600*Dispersion!$P$10,0)</f>
        <v>0</v>
      </c>
      <c r="BJ175" s="74">
        <f>IF(AND(ISNUMBER('Emissions (start here)'!AF175),ISNUMBER(Dispersion!$P$11)),'Emissions (start here)'!AF175*2000*453.59/8760/3600*Dispersion!$P$11,0)</f>
        <v>0</v>
      </c>
      <c r="BK175" s="74">
        <f>IF(AND(ISNUMBER('Emissions (start here)'!AG175),ISNUMBER(Dispersion!$Q$8)),'Emissions (start here)'!AG175*453.59/3600*Dispersion!$Q$8,0)</f>
        <v>0</v>
      </c>
      <c r="BL175" s="74">
        <f>IF(AND(ISNUMBER('Emissions (start here)'!AG175),ISNUMBER(Dispersion!$Q$9)),'Emissions (start here)'!AG175*453.59/3600*Dispersion!$Q$9,0)</f>
        <v>0</v>
      </c>
      <c r="BM175" s="74">
        <f>IF(AND(ISNUMBER('Emissions (start here)'!AH175),ISNUMBER(Dispersion!$Q$10)),'Emissions (start here)'!AH175*2000*453.59/8760/3600*Dispersion!$Q$10,0)</f>
        <v>0</v>
      </c>
      <c r="BN175" s="74">
        <f>IF(AND(ISNUMBER('Emissions (start here)'!AH175),ISNUMBER(Dispersion!$Q$11)),'Emissions (start here)'!AH175*2000*453.59/8760/3600*Dispersion!$Q$11,0)</f>
        <v>0</v>
      </c>
      <c r="BO175" s="74">
        <f>IF(AND(ISNUMBER('Emissions (start here)'!AI175),ISNUMBER(Dispersion!$R$8)),'Emissions (start here)'!AI175*453.59/3600*Dispersion!$R$8,0)</f>
        <v>0</v>
      </c>
      <c r="BP175" s="74">
        <f>IF(AND(ISNUMBER('Emissions (start here)'!AI175),ISNUMBER(Dispersion!$R$9)),'Emissions (start here)'!AI175*453.59/3600*Dispersion!$R$9,0)</f>
        <v>0</v>
      </c>
      <c r="BQ175" s="74">
        <f>IF(AND(ISNUMBER('Emissions (start here)'!AJ175),ISNUMBER(Dispersion!$R$10)),'Emissions (start here)'!AJ175*2000*453.59/8760/3600*Dispersion!$R$10,0)</f>
        <v>0</v>
      </c>
      <c r="BR175" s="74">
        <f>IF(AND(ISNUMBER('Emissions (start here)'!AJ175),ISNUMBER(Dispersion!$R$11)),'Emissions (start here)'!AJ175*2000*453.59/8760/3600*Dispersion!$R$11,0)</f>
        <v>0</v>
      </c>
      <c r="BS175" s="74">
        <f>IF(AND(ISNUMBER('Emissions (start here)'!AK175),ISNUMBER(Dispersion!$S$8)),'Emissions (start here)'!AK175*453.59/3600*Dispersion!$S$8,0)</f>
        <v>0</v>
      </c>
      <c r="BT175" s="74">
        <f>IF(AND(ISNUMBER('Emissions (start here)'!AK175),ISNUMBER(Dispersion!$S$9)),'Emissions (start here)'!AK175*453.59/3600*Dispersion!$S$9,0)</f>
        <v>0</v>
      </c>
      <c r="BU175" s="74">
        <f>IF(AND(ISNUMBER('Emissions (start here)'!AL175),ISNUMBER(Dispersion!$S$10)),'Emissions (start here)'!AL175*2000*453.59/8760/3600*Dispersion!$S$10,0)</f>
        <v>0</v>
      </c>
      <c r="BV175" s="74">
        <f>IF(AND(ISNUMBER('Emissions (start here)'!AL175),ISNUMBER(Dispersion!$S$11)),'Emissions (start here)'!AL175*2000*453.59/8760/3600*Dispersion!$S$11,0)</f>
        <v>0</v>
      </c>
      <c r="BW175" s="74">
        <f>IF(AND(ISNUMBER('Emissions (start here)'!AM175),ISNUMBER(Dispersion!$T$8)),'Emissions (start here)'!AM175*453.59/3600*Dispersion!$T$8,0)</f>
        <v>0</v>
      </c>
      <c r="BX175" s="74">
        <f>IF(AND(ISNUMBER('Emissions (start here)'!AM175),ISNUMBER(Dispersion!$T$9)),'Emissions (start here)'!AM175*453.59/3600*Dispersion!$T$9,0)</f>
        <v>0</v>
      </c>
      <c r="BY175" s="74">
        <f>IF(AND(ISNUMBER('Emissions (start here)'!AN175),ISNUMBER(Dispersion!$T$10)),'Emissions (start here)'!AN175*2000*453.59/8760/3600*Dispersion!$T$10,0)</f>
        <v>0</v>
      </c>
      <c r="BZ175" s="74">
        <f>IF(AND(ISNUMBER('Emissions (start here)'!AN175),ISNUMBER(Dispersion!$T$11)),'Emissions (start here)'!AN175*2000*453.59/8760/3600*Dispersion!$T$11,0)</f>
        <v>0</v>
      </c>
      <c r="CA175" s="74">
        <f>IF(AND(ISNUMBER('Emissions (start here)'!AO175),ISNUMBER(Dispersion!$U$8)),'Emissions (start here)'!AO175*453.59/3600*Dispersion!$U$8,0)</f>
        <v>0</v>
      </c>
      <c r="CB175" s="74">
        <f>IF(AND(ISNUMBER('Emissions (start here)'!AO175),ISNUMBER(Dispersion!$U$9)),'Emissions (start here)'!AO175*453.59/3600*Dispersion!$U$9,0)</f>
        <v>0</v>
      </c>
      <c r="CC175" s="74">
        <f>IF(AND(ISNUMBER('Emissions (start here)'!AP175),ISNUMBER(Dispersion!$U$10)),'Emissions (start here)'!AP175*2000*453.59/8760/3600*Dispersion!$U$10,0)</f>
        <v>0</v>
      </c>
      <c r="CD175" s="74">
        <f>IF(AND(ISNUMBER('Emissions (start here)'!AP175),ISNUMBER(Dispersion!$U$11)),'Emissions (start here)'!AP175*2000*453.59/8760/3600*Dispersion!$U$11,0)</f>
        <v>0</v>
      </c>
      <c r="CE175" s="74">
        <f>IF(AND(ISNUMBER('Emissions (start here)'!AQ175),ISNUMBER(Dispersion!$V$8)),'Emissions (start here)'!AQ175*453.59/3600*Dispersion!$V$8,0)</f>
        <v>0</v>
      </c>
      <c r="CF175" s="74">
        <f>IF(AND(ISNUMBER('Emissions (start here)'!AQ175),ISNUMBER(Dispersion!$V$9)),'Emissions (start here)'!AQ175*453.59/3600*Dispersion!$V$9,0)</f>
        <v>0</v>
      </c>
      <c r="CG175" s="74">
        <f>IF(AND(ISNUMBER('Emissions (start here)'!AR175),ISNUMBER(Dispersion!$V$10)),'Emissions (start here)'!AR175*2000*453.59/8760/3600*Dispersion!$V$10,0)</f>
        <v>0</v>
      </c>
      <c r="CH175" s="74">
        <f>IF(AND(ISNUMBER('Emissions (start here)'!AR175),ISNUMBER(Dispersion!$V$11)),'Emissions (start here)'!AR175*2000*453.59/8760/3600*Dispersion!$V$11,0)</f>
        <v>0</v>
      </c>
      <c r="CI175" s="74">
        <f>IF(AND(ISNUMBER('Emissions (start here)'!AS175),ISNUMBER(Dispersion!$W$8)),'Emissions (start here)'!AS175*453.59/3600*Dispersion!$W$8,0)</f>
        <v>0</v>
      </c>
      <c r="CJ175" s="74">
        <f>IF(AND(ISNUMBER('Emissions (start here)'!AS175),ISNUMBER(Dispersion!$W$9)),'Emissions (start here)'!AS175*453.59/3600*Dispersion!$W$9,0)</f>
        <v>0</v>
      </c>
      <c r="CK175" s="74">
        <f>IF(AND(ISNUMBER('Emissions (start here)'!AT175),ISNUMBER(Dispersion!$W$10)),'Emissions (start here)'!AT175*2000*453.59/8760/3600*Dispersion!$W$10,0)</f>
        <v>0</v>
      </c>
      <c r="CL175" s="74">
        <f>IF(AND(ISNUMBER('Emissions (start here)'!AT175),ISNUMBER(Dispersion!$W$11)),'Emissions (start here)'!AT175*2000*453.59/8760/3600*Dispersion!$W$11,0)</f>
        <v>0</v>
      </c>
      <c r="CM175" s="74">
        <f>IF(AND(ISNUMBER('Emissions (start here)'!AU175),ISNUMBER(Dispersion!$X$8)),'Emissions (start here)'!AU175*453.59/3600*Dispersion!$X$8,0)</f>
        <v>0</v>
      </c>
      <c r="CN175" s="74">
        <f>IF(AND(ISNUMBER('Emissions (start here)'!AU175),ISNUMBER(Dispersion!$X$9)),'Emissions (start here)'!AU175*453.59/3600*Dispersion!$X$9,0)</f>
        <v>0</v>
      </c>
      <c r="CO175" s="74">
        <f>IF(AND(ISNUMBER('Emissions (start here)'!AV175),ISNUMBER(Dispersion!$X$10)),'Emissions (start here)'!AV175*2000*453.59/8760/3600*Dispersion!$X$10,0)</f>
        <v>0</v>
      </c>
      <c r="CP175" s="74">
        <f>IF(AND(ISNUMBER('Emissions (start here)'!AV175),ISNUMBER(Dispersion!$X$11)),'Emissions (start here)'!AV175*2000*453.59/8760/3600*Dispersion!$X$11,0)</f>
        <v>0</v>
      </c>
      <c r="CQ175" s="74">
        <f>IF(AND(ISNUMBER('Emissions (start here)'!AW175),ISNUMBER(Dispersion!$Y$8)),'Emissions (start here)'!AW175*453.59/3600*Dispersion!$Y$8,0)</f>
        <v>0</v>
      </c>
      <c r="CR175" s="74">
        <f>IF(AND(ISNUMBER('Emissions (start here)'!AW175),ISNUMBER(Dispersion!$Y$9)),'Emissions (start here)'!AW175*453.59/3600*Dispersion!$Y$9,0)</f>
        <v>0</v>
      </c>
      <c r="CS175" s="74">
        <f>IF(AND(ISNUMBER('Emissions (start here)'!AX175),ISNUMBER(Dispersion!$Y$10)),'Emissions (start here)'!AX175*2000*453.59/8760/3600*Dispersion!$Y$10,0)</f>
        <v>0</v>
      </c>
      <c r="CT175" s="74">
        <f>IF(AND(ISNUMBER('Emissions (start here)'!AX175),ISNUMBER(Dispersion!$Y$11)),'Emissions (start here)'!AX175*2000*453.59/8760/3600*Dispersion!$Y$11,0)</f>
        <v>0</v>
      </c>
      <c r="CU175" s="74">
        <f>IF(AND(ISNUMBER('Emissions (start here)'!AY175),ISNUMBER(Dispersion!$Z$8)),'Emissions (start here)'!AY175*453.59/3600*Dispersion!$Z$8,0)</f>
        <v>0</v>
      </c>
      <c r="CV175" s="74">
        <f>IF(AND(ISNUMBER('Emissions (start here)'!AY175),ISNUMBER(Dispersion!$Z$9)),'Emissions (start here)'!AY175*453.59/3600*Dispersion!$Z$9,0)</f>
        <v>0</v>
      </c>
      <c r="CW175" s="74">
        <f>IF(AND(ISNUMBER('Emissions (start here)'!AZ175),ISNUMBER(Dispersion!$Z$10)),'Emissions (start here)'!AZ175*2000*453.59/8760/3600*Dispersion!$Z$10,0)</f>
        <v>0</v>
      </c>
      <c r="CX175" s="74">
        <f>IF(AND(ISNUMBER('Emissions (start here)'!AZ175),ISNUMBER(Dispersion!$Z$11)),'Emissions (start here)'!AZ175*2000*453.59/8760/3600*Dispersion!$Z$11,0)</f>
        <v>0</v>
      </c>
      <c r="CY175" s="74">
        <f>IF(AND(ISNUMBER('Emissions (start here)'!BA175),ISNUMBER(Dispersion!$AA$8)),'Emissions (start here)'!BA175*453.59/3600*Dispersion!$AA$8,0)</f>
        <v>0</v>
      </c>
      <c r="CZ175" s="74">
        <f>IF(AND(ISNUMBER('Emissions (start here)'!BA175),ISNUMBER(Dispersion!$AA$9)),'Emissions (start here)'!BA175*453.59/3600*Dispersion!$AA$9,0)</f>
        <v>0</v>
      </c>
      <c r="DA175" s="74">
        <f>IF(AND(ISNUMBER('Emissions (start here)'!BB175),ISNUMBER(Dispersion!$AA$10)),'Emissions (start here)'!BB175*2000*453.59/8760/3600*Dispersion!$AA$10,0)</f>
        <v>0</v>
      </c>
      <c r="DB175" s="74">
        <f>IF(AND(ISNUMBER('Emissions (start here)'!BB175),ISNUMBER(Dispersion!$AA$11)),'Emissions (start here)'!BB175*2000*453.59/8760/3600*Dispersion!$AA$11,0)</f>
        <v>0</v>
      </c>
      <c r="DC175" s="74">
        <f>IF(AND(ISNUMBER('Emissions (start here)'!BC175),ISNUMBER(Dispersion!$AB$8)),'Emissions (start here)'!BC175*453.59/3600*Dispersion!$AB$8,0)</f>
        <v>0</v>
      </c>
      <c r="DD175" s="74">
        <f>IF(AND(ISNUMBER('Emissions (start here)'!BC175),ISNUMBER(Dispersion!$AB$9)),'Emissions (start here)'!BC175*453.59/3600*Dispersion!$AB$9,0)</f>
        <v>0</v>
      </c>
      <c r="DE175" s="74">
        <f>IF(AND(ISNUMBER('Emissions (start here)'!BD175),ISNUMBER(Dispersion!$AB$10)),'Emissions (start here)'!BD175*2000*453.59/8760/3600*Dispersion!$AB$10,0)</f>
        <v>0</v>
      </c>
      <c r="DF175" s="74">
        <f>IF(AND(ISNUMBER('Emissions (start here)'!BD175),ISNUMBER(Dispersion!$AB$11)),'Emissions (start here)'!BD175*2000*453.59/8760/3600*Dispersion!$AB$11,0)</f>
        <v>0</v>
      </c>
      <c r="DG175" s="74">
        <f>IF(AND(ISNUMBER('Emissions (start here)'!BE175),ISNUMBER(Dispersion!$AC$8)),'Emissions (start here)'!BE175*453.59/3600*Dispersion!$AC$8,0)</f>
        <v>0</v>
      </c>
      <c r="DH175" s="74">
        <f>IF(AND(ISNUMBER('Emissions (start here)'!BE175),ISNUMBER(Dispersion!$AC$9)),'Emissions (start here)'!BE175*453.59/3600*Dispersion!$AC$9,0)</f>
        <v>0</v>
      </c>
      <c r="DI175" s="74">
        <f>IF(AND(ISNUMBER('Emissions (start here)'!BF175),ISNUMBER(Dispersion!$AC$10)),'Emissions (start here)'!BF175*2000*453.59/8760/3600*Dispersion!$AC$10,0)</f>
        <v>0</v>
      </c>
      <c r="DJ175" s="74">
        <f>IF(AND(ISNUMBER('Emissions (start here)'!BF175),ISNUMBER(Dispersion!$AC$11)),'Emissions (start here)'!BF175*2000*453.59/8760/3600*Dispersion!$AC$11,0)</f>
        <v>0</v>
      </c>
      <c r="DK175" s="74">
        <f>IF(AND(ISNUMBER('Emissions (start here)'!BG175),ISNUMBER(Dispersion!$AD$8)),'Emissions (start here)'!BG175*453.59/3600*Dispersion!$AD$8,0)</f>
        <v>0</v>
      </c>
      <c r="DL175" s="74">
        <f>IF(AND(ISNUMBER('Emissions (start here)'!BG175),ISNUMBER(Dispersion!$AD$9)),'Emissions (start here)'!BG175*453.59/3600*Dispersion!$AD$9,0)</f>
        <v>0</v>
      </c>
      <c r="DM175" s="74">
        <f>IF(AND(ISNUMBER('Emissions (start here)'!BH175),ISNUMBER(Dispersion!$AD$10)),'Emissions (start here)'!BH175*2000*453.59/8760/3600*Dispersion!$AD$10,0)</f>
        <v>0</v>
      </c>
      <c r="DN175" s="74">
        <f>IF(AND(ISNUMBER('Emissions (start here)'!BH175),ISNUMBER(Dispersion!$AD$11)),'Emissions (start here)'!BH175*2000*453.59/8760/3600*Dispersion!$AD$11,0)</f>
        <v>0</v>
      </c>
      <c r="DO175" s="74">
        <f>IF(AND(ISNUMBER('Emissions (start here)'!BI175),ISNUMBER(Dispersion!$AE$8)),'Emissions (start here)'!BI175*453.59/3600*Dispersion!$AE$8,0)</f>
        <v>0</v>
      </c>
      <c r="DP175" s="74">
        <f>IF(AND(ISNUMBER('Emissions (start here)'!BI175),ISNUMBER(Dispersion!$AE$9)),'Emissions (start here)'!BI175*453.59/3600*Dispersion!$AE$9,0)</f>
        <v>0</v>
      </c>
      <c r="DQ175" s="74">
        <f>IF(AND(ISNUMBER('Emissions (start here)'!BJ175),ISNUMBER(Dispersion!$AE$10)),'Emissions (start here)'!BJ175*2000*453.59/8760/3600*Dispersion!$AE$10,0)</f>
        <v>0</v>
      </c>
      <c r="DR175" s="74">
        <f>IF(AND(ISNUMBER('Emissions (start here)'!BJ175),ISNUMBER(Dispersion!$AE$11)),'Emissions (start here)'!BJ175*2000*453.59/8760/3600*Dispersion!$AE$11,0)</f>
        <v>0</v>
      </c>
      <c r="DS175" s="74">
        <f>IF(AND(ISNUMBER('Emissions (start here)'!BK175),ISNUMBER(Dispersion!$AF$8)),'Emissions (start here)'!BK175*453.59/3600*Dispersion!$AF$8,0)</f>
        <v>0</v>
      </c>
      <c r="DT175" s="74">
        <f>IF(AND(ISNUMBER('Emissions (start here)'!BK175),ISNUMBER(Dispersion!$AF$9)),'Emissions (start here)'!BK175*453.59/3600*Dispersion!$AF$9,0)</f>
        <v>0</v>
      </c>
      <c r="DU175" s="74">
        <f>IF(AND(ISNUMBER('Emissions (start here)'!BL175),ISNUMBER(Dispersion!$AF$10)),'Emissions (start here)'!BL175*2000*453.59/8760/3600*Dispersion!$AF$10,0)</f>
        <v>0</v>
      </c>
      <c r="DV175" s="74">
        <f>IF(AND(ISNUMBER('Emissions (start here)'!BL175),ISNUMBER(Dispersion!$AF$11)),'Emissions (start here)'!BL175*2000*453.59/8760/3600*Dispersion!$AF$11,0)</f>
        <v>0</v>
      </c>
      <c r="DW175" s="74">
        <f>IF(AND(ISNUMBER('Emissions (start here)'!BM175),ISNUMBER(Dispersion!$AG$8)),'Emissions (start here)'!BM175*453.59/3600*Dispersion!$AG$8,0)</f>
        <v>0</v>
      </c>
      <c r="DX175" s="74">
        <f>IF(AND(ISNUMBER('Emissions (start here)'!BM175),ISNUMBER(Dispersion!$AG$9)),'Emissions (start here)'!BM175*453.59/3600*Dispersion!$AG$9,0)</f>
        <v>0</v>
      </c>
      <c r="DY175" s="74">
        <f>IF(AND(ISNUMBER('Emissions (start here)'!BN175),ISNUMBER(Dispersion!$AG$10)),'Emissions (start here)'!BN175*2000*453.59/8760/3600*Dispersion!$AG$10,0)</f>
        <v>0</v>
      </c>
      <c r="DZ175" s="74">
        <f>IF(AND(ISNUMBER('Emissions (start here)'!BN175),ISNUMBER(Dispersion!$AG$11)),'Emissions (start here)'!BN175*2000*453.59/8760/3600*Dispersion!$AG$11,0)</f>
        <v>0</v>
      </c>
      <c r="EA175" s="74">
        <f>IF(AND(ISNUMBER('Emissions (start here)'!BO175),ISNUMBER(Dispersion!$AH$8)),'Emissions (start here)'!BO175*453.59/3600*Dispersion!$AH$8,0)</f>
        <v>0</v>
      </c>
      <c r="EB175" s="74">
        <f>IF(AND(ISNUMBER('Emissions (start here)'!BO175),ISNUMBER(Dispersion!$AH$9)),'Emissions (start here)'!BO175*453.59/3600*Dispersion!$AH$9,0)</f>
        <v>0</v>
      </c>
      <c r="EC175" s="74">
        <f>IF(AND(ISNUMBER('Emissions (start here)'!BP175),ISNUMBER(Dispersion!$AH$10)),'Emissions (start here)'!BP175*2000*453.59/8760/3600*Dispersion!$AH$10,0)</f>
        <v>0</v>
      </c>
      <c r="ED175" s="74">
        <f>IF(AND(ISNUMBER('Emissions (start here)'!BP175),ISNUMBER(Dispersion!$AH$11)),'Emissions (start here)'!BP175*2000*453.59/8760/3600*Dispersion!$AH$11,0)</f>
        <v>0</v>
      </c>
      <c r="EE175" s="74">
        <f>IF(AND(ISNUMBER('Emissions (start here)'!BQ175),ISNUMBER(Dispersion!$AI$8)),'Emissions (start here)'!BQ175*453.59/3600*Dispersion!$AI$8,0)</f>
        <v>0</v>
      </c>
      <c r="EF175" s="74">
        <f>IF(AND(ISNUMBER('Emissions (start here)'!BQ175),ISNUMBER(Dispersion!$AI$9)),'Emissions (start here)'!BQ175*453.59/3600*Dispersion!$AI$9,0)</f>
        <v>0</v>
      </c>
      <c r="EG175" s="74">
        <f>IF(AND(ISNUMBER('Emissions (start here)'!BR175),ISNUMBER(Dispersion!$AI$10)),'Emissions (start here)'!BR175*2000*453.59/8760/3600*Dispersion!$AI$10,0)</f>
        <v>0</v>
      </c>
      <c r="EH175" s="74">
        <f>IF(AND(ISNUMBER('Emissions (start here)'!BR175),ISNUMBER(Dispersion!$AI$11)),'Emissions (start here)'!BR175*2000*453.59/8760/3600*Dispersion!$AI$11,0)</f>
        <v>0</v>
      </c>
      <c r="EI175" s="74">
        <f>IF(AND(ISNUMBER('Emissions (start here)'!BS175),ISNUMBER(Dispersion!$AJ$8)),'Emissions (start here)'!BS175*453.59/3600*Dispersion!$AJ$8,0)</f>
        <v>0</v>
      </c>
      <c r="EJ175" s="74">
        <f>IF(AND(ISNUMBER('Emissions (start here)'!BS175),ISNUMBER(Dispersion!$AJ$9)),'Emissions (start here)'!BS175*453.59/3600*Dispersion!$AJ$9,0)</f>
        <v>0</v>
      </c>
      <c r="EK175" s="74">
        <f>IF(AND(ISNUMBER('Emissions (start here)'!BT175),ISNUMBER(Dispersion!$AJ$10)),'Emissions (start here)'!BT175*2000*453.59/8760/3600*Dispersion!$AJ$10,0)</f>
        <v>0</v>
      </c>
      <c r="EL175" s="74">
        <f>IF(AND(ISNUMBER('Emissions (start here)'!BT175),ISNUMBER(Dispersion!$AJ$11)),'Emissions (start here)'!BT175*2000*453.59/8760/3600*Dispersion!$AJ$11,0)</f>
        <v>0</v>
      </c>
      <c r="EM175" s="74">
        <f>IF(AND(ISNUMBER('Emissions (start here)'!BU175),ISNUMBER(Dispersion!$AK$8)),'Emissions (start here)'!BU175*453.59/3600*Dispersion!$AK$8,0)</f>
        <v>0</v>
      </c>
      <c r="EN175" s="74">
        <f>IF(AND(ISNUMBER('Emissions (start here)'!BU175),ISNUMBER(Dispersion!$AK$9)),'Emissions (start here)'!BU175*453.59/3600*Dispersion!$AK$9,0)</f>
        <v>0</v>
      </c>
      <c r="EO175" s="74">
        <f>IF(AND(ISNUMBER('Emissions (start here)'!BV175),ISNUMBER(Dispersion!$AK$10)),'Emissions (start here)'!BV175*2000*453.59/8760/3600*Dispersion!$AK$10,0)</f>
        <v>0</v>
      </c>
      <c r="EP175" s="74">
        <f>IF(AND(ISNUMBER('Emissions (start here)'!BV175),ISNUMBER(Dispersion!$AK$11)),'Emissions (start here)'!BV175*2000*453.59/8760/3600*Dispersion!$AK$11,0)</f>
        <v>0</v>
      </c>
      <c r="EQ175" s="74">
        <f>IF(AND(ISNUMBER('Emissions (start here)'!BW175),ISNUMBER(Dispersion!$AL$8)),'Emissions (start here)'!BW175*453.59/3600*Dispersion!$AL$8,0)</f>
        <v>0</v>
      </c>
      <c r="ER175" s="74">
        <f>IF(AND(ISNUMBER('Emissions (start here)'!BW175),ISNUMBER(Dispersion!$AL$9)),'Emissions (start here)'!BW175*453.59/3600*Dispersion!$AL$9,0)</f>
        <v>0</v>
      </c>
      <c r="ES175" s="74">
        <f>IF(AND(ISNUMBER('Emissions (start here)'!BX175),ISNUMBER(Dispersion!$AL$10)),'Emissions (start here)'!BX175*2000*453.59/8760/3600*Dispersion!$AL$10,0)</f>
        <v>0</v>
      </c>
      <c r="ET175" s="74">
        <f>IF(AND(ISNUMBER('Emissions (start here)'!BX175),ISNUMBER(Dispersion!$AL$11)),'Emissions (start here)'!BX175*2000*453.59/8760/3600*Dispersion!$AL$11,0)</f>
        <v>0</v>
      </c>
      <c r="EU175" s="74">
        <f>IF(AND(ISNUMBER('Emissions (start here)'!BY175),ISNUMBER(Dispersion!$AM$8)),'Emissions (start here)'!BY175*453.59/3600*Dispersion!$AM$8,0)</f>
        <v>0</v>
      </c>
      <c r="EV175" s="74">
        <f>IF(AND(ISNUMBER('Emissions (start here)'!BY175),ISNUMBER(Dispersion!$AM$9)),'Emissions (start here)'!BY175*453.59/3600*Dispersion!$AM$9,0)</f>
        <v>0</v>
      </c>
      <c r="EW175" s="74">
        <f>IF(AND(ISNUMBER('Emissions (start here)'!BZ175),ISNUMBER(Dispersion!$AM$10)),'Emissions (start here)'!BZ175*2000*453.59/8760/3600*Dispersion!$AM$10,0)</f>
        <v>0</v>
      </c>
      <c r="EX175" s="74">
        <f>IF(AND(ISNUMBER('Emissions (start here)'!BZ175),ISNUMBER(Dispersion!$AM$11)),'Emissions (start here)'!BZ175*2000*453.59/8760/3600*Dispersion!$AM$11,0)</f>
        <v>0</v>
      </c>
      <c r="EY175" s="74">
        <f>IF(AND(ISNUMBER('Emissions (start here)'!CA175),ISNUMBER(Dispersion!$AN$8)),'Emissions (start here)'!CA175*453.59/3600*Dispersion!$AN$8,0)</f>
        <v>0</v>
      </c>
      <c r="EZ175" s="74">
        <f>IF(AND(ISNUMBER('Emissions (start here)'!CA175),ISNUMBER(Dispersion!$AN$9)),'Emissions (start here)'!CA175*453.59/3600*Dispersion!$AN$9,0)</f>
        <v>0</v>
      </c>
      <c r="FA175" s="74">
        <f>IF(AND(ISNUMBER('Emissions (start here)'!CB175),ISNUMBER(Dispersion!$AN$10)),'Emissions (start here)'!CB175*2000*453.59/8760/3600*Dispersion!$AN$10,0)</f>
        <v>0</v>
      </c>
      <c r="FB175" s="74">
        <f>IF(AND(ISNUMBER('Emissions (start here)'!CB175),ISNUMBER(Dispersion!$AN$11)),'Emissions (start here)'!CB175*2000*453.59/8760/3600*Dispersion!$AN$11,0)</f>
        <v>0</v>
      </c>
      <c r="FC175" s="74">
        <f>IF(AND(ISNUMBER('Emissions (start here)'!CC175),ISNUMBER(Dispersion!$AO$8)),'Emissions (start here)'!CC175*453.59/3600*Dispersion!$AO$8,0)</f>
        <v>0</v>
      </c>
      <c r="FD175" s="74">
        <f>IF(AND(ISNUMBER('Emissions (start here)'!CC175),ISNUMBER(Dispersion!$AO$9)),'Emissions (start here)'!CC175*453.59/3600*Dispersion!$AO$9,0)</f>
        <v>0</v>
      </c>
      <c r="FE175" s="74">
        <f>IF(AND(ISNUMBER('Emissions (start here)'!CD175),ISNUMBER(Dispersion!$AO$10)),'Emissions (start here)'!CD175*2000*453.59/8760/3600*Dispersion!$AO$10,0)</f>
        <v>0</v>
      </c>
      <c r="FF175" s="74">
        <f>IF(AND(ISNUMBER('Emissions (start here)'!CD175),ISNUMBER(Dispersion!$AO$11)),'Emissions (start here)'!CD175*2000*453.59/8760/3600*Dispersion!$AO$11,0)</f>
        <v>0</v>
      </c>
      <c r="FG175" s="74">
        <f>IF(AND(ISNUMBER('Emissions (start here)'!CE175),ISNUMBER(Dispersion!$AP$8)),'Emissions (start here)'!CE175*453.59/3600*Dispersion!$AP$8,0)</f>
        <v>0</v>
      </c>
      <c r="FH175" s="74">
        <f>IF(AND(ISNUMBER('Emissions (start here)'!CE175),ISNUMBER(Dispersion!$AP$9)),'Emissions (start here)'!CE175*453.59/3600*Dispersion!$AP$9,0)</f>
        <v>0</v>
      </c>
      <c r="FI175" s="74">
        <f>IF(AND(ISNUMBER('Emissions (start here)'!CF175),ISNUMBER(Dispersion!$AP$10)),'Emissions (start here)'!CF175*2000*453.59/8760/3600*Dispersion!$AP$10,0)</f>
        <v>0</v>
      </c>
      <c r="FJ175" s="74">
        <f>IF(AND(ISNUMBER('Emissions (start here)'!CF175),ISNUMBER(Dispersion!$AP$11)),'Emissions (start here)'!CF175*2000*453.59/8760/3600*Dispersion!$AP$11,0)</f>
        <v>0</v>
      </c>
      <c r="FK175" s="74">
        <f>IF(AND(ISNUMBER('Emissions (start here)'!CG175),ISNUMBER(Dispersion!$AQ$8)),'Emissions (start here)'!CG175*453.59/3600*Dispersion!$AQ$8,0)</f>
        <v>0</v>
      </c>
      <c r="FL175" s="74">
        <f>IF(AND(ISNUMBER('Emissions (start here)'!CG175),ISNUMBER(Dispersion!$AQ$9)),'Emissions (start here)'!CG175*453.59/3600*Dispersion!$AQ$9,0)</f>
        <v>0</v>
      </c>
      <c r="FM175" s="74">
        <f>IF(AND(ISNUMBER('Emissions (start here)'!CH175),ISNUMBER(Dispersion!$AQ$10)),'Emissions (start here)'!CH175*2000*453.59/8760/3600*Dispersion!$AQ$10,0)</f>
        <v>0</v>
      </c>
      <c r="FN175" s="74">
        <f>IF(AND(ISNUMBER('Emissions (start here)'!CH175),ISNUMBER(Dispersion!$AQ$11)),'Emissions (start here)'!CH175*2000*453.59/8760/3600*Dispersion!$AQ$11,0)</f>
        <v>0</v>
      </c>
      <c r="FO175" s="74">
        <f>IF(AND(ISNUMBER('Emissions (start here)'!CI175),ISNUMBER(Dispersion!$AR$8)),'Emissions (start here)'!CI175*453.59/3600*Dispersion!$AR$8,0)</f>
        <v>0</v>
      </c>
      <c r="FP175" s="74">
        <f>IF(AND(ISNUMBER('Emissions (start here)'!CI175),ISNUMBER(Dispersion!$AR$9)),'Emissions (start here)'!CI175*453.59/3600*Dispersion!$AR$9,0)</f>
        <v>0</v>
      </c>
      <c r="FQ175" s="74">
        <f>IF(AND(ISNUMBER('Emissions (start here)'!CJ175),ISNUMBER(Dispersion!$AR$10)),'Emissions (start here)'!CJ175*2000*453.59/8760/3600*Dispersion!$AR$10,0)</f>
        <v>0</v>
      </c>
      <c r="FR175" s="74">
        <f>IF(AND(ISNUMBER('Emissions (start here)'!CJ175),ISNUMBER(Dispersion!$AR$11)),'Emissions (start here)'!CJ175*2000*453.59/8760/3600*Dispersion!$AR$11,0)</f>
        <v>0</v>
      </c>
      <c r="FS175" s="74">
        <f>IF(AND(ISNUMBER('Emissions (start here)'!CK175),ISNUMBER(Dispersion!$AS$8)),'Emissions (start here)'!CK175*453.59/3600*Dispersion!$AS$8,0)</f>
        <v>0</v>
      </c>
      <c r="FT175" s="74">
        <f>IF(AND(ISNUMBER('Emissions (start here)'!CK175),ISNUMBER(Dispersion!$AS$9)),'Emissions (start here)'!CK175*453.59/3600*Dispersion!$AS$9,0)</f>
        <v>0</v>
      </c>
      <c r="FU175" s="74">
        <f>IF(AND(ISNUMBER('Emissions (start here)'!CL175),ISNUMBER(Dispersion!$AS$10)),'Emissions (start here)'!CL175*2000*453.59/8760/3600*Dispersion!$AS$10,0)</f>
        <v>0</v>
      </c>
      <c r="FV175" s="74">
        <f>IF(AND(ISNUMBER('Emissions (start here)'!CL175),ISNUMBER(Dispersion!$AS$11)),'Emissions (start here)'!CL175*2000*453.59/8760/3600*Dispersion!$AS$11,0)</f>
        <v>0</v>
      </c>
      <c r="FW175" s="74">
        <f>IF(AND(ISNUMBER('Emissions (start here)'!CM175),ISNUMBER(Dispersion!$AT$8)),'Emissions (start here)'!CM175*453.59/3600*Dispersion!$AT$8,0)</f>
        <v>0</v>
      </c>
      <c r="FX175" s="74">
        <f>IF(AND(ISNUMBER('Emissions (start here)'!CM175),ISNUMBER(Dispersion!$AT$9)),'Emissions (start here)'!CM175*453.59/3600*Dispersion!$AT$9,0)</f>
        <v>0</v>
      </c>
      <c r="FY175" s="74">
        <f>IF(AND(ISNUMBER('Emissions (start here)'!CN175),ISNUMBER(Dispersion!$AT$10)),'Emissions (start here)'!CN175*2000*453.59/8760/3600*Dispersion!$AT$10,0)</f>
        <v>0</v>
      </c>
      <c r="FZ175" s="74">
        <f>IF(AND(ISNUMBER('Emissions (start here)'!CN175),ISNUMBER(Dispersion!$AT$11)),'Emissions (start here)'!CN175*2000*453.59/8760/3600*Dispersion!$AT$11,0)</f>
        <v>0</v>
      </c>
      <c r="GA175" s="74">
        <f>IF(AND(ISNUMBER('Emissions (start here)'!CO175),ISNUMBER(Dispersion!$AU$8)),'Emissions (start here)'!CO175*453.59/3600*Dispersion!$AU$8,0)</f>
        <v>0</v>
      </c>
      <c r="GB175" s="74">
        <f>IF(AND(ISNUMBER('Emissions (start here)'!CO175),ISNUMBER(Dispersion!$AU$9)),'Emissions (start here)'!CO175*453.59/3600*Dispersion!$AU$9,0)</f>
        <v>0</v>
      </c>
      <c r="GC175" s="74">
        <f>IF(AND(ISNUMBER('Emissions (start here)'!CP175),ISNUMBER(Dispersion!$AU$10)),'Emissions (start here)'!CP175*2000*453.59/8760/3600*Dispersion!$AU$10,0)</f>
        <v>0</v>
      </c>
      <c r="GD175" s="74">
        <f>IF(AND(ISNUMBER('Emissions (start here)'!CP175),ISNUMBER(Dispersion!$AU$11)),'Emissions (start here)'!CP175*2000*453.59/8760/3600*Dispersion!$AU$11,0)</f>
        <v>0</v>
      </c>
      <c r="GE175" s="74">
        <f>IF(AND(ISNUMBER('Emissions (start here)'!CQ175),ISNUMBER(Dispersion!$AV$8)),'Emissions (start here)'!CQ175*453.59/3600*Dispersion!$AV$8,0)</f>
        <v>0</v>
      </c>
      <c r="GF175" s="74">
        <f>IF(AND(ISNUMBER('Emissions (start here)'!CQ175),ISNUMBER(Dispersion!$AV$9)),'Emissions (start here)'!CQ175*453.59/3600*Dispersion!$AV$9,0)</f>
        <v>0</v>
      </c>
      <c r="GG175" s="74">
        <f>IF(AND(ISNUMBER('Emissions (start here)'!CR175),ISNUMBER(Dispersion!$AV$10)),'Emissions (start here)'!CR175*2000*453.59/8760/3600*Dispersion!$AV$10,0)</f>
        <v>0</v>
      </c>
      <c r="GH175" s="74">
        <f>IF(AND(ISNUMBER('Emissions (start here)'!CR175),ISNUMBER(Dispersion!$AV$11)),'Emissions (start here)'!CR175*2000*453.59/8760/3600*Dispersion!$AV$11,0)</f>
        <v>0</v>
      </c>
      <c r="GI175" s="74">
        <f>IF(AND(ISNUMBER('Emissions (start here)'!CS175),ISNUMBER(Dispersion!$AW$8)),'Emissions (start here)'!CS175*453.59/3600*Dispersion!$AW$8,0)</f>
        <v>0</v>
      </c>
      <c r="GJ175" s="74">
        <f>IF(AND(ISNUMBER('Emissions (start here)'!CS175),ISNUMBER(Dispersion!$AW$9)),'Emissions (start here)'!CS175*453.59/3600*Dispersion!$AW$9,0)</f>
        <v>0</v>
      </c>
      <c r="GK175" s="74">
        <f>IF(AND(ISNUMBER('Emissions (start here)'!CT175),ISNUMBER(Dispersion!$AW$10)),'Emissions (start here)'!CT175*2000*453.59/8760/3600*Dispersion!$AW$10,0)</f>
        <v>0</v>
      </c>
      <c r="GL175" s="74">
        <f>IF(AND(ISNUMBER('Emissions (start here)'!CT175),ISNUMBER(Dispersion!$AW$11)),'Emissions (start here)'!CT175*2000*453.59/8760/3600*Dispersion!$AW$11,0)</f>
        <v>0</v>
      </c>
      <c r="GM175" s="74">
        <f>IF(AND(ISNUMBER('Emissions (start here)'!CU175),ISNUMBER(Dispersion!$AX$8)),'Emissions (start here)'!CU175*453.59/3600*Dispersion!$AX$8,0)</f>
        <v>0</v>
      </c>
      <c r="GN175" s="74">
        <f>IF(AND(ISNUMBER('Emissions (start here)'!CU175),ISNUMBER(Dispersion!$AX$9)),'Emissions (start here)'!CU175*453.59/3600*Dispersion!$AX$9,0)</f>
        <v>0</v>
      </c>
      <c r="GO175" s="74">
        <f>IF(AND(ISNUMBER('Emissions (start here)'!CV175),ISNUMBER(Dispersion!$AX$10)),'Emissions (start here)'!CV175*2000*453.59/8760/3600*Dispersion!$AX$10,0)</f>
        <v>0</v>
      </c>
      <c r="GP175" s="74">
        <f>IF(AND(ISNUMBER('Emissions (start here)'!CV175),ISNUMBER(Dispersion!$AX$11)),'Emissions (start here)'!CV175*2000*453.59/8760/3600*Dispersion!$AX$11,0)</f>
        <v>0</v>
      </c>
      <c r="GQ175" s="74">
        <f>IF(AND(ISNUMBER('Emissions (start here)'!CW175),ISNUMBER(Dispersion!$AY$8)),'Emissions (start here)'!CW175*453.59/3600*Dispersion!$AY$8,0)</f>
        <v>0</v>
      </c>
      <c r="GR175" s="74">
        <f>IF(AND(ISNUMBER('Emissions (start here)'!CW175),ISNUMBER(Dispersion!$AY$9)),'Emissions (start here)'!CW175*453.59/3600*Dispersion!$AY$9,0)</f>
        <v>0</v>
      </c>
      <c r="GS175" s="74">
        <f>IF(AND(ISNUMBER('Emissions (start here)'!CX175),ISNUMBER(Dispersion!$AY$10)),'Emissions (start here)'!CX175*2000*453.59/8760/3600*Dispersion!$AY$10,0)</f>
        <v>0</v>
      </c>
      <c r="GT175" s="74">
        <f>IF(AND(ISNUMBER('Emissions (start here)'!CX175),ISNUMBER(Dispersion!$AY$11)),'Emissions (start here)'!CX175*2000*453.59/8760/3600*Dispersion!$AY$11,0)</f>
        <v>0</v>
      </c>
      <c r="GU175" s="74">
        <f>IF(AND(ISNUMBER('Emissions (start here)'!CY175),ISNUMBER(Dispersion!$AZ$8)),'Emissions (start here)'!CY175*453.59/3600*Dispersion!$AZ$8,0)</f>
        <v>0</v>
      </c>
      <c r="GV175" s="74">
        <f>IF(AND(ISNUMBER('Emissions (start here)'!CY175),ISNUMBER(Dispersion!$AZ$9)),'Emissions (start here)'!CY175*453.59/3600*Dispersion!$AZ$9,0)</f>
        <v>0</v>
      </c>
      <c r="GW175" s="74">
        <f>IF(AND(ISNUMBER('Emissions (start here)'!CZ175),ISNUMBER(Dispersion!$AZ$10)),'Emissions (start here)'!CZ175*2000*453.59/8760/3600*Dispersion!$AZ$10,0)</f>
        <v>0</v>
      </c>
      <c r="GX175" s="74">
        <f>IF(AND(ISNUMBER('Emissions (start here)'!CZ175),ISNUMBER(Dispersion!$AZ$11)),'Emissions (start here)'!CZ175*2000*453.59/8760/3600*Dispersion!$AZ$11,0)</f>
        <v>0</v>
      </c>
    </row>
    <row r="176" spans="1:206" x14ac:dyDescent="0.2">
      <c r="A176" s="51" t="str">
        <f>'Tox Values'!C176</f>
        <v>111-90-0</v>
      </c>
      <c r="B176" s="94" t="str">
        <f>'Tox Values'!D176</f>
        <v>Diethylene Glycol Monoethyl Ether</v>
      </c>
      <c r="C176" s="96">
        <f t="shared" si="9"/>
        <v>0</v>
      </c>
      <c r="D176" s="74">
        <f t="shared" si="10"/>
        <v>0</v>
      </c>
      <c r="E176" s="74">
        <f t="shared" si="11"/>
        <v>0</v>
      </c>
      <c r="F176" s="99">
        <f t="shared" si="12"/>
        <v>0</v>
      </c>
      <c r="G176" s="97">
        <f>IF(AND(ISNUMBER('Emissions (start here)'!E176),ISNUMBER(Dispersion!$C$8)),'Emissions (start here)'!E176*453.59/3600*Dispersion!$C$8,0)</f>
        <v>0</v>
      </c>
      <c r="H176" s="74">
        <f>IF(AND(ISNUMBER('Emissions (start here)'!E176),ISNUMBER(Dispersion!$C$9)),'Emissions (start here)'!E176*453.59/3600*Dispersion!$C$9,0)</f>
        <v>0</v>
      </c>
      <c r="I176" s="74">
        <f>IF(AND(ISNUMBER('Emissions (start here)'!F176),ISNUMBER(Dispersion!$C$10)),'Emissions (start here)'!F176*2000*453.59/8760/3600*Dispersion!$C$10,0)</f>
        <v>0</v>
      </c>
      <c r="J176" s="74">
        <f>IF(AND(ISNUMBER('Emissions (start here)'!F176),ISNUMBER(Dispersion!$C$11)),'Emissions (start here)'!F176*2000*453.59/8760/3600*Dispersion!$C$11,0)</f>
        <v>0</v>
      </c>
      <c r="K176" s="74">
        <f>IF(AND(ISNUMBER('Emissions (start here)'!G176),ISNUMBER(Dispersion!$D$8)),'Emissions (start here)'!G176*453.59/3600*Dispersion!$D$8,0)</f>
        <v>0</v>
      </c>
      <c r="L176" s="74">
        <f>IF(AND(ISNUMBER('Emissions (start here)'!G176),ISNUMBER(Dispersion!$D$9)),'Emissions (start here)'!G176*453.59/3600*Dispersion!$D$9,0)</f>
        <v>0</v>
      </c>
      <c r="M176" s="74">
        <f>IF(AND(ISNUMBER('Emissions (start here)'!H176),ISNUMBER(Dispersion!$D$10)),'Emissions (start here)'!H176*2000*453.59/8760/3600*Dispersion!$D$10,0)</f>
        <v>0</v>
      </c>
      <c r="N176" s="74">
        <f>IF(AND(ISNUMBER('Emissions (start here)'!H176),ISNUMBER(Dispersion!$D$11)),'Emissions (start here)'!H176*2000*453.59/8760/3600*Dispersion!$D$11,0)</f>
        <v>0</v>
      </c>
      <c r="O176" s="74">
        <f>IF(AND(ISNUMBER('Emissions (start here)'!I176),ISNUMBER(Dispersion!$E$8)),'Emissions (start here)'!I176*453.59/3600*Dispersion!$E$8,0)</f>
        <v>0</v>
      </c>
      <c r="P176" s="74">
        <f>IF(AND(ISNUMBER('Emissions (start here)'!I176),ISNUMBER(Dispersion!$E$9)),'Emissions (start here)'!I176*453.59/3600*Dispersion!$E$9,0)</f>
        <v>0</v>
      </c>
      <c r="Q176" s="74">
        <f>IF(AND(ISNUMBER('Emissions (start here)'!J176),ISNUMBER(Dispersion!$E$10)),'Emissions (start here)'!J176*2000*453.59/8760/3600*Dispersion!$E$10,0)</f>
        <v>0</v>
      </c>
      <c r="R176" s="74">
        <f>IF(AND(ISNUMBER('Emissions (start here)'!J176),ISNUMBER(Dispersion!$E$11)),'Emissions (start here)'!J176*2000*453.59/8760/3600*Dispersion!$E$11,0)</f>
        <v>0</v>
      </c>
      <c r="S176" s="74">
        <f>IF(AND(ISNUMBER('Emissions (start here)'!K176),ISNUMBER(Dispersion!$F$8)),'Emissions (start here)'!K176*453.59/3600*Dispersion!$F$8,0)</f>
        <v>0</v>
      </c>
      <c r="T176" s="74">
        <f>IF(AND(ISNUMBER('Emissions (start here)'!K176),ISNUMBER(Dispersion!$F$9)),'Emissions (start here)'!K176*453.59/3600*Dispersion!$F$9,0)</f>
        <v>0</v>
      </c>
      <c r="U176" s="74">
        <f>IF(AND(ISNUMBER('Emissions (start here)'!L176),ISNUMBER(Dispersion!$F$10)),'Emissions (start here)'!L176*2000*453.59/8760/3600*Dispersion!$F$10,0)</f>
        <v>0</v>
      </c>
      <c r="V176" s="74">
        <f>IF(AND(ISNUMBER('Emissions (start here)'!L176),ISNUMBER(Dispersion!$F$11)),'Emissions (start here)'!L176*2000*453.59/8760/3600*Dispersion!$F$11,0)</f>
        <v>0</v>
      </c>
      <c r="W176" s="74">
        <f>IF(AND(ISNUMBER('Emissions (start here)'!M176),ISNUMBER(Dispersion!$G$8)),'Emissions (start here)'!M176*453.59/3600*Dispersion!$G$8,0)</f>
        <v>0</v>
      </c>
      <c r="X176" s="74">
        <f>IF(AND(ISNUMBER('Emissions (start here)'!M176),ISNUMBER(Dispersion!$G$9)),'Emissions (start here)'!M176*453.59/3600*Dispersion!$G$9,0)</f>
        <v>0</v>
      </c>
      <c r="Y176" s="74">
        <f>IF(AND(ISNUMBER('Emissions (start here)'!N176),ISNUMBER(Dispersion!$G$10)),'Emissions (start here)'!N176*2000*453.59/8760/3600*Dispersion!$G$10,0)</f>
        <v>0</v>
      </c>
      <c r="Z176" s="74">
        <f>IF(AND(ISNUMBER('Emissions (start here)'!N176),ISNUMBER(Dispersion!$G$11)),'Emissions (start here)'!N176*2000*453.59/8760/3600*Dispersion!$G$11,0)</f>
        <v>0</v>
      </c>
      <c r="AA176" s="74">
        <f>IF(AND(ISNUMBER('Emissions (start here)'!O176),ISNUMBER(Dispersion!$H$8)),'Emissions (start here)'!O176*453.59/3600*Dispersion!$H$8,0)</f>
        <v>0</v>
      </c>
      <c r="AB176" s="74">
        <f>IF(AND(ISNUMBER('Emissions (start here)'!O176),ISNUMBER(Dispersion!$H$9)),'Emissions (start here)'!O176*453.59/3600*Dispersion!$H$9,0)</f>
        <v>0</v>
      </c>
      <c r="AC176" s="74">
        <f>IF(AND(ISNUMBER('Emissions (start here)'!P176),ISNUMBER(Dispersion!$H$10)),'Emissions (start here)'!P176*2000*453.59/8760/3600*Dispersion!$H$10,0)</f>
        <v>0</v>
      </c>
      <c r="AD176" s="74">
        <f>IF(AND(ISNUMBER('Emissions (start here)'!P176),ISNUMBER(Dispersion!$H$11)),'Emissions (start here)'!P176*2000*453.59/8760/3600*Dispersion!$H$11,0)</f>
        <v>0</v>
      </c>
      <c r="AE176" s="74">
        <f>IF(AND(ISNUMBER('Emissions (start here)'!Q176),ISNUMBER(Dispersion!$I$8)),'Emissions (start here)'!Q176*453.59/3600*Dispersion!$I$8,0)</f>
        <v>0</v>
      </c>
      <c r="AF176" s="74">
        <f>IF(AND(ISNUMBER('Emissions (start here)'!Q176),ISNUMBER(Dispersion!$I$9)),'Emissions (start here)'!Q176*453.59/3600*Dispersion!$I$9,0)</f>
        <v>0</v>
      </c>
      <c r="AG176" s="74">
        <f>IF(AND(ISNUMBER('Emissions (start here)'!R176),ISNUMBER(Dispersion!$I$10)),'Emissions (start here)'!R176*2000*453.59/8760/3600*Dispersion!$I$10,0)</f>
        <v>0</v>
      </c>
      <c r="AH176" s="74">
        <f>IF(AND(ISNUMBER('Emissions (start here)'!R176),ISNUMBER(Dispersion!$I$11)),'Emissions (start here)'!R176*2000*453.59/8760/3600*Dispersion!$I$11,0)</f>
        <v>0</v>
      </c>
      <c r="AI176" s="74">
        <f>IF(AND(ISNUMBER('Emissions (start here)'!S176),ISNUMBER(Dispersion!$J$8)),'Emissions (start here)'!S176*453.59/3600*Dispersion!$J$8,0)</f>
        <v>0</v>
      </c>
      <c r="AJ176" s="74">
        <f>IF(AND(ISNUMBER('Emissions (start here)'!S176),ISNUMBER(Dispersion!$J$9)),'Emissions (start here)'!S176*453.59/3600*Dispersion!$J$9,0)</f>
        <v>0</v>
      </c>
      <c r="AK176" s="74">
        <f>IF(AND(ISNUMBER('Emissions (start here)'!T176),ISNUMBER(Dispersion!$J$10)),'Emissions (start here)'!T176*2000*453.59/8760/3600*Dispersion!$J$10,0)</f>
        <v>0</v>
      </c>
      <c r="AL176" s="74">
        <f>IF(AND(ISNUMBER('Emissions (start here)'!T176),ISNUMBER(Dispersion!$J$11)),'Emissions (start here)'!T176*2000*453.59/8760/3600*Dispersion!$J$11,0)</f>
        <v>0</v>
      </c>
      <c r="AM176" s="74">
        <f>IF(AND(ISNUMBER('Emissions (start here)'!U176),ISNUMBER(Dispersion!$K$8)),'Emissions (start here)'!U176*453.59/3600*Dispersion!$K$8,0)</f>
        <v>0</v>
      </c>
      <c r="AN176" s="74">
        <f>IF(AND(ISNUMBER('Emissions (start here)'!U176),ISNUMBER(Dispersion!$K$9)),'Emissions (start here)'!U176*453.59/3600*Dispersion!$K$9,0)</f>
        <v>0</v>
      </c>
      <c r="AO176" s="74">
        <f>IF(AND(ISNUMBER('Emissions (start here)'!V176),ISNUMBER(Dispersion!$K$10)),'Emissions (start here)'!V176*2000*453.59/8760/3600*Dispersion!$K$10,0)</f>
        <v>0</v>
      </c>
      <c r="AP176" s="74">
        <f>IF(AND(ISNUMBER('Emissions (start here)'!V176),ISNUMBER(Dispersion!$K$11)),'Emissions (start here)'!V176*2000*453.59/8760/3600*Dispersion!$K$11,0)</f>
        <v>0</v>
      </c>
      <c r="AQ176" s="74">
        <f>IF(AND(ISNUMBER('Emissions (start here)'!W176),ISNUMBER(Dispersion!$L$8)),'Emissions (start here)'!W176*453.59/3600*Dispersion!$L$8,0)</f>
        <v>0</v>
      </c>
      <c r="AR176" s="74">
        <f>IF(AND(ISNUMBER('Emissions (start here)'!W176),ISNUMBER(Dispersion!$L$9)),'Emissions (start here)'!W176*453.59/3600*Dispersion!$L$9,0)</f>
        <v>0</v>
      </c>
      <c r="AS176" s="74">
        <f>IF(AND(ISNUMBER('Emissions (start here)'!X176),ISNUMBER(Dispersion!$L$10)),'Emissions (start here)'!X176*2000*453.59/8760/3600*Dispersion!$L$10,0)</f>
        <v>0</v>
      </c>
      <c r="AT176" s="74">
        <f>IF(AND(ISNUMBER('Emissions (start here)'!X176),ISNUMBER(Dispersion!$L$11)),'Emissions (start here)'!X176*2000*453.59/8760/3600*Dispersion!$L$11,0)</f>
        <v>0</v>
      </c>
      <c r="AU176" s="74">
        <f>IF(AND(ISNUMBER('Emissions (start here)'!Y176),ISNUMBER(Dispersion!$M$8)),'Emissions (start here)'!Y176*453.59/3600*Dispersion!$M$8,0)</f>
        <v>0</v>
      </c>
      <c r="AV176" s="74">
        <f>IF(AND(ISNUMBER('Emissions (start here)'!Y176),ISNUMBER(Dispersion!$M$9)),'Emissions (start here)'!Y176*453.59/3600*Dispersion!$M$9,0)</f>
        <v>0</v>
      </c>
      <c r="AW176" s="74">
        <f>IF(AND(ISNUMBER('Emissions (start here)'!Z176),ISNUMBER(Dispersion!$M$10)),'Emissions (start here)'!Z176*2000*453.59/8760/3600*Dispersion!$M$10,0)</f>
        <v>0</v>
      </c>
      <c r="AX176" s="74">
        <f>IF(AND(ISNUMBER('Emissions (start here)'!Z176),ISNUMBER(Dispersion!$M$11)),'Emissions (start here)'!Z176*2000*453.59/8760/3600*Dispersion!$M$11,0)</f>
        <v>0</v>
      </c>
      <c r="AY176" s="74">
        <f>IF(AND(ISNUMBER('Emissions (start here)'!AA176),ISNUMBER(Dispersion!$N$8)),'Emissions (start here)'!AA176*453.59/3600*Dispersion!$N$8,0)</f>
        <v>0</v>
      </c>
      <c r="AZ176" s="74">
        <f>IF(AND(ISNUMBER('Emissions (start here)'!AA176),ISNUMBER(Dispersion!$N$9)),'Emissions (start here)'!AA176*453.59/3600*Dispersion!$N$9,0)</f>
        <v>0</v>
      </c>
      <c r="BA176" s="74">
        <f>IF(AND(ISNUMBER('Emissions (start here)'!AB176),ISNUMBER(Dispersion!$N$10)),'Emissions (start here)'!AB176*2000*453.59/8760/3600*Dispersion!$N$10,0)</f>
        <v>0</v>
      </c>
      <c r="BB176" s="74">
        <f>IF(AND(ISNUMBER('Emissions (start here)'!AB176),ISNUMBER(Dispersion!$N$11)),'Emissions (start here)'!AB176*2000*453.59/8760/3600*Dispersion!$N$11,0)</f>
        <v>0</v>
      </c>
      <c r="BC176" s="74">
        <f>IF(AND(ISNUMBER('Emissions (start here)'!AC176),ISNUMBER(Dispersion!$O$8)),'Emissions (start here)'!AC176*453.59/3600*Dispersion!$O$8,0)</f>
        <v>0</v>
      </c>
      <c r="BD176" s="74">
        <f>IF(AND(ISNUMBER('Emissions (start here)'!AC176),ISNUMBER(Dispersion!$O$9)),'Emissions (start here)'!AC176*453.59/3600*Dispersion!$O$9,0)</f>
        <v>0</v>
      </c>
      <c r="BE176" s="74">
        <f>IF(AND(ISNUMBER('Emissions (start here)'!AD176),ISNUMBER(Dispersion!$O$10)),'Emissions (start here)'!AD176*2000*453.59/8760/3600*Dispersion!$O$10,0)</f>
        <v>0</v>
      </c>
      <c r="BF176" s="74">
        <f>IF(AND(ISNUMBER('Emissions (start here)'!AD176),ISNUMBER(Dispersion!$O$11)),'Emissions (start here)'!AD176*2000*453.59/8760/3600*Dispersion!$O$11,0)</f>
        <v>0</v>
      </c>
      <c r="BG176" s="74">
        <f>IF(AND(ISNUMBER('Emissions (start here)'!AE176),ISNUMBER(Dispersion!$P$8)),'Emissions (start here)'!AE176*453.59/3600*Dispersion!$P$8,0)</f>
        <v>0</v>
      </c>
      <c r="BH176" s="74">
        <f>IF(AND(ISNUMBER('Emissions (start here)'!AE176),ISNUMBER(Dispersion!$P$9)),'Emissions (start here)'!AE176*453.59/3600*Dispersion!$P$9,0)</f>
        <v>0</v>
      </c>
      <c r="BI176" s="74">
        <f>IF(AND(ISNUMBER('Emissions (start here)'!AF176),ISNUMBER(Dispersion!$P$10)),'Emissions (start here)'!AF176*2000*453.59/8760/3600*Dispersion!$P$10,0)</f>
        <v>0</v>
      </c>
      <c r="BJ176" s="74">
        <f>IF(AND(ISNUMBER('Emissions (start here)'!AF176),ISNUMBER(Dispersion!$P$11)),'Emissions (start here)'!AF176*2000*453.59/8760/3600*Dispersion!$P$11,0)</f>
        <v>0</v>
      </c>
      <c r="BK176" s="74">
        <f>IF(AND(ISNUMBER('Emissions (start here)'!AG176),ISNUMBER(Dispersion!$Q$8)),'Emissions (start here)'!AG176*453.59/3600*Dispersion!$Q$8,0)</f>
        <v>0</v>
      </c>
      <c r="BL176" s="74">
        <f>IF(AND(ISNUMBER('Emissions (start here)'!AG176),ISNUMBER(Dispersion!$Q$9)),'Emissions (start here)'!AG176*453.59/3600*Dispersion!$Q$9,0)</f>
        <v>0</v>
      </c>
      <c r="BM176" s="74">
        <f>IF(AND(ISNUMBER('Emissions (start here)'!AH176),ISNUMBER(Dispersion!$Q$10)),'Emissions (start here)'!AH176*2000*453.59/8760/3600*Dispersion!$Q$10,0)</f>
        <v>0</v>
      </c>
      <c r="BN176" s="74">
        <f>IF(AND(ISNUMBER('Emissions (start here)'!AH176),ISNUMBER(Dispersion!$Q$11)),'Emissions (start here)'!AH176*2000*453.59/8760/3600*Dispersion!$Q$11,0)</f>
        <v>0</v>
      </c>
      <c r="BO176" s="74">
        <f>IF(AND(ISNUMBER('Emissions (start here)'!AI176),ISNUMBER(Dispersion!$R$8)),'Emissions (start here)'!AI176*453.59/3600*Dispersion!$R$8,0)</f>
        <v>0</v>
      </c>
      <c r="BP176" s="74">
        <f>IF(AND(ISNUMBER('Emissions (start here)'!AI176),ISNUMBER(Dispersion!$R$9)),'Emissions (start here)'!AI176*453.59/3600*Dispersion!$R$9,0)</f>
        <v>0</v>
      </c>
      <c r="BQ176" s="74">
        <f>IF(AND(ISNUMBER('Emissions (start here)'!AJ176),ISNUMBER(Dispersion!$R$10)),'Emissions (start here)'!AJ176*2000*453.59/8760/3600*Dispersion!$R$10,0)</f>
        <v>0</v>
      </c>
      <c r="BR176" s="74">
        <f>IF(AND(ISNUMBER('Emissions (start here)'!AJ176),ISNUMBER(Dispersion!$R$11)),'Emissions (start here)'!AJ176*2000*453.59/8760/3600*Dispersion!$R$11,0)</f>
        <v>0</v>
      </c>
      <c r="BS176" s="74">
        <f>IF(AND(ISNUMBER('Emissions (start here)'!AK176),ISNUMBER(Dispersion!$S$8)),'Emissions (start here)'!AK176*453.59/3600*Dispersion!$S$8,0)</f>
        <v>0</v>
      </c>
      <c r="BT176" s="74">
        <f>IF(AND(ISNUMBER('Emissions (start here)'!AK176),ISNUMBER(Dispersion!$S$9)),'Emissions (start here)'!AK176*453.59/3600*Dispersion!$S$9,0)</f>
        <v>0</v>
      </c>
      <c r="BU176" s="74">
        <f>IF(AND(ISNUMBER('Emissions (start here)'!AL176),ISNUMBER(Dispersion!$S$10)),'Emissions (start here)'!AL176*2000*453.59/8760/3600*Dispersion!$S$10,0)</f>
        <v>0</v>
      </c>
      <c r="BV176" s="74">
        <f>IF(AND(ISNUMBER('Emissions (start here)'!AL176),ISNUMBER(Dispersion!$S$11)),'Emissions (start here)'!AL176*2000*453.59/8760/3600*Dispersion!$S$11,0)</f>
        <v>0</v>
      </c>
      <c r="BW176" s="74">
        <f>IF(AND(ISNUMBER('Emissions (start here)'!AM176),ISNUMBER(Dispersion!$T$8)),'Emissions (start here)'!AM176*453.59/3600*Dispersion!$T$8,0)</f>
        <v>0</v>
      </c>
      <c r="BX176" s="74">
        <f>IF(AND(ISNUMBER('Emissions (start here)'!AM176),ISNUMBER(Dispersion!$T$9)),'Emissions (start here)'!AM176*453.59/3600*Dispersion!$T$9,0)</f>
        <v>0</v>
      </c>
      <c r="BY176" s="74">
        <f>IF(AND(ISNUMBER('Emissions (start here)'!AN176),ISNUMBER(Dispersion!$T$10)),'Emissions (start here)'!AN176*2000*453.59/8760/3600*Dispersion!$T$10,0)</f>
        <v>0</v>
      </c>
      <c r="BZ176" s="74">
        <f>IF(AND(ISNUMBER('Emissions (start here)'!AN176),ISNUMBER(Dispersion!$T$11)),'Emissions (start here)'!AN176*2000*453.59/8760/3600*Dispersion!$T$11,0)</f>
        <v>0</v>
      </c>
      <c r="CA176" s="74">
        <f>IF(AND(ISNUMBER('Emissions (start here)'!AO176),ISNUMBER(Dispersion!$U$8)),'Emissions (start here)'!AO176*453.59/3600*Dispersion!$U$8,0)</f>
        <v>0</v>
      </c>
      <c r="CB176" s="74">
        <f>IF(AND(ISNUMBER('Emissions (start here)'!AO176),ISNUMBER(Dispersion!$U$9)),'Emissions (start here)'!AO176*453.59/3600*Dispersion!$U$9,0)</f>
        <v>0</v>
      </c>
      <c r="CC176" s="74">
        <f>IF(AND(ISNUMBER('Emissions (start here)'!AP176),ISNUMBER(Dispersion!$U$10)),'Emissions (start here)'!AP176*2000*453.59/8760/3600*Dispersion!$U$10,0)</f>
        <v>0</v>
      </c>
      <c r="CD176" s="74">
        <f>IF(AND(ISNUMBER('Emissions (start here)'!AP176),ISNUMBER(Dispersion!$U$11)),'Emissions (start here)'!AP176*2000*453.59/8760/3600*Dispersion!$U$11,0)</f>
        <v>0</v>
      </c>
      <c r="CE176" s="74">
        <f>IF(AND(ISNUMBER('Emissions (start here)'!AQ176),ISNUMBER(Dispersion!$V$8)),'Emissions (start here)'!AQ176*453.59/3600*Dispersion!$V$8,0)</f>
        <v>0</v>
      </c>
      <c r="CF176" s="74">
        <f>IF(AND(ISNUMBER('Emissions (start here)'!AQ176),ISNUMBER(Dispersion!$V$9)),'Emissions (start here)'!AQ176*453.59/3600*Dispersion!$V$9,0)</f>
        <v>0</v>
      </c>
      <c r="CG176" s="74">
        <f>IF(AND(ISNUMBER('Emissions (start here)'!AR176),ISNUMBER(Dispersion!$V$10)),'Emissions (start here)'!AR176*2000*453.59/8760/3600*Dispersion!$V$10,0)</f>
        <v>0</v>
      </c>
      <c r="CH176" s="74">
        <f>IF(AND(ISNUMBER('Emissions (start here)'!AR176),ISNUMBER(Dispersion!$V$11)),'Emissions (start here)'!AR176*2000*453.59/8760/3600*Dispersion!$V$11,0)</f>
        <v>0</v>
      </c>
      <c r="CI176" s="74">
        <f>IF(AND(ISNUMBER('Emissions (start here)'!AS176),ISNUMBER(Dispersion!$W$8)),'Emissions (start here)'!AS176*453.59/3600*Dispersion!$W$8,0)</f>
        <v>0</v>
      </c>
      <c r="CJ176" s="74">
        <f>IF(AND(ISNUMBER('Emissions (start here)'!AS176),ISNUMBER(Dispersion!$W$9)),'Emissions (start here)'!AS176*453.59/3600*Dispersion!$W$9,0)</f>
        <v>0</v>
      </c>
      <c r="CK176" s="74">
        <f>IF(AND(ISNUMBER('Emissions (start here)'!AT176),ISNUMBER(Dispersion!$W$10)),'Emissions (start here)'!AT176*2000*453.59/8760/3600*Dispersion!$W$10,0)</f>
        <v>0</v>
      </c>
      <c r="CL176" s="74">
        <f>IF(AND(ISNUMBER('Emissions (start here)'!AT176),ISNUMBER(Dispersion!$W$11)),'Emissions (start here)'!AT176*2000*453.59/8760/3600*Dispersion!$W$11,0)</f>
        <v>0</v>
      </c>
      <c r="CM176" s="74">
        <f>IF(AND(ISNUMBER('Emissions (start here)'!AU176),ISNUMBER(Dispersion!$X$8)),'Emissions (start here)'!AU176*453.59/3600*Dispersion!$X$8,0)</f>
        <v>0</v>
      </c>
      <c r="CN176" s="74">
        <f>IF(AND(ISNUMBER('Emissions (start here)'!AU176),ISNUMBER(Dispersion!$X$9)),'Emissions (start here)'!AU176*453.59/3600*Dispersion!$X$9,0)</f>
        <v>0</v>
      </c>
      <c r="CO176" s="74">
        <f>IF(AND(ISNUMBER('Emissions (start here)'!AV176),ISNUMBER(Dispersion!$X$10)),'Emissions (start here)'!AV176*2000*453.59/8760/3600*Dispersion!$X$10,0)</f>
        <v>0</v>
      </c>
      <c r="CP176" s="74">
        <f>IF(AND(ISNUMBER('Emissions (start here)'!AV176),ISNUMBER(Dispersion!$X$11)),'Emissions (start here)'!AV176*2000*453.59/8760/3600*Dispersion!$X$11,0)</f>
        <v>0</v>
      </c>
      <c r="CQ176" s="74">
        <f>IF(AND(ISNUMBER('Emissions (start here)'!AW176),ISNUMBER(Dispersion!$Y$8)),'Emissions (start here)'!AW176*453.59/3600*Dispersion!$Y$8,0)</f>
        <v>0</v>
      </c>
      <c r="CR176" s="74">
        <f>IF(AND(ISNUMBER('Emissions (start here)'!AW176),ISNUMBER(Dispersion!$Y$9)),'Emissions (start here)'!AW176*453.59/3600*Dispersion!$Y$9,0)</f>
        <v>0</v>
      </c>
      <c r="CS176" s="74">
        <f>IF(AND(ISNUMBER('Emissions (start here)'!AX176),ISNUMBER(Dispersion!$Y$10)),'Emissions (start here)'!AX176*2000*453.59/8760/3600*Dispersion!$Y$10,0)</f>
        <v>0</v>
      </c>
      <c r="CT176" s="74">
        <f>IF(AND(ISNUMBER('Emissions (start here)'!AX176),ISNUMBER(Dispersion!$Y$11)),'Emissions (start here)'!AX176*2000*453.59/8760/3600*Dispersion!$Y$11,0)</f>
        <v>0</v>
      </c>
      <c r="CU176" s="74">
        <f>IF(AND(ISNUMBER('Emissions (start here)'!AY176),ISNUMBER(Dispersion!$Z$8)),'Emissions (start here)'!AY176*453.59/3600*Dispersion!$Z$8,0)</f>
        <v>0</v>
      </c>
      <c r="CV176" s="74">
        <f>IF(AND(ISNUMBER('Emissions (start here)'!AY176),ISNUMBER(Dispersion!$Z$9)),'Emissions (start here)'!AY176*453.59/3600*Dispersion!$Z$9,0)</f>
        <v>0</v>
      </c>
      <c r="CW176" s="74">
        <f>IF(AND(ISNUMBER('Emissions (start here)'!AZ176),ISNUMBER(Dispersion!$Z$10)),'Emissions (start here)'!AZ176*2000*453.59/8760/3600*Dispersion!$Z$10,0)</f>
        <v>0</v>
      </c>
      <c r="CX176" s="74">
        <f>IF(AND(ISNUMBER('Emissions (start here)'!AZ176),ISNUMBER(Dispersion!$Z$11)),'Emissions (start here)'!AZ176*2000*453.59/8760/3600*Dispersion!$Z$11,0)</f>
        <v>0</v>
      </c>
      <c r="CY176" s="74">
        <f>IF(AND(ISNUMBER('Emissions (start here)'!BA176),ISNUMBER(Dispersion!$AA$8)),'Emissions (start here)'!BA176*453.59/3600*Dispersion!$AA$8,0)</f>
        <v>0</v>
      </c>
      <c r="CZ176" s="74">
        <f>IF(AND(ISNUMBER('Emissions (start here)'!BA176),ISNUMBER(Dispersion!$AA$9)),'Emissions (start here)'!BA176*453.59/3600*Dispersion!$AA$9,0)</f>
        <v>0</v>
      </c>
      <c r="DA176" s="74">
        <f>IF(AND(ISNUMBER('Emissions (start here)'!BB176),ISNUMBER(Dispersion!$AA$10)),'Emissions (start here)'!BB176*2000*453.59/8760/3600*Dispersion!$AA$10,0)</f>
        <v>0</v>
      </c>
      <c r="DB176" s="74">
        <f>IF(AND(ISNUMBER('Emissions (start here)'!BB176),ISNUMBER(Dispersion!$AA$11)),'Emissions (start here)'!BB176*2000*453.59/8760/3600*Dispersion!$AA$11,0)</f>
        <v>0</v>
      </c>
      <c r="DC176" s="74">
        <f>IF(AND(ISNUMBER('Emissions (start here)'!BC176),ISNUMBER(Dispersion!$AB$8)),'Emissions (start here)'!BC176*453.59/3600*Dispersion!$AB$8,0)</f>
        <v>0</v>
      </c>
      <c r="DD176" s="74">
        <f>IF(AND(ISNUMBER('Emissions (start here)'!BC176),ISNUMBER(Dispersion!$AB$9)),'Emissions (start here)'!BC176*453.59/3600*Dispersion!$AB$9,0)</f>
        <v>0</v>
      </c>
      <c r="DE176" s="74">
        <f>IF(AND(ISNUMBER('Emissions (start here)'!BD176),ISNUMBER(Dispersion!$AB$10)),'Emissions (start here)'!BD176*2000*453.59/8760/3600*Dispersion!$AB$10,0)</f>
        <v>0</v>
      </c>
      <c r="DF176" s="74">
        <f>IF(AND(ISNUMBER('Emissions (start here)'!BD176),ISNUMBER(Dispersion!$AB$11)),'Emissions (start here)'!BD176*2000*453.59/8760/3600*Dispersion!$AB$11,0)</f>
        <v>0</v>
      </c>
      <c r="DG176" s="74">
        <f>IF(AND(ISNUMBER('Emissions (start here)'!BE176),ISNUMBER(Dispersion!$AC$8)),'Emissions (start here)'!BE176*453.59/3600*Dispersion!$AC$8,0)</f>
        <v>0</v>
      </c>
      <c r="DH176" s="74">
        <f>IF(AND(ISNUMBER('Emissions (start here)'!BE176),ISNUMBER(Dispersion!$AC$9)),'Emissions (start here)'!BE176*453.59/3600*Dispersion!$AC$9,0)</f>
        <v>0</v>
      </c>
      <c r="DI176" s="74">
        <f>IF(AND(ISNUMBER('Emissions (start here)'!BF176),ISNUMBER(Dispersion!$AC$10)),'Emissions (start here)'!BF176*2000*453.59/8760/3600*Dispersion!$AC$10,0)</f>
        <v>0</v>
      </c>
      <c r="DJ176" s="74">
        <f>IF(AND(ISNUMBER('Emissions (start here)'!BF176),ISNUMBER(Dispersion!$AC$11)),'Emissions (start here)'!BF176*2000*453.59/8760/3600*Dispersion!$AC$11,0)</f>
        <v>0</v>
      </c>
      <c r="DK176" s="74">
        <f>IF(AND(ISNUMBER('Emissions (start here)'!BG176),ISNUMBER(Dispersion!$AD$8)),'Emissions (start here)'!BG176*453.59/3600*Dispersion!$AD$8,0)</f>
        <v>0</v>
      </c>
      <c r="DL176" s="74">
        <f>IF(AND(ISNUMBER('Emissions (start here)'!BG176),ISNUMBER(Dispersion!$AD$9)),'Emissions (start here)'!BG176*453.59/3600*Dispersion!$AD$9,0)</f>
        <v>0</v>
      </c>
      <c r="DM176" s="74">
        <f>IF(AND(ISNUMBER('Emissions (start here)'!BH176),ISNUMBER(Dispersion!$AD$10)),'Emissions (start here)'!BH176*2000*453.59/8760/3600*Dispersion!$AD$10,0)</f>
        <v>0</v>
      </c>
      <c r="DN176" s="74">
        <f>IF(AND(ISNUMBER('Emissions (start here)'!BH176),ISNUMBER(Dispersion!$AD$11)),'Emissions (start here)'!BH176*2000*453.59/8760/3600*Dispersion!$AD$11,0)</f>
        <v>0</v>
      </c>
      <c r="DO176" s="74">
        <f>IF(AND(ISNUMBER('Emissions (start here)'!BI176),ISNUMBER(Dispersion!$AE$8)),'Emissions (start here)'!BI176*453.59/3600*Dispersion!$AE$8,0)</f>
        <v>0</v>
      </c>
      <c r="DP176" s="74">
        <f>IF(AND(ISNUMBER('Emissions (start here)'!BI176),ISNUMBER(Dispersion!$AE$9)),'Emissions (start here)'!BI176*453.59/3600*Dispersion!$AE$9,0)</f>
        <v>0</v>
      </c>
      <c r="DQ176" s="74">
        <f>IF(AND(ISNUMBER('Emissions (start here)'!BJ176),ISNUMBER(Dispersion!$AE$10)),'Emissions (start here)'!BJ176*2000*453.59/8760/3600*Dispersion!$AE$10,0)</f>
        <v>0</v>
      </c>
      <c r="DR176" s="74">
        <f>IF(AND(ISNUMBER('Emissions (start here)'!BJ176),ISNUMBER(Dispersion!$AE$11)),'Emissions (start here)'!BJ176*2000*453.59/8760/3600*Dispersion!$AE$11,0)</f>
        <v>0</v>
      </c>
      <c r="DS176" s="74">
        <f>IF(AND(ISNUMBER('Emissions (start here)'!BK176),ISNUMBER(Dispersion!$AF$8)),'Emissions (start here)'!BK176*453.59/3600*Dispersion!$AF$8,0)</f>
        <v>0</v>
      </c>
      <c r="DT176" s="74">
        <f>IF(AND(ISNUMBER('Emissions (start here)'!BK176),ISNUMBER(Dispersion!$AF$9)),'Emissions (start here)'!BK176*453.59/3600*Dispersion!$AF$9,0)</f>
        <v>0</v>
      </c>
      <c r="DU176" s="74">
        <f>IF(AND(ISNUMBER('Emissions (start here)'!BL176),ISNUMBER(Dispersion!$AF$10)),'Emissions (start here)'!BL176*2000*453.59/8760/3600*Dispersion!$AF$10,0)</f>
        <v>0</v>
      </c>
      <c r="DV176" s="74">
        <f>IF(AND(ISNUMBER('Emissions (start here)'!BL176),ISNUMBER(Dispersion!$AF$11)),'Emissions (start here)'!BL176*2000*453.59/8760/3600*Dispersion!$AF$11,0)</f>
        <v>0</v>
      </c>
      <c r="DW176" s="74">
        <f>IF(AND(ISNUMBER('Emissions (start here)'!BM176),ISNUMBER(Dispersion!$AG$8)),'Emissions (start here)'!BM176*453.59/3600*Dispersion!$AG$8,0)</f>
        <v>0</v>
      </c>
      <c r="DX176" s="74">
        <f>IF(AND(ISNUMBER('Emissions (start here)'!BM176),ISNUMBER(Dispersion!$AG$9)),'Emissions (start here)'!BM176*453.59/3600*Dispersion!$AG$9,0)</f>
        <v>0</v>
      </c>
      <c r="DY176" s="74">
        <f>IF(AND(ISNUMBER('Emissions (start here)'!BN176),ISNUMBER(Dispersion!$AG$10)),'Emissions (start here)'!BN176*2000*453.59/8760/3600*Dispersion!$AG$10,0)</f>
        <v>0</v>
      </c>
      <c r="DZ176" s="74">
        <f>IF(AND(ISNUMBER('Emissions (start here)'!BN176),ISNUMBER(Dispersion!$AG$11)),'Emissions (start here)'!BN176*2000*453.59/8760/3600*Dispersion!$AG$11,0)</f>
        <v>0</v>
      </c>
      <c r="EA176" s="74">
        <f>IF(AND(ISNUMBER('Emissions (start here)'!BO176),ISNUMBER(Dispersion!$AH$8)),'Emissions (start here)'!BO176*453.59/3600*Dispersion!$AH$8,0)</f>
        <v>0</v>
      </c>
      <c r="EB176" s="74">
        <f>IF(AND(ISNUMBER('Emissions (start here)'!BO176),ISNUMBER(Dispersion!$AH$9)),'Emissions (start here)'!BO176*453.59/3600*Dispersion!$AH$9,0)</f>
        <v>0</v>
      </c>
      <c r="EC176" s="74">
        <f>IF(AND(ISNUMBER('Emissions (start here)'!BP176),ISNUMBER(Dispersion!$AH$10)),'Emissions (start here)'!BP176*2000*453.59/8760/3600*Dispersion!$AH$10,0)</f>
        <v>0</v>
      </c>
      <c r="ED176" s="74">
        <f>IF(AND(ISNUMBER('Emissions (start here)'!BP176),ISNUMBER(Dispersion!$AH$11)),'Emissions (start here)'!BP176*2000*453.59/8760/3600*Dispersion!$AH$11,0)</f>
        <v>0</v>
      </c>
      <c r="EE176" s="74">
        <f>IF(AND(ISNUMBER('Emissions (start here)'!BQ176),ISNUMBER(Dispersion!$AI$8)),'Emissions (start here)'!BQ176*453.59/3600*Dispersion!$AI$8,0)</f>
        <v>0</v>
      </c>
      <c r="EF176" s="74">
        <f>IF(AND(ISNUMBER('Emissions (start here)'!BQ176),ISNUMBER(Dispersion!$AI$9)),'Emissions (start here)'!BQ176*453.59/3600*Dispersion!$AI$9,0)</f>
        <v>0</v>
      </c>
      <c r="EG176" s="74">
        <f>IF(AND(ISNUMBER('Emissions (start here)'!BR176),ISNUMBER(Dispersion!$AI$10)),'Emissions (start here)'!BR176*2000*453.59/8760/3600*Dispersion!$AI$10,0)</f>
        <v>0</v>
      </c>
      <c r="EH176" s="74">
        <f>IF(AND(ISNUMBER('Emissions (start here)'!BR176),ISNUMBER(Dispersion!$AI$11)),'Emissions (start here)'!BR176*2000*453.59/8760/3600*Dispersion!$AI$11,0)</f>
        <v>0</v>
      </c>
      <c r="EI176" s="74">
        <f>IF(AND(ISNUMBER('Emissions (start here)'!BS176),ISNUMBER(Dispersion!$AJ$8)),'Emissions (start here)'!BS176*453.59/3600*Dispersion!$AJ$8,0)</f>
        <v>0</v>
      </c>
      <c r="EJ176" s="74">
        <f>IF(AND(ISNUMBER('Emissions (start here)'!BS176),ISNUMBER(Dispersion!$AJ$9)),'Emissions (start here)'!BS176*453.59/3600*Dispersion!$AJ$9,0)</f>
        <v>0</v>
      </c>
      <c r="EK176" s="74">
        <f>IF(AND(ISNUMBER('Emissions (start here)'!BT176),ISNUMBER(Dispersion!$AJ$10)),'Emissions (start here)'!BT176*2000*453.59/8760/3600*Dispersion!$AJ$10,0)</f>
        <v>0</v>
      </c>
      <c r="EL176" s="74">
        <f>IF(AND(ISNUMBER('Emissions (start here)'!BT176),ISNUMBER(Dispersion!$AJ$11)),'Emissions (start here)'!BT176*2000*453.59/8760/3600*Dispersion!$AJ$11,0)</f>
        <v>0</v>
      </c>
      <c r="EM176" s="74">
        <f>IF(AND(ISNUMBER('Emissions (start here)'!BU176),ISNUMBER(Dispersion!$AK$8)),'Emissions (start here)'!BU176*453.59/3600*Dispersion!$AK$8,0)</f>
        <v>0</v>
      </c>
      <c r="EN176" s="74">
        <f>IF(AND(ISNUMBER('Emissions (start here)'!BU176),ISNUMBER(Dispersion!$AK$9)),'Emissions (start here)'!BU176*453.59/3600*Dispersion!$AK$9,0)</f>
        <v>0</v>
      </c>
      <c r="EO176" s="74">
        <f>IF(AND(ISNUMBER('Emissions (start here)'!BV176),ISNUMBER(Dispersion!$AK$10)),'Emissions (start here)'!BV176*2000*453.59/8760/3600*Dispersion!$AK$10,0)</f>
        <v>0</v>
      </c>
      <c r="EP176" s="74">
        <f>IF(AND(ISNUMBER('Emissions (start here)'!BV176),ISNUMBER(Dispersion!$AK$11)),'Emissions (start here)'!BV176*2000*453.59/8760/3600*Dispersion!$AK$11,0)</f>
        <v>0</v>
      </c>
      <c r="EQ176" s="74">
        <f>IF(AND(ISNUMBER('Emissions (start here)'!BW176),ISNUMBER(Dispersion!$AL$8)),'Emissions (start here)'!BW176*453.59/3600*Dispersion!$AL$8,0)</f>
        <v>0</v>
      </c>
      <c r="ER176" s="74">
        <f>IF(AND(ISNUMBER('Emissions (start here)'!BW176),ISNUMBER(Dispersion!$AL$9)),'Emissions (start here)'!BW176*453.59/3600*Dispersion!$AL$9,0)</f>
        <v>0</v>
      </c>
      <c r="ES176" s="74">
        <f>IF(AND(ISNUMBER('Emissions (start here)'!BX176),ISNUMBER(Dispersion!$AL$10)),'Emissions (start here)'!BX176*2000*453.59/8760/3600*Dispersion!$AL$10,0)</f>
        <v>0</v>
      </c>
      <c r="ET176" s="74">
        <f>IF(AND(ISNUMBER('Emissions (start here)'!BX176),ISNUMBER(Dispersion!$AL$11)),'Emissions (start here)'!BX176*2000*453.59/8760/3600*Dispersion!$AL$11,0)</f>
        <v>0</v>
      </c>
      <c r="EU176" s="74">
        <f>IF(AND(ISNUMBER('Emissions (start here)'!BY176),ISNUMBER(Dispersion!$AM$8)),'Emissions (start here)'!BY176*453.59/3600*Dispersion!$AM$8,0)</f>
        <v>0</v>
      </c>
      <c r="EV176" s="74">
        <f>IF(AND(ISNUMBER('Emissions (start here)'!BY176),ISNUMBER(Dispersion!$AM$9)),'Emissions (start here)'!BY176*453.59/3600*Dispersion!$AM$9,0)</f>
        <v>0</v>
      </c>
      <c r="EW176" s="74">
        <f>IF(AND(ISNUMBER('Emissions (start here)'!BZ176),ISNUMBER(Dispersion!$AM$10)),'Emissions (start here)'!BZ176*2000*453.59/8760/3600*Dispersion!$AM$10,0)</f>
        <v>0</v>
      </c>
      <c r="EX176" s="74">
        <f>IF(AND(ISNUMBER('Emissions (start here)'!BZ176),ISNUMBER(Dispersion!$AM$11)),'Emissions (start here)'!BZ176*2000*453.59/8760/3600*Dispersion!$AM$11,0)</f>
        <v>0</v>
      </c>
      <c r="EY176" s="74">
        <f>IF(AND(ISNUMBER('Emissions (start here)'!CA176),ISNUMBER(Dispersion!$AN$8)),'Emissions (start here)'!CA176*453.59/3600*Dispersion!$AN$8,0)</f>
        <v>0</v>
      </c>
      <c r="EZ176" s="74">
        <f>IF(AND(ISNUMBER('Emissions (start here)'!CA176),ISNUMBER(Dispersion!$AN$9)),'Emissions (start here)'!CA176*453.59/3600*Dispersion!$AN$9,0)</f>
        <v>0</v>
      </c>
      <c r="FA176" s="74">
        <f>IF(AND(ISNUMBER('Emissions (start here)'!CB176),ISNUMBER(Dispersion!$AN$10)),'Emissions (start here)'!CB176*2000*453.59/8760/3600*Dispersion!$AN$10,0)</f>
        <v>0</v>
      </c>
      <c r="FB176" s="74">
        <f>IF(AND(ISNUMBER('Emissions (start here)'!CB176),ISNUMBER(Dispersion!$AN$11)),'Emissions (start here)'!CB176*2000*453.59/8760/3600*Dispersion!$AN$11,0)</f>
        <v>0</v>
      </c>
      <c r="FC176" s="74">
        <f>IF(AND(ISNUMBER('Emissions (start here)'!CC176),ISNUMBER(Dispersion!$AO$8)),'Emissions (start here)'!CC176*453.59/3600*Dispersion!$AO$8,0)</f>
        <v>0</v>
      </c>
      <c r="FD176" s="74">
        <f>IF(AND(ISNUMBER('Emissions (start here)'!CC176),ISNUMBER(Dispersion!$AO$9)),'Emissions (start here)'!CC176*453.59/3600*Dispersion!$AO$9,0)</f>
        <v>0</v>
      </c>
      <c r="FE176" s="74">
        <f>IF(AND(ISNUMBER('Emissions (start here)'!CD176),ISNUMBER(Dispersion!$AO$10)),'Emissions (start here)'!CD176*2000*453.59/8760/3600*Dispersion!$AO$10,0)</f>
        <v>0</v>
      </c>
      <c r="FF176" s="74">
        <f>IF(AND(ISNUMBER('Emissions (start here)'!CD176),ISNUMBER(Dispersion!$AO$11)),'Emissions (start here)'!CD176*2000*453.59/8760/3600*Dispersion!$AO$11,0)</f>
        <v>0</v>
      </c>
      <c r="FG176" s="74">
        <f>IF(AND(ISNUMBER('Emissions (start here)'!CE176),ISNUMBER(Dispersion!$AP$8)),'Emissions (start here)'!CE176*453.59/3600*Dispersion!$AP$8,0)</f>
        <v>0</v>
      </c>
      <c r="FH176" s="74">
        <f>IF(AND(ISNUMBER('Emissions (start here)'!CE176),ISNUMBER(Dispersion!$AP$9)),'Emissions (start here)'!CE176*453.59/3600*Dispersion!$AP$9,0)</f>
        <v>0</v>
      </c>
      <c r="FI176" s="74">
        <f>IF(AND(ISNUMBER('Emissions (start here)'!CF176),ISNUMBER(Dispersion!$AP$10)),'Emissions (start here)'!CF176*2000*453.59/8760/3600*Dispersion!$AP$10,0)</f>
        <v>0</v>
      </c>
      <c r="FJ176" s="74">
        <f>IF(AND(ISNUMBER('Emissions (start here)'!CF176),ISNUMBER(Dispersion!$AP$11)),'Emissions (start here)'!CF176*2000*453.59/8760/3600*Dispersion!$AP$11,0)</f>
        <v>0</v>
      </c>
      <c r="FK176" s="74">
        <f>IF(AND(ISNUMBER('Emissions (start here)'!CG176),ISNUMBER(Dispersion!$AQ$8)),'Emissions (start here)'!CG176*453.59/3600*Dispersion!$AQ$8,0)</f>
        <v>0</v>
      </c>
      <c r="FL176" s="74">
        <f>IF(AND(ISNUMBER('Emissions (start here)'!CG176),ISNUMBER(Dispersion!$AQ$9)),'Emissions (start here)'!CG176*453.59/3600*Dispersion!$AQ$9,0)</f>
        <v>0</v>
      </c>
      <c r="FM176" s="74">
        <f>IF(AND(ISNUMBER('Emissions (start here)'!CH176),ISNUMBER(Dispersion!$AQ$10)),'Emissions (start here)'!CH176*2000*453.59/8760/3600*Dispersion!$AQ$10,0)</f>
        <v>0</v>
      </c>
      <c r="FN176" s="74">
        <f>IF(AND(ISNUMBER('Emissions (start here)'!CH176),ISNUMBER(Dispersion!$AQ$11)),'Emissions (start here)'!CH176*2000*453.59/8760/3600*Dispersion!$AQ$11,0)</f>
        <v>0</v>
      </c>
      <c r="FO176" s="74">
        <f>IF(AND(ISNUMBER('Emissions (start here)'!CI176),ISNUMBER(Dispersion!$AR$8)),'Emissions (start here)'!CI176*453.59/3600*Dispersion!$AR$8,0)</f>
        <v>0</v>
      </c>
      <c r="FP176" s="74">
        <f>IF(AND(ISNUMBER('Emissions (start here)'!CI176),ISNUMBER(Dispersion!$AR$9)),'Emissions (start here)'!CI176*453.59/3600*Dispersion!$AR$9,0)</f>
        <v>0</v>
      </c>
      <c r="FQ176" s="74">
        <f>IF(AND(ISNUMBER('Emissions (start here)'!CJ176),ISNUMBER(Dispersion!$AR$10)),'Emissions (start here)'!CJ176*2000*453.59/8760/3600*Dispersion!$AR$10,0)</f>
        <v>0</v>
      </c>
      <c r="FR176" s="74">
        <f>IF(AND(ISNUMBER('Emissions (start here)'!CJ176),ISNUMBER(Dispersion!$AR$11)),'Emissions (start here)'!CJ176*2000*453.59/8760/3600*Dispersion!$AR$11,0)</f>
        <v>0</v>
      </c>
      <c r="FS176" s="74">
        <f>IF(AND(ISNUMBER('Emissions (start here)'!CK176),ISNUMBER(Dispersion!$AS$8)),'Emissions (start here)'!CK176*453.59/3600*Dispersion!$AS$8,0)</f>
        <v>0</v>
      </c>
      <c r="FT176" s="74">
        <f>IF(AND(ISNUMBER('Emissions (start here)'!CK176),ISNUMBER(Dispersion!$AS$9)),'Emissions (start here)'!CK176*453.59/3600*Dispersion!$AS$9,0)</f>
        <v>0</v>
      </c>
      <c r="FU176" s="74">
        <f>IF(AND(ISNUMBER('Emissions (start here)'!CL176),ISNUMBER(Dispersion!$AS$10)),'Emissions (start here)'!CL176*2000*453.59/8760/3600*Dispersion!$AS$10,0)</f>
        <v>0</v>
      </c>
      <c r="FV176" s="74">
        <f>IF(AND(ISNUMBER('Emissions (start here)'!CL176),ISNUMBER(Dispersion!$AS$11)),'Emissions (start here)'!CL176*2000*453.59/8760/3600*Dispersion!$AS$11,0)</f>
        <v>0</v>
      </c>
      <c r="FW176" s="74">
        <f>IF(AND(ISNUMBER('Emissions (start here)'!CM176),ISNUMBER(Dispersion!$AT$8)),'Emissions (start here)'!CM176*453.59/3600*Dispersion!$AT$8,0)</f>
        <v>0</v>
      </c>
      <c r="FX176" s="74">
        <f>IF(AND(ISNUMBER('Emissions (start here)'!CM176),ISNUMBER(Dispersion!$AT$9)),'Emissions (start here)'!CM176*453.59/3600*Dispersion!$AT$9,0)</f>
        <v>0</v>
      </c>
      <c r="FY176" s="74">
        <f>IF(AND(ISNUMBER('Emissions (start here)'!CN176),ISNUMBER(Dispersion!$AT$10)),'Emissions (start here)'!CN176*2000*453.59/8760/3600*Dispersion!$AT$10,0)</f>
        <v>0</v>
      </c>
      <c r="FZ176" s="74">
        <f>IF(AND(ISNUMBER('Emissions (start here)'!CN176),ISNUMBER(Dispersion!$AT$11)),'Emissions (start here)'!CN176*2000*453.59/8760/3600*Dispersion!$AT$11,0)</f>
        <v>0</v>
      </c>
      <c r="GA176" s="74">
        <f>IF(AND(ISNUMBER('Emissions (start here)'!CO176),ISNUMBER(Dispersion!$AU$8)),'Emissions (start here)'!CO176*453.59/3600*Dispersion!$AU$8,0)</f>
        <v>0</v>
      </c>
      <c r="GB176" s="74">
        <f>IF(AND(ISNUMBER('Emissions (start here)'!CO176),ISNUMBER(Dispersion!$AU$9)),'Emissions (start here)'!CO176*453.59/3600*Dispersion!$AU$9,0)</f>
        <v>0</v>
      </c>
      <c r="GC176" s="74">
        <f>IF(AND(ISNUMBER('Emissions (start here)'!CP176),ISNUMBER(Dispersion!$AU$10)),'Emissions (start here)'!CP176*2000*453.59/8760/3600*Dispersion!$AU$10,0)</f>
        <v>0</v>
      </c>
      <c r="GD176" s="74">
        <f>IF(AND(ISNUMBER('Emissions (start here)'!CP176),ISNUMBER(Dispersion!$AU$11)),'Emissions (start here)'!CP176*2000*453.59/8760/3600*Dispersion!$AU$11,0)</f>
        <v>0</v>
      </c>
      <c r="GE176" s="74">
        <f>IF(AND(ISNUMBER('Emissions (start here)'!CQ176),ISNUMBER(Dispersion!$AV$8)),'Emissions (start here)'!CQ176*453.59/3600*Dispersion!$AV$8,0)</f>
        <v>0</v>
      </c>
      <c r="GF176" s="74">
        <f>IF(AND(ISNUMBER('Emissions (start here)'!CQ176),ISNUMBER(Dispersion!$AV$9)),'Emissions (start here)'!CQ176*453.59/3600*Dispersion!$AV$9,0)</f>
        <v>0</v>
      </c>
      <c r="GG176" s="74">
        <f>IF(AND(ISNUMBER('Emissions (start here)'!CR176),ISNUMBER(Dispersion!$AV$10)),'Emissions (start here)'!CR176*2000*453.59/8760/3600*Dispersion!$AV$10,0)</f>
        <v>0</v>
      </c>
      <c r="GH176" s="74">
        <f>IF(AND(ISNUMBER('Emissions (start here)'!CR176),ISNUMBER(Dispersion!$AV$11)),'Emissions (start here)'!CR176*2000*453.59/8760/3600*Dispersion!$AV$11,0)</f>
        <v>0</v>
      </c>
      <c r="GI176" s="74">
        <f>IF(AND(ISNUMBER('Emissions (start here)'!CS176),ISNUMBER(Dispersion!$AW$8)),'Emissions (start here)'!CS176*453.59/3600*Dispersion!$AW$8,0)</f>
        <v>0</v>
      </c>
      <c r="GJ176" s="74">
        <f>IF(AND(ISNUMBER('Emissions (start here)'!CS176),ISNUMBER(Dispersion!$AW$9)),'Emissions (start here)'!CS176*453.59/3600*Dispersion!$AW$9,0)</f>
        <v>0</v>
      </c>
      <c r="GK176" s="74">
        <f>IF(AND(ISNUMBER('Emissions (start here)'!CT176),ISNUMBER(Dispersion!$AW$10)),'Emissions (start here)'!CT176*2000*453.59/8760/3600*Dispersion!$AW$10,0)</f>
        <v>0</v>
      </c>
      <c r="GL176" s="74">
        <f>IF(AND(ISNUMBER('Emissions (start here)'!CT176),ISNUMBER(Dispersion!$AW$11)),'Emissions (start here)'!CT176*2000*453.59/8760/3600*Dispersion!$AW$11,0)</f>
        <v>0</v>
      </c>
      <c r="GM176" s="74">
        <f>IF(AND(ISNUMBER('Emissions (start here)'!CU176),ISNUMBER(Dispersion!$AX$8)),'Emissions (start here)'!CU176*453.59/3600*Dispersion!$AX$8,0)</f>
        <v>0</v>
      </c>
      <c r="GN176" s="74">
        <f>IF(AND(ISNUMBER('Emissions (start here)'!CU176),ISNUMBER(Dispersion!$AX$9)),'Emissions (start here)'!CU176*453.59/3600*Dispersion!$AX$9,0)</f>
        <v>0</v>
      </c>
      <c r="GO176" s="74">
        <f>IF(AND(ISNUMBER('Emissions (start here)'!CV176),ISNUMBER(Dispersion!$AX$10)),'Emissions (start here)'!CV176*2000*453.59/8760/3600*Dispersion!$AX$10,0)</f>
        <v>0</v>
      </c>
      <c r="GP176" s="74">
        <f>IF(AND(ISNUMBER('Emissions (start here)'!CV176),ISNUMBER(Dispersion!$AX$11)),'Emissions (start here)'!CV176*2000*453.59/8760/3600*Dispersion!$AX$11,0)</f>
        <v>0</v>
      </c>
      <c r="GQ176" s="74">
        <f>IF(AND(ISNUMBER('Emissions (start here)'!CW176),ISNUMBER(Dispersion!$AY$8)),'Emissions (start here)'!CW176*453.59/3600*Dispersion!$AY$8,0)</f>
        <v>0</v>
      </c>
      <c r="GR176" s="74">
        <f>IF(AND(ISNUMBER('Emissions (start here)'!CW176),ISNUMBER(Dispersion!$AY$9)),'Emissions (start here)'!CW176*453.59/3600*Dispersion!$AY$9,0)</f>
        <v>0</v>
      </c>
      <c r="GS176" s="74">
        <f>IF(AND(ISNUMBER('Emissions (start here)'!CX176),ISNUMBER(Dispersion!$AY$10)),'Emissions (start here)'!CX176*2000*453.59/8760/3600*Dispersion!$AY$10,0)</f>
        <v>0</v>
      </c>
      <c r="GT176" s="74">
        <f>IF(AND(ISNUMBER('Emissions (start here)'!CX176),ISNUMBER(Dispersion!$AY$11)),'Emissions (start here)'!CX176*2000*453.59/8760/3600*Dispersion!$AY$11,0)</f>
        <v>0</v>
      </c>
      <c r="GU176" s="74">
        <f>IF(AND(ISNUMBER('Emissions (start here)'!CY176),ISNUMBER(Dispersion!$AZ$8)),'Emissions (start here)'!CY176*453.59/3600*Dispersion!$AZ$8,0)</f>
        <v>0</v>
      </c>
      <c r="GV176" s="74">
        <f>IF(AND(ISNUMBER('Emissions (start here)'!CY176),ISNUMBER(Dispersion!$AZ$9)),'Emissions (start here)'!CY176*453.59/3600*Dispersion!$AZ$9,0)</f>
        <v>0</v>
      </c>
      <c r="GW176" s="74">
        <f>IF(AND(ISNUMBER('Emissions (start here)'!CZ176),ISNUMBER(Dispersion!$AZ$10)),'Emissions (start here)'!CZ176*2000*453.59/8760/3600*Dispersion!$AZ$10,0)</f>
        <v>0</v>
      </c>
      <c r="GX176" s="74">
        <f>IF(AND(ISNUMBER('Emissions (start here)'!CZ176),ISNUMBER(Dispersion!$AZ$11)),'Emissions (start here)'!CZ176*2000*453.59/8760/3600*Dispersion!$AZ$11,0)</f>
        <v>0</v>
      </c>
    </row>
    <row r="177" spans="1:206" x14ac:dyDescent="0.2">
      <c r="A177" s="51" t="str">
        <f>'Tox Values'!C177</f>
        <v>75-37-6</v>
      </c>
      <c r="B177" s="94" t="str">
        <f>'Tox Values'!D177</f>
        <v>Difluoroethane, 1,1-</v>
      </c>
      <c r="C177" s="96">
        <f t="shared" si="9"/>
        <v>0</v>
      </c>
      <c r="D177" s="74">
        <f t="shared" si="10"/>
        <v>0</v>
      </c>
      <c r="E177" s="74">
        <f t="shared" si="11"/>
        <v>0</v>
      </c>
      <c r="F177" s="99">
        <f t="shared" si="12"/>
        <v>0</v>
      </c>
      <c r="G177" s="97">
        <f>IF(AND(ISNUMBER('Emissions (start here)'!E177),ISNUMBER(Dispersion!$C$8)),'Emissions (start here)'!E177*453.59/3600*Dispersion!$C$8,0)</f>
        <v>0</v>
      </c>
      <c r="H177" s="74">
        <f>IF(AND(ISNUMBER('Emissions (start here)'!E177),ISNUMBER(Dispersion!$C$9)),'Emissions (start here)'!E177*453.59/3600*Dispersion!$C$9,0)</f>
        <v>0</v>
      </c>
      <c r="I177" s="74">
        <f>IF(AND(ISNUMBER('Emissions (start here)'!F177),ISNUMBER(Dispersion!$C$10)),'Emissions (start here)'!F177*2000*453.59/8760/3600*Dispersion!$C$10,0)</f>
        <v>0</v>
      </c>
      <c r="J177" s="74">
        <f>IF(AND(ISNUMBER('Emissions (start here)'!F177),ISNUMBER(Dispersion!$C$11)),'Emissions (start here)'!F177*2000*453.59/8760/3600*Dispersion!$C$11,0)</f>
        <v>0</v>
      </c>
      <c r="K177" s="74">
        <f>IF(AND(ISNUMBER('Emissions (start here)'!G177),ISNUMBER(Dispersion!$D$8)),'Emissions (start here)'!G177*453.59/3600*Dispersion!$D$8,0)</f>
        <v>0</v>
      </c>
      <c r="L177" s="74">
        <f>IF(AND(ISNUMBER('Emissions (start here)'!G177),ISNUMBER(Dispersion!$D$9)),'Emissions (start here)'!G177*453.59/3600*Dispersion!$D$9,0)</f>
        <v>0</v>
      </c>
      <c r="M177" s="74">
        <f>IF(AND(ISNUMBER('Emissions (start here)'!H177),ISNUMBER(Dispersion!$D$10)),'Emissions (start here)'!H177*2000*453.59/8760/3600*Dispersion!$D$10,0)</f>
        <v>0</v>
      </c>
      <c r="N177" s="74">
        <f>IF(AND(ISNUMBER('Emissions (start here)'!H177),ISNUMBER(Dispersion!$D$11)),'Emissions (start here)'!H177*2000*453.59/8760/3600*Dispersion!$D$11,0)</f>
        <v>0</v>
      </c>
      <c r="O177" s="74">
        <f>IF(AND(ISNUMBER('Emissions (start here)'!I177),ISNUMBER(Dispersion!$E$8)),'Emissions (start here)'!I177*453.59/3600*Dispersion!$E$8,0)</f>
        <v>0</v>
      </c>
      <c r="P177" s="74">
        <f>IF(AND(ISNUMBER('Emissions (start here)'!I177),ISNUMBER(Dispersion!$E$9)),'Emissions (start here)'!I177*453.59/3600*Dispersion!$E$9,0)</f>
        <v>0</v>
      </c>
      <c r="Q177" s="74">
        <f>IF(AND(ISNUMBER('Emissions (start here)'!J177),ISNUMBER(Dispersion!$E$10)),'Emissions (start here)'!J177*2000*453.59/8760/3600*Dispersion!$E$10,0)</f>
        <v>0</v>
      </c>
      <c r="R177" s="74">
        <f>IF(AND(ISNUMBER('Emissions (start here)'!J177),ISNUMBER(Dispersion!$E$11)),'Emissions (start here)'!J177*2000*453.59/8760/3600*Dispersion!$E$11,0)</f>
        <v>0</v>
      </c>
      <c r="S177" s="74">
        <f>IF(AND(ISNUMBER('Emissions (start here)'!K177),ISNUMBER(Dispersion!$F$8)),'Emissions (start here)'!K177*453.59/3600*Dispersion!$F$8,0)</f>
        <v>0</v>
      </c>
      <c r="T177" s="74">
        <f>IF(AND(ISNUMBER('Emissions (start here)'!K177),ISNUMBER(Dispersion!$F$9)),'Emissions (start here)'!K177*453.59/3600*Dispersion!$F$9,0)</f>
        <v>0</v>
      </c>
      <c r="U177" s="74">
        <f>IF(AND(ISNUMBER('Emissions (start here)'!L177),ISNUMBER(Dispersion!$F$10)),'Emissions (start here)'!L177*2000*453.59/8760/3600*Dispersion!$F$10,0)</f>
        <v>0</v>
      </c>
      <c r="V177" s="74">
        <f>IF(AND(ISNUMBER('Emissions (start here)'!L177),ISNUMBER(Dispersion!$F$11)),'Emissions (start here)'!L177*2000*453.59/8760/3600*Dispersion!$F$11,0)</f>
        <v>0</v>
      </c>
      <c r="W177" s="74">
        <f>IF(AND(ISNUMBER('Emissions (start here)'!M177),ISNUMBER(Dispersion!$G$8)),'Emissions (start here)'!M177*453.59/3600*Dispersion!$G$8,0)</f>
        <v>0</v>
      </c>
      <c r="X177" s="74">
        <f>IF(AND(ISNUMBER('Emissions (start here)'!M177),ISNUMBER(Dispersion!$G$9)),'Emissions (start here)'!M177*453.59/3600*Dispersion!$G$9,0)</f>
        <v>0</v>
      </c>
      <c r="Y177" s="74">
        <f>IF(AND(ISNUMBER('Emissions (start here)'!N177),ISNUMBER(Dispersion!$G$10)),'Emissions (start here)'!N177*2000*453.59/8760/3600*Dispersion!$G$10,0)</f>
        <v>0</v>
      </c>
      <c r="Z177" s="74">
        <f>IF(AND(ISNUMBER('Emissions (start here)'!N177),ISNUMBER(Dispersion!$G$11)),'Emissions (start here)'!N177*2000*453.59/8760/3600*Dispersion!$G$11,0)</f>
        <v>0</v>
      </c>
      <c r="AA177" s="74">
        <f>IF(AND(ISNUMBER('Emissions (start here)'!O177),ISNUMBER(Dispersion!$H$8)),'Emissions (start here)'!O177*453.59/3600*Dispersion!$H$8,0)</f>
        <v>0</v>
      </c>
      <c r="AB177" s="74">
        <f>IF(AND(ISNUMBER('Emissions (start here)'!O177),ISNUMBER(Dispersion!$H$9)),'Emissions (start here)'!O177*453.59/3600*Dispersion!$H$9,0)</f>
        <v>0</v>
      </c>
      <c r="AC177" s="74">
        <f>IF(AND(ISNUMBER('Emissions (start here)'!P177),ISNUMBER(Dispersion!$H$10)),'Emissions (start here)'!P177*2000*453.59/8760/3600*Dispersion!$H$10,0)</f>
        <v>0</v>
      </c>
      <c r="AD177" s="74">
        <f>IF(AND(ISNUMBER('Emissions (start here)'!P177),ISNUMBER(Dispersion!$H$11)),'Emissions (start here)'!P177*2000*453.59/8760/3600*Dispersion!$H$11,0)</f>
        <v>0</v>
      </c>
      <c r="AE177" s="74">
        <f>IF(AND(ISNUMBER('Emissions (start here)'!Q177),ISNUMBER(Dispersion!$I$8)),'Emissions (start here)'!Q177*453.59/3600*Dispersion!$I$8,0)</f>
        <v>0</v>
      </c>
      <c r="AF177" s="74">
        <f>IF(AND(ISNUMBER('Emissions (start here)'!Q177),ISNUMBER(Dispersion!$I$9)),'Emissions (start here)'!Q177*453.59/3600*Dispersion!$I$9,0)</f>
        <v>0</v>
      </c>
      <c r="AG177" s="74">
        <f>IF(AND(ISNUMBER('Emissions (start here)'!R177),ISNUMBER(Dispersion!$I$10)),'Emissions (start here)'!R177*2000*453.59/8760/3600*Dispersion!$I$10,0)</f>
        <v>0</v>
      </c>
      <c r="AH177" s="74">
        <f>IF(AND(ISNUMBER('Emissions (start here)'!R177),ISNUMBER(Dispersion!$I$11)),'Emissions (start here)'!R177*2000*453.59/8760/3600*Dispersion!$I$11,0)</f>
        <v>0</v>
      </c>
      <c r="AI177" s="74">
        <f>IF(AND(ISNUMBER('Emissions (start here)'!S177),ISNUMBER(Dispersion!$J$8)),'Emissions (start here)'!S177*453.59/3600*Dispersion!$J$8,0)</f>
        <v>0</v>
      </c>
      <c r="AJ177" s="74">
        <f>IF(AND(ISNUMBER('Emissions (start here)'!S177),ISNUMBER(Dispersion!$J$9)),'Emissions (start here)'!S177*453.59/3600*Dispersion!$J$9,0)</f>
        <v>0</v>
      </c>
      <c r="AK177" s="74">
        <f>IF(AND(ISNUMBER('Emissions (start here)'!T177),ISNUMBER(Dispersion!$J$10)),'Emissions (start here)'!T177*2000*453.59/8760/3600*Dispersion!$J$10,0)</f>
        <v>0</v>
      </c>
      <c r="AL177" s="74">
        <f>IF(AND(ISNUMBER('Emissions (start here)'!T177),ISNUMBER(Dispersion!$J$11)),'Emissions (start here)'!T177*2000*453.59/8760/3600*Dispersion!$J$11,0)</f>
        <v>0</v>
      </c>
      <c r="AM177" s="74">
        <f>IF(AND(ISNUMBER('Emissions (start here)'!U177),ISNUMBER(Dispersion!$K$8)),'Emissions (start here)'!U177*453.59/3600*Dispersion!$K$8,0)</f>
        <v>0</v>
      </c>
      <c r="AN177" s="74">
        <f>IF(AND(ISNUMBER('Emissions (start here)'!U177),ISNUMBER(Dispersion!$K$9)),'Emissions (start here)'!U177*453.59/3600*Dispersion!$K$9,0)</f>
        <v>0</v>
      </c>
      <c r="AO177" s="74">
        <f>IF(AND(ISNUMBER('Emissions (start here)'!V177),ISNUMBER(Dispersion!$K$10)),'Emissions (start here)'!V177*2000*453.59/8760/3600*Dispersion!$K$10,0)</f>
        <v>0</v>
      </c>
      <c r="AP177" s="74">
        <f>IF(AND(ISNUMBER('Emissions (start here)'!V177),ISNUMBER(Dispersion!$K$11)),'Emissions (start here)'!V177*2000*453.59/8760/3600*Dispersion!$K$11,0)</f>
        <v>0</v>
      </c>
      <c r="AQ177" s="74">
        <f>IF(AND(ISNUMBER('Emissions (start here)'!W177),ISNUMBER(Dispersion!$L$8)),'Emissions (start here)'!W177*453.59/3600*Dispersion!$L$8,0)</f>
        <v>0</v>
      </c>
      <c r="AR177" s="74">
        <f>IF(AND(ISNUMBER('Emissions (start here)'!W177),ISNUMBER(Dispersion!$L$9)),'Emissions (start here)'!W177*453.59/3600*Dispersion!$L$9,0)</f>
        <v>0</v>
      </c>
      <c r="AS177" s="74">
        <f>IF(AND(ISNUMBER('Emissions (start here)'!X177),ISNUMBER(Dispersion!$L$10)),'Emissions (start here)'!X177*2000*453.59/8760/3600*Dispersion!$L$10,0)</f>
        <v>0</v>
      </c>
      <c r="AT177" s="74">
        <f>IF(AND(ISNUMBER('Emissions (start here)'!X177),ISNUMBER(Dispersion!$L$11)),'Emissions (start here)'!X177*2000*453.59/8760/3600*Dispersion!$L$11,0)</f>
        <v>0</v>
      </c>
      <c r="AU177" s="74">
        <f>IF(AND(ISNUMBER('Emissions (start here)'!Y177),ISNUMBER(Dispersion!$M$8)),'Emissions (start here)'!Y177*453.59/3600*Dispersion!$M$8,0)</f>
        <v>0</v>
      </c>
      <c r="AV177" s="74">
        <f>IF(AND(ISNUMBER('Emissions (start here)'!Y177),ISNUMBER(Dispersion!$M$9)),'Emissions (start here)'!Y177*453.59/3600*Dispersion!$M$9,0)</f>
        <v>0</v>
      </c>
      <c r="AW177" s="74">
        <f>IF(AND(ISNUMBER('Emissions (start here)'!Z177),ISNUMBER(Dispersion!$M$10)),'Emissions (start here)'!Z177*2000*453.59/8760/3600*Dispersion!$M$10,0)</f>
        <v>0</v>
      </c>
      <c r="AX177" s="74">
        <f>IF(AND(ISNUMBER('Emissions (start here)'!Z177),ISNUMBER(Dispersion!$M$11)),'Emissions (start here)'!Z177*2000*453.59/8760/3600*Dispersion!$M$11,0)</f>
        <v>0</v>
      </c>
      <c r="AY177" s="74">
        <f>IF(AND(ISNUMBER('Emissions (start here)'!AA177),ISNUMBER(Dispersion!$N$8)),'Emissions (start here)'!AA177*453.59/3600*Dispersion!$N$8,0)</f>
        <v>0</v>
      </c>
      <c r="AZ177" s="74">
        <f>IF(AND(ISNUMBER('Emissions (start here)'!AA177),ISNUMBER(Dispersion!$N$9)),'Emissions (start here)'!AA177*453.59/3600*Dispersion!$N$9,0)</f>
        <v>0</v>
      </c>
      <c r="BA177" s="74">
        <f>IF(AND(ISNUMBER('Emissions (start here)'!AB177),ISNUMBER(Dispersion!$N$10)),'Emissions (start here)'!AB177*2000*453.59/8760/3600*Dispersion!$N$10,0)</f>
        <v>0</v>
      </c>
      <c r="BB177" s="74">
        <f>IF(AND(ISNUMBER('Emissions (start here)'!AB177),ISNUMBER(Dispersion!$N$11)),'Emissions (start here)'!AB177*2000*453.59/8760/3600*Dispersion!$N$11,0)</f>
        <v>0</v>
      </c>
      <c r="BC177" s="74">
        <f>IF(AND(ISNUMBER('Emissions (start here)'!AC177),ISNUMBER(Dispersion!$O$8)),'Emissions (start here)'!AC177*453.59/3600*Dispersion!$O$8,0)</f>
        <v>0</v>
      </c>
      <c r="BD177" s="74">
        <f>IF(AND(ISNUMBER('Emissions (start here)'!AC177),ISNUMBER(Dispersion!$O$9)),'Emissions (start here)'!AC177*453.59/3600*Dispersion!$O$9,0)</f>
        <v>0</v>
      </c>
      <c r="BE177" s="74">
        <f>IF(AND(ISNUMBER('Emissions (start here)'!AD177),ISNUMBER(Dispersion!$O$10)),'Emissions (start here)'!AD177*2000*453.59/8760/3600*Dispersion!$O$10,0)</f>
        <v>0</v>
      </c>
      <c r="BF177" s="74">
        <f>IF(AND(ISNUMBER('Emissions (start here)'!AD177),ISNUMBER(Dispersion!$O$11)),'Emissions (start here)'!AD177*2000*453.59/8760/3600*Dispersion!$O$11,0)</f>
        <v>0</v>
      </c>
      <c r="BG177" s="74">
        <f>IF(AND(ISNUMBER('Emissions (start here)'!AE177),ISNUMBER(Dispersion!$P$8)),'Emissions (start here)'!AE177*453.59/3600*Dispersion!$P$8,0)</f>
        <v>0</v>
      </c>
      <c r="BH177" s="74">
        <f>IF(AND(ISNUMBER('Emissions (start here)'!AE177),ISNUMBER(Dispersion!$P$9)),'Emissions (start here)'!AE177*453.59/3600*Dispersion!$P$9,0)</f>
        <v>0</v>
      </c>
      <c r="BI177" s="74">
        <f>IF(AND(ISNUMBER('Emissions (start here)'!AF177),ISNUMBER(Dispersion!$P$10)),'Emissions (start here)'!AF177*2000*453.59/8760/3600*Dispersion!$P$10,0)</f>
        <v>0</v>
      </c>
      <c r="BJ177" s="74">
        <f>IF(AND(ISNUMBER('Emissions (start here)'!AF177),ISNUMBER(Dispersion!$P$11)),'Emissions (start here)'!AF177*2000*453.59/8760/3600*Dispersion!$P$11,0)</f>
        <v>0</v>
      </c>
      <c r="BK177" s="74">
        <f>IF(AND(ISNUMBER('Emissions (start here)'!AG177),ISNUMBER(Dispersion!$Q$8)),'Emissions (start here)'!AG177*453.59/3600*Dispersion!$Q$8,0)</f>
        <v>0</v>
      </c>
      <c r="BL177" s="74">
        <f>IF(AND(ISNUMBER('Emissions (start here)'!AG177),ISNUMBER(Dispersion!$Q$9)),'Emissions (start here)'!AG177*453.59/3600*Dispersion!$Q$9,0)</f>
        <v>0</v>
      </c>
      <c r="BM177" s="74">
        <f>IF(AND(ISNUMBER('Emissions (start here)'!AH177),ISNUMBER(Dispersion!$Q$10)),'Emissions (start here)'!AH177*2000*453.59/8760/3600*Dispersion!$Q$10,0)</f>
        <v>0</v>
      </c>
      <c r="BN177" s="74">
        <f>IF(AND(ISNUMBER('Emissions (start here)'!AH177),ISNUMBER(Dispersion!$Q$11)),'Emissions (start here)'!AH177*2000*453.59/8760/3600*Dispersion!$Q$11,0)</f>
        <v>0</v>
      </c>
      <c r="BO177" s="74">
        <f>IF(AND(ISNUMBER('Emissions (start here)'!AI177),ISNUMBER(Dispersion!$R$8)),'Emissions (start here)'!AI177*453.59/3600*Dispersion!$R$8,0)</f>
        <v>0</v>
      </c>
      <c r="BP177" s="74">
        <f>IF(AND(ISNUMBER('Emissions (start here)'!AI177),ISNUMBER(Dispersion!$R$9)),'Emissions (start here)'!AI177*453.59/3600*Dispersion!$R$9,0)</f>
        <v>0</v>
      </c>
      <c r="BQ177" s="74">
        <f>IF(AND(ISNUMBER('Emissions (start here)'!AJ177),ISNUMBER(Dispersion!$R$10)),'Emissions (start here)'!AJ177*2000*453.59/8760/3600*Dispersion!$R$10,0)</f>
        <v>0</v>
      </c>
      <c r="BR177" s="74">
        <f>IF(AND(ISNUMBER('Emissions (start here)'!AJ177),ISNUMBER(Dispersion!$R$11)),'Emissions (start here)'!AJ177*2000*453.59/8760/3600*Dispersion!$R$11,0)</f>
        <v>0</v>
      </c>
      <c r="BS177" s="74">
        <f>IF(AND(ISNUMBER('Emissions (start here)'!AK177),ISNUMBER(Dispersion!$S$8)),'Emissions (start here)'!AK177*453.59/3600*Dispersion!$S$8,0)</f>
        <v>0</v>
      </c>
      <c r="BT177" s="74">
        <f>IF(AND(ISNUMBER('Emissions (start here)'!AK177),ISNUMBER(Dispersion!$S$9)),'Emissions (start here)'!AK177*453.59/3600*Dispersion!$S$9,0)</f>
        <v>0</v>
      </c>
      <c r="BU177" s="74">
        <f>IF(AND(ISNUMBER('Emissions (start here)'!AL177),ISNUMBER(Dispersion!$S$10)),'Emissions (start here)'!AL177*2000*453.59/8760/3600*Dispersion!$S$10,0)</f>
        <v>0</v>
      </c>
      <c r="BV177" s="74">
        <f>IF(AND(ISNUMBER('Emissions (start here)'!AL177),ISNUMBER(Dispersion!$S$11)),'Emissions (start here)'!AL177*2000*453.59/8760/3600*Dispersion!$S$11,0)</f>
        <v>0</v>
      </c>
      <c r="BW177" s="74">
        <f>IF(AND(ISNUMBER('Emissions (start here)'!AM177),ISNUMBER(Dispersion!$T$8)),'Emissions (start here)'!AM177*453.59/3600*Dispersion!$T$8,0)</f>
        <v>0</v>
      </c>
      <c r="BX177" s="74">
        <f>IF(AND(ISNUMBER('Emissions (start here)'!AM177),ISNUMBER(Dispersion!$T$9)),'Emissions (start here)'!AM177*453.59/3600*Dispersion!$T$9,0)</f>
        <v>0</v>
      </c>
      <c r="BY177" s="74">
        <f>IF(AND(ISNUMBER('Emissions (start here)'!AN177),ISNUMBER(Dispersion!$T$10)),'Emissions (start here)'!AN177*2000*453.59/8760/3600*Dispersion!$T$10,0)</f>
        <v>0</v>
      </c>
      <c r="BZ177" s="74">
        <f>IF(AND(ISNUMBER('Emissions (start here)'!AN177),ISNUMBER(Dispersion!$T$11)),'Emissions (start here)'!AN177*2000*453.59/8760/3600*Dispersion!$T$11,0)</f>
        <v>0</v>
      </c>
      <c r="CA177" s="74">
        <f>IF(AND(ISNUMBER('Emissions (start here)'!AO177),ISNUMBER(Dispersion!$U$8)),'Emissions (start here)'!AO177*453.59/3600*Dispersion!$U$8,0)</f>
        <v>0</v>
      </c>
      <c r="CB177" s="74">
        <f>IF(AND(ISNUMBER('Emissions (start here)'!AO177),ISNUMBER(Dispersion!$U$9)),'Emissions (start here)'!AO177*453.59/3600*Dispersion!$U$9,0)</f>
        <v>0</v>
      </c>
      <c r="CC177" s="74">
        <f>IF(AND(ISNUMBER('Emissions (start here)'!AP177),ISNUMBER(Dispersion!$U$10)),'Emissions (start here)'!AP177*2000*453.59/8760/3600*Dispersion!$U$10,0)</f>
        <v>0</v>
      </c>
      <c r="CD177" s="74">
        <f>IF(AND(ISNUMBER('Emissions (start here)'!AP177),ISNUMBER(Dispersion!$U$11)),'Emissions (start here)'!AP177*2000*453.59/8760/3600*Dispersion!$U$11,0)</f>
        <v>0</v>
      </c>
      <c r="CE177" s="74">
        <f>IF(AND(ISNUMBER('Emissions (start here)'!AQ177),ISNUMBER(Dispersion!$V$8)),'Emissions (start here)'!AQ177*453.59/3600*Dispersion!$V$8,0)</f>
        <v>0</v>
      </c>
      <c r="CF177" s="74">
        <f>IF(AND(ISNUMBER('Emissions (start here)'!AQ177),ISNUMBER(Dispersion!$V$9)),'Emissions (start here)'!AQ177*453.59/3600*Dispersion!$V$9,0)</f>
        <v>0</v>
      </c>
      <c r="CG177" s="74">
        <f>IF(AND(ISNUMBER('Emissions (start here)'!AR177),ISNUMBER(Dispersion!$V$10)),'Emissions (start here)'!AR177*2000*453.59/8760/3600*Dispersion!$V$10,0)</f>
        <v>0</v>
      </c>
      <c r="CH177" s="74">
        <f>IF(AND(ISNUMBER('Emissions (start here)'!AR177),ISNUMBER(Dispersion!$V$11)),'Emissions (start here)'!AR177*2000*453.59/8760/3600*Dispersion!$V$11,0)</f>
        <v>0</v>
      </c>
      <c r="CI177" s="74">
        <f>IF(AND(ISNUMBER('Emissions (start here)'!AS177),ISNUMBER(Dispersion!$W$8)),'Emissions (start here)'!AS177*453.59/3600*Dispersion!$W$8,0)</f>
        <v>0</v>
      </c>
      <c r="CJ177" s="74">
        <f>IF(AND(ISNUMBER('Emissions (start here)'!AS177),ISNUMBER(Dispersion!$W$9)),'Emissions (start here)'!AS177*453.59/3600*Dispersion!$W$9,0)</f>
        <v>0</v>
      </c>
      <c r="CK177" s="74">
        <f>IF(AND(ISNUMBER('Emissions (start here)'!AT177),ISNUMBER(Dispersion!$W$10)),'Emissions (start here)'!AT177*2000*453.59/8760/3600*Dispersion!$W$10,0)</f>
        <v>0</v>
      </c>
      <c r="CL177" s="74">
        <f>IF(AND(ISNUMBER('Emissions (start here)'!AT177),ISNUMBER(Dispersion!$W$11)),'Emissions (start here)'!AT177*2000*453.59/8760/3600*Dispersion!$W$11,0)</f>
        <v>0</v>
      </c>
      <c r="CM177" s="74">
        <f>IF(AND(ISNUMBER('Emissions (start here)'!AU177),ISNUMBER(Dispersion!$X$8)),'Emissions (start here)'!AU177*453.59/3600*Dispersion!$X$8,0)</f>
        <v>0</v>
      </c>
      <c r="CN177" s="74">
        <f>IF(AND(ISNUMBER('Emissions (start here)'!AU177),ISNUMBER(Dispersion!$X$9)),'Emissions (start here)'!AU177*453.59/3600*Dispersion!$X$9,0)</f>
        <v>0</v>
      </c>
      <c r="CO177" s="74">
        <f>IF(AND(ISNUMBER('Emissions (start here)'!AV177),ISNUMBER(Dispersion!$X$10)),'Emissions (start here)'!AV177*2000*453.59/8760/3600*Dispersion!$X$10,0)</f>
        <v>0</v>
      </c>
      <c r="CP177" s="74">
        <f>IF(AND(ISNUMBER('Emissions (start here)'!AV177),ISNUMBER(Dispersion!$X$11)),'Emissions (start here)'!AV177*2000*453.59/8760/3600*Dispersion!$X$11,0)</f>
        <v>0</v>
      </c>
      <c r="CQ177" s="74">
        <f>IF(AND(ISNUMBER('Emissions (start here)'!AW177),ISNUMBER(Dispersion!$Y$8)),'Emissions (start here)'!AW177*453.59/3600*Dispersion!$Y$8,0)</f>
        <v>0</v>
      </c>
      <c r="CR177" s="74">
        <f>IF(AND(ISNUMBER('Emissions (start here)'!AW177),ISNUMBER(Dispersion!$Y$9)),'Emissions (start here)'!AW177*453.59/3600*Dispersion!$Y$9,0)</f>
        <v>0</v>
      </c>
      <c r="CS177" s="74">
        <f>IF(AND(ISNUMBER('Emissions (start here)'!AX177),ISNUMBER(Dispersion!$Y$10)),'Emissions (start here)'!AX177*2000*453.59/8760/3600*Dispersion!$Y$10,0)</f>
        <v>0</v>
      </c>
      <c r="CT177" s="74">
        <f>IF(AND(ISNUMBER('Emissions (start here)'!AX177),ISNUMBER(Dispersion!$Y$11)),'Emissions (start here)'!AX177*2000*453.59/8760/3600*Dispersion!$Y$11,0)</f>
        <v>0</v>
      </c>
      <c r="CU177" s="74">
        <f>IF(AND(ISNUMBER('Emissions (start here)'!AY177),ISNUMBER(Dispersion!$Z$8)),'Emissions (start here)'!AY177*453.59/3600*Dispersion!$Z$8,0)</f>
        <v>0</v>
      </c>
      <c r="CV177" s="74">
        <f>IF(AND(ISNUMBER('Emissions (start here)'!AY177),ISNUMBER(Dispersion!$Z$9)),'Emissions (start here)'!AY177*453.59/3600*Dispersion!$Z$9,0)</f>
        <v>0</v>
      </c>
      <c r="CW177" s="74">
        <f>IF(AND(ISNUMBER('Emissions (start here)'!AZ177),ISNUMBER(Dispersion!$Z$10)),'Emissions (start here)'!AZ177*2000*453.59/8760/3600*Dispersion!$Z$10,0)</f>
        <v>0</v>
      </c>
      <c r="CX177" s="74">
        <f>IF(AND(ISNUMBER('Emissions (start here)'!AZ177),ISNUMBER(Dispersion!$Z$11)),'Emissions (start here)'!AZ177*2000*453.59/8760/3600*Dispersion!$Z$11,0)</f>
        <v>0</v>
      </c>
      <c r="CY177" s="74">
        <f>IF(AND(ISNUMBER('Emissions (start here)'!BA177),ISNUMBER(Dispersion!$AA$8)),'Emissions (start here)'!BA177*453.59/3600*Dispersion!$AA$8,0)</f>
        <v>0</v>
      </c>
      <c r="CZ177" s="74">
        <f>IF(AND(ISNUMBER('Emissions (start here)'!BA177),ISNUMBER(Dispersion!$AA$9)),'Emissions (start here)'!BA177*453.59/3600*Dispersion!$AA$9,0)</f>
        <v>0</v>
      </c>
      <c r="DA177" s="74">
        <f>IF(AND(ISNUMBER('Emissions (start here)'!BB177),ISNUMBER(Dispersion!$AA$10)),'Emissions (start here)'!BB177*2000*453.59/8760/3600*Dispersion!$AA$10,0)</f>
        <v>0</v>
      </c>
      <c r="DB177" s="74">
        <f>IF(AND(ISNUMBER('Emissions (start here)'!BB177),ISNUMBER(Dispersion!$AA$11)),'Emissions (start here)'!BB177*2000*453.59/8760/3600*Dispersion!$AA$11,0)</f>
        <v>0</v>
      </c>
      <c r="DC177" s="74">
        <f>IF(AND(ISNUMBER('Emissions (start here)'!BC177),ISNUMBER(Dispersion!$AB$8)),'Emissions (start here)'!BC177*453.59/3600*Dispersion!$AB$8,0)</f>
        <v>0</v>
      </c>
      <c r="DD177" s="74">
        <f>IF(AND(ISNUMBER('Emissions (start here)'!BC177),ISNUMBER(Dispersion!$AB$9)),'Emissions (start here)'!BC177*453.59/3600*Dispersion!$AB$9,0)</f>
        <v>0</v>
      </c>
      <c r="DE177" s="74">
        <f>IF(AND(ISNUMBER('Emissions (start here)'!BD177),ISNUMBER(Dispersion!$AB$10)),'Emissions (start here)'!BD177*2000*453.59/8760/3600*Dispersion!$AB$10,0)</f>
        <v>0</v>
      </c>
      <c r="DF177" s="74">
        <f>IF(AND(ISNUMBER('Emissions (start here)'!BD177),ISNUMBER(Dispersion!$AB$11)),'Emissions (start here)'!BD177*2000*453.59/8760/3600*Dispersion!$AB$11,0)</f>
        <v>0</v>
      </c>
      <c r="DG177" s="74">
        <f>IF(AND(ISNUMBER('Emissions (start here)'!BE177),ISNUMBER(Dispersion!$AC$8)),'Emissions (start here)'!BE177*453.59/3600*Dispersion!$AC$8,0)</f>
        <v>0</v>
      </c>
      <c r="DH177" s="74">
        <f>IF(AND(ISNUMBER('Emissions (start here)'!BE177),ISNUMBER(Dispersion!$AC$9)),'Emissions (start here)'!BE177*453.59/3600*Dispersion!$AC$9,0)</f>
        <v>0</v>
      </c>
      <c r="DI177" s="74">
        <f>IF(AND(ISNUMBER('Emissions (start here)'!BF177),ISNUMBER(Dispersion!$AC$10)),'Emissions (start here)'!BF177*2000*453.59/8760/3600*Dispersion!$AC$10,0)</f>
        <v>0</v>
      </c>
      <c r="DJ177" s="74">
        <f>IF(AND(ISNUMBER('Emissions (start here)'!BF177),ISNUMBER(Dispersion!$AC$11)),'Emissions (start here)'!BF177*2000*453.59/8760/3600*Dispersion!$AC$11,0)</f>
        <v>0</v>
      </c>
      <c r="DK177" s="74">
        <f>IF(AND(ISNUMBER('Emissions (start here)'!BG177),ISNUMBER(Dispersion!$AD$8)),'Emissions (start here)'!BG177*453.59/3600*Dispersion!$AD$8,0)</f>
        <v>0</v>
      </c>
      <c r="DL177" s="74">
        <f>IF(AND(ISNUMBER('Emissions (start here)'!BG177),ISNUMBER(Dispersion!$AD$9)),'Emissions (start here)'!BG177*453.59/3600*Dispersion!$AD$9,0)</f>
        <v>0</v>
      </c>
      <c r="DM177" s="74">
        <f>IF(AND(ISNUMBER('Emissions (start here)'!BH177),ISNUMBER(Dispersion!$AD$10)),'Emissions (start here)'!BH177*2000*453.59/8760/3600*Dispersion!$AD$10,0)</f>
        <v>0</v>
      </c>
      <c r="DN177" s="74">
        <f>IF(AND(ISNUMBER('Emissions (start here)'!BH177),ISNUMBER(Dispersion!$AD$11)),'Emissions (start here)'!BH177*2000*453.59/8760/3600*Dispersion!$AD$11,0)</f>
        <v>0</v>
      </c>
      <c r="DO177" s="74">
        <f>IF(AND(ISNUMBER('Emissions (start here)'!BI177),ISNUMBER(Dispersion!$AE$8)),'Emissions (start here)'!BI177*453.59/3600*Dispersion!$AE$8,0)</f>
        <v>0</v>
      </c>
      <c r="DP177" s="74">
        <f>IF(AND(ISNUMBER('Emissions (start here)'!BI177),ISNUMBER(Dispersion!$AE$9)),'Emissions (start here)'!BI177*453.59/3600*Dispersion!$AE$9,0)</f>
        <v>0</v>
      </c>
      <c r="DQ177" s="74">
        <f>IF(AND(ISNUMBER('Emissions (start here)'!BJ177),ISNUMBER(Dispersion!$AE$10)),'Emissions (start here)'!BJ177*2000*453.59/8760/3600*Dispersion!$AE$10,0)</f>
        <v>0</v>
      </c>
      <c r="DR177" s="74">
        <f>IF(AND(ISNUMBER('Emissions (start here)'!BJ177),ISNUMBER(Dispersion!$AE$11)),'Emissions (start here)'!BJ177*2000*453.59/8760/3600*Dispersion!$AE$11,0)</f>
        <v>0</v>
      </c>
      <c r="DS177" s="74">
        <f>IF(AND(ISNUMBER('Emissions (start here)'!BK177),ISNUMBER(Dispersion!$AF$8)),'Emissions (start here)'!BK177*453.59/3600*Dispersion!$AF$8,0)</f>
        <v>0</v>
      </c>
      <c r="DT177" s="74">
        <f>IF(AND(ISNUMBER('Emissions (start here)'!BK177),ISNUMBER(Dispersion!$AF$9)),'Emissions (start here)'!BK177*453.59/3600*Dispersion!$AF$9,0)</f>
        <v>0</v>
      </c>
      <c r="DU177" s="74">
        <f>IF(AND(ISNUMBER('Emissions (start here)'!BL177),ISNUMBER(Dispersion!$AF$10)),'Emissions (start here)'!BL177*2000*453.59/8760/3600*Dispersion!$AF$10,0)</f>
        <v>0</v>
      </c>
      <c r="DV177" s="74">
        <f>IF(AND(ISNUMBER('Emissions (start here)'!BL177),ISNUMBER(Dispersion!$AF$11)),'Emissions (start here)'!BL177*2000*453.59/8760/3600*Dispersion!$AF$11,0)</f>
        <v>0</v>
      </c>
      <c r="DW177" s="74">
        <f>IF(AND(ISNUMBER('Emissions (start here)'!BM177),ISNUMBER(Dispersion!$AG$8)),'Emissions (start here)'!BM177*453.59/3600*Dispersion!$AG$8,0)</f>
        <v>0</v>
      </c>
      <c r="DX177" s="74">
        <f>IF(AND(ISNUMBER('Emissions (start here)'!BM177),ISNUMBER(Dispersion!$AG$9)),'Emissions (start here)'!BM177*453.59/3600*Dispersion!$AG$9,0)</f>
        <v>0</v>
      </c>
      <c r="DY177" s="74">
        <f>IF(AND(ISNUMBER('Emissions (start here)'!BN177),ISNUMBER(Dispersion!$AG$10)),'Emissions (start here)'!BN177*2000*453.59/8760/3600*Dispersion!$AG$10,0)</f>
        <v>0</v>
      </c>
      <c r="DZ177" s="74">
        <f>IF(AND(ISNUMBER('Emissions (start here)'!BN177),ISNUMBER(Dispersion!$AG$11)),'Emissions (start here)'!BN177*2000*453.59/8760/3600*Dispersion!$AG$11,0)</f>
        <v>0</v>
      </c>
      <c r="EA177" s="74">
        <f>IF(AND(ISNUMBER('Emissions (start here)'!BO177),ISNUMBER(Dispersion!$AH$8)),'Emissions (start here)'!BO177*453.59/3600*Dispersion!$AH$8,0)</f>
        <v>0</v>
      </c>
      <c r="EB177" s="74">
        <f>IF(AND(ISNUMBER('Emissions (start here)'!BO177),ISNUMBER(Dispersion!$AH$9)),'Emissions (start here)'!BO177*453.59/3600*Dispersion!$AH$9,0)</f>
        <v>0</v>
      </c>
      <c r="EC177" s="74">
        <f>IF(AND(ISNUMBER('Emissions (start here)'!BP177),ISNUMBER(Dispersion!$AH$10)),'Emissions (start here)'!BP177*2000*453.59/8760/3600*Dispersion!$AH$10,0)</f>
        <v>0</v>
      </c>
      <c r="ED177" s="74">
        <f>IF(AND(ISNUMBER('Emissions (start here)'!BP177),ISNUMBER(Dispersion!$AH$11)),'Emissions (start here)'!BP177*2000*453.59/8760/3600*Dispersion!$AH$11,0)</f>
        <v>0</v>
      </c>
      <c r="EE177" s="74">
        <f>IF(AND(ISNUMBER('Emissions (start here)'!BQ177),ISNUMBER(Dispersion!$AI$8)),'Emissions (start here)'!BQ177*453.59/3600*Dispersion!$AI$8,0)</f>
        <v>0</v>
      </c>
      <c r="EF177" s="74">
        <f>IF(AND(ISNUMBER('Emissions (start here)'!BQ177),ISNUMBER(Dispersion!$AI$9)),'Emissions (start here)'!BQ177*453.59/3600*Dispersion!$AI$9,0)</f>
        <v>0</v>
      </c>
      <c r="EG177" s="74">
        <f>IF(AND(ISNUMBER('Emissions (start here)'!BR177),ISNUMBER(Dispersion!$AI$10)),'Emissions (start here)'!BR177*2000*453.59/8760/3600*Dispersion!$AI$10,0)</f>
        <v>0</v>
      </c>
      <c r="EH177" s="74">
        <f>IF(AND(ISNUMBER('Emissions (start here)'!BR177),ISNUMBER(Dispersion!$AI$11)),'Emissions (start here)'!BR177*2000*453.59/8760/3600*Dispersion!$AI$11,0)</f>
        <v>0</v>
      </c>
      <c r="EI177" s="74">
        <f>IF(AND(ISNUMBER('Emissions (start here)'!BS177),ISNUMBER(Dispersion!$AJ$8)),'Emissions (start here)'!BS177*453.59/3600*Dispersion!$AJ$8,0)</f>
        <v>0</v>
      </c>
      <c r="EJ177" s="74">
        <f>IF(AND(ISNUMBER('Emissions (start here)'!BS177),ISNUMBER(Dispersion!$AJ$9)),'Emissions (start here)'!BS177*453.59/3600*Dispersion!$AJ$9,0)</f>
        <v>0</v>
      </c>
      <c r="EK177" s="74">
        <f>IF(AND(ISNUMBER('Emissions (start here)'!BT177),ISNUMBER(Dispersion!$AJ$10)),'Emissions (start here)'!BT177*2000*453.59/8760/3600*Dispersion!$AJ$10,0)</f>
        <v>0</v>
      </c>
      <c r="EL177" s="74">
        <f>IF(AND(ISNUMBER('Emissions (start here)'!BT177),ISNUMBER(Dispersion!$AJ$11)),'Emissions (start here)'!BT177*2000*453.59/8760/3600*Dispersion!$AJ$11,0)</f>
        <v>0</v>
      </c>
      <c r="EM177" s="74">
        <f>IF(AND(ISNUMBER('Emissions (start here)'!BU177),ISNUMBER(Dispersion!$AK$8)),'Emissions (start here)'!BU177*453.59/3600*Dispersion!$AK$8,0)</f>
        <v>0</v>
      </c>
      <c r="EN177" s="74">
        <f>IF(AND(ISNUMBER('Emissions (start here)'!BU177),ISNUMBER(Dispersion!$AK$9)),'Emissions (start here)'!BU177*453.59/3600*Dispersion!$AK$9,0)</f>
        <v>0</v>
      </c>
      <c r="EO177" s="74">
        <f>IF(AND(ISNUMBER('Emissions (start here)'!BV177),ISNUMBER(Dispersion!$AK$10)),'Emissions (start here)'!BV177*2000*453.59/8760/3600*Dispersion!$AK$10,0)</f>
        <v>0</v>
      </c>
      <c r="EP177" s="74">
        <f>IF(AND(ISNUMBER('Emissions (start here)'!BV177),ISNUMBER(Dispersion!$AK$11)),'Emissions (start here)'!BV177*2000*453.59/8760/3600*Dispersion!$AK$11,0)</f>
        <v>0</v>
      </c>
      <c r="EQ177" s="74">
        <f>IF(AND(ISNUMBER('Emissions (start here)'!BW177),ISNUMBER(Dispersion!$AL$8)),'Emissions (start here)'!BW177*453.59/3600*Dispersion!$AL$8,0)</f>
        <v>0</v>
      </c>
      <c r="ER177" s="74">
        <f>IF(AND(ISNUMBER('Emissions (start here)'!BW177),ISNUMBER(Dispersion!$AL$9)),'Emissions (start here)'!BW177*453.59/3600*Dispersion!$AL$9,0)</f>
        <v>0</v>
      </c>
      <c r="ES177" s="74">
        <f>IF(AND(ISNUMBER('Emissions (start here)'!BX177),ISNUMBER(Dispersion!$AL$10)),'Emissions (start here)'!BX177*2000*453.59/8760/3600*Dispersion!$AL$10,0)</f>
        <v>0</v>
      </c>
      <c r="ET177" s="74">
        <f>IF(AND(ISNUMBER('Emissions (start here)'!BX177),ISNUMBER(Dispersion!$AL$11)),'Emissions (start here)'!BX177*2000*453.59/8760/3600*Dispersion!$AL$11,0)</f>
        <v>0</v>
      </c>
      <c r="EU177" s="74">
        <f>IF(AND(ISNUMBER('Emissions (start here)'!BY177),ISNUMBER(Dispersion!$AM$8)),'Emissions (start here)'!BY177*453.59/3600*Dispersion!$AM$8,0)</f>
        <v>0</v>
      </c>
      <c r="EV177" s="74">
        <f>IF(AND(ISNUMBER('Emissions (start here)'!BY177),ISNUMBER(Dispersion!$AM$9)),'Emissions (start here)'!BY177*453.59/3600*Dispersion!$AM$9,0)</f>
        <v>0</v>
      </c>
      <c r="EW177" s="74">
        <f>IF(AND(ISNUMBER('Emissions (start here)'!BZ177),ISNUMBER(Dispersion!$AM$10)),'Emissions (start here)'!BZ177*2000*453.59/8760/3600*Dispersion!$AM$10,0)</f>
        <v>0</v>
      </c>
      <c r="EX177" s="74">
        <f>IF(AND(ISNUMBER('Emissions (start here)'!BZ177),ISNUMBER(Dispersion!$AM$11)),'Emissions (start here)'!BZ177*2000*453.59/8760/3600*Dispersion!$AM$11,0)</f>
        <v>0</v>
      </c>
      <c r="EY177" s="74">
        <f>IF(AND(ISNUMBER('Emissions (start here)'!CA177),ISNUMBER(Dispersion!$AN$8)),'Emissions (start here)'!CA177*453.59/3600*Dispersion!$AN$8,0)</f>
        <v>0</v>
      </c>
      <c r="EZ177" s="74">
        <f>IF(AND(ISNUMBER('Emissions (start here)'!CA177),ISNUMBER(Dispersion!$AN$9)),'Emissions (start here)'!CA177*453.59/3600*Dispersion!$AN$9,0)</f>
        <v>0</v>
      </c>
      <c r="FA177" s="74">
        <f>IF(AND(ISNUMBER('Emissions (start here)'!CB177),ISNUMBER(Dispersion!$AN$10)),'Emissions (start here)'!CB177*2000*453.59/8760/3600*Dispersion!$AN$10,0)</f>
        <v>0</v>
      </c>
      <c r="FB177" s="74">
        <f>IF(AND(ISNUMBER('Emissions (start here)'!CB177),ISNUMBER(Dispersion!$AN$11)),'Emissions (start here)'!CB177*2000*453.59/8760/3600*Dispersion!$AN$11,0)</f>
        <v>0</v>
      </c>
      <c r="FC177" s="74">
        <f>IF(AND(ISNUMBER('Emissions (start here)'!CC177),ISNUMBER(Dispersion!$AO$8)),'Emissions (start here)'!CC177*453.59/3600*Dispersion!$AO$8,0)</f>
        <v>0</v>
      </c>
      <c r="FD177" s="74">
        <f>IF(AND(ISNUMBER('Emissions (start here)'!CC177),ISNUMBER(Dispersion!$AO$9)),'Emissions (start here)'!CC177*453.59/3600*Dispersion!$AO$9,0)</f>
        <v>0</v>
      </c>
      <c r="FE177" s="74">
        <f>IF(AND(ISNUMBER('Emissions (start here)'!CD177),ISNUMBER(Dispersion!$AO$10)),'Emissions (start here)'!CD177*2000*453.59/8760/3600*Dispersion!$AO$10,0)</f>
        <v>0</v>
      </c>
      <c r="FF177" s="74">
        <f>IF(AND(ISNUMBER('Emissions (start here)'!CD177),ISNUMBER(Dispersion!$AO$11)),'Emissions (start here)'!CD177*2000*453.59/8760/3600*Dispersion!$AO$11,0)</f>
        <v>0</v>
      </c>
      <c r="FG177" s="74">
        <f>IF(AND(ISNUMBER('Emissions (start here)'!CE177),ISNUMBER(Dispersion!$AP$8)),'Emissions (start here)'!CE177*453.59/3600*Dispersion!$AP$8,0)</f>
        <v>0</v>
      </c>
      <c r="FH177" s="74">
        <f>IF(AND(ISNUMBER('Emissions (start here)'!CE177),ISNUMBER(Dispersion!$AP$9)),'Emissions (start here)'!CE177*453.59/3600*Dispersion!$AP$9,0)</f>
        <v>0</v>
      </c>
      <c r="FI177" s="74">
        <f>IF(AND(ISNUMBER('Emissions (start here)'!CF177),ISNUMBER(Dispersion!$AP$10)),'Emissions (start here)'!CF177*2000*453.59/8760/3600*Dispersion!$AP$10,0)</f>
        <v>0</v>
      </c>
      <c r="FJ177" s="74">
        <f>IF(AND(ISNUMBER('Emissions (start here)'!CF177),ISNUMBER(Dispersion!$AP$11)),'Emissions (start here)'!CF177*2000*453.59/8760/3600*Dispersion!$AP$11,0)</f>
        <v>0</v>
      </c>
      <c r="FK177" s="74">
        <f>IF(AND(ISNUMBER('Emissions (start here)'!CG177),ISNUMBER(Dispersion!$AQ$8)),'Emissions (start here)'!CG177*453.59/3600*Dispersion!$AQ$8,0)</f>
        <v>0</v>
      </c>
      <c r="FL177" s="74">
        <f>IF(AND(ISNUMBER('Emissions (start here)'!CG177),ISNUMBER(Dispersion!$AQ$9)),'Emissions (start here)'!CG177*453.59/3600*Dispersion!$AQ$9,0)</f>
        <v>0</v>
      </c>
      <c r="FM177" s="74">
        <f>IF(AND(ISNUMBER('Emissions (start here)'!CH177),ISNUMBER(Dispersion!$AQ$10)),'Emissions (start here)'!CH177*2000*453.59/8760/3600*Dispersion!$AQ$10,0)</f>
        <v>0</v>
      </c>
      <c r="FN177" s="74">
        <f>IF(AND(ISNUMBER('Emissions (start here)'!CH177),ISNUMBER(Dispersion!$AQ$11)),'Emissions (start here)'!CH177*2000*453.59/8760/3600*Dispersion!$AQ$11,0)</f>
        <v>0</v>
      </c>
      <c r="FO177" s="74">
        <f>IF(AND(ISNUMBER('Emissions (start here)'!CI177),ISNUMBER(Dispersion!$AR$8)),'Emissions (start here)'!CI177*453.59/3600*Dispersion!$AR$8,0)</f>
        <v>0</v>
      </c>
      <c r="FP177" s="74">
        <f>IF(AND(ISNUMBER('Emissions (start here)'!CI177),ISNUMBER(Dispersion!$AR$9)),'Emissions (start here)'!CI177*453.59/3600*Dispersion!$AR$9,0)</f>
        <v>0</v>
      </c>
      <c r="FQ177" s="74">
        <f>IF(AND(ISNUMBER('Emissions (start here)'!CJ177),ISNUMBER(Dispersion!$AR$10)),'Emissions (start here)'!CJ177*2000*453.59/8760/3600*Dispersion!$AR$10,0)</f>
        <v>0</v>
      </c>
      <c r="FR177" s="74">
        <f>IF(AND(ISNUMBER('Emissions (start here)'!CJ177),ISNUMBER(Dispersion!$AR$11)),'Emissions (start here)'!CJ177*2000*453.59/8760/3600*Dispersion!$AR$11,0)</f>
        <v>0</v>
      </c>
      <c r="FS177" s="74">
        <f>IF(AND(ISNUMBER('Emissions (start here)'!CK177),ISNUMBER(Dispersion!$AS$8)),'Emissions (start here)'!CK177*453.59/3600*Dispersion!$AS$8,0)</f>
        <v>0</v>
      </c>
      <c r="FT177" s="74">
        <f>IF(AND(ISNUMBER('Emissions (start here)'!CK177),ISNUMBER(Dispersion!$AS$9)),'Emissions (start here)'!CK177*453.59/3600*Dispersion!$AS$9,0)</f>
        <v>0</v>
      </c>
      <c r="FU177" s="74">
        <f>IF(AND(ISNUMBER('Emissions (start here)'!CL177),ISNUMBER(Dispersion!$AS$10)),'Emissions (start here)'!CL177*2000*453.59/8760/3600*Dispersion!$AS$10,0)</f>
        <v>0</v>
      </c>
      <c r="FV177" s="74">
        <f>IF(AND(ISNUMBER('Emissions (start here)'!CL177),ISNUMBER(Dispersion!$AS$11)),'Emissions (start here)'!CL177*2000*453.59/8760/3600*Dispersion!$AS$11,0)</f>
        <v>0</v>
      </c>
      <c r="FW177" s="74">
        <f>IF(AND(ISNUMBER('Emissions (start here)'!CM177),ISNUMBER(Dispersion!$AT$8)),'Emissions (start here)'!CM177*453.59/3600*Dispersion!$AT$8,0)</f>
        <v>0</v>
      </c>
      <c r="FX177" s="74">
        <f>IF(AND(ISNUMBER('Emissions (start here)'!CM177),ISNUMBER(Dispersion!$AT$9)),'Emissions (start here)'!CM177*453.59/3600*Dispersion!$AT$9,0)</f>
        <v>0</v>
      </c>
      <c r="FY177" s="74">
        <f>IF(AND(ISNUMBER('Emissions (start here)'!CN177),ISNUMBER(Dispersion!$AT$10)),'Emissions (start here)'!CN177*2000*453.59/8760/3600*Dispersion!$AT$10,0)</f>
        <v>0</v>
      </c>
      <c r="FZ177" s="74">
        <f>IF(AND(ISNUMBER('Emissions (start here)'!CN177),ISNUMBER(Dispersion!$AT$11)),'Emissions (start here)'!CN177*2000*453.59/8760/3600*Dispersion!$AT$11,0)</f>
        <v>0</v>
      </c>
      <c r="GA177" s="74">
        <f>IF(AND(ISNUMBER('Emissions (start here)'!CO177),ISNUMBER(Dispersion!$AU$8)),'Emissions (start here)'!CO177*453.59/3600*Dispersion!$AU$8,0)</f>
        <v>0</v>
      </c>
      <c r="GB177" s="74">
        <f>IF(AND(ISNUMBER('Emissions (start here)'!CO177),ISNUMBER(Dispersion!$AU$9)),'Emissions (start here)'!CO177*453.59/3600*Dispersion!$AU$9,0)</f>
        <v>0</v>
      </c>
      <c r="GC177" s="74">
        <f>IF(AND(ISNUMBER('Emissions (start here)'!CP177),ISNUMBER(Dispersion!$AU$10)),'Emissions (start here)'!CP177*2000*453.59/8760/3600*Dispersion!$AU$10,0)</f>
        <v>0</v>
      </c>
      <c r="GD177" s="74">
        <f>IF(AND(ISNUMBER('Emissions (start here)'!CP177),ISNUMBER(Dispersion!$AU$11)),'Emissions (start here)'!CP177*2000*453.59/8760/3600*Dispersion!$AU$11,0)</f>
        <v>0</v>
      </c>
      <c r="GE177" s="74">
        <f>IF(AND(ISNUMBER('Emissions (start here)'!CQ177),ISNUMBER(Dispersion!$AV$8)),'Emissions (start here)'!CQ177*453.59/3600*Dispersion!$AV$8,0)</f>
        <v>0</v>
      </c>
      <c r="GF177" s="74">
        <f>IF(AND(ISNUMBER('Emissions (start here)'!CQ177),ISNUMBER(Dispersion!$AV$9)),'Emissions (start here)'!CQ177*453.59/3600*Dispersion!$AV$9,0)</f>
        <v>0</v>
      </c>
      <c r="GG177" s="74">
        <f>IF(AND(ISNUMBER('Emissions (start here)'!CR177),ISNUMBER(Dispersion!$AV$10)),'Emissions (start here)'!CR177*2000*453.59/8760/3600*Dispersion!$AV$10,0)</f>
        <v>0</v>
      </c>
      <c r="GH177" s="74">
        <f>IF(AND(ISNUMBER('Emissions (start here)'!CR177),ISNUMBER(Dispersion!$AV$11)),'Emissions (start here)'!CR177*2000*453.59/8760/3600*Dispersion!$AV$11,0)</f>
        <v>0</v>
      </c>
      <c r="GI177" s="74">
        <f>IF(AND(ISNUMBER('Emissions (start here)'!CS177),ISNUMBER(Dispersion!$AW$8)),'Emissions (start here)'!CS177*453.59/3600*Dispersion!$AW$8,0)</f>
        <v>0</v>
      </c>
      <c r="GJ177" s="74">
        <f>IF(AND(ISNUMBER('Emissions (start here)'!CS177),ISNUMBER(Dispersion!$AW$9)),'Emissions (start here)'!CS177*453.59/3600*Dispersion!$AW$9,0)</f>
        <v>0</v>
      </c>
      <c r="GK177" s="74">
        <f>IF(AND(ISNUMBER('Emissions (start here)'!CT177),ISNUMBER(Dispersion!$AW$10)),'Emissions (start here)'!CT177*2000*453.59/8760/3600*Dispersion!$AW$10,0)</f>
        <v>0</v>
      </c>
      <c r="GL177" s="74">
        <f>IF(AND(ISNUMBER('Emissions (start here)'!CT177),ISNUMBER(Dispersion!$AW$11)),'Emissions (start here)'!CT177*2000*453.59/8760/3600*Dispersion!$AW$11,0)</f>
        <v>0</v>
      </c>
      <c r="GM177" s="74">
        <f>IF(AND(ISNUMBER('Emissions (start here)'!CU177),ISNUMBER(Dispersion!$AX$8)),'Emissions (start here)'!CU177*453.59/3600*Dispersion!$AX$8,0)</f>
        <v>0</v>
      </c>
      <c r="GN177" s="74">
        <f>IF(AND(ISNUMBER('Emissions (start here)'!CU177),ISNUMBER(Dispersion!$AX$9)),'Emissions (start here)'!CU177*453.59/3600*Dispersion!$AX$9,0)</f>
        <v>0</v>
      </c>
      <c r="GO177" s="74">
        <f>IF(AND(ISNUMBER('Emissions (start here)'!CV177),ISNUMBER(Dispersion!$AX$10)),'Emissions (start here)'!CV177*2000*453.59/8760/3600*Dispersion!$AX$10,0)</f>
        <v>0</v>
      </c>
      <c r="GP177" s="74">
        <f>IF(AND(ISNUMBER('Emissions (start here)'!CV177),ISNUMBER(Dispersion!$AX$11)),'Emissions (start here)'!CV177*2000*453.59/8760/3600*Dispersion!$AX$11,0)</f>
        <v>0</v>
      </c>
      <c r="GQ177" s="74">
        <f>IF(AND(ISNUMBER('Emissions (start here)'!CW177),ISNUMBER(Dispersion!$AY$8)),'Emissions (start here)'!CW177*453.59/3600*Dispersion!$AY$8,0)</f>
        <v>0</v>
      </c>
      <c r="GR177" s="74">
        <f>IF(AND(ISNUMBER('Emissions (start here)'!CW177),ISNUMBER(Dispersion!$AY$9)),'Emissions (start here)'!CW177*453.59/3600*Dispersion!$AY$9,0)</f>
        <v>0</v>
      </c>
      <c r="GS177" s="74">
        <f>IF(AND(ISNUMBER('Emissions (start here)'!CX177),ISNUMBER(Dispersion!$AY$10)),'Emissions (start here)'!CX177*2000*453.59/8760/3600*Dispersion!$AY$10,0)</f>
        <v>0</v>
      </c>
      <c r="GT177" s="74">
        <f>IF(AND(ISNUMBER('Emissions (start here)'!CX177),ISNUMBER(Dispersion!$AY$11)),'Emissions (start here)'!CX177*2000*453.59/8760/3600*Dispersion!$AY$11,0)</f>
        <v>0</v>
      </c>
      <c r="GU177" s="74">
        <f>IF(AND(ISNUMBER('Emissions (start here)'!CY177),ISNUMBER(Dispersion!$AZ$8)),'Emissions (start here)'!CY177*453.59/3600*Dispersion!$AZ$8,0)</f>
        <v>0</v>
      </c>
      <c r="GV177" s="74">
        <f>IF(AND(ISNUMBER('Emissions (start here)'!CY177),ISNUMBER(Dispersion!$AZ$9)),'Emissions (start here)'!CY177*453.59/3600*Dispersion!$AZ$9,0)</f>
        <v>0</v>
      </c>
      <c r="GW177" s="74">
        <f>IF(AND(ISNUMBER('Emissions (start here)'!CZ177),ISNUMBER(Dispersion!$AZ$10)),'Emissions (start here)'!CZ177*2000*453.59/8760/3600*Dispersion!$AZ$10,0)</f>
        <v>0</v>
      </c>
      <c r="GX177" s="74">
        <f>IF(AND(ISNUMBER('Emissions (start here)'!CZ177),ISNUMBER(Dispersion!$AZ$11)),'Emissions (start here)'!CZ177*2000*453.59/8760/3600*Dispersion!$AZ$11,0)</f>
        <v>0</v>
      </c>
    </row>
    <row r="178" spans="1:206" x14ac:dyDescent="0.2">
      <c r="A178" s="51" t="str">
        <f>'Tox Values'!C178</f>
        <v>101-90-6</v>
      </c>
      <c r="B178" s="94" t="str">
        <f>'Tox Values'!D178</f>
        <v>Diglycidyl Resorcinol Ether</v>
      </c>
      <c r="C178" s="96">
        <f t="shared" si="9"/>
        <v>0</v>
      </c>
      <c r="D178" s="74">
        <f t="shared" si="10"/>
        <v>0</v>
      </c>
      <c r="E178" s="74">
        <f t="shared" si="11"/>
        <v>0</v>
      </c>
      <c r="F178" s="99">
        <f t="shared" si="12"/>
        <v>0</v>
      </c>
      <c r="G178" s="97">
        <f>IF(AND(ISNUMBER('Emissions (start here)'!E178),ISNUMBER(Dispersion!$C$8)),'Emissions (start here)'!E178*453.59/3600*Dispersion!$C$8,0)</f>
        <v>0</v>
      </c>
      <c r="H178" s="74">
        <f>IF(AND(ISNUMBER('Emissions (start here)'!E178),ISNUMBER(Dispersion!$C$9)),'Emissions (start here)'!E178*453.59/3600*Dispersion!$C$9,0)</f>
        <v>0</v>
      </c>
      <c r="I178" s="74">
        <f>IF(AND(ISNUMBER('Emissions (start here)'!F178),ISNUMBER(Dispersion!$C$10)),'Emissions (start here)'!F178*2000*453.59/8760/3600*Dispersion!$C$10,0)</f>
        <v>0</v>
      </c>
      <c r="J178" s="74">
        <f>IF(AND(ISNUMBER('Emissions (start here)'!F178),ISNUMBER(Dispersion!$C$11)),'Emissions (start here)'!F178*2000*453.59/8760/3600*Dispersion!$C$11,0)</f>
        <v>0</v>
      </c>
      <c r="K178" s="74">
        <f>IF(AND(ISNUMBER('Emissions (start here)'!G178),ISNUMBER(Dispersion!$D$8)),'Emissions (start here)'!G178*453.59/3600*Dispersion!$D$8,0)</f>
        <v>0</v>
      </c>
      <c r="L178" s="74">
        <f>IF(AND(ISNUMBER('Emissions (start here)'!G178),ISNUMBER(Dispersion!$D$9)),'Emissions (start here)'!G178*453.59/3600*Dispersion!$D$9,0)</f>
        <v>0</v>
      </c>
      <c r="M178" s="74">
        <f>IF(AND(ISNUMBER('Emissions (start here)'!H178),ISNUMBER(Dispersion!$D$10)),'Emissions (start here)'!H178*2000*453.59/8760/3600*Dispersion!$D$10,0)</f>
        <v>0</v>
      </c>
      <c r="N178" s="74">
        <f>IF(AND(ISNUMBER('Emissions (start here)'!H178),ISNUMBER(Dispersion!$D$11)),'Emissions (start here)'!H178*2000*453.59/8760/3600*Dispersion!$D$11,0)</f>
        <v>0</v>
      </c>
      <c r="O178" s="74">
        <f>IF(AND(ISNUMBER('Emissions (start here)'!I178),ISNUMBER(Dispersion!$E$8)),'Emissions (start here)'!I178*453.59/3600*Dispersion!$E$8,0)</f>
        <v>0</v>
      </c>
      <c r="P178" s="74">
        <f>IF(AND(ISNUMBER('Emissions (start here)'!I178),ISNUMBER(Dispersion!$E$9)),'Emissions (start here)'!I178*453.59/3600*Dispersion!$E$9,0)</f>
        <v>0</v>
      </c>
      <c r="Q178" s="74">
        <f>IF(AND(ISNUMBER('Emissions (start here)'!J178),ISNUMBER(Dispersion!$E$10)),'Emissions (start here)'!J178*2000*453.59/8760/3600*Dispersion!$E$10,0)</f>
        <v>0</v>
      </c>
      <c r="R178" s="74">
        <f>IF(AND(ISNUMBER('Emissions (start here)'!J178),ISNUMBER(Dispersion!$E$11)),'Emissions (start here)'!J178*2000*453.59/8760/3600*Dispersion!$E$11,0)</f>
        <v>0</v>
      </c>
      <c r="S178" s="74">
        <f>IF(AND(ISNUMBER('Emissions (start here)'!K178),ISNUMBER(Dispersion!$F$8)),'Emissions (start here)'!K178*453.59/3600*Dispersion!$F$8,0)</f>
        <v>0</v>
      </c>
      <c r="T178" s="74">
        <f>IF(AND(ISNUMBER('Emissions (start here)'!K178),ISNUMBER(Dispersion!$F$9)),'Emissions (start here)'!K178*453.59/3600*Dispersion!$F$9,0)</f>
        <v>0</v>
      </c>
      <c r="U178" s="74">
        <f>IF(AND(ISNUMBER('Emissions (start here)'!L178),ISNUMBER(Dispersion!$F$10)),'Emissions (start here)'!L178*2000*453.59/8760/3600*Dispersion!$F$10,0)</f>
        <v>0</v>
      </c>
      <c r="V178" s="74">
        <f>IF(AND(ISNUMBER('Emissions (start here)'!L178),ISNUMBER(Dispersion!$F$11)),'Emissions (start here)'!L178*2000*453.59/8760/3600*Dispersion!$F$11,0)</f>
        <v>0</v>
      </c>
      <c r="W178" s="74">
        <f>IF(AND(ISNUMBER('Emissions (start here)'!M178),ISNUMBER(Dispersion!$G$8)),'Emissions (start here)'!M178*453.59/3600*Dispersion!$G$8,0)</f>
        <v>0</v>
      </c>
      <c r="X178" s="74">
        <f>IF(AND(ISNUMBER('Emissions (start here)'!M178),ISNUMBER(Dispersion!$G$9)),'Emissions (start here)'!M178*453.59/3600*Dispersion!$G$9,0)</f>
        <v>0</v>
      </c>
      <c r="Y178" s="74">
        <f>IF(AND(ISNUMBER('Emissions (start here)'!N178),ISNUMBER(Dispersion!$G$10)),'Emissions (start here)'!N178*2000*453.59/8760/3600*Dispersion!$G$10,0)</f>
        <v>0</v>
      </c>
      <c r="Z178" s="74">
        <f>IF(AND(ISNUMBER('Emissions (start here)'!N178),ISNUMBER(Dispersion!$G$11)),'Emissions (start here)'!N178*2000*453.59/8760/3600*Dispersion!$G$11,0)</f>
        <v>0</v>
      </c>
      <c r="AA178" s="74">
        <f>IF(AND(ISNUMBER('Emissions (start here)'!O178),ISNUMBER(Dispersion!$H$8)),'Emissions (start here)'!O178*453.59/3600*Dispersion!$H$8,0)</f>
        <v>0</v>
      </c>
      <c r="AB178" s="74">
        <f>IF(AND(ISNUMBER('Emissions (start here)'!O178),ISNUMBER(Dispersion!$H$9)),'Emissions (start here)'!O178*453.59/3600*Dispersion!$H$9,0)</f>
        <v>0</v>
      </c>
      <c r="AC178" s="74">
        <f>IF(AND(ISNUMBER('Emissions (start here)'!P178),ISNUMBER(Dispersion!$H$10)),'Emissions (start here)'!P178*2000*453.59/8760/3600*Dispersion!$H$10,0)</f>
        <v>0</v>
      </c>
      <c r="AD178" s="74">
        <f>IF(AND(ISNUMBER('Emissions (start here)'!P178),ISNUMBER(Dispersion!$H$11)),'Emissions (start here)'!P178*2000*453.59/8760/3600*Dispersion!$H$11,0)</f>
        <v>0</v>
      </c>
      <c r="AE178" s="74">
        <f>IF(AND(ISNUMBER('Emissions (start here)'!Q178),ISNUMBER(Dispersion!$I$8)),'Emissions (start here)'!Q178*453.59/3600*Dispersion!$I$8,0)</f>
        <v>0</v>
      </c>
      <c r="AF178" s="74">
        <f>IF(AND(ISNUMBER('Emissions (start here)'!Q178),ISNUMBER(Dispersion!$I$9)),'Emissions (start here)'!Q178*453.59/3600*Dispersion!$I$9,0)</f>
        <v>0</v>
      </c>
      <c r="AG178" s="74">
        <f>IF(AND(ISNUMBER('Emissions (start here)'!R178),ISNUMBER(Dispersion!$I$10)),'Emissions (start here)'!R178*2000*453.59/8760/3600*Dispersion!$I$10,0)</f>
        <v>0</v>
      </c>
      <c r="AH178" s="74">
        <f>IF(AND(ISNUMBER('Emissions (start here)'!R178),ISNUMBER(Dispersion!$I$11)),'Emissions (start here)'!R178*2000*453.59/8760/3600*Dispersion!$I$11,0)</f>
        <v>0</v>
      </c>
      <c r="AI178" s="74">
        <f>IF(AND(ISNUMBER('Emissions (start here)'!S178),ISNUMBER(Dispersion!$J$8)),'Emissions (start here)'!S178*453.59/3600*Dispersion!$J$8,0)</f>
        <v>0</v>
      </c>
      <c r="AJ178" s="74">
        <f>IF(AND(ISNUMBER('Emissions (start here)'!S178),ISNUMBER(Dispersion!$J$9)),'Emissions (start here)'!S178*453.59/3600*Dispersion!$J$9,0)</f>
        <v>0</v>
      </c>
      <c r="AK178" s="74">
        <f>IF(AND(ISNUMBER('Emissions (start here)'!T178),ISNUMBER(Dispersion!$J$10)),'Emissions (start here)'!T178*2000*453.59/8760/3600*Dispersion!$J$10,0)</f>
        <v>0</v>
      </c>
      <c r="AL178" s="74">
        <f>IF(AND(ISNUMBER('Emissions (start here)'!T178),ISNUMBER(Dispersion!$J$11)),'Emissions (start here)'!T178*2000*453.59/8760/3600*Dispersion!$J$11,0)</f>
        <v>0</v>
      </c>
      <c r="AM178" s="74">
        <f>IF(AND(ISNUMBER('Emissions (start here)'!U178),ISNUMBER(Dispersion!$K$8)),'Emissions (start here)'!U178*453.59/3600*Dispersion!$K$8,0)</f>
        <v>0</v>
      </c>
      <c r="AN178" s="74">
        <f>IF(AND(ISNUMBER('Emissions (start here)'!U178),ISNUMBER(Dispersion!$K$9)),'Emissions (start here)'!U178*453.59/3600*Dispersion!$K$9,0)</f>
        <v>0</v>
      </c>
      <c r="AO178" s="74">
        <f>IF(AND(ISNUMBER('Emissions (start here)'!V178),ISNUMBER(Dispersion!$K$10)),'Emissions (start here)'!V178*2000*453.59/8760/3600*Dispersion!$K$10,0)</f>
        <v>0</v>
      </c>
      <c r="AP178" s="74">
        <f>IF(AND(ISNUMBER('Emissions (start here)'!V178),ISNUMBER(Dispersion!$K$11)),'Emissions (start here)'!V178*2000*453.59/8760/3600*Dispersion!$K$11,0)</f>
        <v>0</v>
      </c>
      <c r="AQ178" s="74">
        <f>IF(AND(ISNUMBER('Emissions (start here)'!W178),ISNUMBER(Dispersion!$L$8)),'Emissions (start here)'!W178*453.59/3600*Dispersion!$L$8,0)</f>
        <v>0</v>
      </c>
      <c r="AR178" s="74">
        <f>IF(AND(ISNUMBER('Emissions (start here)'!W178),ISNUMBER(Dispersion!$L$9)),'Emissions (start here)'!W178*453.59/3600*Dispersion!$L$9,0)</f>
        <v>0</v>
      </c>
      <c r="AS178" s="74">
        <f>IF(AND(ISNUMBER('Emissions (start here)'!X178),ISNUMBER(Dispersion!$L$10)),'Emissions (start here)'!X178*2000*453.59/8760/3600*Dispersion!$L$10,0)</f>
        <v>0</v>
      </c>
      <c r="AT178" s="74">
        <f>IF(AND(ISNUMBER('Emissions (start here)'!X178),ISNUMBER(Dispersion!$L$11)),'Emissions (start here)'!X178*2000*453.59/8760/3600*Dispersion!$L$11,0)</f>
        <v>0</v>
      </c>
      <c r="AU178" s="74">
        <f>IF(AND(ISNUMBER('Emissions (start here)'!Y178),ISNUMBER(Dispersion!$M$8)),'Emissions (start here)'!Y178*453.59/3600*Dispersion!$M$8,0)</f>
        <v>0</v>
      </c>
      <c r="AV178" s="74">
        <f>IF(AND(ISNUMBER('Emissions (start here)'!Y178),ISNUMBER(Dispersion!$M$9)),'Emissions (start here)'!Y178*453.59/3600*Dispersion!$M$9,0)</f>
        <v>0</v>
      </c>
      <c r="AW178" s="74">
        <f>IF(AND(ISNUMBER('Emissions (start here)'!Z178),ISNUMBER(Dispersion!$M$10)),'Emissions (start here)'!Z178*2000*453.59/8760/3600*Dispersion!$M$10,0)</f>
        <v>0</v>
      </c>
      <c r="AX178" s="74">
        <f>IF(AND(ISNUMBER('Emissions (start here)'!Z178),ISNUMBER(Dispersion!$M$11)),'Emissions (start here)'!Z178*2000*453.59/8760/3600*Dispersion!$M$11,0)</f>
        <v>0</v>
      </c>
      <c r="AY178" s="74">
        <f>IF(AND(ISNUMBER('Emissions (start here)'!AA178),ISNUMBER(Dispersion!$N$8)),'Emissions (start here)'!AA178*453.59/3600*Dispersion!$N$8,0)</f>
        <v>0</v>
      </c>
      <c r="AZ178" s="74">
        <f>IF(AND(ISNUMBER('Emissions (start here)'!AA178),ISNUMBER(Dispersion!$N$9)),'Emissions (start here)'!AA178*453.59/3600*Dispersion!$N$9,0)</f>
        <v>0</v>
      </c>
      <c r="BA178" s="74">
        <f>IF(AND(ISNUMBER('Emissions (start here)'!AB178),ISNUMBER(Dispersion!$N$10)),'Emissions (start here)'!AB178*2000*453.59/8760/3600*Dispersion!$N$10,0)</f>
        <v>0</v>
      </c>
      <c r="BB178" s="74">
        <f>IF(AND(ISNUMBER('Emissions (start here)'!AB178),ISNUMBER(Dispersion!$N$11)),'Emissions (start here)'!AB178*2000*453.59/8760/3600*Dispersion!$N$11,0)</f>
        <v>0</v>
      </c>
      <c r="BC178" s="74">
        <f>IF(AND(ISNUMBER('Emissions (start here)'!AC178),ISNUMBER(Dispersion!$O$8)),'Emissions (start here)'!AC178*453.59/3600*Dispersion!$O$8,0)</f>
        <v>0</v>
      </c>
      <c r="BD178" s="74">
        <f>IF(AND(ISNUMBER('Emissions (start here)'!AC178),ISNUMBER(Dispersion!$O$9)),'Emissions (start here)'!AC178*453.59/3600*Dispersion!$O$9,0)</f>
        <v>0</v>
      </c>
      <c r="BE178" s="74">
        <f>IF(AND(ISNUMBER('Emissions (start here)'!AD178),ISNUMBER(Dispersion!$O$10)),'Emissions (start here)'!AD178*2000*453.59/8760/3600*Dispersion!$O$10,0)</f>
        <v>0</v>
      </c>
      <c r="BF178" s="74">
        <f>IF(AND(ISNUMBER('Emissions (start here)'!AD178),ISNUMBER(Dispersion!$O$11)),'Emissions (start here)'!AD178*2000*453.59/8760/3600*Dispersion!$O$11,0)</f>
        <v>0</v>
      </c>
      <c r="BG178" s="74">
        <f>IF(AND(ISNUMBER('Emissions (start here)'!AE178),ISNUMBER(Dispersion!$P$8)),'Emissions (start here)'!AE178*453.59/3600*Dispersion!$P$8,0)</f>
        <v>0</v>
      </c>
      <c r="BH178" s="74">
        <f>IF(AND(ISNUMBER('Emissions (start here)'!AE178),ISNUMBER(Dispersion!$P$9)),'Emissions (start here)'!AE178*453.59/3600*Dispersion!$P$9,0)</f>
        <v>0</v>
      </c>
      <c r="BI178" s="74">
        <f>IF(AND(ISNUMBER('Emissions (start here)'!AF178),ISNUMBER(Dispersion!$P$10)),'Emissions (start here)'!AF178*2000*453.59/8760/3600*Dispersion!$P$10,0)</f>
        <v>0</v>
      </c>
      <c r="BJ178" s="74">
        <f>IF(AND(ISNUMBER('Emissions (start here)'!AF178),ISNUMBER(Dispersion!$P$11)),'Emissions (start here)'!AF178*2000*453.59/8760/3600*Dispersion!$P$11,0)</f>
        <v>0</v>
      </c>
      <c r="BK178" s="74">
        <f>IF(AND(ISNUMBER('Emissions (start here)'!AG178),ISNUMBER(Dispersion!$Q$8)),'Emissions (start here)'!AG178*453.59/3600*Dispersion!$Q$8,0)</f>
        <v>0</v>
      </c>
      <c r="BL178" s="74">
        <f>IF(AND(ISNUMBER('Emissions (start here)'!AG178),ISNUMBER(Dispersion!$Q$9)),'Emissions (start here)'!AG178*453.59/3600*Dispersion!$Q$9,0)</f>
        <v>0</v>
      </c>
      <c r="BM178" s="74">
        <f>IF(AND(ISNUMBER('Emissions (start here)'!AH178),ISNUMBER(Dispersion!$Q$10)),'Emissions (start here)'!AH178*2000*453.59/8760/3600*Dispersion!$Q$10,0)</f>
        <v>0</v>
      </c>
      <c r="BN178" s="74">
        <f>IF(AND(ISNUMBER('Emissions (start here)'!AH178),ISNUMBER(Dispersion!$Q$11)),'Emissions (start here)'!AH178*2000*453.59/8760/3600*Dispersion!$Q$11,0)</f>
        <v>0</v>
      </c>
      <c r="BO178" s="74">
        <f>IF(AND(ISNUMBER('Emissions (start here)'!AI178),ISNUMBER(Dispersion!$R$8)),'Emissions (start here)'!AI178*453.59/3600*Dispersion!$R$8,0)</f>
        <v>0</v>
      </c>
      <c r="BP178" s="74">
        <f>IF(AND(ISNUMBER('Emissions (start here)'!AI178),ISNUMBER(Dispersion!$R$9)),'Emissions (start here)'!AI178*453.59/3600*Dispersion!$R$9,0)</f>
        <v>0</v>
      </c>
      <c r="BQ178" s="74">
        <f>IF(AND(ISNUMBER('Emissions (start here)'!AJ178),ISNUMBER(Dispersion!$R$10)),'Emissions (start here)'!AJ178*2000*453.59/8760/3600*Dispersion!$R$10,0)</f>
        <v>0</v>
      </c>
      <c r="BR178" s="74">
        <f>IF(AND(ISNUMBER('Emissions (start here)'!AJ178),ISNUMBER(Dispersion!$R$11)),'Emissions (start here)'!AJ178*2000*453.59/8760/3600*Dispersion!$R$11,0)</f>
        <v>0</v>
      </c>
      <c r="BS178" s="74">
        <f>IF(AND(ISNUMBER('Emissions (start here)'!AK178),ISNUMBER(Dispersion!$S$8)),'Emissions (start here)'!AK178*453.59/3600*Dispersion!$S$8,0)</f>
        <v>0</v>
      </c>
      <c r="BT178" s="74">
        <f>IF(AND(ISNUMBER('Emissions (start here)'!AK178),ISNUMBER(Dispersion!$S$9)),'Emissions (start here)'!AK178*453.59/3600*Dispersion!$S$9,0)</f>
        <v>0</v>
      </c>
      <c r="BU178" s="74">
        <f>IF(AND(ISNUMBER('Emissions (start here)'!AL178),ISNUMBER(Dispersion!$S$10)),'Emissions (start here)'!AL178*2000*453.59/8760/3600*Dispersion!$S$10,0)</f>
        <v>0</v>
      </c>
      <c r="BV178" s="74">
        <f>IF(AND(ISNUMBER('Emissions (start here)'!AL178),ISNUMBER(Dispersion!$S$11)),'Emissions (start here)'!AL178*2000*453.59/8760/3600*Dispersion!$S$11,0)</f>
        <v>0</v>
      </c>
      <c r="BW178" s="74">
        <f>IF(AND(ISNUMBER('Emissions (start here)'!AM178),ISNUMBER(Dispersion!$T$8)),'Emissions (start here)'!AM178*453.59/3600*Dispersion!$T$8,0)</f>
        <v>0</v>
      </c>
      <c r="BX178" s="74">
        <f>IF(AND(ISNUMBER('Emissions (start here)'!AM178),ISNUMBER(Dispersion!$T$9)),'Emissions (start here)'!AM178*453.59/3600*Dispersion!$T$9,0)</f>
        <v>0</v>
      </c>
      <c r="BY178" s="74">
        <f>IF(AND(ISNUMBER('Emissions (start here)'!AN178),ISNUMBER(Dispersion!$T$10)),'Emissions (start here)'!AN178*2000*453.59/8760/3600*Dispersion!$T$10,0)</f>
        <v>0</v>
      </c>
      <c r="BZ178" s="74">
        <f>IF(AND(ISNUMBER('Emissions (start here)'!AN178),ISNUMBER(Dispersion!$T$11)),'Emissions (start here)'!AN178*2000*453.59/8760/3600*Dispersion!$T$11,0)</f>
        <v>0</v>
      </c>
      <c r="CA178" s="74">
        <f>IF(AND(ISNUMBER('Emissions (start here)'!AO178),ISNUMBER(Dispersion!$U$8)),'Emissions (start here)'!AO178*453.59/3600*Dispersion!$U$8,0)</f>
        <v>0</v>
      </c>
      <c r="CB178" s="74">
        <f>IF(AND(ISNUMBER('Emissions (start here)'!AO178),ISNUMBER(Dispersion!$U$9)),'Emissions (start here)'!AO178*453.59/3600*Dispersion!$U$9,0)</f>
        <v>0</v>
      </c>
      <c r="CC178" s="74">
        <f>IF(AND(ISNUMBER('Emissions (start here)'!AP178),ISNUMBER(Dispersion!$U$10)),'Emissions (start here)'!AP178*2000*453.59/8760/3600*Dispersion!$U$10,0)</f>
        <v>0</v>
      </c>
      <c r="CD178" s="74">
        <f>IF(AND(ISNUMBER('Emissions (start here)'!AP178),ISNUMBER(Dispersion!$U$11)),'Emissions (start here)'!AP178*2000*453.59/8760/3600*Dispersion!$U$11,0)</f>
        <v>0</v>
      </c>
      <c r="CE178" s="74">
        <f>IF(AND(ISNUMBER('Emissions (start here)'!AQ178),ISNUMBER(Dispersion!$V$8)),'Emissions (start here)'!AQ178*453.59/3600*Dispersion!$V$8,0)</f>
        <v>0</v>
      </c>
      <c r="CF178" s="74">
        <f>IF(AND(ISNUMBER('Emissions (start here)'!AQ178),ISNUMBER(Dispersion!$V$9)),'Emissions (start here)'!AQ178*453.59/3600*Dispersion!$V$9,0)</f>
        <v>0</v>
      </c>
      <c r="CG178" s="74">
        <f>IF(AND(ISNUMBER('Emissions (start here)'!AR178),ISNUMBER(Dispersion!$V$10)),'Emissions (start here)'!AR178*2000*453.59/8760/3600*Dispersion!$V$10,0)</f>
        <v>0</v>
      </c>
      <c r="CH178" s="74">
        <f>IF(AND(ISNUMBER('Emissions (start here)'!AR178),ISNUMBER(Dispersion!$V$11)),'Emissions (start here)'!AR178*2000*453.59/8760/3600*Dispersion!$V$11,0)</f>
        <v>0</v>
      </c>
      <c r="CI178" s="74">
        <f>IF(AND(ISNUMBER('Emissions (start here)'!AS178),ISNUMBER(Dispersion!$W$8)),'Emissions (start here)'!AS178*453.59/3600*Dispersion!$W$8,0)</f>
        <v>0</v>
      </c>
      <c r="CJ178" s="74">
        <f>IF(AND(ISNUMBER('Emissions (start here)'!AS178),ISNUMBER(Dispersion!$W$9)),'Emissions (start here)'!AS178*453.59/3600*Dispersion!$W$9,0)</f>
        <v>0</v>
      </c>
      <c r="CK178" s="74">
        <f>IF(AND(ISNUMBER('Emissions (start here)'!AT178),ISNUMBER(Dispersion!$W$10)),'Emissions (start here)'!AT178*2000*453.59/8760/3600*Dispersion!$W$10,0)</f>
        <v>0</v>
      </c>
      <c r="CL178" s="74">
        <f>IF(AND(ISNUMBER('Emissions (start here)'!AT178),ISNUMBER(Dispersion!$W$11)),'Emissions (start here)'!AT178*2000*453.59/8760/3600*Dispersion!$W$11,0)</f>
        <v>0</v>
      </c>
      <c r="CM178" s="74">
        <f>IF(AND(ISNUMBER('Emissions (start here)'!AU178),ISNUMBER(Dispersion!$X$8)),'Emissions (start here)'!AU178*453.59/3600*Dispersion!$X$8,0)</f>
        <v>0</v>
      </c>
      <c r="CN178" s="74">
        <f>IF(AND(ISNUMBER('Emissions (start here)'!AU178),ISNUMBER(Dispersion!$X$9)),'Emissions (start here)'!AU178*453.59/3600*Dispersion!$X$9,0)</f>
        <v>0</v>
      </c>
      <c r="CO178" s="74">
        <f>IF(AND(ISNUMBER('Emissions (start here)'!AV178),ISNUMBER(Dispersion!$X$10)),'Emissions (start here)'!AV178*2000*453.59/8760/3600*Dispersion!$X$10,0)</f>
        <v>0</v>
      </c>
      <c r="CP178" s="74">
        <f>IF(AND(ISNUMBER('Emissions (start here)'!AV178),ISNUMBER(Dispersion!$X$11)),'Emissions (start here)'!AV178*2000*453.59/8760/3600*Dispersion!$X$11,0)</f>
        <v>0</v>
      </c>
      <c r="CQ178" s="74">
        <f>IF(AND(ISNUMBER('Emissions (start here)'!AW178),ISNUMBER(Dispersion!$Y$8)),'Emissions (start here)'!AW178*453.59/3600*Dispersion!$Y$8,0)</f>
        <v>0</v>
      </c>
      <c r="CR178" s="74">
        <f>IF(AND(ISNUMBER('Emissions (start here)'!AW178),ISNUMBER(Dispersion!$Y$9)),'Emissions (start here)'!AW178*453.59/3600*Dispersion!$Y$9,0)</f>
        <v>0</v>
      </c>
      <c r="CS178" s="74">
        <f>IF(AND(ISNUMBER('Emissions (start here)'!AX178),ISNUMBER(Dispersion!$Y$10)),'Emissions (start here)'!AX178*2000*453.59/8760/3600*Dispersion!$Y$10,0)</f>
        <v>0</v>
      </c>
      <c r="CT178" s="74">
        <f>IF(AND(ISNUMBER('Emissions (start here)'!AX178),ISNUMBER(Dispersion!$Y$11)),'Emissions (start here)'!AX178*2000*453.59/8760/3600*Dispersion!$Y$11,0)</f>
        <v>0</v>
      </c>
      <c r="CU178" s="74">
        <f>IF(AND(ISNUMBER('Emissions (start here)'!AY178),ISNUMBER(Dispersion!$Z$8)),'Emissions (start here)'!AY178*453.59/3600*Dispersion!$Z$8,0)</f>
        <v>0</v>
      </c>
      <c r="CV178" s="74">
        <f>IF(AND(ISNUMBER('Emissions (start here)'!AY178),ISNUMBER(Dispersion!$Z$9)),'Emissions (start here)'!AY178*453.59/3600*Dispersion!$Z$9,0)</f>
        <v>0</v>
      </c>
      <c r="CW178" s="74">
        <f>IF(AND(ISNUMBER('Emissions (start here)'!AZ178),ISNUMBER(Dispersion!$Z$10)),'Emissions (start here)'!AZ178*2000*453.59/8760/3600*Dispersion!$Z$10,0)</f>
        <v>0</v>
      </c>
      <c r="CX178" s="74">
        <f>IF(AND(ISNUMBER('Emissions (start here)'!AZ178),ISNUMBER(Dispersion!$Z$11)),'Emissions (start here)'!AZ178*2000*453.59/8760/3600*Dispersion!$Z$11,0)</f>
        <v>0</v>
      </c>
      <c r="CY178" s="74">
        <f>IF(AND(ISNUMBER('Emissions (start here)'!BA178),ISNUMBER(Dispersion!$AA$8)),'Emissions (start here)'!BA178*453.59/3600*Dispersion!$AA$8,0)</f>
        <v>0</v>
      </c>
      <c r="CZ178" s="74">
        <f>IF(AND(ISNUMBER('Emissions (start here)'!BA178),ISNUMBER(Dispersion!$AA$9)),'Emissions (start here)'!BA178*453.59/3600*Dispersion!$AA$9,0)</f>
        <v>0</v>
      </c>
      <c r="DA178" s="74">
        <f>IF(AND(ISNUMBER('Emissions (start here)'!BB178),ISNUMBER(Dispersion!$AA$10)),'Emissions (start here)'!BB178*2000*453.59/8760/3600*Dispersion!$AA$10,0)</f>
        <v>0</v>
      </c>
      <c r="DB178" s="74">
        <f>IF(AND(ISNUMBER('Emissions (start here)'!BB178),ISNUMBER(Dispersion!$AA$11)),'Emissions (start here)'!BB178*2000*453.59/8760/3600*Dispersion!$AA$11,0)</f>
        <v>0</v>
      </c>
      <c r="DC178" s="74">
        <f>IF(AND(ISNUMBER('Emissions (start here)'!BC178),ISNUMBER(Dispersion!$AB$8)),'Emissions (start here)'!BC178*453.59/3600*Dispersion!$AB$8,0)</f>
        <v>0</v>
      </c>
      <c r="DD178" s="74">
        <f>IF(AND(ISNUMBER('Emissions (start here)'!BC178),ISNUMBER(Dispersion!$AB$9)),'Emissions (start here)'!BC178*453.59/3600*Dispersion!$AB$9,0)</f>
        <v>0</v>
      </c>
      <c r="DE178" s="74">
        <f>IF(AND(ISNUMBER('Emissions (start here)'!BD178),ISNUMBER(Dispersion!$AB$10)),'Emissions (start here)'!BD178*2000*453.59/8760/3600*Dispersion!$AB$10,0)</f>
        <v>0</v>
      </c>
      <c r="DF178" s="74">
        <f>IF(AND(ISNUMBER('Emissions (start here)'!BD178),ISNUMBER(Dispersion!$AB$11)),'Emissions (start here)'!BD178*2000*453.59/8760/3600*Dispersion!$AB$11,0)</f>
        <v>0</v>
      </c>
      <c r="DG178" s="74">
        <f>IF(AND(ISNUMBER('Emissions (start here)'!BE178),ISNUMBER(Dispersion!$AC$8)),'Emissions (start here)'!BE178*453.59/3600*Dispersion!$AC$8,0)</f>
        <v>0</v>
      </c>
      <c r="DH178" s="74">
        <f>IF(AND(ISNUMBER('Emissions (start here)'!BE178),ISNUMBER(Dispersion!$AC$9)),'Emissions (start here)'!BE178*453.59/3600*Dispersion!$AC$9,0)</f>
        <v>0</v>
      </c>
      <c r="DI178" s="74">
        <f>IF(AND(ISNUMBER('Emissions (start here)'!BF178),ISNUMBER(Dispersion!$AC$10)),'Emissions (start here)'!BF178*2000*453.59/8760/3600*Dispersion!$AC$10,0)</f>
        <v>0</v>
      </c>
      <c r="DJ178" s="74">
        <f>IF(AND(ISNUMBER('Emissions (start here)'!BF178),ISNUMBER(Dispersion!$AC$11)),'Emissions (start here)'!BF178*2000*453.59/8760/3600*Dispersion!$AC$11,0)</f>
        <v>0</v>
      </c>
      <c r="DK178" s="74">
        <f>IF(AND(ISNUMBER('Emissions (start here)'!BG178),ISNUMBER(Dispersion!$AD$8)),'Emissions (start here)'!BG178*453.59/3600*Dispersion!$AD$8,0)</f>
        <v>0</v>
      </c>
      <c r="DL178" s="74">
        <f>IF(AND(ISNUMBER('Emissions (start here)'!BG178),ISNUMBER(Dispersion!$AD$9)),'Emissions (start here)'!BG178*453.59/3600*Dispersion!$AD$9,0)</f>
        <v>0</v>
      </c>
      <c r="DM178" s="74">
        <f>IF(AND(ISNUMBER('Emissions (start here)'!BH178),ISNUMBER(Dispersion!$AD$10)),'Emissions (start here)'!BH178*2000*453.59/8760/3600*Dispersion!$AD$10,0)</f>
        <v>0</v>
      </c>
      <c r="DN178" s="74">
        <f>IF(AND(ISNUMBER('Emissions (start here)'!BH178),ISNUMBER(Dispersion!$AD$11)),'Emissions (start here)'!BH178*2000*453.59/8760/3600*Dispersion!$AD$11,0)</f>
        <v>0</v>
      </c>
      <c r="DO178" s="74">
        <f>IF(AND(ISNUMBER('Emissions (start here)'!BI178),ISNUMBER(Dispersion!$AE$8)),'Emissions (start here)'!BI178*453.59/3600*Dispersion!$AE$8,0)</f>
        <v>0</v>
      </c>
      <c r="DP178" s="74">
        <f>IF(AND(ISNUMBER('Emissions (start here)'!BI178),ISNUMBER(Dispersion!$AE$9)),'Emissions (start here)'!BI178*453.59/3600*Dispersion!$AE$9,0)</f>
        <v>0</v>
      </c>
      <c r="DQ178" s="74">
        <f>IF(AND(ISNUMBER('Emissions (start here)'!BJ178),ISNUMBER(Dispersion!$AE$10)),'Emissions (start here)'!BJ178*2000*453.59/8760/3600*Dispersion!$AE$10,0)</f>
        <v>0</v>
      </c>
      <c r="DR178" s="74">
        <f>IF(AND(ISNUMBER('Emissions (start here)'!BJ178),ISNUMBER(Dispersion!$AE$11)),'Emissions (start here)'!BJ178*2000*453.59/8760/3600*Dispersion!$AE$11,0)</f>
        <v>0</v>
      </c>
      <c r="DS178" s="74">
        <f>IF(AND(ISNUMBER('Emissions (start here)'!BK178),ISNUMBER(Dispersion!$AF$8)),'Emissions (start here)'!BK178*453.59/3600*Dispersion!$AF$8,0)</f>
        <v>0</v>
      </c>
      <c r="DT178" s="74">
        <f>IF(AND(ISNUMBER('Emissions (start here)'!BK178),ISNUMBER(Dispersion!$AF$9)),'Emissions (start here)'!BK178*453.59/3600*Dispersion!$AF$9,0)</f>
        <v>0</v>
      </c>
      <c r="DU178" s="74">
        <f>IF(AND(ISNUMBER('Emissions (start here)'!BL178),ISNUMBER(Dispersion!$AF$10)),'Emissions (start here)'!BL178*2000*453.59/8760/3600*Dispersion!$AF$10,0)</f>
        <v>0</v>
      </c>
      <c r="DV178" s="74">
        <f>IF(AND(ISNUMBER('Emissions (start here)'!BL178),ISNUMBER(Dispersion!$AF$11)),'Emissions (start here)'!BL178*2000*453.59/8760/3600*Dispersion!$AF$11,0)</f>
        <v>0</v>
      </c>
      <c r="DW178" s="74">
        <f>IF(AND(ISNUMBER('Emissions (start here)'!BM178),ISNUMBER(Dispersion!$AG$8)),'Emissions (start here)'!BM178*453.59/3600*Dispersion!$AG$8,0)</f>
        <v>0</v>
      </c>
      <c r="DX178" s="74">
        <f>IF(AND(ISNUMBER('Emissions (start here)'!BM178),ISNUMBER(Dispersion!$AG$9)),'Emissions (start here)'!BM178*453.59/3600*Dispersion!$AG$9,0)</f>
        <v>0</v>
      </c>
      <c r="DY178" s="74">
        <f>IF(AND(ISNUMBER('Emissions (start here)'!BN178),ISNUMBER(Dispersion!$AG$10)),'Emissions (start here)'!BN178*2000*453.59/8760/3600*Dispersion!$AG$10,0)</f>
        <v>0</v>
      </c>
      <c r="DZ178" s="74">
        <f>IF(AND(ISNUMBER('Emissions (start here)'!BN178),ISNUMBER(Dispersion!$AG$11)),'Emissions (start here)'!BN178*2000*453.59/8760/3600*Dispersion!$AG$11,0)</f>
        <v>0</v>
      </c>
      <c r="EA178" s="74">
        <f>IF(AND(ISNUMBER('Emissions (start here)'!BO178),ISNUMBER(Dispersion!$AH$8)),'Emissions (start here)'!BO178*453.59/3600*Dispersion!$AH$8,0)</f>
        <v>0</v>
      </c>
      <c r="EB178" s="74">
        <f>IF(AND(ISNUMBER('Emissions (start here)'!BO178),ISNUMBER(Dispersion!$AH$9)),'Emissions (start here)'!BO178*453.59/3600*Dispersion!$AH$9,0)</f>
        <v>0</v>
      </c>
      <c r="EC178" s="74">
        <f>IF(AND(ISNUMBER('Emissions (start here)'!BP178),ISNUMBER(Dispersion!$AH$10)),'Emissions (start here)'!BP178*2000*453.59/8760/3600*Dispersion!$AH$10,0)</f>
        <v>0</v>
      </c>
      <c r="ED178" s="74">
        <f>IF(AND(ISNUMBER('Emissions (start here)'!BP178),ISNUMBER(Dispersion!$AH$11)),'Emissions (start here)'!BP178*2000*453.59/8760/3600*Dispersion!$AH$11,0)</f>
        <v>0</v>
      </c>
      <c r="EE178" s="74">
        <f>IF(AND(ISNUMBER('Emissions (start here)'!BQ178),ISNUMBER(Dispersion!$AI$8)),'Emissions (start here)'!BQ178*453.59/3600*Dispersion!$AI$8,0)</f>
        <v>0</v>
      </c>
      <c r="EF178" s="74">
        <f>IF(AND(ISNUMBER('Emissions (start here)'!BQ178),ISNUMBER(Dispersion!$AI$9)),'Emissions (start here)'!BQ178*453.59/3600*Dispersion!$AI$9,0)</f>
        <v>0</v>
      </c>
      <c r="EG178" s="74">
        <f>IF(AND(ISNUMBER('Emissions (start here)'!BR178),ISNUMBER(Dispersion!$AI$10)),'Emissions (start here)'!BR178*2000*453.59/8760/3600*Dispersion!$AI$10,0)</f>
        <v>0</v>
      </c>
      <c r="EH178" s="74">
        <f>IF(AND(ISNUMBER('Emissions (start here)'!BR178),ISNUMBER(Dispersion!$AI$11)),'Emissions (start here)'!BR178*2000*453.59/8760/3600*Dispersion!$AI$11,0)</f>
        <v>0</v>
      </c>
      <c r="EI178" s="74">
        <f>IF(AND(ISNUMBER('Emissions (start here)'!BS178),ISNUMBER(Dispersion!$AJ$8)),'Emissions (start here)'!BS178*453.59/3600*Dispersion!$AJ$8,0)</f>
        <v>0</v>
      </c>
      <c r="EJ178" s="74">
        <f>IF(AND(ISNUMBER('Emissions (start here)'!BS178),ISNUMBER(Dispersion!$AJ$9)),'Emissions (start here)'!BS178*453.59/3600*Dispersion!$AJ$9,0)</f>
        <v>0</v>
      </c>
      <c r="EK178" s="74">
        <f>IF(AND(ISNUMBER('Emissions (start here)'!BT178),ISNUMBER(Dispersion!$AJ$10)),'Emissions (start here)'!BT178*2000*453.59/8760/3600*Dispersion!$AJ$10,0)</f>
        <v>0</v>
      </c>
      <c r="EL178" s="74">
        <f>IF(AND(ISNUMBER('Emissions (start here)'!BT178),ISNUMBER(Dispersion!$AJ$11)),'Emissions (start here)'!BT178*2000*453.59/8760/3600*Dispersion!$AJ$11,0)</f>
        <v>0</v>
      </c>
      <c r="EM178" s="74">
        <f>IF(AND(ISNUMBER('Emissions (start here)'!BU178),ISNUMBER(Dispersion!$AK$8)),'Emissions (start here)'!BU178*453.59/3600*Dispersion!$AK$8,0)</f>
        <v>0</v>
      </c>
      <c r="EN178" s="74">
        <f>IF(AND(ISNUMBER('Emissions (start here)'!BU178),ISNUMBER(Dispersion!$AK$9)),'Emissions (start here)'!BU178*453.59/3600*Dispersion!$AK$9,0)</f>
        <v>0</v>
      </c>
      <c r="EO178" s="74">
        <f>IF(AND(ISNUMBER('Emissions (start here)'!BV178),ISNUMBER(Dispersion!$AK$10)),'Emissions (start here)'!BV178*2000*453.59/8760/3600*Dispersion!$AK$10,0)</f>
        <v>0</v>
      </c>
      <c r="EP178" s="74">
        <f>IF(AND(ISNUMBER('Emissions (start here)'!BV178),ISNUMBER(Dispersion!$AK$11)),'Emissions (start here)'!BV178*2000*453.59/8760/3600*Dispersion!$AK$11,0)</f>
        <v>0</v>
      </c>
      <c r="EQ178" s="74">
        <f>IF(AND(ISNUMBER('Emissions (start here)'!BW178),ISNUMBER(Dispersion!$AL$8)),'Emissions (start here)'!BW178*453.59/3600*Dispersion!$AL$8,0)</f>
        <v>0</v>
      </c>
      <c r="ER178" s="74">
        <f>IF(AND(ISNUMBER('Emissions (start here)'!BW178),ISNUMBER(Dispersion!$AL$9)),'Emissions (start here)'!BW178*453.59/3600*Dispersion!$AL$9,0)</f>
        <v>0</v>
      </c>
      <c r="ES178" s="74">
        <f>IF(AND(ISNUMBER('Emissions (start here)'!BX178),ISNUMBER(Dispersion!$AL$10)),'Emissions (start here)'!BX178*2000*453.59/8760/3600*Dispersion!$AL$10,0)</f>
        <v>0</v>
      </c>
      <c r="ET178" s="74">
        <f>IF(AND(ISNUMBER('Emissions (start here)'!BX178),ISNUMBER(Dispersion!$AL$11)),'Emissions (start here)'!BX178*2000*453.59/8760/3600*Dispersion!$AL$11,0)</f>
        <v>0</v>
      </c>
      <c r="EU178" s="74">
        <f>IF(AND(ISNUMBER('Emissions (start here)'!BY178),ISNUMBER(Dispersion!$AM$8)),'Emissions (start here)'!BY178*453.59/3600*Dispersion!$AM$8,0)</f>
        <v>0</v>
      </c>
      <c r="EV178" s="74">
        <f>IF(AND(ISNUMBER('Emissions (start here)'!BY178),ISNUMBER(Dispersion!$AM$9)),'Emissions (start here)'!BY178*453.59/3600*Dispersion!$AM$9,0)</f>
        <v>0</v>
      </c>
      <c r="EW178" s="74">
        <f>IF(AND(ISNUMBER('Emissions (start here)'!BZ178),ISNUMBER(Dispersion!$AM$10)),'Emissions (start here)'!BZ178*2000*453.59/8760/3600*Dispersion!$AM$10,0)</f>
        <v>0</v>
      </c>
      <c r="EX178" s="74">
        <f>IF(AND(ISNUMBER('Emissions (start here)'!BZ178),ISNUMBER(Dispersion!$AM$11)),'Emissions (start here)'!BZ178*2000*453.59/8760/3600*Dispersion!$AM$11,0)</f>
        <v>0</v>
      </c>
      <c r="EY178" s="74">
        <f>IF(AND(ISNUMBER('Emissions (start here)'!CA178),ISNUMBER(Dispersion!$AN$8)),'Emissions (start here)'!CA178*453.59/3600*Dispersion!$AN$8,0)</f>
        <v>0</v>
      </c>
      <c r="EZ178" s="74">
        <f>IF(AND(ISNUMBER('Emissions (start here)'!CA178),ISNUMBER(Dispersion!$AN$9)),'Emissions (start here)'!CA178*453.59/3600*Dispersion!$AN$9,0)</f>
        <v>0</v>
      </c>
      <c r="FA178" s="74">
        <f>IF(AND(ISNUMBER('Emissions (start here)'!CB178),ISNUMBER(Dispersion!$AN$10)),'Emissions (start here)'!CB178*2000*453.59/8760/3600*Dispersion!$AN$10,0)</f>
        <v>0</v>
      </c>
      <c r="FB178" s="74">
        <f>IF(AND(ISNUMBER('Emissions (start here)'!CB178),ISNUMBER(Dispersion!$AN$11)),'Emissions (start here)'!CB178*2000*453.59/8760/3600*Dispersion!$AN$11,0)</f>
        <v>0</v>
      </c>
      <c r="FC178" s="74">
        <f>IF(AND(ISNUMBER('Emissions (start here)'!CC178),ISNUMBER(Dispersion!$AO$8)),'Emissions (start here)'!CC178*453.59/3600*Dispersion!$AO$8,0)</f>
        <v>0</v>
      </c>
      <c r="FD178" s="74">
        <f>IF(AND(ISNUMBER('Emissions (start here)'!CC178),ISNUMBER(Dispersion!$AO$9)),'Emissions (start here)'!CC178*453.59/3600*Dispersion!$AO$9,0)</f>
        <v>0</v>
      </c>
      <c r="FE178" s="74">
        <f>IF(AND(ISNUMBER('Emissions (start here)'!CD178),ISNUMBER(Dispersion!$AO$10)),'Emissions (start here)'!CD178*2000*453.59/8760/3600*Dispersion!$AO$10,0)</f>
        <v>0</v>
      </c>
      <c r="FF178" s="74">
        <f>IF(AND(ISNUMBER('Emissions (start here)'!CD178),ISNUMBER(Dispersion!$AO$11)),'Emissions (start here)'!CD178*2000*453.59/8760/3600*Dispersion!$AO$11,0)</f>
        <v>0</v>
      </c>
      <c r="FG178" s="74">
        <f>IF(AND(ISNUMBER('Emissions (start here)'!CE178),ISNUMBER(Dispersion!$AP$8)),'Emissions (start here)'!CE178*453.59/3600*Dispersion!$AP$8,0)</f>
        <v>0</v>
      </c>
      <c r="FH178" s="74">
        <f>IF(AND(ISNUMBER('Emissions (start here)'!CE178),ISNUMBER(Dispersion!$AP$9)),'Emissions (start here)'!CE178*453.59/3600*Dispersion!$AP$9,0)</f>
        <v>0</v>
      </c>
      <c r="FI178" s="74">
        <f>IF(AND(ISNUMBER('Emissions (start here)'!CF178),ISNUMBER(Dispersion!$AP$10)),'Emissions (start here)'!CF178*2000*453.59/8760/3600*Dispersion!$AP$10,0)</f>
        <v>0</v>
      </c>
      <c r="FJ178" s="74">
        <f>IF(AND(ISNUMBER('Emissions (start here)'!CF178),ISNUMBER(Dispersion!$AP$11)),'Emissions (start here)'!CF178*2000*453.59/8760/3600*Dispersion!$AP$11,0)</f>
        <v>0</v>
      </c>
      <c r="FK178" s="74">
        <f>IF(AND(ISNUMBER('Emissions (start here)'!CG178),ISNUMBER(Dispersion!$AQ$8)),'Emissions (start here)'!CG178*453.59/3600*Dispersion!$AQ$8,0)</f>
        <v>0</v>
      </c>
      <c r="FL178" s="74">
        <f>IF(AND(ISNUMBER('Emissions (start here)'!CG178),ISNUMBER(Dispersion!$AQ$9)),'Emissions (start here)'!CG178*453.59/3600*Dispersion!$AQ$9,0)</f>
        <v>0</v>
      </c>
      <c r="FM178" s="74">
        <f>IF(AND(ISNUMBER('Emissions (start here)'!CH178),ISNUMBER(Dispersion!$AQ$10)),'Emissions (start here)'!CH178*2000*453.59/8760/3600*Dispersion!$AQ$10,0)</f>
        <v>0</v>
      </c>
      <c r="FN178" s="74">
        <f>IF(AND(ISNUMBER('Emissions (start here)'!CH178),ISNUMBER(Dispersion!$AQ$11)),'Emissions (start here)'!CH178*2000*453.59/8760/3600*Dispersion!$AQ$11,0)</f>
        <v>0</v>
      </c>
      <c r="FO178" s="74">
        <f>IF(AND(ISNUMBER('Emissions (start here)'!CI178),ISNUMBER(Dispersion!$AR$8)),'Emissions (start here)'!CI178*453.59/3600*Dispersion!$AR$8,0)</f>
        <v>0</v>
      </c>
      <c r="FP178" s="74">
        <f>IF(AND(ISNUMBER('Emissions (start here)'!CI178),ISNUMBER(Dispersion!$AR$9)),'Emissions (start here)'!CI178*453.59/3600*Dispersion!$AR$9,0)</f>
        <v>0</v>
      </c>
      <c r="FQ178" s="74">
        <f>IF(AND(ISNUMBER('Emissions (start here)'!CJ178),ISNUMBER(Dispersion!$AR$10)),'Emissions (start here)'!CJ178*2000*453.59/8760/3600*Dispersion!$AR$10,0)</f>
        <v>0</v>
      </c>
      <c r="FR178" s="74">
        <f>IF(AND(ISNUMBER('Emissions (start here)'!CJ178),ISNUMBER(Dispersion!$AR$11)),'Emissions (start here)'!CJ178*2000*453.59/8760/3600*Dispersion!$AR$11,0)</f>
        <v>0</v>
      </c>
      <c r="FS178" s="74">
        <f>IF(AND(ISNUMBER('Emissions (start here)'!CK178),ISNUMBER(Dispersion!$AS$8)),'Emissions (start here)'!CK178*453.59/3600*Dispersion!$AS$8,0)</f>
        <v>0</v>
      </c>
      <c r="FT178" s="74">
        <f>IF(AND(ISNUMBER('Emissions (start here)'!CK178),ISNUMBER(Dispersion!$AS$9)),'Emissions (start here)'!CK178*453.59/3600*Dispersion!$AS$9,0)</f>
        <v>0</v>
      </c>
      <c r="FU178" s="74">
        <f>IF(AND(ISNUMBER('Emissions (start here)'!CL178),ISNUMBER(Dispersion!$AS$10)),'Emissions (start here)'!CL178*2000*453.59/8760/3600*Dispersion!$AS$10,0)</f>
        <v>0</v>
      </c>
      <c r="FV178" s="74">
        <f>IF(AND(ISNUMBER('Emissions (start here)'!CL178),ISNUMBER(Dispersion!$AS$11)),'Emissions (start here)'!CL178*2000*453.59/8760/3600*Dispersion!$AS$11,0)</f>
        <v>0</v>
      </c>
      <c r="FW178" s="74">
        <f>IF(AND(ISNUMBER('Emissions (start here)'!CM178),ISNUMBER(Dispersion!$AT$8)),'Emissions (start here)'!CM178*453.59/3600*Dispersion!$AT$8,0)</f>
        <v>0</v>
      </c>
      <c r="FX178" s="74">
        <f>IF(AND(ISNUMBER('Emissions (start here)'!CM178),ISNUMBER(Dispersion!$AT$9)),'Emissions (start here)'!CM178*453.59/3600*Dispersion!$AT$9,0)</f>
        <v>0</v>
      </c>
      <c r="FY178" s="74">
        <f>IF(AND(ISNUMBER('Emissions (start here)'!CN178),ISNUMBER(Dispersion!$AT$10)),'Emissions (start here)'!CN178*2000*453.59/8760/3600*Dispersion!$AT$10,0)</f>
        <v>0</v>
      </c>
      <c r="FZ178" s="74">
        <f>IF(AND(ISNUMBER('Emissions (start here)'!CN178),ISNUMBER(Dispersion!$AT$11)),'Emissions (start here)'!CN178*2000*453.59/8760/3600*Dispersion!$AT$11,0)</f>
        <v>0</v>
      </c>
      <c r="GA178" s="74">
        <f>IF(AND(ISNUMBER('Emissions (start here)'!CO178),ISNUMBER(Dispersion!$AU$8)),'Emissions (start here)'!CO178*453.59/3600*Dispersion!$AU$8,0)</f>
        <v>0</v>
      </c>
      <c r="GB178" s="74">
        <f>IF(AND(ISNUMBER('Emissions (start here)'!CO178),ISNUMBER(Dispersion!$AU$9)),'Emissions (start here)'!CO178*453.59/3600*Dispersion!$AU$9,0)</f>
        <v>0</v>
      </c>
      <c r="GC178" s="74">
        <f>IF(AND(ISNUMBER('Emissions (start here)'!CP178),ISNUMBER(Dispersion!$AU$10)),'Emissions (start here)'!CP178*2000*453.59/8760/3600*Dispersion!$AU$10,0)</f>
        <v>0</v>
      </c>
      <c r="GD178" s="74">
        <f>IF(AND(ISNUMBER('Emissions (start here)'!CP178),ISNUMBER(Dispersion!$AU$11)),'Emissions (start here)'!CP178*2000*453.59/8760/3600*Dispersion!$AU$11,0)</f>
        <v>0</v>
      </c>
      <c r="GE178" s="74">
        <f>IF(AND(ISNUMBER('Emissions (start here)'!CQ178),ISNUMBER(Dispersion!$AV$8)),'Emissions (start here)'!CQ178*453.59/3600*Dispersion!$AV$8,0)</f>
        <v>0</v>
      </c>
      <c r="GF178" s="74">
        <f>IF(AND(ISNUMBER('Emissions (start here)'!CQ178),ISNUMBER(Dispersion!$AV$9)),'Emissions (start here)'!CQ178*453.59/3600*Dispersion!$AV$9,0)</f>
        <v>0</v>
      </c>
      <c r="GG178" s="74">
        <f>IF(AND(ISNUMBER('Emissions (start here)'!CR178),ISNUMBER(Dispersion!$AV$10)),'Emissions (start here)'!CR178*2000*453.59/8760/3600*Dispersion!$AV$10,0)</f>
        <v>0</v>
      </c>
      <c r="GH178" s="74">
        <f>IF(AND(ISNUMBER('Emissions (start here)'!CR178),ISNUMBER(Dispersion!$AV$11)),'Emissions (start here)'!CR178*2000*453.59/8760/3600*Dispersion!$AV$11,0)</f>
        <v>0</v>
      </c>
      <c r="GI178" s="74">
        <f>IF(AND(ISNUMBER('Emissions (start here)'!CS178),ISNUMBER(Dispersion!$AW$8)),'Emissions (start here)'!CS178*453.59/3600*Dispersion!$AW$8,0)</f>
        <v>0</v>
      </c>
      <c r="GJ178" s="74">
        <f>IF(AND(ISNUMBER('Emissions (start here)'!CS178),ISNUMBER(Dispersion!$AW$9)),'Emissions (start here)'!CS178*453.59/3600*Dispersion!$AW$9,0)</f>
        <v>0</v>
      </c>
      <c r="GK178" s="74">
        <f>IF(AND(ISNUMBER('Emissions (start here)'!CT178),ISNUMBER(Dispersion!$AW$10)),'Emissions (start here)'!CT178*2000*453.59/8760/3600*Dispersion!$AW$10,0)</f>
        <v>0</v>
      </c>
      <c r="GL178" s="74">
        <f>IF(AND(ISNUMBER('Emissions (start here)'!CT178),ISNUMBER(Dispersion!$AW$11)),'Emissions (start here)'!CT178*2000*453.59/8760/3600*Dispersion!$AW$11,0)</f>
        <v>0</v>
      </c>
      <c r="GM178" s="74">
        <f>IF(AND(ISNUMBER('Emissions (start here)'!CU178),ISNUMBER(Dispersion!$AX$8)),'Emissions (start here)'!CU178*453.59/3600*Dispersion!$AX$8,0)</f>
        <v>0</v>
      </c>
      <c r="GN178" s="74">
        <f>IF(AND(ISNUMBER('Emissions (start here)'!CU178),ISNUMBER(Dispersion!$AX$9)),'Emissions (start here)'!CU178*453.59/3600*Dispersion!$AX$9,0)</f>
        <v>0</v>
      </c>
      <c r="GO178" s="74">
        <f>IF(AND(ISNUMBER('Emissions (start here)'!CV178),ISNUMBER(Dispersion!$AX$10)),'Emissions (start here)'!CV178*2000*453.59/8760/3600*Dispersion!$AX$10,0)</f>
        <v>0</v>
      </c>
      <c r="GP178" s="74">
        <f>IF(AND(ISNUMBER('Emissions (start here)'!CV178),ISNUMBER(Dispersion!$AX$11)),'Emissions (start here)'!CV178*2000*453.59/8760/3600*Dispersion!$AX$11,0)</f>
        <v>0</v>
      </c>
      <c r="GQ178" s="74">
        <f>IF(AND(ISNUMBER('Emissions (start here)'!CW178),ISNUMBER(Dispersion!$AY$8)),'Emissions (start here)'!CW178*453.59/3600*Dispersion!$AY$8,0)</f>
        <v>0</v>
      </c>
      <c r="GR178" s="74">
        <f>IF(AND(ISNUMBER('Emissions (start here)'!CW178),ISNUMBER(Dispersion!$AY$9)),'Emissions (start here)'!CW178*453.59/3600*Dispersion!$AY$9,0)</f>
        <v>0</v>
      </c>
      <c r="GS178" s="74">
        <f>IF(AND(ISNUMBER('Emissions (start here)'!CX178),ISNUMBER(Dispersion!$AY$10)),'Emissions (start here)'!CX178*2000*453.59/8760/3600*Dispersion!$AY$10,0)</f>
        <v>0</v>
      </c>
      <c r="GT178" s="74">
        <f>IF(AND(ISNUMBER('Emissions (start here)'!CX178),ISNUMBER(Dispersion!$AY$11)),'Emissions (start here)'!CX178*2000*453.59/8760/3600*Dispersion!$AY$11,0)</f>
        <v>0</v>
      </c>
      <c r="GU178" s="74">
        <f>IF(AND(ISNUMBER('Emissions (start here)'!CY178),ISNUMBER(Dispersion!$AZ$8)),'Emissions (start here)'!CY178*453.59/3600*Dispersion!$AZ$8,0)</f>
        <v>0</v>
      </c>
      <c r="GV178" s="74">
        <f>IF(AND(ISNUMBER('Emissions (start here)'!CY178),ISNUMBER(Dispersion!$AZ$9)),'Emissions (start here)'!CY178*453.59/3600*Dispersion!$AZ$9,0)</f>
        <v>0</v>
      </c>
      <c r="GW178" s="74">
        <f>IF(AND(ISNUMBER('Emissions (start here)'!CZ178),ISNUMBER(Dispersion!$AZ$10)),'Emissions (start here)'!CZ178*2000*453.59/8760/3600*Dispersion!$AZ$10,0)</f>
        <v>0</v>
      </c>
      <c r="GX178" s="74">
        <f>IF(AND(ISNUMBER('Emissions (start here)'!CZ178),ISNUMBER(Dispersion!$AZ$11)),'Emissions (start here)'!CZ178*2000*453.59/8760/3600*Dispersion!$AZ$11,0)</f>
        <v>0</v>
      </c>
    </row>
    <row r="179" spans="1:206" x14ac:dyDescent="0.2">
      <c r="A179" s="51" t="str">
        <f>'Tox Values'!C179</f>
        <v>94-58-6</v>
      </c>
      <c r="B179" s="94" t="str">
        <f>'Tox Values'!D179</f>
        <v>Dihydrosafrole</v>
      </c>
      <c r="C179" s="96">
        <f t="shared" si="9"/>
        <v>0</v>
      </c>
      <c r="D179" s="74">
        <f t="shared" si="10"/>
        <v>0</v>
      </c>
      <c r="E179" s="74">
        <f t="shared" si="11"/>
        <v>0</v>
      </c>
      <c r="F179" s="99">
        <f t="shared" si="12"/>
        <v>0</v>
      </c>
      <c r="G179" s="97">
        <f>IF(AND(ISNUMBER('Emissions (start here)'!E179),ISNUMBER(Dispersion!$C$8)),'Emissions (start here)'!E179*453.59/3600*Dispersion!$C$8,0)</f>
        <v>0</v>
      </c>
      <c r="H179" s="74">
        <f>IF(AND(ISNUMBER('Emissions (start here)'!E179),ISNUMBER(Dispersion!$C$9)),'Emissions (start here)'!E179*453.59/3600*Dispersion!$C$9,0)</f>
        <v>0</v>
      </c>
      <c r="I179" s="74">
        <f>IF(AND(ISNUMBER('Emissions (start here)'!F179),ISNUMBER(Dispersion!$C$10)),'Emissions (start here)'!F179*2000*453.59/8760/3600*Dispersion!$C$10,0)</f>
        <v>0</v>
      </c>
      <c r="J179" s="74">
        <f>IF(AND(ISNUMBER('Emissions (start here)'!F179),ISNUMBER(Dispersion!$C$11)),'Emissions (start here)'!F179*2000*453.59/8760/3600*Dispersion!$C$11,0)</f>
        <v>0</v>
      </c>
      <c r="K179" s="74">
        <f>IF(AND(ISNUMBER('Emissions (start here)'!G179),ISNUMBER(Dispersion!$D$8)),'Emissions (start here)'!G179*453.59/3600*Dispersion!$D$8,0)</f>
        <v>0</v>
      </c>
      <c r="L179" s="74">
        <f>IF(AND(ISNUMBER('Emissions (start here)'!G179),ISNUMBER(Dispersion!$D$9)),'Emissions (start here)'!G179*453.59/3600*Dispersion!$D$9,0)</f>
        <v>0</v>
      </c>
      <c r="M179" s="74">
        <f>IF(AND(ISNUMBER('Emissions (start here)'!H179),ISNUMBER(Dispersion!$D$10)),'Emissions (start here)'!H179*2000*453.59/8760/3600*Dispersion!$D$10,0)</f>
        <v>0</v>
      </c>
      <c r="N179" s="74">
        <f>IF(AND(ISNUMBER('Emissions (start here)'!H179),ISNUMBER(Dispersion!$D$11)),'Emissions (start here)'!H179*2000*453.59/8760/3600*Dispersion!$D$11,0)</f>
        <v>0</v>
      </c>
      <c r="O179" s="74">
        <f>IF(AND(ISNUMBER('Emissions (start here)'!I179),ISNUMBER(Dispersion!$E$8)),'Emissions (start here)'!I179*453.59/3600*Dispersion!$E$8,0)</f>
        <v>0</v>
      </c>
      <c r="P179" s="74">
        <f>IF(AND(ISNUMBER('Emissions (start here)'!I179),ISNUMBER(Dispersion!$E$9)),'Emissions (start here)'!I179*453.59/3600*Dispersion!$E$9,0)</f>
        <v>0</v>
      </c>
      <c r="Q179" s="74">
        <f>IF(AND(ISNUMBER('Emissions (start here)'!J179),ISNUMBER(Dispersion!$E$10)),'Emissions (start here)'!J179*2000*453.59/8760/3600*Dispersion!$E$10,0)</f>
        <v>0</v>
      </c>
      <c r="R179" s="74">
        <f>IF(AND(ISNUMBER('Emissions (start here)'!J179),ISNUMBER(Dispersion!$E$11)),'Emissions (start here)'!J179*2000*453.59/8760/3600*Dispersion!$E$11,0)</f>
        <v>0</v>
      </c>
      <c r="S179" s="74">
        <f>IF(AND(ISNUMBER('Emissions (start here)'!K179),ISNUMBER(Dispersion!$F$8)),'Emissions (start here)'!K179*453.59/3600*Dispersion!$F$8,0)</f>
        <v>0</v>
      </c>
      <c r="T179" s="74">
        <f>IF(AND(ISNUMBER('Emissions (start here)'!K179),ISNUMBER(Dispersion!$F$9)),'Emissions (start here)'!K179*453.59/3600*Dispersion!$F$9,0)</f>
        <v>0</v>
      </c>
      <c r="U179" s="74">
        <f>IF(AND(ISNUMBER('Emissions (start here)'!L179),ISNUMBER(Dispersion!$F$10)),'Emissions (start here)'!L179*2000*453.59/8760/3600*Dispersion!$F$10,0)</f>
        <v>0</v>
      </c>
      <c r="V179" s="74">
        <f>IF(AND(ISNUMBER('Emissions (start here)'!L179),ISNUMBER(Dispersion!$F$11)),'Emissions (start here)'!L179*2000*453.59/8760/3600*Dispersion!$F$11,0)</f>
        <v>0</v>
      </c>
      <c r="W179" s="74">
        <f>IF(AND(ISNUMBER('Emissions (start here)'!M179),ISNUMBER(Dispersion!$G$8)),'Emissions (start here)'!M179*453.59/3600*Dispersion!$G$8,0)</f>
        <v>0</v>
      </c>
      <c r="X179" s="74">
        <f>IF(AND(ISNUMBER('Emissions (start here)'!M179),ISNUMBER(Dispersion!$G$9)),'Emissions (start here)'!M179*453.59/3600*Dispersion!$G$9,0)</f>
        <v>0</v>
      </c>
      <c r="Y179" s="74">
        <f>IF(AND(ISNUMBER('Emissions (start here)'!N179),ISNUMBER(Dispersion!$G$10)),'Emissions (start here)'!N179*2000*453.59/8760/3600*Dispersion!$G$10,0)</f>
        <v>0</v>
      </c>
      <c r="Z179" s="74">
        <f>IF(AND(ISNUMBER('Emissions (start here)'!N179),ISNUMBER(Dispersion!$G$11)),'Emissions (start here)'!N179*2000*453.59/8760/3600*Dispersion!$G$11,0)</f>
        <v>0</v>
      </c>
      <c r="AA179" s="74">
        <f>IF(AND(ISNUMBER('Emissions (start here)'!O179),ISNUMBER(Dispersion!$H$8)),'Emissions (start here)'!O179*453.59/3600*Dispersion!$H$8,0)</f>
        <v>0</v>
      </c>
      <c r="AB179" s="74">
        <f>IF(AND(ISNUMBER('Emissions (start here)'!O179),ISNUMBER(Dispersion!$H$9)),'Emissions (start here)'!O179*453.59/3600*Dispersion!$H$9,0)</f>
        <v>0</v>
      </c>
      <c r="AC179" s="74">
        <f>IF(AND(ISNUMBER('Emissions (start here)'!P179),ISNUMBER(Dispersion!$H$10)),'Emissions (start here)'!P179*2000*453.59/8760/3600*Dispersion!$H$10,0)</f>
        <v>0</v>
      </c>
      <c r="AD179" s="74">
        <f>IF(AND(ISNUMBER('Emissions (start here)'!P179),ISNUMBER(Dispersion!$H$11)),'Emissions (start here)'!P179*2000*453.59/8760/3600*Dispersion!$H$11,0)</f>
        <v>0</v>
      </c>
      <c r="AE179" s="74">
        <f>IF(AND(ISNUMBER('Emissions (start here)'!Q179),ISNUMBER(Dispersion!$I$8)),'Emissions (start here)'!Q179*453.59/3600*Dispersion!$I$8,0)</f>
        <v>0</v>
      </c>
      <c r="AF179" s="74">
        <f>IF(AND(ISNUMBER('Emissions (start here)'!Q179),ISNUMBER(Dispersion!$I$9)),'Emissions (start here)'!Q179*453.59/3600*Dispersion!$I$9,0)</f>
        <v>0</v>
      </c>
      <c r="AG179" s="74">
        <f>IF(AND(ISNUMBER('Emissions (start here)'!R179),ISNUMBER(Dispersion!$I$10)),'Emissions (start here)'!R179*2000*453.59/8760/3600*Dispersion!$I$10,0)</f>
        <v>0</v>
      </c>
      <c r="AH179" s="74">
        <f>IF(AND(ISNUMBER('Emissions (start here)'!R179),ISNUMBER(Dispersion!$I$11)),'Emissions (start here)'!R179*2000*453.59/8760/3600*Dispersion!$I$11,0)</f>
        <v>0</v>
      </c>
      <c r="AI179" s="74">
        <f>IF(AND(ISNUMBER('Emissions (start here)'!S179),ISNUMBER(Dispersion!$J$8)),'Emissions (start here)'!S179*453.59/3600*Dispersion!$J$8,0)</f>
        <v>0</v>
      </c>
      <c r="AJ179" s="74">
        <f>IF(AND(ISNUMBER('Emissions (start here)'!S179),ISNUMBER(Dispersion!$J$9)),'Emissions (start here)'!S179*453.59/3600*Dispersion!$J$9,0)</f>
        <v>0</v>
      </c>
      <c r="AK179" s="74">
        <f>IF(AND(ISNUMBER('Emissions (start here)'!T179),ISNUMBER(Dispersion!$J$10)),'Emissions (start here)'!T179*2000*453.59/8760/3600*Dispersion!$J$10,0)</f>
        <v>0</v>
      </c>
      <c r="AL179" s="74">
        <f>IF(AND(ISNUMBER('Emissions (start here)'!T179),ISNUMBER(Dispersion!$J$11)),'Emissions (start here)'!T179*2000*453.59/8760/3600*Dispersion!$J$11,0)</f>
        <v>0</v>
      </c>
      <c r="AM179" s="74">
        <f>IF(AND(ISNUMBER('Emissions (start here)'!U179),ISNUMBER(Dispersion!$K$8)),'Emissions (start here)'!U179*453.59/3600*Dispersion!$K$8,0)</f>
        <v>0</v>
      </c>
      <c r="AN179" s="74">
        <f>IF(AND(ISNUMBER('Emissions (start here)'!U179),ISNUMBER(Dispersion!$K$9)),'Emissions (start here)'!U179*453.59/3600*Dispersion!$K$9,0)</f>
        <v>0</v>
      </c>
      <c r="AO179" s="74">
        <f>IF(AND(ISNUMBER('Emissions (start here)'!V179),ISNUMBER(Dispersion!$K$10)),'Emissions (start here)'!V179*2000*453.59/8760/3600*Dispersion!$K$10,0)</f>
        <v>0</v>
      </c>
      <c r="AP179" s="74">
        <f>IF(AND(ISNUMBER('Emissions (start here)'!V179),ISNUMBER(Dispersion!$K$11)),'Emissions (start here)'!V179*2000*453.59/8760/3600*Dispersion!$K$11,0)</f>
        <v>0</v>
      </c>
      <c r="AQ179" s="74">
        <f>IF(AND(ISNUMBER('Emissions (start here)'!W179),ISNUMBER(Dispersion!$L$8)),'Emissions (start here)'!W179*453.59/3600*Dispersion!$L$8,0)</f>
        <v>0</v>
      </c>
      <c r="AR179" s="74">
        <f>IF(AND(ISNUMBER('Emissions (start here)'!W179),ISNUMBER(Dispersion!$L$9)),'Emissions (start here)'!W179*453.59/3600*Dispersion!$L$9,0)</f>
        <v>0</v>
      </c>
      <c r="AS179" s="74">
        <f>IF(AND(ISNUMBER('Emissions (start here)'!X179),ISNUMBER(Dispersion!$L$10)),'Emissions (start here)'!X179*2000*453.59/8760/3600*Dispersion!$L$10,0)</f>
        <v>0</v>
      </c>
      <c r="AT179" s="74">
        <f>IF(AND(ISNUMBER('Emissions (start here)'!X179),ISNUMBER(Dispersion!$L$11)),'Emissions (start here)'!X179*2000*453.59/8760/3600*Dispersion!$L$11,0)</f>
        <v>0</v>
      </c>
      <c r="AU179" s="74">
        <f>IF(AND(ISNUMBER('Emissions (start here)'!Y179),ISNUMBER(Dispersion!$M$8)),'Emissions (start here)'!Y179*453.59/3600*Dispersion!$M$8,0)</f>
        <v>0</v>
      </c>
      <c r="AV179" s="74">
        <f>IF(AND(ISNUMBER('Emissions (start here)'!Y179),ISNUMBER(Dispersion!$M$9)),'Emissions (start here)'!Y179*453.59/3600*Dispersion!$M$9,0)</f>
        <v>0</v>
      </c>
      <c r="AW179" s="74">
        <f>IF(AND(ISNUMBER('Emissions (start here)'!Z179),ISNUMBER(Dispersion!$M$10)),'Emissions (start here)'!Z179*2000*453.59/8760/3600*Dispersion!$M$10,0)</f>
        <v>0</v>
      </c>
      <c r="AX179" s="74">
        <f>IF(AND(ISNUMBER('Emissions (start here)'!Z179),ISNUMBER(Dispersion!$M$11)),'Emissions (start here)'!Z179*2000*453.59/8760/3600*Dispersion!$M$11,0)</f>
        <v>0</v>
      </c>
      <c r="AY179" s="74">
        <f>IF(AND(ISNUMBER('Emissions (start here)'!AA179),ISNUMBER(Dispersion!$N$8)),'Emissions (start here)'!AA179*453.59/3600*Dispersion!$N$8,0)</f>
        <v>0</v>
      </c>
      <c r="AZ179" s="74">
        <f>IF(AND(ISNUMBER('Emissions (start here)'!AA179),ISNUMBER(Dispersion!$N$9)),'Emissions (start here)'!AA179*453.59/3600*Dispersion!$N$9,0)</f>
        <v>0</v>
      </c>
      <c r="BA179" s="74">
        <f>IF(AND(ISNUMBER('Emissions (start here)'!AB179),ISNUMBER(Dispersion!$N$10)),'Emissions (start here)'!AB179*2000*453.59/8760/3600*Dispersion!$N$10,0)</f>
        <v>0</v>
      </c>
      <c r="BB179" s="74">
        <f>IF(AND(ISNUMBER('Emissions (start here)'!AB179),ISNUMBER(Dispersion!$N$11)),'Emissions (start here)'!AB179*2000*453.59/8760/3600*Dispersion!$N$11,0)</f>
        <v>0</v>
      </c>
      <c r="BC179" s="74">
        <f>IF(AND(ISNUMBER('Emissions (start here)'!AC179),ISNUMBER(Dispersion!$O$8)),'Emissions (start here)'!AC179*453.59/3600*Dispersion!$O$8,0)</f>
        <v>0</v>
      </c>
      <c r="BD179" s="74">
        <f>IF(AND(ISNUMBER('Emissions (start here)'!AC179),ISNUMBER(Dispersion!$O$9)),'Emissions (start here)'!AC179*453.59/3600*Dispersion!$O$9,0)</f>
        <v>0</v>
      </c>
      <c r="BE179" s="74">
        <f>IF(AND(ISNUMBER('Emissions (start here)'!AD179),ISNUMBER(Dispersion!$O$10)),'Emissions (start here)'!AD179*2000*453.59/8760/3600*Dispersion!$O$10,0)</f>
        <v>0</v>
      </c>
      <c r="BF179" s="74">
        <f>IF(AND(ISNUMBER('Emissions (start here)'!AD179),ISNUMBER(Dispersion!$O$11)),'Emissions (start here)'!AD179*2000*453.59/8760/3600*Dispersion!$O$11,0)</f>
        <v>0</v>
      </c>
      <c r="BG179" s="74">
        <f>IF(AND(ISNUMBER('Emissions (start here)'!AE179),ISNUMBER(Dispersion!$P$8)),'Emissions (start here)'!AE179*453.59/3600*Dispersion!$P$8,0)</f>
        <v>0</v>
      </c>
      <c r="BH179" s="74">
        <f>IF(AND(ISNUMBER('Emissions (start here)'!AE179),ISNUMBER(Dispersion!$P$9)),'Emissions (start here)'!AE179*453.59/3600*Dispersion!$P$9,0)</f>
        <v>0</v>
      </c>
      <c r="BI179" s="74">
        <f>IF(AND(ISNUMBER('Emissions (start here)'!AF179),ISNUMBER(Dispersion!$P$10)),'Emissions (start here)'!AF179*2000*453.59/8760/3600*Dispersion!$P$10,0)</f>
        <v>0</v>
      </c>
      <c r="BJ179" s="74">
        <f>IF(AND(ISNUMBER('Emissions (start here)'!AF179),ISNUMBER(Dispersion!$P$11)),'Emissions (start here)'!AF179*2000*453.59/8760/3600*Dispersion!$P$11,0)</f>
        <v>0</v>
      </c>
      <c r="BK179" s="74">
        <f>IF(AND(ISNUMBER('Emissions (start here)'!AG179),ISNUMBER(Dispersion!$Q$8)),'Emissions (start here)'!AG179*453.59/3600*Dispersion!$Q$8,0)</f>
        <v>0</v>
      </c>
      <c r="BL179" s="74">
        <f>IF(AND(ISNUMBER('Emissions (start here)'!AG179),ISNUMBER(Dispersion!$Q$9)),'Emissions (start here)'!AG179*453.59/3600*Dispersion!$Q$9,0)</f>
        <v>0</v>
      </c>
      <c r="BM179" s="74">
        <f>IF(AND(ISNUMBER('Emissions (start here)'!AH179),ISNUMBER(Dispersion!$Q$10)),'Emissions (start here)'!AH179*2000*453.59/8760/3600*Dispersion!$Q$10,0)</f>
        <v>0</v>
      </c>
      <c r="BN179" s="74">
        <f>IF(AND(ISNUMBER('Emissions (start here)'!AH179),ISNUMBER(Dispersion!$Q$11)),'Emissions (start here)'!AH179*2000*453.59/8760/3600*Dispersion!$Q$11,0)</f>
        <v>0</v>
      </c>
      <c r="BO179" s="74">
        <f>IF(AND(ISNUMBER('Emissions (start here)'!AI179),ISNUMBER(Dispersion!$R$8)),'Emissions (start here)'!AI179*453.59/3600*Dispersion!$R$8,0)</f>
        <v>0</v>
      </c>
      <c r="BP179" s="74">
        <f>IF(AND(ISNUMBER('Emissions (start here)'!AI179),ISNUMBER(Dispersion!$R$9)),'Emissions (start here)'!AI179*453.59/3600*Dispersion!$R$9,0)</f>
        <v>0</v>
      </c>
      <c r="BQ179" s="74">
        <f>IF(AND(ISNUMBER('Emissions (start here)'!AJ179),ISNUMBER(Dispersion!$R$10)),'Emissions (start here)'!AJ179*2000*453.59/8760/3600*Dispersion!$R$10,0)</f>
        <v>0</v>
      </c>
      <c r="BR179" s="74">
        <f>IF(AND(ISNUMBER('Emissions (start here)'!AJ179),ISNUMBER(Dispersion!$R$11)),'Emissions (start here)'!AJ179*2000*453.59/8760/3600*Dispersion!$R$11,0)</f>
        <v>0</v>
      </c>
      <c r="BS179" s="74">
        <f>IF(AND(ISNUMBER('Emissions (start here)'!AK179),ISNUMBER(Dispersion!$S$8)),'Emissions (start here)'!AK179*453.59/3600*Dispersion!$S$8,0)</f>
        <v>0</v>
      </c>
      <c r="BT179" s="74">
        <f>IF(AND(ISNUMBER('Emissions (start here)'!AK179),ISNUMBER(Dispersion!$S$9)),'Emissions (start here)'!AK179*453.59/3600*Dispersion!$S$9,0)</f>
        <v>0</v>
      </c>
      <c r="BU179" s="74">
        <f>IF(AND(ISNUMBER('Emissions (start here)'!AL179),ISNUMBER(Dispersion!$S$10)),'Emissions (start here)'!AL179*2000*453.59/8760/3600*Dispersion!$S$10,0)</f>
        <v>0</v>
      </c>
      <c r="BV179" s="74">
        <f>IF(AND(ISNUMBER('Emissions (start here)'!AL179),ISNUMBER(Dispersion!$S$11)),'Emissions (start here)'!AL179*2000*453.59/8760/3600*Dispersion!$S$11,0)</f>
        <v>0</v>
      </c>
      <c r="BW179" s="74">
        <f>IF(AND(ISNUMBER('Emissions (start here)'!AM179),ISNUMBER(Dispersion!$T$8)),'Emissions (start here)'!AM179*453.59/3600*Dispersion!$T$8,0)</f>
        <v>0</v>
      </c>
      <c r="BX179" s="74">
        <f>IF(AND(ISNUMBER('Emissions (start here)'!AM179),ISNUMBER(Dispersion!$T$9)),'Emissions (start here)'!AM179*453.59/3600*Dispersion!$T$9,0)</f>
        <v>0</v>
      </c>
      <c r="BY179" s="74">
        <f>IF(AND(ISNUMBER('Emissions (start here)'!AN179),ISNUMBER(Dispersion!$T$10)),'Emissions (start here)'!AN179*2000*453.59/8760/3600*Dispersion!$T$10,0)</f>
        <v>0</v>
      </c>
      <c r="BZ179" s="74">
        <f>IF(AND(ISNUMBER('Emissions (start here)'!AN179),ISNUMBER(Dispersion!$T$11)),'Emissions (start here)'!AN179*2000*453.59/8760/3600*Dispersion!$T$11,0)</f>
        <v>0</v>
      </c>
      <c r="CA179" s="74">
        <f>IF(AND(ISNUMBER('Emissions (start here)'!AO179),ISNUMBER(Dispersion!$U$8)),'Emissions (start here)'!AO179*453.59/3600*Dispersion!$U$8,0)</f>
        <v>0</v>
      </c>
      <c r="CB179" s="74">
        <f>IF(AND(ISNUMBER('Emissions (start here)'!AO179),ISNUMBER(Dispersion!$U$9)),'Emissions (start here)'!AO179*453.59/3600*Dispersion!$U$9,0)</f>
        <v>0</v>
      </c>
      <c r="CC179" s="74">
        <f>IF(AND(ISNUMBER('Emissions (start here)'!AP179),ISNUMBER(Dispersion!$U$10)),'Emissions (start here)'!AP179*2000*453.59/8760/3600*Dispersion!$U$10,0)</f>
        <v>0</v>
      </c>
      <c r="CD179" s="74">
        <f>IF(AND(ISNUMBER('Emissions (start here)'!AP179),ISNUMBER(Dispersion!$U$11)),'Emissions (start here)'!AP179*2000*453.59/8760/3600*Dispersion!$U$11,0)</f>
        <v>0</v>
      </c>
      <c r="CE179" s="74">
        <f>IF(AND(ISNUMBER('Emissions (start here)'!AQ179),ISNUMBER(Dispersion!$V$8)),'Emissions (start here)'!AQ179*453.59/3600*Dispersion!$V$8,0)</f>
        <v>0</v>
      </c>
      <c r="CF179" s="74">
        <f>IF(AND(ISNUMBER('Emissions (start here)'!AQ179),ISNUMBER(Dispersion!$V$9)),'Emissions (start here)'!AQ179*453.59/3600*Dispersion!$V$9,0)</f>
        <v>0</v>
      </c>
      <c r="CG179" s="74">
        <f>IF(AND(ISNUMBER('Emissions (start here)'!AR179),ISNUMBER(Dispersion!$V$10)),'Emissions (start here)'!AR179*2000*453.59/8760/3600*Dispersion!$V$10,0)</f>
        <v>0</v>
      </c>
      <c r="CH179" s="74">
        <f>IF(AND(ISNUMBER('Emissions (start here)'!AR179),ISNUMBER(Dispersion!$V$11)),'Emissions (start here)'!AR179*2000*453.59/8760/3600*Dispersion!$V$11,0)</f>
        <v>0</v>
      </c>
      <c r="CI179" s="74">
        <f>IF(AND(ISNUMBER('Emissions (start here)'!AS179),ISNUMBER(Dispersion!$W$8)),'Emissions (start here)'!AS179*453.59/3600*Dispersion!$W$8,0)</f>
        <v>0</v>
      </c>
      <c r="CJ179" s="74">
        <f>IF(AND(ISNUMBER('Emissions (start here)'!AS179),ISNUMBER(Dispersion!$W$9)),'Emissions (start here)'!AS179*453.59/3600*Dispersion!$W$9,0)</f>
        <v>0</v>
      </c>
      <c r="CK179" s="74">
        <f>IF(AND(ISNUMBER('Emissions (start here)'!AT179),ISNUMBER(Dispersion!$W$10)),'Emissions (start here)'!AT179*2000*453.59/8760/3600*Dispersion!$W$10,0)</f>
        <v>0</v>
      </c>
      <c r="CL179" s="74">
        <f>IF(AND(ISNUMBER('Emissions (start here)'!AT179),ISNUMBER(Dispersion!$W$11)),'Emissions (start here)'!AT179*2000*453.59/8760/3600*Dispersion!$W$11,0)</f>
        <v>0</v>
      </c>
      <c r="CM179" s="74">
        <f>IF(AND(ISNUMBER('Emissions (start here)'!AU179),ISNUMBER(Dispersion!$X$8)),'Emissions (start here)'!AU179*453.59/3600*Dispersion!$X$8,0)</f>
        <v>0</v>
      </c>
      <c r="CN179" s="74">
        <f>IF(AND(ISNUMBER('Emissions (start here)'!AU179),ISNUMBER(Dispersion!$X$9)),'Emissions (start here)'!AU179*453.59/3600*Dispersion!$X$9,0)</f>
        <v>0</v>
      </c>
      <c r="CO179" s="74">
        <f>IF(AND(ISNUMBER('Emissions (start here)'!AV179),ISNUMBER(Dispersion!$X$10)),'Emissions (start here)'!AV179*2000*453.59/8760/3600*Dispersion!$X$10,0)</f>
        <v>0</v>
      </c>
      <c r="CP179" s="74">
        <f>IF(AND(ISNUMBER('Emissions (start here)'!AV179),ISNUMBER(Dispersion!$X$11)),'Emissions (start here)'!AV179*2000*453.59/8760/3600*Dispersion!$X$11,0)</f>
        <v>0</v>
      </c>
      <c r="CQ179" s="74">
        <f>IF(AND(ISNUMBER('Emissions (start here)'!AW179),ISNUMBER(Dispersion!$Y$8)),'Emissions (start here)'!AW179*453.59/3600*Dispersion!$Y$8,0)</f>
        <v>0</v>
      </c>
      <c r="CR179" s="74">
        <f>IF(AND(ISNUMBER('Emissions (start here)'!AW179),ISNUMBER(Dispersion!$Y$9)),'Emissions (start here)'!AW179*453.59/3600*Dispersion!$Y$9,0)</f>
        <v>0</v>
      </c>
      <c r="CS179" s="74">
        <f>IF(AND(ISNUMBER('Emissions (start here)'!AX179),ISNUMBER(Dispersion!$Y$10)),'Emissions (start here)'!AX179*2000*453.59/8760/3600*Dispersion!$Y$10,0)</f>
        <v>0</v>
      </c>
      <c r="CT179" s="74">
        <f>IF(AND(ISNUMBER('Emissions (start here)'!AX179),ISNUMBER(Dispersion!$Y$11)),'Emissions (start here)'!AX179*2000*453.59/8760/3600*Dispersion!$Y$11,0)</f>
        <v>0</v>
      </c>
      <c r="CU179" s="74">
        <f>IF(AND(ISNUMBER('Emissions (start here)'!AY179),ISNUMBER(Dispersion!$Z$8)),'Emissions (start here)'!AY179*453.59/3600*Dispersion!$Z$8,0)</f>
        <v>0</v>
      </c>
      <c r="CV179" s="74">
        <f>IF(AND(ISNUMBER('Emissions (start here)'!AY179),ISNUMBER(Dispersion!$Z$9)),'Emissions (start here)'!AY179*453.59/3600*Dispersion!$Z$9,0)</f>
        <v>0</v>
      </c>
      <c r="CW179" s="74">
        <f>IF(AND(ISNUMBER('Emissions (start here)'!AZ179),ISNUMBER(Dispersion!$Z$10)),'Emissions (start here)'!AZ179*2000*453.59/8760/3600*Dispersion!$Z$10,0)</f>
        <v>0</v>
      </c>
      <c r="CX179" s="74">
        <f>IF(AND(ISNUMBER('Emissions (start here)'!AZ179),ISNUMBER(Dispersion!$Z$11)),'Emissions (start here)'!AZ179*2000*453.59/8760/3600*Dispersion!$Z$11,0)</f>
        <v>0</v>
      </c>
      <c r="CY179" s="74">
        <f>IF(AND(ISNUMBER('Emissions (start here)'!BA179),ISNUMBER(Dispersion!$AA$8)),'Emissions (start here)'!BA179*453.59/3600*Dispersion!$AA$8,0)</f>
        <v>0</v>
      </c>
      <c r="CZ179" s="74">
        <f>IF(AND(ISNUMBER('Emissions (start here)'!BA179),ISNUMBER(Dispersion!$AA$9)),'Emissions (start here)'!BA179*453.59/3600*Dispersion!$AA$9,0)</f>
        <v>0</v>
      </c>
      <c r="DA179" s="74">
        <f>IF(AND(ISNUMBER('Emissions (start here)'!BB179),ISNUMBER(Dispersion!$AA$10)),'Emissions (start here)'!BB179*2000*453.59/8760/3600*Dispersion!$AA$10,0)</f>
        <v>0</v>
      </c>
      <c r="DB179" s="74">
        <f>IF(AND(ISNUMBER('Emissions (start here)'!BB179),ISNUMBER(Dispersion!$AA$11)),'Emissions (start here)'!BB179*2000*453.59/8760/3600*Dispersion!$AA$11,0)</f>
        <v>0</v>
      </c>
      <c r="DC179" s="74">
        <f>IF(AND(ISNUMBER('Emissions (start here)'!BC179),ISNUMBER(Dispersion!$AB$8)),'Emissions (start here)'!BC179*453.59/3600*Dispersion!$AB$8,0)</f>
        <v>0</v>
      </c>
      <c r="DD179" s="74">
        <f>IF(AND(ISNUMBER('Emissions (start here)'!BC179),ISNUMBER(Dispersion!$AB$9)),'Emissions (start here)'!BC179*453.59/3600*Dispersion!$AB$9,0)</f>
        <v>0</v>
      </c>
      <c r="DE179" s="74">
        <f>IF(AND(ISNUMBER('Emissions (start here)'!BD179),ISNUMBER(Dispersion!$AB$10)),'Emissions (start here)'!BD179*2000*453.59/8760/3600*Dispersion!$AB$10,0)</f>
        <v>0</v>
      </c>
      <c r="DF179" s="74">
        <f>IF(AND(ISNUMBER('Emissions (start here)'!BD179),ISNUMBER(Dispersion!$AB$11)),'Emissions (start here)'!BD179*2000*453.59/8760/3600*Dispersion!$AB$11,0)</f>
        <v>0</v>
      </c>
      <c r="DG179" s="74">
        <f>IF(AND(ISNUMBER('Emissions (start here)'!BE179),ISNUMBER(Dispersion!$AC$8)),'Emissions (start here)'!BE179*453.59/3600*Dispersion!$AC$8,0)</f>
        <v>0</v>
      </c>
      <c r="DH179" s="74">
        <f>IF(AND(ISNUMBER('Emissions (start here)'!BE179),ISNUMBER(Dispersion!$AC$9)),'Emissions (start here)'!BE179*453.59/3600*Dispersion!$AC$9,0)</f>
        <v>0</v>
      </c>
      <c r="DI179" s="74">
        <f>IF(AND(ISNUMBER('Emissions (start here)'!BF179),ISNUMBER(Dispersion!$AC$10)),'Emissions (start here)'!BF179*2000*453.59/8760/3600*Dispersion!$AC$10,0)</f>
        <v>0</v>
      </c>
      <c r="DJ179" s="74">
        <f>IF(AND(ISNUMBER('Emissions (start here)'!BF179),ISNUMBER(Dispersion!$AC$11)),'Emissions (start here)'!BF179*2000*453.59/8760/3600*Dispersion!$AC$11,0)</f>
        <v>0</v>
      </c>
      <c r="DK179" s="74">
        <f>IF(AND(ISNUMBER('Emissions (start here)'!BG179),ISNUMBER(Dispersion!$AD$8)),'Emissions (start here)'!BG179*453.59/3600*Dispersion!$AD$8,0)</f>
        <v>0</v>
      </c>
      <c r="DL179" s="74">
        <f>IF(AND(ISNUMBER('Emissions (start here)'!BG179),ISNUMBER(Dispersion!$AD$9)),'Emissions (start here)'!BG179*453.59/3600*Dispersion!$AD$9,0)</f>
        <v>0</v>
      </c>
      <c r="DM179" s="74">
        <f>IF(AND(ISNUMBER('Emissions (start here)'!BH179),ISNUMBER(Dispersion!$AD$10)),'Emissions (start here)'!BH179*2000*453.59/8760/3600*Dispersion!$AD$10,0)</f>
        <v>0</v>
      </c>
      <c r="DN179" s="74">
        <f>IF(AND(ISNUMBER('Emissions (start here)'!BH179),ISNUMBER(Dispersion!$AD$11)),'Emissions (start here)'!BH179*2000*453.59/8760/3600*Dispersion!$AD$11,0)</f>
        <v>0</v>
      </c>
      <c r="DO179" s="74">
        <f>IF(AND(ISNUMBER('Emissions (start here)'!BI179),ISNUMBER(Dispersion!$AE$8)),'Emissions (start here)'!BI179*453.59/3600*Dispersion!$AE$8,0)</f>
        <v>0</v>
      </c>
      <c r="DP179" s="74">
        <f>IF(AND(ISNUMBER('Emissions (start here)'!BI179),ISNUMBER(Dispersion!$AE$9)),'Emissions (start here)'!BI179*453.59/3600*Dispersion!$AE$9,0)</f>
        <v>0</v>
      </c>
      <c r="DQ179" s="74">
        <f>IF(AND(ISNUMBER('Emissions (start here)'!BJ179),ISNUMBER(Dispersion!$AE$10)),'Emissions (start here)'!BJ179*2000*453.59/8760/3600*Dispersion!$AE$10,0)</f>
        <v>0</v>
      </c>
      <c r="DR179" s="74">
        <f>IF(AND(ISNUMBER('Emissions (start here)'!BJ179),ISNUMBER(Dispersion!$AE$11)),'Emissions (start here)'!BJ179*2000*453.59/8760/3600*Dispersion!$AE$11,0)</f>
        <v>0</v>
      </c>
      <c r="DS179" s="74">
        <f>IF(AND(ISNUMBER('Emissions (start here)'!BK179),ISNUMBER(Dispersion!$AF$8)),'Emissions (start here)'!BK179*453.59/3600*Dispersion!$AF$8,0)</f>
        <v>0</v>
      </c>
      <c r="DT179" s="74">
        <f>IF(AND(ISNUMBER('Emissions (start here)'!BK179),ISNUMBER(Dispersion!$AF$9)),'Emissions (start here)'!BK179*453.59/3600*Dispersion!$AF$9,0)</f>
        <v>0</v>
      </c>
      <c r="DU179" s="74">
        <f>IF(AND(ISNUMBER('Emissions (start here)'!BL179),ISNUMBER(Dispersion!$AF$10)),'Emissions (start here)'!BL179*2000*453.59/8760/3600*Dispersion!$AF$10,0)</f>
        <v>0</v>
      </c>
      <c r="DV179" s="74">
        <f>IF(AND(ISNUMBER('Emissions (start here)'!BL179),ISNUMBER(Dispersion!$AF$11)),'Emissions (start here)'!BL179*2000*453.59/8760/3600*Dispersion!$AF$11,0)</f>
        <v>0</v>
      </c>
      <c r="DW179" s="74">
        <f>IF(AND(ISNUMBER('Emissions (start here)'!BM179),ISNUMBER(Dispersion!$AG$8)),'Emissions (start here)'!BM179*453.59/3600*Dispersion!$AG$8,0)</f>
        <v>0</v>
      </c>
      <c r="DX179" s="74">
        <f>IF(AND(ISNUMBER('Emissions (start here)'!BM179),ISNUMBER(Dispersion!$AG$9)),'Emissions (start here)'!BM179*453.59/3600*Dispersion!$AG$9,0)</f>
        <v>0</v>
      </c>
      <c r="DY179" s="74">
        <f>IF(AND(ISNUMBER('Emissions (start here)'!BN179),ISNUMBER(Dispersion!$AG$10)),'Emissions (start here)'!BN179*2000*453.59/8760/3600*Dispersion!$AG$10,0)</f>
        <v>0</v>
      </c>
      <c r="DZ179" s="74">
        <f>IF(AND(ISNUMBER('Emissions (start here)'!BN179),ISNUMBER(Dispersion!$AG$11)),'Emissions (start here)'!BN179*2000*453.59/8760/3600*Dispersion!$AG$11,0)</f>
        <v>0</v>
      </c>
      <c r="EA179" s="74">
        <f>IF(AND(ISNUMBER('Emissions (start here)'!BO179),ISNUMBER(Dispersion!$AH$8)),'Emissions (start here)'!BO179*453.59/3600*Dispersion!$AH$8,0)</f>
        <v>0</v>
      </c>
      <c r="EB179" s="74">
        <f>IF(AND(ISNUMBER('Emissions (start here)'!BO179),ISNUMBER(Dispersion!$AH$9)),'Emissions (start here)'!BO179*453.59/3600*Dispersion!$AH$9,0)</f>
        <v>0</v>
      </c>
      <c r="EC179" s="74">
        <f>IF(AND(ISNUMBER('Emissions (start here)'!BP179),ISNUMBER(Dispersion!$AH$10)),'Emissions (start here)'!BP179*2000*453.59/8760/3600*Dispersion!$AH$10,0)</f>
        <v>0</v>
      </c>
      <c r="ED179" s="74">
        <f>IF(AND(ISNUMBER('Emissions (start here)'!BP179),ISNUMBER(Dispersion!$AH$11)),'Emissions (start here)'!BP179*2000*453.59/8760/3600*Dispersion!$AH$11,0)</f>
        <v>0</v>
      </c>
      <c r="EE179" s="74">
        <f>IF(AND(ISNUMBER('Emissions (start here)'!BQ179),ISNUMBER(Dispersion!$AI$8)),'Emissions (start here)'!BQ179*453.59/3600*Dispersion!$AI$8,0)</f>
        <v>0</v>
      </c>
      <c r="EF179" s="74">
        <f>IF(AND(ISNUMBER('Emissions (start here)'!BQ179),ISNUMBER(Dispersion!$AI$9)),'Emissions (start here)'!BQ179*453.59/3600*Dispersion!$AI$9,0)</f>
        <v>0</v>
      </c>
      <c r="EG179" s="74">
        <f>IF(AND(ISNUMBER('Emissions (start here)'!BR179),ISNUMBER(Dispersion!$AI$10)),'Emissions (start here)'!BR179*2000*453.59/8760/3600*Dispersion!$AI$10,0)</f>
        <v>0</v>
      </c>
      <c r="EH179" s="74">
        <f>IF(AND(ISNUMBER('Emissions (start here)'!BR179),ISNUMBER(Dispersion!$AI$11)),'Emissions (start here)'!BR179*2000*453.59/8760/3600*Dispersion!$AI$11,0)</f>
        <v>0</v>
      </c>
      <c r="EI179" s="74">
        <f>IF(AND(ISNUMBER('Emissions (start here)'!BS179),ISNUMBER(Dispersion!$AJ$8)),'Emissions (start here)'!BS179*453.59/3600*Dispersion!$AJ$8,0)</f>
        <v>0</v>
      </c>
      <c r="EJ179" s="74">
        <f>IF(AND(ISNUMBER('Emissions (start here)'!BS179),ISNUMBER(Dispersion!$AJ$9)),'Emissions (start here)'!BS179*453.59/3600*Dispersion!$AJ$9,0)</f>
        <v>0</v>
      </c>
      <c r="EK179" s="74">
        <f>IF(AND(ISNUMBER('Emissions (start here)'!BT179),ISNUMBER(Dispersion!$AJ$10)),'Emissions (start here)'!BT179*2000*453.59/8760/3600*Dispersion!$AJ$10,0)</f>
        <v>0</v>
      </c>
      <c r="EL179" s="74">
        <f>IF(AND(ISNUMBER('Emissions (start here)'!BT179),ISNUMBER(Dispersion!$AJ$11)),'Emissions (start here)'!BT179*2000*453.59/8760/3600*Dispersion!$AJ$11,0)</f>
        <v>0</v>
      </c>
      <c r="EM179" s="74">
        <f>IF(AND(ISNUMBER('Emissions (start here)'!BU179),ISNUMBER(Dispersion!$AK$8)),'Emissions (start here)'!BU179*453.59/3600*Dispersion!$AK$8,0)</f>
        <v>0</v>
      </c>
      <c r="EN179" s="74">
        <f>IF(AND(ISNUMBER('Emissions (start here)'!BU179),ISNUMBER(Dispersion!$AK$9)),'Emissions (start here)'!BU179*453.59/3600*Dispersion!$AK$9,0)</f>
        <v>0</v>
      </c>
      <c r="EO179" s="74">
        <f>IF(AND(ISNUMBER('Emissions (start here)'!BV179),ISNUMBER(Dispersion!$AK$10)),'Emissions (start here)'!BV179*2000*453.59/8760/3600*Dispersion!$AK$10,0)</f>
        <v>0</v>
      </c>
      <c r="EP179" s="74">
        <f>IF(AND(ISNUMBER('Emissions (start here)'!BV179),ISNUMBER(Dispersion!$AK$11)),'Emissions (start here)'!BV179*2000*453.59/8760/3600*Dispersion!$AK$11,0)</f>
        <v>0</v>
      </c>
      <c r="EQ179" s="74">
        <f>IF(AND(ISNUMBER('Emissions (start here)'!BW179),ISNUMBER(Dispersion!$AL$8)),'Emissions (start here)'!BW179*453.59/3600*Dispersion!$AL$8,0)</f>
        <v>0</v>
      </c>
      <c r="ER179" s="74">
        <f>IF(AND(ISNUMBER('Emissions (start here)'!BW179),ISNUMBER(Dispersion!$AL$9)),'Emissions (start here)'!BW179*453.59/3600*Dispersion!$AL$9,0)</f>
        <v>0</v>
      </c>
      <c r="ES179" s="74">
        <f>IF(AND(ISNUMBER('Emissions (start here)'!BX179),ISNUMBER(Dispersion!$AL$10)),'Emissions (start here)'!BX179*2000*453.59/8760/3600*Dispersion!$AL$10,0)</f>
        <v>0</v>
      </c>
      <c r="ET179" s="74">
        <f>IF(AND(ISNUMBER('Emissions (start here)'!BX179),ISNUMBER(Dispersion!$AL$11)),'Emissions (start here)'!BX179*2000*453.59/8760/3600*Dispersion!$AL$11,0)</f>
        <v>0</v>
      </c>
      <c r="EU179" s="74">
        <f>IF(AND(ISNUMBER('Emissions (start here)'!BY179),ISNUMBER(Dispersion!$AM$8)),'Emissions (start here)'!BY179*453.59/3600*Dispersion!$AM$8,0)</f>
        <v>0</v>
      </c>
      <c r="EV179" s="74">
        <f>IF(AND(ISNUMBER('Emissions (start here)'!BY179),ISNUMBER(Dispersion!$AM$9)),'Emissions (start here)'!BY179*453.59/3600*Dispersion!$AM$9,0)</f>
        <v>0</v>
      </c>
      <c r="EW179" s="74">
        <f>IF(AND(ISNUMBER('Emissions (start here)'!BZ179),ISNUMBER(Dispersion!$AM$10)),'Emissions (start here)'!BZ179*2000*453.59/8760/3600*Dispersion!$AM$10,0)</f>
        <v>0</v>
      </c>
      <c r="EX179" s="74">
        <f>IF(AND(ISNUMBER('Emissions (start here)'!BZ179),ISNUMBER(Dispersion!$AM$11)),'Emissions (start here)'!BZ179*2000*453.59/8760/3600*Dispersion!$AM$11,0)</f>
        <v>0</v>
      </c>
      <c r="EY179" s="74">
        <f>IF(AND(ISNUMBER('Emissions (start here)'!CA179),ISNUMBER(Dispersion!$AN$8)),'Emissions (start here)'!CA179*453.59/3600*Dispersion!$AN$8,0)</f>
        <v>0</v>
      </c>
      <c r="EZ179" s="74">
        <f>IF(AND(ISNUMBER('Emissions (start here)'!CA179),ISNUMBER(Dispersion!$AN$9)),'Emissions (start here)'!CA179*453.59/3600*Dispersion!$AN$9,0)</f>
        <v>0</v>
      </c>
      <c r="FA179" s="74">
        <f>IF(AND(ISNUMBER('Emissions (start here)'!CB179),ISNUMBER(Dispersion!$AN$10)),'Emissions (start here)'!CB179*2000*453.59/8760/3600*Dispersion!$AN$10,0)</f>
        <v>0</v>
      </c>
      <c r="FB179" s="74">
        <f>IF(AND(ISNUMBER('Emissions (start here)'!CB179),ISNUMBER(Dispersion!$AN$11)),'Emissions (start here)'!CB179*2000*453.59/8760/3600*Dispersion!$AN$11,0)</f>
        <v>0</v>
      </c>
      <c r="FC179" s="74">
        <f>IF(AND(ISNUMBER('Emissions (start here)'!CC179),ISNUMBER(Dispersion!$AO$8)),'Emissions (start here)'!CC179*453.59/3600*Dispersion!$AO$8,0)</f>
        <v>0</v>
      </c>
      <c r="FD179" s="74">
        <f>IF(AND(ISNUMBER('Emissions (start here)'!CC179),ISNUMBER(Dispersion!$AO$9)),'Emissions (start here)'!CC179*453.59/3600*Dispersion!$AO$9,0)</f>
        <v>0</v>
      </c>
      <c r="FE179" s="74">
        <f>IF(AND(ISNUMBER('Emissions (start here)'!CD179),ISNUMBER(Dispersion!$AO$10)),'Emissions (start here)'!CD179*2000*453.59/8760/3600*Dispersion!$AO$10,0)</f>
        <v>0</v>
      </c>
      <c r="FF179" s="74">
        <f>IF(AND(ISNUMBER('Emissions (start here)'!CD179),ISNUMBER(Dispersion!$AO$11)),'Emissions (start here)'!CD179*2000*453.59/8760/3600*Dispersion!$AO$11,0)</f>
        <v>0</v>
      </c>
      <c r="FG179" s="74">
        <f>IF(AND(ISNUMBER('Emissions (start here)'!CE179),ISNUMBER(Dispersion!$AP$8)),'Emissions (start here)'!CE179*453.59/3600*Dispersion!$AP$8,0)</f>
        <v>0</v>
      </c>
      <c r="FH179" s="74">
        <f>IF(AND(ISNUMBER('Emissions (start here)'!CE179),ISNUMBER(Dispersion!$AP$9)),'Emissions (start here)'!CE179*453.59/3600*Dispersion!$AP$9,0)</f>
        <v>0</v>
      </c>
      <c r="FI179" s="74">
        <f>IF(AND(ISNUMBER('Emissions (start here)'!CF179),ISNUMBER(Dispersion!$AP$10)),'Emissions (start here)'!CF179*2000*453.59/8760/3600*Dispersion!$AP$10,0)</f>
        <v>0</v>
      </c>
      <c r="FJ179" s="74">
        <f>IF(AND(ISNUMBER('Emissions (start here)'!CF179),ISNUMBER(Dispersion!$AP$11)),'Emissions (start here)'!CF179*2000*453.59/8760/3600*Dispersion!$AP$11,0)</f>
        <v>0</v>
      </c>
      <c r="FK179" s="74">
        <f>IF(AND(ISNUMBER('Emissions (start here)'!CG179),ISNUMBER(Dispersion!$AQ$8)),'Emissions (start here)'!CG179*453.59/3600*Dispersion!$AQ$8,0)</f>
        <v>0</v>
      </c>
      <c r="FL179" s="74">
        <f>IF(AND(ISNUMBER('Emissions (start here)'!CG179),ISNUMBER(Dispersion!$AQ$9)),'Emissions (start here)'!CG179*453.59/3600*Dispersion!$AQ$9,0)</f>
        <v>0</v>
      </c>
      <c r="FM179" s="74">
        <f>IF(AND(ISNUMBER('Emissions (start here)'!CH179),ISNUMBER(Dispersion!$AQ$10)),'Emissions (start here)'!CH179*2000*453.59/8760/3600*Dispersion!$AQ$10,0)</f>
        <v>0</v>
      </c>
      <c r="FN179" s="74">
        <f>IF(AND(ISNUMBER('Emissions (start here)'!CH179),ISNUMBER(Dispersion!$AQ$11)),'Emissions (start here)'!CH179*2000*453.59/8760/3600*Dispersion!$AQ$11,0)</f>
        <v>0</v>
      </c>
      <c r="FO179" s="74">
        <f>IF(AND(ISNUMBER('Emissions (start here)'!CI179),ISNUMBER(Dispersion!$AR$8)),'Emissions (start here)'!CI179*453.59/3600*Dispersion!$AR$8,0)</f>
        <v>0</v>
      </c>
      <c r="FP179" s="74">
        <f>IF(AND(ISNUMBER('Emissions (start here)'!CI179),ISNUMBER(Dispersion!$AR$9)),'Emissions (start here)'!CI179*453.59/3600*Dispersion!$AR$9,0)</f>
        <v>0</v>
      </c>
      <c r="FQ179" s="74">
        <f>IF(AND(ISNUMBER('Emissions (start here)'!CJ179),ISNUMBER(Dispersion!$AR$10)),'Emissions (start here)'!CJ179*2000*453.59/8760/3600*Dispersion!$AR$10,0)</f>
        <v>0</v>
      </c>
      <c r="FR179" s="74">
        <f>IF(AND(ISNUMBER('Emissions (start here)'!CJ179),ISNUMBER(Dispersion!$AR$11)),'Emissions (start here)'!CJ179*2000*453.59/8760/3600*Dispersion!$AR$11,0)</f>
        <v>0</v>
      </c>
      <c r="FS179" s="74">
        <f>IF(AND(ISNUMBER('Emissions (start here)'!CK179),ISNUMBER(Dispersion!$AS$8)),'Emissions (start here)'!CK179*453.59/3600*Dispersion!$AS$8,0)</f>
        <v>0</v>
      </c>
      <c r="FT179" s="74">
        <f>IF(AND(ISNUMBER('Emissions (start here)'!CK179),ISNUMBER(Dispersion!$AS$9)),'Emissions (start here)'!CK179*453.59/3600*Dispersion!$AS$9,0)</f>
        <v>0</v>
      </c>
      <c r="FU179" s="74">
        <f>IF(AND(ISNUMBER('Emissions (start here)'!CL179),ISNUMBER(Dispersion!$AS$10)),'Emissions (start here)'!CL179*2000*453.59/8760/3600*Dispersion!$AS$10,0)</f>
        <v>0</v>
      </c>
      <c r="FV179" s="74">
        <f>IF(AND(ISNUMBER('Emissions (start here)'!CL179),ISNUMBER(Dispersion!$AS$11)),'Emissions (start here)'!CL179*2000*453.59/8760/3600*Dispersion!$AS$11,0)</f>
        <v>0</v>
      </c>
      <c r="FW179" s="74">
        <f>IF(AND(ISNUMBER('Emissions (start here)'!CM179),ISNUMBER(Dispersion!$AT$8)),'Emissions (start here)'!CM179*453.59/3600*Dispersion!$AT$8,0)</f>
        <v>0</v>
      </c>
      <c r="FX179" s="74">
        <f>IF(AND(ISNUMBER('Emissions (start here)'!CM179),ISNUMBER(Dispersion!$AT$9)),'Emissions (start here)'!CM179*453.59/3600*Dispersion!$AT$9,0)</f>
        <v>0</v>
      </c>
      <c r="FY179" s="74">
        <f>IF(AND(ISNUMBER('Emissions (start here)'!CN179),ISNUMBER(Dispersion!$AT$10)),'Emissions (start here)'!CN179*2000*453.59/8760/3600*Dispersion!$AT$10,0)</f>
        <v>0</v>
      </c>
      <c r="FZ179" s="74">
        <f>IF(AND(ISNUMBER('Emissions (start here)'!CN179),ISNUMBER(Dispersion!$AT$11)),'Emissions (start here)'!CN179*2000*453.59/8760/3600*Dispersion!$AT$11,0)</f>
        <v>0</v>
      </c>
      <c r="GA179" s="74">
        <f>IF(AND(ISNUMBER('Emissions (start here)'!CO179),ISNUMBER(Dispersion!$AU$8)),'Emissions (start here)'!CO179*453.59/3600*Dispersion!$AU$8,0)</f>
        <v>0</v>
      </c>
      <c r="GB179" s="74">
        <f>IF(AND(ISNUMBER('Emissions (start here)'!CO179),ISNUMBER(Dispersion!$AU$9)),'Emissions (start here)'!CO179*453.59/3600*Dispersion!$AU$9,0)</f>
        <v>0</v>
      </c>
      <c r="GC179" s="74">
        <f>IF(AND(ISNUMBER('Emissions (start here)'!CP179),ISNUMBER(Dispersion!$AU$10)),'Emissions (start here)'!CP179*2000*453.59/8760/3600*Dispersion!$AU$10,0)</f>
        <v>0</v>
      </c>
      <c r="GD179" s="74">
        <f>IF(AND(ISNUMBER('Emissions (start here)'!CP179),ISNUMBER(Dispersion!$AU$11)),'Emissions (start here)'!CP179*2000*453.59/8760/3600*Dispersion!$AU$11,0)</f>
        <v>0</v>
      </c>
      <c r="GE179" s="74">
        <f>IF(AND(ISNUMBER('Emissions (start here)'!CQ179),ISNUMBER(Dispersion!$AV$8)),'Emissions (start here)'!CQ179*453.59/3600*Dispersion!$AV$8,0)</f>
        <v>0</v>
      </c>
      <c r="GF179" s="74">
        <f>IF(AND(ISNUMBER('Emissions (start here)'!CQ179),ISNUMBER(Dispersion!$AV$9)),'Emissions (start here)'!CQ179*453.59/3600*Dispersion!$AV$9,0)</f>
        <v>0</v>
      </c>
      <c r="GG179" s="74">
        <f>IF(AND(ISNUMBER('Emissions (start here)'!CR179),ISNUMBER(Dispersion!$AV$10)),'Emissions (start here)'!CR179*2000*453.59/8760/3600*Dispersion!$AV$10,0)</f>
        <v>0</v>
      </c>
      <c r="GH179" s="74">
        <f>IF(AND(ISNUMBER('Emissions (start here)'!CR179),ISNUMBER(Dispersion!$AV$11)),'Emissions (start here)'!CR179*2000*453.59/8760/3600*Dispersion!$AV$11,0)</f>
        <v>0</v>
      </c>
      <c r="GI179" s="74">
        <f>IF(AND(ISNUMBER('Emissions (start here)'!CS179),ISNUMBER(Dispersion!$AW$8)),'Emissions (start here)'!CS179*453.59/3600*Dispersion!$AW$8,0)</f>
        <v>0</v>
      </c>
      <c r="GJ179" s="74">
        <f>IF(AND(ISNUMBER('Emissions (start here)'!CS179),ISNUMBER(Dispersion!$AW$9)),'Emissions (start here)'!CS179*453.59/3600*Dispersion!$AW$9,0)</f>
        <v>0</v>
      </c>
      <c r="GK179" s="74">
        <f>IF(AND(ISNUMBER('Emissions (start here)'!CT179),ISNUMBER(Dispersion!$AW$10)),'Emissions (start here)'!CT179*2000*453.59/8760/3600*Dispersion!$AW$10,0)</f>
        <v>0</v>
      </c>
      <c r="GL179" s="74">
        <f>IF(AND(ISNUMBER('Emissions (start here)'!CT179),ISNUMBER(Dispersion!$AW$11)),'Emissions (start here)'!CT179*2000*453.59/8760/3600*Dispersion!$AW$11,0)</f>
        <v>0</v>
      </c>
      <c r="GM179" s="74">
        <f>IF(AND(ISNUMBER('Emissions (start here)'!CU179),ISNUMBER(Dispersion!$AX$8)),'Emissions (start here)'!CU179*453.59/3600*Dispersion!$AX$8,0)</f>
        <v>0</v>
      </c>
      <c r="GN179" s="74">
        <f>IF(AND(ISNUMBER('Emissions (start here)'!CU179),ISNUMBER(Dispersion!$AX$9)),'Emissions (start here)'!CU179*453.59/3600*Dispersion!$AX$9,0)</f>
        <v>0</v>
      </c>
      <c r="GO179" s="74">
        <f>IF(AND(ISNUMBER('Emissions (start here)'!CV179),ISNUMBER(Dispersion!$AX$10)),'Emissions (start here)'!CV179*2000*453.59/8760/3600*Dispersion!$AX$10,0)</f>
        <v>0</v>
      </c>
      <c r="GP179" s="74">
        <f>IF(AND(ISNUMBER('Emissions (start here)'!CV179),ISNUMBER(Dispersion!$AX$11)),'Emissions (start here)'!CV179*2000*453.59/8760/3600*Dispersion!$AX$11,0)</f>
        <v>0</v>
      </c>
      <c r="GQ179" s="74">
        <f>IF(AND(ISNUMBER('Emissions (start here)'!CW179),ISNUMBER(Dispersion!$AY$8)),'Emissions (start here)'!CW179*453.59/3600*Dispersion!$AY$8,0)</f>
        <v>0</v>
      </c>
      <c r="GR179" s="74">
        <f>IF(AND(ISNUMBER('Emissions (start here)'!CW179),ISNUMBER(Dispersion!$AY$9)),'Emissions (start here)'!CW179*453.59/3600*Dispersion!$AY$9,0)</f>
        <v>0</v>
      </c>
      <c r="GS179" s="74">
        <f>IF(AND(ISNUMBER('Emissions (start here)'!CX179),ISNUMBER(Dispersion!$AY$10)),'Emissions (start here)'!CX179*2000*453.59/8760/3600*Dispersion!$AY$10,0)</f>
        <v>0</v>
      </c>
      <c r="GT179" s="74">
        <f>IF(AND(ISNUMBER('Emissions (start here)'!CX179),ISNUMBER(Dispersion!$AY$11)),'Emissions (start here)'!CX179*2000*453.59/8760/3600*Dispersion!$AY$11,0)</f>
        <v>0</v>
      </c>
      <c r="GU179" s="74">
        <f>IF(AND(ISNUMBER('Emissions (start here)'!CY179),ISNUMBER(Dispersion!$AZ$8)),'Emissions (start here)'!CY179*453.59/3600*Dispersion!$AZ$8,0)</f>
        <v>0</v>
      </c>
      <c r="GV179" s="74">
        <f>IF(AND(ISNUMBER('Emissions (start here)'!CY179),ISNUMBER(Dispersion!$AZ$9)),'Emissions (start here)'!CY179*453.59/3600*Dispersion!$AZ$9,0)</f>
        <v>0</v>
      </c>
      <c r="GW179" s="74">
        <f>IF(AND(ISNUMBER('Emissions (start here)'!CZ179),ISNUMBER(Dispersion!$AZ$10)),'Emissions (start here)'!CZ179*2000*453.59/8760/3600*Dispersion!$AZ$10,0)</f>
        <v>0</v>
      </c>
      <c r="GX179" s="74">
        <f>IF(AND(ISNUMBER('Emissions (start here)'!CZ179),ISNUMBER(Dispersion!$AZ$11)),'Emissions (start here)'!CZ179*2000*453.59/8760/3600*Dispersion!$AZ$11,0)</f>
        <v>0</v>
      </c>
    </row>
    <row r="180" spans="1:206" x14ac:dyDescent="0.2">
      <c r="A180" s="51" t="str">
        <f>'Tox Values'!C180</f>
        <v>108-20-3</v>
      </c>
      <c r="B180" s="94" t="str">
        <f>'Tox Values'!D180</f>
        <v>Diisopropyl Ether</v>
      </c>
      <c r="C180" s="96">
        <f t="shared" si="9"/>
        <v>0</v>
      </c>
      <c r="D180" s="74">
        <f t="shared" si="10"/>
        <v>0</v>
      </c>
      <c r="E180" s="74">
        <f t="shared" si="11"/>
        <v>0</v>
      </c>
      <c r="F180" s="99">
        <f t="shared" si="12"/>
        <v>0</v>
      </c>
      <c r="G180" s="97">
        <f>IF(AND(ISNUMBER('Emissions (start here)'!E180),ISNUMBER(Dispersion!$C$8)),'Emissions (start here)'!E180*453.59/3600*Dispersion!$C$8,0)</f>
        <v>0</v>
      </c>
      <c r="H180" s="74">
        <f>IF(AND(ISNUMBER('Emissions (start here)'!E180),ISNUMBER(Dispersion!$C$9)),'Emissions (start here)'!E180*453.59/3600*Dispersion!$C$9,0)</f>
        <v>0</v>
      </c>
      <c r="I180" s="74">
        <f>IF(AND(ISNUMBER('Emissions (start here)'!F180),ISNUMBER(Dispersion!$C$10)),'Emissions (start here)'!F180*2000*453.59/8760/3600*Dispersion!$C$10,0)</f>
        <v>0</v>
      </c>
      <c r="J180" s="74">
        <f>IF(AND(ISNUMBER('Emissions (start here)'!F180),ISNUMBER(Dispersion!$C$11)),'Emissions (start here)'!F180*2000*453.59/8760/3600*Dispersion!$C$11,0)</f>
        <v>0</v>
      </c>
      <c r="K180" s="74">
        <f>IF(AND(ISNUMBER('Emissions (start here)'!G180),ISNUMBER(Dispersion!$D$8)),'Emissions (start here)'!G180*453.59/3600*Dispersion!$D$8,0)</f>
        <v>0</v>
      </c>
      <c r="L180" s="74">
        <f>IF(AND(ISNUMBER('Emissions (start here)'!G180),ISNUMBER(Dispersion!$D$9)),'Emissions (start here)'!G180*453.59/3600*Dispersion!$D$9,0)</f>
        <v>0</v>
      </c>
      <c r="M180" s="74">
        <f>IF(AND(ISNUMBER('Emissions (start here)'!H180),ISNUMBER(Dispersion!$D$10)),'Emissions (start here)'!H180*2000*453.59/8760/3600*Dispersion!$D$10,0)</f>
        <v>0</v>
      </c>
      <c r="N180" s="74">
        <f>IF(AND(ISNUMBER('Emissions (start here)'!H180),ISNUMBER(Dispersion!$D$11)),'Emissions (start here)'!H180*2000*453.59/8760/3600*Dispersion!$D$11,0)</f>
        <v>0</v>
      </c>
      <c r="O180" s="74">
        <f>IF(AND(ISNUMBER('Emissions (start here)'!I180),ISNUMBER(Dispersion!$E$8)),'Emissions (start here)'!I180*453.59/3600*Dispersion!$E$8,0)</f>
        <v>0</v>
      </c>
      <c r="P180" s="74">
        <f>IF(AND(ISNUMBER('Emissions (start here)'!I180),ISNUMBER(Dispersion!$E$9)),'Emissions (start here)'!I180*453.59/3600*Dispersion!$E$9,0)</f>
        <v>0</v>
      </c>
      <c r="Q180" s="74">
        <f>IF(AND(ISNUMBER('Emissions (start here)'!J180),ISNUMBER(Dispersion!$E$10)),'Emissions (start here)'!J180*2000*453.59/8760/3600*Dispersion!$E$10,0)</f>
        <v>0</v>
      </c>
      <c r="R180" s="74">
        <f>IF(AND(ISNUMBER('Emissions (start here)'!J180),ISNUMBER(Dispersion!$E$11)),'Emissions (start here)'!J180*2000*453.59/8760/3600*Dispersion!$E$11,0)</f>
        <v>0</v>
      </c>
      <c r="S180" s="74">
        <f>IF(AND(ISNUMBER('Emissions (start here)'!K180),ISNUMBER(Dispersion!$F$8)),'Emissions (start here)'!K180*453.59/3600*Dispersion!$F$8,0)</f>
        <v>0</v>
      </c>
      <c r="T180" s="74">
        <f>IF(AND(ISNUMBER('Emissions (start here)'!K180),ISNUMBER(Dispersion!$F$9)),'Emissions (start here)'!K180*453.59/3600*Dispersion!$F$9,0)</f>
        <v>0</v>
      </c>
      <c r="U180" s="74">
        <f>IF(AND(ISNUMBER('Emissions (start here)'!L180),ISNUMBER(Dispersion!$F$10)),'Emissions (start here)'!L180*2000*453.59/8760/3600*Dispersion!$F$10,0)</f>
        <v>0</v>
      </c>
      <c r="V180" s="74">
        <f>IF(AND(ISNUMBER('Emissions (start here)'!L180),ISNUMBER(Dispersion!$F$11)),'Emissions (start here)'!L180*2000*453.59/8760/3600*Dispersion!$F$11,0)</f>
        <v>0</v>
      </c>
      <c r="W180" s="74">
        <f>IF(AND(ISNUMBER('Emissions (start here)'!M180),ISNUMBER(Dispersion!$G$8)),'Emissions (start here)'!M180*453.59/3600*Dispersion!$G$8,0)</f>
        <v>0</v>
      </c>
      <c r="X180" s="74">
        <f>IF(AND(ISNUMBER('Emissions (start here)'!M180),ISNUMBER(Dispersion!$G$9)),'Emissions (start here)'!M180*453.59/3600*Dispersion!$G$9,0)</f>
        <v>0</v>
      </c>
      <c r="Y180" s="74">
        <f>IF(AND(ISNUMBER('Emissions (start here)'!N180),ISNUMBER(Dispersion!$G$10)),'Emissions (start here)'!N180*2000*453.59/8760/3600*Dispersion!$G$10,0)</f>
        <v>0</v>
      </c>
      <c r="Z180" s="74">
        <f>IF(AND(ISNUMBER('Emissions (start here)'!N180),ISNUMBER(Dispersion!$G$11)),'Emissions (start here)'!N180*2000*453.59/8760/3600*Dispersion!$G$11,0)</f>
        <v>0</v>
      </c>
      <c r="AA180" s="74">
        <f>IF(AND(ISNUMBER('Emissions (start here)'!O180),ISNUMBER(Dispersion!$H$8)),'Emissions (start here)'!O180*453.59/3600*Dispersion!$H$8,0)</f>
        <v>0</v>
      </c>
      <c r="AB180" s="74">
        <f>IF(AND(ISNUMBER('Emissions (start here)'!O180),ISNUMBER(Dispersion!$H$9)),'Emissions (start here)'!O180*453.59/3600*Dispersion!$H$9,0)</f>
        <v>0</v>
      </c>
      <c r="AC180" s="74">
        <f>IF(AND(ISNUMBER('Emissions (start here)'!P180),ISNUMBER(Dispersion!$H$10)),'Emissions (start here)'!P180*2000*453.59/8760/3600*Dispersion!$H$10,0)</f>
        <v>0</v>
      </c>
      <c r="AD180" s="74">
        <f>IF(AND(ISNUMBER('Emissions (start here)'!P180),ISNUMBER(Dispersion!$H$11)),'Emissions (start here)'!P180*2000*453.59/8760/3600*Dispersion!$H$11,0)</f>
        <v>0</v>
      </c>
      <c r="AE180" s="74">
        <f>IF(AND(ISNUMBER('Emissions (start here)'!Q180),ISNUMBER(Dispersion!$I$8)),'Emissions (start here)'!Q180*453.59/3600*Dispersion!$I$8,0)</f>
        <v>0</v>
      </c>
      <c r="AF180" s="74">
        <f>IF(AND(ISNUMBER('Emissions (start here)'!Q180),ISNUMBER(Dispersion!$I$9)),'Emissions (start here)'!Q180*453.59/3600*Dispersion!$I$9,0)</f>
        <v>0</v>
      </c>
      <c r="AG180" s="74">
        <f>IF(AND(ISNUMBER('Emissions (start here)'!R180),ISNUMBER(Dispersion!$I$10)),'Emissions (start here)'!R180*2000*453.59/8760/3600*Dispersion!$I$10,0)</f>
        <v>0</v>
      </c>
      <c r="AH180" s="74">
        <f>IF(AND(ISNUMBER('Emissions (start here)'!R180),ISNUMBER(Dispersion!$I$11)),'Emissions (start here)'!R180*2000*453.59/8760/3600*Dispersion!$I$11,0)</f>
        <v>0</v>
      </c>
      <c r="AI180" s="74">
        <f>IF(AND(ISNUMBER('Emissions (start here)'!S180),ISNUMBER(Dispersion!$J$8)),'Emissions (start here)'!S180*453.59/3600*Dispersion!$J$8,0)</f>
        <v>0</v>
      </c>
      <c r="AJ180" s="74">
        <f>IF(AND(ISNUMBER('Emissions (start here)'!S180),ISNUMBER(Dispersion!$J$9)),'Emissions (start here)'!S180*453.59/3600*Dispersion!$J$9,0)</f>
        <v>0</v>
      </c>
      <c r="AK180" s="74">
        <f>IF(AND(ISNUMBER('Emissions (start here)'!T180),ISNUMBER(Dispersion!$J$10)),'Emissions (start here)'!T180*2000*453.59/8760/3600*Dispersion!$J$10,0)</f>
        <v>0</v>
      </c>
      <c r="AL180" s="74">
        <f>IF(AND(ISNUMBER('Emissions (start here)'!T180),ISNUMBER(Dispersion!$J$11)),'Emissions (start here)'!T180*2000*453.59/8760/3600*Dispersion!$J$11,0)</f>
        <v>0</v>
      </c>
      <c r="AM180" s="74">
        <f>IF(AND(ISNUMBER('Emissions (start here)'!U180),ISNUMBER(Dispersion!$K$8)),'Emissions (start here)'!U180*453.59/3600*Dispersion!$K$8,0)</f>
        <v>0</v>
      </c>
      <c r="AN180" s="74">
        <f>IF(AND(ISNUMBER('Emissions (start here)'!U180),ISNUMBER(Dispersion!$K$9)),'Emissions (start here)'!U180*453.59/3600*Dispersion!$K$9,0)</f>
        <v>0</v>
      </c>
      <c r="AO180" s="74">
        <f>IF(AND(ISNUMBER('Emissions (start here)'!V180),ISNUMBER(Dispersion!$K$10)),'Emissions (start here)'!V180*2000*453.59/8760/3600*Dispersion!$K$10,0)</f>
        <v>0</v>
      </c>
      <c r="AP180" s="74">
        <f>IF(AND(ISNUMBER('Emissions (start here)'!V180),ISNUMBER(Dispersion!$K$11)),'Emissions (start here)'!V180*2000*453.59/8760/3600*Dispersion!$K$11,0)</f>
        <v>0</v>
      </c>
      <c r="AQ180" s="74">
        <f>IF(AND(ISNUMBER('Emissions (start here)'!W180),ISNUMBER(Dispersion!$L$8)),'Emissions (start here)'!W180*453.59/3600*Dispersion!$L$8,0)</f>
        <v>0</v>
      </c>
      <c r="AR180" s="74">
        <f>IF(AND(ISNUMBER('Emissions (start here)'!W180),ISNUMBER(Dispersion!$L$9)),'Emissions (start here)'!W180*453.59/3600*Dispersion!$L$9,0)</f>
        <v>0</v>
      </c>
      <c r="AS180" s="74">
        <f>IF(AND(ISNUMBER('Emissions (start here)'!X180),ISNUMBER(Dispersion!$L$10)),'Emissions (start here)'!X180*2000*453.59/8760/3600*Dispersion!$L$10,0)</f>
        <v>0</v>
      </c>
      <c r="AT180" s="74">
        <f>IF(AND(ISNUMBER('Emissions (start here)'!X180),ISNUMBER(Dispersion!$L$11)),'Emissions (start here)'!X180*2000*453.59/8760/3600*Dispersion!$L$11,0)</f>
        <v>0</v>
      </c>
      <c r="AU180" s="74">
        <f>IF(AND(ISNUMBER('Emissions (start here)'!Y180),ISNUMBER(Dispersion!$M$8)),'Emissions (start here)'!Y180*453.59/3600*Dispersion!$M$8,0)</f>
        <v>0</v>
      </c>
      <c r="AV180" s="74">
        <f>IF(AND(ISNUMBER('Emissions (start here)'!Y180),ISNUMBER(Dispersion!$M$9)),'Emissions (start here)'!Y180*453.59/3600*Dispersion!$M$9,0)</f>
        <v>0</v>
      </c>
      <c r="AW180" s="74">
        <f>IF(AND(ISNUMBER('Emissions (start here)'!Z180),ISNUMBER(Dispersion!$M$10)),'Emissions (start here)'!Z180*2000*453.59/8760/3600*Dispersion!$M$10,0)</f>
        <v>0</v>
      </c>
      <c r="AX180" s="74">
        <f>IF(AND(ISNUMBER('Emissions (start here)'!Z180),ISNUMBER(Dispersion!$M$11)),'Emissions (start here)'!Z180*2000*453.59/8760/3600*Dispersion!$M$11,0)</f>
        <v>0</v>
      </c>
      <c r="AY180" s="74">
        <f>IF(AND(ISNUMBER('Emissions (start here)'!AA180),ISNUMBER(Dispersion!$N$8)),'Emissions (start here)'!AA180*453.59/3600*Dispersion!$N$8,0)</f>
        <v>0</v>
      </c>
      <c r="AZ180" s="74">
        <f>IF(AND(ISNUMBER('Emissions (start here)'!AA180),ISNUMBER(Dispersion!$N$9)),'Emissions (start here)'!AA180*453.59/3600*Dispersion!$N$9,0)</f>
        <v>0</v>
      </c>
      <c r="BA180" s="74">
        <f>IF(AND(ISNUMBER('Emissions (start here)'!AB180),ISNUMBER(Dispersion!$N$10)),'Emissions (start here)'!AB180*2000*453.59/8760/3600*Dispersion!$N$10,0)</f>
        <v>0</v>
      </c>
      <c r="BB180" s="74">
        <f>IF(AND(ISNUMBER('Emissions (start here)'!AB180),ISNUMBER(Dispersion!$N$11)),'Emissions (start here)'!AB180*2000*453.59/8760/3600*Dispersion!$N$11,0)</f>
        <v>0</v>
      </c>
      <c r="BC180" s="74">
        <f>IF(AND(ISNUMBER('Emissions (start here)'!AC180),ISNUMBER(Dispersion!$O$8)),'Emissions (start here)'!AC180*453.59/3600*Dispersion!$O$8,0)</f>
        <v>0</v>
      </c>
      <c r="BD180" s="74">
        <f>IF(AND(ISNUMBER('Emissions (start here)'!AC180),ISNUMBER(Dispersion!$O$9)),'Emissions (start here)'!AC180*453.59/3600*Dispersion!$O$9,0)</f>
        <v>0</v>
      </c>
      <c r="BE180" s="74">
        <f>IF(AND(ISNUMBER('Emissions (start here)'!AD180),ISNUMBER(Dispersion!$O$10)),'Emissions (start here)'!AD180*2000*453.59/8760/3600*Dispersion!$O$10,0)</f>
        <v>0</v>
      </c>
      <c r="BF180" s="74">
        <f>IF(AND(ISNUMBER('Emissions (start here)'!AD180),ISNUMBER(Dispersion!$O$11)),'Emissions (start here)'!AD180*2000*453.59/8760/3600*Dispersion!$O$11,0)</f>
        <v>0</v>
      </c>
      <c r="BG180" s="74">
        <f>IF(AND(ISNUMBER('Emissions (start here)'!AE180),ISNUMBER(Dispersion!$P$8)),'Emissions (start here)'!AE180*453.59/3600*Dispersion!$P$8,0)</f>
        <v>0</v>
      </c>
      <c r="BH180" s="74">
        <f>IF(AND(ISNUMBER('Emissions (start here)'!AE180),ISNUMBER(Dispersion!$P$9)),'Emissions (start here)'!AE180*453.59/3600*Dispersion!$P$9,0)</f>
        <v>0</v>
      </c>
      <c r="BI180" s="74">
        <f>IF(AND(ISNUMBER('Emissions (start here)'!AF180),ISNUMBER(Dispersion!$P$10)),'Emissions (start here)'!AF180*2000*453.59/8760/3600*Dispersion!$P$10,0)</f>
        <v>0</v>
      </c>
      <c r="BJ180" s="74">
        <f>IF(AND(ISNUMBER('Emissions (start here)'!AF180),ISNUMBER(Dispersion!$P$11)),'Emissions (start here)'!AF180*2000*453.59/8760/3600*Dispersion!$P$11,0)</f>
        <v>0</v>
      </c>
      <c r="BK180" s="74">
        <f>IF(AND(ISNUMBER('Emissions (start here)'!AG180),ISNUMBER(Dispersion!$Q$8)),'Emissions (start here)'!AG180*453.59/3600*Dispersion!$Q$8,0)</f>
        <v>0</v>
      </c>
      <c r="BL180" s="74">
        <f>IF(AND(ISNUMBER('Emissions (start here)'!AG180),ISNUMBER(Dispersion!$Q$9)),'Emissions (start here)'!AG180*453.59/3600*Dispersion!$Q$9,0)</f>
        <v>0</v>
      </c>
      <c r="BM180" s="74">
        <f>IF(AND(ISNUMBER('Emissions (start here)'!AH180),ISNUMBER(Dispersion!$Q$10)),'Emissions (start here)'!AH180*2000*453.59/8760/3600*Dispersion!$Q$10,0)</f>
        <v>0</v>
      </c>
      <c r="BN180" s="74">
        <f>IF(AND(ISNUMBER('Emissions (start here)'!AH180),ISNUMBER(Dispersion!$Q$11)),'Emissions (start here)'!AH180*2000*453.59/8760/3600*Dispersion!$Q$11,0)</f>
        <v>0</v>
      </c>
      <c r="BO180" s="74">
        <f>IF(AND(ISNUMBER('Emissions (start here)'!AI180),ISNUMBER(Dispersion!$R$8)),'Emissions (start here)'!AI180*453.59/3600*Dispersion!$R$8,0)</f>
        <v>0</v>
      </c>
      <c r="BP180" s="74">
        <f>IF(AND(ISNUMBER('Emissions (start here)'!AI180),ISNUMBER(Dispersion!$R$9)),'Emissions (start here)'!AI180*453.59/3600*Dispersion!$R$9,0)</f>
        <v>0</v>
      </c>
      <c r="BQ180" s="74">
        <f>IF(AND(ISNUMBER('Emissions (start here)'!AJ180),ISNUMBER(Dispersion!$R$10)),'Emissions (start here)'!AJ180*2000*453.59/8760/3600*Dispersion!$R$10,0)</f>
        <v>0</v>
      </c>
      <c r="BR180" s="74">
        <f>IF(AND(ISNUMBER('Emissions (start here)'!AJ180),ISNUMBER(Dispersion!$R$11)),'Emissions (start here)'!AJ180*2000*453.59/8760/3600*Dispersion!$R$11,0)</f>
        <v>0</v>
      </c>
      <c r="BS180" s="74">
        <f>IF(AND(ISNUMBER('Emissions (start here)'!AK180),ISNUMBER(Dispersion!$S$8)),'Emissions (start here)'!AK180*453.59/3600*Dispersion!$S$8,0)</f>
        <v>0</v>
      </c>
      <c r="BT180" s="74">
        <f>IF(AND(ISNUMBER('Emissions (start here)'!AK180),ISNUMBER(Dispersion!$S$9)),'Emissions (start here)'!AK180*453.59/3600*Dispersion!$S$9,0)</f>
        <v>0</v>
      </c>
      <c r="BU180" s="74">
        <f>IF(AND(ISNUMBER('Emissions (start here)'!AL180),ISNUMBER(Dispersion!$S$10)),'Emissions (start here)'!AL180*2000*453.59/8760/3600*Dispersion!$S$10,0)</f>
        <v>0</v>
      </c>
      <c r="BV180" s="74">
        <f>IF(AND(ISNUMBER('Emissions (start here)'!AL180),ISNUMBER(Dispersion!$S$11)),'Emissions (start here)'!AL180*2000*453.59/8760/3600*Dispersion!$S$11,0)</f>
        <v>0</v>
      </c>
      <c r="BW180" s="74">
        <f>IF(AND(ISNUMBER('Emissions (start here)'!AM180),ISNUMBER(Dispersion!$T$8)),'Emissions (start here)'!AM180*453.59/3600*Dispersion!$T$8,0)</f>
        <v>0</v>
      </c>
      <c r="BX180" s="74">
        <f>IF(AND(ISNUMBER('Emissions (start here)'!AM180),ISNUMBER(Dispersion!$T$9)),'Emissions (start here)'!AM180*453.59/3600*Dispersion!$T$9,0)</f>
        <v>0</v>
      </c>
      <c r="BY180" s="74">
        <f>IF(AND(ISNUMBER('Emissions (start here)'!AN180),ISNUMBER(Dispersion!$T$10)),'Emissions (start here)'!AN180*2000*453.59/8760/3600*Dispersion!$T$10,0)</f>
        <v>0</v>
      </c>
      <c r="BZ180" s="74">
        <f>IF(AND(ISNUMBER('Emissions (start here)'!AN180),ISNUMBER(Dispersion!$T$11)),'Emissions (start here)'!AN180*2000*453.59/8760/3600*Dispersion!$T$11,0)</f>
        <v>0</v>
      </c>
      <c r="CA180" s="74">
        <f>IF(AND(ISNUMBER('Emissions (start here)'!AO180),ISNUMBER(Dispersion!$U$8)),'Emissions (start here)'!AO180*453.59/3600*Dispersion!$U$8,0)</f>
        <v>0</v>
      </c>
      <c r="CB180" s="74">
        <f>IF(AND(ISNUMBER('Emissions (start here)'!AO180),ISNUMBER(Dispersion!$U$9)),'Emissions (start here)'!AO180*453.59/3600*Dispersion!$U$9,0)</f>
        <v>0</v>
      </c>
      <c r="CC180" s="74">
        <f>IF(AND(ISNUMBER('Emissions (start here)'!AP180),ISNUMBER(Dispersion!$U$10)),'Emissions (start here)'!AP180*2000*453.59/8760/3600*Dispersion!$U$10,0)</f>
        <v>0</v>
      </c>
      <c r="CD180" s="74">
        <f>IF(AND(ISNUMBER('Emissions (start here)'!AP180),ISNUMBER(Dispersion!$U$11)),'Emissions (start here)'!AP180*2000*453.59/8760/3600*Dispersion!$U$11,0)</f>
        <v>0</v>
      </c>
      <c r="CE180" s="74">
        <f>IF(AND(ISNUMBER('Emissions (start here)'!AQ180),ISNUMBER(Dispersion!$V$8)),'Emissions (start here)'!AQ180*453.59/3600*Dispersion!$V$8,0)</f>
        <v>0</v>
      </c>
      <c r="CF180" s="74">
        <f>IF(AND(ISNUMBER('Emissions (start here)'!AQ180),ISNUMBER(Dispersion!$V$9)),'Emissions (start here)'!AQ180*453.59/3600*Dispersion!$V$9,0)</f>
        <v>0</v>
      </c>
      <c r="CG180" s="74">
        <f>IF(AND(ISNUMBER('Emissions (start here)'!AR180),ISNUMBER(Dispersion!$V$10)),'Emissions (start here)'!AR180*2000*453.59/8760/3600*Dispersion!$V$10,0)</f>
        <v>0</v>
      </c>
      <c r="CH180" s="74">
        <f>IF(AND(ISNUMBER('Emissions (start here)'!AR180),ISNUMBER(Dispersion!$V$11)),'Emissions (start here)'!AR180*2000*453.59/8760/3600*Dispersion!$V$11,0)</f>
        <v>0</v>
      </c>
      <c r="CI180" s="74">
        <f>IF(AND(ISNUMBER('Emissions (start here)'!AS180),ISNUMBER(Dispersion!$W$8)),'Emissions (start here)'!AS180*453.59/3600*Dispersion!$W$8,0)</f>
        <v>0</v>
      </c>
      <c r="CJ180" s="74">
        <f>IF(AND(ISNUMBER('Emissions (start here)'!AS180),ISNUMBER(Dispersion!$W$9)),'Emissions (start here)'!AS180*453.59/3600*Dispersion!$W$9,0)</f>
        <v>0</v>
      </c>
      <c r="CK180" s="74">
        <f>IF(AND(ISNUMBER('Emissions (start here)'!AT180),ISNUMBER(Dispersion!$W$10)),'Emissions (start here)'!AT180*2000*453.59/8760/3600*Dispersion!$W$10,0)</f>
        <v>0</v>
      </c>
      <c r="CL180" s="74">
        <f>IF(AND(ISNUMBER('Emissions (start here)'!AT180),ISNUMBER(Dispersion!$W$11)),'Emissions (start here)'!AT180*2000*453.59/8760/3600*Dispersion!$W$11,0)</f>
        <v>0</v>
      </c>
      <c r="CM180" s="74">
        <f>IF(AND(ISNUMBER('Emissions (start here)'!AU180),ISNUMBER(Dispersion!$X$8)),'Emissions (start here)'!AU180*453.59/3600*Dispersion!$X$8,0)</f>
        <v>0</v>
      </c>
      <c r="CN180" s="74">
        <f>IF(AND(ISNUMBER('Emissions (start here)'!AU180),ISNUMBER(Dispersion!$X$9)),'Emissions (start here)'!AU180*453.59/3600*Dispersion!$X$9,0)</f>
        <v>0</v>
      </c>
      <c r="CO180" s="74">
        <f>IF(AND(ISNUMBER('Emissions (start here)'!AV180),ISNUMBER(Dispersion!$X$10)),'Emissions (start here)'!AV180*2000*453.59/8760/3600*Dispersion!$X$10,0)</f>
        <v>0</v>
      </c>
      <c r="CP180" s="74">
        <f>IF(AND(ISNUMBER('Emissions (start here)'!AV180),ISNUMBER(Dispersion!$X$11)),'Emissions (start here)'!AV180*2000*453.59/8760/3600*Dispersion!$X$11,0)</f>
        <v>0</v>
      </c>
      <c r="CQ180" s="74">
        <f>IF(AND(ISNUMBER('Emissions (start here)'!AW180),ISNUMBER(Dispersion!$Y$8)),'Emissions (start here)'!AW180*453.59/3600*Dispersion!$Y$8,0)</f>
        <v>0</v>
      </c>
      <c r="CR180" s="74">
        <f>IF(AND(ISNUMBER('Emissions (start here)'!AW180),ISNUMBER(Dispersion!$Y$9)),'Emissions (start here)'!AW180*453.59/3600*Dispersion!$Y$9,0)</f>
        <v>0</v>
      </c>
      <c r="CS180" s="74">
        <f>IF(AND(ISNUMBER('Emissions (start here)'!AX180),ISNUMBER(Dispersion!$Y$10)),'Emissions (start here)'!AX180*2000*453.59/8760/3600*Dispersion!$Y$10,0)</f>
        <v>0</v>
      </c>
      <c r="CT180" s="74">
        <f>IF(AND(ISNUMBER('Emissions (start here)'!AX180),ISNUMBER(Dispersion!$Y$11)),'Emissions (start here)'!AX180*2000*453.59/8760/3600*Dispersion!$Y$11,0)</f>
        <v>0</v>
      </c>
      <c r="CU180" s="74">
        <f>IF(AND(ISNUMBER('Emissions (start here)'!AY180),ISNUMBER(Dispersion!$Z$8)),'Emissions (start here)'!AY180*453.59/3600*Dispersion!$Z$8,0)</f>
        <v>0</v>
      </c>
      <c r="CV180" s="74">
        <f>IF(AND(ISNUMBER('Emissions (start here)'!AY180),ISNUMBER(Dispersion!$Z$9)),'Emissions (start here)'!AY180*453.59/3600*Dispersion!$Z$9,0)</f>
        <v>0</v>
      </c>
      <c r="CW180" s="74">
        <f>IF(AND(ISNUMBER('Emissions (start here)'!AZ180),ISNUMBER(Dispersion!$Z$10)),'Emissions (start here)'!AZ180*2000*453.59/8760/3600*Dispersion!$Z$10,0)</f>
        <v>0</v>
      </c>
      <c r="CX180" s="74">
        <f>IF(AND(ISNUMBER('Emissions (start here)'!AZ180),ISNUMBER(Dispersion!$Z$11)),'Emissions (start here)'!AZ180*2000*453.59/8760/3600*Dispersion!$Z$11,0)</f>
        <v>0</v>
      </c>
      <c r="CY180" s="74">
        <f>IF(AND(ISNUMBER('Emissions (start here)'!BA180),ISNUMBER(Dispersion!$AA$8)),'Emissions (start here)'!BA180*453.59/3600*Dispersion!$AA$8,0)</f>
        <v>0</v>
      </c>
      <c r="CZ180" s="74">
        <f>IF(AND(ISNUMBER('Emissions (start here)'!BA180),ISNUMBER(Dispersion!$AA$9)),'Emissions (start here)'!BA180*453.59/3600*Dispersion!$AA$9,0)</f>
        <v>0</v>
      </c>
      <c r="DA180" s="74">
        <f>IF(AND(ISNUMBER('Emissions (start here)'!BB180),ISNUMBER(Dispersion!$AA$10)),'Emissions (start here)'!BB180*2000*453.59/8760/3600*Dispersion!$AA$10,0)</f>
        <v>0</v>
      </c>
      <c r="DB180" s="74">
        <f>IF(AND(ISNUMBER('Emissions (start here)'!BB180),ISNUMBER(Dispersion!$AA$11)),'Emissions (start here)'!BB180*2000*453.59/8760/3600*Dispersion!$AA$11,0)</f>
        <v>0</v>
      </c>
      <c r="DC180" s="74">
        <f>IF(AND(ISNUMBER('Emissions (start here)'!BC180),ISNUMBER(Dispersion!$AB$8)),'Emissions (start here)'!BC180*453.59/3600*Dispersion!$AB$8,0)</f>
        <v>0</v>
      </c>
      <c r="DD180" s="74">
        <f>IF(AND(ISNUMBER('Emissions (start here)'!BC180),ISNUMBER(Dispersion!$AB$9)),'Emissions (start here)'!BC180*453.59/3600*Dispersion!$AB$9,0)</f>
        <v>0</v>
      </c>
      <c r="DE180" s="74">
        <f>IF(AND(ISNUMBER('Emissions (start here)'!BD180),ISNUMBER(Dispersion!$AB$10)),'Emissions (start here)'!BD180*2000*453.59/8760/3600*Dispersion!$AB$10,0)</f>
        <v>0</v>
      </c>
      <c r="DF180" s="74">
        <f>IF(AND(ISNUMBER('Emissions (start here)'!BD180),ISNUMBER(Dispersion!$AB$11)),'Emissions (start here)'!BD180*2000*453.59/8760/3600*Dispersion!$AB$11,0)</f>
        <v>0</v>
      </c>
      <c r="DG180" s="74">
        <f>IF(AND(ISNUMBER('Emissions (start here)'!BE180),ISNUMBER(Dispersion!$AC$8)),'Emissions (start here)'!BE180*453.59/3600*Dispersion!$AC$8,0)</f>
        <v>0</v>
      </c>
      <c r="DH180" s="74">
        <f>IF(AND(ISNUMBER('Emissions (start here)'!BE180),ISNUMBER(Dispersion!$AC$9)),'Emissions (start here)'!BE180*453.59/3600*Dispersion!$AC$9,0)</f>
        <v>0</v>
      </c>
      <c r="DI180" s="74">
        <f>IF(AND(ISNUMBER('Emissions (start here)'!BF180),ISNUMBER(Dispersion!$AC$10)),'Emissions (start here)'!BF180*2000*453.59/8760/3600*Dispersion!$AC$10,0)</f>
        <v>0</v>
      </c>
      <c r="DJ180" s="74">
        <f>IF(AND(ISNUMBER('Emissions (start here)'!BF180),ISNUMBER(Dispersion!$AC$11)),'Emissions (start here)'!BF180*2000*453.59/8760/3600*Dispersion!$AC$11,0)</f>
        <v>0</v>
      </c>
      <c r="DK180" s="74">
        <f>IF(AND(ISNUMBER('Emissions (start here)'!BG180),ISNUMBER(Dispersion!$AD$8)),'Emissions (start here)'!BG180*453.59/3600*Dispersion!$AD$8,0)</f>
        <v>0</v>
      </c>
      <c r="DL180" s="74">
        <f>IF(AND(ISNUMBER('Emissions (start here)'!BG180),ISNUMBER(Dispersion!$AD$9)),'Emissions (start here)'!BG180*453.59/3600*Dispersion!$AD$9,0)</f>
        <v>0</v>
      </c>
      <c r="DM180" s="74">
        <f>IF(AND(ISNUMBER('Emissions (start here)'!BH180),ISNUMBER(Dispersion!$AD$10)),'Emissions (start here)'!BH180*2000*453.59/8760/3600*Dispersion!$AD$10,0)</f>
        <v>0</v>
      </c>
      <c r="DN180" s="74">
        <f>IF(AND(ISNUMBER('Emissions (start here)'!BH180),ISNUMBER(Dispersion!$AD$11)),'Emissions (start here)'!BH180*2000*453.59/8760/3600*Dispersion!$AD$11,0)</f>
        <v>0</v>
      </c>
      <c r="DO180" s="74">
        <f>IF(AND(ISNUMBER('Emissions (start here)'!BI180),ISNUMBER(Dispersion!$AE$8)),'Emissions (start here)'!BI180*453.59/3600*Dispersion!$AE$8,0)</f>
        <v>0</v>
      </c>
      <c r="DP180" s="74">
        <f>IF(AND(ISNUMBER('Emissions (start here)'!BI180),ISNUMBER(Dispersion!$AE$9)),'Emissions (start here)'!BI180*453.59/3600*Dispersion!$AE$9,0)</f>
        <v>0</v>
      </c>
      <c r="DQ180" s="74">
        <f>IF(AND(ISNUMBER('Emissions (start here)'!BJ180),ISNUMBER(Dispersion!$AE$10)),'Emissions (start here)'!BJ180*2000*453.59/8760/3600*Dispersion!$AE$10,0)</f>
        <v>0</v>
      </c>
      <c r="DR180" s="74">
        <f>IF(AND(ISNUMBER('Emissions (start here)'!BJ180),ISNUMBER(Dispersion!$AE$11)),'Emissions (start here)'!BJ180*2000*453.59/8760/3600*Dispersion!$AE$11,0)</f>
        <v>0</v>
      </c>
      <c r="DS180" s="74">
        <f>IF(AND(ISNUMBER('Emissions (start here)'!BK180),ISNUMBER(Dispersion!$AF$8)),'Emissions (start here)'!BK180*453.59/3600*Dispersion!$AF$8,0)</f>
        <v>0</v>
      </c>
      <c r="DT180" s="74">
        <f>IF(AND(ISNUMBER('Emissions (start here)'!BK180),ISNUMBER(Dispersion!$AF$9)),'Emissions (start here)'!BK180*453.59/3600*Dispersion!$AF$9,0)</f>
        <v>0</v>
      </c>
      <c r="DU180" s="74">
        <f>IF(AND(ISNUMBER('Emissions (start here)'!BL180),ISNUMBER(Dispersion!$AF$10)),'Emissions (start here)'!BL180*2000*453.59/8760/3600*Dispersion!$AF$10,0)</f>
        <v>0</v>
      </c>
      <c r="DV180" s="74">
        <f>IF(AND(ISNUMBER('Emissions (start here)'!BL180),ISNUMBER(Dispersion!$AF$11)),'Emissions (start here)'!BL180*2000*453.59/8760/3600*Dispersion!$AF$11,0)</f>
        <v>0</v>
      </c>
      <c r="DW180" s="74">
        <f>IF(AND(ISNUMBER('Emissions (start here)'!BM180),ISNUMBER(Dispersion!$AG$8)),'Emissions (start here)'!BM180*453.59/3600*Dispersion!$AG$8,0)</f>
        <v>0</v>
      </c>
      <c r="DX180" s="74">
        <f>IF(AND(ISNUMBER('Emissions (start here)'!BM180),ISNUMBER(Dispersion!$AG$9)),'Emissions (start here)'!BM180*453.59/3600*Dispersion!$AG$9,0)</f>
        <v>0</v>
      </c>
      <c r="DY180" s="74">
        <f>IF(AND(ISNUMBER('Emissions (start here)'!BN180),ISNUMBER(Dispersion!$AG$10)),'Emissions (start here)'!BN180*2000*453.59/8760/3600*Dispersion!$AG$10,0)</f>
        <v>0</v>
      </c>
      <c r="DZ180" s="74">
        <f>IF(AND(ISNUMBER('Emissions (start here)'!BN180),ISNUMBER(Dispersion!$AG$11)),'Emissions (start here)'!BN180*2000*453.59/8760/3600*Dispersion!$AG$11,0)</f>
        <v>0</v>
      </c>
      <c r="EA180" s="74">
        <f>IF(AND(ISNUMBER('Emissions (start here)'!BO180),ISNUMBER(Dispersion!$AH$8)),'Emissions (start here)'!BO180*453.59/3600*Dispersion!$AH$8,0)</f>
        <v>0</v>
      </c>
      <c r="EB180" s="74">
        <f>IF(AND(ISNUMBER('Emissions (start here)'!BO180),ISNUMBER(Dispersion!$AH$9)),'Emissions (start here)'!BO180*453.59/3600*Dispersion!$AH$9,0)</f>
        <v>0</v>
      </c>
      <c r="EC180" s="74">
        <f>IF(AND(ISNUMBER('Emissions (start here)'!BP180),ISNUMBER(Dispersion!$AH$10)),'Emissions (start here)'!BP180*2000*453.59/8760/3600*Dispersion!$AH$10,0)</f>
        <v>0</v>
      </c>
      <c r="ED180" s="74">
        <f>IF(AND(ISNUMBER('Emissions (start here)'!BP180),ISNUMBER(Dispersion!$AH$11)),'Emissions (start here)'!BP180*2000*453.59/8760/3600*Dispersion!$AH$11,0)</f>
        <v>0</v>
      </c>
      <c r="EE180" s="74">
        <f>IF(AND(ISNUMBER('Emissions (start here)'!BQ180),ISNUMBER(Dispersion!$AI$8)),'Emissions (start here)'!BQ180*453.59/3600*Dispersion!$AI$8,0)</f>
        <v>0</v>
      </c>
      <c r="EF180" s="74">
        <f>IF(AND(ISNUMBER('Emissions (start here)'!BQ180),ISNUMBER(Dispersion!$AI$9)),'Emissions (start here)'!BQ180*453.59/3600*Dispersion!$AI$9,0)</f>
        <v>0</v>
      </c>
      <c r="EG180" s="74">
        <f>IF(AND(ISNUMBER('Emissions (start here)'!BR180),ISNUMBER(Dispersion!$AI$10)),'Emissions (start here)'!BR180*2000*453.59/8760/3600*Dispersion!$AI$10,0)</f>
        <v>0</v>
      </c>
      <c r="EH180" s="74">
        <f>IF(AND(ISNUMBER('Emissions (start here)'!BR180),ISNUMBER(Dispersion!$AI$11)),'Emissions (start here)'!BR180*2000*453.59/8760/3600*Dispersion!$AI$11,0)</f>
        <v>0</v>
      </c>
      <c r="EI180" s="74">
        <f>IF(AND(ISNUMBER('Emissions (start here)'!BS180),ISNUMBER(Dispersion!$AJ$8)),'Emissions (start here)'!BS180*453.59/3600*Dispersion!$AJ$8,0)</f>
        <v>0</v>
      </c>
      <c r="EJ180" s="74">
        <f>IF(AND(ISNUMBER('Emissions (start here)'!BS180),ISNUMBER(Dispersion!$AJ$9)),'Emissions (start here)'!BS180*453.59/3600*Dispersion!$AJ$9,0)</f>
        <v>0</v>
      </c>
      <c r="EK180" s="74">
        <f>IF(AND(ISNUMBER('Emissions (start here)'!BT180),ISNUMBER(Dispersion!$AJ$10)),'Emissions (start here)'!BT180*2000*453.59/8760/3600*Dispersion!$AJ$10,0)</f>
        <v>0</v>
      </c>
      <c r="EL180" s="74">
        <f>IF(AND(ISNUMBER('Emissions (start here)'!BT180),ISNUMBER(Dispersion!$AJ$11)),'Emissions (start here)'!BT180*2000*453.59/8760/3600*Dispersion!$AJ$11,0)</f>
        <v>0</v>
      </c>
      <c r="EM180" s="74">
        <f>IF(AND(ISNUMBER('Emissions (start here)'!BU180),ISNUMBER(Dispersion!$AK$8)),'Emissions (start here)'!BU180*453.59/3600*Dispersion!$AK$8,0)</f>
        <v>0</v>
      </c>
      <c r="EN180" s="74">
        <f>IF(AND(ISNUMBER('Emissions (start here)'!BU180),ISNUMBER(Dispersion!$AK$9)),'Emissions (start here)'!BU180*453.59/3600*Dispersion!$AK$9,0)</f>
        <v>0</v>
      </c>
      <c r="EO180" s="74">
        <f>IF(AND(ISNUMBER('Emissions (start here)'!BV180),ISNUMBER(Dispersion!$AK$10)),'Emissions (start here)'!BV180*2000*453.59/8760/3600*Dispersion!$AK$10,0)</f>
        <v>0</v>
      </c>
      <c r="EP180" s="74">
        <f>IF(AND(ISNUMBER('Emissions (start here)'!BV180),ISNUMBER(Dispersion!$AK$11)),'Emissions (start here)'!BV180*2000*453.59/8760/3600*Dispersion!$AK$11,0)</f>
        <v>0</v>
      </c>
      <c r="EQ180" s="74">
        <f>IF(AND(ISNUMBER('Emissions (start here)'!BW180),ISNUMBER(Dispersion!$AL$8)),'Emissions (start here)'!BW180*453.59/3600*Dispersion!$AL$8,0)</f>
        <v>0</v>
      </c>
      <c r="ER180" s="74">
        <f>IF(AND(ISNUMBER('Emissions (start here)'!BW180),ISNUMBER(Dispersion!$AL$9)),'Emissions (start here)'!BW180*453.59/3600*Dispersion!$AL$9,0)</f>
        <v>0</v>
      </c>
      <c r="ES180" s="74">
        <f>IF(AND(ISNUMBER('Emissions (start here)'!BX180),ISNUMBER(Dispersion!$AL$10)),'Emissions (start here)'!BX180*2000*453.59/8760/3600*Dispersion!$AL$10,0)</f>
        <v>0</v>
      </c>
      <c r="ET180" s="74">
        <f>IF(AND(ISNUMBER('Emissions (start here)'!BX180),ISNUMBER(Dispersion!$AL$11)),'Emissions (start here)'!BX180*2000*453.59/8760/3600*Dispersion!$AL$11,0)</f>
        <v>0</v>
      </c>
      <c r="EU180" s="74">
        <f>IF(AND(ISNUMBER('Emissions (start here)'!BY180),ISNUMBER(Dispersion!$AM$8)),'Emissions (start here)'!BY180*453.59/3600*Dispersion!$AM$8,0)</f>
        <v>0</v>
      </c>
      <c r="EV180" s="74">
        <f>IF(AND(ISNUMBER('Emissions (start here)'!BY180),ISNUMBER(Dispersion!$AM$9)),'Emissions (start here)'!BY180*453.59/3600*Dispersion!$AM$9,0)</f>
        <v>0</v>
      </c>
      <c r="EW180" s="74">
        <f>IF(AND(ISNUMBER('Emissions (start here)'!BZ180),ISNUMBER(Dispersion!$AM$10)),'Emissions (start here)'!BZ180*2000*453.59/8760/3600*Dispersion!$AM$10,0)</f>
        <v>0</v>
      </c>
      <c r="EX180" s="74">
        <f>IF(AND(ISNUMBER('Emissions (start here)'!BZ180),ISNUMBER(Dispersion!$AM$11)),'Emissions (start here)'!BZ180*2000*453.59/8760/3600*Dispersion!$AM$11,0)</f>
        <v>0</v>
      </c>
      <c r="EY180" s="74">
        <f>IF(AND(ISNUMBER('Emissions (start here)'!CA180),ISNUMBER(Dispersion!$AN$8)),'Emissions (start here)'!CA180*453.59/3600*Dispersion!$AN$8,0)</f>
        <v>0</v>
      </c>
      <c r="EZ180" s="74">
        <f>IF(AND(ISNUMBER('Emissions (start here)'!CA180),ISNUMBER(Dispersion!$AN$9)),'Emissions (start here)'!CA180*453.59/3600*Dispersion!$AN$9,0)</f>
        <v>0</v>
      </c>
      <c r="FA180" s="74">
        <f>IF(AND(ISNUMBER('Emissions (start here)'!CB180),ISNUMBER(Dispersion!$AN$10)),'Emissions (start here)'!CB180*2000*453.59/8760/3600*Dispersion!$AN$10,0)</f>
        <v>0</v>
      </c>
      <c r="FB180" s="74">
        <f>IF(AND(ISNUMBER('Emissions (start here)'!CB180),ISNUMBER(Dispersion!$AN$11)),'Emissions (start here)'!CB180*2000*453.59/8760/3600*Dispersion!$AN$11,0)</f>
        <v>0</v>
      </c>
      <c r="FC180" s="74">
        <f>IF(AND(ISNUMBER('Emissions (start here)'!CC180),ISNUMBER(Dispersion!$AO$8)),'Emissions (start here)'!CC180*453.59/3600*Dispersion!$AO$8,0)</f>
        <v>0</v>
      </c>
      <c r="FD180" s="74">
        <f>IF(AND(ISNUMBER('Emissions (start here)'!CC180),ISNUMBER(Dispersion!$AO$9)),'Emissions (start here)'!CC180*453.59/3600*Dispersion!$AO$9,0)</f>
        <v>0</v>
      </c>
      <c r="FE180" s="74">
        <f>IF(AND(ISNUMBER('Emissions (start here)'!CD180),ISNUMBER(Dispersion!$AO$10)),'Emissions (start here)'!CD180*2000*453.59/8760/3600*Dispersion!$AO$10,0)</f>
        <v>0</v>
      </c>
      <c r="FF180" s="74">
        <f>IF(AND(ISNUMBER('Emissions (start here)'!CD180),ISNUMBER(Dispersion!$AO$11)),'Emissions (start here)'!CD180*2000*453.59/8760/3600*Dispersion!$AO$11,0)</f>
        <v>0</v>
      </c>
      <c r="FG180" s="74">
        <f>IF(AND(ISNUMBER('Emissions (start here)'!CE180),ISNUMBER(Dispersion!$AP$8)),'Emissions (start here)'!CE180*453.59/3600*Dispersion!$AP$8,0)</f>
        <v>0</v>
      </c>
      <c r="FH180" s="74">
        <f>IF(AND(ISNUMBER('Emissions (start here)'!CE180),ISNUMBER(Dispersion!$AP$9)),'Emissions (start here)'!CE180*453.59/3600*Dispersion!$AP$9,0)</f>
        <v>0</v>
      </c>
      <c r="FI180" s="74">
        <f>IF(AND(ISNUMBER('Emissions (start here)'!CF180),ISNUMBER(Dispersion!$AP$10)),'Emissions (start here)'!CF180*2000*453.59/8760/3600*Dispersion!$AP$10,0)</f>
        <v>0</v>
      </c>
      <c r="FJ180" s="74">
        <f>IF(AND(ISNUMBER('Emissions (start here)'!CF180),ISNUMBER(Dispersion!$AP$11)),'Emissions (start here)'!CF180*2000*453.59/8760/3600*Dispersion!$AP$11,0)</f>
        <v>0</v>
      </c>
      <c r="FK180" s="74">
        <f>IF(AND(ISNUMBER('Emissions (start here)'!CG180),ISNUMBER(Dispersion!$AQ$8)),'Emissions (start here)'!CG180*453.59/3600*Dispersion!$AQ$8,0)</f>
        <v>0</v>
      </c>
      <c r="FL180" s="74">
        <f>IF(AND(ISNUMBER('Emissions (start here)'!CG180),ISNUMBER(Dispersion!$AQ$9)),'Emissions (start here)'!CG180*453.59/3600*Dispersion!$AQ$9,0)</f>
        <v>0</v>
      </c>
      <c r="FM180" s="74">
        <f>IF(AND(ISNUMBER('Emissions (start here)'!CH180),ISNUMBER(Dispersion!$AQ$10)),'Emissions (start here)'!CH180*2000*453.59/8760/3600*Dispersion!$AQ$10,0)</f>
        <v>0</v>
      </c>
      <c r="FN180" s="74">
        <f>IF(AND(ISNUMBER('Emissions (start here)'!CH180),ISNUMBER(Dispersion!$AQ$11)),'Emissions (start here)'!CH180*2000*453.59/8760/3600*Dispersion!$AQ$11,0)</f>
        <v>0</v>
      </c>
      <c r="FO180" s="74">
        <f>IF(AND(ISNUMBER('Emissions (start here)'!CI180),ISNUMBER(Dispersion!$AR$8)),'Emissions (start here)'!CI180*453.59/3600*Dispersion!$AR$8,0)</f>
        <v>0</v>
      </c>
      <c r="FP180" s="74">
        <f>IF(AND(ISNUMBER('Emissions (start here)'!CI180),ISNUMBER(Dispersion!$AR$9)),'Emissions (start here)'!CI180*453.59/3600*Dispersion!$AR$9,0)</f>
        <v>0</v>
      </c>
      <c r="FQ180" s="74">
        <f>IF(AND(ISNUMBER('Emissions (start here)'!CJ180),ISNUMBER(Dispersion!$AR$10)),'Emissions (start here)'!CJ180*2000*453.59/8760/3600*Dispersion!$AR$10,0)</f>
        <v>0</v>
      </c>
      <c r="FR180" s="74">
        <f>IF(AND(ISNUMBER('Emissions (start here)'!CJ180),ISNUMBER(Dispersion!$AR$11)),'Emissions (start here)'!CJ180*2000*453.59/8760/3600*Dispersion!$AR$11,0)</f>
        <v>0</v>
      </c>
      <c r="FS180" s="74">
        <f>IF(AND(ISNUMBER('Emissions (start here)'!CK180),ISNUMBER(Dispersion!$AS$8)),'Emissions (start here)'!CK180*453.59/3600*Dispersion!$AS$8,0)</f>
        <v>0</v>
      </c>
      <c r="FT180" s="74">
        <f>IF(AND(ISNUMBER('Emissions (start here)'!CK180),ISNUMBER(Dispersion!$AS$9)),'Emissions (start here)'!CK180*453.59/3600*Dispersion!$AS$9,0)</f>
        <v>0</v>
      </c>
      <c r="FU180" s="74">
        <f>IF(AND(ISNUMBER('Emissions (start here)'!CL180),ISNUMBER(Dispersion!$AS$10)),'Emissions (start here)'!CL180*2000*453.59/8760/3600*Dispersion!$AS$10,0)</f>
        <v>0</v>
      </c>
      <c r="FV180" s="74">
        <f>IF(AND(ISNUMBER('Emissions (start here)'!CL180),ISNUMBER(Dispersion!$AS$11)),'Emissions (start here)'!CL180*2000*453.59/8760/3600*Dispersion!$AS$11,0)</f>
        <v>0</v>
      </c>
      <c r="FW180" s="74">
        <f>IF(AND(ISNUMBER('Emissions (start here)'!CM180),ISNUMBER(Dispersion!$AT$8)),'Emissions (start here)'!CM180*453.59/3600*Dispersion!$AT$8,0)</f>
        <v>0</v>
      </c>
      <c r="FX180" s="74">
        <f>IF(AND(ISNUMBER('Emissions (start here)'!CM180),ISNUMBER(Dispersion!$AT$9)),'Emissions (start here)'!CM180*453.59/3600*Dispersion!$AT$9,0)</f>
        <v>0</v>
      </c>
      <c r="FY180" s="74">
        <f>IF(AND(ISNUMBER('Emissions (start here)'!CN180),ISNUMBER(Dispersion!$AT$10)),'Emissions (start here)'!CN180*2000*453.59/8760/3600*Dispersion!$AT$10,0)</f>
        <v>0</v>
      </c>
      <c r="FZ180" s="74">
        <f>IF(AND(ISNUMBER('Emissions (start here)'!CN180),ISNUMBER(Dispersion!$AT$11)),'Emissions (start here)'!CN180*2000*453.59/8760/3600*Dispersion!$AT$11,0)</f>
        <v>0</v>
      </c>
      <c r="GA180" s="74">
        <f>IF(AND(ISNUMBER('Emissions (start here)'!CO180),ISNUMBER(Dispersion!$AU$8)),'Emissions (start here)'!CO180*453.59/3600*Dispersion!$AU$8,0)</f>
        <v>0</v>
      </c>
      <c r="GB180" s="74">
        <f>IF(AND(ISNUMBER('Emissions (start here)'!CO180),ISNUMBER(Dispersion!$AU$9)),'Emissions (start here)'!CO180*453.59/3600*Dispersion!$AU$9,0)</f>
        <v>0</v>
      </c>
      <c r="GC180" s="74">
        <f>IF(AND(ISNUMBER('Emissions (start here)'!CP180),ISNUMBER(Dispersion!$AU$10)),'Emissions (start here)'!CP180*2000*453.59/8760/3600*Dispersion!$AU$10,0)</f>
        <v>0</v>
      </c>
      <c r="GD180" s="74">
        <f>IF(AND(ISNUMBER('Emissions (start here)'!CP180),ISNUMBER(Dispersion!$AU$11)),'Emissions (start here)'!CP180*2000*453.59/8760/3600*Dispersion!$AU$11,0)</f>
        <v>0</v>
      </c>
      <c r="GE180" s="74">
        <f>IF(AND(ISNUMBER('Emissions (start here)'!CQ180),ISNUMBER(Dispersion!$AV$8)),'Emissions (start here)'!CQ180*453.59/3600*Dispersion!$AV$8,0)</f>
        <v>0</v>
      </c>
      <c r="GF180" s="74">
        <f>IF(AND(ISNUMBER('Emissions (start here)'!CQ180),ISNUMBER(Dispersion!$AV$9)),'Emissions (start here)'!CQ180*453.59/3600*Dispersion!$AV$9,0)</f>
        <v>0</v>
      </c>
      <c r="GG180" s="74">
        <f>IF(AND(ISNUMBER('Emissions (start here)'!CR180),ISNUMBER(Dispersion!$AV$10)),'Emissions (start here)'!CR180*2000*453.59/8760/3600*Dispersion!$AV$10,0)</f>
        <v>0</v>
      </c>
      <c r="GH180" s="74">
        <f>IF(AND(ISNUMBER('Emissions (start here)'!CR180),ISNUMBER(Dispersion!$AV$11)),'Emissions (start here)'!CR180*2000*453.59/8760/3600*Dispersion!$AV$11,0)</f>
        <v>0</v>
      </c>
      <c r="GI180" s="74">
        <f>IF(AND(ISNUMBER('Emissions (start here)'!CS180),ISNUMBER(Dispersion!$AW$8)),'Emissions (start here)'!CS180*453.59/3600*Dispersion!$AW$8,0)</f>
        <v>0</v>
      </c>
      <c r="GJ180" s="74">
        <f>IF(AND(ISNUMBER('Emissions (start here)'!CS180),ISNUMBER(Dispersion!$AW$9)),'Emissions (start here)'!CS180*453.59/3600*Dispersion!$AW$9,0)</f>
        <v>0</v>
      </c>
      <c r="GK180" s="74">
        <f>IF(AND(ISNUMBER('Emissions (start here)'!CT180),ISNUMBER(Dispersion!$AW$10)),'Emissions (start here)'!CT180*2000*453.59/8760/3600*Dispersion!$AW$10,0)</f>
        <v>0</v>
      </c>
      <c r="GL180" s="74">
        <f>IF(AND(ISNUMBER('Emissions (start here)'!CT180),ISNUMBER(Dispersion!$AW$11)),'Emissions (start here)'!CT180*2000*453.59/8760/3600*Dispersion!$AW$11,0)</f>
        <v>0</v>
      </c>
      <c r="GM180" s="74">
        <f>IF(AND(ISNUMBER('Emissions (start here)'!CU180),ISNUMBER(Dispersion!$AX$8)),'Emissions (start here)'!CU180*453.59/3600*Dispersion!$AX$8,0)</f>
        <v>0</v>
      </c>
      <c r="GN180" s="74">
        <f>IF(AND(ISNUMBER('Emissions (start here)'!CU180),ISNUMBER(Dispersion!$AX$9)),'Emissions (start here)'!CU180*453.59/3600*Dispersion!$AX$9,0)</f>
        <v>0</v>
      </c>
      <c r="GO180" s="74">
        <f>IF(AND(ISNUMBER('Emissions (start here)'!CV180),ISNUMBER(Dispersion!$AX$10)),'Emissions (start here)'!CV180*2000*453.59/8760/3600*Dispersion!$AX$10,0)</f>
        <v>0</v>
      </c>
      <c r="GP180" s="74">
        <f>IF(AND(ISNUMBER('Emissions (start here)'!CV180),ISNUMBER(Dispersion!$AX$11)),'Emissions (start here)'!CV180*2000*453.59/8760/3600*Dispersion!$AX$11,0)</f>
        <v>0</v>
      </c>
      <c r="GQ180" s="74">
        <f>IF(AND(ISNUMBER('Emissions (start here)'!CW180),ISNUMBER(Dispersion!$AY$8)),'Emissions (start here)'!CW180*453.59/3600*Dispersion!$AY$8,0)</f>
        <v>0</v>
      </c>
      <c r="GR180" s="74">
        <f>IF(AND(ISNUMBER('Emissions (start here)'!CW180),ISNUMBER(Dispersion!$AY$9)),'Emissions (start here)'!CW180*453.59/3600*Dispersion!$AY$9,0)</f>
        <v>0</v>
      </c>
      <c r="GS180" s="74">
        <f>IF(AND(ISNUMBER('Emissions (start here)'!CX180),ISNUMBER(Dispersion!$AY$10)),'Emissions (start here)'!CX180*2000*453.59/8760/3600*Dispersion!$AY$10,0)</f>
        <v>0</v>
      </c>
      <c r="GT180" s="74">
        <f>IF(AND(ISNUMBER('Emissions (start here)'!CX180),ISNUMBER(Dispersion!$AY$11)),'Emissions (start here)'!CX180*2000*453.59/8760/3600*Dispersion!$AY$11,0)</f>
        <v>0</v>
      </c>
      <c r="GU180" s="74">
        <f>IF(AND(ISNUMBER('Emissions (start here)'!CY180),ISNUMBER(Dispersion!$AZ$8)),'Emissions (start here)'!CY180*453.59/3600*Dispersion!$AZ$8,0)</f>
        <v>0</v>
      </c>
      <c r="GV180" s="74">
        <f>IF(AND(ISNUMBER('Emissions (start here)'!CY180),ISNUMBER(Dispersion!$AZ$9)),'Emissions (start here)'!CY180*453.59/3600*Dispersion!$AZ$9,0)</f>
        <v>0</v>
      </c>
      <c r="GW180" s="74">
        <f>IF(AND(ISNUMBER('Emissions (start here)'!CZ180),ISNUMBER(Dispersion!$AZ$10)),'Emissions (start here)'!CZ180*2000*453.59/8760/3600*Dispersion!$AZ$10,0)</f>
        <v>0</v>
      </c>
      <c r="GX180" s="74">
        <f>IF(AND(ISNUMBER('Emissions (start here)'!CZ180),ISNUMBER(Dispersion!$AZ$11)),'Emissions (start here)'!CZ180*2000*453.59/8760/3600*Dispersion!$AZ$11,0)</f>
        <v>0</v>
      </c>
    </row>
    <row r="181" spans="1:206" x14ac:dyDescent="0.2">
      <c r="A181" s="51" t="str">
        <f>'Tox Values'!C181</f>
        <v>60-11-7</v>
      </c>
      <c r="B181" s="94" t="str">
        <f>'Tox Values'!D181</f>
        <v>Dimethyl aminoazobenzene</v>
      </c>
      <c r="C181" s="96">
        <f t="shared" si="9"/>
        <v>0</v>
      </c>
      <c r="D181" s="74">
        <f t="shared" si="10"/>
        <v>0</v>
      </c>
      <c r="E181" s="74">
        <f t="shared" si="11"/>
        <v>0</v>
      </c>
      <c r="F181" s="99">
        <f t="shared" si="12"/>
        <v>0</v>
      </c>
      <c r="G181" s="97">
        <f>IF(AND(ISNUMBER('Emissions (start here)'!E181),ISNUMBER(Dispersion!$C$8)),'Emissions (start here)'!E181*453.59/3600*Dispersion!$C$8,0)</f>
        <v>0</v>
      </c>
      <c r="H181" s="74">
        <f>IF(AND(ISNUMBER('Emissions (start here)'!E181),ISNUMBER(Dispersion!$C$9)),'Emissions (start here)'!E181*453.59/3600*Dispersion!$C$9,0)</f>
        <v>0</v>
      </c>
      <c r="I181" s="74">
        <f>IF(AND(ISNUMBER('Emissions (start here)'!F181),ISNUMBER(Dispersion!$C$10)),'Emissions (start here)'!F181*2000*453.59/8760/3600*Dispersion!$C$10,0)</f>
        <v>0</v>
      </c>
      <c r="J181" s="74">
        <f>IF(AND(ISNUMBER('Emissions (start here)'!F181),ISNUMBER(Dispersion!$C$11)),'Emissions (start here)'!F181*2000*453.59/8760/3600*Dispersion!$C$11,0)</f>
        <v>0</v>
      </c>
      <c r="K181" s="74">
        <f>IF(AND(ISNUMBER('Emissions (start here)'!G181),ISNUMBER(Dispersion!$D$8)),'Emissions (start here)'!G181*453.59/3600*Dispersion!$D$8,0)</f>
        <v>0</v>
      </c>
      <c r="L181" s="74">
        <f>IF(AND(ISNUMBER('Emissions (start here)'!G181),ISNUMBER(Dispersion!$D$9)),'Emissions (start here)'!G181*453.59/3600*Dispersion!$D$9,0)</f>
        <v>0</v>
      </c>
      <c r="M181" s="74">
        <f>IF(AND(ISNUMBER('Emissions (start here)'!H181),ISNUMBER(Dispersion!$D$10)),'Emissions (start here)'!H181*2000*453.59/8760/3600*Dispersion!$D$10,0)</f>
        <v>0</v>
      </c>
      <c r="N181" s="74">
        <f>IF(AND(ISNUMBER('Emissions (start here)'!H181),ISNUMBER(Dispersion!$D$11)),'Emissions (start here)'!H181*2000*453.59/8760/3600*Dispersion!$D$11,0)</f>
        <v>0</v>
      </c>
      <c r="O181" s="74">
        <f>IF(AND(ISNUMBER('Emissions (start here)'!I181),ISNUMBER(Dispersion!$E$8)),'Emissions (start here)'!I181*453.59/3600*Dispersion!$E$8,0)</f>
        <v>0</v>
      </c>
      <c r="P181" s="74">
        <f>IF(AND(ISNUMBER('Emissions (start here)'!I181),ISNUMBER(Dispersion!$E$9)),'Emissions (start here)'!I181*453.59/3600*Dispersion!$E$9,0)</f>
        <v>0</v>
      </c>
      <c r="Q181" s="74">
        <f>IF(AND(ISNUMBER('Emissions (start here)'!J181),ISNUMBER(Dispersion!$E$10)),'Emissions (start here)'!J181*2000*453.59/8760/3600*Dispersion!$E$10,0)</f>
        <v>0</v>
      </c>
      <c r="R181" s="74">
        <f>IF(AND(ISNUMBER('Emissions (start here)'!J181),ISNUMBER(Dispersion!$E$11)),'Emissions (start here)'!J181*2000*453.59/8760/3600*Dispersion!$E$11,0)</f>
        <v>0</v>
      </c>
      <c r="S181" s="74">
        <f>IF(AND(ISNUMBER('Emissions (start here)'!K181),ISNUMBER(Dispersion!$F$8)),'Emissions (start here)'!K181*453.59/3600*Dispersion!$F$8,0)</f>
        <v>0</v>
      </c>
      <c r="T181" s="74">
        <f>IF(AND(ISNUMBER('Emissions (start here)'!K181),ISNUMBER(Dispersion!$F$9)),'Emissions (start here)'!K181*453.59/3600*Dispersion!$F$9,0)</f>
        <v>0</v>
      </c>
      <c r="U181" s="74">
        <f>IF(AND(ISNUMBER('Emissions (start here)'!L181),ISNUMBER(Dispersion!$F$10)),'Emissions (start here)'!L181*2000*453.59/8760/3600*Dispersion!$F$10,0)</f>
        <v>0</v>
      </c>
      <c r="V181" s="74">
        <f>IF(AND(ISNUMBER('Emissions (start here)'!L181),ISNUMBER(Dispersion!$F$11)),'Emissions (start here)'!L181*2000*453.59/8760/3600*Dispersion!$F$11,0)</f>
        <v>0</v>
      </c>
      <c r="W181" s="74">
        <f>IF(AND(ISNUMBER('Emissions (start here)'!M181),ISNUMBER(Dispersion!$G$8)),'Emissions (start here)'!M181*453.59/3600*Dispersion!$G$8,0)</f>
        <v>0</v>
      </c>
      <c r="X181" s="74">
        <f>IF(AND(ISNUMBER('Emissions (start here)'!M181),ISNUMBER(Dispersion!$G$9)),'Emissions (start here)'!M181*453.59/3600*Dispersion!$G$9,0)</f>
        <v>0</v>
      </c>
      <c r="Y181" s="74">
        <f>IF(AND(ISNUMBER('Emissions (start here)'!N181),ISNUMBER(Dispersion!$G$10)),'Emissions (start here)'!N181*2000*453.59/8760/3600*Dispersion!$G$10,0)</f>
        <v>0</v>
      </c>
      <c r="Z181" s="74">
        <f>IF(AND(ISNUMBER('Emissions (start here)'!N181),ISNUMBER(Dispersion!$G$11)),'Emissions (start here)'!N181*2000*453.59/8760/3600*Dispersion!$G$11,0)</f>
        <v>0</v>
      </c>
      <c r="AA181" s="74">
        <f>IF(AND(ISNUMBER('Emissions (start here)'!O181),ISNUMBER(Dispersion!$H$8)),'Emissions (start here)'!O181*453.59/3600*Dispersion!$H$8,0)</f>
        <v>0</v>
      </c>
      <c r="AB181" s="74">
        <f>IF(AND(ISNUMBER('Emissions (start here)'!O181),ISNUMBER(Dispersion!$H$9)),'Emissions (start here)'!O181*453.59/3600*Dispersion!$H$9,0)</f>
        <v>0</v>
      </c>
      <c r="AC181" s="74">
        <f>IF(AND(ISNUMBER('Emissions (start here)'!P181),ISNUMBER(Dispersion!$H$10)),'Emissions (start here)'!P181*2000*453.59/8760/3600*Dispersion!$H$10,0)</f>
        <v>0</v>
      </c>
      <c r="AD181" s="74">
        <f>IF(AND(ISNUMBER('Emissions (start here)'!P181),ISNUMBER(Dispersion!$H$11)),'Emissions (start here)'!P181*2000*453.59/8760/3600*Dispersion!$H$11,0)</f>
        <v>0</v>
      </c>
      <c r="AE181" s="74">
        <f>IF(AND(ISNUMBER('Emissions (start here)'!Q181),ISNUMBER(Dispersion!$I$8)),'Emissions (start here)'!Q181*453.59/3600*Dispersion!$I$8,0)</f>
        <v>0</v>
      </c>
      <c r="AF181" s="74">
        <f>IF(AND(ISNUMBER('Emissions (start here)'!Q181),ISNUMBER(Dispersion!$I$9)),'Emissions (start here)'!Q181*453.59/3600*Dispersion!$I$9,0)</f>
        <v>0</v>
      </c>
      <c r="AG181" s="74">
        <f>IF(AND(ISNUMBER('Emissions (start here)'!R181),ISNUMBER(Dispersion!$I$10)),'Emissions (start here)'!R181*2000*453.59/8760/3600*Dispersion!$I$10,0)</f>
        <v>0</v>
      </c>
      <c r="AH181" s="74">
        <f>IF(AND(ISNUMBER('Emissions (start here)'!R181),ISNUMBER(Dispersion!$I$11)),'Emissions (start here)'!R181*2000*453.59/8760/3600*Dispersion!$I$11,0)</f>
        <v>0</v>
      </c>
      <c r="AI181" s="74">
        <f>IF(AND(ISNUMBER('Emissions (start here)'!S181),ISNUMBER(Dispersion!$J$8)),'Emissions (start here)'!S181*453.59/3600*Dispersion!$J$8,0)</f>
        <v>0</v>
      </c>
      <c r="AJ181" s="74">
        <f>IF(AND(ISNUMBER('Emissions (start here)'!S181),ISNUMBER(Dispersion!$J$9)),'Emissions (start here)'!S181*453.59/3600*Dispersion!$J$9,0)</f>
        <v>0</v>
      </c>
      <c r="AK181" s="74">
        <f>IF(AND(ISNUMBER('Emissions (start here)'!T181),ISNUMBER(Dispersion!$J$10)),'Emissions (start here)'!T181*2000*453.59/8760/3600*Dispersion!$J$10,0)</f>
        <v>0</v>
      </c>
      <c r="AL181" s="74">
        <f>IF(AND(ISNUMBER('Emissions (start here)'!T181),ISNUMBER(Dispersion!$J$11)),'Emissions (start here)'!T181*2000*453.59/8760/3600*Dispersion!$J$11,0)</f>
        <v>0</v>
      </c>
      <c r="AM181" s="74">
        <f>IF(AND(ISNUMBER('Emissions (start here)'!U181),ISNUMBER(Dispersion!$K$8)),'Emissions (start here)'!U181*453.59/3600*Dispersion!$K$8,0)</f>
        <v>0</v>
      </c>
      <c r="AN181" s="74">
        <f>IF(AND(ISNUMBER('Emissions (start here)'!U181),ISNUMBER(Dispersion!$K$9)),'Emissions (start here)'!U181*453.59/3600*Dispersion!$K$9,0)</f>
        <v>0</v>
      </c>
      <c r="AO181" s="74">
        <f>IF(AND(ISNUMBER('Emissions (start here)'!V181),ISNUMBER(Dispersion!$K$10)),'Emissions (start here)'!V181*2000*453.59/8760/3600*Dispersion!$K$10,0)</f>
        <v>0</v>
      </c>
      <c r="AP181" s="74">
        <f>IF(AND(ISNUMBER('Emissions (start here)'!V181),ISNUMBER(Dispersion!$K$11)),'Emissions (start here)'!V181*2000*453.59/8760/3600*Dispersion!$K$11,0)</f>
        <v>0</v>
      </c>
      <c r="AQ181" s="74">
        <f>IF(AND(ISNUMBER('Emissions (start here)'!W181),ISNUMBER(Dispersion!$L$8)),'Emissions (start here)'!W181*453.59/3600*Dispersion!$L$8,0)</f>
        <v>0</v>
      </c>
      <c r="AR181" s="74">
        <f>IF(AND(ISNUMBER('Emissions (start here)'!W181),ISNUMBER(Dispersion!$L$9)),'Emissions (start here)'!W181*453.59/3600*Dispersion!$L$9,0)</f>
        <v>0</v>
      </c>
      <c r="AS181" s="74">
        <f>IF(AND(ISNUMBER('Emissions (start here)'!X181),ISNUMBER(Dispersion!$L$10)),'Emissions (start here)'!X181*2000*453.59/8760/3600*Dispersion!$L$10,0)</f>
        <v>0</v>
      </c>
      <c r="AT181" s="74">
        <f>IF(AND(ISNUMBER('Emissions (start here)'!X181),ISNUMBER(Dispersion!$L$11)),'Emissions (start here)'!X181*2000*453.59/8760/3600*Dispersion!$L$11,0)</f>
        <v>0</v>
      </c>
      <c r="AU181" s="74">
        <f>IF(AND(ISNUMBER('Emissions (start here)'!Y181),ISNUMBER(Dispersion!$M$8)),'Emissions (start here)'!Y181*453.59/3600*Dispersion!$M$8,0)</f>
        <v>0</v>
      </c>
      <c r="AV181" s="74">
        <f>IF(AND(ISNUMBER('Emissions (start here)'!Y181),ISNUMBER(Dispersion!$M$9)),'Emissions (start here)'!Y181*453.59/3600*Dispersion!$M$9,0)</f>
        <v>0</v>
      </c>
      <c r="AW181" s="74">
        <f>IF(AND(ISNUMBER('Emissions (start here)'!Z181),ISNUMBER(Dispersion!$M$10)),'Emissions (start here)'!Z181*2000*453.59/8760/3600*Dispersion!$M$10,0)</f>
        <v>0</v>
      </c>
      <c r="AX181" s="74">
        <f>IF(AND(ISNUMBER('Emissions (start here)'!Z181),ISNUMBER(Dispersion!$M$11)),'Emissions (start here)'!Z181*2000*453.59/8760/3600*Dispersion!$M$11,0)</f>
        <v>0</v>
      </c>
      <c r="AY181" s="74">
        <f>IF(AND(ISNUMBER('Emissions (start here)'!AA181),ISNUMBER(Dispersion!$N$8)),'Emissions (start here)'!AA181*453.59/3600*Dispersion!$N$8,0)</f>
        <v>0</v>
      </c>
      <c r="AZ181" s="74">
        <f>IF(AND(ISNUMBER('Emissions (start here)'!AA181),ISNUMBER(Dispersion!$N$9)),'Emissions (start here)'!AA181*453.59/3600*Dispersion!$N$9,0)</f>
        <v>0</v>
      </c>
      <c r="BA181" s="74">
        <f>IF(AND(ISNUMBER('Emissions (start here)'!AB181),ISNUMBER(Dispersion!$N$10)),'Emissions (start here)'!AB181*2000*453.59/8760/3600*Dispersion!$N$10,0)</f>
        <v>0</v>
      </c>
      <c r="BB181" s="74">
        <f>IF(AND(ISNUMBER('Emissions (start here)'!AB181),ISNUMBER(Dispersion!$N$11)),'Emissions (start here)'!AB181*2000*453.59/8760/3600*Dispersion!$N$11,0)</f>
        <v>0</v>
      </c>
      <c r="BC181" s="74">
        <f>IF(AND(ISNUMBER('Emissions (start here)'!AC181),ISNUMBER(Dispersion!$O$8)),'Emissions (start here)'!AC181*453.59/3600*Dispersion!$O$8,0)</f>
        <v>0</v>
      </c>
      <c r="BD181" s="74">
        <f>IF(AND(ISNUMBER('Emissions (start here)'!AC181),ISNUMBER(Dispersion!$O$9)),'Emissions (start here)'!AC181*453.59/3600*Dispersion!$O$9,0)</f>
        <v>0</v>
      </c>
      <c r="BE181" s="74">
        <f>IF(AND(ISNUMBER('Emissions (start here)'!AD181),ISNUMBER(Dispersion!$O$10)),'Emissions (start here)'!AD181*2000*453.59/8760/3600*Dispersion!$O$10,0)</f>
        <v>0</v>
      </c>
      <c r="BF181" s="74">
        <f>IF(AND(ISNUMBER('Emissions (start here)'!AD181),ISNUMBER(Dispersion!$O$11)),'Emissions (start here)'!AD181*2000*453.59/8760/3600*Dispersion!$O$11,0)</f>
        <v>0</v>
      </c>
      <c r="BG181" s="74">
        <f>IF(AND(ISNUMBER('Emissions (start here)'!AE181),ISNUMBER(Dispersion!$P$8)),'Emissions (start here)'!AE181*453.59/3600*Dispersion!$P$8,0)</f>
        <v>0</v>
      </c>
      <c r="BH181" s="74">
        <f>IF(AND(ISNUMBER('Emissions (start here)'!AE181),ISNUMBER(Dispersion!$P$9)),'Emissions (start here)'!AE181*453.59/3600*Dispersion!$P$9,0)</f>
        <v>0</v>
      </c>
      <c r="BI181" s="74">
        <f>IF(AND(ISNUMBER('Emissions (start here)'!AF181),ISNUMBER(Dispersion!$P$10)),'Emissions (start here)'!AF181*2000*453.59/8760/3600*Dispersion!$P$10,0)</f>
        <v>0</v>
      </c>
      <c r="BJ181" s="74">
        <f>IF(AND(ISNUMBER('Emissions (start here)'!AF181),ISNUMBER(Dispersion!$P$11)),'Emissions (start here)'!AF181*2000*453.59/8760/3600*Dispersion!$P$11,0)</f>
        <v>0</v>
      </c>
      <c r="BK181" s="74">
        <f>IF(AND(ISNUMBER('Emissions (start here)'!AG181),ISNUMBER(Dispersion!$Q$8)),'Emissions (start here)'!AG181*453.59/3600*Dispersion!$Q$8,0)</f>
        <v>0</v>
      </c>
      <c r="BL181" s="74">
        <f>IF(AND(ISNUMBER('Emissions (start here)'!AG181),ISNUMBER(Dispersion!$Q$9)),'Emissions (start here)'!AG181*453.59/3600*Dispersion!$Q$9,0)</f>
        <v>0</v>
      </c>
      <c r="BM181" s="74">
        <f>IF(AND(ISNUMBER('Emissions (start here)'!AH181),ISNUMBER(Dispersion!$Q$10)),'Emissions (start here)'!AH181*2000*453.59/8760/3600*Dispersion!$Q$10,0)</f>
        <v>0</v>
      </c>
      <c r="BN181" s="74">
        <f>IF(AND(ISNUMBER('Emissions (start here)'!AH181),ISNUMBER(Dispersion!$Q$11)),'Emissions (start here)'!AH181*2000*453.59/8760/3600*Dispersion!$Q$11,0)</f>
        <v>0</v>
      </c>
      <c r="BO181" s="74">
        <f>IF(AND(ISNUMBER('Emissions (start here)'!AI181),ISNUMBER(Dispersion!$R$8)),'Emissions (start here)'!AI181*453.59/3600*Dispersion!$R$8,0)</f>
        <v>0</v>
      </c>
      <c r="BP181" s="74">
        <f>IF(AND(ISNUMBER('Emissions (start here)'!AI181),ISNUMBER(Dispersion!$R$9)),'Emissions (start here)'!AI181*453.59/3600*Dispersion!$R$9,0)</f>
        <v>0</v>
      </c>
      <c r="BQ181" s="74">
        <f>IF(AND(ISNUMBER('Emissions (start here)'!AJ181),ISNUMBER(Dispersion!$R$10)),'Emissions (start here)'!AJ181*2000*453.59/8760/3600*Dispersion!$R$10,0)</f>
        <v>0</v>
      </c>
      <c r="BR181" s="74">
        <f>IF(AND(ISNUMBER('Emissions (start here)'!AJ181),ISNUMBER(Dispersion!$R$11)),'Emissions (start here)'!AJ181*2000*453.59/8760/3600*Dispersion!$R$11,0)</f>
        <v>0</v>
      </c>
      <c r="BS181" s="74">
        <f>IF(AND(ISNUMBER('Emissions (start here)'!AK181),ISNUMBER(Dispersion!$S$8)),'Emissions (start here)'!AK181*453.59/3600*Dispersion!$S$8,0)</f>
        <v>0</v>
      </c>
      <c r="BT181" s="74">
        <f>IF(AND(ISNUMBER('Emissions (start here)'!AK181),ISNUMBER(Dispersion!$S$9)),'Emissions (start here)'!AK181*453.59/3600*Dispersion!$S$9,0)</f>
        <v>0</v>
      </c>
      <c r="BU181" s="74">
        <f>IF(AND(ISNUMBER('Emissions (start here)'!AL181),ISNUMBER(Dispersion!$S$10)),'Emissions (start here)'!AL181*2000*453.59/8760/3600*Dispersion!$S$10,0)</f>
        <v>0</v>
      </c>
      <c r="BV181" s="74">
        <f>IF(AND(ISNUMBER('Emissions (start here)'!AL181),ISNUMBER(Dispersion!$S$11)),'Emissions (start here)'!AL181*2000*453.59/8760/3600*Dispersion!$S$11,0)</f>
        <v>0</v>
      </c>
      <c r="BW181" s="74">
        <f>IF(AND(ISNUMBER('Emissions (start here)'!AM181),ISNUMBER(Dispersion!$T$8)),'Emissions (start here)'!AM181*453.59/3600*Dispersion!$T$8,0)</f>
        <v>0</v>
      </c>
      <c r="BX181" s="74">
        <f>IF(AND(ISNUMBER('Emissions (start here)'!AM181),ISNUMBER(Dispersion!$T$9)),'Emissions (start here)'!AM181*453.59/3600*Dispersion!$T$9,0)</f>
        <v>0</v>
      </c>
      <c r="BY181" s="74">
        <f>IF(AND(ISNUMBER('Emissions (start here)'!AN181),ISNUMBER(Dispersion!$T$10)),'Emissions (start here)'!AN181*2000*453.59/8760/3600*Dispersion!$T$10,0)</f>
        <v>0</v>
      </c>
      <c r="BZ181" s="74">
        <f>IF(AND(ISNUMBER('Emissions (start here)'!AN181),ISNUMBER(Dispersion!$T$11)),'Emissions (start here)'!AN181*2000*453.59/8760/3600*Dispersion!$T$11,0)</f>
        <v>0</v>
      </c>
      <c r="CA181" s="74">
        <f>IF(AND(ISNUMBER('Emissions (start here)'!AO181),ISNUMBER(Dispersion!$U$8)),'Emissions (start here)'!AO181*453.59/3600*Dispersion!$U$8,0)</f>
        <v>0</v>
      </c>
      <c r="CB181" s="74">
        <f>IF(AND(ISNUMBER('Emissions (start here)'!AO181),ISNUMBER(Dispersion!$U$9)),'Emissions (start here)'!AO181*453.59/3600*Dispersion!$U$9,0)</f>
        <v>0</v>
      </c>
      <c r="CC181" s="74">
        <f>IF(AND(ISNUMBER('Emissions (start here)'!AP181),ISNUMBER(Dispersion!$U$10)),'Emissions (start here)'!AP181*2000*453.59/8760/3600*Dispersion!$U$10,0)</f>
        <v>0</v>
      </c>
      <c r="CD181" s="74">
        <f>IF(AND(ISNUMBER('Emissions (start here)'!AP181),ISNUMBER(Dispersion!$U$11)),'Emissions (start here)'!AP181*2000*453.59/8760/3600*Dispersion!$U$11,0)</f>
        <v>0</v>
      </c>
      <c r="CE181" s="74">
        <f>IF(AND(ISNUMBER('Emissions (start here)'!AQ181),ISNUMBER(Dispersion!$V$8)),'Emissions (start here)'!AQ181*453.59/3600*Dispersion!$V$8,0)</f>
        <v>0</v>
      </c>
      <c r="CF181" s="74">
        <f>IF(AND(ISNUMBER('Emissions (start here)'!AQ181),ISNUMBER(Dispersion!$V$9)),'Emissions (start here)'!AQ181*453.59/3600*Dispersion!$V$9,0)</f>
        <v>0</v>
      </c>
      <c r="CG181" s="74">
        <f>IF(AND(ISNUMBER('Emissions (start here)'!AR181),ISNUMBER(Dispersion!$V$10)),'Emissions (start here)'!AR181*2000*453.59/8760/3600*Dispersion!$V$10,0)</f>
        <v>0</v>
      </c>
      <c r="CH181" s="74">
        <f>IF(AND(ISNUMBER('Emissions (start here)'!AR181),ISNUMBER(Dispersion!$V$11)),'Emissions (start here)'!AR181*2000*453.59/8760/3600*Dispersion!$V$11,0)</f>
        <v>0</v>
      </c>
      <c r="CI181" s="74">
        <f>IF(AND(ISNUMBER('Emissions (start here)'!AS181),ISNUMBER(Dispersion!$W$8)),'Emissions (start here)'!AS181*453.59/3600*Dispersion!$W$8,0)</f>
        <v>0</v>
      </c>
      <c r="CJ181" s="74">
        <f>IF(AND(ISNUMBER('Emissions (start here)'!AS181),ISNUMBER(Dispersion!$W$9)),'Emissions (start here)'!AS181*453.59/3600*Dispersion!$W$9,0)</f>
        <v>0</v>
      </c>
      <c r="CK181" s="74">
        <f>IF(AND(ISNUMBER('Emissions (start here)'!AT181),ISNUMBER(Dispersion!$W$10)),'Emissions (start here)'!AT181*2000*453.59/8760/3600*Dispersion!$W$10,0)</f>
        <v>0</v>
      </c>
      <c r="CL181" s="74">
        <f>IF(AND(ISNUMBER('Emissions (start here)'!AT181),ISNUMBER(Dispersion!$W$11)),'Emissions (start here)'!AT181*2000*453.59/8760/3600*Dispersion!$W$11,0)</f>
        <v>0</v>
      </c>
      <c r="CM181" s="74">
        <f>IF(AND(ISNUMBER('Emissions (start here)'!AU181),ISNUMBER(Dispersion!$X$8)),'Emissions (start here)'!AU181*453.59/3600*Dispersion!$X$8,0)</f>
        <v>0</v>
      </c>
      <c r="CN181" s="74">
        <f>IF(AND(ISNUMBER('Emissions (start here)'!AU181),ISNUMBER(Dispersion!$X$9)),'Emissions (start here)'!AU181*453.59/3600*Dispersion!$X$9,0)</f>
        <v>0</v>
      </c>
      <c r="CO181" s="74">
        <f>IF(AND(ISNUMBER('Emissions (start here)'!AV181),ISNUMBER(Dispersion!$X$10)),'Emissions (start here)'!AV181*2000*453.59/8760/3600*Dispersion!$X$10,0)</f>
        <v>0</v>
      </c>
      <c r="CP181" s="74">
        <f>IF(AND(ISNUMBER('Emissions (start here)'!AV181),ISNUMBER(Dispersion!$X$11)),'Emissions (start here)'!AV181*2000*453.59/8760/3600*Dispersion!$X$11,0)</f>
        <v>0</v>
      </c>
      <c r="CQ181" s="74">
        <f>IF(AND(ISNUMBER('Emissions (start here)'!AW181),ISNUMBER(Dispersion!$Y$8)),'Emissions (start here)'!AW181*453.59/3600*Dispersion!$Y$8,0)</f>
        <v>0</v>
      </c>
      <c r="CR181" s="74">
        <f>IF(AND(ISNUMBER('Emissions (start here)'!AW181),ISNUMBER(Dispersion!$Y$9)),'Emissions (start here)'!AW181*453.59/3600*Dispersion!$Y$9,0)</f>
        <v>0</v>
      </c>
      <c r="CS181" s="74">
        <f>IF(AND(ISNUMBER('Emissions (start here)'!AX181),ISNUMBER(Dispersion!$Y$10)),'Emissions (start here)'!AX181*2000*453.59/8760/3600*Dispersion!$Y$10,0)</f>
        <v>0</v>
      </c>
      <c r="CT181" s="74">
        <f>IF(AND(ISNUMBER('Emissions (start here)'!AX181),ISNUMBER(Dispersion!$Y$11)),'Emissions (start here)'!AX181*2000*453.59/8760/3600*Dispersion!$Y$11,0)</f>
        <v>0</v>
      </c>
      <c r="CU181" s="74">
        <f>IF(AND(ISNUMBER('Emissions (start here)'!AY181),ISNUMBER(Dispersion!$Z$8)),'Emissions (start here)'!AY181*453.59/3600*Dispersion!$Z$8,0)</f>
        <v>0</v>
      </c>
      <c r="CV181" s="74">
        <f>IF(AND(ISNUMBER('Emissions (start here)'!AY181),ISNUMBER(Dispersion!$Z$9)),'Emissions (start here)'!AY181*453.59/3600*Dispersion!$Z$9,0)</f>
        <v>0</v>
      </c>
      <c r="CW181" s="74">
        <f>IF(AND(ISNUMBER('Emissions (start here)'!AZ181),ISNUMBER(Dispersion!$Z$10)),'Emissions (start here)'!AZ181*2000*453.59/8760/3600*Dispersion!$Z$10,0)</f>
        <v>0</v>
      </c>
      <c r="CX181" s="74">
        <f>IF(AND(ISNUMBER('Emissions (start here)'!AZ181),ISNUMBER(Dispersion!$Z$11)),'Emissions (start here)'!AZ181*2000*453.59/8760/3600*Dispersion!$Z$11,0)</f>
        <v>0</v>
      </c>
      <c r="CY181" s="74">
        <f>IF(AND(ISNUMBER('Emissions (start here)'!BA181),ISNUMBER(Dispersion!$AA$8)),'Emissions (start here)'!BA181*453.59/3600*Dispersion!$AA$8,0)</f>
        <v>0</v>
      </c>
      <c r="CZ181" s="74">
        <f>IF(AND(ISNUMBER('Emissions (start here)'!BA181),ISNUMBER(Dispersion!$AA$9)),'Emissions (start here)'!BA181*453.59/3600*Dispersion!$AA$9,0)</f>
        <v>0</v>
      </c>
      <c r="DA181" s="74">
        <f>IF(AND(ISNUMBER('Emissions (start here)'!BB181),ISNUMBER(Dispersion!$AA$10)),'Emissions (start here)'!BB181*2000*453.59/8760/3600*Dispersion!$AA$10,0)</f>
        <v>0</v>
      </c>
      <c r="DB181" s="74">
        <f>IF(AND(ISNUMBER('Emissions (start here)'!BB181),ISNUMBER(Dispersion!$AA$11)),'Emissions (start here)'!BB181*2000*453.59/8760/3600*Dispersion!$AA$11,0)</f>
        <v>0</v>
      </c>
      <c r="DC181" s="74">
        <f>IF(AND(ISNUMBER('Emissions (start here)'!BC181),ISNUMBER(Dispersion!$AB$8)),'Emissions (start here)'!BC181*453.59/3600*Dispersion!$AB$8,0)</f>
        <v>0</v>
      </c>
      <c r="DD181" s="74">
        <f>IF(AND(ISNUMBER('Emissions (start here)'!BC181),ISNUMBER(Dispersion!$AB$9)),'Emissions (start here)'!BC181*453.59/3600*Dispersion!$AB$9,0)</f>
        <v>0</v>
      </c>
      <c r="DE181" s="74">
        <f>IF(AND(ISNUMBER('Emissions (start here)'!BD181),ISNUMBER(Dispersion!$AB$10)),'Emissions (start here)'!BD181*2000*453.59/8760/3600*Dispersion!$AB$10,0)</f>
        <v>0</v>
      </c>
      <c r="DF181" s="74">
        <f>IF(AND(ISNUMBER('Emissions (start here)'!BD181),ISNUMBER(Dispersion!$AB$11)),'Emissions (start here)'!BD181*2000*453.59/8760/3600*Dispersion!$AB$11,0)</f>
        <v>0</v>
      </c>
      <c r="DG181" s="74">
        <f>IF(AND(ISNUMBER('Emissions (start here)'!BE181),ISNUMBER(Dispersion!$AC$8)),'Emissions (start here)'!BE181*453.59/3600*Dispersion!$AC$8,0)</f>
        <v>0</v>
      </c>
      <c r="DH181" s="74">
        <f>IF(AND(ISNUMBER('Emissions (start here)'!BE181),ISNUMBER(Dispersion!$AC$9)),'Emissions (start here)'!BE181*453.59/3600*Dispersion!$AC$9,0)</f>
        <v>0</v>
      </c>
      <c r="DI181" s="74">
        <f>IF(AND(ISNUMBER('Emissions (start here)'!BF181),ISNUMBER(Dispersion!$AC$10)),'Emissions (start here)'!BF181*2000*453.59/8760/3600*Dispersion!$AC$10,0)</f>
        <v>0</v>
      </c>
      <c r="DJ181" s="74">
        <f>IF(AND(ISNUMBER('Emissions (start here)'!BF181),ISNUMBER(Dispersion!$AC$11)),'Emissions (start here)'!BF181*2000*453.59/8760/3600*Dispersion!$AC$11,0)</f>
        <v>0</v>
      </c>
      <c r="DK181" s="74">
        <f>IF(AND(ISNUMBER('Emissions (start here)'!BG181),ISNUMBER(Dispersion!$AD$8)),'Emissions (start here)'!BG181*453.59/3600*Dispersion!$AD$8,0)</f>
        <v>0</v>
      </c>
      <c r="DL181" s="74">
        <f>IF(AND(ISNUMBER('Emissions (start here)'!BG181),ISNUMBER(Dispersion!$AD$9)),'Emissions (start here)'!BG181*453.59/3600*Dispersion!$AD$9,0)</f>
        <v>0</v>
      </c>
      <c r="DM181" s="74">
        <f>IF(AND(ISNUMBER('Emissions (start here)'!BH181),ISNUMBER(Dispersion!$AD$10)),'Emissions (start here)'!BH181*2000*453.59/8760/3600*Dispersion!$AD$10,0)</f>
        <v>0</v>
      </c>
      <c r="DN181" s="74">
        <f>IF(AND(ISNUMBER('Emissions (start here)'!BH181),ISNUMBER(Dispersion!$AD$11)),'Emissions (start here)'!BH181*2000*453.59/8760/3600*Dispersion!$AD$11,0)</f>
        <v>0</v>
      </c>
      <c r="DO181" s="74">
        <f>IF(AND(ISNUMBER('Emissions (start here)'!BI181),ISNUMBER(Dispersion!$AE$8)),'Emissions (start here)'!BI181*453.59/3600*Dispersion!$AE$8,0)</f>
        <v>0</v>
      </c>
      <c r="DP181" s="74">
        <f>IF(AND(ISNUMBER('Emissions (start here)'!BI181),ISNUMBER(Dispersion!$AE$9)),'Emissions (start here)'!BI181*453.59/3600*Dispersion!$AE$9,0)</f>
        <v>0</v>
      </c>
      <c r="DQ181" s="74">
        <f>IF(AND(ISNUMBER('Emissions (start here)'!BJ181),ISNUMBER(Dispersion!$AE$10)),'Emissions (start here)'!BJ181*2000*453.59/8760/3600*Dispersion!$AE$10,0)</f>
        <v>0</v>
      </c>
      <c r="DR181" s="74">
        <f>IF(AND(ISNUMBER('Emissions (start here)'!BJ181),ISNUMBER(Dispersion!$AE$11)),'Emissions (start here)'!BJ181*2000*453.59/8760/3600*Dispersion!$AE$11,0)</f>
        <v>0</v>
      </c>
      <c r="DS181" s="74">
        <f>IF(AND(ISNUMBER('Emissions (start here)'!BK181),ISNUMBER(Dispersion!$AF$8)),'Emissions (start here)'!BK181*453.59/3600*Dispersion!$AF$8,0)</f>
        <v>0</v>
      </c>
      <c r="DT181" s="74">
        <f>IF(AND(ISNUMBER('Emissions (start here)'!BK181),ISNUMBER(Dispersion!$AF$9)),'Emissions (start here)'!BK181*453.59/3600*Dispersion!$AF$9,0)</f>
        <v>0</v>
      </c>
      <c r="DU181" s="74">
        <f>IF(AND(ISNUMBER('Emissions (start here)'!BL181),ISNUMBER(Dispersion!$AF$10)),'Emissions (start here)'!BL181*2000*453.59/8760/3600*Dispersion!$AF$10,0)</f>
        <v>0</v>
      </c>
      <c r="DV181" s="74">
        <f>IF(AND(ISNUMBER('Emissions (start here)'!BL181),ISNUMBER(Dispersion!$AF$11)),'Emissions (start here)'!BL181*2000*453.59/8760/3600*Dispersion!$AF$11,0)</f>
        <v>0</v>
      </c>
      <c r="DW181" s="74">
        <f>IF(AND(ISNUMBER('Emissions (start here)'!BM181),ISNUMBER(Dispersion!$AG$8)),'Emissions (start here)'!BM181*453.59/3600*Dispersion!$AG$8,0)</f>
        <v>0</v>
      </c>
      <c r="DX181" s="74">
        <f>IF(AND(ISNUMBER('Emissions (start here)'!BM181),ISNUMBER(Dispersion!$AG$9)),'Emissions (start here)'!BM181*453.59/3600*Dispersion!$AG$9,0)</f>
        <v>0</v>
      </c>
      <c r="DY181" s="74">
        <f>IF(AND(ISNUMBER('Emissions (start here)'!BN181),ISNUMBER(Dispersion!$AG$10)),'Emissions (start here)'!BN181*2000*453.59/8760/3600*Dispersion!$AG$10,0)</f>
        <v>0</v>
      </c>
      <c r="DZ181" s="74">
        <f>IF(AND(ISNUMBER('Emissions (start here)'!BN181),ISNUMBER(Dispersion!$AG$11)),'Emissions (start here)'!BN181*2000*453.59/8760/3600*Dispersion!$AG$11,0)</f>
        <v>0</v>
      </c>
      <c r="EA181" s="74">
        <f>IF(AND(ISNUMBER('Emissions (start here)'!BO181),ISNUMBER(Dispersion!$AH$8)),'Emissions (start here)'!BO181*453.59/3600*Dispersion!$AH$8,0)</f>
        <v>0</v>
      </c>
      <c r="EB181" s="74">
        <f>IF(AND(ISNUMBER('Emissions (start here)'!BO181),ISNUMBER(Dispersion!$AH$9)),'Emissions (start here)'!BO181*453.59/3600*Dispersion!$AH$9,0)</f>
        <v>0</v>
      </c>
      <c r="EC181" s="74">
        <f>IF(AND(ISNUMBER('Emissions (start here)'!BP181),ISNUMBER(Dispersion!$AH$10)),'Emissions (start here)'!BP181*2000*453.59/8760/3600*Dispersion!$AH$10,0)</f>
        <v>0</v>
      </c>
      <c r="ED181" s="74">
        <f>IF(AND(ISNUMBER('Emissions (start here)'!BP181),ISNUMBER(Dispersion!$AH$11)),'Emissions (start here)'!BP181*2000*453.59/8760/3600*Dispersion!$AH$11,0)</f>
        <v>0</v>
      </c>
      <c r="EE181" s="74">
        <f>IF(AND(ISNUMBER('Emissions (start here)'!BQ181),ISNUMBER(Dispersion!$AI$8)),'Emissions (start here)'!BQ181*453.59/3600*Dispersion!$AI$8,0)</f>
        <v>0</v>
      </c>
      <c r="EF181" s="74">
        <f>IF(AND(ISNUMBER('Emissions (start here)'!BQ181),ISNUMBER(Dispersion!$AI$9)),'Emissions (start here)'!BQ181*453.59/3600*Dispersion!$AI$9,0)</f>
        <v>0</v>
      </c>
      <c r="EG181" s="74">
        <f>IF(AND(ISNUMBER('Emissions (start here)'!BR181),ISNUMBER(Dispersion!$AI$10)),'Emissions (start here)'!BR181*2000*453.59/8760/3600*Dispersion!$AI$10,0)</f>
        <v>0</v>
      </c>
      <c r="EH181" s="74">
        <f>IF(AND(ISNUMBER('Emissions (start here)'!BR181),ISNUMBER(Dispersion!$AI$11)),'Emissions (start here)'!BR181*2000*453.59/8760/3600*Dispersion!$AI$11,0)</f>
        <v>0</v>
      </c>
      <c r="EI181" s="74">
        <f>IF(AND(ISNUMBER('Emissions (start here)'!BS181),ISNUMBER(Dispersion!$AJ$8)),'Emissions (start here)'!BS181*453.59/3600*Dispersion!$AJ$8,0)</f>
        <v>0</v>
      </c>
      <c r="EJ181" s="74">
        <f>IF(AND(ISNUMBER('Emissions (start here)'!BS181),ISNUMBER(Dispersion!$AJ$9)),'Emissions (start here)'!BS181*453.59/3600*Dispersion!$AJ$9,0)</f>
        <v>0</v>
      </c>
      <c r="EK181" s="74">
        <f>IF(AND(ISNUMBER('Emissions (start here)'!BT181),ISNUMBER(Dispersion!$AJ$10)),'Emissions (start here)'!BT181*2000*453.59/8760/3600*Dispersion!$AJ$10,0)</f>
        <v>0</v>
      </c>
      <c r="EL181" s="74">
        <f>IF(AND(ISNUMBER('Emissions (start here)'!BT181),ISNUMBER(Dispersion!$AJ$11)),'Emissions (start here)'!BT181*2000*453.59/8760/3600*Dispersion!$AJ$11,0)</f>
        <v>0</v>
      </c>
      <c r="EM181" s="74">
        <f>IF(AND(ISNUMBER('Emissions (start here)'!BU181),ISNUMBER(Dispersion!$AK$8)),'Emissions (start here)'!BU181*453.59/3600*Dispersion!$AK$8,0)</f>
        <v>0</v>
      </c>
      <c r="EN181" s="74">
        <f>IF(AND(ISNUMBER('Emissions (start here)'!BU181),ISNUMBER(Dispersion!$AK$9)),'Emissions (start here)'!BU181*453.59/3600*Dispersion!$AK$9,0)</f>
        <v>0</v>
      </c>
      <c r="EO181" s="74">
        <f>IF(AND(ISNUMBER('Emissions (start here)'!BV181),ISNUMBER(Dispersion!$AK$10)),'Emissions (start here)'!BV181*2000*453.59/8760/3600*Dispersion!$AK$10,0)</f>
        <v>0</v>
      </c>
      <c r="EP181" s="74">
        <f>IF(AND(ISNUMBER('Emissions (start here)'!BV181),ISNUMBER(Dispersion!$AK$11)),'Emissions (start here)'!BV181*2000*453.59/8760/3600*Dispersion!$AK$11,0)</f>
        <v>0</v>
      </c>
      <c r="EQ181" s="74">
        <f>IF(AND(ISNUMBER('Emissions (start here)'!BW181),ISNUMBER(Dispersion!$AL$8)),'Emissions (start here)'!BW181*453.59/3600*Dispersion!$AL$8,0)</f>
        <v>0</v>
      </c>
      <c r="ER181" s="74">
        <f>IF(AND(ISNUMBER('Emissions (start here)'!BW181),ISNUMBER(Dispersion!$AL$9)),'Emissions (start here)'!BW181*453.59/3600*Dispersion!$AL$9,0)</f>
        <v>0</v>
      </c>
      <c r="ES181" s="74">
        <f>IF(AND(ISNUMBER('Emissions (start here)'!BX181),ISNUMBER(Dispersion!$AL$10)),'Emissions (start here)'!BX181*2000*453.59/8760/3600*Dispersion!$AL$10,0)</f>
        <v>0</v>
      </c>
      <c r="ET181" s="74">
        <f>IF(AND(ISNUMBER('Emissions (start here)'!BX181),ISNUMBER(Dispersion!$AL$11)),'Emissions (start here)'!BX181*2000*453.59/8760/3600*Dispersion!$AL$11,0)</f>
        <v>0</v>
      </c>
      <c r="EU181" s="74">
        <f>IF(AND(ISNUMBER('Emissions (start here)'!BY181),ISNUMBER(Dispersion!$AM$8)),'Emissions (start here)'!BY181*453.59/3600*Dispersion!$AM$8,0)</f>
        <v>0</v>
      </c>
      <c r="EV181" s="74">
        <f>IF(AND(ISNUMBER('Emissions (start here)'!BY181),ISNUMBER(Dispersion!$AM$9)),'Emissions (start here)'!BY181*453.59/3600*Dispersion!$AM$9,0)</f>
        <v>0</v>
      </c>
      <c r="EW181" s="74">
        <f>IF(AND(ISNUMBER('Emissions (start here)'!BZ181),ISNUMBER(Dispersion!$AM$10)),'Emissions (start here)'!BZ181*2000*453.59/8760/3600*Dispersion!$AM$10,0)</f>
        <v>0</v>
      </c>
      <c r="EX181" s="74">
        <f>IF(AND(ISNUMBER('Emissions (start here)'!BZ181),ISNUMBER(Dispersion!$AM$11)),'Emissions (start here)'!BZ181*2000*453.59/8760/3600*Dispersion!$AM$11,0)</f>
        <v>0</v>
      </c>
      <c r="EY181" s="74">
        <f>IF(AND(ISNUMBER('Emissions (start here)'!CA181),ISNUMBER(Dispersion!$AN$8)),'Emissions (start here)'!CA181*453.59/3600*Dispersion!$AN$8,0)</f>
        <v>0</v>
      </c>
      <c r="EZ181" s="74">
        <f>IF(AND(ISNUMBER('Emissions (start here)'!CA181),ISNUMBER(Dispersion!$AN$9)),'Emissions (start here)'!CA181*453.59/3600*Dispersion!$AN$9,0)</f>
        <v>0</v>
      </c>
      <c r="FA181" s="74">
        <f>IF(AND(ISNUMBER('Emissions (start here)'!CB181),ISNUMBER(Dispersion!$AN$10)),'Emissions (start here)'!CB181*2000*453.59/8760/3600*Dispersion!$AN$10,0)</f>
        <v>0</v>
      </c>
      <c r="FB181" s="74">
        <f>IF(AND(ISNUMBER('Emissions (start here)'!CB181),ISNUMBER(Dispersion!$AN$11)),'Emissions (start here)'!CB181*2000*453.59/8760/3600*Dispersion!$AN$11,0)</f>
        <v>0</v>
      </c>
      <c r="FC181" s="74">
        <f>IF(AND(ISNUMBER('Emissions (start here)'!CC181),ISNUMBER(Dispersion!$AO$8)),'Emissions (start here)'!CC181*453.59/3600*Dispersion!$AO$8,0)</f>
        <v>0</v>
      </c>
      <c r="FD181" s="74">
        <f>IF(AND(ISNUMBER('Emissions (start here)'!CC181),ISNUMBER(Dispersion!$AO$9)),'Emissions (start here)'!CC181*453.59/3600*Dispersion!$AO$9,0)</f>
        <v>0</v>
      </c>
      <c r="FE181" s="74">
        <f>IF(AND(ISNUMBER('Emissions (start here)'!CD181),ISNUMBER(Dispersion!$AO$10)),'Emissions (start here)'!CD181*2000*453.59/8760/3600*Dispersion!$AO$10,0)</f>
        <v>0</v>
      </c>
      <c r="FF181" s="74">
        <f>IF(AND(ISNUMBER('Emissions (start here)'!CD181),ISNUMBER(Dispersion!$AO$11)),'Emissions (start here)'!CD181*2000*453.59/8760/3600*Dispersion!$AO$11,0)</f>
        <v>0</v>
      </c>
      <c r="FG181" s="74">
        <f>IF(AND(ISNUMBER('Emissions (start here)'!CE181),ISNUMBER(Dispersion!$AP$8)),'Emissions (start here)'!CE181*453.59/3600*Dispersion!$AP$8,0)</f>
        <v>0</v>
      </c>
      <c r="FH181" s="74">
        <f>IF(AND(ISNUMBER('Emissions (start here)'!CE181),ISNUMBER(Dispersion!$AP$9)),'Emissions (start here)'!CE181*453.59/3600*Dispersion!$AP$9,0)</f>
        <v>0</v>
      </c>
      <c r="FI181" s="74">
        <f>IF(AND(ISNUMBER('Emissions (start here)'!CF181),ISNUMBER(Dispersion!$AP$10)),'Emissions (start here)'!CF181*2000*453.59/8760/3600*Dispersion!$AP$10,0)</f>
        <v>0</v>
      </c>
      <c r="FJ181" s="74">
        <f>IF(AND(ISNUMBER('Emissions (start here)'!CF181),ISNUMBER(Dispersion!$AP$11)),'Emissions (start here)'!CF181*2000*453.59/8760/3600*Dispersion!$AP$11,0)</f>
        <v>0</v>
      </c>
      <c r="FK181" s="74">
        <f>IF(AND(ISNUMBER('Emissions (start here)'!CG181),ISNUMBER(Dispersion!$AQ$8)),'Emissions (start here)'!CG181*453.59/3600*Dispersion!$AQ$8,0)</f>
        <v>0</v>
      </c>
      <c r="FL181" s="74">
        <f>IF(AND(ISNUMBER('Emissions (start here)'!CG181),ISNUMBER(Dispersion!$AQ$9)),'Emissions (start here)'!CG181*453.59/3600*Dispersion!$AQ$9,0)</f>
        <v>0</v>
      </c>
      <c r="FM181" s="74">
        <f>IF(AND(ISNUMBER('Emissions (start here)'!CH181),ISNUMBER(Dispersion!$AQ$10)),'Emissions (start here)'!CH181*2000*453.59/8760/3600*Dispersion!$AQ$10,0)</f>
        <v>0</v>
      </c>
      <c r="FN181" s="74">
        <f>IF(AND(ISNUMBER('Emissions (start here)'!CH181),ISNUMBER(Dispersion!$AQ$11)),'Emissions (start here)'!CH181*2000*453.59/8760/3600*Dispersion!$AQ$11,0)</f>
        <v>0</v>
      </c>
      <c r="FO181" s="74">
        <f>IF(AND(ISNUMBER('Emissions (start here)'!CI181),ISNUMBER(Dispersion!$AR$8)),'Emissions (start here)'!CI181*453.59/3600*Dispersion!$AR$8,0)</f>
        <v>0</v>
      </c>
      <c r="FP181" s="74">
        <f>IF(AND(ISNUMBER('Emissions (start here)'!CI181),ISNUMBER(Dispersion!$AR$9)),'Emissions (start here)'!CI181*453.59/3600*Dispersion!$AR$9,0)</f>
        <v>0</v>
      </c>
      <c r="FQ181" s="74">
        <f>IF(AND(ISNUMBER('Emissions (start here)'!CJ181),ISNUMBER(Dispersion!$AR$10)),'Emissions (start here)'!CJ181*2000*453.59/8760/3600*Dispersion!$AR$10,0)</f>
        <v>0</v>
      </c>
      <c r="FR181" s="74">
        <f>IF(AND(ISNUMBER('Emissions (start here)'!CJ181),ISNUMBER(Dispersion!$AR$11)),'Emissions (start here)'!CJ181*2000*453.59/8760/3600*Dispersion!$AR$11,0)</f>
        <v>0</v>
      </c>
      <c r="FS181" s="74">
        <f>IF(AND(ISNUMBER('Emissions (start here)'!CK181),ISNUMBER(Dispersion!$AS$8)),'Emissions (start here)'!CK181*453.59/3600*Dispersion!$AS$8,0)</f>
        <v>0</v>
      </c>
      <c r="FT181" s="74">
        <f>IF(AND(ISNUMBER('Emissions (start here)'!CK181),ISNUMBER(Dispersion!$AS$9)),'Emissions (start here)'!CK181*453.59/3600*Dispersion!$AS$9,0)</f>
        <v>0</v>
      </c>
      <c r="FU181" s="74">
        <f>IF(AND(ISNUMBER('Emissions (start here)'!CL181),ISNUMBER(Dispersion!$AS$10)),'Emissions (start here)'!CL181*2000*453.59/8760/3600*Dispersion!$AS$10,0)</f>
        <v>0</v>
      </c>
      <c r="FV181" s="74">
        <f>IF(AND(ISNUMBER('Emissions (start here)'!CL181),ISNUMBER(Dispersion!$AS$11)),'Emissions (start here)'!CL181*2000*453.59/8760/3600*Dispersion!$AS$11,0)</f>
        <v>0</v>
      </c>
      <c r="FW181" s="74">
        <f>IF(AND(ISNUMBER('Emissions (start here)'!CM181),ISNUMBER(Dispersion!$AT$8)),'Emissions (start here)'!CM181*453.59/3600*Dispersion!$AT$8,0)</f>
        <v>0</v>
      </c>
      <c r="FX181" s="74">
        <f>IF(AND(ISNUMBER('Emissions (start here)'!CM181),ISNUMBER(Dispersion!$AT$9)),'Emissions (start here)'!CM181*453.59/3600*Dispersion!$AT$9,0)</f>
        <v>0</v>
      </c>
      <c r="FY181" s="74">
        <f>IF(AND(ISNUMBER('Emissions (start here)'!CN181),ISNUMBER(Dispersion!$AT$10)),'Emissions (start here)'!CN181*2000*453.59/8760/3600*Dispersion!$AT$10,0)</f>
        <v>0</v>
      </c>
      <c r="FZ181" s="74">
        <f>IF(AND(ISNUMBER('Emissions (start here)'!CN181),ISNUMBER(Dispersion!$AT$11)),'Emissions (start here)'!CN181*2000*453.59/8760/3600*Dispersion!$AT$11,0)</f>
        <v>0</v>
      </c>
      <c r="GA181" s="74">
        <f>IF(AND(ISNUMBER('Emissions (start here)'!CO181),ISNUMBER(Dispersion!$AU$8)),'Emissions (start here)'!CO181*453.59/3600*Dispersion!$AU$8,0)</f>
        <v>0</v>
      </c>
      <c r="GB181" s="74">
        <f>IF(AND(ISNUMBER('Emissions (start here)'!CO181),ISNUMBER(Dispersion!$AU$9)),'Emissions (start here)'!CO181*453.59/3600*Dispersion!$AU$9,0)</f>
        <v>0</v>
      </c>
      <c r="GC181" s="74">
        <f>IF(AND(ISNUMBER('Emissions (start here)'!CP181),ISNUMBER(Dispersion!$AU$10)),'Emissions (start here)'!CP181*2000*453.59/8760/3600*Dispersion!$AU$10,0)</f>
        <v>0</v>
      </c>
      <c r="GD181" s="74">
        <f>IF(AND(ISNUMBER('Emissions (start here)'!CP181),ISNUMBER(Dispersion!$AU$11)),'Emissions (start here)'!CP181*2000*453.59/8760/3600*Dispersion!$AU$11,0)</f>
        <v>0</v>
      </c>
      <c r="GE181" s="74">
        <f>IF(AND(ISNUMBER('Emissions (start here)'!CQ181),ISNUMBER(Dispersion!$AV$8)),'Emissions (start here)'!CQ181*453.59/3600*Dispersion!$AV$8,0)</f>
        <v>0</v>
      </c>
      <c r="GF181" s="74">
        <f>IF(AND(ISNUMBER('Emissions (start here)'!CQ181),ISNUMBER(Dispersion!$AV$9)),'Emissions (start here)'!CQ181*453.59/3600*Dispersion!$AV$9,0)</f>
        <v>0</v>
      </c>
      <c r="GG181" s="74">
        <f>IF(AND(ISNUMBER('Emissions (start here)'!CR181),ISNUMBER(Dispersion!$AV$10)),'Emissions (start here)'!CR181*2000*453.59/8760/3600*Dispersion!$AV$10,0)</f>
        <v>0</v>
      </c>
      <c r="GH181" s="74">
        <f>IF(AND(ISNUMBER('Emissions (start here)'!CR181),ISNUMBER(Dispersion!$AV$11)),'Emissions (start here)'!CR181*2000*453.59/8760/3600*Dispersion!$AV$11,0)</f>
        <v>0</v>
      </c>
      <c r="GI181" s="74">
        <f>IF(AND(ISNUMBER('Emissions (start here)'!CS181),ISNUMBER(Dispersion!$AW$8)),'Emissions (start here)'!CS181*453.59/3600*Dispersion!$AW$8,0)</f>
        <v>0</v>
      </c>
      <c r="GJ181" s="74">
        <f>IF(AND(ISNUMBER('Emissions (start here)'!CS181),ISNUMBER(Dispersion!$AW$9)),'Emissions (start here)'!CS181*453.59/3600*Dispersion!$AW$9,0)</f>
        <v>0</v>
      </c>
      <c r="GK181" s="74">
        <f>IF(AND(ISNUMBER('Emissions (start here)'!CT181),ISNUMBER(Dispersion!$AW$10)),'Emissions (start here)'!CT181*2000*453.59/8760/3600*Dispersion!$AW$10,0)</f>
        <v>0</v>
      </c>
      <c r="GL181" s="74">
        <f>IF(AND(ISNUMBER('Emissions (start here)'!CT181),ISNUMBER(Dispersion!$AW$11)),'Emissions (start here)'!CT181*2000*453.59/8760/3600*Dispersion!$AW$11,0)</f>
        <v>0</v>
      </c>
      <c r="GM181" s="74">
        <f>IF(AND(ISNUMBER('Emissions (start here)'!CU181),ISNUMBER(Dispersion!$AX$8)),'Emissions (start here)'!CU181*453.59/3600*Dispersion!$AX$8,0)</f>
        <v>0</v>
      </c>
      <c r="GN181" s="74">
        <f>IF(AND(ISNUMBER('Emissions (start here)'!CU181),ISNUMBER(Dispersion!$AX$9)),'Emissions (start here)'!CU181*453.59/3600*Dispersion!$AX$9,0)</f>
        <v>0</v>
      </c>
      <c r="GO181" s="74">
        <f>IF(AND(ISNUMBER('Emissions (start here)'!CV181),ISNUMBER(Dispersion!$AX$10)),'Emissions (start here)'!CV181*2000*453.59/8760/3600*Dispersion!$AX$10,0)</f>
        <v>0</v>
      </c>
      <c r="GP181" s="74">
        <f>IF(AND(ISNUMBER('Emissions (start here)'!CV181),ISNUMBER(Dispersion!$AX$11)),'Emissions (start here)'!CV181*2000*453.59/8760/3600*Dispersion!$AX$11,0)</f>
        <v>0</v>
      </c>
      <c r="GQ181" s="74">
        <f>IF(AND(ISNUMBER('Emissions (start here)'!CW181),ISNUMBER(Dispersion!$AY$8)),'Emissions (start here)'!CW181*453.59/3600*Dispersion!$AY$8,0)</f>
        <v>0</v>
      </c>
      <c r="GR181" s="74">
        <f>IF(AND(ISNUMBER('Emissions (start here)'!CW181),ISNUMBER(Dispersion!$AY$9)),'Emissions (start here)'!CW181*453.59/3600*Dispersion!$AY$9,0)</f>
        <v>0</v>
      </c>
      <c r="GS181" s="74">
        <f>IF(AND(ISNUMBER('Emissions (start here)'!CX181),ISNUMBER(Dispersion!$AY$10)),'Emissions (start here)'!CX181*2000*453.59/8760/3600*Dispersion!$AY$10,0)</f>
        <v>0</v>
      </c>
      <c r="GT181" s="74">
        <f>IF(AND(ISNUMBER('Emissions (start here)'!CX181),ISNUMBER(Dispersion!$AY$11)),'Emissions (start here)'!CX181*2000*453.59/8760/3600*Dispersion!$AY$11,0)</f>
        <v>0</v>
      </c>
      <c r="GU181" s="74">
        <f>IF(AND(ISNUMBER('Emissions (start here)'!CY181),ISNUMBER(Dispersion!$AZ$8)),'Emissions (start here)'!CY181*453.59/3600*Dispersion!$AZ$8,0)</f>
        <v>0</v>
      </c>
      <c r="GV181" s="74">
        <f>IF(AND(ISNUMBER('Emissions (start here)'!CY181),ISNUMBER(Dispersion!$AZ$9)),'Emissions (start here)'!CY181*453.59/3600*Dispersion!$AZ$9,0)</f>
        <v>0</v>
      </c>
      <c r="GW181" s="74">
        <f>IF(AND(ISNUMBER('Emissions (start here)'!CZ181),ISNUMBER(Dispersion!$AZ$10)),'Emissions (start here)'!CZ181*2000*453.59/8760/3600*Dispersion!$AZ$10,0)</f>
        <v>0</v>
      </c>
      <c r="GX181" s="74">
        <f>IF(AND(ISNUMBER('Emissions (start here)'!CZ181),ISNUMBER(Dispersion!$AZ$11)),'Emissions (start here)'!CZ181*2000*453.59/8760/3600*Dispersion!$AZ$11,0)</f>
        <v>0</v>
      </c>
    </row>
    <row r="182" spans="1:206" x14ac:dyDescent="0.2">
      <c r="A182" s="51" t="str">
        <f>'Tox Values'!C182</f>
        <v>68-12-2</v>
      </c>
      <c r="B182" s="94" t="str">
        <f>'Tox Values'!D182</f>
        <v>Dimethyl formamide</v>
      </c>
      <c r="C182" s="96">
        <f t="shared" si="9"/>
        <v>0</v>
      </c>
      <c r="D182" s="74">
        <f t="shared" si="10"/>
        <v>0</v>
      </c>
      <c r="E182" s="74">
        <f t="shared" si="11"/>
        <v>0</v>
      </c>
      <c r="F182" s="99">
        <f t="shared" si="12"/>
        <v>0</v>
      </c>
      <c r="G182" s="97">
        <f>IF(AND(ISNUMBER('Emissions (start here)'!E182),ISNUMBER(Dispersion!$C$8)),'Emissions (start here)'!E182*453.59/3600*Dispersion!$C$8,0)</f>
        <v>0</v>
      </c>
      <c r="H182" s="74">
        <f>IF(AND(ISNUMBER('Emissions (start here)'!E182),ISNUMBER(Dispersion!$C$9)),'Emissions (start here)'!E182*453.59/3600*Dispersion!$C$9,0)</f>
        <v>0</v>
      </c>
      <c r="I182" s="74">
        <f>IF(AND(ISNUMBER('Emissions (start here)'!F182),ISNUMBER(Dispersion!$C$10)),'Emissions (start here)'!F182*2000*453.59/8760/3600*Dispersion!$C$10,0)</f>
        <v>0</v>
      </c>
      <c r="J182" s="74">
        <f>IF(AND(ISNUMBER('Emissions (start here)'!F182),ISNUMBER(Dispersion!$C$11)),'Emissions (start here)'!F182*2000*453.59/8760/3600*Dispersion!$C$11,0)</f>
        <v>0</v>
      </c>
      <c r="K182" s="74">
        <f>IF(AND(ISNUMBER('Emissions (start here)'!G182),ISNUMBER(Dispersion!$D$8)),'Emissions (start here)'!G182*453.59/3600*Dispersion!$D$8,0)</f>
        <v>0</v>
      </c>
      <c r="L182" s="74">
        <f>IF(AND(ISNUMBER('Emissions (start here)'!G182),ISNUMBER(Dispersion!$D$9)),'Emissions (start here)'!G182*453.59/3600*Dispersion!$D$9,0)</f>
        <v>0</v>
      </c>
      <c r="M182" s="74">
        <f>IF(AND(ISNUMBER('Emissions (start here)'!H182),ISNUMBER(Dispersion!$D$10)),'Emissions (start here)'!H182*2000*453.59/8760/3600*Dispersion!$D$10,0)</f>
        <v>0</v>
      </c>
      <c r="N182" s="74">
        <f>IF(AND(ISNUMBER('Emissions (start here)'!H182),ISNUMBER(Dispersion!$D$11)),'Emissions (start here)'!H182*2000*453.59/8760/3600*Dispersion!$D$11,0)</f>
        <v>0</v>
      </c>
      <c r="O182" s="74">
        <f>IF(AND(ISNUMBER('Emissions (start here)'!I182),ISNUMBER(Dispersion!$E$8)),'Emissions (start here)'!I182*453.59/3600*Dispersion!$E$8,0)</f>
        <v>0</v>
      </c>
      <c r="P182" s="74">
        <f>IF(AND(ISNUMBER('Emissions (start here)'!I182),ISNUMBER(Dispersion!$E$9)),'Emissions (start here)'!I182*453.59/3600*Dispersion!$E$9,0)</f>
        <v>0</v>
      </c>
      <c r="Q182" s="74">
        <f>IF(AND(ISNUMBER('Emissions (start here)'!J182),ISNUMBER(Dispersion!$E$10)),'Emissions (start here)'!J182*2000*453.59/8760/3600*Dispersion!$E$10,0)</f>
        <v>0</v>
      </c>
      <c r="R182" s="74">
        <f>IF(AND(ISNUMBER('Emissions (start here)'!J182),ISNUMBER(Dispersion!$E$11)),'Emissions (start here)'!J182*2000*453.59/8760/3600*Dispersion!$E$11,0)</f>
        <v>0</v>
      </c>
      <c r="S182" s="74">
        <f>IF(AND(ISNUMBER('Emissions (start here)'!K182),ISNUMBER(Dispersion!$F$8)),'Emissions (start here)'!K182*453.59/3600*Dispersion!$F$8,0)</f>
        <v>0</v>
      </c>
      <c r="T182" s="74">
        <f>IF(AND(ISNUMBER('Emissions (start here)'!K182),ISNUMBER(Dispersion!$F$9)),'Emissions (start here)'!K182*453.59/3600*Dispersion!$F$9,0)</f>
        <v>0</v>
      </c>
      <c r="U182" s="74">
        <f>IF(AND(ISNUMBER('Emissions (start here)'!L182),ISNUMBER(Dispersion!$F$10)),'Emissions (start here)'!L182*2000*453.59/8760/3600*Dispersion!$F$10,0)</f>
        <v>0</v>
      </c>
      <c r="V182" s="74">
        <f>IF(AND(ISNUMBER('Emissions (start here)'!L182),ISNUMBER(Dispersion!$F$11)),'Emissions (start here)'!L182*2000*453.59/8760/3600*Dispersion!$F$11,0)</f>
        <v>0</v>
      </c>
      <c r="W182" s="74">
        <f>IF(AND(ISNUMBER('Emissions (start here)'!M182),ISNUMBER(Dispersion!$G$8)),'Emissions (start here)'!M182*453.59/3600*Dispersion!$G$8,0)</f>
        <v>0</v>
      </c>
      <c r="X182" s="74">
        <f>IF(AND(ISNUMBER('Emissions (start here)'!M182),ISNUMBER(Dispersion!$G$9)),'Emissions (start here)'!M182*453.59/3600*Dispersion!$G$9,0)</f>
        <v>0</v>
      </c>
      <c r="Y182" s="74">
        <f>IF(AND(ISNUMBER('Emissions (start here)'!N182),ISNUMBER(Dispersion!$G$10)),'Emissions (start here)'!N182*2000*453.59/8760/3600*Dispersion!$G$10,0)</f>
        <v>0</v>
      </c>
      <c r="Z182" s="74">
        <f>IF(AND(ISNUMBER('Emissions (start here)'!N182),ISNUMBER(Dispersion!$G$11)),'Emissions (start here)'!N182*2000*453.59/8760/3600*Dispersion!$G$11,0)</f>
        <v>0</v>
      </c>
      <c r="AA182" s="74">
        <f>IF(AND(ISNUMBER('Emissions (start here)'!O182),ISNUMBER(Dispersion!$H$8)),'Emissions (start here)'!O182*453.59/3600*Dispersion!$H$8,0)</f>
        <v>0</v>
      </c>
      <c r="AB182" s="74">
        <f>IF(AND(ISNUMBER('Emissions (start here)'!O182),ISNUMBER(Dispersion!$H$9)),'Emissions (start here)'!O182*453.59/3600*Dispersion!$H$9,0)</f>
        <v>0</v>
      </c>
      <c r="AC182" s="74">
        <f>IF(AND(ISNUMBER('Emissions (start here)'!P182),ISNUMBER(Dispersion!$H$10)),'Emissions (start here)'!P182*2000*453.59/8760/3600*Dispersion!$H$10,0)</f>
        <v>0</v>
      </c>
      <c r="AD182" s="74">
        <f>IF(AND(ISNUMBER('Emissions (start here)'!P182),ISNUMBER(Dispersion!$H$11)),'Emissions (start here)'!P182*2000*453.59/8760/3600*Dispersion!$H$11,0)</f>
        <v>0</v>
      </c>
      <c r="AE182" s="74">
        <f>IF(AND(ISNUMBER('Emissions (start here)'!Q182),ISNUMBER(Dispersion!$I$8)),'Emissions (start here)'!Q182*453.59/3600*Dispersion!$I$8,0)</f>
        <v>0</v>
      </c>
      <c r="AF182" s="74">
        <f>IF(AND(ISNUMBER('Emissions (start here)'!Q182),ISNUMBER(Dispersion!$I$9)),'Emissions (start here)'!Q182*453.59/3600*Dispersion!$I$9,0)</f>
        <v>0</v>
      </c>
      <c r="AG182" s="74">
        <f>IF(AND(ISNUMBER('Emissions (start here)'!R182),ISNUMBER(Dispersion!$I$10)),'Emissions (start here)'!R182*2000*453.59/8760/3600*Dispersion!$I$10,0)</f>
        <v>0</v>
      </c>
      <c r="AH182" s="74">
        <f>IF(AND(ISNUMBER('Emissions (start here)'!R182),ISNUMBER(Dispersion!$I$11)),'Emissions (start here)'!R182*2000*453.59/8760/3600*Dispersion!$I$11,0)</f>
        <v>0</v>
      </c>
      <c r="AI182" s="74">
        <f>IF(AND(ISNUMBER('Emissions (start here)'!S182),ISNUMBER(Dispersion!$J$8)),'Emissions (start here)'!S182*453.59/3600*Dispersion!$J$8,0)</f>
        <v>0</v>
      </c>
      <c r="AJ182" s="74">
        <f>IF(AND(ISNUMBER('Emissions (start here)'!S182),ISNUMBER(Dispersion!$J$9)),'Emissions (start here)'!S182*453.59/3600*Dispersion!$J$9,0)</f>
        <v>0</v>
      </c>
      <c r="AK182" s="74">
        <f>IF(AND(ISNUMBER('Emissions (start here)'!T182),ISNUMBER(Dispersion!$J$10)),'Emissions (start here)'!T182*2000*453.59/8760/3600*Dispersion!$J$10,0)</f>
        <v>0</v>
      </c>
      <c r="AL182" s="74">
        <f>IF(AND(ISNUMBER('Emissions (start here)'!T182),ISNUMBER(Dispersion!$J$11)),'Emissions (start here)'!T182*2000*453.59/8760/3600*Dispersion!$J$11,0)</f>
        <v>0</v>
      </c>
      <c r="AM182" s="74">
        <f>IF(AND(ISNUMBER('Emissions (start here)'!U182),ISNUMBER(Dispersion!$K$8)),'Emissions (start here)'!U182*453.59/3600*Dispersion!$K$8,0)</f>
        <v>0</v>
      </c>
      <c r="AN182" s="74">
        <f>IF(AND(ISNUMBER('Emissions (start here)'!U182),ISNUMBER(Dispersion!$K$9)),'Emissions (start here)'!U182*453.59/3600*Dispersion!$K$9,0)</f>
        <v>0</v>
      </c>
      <c r="AO182" s="74">
        <f>IF(AND(ISNUMBER('Emissions (start here)'!V182),ISNUMBER(Dispersion!$K$10)),'Emissions (start here)'!V182*2000*453.59/8760/3600*Dispersion!$K$10,0)</f>
        <v>0</v>
      </c>
      <c r="AP182" s="74">
        <f>IF(AND(ISNUMBER('Emissions (start here)'!V182),ISNUMBER(Dispersion!$K$11)),'Emissions (start here)'!V182*2000*453.59/8760/3600*Dispersion!$K$11,0)</f>
        <v>0</v>
      </c>
      <c r="AQ182" s="74">
        <f>IF(AND(ISNUMBER('Emissions (start here)'!W182),ISNUMBER(Dispersion!$L$8)),'Emissions (start here)'!W182*453.59/3600*Dispersion!$L$8,0)</f>
        <v>0</v>
      </c>
      <c r="AR182" s="74">
        <f>IF(AND(ISNUMBER('Emissions (start here)'!W182),ISNUMBER(Dispersion!$L$9)),'Emissions (start here)'!W182*453.59/3600*Dispersion!$L$9,0)</f>
        <v>0</v>
      </c>
      <c r="AS182" s="74">
        <f>IF(AND(ISNUMBER('Emissions (start here)'!X182),ISNUMBER(Dispersion!$L$10)),'Emissions (start here)'!X182*2000*453.59/8760/3600*Dispersion!$L$10,0)</f>
        <v>0</v>
      </c>
      <c r="AT182" s="74">
        <f>IF(AND(ISNUMBER('Emissions (start here)'!X182),ISNUMBER(Dispersion!$L$11)),'Emissions (start here)'!X182*2000*453.59/8760/3600*Dispersion!$L$11,0)</f>
        <v>0</v>
      </c>
      <c r="AU182" s="74">
        <f>IF(AND(ISNUMBER('Emissions (start here)'!Y182),ISNUMBER(Dispersion!$M$8)),'Emissions (start here)'!Y182*453.59/3600*Dispersion!$M$8,0)</f>
        <v>0</v>
      </c>
      <c r="AV182" s="74">
        <f>IF(AND(ISNUMBER('Emissions (start here)'!Y182),ISNUMBER(Dispersion!$M$9)),'Emissions (start here)'!Y182*453.59/3600*Dispersion!$M$9,0)</f>
        <v>0</v>
      </c>
      <c r="AW182" s="74">
        <f>IF(AND(ISNUMBER('Emissions (start here)'!Z182),ISNUMBER(Dispersion!$M$10)),'Emissions (start here)'!Z182*2000*453.59/8760/3600*Dispersion!$M$10,0)</f>
        <v>0</v>
      </c>
      <c r="AX182" s="74">
        <f>IF(AND(ISNUMBER('Emissions (start here)'!Z182),ISNUMBER(Dispersion!$M$11)),'Emissions (start here)'!Z182*2000*453.59/8760/3600*Dispersion!$M$11,0)</f>
        <v>0</v>
      </c>
      <c r="AY182" s="74">
        <f>IF(AND(ISNUMBER('Emissions (start here)'!AA182),ISNUMBER(Dispersion!$N$8)),'Emissions (start here)'!AA182*453.59/3600*Dispersion!$N$8,0)</f>
        <v>0</v>
      </c>
      <c r="AZ182" s="74">
        <f>IF(AND(ISNUMBER('Emissions (start here)'!AA182),ISNUMBER(Dispersion!$N$9)),'Emissions (start here)'!AA182*453.59/3600*Dispersion!$N$9,0)</f>
        <v>0</v>
      </c>
      <c r="BA182" s="74">
        <f>IF(AND(ISNUMBER('Emissions (start here)'!AB182),ISNUMBER(Dispersion!$N$10)),'Emissions (start here)'!AB182*2000*453.59/8760/3600*Dispersion!$N$10,0)</f>
        <v>0</v>
      </c>
      <c r="BB182" s="74">
        <f>IF(AND(ISNUMBER('Emissions (start here)'!AB182),ISNUMBER(Dispersion!$N$11)),'Emissions (start here)'!AB182*2000*453.59/8760/3600*Dispersion!$N$11,0)</f>
        <v>0</v>
      </c>
      <c r="BC182" s="74">
        <f>IF(AND(ISNUMBER('Emissions (start here)'!AC182),ISNUMBER(Dispersion!$O$8)),'Emissions (start here)'!AC182*453.59/3600*Dispersion!$O$8,0)</f>
        <v>0</v>
      </c>
      <c r="BD182" s="74">
        <f>IF(AND(ISNUMBER('Emissions (start here)'!AC182),ISNUMBER(Dispersion!$O$9)),'Emissions (start here)'!AC182*453.59/3600*Dispersion!$O$9,0)</f>
        <v>0</v>
      </c>
      <c r="BE182" s="74">
        <f>IF(AND(ISNUMBER('Emissions (start here)'!AD182),ISNUMBER(Dispersion!$O$10)),'Emissions (start here)'!AD182*2000*453.59/8760/3600*Dispersion!$O$10,0)</f>
        <v>0</v>
      </c>
      <c r="BF182" s="74">
        <f>IF(AND(ISNUMBER('Emissions (start here)'!AD182),ISNUMBER(Dispersion!$O$11)),'Emissions (start here)'!AD182*2000*453.59/8760/3600*Dispersion!$O$11,0)</f>
        <v>0</v>
      </c>
      <c r="BG182" s="74">
        <f>IF(AND(ISNUMBER('Emissions (start here)'!AE182),ISNUMBER(Dispersion!$P$8)),'Emissions (start here)'!AE182*453.59/3600*Dispersion!$P$8,0)</f>
        <v>0</v>
      </c>
      <c r="BH182" s="74">
        <f>IF(AND(ISNUMBER('Emissions (start here)'!AE182),ISNUMBER(Dispersion!$P$9)),'Emissions (start here)'!AE182*453.59/3600*Dispersion!$P$9,0)</f>
        <v>0</v>
      </c>
      <c r="BI182" s="74">
        <f>IF(AND(ISNUMBER('Emissions (start here)'!AF182),ISNUMBER(Dispersion!$P$10)),'Emissions (start here)'!AF182*2000*453.59/8760/3600*Dispersion!$P$10,0)</f>
        <v>0</v>
      </c>
      <c r="BJ182" s="74">
        <f>IF(AND(ISNUMBER('Emissions (start here)'!AF182),ISNUMBER(Dispersion!$P$11)),'Emissions (start here)'!AF182*2000*453.59/8760/3600*Dispersion!$P$11,0)</f>
        <v>0</v>
      </c>
      <c r="BK182" s="74">
        <f>IF(AND(ISNUMBER('Emissions (start here)'!AG182),ISNUMBER(Dispersion!$Q$8)),'Emissions (start here)'!AG182*453.59/3600*Dispersion!$Q$8,0)</f>
        <v>0</v>
      </c>
      <c r="BL182" s="74">
        <f>IF(AND(ISNUMBER('Emissions (start here)'!AG182),ISNUMBER(Dispersion!$Q$9)),'Emissions (start here)'!AG182*453.59/3600*Dispersion!$Q$9,0)</f>
        <v>0</v>
      </c>
      <c r="BM182" s="74">
        <f>IF(AND(ISNUMBER('Emissions (start here)'!AH182),ISNUMBER(Dispersion!$Q$10)),'Emissions (start here)'!AH182*2000*453.59/8760/3600*Dispersion!$Q$10,0)</f>
        <v>0</v>
      </c>
      <c r="BN182" s="74">
        <f>IF(AND(ISNUMBER('Emissions (start here)'!AH182),ISNUMBER(Dispersion!$Q$11)),'Emissions (start here)'!AH182*2000*453.59/8760/3600*Dispersion!$Q$11,0)</f>
        <v>0</v>
      </c>
      <c r="BO182" s="74">
        <f>IF(AND(ISNUMBER('Emissions (start here)'!AI182),ISNUMBER(Dispersion!$R$8)),'Emissions (start here)'!AI182*453.59/3600*Dispersion!$R$8,0)</f>
        <v>0</v>
      </c>
      <c r="BP182" s="74">
        <f>IF(AND(ISNUMBER('Emissions (start here)'!AI182),ISNUMBER(Dispersion!$R$9)),'Emissions (start here)'!AI182*453.59/3600*Dispersion!$R$9,0)</f>
        <v>0</v>
      </c>
      <c r="BQ182" s="74">
        <f>IF(AND(ISNUMBER('Emissions (start here)'!AJ182),ISNUMBER(Dispersion!$R$10)),'Emissions (start here)'!AJ182*2000*453.59/8760/3600*Dispersion!$R$10,0)</f>
        <v>0</v>
      </c>
      <c r="BR182" s="74">
        <f>IF(AND(ISNUMBER('Emissions (start here)'!AJ182),ISNUMBER(Dispersion!$R$11)),'Emissions (start here)'!AJ182*2000*453.59/8760/3600*Dispersion!$R$11,0)</f>
        <v>0</v>
      </c>
      <c r="BS182" s="74">
        <f>IF(AND(ISNUMBER('Emissions (start here)'!AK182),ISNUMBER(Dispersion!$S$8)),'Emissions (start here)'!AK182*453.59/3600*Dispersion!$S$8,0)</f>
        <v>0</v>
      </c>
      <c r="BT182" s="74">
        <f>IF(AND(ISNUMBER('Emissions (start here)'!AK182),ISNUMBER(Dispersion!$S$9)),'Emissions (start here)'!AK182*453.59/3600*Dispersion!$S$9,0)</f>
        <v>0</v>
      </c>
      <c r="BU182" s="74">
        <f>IF(AND(ISNUMBER('Emissions (start here)'!AL182),ISNUMBER(Dispersion!$S$10)),'Emissions (start here)'!AL182*2000*453.59/8760/3600*Dispersion!$S$10,0)</f>
        <v>0</v>
      </c>
      <c r="BV182" s="74">
        <f>IF(AND(ISNUMBER('Emissions (start here)'!AL182),ISNUMBER(Dispersion!$S$11)),'Emissions (start here)'!AL182*2000*453.59/8760/3600*Dispersion!$S$11,0)</f>
        <v>0</v>
      </c>
      <c r="BW182" s="74">
        <f>IF(AND(ISNUMBER('Emissions (start here)'!AM182),ISNUMBER(Dispersion!$T$8)),'Emissions (start here)'!AM182*453.59/3600*Dispersion!$T$8,0)</f>
        <v>0</v>
      </c>
      <c r="BX182" s="74">
        <f>IF(AND(ISNUMBER('Emissions (start here)'!AM182),ISNUMBER(Dispersion!$T$9)),'Emissions (start here)'!AM182*453.59/3600*Dispersion!$T$9,0)</f>
        <v>0</v>
      </c>
      <c r="BY182" s="74">
        <f>IF(AND(ISNUMBER('Emissions (start here)'!AN182),ISNUMBER(Dispersion!$T$10)),'Emissions (start here)'!AN182*2000*453.59/8760/3600*Dispersion!$T$10,0)</f>
        <v>0</v>
      </c>
      <c r="BZ182" s="74">
        <f>IF(AND(ISNUMBER('Emissions (start here)'!AN182),ISNUMBER(Dispersion!$T$11)),'Emissions (start here)'!AN182*2000*453.59/8760/3600*Dispersion!$T$11,0)</f>
        <v>0</v>
      </c>
      <c r="CA182" s="74">
        <f>IF(AND(ISNUMBER('Emissions (start here)'!AO182),ISNUMBER(Dispersion!$U$8)),'Emissions (start here)'!AO182*453.59/3600*Dispersion!$U$8,0)</f>
        <v>0</v>
      </c>
      <c r="CB182" s="74">
        <f>IF(AND(ISNUMBER('Emissions (start here)'!AO182),ISNUMBER(Dispersion!$U$9)),'Emissions (start here)'!AO182*453.59/3600*Dispersion!$U$9,0)</f>
        <v>0</v>
      </c>
      <c r="CC182" s="74">
        <f>IF(AND(ISNUMBER('Emissions (start here)'!AP182),ISNUMBER(Dispersion!$U$10)),'Emissions (start here)'!AP182*2000*453.59/8760/3600*Dispersion!$U$10,0)</f>
        <v>0</v>
      </c>
      <c r="CD182" s="74">
        <f>IF(AND(ISNUMBER('Emissions (start here)'!AP182),ISNUMBER(Dispersion!$U$11)),'Emissions (start here)'!AP182*2000*453.59/8760/3600*Dispersion!$U$11,0)</f>
        <v>0</v>
      </c>
      <c r="CE182" s="74">
        <f>IF(AND(ISNUMBER('Emissions (start here)'!AQ182),ISNUMBER(Dispersion!$V$8)),'Emissions (start here)'!AQ182*453.59/3600*Dispersion!$V$8,0)</f>
        <v>0</v>
      </c>
      <c r="CF182" s="74">
        <f>IF(AND(ISNUMBER('Emissions (start here)'!AQ182),ISNUMBER(Dispersion!$V$9)),'Emissions (start here)'!AQ182*453.59/3600*Dispersion!$V$9,0)</f>
        <v>0</v>
      </c>
      <c r="CG182" s="74">
        <f>IF(AND(ISNUMBER('Emissions (start here)'!AR182),ISNUMBER(Dispersion!$V$10)),'Emissions (start here)'!AR182*2000*453.59/8760/3600*Dispersion!$V$10,0)</f>
        <v>0</v>
      </c>
      <c r="CH182" s="74">
        <f>IF(AND(ISNUMBER('Emissions (start here)'!AR182),ISNUMBER(Dispersion!$V$11)),'Emissions (start here)'!AR182*2000*453.59/8760/3600*Dispersion!$V$11,0)</f>
        <v>0</v>
      </c>
      <c r="CI182" s="74">
        <f>IF(AND(ISNUMBER('Emissions (start here)'!AS182),ISNUMBER(Dispersion!$W$8)),'Emissions (start here)'!AS182*453.59/3600*Dispersion!$W$8,0)</f>
        <v>0</v>
      </c>
      <c r="CJ182" s="74">
        <f>IF(AND(ISNUMBER('Emissions (start here)'!AS182),ISNUMBER(Dispersion!$W$9)),'Emissions (start here)'!AS182*453.59/3600*Dispersion!$W$9,0)</f>
        <v>0</v>
      </c>
      <c r="CK182" s="74">
        <f>IF(AND(ISNUMBER('Emissions (start here)'!AT182),ISNUMBER(Dispersion!$W$10)),'Emissions (start here)'!AT182*2000*453.59/8760/3600*Dispersion!$W$10,0)</f>
        <v>0</v>
      </c>
      <c r="CL182" s="74">
        <f>IF(AND(ISNUMBER('Emissions (start here)'!AT182),ISNUMBER(Dispersion!$W$11)),'Emissions (start here)'!AT182*2000*453.59/8760/3600*Dispersion!$W$11,0)</f>
        <v>0</v>
      </c>
      <c r="CM182" s="74">
        <f>IF(AND(ISNUMBER('Emissions (start here)'!AU182),ISNUMBER(Dispersion!$X$8)),'Emissions (start here)'!AU182*453.59/3600*Dispersion!$X$8,0)</f>
        <v>0</v>
      </c>
      <c r="CN182" s="74">
        <f>IF(AND(ISNUMBER('Emissions (start here)'!AU182),ISNUMBER(Dispersion!$X$9)),'Emissions (start here)'!AU182*453.59/3600*Dispersion!$X$9,0)</f>
        <v>0</v>
      </c>
      <c r="CO182" s="74">
        <f>IF(AND(ISNUMBER('Emissions (start here)'!AV182),ISNUMBER(Dispersion!$X$10)),'Emissions (start here)'!AV182*2000*453.59/8760/3600*Dispersion!$X$10,0)</f>
        <v>0</v>
      </c>
      <c r="CP182" s="74">
        <f>IF(AND(ISNUMBER('Emissions (start here)'!AV182),ISNUMBER(Dispersion!$X$11)),'Emissions (start here)'!AV182*2000*453.59/8760/3600*Dispersion!$X$11,0)</f>
        <v>0</v>
      </c>
      <c r="CQ182" s="74">
        <f>IF(AND(ISNUMBER('Emissions (start here)'!AW182),ISNUMBER(Dispersion!$Y$8)),'Emissions (start here)'!AW182*453.59/3600*Dispersion!$Y$8,0)</f>
        <v>0</v>
      </c>
      <c r="CR182" s="74">
        <f>IF(AND(ISNUMBER('Emissions (start here)'!AW182),ISNUMBER(Dispersion!$Y$9)),'Emissions (start here)'!AW182*453.59/3600*Dispersion!$Y$9,0)</f>
        <v>0</v>
      </c>
      <c r="CS182" s="74">
        <f>IF(AND(ISNUMBER('Emissions (start here)'!AX182),ISNUMBER(Dispersion!$Y$10)),'Emissions (start here)'!AX182*2000*453.59/8760/3600*Dispersion!$Y$10,0)</f>
        <v>0</v>
      </c>
      <c r="CT182" s="74">
        <f>IF(AND(ISNUMBER('Emissions (start here)'!AX182),ISNUMBER(Dispersion!$Y$11)),'Emissions (start here)'!AX182*2000*453.59/8760/3600*Dispersion!$Y$11,0)</f>
        <v>0</v>
      </c>
      <c r="CU182" s="74">
        <f>IF(AND(ISNUMBER('Emissions (start here)'!AY182),ISNUMBER(Dispersion!$Z$8)),'Emissions (start here)'!AY182*453.59/3600*Dispersion!$Z$8,0)</f>
        <v>0</v>
      </c>
      <c r="CV182" s="74">
        <f>IF(AND(ISNUMBER('Emissions (start here)'!AY182),ISNUMBER(Dispersion!$Z$9)),'Emissions (start here)'!AY182*453.59/3600*Dispersion!$Z$9,0)</f>
        <v>0</v>
      </c>
      <c r="CW182" s="74">
        <f>IF(AND(ISNUMBER('Emissions (start here)'!AZ182),ISNUMBER(Dispersion!$Z$10)),'Emissions (start here)'!AZ182*2000*453.59/8760/3600*Dispersion!$Z$10,0)</f>
        <v>0</v>
      </c>
      <c r="CX182" s="74">
        <f>IF(AND(ISNUMBER('Emissions (start here)'!AZ182),ISNUMBER(Dispersion!$Z$11)),'Emissions (start here)'!AZ182*2000*453.59/8760/3600*Dispersion!$Z$11,0)</f>
        <v>0</v>
      </c>
      <c r="CY182" s="74">
        <f>IF(AND(ISNUMBER('Emissions (start here)'!BA182),ISNUMBER(Dispersion!$AA$8)),'Emissions (start here)'!BA182*453.59/3600*Dispersion!$AA$8,0)</f>
        <v>0</v>
      </c>
      <c r="CZ182" s="74">
        <f>IF(AND(ISNUMBER('Emissions (start here)'!BA182),ISNUMBER(Dispersion!$AA$9)),'Emissions (start here)'!BA182*453.59/3600*Dispersion!$AA$9,0)</f>
        <v>0</v>
      </c>
      <c r="DA182" s="74">
        <f>IF(AND(ISNUMBER('Emissions (start here)'!BB182),ISNUMBER(Dispersion!$AA$10)),'Emissions (start here)'!BB182*2000*453.59/8760/3600*Dispersion!$AA$10,0)</f>
        <v>0</v>
      </c>
      <c r="DB182" s="74">
        <f>IF(AND(ISNUMBER('Emissions (start here)'!BB182),ISNUMBER(Dispersion!$AA$11)),'Emissions (start here)'!BB182*2000*453.59/8760/3600*Dispersion!$AA$11,0)</f>
        <v>0</v>
      </c>
      <c r="DC182" s="74">
        <f>IF(AND(ISNUMBER('Emissions (start here)'!BC182),ISNUMBER(Dispersion!$AB$8)),'Emissions (start here)'!BC182*453.59/3600*Dispersion!$AB$8,0)</f>
        <v>0</v>
      </c>
      <c r="DD182" s="74">
        <f>IF(AND(ISNUMBER('Emissions (start here)'!BC182),ISNUMBER(Dispersion!$AB$9)),'Emissions (start here)'!BC182*453.59/3600*Dispersion!$AB$9,0)</f>
        <v>0</v>
      </c>
      <c r="DE182" s="74">
        <f>IF(AND(ISNUMBER('Emissions (start here)'!BD182),ISNUMBER(Dispersion!$AB$10)),'Emissions (start here)'!BD182*2000*453.59/8760/3600*Dispersion!$AB$10,0)</f>
        <v>0</v>
      </c>
      <c r="DF182" s="74">
        <f>IF(AND(ISNUMBER('Emissions (start here)'!BD182),ISNUMBER(Dispersion!$AB$11)),'Emissions (start here)'!BD182*2000*453.59/8760/3600*Dispersion!$AB$11,0)</f>
        <v>0</v>
      </c>
      <c r="DG182" s="74">
        <f>IF(AND(ISNUMBER('Emissions (start here)'!BE182),ISNUMBER(Dispersion!$AC$8)),'Emissions (start here)'!BE182*453.59/3600*Dispersion!$AC$8,0)</f>
        <v>0</v>
      </c>
      <c r="DH182" s="74">
        <f>IF(AND(ISNUMBER('Emissions (start here)'!BE182),ISNUMBER(Dispersion!$AC$9)),'Emissions (start here)'!BE182*453.59/3600*Dispersion!$AC$9,0)</f>
        <v>0</v>
      </c>
      <c r="DI182" s="74">
        <f>IF(AND(ISNUMBER('Emissions (start here)'!BF182),ISNUMBER(Dispersion!$AC$10)),'Emissions (start here)'!BF182*2000*453.59/8760/3600*Dispersion!$AC$10,0)</f>
        <v>0</v>
      </c>
      <c r="DJ182" s="74">
        <f>IF(AND(ISNUMBER('Emissions (start here)'!BF182),ISNUMBER(Dispersion!$AC$11)),'Emissions (start here)'!BF182*2000*453.59/8760/3600*Dispersion!$AC$11,0)</f>
        <v>0</v>
      </c>
      <c r="DK182" s="74">
        <f>IF(AND(ISNUMBER('Emissions (start here)'!BG182),ISNUMBER(Dispersion!$AD$8)),'Emissions (start here)'!BG182*453.59/3600*Dispersion!$AD$8,0)</f>
        <v>0</v>
      </c>
      <c r="DL182" s="74">
        <f>IF(AND(ISNUMBER('Emissions (start here)'!BG182),ISNUMBER(Dispersion!$AD$9)),'Emissions (start here)'!BG182*453.59/3600*Dispersion!$AD$9,0)</f>
        <v>0</v>
      </c>
      <c r="DM182" s="74">
        <f>IF(AND(ISNUMBER('Emissions (start here)'!BH182),ISNUMBER(Dispersion!$AD$10)),'Emissions (start here)'!BH182*2000*453.59/8760/3600*Dispersion!$AD$10,0)</f>
        <v>0</v>
      </c>
      <c r="DN182" s="74">
        <f>IF(AND(ISNUMBER('Emissions (start here)'!BH182),ISNUMBER(Dispersion!$AD$11)),'Emissions (start here)'!BH182*2000*453.59/8760/3600*Dispersion!$AD$11,0)</f>
        <v>0</v>
      </c>
      <c r="DO182" s="74">
        <f>IF(AND(ISNUMBER('Emissions (start here)'!BI182),ISNUMBER(Dispersion!$AE$8)),'Emissions (start here)'!BI182*453.59/3600*Dispersion!$AE$8,0)</f>
        <v>0</v>
      </c>
      <c r="DP182" s="74">
        <f>IF(AND(ISNUMBER('Emissions (start here)'!BI182),ISNUMBER(Dispersion!$AE$9)),'Emissions (start here)'!BI182*453.59/3600*Dispersion!$AE$9,0)</f>
        <v>0</v>
      </c>
      <c r="DQ182" s="74">
        <f>IF(AND(ISNUMBER('Emissions (start here)'!BJ182),ISNUMBER(Dispersion!$AE$10)),'Emissions (start here)'!BJ182*2000*453.59/8760/3600*Dispersion!$AE$10,0)</f>
        <v>0</v>
      </c>
      <c r="DR182" s="74">
        <f>IF(AND(ISNUMBER('Emissions (start here)'!BJ182),ISNUMBER(Dispersion!$AE$11)),'Emissions (start here)'!BJ182*2000*453.59/8760/3600*Dispersion!$AE$11,0)</f>
        <v>0</v>
      </c>
      <c r="DS182" s="74">
        <f>IF(AND(ISNUMBER('Emissions (start here)'!BK182),ISNUMBER(Dispersion!$AF$8)),'Emissions (start here)'!BK182*453.59/3600*Dispersion!$AF$8,0)</f>
        <v>0</v>
      </c>
      <c r="DT182" s="74">
        <f>IF(AND(ISNUMBER('Emissions (start here)'!BK182),ISNUMBER(Dispersion!$AF$9)),'Emissions (start here)'!BK182*453.59/3600*Dispersion!$AF$9,0)</f>
        <v>0</v>
      </c>
      <c r="DU182" s="74">
        <f>IF(AND(ISNUMBER('Emissions (start here)'!BL182),ISNUMBER(Dispersion!$AF$10)),'Emissions (start here)'!BL182*2000*453.59/8760/3600*Dispersion!$AF$10,0)</f>
        <v>0</v>
      </c>
      <c r="DV182" s="74">
        <f>IF(AND(ISNUMBER('Emissions (start here)'!BL182),ISNUMBER(Dispersion!$AF$11)),'Emissions (start here)'!BL182*2000*453.59/8760/3600*Dispersion!$AF$11,0)</f>
        <v>0</v>
      </c>
      <c r="DW182" s="74">
        <f>IF(AND(ISNUMBER('Emissions (start here)'!BM182),ISNUMBER(Dispersion!$AG$8)),'Emissions (start here)'!BM182*453.59/3600*Dispersion!$AG$8,0)</f>
        <v>0</v>
      </c>
      <c r="DX182" s="74">
        <f>IF(AND(ISNUMBER('Emissions (start here)'!BM182),ISNUMBER(Dispersion!$AG$9)),'Emissions (start here)'!BM182*453.59/3600*Dispersion!$AG$9,0)</f>
        <v>0</v>
      </c>
      <c r="DY182" s="74">
        <f>IF(AND(ISNUMBER('Emissions (start here)'!BN182),ISNUMBER(Dispersion!$AG$10)),'Emissions (start here)'!BN182*2000*453.59/8760/3600*Dispersion!$AG$10,0)</f>
        <v>0</v>
      </c>
      <c r="DZ182" s="74">
        <f>IF(AND(ISNUMBER('Emissions (start here)'!BN182),ISNUMBER(Dispersion!$AG$11)),'Emissions (start here)'!BN182*2000*453.59/8760/3600*Dispersion!$AG$11,0)</f>
        <v>0</v>
      </c>
      <c r="EA182" s="74">
        <f>IF(AND(ISNUMBER('Emissions (start here)'!BO182),ISNUMBER(Dispersion!$AH$8)),'Emissions (start here)'!BO182*453.59/3600*Dispersion!$AH$8,0)</f>
        <v>0</v>
      </c>
      <c r="EB182" s="74">
        <f>IF(AND(ISNUMBER('Emissions (start here)'!BO182),ISNUMBER(Dispersion!$AH$9)),'Emissions (start here)'!BO182*453.59/3600*Dispersion!$AH$9,0)</f>
        <v>0</v>
      </c>
      <c r="EC182" s="74">
        <f>IF(AND(ISNUMBER('Emissions (start here)'!BP182),ISNUMBER(Dispersion!$AH$10)),'Emissions (start here)'!BP182*2000*453.59/8760/3600*Dispersion!$AH$10,0)</f>
        <v>0</v>
      </c>
      <c r="ED182" s="74">
        <f>IF(AND(ISNUMBER('Emissions (start here)'!BP182),ISNUMBER(Dispersion!$AH$11)),'Emissions (start here)'!BP182*2000*453.59/8760/3600*Dispersion!$AH$11,0)</f>
        <v>0</v>
      </c>
      <c r="EE182" s="74">
        <f>IF(AND(ISNUMBER('Emissions (start here)'!BQ182),ISNUMBER(Dispersion!$AI$8)),'Emissions (start here)'!BQ182*453.59/3600*Dispersion!$AI$8,0)</f>
        <v>0</v>
      </c>
      <c r="EF182" s="74">
        <f>IF(AND(ISNUMBER('Emissions (start here)'!BQ182),ISNUMBER(Dispersion!$AI$9)),'Emissions (start here)'!BQ182*453.59/3600*Dispersion!$AI$9,0)</f>
        <v>0</v>
      </c>
      <c r="EG182" s="74">
        <f>IF(AND(ISNUMBER('Emissions (start here)'!BR182),ISNUMBER(Dispersion!$AI$10)),'Emissions (start here)'!BR182*2000*453.59/8760/3600*Dispersion!$AI$10,0)</f>
        <v>0</v>
      </c>
      <c r="EH182" s="74">
        <f>IF(AND(ISNUMBER('Emissions (start here)'!BR182),ISNUMBER(Dispersion!$AI$11)),'Emissions (start here)'!BR182*2000*453.59/8760/3600*Dispersion!$AI$11,0)</f>
        <v>0</v>
      </c>
      <c r="EI182" s="74">
        <f>IF(AND(ISNUMBER('Emissions (start here)'!BS182),ISNUMBER(Dispersion!$AJ$8)),'Emissions (start here)'!BS182*453.59/3600*Dispersion!$AJ$8,0)</f>
        <v>0</v>
      </c>
      <c r="EJ182" s="74">
        <f>IF(AND(ISNUMBER('Emissions (start here)'!BS182),ISNUMBER(Dispersion!$AJ$9)),'Emissions (start here)'!BS182*453.59/3600*Dispersion!$AJ$9,0)</f>
        <v>0</v>
      </c>
      <c r="EK182" s="74">
        <f>IF(AND(ISNUMBER('Emissions (start here)'!BT182),ISNUMBER(Dispersion!$AJ$10)),'Emissions (start here)'!BT182*2000*453.59/8760/3600*Dispersion!$AJ$10,0)</f>
        <v>0</v>
      </c>
      <c r="EL182" s="74">
        <f>IF(AND(ISNUMBER('Emissions (start here)'!BT182),ISNUMBER(Dispersion!$AJ$11)),'Emissions (start here)'!BT182*2000*453.59/8760/3600*Dispersion!$AJ$11,0)</f>
        <v>0</v>
      </c>
      <c r="EM182" s="74">
        <f>IF(AND(ISNUMBER('Emissions (start here)'!BU182),ISNUMBER(Dispersion!$AK$8)),'Emissions (start here)'!BU182*453.59/3600*Dispersion!$AK$8,0)</f>
        <v>0</v>
      </c>
      <c r="EN182" s="74">
        <f>IF(AND(ISNUMBER('Emissions (start here)'!BU182),ISNUMBER(Dispersion!$AK$9)),'Emissions (start here)'!BU182*453.59/3600*Dispersion!$AK$9,0)</f>
        <v>0</v>
      </c>
      <c r="EO182" s="74">
        <f>IF(AND(ISNUMBER('Emissions (start here)'!BV182),ISNUMBER(Dispersion!$AK$10)),'Emissions (start here)'!BV182*2000*453.59/8760/3600*Dispersion!$AK$10,0)</f>
        <v>0</v>
      </c>
      <c r="EP182" s="74">
        <f>IF(AND(ISNUMBER('Emissions (start here)'!BV182),ISNUMBER(Dispersion!$AK$11)),'Emissions (start here)'!BV182*2000*453.59/8760/3600*Dispersion!$AK$11,0)</f>
        <v>0</v>
      </c>
      <c r="EQ182" s="74">
        <f>IF(AND(ISNUMBER('Emissions (start here)'!BW182),ISNUMBER(Dispersion!$AL$8)),'Emissions (start here)'!BW182*453.59/3600*Dispersion!$AL$8,0)</f>
        <v>0</v>
      </c>
      <c r="ER182" s="74">
        <f>IF(AND(ISNUMBER('Emissions (start here)'!BW182),ISNUMBER(Dispersion!$AL$9)),'Emissions (start here)'!BW182*453.59/3600*Dispersion!$AL$9,0)</f>
        <v>0</v>
      </c>
      <c r="ES182" s="74">
        <f>IF(AND(ISNUMBER('Emissions (start here)'!BX182),ISNUMBER(Dispersion!$AL$10)),'Emissions (start here)'!BX182*2000*453.59/8760/3600*Dispersion!$AL$10,0)</f>
        <v>0</v>
      </c>
      <c r="ET182" s="74">
        <f>IF(AND(ISNUMBER('Emissions (start here)'!BX182),ISNUMBER(Dispersion!$AL$11)),'Emissions (start here)'!BX182*2000*453.59/8760/3600*Dispersion!$AL$11,0)</f>
        <v>0</v>
      </c>
      <c r="EU182" s="74">
        <f>IF(AND(ISNUMBER('Emissions (start here)'!BY182),ISNUMBER(Dispersion!$AM$8)),'Emissions (start here)'!BY182*453.59/3600*Dispersion!$AM$8,0)</f>
        <v>0</v>
      </c>
      <c r="EV182" s="74">
        <f>IF(AND(ISNUMBER('Emissions (start here)'!BY182),ISNUMBER(Dispersion!$AM$9)),'Emissions (start here)'!BY182*453.59/3600*Dispersion!$AM$9,0)</f>
        <v>0</v>
      </c>
      <c r="EW182" s="74">
        <f>IF(AND(ISNUMBER('Emissions (start here)'!BZ182),ISNUMBER(Dispersion!$AM$10)),'Emissions (start here)'!BZ182*2000*453.59/8760/3600*Dispersion!$AM$10,0)</f>
        <v>0</v>
      </c>
      <c r="EX182" s="74">
        <f>IF(AND(ISNUMBER('Emissions (start here)'!BZ182),ISNUMBER(Dispersion!$AM$11)),'Emissions (start here)'!BZ182*2000*453.59/8760/3600*Dispersion!$AM$11,0)</f>
        <v>0</v>
      </c>
      <c r="EY182" s="74">
        <f>IF(AND(ISNUMBER('Emissions (start here)'!CA182),ISNUMBER(Dispersion!$AN$8)),'Emissions (start here)'!CA182*453.59/3600*Dispersion!$AN$8,0)</f>
        <v>0</v>
      </c>
      <c r="EZ182" s="74">
        <f>IF(AND(ISNUMBER('Emissions (start here)'!CA182),ISNUMBER(Dispersion!$AN$9)),'Emissions (start here)'!CA182*453.59/3600*Dispersion!$AN$9,0)</f>
        <v>0</v>
      </c>
      <c r="FA182" s="74">
        <f>IF(AND(ISNUMBER('Emissions (start here)'!CB182),ISNUMBER(Dispersion!$AN$10)),'Emissions (start here)'!CB182*2000*453.59/8760/3600*Dispersion!$AN$10,0)</f>
        <v>0</v>
      </c>
      <c r="FB182" s="74">
        <f>IF(AND(ISNUMBER('Emissions (start here)'!CB182),ISNUMBER(Dispersion!$AN$11)),'Emissions (start here)'!CB182*2000*453.59/8760/3600*Dispersion!$AN$11,0)</f>
        <v>0</v>
      </c>
      <c r="FC182" s="74">
        <f>IF(AND(ISNUMBER('Emissions (start here)'!CC182),ISNUMBER(Dispersion!$AO$8)),'Emissions (start here)'!CC182*453.59/3600*Dispersion!$AO$8,0)</f>
        <v>0</v>
      </c>
      <c r="FD182" s="74">
        <f>IF(AND(ISNUMBER('Emissions (start here)'!CC182),ISNUMBER(Dispersion!$AO$9)),'Emissions (start here)'!CC182*453.59/3600*Dispersion!$AO$9,0)</f>
        <v>0</v>
      </c>
      <c r="FE182" s="74">
        <f>IF(AND(ISNUMBER('Emissions (start here)'!CD182),ISNUMBER(Dispersion!$AO$10)),'Emissions (start here)'!CD182*2000*453.59/8760/3600*Dispersion!$AO$10,0)</f>
        <v>0</v>
      </c>
      <c r="FF182" s="74">
        <f>IF(AND(ISNUMBER('Emissions (start here)'!CD182),ISNUMBER(Dispersion!$AO$11)),'Emissions (start here)'!CD182*2000*453.59/8760/3600*Dispersion!$AO$11,0)</f>
        <v>0</v>
      </c>
      <c r="FG182" s="74">
        <f>IF(AND(ISNUMBER('Emissions (start here)'!CE182),ISNUMBER(Dispersion!$AP$8)),'Emissions (start here)'!CE182*453.59/3600*Dispersion!$AP$8,0)</f>
        <v>0</v>
      </c>
      <c r="FH182" s="74">
        <f>IF(AND(ISNUMBER('Emissions (start here)'!CE182),ISNUMBER(Dispersion!$AP$9)),'Emissions (start here)'!CE182*453.59/3600*Dispersion!$AP$9,0)</f>
        <v>0</v>
      </c>
      <c r="FI182" s="74">
        <f>IF(AND(ISNUMBER('Emissions (start here)'!CF182),ISNUMBER(Dispersion!$AP$10)),'Emissions (start here)'!CF182*2000*453.59/8760/3600*Dispersion!$AP$10,0)</f>
        <v>0</v>
      </c>
      <c r="FJ182" s="74">
        <f>IF(AND(ISNUMBER('Emissions (start here)'!CF182),ISNUMBER(Dispersion!$AP$11)),'Emissions (start here)'!CF182*2000*453.59/8760/3600*Dispersion!$AP$11,0)</f>
        <v>0</v>
      </c>
      <c r="FK182" s="74">
        <f>IF(AND(ISNUMBER('Emissions (start here)'!CG182),ISNUMBER(Dispersion!$AQ$8)),'Emissions (start here)'!CG182*453.59/3600*Dispersion!$AQ$8,0)</f>
        <v>0</v>
      </c>
      <c r="FL182" s="74">
        <f>IF(AND(ISNUMBER('Emissions (start here)'!CG182),ISNUMBER(Dispersion!$AQ$9)),'Emissions (start here)'!CG182*453.59/3600*Dispersion!$AQ$9,0)</f>
        <v>0</v>
      </c>
      <c r="FM182" s="74">
        <f>IF(AND(ISNUMBER('Emissions (start here)'!CH182),ISNUMBER(Dispersion!$AQ$10)),'Emissions (start here)'!CH182*2000*453.59/8760/3600*Dispersion!$AQ$10,0)</f>
        <v>0</v>
      </c>
      <c r="FN182" s="74">
        <f>IF(AND(ISNUMBER('Emissions (start here)'!CH182),ISNUMBER(Dispersion!$AQ$11)),'Emissions (start here)'!CH182*2000*453.59/8760/3600*Dispersion!$AQ$11,0)</f>
        <v>0</v>
      </c>
      <c r="FO182" s="74">
        <f>IF(AND(ISNUMBER('Emissions (start here)'!CI182),ISNUMBER(Dispersion!$AR$8)),'Emissions (start here)'!CI182*453.59/3600*Dispersion!$AR$8,0)</f>
        <v>0</v>
      </c>
      <c r="FP182" s="74">
        <f>IF(AND(ISNUMBER('Emissions (start here)'!CI182),ISNUMBER(Dispersion!$AR$9)),'Emissions (start here)'!CI182*453.59/3600*Dispersion!$AR$9,0)</f>
        <v>0</v>
      </c>
      <c r="FQ182" s="74">
        <f>IF(AND(ISNUMBER('Emissions (start here)'!CJ182),ISNUMBER(Dispersion!$AR$10)),'Emissions (start here)'!CJ182*2000*453.59/8760/3600*Dispersion!$AR$10,0)</f>
        <v>0</v>
      </c>
      <c r="FR182" s="74">
        <f>IF(AND(ISNUMBER('Emissions (start here)'!CJ182),ISNUMBER(Dispersion!$AR$11)),'Emissions (start here)'!CJ182*2000*453.59/8760/3600*Dispersion!$AR$11,0)</f>
        <v>0</v>
      </c>
      <c r="FS182" s="74">
        <f>IF(AND(ISNUMBER('Emissions (start here)'!CK182),ISNUMBER(Dispersion!$AS$8)),'Emissions (start here)'!CK182*453.59/3600*Dispersion!$AS$8,0)</f>
        <v>0</v>
      </c>
      <c r="FT182" s="74">
        <f>IF(AND(ISNUMBER('Emissions (start here)'!CK182),ISNUMBER(Dispersion!$AS$9)),'Emissions (start here)'!CK182*453.59/3600*Dispersion!$AS$9,0)</f>
        <v>0</v>
      </c>
      <c r="FU182" s="74">
        <f>IF(AND(ISNUMBER('Emissions (start here)'!CL182),ISNUMBER(Dispersion!$AS$10)),'Emissions (start here)'!CL182*2000*453.59/8760/3600*Dispersion!$AS$10,0)</f>
        <v>0</v>
      </c>
      <c r="FV182" s="74">
        <f>IF(AND(ISNUMBER('Emissions (start here)'!CL182),ISNUMBER(Dispersion!$AS$11)),'Emissions (start here)'!CL182*2000*453.59/8760/3600*Dispersion!$AS$11,0)</f>
        <v>0</v>
      </c>
      <c r="FW182" s="74">
        <f>IF(AND(ISNUMBER('Emissions (start here)'!CM182),ISNUMBER(Dispersion!$AT$8)),'Emissions (start here)'!CM182*453.59/3600*Dispersion!$AT$8,0)</f>
        <v>0</v>
      </c>
      <c r="FX182" s="74">
        <f>IF(AND(ISNUMBER('Emissions (start here)'!CM182),ISNUMBER(Dispersion!$AT$9)),'Emissions (start here)'!CM182*453.59/3600*Dispersion!$AT$9,0)</f>
        <v>0</v>
      </c>
      <c r="FY182" s="74">
        <f>IF(AND(ISNUMBER('Emissions (start here)'!CN182),ISNUMBER(Dispersion!$AT$10)),'Emissions (start here)'!CN182*2000*453.59/8760/3600*Dispersion!$AT$10,0)</f>
        <v>0</v>
      </c>
      <c r="FZ182" s="74">
        <f>IF(AND(ISNUMBER('Emissions (start here)'!CN182),ISNUMBER(Dispersion!$AT$11)),'Emissions (start here)'!CN182*2000*453.59/8760/3600*Dispersion!$AT$11,0)</f>
        <v>0</v>
      </c>
      <c r="GA182" s="74">
        <f>IF(AND(ISNUMBER('Emissions (start here)'!CO182),ISNUMBER(Dispersion!$AU$8)),'Emissions (start here)'!CO182*453.59/3600*Dispersion!$AU$8,0)</f>
        <v>0</v>
      </c>
      <c r="GB182" s="74">
        <f>IF(AND(ISNUMBER('Emissions (start here)'!CO182),ISNUMBER(Dispersion!$AU$9)),'Emissions (start here)'!CO182*453.59/3600*Dispersion!$AU$9,0)</f>
        <v>0</v>
      </c>
      <c r="GC182" s="74">
        <f>IF(AND(ISNUMBER('Emissions (start here)'!CP182),ISNUMBER(Dispersion!$AU$10)),'Emissions (start here)'!CP182*2000*453.59/8760/3600*Dispersion!$AU$10,0)</f>
        <v>0</v>
      </c>
      <c r="GD182" s="74">
        <f>IF(AND(ISNUMBER('Emissions (start here)'!CP182),ISNUMBER(Dispersion!$AU$11)),'Emissions (start here)'!CP182*2000*453.59/8760/3600*Dispersion!$AU$11,0)</f>
        <v>0</v>
      </c>
      <c r="GE182" s="74">
        <f>IF(AND(ISNUMBER('Emissions (start here)'!CQ182),ISNUMBER(Dispersion!$AV$8)),'Emissions (start here)'!CQ182*453.59/3600*Dispersion!$AV$8,0)</f>
        <v>0</v>
      </c>
      <c r="GF182" s="74">
        <f>IF(AND(ISNUMBER('Emissions (start here)'!CQ182),ISNUMBER(Dispersion!$AV$9)),'Emissions (start here)'!CQ182*453.59/3600*Dispersion!$AV$9,0)</f>
        <v>0</v>
      </c>
      <c r="GG182" s="74">
        <f>IF(AND(ISNUMBER('Emissions (start here)'!CR182),ISNUMBER(Dispersion!$AV$10)),'Emissions (start here)'!CR182*2000*453.59/8760/3600*Dispersion!$AV$10,0)</f>
        <v>0</v>
      </c>
      <c r="GH182" s="74">
        <f>IF(AND(ISNUMBER('Emissions (start here)'!CR182),ISNUMBER(Dispersion!$AV$11)),'Emissions (start here)'!CR182*2000*453.59/8760/3600*Dispersion!$AV$11,0)</f>
        <v>0</v>
      </c>
      <c r="GI182" s="74">
        <f>IF(AND(ISNUMBER('Emissions (start here)'!CS182),ISNUMBER(Dispersion!$AW$8)),'Emissions (start here)'!CS182*453.59/3600*Dispersion!$AW$8,0)</f>
        <v>0</v>
      </c>
      <c r="GJ182" s="74">
        <f>IF(AND(ISNUMBER('Emissions (start here)'!CS182),ISNUMBER(Dispersion!$AW$9)),'Emissions (start here)'!CS182*453.59/3600*Dispersion!$AW$9,0)</f>
        <v>0</v>
      </c>
      <c r="GK182" s="74">
        <f>IF(AND(ISNUMBER('Emissions (start here)'!CT182),ISNUMBER(Dispersion!$AW$10)),'Emissions (start here)'!CT182*2000*453.59/8760/3600*Dispersion!$AW$10,0)</f>
        <v>0</v>
      </c>
      <c r="GL182" s="74">
        <f>IF(AND(ISNUMBER('Emissions (start here)'!CT182),ISNUMBER(Dispersion!$AW$11)),'Emissions (start here)'!CT182*2000*453.59/8760/3600*Dispersion!$AW$11,0)</f>
        <v>0</v>
      </c>
      <c r="GM182" s="74">
        <f>IF(AND(ISNUMBER('Emissions (start here)'!CU182),ISNUMBER(Dispersion!$AX$8)),'Emissions (start here)'!CU182*453.59/3600*Dispersion!$AX$8,0)</f>
        <v>0</v>
      </c>
      <c r="GN182" s="74">
        <f>IF(AND(ISNUMBER('Emissions (start here)'!CU182),ISNUMBER(Dispersion!$AX$9)),'Emissions (start here)'!CU182*453.59/3600*Dispersion!$AX$9,0)</f>
        <v>0</v>
      </c>
      <c r="GO182" s="74">
        <f>IF(AND(ISNUMBER('Emissions (start here)'!CV182),ISNUMBER(Dispersion!$AX$10)),'Emissions (start here)'!CV182*2000*453.59/8760/3600*Dispersion!$AX$10,0)</f>
        <v>0</v>
      </c>
      <c r="GP182" s="74">
        <f>IF(AND(ISNUMBER('Emissions (start here)'!CV182),ISNUMBER(Dispersion!$AX$11)),'Emissions (start here)'!CV182*2000*453.59/8760/3600*Dispersion!$AX$11,0)</f>
        <v>0</v>
      </c>
      <c r="GQ182" s="74">
        <f>IF(AND(ISNUMBER('Emissions (start here)'!CW182),ISNUMBER(Dispersion!$AY$8)),'Emissions (start here)'!CW182*453.59/3600*Dispersion!$AY$8,0)</f>
        <v>0</v>
      </c>
      <c r="GR182" s="74">
        <f>IF(AND(ISNUMBER('Emissions (start here)'!CW182),ISNUMBER(Dispersion!$AY$9)),'Emissions (start here)'!CW182*453.59/3600*Dispersion!$AY$9,0)</f>
        <v>0</v>
      </c>
      <c r="GS182" s="74">
        <f>IF(AND(ISNUMBER('Emissions (start here)'!CX182),ISNUMBER(Dispersion!$AY$10)),'Emissions (start here)'!CX182*2000*453.59/8760/3600*Dispersion!$AY$10,0)</f>
        <v>0</v>
      </c>
      <c r="GT182" s="74">
        <f>IF(AND(ISNUMBER('Emissions (start here)'!CX182),ISNUMBER(Dispersion!$AY$11)),'Emissions (start here)'!CX182*2000*453.59/8760/3600*Dispersion!$AY$11,0)</f>
        <v>0</v>
      </c>
      <c r="GU182" s="74">
        <f>IF(AND(ISNUMBER('Emissions (start here)'!CY182),ISNUMBER(Dispersion!$AZ$8)),'Emissions (start here)'!CY182*453.59/3600*Dispersion!$AZ$8,0)</f>
        <v>0</v>
      </c>
      <c r="GV182" s="74">
        <f>IF(AND(ISNUMBER('Emissions (start here)'!CY182),ISNUMBER(Dispersion!$AZ$9)),'Emissions (start here)'!CY182*453.59/3600*Dispersion!$AZ$9,0)</f>
        <v>0</v>
      </c>
      <c r="GW182" s="74">
        <f>IF(AND(ISNUMBER('Emissions (start here)'!CZ182),ISNUMBER(Dispersion!$AZ$10)),'Emissions (start here)'!CZ182*2000*453.59/8760/3600*Dispersion!$AZ$10,0)</f>
        <v>0</v>
      </c>
      <c r="GX182" s="74">
        <f>IF(AND(ISNUMBER('Emissions (start here)'!CZ182),ISNUMBER(Dispersion!$AZ$11)),'Emissions (start here)'!CZ182*2000*453.59/8760/3600*Dispersion!$AZ$11,0)</f>
        <v>0</v>
      </c>
    </row>
    <row r="183" spans="1:206" x14ac:dyDescent="0.2">
      <c r="A183" s="51" t="str">
        <f>'Tox Values'!C183</f>
        <v>57-97-6</v>
      </c>
      <c r="B183" s="94" t="str">
        <f>'Tox Values'!D183</f>
        <v>Dimethylbenz[a]anthracene, 7,12-</v>
      </c>
      <c r="C183" s="96">
        <f t="shared" si="9"/>
        <v>0</v>
      </c>
      <c r="D183" s="74">
        <f t="shared" si="10"/>
        <v>0</v>
      </c>
      <c r="E183" s="74">
        <f t="shared" si="11"/>
        <v>0</v>
      </c>
      <c r="F183" s="99">
        <f t="shared" si="12"/>
        <v>0</v>
      </c>
      <c r="G183" s="97">
        <f>IF(AND(ISNUMBER('Emissions (start here)'!E183),ISNUMBER(Dispersion!$C$8)),'Emissions (start here)'!E183*453.59/3600*Dispersion!$C$8,0)</f>
        <v>0</v>
      </c>
      <c r="H183" s="74">
        <f>IF(AND(ISNUMBER('Emissions (start here)'!E183),ISNUMBER(Dispersion!$C$9)),'Emissions (start here)'!E183*453.59/3600*Dispersion!$C$9,0)</f>
        <v>0</v>
      </c>
      <c r="I183" s="74">
        <f>IF(AND(ISNUMBER('Emissions (start here)'!F183),ISNUMBER(Dispersion!$C$10)),'Emissions (start here)'!F183*2000*453.59/8760/3600*Dispersion!$C$10,0)</f>
        <v>0</v>
      </c>
      <c r="J183" s="74">
        <f>IF(AND(ISNUMBER('Emissions (start here)'!F183),ISNUMBER(Dispersion!$C$11)),'Emissions (start here)'!F183*2000*453.59/8760/3600*Dispersion!$C$11,0)</f>
        <v>0</v>
      </c>
      <c r="K183" s="74">
        <f>IF(AND(ISNUMBER('Emissions (start here)'!G183),ISNUMBER(Dispersion!$D$8)),'Emissions (start here)'!G183*453.59/3600*Dispersion!$D$8,0)</f>
        <v>0</v>
      </c>
      <c r="L183" s="74">
        <f>IF(AND(ISNUMBER('Emissions (start here)'!G183),ISNUMBER(Dispersion!$D$9)),'Emissions (start here)'!G183*453.59/3600*Dispersion!$D$9,0)</f>
        <v>0</v>
      </c>
      <c r="M183" s="74">
        <f>IF(AND(ISNUMBER('Emissions (start here)'!H183),ISNUMBER(Dispersion!$D$10)),'Emissions (start here)'!H183*2000*453.59/8760/3600*Dispersion!$D$10,0)</f>
        <v>0</v>
      </c>
      <c r="N183" s="74">
        <f>IF(AND(ISNUMBER('Emissions (start here)'!H183),ISNUMBER(Dispersion!$D$11)),'Emissions (start here)'!H183*2000*453.59/8760/3600*Dispersion!$D$11,0)</f>
        <v>0</v>
      </c>
      <c r="O183" s="74">
        <f>IF(AND(ISNUMBER('Emissions (start here)'!I183),ISNUMBER(Dispersion!$E$8)),'Emissions (start here)'!I183*453.59/3600*Dispersion!$E$8,0)</f>
        <v>0</v>
      </c>
      <c r="P183" s="74">
        <f>IF(AND(ISNUMBER('Emissions (start here)'!I183),ISNUMBER(Dispersion!$E$9)),'Emissions (start here)'!I183*453.59/3600*Dispersion!$E$9,0)</f>
        <v>0</v>
      </c>
      <c r="Q183" s="74">
        <f>IF(AND(ISNUMBER('Emissions (start here)'!J183),ISNUMBER(Dispersion!$E$10)),'Emissions (start here)'!J183*2000*453.59/8760/3600*Dispersion!$E$10,0)</f>
        <v>0</v>
      </c>
      <c r="R183" s="74">
        <f>IF(AND(ISNUMBER('Emissions (start here)'!J183),ISNUMBER(Dispersion!$E$11)),'Emissions (start here)'!J183*2000*453.59/8760/3600*Dispersion!$E$11,0)</f>
        <v>0</v>
      </c>
      <c r="S183" s="74">
        <f>IF(AND(ISNUMBER('Emissions (start here)'!K183),ISNUMBER(Dispersion!$F$8)),'Emissions (start here)'!K183*453.59/3600*Dispersion!$F$8,0)</f>
        <v>0</v>
      </c>
      <c r="T183" s="74">
        <f>IF(AND(ISNUMBER('Emissions (start here)'!K183),ISNUMBER(Dispersion!$F$9)),'Emissions (start here)'!K183*453.59/3600*Dispersion!$F$9,0)</f>
        <v>0</v>
      </c>
      <c r="U183" s="74">
        <f>IF(AND(ISNUMBER('Emissions (start here)'!L183),ISNUMBER(Dispersion!$F$10)),'Emissions (start here)'!L183*2000*453.59/8760/3600*Dispersion!$F$10,0)</f>
        <v>0</v>
      </c>
      <c r="V183" s="74">
        <f>IF(AND(ISNUMBER('Emissions (start here)'!L183),ISNUMBER(Dispersion!$F$11)),'Emissions (start here)'!L183*2000*453.59/8760/3600*Dispersion!$F$11,0)</f>
        <v>0</v>
      </c>
      <c r="W183" s="74">
        <f>IF(AND(ISNUMBER('Emissions (start here)'!M183),ISNUMBER(Dispersion!$G$8)),'Emissions (start here)'!M183*453.59/3600*Dispersion!$G$8,0)</f>
        <v>0</v>
      </c>
      <c r="X183" s="74">
        <f>IF(AND(ISNUMBER('Emissions (start here)'!M183),ISNUMBER(Dispersion!$G$9)),'Emissions (start here)'!M183*453.59/3600*Dispersion!$G$9,0)</f>
        <v>0</v>
      </c>
      <c r="Y183" s="74">
        <f>IF(AND(ISNUMBER('Emissions (start here)'!N183),ISNUMBER(Dispersion!$G$10)),'Emissions (start here)'!N183*2000*453.59/8760/3600*Dispersion!$G$10,0)</f>
        <v>0</v>
      </c>
      <c r="Z183" s="74">
        <f>IF(AND(ISNUMBER('Emissions (start here)'!N183),ISNUMBER(Dispersion!$G$11)),'Emissions (start here)'!N183*2000*453.59/8760/3600*Dispersion!$G$11,0)</f>
        <v>0</v>
      </c>
      <c r="AA183" s="74">
        <f>IF(AND(ISNUMBER('Emissions (start here)'!O183),ISNUMBER(Dispersion!$H$8)),'Emissions (start here)'!O183*453.59/3600*Dispersion!$H$8,0)</f>
        <v>0</v>
      </c>
      <c r="AB183" s="74">
        <f>IF(AND(ISNUMBER('Emissions (start here)'!O183),ISNUMBER(Dispersion!$H$9)),'Emissions (start here)'!O183*453.59/3600*Dispersion!$H$9,0)</f>
        <v>0</v>
      </c>
      <c r="AC183" s="74">
        <f>IF(AND(ISNUMBER('Emissions (start here)'!P183),ISNUMBER(Dispersion!$H$10)),'Emissions (start here)'!P183*2000*453.59/8760/3600*Dispersion!$H$10,0)</f>
        <v>0</v>
      </c>
      <c r="AD183" s="74">
        <f>IF(AND(ISNUMBER('Emissions (start here)'!P183),ISNUMBER(Dispersion!$H$11)),'Emissions (start here)'!P183*2000*453.59/8760/3600*Dispersion!$H$11,0)</f>
        <v>0</v>
      </c>
      <c r="AE183" s="74">
        <f>IF(AND(ISNUMBER('Emissions (start here)'!Q183),ISNUMBER(Dispersion!$I$8)),'Emissions (start here)'!Q183*453.59/3600*Dispersion!$I$8,0)</f>
        <v>0</v>
      </c>
      <c r="AF183" s="74">
        <f>IF(AND(ISNUMBER('Emissions (start here)'!Q183),ISNUMBER(Dispersion!$I$9)),'Emissions (start here)'!Q183*453.59/3600*Dispersion!$I$9,0)</f>
        <v>0</v>
      </c>
      <c r="AG183" s="74">
        <f>IF(AND(ISNUMBER('Emissions (start here)'!R183),ISNUMBER(Dispersion!$I$10)),'Emissions (start here)'!R183*2000*453.59/8760/3600*Dispersion!$I$10,0)</f>
        <v>0</v>
      </c>
      <c r="AH183" s="74">
        <f>IF(AND(ISNUMBER('Emissions (start here)'!R183),ISNUMBER(Dispersion!$I$11)),'Emissions (start here)'!R183*2000*453.59/8760/3600*Dispersion!$I$11,0)</f>
        <v>0</v>
      </c>
      <c r="AI183" s="74">
        <f>IF(AND(ISNUMBER('Emissions (start here)'!S183),ISNUMBER(Dispersion!$J$8)),'Emissions (start here)'!S183*453.59/3600*Dispersion!$J$8,0)</f>
        <v>0</v>
      </c>
      <c r="AJ183" s="74">
        <f>IF(AND(ISNUMBER('Emissions (start here)'!S183),ISNUMBER(Dispersion!$J$9)),'Emissions (start here)'!S183*453.59/3600*Dispersion!$J$9,0)</f>
        <v>0</v>
      </c>
      <c r="AK183" s="74">
        <f>IF(AND(ISNUMBER('Emissions (start here)'!T183),ISNUMBER(Dispersion!$J$10)),'Emissions (start here)'!T183*2000*453.59/8760/3600*Dispersion!$J$10,0)</f>
        <v>0</v>
      </c>
      <c r="AL183" s="74">
        <f>IF(AND(ISNUMBER('Emissions (start here)'!T183),ISNUMBER(Dispersion!$J$11)),'Emissions (start here)'!T183*2000*453.59/8760/3600*Dispersion!$J$11,0)</f>
        <v>0</v>
      </c>
      <c r="AM183" s="74">
        <f>IF(AND(ISNUMBER('Emissions (start here)'!U183),ISNUMBER(Dispersion!$K$8)),'Emissions (start here)'!U183*453.59/3600*Dispersion!$K$8,0)</f>
        <v>0</v>
      </c>
      <c r="AN183" s="74">
        <f>IF(AND(ISNUMBER('Emissions (start here)'!U183),ISNUMBER(Dispersion!$K$9)),'Emissions (start here)'!U183*453.59/3600*Dispersion!$K$9,0)</f>
        <v>0</v>
      </c>
      <c r="AO183" s="74">
        <f>IF(AND(ISNUMBER('Emissions (start here)'!V183),ISNUMBER(Dispersion!$K$10)),'Emissions (start here)'!V183*2000*453.59/8760/3600*Dispersion!$K$10,0)</f>
        <v>0</v>
      </c>
      <c r="AP183" s="74">
        <f>IF(AND(ISNUMBER('Emissions (start here)'!V183),ISNUMBER(Dispersion!$K$11)),'Emissions (start here)'!V183*2000*453.59/8760/3600*Dispersion!$K$11,0)</f>
        <v>0</v>
      </c>
      <c r="AQ183" s="74">
        <f>IF(AND(ISNUMBER('Emissions (start here)'!W183),ISNUMBER(Dispersion!$L$8)),'Emissions (start here)'!W183*453.59/3600*Dispersion!$L$8,0)</f>
        <v>0</v>
      </c>
      <c r="AR183" s="74">
        <f>IF(AND(ISNUMBER('Emissions (start here)'!W183),ISNUMBER(Dispersion!$L$9)),'Emissions (start here)'!W183*453.59/3600*Dispersion!$L$9,0)</f>
        <v>0</v>
      </c>
      <c r="AS183" s="74">
        <f>IF(AND(ISNUMBER('Emissions (start here)'!X183),ISNUMBER(Dispersion!$L$10)),'Emissions (start here)'!X183*2000*453.59/8760/3600*Dispersion!$L$10,0)</f>
        <v>0</v>
      </c>
      <c r="AT183" s="74">
        <f>IF(AND(ISNUMBER('Emissions (start here)'!X183),ISNUMBER(Dispersion!$L$11)),'Emissions (start here)'!X183*2000*453.59/8760/3600*Dispersion!$L$11,0)</f>
        <v>0</v>
      </c>
      <c r="AU183" s="74">
        <f>IF(AND(ISNUMBER('Emissions (start here)'!Y183),ISNUMBER(Dispersion!$M$8)),'Emissions (start here)'!Y183*453.59/3600*Dispersion!$M$8,0)</f>
        <v>0</v>
      </c>
      <c r="AV183" s="74">
        <f>IF(AND(ISNUMBER('Emissions (start here)'!Y183),ISNUMBER(Dispersion!$M$9)),'Emissions (start here)'!Y183*453.59/3600*Dispersion!$M$9,0)</f>
        <v>0</v>
      </c>
      <c r="AW183" s="74">
        <f>IF(AND(ISNUMBER('Emissions (start here)'!Z183),ISNUMBER(Dispersion!$M$10)),'Emissions (start here)'!Z183*2000*453.59/8760/3600*Dispersion!$M$10,0)</f>
        <v>0</v>
      </c>
      <c r="AX183" s="74">
        <f>IF(AND(ISNUMBER('Emissions (start here)'!Z183),ISNUMBER(Dispersion!$M$11)),'Emissions (start here)'!Z183*2000*453.59/8760/3600*Dispersion!$M$11,0)</f>
        <v>0</v>
      </c>
      <c r="AY183" s="74">
        <f>IF(AND(ISNUMBER('Emissions (start here)'!AA183),ISNUMBER(Dispersion!$N$8)),'Emissions (start here)'!AA183*453.59/3600*Dispersion!$N$8,0)</f>
        <v>0</v>
      </c>
      <c r="AZ183" s="74">
        <f>IF(AND(ISNUMBER('Emissions (start here)'!AA183),ISNUMBER(Dispersion!$N$9)),'Emissions (start here)'!AA183*453.59/3600*Dispersion!$N$9,0)</f>
        <v>0</v>
      </c>
      <c r="BA183" s="74">
        <f>IF(AND(ISNUMBER('Emissions (start here)'!AB183),ISNUMBER(Dispersion!$N$10)),'Emissions (start here)'!AB183*2000*453.59/8760/3600*Dispersion!$N$10,0)</f>
        <v>0</v>
      </c>
      <c r="BB183" s="74">
        <f>IF(AND(ISNUMBER('Emissions (start here)'!AB183),ISNUMBER(Dispersion!$N$11)),'Emissions (start here)'!AB183*2000*453.59/8760/3600*Dispersion!$N$11,0)</f>
        <v>0</v>
      </c>
      <c r="BC183" s="74">
        <f>IF(AND(ISNUMBER('Emissions (start here)'!AC183),ISNUMBER(Dispersion!$O$8)),'Emissions (start here)'!AC183*453.59/3600*Dispersion!$O$8,0)</f>
        <v>0</v>
      </c>
      <c r="BD183" s="74">
        <f>IF(AND(ISNUMBER('Emissions (start here)'!AC183),ISNUMBER(Dispersion!$O$9)),'Emissions (start here)'!AC183*453.59/3600*Dispersion!$O$9,0)</f>
        <v>0</v>
      </c>
      <c r="BE183" s="74">
        <f>IF(AND(ISNUMBER('Emissions (start here)'!AD183),ISNUMBER(Dispersion!$O$10)),'Emissions (start here)'!AD183*2000*453.59/8760/3600*Dispersion!$O$10,0)</f>
        <v>0</v>
      </c>
      <c r="BF183" s="74">
        <f>IF(AND(ISNUMBER('Emissions (start here)'!AD183),ISNUMBER(Dispersion!$O$11)),'Emissions (start here)'!AD183*2000*453.59/8760/3600*Dispersion!$O$11,0)</f>
        <v>0</v>
      </c>
      <c r="BG183" s="74">
        <f>IF(AND(ISNUMBER('Emissions (start here)'!AE183),ISNUMBER(Dispersion!$P$8)),'Emissions (start here)'!AE183*453.59/3600*Dispersion!$P$8,0)</f>
        <v>0</v>
      </c>
      <c r="BH183" s="74">
        <f>IF(AND(ISNUMBER('Emissions (start here)'!AE183),ISNUMBER(Dispersion!$P$9)),'Emissions (start here)'!AE183*453.59/3600*Dispersion!$P$9,0)</f>
        <v>0</v>
      </c>
      <c r="BI183" s="74">
        <f>IF(AND(ISNUMBER('Emissions (start here)'!AF183),ISNUMBER(Dispersion!$P$10)),'Emissions (start here)'!AF183*2000*453.59/8760/3600*Dispersion!$P$10,0)</f>
        <v>0</v>
      </c>
      <c r="BJ183" s="74">
        <f>IF(AND(ISNUMBER('Emissions (start here)'!AF183),ISNUMBER(Dispersion!$P$11)),'Emissions (start here)'!AF183*2000*453.59/8760/3600*Dispersion!$P$11,0)</f>
        <v>0</v>
      </c>
      <c r="BK183" s="74">
        <f>IF(AND(ISNUMBER('Emissions (start here)'!AG183),ISNUMBER(Dispersion!$Q$8)),'Emissions (start here)'!AG183*453.59/3600*Dispersion!$Q$8,0)</f>
        <v>0</v>
      </c>
      <c r="BL183" s="74">
        <f>IF(AND(ISNUMBER('Emissions (start here)'!AG183),ISNUMBER(Dispersion!$Q$9)),'Emissions (start here)'!AG183*453.59/3600*Dispersion!$Q$9,0)</f>
        <v>0</v>
      </c>
      <c r="BM183" s="74">
        <f>IF(AND(ISNUMBER('Emissions (start here)'!AH183),ISNUMBER(Dispersion!$Q$10)),'Emissions (start here)'!AH183*2000*453.59/8760/3600*Dispersion!$Q$10,0)</f>
        <v>0</v>
      </c>
      <c r="BN183" s="74">
        <f>IF(AND(ISNUMBER('Emissions (start here)'!AH183),ISNUMBER(Dispersion!$Q$11)),'Emissions (start here)'!AH183*2000*453.59/8760/3600*Dispersion!$Q$11,0)</f>
        <v>0</v>
      </c>
      <c r="BO183" s="74">
        <f>IF(AND(ISNUMBER('Emissions (start here)'!AI183),ISNUMBER(Dispersion!$R$8)),'Emissions (start here)'!AI183*453.59/3600*Dispersion!$R$8,0)</f>
        <v>0</v>
      </c>
      <c r="BP183" s="74">
        <f>IF(AND(ISNUMBER('Emissions (start here)'!AI183),ISNUMBER(Dispersion!$R$9)),'Emissions (start here)'!AI183*453.59/3600*Dispersion!$R$9,0)</f>
        <v>0</v>
      </c>
      <c r="BQ183" s="74">
        <f>IF(AND(ISNUMBER('Emissions (start here)'!AJ183),ISNUMBER(Dispersion!$R$10)),'Emissions (start here)'!AJ183*2000*453.59/8760/3600*Dispersion!$R$10,0)</f>
        <v>0</v>
      </c>
      <c r="BR183" s="74">
        <f>IF(AND(ISNUMBER('Emissions (start here)'!AJ183),ISNUMBER(Dispersion!$R$11)),'Emissions (start here)'!AJ183*2000*453.59/8760/3600*Dispersion!$R$11,0)</f>
        <v>0</v>
      </c>
      <c r="BS183" s="74">
        <f>IF(AND(ISNUMBER('Emissions (start here)'!AK183),ISNUMBER(Dispersion!$S$8)),'Emissions (start here)'!AK183*453.59/3600*Dispersion!$S$8,0)</f>
        <v>0</v>
      </c>
      <c r="BT183" s="74">
        <f>IF(AND(ISNUMBER('Emissions (start here)'!AK183),ISNUMBER(Dispersion!$S$9)),'Emissions (start here)'!AK183*453.59/3600*Dispersion!$S$9,0)</f>
        <v>0</v>
      </c>
      <c r="BU183" s="74">
        <f>IF(AND(ISNUMBER('Emissions (start here)'!AL183),ISNUMBER(Dispersion!$S$10)),'Emissions (start here)'!AL183*2000*453.59/8760/3600*Dispersion!$S$10,0)</f>
        <v>0</v>
      </c>
      <c r="BV183" s="74">
        <f>IF(AND(ISNUMBER('Emissions (start here)'!AL183),ISNUMBER(Dispersion!$S$11)),'Emissions (start here)'!AL183*2000*453.59/8760/3600*Dispersion!$S$11,0)</f>
        <v>0</v>
      </c>
      <c r="BW183" s="74">
        <f>IF(AND(ISNUMBER('Emissions (start here)'!AM183),ISNUMBER(Dispersion!$T$8)),'Emissions (start here)'!AM183*453.59/3600*Dispersion!$T$8,0)</f>
        <v>0</v>
      </c>
      <c r="BX183" s="74">
        <f>IF(AND(ISNUMBER('Emissions (start here)'!AM183),ISNUMBER(Dispersion!$T$9)),'Emissions (start here)'!AM183*453.59/3600*Dispersion!$T$9,0)</f>
        <v>0</v>
      </c>
      <c r="BY183" s="74">
        <f>IF(AND(ISNUMBER('Emissions (start here)'!AN183),ISNUMBER(Dispersion!$T$10)),'Emissions (start here)'!AN183*2000*453.59/8760/3600*Dispersion!$T$10,0)</f>
        <v>0</v>
      </c>
      <c r="BZ183" s="74">
        <f>IF(AND(ISNUMBER('Emissions (start here)'!AN183),ISNUMBER(Dispersion!$T$11)),'Emissions (start here)'!AN183*2000*453.59/8760/3600*Dispersion!$T$11,0)</f>
        <v>0</v>
      </c>
      <c r="CA183" s="74">
        <f>IF(AND(ISNUMBER('Emissions (start here)'!AO183),ISNUMBER(Dispersion!$U$8)),'Emissions (start here)'!AO183*453.59/3600*Dispersion!$U$8,0)</f>
        <v>0</v>
      </c>
      <c r="CB183" s="74">
        <f>IF(AND(ISNUMBER('Emissions (start here)'!AO183),ISNUMBER(Dispersion!$U$9)),'Emissions (start here)'!AO183*453.59/3600*Dispersion!$U$9,0)</f>
        <v>0</v>
      </c>
      <c r="CC183" s="74">
        <f>IF(AND(ISNUMBER('Emissions (start here)'!AP183),ISNUMBER(Dispersion!$U$10)),'Emissions (start here)'!AP183*2000*453.59/8760/3600*Dispersion!$U$10,0)</f>
        <v>0</v>
      </c>
      <c r="CD183" s="74">
        <f>IF(AND(ISNUMBER('Emissions (start here)'!AP183),ISNUMBER(Dispersion!$U$11)),'Emissions (start here)'!AP183*2000*453.59/8760/3600*Dispersion!$U$11,0)</f>
        <v>0</v>
      </c>
      <c r="CE183" s="74">
        <f>IF(AND(ISNUMBER('Emissions (start here)'!AQ183),ISNUMBER(Dispersion!$V$8)),'Emissions (start here)'!AQ183*453.59/3600*Dispersion!$V$8,0)</f>
        <v>0</v>
      </c>
      <c r="CF183" s="74">
        <f>IF(AND(ISNUMBER('Emissions (start here)'!AQ183),ISNUMBER(Dispersion!$V$9)),'Emissions (start here)'!AQ183*453.59/3600*Dispersion!$V$9,0)</f>
        <v>0</v>
      </c>
      <c r="CG183" s="74">
        <f>IF(AND(ISNUMBER('Emissions (start here)'!AR183),ISNUMBER(Dispersion!$V$10)),'Emissions (start here)'!AR183*2000*453.59/8760/3600*Dispersion!$V$10,0)</f>
        <v>0</v>
      </c>
      <c r="CH183" s="74">
        <f>IF(AND(ISNUMBER('Emissions (start here)'!AR183),ISNUMBER(Dispersion!$V$11)),'Emissions (start here)'!AR183*2000*453.59/8760/3600*Dispersion!$V$11,0)</f>
        <v>0</v>
      </c>
      <c r="CI183" s="74">
        <f>IF(AND(ISNUMBER('Emissions (start here)'!AS183),ISNUMBER(Dispersion!$W$8)),'Emissions (start here)'!AS183*453.59/3600*Dispersion!$W$8,0)</f>
        <v>0</v>
      </c>
      <c r="CJ183" s="74">
        <f>IF(AND(ISNUMBER('Emissions (start here)'!AS183),ISNUMBER(Dispersion!$W$9)),'Emissions (start here)'!AS183*453.59/3600*Dispersion!$W$9,0)</f>
        <v>0</v>
      </c>
      <c r="CK183" s="74">
        <f>IF(AND(ISNUMBER('Emissions (start here)'!AT183),ISNUMBER(Dispersion!$W$10)),'Emissions (start here)'!AT183*2000*453.59/8760/3600*Dispersion!$W$10,0)</f>
        <v>0</v>
      </c>
      <c r="CL183" s="74">
        <f>IF(AND(ISNUMBER('Emissions (start here)'!AT183),ISNUMBER(Dispersion!$W$11)),'Emissions (start here)'!AT183*2000*453.59/8760/3600*Dispersion!$W$11,0)</f>
        <v>0</v>
      </c>
      <c r="CM183" s="74">
        <f>IF(AND(ISNUMBER('Emissions (start here)'!AU183),ISNUMBER(Dispersion!$X$8)),'Emissions (start here)'!AU183*453.59/3600*Dispersion!$X$8,0)</f>
        <v>0</v>
      </c>
      <c r="CN183" s="74">
        <f>IF(AND(ISNUMBER('Emissions (start here)'!AU183),ISNUMBER(Dispersion!$X$9)),'Emissions (start here)'!AU183*453.59/3600*Dispersion!$X$9,0)</f>
        <v>0</v>
      </c>
      <c r="CO183" s="74">
        <f>IF(AND(ISNUMBER('Emissions (start here)'!AV183),ISNUMBER(Dispersion!$X$10)),'Emissions (start here)'!AV183*2000*453.59/8760/3600*Dispersion!$X$10,0)</f>
        <v>0</v>
      </c>
      <c r="CP183" s="74">
        <f>IF(AND(ISNUMBER('Emissions (start here)'!AV183),ISNUMBER(Dispersion!$X$11)),'Emissions (start here)'!AV183*2000*453.59/8760/3600*Dispersion!$X$11,0)</f>
        <v>0</v>
      </c>
      <c r="CQ183" s="74">
        <f>IF(AND(ISNUMBER('Emissions (start here)'!AW183),ISNUMBER(Dispersion!$Y$8)),'Emissions (start here)'!AW183*453.59/3600*Dispersion!$Y$8,0)</f>
        <v>0</v>
      </c>
      <c r="CR183" s="74">
        <f>IF(AND(ISNUMBER('Emissions (start here)'!AW183),ISNUMBER(Dispersion!$Y$9)),'Emissions (start here)'!AW183*453.59/3600*Dispersion!$Y$9,0)</f>
        <v>0</v>
      </c>
      <c r="CS183" s="74">
        <f>IF(AND(ISNUMBER('Emissions (start here)'!AX183),ISNUMBER(Dispersion!$Y$10)),'Emissions (start here)'!AX183*2000*453.59/8760/3600*Dispersion!$Y$10,0)</f>
        <v>0</v>
      </c>
      <c r="CT183" s="74">
        <f>IF(AND(ISNUMBER('Emissions (start here)'!AX183),ISNUMBER(Dispersion!$Y$11)),'Emissions (start here)'!AX183*2000*453.59/8760/3600*Dispersion!$Y$11,0)</f>
        <v>0</v>
      </c>
      <c r="CU183" s="74">
        <f>IF(AND(ISNUMBER('Emissions (start here)'!AY183),ISNUMBER(Dispersion!$Z$8)),'Emissions (start here)'!AY183*453.59/3600*Dispersion!$Z$8,0)</f>
        <v>0</v>
      </c>
      <c r="CV183" s="74">
        <f>IF(AND(ISNUMBER('Emissions (start here)'!AY183),ISNUMBER(Dispersion!$Z$9)),'Emissions (start here)'!AY183*453.59/3600*Dispersion!$Z$9,0)</f>
        <v>0</v>
      </c>
      <c r="CW183" s="74">
        <f>IF(AND(ISNUMBER('Emissions (start here)'!AZ183),ISNUMBER(Dispersion!$Z$10)),'Emissions (start here)'!AZ183*2000*453.59/8760/3600*Dispersion!$Z$10,0)</f>
        <v>0</v>
      </c>
      <c r="CX183" s="74">
        <f>IF(AND(ISNUMBER('Emissions (start here)'!AZ183),ISNUMBER(Dispersion!$Z$11)),'Emissions (start here)'!AZ183*2000*453.59/8760/3600*Dispersion!$Z$11,0)</f>
        <v>0</v>
      </c>
      <c r="CY183" s="74">
        <f>IF(AND(ISNUMBER('Emissions (start here)'!BA183),ISNUMBER(Dispersion!$AA$8)),'Emissions (start here)'!BA183*453.59/3600*Dispersion!$AA$8,0)</f>
        <v>0</v>
      </c>
      <c r="CZ183" s="74">
        <f>IF(AND(ISNUMBER('Emissions (start here)'!BA183),ISNUMBER(Dispersion!$AA$9)),'Emissions (start here)'!BA183*453.59/3600*Dispersion!$AA$9,0)</f>
        <v>0</v>
      </c>
      <c r="DA183" s="74">
        <f>IF(AND(ISNUMBER('Emissions (start here)'!BB183),ISNUMBER(Dispersion!$AA$10)),'Emissions (start here)'!BB183*2000*453.59/8760/3600*Dispersion!$AA$10,0)</f>
        <v>0</v>
      </c>
      <c r="DB183" s="74">
        <f>IF(AND(ISNUMBER('Emissions (start here)'!BB183),ISNUMBER(Dispersion!$AA$11)),'Emissions (start here)'!BB183*2000*453.59/8760/3600*Dispersion!$AA$11,0)</f>
        <v>0</v>
      </c>
      <c r="DC183" s="74">
        <f>IF(AND(ISNUMBER('Emissions (start here)'!BC183),ISNUMBER(Dispersion!$AB$8)),'Emissions (start here)'!BC183*453.59/3600*Dispersion!$AB$8,0)</f>
        <v>0</v>
      </c>
      <c r="DD183" s="74">
        <f>IF(AND(ISNUMBER('Emissions (start here)'!BC183),ISNUMBER(Dispersion!$AB$9)),'Emissions (start here)'!BC183*453.59/3600*Dispersion!$AB$9,0)</f>
        <v>0</v>
      </c>
      <c r="DE183" s="74">
        <f>IF(AND(ISNUMBER('Emissions (start here)'!BD183),ISNUMBER(Dispersion!$AB$10)),'Emissions (start here)'!BD183*2000*453.59/8760/3600*Dispersion!$AB$10,0)</f>
        <v>0</v>
      </c>
      <c r="DF183" s="74">
        <f>IF(AND(ISNUMBER('Emissions (start here)'!BD183),ISNUMBER(Dispersion!$AB$11)),'Emissions (start here)'!BD183*2000*453.59/8760/3600*Dispersion!$AB$11,0)</f>
        <v>0</v>
      </c>
      <c r="DG183" s="74">
        <f>IF(AND(ISNUMBER('Emissions (start here)'!BE183),ISNUMBER(Dispersion!$AC$8)),'Emissions (start here)'!BE183*453.59/3600*Dispersion!$AC$8,0)</f>
        <v>0</v>
      </c>
      <c r="DH183" s="74">
        <f>IF(AND(ISNUMBER('Emissions (start here)'!BE183),ISNUMBER(Dispersion!$AC$9)),'Emissions (start here)'!BE183*453.59/3600*Dispersion!$AC$9,0)</f>
        <v>0</v>
      </c>
      <c r="DI183" s="74">
        <f>IF(AND(ISNUMBER('Emissions (start here)'!BF183),ISNUMBER(Dispersion!$AC$10)),'Emissions (start here)'!BF183*2000*453.59/8760/3600*Dispersion!$AC$10,0)</f>
        <v>0</v>
      </c>
      <c r="DJ183" s="74">
        <f>IF(AND(ISNUMBER('Emissions (start here)'!BF183),ISNUMBER(Dispersion!$AC$11)),'Emissions (start here)'!BF183*2000*453.59/8760/3600*Dispersion!$AC$11,0)</f>
        <v>0</v>
      </c>
      <c r="DK183" s="74">
        <f>IF(AND(ISNUMBER('Emissions (start here)'!BG183),ISNUMBER(Dispersion!$AD$8)),'Emissions (start here)'!BG183*453.59/3600*Dispersion!$AD$8,0)</f>
        <v>0</v>
      </c>
      <c r="DL183" s="74">
        <f>IF(AND(ISNUMBER('Emissions (start here)'!BG183),ISNUMBER(Dispersion!$AD$9)),'Emissions (start here)'!BG183*453.59/3600*Dispersion!$AD$9,0)</f>
        <v>0</v>
      </c>
      <c r="DM183" s="74">
        <f>IF(AND(ISNUMBER('Emissions (start here)'!BH183),ISNUMBER(Dispersion!$AD$10)),'Emissions (start here)'!BH183*2000*453.59/8760/3600*Dispersion!$AD$10,0)</f>
        <v>0</v>
      </c>
      <c r="DN183" s="74">
        <f>IF(AND(ISNUMBER('Emissions (start here)'!BH183),ISNUMBER(Dispersion!$AD$11)),'Emissions (start here)'!BH183*2000*453.59/8760/3600*Dispersion!$AD$11,0)</f>
        <v>0</v>
      </c>
      <c r="DO183" s="74">
        <f>IF(AND(ISNUMBER('Emissions (start here)'!BI183),ISNUMBER(Dispersion!$AE$8)),'Emissions (start here)'!BI183*453.59/3600*Dispersion!$AE$8,0)</f>
        <v>0</v>
      </c>
      <c r="DP183" s="74">
        <f>IF(AND(ISNUMBER('Emissions (start here)'!BI183),ISNUMBER(Dispersion!$AE$9)),'Emissions (start here)'!BI183*453.59/3600*Dispersion!$AE$9,0)</f>
        <v>0</v>
      </c>
      <c r="DQ183" s="74">
        <f>IF(AND(ISNUMBER('Emissions (start here)'!BJ183),ISNUMBER(Dispersion!$AE$10)),'Emissions (start here)'!BJ183*2000*453.59/8760/3600*Dispersion!$AE$10,0)</f>
        <v>0</v>
      </c>
      <c r="DR183" s="74">
        <f>IF(AND(ISNUMBER('Emissions (start here)'!BJ183),ISNUMBER(Dispersion!$AE$11)),'Emissions (start here)'!BJ183*2000*453.59/8760/3600*Dispersion!$AE$11,0)</f>
        <v>0</v>
      </c>
      <c r="DS183" s="74">
        <f>IF(AND(ISNUMBER('Emissions (start here)'!BK183),ISNUMBER(Dispersion!$AF$8)),'Emissions (start here)'!BK183*453.59/3600*Dispersion!$AF$8,0)</f>
        <v>0</v>
      </c>
      <c r="DT183" s="74">
        <f>IF(AND(ISNUMBER('Emissions (start here)'!BK183),ISNUMBER(Dispersion!$AF$9)),'Emissions (start here)'!BK183*453.59/3600*Dispersion!$AF$9,0)</f>
        <v>0</v>
      </c>
      <c r="DU183" s="74">
        <f>IF(AND(ISNUMBER('Emissions (start here)'!BL183),ISNUMBER(Dispersion!$AF$10)),'Emissions (start here)'!BL183*2000*453.59/8760/3600*Dispersion!$AF$10,0)</f>
        <v>0</v>
      </c>
      <c r="DV183" s="74">
        <f>IF(AND(ISNUMBER('Emissions (start here)'!BL183),ISNUMBER(Dispersion!$AF$11)),'Emissions (start here)'!BL183*2000*453.59/8760/3600*Dispersion!$AF$11,0)</f>
        <v>0</v>
      </c>
      <c r="DW183" s="74">
        <f>IF(AND(ISNUMBER('Emissions (start here)'!BM183),ISNUMBER(Dispersion!$AG$8)),'Emissions (start here)'!BM183*453.59/3600*Dispersion!$AG$8,0)</f>
        <v>0</v>
      </c>
      <c r="DX183" s="74">
        <f>IF(AND(ISNUMBER('Emissions (start here)'!BM183),ISNUMBER(Dispersion!$AG$9)),'Emissions (start here)'!BM183*453.59/3600*Dispersion!$AG$9,0)</f>
        <v>0</v>
      </c>
      <c r="DY183" s="74">
        <f>IF(AND(ISNUMBER('Emissions (start here)'!BN183),ISNUMBER(Dispersion!$AG$10)),'Emissions (start here)'!BN183*2000*453.59/8760/3600*Dispersion!$AG$10,0)</f>
        <v>0</v>
      </c>
      <c r="DZ183" s="74">
        <f>IF(AND(ISNUMBER('Emissions (start here)'!BN183),ISNUMBER(Dispersion!$AG$11)),'Emissions (start here)'!BN183*2000*453.59/8760/3600*Dispersion!$AG$11,0)</f>
        <v>0</v>
      </c>
      <c r="EA183" s="74">
        <f>IF(AND(ISNUMBER('Emissions (start here)'!BO183),ISNUMBER(Dispersion!$AH$8)),'Emissions (start here)'!BO183*453.59/3600*Dispersion!$AH$8,0)</f>
        <v>0</v>
      </c>
      <c r="EB183" s="74">
        <f>IF(AND(ISNUMBER('Emissions (start here)'!BO183),ISNUMBER(Dispersion!$AH$9)),'Emissions (start here)'!BO183*453.59/3600*Dispersion!$AH$9,0)</f>
        <v>0</v>
      </c>
      <c r="EC183" s="74">
        <f>IF(AND(ISNUMBER('Emissions (start here)'!BP183),ISNUMBER(Dispersion!$AH$10)),'Emissions (start here)'!BP183*2000*453.59/8760/3600*Dispersion!$AH$10,0)</f>
        <v>0</v>
      </c>
      <c r="ED183" s="74">
        <f>IF(AND(ISNUMBER('Emissions (start here)'!BP183),ISNUMBER(Dispersion!$AH$11)),'Emissions (start here)'!BP183*2000*453.59/8760/3600*Dispersion!$AH$11,0)</f>
        <v>0</v>
      </c>
      <c r="EE183" s="74">
        <f>IF(AND(ISNUMBER('Emissions (start here)'!BQ183),ISNUMBER(Dispersion!$AI$8)),'Emissions (start here)'!BQ183*453.59/3600*Dispersion!$AI$8,0)</f>
        <v>0</v>
      </c>
      <c r="EF183" s="74">
        <f>IF(AND(ISNUMBER('Emissions (start here)'!BQ183),ISNUMBER(Dispersion!$AI$9)),'Emissions (start here)'!BQ183*453.59/3600*Dispersion!$AI$9,0)</f>
        <v>0</v>
      </c>
      <c r="EG183" s="74">
        <f>IF(AND(ISNUMBER('Emissions (start here)'!BR183),ISNUMBER(Dispersion!$AI$10)),'Emissions (start here)'!BR183*2000*453.59/8760/3600*Dispersion!$AI$10,0)</f>
        <v>0</v>
      </c>
      <c r="EH183" s="74">
        <f>IF(AND(ISNUMBER('Emissions (start here)'!BR183),ISNUMBER(Dispersion!$AI$11)),'Emissions (start here)'!BR183*2000*453.59/8760/3600*Dispersion!$AI$11,0)</f>
        <v>0</v>
      </c>
      <c r="EI183" s="74">
        <f>IF(AND(ISNUMBER('Emissions (start here)'!BS183),ISNUMBER(Dispersion!$AJ$8)),'Emissions (start here)'!BS183*453.59/3600*Dispersion!$AJ$8,0)</f>
        <v>0</v>
      </c>
      <c r="EJ183" s="74">
        <f>IF(AND(ISNUMBER('Emissions (start here)'!BS183),ISNUMBER(Dispersion!$AJ$9)),'Emissions (start here)'!BS183*453.59/3600*Dispersion!$AJ$9,0)</f>
        <v>0</v>
      </c>
      <c r="EK183" s="74">
        <f>IF(AND(ISNUMBER('Emissions (start here)'!BT183),ISNUMBER(Dispersion!$AJ$10)),'Emissions (start here)'!BT183*2000*453.59/8760/3600*Dispersion!$AJ$10,0)</f>
        <v>0</v>
      </c>
      <c r="EL183" s="74">
        <f>IF(AND(ISNUMBER('Emissions (start here)'!BT183),ISNUMBER(Dispersion!$AJ$11)),'Emissions (start here)'!BT183*2000*453.59/8760/3600*Dispersion!$AJ$11,0)</f>
        <v>0</v>
      </c>
      <c r="EM183" s="74">
        <f>IF(AND(ISNUMBER('Emissions (start here)'!BU183),ISNUMBER(Dispersion!$AK$8)),'Emissions (start here)'!BU183*453.59/3600*Dispersion!$AK$8,0)</f>
        <v>0</v>
      </c>
      <c r="EN183" s="74">
        <f>IF(AND(ISNUMBER('Emissions (start here)'!BU183),ISNUMBER(Dispersion!$AK$9)),'Emissions (start here)'!BU183*453.59/3600*Dispersion!$AK$9,0)</f>
        <v>0</v>
      </c>
      <c r="EO183" s="74">
        <f>IF(AND(ISNUMBER('Emissions (start here)'!BV183),ISNUMBER(Dispersion!$AK$10)),'Emissions (start here)'!BV183*2000*453.59/8760/3600*Dispersion!$AK$10,0)</f>
        <v>0</v>
      </c>
      <c r="EP183" s="74">
        <f>IF(AND(ISNUMBER('Emissions (start here)'!BV183),ISNUMBER(Dispersion!$AK$11)),'Emissions (start here)'!BV183*2000*453.59/8760/3600*Dispersion!$AK$11,0)</f>
        <v>0</v>
      </c>
      <c r="EQ183" s="74">
        <f>IF(AND(ISNUMBER('Emissions (start here)'!BW183),ISNUMBER(Dispersion!$AL$8)),'Emissions (start here)'!BW183*453.59/3600*Dispersion!$AL$8,0)</f>
        <v>0</v>
      </c>
      <c r="ER183" s="74">
        <f>IF(AND(ISNUMBER('Emissions (start here)'!BW183),ISNUMBER(Dispersion!$AL$9)),'Emissions (start here)'!BW183*453.59/3600*Dispersion!$AL$9,0)</f>
        <v>0</v>
      </c>
      <c r="ES183" s="74">
        <f>IF(AND(ISNUMBER('Emissions (start here)'!BX183),ISNUMBER(Dispersion!$AL$10)),'Emissions (start here)'!BX183*2000*453.59/8760/3600*Dispersion!$AL$10,0)</f>
        <v>0</v>
      </c>
      <c r="ET183" s="74">
        <f>IF(AND(ISNUMBER('Emissions (start here)'!BX183),ISNUMBER(Dispersion!$AL$11)),'Emissions (start here)'!BX183*2000*453.59/8760/3600*Dispersion!$AL$11,0)</f>
        <v>0</v>
      </c>
      <c r="EU183" s="74">
        <f>IF(AND(ISNUMBER('Emissions (start here)'!BY183),ISNUMBER(Dispersion!$AM$8)),'Emissions (start here)'!BY183*453.59/3600*Dispersion!$AM$8,0)</f>
        <v>0</v>
      </c>
      <c r="EV183" s="74">
        <f>IF(AND(ISNUMBER('Emissions (start here)'!BY183),ISNUMBER(Dispersion!$AM$9)),'Emissions (start here)'!BY183*453.59/3600*Dispersion!$AM$9,0)</f>
        <v>0</v>
      </c>
      <c r="EW183" s="74">
        <f>IF(AND(ISNUMBER('Emissions (start here)'!BZ183),ISNUMBER(Dispersion!$AM$10)),'Emissions (start here)'!BZ183*2000*453.59/8760/3600*Dispersion!$AM$10,0)</f>
        <v>0</v>
      </c>
      <c r="EX183" s="74">
        <f>IF(AND(ISNUMBER('Emissions (start here)'!BZ183),ISNUMBER(Dispersion!$AM$11)),'Emissions (start here)'!BZ183*2000*453.59/8760/3600*Dispersion!$AM$11,0)</f>
        <v>0</v>
      </c>
      <c r="EY183" s="74">
        <f>IF(AND(ISNUMBER('Emissions (start here)'!CA183),ISNUMBER(Dispersion!$AN$8)),'Emissions (start here)'!CA183*453.59/3600*Dispersion!$AN$8,0)</f>
        <v>0</v>
      </c>
      <c r="EZ183" s="74">
        <f>IF(AND(ISNUMBER('Emissions (start here)'!CA183),ISNUMBER(Dispersion!$AN$9)),'Emissions (start here)'!CA183*453.59/3600*Dispersion!$AN$9,0)</f>
        <v>0</v>
      </c>
      <c r="FA183" s="74">
        <f>IF(AND(ISNUMBER('Emissions (start here)'!CB183),ISNUMBER(Dispersion!$AN$10)),'Emissions (start here)'!CB183*2000*453.59/8760/3600*Dispersion!$AN$10,0)</f>
        <v>0</v>
      </c>
      <c r="FB183" s="74">
        <f>IF(AND(ISNUMBER('Emissions (start here)'!CB183),ISNUMBER(Dispersion!$AN$11)),'Emissions (start here)'!CB183*2000*453.59/8760/3600*Dispersion!$AN$11,0)</f>
        <v>0</v>
      </c>
      <c r="FC183" s="74">
        <f>IF(AND(ISNUMBER('Emissions (start here)'!CC183),ISNUMBER(Dispersion!$AO$8)),'Emissions (start here)'!CC183*453.59/3600*Dispersion!$AO$8,0)</f>
        <v>0</v>
      </c>
      <c r="FD183" s="74">
        <f>IF(AND(ISNUMBER('Emissions (start here)'!CC183),ISNUMBER(Dispersion!$AO$9)),'Emissions (start here)'!CC183*453.59/3600*Dispersion!$AO$9,0)</f>
        <v>0</v>
      </c>
      <c r="FE183" s="74">
        <f>IF(AND(ISNUMBER('Emissions (start here)'!CD183),ISNUMBER(Dispersion!$AO$10)),'Emissions (start here)'!CD183*2000*453.59/8760/3600*Dispersion!$AO$10,0)</f>
        <v>0</v>
      </c>
      <c r="FF183" s="74">
        <f>IF(AND(ISNUMBER('Emissions (start here)'!CD183),ISNUMBER(Dispersion!$AO$11)),'Emissions (start here)'!CD183*2000*453.59/8760/3600*Dispersion!$AO$11,0)</f>
        <v>0</v>
      </c>
      <c r="FG183" s="74">
        <f>IF(AND(ISNUMBER('Emissions (start here)'!CE183),ISNUMBER(Dispersion!$AP$8)),'Emissions (start here)'!CE183*453.59/3600*Dispersion!$AP$8,0)</f>
        <v>0</v>
      </c>
      <c r="FH183" s="74">
        <f>IF(AND(ISNUMBER('Emissions (start here)'!CE183),ISNUMBER(Dispersion!$AP$9)),'Emissions (start here)'!CE183*453.59/3600*Dispersion!$AP$9,0)</f>
        <v>0</v>
      </c>
      <c r="FI183" s="74">
        <f>IF(AND(ISNUMBER('Emissions (start here)'!CF183),ISNUMBER(Dispersion!$AP$10)),'Emissions (start here)'!CF183*2000*453.59/8760/3600*Dispersion!$AP$10,0)</f>
        <v>0</v>
      </c>
      <c r="FJ183" s="74">
        <f>IF(AND(ISNUMBER('Emissions (start here)'!CF183),ISNUMBER(Dispersion!$AP$11)),'Emissions (start here)'!CF183*2000*453.59/8760/3600*Dispersion!$AP$11,0)</f>
        <v>0</v>
      </c>
      <c r="FK183" s="74">
        <f>IF(AND(ISNUMBER('Emissions (start here)'!CG183),ISNUMBER(Dispersion!$AQ$8)),'Emissions (start here)'!CG183*453.59/3600*Dispersion!$AQ$8,0)</f>
        <v>0</v>
      </c>
      <c r="FL183" s="74">
        <f>IF(AND(ISNUMBER('Emissions (start here)'!CG183),ISNUMBER(Dispersion!$AQ$9)),'Emissions (start here)'!CG183*453.59/3600*Dispersion!$AQ$9,0)</f>
        <v>0</v>
      </c>
      <c r="FM183" s="74">
        <f>IF(AND(ISNUMBER('Emissions (start here)'!CH183),ISNUMBER(Dispersion!$AQ$10)),'Emissions (start here)'!CH183*2000*453.59/8760/3600*Dispersion!$AQ$10,0)</f>
        <v>0</v>
      </c>
      <c r="FN183" s="74">
        <f>IF(AND(ISNUMBER('Emissions (start here)'!CH183),ISNUMBER(Dispersion!$AQ$11)),'Emissions (start here)'!CH183*2000*453.59/8760/3600*Dispersion!$AQ$11,0)</f>
        <v>0</v>
      </c>
      <c r="FO183" s="74">
        <f>IF(AND(ISNUMBER('Emissions (start here)'!CI183),ISNUMBER(Dispersion!$AR$8)),'Emissions (start here)'!CI183*453.59/3600*Dispersion!$AR$8,0)</f>
        <v>0</v>
      </c>
      <c r="FP183" s="74">
        <f>IF(AND(ISNUMBER('Emissions (start here)'!CI183),ISNUMBER(Dispersion!$AR$9)),'Emissions (start here)'!CI183*453.59/3600*Dispersion!$AR$9,0)</f>
        <v>0</v>
      </c>
      <c r="FQ183" s="74">
        <f>IF(AND(ISNUMBER('Emissions (start here)'!CJ183),ISNUMBER(Dispersion!$AR$10)),'Emissions (start here)'!CJ183*2000*453.59/8760/3600*Dispersion!$AR$10,0)</f>
        <v>0</v>
      </c>
      <c r="FR183" s="74">
        <f>IF(AND(ISNUMBER('Emissions (start here)'!CJ183),ISNUMBER(Dispersion!$AR$11)),'Emissions (start here)'!CJ183*2000*453.59/8760/3600*Dispersion!$AR$11,0)</f>
        <v>0</v>
      </c>
      <c r="FS183" s="74">
        <f>IF(AND(ISNUMBER('Emissions (start here)'!CK183),ISNUMBER(Dispersion!$AS$8)),'Emissions (start here)'!CK183*453.59/3600*Dispersion!$AS$8,0)</f>
        <v>0</v>
      </c>
      <c r="FT183" s="74">
        <f>IF(AND(ISNUMBER('Emissions (start here)'!CK183),ISNUMBER(Dispersion!$AS$9)),'Emissions (start here)'!CK183*453.59/3600*Dispersion!$AS$9,0)</f>
        <v>0</v>
      </c>
      <c r="FU183" s="74">
        <f>IF(AND(ISNUMBER('Emissions (start here)'!CL183),ISNUMBER(Dispersion!$AS$10)),'Emissions (start here)'!CL183*2000*453.59/8760/3600*Dispersion!$AS$10,0)</f>
        <v>0</v>
      </c>
      <c r="FV183" s="74">
        <f>IF(AND(ISNUMBER('Emissions (start here)'!CL183),ISNUMBER(Dispersion!$AS$11)),'Emissions (start here)'!CL183*2000*453.59/8760/3600*Dispersion!$AS$11,0)</f>
        <v>0</v>
      </c>
      <c r="FW183" s="74">
        <f>IF(AND(ISNUMBER('Emissions (start here)'!CM183),ISNUMBER(Dispersion!$AT$8)),'Emissions (start here)'!CM183*453.59/3600*Dispersion!$AT$8,0)</f>
        <v>0</v>
      </c>
      <c r="FX183" s="74">
        <f>IF(AND(ISNUMBER('Emissions (start here)'!CM183),ISNUMBER(Dispersion!$AT$9)),'Emissions (start here)'!CM183*453.59/3600*Dispersion!$AT$9,0)</f>
        <v>0</v>
      </c>
      <c r="FY183" s="74">
        <f>IF(AND(ISNUMBER('Emissions (start here)'!CN183),ISNUMBER(Dispersion!$AT$10)),'Emissions (start here)'!CN183*2000*453.59/8760/3600*Dispersion!$AT$10,0)</f>
        <v>0</v>
      </c>
      <c r="FZ183" s="74">
        <f>IF(AND(ISNUMBER('Emissions (start here)'!CN183),ISNUMBER(Dispersion!$AT$11)),'Emissions (start here)'!CN183*2000*453.59/8760/3600*Dispersion!$AT$11,0)</f>
        <v>0</v>
      </c>
      <c r="GA183" s="74">
        <f>IF(AND(ISNUMBER('Emissions (start here)'!CO183),ISNUMBER(Dispersion!$AU$8)),'Emissions (start here)'!CO183*453.59/3600*Dispersion!$AU$8,0)</f>
        <v>0</v>
      </c>
      <c r="GB183" s="74">
        <f>IF(AND(ISNUMBER('Emissions (start here)'!CO183),ISNUMBER(Dispersion!$AU$9)),'Emissions (start here)'!CO183*453.59/3600*Dispersion!$AU$9,0)</f>
        <v>0</v>
      </c>
      <c r="GC183" s="74">
        <f>IF(AND(ISNUMBER('Emissions (start here)'!CP183),ISNUMBER(Dispersion!$AU$10)),'Emissions (start here)'!CP183*2000*453.59/8760/3600*Dispersion!$AU$10,0)</f>
        <v>0</v>
      </c>
      <c r="GD183" s="74">
        <f>IF(AND(ISNUMBER('Emissions (start here)'!CP183),ISNUMBER(Dispersion!$AU$11)),'Emissions (start here)'!CP183*2000*453.59/8760/3600*Dispersion!$AU$11,0)</f>
        <v>0</v>
      </c>
      <c r="GE183" s="74">
        <f>IF(AND(ISNUMBER('Emissions (start here)'!CQ183),ISNUMBER(Dispersion!$AV$8)),'Emissions (start here)'!CQ183*453.59/3600*Dispersion!$AV$8,0)</f>
        <v>0</v>
      </c>
      <c r="GF183" s="74">
        <f>IF(AND(ISNUMBER('Emissions (start here)'!CQ183),ISNUMBER(Dispersion!$AV$9)),'Emissions (start here)'!CQ183*453.59/3600*Dispersion!$AV$9,0)</f>
        <v>0</v>
      </c>
      <c r="GG183" s="74">
        <f>IF(AND(ISNUMBER('Emissions (start here)'!CR183),ISNUMBER(Dispersion!$AV$10)),'Emissions (start here)'!CR183*2000*453.59/8760/3600*Dispersion!$AV$10,0)</f>
        <v>0</v>
      </c>
      <c r="GH183" s="74">
        <f>IF(AND(ISNUMBER('Emissions (start here)'!CR183),ISNUMBER(Dispersion!$AV$11)),'Emissions (start here)'!CR183*2000*453.59/8760/3600*Dispersion!$AV$11,0)</f>
        <v>0</v>
      </c>
      <c r="GI183" s="74">
        <f>IF(AND(ISNUMBER('Emissions (start here)'!CS183),ISNUMBER(Dispersion!$AW$8)),'Emissions (start here)'!CS183*453.59/3600*Dispersion!$AW$8,0)</f>
        <v>0</v>
      </c>
      <c r="GJ183" s="74">
        <f>IF(AND(ISNUMBER('Emissions (start here)'!CS183),ISNUMBER(Dispersion!$AW$9)),'Emissions (start here)'!CS183*453.59/3600*Dispersion!$AW$9,0)</f>
        <v>0</v>
      </c>
      <c r="GK183" s="74">
        <f>IF(AND(ISNUMBER('Emissions (start here)'!CT183),ISNUMBER(Dispersion!$AW$10)),'Emissions (start here)'!CT183*2000*453.59/8760/3600*Dispersion!$AW$10,0)</f>
        <v>0</v>
      </c>
      <c r="GL183" s="74">
        <f>IF(AND(ISNUMBER('Emissions (start here)'!CT183),ISNUMBER(Dispersion!$AW$11)),'Emissions (start here)'!CT183*2000*453.59/8760/3600*Dispersion!$AW$11,0)</f>
        <v>0</v>
      </c>
      <c r="GM183" s="74">
        <f>IF(AND(ISNUMBER('Emissions (start here)'!CU183),ISNUMBER(Dispersion!$AX$8)),'Emissions (start here)'!CU183*453.59/3600*Dispersion!$AX$8,0)</f>
        <v>0</v>
      </c>
      <c r="GN183" s="74">
        <f>IF(AND(ISNUMBER('Emissions (start here)'!CU183),ISNUMBER(Dispersion!$AX$9)),'Emissions (start here)'!CU183*453.59/3600*Dispersion!$AX$9,0)</f>
        <v>0</v>
      </c>
      <c r="GO183" s="74">
        <f>IF(AND(ISNUMBER('Emissions (start here)'!CV183),ISNUMBER(Dispersion!$AX$10)),'Emissions (start here)'!CV183*2000*453.59/8760/3600*Dispersion!$AX$10,0)</f>
        <v>0</v>
      </c>
      <c r="GP183" s="74">
        <f>IF(AND(ISNUMBER('Emissions (start here)'!CV183),ISNUMBER(Dispersion!$AX$11)),'Emissions (start here)'!CV183*2000*453.59/8760/3600*Dispersion!$AX$11,0)</f>
        <v>0</v>
      </c>
      <c r="GQ183" s="74">
        <f>IF(AND(ISNUMBER('Emissions (start here)'!CW183),ISNUMBER(Dispersion!$AY$8)),'Emissions (start here)'!CW183*453.59/3600*Dispersion!$AY$8,0)</f>
        <v>0</v>
      </c>
      <c r="GR183" s="74">
        <f>IF(AND(ISNUMBER('Emissions (start here)'!CW183),ISNUMBER(Dispersion!$AY$9)),'Emissions (start here)'!CW183*453.59/3600*Dispersion!$AY$9,0)</f>
        <v>0</v>
      </c>
      <c r="GS183" s="74">
        <f>IF(AND(ISNUMBER('Emissions (start here)'!CX183),ISNUMBER(Dispersion!$AY$10)),'Emissions (start here)'!CX183*2000*453.59/8760/3600*Dispersion!$AY$10,0)</f>
        <v>0</v>
      </c>
      <c r="GT183" s="74">
        <f>IF(AND(ISNUMBER('Emissions (start here)'!CX183),ISNUMBER(Dispersion!$AY$11)),'Emissions (start here)'!CX183*2000*453.59/8760/3600*Dispersion!$AY$11,0)</f>
        <v>0</v>
      </c>
      <c r="GU183" s="74">
        <f>IF(AND(ISNUMBER('Emissions (start here)'!CY183),ISNUMBER(Dispersion!$AZ$8)),'Emissions (start here)'!CY183*453.59/3600*Dispersion!$AZ$8,0)</f>
        <v>0</v>
      </c>
      <c r="GV183" s="74">
        <f>IF(AND(ISNUMBER('Emissions (start here)'!CY183),ISNUMBER(Dispersion!$AZ$9)),'Emissions (start here)'!CY183*453.59/3600*Dispersion!$AZ$9,0)</f>
        <v>0</v>
      </c>
      <c r="GW183" s="74">
        <f>IF(AND(ISNUMBER('Emissions (start here)'!CZ183),ISNUMBER(Dispersion!$AZ$10)),'Emissions (start here)'!CZ183*2000*453.59/8760/3600*Dispersion!$AZ$10,0)</f>
        <v>0</v>
      </c>
      <c r="GX183" s="74">
        <f>IF(AND(ISNUMBER('Emissions (start here)'!CZ183),ISNUMBER(Dispersion!$AZ$11)),'Emissions (start here)'!CZ183*2000*453.59/8760/3600*Dispersion!$AZ$11,0)</f>
        <v>0</v>
      </c>
    </row>
    <row r="184" spans="1:206" x14ac:dyDescent="0.2">
      <c r="A184" s="51" t="str">
        <f>'Tox Values'!C184</f>
        <v>79-44-7</v>
      </c>
      <c r="B184" s="94" t="str">
        <f>'Tox Values'!D184</f>
        <v>Dimethylcarbamoyl Chloride</v>
      </c>
      <c r="C184" s="96">
        <f t="shared" si="9"/>
        <v>0</v>
      </c>
      <c r="D184" s="74">
        <f t="shared" si="10"/>
        <v>0</v>
      </c>
      <c r="E184" s="74">
        <f t="shared" si="11"/>
        <v>0</v>
      </c>
      <c r="F184" s="99">
        <f t="shared" si="12"/>
        <v>0</v>
      </c>
      <c r="G184" s="97">
        <f>IF(AND(ISNUMBER('Emissions (start here)'!E184),ISNUMBER(Dispersion!$C$8)),'Emissions (start here)'!E184*453.59/3600*Dispersion!$C$8,0)</f>
        <v>0</v>
      </c>
      <c r="H184" s="74">
        <f>IF(AND(ISNUMBER('Emissions (start here)'!E184),ISNUMBER(Dispersion!$C$9)),'Emissions (start here)'!E184*453.59/3600*Dispersion!$C$9,0)</f>
        <v>0</v>
      </c>
      <c r="I184" s="74">
        <f>IF(AND(ISNUMBER('Emissions (start here)'!F184),ISNUMBER(Dispersion!$C$10)),'Emissions (start here)'!F184*2000*453.59/8760/3600*Dispersion!$C$10,0)</f>
        <v>0</v>
      </c>
      <c r="J184" s="74">
        <f>IF(AND(ISNUMBER('Emissions (start here)'!F184),ISNUMBER(Dispersion!$C$11)),'Emissions (start here)'!F184*2000*453.59/8760/3600*Dispersion!$C$11,0)</f>
        <v>0</v>
      </c>
      <c r="K184" s="74">
        <f>IF(AND(ISNUMBER('Emissions (start here)'!G184),ISNUMBER(Dispersion!$D$8)),'Emissions (start here)'!G184*453.59/3600*Dispersion!$D$8,0)</f>
        <v>0</v>
      </c>
      <c r="L184" s="74">
        <f>IF(AND(ISNUMBER('Emissions (start here)'!G184),ISNUMBER(Dispersion!$D$9)),'Emissions (start here)'!G184*453.59/3600*Dispersion!$D$9,0)</f>
        <v>0</v>
      </c>
      <c r="M184" s="74">
        <f>IF(AND(ISNUMBER('Emissions (start here)'!H184),ISNUMBER(Dispersion!$D$10)),'Emissions (start here)'!H184*2000*453.59/8760/3600*Dispersion!$D$10,0)</f>
        <v>0</v>
      </c>
      <c r="N184" s="74">
        <f>IF(AND(ISNUMBER('Emissions (start here)'!H184),ISNUMBER(Dispersion!$D$11)),'Emissions (start here)'!H184*2000*453.59/8760/3600*Dispersion!$D$11,0)</f>
        <v>0</v>
      </c>
      <c r="O184" s="74">
        <f>IF(AND(ISNUMBER('Emissions (start here)'!I184),ISNUMBER(Dispersion!$E$8)),'Emissions (start here)'!I184*453.59/3600*Dispersion!$E$8,0)</f>
        <v>0</v>
      </c>
      <c r="P184" s="74">
        <f>IF(AND(ISNUMBER('Emissions (start here)'!I184),ISNUMBER(Dispersion!$E$9)),'Emissions (start here)'!I184*453.59/3600*Dispersion!$E$9,0)</f>
        <v>0</v>
      </c>
      <c r="Q184" s="74">
        <f>IF(AND(ISNUMBER('Emissions (start here)'!J184),ISNUMBER(Dispersion!$E$10)),'Emissions (start here)'!J184*2000*453.59/8760/3600*Dispersion!$E$10,0)</f>
        <v>0</v>
      </c>
      <c r="R184" s="74">
        <f>IF(AND(ISNUMBER('Emissions (start here)'!J184),ISNUMBER(Dispersion!$E$11)),'Emissions (start here)'!J184*2000*453.59/8760/3600*Dispersion!$E$11,0)</f>
        <v>0</v>
      </c>
      <c r="S184" s="74">
        <f>IF(AND(ISNUMBER('Emissions (start here)'!K184),ISNUMBER(Dispersion!$F$8)),'Emissions (start here)'!K184*453.59/3600*Dispersion!$F$8,0)</f>
        <v>0</v>
      </c>
      <c r="T184" s="74">
        <f>IF(AND(ISNUMBER('Emissions (start here)'!K184),ISNUMBER(Dispersion!$F$9)),'Emissions (start here)'!K184*453.59/3600*Dispersion!$F$9,0)</f>
        <v>0</v>
      </c>
      <c r="U184" s="74">
        <f>IF(AND(ISNUMBER('Emissions (start here)'!L184),ISNUMBER(Dispersion!$F$10)),'Emissions (start here)'!L184*2000*453.59/8760/3600*Dispersion!$F$10,0)</f>
        <v>0</v>
      </c>
      <c r="V184" s="74">
        <f>IF(AND(ISNUMBER('Emissions (start here)'!L184),ISNUMBER(Dispersion!$F$11)),'Emissions (start here)'!L184*2000*453.59/8760/3600*Dispersion!$F$11,0)</f>
        <v>0</v>
      </c>
      <c r="W184" s="74">
        <f>IF(AND(ISNUMBER('Emissions (start here)'!M184),ISNUMBER(Dispersion!$G$8)),'Emissions (start here)'!M184*453.59/3600*Dispersion!$G$8,0)</f>
        <v>0</v>
      </c>
      <c r="X184" s="74">
        <f>IF(AND(ISNUMBER('Emissions (start here)'!M184),ISNUMBER(Dispersion!$G$9)),'Emissions (start here)'!M184*453.59/3600*Dispersion!$G$9,0)</f>
        <v>0</v>
      </c>
      <c r="Y184" s="74">
        <f>IF(AND(ISNUMBER('Emissions (start here)'!N184),ISNUMBER(Dispersion!$G$10)),'Emissions (start here)'!N184*2000*453.59/8760/3600*Dispersion!$G$10,0)</f>
        <v>0</v>
      </c>
      <c r="Z184" s="74">
        <f>IF(AND(ISNUMBER('Emissions (start here)'!N184),ISNUMBER(Dispersion!$G$11)),'Emissions (start here)'!N184*2000*453.59/8760/3600*Dispersion!$G$11,0)</f>
        <v>0</v>
      </c>
      <c r="AA184" s="74">
        <f>IF(AND(ISNUMBER('Emissions (start here)'!O184),ISNUMBER(Dispersion!$H$8)),'Emissions (start here)'!O184*453.59/3600*Dispersion!$H$8,0)</f>
        <v>0</v>
      </c>
      <c r="AB184" s="74">
        <f>IF(AND(ISNUMBER('Emissions (start here)'!O184),ISNUMBER(Dispersion!$H$9)),'Emissions (start here)'!O184*453.59/3600*Dispersion!$H$9,0)</f>
        <v>0</v>
      </c>
      <c r="AC184" s="74">
        <f>IF(AND(ISNUMBER('Emissions (start here)'!P184),ISNUMBER(Dispersion!$H$10)),'Emissions (start here)'!P184*2000*453.59/8760/3600*Dispersion!$H$10,0)</f>
        <v>0</v>
      </c>
      <c r="AD184" s="74">
        <f>IF(AND(ISNUMBER('Emissions (start here)'!P184),ISNUMBER(Dispersion!$H$11)),'Emissions (start here)'!P184*2000*453.59/8760/3600*Dispersion!$H$11,0)</f>
        <v>0</v>
      </c>
      <c r="AE184" s="74">
        <f>IF(AND(ISNUMBER('Emissions (start here)'!Q184),ISNUMBER(Dispersion!$I$8)),'Emissions (start here)'!Q184*453.59/3600*Dispersion!$I$8,0)</f>
        <v>0</v>
      </c>
      <c r="AF184" s="74">
        <f>IF(AND(ISNUMBER('Emissions (start here)'!Q184),ISNUMBER(Dispersion!$I$9)),'Emissions (start here)'!Q184*453.59/3600*Dispersion!$I$9,0)</f>
        <v>0</v>
      </c>
      <c r="AG184" s="74">
        <f>IF(AND(ISNUMBER('Emissions (start here)'!R184),ISNUMBER(Dispersion!$I$10)),'Emissions (start here)'!R184*2000*453.59/8760/3600*Dispersion!$I$10,0)</f>
        <v>0</v>
      </c>
      <c r="AH184" s="74">
        <f>IF(AND(ISNUMBER('Emissions (start here)'!R184),ISNUMBER(Dispersion!$I$11)),'Emissions (start here)'!R184*2000*453.59/8760/3600*Dispersion!$I$11,0)</f>
        <v>0</v>
      </c>
      <c r="AI184" s="74">
        <f>IF(AND(ISNUMBER('Emissions (start here)'!S184),ISNUMBER(Dispersion!$J$8)),'Emissions (start here)'!S184*453.59/3600*Dispersion!$J$8,0)</f>
        <v>0</v>
      </c>
      <c r="AJ184" s="74">
        <f>IF(AND(ISNUMBER('Emissions (start here)'!S184),ISNUMBER(Dispersion!$J$9)),'Emissions (start here)'!S184*453.59/3600*Dispersion!$J$9,0)</f>
        <v>0</v>
      </c>
      <c r="AK184" s="74">
        <f>IF(AND(ISNUMBER('Emissions (start here)'!T184),ISNUMBER(Dispersion!$J$10)),'Emissions (start here)'!T184*2000*453.59/8760/3600*Dispersion!$J$10,0)</f>
        <v>0</v>
      </c>
      <c r="AL184" s="74">
        <f>IF(AND(ISNUMBER('Emissions (start here)'!T184),ISNUMBER(Dispersion!$J$11)),'Emissions (start here)'!T184*2000*453.59/8760/3600*Dispersion!$J$11,0)</f>
        <v>0</v>
      </c>
      <c r="AM184" s="74">
        <f>IF(AND(ISNUMBER('Emissions (start here)'!U184),ISNUMBER(Dispersion!$K$8)),'Emissions (start here)'!U184*453.59/3600*Dispersion!$K$8,0)</f>
        <v>0</v>
      </c>
      <c r="AN184" s="74">
        <f>IF(AND(ISNUMBER('Emissions (start here)'!U184),ISNUMBER(Dispersion!$K$9)),'Emissions (start here)'!U184*453.59/3600*Dispersion!$K$9,0)</f>
        <v>0</v>
      </c>
      <c r="AO184" s="74">
        <f>IF(AND(ISNUMBER('Emissions (start here)'!V184),ISNUMBER(Dispersion!$K$10)),'Emissions (start here)'!V184*2000*453.59/8760/3600*Dispersion!$K$10,0)</f>
        <v>0</v>
      </c>
      <c r="AP184" s="74">
        <f>IF(AND(ISNUMBER('Emissions (start here)'!V184),ISNUMBER(Dispersion!$K$11)),'Emissions (start here)'!V184*2000*453.59/8760/3600*Dispersion!$K$11,0)</f>
        <v>0</v>
      </c>
      <c r="AQ184" s="74">
        <f>IF(AND(ISNUMBER('Emissions (start here)'!W184),ISNUMBER(Dispersion!$L$8)),'Emissions (start here)'!W184*453.59/3600*Dispersion!$L$8,0)</f>
        <v>0</v>
      </c>
      <c r="AR184" s="74">
        <f>IF(AND(ISNUMBER('Emissions (start here)'!W184),ISNUMBER(Dispersion!$L$9)),'Emissions (start here)'!W184*453.59/3600*Dispersion!$L$9,0)</f>
        <v>0</v>
      </c>
      <c r="AS184" s="74">
        <f>IF(AND(ISNUMBER('Emissions (start here)'!X184),ISNUMBER(Dispersion!$L$10)),'Emissions (start here)'!X184*2000*453.59/8760/3600*Dispersion!$L$10,0)</f>
        <v>0</v>
      </c>
      <c r="AT184" s="74">
        <f>IF(AND(ISNUMBER('Emissions (start here)'!X184),ISNUMBER(Dispersion!$L$11)),'Emissions (start here)'!X184*2000*453.59/8760/3600*Dispersion!$L$11,0)</f>
        <v>0</v>
      </c>
      <c r="AU184" s="74">
        <f>IF(AND(ISNUMBER('Emissions (start here)'!Y184),ISNUMBER(Dispersion!$M$8)),'Emissions (start here)'!Y184*453.59/3600*Dispersion!$M$8,0)</f>
        <v>0</v>
      </c>
      <c r="AV184" s="74">
        <f>IF(AND(ISNUMBER('Emissions (start here)'!Y184),ISNUMBER(Dispersion!$M$9)),'Emissions (start here)'!Y184*453.59/3600*Dispersion!$M$9,0)</f>
        <v>0</v>
      </c>
      <c r="AW184" s="74">
        <f>IF(AND(ISNUMBER('Emissions (start here)'!Z184),ISNUMBER(Dispersion!$M$10)),'Emissions (start here)'!Z184*2000*453.59/8760/3600*Dispersion!$M$10,0)</f>
        <v>0</v>
      </c>
      <c r="AX184" s="74">
        <f>IF(AND(ISNUMBER('Emissions (start here)'!Z184),ISNUMBER(Dispersion!$M$11)),'Emissions (start here)'!Z184*2000*453.59/8760/3600*Dispersion!$M$11,0)</f>
        <v>0</v>
      </c>
      <c r="AY184" s="74">
        <f>IF(AND(ISNUMBER('Emissions (start here)'!AA184),ISNUMBER(Dispersion!$N$8)),'Emissions (start here)'!AA184*453.59/3600*Dispersion!$N$8,0)</f>
        <v>0</v>
      </c>
      <c r="AZ184" s="74">
        <f>IF(AND(ISNUMBER('Emissions (start here)'!AA184),ISNUMBER(Dispersion!$N$9)),'Emissions (start here)'!AA184*453.59/3600*Dispersion!$N$9,0)</f>
        <v>0</v>
      </c>
      <c r="BA184" s="74">
        <f>IF(AND(ISNUMBER('Emissions (start here)'!AB184),ISNUMBER(Dispersion!$N$10)),'Emissions (start here)'!AB184*2000*453.59/8760/3600*Dispersion!$N$10,0)</f>
        <v>0</v>
      </c>
      <c r="BB184" s="74">
        <f>IF(AND(ISNUMBER('Emissions (start here)'!AB184),ISNUMBER(Dispersion!$N$11)),'Emissions (start here)'!AB184*2000*453.59/8760/3600*Dispersion!$N$11,0)</f>
        <v>0</v>
      </c>
      <c r="BC184" s="74">
        <f>IF(AND(ISNUMBER('Emissions (start here)'!AC184),ISNUMBER(Dispersion!$O$8)),'Emissions (start here)'!AC184*453.59/3600*Dispersion!$O$8,0)</f>
        <v>0</v>
      </c>
      <c r="BD184" s="74">
        <f>IF(AND(ISNUMBER('Emissions (start here)'!AC184),ISNUMBER(Dispersion!$O$9)),'Emissions (start here)'!AC184*453.59/3600*Dispersion!$O$9,0)</f>
        <v>0</v>
      </c>
      <c r="BE184" s="74">
        <f>IF(AND(ISNUMBER('Emissions (start here)'!AD184),ISNUMBER(Dispersion!$O$10)),'Emissions (start here)'!AD184*2000*453.59/8760/3600*Dispersion!$O$10,0)</f>
        <v>0</v>
      </c>
      <c r="BF184" s="74">
        <f>IF(AND(ISNUMBER('Emissions (start here)'!AD184),ISNUMBER(Dispersion!$O$11)),'Emissions (start here)'!AD184*2000*453.59/8760/3600*Dispersion!$O$11,0)</f>
        <v>0</v>
      </c>
      <c r="BG184" s="74">
        <f>IF(AND(ISNUMBER('Emissions (start here)'!AE184),ISNUMBER(Dispersion!$P$8)),'Emissions (start here)'!AE184*453.59/3600*Dispersion!$P$8,0)</f>
        <v>0</v>
      </c>
      <c r="BH184" s="74">
        <f>IF(AND(ISNUMBER('Emissions (start here)'!AE184),ISNUMBER(Dispersion!$P$9)),'Emissions (start here)'!AE184*453.59/3600*Dispersion!$P$9,0)</f>
        <v>0</v>
      </c>
      <c r="BI184" s="74">
        <f>IF(AND(ISNUMBER('Emissions (start here)'!AF184),ISNUMBER(Dispersion!$P$10)),'Emissions (start here)'!AF184*2000*453.59/8760/3600*Dispersion!$P$10,0)</f>
        <v>0</v>
      </c>
      <c r="BJ184" s="74">
        <f>IF(AND(ISNUMBER('Emissions (start here)'!AF184),ISNUMBER(Dispersion!$P$11)),'Emissions (start here)'!AF184*2000*453.59/8760/3600*Dispersion!$P$11,0)</f>
        <v>0</v>
      </c>
      <c r="BK184" s="74">
        <f>IF(AND(ISNUMBER('Emissions (start here)'!AG184),ISNUMBER(Dispersion!$Q$8)),'Emissions (start here)'!AG184*453.59/3600*Dispersion!$Q$8,0)</f>
        <v>0</v>
      </c>
      <c r="BL184" s="74">
        <f>IF(AND(ISNUMBER('Emissions (start here)'!AG184),ISNUMBER(Dispersion!$Q$9)),'Emissions (start here)'!AG184*453.59/3600*Dispersion!$Q$9,0)</f>
        <v>0</v>
      </c>
      <c r="BM184" s="74">
        <f>IF(AND(ISNUMBER('Emissions (start here)'!AH184),ISNUMBER(Dispersion!$Q$10)),'Emissions (start here)'!AH184*2000*453.59/8760/3600*Dispersion!$Q$10,0)</f>
        <v>0</v>
      </c>
      <c r="BN184" s="74">
        <f>IF(AND(ISNUMBER('Emissions (start here)'!AH184),ISNUMBER(Dispersion!$Q$11)),'Emissions (start here)'!AH184*2000*453.59/8760/3600*Dispersion!$Q$11,0)</f>
        <v>0</v>
      </c>
      <c r="BO184" s="74">
        <f>IF(AND(ISNUMBER('Emissions (start here)'!AI184),ISNUMBER(Dispersion!$R$8)),'Emissions (start here)'!AI184*453.59/3600*Dispersion!$R$8,0)</f>
        <v>0</v>
      </c>
      <c r="BP184" s="74">
        <f>IF(AND(ISNUMBER('Emissions (start here)'!AI184),ISNUMBER(Dispersion!$R$9)),'Emissions (start here)'!AI184*453.59/3600*Dispersion!$R$9,0)</f>
        <v>0</v>
      </c>
      <c r="BQ184" s="74">
        <f>IF(AND(ISNUMBER('Emissions (start here)'!AJ184),ISNUMBER(Dispersion!$R$10)),'Emissions (start here)'!AJ184*2000*453.59/8760/3600*Dispersion!$R$10,0)</f>
        <v>0</v>
      </c>
      <c r="BR184" s="74">
        <f>IF(AND(ISNUMBER('Emissions (start here)'!AJ184),ISNUMBER(Dispersion!$R$11)),'Emissions (start here)'!AJ184*2000*453.59/8760/3600*Dispersion!$R$11,0)</f>
        <v>0</v>
      </c>
      <c r="BS184" s="74">
        <f>IF(AND(ISNUMBER('Emissions (start here)'!AK184),ISNUMBER(Dispersion!$S$8)),'Emissions (start here)'!AK184*453.59/3600*Dispersion!$S$8,0)</f>
        <v>0</v>
      </c>
      <c r="BT184" s="74">
        <f>IF(AND(ISNUMBER('Emissions (start here)'!AK184),ISNUMBER(Dispersion!$S$9)),'Emissions (start here)'!AK184*453.59/3600*Dispersion!$S$9,0)</f>
        <v>0</v>
      </c>
      <c r="BU184" s="74">
        <f>IF(AND(ISNUMBER('Emissions (start here)'!AL184),ISNUMBER(Dispersion!$S$10)),'Emissions (start here)'!AL184*2000*453.59/8760/3600*Dispersion!$S$10,0)</f>
        <v>0</v>
      </c>
      <c r="BV184" s="74">
        <f>IF(AND(ISNUMBER('Emissions (start here)'!AL184),ISNUMBER(Dispersion!$S$11)),'Emissions (start here)'!AL184*2000*453.59/8760/3600*Dispersion!$S$11,0)</f>
        <v>0</v>
      </c>
      <c r="BW184" s="74">
        <f>IF(AND(ISNUMBER('Emissions (start here)'!AM184),ISNUMBER(Dispersion!$T$8)),'Emissions (start here)'!AM184*453.59/3600*Dispersion!$T$8,0)</f>
        <v>0</v>
      </c>
      <c r="BX184" s="74">
        <f>IF(AND(ISNUMBER('Emissions (start here)'!AM184),ISNUMBER(Dispersion!$T$9)),'Emissions (start here)'!AM184*453.59/3600*Dispersion!$T$9,0)</f>
        <v>0</v>
      </c>
      <c r="BY184" s="74">
        <f>IF(AND(ISNUMBER('Emissions (start here)'!AN184),ISNUMBER(Dispersion!$T$10)),'Emissions (start here)'!AN184*2000*453.59/8760/3600*Dispersion!$T$10,0)</f>
        <v>0</v>
      </c>
      <c r="BZ184" s="74">
        <f>IF(AND(ISNUMBER('Emissions (start here)'!AN184),ISNUMBER(Dispersion!$T$11)),'Emissions (start here)'!AN184*2000*453.59/8760/3600*Dispersion!$T$11,0)</f>
        <v>0</v>
      </c>
      <c r="CA184" s="74">
        <f>IF(AND(ISNUMBER('Emissions (start here)'!AO184),ISNUMBER(Dispersion!$U$8)),'Emissions (start here)'!AO184*453.59/3600*Dispersion!$U$8,0)</f>
        <v>0</v>
      </c>
      <c r="CB184" s="74">
        <f>IF(AND(ISNUMBER('Emissions (start here)'!AO184),ISNUMBER(Dispersion!$U$9)),'Emissions (start here)'!AO184*453.59/3600*Dispersion!$U$9,0)</f>
        <v>0</v>
      </c>
      <c r="CC184" s="74">
        <f>IF(AND(ISNUMBER('Emissions (start here)'!AP184),ISNUMBER(Dispersion!$U$10)),'Emissions (start here)'!AP184*2000*453.59/8760/3600*Dispersion!$U$10,0)</f>
        <v>0</v>
      </c>
      <c r="CD184" s="74">
        <f>IF(AND(ISNUMBER('Emissions (start here)'!AP184),ISNUMBER(Dispersion!$U$11)),'Emissions (start here)'!AP184*2000*453.59/8760/3600*Dispersion!$U$11,0)</f>
        <v>0</v>
      </c>
      <c r="CE184" s="74">
        <f>IF(AND(ISNUMBER('Emissions (start here)'!AQ184),ISNUMBER(Dispersion!$V$8)),'Emissions (start here)'!AQ184*453.59/3600*Dispersion!$V$8,0)</f>
        <v>0</v>
      </c>
      <c r="CF184" s="74">
        <f>IF(AND(ISNUMBER('Emissions (start here)'!AQ184),ISNUMBER(Dispersion!$V$9)),'Emissions (start here)'!AQ184*453.59/3600*Dispersion!$V$9,0)</f>
        <v>0</v>
      </c>
      <c r="CG184" s="74">
        <f>IF(AND(ISNUMBER('Emissions (start here)'!AR184),ISNUMBER(Dispersion!$V$10)),'Emissions (start here)'!AR184*2000*453.59/8760/3600*Dispersion!$V$10,0)</f>
        <v>0</v>
      </c>
      <c r="CH184" s="74">
        <f>IF(AND(ISNUMBER('Emissions (start here)'!AR184),ISNUMBER(Dispersion!$V$11)),'Emissions (start here)'!AR184*2000*453.59/8760/3600*Dispersion!$V$11,0)</f>
        <v>0</v>
      </c>
      <c r="CI184" s="74">
        <f>IF(AND(ISNUMBER('Emissions (start here)'!AS184),ISNUMBER(Dispersion!$W$8)),'Emissions (start here)'!AS184*453.59/3600*Dispersion!$W$8,0)</f>
        <v>0</v>
      </c>
      <c r="CJ184" s="74">
        <f>IF(AND(ISNUMBER('Emissions (start here)'!AS184),ISNUMBER(Dispersion!$W$9)),'Emissions (start here)'!AS184*453.59/3600*Dispersion!$W$9,0)</f>
        <v>0</v>
      </c>
      <c r="CK184" s="74">
        <f>IF(AND(ISNUMBER('Emissions (start here)'!AT184),ISNUMBER(Dispersion!$W$10)),'Emissions (start here)'!AT184*2000*453.59/8760/3600*Dispersion!$W$10,0)</f>
        <v>0</v>
      </c>
      <c r="CL184" s="74">
        <f>IF(AND(ISNUMBER('Emissions (start here)'!AT184),ISNUMBER(Dispersion!$W$11)),'Emissions (start here)'!AT184*2000*453.59/8760/3600*Dispersion!$W$11,0)</f>
        <v>0</v>
      </c>
      <c r="CM184" s="74">
        <f>IF(AND(ISNUMBER('Emissions (start here)'!AU184),ISNUMBER(Dispersion!$X$8)),'Emissions (start here)'!AU184*453.59/3600*Dispersion!$X$8,0)</f>
        <v>0</v>
      </c>
      <c r="CN184" s="74">
        <f>IF(AND(ISNUMBER('Emissions (start here)'!AU184),ISNUMBER(Dispersion!$X$9)),'Emissions (start here)'!AU184*453.59/3600*Dispersion!$X$9,0)</f>
        <v>0</v>
      </c>
      <c r="CO184" s="74">
        <f>IF(AND(ISNUMBER('Emissions (start here)'!AV184),ISNUMBER(Dispersion!$X$10)),'Emissions (start here)'!AV184*2000*453.59/8760/3600*Dispersion!$X$10,0)</f>
        <v>0</v>
      </c>
      <c r="CP184" s="74">
        <f>IF(AND(ISNUMBER('Emissions (start here)'!AV184),ISNUMBER(Dispersion!$X$11)),'Emissions (start here)'!AV184*2000*453.59/8760/3600*Dispersion!$X$11,0)</f>
        <v>0</v>
      </c>
      <c r="CQ184" s="74">
        <f>IF(AND(ISNUMBER('Emissions (start here)'!AW184),ISNUMBER(Dispersion!$Y$8)),'Emissions (start here)'!AW184*453.59/3600*Dispersion!$Y$8,0)</f>
        <v>0</v>
      </c>
      <c r="CR184" s="74">
        <f>IF(AND(ISNUMBER('Emissions (start here)'!AW184),ISNUMBER(Dispersion!$Y$9)),'Emissions (start here)'!AW184*453.59/3600*Dispersion!$Y$9,0)</f>
        <v>0</v>
      </c>
      <c r="CS184" s="74">
        <f>IF(AND(ISNUMBER('Emissions (start here)'!AX184),ISNUMBER(Dispersion!$Y$10)),'Emissions (start here)'!AX184*2000*453.59/8760/3600*Dispersion!$Y$10,0)</f>
        <v>0</v>
      </c>
      <c r="CT184" s="74">
        <f>IF(AND(ISNUMBER('Emissions (start here)'!AX184),ISNUMBER(Dispersion!$Y$11)),'Emissions (start here)'!AX184*2000*453.59/8760/3600*Dispersion!$Y$11,0)</f>
        <v>0</v>
      </c>
      <c r="CU184" s="74">
        <f>IF(AND(ISNUMBER('Emissions (start here)'!AY184),ISNUMBER(Dispersion!$Z$8)),'Emissions (start here)'!AY184*453.59/3600*Dispersion!$Z$8,0)</f>
        <v>0</v>
      </c>
      <c r="CV184" s="74">
        <f>IF(AND(ISNUMBER('Emissions (start here)'!AY184),ISNUMBER(Dispersion!$Z$9)),'Emissions (start here)'!AY184*453.59/3600*Dispersion!$Z$9,0)</f>
        <v>0</v>
      </c>
      <c r="CW184" s="74">
        <f>IF(AND(ISNUMBER('Emissions (start here)'!AZ184),ISNUMBER(Dispersion!$Z$10)),'Emissions (start here)'!AZ184*2000*453.59/8760/3600*Dispersion!$Z$10,0)</f>
        <v>0</v>
      </c>
      <c r="CX184" s="74">
        <f>IF(AND(ISNUMBER('Emissions (start here)'!AZ184),ISNUMBER(Dispersion!$Z$11)),'Emissions (start here)'!AZ184*2000*453.59/8760/3600*Dispersion!$Z$11,0)</f>
        <v>0</v>
      </c>
      <c r="CY184" s="74">
        <f>IF(AND(ISNUMBER('Emissions (start here)'!BA184),ISNUMBER(Dispersion!$AA$8)),'Emissions (start here)'!BA184*453.59/3600*Dispersion!$AA$8,0)</f>
        <v>0</v>
      </c>
      <c r="CZ184" s="74">
        <f>IF(AND(ISNUMBER('Emissions (start here)'!BA184),ISNUMBER(Dispersion!$AA$9)),'Emissions (start here)'!BA184*453.59/3600*Dispersion!$AA$9,0)</f>
        <v>0</v>
      </c>
      <c r="DA184" s="74">
        <f>IF(AND(ISNUMBER('Emissions (start here)'!BB184),ISNUMBER(Dispersion!$AA$10)),'Emissions (start here)'!BB184*2000*453.59/8760/3600*Dispersion!$AA$10,0)</f>
        <v>0</v>
      </c>
      <c r="DB184" s="74">
        <f>IF(AND(ISNUMBER('Emissions (start here)'!BB184),ISNUMBER(Dispersion!$AA$11)),'Emissions (start here)'!BB184*2000*453.59/8760/3600*Dispersion!$AA$11,0)</f>
        <v>0</v>
      </c>
      <c r="DC184" s="74">
        <f>IF(AND(ISNUMBER('Emissions (start here)'!BC184),ISNUMBER(Dispersion!$AB$8)),'Emissions (start here)'!BC184*453.59/3600*Dispersion!$AB$8,0)</f>
        <v>0</v>
      </c>
      <c r="DD184" s="74">
        <f>IF(AND(ISNUMBER('Emissions (start here)'!BC184),ISNUMBER(Dispersion!$AB$9)),'Emissions (start here)'!BC184*453.59/3600*Dispersion!$AB$9,0)</f>
        <v>0</v>
      </c>
      <c r="DE184" s="74">
        <f>IF(AND(ISNUMBER('Emissions (start here)'!BD184),ISNUMBER(Dispersion!$AB$10)),'Emissions (start here)'!BD184*2000*453.59/8760/3600*Dispersion!$AB$10,0)</f>
        <v>0</v>
      </c>
      <c r="DF184" s="74">
        <f>IF(AND(ISNUMBER('Emissions (start here)'!BD184),ISNUMBER(Dispersion!$AB$11)),'Emissions (start here)'!BD184*2000*453.59/8760/3600*Dispersion!$AB$11,0)</f>
        <v>0</v>
      </c>
      <c r="DG184" s="74">
        <f>IF(AND(ISNUMBER('Emissions (start here)'!BE184),ISNUMBER(Dispersion!$AC$8)),'Emissions (start here)'!BE184*453.59/3600*Dispersion!$AC$8,0)</f>
        <v>0</v>
      </c>
      <c r="DH184" s="74">
        <f>IF(AND(ISNUMBER('Emissions (start here)'!BE184),ISNUMBER(Dispersion!$AC$9)),'Emissions (start here)'!BE184*453.59/3600*Dispersion!$AC$9,0)</f>
        <v>0</v>
      </c>
      <c r="DI184" s="74">
        <f>IF(AND(ISNUMBER('Emissions (start here)'!BF184),ISNUMBER(Dispersion!$AC$10)),'Emissions (start here)'!BF184*2000*453.59/8760/3600*Dispersion!$AC$10,0)</f>
        <v>0</v>
      </c>
      <c r="DJ184" s="74">
        <f>IF(AND(ISNUMBER('Emissions (start here)'!BF184),ISNUMBER(Dispersion!$AC$11)),'Emissions (start here)'!BF184*2000*453.59/8760/3600*Dispersion!$AC$11,0)</f>
        <v>0</v>
      </c>
      <c r="DK184" s="74">
        <f>IF(AND(ISNUMBER('Emissions (start here)'!BG184),ISNUMBER(Dispersion!$AD$8)),'Emissions (start here)'!BG184*453.59/3600*Dispersion!$AD$8,0)</f>
        <v>0</v>
      </c>
      <c r="DL184" s="74">
        <f>IF(AND(ISNUMBER('Emissions (start here)'!BG184),ISNUMBER(Dispersion!$AD$9)),'Emissions (start here)'!BG184*453.59/3600*Dispersion!$AD$9,0)</f>
        <v>0</v>
      </c>
      <c r="DM184" s="74">
        <f>IF(AND(ISNUMBER('Emissions (start here)'!BH184),ISNUMBER(Dispersion!$AD$10)),'Emissions (start here)'!BH184*2000*453.59/8760/3600*Dispersion!$AD$10,0)</f>
        <v>0</v>
      </c>
      <c r="DN184" s="74">
        <f>IF(AND(ISNUMBER('Emissions (start here)'!BH184),ISNUMBER(Dispersion!$AD$11)),'Emissions (start here)'!BH184*2000*453.59/8760/3600*Dispersion!$AD$11,0)</f>
        <v>0</v>
      </c>
      <c r="DO184" s="74">
        <f>IF(AND(ISNUMBER('Emissions (start here)'!BI184),ISNUMBER(Dispersion!$AE$8)),'Emissions (start here)'!BI184*453.59/3600*Dispersion!$AE$8,0)</f>
        <v>0</v>
      </c>
      <c r="DP184" s="74">
        <f>IF(AND(ISNUMBER('Emissions (start here)'!BI184),ISNUMBER(Dispersion!$AE$9)),'Emissions (start here)'!BI184*453.59/3600*Dispersion!$AE$9,0)</f>
        <v>0</v>
      </c>
      <c r="DQ184" s="74">
        <f>IF(AND(ISNUMBER('Emissions (start here)'!BJ184),ISNUMBER(Dispersion!$AE$10)),'Emissions (start here)'!BJ184*2000*453.59/8760/3600*Dispersion!$AE$10,0)</f>
        <v>0</v>
      </c>
      <c r="DR184" s="74">
        <f>IF(AND(ISNUMBER('Emissions (start here)'!BJ184),ISNUMBER(Dispersion!$AE$11)),'Emissions (start here)'!BJ184*2000*453.59/8760/3600*Dispersion!$AE$11,0)</f>
        <v>0</v>
      </c>
      <c r="DS184" s="74">
        <f>IF(AND(ISNUMBER('Emissions (start here)'!BK184),ISNUMBER(Dispersion!$AF$8)),'Emissions (start here)'!BK184*453.59/3600*Dispersion!$AF$8,0)</f>
        <v>0</v>
      </c>
      <c r="DT184" s="74">
        <f>IF(AND(ISNUMBER('Emissions (start here)'!BK184),ISNUMBER(Dispersion!$AF$9)),'Emissions (start here)'!BK184*453.59/3600*Dispersion!$AF$9,0)</f>
        <v>0</v>
      </c>
      <c r="DU184" s="74">
        <f>IF(AND(ISNUMBER('Emissions (start here)'!BL184),ISNUMBER(Dispersion!$AF$10)),'Emissions (start here)'!BL184*2000*453.59/8760/3600*Dispersion!$AF$10,0)</f>
        <v>0</v>
      </c>
      <c r="DV184" s="74">
        <f>IF(AND(ISNUMBER('Emissions (start here)'!BL184),ISNUMBER(Dispersion!$AF$11)),'Emissions (start here)'!BL184*2000*453.59/8760/3600*Dispersion!$AF$11,0)</f>
        <v>0</v>
      </c>
      <c r="DW184" s="74">
        <f>IF(AND(ISNUMBER('Emissions (start here)'!BM184),ISNUMBER(Dispersion!$AG$8)),'Emissions (start here)'!BM184*453.59/3600*Dispersion!$AG$8,0)</f>
        <v>0</v>
      </c>
      <c r="DX184" s="74">
        <f>IF(AND(ISNUMBER('Emissions (start here)'!BM184),ISNUMBER(Dispersion!$AG$9)),'Emissions (start here)'!BM184*453.59/3600*Dispersion!$AG$9,0)</f>
        <v>0</v>
      </c>
      <c r="DY184" s="74">
        <f>IF(AND(ISNUMBER('Emissions (start here)'!BN184),ISNUMBER(Dispersion!$AG$10)),'Emissions (start here)'!BN184*2000*453.59/8760/3600*Dispersion!$AG$10,0)</f>
        <v>0</v>
      </c>
      <c r="DZ184" s="74">
        <f>IF(AND(ISNUMBER('Emissions (start here)'!BN184),ISNUMBER(Dispersion!$AG$11)),'Emissions (start here)'!BN184*2000*453.59/8760/3600*Dispersion!$AG$11,0)</f>
        <v>0</v>
      </c>
      <c r="EA184" s="74">
        <f>IF(AND(ISNUMBER('Emissions (start here)'!BO184),ISNUMBER(Dispersion!$AH$8)),'Emissions (start here)'!BO184*453.59/3600*Dispersion!$AH$8,0)</f>
        <v>0</v>
      </c>
      <c r="EB184" s="74">
        <f>IF(AND(ISNUMBER('Emissions (start here)'!BO184),ISNUMBER(Dispersion!$AH$9)),'Emissions (start here)'!BO184*453.59/3600*Dispersion!$AH$9,0)</f>
        <v>0</v>
      </c>
      <c r="EC184" s="74">
        <f>IF(AND(ISNUMBER('Emissions (start here)'!BP184),ISNUMBER(Dispersion!$AH$10)),'Emissions (start here)'!BP184*2000*453.59/8760/3600*Dispersion!$AH$10,0)</f>
        <v>0</v>
      </c>
      <c r="ED184" s="74">
        <f>IF(AND(ISNUMBER('Emissions (start here)'!BP184),ISNUMBER(Dispersion!$AH$11)),'Emissions (start here)'!BP184*2000*453.59/8760/3600*Dispersion!$AH$11,0)</f>
        <v>0</v>
      </c>
      <c r="EE184" s="74">
        <f>IF(AND(ISNUMBER('Emissions (start here)'!BQ184),ISNUMBER(Dispersion!$AI$8)),'Emissions (start here)'!BQ184*453.59/3600*Dispersion!$AI$8,0)</f>
        <v>0</v>
      </c>
      <c r="EF184" s="74">
        <f>IF(AND(ISNUMBER('Emissions (start here)'!BQ184),ISNUMBER(Dispersion!$AI$9)),'Emissions (start here)'!BQ184*453.59/3600*Dispersion!$AI$9,0)</f>
        <v>0</v>
      </c>
      <c r="EG184" s="74">
        <f>IF(AND(ISNUMBER('Emissions (start here)'!BR184),ISNUMBER(Dispersion!$AI$10)),'Emissions (start here)'!BR184*2000*453.59/8760/3600*Dispersion!$AI$10,0)</f>
        <v>0</v>
      </c>
      <c r="EH184" s="74">
        <f>IF(AND(ISNUMBER('Emissions (start here)'!BR184),ISNUMBER(Dispersion!$AI$11)),'Emissions (start here)'!BR184*2000*453.59/8760/3600*Dispersion!$AI$11,0)</f>
        <v>0</v>
      </c>
      <c r="EI184" s="74">
        <f>IF(AND(ISNUMBER('Emissions (start here)'!BS184),ISNUMBER(Dispersion!$AJ$8)),'Emissions (start here)'!BS184*453.59/3600*Dispersion!$AJ$8,0)</f>
        <v>0</v>
      </c>
      <c r="EJ184" s="74">
        <f>IF(AND(ISNUMBER('Emissions (start here)'!BS184),ISNUMBER(Dispersion!$AJ$9)),'Emissions (start here)'!BS184*453.59/3600*Dispersion!$AJ$9,0)</f>
        <v>0</v>
      </c>
      <c r="EK184" s="74">
        <f>IF(AND(ISNUMBER('Emissions (start here)'!BT184),ISNUMBER(Dispersion!$AJ$10)),'Emissions (start here)'!BT184*2000*453.59/8760/3600*Dispersion!$AJ$10,0)</f>
        <v>0</v>
      </c>
      <c r="EL184" s="74">
        <f>IF(AND(ISNUMBER('Emissions (start here)'!BT184),ISNUMBER(Dispersion!$AJ$11)),'Emissions (start here)'!BT184*2000*453.59/8760/3600*Dispersion!$AJ$11,0)</f>
        <v>0</v>
      </c>
      <c r="EM184" s="74">
        <f>IF(AND(ISNUMBER('Emissions (start here)'!BU184),ISNUMBER(Dispersion!$AK$8)),'Emissions (start here)'!BU184*453.59/3600*Dispersion!$AK$8,0)</f>
        <v>0</v>
      </c>
      <c r="EN184" s="74">
        <f>IF(AND(ISNUMBER('Emissions (start here)'!BU184),ISNUMBER(Dispersion!$AK$9)),'Emissions (start here)'!BU184*453.59/3600*Dispersion!$AK$9,0)</f>
        <v>0</v>
      </c>
      <c r="EO184" s="74">
        <f>IF(AND(ISNUMBER('Emissions (start here)'!BV184),ISNUMBER(Dispersion!$AK$10)),'Emissions (start here)'!BV184*2000*453.59/8760/3600*Dispersion!$AK$10,0)</f>
        <v>0</v>
      </c>
      <c r="EP184" s="74">
        <f>IF(AND(ISNUMBER('Emissions (start here)'!BV184),ISNUMBER(Dispersion!$AK$11)),'Emissions (start here)'!BV184*2000*453.59/8760/3600*Dispersion!$AK$11,0)</f>
        <v>0</v>
      </c>
      <c r="EQ184" s="74">
        <f>IF(AND(ISNUMBER('Emissions (start here)'!BW184),ISNUMBER(Dispersion!$AL$8)),'Emissions (start here)'!BW184*453.59/3600*Dispersion!$AL$8,0)</f>
        <v>0</v>
      </c>
      <c r="ER184" s="74">
        <f>IF(AND(ISNUMBER('Emissions (start here)'!BW184),ISNUMBER(Dispersion!$AL$9)),'Emissions (start here)'!BW184*453.59/3600*Dispersion!$AL$9,0)</f>
        <v>0</v>
      </c>
      <c r="ES184" s="74">
        <f>IF(AND(ISNUMBER('Emissions (start here)'!BX184),ISNUMBER(Dispersion!$AL$10)),'Emissions (start here)'!BX184*2000*453.59/8760/3600*Dispersion!$AL$10,0)</f>
        <v>0</v>
      </c>
      <c r="ET184" s="74">
        <f>IF(AND(ISNUMBER('Emissions (start here)'!BX184),ISNUMBER(Dispersion!$AL$11)),'Emissions (start here)'!BX184*2000*453.59/8760/3600*Dispersion!$AL$11,0)</f>
        <v>0</v>
      </c>
      <c r="EU184" s="74">
        <f>IF(AND(ISNUMBER('Emissions (start here)'!BY184),ISNUMBER(Dispersion!$AM$8)),'Emissions (start here)'!BY184*453.59/3600*Dispersion!$AM$8,0)</f>
        <v>0</v>
      </c>
      <c r="EV184" s="74">
        <f>IF(AND(ISNUMBER('Emissions (start here)'!BY184),ISNUMBER(Dispersion!$AM$9)),'Emissions (start here)'!BY184*453.59/3600*Dispersion!$AM$9,0)</f>
        <v>0</v>
      </c>
      <c r="EW184" s="74">
        <f>IF(AND(ISNUMBER('Emissions (start here)'!BZ184),ISNUMBER(Dispersion!$AM$10)),'Emissions (start here)'!BZ184*2000*453.59/8760/3600*Dispersion!$AM$10,0)</f>
        <v>0</v>
      </c>
      <c r="EX184" s="74">
        <f>IF(AND(ISNUMBER('Emissions (start here)'!BZ184),ISNUMBER(Dispersion!$AM$11)),'Emissions (start here)'!BZ184*2000*453.59/8760/3600*Dispersion!$AM$11,0)</f>
        <v>0</v>
      </c>
      <c r="EY184" s="74">
        <f>IF(AND(ISNUMBER('Emissions (start here)'!CA184),ISNUMBER(Dispersion!$AN$8)),'Emissions (start here)'!CA184*453.59/3600*Dispersion!$AN$8,0)</f>
        <v>0</v>
      </c>
      <c r="EZ184" s="74">
        <f>IF(AND(ISNUMBER('Emissions (start here)'!CA184),ISNUMBER(Dispersion!$AN$9)),'Emissions (start here)'!CA184*453.59/3600*Dispersion!$AN$9,0)</f>
        <v>0</v>
      </c>
      <c r="FA184" s="74">
        <f>IF(AND(ISNUMBER('Emissions (start here)'!CB184),ISNUMBER(Dispersion!$AN$10)),'Emissions (start here)'!CB184*2000*453.59/8760/3600*Dispersion!$AN$10,0)</f>
        <v>0</v>
      </c>
      <c r="FB184" s="74">
        <f>IF(AND(ISNUMBER('Emissions (start here)'!CB184),ISNUMBER(Dispersion!$AN$11)),'Emissions (start here)'!CB184*2000*453.59/8760/3600*Dispersion!$AN$11,0)</f>
        <v>0</v>
      </c>
      <c r="FC184" s="74">
        <f>IF(AND(ISNUMBER('Emissions (start here)'!CC184),ISNUMBER(Dispersion!$AO$8)),'Emissions (start here)'!CC184*453.59/3600*Dispersion!$AO$8,0)</f>
        <v>0</v>
      </c>
      <c r="FD184" s="74">
        <f>IF(AND(ISNUMBER('Emissions (start here)'!CC184),ISNUMBER(Dispersion!$AO$9)),'Emissions (start here)'!CC184*453.59/3600*Dispersion!$AO$9,0)</f>
        <v>0</v>
      </c>
      <c r="FE184" s="74">
        <f>IF(AND(ISNUMBER('Emissions (start here)'!CD184),ISNUMBER(Dispersion!$AO$10)),'Emissions (start here)'!CD184*2000*453.59/8760/3600*Dispersion!$AO$10,0)</f>
        <v>0</v>
      </c>
      <c r="FF184" s="74">
        <f>IF(AND(ISNUMBER('Emissions (start here)'!CD184),ISNUMBER(Dispersion!$AO$11)),'Emissions (start here)'!CD184*2000*453.59/8760/3600*Dispersion!$AO$11,0)</f>
        <v>0</v>
      </c>
      <c r="FG184" s="74">
        <f>IF(AND(ISNUMBER('Emissions (start here)'!CE184),ISNUMBER(Dispersion!$AP$8)),'Emissions (start here)'!CE184*453.59/3600*Dispersion!$AP$8,0)</f>
        <v>0</v>
      </c>
      <c r="FH184" s="74">
        <f>IF(AND(ISNUMBER('Emissions (start here)'!CE184),ISNUMBER(Dispersion!$AP$9)),'Emissions (start here)'!CE184*453.59/3600*Dispersion!$AP$9,0)</f>
        <v>0</v>
      </c>
      <c r="FI184" s="74">
        <f>IF(AND(ISNUMBER('Emissions (start here)'!CF184),ISNUMBER(Dispersion!$AP$10)),'Emissions (start here)'!CF184*2000*453.59/8760/3600*Dispersion!$AP$10,0)</f>
        <v>0</v>
      </c>
      <c r="FJ184" s="74">
        <f>IF(AND(ISNUMBER('Emissions (start here)'!CF184),ISNUMBER(Dispersion!$AP$11)),'Emissions (start here)'!CF184*2000*453.59/8760/3600*Dispersion!$AP$11,0)</f>
        <v>0</v>
      </c>
      <c r="FK184" s="74">
        <f>IF(AND(ISNUMBER('Emissions (start here)'!CG184),ISNUMBER(Dispersion!$AQ$8)),'Emissions (start here)'!CG184*453.59/3600*Dispersion!$AQ$8,0)</f>
        <v>0</v>
      </c>
      <c r="FL184" s="74">
        <f>IF(AND(ISNUMBER('Emissions (start here)'!CG184),ISNUMBER(Dispersion!$AQ$9)),'Emissions (start here)'!CG184*453.59/3600*Dispersion!$AQ$9,0)</f>
        <v>0</v>
      </c>
      <c r="FM184" s="74">
        <f>IF(AND(ISNUMBER('Emissions (start here)'!CH184),ISNUMBER(Dispersion!$AQ$10)),'Emissions (start here)'!CH184*2000*453.59/8760/3600*Dispersion!$AQ$10,0)</f>
        <v>0</v>
      </c>
      <c r="FN184" s="74">
        <f>IF(AND(ISNUMBER('Emissions (start here)'!CH184),ISNUMBER(Dispersion!$AQ$11)),'Emissions (start here)'!CH184*2000*453.59/8760/3600*Dispersion!$AQ$11,0)</f>
        <v>0</v>
      </c>
      <c r="FO184" s="74">
        <f>IF(AND(ISNUMBER('Emissions (start here)'!CI184),ISNUMBER(Dispersion!$AR$8)),'Emissions (start here)'!CI184*453.59/3600*Dispersion!$AR$8,0)</f>
        <v>0</v>
      </c>
      <c r="FP184" s="74">
        <f>IF(AND(ISNUMBER('Emissions (start here)'!CI184),ISNUMBER(Dispersion!$AR$9)),'Emissions (start here)'!CI184*453.59/3600*Dispersion!$AR$9,0)</f>
        <v>0</v>
      </c>
      <c r="FQ184" s="74">
        <f>IF(AND(ISNUMBER('Emissions (start here)'!CJ184),ISNUMBER(Dispersion!$AR$10)),'Emissions (start here)'!CJ184*2000*453.59/8760/3600*Dispersion!$AR$10,0)</f>
        <v>0</v>
      </c>
      <c r="FR184" s="74">
        <f>IF(AND(ISNUMBER('Emissions (start here)'!CJ184),ISNUMBER(Dispersion!$AR$11)),'Emissions (start here)'!CJ184*2000*453.59/8760/3600*Dispersion!$AR$11,0)</f>
        <v>0</v>
      </c>
      <c r="FS184" s="74">
        <f>IF(AND(ISNUMBER('Emissions (start here)'!CK184),ISNUMBER(Dispersion!$AS$8)),'Emissions (start here)'!CK184*453.59/3600*Dispersion!$AS$8,0)</f>
        <v>0</v>
      </c>
      <c r="FT184" s="74">
        <f>IF(AND(ISNUMBER('Emissions (start here)'!CK184),ISNUMBER(Dispersion!$AS$9)),'Emissions (start here)'!CK184*453.59/3600*Dispersion!$AS$9,0)</f>
        <v>0</v>
      </c>
      <c r="FU184" s="74">
        <f>IF(AND(ISNUMBER('Emissions (start here)'!CL184),ISNUMBER(Dispersion!$AS$10)),'Emissions (start here)'!CL184*2000*453.59/8760/3600*Dispersion!$AS$10,0)</f>
        <v>0</v>
      </c>
      <c r="FV184" s="74">
        <f>IF(AND(ISNUMBER('Emissions (start here)'!CL184),ISNUMBER(Dispersion!$AS$11)),'Emissions (start here)'!CL184*2000*453.59/8760/3600*Dispersion!$AS$11,0)</f>
        <v>0</v>
      </c>
      <c r="FW184" s="74">
        <f>IF(AND(ISNUMBER('Emissions (start here)'!CM184),ISNUMBER(Dispersion!$AT$8)),'Emissions (start here)'!CM184*453.59/3600*Dispersion!$AT$8,0)</f>
        <v>0</v>
      </c>
      <c r="FX184" s="74">
        <f>IF(AND(ISNUMBER('Emissions (start here)'!CM184),ISNUMBER(Dispersion!$AT$9)),'Emissions (start here)'!CM184*453.59/3600*Dispersion!$AT$9,0)</f>
        <v>0</v>
      </c>
      <c r="FY184" s="74">
        <f>IF(AND(ISNUMBER('Emissions (start here)'!CN184),ISNUMBER(Dispersion!$AT$10)),'Emissions (start here)'!CN184*2000*453.59/8760/3600*Dispersion!$AT$10,0)</f>
        <v>0</v>
      </c>
      <c r="FZ184" s="74">
        <f>IF(AND(ISNUMBER('Emissions (start here)'!CN184),ISNUMBER(Dispersion!$AT$11)),'Emissions (start here)'!CN184*2000*453.59/8760/3600*Dispersion!$AT$11,0)</f>
        <v>0</v>
      </c>
      <c r="GA184" s="74">
        <f>IF(AND(ISNUMBER('Emissions (start here)'!CO184),ISNUMBER(Dispersion!$AU$8)),'Emissions (start here)'!CO184*453.59/3600*Dispersion!$AU$8,0)</f>
        <v>0</v>
      </c>
      <c r="GB184" s="74">
        <f>IF(AND(ISNUMBER('Emissions (start here)'!CO184),ISNUMBER(Dispersion!$AU$9)),'Emissions (start here)'!CO184*453.59/3600*Dispersion!$AU$9,0)</f>
        <v>0</v>
      </c>
      <c r="GC184" s="74">
        <f>IF(AND(ISNUMBER('Emissions (start here)'!CP184),ISNUMBER(Dispersion!$AU$10)),'Emissions (start here)'!CP184*2000*453.59/8760/3600*Dispersion!$AU$10,0)</f>
        <v>0</v>
      </c>
      <c r="GD184" s="74">
        <f>IF(AND(ISNUMBER('Emissions (start here)'!CP184),ISNUMBER(Dispersion!$AU$11)),'Emissions (start here)'!CP184*2000*453.59/8760/3600*Dispersion!$AU$11,0)</f>
        <v>0</v>
      </c>
      <c r="GE184" s="74">
        <f>IF(AND(ISNUMBER('Emissions (start here)'!CQ184),ISNUMBER(Dispersion!$AV$8)),'Emissions (start here)'!CQ184*453.59/3600*Dispersion!$AV$8,0)</f>
        <v>0</v>
      </c>
      <c r="GF184" s="74">
        <f>IF(AND(ISNUMBER('Emissions (start here)'!CQ184),ISNUMBER(Dispersion!$AV$9)),'Emissions (start here)'!CQ184*453.59/3600*Dispersion!$AV$9,0)</f>
        <v>0</v>
      </c>
      <c r="GG184" s="74">
        <f>IF(AND(ISNUMBER('Emissions (start here)'!CR184),ISNUMBER(Dispersion!$AV$10)),'Emissions (start here)'!CR184*2000*453.59/8760/3600*Dispersion!$AV$10,0)</f>
        <v>0</v>
      </c>
      <c r="GH184" s="74">
        <f>IF(AND(ISNUMBER('Emissions (start here)'!CR184),ISNUMBER(Dispersion!$AV$11)),'Emissions (start here)'!CR184*2000*453.59/8760/3600*Dispersion!$AV$11,0)</f>
        <v>0</v>
      </c>
      <c r="GI184" s="74">
        <f>IF(AND(ISNUMBER('Emissions (start here)'!CS184),ISNUMBER(Dispersion!$AW$8)),'Emissions (start here)'!CS184*453.59/3600*Dispersion!$AW$8,0)</f>
        <v>0</v>
      </c>
      <c r="GJ184" s="74">
        <f>IF(AND(ISNUMBER('Emissions (start here)'!CS184),ISNUMBER(Dispersion!$AW$9)),'Emissions (start here)'!CS184*453.59/3600*Dispersion!$AW$9,0)</f>
        <v>0</v>
      </c>
      <c r="GK184" s="74">
        <f>IF(AND(ISNUMBER('Emissions (start here)'!CT184),ISNUMBER(Dispersion!$AW$10)),'Emissions (start here)'!CT184*2000*453.59/8760/3600*Dispersion!$AW$10,0)</f>
        <v>0</v>
      </c>
      <c r="GL184" s="74">
        <f>IF(AND(ISNUMBER('Emissions (start here)'!CT184),ISNUMBER(Dispersion!$AW$11)),'Emissions (start here)'!CT184*2000*453.59/8760/3600*Dispersion!$AW$11,0)</f>
        <v>0</v>
      </c>
      <c r="GM184" s="74">
        <f>IF(AND(ISNUMBER('Emissions (start here)'!CU184),ISNUMBER(Dispersion!$AX$8)),'Emissions (start here)'!CU184*453.59/3600*Dispersion!$AX$8,0)</f>
        <v>0</v>
      </c>
      <c r="GN184" s="74">
        <f>IF(AND(ISNUMBER('Emissions (start here)'!CU184),ISNUMBER(Dispersion!$AX$9)),'Emissions (start here)'!CU184*453.59/3600*Dispersion!$AX$9,0)</f>
        <v>0</v>
      </c>
      <c r="GO184" s="74">
        <f>IF(AND(ISNUMBER('Emissions (start here)'!CV184),ISNUMBER(Dispersion!$AX$10)),'Emissions (start here)'!CV184*2000*453.59/8760/3600*Dispersion!$AX$10,0)</f>
        <v>0</v>
      </c>
      <c r="GP184" s="74">
        <f>IF(AND(ISNUMBER('Emissions (start here)'!CV184),ISNUMBER(Dispersion!$AX$11)),'Emissions (start here)'!CV184*2000*453.59/8760/3600*Dispersion!$AX$11,0)</f>
        <v>0</v>
      </c>
      <c r="GQ184" s="74">
        <f>IF(AND(ISNUMBER('Emissions (start here)'!CW184),ISNUMBER(Dispersion!$AY$8)),'Emissions (start here)'!CW184*453.59/3600*Dispersion!$AY$8,0)</f>
        <v>0</v>
      </c>
      <c r="GR184" s="74">
        <f>IF(AND(ISNUMBER('Emissions (start here)'!CW184),ISNUMBER(Dispersion!$AY$9)),'Emissions (start here)'!CW184*453.59/3600*Dispersion!$AY$9,0)</f>
        <v>0</v>
      </c>
      <c r="GS184" s="74">
        <f>IF(AND(ISNUMBER('Emissions (start here)'!CX184),ISNUMBER(Dispersion!$AY$10)),'Emissions (start here)'!CX184*2000*453.59/8760/3600*Dispersion!$AY$10,0)</f>
        <v>0</v>
      </c>
      <c r="GT184" s="74">
        <f>IF(AND(ISNUMBER('Emissions (start here)'!CX184),ISNUMBER(Dispersion!$AY$11)),'Emissions (start here)'!CX184*2000*453.59/8760/3600*Dispersion!$AY$11,0)</f>
        <v>0</v>
      </c>
      <c r="GU184" s="74">
        <f>IF(AND(ISNUMBER('Emissions (start here)'!CY184),ISNUMBER(Dispersion!$AZ$8)),'Emissions (start here)'!CY184*453.59/3600*Dispersion!$AZ$8,0)</f>
        <v>0</v>
      </c>
      <c r="GV184" s="74">
        <f>IF(AND(ISNUMBER('Emissions (start here)'!CY184),ISNUMBER(Dispersion!$AZ$9)),'Emissions (start here)'!CY184*453.59/3600*Dispersion!$AZ$9,0)</f>
        <v>0</v>
      </c>
      <c r="GW184" s="74">
        <f>IF(AND(ISNUMBER('Emissions (start here)'!CZ184),ISNUMBER(Dispersion!$AZ$10)),'Emissions (start here)'!CZ184*2000*453.59/8760/3600*Dispersion!$AZ$10,0)</f>
        <v>0</v>
      </c>
      <c r="GX184" s="74">
        <f>IF(AND(ISNUMBER('Emissions (start here)'!CZ184),ISNUMBER(Dispersion!$AZ$11)),'Emissions (start here)'!CZ184*2000*453.59/8760/3600*Dispersion!$AZ$11,0)</f>
        <v>0</v>
      </c>
    </row>
    <row r="185" spans="1:206" x14ac:dyDescent="0.2">
      <c r="A185" s="51" t="str">
        <f>'Tox Values'!C185</f>
        <v>57-14-7</v>
      </c>
      <c r="B185" s="94" t="str">
        <f>'Tox Values'!D185</f>
        <v>Dimethylhydrazine, 1,1-</v>
      </c>
      <c r="C185" s="96">
        <f t="shared" si="9"/>
        <v>0</v>
      </c>
      <c r="D185" s="74">
        <f t="shared" si="10"/>
        <v>0</v>
      </c>
      <c r="E185" s="74">
        <f t="shared" si="11"/>
        <v>0</v>
      </c>
      <c r="F185" s="99">
        <f t="shared" si="12"/>
        <v>0</v>
      </c>
      <c r="G185" s="97">
        <f>IF(AND(ISNUMBER('Emissions (start here)'!E185),ISNUMBER(Dispersion!$C$8)),'Emissions (start here)'!E185*453.59/3600*Dispersion!$C$8,0)</f>
        <v>0</v>
      </c>
      <c r="H185" s="74">
        <f>IF(AND(ISNUMBER('Emissions (start here)'!E185),ISNUMBER(Dispersion!$C$9)),'Emissions (start here)'!E185*453.59/3600*Dispersion!$C$9,0)</f>
        <v>0</v>
      </c>
      <c r="I185" s="74">
        <f>IF(AND(ISNUMBER('Emissions (start here)'!F185),ISNUMBER(Dispersion!$C$10)),'Emissions (start here)'!F185*2000*453.59/8760/3600*Dispersion!$C$10,0)</f>
        <v>0</v>
      </c>
      <c r="J185" s="74">
        <f>IF(AND(ISNUMBER('Emissions (start here)'!F185),ISNUMBER(Dispersion!$C$11)),'Emissions (start here)'!F185*2000*453.59/8760/3600*Dispersion!$C$11,0)</f>
        <v>0</v>
      </c>
      <c r="K185" s="74">
        <f>IF(AND(ISNUMBER('Emissions (start here)'!G185),ISNUMBER(Dispersion!$D$8)),'Emissions (start here)'!G185*453.59/3600*Dispersion!$D$8,0)</f>
        <v>0</v>
      </c>
      <c r="L185" s="74">
        <f>IF(AND(ISNUMBER('Emissions (start here)'!G185),ISNUMBER(Dispersion!$D$9)),'Emissions (start here)'!G185*453.59/3600*Dispersion!$D$9,0)</f>
        <v>0</v>
      </c>
      <c r="M185" s="74">
        <f>IF(AND(ISNUMBER('Emissions (start here)'!H185),ISNUMBER(Dispersion!$D$10)),'Emissions (start here)'!H185*2000*453.59/8760/3600*Dispersion!$D$10,0)</f>
        <v>0</v>
      </c>
      <c r="N185" s="74">
        <f>IF(AND(ISNUMBER('Emissions (start here)'!H185),ISNUMBER(Dispersion!$D$11)),'Emissions (start here)'!H185*2000*453.59/8760/3600*Dispersion!$D$11,0)</f>
        <v>0</v>
      </c>
      <c r="O185" s="74">
        <f>IF(AND(ISNUMBER('Emissions (start here)'!I185),ISNUMBER(Dispersion!$E$8)),'Emissions (start here)'!I185*453.59/3600*Dispersion!$E$8,0)</f>
        <v>0</v>
      </c>
      <c r="P185" s="74">
        <f>IF(AND(ISNUMBER('Emissions (start here)'!I185),ISNUMBER(Dispersion!$E$9)),'Emissions (start here)'!I185*453.59/3600*Dispersion!$E$9,0)</f>
        <v>0</v>
      </c>
      <c r="Q185" s="74">
        <f>IF(AND(ISNUMBER('Emissions (start here)'!J185),ISNUMBER(Dispersion!$E$10)),'Emissions (start here)'!J185*2000*453.59/8760/3600*Dispersion!$E$10,0)</f>
        <v>0</v>
      </c>
      <c r="R185" s="74">
        <f>IF(AND(ISNUMBER('Emissions (start here)'!J185),ISNUMBER(Dispersion!$E$11)),'Emissions (start here)'!J185*2000*453.59/8760/3600*Dispersion!$E$11,0)</f>
        <v>0</v>
      </c>
      <c r="S185" s="74">
        <f>IF(AND(ISNUMBER('Emissions (start here)'!K185),ISNUMBER(Dispersion!$F$8)),'Emissions (start here)'!K185*453.59/3600*Dispersion!$F$8,0)</f>
        <v>0</v>
      </c>
      <c r="T185" s="74">
        <f>IF(AND(ISNUMBER('Emissions (start here)'!K185),ISNUMBER(Dispersion!$F$9)),'Emissions (start here)'!K185*453.59/3600*Dispersion!$F$9,0)</f>
        <v>0</v>
      </c>
      <c r="U185" s="74">
        <f>IF(AND(ISNUMBER('Emissions (start here)'!L185),ISNUMBER(Dispersion!$F$10)),'Emissions (start here)'!L185*2000*453.59/8760/3600*Dispersion!$F$10,0)</f>
        <v>0</v>
      </c>
      <c r="V185" s="74">
        <f>IF(AND(ISNUMBER('Emissions (start here)'!L185),ISNUMBER(Dispersion!$F$11)),'Emissions (start here)'!L185*2000*453.59/8760/3600*Dispersion!$F$11,0)</f>
        <v>0</v>
      </c>
      <c r="W185" s="74">
        <f>IF(AND(ISNUMBER('Emissions (start here)'!M185),ISNUMBER(Dispersion!$G$8)),'Emissions (start here)'!M185*453.59/3600*Dispersion!$G$8,0)</f>
        <v>0</v>
      </c>
      <c r="X185" s="74">
        <f>IF(AND(ISNUMBER('Emissions (start here)'!M185),ISNUMBER(Dispersion!$G$9)),'Emissions (start here)'!M185*453.59/3600*Dispersion!$G$9,0)</f>
        <v>0</v>
      </c>
      <c r="Y185" s="74">
        <f>IF(AND(ISNUMBER('Emissions (start here)'!N185),ISNUMBER(Dispersion!$G$10)),'Emissions (start here)'!N185*2000*453.59/8760/3600*Dispersion!$G$10,0)</f>
        <v>0</v>
      </c>
      <c r="Z185" s="74">
        <f>IF(AND(ISNUMBER('Emissions (start here)'!N185),ISNUMBER(Dispersion!$G$11)),'Emissions (start here)'!N185*2000*453.59/8760/3600*Dispersion!$G$11,0)</f>
        <v>0</v>
      </c>
      <c r="AA185" s="74">
        <f>IF(AND(ISNUMBER('Emissions (start here)'!O185),ISNUMBER(Dispersion!$H$8)),'Emissions (start here)'!O185*453.59/3600*Dispersion!$H$8,0)</f>
        <v>0</v>
      </c>
      <c r="AB185" s="74">
        <f>IF(AND(ISNUMBER('Emissions (start here)'!O185),ISNUMBER(Dispersion!$H$9)),'Emissions (start here)'!O185*453.59/3600*Dispersion!$H$9,0)</f>
        <v>0</v>
      </c>
      <c r="AC185" s="74">
        <f>IF(AND(ISNUMBER('Emissions (start here)'!P185),ISNUMBER(Dispersion!$H$10)),'Emissions (start here)'!P185*2000*453.59/8760/3600*Dispersion!$H$10,0)</f>
        <v>0</v>
      </c>
      <c r="AD185" s="74">
        <f>IF(AND(ISNUMBER('Emissions (start here)'!P185),ISNUMBER(Dispersion!$H$11)),'Emissions (start here)'!P185*2000*453.59/8760/3600*Dispersion!$H$11,0)</f>
        <v>0</v>
      </c>
      <c r="AE185" s="74">
        <f>IF(AND(ISNUMBER('Emissions (start here)'!Q185),ISNUMBER(Dispersion!$I$8)),'Emissions (start here)'!Q185*453.59/3600*Dispersion!$I$8,0)</f>
        <v>0</v>
      </c>
      <c r="AF185" s="74">
        <f>IF(AND(ISNUMBER('Emissions (start here)'!Q185),ISNUMBER(Dispersion!$I$9)),'Emissions (start here)'!Q185*453.59/3600*Dispersion!$I$9,0)</f>
        <v>0</v>
      </c>
      <c r="AG185" s="74">
        <f>IF(AND(ISNUMBER('Emissions (start here)'!R185),ISNUMBER(Dispersion!$I$10)),'Emissions (start here)'!R185*2000*453.59/8760/3600*Dispersion!$I$10,0)</f>
        <v>0</v>
      </c>
      <c r="AH185" s="74">
        <f>IF(AND(ISNUMBER('Emissions (start here)'!R185),ISNUMBER(Dispersion!$I$11)),'Emissions (start here)'!R185*2000*453.59/8760/3600*Dispersion!$I$11,0)</f>
        <v>0</v>
      </c>
      <c r="AI185" s="74">
        <f>IF(AND(ISNUMBER('Emissions (start here)'!S185),ISNUMBER(Dispersion!$J$8)),'Emissions (start here)'!S185*453.59/3600*Dispersion!$J$8,0)</f>
        <v>0</v>
      </c>
      <c r="AJ185" s="74">
        <f>IF(AND(ISNUMBER('Emissions (start here)'!S185),ISNUMBER(Dispersion!$J$9)),'Emissions (start here)'!S185*453.59/3600*Dispersion!$J$9,0)</f>
        <v>0</v>
      </c>
      <c r="AK185" s="74">
        <f>IF(AND(ISNUMBER('Emissions (start here)'!T185),ISNUMBER(Dispersion!$J$10)),'Emissions (start here)'!T185*2000*453.59/8760/3600*Dispersion!$J$10,0)</f>
        <v>0</v>
      </c>
      <c r="AL185" s="74">
        <f>IF(AND(ISNUMBER('Emissions (start here)'!T185),ISNUMBER(Dispersion!$J$11)),'Emissions (start here)'!T185*2000*453.59/8760/3600*Dispersion!$J$11,0)</f>
        <v>0</v>
      </c>
      <c r="AM185" s="74">
        <f>IF(AND(ISNUMBER('Emissions (start here)'!U185),ISNUMBER(Dispersion!$K$8)),'Emissions (start here)'!U185*453.59/3600*Dispersion!$K$8,0)</f>
        <v>0</v>
      </c>
      <c r="AN185" s="74">
        <f>IF(AND(ISNUMBER('Emissions (start here)'!U185),ISNUMBER(Dispersion!$K$9)),'Emissions (start here)'!U185*453.59/3600*Dispersion!$K$9,0)</f>
        <v>0</v>
      </c>
      <c r="AO185" s="74">
        <f>IF(AND(ISNUMBER('Emissions (start here)'!V185),ISNUMBER(Dispersion!$K$10)),'Emissions (start here)'!V185*2000*453.59/8760/3600*Dispersion!$K$10,0)</f>
        <v>0</v>
      </c>
      <c r="AP185" s="74">
        <f>IF(AND(ISNUMBER('Emissions (start here)'!V185),ISNUMBER(Dispersion!$K$11)),'Emissions (start here)'!V185*2000*453.59/8760/3600*Dispersion!$K$11,0)</f>
        <v>0</v>
      </c>
      <c r="AQ185" s="74">
        <f>IF(AND(ISNUMBER('Emissions (start here)'!W185),ISNUMBER(Dispersion!$L$8)),'Emissions (start here)'!W185*453.59/3600*Dispersion!$L$8,0)</f>
        <v>0</v>
      </c>
      <c r="AR185" s="74">
        <f>IF(AND(ISNUMBER('Emissions (start here)'!W185),ISNUMBER(Dispersion!$L$9)),'Emissions (start here)'!W185*453.59/3600*Dispersion!$L$9,0)</f>
        <v>0</v>
      </c>
      <c r="AS185" s="74">
        <f>IF(AND(ISNUMBER('Emissions (start here)'!X185),ISNUMBER(Dispersion!$L$10)),'Emissions (start here)'!X185*2000*453.59/8760/3600*Dispersion!$L$10,0)</f>
        <v>0</v>
      </c>
      <c r="AT185" s="74">
        <f>IF(AND(ISNUMBER('Emissions (start here)'!X185),ISNUMBER(Dispersion!$L$11)),'Emissions (start here)'!X185*2000*453.59/8760/3600*Dispersion!$L$11,0)</f>
        <v>0</v>
      </c>
      <c r="AU185" s="74">
        <f>IF(AND(ISNUMBER('Emissions (start here)'!Y185),ISNUMBER(Dispersion!$M$8)),'Emissions (start here)'!Y185*453.59/3600*Dispersion!$M$8,0)</f>
        <v>0</v>
      </c>
      <c r="AV185" s="74">
        <f>IF(AND(ISNUMBER('Emissions (start here)'!Y185),ISNUMBER(Dispersion!$M$9)),'Emissions (start here)'!Y185*453.59/3600*Dispersion!$M$9,0)</f>
        <v>0</v>
      </c>
      <c r="AW185" s="74">
        <f>IF(AND(ISNUMBER('Emissions (start here)'!Z185),ISNUMBER(Dispersion!$M$10)),'Emissions (start here)'!Z185*2000*453.59/8760/3600*Dispersion!$M$10,0)</f>
        <v>0</v>
      </c>
      <c r="AX185" s="74">
        <f>IF(AND(ISNUMBER('Emissions (start here)'!Z185),ISNUMBER(Dispersion!$M$11)),'Emissions (start here)'!Z185*2000*453.59/8760/3600*Dispersion!$M$11,0)</f>
        <v>0</v>
      </c>
      <c r="AY185" s="74">
        <f>IF(AND(ISNUMBER('Emissions (start here)'!AA185),ISNUMBER(Dispersion!$N$8)),'Emissions (start here)'!AA185*453.59/3600*Dispersion!$N$8,0)</f>
        <v>0</v>
      </c>
      <c r="AZ185" s="74">
        <f>IF(AND(ISNUMBER('Emissions (start here)'!AA185),ISNUMBER(Dispersion!$N$9)),'Emissions (start here)'!AA185*453.59/3600*Dispersion!$N$9,0)</f>
        <v>0</v>
      </c>
      <c r="BA185" s="74">
        <f>IF(AND(ISNUMBER('Emissions (start here)'!AB185),ISNUMBER(Dispersion!$N$10)),'Emissions (start here)'!AB185*2000*453.59/8760/3600*Dispersion!$N$10,0)</f>
        <v>0</v>
      </c>
      <c r="BB185" s="74">
        <f>IF(AND(ISNUMBER('Emissions (start here)'!AB185),ISNUMBER(Dispersion!$N$11)),'Emissions (start here)'!AB185*2000*453.59/8760/3600*Dispersion!$N$11,0)</f>
        <v>0</v>
      </c>
      <c r="BC185" s="74">
        <f>IF(AND(ISNUMBER('Emissions (start here)'!AC185),ISNUMBER(Dispersion!$O$8)),'Emissions (start here)'!AC185*453.59/3600*Dispersion!$O$8,0)</f>
        <v>0</v>
      </c>
      <c r="BD185" s="74">
        <f>IF(AND(ISNUMBER('Emissions (start here)'!AC185),ISNUMBER(Dispersion!$O$9)),'Emissions (start here)'!AC185*453.59/3600*Dispersion!$O$9,0)</f>
        <v>0</v>
      </c>
      <c r="BE185" s="74">
        <f>IF(AND(ISNUMBER('Emissions (start here)'!AD185),ISNUMBER(Dispersion!$O$10)),'Emissions (start here)'!AD185*2000*453.59/8760/3600*Dispersion!$O$10,0)</f>
        <v>0</v>
      </c>
      <c r="BF185" s="74">
        <f>IF(AND(ISNUMBER('Emissions (start here)'!AD185),ISNUMBER(Dispersion!$O$11)),'Emissions (start here)'!AD185*2000*453.59/8760/3600*Dispersion!$O$11,0)</f>
        <v>0</v>
      </c>
      <c r="BG185" s="74">
        <f>IF(AND(ISNUMBER('Emissions (start here)'!AE185),ISNUMBER(Dispersion!$P$8)),'Emissions (start here)'!AE185*453.59/3600*Dispersion!$P$8,0)</f>
        <v>0</v>
      </c>
      <c r="BH185" s="74">
        <f>IF(AND(ISNUMBER('Emissions (start here)'!AE185),ISNUMBER(Dispersion!$P$9)),'Emissions (start here)'!AE185*453.59/3600*Dispersion!$P$9,0)</f>
        <v>0</v>
      </c>
      <c r="BI185" s="74">
        <f>IF(AND(ISNUMBER('Emissions (start here)'!AF185),ISNUMBER(Dispersion!$P$10)),'Emissions (start here)'!AF185*2000*453.59/8760/3600*Dispersion!$P$10,0)</f>
        <v>0</v>
      </c>
      <c r="BJ185" s="74">
        <f>IF(AND(ISNUMBER('Emissions (start here)'!AF185),ISNUMBER(Dispersion!$P$11)),'Emissions (start here)'!AF185*2000*453.59/8760/3600*Dispersion!$P$11,0)</f>
        <v>0</v>
      </c>
      <c r="BK185" s="74">
        <f>IF(AND(ISNUMBER('Emissions (start here)'!AG185),ISNUMBER(Dispersion!$Q$8)),'Emissions (start here)'!AG185*453.59/3600*Dispersion!$Q$8,0)</f>
        <v>0</v>
      </c>
      <c r="BL185" s="74">
        <f>IF(AND(ISNUMBER('Emissions (start here)'!AG185),ISNUMBER(Dispersion!$Q$9)),'Emissions (start here)'!AG185*453.59/3600*Dispersion!$Q$9,0)</f>
        <v>0</v>
      </c>
      <c r="BM185" s="74">
        <f>IF(AND(ISNUMBER('Emissions (start here)'!AH185),ISNUMBER(Dispersion!$Q$10)),'Emissions (start here)'!AH185*2000*453.59/8760/3600*Dispersion!$Q$10,0)</f>
        <v>0</v>
      </c>
      <c r="BN185" s="74">
        <f>IF(AND(ISNUMBER('Emissions (start here)'!AH185),ISNUMBER(Dispersion!$Q$11)),'Emissions (start here)'!AH185*2000*453.59/8760/3600*Dispersion!$Q$11,0)</f>
        <v>0</v>
      </c>
      <c r="BO185" s="74">
        <f>IF(AND(ISNUMBER('Emissions (start here)'!AI185),ISNUMBER(Dispersion!$R$8)),'Emissions (start here)'!AI185*453.59/3600*Dispersion!$R$8,0)</f>
        <v>0</v>
      </c>
      <c r="BP185" s="74">
        <f>IF(AND(ISNUMBER('Emissions (start here)'!AI185),ISNUMBER(Dispersion!$R$9)),'Emissions (start here)'!AI185*453.59/3600*Dispersion!$R$9,0)</f>
        <v>0</v>
      </c>
      <c r="BQ185" s="74">
        <f>IF(AND(ISNUMBER('Emissions (start here)'!AJ185),ISNUMBER(Dispersion!$R$10)),'Emissions (start here)'!AJ185*2000*453.59/8760/3600*Dispersion!$R$10,0)</f>
        <v>0</v>
      </c>
      <c r="BR185" s="74">
        <f>IF(AND(ISNUMBER('Emissions (start here)'!AJ185),ISNUMBER(Dispersion!$R$11)),'Emissions (start here)'!AJ185*2000*453.59/8760/3600*Dispersion!$R$11,0)</f>
        <v>0</v>
      </c>
      <c r="BS185" s="74">
        <f>IF(AND(ISNUMBER('Emissions (start here)'!AK185),ISNUMBER(Dispersion!$S$8)),'Emissions (start here)'!AK185*453.59/3600*Dispersion!$S$8,0)</f>
        <v>0</v>
      </c>
      <c r="BT185" s="74">
        <f>IF(AND(ISNUMBER('Emissions (start here)'!AK185),ISNUMBER(Dispersion!$S$9)),'Emissions (start here)'!AK185*453.59/3600*Dispersion!$S$9,0)</f>
        <v>0</v>
      </c>
      <c r="BU185" s="74">
        <f>IF(AND(ISNUMBER('Emissions (start here)'!AL185),ISNUMBER(Dispersion!$S$10)),'Emissions (start here)'!AL185*2000*453.59/8760/3600*Dispersion!$S$10,0)</f>
        <v>0</v>
      </c>
      <c r="BV185" s="74">
        <f>IF(AND(ISNUMBER('Emissions (start here)'!AL185),ISNUMBER(Dispersion!$S$11)),'Emissions (start here)'!AL185*2000*453.59/8760/3600*Dispersion!$S$11,0)</f>
        <v>0</v>
      </c>
      <c r="BW185" s="74">
        <f>IF(AND(ISNUMBER('Emissions (start here)'!AM185),ISNUMBER(Dispersion!$T$8)),'Emissions (start here)'!AM185*453.59/3600*Dispersion!$T$8,0)</f>
        <v>0</v>
      </c>
      <c r="BX185" s="74">
        <f>IF(AND(ISNUMBER('Emissions (start here)'!AM185),ISNUMBER(Dispersion!$T$9)),'Emissions (start here)'!AM185*453.59/3600*Dispersion!$T$9,0)</f>
        <v>0</v>
      </c>
      <c r="BY185" s="74">
        <f>IF(AND(ISNUMBER('Emissions (start here)'!AN185),ISNUMBER(Dispersion!$T$10)),'Emissions (start here)'!AN185*2000*453.59/8760/3600*Dispersion!$T$10,0)</f>
        <v>0</v>
      </c>
      <c r="BZ185" s="74">
        <f>IF(AND(ISNUMBER('Emissions (start here)'!AN185),ISNUMBER(Dispersion!$T$11)),'Emissions (start here)'!AN185*2000*453.59/8760/3600*Dispersion!$T$11,0)</f>
        <v>0</v>
      </c>
      <c r="CA185" s="74">
        <f>IF(AND(ISNUMBER('Emissions (start here)'!AO185),ISNUMBER(Dispersion!$U$8)),'Emissions (start here)'!AO185*453.59/3600*Dispersion!$U$8,0)</f>
        <v>0</v>
      </c>
      <c r="CB185" s="74">
        <f>IF(AND(ISNUMBER('Emissions (start here)'!AO185),ISNUMBER(Dispersion!$U$9)),'Emissions (start here)'!AO185*453.59/3600*Dispersion!$U$9,0)</f>
        <v>0</v>
      </c>
      <c r="CC185" s="74">
        <f>IF(AND(ISNUMBER('Emissions (start here)'!AP185),ISNUMBER(Dispersion!$U$10)),'Emissions (start here)'!AP185*2000*453.59/8760/3600*Dispersion!$U$10,0)</f>
        <v>0</v>
      </c>
      <c r="CD185" s="74">
        <f>IF(AND(ISNUMBER('Emissions (start here)'!AP185),ISNUMBER(Dispersion!$U$11)),'Emissions (start here)'!AP185*2000*453.59/8760/3600*Dispersion!$U$11,0)</f>
        <v>0</v>
      </c>
      <c r="CE185" s="74">
        <f>IF(AND(ISNUMBER('Emissions (start here)'!AQ185),ISNUMBER(Dispersion!$V$8)),'Emissions (start here)'!AQ185*453.59/3600*Dispersion!$V$8,0)</f>
        <v>0</v>
      </c>
      <c r="CF185" s="74">
        <f>IF(AND(ISNUMBER('Emissions (start here)'!AQ185),ISNUMBER(Dispersion!$V$9)),'Emissions (start here)'!AQ185*453.59/3600*Dispersion!$V$9,0)</f>
        <v>0</v>
      </c>
      <c r="CG185" s="74">
        <f>IF(AND(ISNUMBER('Emissions (start here)'!AR185),ISNUMBER(Dispersion!$V$10)),'Emissions (start here)'!AR185*2000*453.59/8760/3600*Dispersion!$V$10,0)</f>
        <v>0</v>
      </c>
      <c r="CH185" s="74">
        <f>IF(AND(ISNUMBER('Emissions (start here)'!AR185),ISNUMBER(Dispersion!$V$11)),'Emissions (start here)'!AR185*2000*453.59/8760/3600*Dispersion!$V$11,0)</f>
        <v>0</v>
      </c>
      <c r="CI185" s="74">
        <f>IF(AND(ISNUMBER('Emissions (start here)'!AS185),ISNUMBER(Dispersion!$W$8)),'Emissions (start here)'!AS185*453.59/3600*Dispersion!$W$8,0)</f>
        <v>0</v>
      </c>
      <c r="CJ185" s="74">
        <f>IF(AND(ISNUMBER('Emissions (start here)'!AS185),ISNUMBER(Dispersion!$W$9)),'Emissions (start here)'!AS185*453.59/3600*Dispersion!$W$9,0)</f>
        <v>0</v>
      </c>
      <c r="CK185" s="74">
        <f>IF(AND(ISNUMBER('Emissions (start here)'!AT185),ISNUMBER(Dispersion!$W$10)),'Emissions (start here)'!AT185*2000*453.59/8760/3600*Dispersion!$W$10,0)</f>
        <v>0</v>
      </c>
      <c r="CL185" s="74">
        <f>IF(AND(ISNUMBER('Emissions (start here)'!AT185),ISNUMBER(Dispersion!$W$11)),'Emissions (start here)'!AT185*2000*453.59/8760/3600*Dispersion!$W$11,0)</f>
        <v>0</v>
      </c>
      <c r="CM185" s="74">
        <f>IF(AND(ISNUMBER('Emissions (start here)'!AU185),ISNUMBER(Dispersion!$X$8)),'Emissions (start here)'!AU185*453.59/3600*Dispersion!$X$8,0)</f>
        <v>0</v>
      </c>
      <c r="CN185" s="74">
        <f>IF(AND(ISNUMBER('Emissions (start here)'!AU185),ISNUMBER(Dispersion!$X$9)),'Emissions (start here)'!AU185*453.59/3600*Dispersion!$X$9,0)</f>
        <v>0</v>
      </c>
      <c r="CO185" s="74">
        <f>IF(AND(ISNUMBER('Emissions (start here)'!AV185),ISNUMBER(Dispersion!$X$10)),'Emissions (start here)'!AV185*2000*453.59/8760/3600*Dispersion!$X$10,0)</f>
        <v>0</v>
      </c>
      <c r="CP185" s="74">
        <f>IF(AND(ISNUMBER('Emissions (start here)'!AV185),ISNUMBER(Dispersion!$X$11)),'Emissions (start here)'!AV185*2000*453.59/8760/3600*Dispersion!$X$11,0)</f>
        <v>0</v>
      </c>
      <c r="CQ185" s="74">
        <f>IF(AND(ISNUMBER('Emissions (start here)'!AW185),ISNUMBER(Dispersion!$Y$8)),'Emissions (start here)'!AW185*453.59/3600*Dispersion!$Y$8,0)</f>
        <v>0</v>
      </c>
      <c r="CR185" s="74">
        <f>IF(AND(ISNUMBER('Emissions (start here)'!AW185),ISNUMBER(Dispersion!$Y$9)),'Emissions (start here)'!AW185*453.59/3600*Dispersion!$Y$9,0)</f>
        <v>0</v>
      </c>
      <c r="CS185" s="74">
        <f>IF(AND(ISNUMBER('Emissions (start here)'!AX185),ISNUMBER(Dispersion!$Y$10)),'Emissions (start here)'!AX185*2000*453.59/8760/3600*Dispersion!$Y$10,0)</f>
        <v>0</v>
      </c>
      <c r="CT185" s="74">
        <f>IF(AND(ISNUMBER('Emissions (start here)'!AX185),ISNUMBER(Dispersion!$Y$11)),'Emissions (start here)'!AX185*2000*453.59/8760/3600*Dispersion!$Y$11,0)</f>
        <v>0</v>
      </c>
      <c r="CU185" s="74">
        <f>IF(AND(ISNUMBER('Emissions (start here)'!AY185),ISNUMBER(Dispersion!$Z$8)),'Emissions (start here)'!AY185*453.59/3600*Dispersion!$Z$8,0)</f>
        <v>0</v>
      </c>
      <c r="CV185" s="74">
        <f>IF(AND(ISNUMBER('Emissions (start here)'!AY185),ISNUMBER(Dispersion!$Z$9)),'Emissions (start here)'!AY185*453.59/3600*Dispersion!$Z$9,0)</f>
        <v>0</v>
      </c>
      <c r="CW185" s="74">
        <f>IF(AND(ISNUMBER('Emissions (start here)'!AZ185),ISNUMBER(Dispersion!$Z$10)),'Emissions (start here)'!AZ185*2000*453.59/8760/3600*Dispersion!$Z$10,0)</f>
        <v>0</v>
      </c>
      <c r="CX185" s="74">
        <f>IF(AND(ISNUMBER('Emissions (start here)'!AZ185),ISNUMBER(Dispersion!$Z$11)),'Emissions (start here)'!AZ185*2000*453.59/8760/3600*Dispersion!$Z$11,0)</f>
        <v>0</v>
      </c>
      <c r="CY185" s="74">
        <f>IF(AND(ISNUMBER('Emissions (start here)'!BA185),ISNUMBER(Dispersion!$AA$8)),'Emissions (start here)'!BA185*453.59/3600*Dispersion!$AA$8,0)</f>
        <v>0</v>
      </c>
      <c r="CZ185" s="74">
        <f>IF(AND(ISNUMBER('Emissions (start here)'!BA185),ISNUMBER(Dispersion!$AA$9)),'Emissions (start here)'!BA185*453.59/3600*Dispersion!$AA$9,0)</f>
        <v>0</v>
      </c>
      <c r="DA185" s="74">
        <f>IF(AND(ISNUMBER('Emissions (start here)'!BB185),ISNUMBER(Dispersion!$AA$10)),'Emissions (start here)'!BB185*2000*453.59/8760/3600*Dispersion!$AA$10,0)</f>
        <v>0</v>
      </c>
      <c r="DB185" s="74">
        <f>IF(AND(ISNUMBER('Emissions (start here)'!BB185),ISNUMBER(Dispersion!$AA$11)),'Emissions (start here)'!BB185*2000*453.59/8760/3600*Dispersion!$AA$11,0)</f>
        <v>0</v>
      </c>
      <c r="DC185" s="74">
        <f>IF(AND(ISNUMBER('Emissions (start here)'!BC185),ISNUMBER(Dispersion!$AB$8)),'Emissions (start here)'!BC185*453.59/3600*Dispersion!$AB$8,0)</f>
        <v>0</v>
      </c>
      <c r="DD185" s="74">
        <f>IF(AND(ISNUMBER('Emissions (start here)'!BC185),ISNUMBER(Dispersion!$AB$9)),'Emissions (start here)'!BC185*453.59/3600*Dispersion!$AB$9,0)</f>
        <v>0</v>
      </c>
      <c r="DE185" s="74">
        <f>IF(AND(ISNUMBER('Emissions (start here)'!BD185),ISNUMBER(Dispersion!$AB$10)),'Emissions (start here)'!BD185*2000*453.59/8760/3600*Dispersion!$AB$10,0)</f>
        <v>0</v>
      </c>
      <c r="DF185" s="74">
        <f>IF(AND(ISNUMBER('Emissions (start here)'!BD185),ISNUMBER(Dispersion!$AB$11)),'Emissions (start here)'!BD185*2000*453.59/8760/3600*Dispersion!$AB$11,0)</f>
        <v>0</v>
      </c>
      <c r="DG185" s="74">
        <f>IF(AND(ISNUMBER('Emissions (start here)'!BE185),ISNUMBER(Dispersion!$AC$8)),'Emissions (start here)'!BE185*453.59/3600*Dispersion!$AC$8,0)</f>
        <v>0</v>
      </c>
      <c r="DH185" s="74">
        <f>IF(AND(ISNUMBER('Emissions (start here)'!BE185),ISNUMBER(Dispersion!$AC$9)),'Emissions (start here)'!BE185*453.59/3600*Dispersion!$AC$9,0)</f>
        <v>0</v>
      </c>
      <c r="DI185" s="74">
        <f>IF(AND(ISNUMBER('Emissions (start here)'!BF185),ISNUMBER(Dispersion!$AC$10)),'Emissions (start here)'!BF185*2000*453.59/8760/3600*Dispersion!$AC$10,0)</f>
        <v>0</v>
      </c>
      <c r="DJ185" s="74">
        <f>IF(AND(ISNUMBER('Emissions (start here)'!BF185),ISNUMBER(Dispersion!$AC$11)),'Emissions (start here)'!BF185*2000*453.59/8760/3600*Dispersion!$AC$11,0)</f>
        <v>0</v>
      </c>
      <c r="DK185" s="74">
        <f>IF(AND(ISNUMBER('Emissions (start here)'!BG185),ISNUMBER(Dispersion!$AD$8)),'Emissions (start here)'!BG185*453.59/3600*Dispersion!$AD$8,0)</f>
        <v>0</v>
      </c>
      <c r="DL185" s="74">
        <f>IF(AND(ISNUMBER('Emissions (start here)'!BG185),ISNUMBER(Dispersion!$AD$9)),'Emissions (start here)'!BG185*453.59/3600*Dispersion!$AD$9,0)</f>
        <v>0</v>
      </c>
      <c r="DM185" s="74">
        <f>IF(AND(ISNUMBER('Emissions (start here)'!BH185),ISNUMBER(Dispersion!$AD$10)),'Emissions (start here)'!BH185*2000*453.59/8760/3600*Dispersion!$AD$10,0)</f>
        <v>0</v>
      </c>
      <c r="DN185" s="74">
        <f>IF(AND(ISNUMBER('Emissions (start here)'!BH185),ISNUMBER(Dispersion!$AD$11)),'Emissions (start here)'!BH185*2000*453.59/8760/3600*Dispersion!$AD$11,0)</f>
        <v>0</v>
      </c>
      <c r="DO185" s="74">
        <f>IF(AND(ISNUMBER('Emissions (start here)'!BI185),ISNUMBER(Dispersion!$AE$8)),'Emissions (start here)'!BI185*453.59/3600*Dispersion!$AE$8,0)</f>
        <v>0</v>
      </c>
      <c r="DP185" s="74">
        <f>IF(AND(ISNUMBER('Emissions (start here)'!BI185),ISNUMBER(Dispersion!$AE$9)),'Emissions (start here)'!BI185*453.59/3600*Dispersion!$AE$9,0)</f>
        <v>0</v>
      </c>
      <c r="DQ185" s="74">
        <f>IF(AND(ISNUMBER('Emissions (start here)'!BJ185),ISNUMBER(Dispersion!$AE$10)),'Emissions (start here)'!BJ185*2000*453.59/8760/3600*Dispersion!$AE$10,0)</f>
        <v>0</v>
      </c>
      <c r="DR185" s="74">
        <f>IF(AND(ISNUMBER('Emissions (start here)'!BJ185),ISNUMBER(Dispersion!$AE$11)),'Emissions (start here)'!BJ185*2000*453.59/8760/3600*Dispersion!$AE$11,0)</f>
        <v>0</v>
      </c>
      <c r="DS185" s="74">
        <f>IF(AND(ISNUMBER('Emissions (start here)'!BK185),ISNUMBER(Dispersion!$AF$8)),'Emissions (start here)'!BK185*453.59/3600*Dispersion!$AF$8,0)</f>
        <v>0</v>
      </c>
      <c r="DT185" s="74">
        <f>IF(AND(ISNUMBER('Emissions (start here)'!BK185),ISNUMBER(Dispersion!$AF$9)),'Emissions (start here)'!BK185*453.59/3600*Dispersion!$AF$9,0)</f>
        <v>0</v>
      </c>
      <c r="DU185" s="74">
        <f>IF(AND(ISNUMBER('Emissions (start here)'!BL185),ISNUMBER(Dispersion!$AF$10)),'Emissions (start here)'!BL185*2000*453.59/8760/3600*Dispersion!$AF$10,0)</f>
        <v>0</v>
      </c>
      <c r="DV185" s="74">
        <f>IF(AND(ISNUMBER('Emissions (start here)'!BL185),ISNUMBER(Dispersion!$AF$11)),'Emissions (start here)'!BL185*2000*453.59/8760/3600*Dispersion!$AF$11,0)</f>
        <v>0</v>
      </c>
      <c r="DW185" s="74">
        <f>IF(AND(ISNUMBER('Emissions (start here)'!BM185),ISNUMBER(Dispersion!$AG$8)),'Emissions (start here)'!BM185*453.59/3600*Dispersion!$AG$8,0)</f>
        <v>0</v>
      </c>
      <c r="DX185" s="74">
        <f>IF(AND(ISNUMBER('Emissions (start here)'!BM185),ISNUMBER(Dispersion!$AG$9)),'Emissions (start here)'!BM185*453.59/3600*Dispersion!$AG$9,0)</f>
        <v>0</v>
      </c>
      <c r="DY185" s="74">
        <f>IF(AND(ISNUMBER('Emissions (start here)'!BN185),ISNUMBER(Dispersion!$AG$10)),'Emissions (start here)'!BN185*2000*453.59/8760/3600*Dispersion!$AG$10,0)</f>
        <v>0</v>
      </c>
      <c r="DZ185" s="74">
        <f>IF(AND(ISNUMBER('Emissions (start here)'!BN185),ISNUMBER(Dispersion!$AG$11)),'Emissions (start here)'!BN185*2000*453.59/8760/3600*Dispersion!$AG$11,0)</f>
        <v>0</v>
      </c>
      <c r="EA185" s="74">
        <f>IF(AND(ISNUMBER('Emissions (start here)'!BO185),ISNUMBER(Dispersion!$AH$8)),'Emissions (start here)'!BO185*453.59/3600*Dispersion!$AH$8,0)</f>
        <v>0</v>
      </c>
      <c r="EB185" s="74">
        <f>IF(AND(ISNUMBER('Emissions (start here)'!BO185),ISNUMBER(Dispersion!$AH$9)),'Emissions (start here)'!BO185*453.59/3600*Dispersion!$AH$9,0)</f>
        <v>0</v>
      </c>
      <c r="EC185" s="74">
        <f>IF(AND(ISNUMBER('Emissions (start here)'!BP185),ISNUMBER(Dispersion!$AH$10)),'Emissions (start here)'!BP185*2000*453.59/8760/3600*Dispersion!$AH$10,0)</f>
        <v>0</v>
      </c>
      <c r="ED185" s="74">
        <f>IF(AND(ISNUMBER('Emissions (start here)'!BP185),ISNUMBER(Dispersion!$AH$11)),'Emissions (start here)'!BP185*2000*453.59/8760/3600*Dispersion!$AH$11,0)</f>
        <v>0</v>
      </c>
      <c r="EE185" s="74">
        <f>IF(AND(ISNUMBER('Emissions (start here)'!BQ185),ISNUMBER(Dispersion!$AI$8)),'Emissions (start here)'!BQ185*453.59/3600*Dispersion!$AI$8,0)</f>
        <v>0</v>
      </c>
      <c r="EF185" s="74">
        <f>IF(AND(ISNUMBER('Emissions (start here)'!BQ185),ISNUMBER(Dispersion!$AI$9)),'Emissions (start here)'!BQ185*453.59/3600*Dispersion!$AI$9,0)</f>
        <v>0</v>
      </c>
      <c r="EG185" s="74">
        <f>IF(AND(ISNUMBER('Emissions (start here)'!BR185),ISNUMBER(Dispersion!$AI$10)),'Emissions (start here)'!BR185*2000*453.59/8760/3600*Dispersion!$AI$10,0)</f>
        <v>0</v>
      </c>
      <c r="EH185" s="74">
        <f>IF(AND(ISNUMBER('Emissions (start here)'!BR185),ISNUMBER(Dispersion!$AI$11)),'Emissions (start here)'!BR185*2000*453.59/8760/3600*Dispersion!$AI$11,0)</f>
        <v>0</v>
      </c>
      <c r="EI185" s="74">
        <f>IF(AND(ISNUMBER('Emissions (start here)'!BS185),ISNUMBER(Dispersion!$AJ$8)),'Emissions (start here)'!BS185*453.59/3600*Dispersion!$AJ$8,0)</f>
        <v>0</v>
      </c>
      <c r="EJ185" s="74">
        <f>IF(AND(ISNUMBER('Emissions (start here)'!BS185),ISNUMBER(Dispersion!$AJ$9)),'Emissions (start here)'!BS185*453.59/3600*Dispersion!$AJ$9,0)</f>
        <v>0</v>
      </c>
      <c r="EK185" s="74">
        <f>IF(AND(ISNUMBER('Emissions (start here)'!BT185),ISNUMBER(Dispersion!$AJ$10)),'Emissions (start here)'!BT185*2000*453.59/8760/3600*Dispersion!$AJ$10,0)</f>
        <v>0</v>
      </c>
      <c r="EL185" s="74">
        <f>IF(AND(ISNUMBER('Emissions (start here)'!BT185),ISNUMBER(Dispersion!$AJ$11)),'Emissions (start here)'!BT185*2000*453.59/8760/3600*Dispersion!$AJ$11,0)</f>
        <v>0</v>
      </c>
      <c r="EM185" s="74">
        <f>IF(AND(ISNUMBER('Emissions (start here)'!BU185),ISNUMBER(Dispersion!$AK$8)),'Emissions (start here)'!BU185*453.59/3600*Dispersion!$AK$8,0)</f>
        <v>0</v>
      </c>
      <c r="EN185" s="74">
        <f>IF(AND(ISNUMBER('Emissions (start here)'!BU185),ISNUMBER(Dispersion!$AK$9)),'Emissions (start here)'!BU185*453.59/3600*Dispersion!$AK$9,0)</f>
        <v>0</v>
      </c>
      <c r="EO185" s="74">
        <f>IF(AND(ISNUMBER('Emissions (start here)'!BV185),ISNUMBER(Dispersion!$AK$10)),'Emissions (start here)'!BV185*2000*453.59/8760/3600*Dispersion!$AK$10,0)</f>
        <v>0</v>
      </c>
      <c r="EP185" s="74">
        <f>IF(AND(ISNUMBER('Emissions (start here)'!BV185),ISNUMBER(Dispersion!$AK$11)),'Emissions (start here)'!BV185*2000*453.59/8760/3600*Dispersion!$AK$11,0)</f>
        <v>0</v>
      </c>
      <c r="EQ185" s="74">
        <f>IF(AND(ISNUMBER('Emissions (start here)'!BW185),ISNUMBER(Dispersion!$AL$8)),'Emissions (start here)'!BW185*453.59/3600*Dispersion!$AL$8,0)</f>
        <v>0</v>
      </c>
      <c r="ER185" s="74">
        <f>IF(AND(ISNUMBER('Emissions (start here)'!BW185),ISNUMBER(Dispersion!$AL$9)),'Emissions (start here)'!BW185*453.59/3600*Dispersion!$AL$9,0)</f>
        <v>0</v>
      </c>
      <c r="ES185" s="74">
        <f>IF(AND(ISNUMBER('Emissions (start here)'!BX185),ISNUMBER(Dispersion!$AL$10)),'Emissions (start here)'!BX185*2000*453.59/8760/3600*Dispersion!$AL$10,0)</f>
        <v>0</v>
      </c>
      <c r="ET185" s="74">
        <f>IF(AND(ISNUMBER('Emissions (start here)'!BX185),ISNUMBER(Dispersion!$AL$11)),'Emissions (start here)'!BX185*2000*453.59/8760/3600*Dispersion!$AL$11,0)</f>
        <v>0</v>
      </c>
      <c r="EU185" s="74">
        <f>IF(AND(ISNUMBER('Emissions (start here)'!BY185),ISNUMBER(Dispersion!$AM$8)),'Emissions (start here)'!BY185*453.59/3600*Dispersion!$AM$8,0)</f>
        <v>0</v>
      </c>
      <c r="EV185" s="74">
        <f>IF(AND(ISNUMBER('Emissions (start here)'!BY185),ISNUMBER(Dispersion!$AM$9)),'Emissions (start here)'!BY185*453.59/3600*Dispersion!$AM$9,0)</f>
        <v>0</v>
      </c>
      <c r="EW185" s="74">
        <f>IF(AND(ISNUMBER('Emissions (start here)'!BZ185),ISNUMBER(Dispersion!$AM$10)),'Emissions (start here)'!BZ185*2000*453.59/8760/3600*Dispersion!$AM$10,0)</f>
        <v>0</v>
      </c>
      <c r="EX185" s="74">
        <f>IF(AND(ISNUMBER('Emissions (start here)'!BZ185),ISNUMBER(Dispersion!$AM$11)),'Emissions (start here)'!BZ185*2000*453.59/8760/3600*Dispersion!$AM$11,0)</f>
        <v>0</v>
      </c>
      <c r="EY185" s="74">
        <f>IF(AND(ISNUMBER('Emissions (start here)'!CA185),ISNUMBER(Dispersion!$AN$8)),'Emissions (start here)'!CA185*453.59/3600*Dispersion!$AN$8,0)</f>
        <v>0</v>
      </c>
      <c r="EZ185" s="74">
        <f>IF(AND(ISNUMBER('Emissions (start here)'!CA185),ISNUMBER(Dispersion!$AN$9)),'Emissions (start here)'!CA185*453.59/3600*Dispersion!$AN$9,0)</f>
        <v>0</v>
      </c>
      <c r="FA185" s="74">
        <f>IF(AND(ISNUMBER('Emissions (start here)'!CB185),ISNUMBER(Dispersion!$AN$10)),'Emissions (start here)'!CB185*2000*453.59/8760/3600*Dispersion!$AN$10,0)</f>
        <v>0</v>
      </c>
      <c r="FB185" s="74">
        <f>IF(AND(ISNUMBER('Emissions (start here)'!CB185),ISNUMBER(Dispersion!$AN$11)),'Emissions (start here)'!CB185*2000*453.59/8760/3600*Dispersion!$AN$11,0)</f>
        <v>0</v>
      </c>
      <c r="FC185" s="74">
        <f>IF(AND(ISNUMBER('Emissions (start here)'!CC185),ISNUMBER(Dispersion!$AO$8)),'Emissions (start here)'!CC185*453.59/3600*Dispersion!$AO$8,0)</f>
        <v>0</v>
      </c>
      <c r="FD185" s="74">
        <f>IF(AND(ISNUMBER('Emissions (start here)'!CC185),ISNUMBER(Dispersion!$AO$9)),'Emissions (start here)'!CC185*453.59/3600*Dispersion!$AO$9,0)</f>
        <v>0</v>
      </c>
      <c r="FE185" s="74">
        <f>IF(AND(ISNUMBER('Emissions (start here)'!CD185),ISNUMBER(Dispersion!$AO$10)),'Emissions (start here)'!CD185*2000*453.59/8760/3600*Dispersion!$AO$10,0)</f>
        <v>0</v>
      </c>
      <c r="FF185" s="74">
        <f>IF(AND(ISNUMBER('Emissions (start here)'!CD185),ISNUMBER(Dispersion!$AO$11)),'Emissions (start here)'!CD185*2000*453.59/8760/3600*Dispersion!$AO$11,0)</f>
        <v>0</v>
      </c>
      <c r="FG185" s="74">
        <f>IF(AND(ISNUMBER('Emissions (start here)'!CE185),ISNUMBER(Dispersion!$AP$8)),'Emissions (start here)'!CE185*453.59/3600*Dispersion!$AP$8,0)</f>
        <v>0</v>
      </c>
      <c r="FH185" s="74">
        <f>IF(AND(ISNUMBER('Emissions (start here)'!CE185),ISNUMBER(Dispersion!$AP$9)),'Emissions (start here)'!CE185*453.59/3600*Dispersion!$AP$9,0)</f>
        <v>0</v>
      </c>
      <c r="FI185" s="74">
        <f>IF(AND(ISNUMBER('Emissions (start here)'!CF185),ISNUMBER(Dispersion!$AP$10)),'Emissions (start here)'!CF185*2000*453.59/8760/3600*Dispersion!$AP$10,0)</f>
        <v>0</v>
      </c>
      <c r="FJ185" s="74">
        <f>IF(AND(ISNUMBER('Emissions (start here)'!CF185),ISNUMBER(Dispersion!$AP$11)),'Emissions (start here)'!CF185*2000*453.59/8760/3600*Dispersion!$AP$11,0)</f>
        <v>0</v>
      </c>
      <c r="FK185" s="74">
        <f>IF(AND(ISNUMBER('Emissions (start here)'!CG185),ISNUMBER(Dispersion!$AQ$8)),'Emissions (start here)'!CG185*453.59/3600*Dispersion!$AQ$8,0)</f>
        <v>0</v>
      </c>
      <c r="FL185" s="74">
        <f>IF(AND(ISNUMBER('Emissions (start here)'!CG185),ISNUMBER(Dispersion!$AQ$9)),'Emissions (start here)'!CG185*453.59/3600*Dispersion!$AQ$9,0)</f>
        <v>0</v>
      </c>
      <c r="FM185" s="74">
        <f>IF(AND(ISNUMBER('Emissions (start here)'!CH185),ISNUMBER(Dispersion!$AQ$10)),'Emissions (start here)'!CH185*2000*453.59/8760/3600*Dispersion!$AQ$10,0)</f>
        <v>0</v>
      </c>
      <c r="FN185" s="74">
        <f>IF(AND(ISNUMBER('Emissions (start here)'!CH185),ISNUMBER(Dispersion!$AQ$11)),'Emissions (start here)'!CH185*2000*453.59/8760/3600*Dispersion!$AQ$11,0)</f>
        <v>0</v>
      </c>
      <c r="FO185" s="74">
        <f>IF(AND(ISNUMBER('Emissions (start here)'!CI185),ISNUMBER(Dispersion!$AR$8)),'Emissions (start here)'!CI185*453.59/3600*Dispersion!$AR$8,0)</f>
        <v>0</v>
      </c>
      <c r="FP185" s="74">
        <f>IF(AND(ISNUMBER('Emissions (start here)'!CI185),ISNUMBER(Dispersion!$AR$9)),'Emissions (start here)'!CI185*453.59/3600*Dispersion!$AR$9,0)</f>
        <v>0</v>
      </c>
      <c r="FQ185" s="74">
        <f>IF(AND(ISNUMBER('Emissions (start here)'!CJ185),ISNUMBER(Dispersion!$AR$10)),'Emissions (start here)'!CJ185*2000*453.59/8760/3600*Dispersion!$AR$10,0)</f>
        <v>0</v>
      </c>
      <c r="FR185" s="74">
        <f>IF(AND(ISNUMBER('Emissions (start here)'!CJ185),ISNUMBER(Dispersion!$AR$11)),'Emissions (start here)'!CJ185*2000*453.59/8760/3600*Dispersion!$AR$11,0)</f>
        <v>0</v>
      </c>
      <c r="FS185" s="74">
        <f>IF(AND(ISNUMBER('Emissions (start here)'!CK185),ISNUMBER(Dispersion!$AS$8)),'Emissions (start here)'!CK185*453.59/3600*Dispersion!$AS$8,0)</f>
        <v>0</v>
      </c>
      <c r="FT185" s="74">
        <f>IF(AND(ISNUMBER('Emissions (start here)'!CK185),ISNUMBER(Dispersion!$AS$9)),'Emissions (start here)'!CK185*453.59/3600*Dispersion!$AS$9,0)</f>
        <v>0</v>
      </c>
      <c r="FU185" s="74">
        <f>IF(AND(ISNUMBER('Emissions (start here)'!CL185),ISNUMBER(Dispersion!$AS$10)),'Emissions (start here)'!CL185*2000*453.59/8760/3600*Dispersion!$AS$10,0)</f>
        <v>0</v>
      </c>
      <c r="FV185" s="74">
        <f>IF(AND(ISNUMBER('Emissions (start here)'!CL185),ISNUMBER(Dispersion!$AS$11)),'Emissions (start here)'!CL185*2000*453.59/8760/3600*Dispersion!$AS$11,0)</f>
        <v>0</v>
      </c>
      <c r="FW185" s="74">
        <f>IF(AND(ISNUMBER('Emissions (start here)'!CM185),ISNUMBER(Dispersion!$AT$8)),'Emissions (start here)'!CM185*453.59/3600*Dispersion!$AT$8,0)</f>
        <v>0</v>
      </c>
      <c r="FX185" s="74">
        <f>IF(AND(ISNUMBER('Emissions (start here)'!CM185),ISNUMBER(Dispersion!$AT$9)),'Emissions (start here)'!CM185*453.59/3600*Dispersion!$AT$9,0)</f>
        <v>0</v>
      </c>
      <c r="FY185" s="74">
        <f>IF(AND(ISNUMBER('Emissions (start here)'!CN185),ISNUMBER(Dispersion!$AT$10)),'Emissions (start here)'!CN185*2000*453.59/8760/3600*Dispersion!$AT$10,0)</f>
        <v>0</v>
      </c>
      <c r="FZ185" s="74">
        <f>IF(AND(ISNUMBER('Emissions (start here)'!CN185),ISNUMBER(Dispersion!$AT$11)),'Emissions (start here)'!CN185*2000*453.59/8760/3600*Dispersion!$AT$11,0)</f>
        <v>0</v>
      </c>
      <c r="GA185" s="74">
        <f>IF(AND(ISNUMBER('Emissions (start here)'!CO185),ISNUMBER(Dispersion!$AU$8)),'Emissions (start here)'!CO185*453.59/3600*Dispersion!$AU$8,0)</f>
        <v>0</v>
      </c>
      <c r="GB185" s="74">
        <f>IF(AND(ISNUMBER('Emissions (start here)'!CO185),ISNUMBER(Dispersion!$AU$9)),'Emissions (start here)'!CO185*453.59/3600*Dispersion!$AU$9,0)</f>
        <v>0</v>
      </c>
      <c r="GC185" s="74">
        <f>IF(AND(ISNUMBER('Emissions (start here)'!CP185),ISNUMBER(Dispersion!$AU$10)),'Emissions (start here)'!CP185*2000*453.59/8760/3600*Dispersion!$AU$10,0)</f>
        <v>0</v>
      </c>
      <c r="GD185" s="74">
        <f>IF(AND(ISNUMBER('Emissions (start here)'!CP185),ISNUMBER(Dispersion!$AU$11)),'Emissions (start here)'!CP185*2000*453.59/8760/3600*Dispersion!$AU$11,0)</f>
        <v>0</v>
      </c>
      <c r="GE185" s="74">
        <f>IF(AND(ISNUMBER('Emissions (start here)'!CQ185),ISNUMBER(Dispersion!$AV$8)),'Emissions (start here)'!CQ185*453.59/3600*Dispersion!$AV$8,0)</f>
        <v>0</v>
      </c>
      <c r="GF185" s="74">
        <f>IF(AND(ISNUMBER('Emissions (start here)'!CQ185),ISNUMBER(Dispersion!$AV$9)),'Emissions (start here)'!CQ185*453.59/3600*Dispersion!$AV$9,0)</f>
        <v>0</v>
      </c>
      <c r="GG185" s="74">
        <f>IF(AND(ISNUMBER('Emissions (start here)'!CR185),ISNUMBER(Dispersion!$AV$10)),'Emissions (start here)'!CR185*2000*453.59/8760/3600*Dispersion!$AV$10,0)</f>
        <v>0</v>
      </c>
      <c r="GH185" s="74">
        <f>IF(AND(ISNUMBER('Emissions (start here)'!CR185),ISNUMBER(Dispersion!$AV$11)),'Emissions (start here)'!CR185*2000*453.59/8760/3600*Dispersion!$AV$11,0)</f>
        <v>0</v>
      </c>
      <c r="GI185" s="74">
        <f>IF(AND(ISNUMBER('Emissions (start here)'!CS185),ISNUMBER(Dispersion!$AW$8)),'Emissions (start here)'!CS185*453.59/3600*Dispersion!$AW$8,0)</f>
        <v>0</v>
      </c>
      <c r="GJ185" s="74">
        <f>IF(AND(ISNUMBER('Emissions (start here)'!CS185),ISNUMBER(Dispersion!$AW$9)),'Emissions (start here)'!CS185*453.59/3600*Dispersion!$AW$9,0)</f>
        <v>0</v>
      </c>
      <c r="GK185" s="74">
        <f>IF(AND(ISNUMBER('Emissions (start here)'!CT185),ISNUMBER(Dispersion!$AW$10)),'Emissions (start here)'!CT185*2000*453.59/8760/3600*Dispersion!$AW$10,0)</f>
        <v>0</v>
      </c>
      <c r="GL185" s="74">
        <f>IF(AND(ISNUMBER('Emissions (start here)'!CT185),ISNUMBER(Dispersion!$AW$11)),'Emissions (start here)'!CT185*2000*453.59/8760/3600*Dispersion!$AW$11,0)</f>
        <v>0</v>
      </c>
      <c r="GM185" s="74">
        <f>IF(AND(ISNUMBER('Emissions (start here)'!CU185),ISNUMBER(Dispersion!$AX$8)),'Emissions (start here)'!CU185*453.59/3600*Dispersion!$AX$8,0)</f>
        <v>0</v>
      </c>
      <c r="GN185" s="74">
        <f>IF(AND(ISNUMBER('Emissions (start here)'!CU185),ISNUMBER(Dispersion!$AX$9)),'Emissions (start here)'!CU185*453.59/3600*Dispersion!$AX$9,0)</f>
        <v>0</v>
      </c>
      <c r="GO185" s="74">
        <f>IF(AND(ISNUMBER('Emissions (start here)'!CV185),ISNUMBER(Dispersion!$AX$10)),'Emissions (start here)'!CV185*2000*453.59/8760/3600*Dispersion!$AX$10,0)</f>
        <v>0</v>
      </c>
      <c r="GP185" s="74">
        <f>IF(AND(ISNUMBER('Emissions (start here)'!CV185),ISNUMBER(Dispersion!$AX$11)),'Emissions (start here)'!CV185*2000*453.59/8760/3600*Dispersion!$AX$11,0)</f>
        <v>0</v>
      </c>
      <c r="GQ185" s="74">
        <f>IF(AND(ISNUMBER('Emissions (start here)'!CW185),ISNUMBER(Dispersion!$AY$8)),'Emissions (start here)'!CW185*453.59/3600*Dispersion!$AY$8,0)</f>
        <v>0</v>
      </c>
      <c r="GR185" s="74">
        <f>IF(AND(ISNUMBER('Emissions (start here)'!CW185),ISNUMBER(Dispersion!$AY$9)),'Emissions (start here)'!CW185*453.59/3600*Dispersion!$AY$9,0)</f>
        <v>0</v>
      </c>
      <c r="GS185" s="74">
        <f>IF(AND(ISNUMBER('Emissions (start here)'!CX185),ISNUMBER(Dispersion!$AY$10)),'Emissions (start here)'!CX185*2000*453.59/8760/3600*Dispersion!$AY$10,0)</f>
        <v>0</v>
      </c>
      <c r="GT185" s="74">
        <f>IF(AND(ISNUMBER('Emissions (start here)'!CX185),ISNUMBER(Dispersion!$AY$11)),'Emissions (start here)'!CX185*2000*453.59/8760/3600*Dispersion!$AY$11,0)</f>
        <v>0</v>
      </c>
      <c r="GU185" s="74">
        <f>IF(AND(ISNUMBER('Emissions (start here)'!CY185),ISNUMBER(Dispersion!$AZ$8)),'Emissions (start here)'!CY185*453.59/3600*Dispersion!$AZ$8,0)</f>
        <v>0</v>
      </c>
      <c r="GV185" s="74">
        <f>IF(AND(ISNUMBER('Emissions (start here)'!CY185),ISNUMBER(Dispersion!$AZ$9)),'Emissions (start here)'!CY185*453.59/3600*Dispersion!$AZ$9,0)</f>
        <v>0</v>
      </c>
      <c r="GW185" s="74">
        <f>IF(AND(ISNUMBER('Emissions (start here)'!CZ185),ISNUMBER(Dispersion!$AZ$10)),'Emissions (start here)'!CZ185*2000*453.59/8760/3600*Dispersion!$AZ$10,0)</f>
        <v>0</v>
      </c>
      <c r="GX185" s="74">
        <f>IF(AND(ISNUMBER('Emissions (start here)'!CZ185),ISNUMBER(Dispersion!$AZ$11)),'Emissions (start here)'!CZ185*2000*453.59/8760/3600*Dispersion!$AZ$11,0)</f>
        <v>0</v>
      </c>
    </row>
    <row r="186" spans="1:206" x14ac:dyDescent="0.2">
      <c r="A186" s="51" t="str">
        <f>'Tox Values'!C186</f>
        <v>540-73-8</v>
      </c>
      <c r="B186" s="94" t="str">
        <f>'Tox Values'!D186</f>
        <v>Dimethylhydrazine, 1,2-</v>
      </c>
      <c r="C186" s="96">
        <f t="shared" si="9"/>
        <v>0</v>
      </c>
      <c r="D186" s="74">
        <f t="shared" si="10"/>
        <v>0</v>
      </c>
      <c r="E186" s="74">
        <f t="shared" si="11"/>
        <v>0</v>
      </c>
      <c r="F186" s="99">
        <f t="shared" si="12"/>
        <v>0</v>
      </c>
      <c r="G186" s="97">
        <f>IF(AND(ISNUMBER('Emissions (start here)'!E186),ISNUMBER(Dispersion!$C$8)),'Emissions (start here)'!E186*453.59/3600*Dispersion!$C$8,0)</f>
        <v>0</v>
      </c>
      <c r="H186" s="74">
        <f>IF(AND(ISNUMBER('Emissions (start here)'!E186),ISNUMBER(Dispersion!$C$9)),'Emissions (start here)'!E186*453.59/3600*Dispersion!$C$9,0)</f>
        <v>0</v>
      </c>
      <c r="I186" s="74">
        <f>IF(AND(ISNUMBER('Emissions (start here)'!F186),ISNUMBER(Dispersion!$C$10)),'Emissions (start here)'!F186*2000*453.59/8760/3600*Dispersion!$C$10,0)</f>
        <v>0</v>
      </c>
      <c r="J186" s="74">
        <f>IF(AND(ISNUMBER('Emissions (start here)'!F186),ISNUMBER(Dispersion!$C$11)),'Emissions (start here)'!F186*2000*453.59/8760/3600*Dispersion!$C$11,0)</f>
        <v>0</v>
      </c>
      <c r="K186" s="74">
        <f>IF(AND(ISNUMBER('Emissions (start here)'!G186),ISNUMBER(Dispersion!$D$8)),'Emissions (start here)'!G186*453.59/3600*Dispersion!$D$8,0)</f>
        <v>0</v>
      </c>
      <c r="L186" s="74">
        <f>IF(AND(ISNUMBER('Emissions (start here)'!G186),ISNUMBER(Dispersion!$D$9)),'Emissions (start here)'!G186*453.59/3600*Dispersion!$D$9,0)</f>
        <v>0</v>
      </c>
      <c r="M186" s="74">
        <f>IF(AND(ISNUMBER('Emissions (start here)'!H186),ISNUMBER(Dispersion!$D$10)),'Emissions (start here)'!H186*2000*453.59/8760/3600*Dispersion!$D$10,0)</f>
        <v>0</v>
      </c>
      <c r="N186" s="74">
        <f>IF(AND(ISNUMBER('Emissions (start here)'!H186),ISNUMBER(Dispersion!$D$11)),'Emissions (start here)'!H186*2000*453.59/8760/3600*Dispersion!$D$11,0)</f>
        <v>0</v>
      </c>
      <c r="O186" s="74">
        <f>IF(AND(ISNUMBER('Emissions (start here)'!I186),ISNUMBER(Dispersion!$E$8)),'Emissions (start here)'!I186*453.59/3600*Dispersion!$E$8,0)</f>
        <v>0</v>
      </c>
      <c r="P186" s="74">
        <f>IF(AND(ISNUMBER('Emissions (start here)'!I186),ISNUMBER(Dispersion!$E$9)),'Emissions (start here)'!I186*453.59/3600*Dispersion!$E$9,0)</f>
        <v>0</v>
      </c>
      <c r="Q186" s="74">
        <f>IF(AND(ISNUMBER('Emissions (start here)'!J186),ISNUMBER(Dispersion!$E$10)),'Emissions (start here)'!J186*2000*453.59/8760/3600*Dispersion!$E$10,0)</f>
        <v>0</v>
      </c>
      <c r="R186" s="74">
        <f>IF(AND(ISNUMBER('Emissions (start here)'!J186),ISNUMBER(Dispersion!$E$11)),'Emissions (start here)'!J186*2000*453.59/8760/3600*Dispersion!$E$11,0)</f>
        <v>0</v>
      </c>
      <c r="S186" s="74">
        <f>IF(AND(ISNUMBER('Emissions (start here)'!K186),ISNUMBER(Dispersion!$F$8)),'Emissions (start here)'!K186*453.59/3600*Dispersion!$F$8,0)</f>
        <v>0</v>
      </c>
      <c r="T186" s="74">
        <f>IF(AND(ISNUMBER('Emissions (start here)'!K186),ISNUMBER(Dispersion!$F$9)),'Emissions (start here)'!K186*453.59/3600*Dispersion!$F$9,0)</f>
        <v>0</v>
      </c>
      <c r="U186" s="74">
        <f>IF(AND(ISNUMBER('Emissions (start here)'!L186),ISNUMBER(Dispersion!$F$10)),'Emissions (start here)'!L186*2000*453.59/8760/3600*Dispersion!$F$10,0)</f>
        <v>0</v>
      </c>
      <c r="V186" s="74">
        <f>IF(AND(ISNUMBER('Emissions (start here)'!L186),ISNUMBER(Dispersion!$F$11)),'Emissions (start here)'!L186*2000*453.59/8760/3600*Dispersion!$F$11,0)</f>
        <v>0</v>
      </c>
      <c r="W186" s="74">
        <f>IF(AND(ISNUMBER('Emissions (start here)'!M186),ISNUMBER(Dispersion!$G$8)),'Emissions (start here)'!M186*453.59/3600*Dispersion!$G$8,0)</f>
        <v>0</v>
      </c>
      <c r="X186" s="74">
        <f>IF(AND(ISNUMBER('Emissions (start here)'!M186),ISNUMBER(Dispersion!$G$9)),'Emissions (start here)'!M186*453.59/3600*Dispersion!$G$9,0)</f>
        <v>0</v>
      </c>
      <c r="Y186" s="74">
        <f>IF(AND(ISNUMBER('Emissions (start here)'!N186),ISNUMBER(Dispersion!$G$10)),'Emissions (start here)'!N186*2000*453.59/8760/3600*Dispersion!$G$10,0)</f>
        <v>0</v>
      </c>
      <c r="Z186" s="74">
        <f>IF(AND(ISNUMBER('Emissions (start here)'!N186),ISNUMBER(Dispersion!$G$11)),'Emissions (start here)'!N186*2000*453.59/8760/3600*Dispersion!$G$11,0)</f>
        <v>0</v>
      </c>
      <c r="AA186" s="74">
        <f>IF(AND(ISNUMBER('Emissions (start here)'!O186),ISNUMBER(Dispersion!$H$8)),'Emissions (start here)'!O186*453.59/3600*Dispersion!$H$8,0)</f>
        <v>0</v>
      </c>
      <c r="AB186" s="74">
        <f>IF(AND(ISNUMBER('Emissions (start here)'!O186),ISNUMBER(Dispersion!$H$9)),'Emissions (start here)'!O186*453.59/3600*Dispersion!$H$9,0)</f>
        <v>0</v>
      </c>
      <c r="AC186" s="74">
        <f>IF(AND(ISNUMBER('Emissions (start here)'!P186),ISNUMBER(Dispersion!$H$10)),'Emissions (start here)'!P186*2000*453.59/8760/3600*Dispersion!$H$10,0)</f>
        <v>0</v>
      </c>
      <c r="AD186" s="74">
        <f>IF(AND(ISNUMBER('Emissions (start here)'!P186),ISNUMBER(Dispersion!$H$11)),'Emissions (start here)'!P186*2000*453.59/8760/3600*Dispersion!$H$11,0)</f>
        <v>0</v>
      </c>
      <c r="AE186" s="74">
        <f>IF(AND(ISNUMBER('Emissions (start here)'!Q186),ISNUMBER(Dispersion!$I$8)),'Emissions (start here)'!Q186*453.59/3600*Dispersion!$I$8,0)</f>
        <v>0</v>
      </c>
      <c r="AF186" s="74">
        <f>IF(AND(ISNUMBER('Emissions (start here)'!Q186),ISNUMBER(Dispersion!$I$9)),'Emissions (start here)'!Q186*453.59/3600*Dispersion!$I$9,0)</f>
        <v>0</v>
      </c>
      <c r="AG186" s="74">
        <f>IF(AND(ISNUMBER('Emissions (start here)'!R186),ISNUMBER(Dispersion!$I$10)),'Emissions (start here)'!R186*2000*453.59/8760/3600*Dispersion!$I$10,0)</f>
        <v>0</v>
      </c>
      <c r="AH186" s="74">
        <f>IF(AND(ISNUMBER('Emissions (start here)'!R186),ISNUMBER(Dispersion!$I$11)),'Emissions (start here)'!R186*2000*453.59/8760/3600*Dispersion!$I$11,0)</f>
        <v>0</v>
      </c>
      <c r="AI186" s="74">
        <f>IF(AND(ISNUMBER('Emissions (start here)'!S186),ISNUMBER(Dispersion!$J$8)),'Emissions (start here)'!S186*453.59/3600*Dispersion!$J$8,0)</f>
        <v>0</v>
      </c>
      <c r="AJ186" s="74">
        <f>IF(AND(ISNUMBER('Emissions (start here)'!S186),ISNUMBER(Dispersion!$J$9)),'Emissions (start here)'!S186*453.59/3600*Dispersion!$J$9,0)</f>
        <v>0</v>
      </c>
      <c r="AK186" s="74">
        <f>IF(AND(ISNUMBER('Emissions (start here)'!T186),ISNUMBER(Dispersion!$J$10)),'Emissions (start here)'!T186*2000*453.59/8760/3600*Dispersion!$J$10,0)</f>
        <v>0</v>
      </c>
      <c r="AL186" s="74">
        <f>IF(AND(ISNUMBER('Emissions (start here)'!T186),ISNUMBER(Dispersion!$J$11)),'Emissions (start here)'!T186*2000*453.59/8760/3600*Dispersion!$J$11,0)</f>
        <v>0</v>
      </c>
      <c r="AM186" s="74">
        <f>IF(AND(ISNUMBER('Emissions (start here)'!U186),ISNUMBER(Dispersion!$K$8)),'Emissions (start here)'!U186*453.59/3600*Dispersion!$K$8,0)</f>
        <v>0</v>
      </c>
      <c r="AN186" s="74">
        <f>IF(AND(ISNUMBER('Emissions (start here)'!U186),ISNUMBER(Dispersion!$K$9)),'Emissions (start here)'!U186*453.59/3600*Dispersion!$K$9,0)</f>
        <v>0</v>
      </c>
      <c r="AO186" s="74">
        <f>IF(AND(ISNUMBER('Emissions (start here)'!V186),ISNUMBER(Dispersion!$K$10)),'Emissions (start here)'!V186*2000*453.59/8760/3600*Dispersion!$K$10,0)</f>
        <v>0</v>
      </c>
      <c r="AP186" s="74">
        <f>IF(AND(ISNUMBER('Emissions (start here)'!V186),ISNUMBER(Dispersion!$K$11)),'Emissions (start here)'!V186*2000*453.59/8760/3600*Dispersion!$K$11,0)</f>
        <v>0</v>
      </c>
      <c r="AQ186" s="74">
        <f>IF(AND(ISNUMBER('Emissions (start here)'!W186),ISNUMBER(Dispersion!$L$8)),'Emissions (start here)'!W186*453.59/3600*Dispersion!$L$8,0)</f>
        <v>0</v>
      </c>
      <c r="AR186" s="74">
        <f>IF(AND(ISNUMBER('Emissions (start here)'!W186),ISNUMBER(Dispersion!$L$9)),'Emissions (start here)'!W186*453.59/3600*Dispersion!$L$9,0)</f>
        <v>0</v>
      </c>
      <c r="AS186" s="74">
        <f>IF(AND(ISNUMBER('Emissions (start here)'!X186),ISNUMBER(Dispersion!$L$10)),'Emissions (start here)'!X186*2000*453.59/8760/3600*Dispersion!$L$10,0)</f>
        <v>0</v>
      </c>
      <c r="AT186" s="74">
        <f>IF(AND(ISNUMBER('Emissions (start here)'!X186),ISNUMBER(Dispersion!$L$11)),'Emissions (start here)'!X186*2000*453.59/8760/3600*Dispersion!$L$11,0)</f>
        <v>0</v>
      </c>
      <c r="AU186" s="74">
        <f>IF(AND(ISNUMBER('Emissions (start here)'!Y186),ISNUMBER(Dispersion!$M$8)),'Emissions (start here)'!Y186*453.59/3600*Dispersion!$M$8,0)</f>
        <v>0</v>
      </c>
      <c r="AV186" s="74">
        <f>IF(AND(ISNUMBER('Emissions (start here)'!Y186),ISNUMBER(Dispersion!$M$9)),'Emissions (start here)'!Y186*453.59/3600*Dispersion!$M$9,0)</f>
        <v>0</v>
      </c>
      <c r="AW186" s="74">
        <f>IF(AND(ISNUMBER('Emissions (start here)'!Z186),ISNUMBER(Dispersion!$M$10)),'Emissions (start here)'!Z186*2000*453.59/8760/3600*Dispersion!$M$10,0)</f>
        <v>0</v>
      </c>
      <c r="AX186" s="74">
        <f>IF(AND(ISNUMBER('Emissions (start here)'!Z186),ISNUMBER(Dispersion!$M$11)),'Emissions (start here)'!Z186*2000*453.59/8760/3600*Dispersion!$M$11,0)</f>
        <v>0</v>
      </c>
      <c r="AY186" s="74">
        <f>IF(AND(ISNUMBER('Emissions (start here)'!AA186),ISNUMBER(Dispersion!$N$8)),'Emissions (start here)'!AA186*453.59/3600*Dispersion!$N$8,0)</f>
        <v>0</v>
      </c>
      <c r="AZ186" s="74">
        <f>IF(AND(ISNUMBER('Emissions (start here)'!AA186),ISNUMBER(Dispersion!$N$9)),'Emissions (start here)'!AA186*453.59/3600*Dispersion!$N$9,0)</f>
        <v>0</v>
      </c>
      <c r="BA186" s="74">
        <f>IF(AND(ISNUMBER('Emissions (start here)'!AB186),ISNUMBER(Dispersion!$N$10)),'Emissions (start here)'!AB186*2000*453.59/8760/3600*Dispersion!$N$10,0)</f>
        <v>0</v>
      </c>
      <c r="BB186" s="74">
        <f>IF(AND(ISNUMBER('Emissions (start here)'!AB186),ISNUMBER(Dispersion!$N$11)),'Emissions (start here)'!AB186*2000*453.59/8760/3600*Dispersion!$N$11,0)</f>
        <v>0</v>
      </c>
      <c r="BC186" s="74">
        <f>IF(AND(ISNUMBER('Emissions (start here)'!AC186),ISNUMBER(Dispersion!$O$8)),'Emissions (start here)'!AC186*453.59/3600*Dispersion!$O$8,0)</f>
        <v>0</v>
      </c>
      <c r="BD186" s="74">
        <f>IF(AND(ISNUMBER('Emissions (start here)'!AC186),ISNUMBER(Dispersion!$O$9)),'Emissions (start here)'!AC186*453.59/3600*Dispersion!$O$9,0)</f>
        <v>0</v>
      </c>
      <c r="BE186" s="74">
        <f>IF(AND(ISNUMBER('Emissions (start here)'!AD186),ISNUMBER(Dispersion!$O$10)),'Emissions (start here)'!AD186*2000*453.59/8760/3600*Dispersion!$O$10,0)</f>
        <v>0</v>
      </c>
      <c r="BF186" s="74">
        <f>IF(AND(ISNUMBER('Emissions (start here)'!AD186),ISNUMBER(Dispersion!$O$11)),'Emissions (start here)'!AD186*2000*453.59/8760/3600*Dispersion!$O$11,0)</f>
        <v>0</v>
      </c>
      <c r="BG186" s="74">
        <f>IF(AND(ISNUMBER('Emissions (start here)'!AE186),ISNUMBER(Dispersion!$P$8)),'Emissions (start here)'!AE186*453.59/3600*Dispersion!$P$8,0)</f>
        <v>0</v>
      </c>
      <c r="BH186" s="74">
        <f>IF(AND(ISNUMBER('Emissions (start here)'!AE186),ISNUMBER(Dispersion!$P$9)),'Emissions (start here)'!AE186*453.59/3600*Dispersion!$P$9,0)</f>
        <v>0</v>
      </c>
      <c r="BI186" s="74">
        <f>IF(AND(ISNUMBER('Emissions (start here)'!AF186),ISNUMBER(Dispersion!$P$10)),'Emissions (start here)'!AF186*2000*453.59/8760/3600*Dispersion!$P$10,0)</f>
        <v>0</v>
      </c>
      <c r="BJ186" s="74">
        <f>IF(AND(ISNUMBER('Emissions (start here)'!AF186),ISNUMBER(Dispersion!$P$11)),'Emissions (start here)'!AF186*2000*453.59/8760/3600*Dispersion!$P$11,0)</f>
        <v>0</v>
      </c>
      <c r="BK186" s="74">
        <f>IF(AND(ISNUMBER('Emissions (start here)'!AG186),ISNUMBER(Dispersion!$Q$8)),'Emissions (start here)'!AG186*453.59/3600*Dispersion!$Q$8,0)</f>
        <v>0</v>
      </c>
      <c r="BL186" s="74">
        <f>IF(AND(ISNUMBER('Emissions (start here)'!AG186),ISNUMBER(Dispersion!$Q$9)),'Emissions (start here)'!AG186*453.59/3600*Dispersion!$Q$9,0)</f>
        <v>0</v>
      </c>
      <c r="BM186" s="74">
        <f>IF(AND(ISNUMBER('Emissions (start here)'!AH186),ISNUMBER(Dispersion!$Q$10)),'Emissions (start here)'!AH186*2000*453.59/8760/3600*Dispersion!$Q$10,0)</f>
        <v>0</v>
      </c>
      <c r="BN186" s="74">
        <f>IF(AND(ISNUMBER('Emissions (start here)'!AH186),ISNUMBER(Dispersion!$Q$11)),'Emissions (start here)'!AH186*2000*453.59/8760/3600*Dispersion!$Q$11,0)</f>
        <v>0</v>
      </c>
      <c r="BO186" s="74">
        <f>IF(AND(ISNUMBER('Emissions (start here)'!AI186),ISNUMBER(Dispersion!$R$8)),'Emissions (start here)'!AI186*453.59/3600*Dispersion!$R$8,0)</f>
        <v>0</v>
      </c>
      <c r="BP186" s="74">
        <f>IF(AND(ISNUMBER('Emissions (start here)'!AI186),ISNUMBER(Dispersion!$R$9)),'Emissions (start here)'!AI186*453.59/3600*Dispersion!$R$9,0)</f>
        <v>0</v>
      </c>
      <c r="BQ186" s="74">
        <f>IF(AND(ISNUMBER('Emissions (start here)'!AJ186),ISNUMBER(Dispersion!$R$10)),'Emissions (start here)'!AJ186*2000*453.59/8760/3600*Dispersion!$R$10,0)</f>
        <v>0</v>
      </c>
      <c r="BR186" s="74">
        <f>IF(AND(ISNUMBER('Emissions (start here)'!AJ186),ISNUMBER(Dispersion!$R$11)),'Emissions (start here)'!AJ186*2000*453.59/8760/3600*Dispersion!$R$11,0)</f>
        <v>0</v>
      </c>
      <c r="BS186" s="74">
        <f>IF(AND(ISNUMBER('Emissions (start here)'!AK186),ISNUMBER(Dispersion!$S$8)),'Emissions (start here)'!AK186*453.59/3600*Dispersion!$S$8,0)</f>
        <v>0</v>
      </c>
      <c r="BT186" s="74">
        <f>IF(AND(ISNUMBER('Emissions (start here)'!AK186),ISNUMBER(Dispersion!$S$9)),'Emissions (start here)'!AK186*453.59/3600*Dispersion!$S$9,0)</f>
        <v>0</v>
      </c>
      <c r="BU186" s="74">
        <f>IF(AND(ISNUMBER('Emissions (start here)'!AL186),ISNUMBER(Dispersion!$S$10)),'Emissions (start here)'!AL186*2000*453.59/8760/3600*Dispersion!$S$10,0)</f>
        <v>0</v>
      </c>
      <c r="BV186" s="74">
        <f>IF(AND(ISNUMBER('Emissions (start here)'!AL186),ISNUMBER(Dispersion!$S$11)),'Emissions (start here)'!AL186*2000*453.59/8760/3600*Dispersion!$S$11,0)</f>
        <v>0</v>
      </c>
      <c r="BW186" s="74">
        <f>IF(AND(ISNUMBER('Emissions (start here)'!AM186),ISNUMBER(Dispersion!$T$8)),'Emissions (start here)'!AM186*453.59/3600*Dispersion!$T$8,0)</f>
        <v>0</v>
      </c>
      <c r="BX186" s="74">
        <f>IF(AND(ISNUMBER('Emissions (start here)'!AM186),ISNUMBER(Dispersion!$T$9)),'Emissions (start here)'!AM186*453.59/3600*Dispersion!$T$9,0)</f>
        <v>0</v>
      </c>
      <c r="BY186" s="74">
        <f>IF(AND(ISNUMBER('Emissions (start here)'!AN186),ISNUMBER(Dispersion!$T$10)),'Emissions (start here)'!AN186*2000*453.59/8760/3600*Dispersion!$T$10,0)</f>
        <v>0</v>
      </c>
      <c r="BZ186" s="74">
        <f>IF(AND(ISNUMBER('Emissions (start here)'!AN186),ISNUMBER(Dispersion!$T$11)),'Emissions (start here)'!AN186*2000*453.59/8760/3600*Dispersion!$T$11,0)</f>
        <v>0</v>
      </c>
      <c r="CA186" s="74">
        <f>IF(AND(ISNUMBER('Emissions (start here)'!AO186),ISNUMBER(Dispersion!$U$8)),'Emissions (start here)'!AO186*453.59/3600*Dispersion!$U$8,0)</f>
        <v>0</v>
      </c>
      <c r="CB186" s="74">
        <f>IF(AND(ISNUMBER('Emissions (start here)'!AO186),ISNUMBER(Dispersion!$U$9)),'Emissions (start here)'!AO186*453.59/3600*Dispersion!$U$9,0)</f>
        <v>0</v>
      </c>
      <c r="CC186" s="74">
        <f>IF(AND(ISNUMBER('Emissions (start here)'!AP186),ISNUMBER(Dispersion!$U$10)),'Emissions (start here)'!AP186*2000*453.59/8760/3600*Dispersion!$U$10,0)</f>
        <v>0</v>
      </c>
      <c r="CD186" s="74">
        <f>IF(AND(ISNUMBER('Emissions (start here)'!AP186),ISNUMBER(Dispersion!$U$11)),'Emissions (start here)'!AP186*2000*453.59/8760/3600*Dispersion!$U$11,0)</f>
        <v>0</v>
      </c>
      <c r="CE186" s="74">
        <f>IF(AND(ISNUMBER('Emissions (start here)'!AQ186),ISNUMBER(Dispersion!$V$8)),'Emissions (start here)'!AQ186*453.59/3600*Dispersion!$V$8,0)</f>
        <v>0</v>
      </c>
      <c r="CF186" s="74">
        <f>IF(AND(ISNUMBER('Emissions (start here)'!AQ186),ISNUMBER(Dispersion!$V$9)),'Emissions (start here)'!AQ186*453.59/3600*Dispersion!$V$9,0)</f>
        <v>0</v>
      </c>
      <c r="CG186" s="74">
        <f>IF(AND(ISNUMBER('Emissions (start here)'!AR186),ISNUMBER(Dispersion!$V$10)),'Emissions (start here)'!AR186*2000*453.59/8760/3600*Dispersion!$V$10,0)</f>
        <v>0</v>
      </c>
      <c r="CH186" s="74">
        <f>IF(AND(ISNUMBER('Emissions (start here)'!AR186),ISNUMBER(Dispersion!$V$11)),'Emissions (start here)'!AR186*2000*453.59/8760/3600*Dispersion!$V$11,0)</f>
        <v>0</v>
      </c>
      <c r="CI186" s="74">
        <f>IF(AND(ISNUMBER('Emissions (start here)'!AS186),ISNUMBER(Dispersion!$W$8)),'Emissions (start here)'!AS186*453.59/3600*Dispersion!$W$8,0)</f>
        <v>0</v>
      </c>
      <c r="CJ186" s="74">
        <f>IF(AND(ISNUMBER('Emissions (start here)'!AS186),ISNUMBER(Dispersion!$W$9)),'Emissions (start here)'!AS186*453.59/3600*Dispersion!$W$9,0)</f>
        <v>0</v>
      </c>
      <c r="CK186" s="74">
        <f>IF(AND(ISNUMBER('Emissions (start here)'!AT186),ISNUMBER(Dispersion!$W$10)),'Emissions (start here)'!AT186*2000*453.59/8760/3600*Dispersion!$W$10,0)</f>
        <v>0</v>
      </c>
      <c r="CL186" s="74">
        <f>IF(AND(ISNUMBER('Emissions (start here)'!AT186),ISNUMBER(Dispersion!$W$11)),'Emissions (start here)'!AT186*2000*453.59/8760/3600*Dispersion!$W$11,0)</f>
        <v>0</v>
      </c>
      <c r="CM186" s="74">
        <f>IF(AND(ISNUMBER('Emissions (start here)'!AU186),ISNUMBER(Dispersion!$X$8)),'Emissions (start here)'!AU186*453.59/3600*Dispersion!$X$8,0)</f>
        <v>0</v>
      </c>
      <c r="CN186" s="74">
        <f>IF(AND(ISNUMBER('Emissions (start here)'!AU186),ISNUMBER(Dispersion!$X$9)),'Emissions (start here)'!AU186*453.59/3600*Dispersion!$X$9,0)</f>
        <v>0</v>
      </c>
      <c r="CO186" s="74">
        <f>IF(AND(ISNUMBER('Emissions (start here)'!AV186),ISNUMBER(Dispersion!$X$10)),'Emissions (start here)'!AV186*2000*453.59/8760/3600*Dispersion!$X$10,0)</f>
        <v>0</v>
      </c>
      <c r="CP186" s="74">
        <f>IF(AND(ISNUMBER('Emissions (start here)'!AV186),ISNUMBER(Dispersion!$X$11)),'Emissions (start here)'!AV186*2000*453.59/8760/3600*Dispersion!$X$11,0)</f>
        <v>0</v>
      </c>
      <c r="CQ186" s="74">
        <f>IF(AND(ISNUMBER('Emissions (start here)'!AW186),ISNUMBER(Dispersion!$Y$8)),'Emissions (start here)'!AW186*453.59/3600*Dispersion!$Y$8,0)</f>
        <v>0</v>
      </c>
      <c r="CR186" s="74">
        <f>IF(AND(ISNUMBER('Emissions (start here)'!AW186),ISNUMBER(Dispersion!$Y$9)),'Emissions (start here)'!AW186*453.59/3600*Dispersion!$Y$9,0)</f>
        <v>0</v>
      </c>
      <c r="CS186" s="74">
        <f>IF(AND(ISNUMBER('Emissions (start here)'!AX186),ISNUMBER(Dispersion!$Y$10)),'Emissions (start here)'!AX186*2000*453.59/8760/3600*Dispersion!$Y$10,0)</f>
        <v>0</v>
      </c>
      <c r="CT186" s="74">
        <f>IF(AND(ISNUMBER('Emissions (start here)'!AX186),ISNUMBER(Dispersion!$Y$11)),'Emissions (start here)'!AX186*2000*453.59/8760/3600*Dispersion!$Y$11,0)</f>
        <v>0</v>
      </c>
      <c r="CU186" s="74">
        <f>IF(AND(ISNUMBER('Emissions (start here)'!AY186),ISNUMBER(Dispersion!$Z$8)),'Emissions (start here)'!AY186*453.59/3600*Dispersion!$Z$8,0)</f>
        <v>0</v>
      </c>
      <c r="CV186" s="74">
        <f>IF(AND(ISNUMBER('Emissions (start here)'!AY186),ISNUMBER(Dispersion!$Z$9)),'Emissions (start here)'!AY186*453.59/3600*Dispersion!$Z$9,0)</f>
        <v>0</v>
      </c>
      <c r="CW186" s="74">
        <f>IF(AND(ISNUMBER('Emissions (start here)'!AZ186),ISNUMBER(Dispersion!$Z$10)),'Emissions (start here)'!AZ186*2000*453.59/8760/3600*Dispersion!$Z$10,0)</f>
        <v>0</v>
      </c>
      <c r="CX186" s="74">
        <f>IF(AND(ISNUMBER('Emissions (start here)'!AZ186),ISNUMBER(Dispersion!$Z$11)),'Emissions (start here)'!AZ186*2000*453.59/8760/3600*Dispersion!$Z$11,0)</f>
        <v>0</v>
      </c>
      <c r="CY186" s="74">
        <f>IF(AND(ISNUMBER('Emissions (start here)'!BA186),ISNUMBER(Dispersion!$AA$8)),'Emissions (start here)'!BA186*453.59/3600*Dispersion!$AA$8,0)</f>
        <v>0</v>
      </c>
      <c r="CZ186" s="74">
        <f>IF(AND(ISNUMBER('Emissions (start here)'!BA186),ISNUMBER(Dispersion!$AA$9)),'Emissions (start here)'!BA186*453.59/3600*Dispersion!$AA$9,0)</f>
        <v>0</v>
      </c>
      <c r="DA186" s="74">
        <f>IF(AND(ISNUMBER('Emissions (start here)'!BB186),ISNUMBER(Dispersion!$AA$10)),'Emissions (start here)'!BB186*2000*453.59/8760/3600*Dispersion!$AA$10,0)</f>
        <v>0</v>
      </c>
      <c r="DB186" s="74">
        <f>IF(AND(ISNUMBER('Emissions (start here)'!BB186),ISNUMBER(Dispersion!$AA$11)),'Emissions (start here)'!BB186*2000*453.59/8760/3600*Dispersion!$AA$11,0)</f>
        <v>0</v>
      </c>
      <c r="DC186" s="74">
        <f>IF(AND(ISNUMBER('Emissions (start here)'!BC186),ISNUMBER(Dispersion!$AB$8)),'Emissions (start here)'!BC186*453.59/3600*Dispersion!$AB$8,0)</f>
        <v>0</v>
      </c>
      <c r="DD186" s="74">
        <f>IF(AND(ISNUMBER('Emissions (start here)'!BC186),ISNUMBER(Dispersion!$AB$9)),'Emissions (start here)'!BC186*453.59/3600*Dispersion!$AB$9,0)</f>
        <v>0</v>
      </c>
      <c r="DE186" s="74">
        <f>IF(AND(ISNUMBER('Emissions (start here)'!BD186),ISNUMBER(Dispersion!$AB$10)),'Emissions (start here)'!BD186*2000*453.59/8760/3600*Dispersion!$AB$10,0)</f>
        <v>0</v>
      </c>
      <c r="DF186" s="74">
        <f>IF(AND(ISNUMBER('Emissions (start here)'!BD186),ISNUMBER(Dispersion!$AB$11)),'Emissions (start here)'!BD186*2000*453.59/8760/3600*Dispersion!$AB$11,0)</f>
        <v>0</v>
      </c>
      <c r="DG186" s="74">
        <f>IF(AND(ISNUMBER('Emissions (start here)'!BE186),ISNUMBER(Dispersion!$AC$8)),'Emissions (start here)'!BE186*453.59/3600*Dispersion!$AC$8,0)</f>
        <v>0</v>
      </c>
      <c r="DH186" s="74">
        <f>IF(AND(ISNUMBER('Emissions (start here)'!BE186),ISNUMBER(Dispersion!$AC$9)),'Emissions (start here)'!BE186*453.59/3600*Dispersion!$AC$9,0)</f>
        <v>0</v>
      </c>
      <c r="DI186" s="74">
        <f>IF(AND(ISNUMBER('Emissions (start here)'!BF186),ISNUMBER(Dispersion!$AC$10)),'Emissions (start here)'!BF186*2000*453.59/8760/3600*Dispersion!$AC$10,0)</f>
        <v>0</v>
      </c>
      <c r="DJ186" s="74">
        <f>IF(AND(ISNUMBER('Emissions (start here)'!BF186),ISNUMBER(Dispersion!$AC$11)),'Emissions (start here)'!BF186*2000*453.59/8760/3600*Dispersion!$AC$11,0)</f>
        <v>0</v>
      </c>
      <c r="DK186" s="74">
        <f>IF(AND(ISNUMBER('Emissions (start here)'!BG186),ISNUMBER(Dispersion!$AD$8)),'Emissions (start here)'!BG186*453.59/3600*Dispersion!$AD$8,0)</f>
        <v>0</v>
      </c>
      <c r="DL186" s="74">
        <f>IF(AND(ISNUMBER('Emissions (start here)'!BG186),ISNUMBER(Dispersion!$AD$9)),'Emissions (start here)'!BG186*453.59/3600*Dispersion!$AD$9,0)</f>
        <v>0</v>
      </c>
      <c r="DM186" s="74">
        <f>IF(AND(ISNUMBER('Emissions (start here)'!BH186),ISNUMBER(Dispersion!$AD$10)),'Emissions (start here)'!BH186*2000*453.59/8760/3600*Dispersion!$AD$10,0)</f>
        <v>0</v>
      </c>
      <c r="DN186" s="74">
        <f>IF(AND(ISNUMBER('Emissions (start here)'!BH186),ISNUMBER(Dispersion!$AD$11)),'Emissions (start here)'!BH186*2000*453.59/8760/3600*Dispersion!$AD$11,0)</f>
        <v>0</v>
      </c>
      <c r="DO186" s="74">
        <f>IF(AND(ISNUMBER('Emissions (start here)'!BI186),ISNUMBER(Dispersion!$AE$8)),'Emissions (start here)'!BI186*453.59/3600*Dispersion!$AE$8,0)</f>
        <v>0</v>
      </c>
      <c r="DP186" s="74">
        <f>IF(AND(ISNUMBER('Emissions (start here)'!BI186),ISNUMBER(Dispersion!$AE$9)),'Emissions (start here)'!BI186*453.59/3600*Dispersion!$AE$9,0)</f>
        <v>0</v>
      </c>
      <c r="DQ186" s="74">
        <f>IF(AND(ISNUMBER('Emissions (start here)'!BJ186),ISNUMBER(Dispersion!$AE$10)),'Emissions (start here)'!BJ186*2000*453.59/8760/3600*Dispersion!$AE$10,0)</f>
        <v>0</v>
      </c>
      <c r="DR186" s="74">
        <f>IF(AND(ISNUMBER('Emissions (start here)'!BJ186),ISNUMBER(Dispersion!$AE$11)),'Emissions (start here)'!BJ186*2000*453.59/8760/3600*Dispersion!$AE$11,0)</f>
        <v>0</v>
      </c>
      <c r="DS186" s="74">
        <f>IF(AND(ISNUMBER('Emissions (start here)'!BK186),ISNUMBER(Dispersion!$AF$8)),'Emissions (start here)'!BK186*453.59/3600*Dispersion!$AF$8,0)</f>
        <v>0</v>
      </c>
      <c r="DT186" s="74">
        <f>IF(AND(ISNUMBER('Emissions (start here)'!BK186),ISNUMBER(Dispersion!$AF$9)),'Emissions (start here)'!BK186*453.59/3600*Dispersion!$AF$9,0)</f>
        <v>0</v>
      </c>
      <c r="DU186" s="74">
        <f>IF(AND(ISNUMBER('Emissions (start here)'!BL186),ISNUMBER(Dispersion!$AF$10)),'Emissions (start here)'!BL186*2000*453.59/8760/3600*Dispersion!$AF$10,0)</f>
        <v>0</v>
      </c>
      <c r="DV186" s="74">
        <f>IF(AND(ISNUMBER('Emissions (start here)'!BL186),ISNUMBER(Dispersion!$AF$11)),'Emissions (start here)'!BL186*2000*453.59/8760/3600*Dispersion!$AF$11,0)</f>
        <v>0</v>
      </c>
      <c r="DW186" s="74">
        <f>IF(AND(ISNUMBER('Emissions (start here)'!BM186),ISNUMBER(Dispersion!$AG$8)),'Emissions (start here)'!BM186*453.59/3600*Dispersion!$AG$8,0)</f>
        <v>0</v>
      </c>
      <c r="DX186" s="74">
        <f>IF(AND(ISNUMBER('Emissions (start here)'!BM186),ISNUMBER(Dispersion!$AG$9)),'Emissions (start here)'!BM186*453.59/3600*Dispersion!$AG$9,0)</f>
        <v>0</v>
      </c>
      <c r="DY186" s="74">
        <f>IF(AND(ISNUMBER('Emissions (start here)'!BN186),ISNUMBER(Dispersion!$AG$10)),'Emissions (start here)'!BN186*2000*453.59/8760/3600*Dispersion!$AG$10,0)</f>
        <v>0</v>
      </c>
      <c r="DZ186" s="74">
        <f>IF(AND(ISNUMBER('Emissions (start here)'!BN186),ISNUMBER(Dispersion!$AG$11)),'Emissions (start here)'!BN186*2000*453.59/8760/3600*Dispersion!$AG$11,0)</f>
        <v>0</v>
      </c>
      <c r="EA186" s="74">
        <f>IF(AND(ISNUMBER('Emissions (start here)'!BO186),ISNUMBER(Dispersion!$AH$8)),'Emissions (start here)'!BO186*453.59/3600*Dispersion!$AH$8,0)</f>
        <v>0</v>
      </c>
      <c r="EB186" s="74">
        <f>IF(AND(ISNUMBER('Emissions (start here)'!BO186),ISNUMBER(Dispersion!$AH$9)),'Emissions (start here)'!BO186*453.59/3600*Dispersion!$AH$9,0)</f>
        <v>0</v>
      </c>
      <c r="EC186" s="74">
        <f>IF(AND(ISNUMBER('Emissions (start here)'!BP186),ISNUMBER(Dispersion!$AH$10)),'Emissions (start here)'!BP186*2000*453.59/8760/3600*Dispersion!$AH$10,0)</f>
        <v>0</v>
      </c>
      <c r="ED186" s="74">
        <f>IF(AND(ISNUMBER('Emissions (start here)'!BP186),ISNUMBER(Dispersion!$AH$11)),'Emissions (start here)'!BP186*2000*453.59/8760/3600*Dispersion!$AH$11,0)</f>
        <v>0</v>
      </c>
      <c r="EE186" s="74">
        <f>IF(AND(ISNUMBER('Emissions (start here)'!BQ186),ISNUMBER(Dispersion!$AI$8)),'Emissions (start here)'!BQ186*453.59/3600*Dispersion!$AI$8,0)</f>
        <v>0</v>
      </c>
      <c r="EF186" s="74">
        <f>IF(AND(ISNUMBER('Emissions (start here)'!BQ186),ISNUMBER(Dispersion!$AI$9)),'Emissions (start here)'!BQ186*453.59/3600*Dispersion!$AI$9,0)</f>
        <v>0</v>
      </c>
      <c r="EG186" s="74">
        <f>IF(AND(ISNUMBER('Emissions (start here)'!BR186),ISNUMBER(Dispersion!$AI$10)),'Emissions (start here)'!BR186*2000*453.59/8760/3600*Dispersion!$AI$10,0)</f>
        <v>0</v>
      </c>
      <c r="EH186" s="74">
        <f>IF(AND(ISNUMBER('Emissions (start here)'!BR186),ISNUMBER(Dispersion!$AI$11)),'Emissions (start here)'!BR186*2000*453.59/8760/3600*Dispersion!$AI$11,0)</f>
        <v>0</v>
      </c>
      <c r="EI186" s="74">
        <f>IF(AND(ISNUMBER('Emissions (start here)'!BS186),ISNUMBER(Dispersion!$AJ$8)),'Emissions (start here)'!BS186*453.59/3600*Dispersion!$AJ$8,0)</f>
        <v>0</v>
      </c>
      <c r="EJ186" s="74">
        <f>IF(AND(ISNUMBER('Emissions (start here)'!BS186),ISNUMBER(Dispersion!$AJ$9)),'Emissions (start here)'!BS186*453.59/3600*Dispersion!$AJ$9,0)</f>
        <v>0</v>
      </c>
      <c r="EK186" s="74">
        <f>IF(AND(ISNUMBER('Emissions (start here)'!BT186),ISNUMBER(Dispersion!$AJ$10)),'Emissions (start here)'!BT186*2000*453.59/8760/3600*Dispersion!$AJ$10,0)</f>
        <v>0</v>
      </c>
      <c r="EL186" s="74">
        <f>IF(AND(ISNUMBER('Emissions (start here)'!BT186),ISNUMBER(Dispersion!$AJ$11)),'Emissions (start here)'!BT186*2000*453.59/8760/3600*Dispersion!$AJ$11,0)</f>
        <v>0</v>
      </c>
      <c r="EM186" s="74">
        <f>IF(AND(ISNUMBER('Emissions (start here)'!BU186),ISNUMBER(Dispersion!$AK$8)),'Emissions (start here)'!BU186*453.59/3600*Dispersion!$AK$8,0)</f>
        <v>0</v>
      </c>
      <c r="EN186" s="74">
        <f>IF(AND(ISNUMBER('Emissions (start here)'!BU186),ISNUMBER(Dispersion!$AK$9)),'Emissions (start here)'!BU186*453.59/3600*Dispersion!$AK$9,0)</f>
        <v>0</v>
      </c>
      <c r="EO186" s="74">
        <f>IF(AND(ISNUMBER('Emissions (start here)'!BV186),ISNUMBER(Dispersion!$AK$10)),'Emissions (start here)'!BV186*2000*453.59/8760/3600*Dispersion!$AK$10,0)</f>
        <v>0</v>
      </c>
      <c r="EP186" s="74">
        <f>IF(AND(ISNUMBER('Emissions (start here)'!BV186),ISNUMBER(Dispersion!$AK$11)),'Emissions (start here)'!BV186*2000*453.59/8760/3600*Dispersion!$AK$11,0)</f>
        <v>0</v>
      </c>
      <c r="EQ186" s="74">
        <f>IF(AND(ISNUMBER('Emissions (start here)'!BW186),ISNUMBER(Dispersion!$AL$8)),'Emissions (start here)'!BW186*453.59/3600*Dispersion!$AL$8,0)</f>
        <v>0</v>
      </c>
      <c r="ER186" s="74">
        <f>IF(AND(ISNUMBER('Emissions (start here)'!BW186),ISNUMBER(Dispersion!$AL$9)),'Emissions (start here)'!BW186*453.59/3600*Dispersion!$AL$9,0)</f>
        <v>0</v>
      </c>
      <c r="ES186" s="74">
        <f>IF(AND(ISNUMBER('Emissions (start here)'!BX186),ISNUMBER(Dispersion!$AL$10)),'Emissions (start here)'!BX186*2000*453.59/8760/3600*Dispersion!$AL$10,0)</f>
        <v>0</v>
      </c>
      <c r="ET186" s="74">
        <f>IF(AND(ISNUMBER('Emissions (start here)'!BX186),ISNUMBER(Dispersion!$AL$11)),'Emissions (start here)'!BX186*2000*453.59/8760/3600*Dispersion!$AL$11,0)</f>
        <v>0</v>
      </c>
      <c r="EU186" s="74">
        <f>IF(AND(ISNUMBER('Emissions (start here)'!BY186),ISNUMBER(Dispersion!$AM$8)),'Emissions (start here)'!BY186*453.59/3600*Dispersion!$AM$8,0)</f>
        <v>0</v>
      </c>
      <c r="EV186" s="74">
        <f>IF(AND(ISNUMBER('Emissions (start here)'!BY186),ISNUMBER(Dispersion!$AM$9)),'Emissions (start here)'!BY186*453.59/3600*Dispersion!$AM$9,0)</f>
        <v>0</v>
      </c>
      <c r="EW186" s="74">
        <f>IF(AND(ISNUMBER('Emissions (start here)'!BZ186),ISNUMBER(Dispersion!$AM$10)),'Emissions (start here)'!BZ186*2000*453.59/8760/3600*Dispersion!$AM$10,0)</f>
        <v>0</v>
      </c>
      <c r="EX186" s="74">
        <f>IF(AND(ISNUMBER('Emissions (start here)'!BZ186),ISNUMBER(Dispersion!$AM$11)),'Emissions (start here)'!BZ186*2000*453.59/8760/3600*Dispersion!$AM$11,0)</f>
        <v>0</v>
      </c>
      <c r="EY186" s="74">
        <f>IF(AND(ISNUMBER('Emissions (start here)'!CA186),ISNUMBER(Dispersion!$AN$8)),'Emissions (start here)'!CA186*453.59/3600*Dispersion!$AN$8,0)</f>
        <v>0</v>
      </c>
      <c r="EZ186" s="74">
        <f>IF(AND(ISNUMBER('Emissions (start here)'!CA186),ISNUMBER(Dispersion!$AN$9)),'Emissions (start here)'!CA186*453.59/3600*Dispersion!$AN$9,0)</f>
        <v>0</v>
      </c>
      <c r="FA186" s="74">
        <f>IF(AND(ISNUMBER('Emissions (start here)'!CB186),ISNUMBER(Dispersion!$AN$10)),'Emissions (start here)'!CB186*2000*453.59/8760/3600*Dispersion!$AN$10,0)</f>
        <v>0</v>
      </c>
      <c r="FB186" s="74">
        <f>IF(AND(ISNUMBER('Emissions (start here)'!CB186),ISNUMBER(Dispersion!$AN$11)),'Emissions (start here)'!CB186*2000*453.59/8760/3600*Dispersion!$AN$11,0)</f>
        <v>0</v>
      </c>
      <c r="FC186" s="74">
        <f>IF(AND(ISNUMBER('Emissions (start here)'!CC186),ISNUMBER(Dispersion!$AO$8)),'Emissions (start here)'!CC186*453.59/3600*Dispersion!$AO$8,0)</f>
        <v>0</v>
      </c>
      <c r="FD186" s="74">
        <f>IF(AND(ISNUMBER('Emissions (start here)'!CC186),ISNUMBER(Dispersion!$AO$9)),'Emissions (start here)'!CC186*453.59/3600*Dispersion!$AO$9,0)</f>
        <v>0</v>
      </c>
      <c r="FE186" s="74">
        <f>IF(AND(ISNUMBER('Emissions (start here)'!CD186),ISNUMBER(Dispersion!$AO$10)),'Emissions (start here)'!CD186*2000*453.59/8760/3600*Dispersion!$AO$10,0)</f>
        <v>0</v>
      </c>
      <c r="FF186" s="74">
        <f>IF(AND(ISNUMBER('Emissions (start here)'!CD186),ISNUMBER(Dispersion!$AO$11)),'Emissions (start here)'!CD186*2000*453.59/8760/3600*Dispersion!$AO$11,0)</f>
        <v>0</v>
      </c>
      <c r="FG186" s="74">
        <f>IF(AND(ISNUMBER('Emissions (start here)'!CE186),ISNUMBER(Dispersion!$AP$8)),'Emissions (start here)'!CE186*453.59/3600*Dispersion!$AP$8,0)</f>
        <v>0</v>
      </c>
      <c r="FH186" s="74">
        <f>IF(AND(ISNUMBER('Emissions (start here)'!CE186),ISNUMBER(Dispersion!$AP$9)),'Emissions (start here)'!CE186*453.59/3600*Dispersion!$AP$9,0)</f>
        <v>0</v>
      </c>
      <c r="FI186" s="74">
        <f>IF(AND(ISNUMBER('Emissions (start here)'!CF186),ISNUMBER(Dispersion!$AP$10)),'Emissions (start here)'!CF186*2000*453.59/8760/3600*Dispersion!$AP$10,0)</f>
        <v>0</v>
      </c>
      <c r="FJ186" s="74">
        <f>IF(AND(ISNUMBER('Emissions (start here)'!CF186),ISNUMBER(Dispersion!$AP$11)),'Emissions (start here)'!CF186*2000*453.59/8760/3600*Dispersion!$AP$11,0)</f>
        <v>0</v>
      </c>
      <c r="FK186" s="74">
        <f>IF(AND(ISNUMBER('Emissions (start here)'!CG186),ISNUMBER(Dispersion!$AQ$8)),'Emissions (start here)'!CG186*453.59/3600*Dispersion!$AQ$8,0)</f>
        <v>0</v>
      </c>
      <c r="FL186" s="74">
        <f>IF(AND(ISNUMBER('Emissions (start here)'!CG186),ISNUMBER(Dispersion!$AQ$9)),'Emissions (start here)'!CG186*453.59/3600*Dispersion!$AQ$9,0)</f>
        <v>0</v>
      </c>
      <c r="FM186" s="74">
        <f>IF(AND(ISNUMBER('Emissions (start here)'!CH186),ISNUMBER(Dispersion!$AQ$10)),'Emissions (start here)'!CH186*2000*453.59/8760/3600*Dispersion!$AQ$10,0)</f>
        <v>0</v>
      </c>
      <c r="FN186" s="74">
        <f>IF(AND(ISNUMBER('Emissions (start here)'!CH186),ISNUMBER(Dispersion!$AQ$11)),'Emissions (start here)'!CH186*2000*453.59/8760/3600*Dispersion!$AQ$11,0)</f>
        <v>0</v>
      </c>
      <c r="FO186" s="74">
        <f>IF(AND(ISNUMBER('Emissions (start here)'!CI186),ISNUMBER(Dispersion!$AR$8)),'Emissions (start here)'!CI186*453.59/3600*Dispersion!$AR$8,0)</f>
        <v>0</v>
      </c>
      <c r="FP186" s="74">
        <f>IF(AND(ISNUMBER('Emissions (start here)'!CI186),ISNUMBER(Dispersion!$AR$9)),'Emissions (start here)'!CI186*453.59/3600*Dispersion!$AR$9,0)</f>
        <v>0</v>
      </c>
      <c r="FQ186" s="74">
        <f>IF(AND(ISNUMBER('Emissions (start here)'!CJ186),ISNUMBER(Dispersion!$AR$10)),'Emissions (start here)'!CJ186*2000*453.59/8760/3600*Dispersion!$AR$10,0)</f>
        <v>0</v>
      </c>
      <c r="FR186" s="74">
        <f>IF(AND(ISNUMBER('Emissions (start here)'!CJ186),ISNUMBER(Dispersion!$AR$11)),'Emissions (start here)'!CJ186*2000*453.59/8760/3600*Dispersion!$AR$11,0)</f>
        <v>0</v>
      </c>
      <c r="FS186" s="74">
        <f>IF(AND(ISNUMBER('Emissions (start here)'!CK186),ISNUMBER(Dispersion!$AS$8)),'Emissions (start here)'!CK186*453.59/3600*Dispersion!$AS$8,0)</f>
        <v>0</v>
      </c>
      <c r="FT186" s="74">
        <f>IF(AND(ISNUMBER('Emissions (start here)'!CK186),ISNUMBER(Dispersion!$AS$9)),'Emissions (start here)'!CK186*453.59/3600*Dispersion!$AS$9,0)</f>
        <v>0</v>
      </c>
      <c r="FU186" s="74">
        <f>IF(AND(ISNUMBER('Emissions (start here)'!CL186),ISNUMBER(Dispersion!$AS$10)),'Emissions (start here)'!CL186*2000*453.59/8760/3600*Dispersion!$AS$10,0)</f>
        <v>0</v>
      </c>
      <c r="FV186" s="74">
        <f>IF(AND(ISNUMBER('Emissions (start here)'!CL186),ISNUMBER(Dispersion!$AS$11)),'Emissions (start here)'!CL186*2000*453.59/8760/3600*Dispersion!$AS$11,0)</f>
        <v>0</v>
      </c>
      <c r="FW186" s="74">
        <f>IF(AND(ISNUMBER('Emissions (start here)'!CM186),ISNUMBER(Dispersion!$AT$8)),'Emissions (start here)'!CM186*453.59/3600*Dispersion!$AT$8,0)</f>
        <v>0</v>
      </c>
      <c r="FX186" s="74">
        <f>IF(AND(ISNUMBER('Emissions (start here)'!CM186),ISNUMBER(Dispersion!$AT$9)),'Emissions (start here)'!CM186*453.59/3600*Dispersion!$AT$9,0)</f>
        <v>0</v>
      </c>
      <c r="FY186" s="74">
        <f>IF(AND(ISNUMBER('Emissions (start here)'!CN186),ISNUMBER(Dispersion!$AT$10)),'Emissions (start here)'!CN186*2000*453.59/8760/3600*Dispersion!$AT$10,0)</f>
        <v>0</v>
      </c>
      <c r="FZ186" s="74">
        <f>IF(AND(ISNUMBER('Emissions (start here)'!CN186),ISNUMBER(Dispersion!$AT$11)),'Emissions (start here)'!CN186*2000*453.59/8760/3600*Dispersion!$AT$11,0)</f>
        <v>0</v>
      </c>
      <c r="GA186" s="74">
        <f>IF(AND(ISNUMBER('Emissions (start here)'!CO186),ISNUMBER(Dispersion!$AU$8)),'Emissions (start here)'!CO186*453.59/3600*Dispersion!$AU$8,0)</f>
        <v>0</v>
      </c>
      <c r="GB186" s="74">
        <f>IF(AND(ISNUMBER('Emissions (start here)'!CO186),ISNUMBER(Dispersion!$AU$9)),'Emissions (start here)'!CO186*453.59/3600*Dispersion!$AU$9,0)</f>
        <v>0</v>
      </c>
      <c r="GC186" s="74">
        <f>IF(AND(ISNUMBER('Emissions (start here)'!CP186),ISNUMBER(Dispersion!$AU$10)),'Emissions (start here)'!CP186*2000*453.59/8760/3600*Dispersion!$AU$10,0)</f>
        <v>0</v>
      </c>
      <c r="GD186" s="74">
        <f>IF(AND(ISNUMBER('Emissions (start here)'!CP186),ISNUMBER(Dispersion!$AU$11)),'Emissions (start here)'!CP186*2000*453.59/8760/3600*Dispersion!$AU$11,0)</f>
        <v>0</v>
      </c>
      <c r="GE186" s="74">
        <f>IF(AND(ISNUMBER('Emissions (start here)'!CQ186),ISNUMBER(Dispersion!$AV$8)),'Emissions (start here)'!CQ186*453.59/3600*Dispersion!$AV$8,0)</f>
        <v>0</v>
      </c>
      <c r="GF186" s="74">
        <f>IF(AND(ISNUMBER('Emissions (start here)'!CQ186),ISNUMBER(Dispersion!$AV$9)),'Emissions (start here)'!CQ186*453.59/3600*Dispersion!$AV$9,0)</f>
        <v>0</v>
      </c>
      <c r="GG186" s="74">
        <f>IF(AND(ISNUMBER('Emissions (start here)'!CR186),ISNUMBER(Dispersion!$AV$10)),'Emissions (start here)'!CR186*2000*453.59/8760/3600*Dispersion!$AV$10,0)</f>
        <v>0</v>
      </c>
      <c r="GH186" s="74">
        <f>IF(AND(ISNUMBER('Emissions (start here)'!CR186),ISNUMBER(Dispersion!$AV$11)),'Emissions (start here)'!CR186*2000*453.59/8760/3600*Dispersion!$AV$11,0)</f>
        <v>0</v>
      </c>
      <c r="GI186" s="74">
        <f>IF(AND(ISNUMBER('Emissions (start here)'!CS186),ISNUMBER(Dispersion!$AW$8)),'Emissions (start here)'!CS186*453.59/3600*Dispersion!$AW$8,0)</f>
        <v>0</v>
      </c>
      <c r="GJ186" s="74">
        <f>IF(AND(ISNUMBER('Emissions (start here)'!CS186),ISNUMBER(Dispersion!$AW$9)),'Emissions (start here)'!CS186*453.59/3600*Dispersion!$AW$9,0)</f>
        <v>0</v>
      </c>
      <c r="GK186" s="74">
        <f>IF(AND(ISNUMBER('Emissions (start here)'!CT186),ISNUMBER(Dispersion!$AW$10)),'Emissions (start here)'!CT186*2000*453.59/8760/3600*Dispersion!$AW$10,0)</f>
        <v>0</v>
      </c>
      <c r="GL186" s="74">
        <f>IF(AND(ISNUMBER('Emissions (start here)'!CT186),ISNUMBER(Dispersion!$AW$11)),'Emissions (start here)'!CT186*2000*453.59/8760/3600*Dispersion!$AW$11,0)</f>
        <v>0</v>
      </c>
      <c r="GM186" s="74">
        <f>IF(AND(ISNUMBER('Emissions (start here)'!CU186),ISNUMBER(Dispersion!$AX$8)),'Emissions (start here)'!CU186*453.59/3600*Dispersion!$AX$8,0)</f>
        <v>0</v>
      </c>
      <c r="GN186" s="74">
        <f>IF(AND(ISNUMBER('Emissions (start here)'!CU186),ISNUMBER(Dispersion!$AX$9)),'Emissions (start here)'!CU186*453.59/3600*Dispersion!$AX$9,0)</f>
        <v>0</v>
      </c>
      <c r="GO186" s="74">
        <f>IF(AND(ISNUMBER('Emissions (start here)'!CV186),ISNUMBER(Dispersion!$AX$10)),'Emissions (start here)'!CV186*2000*453.59/8760/3600*Dispersion!$AX$10,0)</f>
        <v>0</v>
      </c>
      <c r="GP186" s="74">
        <f>IF(AND(ISNUMBER('Emissions (start here)'!CV186),ISNUMBER(Dispersion!$AX$11)),'Emissions (start here)'!CV186*2000*453.59/8760/3600*Dispersion!$AX$11,0)</f>
        <v>0</v>
      </c>
      <c r="GQ186" s="74">
        <f>IF(AND(ISNUMBER('Emissions (start here)'!CW186),ISNUMBER(Dispersion!$AY$8)),'Emissions (start here)'!CW186*453.59/3600*Dispersion!$AY$8,0)</f>
        <v>0</v>
      </c>
      <c r="GR186" s="74">
        <f>IF(AND(ISNUMBER('Emissions (start here)'!CW186),ISNUMBER(Dispersion!$AY$9)),'Emissions (start here)'!CW186*453.59/3600*Dispersion!$AY$9,0)</f>
        <v>0</v>
      </c>
      <c r="GS186" s="74">
        <f>IF(AND(ISNUMBER('Emissions (start here)'!CX186),ISNUMBER(Dispersion!$AY$10)),'Emissions (start here)'!CX186*2000*453.59/8760/3600*Dispersion!$AY$10,0)</f>
        <v>0</v>
      </c>
      <c r="GT186" s="74">
        <f>IF(AND(ISNUMBER('Emissions (start here)'!CX186),ISNUMBER(Dispersion!$AY$11)),'Emissions (start here)'!CX186*2000*453.59/8760/3600*Dispersion!$AY$11,0)</f>
        <v>0</v>
      </c>
      <c r="GU186" s="74">
        <f>IF(AND(ISNUMBER('Emissions (start here)'!CY186),ISNUMBER(Dispersion!$AZ$8)),'Emissions (start here)'!CY186*453.59/3600*Dispersion!$AZ$8,0)</f>
        <v>0</v>
      </c>
      <c r="GV186" s="74">
        <f>IF(AND(ISNUMBER('Emissions (start here)'!CY186),ISNUMBER(Dispersion!$AZ$9)),'Emissions (start here)'!CY186*453.59/3600*Dispersion!$AZ$9,0)</f>
        <v>0</v>
      </c>
      <c r="GW186" s="74">
        <f>IF(AND(ISNUMBER('Emissions (start here)'!CZ186),ISNUMBER(Dispersion!$AZ$10)),'Emissions (start here)'!CZ186*2000*453.59/8760/3600*Dispersion!$AZ$10,0)</f>
        <v>0</v>
      </c>
      <c r="GX186" s="74">
        <f>IF(AND(ISNUMBER('Emissions (start here)'!CZ186),ISNUMBER(Dispersion!$AZ$11)),'Emissions (start here)'!CZ186*2000*453.59/8760/3600*Dispersion!$AZ$11,0)</f>
        <v>0</v>
      </c>
    </row>
    <row r="187" spans="1:206" x14ac:dyDescent="0.2">
      <c r="A187" s="51" t="str">
        <f>'Tox Values'!C187</f>
        <v>42397-64-8</v>
      </c>
      <c r="B187" s="94" t="str">
        <f>'Tox Values'!D187</f>
        <v>Dinitropyrene, 1,6- (BaP)</v>
      </c>
      <c r="C187" s="96">
        <f t="shared" si="9"/>
        <v>0</v>
      </c>
      <c r="D187" s="74">
        <f t="shared" si="10"/>
        <v>0</v>
      </c>
      <c r="E187" s="74">
        <f t="shared" si="11"/>
        <v>0</v>
      </c>
      <c r="F187" s="99">
        <f t="shared" si="12"/>
        <v>0</v>
      </c>
      <c r="G187" s="97">
        <f>IF(AND(ISNUMBER('Emissions (start here)'!E187),ISNUMBER(Dispersion!$C$8)),'Emissions (start here)'!E187*453.59/3600*Dispersion!$C$8,0)</f>
        <v>0</v>
      </c>
      <c r="H187" s="74">
        <f>IF(AND(ISNUMBER('Emissions (start here)'!E187),ISNUMBER(Dispersion!$C$9)),'Emissions (start here)'!E187*453.59/3600*Dispersion!$C$9,0)</f>
        <v>0</v>
      </c>
      <c r="I187" s="74">
        <f>IF(AND(ISNUMBER('Emissions (start here)'!F187),ISNUMBER(Dispersion!$C$10)),'Emissions (start here)'!F187*2000*453.59/8760/3600*Dispersion!$C$10,0)</f>
        <v>0</v>
      </c>
      <c r="J187" s="74">
        <f>IF(AND(ISNUMBER('Emissions (start here)'!F187),ISNUMBER(Dispersion!$C$11)),'Emissions (start here)'!F187*2000*453.59/8760/3600*Dispersion!$C$11,0)</f>
        <v>0</v>
      </c>
      <c r="K187" s="74">
        <f>IF(AND(ISNUMBER('Emissions (start here)'!G187),ISNUMBER(Dispersion!$D$8)),'Emissions (start here)'!G187*453.59/3600*Dispersion!$D$8,0)</f>
        <v>0</v>
      </c>
      <c r="L187" s="74">
        <f>IF(AND(ISNUMBER('Emissions (start here)'!G187),ISNUMBER(Dispersion!$D$9)),'Emissions (start here)'!G187*453.59/3600*Dispersion!$D$9,0)</f>
        <v>0</v>
      </c>
      <c r="M187" s="74">
        <f>IF(AND(ISNUMBER('Emissions (start here)'!H187),ISNUMBER(Dispersion!$D$10)),'Emissions (start here)'!H187*2000*453.59/8760/3600*Dispersion!$D$10,0)</f>
        <v>0</v>
      </c>
      <c r="N187" s="74">
        <f>IF(AND(ISNUMBER('Emissions (start here)'!H187),ISNUMBER(Dispersion!$D$11)),'Emissions (start here)'!H187*2000*453.59/8760/3600*Dispersion!$D$11,0)</f>
        <v>0</v>
      </c>
      <c r="O187" s="74">
        <f>IF(AND(ISNUMBER('Emissions (start here)'!I187),ISNUMBER(Dispersion!$E$8)),'Emissions (start here)'!I187*453.59/3600*Dispersion!$E$8,0)</f>
        <v>0</v>
      </c>
      <c r="P187" s="74">
        <f>IF(AND(ISNUMBER('Emissions (start here)'!I187),ISNUMBER(Dispersion!$E$9)),'Emissions (start here)'!I187*453.59/3600*Dispersion!$E$9,0)</f>
        <v>0</v>
      </c>
      <c r="Q187" s="74">
        <f>IF(AND(ISNUMBER('Emissions (start here)'!J187),ISNUMBER(Dispersion!$E$10)),'Emissions (start here)'!J187*2000*453.59/8760/3600*Dispersion!$E$10,0)</f>
        <v>0</v>
      </c>
      <c r="R187" s="74">
        <f>IF(AND(ISNUMBER('Emissions (start here)'!J187),ISNUMBER(Dispersion!$E$11)),'Emissions (start here)'!J187*2000*453.59/8760/3600*Dispersion!$E$11,0)</f>
        <v>0</v>
      </c>
      <c r="S187" s="74">
        <f>IF(AND(ISNUMBER('Emissions (start here)'!K187),ISNUMBER(Dispersion!$F$8)),'Emissions (start here)'!K187*453.59/3600*Dispersion!$F$8,0)</f>
        <v>0</v>
      </c>
      <c r="T187" s="74">
        <f>IF(AND(ISNUMBER('Emissions (start here)'!K187),ISNUMBER(Dispersion!$F$9)),'Emissions (start here)'!K187*453.59/3600*Dispersion!$F$9,0)</f>
        <v>0</v>
      </c>
      <c r="U187" s="74">
        <f>IF(AND(ISNUMBER('Emissions (start here)'!L187),ISNUMBER(Dispersion!$F$10)),'Emissions (start here)'!L187*2000*453.59/8760/3600*Dispersion!$F$10,0)</f>
        <v>0</v>
      </c>
      <c r="V187" s="74">
        <f>IF(AND(ISNUMBER('Emissions (start here)'!L187),ISNUMBER(Dispersion!$F$11)),'Emissions (start here)'!L187*2000*453.59/8760/3600*Dispersion!$F$11,0)</f>
        <v>0</v>
      </c>
      <c r="W187" s="74">
        <f>IF(AND(ISNUMBER('Emissions (start here)'!M187),ISNUMBER(Dispersion!$G$8)),'Emissions (start here)'!M187*453.59/3600*Dispersion!$G$8,0)</f>
        <v>0</v>
      </c>
      <c r="X187" s="74">
        <f>IF(AND(ISNUMBER('Emissions (start here)'!M187),ISNUMBER(Dispersion!$G$9)),'Emissions (start here)'!M187*453.59/3600*Dispersion!$G$9,0)</f>
        <v>0</v>
      </c>
      <c r="Y187" s="74">
        <f>IF(AND(ISNUMBER('Emissions (start here)'!N187),ISNUMBER(Dispersion!$G$10)),'Emissions (start here)'!N187*2000*453.59/8760/3600*Dispersion!$G$10,0)</f>
        <v>0</v>
      </c>
      <c r="Z187" s="74">
        <f>IF(AND(ISNUMBER('Emissions (start here)'!N187),ISNUMBER(Dispersion!$G$11)),'Emissions (start here)'!N187*2000*453.59/8760/3600*Dispersion!$G$11,0)</f>
        <v>0</v>
      </c>
      <c r="AA187" s="74">
        <f>IF(AND(ISNUMBER('Emissions (start here)'!O187),ISNUMBER(Dispersion!$H$8)),'Emissions (start here)'!O187*453.59/3600*Dispersion!$H$8,0)</f>
        <v>0</v>
      </c>
      <c r="AB187" s="74">
        <f>IF(AND(ISNUMBER('Emissions (start here)'!O187),ISNUMBER(Dispersion!$H$9)),'Emissions (start here)'!O187*453.59/3600*Dispersion!$H$9,0)</f>
        <v>0</v>
      </c>
      <c r="AC187" s="74">
        <f>IF(AND(ISNUMBER('Emissions (start here)'!P187),ISNUMBER(Dispersion!$H$10)),'Emissions (start here)'!P187*2000*453.59/8760/3600*Dispersion!$H$10,0)</f>
        <v>0</v>
      </c>
      <c r="AD187" s="74">
        <f>IF(AND(ISNUMBER('Emissions (start here)'!P187),ISNUMBER(Dispersion!$H$11)),'Emissions (start here)'!P187*2000*453.59/8760/3600*Dispersion!$H$11,0)</f>
        <v>0</v>
      </c>
      <c r="AE187" s="74">
        <f>IF(AND(ISNUMBER('Emissions (start here)'!Q187),ISNUMBER(Dispersion!$I$8)),'Emissions (start here)'!Q187*453.59/3600*Dispersion!$I$8,0)</f>
        <v>0</v>
      </c>
      <c r="AF187" s="74">
        <f>IF(AND(ISNUMBER('Emissions (start here)'!Q187),ISNUMBER(Dispersion!$I$9)),'Emissions (start here)'!Q187*453.59/3600*Dispersion!$I$9,0)</f>
        <v>0</v>
      </c>
      <c r="AG187" s="74">
        <f>IF(AND(ISNUMBER('Emissions (start here)'!R187),ISNUMBER(Dispersion!$I$10)),'Emissions (start here)'!R187*2000*453.59/8760/3600*Dispersion!$I$10,0)</f>
        <v>0</v>
      </c>
      <c r="AH187" s="74">
        <f>IF(AND(ISNUMBER('Emissions (start here)'!R187),ISNUMBER(Dispersion!$I$11)),'Emissions (start here)'!R187*2000*453.59/8760/3600*Dispersion!$I$11,0)</f>
        <v>0</v>
      </c>
      <c r="AI187" s="74">
        <f>IF(AND(ISNUMBER('Emissions (start here)'!S187),ISNUMBER(Dispersion!$J$8)),'Emissions (start here)'!S187*453.59/3600*Dispersion!$J$8,0)</f>
        <v>0</v>
      </c>
      <c r="AJ187" s="74">
        <f>IF(AND(ISNUMBER('Emissions (start here)'!S187),ISNUMBER(Dispersion!$J$9)),'Emissions (start here)'!S187*453.59/3600*Dispersion!$J$9,0)</f>
        <v>0</v>
      </c>
      <c r="AK187" s="74">
        <f>IF(AND(ISNUMBER('Emissions (start here)'!T187),ISNUMBER(Dispersion!$J$10)),'Emissions (start here)'!T187*2000*453.59/8760/3600*Dispersion!$J$10,0)</f>
        <v>0</v>
      </c>
      <c r="AL187" s="74">
        <f>IF(AND(ISNUMBER('Emissions (start here)'!T187),ISNUMBER(Dispersion!$J$11)),'Emissions (start here)'!T187*2000*453.59/8760/3600*Dispersion!$J$11,0)</f>
        <v>0</v>
      </c>
      <c r="AM187" s="74">
        <f>IF(AND(ISNUMBER('Emissions (start here)'!U187),ISNUMBER(Dispersion!$K$8)),'Emissions (start here)'!U187*453.59/3600*Dispersion!$K$8,0)</f>
        <v>0</v>
      </c>
      <c r="AN187" s="74">
        <f>IF(AND(ISNUMBER('Emissions (start here)'!U187),ISNUMBER(Dispersion!$K$9)),'Emissions (start here)'!U187*453.59/3600*Dispersion!$K$9,0)</f>
        <v>0</v>
      </c>
      <c r="AO187" s="74">
        <f>IF(AND(ISNUMBER('Emissions (start here)'!V187),ISNUMBER(Dispersion!$K$10)),'Emissions (start here)'!V187*2000*453.59/8760/3600*Dispersion!$K$10,0)</f>
        <v>0</v>
      </c>
      <c r="AP187" s="74">
        <f>IF(AND(ISNUMBER('Emissions (start here)'!V187),ISNUMBER(Dispersion!$K$11)),'Emissions (start here)'!V187*2000*453.59/8760/3600*Dispersion!$K$11,0)</f>
        <v>0</v>
      </c>
      <c r="AQ187" s="74">
        <f>IF(AND(ISNUMBER('Emissions (start here)'!W187),ISNUMBER(Dispersion!$L$8)),'Emissions (start here)'!W187*453.59/3600*Dispersion!$L$8,0)</f>
        <v>0</v>
      </c>
      <c r="AR187" s="74">
        <f>IF(AND(ISNUMBER('Emissions (start here)'!W187),ISNUMBER(Dispersion!$L$9)),'Emissions (start here)'!W187*453.59/3600*Dispersion!$L$9,0)</f>
        <v>0</v>
      </c>
      <c r="AS187" s="74">
        <f>IF(AND(ISNUMBER('Emissions (start here)'!X187),ISNUMBER(Dispersion!$L$10)),'Emissions (start here)'!X187*2000*453.59/8760/3600*Dispersion!$L$10,0)</f>
        <v>0</v>
      </c>
      <c r="AT187" s="74">
        <f>IF(AND(ISNUMBER('Emissions (start here)'!X187),ISNUMBER(Dispersion!$L$11)),'Emissions (start here)'!X187*2000*453.59/8760/3600*Dispersion!$L$11,0)</f>
        <v>0</v>
      </c>
      <c r="AU187" s="74">
        <f>IF(AND(ISNUMBER('Emissions (start here)'!Y187),ISNUMBER(Dispersion!$M$8)),'Emissions (start here)'!Y187*453.59/3600*Dispersion!$M$8,0)</f>
        <v>0</v>
      </c>
      <c r="AV187" s="74">
        <f>IF(AND(ISNUMBER('Emissions (start here)'!Y187),ISNUMBER(Dispersion!$M$9)),'Emissions (start here)'!Y187*453.59/3600*Dispersion!$M$9,0)</f>
        <v>0</v>
      </c>
      <c r="AW187" s="74">
        <f>IF(AND(ISNUMBER('Emissions (start here)'!Z187),ISNUMBER(Dispersion!$M$10)),'Emissions (start here)'!Z187*2000*453.59/8760/3600*Dispersion!$M$10,0)</f>
        <v>0</v>
      </c>
      <c r="AX187" s="74">
        <f>IF(AND(ISNUMBER('Emissions (start here)'!Z187),ISNUMBER(Dispersion!$M$11)),'Emissions (start here)'!Z187*2000*453.59/8760/3600*Dispersion!$M$11,0)</f>
        <v>0</v>
      </c>
      <c r="AY187" s="74">
        <f>IF(AND(ISNUMBER('Emissions (start here)'!AA187),ISNUMBER(Dispersion!$N$8)),'Emissions (start here)'!AA187*453.59/3600*Dispersion!$N$8,0)</f>
        <v>0</v>
      </c>
      <c r="AZ187" s="74">
        <f>IF(AND(ISNUMBER('Emissions (start here)'!AA187),ISNUMBER(Dispersion!$N$9)),'Emissions (start here)'!AA187*453.59/3600*Dispersion!$N$9,0)</f>
        <v>0</v>
      </c>
      <c r="BA187" s="74">
        <f>IF(AND(ISNUMBER('Emissions (start here)'!AB187),ISNUMBER(Dispersion!$N$10)),'Emissions (start here)'!AB187*2000*453.59/8760/3600*Dispersion!$N$10,0)</f>
        <v>0</v>
      </c>
      <c r="BB187" s="74">
        <f>IF(AND(ISNUMBER('Emissions (start here)'!AB187),ISNUMBER(Dispersion!$N$11)),'Emissions (start here)'!AB187*2000*453.59/8760/3600*Dispersion!$N$11,0)</f>
        <v>0</v>
      </c>
      <c r="BC187" s="74">
        <f>IF(AND(ISNUMBER('Emissions (start here)'!AC187),ISNUMBER(Dispersion!$O$8)),'Emissions (start here)'!AC187*453.59/3600*Dispersion!$O$8,0)</f>
        <v>0</v>
      </c>
      <c r="BD187" s="74">
        <f>IF(AND(ISNUMBER('Emissions (start here)'!AC187),ISNUMBER(Dispersion!$O$9)),'Emissions (start here)'!AC187*453.59/3600*Dispersion!$O$9,0)</f>
        <v>0</v>
      </c>
      <c r="BE187" s="74">
        <f>IF(AND(ISNUMBER('Emissions (start here)'!AD187),ISNUMBER(Dispersion!$O$10)),'Emissions (start here)'!AD187*2000*453.59/8760/3600*Dispersion!$O$10,0)</f>
        <v>0</v>
      </c>
      <c r="BF187" s="74">
        <f>IF(AND(ISNUMBER('Emissions (start here)'!AD187),ISNUMBER(Dispersion!$O$11)),'Emissions (start here)'!AD187*2000*453.59/8760/3600*Dispersion!$O$11,0)</f>
        <v>0</v>
      </c>
      <c r="BG187" s="74">
        <f>IF(AND(ISNUMBER('Emissions (start here)'!AE187),ISNUMBER(Dispersion!$P$8)),'Emissions (start here)'!AE187*453.59/3600*Dispersion!$P$8,0)</f>
        <v>0</v>
      </c>
      <c r="BH187" s="74">
        <f>IF(AND(ISNUMBER('Emissions (start here)'!AE187),ISNUMBER(Dispersion!$P$9)),'Emissions (start here)'!AE187*453.59/3600*Dispersion!$P$9,0)</f>
        <v>0</v>
      </c>
      <c r="BI187" s="74">
        <f>IF(AND(ISNUMBER('Emissions (start here)'!AF187),ISNUMBER(Dispersion!$P$10)),'Emissions (start here)'!AF187*2000*453.59/8760/3600*Dispersion!$P$10,0)</f>
        <v>0</v>
      </c>
      <c r="BJ187" s="74">
        <f>IF(AND(ISNUMBER('Emissions (start here)'!AF187),ISNUMBER(Dispersion!$P$11)),'Emissions (start here)'!AF187*2000*453.59/8760/3600*Dispersion!$P$11,0)</f>
        <v>0</v>
      </c>
      <c r="BK187" s="74">
        <f>IF(AND(ISNUMBER('Emissions (start here)'!AG187),ISNUMBER(Dispersion!$Q$8)),'Emissions (start here)'!AG187*453.59/3600*Dispersion!$Q$8,0)</f>
        <v>0</v>
      </c>
      <c r="BL187" s="74">
        <f>IF(AND(ISNUMBER('Emissions (start here)'!AG187),ISNUMBER(Dispersion!$Q$9)),'Emissions (start here)'!AG187*453.59/3600*Dispersion!$Q$9,0)</f>
        <v>0</v>
      </c>
      <c r="BM187" s="74">
        <f>IF(AND(ISNUMBER('Emissions (start here)'!AH187),ISNUMBER(Dispersion!$Q$10)),'Emissions (start here)'!AH187*2000*453.59/8760/3600*Dispersion!$Q$10,0)</f>
        <v>0</v>
      </c>
      <c r="BN187" s="74">
        <f>IF(AND(ISNUMBER('Emissions (start here)'!AH187),ISNUMBER(Dispersion!$Q$11)),'Emissions (start here)'!AH187*2000*453.59/8760/3600*Dispersion!$Q$11,0)</f>
        <v>0</v>
      </c>
      <c r="BO187" s="74">
        <f>IF(AND(ISNUMBER('Emissions (start here)'!AI187),ISNUMBER(Dispersion!$R$8)),'Emissions (start here)'!AI187*453.59/3600*Dispersion!$R$8,0)</f>
        <v>0</v>
      </c>
      <c r="BP187" s="74">
        <f>IF(AND(ISNUMBER('Emissions (start here)'!AI187),ISNUMBER(Dispersion!$R$9)),'Emissions (start here)'!AI187*453.59/3600*Dispersion!$R$9,0)</f>
        <v>0</v>
      </c>
      <c r="BQ187" s="74">
        <f>IF(AND(ISNUMBER('Emissions (start here)'!AJ187),ISNUMBER(Dispersion!$R$10)),'Emissions (start here)'!AJ187*2000*453.59/8760/3600*Dispersion!$R$10,0)</f>
        <v>0</v>
      </c>
      <c r="BR187" s="74">
        <f>IF(AND(ISNUMBER('Emissions (start here)'!AJ187),ISNUMBER(Dispersion!$R$11)),'Emissions (start here)'!AJ187*2000*453.59/8760/3600*Dispersion!$R$11,0)</f>
        <v>0</v>
      </c>
      <c r="BS187" s="74">
        <f>IF(AND(ISNUMBER('Emissions (start here)'!AK187),ISNUMBER(Dispersion!$S$8)),'Emissions (start here)'!AK187*453.59/3600*Dispersion!$S$8,0)</f>
        <v>0</v>
      </c>
      <c r="BT187" s="74">
        <f>IF(AND(ISNUMBER('Emissions (start here)'!AK187),ISNUMBER(Dispersion!$S$9)),'Emissions (start here)'!AK187*453.59/3600*Dispersion!$S$9,0)</f>
        <v>0</v>
      </c>
      <c r="BU187" s="74">
        <f>IF(AND(ISNUMBER('Emissions (start here)'!AL187),ISNUMBER(Dispersion!$S$10)),'Emissions (start here)'!AL187*2000*453.59/8760/3600*Dispersion!$S$10,0)</f>
        <v>0</v>
      </c>
      <c r="BV187" s="74">
        <f>IF(AND(ISNUMBER('Emissions (start here)'!AL187),ISNUMBER(Dispersion!$S$11)),'Emissions (start here)'!AL187*2000*453.59/8760/3600*Dispersion!$S$11,0)</f>
        <v>0</v>
      </c>
      <c r="BW187" s="74">
        <f>IF(AND(ISNUMBER('Emissions (start here)'!AM187),ISNUMBER(Dispersion!$T$8)),'Emissions (start here)'!AM187*453.59/3600*Dispersion!$T$8,0)</f>
        <v>0</v>
      </c>
      <c r="BX187" s="74">
        <f>IF(AND(ISNUMBER('Emissions (start here)'!AM187),ISNUMBER(Dispersion!$T$9)),'Emissions (start here)'!AM187*453.59/3600*Dispersion!$T$9,0)</f>
        <v>0</v>
      </c>
      <c r="BY187" s="74">
        <f>IF(AND(ISNUMBER('Emissions (start here)'!AN187),ISNUMBER(Dispersion!$T$10)),'Emissions (start here)'!AN187*2000*453.59/8760/3600*Dispersion!$T$10,0)</f>
        <v>0</v>
      </c>
      <c r="BZ187" s="74">
        <f>IF(AND(ISNUMBER('Emissions (start here)'!AN187),ISNUMBER(Dispersion!$T$11)),'Emissions (start here)'!AN187*2000*453.59/8760/3600*Dispersion!$T$11,0)</f>
        <v>0</v>
      </c>
      <c r="CA187" s="74">
        <f>IF(AND(ISNUMBER('Emissions (start here)'!AO187),ISNUMBER(Dispersion!$U$8)),'Emissions (start here)'!AO187*453.59/3600*Dispersion!$U$8,0)</f>
        <v>0</v>
      </c>
      <c r="CB187" s="74">
        <f>IF(AND(ISNUMBER('Emissions (start here)'!AO187),ISNUMBER(Dispersion!$U$9)),'Emissions (start here)'!AO187*453.59/3600*Dispersion!$U$9,0)</f>
        <v>0</v>
      </c>
      <c r="CC187" s="74">
        <f>IF(AND(ISNUMBER('Emissions (start here)'!AP187),ISNUMBER(Dispersion!$U$10)),'Emissions (start here)'!AP187*2000*453.59/8760/3600*Dispersion!$U$10,0)</f>
        <v>0</v>
      </c>
      <c r="CD187" s="74">
        <f>IF(AND(ISNUMBER('Emissions (start here)'!AP187),ISNUMBER(Dispersion!$U$11)),'Emissions (start here)'!AP187*2000*453.59/8760/3600*Dispersion!$U$11,0)</f>
        <v>0</v>
      </c>
      <c r="CE187" s="74">
        <f>IF(AND(ISNUMBER('Emissions (start here)'!AQ187),ISNUMBER(Dispersion!$V$8)),'Emissions (start here)'!AQ187*453.59/3600*Dispersion!$V$8,0)</f>
        <v>0</v>
      </c>
      <c r="CF187" s="74">
        <f>IF(AND(ISNUMBER('Emissions (start here)'!AQ187),ISNUMBER(Dispersion!$V$9)),'Emissions (start here)'!AQ187*453.59/3600*Dispersion!$V$9,0)</f>
        <v>0</v>
      </c>
      <c r="CG187" s="74">
        <f>IF(AND(ISNUMBER('Emissions (start here)'!AR187),ISNUMBER(Dispersion!$V$10)),'Emissions (start here)'!AR187*2000*453.59/8760/3600*Dispersion!$V$10,0)</f>
        <v>0</v>
      </c>
      <c r="CH187" s="74">
        <f>IF(AND(ISNUMBER('Emissions (start here)'!AR187),ISNUMBER(Dispersion!$V$11)),'Emissions (start here)'!AR187*2000*453.59/8760/3600*Dispersion!$V$11,0)</f>
        <v>0</v>
      </c>
      <c r="CI187" s="74">
        <f>IF(AND(ISNUMBER('Emissions (start here)'!AS187),ISNUMBER(Dispersion!$W$8)),'Emissions (start here)'!AS187*453.59/3600*Dispersion!$W$8,0)</f>
        <v>0</v>
      </c>
      <c r="CJ187" s="74">
        <f>IF(AND(ISNUMBER('Emissions (start here)'!AS187),ISNUMBER(Dispersion!$W$9)),'Emissions (start here)'!AS187*453.59/3600*Dispersion!$W$9,0)</f>
        <v>0</v>
      </c>
      <c r="CK187" s="74">
        <f>IF(AND(ISNUMBER('Emissions (start here)'!AT187),ISNUMBER(Dispersion!$W$10)),'Emissions (start here)'!AT187*2000*453.59/8760/3600*Dispersion!$W$10,0)</f>
        <v>0</v>
      </c>
      <c r="CL187" s="74">
        <f>IF(AND(ISNUMBER('Emissions (start here)'!AT187),ISNUMBER(Dispersion!$W$11)),'Emissions (start here)'!AT187*2000*453.59/8760/3600*Dispersion!$W$11,0)</f>
        <v>0</v>
      </c>
      <c r="CM187" s="74">
        <f>IF(AND(ISNUMBER('Emissions (start here)'!AU187),ISNUMBER(Dispersion!$X$8)),'Emissions (start here)'!AU187*453.59/3600*Dispersion!$X$8,0)</f>
        <v>0</v>
      </c>
      <c r="CN187" s="74">
        <f>IF(AND(ISNUMBER('Emissions (start here)'!AU187),ISNUMBER(Dispersion!$X$9)),'Emissions (start here)'!AU187*453.59/3600*Dispersion!$X$9,0)</f>
        <v>0</v>
      </c>
      <c r="CO187" s="74">
        <f>IF(AND(ISNUMBER('Emissions (start here)'!AV187),ISNUMBER(Dispersion!$X$10)),'Emissions (start here)'!AV187*2000*453.59/8760/3600*Dispersion!$X$10,0)</f>
        <v>0</v>
      </c>
      <c r="CP187" s="74">
        <f>IF(AND(ISNUMBER('Emissions (start here)'!AV187),ISNUMBER(Dispersion!$X$11)),'Emissions (start here)'!AV187*2000*453.59/8760/3600*Dispersion!$X$11,0)</f>
        <v>0</v>
      </c>
      <c r="CQ187" s="74">
        <f>IF(AND(ISNUMBER('Emissions (start here)'!AW187),ISNUMBER(Dispersion!$Y$8)),'Emissions (start here)'!AW187*453.59/3600*Dispersion!$Y$8,0)</f>
        <v>0</v>
      </c>
      <c r="CR187" s="74">
        <f>IF(AND(ISNUMBER('Emissions (start here)'!AW187),ISNUMBER(Dispersion!$Y$9)),'Emissions (start here)'!AW187*453.59/3600*Dispersion!$Y$9,0)</f>
        <v>0</v>
      </c>
      <c r="CS187" s="74">
        <f>IF(AND(ISNUMBER('Emissions (start here)'!AX187),ISNUMBER(Dispersion!$Y$10)),'Emissions (start here)'!AX187*2000*453.59/8760/3600*Dispersion!$Y$10,0)</f>
        <v>0</v>
      </c>
      <c r="CT187" s="74">
        <f>IF(AND(ISNUMBER('Emissions (start here)'!AX187),ISNUMBER(Dispersion!$Y$11)),'Emissions (start here)'!AX187*2000*453.59/8760/3600*Dispersion!$Y$11,0)</f>
        <v>0</v>
      </c>
      <c r="CU187" s="74">
        <f>IF(AND(ISNUMBER('Emissions (start here)'!AY187),ISNUMBER(Dispersion!$Z$8)),'Emissions (start here)'!AY187*453.59/3600*Dispersion!$Z$8,0)</f>
        <v>0</v>
      </c>
      <c r="CV187" s="74">
        <f>IF(AND(ISNUMBER('Emissions (start here)'!AY187),ISNUMBER(Dispersion!$Z$9)),'Emissions (start here)'!AY187*453.59/3600*Dispersion!$Z$9,0)</f>
        <v>0</v>
      </c>
      <c r="CW187" s="74">
        <f>IF(AND(ISNUMBER('Emissions (start here)'!AZ187),ISNUMBER(Dispersion!$Z$10)),'Emissions (start here)'!AZ187*2000*453.59/8760/3600*Dispersion!$Z$10,0)</f>
        <v>0</v>
      </c>
      <c r="CX187" s="74">
        <f>IF(AND(ISNUMBER('Emissions (start here)'!AZ187),ISNUMBER(Dispersion!$Z$11)),'Emissions (start here)'!AZ187*2000*453.59/8760/3600*Dispersion!$Z$11,0)</f>
        <v>0</v>
      </c>
      <c r="CY187" s="74">
        <f>IF(AND(ISNUMBER('Emissions (start here)'!BA187),ISNUMBER(Dispersion!$AA$8)),'Emissions (start here)'!BA187*453.59/3600*Dispersion!$AA$8,0)</f>
        <v>0</v>
      </c>
      <c r="CZ187" s="74">
        <f>IF(AND(ISNUMBER('Emissions (start here)'!BA187),ISNUMBER(Dispersion!$AA$9)),'Emissions (start here)'!BA187*453.59/3600*Dispersion!$AA$9,0)</f>
        <v>0</v>
      </c>
      <c r="DA187" s="74">
        <f>IF(AND(ISNUMBER('Emissions (start here)'!BB187),ISNUMBER(Dispersion!$AA$10)),'Emissions (start here)'!BB187*2000*453.59/8760/3600*Dispersion!$AA$10,0)</f>
        <v>0</v>
      </c>
      <c r="DB187" s="74">
        <f>IF(AND(ISNUMBER('Emissions (start here)'!BB187),ISNUMBER(Dispersion!$AA$11)),'Emissions (start here)'!BB187*2000*453.59/8760/3600*Dispersion!$AA$11,0)</f>
        <v>0</v>
      </c>
      <c r="DC187" s="74">
        <f>IF(AND(ISNUMBER('Emissions (start here)'!BC187),ISNUMBER(Dispersion!$AB$8)),'Emissions (start here)'!BC187*453.59/3600*Dispersion!$AB$8,0)</f>
        <v>0</v>
      </c>
      <c r="DD187" s="74">
        <f>IF(AND(ISNUMBER('Emissions (start here)'!BC187),ISNUMBER(Dispersion!$AB$9)),'Emissions (start here)'!BC187*453.59/3600*Dispersion!$AB$9,0)</f>
        <v>0</v>
      </c>
      <c r="DE187" s="74">
        <f>IF(AND(ISNUMBER('Emissions (start here)'!BD187),ISNUMBER(Dispersion!$AB$10)),'Emissions (start here)'!BD187*2000*453.59/8760/3600*Dispersion!$AB$10,0)</f>
        <v>0</v>
      </c>
      <c r="DF187" s="74">
        <f>IF(AND(ISNUMBER('Emissions (start here)'!BD187),ISNUMBER(Dispersion!$AB$11)),'Emissions (start here)'!BD187*2000*453.59/8760/3600*Dispersion!$AB$11,0)</f>
        <v>0</v>
      </c>
      <c r="DG187" s="74">
        <f>IF(AND(ISNUMBER('Emissions (start here)'!BE187),ISNUMBER(Dispersion!$AC$8)),'Emissions (start here)'!BE187*453.59/3600*Dispersion!$AC$8,0)</f>
        <v>0</v>
      </c>
      <c r="DH187" s="74">
        <f>IF(AND(ISNUMBER('Emissions (start here)'!BE187),ISNUMBER(Dispersion!$AC$9)),'Emissions (start here)'!BE187*453.59/3600*Dispersion!$AC$9,0)</f>
        <v>0</v>
      </c>
      <c r="DI187" s="74">
        <f>IF(AND(ISNUMBER('Emissions (start here)'!BF187),ISNUMBER(Dispersion!$AC$10)),'Emissions (start here)'!BF187*2000*453.59/8760/3600*Dispersion!$AC$10,0)</f>
        <v>0</v>
      </c>
      <c r="DJ187" s="74">
        <f>IF(AND(ISNUMBER('Emissions (start here)'!BF187),ISNUMBER(Dispersion!$AC$11)),'Emissions (start here)'!BF187*2000*453.59/8760/3600*Dispersion!$AC$11,0)</f>
        <v>0</v>
      </c>
      <c r="DK187" s="74">
        <f>IF(AND(ISNUMBER('Emissions (start here)'!BG187),ISNUMBER(Dispersion!$AD$8)),'Emissions (start here)'!BG187*453.59/3600*Dispersion!$AD$8,0)</f>
        <v>0</v>
      </c>
      <c r="DL187" s="74">
        <f>IF(AND(ISNUMBER('Emissions (start here)'!BG187),ISNUMBER(Dispersion!$AD$9)),'Emissions (start here)'!BG187*453.59/3600*Dispersion!$AD$9,0)</f>
        <v>0</v>
      </c>
      <c r="DM187" s="74">
        <f>IF(AND(ISNUMBER('Emissions (start here)'!BH187),ISNUMBER(Dispersion!$AD$10)),'Emissions (start here)'!BH187*2000*453.59/8760/3600*Dispersion!$AD$10,0)</f>
        <v>0</v>
      </c>
      <c r="DN187" s="74">
        <f>IF(AND(ISNUMBER('Emissions (start here)'!BH187),ISNUMBER(Dispersion!$AD$11)),'Emissions (start here)'!BH187*2000*453.59/8760/3600*Dispersion!$AD$11,0)</f>
        <v>0</v>
      </c>
      <c r="DO187" s="74">
        <f>IF(AND(ISNUMBER('Emissions (start here)'!BI187),ISNUMBER(Dispersion!$AE$8)),'Emissions (start here)'!BI187*453.59/3600*Dispersion!$AE$8,0)</f>
        <v>0</v>
      </c>
      <c r="DP187" s="74">
        <f>IF(AND(ISNUMBER('Emissions (start here)'!BI187),ISNUMBER(Dispersion!$AE$9)),'Emissions (start here)'!BI187*453.59/3600*Dispersion!$AE$9,0)</f>
        <v>0</v>
      </c>
      <c r="DQ187" s="74">
        <f>IF(AND(ISNUMBER('Emissions (start here)'!BJ187),ISNUMBER(Dispersion!$AE$10)),'Emissions (start here)'!BJ187*2000*453.59/8760/3600*Dispersion!$AE$10,0)</f>
        <v>0</v>
      </c>
      <c r="DR187" s="74">
        <f>IF(AND(ISNUMBER('Emissions (start here)'!BJ187),ISNUMBER(Dispersion!$AE$11)),'Emissions (start here)'!BJ187*2000*453.59/8760/3600*Dispersion!$AE$11,0)</f>
        <v>0</v>
      </c>
      <c r="DS187" s="74">
        <f>IF(AND(ISNUMBER('Emissions (start here)'!BK187),ISNUMBER(Dispersion!$AF$8)),'Emissions (start here)'!BK187*453.59/3600*Dispersion!$AF$8,0)</f>
        <v>0</v>
      </c>
      <c r="DT187" s="74">
        <f>IF(AND(ISNUMBER('Emissions (start here)'!BK187),ISNUMBER(Dispersion!$AF$9)),'Emissions (start here)'!BK187*453.59/3600*Dispersion!$AF$9,0)</f>
        <v>0</v>
      </c>
      <c r="DU187" s="74">
        <f>IF(AND(ISNUMBER('Emissions (start here)'!BL187),ISNUMBER(Dispersion!$AF$10)),'Emissions (start here)'!BL187*2000*453.59/8760/3600*Dispersion!$AF$10,0)</f>
        <v>0</v>
      </c>
      <c r="DV187" s="74">
        <f>IF(AND(ISNUMBER('Emissions (start here)'!BL187),ISNUMBER(Dispersion!$AF$11)),'Emissions (start here)'!BL187*2000*453.59/8760/3600*Dispersion!$AF$11,0)</f>
        <v>0</v>
      </c>
      <c r="DW187" s="74">
        <f>IF(AND(ISNUMBER('Emissions (start here)'!BM187),ISNUMBER(Dispersion!$AG$8)),'Emissions (start here)'!BM187*453.59/3600*Dispersion!$AG$8,0)</f>
        <v>0</v>
      </c>
      <c r="DX187" s="74">
        <f>IF(AND(ISNUMBER('Emissions (start here)'!BM187),ISNUMBER(Dispersion!$AG$9)),'Emissions (start here)'!BM187*453.59/3600*Dispersion!$AG$9,0)</f>
        <v>0</v>
      </c>
      <c r="DY187" s="74">
        <f>IF(AND(ISNUMBER('Emissions (start here)'!BN187),ISNUMBER(Dispersion!$AG$10)),'Emissions (start here)'!BN187*2000*453.59/8760/3600*Dispersion!$AG$10,0)</f>
        <v>0</v>
      </c>
      <c r="DZ187" s="74">
        <f>IF(AND(ISNUMBER('Emissions (start here)'!BN187),ISNUMBER(Dispersion!$AG$11)),'Emissions (start here)'!BN187*2000*453.59/8760/3600*Dispersion!$AG$11,0)</f>
        <v>0</v>
      </c>
      <c r="EA187" s="74">
        <f>IF(AND(ISNUMBER('Emissions (start here)'!BO187),ISNUMBER(Dispersion!$AH$8)),'Emissions (start here)'!BO187*453.59/3600*Dispersion!$AH$8,0)</f>
        <v>0</v>
      </c>
      <c r="EB187" s="74">
        <f>IF(AND(ISNUMBER('Emissions (start here)'!BO187),ISNUMBER(Dispersion!$AH$9)),'Emissions (start here)'!BO187*453.59/3600*Dispersion!$AH$9,0)</f>
        <v>0</v>
      </c>
      <c r="EC187" s="74">
        <f>IF(AND(ISNUMBER('Emissions (start here)'!BP187),ISNUMBER(Dispersion!$AH$10)),'Emissions (start here)'!BP187*2000*453.59/8760/3600*Dispersion!$AH$10,0)</f>
        <v>0</v>
      </c>
      <c r="ED187" s="74">
        <f>IF(AND(ISNUMBER('Emissions (start here)'!BP187),ISNUMBER(Dispersion!$AH$11)),'Emissions (start here)'!BP187*2000*453.59/8760/3600*Dispersion!$AH$11,0)</f>
        <v>0</v>
      </c>
      <c r="EE187" s="74">
        <f>IF(AND(ISNUMBER('Emissions (start here)'!BQ187),ISNUMBER(Dispersion!$AI$8)),'Emissions (start here)'!BQ187*453.59/3600*Dispersion!$AI$8,0)</f>
        <v>0</v>
      </c>
      <c r="EF187" s="74">
        <f>IF(AND(ISNUMBER('Emissions (start here)'!BQ187),ISNUMBER(Dispersion!$AI$9)),'Emissions (start here)'!BQ187*453.59/3600*Dispersion!$AI$9,0)</f>
        <v>0</v>
      </c>
      <c r="EG187" s="74">
        <f>IF(AND(ISNUMBER('Emissions (start here)'!BR187),ISNUMBER(Dispersion!$AI$10)),'Emissions (start here)'!BR187*2000*453.59/8760/3600*Dispersion!$AI$10,0)</f>
        <v>0</v>
      </c>
      <c r="EH187" s="74">
        <f>IF(AND(ISNUMBER('Emissions (start here)'!BR187),ISNUMBER(Dispersion!$AI$11)),'Emissions (start here)'!BR187*2000*453.59/8760/3600*Dispersion!$AI$11,0)</f>
        <v>0</v>
      </c>
      <c r="EI187" s="74">
        <f>IF(AND(ISNUMBER('Emissions (start here)'!BS187),ISNUMBER(Dispersion!$AJ$8)),'Emissions (start here)'!BS187*453.59/3600*Dispersion!$AJ$8,0)</f>
        <v>0</v>
      </c>
      <c r="EJ187" s="74">
        <f>IF(AND(ISNUMBER('Emissions (start here)'!BS187),ISNUMBER(Dispersion!$AJ$9)),'Emissions (start here)'!BS187*453.59/3600*Dispersion!$AJ$9,0)</f>
        <v>0</v>
      </c>
      <c r="EK187" s="74">
        <f>IF(AND(ISNUMBER('Emissions (start here)'!BT187),ISNUMBER(Dispersion!$AJ$10)),'Emissions (start here)'!BT187*2000*453.59/8760/3600*Dispersion!$AJ$10,0)</f>
        <v>0</v>
      </c>
      <c r="EL187" s="74">
        <f>IF(AND(ISNUMBER('Emissions (start here)'!BT187),ISNUMBER(Dispersion!$AJ$11)),'Emissions (start here)'!BT187*2000*453.59/8760/3600*Dispersion!$AJ$11,0)</f>
        <v>0</v>
      </c>
      <c r="EM187" s="74">
        <f>IF(AND(ISNUMBER('Emissions (start here)'!BU187),ISNUMBER(Dispersion!$AK$8)),'Emissions (start here)'!BU187*453.59/3600*Dispersion!$AK$8,0)</f>
        <v>0</v>
      </c>
      <c r="EN187" s="74">
        <f>IF(AND(ISNUMBER('Emissions (start here)'!BU187),ISNUMBER(Dispersion!$AK$9)),'Emissions (start here)'!BU187*453.59/3600*Dispersion!$AK$9,0)</f>
        <v>0</v>
      </c>
      <c r="EO187" s="74">
        <f>IF(AND(ISNUMBER('Emissions (start here)'!BV187),ISNUMBER(Dispersion!$AK$10)),'Emissions (start here)'!BV187*2000*453.59/8760/3600*Dispersion!$AK$10,0)</f>
        <v>0</v>
      </c>
      <c r="EP187" s="74">
        <f>IF(AND(ISNUMBER('Emissions (start here)'!BV187),ISNUMBER(Dispersion!$AK$11)),'Emissions (start here)'!BV187*2000*453.59/8760/3600*Dispersion!$AK$11,0)</f>
        <v>0</v>
      </c>
      <c r="EQ187" s="74">
        <f>IF(AND(ISNUMBER('Emissions (start here)'!BW187),ISNUMBER(Dispersion!$AL$8)),'Emissions (start here)'!BW187*453.59/3600*Dispersion!$AL$8,0)</f>
        <v>0</v>
      </c>
      <c r="ER187" s="74">
        <f>IF(AND(ISNUMBER('Emissions (start here)'!BW187),ISNUMBER(Dispersion!$AL$9)),'Emissions (start here)'!BW187*453.59/3600*Dispersion!$AL$9,0)</f>
        <v>0</v>
      </c>
      <c r="ES187" s="74">
        <f>IF(AND(ISNUMBER('Emissions (start here)'!BX187),ISNUMBER(Dispersion!$AL$10)),'Emissions (start here)'!BX187*2000*453.59/8760/3600*Dispersion!$AL$10,0)</f>
        <v>0</v>
      </c>
      <c r="ET187" s="74">
        <f>IF(AND(ISNUMBER('Emissions (start here)'!BX187),ISNUMBER(Dispersion!$AL$11)),'Emissions (start here)'!BX187*2000*453.59/8760/3600*Dispersion!$AL$11,0)</f>
        <v>0</v>
      </c>
      <c r="EU187" s="74">
        <f>IF(AND(ISNUMBER('Emissions (start here)'!BY187),ISNUMBER(Dispersion!$AM$8)),'Emissions (start here)'!BY187*453.59/3600*Dispersion!$AM$8,0)</f>
        <v>0</v>
      </c>
      <c r="EV187" s="74">
        <f>IF(AND(ISNUMBER('Emissions (start here)'!BY187),ISNUMBER(Dispersion!$AM$9)),'Emissions (start here)'!BY187*453.59/3600*Dispersion!$AM$9,0)</f>
        <v>0</v>
      </c>
      <c r="EW187" s="74">
        <f>IF(AND(ISNUMBER('Emissions (start here)'!BZ187),ISNUMBER(Dispersion!$AM$10)),'Emissions (start here)'!BZ187*2000*453.59/8760/3600*Dispersion!$AM$10,0)</f>
        <v>0</v>
      </c>
      <c r="EX187" s="74">
        <f>IF(AND(ISNUMBER('Emissions (start here)'!BZ187),ISNUMBER(Dispersion!$AM$11)),'Emissions (start here)'!BZ187*2000*453.59/8760/3600*Dispersion!$AM$11,0)</f>
        <v>0</v>
      </c>
      <c r="EY187" s="74">
        <f>IF(AND(ISNUMBER('Emissions (start here)'!CA187),ISNUMBER(Dispersion!$AN$8)),'Emissions (start here)'!CA187*453.59/3600*Dispersion!$AN$8,0)</f>
        <v>0</v>
      </c>
      <c r="EZ187" s="74">
        <f>IF(AND(ISNUMBER('Emissions (start here)'!CA187),ISNUMBER(Dispersion!$AN$9)),'Emissions (start here)'!CA187*453.59/3600*Dispersion!$AN$9,0)</f>
        <v>0</v>
      </c>
      <c r="FA187" s="74">
        <f>IF(AND(ISNUMBER('Emissions (start here)'!CB187),ISNUMBER(Dispersion!$AN$10)),'Emissions (start here)'!CB187*2000*453.59/8760/3600*Dispersion!$AN$10,0)</f>
        <v>0</v>
      </c>
      <c r="FB187" s="74">
        <f>IF(AND(ISNUMBER('Emissions (start here)'!CB187),ISNUMBER(Dispersion!$AN$11)),'Emissions (start here)'!CB187*2000*453.59/8760/3600*Dispersion!$AN$11,0)</f>
        <v>0</v>
      </c>
      <c r="FC187" s="74">
        <f>IF(AND(ISNUMBER('Emissions (start here)'!CC187),ISNUMBER(Dispersion!$AO$8)),'Emissions (start here)'!CC187*453.59/3600*Dispersion!$AO$8,0)</f>
        <v>0</v>
      </c>
      <c r="FD187" s="74">
        <f>IF(AND(ISNUMBER('Emissions (start here)'!CC187),ISNUMBER(Dispersion!$AO$9)),'Emissions (start here)'!CC187*453.59/3600*Dispersion!$AO$9,0)</f>
        <v>0</v>
      </c>
      <c r="FE187" s="74">
        <f>IF(AND(ISNUMBER('Emissions (start here)'!CD187),ISNUMBER(Dispersion!$AO$10)),'Emissions (start here)'!CD187*2000*453.59/8760/3600*Dispersion!$AO$10,0)</f>
        <v>0</v>
      </c>
      <c r="FF187" s="74">
        <f>IF(AND(ISNUMBER('Emissions (start here)'!CD187),ISNUMBER(Dispersion!$AO$11)),'Emissions (start here)'!CD187*2000*453.59/8760/3600*Dispersion!$AO$11,0)</f>
        <v>0</v>
      </c>
      <c r="FG187" s="74">
        <f>IF(AND(ISNUMBER('Emissions (start here)'!CE187),ISNUMBER(Dispersion!$AP$8)),'Emissions (start here)'!CE187*453.59/3600*Dispersion!$AP$8,0)</f>
        <v>0</v>
      </c>
      <c r="FH187" s="74">
        <f>IF(AND(ISNUMBER('Emissions (start here)'!CE187),ISNUMBER(Dispersion!$AP$9)),'Emissions (start here)'!CE187*453.59/3600*Dispersion!$AP$9,0)</f>
        <v>0</v>
      </c>
      <c r="FI187" s="74">
        <f>IF(AND(ISNUMBER('Emissions (start here)'!CF187),ISNUMBER(Dispersion!$AP$10)),'Emissions (start here)'!CF187*2000*453.59/8760/3600*Dispersion!$AP$10,0)</f>
        <v>0</v>
      </c>
      <c r="FJ187" s="74">
        <f>IF(AND(ISNUMBER('Emissions (start here)'!CF187),ISNUMBER(Dispersion!$AP$11)),'Emissions (start here)'!CF187*2000*453.59/8760/3600*Dispersion!$AP$11,0)</f>
        <v>0</v>
      </c>
      <c r="FK187" s="74">
        <f>IF(AND(ISNUMBER('Emissions (start here)'!CG187),ISNUMBER(Dispersion!$AQ$8)),'Emissions (start here)'!CG187*453.59/3600*Dispersion!$AQ$8,0)</f>
        <v>0</v>
      </c>
      <c r="FL187" s="74">
        <f>IF(AND(ISNUMBER('Emissions (start here)'!CG187),ISNUMBER(Dispersion!$AQ$9)),'Emissions (start here)'!CG187*453.59/3600*Dispersion!$AQ$9,0)</f>
        <v>0</v>
      </c>
      <c r="FM187" s="74">
        <f>IF(AND(ISNUMBER('Emissions (start here)'!CH187),ISNUMBER(Dispersion!$AQ$10)),'Emissions (start here)'!CH187*2000*453.59/8760/3600*Dispersion!$AQ$10,0)</f>
        <v>0</v>
      </c>
      <c r="FN187" s="74">
        <f>IF(AND(ISNUMBER('Emissions (start here)'!CH187),ISNUMBER(Dispersion!$AQ$11)),'Emissions (start here)'!CH187*2000*453.59/8760/3600*Dispersion!$AQ$11,0)</f>
        <v>0</v>
      </c>
      <c r="FO187" s="74">
        <f>IF(AND(ISNUMBER('Emissions (start here)'!CI187),ISNUMBER(Dispersion!$AR$8)),'Emissions (start here)'!CI187*453.59/3600*Dispersion!$AR$8,0)</f>
        <v>0</v>
      </c>
      <c r="FP187" s="74">
        <f>IF(AND(ISNUMBER('Emissions (start here)'!CI187),ISNUMBER(Dispersion!$AR$9)),'Emissions (start here)'!CI187*453.59/3600*Dispersion!$AR$9,0)</f>
        <v>0</v>
      </c>
      <c r="FQ187" s="74">
        <f>IF(AND(ISNUMBER('Emissions (start here)'!CJ187),ISNUMBER(Dispersion!$AR$10)),'Emissions (start here)'!CJ187*2000*453.59/8760/3600*Dispersion!$AR$10,0)</f>
        <v>0</v>
      </c>
      <c r="FR187" s="74">
        <f>IF(AND(ISNUMBER('Emissions (start here)'!CJ187),ISNUMBER(Dispersion!$AR$11)),'Emissions (start here)'!CJ187*2000*453.59/8760/3600*Dispersion!$AR$11,0)</f>
        <v>0</v>
      </c>
      <c r="FS187" s="74">
        <f>IF(AND(ISNUMBER('Emissions (start here)'!CK187),ISNUMBER(Dispersion!$AS$8)),'Emissions (start here)'!CK187*453.59/3600*Dispersion!$AS$8,0)</f>
        <v>0</v>
      </c>
      <c r="FT187" s="74">
        <f>IF(AND(ISNUMBER('Emissions (start here)'!CK187),ISNUMBER(Dispersion!$AS$9)),'Emissions (start here)'!CK187*453.59/3600*Dispersion!$AS$9,0)</f>
        <v>0</v>
      </c>
      <c r="FU187" s="74">
        <f>IF(AND(ISNUMBER('Emissions (start here)'!CL187),ISNUMBER(Dispersion!$AS$10)),'Emissions (start here)'!CL187*2000*453.59/8760/3600*Dispersion!$AS$10,0)</f>
        <v>0</v>
      </c>
      <c r="FV187" s="74">
        <f>IF(AND(ISNUMBER('Emissions (start here)'!CL187),ISNUMBER(Dispersion!$AS$11)),'Emissions (start here)'!CL187*2000*453.59/8760/3600*Dispersion!$AS$11,0)</f>
        <v>0</v>
      </c>
      <c r="FW187" s="74">
        <f>IF(AND(ISNUMBER('Emissions (start here)'!CM187),ISNUMBER(Dispersion!$AT$8)),'Emissions (start here)'!CM187*453.59/3600*Dispersion!$AT$8,0)</f>
        <v>0</v>
      </c>
      <c r="FX187" s="74">
        <f>IF(AND(ISNUMBER('Emissions (start here)'!CM187),ISNUMBER(Dispersion!$AT$9)),'Emissions (start here)'!CM187*453.59/3600*Dispersion!$AT$9,0)</f>
        <v>0</v>
      </c>
      <c r="FY187" s="74">
        <f>IF(AND(ISNUMBER('Emissions (start here)'!CN187),ISNUMBER(Dispersion!$AT$10)),'Emissions (start here)'!CN187*2000*453.59/8760/3600*Dispersion!$AT$10,0)</f>
        <v>0</v>
      </c>
      <c r="FZ187" s="74">
        <f>IF(AND(ISNUMBER('Emissions (start here)'!CN187),ISNUMBER(Dispersion!$AT$11)),'Emissions (start here)'!CN187*2000*453.59/8760/3600*Dispersion!$AT$11,0)</f>
        <v>0</v>
      </c>
      <c r="GA187" s="74">
        <f>IF(AND(ISNUMBER('Emissions (start here)'!CO187),ISNUMBER(Dispersion!$AU$8)),'Emissions (start here)'!CO187*453.59/3600*Dispersion!$AU$8,0)</f>
        <v>0</v>
      </c>
      <c r="GB187" s="74">
        <f>IF(AND(ISNUMBER('Emissions (start here)'!CO187),ISNUMBER(Dispersion!$AU$9)),'Emissions (start here)'!CO187*453.59/3600*Dispersion!$AU$9,0)</f>
        <v>0</v>
      </c>
      <c r="GC187" s="74">
        <f>IF(AND(ISNUMBER('Emissions (start here)'!CP187),ISNUMBER(Dispersion!$AU$10)),'Emissions (start here)'!CP187*2000*453.59/8760/3600*Dispersion!$AU$10,0)</f>
        <v>0</v>
      </c>
      <c r="GD187" s="74">
        <f>IF(AND(ISNUMBER('Emissions (start here)'!CP187),ISNUMBER(Dispersion!$AU$11)),'Emissions (start here)'!CP187*2000*453.59/8760/3600*Dispersion!$AU$11,0)</f>
        <v>0</v>
      </c>
      <c r="GE187" s="74">
        <f>IF(AND(ISNUMBER('Emissions (start here)'!CQ187),ISNUMBER(Dispersion!$AV$8)),'Emissions (start here)'!CQ187*453.59/3600*Dispersion!$AV$8,0)</f>
        <v>0</v>
      </c>
      <c r="GF187" s="74">
        <f>IF(AND(ISNUMBER('Emissions (start here)'!CQ187),ISNUMBER(Dispersion!$AV$9)),'Emissions (start here)'!CQ187*453.59/3600*Dispersion!$AV$9,0)</f>
        <v>0</v>
      </c>
      <c r="GG187" s="74">
        <f>IF(AND(ISNUMBER('Emissions (start here)'!CR187),ISNUMBER(Dispersion!$AV$10)),'Emissions (start here)'!CR187*2000*453.59/8760/3600*Dispersion!$AV$10,0)</f>
        <v>0</v>
      </c>
      <c r="GH187" s="74">
        <f>IF(AND(ISNUMBER('Emissions (start here)'!CR187),ISNUMBER(Dispersion!$AV$11)),'Emissions (start here)'!CR187*2000*453.59/8760/3600*Dispersion!$AV$11,0)</f>
        <v>0</v>
      </c>
      <c r="GI187" s="74">
        <f>IF(AND(ISNUMBER('Emissions (start here)'!CS187),ISNUMBER(Dispersion!$AW$8)),'Emissions (start here)'!CS187*453.59/3600*Dispersion!$AW$8,0)</f>
        <v>0</v>
      </c>
      <c r="GJ187" s="74">
        <f>IF(AND(ISNUMBER('Emissions (start here)'!CS187),ISNUMBER(Dispersion!$AW$9)),'Emissions (start here)'!CS187*453.59/3600*Dispersion!$AW$9,0)</f>
        <v>0</v>
      </c>
      <c r="GK187" s="74">
        <f>IF(AND(ISNUMBER('Emissions (start here)'!CT187),ISNUMBER(Dispersion!$AW$10)),'Emissions (start here)'!CT187*2000*453.59/8760/3600*Dispersion!$AW$10,0)</f>
        <v>0</v>
      </c>
      <c r="GL187" s="74">
        <f>IF(AND(ISNUMBER('Emissions (start here)'!CT187),ISNUMBER(Dispersion!$AW$11)),'Emissions (start here)'!CT187*2000*453.59/8760/3600*Dispersion!$AW$11,0)</f>
        <v>0</v>
      </c>
      <c r="GM187" s="74">
        <f>IF(AND(ISNUMBER('Emissions (start here)'!CU187),ISNUMBER(Dispersion!$AX$8)),'Emissions (start here)'!CU187*453.59/3600*Dispersion!$AX$8,0)</f>
        <v>0</v>
      </c>
      <c r="GN187" s="74">
        <f>IF(AND(ISNUMBER('Emissions (start here)'!CU187),ISNUMBER(Dispersion!$AX$9)),'Emissions (start here)'!CU187*453.59/3600*Dispersion!$AX$9,0)</f>
        <v>0</v>
      </c>
      <c r="GO187" s="74">
        <f>IF(AND(ISNUMBER('Emissions (start here)'!CV187),ISNUMBER(Dispersion!$AX$10)),'Emissions (start here)'!CV187*2000*453.59/8760/3600*Dispersion!$AX$10,0)</f>
        <v>0</v>
      </c>
      <c r="GP187" s="74">
        <f>IF(AND(ISNUMBER('Emissions (start here)'!CV187),ISNUMBER(Dispersion!$AX$11)),'Emissions (start here)'!CV187*2000*453.59/8760/3600*Dispersion!$AX$11,0)</f>
        <v>0</v>
      </c>
      <c r="GQ187" s="74">
        <f>IF(AND(ISNUMBER('Emissions (start here)'!CW187),ISNUMBER(Dispersion!$AY$8)),'Emissions (start here)'!CW187*453.59/3600*Dispersion!$AY$8,0)</f>
        <v>0</v>
      </c>
      <c r="GR187" s="74">
        <f>IF(AND(ISNUMBER('Emissions (start here)'!CW187),ISNUMBER(Dispersion!$AY$9)),'Emissions (start here)'!CW187*453.59/3600*Dispersion!$AY$9,0)</f>
        <v>0</v>
      </c>
      <c r="GS187" s="74">
        <f>IF(AND(ISNUMBER('Emissions (start here)'!CX187),ISNUMBER(Dispersion!$AY$10)),'Emissions (start here)'!CX187*2000*453.59/8760/3600*Dispersion!$AY$10,0)</f>
        <v>0</v>
      </c>
      <c r="GT187" s="74">
        <f>IF(AND(ISNUMBER('Emissions (start here)'!CX187),ISNUMBER(Dispersion!$AY$11)),'Emissions (start here)'!CX187*2000*453.59/8760/3600*Dispersion!$AY$11,0)</f>
        <v>0</v>
      </c>
      <c r="GU187" s="74">
        <f>IF(AND(ISNUMBER('Emissions (start here)'!CY187),ISNUMBER(Dispersion!$AZ$8)),'Emissions (start here)'!CY187*453.59/3600*Dispersion!$AZ$8,0)</f>
        <v>0</v>
      </c>
      <c r="GV187" s="74">
        <f>IF(AND(ISNUMBER('Emissions (start here)'!CY187),ISNUMBER(Dispersion!$AZ$9)),'Emissions (start here)'!CY187*453.59/3600*Dispersion!$AZ$9,0)</f>
        <v>0</v>
      </c>
      <c r="GW187" s="74">
        <f>IF(AND(ISNUMBER('Emissions (start here)'!CZ187),ISNUMBER(Dispersion!$AZ$10)),'Emissions (start here)'!CZ187*2000*453.59/8760/3600*Dispersion!$AZ$10,0)</f>
        <v>0</v>
      </c>
      <c r="GX187" s="74">
        <f>IF(AND(ISNUMBER('Emissions (start here)'!CZ187),ISNUMBER(Dispersion!$AZ$11)),'Emissions (start here)'!CZ187*2000*453.59/8760/3600*Dispersion!$AZ$11,0)</f>
        <v>0</v>
      </c>
    </row>
    <row r="188" spans="1:206" x14ac:dyDescent="0.2">
      <c r="A188" s="51" t="str">
        <f>'Tox Values'!C188</f>
        <v>42397-65-9</v>
      </c>
      <c r="B188" s="94" t="str">
        <f>'Tox Values'!D188</f>
        <v>Dinitropyrene, 1,8- (BaP)</v>
      </c>
      <c r="C188" s="96">
        <f t="shared" si="9"/>
        <v>0</v>
      </c>
      <c r="D188" s="74">
        <f t="shared" si="10"/>
        <v>0</v>
      </c>
      <c r="E188" s="74">
        <f t="shared" si="11"/>
        <v>0</v>
      </c>
      <c r="F188" s="99">
        <f t="shared" si="12"/>
        <v>0</v>
      </c>
      <c r="G188" s="97">
        <f>IF(AND(ISNUMBER('Emissions (start here)'!E188),ISNUMBER(Dispersion!$C$8)),'Emissions (start here)'!E188*453.59/3600*Dispersion!$C$8,0)</f>
        <v>0</v>
      </c>
      <c r="H188" s="74">
        <f>IF(AND(ISNUMBER('Emissions (start here)'!E188),ISNUMBER(Dispersion!$C$9)),'Emissions (start here)'!E188*453.59/3600*Dispersion!$C$9,0)</f>
        <v>0</v>
      </c>
      <c r="I188" s="74">
        <f>IF(AND(ISNUMBER('Emissions (start here)'!F188),ISNUMBER(Dispersion!$C$10)),'Emissions (start here)'!F188*2000*453.59/8760/3600*Dispersion!$C$10,0)</f>
        <v>0</v>
      </c>
      <c r="J188" s="74">
        <f>IF(AND(ISNUMBER('Emissions (start here)'!F188),ISNUMBER(Dispersion!$C$11)),'Emissions (start here)'!F188*2000*453.59/8760/3600*Dispersion!$C$11,0)</f>
        <v>0</v>
      </c>
      <c r="K188" s="74">
        <f>IF(AND(ISNUMBER('Emissions (start here)'!G188),ISNUMBER(Dispersion!$D$8)),'Emissions (start here)'!G188*453.59/3600*Dispersion!$D$8,0)</f>
        <v>0</v>
      </c>
      <c r="L188" s="74">
        <f>IF(AND(ISNUMBER('Emissions (start here)'!G188),ISNUMBER(Dispersion!$D$9)),'Emissions (start here)'!G188*453.59/3600*Dispersion!$D$9,0)</f>
        <v>0</v>
      </c>
      <c r="M188" s="74">
        <f>IF(AND(ISNUMBER('Emissions (start here)'!H188),ISNUMBER(Dispersion!$D$10)),'Emissions (start here)'!H188*2000*453.59/8760/3600*Dispersion!$D$10,0)</f>
        <v>0</v>
      </c>
      <c r="N188" s="74">
        <f>IF(AND(ISNUMBER('Emissions (start here)'!H188),ISNUMBER(Dispersion!$D$11)),'Emissions (start here)'!H188*2000*453.59/8760/3600*Dispersion!$D$11,0)</f>
        <v>0</v>
      </c>
      <c r="O188" s="74">
        <f>IF(AND(ISNUMBER('Emissions (start here)'!I188),ISNUMBER(Dispersion!$E$8)),'Emissions (start here)'!I188*453.59/3600*Dispersion!$E$8,0)</f>
        <v>0</v>
      </c>
      <c r="P188" s="74">
        <f>IF(AND(ISNUMBER('Emissions (start here)'!I188),ISNUMBER(Dispersion!$E$9)),'Emissions (start here)'!I188*453.59/3600*Dispersion!$E$9,0)</f>
        <v>0</v>
      </c>
      <c r="Q188" s="74">
        <f>IF(AND(ISNUMBER('Emissions (start here)'!J188),ISNUMBER(Dispersion!$E$10)),'Emissions (start here)'!J188*2000*453.59/8760/3600*Dispersion!$E$10,0)</f>
        <v>0</v>
      </c>
      <c r="R188" s="74">
        <f>IF(AND(ISNUMBER('Emissions (start here)'!J188),ISNUMBER(Dispersion!$E$11)),'Emissions (start here)'!J188*2000*453.59/8760/3600*Dispersion!$E$11,0)</f>
        <v>0</v>
      </c>
      <c r="S188" s="74">
        <f>IF(AND(ISNUMBER('Emissions (start here)'!K188),ISNUMBER(Dispersion!$F$8)),'Emissions (start here)'!K188*453.59/3600*Dispersion!$F$8,0)</f>
        <v>0</v>
      </c>
      <c r="T188" s="74">
        <f>IF(AND(ISNUMBER('Emissions (start here)'!K188),ISNUMBER(Dispersion!$F$9)),'Emissions (start here)'!K188*453.59/3600*Dispersion!$F$9,0)</f>
        <v>0</v>
      </c>
      <c r="U188" s="74">
        <f>IF(AND(ISNUMBER('Emissions (start here)'!L188),ISNUMBER(Dispersion!$F$10)),'Emissions (start here)'!L188*2000*453.59/8760/3600*Dispersion!$F$10,0)</f>
        <v>0</v>
      </c>
      <c r="V188" s="74">
        <f>IF(AND(ISNUMBER('Emissions (start here)'!L188),ISNUMBER(Dispersion!$F$11)),'Emissions (start here)'!L188*2000*453.59/8760/3600*Dispersion!$F$11,0)</f>
        <v>0</v>
      </c>
      <c r="W188" s="74">
        <f>IF(AND(ISNUMBER('Emissions (start here)'!M188),ISNUMBER(Dispersion!$G$8)),'Emissions (start here)'!M188*453.59/3600*Dispersion!$G$8,0)</f>
        <v>0</v>
      </c>
      <c r="X188" s="74">
        <f>IF(AND(ISNUMBER('Emissions (start here)'!M188),ISNUMBER(Dispersion!$G$9)),'Emissions (start here)'!M188*453.59/3600*Dispersion!$G$9,0)</f>
        <v>0</v>
      </c>
      <c r="Y188" s="74">
        <f>IF(AND(ISNUMBER('Emissions (start here)'!N188),ISNUMBER(Dispersion!$G$10)),'Emissions (start here)'!N188*2000*453.59/8760/3600*Dispersion!$G$10,0)</f>
        <v>0</v>
      </c>
      <c r="Z188" s="74">
        <f>IF(AND(ISNUMBER('Emissions (start here)'!N188),ISNUMBER(Dispersion!$G$11)),'Emissions (start here)'!N188*2000*453.59/8760/3600*Dispersion!$G$11,0)</f>
        <v>0</v>
      </c>
      <c r="AA188" s="74">
        <f>IF(AND(ISNUMBER('Emissions (start here)'!O188),ISNUMBER(Dispersion!$H$8)),'Emissions (start here)'!O188*453.59/3600*Dispersion!$H$8,0)</f>
        <v>0</v>
      </c>
      <c r="AB188" s="74">
        <f>IF(AND(ISNUMBER('Emissions (start here)'!O188),ISNUMBER(Dispersion!$H$9)),'Emissions (start here)'!O188*453.59/3600*Dispersion!$H$9,0)</f>
        <v>0</v>
      </c>
      <c r="AC188" s="74">
        <f>IF(AND(ISNUMBER('Emissions (start here)'!P188),ISNUMBER(Dispersion!$H$10)),'Emissions (start here)'!P188*2000*453.59/8760/3600*Dispersion!$H$10,0)</f>
        <v>0</v>
      </c>
      <c r="AD188" s="74">
        <f>IF(AND(ISNUMBER('Emissions (start here)'!P188),ISNUMBER(Dispersion!$H$11)),'Emissions (start here)'!P188*2000*453.59/8760/3600*Dispersion!$H$11,0)</f>
        <v>0</v>
      </c>
      <c r="AE188" s="74">
        <f>IF(AND(ISNUMBER('Emissions (start here)'!Q188),ISNUMBER(Dispersion!$I$8)),'Emissions (start here)'!Q188*453.59/3600*Dispersion!$I$8,0)</f>
        <v>0</v>
      </c>
      <c r="AF188" s="74">
        <f>IF(AND(ISNUMBER('Emissions (start here)'!Q188),ISNUMBER(Dispersion!$I$9)),'Emissions (start here)'!Q188*453.59/3600*Dispersion!$I$9,0)</f>
        <v>0</v>
      </c>
      <c r="AG188" s="74">
        <f>IF(AND(ISNUMBER('Emissions (start here)'!R188),ISNUMBER(Dispersion!$I$10)),'Emissions (start here)'!R188*2000*453.59/8760/3600*Dispersion!$I$10,0)</f>
        <v>0</v>
      </c>
      <c r="AH188" s="74">
        <f>IF(AND(ISNUMBER('Emissions (start here)'!R188),ISNUMBER(Dispersion!$I$11)),'Emissions (start here)'!R188*2000*453.59/8760/3600*Dispersion!$I$11,0)</f>
        <v>0</v>
      </c>
      <c r="AI188" s="74">
        <f>IF(AND(ISNUMBER('Emissions (start here)'!S188),ISNUMBER(Dispersion!$J$8)),'Emissions (start here)'!S188*453.59/3600*Dispersion!$J$8,0)</f>
        <v>0</v>
      </c>
      <c r="AJ188" s="74">
        <f>IF(AND(ISNUMBER('Emissions (start here)'!S188),ISNUMBER(Dispersion!$J$9)),'Emissions (start here)'!S188*453.59/3600*Dispersion!$J$9,0)</f>
        <v>0</v>
      </c>
      <c r="AK188" s="74">
        <f>IF(AND(ISNUMBER('Emissions (start here)'!T188),ISNUMBER(Dispersion!$J$10)),'Emissions (start here)'!T188*2000*453.59/8760/3600*Dispersion!$J$10,0)</f>
        <v>0</v>
      </c>
      <c r="AL188" s="74">
        <f>IF(AND(ISNUMBER('Emissions (start here)'!T188),ISNUMBER(Dispersion!$J$11)),'Emissions (start here)'!T188*2000*453.59/8760/3600*Dispersion!$J$11,0)</f>
        <v>0</v>
      </c>
      <c r="AM188" s="74">
        <f>IF(AND(ISNUMBER('Emissions (start here)'!U188),ISNUMBER(Dispersion!$K$8)),'Emissions (start here)'!U188*453.59/3600*Dispersion!$K$8,0)</f>
        <v>0</v>
      </c>
      <c r="AN188" s="74">
        <f>IF(AND(ISNUMBER('Emissions (start here)'!U188),ISNUMBER(Dispersion!$K$9)),'Emissions (start here)'!U188*453.59/3600*Dispersion!$K$9,0)</f>
        <v>0</v>
      </c>
      <c r="AO188" s="74">
        <f>IF(AND(ISNUMBER('Emissions (start here)'!V188),ISNUMBER(Dispersion!$K$10)),'Emissions (start here)'!V188*2000*453.59/8760/3600*Dispersion!$K$10,0)</f>
        <v>0</v>
      </c>
      <c r="AP188" s="74">
        <f>IF(AND(ISNUMBER('Emissions (start here)'!V188),ISNUMBER(Dispersion!$K$11)),'Emissions (start here)'!V188*2000*453.59/8760/3600*Dispersion!$K$11,0)</f>
        <v>0</v>
      </c>
      <c r="AQ188" s="74">
        <f>IF(AND(ISNUMBER('Emissions (start here)'!W188),ISNUMBER(Dispersion!$L$8)),'Emissions (start here)'!W188*453.59/3600*Dispersion!$L$8,0)</f>
        <v>0</v>
      </c>
      <c r="AR188" s="74">
        <f>IF(AND(ISNUMBER('Emissions (start here)'!W188),ISNUMBER(Dispersion!$L$9)),'Emissions (start here)'!W188*453.59/3600*Dispersion!$L$9,0)</f>
        <v>0</v>
      </c>
      <c r="AS188" s="74">
        <f>IF(AND(ISNUMBER('Emissions (start here)'!X188),ISNUMBER(Dispersion!$L$10)),'Emissions (start here)'!X188*2000*453.59/8760/3600*Dispersion!$L$10,0)</f>
        <v>0</v>
      </c>
      <c r="AT188" s="74">
        <f>IF(AND(ISNUMBER('Emissions (start here)'!X188),ISNUMBER(Dispersion!$L$11)),'Emissions (start here)'!X188*2000*453.59/8760/3600*Dispersion!$L$11,0)</f>
        <v>0</v>
      </c>
      <c r="AU188" s="74">
        <f>IF(AND(ISNUMBER('Emissions (start here)'!Y188),ISNUMBER(Dispersion!$M$8)),'Emissions (start here)'!Y188*453.59/3600*Dispersion!$M$8,0)</f>
        <v>0</v>
      </c>
      <c r="AV188" s="74">
        <f>IF(AND(ISNUMBER('Emissions (start here)'!Y188),ISNUMBER(Dispersion!$M$9)),'Emissions (start here)'!Y188*453.59/3600*Dispersion!$M$9,0)</f>
        <v>0</v>
      </c>
      <c r="AW188" s="74">
        <f>IF(AND(ISNUMBER('Emissions (start here)'!Z188),ISNUMBER(Dispersion!$M$10)),'Emissions (start here)'!Z188*2000*453.59/8760/3600*Dispersion!$M$10,0)</f>
        <v>0</v>
      </c>
      <c r="AX188" s="74">
        <f>IF(AND(ISNUMBER('Emissions (start here)'!Z188),ISNUMBER(Dispersion!$M$11)),'Emissions (start here)'!Z188*2000*453.59/8760/3600*Dispersion!$M$11,0)</f>
        <v>0</v>
      </c>
      <c r="AY188" s="74">
        <f>IF(AND(ISNUMBER('Emissions (start here)'!AA188),ISNUMBER(Dispersion!$N$8)),'Emissions (start here)'!AA188*453.59/3600*Dispersion!$N$8,0)</f>
        <v>0</v>
      </c>
      <c r="AZ188" s="74">
        <f>IF(AND(ISNUMBER('Emissions (start here)'!AA188),ISNUMBER(Dispersion!$N$9)),'Emissions (start here)'!AA188*453.59/3600*Dispersion!$N$9,0)</f>
        <v>0</v>
      </c>
      <c r="BA188" s="74">
        <f>IF(AND(ISNUMBER('Emissions (start here)'!AB188),ISNUMBER(Dispersion!$N$10)),'Emissions (start here)'!AB188*2000*453.59/8760/3600*Dispersion!$N$10,0)</f>
        <v>0</v>
      </c>
      <c r="BB188" s="74">
        <f>IF(AND(ISNUMBER('Emissions (start here)'!AB188),ISNUMBER(Dispersion!$N$11)),'Emissions (start here)'!AB188*2000*453.59/8760/3600*Dispersion!$N$11,0)</f>
        <v>0</v>
      </c>
      <c r="BC188" s="74">
        <f>IF(AND(ISNUMBER('Emissions (start here)'!AC188),ISNUMBER(Dispersion!$O$8)),'Emissions (start here)'!AC188*453.59/3600*Dispersion!$O$8,0)</f>
        <v>0</v>
      </c>
      <c r="BD188" s="74">
        <f>IF(AND(ISNUMBER('Emissions (start here)'!AC188),ISNUMBER(Dispersion!$O$9)),'Emissions (start here)'!AC188*453.59/3600*Dispersion!$O$9,0)</f>
        <v>0</v>
      </c>
      <c r="BE188" s="74">
        <f>IF(AND(ISNUMBER('Emissions (start here)'!AD188),ISNUMBER(Dispersion!$O$10)),'Emissions (start here)'!AD188*2000*453.59/8760/3600*Dispersion!$O$10,0)</f>
        <v>0</v>
      </c>
      <c r="BF188" s="74">
        <f>IF(AND(ISNUMBER('Emissions (start here)'!AD188),ISNUMBER(Dispersion!$O$11)),'Emissions (start here)'!AD188*2000*453.59/8760/3600*Dispersion!$O$11,0)</f>
        <v>0</v>
      </c>
      <c r="BG188" s="74">
        <f>IF(AND(ISNUMBER('Emissions (start here)'!AE188),ISNUMBER(Dispersion!$P$8)),'Emissions (start here)'!AE188*453.59/3600*Dispersion!$P$8,0)</f>
        <v>0</v>
      </c>
      <c r="BH188" s="74">
        <f>IF(AND(ISNUMBER('Emissions (start here)'!AE188),ISNUMBER(Dispersion!$P$9)),'Emissions (start here)'!AE188*453.59/3600*Dispersion!$P$9,0)</f>
        <v>0</v>
      </c>
      <c r="BI188" s="74">
        <f>IF(AND(ISNUMBER('Emissions (start here)'!AF188),ISNUMBER(Dispersion!$P$10)),'Emissions (start here)'!AF188*2000*453.59/8760/3600*Dispersion!$P$10,0)</f>
        <v>0</v>
      </c>
      <c r="BJ188" s="74">
        <f>IF(AND(ISNUMBER('Emissions (start here)'!AF188),ISNUMBER(Dispersion!$P$11)),'Emissions (start here)'!AF188*2000*453.59/8760/3600*Dispersion!$P$11,0)</f>
        <v>0</v>
      </c>
      <c r="BK188" s="74">
        <f>IF(AND(ISNUMBER('Emissions (start here)'!AG188),ISNUMBER(Dispersion!$Q$8)),'Emissions (start here)'!AG188*453.59/3600*Dispersion!$Q$8,0)</f>
        <v>0</v>
      </c>
      <c r="BL188" s="74">
        <f>IF(AND(ISNUMBER('Emissions (start here)'!AG188),ISNUMBER(Dispersion!$Q$9)),'Emissions (start here)'!AG188*453.59/3600*Dispersion!$Q$9,0)</f>
        <v>0</v>
      </c>
      <c r="BM188" s="74">
        <f>IF(AND(ISNUMBER('Emissions (start here)'!AH188),ISNUMBER(Dispersion!$Q$10)),'Emissions (start here)'!AH188*2000*453.59/8760/3600*Dispersion!$Q$10,0)</f>
        <v>0</v>
      </c>
      <c r="BN188" s="74">
        <f>IF(AND(ISNUMBER('Emissions (start here)'!AH188),ISNUMBER(Dispersion!$Q$11)),'Emissions (start here)'!AH188*2000*453.59/8760/3600*Dispersion!$Q$11,0)</f>
        <v>0</v>
      </c>
      <c r="BO188" s="74">
        <f>IF(AND(ISNUMBER('Emissions (start here)'!AI188),ISNUMBER(Dispersion!$R$8)),'Emissions (start here)'!AI188*453.59/3600*Dispersion!$R$8,0)</f>
        <v>0</v>
      </c>
      <c r="BP188" s="74">
        <f>IF(AND(ISNUMBER('Emissions (start here)'!AI188),ISNUMBER(Dispersion!$R$9)),'Emissions (start here)'!AI188*453.59/3600*Dispersion!$R$9,0)</f>
        <v>0</v>
      </c>
      <c r="BQ188" s="74">
        <f>IF(AND(ISNUMBER('Emissions (start here)'!AJ188),ISNUMBER(Dispersion!$R$10)),'Emissions (start here)'!AJ188*2000*453.59/8760/3600*Dispersion!$R$10,0)</f>
        <v>0</v>
      </c>
      <c r="BR188" s="74">
        <f>IF(AND(ISNUMBER('Emissions (start here)'!AJ188),ISNUMBER(Dispersion!$R$11)),'Emissions (start here)'!AJ188*2000*453.59/8760/3600*Dispersion!$R$11,0)</f>
        <v>0</v>
      </c>
      <c r="BS188" s="74">
        <f>IF(AND(ISNUMBER('Emissions (start here)'!AK188),ISNUMBER(Dispersion!$S$8)),'Emissions (start here)'!AK188*453.59/3600*Dispersion!$S$8,0)</f>
        <v>0</v>
      </c>
      <c r="BT188" s="74">
        <f>IF(AND(ISNUMBER('Emissions (start here)'!AK188),ISNUMBER(Dispersion!$S$9)),'Emissions (start here)'!AK188*453.59/3600*Dispersion!$S$9,0)</f>
        <v>0</v>
      </c>
      <c r="BU188" s="74">
        <f>IF(AND(ISNUMBER('Emissions (start here)'!AL188),ISNUMBER(Dispersion!$S$10)),'Emissions (start here)'!AL188*2000*453.59/8760/3600*Dispersion!$S$10,0)</f>
        <v>0</v>
      </c>
      <c r="BV188" s="74">
        <f>IF(AND(ISNUMBER('Emissions (start here)'!AL188),ISNUMBER(Dispersion!$S$11)),'Emissions (start here)'!AL188*2000*453.59/8760/3600*Dispersion!$S$11,0)</f>
        <v>0</v>
      </c>
      <c r="BW188" s="74">
        <f>IF(AND(ISNUMBER('Emissions (start here)'!AM188),ISNUMBER(Dispersion!$T$8)),'Emissions (start here)'!AM188*453.59/3600*Dispersion!$T$8,0)</f>
        <v>0</v>
      </c>
      <c r="BX188" s="74">
        <f>IF(AND(ISNUMBER('Emissions (start here)'!AM188),ISNUMBER(Dispersion!$T$9)),'Emissions (start here)'!AM188*453.59/3600*Dispersion!$T$9,0)</f>
        <v>0</v>
      </c>
      <c r="BY188" s="74">
        <f>IF(AND(ISNUMBER('Emissions (start here)'!AN188),ISNUMBER(Dispersion!$T$10)),'Emissions (start here)'!AN188*2000*453.59/8760/3600*Dispersion!$T$10,0)</f>
        <v>0</v>
      </c>
      <c r="BZ188" s="74">
        <f>IF(AND(ISNUMBER('Emissions (start here)'!AN188),ISNUMBER(Dispersion!$T$11)),'Emissions (start here)'!AN188*2000*453.59/8760/3600*Dispersion!$T$11,0)</f>
        <v>0</v>
      </c>
      <c r="CA188" s="74">
        <f>IF(AND(ISNUMBER('Emissions (start here)'!AO188),ISNUMBER(Dispersion!$U$8)),'Emissions (start here)'!AO188*453.59/3600*Dispersion!$U$8,0)</f>
        <v>0</v>
      </c>
      <c r="CB188" s="74">
        <f>IF(AND(ISNUMBER('Emissions (start here)'!AO188),ISNUMBER(Dispersion!$U$9)),'Emissions (start here)'!AO188*453.59/3600*Dispersion!$U$9,0)</f>
        <v>0</v>
      </c>
      <c r="CC188" s="74">
        <f>IF(AND(ISNUMBER('Emissions (start here)'!AP188),ISNUMBER(Dispersion!$U$10)),'Emissions (start here)'!AP188*2000*453.59/8760/3600*Dispersion!$U$10,0)</f>
        <v>0</v>
      </c>
      <c r="CD188" s="74">
        <f>IF(AND(ISNUMBER('Emissions (start here)'!AP188),ISNUMBER(Dispersion!$U$11)),'Emissions (start here)'!AP188*2000*453.59/8760/3600*Dispersion!$U$11,0)</f>
        <v>0</v>
      </c>
      <c r="CE188" s="74">
        <f>IF(AND(ISNUMBER('Emissions (start here)'!AQ188),ISNUMBER(Dispersion!$V$8)),'Emissions (start here)'!AQ188*453.59/3600*Dispersion!$V$8,0)</f>
        <v>0</v>
      </c>
      <c r="CF188" s="74">
        <f>IF(AND(ISNUMBER('Emissions (start here)'!AQ188),ISNUMBER(Dispersion!$V$9)),'Emissions (start here)'!AQ188*453.59/3600*Dispersion!$V$9,0)</f>
        <v>0</v>
      </c>
      <c r="CG188" s="74">
        <f>IF(AND(ISNUMBER('Emissions (start here)'!AR188),ISNUMBER(Dispersion!$V$10)),'Emissions (start here)'!AR188*2000*453.59/8760/3600*Dispersion!$V$10,0)</f>
        <v>0</v>
      </c>
      <c r="CH188" s="74">
        <f>IF(AND(ISNUMBER('Emissions (start here)'!AR188),ISNUMBER(Dispersion!$V$11)),'Emissions (start here)'!AR188*2000*453.59/8760/3600*Dispersion!$V$11,0)</f>
        <v>0</v>
      </c>
      <c r="CI188" s="74">
        <f>IF(AND(ISNUMBER('Emissions (start here)'!AS188),ISNUMBER(Dispersion!$W$8)),'Emissions (start here)'!AS188*453.59/3600*Dispersion!$W$8,0)</f>
        <v>0</v>
      </c>
      <c r="CJ188" s="74">
        <f>IF(AND(ISNUMBER('Emissions (start here)'!AS188),ISNUMBER(Dispersion!$W$9)),'Emissions (start here)'!AS188*453.59/3600*Dispersion!$W$9,0)</f>
        <v>0</v>
      </c>
      <c r="CK188" s="74">
        <f>IF(AND(ISNUMBER('Emissions (start here)'!AT188),ISNUMBER(Dispersion!$W$10)),'Emissions (start here)'!AT188*2000*453.59/8760/3600*Dispersion!$W$10,0)</f>
        <v>0</v>
      </c>
      <c r="CL188" s="74">
        <f>IF(AND(ISNUMBER('Emissions (start here)'!AT188),ISNUMBER(Dispersion!$W$11)),'Emissions (start here)'!AT188*2000*453.59/8760/3600*Dispersion!$W$11,0)</f>
        <v>0</v>
      </c>
      <c r="CM188" s="74">
        <f>IF(AND(ISNUMBER('Emissions (start here)'!AU188),ISNUMBER(Dispersion!$X$8)),'Emissions (start here)'!AU188*453.59/3600*Dispersion!$X$8,0)</f>
        <v>0</v>
      </c>
      <c r="CN188" s="74">
        <f>IF(AND(ISNUMBER('Emissions (start here)'!AU188),ISNUMBER(Dispersion!$X$9)),'Emissions (start here)'!AU188*453.59/3600*Dispersion!$X$9,0)</f>
        <v>0</v>
      </c>
      <c r="CO188" s="74">
        <f>IF(AND(ISNUMBER('Emissions (start here)'!AV188),ISNUMBER(Dispersion!$X$10)),'Emissions (start here)'!AV188*2000*453.59/8760/3600*Dispersion!$X$10,0)</f>
        <v>0</v>
      </c>
      <c r="CP188" s="74">
        <f>IF(AND(ISNUMBER('Emissions (start here)'!AV188),ISNUMBER(Dispersion!$X$11)),'Emissions (start here)'!AV188*2000*453.59/8760/3600*Dispersion!$X$11,0)</f>
        <v>0</v>
      </c>
      <c r="CQ188" s="74">
        <f>IF(AND(ISNUMBER('Emissions (start here)'!AW188),ISNUMBER(Dispersion!$Y$8)),'Emissions (start here)'!AW188*453.59/3600*Dispersion!$Y$8,0)</f>
        <v>0</v>
      </c>
      <c r="CR188" s="74">
        <f>IF(AND(ISNUMBER('Emissions (start here)'!AW188),ISNUMBER(Dispersion!$Y$9)),'Emissions (start here)'!AW188*453.59/3600*Dispersion!$Y$9,0)</f>
        <v>0</v>
      </c>
      <c r="CS188" s="74">
        <f>IF(AND(ISNUMBER('Emissions (start here)'!AX188),ISNUMBER(Dispersion!$Y$10)),'Emissions (start here)'!AX188*2000*453.59/8760/3600*Dispersion!$Y$10,0)</f>
        <v>0</v>
      </c>
      <c r="CT188" s="74">
        <f>IF(AND(ISNUMBER('Emissions (start here)'!AX188),ISNUMBER(Dispersion!$Y$11)),'Emissions (start here)'!AX188*2000*453.59/8760/3600*Dispersion!$Y$11,0)</f>
        <v>0</v>
      </c>
      <c r="CU188" s="74">
        <f>IF(AND(ISNUMBER('Emissions (start here)'!AY188),ISNUMBER(Dispersion!$Z$8)),'Emissions (start here)'!AY188*453.59/3600*Dispersion!$Z$8,0)</f>
        <v>0</v>
      </c>
      <c r="CV188" s="74">
        <f>IF(AND(ISNUMBER('Emissions (start here)'!AY188),ISNUMBER(Dispersion!$Z$9)),'Emissions (start here)'!AY188*453.59/3600*Dispersion!$Z$9,0)</f>
        <v>0</v>
      </c>
      <c r="CW188" s="74">
        <f>IF(AND(ISNUMBER('Emissions (start here)'!AZ188),ISNUMBER(Dispersion!$Z$10)),'Emissions (start here)'!AZ188*2000*453.59/8760/3600*Dispersion!$Z$10,0)</f>
        <v>0</v>
      </c>
      <c r="CX188" s="74">
        <f>IF(AND(ISNUMBER('Emissions (start here)'!AZ188),ISNUMBER(Dispersion!$Z$11)),'Emissions (start here)'!AZ188*2000*453.59/8760/3600*Dispersion!$Z$11,0)</f>
        <v>0</v>
      </c>
      <c r="CY188" s="74">
        <f>IF(AND(ISNUMBER('Emissions (start here)'!BA188),ISNUMBER(Dispersion!$AA$8)),'Emissions (start here)'!BA188*453.59/3600*Dispersion!$AA$8,0)</f>
        <v>0</v>
      </c>
      <c r="CZ188" s="74">
        <f>IF(AND(ISNUMBER('Emissions (start here)'!BA188),ISNUMBER(Dispersion!$AA$9)),'Emissions (start here)'!BA188*453.59/3600*Dispersion!$AA$9,0)</f>
        <v>0</v>
      </c>
      <c r="DA188" s="74">
        <f>IF(AND(ISNUMBER('Emissions (start here)'!BB188),ISNUMBER(Dispersion!$AA$10)),'Emissions (start here)'!BB188*2000*453.59/8760/3600*Dispersion!$AA$10,0)</f>
        <v>0</v>
      </c>
      <c r="DB188" s="74">
        <f>IF(AND(ISNUMBER('Emissions (start here)'!BB188),ISNUMBER(Dispersion!$AA$11)),'Emissions (start here)'!BB188*2000*453.59/8760/3600*Dispersion!$AA$11,0)</f>
        <v>0</v>
      </c>
      <c r="DC188" s="74">
        <f>IF(AND(ISNUMBER('Emissions (start here)'!BC188),ISNUMBER(Dispersion!$AB$8)),'Emissions (start here)'!BC188*453.59/3600*Dispersion!$AB$8,0)</f>
        <v>0</v>
      </c>
      <c r="DD188" s="74">
        <f>IF(AND(ISNUMBER('Emissions (start here)'!BC188),ISNUMBER(Dispersion!$AB$9)),'Emissions (start here)'!BC188*453.59/3600*Dispersion!$AB$9,0)</f>
        <v>0</v>
      </c>
      <c r="DE188" s="74">
        <f>IF(AND(ISNUMBER('Emissions (start here)'!BD188),ISNUMBER(Dispersion!$AB$10)),'Emissions (start here)'!BD188*2000*453.59/8760/3600*Dispersion!$AB$10,0)</f>
        <v>0</v>
      </c>
      <c r="DF188" s="74">
        <f>IF(AND(ISNUMBER('Emissions (start here)'!BD188),ISNUMBER(Dispersion!$AB$11)),'Emissions (start here)'!BD188*2000*453.59/8760/3600*Dispersion!$AB$11,0)</f>
        <v>0</v>
      </c>
      <c r="DG188" s="74">
        <f>IF(AND(ISNUMBER('Emissions (start here)'!BE188),ISNUMBER(Dispersion!$AC$8)),'Emissions (start here)'!BE188*453.59/3600*Dispersion!$AC$8,0)</f>
        <v>0</v>
      </c>
      <c r="DH188" s="74">
        <f>IF(AND(ISNUMBER('Emissions (start here)'!BE188),ISNUMBER(Dispersion!$AC$9)),'Emissions (start here)'!BE188*453.59/3600*Dispersion!$AC$9,0)</f>
        <v>0</v>
      </c>
      <c r="DI188" s="74">
        <f>IF(AND(ISNUMBER('Emissions (start here)'!BF188),ISNUMBER(Dispersion!$AC$10)),'Emissions (start here)'!BF188*2000*453.59/8760/3600*Dispersion!$AC$10,0)</f>
        <v>0</v>
      </c>
      <c r="DJ188" s="74">
        <f>IF(AND(ISNUMBER('Emissions (start here)'!BF188),ISNUMBER(Dispersion!$AC$11)),'Emissions (start here)'!BF188*2000*453.59/8760/3600*Dispersion!$AC$11,0)</f>
        <v>0</v>
      </c>
      <c r="DK188" s="74">
        <f>IF(AND(ISNUMBER('Emissions (start here)'!BG188),ISNUMBER(Dispersion!$AD$8)),'Emissions (start here)'!BG188*453.59/3600*Dispersion!$AD$8,0)</f>
        <v>0</v>
      </c>
      <c r="DL188" s="74">
        <f>IF(AND(ISNUMBER('Emissions (start here)'!BG188),ISNUMBER(Dispersion!$AD$9)),'Emissions (start here)'!BG188*453.59/3600*Dispersion!$AD$9,0)</f>
        <v>0</v>
      </c>
      <c r="DM188" s="74">
        <f>IF(AND(ISNUMBER('Emissions (start here)'!BH188),ISNUMBER(Dispersion!$AD$10)),'Emissions (start here)'!BH188*2000*453.59/8760/3600*Dispersion!$AD$10,0)</f>
        <v>0</v>
      </c>
      <c r="DN188" s="74">
        <f>IF(AND(ISNUMBER('Emissions (start here)'!BH188),ISNUMBER(Dispersion!$AD$11)),'Emissions (start here)'!BH188*2000*453.59/8760/3600*Dispersion!$AD$11,0)</f>
        <v>0</v>
      </c>
      <c r="DO188" s="74">
        <f>IF(AND(ISNUMBER('Emissions (start here)'!BI188),ISNUMBER(Dispersion!$AE$8)),'Emissions (start here)'!BI188*453.59/3600*Dispersion!$AE$8,0)</f>
        <v>0</v>
      </c>
      <c r="DP188" s="74">
        <f>IF(AND(ISNUMBER('Emissions (start here)'!BI188),ISNUMBER(Dispersion!$AE$9)),'Emissions (start here)'!BI188*453.59/3600*Dispersion!$AE$9,0)</f>
        <v>0</v>
      </c>
      <c r="DQ188" s="74">
        <f>IF(AND(ISNUMBER('Emissions (start here)'!BJ188),ISNUMBER(Dispersion!$AE$10)),'Emissions (start here)'!BJ188*2000*453.59/8760/3600*Dispersion!$AE$10,0)</f>
        <v>0</v>
      </c>
      <c r="DR188" s="74">
        <f>IF(AND(ISNUMBER('Emissions (start here)'!BJ188),ISNUMBER(Dispersion!$AE$11)),'Emissions (start here)'!BJ188*2000*453.59/8760/3600*Dispersion!$AE$11,0)</f>
        <v>0</v>
      </c>
      <c r="DS188" s="74">
        <f>IF(AND(ISNUMBER('Emissions (start here)'!BK188),ISNUMBER(Dispersion!$AF$8)),'Emissions (start here)'!BK188*453.59/3600*Dispersion!$AF$8,0)</f>
        <v>0</v>
      </c>
      <c r="DT188" s="74">
        <f>IF(AND(ISNUMBER('Emissions (start here)'!BK188),ISNUMBER(Dispersion!$AF$9)),'Emissions (start here)'!BK188*453.59/3600*Dispersion!$AF$9,0)</f>
        <v>0</v>
      </c>
      <c r="DU188" s="74">
        <f>IF(AND(ISNUMBER('Emissions (start here)'!BL188),ISNUMBER(Dispersion!$AF$10)),'Emissions (start here)'!BL188*2000*453.59/8760/3600*Dispersion!$AF$10,0)</f>
        <v>0</v>
      </c>
      <c r="DV188" s="74">
        <f>IF(AND(ISNUMBER('Emissions (start here)'!BL188),ISNUMBER(Dispersion!$AF$11)),'Emissions (start here)'!BL188*2000*453.59/8760/3600*Dispersion!$AF$11,0)</f>
        <v>0</v>
      </c>
      <c r="DW188" s="74">
        <f>IF(AND(ISNUMBER('Emissions (start here)'!BM188),ISNUMBER(Dispersion!$AG$8)),'Emissions (start here)'!BM188*453.59/3600*Dispersion!$AG$8,0)</f>
        <v>0</v>
      </c>
      <c r="DX188" s="74">
        <f>IF(AND(ISNUMBER('Emissions (start here)'!BM188),ISNUMBER(Dispersion!$AG$9)),'Emissions (start here)'!BM188*453.59/3600*Dispersion!$AG$9,0)</f>
        <v>0</v>
      </c>
      <c r="DY188" s="74">
        <f>IF(AND(ISNUMBER('Emissions (start here)'!BN188),ISNUMBER(Dispersion!$AG$10)),'Emissions (start here)'!BN188*2000*453.59/8760/3600*Dispersion!$AG$10,0)</f>
        <v>0</v>
      </c>
      <c r="DZ188" s="74">
        <f>IF(AND(ISNUMBER('Emissions (start here)'!BN188),ISNUMBER(Dispersion!$AG$11)),'Emissions (start here)'!BN188*2000*453.59/8760/3600*Dispersion!$AG$11,0)</f>
        <v>0</v>
      </c>
      <c r="EA188" s="74">
        <f>IF(AND(ISNUMBER('Emissions (start here)'!BO188),ISNUMBER(Dispersion!$AH$8)),'Emissions (start here)'!BO188*453.59/3600*Dispersion!$AH$8,0)</f>
        <v>0</v>
      </c>
      <c r="EB188" s="74">
        <f>IF(AND(ISNUMBER('Emissions (start here)'!BO188),ISNUMBER(Dispersion!$AH$9)),'Emissions (start here)'!BO188*453.59/3600*Dispersion!$AH$9,0)</f>
        <v>0</v>
      </c>
      <c r="EC188" s="74">
        <f>IF(AND(ISNUMBER('Emissions (start here)'!BP188),ISNUMBER(Dispersion!$AH$10)),'Emissions (start here)'!BP188*2000*453.59/8760/3600*Dispersion!$AH$10,0)</f>
        <v>0</v>
      </c>
      <c r="ED188" s="74">
        <f>IF(AND(ISNUMBER('Emissions (start here)'!BP188),ISNUMBER(Dispersion!$AH$11)),'Emissions (start here)'!BP188*2000*453.59/8760/3600*Dispersion!$AH$11,0)</f>
        <v>0</v>
      </c>
      <c r="EE188" s="74">
        <f>IF(AND(ISNUMBER('Emissions (start here)'!BQ188),ISNUMBER(Dispersion!$AI$8)),'Emissions (start here)'!BQ188*453.59/3600*Dispersion!$AI$8,0)</f>
        <v>0</v>
      </c>
      <c r="EF188" s="74">
        <f>IF(AND(ISNUMBER('Emissions (start here)'!BQ188),ISNUMBER(Dispersion!$AI$9)),'Emissions (start here)'!BQ188*453.59/3600*Dispersion!$AI$9,0)</f>
        <v>0</v>
      </c>
      <c r="EG188" s="74">
        <f>IF(AND(ISNUMBER('Emissions (start here)'!BR188),ISNUMBER(Dispersion!$AI$10)),'Emissions (start here)'!BR188*2000*453.59/8760/3600*Dispersion!$AI$10,0)</f>
        <v>0</v>
      </c>
      <c r="EH188" s="74">
        <f>IF(AND(ISNUMBER('Emissions (start here)'!BR188),ISNUMBER(Dispersion!$AI$11)),'Emissions (start here)'!BR188*2000*453.59/8760/3600*Dispersion!$AI$11,0)</f>
        <v>0</v>
      </c>
      <c r="EI188" s="74">
        <f>IF(AND(ISNUMBER('Emissions (start here)'!BS188),ISNUMBER(Dispersion!$AJ$8)),'Emissions (start here)'!BS188*453.59/3600*Dispersion!$AJ$8,0)</f>
        <v>0</v>
      </c>
      <c r="EJ188" s="74">
        <f>IF(AND(ISNUMBER('Emissions (start here)'!BS188),ISNUMBER(Dispersion!$AJ$9)),'Emissions (start here)'!BS188*453.59/3600*Dispersion!$AJ$9,0)</f>
        <v>0</v>
      </c>
      <c r="EK188" s="74">
        <f>IF(AND(ISNUMBER('Emissions (start here)'!BT188),ISNUMBER(Dispersion!$AJ$10)),'Emissions (start here)'!BT188*2000*453.59/8760/3600*Dispersion!$AJ$10,0)</f>
        <v>0</v>
      </c>
      <c r="EL188" s="74">
        <f>IF(AND(ISNUMBER('Emissions (start here)'!BT188),ISNUMBER(Dispersion!$AJ$11)),'Emissions (start here)'!BT188*2000*453.59/8760/3600*Dispersion!$AJ$11,0)</f>
        <v>0</v>
      </c>
      <c r="EM188" s="74">
        <f>IF(AND(ISNUMBER('Emissions (start here)'!BU188),ISNUMBER(Dispersion!$AK$8)),'Emissions (start here)'!BU188*453.59/3600*Dispersion!$AK$8,0)</f>
        <v>0</v>
      </c>
      <c r="EN188" s="74">
        <f>IF(AND(ISNUMBER('Emissions (start here)'!BU188),ISNUMBER(Dispersion!$AK$9)),'Emissions (start here)'!BU188*453.59/3600*Dispersion!$AK$9,0)</f>
        <v>0</v>
      </c>
      <c r="EO188" s="74">
        <f>IF(AND(ISNUMBER('Emissions (start here)'!BV188),ISNUMBER(Dispersion!$AK$10)),'Emissions (start here)'!BV188*2000*453.59/8760/3600*Dispersion!$AK$10,0)</f>
        <v>0</v>
      </c>
      <c r="EP188" s="74">
        <f>IF(AND(ISNUMBER('Emissions (start here)'!BV188),ISNUMBER(Dispersion!$AK$11)),'Emissions (start here)'!BV188*2000*453.59/8760/3600*Dispersion!$AK$11,0)</f>
        <v>0</v>
      </c>
      <c r="EQ188" s="74">
        <f>IF(AND(ISNUMBER('Emissions (start here)'!BW188),ISNUMBER(Dispersion!$AL$8)),'Emissions (start here)'!BW188*453.59/3600*Dispersion!$AL$8,0)</f>
        <v>0</v>
      </c>
      <c r="ER188" s="74">
        <f>IF(AND(ISNUMBER('Emissions (start here)'!BW188),ISNUMBER(Dispersion!$AL$9)),'Emissions (start here)'!BW188*453.59/3600*Dispersion!$AL$9,0)</f>
        <v>0</v>
      </c>
      <c r="ES188" s="74">
        <f>IF(AND(ISNUMBER('Emissions (start here)'!BX188),ISNUMBER(Dispersion!$AL$10)),'Emissions (start here)'!BX188*2000*453.59/8760/3600*Dispersion!$AL$10,0)</f>
        <v>0</v>
      </c>
      <c r="ET188" s="74">
        <f>IF(AND(ISNUMBER('Emissions (start here)'!BX188),ISNUMBER(Dispersion!$AL$11)),'Emissions (start here)'!BX188*2000*453.59/8760/3600*Dispersion!$AL$11,0)</f>
        <v>0</v>
      </c>
      <c r="EU188" s="74">
        <f>IF(AND(ISNUMBER('Emissions (start here)'!BY188),ISNUMBER(Dispersion!$AM$8)),'Emissions (start here)'!BY188*453.59/3600*Dispersion!$AM$8,0)</f>
        <v>0</v>
      </c>
      <c r="EV188" s="74">
        <f>IF(AND(ISNUMBER('Emissions (start here)'!BY188),ISNUMBER(Dispersion!$AM$9)),'Emissions (start here)'!BY188*453.59/3600*Dispersion!$AM$9,0)</f>
        <v>0</v>
      </c>
      <c r="EW188" s="74">
        <f>IF(AND(ISNUMBER('Emissions (start here)'!BZ188),ISNUMBER(Dispersion!$AM$10)),'Emissions (start here)'!BZ188*2000*453.59/8760/3600*Dispersion!$AM$10,0)</f>
        <v>0</v>
      </c>
      <c r="EX188" s="74">
        <f>IF(AND(ISNUMBER('Emissions (start here)'!BZ188),ISNUMBER(Dispersion!$AM$11)),'Emissions (start here)'!BZ188*2000*453.59/8760/3600*Dispersion!$AM$11,0)</f>
        <v>0</v>
      </c>
      <c r="EY188" s="74">
        <f>IF(AND(ISNUMBER('Emissions (start here)'!CA188),ISNUMBER(Dispersion!$AN$8)),'Emissions (start here)'!CA188*453.59/3600*Dispersion!$AN$8,0)</f>
        <v>0</v>
      </c>
      <c r="EZ188" s="74">
        <f>IF(AND(ISNUMBER('Emissions (start here)'!CA188),ISNUMBER(Dispersion!$AN$9)),'Emissions (start here)'!CA188*453.59/3600*Dispersion!$AN$9,0)</f>
        <v>0</v>
      </c>
      <c r="FA188" s="74">
        <f>IF(AND(ISNUMBER('Emissions (start here)'!CB188),ISNUMBER(Dispersion!$AN$10)),'Emissions (start here)'!CB188*2000*453.59/8760/3600*Dispersion!$AN$10,0)</f>
        <v>0</v>
      </c>
      <c r="FB188" s="74">
        <f>IF(AND(ISNUMBER('Emissions (start here)'!CB188),ISNUMBER(Dispersion!$AN$11)),'Emissions (start here)'!CB188*2000*453.59/8760/3600*Dispersion!$AN$11,0)</f>
        <v>0</v>
      </c>
      <c r="FC188" s="74">
        <f>IF(AND(ISNUMBER('Emissions (start here)'!CC188),ISNUMBER(Dispersion!$AO$8)),'Emissions (start here)'!CC188*453.59/3600*Dispersion!$AO$8,0)</f>
        <v>0</v>
      </c>
      <c r="FD188" s="74">
        <f>IF(AND(ISNUMBER('Emissions (start here)'!CC188),ISNUMBER(Dispersion!$AO$9)),'Emissions (start here)'!CC188*453.59/3600*Dispersion!$AO$9,0)</f>
        <v>0</v>
      </c>
      <c r="FE188" s="74">
        <f>IF(AND(ISNUMBER('Emissions (start here)'!CD188),ISNUMBER(Dispersion!$AO$10)),'Emissions (start here)'!CD188*2000*453.59/8760/3600*Dispersion!$AO$10,0)</f>
        <v>0</v>
      </c>
      <c r="FF188" s="74">
        <f>IF(AND(ISNUMBER('Emissions (start here)'!CD188),ISNUMBER(Dispersion!$AO$11)),'Emissions (start here)'!CD188*2000*453.59/8760/3600*Dispersion!$AO$11,0)</f>
        <v>0</v>
      </c>
      <c r="FG188" s="74">
        <f>IF(AND(ISNUMBER('Emissions (start here)'!CE188),ISNUMBER(Dispersion!$AP$8)),'Emissions (start here)'!CE188*453.59/3600*Dispersion!$AP$8,0)</f>
        <v>0</v>
      </c>
      <c r="FH188" s="74">
        <f>IF(AND(ISNUMBER('Emissions (start here)'!CE188),ISNUMBER(Dispersion!$AP$9)),'Emissions (start here)'!CE188*453.59/3600*Dispersion!$AP$9,0)</f>
        <v>0</v>
      </c>
      <c r="FI188" s="74">
        <f>IF(AND(ISNUMBER('Emissions (start here)'!CF188),ISNUMBER(Dispersion!$AP$10)),'Emissions (start here)'!CF188*2000*453.59/8760/3600*Dispersion!$AP$10,0)</f>
        <v>0</v>
      </c>
      <c r="FJ188" s="74">
        <f>IF(AND(ISNUMBER('Emissions (start here)'!CF188),ISNUMBER(Dispersion!$AP$11)),'Emissions (start here)'!CF188*2000*453.59/8760/3600*Dispersion!$AP$11,0)</f>
        <v>0</v>
      </c>
      <c r="FK188" s="74">
        <f>IF(AND(ISNUMBER('Emissions (start here)'!CG188),ISNUMBER(Dispersion!$AQ$8)),'Emissions (start here)'!CG188*453.59/3600*Dispersion!$AQ$8,0)</f>
        <v>0</v>
      </c>
      <c r="FL188" s="74">
        <f>IF(AND(ISNUMBER('Emissions (start here)'!CG188),ISNUMBER(Dispersion!$AQ$9)),'Emissions (start here)'!CG188*453.59/3600*Dispersion!$AQ$9,0)</f>
        <v>0</v>
      </c>
      <c r="FM188" s="74">
        <f>IF(AND(ISNUMBER('Emissions (start here)'!CH188),ISNUMBER(Dispersion!$AQ$10)),'Emissions (start here)'!CH188*2000*453.59/8760/3600*Dispersion!$AQ$10,0)</f>
        <v>0</v>
      </c>
      <c r="FN188" s="74">
        <f>IF(AND(ISNUMBER('Emissions (start here)'!CH188),ISNUMBER(Dispersion!$AQ$11)),'Emissions (start here)'!CH188*2000*453.59/8760/3600*Dispersion!$AQ$11,0)</f>
        <v>0</v>
      </c>
      <c r="FO188" s="74">
        <f>IF(AND(ISNUMBER('Emissions (start here)'!CI188),ISNUMBER(Dispersion!$AR$8)),'Emissions (start here)'!CI188*453.59/3600*Dispersion!$AR$8,0)</f>
        <v>0</v>
      </c>
      <c r="FP188" s="74">
        <f>IF(AND(ISNUMBER('Emissions (start here)'!CI188),ISNUMBER(Dispersion!$AR$9)),'Emissions (start here)'!CI188*453.59/3600*Dispersion!$AR$9,0)</f>
        <v>0</v>
      </c>
      <c r="FQ188" s="74">
        <f>IF(AND(ISNUMBER('Emissions (start here)'!CJ188),ISNUMBER(Dispersion!$AR$10)),'Emissions (start here)'!CJ188*2000*453.59/8760/3600*Dispersion!$AR$10,0)</f>
        <v>0</v>
      </c>
      <c r="FR188" s="74">
        <f>IF(AND(ISNUMBER('Emissions (start here)'!CJ188),ISNUMBER(Dispersion!$AR$11)),'Emissions (start here)'!CJ188*2000*453.59/8760/3600*Dispersion!$AR$11,0)</f>
        <v>0</v>
      </c>
      <c r="FS188" s="74">
        <f>IF(AND(ISNUMBER('Emissions (start here)'!CK188),ISNUMBER(Dispersion!$AS$8)),'Emissions (start here)'!CK188*453.59/3600*Dispersion!$AS$8,0)</f>
        <v>0</v>
      </c>
      <c r="FT188" s="74">
        <f>IF(AND(ISNUMBER('Emissions (start here)'!CK188),ISNUMBER(Dispersion!$AS$9)),'Emissions (start here)'!CK188*453.59/3600*Dispersion!$AS$9,0)</f>
        <v>0</v>
      </c>
      <c r="FU188" s="74">
        <f>IF(AND(ISNUMBER('Emissions (start here)'!CL188),ISNUMBER(Dispersion!$AS$10)),'Emissions (start here)'!CL188*2000*453.59/8760/3600*Dispersion!$AS$10,0)</f>
        <v>0</v>
      </c>
      <c r="FV188" s="74">
        <f>IF(AND(ISNUMBER('Emissions (start here)'!CL188),ISNUMBER(Dispersion!$AS$11)),'Emissions (start here)'!CL188*2000*453.59/8760/3600*Dispersion!$AS$11,0)</f>
        <v>0</v>
      </c>
      <c r="FW188" s="74">
        <f>IF(AND(ISNUMBER('Emissions (start here)'!CM188),ISNUMBER(Dispersion!$AT$8)),'Emissions (start here)'!CM188*453.59/3600*Dispersion!$AT$8,0)</f>
        <v>0</v>
      </c>
      <c r="FX188" s="74">
        <f>IF(AND(ISNUMBER('Emissions (start here)'!CM188),ISNUMBER(Dispersion!$AT$9)),'Emissions (start here)'!CM188*453.59/3600*Dispersion!$AT$9,0)</f>
        <v>0</v>
      </c>
      <c r="FY188" s="74">
        <f>IF(AND(ISNUMBER('Emissions (start here)'!CN188),ISNUMBER(Dispersion!$AT$10)),'Emissions (start here)'!CN188*2000*453.59/8760/3600*Dispersion!$AT$10,0)</f>
        <v>0</v>
      </c>
      <c r="FZ188" s="74">
        <f>IF(AND(ISNUMBER('Emissions (start here)'!CN188),ISNUMBER(Dispersion!$AT$11)),'Emissions (start here)'!CN188*2000*453.59/8760/3600*Dispersion!$AT$11,0)</f>
        <v>0</v>
      </c>
      <c r="GA188" s="74">
        <f>IF(AND(ISNUMBER('Emissions (start here)'!CO188),ISNUMBER(Dispersion!$AU$8)),'Emissions (start here)'!CO188*453.59/3600*Dispersion!$AU$8,0)</f>
        <v>0</v>
      </c>
      <c r="GB188" s="74">
        <f>IF(AND(ISNUMBER('Emissions (start here)'!CO188),ISNUMBER(Dispersion!$AU$9)),'Emissions (start here)'!CO188*453.59/3600*Dispersion!$AU$9,0)</f>
        <v>0</v>
      </c>
      <c r="GC188" s="74">
        <f>IF(AND(ISNUMBER('Emissions (start here)'!CP188),ISNUMBER(Dispersion!$AU$10)),'Emissions (start here)'!CP188*2000*453.59/8760/3600*Dispersion!$AU$10,0)</f>
        <v>0</v>
      </c>
      <c r="GD188" s="74">
        <f>IF(AND(ISNUMBER('Emissions (start here)'!CP188),ISNUMBER(Dispersion!$AU$11)),'Emissions (start here)'!CP188*2000*453.59/8760/3600*Dispersion!$AU$11,0)</f>
        <v>0</v>
      </c>
      <c r="GE188" s="74">
        <f>IF(AND(ISNUMBER('Emissions (start here)'!CQ188),ISNUMBER(Dispersion!$AV$8)),'Emissions (start here)'!CQ188*453.59/3600*Dispersion!$AV$8,0)</f>
        <v>0</v>
      </c>
      <c r="GF188" s="74">
        <f>IF(AND(ISNUMBER('Emissions (start here)'!CQ188),ISNUMBER(Dispersion!$AV$9)),'Emissions (start here)'!CQ188*453.59/3600*Dispersion!$AV$9,0)</f>
        <v>0</v>
      </c>
      <c r="GG188" s="74">
        <f>IF(AND(ISNUMBER('Emissions (start here)'!CR188),ISNUMBER(Dispersion!$AV$10)),'Emissions (start here)'!CR188*2000*453.59/8760/3600*Dispersion!$AV$10,0)</f>
        <v>0</v>
      </c>
      <c r="GH188" s="74">
        <f>IF(AND(ISNUMBER('Emissions (start here)'!CR188),ISNUMBER(Dispersion!$AV$11)),'Emissions (start here)'!CR188*2000*453.59/8760/3600*Dispersion!$AV$11,0)</f>
        <v>0</v>
      </c>
      <c r="GI188" s="74">
        <f>IF(AND(ISNUMBER('Emissions (start here)'!CS188),ISNUMBER(Dispersion!$AW$8)),'Emissions (start here)'!CS188*453.59/3600*Dispersion!$AW$8,0)</f>
        <v>0</v>
      </c>
      <c r="GJ188" s="74">
        <f>IF(AND(ISNUMBER('Emissions (start here)'!CS188),ISNUMBER(Dispersion!$AW$9)),'Emissions (start here)'!CS188*453.59/3600*Dispersion!$AW$9,0)</f>
        <v>0</v>
      </c>
      <c r="GK188" s="74">
        <f>IF(AND(ISNUMBER('Emissions (start here)'!CT188),ISNUMBER(Dispersion!$AW$10)),'Emissions (start here)'!CT188*2000*453.59/8760/3600*Dispersion!$AW$10,0)</f>
        <v>0</v>
      </c>
      <c r="GL188" s="74">
        <f>IF(AND(ISNUMBER('Emissions (start here)'!CT188),ISNUMBER(Dispersion!$AW$11)),'Emissions (start here)'!CT188*2000*453.59/8760/3600*Dispersion!$AW$11,0)</f>
        <v>0</v>
      </c>
      <c r="GM188" s="74">
        <f>IF(AND(ISNUMBER('Emissions (start here)'!CU188),ISNUMBER(Dispersion!$AX$8)),'Emissions (start here)'!CU188*453.59/3600*Dispersion!$AX$8,0)</f>
        <v>0</v>
      </c>
      <c r="GN188" s="74">
        <f>IF(AND(ISNUMBER('Emissions (start here)'!CU188),ISNUMBER(Dispersion!$AX$9)),'Emissions (start here)'!CU188*453.59/3600*Dispersion!$AX$9,0)</f>
        <v>0</v>
      </c>
      <c r="GO188" s="74">
        <f>IF(AND(ISNUMBER('Emissions (start here)'!CV188),ISNUMBER(Dispersion!$AX$10)),'Emissions (start here)'!CV188*2000*453.59/8760/3600*Dispersion!$AX$10,0)</f>
        <v>0</v>
      </c>
      <c r="GP188" s="74">
        <f>IF(AND(ISNUMBER('Emissions (start here)'!CV188),ISNUMBER(Dispersion!$AX$11)),'Emissions (start here)'!CV188*2000*453.59/8760/3600*Dispersion!$AX$11,0)</f>
        <v>0</v>
      </c>
      <c r="GQ188" s="74">
        <f>IF(AND(ISNUMBER('Emissions (start here)'!CW188),ISNUMBER(Dispersion!$AY$8)),'Emissions (start here)'!CW188*453.59/3600*Dispersion!$AY$8,0)</f>
        <v>0</v>
      </c>
      <c r="GR188" s="74">
        <f>IF(AND(ISNUMBER('Emissions (start here)'!CW188),ISNUMBER(Dispersion!$AY$9)),'Emissions (start here)'!CW188*453.59/3600*Dispersion!$AY$9,0)</f>
        <v>0</v>
      </c>
      <c r="GS188" s="74">
        <f>IF(AND(ISNUMBER('Emissions (start here)'!CX188),ISNUMBER(Dispersion!$AY$10)),'Emissions (start here)'!CX188*2000*453.59/8760/3600*Dispersion!$AY$10,0)</f>
        <v>0</v>
      </c>
      <c r="GT188" s="74">
        <f>IF(AND(ISNUMBER('Emissions (start here)'!CX188),ISNUMBER(Dispersion!$AY$11)),'Emissions (start here)'!CX188*2000*453.59/8760/3600*Dispersion!$AY$11,0)</f>
        <v>0</v>
      </c>
      <c r="GU188" s="74">
        <f>IF(AND(ISNUMBER('Emissions (start here)'!CY188),ISNUMBER(Dispersion!$AZ$8)),'Emissions (start here)'!CY188*453.59/3600*Dispersion!$AZ$8,0)</f>
        <v>0</v>
      </c>
      <c r="GV188" s="74">
        <f>IF(AND(ISNUMBER('Emissions (start here)'!CY188),ISNUMBER(Dispersion!$AZ$9)),'Emissions (start here)'!CY188*453.59/3600*Dispersion!$AZ$9,0)</f>
        <v>0</v>
      </c>
      <c r="GW188" s="74">
        <f>IF(AND(ISNUMBER('Emissions (start here)'!CZ188),ISNUMBER(Dispersion!$AZ$10)),'Emissions (start here)'!CZ188*2000*453.59/8760/3600*Dispersion!$AZ$10,0)</f>
        <v>0</v>
      </c>
      <c r="GX188" s="74">
        <f>IF(AND(ISNUMBER('Emissions (start here)'!CZ188),ISNUMBER(Dispersion!$AZ$11)),'Emissions (start here)'!CZ188*2000*453.59/8760/3600*Dispersion!$AZ$11,0)</f>
        <v>0</v>
      </c>
    </row>
    <row r="189" spans="1:206" x14ac:dyDescent="0.2">
      <c r="A189" s="51" t="str">
        <f>'Tox Values'!C189</f>
        <v>121-14-2</v>
      </c>
      <c r="B189" s="94" t="str">
        <f>'Tox Values'!D189</f>
        <v>Dinitrotoluene, 2,4-</v>
      </c>
      <c r="C189" s="96">
        <f t="shared" si="9"/>
        <v>0</v>
      </c>
      <c r="D189" s="74">
        <f t="shared" si="10"/>
        <v>0</v>
      </c>
      <c r="E189" s="74">
        <f t="shared" si="11"/>
        <v>0</v>
      </c>
      <c r="F189" s="99">
        <f t="shared" si="12"/>
        <v>0</v>
      </c>
      <c r="G189" s="97">
        <f>IF(AND(ISNUMBER('Emissions (start here)'!E189),ISNUMBER(Dispersion!$C$8)),'Emissions (start here)'!E189*453.59/3600*Dispersion!$C$8,0)</f>
        <v>0</v>
      </c>
      <c r="H189" s="74">
        <f>IF(AND(ISNUMBER('Emissions (start here)'!E189),ISNUMBER(Dispersion!$C$9)),'Emissions (start here)'!E189*453.59/3600*Dispersion!$C$9,0)</f>
        <v>0</v>
      </c>
      <c r="I189" s="74">
        <f>IF(AND(ISNUMBER('Emissions (start here)'!F189),ISNUMBER(Dispersion!$C$10)),'Emissions (start here)'!F189*2000*453.59/8760/3600*Dispersion!$C$10,0)</f>
        <v>0</v>
      </c>
      <c r="J189" s="74">
        <f>IF(AND(ISNUMBER('Emissions (start here)'!F189),ISNUMBER(Dispersion!$C$11)),'Emissions (start here)'!F189*2000*453.59/8760/3600*Dispersion!$C$11,0)</f>
        <v>0</v>
      </c>
      <c r="K189" s="74">
        <f>IF(AND(ISNUMBER('Emissions (start here)'!G189),ISNUMBER(Dispersion!$D$8)),'Emissions (start here)'!G189*453.59/3600*Dispersion!$D$8,0)</f>
        <v>0</v>
      </c>
      <c r="L189" s="74">
        <f>IF(AND(ISNUMBER('Emissions (start here)'!G189),ISNUMBER(Dispersion!$D$9)),'Emissions (start here)'!G189*453.59/3600*Dispersion!$D$9,0)</f>
        <v>0</v>
      </c>
      <c r="M189" s="74">
        <f>IF(AND(ISNUMBER('Emissions (start here)'!H189),ISNUMBER(Dispersion!$D$10)),'Emissions (start here)'!H189*2000*453.59/8760/3600*Dispersion!$D$10,0)</f>
        <v>0</v>
      </c>
      <c r="N189" s="74">
        <f>IF(AND(ISNUMBER('Emissions (start here)'!H189),ISNUMBER(Dispersion!$D$11)),'Emissions (start here)'!H189*2000*453.59/8760/3600*Dispersion!$D$11,0)</f>
        <v>0</v>
      </c>
      <c r="O189" s="74">
        <f>IF(AND(ISNUMBER('Emissions (start here)'!I189),ISNUMBER(Dispersion!$E$8)),'Emissions (start here)'!I189*453.59/3600*Dispersion!$E$8,0)</f>
        <v>0</v>
      </c>
      <c r="P189" s="74">
        <f>IF(AND(ISNUMBER('Emissions (start here)'!I189),ISNUMBER(Dispersion!$E$9)),'Emissions (start here)'!I189*453.59/3600*Dispersion!$E$9,0)</f>
        <v>0</v>
      </c>
      <c r="Q189" s="74">
        <f>IF(AND(ISNUMBER('Emissions (start here)'!J189),ISNUMBER(Dispersion!$E$10)),'Emissions (start here)'!J189*2000*453.59/8760/3600*Dispersion!$E$10,0)</f>
        <v>0</v>
      </c>
      <c r="R189" s="74">
        <f>IF(AND(ISNUMBER('Emissions (start here)'!J189),ISNUMBER(Dispersion!$E$11)),'Emissions (start here)'!J189*2000*453.59/8760/3600*Dispersion!$E$11,0)</f>
        <v>0</v>
      </c>
      <c r="S189" s="74">
        <f>IF(AND(ISNUMBER('Emissions (start here)'!K189),ISNUMBER(Dispersion!$F$8)),'Emissions (start here)'!K189*453.59/3600*Dispersion!$F$8,0)</f>
        <v>0</v>
      </c>
      <c r="T189" s="74">
        <f>IF(AND(ISNUMBER('Emissions (start here)'!K189),ISNUMBER(Dispersion!$F$9)),'Emissions (start here)'!K189*453.59/3600*Dispersion!$F$9,0)</f>
        <v>0</v>
      </c>
      <c r="U189" s="74">
        <f>IF(AND(ISNUMBER('Emissions (start here)'!L189),ISNUMBER(Dispersion!$F$10)),'Emissions (start here)'!L189*2000*453.59/8760/3600*Dispersion!$F$10,0)</f>
        <v>0</v>
      </c>
      <c r="V189" s="74">
        <f>IF(AND(ISNUMBER('Emissions (start here)'!L189),ISNUMBER(Dispersion!$F$11)),'Emissions (start here)'!L189*2000*453.59/8760/3600*Dispersion!$F$11,0)</f>
        <v>0</v>
      </c>
      <c r="W189" s="74">
        <f>IF(AND(ISNUMBER('Emissions (start here)'!M189),ISNUMBER(Dispersion!$G$8)),'Emissions (start here)'!M189*453.59/3600*Dispersion!$G$8,0)</f>
        <v>0</v>
      </c>
      <c r="X189" s="74">
        <f>IF(AND(ISNUMBER('Emissions (start here)'!M189),ISNUMBER(Dispersion!$G$9)),'Emissions (start here)'!M189*453.59/3600*Dispersion!$G$9,0)</f>
        <v>0</v>
      </c>
      <c r="Y189" s="74">
        <f>IF(AND(ISNUMBER('Emissions (start here)'!N189),ISNUMBER(Dispersion!$G$10)),'Emissions (start here)'!N189*2000*453.59/8760/3600*Dispersion!$G$10,0)</f>
        <v>0</v>
      </c>
      <c r="Z189" s="74">
        <f>IF(AND(ISNUMBER('Emissions (start here)'!N189),ISNUMBER(Dispersion!$G$11)),'Emissions (start here)'!N189*2000*453.59/8760/3600*Dispersion!$G$11,0)</f>
        <v>0</v>
      </c>
      <c r="AA189" s="74">
        <f>IF(AND(ISNUMBER('Emissions (start here)'!O189),ISNUMBER(Dispersion!$H$8)),'Emissions (start here)'!O189*453.59/3600*Dispersion!$H$8,0)</f>
        <v>0</v>
      </c>
      <c r="AB189" s="74">
        <f>IF(AND(ISNUMBER('Emissions (start here)'!O189),ISNUMBER(Dispersion!$H$9)),'Emissions (start here)'!O189*453.59/3600*Dispersion!$H$9,0)</f>
        <v>0</v>
      </c>
      <c r="AC189" s="74">
        <f>IF(AND(ISNUMBER('Emissions (start here)'!P189),ISNUMBER(Dispersion!$H$10)),'Emissions (start here)'!P189*2000*453.59/8760/3600*Dispersion!$H$10,0)</f>
        <v>0</v>
      </c>
      <c r="AD189" s="74">
        <f>IF(AND(ISNUMBER('Emissions (start here)'!P189),ISNUMBER(Dispersion!$H$11)),'Emissions (start here)'!P189*2000*453.59/8760/3600*Dispersion!$H$11,0)</f>
        <v>0</v>
      </c>
      <c r="AE189" s="74">
        <f>IF(AND(ISNUMBER('Emissions (start here)'!Q189),ISNUMBER(Dispersion!$I$8)),'Emissions (start here)'!Q189*453.59/3600*Dispersion!$I$8,0)</f>
        <v>0</v>
      </c>
      <c r="AF189" s="74">
        <f>IF(AND(ISNUMBER('Emissions (start here)'!Q189),ISNUMBER(Dispersion!$I$9)),'Emissions (start here)'!Q189*453.59/3600*Dispersion!$I$9,0)</f>
        <v>0</v>
      </c>
      <c r="AG189" s="74">
        <f>IF(AND(ISNUMBER('Emissions (start here)'!R189),ISNUMBER(Dispersion!$I$10)),'Emissions (start here)'!R189*2000*453.59/8760/3600*Dispersion!$I$10,0)</f>
        <v>0</v>
      </c>
      <c r="AH189" s="74">
        <f>IF(AND(ISNUMBER('Emissions (start here)'!R189),ISNUMBER(Dispersion!$I$11)),'Emissions (start here)'!R189*2000*453.59/8760/3600*Dispersion!$I$11,0)</f>
        <v>0</v>
      </c>
      <c r="AI189" s="74">
        <f>IF(AND(ISNUMBER('Emissions (start here)'!S189),ISNUMBER(Dispersion!$J$8)),'Emissions (start here)'!S189*453.59/3600*Dispersion!$J$8,0)</f>
        <v>0</v>
      </c>
      <c r="AJ189" s="74">
        <f>IF(AND(ISNUMBER('Emissions (start here)'!S189),ISNUMBER(Dispersion!$J$9)),'Emissions (start here)'!S189*453.59/3600*Dispersion!$J$9,0)</f>
        <v>0</v>
      </c>
      <c r="AK189" s="74">
        <f>IF(AND(ISNUMBER('Emissions (start here)'!T189),ISNUMBER(Dispersion!$J$10)),'Emissions (start here)'!T189*2000*453.59/8760/3600*Dispersion!$J$10,0)</f>
        <v>0</v>
      </c>
      <c r="AL189" s="74">
        <f>IF(AND(ISNUMBER('Emissions (start here)'!T189),ISNUMBER(Dispersion!$J$11)),'Emissions (start here)'!T189*2000*453.59/8760/3600*Dispersion!$J$11,0)</f>
        <v>0</v>
      </c>
      <c r="AM189" s="74">
        <f>IF(AND(ISNUMBER('Emissions (start here)'!U189),ISNUMBER(Dispersion!$K$8)),'Emissions (start here)'!U189*453.59/3600*Dispersion!$K$8,0)</f>
        <v>0</v>
      </c>
      <c r="AN189" s="74">
        <f>IF(AND(ISNUMBER('Emissions (start here)'!U189),ISNUMBER(Dispersion!$K$9)),'Emissions (start here)'!U189*453.59/3600*Dispersion!$K$9,0)</f>
        <v>0</v>
      </c>
      <c r="AO189" s="74">
        <f>IF(AND(ISNUMBER('Emissions (start here)'!V189),ISNUMBER(Dispersion!$K$10)),'Emissions (start here)'!V189*2000*453.59/8760/3600*Dispersion!$K$10,0)</f>
        <v>0</v>
      </c>
      <c r="AP189" s="74">
        <f>IF(AND(ISNUMBER('Emissions (start here)'!V189),ISNUMBER(Dispersion!$K$11)),'Emissions (start here)'!V189*2000*453.59/8760/3600*Dispersion!$K$11,0)</f>
        <v>0</v>
      </c>
      <c r="AQ189" s="74">
        <f>IF(AND(ISNUMBER('Emissions (start here)'!W189),ISNUMBER(Dispersion!$L$8)),'Emissions (start here)'!W189*453.59/3600*Dispersion!$L$8,0)</f>
        <v>0</v>
      </c>
      <c r="AR189" s="74">
        <f>IF(AND(ISNUMBER('Emissions (start here)'!W189),ISNUMBER(Dispersion!$L$9)),'Emissions (start here)'!W189*453.59/3600*Dispersion!$L$9,0)</f>
        <v>0</v>
      </c>
      <c r="AS189" s="74">
        <f>IF(AND(ISNUMBER('Emissions (start here)'!X189),ISNUMBER(Dispersion!$L$10)),'Emissions (start here)'!X189*2000*453.59/8760/3600*Dispersion!$L$10,0)</f>
        <v>0</v>
      </c>
      <c r="AT189" s="74">
        <f>IF(AND(ISNUMBER('Emissions (start here)'!X189),ISNUMBER(Dispersion!$L$11)),'Emissions (start here)'!X189*2000*453.59/8760/3600*Dispersion!$L$11,0)</f>
        <v>0</v>
      </c>
      <c r="AU189" s="74">
        <f>IF(AND(ISNUMBER('Emissions (start here)'!Y189),ISNUMBER(Dispersion!$M$8)),'Emissions (start here)'!Y189*453.59/3600*Dispersion!$M$8,0)</f>
        <v>0</v>
      </c>
      <c r="AV189" s="74">
        <f>IF(AND(ISNUMBER('Emissions (start here)'!Y189),ISNUMBER(Dispersion!$M$9)),'Emissions (start here)'!Y189*453.59/3600*Dispersion!$M$9,0)</f>
        <v>0</v>
      </c>
      <c r="AW189" s="74">
        <f>IF(AND(ISNUMBER('Emissions (start here)'!Z189),ISNUMBER(Dispersion!$M$10)),'Emissions (start here)'!Z189*2000*453.59/8760/3600*Dispersion!$M$10,0)</f>
        <v>0</v>
      </c>
      <c r="AX189" s="74">
        <f>IF(AND(ISNUMBER('Emissions (start here)'!Z189),ISNUMBER(Dispersion!$M$11)),'Emissions (start here)'!Z189*2000*453.59/8760/3600*Dispersion!$M$11,0)</f>
        <v>0</v>
      </c>
      <c r="AY189" s="74">
        <f>IF(AND(ISNUMBER('Emissions (start here)'!AA189),ISNUMBER(Dispersion!$N$8)),'Emissions (start here)'!AA189*453.59/3600*Dispersion!$N$8,0)</f>
        <v>0</v>
      </c>
      <c r="AZ189" s="74">
        <f>IF(AND(ISNUMBER('Emissions (start here)'!AA189),ISNUMBER(Dispersion!$N$9)),'Emissions (start here)'!AA189*453.59/3600*Dispersion!$N$9,0)</f>
        <v>0</v>
      </c>
      <c r="BA189" s="74">
        <f>IF(AND(ISNUMBER('Emissions (start here)'!AB189),ISNUMBER(Dispersion!$N$10)),'Emissions (start here)'!AB189*2000*453.59/8760/3600*Dispersion!$N$10,0)</f>
        <v>0</v>
      </c>
      <c r="BB189" s="74">
        <f>IF(AND(ISNUMBER('Emissions (start here)'!AB189),ISNUMBER(Dispersion!$N$11)),'Emissions (start here)'!AB189*2000*453.59/8760/3600*Dispersion!$N$11,0)</f>
        <v>0</v>
      </c>
      <c r="BC189" s="74">
        <f>IF(AND(ISNUMBER('Emissions (start here)'!AC189),ISNUMBER(Dispersion!$O$8)),'Emissions (start here)'!AC189*453.59/3600*Dispersion!$O$8,0)</f>
        <v>0</v>
      </c>
      <c r="BD189" s="74">
        <f>IF(AND(ISNUMBER('Emissions (start here)'!AC189),ISNUMBER(Dispersion!$O$9)),'Emissions (start here)'!AC189*453.59/3600*Dispersion!$O$9,0)</f>
        <v>0</v>
      </c>
      <c r="BE189" s="74">
        <f>IF(AND(ISNUMBER('Emissions (start here)'!AD189),ISNUMBER(Dispersion!$O$10)),'Emissions (start here)'!AD189*2000*453.59/8760/3600*Dispersion!$O$10,0)</f>
        <v>0</v>
      </c>
      <c r="BF189" s="74">
        <f>IF(AND(ISNUMBER('Emissions (start here)'!AD189),ISNUMBER(Dispersion!$O$11)),'Emissions (start here)'!AD189*2000*453.59/8760/3600*Dispersion!$O$11,0)</f>
        <v>0</v>
      </c>
      <c r="BG189" s="74">
        <f>IF(AND(ISNUMBER('Emissions (start here)'!AE189),ISNUMBER(Dispersion!$P$8)),'Emissions (start here)'!AE189*453.59/3600*Dispersion!$P$8,0)</f>
        <v>0</v>
      </c>
      <c r="BH189" s="74">
        <f>IF(AND(ISNUMBER('Emissions (start here)'!AE189),ISNUMBER(Dispersion!$P$9)),'Emissions (start here)'!AE189*453.59/3600*Dispersion!$P$9,0)</f>
        <v>0</v>
      </c>
      <c r="BI189" s="74">
        <f>IF(AND(ISNUMBER('Emissions (start here)'!AF189),ISNUMBER(Dispersion!$P$10)),'Emissions (start here)'!AF189*2000*453.59/8760/3600*Dispersion!$P$10,0)</f>
        <v>0</v>
      </c>
      <c r="BJ189" s="74">
        <f>IF(AND(ISNUMBER('Emissions (start here)'!AF189),ISNUMBER(Dispersion!$P$11)),'Emissions (start here)'!AF189*2000*453.59/8760/3600*Dispersion!$P$11,0)</f>
        <v>0</v>
      </c>
      <c r="BK189" s="74">
        <f>IF(AND(ISNUMBER('Emissions (start here)'!AG189),ISNUMBER(Dispersion!$Q$8)),'Emissions (start here)'!AG189*453.59/3600*Dispersion!$Q$8,0)</f>
        <v>0</v>
      </c>
      <c r="BL189" s="74">
        <f>IF(AND(ISNUMBER('Emissions (start here)'!AG189),ISNUMBER(Dispersion!$Q$9)),'Emissions (start here)'!AG189*453.59/3600*Dispersion!$Q$9,0)</f>
        <v>0</v>
      </c>
      <c r="BM189" s="74">
        <f>IF(AND(ISNUMBER('Emissions (start here)'!AH189),ISNUMBER(Dispersion!$Q$10)),'Emissions (start here)'!AH189*2000*453.59/8760/3600*Dispersion!$Q$10,0)</f>
        <v>0</v>
      </c>
      <c r="BN189" s="74">
        <f>IF(AND(ISNUMBER('Emissions (start here)'!AH189),ISNUMBER(Dispersion!$Q$11)),'Emissions (start here)'!AH189*2000*453.59/8760/3600*Dispersion!$Q$11,0)</f>
        <v>0</v>
      </c>
      <c r="BO189" s="74">
        <f>IF(AND(ISNUMBER('Emissions (start here)'!AI189),ISNUMBER(Dispersion!$R$8)),'Emissions (start here)'!AI189*453.59/3600*Dispersion!$R$8,0)</f>
        <v>0</v>
      </c>
      <c r="BP189" s="74">
        <f>IF(AND(ISNUMBER('Emissions (start here)'!AI189),ISNUMBER(Dispersion!$R$9)),'Emissions (start here)'!AI189*453.59/3600*Dispersion!$R$9,0)</f>
        <v>0</v>
      </c>
      <c r="BQ189" s="74">
        <f>IF(AND(ISNUMBER('Emissions (start here)'!AJ189),ISNUMBER(Dispersion!$R$10)),'Emissions (start here)'!AJ189*2000*453.59/8760/3600*Dispersion!$R$10,0)</f>
        <v>0</v>
      </c>
      <c r="BR189" s="74">
        <f>IF(AND(ISNUMBER('Emissions (start here)'!AJ189),ISNUMBER(Dispersion!$R$11)),'Emissions (start here)'!AJ189*2000*453.59/8760/3600*Dispersion!$R$11,0)</f>
        <v>0</v>
      </c>
      <c r="BS189" s="74">
        <f>IF(AND(ISNUMBER('Emissions (start here)'!AK189),ISNUMBER(Dispersion!$S$8)),'Emissions (start here)'!AK189*453.59/3600*Dispersion!$S$8,0)</f>
        <v>0</v>
      </c>
      <c r="BT189" s="74">
        <f>IF(AND(ISNUMBER('Emissions (start here)'!AK189),ISNUMBER(Dispersion!$S$9)),'Emissions (start here)'!AK189*453.59/3600*Dispersion!$S$9,0)</f>
        <v>0</v>
      </c>
      <c r="BU189" s="74">
        <f>IF(AND(ISNUMBER('Emissions (start here)'!AL189),ISNUMBER(Dispersion!$S$10)),'Emissions (start here)'!AL189*2000*453.59/8760/3600*Dispersion!$S$10,0)</f>
        <v>0</v>
      </c>
      <c r="BV189" s="74">
        <f>IF(AND(ISNUMBER('Emissions (start here)'!AL189),ISNUMBER(Dispersion!$S$11)),'Emissions (start here)'!AL189*2000*453.59/8760/3600*Dispersion!$S$11,0)</f>
        <v>0</v>
      </c>
      <c r="BW189" s="74">
        <f>IF(AND(ISNUMBER('Emissions (start here)'!AM189),ISNUMBER(Dispersion!$T$8)),'Emissions (start here)'!AM189*453.59/3600*Dispersion!$T$8,0)</f>
        <v>0</v>
      </c>
      <c r="BX189" s="74">
        <f>IF(AND(ISNUMBER('Emissions (start here)'!AM189),ISNUMBER(Dispersion!$T$9)),'Emissions (start here)'!AM189*453.59/3600*Dispersion!$T$9,0)</f>
        <v>0</v>
      </c>
      <c r="BY189" s="74">
        <f>IF(AND(ISNUMBER('Emissions (start here)'!AN189),ISNUMBER(Dispersion!$T$10)),'Emissions (start here)'!AN189*2000*453.59/8760/3600*Dispersion!$T$10,0)</f>
        <v>0</v>
      </c>
      <c r="BZ189" s="74">
        <f>IF(AND(ISNUMBER('Emissions (start here)'!AN189),ISNUMBER(Dispersion!$T$11)),'Emissions (start here)'!AN189*2000*453.59/8760/3600*Dispersion!$T$11,0)</f>
        <v>0</v>
      </c>
      <c r="CA189" s="74">
        <f>IF(AND(ISNUMBER('Emissions (start here)'!AO189),ISNUMBER(Dispersion!$U$8)),'Emissions (start here)'!AO189*453.59/3600*Dispersion!$U$8,0)</f>
        <v>0</v>
      </c>
      <c r="CB189" s="74">
        <f>IF(AND(ISNUMBER('Emissions (start here)'!AO189),ISNUMBER(Dispersion!$U$9)),'Emissions (start here)'!AO189*453.59/3600*Dispersion!$U$9,0)</f>
        <v>0</v>
      </c>
      <c r="CC189" s="74">
        <f>IF(AND(ISNUMBER('Emissions (start here)'!AP189),ISNUMBER(Dispersion!$U$10)),'Emissions (start here)'!AP189*2000*453.59/8760/3600*Dispersion!$U$10,0)</f>
        <v>0</v>
      </c>
      <c r="CD189" s="74">
        <f>IF(AND(ISNUMBER('Emissions (start here)'!AP189),ISNUMBER(Dispersion!$U$11)),'Emissions (start here)'!AP189*2000*453.59/8760/3600*Dispersion!$U$11,0)</f>
        <v>0</v>
      </c>
      <c r="CE189" s="74">
        <f>IF(AND(ISNUMBER('Emissions (start here)'!AQ189),ISNUMBER(Dispersion!$V$8)),'Emissions (start here)'!AQ189*453.59/3600*Dispersion!$V$8,0)</f>
        <v>0</v>
      </c>
      <c r="CF189" s="74">
        <f>IF(AND(ISNUMBER('Emissions (start here)'!AQ189),ISNUMBER(Dispersion!$V$9)),'Emissions (start here)'!AQ189*453.59/3600*Dispersion!$V$9,0)</f>
        <v>0</v>
      </c>
      <c r="CG189" s="74">
        <f>IF(AND(ISNUMBER('Emissions (start here)'!AR189),ISNUMBER(Dispersion!$V$10)),'Emissions (start here)'!AR189*2000*453.59/8760/3600*Dispersion!$V$10,0)</f>
        <v>0</v>
      </c>
      <c r="CH189" s="74">
        <f>IF(AND(ISNUMBER('Emissions (start here)'!AR189),ISNUMBER(Dispersion!$V$11)),'Emissions (start here)'!AR189*2000*453.59/8760/3600*Dispersion!$V$11,0)</f>
        <v>0</v>
      </c>
      <c r="CI189" s="74">
        <f>IF(AND(ISNUMBER('Emissions (start here)'!AS189),ISNUMBER(Dispersion!$W$8)),'Emissions (start here)'!AS189*453.59/3600*Dispersion!$W$8,0)</f>
        <v>0</v>
      </c>
      <c r="CJ189" s="74">
        <f>IF(AND(ISNUMBER('Emissions (start here)'!AS189),ISNUMBER(Dispersion!$W$9)),'Emissions (start here)'!AS189*453.59/3600*Dispersion!$W$9,0)</f>
        <v>0</v>
      </c>
      <c r="CK189" s="74">
        <f>IF(AND(ISNUMBER('Emissions (start here)'!AT189),ISNUMBER(Dispersion!$W$10)),'Emissions (start here)'!AT189*2000*453.59/8760/3600*Dispersion!$W$10,0)</f>
        <v>0</v>
      </c>
      <c r="CL189" s="74">
        <f>IF(AND(ISNUMBER('Emissions (start here)'!AT189),ISNUMBER(Dispersion!$W$11)),'Emissions (start here)'!AT189*2000*453.59/8760/3600*Dispersion!$W$11,0)</f>
        <v>0</v>
      </c>
      <c r="CM189" s="74">
        <f>IF(AND(ISNUMBER('Emissions (start here)'!AU189),ISNUMBER(Dispersion!$X$8)),'Emissions (start here)'!AU189*453.59/3600*Dispersion!$X$8,0)</f>
        <v>0</v>
      </c>
      <c r="CN189" s="74">
        <f>IF(AND(ISNUMBER('Emissions (start here)'!AU189),ISNUMBER(Dispersion!$X$9)),'Emissions (start here)'!AU189*453.59/3600*Dispersion!$X$9,0)</f>
        <v>0</v>
      </c>
      <c r="CO189" s="74">
        <f>IF(AND(ISNUMBER('Emissions (start here)'!AV189),ISNUMBER(Dispersion!$X$10)),'Emissions (start here)'!AV189*2000*453.59/8760/3600*Dispersion!$X$10,0)</f>
        <v>0</v>
      </c>
      <c r="CP189" s="74">
        <f>IF(AND(ISNUMBER('Emissions (start here)'!AV189),ISNUMBER(Dispersion!$X$11)),'Emissions (start here)'!AV189*2000*453.59/8760/3600*Dispersion!$X$11,0)</f>
        <v>0</v>
      </c>
      <c r="CQ189" s="74">
        <f>IF(AND(ISNUMBER('Emissions (start here)'!AW189),ISNUMBER(Dispersion!$Y$8)),'Emissions (start here)'!AW189*453.59/3600*Dispersion!$Y$8,0)</f>
        <v>0</v>
      </c>
      <c r="CR189" s="74">
        <f>IF(AND(ISNUMBER('Emissions (start here)'!AW189),ISNUMBER(Dispersion!$Y$9)),'Emissions (start here)'!AW189*453.59/3600*Dispersion!$Y$9,0)</f>
        <v>0</v>
      </c>
      <c r="CS189" s="74">
        <f>IF(AND(ISNUMBER('Emissions (start here)'!AX189),ISNUMBER(Dispersion!$Y$10)),'Emissions (start here)'!AX189*2000*453.59/8760/3600*Dispersion!$Y$10,0)</f>
        <v>0</v>
      </c>
      <c r="CT189" s="74">
        <f>IF(AND(ISNUMBER('Emissions (start here)'!AX189),ISNUMBER(Dispersion!$Y$11)),'Emissions (start here)'!AX189*2000*453.59/8760/3600*Dispersion!$Y$11,0)</f>
        <v>0</v>
      </c>
      <c r="CU189" s="74">
        <f>IF(AND(ISNUMBER('Emissions (start here)'!AY189),ISNUMBER(Dispersion!$Z$8)),'Emissions (start here)'!AY189*453.59/3600*Dispersion!$Z$8,0)</f>
        <v>0</v>
      </c>
      <c r="CV189" s="74">
        <f>IF(AND(ISNUMBER('Emissions (start here)'!AY189),ISNUMBER(Dispersion!$Z$9)),'Emissions (start here)'!AY189*453.59/3600*Dispersion!$Z$9,0)</f>
        <v>0</v>
      </c>
      <c r="CW189" s="74">
        <f>IF(AND(ISNUMBER('Emissions (start here)'!AZ189),ISNUMBER(Dispersion!$Z$10)),'Emissions (start here)'!AZ189*2000*453.59/8760/3600*Dispersion!$Z$10,0)</f>
        <v>0</v>
      </c>
      <c r="CX189" s="74">
        <f>IF(AND(ISNUMBER('Emissions (start here)'!AZ189),ISNUMBER(Dispersion!$Z$11)),'Emissions (start here)'!AZ189*2000*453.59/8760/3600*Dispersion!$Z$11,0)</f>
        <v>0</v>
      </c>
      <c r="CY189" s="74">
        <f>IF(AND(ISNUMBER('Emissions (start here)'!BA189),ISNUMBER(Dispersion!$AA$8)),'Emissions (start here)'!BA189*453.59/3600*Dispersion!$AA$8,0)</f>
        <v>0</v>
      </c>
      <c r="CZ189" s="74">
        <f>IF(AND(ISNUMBER('Emissions (start here)'!BA189),ISNUMBER(Dispersion!$AA$9)),'Emissions (start here)'!BA189*453.59/3600*Dispersion!$AA$9,0)</f>
        <v>0</v>
      </c>
      <c r="DA189" s="74">
        <f>IF(AND(ISNUMBER('Emissions (start here)'!BB189),ISNUMBER(Dispersion!$AA$10)),'Emissions (start here)'!BB189*2000*453.59/8760/3600*Dispersion!$AA$10,0)</f>
        <v>0</v>
      </c>
      <c r="DB189" s="74">
        <f>IF(AND(ISNUMBER('Emissions (start here)'!BB189),ISNUMBER(Dispersion!$AA$11)),'Emissions (start here)'!BB189*2000*453.59/8760/3600*Dispersion!$AA$11,0)</f>
        <v>0</v>
      </c>
      <c r="DC189" s="74">
        <f>IF(AND(ISNUMBER('Emissions (start here)'!BC189),ISNUMBER(Dispersion!$AB$8)),'Emissions (start here)'!BC189*453.59/3600*Dispersion!$AB$8,0)</f>
        <v>0</v>
      </c>
      <c r="DD189" s="74">
        <f>IF(AND(ISNUMBER('Emissions (start here)'!BC189),ISNUMBER(Dispersion!$AB$9)),'Emissions (start here)'!BC189*453.59/3600*Dispersion!$AB$9,0)</f>
        <v>0</v>
      </c>
      <c r="DE189" s="74">
        <f>IF(AND(ISNUMBER('Emissions (start here)'!BD189),ISNUMBER(Dispersion!$AB$10)),'Emissions (start here)'!BD189*2000*453.59/8760/3600*Dispersion!$AB$10,0)</f>
        <v>0</v>
      </c>
      <c r="DF189" s="74">
        <f>IF(AND(ISNUMBER('Emissions (start here)'!BD189),ISNUMBER(Dispersion!$AB$11)),'Emissions (start here)'!BD189*2000*453.59/8760/3600*Dispersion!$AB$11,0)</f>
        <v>0</v>
      </c>
      <c r="DG189" s="74">
        <f>IF(AND(ISNUMBER('Emissions (start here)'!BE189),ISNUMBER(Dispersion!$AC$8)),'Emissions (start here)'!BE189*453.59/3600*Dispersion!$AC$8,0)</f>
        <v>0</v>
      </c>
      <c r="DH189" s="74">
        <f>IF(AND(ISNUMBER('Emissions (start here)'!BE189),ISNUMBER(Dispersion!$AC$9)),'Emissions (start here)'!BE189*453.59/3600*Dispersion!$AC$9,0)</f>
        <v>0</v>
      </c>
      <c r="DI189" s="74">
        <f>IF(AND(ISNUMBER('Emissions (start here)'!BF189),ISNUMBER(Dispersion!$AC$10)),'Emissions (start here)'!BF189*2000*453.59/8760/3600*Dispersion!$AC$10,0)</f>
        <v>0</v>
      </c>
      <c r="DJ189" s="74">
        <f>IF(AND(ISNUMBER('Emissions (start here)'!BF189),ISNUMBER(Dispersion!$AC$11)),'Emissions (start here)'!BF189*2000*453.59/8760/3600*Dispersion!$AC$11,0)</f>
        <v>0</v>
      </c>
      <c r="DK189" s="74">
        <f>IF(AND(ISNUMBER('Emissions (start here)'!BG189),ISNUMBER(Dispersion!$AD$8)),'Emissions (start here)'!BG189*453.59/3600*Dispersion!$AD$8,0)</f>
        <v>0</v>
      </c>
      <c r="DL189" s="74">
        <f>IF(AND(ISNUMBER('Emissions (start here)'!BG189),ISNUMBER(Dispersion!$AD$9)),'Emissions (start here)'!BG189*453.59/3600*Dispersion!$AD$9,0)</f>
        <v>0</v>
      </c>
      <c r="DM189" s="74">
        <f>IF(AND(ISNUMBER('Emissions (start here)'!BH189),ISNUMBER(Dispersion!$AD$10)),'Emissions (start here)'!BH189*2000*453.59/8760/3600*Dispersion!$AD$10,0)</f>
        <v>0</v>
      </c>
      <c r="DN189" s="74">
        <f>IF(AND(ISNUMBER('Emissions (start here)'!BH189),ISNUMBER(Dispersion!$AD$11)),'Emissions (start here)'!BH189*2000*453.59/8760/3600*Dispersion!$AD$11,0)</f>
        <v>0</v>
      </c>
      <c r="DO189" s="74">
        <f>IF(AND(ISNUMBER('Emissions (start here)'!BI189),ISNUMBER(Dispersion!$AE$8)),'Emissions (start here)'!BI189*453.59/3600*Dispersion!$AE$8,0)</f>
        <v>0</v>
      </c>
      <c r="DP189" s="74">
        <f>IF(AND(ISNUMBER('Emissions (start here)'!BI189),ISNUMBER(Dispersion!$AE$9)),'Emissions (start here)'!BI189*453.59/3600*Dispersion!$AE$9,0)</f>
        <v>0</v>
      </c>
      <c r="DQ189" s="74">
        <f>IF(AND(ISNUMBER('Emissions (start here)'!BJ189),ISNUMBER(Dispersion!$AE$10)),'Emissions (start here)'!BJ189*2000*453.59/8760/3600*Dispersion!$AE$10,0)</f>
        <v>0</v>
      </c>
      <c r="DR189" s="74">
        <f>IF(AND(ISNUMBER('Emissions (start here)'!BJ189),ISNUMBER(Dispersion!$AE$11)),'Emissions (start here)'!BJ189*2000*453.59/8760/3600*Dispersion!$AE$11,0)</f>
        <v>0</v>
      </c>
      <c r="DS189" s="74">
        <f>IF(AND(ISNUMBER('Emissions (start here)'!BK189),ISNUMBER(Dispersion!$AF$8)),'Emissions (start here)'!BK189*453.59/3600*Dispersion!$AF$8,0)</f>
        <v>0</v>
      </c>
      <c r="DT189" s="74">
        <f>IF(AND(ISNUMBER('Emissions (start here)'!BK189),ISNUMBER(Dispersion!$AF$9)),'Emissions (start here)'!BK189*453.59/3600*Dispersion!$AF$9,0)</f>
        <v>0</v>
      </c>
      <c r="DU189" s="74">
        <f>IF(AND(ISNUMBER('Emissions (start here)'!BL189),ISNUMBER(Dispersion!$AF$10)),'Emissions (start here)'!BL189*2000*453.59/8760/3600*Dispersion!$AF$10,0)</f>
        <v>0</v>
      </c>
      <c r="DV189" s="74">
        <f>IF(AND(ISNUMBER('Emissions (start here)'!BL189),ISNUMBER(Dispersion!$AF$11)),'Emissions (start here)'!BL189*2000*453.59/8760/3600*Dispersion!$AF$11,0)</f>
        <v>0</v>
      </c>
      <c r="DW189" s="74">
        <f>IF(AND(ISNUMBER('Emissions (start here)'!BM189),ISNUMBER(Dispersion!$AG$8)),'Emissions (start here)'!BM189*453.59/3600*Dispersion!$AG$8,0)</f>
        <v>0</v>
      </c>
      <c r="DX189" s="74">
        <f>IF(AND(ISNUMBER('Emissions (start here)'!BM189),ISNUMBER(Dispersion!$AG$9)),'Emissions (start here)'!BM189*453.59/3600*Dispersion!$AG$9,0)</f>
        <v>0</v>
      </c>
      <c r="DY189" s="74">
        <f>IF(AND(ISNUMBER('Emissions (start here)'!BN189),ISNUMBER(Dispersion!$AG$10)),'Emissions (start here)'!BN189*2000*453.59/8760/3600*Dispersion!$AG$10,0)</f>
        <v>0</v>
      </c>
      <c r="DZ189" s="74">
        <f>IF(AND(ISNUMBER('Emissions (start here)'!BN189),ISNUMBER(Dispersion!$AG$11)),'Emissions (start here)'!BN189*2000*453.59/8760/3600*Dispersion!$AG$11,0)</f>
        <v>0</v>
      </c>
      <c r="EA189" s="74">
        <f>IF(AND(ISNUMBER('Emissions (start here)'!BO189),ISNUMBER(Dispersion!$AH$8)),'Emissions (start here)'!BO189*453.59/3600*Dispersion!$AH$8,0)</f>
        <v>0</v>
      </c>
      <c r="EB189" s="74">
        <f>IF(AND(ISNUMBER('Emissions (start here)'!BO189),ISNUMBER(Dispersion!$AH$9)),'Emissions (start here)'!BO189*453.59/3600*Dispersion!$AH$9,0)</f>
        <v>0</v>
      </c>
      <c r="EC189" s="74">
        <f>IF(AND(ISNUMBER('Emissions (start here)'!BP189),ISNUMBER(Dispersion!$AH$10)),'Emissions (start here)'!BP189*2000*453.59/8760/3600*Dispersion!$AH$10,0)</f>
        <v>0</v>
      </c>
      <c r="ED189" s="74">
        <f>IF(AND(ISNUMBER('Emissions (start here)'!BP189),ISNUMBER(Dispersion!$AH$11)),'Emissions (start here)'!BP189*2000*453.59/8760/3600*Dispersion!$AH$11,0)</f>
        <v>0</v>
      </c>
      <c r="EE189" s="74">
        <f>IF(AND(ISNUMBER('Emissions (start here)'!BQ189),ISNUMBER(Dispersion!$AI$8)),'Emissions (start here)'!BQ189*453.59/3600*Dispersion!$AI$8,0)</f>
        <v>0</v>
      </c>
      <c r="EF189" s="74">
        <f>IF(AND(ISNUMBER('Emissions (start here)'!BQ189),ISNUMBER(Dispersion!$AI$9)),'Emissions (start here)'!BQ189*453.59/3600*Dispersion!$AI$9,0)</f>
        <v>0</v>
      </c>
      <c r="EG189" s="74">
        <f>IF(AND(ISNUMBER('Emissions (start here)'!BR189),ISNUMBER(Dispersion!$AI$10)),'Emissions (start here)'!BR189*2000*453.59/8760/3600*Dispersion!$AI$10,0)</f>
        <v>0</v>
      </c>
      <c r="EH189" s="74">
        <f>IF(AND(ISNUMBER('Emissions (start here)'!BR189),ISNUMBER(Dispersion!$AI$11)),'Emissions (start here)'!BR189*2000*453.59/8760/3600*Dispersion!$AI$11,0)</f>
        <v>0</v>
      </c>
      <c r="EI189" s="74">
        <f>IF(AND(ISNUMBER('Emissions (start here)'!BS189),ISNUMBER(Dispersion!$AJ$8)),'Emissions (start here)'!BS189*453.59/3600*Dispersion!$AJ$8,0)</f>
        <v>0</v>
      </c>
      <c r="EJ189" s="74">
        <f>IF(AND(ISNUMBER('Emissions (start here)'!BS189),ISNUMBER(Dispersion!$AJ$9)),'Emissions (start here)'!BS189*453.59/3600*Dispersion!$AJ$9,0)</f>
        <v>0</v>
      </c>
      <c r="EK189" s="74">
        <f>IF(AND(ISNUMBER('Emissions (start here)'!BT189),ISNUMBER(Dispersion!$AJ$10)),'Emissions (start here)'!BT189*2000*453.59/8760/3600*Dispersion!$AJ$10,0)</f>
        <v>0</v>
      </c>
      <c r="EL189" s="74">
        <f>IF(AND(ISNUMBER('Emissions (start here)'!BT189),ISNUMBER(Dispersion!$AJ$11)),'Emissions (start here)'!BT189*2000*453.59/8760/3600*Dispersion!$AJ$11,0)</f>
        <v>0</v>
      </c>
      <c r="EM189" s="74">
        <f>IF(AND(ISNUMBER('Emissions (start here)'!BU189),ISNUMBER(Dispersion!$AK$8)),'Emissions (start here)'!BU189*453.59/3600*Dispersion!$AK$8,0)</f>
        <v>0</v>
      </c>
      <c r="EN189" s="74">
        <f>IF(AND(ISNUMBER('Emissions (start here)'!BU189),ISNUMBER(Dispersion!$AK$9)),'Emissions (start here)'!BU189*453.59/3600*Dispersion!$AK$9,0)</f>
        <v>0</v>
      </c>
      <c r="EO189" s="74">
        <f>IF(AND(ISNUMBER('Emissions (start here)'!BV189),ISNUMBER(Dispersion!$AK$10)),'Emissions (start here)'!BV189*2000*453.59/8760/3600*Dispersion!$AK$10,0)</f>
        <v>0</v>
      </c>
      <c r="EP189" s="74">
        <f>IF(AND(ISNUMBER('Emissions (start here)'!BV189),ISNUMBER(Dispersion!$AK$11)),'Emissions (start here)'!BV189*2000*453.59/8760/3600*Dispersion!$AK$11,0)</f>
        <v>0</v>
      </c>
      <c r="EQ189" s="74">
        <f>IF(AND(ISNUMBER('Emissions (start here)'!BW189),ISNUMBER(Dispersion!$AL$8)),'Emissions (start here)'!BW189*453.59/3600*Dispersion!$AL$8,0)</f>
        <v>0</v>
      </c>
      <c r="ER189" s="74">
        <f>IF(AND(ISNUMBER('Emissions (start here)'!BW189),ISNUMBER(Dispersion!$AL$9)),'Emissions (start here)'!BW189*453.59/3600*Dispersion!$AL$9,0)</f>
        <v>0</v>
      </c>
      <c r="ES189" s="74">
        <f>IF(AND(ISNUMBER('Emissions (start here)'!BX189),ISNUMBER(Dispersion!$AL$10)),'Emissions (start here)'!BX189*2000*453.59/8760/3600*Dispersion!$AL$10,0)</f>
        <v>0</v>
      </c>
      <c r="ET189" s="74">
        <f>IF(AND(ISNUMBER('Emissions (start here)'!BX189),ISNUMBER(Dispersion!$AL$11)),'Emissions (start here)'!BX189*2000*453.59/8760/3600*Dispersion!$AL$11,0)</f>
        <v>0</v>
      </c>
      <c r="EU189" s="74">
        <f>IF(AND(ISNUMBER('Emissions (start here)'!BY189),ISNUMBER(Dispersion!$AM$8)),'Emissions (start here)'!BY189*453.59/3600*Dispersion!$AM$8,0)</f>
        <v>0</v>
      </c>
      <c r="EV189" s="74">
        <f>IF(AND(ISNUMBER('Emissions (start here)'!BY189),ISNUMBER(Dispersion!$AM$9)),'Emissions (start here)'!BY189*453.59/3600*Dispersion!$AM$9,0)</f>
        <v>0</v>
      </c>
      <c r="EW189" s="74">
        <f>IF(AND(ISNUMBER('Emissions (start here)'!BZ189),ISNUMBER(Dispersion!$AM$10)),'Emissions (start here)'!BZ189*2000*453.59/8760/3600*Dispersion!$AM$10,0)</f>
        <v>0</v>
      </c>
      <c r="EX189" s="74">
        <f>IF(AND(ISNUMBER('Emissions (start here)'!BZ189),ISNUMBER(Dispersion!$AM$11)),'Emissions (start here)'!BZ189*2000*453.59/8760/3600*Dispersion!$AM$11,0)</f>
        <v>0</v>
      </c>
      <c r="EY189" s="74">
        <f>IF(AND(ISNUMBER('Emissions (start here)'!CA189),ISNUMBER(Dispersion!$AN$8)),'Emissions (start here)'!CA189*453.59/3600*Dispersion!$AN$8,0)</f>
        <v>0</v>
      </c>
      <c r="EZ189" s="74">
        <f>IF(AND(ISNUMBER('Emissions (start here)'!CA189),ISNUMBER(Dispersion!$AN$9)),'Emissions (start here)'!CA189*453.59/3600*Dispersion!$AN$9,0)</f>
        <v>0</v>
      </c>
      <c r="FA189" s="74">
        <f>IF(AND(ISNUMBER('Emissions (start here)'!CB189),ISNUMBER(Dispersion!$AN$10)),'Emissions (start here)'!CB189*2000*453.59/8760/3600*Dispersion!$AN$10,0)</f>
        <v>0</v>
      </c>
      <c r="FB189" s="74">
        <f>IF(AND(ISNUMBER('Emissions (start here)'!CB189),ISNUMBER(Dispersion!$AN$11)),'Emissions (start here)'!CB189*2000*453.59/8760/3600*Dispersion!$AN$11,0)</f>
        <v>0</v>
      </c>
      <c r="FC189" s="74">
        <f>IF(AND(ISNUMBER('Emissions (start here)'!CC189),ISNUMBER(Dispersion!$AO$8)),'Emissions (start here)'!CC189*453.59/3600*Dispersion!$AO$8,0)</f>
        <v>0</v>
      </c>
      <c r="FD189" s="74">
        <f>IF(AND(ISNUMBER('Emissions (start here)'!CC189),ISNUMBER(Dispersion!$AO$9)),'Emissions (start here)'!CC189*453.59/3600*Dispersion!$AO$9,0)</f>
        <v>0</v>
      </c>
      <c r="FE189" s="74">
        <f>IF(AND(ISNUMBER('Emissions (start here)'!CD189),ISNUMBER(Dispersion!$AO$10)),'Emissions (start here)'!CD189*2000*453.59/8760/3600*Dispersion!$AO$10,0)</f>
        <v>0</v>
      </c>
      <c r="FF189" s="74">
        <f>IF(AND(ISNUMBER('Emissions (start here)'!CD189),ISNUMBER(Dispersion!$AO$11)),'Emissions (start here)'!CD189*2000*453.59/8760/3600*Dispersion!$AO$11,0)</f>
        <v>0</v>
      </c>
      <c r="FG189" s="74">
        <f>IF(AND(ISNUMBER('Emissions (start here)'!CE189),ISNUMBER(Dispersion!$AP$8)),'Emissions (start here)'!CE189*453.59/3600*Dispersion!$AP$8,0)</f>
        <v>0</v>
      </c>
      <c r="FH189" s="74">
        <f>IF(AND(ISNUMBER('Emissions (start here)'!CE189),ISNUMBER(Dispersion!$AP$9)),'Emissions (start here)'!CE189*453.59/3600*Dispersion!$AP$9,0)</f>
        <v>0</v>
      </c>
      <c r="FI189" s="74">
        <f>IF(AND(ISNUMBER('Emissions (start here)'!CF189),ISNUMBER(Dispersion!$AP$10)),'Emissions (start here)'!CF189*2000*453.59/8760/3600*Dispersion!$AP$10,0)</f>
        <v>0</v>
      </c>
      <c r="FJ189" s="74">
        <f>IF(AND(ISNUMBER('Emissions (start here)'!CF189),ISNUMBER(Dispersion!$AP$11)),'Emissions (start here)'!CF189*2000*453.59/8760/3600*Dispersion!$AP$11,0)</f>
        <v>0</v>
      </c>
      <c r="FK189" s="74">
        <f>IF(AND(ISNUMBER('Emissions (start here)'!CG189),ISNUMBER(Dispersion!$AQ$8)),'Emissions (start here)'!CG189*453.59/3600*Dispersion!$AQ$8,0)</f>
        <v>0</v>
      </c>
      <c r="FL189" s="74">
        <f>IF(AND(ISNUMBER('Emissions (start here)'!CG189),ISNUMBER(Dispersion!$AQ$9)),'Emissions (start here)'!CG189*453.59/3600*Dispersion!$AQ$9,0)</f>
        <v>0</v>
      </c>
      <c r="FM189" s="74">
        <f>IF(AND(ISNUMBER('Emissions (start here)'!CH189),ISNUMBER(Dispersion!$AQ$10)),'Emissions (start here)'!CH189*2000*453.59/8760/3600*Dispersion!$AQ$10,0)</f>
        <v>0</v>
      </c>
      <c r="FN189" s="74">
        <f>IF(AND(ISNUMBER('Emissions (start here)'!CH189),ISNUMBER(Dispersion!$AQ$11)),'Emissions (start here)'!CH189*2000*453.59/8760/3600*Dispersion!$AQ$11,0)</f>
        <v>0</v>
      </c>
      <c r="FO189" s="74">
        <f>IF(AND(ISNUMBER('Emissions (start here)'!CI189),ISNUMBER(Dispersion!$AR$8)),'Emissions (start here)'!CI189*453.59/3600*Dispersion!$AR$8,0)</f>
        <v>0</v>
      </c>
      <c r="FP189" s="74">
        <f>IF(AND(ISNUMBER('Emissions (start here)'!CI189),ISNUMBER(Dispersion!$AR$9)),'Emissions (start here)'!CI189*453.59/3600*Dispersion!$AR$9,0)</f>
        <v>0</v>
      </c>
      <c r="FQ189" s="74">
        <f>IF(AND(ISNUMBER('Emissions (start here)'!CJ189),ISNUMBER(Dispersion!$AR$10)),'Emissions (start here)'!CJ189*2000*453.59/8760/3600*Dispersion!$AR$10,0)</f>
        <v>0</v>
      </c>
      <c r="FR189" s="74">
        <f>IF(AND(ISNUMBER('Emissions (start here)'!CJ189),ISNUMBER(Dispersion!$AR$11)),'Emissions (start here)'!CJ189*2000*453.59/8760/3600*Dispersion!$AR$11,0)</f>
        <v>0</v>
      </c>
      <c r="FS189" s="74">
        <f>IF(AND(ISNUMBER('Emissions (start here)'!CK189),ISNUMBER(Dispersion!$AS$8)),'Emissions (start here)'!CK189*453.59/3600*Dispersion!$AS$8,0)</f>
        <v>0</v>
      </c>
      <c r="FT189" s="74">
        <f>IF(AND(ISNUMBER('Emissions (start here)'!CK189),ISNUMBER(Dispersion!$AS$9)),'Emissions (start here)'!CK189*453.59/3600*Dispersion!$AS$9,0)</f>
        <v>0</v>
      </c>
      <c r="FU189" s="74">
        <f>IF(AND(ISNUMBER('Emissions (start here)'!CL189),ISNUMBER(Dispersion!$AS$10)),'Emissions (start here)'!CL189*2000*453.59/8760/3600*Dispersion!$AS$10,0)</f>
        <v>0</v>
      </c>
      <c r="FV189" s="74">
        <f>IF(AND(ISNUMBER('Emissions (start here)'!CL189),ISNUMBER(Dispersion!$AS$11)),'Emissions (start here)'!CL189*2000*453.59/8760/3600*Dispersion!$AS$11,0)</f>
        <v>0</v>
      </c>
      <c r="FW189" s="74">
        <f>IF(AND(ISNUMBER('Emissions (start here)'!CM189),ISNUMBER(Dispersion!$AT$8)),'Emissions (start here)'!CM189*453.59/3600*Dispersion!$AT$8,0)</f>
        <v>0</v>
      </c>
      <c r="FX189" s="74">
        <f>IF(AND(ISNUMBER('Emissions (start here)'!CM189),ISNUMBER(Dispersion!$AT$9)),'Emissions (start here)'!CM189*453.59/3600*Dispersion!$AT$9,0)</f>
        <v>0</v>
      </c>
      <c r="FY189" s="74">
        <f>IF(AND(ISNUMBER('Emissions (start here)'!CN189),ISNUMBER(Dispersion!$AT$10)),'Emissions (start here)'!CN189*2000*453.59/8760/3600*Dispersion!$AT$10,0)</f>
        <v>0</v>
      </c>
      <c r="FZ189" s="74">
        <f>IF(AND(ISNUMBER('Emissions (start here)'!CN189),ISNUMBER(Dispersion!$AT$11)),'Emissions (start here)'!CN189*2000*453.59/8760/3600*Dispersion!$AT$11,0)</f>
        <v>0</v>
      </c>
      <c r="GA189" s="74">
        <f>IF(AND(ISNUMBER('Emissions (start here)'!CO189),ISNUMBER(Dispersion!$AU$8)),'Emissions (start here)'!CO189*453.59/3600*Dispersion!$AU$8,0)</f>
        <v>0</v>
      </c>
      <c r="GB189" s="74">
        <f>IF(AND(ISNUMBER('Emissions (start here)'!CO189),ISNUMBER(Dispersion!$AU$9)),'Emissions (start here)'!CO189*453.59/3600*Dispersion!$AU$9,0)</f>
        <v>0</v>
      </c>
      <c r="GC189" s="74">
        <f>IF(AND(ISNUMBER('Emissions (start here)'!CP189),ISNUMBER(Dispersion!$AU$10)),'Emissions (start here)'!CP189*2000*453.59/8760/3600*Dispersion!$AU$10,0)</f>
        <v>0</v>
      </c>
      <c r="GD189" s="74">
        <f>IF(AND(ISNUMBER('Emissions (start here)'!CP189),ISNUMBER(Dispersion!$AU$11)),'Emissions (start here)'!CP189*2000*453.59/8760/3600*Dispersion!$AU$11,0)</f>
        <v>0</v>
      </c>
      <c r="GE189" s="74">
        <f>IF(AND(ISNUMBER('Emissions (start here)'!CQ189),ISNUMBER(Dispersion!$AV$8)),'Emissions (start here)'!CQ189*453.59/3600*Dispersion!$AV$8,0)</f>
        <v>0</v>
      </c>
      <c r="GF189" s="74">
        <f>IF(AND(ISNUMBER('Emissions (start here)'!CQ189),ISNUMBER(Dispersion!$AV$9)),'Emissions (start here)'!CQ189*453.59/3600*Dispersion!$AV$9,0)</f>
        <v>0</v>
      </c>
      <c r="GG189" s="74">
        <f>IF(AND(ISNUMBER('Emissions (start here)'!CR189),ISNUMBER(Dispersion!$AV$10)),'Emissions (start here)'!CR189*2000*453.59/8760/3600*Dispersion!$AV$10,0)</f>
        <v>0</v>
      </c>
      <c r="GH189" s="74">
        <f>IF(AND(ISNUMBER('Emissions (start here)'!CR189),ISNUMBER(Dispersion!$AV$11)),'Emissions (start here)'!CR189*2000*453.59/8760/3600*Dispersion!$AV$11,0)</f>
        <v>0</v>
      </c>
      <c r="GI189" s="74">
        <f>IF(AND(ISNUMBER('Emissions (start here)'!CS189),ISNUMBER(Dispersion!$AW$8)),'Emissions (start here)'!CS189*453.59/3600*Dispersion!$AW$8,0)</f>
        <v>0</v>
      </c>
      <c r="GJ189" s="74">
        <f>IF(AND(ISNUMBER('Emissions (start here)'!CS189),ISNUMBER(Dispersion!$AW$9)),'Emissions (start here)'!CS189*453.59/3600*Dispersion!$AW$9,0)</f>
        <v>0</v>
      </c>
      <c r="GK189" s="74">
        <f>IF(AND(ISNUMBER('Emissions (start here)'!CT189),ISNUMBER(Dispersion!$AW$10)),'Emissions (start here)'!CT189*2000*453.59/8760/3600*Dispersion!$AW$10,0)</f>
        <v>0</v>
      </c>
      <c r="GL189" s="74">
        <f>IF(AND(ISNUMBER('Emissions (start here)'!CT189),ISNUMBER(Dispersion!$AW$11)),'Emissions (start here)'!CT189*2000*453.59/8760/3600*Dispersion!$AW$11,0)</f>
        <v>0</v>
      </c>
      <c r="GM189" s="74">
        <f>IF(AND(ISNUMBER('Emissions (start here)'!CU189),ISNUMBER(Dispersion!$AX$8)),'Emissions (start here)'!CU189*453.59/3600*Dispersion!$AX$8,0)</f>
        <v>0</v>
      </c>
      <c r="GN189" s="74">
        <f>IF(AND(ISNUMBER('Emissions (start here)'!CU189),ISNUMBER(Dispersion!$AX$9)),'Emissions (start here)'!CU189*453.59/3600*Dispersion!$AX$9,0)</f>
        <v>0</v>
      </c>
      <c r="GO189" s="74">
        <f>IF(AND(ISNUMBER('Emissions (start here)'!CV189),ISNUMBER(Dispersion!$AX$10)),'Emissions (start here)'!CV189*2000*453.59/8760/3600*Dispersion!$AX$10,0)</f>
        <v>0</v>
      </c>
      <c r="GP189" s="74">
        <f>IF(AND(ISNUMBER('Emissions (start here)'!CV189),ISNUMBER(Dispersion!$AX$11)),'Emissions (start here)'!CV189*2000*453.59/8760/3600*Dispersion!$AX$11,0)</f>
        <v>0</v>
      </c>
      <c r="GQ189" s="74">
        <f>IF(AND(ISNUMBER('Emissions (start here)'!CW189),ISNUMBER(Dispersion!$AY$8)),'Emissions (start here)'!CW189*453.59/3600*Dispersion!$AY$8,0)</f>
        <v>0</v>
      </c>
      <c r="GR189" s="74">
        <f>IF(AND(ISNUMBER('Emissions (start here)'!CW189),ISNUMBER(Dispersion!$AY$9)),'Emissions (start here)'!CW189*453.59/3600*Dispersion!$AY$9,0)</f>
        <v>0</v>
      </c>
      <c r="GS189" s="74">
        <f>IF(AND(ISNUMBER('Emissions (start here)'!CX189),ISNUMBER(Dispersion!$AY$10)),'Emissions (start here)'!CX189*2000*453.59/8760/3600*Dispersion!$AY$10,0)</f>
        <v>0</v>
      </c>
      <c r="GT189" s="74">
        <f>IF(AND(ISNUMBER('Emissions (start here)'!CX189),ISNUMBER(Dispersion!$AY$11)),'Emissions (start here)'!CX189*2000*453.59/8760/3600*Dispersion!$AY$11,0)</f>
        <v>0</v>
      </c>
      <c r="GU189" s="74">
        <f>IF(AND(ISNUMBER('Emissions (start here)'!CY189),ISNUMBER(Dispersion!$AZ$8)),'Emissions (start here)'!CY189*453.59/3600*Dispersion!$AZ$8,0)</f>
        <v>0</v>
      </c>
      <c r="GV189" s="74">
        <f>IF(AND(ISNUMBER('Emissions (start here)'!CY189),ISNUMBER(Dispersion!$AZ$9)),'Emissions (start here)'!CY189*453.59/3600*Dispersion!$AZ$9,0)</f>
        <v>0</v>
      </c>
      <c r="GW189" s="74">
        <f>IF(AND(ISNUMBER('Emissions (start here)'!CZ189),ISNUMBER(Dispersion!$AZ$10)),'Emissions (start here)'!CZ189*2000*453.59/8760/3600*Dispersion!$AZ$10,0)</f>
        <v>0</v>
      </c>
      <c r="GX189" s="74">
        <f>IF(AND(ISNUMBER('Emissions (start here)'!CZ189),ISNUMBER(Dispersion!$AZ$11)),'Emissions (start here)'!CZ189*2000*453.59/8760/3600*Dispersion!$AZ$11,0)</f>
        <v>0</v>
      </c>
    </row>
    <row r="190" spans="1:206" x14ac:dyDescent="0.2">
      <c r="A190" s="51" t="str">
        <f>'Tox Values'!C190</f>
        <v>123-91-1</v>
      </c>
      <c r="B190" s="94" t="str">
        <f>'Tox Values'!D190</f>
        <v>Dioxane, 1,4- (1,4-Diethylene dioxide)</v>
      </c>
      <c r="C190" s="96">
        <f t="shared" si="9"/>
        <v>0</v>
      </c>
      <c r="D190" s="74">
        <f t="shared" si="10"/>
        <v>0</v>
      </c>
      <c r="E190" s="74">
        <f t="shared" si="11"/>
        <v>0</v>
      </c>
      <c r="F190" s="99">
        <f t="shared" si="12"/>
        <v>0</v>
      </c>
      <c r="G190" s="97">
        <f>IF(AND(ISNUMBER('Emissions (start here)'!E190),ISNUMBER(Dispersion!$C$8)),'Emissions (start here)'!E190*453.59/3600*Dispersion!$C$8,0)</f>
        <v>0</v>
      </c>
      <c r="H190" s="74">
        <f>IF(AND(ISNUMBER('Emissions (start here)'!E190),ISNUMBER(Dispersion!$C$9)),'Emissions (start here)'!E190*453.59/3600*Dispersion!$C$9,0)</f>
        <v>0</v>
      </c>
      <c r="I190" s="74">
        <f>IF(AND(ISNUMBER('Emissions (start here)'!F190),ISNUMBER(Dispersion!$C$10)),'Emissions (start here)'!F190*2000*453.59/8760/3600*Dispersion!$C$10,0)</f>
        <v>0</v>
      </c>
      <c r="J190" s="74">
        <f>IF(AND(ISNUMBER('Emissions (start here)'!F190),ISNUMBER(Dispersion!$C$11)),'Emissions (start here)'!F190*2000*453.59/8760/3600*Dispersion!$C$11,0)</f>
        <v>0</v>
      </c>
      <c r="K190" s="74">
        <f>IF(AND(ISNUMBER('Emissions (start here)'!G190),ISNUMBER(Dispersion!$D$8)),'Emissions (start here)'!G190*453.59/3600*Dispersion!$D$8,0)</f>
        <v>0</v>
      </c>
      <c r="L190" s="74">
        <f>IF(AND(ISNUMBER('Emissions (start here)'!G190),ISNUMBER(Dispersion!$D$9)),'Emissions (start here)'!G190*453.59/3600*Dispersion!$D$9,0)</f>
        <v>0</v>
      </c>
      <c r="M190" s="74">
        <f>IF(AND(ISNUMBER('Emissions (start here)'!H190),ISNUMBER(Dispersion!$D$10)),'Emissions (start here)'!H190*2000*453.59/8760/3600*Dispersion!$D$10,0)</f>
        <v>0</v>
      </c>
      <c r="N190" s="74">
        <f>IF(AND(ISNUMBER('Emissions (start here)'!H190),ISNUMBER(Dispersion!$D$11)),'Emissions (start here)'!H190*2000*453.59/8760/3600*Dispersion!$D$11,0)</f>
        <v>0</v>
      </c>
      <c r="O190" s="74">
        <f>IF(AND(ISNUMBER('Emissions (start here)'!I190),ISNUMBER(Dispersion!$E$8)),'Emissions (start here)'!I190*453.59/3600*Dispersion!$E$8,0)</f>
        <v>0</v>
      </c>
      <c r="P190" s="74">
        <f>IF(AND(ISNUMBER('Emissions (start here)'!I190),ISNUMBER(Dispersion!$E$9)),'Emissions (start here)'!I190*453.59/3600*Dispersion!$E$9,0)</f>
        <v>0</v>
      </c>
      <c r="Q190" s="74">
        <f>IF(AND(ISNUMBER('Emissions (start here)'!J190),ISNUMBER(Dispersion!$E$10)),'Emissions (start here)'!J190*2000*453.59/8760/3600*Dispersion!$E$10,0)</f>
        <v>0</v>
      </c>
      <c r="R190" s="74">
        <f>IF(AND(ISNUMBER('Emissions (start here)'!J190),ISNUMBER(Dispersion!$E$11)),'Emissions (start here)'!J190*2000*453.59/8760/3600*Dispersion!$E$11,0)</f>
        <v>0</v>
      </c>
      <c r="S190" s="74">
        <f>IF(AND(ISNUMBER('Emissions (start here)'!K190),ISNUMBER(Dispersion!$F$8)),'Emissions (start here)'!K190*453.59/3600*Dispersion!$F$8,0)</f>
        <v>0</v>
      </c>
      <c r="T190" s="74">
        <f>IF(AND(ISNUMBER('Emissions (start here)'!K190),ISNUMBER(Dispersion!$F$9)),'Emissions (start here)'!K190*453.59/3600*Dispersion!$F$9,0)</f>
        <v>0</v>
      </c>
      <c r="U190" s="74">
        <f>IF(AND(ISNUMBER('Emissions (start here)'!L190),ISNUMBER(Dispersion!$F$10)),'Emissions (start here)'!L190*2000*453.59/8760/3600*Dispersion!$F$10,0)</f>
        <v>0</v>
      </c>
      <c r="V190" s="74">
        <f>IF(AND(ISNUMBER('Emissions (start here)'!L190),ISNUMBER(Dispersion!$F$11)),'Emissions (start here)'!L190*2000*453.59/8760/3600*Dispersion!$F$11,0)</f>
        <v>0</v>
      </c>
      <c r="W190" s="74">
        <f>IF(AND(ISNUMBER('Emissions (start here)'!M190),ISNUMBER(Dispersion!$G$8)),'Emissions (start here)'!M190*453.59/3600*Dispersion!$G$8,0)</f>
        <v>0</v>
      </c>
      <c r="X190" s="74">
        <f>IF(AND(ISNUMBER('Emissions (start here)'!M190),ISNUMBER(Dispersion!$G$9)),'Emissions (start here)'!M190*453.59/3600*Dispersion!$G$9,0)</f>
        <v>0</v>
      </c>
      <c r="Y190" s="74">
        <f>IF(AND(ISNUMBER('Emissions (start here)'!N190),ISNUMBER(Dispersion!$G$10)),'Emissions (start here)'!N190*2000*453.59/8760/3600*Dispersion!$G$10,0)</f>
        <v>0</v>
      </c>
      <c r="Z190" s="74">
        <f>IF(AND(ISNUMBER('Emissions (start here)'!N190),ISNUMBER(Dispersion!$G$11)),'Emissions (start here)'!N190*2000*453.59/8760/3600*Dispersion!$G$11,0)</f>
        <v>0</v>
      </c>
      <c r="AA190" s="74">
        <f>IF(AND(ISNUMBER('Emissions (start here)'!O190),ISNUMBER(Dispersion!$H$8)),'Emissions (start here)'!O190*453.59/3600*Dispersion!$H$8,0)</f>
        <v>0</v>
      </c>
      <c r="AB190" s="74">
        <f>IF(AND(ISNUMBER('Emissions (start here)'!O190),ISNUMBER(Dispersion!$H$9)),'Emissions (start here)'!O190*453.59/3600*Dispersion!$H$9,0)</f>
        <v>0</v>
      </c>
      <c r="AC190" s="74">
        <f>IF(AND(ISNUMBER('Emissions (start here)'!P190),ISNUMBER(Dispersion!$H$10)),'Emissions (start here)'!P190*2000*453.59/8760/3600*Dispersion!$H$10,0)</f>
        <v>0</v>
      </c>
      <c r="AD190" s="74">
        <f>IF(AND(ISNUMBER('Emissions (start here)'!P190),ISNUMBER(Dispersion!$H$11)),'Emissions (start here)'!P190*2000*453.59/8760/3600*Dispersion!$H$11,0)</f>
        <v>0</v>
      </c>
      <c r="AE190" s="74">
        <f>IF(AND(ISNUMBER('Emissions (start here)'!Q190),ISNUMBER(Dispersion!$I$8)),'Emissions (start here)'!Q190*453.59/3600*Dispersion!$I$8,0)</f>
        <v>0</v>
      </c>
      <c r="AF190" s="74">
        <f>IF(AND(ISNUMBER('Emissions (start here)'!Q190),ISNUMBER(Dispersion!$I$9)),'Emissions (start here)'!Q190*453.59/3600*Dispersion!$I$9,0)</f>
        <v>0</v>
      </c>
      <c r="AG190" s="74">
        <f>IF(AND(ISNUMBER('Emissions (start here)'!R190),ISNUMBER(Dispersion!$I$10)),'Emissions (start here)'!R190*2000*453.59/8760/3600*Dispersion!$I$10,0)</f>
        <v>0</v>
      </c>
      <c r="AH190" s="74">
        <f>IF(AND(ISNUMBER('Emissions (start here)'!R190),ISNUMBER(Dispersion!$I$11)),'Emissions (start here)'!R190*2000*453.59/8760/3600*Dispersion!$I$11,0)</f>
        <v>0</v>
      </c>
      <c r="AI190" s="74">
        <f>IF(AND(ISNUMBER('Emissions (start here)'!S190),ISNUMBER(Dispersion!$J$8)),'Emissions (start here)'!S190*453.59/3600*Dispersion!$J$8,0)</f>
        <v>0</v>
      </c>
      <c r="AJ190" s="74">
        <f>IF(AND(ISNUMBER('Emissions (start here)'!S190),ISNUMBER(Dispersion!$J$9)),'Emissions (start here)'!S190*453.59/3600*Dispersion!$J$9,0)</f>
        <v>0</v>
      </c>
      <c r="AK190" s="74">
        <f>IF(AND(ISNUMBER('Emissions (start here)'!T190),ISNUMBER(Dispersion!$J$10)),'Emissions (start here)'!T190*2000*453.59/8760/3600*Dispersion!$J$10,0)</f>
        <v>0</v>
      </c>
      <c r="AL190" s="74">
        <f>IF(AND(ISNUMBER('Emissions (start here)'!T190),ISNUMBER(Dispersion!$J$11)),'Emissions (start here)'!T190*2000*453.59/8760/3600*Dispersion!$J$11,0)</f>
        <v>0</v>
      </c>
      <c r="AM190" s="74">
        <f>IF(AND(ISNUMBER('Emissions (start here)'!U190),ISNUMBER(Dispersion!$K$8)),'Emissions (start here)'!U190*453.59/3600*Dispersion!$K$8,0)</f>
        <v>0</v>
      </c>
      <c r="AN190" s="74">
        <f>IF(AND(ISNUMBER('Emissions (start here)'!U190),ISNUMBER(Dispersion!$K$9)),'Emissions (start here)'!U190*453.59/3600*Dispersion!$K$9,0)</f>
        <v>0</v>
      </c>
      <c r="AO190" s="74">
        <f>IF(AND(ISNUMBER('Emissions (start here)'!V190),ISNUMBER(Dispersion!$K$10)),'Emissions (start here)'!V190*2000*453.59/8760/3600*Dispersion!$K$10,0)</f>
        <v>0</v>
      </c>
      <c r="AP190" s="74">
        <f>IF(AND(ISNUMBER('Emissions (start here)'!V190),ISNUMBER(Dispersion!$K$11)),'Emissions (start here)'!V190*2000*453.59/8760/3600*Dispersion!$K$11,0)</f>
        <v>0</v>
      </c>
      <c r="AQ190" s="74">
        <f>IF(AND(ISNUMBER('Emissions (start here)'!W190),ISNUMBER(Dispersion!$L$8)),'Emissions (start here)'!W190*453.59/3600*Dispersion!$L$8,0)</f>
        <v>0</v>
      </c>
      <c r="AR190" s="74">
        <f>IF(AND(ISNUMBER('Emissions (start here)'!W190),ISNUMBER(Dispersion!$L$9)),'Emissions (start here)'!W190*453.59/3600*Dispersion!$L$9,0)</f>
        <v>0</v>
      </c>
      <c r="AS190" s="74">
        <f>IF(AND(ISNUMBER('Emissions (start here)'!X190),ISNUMBER(Dispersion!$L$10)),'Emissions (start here)'!X190*2000*453.59/8760/3600*Dispersion!$L$10,0)</f>
        <v>0</v>
      </c>
      <c r="AT190" s="74">
        <f>IF(AND(ISNUMBER('Emissions (start here)'!X190),ISNUMBER(Dispersion!$L$11)),'Emissions (start here)'!X190*2000*453.59/8760/3600*Dispersion!$L$11,0)</f>
        <v>0</v>
      </c>
      <c r="AU190" s="74">
        <f>IF(AND(ISNUMBER('Emissions (start here)'!Y190),ISNUMBER(Dispersion!$M$8)),'Emissions (start here)'!Y190*453.59/3600*Dispersion!$M$8,0)</f>
        <v>0</v>
      </c>
      <c r="AV190" s="74">
        <f>IF(AND(ISNUMBER('Emissions (start here)'!Y190),ISNUMBER(Dispersion!$M$9)),'Emissions (start here)'!Y190*453.59/3600*Dispersion!$M$9,0)</f>
        <v>0</v>
      </c>
      <c r="AW190" s="74">
        <f>IF(AND(ISNUMBER('Emissions (start here)'!Z190),ISNUMBER(Dispersion!$M$10)),'Emissions (start here)'!Z190*2000*453.59/8760/3600*Dispersion!$M$10,0)</f>
        <v>0</v>
      </c>
      <c r="AX190" s="74">
        <f>IF(AND(ISNUMBER('Emissions (start here)'!Z190),ISNUMBER(Dispersion!$M$11)),'Emissions (start here)'!Z190*2000*453.59/8760/3600*Dispersion!$M$11,0)</f>
        <v>0</v>
      </c>
      <c r="AY190" s="74">
        <f>IF(AND(ISNUMBER('Emissions (start here)'!AA190),ISNUMBER(Dispersion!$N$8)),'Emissions (start here)'!AA190*453.59/3600*Dispersion!$N$8,0)</f>
        <v>0</v>
      </c>
      <c r="AZ190" s="74">
        <f>IF(AND(ISNUMBER('Emissions (start here)'!AA190),ISNUMBER(Dispersion!$N$9)),'Emissions (start here)'!AA190*453.59/3600*Dispersion!$N$9,0)</f>
        <v>0</v>
      </c>
      <c r="BA190" s="74">
        <f>IF(AND(ISNUMBER('Emissions (start here)'!AB190),ISNUMBER(Dispersion!$N$10)),'Emissions (start here)'!AB190*2000*453.59/8760/3600*Dispersion!$N$10,0)</f>
        <v>0</v>
      </c>
      <c r="BB190" s="74">
        <f>IF(AND(ISNUMBER('Emissions (start here)'!AB190),ISNUMBER(Dispersion!$N$11)),'Emissions (start here)'!AB190*2000*453.59/8760/3600*Dispersion!$N$11,0)</f>
        <v>0</v>
      </c>
      <c r="BC190" s="74">
        <f>IF(AND(ISNUMBER('Emissions (start here)'!AC190),ISNUMBER(Dispersion!$O$8)),'Emissions (start here)'!AC190*453.59/3600*Dispersion!$O$8,0)</f>
        <v>0</v>
      </c>
      <c r="BD190" s="74">
        <f>IF(AND(ISNUMBER('Emissions (start here)'!AC190),ISNUMBER(Dispersion!$O$9)),'Emissions (start here)'!AC190*453.59/3600*Dispersion!$O$9,0)</f>
        <v>0</v>
      </c>
      <c r="BE190" s="74">
        <f>IF(AND(ISNUMBER('Emissions (start here)'!AD190),ISNUMBER(Dispersion!$O$10)),'Emissions (start here)'!AD190*2000*453.59/8760/3600*Dispersion!$O$10,0)</f>
        <v>0</v>
      </c>
      <c r="BF190" s="74">
        <f>IF(AND(ISNUMBER('Emissions (start here)'!AD190),ISNUMBER(Dispersion!$O$11)),'Emissions (start here)'!AD190*2000*453.59/8760/3600*Dispersion!$O$11,0)</f>
        <v>0</v>
      </c>
      <c r="BG190" s="74">
        <f>IF(AND(ISNUMBER('Emissions (start here)'!AE190),ISNUMBER(Dispersion!$P$8)),'Emissions (start here)'!AE190*453.59/3600*Dispersion!$P$8,0)</f>
        <v>0</v>
      </c>
      <c r="BH190" s="74">
        <f>IF(AND(ISNUMBER('Emissions (start here)'!AE190),ISNUMBER(Dispersion!$P$9)),'Emissions (start here)'!AE190*453.59/3600*Dispersion!$P$9,0)</f>
        <v>0</v>
      </c>
      <c r="BI190" s="74">
        <f>IF(AND(ISNUMBER('Emissions (start here)'!AF190),ISNUMBER(Dispersion!$P$10)),'Emissions (start here)'!AF190*2000*453.59/8760/3600*Dispersion!$P$10,0)</f>
        <v>0</v>
      </c>
      <c r="BJ190" s="74">
        <f>IF(AND(ISNUMBER('Emissions (start here)'!AF190),ISNUMBER(Dispersion!$P$11)),'Emissions (start here)'!AF190*2000*453.59/8760/3600*Dispersion!$P$11,0)</f>
        <v>0</v>
      </c>
      <c r="BK190" s="74">
        <f>IF(AND(ISNUMBER('Emissions (start here)'!AG190),ISNUMBER(Dispersion!$Q$8)),'Emissions (start here)'!AG190*453.59/3600*Dispersion!$Q$8,0)</f>
        <v>0</v>
      </c>
      <c r="BL190" s="74">
        <f>IF(AND(ISNUMBER('Emissions (start here)'!AG190),ISNUMBER(Dispersion!$Q$9)),'Emissions (start here)'!AG190*453.59/3600*Dispersion!$Q$9,0)</f>
        <v>0</v>
      </c>
      <c r="BM190" s="74">
        <f>IF(AND(ISNUMBER('Emissions (start here)'!AH190),ISNUMBER(Dispersion!$Q$10)),'Emissions (start here)'!AH190*2000*453.59/8760/3600*Dispersion!$Q$10,0)</f>
        <v>0</v>
      </c>
      <c r="BN190" s="74">
        <f>IF(AND(ISNUMBER('Emissions (start here)'!AH190),ISNUMBER(Dispersion!$Q$11)),'Emissions (start here)'!AH190*2000*453.59/8760/3600*Dispersion!$Q$11,0)</f>
        <v>0</v>
      </c>
      <c r="BO190" s="74">
        <f>IF(AND(ISNUMBER('Emissions (start here)'!AI190),ISNUMBER(Dispersion!$R$8)),'Emissions (start here)'!AI190*453.59/3600*Dispersion!$R$8,0)</f>
        <v>0</v>
      </c>
      <c r="BP190" s="74">
        <f>IF(AND(ISNUMBER('Emissions (start here)'!AI190),ISNUMBER(Dispersion!$R$9)),'Emissions (start here)'!AI190*453.59/3600*Dispersion!$R$9,0)</f>
        <v>0</v>
      </c>
      <c r="BQ190" s="74">
        <f>IF(AND(ISNUMBER('Emissions (start here)'!AJ190),ISNUMBER(Dispersion!$R$10)),'Emissions (start here)'!AJ190*2000*453.59/8760/3600*Dispersion!$R$10,0)</f>
        <v>0</v>
      </c>
      <c r="BR190" s="74">
        <f>IF(AND(ISNUMBER('Emissions (start here)'!AJ190),ISNUMBER(Dispersion!$R$11)),'Emissions (start here)'!AJ190*2000*453.59/8760/3600*Dispersion!$R$11,0)</f>
        <v>0</v>
      </c>
      <c r="BS190" s="74">
        <f>IF(AND(ISNUMBER('Emissions (start here)'!AK190),ISNUMBER(Dispersion!$S$8)),'Emissions (start here)'!AK190*453.59/3600*Dispersion!$S$8,0)</f>
        <v>0</v>
      </c>
      <c r="BT190" s="74">
        <f>IF(AND(ISNUMBER('Emissions (start here)'!AK190),ISNUMBER(Dispersion!$S$9)),'Emissions (start here)'!AK190*453.59/3600*Dispersion!$S$9,0)</f>
        <v>0</v>
      </c>
      <c r="BU190" s="74">
        <f>IF(AND(ISNUMBER('Emissions (start here)'!AL190),ISNUMBER(Dispersion!$S$10)),'Emissions (start here)'!AL190*2000*453.59/8760/3600*Dispersion!$S$10,0)</f>
        <v>0</v>
      </c>
      <c r="BV190" s="74">
        <f>IF(AND(ISNUMBER('Emissions (start here)'!AL190),ISNUMBER(Dispersion!$S$11)),'Emissions (start here)'!AL190*2000*453.59/8760/3600*Dispersion!$S$11,0)</f>
        <v>0</v>
      </c>
      <c r="BW190" s="74">
        <f>IF(AND(ISNUMBER('Emissions (start here)'!AM190),ISNUMBER(Dispersion!$T$8)),'Emissions (start here)'!AM190*453.59/3600*Dispersion!$T$8,0)</f>
        <v>0</v>
      </c>
      <c r="BX190" s="74">
        <f>IF(AND(ISNUMBER('Emissions (start here)'!AM190),ISNUMBER(Dispersion!$T$9)),'Emissions (start here)'!AM190*453.59/3600*Dispersion!$T$9,0)</f>
        <v>0</v>
      </c>
      <c r="BY190" s="74">
        <f>IF(AND(ISNUMBER('Emissions (start here)'!AN190),ISNUMBER(Dispersion!$T$10)),'Emissions (start here)'!AN190*2000*453.59/8760/3600*Dispersion!$T$10,0)</f>
        <v>0</v>
      </c>
      <c r="BZ190" s="74">
        <f>IF(AND(ISNUMBER('Emissions (start here)'!AN190),ISNUMBER(Dispersion!$T$11)),'Emissions (start here)'!AN190*2000*453.59/8760/3600*Dispersion!$T$11,0)</f>
        <v>0</v>
      </c>
      <c r="CA190" s="74">
        <f>IF(AND(ISNUMBER('Emissions (start here)'!AO190),ISNUMBER(Dispersion!$U$8)),'Emissions (start here)'!AO190*453.59/3600*Dispersion!$U$8,0)</f>
        <v>0</v>
      </c>
      <c r="CB190" s="74">
        <f>IF(AND(ISNUMBER('Emissions (start here)'!AO190),ISNUMBER(Dispersion!$U$9)),'Emissions (start here)'!AO190*453.59/3600*Dispersion!$U$9,0)</f>
        <v>0</v>
      </c>
      <c r="CC190" s="74">
        <f>IF(AND(ISNUMBER('Emissions (start here)'!AP190),ISNUMBER(Dispersion!$U$10)),'Emissions (start here)'!AP190*2000*453.59/8760/3600*Dispersion!$U$10,0)</f>
        <v>0</v>
      </c>
      <c r="CD190" s="74">
        <f>IF(AND(ISNUMBER('Emissions (start here)'!AP190),ISNUMBER(Dispersion!$U$11)),'Emissions (start here)'!AP190*2000*453.59/8760/3600*Dispersion!$U$11,0)</f>
        <v>0</v>
      </c>
      <c r="CE190" s="74">
        <f>IF(AND(ISNUMBER('Emissions (start here)'!AQ190),ISNUMBER(Dispersion!$V$8)),'Emissions (start here)'!AQ190*453.59/3600*Dispersion!$V$8,0)</f>
        <v>0</v>
      </c>
      <c r="CF190" s="74">
        <f>IF(AND(ISNUMBER('Emissions (start here)'!AQ190),ISNUMBER(Dispersion!$V$9)),'Emissions (start here)'!AQ190*453.59/3600*Dispersion!$V$9,0)</f>
        <v>0</v>
      </c>
      <c r="CG190" s="74">
        <f>IF(AND(ISNUMBER('Emissions (start here)'!AR190),ISNUMBER(Dispersion!$V$10)),'Emissions (start here)'!AR190*2000*453.59/8760/3600*Dispersion!$V$10,0)</f>
        <v>0</v>
      </c>
      <c r="CH190" s="74">
        <f>IF(AND(ISNUMBER('Emissions (start here)'!AR190),ISNUMBER(Dispersion!$V$11)),'Emissions (start here)'!AR190*2000*453.59/8760/3600*Dispersion!$V$11,0)</f>
        <v>0</v>
      </c>
      <c r="CI190" s="74">
        <f>IF(AND(ISNUMBER('Emissions (start here)'!AS190),ISNUMBER(Dispersion!$W$8)),'Emissions (start here)'!AS190*453.59/3600*Dispersion!$W$8,0)</f>
        <v>0</v>
      </c>
      <c r="CJ190" s="74">
        <f>IF(AND(ISNUMBER('Emissions (start here)'!AS190),ISNUMBER(Dispersion!$W$9)),'Emissions (start here)'!AS190*453.59/3600*Dispersion!$W$9,0)</f>
        <v>0</v>
      </c>
      <c r="CK190" s="74">
        <f>IF(AND(ISNUMBER('Emissions (start here)'!AT190),ISNUMBER(Dispersion!$W$10)),'Emissions (start here)'!AT190*2000*453.59/8760/3600*Dispersion!$W$10,0)</f>
        <v>0</v>
      </c>
      <c r="CL190" s="74">
        <f>IF(AND(ISNUMBER('Emissions (start here)'!AT190),ISNUMBER(Dispersion!$W$11)),'Emissions (start here)'!AT190*2000*453.59/8760/3600*Dispersion!$W$11,0)</f>
        <v>0</v>
      </c>
      <c r="CM190" s="74">
        <f>IF(AND(ISNUMBER('Emissions (start here)'!AU190),ISNUMBER(Dispersion!$X$8)),'Emissions (start here)'!AU190*453.59/3600*Dispersion!$X$8,0)</f>
        <v>0</v>
      </c>
      <c r="CN190" s="74">
        <f>IF(AND(ISNUMBER('Emissions (start here)'!AU190),ISNUMBER(Dispersion!$X$9)),'Emissions (start here)'!AU190*453.59/3600*Dispersion!$X$9,0)</f>
        <v>0</v>
      </c>
      <c r="CO190" s="74">
        <f>IF(AND(ISNUMBER('Emissions (start here)'!AV190),ISNUMBER(Dispersion!$X$10)),'Emissions (start here)'!AV190*2000*453.59/8760/3600*Dispersion!$X$10,0)</f>
        <v>0</v>
      </c>
      <c r="CP190" s="74">
        <f>IF(AND(ISNUMBER('Emissions (start here)'!AV190),ISNUMBER(Dispersion!$X$11)),'Emissions (start here)'!AV190*2000*453.59/8760/3600*Dispersion!$X$11,0)</f>
        <v>0</v>
      </c>
      <c r="CQ190" s="74">
        <f>IF(AND(ISNUMBER('Emissions (start here)'!AW190),ISNUMBER(Dispersion!$Y$8)),'Emissions (start here)'!AW190*453.59/3600*Dispersion!$Y$8,0)</f>
        <v>0</v>
      </c>
      <c r="CR190" s="74">
        <f>IF(AND(ISNUMBER('Emissions (start here)'!AW190),ISNUMBER(Dispersion!$Y$9)),'Emissions (start here)'!AW190*453.59/3600*Dispersion!$Y$9,0)</f>
        <v>0</v>
      </c>
      <c r="CS190" s="74">
        <f>IF(AND(ISNUMBER('Emissions (start here)'!AX190),ISNUMBER(Dispersion!$Y$10)),'Emissions (start here)'!AX190*2000*453.59/8760/3600*Dispersion!$Y$10,0)</f>
        <v>0</v>
      </c>
      <c r="CT190" s="74">
        <f>IF(AND(ISNUMBER('Emissions (start here)'!AX190),ISNUMBER(Dispersion!$Y$11)),'Emissions (start here)'!AX190*2000*453.59/8760/3600*Dispersion!$Y$11,0)</f>
        <v>0</v>
      </c>
      <c r="CU190" s="74">
        <f>IF(AND(ISNUMBER('Emissions (start here)'!AY190),ISNUMBER(Dispersion!$Z$8)),'Emissions (start here)'!AY190*453.59/3600*Dispersion!$Z$8,0)</f>
        <v>0</v>
      </c>
      <c r="CV190" s="74">
        <f>IF(AND(ISNUMBER('Emissions (start here)'!AY190),ISNUMBER(Dispersion!$Z$9)),'Emissions (start here)'!AY190*453.59/3600*Dispersion!$Z$9,0)</f>
        <v>0</v>
      </c>
      <c r="CW190" s="74">
        <f>IF(AND(ISNUMBER('Emissions (start here)'!AZ190),ISNUMBER(Dispersion!$Z$10)),'Emissions (start here)'!AZ190*2000*453.59/8760/3600*Dispersion!$Z$10,0)</f>
        <v>0</v>
      </c>
      <c r="CX190" s="74">
        <f>IF(AND(ISNUMBER('Emissions (start here)'!AZ190),ISNUMBER(Dispersion!$Z$11)),'Emissions (start here)'!AZ190*2000*453.59/8760/3600*Dispersion!$Z$11,0)</f>
        <v>0</v>
      </c>
      <c r="CY190" s="74">
        <f>IF(AND(ISNUMBER('Emissions (start here)'!BA190),ISNUMBER(Dispersion!$AA$8)),'Emissions (start here)'!BA190*453.59/3600*Dispersion!$AA$8,0)</f>
        <v>0</v>
      </c>
      <c r="CZ190" s="74">
        <f>IF(AND(ISNUMBER('Emissions (start here)'!BA190),ISNUMBER(Dispersion!$AA$9)),'Emissions (start here)'!BA190*453.59/3600*Dispersion!$AA$9,0)</f>
        <v>0</v>
      </c>
      <c r="DA190" s="74">
        <f>IF(AND(ISNUMBER('Emissions (start here)'!BB190),ISNUMBER(Dispersion!$AA$10)),'Emissions (start here)'!BB190*2000*453.59/8760/3600*Dispersion!$AA$10,0)</f>
        <v>0</v>
      </c>
      <c r="DB190" s="74">
        <f>IF(AND(ISNUMBER('Emissions (start here)'!BB190),ISNUMBER(Dispersion!$AA$11)),'Emissions (start here)'!BB190*2000*453.59/8760/3600*Dispersion!$AA$11,0)</f>
        <v>0</v>
      </c>
      <c r="DC190" s="74">
        <f>IF(AND(ISNUMBER('Emissions (start here)'!BC190),ISNUMBER(Dispersion!$AB$8)),'Emissions (start here)'!BC190*453.59/3600*Dispersion!$AB$8,0)</f>
        <v>0</v>
      </c>
      <c r="DD190" s="74">
        <f>IF(AND(ISNUMBER('Emissions (start here)'!BC190),ISNUMBER(Dispersion!$AB$9)),'Emissions (start here)'!BC190*453.59/3600*Dispersion!$AB$9,0)</f>
        <v>0</v>
      </c>
      <c r="DE190" s="74">
        <f>IF(AND(ISNUMBER('Emissions (start here)'!BD190),ISNUMBER(Dispersion!$AB$10)),'Emissions (start here)'!BD190*2000*453.59/8760/3600*Dispersion!$AB$10,0)</f>
        <v>0</v>
      </c>
      <c r="DF190" s="74">
        <f>IF(AND(ISNUMBER('Emissions (start here)'!BD190),ISNUMBER(Dispersion!$AB$11)),'Emissions (start here)'!BD190*2000*453.59/8760/3600*Dispersion!$AB$11,0)</f>
        <v>0</v>
      </c>
      <c r="DG190" s="74">
        <f>IF(AND(ISNUMBER('Emissions (start here)'!BE190),ISNUMBER(Dispersion!$AC$8)),'Emissions (start here)'!BE190*453.59/3600*Dispersion!$AC$8,0)</f>
        <v>0</v>
      </c>
      <c r="DH190" s="74">
        <f>IF(AND(ISNUMBER('Emissions (start here)'!BE190),ISNUMBER(Dispersion!$AC$9)),'Emissions (start here)'!BE190*453.59/3600*Dispersion!$AC$9,0)</f>
        <v>0</v>
      </c>
      <c r="DI190" s="74">
        <f>IF(AND(ISNUMBER('Emissions (start here)'!BF190),ISNUMBER(Dispersion!$AC$10)),'Emissions (start here)'!BF190*2000*453.59/8760/3600*Dispersion!$AC$10,0)</f>
        <v>0</v>
      </c>
      <c r="DJ190" s="74">
        <f>IF(AND(ISNUMBER('Emissions (start here)'!BF190),ISNUMBER(Dispersion!$AC$11)),'Emissions (start here)'!BF190*2000*453.59/8760/3600*Dispersion!$AC$11,0)</f>
        <v>0</v>
      </c>
      <c r="DK190" s="74">
        <f>IF(AND(ISNUMBER('Emissions (start here)'!BG190),ISNUMBER(Dispersion!$AD$8)),'Emissions (start here)'!BG190*453.59/3600*Dispersion!$AD$8,0)</f>
        <v>0</v>
      </c>
      <c r="DL190" s="74">
        <f>IF(AND(ISNUMBER('Emissions (start here)'!BG190),ISNUMBER(Dispersion!$AD$9)),'Emissions (start here)'!BG190*453.59/3600*Dispersion!$AD$9,0)</f>
        <v>0</v>
      </c>
      <c r="DM190" s="74">
        <f>IF(AND(ISNUMBER('Emissions (start here)'!BH190),ISNUMBER(Dispersion!$AD$10)),'Emissions (start here)'!BH190*2000*453.59/8760/3600*Dispersion!$AD$10,0)</f>
        <v>0</v>
      </c>
      <c r="DN190" s="74">
        <f>IF(AND(ISNUMBER('Emissions (start here)'!BH190),ISNUMBER(Dispersion!$AD$11)),'Emissions (start here)'!BH190*2000*453.59/8760/3600*Dispersion!$AD$11,0)</f>
        <v>0</v>
      </c>
      <c r="DO190" s="74">
        <f>IF(AND(ISNUMBER('Emissions (start here)'!BI190),ISNUMBER(Dispersion!$AE$8)),'Emissions (start here)'!BI190*453.59/3600*Dispersion!$AE$8,0)</f>
        <v>0</v>
      </c>
      <c r="DP190" s="74">
        <f>IF(AND(ISNUMBER('Emissions (start here)'!BI190),ISNUMBER(Dispersion!$AE$9)),'Emissions (start here)'!BI190*453.59/3600*Dispersion!$AE$9,0)</f>
        <v>0</v>
      </c>
      <c r="DQ190" s="74">
        <f>IF(AND(ISNUMBER('Emissions (start here)'!BJ190),ISNUMBER(Dispersion!$AE$10)),'Emissions (start here)'!BJ190*2000*453.59/8760/3600*Dispersion!$AE$10,0)</f>
        <v>0</v>
      </c>
      <c r="DR190" s="74">
        <f>IF(AND(ISNUMBER('Emissions (start here)'!BJ190),ISNUMBER(Dispersion!$AE$11)),'Emissions (start here)'!BJ190*2000*453.59/8760/3600*Dispersion!$AE$11,0)</f>
        <v>0</v>
      </c>
      <c r="DS190" s="74">
        <f>IF(AND(ISNUMBER('Emissions (start here)'!BK190),ISNUMBER(Dispersion!$AF$8)),'Emissions (start here)'!BK190*453.59/3600*Dispersion!$AF$8,0)</f>
        <v>0</v>
      </c>
      <c r="DT190" s="74">
        <f>IF(AND(ISNUMBER('Emissions (start here)'!BK190),ISNUMBER(Dispersion!$AF$9)),'Emissions (start here)'!BK190*453.59/3600*Dispersion!$AF$9,0)</f>
        <v>0</v>
      </c>
      <c r="DU190" s="74">
        <f>IF(AND(ISNUMBER('Emissions (start here)'!BL190),ISNUMBER(Dispersion!$AF$10)),'Emissions (start here)'!BL190*2000*453.59/8760/3600*Dispersion!$AF$10,0)</f>
        <v>0</v>
      </c>
      <c r="DV190" s="74">
        <f>IF(AND(ISNUMBER('Emissions (start here)'!BL190),ISNUMBER(Dispersion!$AF$11)),'Emissions (start here)'!BL190*2000*453.59/8760/3600*Dispersion!$AF$11,0)</f>
        <v>0</v>
      </c>
      <c r="DW190" s="74">
        <f>IF(AND(ISNUMBER('Emissions (start here)'!BM190),ISNUMBER(Dispersion!$AG$8)),'Emissions (start here)'!BM190*453.59/3600*Dispersion!$AG$8,0)</f>
        <v>0</v>
      </c>
      <c r="DX190" s="74">
        <f>IF(AND(ISNUMBER('Emissions (start here)'!BM190),ISNUMBER(Dispersion!$AG$9)),'Emissions (start here)'!BM190*453.59/3600*Dispersion!$AG$9,0)</f>
        <v>0</v>
      </c>
      <c r="DY190" s="74">
        <f>IF(AND(ISNUMBER('Emissions (start here)'!BN190),ISNUMBER(Dispersion!$AG$10)),'Emissions (start here)'!BN190*2000*453.59/8760/3600*Dispersion!$AG$10,0)</f>
        <v>0</v>
      </c>
      <c r="DZ190" s="74">
        <f>IF(AND(ISNUMBER('Emissions (start here)'!BN190),ISNUMBER(Dispersion!$AG$11)),'Emissions (start here)'!BN190*2000*453.59/8760/3600*Dispersion!$AG$11,0)</f>
        <v>0</v>
      </c>
      <c r="EA190" s="74">
        <f>IF(AND(ISNUMBER('Emissions (start here)'!BO190),ISNUMBER(Dispersion!$AH$8)),'Emissions (start here)'!BO190*453.59/3600*Dispersion!$AH$8,0)</f>
        <v>0</v>
      </c>
      <c r="EB190" s="74">
        <f>IF(AND(ISNUMBER('Emissions (start here)'!BO190),ISNUMBER(Dispersion!$AH$9)),'Emissions (start here)'!BO190*453.59/3600*Dispersion!$AH$9,0)</f>
        <v>0</v>
      </c>
      <c r="EC190" s="74">
        <f>IF(AND(ISNUMBER('Emissions (start here)'!BP190),ISNUMBER(Dispersion!$AH$10)),'Emissions (start here)'!BP190*2000*453.59/8760/3600*Dispersion!$AH$10,0)</f>
        <v>0</v>
      </c>
      <c r="ED190" s="74">
        <f>IF(AND(ISNUMBER('Emissions (start here)'!BP190),ISNUMBER(Dispersion!$AH$11)),'Emissions (start here)'!BP190*2000*453.59/8760/3600*Dispersion!$AH$11,0)</f>
        <v>0</v>
      </c>
      <c r="EE190" s="74">
        <f>IF(AND(ISNUMBER('Emissions (start here)'!BQ190),ISNUMBER(Dispersion!$AI$8)),'Emissions (start here)'!BQ190*453.59/3600*Dispersion!$AI$8,0)</f>
        <v>0</v>
      </c>
      <c r="EF190" s="74">
        <f>IF(AND(ISNUMBER('Emissions (start here)'!BQ190),ISNUMBER(Dispersion!$AI$9)),'Emissions (start here)'!BQ190*453.59/3600*Dispersion!$AI$9,0)</f>
        <v>0</v>
      </c>
      <c r="EG190" s="74">
        <f>IF(AND(ISNUMBER('Emissions (start here)'!BR190),ISNUMBER(Dispersion!$AI$10)),'Emissions (start here)'!BR190*2000*453.59/8760/3600*Dispersion!$AI$10,0)</f>
        <v>0</v>
      </c>
      <c r="EH190" s="74">
        <f>IF(AND(ISNUMBER('Emissions (start here)'!BR190),ISNUMBER(Dispersion!$AI$11)),'Emissions (start here)'!BR190*2000*453.59/8760/3600*Dispersion!$AI$11,0)</f>
        <v>0</v>
      </c>
      <c r="EI190" s="74">
        <f>IF(AND(ISNUMBER('Emissions (start here)'!BS190),ISNUMBER(Dispersion!$AJ$8)),'Emissions (start here)'!BS190*453.59/3600*Dispersion!$AJ$8,0)</f>
        <v>0</v>
      </c>
      <c r="EJ190" s="74">
        <f>IF(AND(ISNUMBER('Emissions (start here)'!BS190),ISNUMBER(Dispersion!$AJ$9)),'Emissions (start here)'!BS190*453.59/3600*Dispersion!$AJ$9,0)</f>
        <v>0</v>
      </c>
      <c r="EK190" s="74">
        <f>IF(AND(ISNUMBER('Emissions (start here)'!BT190),ISNUMBER(Dispersion!$AJ$10)),'Emissions (start here)'!BT190*2000*453.59/8760/3600*Dispersion!$AJ$10,0)</f>
        <v>0</v>
      </c>
      <c r="EL190" s="74">
        <f>IF(AND(ISNUMBER('Emissions (start here)'!BT190),ISNUMBER(Dispersion!$AJ$11)),'Emissions (start here)'!BT190*2000*453.59/8760/3600*Dispersion!$AJ$11,0)</f>
        <v>0</v>
      </c>
      <c r="EM190" s="74">
        <f>IF(AND(ISNUMBER('Emissions (start here)'!BU190),ISNUMBER(Dispersion!$AK$8)),'Emissions (start here)'!BU190*453.59/3600*Dispersion!$AK$8,0)</f>
        <v>0</v>
      </c>
      <c r="EN190" s="74">
        <f>IF(AND(ISNUMBER('Emissions (start here)'!BU190),ISNUMBER(Dispersion!$AK$9)),'Emissions (start here)'!BU190*453.59/3600*Dispersion!$AK$9,0)</f>
        <v>0</v>
      </c>
      <c r="EO190" s="74">
        <f>IF(AND(ISNUMBER('Emissions (start here)'!BV190),ISNUMBER(Dispersion!$AK$10)),'Emissions (start here)'!BV190*2000*453.59/8760/3600*Dispersion!$AK$10,0)</f>
        <v>0</v>
      </c>
      <c r="EP190" s="74">
        <f>IF(AND(ISNUMBER('Emissions (start here)'!BV190),ISNUMBER(Dispersion!$AK$11)),'Emissions (start here)'!BV190*2000*453.59/8760/3600*Dispersion!$AK$11,0)</f>
        <v>0</v>
      </c>
      <c r="EQ190" s="74">
        <f>IF(AND(ISNUMBER('Emissions (start here)'!BW190),ISNUMBER(Dispersion!$AL$8)),'Emissions (start here)'!BW190*453.59/3600*Dispersion!$AL$8,0)</f>
        <v>0</v>
      </c>
      <c r="ER190" s="74">
        <f>IF(AND(ISNUMBER('Emissions (start here)'!BW190),ISNUMBER(Dispersion!$AL$9)),'Emissions (start here)'!BW190*453.59/3600*Dispersion!$AL$9,0)</f>
        <v>0</v>
      </c>
      <c r="ES190" s="74">
        <f>IF(AND(ISNUMBER('Emissions (start here)'!BX190),ISNUMBER(Dispersion!$AL$10)),'Emissions (start here)'!BX190*2000*453.59/8760/3600*Dispersion!$AL$10,0)</f>
        <v>0</v>
      </c>
      <c r="ET190" s="74">
        <f>IF(AND(ISNUMBER('Emissions (start here)'!BX190),ISNUMBER(Dispersion!$AL$11)),'Emissions (start here)'!BX190*2000*453.59/8760/3600*Dispersion!$AL$11,0)</f>
        <v>0</v>
      </c>
      <c r="EU190" s="74">
        <f>IF(AND(ISNUMBER('Emissions (start here)'!BY190),ISNUMBER(Dispersion!$AM$8)),'Emissions (start here)'!BY190*453.59/3600*Dispersion!$AM$8,0)</f>
        <v>0</v>
      </c>
      <c r="EV190" s="74">
        <f>IF(AND(ISNUMBER('Emissions (start here)'!BY190),ISNUMBER(Dispersion!$AM$9)),'Emissions (start here)'!BY190*453.59/3600*Dispersion!$AM$9,0)</f>
        <v>0</v>
      </c>
      <c r="EW190" s="74">
        <f>IF(AND(ISNUMBER('Emissions (start here)'!BZ190),ISNUMBER(Dispersion!$AM$10)),'Emissions (start here)'!BZ190*2000*453.59/8760/3600*Dispersion!$AM$10,0)</f>
        <v>0</v>
      </c>
      <c r="EX190" s="74">
        <f>IF(AND(ISNUMBER('Emissions (start here)'!BZ190),ISNUMBER(Dispersion!$AM$11)),'Emissions (start here)'!BZ190*2000*453.59/8760/3600*Dispersion!$AM$11,0)</f>
        <v>0</v>
      </c>
      <c r="EY190" s="74">
        <f>IF(AND(ISNUMBER('Emissions (start here)'!CA190),ISNUMBER(Dispersion!$AN$8)),'Emissions (start here)'!CA190*453.59/3600*Dispersion!$AN$8,0)</f>
        <v>0</v>
      </c>
      <c r="EZ190" s="74">
        <f>IF(AND(ISNUMBER('Emissions (start here)'!CA190),ISNUMBER(Dispersion!$AN$9)),'Emissions (start here)'!CA190*453.59/3600*Dispersion!$AN$9,0)</f>
        <v>0</v>
      </c>
      <c r="FA190" s="74">
        <f>IF(AND(ISNUMBER('Emissions (start here)'!CB190),ISNUMBER(Dispersion!$AN$10)),'Emissions (start here)'!CB190*2000*453.59/8760/3600*Dispersion!$AN$10,0)</f>
        <v>0</v>
      </c>
      <c r="FB190" s="74">
        <f>IF(AND(ISNUMBER('Emissions (start here)'!CB190),ISNUMBER(Dispersion!$AN$11)),'Emissions (start here)'!CB190*2000*453.59/8760/3600*Dispersion!$AN$11,0)</f>
        <v>0</v>
      </c>
      <c r="FC190" s="74">
        <f>IF(AND(ISNUMBER('Emissions (start here)'!CC190),ISNUMBER(Dispersion!$AO$8)),'Emissions (start here)'!CC190*453.59/3600*Dispersion!$AO$8,0)</f>
        <v>0</v>
      </c>
      <c r="FD190" s="74">
        <f>IF(AND(ISNUMBER('Emissions (start here)'!CC190),ISNUMBER(Dispersion!$AO$9)),'Emissions (start here)'!CC190*453.59/3600*Dispersion!$AO$9,0)</f>
        <v>0</v>
      </c>
      <c r="FE190" s="74">
        <f>IF(AND(ISNUMBER('Emissions (start here)'!CD190),ISNUMBER(Dispersion!$AO$10)),'Emissions (start here)'!CD190*2000*453.59/8760/3600*Dispersion!$AO$10,0)</f>
        <v>0</v>
      </c>
      <c r="FF190" s="74">
        <f>IF(AND(ISNUMBER('Emissions (start here)'!CD190),ISNUMBER(Dispersion!$AO$11)),'Emissions (start here)'!CD190*2000*453.59/8760/3600*Dispersion!$AO$11,0)</f>
        <v>0</v>
      </c>
      <c r="FG190" s="74">
        <f>IF(AND(ISNUMBER('Emissions (start here)'!CE190),ISNUMBER(Dispersion!$AP$8)),'Emissions (start here)'!CE190*453.59/3600*Dispersion!$AP$8,0)</f>
        <v>0</v>
      </c>
      <c r="FH190" s="74">
        <f>IF(AND(ISNUMBER('Emissions (start here)'!CE190),ISNUMBER(Dispersion!$AP$9)),'Emissions (start here)'!CE190*453.59/3600*Dispersion!$AP$9,0)</f>
        <v>0</v>
      </c>
      <c r="FI190" s="74">
        <f>IF(AND(ISNUMBER('Emissions (start here)'!CF190),ISNUMBER(Dispersion!$AP$10)),'Emissions (start here)'!CF190*2000*453.59/8760/3600*Dispersion!$AP$10,0)</f>
        <v>0</v>
      </c>
      <c r="FJ190" s="74">
        <f>IF(AND(ISNUMBER('Emissions (start here)'!CF190),ISNUMBER(Dispersion!$AP$11)),'Emissions (start here)'!CF190*2000*453.59/8760/3600*Dispersion!$AP$11,0)</f>
        <v>0</v>
      </c>
      <c r="FK190" s="74">
        <f>IF(AND(ISNUMBER('Emissions (start here)'!CG190),ISNUMBER(Dispersion!$AQ$8)),'Emissions (start here)'!CG190*453.59/3600*Dispersion!$AQ$8,0)</f>
        <v>0</v>
      </c>
      <c r="FL190" s="74">
        <f>IF(AND(ISNUMBER('Emissions (start here)'!CG190),ISNUMBER(Dispersion!$AQ$9)),'Emissions (start here)'!CG190*453.59/3600*Dispersion!$AQ$9,0)</f>
        <v>0</v>
      </c>
      <c r="FM190" s="74">
        <f>IF(AND(ISNUMBER('Emissions (start here)'!CH190),ISNUMBER(Dispersion!$AQ$10)),'Emissions (start here)'!CH190*2000*453.59/8760/3600*Dispersion!$AQ$10,0)</f>
        <v>0</v>
      </c>
      <c r="FN190" s="74">
        <f>IF(AND(ISNUMBER('Emissions (start here)'!CH190),ISNUMBER(Dispersion!$AQ$11)),'Emissions (start here)'!CH190*2000*453.59/8760/3600*Dispersion!$AQ$11,0)</f>
        <v>0</v>
      </c>
      <c r="FO190" s="74">
        <f>IF(AND(ISNUMBER('Emissions (start here)'!CI190),ISNUMBER(Dispersion!$AR$8)),'Emissions (start here)'!CI190*453.59/3600*Dispersion!$AR$8,0)</f>
        <v>0</v>
      </c>
      <c r="FP190" s="74">
        <f>IF(AND(ISNUMBER('Emissions (start here)'!CI190),ISNUMBER(Dispersion!$AR$9)),'Emissions (start here)'!CI190*453.59/3600*Dispersion!$AR$9,0)</f>
        <v>0</v>
      </c>
      <c r="FQ190" s="74">
        <f>IF(AND(ISNUMBER('Emissions (start here)'!CJ190),ISNUMBER(Dispersion!$AR$10)),'Emissions (start here)'!CJ190*2000*453.59/8760/3600*Dispersion!$AR$10,0)</f>
        <v>0</v>
      </c>
      <c r="FR190" s="74">
        <f>IF(AND(ISNUMBER('Emissions (start here)'!CJ190),ISNUMBER(Dispersion!$AR$11)),'Emissions (start here)'!CJ190*2000*453.59/8760/3600*Dispersion!$AR$11,0)</f>
        <v>0</v>
      </c>
      <c r="FS190" s="74">
        <f>IF(AND(ISNUMBER('Emissions (start here)'!CK190),ISNUMBER(Dispersion!$AS$8)),'Emissions (start here)'!CK190*453.59/3600*Dispersion!$AS$8,0)</f>
        <v>0</v>
      </c>
      <c r="FT190" s="74">
        <f>IF(AND(ISNUMBER('Emissions (start here)'!CK190),ISNUMBER(Dispersion!$AS$9)),'Emissions (start here)'!CK190*453.59/3600*Dispersion!$AS$9,0)</f>
        <v>0</v>
      </c>
      <c r="FU190" s="74">
        <f>IF(AND(ISNUMBER('Emissions (start here)'!CL190),ISNUMBER(Dispersion!$AS$10)),'Emissions (start here)'!CL190*2000*453.59/8760/3600*Dispersion!$AS$10,0)</f>
        <v>0</v>
      </c>
      <c r="FV190" s="74">
        <f>IF(AND(ISNUMBER('Emissions (start here)'!CL190),ISNUMBER(Dispersion!$AS$11)),'Emissions (start here)'!CL190*2000*453.59/8760/3600*Dispersion!$AS$11,0)</f>
        <v>0</v>
      </c>
      <c r="FW190" s="74">
        <f>IF(AND(ISNUMBER('Emissions (start here)'!CM190),ISNUMBER(Dispersion!$AT$8)),'Emissions (start here)'!CM190*453.59/3600*Dispersion!$AT$8,0)</f>
        <v>0</v>
      </c>
      <c r="FX190" s="74">
        <f>IF(AND(ISNUMBER('Emissions (start here)'!CM190),ISNUMBER(Dispersion!$AT$9)),'Emissions (start here)'!CM190*453.59/3600*Dispersion!$AT$9,0)</f>
        <v>0</v>
      </c>
      <c r="FY190" s="74">
        <f>IF(AND(ISNUMBER('Emissions (start here)'!CN190),ISNUMBER(Dispersion!$AT$10)),'Emissions (start here)'!CN190*2000*453.59/8760/3600*Dispersion!$AT$10,0)</f>
        <v>0</v>
      </c>
      <c r="FZ190" s="74">
        <f>IF(AND(ISNUMBER('Emissions (start here)'!CN190),ISNUMBER(Dispersion!$AT$11)),'Emissions (start here)'!CN190*2000*453.59/8760/3600*Dispersion!$AT$11,0)</f>
        <v>0</v>
      </c>
      <c r="GA190" s="74">
        <f>IF(AND(ISNUMBER('Emissions (start here)'!CO190),ISNUMBER(Dispersion!$AU$8)),'Emissions (start here)'!CO190*453.59/3600*Dispersion!$AU$8,0)</f>
        <v>0</v>
      </c>
      <c r="GB190" s="74">
        <f>IF(AND(ISNUMBER('Emissions (start here)'!CO190),ISNUMBER(Dispersion!$AU$9)),'Emissions (start here)'!CO190*453.59/3600*Dispersion!$AU$9,0)</f>
        <v>0</v>
      </c>
      <c r="GC190" s="74">
        <f>IF(AND(ISNUMBER('Emissions (start here)'!CP190),ISNUMBER(Dispersion!$AU$10)),'Emissions (start here)'!CP190*2000*453.59/8760/3600*Dispersion!$AU$10,0)</f>
        <v>0</v>
      </c>
      <c r="GD190" s="74">
        <f>IF(AND(ISNUMBER('Emissions (start here)'!CP190),ISNUMBER(Dispersion!$AU$11)),'Emissions (start here)'!CP190*2000*453.59/8760/3600*Dispersion!$AU$11,0)</f>
        <v>0</v>
      </c>
      <c r="GE190" s="74">
        <f>IF(AND(ISNUMBER('Emissions (start here)'!CQ190),ISNUMBER(Dispersion!$AV$8)),'Emissions (start here)'!CQ190*453.59/3600*Dispersion!$AV$8,0)</f>
        <v>0</v>
      </c>
      <c r="GF190" s="74">
        <f>IF(AND(ISNUMBER('Emissions (start here)'!CQ190),ISNUMBER(Dispersion!$AV$9)),'Emissions (start here)'!CQ190*453.59/3600*Dispersion!$AV$9,0)</f>
        <v>0</v>
      </c>
      <c r="GG190" s="74">
        <f>IF(AND(ISNUMBER('Emissions (start here)'!CR190),ISNUMBER(Dispersion!$AV$10)),'Emissions (start here)'!CR190*2000*453.59/8760/3600*Dispersion!$AV$10,0)</f>
        <v>0</v>
      </c>
      <c r="GH190" s="74">
        <f>IF(AND(ISNUMBER('Emissions (start here)'!CR190),ISNUMBER(Dispersion!$AV$11)),'Emissions (start here)'!CR190*2000*453.59/8760/3600*Dispersion!$AV$11,0)</f>
        <v>0</v>
      </c>
      <c r="GI190" s="74">
        <f>IF(AND(ISNUMBER('Emissions (start here)'!CS190),ISNUMBER(Dispersion!$AW$8)),'Emissions (start here)'!CS190*453.59/3600*Dispersion!$AW$8,0)</f>
        <v>0</v>
      </c>
      <c r="GJ190" s="74">
        <f>IF(AND(ISNUMBER('Emissions (start here)'!CS190),ISNUMBER(Dispersion!$AW$9)),'Emissions (start here)'!CS190*453.59/3600*Dispersion!$AW$9,0)</f>
        <v>0</v>
      </c>
      <c r="GK190" s="74">
        <f>IF(AND(ISNUMBER('Emissions (start here)'!CT190),ISNUMBER(Dispersion!$AW$10)),'Emissions (start here)'!CT190*2000*453.59/8760/3600*Dispersion!$AW$10,0)</f>
        <v>0</v>
      </c>
      <c r="GL190" s="74">
        <f>IF(AND(ISNUMBER('Emissions (start here)'!CT190),ISNUMBER(Dispersion!$AW$11)),'Emissions (start here)'!CT190*2000*453.59/8760/3600*Dispersion!$AW$11,0)</f>
        <v>0</v>
      </c>
      <c r="GM190" s="74">
        <f>IF(AND(ISNUMBER('Emissions (start here)'!CU190),ISNUMBER(Dispersion!$AX$8)),'Emissions (start here)'!CU190*453.59/3600*Dispersion!$AX$8,0)</f>
        <v>0</v>
      </c>
      <c r="GN190" s="74">
        <f>IF(AND(ISNUMBER('Emissions (start here)'!CU190),ISNUMBER(Dispersion!$AX$9)),'Emissions (start here)'!CU190*453.59/3600*Dispersion!$AX$9,0)</f>
        <v>0</v>
      </c>
      <c r="GO190" s="74">
        <f>IF(AND(ISNUMBER('Emissions (start here)'!CV190),ISNUMBER(Dispersion!$AX$10)),'Emissions (start here)'!CV190*2000*453.59/8760/3600*Dispersion!$AX$10,0)</f>
        <v>0</v>
      </c>
      <c r="GP190" s="74">
        <f>IF(AND(ISNUMBER('Emissions (start here)'!CV190),ISNUMBER(Dispersion!$AX$11)),'Emissions (start here)'!CV190*2000*453.59/8760/3600*Dispersion!$AX$11,0)</f>
        <v>0</v>
      </c>
      <c r="GQ190" s="74">
        <f>IF(AND(ISNUMBER('Emissions (start here)'!CW190),ISNUMBER(Dispersion!$AY$8)),'Emissions (start here)'!CW190*453.59/3600*Dispersion!$AY$8,0)</f>
        <v>0</v>
      </c>
      <c r="GR190" s="74">
        <f>IF(AND(ISNUMBER('Emissions (start here)'!CW190),ISNUMBER(Dispersion!$AY$9)),'Emissions (start here)'!CW190*453.59/3600*Dispersion!$AY$9,0)</f>
        <v>0</v>
      </c>
      <c r="GS190" s="74">
        <f>IF(AND(ISNUMBER('Emissions (start here)'!CX190),ISNUMBER(Dispersion!$AY$10)),'Emissions (start here)'!CX190*2000*453.59/8760/3600*Dispersion!$AY$10,0)</f>
        <v>0</v>
      </c>
      <c r="GT190" s="74">
        <f>IF(AND(ISNUMBER('Emissions (start here)'!CX190),ISNUMBER(Dispersion!$AY$11)),'Emissions (start here)'!CX190*2000*453.59/8760/3600*Dispersion!$AY$11,0)</f>
        <v>0</v>
      </c>
      <c r="GU190" s="74">
        <f>IF(AND(ISNUMBER('Emissions (start here)'!CY190),ISNUMBER(Dispersion!$AZ$8)),'Emissions (start here)'!CY190*453.59/3600*Dispersion!$AZ$8,0)</f>
        <v>0</v>
      </c>
      <c r="GV190" s="74">
        <f>IF(AND(ISNUMBER('Emissions (start here)'!CY190),ISNUMBER(Dispersion!$AZ$9)),'Emissions (start here)'!CY190*453.59/3600*Dispersion!$AZ$9,0)</f>
        <v>0</v>
      </c>
      <c r="GW190" s="74">
        <f>IF(AND(ISNUMBER('Emissions (start here)'!CZ190),ISNUMBER(Dispersion!$AZ$10)),'Emissions (start here)'!CZ190*2000*453.59/8760/3600*Dispersion!$AZ$10,0)</f>
        <v>0</v>
      </c>
      <c r="GX190" s="74">
        <f>IF(AND(ISNUMBER('Emissions (start here)'!CZ190),ISNUMBER(Dispersion!$AZ$11)),'Emissions (start here)'!CZ190*2000*453.59/8760/3600*Dispersion!$AZ$11,0)</f>
        <v>0</v>
      </c>
    </row>
    <row r="191" spans="1:206" x14ac:dyDescent="0.2">
      <c r="A191" s="51" t="str">
        <f>'Tox Values'!C191</f>
        <v>122-66-7</v>
      </c>
      <c r="B191" s="94" t="str">
        <f>'Tox Values'!D191</f>
        <v>Diphenylhydrazine, 1,2-</v>
      </c>
      <c r="C191" s="96">
        <f t="shared" si="9"/>
        <v>0</v>
      </c>
      <c r="D191" s="74">
        <f t="shared" si="10"/>
        <v>0</v>
      </c>
      <c r="E191" s="74">
        <f t="shared" si="11"/>
        <v>0</v>
      </c>
      <c r="F191" s="99">
        <f t="shared" si="12"/>
        <v>0</v>
      </c>
      <c r="G191" s="97">
        <f>IF(AND(ISNUMBER('Emissions (start here)'!E191),ISNUMBER(Dispersion!$C$8)),'Emissions (start here)'!E191*453.59/3600*Dispersion!$C$8,0)</f>
        <v>0</v>
      </c>
      <c r="H191" s="74">
        <f>IF(AND(ISNUMBER('Emissions (start here)'!E191),ISNUMBER(Dispersion!$C$9)),'Emissions (start here)'!E191*453.59/3600*Dispersion!$C$9,0)</f>
        <v>0</v>
      </c>
      <c r="I191" s="74">
        <f>IF(AND(ISNUMBER('Emissions (start here)'!F191),ISNUMBER(Dispersion!$C$10)),'Emissions (start here)'!F191*2000*453.59/8760/3600*Dispersion!$C$10,0)</f>
        <v>0</v>
      </c>
      <c r="J191" s="74">
        <f>IF(AND(ISNUMBER('Emissions (start here)'!F191),ISNUMBER(Dispersion!$C$11)),'Emissions (start here)'!F191*2000*453.59/8760/3600*Dispersion!$C$11,0)</f>
        <v>0</v>
      </c>
      <c r="K191" s="74">
        <f>IF(AND(ISNUMBER('Emissions (start here)'!G191),ISNUMBER(Dispersion!$D$8)),'Emissions (start here)'!G191*453.59/3600*Dispersion!$D$8,0)</f>
        <v>0</v>
      </c>
      <c r="L191" s="74">
        <f>IF(AND(ISNUMBER('Emissions (start here)'!G191),ISNUMBER(Dispersion!$D$9)),'Emissions (start here)'!G191*453.59/3600*Dispersion!$D$9,0)</f>
        <v>0</v>
      </c>
      <c r="M191" s="74">
        <f>IF(AND(ISNUMBER('Emissions (start here)'!H191),ISNUMBER(Dispersion!$D$10)),'Emissions (start here)'!H191*2000*453.59/8760/3600*Dispersion!$D$10,0)</f>
        <v>0</v>
      </c>
      <c r="N191" s="74">
        <f>IF(AND(ISNUMBER('Emissions (start here)'!H191),ISNUMBER(Dispersion!$D$11)),'Emissions (start here)'!H191*2000*453.59/8760/3600*Dispersion!$D$11,0)</f>
        <v>0</v>
      </c>
      <c r="O191" s="74">
        <f>IF(AND(ISNUMBER('Emissions (start here)'!I191),ISNUMBER(Dispersion!$E$8)),'Emissions (start here)'!I191*453.59/3600*Dispersion!$E$8,0)</f>
        <v>0</v>
      </c>
      <c r="P191" s="74">
        <f>IF(AND(ISNUMBER('Emissions (start here)'!I191),ISNUMBER(Dispersion!$E$9)),'Emissions (start here)'!I191*453.59/3600*Dispersion!$E$9,0)</f>
        <v>0</v>
      </c>
      <c r="Q191" s="74">
        <f>IF(AND(ISNUMBER('Emissions (start here)'!J191),ISNUMBER(Dispersion!$E$10)),'Emissions (start here)'!J191*2000*453.59/8760/3600*Dispersion!$E$10,0)</f>
        <v>0</v>
      </c>
      <c r="R191" s="74">
        <f>IF(AND(ISNUMBER('Emissions (start here)'!J191),ISNUMBER(Dispersion!$E$11)),'Emissions (start here)'!J191*2000*453.59/8760/3600*Dispersion!$E$11,0)</f>
        <v>0</v>
      </c>
      <c r="S191" s="74">
        <f>IF(AND(ISNUMBER('Emissions (start here)'!K191),ISNUMBER(Dispersion!$F$8)),'Emissions (start here)'!K191*453.59/3600*Dispersion!$F$8,0)</f>
        <v>0</v>
      </c>
      <c r="T191" s="74">
        <f>IF(AND(ISNUMBER('Emissions (start here)'!K191),ISNUMBER(Dispersion!$F$9)),'Emissions (start here)'!K191*453.59/3600*Dispersion!$F$9,0)</f>
        <v>0</v>
      </c>
      <c r="U191" s="74">
        <f>IF(AND(ISNUMBER('Emissions (start here)'!L191),ISNUMBER(Dispersion!$F$10)),'Emissions (start here)'!L191*2000*453.59/8760/3600*Dispersion!$F$10,0)</f>
        <v>0</v>
      </c>
      <c r="V191" s="74">
        <f>IF(AND(ISNUMBER('Emissions (start here)'!L191),ISNUMBER(Dispersion!$F$11)),'Emissions (start here)'!L191*2000*453.59/8760/3600*Dispersion!$F$11,0)</f>
        <v>0</v>
      </c>
      <c r="W191" s="74">
        <f>IF(AND(ISNUMBER('Emissions (start here)'!M191),ISNUMBER(Dispersion!$G$8)),'Emissions (start here)'!M191*453.59/3600*Dispersion!$G$8,0)</f>
        <v>0</v>
      </c>
      <c r="X191" s="74">
        <f>IF(AND(ISNUMBER('Emissions (start here)'!M191),ISNUMBER(Dispersion!$G$9)),'Emissions (start here)'!M191*453.59/3600*Dispersion!$G$9,0)</f>
        <v>0</v>
      </c>
      <c r="Y191" s="74">
        <f>IF(AND(ISNUMBER('Emissions (start here)'!N191),ISNUMBER(Dispersion!$G$10)),'Emissions (start here)'!N191*2000*453.59/8760/3600*Dispersion!$G$10,0)</f>
        <v>0</v>
      </c>
      <c r="Z191" s="74">
        <f>IF(AND(ISNUMBER('Emissions (start here)'!N191),ISNUMBER(Dispersion!$G$11)),'Emissions (start here)'!N191*2000*453.59/8760/3600*Dispersion!$G$11,0)</f>
        <v>0</v>
      </c>
      <c r="AA191" s="74">
        <f>IF(AND(ISNUMBER('Emissions (start here)'!O191),ISNUMBER(Dispersion!$H$8)),'Emissions (start here)'!O191*453.59/3600*Dispersion!$H$8,0)</f>
        <v>0</v>
      </c>
      <c r="AB191" s="74">
        <f>IF(AND(ISNUMBER('Emissions (start here)'!O191),ISNUMBER(Dispersion!$H$9)),'Emissions (start here)'!O191*453.59/3600*Dispersion!$H$9,0)</f>
        <v>0</v>
      </c>
      <c r="AC191" s="74">
        <f>IF(AND(ISNUMBER('Emissions (start here)'!P191),ISNUMBER(Dispersion!$H$10)),'Emissions (start here)'!P191*2000*453.59/8760/3600*Dispersion!$H$10,0)</f>
        <v>0</v>
      </c>
      <c r="AD191" s="74">
        <f>IF(AND(ISNUMBER('Emissions (start here)'!P191),ISNUMBER(Dispersion!$H$11)),'Emissions (start here)'!P191*2000*453.59/8760/3600*Dispersion!$H$11,0)</f>
        <v>0</v>
      </c>
      <c r="AE191" s="74">
        <f>IF(AND(ISNUMBER('Emissions (start here)'!Q191),ISNUMBER(Dispersion!$I$8)),'Emissions (start here)'!Q191*453.59/3600*Dispersion!$I$8,0)</f>
        <v>0</v>
      </c>
      <c r="AF191" s="74">
        <f>IF(AND(ISNUMBER('Emissions (start here)'!Q191),ISNUMBER(Dispersion!$I$9)),'Emissions (start here)'!Q191*453.59/3600*Dispersion!$I$9,0)</f>
        <v>0</v>
      </c>
      <c r="AG191" s="74">
        <f>IF(AND(ISNUMBER('Emissions (start here)'!R191),ISNUMBER(Dispersion!$I$10)),'Emissions (start here)'!R191*2000*453.59/8760/3600*Dispersion!$I$10,0)</f>
        <v>0</v>
      </c>
      <c r="AH191" s="74">
        <f>IF(AND(ISNUMBER('Emissions (start here)'!R191),ISNUMBER(Dispersion!$I$11)),'Emissions (start here)'!R191*2000*453.59/8760/3600*Dispersion!$I$11,0)</f>
        <v>0</v>
      </c>
      <c r="AI191" s="74">
        <f>IF(AND(ISNUMBER('Emissions (start here)'!S191),ISNUMBER(Dispersion!$J$8)),'Emissions (start here)'!S191*453.59/3600*Dispersion!$J$8,0)</f>
        <v>0</v>
      </c>
      <c r="AJ191" s="74">
        <f>IF(AND(ISNUMBER('Emissions (start here)'!S191),ISNUMBER(Dispersion!$J$9)),'Emissions (start here)'!S191*453.59/3600*Dispersion!$J$9,0)</f>
        <v>0</v>
      </c>
      <c r="AK191" s="74">
        <f>IF(AND(ISNUMBER('Emissions (start here)'!T191),ISNUMBER(Dispersion!$J$10)),'Emissions (start here)'!T191*2000*453.59/8760/3600*Dispersion!$J$10,0)</f>
        <v>0</v>
      </c>
      <c r="AL191" s="74">
        <f>IF(AND(ISNUMBER('Emissions (start here)'!T191),ISNUMBER(Dispersion!$J$11)),'Emissions (start here)'!T191*2000*453.59/8760/3600*Dispersion!$J$11,0)</f>
        <v>0</v>
      </c>
      <c r="AM191" s="74">
        <f>IF(AND(ISNUMBER('Emissions (start here)'!U191),ISNUMBER(Dispersion!$K$8)),'Emissions (start here)'!U191*453.59/3600*Dispersion!$K$8,0)</f>
        <v>0</v>
      </c>
      <c r="AN191" s="74">
        <f>IF(AND(ISNUMBER('Emissions (start here)'!U191),ISNUMBER(Dispersion!$K$9)),'Emissions (start here)'!U191*453.59/3600*Dispersion!$K$9,0)</f>
        <v>0</v>
      </c>
      <c r="AO191" s="74">
        <f>IF(AND(ISNUMBER('Emissions (start here)'!V191),ISNUMBER(Dispersion!$K$10)),'Emissions (start here)'!V191*2000*453.59/8760/3600*Dispersion!$K$10,0)</f>
        <v>0</v>
      </c>
      <c r="AP191" s="74">
        <f>IF(AND(ISNUMBER('Emissions (start here)'!V191),ISNUMBER(Dispersion!$K$11)),'Emissions (start here)'!V191*2000*453.59/8760/3600*Dispersion!$K$11,0)</f>
        <v>0</v>
      </c>
      <c r="AQ191" s="74">
        <f>IF(AND(ISNUMBER('Emissions (start here)'!W191),ISNUMBER(Dispersion!$L$8)),'Emissions (start here)'!W191*453.59/3600*Dispersion!$L$8,0)</f>
        <v>0</v>
      </c>
      <c r="AR191" s="74">
        <f>IF(AND(ISNUMBER('Emissions (start here)'!W191),ISNUMBER(Dispersion!$L$9)),'Emissions (start here)'!W191*453.59/3600*Dispersion!$L$9,0)</f>
        <v>0</v>
      </c>
      <c r="AS191" s="74">
        <f>IF(AND(ISNUMBER('Emissions (start here)'!X191),ISNUMBER(Dispersion!$L$10)),'Emissions (start here)'!X191*2000*453.59/8760/3600*Dispersion!$L$10,0)</f>
        <v>0</v>
      </c>
      <c r="AT191" s="74">
        <f>IF(AND(ISNUMBER('Emissions (start here)'!X191),ISNUMBER(Dispersion!$L$11)),'Emissions (start here)'!X191*2000*453.59/8760/3600*Dispersion!$L$11,0)</f>
        <v>0</v>
      </c>
      <c r="AU191" s="74">
        <f>IF(AND(ISNUMBER('Emissions (start here)'!Y191),ISNUMBER(Dispersion!$M$8)),'Emissions (start here)'!Y191*453.59/3600*Dispersion!$M$8,0)</f>
        <v>0</v>
      </c>
      <c r="AV191" s="74">
        <f>IF(AND(ISNUMBER('Emissions (start here)'!Y191),ISNUMBER(Dispersion!$M$9)),'Emissions (start here)'!Y191*453.59/3600*Dispersion!$M$9,0)</f>
        <v>0</v>
      </c>
      <c r="AW191" s="74">
        <f>IF(AND(ISNUMBER('Emissions (start here)'!Z191),ISNUMBER(Dispersion!$M$10)),'Emissions (start here)'!Z191*2000*453.59/8760/3600*Dispersion!$M$10,0)</f>
        <v>0</v>
      </c>
      <c r="AX191" s="74">
        <f>IF(AND(ISNUMBER('Emissions (start here)'!Z191),ISNUMBER(Dispersion!$M$11)),'Emissions (start here)'!Z191*2000*453.59/8760/3600*Dispersion!$M$11,0)</f>
        <v>0</v>
      </c>
      <c r="AY191" s="74">
        <f>IF(AND(ISNUMBER('Emissions (start here)'!AA191),ISNUMBER(Dispersion!$N$8)),'Emissions (start here)'!AA191*453.59/3600*Dispersion!$N$8,0)</f>
        <v>0</v>
      </c>
      <c r="AZ191" s="74">
        <f>IF(AND(ISNUMBER('Emissions (start here)'!AA191),ISNUMBER(Dispersion!$N$9)),'Emissions (start here)'!AA191*453.59/3600*Dispersion!$N$9,0)</f>
        <v>0</v>
      </c>
      <c r="BA191" s="74">
        <f>IF(AND(ISNUMBER('Emissions (start here)'!AB191),ISNUMBER(Dispersion!$N$10)),'Emissions (start here)'!AB191*2000*453.59/8760/3600*Dispersion!$N$10,0)</f>
        <v>0</v>
      </c>
      <c r="BB191" s="74">
        <f>IF(AND(ISNUMBER('Emissions (start here)'!AB191),ISNUMBER(Dispersion!$N$11)),'Emissions (start here)'!AB191*2000*453.59/8760/3600*Dispersion!$N$11,0)</f>
        <v>0</v>
      </c>
      <c r="BC191" s="74">
        <f>IF(AND(ISNUMBER('Emissions (start here)'!AC191),ISNUMBER(Dispersion!$O$8)),'Emissions (start here)'!AC191*453.59/3600*Dispersion!$O$8,0)</f>
        <v>0</v>
      </c>
      <c r="BD191" s="74">
        <f>IF(AND(ISNUMBER('Emissions (start here)'!AC191),ISNUMBER(Dispersion!$O$9)),'Emissions (start here)'!AC191*453.59/3600*Dispersion!$O$9,0)</f>
        <v>0</v>
      </c>
      <c r="BE191" s="74">
        <f>IF(AND(ISNUMBER('Emissions (start here)'!AD191),ISNUMBER(Dispersion!$O$10)),'Emissions (start here)'!AD191*2000*453.59/8760/3600*Dispersion!$O$10,0)</f>
        <v>0</v>
      </c>
      <c r="BF191" s="74">
        <f>IF(AND(ISNUMBER('Emissions (start here)'!AD191),ISNUMBER(Dispersion!$O$11)),'Emissions (start here)'!AD191*2000*453.59/8760/3600*Dispersion!$O$11,0)</f>
        <v>0</v>
      </c>
      <c r="BG191" s="74">
        <f>IF(AND(ISNUMBER('Emissions (start here)'!AE191),ISNUMBER(Dispersion!$P$8)),'Emissions (start here)'!AE191*453.59/3600*Dispersion!$P$8,0)</f>
        <v>0</v>
      </c>
      <c r="BH191" s="74">
        <f>IF(AND(ISNUMBER('Emissions (start here)'!AE191),ISNUMBER(Dispersion!$P$9)),'Emissions (start here)'!AE191*453.59/3600*Dispersion!$P$9,0)</f>
        <v>0</v>
      </c>
      <c r="BI191" s="74">
        <f>IF(AND(ISNUMBER('Emissions (start here)'!AF191),ISNUMBER(Dispersion!$P$10)),'Emissions (start here)'!AF191*2000*453.59/8760/3600*Dispersion!$P$10,0)</f>
        <v>0</v>
      </c>
      <c r="BJ191" s="74">
        <f>IF(AND(ISNUMBER('Emissions (start here)'!AF191),ISNUMBER(Dispersion!$P$11)),'Emissions (start here)'!AF191*2000*453.59/8760/3600*Dispersion!$P$11,0)</f>
        <v>0</v>
      </c>
      <c r="BK191" s="74">
        <f>IF(AND(ISNUMBER('Emissions (start here)'!AG191),ISNUMBER(Dispersion!$Q$8)),'Emissions (start here)'!AG191*453.59/3600*Dispersion!$Q$8,0)</f>
        <v>0</v>
      </c>
      <c r="BL191" s="74">
        <f>IF(AND(ISNUMBER('Emissions (start here)'!AG191),ISNUMBER(Dispersion!$Q$9)),'Emissions (start here)'!AG191*453.59/3600*Dispersion!$Q$9,0)</f>
        <v>0</v>
      </c>
      <c r="BM191" s="74">
        <f>IF(AND(ISNUMBER('Emissions (start here)'!AH191),ISNUMBER(Dispersion!$Q$10)),'Emissions (start here)'!AH191*2000*453.59/8760/3600*Dispersion!$Q$10,0)</f>
        <v>0</v>
      </c>
      <c r="BN191" s="74">
        <f>IF(AND(ISNUMBER('Emissions (start here)'!AH191),ISNUMBER(Dispersion!$Q$11)),'Emissions (start here)'!AH191*2000*453.59/8760/3600*Dispersion!$Q$11,0)</f>
        <v>0</v>
      </c>
      <c r="BO191" s="74">
        <f>IF(AND(ISNUMBER('Emissions (start here)'!AI191),ISNUMBER(Dispersion!$R$8)),'Emissions (start here)'!AI191*453.59/3600*Dispersion!$R$8,0)</f>
        <v>0</v>
      </c>
      <c r="BP191" s="74">
        <f>IF(AND(ISNUMBER('Emissions (start here)'!AI191),ISNUMBER(Dispersion!$R$9)),'Emissions (start here)'!AI191*453.59/3600*Dispersion!$R$9,0)</f>
        <v>0</v>
      </c>
      <c r="BQ191" s="74">
        <f>IF(AND(ISNUMBER('Emissions (start here)'!AJ191),ISNUMBER(Dispersion!$R$10)),'Emissions (start here)'!AJ191*2000*453.59/8760/3600*Dispersion!$R$10,0)</f>
        <v>0</v>
      </c>
      <c r="BR191" s="74">
        <f>IF(AND(ISNUMBER('Emissions (start here)'!AJ191),ISNUMBER(Dispersion!$R$11)),'Emissions (start here)'!AJ191*2000*453.59/8760/3600*Dispersion!$R$11,0)</f>
        <v>0</v>
      </c>
      <c r="BS191" s="74">
        <f>IF(AND(ISNUMBER('Emissions (start here)'!AK191),ISNUMBER(Dispersion!$S$8)),'Emissions (start here)'!AK191*453.59/3600*Dispersion!$S$8,0)</f>
        <v>0</v>
      </c>
      <c r="BT191" s="74">
        <f>IF(AND(ISNUMBER('Emissions (start here)'!AK191),ISNUMBER(Dispersion!$S$9)),'Emissions (start here)'!AK191*453.59/3600*Dispersion!$S$9,0)</f>
        <v>0</v>
      </c>
      <c r="BU191" s="74">
        <f>IF(AND(ISNUMBER('Emissions (start here)'!AL191),ISNUMBER(Dispersion!$S$10)),'Emissions (start here)'!AL191*2000*453.59/8760/3600*Dispersion!$S$10,0)</f>
        <v>0</v>
      </c>
      <c r="BV191" s="74">
        <f>IF(AND(ISNUMBER('Emissions (start here)'!AL191),ISNUMBER(Dispersion!$S$11)),'Emissions (start here)'!AL191*2000*453.59/8760/3600*Dispersion!$S$11,0)</f>
        <v>0</v>
      </c>
      <c r="BW191" s="74">
        <f>IF(AND(ISNUMBER('Emissions (start here)'!AM191),ISNUMBER(Dispersion!$T$8)),'Emissions (start here)'!AM191*453.59/3600*Dispersion!$T$8,0)</f>
        <v>0</v>
      </c>
      <c r="BX191" s="74">
        <f>IF(AND(ISNUMBER('Emissions (start here)'!AM191),ISNUMBER(Dispersion!$T$9)),'Emissions (start here)'!AM191*453.59/3600*Dispersion!$T$9,0)</f>
        <v>0</v>
      </c>
      <c r="BY191" s="74">
        <f>IF(AND(ISNUMBER('Emissions (start here)'!AN191),ISNUMBER(Dispersion!$T$10)),'Emissions (start here)'!AN191*2000*453.59/8760/3600*Dispersion!$T$10,0)</f>
        <v>0</v>
      </c>
      <c r="BZ191" s="74">
        <f>IF(AND(ISNUMBER('Emissions (start here)'!AN191),ISNUMBER(Dispersion!$T$11)),'Emissions (start here)'!AN191*2000*453.59/8760/3600*Dispersion!$T$11,0)</f>
        <v>0</v>
      </c>
      <c r="CA191" s="74">
        <f>IF(AND(ISNUMBER('Emissions (start here)'!AO191),ISNUMBER(Dispersion!$U$8)),'Emissions (start here)'!AO191*453.59/3600*Dispersion!$U$8,0)</f>
        <v>0</v>
      </c>
      <c r="CB191" s="74">
        <f>IF(AND(ISNUMBER('Emissions (start here)'!AO191),ISNUMBER(Dispersion!$U$9)),'Emissions (start here)'!AO191*453.59/3600*Dispersion!$U$9,0)</f>
        <v>0</v>
      </c>
      <c r="CC191" s="74">
        <f>IF(AND(ISNUMBER('Emissions (start here)'!AP191),ISNUMBER(Dispersion!$U$10)),'Emissions (start here)'!AP191*2000*453.59/8760/3600*Dispersion!$U$10,0)</f>
        <v>0</v>
      </c>
      <c r="CD191" s="74">
        <f>IF(AND(ISNUMBER('Emissions (start here)'!AP191),ISNUMBER(Dispersion!$U$11)),'Emissions (start here)'!AP191*2000*453.59/8760/3600*Dispersion!$U$11,0)</f>
        <v>0</v>
      </c>
      <c r="CE191" s="74">
        <f>IF(AND(ISNUMBER('Emissions (start here)'!AQ191),ISNUMBER(Dispersion!$V$8)),'Emissions (start here)'!AQ191*453.59/3600*Dispersion!$V$8,0)</f>
        <v>0</v>
      </c>
      <c r="CF191" s="74">
        <f>IF(AND(ISNUMBER('Emissions (start here)'!AQ191),ISNUMBER(Dispersion!$V$9)),'Emissions (start here)'!AQ191*453.59/3600*Dispersion!$V$9,0)</f>
        <v>0</v>
      </c>
      <c r="CG191" s="74">
        <f>IF(AND(ISNUMBER('Emissions (start here)'!AR191),ISNUMBER(Dispersion!$V$10)),'Emissions (start here)'!AR191*2000*453.59/8760/3600*Dispersion!$V$10,0)</f>
        <v>0</v>
      </c>
      <c r="CH191" s="74">
        <f>IF(AND(ISNUMBER('Emissions (start here)'!AR191),ISNUMBER(Dispersion!$V$11)),'Emissions (start here)'!AR191*2000*453.59/8760/3600*Dispersion!$V$11,0)</f>
        <v>0</v>
      </c>
      <c r="CI191" s="74">
        <f>IF(AND(ISNUMBER('Emissions (start here)'!AS191),ISNUMBER(Dispersion!$W$8)),'Emissions (start here)'!AS191*453.59/3600*Dispersion!$W$8,0)</f>
        <v>0</v>
      </c>
      <c r="CJ191" s="74">
        <f>IF(AND(ISNUMBER('Emissions (start here)'!AS191),ISNUMBER(Dispersion!$W$9)),'Emissions (start here)'!AS191*453.59/3600*Dispersion!$W$9,0)</f>
        <v>0</v>
      </c>
      <c r="CK191" s="74">
        <f>IF(AND(ISNUMBER('Emissions (start here)'!AT191),ISNUMBER(Dispersion!$W$10)),'Emissions (start here)'!AT191*2000*453.59/8760/3600*Dispersion!$W$10,0)</f>
        <v>0</v>
      </c>
      <c r="CL191" s="74">
        <f>IF(AND(ISNUMBER('Emissions (start here)'!AT191),ISNUMBER(Dispersion!$W$11)),'Emissions (start here)'!AT191*2000*453.59/8760/3600*Dispersion!$W$11,0)</f>
        <v>0</v>
      </c>
      <c r="CM191" s="74">
        <f>IF(AND(ISNUMBER('Emissions (start here)'!AU191),ISNUMBER(Dispersion!$X$8)),'Emissions (start here)'!AU191*453.59/3600*Dispersion!$X$8,0)</f>
        <v>0</v>
      </c>
      <c r="CN191" s="74">
        <f>IF(AND(ISNUMBER('Emissions (start here)'!AU191),ISNUMBER(Dispersion!$X$9)),'Emissions (start here)'!AU191*453.59/3600*Dispersion!$X$9,0)</f>
        <v>0</v>
      </c>
      <c r="CO191" s="74">
        <f>IF(AND(ISNUMBER('Emissions (start here)'!AV191),ISNUMBER(Dispersion!$X$10)),'Emissions (start here)'!AV191*2000*453.59/8760/3600*Dispersion!$X$10,0)</f>
        <v>0</v>
      </c>
      <c r="CP191" s="74">
        <f>IF(AND(ISNUMBER('Emissions (start here)'!AV191),ISNUMBER(Dispersion!$X$11)),'Emissions (start here)'!AV191*2000*453.59/8760/3600*Dispersion!$X$11,0)</f>
        <v>0</v>
      </c>
      <c r="CQ191" s="74">
        <f>IF(AND(ISNUMBER('Emissions (start here)'!AW191),ISNUMBER(Dispersion!$Y$8)),'Emissions (start here)'!AW191*453.59/3600*Dispersion!$Y$8,0)</f>
        <v>0</v>
      </c>
      <c r="CR191" s="74">
        <f>IF(AND(ISNUMBER('Emissions (start here)'!AW191),ISNUMBER(Dispersion!$Y$9)),'Emissions (start here)'!AW191*453.59/3600*Dispersion!$Y$9,0)</f>
        <v>0</v>
      </c>
      <c r="CS191" s="74">
        <f>IF(AND(ISNUMBER('Emissions (start here)'!AX191),ISNUMBER(Dispersion!$Y$10)),'Emissions (start here)'!AX191*2000*453.59/8760/3600*Dispersion!$Y$10,0)</f>
        <v>0</v>
      </c>
      <c r="CT191" s="74">
        <f>IF(AND(ISNUMBER('Emissions (start here)'!AX191),ISNUMBER(Dispersion!$Y$11)),'Emissions (start here)'!AX191*2000*453.59/8760/3600*Dispersion!$Y$11,0)</f>
        <v>0</v>
      </c>
      <c r="CU191" s="74">
        <f>IF(AND(ISNUMBER('Emissions (start here)'!AY191),ISNUMBER(Dispersion!$Z$8)),'Emissions (start here)'!AY191*453.59/3600*Dispersion!$Z$8,0)</f>
        <v>0</v>
      </c>
      <c r="CV191" s="74">
        <f>IF(AND(ISNUMBER('Emissions (start here)'!AY191),ISNUMBER(Dispersion!$Z$9)),'Emissions (start here)'!AY191*453.59/3600*Dispersion!$Z$9,0)</f>
        <v>0</v>
      </c>
      <c r="CW191" s="74">
        <f>IF(AND(ISNUMBER('Emissions (start here)'!AZ191),ISNUMBER(Dispersion!$Z$10)),'Emissions (start here)'!AZ191*2000*453.59/8760/3600*Dispersion!$Z$10,0)</f>
        <v>0</v>
      </c>
      <c r="CX191" s="74">
        <f>IF(AND(ISNUMBER('Emissions (start here)'!AZ191),ISNUMBER(Dispersion!$Z$11)),'Emissions (start here)'!AZ191*2000*453.59/8760/3600*Dispersion!$Z$11,0)</f>
        <v>0</v>
      </c>
      <c r="CY191" s="74">
        <f>IF(AND(ISNUMBER('Emissions (start here)'!BA191),ISNUMBER(Dispersion!$AA$8)),'Emissions (start here)'!BA191*453.59/3600*Dispersion!$AA$8,0)</f>
        <v>0</v>
      </c>
      <c r="CZ191" s="74">
        <f>IF(AND(ISNUMBER('Emissions (start here)'!BA191),ISNUMBER(Dispersion!$AA$9)),'Emissions (start here)'!BA191*453.59/3600*Dispersion!$AA$9,0)</f>
        <v>0</v>
      </c>
      <c r="DA191" s="74">
        <f>IF(AND(ISNUMBER('Emissions (start here)'!BB191),ISNUMBER(Dispersion!$AA$10)),'Emissions (start here)'!BB191*2000*453.59/8760/3600*Dispersion!$AA$10,0)</f>
        <v>0</v>
      </c>
      <c r="DB191" s="74">
        <f>IF(AND(ISNUMBER('Emissions (start here)'!BB191),ISNUMBER(Dispersion!$AA$11)),'Emissions (start here)'!BB191*2000*453.59/8760/3600*Dispersion!$AA$11,0)</f>
        <v>0</v>
      </c>
      <c r="DC191" s="74">
        <f>IF(AND(ISNUMBER('Emissions (start here)'!BC191),ISNUMBER(Dispersion!$AB$8)),'Emissions (start here)'!BC191*453.59/3600*Dispersion!$AB$8,0)</f>
        <v>0</v>
      </c>
      <c r="DD191" s="74">
        <f>IF(AND(ISNUMBER('Emissions (start here)'!BC191),ISNUMBER(Dispersion!$AB$9)),'Emissions (start here)'!BC191*453.59/3600*Dispersion!$AB$9,0)</f>
        <v>0</v>
      </c>
      <c r="DE191" s="74">
        <f>IF(AND(ISNUMBER('Emissions (start here)'!BD191),ISNUMBER(Dispersion!$AB$10)),'Emissions (start here)'!BD191*2000*453.59/8760/3600*Dispersion!$AB$10,0)</f>
        <v>0</v>
      </c>
      <c r="DF191" s="74">
        <f>IF(AND(ISNUMBER('Emissions (start here)'!BD191),ISNUMBER(Dispersion!$AB$11)),'Emissions (start here)'!BD191*2000*453.59/8760/3600*Dispersion!$AB$11,0)</f>
        <v>0</v>
      </c>
      <c r="DG191" s="74">
        <f>IF(AND(ISNUMBER('Emissions (start here)'!BE191),ISNUMBER(Dispersion!$AC$8)),'Emissions (start here)'!BE191*453.59/3600*Dispersion!$AC$8,0)</f>
        <v>0</v>
      </c>
      <c r="DH191" s="74">
        <f>IF(AND(ISNUMBER('Emissions (start here)'!BE191),ISNUMBER(Dispersion!$AC$9)),'Emissions (start here)'!BE191*453.59/3600*Dispersion!$AC$9,0)</f>
        <v>0</v>
      </c>
      <c r="DI191" s="74">
        <f>IF(AND(ISNUMBER('Emissions (start here)'!BF191),ISNUMBER(Dispersion!$AC$10)),'Emissions (start here)'!BF191*2000*453.59/8760/3600*Dispersion!$AC$10,0)</f>
        <v>0</v>
      </c>
      <c r="DJ191" s="74">
        <f>IF(AND(ISNUMBER('Emissions (start here)'!BF191),ISNUMBER(Dispersion!$AC$11)),'Emissions (start here)'!BF191*2000*453.59/8760/3600*Dispersion!$AC$11,0)</f>
        <v>0</v>
      </c>
      <c r="DK191" s="74">
        <f>IF(AND(ISNUMBER('Emissions (start here)'!BG191),ISNUMBER(Dispersion!$AD$8)),'Emissions (start here)'!BG191*453.59/3600*Dispersion!$AD$8,0)</f>
        <v>0</v>
      </c>
      <c r="DL191" s="74">
        <f>IF(AND(ISNUMBER('Emissions (start here)'!BG191),ISNUMBER(Dispersion!$AD$9)),'Emissions (start here)'!BG191*453.59/3600*Dispersion!$AD$9,0)</f>
        <v>0</v>
      </c>
      <c r="DM191" s="74">
        <f>IF(AND(ISNUMBER('Emissions (start here)'!BH191),ISNUMBER(Dispersion!$AD$10)),'Emissions (start here)'!BH191*2000*453.59/8760/3600*Dispersion!$AD$10,0)</f>
        <v>0</v>
      </c>
      <c r="DN191" s="74">
        <f>IF(AND(ISNUMBER('Emissions (start here)'!BH191),ISNUMBER(Dispersion!$AD$11)),'Emissions (start here)'!BH191*2000*453.59/8760/3600*Dispersion!$AD$11,0)</f>
        <v>0</v>
      </c>
      <c r="DO191" s="74">
        <f>IF(AND(ISNUMBER('Emissions (start here)'!BI191),ISNUMBER(Dispersion!$AE$8)),'Emissions (start here)'!BI191*453.59/3600*Dispersion!$AE$8,0)</f>
        <v>0</v>
      </c>
      <c r="DP191" s="74">
        <f>IF(AND(ISNUMBER('Emissions (start here)'!BI191),ISNUMBER(Dispersion!$AE$9)),'Emissions (start here)'!BI191*453.59/3600*Dispersion!$AE$9,0)</f>
        <v>0</v>
      </c>
      <c r="DQ191" s="74">
        <f>IF(AND(ISNUMBER('Emissions (start here)'!BJ191),ISNUMBER(Dispersion!$AE$10)),'Emissions (start here)'!BJ191*2000*453.59/8760/3600*Dispersion!$AE$10,0)</f>
        <v>0</v>
      </c>
      <c r="DR191" s="74">
        <f>IF(AND(ISNUMBER('Emissions (start here)'!BJ191),ISNUMBER(Dispersion!$AE$11)),'Emissions (start here)'!BJ191*2000*453.59/8760/3600*Dispersion!$AE$11,0)</f>
        <v>0</v>
      </c>
      <c r="DS191" s="74">
        <f>IF(AND(ISNUMBER('Emissions (start here)'!BK191),ISNUMBER(Dispersion!$AF$8)),'Emissions (start here)'!BK191*453.59/3600*Dispersion!$AF$8,0)</f>
        <v>0</v>
      </c>
      <c r="DT191" s="74">
        <f>IF(AND(ISNUMBER('Emissions (start here)'!BK191),ISNUMBER(Dispersion!$AF$9)),'Emissions (start here)'!BK191*453.59/3600*Dispersion!$AF$9,0)</f>
        <v>0</v>
      </c>
      <c r="DU191" s="74">
        <f>IF(AND(ISNUMBER('Emissions (start here)'!BL191),ISNUMBER(Dispersion!$AF$10)),'Emissions (start here)'!BL191*2000*453.59/8760/3600*Dispersion!$AF$10,0)</f>
        <v>0</v>
      </c>
      <c r="DV191" s="74">
        <f>IF(AND(ISNUMBER('Emissions (start here)'!BL191),ISNUMBER(Dispersion!$AF$11)),'Emissions (start here)'!BL191*2000*453.59/8760/3600*Dispersion!$AF$11,0)</f>
        <v>0</v>
      </c>
      <c r="DW191" s="74">
        <f>IF(AND(ISNUMBER('Emissions (start here)'!BM191),ISNUMBER(Dispersion!$AG$8)),'Emissions (start here)'!BM191*453.59/3600*Dispersion!$AG$8,0)</f>
        <v>0</v>
      </c>
      <c r="DX191" s="74">
        <f>IF(AND(ISNUMBER('Emissions (start here)'!BM191),ISNUMBER(Dispersion!$AG$9)),'Emissions (start here)'!BM191*453.59/3600*Dispersion!$AG$9,0)</f>
        <v>0</v>
      </c>
      <c r="DY191" s="74">
        <f>IF(AND(ISNUMBER('Emissions (start here)'!BN191),ISNUMBER(Dispersion!$AG$10)),'Emissions (start here)'!BN191*2000*453.59/8760/3600*Dispersion!$AG$10,0)</f>
        <v>0</v>
      </c>
      <c r="DZ191" s="74">
        <f>IF(AND(ISNUMBER('Emissions (start here)'!BN191),ISNUMBER(Dispersion!$AG$11)),'Emissions (start here)'!BN191*2000*453.59/8760/3600*Dispersion!$AG$11,0)</f>
        <v>0</v>
      </c>
      <c r="EA191" s="74">
        <f>IF(AND(ISNUMBER('Emissions (start here)'!BO191),ISNUMBER(Dispersion!$AH$8)),'Emissions (start here)'!BO191*453.59/3600*Dispersion!$AH$8,0)</f>
        <v>0</v>
      </c>
      <c r="EB191" s="74">
        <f>IF(AND(ISNUMBER('Emissions (start here)'!BO191),ISNUMBER(Dispersion!$AH$9)),'Emissions (start here)'!BO191*453.59/3600*Dispersion!$AH$9,0)</f>
        <v>0</v>
      </c>
      <c r="EC191" s="74">
        <f>IF(AND(ISNUMBER('Emissions (start here)'!BP191),ISNUMBER(Dispersion!$AH$10)),'Emissions (start here)'!BP191*2000*453.59/8760/3600*Dispersion!$AH$10,0)</f>
        <v>0</v>
      </c>
      <c r="ED191" s="74">
        <f>IF(AND(ISNUMBER('Emissions (start here)'!BP191),ISNUMBER(Dispersion!$AH$11)),'Emissions (start here)'!BP191*2000*453.59/8760/3600*Dispersion!$AH$11,0)</f>
        <v>0</v>
      </c>
      <c r="EE191" s="74">
        <f>IF(AND(ISNUMBER('Emissions (start here)'!BQ191),ISNUMBER(Dispersion!$AI$8)),'Emissions (start here)'!BQ191*453.59/3600*Dispersion!$AI$8,0)</f>
        <v>0</v>
      </c>
      <c r="EF191" s="74">
        <f>IF(AND(ISNUMBER('Emissions (start here)'!BQ191),ISNUMBER(Dispersion!$AI$9)),'Emissions (start here)'!BQ191*453.59/3600*Dispersion!$AI$9,0)</f>
        <v>0</v>
      </c>
      <c r="EG191" s="74">
        <f>IF(AND(ISNUMBER('Emissions (start here)'!BR191),ISNUMBER(Dispersion!$AI$10)),'Emissions (start here)'!BR191*2000*453.59/8760/3600*Dispersion!$AI$10,0)</f>
        <v>0</v>
      </c>
      <c r="EH191" s="74">
        <f>IF(AND(ISNUMBER('Emissions (start here)'!BR191),ISNUMBER(Dispersion!$AI$11)),'Emissions (start here)'!BR191*2000*453.59/8760/3600*Dispersion!$AI$11,0)</f>
        <v>0</v>
      </c>
      <c r="EI191" s="74">
        <f>IF(AND(ISNUMBER('Emissions (start here)'!BS191),ISNUMBER(Dispersion!$AJ$8)),'Emissions (start here)'!BS191*453.59/3600*Dispersion!$AJ$8,0)</f>
        <v>0</v>
      </c>
      <c r="EJ191" s="74">
        <f>IF(AND(ISNUMBER('Emissions (start here)'!BS191),ISNUMBER(Dispersion!$AJ$9)),'Emissions (start here)'!BS191*453.59/3600*Dispersion!$AJ$9,0)</f>
        <v>0</v>
      </c>
      <c r="EK191" s="74">
        <f>IF(AND(ISNUMBER('Emissions (start here)'!BT191),ISNUMBER(Dispersion!$AJ$10)),'Emissions (start here)'!BT191*2000*453.59/8760/3600*Dispersion!$AJ$10,0)</f>
        <v>0</v>
      </c>
      <c r="EL191" s="74">
        <f>IF(AND(ISNUMBER('Emissions (start here)'!BT191),ISNUMBER(Dispersion!$AJ$11)),'Emissions (start here)'!BT191*2000*453.59/8760/3600*Dispersion!$AJ$11,0)</f>
        <v>0</v>
      </c>
      <c r="EM191" s="74">
        <f>IF(AND(ISNUMBER('Emissions (start here)'!BU191),ISNUMBER(Dispersion!$AK$8)),'Emissions (start here)'!BU191*453.59/3600*Dispersion!$AK$8,0)</f>
        <v>0</v>
      </c>
      <c r="EN191" s="74">
        <f>IF(AND(ISNUMBER('Emissions (start here)'!BU191),ISNUMBER(Dispersion!$AK$9)),'Emissions (start here)'!BU191*453.59/3600*Dispersion!$AK$9,0)</f>
        <v>0</v>
      </c>
      <c r="EO191" s="74">
        <f>IF(AND(ISNUMBER('Emissions (start here)'!BV191),ISNUMBER(Dispersion!$AK$10)),'Emissions (start here)'!BV191*2000*453.59/8760/3600*Dispersion!$AK$10,0)</f>
        <v>0</v>
      </c>
      <c r="EP191" s="74">
        <f>IF(AND(ISNUMBER('Emissions (start here)'!BV191),ISNUMBER(Dispersion!$AK$11)),'Emissions (start here)'!BV191*2000*453.59/8760/3600*Dispersion!$AK$11,0)</f>
        <v>0</v>
      </c>
      <c r="EQ191" s="74">
        <f>IF(AND(ISNUMBER('Emissions (start here)'!BW191),ISNUMBER(Dispersion!$AL$8)),'Emissions (start here)'!BW191*453.59/3600*Dispersion!$AL$8,0)</f>
        <v>0</v>
      </c>
      <c r="ER191" s="74">
        <f>IF(AND(ISNUMBER('Emissions (start here)'!BW191),ISNUMBER(Dispersion!$AL$9)),'Emissions (start here)'!BW191*453.59/3600*Dispersion!$AL$9,0)</f>
        <v>0</v>
      </c>
      <c r="ES191" s="74">
        <f>IF(AND(ISNUMBER('Emissions (start here)'!BX191),ISNUMBER(Dispersion!$AL$10)),'Emissions (start here)'!BX191*2000*453.59/8760/3600*Dispersion!$AL$10,0)</f>
        <v>0</v>
      </c>
      <c r="ET191" s="74">
        <f>IF(AND(ISNUMBER('Emissions (start here)'!BX191),ISNUMBER(Dispersion!$AL$11)),'Emissions (start here)'!BX191*2000*453.59/8760/3600*Dispersion!$AL$11,0)</f>
        <v>0</v>
      </c>
      <c r="EU191" s="74">
        <f>IF(AND(ISNUMBER('Emissions (start here)'!BY191),ISNUMBER(Dispersion!$AM$8)),'Emissions (start here)'!BY191*453.59/3600*Dispersion!$AM$8,0)</f>
        <v>0</v>
      </c>
      <c r="EV191" s="74">
        <f>IF(AND(ISNUMBER('Emissions (start here)'!BY191),ISNUMBER(Dispersion!$AM$9)),'Emissions (start here)'!BY191*453.59/3600*Dispersion!$AM$9,0)</f>
        <v>0</v>
      </c>
      <c r="EW191" s="74">
        <f>IF(AND(ISNUMBER('Emissions (start here)'!BZ191),ISNUMBER(Dispersion!$AM$10)),'Emissions (start here)'!BZ191*2000*453.59/8760/3600*Dispersion!$AM$10,0)</f>
        <v>0</v>
      </c>
      <c r="EX191" s="74">
        <f>IF(AND(ISNUMBER('Emissions (start here)'!BZ191),ISNUMBER(Dispersion!$AM$11)),'Emissions (start here)'!BZ191*2000*453.59/8760/3600*Dispersion!$AM$11,0)</f>
        <v>0</v>
      </c>
      <c r="EY191" s="74">
        <f>IF(AND(ISNUMBER('Emissions (start here)'!CA191),ISNUMBER(Dispersion!$AN$8)),'Emissions (start here)'!CA191*453.59/3600*Dispersion!$AN$8,0)</f>
        <v>0</v>
      </c>
      <c r="EZ191" s="74">
        <f>IF(AND(ISNUMBER('Emissions (start here)'!CA191),ISNUMBER(Dispersion!$AN$9)),'Emissions (start here)'!CA191*453.59/3600*Dispersion!$AN$9,0)</f>
        <v>0</v>
      </c>
      <c r="FA191" s="74">
        <f>IF(AND(ISNUMBER('Emissions (start here)'!CB191),ISNUMBER(Dispersion!$AN$10)),'Emissions (start here)'!CB191*2000*453.59/8760/3600*Dispersion!$AN$10,0)</f>
        <v>0</v>
      </c>
      <c r="FB191" s="74">
        <f>IF(AND(ISNUMBER('Emissions (start here)'!CB191),ISNUMBER(Dispersion!$AN$11)),'Emissions (start here)'!CB191*2000*453.59/8760/3600*Dispersion!$AN$11,0)</f>
        <v>0</v>
      </c>
      <c r="FC191" s="74">
        <f>IF(AND(ISNUMBER('Emissions (start here)'!CC191),ISNUMBER(Dispersion!$AO$8)),'Emissions (start here)'!CC191*453.59/3600*Dispersion!$AO$8,0)</f>
        <v>0</v>
      </c>
      <c r="FD191" s="74">
        <f>IF(AND(ISNUMBER('Emissions (start here)'!CC191),ISNUMBER(Dispersion!$AO$9)),'Emissions (start here)'!CC191*453.59/3600*Dispersion!$AO$9,0)</f>
        <v>0</v>
      </c>
      <c r="FE191" s="74">
        <f>IF(AND(ISNUMBER('Emissions (start here)'!CD191),ISNUMBER(Dispersion!$AO$10)),'Emissions (start here)'!CD191*2000*453.59/8760/3600*Dispersion!$AO$10,0)</f>
        <v>0</v>
      </c>
      <c r="FF191" s="74">
        <f>IF(AND(ISNUMBER('Emissions (start here)'!CD191),ISNUMBER(Dispersion!$AO$11)),'Emissions (start here)'!CD191*2000*453.59/8760/3600*Dispersion!$AO$11,0)</f>
        <v>0</v>
      </c>
      <c r="FG191" s="74">
        <f>IF(AND(ISNUMBER('Emissions (start here)'!CE191),ISNUMBER(Dispersion!$AP$8)),'Emissions (start here)'!CE191*453.59/3600*Dispersion!$AP$8,0)</f>
        <v>0</v>
      </c>
      <c r="FH191" s="74">
        <f>IF(AND(ISNUMBER('Emissions (start here)'!CE191),ISNUMBER(Dispersion!$AP$9)),'Emissions (start here)'!CE191*453.59/3600*Dispersion!$AP$9,0)</f>
        <v>0</v>
      </c>
      <c r="FI191" s="74">
        <f>IF(AND(ISNUMBER('Emissions (start here)'!CF191),ISNUMBER(Dispersion!$AP$10)),'Emissions (start here)'!CF191*2000*453.59/8760/3600*Dispersion!$AP$10,0)</f>
        <v>0</v>
      </c>
      <c r="FJ191" s="74">
        <f>IF(AND(ISNUMBER('Emissions (start here)'!CF191),ISNUMBER(Dispersion!$AP$11)),'Emissions (start here)'!CF191*2000*453.59/8760/3600*Dispersion!$AP$11,0)</f>
        <v>0</v>
      </c>
      <c r="FK191" s="74">
        <f>IF(AND(ISNUMBER('Emissions (start here)'!CG191),ISNUMBER(Dispersion!$AQ$8)),'Emissions (start here)'!CG191*453.59/3600*Dispersion!$AQ$8,0)</f>
        <v>0</v>
      </c>
      <c r="FL191" s="74">
        <f>IF(AND(ISNUMBER('Emissions (start here)'!CG191),ISNUMBER(Dispersion!$AQ$9)),'Emissions (start here)'!CG191*453.59/3600*Dispersion!$AQ$9,0)</f>
        <v>0</v>
      </c>
      <c r="FM191" s="74">
        <f>IF(AND(ISNUMBER('Emissions (start here)'!CH191),ISNUMBER(Dispersion!$AQ$10)),'Emissions (start here)'!CH191*2000*453.59/8760/3600*Dispersion!$AQ$10,0)</f>
        <v>0</v>
      </c>
      <c r="FN191" s="74">
        <f>IF(AND(ISNUMBER('Emissions (start here)'!CH191),ISNUMBER(Dispersion!$AQ$11)),'Emissions (start here)'!CH191*2000*453.59/8760/3600*Dispersion!$AQ$11,0)</f>
        <v>0</v>
      </c>
      <c r="FO191" s="74">
        <f>IF(AND(ISNUMBER('Emissions (start here)'!CI191),ISNUMBER(Dispersion!$AR$8)),'Emissions (start here)'!CI191*453.59/3600*Dispersion!$AR$8,0)</f>
        <v>0</v>
      </c>
      <c r="FP191" s="74">
        <f>IF(AND(ISNUMBER('Emissions (start here)'!CI191),ISNUMBER(Dispersion!$AR$9)),'Emissions (start here)'!CI191*453.59/3600*Dispersion!$AR$9,0)</f>
        <v>0</v>
      </c>
      <c r="FQ191" s="74">
        <f>IF(AND(ISNUMBER('Emissions (start here)'!CJ191),ISNUMBER(Dispersion!$AR$10)),'Emissions (start here)'!CJ191*2000*453.59/8760/3600*Dispersion!$AR$10,0)</f>
        <v>0</v>
      </c>
      <c r="FR191" s="74">
        <f>IF(AND(ISNUMBER('Emissions (start here)'!CJ191),ISNUMBER(Dispersion!$AR$11)),'Emissions (start here)'!CJ191*2000*453.59/8760/3600*Dispersion!$AR$11,0)</f>
        <v>0</v>
      </c>
      <c r="FS191" s="74">
        <f>IF(AND(ISNUMBER('Emissions (start here)'!CK191),ISNUMBER(Dispersion!$AS$8)),'Emissions (start here)'!CK191*453.59/3600*Dispersion!$AS$8,0)</f>
        <v>0</v>
      </c>
      <c r="FT191" s="74">
        <f>IF(AND(ISNUMBER('Emissions (start here)'!CK191),ISNUMBER(Dispersion!$AS$9)),'Emissions (start here)'!CK191*453.59/3600*Dispersion!$AS$9,0)</f>
        <v>0</v>
      </c>
      <c r="FU191" s="74">
        <f>IF(AND(ISNUMBER('Emissions (start here)'!CL191),ISNUMBER(Dispersion!$AS$10)),'Emissions (start here)'!CL191*2000*453.59/8760/3600*Dispersion!$AS$10,0)</f>
        <v>0</v>
      </c>
      <c r="FV191" s="74">
        <f>IF(AND(ISNUMBER('Emissions (start here)'!CL191),ISNUMBER(Dispersion!$AS$11)),'Emissions (start here)'!CL191*2000*453.59/8760/3600*Dispersion!$AS$11,0)</f>
        <v>0</v>
      </c>
      <c r="FW191" s="74">
        <f>IF(AND(ISNUMBER('Emissions (start here)'!CM191),ISNUMBER(Dispersion!$AT$8)),'Emissions (start here)'!CM191*453.59/3600*Dispersion!$AT$8,0)</f>
        <v>0</v>
      </c>
      <c r="FX191" s="74">
        <f>IF(AND(ISNUMBER('Emissions (start here)'!CM191),ISNUMBER(Dispersion!$AT$9)),'Emissions (start here)'!CM191*453.59/3600*Dispersion!$AT$9,0)</f>
        <v>0</v>
      </c>
      <c r="FY191" s="74">
        <f>IF(AND(ISNUMBER('Emissions (start here)'!CN191),ISNUMBER(Dispersion!$AT$10)),'Emissions (start here)'!CN191*2000*453.59/8760/3600*Dispersion!$AT$10,0)</f>
        <v>0</v>
      </c>
      <c r="FZ191" s="74">
        <f>IF(AND(ISNUMBER('Emissions (start here)'!CN191),ISNUMBER(Dispersion!$AT$11)),'Emissions (start here)'!CN191*2000*453.59/8760/3600*Dispersion!$AT$11,0)</f>
        <v>0</v>
      </c>
      <c r="GA191" s="74">
        <f>IF(AND(ISNUMBER('Emissions (start here)'!CO191),ISNUMBER(Dispersion!$AU$8)),'Emissions (start here)'!CO191*453.59/3600*Dispersion!$AU$8,0)</f>
        <v>0</v>
      </c>
      <c r="GB191" s="74">
        <f>IF(AND(ISNUMBER('Emissions (start here)'!CO191),ISNUMBER(Dispersion!$AU$9)),'Emissions (start here)'!CO191*453.59/3600*Dispersion!$AU$9,0)</f>
        <v>0</v>
      </c>
      <c r="GC191" s="74">
        <f>IF(AND(ISNUMBER('Emissions (start here)'!CP191),ISNUMBER(Dispersion!$AU$10)),'Emissions (start here)'!CP191*2000*453.59/8760/3600*Dispersion!$AU$10,0)</f>
        <v>0</v>
      </c>
      <c r="GD191" s="74">
        <f>IF(AND(ISNUMBER('Emissions (start here)'!CP191),ISNUMBER(Dispersion!$AU$11)),'Emissions (start here)'!CP191*2000*453.59/8760/3600*Dispersion!$AU$11,0)</f>
        <v>0</v>
      </c>
      <c r="GE191" s="74">
        <f>IF(AND(ISNUMBER('Emissions (start here)'!CQ191),ISNUMBER(Dispersion!$AV$8)),'Emissions (start here)'!CQ191*453.59/3600*Dispersion!$AV$8,0)</f>
        <v>0</v>
      </c>
      <c r="GF191" s="74">
        <f>IF(AND(ISNUMBER('Emissions (start here)'!CQ191),ISNUMBER(Dispersion!$AV$9)),'Emissions (start here)'!CQ191*453.59/3600*Dispersion!$AV$9,0)</f>
        <v>0</v>
      </c>
      <c r="GG191" s="74">
        <f>IF(AND(ISNUMBER('Emissions (start here)'!CR191),ISNUMBER(Dispersion!$AV$10)),'Emissions (start here)'!CR191*2000*453.59/8760/3600*Dispersion!$AV$10,0)</f>
        <v>0</v>
      </c>
      <c r="GH191" s="74">
        <f>IF(AND(ISNUMBER('Emissions (start here)'!CR191),ISNUMBER(Dispersion!$AV$11)),'Emissions (start here)'!CR191*2000*453.59/8760/3600*Dispersion!$AV$11,0)</f>
        <v>0</v>
      </c>
      <c r="GI191" s="74">
        <f>IF(AND(ISNUMBER('Emissions (start here)'!CS191),ISNUMBER(Dispersion!$AW$8)),'Emissions (start here)'!CS191*453.59/3600*Dispersion!$AW$8,0)</f>
        <v>0</v>
      </c>
      <c r="GJ191" s="74">
        <f>IF(AND(ISNUMBER('Emissions (start here)'!CS191),ISNUMBER(Dispersion!$AW$9)),'Emissions (start here)'!CS191*453.59/3600*Dispersion!$AW$9,0)</f>
        <v>0</v>
      </c>
      <c r="GK191" s="74">
        <f>IF(AND(ISNUMBER('Emissions (start here)'!CT191),ISNUMBER(Dispersion!$AW$10)),'Emissions (start here)'!CT191*2000*453.59/8760/3600*Dispersion!$AW$10,0)</f>
        <v>0</v>
      </c>
      <c r="GL191" s="74">
        <f>IF(AND(ISNUMBER('Emissions (start here)'!CT191),ISNUMBER(Dispersion!$AW$11)),'Emissions (start here)'!CT191*2000*453.59/8760/3600*Dispersion!$AW$11,0)</f>
        <v>0</v>
      </c>
      <c r="GM191" s="74">
        <f>IF(AND(ISNUMBER('Emissions (start here)'!CU191),ISNUMBER(Dispersion!$AX$8)),'Emissions (start here)'!CU191*453.59/3600*Dispersion!$AX$8,0)</f>
        <v>0</v>
      </c>
      <c r="GN191" s="74">
        <f>IF(AND(ISNUMBER('Emissions (start here)'!CU191),ISNUMBER(Dispersion!$AX$9)),'Emissions (start here)'!CU191*453.59/3600*Dispersion!$AX$9,0)</f>
        <v>0</v>
      </c>
      <c r="GO191" s="74">
        <f>IF(AND(ISNUMBER('Emissions (start here)'!CV191),ISNUMBER(Dispersion!$AX$10)),'Emissions (start here)'!CV191*2000*453.59/8760/3600*Dispersion!$AX$10,0)</f>
        <v>0</v>
      </c>
      <c r="GP191" s="74">
        <f>IF(AND(ISNUMBER('Emissions (start here)'!CV191),ISNUMBER(Dispersion!$AX$11)),'Emissions (start here)'!CV191*2000*453.59/8760/3600*Dispersion!$AX$11,0)</f>
        <v>0</v>
      </c>
      <c r="GQ191" s="74">
        <f>IF(AND(ISNUMBER('Emissions (start here)'!CW191),ISNUMBER(Dispersion!$AY$8)),'Emissions (start here)'!CW191*453.59/3600*Dispersion!$AY$8,0)</f>
        <v>0</v>
      </c>
      <c r="GR191" s="74">
        <f>IF(AND(ISNUMBER('Emissions (start here)'!CW191),ISNUMBER(Dispersion!$AY$9)),'Emissions (start here)'!CW191*453.59/3600*Dispersion!$AY$9,0)</f>
        <v>0</v>
      </c>
      <c r="GS191" s="74">
        <f>IF(AND(ISNUMBER('Emissions (start here)'!CX191),ISNUMBER(Dispersion!$AY$10)),'Emissions (start here)'!CX191*2000*453.59/8760/3600*Dispersion!$AY$10,0)</f>
        <v>0</v>
      </c>
      <c r="GT191" s="74">
        <f>IF(AND(ISNUMBER('Emissions (start here)'!CX191),ISNUMBER(Dispersion!$AY$11)),'Emissions (start here)'!CX191*2000*453.59/8760/3600*Dispersion!$AY$11,0)</f>
        <v>0</v>
      </c>
      <c r="GU191" s="74">
        <f>IF(AND(ISNUMBER('Emissions (start here)'!CY191),ISNUMBER(Dispersion!$AZ$8)),'Emissions (start here)'!CY191*453.59/3600*Dispersion!$AZ$8,0)</f>
        <v>0</v>
      </c>
      <c r="GV191" s="74">
        <f>IF(AND(ISNUMBER('Emissions (start here)'!CY191),ISNUMBER(Dispersion!$AZ$9)),'Emissions (start here)'!CY191*453.59/3600*Dispersion!$AZ$9,0)</f>
        <v>0</v>
      </c>
      <c r="GW191" s="74">
        <f>IF(AND(ISNUMBER('Emissions (start here)'!CZ191),ISNUMBER(Dispersion!$AZ$10)),'Emissions (start here)'!CZ191*2000*453.59/8760/3600*Dispersion!$AZ$10,0)</f>
        <v>0</v>
      </c>
      <c r="GX191" s="74">
        <f>IF(AND(ISNUMBER('Emissions (start here)'!CZ191),ISNUMBER(Dispersion!$AZ$11)),'Emissions (start here)'!CZ191*2000*453.59/8760/3600*Dispersion!$AZ$11,0)</f>
        <v>0</v>
      </c>
    </row>
    <row r="192" spans="1:206" x14ac:dyDescent="0.2">
      <c r="A192" s="51" t="str">
        <f>'Tox Values'!C192</f>
        <v>1937-37-7</v>
      </c>
      <c r="B192" s="94" t="str">
        <f>'Tox Values'!D192</f>
        <v>Direct Black 38</v>
      </c>
      <c r="C192" s="96">
        <f t="shared" si="9"/>
        <v>0</v>
      </c>
      <c r="D192" s="74">
        <f t="shared" si="10"/>
        <v>0</v>
      </c>
      <c r="E192" s="74">
        <f t="shared" si="11"/>
        <v>0</v>
      </c>
      <c r="F192" s="99">
        <f t="shared" si="12"/>
        <v>0</v>
      </c>
      <c r="G192" s="97">
        <f>IF(AND(ISNUMBER('Emissions (start here)'!E192),ISNUMBER(Dispersion!$C$8)),'Emissions (start here)'!E192*453.59/3600*Dispersion!$C$8,0)</f>
        <v>0</v>
      </c>
      <c r="H192" s="74">
        <f>IF(AND(ISNUMBER('Emissions (start here)'!E192),ISNUMBER(Dispersion!$C$9)),'Emissions (start here)'!E192*453.59/3600*Dispersion!$C$9,0)</f>
        <v>0</v>
      </c>
      <c r="I192" s="74">
        <f>IF(AND(ISNUMBER('Emissions (start here)'!F192),ISNUMBER(Dispersion!$C$10)),'Emissions (start here)'!F192*2000*453.59/8760/3600*Dispersion!$C$10,0)</f>
        <v>0</v>
      </c>
      <c r="J192" s="74">
        <f>IF(AND(ISNUMBER('Emissions (start here)'!F192),ISNUMBER(Dispersion!$C$11)),'Emissions (start here)'!F192*2000*453.59/8760/3600*Dispersion!$C$11,0)</f>
        <v>0</v>
      </c>
      <c r="K192" s="74">
        <f>IF(AND(ISNUMBER('Emissions (start here)'!G192),ISNUMBER(Dispersion!$D$8)),'Emissions (start here)'!G192*453.59/3600*Dispersion!$D$8,0)</f>
        <v>0</v>
      </c>
      <c r="L192" s="74">
        <f>IF(AND(ISNUMBER('Emissions (start here)'!G192),ISNUMBER(Dispersion!$D$9)),'Emissions (start here)'!G192*453.59/3600*Dispersion!$D$9,0)</f>
        <v>0</v>
      </c>
      <c r="M192" s="74">
        <f>IF(AND(ISNUMBER('Emissions (start here)'!H192),ISNUMBER(Dispersion!$D$10)),'Emissions (start here)'!H192*2000*453.59/8760/3600*Dispersion!$D$10,0)</f>
        <v>0</v>
      </c>
      <c r="N192" s="74">
        <f>IF(AND(ISNUMBER('Emissions (start here)'!H192),ISNUMBER(Dispersion!$D$11)),'Emissions (start here)'!H192*2000*453.59/8760/3600*Dispersion!$D$11,0)</f>
        <v>0</v>
      </c>
      <c r="O192" s="74">
        <f>IF(AND(ISNUMBER('Emissions (start here)'!I192),ISNUMBER(Dispersion!$E$8)),'Emissions (start here)'!I192*453.59/3600*Dispersion!$E$8,0)</f>
        <v>0</v>
      </c>
      <c r="P192" s="74">
        <f>IF(AND(ISNUMBER('Emissions (start here)'!I192),ISNUMBER(Dispersion!$E$9)),'Emissions (start here)'!I192*453.59/3600*Dispersion!$E$9,0)</f>
        <v>0</v>
      </c>
      <c r="Q192" s="74">
        <f>IF(AND(ISNUMBER('Emissions (start here)'!J192),ISNUMBER(Dispersion!$E$10)),'Emissions (start here)'!J192*2000*453.59/8760/3600*Dispersion!$E$10,0)</f>
        <v>0</v>
      </c>
      <c r="R192" s="74">
        <f>IF(AND(ISNUMBER('Emissions (start here)'!J192),ISNUMBER(Dispersion!$E$11)),'Emissions (start here)'!J192*2000*453.59/8760/3600*Dispersion!$E$11,0)</f>
        <v>0</v>
      </c>
      <c r="S192" s="74">
        <f>IF(AND(ISNUMBER('Emissions (start here)'!K192),ISNUMBER(Dispersion!$F$8)),'Emissions (start here)'!K192*453.59/3600*Dispersion!$F$8,0)</f>
        <v>0</v>
      </c>
      <c r="T192" s="74">
        <f>IF(AND(ISNUMBER('Emissions (start here)'!K192),ISNUMBER(Dispersion!$F$9)),'Emissions (start here)'!K192*453.59/3600*Dispersion!$F$9,0)</f>
        <v>0</v>
      </c>
      <c r="U192" s="74">
        <f>IF(AND(ISNUMBER('Emissions (start here)'!L192),ISNUMBER(Dispersion!$F$10)),'Emissions (start here)'!L192*2000*453.59/8760/3600*Dispersion!$F$10,0)</f>
        <v>0</v>
      </c>
      <c r="V192" s="74">
        <f>IF(AND(ISNUMBER('Emissions (start here)'!L192),ISNUMBER(Dispersion!$F$11)),'Emissions (start here)'!L192*2000*453.59/8760/3600*Dispersion!$F$11,0)</f>
        <v>0</v>
      </c>
      <c r="W192" s="74">
        <f>IF(AND(ISNUMBER('Emissions (start here)'!M192),ISNUMBER(Dispersion!$G$8)),'Emissions (start here)'!M192*453.59/3600*Dispersion!$G$8,0)</f>
        <v>0</v>
      </c>
      <c r="X192" s="74">
        <f>IF(AND(ISNUMBER('Emissions (start here)'!M192),ISNUMBER(Dispersion!$G$9)),'Emissions (start here)'!M192*453.59/3600*Dispersion!$G$9,0)</f>
        <v>0</v>
      </c>
      <c r="Y192" s="74">
        <f>IF(AND(ISNUMBER('Emissions (start here)'!N192),ISNUMBER(Dispersion!$G$10)),'Emissions (start here)'!N192*2000*453.59/8760/3600*Dispersion!$G$10,0)</f>
        <v>0</v>
      </c>
      <c r="Z192" s="74">
        <f>IF(AND(ISNUMBER('Emissions (start here)'!N192),ISNUMBER(Dispersion!$G$11)),'Emissions (start here)'!N192*2000*453.59/8760/3600*Dispersion!$G$11,0)</f>
        <v>0</v>
      </c>
      <c r="AA192" s="74">
        <f>IF(AND(ISNUMBER('Emissions (start here)'!O192),ISNUMBER(Dispersion!$H$8)),'Emissions (start here)'!O192*453.59/3600*Dispersion!$H$8,0)</f>
        <v>0</v>
      </c>
      <c r="AB192" s="74">
        <f>IF(AND(ISNUMBER('Emissions (start here)'!O192),ISNUMBER(Dispersion!$H$9)),'Emissions (start here)'!O192*453.59/3600*Dispersion!$H$9,0)</f>
        <v>0</v>
      </c>
      <c r="AC192" s="74">
        <f>IF(AND(ISNUMBER('Emissions (start here)'!P192),ISNUMBER(Dispersion!$H$10)),'Emissions (start here)'!P192*2000*453.59/8760/3600*Dispersion!$H$10,0)</f>
        <v>0</v>
      </c>
      <c r="AD192" s="74">
        <f>IF(AND(ISNUMBER('Emissions (start here)'!P192),ISNUMBER(Dispersion!$H$11)),'Emissions (start here)'!P192*2000*453.59/8760/3600*Dispersion!$H$11,0)</f>
        <v>0</v>
      </c>
      <c r="AE192" s="74">
        <f>IF(AND(ISNUMBER('Emissions (start here)'!Q192),ISNUMBER(Dispersion!$I$8)),'Emissions (start here)'!Q192*453.59/3600*Dispersion!$I$8,0)</f>
        <v>0</v>
      </c>
      <c r="AF192" s="74">
        <f>IF(AND(ISNUMBER('Emissions (start here)'!Q192),ISNUMBER(Dispersion!$I$9)),'Emissions (start here)'!Q192*453.59/3600*Dispersion!$I$9,0)</f>
        <v>0</v>
      </c>
      <c r="AG192" s="74">
        <f>IF(AND(ISNUMBER('Emissions (start here)'!R192),ISNUMBER(Dispersion!$I$10)),'Emissions (start here)'!R192*2000*453.59/8760/3600*Dispersion!$I$10,0)</f>
        <v>0</v>
      </c>
      <c r="AH192" s="74">
        <f>IF(AND(ISNUMBER('Emissions (start here)'!R192),ISNUMBER(Dispersion!$I$11)),'Emissions (start here)'!R192*2000*453.59/8760/3600*Dispersion!$I$11,0)</f>
        <v>0</v>
      </c>
      <c r="AI192" s="74">
        <f>IF(AND(ISNUMBER('Emissions (start here)'!S192),ISNUMBER(Dispersion!$J$8)),'Emissions (start here)'!S192*453.59/3600*Dispersion!$J$8,0)</f>
        <v>0</v>
      </c>
      <c r="AJ192" s="74">
        <f>IF(AND(ISNUMBER('Emissions (start here)'!S192),ISNUMBER(Dispersion!$J$9)),'Emissions (start here)'!S192*453.59/3600*Dispersion!$J$9,0)</f>
        <v>0</v>
      </c>
      <c r="AK192" s="74">
        <f>IF(AND(ISNUMBER('Emissions (start here)'!T192),ISNUMBER(Dispersion!$J$10)),'Emissions (start here)'!T192*2000*453.59/8760/3600*Dispersion!$J$10,0)</f>
        <v>0</v>
      </c>
      <c r="AL192" s="74">
        <f>IF(AND(ISNUMBER('Emissions (start here)'!T192),ISNUMBER(Dispersion!$J$11)),'Emissions (start here)'!T192*2000*453.59/8760/3600*Dispersion!$J$11,0)</f>
        <v>0</v>
      </c>
      <c r="AM192" s="74">
        <f>IF(AND(ISNUMBER('Emissions (start here)'!U192),ISNUMBER(Dispersion!$K$8)),'Emissions (start here)'!U192*453.59/3600*Dispersion!$K$8,0)</f>
        <v>0</v>
      </c>
      <c r="AN192" s="74">
        <f>IF(AND(ISNUMBER('Emissions (start here)'!U192),ISNUMBER(Dispersion!$K$9)),'Emissions (start here)'!U192*453.59/3600*Dispersion!$K$9,0)</f>
        <v>0</v>
      </c>
      <c r="AO192" s="74">
        <f>IF(AND(ISNUMBER('Emissions (start here)'!V192),ISNUMBER(Dispersion!$K$10)),'Emissions (start here)'!V192*2000*453.59/8760/3600*Dispersion!$K$10,0)</f>
        <v>0</v>
      </c>
      <c r="AP192" s="74">
        <f>IF(AND(ISNUMBER('Emissions (start here)'!V192),ISNUMBER(Dispersion!$K$11)),'Emissions (start here)'!V192*2000*453.59/8760/3600*Dispersion!$K$11,0)</f>
        <v>0</v>
      </c>
      <c r="AQ192" s="74">
        <f>IF(AND(ISNUMBER('Emissions (start here)'!W192),ISNUMBER(Dispersion!$L$8)),'Emissions (start here)'!W192*453.59/3600*Dispersion!$L$8,0)</f>
        <v>0</v>
      </c>
      <c r="AR192" s="74">
        <f>IF(AND(ISNUMBER('Emissions (start here)'!W192),ISNUMBER(Dispersion!$L$9)),'Emissions (start here)'!W192*453.59/3600*Dispersion!$L$9,0)</f>
        <v>0</v>
      </c>
      <c r="AS192" s="74">
        <f>IF(AND(ISNUMBER('Emissions (start here)'!X192),ISNUMBER(Dispersion!$L$10)),'Emissions (start here)'!X192*2000*453.59/8760/3600*Dispersion!$L$10,0)</f>
        <v>0</v>
      </c>
      <c r="AT192" s="74">
        <f>IF(AND(ISNUMBER('Emissions (start here)'!X192),ISNUMBER(Dispersion!$L$11)),'Emissions (start here)'!X192*2000*453.59/8760/3600*Dispersion!$L$11,0)</f>
        <v>0</v>
      </c>
      <c r="AU192" s="74">
        <f>IF(AND(ISNUMBER('Emissions (start here)'!Y192),ISNUMBER(Dispersion!$M$8)),'Emissions (start here)'!Y192*453.59/3600*Dispersion!$M$8,0)</f>
        <v>0</v>
      </c>
      <c r="AV192" s="74">
        <f>IF(AND(ISNUMBER('Emissions (start here)'!Y192),ISNUMBER(Dispersion!$M$9)),'Emissions (start here)'!Y192*453.59/3600*Dispersion!$M$9,0)</f>
        <v>0</v>
      </c>
      <c r="AW192" s="74">
        <f>IF(AND(ISNUMBER('Emissions (start here)'!Z192),ISNUMBER(Dispersion!$M$10)),'Emissions (start here)'!Z192*2000*453.59/8760/3600*Dispersion!$M$10,0)</f>
        <v>0</v>
      </c>
      <c r="AX192" s="74">
        <f>IF(AND(ISNUMBER('Emissions (start here)'!Z192),ISNUMBER(Dispersion!$M$11)),'Emissions (start here)'!Z192*2000*453.59/8760/3600*Dispersion!$M$11,0)</f>
        <v>0</v>
      </c>
      <c r="AY192" s="74">
        <f>IF(AND(ISNUMBER('Emissions (start here)'!AA192),ISNUMBER(Dispersion!$N$8)),'Emissions (start here)'!AA192*453.59/3600*Dispersion!$N$8,0)</f>
        <v>0</v>
      </c>
      <c r="AZ192" s="74">
        <f>IF(AND(ISNUMBER('Emissions (start here)'!AA192),ISNUMBER(Dispersion!$N$9)),'Emissions (start here)'!AA192*453.59/3600*Dispersion!$N$9,0)</f>
        <v>0</v>
      </c>
      <c r="BA192" s="74">
        <f>IF(AND(ISNUMBER('Emissions (start here)'!AB192),ISNUMBER(Dispersion!$N$10)),'Emissions (start here)'!AB192*2000*453.59/8760/3600*Dispersion!$N$10,0)</f>
        <v>0</v>
      </c>
      <c r="BB192" s="74">
        <f>IF(AND(ISNUMBER('Emissions (start here)'!AB192),ISNUMBER(Dispersion!$N$11)),'Emissions (start here)'!AB192*2000*453.59/8760/3600*Dispersion!$N$11,0)</f>
        <v>0</v>
      </c>
      <c r="BC192" s="74">
        <f>IF(AND(ISNUMBER('Emissions (start here)'!AC192),ISNUMBER(Dispersion!$O$8)),'Emissions (start here)'!AC192*453.59/3600*Dispersion!$O$8,0)</f>
        <v>0</v>
      </c>
      <c r="BD192" s="74">
        <f>IF(AND(ISNUMBER('Emissions (start here)'!AC192),ISNUMBER(Dispersion!$O$9)),'Emissions (start here)'!AC192*453.59/3600*Dispersion!$O$9,0)</f>
        <v>0</v>
      </c>
      <c r="BE192" s="74">
        <f>IF(AND(ISNUMBER('Emissions (start here)'!AD192),ISNUMBER(Dispersion!$O$10)),'Emissions (start here)'!AD192*2000*453.59/8760/3600*Dispersion!$O$10,0)</f>
        <v>0</v>
      </c>
      <c r="BF192" s="74">
        <f>IF(AND(ISNUMBER('Emissions (start here)'!AD192),ISNUMBER(Dispersion!$O$11)),'Emissions (start here)'!AD192*2000*453.59/8760/3600*Dispersion!$O$11,0)</f>
        <v>0</v>
      </c>
      <c r="BG192" s="74">
        <f>IF(AND(ISNUMBER('Emissions (start here)'!AE192),ISNUMBER(Dispersion!$P$8)),'Emissions (start here)'!AE192*453.59/3600*Dispersion!$P$8,0)</f>
        <v>0</v>
      </c>
      <c r="BH192" s="74">
        <f>IF(AND(ISNUMBER('Emissions (start here)'!AE192),ISNUMBER(Dispersion!$P$9)),'Emissions (start here)'!AE192*453.59/3600*Dispersion!$P$9,0)</f>
        <v>0</v>
      </c>
      <c r="BI192" s="74">
        <f>IF(AND(ISNUMBER('Emissions (start here)'!AF192),ISNUMBER(Dispersion!$P$10)),'Emissions (start here)'!AF192*2000*453.59/8760/3600*Dispersion!$P$10,0)</f>
        <v>0</v>
      </c>
      <c r="BJ192" s="74">
        <f>IF(AND(ISNUMBER('Emissions (start here)'!AF192),ISNUMBER(Dispersion!$P$11)),'Emissions (start here)'!AF192*2000*453.59/8760/3600*Dispersion!$P$11,0)</f>
        <v>0</v>
      </c>
      <c r="BK192" s="74">
        <f>IF(AND(ISNUMBER('Emissions (start here)'!AG192),ISNUMBER(Dispersion!$Q$8)),'Emissions (start here)'!AG192*453.59/3600*Dispersion!$Q$8,0)</f>
        <v>0</v>
      </c>
      <c r="BL192" s="74">
        <f>IF(AND(ISNUMBER('Emissions (start here)'!AG192),ISNUMBER(Dispersion!$Q$9)),'Emissions (start here)'!AG192*453.59/3600*Dispersion!$Q$9,0)</f>
        <v>0</v>
      </c>
      <c r="BM192" s="74">
        <f>IF(AND(ISNUMBER('Emissions (start here)'!AH192),ISNUMBER(Dispersion!$Q$10)),'Emissions (start here)'!AH192*2000*453.59/8760/3600*Dispersion!$Q$10,0)</f>
        <v>0</v>
      </c>
      <c r="BN192" s="74">
        <f>IF(AND(ISNUMBER('Emissions (start here)'!AH192),ISNUMBER(Dispersion!$Q$11)),'Emissions (start here)'!AH192*2000*453.59/8760/3600*Dispersion!$Q$11,0)</f>
        <v>0</v>
      </c>
      <c r="BO192" s="74">
        <f>IF(AND(ISNUMBER('Emissions (start here)'!AI192),ISNUMBER(Dispersion!$R$8)),'Emissions (start here)'!AI192*453.59/3600*Dispersion!$R$8,0)</f>
        <v>0</v>
      </c>
      <c r="BP192" s="74">
        <f>IF(AND(ISNUMBER('Emissions (start here)'!AI192),ISNUMBER(Dispersion!$R$9)),'Emissions (start here)'!AI192*453.59/3600*Dispersion!$R$9,0)</f>
        <v>0</v>
      </c>
      <c r="BQ192" s="74">
        <f>IF(AND(ISNUMBER('Emissions (start here)'!AJ192),ISNUMBER(Dispersion!$R$10)),'Emissions (start here)'!AJ192*2000*453.59/8760/3600*Dispersion!$R$10,0)</f>
        <v>0</v>
      </c>
      <c r="BR192" s="74">
        <f>IF(AND(ISNUMBER('Emissions (start here)'!AJ192),ISNUMBER(Dispersion!$R$11)),'Emissions (start here)'!AJ192*2000*453.59/8760/3600*Dispersion!$R$11,0)</f>
        <v>0</v>
      </c>
      <c r="BS192" s="74">
        <f>IF(AND(ISNUMBER('Emissions (start here)'!AK192),ISNUMBER(Dispersion!$S$8)),'Emissions (start here)'!AK192*453.59/3600*Dispersion!$S$8,0)</f>
        <v>0</v>
      </c>
      <c r="BT192" s="74">
        <f>IF(AND(ISNUMBER('Emissions (start here)'!AK192),ISNUMBER(Dispersion!$S$9)),'Emissions (start here)'!AK192*453.59/3600*Dispersion!$S$9,0)</f>
        <v>0</v>
      </c>
      <c r="BU192" s="74">
        <f>IF(AND(ISNUMBER('Emissions (start here)'!AL192),ISNUMBER(Dispersion!$S$10)),'Emissions (start here)'!AL192*2000*453.59/8760/3600*Dispersion!$S$10,0)</f>
        <v>0</v>
      </c>
      <c r="BV192" s="74">
        <f>IF(AND(ISNUMBER('Emissions (start here)'!AL192),ISNUMBER(Dispersion!$S$11)),'Emissions (start here)'!AL192*2000*453.59/8760/3600*Dispersion!$S$11,0)</f>
        <v>0</v>
      </c>
      <c r="BW192" s="74">
        <f>IF(AND(ISNUMBER('Emissions (start here)'!AM192),ISNUMBER(Dispersion!$T$8)),'Emissions (start here)'!AM192*453.59/3600*Dispersion!$T$8,0)</f>
        <v>0</v>
      </c>
      <c r="BX192" s="74">
        <f>IF(AND(ISNUMBER('Emissions (start here)'!AM192),ISNUMBER(Dispersion!$T$9)),'Emissions (start here)'!AM192*453.59/3600*Dispersion!$T$9,0)</f>
        <v>0</v>
      </c>
      <c r="BY192" s="74">
        <f>IF(AND(ISNUMBER('Emissions (start here)'!AN192),ISNUMBER(Dispersion!$T$10)),'Emissions (start here)'!AN192*2000*453.59/8760/3600*Dispersion!$T$10,0)</f>
        <v>0</v>
      </c>
      <c r="BZ192" s="74">
        <f>IF(AND(ISNUMBER('Emissions (start here)'!AN192),ISNUMBER(Dispersion!$T$11)),'Emissions (start here)'!AN192*2000*453.59/8760/3600*Dispersion!$T$11,0)</f>
        <v>0</v>
      </c>
      <c r="CA192" s="74">
        <f>IF(AND(ISNUMBER('Emissions (start here)'!AO192),ISNUMBER(Dispersion!$U$8)),'Emissions (start here)'!AO192*453.59/3600*Dispersion!$U$8,0)</f>
        <v>0</v>
      </c>
      <c r="CB192" s="74">
        <f>IF(AND(ISNUMBER('Emissions (start here)'!AO192),ISNUMBER(Dispersion!$U$9)),'Emissions (start here)'!AO192*453.59/3600*Dispersion!$U$9,0)</f>
        <v>0</v>
      </c>
      <c r="CC192" s="74">
        <f>IF(AND(ISNUMBER('Emissions (start here)'!AP192),ISNUMBER(Dispersion!$U$10)),'Emissions (start here)'!AP192*2000*453.59/8760/3600*Dispersion!$U$10,0)</f>
        <v>0</v>
      </c>
      <c r="CD192" s="74">
        <f>IF(AND(ISNUMBER('Emissions (start here)'!AP192),ISNUMBER(Dispersion!$U$11)),'Emissions (start here)'!AP192*2000*453.59/8760/3600*Dispersion!$U$11,0)</f>
        <v>0</v>
      </c>
      <c r="CE192" s="74">
        <f>IF(AND(ISNUMBER('Emissions (start here)'!AQ192),ISNUMBER(Dispersion!$V$8)),'Emissions (start here)'!AQ192*453.59/3600*Dispersion!$V$8,0)</f>
        <v>0</v>
      </c>
      <c r="CF192" s="74">
        <f>IF(AND(ISNUMBER('Emissions (start here)'!AQ192),ISNUMBER(Dispersion!$V$9)),'Emissions (start here)'!AQ192*453.59/3600*Dispersion!$V$9,0)</f>
        <v>0</v>
      </c>
      <c r="CG192" s="74">
        <f>IF(AND(ISNUMBER('Emissions (start here)'!AR192),ISNUMBER(Dispersion!$V$10)),'Emissions (start here)'!AR192*2000*453.59/8760/3600*Dispersion!$V$10,0)</f>
        <v>0</v>
      </c>
      <c r="CH192" s="74">
        <f>IF(AND(ISNUMBER('Emissions (start here)'!AR192),ISNUMBER(Dispersion!$V$11)),'Emissions (start here)'!AR192*2000*453.59/8760/3600*Dispersion!$V$11,0)</f>
        <v>0</v>
      </c>
      <c r="CI192" s="74">
        <f>IF(AND(ISNUMBER('Emissions (start here)'!AS192),ISNUMBER(Dispersion!$W$8)),'Emissions (start here)'!AS192*453.59/3600*Dispersion!$W$8,0)</f>
        <v>0</v>
      </c>
      <c r="CJ192" s="74">
        <f>IF(AND(ISNUMBER('Emissions (start here)'!AS192),ISNUMBER(Dispersion!$W$9)),'Emissions (start here)'!AS192*453.59/3600*Dispersion!$W$9,0)</f>
        <v>0</v>
      </c>
      <c r="CK192" s="74">
        <f>IF(AND(ISNUMBER('Emissions (start here)'!AT192),ISNUMBER(Dispersion!$W$10)),'Emissions (start here)'!AT192*2000*453.59/8760/3600*Dispersion!$W$10,0)</f>
        <v>0</v>
      </c>
      <c r="CL192" s="74">
        <f>IF(AND(ISNUMBER('Emissions (start here)'!AT192),ISNUMBER(Dispersion!$W$11)),'Emissions (start here)'!AT192*2000*453.59/8760/3600*Dispersion!$W$11,0)</f>
        <v>0</v>
      </c>
      <c r="CM192" s="74">
        <f>IF(AND(ISNUMBER('Emissions (start here)'!AU192),ISNUMBER(Dispersion!$X$8)),'Emissions (start here)'!AU192*453.59/3600*Dispersion!$X$8,0)</f>
        <v>0</v>
      </c>
      <c r="CN192" s="74">
        <f>IF(AND(ISNUMBER('Emissions (start here)'!AU192),ISNUMBER(Dispersion!$X$9)),'Emissions (start here)'!AU192*453.59/3600*Dispersion!$X$9,0)</f>
        <v>0</v>
      </c>
      <c r="CO192" s="74">
        <f>IF(AND(ISNUMBER('Emissions (start here)'!AV192),ISNUMBER(Dispersion!$X$10)),'Emissions (start here)'!AV192*2000*453.59/8760/3600*Dispersion!$X$10,0)</f>
        <v>0</v>
      </c>
      <c r="CP192" s="74">
        <f>IF(AND(ISNUMBER('Emissions (start here)'!AV192),ISNUMBER(Dispersion!$X$11)),'Emissions (start here)'!AV192*2000*453.59/8760/3600*Dispersion!$X$11,0)</f>
        <v>0</v>
      </c>
      <c r="CQ192" s="74">
        <f>IF(AND(ISNUMBER('Emissions (start here)'!AW192),ISNUMBER(Dispersion!$Y$8)),'Emissions (start here)'!AW192*453.59/3600*Dispersion!$Y$8,0)</f>
        <v>0</v>
      </c>
      <c r="CR192" s="74">
        <f>IF(AND(ISNUMBER('Emissions (start here)'!AW192),ISNUMBER(Dispersion!$Y$9)),'Emissions (start here)'!AW192*453.59/3600*Dispersion!$Y$9,0)</f>
        <v>0</v>
      </c>
      <c r="CS192" s="74">
        <f>IF(AND(ISNUMBER('Emissions (start here)'!AX192),ISNUMBER(Dispersion!$Y$10)),'Emissions (start here)'!AX192*2000*453.59/8760/3600*Dispersion!$Y$10,0)</f>
        <v>0</v>
      </c>
      <c r="CT192" s="74">
        <f>IF(AND(ISNUMBER('Emissions (start here)'!AX192),ISNUMBER(Dispersion!$Y$11)),'Emissions (start here)'!AX192*2000*453.59/8760/3600*Dispersion!$Y$11,0)</f>
        <v>0</v>
      </c>
      <c r="CU192" s="74">
        <f>IF(AND(ISNUMBER('Emissions (start here)'!AY192),ISNUMBER(Dispersion!$Z$8)),'Emissions (start here)'!AY192*453.59/3600*Dispersion!$Z$8,0)</f>
        <v>0</v>
      </c>
      <c r="CV192" s="74">
        <f>IF(AND(ISNUMBER('Emissions (start here)'!AY192),ISNUMBER(Dispersion!$Z$9)),'Emissions (start here)'!AY192*453.59/3600*Dispersion!$Z$9,0)</f>
        <v>0</v>
      </c>
      <c r="CW192" s="74">
        <f>IF(AND(ISNUMBER('Emissions (start here)'!AZ192),ISNUMBER(Dispersion!$Z$10)),'Emissions (start here)'!AZ192*2000*453.59/8760/3600*Dispersion!$Z$10,0)</f>
        <v>0</v>
      </c>
      <c r="CX192" s="74">
        <f>IF(AND(ISNUMBER('Emissions (start here)'!AZ192),ISNUMBER(Dispersion!$Z$11)),'Emissions (start here)'!AZ192*2000*453.59/8760/3600*Dispersion!$Z$11,0)</f>
        <v>0</v>
      </c>
      <c r="CY192" s="74">
        <f>IF(AND(ISNUMBER('Emissions (start here)'!BA192),ISNUMBER(Dispersion!$AA$8)),'Emissions (start here)'!BA192*453.59/3600*Dispersion!$AA$8,0)</f>
        <v>0</v>
      </c>
      <c r="CZ192" s="74">
        <f>IF(AND(ISNUMBER('Emissions (start here)'!BA192),ISNUMBER(Dispersion!$AA$9)),'Emissions (start here)'!BA192*453.59/3600*Dispersion!$AA$9,0)</f>
        <v>0</v>
      </c>
      <c r="DA192" s="74">
        <f>IF(AND(ISNUMBER('Emissions (start here)'!BB192),ISNUMBER(Dispersion!$AA$10)),'Emissions (start here)'!BB192*2000*453.59/8760/3600*Dispersion!$AA$10,0)</f>
        <v>0</v>
      </c>
      <c r="DB192" s="74">
        <f>IF(AND(ISNUMBER('Emissions (start here)'!BB192),ISNUMBER(Dispersion!$AA$11)),'Emissions (start here)'!BB192*2000*453.59/8760/3600*Dispersion!$AA$11,0)</f>
        <v>0</v>
      </c>
      <c r="DC192" s="74">
        <f>IF(AND(ISNUMBER('Emissions (start here)'!BC192),ISNUMBER(Dispersion!$AB$8)),'Emissions (start here)'!BC192*453.59/3600*Dispersion!$AB$8,0)</f>
        <v>0</v>
      </c>
      <c r="DD192" s="74">
        <f>IF(AND(ISNUMBER('Emissions (start here)'!BC192),ISNUMBER(Dispersion!$AB$9)),'Emissions (start here)'!BC192*453.59/3600*Dispersion!$AB$9,0)</f>
        <v>0</v>
      </c>
      <c r="DE192" s="74">
        <f>IF(AND(ISNUMBER('Emissions (start here)'!BD192),ISNUMBER(Dispersion!$AB$10)),'Emissions (start here)'!BD192*2000*453.59/8760/3600*Dispersion!$AB$10,0)</f>
        <v>0</v>
      </c>
      <c r="DF192" s="74">
        <f>IF(AND(ISNUMBER('Emissions (start here)'!BD192),ISNUMBER(Dispersion!$AB$11)),'Emissions (start here)'!BD192*2000*453.59/8760/3600*Dispersion!$AB$11,0)</f>
        <v>0</v>
      </c>
      <c r="DG192" s="74">
        <f>IF(AND(ISNUMBER('Emissions (start here)'!BE192),ISNUMBER(Dispersion!$AC$8)),'Emissions (start here)'!BE192*453.59/3600*Dispersion!$AC$8,0)</f>
        <v>0</v>
      </c>
      <c r="DH192" s="74">
        <f>IF(AND(ISNUMBER('Emissions (start here)'!BE192),ISNUMBER(Dispersion!$AC$9)),'Emissions (start here)'!BE192*453.59/3600*Dispersion!$AC$9,0)</f>
        <v>0</v>
      </c>
      <c r="DI192" s="74">
        <f>IF(AND(ISNUMBER('Emissions (start here)'!BF192),ISNUMBER(Dispersion!$AC$10)),'Emissions (start here)'!BF192*2000*453.59/8760/3600*Dispersion!$AC$10,0)</f>
        <v>0</v>
      </c>
      <c r="DJ192" s="74">
        <f>IF(AND(ISNUMBER('Emissions (start here)'!BF192),ISNUMBER(Dispersion!$AC$11)),'Emissions (start here)'!BF192*2000*453.59/8760/3600*Dispersion!$AC$11,0)</f>
        <v>0</v>
      </c>
      <c r="DK192" s="74">
        <f>IF(AND(ISNUMBER('Emissions (start here)'!BG192),ISNUMBER(Dispersion!$AD$8)),'Emissions (start here)'!BG192*453.59/3600*Dispersion!$AD$8,0)</f>
        <v>0</v>
      </c>
      <c r="DL192" s="74">
        <f>IF(AND(ISNUMBER('Emissions (start here)'!BG192),ISNUMBER(Dispersion!$AD$9)),'Emissions (start here)'!BG192*453.59/3600*Dispersion!$AD$9,0)</f>
        <v>0</v>
      </c>
      <c r="DM192" s="74">
        <f>IF(AND(ISNUMBER('Emissions (start here)'!BH192),ISNUMBER(Dispersion!$AD$10)),'Emissions (start here)'!BH192*2000*453.59/8760/3600*Dispersion!$AD$10,0)</f>
        <v>0</v>
      </c>
      <c r="DN192" s="74">
        <f>IF(AND(ISNUMBER('Emissions (start here)'!BH192),ISNUMBER(Dispersion!$AD$11)),'Emissions (start here)'!BH192*2000*453.59/8760/3600*Dispersion!$AD$11,0)</f>
        <v>0</v>
      </c>
      <c r="DO192" s="74">
        <f>IF(AND(ISNUMBER('Emissions (start here)'!BI192),ISNUMBER(Dispersion!$AE$8)),'Emissions (start here)'!BI192*453.59/3600*Dispersion!$AE$8,0)</f>
        <v>0</v>
      </c>
      <c r="DP192" s="74">
        <f>IF(AND(ISNUMBER('Emissions (start here)'!BI192),ISNUMBER(Dispersion!$AE$9)),'Emissions (start here)'!BI192*453.59/3600*Dispersion!$AE$9,0)</f>
        <v>0</v>
      </c>
      <c r="DQ192" s="74">
        <f>IF(AND(ISNUMBER('Emissions (start here)'!BJ192),ISNUMBER(Dispersion!$AE$10)),'Emissions (start here)'!BJ192*2000*453.59/8760/3600*Dispersion!$AE$10,0)</f>
        <v>0</v>
      </c>
      <c r="DR192" s="74">
        <f>IF(AND(ISNUMBER('Emissions (start here)'!BJ192),ISNUMBER(Dispersion!$AE$11)),'Emissions (start here)'!BJ192*2000*453.59/8760/3600*Dispersion!$AE$11,0)</f>
        <v>0</v>
      </c>
      <c r="DS192" s="74">
        <f>IF(AND(ISNUMBER('Emissions (start here)'!BK192),ISNUMBER(Dispersion!$AF$8)),'Emissions (start here)'!BK192*453.59/3600*Dispersion!$AF$8,0)</f>
        <v>0</v>
      </c>
      <c r="DT192" s="74">
        <f>IF(AND(ISNUMBER('Emissions (start here)'!BK192),ISNUMBER(Dispersion!$AF$9)),'Emissions (start here)'!BK192*453.59/3600*Dispersion!$AF$9,0)</f>
        <v>0</v>
      </c>
      <c r="DU192" s="74">
        <f>IF(AND(ISNUMBER('Emissions (start here)'!BL192),ISNUMBER(Dispersion!$AF$10)),'Emissions (start here)'!BL192*2000*453.59/8760/3600*Dispersion!$AF$10,0)</f>
        <v>0</v>
      </c>
      <c r="DV192" s="74">
        <f>IF(AND(ISNUMBER('Emissions (start here)'!BL192),ISNUMBER(Dispersion!$AF$11)),'Emissions (start here)'!BL192*2000*453.59/8760/3600*Dispersion!$AF$11,0)</f>
        <v>0</v>
      </c>
      <c r="DW192" s="74">
        <f>IF(AND(ISNUMBER('Emissions (start here)'!BM192),ISNUMBER(Dispersion!$AG$8)),'Emissions (start here)'!BM192*453.59/3600*Dispersion!$AG$8,0)</f>
        <v>0</v>
      </c>
      <c r="DX192" s="74">
        <f>IF(AND(ISNUMBER('Emissions (start here)'!BM192),ISNUMBER(Dispersion!$AG$9)),'Emissions (start here)'!BM192*453.59/3600*Dispersion!$AG$9,0)</f>
        <v>0</v>
      </c>
      <c r="DY192" s="74">
        <f>IF(AND(ISNUMBER('Emissions (start here)'!BN192),ISNUMBER(Dispersion!$AG$10)),'Emissions (start here)'!BN192*2000*453.59/8760/3600*Dispersion!$AG$10,0)</f>
        <v>0</v>
      </c>
      <c r="DZ192" s="74">
        <f>IF(AND(ISNUMBER('Emissions (start here)'!BN192),ISNUMBER(Dispersion!$AG$11)),'Emissions (start here)'!BN192*2000*453.59/8760/3600*Dispersion!$AG$11,0)</f>
        <v>0</v>
      </c>
      <c r="EA192" s="74">
        <f>IF(AND(ISNUMBER('Emissions (start here)'!BO192),ISNUMBER(Dispersion!$AH$8)),'Emissions (start here)'!BO192*453.59/3600*Dispersion!$AH$8,0)</f>
        <v>0</v>
      </c>
      <c r="EB192" s="74">
        <f>IF(AND(ISNUMBER('Emissions (start here)'!BO192),ISNUMBER(Dispersion!$AH$9)),'Emissions (start here)'!BO192*453.59/3600*Dispersion!$AH$9,0)</f>
        <v>0</v>
      </c>
      <c r="EC192" s="74">
        <f>IF(AND(ISNUMBER('Emissions (start here)'!BP192),ISNUMBER(Dispersion!$AH$10)),'Emissions (start here)'!BP192*2000*453.59/8760/3600*Dispersion!$AH$10,0)</f>
        <v>0</v>
      </c>
      <c r="ED192" s="74">
        <f>IF(AND(ISNUMBER('Emissions (start here)'!BP192),ISNUMBER(Dispersion!$AH$11)),'Emissions (start here)'!BP192*2000*453.59/8760/3600*Dispersion!$AH$11,0)</f>
        <v>0</v>
      </c>
      <c r="EE192" s="74">
        <f>IF(AND(ISNUMBER('Emissions (start here)'!BQ192),ISNUMBER(Dispersion!$AI$8)),'Emissions (start here)'!BQ192*453.59/3600*Dispersion!$AI$8,0)</f>
        <v>0</v>
      </c>
      <c r="EF192" s="74">
        <f>IF(AND(ISNUMBER('Emissions (start here)'!BQ192),ISNUMBER(Dispersion!$AI$9)),'Emissions (start here)'!BQ192*453.59/3600*Dispersion!$AI$9,0)</f>
        <v>0</v>
      </c>
      <c r="EG192" s="74">
        <f>IF(AND(ISNUMBER('Emissions (start here)'!BR192),ISNUMBER(Dispersion!$AI$10)),'Emissions (start here)'!BR192*2000*453.59/8760/3600*Dispersion!$AI$10,0)</f>
        <v>0</v>
      </c>
      <c r="EH192" s="74">
        <f>IF(AND(ISNUMBER('Emissions (start here)'!BR192),ISNUMBER(Dispersion!$AI$11)),'Emissions (start here)'!BR192*2000*453.59/8760/3600*Dispersion!$AI$11,0)</f>
        <v>0</v>
      </c>
      <c r="EI192" s="74">
        <f>IF(AND(ISNUMBER('Emissions (start here)'!BS192),ISNUMBER(Dispersion!$AJ$8)),'Emissions (start here)'!BS192*453.59/3600*Dispersion!$AJ$8,0)</f>
        <v>0</v>
      </c>
      <c r="EJ192" s="74">
        <f>IF(AND(ISNUMBER('Emissions (start here)'!BS192),ISNUMBER(Dispersion!$AJ$9)),'Emissions (start here)'!BS192*453.59/3600*Dispersion!$AJ$9,0)</f>
        <v>0</v>
      </c>
      <c r="EK192" s="74">
        <f>IF(AND(ISNUMBER('Emissions (start here)'!BT192),ISNUMBER(Dispersion!$AJ$10)),'Emissions (start here)'!BT192*2000*453.59/8760/3600*Dispersion!$AJ$10,0)</f>
        <v>0</v>
      </c>
      <c r="EL192" s="74">
        <f>IF(AND(ISNUMBER('Emissions (start here)'!BT192),ISNUMBER(Dispersion!$AJ$11)),'Emissions (start here)'!BT192*2000*453.59/8760/3600*Dispersion!$AJ$11,0)</f>
        <v>0</v>
      </c>
      <c r="EM192" s="74">
        <f>IF(AND(ISNUMBER('Emissions (start here)'!BU192),ISNUMBER(Dispersion!$AK$8)),'Emissions (start here)'!BU192*453.59/3600*Dispersion!$AK$8,0)</f>
        <v>0</v>
      </c>
      <c r="EN192" s="74">
        <f>IF(AND(ISNUMBER('Emissions (start here)'!BU192),ISNUMBER(Dispersion!$AK$9)),'Emissions (start here)'!BU192*453.59/3600*Dispersion!$AK$9,0)</f>
        <v>0</v>
      </c>
      <c r="EO192" s="74">
        <f>IF(AND(ISNUMBER('Emissions (start here)'!BV192),ISNUMBER(Dispersion!$AK$10)),'Emissions (start here)'!BV192*2000*453.59/8760/3600*Dispersion!$AK$10,0)</f>
        <v>0</v>
      </c>
      <c r="EP192" s="74">
        <f>IF(AND(ISNUMBER('Emissions (start here)'!BV192),ISNUMBER(Dispersion!$AK$11)),'Emissions (start here)'!BV192*2000*453.59/8760/3600*Dispersion!$AK$11,0)</f>
        <v>0</v>
      </c>
      <c r="EQ192" s="74">
        <f>IF(AND(ISNUMBER('Emissions (start here)'!BW192),ISNUMBER(Dispersion!$AL$8)),'Emissions (start here)'!BW192*453.59/3600*Dispersion!$AL$8,0)</f>
        <v>0</v>
      </c>
      <c r="ER192" s="74">
        <f>IF(AND(ISNUMBER('Emissions (start here)'!BW192),ISNUMBER(Dispersion!$AL$9)),'Emissions (start here)'!BW192*453.59/3600*Dispersion!$AL$9,0)</f>
        <v>0</v>
      </c>
      <c r="ES192" s="74">
        <f>IF(AND(ISNUMBER('Emissions (start here)'!BX192),ISNUMBER(Dispersion!$AL$10)),'Emissions (start here)'!BX192*2000*453.59/8760/3600*Dispersion!$AL$10,0)</f>
        <v>0</v>
      </c>
      <c r="ET192" s="74">
        <f>IF(AND(ISNUMBER('Emissions (start here)'!BX192),ISNUMBER(Dispersion!$AL$11)),'Emissions (start here)'!BX192*2000*453.59/8760/3600*Dispersion!$AL$11,0)</f>
        <v>0</v>
      </c>
      <c r="EU192" s="74">
        <f>IF(AND(ISNUMBER('Emissions (start here)'!BY192),ISNUMBER(Dispersion!$AM$8)),'Emissions (start here)'!BY192*453.59/3600*Dispersion!$AM$8,0)</f>
        <v>0</v>
      </c>
      <c r="EV192" s="74">
        <f>IF(AND(ISNUMBER('Emissions (start here)'!BY192),ISNUMBER(Dispersion!$AM$9)),'Emissions (start here)'!BY192*453.59/3600*Dispersion!$AM$9,0)</f>
        <v>0</v>
      </c>
      <c r="EW192" s="74">
        <f>IF(AND(ISNUMBER('Emissions (start here)'!BZ192),ISNUMBER(Dispersion!$AM$10)),'Emissions (start here)'!BZ192*2000*453.59/8760/3600*Dispersion!$AM$10,0)</f>
        <v>0</v>
      </c>
      <c r="EX192" s="74">
        <f>IF(AND(ISNUMBER('Emissions (start here)'!BZ192),ISNUMBER(Dispersion!$AM$11)),'Emissions (start here)'!BZ192*2000*453.59/8760/3600*Dispersion!$AM$11,0)</f>
        <v>0</v>
      </c>
      <c r="EY192" s="74">
        <f>IF(AND(ISNUMBER('Emissions (start here)'!CA192),ISNUMBER(Dispersion!$AN$8)),'Emissions (start here)'!CA192*453.59/3600*Dispersion!$AN$8,0)</f>
        <v>0</v>
      </c>
      <c r="EZ192" s="74">
        <f>IF(AND(ISNUMBER('Emissions (start here)'!CA192),ISNUMBER(Dispersion!$AN$9)),'Emissions (start here)'!CA192*453.59/3600*Dispersion!$AN$9,0)</f>
        <v>0</v>
      </c>
      <c r="FA192" s="74">
        <f>IF(AND(ISNUMBER('Emissions (start here)'!CB192),ISNUMBER(Dispersion!$AN$10)),'Emissions (start here)'!CB192*2000*453.59/8760/3600*Dispersion!$AN$10,0)</f>
        <v>0</v>
      </c>
      <c r="FB192" s="74">
        <f>IF(AND(ISNUMBER('Emissions (start here)'!CB192),ISNUMBER(Dispersion!$AN$11)),'Emissions (start here)'!CB192*2000*453.59/8760/3600*Dispersion!$AN$11,0)</f>
        <v>0</v>
      </c>
      <c r="FC192" s="74">
        <f>IF(AND(ISNUMBER('Emissions (start here)'!CC192),ISNUMBER(Dispersion!$AO$8)),'Emissions (start here)'!CC192*453.59/3600*Dispersion!$AO$8,0)</f>
        <v>0</v>
      </c>
      <c r="FD192" s="74">
        <f>IF(AND(ISNUMBER('Emissions (start here)'!CC192),ISNUMBER(Dispersion!$AO$9)),'Emissions (start here)'!CC192*453.59/3600*Dispersion!$AO$9,0)</f>
        <v>0</v>
      </c>
      <c r="FE192" s="74">
        <f>IF(AND(ISNUMBER('Emissions (start here)'!CD192),ISNUMBER(Dispersion!$AO$10)),'Emissions (start here)'!CD192*2000*453.59/8760/3600*Dispersion!$AO$10,0)</f>
        <v>0</v>
      </c>
      <c r="FF192" s="74">
        <f>IF(AND(ISNUMBER('Emissions (start here)'!CD192),ISNUMBER(Dispersion!$AO$11)),'Emissions (start here)'!CD192*2000*453.59/8760/3600*Dispersion!$AO$11,0)</f>
        <v>0</v>
      </c>
      <c r="FG192" s="74">
        <f>IF(AND(ISNUMBER('Emissions (start here)'!CE192),ISNUMBER(Dispersion!$AP$8)),'Emissions (start here)'!CE192*453.59/3600*Dispersion!$AP$8,0)</f>
        <v>0</v>
      </c>
      <c r="FH192" s="74">
        <f>IF(AND(ISNUMBER('Emissions (start here)'!CE192),ISNUMBER(Dispersion!$AP$9)),'Emissions (start here)'!CE192*453.59/3600*Dispersion!$AP$9,0)</f>
        <v>0</v>
      </c>
      <c r="FI192" s="74">
        <f>IF(AND(ISNUMBER('Emissions (start here)'!CF192),ISNUMBER(Dispersion!$AP$10)),'Emissions (start here)'!CF192*2000*453.59/8760/3600*Dispersion!$AP$10,0)</f>
        <v>0</v>
      </c>
      <c r="FJ192" s="74">
        <f>IF(AND(ISNUMBER('Emissions (start here)'!CF192),ISNUMBER(Dispersion!$AP$11)),'Emissions (start here)'!CF192*2000*453.59/8760/3600*Dispersion!$AP$11,0)</f>
        <v>0</v>
      </c>
      <c r="FK192" s="74">
        <f>IF(AND(ISNUMBER('Emissions (start here)'!CG192),ISNUMBER(Dispersion!$AQ$8)),'Emissions (start here)'!CG192*453.59/3600*Dispersion!$AQ$8,0)</f>
        <v>0</v>
      </c>
      <c r="FL192" s="74">
        <f>IF(AND(ISNUMBER('Emissions (start here)'!CG192),ISNUMBER(Dispersion!$AQ$9)),'Emissions (start here)'!CG192*453.59/3600*Dispersion!$AQ$9,0)</f>
        <v>0</v>
      </c>
      <c r="FM192" s="74">
        <f>IF(AND(ISNUMBER('Emissions (start here)'!CH192),ISNUMBER(Dispersion!$AQ$10)),'Emissions (start here)'!CH192*2000*453.59/8760/3600*Dispersion!$AQ$10,0)</f>
        <v>0</v>
      </c>
      <c r="FN192" s="74">
        <f>IF(AND(ISNUMBER('Emissions (start here)'!CH192),ISNUMBER(Dispersion!$AQ$11)),'Emissions (start here)'!CH192*2000*453.59/8760/3600*Dispersion!$AQ$11,0)</f>
        <v>0</v>
      </c>
      <c r="FO192" s="74">
        <f>IF(AND(ISNUMBER('Emissions (start here)'!CI192),ISNUMBER(Dispersion!$AR$8)),'Emissions (start here)'!CI192*453.59/3600*Dispersion!$AR$8,0)</f>
        <v>0</v>
      </c>
      <c r="FP192" s="74">
        <f>IF(AND(ISNUMBER('Emissions (start here)'!CI192),ISNUMBER(Dispersion!$AR$9)),'Emissions (start here)'!CI192*453.59/3600*Dispersion!$AR$9,0)</f>
        <v>0</v>
      </c>
      <c r="FQ192" s="74">
        <f>IF(AND(ISNUMBER('Emissions (start here)'!CJ192),ISNUMBER(Dispersion!$AR$10)),'Emissions (start here)'!CJ192*2000*453.59/8760/3600*Dispersion!$AR$10,0)</f>
        <v>0</v>
      </c>
      <c r="FR192" s="74">
        <f>IF(AND(ISNUMBER('Emissions (start here)'!CJ192),ISNUMBER(Dispersion!$AR$11)),'Emissions (start here)'!CJ192*2000*453.59/8760/3600*Dispersion!$AR$11,0)</f>
        <v>0</v>
      </c>
      <c r="FS192" s="74">
        <f>IF(AND(ISNUMBER('Emissions (start here)'!CK192),ISNUMBER(Dispersion!$AS$8)),'Emissions (start here)'!CK192*453.59/3600*Dispersion!$AS$8,0)</f>
        <v>0</v>
      </c>
      <c r="FT192" s="74">
        <f>IF(AND(ISNUMBER('Emissions (start here)'!CK192),ISNUMBER(Dispersion!$AS$9)),'Emissions (start here)'!CK192*453.59/3600*Dispersion!$AS$9,0)</f>
        <v>0</v>
      </c>
      <c r="FU192" s="74">
        <f>IF(AND(ISNUMBER('Emissions (start here)'!CL192),ISNUMBER(Dispersion!$AS$10)),'Emissions (start here)'!CL192*2000*453.59/8760/3600*Dispersion!$AS$10,0)</f>
        <v>0</v>
      </c>
      <c r="FV192" s="74">
        <f>IF(AND(ISNUMBER('Emissions (start here)'!CL192),ISNUMBER(Dispersion!$AS$11)),'Emissions (start here)'!CL192*2000*453.59/8760/3600*Dispersion!$AS$11,0)</f>
        <v>0</v>
      </c>
      <c r="FW192" s="74">
        <f>IF(AND(ISNUMBER('Emissions (start here)'!CM192),ISNUMBER(Dispersion!$AT$8)),'Emissions (start here)'!CM192*453.59/3600*Dispersion!$AT$8,0)</f>
        <v>0</v>
      </c>
      <c r="FX192" s="74">
        <f>IF(AND(ISNUMBER('Emissions (start here)'!CM192),ISNUMBER(Dispersion!$AT$9)),'Emissions (start here)'!CM192*453.59/3600*Dispersion!$AT$9,0)</f>
        <v>0</v>
      </c>
      <c r="FY192" s="74">
        <f>IF(AND(ISNUMBER('Emissions (start here)'!CN192),ISNUMBER(Dispersion!$AT$10)),'Emissions (start here)'!CN192*2000*453.59/8760/3600*Dispersion!$AT$10,0)</f>
        <v>0</v>
      </c>
      <c r="FZ192" s="74">
        <f>IF(AND(ISNUMBER('Emissions (start here)'!CN192),ISNUMBER(Dispersion!$AT$11)),'Emissions (start here)'!CN192*2000*453.59/8760/3600*Dispersion!$AT$11,0)</f>
        <v>0</v>
      </c>
      <c r="GA192" s="74">
        <f>IF(AND(ISNUMBER('Emissions (start here)'!CO192),ISNUMBER(Dispersion!$AU$8)),'Emissions (start here)'!CO192*453.59/3600*Dispersion!$AU$8,0)</f>
        <v>0</v>
      </c>
      <c r="GB192" s="74">
        <f>IF(AND(ISNUMBER('Emissions (start here)'!CO192),ISNUMBER(Dispersion!$AU$9)),'Emissions (start here)'!CO192*453.59/3600*Dispersion!$AU$9,0)</f>
        <v>0</v>
      </c>
      <c r="GC192" s="74">
        <f>IF(AND(ISNUMBER('Emissions (start here)'!CP192),ISNUMBER(Dispersion!$AU$10)),'Emissions (start here)'!CP192*2000*453.59/8760/3600*Dispersion!$AU$10,0)</f>
        <v>0</v>
      </c>
      <c r="GD192" s="74">
        <f>IF(AND(ISNUMBER('Emissions (start here)'!CP192),ISNUMBER(Dispersion!$AU$11)),'Emissions (start here)'!CP192*2000*453.59/8760/3600*Dispersion!$AU$11,0)</f>
        <v>0</v>
      </c>
      <c r="GE192" s="74">
        <f>IF(AND(ISNUMBER('Emissions (start here)'!CQ192),ISNUMBER(Dispersion!$AV$8)),'Emissions (start here)'!CQ192*453.59/3600*Dispersion!$AV$8,0)</f>
        <v>0</v>
      </c>
      <c r="GF192" s="74">
        <f>IF(AND(ISNUMBER('Emissions (start here)'!CQ192),ISNUMBER(Dispersion!$AV$9)),'Emissions (start here)'!CQ192*453.59/3600*Dispersion!$AV$9,0)</f>
        <v>0</v>
      </c>
      <c r="GG192" s="74">
        <f>IF(AND(ISNUMBER('Emissions (start here)'!CR192),ISNUMBER(Dispersion!$AV$10)),'Emissions (start here)'!CR192*2000*453.59/8760/3600*Dispersion!$AV$10,0)</f>
        <v>0</v>
      </c>
      <c r="GH192" s="74">
        <f>IF(AND(ISNUMBER('Emissions (start here)'!CR192),ISNUMBER(Dispersion!$AV$11)),'Emissions (start here)'!CR192*2000*453.59/8760/3600*Dispersion!$AV$11,0)</f>
        <v>0</v>
      </c>
      <c r="GI192" s="74">
        <f>IF(AND(ISNUMBER('Emissions (start here)'!CS192),ISNUMBER(Dispersion!$AW$8)),'Emissions (start here)'!CS192*453.59/3600*Dispersion!$AW$8,0)</f>
        <v>0</v>
      </c>
      <c r="GJ192" s="74">
        <f>IF(AND(ISNUMBER('Emissions (start here)'!CS192),ISNUMBER(Dispersion!$AW$9)),'Emissions (start here)'!CS192*453.59/3600*Dispersion!$AW$9,0)</f>
        <v>0</v>
      </c>
      <c r="GK192" s="74">
        <f>IF(AND(ISNUMBER('Emissions (start here)'!CT192),ISNUMBER(Dispersion!$AW$10)),'Emissions (start here)'!CT192*2000*453.59/8760/3600*Dispersion!$AW$10,0)</f>
        <v>0</v>
      </c>
      <c r="GL192" s="74">
        <f>IF(AND(ISNUMBER('Emissions (start here)'!CT192),ISNUMBER(Dispersion!$AW$11)),'Emissions (start here)'!CT192*2000*453.59/8760/3600*Dispersion!$AW$11,0)</f>
        <v>0</v>
      </c>
      <c r="GM192" s="74">
        <f>IF(AND(ISNUMBER('Emissions (start here)'!CU192),ISNUMBER(Dispersion!$AX$8)),'Emissions (start here)'!CU192*453.59/3600*Dispersion!$AX$8,0)</f>
        <v>0</v>
      </c>
      <c r="GN192" s="74">
        <f>IF(AND(ISNUMBER('Emissions (start here)'!CU192),ISNUMBER(Dispersion!$AX$9)),'Emissions (start here)'!CU192*453.59/3600*Dispersion!$AX$9,0)</f>
        <v>0</v>
      </c>
      <c r="GO192" s="74">
        <f>IF(AND(ISNUMBER('Emissions (start here)'!CV192),ISNUMBER(Dispersion!$AX$10)),'Emissions (start here)'!CV192*2000*453.59/8760/3600*Dispersion!$AX$10,0)</f>
        <v>0</v>
      </c>
      <c r="GP192" s="74">
        <f>IF(AND(ISNUMBER('Emissions (start here)'!CV192),ISNUMBER(Dispersion!$AX$11)),'Emissions (start here)'!CV192*2000*453.59/8760/3600*Dispersion!$AX$11,0)</f>
        <v>0</v>
      </c>
      <c r="GQ192" s="74">
        <f>IF(AND(ISNUMBER('Emissions (start here)'!CW192),ISNUMBER(Dispersion!$AY$8)),'Emissions (start here)'!CW192*453.59/3600*Dispersion!$AY$8,0)</f>
        <v>0</v>
      </c>
      <c r="GR192" s="74">
        <f>IF(AND(ISNUMBER('Emissions (start here)'!CW192),ISNUMBER(Dispersion!$AY$9)),'Emissions (start here)'!CW192*453.59/3600*Dispersion!$AY$9,0)</f>
        <v>0</v>
      </c>
      <c r="GS192" s="74">
        <f>IF(AND(ISNUMBER('Emissions (start here)'!CX192),ISNUMBER(Dispersion!$AY$10)),'Emissions (start here)'!CX192*2000*453.59/8760/3600*Dispersion!$AY$10,0)</f>
        <v>0</v>
      </c>
      <c r="GT192" s="74">
        <f>IF(AND(ISNUMBER('Emissions (start here)'!CX192),ISNUMBER(Dispersion!$AY$11)),'Emissions (start here)'!CX192*2000*453.59/8760/3600*Dispersion!$AY$11,0)</f>
        <v>0</v>
      </c>
      <c r="GU192" s="74">
        <f>IF(AND(ISNUMBER('Emissions (start here)'!CY192),ISNUMBER(Dispersion!$AZ$8)),'Emissions (start here)'!CY192*453.59/3600*Dispersion!$AZ$8,0)</f>
        <v>0</v>
      </c>
      <c r="GV192" s="74">
        <f>IF(AND(ISNUMBER('Emissions (start here)'!CY192),ISNUMBER(Dispersion!$AZ$9)),'Emissions (start here)'!CY192*453.59/3600*Dispersion!$AZ$9,0)</f>
        <v>0</v>
      </c>
      <c r="GW192" s="74">
        <f>IF(AND(ISNUMBER('Emissions (start here)'!CZ192),ISNUMBER(Dispersion!$AZ$10)),'Emissions (start here)'!CZ192*2000*453.59/8760/3600*Dispersion!$AZ$10,0)</f>
        <v>0</v>
      </c>
      <c r="GX192" s="74">
        <f>IF(AND(ISNUMBER('Emissions (start here)'!CZ192),ISNUMBER(Dispersion!$AZ$11)),'Emissions (start here)'!CZ192*2000*453.59/8760/3600*Dispersion!$AZ$11,0)</f>
        <v>0</v>
      </c>
    </row>
    <row r="193" spans="1:206" x14ac:dyDescent="0.2">
      <c r="A193" s="51" t="str">
        <f>'Tox Values'!C193</f>
        <v>2602-46-2</v>
      </c>
      <c r="B193" s="94" t="str">
        <f>'Tox Values'!D193</f>
        <v>Direct Blue 6</v>
      </c>
      <c r="C193" s="96">
        <f t="shared" si="9"/>
        <v>0</v>
      </c>
      <c r="D193" s="74">
        <f t="shared" si="10"/>
        <v>0</v>
      </c>
      <c r="E193" s="74">
        <f t="shared" si="11"/>
        <v>0</v>
      </c>
      <c r="F193" s="99">
        <f t="shared" si="12"/>
        <v>0</v>
      </c>
      <c r="G193" s="97">
        <f>IF(AND(ISNUMBER('Emissions (start here)'!E193),ISNUMBER(Dispersion!$C$8)),'Emissions (start here)'!E193*453.59/3600*Dispersion!$C$8,0)</f>
        <v>0</v>
      </c>
      <c r="H193" s="74">
        <f>IF(AND(ISNUMBER('Emissions (start here)'!E193),ISNUMBER(Dispersion!$C$9)),'Emissions (start here)'!E193*453.59/3600*Dispersion!$C$9,0)</f>
        <v>0</v>
      </c>
      <c r="I193" s="74">
        <f>IF(AND(ISNUMBER('Emissions (start here)'!F193),ISNUMBER(Dispersion!$C$10)),'Emissions (start here)'!F193*2000*453.59/8760/3600*Dispersion!$C$10,0)</f>
        <v>0</v>
      </c>
      <c r="J193" s="74">
        <f>IF(AND(ISNUMBER('Emissions (start here)'!F193),ISNUMBER(Dispersion!$C$11)),'Emissions (start here)'!F193*2000*453.59/8760/3600*Dispersion!$C$11,0)</f>
        <v>0</v>
      </c>
      <c r="K193" s="74">
        <f>IF(AND(ISNUMBER('Emissions (start here)'!G193),ISNUMBER(Dispersion!$D$8)),'Emissions (start here)'!G193*453.59/3600*Dispersion!$D$8,0)</f>
        <v>0</v>
      </c>
      <c r="L193" s="74">
        <f>IF(AND(ISNUMBER('Emissions (start here)'!G193),ISNUMBER(Dispersion!$D$9)),'Emissions (start here)'!G193*453.59/3600*Dispersion!$D$9,0)</f>
        <v>0</v>
      </c>
      <c r="M193" s="74">
        <f>IF(AND(ISNUMBER('Emissions (start here)'!H193),ISNUMBER(Dispersion!$D$10)),'Emissions (start here)'!H193*2000*453.59/8760/3600*Dispersion!$D$10,0)</f>
        <v>0</v>
      </c>
      <c r="N193" s="74">
        <f>IF(AND(ISNUMBER('Emissions (start here)'!H193),ISNUMBER(Dispersion!$D$11)),'Emissions (start here)'!H193*2000*453.59/8760/3600*Dispersion!$D$11,0)</f>
        <v>0</v>
      </c>
      <c r="O193" s="74">
        <f>IF(AND(ISNUMBER('Emissions (start here)'!I193),ISNUMBER(Dispersion!$E$8)),'Emissions (start here)'!I193*453.59/3600*Dispersion!$E$8,0)</f>
        <v>0</v>
      </c>
      <c r="P193" s="74">
        <f>IF(AND(ISNUMBER('Emissions (start here)'!I193),ISNUMBER(Dispersion!$E$9)),'Emissions (start here)'!I193*453.59/3600*Dispersion!$E$9,0)</f>
        <v>0</v>
      </c>
      <c r="Q193" s="74">
        <f>IF(AND(ISNUMBER('Emissions (start here)'!J193),ISNUMBER(Dispersion!$E$10)),'Emissions (start here)'!J193*2000*453.59/8760/3600*Dispersion!$E$10,0)</f>
        <v>0</v>
      </c>
      <c r="R193" s="74">
        <f>IF(AND(ISNUMBER('Emissions (start here)'!J193),ISNUMBER(Dispersion!$E$11)),'Emissions (start here)'!J193*2000*453.59/8760/3600*Dispersion!$E$11,0)</f>
        <v>0</v>
      </c>
      <c r="S193" s="74">
        <f>IF(AND(ISNUMBER('Emissions (start here)'!K193),ISNUMBER(Dispersion!$F$8)),'Emissions (start here)'!K193*453.59/3600*Dispersion!$F$8,0)</f>
        <v>0</v>
      </c>
      <c r="T193" s="74">
        <f>IF(AND(ISNUMBER('Emissions (start here)'!K193),ISNUMBER(Dispersion!$F$9)),'Emissions (start here)'!K193*453.59/3600*Dispersion!$F$9,0)</f>
        <v>0</v>
      </c>
      <c r="U193" s="74">
        <f>IF(AND(ISNUMBER('Emissions (start here)'!L193),ISNUMBER(Dispersion!$F$10)),'Emissions (start here)'!L193*2000*453.59/8760/3600*Dispersion!$F$10,0)</f>
        <v>0</v>
      </c>
      <c r="V193" s="74">
        <f>IF(AND(ISNUMBER('Emissions (start here)'!L193),ISNUMBER(Dispersion!$F$11)),'Emissions (start here)'!L193*2000*453.59/8760/3600*Dispersion!$F$11,0)</f>
        <v>0</v>
      </c>
      <c r="W193" s="74">
        <f>IF(AND(ISNUMBER('Emissions (start here)'!M193),ISNUMBER(Dispersion!$G$8)),'Emissions (start here)'!M193*453.59/3600*Dispersion!$G$8,0)</f>
        <v>0</v>
      </c>
      <c r="X193" s="74">
        <f>IF(AND(ISNUMBER('Emissions (start here)'!M193),ISNUMBER(Dispersion!$G$9)),'Emissions (start here)'!M193*453.59/3600*Dispersion!$G$9,0)</f>
        <v>0</v>
      </c>
      <c r="Y193" s="74">
        <f>IF(AND(ISNUMBER('Emissions (start here)'!N193),ISNUMBER(Dispersion!$G$10)),'Emissions (start here)'!N193*2000*453.59/8760/3600*Dispersion!$G$10,0)</f>
        <v>0</v>
      </c>
      <c r="Z193" s="74">
        <f>IF(AND(ISNUMBER('Emissions (start here)'!N193),ISNUMBER(Dispersion!$G$11)),'Emissions (start here)'!N193*2000*453.59/8760/3600*Dispersion!$G$11,0)</f>
        <v>0</v>
      </c>
      <c r="AA193" s="74">
        <f>IF(AND(ISNUMBER('Emissions (start here)'!O193),ISNUMBER(Dispersion!$H$8)),'Emissions (start here)'!O193*453.59/3600*Dispersion!$H$8,0)</f>
        <v>0</v>
      </c>
      <c r="AB193" s="74">
        <f>IF(AND(ISNUMBER('Emissions (start here)'!O193),ISNUMBER(Dispersion!$H$9)),'Emissions (start here)'!O193*453.59/3600*Dispersion!$H$9,0)</f>
        <v>0</v>
      </c>
      <c r="AC193" s="74">
        <f>IF(AND(ISNUMBER('Emissions (start here)'!P193),ISNUMBER(Dispersion!$H$10)),'Emissions (start here)'!P193*2000*453.59/8760/3600*Dispersion!$H$10,0)</f>
        <v>0</v>
      </c>
      <c r="AD193" s="74">
        <f>IF(AND(ISNUMBER('Emissions (start here)'!P193),ISNUMBER(Dispersion!$H$11)),'Emissions (start here)'!P193*2000*453.59/8760/3600*Dispersion!$H$11,0)</f>
        <v>0</v>
      </c>
      <c r="AE193" s="74">
        <f>IF(AND(ISNUMBER('Emissions (start here)'!Q193),ISNUMBER(Dispersion!$I$8)),'Emissions (start here)'!Q193*453.59/3600*Dispersion!$I$8,0)</f>
        <v>0</v>
      </c>
      <c r="AF193" s="74">
        <f>IF(AND(ISNUMBER('Emissions (start here)'!Q193),ISNUMBER(Dispersion!$I$9)),'Emissions (start here)'!Q193*453.59/3600*Dispersion!$I$9,0)</f>
        <v>0</v>
      </c>
      <c r="AG193" s="74">
        <f>IF(AND(ISNUMBER('Emissions (start here)'!R193),ISNUMBER(Dispersion!$I$10)),'Emissions (start here)'!R193*2000*453.59/8760/3600*Dispersion!$I$10,0)</f>
        <v>0</v>
      </c>
      <c r="AH193" s="74">
        <f>IF(AND(ISNUMBER('Emissions (start here)'!R193),ISNUMBER(Dispersion!$I$11)),'Emissions (start here)'!R193*2000*453.59/8760/3600*Dispersion!$I$11,0)</f>
        <v>0</v>
      </c>
      <c r="AI193" s="74">
        <f>IF(AND(ISNUMBER('Emissions (start here)'!S193),ISNUMBER(Dispersion!$J$8)),'Emissions (start here)'!S193*453.59/3600*Dispersion!$J$8,0)</f>
        <v>0</v>
      </c>
      <c r="AJ193" s="74">
        <f>IF(AND(ISNUMBER('Emissions (start here)'!S193),ISNUMBER(Dispersion!$J$9)),'Emissions (start here)'!S193*453.59/3600*Dispersion!$J$9,0)</f>
        <v>0</v>
      </c>
      <c r="AK193" s="74">
        <f>IF(AND(ISNUMBER('Emissions (start here)'!T193),ISNUMBER(Dispersion!$J$10)),'Emissions (start here)'!T193*2000*453.59/8760/3600*Dispersion!$J$10,0)</f>
        <v>0</v>
      </c>
      <c r="AL193" s="74">
        <f>IF(AND(ISNUMBER('Emissions (start here)'!T193),ISNUMBER(Dispersion!$J$11)),'Emissions (start here)'!T193*2000*453.59/8760/3600*Dispersion!$J$11,0)</f>
        <v>0</v>
      </c>
      <c r="AM193" s="74">
        <f>IF(AND(ISNUMBER('Emissions (start here)'!U193),ISNUMBER(Dispersion!$K$8)),'Emissions (start here)'!U193*453.59/3600*Dispersion!$K$8,0)</f>
        <v>0</v>
      </c>
      <c r="AN193" s="74">
        <f>IF(AND(ISNUMBER('Emissions (start here)'!U193),ISNUMBER(Dispersion!$K$9)),'Emissions (start here)'!U193*453.59/3600*Dispersion!$K$9,0)</f>
        <v>0</v>
      </c>
      <c r="AO193" s="74">
        <f>IF(AND(ISNUMBER('Emissions (start here)'!V193),ISNUMBER(Dispersion!$K$10)),'Emissions (start here)'!V193*2000*453.59/8760/3600*Dispersion!$K$10,0)</f>
        <v>0</v>
      </c>
      <c r="AP193" s="74">
        <f>IF(AND(ISNUMBER('Emissions (start here)'!V193),ISNUMBER(Dispersion!$K$11)),'Emissions (start here)'!V193*2000*453.59/8760/3600*Dispersion!$K$11,0)</f>
        <v>0</v>
      </c>
      <c r="AQ193" s="74">
        <f>IF(AND(ISNUMBER('Emissions (start here)'!W193),ISNUMBER(Dispersion!$L$8)),'Emissions (start here)'!W193*453.59/3600*Dispersion!$L$8,0)</f>
        <v>0</v>
      </c>
      <c r="AR193" s="74">
        <f>IF(AND(ISNUMBER('Emissions (start here)'!W193),ISNUMBER(Dispersion!$L$9)),'Emissions (start here)'!W193*453.59/3600*Dispersion!$L$9,0)</f>
        <v>0</v>
      </c>
      <c r="AS193" s="74">
        <f>IF(AND(ISNUMBER('Emissions (start here)'!X193),ISNUMBER(Dispersion!$L$10)),'Emissions (start here)'!X193*2000*453.59/8760/3600*Dispersion!$L$10,0)</f>
        <v>0</v>
      </c>
      <c r="AT193" s="74">
        <f>IF(AND(ISNUMBER('Emissions (start here)'!X193),ISNUMBER(Dispersion!$L$11)),'Emissions (start here)'!X193*2000*453.59/8760/3600*Dispersion!$L$11,0)</f>
        <v>0</v>
      </c>
      <c r="AU193" s="74">
        <f>IF(AND(ISNUMBER('Emissions (start here)'!Y193),ISNUMBER(Dispersion!$M$8)),'Emissions (start here)'!Y193*453.59/3600*Dispersion!$M$8,0)</f>
        <v>0</v>
      </c>
      <c r="AV193" s="74">
        <f>IF(AND(ISNUMBER('Emissions (start here)'!Y193),ISNUMBER(Dispersion!$M$9)),'Emissions (start here)'!Y193*453.59/3600*Dispersion!$M$9,0)</f>
        <v>0</v>
      </c>
      <c r="AW193" s="74">
        <f>IF(AND(ISNUMBER('Emissions (start here)'!Z193),ISNUMBER(Dispersion!$M$10)),'Emissions (start here)'!Z193*2000*453.59/8760/3600*Dispersion!$M$10,0)</f>
        <v>0</v>
      </c>
      <c r="AX193" s="74">
        <f>IF(AND(ISNUMBER('Emissions (start here)'!Z193),ISNUMBER(Dispersion!$M$11)),'Emissions (start here)'!Z193*2000*453.59/8760/3600*Dispersion!$M$11,0)</f>
        <v>0</v>
      </c>
      <c r="AY193" s="74">
        <f>IF(AND(ISNUMBER('Emissions (start here)'!AA193),ISNUMBER(Dispersion!$N$8)),'Emissions (start here)'!AA193*453.59/3600*Dispersion!$N$8,0)</f>
        <v>0</v>
      </c>
      <c r="AZ193" s="74">
        <f>IF(AND(ISNUMBER('Emissions (start here)'!AA193),ISNUMBER(Dispersion!$N$9)),'Emissions (start here)'!AA193*453.59/3600*Dispersion!$N$9,0)</f>
        <v>0</v>
      </c>
      <c r="BA193" s="74">
        <f>IF(AND(ISNUMBER('Emissions (start here)'!AB193),ISNUMBER(Dispersion!$N$10)),'Emissions (start here)'!AB193*2000*453.59/8760/3600*Dispersion!$N$10,0)</f>
        <v>0</v>
      </c>
      <c r="BB193" s="74">
        <f>IF(AND(ISNUMBER('Emissions (start here)'!AB193),ISNUMBER(Dispersion!$N$11)),'Emissions (start here)'!AB193*2000*453.59/8760/3600*Dispersion!$N$11,0)</f>
        <v>0</v>
      </c>
      <c r="BC193" s="74">
        <f>IF(AND(ISNUMBER('Emissions (start here)'!AC193),ISNUMBER(Dispersion!$O$8)),'Emissions (start here)'!AC193*453.59/3600*Dispersion!$O$8,0)</f>
        <v>0</v>
      </c>
      <c r="BD193" s="74">
        <f>IF(AND(ISNUMBER('Emissions (start here)'!AC193),ISNUMBER(Dispersion!$O$9)),'Emissions (start here)'!AC193*453.59/3600*Dispersion!$O$9,0)</f>
        <v>0</v>
      </c>
      <c r="BE193" s="74">
        <f>IF(AND(ISNUMBER('Emissions (start here)'!AD193),ISNUMBER(Dispersion!$O$10)),'Emissions (start here)'!AD193*2000*453.59/8760/3600*Dispersion!$O$10,0)</f>
        <v>0</v>
      </c>
      <c r="BF193" s="74">
        <f>IF(AND(ISNUMBER('Emissions (start here)'!AD193),ISNUMBER(Dispersion!$O$11)),'Emissions (start here)'!AD193*2000*453.59/8760/3600*Dispersion!$O$11,0)</f>
        <v>0</v>
      </c>
      <c r="BG193" s="74">
        <f>IF(AND(ISNUMBER('Emissions (start here)'!AE193),ISNUMBER(Dispersion!$P$8)),'Emissions (start here)'!AE193*453.59/3600*Dispersion!$P$8,0)</f>
        <v>0</v>
      </c>
      <c r="BH193" s="74">
        <f>IF(AND(ISNUMBER('Emissions (start here)'!AE193),ISNUMBER(Dispersion!$P$9)),'Emissions (start here)'!AE193*453.59/3600*Dispersion!$P$9,0)</f>
        <v>0</v>
      </c>
      <c r="BI193" s="74">
        <f>IF(AND(ISNUMBER('Emissions (start here)'!AF193),ISNUMBER(Dispersion!$P$10)),'Emissions (start here)'!AF193*2000*453.59/8760/3600*Dispersion!$P$10,0)</f>
        <v>0</v>
      </c>
      <c r="BJ193" s="74">
        <f>IF(AND(ISNUMBER('Emissions (start here)'!AF193),ISNUMBER(Dispersion!$P$11)),'Emissions (start here)'!AF193*2000*453.59/8760/3600*Dispersion!$P$11,0)</f>
        <v>0</v>
      </c>
      <c r="BK193" s="74">
        <f>IF(AND(ISNUMBER('Emissions (start here)'!AG193),ISNUMBER(Dispersion!$Q$8)),'Emissions (start here)'!AG193*453.59/3600*Dispersion!$Q$8,0)</f>
        <v>0</v>
      </c>
      <c r="BL193" s="74">
        <f>IF(AND(ISNUMBER('Emissions (start here)'!AG193),ISNUMBER(Dispersion!$Q$9)),'Emissions (start here)'!AG193*453.59/3600*Dispersion!$Q$9,0)</f>
        <v>0</v>
      </c>
      <c r="BM193" s="74">
        <f>IF(AND(ISNUMBER('Emissions (start here)'!AH193),ISNUMBER(Dispersion!$Q$10)),'Emissions (start here)'!AH193*2000*453.59/8760/3600*Dispersion!$Q$10,0)</f>
        <v>0</v>
      </c>
      <c r="BN193" s="74">
        <f>IF(AND(ISNUMBER('Emissions (start here)'!AH193),ISNUMBER(Dispersion!$Q$11)),'Emissions (start here)'!AH193*2000*453.59/8760/3600*Dispersion!$Q$11,0)</f>
        <v>0</v>
      </c>
      <c r="BO193" s="74">
        <f>IF(AND(ISNUMBER('Emissions (start here)'!AI193),ISNUMBER(Dispersion!$R$8)),'Emissions (start here)'!AI193*453.59/3600*Dispersion!$R$8,0)</f>
        <v>0</v>
      </c>
      <c r="BP193" s="74">
        <f>IF(AND(ISNUMBER('Emissions (start here)'!AI193),ISNUMBER(Dispersion!$R$9)),'Emissions (start here)'!AI193*453.59/3600*Dispersion!$R$9,0)</f>
        <v>0</v>
      </c>
      <c r="BQ193" s="74">
        <f>IF(AND(ISNUMBER('Emissions (start here)'!AJ193),ISNUMBER(Dispersion!$R$10)),'Emissions (start here)'!AJ193*2000*453.59/8760/3600*Dispersion!$R$10,0)</f>
        <v>0</v>
      </c>
      <c r="BR193" s="74">
        <f>IF(AND(ISNUMBER('Emissions (start here)'!AJ193),ISNUMBER(Dispersion!$R$11)),'Emissions (start here)'!AJ193*2000*453.59/8760/3600*Dispersion!$R$11,0)</f>
        <v>0</v>
      </c>
      <c r="BS193" s="74">
        <f>IF(AND(ISNUMBER('Emissions (start here)'!AK193),ISNUMBER(Dispersion!$S$8)),'Emissions (start here)'!AK193*453.59/3600*Dispersion!$S$8,0)</f>
        <v>0</v>
      </c>
      <c r="BT193" s="74">
        <f>IF(AND(ISNUMBER('Emissions (start here)'!AK193),ISNUMBER(Dispersion!$S$9)),'Emissions (start here)'!AK193*453.59/3600*Dispersion!$S$9,0)</f>
        <v>0</v>
      </c>
      <c r="BU193" s="74">
        <f>IF(AND(ISNUMBER('Emissions (start here)'!AL193),ISNUMBER(Dispersion!$S$10)),'Emissions (start here)'!AL193*2000*453.59/8760/3600*Dispersion!$S$10,0)</f>
        <v>0</v>
      </c>
      <c r="BV193" s="74">
        <f>IF(AND(ISNUMBER('Emissions (start here)'!AL193),ISNUMBER(Dispersion!$S$11)),'Emissions (start here)'!AL193*2000*453.59/8760/3600*Dispersion!$S$11,0)</f>
        <v>0</v>
      </c>
      <c r="BW193" s="74">
        <f>IF(AND(ISNUMBER('Emissions (start here)'!AM193),ISNUMBER(Dispersion!$T$8)),'Emissions (start here)'!AM193*453.59/3600*Dispersion!$T$8,0)</f>
        <v>0</v>
      </c>
      <c r="BX193" s="74">
        <f>IF(AND(ISNUMBER('Emissions (start here)'!AM193),ISNUMBER(Dispersion!$T$9)),'Emissions (start here)'!AM193*453.59/3600*Dispersion!$T$9,0)</f>
        <v>0</v>
      </c>
      <c r="BY193" s="74">
        <f>IF(AND(ISNUMBER('Emissions (start here)'!AN193),ISNUMBER(Dispersion!$T$10)),'Emissions (start here)'!AN193*2000*453.59/8760/3600*Dispersion!$T$10,0)</f>
        <v>0</v>
      </c>
      <c r="BZ193" s="74">
        <f>IF(AND(ISNUMBER('Emissions (start here)'!AN193),ISNUMBER(Dispersion!$T$11)),'Emissions (start here)'!AN193*2000*453.59/8760/3600*Dispersion!$T$11,0)</f>
        <v>0</v>
      </c>
      <c r="CA193" s="74">
        <f>IF(AND(ISNUMBER('Emissions (start here)'!AO193),ISNUMBER(Dispersion!$U$8)),'Emissions (start here)'!AO193*453.59/3600*Dispersion!$U$8,0)</f>
        <v>0</v>
      </c>
      <c r="CB193" s="74">
        <f>IF(AND(ISNUMBER('Emissions (start here)'!AO193),ISNUMBER(Dispersion!$U$9)),'Emissions (start here)'!AO193*453.59/3600*Dispersion!$U$9,0)</f>
        <v>0</v>
      </c>
      <c r="CC193" s="74">
        <f>IF(AND(ISNUMBER('Emissions (start here)'!AP193),ISNUMBER(Dispersion!$U$10)),'Emissions (start here)'!AP193*2000*453.59/8760/3600*Dispersion!$U$10,0)</f>
        <v>0</v>
      </c>
      <c r="CD193" s="74">
        <f>IF(AND(ISNUMBER('Emissions (start here)'!AP193),ISNUMBER(Dispersion!$U$11)),'Emissions (start here)'!AP193*2000*453.59/8760/3600*Dispersion!$U$11,0)</f>
        <v>0</v>
      </c>
      <c r="CE193" s="74">
        <f>IF(AND(ISNUMBER('Emissions (start here)'!AQ193),ISNUMBER(Dispersion!$V$8)),'Emissions (start here)'!AQ193*453.59/3600*Dispersion!$V$8,0)</f>
        <v>0</v>
      </c>
      <c r="CF193" s="74">
        <f>IF(AND(ISNUMBER('Emissions (start here)'!AQ193),ISNUMBER(Dispersion!$V$9)),'Emissions (start here)'!AQ193*453.59/3600*Dispersion!$V$9,0)</f>
        <v>0</v>
      </c>
      <c r="CG193" s="74">
        <f>IF(AND(ISNUMBER('Emissions (start here)'!AR193),ISNUMBER(Dispersion!$V$10)),'Emissions (start here)'!AR193*2000*453.59/8760/3600*Dispersion!$V$10,0)</f>
        <v>0</v>
      </c>
      <c r="CH193" s="74">
        <f>IF(AND(ISNUMBER('Emissions (start here)'!AR193),ISNUMBER(Dispersion!$V$11)),'Emissions (start here)'!AR193*2000*453.59/8760/3600*Dispersion!$V$11,0)</f>
        <v>0</v>
      </c>
      <c r="CI193" s="74">
        <f>IF(AND(ISNUMBER('Emissions (start here)'!AS193),ISNUMBER(Dispersion!$W$8)),'Emissions (start here)'!AS193*453.59/3600*Dispersion!$W$8,0)</f>
        <v>0</v>
      </c>
      <c r="CJ193" s="74">
        <f>IF(AND(ISNUMBER('Emissions (start here)'!AS193),ISNUMBER(Dispersion!$W$9)),'Emissions (start here)'!AS193*453.59/3600*Dispersion!$W$9,0)</f>
        <v>0</v>
      </c>
      <c r="CK193" s="74">
        <f>IF(AND(ISNUMBER('Emissions (start here)'!AT193),ISNUMBER(Dispersion!$W$10)),'Emissions (start here)'!AT193*2000*453.59/8760/3600*Dispersion!$W$10,0)</f>
        <v>0</v>
      </c>
      <c r="CL193" s="74">
        <f>IF(AND(ISNUMBER('Emissions (start here)'!AT193),ISNUMBER(Dispersion!$W$11)),'Emissions (start here)'!AT193*2000*453.59/8760/3600*Dispersion!$W$11,0)</f>
        <v>0</v>
      </c>
      <c r="CM193" s="74">
        <f>IF(AND(ISNUMBER('Emissions (start here)'!AU193),ISNUMBER(Dispersion!$X$8)),'Emissions (start here)'!AU193*453.59/3600*Dispersion!$X$8,0)</f>
        <v>0</v>
      </c>
      <c r="CN193" s="74">
        <f>IF(AND(ISNUMBER('Emissions (start here)'!AU193),ISNUMBER(Dispersion!$X$9)),'Emissions (start here)'!AU193*453.59/3600*Dispersion!$X$9,0)</f>
        <v>0</v>
      </c>
      <c r="CO193" s="74">
        <f>IF(AND(ISNUMBER('Emissions (start here)'!AV193),ISNUMBER(Dispersion!$X$10)),'Emissions (start here)'!AV193*2000*453.59/8760/3600*Dispersion!$X$10,0)</f>
        <v>0</v>
      </c>
      <c r="CP193" s="74">
        <f>IF(AND(ISNUMBER('Emissions (start here)'!AV193),ISNUMBER(Dispersion!$X$11)),'Emissions (start here)'!AV193*2000*453.59/8760/3600*Dispersion!$X$11,0)</f>
        <v>0</v>
      </c>
      <c r="CQ193" s="74">
        <f>IF(AND(ISNUMBER('Emissions (start here)'!AW193),ISNUMBER(Dispersion!$Y$8)),'Emissions (start here)'!AW193*453.59/3600*Dispersion!$Y$8,0)</f>
        <v>0</v>
      </c>
      <c r="CR193" s="74">
        <f>IF(AND(ISNUMBER('Emissions (start here)'!AW193),ISNUMBER(Dispersion!$Y$9)),'Emissions (start here)'!AW193*453.59/3600*Dispersion!$Y$9,0)</f>
        <v>0</v>
      </c>
      <c r="CS193" s="74">
        <f>IF(AND(ISNUMBER('Emissions (start here)'!AX193),ISNUMBER(Dispersion!$Y$10)),'Emissions (start here)'!AX193*2000*453.59/8760/3600*Dispersion!$Y$10,0)</f>
        <v>0</v>
      </c>
      <c r="CT193" s="74">
        <f>IF(AND(ISNUMBER('Emissions (start here)'!AX193),ISNUMBER(Dispersion!$Y$11)),'Emissions (start here)'!AX193*2000*453.59/8760/3600*Dispersion!$Y$11,0)</f>
        <v>0</v>
      </c>
      <c r="CU193" s="74">
        <f>IF(AND(ISNUMBER('Emissions (start here)'!AY193),ISNUMBER(Dispersion!$Z$8)),'Emissions (start here)'!AY193*453.59/3600*Dispersion!$Z$8,0)</f>
        <v>0</v>
      </c>
      <c r="CV193" s="74">
        <f>IF(AND(ISNUMBER('Emissions (start here)'!AY193),ISNUMBER(Dispersion!$Z$9)),'Emissions (start here)'!AY193*453.59/3600*Dispersion!$Z$9,0)</f>
        <v>0</v>
      </c>
      <c r="CW193" s="74">
        <f>IF(AND(ISNUMBER('Emissions (start here)'!AZ193),ISNUMBER(Dispersion!$Z$10)),'Emissions (start here)'!AZ193*2000*453.59/8760/3600*Dispersion!$Z$10,0)</f>
        <v>0</v>
      </c>
      <c r="CX193" s="74">
        <f>IF(AND(ISNUMBER('Emissions (start here)'!AZ193),ISNUMBER(Dispersion!$Z$11)),'Emissions (start here)'!AZ193*2000*453.59/8760/3600*Dispersion!$Z$11,0)</f>
        <v>0</v>
      </c>
      <c r="CY193" s="74">
        <f>IF(AND(ISNUMBER('Emissions (start here)'!BA193),ISNUMBER(Dispersion!$AA$8)),'Emissions (start here)'!BA193*453.59/3600*Dispersion!$AA$8,0)</f>
        <v>0</v>
      </c>
      <c r="CZ193" s="74">
        <f>IF(AND(ISNUMBER('Emissions (start here)'!BA193),ISNUMBER(Dispersion!$AA$9)),'Emissions (start here)'!BA193*453.59/3600*Dispersion!$AA$9,0)</f>
        <v>0</v>
      </c>
      <c r="DA193" s="74">
        <f>IF(AND(ISNUMBER('Emissions (start here)'!BB193),ISNUMBER(Dispersion!$AA$10)),'Emissions (start here)'!BB193*2000*453.59/8760/3600*Dispersion!$AA$10,0)</f>
        <v>0</v>
      </c>
      <c r="DB193" s="74">
        <f>IF(AND(ISNUMBER('Emissions (start here)'!BB193),ISNUMBER(Dispersion!$AA$11)),'Emissions (start here)'!BB193*2000*453.59/8760/3600*Dispersion!$AA$11,0)</f>
        <v>0</v>
      </c>
      <c r="DC193" s="74">
        <f>IF(AND(ISNUMBER('Emissions (start here)'!BC193),ISNUMBER(Dispersion!$AB$8)),'Emissions (start here)'!BC193*453.59/3600*Dispersion!$AB$8,0)</f>
        <v>0</v>
      </c>
      <c r="DD193" s="74">
        <f>IF(AND(ISNUMBER('Emissions (start here)'!BC193),ISNUMBER(Dispersion!$AB$9)),'Emissions (start here)'!BC193*453.59/3600*Dispersion!$AB$9,0)</f>
        <v>0</v>
      </c>
      <c r="DE193" s="74">
        <f>IF(AND(ISNUMBER('Emissions (start here)'!BD193),ISNUMBER(Dispersion!$AB$10)),'Emissions (start here)'!BD193*2000*453.59/8760/3600*Dispersion!$AB$10,0)</f>
        <v>0</v>
      </c>
      <c r="DF193" s="74">
        <f>IF(AND(ISNUMBER('Emissions (start here)'!BD193),ISNUMBER(Dispersion!$AB$11)),'Emissions (start here)'!BD193*2000*453.59/8760/3600*Dispersion!$AB$11,0)</f>
        <v>0</v>
      </c>
      <c r="DG193" s="74">
        <f>IF(AND(ISNUMBER('Emissions (start here)'!BE193),ISNUMBER(Dispersion!$AC$8)),'Emissions (start here)'!BE193*453.59/3600*Dispersion!$AC$8,0)</f>
        <v>0</v>
      </c>
      <c r="DH193" s="74">
        <f>IF(AND(ISNUMBER('Emissions (start here)'!BE193),ISNUMBER(Dispersion!$AC$9)),'Emissions (start here)'!BE193*453.59/3600*Dispersion!$AC$9,0)</f>
        <v>0</v>
      </c>
      <c r="DI193" s="74">
        <f>IF(AND(ISNUMBER('Emissions (start here)'!BF193),ISNUMBER(Dispersion!$AC$10)),'Emissions (start here)'!BF193*2000*453.59/8760/3600*Dispersion!$AC$10,0)</f>
        <v>0</v>
      </c>
      <c r="DJ193" s="74">
        <f>IF(AND(ISNUMBER('Emissions (start here)'!BF193),ISNUMBER(Dispersion!$AC$11)),'Emissions (start here)'!BF193*2000*453.59/8760/3600*Dispersion!$AC$11,0)</f>
        <v>0</v>
      </c>
      <c r="DK193" s="74">
        <f>IF(AND(ISNUMBER('Emissions (start here)'!BG193),ISNUMBER(Dispersion!$AD$8)),'Emissions (start here)'!BG193*453.59/3600*Dispersion!$AD$8,0)</f>
        <v>0</v>
      </c>
      <c r="DL193" s="74">
        <f>IF(AND(ISNUMBER('Emissions (start here)'!BG193),ISNUMBER(Dispersion!$AD$9)),'Emissions (start here)'!BG193*453.59/3600*Dispersion!$AD$9,0)</f>
        <v>0</v>
      </c>
      <c r="DM193" s="74">
        <f>IF(AND(ISNUMBER('Emissions (start here)'!BH193),ISNUMBER(Dispersion!$AD$10)),'Emissions (start here)'!BH193*2000*453.59/8760/3600*Dispersion!$AD$10,0)</f>
        <v>0</v>
      </c>
      <c r="DN193" s="74">
        <f>IF(AND(ISNUMBER('Emissions (start here)'!BH193),ISNUMBER(Dispersion!$AD$11)),'Emissions (start here)'!BH193*2000*453.59/8760/3600*Dispersion!$AD$11,0)</f>
        <v>0</v>
      </c>
      <c r="DO193" s="74">
        <f>IF(AND(ISNUMBER('Emissions (start here)'!BI193),ISNUMBER(Dispersion!$AE$8)),'Emissions (start here)'!BI193*453.59/3600*Dispersion!$AE$8,0)</f>
        <v>0</v>
      </c>
      <c r="DP193" s="74">
        <f>IF(AND(ISNUMBER('Emissions (start here)'!BI193),ISNUMBER(Dispersion!$AE$9)),'Emissions (start here)'!BI193*453.59/3600*Dispersion!$AE$9,0)</f>
        <v>0</v>
      </c>
      <c r="DQ193" s="74">
        <f>IF(AND(ISNUMBER('Emissions (start here)'!BJ193),ISNUMBER(Dispersion!$AE$10)),'Emissions (start here)'!BJ193*2000*453.59/8760/3600*Dispersion!$AE$10,0)</f>
        <v>0</v>
      </c>
      <c r="DR193" s="74">
        <f>IF(AND(ISNUMBER('Emissions (start here)'!BJ193),ISNUMBER(Dispersion!$AE$11)),'Emissions (start here)'!BJ193*2000*453.59/8760/3600*Dispersion!$AE$11,0)</f>
        <v>0</v>
      </c>
      <c r="DS193" s="74">
        <f>IF(AND(ISNUMBER('Emissions (start here)'!BK193),ISNUMBER(Dispersion!$AF$8)),'Emissions (start here)'!BK193*453.59/3600*Dispersion!$AF$8,0)</f>
        <v>0</v>
      </c>
      <c r="DT193" s="74">
        <f>IF(AND(ISNUMBER('Emissions (start here)'!BK193),ISNUMBER(Dispersion!$AF$9)),'Emissions (start here)'!BK193*453.59/3600*Dispersion!$AF$9,0)</f>
        <v>0</v>
      </c>
      <c r="DU193" s="74">
        <f>IF(AND(ISNUMBER('Emissions (start here)'!BL193),ISNUMBER(Dispersion!$AF$10)),'Emissions (start here)'!BL193*2000*453.59/8760/3600*Dispersion!$AF$10,0)</f>
        <v>0</v>
      </c>
      <c r="DV193" s="74">
        <f>IF(AND(ISNUMBER('Emissions (start here)'!BL193),ISNUMBER(Dispersion!$AF$11)),'Emissions (start here)'!BL193*2000*453.59/8760/3600*Dispersion!$AF$11,0)</f>
        <v>0</v>
      </c>
      <c r="DW193" s="74">
        <f>IF(AND(ISNUMBER('Emissions (start here)'!BM193),ISNUMBER(Dispersion!$AG$8)),'Emissions (start here)'!BM193*453.59/3600*Dispersion!$AG$8,0)</f>
        <v>0</v>
      </c>
      <c r="DX193" s="74">
        <f>IF(AND(ISNUMBER('Emissions (start here)'!BM193),ISNUMBER(Dispersion!$AG$9)),'Emissions (start here)'!BM193*453.59/3600*Dispersion!$AG$9,0)</f>
        <v>0</v>
      </c>
      <c r="DY193" s="74">
        <f>IF(AND(ISNUMBER('Emissions (start here)'!BN193),ISNUMBER(Dispersion!$AG$10)),'Emissions (start here)'!BN193*2000*453.59/8760/3600*Dispersion!$AG$10,0)</f>
        <v>0</v>
      </c>
      <c r="DZ193" s="74">
        <f>IF(AND(ISNUMBER('Emissions (start here)'!BN193),ISNUMBER(Dispersion!$AG$11)),'Emissions (start here)'!BN193*2000*453.59/8760/3600*Dispersion!$AG$11,0)</f>
        <v>0</v>
      </c>
      <c r="EA193" s="74">
        <f>IF(AND(ISNUMBER('Emissions (start here)'!BO193),ISNUMBER(Dispersion!$AH$8)),'Emissions (start here)'!BO193*453.59/3600*Dispersion!$AH$8,0)</f>
        <v>0</v>
      </c>
      <c r="EB193" s="74">
        <f>IF(AND(ISNUMBER('Emissions (start here)'!BO193),ISNUMBER(Dispersion!$AH$9)),'Emissions (start here)'!BO193*453.59/3600*Dispersion!$AH$9,0)</f>
        <v>0</v>
      </c>
      <c r="EC193" s="74">
        <f>IF(AND(ISNUMBER('Emissions (start here)'!BP193),ISNUMBER(Dispersion!$AH$10)),'Emissions (start here)'!BP193*2000*453.59/8760/3600*Dispersion!$AH$10,0)</f>
        <v>0</v>
      </c>
      <c r="ED193" s="74">
        <f>IF(AND(ISNUMBER('Emissions (start here)'!BP193),ISNUMBER(Dispersion!$AH$11)),'Emissions (start here)'!BP193*2000*453.59/8760/3600*Dispersion!$AH$11,0)</f>
        <v>0</v>
      </c>
      <c r="EE193" s="74">
        <f>IF(AND(ISNUMBER('Emissions (start here)'!BQ193),ISNUMBER(Dispersion!$AI$8)),'Emissions (start here)'!BQ193*453.59/3600*Dispersion!$AI$8,0)</f>
        <v>0</v>
      </c>
      <c r="EF193" s="74">
        <f>IF(AND(ISNUMBER('Emissions (start here)'!BQ193),ISNUMBER(Dispersion!$AI$9)),'Emissions (start here)'!BQ193*453.59/3600*Dispersion!$AI$9,0)</f>
        <v>0</v>
      </c>
      <c r="EG193" s="74">
        <f>IF(AND(ISNUMBER('Emissions (start here)'!BR193),ISNUMBER(Dispersion!$AI$10)),'Emissions (start here)'!BR193*2000*453.59/8760/3600*Dispersion!$AI$10,0)</f>
        <v>0</v>
      </c>
      <c r="EH193" s="74">
        <f>IF(AND(ISNUMBER('Emissions (start here)'!BR193),ISNUMBER(Dispersion!$AI$11)),'Emissions (start here)'!BR193*2000*453.59/8760/3600*Dispersion!$AI$11,0)</f>
        <v>0</v>
      </c>
      <c r="EI193" s="74">
        <f>IF(AND(ISNUMBER('Emissions (start here)'!BS193),ISNUMBER(Dispersion!$AJ$8)),'Emissions (start here)'!BS193*453.59/3600*Dispersion!$AJ$8,0)</f>
        <v>0</v>
      </c>
      <c r="EJ193" s="74">
        <f>IF(AND(ISNUMBER('Emissions (start here)'!BS193),ISNUMBER(Dispersion!$AJ$9)),'Emissions (start here)'!BS193*453.59/3600*Dispersion!$AJ$9,0)</f>
        <v>0</v>
      </c>
      <c r="EK193" s="74">
        <f>IF(AND(ISNUMBER('Emissions (start here)'!BT193),ISNUMBER(Dispersion!$AJ$10)),'Emissions (start here)'!BT193*2000*453.59/8760/3600*Dispersion!$AJ$10,0)</f>
        <v>0</v>
      </c>
      <c r="EL193" s="74">
        <f>IF(AND(ISNUMBER('Emissions (start here)'!BT193),ISNUMBER(Dispersion!$AJ$11)),'Emissions (start here)'!BT193*2000*453.59/8760/3600*Dispersion!$AJ$11,0)</f>
        <v>0</v>
      </c>
      <c r="EM193" s="74">
        <f>IF(AND(ISNUMBER('Emissions (start here)'!BU193),ISNUMBER(Dispersion!$AK$8)),'Emissions (start here)'!BU193*453.59/3600*Dispersion!$AK$8,0)</f>
        <v>0</v>
      </c>
      <c r="EN193" s="74">
        <f>IF(AND(ISNUMBER('Emissions (start here)'!BU193),ISNUMBER(Dispersion!$AK$9)),'Emissions (start here)'!BU193*453.59/3600*Dispersion!$AK$9,0)</f>
        <v>0</v>
      </c>
      <c r="EO193" s="74">
        <f>IF(AND(ISNUMBER('Emissions (start here)'!BV193),ISNUMBER(Dispersion!$AK$10)),'Emissions (start here)'!BV193*2000*453.59/8760/3600*Dispersion!$AK$10,0)</f>
        <v>0</v>
      </c>
      <c r="EP193" s="74">
        <f>IF(AND(ISNUMBER('Emissions (start here)'!BV193),ISNUMBER(Dispersion!$AK$11)),'Emissions (start here)'!BV193*2000*453.59/8760/3600*Dispersion!$AK$11,0)</f>
        <v>0</v>
      </c>
      <c r="EQ193" s="74">
        <f>IF(AND(ISNUMBER('Emissions (start here)'!BW193),ISNUMBER(Dispersion!$AL$8)),'Emissions (start here)'!BW193*453.59/3600*Dispersion!$AL$8,0)</f>
        <v>0</v>
      </c>
      <c r="ER193" s="74">
        <f>IF(AND(ISNUMBER('Emissions (start here)'!BW193),ISNUMBER(Dispersion!$AL$9)),'Emissions (start here)'!BW193*453.59/3600*Dispersion!$AL$9,0)</f>
        <v>0</v>
      </c>
      <c r="ES193" s="74">
        <f>IF(AND(ISNUMBER('Emissions (start here)'!BX193),ISNUMBER(Dispersion!$AL$10)),'Emissions (start here)'!BX193*2000*453.59/8760/3600*Dispersion!$AL$10,0)</f>
        <v>0</v>
      </c>
      <c r="ET193" s="74">
        <f>IF(AND(ISNUMBER('Emissions (start here)'!BX193),ISNUMBER(Dispersion!$AL$11)),'Emissions (start here)'!BX193*2000*453.59/8760/3600*Dispersion!$AL$11,0)</f>
        <v>0</v>
      </c>
      <c r="EU193" s="74">
        <f>IF(AND(ISNUMBER('Emissions (start here)'!BY193),ISNUMBER(Dispersion!$AM$8)),'Emissions (start here)'!BY193*453.59/3600*Dispersion!$AM$8,0)</f>
        <v>0</v>
      </c>
      <c r="EV193" s="74">
        <f>IF(AND(ISNUMBER('Emissions (start here)'!BY193),ISNUMBER(Dispersion!$AM$9)),'Emissions (start here)'!BY193*453.59/3600*Dispersion!$AM$9,0)</f>
        <v>0</v>
      </c>
      <c r="EW193" s="74">
        <f>IF(AND(ISNUMBER('Emissions (start here)'!BZ193),ISNUMBER(Dispersion!$AM$10)),'Emissions (start here)'!BZ193*2000*453.59/8760/3600*Dispersion!$AM$10,0)</f>
        <v>0</v>
      </c>
      <c r="EX193" s="74">
        <f>IF(AND(ISNUMBER('Emissions (start here)'!BZ193),ISNUMBER(Dispersion!$AM$11)),'Emissions (start here)'!BZ193*2000*453.59/8760/3600*Dispersion!$AM$11,0)</f>
        <v>0</v>
      </c>
      <c r="EY193" s="74">
        <f>IF(AND(ISNUMBER('Emissions (start here)'!CA193),ISNUMBER(Dispersion!$AN$8)),'Emissions (start here)'!CA193*453.59/3600*Dispersion!$AN$8,0)</f>
        <v>0</v>
      </c>
      <c r="EZ193" s="74">
        <f>IF(AND(ISNUMBER('Emissions (start here)'!CA193),ISNUMBER(Dispersion!$AN$9)),'Emissions (start here)'!CA193*453.59/3600*Dispersion!$AN$9,0)</f>
        <v>0</v>
      </c>
      <c r="FA193" s="74">
        <f>IF(AND(ISNUMBER('Emissions (start here)'!CB193),ISNUMBER(Dispersion!$AN$10)),'Emissions (start here)'!CB193*2000*453.59/8760/3600*Dispersion!$AN$10,0)</f>
        <v>0</v>
      </c>
      <c r="FB193" s="74">
        <f>IF(AND(ISNUMBER('Emissions (start here)'!CB193),ISNUMBER(Dispersion!$AN$11)),'Emissions (start here)'!CB193*2000*453.59/8760/3600*Dispersion!$AN$11,0)</f>
        <v>0</v>
      </c>
      <c r="FC193" s="74">
        <f>IF(AND(ISNUMBER('Emissions (start here)'!CC193),ISNUMBER(Dispersion!$AO$8)),'Emissions (start here)'!CC193*453.59/3600*Dispersion!$AO$8,0)</f>
        <v>0</v>
      </c>
      <c r="FD193" s="74">
        <f>IF(AND(ISNUMBER('Emissions (start here)'!CC193),ISNUMBER(Dispersion!$AO$9)),'Emissions (start here)'!CC193*453.59/3600*Dispersion!$AO$9,0)</f>
        <v>0</v>
      </c>
      <c r="FE193" s="74">
        <f>IF(AND(ISNUMBER('Emissions (start here)'!CD193),ISNUMBER(Dispersion!$AO$10)),'Emissions (start here)'!CD193*2000*453.59/8760/3600*Dispersion!$AO$10,0)</f>
        <v>0</v>
      </c>
      <c r="FF193" s="74">
        <f>IF(AND(ISNUMBER('Emissions (start here)'!CD193),ISNUMBER(Dispersion!$AO$11)),'Emissions (start here)'!CD193*2000*453.59/8760/3600*Dispersion!$AO$11,0)</f>
        <v>0</v>
      </c>
      <c r="FG193" s="74">
        <f>IF(AND(ISNUMBER('Emissions (start here)'!CE193),ISNUMBER(Dispersion!$AP$8)),'Emissions (start here)'!CE193*453.59/3600*Dispersion!$AP$8,0)</f>
        <v>0</v>
      </c>
      <c r="FH193" s="74">
        <f>IF(AND(ISNUMBER('Emissions (start here)'!CE193),ISNUMBER(Dispersion!$AP$9)),'Emissions (start here)'!CE193*453.59/3600*Dispersion!$AP$9,0)</f>
        <v>0</v>
      </c>
      <c r="FI193" s="74">
        <f>IF(AND(ISNUMBER('Emissions (start here)'!CF193),ISNUMBER(Dispersion!$AP$10)),'Emissions (start here)'!CF193*2000*453.59/8760/3600*Dispersion!$AP$10,0)</f>
        <v>0</v>
      </c>
      <c r="FJ193" s="74">
        <f>IF(AND(ISNUMBER('Emissions (start here)'!CF193),ISNUMBER(Dispersion!$AP$11)),'Emissions (start here)'!CF193*2000*453.59/8760/3600*Dispersion!$AP$11,0)</f>
        <v>0</v>
      </c>
      <c r="FK193" s="74">
        <f>IF(AND(ISNUMBER('Emissions (start here)'!CG193),ISNUMBER(Dispersion!$AQ$8)),'Emissions (start here)'!CG193*453.59/3600*Dispersion!$AQ$8,0)</f>
        <v>0</v>
      </c>
      <c r="FL193" s="74">
        <f>IF(AND(ISNUMBER('Emissions (start here)'!CG193),ISNUMBER(Dispersion!$AQ$9)),'Emissions (start here)'!CG193*453.59/3600*Dispersion!$AQ$9,0)</f>
        <v>0</v>
      </c>
      <c r="FM193" s="74">
        <f>IF(AND(ISNUMBER('Emissions (start here)'!CH193),ISNUMBER(Dispersion!$AQ$10)),'Emissions (start here)'!CH193*2000*453.59/8760/3600*Dispersion!$AQ$10,0)</f>
        <v>0</v>
      </c>
      <c r="FN193" s="74">
        <f>IF(AND(ISNUMBER('Emissions (start here)'!CH193),ISNUMBER(Dispersion!$AQ$11)),'Emissions (start here)'!CH193*2000*453.59/8760/3600*Dispersion!$AQ$11,0)</f>
        <v>0</v>
      </c>
      <c r="FO193" s="74">
        <f>IF(AND(ISNUMBER('Emissions (start here)'!CI193),ISNUMBER(Dispersion!$AR$8)),'Emissions (start here)'!CI193*453.59/3600*Dispersion!$AR$8,0)</f>
        <v>0</v>
      </c>
      <c r="FP193" s="74">
        <f>IF(AND(ISNUMBER('Emissions (start here)'!CI193),ISNUMBER(Dispersion!$AR$9)),'Emissions (start here)'!CI193*453.59/3600*Dispersion!$AR$9,0)</f>
        <v>0</v>
      </c>
      <c r="FQ193" s="74">
        <f>IF(AND(ISNUMBER('Emissions (start here)'!CJ193),ISNUMBER(Dispersion!$AR$10)),'Emissions (start here)'!CJ193*2000*453.59/8760/3600*Dispersion!$AR$10,0)</f>
        <v>0</v>
      </c>
      <c r="FR193" s="74">
        <f>IF(AND(ISNUMBER('Emissions (start here)'!CJ193),ISNUMBER(Dispersion!$AR$11)),'Emissions (start here)'!CJ193*2000*453.59/8760/3600*Dispersion!$AR$11,0)</f>
        <v>0</v>
      </c>
      <c r="FS193" s="74">
        <f>IF(AND(ISNUMBER('Emissions (start here)'!CK193),ISNUMBER(Dispersion!$AS$8)),'Emissions (start here)'!CK193*453.59/3600*Dispersion!$AS$8,0)</f>
        <v>0</v>
      </c>
      <c r="FT193" s="74">
        <f>IF(AND(ISNUMBER('Emissions (start here)'!CK193),ISNUMBER(Dispersion!$AS$9)),'Emissions (start here)'!CK193*453.59/3600*Dispersion!$AS$9,0)</f>
        <v>0</v>
      </c>
      <c r="FU193" s="74">
        <f>IF(AND(ISNUMBER('Emissions (start here)'!CL193),ISNUMBER(Dispersion!$AS$10)),'Emissions (start here)'!CL193*2000*453.59/8760/3600*Dispersion!$AS$10,0)</f>
        <v>0</v>
      </c>
      <c r="FV193" s="74">
        <f>IF(AND(ISNUMBER('Emissions (start here)'!CL193),ISNUMBER(Dispersion!$AS$11)),'Emissions (start here)'!CL193*2000*453.59/8760/3600*Dispersion!$AS$11,0)</f>
        <v>0</v>
      </c>
      <c r="FW193" s="74">
        <f>IF(AND(ISNUMBER('Emissions (start here)'!CM193),ISNUMBER(Dispersion!$AT$8)),'Emissions (start here)'!CM193*453.59/3600*Dispersion!$AT$8,0)</f>
        <v>0</v>
      </c>
      <c r="FX193" s="74">
        <f>IF(AND(ISNUMBER('Emissions (start here)'!CM193),ISNUMBER(Dispersion!$AT$9)),'Emissions (start here)'!CM193*453.59/3600*Dispersion!$AT$9,0)</f>
        <v>0</v>
      </c>
      <c r="FY193" s="74">
        <f>IF(AND(ISNUMBER('Emissions (start here)'!CN193),ISNUMBER(Dispersion!$AT$10)),'Emissions (start here)'!CN193*2000*453.59/8760/3600*Dispersion!$AT$10,0)</f>
        <v>0</v>
      </c>
      <c r="FZ193" s="74">
        <f>IF(AND(ISNUMBER('Emissions (start here)'!CN193),ISNUMBER(Dispersion!$AT$11)),'Emissions (start here)'!CN193*2000*453.59/8760/3600*Dispersion!$AT$11,0)</f>
        <v>0</v>
      </c>
      <c r="GA193" s="74">
        <f>IF(AND(ISNUMBER('Emissions (start here)'!CO193),ISNUMBER(Dispersion!$AU$8)),'Emissions (start here)'!CO193*453.59/3600*Dispersion!$AU$8,0)</f>
        <v>0</v>
      </c>
      <c r="GB193" s="74">
        <f>IF(AND(ISNUMBER('Emissions (start here)'!CO193),ISNUMBER(Dispersion!$AU$9)),'Emissions (start here)'!CO193*453.59/3600*Dispersion!$AU$9,0)</f>
        <v>0</v>
      </c>
      <c r="GC193" s="74">
        <f>IF(AND(ISNUMBER('Emissions (start here)'!CP193),ISNUMBER(Dispersion!$AU$10)),'Emissions (start here)'!CP193*2000*453.59/8760/3600*Dispersion!$AU$10,0)</f>
        <v>0</v>
      </c>
      <c r="GD193" s="74">
        <f>IF(AND(ISNUMBER('Emissions (start here)'!CP193),ISNUMBER(Dispersion!$AU$11)),'Emissions (start here)'!CP193*2000*453.59/8760/3600*Dispersion!$AU$11,0)</f>
        <v>0</v>
      </c>
      <c r="GE193" s="74">
        <f>IF(AND(ISNUMBER('Emissions (start here)'!CQ193),ISNUMBER(Dispersion!$AV$8)),'Emissions (start here)'!CQ193*453.59/3600*Dispersion!$AV$8,0)</f>
        <v>0</v>
      </c>
      <c r="GF193" s="74">
        <f>IF(AND(ISNUMBER('Emissions (start here)'!CQ193),ISNUMBER(Dispersion!$AV$9)),'Emissions (start here)'!CQ193*453.59/3600*Dispersion!$AV$9,0)</f>
        <v>0</v>
      </c>
      <c r="GG193" s="74">
        <f>IF(AND(ISNUMBER('Emissions (start here)'!CR193),ISNUMBER(Dispersion!$AV$10)),'Emissions (start here)'!CR193*2000*453.59/8760/3600*Dispersion!$AV$10,0)</f>
        <v>0</v>
      </c>
      <c r="GH193" s="74">
        <f>IF(AND(ISNUMBER('Emissions (start here)'!CR193),ISNUMBER(Dispersion!$AV$11)),'Emissions (start here)'!CR193*2000*453.59/8760/3600*Dispersion!$AV$11,0)</f>
        <v>0</v>
      </c>
      <c r="GI193" s="74">
        <f>IF(AND(ISNUMBER('Emissions (start here)'!CS193),ISNUMBER(Dispersion!$AW$8)),'Emissions (start here)'!CS193*453.59/3600*Dispersion!$AW$8,0)</f>
        <v>0</v>
      </c>
      <c r="GJ193" s="74">
        <f>IF(AND(ISNUMBER('Emissions (start here)'!CS193),ISNUMBER(Dispersion!$AW$9)),'Emissions (start here)'!CS193*453.59/3600*Dispersion!$AW$9,0)</f>
        <v>0</v>
      </c>
      <c r="GK193" s="74">
        <f>IF(AND(ISNUMBER('Emissions (start here)'!CT193),ISNUMBER(Dispersion!$AW$10)),'Emissions (start here)'!CT193*2000*453.59/8760/3600*Dispersion!$AW$10,0)</f>
        <v>0</v>
      </c>
      <c r="GL193" s="74">
        <f>IF(AND(ISNUMBER('Emissions (start here)'!CT193),ISNUMBER(Dispersion!$AW$11)),'Emissions (start here)'!CT193*2000*453.59/8760/3600*Dispersion!$AW$11,0)</f>
        <v>0</v>
      </c>
      <c r="GM193" s="74">
        <f>IF(AND(ISNUMBER('Emissions (start here)'!CU193),ISNUMBER(Dispersion!$AX$8)),'Emissions (start here)'!CU193*453.59/3600*Dispersion!$AX$8,0)</f>
        <v>0</v>
      </c>
      <c r="GN193" s="74">
        <f>IF(AND(ISNUMBER('Emissions (start here)'!CU193),ISNUMBER(Dispersion!$AX$9)),'Emissions (start here)'!CU193*453.59/3600*Dispersion!$AX$9,0)</f>
        <v>0</v>
      </c>
      <c r="GO193" s="74">
        <f>IF(AND(ISNUMBER('Emissions (start here)'!CV193),ISNUMBER(Dispersion!$AX$10)),'Emissions (start here)'!CV193*2000*453.59/8760/3600*Dispersion!$AX$10,0)</f>
        <v>0</v>
      </c>
      <c r="GP193" s="74">
        <f>IF(AND(ISNUMBER('Emissions (start here)'!CV193),ISNUMBER(Dispersion!$AX$11)),'Emissions (start here)'!CV193*2000*453.59/8760/3600*Dispersion!$AX$11,0)</f>
        <v>0</v>
      </c>
      <c r="GQ193" s="74">
        <f>IF(AND(ISNUMBER('Emissions (start here)'!CW193),ISNUMBER(Dispersion!$AY$8)),'Emissions (start here)'!CW193*453.59/3600*Dispersion!$AY$8,0)</f>
        <v>0</v>
      </c>
      <c r="GR193" s="74">
        <f>IF(AND(ISNUMBER('Emissions (start here)'!CW193),ISNUMBER(Dispersion!$AY$9)),'Emissions (start here)'!CW193*453.59/3600*Dispersion!$AY$9,0)</f>
        <v>0</v>
      </c>
      <c r="GS193" s="74">
        <f>IF(AND(ISNUMBER('Emissions (start here)'!CX193),ISNUMBER(Dispersion!$AY$10)),'Emissions (start here)'!CX193*2000*453.59/8760/3600*Dispersion!$AY$10,0)</f>
        <v>0</v>
      </c>
      <c r="GT193" s="74">
        <f>IF(AND(ISNUMBER('Emissions (start here)'!CX193),ISNUMBER(Dispersion!$AY$11)),'Emissions (start here)'!CX193*2000*453.59/8760/3600*Dispersion!$AY$11,0)</f>
        <v>0</v>
      </c>
      <c r="GU193" s="74">
        <f>IF(AND(ISNUMBER('Emissions (start here)'!CY193),ISNUMBER(Dispersion!$AZ$8)),'Emissions (start here)'!CY193*453.59/3600*Dispersion!$AZ$8,0)</f>
        <v>0</v>
      </c>
      <c r="GV193" s="74">
        <f>IF(AND(ISNUMBER('Emissions (start here)'!CY193),ISNUMBER(Dispersion!$AZ$9)),'Emissions (start here)'!CY193*453.59/3600*Dispersion!$AZ$9,0)</f>
        <v>0</v>
      </c>
      <c r="GW193" s="74">
        <f>IF(AND(ISNUMBER('Emissions (start here)'!CZ193),ISNUMBER(Dispersion!$AZ$10)),'Emissions (start here)'!CZ193*2000*453.59/8760/3600*Dispersion!$AZ$10,0)</f>
        <v>0</v>
      </c>
      <c r="GX193" s="74">
        <f>IF(AND(ISNUMBER('Emissions (start here)'!CZ193),ISNUMBER(Dispersion!$AZ$11)),'Emissions (start here)'!CZ193*2000*453.59/8760/3600*Dispersion!$AZ$11,0)</f>
        <v>0</v>
      </c>
    </row>
    <row r="194" spans="1:206" x14ac:dyDescent="0.2">
      <c r="A194" s="51" t="str">
        <f>'Tox Values'!C194</f>
        <v>16071-86-6</v>
      </c>
      <c r="B194" s="94" t="str">
        <f>'Tox Values'!D194</f>
        <v>Direct Brown 95</v>
      </c>
      <c r="C194" s="96">
        <f t="shared" si="9"/>
        <v>0</v>
      </c>
      <c r="D194" s="74">
        <f t="shared" si="10"/>
        <v>0</v>
      </c>
      <c r="E194" s="74">
        <f t="shared" si="11"/>
        <v>0</v>
      </c>
      <c r="F194" s="99">
        <f t="shared" si="12"/>
        <v>0</v>
      </c>
      <c r="G194" s="97">
        <f>IF(AND(ISNUMBER('Emissions (start here)'!E194),ISNUMBER(Dispersion!$C$8)),'Emissions (start here)'!E194*453.59/3600*Dispersion!$C$8,0)</f>
        <v>0</v>
      </c>
      <c r="H194" s="74">
        <f>IF(AND(ISNUMBER('Emissions (start here)'!E194),ISNUMBER(Dispersion!$C$9)),'Emissions (start here)'!E194*453.59/3600*Dispersion!$C$9,0)</f>
        <v>0</v>
      </c>
      <c r="I194" s="74">
        <f>IF(AND(ISNUMBER('Emissions (start here)'!F194),ISNUMBER(Dispersion!$C$10)),'Emissions (start here)'!F194*2000*453.59/8760/3600*Dispersion!$C$10,0)</f>
        <v>0</v>
      </c>
      <c r="J194" s="74">
        <f>IF(AND(ISNUMBER('Emissions (start here)'!F194),ISNUMBER(Dispersion!$C$11)),'Emissions (start here)'!F194*2000*453.59/8760/3600*Dispersion!$C$11,0)</f>
        <v>0</v>
      </c>
      <c r="K194" s="74">
        <f>IF(AND(ISNUMBER('Emissions (start here)'!G194),ISNUMBER(Dispersion!$D$8)),'Emissions (start here)'!G194*453.59/3600*Dispersion!$D$8,0)</f>
        <v>0</v>
      </c>
      <c r="L194" s="74">
        <f>IF(AND(ISNUMBER('Emissions (start here)'!G194),ISNUMBER(Dispersion!$D$9)),'Emissions (start here)'!G194*453.59/3600*Dispersion!$D$9,0)</f>
        <v>0</v>
      </c>
      <c r="M194" s="74">
        <f>IF(AND(ISNUMBER('Emissions (start here)'!H194),ISNUMBER(Dispersion!$D$10)),'Emissions (start here)'!H194*2000*453.59/8760/3600*Dispersion!$D$10,0)</f>
        <v>0</v>
      </c>
      <c r="N194" s="74">
        <f>IF(AND(ISNUMBER('Emissions (start here)'!H194),ISNUMBER(Dispersion!$D$11)),'Emissions (start here)'!H194*2000*453.59/8760/3600*Dispersion!$D$11,0)</f>
        <v>0</v>
      </c>
      <c r="O194" s="74">
        <f>IF(AND(ISNUMBER('Emissions (start here)'!I194),ISNUMBER(Dispersion!$E$8)),'Emissions (start here)'!I194*453.59/3600*Dispersion!$E$8,0)</f>
        <v>0</v>
      </c>
      <c r="P194" s="74">
        <f>IF(AND(ISNUMBER('Emissions (start here)'!I194),ISNUMBER(Dispersion!$E$9)),'Emissions (start here)'!I194*453.59/3600*Dispersion!$E$9,0)</f>
        <v>0</v>
      </c>
      <c r="Q194" s="74">
        <f>IF(AND(ISNUMBER('Emissions (start here)'!J194),ISNUMBER(Dispersion!$E$10)),'Emissions (start here)'!J194*2000*453.59/8760/3600*Dispersion!$E$10,0)</f>
        <v>0</v>
      </c>
      <c r="R194" s="74">
        <f>IF(AND(ISNUMBER('Emissions (start here)'!J194),ISNUMBER(Dispersion!$E$11)),'Emissions (start here)'!J194*2000*453.59/8760/3600*Dispersion!$E$11,0)</f>
        <v>0</v>
      </c>
      <c r="S194" s="74">
        <f>IF(AND(ISNUMBER('Emissions (start here)'!K194),ISNUMBER(Dispersion!$F$8)),'Emissions (start here)'!K194*453.59/3600*Dispersion!$F$8,0)</f>
        <v>0</v>
      </c>
      <c r="T194" s="74">
        <f>IF(AND(ISNUMBER('Emissions (start here)'!K194),ISNUMBER(Dispersion!$F$9)),'Emissions (start here)'!K194*453.59/3600*Dispersion!$F$9,0)</f>
        <v>0</v>
      </c>
      <c r="U194" s="74">
        <f>IF(AND(ISNUMBER('Emissions (start here)'!L194),ISNUMBER(Dispersion!$F$10)),'Emissions (start here)'!L194*2000*453.59/8760/3600*Dispersion!$F$10,0)</f>
        <v>0</v>
      </c>
      <c r="V194" s="74">
        <f>IF(AND(ISNUMBER('Emissions (start here)'!L194),ISNUMBER(Dispersion!$F$11)),'Emissions (start here)'!L194*2000*453.59/8760/3600*Dispersion!$F$11,0)</f>
        <v>0</v>
      </c>
      <c r="W194" s="74">
        <f>IF(AND(ISNUMBER('Emissions (start here)'!M194),ISNUMBER(Dispersion!$G$8)),'Emissions (start here)'!M194*453.59/3600*Dispersion!$G$8,0)</f>
        <v>0</v>
      </c>
      <c r="X194" s="74">
        <f>IF(AND(ISNUMBER('Emissions (start here)'!M194),ISNUMBER(Dispersion!$G$9)),'Emissions (start here)'!M194*453.59/3600*Dispersion!$G$9,0)</f>
        <v>0</v>
      </c>
      <c r="Y194" s="74">
        <f>IF(AND(ISNUMBER('Emissions (start here)'!N194),ISNUMBER(Dispersion!$G$10)),'Emissions (start here)'!N194*2000*453.59/8760/3600*Dispersion!$G$10,0)</f>
        <v>0</v>
      </c>
      <c r="Z194" s="74">
        <f>IF(AND(ISNUMBER('Emissions (start here)'!N194),ISNUMBER(Dispersion!$G$11)),'Emissions (start here)'!N194*2000*453.59/8760/3600*Dispersion!$G$11,0)</f>
        <v>0</v>
      </c>
      <c r="AA194" s="74">
        <f>IF(AND(ISNUMBER('Emissions (start here)'!O194),ISNUMBER(Dispersion!$H$8)),'Emissions (start here)'!O194*453.59/3600*Dispersion!$H$8,0)</f>
        <v>0</v>
      </c>
      <c r="AB194" s="74">
        <f>IF(AND(ISNUMBER('Emissions (start here)'!O194),ISNUMBER(Dispersion!$H$9)),'Emissions (start here)'!O194*453.59/3600*Dispersion!$H$9,0)</f>
        <v>0</v>
      </c>
      <c r="AC194" s="74">
        <f>IF(AND(ISNUMBER('Emissions (start here)'!P194),ISNUMBER(Dispersion!$H$10)),'Emissions (start here)'!P194*2000*453.59/8760/3600*Dispersion!$H$10,0)</f>
        <v>0</v>
      </c>
      <c r="AD194" s="74">
        <f>IF(AND(ISNUMBER('Emissions (start here)'!P194),ISNUMBER(Dispersion!$H$11)),'Emissions (start here)'!P194*2000*453.59/8760/3600*Dispersion!$H$11,0)</f>
        <v>0</v>
      </c>
      <c r="AE194" s="74">
        <f>IF(AND(ISNUMBER('Emissions (start here)'!Q194),ISNUMBER(Dispersion!$I$8)),'Emissions (start here)'!Q194*453.59/3600*Dispersion!$I$8,0)</f>
        <v>0</v>
      </c>
      <c r="AF194" s="74">
        <f>IF(AND(ISNUMBER('Emissions (start here)'!Q194),ISNUMBER(Dispersion!$I$9)),'Emissions (start here)'!Q194*453.59/3600*Dispersion!$I$9,0)</f>
        <v>0</v>
      </c>
      <c r="AG194" s="74">
        <f>IF(AND(ISNUMBER('Emissions (start here)'!R194),ISNUMBER(Dispersion!$I$10)),'Emissions (start here)'!R194*2000*453.59/8760/3600*Dispersion!$I$10,0)</f>
        <v>0</v>
      </c>
      <c r="AH194" s="74">
        <f>IF(AND(ISNUMBER('Emissions (start here)'!R194),ISNUMBER(Dispersion!$I$11)),'Emissions (start here)'!R194*2000*453.59/8760/3600*Dispersion!$I$11,0)</f>
        <v>0</v>
      </c>
      <c r="AI194" s="74">
        <f>IF(AND(ISNUMBER('Emissions (start here)'!S194),ISNUMBER(Dispersion!$J$8)),'Emissions (start here)'!S194*453.59/3600*Dispersion!$J$8,0)</f>
        <v>0</v>
      </c>
      <c r="AJ194" s="74">
        <f>IF(AND(ISNUMBER('Emissions (start here)'!S194),ISNUMBER(Dispersion!$J$9)),'Emissions (start here)'!S194*453.59/3600*Dispersion!$J$9,0)</f>
        <v>0</v>
      </c>
      <c r="AK194" s="74">
        <f>IF(AND(ISNUMBER('Emissions (start here)'!T194),ISNUMBER(Dispersion!$J$10)),'Emissions (start here)'!T194*2000*453.59/8760/3600*Dispersion!$J$10,0)</f>
        <v>0</v>
      </c>
      <c r="AL194" s="74">
        <f>IF(AND(ISNUMBER('Emissions (start here)'!T194),ISNUMBER(Dispersion!$J$11)),'Emissions (start here)'!T194*2000*453.59/8760/3600*Dispersion!$J$11,0)</f>
        <v>0</v>
      </c>
      <c r="AM194" s="74">
        <f>IF(AND(ISNUMBER('Emissions (start here)'!U194),ISNUMBER(Dispersion!$K$8)),'Emissions (start here)'!U194*453.59/3600*Dispersion!$K$8,0)</f>
        <v>0</v>
      </c>
      <c r="AN194" s="74">
        <f>IF(AND(ISNUMBER('Emissions (start here)'!U194),ISNUMBER(Dispersion!$K$9)),'Emissions (start here)'!U194*453.59/3600*Dispersion!$K$9,0)</f>
        <v>0</v>
      </c>
      <c r="AO194" s="74">
        <f>IF(AND(ISNUMBER('Emissions (start here)'!V194),ISNUMBER(Dispersion!$K$10)),'Emissions (start here)'!V194*2000*453.59/8760/3600*Dispersion!$K$10,0)</f>
        <v>0</v>
      </c>
      <c r="AP194" s="74">
        <f>IF(AND(ISNUMBER('Emissions (start here)'!V194),ISNUMBER(Dispersion!$K$11)),'Emissions (start here)'!V194*2000*453.59/8760/3600*Dispersion!$K$11,0)</f>
        <v>0</v>
      </c>
      <c r="AQ194" s="74">
        <f>IF(AND(ISNUMBER('Emissions (start here)'!W194),ISNUMBER(Dispersion!$L$8)),'Emissions (start here)'!W194*453.59/3600*Dispersion!$L$8,0)</f>
        <v>0</v>
      </c>
      <c r="AR194" s="74">
        <f>IF(AND(ISNUMBER('Emissions (start here)'!W194),ISNUMBER(Dispersion!$L$9)),'Emissions (start here)'!W194*453.59/3600*Dispersion!$L$9,0)</f>
        <v>0</v>
      </c>
      <c r="AS194" s="74">
        <f>IF(AND(ISNUMBER('Emissions (start here)'!X194),ISNUMBER(Dispersion!$L$10)),'Emissions (start here)'!X194*2000*453.59/8760/3600*Dispersion!$L$10,0)</f>
        <v>0</v>
      </c>
      <c r="AT194" s="74">
        <f>IF(AND(ISNUMBER('Emissions (start here)'!X194),ISNUMBER(Dispersion!$L$11)),'Emissions (start here)'!X194*2000*453.59/8760/3600*Dispersion!$L$11,0)</f>
        <v>0</v>
      </c>
      <c r="AU194" s="74">
        <f>IF(AND(ISNUMBER('Emissions (start here)'!Y194),ISNUMBER(Dispersion!$M$8)),'Emissions (start here)'!Y194*453.59/3600*Dispersion!$M$8,0)</f>
        <v>0</v>
      </c>
      <c r="AV194" s="74">
        <f>IF(AND(ISNUMBER('Emissions (start here)'!Y194),ISNUMBER(Dispersion!$M$9)),'Emissions (start here)'!Y194*453.59/3600*Dispersion!$M$9,0)</f>
        <v>0</v>
      </c>
      <c r="AW194" s="74">
        <f>IF(AND(ISNUMBER('Emissions (start here)'!Z194),ISNUMBER(Dispersion!$M$10)),'Emissions (start here)'!Z194*2000*453.59/8760/3600*Dispersion!$M$10,0)</f>
        <v>0</v>
      </c>
      <c r="AX194" s="74">
        <f>IF(AND(ISNUMBER('Emissions (start here)'!Z194),ISNUMBER(Dispersion!$M$11)),'Emissions (start here)'!Z194*2000*453.59/8760/3600*Dispersion!$M$11,0)</f>
        <v>0</v>
      </c>
      <c r="AY194" s="74">
        <f>IF(AND(ISNUMBER('Emissions (start here)'!AA194),ISNUMBER(Dispersion!$N$8)),'Emissions (start here)'!AA194*453.59/3600*Dispersion!$N$8,0)</f>
        <v>0</v>
      </c>
      <c r="AZ194" s="74">
        <f>IF(AND(ISNUMBER('Emissions (start here)'!AA194),ISNUMBER(Dispersion!$N$9)),'Emissions (start here)'!AA194*453.59/3600*Dispersion!$N$9,0)</f>
        <v>0</v>
      </c>
      <c r="BA194" s="74">
        <f>IF(AND(ISNUMBER('Emissions (start here)'!AB194),ISNUMBER(Dispersion!$N$10)),'Emissions (start here)'!AB194*2000*453.59/8760/3600*Dispersion!$N$10,0)</f>
        <v>0</v>
      </c>
      <c r="BB194" s="74">
        <f>IF(AND(ISNUMBER('Emissions (start here)'!AB194),ISNUMBER(Dispersion!$N$11)),'Emissions (start here)'!AB194*2000*453.59/8760/3600*Dispersion!$N$11,0)</f>
        <v>0</v>
      </c>
      <c r="BC194" s="74">
        <f>IF(AND(ISNUMBER('Emissions (start here)'!AC194),ISNUMBER(Dispersion!$O$8)),'Emissions (start here)'!AC194*453.59/3600*Dispersion!$O$8,0)</f>
        <v>0</v>
      </c>
      <c r="BD194" s="74">
        <f>IF(AND(ISNUMBER('Emissions (start here)'!AC194),ISNUMBER(Dispersion!$O$9)),'Emissions (start here)'!AC194*453.59/3600*Dispersion!$O$9,0)</f>
        <v>0</v>
      </c>
      <c r="BE194" s="74">
        <f>IF(AND(ISNUMBER('Emissions (start here)'!AD194),ISNUMBER(Dispersion!$O$10)),'Emissions (start here)'!AD194*2000*453.59/8760/3600*Dispersion!$O$10,0)</f>
        <v>0</v>
      </c>
      <c r="BF194" s="74">
        <f>IF(AND(ISNUMBER('Emissions (start here)'!AD194),ISNUMBER(Dispersion!$O$11)),'Emissions (start here)'!AD194*2000*453.59/8760/3600*Dispersion!$O$11,0)</f>
        <v>0</v>
      </c>
      <c r="BG194" s="74">
        <f>IF(AND(ISNUMBER('Emissions (start here)'!AE194),ISNUMBER(Dispersion!$P$8)),'Emissions (start here)'!AE194*453.59/3600*Dispersion!$P$8,0)</f>
        <v>0</v>
      </c>
      <c r="BH194" s="74">
        <f>IF(AND(ISNUMBER('Emissions (start here)'!AE194),ISNUMBER(Dispersion!$P$9)),'Emissions (start here)'!AE194*453.59/3600*Dispersion!$P$9,0)</f>
        <v>0</v>
      </c>
      <c r="BI194" s="74">
        <f>IF(AND(ISNUMBER('Emissions (start here)'!AF194),ISNUMBER(Dispersion!$P$10)),'Emissions (start here)'!AF194*2000*453.59/8760/3600*Dispersion!$P$10,0)</f>
        <v>0</v>
      </c>
      <c r="BJ194" s="74">
        <f>IF(AND(ISNUMBER('Emissions (start here)'!AF194),ISNUMBER(Dispersion!$P$11)),'Emissions (start here)'!AF194*2000*453.59/8760/3600*Dispersion!$P$11,0)</f>
        <v>0</v>
      </c>
      <c r="BK194" s="74">
        <f>IF(AND(ISNUMBER('Emissions (start here)'!AG194),ISNUMBER(Dispersion!$Q$8)),'Emissions (start here)'!AG194*453.59/3600*Dispersion!$Q$8,0)</f>
        <v>0</v>
      </c>
      <c r="BL194" s="74">
        <f>IF(AND(ISNUMBER('Emissions (start here)'!AG194),ISNUMBER(Dispersion!$Q$9)),'Emissions (start here)'!AG194*453.59/3600*Dispersion!$Q$9,0)</f>
        <v>0</v>
      </c>
      <c r="BM194" s="74">
        <f>IF(AND(ISNUMBER('Emissions (start here)'!AH194),ISNUMBER(Dispersion!$Q$10)),'Emissions (start here)'!AH194*2000*453.59/8760/3600*Dispersion!$Q$10,0)</f>
        <v>0</v>
      </c>
      <c r="BN194" s="74">
        <f>IF(AND(ISNUMBER('Emissions (start here)'!AH194),ISNUMBER(Dispersion!$Q$11)),'Emissions (start here)'!AH194*2000*453.59/8760/3600*Dispersion!$Q$11,0)</f>
        <v>0</v>
      </c>
      <c r="BO194" s="74">
        <f>IF(AND(ISNUMBER('Emissions (start here)'!AI194),ISNUMBER(Dispersion!$R$8)),'Emissions (start here)'!AI194*453.59/3600*Dispersion!$R$8,0)</f>
        <v>0</v>
      </c>
      <c r="BP194" s="74">
        <f>IF(AND(ISNUMBER('Emissions (start here)'!AI194),ISNUMBER(Dispersion!$R$9)),'Emissions (start here)'!AI194*453.59/3600*Dispersion!$R$9,0)</f>
        <v>0</v>
      </c>
      <c r="BQ194" s="74">
        <f>IF(AND(ISNUMBER('Emissions (start here)'!AJ194),ISNUMBER(Dispersion!$R$10)),'Emissions (start here)'!AJ194*2000*453.59/8760/3600*Dispersion!$R$10,0)</f>
        <v>0</v>
      </c>
      <c r="BR194" s="74">
        <f>IF(AND(ISNUMBER('Emissions (start here)'!AJ194),ISNUMBER(Dispersion!$R$11)),'Emissions (start here)'!AJ194*2000*453.59/8760/3600*Dispersion!$R$11,0)</f>
        <v>0</v>
      </c>
      <c r="BS194" s="74">
        <f>IF(AND(ISNUMBER('Emissions (start here)'!AK194),ISNUMBER(Dispersion!$S$8)),'Emissions (start here)'!AK194*453.59/3600*Dispersion!$S$8,0)</f>
        <v>0</v>
      </c>
      <c r="BT194" s="74">
        <f>IF(AND(ISNUMBER('Emissions (start here)'!AK194),ISNUMBER(Dispersion!$S$9)),'Emissions (start here)'!AK194*453.59/3600*Dispersion!$S$9,0)</f>
        <v>0</v>
      </c>
      <c r="BU194" s="74">
        <f>IF(AND(ISNUMBER('Emissions (start here)'!AL194),ISNUMBER(Dispersion!$S$10)),'Emissions (start here)'!AL194*2000*453.59/8760/3600*Dispersion!$S$10,0)</f>
        <v>0</v>
      </c>
      <c r="BV194" s="74">
        <f>IF(AND(ISNUMBER('Emissions (start here)'!AL194),ISNUMBER(Dispersion!$S$11)),'Emissions (start here)'!AL194*2000*453.59/8760/3600*Dispersion!$S$11,0)</f>
        <v>0</v>
      </c>
      <c r="BW194" s="74">
        <f>IF(AND(ISNUMBER('Emissions (start here)'!AM194),ISNUMBER(Dispersion!$T$8)),'Emissions (start here)'!AM194*453.59/3600*Dispersion!$T$8,0)</f>
        <v>0</v>
      </c>
      <c r="BX194" s="74">
        <f>IF(AND(ISNUMBER('Emissions (start here)'!AM194),ISNUMBER(Dispersion!$T$9)),'Emissions (start here)'!AM194*453.59/3600*Dispersion!$T$9,0)</f>
        <v>0</v>
      </c>
      <c r="BY194" s="74">
        <f>IF(AND(ISNUMBER('Emissions (start here)'!AN194),ISNUMBER(Dispersion!$T$10)),'Emissions (start here)'!AN194*2000*453.59/8760/3600*Dispersion!$T$10,0)</f>
        <v>0</v>
      </c>
      <c r="BZ194" s="74">
        <f>IF(AND(ISNUMBER('Emissions (start here)'!AN194),ISNUMBER(Dispersion!$T$11)),'Emissions (start here)'!AN194*2000*453.59/8760/3600*Dispersion!$T$11,0)</f>
        <v>0</v>
      </c>
      <c r="CA194" s="74">
        <f>IF(AND(ISNUMBER('Emissions (start here)'!AO194),ISNUMBER(Dispersion!$U$8)),'Emissions (start here)'!AO194*453.59/3600*Dispersion!$U$8,0)</f>
        <v>0</v>
      </c>
      <c r="CB194" s="74">
        <f>IF(AND(ISNUMBER('Emissions (start here)'!AO194),ISNUMBER(Dispersion!$U$9)),'Emissions (start here)'!AO194*453.59/3600*Dispersion!$U$9,0)</f>
        <v>0</v>
      </c>
      <c r="CC194" s="74">
        <f>IF(AND(ISNUMBER('Emissions (start here)'!AP194),ISNUMBER(Dispersion!$U$10)),'Emissions (start here)'!AP194*2000*453.59/8760/3600*Dispersion!$U$10,0)</f>
        <v>0</v>
      </c>
      <c r="CD194" s="74">
        <f>IF(AND(ISNUMBER('Emissions (start here)'!AP194),ISNUMBER(Dispersion!$U$11)),'Emissions (start here)'!AP194*2000*453.59/8760/3600*Dispersion!$U$11,0)</f>
        <v>0</v>
      </c>
      <c r="CE194" s="74">
        <f>IF(AND(ISNUMBER('Emissions (start here)'!AQ194),ISNUMBER(Dispersion!$V$8)),'Emissions (start here)'!AQ194*453.59/3600*Dispersion!$V$8,0)</f>
        <v>0</v>
      </c>
      <c r="CF194" s="74">
        <f>IF(AND(ISNUMBER('Emissions (start here)'!AQ194),ISNUMBER(Dispersion!$V$9)),'Emissions (start here)'!AQ194*453.59/3600*Dispersion!$V$9,0)</f>
        <v>0</v>
      </c>
      <c r="CG194" s="74">
        <f>IF(AND(ISNUMBER('Emissions (start here)'!AR194),ISNUMBER(Dispersion!$V$10)),'Emissions (start here)'!AR194*2000*453.59/8760/3600*Dispersion!$V$10,0)</f>
        <v>0</v>
      </c>
      <c r="CH194" s="74">
        <f>IF(AND(ISNUMBER('Emissions (start here)'!AR194),ISNUMBER(Dispersion!$V$11)),'Emissions (start here)'!AR194*2000*453.59/8760/3600*Dispersion!$V$11,0)</f>
        <v>0</v>
      </c>
      <c r="CI194" s="74">
        <f>IF(AND(ISNUMBER('Emissions (start here)'!AS194),ISNUMBER(Dispersion!$W$8)),'Emissions (start here)'!AS194*453.59/3600*Dispersion!$W$8,0)</f>
        <v>0</v>
      </c>
      <c r="CJ194" s="74">
        <f>IF(AND(ISNUMBER('Emissions (start here)'!AS194),ISNUMBER(Dispersion!$W$9)),'Emissions (start here)'!AS194*453.59/3600*Dispersion!$W$9,0)</f>
        <v>0</v>
      </c>
      <c r="CK194" s="74">
        <f>IF(AND(ISNUMBER('Emissions (start here)'!AT194),ISNUMBER(Dispersion!$W$10)),'Emissions (start here)'!AT194*2000*453.59/8760/3600*Dispersion!$W$10,0)</f>
        <v>0</v>
      </c>
      <c r="CL194" s="74">
        <f>IF(AND(ISNUMBER('Emissions (start here)'!AT194),ISNUMBER(Dispersion!$W$11)),'Emissions (start here)'!AT194*2000*453.59/8760/3600*Dispersion!$W$11,0)</f>
        <v>0</v>
      </c>
      <c r="CM194" s="74">
        <f>IF(AND(ISNUMBER('Emissions (start here)'!AU194),ISNUMBER(Dispersion!$X$8)),'Emissions (start here)'!AU194*453.59/3600*Dispersion!$X$8,0)</f>
        <v>0</v>
      </c>
      <c r="CN194" s="74">
        <f>IF(AND(ISNUMBER('Emissions (start here)'!AU194),ISNUMBER(Dispersion!$X$9)),'Emissions (start here)'!AU194*453.59/3600*Dispersion!$X$9,0)</f>
        <v>0</v>
      </c>
      <c r="CO194" s="74">
        <f>IF(AND(ISNUMBER('Emissions (start here)'!AV194),ISNUMBER(Dispersion!$X$10)),'Emissions (start here)'!AV194*2000*453.59/8760/3600*Dispersion!$X$10,0)</f>
        <v>0</v>
      </c>
      <c r="CP194" s="74">
        <f>IF(AND(ISNUMBER('Emissions (start here)'!AV194),ISNUMBER(Dispersion!$X$11)),'Emissions (start here)'!AV194*2000*453.59/8760/3600*Dispersion!$X$11,0)</f>
        <v>0</v>
      </c>
      <c r="CQ194" s="74">
        <f>IF(AND(ISNUMBER('Emissions (start here)'!AW194),ISNUMBER(Dispersion!$Y$8)),'Emissions (start here)'!AW194*453.59/3600*Dispersion!$Y$8,0)</f>
        <v>0</v>
      </c>
      <c r="CR194" s="74">
        <f>IF(AND(ISNUMBER('Emissions (start here)'!AW194),ISNUMBER(Dispersion!$Y$9)),'Emissions (start here)'!AW194*453.59/3600*Dispersion!$Y$9,0)</f>
        <v>0</v>
      </c>
      <c r="CS194" s="74">
        <f>IF(AND(ISNUMBER('Emissions (start here)'!AX194),ISNUMBER(Dispersion!$Y$10)),'Emissions (start here)'!AX194*2000*453.59/8760/3600*Dispersion!$Y$10,0)</f>
        <v>0</v>
      </c>
      <c r="CT194" s="74">
        <f>IF(AND(ISNUMBER('Emissions (start here)'!AX194),ISNUMBER(Dispersion!$Y$11)),'Emissions (start here)'!AX194*2000*453.59/8760/3600*Dispersion!$Y$11,0)</f>
        <v>0</v>
      </c>
      <c r="CU194" s="74">
        <f>IF(AND(ISNUMBER('Emissions (start here)'!AY194),ISNUMBER(Dispersion!$Z$8)),'Emissions (start here)'!AY194*453.59/3600*Dispersion!$Z$8,0)</f>
        <v>0</v>
      </c>
      <c r="CV194" s="74">
        <f>IF(AND(ISNUMBER('Emissions (start here)'!AY194),ISNUMBER(Dispersion!$Z$9)),'Emissions (start here)'!AY194*453.59/3600*Dispersion!$Z$9,0)</f>
        <v>0</v>
      </c>
      <c r="CW194" s="74">
        <f>IF(AND(ISNUMBER('Emissions (start here)'!AZ194),ISNUMBER(Dispersion!$Z$10)),'Emissions (start here)'!AZ194*2000*453.59/8760/3600*Dispersion!$Z$10,0)</f>
        <v>0</v>
      </c>
      <c r="CX194" s="74">
        <f>IF(AND(ISNUMBER('Emissions (start here)'!AZ194),ISNUMBER(Dispersion!$Z$11)),'Emissions (start here)'!AZ194*2000*453.59/8760/3600*Dispersion!$Z$11,0)</f>
        <v>0</v>
      </c>
      <c r="CY194" s="74">
        <f>IF(AND(ISNUMBER('Emissions (start here)'!BA194),ISNUMBER(Dispersion!$AA$8)),'Emissions (start here)'!BA194*453.59/3600*Dispersion!$AA$8,0)</f>
        <v>0</v>
      </c>
      <c r="CZ194" s="74">
        <f>IF(AND(ISNUMBER('Emissions (start here)'!BA194),ISNUMBER(Dispersion!$AA$9)),'Emissions (start here)'!BA194*453.59/3600*Dispersion!$AA$9,0)</f>
        <v>0</v>
      </c>
      <c r="DA194" s="74">
        <f>IF(AND(ISNUMBER('Emissions (start here)'!BB194),ISNUMBER(Dispersion!$AA$10)),'Emissions (start here)'!BB194*2000*453.59/8760/3600*Dispersion!$AA$10,0)</f>
        <v>0</v>
      </c>
      <c r="DB194" s="74">
        <f>IF(AND(ISNUMBER('Emissions (start here)'!BB194),ISNUMBER(Dispersion!$AA$11)),'Emissions (start here)'!BB194*2000*453.59/8760/3600*Dispersion!$AA$11,0)</f>
        <v>0</v>
      </c>
      <c r="DC194" s="74">
        <f>IF(AND(ISNUMBER('Emissions (start here)'!BC194),ISNUMBER(Dispersion!$AB$8)),'Emissions (start here)'!BC194*453.59/3600*Dispersion!$AB$8,0)</f>
        <v>0</v>
      </c>
      <c r="DD194" s="74">
        <f>IF(AND(ISNUMBER('Emissions (start here)'!BC194),ISNUMBER(Dispersion!$AB$9)),'Emissions (start here)'!BC194*453.59/3600*Dispersion!$AB$9,0)</f>
        <v>0</v>
      </c>
      <c r="DE194" s="74">
        <f>IF(AND(ISNUMBER('Emissions (start here)'!BD194),ISNUMBER(Dispersion!$AB$10)),'Emissions (start here)'!BD194*2000*453.59/8760/3600*Dispersion!$AB$10,0)</f>
        <v>0</v>
      </c>
      <c r="DF194" s="74">
        <f>IF(AND(ISNUMBER('Emissions (start here)'!BD194),ISNUMBER(Dispersion!$AB$11)),'Emissions (start here)'!BD194*2000*453.59/8760/3600*Dispersion!$AB$11,0)</f>
        <v>0</v>
      </c>
      <c r="DG194" s="74">
        <f>IF(AND(ISNUMBER('Emissions (start here)'!BE194),ISNUMBER(Dispersion!$AC$8)),'Emissions (start here)'!BE194*453.59/3600*Dispersion!$AC$8,0)</f>
        <v>0</v>
      </c>
      <c r="DH194" s="74">
        <f>IF(AND(ISNUMBER('Emissions (start here)'!BE194),ISNUMBER(Dispersion!$AC$9)),'Emissions (start here)'!BE194*453.59/3600*Dispersion!$AC$9,0)</f>
        <v>0</v>
      </c>
      <c r="DI194" s="74">
        <f>IF(AND(ISNUMBER('Emissions (start here)'!BF194),ISNUMBER(Dispersion!$AC$10)),'Emissions (start here)'!BF194*2000*453.59/8760/3600*Dispersion!$AC$10,0)</f>
        <v>0</v>
      </c>
      <c r="DJ194" s="74">
        <f>IF(AND(ISNUMBER('Emissions (start here)'!BF194),ISNUMBER(Dispersion!$AC$11)),'Emissions (start here)'!BF194*2000*453.59/8760/3600*Dispersion!$AC$11,0)</f>
        <v>0</v>
      </c>
      <c r="DK194" s="74">
        <f>IF(AND(ISNUMBER('Emissions (start here)'!BG194),ISNUMBER(Dispersion!$AD$8)),'Emissions (start here)'!BG194*453.59/3600*Dispersion!$AD$8,0)</f>
        <v>0</v>
      </c>
      <c r="DL194" s="74">
        <f>IF(AND(ISNUMBER('Emissions (start here)'!BG194),ISNUMBER(Dispersion!$AD$9)),'Emissions (start here)'!BG194*453.59/3600*Dispersion!$AD$9,0)</f>
        <v>0</v>
      </c>
      <c r="DM194" s="74">
        <f>IF(AND(ISNUMBER('Emissions (start here)'!BH194),ISNUMBER(Dispersion!$AD$10)),'Emissions (start here)'!BH194*2000*453.59/8760/3600*Dispersion!$AD$10,0)</f>
        <v>0</v>
      </c>
      <c r="DN194" s="74">
        <f>IF(AND(ISNUMBER('Emissions (start here)'!BH194),ISNUMBER(Dispersion!$AD$11)),'Emissions (start here)'!BH194*2000*453.59/8760/3600*Dispersion!$AD$11,0)</f>
        <v>0</v>
      </c>
      <c r="DO194" s="74">
        <f>IF(AND(ISNUMBER('Emissions (start here)'!BI194),ISNUMBER(Dispersion!$AE$8)),'Emissions (start here)'!BI194*453.59/3600*Dispersion!$AE$8,0)</f>
        <v>0</v>
      </c>
      <c r="DP194" s="74">
        <f>IF(AND(ISNUMBER('Emissions (start here)'!BI194),ISNUMBER(Dispersion!$AE$9)),'Emissions (start here)'!BI194*453.59/3600*Dispersion!$AE$9,0)</f>
        <v>0</v>
      </c>
      <c r="DQ194" s="74">
        <f>IF(AND(ISNUMBER('Emissions (start here)'!BJ194),ISNUMBER(Dispersion!$AE$10)),'Emissions (start here)'!BJ194*2000*453.59/8760/3600*Dispersion!$AE$10,0)</f>
        <v>0</v>
      </c>
      <c r="DR194" s="74">
        <f>IF(AND(ISNUMBER('Emissions (start here)'!BJ194),ISNUMBER(Dispersion!$AE$11)),'Emissions (start here)'!BJ194*2000*453.59/8760/3600*Dispersion!$AE$11,0)</f>
        <v>0</v>
      </c>
      <c r="DS194" s="74">
        <f>IF(AND(ISNUMBER('Emissions (start here)'!BK194),ISNUMBER(Dispersion!$AF$8)),'Emissions (start here)'!BK194*453.59/3600*Dispersion!$AF$8,0)</f>
        <v>0</v>
      </c>
      <c r="DT194" s="74">
        <f>IF(AND(ISNUMBER('Emissions (start here)'!BK194),ISNUMBER(Dispersion!$AF$9)),'Emissions (start here)'!BK194*453.59/3600*Dispersion!$AF$9,0)</f>
        <v>0</v>
      </c>
      <c r="DU194" s="74">
        <f>IF(AND(ISNUMBER('Emissions (start here)'!BL194),ISNUMBER(Dispersion!$AF$10)),'Emissions (start here)'!BL194*2000*453.59/8760/3600*Dispersion!$AF$10,0)</f>
        <v>0</v>
      </c>
      <c r="DV194" s="74">
        <f>IF(AND(ISNUMBER('Emissions (start here)'!BL194),ISNUMBER(Dispersion!$AF$11)),'Emissions (start here)'!BL194*2000*453.59/8760/3600*Dispersion!$AF$11,0)</f>
        <v>0</v>
      </c>
      <c r="DW194" s="74">
        <f>IF(AND(ISNUMBER('Emissions (start here)'!BM194),ISNUMBER(Dispersion!$AG$8)),'Emissions (start here)'!BM194*453.59/3600*Dispersion!$AG$8,0)</f>
        <v>0</v>
      </c>
      <c r="DX194" s="74">
        <f>IF(AND(ISNUMBER('Emissions (start here)'!BM194),ISNUMBER(Dispersion!$AG$9)),'Emissions (start here)'!BM194*453.59/3600*Dispersion!$AG$9,0)</f>
        <v>0</v>
      </c>
      <c r="DY194" s="74">
        <f>IF(AND(ISNUMBER('Emissions (start here)'!BN194),ISNUMBER(Dispersion!$AG$10)),'Emissions (start here)'!BN194*2000*453.59/8760/3600*Dispersion!$AG$10,0)</f>
        <v>0</v>
      </c>
      <c r="DZ194" s="74">
        <f>IF(AND(ISNUMBER('Emissions (start here)'!BN194),ISNUMBER(Dispersion!$AG$11)),'Emissions (start here)'!BN194*2000*453.59/8760/3600*Dispersion!$AG$11,0)</f>
        <v>0</v>
      </c>
      <c r="EA194" s="74">
        <f>IF(AND(ISNUMBER('Emissions (start here)'!BO194),ISNUMBER(Dispersion!$AH$8)),'Emissions (start here)'!BO194*453.59/3600*Dispersion!$AH$8,0)</f>
        <v>0</v>
      </c>
      <c r="EB194" s="74">
        <f>IF(AND(ISNUMBER('Emissions (start here)'!BO194),ISNUMBER(Dispersion!$AH$9)),'Emissions (start here)'!BO194*453.59/3600*Dispersion!$AH$9,0)</f>
        <v>0</v>
      </c>
      <c r="EC194" s="74">
        <f>IF(AND(ISNUMBER('Emissions (start here)'!BP194),ISNUMBER(Dispersion!$AH$10)),'Emissions (start here)'!BP194*2000*453.59/8760/3600*Dispersion!$AH$10,0)</f>
        <v>0</v>
      </c>
      <c r="ED194" s="74">
        <f>IF(AND(ISNUMBER('Emissions (start here)'!BP194),ISNUMBER(Dispersion!$AH$11)),'Emissions (start here)'!BP194*2000*453.59/8760/3600*Dispersion!$AH$11,0)</f>
        <v>0</v>
      </c>
      <c r="EE194" s="74">
        <f>IF(AND(ISNUMBER('Emissions (start here)'!BQ194),ISNUMBER(Dispersion!$AI$8)),'Emissions (start here)'!BQ194*453.59/3600*Dispersion!$AI$8,0)</f>
        <v>0</v>
      </c>
      <c r="EF194" s="74">
        <f>IF(AND(ISNUMBER('Emissions (start here)'!BQ194),ISNUMBER(Dispersion!$AI$9)),'Emissions (start here)'!BQ194*453.59/3600*Dispersion!$AI$9,0)</f>
        <v>0</v>
      </c>
      <c r="EG194" s="74">
        <f>IF(AND(ISNUMBER('Emissions (start here)'!BR194),ISNUMBER(Dispersion!$AI$10)),'Emissions (start here)'!BR194*2000*453.59/8760/3600*Dispersion!$AI$10,0)</f>
        <v>0</v>
      </c>
      <c r="EH194" s="74">
        <f>IF(AND(ISNUMBER('Emissions (start here)'!BR194),ISNUMBER(Dispersion!$AI$11)),'Emissions (start here)'!BR194*2000*453.59/8760/3600*Dispersion!$AI$11,0)</f>
        <v>0</v>
      </c>
      <c r="EI194" s="74">
        <f>IF(AND(ISNUMBER('Emissions (start here)'!BS194),ISNUMBER(Dispersion!$AJ$8)),'Emissions (start here)'!BS194*453.59/3600*Dispersion!$AJ$8,0)</f>
        <v>0</v>
      </c>
      <c r="EJ194" s="74">
        <f>IF(AND(ISNUMBER('Emissions (start here)'!BS194),ISNUMBER(Dispersion!$AJ$9)),'Emissions (start here)'!BS194*453.59/3600*Dispersion!$AJ$9,0)</f>
        <v>0</v>
      </c>
      <c r="EK194" s="74">
        <f>IF(AND(ISNUMBER('Emissions (start here)'!BT194),ISNUMBER(Dispersion!$AJ$10)),'Emissions (start here)'!BT194*2000*453.59/8760/3600*Dispersion!$AJ$10,0)</f>
        <v>0</v>
      </c>
      <c r="EL194" s="74">
        <f>IF(AND(ISNUMBER('Emissions (start here)'!BT194),ISNUMBER(Dispersion!$AJ$11)),'Emissions (start here)'!BT194*2000*453.59/8760/3600*Dispersion!$AJ$11,0)</f>
        <v>0</v>
      </c>
      <c r="EM194" s="74">
        <f>IF(AND(ISNUMBER('Emissions (start here)'!BU194),ISNUMBER(Dispersion!$AK$8)),'Emissions (start here)'!BU194*453.59/3600*Dispersion!$AK$8,0)</f>
        <v>0</v>
      </c>
      <c r="EN194" s="74">
        <f>IF(AND(ISNUMBER('Emissions (start here)'!BU194),ISNUMBER(Dispersion!$AK$9)),'Emissions (start here)'!BU194*453.59/3600*Dispersion!$AK$9,0)</f>
        <v>0</v>
      </c>
      <c r="EO194" s="74">
        <f>IF(AND(ISNUMBER('Emissions (start here)'!BV194),ISNUMBER(Dispersion!$AK$10)),'Emissions (start here)'!BV194*2000*453.59/8760/3600*Dispersion!$AK$10,0)</f>
        <v>0</v>
      </c>
      <c r="EP194" s="74">
        <f>IF(AND(ISNUMBER('Emissions (start here)'!BV194),ISNUMBER(Dispersion!$AK$11)),'Emissions (start here)'!BV194*2000*453.59/8760/3600*Dispersion!$AK$11,0)</f>
        <v>0</v>
      </c>
      <c r="EQ194" s="74">
        <f>IF(AND(ISNUMBER('Emissions (start here)'!BW194),ISNUMBER(Dispersion!$AL$8)),'Emissions (start here)'!BW194*453.59/3600*Dispersion!$AL$8,0)</f>
        <v>0</v>
      </c>
      <c r="ER194" s="74">
        <f>IF(AND(ISNUMBER('Emissions (start here)'!BW194),ISNUMBER(Dispersion!$AL$9)),'Emissions (start here)'!BW194*453.59/3600*Dispersion!$AL$9,0)</f>
        <v>0</v>
      </c>
      <c r="ES194" s="74">
        <f>IF(AND(ISNUMBER('Emissions (start here)'!BX194),ISNUMBER(Dispersion!$AL$10)),'Emissions (start here)'!BX194*2000*453.59/8760/3600*Dispersion!$AL$10,0)</f>
        <v>0</v>
      </c>
      <c r="ET194" s="74">
        <f>IF(AND(ISNUMBER('Emissions (start here)'!BX194),ISNUMBER(Dispersion!$AL$11)),'Emissions (start here)'!BX194*2000*453.59/8760/3600*Dispersion!$AL$11,0)</f>
        <v>0</v>
      </c>
      <c r="EU194" s="74">
        <f>IF(AND(ISNUMBER('Emissions (start here)'!BY194),ISNUMBER(Dispersion!$AM$8)),'Emissions (start here)'!BY194*453.59/3600*Dispersion!$AM$8,0)</f>
        <v>0</v>
      </c>
      <c r="EV194" s="74">
        <f>IF(AND(ISNUMBER('Emissions (start here)'!BY194),ISNUMBER(Dispersion!$AM$9)),'Emissions (start here)'!BY194*453.59/3600*Dispersion!$AM$9,0)</f>
        <v>0</v>
      </c>
      <c r="EW194" s="74">
        <f>IF(AND(ISNUMBER('Emissions (start here)'!BZ194),ISNUMBER(Dispersion!$AM$10)),'Emissions (start here)'!BZ194*2000*453.59/8760/3600*Dispersion!$AM$10,0)</f>
        <v>0</v>
      </c>
      <c r="EX194" s="74">
        <f>IF(AND(ISNUMBER('Emissions (start here)'!BZ194),ISNUMBER(Dispersion!$AM$11)),'Emissions (start here)'!BZ194*2000*453.59/8760/3600*Dispersion!$AM$11,0)</f>
        <v>0</v>
      </c>
      <c r="EY194" s="74">
        <f>IF(AND(ISNUMBER('Emissions (start here)'!CA194),ISNUMBER(Dispersion!$AN$8)),'Emissions (start here)'!CA194*453.59/3600*Dispersion!$AN$8,0)</f>
        <v>0</v>
      </c>
      <c r="EZ194" s="74">
        <f>IF(AND(ISNUMBER('Emissions (start here)'!CA194),ISNUMBER(Dispersion!$AN$9)),'Emissions (start here)'!CA194*453.59/3600*Dispersion!$AN$9,0)</f>
        <v>0</v>
      </c>
      <c r="FA194" s="74">
        <f>IF(AND(ISNUMBER('Emissions (start here)'!CB194),ISNUMBER(Dispersion!$AN$10)),'Emissions (start here)'!CB194*2000*453.59/8760/3600*Dispersion!$AN$10,0)</f>
        <v>0</v>
      </c>
      <c r="FB194" s="74">
        <f>IF(AND(ISNUMBER('Emissions (start here)'!CB194),ISNUMBER(Dispersion!$AN$11)),'Emissions (start here)'!CB194*2000*453.59/8760/3600*Dispersion!$AN$11,0)</f>
        <v>0</v>
      </c>
      <c r="FC194" s="74">
        <f>IF(AND(ISNUMBER('Emissions (start here)'!CC194),ISNUMBER(Dispersion!$AO$8)),'Emissions (start here)'!CC194*453.59/3600*Dispersion!$AO$8,0)</f>
        <v>0</v>
      </c>
      <c r="FD194" s="74">
        <f>IF(AND(ISNUMBER('Emissions (start here)'!CC194),ISNUMBER(Dispersion!$AO$9)),'Emissions (start here)'!CC194*453.59/3600*Dispersion!$AO$9,0)</f>
        <v>0</v>
      </c>
      <c r="FE194" s="74">
        <f>IF(AND(ISNUMBER('Emissions (start here)'!CD194),ISNUMBER(Dispersion!$AO$10)),'Emissions (start here)'!CD194*2000*453.59/8760/3600*Dispersion!$AO$10,0)</f>
        <v>0</v>
      </c>
      <c r="FF194" s="74">
        <f>IF(AND(ISNUMBER('Emissions (start here)'!CD194),ISNUMBER(Dispersion!$AO$11)),'Emissions (start here)'!CD194*2000*453.59/8760/3600*Dispersion!$AO$11,0)</f>
        <v>0</v>
      </c>
      <c r="FG194" s="74">
        <f>IF(AND(ISNUMBER('Emissions (start here)'!CE194),ISNUMBER(Dispersion!$AP$8)),'Emissions (start here)'!CE194*453.59/3600*Dispersion!$AP$8,0)</f>
        <v>0</v>
      </c>
      <c r="FH194" s="74">
        <f>IF(AND(ISNUMBER('Emissions (start here)'!CE194),ISNUMBER(Dispersion!$AP$9)),'Emissions (start here)'!CE194*453.59/3600*Dispersion!$AP$9,0)</f>
        <v>0</v>
      </c>
      <c r="FI194" s="74">
        <f>IF(AND(ISNUMBER('Emissions (start here)'!CF194),ISNUMBER(Dispersion!$AP$10)),'Emissions (start here)'!CF194*2000*453.59/8760/3600*Dispersion!$AP$10,0)</f>
        <v>0</v>
      </c>
      <c r="FJ194" s="74">
        <f>IF(AND(ISNUMBER('Emissions (start here)'!CF194),ISNUMBER(Dispersion!$AP$11)),'Emissions (start here)'!CF194*2000*453.59/8760/3600*Dispersion!$AP$11,0)</f>
        <v>0</v>
      </c>
      <c r="FK194" s="74">
        <f>IF(AND(ISNUMBER('Emissions (start here)'!CG194),ISNUMBER(Dispersion!$AQ$8)),'Emissions (start here)'!CG194*453.59/3600*Dispersion!$AQ$8,0)</f>
        <v>0</v>
      </c>
      <c r="FL194" s="74">
        <f>IF(AND(ISNUMBER('Emissions (start here)'!CG194),ISNUMBER(Dispersion!$AQ$9)),'Emissions (start here)'!CG194*453.59/3600*Dispersion!$AQ$9,0)</f>
        <v>0</v>
      </c>
      <c r="FM194" s="74">
        <f>IF(AND(ISNUMBER('Emissions (start here)'!CH194),ISNUMBER(Dispersion!$AQ$10)),'Emissions (start here)'!CH194*2000*453.59/8760/3600*Dispersion!$AQ$10,0)</f>
        <v>0</v>
      </c>
      <c r="FN194" s="74">
        <f>IF(AND(ISNUMBER('Emissions (start here)'!CH194),ISNUMBER(Dispersion!$AQ$11)),'Emissions (start here)'!CH194*2000*453.59/8760/3600*Dispersion!$AQ$11,0)</f>
        <v>0</v>
      </c>
      <c r="FO194" s="74">
        <f>IF(AND(ISNUMBER('Emissions (start here)'!CI194),ISNUMBER(Dispersion!$AR$8)),'Emissions (start here)'!CI194*453.59/3600*Dispersion!$AR$8,0)</f>
        <v>0</v>
      </c>
      <c r="FP194" s="74">
        <f>IF(AND(ISNUMBER('Emissions (start here)'!CI194),ISNUMBER(Dispersion!$AR$9)),'Emissions (start here)'!CI194*453.59/3600*Dispersion!$AR$9,0)</f>
        <v>0</v>
      </c>
      <c r="FQ194" s="74">
        <f>IF(AND(ISNUMBER('Emissions (start here)'!CJ194),ISNUMBER(Dispersion!$AR$10)),'Emissions (start here)'!CJ194*2000*453.59/8760/3600*Dispersion!$AR$10,0)</f>
        <v>0</v>
      </c>
      <c r="FR194" s="74">
        <f>IF(AND(ISNUMBER('Emissions (start here)'!CJ194),ISNUMBER(Dispersion!$AR$11)),'Emissions (start here)'!CJ194*2000*453.59/8760/3600*Dispersion!$AR$11,0)</f>
        <v>0</v>
      </c>
      <c r="FS194" s="74">
        <f>IF(AND(ISNUMBER('Emissions (start here)'!CK194),ISNUMBER(Dispersion!$AS$8)),'Emissions (start here)'!CK194*453.59/3600*Dispersion!$AS$8,0)</f>
        <v>0</v>
      </c>
      <c r="FT194" s="74">
        <f>IF(AND(ISNUMBER('Emissions (start here)'!CK194),ISNUMBER(Dispersion!$AS$9)),'Emissions (start here)'!CK194*453.59/3600*Dispersion!$AS$9,0)</f>
        <v>0</v>
      </c>
      <c r="FU194" s="74">
        <f>IF(AND(ISNUMBER('Emissions (start here)'!CL194),ISNUMBER(Dispersion!$AS$10)),'Emissions (start here)'!CL194*2000*453.59/8760/3600*Dispersion!$AS$10,0)</f>
        <v>0</v>
      </c>
      <c r="FV194" s="74">
        <f>IF(AND(ISNUMBER('Emissions (start here)'!CL194),ISNUMBER(Dispersion!$AS$11)),'Emissions (start here)'!CL194*2000*453.59/8760/3600*Dispersion!$AS$11,0)</f>
        <v>0</v>
      </c>
      <c r="FW194" s="74">
        <f>IF(AND(ISNUMBER('Emissions (start here)'!CM194),ISNUMBER(Dispersion!$AT$8)),'Emissions (start here)'!CM194*453.59/3600*Dispersion!$AT$8,0)</f>
        <v>0</v>
      </c>
      <c r="FX194" s="74">
        <f>IF(AND(ISNUMBER('Emissions (start here)'!CM194),ISNUMBER(Dispersion!$AT$9)),'Emissions (start here)'!CM194*453.59/3600*Dispersion!$AT$9,0)</f>
        <v>0</v>
      </c>
      <c r="FY194" s="74">
        <f>IF(AND(ISNUMBER('Emissions (start here)'!CN194),ISNUMBER(Dispersion!$AT$10)),'Emissions (start here)'!CN194*2000*453.59/8760/3600*Dispersion!$AT$10,0)</f>
        <v>0</v>
      </c>
      <c r="FZ194" s="74">
        <f>IF(AND(ISNUMBER('Emissions (start here)'!CN194),ISNUMBER(Dispersion!$AT$11)),'Emissions (start here)'!CN194*2000*453.59/8760/3600*Dispersion!$AT$11,0)</f>
        <v>0</v>
      </c>
      <c r="GA194" s="74">
        <f>IF(AND(ISNUMBER('Emissions (start here)'!CO194),ISNUMBER(Dispersion!$AU$8)),'Emissions (start here)'!CO194*453.59/3600*Dispersion!$AU$8,0)</f>
        <v>0</v>
      </c>
      <c r="GB194" s="74">
        <f>IF(AND(ISNUMBER('Emissions (start here)'!CO194),ISNUMBER(Dispersion!$AU$9)),'Emissions (start here)'!CO194*453.59/3600*Dispersion!$AU$9,0)</f>
        <v>0</v>
      </c>
      <c r="GC194" s="74">
        <f>IF(AND(ISNUMBER('Emissions (start here)'!CP194),ISNUMBER(Dispersion!$AU$10)),'Emissions (start here)'!CP194*2000*453.59/8760/3600*Dispersion!$AU$10,0)</f>
        <v>0</v>
      </c>
      <c r="GD194" s="74">
        <f>IF(AND(ISNUMBER('Emissions (start here)'!CP194),ISNUMBER(Dispersion!$AU$11)),'Emissions (start here)'!CP194*2000*453.59/8760/3600*Dispersion!$AU$11,0)</f>
        <v>0</v>
      </c>
      <c r="GE194" s="74">
        <f>IF(AND(ISNUMBER('Emissions (start here)'!CQ194),ISNUMBER(Dispersion!$AV$8)),'Emissions (start here)'!CQ194*453.59/3600*Dispersion!$AV$8,0)</f>
        <v>0</v>
      </c>
      <c r="GF194" s="74">
        <f>IF(AND(ISNUMBER('Emissions (start here)'!CQ194),ISNUMBER(Dispersion!$AV$9)),'Emissions (start here)'!CQ194*453.59/3600*Dispersion!$AV$9,0)</f>
        <v>0</v>
      </c>
      <c r="GG194" s="74">
        <f>IF(AND(ISNUMBER('Emissions (start here)'!CR194),ISNUMBER(Dispersion!$AV$10)),'Emissions (start here)'!CR194*2000*453.59/8760/3600*Dispersion!$AV$10,0)</f>
        <v>0</v>
      </c>
      <c r="GH194" s="74">
        <f>IF(AND(ISNUMBER('Emissions (start here)'!CR194),ISNUMBER(Dispersion!$AV$11)),'Emissions (start here)'!CR194*2000*453.59/8760/3600*Dispersion!$AV$11,0)</f>
        <v>0</v>
      </c>
      <c r="GI194" s="74">
        <f>IF(AND(ISNUMBER('Emissions (start here)'!CS194),ISNUMBER(Dispersion!$AW$8)),'Emissions (start here)'!CS194*453.59/3600*Dispersion!$AW$8,0)</f>
        <v>0</v>
      </c>
      <c r="GJ194" s="74">
        <f>IF(AND(ISNUMBER('Emissions (start here)'!CS194),ISNUMBER(Dispersion!$AW$9)),'Emissions (start here)'!CS194*453.59/3600*Dispersion!$AW$9,0)</f>
        <v>0</v>
      </c>
      <c r="GK194" s="74">
        <f>IF(AND(ISNUMBER('Emissions (start here)'!CT194),ISNUMBER(Dispersion!$AW$10)),'Emissions (start here)'!CT194*2000*453.59/8760/3600*Dispersion!$AW$10,0)</f>
        <v>0</v>
      </c>
      <c r="GL194" s="74">
        <f>IF(AND(ISNUMBER('Emissions (start here)'!CT194),ISNUMBER(Dispersion!$AW$11)),'Emissions (start here)'!CT194*2000*453.59/8760/3600*Dispersion!$AW$11,0)</f>
        <v>0</v>
      </c>
      <c r="GM194" s="74">
        <f>IF(AND(ISNUMBER('Emissions (start here)'!CU194),ISNUMBER(Dispersion!$AX$8)),'Emissions (start here)'!CU194*453.59/3600*Dispersion!$AX$8,0)</f>
        <v>0</v>
      </c>
      <c r="GN194" s="74">
        <f>IF(AND(ISNUMBER('Emissions (start here)'!CU194),ISNUMBER(Dispersion!$AX$9)),'Emissions (start here)'!CU194*453.59/3600*Dispersion!$AX$9,0)</f>
        <v>0</v>
      </c>
      <c r="GO194" s="74">
        <f>IF(AND(ISNUMBER('Emissions (start here)'!CV194),ISNUMBER(Dispersion!$AX$10)),'Emissions (start here)'!CV194*2000*453.59/8760/3600*Dispersion!$AX$10,0)</f>
        <v>0</v>
      </c>
      <c r="GP194" s="74">
        <f>IF(AND(ISNUMBER('Emissions (start here)'!CV194),ISNUMBER(Dispersion!$AX$11)),'Emissions (start here)'!CV194*2000*453.59/8760/3600*Dispersion!$AX$11,0)</f>
        <v>0</v>
      </c>
      <c r="GQ194" s="74">
        <f>IF(AND(ISNUMBER('Emissions (start here)'!CW194),ISNUMBER(Dispersion!$AY$8)),'Emissions (start here)'!CW194*453.59/3600*Dispersion!$AY$8,0)</f>
        <v>0</v>
      </c>
      <c r="GR194" s="74">
        <f>IF(AND(ISNUMBER('Emissions (start here)'!CW194),ISNUMBER(Dispersion!$AY$9)),'Emissions (start here)'!CW194*453.59/3600*Dispersion!$AY$9,0)</f>
        <v>0</v>
      </c>
      <c r="GS194" s="74">
        <f>IF(AND(ISNUMBER('Emissions (start here)'!CX194),ISNUMBER(Dispersion!$AY$10)),'Emissions (start here)'!CX194*2000*453.59/8760/3600*Dispersion!$AY$10,0)</f>
        <v>0</v>
      </c>
      <c r="GT194" s="74">
        <f>IF(AND(ISNUMBER('Emissions (start here)'!CX194),ISNUMBER(Dispersion!$AY$11)),'Emissions (start here)'!CX194*2000*453.59/8760/3600*Dispersion!$AY$11,0)</f>
        <v>0</v>
      </c>
      <c r="GU194" s="74">
        <f>IF(AND(ISNUMBER('Emissions (start here)'!CY194),ISNUMBER(Dispersion!$AZ$8)),'Emissions (start here)'!CY194*453.59/3600*Dispersion!$AZ$8,0)</f>
        <v>0</v>
      </c>
      <c r="GV194" s="74">
        <f>IF(AND(ISNUMBER('Emissions (start here)'!CY194),ISNUMBER(Dispersion!$AZ$9)),'Emissions (start here)'!CY194*453.59/3600*Dispersion!$AZ$9,0)</f>
        <v>0</v>
      </c>
      <c r="GW194" s="74">
        <f>IF(AND(ISNUMBER('Emissions (start here)'!CZ194),ISNUMBER(Dispersion!$AZ$10)),'Emissions (start here)'!CZ194*2000*453.59/8760/3600*Dispersion!$AZ$10,0)</f>
        <v>0</v>
      </c>
      <c r="GX194" s="74">
        <f>IF(AND(ISNUMBER('Emissions (start here)'!CZ194),ISNUMBER(Dispersion!$AZ$11)),'Emissions (start here)'!CZ194*2000*453.59/8760/3600*Dispersion!$AZ$11,0)</f>
        <v>0</v>
      </c>
    </row>
    <row r="195" spans="1:206" x14ac:dyDescent="0.2">
      <c r="A195" s="51" t="str">
        <f>'Tox Values'!C195</f>
        <v>106-89-8</v>
      </c>
      <c r="B195" s="94" t="str">
        <f>'Tox Values'!D195</f>
        <v>Epichlorohydrin (l-Chloro-2,3-epoxypropane)</v>
      </c>
      <c r="C195" s="96">
        <f t="shared" si="9"/>
        <v>0</v>
      </c>
      <c r="D195" s="74">
        <f t="shared" si="10"/>
        <v>0</v>
      </c>
      <c r="E195" s="74">
        <f t="shared" si="11"/>
        <v>0</v>
      </c>
      <c r="F195" s="99">
        <f t="shared" si="12"/>
        <v>0</v>
      </c>
      <c r="G195" s="97">
        <f>IF(AND(ISNUMBER('Emissions (start here)'!E195),ISNUMBER(Dispersion!$C$8)),'Emissions (start here)'!E195*453.59/3600*Dispersion!$C$8,0)</f>
        <v>0</v>
      </c>
      <c r="H195" s="74">
        <f>IF(AND(ISNUMBER('Emissions (start here)'!E195),ISNUMBER(Dispersion!$C$9)),'Emissions (start here)'!E195*453.59/3600*Dispersion!$C$9,0)</f>
        <v>0</v>
      </c>
      <c r="I195" s="74">
        <f>IF(AND(ISNUMBER('Emissions (start here)'!F195),ISNUMBER(Dispersion!$C$10)),'Emissions (start here)'!F195*2000*453.59/8760/3600*Dispersion!$C$10,0)</f>
        <v>0</v>
      </c>
      <c r="J195" s="74">
        <f>IF(AND(ISNUMBER('Emissions (start here)'!F195),ISNUMBER(Dispersion!$C$11)),'Emissions (start here)'!F195*2000*453.59/8760/3600*Dispersion!$C$11,0)</f>
        <v>0</v>
      </c>
      <c r="K195" s="74">
        <f>IF(AND(ISNUMBER('Emissions (start here)'!G195),ISNUMBER(Dispersion!$D$8)),'Emissions (start here)'!G195*453.59/3600*Dispersion!$D$8,0)</f>
        <v>0</v>
      </c>
      <c r="L195" s="74">
        <f>IF(AND(ISNUMBER('Emissions (start here)'!G195),ISNUMBER(Dispersion!$D$9)),'Emissions (start here)'!G195*453.59/3600*Dispersion!$D$9,0)</f>
        <v>0</v>
      </c>
      <c r="M195" s="74">
        <f>IF(AND(ISNUMBER('Emissions (start here)'!H195),ISNUMBER(Dispersion!$D$10)),'Emissions (start here)'!H195*2000*453.59/8760/3600*Dispersion!$D$10,0)</f>
        <v>0</v>
      </c>
      <c r="N195" s="74">
        <f>IF(AND(ISNUMBER('Emissions (start here)'!H195),ISNUMBER(Dispersion!$D$11)),'Emissions (start here)'!H195*2000*453.59/8760/3600*Dispersion!$D$11,0)</f>
        <v>0</v>
      </c>
      <c r="O195" s="74">
        <f>IF(AND(ISNUMBER('Emissions (start here)'!I195),ISNUMBER(Dispersion!$E$8)),'Emissions (start here)'!I195*453.59/3600*Dispersion!$E$8,0)</f>
        <v>0</v>
      </c>
      <c r="P195" s="74">
        <f>IF(AND(ISNUMBER('Emissions (start here)'!I195),ISNUMBER(Dispersion!$E$9)),'Emissions (start here)'!I195*453.59/3600*Dispersion!$E$9,0)</f>
        <v>0</v>
      </c>
      <c r="Q195" s="74">
        <f>IF(AND(ISNUMBER('Emissions (start here)'!J195),ISNUMBER(Dispersion!$E$10)),'Emissions (start here)'!J195*2000*453.59/8760/3600*Dispersion!$E$10,0)</f>
        <v>0</v>
      </c>
      <c r="R195" s="74">
        <f>IF(AND(ISNUMBER('Emissions (start here)'!J195),ISNUMBER(Dispersion!$E$11)),'Emissions (start here)'!J195*2000*453.59/8760/3600*Dispersion!$E$11,0)</f>
        <v>0</v>
      </c>
      <c r="S195" s="74">
        <f>IF(AND(ISNUMBER('Emissions (start here)'!K195),ISNUMBER(Dispersion!$F$8)),'Emissions (start here)'!K195*453.59/3600*Dispersion!$F$8,0)</f>
        <v>0</v>
      </c>
      <c r="T195" s="74">
        <f>IF(AND(ISNUMBER('Emissions (start here)'!K195),ISNUMBER(Dispersion!$F$9)),'Emissions (start here)'!K195*453.59/3600*Dispersion!$F$9,0)</f>
        <v>0</v>
      </c>
      <c r="U195" s="74">
        <f>IF(AND(ISNUMBER('Emissions (start here)'!L195),ISNUMBER(Dispersion!$F$10)),'Emissions (start here)'!L195*2000*453.59/8760/3600*Dispersion!$F$10,0)</f>
        <v>0</v>
      </c>
      <c r="V195" s="74">
        <f>IF(AND(ISNUMBER('Emissions (start here)'!L195),ISNUMBER(Dispersion!$F$11)),'Emissions (start here)'!L195*2000*453.59/8760/3600*Dispersion!$F$11,0)</f>
        <v>0</v>
      </c>
      <c r="W195" s="74">
        <f>IF(AND(ISNUMBER('Emissions (start here)'!M195),ISNUMBER(Dispersion!$G$8)),'Emissions (start here)'!M195*453.59/3600*Dispersion!$G$8,0)</f>
        <v>0</v>
      </c>
      <c r="X195" s="74">
        <f>IF(AND(ISNUMBER('Emissions (start here)'!M195),ISNUMBER(Dispersion!$G$9)),'Emissions (start here)'!M195*453.59/3600*Dispersion!$G$9,0)</f>
        <v>0</v>
      </c>
      <c r="Y195" s="74">
        <f>IF(AND(ISNUMBER('Emissions (start here)'!N195),ISNUMBER(Dispersion!$G$10)),'Emissions (start here)'!N195*2000*453.59/8760/3600*Dispersion!$G$10,0)</f>
        <v>0</v>
      </c>
      <c r="Z195" s="74">
        <f>IF(AND(ISNUMBER('Emissions (start here)'!N195),ISNUMBER(Dispersion!$G$11)),'Emissions (start here)'!N195*2000*453.59/8760/3600*Dispersion!$G$11,0)</f>
        <v>0</v>
      </c>
      <c r="AA195" s="74">
        <f>IF(AND(ISNUMBER('Emissions (start here)'!O195),ISNUMBER(Dispersion!$H$8)),'Emissions (start here)'!O195*453.59/3600*Dispersion!$H$8,0)</f>
        <v>0</v>
      </c>
      <c r="AB195" s="74">
        <f>IF(AND(ISNUMBER('Emissions (start here)'!O195),ISNUMBER(Dispersion!$H$9)),'Emissions (start here)'!O195*453.59/3600*Dispersion!$H$9,0)</f>
        <v>0</v>
      </c>
      <c r="AC195" s="74">
        <f>IF(AND(ISNUMBER('Emissions (start here)'!P195),ISNUMBER(Dispersion!$H$10)),'Emissions (start here)'!P195*2000*453.59/8760/3600*Dispersion!$H$10,0)</f>
        <v>0</v>
      </c>
      <c r="AD195" s="74">
        <f>IF(AND(ISNUMBER('Emissions (start here)'!P195),ISNUMBER(Dispersion!$H$11)),'Emissions (start here)'!P195*2000*453.59/8760/3600*Dispersion!$H$11,0)</f>
        <v>0</v>
      </c>
      <c r="AE195" s="74">
        <f>IF(AND(ISNUMBER('Emissions (start here)'!Q195),ISNUMBER(Dispersion!$I$8)),'Emissions (start here)'!Q195*453.59/3600*Dispersion!$I$8,0)</f>
        <v>0</v>
      </c>
      <c r="AF195" s="74">
        <f>IF(AND(ISNUMBER('Emissions (start here)'!Q195),ISNUMBER(Dispersion!$I$9)),'Emissions (start here)'!Q195*453.59/3600*Dispersion!$I$9,0)</f>
        <v>0</v>
      </c>
      <c r="AG195" s="74">
        <f>IF(AND(ISNUMBER('Emissions (start here)'!R195),ISNUMBER(Dispersion!$I$10)),'Emissions (start here)'!R195*2000*453.59/8760/3600*Dispersion!$I$10,0)</f>
        <v>0</v>
      </c>
      <c r="AH195" s="74">
        <f>IF(AND(ISNUMBER('Emissions (start here)'!R195),ISNUMBER(Dispersion!$I$11)),'Emissions (start here)'!R195*2000*453.59/8760/3600*Dispersion!$I$11,0)</f>
        <v>0</v>
      </c>
      <c r="AI195" s="74">
        <f>IF(AND(ISNUMBER('Emissions (start here)'!S195),ISNUMBER(Dispersion!$J$8)),'Emissions (start here)'!S195*453.59/3600*Dispersion!$J$8,0)</f>
        <v>0</v>
      </c>
      <c r="AJ195" s="74">
        <f>IF(AND(ISNUMBER('Emissions (start here)'!S195),ISNUMBER(Dispersion!$J$9)),'Emissions (start here)'!S195*453.59/3600*Dispersion!$J$9,0)</f>
        <v>0</v>
      </c>
      <c r="AK195" s="74">
        <f>IF(AND(ISNUMBER('Emissions (start here)'!T195),ISNUMBER(Dispersion!$J$10)),'Emissions (start here)'!T195*2000*453.59/8760/3600*Dispersion!$J$10,0)</f>
        <v>0</v>
      </c>
      <c r="AL195" s="74">
        <f>IF(AND(ISNUMBER('Emissions (start here)'!T195),ISNUMBER(Dispersion!$J$11)),'Emissions (start here)'!T195*2000*453.59/8760/3600*Dispersion!$J$11,0)</f>
        <v>0</v>
      </c>
      <c r="AM195" s="74">
        <f>IF(AND(ISNUMBER('Emissions (start here)'!U195),ISNUMBER(Dispersion!$K$8)),'Emissions (start here)'!U195*453.59/3600*Dispersion!$K$8,0)</f>
        <v>0</v>
      </c>
      <c r="AN195" s="74">
        <f>IF(AND(ISNUMBER('Emissions (start here)'!U195),ISNUMBER(Dispersion!$K$9)),'Emissions (start here)'!U195*453.59/3600*Dispersion!$K$9,0)</f>
        <v>0</v>
      </c>
      <c r="AO195" s="74">
        <f>IF(AND(ISNUMBER('Emissions (start here)'!V195),ISNUMBER(Dispersion!$K$10)),'Emissions (start here)'!V195*2000*453.59/8760/3600*Dispersion!$K$10,0)</f>
        <v>0</v>
      </c>
      <c r="AP195" s="74">
        <f>IF(AND(ISNUMBER('Emissions (start here)'!V195),ISNUMBER(Dispersion!$K$11)),'Emissions (start here)'!V195*2000*453.59/8760/3600*Dispersion!$K$11,0)</f>
        <v>0</v>
      </c>
      <c r="AQ195" s="74">
        <f>IF(AND(ISNUMBER('Emissions (start here)'!W195),ISNUMBER(Dispersion!$L$8)),'Emissions (start here)'!W195*453.59/3600*Dispersion!$L$8,0)</f>
        <v>0</v>
      </c>
      <c r="AR195" s="74">
        <f>IF(AND(ISNUMBER('Emissions (start here)'!W195),ISNUMBER(Dispersion!$L$9)),'Emissions (start here)'!W195*453.59/3600*Dispersion!$L$9,0)</f>
        <v>0</v>
      </c>
      <c r="AS195" s="74">
        <f>IF(AND(ISNUMBER('Emissions (start here)'!X195),ISNUMBER(Dispersion!$L$10)),'Emissions (start here)'!X195*2000*453.59/8760/3600*Dispersion!$L$10,0)</f>
        <v>0</v>
      </c>
      <c r="AT195" s="74">
        <f>IF(AND(ISNUMBER('Emissions (start here)'!X195),ISNUMBER(Dispersion!$L$11)),'Emissions (start here)'!X195*2000*453.59/8760/3600*Dispersion!$L$11,0)</f>
        <v>0</v>
      </c>
      <c r="AU195" s="74">
        <f>IF(AND(ISNUMBER('Emissions (start here)'!Y195),ISNUMBER(Dispersion!$M$8)),'Emissions (start here)'!Y195*453.59/3600*Dispersion!$M$8,0)</f>
        <v>0</v>
      </c>
      <c r="AV195" s="74">
        <f>IF(AND(ISNUMBER('Emissions (start here)'!Y195),ISNUMBER(Dispersion!$M$9)),'Emissions (start here)'!Y195*453.59/3600*Dispersion!$M$9,0)</f>
        <v>0</v>
      </c>
      <c r="AW195" s="74">
        <f>IF(AND(ISNUMBER('Emissions (start here)'!Z195),ISNUMBER(Dispersion!$M$10)),'Emissions (start here)'!Z195*2000*453.59/8760/3600*Dispersion!$M$10,0)</f>
        <v>0</v>
      </c>
      <c r="AX195" s="74">
        <f>IF(AND(ISNUMBER('Emissions (start here)'!Z195),ISNUMBER(Dispersion!$M$11)),'Emissions (start here)'!Z195*2000*453.59/8760/3600*Dispersion!$M$11,0)</f>
        <v>0</v>
      </c>
      <c r="AY195" s="74">
        <f>IF(AND(ISNUMBER('Emissions (start here)'!AA195),ISNUMBER(Dispersion!$N$8)),'Emissions (start here)'!AA195*453.59/3600*Dispersion!$N$8,0)</f>
        <v>0</v>
      </c>
      <c r="AZ195" s="74">
        <f>IF(AND(ISNUMBER('Emissions (start here)'!AA195),ISNUMBER(Dispersion!$N$9)),'Emissions (start here)'!AA195*453.59/3600*Dispersion!$N$9,0)</f>
        <v>0</v>
      </c>
      <c r="BA195" s="74">
        <f>IF(AND(ISNUMBER('Emissions (start here)'!AB195),ISNUMBER(Dispersion!$N$10)),'Emissions (start here)'!AB195*2000*453.59/8760/3600*Dispersion!$N$10,0)</f>
        <v>0</v>
      </c>
      <c r="BB195" s="74">
        <f>IF(AND(ISNUMBER('Emissions (start here)'!AB195),ISNUMBER(Dispersion!$N$11)),'Emissions (start here)'!AB195*2000*453.59/8760/3600*Dispersion!$N$11,0)</f>
        <v>0</v>
      </c>
      <c r="BC195" s="74">
        <f>IF(AND(ISNUMBER('Emissions (start here)'!AC195),ISNUMBER(Dispersion!$O$8)),'Emissions (start here)'!AC195*453.59/3600*Dispersion!$O$8,0)</f>
        <v>0</v>
      </c>
      <c r="BD195" s="74">
        <f>IF(AND(ISNUMBER('Emissions (start here)'!AC195),ISNUMBER(Dispersion!$O$9)),'Emissions (start here)'!AC195*453.59/3600*Dispersion!$O$9,0)</f>
        <v>0</v>
      </c>
      <c r="BE195" s="74">
        <f>IF(AND(ISNUMBER('Emissions (start here)'!AD195),ISNUMBER(Dispersion!$O$10)),'Emissions (start here)'!AD195*2000*453.59/8760/3600*Dispersion!$O$10,0)</f>
        <v>0</v>
      </c>
      <c r="BF195" s="74">
        <f>IF(AND(ISNUMBER('Emissions (start here)'!AD195),ISNUMBER(Dispersion!$O$11)),'Emissions (start here)'!AD195*2000*453.59/8760/3600*Dispersion!$O$11,0)</f>
        <v>0</v>
      </c>
      <c r="BG195" s="74">
        <f>IF(AND(ISNUMBER('Emissions (start here)'!AE195),ISNUMBER(Dispersion!$P$8)),'Emissions (start here)'!AE195*453.59/3600*Dispersion!$P$8,0)</f>
        <v>0</v>
      </c>
      <c r="BH195" s="74">
        <f>IF(AND(ISNUMBER('Emissions (start here)'!AE195),ISNUMBER(Dispersion!$P$9)),'Emissions (start here)'!AE195*453.59/3600*Dispersion!$P$9,0)</f>
        <v>0</v>
      </c>
      <c r="BI195" s="74">
        <f>IF(AND(ISNUMBER('Emissions (start here)'!AF195),ISNUMBER(Dispersion!$P$10)),'Emissions (start here)'!AF195*2000*453.59/8760/3600*Dispersion!$P$10,0)</f>
        <v>0</v>
      </c>
      <c r="BJ195" s="74">
        <f>IF(AND(ISNUMBER('Emissions (start here)'!AF195),ISNUMBER(Dispersion!$P$11)),'Emissions (start here)'!AF195*2000*453.59/8760/3600*Dispersion!$P$11,0)</f>
        <v>0</v>
      </c>
      <c r="BK195" s="74">
        <f>IF(AND(ISNUMBER('Emissions (start here)'!AG195),ISNUMBER(Dispersion!$Q$8)),'Emissions (start here)'!AG195*453.59/3600*Dispersion!$Q$8,0)</f>
        <v>0</v>
      </c>
      <c r="BL195" s="74">
        <f>IF(AND(ISNUMBER('Emissions (start here)'!AG195),ISNUMBER(Dispersion!$Q$9)),'Emissions (start here)'!AG195*453.59/3600*Dispersion!$Q$9,0)</f>
        <v>0</v>
      </c>
      <c r="BM195" s="74">
        <f>IF(AND(ISNUMBER('Emissions (start here)'!AH195),ISNUMBER(Dispersion!$Q$10)),'Emissions (start here)'!AH195*2000*453.59/8760/3600*Dispersion!$Q$10,0)</f>
        <v>0</v>
      </c>
      <c r="BN195" s="74">
        <f>IF(AND(ISNUMBER('Emissions (start here)'!AH195),ISNUMBER(Dispersion!$Q$11)),'Emissions (start here)'!AH195*2000*453.59/8760/3600*Dispersion!$Q$11,0)</f>
        <v>0</v>
      </c>
      <c r="BO195" s="74">
        <f>IF(AND(ISNUMBER('Emissions (start here)'!AI195),ISNUMBER(Dispersion!$R$8)),'Emissions (start here)'!AI195*453.59/3600*Dispersion!$R$8,0)</f>
        <v>0</v>
      </c>
      <c r="BP195" s="74">
        <f>IF(AND(ISNUMBER('Emissions (start here)'!AI195),ISNUMBER(Dispersion!$R$9)),'Emissions (start here)'!AI195*453.59/3600*Dispersion!$R$9,0)</f>
        <v>0</v>
      </c>
      <c r="BQ195" s="74">
        <f>IF(AND(ISNUMBER('Emissions (start here)'!AJ195),ISNUMBER(Dispersion!$R$10)),'Emissions (start here)'!AJ195*2000*453.59/8760/3600*Dispersion!$R$10,0)</f>
        <v>0</v>
      </c>
      <c r="BR195" s="74">
        <f>IF(AND(ISNUMBER('Emissions (start here)'!AJ195),ISNUMBER(Dispersion!$R$11)),'Emissions (start here)'!AJ195*2000*453.59/8760/3600*Dispersion!$R$11,0)</f>
        <v>0</v>
      </c>
      <c r="BS195" s="74">
        <f>IF(AND(ISNUMBER('Emissions (start here)'!AK195),ISNUMBER(Dispersion!$S$8)),'Emissions (start here)'!AK195*453.59/3600*Dispersion!$S$8,0)</f>
        <v>0</v>
      </c>
      <c r="BT195" s="74">
        <f>IF(AND(ISNUMBER('Emissions (start here)'!AK195),ISNUMBER(Dispersion!$S$9)),'Emissions (start here)'!AK195*453.59/3600*Dispersion!$S$9,0)</f>
        <v>0</v>
      </c>
      <c r="BU195" s="74">
        <f>IF(AND(ISNUMBER('Emissions (start here)'!AL195),ISNUMBER(Dispersion!$S$10)),'Emissions (start here)'!AL195*2000*453.59/8760/3600*Dispersion!$S$10,0)</f>
        <v>0</v>
      </c>
      <c r="BV195" s="74">
        <f>IF(AND(ISNUMBER('Emissions (start here)'!AL195),ISNUMBER(Dispersion!$S$11)),'Emissions (start here)'!AL195*2000*453.59/8760/3600*Dispersion!$S$11,0)</f>
        <v>0</v>
      </c>
      <c r="BW195" s="74">
        <f>IF(AND(ISNUMBER('Emissions (start here)'!AM195),ISNUMBER(Dispersion!$T$8)),'Emissions (start here)'!AM195*453.59/3600*Dispersion!$T$8,0)</f>
        <v>0</v>
      </c>
      <c r="BX195" s="74">
        <f>IF(AND(ISNUMBER('Emissions (start here)'!AM195),ISNUMBER(Dispersion!$T$9)),'Emissions (start here)'!AM195*453.59/3600*Dispersion!$T$9,0)</f>
        <v>0</v>
      </c>
      <c r="BY195" s="74">
        <f>IF(AND(ISNUMBER('Emissions (start here)'!AN195),ISNUMBER(Dispersion!$T$10)),'Emissions (start here)'!AN195*2000*453.59/8760/3600*Dispersion!$T$10,0)</f>
        <v>0</v>
      </c>
      <c r="BZ195" s="74">
        <f>IF(AND(ISNUMBER('Emissions (start here)'!AN195),ISNUMBER(Dispersion!$T$11)),'Emissions (start here)'!AN195*2000*453.59/8760/3600*Dispersion!$T$11,0)</f>
        <v>0</v>
      </c>
      <c r="CA195" s="74">
        <f>IF(AND(ISNUMBER('Emissions (start here)'!AO195),ISNUMBER(Dispersion!$U$8)),'Emissions (start here)'!AO195*453.59/3600*Dispersion!$U$8,0)</f>
        <v>0</v>
      </c>
      <c r="CB195" s="74">
        <f>IF(AND(ISNUMBER('Emissions (start here)'!AO195),ISNUMBER(Dispersion!$U$9)),'Emissions (start here)'!AO195*453.59/3600*Dispersion!$U$9,0)</f>
        <v>0</v>
      </c>
      <c r="CC195" s="74">
        <f>IF(AND(ISNUMBER('Emissions (start here)'!AP195),ISNUMBER(Dispersion!$U$10)),'Emissions (start here)'!AP195*2000*453.59/8760/3600*Dispersion!$U$10,0)</f>
        <v>0</v>
      </c>
      <c r="CD195" s="74">
        <f>IF(AND(ISNUMBER('Emissions (start here)'!AP195),ISNUMBER(Dispersion!$U$11)),'Emissions (start here)'!AP195*2000*453.59/8760/3600*Dispersion!$U$11,0)</f>
        <v>0</v>
      </c>
      <c r="CE195" s="74">
        <f>IF(AND(ISNUMBER('Emissions (start here)'!AQ195),ISNUMBER(Dispersion!$V$8)),'Emissions (start here)'!AQ195*453.59/3600*Dispersion!$V$8,0)</f>
        <v>0</v>
      </c>
      <c r="CF195" s="74">
        <f>IF(AND(ISNUMBER('Emissions (start here)'!AQ195),ISNUMBER(Dispersion!$V$9)),'Emissions (start here)'!AQ195*453.59/3600*Dispersion!$V$9,0)</f>
        <v>0</v>
      </c>
      <c r="CG195" s="74">
        <f>IF(AND(ISNUMBER('Emissions (start here)'!AR195),ISNUMBER(Dispersion!$V$10)),'Emissions (start here)'!AR195*2000*453.59/8760/3600*Dispersion!$V$10,0)</f>
        <v>0</v>
      </c>
      <c r="CH195" s="74">
        <f>IF(AND(ISNUMBER('Emissions (start here)'!AR195),ISNUMBER(Dispersion!$V$11)),'Emissions (start here)'!AR195*2000*453.59/8760/3600*Dispersion!$V$11,0)</f>
        <v>0</v>
      </c>
      <c r="CI195" s="74">
        <f>IF(AND(ISNUMBER('Emissions (start here)'!AS195),ISNUMBER(Dispersion!$W$8)),'Emissions (start here)'!AS195*453.59/3600*Dispersion!$W$8,0)</f>
        <v>0</v>
      </c>
      <c r="CJ195" s="74">
        <f>IF(AND(ISNUMBER('Emissions (start here)'!AS195),ISNUMBER(Dispersion!$W$9)),'Emissions (start here)'!AS195*453.59/3600*Dispersion!$W$9,0)</f>
        <v>0</v>
      </c>
      <c r="CK195" s="74">
        <f>IF(AND(ISNUMBER('Emissions (start here)'!AT195),ISNUMBER(Dispersion!$W$10)),'Emissions (start here)'!AT195*2000*453.59/8760/3600*Dispersion!$W$10,0)</f>
        <v>0</v>
      </c>
      <c r="CL195" s="74">
        <f>IF(AND(ISNUMBER('Emissions (start here)'!AT195),ISNUMBER(Dispersion!$W$11)),'Emissions (start here)'!AT195*2000*453.59/8760/3600*Dispersion!$W$11,0)</f>
        <v>0</v>
      </c>
      <c r="CM195" s="74">
        <f>IF(AND(ISNUMBER('Emissions (start here)'!AU195),ISNUMBER(Dispersion!$X$8)),'Emissions (start here)'!AU195*453.59/3600*Dispersion!$X$8,0)</f>
        <v>0</v>
      </c>
      <c r="CN195" s="74">
        <f>IF(AND(ISNUMBER('Emissions (start here)'!AU195),ISNUMBER(Dispersion!$X$9)),'Emissions (start here)'!AU195*453.59/3600*Dispersion!$X$9,0)</f>
        <v>0</v>
      </c>
      <c r="CO195" s="74">
        <f>IF(AND(ISNUMBER('Emissions (start here)'!AV195),ISNUMBER(Dispersion!$X$10)),'Emissions (start here)'!AV195*2000*453.59/8760/3600*Dispersion!$X$10,0)</f>
        <v>0</v>
      </c>
      <c r="CP195" s="74">
        <f>IF(AND(ISNUMBER('Emissions (start here)'!AV195),ISNUMBER(Dispersion!$X$11)),'Emissions (start here)'!AV195*2000*453.59/8760/3600*Dispersion!$X$11,0)</f>
        <v>0</v>
      </c>
      <c r="CQ195" s="74">
        <f>IF(AND(ISNUMBER('Emissions (start here)'!AW195),ISNUMBER(Dispersion!$Y$8)),'Emissions (start here)'!AW195*453.59/3600*Dispersion!$Y$8,0)</f>
        <v>0</v>
      </c>
      <c r="CR195" s="74">
        <f>IF(AND(ISNUMBER('Emissions (start here)'!AW195),ISNUMBER(Dispersion!$Y$9)),'Emissions (start here)'!AW195*453.59/3600*Dispersion!$Y$9,0)</f>
        <v>0</v>
      </c>
      <c r="CS195" s="74">
        <f>IF(AND(ISNUMBER('Emissions (start here)'!AX195),ISNUMBER(Dispersion!$Y$10)),'Emissions (start here)'!AX195*2000*453.59/8760/3600*Dispersion!$Y$10,0)</f>
        <v>0</v>
      </c>
      <c r="CT195" s="74">
        <f>IF(AND(ISNUMBER('Emissions (start here)'!AX195),ISNUMBER(Dispersion!$Y$11)),'Emissions (start here)'!AX195*2000*453.59/8760/3600*Dispersion!$Y$11,0)</f>
        <v>0</v>
      </c>
      <c r="CU195" s="74">
        <f>IF(AND(ISNUMBER('Emissions (start here)'!AY195),ISNUMBER(Dispersion!$Z$8)),'Emissions (start here)'!AY195*453.59/3600*Dispersion!$Z$8,0)</f>
        <v>0</v>
      </c>
      <c r="CV195" s="74">
        <f>IF(AND(ISNUMBER('Emissions (start here)'!AY195),ISNUMBER(Dispersion!$Z$9)),'Emissions (start here)'!AY195*453.59/3600*Dispersion!$Z$9,0)</f>
        <v>0</v>
      </c>
      <c r="CW195" s="74">
        <f>IF(AND(ISNUMBER('Emissions (start here)'!AZ195),ISNUMBER(Dispersion!$Z$10)),'Emissions (start here)'!AZ195*2000*453.59/8760/3600*Dispersion!$Z$10,0)</f>
        <v>0</v>
      </c>
      <c r="CX195" s="74">
        <f>IF(AND(ISNUMBER('Emissions (start here)'!AZ195),ISNUMBER(Dispersion!$Z$11)),'Emissions (start here)'!AZ195*2000*453.59/8760/3600*Dispersion!$Z$11,0)</f>
        <v>0</v>
      </c>
      <c r="CY195" s="74">
        <f>IF(AND(ISNUMBER('Emissions (start here)'!BA195),ISNUMBER(Dispersion!$AA$8)),'Emissions (start here)'!BA195*453.59/3600*Dispersion!$AA$8,0)</f>
        <v>0</v>
      </c>
      <c r="CZ195" s="74">
        <f>IF(AND(ISNUMBER('Emissions (start here)'!BA195),ISNUMBER(Dispersion!$AA$9)),'Emissions (start here)'!BA195*453.59/3600*Dispersion!$AA$9,0)</f>
        <v>0</v>
      </c>
      <c r="DA195" s="74">
        <f>IF(AND(ISNUMBER('Emissions (start here)'!BB195),ISNUMBER(Dispersion!$AA$10)),'Emissions (start here)'!BB195*2000*453.59/8760/3600*Dispersion!$AA$10,0)</f>
        <v>0</v>
      </c>
      <c r="DB195" s="74">
        <f>IF(AND(ISNUMBER('Emissions (start here)'!BB195),ISNUMBER(Dispersion!$AA$11)),'Emissions (start here)'!BB195*2000*453.59/8760/3600*Dispersion!$AA$11,0)</f>
        <v>0</v>
      </c>
      <c r="DC195" s="74">
        <f>IF(AND(ISNUMBER('Emissions (start here)'!BC195),ISNUMBER(Dispersion!$AB$8)),'Emissions (start here)'!BC195*453.59/3600*Dispersion!$AB$8,0)</f>
        <v>0</v>
      </c>
      <c r="DD195" s="74">
        <f>IF(AND(ISNUMBER('Emissions (start here)'!BC195),ISNUMBER(Dispersion!$AB$9)),'Emissions (start here)'!BC195*453.59/3600*Dispersion!$AB$9,0)</f>
        <v>0</v>
      </c>
      <c r="DE195" s="74">
        <f>IF(AND(ISNUMBER('Emissions (start here)'!BD195),ISNUMBER(Dispersion!$AB$10)),'Emissions (start here)'!BD195*2000*453.59/8760/3600*Dispersion!$AB$10,0)</f>
        <v>0</v>
      </c>
      <c r="DF195" s="74">
        <f>IF(AND(ISNUMBER('Emissions (start here)'!BD195),ISNUMBER(Dispersion!$AB$11)),'Emissions (start here)'!BD195*2000*453.59/8760/3600*Dispersion!$AB$11,0)</f>
        <v>0</v>
      </c>
      <c r="DG195" s="74">
        <f>IF(AND(ISNUMBER('Emissions (start here)'!BE195),ISNUMBER(Dispersion!$AC$8)),'Emissions (start here)'!BE195*453.59/3600*Dispersion!$AC$8,0)</f>
        <v>0</v>
      </c>
      <c r="DH195" s="74">
        <f>IF(AND(ISNUMBER('Emissions (start here)'!BE195),ISNUMBER(Dispersion!$AC$9)),'Emissions (start here)'!BE195*453.59/3600*Dispersion!$AC$9,0)</f>
        <v>0</v>
      </c>
      <c r="DI195" s="74">
        <f>IF(AND(ISNUMBER('Emissions (start here)'!BF195),ISNUMBER(Dispersion!$AC$10)),'Emissions (start here)'!BF195*2000*453.59/8760/3600*Dispersion!$AC$10,0)</f>
        <v>0</v>
      </c>
      <c r="DJ195" s="74">
        <f>IF(AND(ISNUMBER('Emissions (start here)'!BF195),ISNUMBER(Dispersion!$AC$11)),'Emissions (start here)'!BF195*2000*453.59/8760/3600*Dispersion!$AC$11,0)</f>
        <v>0</v>
      </c>
      <c r="DK195" s="74">
        <f>IF(AND(ISNUMBER('Emissions (start here)'!BG195),ISNUMBER(Dispersion!$AD$8)),'Emissions (start here)'!BG195*453.59/3600*Dispersion!$AD$8,0)</f>
        <v>0</v>
      </c>
      <c r="DL195" s="74">
        <f>IF(AND(ISNUMBER('Emissions (start here)'!BG195),ISNUMBER(Dispersion!$AD$9)),'Emissions (start here)'!BG195*453.59/3600*Dispersion!$AD$9,0)</f>
        <v>0</v>
      </c>
      <c r="DM195" s="74">
        <f>IF(AND(ISNUMBER('Emissions (start here)'!BH195),ISNUMBER(Dispersion!$AD$10)),'Emissions (start here)'!BH195*2000*453.59/8760/3600*Dispersion!$AD$10,0)</f>
        <v>0</v>
      </c>
      <c r="DN195" s="74">
        <f>IF(AND(ISNUMBER('Emissions (start here)'!BH195),ISNUMBER(Dispersion!$AD$11)),'Emissions (start here)'!BH195*2000*453.59/8760/3600*Dispersion!$AD$11,0)</f>
        <v>0</v>
      </c>
      <c r="DO195" s="74">
        <f>IF(AND(ISNUMBER('Emissions (start here)'!BI195),ISNUMBER(Dispersion!$AE$8)),'Emissions (start here)'!BI195*453.59/3600*Dispersion!$AE$8,0)</f>
        <v>0</v>
      </c>
      <c r="DP195" s="74">
        <f>IF(AND(ISNUMBER('Emissions (start here)'!BI195),ISNUMBER(Dispersion!$AE$9)),'Emissions (start here)'!BI195*453.59/3600*Dispersion!$AE$9,0)</f>
        <v>0</v>
      </c>
      <c r="DQ195" s="74">
        <f>IF(AND(ISNUMBER('Emissions (start here)'!BJ195),ISNUMBER(Dispersion!$AE$10)),'Emissions (start here)'!BJ195*2000*453.59/8760/3600*Dispersion!$AE$10,0)</f>
        <v>0</v>
      </c>
      <c r="DR195" s="74">
        <f>IF(AND(ISNUMBER('Emissions (start here)'!BJ195),ISNUMBER(Dispersion!$AE$11)),'Emissions (start here)'!BJ195*2000*453.59/8760/3600*Dispersion!$AE$11,0)</f>
        <v>0</v>
      </c>
      <c r="DS195" s="74">
        <f>IF(AND(ISNUMBER('Emissions (start here)'!BK195),ISNUMBER(Dispersion!$AF$8)),'Emissions (start here)'!BK195*453.59/3600*Dispersion!$AF$8,0)</f>
        <v>0</v>
      </c>
      <c r="DT195" s="74">
        <f>IF(AND(ISNUMBER('Emissions (start here)'!BK195),ISNUMBER(Dispersion!$AF$9)),'Emissions (start here)'!BK195*453.59/3600*Dispersion!$AF$9,0)</f>
        <v>0</v>
      </c>
      <c r="DU195" s="74">
        <f>IF(AND(ISNUMBER('Emissions (start here)'!BL195),ISNUMBER(Dispersion!$AF$10)),'Emissions (start here)'!BL195*2000*453.59/8760/3600*Dispersion!$AF$10,0)</f>
        <v>0</v>
      </c>
      <c r="DV195" s="74">
        <f>IF(AND(ISNUMBER('Emissions (start here)'!BL195),ISNUMBER(Dispersion!$AF$11)),'Emissions (start here)'!BL195*2000*453.59/8760/3600*Dispersion!$AF$11,0)</f>
        <v>0</v>
      </c>
      <c r="DW195" s="74">
        <f>IF(AND(ISNUMBER('Emissions (start here)'!BM195),ISNUMBER(Dispersion!$AG$8)),'Emissions (start here)'!BM195*453.59/3600*Dispersion!$AG$8,0)</f>
        <v>0</v>
      </c>
      <c r="DX195" s="74">
        <f>IF(AND(ISNUMBER('Emissions (start here)'!BM195),ISNUMBER(Dispersion!$AG$9)),'Emissions (start here)'!BM195*453.59/3600*Dispersion!$AG$9,0)</f>
        <v>0</v>
      </c>
      <c r="DY195" s="74">
        <f>IF(AND(ISNUMBER('Emissions (start here)'!BN195),ISNUMBER(Dispersion!$AG$10)),'Emissions (start here)'!BN195*2000*453.59/8760/3600*Dispersion!$AG$10,0)</f>
        <v>0</v>
      </c>
      <c r="DZ195" s="74">
        <f>IF(AND(ISNUMBER('Emissions (start here)'!BN195),ISNUMBER(Dispersion!$AG$11)),'Emissions (start here)'!BN195*2000*453.59/8760/3600*Dispersion!$AG$11,0)</f>
        <v>0</v>
      </c>
      <c r="EA195" s="74">
        <f>IF(AND(ISNUMBER('Emissions (start here)'!BO195),ISNUMBER(Dispersion!$AH$8)),'Emissions (start here)'!BO195*453.59/3600*Dispersion!$AH$8,0)</f>
        <v>0</v>
      </c>
      <c r="EB195" s="74">
        <f>IF(AND(ISNUMBER('Emissions (start here)'!BO195),ISNUMBER(Dispersion!$AH$9)),'Emissions (start here)'!BO195*453.59/3600*Dispersion!$AH$9,0)</f>
        <v>0</v>
      </c>
      <c r="EC195" s="74">
        <f>IF(AND(ISNUMBER('Emissions (start here)'!BP195),ISNUMBER(Dispersion!$AH$10)),'Emissions (start here)'!BP195*2000*453.59/8760/3600*Dispersion!$AH$10,0)</f>
        <v>0</v>
      </c>
      <c r="ED195" s="74">
        <f>IF(AND(ISNUMBER('Emissions (start here)'!BP195),ISNUMBER(Dispersion!$AH$11)),'Emissions (start here)'!BP195*2000*453.59/8760/3600*Dispersion!$AH$11,0)</f>
        <v>0</v>
      </c>
      <c r="EE195" s="74">
        <f>IF(AND(ISNUMBER('Emissions (start here)'!BQ195),ISNUMBER(Dispersion!$AI$8)),'Emissions (start here)'!BQ195*453.59/3600*Dispersion!$AI$8,0)</f>
        <v>0</v>
      </c>
      <c r="EF195" s="74">
        <f>IF(AND(ISNUMBER('Emissions (start here)'!BQ195),ISNUMBER(Dispersion!$AI$9)),'Emissions (start here)'!BQ195*453.59/3600*Dispersion!$AI$9,0)</f>
        <v>0</v>
      </c>
      <c r="EG195" s="74">
        <f>IF(AND(ISNUMBER('Emissions (start here)'!BR195),ISNUMBER(Dispersion!$AI$10)),'Emissions (start here)'!BR195*2000*453.59/8760/3600*Dispersion!$AI$10,0)</f>
        <v>0</v>
      </c>
      <c r="EH195" s="74">
        <f>IF(AND(ISNUMBER('Emissions (start here)'!BR195),ISNUMBER(Dispersion!$AI$11)),'Emissions (start here)'!BR195*2000*453.59/8760/3600*Dispersion!$AI$11,0)</f>
        <v>0</v>
      </c>
      <c r="EI195" s="74">
        <f>IF(AND(ISNUMBER('Emissions (start here)'!BS195),ISNUMBER(Dispersion!$AJ$8)),'Emissions (start here)'!BS195*453.59/3600*Dispersion!$AJ$8,0)</f>
        <v>0</v>
      </c>
      <c r="EJ195" s="74">
        <f>IF(AND(ISNUMBER('Emissions (start here)'!BS195),ISNUMBER(Dispersion!$AJ$9)),'Emissions (start here)'!BS195*453.59/3600*Dispersion!$AJ$9,0)</f>
        <v>0</v>
      </c>
      <c r="EK195" s="74">
        <f>IF(AND(ISNUMBER('Emissions (start here)'!BT195),ISNUMBER(Dispersion!$AJ$10)),'Emissions (start here)'!BT195*2000*453.59/8760/3600*Dispersion!$AJ$10,0)</f>
        <v>0</v>
      </c>
      <c r="EL195" s="74">
        <f>IF(AND(ISNUMBER('Emissions (start here)'!BT195),ISNUMBER(Dispersion!$AJ$11)),'Emissions (start here)'!BT195*2000*453.59/8760/3600*Dispersion!$AJ$11,0)</f>
        <v>0</v>
      </c>
      <c r="EM195" s="74">
        <f>IF(AND(ISNUMBER('Emissions (start here)'!BU195),ISNUMBER(Dispersion!$AK$8)),'Emissions (start here)'!BU195*453.59/3600*Dispersion!$AK$8,0)</f>
        <v>0</v>
      </c>
      <c r="EN195" s="74">
        <f>IF(AND(ISNUMBER('Emissions (start here)'!BU195),ISNUMBER(Dispersion!$AK$9)),'Emissions (start here)'!BU195*453.59/3600*Dispersion!$AK$9,0)</f>
        <v>0</v>
      </c>
      <c r="EO195" s="74">
        <f>IF(AND(ISNUMBER('Emissions (start here)'!BV195),ISNUMBER(Dispersion!$AK$10)),'Emissions (start here)'!BV195*2000*453.59/8760/3600*Dispersion!$AK$10,0)</f>
        <v>0</v>
      </c>
      <c r="EP195" s="74">
        <f>IF(AND(ISNUMBER('Emissions (start here)'!BV195),ISNUMBER(Dispersion!$AK$11)),'Emissions (start here)'!BV195*2000*453.59/8760/3600*Dispersion!$AK$11,0)</f>
        <v>0</v>
      </c>
      <c r="EQ195" s="74">
        <f>IF(AND(ISNUMBER('Emissions (start here)'!BW195),ISNUMBER(Dispersion!$AL$8)),'Emissions (start here)'!BW195*453.59/3600*Dispersion!$AL$8,0)</f>
        <v>0</v>
      </c>
      <c r="ER195" s="74">
        <f>IF(AND(ISNUMBER('Emissions (start here)'!BW195),ISNUMBER(Dispersion!$AL$9)),'Emissions (start here)'!BW195*453.59/3600*Dispersion!$AL$9,0)</f>
        <v>0</v>
      </c>
      <c r="ES195" s="74">
        <f>IF(AND(ISNUMBER('Emissions (start here)'!BX195),ISNUMBER(Dispersion!$AL$10)),'Emissions (start here)'!BX195*2000*453.59/8760/3600*Dispersion!$AL$10,0)</f>
        <v>0</v>
      </c>
      <c r="ET195" s="74">
        <f>IF(AND(ISNUMBER('Emissions (start here)'!BX195),ISNUMBER(Dispersion!$AL$11)),'Emissions (start here)'!BX195*2000*453.59/8760/3600*Dispersion!$AL$11,0)</f>
        <v>0</v>
      </c>
      <c r="EU195" s="74">
        <f>IF(AND(ISNUMBER('Emissions (start here)'!BY195),ISNUMBER(Dispersion!$AM$8)),'Emissions (start here)'!BY195*453.59/3600*Dispersion!$AM$8,0)</f>
        <v>0</v>
      </c>
      <c r="EV195" s="74">
        <f>IF(AND(ISNUMBER('Emissions (start here)'!BY195),ISNUMBER(Dispersion!$AM$9)),'Emissions (start here)'!BY195*453.59/3600*Dispersion!$AM$9,0)</f>
        <v>0</v>
      </c>
      <c r="EW195" s="74">
        <f>IF(AND(ISNUMBER('Emissions (start here)'!BZ195),ISNUMBER(Dispersion!$AM$10)),'Emissions (start here)'!BZ195*2000*453.59/8760/3600*Dispersion!$AM$10,0)</f>
        <v>0</v>
      </c>
      <c r="EX195" s="74">
        <f>IF(AND(ISNUMBER('Emissions (start here)'!BZ195),ISNUMBER(Dispersion!$AM$11)),'Emissions (start here)'!BZ195*2000*453.59/8760/3600*Dispersion!$AM$11,0)</f>
        <v>0</v>
      </c>
      <c r="EY195" s="74">
        <f>IF(AND(ISNUMBER('Emissions (start here)'!CA195),ISNUMBER(Dispersion!$AN$8)),'Emissions (start here)'!CA195*453.59/3600*Dispersion!$AN$8,0)</f>
        <v>0</v>
      </c>
      <c r="EZ195" s="74">
        <f>IF(AND(ISNUMBER('Emissions (start here)'!CA195),ISNUMBER(Dispersion!$AN$9)),'Emissions (start here)'!CA195*453.59/3600*Dispersion!$AN$9,0)</f>
        <v>0</v>
      </c>
      <c r="FA195" s="74">
        <f>IF(AND(ISNUMBER('Emissions (start here)'!CB195),ISNUMBER(Dispersion!$AN$10)),'Emissions (start here)'!CB195*2000*453.59/8760/3600*Dispersion!$AN$10,0)</f>
        <v>0</v>
      </c>
      <c r="FB195" s="74">
        <f>IF(AND(ISNUMBER('Emissions (start here)'!CB195),ISNUMBER(Dispersion!$AN$11)),'Emissions (start here)'!CB195*2000*453.59/8760/3600*Dispersion!$AN$11,0)</f>
        <v>0</v>
      </c>
      <c r="FC195" s="74">
        <f>IF(AND(ISNUMBER('Emissions (start here)'!CC195),ISNUMBER(Dispersion!$AO$8)),'Emissions (start here)'!CC195*453.59/3600*Dispersion!$AO$8,0)</f>
        <v>0</v>
      </c>
      <c r="FD195" s="74">
        <f>IF(AND(ISNUMBER('Emissions (start here)'!CC195),ISNUMBER(Dispersion!$AO$9)),'Emissions (start here)'!CC195*453.59/3600*Dispersion!$AO$9,0)</f>
        <v>0</v>
      </c>
      <c r="FE195" s="74">
        <f>IF(AND(ISNUMBER('Emissions (start here)'!CD195),ISNUMBER(Dispersion!$AO$10)),'Emissions (start here)'!CD195*2000*453.59/8760/3600*Dispersion!$AO$10,0)</f>
        <v>0</v>
      </c>
      <c r="FF195" s="74">
        <f>IF(AND(ISNUMBER('Emissions (start here)'!CD195),ISNUMBER(Dispersion!$AO$11)),'Emissions (start here)'!CD195*2000*453.59/8760/3600*Dispersion!$AO$11,0)</f>
        <v>0</v>
      </c>
      <c r="FG195" s="74">
        <f>IF(AND(ISNUMBER('Emissions (start here)'!CE195),ISNUMBER(Dispersion!$AP$8)),'Emissions (start here)'!CE195*453.59/3600*Dispersion!$AP$8,0)</f>
        <v>0</v>
      </c>
      <c r="FH195" s="74">
        <f>IF(AND(ISNUMBER('Emissions (start here)'!CE195),ISNUMBER(Dispersion!$AP$9)),'Emissions (start here)'!CE195*453.59/3600*Dispersion!$AP$9,0)</f>
        <v>0</v>
      </c>
      <c r="FI195" s="74">
        <f>IF(AND(ISNUMBER('Emissions (start here)'!CF195),ISNUMBER(Dispersion!$AP$10)),'Emissions (start here)'!CF195*2000*453.59/8760/3600*Dispersion!$AP$10,0)</f>
        <v>0</v>
      </c>
      <c r="FJ195" s="74">
        <f>IF(AND(ISNUMBER('Emissions (start here)'!CF195),ISNUMBER(Dispersion!$AP$11)),'Emissions (start here)'!CF195*2000*453.59/8760/3600*Dispersion!$AP$11,0)</f>
        <v>0</v>
      </c>
      <c r="FK195" s="74">
        <f>IF(AND(ISNUMBER('Emissions (start here)'!CG195),ISNUMBER(Dispersion!$AQ$8)),'Emissions (start here)'!CG195*453.59/3600*Dispersion!$AQ$8,0)</f>
        <v>0</v>
      </c>
      <c r="FL195" s="74">
        <f>IF(AND(ISNUMBER('Emissions (start here)'!CG195),ISNUMBER(Dispersion!$AQ$9)),'Emissions (start here)'!CG195*453.59/3600*Dispersion!$AQ$9,0)</f>
        <v>0</v>
      </c>
      <c r="FM195" s="74">
        <f>IF(AND(ISNUMBER('Emissions (start here)'!CH195),ISNUMBER(Dispersion!$AQ$10)),'Emissions (start here)'!CH195*2000*453.59/8760/3600*Dispersion!$AQ$10,0)</f>
        <v>0</v>
      </c>
      <c r="FN195" s="74">
        <f>IF(AND(ISNUMBER('Emissions (start here)'!CH195),ISNUMBER(Dispersion!$AQ$11)),'Emissions (start here)'!CH195*2000*453.59/8760/3600*Dispersion!$AQ$11,0)</f>
        <v>0</v>
      </c>
      <c r="FO195" s="74">
        <f>IF(AND(ISNUMBER('Emissions (start here)'!CI195),ISNUMBER(Dispersion!$AR$8)),'Emissions (start here)'!CI195*453.59/3600*Dispersion!$AR$8,0)</f>
        <v>0</v>
      </c>
      <c r="FP195" s="74">
        <f>IF(AND(ISNUMBER('Emissions (start here)'!CI195),ISNUMBER(Dispersion!$AR$9)),'Emissions (start here)'!CI195*453.59/3600*Dispersion!$AR$9,0)</f>
        <v>0</v>
      </c>
      <c r="FQ195" s="74">
        <f>IF(AND(ISNUMBER('Emissions (start here)'!CJ195),ISNUMBER(Dispersion!$AR$10)),'Emissions (start here)'!CJ195*2000*453.59/8760/3600*Dispersion!$AR$10,0)</f>
        <v>0</v>
      </c>
      <c r="FR195" s="74">
        <f>IF(AND(ISNUMBER('Emissions (start here)'!CJ195),ISNUMBER(Dispersion!$AR$11)),'Emissions (start here)'!CJ195*2000*453.59/8760/3600*Dispersion!$AR$11,0)</f>
        <v>0</v>
      </c>
      <c r="FS195" s="74">
        <f>IF(AND(ISNUMBER('Emissions (start here)'!CK195),ISNUMBER(Dispersion!$AS$8)),'Emissions (start here)'!CK195*453.59/3600*Dispersion!$AS$8,0)</f>
        <v>0</v>
      </c>
      <c r="FT195" s="74">
        <f>IF(AND(ISNUMBER('Emissions (start here)'!CK195),ISNUMBER(Dispersion!$AS$9)),'Emissions (start here)'!CK195*453.59/3600*Dispersion!$AS$9,0)</f>
        <v>0</v>
      </c>
      <c r="FU195" s="74">
        <f>IF(AND(ISNUMBER('Emissions (start here)'!CL195),ISNUMBER(Dispersion!$AS$10)),'Emissions (start here)'!CL195*2000*453.59/8760/3600*Dispersion!$AS$10,0)</f>
        <v>0</v>
      </c>
      <c r="FV195" s="74">
        <f>IF(AND(ISNUMBER('Emissions (start here)'!CL195),ISNUMBER(Dispersion!$AS$11)),'Emissions (start here)'!CL195*2000*453.59/8760/3600*Dispersion!$AS$11,0)</f>
        <v>0</v>
      </c>
      <c r="FW195" s="74">
        <f>IF(AND(ISNUMBER('Emissions (start here)'!CM195),ISNUMBER(Dispersion!$AT$8)),'Emissions (start here)'!CM195*453.59/3600*Dispersion!$AT$8,0)</f>
        <v>0</v>
      </c>
      <c r="FX195" s="74">
        <f>IF(AND(ISNUMBER('Emissions (start here)'!CM195),ISNUMBER(Dispersion!$AT$9)),'Emissions (start here)'!CM195*453.59/3600*Dispersion!$AT$9,0)</f>
        <v>0</v>
      </c>
      <c r="FY195" s="74">
        <f>IF(AND(ISNUMBER('Emissions (start here)'!CN195),ISNUMBER(Dispersion!$AT$10)),'Emissions (start here)'!CN195*2000*453.59/8760/3600*Dispersion!$AT$10,0)</f>
        <v>0</v>
      </c>
      <c r="FZ195" s="74">
        <f>IF(AND(ISNUMBER('Emissions (start here)'!CN195),ISNUMBER(Dispersion!$AT$11)),'Emissions (start here)'!CN195*2000*453.59/8760/3600*Dispersion!$AT$11,0)</f>
        <v>0</v>
      </c>
      <c r="GA195" s="74">
        <f>IF(AND(ISNUMBER('Emissions (start here)'!CO195),ISNUMBER(Dispersion!$AU$8)),'Emissions (start here)'!CO195*453.59/3600*Dispersion!$AU$8,0)</f>
        <v>0</v>
      </c>
      <c r="GB195" s="74">
        <f>IF(AND(ISNUMBER('Emissions (start here)'!CO195),ISNUMBER(Dispersion!$AU$9)),'Emissions (start here)'!CO195*453.59/3600*Dispersion!$AU$9,0)</f>
        <v>0</v>
      </c>
      <c r="GC195" s="74">
        <f>IF(AND(ISNUMBER('Emissions (start here)'!CP195),ISNUMBER(Dispersion!$AU$10)),'Emissions (start here)'!CP195*2000*453.59/8760/3600*Dispersion!$AU$10,0)</f>
        <v>0</v>
      </c>
      <c r="GD195" s="74">
        <f>IF(AND(ISNUMBER('Emissions (start here)'!CP195),ISNUMBER(Dispersion!$AU$11)),'Emissions (start here)'!CP195*2000*453.59/8760/3600*Dispersion!$AU$11,0)</f>
        <v>0</v>
      </c>
      <c r="GE195" s="74">
        <f>IF(AND(ISNUMBER('Emissions (start here)'!CQ195),ISNUMBER(Dispersion!$AV$8)),'Emissions (start here)'!CQ195*453.59/3600*Dispersion!$AV$8,0)</f>
        <v>0</v>
      </c>
      <c r="GF195" s="74">
        <f>IF(AND(ISNUMBER('Emissions (start here)'!CQ195),ISNUMBER(Dispersion!$AV$9)),'Emissions (start here)'!CQ195*453.59/3600*Dispersion!$AV$9,0)</f>
        <v>0</v>
      </c>
      <c r="GG195" s="74">
        <f>IF(AND(ISNUMBER('Emissions (start here)'!CR195),ISNUMBER(Dispersion!$AV$10)),'Emissions (start here)'!CR195*2000*453.59/8760/3600*Dispersion!$AV$10,0)</f>
        <v>0</v>
      </c>
      <c r="GH195" s="74">
        <f>IF(AND(ISNUMBER('Emissions (start here)'!CR195),ISNUMBER(Dispersion!$AV$11)),'Emissions (start here)'!CR195*2000*453.59/8760/3600*Dispersion!$AV$11,0)</f>
        <v>0</v>
      </c>
      <c r="GI195" s="74">
        <f>IF(AND(ISNUMBER('Emissions (start here)'!CS195),ISNUMBER(Dispersion!$AW$8)),'Emissions (start here)'!CS195*453.59/3600*Dispersion!$AW$8,0)</f>
        <v>0</v>
      </c>
      <c r="GJ195" s="74">
        <f>IF(AND(ISNUMBER('Emissions (start here)'!CS195),ISNUMBER(Dispersion!$AW$9)),'Emissions (start here)'!CS195*453.59/3600*Dispersion!$AW$9,0)</f>
        <v>0</v>
      </c>
      <c r="GK195" s="74">
        <f>IF(AND(ISNUMBER('Emissions (start here)'!CT195),ISNUMBER(Dispersion!$AW$10)),'Emissions (start here)'!CT195*2000*453.59/8760/3600*Dispersion!$AW$10,0)</f>
        <v>0</v>
      </c>
      <c r="GL195" s="74">
        <f>IF(AND(ISNUMBER('Emissions (start here)'!CT195),ISNUMBER(Dispersion!$AW$11)),'Emissions (start here)'!CT195*2000*453.59/8760/3600*Dispersion!$AW$11,0)</f>
        <v>0</v>
      </c>
      <c r="GM195" s="74">
        <f>IF(AND(ISNUMBER('Emissions (start here)'!CU195),ISNUMBER(Dispersion!$AX$8)),'Emissions (start here)'!CU195*453.59/3600*Dispersion!$AX$8,0)</f>
        <v>0</v>
      </c>
      <c r="GN195" s="74">
        <f>IF(AND(ISNUMBER('Emissions (start here)'!CU195),ISNUMBER(Dispersion!$AX$9)),'Emissions (start here)'!CU195*453.59/3600*Dispersion!$AX$9,0)</f>
        <v>0</v>
      </c>
      <c r="GO195" s="74">
        <f>IF(AND(ISNUMBER('Emissions (start here)'!CV195),ISNUMBER(Dispersion!$AX$10)),'Emissions (start here)'!CV195*2000*453.59/8760/3600*Dispersion!$AX$10,0)</f>
        <v>0</v>
      </c>
      <c r="GP195" s="74">
        <f>IF(AND(ISNUMBER('Emissions (start here)'!CV195),ISNUMBER(Dispersion!$AX$11)),'Emissions (start here)'!CV195*2000*453.59/8760/3600*Dispersion!$AX$11,0)</f>
        <v>0</v>
      </c>
      <c r="GQ195" s="74">
        <f>IF(AND(ISNUMBER('Emissions (start here)'!CW195),ISNUMBER(Dispersion!$AY$8)),'Emissions (start here)'!CW195*453.59/3600*Dispersion!$AY$8,0)</f>
        <v>0</v>
      </c>
      <c r="GR195" s="74">
        <f>IF(AND(ISNUMBER('Emissions (start here)'!CW195),ISNUMBER(Dispersion!$AY$9)),'Emissions (start here)'!CW195*453.59/3600*Dispersion!$AY$9,0)</f>
        <v>0</v>
      </c>
      <c r="GS195" s="74">
        <f>IF(AND(ISNUMBER('Emissions (start here)'!CX195),ISNUMBER(Dispersion!$AY$10)),'Emissions (start here)'!CX195*2000*453.59/8760/3600*Dispersion!$AY$10,0)</f>
        <v>0</v>
      </c>
      <c r="GT195" s="74">
        <f>IF(AND(ISNUMBER('Emissions (start here)'!CX195),ISNUMBER(Dispersion!$AY$11)),'Emissions (start here)'!CX195*2000*453.59/8760/3600*Dispersion!$AY$11,0)</f>
        <v>0</v>
      </c>
      <c r="GU195" s="74">
        <f>IF(AND(ISNUMBER('Emissions (start here)'!CY195),ISNUMBER(Dispersion!$AZ$8)),'Emissions (start here)'!CY195*453.59/3600*Dispersion!$AZ$8,0)</f>
        <v>0</v>
      </c>
      <c r="GV195" s="74">
        <f>IF(AND(ISNUMBER('Emissions (start here)'!CY195),ISNUMBER(Dispersion!$AZ$9)),'Emissions (start here)'!CY195*453.59/3600*Dispersion!$AZ$9,0)</f>
        <v>0</v>
      </c>
      <c r="GW195" s="74">
        <f>IF(AND(ISNUMBER('Emissions (start here)'!CZ195),ISNUMBER(Dispersion!$AZ$10)),'Emissions (start here)'!CZ195*2000*453.59/8760/3600*Dispersion!$AZ$10,0)</f>
        <v>0</v>
      </c>
      <c r="GX195" s="74">
        <f>IF(AND(ISNUMBER('Emissions (start here)'!CZ195),ISNUMBER(Dispersion!$AZ$11)),'Emissions (start here)'!CZ195*2000*453.59/8760/3600*Dispersion!$AZ$11,0)</f>
        <v>0</v>
      </c>
    </row>
    <row r="196" spans="1:206" x14ac:dyDescent="0.2">
      <c r="A196" s="51" t="str">
        <f>'Tox Values'!C196</f>
        <v>106-88-7</v>
      </c>
      <c r="B196" s="94" t="str">
        <f>'Tox Values'!D196</f>
        <v>Epoxybutane, 1,2-</v>
      </c>
      <c r="C196" s="96">
        <f t="shared" si="9"/>
        <v>0</v>
      </c>
      <c r="D196" s="74">
        <f t="shared" si="10"/>
        <v>0</v>
      </c>
      <c r="E196" s="74">
        <f t="shared" si="11"/>
        <v>0</v>
      </c>
      <c r="F196" s="99">
        <f t="shared" si="12"/>
        <v>0</v>
      </c>
      <c r="G196" s="97">
        <f>IF(AND(ISNUMBER('Emissions (start here)'!E196),ISNUMBER(Dispersion!$C$8)),'Emissions (start here)'!E196*453.59/3600*Dispersion!$C$8,0)</f>
        <v>0</v>
      </c>
      <c r="H196" s="74">
        <f>IF(AND(ISNUMBER('Emissions (start here)'!E196),ISNUMBER(Dispersion!$C$9)),'Emissions (start here)'!E196*453.59/3600*Dispersion!$C$9,0)</f>
        <v>0</v>
      </c>
      <c r="I196" s="74">
        <f>IF(AND(ISNUMBER('Emissions (start here)'!F196),ISNUMBER(Dispersion!$C$10)),'Emissions (start here)'!F196*2000*453.59/8760/3600*Dispersion!$C$10,0)</f>
        <v>0</v>
      </c>
      <c r="J196" s="74">
        <f>IF(AND(ISNUMBER('Emissions (start here)'!F196),ISNUMBER(Dispersion!$C$11)),'Emissions (start here)'!F196*2000*453.59/8760/3600*Dispersion!$C$11,0)</f>
        <v>0</v>
      </c>
      <c r="K196" s="74">
        <f>IF(AND(ISNUMBER('Emissions (start here)'!G196),ISNUMBER(Dispersion!$D$8)),'Emissions (start here)'!G196*453.59/3600*Dispersion!$D$8,0)</f>
        <v>0</v>
      </c>
      <c r="L196" s="74">
        <f>IF(AND(ISNUMBER('Emissions (start here)'!G196),ISNUMBER(Dispersion!$D$9)),'Emissions (start here)'!G196*453.59/3600*Dispersion!$D$9,0)</f>
        <v>0</v>
      </c>
      <c r="M196" s="74">
        <f>IF(AND(ISNUMBER('Emissions (start here)'!H196),ISNUMBER(Dispersion!$D$10)),'Emissions (start here)'!H196*2000*453.59/8760/3600*Dispersion!$D$10,0)</f>
        <v>0</v>
      </c>
      <c r="N196" s="74">
        <f>IF(AND(ISNUMBER('Emissions (start here)'!H196),ISNUMBER(Dispersion!$D$11)),'Emissions (start here)'!H196*2000*453.59/8760/3600*Dispersion!$D$11,0)</f>
        <v>0</v>
      </c>
      <c r="O196" s="74">
        <f>IF(AND(ISNUMBER('Emissions (start here)'!I196),ISNUMBER(Dispersion!$E$8)),'Emissions (start here)'!I196*453.59/3600*Dispersion!$E$8,0)</f>
        <v>0</v>
      </c>
      <c r="P196" s="74">
        <f>IF(AND(ISNUMBER('Emissions (start here)'!I196),ISNUMBER(Dispersion!$E$9)),'Emissions (start here)'!I196*453.59/3600*Dispersion!$E$9,0)</f>
        <v>0</v>
      </c>
      <c r="Q196" s="74">
        <f>IF(AND(ISNUMBER('Emissions (start here)'!J196),ISNUMBER(Dispersion!$E$10)),'Emissions (start here)'!J196*2000*453.59/8760/3600*Dispersion!$E$10,0)</f>
        <v>0</v>
      </c>
      <c r="R196" s="74">
        <f>IF(AND(ISNUMBER('Emissions (start here)'!J196),ISNUMBER(Dispersion!$E$11)),'Emissions (start here)'!J196*2000*453.59/8760/3600*Dispersion!$E$11,0)</f>
        <v>0</v>
      </c>
      <c r="S196" s="74">
        <f>IF(AND(ISNUMBER('Emissions (start here)'!K196),ISNUMBER(Dispersion!$F$8)),'Emissions (start here)'!K196*453.59/3600*Dispersion!$F$8,0)</f>
        <v>0</v>
      </c>
      <c r="T196" s="74">
        <f>IF(AND(ISNUMBER('Emissions (start here)'!K196),ISNUMBER(Dispersion!$F$9)),'Emissions (start here)'!K196*453.59/3600*Dispersion!$F$9,0)</f>
        <v>0</v>
      </c>
      <c r="U196" s="74">
        <f>IF(AND(ISNUMBER('Emissions (start here)'!L196),ISNUMBER(Dispersion!$F$10)),'Emissions (start here)'!L196*2000*453.59/8760/3600*Dispersion!$F$10,0)</f>
        <v>0</v>
      </c>
      <c r="V196" s="74">
        <f>IF(AND(ISNUMBER('Emissions (start here)'!L196),ISNUMBER(Dispersion!$F$11)),'Emissions (start here)'!L196*2000*453.59/8760/3600*Dispersion!$F$11,0)</f>
        <v>0</v>
      </c>
      <c r="W196" s="74">
        <f>IF(AND(ISNUMBER('Emissions (start here)'!M196),ISNUMBER(Dispersion!$G$8)),'Emissions (start here)'!M196*453.59/3600*Dispersion!$G$8,0)</f>
        <v>0</v>
      </c>
      <c r="X196" s="74">
        <f>IF(AND(ISNUMBER('Emissions (start here)'!M196),ISNUMBER(Dispersion!$G$9)),'Emissions (start here)'!M196*453.59/3600*Dispersion!$G$9,0)</f>
        <v>0</v>
      </c>
      <c r="Y196" s="74">
        <f>IF(AND(ISNUMBER('Emissions (start here)'!N196),ISNUMBER(Dispersion!$G$10)),'Emissions (start here)'!N196*2000*453.59/8760/3600*Dispersion!$G$10,0)</f>
        <v>0</v>
      </c>
      <c r="Z196" s="74">
        <f>IF(AND(ISNUMBER('Emissions (start here)'!N196),ISNUMBER(Dispersion!$G$11)),'Emissions (start here)'!N196*2000*453.59/8760/3600*Dispersion!$G$11,0)</f>
        <v>0</v>
      </c>
      <c r="AA196" s="74">
        <f>IF(AND(ISNUMBER('Emissions (start here)'!O196),ISNUMBER(Dispersion!$H$8)),'Emissions (start here)'!O196*453.59/3600*Dispersion!$H$8,0)</f>
        <v>0</v>
      </c>
      <c r="AB196" s="74">
        <f>IF(AND(ISNUMBER('Emissions (start here)'!O196),ISNUMBER(Dispersion!$H$9)),'Emissions (start here)'!O196*453.59/3600*Dispersion!$H$9,0)</f>
        <v>0</v>
      </c>
      <c r="AC196" s="74">
        <f>IF(AND(ISNUMBER('Emissions (start here)'!P196),ISNUMBER(Dispersion!$H$10)),'Emissions (start here)'!P196*2000*453.59/8760/3600*Dispersion!$H$10,0)</f>
        <v>0</v>
      </c>
      <c r="AD196" s="74">
        <f>IF(AND(ISNUMBER('Emissions (start here)'!P196),ISNUMBER(Dispersion!$H$11)),'Emissions (start here)'!P196*2000*453.59/8760/3600*Dispersion!$H$11,0)</f>
        <v>0</v>
      </c>
      <c r="AE196" s="74">
        <f>IF(AND(ISNUMBER('Emissions (start here)'!Q196),ISNUMBER(Dispersion!$I$8)),'Emissions (start here)'!Q196*453.59/3600*Dispersion!$I$8,0)</f>
        <v>0</v>
      </c>
      <c r="AF196" s="74">
        <f>IF(AND(ISNUMBER('Emissions (start here)'!Q196),ISNUMBER(Dispersion!$I$9)),'Emissions (start here)'!Q196*453.59/3600*Dispersion!$I$9,0)</f>
        <v>0</v>
      </c>
      <c r="AG196" s="74">
        <f>IF(AND(ISNUMBER('Emissions (start here)'!R196),ISNUMBER(Dispersion!$I$10)),'Emissions (start here)'!R196*2000*453.59/8760/3600*Dispersion!$I$10,0)</f>
        <v>0</v>
      </c>
      <c r="AH196" s="74">
        <f>IF(AND(ISNUMBER('Emissions (start here)'!R196),ISNUMBER(Dispersion!$I$11)),'Emissions (start here)'!R196*2000*453.59/8760/3600*Dispersion!$I$11,0)</f>
        <v>0</v>
      </c>
      <c r="AI196" s="74">
        <f>IF(AND(ISNUMBER('Emissions (start here)'!S196),ISNUMBER(Dispersion!$J$8)),'Emissions (start here)'!S196*453.59/3600*Dispersion!$J$8,0)</f>
        <v>0</v>
      </c>
      <c r="AJ196" s="74">
        <f>IF(AND(ISNUMBER('Emissions (start here)'!S196),ISNUMBER(Dispersion!$J$9)),'Emissions (start here)'!S196*453.59/3600*Dispersion!$J$9,0)</f>
        <v>0</v>
      </c>
      <c r="AK196" s="74">
        <f>IF(AND(ISNUMBER('Emissions (start here)'!T196),ISNUMBER(Dispersion!$J$10)),'Emissions (start here)'!T196*2000*453.59/8760/3600*Dispersion!$J$10,0)</f>
        <v>0</v>
      </c>
      <c r="AL196" s="74">
        <f>IF(AND(ISNUMBER('Emissions (start here)'!T196),ISNUMBER(Dispersion!$J$11)),'Emissions (start here)'!T196*2000*453.59/8760/3600*Dispersion!$J$11,0)</f>
        <v>0</v>
      </c>
      <c r="AM196" s="74">
        <f>IF(AND(ISNUMBER('Emissions (start here)'!U196),ISNUMBER(Dispersion!$K$8)),'Emissions (start here)'!U196*453.59/3600*Dispersion!$K$8,0)</f>
        <v>0</v>
      </c>
      <c r="AN196" s="74">
        <f>IF(AND(ISNUMBER('Emissions (start here)'!U196),ISNUMBER(Dispersion!$K$9)),'Emissions (start here)'!U196*453.59/3600*Dispersion!$K$9,0)</f>
        <v>0</v>
      </c>
      <c r="AO196" s="74">
        <f>IF(AND(ISNUMBER('Emissions (start here)'!V196),ISNUMBER(Dispersion!$K$10)),'Emissions (start here)'!V196*2000*453.59/8760/3600*Dispersion!$K$10,0)</f>
        <v>0</v>
      </c>
      <c r="AP196" s="74">
        <f>IF(AND(ISNUMBER('Emissions (start here)'!V196),ISNUMBER(Dispersion!$K$11)),'Emissions (start here)'!V196*2000*453.59/8760/3600*Dispersion!$K$11,0)</f>
        <v>0</v>
      </c>
      <c r="AQ196" s="74">
        <f>IF(AND(ISNUMBER('Emissions (start here)'!W196),ISNUMBER(Dispersion!$L$8)),'Emissions (start here)'!W196*453.59/3600*Dispersion!$L$8,0)</f>
        <v>0</v>
      </c>
      <c r="AR196" s="74">
        <f>IF(AND(ISNUMBER('Emissions (start here)'!W196),ISNUMBER(Dispersion!$L$9)),'Emissions (start here)'!W196*453.59/3600*Dispersion!$L$9,0)</f>
        <v>0</v>
      </c>
      <c r="AS196" s="74">
        <f>IF(AND(ISNUMBER('Emissions (start here)'!X196),ISNUMBER(Dispersion!$L$10)),'Emissions (start here)'!X196*2000*453.59/8760/3600*Dispersion!$L$10,0)</f>
        <v>0</v>
      </c>
      <c r="AT196" s="74">
        <f>IF(AND(ISNUMBER('Emissions (start here)'!X196),ISNUMBER(Dispersion!$L$11)),'Emissions (start here)'!X196*2000*453.59/8760/3600*Dispersion!$L$11,0)</f>
        <v>0</v>
      </c>
      <c r="AU196" s="74">
        <f>IF(AND(ISNUMBER('Emissions (start here)'!Y196),ISNUMBER(Dispersion!$M$8)),'Emissions (start here)'!Y196*453.59/3600*Dispersion!$M$8,0)</f>
        <v>0</v>
      </c>
      <c r="AV196" s="74">
        <f>IF(AND(ISNUMBER('Emissions (start here)'!Y196),ISNUMBER(Dispersion!$M$9)),'Emissions (start here)'!Y196*453.59/3600*Dispersion!$M$9,0)</f>
        <v>0</v>
      </c>
      <c r="AW196" s="74">
        <f>IF(AND(ISNUMBER('Emissions (start here)'!Z196),ISNUMBER(Dispersion!$M$10)),'Emissions (start here)'!Z196*2000*453.59/8760/3600*Dispersion!$M$10,0)</f>
        <v>0</v>
      </c>
      <c r="AX196" s="74">
        <f>IF(AND(ISNUMBER('Emissions (start here)'!Z196),ISNUMBER(Dispersion!$M$11)),'Emissions (start here)'!Z196*2000*453.59/8760/3600*Dispersion!$M$11,0)</f>
        <v>0</v>
      </c>
      <c r="AY196" s="74">
        <f>IF(AND(ISNUMBER('Emissions (start here)'!AA196),ISNUMBER(Dispersion!$N$8)),'Emissions (start here)'!AA196*453.59/3600*Dispersion!$N$8,0)</f>
        <v>0</v>
      </c>
      <c r="AZ196" s="74">
        <f>IF(AND(ISNUMBER('Emissions (start here)'!AA196),ISNUMBER(Dispersion!$N$9)),'Emissions (start here)'!AA196*453.59/3600*Dispersion!$N$9,0)</f>
        <v>0</v>
      </c>
      <c r="BA196" s="74">
        <f>IF(AND(ISNUMBER('Emissions (start here)'!AB196),ISNUMBER(Dispersion!$N$10)),'Emissions (start here)'!AB196*2000*453.59/8760/3600*Dispersion!$N$10,0)</f>
        <v>0</v>
      </c>
      <c r="BB196" s="74">
        <f>IF(AND(ISNUMBER('Emissions (start here)'!AB196),ISNUMBER(Dispersion!$N$11)),'Emissions (start here)'!AB196*2000*453.59/8760/3600*Dispersion!$N$11,0)</f>
        <v>0</v>
      </c>
      <c r="BC196" s="74">
        <f>IF(AND(ISNUMBER('Emissions (start here)'!AC196),ISNUMBER(Dispersion!$O$8)),'Emissions (start here)'!AC196*453.59/3600*Dispersion!$O$8,0)</f>
        <v>0</v>
      </c>
      <c r="BD196" s="74">
        <f>IF(AND(ISNUMBER('Emissions (start here)'!AC196),ISNUMBER(Dispersion!$O$9)),'Emissions (start here)'!AC196*453.59/3600*Dispersion!$O$9,0)</f>
        <v>0</v>
      </c>
      <c r="BE196" s="74">
        <f>IF(AND(ISNUMBER('Emissions (start here)'!AD196),ISNUMBER(Dispersion!$O$10)),'Emissions (start here)'!AD196*2000*453.59/8760/3600*Dispersion!$O$10,0)</f>
        <v>0</v>
      </c>
      <c r="BF196" s="74">
        <f>IF(AND(ISNUMBER('Emissions (start here)'!AD196),ISNUMBER(Dispersion!$O$11)),'Emissions (start here)'!AD196*2000*453.59/8760/3600*Dispersion!$O$11,0)</f>
        <v>0</v>
      </c>
      <c r="BG196" s="74">
        <f>IF(AND(ISNUMBER('Emissions (start here)'!AE196),ISNUMBER(Dispersion!$P$8)),'Emissions (start here)'!AE196*453.59/3600*Dispersion!$P$8,0)</f>
        <v>0</v>
      </c>
      <c r="BH196" s="74">
        <f>IF(AND(ISNUMBER('Emissions (start here)'!AE196),ISNUMBER(Dispersion!$P$9)),'Emissions (start here)'!AE196*453.59/3600*Dispersion!$P$9,0)</f>
        <v>0</v>
      </c>
      <c r="BI196" s="74">
        <f>IF(AND(ISNUMBER('Emissions (start here)'!AF196),ISNUMBER(Dispersion!$P$10)),'Emissions (start here)'!AF196*2000*453.59/8760/3600*Dispersion!$P$10,0)</f>
        <v>0</v>
      </c>
      <c r="BJ196" s="74">
        <f>IF(AND(ISNUMBER('Emissions (start here)'!AF196),ISNUMBER(Dispersion!$P$11)),'Emissions (start here)'!AF196*2000*453.59/8760/3600*Dispersion!$P$11,0)</f>
        <v>0</v>
      </c>
      <c r="BK196" s="74">
        <f>IF(AND(ISNUMBER('Emissions (start here)'!AG196),ISNUMBER(Dispersion!$Q$8)),'Emissions (start here)'!AG196*453.59/3600*Dispersion!$Q$8,0)</f>
        <v>0</v>
      </c>
      <c r="BL196" s="74">
        <f>IF(AND(ISNUMBER('Emissions (start here)'!AG196),ISNUMBER(Dispersion!$Q$9)),'Emissions (start here)'!AG196*453.59/3600*Dispersion!$Q$9,0)</f>
        <v>0</v>
      </c>
      <c r="BM196" s="74">
        <f>IF(AND(ISNUMBER('Emissions (start here)'!AH196),ISNUMBER(Dispersion!$Q$10)),'Emissions (start here)'!AH196*2000*453.59/8760/3600*Dispersion!$Q$10,0)</f>
        <v>0</v>
      </c>
      <c r="BN196" s="74">
        <f>IF(AND(ISNUMBER('Emissions (start here)'!AH196),ISNUMBER(Dispersion!$Q$11)),'Emissions (start here)'!AH196*2000*453.59/8760/3600*Dispersion!$Q$11,0)</f>
        <v>0</v>
      </c>
      <c r="BO196" s="74">
        <f>IF(AND(ISNUMBER('Emissions (start here)'!AI196),ISNUMBER(Dispersion!$R$8)),'Emissions (start here)'!AI196*453.59/3600*Dispersion!$R$8,0)</f>
        <v>0</v>
      </c>
      <c r="BP196" s="74">
        <f>IF(AND(ISNUMBER('Emissions (start here)'!AI196),ISNUMBER(Dispersion!$R$9)),'Emissions (start here)'!AI196*453.59/3600*Dispersion!$R$9,0)</f>
        <v>0</v>
      </c>
      <c r="BQ196" s="74">
        <f>IF(AND(ISNUMBER('Emissions (start here)'!AJ196),ISNUMBER(Dispersion!$R$10)),'Emissions (start here)'!AJ196*2000*453.59/8760/3600*Dispersion!$R$10,0)</f>
        <v>0</v>
      </c>
      <c r="BR196" s="74">
        <f>IF(AND(ISNUMBER('Emissions (start here)'!AJ196),ISNUMBER(Dispersion!$R$11)),'Emissions (start here)'!AJ196*2000*453.59/8760/3600*Dispersion!$R$11,0)</f>
        <v>0</v>
      </c>
      <c r="BS196" s="74">
        <f>IF(AND(ISNUMBER('Emissions (start here)'!AK196),ISNUMBER(Dispersion!$S$8)),'Emissions (start here)'!AK196*453.59/3600*Dispersion!$S$8,0)</f>
        <v>0</v>
      </c>
      <c r="BT196" s="74">
        <f>IF(AND(ISNUMBER('Emissions (start here)'!AK196),ISNUMBER(Dispersion!$S$9)),'Emissions (start here)'!AK196*453.59/3600*Dispersion!$S$9,0)</f>
        <v>0</v>
      </c>
      <c r="BU196" s="74">
        <f>IF(AND(ISNUMBER('Emissions (start here)'!AL196),ISNUMBER(Dispersion!$S$10)),'Emissions (start here)'!AL196*2000*453.59/8760/3600*Dispersion!$S$10,0)</f>
        <v>0</v>
      </c>
      <c r="BV196" s="74">
        <f>IF(AND(ISNUMBER('Emissions (start here)'!AL196),ISNUMBER(Dispersion!$S$11)),'Emissions (start here)'!AL196*2000*453.59/8760/3600*Dispersion!$S$11,0)</f>
        <v>0</v>
      </c>
      <c r="BW196" s="74">
        <f>IF(AND(ISNUMBER('Emissions (start here)'!AM196),ISNUMBER(Dispersion!$T$8)),'Emissions (start here)'!AM196*453.59/3600*Dispersion!$T$8,0)</f>
        <v>0</v>
      </c>
      <c r="BX196" s="74">
        <f>IF(AND(ISNUMBER('Emissions (start here)'!AM196),ISNUMBER(Dispersion!$T$9)),'Emissions (start here)'!AM196*453.59/3600*Dispersion!$T$9,0)</f>
        <v>0</v>
      </c>
      <c r="BY196" s="74">
        <f>IF(AND(ISNUMBER('Emissions (start here)'!AN196),ISNUMBER(Dispersion!$T$10)),'Emissions (start here)'!AN196*2000*453.59/8760/3600*Dispersion!$T$10,0)</f>
        <v>0</v>
      </c>
      <c r="BZ196" s="74">
        <f>IF(AND(ISNUMBER('Emissions (start here)'!AN196),ISNUMBER(Dispersion!$T$11)),'Emissions (start here)'!AN196*2000*453.59/8760/3600*Dispersion!$T$11,0)</f>
        <v>0</v>
      </c>
      <c r="CA196" s="74">
        <f>IF(AND(ISNUMBER('Emissions (start here)'!AO196),ISNUMBER(Dispersion!$U$8)),'Emissions (start here)'!AO196*453.59/3600*Dispersion!$U$8,0)</f>
        <v>0</v>
      </c>
      <c r="CB196" s="74">
        <f>IF(AND(ISNUMBER('Emissions (start here)'!AO196),ISNUMBER(Dispersion!$U$9)),'Emissions (start here)'!AO196*453.59/3600*Dispersion!$U$9,0)</f>
        <v>0</v>
      </c>
      <c r="CC196" s="74">
        <f>IF(AND(ISNUMBER('Emissions (start here)'!AP196),ISNUMBER(Dispersion!$U$10)),'Emissions (start here)'!AP196*2000*453.59/8760/3600*Dispersion!$U$10,0)</f>
        <v>0</v>
      </c>
      <c r="CD196" s="74">
        <f>IF(AND(ISNUMBER('Emissions (start here)'!AP196),ISNUMBER(Dispersion!$U$11)),'Emissions (start here)'!AP196*2000*453.59/8760/3600*Dispersion!$U$11,0)</f>
        <v>0</v>
      </c>
      <c r="CE196" s="74">
        <f>IF(AND(ISNUMBER('Emissions (start here)'!AQ196),ISNUMBER(Dispersion!$V$8)),'Emissions (start here)'!AQ196*453.59/3600*Dispersion!$V$8,0)</f>
        <v>0</v>
      </c>
      <c r="CF196" s="74">
        <f>IF(AND(ISNUMBER('Emissions (start here)'!AQ196),ISNUMBER(Dispersion!$V$9)),'Emissions (start here)'!AQ196*453.59/3600*Dispersion!$V$9,0)</f>
        <v>0</v>
      </c>
      <c r="CG196" s="74">
        <f>IF(AND(ISNUMBER('Emissions (start here)'!AR196),ISNUMBER(Dispersion!$V$10)),'Emissions (start here)'!AR196*2000*453.59/8760/3600*Dispersion!$V$10,0)</f>
        <v>0</v>
      </c>
      <c r="CH196" s="74">
        <f>IF(AND(ISNUMBER('Emissions (start here)'!AR196),ISNUMBER(Dispersion!$V$11)),'Emissions (start here)'!AR196*2000*453.59/8760/3600*Dispersion!$V$11,0)</f>
        <v>0</v>
      </c>
      <c r="CI196" s="74">
        <f>IF(AND(ISNUMBER('Emissions (start here)'!AS196),ISNUMBER(Dispersion!$W$8)),'Emissions (start here)'!AS196*453.59/3600*Dispersion!$W$8,0)</f>
        <v>0</v>
      </c>
      <c r="CJ196" s="74">
        <f>IF(AND(ISNUMBER('Emissions (start here)'!AS196),ISNUMBER(Dispersion!$W$9)),'Emissions (start here)'!AS196*453.59/3600*Dispersion!$W$9,0)</f>
        <v>0</v>
      </c>
      <c r="CK196" s="74">
        <f>IF(AND(ISNUMBER('Emissions (start here)'!AT196),ISNUMBER(Dispersion!$W$10)),'Emissions (start here)'!AT196*2000*453.59/8760/3600*Dispersion!$W$10,0)</f>
        <v>0</v>
      </c>
      <c r="CL196" s="74">
        <f>IF(AND(ISNUMBER('Emissions (start here)'!AT196),ISNUMBER(Dispersion!$W$11)),'Emissions (start here)'!AT196*2000*453.59/8760/3600*Dispersion!$W$11,0)</f>
        <v>0</v>
      </c>
      <c r="CM196" s="74">
        <f>IF(AND(ISNUMBER('Emissions (start here)'!AU196),ISNUMBER(Dispersion!$X$8)),'Emissions (start here)'!AU196*453.59/3600*Dispersion!$X$8,0)</f>
        <v>0</v>
      </c>
      <c r="CN196" s="74">
        <f>IF(AND(ISNUMBER('Emissions (start here)'!AU196),ISNUMBER(Dispersion!$X$9)),'Emissions (start here)'!AU196*453.59/3600*Dispersion!$X$9,0)</f>
        <v>0</v>
      </c>
      <c r="CO196" s="74">
        <f>IF(AND(ISNUMBER('Emissions (start here)'!AV196),ISNUMBER(Dispersion!$X$10)),'Emissions (start here)'!AV196*2000*453.59/8760/3600*Dispersion!$X$10,0)</f>
        <v>0</v>
      </c>
      <c r="CP196" s="74">
        <f>IF(AND(ISNUMBER('Emissions (start here)'!AV196),ISNUMBER(Dispersion!$X$11)),'Emissions (start here)'!AV196*2000*453.59/8760/3600*Dispersion!$X$11,0)</f>
        <v>0</v>
      </c>
      <c r="CQ196" s="74">
        <f>IF(AND(ISNUMBER('Emissions (start here)'!AW196),ISNUMBER(Dispersion!$Y$8)),'Emissions (start here)'!AW196*453.59/3600*Dispersion!$Y$8,0)</f>
        <v>0</v>
      </c>
      <c r="CR196" s="74">
        <f>IF(AND(ISNUMBER('Emissions (start here)'!AW196),ISNUMBER(Dispersion!$Y$9)),'Emissions (start here)'!AW196*453.59/3600*Dispersion!$Y$9,0)</f>
        <v>0</v>
      </c>
      <c r="CS196" s="74">
        <f>IF(AND(ISNUMBER('Emissions (start here)'!AX196),ISNUMBER(Dispersion!$Y$10)),'Emissions (start here)'!AX196*2000*453.59/8760/3600*Dispersion!$Y$10,0)</f>
        <v>0</v>
      </c>
      <c r="CT196" s="74">
        <f>IF(AND(ISNUMBER('Emissions (start here)'!AX196),ISNUMBER(Dispersion!$Y$11)),'Emissions (start here)'!AX196*2000*453.59/8760/3600*Dispersion!$Y$11,0)</f>
        <v>0</v>
      </c>
      <c r="CU196" s="74">
        <f>IF(AND(ISNUMBER('Emissions (start here)'!AY196),ISNUMBER(Dispersion!$Z$8)),'Emissions (start here)'!AY196*453.59/3600*Dispersion!$Z$8,0)</f>
        <v>0</v>
      </c>
      <c r="CV196" s="74">
        <f>IF(AND(ISNUMBER('Emissions (start here)'!AY196),ISNUMBER(Dispersion!$Z$9)),'Emissions (start here)'!AY196*453.59/3600*Dispersion!$Z$9,0)</f>
        <v>0</v>
      </c>
      <c r="CW196" s="74">
        <f>IF(AND(ISNUMBER('Emissions (start here)'!AZ196),ISNUMBER(Dispersion!$Z$10)),'Emissions (start here)'!AZ196*2000*453.59/8760/3600*Dispersion!$Z$10,0)</f>
        <v>0</v>
      </c>
      <c r="CX196" s="74">
        <f>IF(AND(ISNUMBER('Emissions (start here)'!AZ196),ISNUMBER(Dispersion!$Z$11)),'Emissions (start here)'!AZ196*2000*453.59/8760/3600*Dispersion!$Z$11,0)</f>
        <v>0</v>
      </c>
      <c r="CY196" s="74">
        <f>IF(AND(ISNUMBER('Emissions (start here)'!BA196),ISNUMBER(Dispersion!$AA$8)),'Emissions (start here)'!BA196*453.59/3600*Dispersion!$AA$8,0)</f>
        <v>0</v>
      </c>
      <c r="CZ196" s="74">
        <f>IF(AND(ISNUMBER('Emissions (start here)'!BA196),ISNUMBER(Dispersion!$AA$9)),'Emissions (start here)'!BA196*453.59/3600*Dispersion!$AA$9,0)</f>
        <v>0</v>
      </c>
      <c r="DA196" s="74">
        <f>IF(AND(ISNUMBER('Emissions (start here)'!BB196),ISNUMBER(Dispersion!$AA$10)),'Emissions (start here)'!BB196*2000*453.59/8760/3600*Dispersion!$AA$10,0)</f>
        <v>0</v>
      </c>
      <c r="DB196" s="74">
        <f>IF(AND(ISNUMBER('Emissions (start here)'!BB196),ISNUMBER(Dispersion!$AA$11)),'Emissions (start here)'!BB196*2000*453.59/8760/3600*Dispersion!$AA$11,0)</f>
        <v>0</v>
      </c>
      <c r="DC196" s="74">
        <f>IF(AND(ISNUMBER('Emissions (start here)'!BC196),ISNUMBER(Dispersion!$AB$8)),'Emissions (start here)'!BC196*453.59/3600*Dispersion!$AB$8,0)</f>
        <v>0</v>
      </c>
      <c r="DD196" s="74">
        <f>IF(AND(ISNUMBER('Emissions (start here)'!BC196),ISNUMBER(Dispersion!$AB$9)),'Emissions (start here)'!BC196*453.59/3600*Dispersion!$AB$9,0)</f>
        <v>0</v>
      </c>
      <c r="DE196" s="74">
        <f>IF(AND(ISNUMBER('Emissions (start here)'!BD196),ISNUMBER(Dispersion!$AB$10)),'Emissions (start here)'!BD196*2000*453.59/8760/3600*Dispersion!$AB$10,0)</f>
        <v>0</v>
      </c>
      <c r="DF196" s="74">
        <f>IF(AND(ISNUMBER('Emissions (start here)'!BD196),ISNUMBER(Dispersion!$AB$11)),'Emissions (start here)'!BD196*2000*453.59/8760/3600*Dispersion!$AB$11,0)</f>
        <v>0</v>
      </c>
      <c r="DG196" s="74">
        <f>IF(AND(ISNUMBER('Emissions (start here)'!BE196),ISNUMBER(Dispersion!$AC$8)),'Emissions (start here)'!BE196*453.59/3600*Dispersion!$AC$8,0)</f>
        <v>0</v>
      </c>
      <c r="DH196" s="74">
        <f>IF(AND(ISNUMBER('Emissions (start here)'!BE196),ISNUMBER(Dispersion!$AC$9)),'Emissions (start here)'!BE196*453.59/3600*Dispersion!$AC$9,0)</f>
        <v>0</v>
      </c>
      <c r="DI196" s="74">
        <f>IF(AND(ISNUMBER('Emissions (start here)'!BF196),ISNUMBER(Dispersion!$AC$10)),'Emissions (start here)'!BF196*2000*453.59/8760/3600*Dispersion!$AC$10,0)</f>
        <v>0</v>
      </c>
      <c r="DJ196" s="74">
        <f>IF(AND(ISNUMBER('Emissions (start here)'!BF196),ISNUMBER(Dispersion!$AC$11)),'Emissions (start here)'!BF196*2000*453.59/8760/3600*Dispersion!$AC$11,0)</f>
        <v>0</v>
      </c>
      <c r="DK196" s="74">
        <f>IF(AND(ISNUMBER('Emissions (start here)'!BG196),ISNUMBER(Dispersion!$AD$8)),'Emissions (start here)'!BG196*453.59/3600*Dispersion!$AD$8,0)</f>
        <v>0</v>
      </c>
      <c r="DL196" s="74">
        <f>IF(AND(ISNUMBER('Emissions (start here)'!BG196),ISNUMBER(Dispersion!$AD$9)),'Emissions (start here)'!BG196*453.59/3600*Dispersion!$AD$9,0)</f>
        <v>0</v>
      </c>
      <c r="DM196" s="74">
        <f>IF(AND(ISNUMBER('Emissions (start here)'!BH196),ISNUMBER(Dispersion!$AD$10)),'Emissions (start here)'!BH196*2000*453.59/8760/3600*Dispersion!$AD$10,0)</f>
        <v>0</v>
      </c>
      <c r="DN196" s="74">
        <f>IF(AND(ISNUMBER('Emissions (start here)'!BH196),ISNUMBER(Dispersion!$AD$11)),'Emissions (start here)'!BH196*2000*453.59/8760/3600*Dispersion!$AD$11,0)</f>
        <v>0</v>
      </c>
      <c r="DO196" s="74">
        <f>IF(AND(ISNUMBER('Emissions (start here)'!BI196),ISNUMBER(Dispersion!$AE$8)),'Emissions (start here)'!BI196*453.59/3600*Dispersion!$AE$8,0)</f>
        <v>0</v>
      </c>
      <c r="DP196" s="74">
        <f>IF(AND(ISNUMBER('Emissions (start here)'!BI196),ISNUMBER(Dispersion!$AE$9)),'Emissions (start here)'!BI196*453.59/3600*Dispersion!$AE$9,0)</f>
        <v>0</v>
      </c>
      <c r="DQ196" s="74">
        <f>IF(AND(ISNUMBER('Emissions (start here)'!BJ196),ISNUMBER(Dispersion!$AE$10)),'Emissions (start here)'!BJ196*2000*453.59/8760/3600*Dispersion!$AE$10,0)</f>
        <v>0</v>
      </c>
      <c r="DR196" s="74">
        <f>IF(AND(ISNUMBER('Emissions (start here)'!BJ196),ISNUMBER(Dispersion!$AE$11)),'Emissions (start here)'!BJ196*2000*453.59/8760/3600*Dispersion!$AE$11,0)</f>
        <v>0</v>
      </c>
      <c r="DS196" s="74">
        <f>IF(AND(ISNUMBER('Emissions (start here)'!BK196),ISNUMBER(Dispersion!$AF$8)),'Emissions (start here)'!BK196*453.59/3600*Dispersion!$AF$8,0)</f>
        <v>0</v>
      </c>
      <c r="DT196" s="74">
        <f>IF(AND(ISNUMBER('Emissions (start here)'!BK196),ISNUMBER(Dispersion!$AF$9)),'Emissions (start here)'!BK196*453.59/3600*Dispersion!$AF$9,0)</f>
        <v>0</v>
      </c>
      <c r="DU196" s="74">
        <f>IF(AND(ISNUMBER('Emissions (start here)'!BL196),ISNUMBER(Dispersion!$AF$10)),'Emissions (start here)'!BL196*2000*453.59/8760/3600*Dispersion!$AF$10,0)</f>
        <v>0</v>
      </c>
      <c r="DV196" s="74">
        <f>IF(AND(ISNUMBER('Emissions (start here)'!BL196),ISNUMBER(Dispersion!$AF$11)),'Emissions (start here)'!BL196*2000*453.59/8760/3600*Dispersion!$AF$11,0)</f>
        <v>0</v>
      </c>
      <c r="DW196" s="74">
        <f>IF(AND(ISNUMBER('Emissions (start here)'!BM196),ISNUMBER(Dispersion!$AG$8)),'Emissions (start here)'!BM196*453.59/3600*Dispersion!$AG$8,0)</f>
        <v>0</v>
      </c>
      <c r="DX196" s="74">
        <f>IF(AND(ISNUMBER('Emissions (start here)'!BM196),ISNUMBER(Dispersion!$AG$9)),'Emissions (start here)'!BM196*453.59/3600*Dispersion!$AG$9,0)</f>
        <v>0</v>
      </c>
      <c r="DY196" s="74">
        <f>IF(AND(ISNUMBER('Emissions (start here)'!BN196),ISNUMBER(Dispersion!$AG$10)),'Emissions (start here)'!BN196*2000*453.59/8760/3600*Dispersion!$AG$10,0)</f>
        <v>0</v>
      </c>
      <c r="DZ196" s="74">
        <f>IF(AND(ISNUMBER('Emissions (start here)'!BN196),ISNUMBER(Dispersion!$AG$11)),'Emissions (start here)'!BN196*2000*453.59/8760/3600*Dispersion!$AG$11,0)</f>
        <v>0</v>
      </c>
      <c r="EA196" s="74">
        <f>IF(AND(ISNUMBER('Emissions (start here)'!BO196),ISNUMBER(Dispersion!$AH$8)),'Emissions (start here)'!BO196*453.59/3600*Dispersion!$AH$8,0)</f>
        <v>0</v>
      </c>
      <c r="EB196" s="74">
        <f>IF(AND(ISNUMBER('Emissions (start here)'!BO196),ISNUMBER(Dispersion!$AH$9)),'Emissions (start here)'!BO196*453.59/3600*Dispersion!$AH$9,0)</f>
        <v>0</v>
      </c>
      <c r="EC196" s="74">
        <f>IF(AND(ISNUMBER('Emissions (start here)'!BP196),ISNUMBER(Dispersion!$AH$10)),'Emissions (start here)'!BP196*2000*453.59/8760/3600*Dispersion!$AH$10,0)</f>
        <v>0</v>
      </c>
      <c r="ED196" s="74">
        <f>IF(AND(ISNUMBER('Emissions (start here)'!BP196),ISNUMBER(Dispersion!$AH$11)),'Emissions (start here)'!BP196*2000*453.59/8760/3600*Dispersion!$AH$11,0)</f>
        <v>0</v>
      </c>
      <c r="EE196" s="74">
        <f>IF(AND(ISNUMBER('Emissions (start here)'!BQ196),ISNUMBER(Dispersion!$AI$8)),'Emissions (start here)'!BQ196*453.59/3600*Dispersion!$AI$8,0)</f>
        <v>0</v>
      </c>
      <c r="EF196" s="74">
        <f>IF(AND(ISNUMBER('Emissions (start here)'!BQ196),ISNUMBER(Dispersion!$AI$9)),'Emissions (start here)'!BQ196*453.59/3600*Dispersion!$AI$9,0)</f>
        <v>0</v>
      </c>
      <c r="EG196" s="74">
        <f>IF(AND(ISNUMBER('Emissions (start here)'!BR196),ISNUMBER(Dispersion!$AI$10)),'Emissions (start here)'!BR196*2000*453.59/8760/3600*Dispersion!$AI$10,0)</f>
        <v>0</v>
      </c>
      <c r="EH196" s="74">
        <f>IF(AND(ISNUMBER('Emissions (start here)'!BR196),ISNUMBER(Dispersion!$AI$11)),'Emissions (start here)'!BR196*2000*453.59/8760/3600*Dispersion!$AI$11,0)</f>
        <v>0</v>
      </c>
      <c r="EI196" s="74">
        <f>IF(AND(ISNUMBER('Emissions (start here)'!BS196),ISNUMBER(Dispersion!$AJ$8)),'Emissions (start here)'!BS196*453.59/3600*Dispersion!$AJ$8,0)</f>
        <v>0</v>
      </c>
      <c r="EJ196" s="74">
        <f>IF(AND(ISNUMBER('Emissions (start here)'!BS196),ISNUMBER(Dispersion!$AJ$9)),'Emissions (start here)'!BS196*453.59/3600*Dispersion!$AJ$9,0)</f>
        <v>0</v>
      </c>
      <c r="EK196" s="74">
        <f>IF(AND(ISNUMBER('Emissions (start here)'!BT196),ISNUMBER(Dispersion!$AJ$10)),'Emissions (start here)'!BT196*2000*453.59/8760/3600*Dispersion!$AJ$10,0)</f>
        <v>0</v>
      </c>
      <c r="EL196" s="74">
        <f>IF(AND(ISNUMBER('Emissions (start here)'!BT196),ISNUMBER(Dispersion!$AJ$11)),'Emissions (start here)'!BT196*2000*453.59/8760/3600*Dispersion!$AJ$11,0)</f>
        <v>0</v>
      </c>
      <c r="EM196" s="74">
        <f>IF(AND(ISNUMBER('Emissions (start here)'!BU196),ISNUMBER(Dispersion!$AK$8)),'Emissions (start here)'!BU196*453.59/3600*Dispersion!$AK$8,0)</f>
        <v>0</v>
      </c>
      <c r="EN196" s="74">
        <f>IF(AND(ISNUMBER('Emissions (start here)'!BU196),ISNUMBER(Dispersion!$AK$9)),'Emissions (start here)'!BU196*453.59/3600*Dispersion!$AK$9,0)</f>
        <v>0</v>
      </c>
      <c r="EO196" s="74">
        <f>IF(AND(ISNUMBER('Emissions (start here)'!BV196),ISNUMBER(Dispersion!$AK$10)),'Emissions (start here)'!BV196*2000*453.59/8760/3600*Dispersion!$AK$10,0)</f>
        <v>0</v>
      </c>
      <c r="EP196" s="74">
        <f>IF(AND(ISNUMBER('Emissions (start here)'!BV196),ISNUMBER(Dispersion!$AK$11)),'Emissions (start here)'!BV196*2000*453.59/8760/3600*Dispersion!$AK$11,0)</f>
        <v>0</v>
      </c>
      <c r="EQ196" s="74">
        <f>IF(AND(ISNUMBER('Emissions (start here)'!BW196),ISNUMBER(Dispersion!$AL$8)),'Emissions (start here)'!BW196*453.59/3600*Dispersion!$AL$8,0)</f>
        <v>0</v>
      </c>
      <c r="ER196" s="74">
        <f>IF(AND(ISNUMBER('Emissions (start here)'!BW196),ISNUMBER(Dispersion!$AL$9)),'Emissions (start here)'!BW196*453.59/3600*Dispersion!$AL$9,0)</f>
        <v>0</v>
      </c>
      <c r="ES196" s="74">
        <f>IF(AND(ISNUMBER('Emissions (start here)'!BX196),ISNUMBER(Dispersion!$AL$10)),'Emissions (start here)'!BX196*2000*453.59/8760/3600*Dispersion!$AL$10,0)</f>
        <v>0</v>
      </c>
      <c r="ET196" s="74">
        <f>IF(AND(ISNUMBER('Emissions (start here)'!BX196),ISNUMBER(Dispersion!$AL$11)),'Emissions (start here)'!BX196*2000*453.59/8760/3600*Dispersion!$AL$11,0)</f>
        <v>0</v>
      </c>
      <c r="EU196" s="74">
        <f>IF(AND(ISNUMBER('Emissions (start here)'!BY196),ISNUMBER(Dispersion!$AM$8)),'Emissions (start here)'!BY196*453.59/3600*Dispersion!$AM$8,0)</f>
        <v>0</v>
      </c>
      <c r="EV196" s="74">
        <f>IF(AND(ISNUMBER('Emissions (start here)'!BY196),ISNUMBER(Dispersion!$AM$9)),'Emissions (start here)'!BY196*453.59/3600*Dispersion!$AM$9,0)</f>
        <v>0</v>
      </c>
      <c r="EW196" s="74">
        <f>IF(AND(ISNUMBER('Emissions (start here)'!BZ196),ISNUMBER(Dispersion!$AM$10)),'Emissions (start here)'!BZ196*2000*453.59/8760/3600*Dispersion!$AM$10,0)</f>
        <v>0</v>
      </c>
      <c r="EX196" s="74">
        <f>IF(AND(ISNUMBER('Emissions (start here)'!BZ196),ISNUMBER(Dispersion!$AM$11)),'Emissions (start here)'!BZ196*2000*453.59/8760/3600*Dispersion!$AM$11,0)</f>
        <v>0</v>
      </c>
      <c r="EY196" s="74">
        <f>IF(AND(ISNUMBER('Emissions (start here)'!CA196),ISNUMBER(Dispersion!$AN$8)),'Emissions (start here)'!CA196*453.59/3600*Dispersion!$AN$8,0)</f>
        <v>0</v>
      </c>
      <c r="EZ196" s="74">
        <f>IF(AND(ISNUMBER('Emissions (start here)'!CA196),ISNUMBER(Dispersion!$AN$9)),'Emissions (start here)'!CA196*453.59/3600*Dispersion!$AN$9,0)</f>
        <v>0</v>
      </c>
      <c r="FA196" s="74">
        <f>IF(AND(ISNUMBER('Emissions (start here)'!CB196),ISNUMBER(Dispersion!$AN$10)),'Emissions (start here)'!CB196*2000*453.59/8760/3600*Dispersion!$AN$10,0)</f>
        <v>0</v>
      </c>
      <c r="FB196" s="74">
        <f>IF(AND(ISNUMBER('Emissions (start here)'!CB196),ISNUMBER(Dispersion!$AN$11)),'Emissions (start here)'!CB196*2000*453.59/8760/3600*Dispersion!$AN$11,0)</f>
        <v>0</v>
      </c>
      <c r="FC196" s="74">
        <f>IF(AND(ISNUMBER('Emissions (start here)'!CC196),ISNUMBER(Dispersion!$AO$8)),'Emissions (start here)'!CC196*453.59/3600*Dispersion!$AO$8,0)</f>
        <v>0</v>
      </c>
      <c r="FD196" s="74">
        <f>IF(AND(ISNUMBER('Emissions (start here)'!CC196),ISNUMBER(Dispersion!$AO$9)),'Emissions (start here)'!CC196*453.59/3600*Dispersion!$AO$9,0)</f>
        <v>0</v>
      </c>
      <c r="FE196" s="74">
        <f>IF(AND(ISNUMBER('Emissions (start here)'!CD196),ISNUMBER(Dispersion!$AO$10)),'Emissions (start here)'!CD196*2000*453.59/8760/3600*Dispersion!$AO$10,0)</f>
        <v>0</v>
      </c>
      <c r="FF196" s="74">
        <f>IF(AND(ISNUMBER('Emissions (start here)'!CD196),ISNUMBER(Dispersion!$AO$11)),'Emissions (start here)'!CD196*2000*453.59/8760/3600*Dispersion!$AO$11,0)</f>
        <v>0</v>
      </c>
      <c r="FG196" s="74">
        <f>IF(AND(ISNUMBER('Emissions (start here)'!CE196),ISNUMBER(Dispersion!$AP$8)),'Emissions (start here)'!CE196*453.59/3600*Dispersion!$AP$8,0)</f>
        <v>0</v>
      </c>
      <c r="FH196" s="74">
        <f>IF(AND(ISNUMBER('Emissions (start here)'!CE196),ISNUMBER(Dispersion!$AP$9)),'Emissions (start here)'!CE196*453.59/3600*Dispersion!$AP$9,0)</f>
        <v>0</v>
      </c>
      <c r="FI196" s="74">
        <f>IF(AND(ISNUMBER('Emissions (start here)'!CF196),ISNUMBER(Dispersion!$AP$10)),'Emissions (start here)'!CF196*2000*453.59/8760/3600*Dispersion!$AP$10,0)</f>
        <v>0</v>
      </c>
      <c r="FJ196" s="74">
        <f>IF(AND(ISNUMBER('Emissions (start here)'!CF196),ISNUMBER(Dispersion!$AP$11)),'Emissions (start here)'!CF196*2000*453.59/8760/3600*Dispersion!$AP$11,0)</f>
        <v>0</v>
      </c>
      <c r="FK196" s="74">
        <f>IF(AND(ISNUMBER('Emissions (start here)'!CG196),ISNUMBER(Dispersion!$AQ$8)),'Emissions (start here)'!CG196*453.59/3600*Dispersion!$AQ$8,0)</f>
        <v>0</v>
      </c>
      <c r="FL196" s="74">
        <f>IF(AND(ISNUMBER('Emissions (start here)'!CG196),ISNUMBER(Dispersion!$AQ$9)),'Emissions (start here)'!CG196*453.59/3600*Dispersion!$AQ$9,0)</f>
        <v>0</v>
      </c>
      <c r="FM196" s="74">
        <f>IF(AND(ISNUMBER('Emissions (start here)'!CH196),ISNUMBER(Dispersion!$AQ$10)),'Emissions (start here)'!CH196*2000*453.59/8760/3600*Dispersion!$AQ$10,0)</f>
        <v>0</v>
      </c>
      <c r="FN196" s="74">
        <f>IF(AND(ISNUMBER('Emissions (start here)'!CH196),ISNUMBER(Dispersion!$AQ$11)),'Emissions (start here)'!CH196*2000*453.59/8760/3600*Dispersion!$AQ$11,0)</f>
        <v>0</v>
      </c>
      <c r="FO196" s="74">
        <f>IF(AND(ISNUMBER('Emissions (start here)'!CI196),ISNUMBER(Dispersion!$AR$8)),'Emissions (start here)'!CI196*453.59/3600*Dispersion!$AR$8,0)</f>
        <v>0</v>
      </c>
      <c r="FP196" s="74">
        <f>IF(AND(ISNUMBER('Emissions (start here)'!CI196),ISNUMBER(Dispersion!$AR$9)),'Emissions (start here)'!CI196*453.59/3600*Dispersion!$AR$9,0)</f>
        <v>0</v>
      </c>
      <c r="FQ196" s="74">
        <f>IF(AND(ISNUMBER('Emissions (start here)'!CJ196),ISNUMBER(Dispersion!$AR$10)),'Emissions (start here)'!CJ196*2000*453.59/8760/3600*Dispersion!$AR$10,0)</f>
        <v>0</v>
      </c>
      <c r="FR196" s="74">
        <f>IF(AND(ISNUMBER('Emissions (start here)'!CJ196),ISNUMBER(Dispersion!$AR$11)),'Emissions (start here)'!CJ196*2000*453.59/8760/3600*Dispersion!$AR$11,0)</f>
        <v>0</v>
      </c>
      <c r="FS196" s="74">
        <f>IF(AND(ISNUMBER('Emissions (start here)'!CK196),ISNUMBER(Dispersion!$AS$8)),'Emissions (start here)'!CK196*453.59/3600*Dispersion!$AS$8,0)</f>
        <v>0</v>
      </c>
      <c r="FT196" s="74">
        <f>IF(AND(ISNUMBER('Emissions (start here)'!CK196),ISNUMBER(Dispersion!$AS$9)),'Emissions (start here)'!CK196*453.59/3600*Dispersion!$AS$9,0)</f>
        <v>0</v>
      </c>
      <c r="FU196" s="74">
        <f>IF(AND(ISNUMBER('Emissions (start here)'!CL196),ISNUMBER(Dispersion!$AS$10)),'Emissions (start here)'!CL196*2000*453.59/8760/3600*Dispersion!$AS$10,0)</f>
        <v>0</v>
      </c>
      <c r="FV196" s="74">
        <f>IF(AND(ISNUMBER('Emissions (start here)'!CL196),ISNUMBER(Dispersion!$AS$11)),'Emissions (start here)'!CL196*2000*453.59/8760/3600*Dispersion!$AS$11,0)</f>
        <v>0</v>
      </c>
      <c r="FW196" s="74">
        <f>IF(AND(ISNUMBER('Emissions (start here)'!CM196),ISNUMBER(Dispersion!$AT$8)),'Emissions (start here)'!CM196*453.59/3600*Dispersion!$AT$8,0)</f>
        <v>0</v>
      </c>
      <c r="FX196" s="74">
        <f>IF(AND(ISNUMBER('Emissions (start here)'!CM196),ISNUMBER(Dispersion!$AT$9)),'Emissions (start here)'!CM196*453.59/3600*Dispersion!$AT$9,0)</f>
        <v>0</v>
      </c>
      <c r="FY196" s="74">
        <f>IF(AND(ISNUMBER('Emissions (start here)'!CN196),ISNUMBER(Dispersion!$AT$10)),'Emissions (start here)'!CN196*2000*453.59/8760/3600*Dispersion!$AT$10,0)</f>
        <v>0</v>
      </c>
      <c r="FZ196" s="74">
        <f>IF(AND(ISNUMBER('Emissions (start here)'!CN196),ISNUMBER(Dispersion!$AT$11)),'Emissions (start here)'!CN196*2000*453.59/8760/3600*Dispersion!$AT$11,0)</f>
        <v>0</v>
      </c>
      <c r="GA196" s="74">
        <f>IF(AND(ISNUMBER('Emissions (start here)'!CO196),ISNUMBER(Dispersion!$AU$8)),'Emissions (start here)'!CO196*453.59/3600*Dispersion!$AU$8,0)</f>
        <v>0</v>
      </c>
      <c r="GB196" s="74">
        <f>IF(AND(ISNUMBER('Emissions (start here)'!CO196),ISNUMBER(Dispersion!$AU$9)),'Emissions (start here)'!CO196*453.59/3600*Dispersion!$AU$9,0)</f>
        <v>0</v>
      </c>
      <c r="GC196" s="74">
        <f>IF(AND(ISNUMBER('Emissions (start here)'!CP196),ISNUMBER(Dispersion!$AU$10)),'Emissions (start here)'!CP196*2000*453.59/8760/3600*Dispersion!$AU$10,0)</f>
        <v>0</v>
      </c>
      <c r="GD196" s="74">
        <f>IF(AND(ISNUMBER('Emissions (start here)'!CP196),ISNUMBER(Dispersion!$AU$11)),'Emissions (start here)'!CP196*2000*453.59/8760/3600*Dispersion!$AU$11,0)</f>
        <v>0</v>
      </c>
      <c r="GE196" s="74">
        <f>IF(AND(ISNUMBER('Emissions (start here)'!CQ196),ISNUMBER(Dispersion!$AV$8)),'Emissions (start here)'!CQ196*453.59/3600*Dispersion!$AV$8,0)</f>
        <v>0</v>
      </c>
      <c r="GF196" s="74">
        <f>IF(AND(ISNUMBER('Emissions (start here)'!CQ196),ISNUMBER(Dispersion!$AV$9)),'Emissions (start here)'!CQ196*453.59/3600*Dispersion!$AV$9,0)</f>
        <v>0</v>
      </c>
      <c r="GG196" s="74">
        <f>IF(AND(ISNUMBER('Emissions (start here)'!CR196),ISNUMBER(Dispersion!$AV$10)),'Emissions (start here)'!CR196*2000*453.59/8760/3600*Dispersion!$AV$10,0)</f>
        <v>0</v>
      </c>
      <c r="GH196" s="74">
        <f>IF(AND(ISNUMBER('Emissions (start here)'!CR196),ISNUMBER(Dispersion!$AV$11)),'Emissions (start here)'!CR196*2000*453.59/8760/3600*Dispersion!$AV$11,0)</f>
        <v>0</v>
      </c>
      <c r="GI196" s="74">
        <f>IF(AND(ISNUMBER('Emissions (start here)'!CS196),ISNUMBER(Dispersion!$AW$8)),'Emissions (start here)'!CS196*453.59/3600*Dispersion!$AW$8,0)</f>
        <v>0</v>
      </c>
      <c r="GJ196" s="74">
        <f>IF(AND(ISNUMBER('Emissions (start here)'!CS196),ISNUMBER(Dispersion!$AW$9)),'Emissions (start here)'!CS196*453.59/3600*Dispersion!$AW$9,0)</f>
        <v>0</v>
      </c>
      <c r="GK196" s="74">
        <f>IF(AND(ISNUMBER('Emissions (start here)'!CT196),ISNUMBER(Dispersion!$AW$10)),'Emissions (start here)'!CT196*2000*453.59/8760/3600*Dispersion!$AW$10,0)</f>
        <v>0</v>
      </c>
      <c r="GL196" s="74">
        <f>IF(AND(ISNUMBER('Emissions (start here)'!CT196),ISNUMBER(Dispersion!$AW$11)),'Emissions (start here)'!CT196*2000*453.59/8760/3600*Dispersion!$AW$11,0)</f>
        <v>0</v>
      </c>
      <c r="GM196" s="74">
        <f>IF(AND(ISNUMBER('Emissions (start here)'!CU196),ISNUMBER(Dispersion!$AX$8)),'Emissions (start here)'!CU196*453.59/3600*Dispersion!$AX$8,0)</f>
        <v>0</v>
      </c>
      <c r="GN196" s="74">
        <f>IF(AND(ISNUMBER('Emissions (start here)'!CU196),ISNUMBER(Dispersion!$AX$9)),'Emissions (start here)'!CU196*453.59/3600*Dispersion!$AX$9,0)</f>
        <v>0</v>
      </c>
      <c r="GO196" s="74">
        <f>IF(AND(ISNUMBER('Emissions (start here)'!CV196),ISNUMBER(Dispersion!$AX$10)),'Emissions (start here)'!CV196*2000*453.59/8760/3600*Dispersion!$AX$10,0)</f>
        <v>0</v>
      </c>
      <c r="GP196" s="74">
        <f>IF(AND(ISNUMBER('Emissions (start here)'!CV196),ISNUMBER(Dispersion!$AX$11)),'Emissions (start here)'!CV196*2000*453.59/8760/3600*Dispersion!$AX$11,0)</f>
        <v>0</v>
      </c>
      <c r="GQ196" s="74">
        <f>IF(AND(ISNUMBER('Emissions (start here)'!CW196),ISNUMBER(Dispersion!$AY$8)),'Emissions (start here)'!CW196*453.59/3600*Dispersion!$AY$8,0)</f>
        <v>0</v>
      </c>
      <c r="GR196" s="74">
        <f>IF(AND(ISNUMBER('Emissions (start here)'!CW196),ISNUMBER(Dispersion!$AY$9)),'Emissions (start here)'!CW196*453.59/3600*Dispersion!$AY$9,0)</f>
        <v>0</v>
      </c>
      <c r="GS196" s="74">
        <f>IF(AND(ISNUMBER('Emissions (start here)'!CX196),ISNUMBER(Dispersion!$AY$10)),'Emissions (start here)'!CX196*2000*453.59/8760/3600*Dispersion!$AY$10,0)</f>
        <v>0</v>
      </c>
      <c r="GT196" s="74">
        <f>IF(AND(ISNUMBER('Emissions (start here)'!CX196),ISNUMBER(Dispersion!$AY$11)),'Emissions (start here)'!CX196*2000*453.59/8760/3600*Dispersion!$AY$11,0)</f>
        <v>0</v>
      </c>
      <c r="GU196" s="74">
        <f>IF(AND(ISNUMBER('Emissions (start here)'!CY196),ISNUMBER(Dispersion!$AZ$8)),'Emissions (start here)'!CY196*453.59/3600*Dispersion!$AZ$8,0)</f>
        <v>0</v>
      </c>
      <c r="GV196" s="74">
        <f>IF(AND(ISNUMBER('Emissions (start here)'!CY196),ISNUMBER(Dispersion!$AZ$9)),'Emissions (start here)'!CY196*453.59/3600*Dispersion!$AZ$9,0)</f>
        <v>0</v>
      </c>
      <c r="GW196" s="74">
        <f>IF(AND(ISNUMBER('Emissions (start here)'!CZ196),ISNUMBER(Dispersion!$AZ$10)),'Emissions (start here)'!CZ196*2000*453.59/8760/3600*Dispersion!$AZ$10,0)</f>
        <v>0</v>
      </c>
      <c r="GX196" s="74">
        <f>IF(AND(ISNUMBER('Emissions (start here)'!CZ196),ISNUMBER(Dispersion!$AZ$11)),'Emissions (start here)'!CZ196*2000*453.59/8760/3600*Dispersion!$AZ$11,0)</f>
        <v>0</v>
      </c>
    </row>
    <row r="197" spans="1:206" x14ac:dyDescent="0.2">
      <c r="A197" s="51" t="str">
        <f>'Tox Values'!C197</f>
        <v>110-80-5</v>
      </c>
      <c r="B197" s="94" t="str">
        <f>'Tox Values'!D197</f>
        <v>Ethoxyethanol, 2- (ethylene glycol monoethyl ether)</v>
      </c>
      <c r="C197" s="96">
        <f t="shared" si="9"/>
        <v>0</v>
      </c>
      <c r="D197" s="74">
        <f t="shared" si="10"/>
        <v>0</v>
      </c>
      <c r="E197" s="74">
        <f t="shared" si="11"/>
        <v>0</v>
      </c>
      <c r="F197" s="99">
        <f t="shared" si="12"/>
        <v>0</v>
      </c>
      <c r="G197" s="97">
        <f>IF(AND(ISNUMBER('Emissions (start here)'!E197),ISNUMBER(Dispersion!$C$8)),'Emissions (start here)'!E197*453.59/3600*Dispersion!$C$8,0)</f>
        <v>0</v>
      </c>
      <c r="H197" s="74">
        <f>IF(AND(ISNUMBER('Emissions (start here)'!E197),ISNUMBER(Dispersion!$C$9)),'Emissions (start here)'!E197*453.59/3600*Dispersion!$C$9,0)</f>
        <v>0</v>
      </c>
      <c r="I197" s="74">
        <f>IF(AND(ISNUMBER('Emissions (start here)'!F197),ISNUMBER(Dispersion!$C$10)),'Emissions (start here)'!F197*2000*453.59/8760/3600*Dispersion!$C$10,0)</f>
        <v>0</v>
      </c>
      <c r="J197" s="74">
        <f>IF(AND(ISNUMBER('Emissions (start here)'!F197),ISNUMBER(Dispersion!$C$11)),'Emissions (start here)'!F197*2000*453.59/8760/3600*Dispersion!$C$11,0)</f>
        <v>0</v>
      </c>
      <c r="K197" s="74">
        <f>IF(AND(ISNUMBER('Emissions (start here)'!G197),ISNUMBER(Dispersion!$D$8)),'Emissions (start here)'!G197*453.59/3600*Dispersion!$D$8,0)</f>
        <v>0</v>
      </c>
      <c r="L197" s="74">
        <f>IF(AND(ISNUMBER('Emissions (start here)'!G197),ISNUMBER(Dispersion!$D$9)),'Emissions (start here)'!G197*453.59/3600*Dispersion!$D$9,0)</f>
        <v>0</v>
      </c>
      <c r="M197" s="74">
        <f>IF(AND(ISNUMBER('Emissions (start here)'!H197),ISNUMBER(Dispersion!$D$10)),'Emissions (start here)'!H197*2000*453.59/8760/3600*Dispersion!$D$10,0)</f>
        <v>0</v>
      </c>
      <c r="N197" s="74">
        <f>IF(AND(ISNUMBER('Emissions (start here)'!H197),ISNUMBER(Dispersion!$D$11)),'Emissions (start here)'!H197*2000*453.59/8760/3600*Dispersion!$D$11,0)</f>
        <v>0</v>
      </c>
      <c r="O197" s="74">
        <f>IF(AND(ISNUMBER('Emissions (start here)'!I197),ISNUMBER(Dispersion!$E$8)),'Emissions (start here)'!I197*453.59/3600*Dispersion!$E$8,0)</f>
        <v>0</v>
      </c>
      <c r="P197" s="74">
        <f>IF(AND(ISNUMBER('Emissions (start here)'!I197),ISNUMBER(Dispersion!$E$9)),'Emissions (start here)'!I197*453.59/3600*Dispersion!$E$9,0)</f>
        <v>0</v>
      </c>
      <c r="Q197" s="74">
        <f>IF(AND(ISNUMBER('Emissions (start here)'!J197),ISNUMBER(Dispersion!$E$10)),'Emissions (start here)'!J197*2000*453.59/8760/3600*Dispersion!$E$10,0)</f>
        <v>0</v>
      </c>
      <c r="R197" s="74">
        <f>IF(AND(ISNUMBER('Emissions (start here)'!J197),ISNUMBER(Dispersion!$E$11)),'Emissions (start here)'!J197*2000*453.59/8760/3600*Dispersion!$E$11,0)</f>
        <v>0</v>
      </c>
      <c r="S197" s="74">
        <f>IF(AND(ISNUMBER('Emissions (start here)'!K197),ISNUMBER(Dispersion!$F$8)),'Emissions (start here)'!K197*453.59/3600*Dispersion!$F$8,0)</f>
        <v>0</v>
      </c>
      <c r="T197" s="74">
        <f>IF(AND(ISNUMBER('Emissions (start here)'!K197),ISNUMBER(Dispersion!$F$9)),'Emissions (start here)'!K197*453.59/3600*Dispersion!$F$9,0)</f>
        <v>0</v>
      </c>
      <c r="U197" s="74">
        <f>IF(AND(ISNUMBER('Emissions (start here)'!L197),ISNUMBER(Dispersion!$F$10)),'Emissions (start here)'!L197*2000*453.59/8760/3600*Dispersion!$F$10,0)</f>
        <v>0</v>
      </c>
      <c r="V197" s="74">
        <f>IF(AND(ISNUMBER('Emissions (start here)'!L197),ISNUMBER(Dispersion!$F$11)),'Emissions (start here)'!L197*2000*453.59/8760/3600*Dispersion!$F$11,0)</f>
        <v>0</v>
      </c>
      <c r="W197" s="74">
        <f>IF(AND(ISNUMBER('Emissions (start here)'!M197),ISNUMBER(Dispersion!$G$8)),'Emissions (start here)'!M197*453.59/3600*Dispersion!$G$8,0)</f>
        <v>0</v>
      </c>
      <c r="X197" s="74">
        <f>IF(AND(ISNUMBER('Emissions (start here)'!M197),ISNUMBER(Dispersion!$G$9)),'Emissions (start here)'!M197*453.59/3600*Dispersion!$G$9,0)</f>
        <v>0</v>
      </c>
      <c r="Y197" s="74">
        <f>IF(AND(ISNUMBER('Emissions (start here)'!N197),ISNUMBER(Dispersion!$G$10)),'Emissions (start here)'!N197*2000*453.59/8760/3600*Dispersion!$G$10,0)</f>
        <v>0</v>
      </c>
      <c r="Z197" s="74">
        <f>IF(AND(ISNUMBER('Emissions (start here)'!N197),ISNUMBER(Dispersion!$G$11)),'Emissions (start here)'!N197*2000*453.59/8760/3600*Dispersion!$G$11,0)</f>
        <v>0</v>
      </c>
      <c r="AA197" s="74">
        <f>IF(AND(ISNUMBER('Emissions (start here)'!O197),ISNUMBER(Dispersion!$H$8)),'Emissions (start here)'!O197*453.59/3600*Dispersion!$H$8,0)</f>
        <v>0</v>
      </c>
      <c r="AB197" s="74">
        <f>IF(AND(ISNUMBER('Emissions (start here)'!O197),ISNUMBER(Dispersion!$H$9)),'Emissions (start here)'!O197*453.59/3600*Dispersion!$H$9,0)</f>
        <v>0</v>
      </c>
      <c r="AC197" s="74">
        <f>IF(AND(ISNUMBER('Emissions (start here)'!P197),ISNUMBER(Dispersion!$H$10)),'Emissions (start here)'!P197*2000*453.59/8760/3600*Dispersion!$H$10,0)</f>
        <v>0</v>
      </c>
      <c r="AD197" s="74">
        <f>IF(AND(ISNUMBER('Emissions (start here)'!P197),ISNUMBER(Dispersion!$H$11)),'Emissions (start here)'!P197*2000*453.59/8760/3600*Dispersion!$H$11,0)</f>
        <v>0</v>
      </c>
      <c r="AE197" s="74">
        <f>IF(AND(ISNUMBER('Emissions (start here)'!Q197),ISNUMBER(Dispersion!$I$8)),'Emissions (start here)'!Q197*453.59/3600*Dispersion!$I$8,0)</f>
        <v>0</v>
      </c>
      <c r="AF197" s="74">
        <f>IF(AND(ISNUMBER('Emissions (start here)'!Q197),ISNUMBER(Dispersion!$I$9)),'Emissions (start here)'!Q197*453.59/3600*Dispersion!$I$9,0)</f>
        <v>0</v>
      </c>
      <c r="AG197" s="74">
        <f>IF(AND(ISNUMBER('Emissions (start here)'!R197),ISNUMBER(Dispersion!$I$10)),'Emissions (start here)'!R197*2000*453.59/8760/3600*Dispersion!$I$10,0)</f>
        <v>0</v>
      </c>
      <c r="AH197" s="74">
        <f>IF(AND(ISNUMBER('Emissions (start here)'!R197),ISNUMBER(Dispersion!$I$11)),'Emissions (start here)'!R197*2000*453.59/8760/3600*Dispersion!$I$11,0)</f>
        <v>0</v>
      </c>
      <c r="AI197" s="74">
        <f>IF(AND(ISNUMBER('Emissions (start here)'!S197),ISNUMBER(Dispersion!$J$8)),'Emissions (start here)'!S197*453.59/3600*Dispersion!$J$8,0)</f>
        <v>0</v>
      </c>
      <c r="AJ197" s="74">
        <f>IF(AND(ISNUMBER('Emissions (start here)'!S197),ISNUMBER(Dispersion!$J$9)),'Emissions (start here)'!S197*453.59/3600*Dispersion!$J$9,0)</f>
        <v>0</v>
      </c>
      <c r="AK197" s="74">
        <f>IF(AND(ISNUMBER('Emissions (start here)'!T197),ISNUMBER(Dispersion!$J$10)),'Emissions (start here)'!T197*2000*453.59/8760/3600*Dispersion!$J$10,0)</f>
        <v>0</v>
      </c>
      <c r="AL197" s="74">
        <f>IF(AND(ISNUMBER('Emissions (start here)'!T197),ISNUMBER(Dispersion!$J$11)),'Emissions (start here)'!T197*2000*453.59/8760/3600*Dispersion!$J$11,0)</f>
        <v>0</v>
      </c>
      <c r="AM197" s="74">
        <f>IF(AND(ISNUMBER('Emissions (start here)'!U197),ISNUMBER(Dispersion!$K$8)),'Emissions (start here)'!U197*453.59/3600*Dispersion!$K$8,0)</f>
        <v>0</v>
      </c>
      <c r="AN197" s="74">
        <f>IF(AND(ISNUMBER('Emissions (start here)'!U197),ISNUMBER(Dispersion!$K$9)),'Emissions (start here)'!U197*453.59/3600*Dispersion!$K$9,0)</f>
        <v>0</v>
      </c>
      <c r="AO197" s="74">
        <f>IF(AND(ISNUMBER('Emissions (start here)'!V197),ISNUMBER(Dispersion!$K$10)),'Emissions (start here)'!V197*2000*453.59/8760/3600*Dispersion!$K$10,0)</f>
        <v>0</v>
      </c>
      <c r="AP197" s="74">
        <f>IF(AND(ISNUMBER('Emissions (start here)'!V197),ISNUMBER(Dispersion!$K$11)),'Emissions (start here)'!V197*2000*453.59/8760/3600*Dispersion!$K$11,0)</f>
        <v>0</v>
      </c>
      <c r="AQ197" s="74">
        <f>IF(AND(ISNUMBER('Emissions (start here)'!W197),ISNUMBER(Dispersion!$L$8)),'Emissions (start here)'!W197*453.59/3600*Dispersion!$L$8,0)</f>
        <v>0</v>
      </c>
      <c r="AR197" s="74">
        <f>IF(AND(ISNUMBER('Emissions (start here)'!W197),ISNUMBER(Dispersion!$L$9)),'Emissions (start here)'!W197*453.59/3600*Dispersion!$L$9,0)</f>
        <v>0</v>
      </c>
      <c r="AS197" s="74">
        <f>IF(AND(ISNUMBER('Emissions (start here)'!X197),ISNUMBER(Dispersion!$L$10)),'Emissions (start here)'!X197*2000*453.59/8760/3600*Dispersion!$L$10,0)</f>
        <v>0</v>
      </c>
      <c r="AT197" s="74">
        <f>IF(AND(ISNUMBER('Emissions (start here)'!X197),ISNUMBER(Dispersion!$L$11)),'Emissions (start here)'!X197*2000*453.59/8760/3600*Dispersion!$L$11,0)</f>
        <v>0</v>
      </c>
      <c r="AU197" s="74">
        <f>IF(AND(ISNUMBER('Emissions (start here)'!Y197),ISNUMBER(Dispersion!$M$8)),'Emissions (start here)'!Y197*453.59/3600*Dispersion!$M$8,0)</f>
        <v>0</v>
      </c>
      <c r="AV197" s="74">
        <f>IF(AND(ISNUMBER('Emissions (start here)'!Y197),ISNUMBER(Dispersion!$M$9)),'Emissions (start here)'!Y197*453.59/3600*Dispersion!$M$9,0)</f>
        <v>0</v>
      </c>
      <c r="AW197" s="74">
        <f>IF(AND(ISNUMBER('Emissions (start here)'!Z197),ISNUMBER(Dispersion!$M$10)),'Emissions (start here)'!Z197*2000*453.59/8760/3600*Dispersion!$M$10,0)</f>
        <v>0</v>
      </c>
      <c r="AX197" s="74">
        <f>IF(AND(ISNUMBER('Emissions (start here)'!Z197),ISNUMBER(Dispersion!$M$11)),'Emissions (start here)'!Z197*2000*453.59/8760/3600*Dispersion!$M$11,0)</f>
        <v>0</v>
      </c>
      <c r="AY197" s="74">
        <f>IF(AND(ISNUMBER('Emissions (start here)'!AA197),ISNUMBER(Dispersion!$N$8)),'Emissions (start here)'!AA197*453.59/3600*Dispersion!$N$8,0)</f>
        <v>0</v>
      </c>
      <c r="AZ197" s="74">
        <f>IF(AND(ISNUMBER('Emissions (start here)'!AA197),ISNUMBER(Dispersion!$N$9)),'Emissions (start here)'!AA197*453.59/3600*Dispersion!$N$9,0)</f>
        <v>0</v>
      </c>
      <c r="BA197" s="74">
        <f>IF(AND(ISNUMBER('Emissions (start here)'!AB197),ISNUMBER(Dispersion!$N$10)),'Emissions (start here)'!AB197*2000*453.59/8760/3600*Dispersion!$N$10,0)</f>
        <v>0</v>
      </c>
      <c r="BB197" s="74">
        <f>IF(AND(ISNUMBER('Emissions (start here)'!AB197),ISNUMBER(Dispersion!$N$11)),'Emissions (start here)'!AB197*2000*453.59/8760/3600*Dispersion!$N$11,0)</f>
        <v>0</v>
      </c>
      <c r="BC197" s="74">
        <f>IF(AND(ISNUMBER('Emissions (start here)'!AC197),ISNUMBER(Dispersion!$O$8)),'Emissions (start here)'!AC197*453.59/3600*Dispersion!$O$8,0)</f>
        <v>0</v>
      </c>
      <c r="BD197" s="74">
        <f>IF(AND(ISNUMBER('Emissions (start here)'!AC197),ISNUMBER(Dispersion!$O$9)),'Emissions (start here)'!AC197*453.59/3600*Dispersion!$O$9,0)</f>
        <v>0</v>
      </c>
      <c r="BE197" s="74">
        <f>IF(AND(ISNUMBER('Emissions (start here)'!AD197),ISNUMBER(Dispersion!$O$10)),'Emissions (start here)'!AD197*2000*453.59/8760/3600*Dispersion!$O$10,0)</f>
        <v>0</v>
      </c>
      <c r="BF197" s="74">
        <f>IF(AND(ISNUMBER('Emissions (start here)'!AD197),ISNUMBER(Dispersion!$O$11)),'Emissions (start here)'!AD197*2000*453.59/8760/3600*Dispersion!$O$11,0)</f>
        <v>0</v>
      </c>
      <c r="BG197" s="74">
        <f>IF(AND(ISNUMBER('Emissions (start here)'!AE197),ISNUMBER(Dispersion!$P$8)),'Emissions (start here)'!AE197*453.59/3600*Dispersion!$P$8,0)</f>
        <v>0</v>
      </c>
      <c r="BH197" s="74">
        <f>IF(AND(ISNUMBER('Emissions (start here)'!AE197),ISNUMBER(Dispersion!$P$9)),'Emissions (start here)'!AE197*453.59/3600*Dispersion!$P$9,0)</f>
        <v>0</v>
      </c>
      <c r="BI197" s="74">
        <f>IF(AND(ISNUMBER('Emissions (start here)'!AF197),ISNUMBER(Dispersion!$P$10)),'Emissions (start here)'!AF197*2000*453.59/8760/3600*Dispersion!$P$10,0)</f>
        <v>0</v>
      </c>
      <c r="BJ197" s="74">
        <f>IF(AND(ISNUMBER('Emissions (start here)'!AF197),ISNUMBER(Dispersion!$P$11)),'Emissions (start here)'!AF197*2000*453.59/8760/3600*Dispersion!$P$11,0)</f>
        <v>0</v>
      </c>
      <c r="BK197" s="74">
        <f>IF(AND(ISNUMBER('Emissions (start here)'!AG197),ISNUMBER(Dispersion!$Q$8)),'Emissions (start here)'!AG197*453.59/3600*Dispersion!$Q$8,0)</f>
        <v>0</v>
      </c>
      <c r="BL197" s="74">
        <f>IF(AND(ISNUMBER('Emissions (start here)'!AG197),ISNUMBER(Dispersion!$Q$9)),'Emissions (start here)'!AG197*453.59/3600*Dispersion!$Q$9,0)</f>
        <v>0</v>
      </c>
      <c r="BM197" s="74">
        <f>IF(AND(ISNUMBER('Emissions (start here)'!AH197),ISNUMBER(Dispersion!$Q$10)),'Emissions (start here)'!AH197*2000*453.59/8760/3600*Dispersion!$Q$10,0)</f>
        <v>0</v>
      </c>
      <c r="BN197" s="74">
        <f>IF(AND(ISNUMBER('Emissions (start here)'!AH197),ISNUMBER(Dispersion!$Q$11)),'Emissions (start here)'!AH197*2000*453.59/8760/3600*Dispersion!$Q$11,0)</f>
        <v>0</v>
      </c>
      <c r="BO197" s="74">
        <f>IF(AND(ISNUMBER('Emissions (start here)'!AI197),ISNUMBER(Dispersion!$R$8)),'Emissions (start here)'!AI197*453.59/3600*Dispersion!$R$8,0)</f>
        <v>0</v>
      </c>
      <c r="BP197" s="74">
        <f>IF(AND(ISNUMBER('Emissions (start here)'!AI197),ISNUMBER(Dispersion!$R$9)),'Emissions (start here)'!AI197*453.59/3600*Dispersion!$R$9,0)</f>
        <v>0</v>
      </c>
      <c r="BQ197" s="74">
        <f>IF(AND(ISNUMBER('Emissions (start here)'!AJ197),ISNUMBER(Dispersion!$R$10)),'Emissions (start here)'!AJ197*2000*453.59/8760/3600*Dispersion!$R$10,0)</f>
        <v>0</v>
      </c>
      <c r="BR197" s="74">
        <f>IF(AND(ISNUMBER('Emissions (start here)'!AJ197),ISNUMBER(Dispersion!$R$11)),'Emissions (start here)'!AJ197*2000*453.59/8760/3600*Dispersion!$R$11,0)</f>
        <v>0</v>
      </c>
      <c r="BS197" s="74">
        <f>IF(AND(ISNUMBER('Emissions (start here)'!AK197),ISNUMBER(Dispersion!$S$8)),'Emissions (start here)'!AK197*453.59/3600*Dispersion!$S$8,0)</f>
        <v>0</v>
      </c>
      <c r="BT197" s="74">
        <f>IF(AND(ISNUMBER('Emissions (start here)'!AK197),ISNUMBER(Dispersion!$S$9)),'Emissions (start here)'!AK197*453.59/3600*Dispersion!$S$9,0)</f>
        <v>0</v>
      </c>
      <c r="BU197" s="74">
        <f>IF(AND(ISNUMBER('Emissions (start here)'!AL197),ISNUMBER(Dispersion!$S$10)),'Emissions (start here)'!AL197*2000*453.59/8760/3600*Dispersion!$S$10,0)</f>
        <v>0</v>
      </c>
      <c r="BV197" s="74">
        <f>IF(AND(ISNUMBER('Emissions (start here)'!AL197),ISNUMBER(Dispersion!$S$11)),'Emissions (start here)'!AL197*2000*453.59/8760/3600*Dispersion!$S$11,0)</f>
        <v>0</v>
      </c>
      <c r="BW197" s="74">
        <f>IF(AND(ISNUMBER('Emissions (start here)'!AM197),ISNUMBER(Dispersion!$T$8)),'Emissions (start here)'!AM197*453.59/3600*Dispersion!$T$8,0)</f>
        <v>0</v>
      </c>
      <c r="BX197" s="74">
        <f>IF(AND(ISNUMBER('Emissions (start here)'!AM197),ISNUMBER(Dispersion!$T$9)),'Emissions (start here)'!AM197*453.59/3600*Dispersion!$T$9,0)</f>
        <v>0</v>
      </c>
      <c r="BY197" s="74">
        <f>IF(AND(ISNUMBER('Emissions (start here)'!AN197),ISNUMBER(Dispersion!$T$10)),'Emissions (start here)'!AN197*2000*453.59/8760/3600*Dispersion!$T$10,0)</f>
        <v>0</v>
      </c>
      <c r="BZ197" s="74">
        <f>IF(AND(ISNUMBER('Emissions (start here)'!AN197),ISNUMBER(Dispersion!$T$11)),'Emissions (start here)'!AN197*2000*453.59/8760/3600*Dispersion!$T$11,0)</f>
        <v>0</v>
      </c>
      <c r="CA197" s="74">
        <f>IF(AND(ISNUMBER('Emissions (start here)'!AO197),ISNUMBER(Dispersion!$U$8)),'Emissions (start here)'!AO197*453.59/3600*Dispersion!$U$8,0)</f>
        <v>0</v>
      </c>
      <c r="CB197" s="74">
        <f>IF(AND(ISNUMBER('Emissions (start here)'!AO197),ISNUMBER(Dispersion!$U$9)),'Emissions (start here)'!AO197*453.59/3600*Dispersion!$U$9,0)</f>
        <v>0</v>
      </c>
      <c r="CC197" s="74">
        <f>IF(AND(ISNUMBER('Emissions (start here)'!AP197),ISNUMBER(Dispersion!$U$10)),'Emissions (start here)'!AP197*2000*453.59/8760/3600*Dispersion!$U$10,0)</f>
        <v>0</v>
      </c>
      <c r="CD197" s="74">
        <f>IF(AND(ISNUMBER('Emissions (start here)'!AP197),ISNUMBER(Dispersion!$U$11)),'Emissions (start here)'!AP197*2000*453.59/8760/3600*Dispersion!$U$11,0)</f>
        <v>0</v>
      </c>
      <c r="CE197" s="74">
        <f>IF(AND(ISNUMBER('Emissions (start here)'!AQ197),ISNUMBER(Dispersion!$V$8)),'Emissions (start here)'!AQ197*453.59/3600*Dispersion!$V$8,0)</f>
        <v>0</v>
      </c>
      <c r="CF197" s="74">
        <f>IF(AND(ISNUMBER('Emissions (start here)'!AQ197),ISNUMBER(Dispersion!$V$9)),'Emissions (start here)'!AQ197*453.59/3600*Dispersion!$V$9,0)</f>
        <v>0</v>
      </c>
      <c r="CG197" s="74">
        <f>IF(AND(ISNUMBER('Emissions (start here)'!AR197),ISNUMBER(Dispersion!$V$10)),'Emissions (start here)'!AR197*2000*453.59/8760/3600*Dispersion!$V$10,0)</f>
        <v>0</v>
      </c>
      <c r="CH197" s="74">
        <f>IF(AND(ISNUMBER('Emissions (start here)'!AR197),ISNUMBER(Dispersion!$V$11)),'Emissions (start here)'!AR197*2000*453.59/8760/3600*Dispersion!$V$11,0)</f>
        <v>0</v>
      </c>
      <c r="CI197" s="74">
        <f>IF(AND(ISNUMBER('Emissions (start here)'!AS197),ISNUMBER(Dispersion!$W$8)),'Emissions (start here)'!AS197*453.59/3600*Dispersion!$W$8,0)</f>
        <v>0</v>
      </c>
      <c r="CJ197" s="74">
        <f>IF(AND(ISNUMBER('Emissions (start here)'!AS197),ISNUMBER(Dispersion!$W$9)),'Emissions (start here)'!AS197*453.59/3600*Dispersion!$W$9,0)</f>
        <v>0</v>
      </c>
      <c r="CK197" s="74">
        <f>IF(AND(ISNUMBER('Emissions (start here)'!AT197),ISNUMBER(Dispersion!$W$10)),'Emissions (start here)'!AT197*2000*453.59/8760/3600*Dispersion!$W$10,0)</f>
        <v>0</v>
      </c>
      <c r="CL197" s="74">
        <f>IF(AND(ISNUMBER('Emissions (start here)'!AT197),ISNUMBER(Dispersion!$W$11)),'Emissions (start here)'!AT197*2000*453.59/8760/3600*Dispersion!$W$11,0)</f>
        <v>0</v>
      </c>
      <c r="CM197" s="74">
        <f>IF(AND(ISNUMBER('Emissions (start here)'!AU197),ISNUMBER(Dispersion!$X$8)),'Emissions (start here)'!AU197*453.59/3600*Dispersion!$X$8,0)</f>
        <v>0</v>
      </c>
      <c r="CN197" s="74">
        <f>IF(AND(ISNUMBER('Emissions (start here)'!AU197),ISNUMBER(Dispersion!$X$9)),'Emissions (start here)'!AU197*453.59/3600*Dispersion!$X$9,0)</f>
        <v>0</v>
      </c>
      <c r="CO197" s="74">
        <f>IF(AND(ISNUMBER('Emissions (start here)'!AV197),ISNUMBER(Dispersion!$X$10)),'Emissions (start here)'!AV197*2000*453.59/8760/3600*Dispersion!$X$10,0)</f>
        <v>0</v>
      </c>
      <c r="CP197" s="74">
        <f>IF(AND(ISNUMBER('Emissions (start here)'!AV197),ISNUMBER(Dispersion!$X$11)),'Emissions (start here)'!AV197*2000*453.59/8760/3600*Dispersion!$X$11,0)</f>
        <v>0</v>
      </c>
      <c r="CQ197" s="74">
        <f>IF(AND(ISNUMBER('Emissions (start here)'!AW197),ISNUMBER(Dispersion!$Y$8)),'Emissions (start here)'!AW197*453.59/3600*Dispersion!$Y$8,0)</f>
        <v>0</v>
      </c>
      <c r="CR197" s="74">
        <f>IF(AND(ISNUMBER('Emissions (start here)'!AW197),ISNUMBER(Dispersion!$Y$9)),'Emissions (start here)'!AW197*453.59/3600*Dispersion!$Y$9,0)</f>
        <v>0</v>
      </c>
      <c r="CS197" s="74">
        <f>IF(AND(ISNUMBER('Emissions (start here)'!AX197),ISNUMBER(Dispersion!$Y$10)),'Emissions (start here)'!AX197*2000*453.59/8760/3600*Dispersion!$Y$10,0)</f>
        <v>0</v>
      </c>
      <c r="CT197" s="74">
        <f>IF(AND(ISNUMBER('Emissions (start here)'!AX197),ISNUMBER(Dispersion!$Y$11)),'Emissions (start here)'!AX197*2000*453.59/8760/3600*Dispersion!$Y$11,0)</f>
        <v>0</v>
      </c>
      <c r="CU197" s="74">
        <f>IF(AND(ISNUMBER('Emissions (start here)'!AY197),ISNUMBER(Dispersion!$Z$8)),'Emissions (start here)'!AY197*453.59/3600*Dispersion!$Z$8,0)</f>
        <v>0</v>
      </c>
      <c r="CV197" s="74">
        <f>IF(AND(ISNUMBER('Emissions (start here)'!AY197),ISNUMBER(Dispersion!$Z$9)),'Emissions (start here)'!AY197*453.59/3600*Dispersion!$Z$9,0)</f>
        <v>0</v>
      </c>
      <c r="CW197" s="74">
        <f>IF(AND(ISNUMBER('Emissions (start here)'!AZ197),ISNUMBER(Dispersion!$Z$10)),'Emissions (start here)'!AZ197*2000*453.59/8760/3600*Dispersion!$Z$10,0)</f>
        <v>0</v>
      </c>
      <c r="CX197" s="74">
        <f>IF(AND(ISNUMBER('Emissions (start here)'!AZ197),ISNUMBER(Dispersion!$Z$11)),'Emissions (start here)'!AZ197*2000*453.59/8760/3600*Dispersion!$Z$11,0)</f>
        <v>0</v>
      </c>
      <c r="CY197" s="74">
        <f>IF(AND(ISNUMBER('Emissions (start here)'!BA197),ISNUMBER(Dispersion!$AA$8)),'Emissions (start here)'!BA197*453.59/3600*Dispersion!$AA$8,0)</f>
        <v>0</v>
      </c>
      <c r="CZ197" s="74">
        <f>IF(AND(ISNUMBER('Emissions (start here)'!BA197),ISNUMBER(Dispersion!$AA$9)),'Emissions (start here)'!BA197*453.59/3600*Dispersion!$AA$9,0)</f>
        <v>0</v>
      </c>
      <c r="DA197" s="74">
        <f>IF(AND(ISNUMBER('Emissions (start here)'!BB197),ISNUMBER(Dispersion!$AA$10)),'Emissions (start here)'!BB197*2000*453.59/8760/3600*Dispersion!$AA$10,0)</f>
        <v>0</v>
      </c>
      <c r="DB197" s="74">
        <f>IF(AND(ISNUMBER('Emissions (start here)'!BB197),ISNUMBER(Dispersion!$AA$11)),'Emissions (start here)'!BB197*2000*453.59/8760/3600*Dispersion!$AA$11,0)</f>
        <v>0</v>
      </c>
      <c r="DC197" s="74">
        <f>IF(AND(ISNUMBER('Emissions (start here)'!BC197),ISNUMBER(Dispersion!$AB$8)),'Emissions (start here)'!BC197*453.59/3600*Dispersion!$AB$8,0)</f>
        <v>0</v>
      </c>
      <c r="DD197" s="74">
        <f>IF(AND(ISNUMBER('Emissions (start here)'!BC197),ISNUMBER(Dispersion!$AB$9)),'Emissions (start here)'!BC197*453.59/3600*Dispersion!$AB$9,0)</f>
        <v>0</v>
      </c>
      <c r="DE197" s="74">
        <f>IF(AND(ISNUMBER('Emissions (start here)'!BD197),ISNUMBER(Dispersion!$AB$10)),'Emissions (start here)'!BD197*2000*453.59/8760/3600*Dispersion!$AB$10,0)</f>
        <v>0</v>
      </c>
      <c r="DF197" s="74">
        <f>IF(AND(ISNUMBER('Emissions (start here)'!BD197),ISNUMBER(Dispersion!$AB$11)),'Emissions (start here)'!BD197*2000*453.59/8760/3600*Dispersion!$AB$11,0)</f>
        <v>0</v>
      </c>
      <c r="DG197" s="74">
        <f>IF(AND(ISNUMBER('Emissions (start here)'!BE197),ISNUMBER(Dispersion!$AC$8)),'Emissions (start here)'!BE197*453.59/3600*Dispersion!$AC$8,0)</f>
        <v>0</v>
      </c>
      <c r="DH197" s="74">
        <f>IF(AND(ISNUMBER('Emissions (start here)'!BE197),ISNUMBER(Dispersion!$AC$9)),'Emissions (start here)'!BE197*453.59/3600*Dispersion!$AC$9,0)</f>
        <v>0</v>
      </c>
      <c r="DI197" s="74">
        <f>IF(AND(ISNUMBER('Emissions (start here)'!BF197),ISNUMBER(Dispersion!$AC$10)),'Emissions (start here)'!BF197*2000*453.59/8760/3600*Dispersion!$AC$10,0)</f>
        <v>0</v>
      </c>
      <c r="DJ197" s="74">
        <f>IF(AND(ISNUMBER('Emissions (start here)'!BF197),ISNUMBER(Dispersion!$AC$11)),'Emissions (start here)'!BF197*2000*453.59/8760/3600*Dispersion!$AC$11,0)</f>
        <v>0</v>
      </c>
      <c r="DK197" s="74">
        <f>IF(AND(ISNUMBER('Emissions (start here)'!BG197),ISNUMBER(Dispersion!$AD$8)),'Emissions (start here)'!BG197*453.59/3600*Dispersion!$AD$8,0)</f>
        <v>0</v>
      </c>
      <c r="DL197" s="74">
        <f>IF(AND(ISNUMBER('Emissions (start here)'!BG197),ISNUMBER(Dispersion!$AD$9)),'Emissions (start here)'!BG197*453.59/3600*Dispersion!$AD$9,0)</f>
        <v>0</v>
      </c>
      <c r="DM197" s="74">
        <f>IF(AND(ISNUMBER('Emissions (start here)'!BH197),ISNUMBER(Dispersion!$AD$10)),'Emissions (start here)'!BH197*2000*453.59/8760/3600*Dispersion!$AD$10,0)</f>
        <v>0</v>
      </c>
      <c r="DN197" s="74">
        <f>IF(AND(ISNUMBER('Emissions (start here)'!BH197),ISNUMBER(Dispersion!$AD$11)),'Emissions (start here)'!BH197*2000*453.59/8760/3600*Dispersion!$AD$11,0)</f>
        <v>0</v>
      </c>
      <c r="DO197" s="74">
        <f>IF(AND(ISNUMBER('Emissions (start here)'!BI197),ISNUMBER(Dispersion!$AE$8)),'Emissions (start here)'!BI197*453.59/3600*Dispersion!$AE$8,0)</f>
        <v>0</v>
      </c>
      <c r="DP197" s="74">
        <f>IF(AND(ISNUMBER('Emissions (start here)'!BI197),ISNUMBER(Dispersion!$AE$9)),'Emissions (start here)'!BI197*453.59/3600*Dispersion!$AE$9,0)</f>
        <v>0</v>
      </c>
      <c r="DQ197" s="74">
        <f>IF(AND(ISNUMBER('Emissions (start here)'!BJ197),ISNUMBER(Dispersion!$AE$10)),'Emissions (start here)'!BJ197*2000*453.59/8760/3600*Dispersion!$AE$10,0)</f>
        <v>0</v>
      </c>
      <c r="DR197" s="74">
        <f>IF(AND(ISNUMBER('Emissions (start here)'!BJ197),ISNUMBER(Dispersion!$AE$11)),'Emissions (start here)'!BJ197*2000*453.59/8760/3600*Dispersion!$AE$11,0)</f>
        <v>0</v>
      </c>
      <c r="DS197" s="74">
        <f>IF(AND(ISNUMBER('Emissions (start here)'!BK197),ISNUMBER(Dispersion!$AF$8)),'Emissions (start here)'!BK197*453.59/3600*Dispersion!$AF$8,0)</f>
        <v>0</v>
      </c>
      <c r="DT197" s="74">
        <f>IF(AND(ISNUMBER('Emissions (start here)'!BK197),ISNUMBER(Dispersion!$AF$9)),'Emissions (start here)'!BK197*453.59/3600*Dispersion!$AF$9,0)</f>
        <v>0</v>
      </c>
      <c r="DU197" s="74">
        <f>IF(AND(ISNUMBER('Emissions (start here)'!BL197),ISNUMBER(Dispersion!$AF$10)),'Emissions (start here)'!BL197*2000*453.59/8760/3600*Dispersion!$AF$10,0)</f>
        <v>0</v>
      </c>
      <c r="DV197" s="74">
        <f>IF(AND(ISNUMBER('Emissions (start here)'!BL197),ISNUMBER(Dispersion!$AF$11)),'Emissions (start here)'!BL197*2000*453.59/8760/3600*Dispersion!$AF$11,0)</f>
        <v>0</v>
      </c>
      <c r="DW197" s="74">
        <f>IF(AND(ISNUMBER('Emissions (start here)'!BM197),ISNUMBER(Dispersion!$AG$8)),'Emissions (start here)'!BM197*453.59/3600*Dispersion!$AG$8,0)</f>
        <v>0</v>
      </c>
      <c r="DX197" s="74">
        <f>IF(AND(ISNUMBER('Emissions (start here)'!BM197),ISNUMBER(Dispersion!$AG$9)),'Emissions (start here)'!BM197*453.59/3600*Dispersion!$AG$9,0)</f>
        <v>0</v>
      </c>
      <c r="DY197" s="74">
        <f>IF(AND(ISNUMBER('Emissions (start here)'!BN197),ISNUMBER(Dispersion!$AG$10)),'Emissions (start here)'!BN197*2000*453.59/8760/3600*Dispersion!$AG$10,0)</f>
        <v>0</v>
      </c>
      <c r="DZ197" s="74">
        <f>IF(AND(ISNUMBER('Emissions (start here)'!BN197),ISNUMBER(Dispersion!$AG$11)),'Emissions (start here)'!BN197*2000*453.59/8760/3600*Dispersion!$AG$11,0)</f>
        <v>0</v>
      </c>
      <c r="EA197" s="74">
        <f>IF(AND(ISNUMBER('Emissions (start here)'!BO197),ISNUMBER(Dispersion!$AH$8)),'Emissions (start here)'!BO197*453.59/3600*Dispersion!$AH$8,0)</f>
        <v>0</v>
      </c>
      <c r="EB197" s="74">
        <f>IF(AND(ISNUMBER('Emissions (start here)'!BO197),ISNUMBER(Dispersion!$AH$9)),'Emissions (start here)'!BO197*453.59/3600*Dispersion!$AH$9,0)</f>
        <v>0</v>
      </c>
      <c r="EC197" s="74">
        <f>IF(AND(ISNUMBER('Emissions (start here)'!BP197),ISNUMBER(Dispersion!$AH$10)),'Emissions (start here)'!BP197*2000*453.59/8760/3600*Dispersion!$AH$10,0)</f>
        <v>0</v>
      </c>
      <c r="ED197" s="74">
        <f>IF(AND(ISNUMBER('Emissions (start here)'!BP197),ISNUMBER(Dispersion!$AH$11)),'Emissions (start here)'!BP197*2000*453.59/8760/3600*Dispersion!$AH$11,0)</f>
        <v>0</v>
      </c>
      <c r="EE197" s="74">
        <f>IF(AND(ISNUMBER('Emissions (start here)'!BQ197),ISNUMBER(Dispersion!$AI$8)),'Emissions (start here)'!BQ197*453.59/3600*Dispersion!$AI$8,0)</f>
        <v>0</v>
      </c>
      <c r="EF197" s="74">
        <f>IF(AND(ISNUMBER('Emissions (start here)'!BQ197),ISNUMBER(Dispersion!$AI$9)),'Emissions (start here)'!BQ197*453.59/3600*Dispersion!$AI$9,0)</f>
        <v>0</v>
      </c>
      <c r="EG197" s="74">
        <f>IF(AND(ISNUMBER('Emissions (start here)'!BR197),ISNUMBER(Dispersion!$AI$10)),'Emissions (start here)'!BR197*2000*453.59/8760/3600*Dispersion!$AI$10,0)</f>
        <v>0</v>
      </c>
      <c r="EH197" s="74">
        <f>IF(AND(ISNUMBER('Emissions (start here)'!BR197),ISNUMBER(Dispersion!$AI$11)),'Emissions (start here)'!BR197*2000*453.59/8760/3600*Dispersion!$AI$11,0)</f>
        <v>0</v>
      </c>
      <c r="EI197" s="74">
        <f>IF(AND(ISNUMBER('Emissions (start here)'!BS197),ISNUMBER(Dispersion!$AJ$8)),'Emissions (start here)'!BS197*453.59/3600*Dispersion!$AJ$8,0)</f>
        <v>0</v>
      </c>
      <c r="EJ197" s="74">
        <f>IF(AND(ISNUMBER('Emissions (start here)'!BS197),ISNUMBER(Dispersion!$AJ$9)),'Emissions (start here)'!BS197*453.59/3600*Dispersion!$AJ$9,0)</f>
        <v>0</v>
      </c>
      <c r="EK197" s="74">
        <f>IF(AND(ISNUMBER('Emissions (start here)'!BT197),ISNUMBER(Dispersion!$AJ$10)),'Emissions (start here)'!BT197*2000*453.59/8760/3600*Dispersion!$AJ$10,0)</f>
        <v>0</v>
      </c>
      <c r="EL197" s="74">
        <f>IF(AND(ISNUMBER('Emissions (start here)'!BT197),ISNUMBER(Dispersion!$AJ$11)),'Emissions (start here)'!BT197*2000*453.59/8760/3600*Dispersion!$AJ$11,0)</f>
        <v>0</v>
      </c>
      <c r="EM197" s="74">
        <f>IF(AND(ISNUMBER('Emissions (start here)'!BU197),ISNUMBER(Dispersion!$AK$8)),'Emissions (start here)'!BU197*453.59/3600*Dispersion!$AK$8,0)</f>
        <v>0</v>
      </c>
      <c r="EN197" s="74">
        <f>IF(AND(ISNUMBER('Emissions (start here)'!BU197),ISNUMBER(Dispersion!$AK$9)),'Emissions (start here)'!BU197*453.59/3600*Dispersion!$AK$9,0)</f>
        <v>0</v>
      </c>
      <c r="EO197" s="74">
        <f>IF(AND(ISNUMBER('Emissions (start here)'!BV197),ISNUMBER(Dispersion!$AK$10)),'Emissions (start here)'!BV197*2000*453.59/8760/3600*Dispersion!$AK$10,0)</f>
        <v>0</v>
      </c>
      <c r="EP197" s="74">
        <f>IF(AND(ISNUMBER('Emissions (start here)'!BV197),ISNUMBER(Dispersion!$AK$11)),'Emissions (start here)'!BV197*2000*453.59/8760/3600*Dispersion!$AK$11,0)</f>
        <v>0</v>
      </c>
      <c r="EQ197" s="74">
        <f>IF(AND(ISNUMBER('Emissions (start here)'!BW197),ISNUMBER(Dispersion!$AL$8)),'Emissions (start here)'!BW197*453.59/3600*Dispersion!$AL$8,0)</f>
        <v>0</v>
      </c>
      <c r="ER197" s="74">
        <f>IF(AND(ISNUMBER('Emissions (start here)'!BW197),ISNUMBER(Dispersion!$AL$9)),'Emissions (start here)'!BW197*453.59/3600*Dispersion!$AL$9,0)</f>
        <v>0</v>
      </c>
      <c r="ES197" s="74">
        <f>IF(AND(ISNUMBER('Emissions (start here)'!BX197),ISNUMBER(Dispersion!$AL$10)),'Emissions (start here)'!BX197*2000*453.59/8760/3600*Dispersion!$AL$10,0)</f>
        <v>0</v>
      </c>
      <c r="ET197" s="74">
        <f>IF(AND(ISNUMBER('Emissions (start here)'!BX197),ISNUMBER(Dispersion!$AL$11)),'Emissions (start here)'!BX197*2000*453.59/8760/3600*Dispersion!$AL$11,0)</f>
        <v>0</v>
      </c>
      <c r="EU197" s="74">
        <f>IF(AND(ISNUMBER('Emissions (start here)'!BY197),ISNUMBER(Dispersion!$AM$8)),'Emissions (start here)'!BY197*453.59/3600*Dispersion!$AM$8,0)</f>
        <v>0</v>
      </c>
      <c r="EV197" s="74">
        <f>IF(AND(ISNUMBER('Emissions (start here)'!BY197),ISNUMBER(Dispersion!$AM$9)),'Emissions (start here)'!BY197*453.59/3600*Dispersion!$AM$9,0)</f>
        <v>0</v>
      </c>
      <c r="EW197" s="74">
        <f>IF(AND(ISNUMBER('Emissions (start here)'!BZ197),ISNUMBER(Dispersion!$AM$10)),'Emissions (start here)'!BZ197*2000*453.59/8760/3600*Dispersion!$AM$10,0)</f>
        <v>0</v>
      </c>
      <c r="EX197" s="74">
        <f>IF(AND(ISNUMBER('Emissions (start here)'!BZ197),ISNUMBER(Dispersion!$AM$11)),'Emissions (start here)'!BZ197*2000*453.59/8760/3600*Dispersion!$AM$11,0)</f>
        <v>0</v>
      </c>
      <c r="EY197" s="74">
        <f>IF(AND(ISNUMBER('Emissions (start here)'!CA197),ISNUMBER(Dispersion!$AN$8)),'Emissions (start here)'!CA197*453.59/3600*Dispersion!$AN$8,0)</f>
        <v>0</v>
      </c>
      <c r="EZ197" s="74">
        <f>IF(AND(ISNUMBER('Emissions (start here)'!CA197),ISNUMBER(Dispersion!$AN$9)),'Emissions (start here)'!CA197*453.59/3600*Dispersion!$AN$9,0)</f>
        <v>0</v>
      </c>
      <c r="FA197" s="74">
        <f>IF(AND(ISNUMBER('Emissions (start here)'!CB197),ISNUMBER(Dispersion!$AN$10)),'Emissions (start here)'!CB197*2000*453.59/8760/3600*Dispersion!$AN$10,0)</f>
        <v>0</v>
      </c>
      <c r="FB197" s="74">
        <f>IF(AND(ISNUMBER('Emissions (start here)'!CB197),ISNUMBER(Dispersion!$AN$11)),'Emissions (start here)'!CB197*2000*453.59/8760/3600*Dispersion!$AN$11,0)</f>
        <v>0</v>
      </c>
      <c r="FC197" s="74">
        <f>IF(AND(ISNUMBER('Emissions (start here)'!CC197),ISNUMBER(Dispersion!$AO$8)),'Emissions (start here)'!CC197*453.59/3600*Dispersion!$AO$8,0)</f>
        <v>0</v>
      </c>
      <c r="FD197" s="74">
        <f>IF(AND(ISNUMBER('Emissions (start here)'!CC197),ISNUMBER(Dispersion!$AO$9)),'Emissions (start here)'!CC197*453.59/3600*Dispersion!$AO$9,0)</f>
        <v>0</v>
      </c>
      <c r="FE197" s="74">
        <f>IF(AND(ISNUMBER('Emissions (start here)'!CD197),ISNUMBER(Dispersion!$AO$10)),'Emissions (start here)'!CD197*2000*453.59/8760/3600*Dispersion!$AO$10,0)</f>
        <v>0</v>
      </c>
      <c r="FF197" s="74">
        <f>IF(AND(ISNUMBER('Emissions (start here)'!CD197),ISNUMBER(Dispersion!$AO$11)),'Emissions (start here)'!CD197*2000*453.59/8760/3600*Dispersion!$AO$11,0)</f>
        <v>0</v>
      </c>
      <c r="FG197" s="74">
        <f>IF(AND(ISNUMBER('Emissions (start here)'!CE197),ISNUMBER(Dispersion!$AP$8)),'Emissions (start here)'!CE197*453.59/3600*Dispersion!$AP$8,0)</f>
        <v>0</v>
      </c>
      <c r="FH197" s="74">
        <f>IF(AND(ISNUMBER('Emissions (start here)'!CE197),ISNUMBER(Dispersion!$AP$9)),'Emissions (start here)'!CE197*453.59/3600*Dispersion!$AP$9,0)</f>
        <v>0</v>
      </c>
      <c r="FI197" s="74">
        <f>IF(AND(ISNUMBER('Emissions (start here)'!CF197),ISNUMBER(Dispersion!$AP$10)),'Emissions (start here)'!CF197*2000*453.59/8760/3600*Dispersion!$AP$10,0)</f>
        <v>0</v>
      </c>
      <c r="FJ197" s="74">
        <f>IF(AND(ISNUMBER('Emissions (start here)'!CF197),ISNUMBER(Dispersion!$AP$11)),'Emissions (start here)'!CF197*2000*453.59/8760/3600*Dispersion!$AP$11,0)</f>
        <v>0</v>
      </c>
      <c r="FK197" s="74">
        <f>IF(AND(ISNUMBER('Emissions (start here)'!CG197),ISNUMBER(Dispersion!$AQ$8)),'Emissions (start here)'!CG197*453.59/3600*Dispersion!$AQ$8,0)</f>
        <v>0</v>
      </c>
      <c r="FL197" s="74">
        <f>IF(AND(ISNUMBER('Emissions (start here)'!CG197),ISNUMBER(Dispersion!$AQ$9)),'Emissions (start here)'!CG197*453.59/3600*Dispersion!$AQ$9,0)</f>
        <v>0</v>
      </c>
      <c r="FM197" s="74">
        <f>IF(AND(ISNUMBER('Emissions (start here)'!CH197),ISNUMBER(Dispersion!$AQ$10)),'Emissions (start here)'!CH197*2000*453.59/8760/3600*Dispersion!$AQ$10,0)</f>
        <v>0</v>
      </c>
      <c r="FN197" s="74">
        <f>IF(AND(ISNUMBER('Emissions (start here)'!CH197),ISNUMBER(Dispersion!$AQ$11)),'Emissions (start here)'!CH197*2000*453.59/8760/3600*Dispersion!$AQ$11,0)</f>
        <v>0</v>
      </c>
      <c r="FO197" s="74">
        <f>IF(AND(ISNUMBER('Emissions (start here)'!CI197),ISNUMBER(Dispersion!$AR$8)),'Emissions (start here)'!CI197*453.59/3600*Dispersion!$AR$8,0)</f>
        <v>0</v>
      </c>
      <c r="FP197" s="74">
        <f>IF(AND(ISNUMBER('Emissions (start here)'!CI197),ISNUMBER(Dispersion!$AR$9)),'Emissions (start here)'!CI197*453.59/3600*Dispersion!$AR$9,0)</f>
        <v>0</v>
      </c>
      <c r="FQ197" s="74">
        <f>IF(AND(ISNUMBER('Emissions (start here)'!CJ197),ISNUMBER(Dispersion!$AR$10)),'Emissions (start here)'!CJ197*2000*453.59/8760/3600*Dispersion!$AR$10,0)</f>
        <v>0</v>
      </c>
      <c r="FR197" s="74">
        <f>IF(AND(ISNUMBER('Emissions (start here)'!CJ197),ISNUMBER(Dispersion!$AR$11)),'Emissions (start here)'!CJ197*2000*453.59/8760/3600*Dispersion!$AR$11,0)</f>
        <v>0</v>
      </c>
      <c r="FS197" s="74">
        <f>IF(AND(ISNUMBER('Emissions (start here)'!CK197),ISNUMBER(Dispersion!$AS$8)),'Emissions (start here)'!CK197*453.59/3600*Dispersion!$AS$8,0)</f>
        <v>0</v>
      </c>
      <c r="FT197" s="74">
        <f>IF(AND(ISNUMBER('Emissions (start here)'!CK197),ISNUMBER(Dispersion!$AS$9)),'Emissions (start here)'!CK197*453.59/3600*Dispersion!$AS$9,0)</f>
        <v>0</v>
      </c>
      <c r="FU197" s="74">
        <f>IF(AND(ISNUMBER('Emissions (start here)'!CL197),ISNUMBER(Dispersion!$AS$10)),'Emissions (start here)'!CL197*2000*453.59/8760/3600*Dispersion!$AS$10,0)</f>
        <v>0</v>
      </c>
      <c r="FV197" s="74">
        <f>IF(AND(ISNUMBER('Emissions (start here)'!CL197),ISNUMBER(Dispersion!$AS$11)),'Emissions (start here)'!CL197*2000*453.59/8760/3600*Dispersion!$AS$11,0)</f>
        <v>0</v>
      </c>
      <c r="FW197" s="74">
        <f>IF(AND(ISNUMBER('Emissions (start here)'!CM197),ISNUMBER(Dispersion!$AT$8)),'Emissions (start here)'!CM197*453.59/3600*Dispersion!$AT$8,0)</f>
        <v>0</v>
      </c>
      <c r="FX197" s="74">
        <f>IF(AND(ISNUMBER('Emissions (start here)'!CM197),ISNUMBER(Dispersion!$AT$9)),'Emissions (start here)'!CM197*453.59/3600*Dispersion!$AT$9,0)</f>
        <v>0</v>
      </c>
      <c r="FY197" s="74">
        <f>IF(AND(ISNUMBER('Emissions (start here)'!CN197),ISNUMBER(Dispersion!$AT$10)),'Emissions (start here)'!CN197*2000*453.59/8760/3600*Dispersion!$AT$10,0)</f>
        <v>0</v>
      </c>
      <c r="FZ197" s="74">
        <f>IF(AND(ISNUMBER('Emissions (start here)'!CN197),ISNUMBER(Dispersion!$AT$11)),'Emissions (start here)'!CN197*2000*453.59/8760/3600*Dispersion!$AT$11,0)</f>
        <v>0</v>
      </c>
      <c r="GA197" s="74">
        <f>IF(AND(ISNUMBER('Emissions (start here)'!CO197),ISNUMBER(Dispersion!$AU$8)),'Emissions (start here)'!CO197*453.59/3600*Dispersion!$AU$8,0)</f>
        <v>0</v>
      </c>
      <c r="GB197" s="74">
        <f>IF(AND(ISNUMBER('Emissions (start here)'!CO197),ISNUMBER(Dispersion!$AU$9)),'Emissions (start here)'!CO197*453.59/3600*Dispersion!$AU$9,0)</f>
        <v>0</v>
      </c>
      <c r="GC197" s="74">
        <f>IF(AND(ISNUMBER('Emissions (start here)'!CP197),ISNUMBER(Dispersion!$AU$10)),'Emissions (start here)'!CP197*2000*453.59/8760/3600*Dispersion!$AU$10,0)</f>
        <v>0</v>
      </c>
      <c r="GD197" s="74">
        <f>IF(AND(ISNUMBER('Emissions (start here)'!CP197),ISNUMBER(Dispersion!$AU$11)),'Emissions (start here)'!CP197*2000*453.59/8760/3600*Dispersion!$AU$11,0)</f>
        <v>0</v>
      </c>
      <c r="GE197" s="74">
        <f>IF(AND(ISNUMBER('Emissions (start here)'!CQ197),ISNUMBER(Dispersion!$AV$8)),'Emissions (start here)'!CQ197*453.59/3600*Dispersion!$AV$8,0)</f>
        <v>0</v>
      </c>
      <c r="GF197" s="74">
        <f>IF(AND(ISNUMBER('Emissions (start here)'!CQ197),ISNUMBER(Dispersion!$AV$9)),'Emissions (start here)'!CQ197*453.59/3600*Dispersion!$AV$9,0)</f>
        <v>0</v>
      </c>
      <c r="GG197" s="74">
        <f>IF(AND(ISNUMBER('Emissions (start here)'!CR197),ISNUMBER(Dispersion!$AV$10)),'Emissions (start here)'!CR197*2000*453.59/8760/3600*Dispersion!$AV$10,0)</f>
        <v>0</v>
      </c>
      <c r="GH197" s="74">
        <f>IF(AND(ISNUMBER('Emissions (start here)'!CR197),ISNUMBER(Dispersion!$AV$11)),'Emissions (start here)'!CR197*2000*453.59/8760/3600*Dispersion!$AV$11,0)</f>
        <v>0</v>
      </c>
      <c r="GI197" s="74">
        <f>IF(AND(ISNUMBER('Emissions (start here)'!CS197),ISNUMBER(Dispersion!$AW$8)),'Emissions (start here)'!CS197*453.59/3600*Dispersion!$AW$8,0)</f>
        <v>0</v>
      </c>
      <c r="GJ197" s="74">
        <f>IF(AND(ISNUMBER('Emissions (start here)'!CS197),ISNUMBER(Dispersion!$AW$9)),'Emissions (start here)'!CS197*453.59/3600*Dispersion!$AW$9,0)</f>
        <v>0</v>
      </c>
      <c r="GK197" s="74">
        <f>IF(AND(ISNUMBER('Emissions (start here)'!CT197),ISNUMBER(Dispersion!$AW$10)),'Emissions (start here)'!CT197*2000*453.59/8760/3600*Dispersion!$AW$10,0)</f>
        <v>0</v>
      </c>
      <c r="GL197" s="74">
        <f>IF(AND(ISNUMBER('Emissions (start here)'!CT197),ISNUMBER(Dispersion!$AW$11)),'Emissions (start here)'!CT197*2000*453.59/8760/3600*Dispersion!$AW$11,0)</f>
        <v>0</v>
      </c>
      <c r="GM197" s="74">
        <f>IF(AND(ISNUMBER('Emissions (start here)'!CU197),ISNUMBER(Dispersion!$AX$8)),'Emissions (start here)'!CU197*453.59/3600*Dispersion!$AX$8,0)</f>
        <v>0</v>
      </c>
      <c r="GN197" s="74">
        <f>IF(AND(ISNUMBER('Emissions (start here)'!CU197),ISNUMBER(Dispersion!$AX$9)),'Emissions (start here)'!CU197*453.59/3600*Dispersion!$AX$9,0)</f>
        <v>0</v>
      </c>
      <c r="GO197" s="74">
        <f>IF(AND(ISNUMBER('Emissions (start here)'!CV197),ISNUMBER(Dispersion!$AX$10)),'Emissions (start here)'!CV197*2000*453.59/8760/3600*Dispersion!$AX$10,0)</f>
        <v>0</v>
      </c>
      <c r="GP197" s="74">
        <f>IF(AND(ISNUMBER('Emissions (start here)'!CV197),ISNUMBER(Dispersion!$AX$11)),'Emissions (start here)'!CV197*2000*453.59/8760/3600*Dispersion!$AX$11,0)</f>
        <v>0</v>
      </c>
      <c r="GQ197" s="74">
        <f>IF(AND(ISNUMBER('Emissions (start here)'!CW197),ISNUMBER(Dispersion!$AY$8)),'Emissions (start here)'!CW197*453.59/3600*Dispersion!$AY$8,0)</f>
        <v>0</v>
      </c>
      <c r="GR197" s="74">
        <f>IF(AND(ISNUMBER('Emissions (start here)'!CW197),ISNUMBER(Dispersion!$AY$9)),'Emissions (start here)'!CW197*453.59/3600*Dispersion!$AY$9,0)</f>
        <v>0</v>
      </c>
      <c r="GS197" s="74">
        <f>IF(AND(ISNUMBER('Emissions (start here)'!CX197),ISNUMBER(Dispersion!$AY$10)),'Emissions (start here)'!CX197*2000*453.59/8760/3600*Dispersion!$AY$10,0)</f>
        <v>0</v>
      </c>
      <c r="GT197" s="74">
        <f>IF(AND(ISNUMBER('Emissions (start here)'!CX197),ISNUMBER(Dispersion!$AY$11)),'Emissions (start here)'!CX197*2000*453.59/8760/3600*Dispersion!$AY$11,0)</f>
        <v>0</v>
      </c>
      <c r="GU197" s="74">
        <f>IF(AND(ISNUMBER('Emissions (start here)'!CY197),ISNUMBER(Dispersion!$AZ$8)),'Emissions (start here)'!CY197*453.59/3600*Dispersion!$AZ$8,0)</f>
        <v>0</v>
      </c>
      <c r="GV197" s="74">
        <f>IF(AND(ISNUMBER('Emissions (start here)'!CY197),ISNUMBER(Dispersion!$AZ$9)),'Emissions (start here)'!CY197*453.59/3600*Dispersion!$AZ$9,0)</f>
        <v>0</v>
      </c>
      <c r="GW197" s="74">
        <f>IF(AND(ISNUMBER('Emissions (start here)'!CZ197),ISNUMBER(Dispersion!$AZ$10)),'Emissions (start here)'!CZ197*2000*453.59/8760/3600*Dispersion!$AZ$10,0)</f>
        <v>0</v>
      </c>
      <c r="GX197" s="74">
        <f>IF(AND(ISNUMBER('Emissions (start here)'!CZ197),ISNUMBER(Dispersion!$AZ$11)),'Emissions (start here)'!CZ197*2000*453.59/8760/3600*Dispersion!$AZ$11,0)</f>
        <v>0</v>
      </c>
    </row>
    <row r="198" spans="1:206" x14ac:dyDescent="0.2">
      <c r="A198" s="51" t="str">
        <f>'Tox Values'!C198</f>
        <v>141-78-6</v>
      </c>
      <c r="B198" s="94" t="str">
        <f>'Tox Values'!D198</f>
        <v>Ethyl acetate</v>
      </c>
      <c r="C198" s="96">
        <f t="shared" ref="C198:C261" si="13">G198+K198+O198+S198+W198+AA198+AE198+AI198+AM198+AQ198+AU198+AY198+BC198+BG198+BK198+BO198+BS198+BW198+CA198+CE198+CI198+CM198+CQ198+CU198+CY198+DC198+DG198+DK198+DO198+DS198+DW198+EA198+EE198+EI198+EM198+EQ198+EU198+EY198+FC198+FG198+FK198+FO198+FS198+FW198+GA198+GE198+GI198+GM198+GQ198+GU198</f>
        <v>0</v>
      </c>
      <c r="D198" s="74">
        <f t="shared" ref="D198:D261" si="14">H198+L198+P198+T198+X198+AB198+AF198+AJ198+AN198+AR198+AV198+AZ198+BD198+BH198+BL198+BP198+BT198+BX198+CB198+CF198+CJ198+CN198+CR198+CV198+CZ198+DD198+DH198+DL198+DP198+DT198+DX198+EB198+EF198+EJ198+EN198+ER198+EV198+EZ198+FD198+FH198+FL198+FP198+FT198+FX198+GB198+GF198+GJ198+GN198+GR198+GV198</f>
        <v>0</v>
      </c>
      <c r="E198" s="74">
        <f t="shared" ref="E198:E261" si="15">I198+M198+Q198+U198+Y198+AC198+AG198+AK198+AO198+AS198+AW198+BA198+BE198+BI198+BM198+BQ198+BU198+BY198+CC198+CG198+CK198+CO198+CS198+CW198+DA198+DE198+DI198+DM198+DQ198+DU198+DY198+EC198+EG198+EK198+EO198+ES198+EW198+FA198+FE198+FI198+FM198+FQ198+FU198+FY198+GC198+GG198+GK198+GO198+GS198+GW198</f>
        <v>0</v>
      </c>
      <c r="F198" s="99">
        <f t="shared" ref="F198:F261" si="16">J198+N198+R198+V198+Z198+AD198+AH198+AL198+AP198+AT198+AX198+BB198+BF198+BJ198+BN198+BR198+BV198+BZ198+CD198+CH198+CL198+CP198+CT198+CX198+DB198+DF198+DJ198+DN198+DR198+DV198+DZ198+ED198+EH198+EL198+EP198+ET198+EX198+FB198+FF198+FJ198+FN198+FR198+FV198+FZ198+GD198+GH198+GL198+GP198+GT198+GX198</f>
        <v>0</v>
      </c>
      <c r="G198" s="97">
        <f>IF(AND(ISNUMBER('Emissions (start here)'!E198),ISNUMBER(Dispersion!$C$8)),'Emissions (start here)'!E198*453.59/3600*Dispersion!$C$8,0)</f>
        <v>0</v>
      </c>
      <c r="H198" s="74">
        <f>IF(AND(ISNUMBER('Emissions (start here)'!E198),ISNUMBER(Dispersion!$C$9)),'Emissions (start here)'!E198*453.59/3600*Dispersion!$C$9,0)</f>
        <v>0</v>
      </c>
      <c r="I198" s="74">
        <f>IF(AND(ISNUMBER('Emissions (start here)'!F198),ISNUMBER(Dispersion!$C$10)),'Emissions (start here)'!F198*2000*453.59/8760/3600*Dispersion!$C$10,0)</f>
        <v>0</v>
      </c>
      <c r="J198" s="74">
        <f>IF(AND(ISNUMBER('Emissions (start here)'!F198),ISNUMBER(Dispersion!$C$11)),'Emissions (start here)'!F198*2000*453.59/8760/3600*Dispersion!$C$11,0)</f>
        <v>0</v>
      </c>
      <c r="K198" s="74">
        <f>IF(AND(ISNUMBER('Emissions (start here)'!G198),ISNUMBER(Dispersion!$D$8)),'Emissions (start here)'!G198*453.59/3600*Dispersion!$D$8,0)</f>
        <v>0</v>
      </c>
      <c r="L198" s="74">
        <f>IF(AND(ISNUMBER('Emissions (start here)'!G198),ISNUMBER(Dispersion!$D$9)),'Emissions (start here)'!G198*453.59/3600*Dispersion!$D$9,0)</f>
        <v>0</v>
      </c>
      <c r="M198" s="74">
        <f>IF(AND(ISNUMBER('Emissions (start here)'!H198),ISNUMBER(Dispersion!$D$10)),'Emissions (start here)'!H198*2000*453.59/8760/3600*Dispersion!$D$10,0)</f>
        <v>0</v>
      </c>
      <c r="N198" s="74">
        <f>IF(AND(ISNUMBER('Emissions (start here)'!H198),ISNUMBER(Dispersion!$D$11)),'Emissions (start here)'!H198*2000*453.59/8760/3600*Dispersion!$D$11,0)</f>
        <v>0</v>
      </c>
      <c r="O198" s="74">
        <f>IF(AND(ISNUMBER('Emissions (start here)'!I198),ISNUMBER(Dispersion!$E$8)),'Emissions (start here)'!I198*453.59/3600*Dispersion!$E$8,0)</f>
        <v>0</v>
      </c>
      <c r="P198" s="74">
        <f>IF(AND(ISNUMBER('Emissions (start here)'!I198),ISNUMBER(Dispersion!$E$9)),'Emissions (start here)'!I198*453.59/3600*Dispersion!$E$9,0)</f>
        <v>0</v>
      </c>
      <c r="Q198" s="74">
        <f>IF(AND(ISNUMBER('Emissions (start here)'!J198),ISNUMBER(Dispersion!$E$10)),'Emissions (start here)'!J198*2000*453.59/8760/3600*Dispersion!$E$10,0)</f>
        <v>0</v>
      </c>
      <c r="R198" s="74">
        <f>IF(AND(ISNUMBER('Emissions (start here)'!J198),ISNUMBER(Dispersion!$E$11)),'Emissions (start here)'!J198*2000*453.59/8760/3600*Dispersion!$E$11,0)</f>
        <v>0</v>
      </c>
      <c r="S198" s="74">
        <f>IF(AND(ISNUMBER('Emissions (start here)'!K198),ISNUMBER(Dispersion!$F$8)),'Emissions (start here)'!K198*453.59/3600*Dispersion!$F$8,0)</f>
        <v>0</v>
      </c>
      <c r="T198" s="74">
        <f>IF(AND(ISNUMBER('Emissions (start here)'!K198),ISNUMBER(Dispersion!$F$9)),'Emissions (start here)'!K198*453.59/3600*Dispersion!$F$9,0)</f>
        <v>0</v>
      </c>
      <c r="U198" s="74">
        <f>IF(AND(ISNUMBER('Emissions (start here)'!L198),ISNUMBER(Dispersion!$F$10)),'Emissions (start here)'!L198*2000*453.59/8760/3600*Dispersion!$F$10,0)</f>
        <v>0</v>
      </c>
      <c r="V198" s="74">
        <f>IF(AND(ISNUMBER('Emissions (start here)'!L198),ISNUMBER(Dispersion!$F$11)),'Emissions (start here)'!L198*2000*453.59/8760/3600*Dispersion!$F$11,0)</f>
        <v>0</v>
      </c>
      <c r="W198" s="74">
        <f>IF(AND(ISNUMBER('Emissions (start here)'!M198),ISNUMBER(Dispersion!$G$8)),'Emissions (start here)'!M198*453.59/3600*Dispersion!$G$8,0)</f>
        <v>0</v>
      </c>
      <c r="X198" s="74">
        <f>IF(AND(ISNUMBER('Emissions (start here)'!M198),ISNUMBER(Dispersion!$G$9)),'Emissions (start here)'!M198*453.59/3600*Dispersion!$G$9,0)</f>
        <v>0</v>
      </c>
      <c r="Y198" s="74">
        <f>IF(AND(ISNUMBER('Emissions (start here)'!N198),ISNUMBER(Dispersion!$G$10)),'Emissions (start here)'!N198*2000*453.59/8760/3600*Dispersion!$G$10,0)</f>
        <v>0</v>
      </c>
      <c r="Z198" s="74">
        <f>IF(AND(ISNUMBER('Emissions (start here)'!N198),ISNUMBER(Dispersion!$G$11)),'Emissions (start here)'!N198*2000*453.59/8760/3600*Dispersion!$G$11,0)</f>
        <v>0</v>
      </c>
      <c r="AA198" s="74">
        <f>IF(AND(ISNUMBER('Emissions (start here)'!O198),ISNUMBER(Dispersion!$H$8)),'Emissions (start here)'!O198*453.59/3600*Dispersion!$H$8,0)</f>
        <v>0</v>
      </c>
      <c r="AB198" s="74">
        <f>IF(AND(ISNUMBER('Emissions (start here)'!O198),ISNUMBER(Dispersion!$H$9)),'Emissions (start here)'!O198*453.59/3600*Dispersion!$H$9,0)</f>
        <v>0</v>
      </c>
      <c r="AC198" s="74">
        <f>IF(AND(ISNUMBER('Emissions (start here)'!P198),ISNUMBER(Dispersion!$H$10)),'Emissions (start here)'!P198*2000*453.59/8760/3600*Dispersion!$H$10,0)</f>
        <v>0</v>
      </c>
      <c r="AD198" s="74">
        <f>IF(AND(ISNUMBER('Emissions (start here)'!P198),ISNUMBER(Dispersion!$H$11)),'Emissions (start here)'!P198*2000*453.59/8760/3600*Dispersion!$H$11,0)</f>
        <v>0</v>
      </c>
      <c r="AE198" s="74">
        <f>IF(AND(ISNUMBER('Emissions (start here)'!Q198),ISNUMBER(Dispersion!$I$8)),'Emissions (start here)'!Q198*453.59/3600*Dispersion!$I$8,0)</f>
        <v>0</v>
      </c>
      <c r="AF198" s="74">
        <f>IF(AND(ISNUMBER('Emissions (start here)'!Q198),ISNUMBER(Dispersion!$I$9)),'Emissions (start here)'!Q198*453.59/3600*Dispersion!$I$9,0)</f>
        <v>0</v>
      </c>
      <c r="AG198" s="74">
        <f>IF(AND(ISNUMBER('Emissions (start here)'!R198),ISNUMBER(Dispersion!$I$10)),'Emissions (start here)'!R198*2000*453.59/8760/3600*Dispersion!$I$10,0)</f>
        <v>0</v>
      </c>
      <c r="AH198" s="74">
        <f>IF(AND(ISNUMBER('Emissions (start here)'!R198),ISNUMBER(Dispersion!$I$11)),'Emissions (start here)'!R198*2000*453.59/8760/3600*Dispersion!$I$11,0)</f>
        <v>0</v>
      </c>
      <c r="AI198" s="74">
        <f>IF(AND(ISNUMBER('Emissions (start here)'!S198),ISNUMBER(Dispersion!$J$8)),'Emissions (start here)'!S198*453.59/3600*Dispersion!$J$8,0)</f>
        <v>0</v>
      </c>
      <c r="AJ198" s="74">
        <f>IF(AND(ISNUMBER('Emissions (start here)'!S198),ISNUMBER(Dispersion!$J$9)),'Emissions (start here)'!S198*453.59/3600*Dispersion!$J$9,0)</f>
        <v>0</v>
      </c>
      <c r="AK198" s="74">
        <f>IF(AND(ISNUMBER('Emissions (start here)'!T198),ISNUMBER(Dispersion!$J$10)),'Emissions (start here)'!T198*2000*453.59/8760/3600*Dispersion!$J$10,0)</f>
        <v>0</v>
      </c>
      <c r="AL198" s="74">
        <f>IF(AND(ISNUMBER('Emissions (start here)'!T198),ISNUMBER(Dispersion!$J$11)),'Emissions (start here)'!T198*2000*453.59/8760/3600*Dispersion!$J$11,0)</f>
        <v>0</v>
      </c>
      <c r="AM198" s="74">
        <f>IF(AND(ISNUMBER('Emissions (start here)'!U198),ISNUMBER(Dispersion!$K$8)),'Emissions (start here)'!U198*453.59/3600*Dispersion!$K$8,0)</f>
        <v>0</v>
      </c>
      <c r="AN198" s="74">
        <f>IF(AND(ISNUMBER('Emissions (start here)'!U198),ISNUMBER(Dispersion!$K$9)),'Emissions (start here)'!U198*453.59/3600*Dispersion!$K$9,0)</f>
        <v>0</v>
      </c>
      <c r="AO198" s="74">
        <f>IF(AND(ISNUMBER('Emissions (start here)'!V198),ISNUMBER(Dispersion!$K$10)),'Emissions (start here)'!V198*2000*453.59/8760/3600*Dispersion!$K$10,0)</f>
        <v>0</v>
      </c>
      <c r="AP198" s="74">
        <f>IF(AND(ISNUMBER('Emissions (start here)'!V198),ISNUMBER(Dispersion!$K$11)),'Emissions (start here)'!V198*2000*453.59/8760/3600*Dispersion!$K$11,0)</f>
        <v>0</v>
      </c>
      <c r="AQ198" s="74">
        <f>IF(AND(ISNUMBER('Emissions (start here)'!W198),ISNUMBER(Dispersion!$L$8)),'Emissions (start here)'!W198*453.59/3600*Dispersion!$L$8,0)</f>
        <v>0</v>
      </c>
      <c r="AR198" s="74">
        <f>IF(AND(ISNUMBER('Emissions (start here)'!W198),ISNUMBER(Dispersion!$L$9)),'Emissions (start here)'!W198*453.59/3600*Dispersion!$L$9,0)</f>
        <v>0</v>
      </c>
      <c r="AS198" s="74">
        <f>IF(AND(ISNUMBER('Emissions (start here)'!X198),ISNUMBER(Dispersion!$L$10)),'Emissions (start here)'!X198*2000*453.59/8760/3600*Dispersion!$L$10,0)</f>
        <v>0</v>
      </c>
      <c r="AT198" s="74">
        <f>IF(AND(ISNUMBER('Emissions (start here)'!X198),ISNUMBER(Dispersion!$L$11)),'Emissions (start here)'!X198*2000*453.59/8760/3600*Dispersion!$L$11,0)</f>
        <v>0</v>
      </c>
      <c r="AU198" s="74">
        <f>IF(AND(ISNUMBER('Emissions (start here)'!Y198),ISNUMBER(Dispersion!$M$8)),'Emissions (start here)'!Y198*453.59/3600*Dispersion!$M$8,0)</f>
        <v>0</v>
      </c>
      <c r="AV198" s="74">
        <f>IF(AND(ISNUMBER('Emissions (start here)'!Y198),ISNUMBER(Dispersion!$M$9)),'Emissions (start here)'!Y198*453.59/3600*Dispersion!$M$9,0)</f>
        <v>0</v>
      </c>
      <c r="AW198" s="74">
        <f>IF(AND(ISNUMBER('Emissions (start here)'!Z198),ISNUMBER(Dispersion!$M$10)),'Emissions (start here)'!Z198*2000*453.59/8760/3600*Dispersion!$M$10,0)</f>
        <v>0</v>
      </c>
      <c r="AX198" s="74">
        <f>IF(AND(ISNUMBER('Emissions (start here)'!Z198),ISNUMBER(Dispersion!$M$11)),'Emissions (start here)'!Z198*2000*453.59/8760/3600*Dispersion!$M$11,0)</f>
        <v>0</v>
      </c>
      <c r="AY198" s="74">
        <f>IF(AND(ISNUMBER('Emissions (start here)'!AA198),ISNUMBER(Dispersion!$N$8)),'Emissions (start here)'!AA198*453.59/3600*Dispersion!$N$8,0)</f>
        <v>0</v>
      </c>
      <c r="AZ198" s="74">
        <f>IF(AND(ISNUMBER('Emissions (start here)'!AA198),ISNUMBER(Dispersion!$N$9)),'Emissions (start here)'!AA198*453.59/3600*Dispersion!$N$9,0)</f>
        <v>0</v>
      </c>
      <c r="BA198" s="74">
        <f>IF(AND(ISNUMBER('Emissions (start here)'!AB198),ISNUMBER(Dispersion!$N$10)),'Emissions (start here)'!AB198*2000*453.59/8760/3600*Dispersion!$N$10,0)</f>
        <v>0</v>
      </c>
      <c r="BB198" s="74">
        <f>IF(AND(ISNUMBER('Emissions (start here)'!AB198),ISNUMBER(Dispersion!$N$11)),'Emissions (start here)'!AB198*2000*453.59/8760/3600*Dispersion!$N$11,0)</f>
        <v>0</v>
      </c>
      <c r="BC198" s="74">
        <f>IF(AND(ISNUMBER('Emissions (start here)'!AC198),ISNUMBER(Dispersion!$O$8)),'Emissions (start here)'!AC198*453.59/3600*Dispersion!$O$8,0)</f>
        <v>0</v>
      </c>
      <c r="BD198" s="74">
        <f>IF(AND(ISNUMBER('Emissions (start here)'!AC198),ISNUMBER(Dispersion!$O$9)),'Emissions (start here)'!AC198*453.59/3600*Dispersion!$O$9,0)</f>
        <v>0</v>
      </c>
      <c r="BE198" s="74">
        <f>IF(AND(ISNUMBER('Emissions (start here)'!AD198),ISNUMBER(Dispersion!$O$10)),'Emissions (start here)'!AD198*2000*453.59/8760/3600*Dispersion!$O$10,0)</f>
        <v>0</v>
      </c>
      <c r="BF198" s="74">
        <f>IF(AND(ISNUMBER('Emissions (start here)'!AD198),ISNUMBER(Dispersion!$O$11)),'Emissions (start here)'!AD198*2000*453.59/8760/3600*Dispersion!$O$11,0)</f>
        <v>0</v>
      </c>
      <c r="BG198" s="74">
        <f>IF(AND(ISNUMBER('Emissions (start here)'!AE198),ISNUMBER(Dispersion!$P$8)),'Emissions (start here)'!AE198*453.59/3600*Dispersion!$P$8,0)</f>
        <v>0</v>
      </c>
      <c r="BH198" s="74">
        <f>IF(AND(ISNUMBER('Emissions (start here)'!AE198),ISNUMBER(Dispersion!$P$9)),'Emissions (start here)'!AE198*453.59/3600*Dispersion!$P$9,0)</f>
        <v>0</v>
      </c>
      <c r="BI198" s="74">
        <f>IF(AND(ISNUMBER('Emissions (start here)'!AF198),ISNUMBER(Dispersion!$P$10)),'Emissions (start here)'!AF198*2000*453.59/8760/3600*Dispersion!$P$10,0)</f>
        <v>0</v>
      </c>
      <c r="BJ198" s="74">
        <f>IF(AND(ISNUMBER('Emissions (start here)'!AF198),ISNUMBER(Dispersion!$P$11)),'Emissions (start here)'!AF198*2000*453.59/8760/3600*Dispersion!$P$11,0)</f>
        <v>0</v>
      </c>
      <c r="BK198" s="74">
        <f>IF(AND(ISNUMBER('Emissions (start here)'!AG198),ISNUMBER(Dispersion!$Q$8)),'Emissions (start here)'!AG198*453.59/3600*Dispersion!$Q$8,0)</f>
        <v>0</v>
      </c>
      <c r="BL198" s="74">
        <f>IF(AND(ISNUMBER('Emissions (start here)'!AG198),ISNUMBER(Dispersion!$Q$9)),'Emissions (start here)'!AG198*453.59/3600*Dispersion!$Q$9,0)</f>
        <v>0</v>
      </c>
      <c r="BM198" s="74">
        <f>IF(AND(ISNUMBER('Emissions (start here)'!AH198),ISNUMBER(Dispersion!$Q$10)),'Emissions (start here)'!AH198*2000*453.59/8760/3600*Dispersion!$Q$10,0)</f>
        <v>0</v>
      </c>
      <c r="BN198" s="74">
        <f>IF(AND(ISNUMBER('Emissions (start here)'!AH198),ISNUMBER(Dispersion!$Q$11)),'Emissions (start here)'!AH198*2000*453.59/8760/3600*Dispersion!$Q$11,0)</f>
        <v>0</v>
      </c>
      <c r="BO198" s="74">
        <f>IF(AND(ISNUMBER('Emissions (start here)'!AI198),ISNUMBER(Dispersion!$R$8)),'Emissions (start here)'!AI198*453.59/3600*Dispersion!$R$8,0)</f>
        <v>0</v>
      </c>
      <c r="BP198" s="74">
        <f>IF(AND(ISNUMBER('Emissions (start here)'!AI198),ISNUMBER(Dispersion!$R$9)),'Emissions (start here)'!AI198*453.59/3600*Dispersion!$R$9,0)</f>
        <v>0</v>
      </c>
      <c r="BQ198" s="74">
        <f>IF(AND(ISNUMBER('Emissions (start here)'!AJ198),ISNUMBER(Dispersion!$R$10)),'Emissions (start here)'!AJ198*2000*453.59/8760/3600*Dispersion!$R$10,0)</f>
        <v>0</v>
      </c>
      <c r="BR198" s="74">
        <f>IF(AND(ISNUMBER('Emissions (start here)'!AJ198),ISNUMBER(Dispersion!$R$11)),'Emissions (start here)'!AJ198*2000*453.59/8760/3600*Dispersion!$R$11,0)</f>
        <v>0</v>
      </c>
      <c r="BS198" s="74">
        <f>IF(AND(ISNUMBER('Emissions (start here)'!AK198),ISNUMBER(Dispersion!$S$8)),'Emissions (start here)'!AK198*453.59/3600*Dispersion!$S$8,0)</f>
        <v>0</v>
      </c>
      <c r="BT198" s="74">
        <f>IF(AND(ISNUMBER('Emissions (start here)'!AK198),ISNUMBER(Dispersion!$S$9)),'Emissions (start here)'!AK198*453.59/3600*Dispersion!$S$9,0)</f>
        <v>0</v>
      </c>
      <c r="BU198" s="74">
        <f>IF(AND(ISNUMBER('Emissions (start here)'!AL198),ISNUMBER(Dispersion!$S$10)),'Emissions (start here)'!AL198*2000*453.59/8760/3600*Dispersion!$S$10,0)</f>
        <v>0</v>
      </c>
      <c r="BV198" s="74">
        <f>IF(AND(ISNUMBER('Emissions (start here)'!AL198),ISNUMBER(Dispersion!$S$11)),'Emissions (start here)'!AL198*2000*453.59/8760/3600*Dispersion!$S$11,0)</f>
        <v>0</v>
      </c>
      <c r="BW198" s="74">
        <f>IF(AND(ISNUMBER('Emissions (start here)'!AM198),ISNUMBER(Dispersion!$T$8)),'Emissions (start here)'!AM198*453.59/3600*Dispersion!$T$8,0)</f>
        <v>0</v>
      </c>
      <c r="BX198" s="74">
        <f>IF(AND(ISNUMBER('Emissions (start here)'!AM198),ISNUMBER(Dispersion!$T$9)),'Emissions (start here)'!AM198*453.59/3600*Dispersion!$T$9,0)</f>
        <v>0</v>
      </c>
      <c r="BY198" s="74">
        <f>IF(AND(ISNUMBER('Emissions (start here)'!AN198),ISNUMBER(Dispersion!$T$10)),'Emissions (start here)'!AN198*2000*453.59/8760/3600*Dispersion!$T$10,0)</f>
        <v>0</v>
      </c>
      <c r="BZ198" s="74">
        <f>IF(AND(ISNUMBER('Emissions (start here)'!AN198),ISNUMBER(Dispersion!$T$11)),'Emissions (start here)'!AN198*2000*453.59/8760/3600*Dispersion!$T$11,0)</f>
        <v>0</v>
      </c>
      <c r="CA198" s="74">
        <f>IF(AND(ISNUMBER('Emissions (start here)'!AO198),ISNUMBER(Dispersion!$U$8)),'Emissions (start here)'!AO198*453.59/3600*Dispersion!$U$8,0)</f>
        <v>0</v>
      </c>
      <c r="CB198" s="74">
        <f>IF(AND(ISNUMBER('Emissions (start here)'!AO198),ISNUMBER(Dispersion!$U$9)),'Emissions (start here)'!AO198*453.59/3600*Dispersion!$U$9,0)</f>
        <v>0</v>
      </c>
      <c r="CC198" s="74">
        <f>IF(AND(ISNUMBER('Emissions (start here)'!AP198),ISNUMBER(Dispersion!$U$10)),'Emissions (start here)'!AP198*2000*453.59/8760/3600*Dispersion!$U$10,0)</f>
        <v>0</v>
      </c>
      <c r="CD198" s="74">
        <f>IF(AND(ISNUMBER('Emissions (start here)'!AP198),ISNUMBER(Dispersion!$U$11)),'Emissions (start here)'!AP198*2000*453.59/8760/3600*Dispersion!$U$11,0)</f>
        <v>0</v>
      </c>
      <c r="CE198" s="74">
        <f>IF(AND(ISNUMBER('Emissions (start here)'!AQ198),ISNUMBER(Dispersion!$V$8)),'Emissions (start here)'!AQ198*453.59/3600*Dispersion!$V$8,0)</f>
        <v>0</v>
      </c>
      <c r="CF198" s="74">
        <f>IF(AND(ISNUMBER('Emissions (start here)'!AQ198),ISNUMBER(Dispersion!$V$9)),'Emissions (start here)'!AQ198*453.59/3600*Dispersion!$V$9,0)</f>
        <v>0</v>
      </c>
      <c r="CG198" s="74">
        <f>IF(AND(ISNUMBER('Emissions (start here)'!AR198),ISNUMBER(Dispersion!$V$10)),'Emissions (start here)'!AR198*2000*453.59/8760/3600*Dispersion!$V$10,0)</f>
        <v>0</v>
      </c>
      <c r="CH198" s="74">
        <f>IF(AND(ISNUMBER('Emissions (start here)'!AR198),ISNUMBER(Dispersion!$V$11)),'Emissions (start here)'!AR198*2000*453.59/8760/3600*Dispersion!$V$11,0)</f>
        <v>0</v>
      </c>
      <c r="CI198" s="74">
        <f>IF(AND(ISNUMBER('Emissions (start here)'!AS198),ISNUMBER(Dispersion!$W$8)),'Emissions (start here)'!AS198*453.59/3600*Dispersion!$W$8,0)</f>
        <v>0</v>
      </c>
      <c r="CJ198" s="74">
        <f>IF(AND(ISNUMBER('Emissions (start here)'!AS198),ISNUMBER(Dispersion!$W$9)),'Emissions (start here)'!AS198*453.59/3600*Dispersion!$W$9,0)</f>
        <v>0</v>
      </c>
      <c r="CK198" s="74">
        <f>IF(AND(ISNUMBER('Emissions (start here)'!AT198),ISNUMBER(Dispersion!$W$10)),'Emissions (start here)'!AT198*2000*453.59/8760/3600*Dispersion!$W$10,0)</f>
        <v>0</v>
      </c>
      <c r="CL198" s="74">
        <f>IF(AND(ISNUMBER('Emissions (start here)'!AT198),ISNUMBER(Dispersion!$W$11)),'Emissions (start here)'!AT198*2000*453.59/8760/3600*Dispersion!$W$11,0)</f>
        <v>0</v>
      </c>
      <c r="CM198" s="74">
        <f>IF(AND(ISNUMBER('Emissions (start here)'!AU198),ISNUMBER(Dispersion!$X$8)),'Emissions (start here)'!AU198*453.59/3600*Dispersion!$X$8,0)</f>
        <v>0</v>
      </c>
      <c r="CN198" s="74">
        <f>IF(AND(ISNUMBER('Emissions (start here)'!AU198),ISNUMBER(Dispersion!$X$9)),'Emissions (start here)'!AU198*453.59/3600*Dispersion!$X$9,0)</f>
        <v>0</v>
      </c>
      <c r="CO198" s="74">
        <f>IF(AND(ISNUMBER('Emissions (start here)'!AV198),ISNUMBER(Dispersion!$X$10)),'Emissions (start here)'!AV198*2000*453.59/8760/3600*Dispersion!$X$10,0)</f>
        <v>0</v>
      </c>
      <c r="CP198" s="74">
        <f>IF(AND(ISNUMBER('Emissions (start here)'!AV198),ISNUMBER(Dispersion!$X$11)),'Emissions (start here)'!AV198*2000*453.59/8760/3600*Dispersion!$X$11,0)</f>
        <v>0</v>
      </c>
      <c r="CQ198" s="74">
        <f>IF(AND(ISNUMBER('Emissions (start here)'!AW198),ISNUMBER(Dispersion!$Y$8)),'Emissions (start here)'!AW198*453.59/3600*Dispersion!$Y$8,0)</f>
        <v>0</v>
      </c>
      <c r="CR198" s="74">
        <f>IF(AND(ISNUMBER('Emissions (start here)'!AW198),ISNUMBER(Dispersion!$Y$9)),'Emissions (start here)'!AW198*453.59/3600*Dispersion!$Y$9,0)</f>
        <v>0</v>
      </c>
      <c r="CS198" s="74">
        <f>IF(AND(ISNUMBER('Emissions (start here)'!AX198),ISNUMBER(Dispersion!$Y$10)),'Emissions (start here)'!AX198*2000*453.59/8760/3600*Dispersion!$Y$10,0)</f>
        <v>0</v>
      </c>
      <c r="CT198" s="74">
        <f>IF(AND(ISNUMBER('Emissions (start here)'!AX198),ISNUMBER(Dispersion!$Y$11)),'Emissions (start here)'!AX198*2000*453.59/8760/3600*Dispersion!$Y$11,0)</f>
        <v>0</v>
      </c>
      <c r="CU198" s="74">
        <f>IF(AND(ISNUMBER('Emissions (start here)'!AY198),ISNUMBER(Dispersion!$Z$8)),'Emissions (start here)'!AY198*453.59/3600*Dispersion!$Z$8,0)</f>
        <v>0</v>
      </c>
      <c r="CV198" s="74">
        <f>IF(AND(ISNUMBER('Emissions (start here)'!AY198),ISNUMBER(Dispersion!$Z$9)),'Emissions (start here)'!AY198*453.59/3600*Dispersion!$Z$9,0)</f>
        <v>0</v>
      </c>
      <c r="CW198" s="74">
        <f>IF(AND(ISNUMBER('Emissions (start here)'!AZ198),ISNUMBER(Dispersion!$Z$10)),'Emissions (start here)'!AZ198*2000*453.59/8760/3600*Dispersion!$Z$10,0)</f>
        <v>0</v>
      </c>
      <c r="CX198" s="74">
        <f>IF(AND(ISNUMBER('Emissions (start here)'!AZ198),ISNUMBER(Dispersion!$Z$11)),'Emissions (start here)'!AZ198*2000*453.59/8760/3600*Dispersion!$Z$11,0)</f>
        <v>0</v>
      </c>
      <c r="CY198" s="74">
        <f>IF(AND(ISNUMBER('Emissions (start here)'!BA198),ISNUMBER(Dispersion!$AA$8)),'Emissions (start here)'!BA198*453.59/3600*Dispersion!$AA$8,0)</f>
        <v>0</v>
      </c>
      <c r="CZ198" s="74">
        <f>IF(AND(ISNUMBER('Emissions (start here)'!BA198),ISNUMBER(Dispersion!$AA$9)),'Emissions (start here)'!BA198*453.59/3600*Dispersion!$AA$9,0)</f>
        <v>0</v>
      </c>
      <c r="DA198" s="74">
        <f>IF(AND(ISNUMBER('Emissions (start here)'!BB198),ISNUMBER(Dispersion!$AA$10)),'Emissions (start here)'!BB198*2000*453.59/8760/3600*Dispersion!$AA$10,0)</f>
        <v>0</v>
      </c>
      <c r="DB198" s="74">
        <f>IF(AND(ISNUMBER('Emissions (start here)'!BB198),ISNUMBER(Dispersion!$AA$11)),'Emissions (start here)'!BB198*2000*453.59/8760/3600*Dispersion!$AA$11,0)</f>
        <v>0</v>
      </c>
      <c r="DC198" s="74">
        <f>IF(AND(ISNUMBER('Emissions (start here)'!BC198),ISNUMBER(Dispersion!$AB$8)),'Emissions (start here)'!BC198*453.59/3600*Dispersion!$AB$8,0)</f>
        <v>0</v>
      </c>
      <c r="DD198" s="74">
        <f>IF(AND(ISNUMBER('Emissions (start here)'!BC198),ISNUMBER(Dispersion!$AB$9)),'Emissions (start here)'!BC198*453.59/3600*Dispersion!$AB$9,0)</f>
        <v>0</v>
      </c>
      <c r="DE198" s="74">
        <f>IF(AND(ISNUMBER('Emissions (start here)'!BD198),ISNUMBER(Dispersion!$AB$10)),'Emissions (start here)'!BD198*2000*453.59/8760/3600*Dispersion!$AB$10,0)</f>
        <v>0</v>
      </c>
      <c r="DF198" s="74">
        <f>IF(AND(ISNUMBER('Emissions (start here)'!BD198),ISNUMBER(Dispersion!$AB$11)),'Emissions (start here)'!BD198*2000*453.59/8760/3600*Dispersion!$AB$11,0)</f>
        <v>0</v>
      </c>
      <c r="DG198" s="74">
        <f>IF(AND(ISNUMBER('Emissions (start here)'!BE198),ISNUMBER(Dispersion!$AC$8)),'Emissions (start here)'!BE198*453.59/3600*Dispersion!$AC$8,0)</f>
        <v>0</v>
      </c>
      <c r="DH198" s="74">
        <f>IF(AND(ISNUMBER('Emissions (start here)'!BE198),ISNUMBER(Dispersion!$AC$9)),'Emissions (start here)'!BE198*453.59/3600*Dispersion!$AC$9,0)</f>
        <v>0</v>
      </c>
      <c r="DI198" s="74">
        <f>IF(AND(ISNUMBER('Emissions (start here)'!BF198),ISNUMBER(Dispersion!$AC$10)),'Emissions (start here)'!BF198*2000*453.59/8760/3600*Dispersion!$AC$10,0)</f>
        <v>0</v>
      </c>
      <c r="DJ198" s="74">
        <f>IF(AND(ISNUMBER('Emissions (start here)'!BF198),ISNUMBER(Dispersion!$AC$11)),'Emissions (start here)'!BF198*2000*453.59/8760/3600*Dispersion!$AC$11,0)</f>
        <v>0</v>
      </c>
      <c r="DK198" s="74">
        <f>IF(AND(ISNUMBER('Emissions (start here)'!BG198),ISNUMBER(Dispersion!$AD$8)),'Emissions (start here)'!BG198*453.59/3600*Dispersion!$AD$8,0)</f>
        <v>0</v>
      </c>
      <c r="DL198" s="74">
        <f>IF(AND(ISNUMBER('Emissions (start here)'!BG198),ISNUMBER(Dispersion!$AD$9)),'Emissions (start here)'!BG198*453.59/3600*Dispersion!$AD$9,0)</f>
        <v>0</v>
      </c>
      <c r="DM198" s="74">
        <f>IF(AND(ISNUMBER('Emissions (start here)'!BH198),ISNUMBER(Dispersion!$AD$10)),'Emissions (start here)'!BH198*2000*453.59/8760/3600*Dispersion!$AD$10,0)</f>
        <v>0</v>
      </c>
      <c r="DN198" s="74">
        <f>IF(AND(ISNUMBER('Emissions (start here)'!BH198),ISNUMBER(Dispersion!$AD$11)),'Emissions (start here)'!BH198*2000*453.59/8760/3600*Dispersion!$AD$11,0)</f>
        <v>0</v>
      </c>
      <c r="DO198" s="74">
        <f>IF(AND(ISNUMBER('Emissions (start here)'!BI198),ISNUMBER(Dispersion!$AE$8)),'Emissions (start here)'!BI198*453.59/3600*Dispersion!$AE$8,0)</f>
        <v>0</v>
      </c>
      <c r="DP198" s="74">
        <f>IF(AND(ISNUMBER('Emissions (start here)'!BI198),ISNUMBER(Dispersion!$AE$9)),'Emissions (start here)'!BI198*453.59/3600*Dispersion!$AE$9,0)</f>
        <v>0</v>
      </c>
      <c r="DQ198" s="74">
        <f>IF(AND(ISNUMBER('Emissions (start here)'!BJ198),ISNUMBER(Dispersion!$AE$10)),'Emissions (start here)'!BJ198*2000*453.59/8760/3600*Dispersion!$AE$10,0)</f>
        <v>0</v>
      </c>
      <c r="DR198" s="74">
        <f>IF(AND(ISNUMBER('Emissions (start here)'!BJ198),ISNUMBER(Dispersion!$AE$11)),'Emissions (start here)'!BJ198*2000*453.59/8760/3600*Dispersion!$AE$11,0)</f>
        <v>0</v>
      </c>
      <c r="DS198" s="74">
        <f>IF(AND(ISNUMBER('Emissions (start here)'!BK198),ISNUMBER(Dispersion!$AF$8)),'Emissions (start here)'!BK198*453.59/3600*Dispersion!$AF$8,0)</f>
        <v>0</v>
      </c>
      <c r="DT198" s="74">
        <f>IF(AND(ISNUMBER('Emissions (start here)'!BK198),ISNUMBER(Dispersion!$AF$9)),'Emissions (start here)'!BK198*453.59/3600*Dispersion!$AF$9,0)</f>
        <v>0</v>
      </c>
      <c r="DU198" s="74">
        <f>IF(AND(ISNUMBER('Emissions (start here)'!BL198),ISNUMBER(Dispersion!$AF$10)),'Emissions (start here)'!BL198*2000*453.59/8760/3600*Dispersion!$AF$10,0)</f>
        <v>0</v>
      </c>
      <c r="DV198" s="74">
        <f>IF(AND(ISNUMBER('Emissions (start here)'!BL198),ISNUMBER(Dispersion!$AF$11)),'Emissions (start here)'!BL198*2000*453.59/8760/3600*Dispersion!$AF$11,0)</f>
        <v>0</v>
      </c>
      <c r="DW198" s="74">
        <f>IF(AND(ISNUMBER('Emissions (start here)'!BM198),ISNUMBER(Dispersion!$AG$8)),'Emissions (start here)'!BM198*453.59/3600*Dispersion!$AG$8,0)</f>
        <v>0</v>
      </c>
      <c r="DX198" s="74">
        <f>IF(AND(ISNUMBER('Emissions (start here)'!BM198),ISNUMBER(Dispersion!$AG$9)),'Emissions (start here)'!BM198*453.59/3600*Dispersion!$AG$9,0)</f>
        <v>0</v>
      </c>
      <c r="DY198" s="74">
        <f>IF(AND(ISNUMBER('Emissions (start here)'!BN198),ISNUMBER(Dispersion!$AG$10)),'Emissions (start here)'!BN198*2000*453.59/8760/3600*Dispersion!$AG$10,0)</f>
        <v>0</v>
      </c>
      <c r="DZ198" s="74">
        <f>IF(AND(ISNUMBER('Emissions (start here)'!BN198),ISNUMBER(Dispersion!$AG$11)),'Emissions (start here)'!BN198*2000*453.59/8760/3600*Dispersion!$AG$11,0)</f>
        <v>0</v>
      </c>
      <c r="EA198" s="74">
        <f>IF(AND(ISNUMBER('Emissions (start here)'!BO198),ISNUMBER(Dispersion!$AH$8)),'Emissions (start here)'!BO198*453.59/3600*Dispersion!$AH$8,0)</f>
        <v>0</v>
      </c>
      <c r="EB198" s="74">
        <f>IF(AND(ISNUMBER('Emissions (start here)'!BO198),ISNUMBER(Dispersion!$AH$9)),'Emissions (start here)'!BO198*453.59/3600*Dispersion!$AH$9,0)</f>
        <v>0</v>
      </c>
      <c r="EC198" s="74">
        <f>IF(AND(ISNUMBER('Emissions (start here)'!BP198),ISNUMBER(Dispersion!$AH$10)),'Emissions (start here)'!BP198*2000*453.59/8760/3600*Dispersion!$AH$10,0)</f>
        <v>0</v>
      </c>
      <c r="ED198" s="74">
        <f>IF(AND(ISNUMBER('Emissions (start here)'!BP198),ISNUMBER(Dispersion!$AH$11)),'Emissions (start here)'!BP198*2000*453.59/8760/3600*Dispersion!$AH$11,0)</f>
        <v>0</v>
      </c>
      <c r="EE198" s="74">
        <f>IF(AND(ISNUMBER('Emissions (start here)'!BQ198),ISNUMBER(Dispersion!$AI$8)),'Emissions (start here)'!BQ198*453.59/3600*Dispersion!$AI$8,0)</f>
        <v>0</v>
      </c>
      <c r="EF198" s="74">
        <f>IF(AND(ISNUMBER('Emissions (start here)'!BQ198),ISNUMBER(Dispersion!$AI$9)),'Emissions (start here)'!BQ198*453.59/3600*Dispersion!$AI$9,0)</f>
        <v>0</v>
      </c>
      <c r="EG198" s="74">
        <f>IF(AND(ISNUMBER('Emissions (start here)'!BR198),ISNUMBER(Dispersion!$AI$10)),'Emissions (start here)'!BR198*2000*453.59/8760/3600*Dispersion!$AI$10,0)</f>
        <v>0</v>
      </c>
      <c r="EH198" s="74">
        <f>IF(AND(ISNUMBER('Emissions (start here)'!BR198),ISNUMBER(Dispersion!$AI$11)),'Emissions (start here)'!BR198*2000*453.59/8760/3600*Dispersion!$AI$11,0)</f>
        <v>0</v>
      </c>
      <c r="EI198" s="74">
        <f>IF(AND(ISNUMBER('Emissions (start here)'!BS198),ISNUMBER(Dispersion!$AJ$8)),'Emissions (start here)'!BS198*453.59/3600*Dispersion!$AJ$8,0)</f>
        <v>0</v>
      </c>
      <c r="EJ198" s="74">
        <f>IF(AND(ISNUMBER('Emissions (start here)'!BS198),ISNUMBER(Dispersion!$AJ$9)),'Emissions (start here)'!BS198*453.59/3600*Dispersion!$AJ$9,0)</f>
        <v>0</v>
      </c>
      <c r="EK198" s="74">
        <f>IF(AND(ISNUMBER('Emissions (start here)'!BT198),ISNUMBER(Dispersion!$AJ$10)),'Emissions (start here)'!BT198*2000*453.59/8760/3600*Dispersion!$AJ$10,0)</f>
        <v>0</v>
      </c>
      <c r="EL198" s="74">
        <f>IF(AND(ISNUMBER('Emissions (start here)'!BT198),ISNUMBER(Dispersion!$AJ$11)),'Emissions (start here)'!BT198*2000*453.59/8760/3600*Dispersion!$AJ$11,0)</f>
        <v>0</v>
      </c>
      <c r="EM198" s="74">
        <f>IF(AND(ISNUMBER('Emissions (start here)'!BU198),ISNUMBER(Dispersion!$AK$8)),'Emissions (start here)'!BU198*453.59/3600*Dispersion!$AK$8,0)</f>
        <v>0</v>
      </c>
      <c r="EN198" s="74">
        <f>IF(AND(ISNUMBER('Emissions (start here)'!BU198),ISNUMBER(Dispersion!$AK$9)),'Emissions (start here)'!BU198*453.59/3600*Dispersion!$AK$9,0)</f>
        <v>0</v>
      </c>
      <c r="EO198" s="74">
        <f>IF(AND(ISNUMBER('Emissions (start here)'!BV198),ISNUMBER(Dispersion!$AK$10)),'Emissions (start here)'!BV198*2000*453.59/8760/3600*Dispersion!$AK$10,0)</f>
        <v>0</v>
      </c>
      <c r="EP198" s="74">
        <f>IF(AND(ISNUMBER('Emissions (start here)'!BV198),ISNUMBER(Dispersion!$AK$11)),'Emissions (start here)'!BV198*2000*453.59/8760/3600*Dispersion!$AK$11,0)</f>
        <v>0</v>
      </c>
      <c r="EQ198" s="74">
        <f>IF(AND(ISNUMBER('Emissions (start here)'!BW198),ISNUMBER(Dispersion!$AL$8)),'Emissions (start here)'!BW198*453.59/3600*Dispersion!$AL$8,0)</f>
        <v>0</v>
      </c>
      <c r="ER198" s="74">
        <f>IF(AND(ISNUMBER('Emissions (start here)'!BW198),ISNUMBER(Dispersion!$AL$9)),'Emissions (start here)'!BW198*453.59/3600*Dispersion!$AL$9,0)</f>
        <v>0</v>
      </c>
      <c r="ES198" s="74">
        <f>IF(AND(ISNUMBER('Emissions (start here)'!BX198),ISNUMBER(Dispersion!$AL$10)),'Emissions (start here)'!BX198*2000*453.59/8760/3600*Dispersion!$AL$10,0)</f>
        <v>0</v>
      </c>
      <c r="ET198" s="74">
        <f>IF(AND(ISNUMBER('Emissions (start here)'!BX198),ISNUMBER(Dispersion!$AL$11)),'Emissions (start here)'!BX198*2000*453.59/8760/3600*Dispersion!$AL$11,0)</f>
        <v>0</v>
      </c>
      <c r="EU198" s="74">
        <f>IF(AND(ISNUMBER('Emissions (start here)'!BY198),ISNUMBER(Dispersion!$AM$8)),'Emissions (start here)'!BY198*453.59/3600*Dispersion!$AM$8,0)</f>
        <v>0</v>
      </c>
      <c r="EV198" s="74">
        <f>IF(AND(ISNUMBER('Emissions (start here)'!BY198),ISNUMBER(Dispersion!$AM$9)),'Emissions (start here)'!BY198*453.59/3600*Dispersion!$AM$9,0)</f>
        <v>0</v>
      </c>
      <c r="EW198" s="74">
        <f>IF(AND(ISNUMBER('Emissions (start here)'!BZ198),ISNUMBER(Dispersion!$AM$10)),'Emissions (start here)'!BZ198*2000*453.59/8760/3600*Dispersion!$AM$10,0)</f>
        <v>0</v>
      </c>
      <c r="EX198" s="74">
        <f>IF(AND(ISNUMBER('Emissions (start here)'!BZ198),ISNUMBER(Dispersion!$AM$11)),'Emissions (start here)'!BZ198*2000*453.59/8760/3600*Dispersion!$AM$11,0)</f>
        <v>0</v>
      </c>
      <c r="EY198" s="74">
        <f>IF(AND(ISNUMBER('Emissions (start here)'!CA198),ISNUMBER(Dispersion!$AN$8)),'Emissions (start here)'!CA198*453.59/3600*Dispersion!$AN$8,0)</f>
        <v>0</v>
      </c>
      <c r="EZ198" s="74">
        <f>IF(AND(ISNUMBER('Emissions (start here)'!CA198),ISNUMBER(Dispersion!$AN$9)),'Emissions (start here)'!CA198*453.59/3600*Dispersion!$AN$9,0)</f>
        <v>0</v>
      </c>
      <c r="FA198" s="74">
        <f>IF(AND(ISNUMBER('Emissions (start here)'!CB198),ISNUMBER(Dispersion!$AN$10)),'Emissions (start here)'!CB198*2000*453.59/8760/3600*Dispersion!$AN$10,0)</f>
        <v>0</v>
      </c>
      <c r="FB198" s="74">
        <f>IF(AND(ISNUMBER('Emissions (start here)'!CB198),ISNUMBER(Dispersion!$AN$11)),'Emissions (start here)'!CB198*2000*453.59/8760/3600*Dispersion!$AN$11,0)</f>
        <v>0</v>
      </c>
      <c r="FC198" s="74">
        <f>IF(AND(ISNUMBER('Emissions (start here)'!CC198),ISNUMBER(Dispersion!$AO$8)),'Emissions (start here)'!CC198*453.59/3600*Dispersion!$AO$8,0)</f>
        <v>0</v>
      </c>
      <c r="FD198" s="74">
        <f>IF(AND(ISNUMBER('Emissions (start here)'!CC198),ISNUMBER(Dispersion!$AO$9)),'Emissions (start here)'!CC198*453.59/3600*Dispersion!$AO$9,0)</f>
        <v>0</v>
      </c>
      <c r="FE198" s="74">
        <f>IF(AND(ISNUMBER('Emissions (start here)'!CD198),ISNUMBER(Dispersion!$AO$10)),'Emissions (start here)'!CD198*2000*453.59/8760/3600*Dispersion!$AO$10,0)</f>
        <v>0</v>
      </c>
      <c r="FF198" s="74">
        <f>IF(AND(ISNUMBER('Emissions (start here)'!CD198),ISNUMBER(Dispersion!$AO$11)),'Emissions (start here)'!CD198*2000*453.59/8760/3600*Dispersion!$AO$11,0)</f>
        <v>0</v>
      </c>
      <c r="FG198" s="74">
        <f>IF(AND(ISNUMBER('Emissions (start here)'!CE198),ISNUMBER(Dispersion!$AP$8)),'Emissions (start here)'!CE198*453.59/3600*Dispersion!$AP$8,0)</f>
        <v>0</v>
      </c>
      <c r="FH198" s="74">
        <f>IF(AND(ISNUMBER('Emissions (start here)'!CE198),ISNUMBER(Dispersion!$AP$9)),'Emissions (start here)'!CE198*453.59/3600*Dispersion!$AP$9,0)</f>
        <v>0</v>
      </c>
      <c r="FI198" s="74">
        <f>IF(AND(ISNUMBER('Emissions (start here)'!CF198),ISNUMBER(Dispersion!$AP$10)),'Emissions (start here)'!CF198*2000*453.59/8760/3600*Dispersion!$AP$10,0)</f>
        <v>0</v>
      </c>
      <c r="FJ198" s="74">
        <f>IF(AND(ISNUMBER('Emissions (start here)'!CF198),ISNUMBER(Dispersion!$AP$11)),'Emissions (start here)'!CF198*2000*453.59/8760/3600*Dispersion!$AP$11,0)</f>
        <v>0</v>
      </c>
      <c r="FK198" s="74">
        <f>IF(AND(ISNUMBER('Emissions (start here)'!CG198),ISNUMBER(Dispersion!$AQ$8)),'Emissions (start here)'!CG198*453.59/3600*Dispersion!$AQ$8,0)</f>
        <v>0</v>
      </c>
      <c r="FL198" s="74">
        <f>IF(AND(ISNUMBER('Emissions (start here)'!CG198),ISNUMBER(Dispersion!$AQ$9)),'Emissions (start here)'!CG198*453.59/3600*Dispersion!$AQ$9,0)</f>
        <v>0</v>
      </c>
      <c r="FM198" s="74">
        <f>IF(AND(ISNUMBER('Emissions (start here)'!CH198),ISNUMBER(Dispersion!$AQ$10)),'Emissions (start here)'!CH198*2000*453.59/8760/3600*Dispersion!$AQ$10,0)</f>
        <v>0</v>
      </c>
      <c r="FN198" s="74">
        <f>IF(AND(ISNUMBER('Emissions (start here)'!CH198),ISNUMBER(Dispersion!$AQ$11)),'Emissions (start here)'!CH198*2000*453.59/8760/3600*Dispersion!$AQ$11,0)</f>
        <v>0</v>
      </c>
      <c r="FO198" s="74">
        <f>IF(AND(ISNUMBER('Emissions (start here)'!CI198),ISNUMBER(Dispersion!$AR$8)),'Emissions (start here)'!CI198*453.59/3600*Dispersion!$AR$8,0)</f>
        <v>0</v>
      </c>
      <c r="FP198" s="74">
        <f>IF(AND(ISNUMBER('Emissions (start here)'!CI198),ISNUMBER(Dispersion!$AR$9)),'Emissions (start here)'!CI198*453.59/3600*Dispersion!$AR$9,0)</f>
        <v>0</v>
      </c>
      <c r="FQ198" s="74">
        <f>IF(AND(ISNUMBER('Emissions (start here)'!CJ198),ISNUMBER(Dispersion!$AR$10)),'Emissions (start here)'!CJ198*2000*453.59/8760/3600*Dispersion!$AR$10,0)</f>
        <v>0</v>
      </c>
      <c r="FR198" s="74">
        <f>IF(AND(ISNUMBER('Emissions (start here)'!CJ198),ISNUMBER(Dispersion!$AR$11)),'Emissions (start here)'!CJ198*2000*453.59/8760/3600*Dispersion!$AR$11,0)</f>
        <v>0</v>
      </c>
      <c r="FS198" s="74">
        <f>IF(AND(ISNUMBER('Emissions (start here)'!CK198),ISNUMBER(Dispersion!$AS$8)),'Emissions (start here)'!CK198*453.59/3600*Dispersion!$AS$8,0)</f>
        <v>0</v>
      </c>
      <c r="FT198" s="74">
        <f>IF(AND(ISNUMBER('Emissions (start here)'!CK198),ISNUMBER(Dispersion!$AS$9)),'Emissions (start here)'!CK198*453.59/3600*Dispersion!$AS$9,0)</f>
        <v>0</v>
      </c>
      <c r="FU198" s="74">
        <f>IF(AND(ISNUMBER('Emissions (start here)'!CL198),ISNUMBER(Dispersion!$AS$10)),'Emissions (start here)'!CL198*2000*453.59/8760/3600*Dispersion!$AS$10,0)</f>
        <v>0</v>
      </c>
      <c r="FV198" s="74">
        <f>IF(AND(ISNUMBER('Emissions (start here)'!CL198),ISNUMBER(Dispersion!$AS$11)),'Emissions (start here)'!CL198*2000*453.59/8760/3600*Dispersion!$AS$11,0)</f>
        <v>0</v>
      </c>
      <c r="FW198" s="74">
        <f>IF(AND(ISNUMBER('Emissions (start here)'!CM198),ISNUMBER(Dispersion!$AT$8)),'Emissions (start here)'!CM198*453.59/3600*Dispersion!$AT$8,0)</f>
        <v>0</v>
      </c>
      <c r="FX198" s="74">
        <f>IF(AND(ISNUMBER('Emissions (start here)'!CM198),ISNUMBER(Dispersion!$AT$9)),'Emissions (start here)'!CM198*453.59/3600*Dispersion!$AT$9,0)</f>
        <v>0</v>
      </c>
      <c r="FY198" s="74">
        <f>IF(AND(ISNUMBER('Emissions (start here)'!CN198),ISNUMBER(Dispersion!$AT$10)),'Emissions (start here)'!CN198*2000*453.59/8760/3600*Dispersion!$AT$10,0)</f>
        <v>0</v>
      </c>
      <c r="FZ198" s="74">
        <f>IF(AND(ISNUMBER('Emissions (start here)'!CN198),ISNUMBER(Dispersion!$AT$11)),'Emissions (start here)'!CN198*2000*453.59/8760/3600*Dispersion!$AT$11,0)</f>
        <v>0</v>
      </c>
      <c r="GA198" s="74">
        <f>IF(AND(ISNUMBER('Emissions (start here)'!CO198),ISNUMBER(Dispersion!$AU$8)),'Emissions (start here)'!CO198*453.59/3600*Dispersion!$AU$8,0)</f>
        <v>0</v>
      </c>
      <c r="GB198" s="74">
        <f>IF(AND(ISNUMBER('Emissions (start here)'!CO198),ISNUMBER(Dispersion!$AU$9)),'Emissions (start here)'!CO198*453.59/3600*Dispersion!$AU$9,0)</f>
        <v>0</v>
      </c>
      <c r="GC198" s="74">
        <f>IF(AND(ISNUMBER('Emissions (start here)'!CP198),ISNUMBER(Dispersion!$AU$10)),'Emissions (start here)'!CP198*2000*453.59/8760/3600*Dispersion!$AU$10,0)</f>
        <v>0</v>
      </c>
      <c r="GD198" s="74">
        <f>IF(AND(ISNUMBER('Emissions (start here)'!CP198),ISNUMBER(Dispersion!$AU$11)),'Emissions (start here)'!CP198*2000*453.59/8760/3600*Dispersion!$AU$11,0)</f>
        <v>0</v>
      </c>
      <c r="GE198" s="74">
        <f>IF(AND(ISNUMBER('Emissions (start here)'!CQ198),ISNUMBER(Dispersion!$AV$8)),'Emissions (start here)'!CQ198*453.59/3600*Dispersion!$AV$8,0)</f>
        <v>0</v>
      </c>
      <c r="GF198" s="74">
        <f>IF(AND(ISNUMBER('Emissions (start here)'!CQ198),ISNUMBER(Dispersion!$AV$9)),'Emissions (start here)'!CQ198*453.59/3600*Dispersion!$AV$9,0)</f>
        <v>0</v>
      </c>
      <c r="GG198" s="74">
        <f>IF(AND(ISNUMBER('Emissions (start here)'!CR198),ISNUMBER(Dispersion!$AV$10)),'Emissions (start here)'!CR198*2000*453.59/8760/3600*Dispersion!$AV$10,0)</f>
        <v>0</v>
      </c>
      <c r="GH198" s="74">
        <f>IF(AND(ISNUMBER('Emissions (start here)'!CR198),ISNUMBER(Dispersion!$AV$11)),'Emissions (start here)'!CR198*2000*453.59/8760/3600*Dispersion!$AV$11,0)</f>
        <v>0</v>
      </c>
      <c r="GI198" s="74">
        <f>IF(AND(ISNUMBER('Emissions (start here)'!CS198),ISNUMBER(Dispersion!$AW$8)),'Emissions (start here)'!CS198*453.59/3600*Dispersion!$AW$8,0)</f>
        <v>0</v>
      </c>
      <c r="GJ198" s="74">
        <f>IF(AND(ISNUMBER('Emissions (start here)'!CS198),ISNUMBER(Dispersion!$AW$9)),'Emissions (start here)'!CS198*453.59/3600*Dispersion!$AW$9,0)</f>
        <v>0</v>
      </c>
      <c r="GK198" s="74">
        <f>IF(AND(ISNUMBER('Emissions (start here)'!CT198),ISNUMBER(Dispersion!$AW$10)),'Emissions (start here)'!CT198*2000*453.59/8760/3600*Dispersion!$AW$10,0)</f>
        <v>0</v>
      </c>
      <c r="GL198" s="74">
        <f>IF(AND(ISNUMBER('Emissions (start here)'!CT198),ISNUMBER(Dispersion!$AW$11)),'Emissions (start here)'!CT198*2000*453.59/8760/3600*Dispersion!$AW$11,0)</f>
        <v>0</v>
      </c>
      <c r="GM198" s="74">
        <f>IF(AND(ISNUMBER('Emissions (start here)'!CU198),ISNUMBER(Dispersion!$AX$8)),'Emissions (start here)'!CU198*453.59/3600*Dispersion!$AX$8,0)</f>
        <v>0</v>
      </c>
      <c r="GN198" s="74">
        <f>IF(AND(ISNUMBER('Emissions (start here)'!CU198),ISNUMBER(Dispersion!$AX$9)),'Emissions (start here)'!CU198*453.59/3600*Dispersion!$AX$9,0)</f>
        <v>0</v>
      </c>
      <c r="GO198" s="74">
        <f>IF(AND(ISNUMBER('Emissions (start here)'!CV198),ISNUMBER(Dispersion!$AX$10)),'Emissions (start here)'!CV198*2000*453.59/8760/3600*Dispersion!$AX$10,0)</f>
        <v>0</v>
      </c>
      <c r="GP198" s="74">
        <f>IF(AND(ISNUMBER('Emissions (start here)'!CV198),ISNUMBER(Dispersion!$AX$11)),'Emissions (start here)'!CV198*2000*453.59/8760/3600*Dispersion!$AX$11,0)</f>
        <v>0</v>
      </c>
      <c r="GQ198" s="74">
        <f>IF(AND(ISNUMBER('Emissions (start here)'!CW198),ISNUMBER(Dispersion!$AY$8)),'Emissions (start here)'!CW198*453.59/3600*Dispersion!$AY$8,0)</f>
        <v>0</v>
      </c>
      <c r="GR198" s="74">
        <f>IF(AND(ISNUMBER('Emissions (start here)'!CW198),ISNUMBER(Dispersion!$AY$9)),'Emissions (start here)'!CW198*453.59/3600*Dispersion!$AY$9,0)</f>
        <v>0</v>
      </c>
      <c r="GS198" s="74">
        <f>IF(AND(ISNUMBER('Emissions (start here)'!CX198),ISNUMBER(Dispersion!$AY$10)),'Emissions (start here)'!CX198*2000*453.59/8760/3600*Dispersion!$AY$10,0)</f>
        <v>0</v>
      </c>
      <c r="GT198" s="74">
        <f>IF(AND(ISNUMBER('Emissions (start here)'!CX198),ISNUMBER(Dispersion!$AY$11)),'Emissions (start here)'!CX198*2000*453.59/8760/3600*Dispersion!$AY$11,0)</f>
        <v>0</v>
      </c>
      <c r="GU198" s="74">
        <f>IF(AND(ISNUMBER('Emissions (start here)'!CY198),ISNUMBER(Dispersion!$AZ$8)),'Emissions (start here)'!CY198*453.59/3600*Dispersion!$AZ$8,0)</f>
        <v>0</v>
      </c>
      <c r="GV198" s="74">
        <f>IF(AND(ISNUMBER('Emissions (start here)'!CY198),ISNUMBER(Dispersion!$AZ$9)),'Emissions (start here)'!CY198*453.59/3600*Dispersion!$AZ$9,0)</f>
        <v>0</v>
      </c>
      <c r="GW198" s="74">
        <f>IF(AND(ISNUMBER('Emissions (start here)'!CZ198),ISNUMBER(Dispersion!$AZ$10)),'Emissions (start here)'!CZ198*2000*453.59/8760/3600*Dispersion!$AZ$10,0)</f>
        <v>0</v>
      </c>
      <c r="GX198" s="74">
        <f>IF(AND(ISNUMBER('Emissions (start here)'!CZ198),ISNUMBER(Dispersion!$AZ$11)),'Emissions (start here)'!CZ198*2000*453.59/8760/3600*Dispersion!$AZ$11,0)</f>
        <v>0</v>
      </c>
    </row>
    <row r="199" spans="1:206" x14ac:dyDescent="0.2">
      <c r="A199" s="51" t="str">
        <f>'Tox Values'!C199</f>
        <v>140-88-5</v>
      </c>
      <c r="B199" s="94" t="str">
        <f>'Tox Values'!D199</f>
        <v>Ethyl Acrylate</v>
      </c>
      <c r="C199" s="96">
        <f t="shared" si="13"/>
        <v>0</v>
      </c>
      <c r="D199" s="74">
        <f t="shared" si="14"/>
        <v>0</v>
      </c>
      <c r="E199" s="74">
        <f t="shared" si="15"/>
        <v>0</v>
      </c>
      <c r="F199" s="99">
        <f t="shared" si="16"/>
        <v>0</v>
      </c>
      <c r="G199" s="97">
        <f>IF(AND(ISNUMBER('Emissions (start here)'!E199),ISNUMBER(Dispersion!$C$8)),'Emissions (start here)'!E199*453.59/3600*Dispersion!$C$8,0)</f>
        <v>0</v>
      </c>
      <c r="H199" s="74">
        <f>IF(AND(ISNUMBER('Emissions (start here)'!E199),ISNUMBER(Dispersion!$C$9)),'Emissions (start here)'!E199*453.59/3600*Dispersion!$C$9,0)</f>
        <v>0</v>
      </c>
      <c r="I199" s="74">
        <f>IF(AND(ISNUMBER('Emissions (start here)'!F199),ISNUMBER(Dispersion!$C$10)),'Emissions (start here)'!F199*2000*453.59/8760/3600*Dispersion!$C$10,0)</f>
        <v>0</v>
      </c>
      <c r="J199" s="74">
        <f>IF(AND(ISNUMBER('Emissions (start here)'!F199),ISNUMBER(Dispersion!$C$11)),'Emissions (start here)'!F199*2000*453.59/8760/3600*Dispersion!$C$11,0)</f>
        <v>0</v>
      </c>
      <c r="K199" s="74">
        <f>IF(AND(ISNUMBER('Emissions (start here)'!G199),ISNUMBER(Dispersion!$D$8)),'Emissions (start here)'!G199*453.59/3600*Dispersion!$D$8,0)</f>
        <v>0</v>
      </c>
      <c r="L199" s="74">
        <f>IF(AND(ISNUMBER('Emissions (start here)'!G199),ISNUMBER(Dispersion!$D$9)),'Emissions (start here)'!G199*453.59/3600*Dispersion!$D$9,0)</f>
        <v>0</v>
      </c>
      <c r="M199" s="74">
        <f>IF(AND(ISNUMBER('Emissions (start here)'!H199),ISNUMBER(Dispersion!$D$10)),'Emissions (start here)'!H199*2000*453.59/8760/3600*Dispersion!$D$10,0)</f>
        <v>0</v>
      </c>
      <c r="N199" s="74">
        <f>IF(AND(ISNUMBER('Emissions (start here)'!H199),ISNUMBER(Dispersion!$D$11)),'Emissions (start here)'!H199*2000*453.59/8760/3600*Dispersion!$D$11,0)</f>
        <v>0</v>
      </c>
      <c r="O199" s="74">
        <f>IF(AND(ISNUMBER('Emissions (start here)'!I199),ISNUMBER(Dispersion!$E$8)),'Emissions (start here)'!I199*453.59/3600*Dispersion!$E$8,0)</f>
        <v>0</v>
      </c>
      <c r="P199" s="74">
        <f>IF(AND(ISNUMBER('Emissions (start here)'!I199),ISNUMBER(Dispersion!$E$9)),'Emissions (start here)'!I199*453.59/3600*Dispersion!$E$9,0)</f>
        <v>0</v>
      </c>
      <c r="Q199" s="74">
        <f>IF(AND(ISNUMBER('Emissions (start here)'!J199),ISNUMBER(Dispersion!$E$10)),'Emissions (start here)'!J199*2000*453.59/8760/3600*Dispersion!$E$10,0)</f>
        <v>0</v>
      </c>
      <c r="R199" s="74">
        <f>IF(AND(ISNUMBER('Emissions (start here)'!J199),ISNUMBER(Dispersion!$E$11)),'Emissions (start here)'!J199*2000*453.59/8760/3600*Dispersion!$E$11,0)</f>
        <v>0</v>
      </c>
      <c r="S199" s="74">
        <f>IF(AND(ISNUMBER('Emissions (start here)'!K199),ISNUMBER(Dispersion!$F$8)),'Emissions (start here)'!K199*453.59/3600*Dispersion!$F$8,0)</f>
        <v>0</v>
      </c>
      <c r="T199" s="74">
        <f>IF(AND(ISNUMBER('Emissions (start here)'!K199),ISNUMBER(Dispersion!$F$9)),'Emissions (start here)'!K199*453.59/3600*Dispersion!$F$9,0)</f>
        <v>0</v>
      </c>
      <c r="U199" s="74">
        <f>IF(AND(ISNUMBER('Emissions (start here)'!L199),ISNUMBER(Dispersion!$F$10)),'Emissions (start here)'!L199*2000*453.59/8760/3600*Dispersion!$F$10,0)</f>
        <v>0</v>
      </c>
      <c r="V199" s="74">
        <f>IF(AND(ISNUMBER('Emissions (start here)'!L199),ISNUMBER(Dispersion!$F$11)),'Emissions (start here)'!L199*2000*453.59/8760/3600*Dispersion!$F$11,0)</f>
        <v>0</v>
      </c>
      <c r="W199" s="74">
        <f>IF(AND(ISNUMBER('Emissions (start here)'!M199),ISNUMBER(Dispersion!$G$8)),'Emissions (start here)'!M199*453.59/3600*Dispersion!$G$8,0)</f>
        <v>0</v>
      </c>
      <c r="X199" s="74">
        <f>IF(AND(ISNUMBER('Emissions (start here)'!M199),ISNUMBER(Dispersion!$G$9)),'Emissions (start here)'!M199*453.59/3600*Dispersion!$G$9,0)</f>
        <v>0</v>
      </c>
      <c r="Y199" s="74">
        <f>IF(AND(ISNUMBER('Emissions (start here)'!N199),ISNUMBER(Dispersion!$G$10)),'Emissions (start here)'!N199*2000*453.59/8760/3600*Dispersion!$G$10,0)</f>
        <v>0</v>
      </c>
      <c r="Z199" s="74">
        <f>IF(AND(ISNUMBER('Emissions (start here)'!N199),ISNUMBER(Dispersion!$G$11)),'Emissions (start here)'!N199*2000*453.59/8760/3600*Dispersion!$G$11,0)</f>
        <v>0</v>
      </c>
      <c r="AA199" s="74">
        <f>IF(AND(ISNUMBER('Emissions (start here)'!O199),ISNUMBER(Dispersion!$H$8)),'Emissions (start here)'!O199*453.59/3600*Dispersion!$H$8,0)</f>
        <v>0</v>
      </c>
      <c r="AB199" s="74">
        <f>IF(AND(ISNUMBER('Emissions (start here)'!O199),ISNUMBER(Dispersion!$H$9)),'Emissions (start here)'!O199*453.59/3600*Dispersion!$H$9,0)</f>
        <v>0</v>
      </c>
      <c r="AC199" s="74">
        <f>IF(AND(ISNUMBER('Emissions (start here)'!P199),ISNUMBER(Dispersion!$H$10)),'Emissions (start here)'!P199*2000*453.59/8760/3600*Dispersion!$H$10,0)</f>
        <v>0</v>
      </c>
      <c r="AD199" s="74">
        <f>IF(AND(ISNUMBER('Emissions (start here)'!P199),ISNUMBER(Dispersion!$H$11)),'Emissions (start here)'!P199*2000*453.59/8760/3600*Dispersion!$H$11,0)</f>
        <v>0</v>
      </c>
      <c r="AE199" s="74">
        <f>IF(AND(ISNUMBER('Emissions (start here)'!Q199),ISNUMBER(Dispersion!$I$8)),'Emissions (start here)'!Q199*453.59/3600*Dispersion!$I$8,0)</f>
        <v>0</v>
      </c>
      <c r="AF199" s="74">
        <f>IF(AND(ISNUMBER('Emissions (start here)'!Q199),ISNUMBER(Dispersion!$I$9)),'Emissions (start here)'!Q199*453.59/3600*Dispersion!$I$9,0)</f>
        <v>0</v>
      </c>
      <c r="AG199" s="74">
        <f>IF(AND(ISNUMBER('Emissions (start here)'!R199),ISNUMBER(Dispersion!$I$10)),'Emissions (start here)'!R199*2000*453.59/8760/3600*Dispersion!$I$10,0)</f>
        <v>0</v>
      </c>
      <c r="AH199" s="74">
        <f>IF(AND(ISNUMBER('Emissions (start here)'!R199),ISNUMBER(Dispersion!$I$11)),'Emissions (start here)'!R199*2000*453.59/8760/3600*Dispersion!$I$11,0)</f>
        <v>0</v>
      </c>
      <c r="AI199" s="74">
        <f>IF(AND(ISNUMBER('Emissions (start here)'!S199),ISNUMBER(Dispersion!$J$8)),'Emissions (start here)'!S199*453.59/3600*Dispersion!$J$8,0)</f>
        <v>0</v>
      </c>
      <c r="AJ199" s="74">
        <f>IF(AND(ISNUMBER('Emissions (start here)'!S199),ISNUMBER(Dispersion!$J$9)),'Emissions (start here)'!S199*453.59/3600*Dispersion!$J$9,0)</f>
        <v>0</v>
      </c>
      <c r="AK199" s="74">
        <f>IF(AND(ISNUMBER('Emissions (start here)'!T199),ISNUMBER(Dispersion!$J$10)),'Emissions (start here)'!T199*2000*453.59/8760/3600*Dispersion!$J$10,0)</f>
        <v>0</v>
      </c>
      <c r="AL199" s="74">
        <f>IF(AND(ISNUMBER('Emissions (start here)'!T199),ISNUMBER(Dispersion!$J$11)),'Emissions (start here)'!T199*2000*453.59/8760/3600*Dispersion!$J$11,0)</f>
        <v>0</v>
      </c>
      <c r="AM199" s="74">
        <f>IF(AND(ISNUMBER('Emissions (start here)'!U199),ISNUMBER(Dispersion!$K$8)),'Emissions (start here)'!U199*453.59/3600*Dispersion!$K$8,0)</f>
        <v>0</v>
      </c>
      <c r="AN199" s="74">
        <f>IF(AND(ISNUMBER('Emissions (start here)'!U199),ISNUMBER(Dispersion!$K$9)),'Emissions (start here)'!U199*453.59/3600*Dispersion!$K$9,0)</f>
        <v>0</v>
      </c>
      <c r="AO199" s="74">
        <f>IF(AND(ISNUMBER('Emissions (start here)'!V199),ISNUMBER(Dispersion!$K$10)),'Emissions (start here)'!V199*2000*453.59/8760/3600*Dispersion!$K$10,0)</f>
        <v>0</v>
      </c>
      <c r="AP199" s="74">
        <f>IF(AND(ISNUMBER('Emissions (start here)'!V199),ISNUMBER(Dispersion!$K$11)),'Emissions (start here)'!V199*2000*453.59/8760/3600*Dispersion!$K$11,0)</f>
        <v>0</v>
      </c>
      <c r="AQ199" s="74">
        <f>IF(AND(ISNUMBER('Emissions (start here)'!W199),ISNUMBER(Dispersion!$L$8)),'Emissions (start here)'!W199*453.59/3600*Dispersion!$L$8,0)</f>
        <v>0</v>
      </c>
      <c r="AR199" s="74">
        <f>IF(AND(ISNUMBER('Emissions (start here)'!W199),ISNUMBER(Dispersion!$L$9)),'Emissions (start here)'!W199*453.59/3600*Dispersion!$L$9,0)</f>
        <v>0</v>
      </c>
      <c r="AS199" s="74">
        <f>IF(AND(ISNUMBER('Emissions (start here)'!X199),ISNUMBER(Dispersion!$L$10)),'Emissions (start here)'!X199*2000*453.59/8760/3600*Dispersion!$L$10,0)</f>
        <v>0</v>
      </c>
      <c r="AT199" s="74">
        <f>IF(AND(ISNUMBER('Emissions (start here)'!X199),ISNUMBER(Dispersion!$L$11)),'Emissions (start here)'!X199*2000*453.59/8760/3600*Dispersion!$L$11,0)</f>
        <v>0</v>
      </c>
      <c r="AU199" s="74">
        <f>IF(AND(ISNUMBER('Emissions (start here)'!Y199),ISNUMBER(Dispersion!$M$8)),'Emissions (start here)'!Y199*453.59/3600*Dispersion!$M$8,0)</f>
        <v>0</v>
      </c>
      <c r="AV199" s="74">
        <f>IF(AND(ISNUMBER('Emissions (start here)'!Y199),ISNUMBER(Dispersion!$M$9)),'Emissions (start here)'!Y199*453.59/3600*Dispersion!$M$9,0)</f>
        <v>0</v>
      </c>
      <c r="AW199" s="74">
        <f>IF(AND(ISNUMBER('Emissions (start here)'!Z199),ISNUMBER(Dispersion!$M$10)),'Emissions (start here)'!Z199*2000*453.59/8760/3600*Dispersion!$M$10,0)</f>
        <v>0</v>
      </c>
      <c r="AX199" s="74">
        <f>IF(AND(ISNUMBER('Emissions (start here)'!Z199),ISNUMBER(Dispersion!$M$11)),'Emissions (start here)'!Z199*2000*453.59/8760/3600*Dispersion!$M$11,0)</f>
        <v>0</v>
      </c>
      <c r="AY199" s="74">
        <f>IF(AND(ISNUMBER('Emissions (start here)'!AA199),ISNUMBER(Dispersion!$N$8)),'Emissions (start here)'!AA199*453.59/3600*Dispersion!$N$8,0)</f>
        <v>0</v>
      </c>
      <c r="AZ199" s="74">
        <f>IF(AND(ISNUMBER('Emissions (start here)'!AA199),ISNUMBER(Dispersion!$N$9)),'Emissions (start here)'!AA199*453.59/3600*Dispersion!$N$9,0)</f>
        <v>0</v>
      </c>
      <c r="BA199" s="74">
        <f>IF(AND(ISNUMBER('Emissions (start here)'!AB199),ISNUMBER(Dispersion!$N$10)),'Emissions (start here)'!AB199*2000*453.59/8760/3600*Dispersion!$N$10,0)</f>
        <v>0</v>
      </c>
      <c r="BB199" s="74">
        <f>IF(AND(ISNUMBER('Emissions (start here)'!AB199),ISNUMBER(Dispersion!$N$11)),'Emissions (start here)'!AB199*2000*453.59/8760/3600*Dispersion!$N$11,0)</f>
        <v>0</v>
      </c>
      <c r="BC199" s="74">
        <f>IF(AND(ISNUMBER('Emissions (start here)'!AC199),ISNUMBER(Dispersion!$O$8)),'Emissions (start here)'!AC199*453.59/3600*Dispersion!$O$8,0)</f>
        <v>0</v>
      </c>
      <c r="BD199" s="74">
        <f>IF(AND(ISNUMBER('Emissions (start here)'!AC199),ISNUMBER(Dispersion!$O$9)),'Emissions (start here)'!AC199*453.59/3600*Dispersion!$O$9,0)</f>
        <v>0</v>
      </c>
      <c r="BE199" s="74">
        <f>IF(AND(ISNUMBER('Emissions (start here)'!AD199),ISNUMBER(Dispersion!$O$10)),'Emissions (start here)'!AD199*2000*453.59/8760/3600*Dispersion!$O$10,0)</f>
        <v>0</v>
      </c>
      <c r="BF199" s="74">
        <f>IF(AND(ISNUMBER('Emissions (start here)'!AD199),ISNUMBER(Dispersion!$O$11)),'Emissions (start here)'!AD199*2000*453.59/8760/3600*Dispersion!$O$11,0)</f>
        <v>0</v>
      </c>
      <c r="BG199" s="74">
        <f>IF(AND(ISNUMBER('Emissions (start here)'!AE199),ISNUMBER(Dispersion!$P$8)),'Emissions (start here)'!AE199*453.59/3600*Dispersion!$P$8,0)</f>
        <v>0</v>
      </c>
      <c r="BH199" s="74">
        <f>IF(AND(ISNUMBER('Emissions (start here)'!AE199),ISNUMBER(Dispersion!$P$9)),'Emissions (start here)'!AE199*453.59/3600*Dispersion!$P$9,0)</f>
        <v>0</v>
      </c>
      <c r="BI199" s="74">
        <f>IF(AND(ISNUMBER('Emissions (start here)'!AF199),ISNUMBER(Dispersion!$P$10)),'Emissions (start here)'!AF199*2000*453.59/8760/3600*Dispersion!$P$10,0)</f>
        <v>0</v>
      </c>
      <c r="BJ199" s="74">
        <f>IF(AND(ISNUMBER('Emissions (start here)'!AF199),ISNUMBER(Dispersion!$P$11)),'Emissions (start here)'!AF199*2000*453.59/8760/3600*Dispersion!$P$11,0)</f>
        <v>0</v>
      </c>
      <c r="BK199" s="74">
        <f>IF(AND(ISNUMBER('Emissions (start here)'!AG199),ISNUMBER(Dispersion!$Q$8)),'Emissions (start here)'!AG199*453.59/3600*Dispersion!$Q$8,0)</f>
        <v>0</v>
      </c>
      <c r="BL199" s="74">
        <f>IF(AND(ISNUMBER('Emissions (start here)'!AG199),ISNUMBER(Dispersion!$Q$9)),'Emissions (start here)'!AG199*453.59/3600*Dispersion!$Q$9,0)</f>
        <v>0</v>
      </c>
      <c r="BM199" s="74">
        <f>IF(AND(ISNUMBER('Emissions (start here)'!AH199),ISNUMBER(Dispersion!$Q$10)),'Emissions (start here)'!AH199*2000*453.59/8760/3600*Dispersion!$Q$10,0)</f>
        <v>0</v>
      </c>
      <c r="BN199" s="74">
        <f>IF(AND(ISNUMBER('Emissions (start here)'!AH199),ISNUMBER(Dispersion!$Q$11)),'Emissions (start here)'!AH199*2000*453.59/8760/3600*Dispersion!$Q$11,0)</f>
        <v>0</v>
      </c>
      <c r="BO199" s="74">
        <f>IF(AND(ISNUMBER('Emissions (start here)'!AI199),ISNUMBER(Dispersion!$R$8)),'Emissions (start here)'!AI199*453.59/3600*Dispersion!$R$8,0)</f>
        <v>0</v>
      </c>
      <c r="BP199" s="74">
        <f>IF(AND(ISNUMBER('Emissions (start here)'!AI199),ISNUMBER(Dispersion!$R$9)),'Emissions (start here)'!AI199*453.59/3600*Dispersion!$R$9,0)</f>
        <v>0</v>
      </c>
      <c r="BQ199" s="74">
        <f>IF(AND(ISNUMBER('Emissions (start here)'!AJ199),ISNUMBER(Dispersion!$R$10)),'Emissions (start here)'!AJ199*2000*453.59/8760/3600*Dispersion!$R$10,0)</f>
        <v>0</v>
      </c>
      <c r="BR199" s="74">
        <f>IF(AND(ISNUMBER('Emissions (start here)'!AJ199),ISNUMBER(Dispersion!$R$11)),'Emissions (start here)'!AJ199*2000*453.59/8760/3600*Dispersion!$R$11,0)</f>
        <v>0</v>
      </c>
      <c r="BS199" s="74">
        <f>IF(AND(ISNUMBER('Emissions (start here)'!AK199),ISNUMBER(Dispersion!$S$8)),'Emissions (start here)'!AK199*453.59/3600*Dispersion!$S$8,0)</f>
        <v>0</v>
      </c>
      <c r="BT199" s="74">
        <f>IF(AND(ISNUMBER('Emissions (start here)'!AK199),ISNUMBER(Dispersion!$S$9)),'Emissions (start here)'!AK199*453.59/3600*Dispersion!$S$9,0)</f>
        <v>0</v>
      </c>
      <c r="BU199" s="74">
        <f>IF(AND(ISNUMBER('Emissions (start here)'!AL199),ISNUMBER(Dispersion!$S$10)),'Emissions (start here)'!AL199*2000*453.59/8760/3600*Dispersion!$S$10,0)</f>
        <v>0</v>
      </c>
      <c r="BV199" s="74">
        <f>IF(AND(ISNUMBER('Emissions (start here)'!AL199),ISNUMBER(Dispersion!$S$11)),'Emissions (start here)'!AL199*2000*453.59/8760/3600*Dispersion!$S$11,0)</f>
        <v>0</v>
      </c>
      <c r="BW199" s="74">
        <f>IF(AND(ISNUMBER('Emissions (start here)'!AM199),ISNUMBER(Dispersion!$T$8)),'Emissions (start here)'!AM199*453.59/3600*Dispersion!$T$8,0)</f>
        <v>0</v>
      </c>
      <c r="BX199" s="74">
        <f>IF(AND(ISNUMBER('Emissions (start here)'!AM199),ISNUMBER(Dispersion!$T$9)),'Emissions (start here)'!AM199*453.59/3600*Dispersion!$T$9,0)</f>
        <v>0</v>
      </c>
      <c r="BY199" s="74">
        <f>IF(AND(ISNUMBER('Emissions (start here)'!AN199),ISNUMBER(Dispersion!$T$10)),'Emissions (start here)'!AN199*2000*453.59/8760/3600*Dispersion!$T$10,0)</f>
        <v>0</v>
      </c>
      <c r="BZ199" s="74">
        <f>IF(AND(ISNUMBER('Emissions (start here)'!AN199),ISNUMBER(Dispersion!$T$11)),'Emissions (start here)'!AN199*2000*453.59/8760/3600*Dispersion!$T$11,0)</f>
        <v>0</v>
      </c>
      <c r="CA199" s="74">
        <f>IF(AND(ISNUMBER('Emissions (start here)'!AO199),ISNUMBER(Dispersion!$U$8)),'Emissions (start here)'!AO199*453.59/3600*Dispersion!$U$8,0)</f>
        <v>0</v>
      </c>
      <c r="CB199" s="74">
        <f>IF(AND(ISNUMBER('Emissions (start here)'!AO199),ISNUMBER(Dispersion!$U$9)),'Emissions (start here)'!AO199*453.59/3600*Dispersion!$U$9,0)</f>
        <v>0</v>
      </c>
      <c r="CC199" s="74">
        <f>IF(AND(ISNUMBER('Emissions (start here)'!AP199),ISNUMBER(Dispersion!$U$10)),'Emissions (start here)'!AP199*2000*453.59/8760/3600*Dispersion!$U$10,0)</f>
        <v>0</v>
      </c>
      <c r="CD199" s="74">
        <f>IF(AND(ISNUMBER('Emissions (start here)'!AP199),ISNUMBER(Dispersion!$U$11)),'Emissions (start here)'!AP199*2000*453.59/8760/3600*Dispersion!$U$11,0)</f>
        <v>0</v>
      </c>
      <c r="CE199" s="74">
        <f>IF(AND(ISNUMBER('Emissions (start here)'!AQ199),ISNUMBER(Dispersion!$V$8)),'Emissions (start here)'!AQ199*453.59/3600*Dispersion!$V$8,0)</f>
        <v>0</v>
      </c>
      <c r="CF199" s="74">
        <f>IF(AND(ISNUMBER('Emissions (start here)'!AQ199),ISNUMBER(Dispersion!$V$9)),'Emissions (start here)'!AQ199*453.59/3600*Dispersion!$V$9,0)</f>
        <v>0</v>
      </c>
      <c r="CG199" s="74">
        <f>IF(AND(ISNUMBER('Emissions (start here)'!AR199),ISNUMBER(Dispersion!$V$10)),'Emissions (start here)'!AR199*2000*453.59/8760/3600*Dispersion!$V$10,0)</f>
        <v>0</v>
      </c>
      <c r="CH199" s="74">
        <f>IF(AND(ISNUMBER('Emissions (start here)'!AR199),ISNUMBER(Dispersion!$V$11)),'Emissions (start here)'!AR199*2000*453.59/8760/3600*Dispersion!$V$11,0)</f>
        <v>0</v>
      </c>
      <c r="CI199" s="74">
        <f>IF(AND(ISNUMBER('Emissions (start here)'!AS199),ISNUMBER(Dispersion!$W$8)),'Emissions (start here)'!AS199*453.59/3600*Dispersion!$W$8,0)</f>
        <v>0</v>
      </c>
      <c r="CJ199" s="74">
        <f>IF(AND(ISNUMBER('Emissions (start here)'!AS199),ISNUMBER(Dispersion!$W$9)),'Emissions (start here)'!AS199*453.59/3600*Dispersion!$W$9,0)</f>
        <v>0</v>
      </c>
      <c r="CK199" s="74">
        <f>IF(AND(ISNUMBER('Emissions (start here)'!AT199),ISNUMBER(Dispersion!$W$10)),'Emissions (start here)'!AT199*2000*453.59/8760/3600*Dispersion!$W$10,0)</f>
        <v>0</v>
      </c>
      <c r="CL199" s="74">
        <f>IF(AND(ISNUMBER('Emissions (start here)'!AT199),ISNUMBER(Dispersion!$W$11)),'Emissions (start here)'!AT199*2000*453.59/8760/3600*Dispersion!$W$11,0)</f>
        <v>0</v>
      </c>
      <c r="CM199" s="74">
        <f>IF(AND(ISNUMBER('Emissions (start here)'!AU199),ISNUMBER(Dispersion!$X$8)),'Emissions (start here)'!AU199*453.59/3600*Dispersion!$X$8,0)</f>
        <v>0</v>
      </c>
      <c r="CN199" s="74">
        <f>IF(AND(ISNUMBER('Emissions (start here)'!AU199),ISNUMBER(Dispersion!$X$9)),'Emissions (start here)'!AU199*453.59/3600*Dispersion!$X$9,0)</f>
        <v>0</v>
      </c>
      <c r="CO199" s="74">
        <f>IF(AND(ISNUMBER('Emissions (start here)'!AV199),ISNUMBER(Dispersion!$X$10)),'Emissions (start here)'!AV199*2000*453.59/8760/3600*Dispersion!$X$10,0)</f>
        <v>0</v>
      </c>
      <c r="CP199" s="74">
        <f>IF(AND(ISNUMBER('Emissions (start here)'!AV199),ISNUMBER(Dispersion!$X$11)),'Emissions (start here)'!AV199*2000*453.59/8760/3600*Dispersion!$X$11,0)</f>
        <v>0</v>
      </c>
      <c r="CQ199" s="74">
        <f>IF(AND(ISNUMBER('Emissions (start here)'!AW199),ISNUMBER(Dispersion!$Y$8)),'Emissions (start here)'!AW199*453.59/3600*Dispersion!$Y$8,0)</f>
        <v>0</v>
      </c>
      <c r="CR199" s="74">
        <f>IF(AND(ISNUMBER('Emissions (start here)'!AW199),ISNUMBER(Dispersion!$Y$9)),'Emissions (start here)'!AW199*453.59/3600*Dispersion!$Y$9,0)</f>
        <v>0</v>
      </c>
      <c r="CS199" s="74">
        <f>IF(AND(ISNUMBER('Emissions (start here)'!AX199),ISNUMBER(Dispersion!$Y$10)),'Emissions (start here)'!AX199*2000*453.59/8760/3600*Dispersion!$Y$10,0)</f>
        <v>0</v>
      </c>
      <c r="CT199" s="74">
        <f>IF(AND(ISNUMBER('Emissions (start here)'!AX199),ISNUMBER(Dispersion!$Y$11)),'Emissions (start here)'!AX199*2000*453.59/8760/3600*Dispersion!$Y$11,0)</f>
        <v>0</v>
      </c>
      <c r="CU199" s="74">
        <f>IF(AND(ISNUMBER('Emissions (start here)'!AY199),ISNUMBER(Dispersion!$Z$8)),'Emissions (start here)'!AY199*453.59/3600*Dispersion!$Z$8,0)</f>
        <v>0</v>
      </c>
      <c r="CV199" s="74">
        <f>IF(AND(ISNUMBER('Emissions (start here)'!AY199),ISNUMBER(Dispersion!$Z$9)),'Emissions (start here)'!AY199*453.59/3600*Dispersion!$Z$9,0)</f>
        <v>0</v>
      </c>
      <c r="CW199" s="74">
        <f>IF(AND(ISNUMBER('Emissions (start here)'!AZ199),ISNUMBER(Dispersion!$Z$10)),'Emissions (start here)'!AZ199*2000*453.59/8760/3600*Dispersion!$Z$10,0)</f>
        <v>0</v>
      </c>
      <c r="CX199" s="74">
        <f>IF(AND(ISNUMBER('Emissions (start here)'!AZ199),ISNUMBER(Dispersion!$Z$11)),'Emissions (start here)'!AZ199*2000*453.59/8760/3600*Dispersion!$Z$11,0)</f>
        <v>0</v>
      </c>
      <c r="CY199" s="74">
        <f>IF(AND(ISNUMBER('Emissions (start here)'!BA199),ISNUMBER(Dispersion!$AA$8)),'Emissions (start here)'!BA199*453.59/3600*Dispersion!$AA$8,0)</f>
        <v>0</v>
      </c>
      <c r="CZ199" s="74">
        <f>IF(AND(ISNUMBER('Emissions (start here)'!BA199),ISNUMBER(Dispersion!$AA$9)),'Emissions (start here)'!BA199*453.59/3600*Dispersion!$AA$9,0)</f>
        <v>0</v>
      </c>
      <c r="DA199" s="74">
        <f>IF(AND(ISNUMBER('Emissions (start here)'!BB199),ISNUMBER(Dispersion!$AA$10)),'Emissions (start here)'!BB199*2000*453.59/8760/3600*Dispersion!$AA$10,0)</f>
        <v>0</v>
      </c>
      <c r="DB199" s="74">
        <f>IF(AND(ISNUMBER('Emissions (start here)'!BB199),ISNUMBER(Dispersion!$AA$11)),'Emissions (start here)'!BB199*2000*453.59/8760/3600*Dispersion!$AA$11,0)</f>
        <v>0</v>
      </c>
      <c r="DC199" s="74">
        <f>IF(AND(ISNUMBER('Emissions (start here)'!BC199),ISNUMBER(Dispersion!$AB$8)),'Emissions (start here)'!BC199*453.59/3600*Dispersion!$AB$8,0)</f>
        <v>0</v>
      </c>
      <c r="DD199" s="74">
        <f>IF(AND(ISNUMBER('Emissions (start here)'!BC199),ISNUMBER(Dispersion!$AB$9)),'Emissions (start here)'!BC199*453.59/3600*Dispersion!$AB$9,0)</f>
        <v>0</v>
      </c>
      <c r="DE199" s="74">
        <f>IF(AND(ISNUMBER('Emissions (start here)'!BD199),ISNUMBER(Dispersion!$AB$10)),'Emissions (start here)'!BD199*2000*453.59/8760/3600*Dispersion!$AB$10,0)</f>
        <v>0</v>
      </c>
      <c r="DF199" s="74">
        <f>IF(AND(ISNUMBER('Emissions (start here)'!BD199),ISNUMBER(Dispersion!$AB$11)),'Emissions (start here)'!BD199*2000*453.59/8760/3600*Dispersion!$AB$11,0)</f>
        <v>0</v>
      </c>
      <c r="DG199" s="74">
        <f>IF(AND(ISNUMBER('Emissions (start here)'!BE199),ISNUMBER(Dispersion!$AC$8)),'Emissions (start here)'!BE199*453.59/3600*Dispersion!$AC$8,0)</f>
        <v>0</v>
      </c>
      <c r="DH199" s="74">
        <f>IF(AND(ISNUMBER('Emissions (start here)'!BE199),ISNUMBER(Dispersion!$AC$9)),'Emissions (start here)'!BE199*453.59/3600*Dispersion!$AC$9,0)</f>
        <v>0</v>
      </c>
      <c r="DI199" s="74">
        <f>IF(AND(ISNUMBER('Emissions (start here)'!BF199),ISNUMBER(Dispersion!$AC$10)),'Emissions (start here)'!BF199*2000*453.59/8760/3600*Dispersion!$AC$10,0)</f>
        <v>0</v>
      </c>
      <c r="DJ199" s="74">
        <f>IF(AND(ISNUMBER('Emissions (start here)'!BF199),ISNUMBER(Dispersion!$AC$11)),'Emissions (start here)'!BF199*2000*453.59/8760/3600*Dispersion!$AC$11,0)</f>
        <v>0</v>
      </c>
      <c r="DK199" s="74">
        <f>IF(AND(ISNUMBER('Emissions (start here)'!BG199),ISNUMBER(Dispersion!$AD$8)),'Emissions (start here)'!BG199*453.59/3600*Dispersion!$AD$8,0)</f>
        <v>0</v>
      </c>
      <c r="DL199" s="74">
        <f>IF(AND(ISNUMBER('Emissions (start here)'!BG199),ISNUMBER(Dispersion!$AD$9)),'Emissions (start here)'!BG199*453.59/3600*Dispersion!$AD$9,0)</f>
        <v>0</v>
      </c>
      <c r="DM199" s="74">
        <f>IF(AND(ISNUMBER('Emissions (start here)'!BH199),ISNUMBER(Dispersion!$AD$10)),'Emissions (start here)'!BH199*2000*453.59/8760/3600*Dispersion!$AD$10,0)</f>
        <v>0</v>
      </c>
      <c r="DN199" s="74">
        <f>IF(AND(ISNUMBER('Emissions (start here)'!BH199),ISNUMBER(Dispersion!$AD$11)),'Emissions (start here)'!BH199*2000*453.59/8760/3600*Dispersion!$AD$11,0)</f>
        <v>0</v>
      </c>
      <c r="DO199" s="74">
        <f>IF(AND(ISNUMBER('Emissions (start here)'!BI199),ISNUMBER(Dispersion!$AE$8)),'Emissions (start here)'!BI199*453.59/3600*Dispersion!$AE$8,0)</f>
        <v>0</v>
      </c>
      <c r="DP199" s="74">
        <f>IF(AND(ISNUMBER('Emissions (start here)'!BI199),ISNUMBER(Dispersion!$AE$9)),'Emissions (start here)'!BI199*453.59/3600*Dispersion!$AE$9,0)</f>
        <v>0</v>
      </c>
      <c r="DQ199" s="74">
        <f>IF(AND(ISNUMBER('Emissions (start here)'!BJ199),ISNUMBER(Dispersion!$AE$10)),'Emissions (start here)'!BJ199*2000*453.59/8760/3600*Dispersion!$AE$10,0)</f>
        <v>0</v>
      </c>
      <c r="DR199" s="74">
        <f>IF(AND(ISNUMBER('Emissions (start here)'!BJ199),ISNUMBER(Dispersion!$AE$11)),'Emissions (start here)'!BJ199*2000*453.59/8760/3600*Dispersion!$AE$11,0)</f>
        <v>0</v>
      </c>
      <c r="DS199" s="74">
        <f>IF(AND(ISNUMBER('Emissions (start here)'!BK199),ISNUMBER(Dispersion!$AF$8)),'Emissions (start here)'!BK199*453.59/3600*Dispersion!$AF$8,0)</f>
        <v>0</v>
      </c>
      <c r="DT199" s="74">
        <f>IF(AND(ISNUMBER('Emissions (start here)'!BK199),ISNUMBER(Dispersion!$AF$9)),'Emissions (start here)'!BK199*453.59/3600*Dispersion!$AF$9,0)</f>
        <v>0</v>
      </c>
      <c r="DU199" s="74">
        <f>IF(AND(ISNUMBER('Emissions (start here)'!BL199),ISNUMBER(Dispersion!$AF$10)),'Emissions (start here)'!BL199*2000*453.59/8760/3600*Dispersion!$AF$10,0)</f>
        <v>0</v>
      </c>
      <c r="DV199" s="74">
        <f>IF(AND(ISNUMBER('Emissions (start here)'!BL199),ISNUMBER(Dispersion!$AF$11)),'Emissions (start here)'!BL199*2000*453.59/8760/3600*Dispersion!$AF$11,0)</f>
        <v>0</v>
      </c>
      <c r="DW199" s="74">
        <f>IF(AND(ISNUMBER('Emissions (start here)'!BM199),ISNUMBER(Dispersion!$AG$8)),'Emissions (start here)'!BM199*453.59/3600*Dispersion!$AG$8,0)</f>
        <v>0</v>
      </c>
      <c r="DX199" s="74">
        <f>IF(AND(ISNUMBER('Emissions (start here)'!BM199),ISNUMBER(Dispersion!$AG$9)),'Emissions (start here)'!BM199*453.59/3600*Dispersion!$AG$9,0)</f>
        <v>0</v>
      </c>
      <c r="DY199" s="74">
        <f>IF(AND(ISNUMBER('Emissions (start here)'!BN199),ISNUMBER(Dispersion!$AG$10)),'Emissions (start here)'!BN199*2000*453.59/8760/3600*Dispersion!$AG$10,0)</f>
        <v>0</v>
      </c>
      <c r="DZ199" s="74">
        <f>IF(AND(ISNUMBER('Emissions (start here)'!BN199),ISNUMBER(Dispersion!$AG$11)),'Emissions (start here)'!BN199*2000*453.59/8760/3600*Dispersion!$AG$11,0)</f>
        <v>0</v>
      </c>
      <c r="EA199" s="74">
        <f>IF(AND(ISNUMBER('Emissions (start here)'!BO199),ISNUMBER(Dispersion!$AH$8)),'Emissions (start here)'!BO199*453.59/3600*Dispersion!$AH$8,0)</f>
        <v>0</v>
      </c>
      <c r="EB199" s="74">
        <f>IF(AND(ISNUMBER('Emissions (start here)'!BO199),ISNUMBER(Dispersion!$AH$9)),'Emissions (start here)'!BO199*453.59/3600*Dispersion!$AH$9,0)</f>
        <v>0</v>
      </c>
      <c r="EC199" s="74">
        <f>IF(AND(ISNUMBER('Emissions (start here)'!BP199),ISNUMBER(Dispersion!$AH$10)),'Emissions (start here)'!BP199*2000*453.59/8760/3600*Dispersion!$AH$10,0)</f>
        <v>0</v>
      </c>
      <c r="ED199" s="74">
        <f>IF(AND(ISNUMBER('Emissions (start here)'!BP199),ISNUMBER(Dispersion!$AH$11)),'Emissions (start here)'!BP199*2000*453.59/8760/3600*Dispersion!$AH$11,0)</f>
        <v>0</v>
      </c>
      <c r="EE199" s="74">
        <f>IF(AND(ISNUMBER('Emissions (start here)'!BQ199),ISNUMBER(Dispersion!$AI$8)),'Emissions (start here)'!BQ199*453.59/3600*Dispersion!$AI$8,0)</f>
        <v>0</v>
      </c>
      <c r="EF199" s="74">
        <f>IF(AND(ISNUMBER('Emissions (start here)'!BQ199),ISNUMBER(Dispersion!$AI$9)),'Emissions (start here)'!BQ199*453.59/3600*Dispersion!$AI$9,0)</f>
        <v>0</v>
      </c>
      <c r="EG199" s="74">
        <f>IF(AND(ISNUMBER('Emissions (start here)'!BR199),ISNUMBER(Dispersion!$AI$10)),'Emissions (start here)'!BR199*2000*453.59/8760/3600*Dispersion!$AI$10,0)</f>
        <v>0</v>
      </c>
      <c r="EH199" s="74">
        <f>IF(AND(ISNUMBER('Emissions (start here)'!BR199),ISNUMBER(Dispersion!$AI$11)),'Emissions (start here)'!BR199*2000*453.59/8760/3600*Dispersion!$AI$11,0)</f>
        <v>0</v>
      </c>
      <c r="EI199" s="74">
        <f>IF(AND(ISNUMBER('Emissions (start here)'!BS199),ISNUMBER(Dispersion!$AJ$8)),'Emissions (start here)'!BS199*453.59/3600*Dispersion!$AJ$8,0)</f>
        <v>0</v>
      </c>
      <c r="EJ199" s="74">
        <f>IF(AND(ISNUMBER('Emissions (start here)'!BS199),ISNUMBER(Dispersion!$AJ$9)),'Emissions (start here)'!BS199*453.59/3600*Dispersion!$AJ$9,0)</f>
        <v>0</v>
      </c>
      <c r="EK199" s="74">
        <f>IF(AND(ISNUMBER('Emissions (start here)'!BT199),ISNUMBER(Dispersion!$AJ$10)),'Emissions (start here)'!BT199*2000*453.59/8760/3600*Dispersion!$AJ$10,0)</f>
        <v>0</v>
      </c>
      <c r="EL199" s="74">
        <f>IF(AND(ISNUMBER('Emissions (start here)'!BT199),ISNUMBER(Dispersion!$AJ$11)),'Emissions (start here)'!BT199*2000*453.59/8760/3600*Dispersion!$AJ$11,0)</f>
        <v>0</v>
      </c>
      <c r="EM199" s="74">
        <f>IF(AND(ISNUMBER('Emissions (start here)'!BU199),ISNUMBER(Dispersion!$AK$8)),'Emissions (start here)'!BU199*453.59/3600*Dispersion!$AK$8,0)</f>
        <v>0</v>
      </c>
      <c r="EN199" s="74">
        <f>IF(AND(ISNUMBER('Emissions (start here)'!BU199),ISNUMBER(Dispersion!$AK$9)),'Emissions (start here)'!BU199*453.59/3600*Dispersion!$AK$9,0)</f>
        <v>0</v>
      </c>
      <c r="EO199" s="74">
        <f>IF(AND(ISNUMBER('Emissions (start here)'!BV199),ISNUMBER(Dispersion!$AK$10)),'Emissions (start here)'!BV199*2000*453.59/8760/3600*Dispersion!$AK$10,0)</f>
        <v>0</v>
      </c>
      <c r="EP199" s="74">
        <f>IF(AND(ISNUMBER('Emissions (start here)'!BV199),ISNUMBER(Dispersion!$AK$11)),'Emissions (start here)'!BV199*2000*453.59/8760/3600*Dispersion!$AK$11,0)</f>
        <v>0</v>
      </c>
      <c r="EQ199" s="74">
        <f>IF(AND(ISNUMBER('Emissions (start here)'!BW199),ISNUMBER(Dispersion!$AL$8)),'Emissions (start here)'!BW199*453.59/3600*Dispersion!$AL$8,0)</f>
        <v>0</v>
      </c>
      <c r="ER199" s="74">
        <f>IF(AND(ISNUMBER('Emissions (start here)'!BW199),ISNUMBER(Dispersion!$AL$9)),'Emissions (start here)'!BW199*453.59/3600*Dispersion!$AL$9,0)</f>
        <v>0</v>
      </c>
      <c r="ES199" s="74">
        <f>IF(AND(ISNUMBER('Emissions (start here)'!BX199),ISNUMBER(Dispersion!$AL$10)),'Emissions (start here)'!BX199*2000*453.59/8760/3600*Dispersion!$AL$10,0)</f>
        <v>0</v>
      </c>
      <c r="ET199" s="74">
        <f>IF(AND(ISNUMBER('Emissions (start here)'!BX199),ISNUMBER(Dispersion!$AL$11)),'Emissions (start here)'!BX199*2000*453.59/8760/3600*Dispersion!$AL$11,0)</f>
        <v>0</v>
      </c>
      <c r="EU199" s="74">
        <f>IF(AND(ISNUMBER('Emissions (start here)'!BY199),ISNUMBER(Dispersion!$AM$8)),'Emissions (start here)'!BY199*453.59/3600*Dispersion!$AM$8,0)</f>
        <v>0</v>
      </c>
      <c r="EV199" s="74">
        <f>IF(AND(ISNUMBER('Emissions (start here)'!BY199),ISNUMBER(Dispersion!$AM$9)),'Emissions (start here)'!BY199*453.59/3600*Dispersion!$AM$9,0)</f>
        <v>0</v>
      </c>
      <c r="EW199" s="74">
        <f>IF(AND(ISNUMBER('Emissions (start here)'!BZ199),ISNUMBER(Dispersion!$AM$10)),'Emissions (start here)'!BZ199*2000*453.59/8760/3600*Dispersion!$AM$10,0)</f>
        <v>0</v>
      </c>
      <c r="EX199" s="74">
        <f>IF(AND(ISNUMBER('Emissions (start here)'!BZ199),ISNUMBER(Dispersion!$AM$11)),'Emissions (start here)'!BZ199*2000*453.59/8760/3600*Dispersion!$AM$11,0)</f>
        <v>0</v>
      </c>
      <c r="EY199" s="74">
        <f>IF(AND(ISNUMBER('Emissions (start here)'!CA199),ISNUMBER(Dispersion!$AN$8)),'Emissions (start here)'!CA199*453.59/3600*Dispersion!$AN$8,0)</f>
        <v>0</v>
      </c>
      <c r="EZ199" s="74">
        <f>IF(AND(ISNUMBER('Emissions (start here)'!CA199),ISNUMBER(Dispersion!$AN$9)),'Emissions (start here)'!CA199*453.59/3600*Dispersion!$AN$9,0)</f>
        <v>0</v>
      </c>
      <c r="FA199" s="74">
        <f>IF(AND(ISNUMBER('Emissions (start here)'!CB199),ISNUMBER(Dispersion!$AN$10)),'Emissions (start here)'!CB199*2000*453.59/8760/3600*Dispersion!$AN$10,0)</f>
        <v>0</v>
      </c>
      <c r="FB199" s="74">
        <f>IF(AND(ISNUMBER('Emissions (start here)'!CB199),ISNUMBER(Dispersion!$AN$11)),'Emissions (start here)'!CB199*2000*453.59/8760/3600*Dispersion!$AN$11,0)</f>
        <v>0</v>
      </c>
      <c r="FC199" s="74">
        <f>IF(AND(ISNUMBER('Emissions (start here)'!CC199),ISNUMBER(Dispersion!$AO$8)),'Emissions (start here)'!CC199*453.59/3600*Dispersion!$AO$8,0)</f>
        <v>0</v>
      </c>
      <c r="FD199" s="74">
        <f>IF(AND(ISNUMBER('Emissions (start here)'!CC199),ISNUMBER(Dispersion!$AO$9)),'Emissions (start here)'!CC199*453.59/3600*Dispersion!$AO$9,0)</f>
        <v>0</v>
      </c>
      <c r="FE199" s="74">
        <f>IF(AND(ISNUMBER('Emissions (start here)'!CD199),ISNUMBER(Dispersion!$AO$10)),'Emissions (start here)'!CD199*2000*453.59/8760/3600*Dispersion!$AO$10,0)</f>
        <v>0</v>
      </c>
      <c r="FF199" s="74">
        <f>IF(AND(ISNUMBER('Emissions (start here)'!CD199),ISNUMBER(Dispersion!$AO$11)),'Emissions (start here)'!CD199*2000*453.59/8760/3600*Dispersion!$AO$11,0)</f>
        <v>0</v>
      </c>
      <c r="FG199" s="74">
        <f>IF(AND(ISNUMBER('Emissions (start here)'!CE199),ISNUMBER(Dispersion!$AP$8)),'Emissions (start here)'!CE199*453.59/3600*Dispersion!$AP$8,0)</f>
        <v>0</v>
      </c>
      <c r="FH199" s="74">
        <f>IF(AND(ISNUMBER('Emissions (start here)'!CE199),ISNUMBER(Dispersion!$AP$9)),'Emissions (start here)'!CE199*453.59/3600*Dispersion!$AP$9,0)</f>
        <v>0</v>
      </c>
      <c r="FI199" s="74">
        <f>IF(AND(ISNUMBER('Emissions (start here)'!CF199),ISNUMBER(Dispersion!$AP$10)),'Emissions (start here)'!CF199*2000*453.59/8760/3600*Dispersion!$AP$10,0)</f>
        <v>0</v>
      </c>
      <c r="FJ199" s="74">
        <f>IF(AND(ISNUMBER('Emissions (start here)'!CF199),ISNUMBER(Dispersion!$AP$11)),'Emissions (start here)'!CF199*2000*453.59/8760/3600*Dispersion!$AP$11,0)</f>
        <v>0</v>
      </c>
      <c r="FK199" s="74">
        <f>IF(AND(ISNUMBER('Emissions (start here)'!CG199),ISNUMBER(Dispersion!$AQ$8)),'Emissions (start here)'!CG199*453.59/3600*Dispersion!$AQ$8,0)</f>
        <v>0</v>
      </c>
      <c r="FL199" s="74">
        <f>IF(AND(ISNUMBER('Emissions (start here)'!CG199),ISNUMBER(Dispersion!$AQ$9)),'Emissions (start here)'!CG199*453.59/3600*Dispersion!$AQ$9,0)</f>
        <v>0</v>
      </c>
      <c r="FM199" s="74">
        <f>IF(AND(ISNUMBER('Emissions (start here)'!CH199),ISNUMBER(Dispersion!$AQ$10)),'Emissions (start here)'!CH199*2000*453.59/8760/3600*Dispersion!$AQ$10,0)</f>
        <v>0</v>
      </c>
      <c r="FN199" s="74">
        <f>IF(AND(ISNUMBER('Emissions (start here)'!CH199),ISNUMBER(Dispersion!$AQ$11)),'Emissions (start here)'!CH199*2000*453.59/8760/3600*Dispersion!$AQ$11,0)</f>
        <v>0</v>
      </c>
      <c r="FO199" s="74">
        <f>IF(AND(ISNUMBER('Emissions (start here)'!CI199),ISNUMBER(Dispersion!$AR$8)),'Emissions (start here)'!CI199*453.59/3600*Dispersion!$AR$8,0)</f>
        <v>0</v>
      </c>
      <c r="FP199" s="74">
        <f>IF(AND(ISNUMBER('Emissions (start here)'!CI199),ISNUMBER(Dispersion!$AR$9)),'Emissions (start here)'!CI199*453.59/3600*Dispersion!$AR$9,0)</f>
        <v>0</v>
      </c>
      <c r="FQ199" s="74">
        <f>IF(AND(ISNUMBER('Emissions (start here)'!CJ199),ISNUMBER(Dispersion!$AR$10)),'Emissions (start here)'!CJ199*2000*453.59/8760/3600*Dispersion!$AR$10,0)</f>
        <v>0</v>
      </c>
      <c r="FR199" s="74">
        <f>IF(AND(ISNUMBER('Emissions (start here)'!CJ199),ISNUMBER(Dispersion!$AR$11)),'Emissions (start here)'!CJ199*2000*453.59/8760/3600*Dispersion!$AR$11,0)</f>
        <v>0</v>
      </c>
      <c r="FS199" s="74">
        <f>IF(AND(ISNUMBER('Emissions (start here)'!CK199),ISNUMBER(Dispersion!$AS$8)),'Emissions (start here)'!CK199*453.59/3600*Dispersion!$AS$8,0)</f>
        <v>0</v>
      </c>
      <c r="FT199" s="74">
        <f>IF(AND(ISNUMBER('Emissions (start here)'!CK199),ISNUMBER(Dispersion!$AS$9)),'Emissions (start here)'!CK199*453.59/3600*Dispersion!$AS$9,0)</f>
        <v>0</v>
      </c>
      <c r="FU199" s="74">
        <f>IF(AND(ISNUMBER('Emissions (start here)'!CL199),ISNUMBER(Dispersion!$AS$10)),'Emissions (start here)'!CL199*2000*453.59/8760/3600*Dispersion!$AS$10,0)</f>
        <v>0</v>
      </c>
      <c r="FV199" s="74">
        <f>IF(AND(ISNUMBER('Emissions (start here)'!CL199),ISNUMBER(Dispersion!$AS$11)),'Emissions (start here)'!CL199*2000*453.59/8760/3600*Dispersion!$AS$11,0)</f>
        <v>0</v>
      </c>
      <c r="FW199" s="74">
        <f>IF(AND(ISNUMBER('Emissions (start here)'!CM199),ISNUMBER(Dispersion!$AT$8)),'Emissions (start here)'!CM199*453.59/3600*Dispersion!$AT$8,0)</f>
        <v>0</v>
      </c>
      <c r="FX199" s="74">
        <f>IF(AND(ISNUMBER('Emissions (start here)'!CM199),ISNUMBER(Dispersion!$AT$9)),'Emissions (start here)'!CM199*453.59/3600*Dispersion!$AT$9,0)</f>
        <v>0</v>
      </c>
      <c r="FY199" s="74">
        <f>IF(AND(ISNUMBER('Emissions (start here)'!CN199),ISNUMBER(Dispersion!$AT$10)),'Emissions (start here)'!CN199*2000*453.59/8760/3600*Dispersion!$AT$10,0)</f>
        <v>0</v>
      </c>
      <c r="FZ199" s="74">
        <f>IF(AND(ISNUMBER('Emissions (start here)'!CN199),ISNUMBER(Dispersion!$AT$11)),'Emissions (start here)'!CN199*2000*453.59/8760/3600*Dispersion!$AT$11,0)</f>
        <v>0</v>
      </c>
      <c r="GA199" s="74">
        <f>IF(AND(ISNUMBER('Emissions (start here)'!CO199),ISNUMBER(Dispersion!$AU$8)),'Emissions (start here)'!CO199*453.59/3600*Dispersion!$AU$8,0)</f>
        <v>0</v>
      </c>
      <c r="GB199" s="74">
        <f>IF(AND(ISNUMBER('Emissions (start here)'!CO199),ISNUMBER(Dispersion!$AU$9)),'Emissions (start here)'!CO199*453.59/3600*Dispersion!$AU$9,0)</f>
        <v>0</v>
      </c>
      <c r="GC199" s="74">
        <f>IF(AND(ISNUMBER('Emissions (start here)'!CP199),ISNUMBER(Dispersion!$AU$10)),'Emissions (start here)'!CP199*2000*453.59/8760/3600*Dispersion!$AU$10,0)</f>
        <v>0</v>
      </c>
      <c r="GD199" s="74">
        <f>IF(AND(ISNUMBER('Emissions (start here)'!CP199),ISNUMBER(Dispersion!$AU$11)),'Emissions (start here)'!CP199*2000*453.59/8760/3600*Dispersion!$AU$11,0)</f>
        <v>0</v>
      </c>
      <c r="GE199" s="74">
        <f>IF(AND(ISNUMBER('Emissions (start here)'!CQ199),ISNUMBER(Dispersion!$AV$8)),'Emissions (start here)'!CQ199*453.59/3600*Dispersion!$AV$8,0)</f>
        <v>0</v>
      </c>
      <c r="GF199" s="74">
        <f>IF(AND(ISNUMBER('Emissions (start here)'!CQ199),ISNUMBER(Dispersion!$AV$9)),'Emissions (start here)'!CQ199*453.59/3600*Dispersion!$AV$9,0)</f>
        <v>0</v>
      </c>
      <c r="GG199" s="74">
        <f>IF(AND(ISNUMBER('Emissions (start here)'!CR199),ISNUMBER(Dispersion!$AV$10)),'Emissions (start here)'!CR199*2000*453.59/8760/3600*Dispersion!$AV$10,0)</f>
        <v>0</v>
      </c>
      <c r="GH199" s="74">
        <f>IF(AND(ISNUMBER('Emissions (start here)'!CR199),ISNUMBER(Dispersion!$AV$11)),'Emissions (start here)'!CR199*2000*453.59/8760/3600*Dispersion!$AV$11,0)</f>
        <v>0</v>
      </c>
      <c r="GI199" s="74">
        <f>IF(AND(ISNUMBER('Emissions (start here)'!CS199),ISNUMBER(Dispersion!$AW$8)),'Emissions (start here)'!CS199*453.59/3600*Dispersion!$AW$8,0)</f>
        <v>0</v>
      </c>
      <c r="GJ199" s="74">
        <f>IF(AND(ISNUMBER('Emissions (start here)'!CS199),ISNUMBER(Dispersion!$AW$9)),'Emissions (start here)'!CS199*453.59/3600*Dispersion!$AW$9,0)</f>
        <v>0</v>
      </c>
      <c r="GK199" s="74">
        <f>IF(AND(ISNUMBER('Emissions (start here)'!CT199),ISNUMBER(Dispersion!$AW$10)),'Emissions (start here)'!CT199*2000*453.59/8760/3600*Dispersion!$AW$10,0)</f>
        <v>0</v>
      </c>
      <c r="GL199" s="74">
        <f>IF(AND(ISNUMBER('Emissions (start here)'!CT199),ISNUMBER(Dispersion!$AW$11)),'Emissions (start here)'!CT199*2000*453.59/8760/3600*Dispersion!$AW$11,0)</f>
        <v>0</v>
      </c>
      <c r="GM199" s="74">
        <f>IF(AND(ISNUMBER('Emissions (start here)'!CU199),ISNUMBER(Dispersion!$AX$8)),'Emissions (start here)'!CU199*453.59/3600*Dispersion!$AX$8,0)</f>
        <v>0</v>
      </c>
      <c r="GN199" s="74">
        <f>IF(AND(ISNUMBER('Emissions (start here)'!CU199),ISNUMBER(Dispersion!$AX$9)),'Emissions (start here)'!CU199*453.59/3600*Dispersion!$AX$9,0)</f>
        <v>0</v>
      </c>
      <c r="GO199" s="74">
        <f>IF(AND(ISNUMBER('Emissions (start here)'!CV199),ISNUMBER(Dispersion!$AX$10)),'Emissions (start here)'!CV199*2000*453.59/8760/3600*Dispersion!$AX$10,0)</f>
        <v>0</v>
      </c>
      <c r="GP199" s="74">
        <f>IF(AND(ISNUMBER('Emissions (start here)'!CV199),ISNUMBER(Dispersion!$AX$11)),'Emissions (start here)'!CV199*2000*453.59/8760/3600*Dispersion!$AX$11,0)</f>
        <v>0</v>
      </c>
      <c r="GQ199" s="74">
        <f>IF(AND(ISNUMBER('Emissions (start here)'!CW199),ISNUMBER(Dispersion!$AY$8)),'Emissions (start here)'!CW199*453.59/3600*Dispersion!$AY$8,0)</f>
        <v>0</v>
      </c>
      <c r="GR199" s="74">
        <f>IF(AND(ISNUMBER('Emissions (start here)'!CW199),ISNUMBER(Dispersion!$AY$9)),'Emissions (start here)'!CW199*453.59/3600*Dispersion!$AY$9,0)</f>
        <v>0</v>
      </c>
      <c r="GS199" s="74">
        <f>IF(AND(ISNUMBER('Emissions (start here)'!CX199),ISNUMBER(Dispersion!$AY$10)),'Emissions (start here)'!CX199*2000*453.59/8760/3600*Dispersion!$AY$10,0)</f>
        <v>0</v>
      </c>
      <c r="GT199" s="74">
        <f>IF(AND(ISNUMBER('Emissions (start here)'!CX199),ISNUMBER(Dispersion!$AY$11)),'Emissions (start here)'!CX199*2000*453.59/8760/3600*Dispersion!$AY$11,0)</f>
        <v>0</v>
      </c>
      <c r="GU199" s="74">
        <f>IF(AND(ISNUMBER('Emissions (start here)'!CY199),ISNUMBER(Dispersion!$AZ$8)),'Emissions (start here)'!CY199*453.59/3600*Dispersion!$AZ$8,0)</f>
        <v>0</v>
      </c>
      <c r="GV199" s="74">
        <f>IF(AND(ISNUMBER('Emissions (start here)'!CY199),ISNUMBER(Dispersion!$AZ$9)),'Emissions (start here)'!CY199*453.59/3600*Dispersion!$AZ$9,0)</f>
        <v>0</v>
      </c>
      <c r="GW199" s="74">
        <f>IF(AND(ISNUMBER('Emissions (start here)'!CZ199),ISNUMBER(Dispersion!$AZ$10)),'Emissions (start here)'!CZ199*2000*453.59/8760/3600*Dispersion!$AZ$10,0)</f>
        <v>0</v>
      </c>
      <c r="GX199" s="74">
        <f>IF(AND(ISNUMBER('Emissions (start here)'!CZ199),ISNUMBER(Dispersion!$AZ$11)),'Emissions (start here)'!CZ199*2000*453.59/8760/3600*Dispersion!$AZ$11,0)</f>
        <v>0</v>
      </c>
    </row>
    <row r="200" spans="1:206" x14ac:dyDescent="0.2">
      <c r="A200" s="51" t="str">
        <f>'Tox Values'!C200</f>
        <v>100-41-4</v>
      </c>
      <c r="B200" s="94" t="str">
        <f>'Tox Values'!D200</f>
        <v>Ethylbenzene</v>
      </c>
      <c r="C200" s="96">
        <f t="shared" si="13"/>
        <v>0</v>
      </c>
      <c r="D200" s="74">
        <f t="shared" si="14"/>
        <v>0</v>
      </c>
      <c r="E200" s="74">
        <f t="shared" si="15"/>
        <v>0</v>
      </c>
      <c r="F200" s="99">
        <f t="shared" si="16"/>
        <v>0</v>
      </c>
      <c r="G200" s="97">
        <f>IF(AND(ISNUMBER('Emissions (start here)'!E200),ISNUMBER(Dispersion!$C$8)),'Emissions (start here)'!E200*453.59/3600*Dispersion!$C$8,0)</f>
        <v>0</v>
      </c>
      <c r="H200" s="74">
        <f>IF(AND(ISNUMBER('Emissions (start here)'!E200),ISNUMBER(Dispersion!$C$9)),'Emissions (start here)'!E200*453.59/3600*Dispersion!$C$9,0)</f>
        <v>0</v>
      </c>
      <c r="I200" s="74">
        <f>IF(AND(ISNUMBER('Emissions (start here)'!F200),ISNUMBER(Dispersion!$C$10)),'Emissions (start here)'!F200*2000*453.59/8760/3600*Dispersion!$C$10,0)</f>
        <v>0</v>
      </c>
      <c r="J200" s="74">
        <f>IF(AND(ISNUMBER('Emissions (start here)'!F200),ISNUMBER(Dispersion!$C$11)),'Emissions (start here)'!F200*2000*453.59/8760/3600*Dispersion!$C$11,0)</f>
        <v>0</v>
      </c>
      <c r="K200" s="74">
        <f>IF(AND(ISNUMBER('Emissions (start here)'!G200),ISNUMBER(Dispersion!$D$8)),'Emissions (start here)'!G200*453.59/3600*Dispersion!$D$8,0)</f>
        <v>0</v>
      </c>
      <c r="L200" s="74">
        <f>IF(AND(ISNUMBER('Emissions (start here)'!G200),ISNUMBER(Dispersion!$D$9)),'Emissions (start here)'!G200*453.59/3600*Dispersion!$D$9,0)</f>
        <v>0</v>
      </c>
      <c r="M200" s="74">
        <f>IF(AND(ISNUMBER('Emissions (start here)'!H200),ISNUMBER(Dispersion!$D$10)),'Emissions (start here)'!H200*2000*453.59/8760/3600*Dispersion!$D$10,0)</f>
        <v>0</v>
      </c>
      <c r="N200" s="74">
        <f>IF(AND(ISNUMBER('Emissions (start here)'!H200),ISNUMBER(Dispersion!$D$11)),'Emissions (start here)'!H200*2000*453.59/8760/3600*Dispersion!$D$11,0)</f>
        <v>0</v>
      </c>
      <c r="O200" s="74">
        <f>IF(AND(ISNUMBER('Emissions (start here)'!I200),ISNUMBER(Dispersion!$E$8)),'Emissions (start here)'!I200*453.59/3600*Dispersion!$E$8,0)</f>
        <v>0</v>
      </c>
      <c r="P200" s="74">
        <f>IF(AND(ISNUMBER('Emissions (start here)'!I200),ISNUMBER(Dispersion!$E$9)),'Emissions (start here)'!I200*453.59/3600*Dispersion!$E$9,0)</f>
        <v>0</v>
      </c>
      <c r="Q200" s="74">
        <f>IF(AND(ISNUMBER('Emissions (start here)'!J200),ISNUMBER(Dispersion!$E$10)),'Emissions (start here)'!J200*2000*453.59/8760/3600*Dispersion!$E$10,0)</f>
        <v>0</v>
      </c>
      <c r="R200" s="74">
        <f>IF(AND(ISNUMBER('Emissions (start here)'!J200),ISNUMBER(Dispersion!$E$11)),'Emissions (start here)'!J200*2000*453.59/8760/3600*Dispersion!$E$11,0)</f>
        <v>0</v>
      </c>
      <c r="S200" s="74">
        <f>IF(AND(ISNUMBER('Emissions (start here)'!K200),ISNUMBER(Dispersion!$F$8)),'Emissions (start here)'!K200*453.59/3600*Dispersion!$F$8,0)</f>
        <v>0</v>
      </c>
      <c r="T200" s="74">
        <f>IF(AND(ISNUMBER('Emissions (start here)'!K200),ISNUMBER(Dispersion!$F$9)),'Emissions (start here)'!K200*453.59/3600*Dispersion!$F$9,0)</f>
        <v>0</v>
      </c>
      <c r="U200" s="74">
        <f>IF(AND(ISNUMBER('Emissions (start here)'!L200),ISNUMBER(Dispersion!$F$10)),'Emissions (start here)'!L200*2000*453.59/8760/3600*Dispersion!$F$10,0)</f>
        <v>0</v>
      </c>
      <c r="V200" s="74">
        <f>IF(AND(ISNUMBER('Emissions (start here)'!L200),ISNUMBER(Dispersion!$F$11)),'Emissions (start here)'!L200*2000*453.59/8760/3600*Dispersion!$F$11,0)</f>
        <v>0</v>
      </c>
      <c r="W200" s="74">
        <f>IF(AND(ISNUMBER('Emissions (start here)'!M200),ISNUMBER(Dispersion!$G$8)),'Emissions (start here)'!M200*453.59/3600*Dispersion!$G$8,0)</f>
        <v>0</v>
      </c>
      <c r="X200" s="74">
        <f>IF(AND(ISNUMBER('Emissions (start here)'!M200),ISNUMBER(Dispersion!$G$9)),'Emissions (start here)'!M200*453.59/3600*Dispersion!$G$9,0)</f>
        <v>0</v>
      </c>
      <c r="Y200" s="74">
        <f>IF(AND(ISNUMBER('Emissions (start here)'!N200),ISNUMBER(Dispersion!$G$10)),'Emissions (start here)'!N200*2000*453.59/8760/3600*Dispersion!$G$10,0)</f>
        <v>0</v>
      </c>
      <c r="Z200" s="74">
        <f>IF(AND(ISNUMBER('Emissions (start here)'!N200),ISNUMBER(Dispersion!$G$11)),'Emissions (start here)'!N200*2000*453.59/8760/3600*Dispersion!$G$11,0)</f>
        <v>0</v>
      </c>
      <c r="AA200" s="74">
        <f>IF(AND(ISNUMBER('Emissions (start here)'!O200),ISNUMBER(Dispersion!$H$8)),'Emissions (start here)'!O200*453.59/3600*Dispersion!$H$8,0)</f>
        <v>0</v>
      </c>
      <c r="AB200" s="74">
        <f>IF(AND(ISNUMBER('Emissions (start here)'!O200),ISNUMBER(Dispersion!$H$9)),'Emissions (start here)'!O200*453.59/3600*Dispersion!$H$9,0)</f>
        <v>0</v>
      </c>
      <c r="AC200" s="74">
        <f>IF(AND(ISNUMBER('Emissions (start here)'!P200),ISNUMBER(Dispersion!$H$10)),'Emissions (start here)'!P200*2000*453.59/8760/3600*Dispersion!$H$10,0)</f>
        <v>0</v>
      </c>
      <c r="AD200" s="74">
        <f>IF(AND(ISNUMBER('Emissions (start here)'!P200),ISNUMBER(Dispersion!$H$11)),'Emissions (start here)'!P200*2000*453.59/8760/3600*Dispersion!$H$11,0)</f>
        <v>0</v>
      </c>
      <c r="AE200" s="74">
        <f>IF(AND(ISNUMBER('Emissions (start here)'!Q200),ISNUMBER(Dispersion!$I$8)),'Emissions (start here)'!Q200*453.59/3600*Dispersion!$I$8,0)</f>
        <v>0</v>
      </c>
      <c r="AF200" s="74">
        <f>IF(AND(ISNUMBER('Emissions (start here)'!Q200),ISNUMBER(Dispersion!$I$9)),'Emissions (start here)'!Q200*453.59/3600*Dispersion!$I$9,0)</f>
        <v>0</v>
      </c>
      <c r="AG200" s="74">
        <f>IF(AND(ISNUMBER('Emissions (start here)'!R200),ISNUMBER(Dispersion!$I$10)),'Emissions (start here)'!R200*2000*453.59/8760/3600*Dispersion!$I$10,0)</f>
        <v>0</v>
      </c>
      <c r="AH200" s="74">
        <f>IF(AND(ISNUMBER('Emissions (start here)'!R200),ISNUMBER(Dispersion!$I$11)),'Emissions (start here)'!R200*2000*453.59/8760/3600*Dispersion!$I$11,0)</f>
        <v>0</v>
      </c>
      <c r="AI200" s="74">
        <f>IF(AND(ISNUMBER('Emissions (start here)'!S200),ISNUMBER(Dispersion!$J$8)),'Emissions (start here)'!S200*453.59/3600*Dispersion!$J$8,0)</f>
        <v>0</v>
      </c>
      <c r="AJ200" s="74">
        <f>IF(AND(ISNUMBER('Emissions (start here)'!S200),ISNUMBER(Dispersion!$J$9)),'Emissions (start here)'!S200*453.59/3600*Dispersion!$J$9,0)</f>
        <v>0</v>
      </c>
      <c r="AK200" s="74">
        <f>IF(AND(ISNUMBER('Emissions (start here)'!T200),ISNUMBER(Dispersion!$J$10)),'Emissions (start here)'!T200*2000*453.59/8760/3600*Dispersion!$J$10,0)</f>
        <v>0</v>
      </c>
      <c r="AL200" s="74">
        <f>IF(AND(ISNUMBER('Emissions (start here)'!T200),ISNUMBER(Dispersion!$J$11)),'Emissions (start here)'!T200*2000*453.59/8760/3600*Dispersion!$J$11,0)</f>
        <v>0</v>
      </c>
      <c r="AM200" s="74">
        <f>IF(AND(ISNUMBER('Emissions (start here)'!U200),ISNUMBER(Dispersion!$K$8)),'Emissions (start here)'!U200*453.59/3600*Dispersion!$K$8,0)</f>
        <v>0</v>
      </c>
      <c r="AN200" s="74">
        <f>IF(AND(ISNUMBER('Emissions (start here)'!U200),ISNUMBER(Dispersion!$K$9)),'Emissions (start here)'!U200*453.59/3600*Dispersion!$K$9,0)</f>
        <v>0</v>
      </c>
      <c r="AO200" s="74">
        <f>IF(AND(ISNUMBER('Emissions (start here)'!V200),ISNUMBER(Dispersion!$K$10)),'Emissions (start here)'!V200*2000*453.59/8760/3600*Dispersion!$K$10,0)</f>
        <v>0</v>
      </c>
      <c r="AP200" s="74">
        <f>IF(AND(ISNUMBER('Emissions (start here)'!V200),ISNUMBER(Dispersion!$K$11)),'Emissions (start here)'!V200*2000*453.59/8760/3600*Dispersion!$K$11,0)</f>
        <v>0</v>
      </c>
      <c r="AQ200" s="74">
        <f>IF(AND(ISNUMBER('Emissions (start here)'!W200),ISNUMBER(Dispersion!$L$8)),'Emissions (start here)'!W200*453.59/3600*Dispersion!$L$8,0)</f>
        <v>0</v>
      </c>
      <c r="AR200" s="74">
        <f>IF(AND(ISNUMBER('Emissions (start here)'!W200),ISNUMBER(Dispersion!$L$9)),'Emissions (start here)'!W200*453.59/3600*Dispersion!$L$9,0)</f>
        <v>0</v>
      </c>
      <c r="AS200" s="74">
        <f>IF(AND(ISNUMBER('Emissions (start here)'!X200),ISNUMBER(Dispersion!$L$10)),'Emissions (start here)'!X200*2000*453.59/8760/3600*Dispersion!$L$10,0)</f>
        <v>0</v>
      </c>
      <c r="AT200" s="74">
        <f>IF(AND(ISNUMBER('Emissions (start here)'!X200),ISNUMBER(Dispersion!$L$11)),'Emissions (start here)'!X200*2000*453.59/8760/3600*Dispersion!$L$11,0)</f>
        <v>0</v>
      </c>
      <c r="AU200" s="74">
        <f>IF(AND(ISNUMBER('Emissions (start here)'!Y200),ISNUMBER(Dispersion!$M$8)),'Emissions (start here)'!Y200*453.59/3600*Dispersion!$M$8,0)</f>
        <v>0</v>
      </c>
      <c r="AV200" s="74">
        <f>IF(AND(ISNUMBER('Emissions (start here)'!Y200),ISNUMBER(Dispersion!$M$9)),'Emissions (start here)'!Y200*453.59/3600*Dispersion!$M$9,0)</f>
        <v>0</v>
      </c>
      <c r="AW200" s="74">
        <f>IF(AND(ISNUMBER('Emissions (start here)'!Z200),ISNUMBER(Dispersion!$M$10)),'Emissions (start here)'!Z200*2000*453.59/8760/3600*Dispersion!$M$10,0)</f>
        <v>0</v>
      </c>
      <c r="AX200" s="74">
        <f>IF(AND(ISNUMBER('Emissions (start here)'!Z200),ISNUMBER(Dispersion!$M$11)),'Emissions (start here)'!Z200*2000*453.59/8760/3600*Dispersion!$M$11,0)</f>
        <v>0</v>
      </c>
      <c r="AY200" s="74">
        <f>IF(AND(ISNUMBER('Emissions (start here)'!AA200),ISNUMBER(Dispersion!$N$8)),'Emissions (start here)'!AA200*453.59/3600*Dispersion!$N$8,0)</f>
        <v>0</v>
      </c>
      <c r="AZ200" s="74">
        <f>IF(AND(ISNUMBER('Emissions (start here)'!AA200),ISNUMBER(Dispersion!$N$9)),'Emissions (start here)'!AA200*453.59/3600*Dispersion!$N$9,0)</f>
        <v>0</v>
      </c>
      <c r="BA200" s="74">
        <f>IF(AND(ISNUMBER('Emissions (start here)'!AB200),ISNUMBER(Dispersion!$N$10)),'Emissions (start here)'!AB200*2000*453.59/8760/3600*Dispersion!$N$10,0)</f>
        <v>0</v>
      </c>
      <c r="BB200" s="74">
        <f>IF(AND(ISNUMBER('Emissions (start here)'!AB200),ISNUMBER(Dispersion!$N$11)),'Emissions (start here)'!AB200*2000*453.59/8760/3600*Dispersion!$N$11,0)</f>
        <v>0</v>
      </c>
      <c r="BC200" s="74">
        <f>IF(AND(ISNUMBER('Emissions (start here)'!AC200),ISNUMBER(Dispersion!$O$8)),'Emissions (start here)'!AC200*453.59/3600*Dispersion!$O$8,0)</f>
        <v>0</v>
      </c>
      <c r="BD200" s="74">
        <f>IF(AND(ISNUMBER('Emissions (start here)'!AC200),ISNUMBER(Dispersion!$O$9)),'Emissions (start here)'!AC200*453.59/3600*Dispersion!$O$9,0)</f>
        <v>0</v>
      </c>
      <c r="BE200" s="74">
        <f>IF(AND(ISNUMBER('Emissions (start here)'!AD200),ISNUMBER(Dispersion!$O$10)),'Emissions (start here)'!AD200*2000*453.59/8760/3600*Dispersion!$O$10,0)</f>
        <v>0</v>
      </c>
      <c r="BF200" s="74">
        <f>IF(AND(ISNUMBER('Emissions (start here)'!AD200),ISNUMBER(Dispersion!$O$11)),'Emissions (start here)'!AD200*2000*453.59/8760/3600*Dispersion!$O$11,0)</f>
        <v>0</v>
      </c>
      <c r="BG200" s="74">
        <f>IF(AND(ISNUMBER('Emissions (start here)'!AE200),ISNUMBER(Dispersion!$P$8)),'Emissions (start here)'!AE200*453.59/3600*Dispersion!$P$8,0)</f>
        <v>0</v>
      </c>
      <c r="BH200" s="74">
        <f>IF(AND(ISNUMBER('Emissions (start here)'!AE200),ISNUMBER(Dispersion!$P$9)),'Emissions (start here)'!AE200*453.59/3600*Dispersion!$P$9,0)</f>
        <v>0</v>
      </c>
      <c r="BI200" s="74">
        <f>IF(AND(ISNUMBER('Emissions (start here)'!AF200),ISNUMBER(Dispersion!$P$10)),'Emissions (start here)'!AF200*2000*453.59/8760/3600*Dispersion!$P$10,0)</f>
        <v>0</v>
      </c>
      <c r="BJ200" s="74">
        <f>IF(AND(ISNUMBER('Emissions (start here)'!AF200),ISNUMBER(Dispersion!$P$11)),'Emissions (start here)'!AF200*2000*453.59/8760/3600*Dispersion!$P$11,0)</f>
        <v>0</v>
      </c>
      <c r="BK200" s="74">
        <f>IF(AND(ISNUMBER('Emissions (start here)'!AG200),ISNUMBER(Dispersion!$Q$8)),'Emissions (start here)'!AG200*453.59/3600*Dispersion!$Q$8,0)</f>
        <v>0</v>
      </c>
      <c r="BL200" s="74">
        <f>IF(AND(ISNUMBER('Emissions (start here)'!AG200),ISNUMBER(Dispersion!$Q$9)),'Emissions (start here)'!AG200*453.59/3600*Dispersion!$Q$9,0)</f>
        <v>0</v>
      </c>
      <c r="BM200" s="74">
        <f>IF(AND(ISNUMBER('Emissions (start here)'!AH200),ISNUMBER(Dispersion!$Q$10)),'Emissions (start here)'!AH200*2000*453.59/8760/3600*Dispersion!$Q$10,0)</f>
        <v>0</v>
      </c>
      <c r="BN200" s="74">
        <f>IF(AND(ISNUMBER('Emissions (start here)'!AH200),ISNUMBER(Dispersion!$Q$11)),'Emissions (start here)'!AH200*2000*453.59/8760/3600*Dispersion!$Q$11,0)</f>
        <v>0</v>
      </c>
      <c r="BO200" s="74">
        <f>IF(AND(ISNUMBER('Emissions (start here)'!AI200),ISNUMBER(Dispersion!$R$8)),'Emissions (start here)'!AI200*453.59/3600*Dispersion!$R$8,0)</f>
        <v>0</v>
      </c>
      <c r="BP200" s="74">
        <f>IF(AND(ISNUMBER('Emissions (start here)'!AI200),ISNUMBER(Dispersion!$R$9)),'Emissions (start here)'!AI200*453.59/3600*Dispersion!$R$9,0)</f>
        <v>0</v>
      </c>
      <c r="BQ200" s="74">
        <f>IF(AND(ISNUMBER('Emissions (start here)'!AJ200),ISNUMBER(Dispersion!$R$10)),'Emissions (start here)'!AJ200*2000*453.59/8760/3600*Dispersion!$R$10,0)</f>
        <v>0</v>
      </c>
      <c r="BR200" s="74">
        <f>IF(AND(ISNUMBER('Emissions (start here)'!AJ200),ISNUMBER(Dispersion!$R$11)),'Emissions (start here)'!AJ200*2000*453.59/8760/3600*Dispersion!$R$11,0)</f>
        <v>0</v>
      </c>
      <c r="BS200" s="74">
        <f>IF(AND(ISNUMBER('Emissions (start here)'!AK200),ISNUMBER(Dispersion!$S$8)),'Emissions (start here)'!AK200*453.59/3600*Dispersion!$S$8,0)</f>
        <v>0</v>
      </c>
      <c r="BT200" s="74">
        <f>IF(AND(ISNUMBER('Emissions (start here)'!AK200),ISNUMBER(Dispersion!$S$9)),'Emissions (start here)'!AK200*453.59/3600*Dispersion!$S$9,0)</f>
        <v>0</v>
      </c>
      <c r="BU200" s="74">
        <f>IF(AND(ISNUMBER('Emissions (start here)'!AL200),ISNUMBER(Dispersion!$S$10)),'Emissions (start here)'!AL200*2000*453.59/8760/3600*Dispersion!$S$10,0)</f>
        <v>0</v>
      </c>
      <c r="BV200" s="74">
        <f>IF(AND(ISNUMBER('Emissions (start here)'!AL200),ISNUMBER(Dispersion!$S$11)),'Emissions (start here)'!AL200*2000*453.59/8760/3600*Dispersion!$S$11,0)</f>
        <v>0</v>
      </c>
      <c r="BW200" s="74">
        <f>IF(AND(ISNUMBER('Emissions (start here)'!AM200),ISNUMBER(Dispersion!$T$8)),'Emissions (start here)'!AM200*453.59/3600*Dispersion!$T$8,0)</f>
        <v>0</v>
      </c>
      <c r="BX200" s="74">
        <f>IF(AND(ISNUMBER('Emissions (start here)'!AM200),ISNUMBER(Dispersion!$T$9)),'Emissions (start here)'!AM200*453.59/3600*Dispersion!$T$9,0)</f>
        <v>0</v>
      </c>
      <c r="BY200" s="74">
        <f>IF(AND(ISNUMBER('Emissions (start here)'!AN200),ISNUMBER(Dispersion!$T$10)),'Emissions (start here)'!AN200*2000*453.59/8760/3600*Dispersion!$T$10,0)</f>
        <v>0</v>
      </c>
      <c r="BZ200" s="74">
        <f>IF(AND(ISNUMBER('Emissions (start here)'!AN200),ISNUMBER(Dispersion!$T$11)),'Emissions (start here)'!AN200*2000*453.59/8760/3600*Dispersion!$T$11,0)</f>
        <v>0</v>
      </c>
      <c r="CA200" s="74">
        <f>IF(AND(ISNUMBER('Emissions (start here)'!AO200),ISNUMBER(Dispersion!$U$8)),'Emissions (start here)'!AO200*453.59/3600*Dispersion!$U$8,0)</f>
        <v>0</v>
      </c>
      <c r="CB200" s="74">
        <f>IF(AND(ISNUMBER('Emissions (start here)'!AO200),ISNUMBER(Dispersion!$U$9)),'Emissions (start here)'!AO200*453.59/3600*Dispersion!$U$9,0)</f>
        <v>0</v>
      </c>
      <c r="CC200" s="74">
        <f>IF(AND(ISNUMBER('Emissions (start here)'!AP200),ISNUMBER(Dispersion!$U$10)),'Emissions (start here)'!AP200*2000*453.59/8760/3600*Dispersion!$U$10,0)</f>
        <v>0</v>
      </c>
      <c r="CD200" s="74">
        <f>IF(AND(ISNUMBER('Emissions (start here)'!AP200),ISNUMBER(Dispersion!$U$11)),'Emissions (start here)'!AP200*2000*453.59/8760/3600*Dispersion!$U$11,0)</f>
        <v>0</v>
      </c>
      <c r="CE200" s="74">
        <f>IF(AND(ISNUMBER('Emissions (start here)'!AQ200),ISNUMBER(Dispersion!$V$8)),'Emissions (start here)'!AQ200*453.59/3600*Dispersion!$V$8,0)</f>
        <v>0</v>
      </c>
      <c r="CF200" s="74">
        <f>IF(AND(ISNUMBER('Emissions (start here)'!AQ200),ISNUMBER(Dispersion!$V$9)),'Emissions (start here)'!AQ200*453.59/3600*Dispersion!$V$9,0)</f>
        <v>0</v>
      </c>
      <c r="CG200" s="74">
        <f>IF(AND(ISNUMBER('Emissions (start here)'!AR200),ISNUMBER(Dispersion!$V$10)),'Emissions (start here)'!AR200*2000*453.59/8760/3600*Dispersion!$V$10,0)</f>
        <v>0</v>
      </c>
      <c r="CH200" s="74">
        <f>IF(AND(ISNUMBER('Emissions (start here)'!AR200),ISNUMBER(Dispersion!$V$11)),'Emissions (start here)'!AR200*2000*453.59/8760/3600*Dispersion!$V$11,0)</f>
        <v>0</v>
      </c>
      <c r="CI200" s="74">
        <f>IF(AND(ISNUMBER('Emissions (start here)'!AS200),ISNUMBER(Dispersion!$W$8)),'Emissions (start here)'!AS200*453.59/3600*Dispersion!$W$8,0)</f>
        <v>0</v>
      </c>
      <c r="CJ200" s="74">
        <f>IF(AND(ISNUMBER('Emissions (start here)'!AS200),ISNUMBER(Dispersion!$W$9)),'Emissions (start here)'!AS200*453.59/3600*Dispersion!$W$9,0)</f>
        <v>0</v>
      </c>
      <c r="CK200" s="74">
        <f>IF(AND(ISNUMBER('Emissions (start here)'!AT200),ISNUMBER(Dispersion!$W$10)),'Emissions (start here)'!AT200*2000*453.59/8760/3600*Dispersion!$W$10,0)</f>
        <v>0</v>
      </c>
      <c r="CL200" s="74">
        <f>IF(AND(ISNUMBER('Emissions (start here)'!AT200),ISNUMBER(Dispersion!$W$11)),'Emissions (start here)'!AT200*2000*453.59/8760/3600*Dispersion!$W$11,0)</f>
        <v>0</v>
      </c>
      <c r="CM200" s="74">
        <f>IF(AND(ISNUMBER('Emissions (start here)'!AU200),ISNUMBER(Dispersion!$X$8)),'Emissions (start here)'!AU200*453.59/3600*Dispersion!$X$8,0)</f>
        <v>0</v>
      </c>
      <c r="CN200" s="74">
        <f>IF(AND(ISNUMBER('Emissions (start here)'!AU200),ISNUMBER(Dispersion!$X$9)),'Emissions (start here)'!AU200*453.59/3600*Dispersion!$X$9,0)</f>
        <v>0</v>
      </c>
      <c r="CO200" s="74">
        <f>IF(AND(ISNUMBER('Emissions (start here)'!AV200),ISNUMBER(Dispersion!$X$10)),'Emissions (start here)'!AV200*2000*453.59/8760/3600*Dispersion!$X$10,0)</f>
        <v>0</v>
      </c>
      <c r="CP200" s="74">
        <f>IF(AND(ISNUMBER('Emissions (start here)'!AV200),ISNUMBER(Dispersion!$X$11)),'Emissions (start here)'!AV200*2000*453.59/8760/3600*Dispersion!$X$11,0)</f>
        <v>0</v>
      </c>
      <c r="CQ200" s="74">
        <f>IF(AND(ISNUMBER('Emissions (start here)'!AW200),ISNUMBER(Dispersion!$Y$8)),'Emissions (start here)'!AW200*453.59/3600*Dispersion!$Y$8,0)</f>
        <v>0</v>
      </c>
      <c r="CR200" s="74">
        <f>IF(AND(ISNUMBER('Emissions (start here)'!AW200),ISNUMBER(Dispersion!$Y$9)),'Emissions (start here)'!AW200*453.59/3600*Dispersion!$Y$9,0)</f>
        <v>0</v>
      </c>
      <c r="CS200" s="74">
        <f>IF(AND(ISNUMBER('Emissions (start here)'!AX200),ISNUMBER(Dispersion!$Y$10)),'Emissions (start here)'!AX200*2000*453.59/8760/3600*Dispersion!$Y$10,0)</f>
        <v>0</v>
      </c>
      <c r="CT200" s="74">
        <f>IF(AND(ISNUMBER('Emissions (start here)'!AX200),ISNUMBER(Dispersion!$Y$11)),'Emissions (start here)'!AX200*2000*453.59/8760/3600*Dispersion!$Y$11,0)</f>
        <v>0</v>
      </c>
      <c r="CU200" s="74">
        <f>IF(AND(ISNUMBER('Emissions (start here)'!AY200),ISNUMBER(Dispersion!$Z$8)),'Emissions (start here)'!AY200*453.59/3600*Dispersion!$Z$8,0)</f>
        <v>0</v>
      </c>
      <c r="CV200" s="74">
        <f>IF(AND(ISNUMBER('Emissions (start here)'!AY200),ISNUMBER(Dispersion!$Z$9)),'Emissions (start here)'!AY200*453.59/3600*Dispersion!$Z$9,0)</f>
        <v>0</v>
      </c>
      <c r="CW200" s="74">
        <f>IF(AND(ISNUMBER('Emissions (start here)'!AZ200),ISNUMBER(Dispersion!$Z$10)),'Emissions (start here)'!AZ200*2000*453.59/8760/3600*Dispersion!$Z$10,0)</f>
        <v>0</v>
      </c>
      <c r="CX200" s="74">
        <f>IF(AND(ISNUMBER('Emissions (start here)'!AZ200),ISNUMBER(Dispersion!$Z$11)),'Emissions (start here)'!AZ200*2000*453.59/8760/3600*Dispersion!$Z$11,0)</f>
        <v>0</v>
      </c>
      <c r="CY200" s="74">
        <f>IF(AND(ISNUMBER('Emissions (start here)'!BA200),ISNUMBER(Dispersion!$AA$8)),'Emissions (start here)'!BA200*453.59/3600*Dispersion!$AA$8,0)</f>
        <v>0</v>
      </c>
      <c r="CZ200" s="74">
        <f>IF(AND(ISNUMBER('Emissions (start here)'!BA200),ISNUMBER(Dispersion!$AA$9)),'Emissions (start here)'!BA200*453.59/3600*Dispersion!$AA$9,0)</f>
        <v>0</v>
      </c>
      <c r="DA200" s="74">
        <f>IF(AND(ISNUMBER('Emissions (start here)'!BB200),ISNUMBER(Dispersion!$AA$10)),'Emissions (start here)'!BB200*2000*453.59/8760/3600*Dispersion!$AA$10,0)</f>
        <v>0</v>
      </c>
      <c r="DB200" s="74">
        <f>IF(AND(ISNUMBER('Emissions (start here)'!BB200),ISNUMBER(Dispersion!$AA$11)),'Emissions (start here)'!BB200*2000*453.59/8760/3600*Dispersion!$AA$11,0)</f>
        <v>0</v>
      </c>
      <c r="DC200" s="74">
        <f>IF(AND(ISNUMBER('Emissions (start here)'!BC200),ISNUMBER(Dispersion!$AB$8)),'Emissions (start here)'!BC200*453.59/3600*Dispersion!$AB$8,0)</f>
        <v>0</v>
      </c>
      <c r="DD200" s="74">
        <f>IF(AND(ISNUMBER('Emissions (start here)'!BC200),ISNUMBER(Dispersion!$AB$9)),'Emissions (start here)'!BC200*453.59/3600*Dispersion!$AB$9,0)</f>
        <v>0</v>
      </c>
      <c r="DE200" s="74">
        <f>IF(AND(ISNUMBER('Emissions (start here)'!BD200),ISNUMBER(Dispersion!$AB$10)),'Emissions (start here)'!BD200*2000*453.59/8760/3600*Dispersion!$AB$10,0)</f>
        <v>0</v>
      </c>
      <c r="DF200" s="74">
        <f>IF(AND(ISNUMBER('Emissions (start here)'!BD200),ISNUMBER(Dispersion!$AB$11)),'Emissions (start here)'!BD200*2000*453.59/8760/3600*Dispersion!$AB$11,0)</f>
        <v>0</v>
      </c>
      <c r="DG200" s="74">
        <f>IF(AND(ISNUMBER('Emissions (start here)'!BE200),ISNUMBER(Dispersion!$AC$8)),'Emissions (start here)'!BE200*453.59/3600*Dispersion!$AC$8,0)</f>
        <v>0</v>
      </c>
      <c r="DH200" s="74">
        <f>IF(AND(ISNUMBER('Emissions (start here)'!BE200),ISNUMBER(Dispersion!$AC$9)),'Emissions (start here)'!BE200*453.59/3600*Dispersion!$AC$9,0)</f>
        <v>0</v>
      </c>
      <c r="DI200" s="74">
        <f>IF(AND(ISNUMBER('Emissions (start here)'!BF200),ISNUMBER(Dispersion!$AC$10)),'Emissions (start here)'!BF200*2000*453.59/8760/3600*Dispersion!$AC$10,0)</f>
        <v>0</v>
      </c>
      <c r="DJ200" s="74">
        <f>IF(AND(ISNUMBER('Emissions (start here)'!BF200),ISNUMBER(Dispersion!$AC$11)),'Emissions (start here)'!BF200*2000*453.59/8760/3600*Dispersion!$AC$11,0)</f>
        <v>0</v>
      </c>
      <c r="DK200" s="74">
        <f>IF(AND(ISNUMBER('Emissions (start here)'!BG200),ISNUMBER(Dispersion!$AD$8)),'Emissions (start here)'!BG200*453.59/3600*Dispersion!$AD$8,0)</f>
        <v>0</v>
      </c>
      <c r="DL200" s="74">
        <f>IF(AND(ISNUMBER('Emissions (start here)'!BG200),ISNUMBER(Dispersion!$AD$9)),'Emissions (start here)'!BG200*453.59/3600*Dispersion!$AD$9,0)</f>
        <v>0</v>
      </c>
      <c r="DM200" s="74">
        <f>IF(AND(ISNUMBER('Emissions (start here)'!BH200),ISNUMBER(Dispersion!$AD$10)),'Emissions (start here)'!BH200*2000*453.59/8760/3600*Dispersion!$AD$10,0)</f>
        <v>0</v>
      </c>
      <c r="DN200" s="74">
        <f>IF(AND(ISNUMBER('Emissions (start here)'!BH200),ISNUMBER(Dispersion!$AD$11)),'Emissions (start here)'!BH200*2000*453.59/8760/3600*Dispersion!$AD$11,0)</f>
        <v>0</v>
      </c>
      <c r="DO200" s="74">
        <f>IF(AND(ISNUMBER('Emissions (start here)'!BI200),ISNUMBER(Dispersion!$AE$8)),'Emissions (start here)'!BI200*453.59/3600*Dispersion!$AE$8,0)</f>
        <v>0</v>
      </c>
      <c r="DP200" s="74">
        <f>IF(AND(ISNUMBER('Emissions (start here)'!BI200),ISNUMBER(Dispersion!$AE$9)),'Emissions (start here)'!BI200*453.59/3600*Dispersion!$AE$9,0)</f>
        <v>0</v>
      </c>
      <c r="DQ200" s="74">
        <f>IF(AND(ISNUMBER('Emissions (start here)'!BJ200),ISNUMBER(Dispersion!$AE$10)),'Emissions (start here)'!BJ200*2000*453.59/8760/3600*Dispersion!$AE$10,0)</f>
        <v>0</v>
      </c>
      <c r="DR200" s="74">
        <f>IF(AND(ISNUMBER('Emissions (start here)'!BJ200),ISNUMBER(Dispersion!$AE$11)),'Emissions (start here)'!BJ200*2000*453.59/8760/3600*Dispersion!$AE$11,0)</f>
        <v>0</v>
      </c>
      <c r="DS200" s="74">
        <f>IF(AND(ISNUMBER('Emissions (start here)'!BK200),ISNUMBER(Dispersion!$AF$8)),'Emissions (start here)'!BK200*453.59/3600*Dispersion!$AF$8,0)</f>
        <v>0</v>
      </c>
      <c r="DT200" s="74">
        <f>IF(AND(ISNUMBER('Emissions (start here)'!BK200),ISNUMBER(Dispersion!$AF$9)),'Emissions (start here)'!BK200*453.59/3600*Dispersion!$AF$9,0)</f>
        <v>0</v>
      </c>
      <c r="DU200" s="74">
        <f>IF(AND(ISNUMBER('Emissions (start here)'!BL200),ISNUMBER(Dispersion!$AF$10)),'Emissions (start here)'!BL200*2000*453.59/8760/3600*Dispersion!$AF$10,0)</f>
        <v>0</v>
      </c>
      <c r="DV200" s="74">
        <f>IF(AND(ISNUMBER('Emissions (start here)'!BL200),ISNUMBER(Dispersion!$AF$11)),'Emissions (start here)'!BL200*2000*453.59/8760/3600*Dispersion!$AF$11,0)</f>
        <v>0</v>
      </c>
      <c r="DW200" s="74">
        <f>IF(AND(ISNUMBER('Emissions (start here)'!BM200),ISNUMBER(Dispersion!$AG$8)),'Emissions (start here)'!BM200*453.59/3600*Dispersion!$AG$8,0)</f>
        <v>0</v>
      </c>
      <c r="DX200" s="74">
        <f>IF(AND(ISNUMBER('Emissions (start here)'!BM200),ISNUMBER(Dispersion!$AG$9)),'Emissions (start here)'!BM200*453.59/3600*Dispersion!$AG$9,0)</f>
        <v>0</v>
      </c>
      <c r="DY200" s="74">
        <f>IF(AND(ISNUMBER('Emissions (start here)'!BN200),ISNUMBER(Dispersion!$AG$10)),'Emissions (start here)'!BN200*2000*453.59/8760/3600*Dispersion!$AG$10,0)</f>
        <v>0</v>
      </c>
      <c r="DZ200" s="74">
        <f>IF(AND(ISNUMBER('Emissions (start here)'!BN200),ISNUMBER(Dispersion!$AG$11)),'Emissions (start here)'!BN200*2000*453.59/8760/3600*Dispersion!$AG$11,0)</f>
        <v>0</v>
      </c>
      <c r="EA200" s="74">
        <f>IF(AND(ISNUMBER('Emissions (start here)'!BO200),ISNUMBER(Dispersion!$AH$8)),'Emissions (start here)'!BO200*453.59/3600*Dispersion!$AH$8,0)</f>
        <v>0</v>
      </c>
      <c r="EB200" s="74">
        <f>IF(AND(ISNUMBER('Emissions (start here)'!BO200),ISNUMBER(Dispersion!$AH$9)),'Emissions (start here)'!BO200*453.59/3600*Dispersion!$AH$9,0)</f>
        <v>0</v>
      </c>
      <c r="EC200" s="74">
        <f>IF(AND(ISNUMBER('Emissions (start here)'!BP200),ISNUMBER(Dispersion!$AH$10)),'Emissions (start here)'!BP200*2000*453.59/8760/3600*Dispersion!$AH$10,0)</f>
        <v>0</v>
      </c>
      <c r="ED200" s="74">
        <f>IF(AND(ISNUMBER('Emissions (start here)'!BP200),ISNUMBER(Dispersion!$AH$11)),'Emissions (start here)'!BP200*2000*453.59/8760/3600*Dispersion!$AH$11,0)</f>
        <v>0</v>
      </c>
      <c r="EE200" s="74">
        <f>IF(AND(ISNUMBER('Emissions (start here)'!BQ200),ISNUMBER(Dispersion!$AI$8)),'Emissions (start here)'!BQ200*453.59/3600*Dispersion!$AI$8,0)</f>
        <v>0</v>
      </c>
      <c r="EF200" s="74">
        <f>IF(AND(ISNUMBER('Emissions (start here)'!BQ200),ISNUMBER(Dispersion!$AI$9)),'Emissions (start here)'!BQ200*453.59/3600*Dispersion!$AI$9,0)</f>
        <v>0</v>
      </c>
      <c r="EG200" s="74">
        <f>IF(AND(ISNUMBER('Emissions (start here)'!BR200),ISNUMBER(Dispersion!$AI$10)),'Emissions (start here)'!BR200*2000*453.59/8760/3600*Dispersion!$AI$10,0)</f>
        <v>0</v>
      </c>
      <c r="EH200" s="74">
        <f>IF(AND(ISNUMBER('Emissions (start here)'!BR200),ISNUMBER(Dispersion!$AI$11)),'Emissions (start here)'!BR200*2000*453.59/8760/3600*Dispersion!$AI$11,0)</f>
        <v>0</v>
      </c>
      <c r="EI200" s="74">
        <f>IF(AND(ISNUMBER('Emissions (start here)'!BS200),ISNUMBER(Dispersion!$AJ$8)),'Emissions (start here)'!BS200*453.59/3600*Dispersion!$AJ$8,0)</f>
        <v>0</v>
      </c>
      <c r="EJ200" s="74">
        <f>IF(AND(ISNUMBER('Emissions (start here)'!BS200),ISNUMBER(Dispersion!$AJ$9)),'Emissions (start here)'!BS200*453.59/3600*Dispersion!$AJ$9,0)</f>
        <v>0</v>
      </c>
      <c r="EK200" s="74">
        <f>IF(AND(ISNUMBER('Emissions (start here)'!BT200),ISNUMBER(Dispersion!$AJ$10)),'Emissions (start here)'!BT200*2000*453.59/8760/3600*Dispersion!$AJ$10,0)</f>
        <v>0</v>
      </c>
      <c r="EL200" s="74">
        <f>IF(AND(ISNUMBER('Emissions (start here)'!BT200),ISNUMBER(Dispersion!$AJ$11)),'Emissions (start here)'!BT200*2000*453.59/8760/3600*Dispersion!$AJ$11,0)</f>
        <v>0</v>
      </c>
      <c r="EM200" s="74">
        <f>IF(AND(ISNUMBER('Emissions (start here)'!BU200),ISNUMBER(Dispersion!$AK$8)),'Emissions (start here)'!BU200*453.59/3600*Dispersion!$AK$8,0)</f>
        <v>0</v>
      </c>
      <c r="EN200" s="74">
        <f>IF(AND(ISNUMBER('Emissions (start here)'!BU200),ISNUMBER(Dispersion!$AK$9)),'Emissions (start here)'!BU200*453.59/3600*Dispersion!$AK$9,0)</f>
        <v>0</v>
      </c>
      <c r="EO200" s="74">
        <f>IF(AND(ISNUMBER('Emissions (start here)'!BV200),ISNUMBER(Dispersion!$AK$10)),'Emissions (start here)'!BV200*2000*453.59/8760/3600*Dispersion!$AK$10,0)</f>
        <v>0</v>
      </c>
      <c r="EP200" s="74">
        <f>IF(AND(ISNUMBER('Emissions (start here)'!BV200),ISNUMBER(Dispersion!$AK$11)),'Emissions (start here)'!BV200*2000*453.59/8760/3600*Dispersion!$AK$11,0)</f>
        <v>0</v>
      </c>
      <c r="EQ200" s="74">
        <f>IF(AND(ISNUMBER('Emissions (start here)'!BW200),ISNUMBER(Dispersion!$AL$8)),'Emissions (start here)'!BW200*453.59/3600*Dispersion!$AL$8,0)</f>
        <v>0</v>
      </c>
      <c r="ER200" s="74">
        <f>IF(AND(ISNUMBER('Emissions (start here)'!BW200),ISNUMBER(Dispersion!$AL$9)),'Emissions (start here)'!BW200*453.59/3600*Dispersion!$AL$9,0)</f>
        <v>0</v>
      </c>
      <c r="ES200" s="74">
        <f>IF(AND(ISNUMBER('Emissions (start here)'!BX200),ISNUMBER(Dispersion!$AL$10)),'Emissions (start here)'!BX200*2000*453.59/8760/3600*Dispersion!$AL$10,0)</f>
        <v>0</v>
      </c>
      <c r="ET200" s="74">
        <f>IF(AND(ISNUMBER('Emissions (start here)'!BX200),ISNUMBER(Dispersion!$AL$11)),'Emissions (start here)'!BX200*2000*453.59/8760/3600*Dispersion!$AL$11,0)</f>
        <v>0</v>
      </c>
      <c r="EU200" s="74">
        <f>IF(AND(ISNUMBER('Emissions (start here)'!BY200),ISNUMBER(Dispersion!$AM$8)),'Emissions (start here)'!BY200*453.59/3600*Dispersion!$AM$8,0)</f>
        <v>0</v>
      </c>
      <c r="EV200" s="74">
        <f>IF(AND(ISNUMBER('Emissions (start here)'!BY200),ISNUMBER(Dispersion!$AM$9)),'Emissions (start here)'!BY200*453.59/3600*Dispersion!$AM$9,0)</f>
        <v>0</v>
      </c>
      <c r="EW200" s="74">
        <f>IF(AND(ISNUMBER('Emissions (start here)'!BZ200),ISNUMBER(Dispersion!$AM$10)),'Emissions (start here)'!BZ200*2000*453.59/8760/3600*Dispersion!$AM$10,0)</f>
        <v>0</v>
      </c>
      <c r="EX200" s="74">
        <f>IF(AND(ISNUMBER('Emissions (start here)'!BZ200),ISNUMBER(Dispersion!$AM$11)),'Emissions (start here)'!BZ200*2000*453.59/8760/3600*Dispersion!$AM$11,0)</f>
        <v>0</v>
      </c>
      <c r="EY200" s="74">
        <f>IF(AND(ISNUMBER('Emissions (start here)'!CA200),ISNUMBER(Dispersion!$AN$8)),'Emissions (start here)'!CA200*453.59/3600*Dispersion!$AN$8,0)</f>
        <v>0</v>
      </c>
      <c r="EZ200" s="74">
        <f>IF(AND(ISNUMBER('Emissions (start here)'!CA200),ISNUMBER(Dispersion!$AN$9)),'Emissions (start here)'!CA200*453.59/3600*Dispersion!$AN$9,0)</f>
        <v>0</v>
      </c>
      <c r="FA200" s="74">
        <f>IF(AND(ISNUMBER('Emissions (start here)'!CB200),ISNUMBER(Dispersion!$AN$10)),'Emissions (start here)'!CB200*2000*453.59/8760/3600*Dispersion!$AN$10,0)</f>
        <v>0</v>
      </c>
      <c r="FB200" s="74">
        <f>IF(AND(ISNUMBER('Emissions (start here)'!CB200),ISNUMBER(Dispersion!$AN$11)),'Emissions (start here)'!CB200*2000*453.59/8760/3600*Dispersion!$AN$11,0)</f>
        <v>0</v>
      </c>
      <c r="FC200" s="74">
        <f>IF(AND(ISNUMBER('Emissions (start here)'!CC200),ISNUMBER(Dispersion!$AO$8)),'Emissions (start here)'!CC200*453.59/3600*Dispersion!$AO$8,0)</f>
        <v>0</v>
      </c>
      <c r="FD200" s="74">
        <f>IF(AND(ISNUMBER('Emissions (start here)'!CC200),ISNUMBER(Dispersion!$AO$9)),'Emissions (start here)'!CC200*453.59/3600*Dispersion!$AO$9,0)</f>
        <v>0</v>
      </c>
      <c r="FE200" s="74">
        <f>IF(AND(ISNUMBER('Emissions (start here)'!CD200),ISNUMBER(Dispersion!$AO$10)),'Emissions (start here)'!CD200*2000*453.59/8760/3600*Dispersion!$AO$10,0)</f>
        <v>0</v>
      </c>
      <c r="FF200" s="74">
        <f>IF(AND(ISNUMBER('Emissions (start here)'!CD200),ISNUMBER(Dispersion!$AO$11)),'Emissions (start here)'!CD200*2000*453.59/8760/3600*Dispersion!$AO$11,0)</f>
        <v>0</v>
      </c>
      <c r="FG200" s="74">
        <f>IF(AND(ISNUMBER('Emissions (start here)'!CE200),ISNUMBER(Dispersion!$AP$8)),'Emissions (start here)'!CE200*453.59/3600*Dispersion!$AP$8,0)</f>
        <v>0</v>
      </c>
      <c r="FH200" s="74">
        <f>IF(AND(ISNUMBER('Emissions (start here)'!CE200),ISNUMBER(Dispersion!$AP$9)),'Emissions (start here)'!CE200*453.59/3600*Dispersion!$AP$9,0)</f>
        <v>0</v>
      </c>
      <c r="FI200" s="74">
        <f>IF(AND(ISNUMBER('Emissions (start here)'!CF200),ISNUMBER(Dispersion!$AP$10)),'Emissions (start here)'!CF200*2000*453.59/8760/3600*Dispersion!$AP$10,0)</f>
        <v>0</v>
      </c>
      <c r="FJ200" s="74">
        <f>IF(AND(ISNUMBER('Emissions (start here)'!CF200),ISNUMBER(Dispersion!$AP$11)),'Emissions (start here)'!CF200*2000*453.59/8760/3600*Dispersion!$AP$11,0)</f>
        <v>0</v>
      </c>
      <c r="FK200" s="74">
        <f>IF(AND(ISNUMBER('Emissions (start here)'!CG200),ISNUMBER(Dispersion!$AQ$8)),'Emissions (start here)'!CG200*453.59/3600*Dispersion!$AQ$8,0)</f>
        <v>0</v>
      </c>
      <c r="FL200" s="74">
        <f>IF(AND(ISNUMBER('Emissions (start here)'!CG200),ISNUMBER(Dispersion!$AQ$9)),'Emissions (start here)'!CG200*453.59/3600*Dispersion!$AQ$9,0)</f>
        <v>0</v>
      </c>
      <c r="FM200" s="74">
        <f>IF(AND(ISNUMBER('Emissions (start here)'!CH200),ISNUMBER(Dispersion!$AQ$10)),'Emissions (start here)'!CH200*2000*453.59/8760/3600*Dispersion!$AQ$10,0)</f>
        <v>0</v>
      </c>
      <c r="FN200" s="74">
        <f>IF(AND(ISNUMBER('Emissions (start here)'!CH200),ISNUMBER(Dispersion!$AQ$11)),'Emissions (start here)'!CH200*2000*453.59/8760/3600*Dispersion!$AQ$11,0)</f>
        <v>0</v>
      </c>
      <c r="FO200" s="74">
        <f>IF(AND(ISNUMBER('Emissions (start here)'!CI200),ISNUMBER(Dispersion!$AR$8)),'Emissions (start here)'!CI200*453.59/3600*Dispersion!$AR$8,0)</f>
        <v>0</v>
      </c>
      <c r="FP200" s="74">
        <f>IF(AND(ISNUMBER('Emissions (start here)'!CI200),ISNUMBER(Dispersion!$AR$9)),'Emissions (start here)'!CI200*453.59/3600*Dispersion!$AR$9,0)</f>
        <v>0</v>
      </c>
      <c r="FQ200" s="74">
        <f>IF(AND(ISNUMBER('Emissions (start here)'!CJ200),ISNUMBER(Dispersion!$AR$10)),'Emissions (start here)'!CJ200*2000*453.59/8760/3600*Dispersion!$AR$10,0)</f>
        <v>0</v>
      </c>
      <c r="FR200" s="74">
        <f>IF(AND(ISNUMBER('Emissions (start here)'!CJ200),ISNUMBER(Dispersion!$AR$11)),'Emissions (start here)'!CJ200*2000*453.59/8760/3600*Dispersion!$AR$11,0)</f>
        <v>0</v>
      </c>
      <c r="FS200" s="74">
        <f>IF(AND(ISNUMBER('Emissions (start here)'!CK200),ISNUMBER(Dispersion!$AS$8)),'Emissions (start here)'!CK200*453.59/3600*Dispersion!$AS$8,0)</f>
        <v>0</v>
      </c>
      <c r="FT200" s="74">
        <f>IF(AND(ISNUMBER('Emissions (start here)'!CK200),ISNUMBER(Dispersion!$AS$9)),'Emissions (start here)'!CK200*453.59/3600*Dispersion!$AS$9,0)</f>
        <v>0</v>
      </c>
      <c r="FU200" s="74">
        <f>IF(AND(ISNUMBER('Emissions (start here)'!CL200),ISNUMBER(Dispersion!$AS$10)),'Emissions (start here)'!CL200*2000*453.59/8760/3600*Dispersion!$AS$10,0)</f>
        <v>0</v>
      </c>
      <c r="FV200" s="74">
        <f>IF(AND(ISNUMBER('Emissions (start here)'!CL200),ISNUMBER(Dispersion!$AS$11)),'Emissions (start here)'!CL200*2000*453.59/8760/3600*Dispersion!$AS$11,0)</f>
        <v>0</v>
      </c>
      <c r="FW200" s="74">
        <f>IF(AND(ISNUMBER('Emissions (start here)'!CM200),ISNUMBER(Dispersion!$AT$8)),'Emissions (start here)'!CM200*453.59/3600*Dispersion!$AT$8,0)</f>
        <v>0</v>
      </c>
      <c r="FX200" s="74">
        <f>IF(AND(ISNUMBER('Emissions (start here)'!CM200),ISNUMBER(Dispersion!$AT$9)),'Emissions (start here)'!CM200*453.59/3600*Dispersion!$AT$9,0)</f>
        <v>0</v>
      </c>
      <c r="FY200" s="74">
        <f>IF(AND(ISNUMBER('Emissions (start here)'!CN200),ISNUMBER(Dispersion!$AT$10)),'Emissions (start here)'!CN200*2000*453.59/8760/3600*Dispersion!$AT$10,0)</f>
        <v>0</v>
      </c>
      <c r="FZ200" s="74">
        <f>IF(AND(ISNUMBER('Emissions (start here)'!CN200),ISNUMBER(Dispersion!$AT$11)),'Emissions (start here)'!CN200*2000*453.59/8760/3600*Dispersion!$AT$11,0)</f>
        <v>0</v>
      </c>
      <c r="GA200" s="74">
        <f>IF(AND(ISNUMBER('Emissions (start here)'!CO200),ISNUMBER(Dispersion!$AU$8)),'Emissions (start here)'!CO200*453.59/3600*Dispersion!$AU$8,0)</f>
        <v>0</v>
      </c>
      <c r="GB200" s="74">
        <f>IF(AND(ISNUMBER('Emissions (start here)'!CO200),ISNUMBER(Dispersion!$AU$9)),'Emissions (start here)'!CO200*453.59/3600*Dispersion!$AU$9,0)</f>
        <v>0</v>
      </c>
      <c r="GC200" s="74">
        <f>IF(AND(ISNUMBER('Emissions (start here)'!CP200),ISNUMBER(Dispersion!$AU$10)),'Emissions (start here)'!CP200*2000*453.59/8760/3600*Dispersion!$AU$10,0)</f>
        <v>0</v>
      </c>
      <c r="GD200" s="74">
        <f>IF(AND(ISNUMBER('Emissions (start here)'!CP200),ISNUMBER(Dispersion!$AU$11)),'Emissions (start here)'!CP200*2000*453.59/8760/3600*Dispersion!$AU$11,0)</f>
        <v>0</v>
      </c>
      <c r="GE200" s="74">
        <f>IF(AND(ISNUMBER('Emissions (start here)'!CQ200),ISNUMBER(Dispersion!$AV$8)),'Emissions (start here)'!CQ200*453.59/3600*Dispersion!$AV$8,0)</f>
        <v>0</v>
      </c>
      <c r="GF200" s="74">
        <f>IF(AND(ISNUMBER('Emissions (start here)'!CQ200),ISNUMBER(Dispersion!$AV$9)),'Emissions (start here)'!CQ200*453.59/3600*Dispersion!$AV$9,0)</f>
        <v>0</v>
      </c>
      <c r="GG200" s="74">
        <f>IF(AND(ISNUMBER('Emissions (start here)'!CR200),ISNUMBER(Dispersion!$AV$10)),'Emissions (start here)'!CR200*2000*453.59/8760/3600*Dispersion!$AV$10,0)</f>
        <v>0</v>
      </c>
      <c r="GH200" s="74">
        <f>IF(AND(ISNUMBER('Emissions (start here)'!CR200),ISNUMBER(Dispersion!$AV$11)),'Emissions (start here)'!CR200*2000*453.59/8760/3600*Dispersion!$AV$11,0)</f>
        <v>0</v>
      </c>
      <c r="GI200" s="74">
        <f>IF(AND(ISNUMBER('Emissions (start here)'!CS200),ISNUMBER(Dispersion!$AW$8)),'Emissions (start here)'!CS200*453.59/3600*Dispersion!$AW$8,0)</f>
        <v>0</v>
      </c>
      <c r="GJ200" s="74">
        <f>IF(AND(ISNUMBER('Emissions (start here)'!CS200),ISNUMBER(Dispersion!$AW$9)),'Emissions (start here)'!CS200*453.59/3600*Dispersion!$AW$9,0)</f>
        <v>0</v>
      </c>
      <c r="GK200" s="74">
        <f>IF(AND(ISNUMBER('Emissions (start here)'!CT200),ISNUMBER(Dispersion!$AW$10)),'Emissions (start here)'!CT200*2000*453.59/8760/3600*Dispersion!$AW$10,0)</f>
        <v>0</v>
      </c>
      <c r="GL200" s="74">
        <f>IF(AND(ISNUMBER('Emissions (start here)'!CT200),ISNUMBER(Dispersion!$AW$11)),'Emissions (start here)'!CT200*2000*453.59/8760/3600*Dispersion!$AW$11,0)</f>
        <v>0</v>
      </c>
      <c r="GM200" s="74">
        <f>IF(AND(ISNUMBER('Emissions (start here)'!CU200),ISNUMBER(Dispersion!$AX$8)),'Emissions (start here)'!CU200*453.59/3600*Dispersion!$AX$8,0)</f>
        <v>0</v>
      </c>
      <c r="GN200" s="74">
        <f>IF(AND(ISNUMBER('Emissions (start here)'!CU200),ISNUMBER(Dispersion!$AX$9)),'Emissions (start here)'!CU200*453.59/3600*Dispersion!$AX$9,0)</f>
        <v>0</v>
      </c>
      <c r="GO200" s="74">
        <f>IF(AND(ISNUMBER('Emissions (start here)'!CV200),ISNUMBER(Dispersion!$AX$10)),'Emissions (start here)'!CV200*2000*453.59/8760/3600*Dispersion!$AX$10,0)</f>
        <v>0</v>
      </c>
      <c r="GP200" s="74">
        <f>IF(AND(ISNUMBER('Emissions (start here)'!CV200),ISNUMBER(Dispersion!$AX$11)),'Emissions (start here)'!CV200*2000*453.59/8760/3600*Dispersion!$AX$11,0)</f>
        <v>0</v>
      </c>
      <c r="GQ200" s="74">
        <f>IF(AND(ISNUMBER('Emissions (start here)'!CW200),ISNUMBER(Dispersion!$AY$8)),'Emissions (start here)'!CW200*453.59/3600*Dispersion!$AY$8,0)</f>
        <v>0</v>
      </c>
      <c r="GR200" s="74">
        <f>IF(AND(ISNUMBER('Emissions (start here)'!CW200),ISNUMBER(Dispersion!$AY$9)),'Emissions (start here)'!CW200*453.59/3600*Dispersion!$AY$9,0)</f>
        <v>0</v>
      </c>
      <c r="GS200" s="74">
        <f>IF(AND(ISNUMBER('Emissions (start here)'!CX200),ISNUMBER(Dispersion!$AY$10)),'Emissions (start here)'!CX200*2000*453.59/8760/3600*Dispersion!$AY$10,0)</f>
        <v>0</v>
      </c>
      <c r="GT200" s="74">
        <f>IF(AND(ISNUMBER('Emissions (start here)'!CX200),ISNUMBER(Dispersion!$AY$11)),'Emissions (start here)'!CX200*2000*453.59/8760/3600*Dispersion!$AY$11,0)</f>
        <v>0</v>
      </c>
      <c r="GU200" s="74">
        <f>IF(AND(ISNUMBER('Emissions (start here)'!CY200),ISNUMBER(Dispersion!$AZ$8)),'Emissions (start here)'!CY200*453.59/3600*Dispersion!$AZ$8,0)</f>
        <v>0</v>
      </c>
      <c r="GV200" s="74">
        <f>IF(AND(ISNUMBER('Emissions (start here)'!CY200),ISNUMBER(Dispersion!$AZ$9)),'Emissions (start here)'!CY200*453.59/3600*Dispersion!$AZ$9,0)</f>
        <v>0</v>
      </c>
      <c r="GW200" s="74">
        <f>IF(AND(ISNUMBER('Emissions (start here)'!CZ200),ISNUMBER(Dispersion!$AZ$10)),'Emissions (start here)'!CZ200*2000*453.59/8760/3600*Dispersion!$AZ$10,0)</f>
        <v>0</v>
      </c>
      <c r="GX200" s="74">
        <f>IF(AND(ISNUMBER('Emissions (start here)'!CZ200),ISNUMBER(Dispersion!$AZ$11)),'Emissions (start here)'!CZ200*2000*453.59/8760/3600*Dispersion!$AZ$11,0)</f>
        <v>0</v>
      </c>
    </row>
    <row r="201" spans="1:206" x14ac:dyDescent="0.2">
      <c r="A201" s="51" t="str">
        <f>'Tox Values'!C201</f>
        <v>51-79-6</v>
      </c>
      <c r="B201" s="94" t="str">
        <f>'Tox Values'!D201</f>
        <v>Ethyl carbamate (Urethane)</v>
      </c>
      <c r="C201" s="96">
        <f t="shared" si="13"/>
        <v>0</v>
      </c>
      <c r="D201" s="74">
        <f t="shared" si="14"/>
        <v>0</v>
      </c>
      <c r="E201" s="74">
        <f t="shared" si="15"/>
        <v>0</v>
      </c>
      <c r="F201" s="99">
        <f t="shared" si="16"/>
        <v>0</v>
      </c>
      <c r="G201" s="97">
        <f>IF(AND(ISNUMBER('Emissions (start here)'!E201),ISNUMBER(Dispersion!$C$8)),'Emissions (start here)'!E201*453.59/3600*Dispersion!$C$8,0)</f>
        <v>0</v>
      </c>
      <c r="H201" s="74">
        <f>IF(AND(ISNUMBER('Emissions (start here)'!E201),ISNUMBER(Dispersion!$C$9)),'Emissions (start here)'!E201*453.59/3600*Dispersion!$C$9,0)</f>
        <v>0</v>
      </c>
      <c r="I201" s="74">
        <f>IF(AND(ISNUMBER('Emissions (start here)'!F201),ISNUMBER(Dispersion!$C$10)),'Emissions (start here)'!F201*2000*453.59/8760/3600*Dispersion!$C$10,0)</f>
        <v>0</v>
      </c>
      <c r="J201" s="74">
        <f>IF(AND(ISNUMBER('Emissions (start here)'!F201),ISNUMBER(Dispersion!$C$11)),'Emissions (start here)'!F201*2000*453.59/8760/3600*Dispersion!$C$11,0)</f>
        <v>0</v>
      </c>
      <c r="K201" s="74">
        <f>IF(AND(ISNUMBER('Emissions (start here)'!G201),ISNUMBER(Dispersion!$D$8)),'Emissions (start here)'!G201*453.59/3600*Dispersion!$D$8,0)</f>
        <v>0</v>
      </c>
      <c r="L201" s="74">
        <f>IF(AND(ISNUMBER('Emissions (start here)'!G201),ISNUMBER(Dispersion!$D$9)),'Emissions (start here)'!G201*453.59/3600*Dispersion!$D$9,0)</f>
        <v>0</v>
      </c>
      <c r="M201" s="74">
        <f>IF(AND(ISNUMBER('Emissions (start here)'!H201),ISNUMBER(Dispersion!$D$10)),'Emissions (start here)'!H201*2000*453.59/8760/3600*Dispersion!$D$10,0)</f>
        <v>0</v>
      </c>
      <c r="N201" s="74">
        <f>IF(AND(ISNUMBER('Emissions (start here)'!H201),ISNUMBER(Dispersion!$D$11)),'Emissions (start here)'!H201*2000*453.59/8760/3600*Dispersion!$D$11,0)</f>
        <v>0</v>
      </c>
      <c r="O201" s="74">
        <f>IF(AND(ISNUMBER('Emissions (start here)'!I201),ISNUMBER(Dispersion!$E$8)),'Emissions (start here)'!I201*453.59/3600*Dispersion!$E$8,0)</f>
        <v>0</v>
      </c>
      <c r="P201" s="74">
        <f>IF(AND(ISNUMBER('Emissions (start here)'!I201),ISNUMBER(Dispersion!$E$9)),'Emissions (start here)'!I201*453.59/3600*Dispersion!$E$9,0)</f>
        <v>0</v>
      </c>
      <c r="Q201" s="74">
        <f>IF(AND(ISNUMBER('Emissions (start here)'!J201),ISNUMBER(Dispersion!$E$10)),'Emissions (start here)'!J201*2000*453.59/8760/3600*Dispersion!$E$10,0)</f>
        <v>0</v>
      </c>
      <c r="R201" s="74">
        <f>IF(AND(ISNUMBER('Emissions (start here)'!J201),ISNUMBER(Dispersion!$E$11)),'Emissions (start here)'!J201*2000*453.59/8760/3600*Dispersion!$E$11,0)</f>
        <v>0</v>
      </c>
      <c r="S201" s="74">
        <f>IF(AND(ISNUMBER('Emissions (start here)'!K201),ISNUMBER(Dispersion!$F$8)),'Emissions (start here)'!K201*453.59/3600*Dispersion!$F$8,0)</f>
        <v>0</v>
      </c>
      <c r="T201" s="74">
        <f>IF(AND(ISNUMBER('Emissions (start here)'!K201),ISNUMBER(Dispersion!$F$9)),'Emissions (start here)'!K201*453.59/3600*Dispersion!$F$9,0)</f>
        <v>0</v>
      </c>
      <c r="U201" s="74">
        <f>IF(AND(ISNUMBER('Emissions (start here)'!L201),ISNUMBER(Dispersion!$F$10)),'Emissions (start here)'!L201*2000*453.59/8760/3600*Dispersion!$F$10,0)</f>
        <v>0</v>
      </c>
      <c r="V201" s="74">
        <f>IF(AND(ISNUMBER('Emissions (start here)'!L201),ISNUMBER(Dispersion!$F$11)),'Emissions (start here)'!L201*2000*453.59/8760/3600*Dispersion!$F$11,0)</f>
        <v>0</v>
      </c>
      <c r="W201" s="74">
        <f>IF(AND(ISNUMBER('Emissions (start here)'!M201),ISNUMBER(Dispersion!$G$8)),'Emissions (start here)'!M201*453.59/3600*Dispersion!$G$8,0)</f>
        <v>0</v>
      </c>
      <c r="X201" s="74">
        <f>IF(AND(ISNUMBER('Emissions (start here)'!M201),ISNUMBER(Dispersion!$G$9)),'Emissions (start here)'!M201*453.59/3600*Dispersion!$G$9,0)</f>
        <v>0</v>
      </c>
      <c r="Y201" s="74">
        <f>IF(AND(ISNUMBER('Emissions (start here)'!N201),ISNUMBER(Dispersion!$G$10)),'Emissions (start here)'!N201*2000*453.59/8760/3600*Dispersion!$G$10,0)</f>
        <v>0</v>
      </c>
      <c r="Z201" s="74">
        <f>IF(AND(ISNUMBER('Emissions (start here)'!N201),ISNUMBER(Dispersion!$G$11)),'Emissions (start here)'!N201*2000*453.59/8760/3600*Dispersion!$G$11,0)</f>
        <v>0</v>
      </c>
      <c r="AA201" s="74">
        <f>IF(AND(ISNUMBER('Emissions (start here)'!O201),ISNUMBER(Dispersion!$H$8)),'Emissions (start here)'!O201*453.59/3600*Dispersion!$H$8,0)</f>
        <v>0</v>
      </c>
      <c r="AB201" s="74">
        <f>IF(AND(ISNUMBER('Emissions (start here)'!O201),ISNUMBER(Dispersion!$H$9)),'Emissions (start here)'!O201*453.59/3600*Dispersion!$H$9,0)</f>
        <v>0</v>
      </c>
      <c r="AC201" s="74">
        <f>IF(AND(ISNUMBER('Emissions (start here)'!P201),ISNUMBER(Dispersion!$H$10)),'Emissions (start here)'!P201*2000*453.59/8760/3600*Dispersion!$H$10,0)</f>
        <v>0</v>
      </c>
      <c r="AD201" s="74">
        <f>IF(AND(ISNUMBER('Emissions (start here)'!P201),ISNUMBER(Dispersion!$H$11)),'Emissions (start here)'!P201*2000*453.59/8760/3600*Dispersion!$H$11,0)</f>
        <v>0</v>
      </c>
      <c r="AE201" s="74">
        <f>IF(AND(ISNUMBER('Emissions (start here)'!Q201),ISNUMBER(Dispersion!$I$8)),'Emissions (start here)'!Q201*453.59/3600*Dispersion!$I$8,0)</f>
        <v>0</v>
      </c>
      <c r="AF201" s="74">
        <f>IF(AND(ISNUMBER('Emissions (start here)'!Q201),ISNUMBER(Dispersion!$I$9)),'Emissions (start here)'!Q201*453.59/3600*Dispersion!$I$9,0)</f>
        <v>0</v>
      </c>
      <c r="AG201" s="74">
        <f>IF(AND(ISNUMBER('Emissions (start here)'!R201),ISNUMBER(Dispersion!$I$10)),'Emissions (start here)'!R201*2000*453.59/8760/3600*Dispersion!$I$10,0)</f>
        <v>0</v>
      </c>
      <c r="AH201" s="74">
        <f>IF(AND(ISNUMBER('Emissions (start here)'!R201),ISNUMBER(Dispersion!$I$11)),'Emissions (start here)'!R201*2000*453.59/8760/3600*Dispersion!$I$11,0)</f>
        <v>0</v>
      </c>
      <c r="AI201" s="74">
        <f>IF(AND(ISNUMBER('Emissions (start here)'!S201),ISNUMBER(Dispersion!$J$8)),'Emissions (start here)'!S201*453.59/3600*Dispersion!$J$8,0)</f>
        <v>0</v>
      </c>
      <c r="AJ201" s="74">
        <f>IF(AND(ISNUMBER('Emissions (start here)'!S201),ISNUMBER(Dispersion!$J$9)),'Emissions (start here)'!S201*453.59/3600*Dispersion!$J$9,0)</f>
        <v>0</v>
      </c>
      <c r="AK201" s="74">
        <f>IF(AND(ISNUMBER('Emissions (start here)'!T201),ISNUMBER(Dispersion!$J$10)),'Emissions (start here)'!T201*2000*453.59/8760/3600*Dispersion!$J$10,0)</f>
        <v>0</v>
      </c>
      <c r="AL201" s="74">
        <f>IF(AND(ISNUMBER('Emissions (start here)'!T201),ISNUMBER(Dispersion!$J$11)),'Emissions (start here)'!T201*2000*453.59/8760/3600*Dispersion!$J$11,0)</f>
        <v>0</v>
      </c>
      <c r="AM201" s="74">
        <f>IF(AND(ISNUMBER('Emissions (start here)'!U201),ISNUMBER(Dispersion!$K$8)),'Emissions (start here)'!U201*453.59/3600*Dispersion!$K$8,0)</f>
        <v>0</v>
      </c>
      <c r="AN201" s="74">
        <f>IF(AND(ISNUMBER('Emissions (start here)'!U201),ISNUMBER(Dispersion!$K$9)),'Emissions (start here)'!U201*453.59/3600*Dispersion!$K$9,0)</f>
        <v>0</v>
      </c>
      <c r="AO201" s="74">
        <f>IF(AND(ISNUMBER('Emissions (start here)'!V201),ISNUMBER(Dispersion!$K$10)),'Emissions (start here)'!V201*2000*453.59/8760/3600*Dispersion!$K$10,0)</f>
        <v>0</v>
      </c>
      <c r="AP201" s="74">
        <f>IF(AND(ISNUMBER('Emissions (start here)'!V201),ISNUMBER(Dispersion!$K$11)),'Emissions (start here)'!V201*2000*453.59/8760/3600*Dispersion!$K$11,0)</f>
        <v>0</v>
      </c>
      <c r="AQ201" s="74">
        <f>IF(AND(ISNUMBER('Emissions (start here)'!W201),ISNUMBER(Dispersion!$L$8)),'Emissions (start here)'!W201*453.59/3600*Dispersion!$L$8,0)</f>
        <v>0</v>
      </c>
      <c r="AR201" s="74">
        <f>IF(AND(ISNUMBER('Emissions (start here)'!W201),ISNUMBER(Dispersion!$L$9)),'Emissions (start here)'!W201*453.59/3600*Dispersion!$L$9,0)</f>
        <v>0</v>
      </c>
      <c r="AS201" s="74">
        <f>IF(AND(ISNUMBER('Emissions (start here)'!X201),ISNUMBER(Dispersion!$L$10)),'Emissions (start here)'!X201*2000*453.59/8760/3600*Dispersion!$L$10,0)</f>
        <v>0</v>
      </c>
      <c r="AT201" s="74">
        <f>IF(AND(ISNUMBER('Emissions (start here)'!X201),ISNUMBER(Dispersion!$L$11)),'Emissions (start here)'!X201*2000*453.59/8760/3600*Dispersion!$L$11,0)</f>
        <v>0</v>
      </c>
      <c r="AU201" s="74">
        <f>IF(AND(ISNUMBER('Emissions (start here)'!Y201),ISNUMBER(Dispersion!$M$8)),'Emissions (start here)'!Y201*453.59/3600*Dispersion!$M$8,0)</f>
        <v>0</v>
      </c>
      <c r="AV201" s="74">
        <f>IF(AND(ISNUMBER('Emissions (start here)'!Y201),ISNUMBER(Dispersion!$M$9)),'Emissions (start here)'!Y201*453.59/3600*Dispersion!$M$9,0)</f>
        <v>0</v>
      </c>
      <c r="AW201" s="74">
        <f>IF(AND(ISNUMBER('Emissions (start here)'!Z201),ISNUMBER(Dispersion!$M$10)),'Emissions (start here)'!Z201*2000*453.59/8760/3600*Dispersion!$M$10,0)</f>
        <v>0</v>
      </c>
      <c r="AX201" s="74">
        <f>IF(AND(ISNUMBER('Emissions (start here)'!Z201),ISNUMBER(Dispersion!$M$11)),'Emissions (start here)'!Z201*2000*453.59/8760/3600*Dispersion!$M$11,0)</f>
        <v>0</v>
      </c>
      <c r="AY201" s="74">
        <f>IF(AND(ISNUMBER('Emissions (start here)'!AA201),ISNUMBER(Dispersion!$N$8)),'Emissions (start here)'!AA201*453.59/3600*Dispersion!$N$8,0)</f>
        <v>0</v>
      </c>
      <c r="AZ201" s="74">
        <f>IF(AND(ISNUMBER('Emissions (start here)'!AA201),ISNUMBER(Dispersion!$N$9)),'Emissions (start here)'!AA201*453.59/3600*Dispersion!$N$9,0)</f>
        <v>0</v>
      </c>
      <c r="BA201" s="74">
        <f>IF(AND(ISNUMBER('Emissions (start here)'!AB201),ISNUMBER(Dispersion!$N$10)),'Emissions (start here)'!AB201*2000*453.59/8760/3600*Dispersion!$N$10,0)</f>
        <v>0</v>
      </c>
      <c r="BB201" s="74">
        <f>IF(AND(ISNUMBER('Emissions (start here)'!AB201),ISNUMBER(Dispersion!$N$11)),'Emissions (start here)'!AB201*2000*453.59/8760/3600*Dispersion!$N$11,0)</f>
        <v>0</v>
      </c>
      <c r="BC201" s="74">
        <f>IF(AND(ISNUMBER('Emissions (start here)'!AC201),ISNUMBER(Dispersion!$O$8)),'Emissions (start here)'!AC201*453.59/3600*Dispersion!$O$8,0)</f>
        <v>0</v>
      </c>
      <c r="BD201" s="74">
        <f>IF(AND(ISNUMBER('Emissions (start here)'!AC201),ISNUMBER(Dispersion!$O$9)),'Emissions (start here)'!AC201*453.59/3600*Dispersion!$O$9,0)</f>
        <v>0</v>
      </c>
      <c r="BE201" s="74">
        <f>IF(AND(ISNUMBER('Emissions (start here)'!AD201),ISNUMBER(Dispersion!$O$10)),'Emissions (start here)'!AD201*2000*453.59/8760/3600*Dispersion!$O$10,0)</f>
        <v>0</v>
      </c>
      <c r="BF201" s="74">
        <f>IF(AND(ISNUMBER('Emissions (start here)'!AD201),ISNUMBER(Dispersion!$O$11)),'Emissions (start here)'!AD201*2000*453.59/8760/3600*Dispersion!$O$11,0)</f>
        <v>0</v>
      </c>
      <c r="BG201" s="74">
        <f>IF(AND(ISNUMBER('Emissions (start here)'!AE201),ISNUMBER(Dispersion!$P$8)),'Emissions (start here)'!AE201*453.59/3600*Dispersion!$P$8,0)</f>
        <v>0</v>
      </c>
      <c r="BH201" s="74">
        <f>IF(AND(ISNUMBER('Emissions (start here)'!AE201),ISNUMBER(Dispersion!$P$9)),'Emissions (start here)'!AE201*453.59/3600*Dispersion!$P$9,0)</f>
        <v>0</v>
      </c>
      <c r="BI201" s="74">
        <f>IF(AND(ISNUMBER('Emissions (start here)'!AF201),ISNUMBER(Dispersion!$P$10)),'Emissions (start here)'!AF201*2000*453.59/8760/3600*Dispersion!$P$10,0)</f>
        <v>0</v>
      </c>
      <c r="BJ201" s="74">
        <f>IF(AND(ISNUMBER('Emissions (start here)'!AF201),ISNUMBER(Dispersion!$P$11)),'Emissions (start here)'!AF201*2000*453.59/8760/3600*Dispersion!$P$11,0)</f>
        <v>0</v>
      </c>
      <c r="BK201" s="74">
        <f>IF(AND(ISNUMBER('Emissions (start here)'!AG201),ISNUMBER(Dispersion!$Q$8)),'Emissions (start here)'!AG201*453.59/3600*Dispersion!$Q$8,0)</f>
        <v>0</v>
      </c>
      <c r="BL201" s="74">
        <f>IF(AND(ISNUMBER('Emissions (start here)'!AG201),ISNUMBER(Dispersion!$Q$9)),'Emissions (start here)'!AG201*453.59/3600*Dispersion!$Q$9,0)</f>
        <v>0</v>
      </c>
      <c r="BM201" s="74">
        <f>IF(AND(ISNUMBER('Emissions (start here)'!AH201),ISNUMBER(Dispersion!$Q$10)),'Emissions (start here)'!AH201*2000*453.59/8760/3600*Dispersion!$Q$10,0)</f>
        <v>0</v>
      </c>
      <c r="BN201" s="74">
        <f>IF(AND(ISNUMBER('Emissions (start here)'!AH201),ISNUMBER(Dispersion!$Q$11)),'Emissions (start here)'!AH201*2000*453.59/8760/3600*Dispersion!$Q$11,0)</f>
        <v>0</v>
      </c>
      <c r="BO201" s="74">
        <f>IF(AND(ISNUMBER('Emissions (start here)'!AI201),ISNUMBER(Dispersion!$R$8)),'Emissions (start here)'!AI201*453.59/3600*Dispersion!$R$8,0)</f>
        <v>0</v>
      </c>
      <c r="BP201" s="74">
        <f>IF(AND(ISNUMBER('Emissions (start here)'!AI201),ISNUMBER(Dispersion!$R$9)),'Emissions (start here)'!AI201*453.59/3600*Dispersion!$R$9,0)</f>
        <v>0</v>
      </c>
      <c r="BQ201" s="74">
        <f>IF(AND(ISNUMBER('Emissions (start here)'!AJ201),ISNUMBER(Dispersion!$R$10)),'Emissions (start here)'!AJ201*2000*453.59/8760/3600*Dispersion!$R$10,0)</f>
        <v>0</v>
      </c>
      <c r="BR201" s="74">
        <f>IF(AND(ISNUMBER('Emissions (start here)'!AJ201),ISNUMBER(Dispersion!$R$11)),'Emissions (start here)'!AJ201*2000*453.59/8760/3600*Dispersion!$R$11,0)</f>
        <v>0</v>
      </c>
      <c r="BS201" s="74">
        <f>IF(AND(ISNUMBER('Emissions (start here)'!AK201),ISNUMBER(Dispersion!$S$8)),'Emissions (start here)'!AK201*453.59/3600*Dispersion!$S$8,0)</f>
        <v>0</v>
      </c>
      <c r="BT201" s="74">
        <f>IF(AND(ISNUMBER('Emissions (start here)'!AK201),ISNUMBER(Dispersion!$S$9)),'Emissions (start here)'!AK201*453.59/3600*Dispersion!$S$9,0)</f>
        <v>0</v>
      </c>
      <c r="BU201" s="74">
        <f>IF(AND(ISNUMBER('Emissions (start here)'!AL201),ISNUMBER(Dispersion!$S$10)),'Emissions (start here)'!AL201*2000*453.59/8760/3600*Dispersion!$S$10,0)</f>
        <v>0</v>
      </c>
      <c r="BV201" s="74">
        <f>IF(AND(ISNUMBER('Emissions (start here)'!AL201),ISNUMBER(Dispersion!$S$11)),'Emissions (start here)'!AL201*2000*453.59/8760/3600*Dispersion!$S$11,0)</f>
        <v>0</v>
      </c>
      <c r="BW201" s="74">
        <f>IF(AND(ISNUMBER('Emissions (start here)'!AM201),ISNUMBER(Dispersion!$T$8)),'Emissions (start here)'!AM201*453.59/3600*Dispersion!$T$8,0)</f>
        <v>0</v>
      </c>
      <c r="BX201" s="74">
        <f>IF(AND(ISNUMBER('Emissions (start here)'!AM201),ISNUMBER(Dispersion!$T$9)),'Emissions (start here)'!AM201*453.59/3600*Dispersion!$T$9,0)</f>
        <v>0</v>
      </c>
      <c r="BY201" s="74">
        <f>IF(AND(ISNUMBER('Emissions (start here)'!AN201),ISNUMBER(Dispersion!$T$10)),'Emissions (start here)'!AN201*2000*453.59/8760/3600*Dispersion!$T$10,0)</f>
        <v>0</v>
      </c>
      <c r="BZ201" s="74">
        <f>IF(AND(ISNUMBER('Emissions (start here)'!AN201),ISNUMBER(Dispersion!$T$11)),'Emissions (start here)'!AN201*2000*453.59/8760/3600*Dispersion!$T$11,0)</f>
        <v>0</v>
      </c>
      <c r="CA201" s="74">
        <f>IF(AND(ISNUMBER('Emissions (start here)'!AO201),ISNUMBER(Dispersion!$U$8)),'Emissions (start here)'!AO201*453.59/3600*Dispersion!$U$8,0)</f>
        <v>0</v>
      </c>
      <c r="CB201" s="74">
        <f>IF(AND(ISNUMBER('Emissions (start here)'!AO201),ISNUMBER(Dispersion!$U$9)),'Emissions (start here)'!AO201*453.59/3600*Dispersion!$U$9,0)</f>
        <v>0</v>
      </c>
      <c r="CC201" s="74">
        <f>IF(AND(ISNUMBER('Emissions (start here)'!AP201),ISNUMBER(Dispersion!$U$10)),'Emissions (start here)'!AP201*2000*453.59/8760/3600*Dispersion!$U$10,0)</f>
        <v>0</v>
      </c>
      <c r="CD201" s="74">
        <f>IF(AND(ISNUMBER('Emissions (start here)'!AP201),ISNUMBER(Dispersion!$U$11)),'Emissions (start here)'!AP201*2000*453.59/8760/3600*Dispersion!$U$11,0)</f>
        <v>0</v>
      </c>
      <c r="CE201" s="74">
        <f>IF(AND(ISNUMBER('Emissions (start here)'!AQ201),ISNUMBER(Dispersion!$V$8)),'Emissions (start here)'!AQ201*453.59/3600*Dispersion!$V$8,0)</f>
        <v>0</v>
      </c>
      <c r="CF201" s="74">
        <f>IF(AND(ISNUMBER('Emissions (start here)'!AQ201),ISNUMBER(Dispersion!$V$9)),'Emissions (start here)'!AQ201*453.59/3600*Dispersion!$V$9,0)</f>
        <v>0</v>
      </c>
      <c r="CG201" s="74">
        <f>IF(AND(ISNUMBER('Emissions (start here)'!AR201),ISNUMBER(Dispersion!$V$10)),'Emissions (start here)'!AR201*2000*453.59/8760/3600*Dispersion!$V$10,0)</f>
        <v>0</v>
      </c>
      <c r="CH201" s="74">
        <f>IF(AND(ISNUMBER('Emissions (start here)'!AR201),ISNUMBER(Dispersion!$V$11)),'Emissions (start here)'!AR201*2000*453.59/8760/3600*Dispersion!$V$11,0)</f>
        <v>0</v>
      </c>
      <c r="CI201" s="74">
        <f>IF(AND(ISNUMBER('Emissions (start here)'!AS201),ISNUMBER(Dispersion!$W$8)),'Emissions (start here)'!AS201*453.59/3600*Dispersion!$W$8,0)</f>
        <v>0</v>
      </c>
      <c r="CJ201" s="74">
        <f>IF(AND(ISNUMBER('Emissions (start here)'!AS201),ISNUMBER(Dispersion!$W$9)),'Emissions (start here)'!AS201*453.59/3600*Dispersion!$W$9,0)</f>
        <v>0</v>
      </c>
      <c r="CK201" s="74">
        <f>IF(AND(ISNUMBER('Emissions (start here)'!AT201),ISNUMBER(Dispersion!$W$10)),'Emissions (start here)'!AT201*2000*453.59/8760/3600*Dispersion!$W$10,0)</f>
        <v>0</v>
      </c>
      <c r="CL201" s="74">
        <f>IF(AND(ISNUMBER('Emissions (start here)'!AT201),ISNUMBER(Dispersion!$W$11)),'Emissions (start here)'!AT201*2000*453.59/8760/3600*Dispersion!$W$11,0)</f>
        <v>0</v>
      </c>
      <c r="CM201" s="74">
        <f>IF(AND(ISNUMBER('Emissions (start here)'!AU201),ISNUMBER(Dispersion!$X$8)),'Emissions (start here)'!AU201*453.59/3600*Dispersion!$X$8,0)</f>
        <v>0</v>
      </c>
      <c r="CN201" s="74">
        <f>IF(AND(ISNUMBER('Emissions (start here)'!AU201),ISNUMBER(Dispersion!$X$9)),'Emissions (start here)'!AU201*453.59/3600*Dispersion!$X$9,0)</f>
        <v>0</v>
      </c>
      <c r="CO201" s="74">
        <f>IF(AND(ISNUMBER('Emissions (start here)'!AV201),ISNUMBER(Dispersion!$X$10)),'Emissions (start here)'!AV201*2000*453.59/8760/3600*Dispersion!$X$10,0)</f>
        <v>0</v>
      </c>
      <c r="CP201" s="74">
        <f>IF(AND(ISNUMBER('Emissions (start here)'!AV201),ISNUMBER(Dispersion!$X$11)),'Emissions (start here)'!AV201*2000*453.59/8760/3600*Dispersion!$X$11,0)</f>
        <v>0</v>
      </c>
      <c r="CQ201" s="74">
        <f>IF(AND(ISNUMBER('Emissions (start here)'!AW201),ISNUMBER(Dispersion!$Y$8)),'Emissions (start here)'!AW201*453.59/3600*Dispersion!$Y$8,0)</f>
        <v>0</v>
      </c>
      <c r="CR201" s="74">
        <f>IF(AND(ISNUMBER('Emissions (start here)'!AW201),ISNUMBER(Dispersion!$Y$9)),'Emissions (start here)'!AW201*453.59/3600*Dispersion!$Y$9,0)</f>
        <v>0</v>
      </c>
      <c r="CS201" s="74">
        <f>IF(AND(ISNUMBER('Emissions (start here)'!AX201),ISNUMBER(Dispersion!$Y$10)),'Emissions (start here)'!AX201*2000*453.59/8760/3600*Dispersion!$Y$10,0)</f>
        <v>0</v>
      </c>
      <c r="CT201" s="74">
        <f>IF(AND(ISNUMBER('Emissions (start here)'!AX201),ISNUMBER(Dispersion!$Y$11)),'Emissions (start here)'!AX201*2000*453.59/8760/3600*Dispersion!$Y$11,0)</f>
        <v>0</v>
      </c>
      <c r="CU201" s="74">
        <f>IF(AND(ISNUMBER('Emissions (start here)'!AY201),ISNUMBER(Dispersion!$Z$8)),'Emissions (start here)'!AY201*453.59/3600*Dispersion!$Z$8,0)</f>
        <v>0</v>
      </c>
      <c r="CV201" s="74">
        <f>IF(AND(ISNUMBER('Emissions (start here)'!AY201),ISNUMBER(Dispersion!$Z$9)),'Emissions (start here)'!AY201*453.59/3600*Dispersion!$Z$9,0)</f>
        <v>0</v>
      </c>
      <c r="CW201" s="74">
        <f>IF(AND(ISNUMBER('Emissions (start here)'!AZ201),ISNUMBER(Dispersion!$Z$10)),'Emissions (start here)'!AZ201*2000*453.59/8760/3600*Dispersion!$Z$10,0)</f>
        <v>0</v>
      </c>
      <c r="CX201" s="74">
        <f>IF(AND(ISNUMBER('Emissions (start here)'!AZ201),ISNUMBER(Dispersion!$Z$11)),'Emissions (start here)'!AZ201*2000*453.59/8760/3600*Dispersion!$Z$11,0)</f>
        <v>0</v>
      </c>
      <c r="CY201" s="74">
        <f>IF(AND(ISNUMBER('Emissions (start here)'!BA201),ISNUMBER(Dispersion!$AA$8)),'Emissions (start here)'!BA201*453.59/3600*Dispersion!$AA$8,0)</f>
        <v>0</v>
      </c>
      <c r="CZ201" s="74">
        <f>IF(AND(ISNUMBER('Emissions (start here)'!BA201),ISNUMBER(Dispersion!$AA$9)),'Emissions (start here)'!BA201*453.59/3600*Dispersion!$AA$9,0)</f>
        <v>0</v>
      </c>
      <c r="DA201" s="74">
        <f>IF(AND(ISNUMBER('Emissions (start here)'!BB201),ISNUMBER(Dispersion!$AA$10)),'Emissions (start here)'!BB201*2000*453.59/8760/3600*Dispersion!$AA$10,0)</f>
        <v>0</v>
      </c>
      <c r="DB201" s="74">
        <f>IF(AND(ISNUMBER('Emissions (start here)'!BB201),ISNUMBER(Dispersion!$AA$11)),'Emissions (start here)'!BB201*2000*453.59/8760/3600*Dispersion!$AA$11,0)</f>
        <v>0</v>
      </c>
      <c r="DC201" s="74">
        <f>IF(AND(ISNUMBER('Emissions (start here)'!BC201),ISNUMBER(Dispersion!$AB$8)),'Emissions (start here)'!BC201*453.59/3600*Dispersion!$AB$8,0)</f>
        <v>0</v>
      </c>
      <c r="DD201" s="74">
        <f>IF(AND(ISNUMBER('Emissions (start here)'!BC201),ISNUMBER(Dispersion!$AB$9)),'Emissions (start here)'!BC201*453.59/3600*Dispersion!$AB$9,0)</f>
        <v>0</v>
      </c>
      <c r="DE201" s="74">
        <f>IF(AND(ISNUMBER('Emissions (start here)'!BD201),ISNUMBER(Dispersion!$AB$10)),'Emissions (start here)'!BD201*2000*453.59/8760/3600*Dispersion!$AB$10,0)</f>
        <v>0</v>
      </c>
      <c r="DF201" s="74">
        <f>IF(AND(ISNUMBER('Emissions (start here)'!BD201),ISNUMBER(Dispersion!$AB$11)),'Emissions (start here)'!BD201*2000*453.59/8760/3600*Dispersion!$AB$11,0)</f>
        <v>0</v>
      </c>
      <c r="DG201" s="74">
        <f>IF(AND(ISNUMBER('Emissions (start here)'!BE201),ISNUMBER(Dispersion!$AC$8)),'Emissions (start here)'!BE201*453.59/3600*Dispersion!$AC$8,0)</f>
        <v>0</v>
      </c>
      <c r="DH201" s="74">
        <f>IF(AND(ISNUMBER('Emissions (start here)'!BE201),ISNUMBER(Dispersion!$AC$9)),'Emissions (start here)'!BE201*453.59/3600*Dispersion!$AC$9,0)</f>
        <v>0</v>
      </c>
      <c r="DI201" s="74">
        <f>IF(AND(ISNUMBER('Emissions (start here)'!BF201),ISNUMBER(Dispersion!$AC$10)),'Emissions (start here)'!BF201*2000*453.59/8760/3600*Dispersion!$AC$10,0)</f>
        <v>0</v>
      </c>
      <c r="DJ201" s="74">
        <f>IF(AND(ISNUMBER('Emissions (start here)'!BF201),ISNUMBER(Dispersion!$AC$11)),'Emissions (start here)'!BF201*2000*453.59/8760/3600*Dispersion!$AC$11,0)</f>
        <v>0</v>
      </c>
      <c r="DK201" s="74">
        <f>IF(AND(ISNUMBER('Emissions (start here)'!BG201),ISNUMBER(Dispersion!$AD$8)),'Emissions (start here)'!BG201*453.59/3600*Dispersion!$AD$8,0)</f>
        <v>0</v>
      </c>
      <c r="DL201" s="74">
        <f>IF(AND(ISNUMBER('Emissions (start here)'!BG201),ISNUMBER(Dispersion!$AD$9)),'Emissions (start here)'!BG201*453.59/3600*Dispersion!$AD$9,0)</f>
        <v>0</v>
      </c>
      <c r="DM201" s="74">
        <f>IF(AND(ISNUMBER('Emissions (start here)'!BH201),ISNUMBER(Dispersion!$AD$10)),'Emissions (start here)'!BH201*2000*453.59/8760/3600*Dispersion!$AD$10,0)</f>
        <v>0</v>
      </c>
      <c r="DN201" s="74">
        <f>IF(AND(ISNUMBER('Emissions (start here)'!BH201),ISNUMBER(Dispersion!$AD$11)),'Emissions (start here)'!BH201*2000*453.59/8760/3600*Dispersion!$AD$11,0)</f>
        <v>0</v>
      </c>
      <c r="DO201" s="74">
        <f>IF(AND(ISNUMBER('Emissions (start here)'!BI201),ISNUMBER(Dispersion!$AE$8)),'Emissions (start here)'!BI201*453.59/3600*Dispersion!$AE$8,0)</f>
        <v>0</v>
      </c>
      <c r="DP201" s="74">
        <f>IF(AND(ISNUMBER('Emissions (start here)'!BI201),ISNUMBER(Dispersion!$AE$9)),'Emissions (start here)'!BI201*453.59/3600*Dispersion!$AE$9,0)</f>
        <v>0</v>
      </c>
      <c r="DQ201" s="74">
        <f>IF(AND(ISNUMBER('Emissions (start here)'!BJ201),ISNUMBER(Dispersion!$AE$10)),'Emissions (start here)'!BJ201*2000*453.59/8760/3600*Dispersion!$AE$10,0)</f>
        <v>0</v>
      </c>
      <c r="DR201" s="74">
        <f>IF(AND(ISNUMBER('Emissions (start here)'!BJ201),ISNUMBER(Dispersion!$AE$11)),'Emissions (start here)'!BJ201*2000*453.59/8760/3600*Dispersion!$AE$11,0)</f>
        <v>0</v>
      </c>
      <c r="DS201" s="74">
        <f>IF(AND(ISNUMBER('Emissions (start here)'!BK201),ISNUMBER(Dispersion!$AF$8)),'Emissions (start here)'!BK201*453.59/3600*Dispersion!$AF$8,0)</f>
        <v>0</v>
      </c>
      <c r="DT201" s="74">
        <f>IF(AND(ISNUMBER('Emissions (start here)'!BK201),ISNUMBER(Dispersion!$AF$9)),'Emissions (start here)'!BK201*453.59/3600*Dispersion!$AF$9,0)</f>
        <v>0</v>
      </c>
      <c r="DU201" s="74">
        <f>IF(AND(ISNUMBER('Emissions (start here)'!BL201),ISNUMBER(Dispersion!$AF$10)),'Emissions (start here)'!BL201*2000*453.59/8760/3600*Dispersion!$AF$10,0)</f>
        <v>0</v>
      </c>
      <c r="DV201" s="74">
        <f>IF(AND(ISNUMBER('Emissions (start here)'!BL201),ISNUMBER(Dispersion!$AF$11)),'Emissions (start here)'!BL201*2000*453.59/8760/3600*Dispersion!$AF$11,0)</f>
        <v>0</v>
      </c>
      <c r="DW201" s="74">
        <f>IF(AND(ISNUMBER('Emissions (start here)'!BM201),ISNUMBER(Dispersion!$AG$8)),'Emissions (start here)'!BM201*453.59/3600*Dispersion!$AG$8,0)</f>
        <v>0</v>
      </c>
      <c r="DX201" s="74">
        <f>IF(AND(ISNUMBER('Emissions (start here)'!BM201),ISNUMBER(Dispersion!$AG$9)),'Emissions (start here)'!BM201*453.59/3600*Dispersion!$AG$9,0)</f>
        <v>0</v>
      </c>
      <c r="DY201" s="74">
        <f>IF(AND(ISNUMBER('Emissions (start here)'!BN201),ISNUMBER(Dispersion!$AG$10)),'Emissions (start here)'!BN201*2000*453.59/8760/3600*Dispersion!$AG$10,0)</f>
        <v>0</v>
      </c>
      <c r="DZ201" s="74">
        <f>IF(AND(ISNUMBER('Emissions (start here)'!BN201),ISNUMBER(Dispersion!$AG$11)),'Emissions (start here)'!BN201*2000*453.59/8760/3600*Dispersion!$AG$11,0)</f>
        <v>0</v>
      </c>
      <c r="EA201" s="74">
        <f>IF(AND(ISNUMBER('Emissions (start here)'!BO201),ISNUMBER(Dispersion!$AH$8)),'Emissions (start here)'!BO201*453.59/3600*Dispersion!$AH$8,0)</f>
        <v>0</v>
      </c>
      <c r="EB201" s="74">
        <f>IF(AND(ISNUMBER('Emissions (start here)'!BO201),ISNUMBER(Dispersion!$AH$9)),'Emissions (start here)'!BO201*453.59/3600*Dispersion!$AH$9,0)</f>
        <v>0</v>
      </c>
      <c r="EC201" s="74">
        <f>IF(AND(ISNUMBER('Emissions (start here)'!BP201),ISNUMBER(Dispersion!$AH$10)),'Emissions (start here)'!BP201*2000*453.59/8760/3600*Dispersion!$AH$10,0)</f>
        <v>0</v>
      </c>
      <c r="ED201" s="74">
        <f>IF(AND(ISNUMBER('Emissions (start here)'!BP201),ISNUMBER(Dispersion!$AH$11)),'Emissions (start here)'!BP201*2000*453.59/8760/3600*Dispersion!$AH$11,0)</f>
        <v>0</v>
      </c>
      <c r="EE201" s="74">
        <f>IF(AND(ISNUMBER('Emissions (start here)'!BQ201),ISNUMBER(Dispersion!$AI$8)),'Emissions (start here)'!BQ201*453.59/3600*Dispersion!$AI$8,0)</f>
        <v>0</v>
      </c>
      <c r="EF201" s="74">
        <f>IF(AND(ISNUMBER('Emissions (start here)'!BQ201),ISNUMBER(Dispersion!$AI$9)),'Emissions (start here)'!BQ201*453.59/3600*Dispersion!$AI$9,0)</f>
        <v>0</v>
      </c>
      <c r="EG201" s="74">
        <f>IF(AND(ISNUMBER('Emissions (start here)'!BR201),ISNUMBER(Dispersion!$AI$10)),'Emissions (start here)'!BR201*2000*453.59/8760/3600*Dispersion!$AI$10,0)</f>
        <v>0</v>
      </c>
      <c r="EH201" s="74">
        <f>IF(AND(ISNUMBER('Emissions (start here)'!BR201),ISNUMBER(Dispersion!$AI$11)),'Emissions (start here)'!BR201*2000*453.59/8760/3600*Dispersion!$AI$11,0)</f>
        <v>0</v>
      </c>
      <c r="EI201" s="74">
        <f>IF(AND(ISNUMBER('Emissions (start here)'!BS201),ISNUMBER(Dispersion!$AJ$8)),'Emissions (start here)'!BS201*453.59/3600*Dispersion!$AJ$8,0)</f>
        <v>0</v>
      </c>
      <c r="EJ201" s="74">
        <f>IF(AND(ISNUMBER('Emissions (start here)'!BS201),ISNUMBER(Dispersion!$AJ$9)),'Emissions (start here)'!BS201*453.59/3600*Dispersion!$AJ$9,0)</f>
        <v>0</v>
      </c>
      <c r="EK201" s="74">
        <f>IF(AND(ISNUMBER('Emissions (start here)'!BT201),ISNUMBER(Dispersion!$AJ$10)),'Emissions (start here)'!BT201*2000*453.59/8760/3600*Dispersion!$AJ$10,0)</f>
        <v>0</v>
      </c>
      <c r="EL201" s="74">
        <f>IF(AND(ISNUMBER('Emissions (start here)'!BT201),ISNUMBER(Dispersion!$AJ$11)),'Emissions (start here)'!BT201*2000*453.59/8760/3600*Dispersion!$AJ$11,0)</f>
        <v>0</v>
      </c>
      <c r="EM201" s="74">
        <f>IF(AND(ISNUMBER('Emissions (start here)'!BU201),ISNUMBER(Dispersion!$AK$8)),'Emissions (start here)'!BU201*453.59/3600*Dispersion!$AK$8,0)</f>
        <v>0</v>
      </c>
      <c r="EN201" s="74">
        <f>IF(AND(ISNUMBER('Emissions (start here)'!BU201),ISNUMBER(Dispersion!$AK$9)),'Emissions (start here)'!BU201*453.59/3600*Dispersion!$AK$9,0)</f>
        <v>0</v>
      </c>
      <c r="EO201" s="74">
        <f>IF(AND(ISNUMBER('Emissions (start here)'!BV201),ISNUMBER(Dispersion!$AK$10)),'Emissions (start here)'!BV201*2000*453.59/8760/3600*Dispersion!$AK$10,0)</f>
        <v>0</v>
      </c>
      <c r="EP201" s="74">
        <f>IF(AND(ISNUMBER('Emissions (start here)'!BV201),ISNUMBER(Dispersion!$AK$11)),'Emissions (start here)'!BV201*2000*453.59/8760/3600*Dispersion!$AK$11,0)</f>
        <v>0</v>
      </c>
      <c r="EQ201" s="74">
        <f>IF(AND(ISNUMBER('Emissions (start here)'!BW201),ISNUMBER(Dispersion!$AL$8)),'Emissions (start here)'!BW201*453.59/3600*Dispersion!$AL$8,0)</f>
        <v>0</v>
      </c>
      <c r="ER201" s="74">
        <f>IF(AND(ISNUMBER('Emissions (start here)'!BW201),ISNUMBER(Dispersion!$AL$9)),'Emissions (start here)'!BW201*453.59/3600*Dispersion!$AL$9,0)</f>
        <v>0</v>
      </c>
      <c r="ES201" s="74">
        <f>IF(AND(ISNUMBER('Emissions (start here)'!BX201),ISNUMBER(Dispersion!$AL$10)),'Emissions (start here)'!BX201*2000*453.59/8760/3600*Dispersion!$AL$10,0)</f>
        <v>0</v>
      </c>
      <c r="ET201" s="74">
        <f>IF(AND(ISNUMBER('Emissions (start here)'!BX201),ISNUMBER(Dispersion!$AL$11)),'Emissions (start here)'!BX201*2000*453.59/8760/3600*Dispersion!$AL$11,0)</f>
        <v>0</v>
      </c>
      <c r="EU201" s="74">
        <f>IF(AND(ISNUMBER('Emissions (start here)'!BY201),ISNUMBER(Dispersion!$AM$8)),'Emissions (start here)'!BY201*453.59/3600*Dispersion!$AM$8,0)</f>
        <v>0</v>
      </c>
      <c r="EV201" s="74">
        <f>IF(AND(ISNUMBER('Emissions (start here)'!BY201),ISNUMBER(Dispersion!$AM$9)),'Emissions (start here)'!BY201*453.59/3600*Dispersion!$AM$9,0)</f>
        <v>0</v>
      </c>
      <c r="EW201" s="74">
        <f>IF(AND(ISNUMBER('Emissions (start here)'!BZ201),ISNUMBER(Dispersion!$AM$10)),'Emissions (start here)'!BZ201*2000*453.59/8760/3600*Dispersion!$AM$10,0)</f>
        <v>0</v>
      </c>
      <c r="EX201" s="74">
        <f>IF(AND(ISNUMBER('Emissions (start here)'!BZ201),ISNUMBER(Dispersion!$AM$11)),'Emissions (start here)'!BZ201*2000*453.59/8760/3600*Dispersion!$AM$11,0)</f>
        <v>0</v>
      </c>
      <c r="EY201" s="74">
        <f>IF(AND(ISNUMBER('Emissions (start here)'!CA201),ISNUMBER(Dispersion!$AN$8)),'Emissions (start here)'!CA201*453.59/3600*Dispersion!$AN$8,0)</f>
        <v>0</v>
      </c>
      <c r="EZ201" s="74">
        <f>IF(AND(ISNUMBER('Emissions (start here)'!CA201),ISNUMBER(Dispersion!$AN$9)),'Emissions (start here)'!CA201*453.59/3600*Dispersion!$AN$9,0)</f>
        <v>0</v>
      </c>
      <c r="FA201" s="74">
        <f>IF(AND(ISNUMBER('Emissions (start here)'!CB201),ISNUMBER(Dispersion!$AN$10)),'Emissions (start here)'!CB201*2000*453.59/8760/3600*Dispersion!$AN$10,0)</f>
        <v>0</v>
      </c>
      <c r="FB201" s="74">
        <f>IF(AND(ISNUMBER('Emissions (start here)'!CB201),ISNUMBER(Dispersion!$AN$11)),'Emissions (start here)'!CB201*2000*453.59/8760/3600*Dispersion!$AN$11,0)</f>
        <v>0</v>
      </c>
      <c r="FC201" s="74">
        <f>IF(AND(ISNUMBER('Emissions (start here)'!CC201),ISNUMBER(Dispersion!$AO$8)),'Emissions (start here)'!CC201*453.59/3600*Dispersion!$AO$8,0)</f>
        <v>0</v>
      </c>
      <c r="FD201" s="74">
        <f>IF(AND(ISNUMBER('Emissions (start here)'!CC201),ISNUMBER(Dispersion!$AO$9)),'Emissions (start here)'!CC201*453.59/3600*Dispersion!$AO$9,0)</f>
        <v>0</v>
      </c>
      <c r="FE201" s="74">
        <f>IF(AND(ISNUMBER('Emissions (start here)'!CD201),ISNUMBER(Dispersion!$AO$10)),'Emissions (start here)'!CD201*2000*453.59/8760/3600*Dispersion!$AO$10,0)</f>
        <v>0</v>
      </c>
      <c r="FF201" s="74">
        <f>IF(AND(ISNUMBER('Emissions (start here)'!CD201),ISNUMBER(Dispersion!$AO$11)),'Emissions (start here)'!CD201*2000*453.59/8760/3600*Dispersion!$AO$11,0)</f>
        <v>0</v>
      </c>
      <c r="FG201" s="74">
        <f>IF(AND(ISNUMBER('Emissions (start here)'!CE201),ISNUMBER(Dispersion!$AP$8)),'Emissions (start here)'!CE201*453.59/3600*Dispersion!$AP$8,0)</f>
        <v>0</v>
      </c>
      <c r="FH201" s="74">
        <f>IF(AND(ISNUMBER('Emissions (start here)'!CE201),ISNUMBER(Dispersion!$AP$9)),'Emissions (start here)'!CE201*453.59/3600*Dispersion!$AP$9,0)</f>
        <v>0</v>
      </c>
      <c r="FI201" s="74">
        <f>IF(AND(ISNUMBER('Emissions (start here)'!CF201),ISNUMBER(Dispersion!$AP$10)),'Emissions (start here)'!CF201*2000*453.59/8760/3600*Dispersion!$AP$10,0)</f>
        <v>0</v>
      </c>
      <c r="FJ201" s="74">
        <f>IF(AND(ISNUMBER('Emissions (start here)'!CF201),ISNUMBER(Dispersion!$AP$11)),'Emissions (start here)'!CF201*2000*453.59/8760/3600*Dispersion!$AP$11,0)</f>
        <v>0</v>
      </c>
      <c r="FK201" s="74">
        <f>IF(AND(ISNUMBER('Emissions (start here)'!CG201),ISNUMBER(Dispersion!$AQ$8)),'Emissions (start here)'!CG201*453.59/3600*Dispersion!$AQ$8,0)</f>
        <v>0</v>
      </c>
      <c r="FL201" s="74">
        <f>IF(AND(ISNUMBER('Emissions (start here)'!CG201),ISNUMBER(Dispersion!$AQ$9)),'Emissions (start here)'!CG201*453.59/3600*Dispersion!$AQ$9,0)</f>
        <v>0</v>
      </c>
      <c r="FM201" s="74">
        <f>IF(AND(ISNUMBER('Emissions (start here)'!CH201),ISNUMBER(Dispersion!$AQ$10)),'Emissions (start here)'!CH201*2000*453.59/8760/3600*Dispersion!$AQ$10,0)</f>
        <v>0</v>
      </c>
      <c r="FN201" s="74">
        <f>IF(AND(ISNUMBER('Emissions (start here)'!CH201),ISNUMBER(Dispersion!$AQ$11)),'Emissions (start here)'!CH201*2000*453.59/8760/3600*Dispersion!$AQ$11,0)</f>
        <v>0</v>
      </c>
      <c r="FO201" s="74">
        <f>IF(AND(ISNUMBER('Emissions (start here)'!CI201),ISNUMBER(Dispersion!$AR$8)),'Emissions (start here)'!CI201*453.59/3600*Dispersion!$AR$8,0)</f>
        <v>0</v>
      </c>
      <c r="FP201" s="74">
        <f>IF(AND(ISNUMBER('Emissions (start here)'!CI201),ISNUMBER(Dispersion!$AR$9)),'Emissions (start here)'!CI201*453.59/3600*Dispersion!$AR$9,0)</f>
        <v>0</v>
      </c>
      <c r="FQ201" s="74">
        <f>IF(AND(ISNUMBER('Emissions (start here)'!CJ201),ISNUMBER(Dispersion!$AR$10)),'Emissions (start here)'!CJ201*2000*453.59/8760/3600*Dispersion!$AR$10,0)</f>
        <v>0</v>
      </c>
      <c r="FR201" s="74">
        <f>IF(AND(ISNUMBER('Emissions (start here)'!CJ201),ISNUMBER(Dispersion!$AR$11)),'Emissions (start here)'!CJ201*2000*453.59/8760/3600*Dispersion!$AR$11,0)</f>
        <v>0</v>
      </c>
      <c r="FS201" s="74">
        <f>IF(AND(ISNUMBER('Emissions (start here)'!CK201),ISNUMBER(Dispersion!$AS$8)),'Emissions (start here)'!CK201*453.59/3600*Dispersion!$AS$8,0)</f>
        <v>0</v>
      </c>
      <c r="FT201" s="74">
        <f>IF(AND(ISNUMBER('Emissions (start here)'!CK201),ISNUMBER(Dispersion!$AS$9)),'Emissions (start here)'!CK201*453.59/3600*Dispersion!$AS$9,0)</f>
        <v>0</v>
      </c>
      <c r="FU201" s="74">
        <f>IF(AND(ISNUMBER('Emissions (start here)'!CL201),ISNUMBER(Dispersion!$AS$10)),'Emissions (start here)'!CL201*2000*453.59/8760/3600*Dispersion!$AS$10,0)</f>
        <v>0</v>
      </c>
      <c r="FV201" s="74">
        <f>IF(AND(ISNUMBER('Emissions (start here)'!CL201),ISNUMBER(Dispersion!$AS$11)),'Emissions (start here)'!CL201*2000*453.59/8760/3600*Dispersion!$AS$11,0)</f>
        <v>0</v>
      </c>
      <c r="FW201" s="74">
        <f>IF(AND(ISNUMBER('Emissions (start here)'!CM201),ISNUMBER(Dispersion!$AT$8)),'Emissions (start here)'!CM201*453.59/3600*Dispersion!$AT$8,0)</f>
        <v>0</v>
      </c>
      <c r="FX201" s="74">
        <f>IF(AND(ISNUMBER('Emissions (start here)'!CM201),ISNUMBER(Dispersion!$AT$9)),'Emissions (start here)'!CM201*453.59/3600*Dispersion!$AT$9,0)</f>
        <v>0</v>
      </c>
      <c r="FY201" s="74">
        <f>IF(AND(ISNUMBER('Emissions (start here)'!CN201),ISNUMBER(Dispersion!$AT$10)),'Emissions (start here)'!CN201*2000*453.59/8760/3600*Dispersion!$AT$10,0)</f>
        <v>0</v>
      </c>
      <c r="FZ201" s="74">
        <f>IF(AND(ISNUMBER('Emissions (start here)'!CN201),ISNUMBER(Dispersion!$AT$11)),'Emissions (start here)'!CN201*2000*453.59/8760/3600*Dispersion!$AT$11,0)</f>
        <v>0</v>
      </c>
      <c r="GA201" s="74">
        <f>IF(AND(ISNUMBER('Emissions (start here)'!CO201),ISNUMBER(Dispersion!$AU$8)),'Emissions (start here)'!CO201*453.59/3600*Dispersion!$AU$8,0)</f>
        <v>0</v>
      </c>
      <c r="GB201" s="74">
        <f>IF(AND(ISNUMBER('Emissions (start here)'!CO201),ISNUMBER(Dispersion!$AU$9)),'Emissions (start here)'!CO201*453.59/3600*Dispersion!$AU$9,0)</f>
        <v>0</v>
      </c>
      <c r="GC201" s="74">
        <f>IF(AND(ISNUMBER('Emissions (start here)'!CP201),ISNUMBER(Dispersion!$AU$10)),'Emissions (start here)'!CP201*2000*453.59/8760/3600*Dispersion!$AU$10,0)</f>
        <v>0</v>
      </c>
      <c r="GD201" s="74">
        <f>IF(AND(ISNUMBER('Emissions (start here)'!CP201),ISNUMBER(Dispersion!$AU$11)),'Emissions (start here)'!CP201*2000*453.59/8760/3600*Dispersion!$AU$11,0)</f>
        <v>0</v>
      </c>
      <c r="GE201" s="74">
        <f>IF(AND(ISNUMBER('Emissions (start here)'!CQ201),ISNUMBER(Dispersion!$AV$8)),'Emissions (start here)'!CQ201*453.59/3600*Dispersion!$AV$8,0)</f>
        <v>0</v>
      </c>
      <c r="GF201" s="74">
        <f>IF(AND(ISNUMBER('Emissions (start here)'!CQ201),ISNUMBER(Dispersion!$AV$9)),'Emissions (start here)'!CQ201*453.59/3600*Dispersion!$AV$9,0)</f>
        <v>0</v>
      </c>
      <c r="GG201" s="74">
        <f>IF(AND(ISNUMBER('Emissions (start here)'!CR201),ISNUMBER(Dispersion!$AV$10)),'Emissions (start here)'!CR201*2000*453.59/8760/3600*Dispersion!$AV$10,0)</f>
        <v>0</v>
      </c>
      <c r="GH201" s="74">
        <f>IF(AND(ISNUMBER('Emissions (start here)'!CR201),ISNUMBER(Dispersion!$AV$11)),'Emissions (start here)'!CR201*2000*453.59/8760/3600*Dispersion!$AV$11,0)</f>
        <v>0</v>
      </c>
      <c r="GI201" s="74">
        <f>IF(AND(ISNUMBER('Emissions (start here)'!CS201),ISNUMBER(Dispersion!$AW$8)),'Emissions (start here)'!CS201*453.59/3600*Dispersion!$AW$8,0)</f>
        <v>0</v>
      </c>
      <c r="GJ201" s="74">
        <f>IF(AND(ISNUMBER('Emissions (start here)'!CS201),ISNUMBER(Dispersion!$AW$9)),'Emissions (start here)'!CS201*453.59/3600*Dispersion!$AW$9,0)</f>
        <v>0</v>
      </c>
      <c r="GK201" s="74">
        <f>IF(AND(ISNUMBER('Emissions (start here)'!CT201),ISNUMBER(Dispersion!$AW$10)),'Emissions (start here)'!CT201*2000*453.59/8760/3600*Dispersion!$AW$10,0)</f>
        <v>0</v>
      </c>
      <c r="GL201" s="74">
        <f>IF(AND(ISNUMBER('Emissions (start here)'!CT201),ISNUMBER(Dispersion!$AW$11)),'Emissions (start here)'!CT201*2000*453.59/8760/3600*Dispersion!$AW$11,0)</f>
        <v>0</v>
      </c>
      <c r="GM201" s="74">
        <f>IF(AND(ISNUMBER('Emissions (start here)'!CU201),ISNUMBER(Dispersion!$AX$8)),'Emissions (start here)'!CU201*453.59/3600*Dispersion!$AX$8,0)</f>
        <v>0</v>
      </c>
      <c r="GN201" s="74">
        <f>IF(AND(ISNUMBER('Emissions (start here)'!CU201),ISNUMBER(Dispersion!$AX$9)),'Emissions (start here)'!CU201*453.59/3600*Dispersion!$AX$9,0)</f>
        <v>0</v>
      </c>
      <c r="GO201" s="74">
        <f>IF(AND(ISNUMBER('Emissions (start here)'!CV201),ISNUMBER(Dispersion!$AX$10)),'Emissions (start here)'!CV201*2000*453.59/8760/3600*Dispersion!$AX$10,0)</f>
        <v>0</v>
      </c>
      <c r="GP201" s="74">
        <f>IF(AND(ISNUMBER('Emissions (start here)'!CV201),ISNUMBER(Dispersion!$AX$11)),'Emissions (start here)'!CV201*2000*453.59/8760/3600*Dispersion!$AX$11,0)</f>
        <v>0</v>
      </c>
      <c r="GQ201" s="74">
        <f>IF(AND(ISNUMBER('Emissions (start here)'!CW201),ISNUMBER(Dispersion!$AY$8)),'Emissions (start here)'!CW201*453.59/3600*Dispersion!$AY$8,0)</f>
        <v>0</v>
      </c>
      <c r="GR201" s="74">
        <f>IF(AND(ISNUMBER('Emissions (start here)'!CW201),ISNUMBER(Dispersion!$AY$9)),'Emissions (start here)'!CW201*453.59/3600*Dispersion!$AY$9,0)</f>
        <v>0</v>
      </c>
      <c r="GS201" s="74">
        <f>IF(AND(ISNUMBER('Emissions (start here)'!CX201),ISNUMBER(Dispersion!$AY$10)),'Emissions (start here)'!CX201*2000*453.59/8760/3600*Dispersion!$AY$10,0)</f>
        <v>0</v>
      </c>
      <c r="GT201" s="74">
        <f>IF(AND(ISNUMBER('Emissions (start here)'!CX201),ISNUMBER(Dispersion!$AY$11)),'Emissions (start here)'!CX201*2000*453.59/8760/3600*Dispersion!$AY$11,0)</f>
        <v>0</v>
      </c>
      <c r="GU201" s="74">
        <f>IF(AND(ISNUMBER('Emissions (start here)'!CY201),ISNUMBER(Dispersion!$AZ$8)),'Emissions (start here)'!CY201*453.59/3600*Dispersion!$AZ$8,0)</f>
        <v>0</v>
      </c>
      <c r="GV201" s="74">
        <f>IF(AND(ISNUMBER('Emissions (start here)'!CY201),ISNUMBER(Dispersion!$AZ$9)),'Emissions (start here)'!CY201*453.59/3600*Dispersion!$AZ$9,0)</f>
        <v>0</v>
      </c>
      <c r="GW201" s="74">
        <f>IF(AND(ISNUMBER('Emissions (start here)'!CZ201),ISNUMBER(Dispersion!$AZ$10)),'Emissions (start here)'!CZ201*2000*453.59/8760/3600*Dispersion!$AZ$10,0)</f>
        <v>0</v>
      </c>
      <c r="GX201" s="74">
        <f>IF(AND(ISNUMBER('Emissions (start here)'!CZ201),ISNUMBER(Dispersion!$AZ$11)),'Emissions (start here)'!CZ201*2000*453.59/8760/3600*Dispersion!$AZ$11,0)</f>
        <v>0</v>
      </c>
    </row>
    <row r="202" spans="1:206" x14ac:dyDescent="0.2">
      <c r="A202" s="51" t="str">
        <f>'Tox Values'!C202</f>
        <v>75-00-3</v>
      </c>
      <c r="B202" s="94" t="str">
        <f>'Tox Values'!D202</f>
        <v>Ethyl chloride (Chloroethane)</v>
      </c>
      <c r="C202" s="96">
        <f t="shared" si="13"/>
        <v>0</v>
      </c>
      <c r="D202" s="74">
        <f t="shared" si="14"/>
        <v>0</v>
      </c>
      <c r="E202" s="74">
        <f t="shared" si="15"/>
        <v>0</v>
      </c>
      <c r="F202" s="99">
        <f t="shared" si="16"/>
        <v>0</v>
      </c>
      <c r="G202" s="97">
        <f>IF(AND(ISNUMBER('Emissions (start here)'!E202),ISNUMBER(Dispersion!$C$8)),'Emissions (start here)'!E202*453.59/3600*Dispersion!$C$8,0)</f>
        <v>0</v>
      </c>
      <c r="H202" s="74">
        <f>IF(AND(ISNUMBER('Emissions (start here)'!E202),ISNUMBER(Dispersion!$C$9)),'Emissions (start here)'!E202*453.59/3600*Dispersion!$C$9,0)</f>
        <v>0</v>
      </c>
      <c r="I202" s="74">
        <f>IF(AND(ISNUMBER('Emissions (start here)'!F202),ISNUMBER(Dispersion!$C$10)),'Emissions (start here)'!F202*2000*453.59/8760/3600*Dispersion!$C$10,0)</f>
        <v>0</v>
      </c>
      <c r="J202" s="74">
        <f>IF(AND(ISNUMBER('Emissions (start here)'!F202),ISNUMBER(Dispersion!$C$11)),'Emissions (start here)'!F202*2000*453.59/8760/3600*Dispersion!$C$11,0)</f>
        <v>0</v>
      </c>
      <c r="K202" s="74">
        <f>IF(AND(ISNUMBER('Emissions (start here)'!G202),ISNUMBER(Dispersion!$D$8)),'Emissions (start here)'!G202*453.59/3600*Dispersion!$D$8,0)</f>
        <v>0</v>
      </c>
      <c r="L202" s="74">
        <f>IF(AND(ISNUMBER('Emissions (start here)'!G202),ISNUMBER(Dispersion!$D$9)),'Emissions (start here)'!G202*453.59/3600*Dispersion!$D$9,0)</f>
        <v>0</v>
      </c>
      <c r="M202" s="74">
        <f>IF(AND(ISNUMBER('Emissions (start here)'!H202),ISNUMBER(Dispersion!$D$10)),'Emissions (start here)'!H202*2000*453.59/8760/3600*Dispersion!$D$10,0)</f>
        <v>0</v>
      </c>
      <c r="N202" s="74">
        <f>IF(AND(ISNUMBER('Emissions (start here)'!H202),ISNUMBER(Dispersion!$D$11)),'Emissions (start here)'!H202*2000*453.59/8760/3600*Dispersion!$D$11,0)</f>
        <v>0</v>
      </c>
      <c r="O202" s="74">
        <f>IF(AND(ISNUMBER('Emissions (start here)'!I202),ISNUMBER(Dispersion!$E$8)),'Emissions (start here)'!I202*453.59/3600*Dispersion!$E$8,0)</f>
        <v>0</v>
      </c>
      <c r="P202" s="74">
        <f>IF(AND(ISNUMBER('Emissions (start here)'!I202),ISNUMBER(Dispersion!$E$9)),'Emissions (start here)'!I202*453.59/3600*Dispersion!$E$9,0)</f>
        <v>0</v>
      </c>
      <c r="Q202" s="74">
        <f>IF(AND(ISNUMBER('Emissions (start here)'!J202),ISNUMBER(Dispersion!$E$10)),'Emissions (start here)'!J202*2000*453.59/8760/3600*Dispersion!$E$10,0)</f>
        <v>0</v>
      </c>
      <c r="R202" s="74">
        <f>IF(AND(ISNUMBER('Emissions (start here)'!J202),ISNUMBER(Dispersion!$E$11)),'Emissions (start here)'!J202*2000*453.59/8760/3600*Dispersion!$E$11,0)</f>
        <v>0</v>
      </c>
      <c r="S202" s="74">
        <f>IF(AND(ISNUMBER('Emissions (start here)'!K202),ISNUMBER(Dispersion!$F$8)),'Emissions (start here)'!K202*453.59/3600*Dispersion!$F$8,0)</f>
        <v>0</v>
      </c>
      <c r="T202" s="74">
        <f>IF(AND(ISNUMBER('Emissions (start here)'!K202),ISNUMBER(Dispersion!$F$9)),'Emissions (start here)'!K202*453.59/3600*Dispersion!$F$9,0)</f>
        <v>0</v>
      </c>
      <c r="U202" s="74">
        <f>IF(AND(ISNUMBER('Emissions (start here)'!L202),ISNUMBER(Dispersion!$F$10)),'Emissions (start here)'!L202*2000*453.59/8760/3600*Dispersion!$F$10,0)</f>
        <v>0</v>
      </c>
      <c r="V202" s="74">
        <f>IF(AND(ISNUMBER('Emissions (start here)'!L202),ISNUMBER(Dispersion!$F$11)),'Emissions (start here)'!L202*2000*453.59/8760/3600*Dispersion!$F$11,0)</f>
        <v>0</v>
      </c>
      <c r="W202" s="74">
        <f>IF(AND(ISNUMBER('Emissions (start here)'!M202),ISNUMBER(Dispersion!$G$8)),'Emissions (start here)'!M202*453.59/3600*Dispersion!$G$8,0)</f>
        <v>0</v>
      </c>
      <c r="X202" s="74">
        <f>IF(AND(ISNUMBER('Emissions (start here)'!M202),ISNUMBER(Dispersion!$G$9)),'Emissions (start here)'!M202*453.59/3600*Dispersion!$G$9,0)</f>
        <v>0</v>
      </c>
      <c r="Y202" s="74">
        <f>IF(AND(ISNUMBER('Emissions (start here)'!N202),ISNUMBER(Dispersion!$G$10)),'Emissions (start here)'!N202*2000*453.59/8760/3600*Dispersion!$G$10,0)</f>
        <v>0</v>
      </c>
      <c r="Z202" s="74">
        <f>IF(AND(ISNUMBER('Emissions (start here)'!N202),ISNUMBER(Dispersion!$G$11)),'Emissions (start here)'!N202*2000*453.59/8760/3600*Dispersion!$G$11,0)</f>
        <v>0</v>
      </c>
      <c r="AA202" s="74">
        <f>IF(AND(ISNUMBER('Emissions (start here)'!O202),ISNUMBER(Dispersion!$H$8)),'Emissions (start here)'!O202*453.59/3600*Dispersion!$H$8,0)</f>
        <v>0</v>
      </c>
      <c r="AB202" s="74">
        <f>IF(AND(ISNUMBER('Emissions (start here)'!O202),ISNUMBER(Dispersion!$H$9)),'Emissions (start here)'!O202*453.59/3600*Dispersion!$H$9,0)</f>
        <v>0</v>
      </c>
      <c r="AC202" s="74">
        <f>IF(AND(ISNUMBER('Emissions (start here)'!P202),ISNUMBER(Dispersion!$H$10)),'Emissions (start here)'!P202*2000*453.59/8760/3600*Dispersion!$H$10,0)</f>
        <v>0</v>
      </c>
      <c r="AD202" s="74">
        <f>IF(AND(ISNUMBER('Emissions (start here)'!P202),ISNUMBER(Dispersion!$H$11)),'Emissions (start here)'!P202*2000*453.59/8760/3600*Dispersion!$H$11,0)</f>
        <v>0</v>
      </c>
      <c r="AE202" s="74">
        <f>IF(AND(ISNUMBER('Emissions (start here)'!Q202),ISNUMBER(Dispersion!$I$8)),'Emissions (start here)'!Q202*453.59/3600*Dispersion!$I$8,0)</f>
        <v>0</v>
      </c>
      <c r="AF202" s="74">
        <f>IF(AND(ISNUMBER('Emissions (start here)'!Q202),ISNUMBER(Dispersion!$I$9)),'Emissions (start here)'!Q202*453.59/3600*Dispersion!$I$9,0)</f>
        <v>0</v>
      </c>
      <c r="AG202" s="74">
        <f>IF(AND(ISNUMBER('Emissions (start here)'!R202),ISNUMBER(Dispersion!$I$10)),'Emissions (start here)'!R202*2000*453.59/8760/3600*Dispersion!$I$10,0)</f>
        <v>0</v>
      </c>
      <c r="AH202" s="74">
        <f>IF(AND(ISNUMBER('Emissions (start here)'!R202),ISNUMBER(Dispersion!$I$11)),'Emissions (start here)'!R202*2000*453.59/8760/3600*Dispersion!$I$11,0)</f>
        <v>0</v>
      </c>
      <c r="AI202" s="74">
        <f>IF(AND(ISNUMBER('Emissions (start here)'!S202),ISNUMBER(Dispersion!$J$8)),'Emissions (start here)'!S202*453.59/3600*Dispersion!$J$8,0)</f>
        <v>0</v>
      </c>
      <c r="AJ202" s="74">
        <f>IF(AND(ISNUMBER('Emissions (start here)'!S202),ISNUMBER(Dispersion!$J$9)),'Emissions (start here)'!S202*453.59/3600*Dispersion!$J$9,0)</f>
        <v>0</v>
      </c>
      <c r="AK202" s="74">
        <f>IF(AND(ISNUMBER('Emissions (start here)'!T202),ISNUMBER(Dispersion!$J$10)),'Emissions (start here)'!T202*2000*453.59/8760/3600*Dispersion!$J$10,0)</f>
        <v>0</v>
      </c>
      <c r="AL202" s="74">
        <f>IF(AND(ISNUMBER('Emissions (start here)'!T202),ISNUMBER(Dispersion!$J$11)),'Emissions (start here)'!T202*2000*453.59/8760/3600*Dispersion!$J$11,0)</f>
        <v>0</v>
      </c>
      <c r="AM202" s="74">
        <f>IF(AND(ISNUMBER('Emissions (start here)'!U202),ISNUMBER(Dispersion!$K$8)),'Emissions (start here)'!U202*453.59/3600*Dispersion!$K$8,0)</f>
        <v>0</v>
      </c>
      <c r="AN202" s="74">
        <f>IF(AND(ISNUMBER('Emissions (start here)'!U202),ISNUMBER(Dispersion!$K$9)),'Emissions (start here)'!U202*453.59/3600*Dispersion!$K$9,0)</f>
        <v>0</v>
      </c>
      <c r="AO202" s="74">
        <f>IF(AND(ISNUMBER('Emissions (start here)'!V202),ISNUMBER(Dispersion!$K$10)),'Emissions (start here)'!V202*2000*453.59/8760/3600*Dispersion!$K$10,0)</f>
        <v>0</v>
      </c>
      <c r="AP202" s="74">
        <f>IF(AND(ISNUMBER('Emissions (start here)'!V202),ISNUMBER(Dispersion!$K$11)),'Emissions (start here)'!V202*2000*453.59/8760/3600*Dispersion!$K$11,0)</f>
        <v>0</v>
      </c>
      <c r="AQ202" s="74">
        <f>IF(AND(ISNUMBER('Emissions (start here)'!W202),ISNUMBER(Dispersion!$L$8)),'Emissions (start here)'!W202*453.59/3600*Dispersion!$L$8,0)</f>
        <v>0</v>
      </c>
      <c r="AR202" s="74">
        <f>IF(AND(ISNUMBER('Emissions (start here)'!W202),ISNUMBER(Dispersion!$L$9)),'Emissions (start here)'!W202*453.59/3600*Dispersion!$L$9,0)</f>
        <v>0</v>
      </c>
      <c r="AS202" s="74">
        <f>IF(AND(ISNUMBER('Emissions (start here)'!X202),ISNUMBER(Dispersion!$L$10)),'Emissions (start here)'!X202*2000*453.59/8760/3600*Dispersion!$L$10,0)</f>
        <v>0</v>
      </c>
      <c r="AT202" s="74">
        <f>IF(AND(ISNUMBER('Emissions (start here)'!X202),ISNUMBER(Dispersion!$L$11)),'Emissions (start here)'!X202*2000*453.59/8760/3600*Dispersion!$L$11,0)</f>
        <v>0</v>
      </c>
      <c r="AU202" s="74">
        <f>IF(AND(ISNUMBER('Emissions (start here)'!Y202),ISNUMBER(Dispersion!$M$8)),'Emissions (start here)'!Y202*453.59/3600*Dispersion!$M$8,0)</f>
        <v>0</v>
      </c>
      <c r="AV202" s="74">
        <f>IF(AND(ISNUMBER('Emissions (start here)'!Y202),ISNUMBER(Dispersion!$M$9)),'Emissions (start here)'!Y202*453.59/3600*Dispersion!$M$9,0)</f>
        <v>0</v>
      </c>
      <c r="AW202" s="74">
        <f>IF(AND(ISNUMBER('Emissions (start here)'!Z202),ISNUMBER(Dispersion!$M$10)),'Emissions (start here)'!Z202*2000*453.59/8760/3600*Dispersion!$M$10,0)</f>
        <v>0</v>
      </c>
      <c r="AX202" s="74">
        <f>IF(AND(ISNUMBER('Emissions (start here)'!Z202),ISNUMBER(Dispersion!$M$11)),'Emissions (start here)'!Z202*2000*453.59/8760/3600*Dispersion!$M$11,0)</f>
        <v>0</v>
      </c>
      <c r="AY202" s="74">
        <f>IF(AND(ISNUMBER('Emissions (start here)'!AA202),ISNUMBER(Dispersion!$N$8)),'Emissions (start here)'!AA202*453.59/3600*Dispersion!$N$8,0)</f>
        <v>0</v>
      </c>
      <c r="AZ202" s="74">
        <f>IF(AND(ISNUMBER('Emissions (start here)'!AA202),ISNUMBER(Dispersion!$N$9)),'Emissions (start here)'!AA202*453.59/3600*Dispersion!$N$9,0)</f>
        <v>0</v>
      </c>
      <c r="BA202" s="74">
        <f>IF(AND(ISNUMBER('Emissions (start here)'!AB202),ISNUMBER(Dispersion!$N$10)),'Emissions (start here)'!AB202*2000*453.59/8760/3600*Dispersion!$N$10,0)</f>
        <v>0</v>
      </c>
      <c r="BB202" s="74">
        <f>IF(AND(ISNUMBER('Emissions (start here)'!AB202),ISNUMBER(Dispersion!$N$11)),'Emissions (start here)'!AB202*2000*453.59/8760/3600*Dispersion!$N$11,0)</f>
        <v>0</v>
      </c>
      <c r="BC202" s="74">
        <f>IF(AND(ISNUMBER('Emissions (start here)'!AC202),ISNUMBER(Dispersion!$O$8)),'Emissions (start here)'!AC202*453.59/3600*Dispersion!$O$8,0)</f>
        <v>0</v>
      </c>
      <c r="BD202" s="74">
        <f>IF(AND(ISNUMBER('Emissions (start here)'!AC202),ISNUMBER(Dispersion!$O$9)),'Emissions (start here)'!AC202*453.59/3600*Dispersion!$O$9,0)</f>
        <v>0</v>
      </c>
      <c r="BE202" s="74">
        <f>IF(AND(ISNUMBER('Emissions (start here)'!AD202),ISNUMBER(Dispersion!$O$10)),'Emissions (start here)'!AD202*2000*453.59/8760/3600*Dispersion!$O$10,0)</f>
        <v>0</v>
      </c>
      <c r="BF202" s="74">
        <f>IF(AND(ISNUMBER('Emissions (start here)'!AD202),ISNUMBER(Dispersion!$O$11)),'Emissions (start here)'!AD202*2000*453.59/8760/3600*Dispersion!$O$11,0)</f>
        <v>0</v>
      </c>
      <c r="BG202" s="74">
        <f>IF(AND(ISNUMBER('Emissions (start here)'!AE202),ISNUMBER(Dispersion!$P$8)),'Emissions (start here)'!AE202*453.59/3600*Dispersion!$P$8,0)</f>
        <v>0</v>
      </c>
      <c r="BH202" s="74">
        <f>IF(AND(ISNUMBER('Emissions (start here)'!AE202),ISNUMBER(Dispersion!$P$9)),'Emissions (start here)'!AE202*453.59/3600*Dispersion!$P$9,0)</f>
        <v>0</v>
      </c>
      <c r="BI202" s="74">
        <f>IF(AND(ISNUMBER('Emissions (start here)'!AF202),ISNUMBER(Dispersion!$P$10)),'Emissions (start here)'!AF202*2000*453.59/8760/3600*Dispersion!$P$10,0)</f>
        <v>0</v>
      </c>
      <c r="BJ202" s="74">
        <f>IF(AND(ISNUMBER('Emissions (start here)'!AF202),ISNUMBER(Dispersion!$P$11)),'Emissions (start here)'!AF202*2000*453.59/8760/3600*Dispersion!$P$11,0)</f>
        <v>0</v>
      </c>
      <c r="BK202" s="74">
        <f>IF(AND(ISNUMBER('Emissions (start here)'!AG202),ISNUMBER(Dispersion!$Q$8)),'Emissions (start here)'!AG202*453.59/3600*Dispersion!$Q$8,0)</f>
        <v>0</v>
      </c>
      <c r="BL202" s="74">
        <f>IF(AND(ISNUMBER('Emissions (start here)'!AG202),ISNUMBER(Dispersion!$Q$9)),'Emissions (start here)'!AG202*453.59/3600*Dispersion!$Q$9,0)</f>
        <v>0</v>
      </c>
      <c r="BM202" s="74">
        <f>IF(AND(ISNUMBER('Emissions (start here)'!AH202),ISNUMBER(Dispersion!$Q$10)),'Emissions (start here)'!AH202*2000*453.59/8760/3600*Dispersion!$Q$10,0)</f>
        <v>0</v>
      </c>
      <c r="BN202" s="74">
        <f>IF(AND(ISNUMBER('Emissions (start here)'!AH202),ISNUMBER(Dispersion!$Q$11)),'Emissions (start here)'!AH202*2000*453.59/8760/3600*Dispersion!$Q$11,0)</f>
        <v>0</v>
      </c>
      <c r="BO202" s="74">
        <f>IF(AND(ISNUMBER('Emissions (start here)'!AI202),ISNUMBER(Dispersion!$R$8)),'Emissions (start here)'!AI202*453.59/3600*Dispersion!$R$8,0)</f>
        <v>0</v>
      </c>
      <c r="BP202" s="74">
        <f>IF(AND(ISNUMBER('Emissions (start here)'!AI202),ISNUMBER(Dispersion!$R$9)),'Emissions (start here)'!AI202*453.59/3600*Dispersion!$R$9,0)</f>
        <v>0</v>
      </c>
      <c r="BQ202" s="74">
        <f>IF(AND(ISNUMBER('Emissions (start here)'!AJ202),ISNUMBER(Dispersion!$R$10)),'Emissions (start here)'!AJ202*2000*453.59/8760/3600*Dispersion!$R$10,0)</f>
        <v>0</v>
      </c>
      <c r="BR202" s="74">
        <f>IF(AND(ISNUMBER('Emissions (start here)'!AJ202),ISNUMBER(Dispersion!$R$11)),'Emissions (start here)'!AJ202*2000*453.59/8760/3600*Dispersion!$R$11,0)</f>
        <v>0</v>
      </c>
      <c r="BS202" s="74">
        <f>IF(AND(ISNUMBER('Emissions (start here)'!AK202),ISNUMBER(Dispersion!$S$8)),'Emissions (start here)'!AK202*453.59/3600*Dispersion!$S$8,0)</f>
        <v>0</v>
      </c>
      <c r="BT202" s="74">
        <f>IF(AND(ISNUMBER('Emissions (start here)'!AK202),ISNUMBER(Dispersion!$S$9)),'Emissions (start here)'!AK202*453.59/3600*Dispersion!$S$9,0)</f>
        <v>0</v>
      </c>
      <c r="BU202" s="74">
        <f>IF(AND(ISNUMBER('Emissions (start here)'!AL202),ISNUMBER(Dispersion!$S$10)),'Emissions (start here)'!AL202*2000*453.59/8760/3600*Dispersion!$S$10,0)</f>
        <v>0</v>
      </c>
      <c r="BV202" s="74">
        <f>IF(AND(ISNUMBER('Emissions (start here)'!AL202),ISNUMBER(Dispersion!$S$11)),'Emissions (start here)'!AL202*2000*453.59/8760/3600*Dispersion!$S$11,0)</f>
        <v>0</v>
      </c>
      <c r="BW202" s="74">
        <f>IF(AND(ISNUMBER('Emissions (start here)'!AM202),ISNUMBER(Dispersion!$T$8)),'Emissions (start here)'!AM202*453.59/3600*Dispersion!$T$8,0)</f>
        <v>0</v>
      </c>
      <c r="BX202" s="74">
        <f>IF(AND(ISNUMBER('Emissions (start here)'!AM202),ISNUMBER(Dispersion!$T$9)),'Emissions (start here)'!AM202*453.59/3600*Dispersion!$T$9,0)</f>
        <v>0</v>
      </c>
      <c r="BY202" s="74">
        <f>IF(AND(ISNUMBER('Emissions (start here)'!AN202),ISNUMBER(Dispersion!$T$10)),'Emissions (start here)'!AN202*2000*453.59/8760/3600*Dispersion!$T$10,0)</f>
        <v>0</v>
      </c>
      <c r="BZ202" s="74">
        <f>IF(AND(ISNUMBER('Emissions (start here)'!AN202),ISNUMBER(Dispersion!$T$11)),'Emissions (start here)'!AN202*2000*453.59/8760/3600*Dispersion!$T$11,0)</f>
        <v>0</v>
      </c>
      <c r="CA202" s="74">
        <f>IF(AND(ISNUMBER('Emissions (start here)'!AO202),ISNUMBER(Dispersion!$U$8)),'Emissions (start here)'!AO202*453.59/3600*Dispersion!$U$8,0)</f>
        <v>0</v>
      </c>
      <c r="CB202" s="74">
        <f>IF(AND(ISNUMBER('Emissions (start here)'!AO202),ISNUMBER(Dispersion!$U$9)),'Emissions (start here)'!AO202*453.59/3600*Dispersion!$U$9,0)</f>
        <v>0</v>
      </c>
      <c r="CC202" s="74">
        <f>IF(AND(ISNUMBER('Emissions (start here)'!AP202),ISNUMBER(Dispersion!$U$10)),'Emissions (start here)'!AP202*2000*453.59/8760/3600*Dispersion!$U$10,0)</f>
        <v>0</v>
      </c>
      <c r="CD202" s="74">
        <f>IF(AND(ISNUMBER('Emissions (start here)'!AP202),ISNUMBER(Dispersion!$U$11)),'Emissions (start here)'!AP202*2000*453.59/8760/3600*Dispersion!$U$11,0)</f>
        <v>0</v>
      </c>
      <c r="CE202" s="74">
        <f>IF(AND(ISNUMBER('Emissions (start here)'!AQ202),ISNUMBER(Dispersion!$V$8)),'Emissions (start here)'!AQ202*453.59/3600*Dispersion!$V$8,0)</f>
        <v>0</v>
      </c>
      <c r="CF202" s="74">
        <f>IF(AND(ISNUMBER('Emissions (start here)'!AQ202),ISNUMBER(Dispersion!$V$9)),'Emissions (start here)'!AQ202*453.59/3600*Dispersion!$V$9,0)</f>
        <v>0</v>
      </c>
      <c r="CG202" s="74">
        <f>IF(AND(ISNUMBER('Emissions (start here)'!AR202),ISNUMBER(Dispersion!$V$10)),'Emissions (start here)'!AR202*2000*453.59/8760/3600*Dispersion!$V$10,0)</f>
        <v>0</v>
      </c>
      <c r="CH202" s="74">
        <f>IF(AND(ISNUMBER('Emissions (start here)'!AR202),ISNUMBER(Dispersion!$V$11)),'Emissions (start here)'!AR202*2000*453.59/8760/3600*Dispersion!$V$11,0)</f>
        <v>0</v>
      </c>
      <c r="CI202" s="74">
        <f>IF(AND(ISNUMBER('Emissions (start here)'!AS202),ISNUMBER(Dispersion!$W$8)),'Emissions (start here)'!AS202*453.59/3600*Dispersion!$W$8,0)</f>
        <v>0</v>
      </c>
      <c r="CJ202" s="74">
        <f>IF(AND(ISNUMBER('Emissions (start here)'!AS202),ISNUMBER(Dispersion!$W$9)),'Emissions (start here)'!AS202*453.59/3600*Dispersion!$W$9,0)</f>
        <v>0</v>
      </c>
      <c r="CK202" s="74">
        <f>IF(AND(ISNUMBER('Emissions (start here)'!AT202),ISNUMBER(Dispersion!$W$10)),'Emissions (start here)'!AT202*2000*453.59/8760/3600*Dispersion!$W$10,0)</f>
        <v>0</v>
      </c>
      <c r="CL202" s="74">
        <f>IF(AND(ISNUMBER('Emissions (start here)'!AT202),ISNUMBER(Dispersion!$W$11)),'Emissions (start here)'!AT202*2000*453.59/8760/3600*Dispersion!$W$11,0)</f>
        <v>0</v>
      </c>
      <c r="CM202" s="74">
        <f>IF(AND(ISNUMBER('Emissions (start here)'!AU202),ISNUMBER(Dispersion!$X$8)),'Emissions (start here)'!AU202*453.59/3600*Dispersion!$X$8,0)</f>
        <v>0</v>
      </c>
      <c r="CN202" s="74">
        <f>IF(AND(ISNUMBER('Emissions (start here)'!AU202),ISNUMBER(Dispersion!$X$9)),'Emissions (start here)'!AU202*453.59/3600*Dispersion!$X$9,0)</f>
        <v>0</v>
      </c>
      <c r="CO202" s="74">
        <f>IF(AND(ISNUMBER('Emissions (start here)'!AV202),ISNUMBER(Dispersion!$X$10)),'Emissions (start here)'!AV202*2000*453.59/8760/3600*Dispersion!$X$10,0)</f>
        <v>0</v>
      </c>
      <c r="CP202" s="74">
        <f>IF(AND(ISNUMBER('Emissions (start here)'!AV202),ISNUMBER(Dispersion!$X$11)),'Emissions (start here)'!AV202*2000*453.59/8760/3600*Dispersion!$X$11,0)</f>
        <v>0</v>
      </c>
      <c r="CQ202" s="74">
        <f>IF(AND(ISNUMBER('Emissions (start here)'!AW202),ISNUMBER(Dispersion!$Y$8)),'Emissions (start here)'!AW202*453.59/3600*Dispersion!$Y$8,0)</f>
        <v>0</v>
      </c>
      <c r="CR202" s="74">
        <f>IF(AND(ISNUMBER('Emissions (start here)'!AW202),ISNUMBER(Dispersion!$Y$9)),'Emissions (start here)'!AW202*453.59/3600*Dispersion!$Y$9,0)</f>
        <v>0</v>
      </c>
      <c r="CS202" s="74">
        <f>IF(AND(ISNUMBER('Emissions (start here)'!AX202),ISNUMBER(Dispersion!$Y$10)),'Emissions (start here)'!AX202*2000*453.59/8760/3600*Dispersion!$Y$10,0)</f>
        <v>0</v>
      </c>
      <c r="CT202" s="74">
        <f>IF(AND(ISNUMBER('Emissions (start here)'!AX202),ISNUMBER(Dispersion!$Y$11)),'Emissions (start here)'!AX202*2000*453.59/8760/3600*Dispersion!$Y$11,0)</f>
        <v>0</v>
      </c>
      <c r="CU202" s="74">
        <f>IF(AND(ISNUMBER('Emissions (start here)'!AY202),ISNUMBER(Dispersion!$Z$8)),'Emissions (start here)'!AY202*453.59/3600*Dispersion!$Z$8,0)</f>
        <v>0</v>
      </c>
      <c r="CV202" s="74">
        <f>IF(AND(ISNUMBER('Emissions (start here)'!AY202),ISNUMBER(Dispersion!$Z$9)),'Emissions (start here)'!AY202*453.59/3600*Dispersion!$Z$9,0)</f>
        <v>0</v>
      </c>
      <c r="CW202" s="74">
        <f>IF(AND(ISNUMBER('Emissions (start here)'!AZ202),ISNUMBER(Dispersion!$Z$10)),'Emissions (start here)'!AZ202*2000*453.59/8760/3600*Dispersion!$Z$10,0)</f>
        <v>0</v>
      </c>
      <c r="CX202" s="74">
        <f>IF(AND(ISNUMBER('Emissions (start here)'!AZ202),ISNUMBER(Dispersion!$Z$11)),'Emissions (start here)'!AZ202*2000*453.59/8760/3600*Dispersion!$Z$11,0)</f>
        <v>0</v>
      </c>
      <c r="CY202" s="74">
        <f>IF(AND(ISNUMBER('Emissions (start here)'!BA202),ISNUMBER(Dispersion!$AA$8)),'Emissions (start here)'!BA202*453.59/3600*Dispersion!$AA$8,0)</f>
        <v>0</v>
      </c>
      <c r="CZ202" s="74">
        <f>IF(AND(ISNUMBER('Emissions (start here)'!BA202),ISNUMBER(Dispersion!$AA$9)),'Emissions (start here)'!BA202*453.59/3600*Dispersion!$AA$9,0)</f>
        <v>0</v>
      </c>
      <c r="DA202" s="74">
        <f>IF(AND(ISNUMBER('Emissions (start here)'!BB202),ISNUMBER(Dispersion!$AA$10)),'Emissions (start here)'!BB202*2000*453.59/8760/3600*Dispersion!$AA$10,0)</f>
        <v>0</v>
      </c>
      <c r="DB202" s="74">
        <f>IF(AND(ISNUMBER('Emissions (start here)'!BB202),ISNUMBER(Dispersion!$AA$11)),'Emissions (start here)'!BB202*2000*453.59/8760/3600*Dispersion!$AA$11,0)</f>
        <v>0</v>
      </c>
      <c r="DC202" s="74">
        <f>IF(AND(ISNUMBER('Emissions (start here)'!BC202),ISNUMBER(Dispersion!$AB$8)),'Emissions (start here)'!BC202*453.59/3600*Dispersion!$AB$8,0)</f>
        <v>0</v>
      </c>
      <c r="DD202" s="74">
        <f>IF(AND(ISNUMBER('Emissions (start here)'!BC202),ISNUMBER(Dispersion!$AB$9)),'Emissions (start here)'!BC202*453.59/3600*Dispersion!$AB$9,0)</f>
        <v>0</v>
      </c>
      <c r="DE202" s="74">
        <f>IF(AND(ISNUMBER('Emissions (start here)'!BD202),ISNUMBER(Dispersion!$AB$10)),'Emissions (start here)'!BD202*2000*453.59/8760/3600*Dispersion!$AB$10,0)</f>
        <v>0</v>
      </c>
      <c r="DF202" s="74">
        <f>IF(AND(ISNUMBER('Emissions (start here)'!BD202),ISNUMBER(Dispersion!$AB$11)),'Emissions (start here)'!BD202*2000*453.59/8760/3600*Dispersion!$AB$11,0)</f>
        <v>0</v>
      </c>
      <c r="DG202" s="74">
        <f>IF(AND(ISNUMBER('Emissions (start here)'!BE202),ISNUMBER(Dispersion!$AC$8)),'Emissions (start here)'!BE202*453.59/3600*Dispersion!$AC$8,0)</f>
        <v>0</v>
      </c>
      <c r="DH202" s="74">
        <f>IF(AND(ISNUMBER('Emissions (start here)'!BE202),ISNUMBER(Dispersion!$AC$9)),'Emissions (start here)'!BE202*453.59/3600*Dispersion!$AC$9,0)</f>
        <v>0</v>
      </c>
      <c r="DI202" s="74">
        <f>IF(AND(ISNUMBER('Emissions (start here)'!BF202),ISNUMBER(Dispersion!$AC$10)),'Emissions (start here)'!BF202*2000*453.59/8760/3600*Dispersion!$AC$10,0)</f>
        <v>0</v>
      </c>
      <c r="DJ202" s="74">
        <f>IF(AND(ISNUMBER('Emissions (start here)'!BF202),ISNUMBER(Dispersion!$AC$11)),'Emissions (start here)'!BF202*2000*453.59/8760/3600*Dispersion!$AC$11,0)</f>
        <v>0</v>
      </c>
      <c r="DK202" s="74">
        <f>IF(AND(ISNUMBER('Emissions (start here)'!BG202),ISNUMBER(Dispersion!$AD$8)),'Emissions (start here)'!BG202*453.59/3600*Dispersion!$AD$8,0)</f>
        <v>0</v>
      </c>
      <c r="DL202" s="74">
        <f>IF(AND(ISNUMBER('Emissions (start here)'!BG202),ISNUMBER(Dispersion!$AD$9)),'Emissions (start here)'!BG202*453.59/3600*Dispersion!$AD$9,0)</f>
        <v>0</v>
      </c>
      <c r="DM202" s="74">
        <f>IF(AND(ISNUMBER('Emissions (start here)'!BH202),ISNUMBER(Dispersion!$AD$10)),'Emissions (start here)'!BH202*2000*453.59/8760/3600*Dispersion!$AD$10,0)</f>
        <v>0</v>
      </c>
      <c r="DN202" s="74">
        <f>IF(AND(ISNUMBER('Emissions (start here)'!BH202),ISNUMBER(Dispersion!$AD$11)),'Emissions (start here)'!BH202*2000*453.59/8760/3600*Dispersion!$AD$11,0)</f>
        <v>0</v>
      </c>
      <c r="DO202" s="74">
        <f>IF(AND(ISNUMBER('Emissions (start here)'!BI202),ISNUMBER(Dispersion!$AE$8)),'Emissions (start here)'!BI202*453.59/3600*Dispersion!$AE$8,0)</f>
        <v>0</v>
      </c>
      <c r="DP202" s="74">
        <f>IF(AND(ISNUMBER('Emissions (start here)'!BI202),ISNUMBER(Dispersion!$AE$9)),'Emissions (start here)'!BI202*453.59/3600*Dispersion!$AE$9,0)</f>
        <v>0</v>
      </c>
      <c r="DQ202" s="74">
        <f>IF(AND(ISNUMBER('Emissions (start here)'!BJ202),ISNUMBER(Dispersion!$AE$10)),'Emissions (start here)'!BJ202*2000*453.59/8760/3600*Dispersion!$AE$10,0)</f>
        <v>0</v>
      </c>
      <c r="DR202" s="74">
        <f>IF(AND(ISNUMBER('Emissions (start here)'!BJ202),ISNUMBER(Dispersion!$AE$11)),'Emissions (start here)'!BJ202*2000*453.59/8760/3600*Dispersion!$AE$11,0)</f>
        <v>0</v>
      </c>
      <c r="DS202" s="74">
        <f>IF(AND(ISNUMBER('Emissions (start here)'!BK202),ISNUMBER(Dispersion!$AF$8)),'Emissions (start here)'!BK202*453.59/3600*Dispersion!$AF$8,0)</f>
        <v>0</v>
      </c>
      <c r="DT202" s="74">
        <f>IF(AND(ISNUMBER('Emissions (start here)'!BK202),ISNUMBER(Dispersion!$AF$9)),'Emissions (start here)'!BK202*453.59/3600*Dispersion!$AF$9,0)</f>
        <v>0</v>
      </c>
      <c r="DU202" s="74">
        <f>IF(AND(ISNUMBER('Emissions (start here)'!BL202),ISNUMBER(Dispersion!$AF$10)),'Emissions (start here)'!BL202*2000*453.59/8760/3600*Dispersion!$AF$10,0)</f>
        <v>0</v>
      </c>
      <c r="DV202" s="74">
        <f>IF(AND(ISNUMBER('Emissions (start here)'!BL202),ISNUMBER(Dispersion!$AF$11)),'Emissions (start here)'!BL202*2000*453.59/8760/3600*Dispersion!$AF$11,0)</f>
        <v>0</v>
      </c>
      <c r="DW202" s="74">
        <f>IF(AND(ISNUMBER('Emissions (start here)'!BM202),ISNUMBER(Dispersion!$AG$8)),'Emissions (start here)'!BM202*453.59/3600*Dispersion!$AG$8,0)</f>
        <v>0</v>
      </c>
      <c r="DX202" s="74">
        <f>IF(AND(ISNUMBER('Emissions (start here)'!BM202),ISNUMBER(Dispersion!$AG$9)),'Emissions (start here)'!BM202*453.59/3600*Dispersion!$AG$9,0)</f>
        <v>0</v>
      </c>
      <c r="DY202" s="74">
        <f>IF(AND(ISNUMBER('Emissions (start here)'!BN202),ISNUMBER(Dispersion!$AG$10)),'Emissions (start here)'!BN202*2000*453.59/8760/3600*Dispersion!$AG$10,0)</f>
        <v>0</v>
      </c>
      <c r="DZ202" s="74">
        <f>IF(AND(ISNUMBER('Emissions (start here)'!BN202),ISNUMBER(Dispersion!$AG$11)),'Emissions (start here)'!BN202*2000*453.59/8760/3600*Dispersion!$AG$11,0)</f>
        <v>0</v>
      </c>
      <c r="EA202" s="74">
        <f>IF(AND(ISNUMBER('Emissions (start here)'!BO202),ISNUMBER(Dispersion!$AH$8)),'Emissions (start here)'!BO202*453.59/3600*Dispersion!$AH$8,0)</f>
        <v>0</v>
      </c>
      <c r="EB202" s="74">
        <f>IF(AND(ISNUMBER('Emissions (start here)'!BO202),ISNUMBER(Dispersion!$AH$9)),'Emissions (start here)'!BO202*453.59/3600*Dispersion!$AH$9,0)</f>
        <v>0</v>
      </c>
      <c r="EC202" s="74">
        <f>IF(AND(ISNUMBER('Emissions (start here)'!BP202),ISNUMBER(Dispersion!$AH$10)),'Emissions (start here)'!BP202*2000*453.59/8760/3600*Dispersion!$AH$10,0)</f>
        <v>0</v>
      </c>
      <c r="ED202" s="74">
        <f>IF(AND(ISNUMBER('Emissions (start here)'!BP202),ISNUMBER(Dispersion!$AH$11)),'Emissions (start here)'!BP202*2000*453.59/8760/3600*Dispersion!$AH$11,0)</f>
        <v>0</v>
      </c>
      <c r="EE202" s="74">
        <f>IF(AND(ISNUMBER('Emissions (start here)'!BQ202),ISNUMBER(Dispersion!$AI$8)),'Emissions (start here)'!BQ202*453.59/3600*Dispersion!$AI$8,0)</f>
        <v>0</v>
      </c>
      <c r="EF202" s="74">
        <f>IF(AND(ISNUMBER('Emissions (start here)'!BQ202),ISNUMBER(Dispersion!$AI$9)),'Emissions (start here)'!BQ202*453.59/3600*Dispersion!$AI$9,0)</f>
        <v>0</v>
      </c>
      <c r="EG202" s="74">
        <f>IF(AND(ISNUMBER('Emissions (start here)'!BR202),ISNUMBER(Dispersion!$AI$10)),'Emissions (start here)'!BR202*2000*453.59/8760/3600*Dispersion!$AI$10,0)</f>
        <v>0</v>
      </c>
      <c r="EH202" s="74">
        <f>IF(AND(ISNUMBER('Emissions (start here)'!BR202),ISNUMBER(Dispersion!$AI$11)),'Emissions (start here)'!BR202*2000*453.59/8760/3600*Dispersion!$AI$11,0)</f>
        <v>0</v>
      </c>
      <c r="EI202" s="74">
        <f>IF(AND(ISNUMBER('Emissions (start here)'!BS202),ISNUMBER(Dispersion!$AJ$8)),'Emissions (start here)'!BS202*453.59/3600*Dispersion!$AJ$8,0)</f>
        <v>0</v>
      </c>
      <c r="EJ202" s="74">
        <f>IF(AND(ISNUMBER('Emissions (start here)'!BS202),ISNUMBER(Dispersion!$AJ$9)),'Emissions (start here)'!BS202*453.59/3600*Dispersion!$AJ$9,0)</f>
        <v>0</v>
      </c>
      <c r="EK202" s="74">
        <f>IF(AND(ISNUMBER('Emissions (start here)'!BT202),ISNUMBER(Dispersion!$AJ$10)),'Emissions (start here)'!BT202*2000*453.59/8760/3600*Dispersion!$AJ$10,0)</f>
        <v>0</v>
      </c>
      <c r="EL202" s="74">
        <f>IF(AND(ISNUMBER('Emissions (start here)'!BT202),ISNUMBER(Dispersion!$AJ$11)),'Emissions (start here)'!BT202*2000*453.59/8760/3600*Dispersion!$AJ$11,0)</f>
        <v>0</v>
      </c>
      <c r="EM202" s="74">
        <f>IF(AND(ISNUMBER('Emissions (start here)'!BU202),ISNUMBER(Dispersion!$AK$8)),'Emissions (start here)'!BU202*453.59/3600*Dispersion!$AK$8,0)</f>
        <v>0</v>
      </c>
      <c r="EN202" s="74">
        <f>IF(AND(ISNUMBER('Emissions (start here)'!BU202),ISNUMBER(Dispersion!$AK$9)),'Emissions (start here)'!BU202*453.59/3600*Dispersion!$AK$9,0)</f>
        <v>0</v>
      </c>
      <c r="EO202" s="74">
        <f>IF(AND(ISNUMBER('Emissions (start here)'!BV202),ISNUMBER(Dispersion!$AK$10)),'Emissions (start here)'!BV202*2000*453.59/8760/3600*Dispersion!$AK$10,0)</f>
        <v>0</v>
      </c>
      <c r="EP202" s="74">
        <f>IF(AND(ISNUMBER('Emissions (start here)'!BV202),ISNUMBER(Dispersion!$AK$11)),'Emissions (start here)'!BV202*2000*453.59/8760/3600*Dispersion!$AK$11,0)</f>
        <v>0</v>
      </c>
      <c r="EQ202" s="74">
        <f>IF(AND(ISNUMBER('Emissions (start here)'!BW202),ISNUMBER(Dispersion!$AL$8)),'Emissions (start here)'!BW202*453.59/3600*Dispersion!$AL$8,0)</f>
        <v>0</v>
      </c>
      <c r="ER202" s="74">
        <f>IF(AND(ISNUMBER('Emissions (start here)'!BW202),ISNUMBER(Dispersion!$AL$9)),'Emissions (start here)'!BW202*453.59/3600*Dispersion!$AL$9,0)</f>
        <v>0</v>
      </c>
      <c r="ES202" s="74">
        <f>IF(AND(ISNUMBER('Emissions (start here)'!BX202),ISNUMBER(Dispersion!$AL$10)),'Emissions (start here)'!BX202*2000*453.59/8760/3600*Dispersion!$AL$10,0)</f>
        <v>0</v>
      </c>
      <c r="ET202" s="74">
        <f>IF(AND(ISNUMBER('Emissions (start here)'!BX202),ISNUMBER(Dispersion!$AL$11)),'Emissions (start here)'!BX202*2000*453.59/8760/3600*Dispersion!$AL$11,0)</f>
        <v>0</v>
      </c>
      <c r="EU202" s="74">
        <f>IF(AND(ISNUMBER('Emissions (start here)'!BY202),ISNUMBER(Dispersion!$AM$8)),'Emissions (start here)'!BY202*453.59/3600*Dispersion!$AM$8,0)</f>
        <v>0</v>
      </c>
      <c r="EV202" s="74">
        <f>IF(AND(ISNUMBER('Emissions (start here)'!BY202),ISNUMBER(Dispersion!$AM$9)),'Emissions (start here)'!BY202*453.59/3600*Dispersion!$AM$9,0)</f>
        <v>0</v>
      </c>
      <c r="EW202" s="74">
        <f>IF(AND(ISNUMBER('Emissions (start here)'!BZ202),ISNUMBER(Dispersion!$AM$10)),'Emissions (start here)'!BZ202*2000*453.59/8760/3600*Dispersion!$AM$10,0)</f>
        <v>0</v>
      </c>
      <c r="EX202" s="74">
        <f>IF(AND(ISNUMBER('Emissions (start here)'!BZ202),ISNUMBER(Dispersion!$AM$11)),'Emissions (start here)'!BZ202*2000*453.59/8760/3600*Dispersion!$AM$11,0)</f>
        <v>0</v>
      </c>
      <c r="EY202" s="74">
        <f>IF(AND(ISNUMBER('Emissions (start here)'!CA202),ISNUMBER(Dispersion!$AN$8)),'Emissions (start here)'!CA202*453.59/3600*Dispersion!$AN$8,0)</f>
        <v>0</v>
      </c>
      <c r="EZ202" s="74">
        <f>IF(AND(ISNUMBER('Emissions (start here)'!CA202),ISNUMBER(Dispersion!$AN$9)),'Emissions (start here)'!CA202*453.59/3600*Dispersion!$AN$9,0)</f>
        <v>0</v>
      </c>
      <c r="FA202" s="74">
        <f>IF(AND(ISNUMBER('Emissions (start here)'!CB202),ISNUMBER(Dispersion!$AN$10)),'Emissions (start here)'!CB202*2000*453.59/8760/3600*Dispersion!$AN$10,0)</f>
        <v>0</v>
      </c>
      <c r="FB202" s="74">
        <f>IF(AND(ISNUMBER('Emissions (start here)'!CB202),ISNUMBER(Dispersion!$AN$11)),'Emissions (start here)'!CB202*2000*453.59/8760/3600*Dispersion!$AN$11,0)</f>
        <v>0</v>
      </c>
      <c r="FC202" s="74">
        <f>IF(AND(ISNUMBER('Emissions (start here)'!CC202),ISNUMBER(Dispersion!$AO$8)),'Emissions (start here)'!CC202*453.59/3600*Dispersion!$AO$8,0)</f>
        <v>0</v>
      </c>
      <c r="FD202" s="74">
        <f>IF(AND(ISNUMBER('Emissions (start here)'!CC202),ISNUMBER(Dispersion!$AO$9)),'Emissions (start here)'!CC202*453.59/3600*Dispersion!$AO$9,0)</f>
        <v>0</v>
      </c>
      <c r="FE202" s="74">
        <f>IF(AND(ISNUMBER('Emissions (start here)'!CD202),ISNUMBER(Dispersion!$AO$10)),'Emissions (start here)'!CD202*2000*453.59/8760/3600*Dispersion!$AO$10,0)</f>
        <v>0</v>
      </c>
      <c r="FF202" s="74">
        <f>IF(AND(ISNUMBER('Emissions (start here)'!CD202),ISNUMBER(Dispersion!$AO$11)),'Emissions (start here)'!CD202*2000*453.59/8760/3600*Dispersion!$AO$11,0)</f>
        <v>0</v>
      </c>
      <c r="FG202" s="74">
        <f>IF(AND(ISNUMBER('Emissions (start here)'!CE202),ISNUMBER(Dispersion!$AP$8)),'Emissions (start here)'!CE202*453.59/3600*Dispersion!$AP$8,0)</f>
        <v>0</v>
      </c>
      <c r="FH202" s="74">
        <f>IF(AND(ISNUMBER('Emissions (start here)'!CE202),ISNUMBER(Dispersion!$AP$9)),'Emissions (start here)'!CE202*453.59/3600*Dispersion!$AP$9,0)</f>
        <v>0</v>
      </c>
      <c r="FI202" s="74">
        <f>IF(AND(ISNUMBER('Emissions (start here)'!CF202),ISNUMBER(Dispersion!$AP$10)),'Emissions (start here)'!CF202*2000*453.59/8760/3600*Dispersion!$AP$10,0)</f>
        <v>0</v>
      </c>
      <c r="FJ202" s="74">
        <f>IF(AND(ISNUMBER('Emissions (start here)'!CF202),ISNUMBER(Dispersion!$AP$11)),'Emissions (start here)'!CF202*2000*453.59/8760/3600*Dispersion!$AP$11,0)</f>
        <v>0</v>
      </c>
      <c r="FK202" s="74">
        <f>IF(AND(ISNUMBER('Emissions (start here)'!CG202),ISNUMBER(Dispersion!$AQ$8)),'Emissions (start here)'!CG202*453.59/3600*Dispersion!$AQ$8,0)</f>
        <v>0</v>
      </c>
      <c r="FL202" s="74">
        <f>IF(AND(ISNUMBER('Emissions (start here)'!CG202),ISNUMBER(Dispersion!$AQ$9)),'Emissions (start here)'!CG202*453.59/3600*Dispersion!$AQ$9,0)</f>
        <v>0</v>
      </c>
      <c r="FM202" s="74">
        <f>IF(AND(ISNUMBER('Emissions (start here)'!CH202),ISNUMBER(Dispersion!$AQ$10)),'Emissions (start here)'!CH202*2000*453.59/8760/3600*Dispersion!$AQ$10,0)</f>
        <v>0</v>
      </c>
      <c r="FN202" s="74">
        <f>IF(AND(ISNUMBER('Emissions (start here)'!CH202),ISNUMBER(Dispersion!$AQ$11)),'Emissions (start here)'!CH202*2000*453.59/8760/3600*Dispersion!$AQ$11,0)</f>
        <v>0</v>
      </c>
      <c r="FO202" s="74">
        <f>IF(AND(ISNUMBER('Emissions (start here)'!CI202),ISNUMBER(Dispersion!$AR$8)),'Emissions (start here)'!CI202*453.59/3600*Dispersion!$AR$8,0)</f>
        <v>0</v>
      </c>
      <c r="FP202" s="74">
        <f>IF(AND(ISNUMBER('Emissions (start here)'!CI202),ISNUMBER(Dispersion!$AR$9)),'Emissions (start here)'!CI202*453.59/3600*Dispersion!$AR$9,0)</f>
        <v>0</v>
      </c>
      <c r="FQ202" s="74">
        <f>IF(AND(ISNUMBER('Emissions (start here)'!CJ202),ISNUMBER(Dispersion!$AR$10)),'Emissions (start here)'!CJ202*2000*453.59/8760/3600*Dispersion!$AR$10,0)</f>
        <v>0</v>
      </c>
      <c r="FR202" s="74">
        <f>IF(AND(ISNUMBER('Emissions (start here)'!CJ202),ISNUMBER(Dispersion!$AR$11)),'Emissions (start here)'!CJ202*2000*453.59/8760/3600*Dispersion!$AR$11,0)</f>
        <v>0</v>
      </c>
      <c r="FS202" s="74">
        <f>IF(AND(ISNUMBER('Emissions (start here)'!CK202),ISNUMBER(Dispersion!$AS$8)),'Emissions (start here)'!CK202*453.59/3600*Dispersion!$AS$8,0)</f>
        <v>0</v>
      </c>
      <c r="FT202" s="74">
        <f>IF(AND(ISNUMBER('Emissions (start here)'!CK202),ISNUMBER(Dispersion!$AS$9)),'Emissions (start here)'!CK202*453.59/3600*Dispersion!$AS$9,0)</f>
        <v>0</v>
      </c>
      <c r="FU202" s="74">
        <f>IF(AND(ISNUMBER('Emissions (start here)'!CL202),ISNUMBER(Dispersion!$AS$10)),'Emissions (start here)'!CL202*2000*453.59/8760/3600*Dispersion!$AS$10,0)</f>
        <v>0</v>
      </c>
      <c r="FV202" s="74">
        <f>IF(AND(ISNUMBER('Emissions (start here)'!CL202),ISNUMBER(Dispersion!$AS$11)),'Emissions (start here)'!CL202*2000*453.59/8760/3600*Dispersion!$AS$11,0)</f>
        <v>0</v>
      </c>
      <c r="FW202" s="74">
        <f>IF(AND(ISNUMBER('Emissions (start here)'!CM202),ISNUMBER(Dispersion!$AT$8)),'Emissions (start here)'!CM202*453.59/3600*Dispersion!$AT$8,0)</f>
        <v>0</v>
      </c>
      <c r="FX202" s="74">
        <f>IF(AND(ISNUMBER('Emissions (start here)'!CM202),ISNUMBER(Dispersion!$AT$9)),'Emissions (start here)'!CM202*453.59/3600*Dispersion!$AT$9,0)</f>
        <v>0</v>
      </c>
      <c r="FY202" s="74">
        <f>IF(AND(ISNUMBER('Emissions (start here)'!CN202),ISNUMBER(Dispersion!$AT$10)),'Emissions (start here)'!CN202*2000*453.59/8760/3600*Dispersion!$AT$10,0)</f>
        <v>0</v>
      </c>
      <c r="FZ202" s="74">
        <f>IF(AND(ISNUMBER('Emissions (start here)'!CN202),ISNUMBER(Dispersion!$AT$11)),'Emissions (start here)'!CN202*2000*453.59/8760/3600*Dispersion!$AT$11,0)</f>
        <v>0</v>
      </c>
      <c r="GA202" s="74">
        <f>IF(AND(ISNUMBER('Emissions (start here)'!CO202),ISNUMBER(Dispersion!$AU$8)),'Emissions (start here)'!CO202*453.59/3600*Dispersion!$AU$8,0)</f>
        <v>0</v>
      </c>
      <c r="GB202" s="74">
        <f>IF(AND(ISNUMBER('Emissions (start here)'!CO202),ISNUMBER(Dispersion!$AU$9)),'Emissions (start here)'!CO202*453.59/3600*Dispersion!$AU$9,0)</f>
        <v>0</v>
      </c>
      <c r="GC202" s="74">
        <f>IF(AND(ISNUMBER('Emissions (start here)'!CP202),ISNUMBER(Dispersion!$AU$10)),'Emissions (start here)'!CP202*2000*453.59/8760/3600*Dispersion!$AU$10,0)</f>
        <v>0</v>
      </c>
      <c r="GD202" s="74">
        <f>IF(AND(ISNUMBER('Emissions (start here)'!CP202),ISNUMBER(Dispersion!$AU$11)),'Emissions (start here)'!CP202*2000*453.59/8760/3600*Dispersion!$AU$11,0)</f>
        <v>0</v>
      </c>
      <c r="GE202" s="74">
        <f>IF(AND(ISNUMBER('Emissions (start here)'!CQ202),ISNUMBER(Dispersion!$AV$8)),'Emissions (start here)'!CQ202*453.59/3600*Dispersion!$AV$8,0)</f>
        <v>0</v>
      </c>
      <c r="GF202" s="74">
        <f>IF(AND(ISNUMBER('Emissions (start here)'!CQ202),ISNUMBER(Dispersion!$AV$9)),'Emissions (start here)'!CQ202*453.59/3600*Dispersion!$AV$9,0)</f>
        <v>0</v>
      </c>
      <c r="GG202" s="74">
        <f>IF(AND(ISNUMBER('Emissions (start here)'!CR202),ISNUMBER(Dispersion!$AV$10)),'Emissions (start here)'!CR202*2000*453.59/8760/3600*Dispersion!$AV$10,0)</f>
        <v>0</v>
      </c>
      <c r="GH202" s="74">
        <f>IF(AND(ISNUMBER('Emissions (start here)'!CR202),ISNUMBER(Dispersion!$AV$11)),'Emissions (start here)'!CR202*2000*453.59/8760/3600*Dispersion!$AV$11,0)</f>
        <v>0</v>
      </c>
      <c r="GI202" s="74">
        <f>IF(AND(ISNUMBER('Emissions (start here)'!CS202),ISNUMBER(Dispersion!$AW$8)),'Emissions (start here)'!CS202*453.59/3600*Dispersion!$AW$8,0)</f>
        <v>0</v>
      </c>
      <c r="GJ202" s="74">
        <f>IF(AND(ISNUMBER('Emissions (start here)'!CS202),ISNUMBER(Dispersion!$AW$9)),'Emissions (start here)'!CS202*453.59/3600*Dispersion!$AW$9,0)</f>
        <v>0</v>
      </c>
      <c r="GK202" s="74">
        <f>IF(AND(ISNUMBER('Emissions (start here)'!CT202),ISNUMBER(Dispersion!$AW$10)),'Emissions (start here)'!CT202*2000*453.59/8760/3600*Dispersion!$AW$10,0)</f>
        <v>0</v>
      </c>
      <c r="GL202" s="74">
        <f>IF(AND(ISNUMBER('Emissions (start here)'!CT202),ISNUMBER(Dispersion!$AW$11)),'Emissions (start here)'!CT202*2000*453.59/8760/3600*Dispersion!$AW$11,0)</f>
        <v>0</v>
      </c>
      <c r="GM202" s="74">
        <f>IF(AND(ISNUMBER('Emissions (start here)'!CU202),ISNUMBER(Dispersion!$AX$8)),'Emissions (start here)'!CU202*453.59/3600*Dispersion!$AX$8,0)</f>
        <v>0</v>
      </c>
      <c r="GN202" s="74">
        <f>IF(AND(ISNUMBER('Emissions (start here)'!CU202),ISNUMBER(Dispersion!$AX$9)),'Emissions (start here)'!CU202*453.59/3600*Dispersion!$AX$9,0)</f>
        <v>0</v>
      </c>
      <c r="GO202" s="74">
        <f>IF(AND(ISNUMBER('Emissions (start here)'!CV202),ISNUMBER(Dispersion!$AX$10)),'Emissions (start here)'!CV202*2000*453.59/8760/3600*Dispersion!$AX$10,0)</f>
        <v>0</v>
      </c>
      <c r="GP202" s="74">
        <f>IF(AND(ISNUMBER('Emissions (start here)'!CV202),ISNUMBER(Dispersion!$AX$11)),'Emissions (start here)'!CV202*2000*453.59/8760/3600*Dispersion!$AX$11,0)</f>
        <v>0</v>
      </c>
      <c r="GQ202" s="74">
        <f>IF(AND(ISNUMBER('Emissions (start here)'!CW202),ISNUMBER(Dispersion!$AY$8)),'Emissions (start here)'!CW202*453.59/3600*Dispersion!$AY$8,0)</f>
        <v>0</v>
      </c>
      <c r="GR202" s="74">
        <f>IF(AND(ISNUMBER('Emissions (start here)'!CW202),ISNUMBER(Dispersion!$AY$9)),'Emissions (start here)'!CW202*453.59/3600*Dispersion!$AY$9,0)</f>
        <v>0</v>
      </c>
      <c r="GS202" s="74">
        <f>IF(AND(ISNUMBER('Emissions (start here)'!CX202),ISNUMBER(Dispersion!$AY$10)),'Emissions (start here)'!CX202*2000*453.59/8760/3600*Dispersion!$AY$10,0)</f>
        <v>0</v>
      </c>
      <c r="GT202" s="74">
        <f>IF(AND(ISNUMBER('Emissions (start here)'!CX202),ISNUMBER(Dispersion!$AY$11)),'Emissions (start here)'!CX202*2000*453.59/8760/3600*Dispersion!$AY$11,0)</f>
        <v>0</v>
      </c>
      <c r="GU202" s="74">
        <f>IF(AND(ISNUMBER('Emissions (start here)'!CY202),ISNUMBER(Dispersion!$AZ$8)),'Emissions (start here)'!CY202*453.59/3600*Dispersion!$AZ$8,0)</f>
        <v>0</v>
      </c>
      <c r="GV202" s="74">
        <f>IF(AND(ISNUMBER('Emissions (start here)'!CY202),ISNUMBER(Dispersion!$AZ$9)),'Emissions (start here)'!CY202*453.59/3600*Dispersion!$AZ$9,0)</f>
        <v>0</v>
      </c>
      <c r="GW202" s="74">
        <f>IF(AND(ISNUMBER('Emissions (start here)'!CZ202),ISNUMBER(Dispersion!$AZ$10)),'Emissions (start here)'!CZ202*2000*453.59/8760/3600*Dispersion!$AZ$10,0)</f>
        <v>0</v>
      </c>
      <c r="GX202" s="74">
        <f>IF(AND(ISNUMBER('Emissions (start here)'!CZ202),ISNUMBER(Dispersion!$AZ$11)),'Emissions (start here)'!CZ202*2000*453.59/8760/3600*Dispersion!$AZ$11,0)</f>
        <v>0</v>
      </c>
    </row>
    <row r="203" spans="1:206" x14ac:dyDescent="0.2">
      <c r="A203" s="51" t="str">
        <f>'Tox Values'!C203</f>
        <v>97-63-2</v>
      </c>
      <c r="B203" s="94" t="str">
        <f>'Tox Values'!D203</f>
        <v>Ethyl Methacrylate</v>
      </c>
      <c r="C203" s="96">
        <f t="shared" si="13"/>
        <v>0</v>
      </c>
      <c r="D203" s="74">
        <f t="shared" si="14"/>
        <v>0</v>
      </c>
      <c r="E203" s="74">
        <f t="shared" si="15"/>
        <v>0</v>
      </c>
      <c r="F203" s="99">
        <f t="shared" si="16"/>
        <v>0</v>
      </c>
      <c r="G203" s="97">
        <f>IF(AND(ISNUMBER('Emissions (start here)'!E203),ISNUMBER(Dispersion!$C$8)),'Emissions (start here)'!E203*453.59/3600*Dispersion!$C$8,0)</f>
        <v>0</v>
      </c>
      <c r="H203" s="74">
        <f>IF(AND(ISNUMBER('Emissions (start here)'!E203),ISNUMBER(Dispersion!$C$9)),'Emissions (start here)'!E203*453.59/3600*Dispersion!$C$9,0)</f>
        <v>0</v>
      </c>
      <c r="I203" s="74">
        <f>IF(AND(ISNUMBER('Emissions (start here)'!F203),ISNUMBER(Dispersion!$C$10)),'Emissions (start here)'!F203*2000*453.59/8760/3600*Dispersion!$C$10,0)</f>
        <v>0</v>
      </c>
      <c r="J203" s="74">
        <f>IF(AND(ISNUMBER('Emissions (start here)'!F203),ISNUMBER(Dispersion!$C$11)),'Emissions (start here)'!F203*2000*453.59/8760/3600*Dispersion!$C$11,0)</f>
        <v>0</v>
      </c>
      <c r="K203" s="74">
        <f>IF(AND(ISNUMBER('Emissions (start here)'!G203),ISNUMBER(Dispersion!$D$8)),'Emissions (start here)'!G203*453.59/3600*Dispersion!$D$8,0)</f>
        <v>0</v>
      </c>
      <c r="L203" s="74">
        <f>IF(AND(ISNUMBER('Emissions (start here)'!G203),ISNUMBER(Dispersion!$D$9)),'Emissions (start here)'!G203*453.59/3600*Dispersion!$D$9,0)</f>
        <v>0</v>
      </c>
      <c r="M203" s="74">
        <f>IF(AND(ISNUMBER('Emissions (start here)'!H203),ISNUMBER(Dispersion!$D$10)),'Emissions (start here)'!H203*2000*453.59/8760/3600*Dispersion!$D$10,0)</f>
        <v>0</v>
      </c>
      <c r="N203" s="74">
        <f>IF(AND(ISNUMBER('Emissions (start here)'!H203),ISNUMBER(Dispersion!$D$11)),'Emissions (start here)'!H203*2000*453.59/8760/3600*Dispersion!$D$11,0)</f>
        <v>0</v>
      </c>
      <c r="O203" s="74">
        <f>IF(AND(ISNUMBER('Emissions (start here)'!I203),ISNUMBER(Dispersion!$E$8)),'Emissions (start here)'!I203*453.59/3600*Dispersion!$E$8,0)</f>
        <v>0</v>
      </c>
      <c r="P203" s="74">
        <f>IF(AND(ISNUMBER('Emissions (start here)'!I203),ISNUMBER(Dispersion!$E$9)),'Emissions (start here)'!I203*453.59/3600*Dispersion!$E$9,0)</f>
        <v>0</v>
      </c>
      <c r="Q203" s="74">
        <f>IF(AND(ISNUMBER('Emissions (start here)'!J203),ISNUMBER(Dispersion!$E$10)),'Emissions (start here)'!J203*2000*453.59/8760/3600*Dispersion!$E$10,0)</f>
        <v>0</v>
      </c>
      <c r="R203" s="74">
        <f>IF(AND(ISNUMBER('Emissions (start here)'!J203),ISNUMBER(Dispersion!$E$11)),'Emissions (start here)'!J203*2000*453.59/8760/3600*Dispersion!$E$11,0)</f>
        <v>0</v>
      </c>
      <c r="S203" s="74">
        <f>IF(AND(ISNUMBER('Emissions (start here)'!K203),ISNUMBER(Dispersion!$F$8)),'Emissions (start here)'!K203*453.59/3600*Dispersion!$F$8,0)</f>
        <v>0</v>
      </c>
      <c r="T203" s="74">
        <f>IF(AND(ISNUMBER('Emissions (start here)'!K203),ISNUMBER(Dispersion!$F$9)),'Emissions (start here)'!K203*453.59/3600*Dispersion!$F$9,0)</f>
        <v>0</v>
      </c>
      <c r="U203" s="74">
        <f>IF(AND(ISNUMBER('Emissions (start here)'!L203),ISNUMBER(Dispersion!$F$10)),'Emissions (start here)'!L203*2000*453.59/8760/3600*Dispersion!$F$10,0)</f>
        <v>0</v>
      </c>
      <c r="V203" s="74">
        <f>IF(AND(ISNUMBER('Emissions (start here)'!L203),ISNUMBER(Dispersion!$F$11)),'Emissions (start here)'!L203*2000*453.59/8760/3600*Dispersion!$F$11,0)</f>
        <v>0</v>
      </c>
      <c r="W203" s="74">
        <f>IF(AND(ISNUMBER('Emissions (start here)'!M203),ISNUMBER(Dispersion!$G$8)),'Emissions (start here)'!M203*453.59/3600*Dispersion!$G$8,0)</f>
        <v>0</v>
      </c>
      <c r="X203" s="74">
        <f>IF(AND(ISNUMBER('Emissions (start here)'!M203),ISNUMBER(Dispersion!$G$9)),'Emissions (start here)'!M203*453.59/3600*Dispersion!$G$9,0)</f>
        <v>0</v>
      </c>
      <c r="Y203" s="74">
        <f>IF(AND(ISNUMBER('Emissions (start here)'!N203),ISNUMBER(Dispersion!$G$10)),'Emissions (start here)'!N203*2000*453.59/8760/3600*Dispersion!$G$10,0)</f>
        <v>0</v>
      </c>
      <c r="Z203" s="74">
        <f>IF(AND(ISNUMBER('Emissions (start here)'!N203),ISNUMBER(Dispersion!$G$11)),'Emissions (start here)'!N203*2000*453.59/8760/3600*Dispersion!$G$11,0)</f>
        <v>0</v>
      </c>
      <c r="AA203" s="74">
        <f>IF(AND(ISNUMBER('Emissions (start here)'!O203),ISNUMBER(Dispersion!$H$8)),'Emissions (start here)'!O203*453.59/3600*Dispersion!$H$8,0)</f>
        <v>0</v>
      </c>
      <c r="AB203" s="74">
        <f>IF(AND(ISNUMBER('Emissions (start here)'!O203),ISNUMBER(Dispersion!$H$9)),'Emissions (start here)'!O203*453.59/3600*Dispersion!$H$9,0)</f>
        <v>0</v>
      </c>
      <c r="AC203" s="74">
        <f>IF(AND(ISNUMBER('Emissions (start here)'!P203),ISNUMBER(Dispersion!$H$10)),'Emissions (start here)'!P203*2000*453.59/8760/3600*Dispersion!$H$10,0)</f>
        <v>0</v>
      </c>
      <c r="AD203" s="74">
        <f>IF(AND(ISNUMBER('Emissions (start here)'!P203),ISNUMBER(Dispersion!$H$11)),'Emissions (start here)'!P203*2000*453.59/8760/3600*Dispersion!$H$11,0)</f>
        <v>0</v>
      </c>
      <c r="AE203" s="74">
        <f>IF(AND(ISNUMBER('Emissions (start here)'!Q203),ISNUMBER(Dispersion!$I$8)),'Emissions (start here)'!Q203*453.59/3600*Dispersion!$I$8,0)</f>
        <v>0</v>
      </c>
      <c r="AF203" s="74">
        <f>IF(AND(ISNUMBER('Emissions (start here)'!Q203),ISNUMBER(Dispersion!$I$9)),'Emissions (start here)'!Q203*453.59/3600*Dispersion!$I$9,0)</f>
        <v>0</v>
      </c>
      <c r="AG203" s="74">
        <f>IF(AND(ISNUMBER('Emissions (start here)'!R203),ISNUMBER(Dispersion!$I$10)),'Emissions (start here)'!R203*2000*453.59/8760/3600*Dispersion!$I$10,0)</f>
        <v>0</v>
      </c>
      <c r="AH203" s="74">
        <f>IF(AND(ISNUMBER('Emissions (start here)'!R203),ISNUMBER(Dispersion!$I$11)),'Emissions (start here)'!R203*2000*453.59/8760/3600*Dispersion!$I$11,0)</f>
        <v>0</v>
      </c>
      <c r="AI203" s="74">
        <f>IF(AND(ISNUMBER('Emissions (start here)'!S203),ISNUMBER(Dispersion!$J$8)),'Emissions (start here)'!S203*453.59/3600*Dispersion!$J$8,0)</f>
        <v>0</v>
      </c>
      <c r="AJ203" s="74">
        <f>IF(AND(ISNUMBER('Emissions (start here)'!S203),ISNUMBER(Dispersion!$J$9)),'Emissions (start here)'!S203*453.59/3600*Dispersion!$J$9,0)</f>
        <v>0</v>
      </c>
      <c r="AK203" s="74">
        <f>IF(AND(ISNUMBER('Emissions (start here)'!T203),ISNUMBER(Dispersion!$J$10)),'Emissions (start here)'!T203*2000*453.59/8760/3600*Dispersion!$J$10,0)</f>
        <v>0</v>
      </c>
      <c r="AL203" s="74">
        <f>IF(AND(ISNUMBER('Emissions (start here)'!T203),ISNUMBER(Dispersion!$J$11)),'Emissions (start here)'!T203*2000*453.59/8760/3600*Dispersion!$J$11,0)</f>
        <v>0</v>
      </c>
      <c r="AM203" s="74">
        <f>IF(AND(ISNUMBER('Emissions (start here)'!U203),ISNUMBER(Dispersion!$K$8)),'Emissions (start here)'!U203*453.59/3600*Dispersion!$K$8,0)</f>
        <v>0</v>
      </c>
      <c r="AN203" s="74">
        <f>IF(AND(ISNUMBER('Emissions (start here)'!U203),ISNUMBER(Dispersion!$K$9)),'Emissions (start here)'!U203*453.59/3600*Dispersion!$K$9,0)</f>
        <v>0</v>
      </c>
      <c r="AO203" s="74">
        <f>IF(AND(ISNUMBER('Emissions (start here)'!V203),ISNUMBER(Dispersion!$K$10)),'Emissions (start here)'!V203*2000*453.59/8760/3600*Dispersion!$K$10,0)</f>
        <v>0</v>
      </c>
      <c r="AP203" s="74">
        <f>IF(AND(ISNUMBER('Emissions (start here)'!V203),ISNUMBER(Dispersion!$K$11)),'Emissions (start here)'!V203*2000*453.59/8760/3600*Dispersion!$K$11,0)</f>
        <v>0</v>
      </c>
      <c r="AQ203" s="74">
        <f>IF(AND(ISNUMBER('Emissions (start here)'!W203),ISNUMBER(Dispersion!$L$8)),'Emissions (start here)'!W203*453.59/3600*Dispersion!$L$8,0)</f>
        <v>0</v>
      </c>
      <c r="AR203" s="74">
        <f>IF(AND(ISNUMBER('Emissions (start here)'!W203),ISNUMBER(Dispersion!$L$9)),'Emissions (start here)'!W203*453.59/3600*Dispersion!$L$9,0)</f>
        <v>0</v>
      </c>
      <c r="AS203" s="74">
        <f>IF(AND(ISNUMBER('Emissions (start here)'!X203),ISNUMBER(Dispersion!$L$10)),'Emissions (start here)'!X203*2000*453.59/8760/3600*Dispersion!$L$10,0)</f>
        <v>0</v>
      </c>
      <c r="AT203" s="74">
        <f>IF(AND(ISNUMBER('Emissions (start here)'!X203),ISNUMBER(Dispersion!$L$11)),'Emissions (start here)'!X203*2000*453.59/8760/3600*Dispersion!$L$11,0)</f>
        <v>0</v>
      </c>
      <c r="AU203" s="74">
        <f>IF(AND(ISNUMBER('Emissions (start here)'!Y203),ISNUMBER(Dispersion!$M$8)),'Emissions (start here)'!Y203*453.59/3600*Dispersion!$M$8,0)</f>
        <v>0</v>
      </c>
      <c r="AV203" s="74">
        <f>IF(AND(ISNUMBER('Emissions (start here)'!Y203),ISNUMBER(Dispersion!$M$9)),'Emissions (start here)'!Y203*453.59/3600*Dispersion!$M$9,0)</f>
        <v>0</v>
      </c>
      <c r="AW203" s="74">
        <f>IF(AND(ISNUMBER('Emissions (start here)'!Z203),ISNUMBER(Dispersion!$M$10)),'Emissions (start here)'!Z203*2000*453.59/8760/3600*Dispersion!$M$10,0)</f>
        <v>0</v>
      </c>
      <c r="AX203" s="74">
        <f>IF(AND(ISNUMBER('Emissions (start here)'!Z203),ISNUMBER(Dispersion!$M$11)),'Emissions (start here)'!Z203*2000*453.59/8760/3600*Dispersion!$M$11,0)</f>
        <v>0</v>
      </c>
      <c r="AY203" s="74">
        <f>IF(AND(ISNUMBER('Emissions (start here)'!AA203),ISNUMBER(Dispersion!$N$8)),'Emissions (start here)'!AA203*453.59/3600*Dispersion!$N$8,0)</f>
        <v>0</v>
      </c>
      <c r="AZ203" s="74">
        <f>IF(AND(ISNUMBER('Emissions (start here)'!AA203),ISNUMBER(Dispersion!$N$9)),'Emissions (start here)'!AA203*453.59/3600*Dispersion!$N$9,0)</f>
        <v>0</v>
      </c>
      <c r="BA203" s="74">
        <f>IF(AND(ISNUMBER('Emissions (start here)'!AB203),ISNUMBER(Dispersion!$N$10)),'Emissions (start here)'!AB203*2000*453.59/8760/3600*Dispersion!$N$10,0)</f>
        <v>0</v>
      </c>
      <c r="BB203" s="74">
        <f>IF(AND(ISNUMBER('Emissions (start here)'!AB203),ISNUMBER(Dispersion!$N$11)),'Emissions (start here)'!AB203*2000*453.59/8760/3600*Dispersion!$N$11,0)</f>
        <v>0</v>
      </c>
      <c r="BC203" s="74">
        <f>IF(AND(ISNUMBER('Emissions (start here)'!AC203),ISNUMBER(Dispersion!$O$8)),'Emissions (start here)'!AC203*453.59/3600*Dispersion!$O$8,0)</f>
        <v>0</v>
      </c>
      <c r="BD203" s="74">
        <f>IF(AND(ISNUMBER('Emissions (start here)'!AC203),ISNUMBER(Dispersion!$O$9)),'Emissions (start here)'!AC203*453.59/3600*Dispersion!$O$9,0)</f>
        <v>0</v>
      </c>
      <c r="BE203" s="74">
        <f>IF(AND(ISNUMBER('Emissions (start here)'!AD203),ISNUMBER(Dispersion!$O$10)),'Emissions (start here)'!AD203*2000*453.59/8760/3600*Dispersion!$O$10,0)</f>
        <v>0</v>
      </c>
      <c r="BF203" s="74">
        <f>IF(AND(ISNUMBER('Emissions (start here)'!AD203),ISNUMBER(Dispersion!$O$11)),'Emissions (start here)'!AD203*2000*453.59/8760/3600*Dispersion!$O$11,0)</f>
        <v>0</v>
      </c>
      <c r="BG203" s="74">
        <f>IF(AND(ISNUMBER('Emissions (start here)'!AE203),ISNUMBER(Dispersion!$P$8)),'Emissions (start here)'!AE203*453.59/3600*Dispersion!$P$8,0)</f>
        <v>0</v>
      </c>
      <c r="BH203" s="74">
        <f>IF(AND(ISNUMBER('Emissions (start here)'!AE203),ISNUMBER(Dispersion!$P$9)),'Emissions (start here)'!AE203*453.59/3600*Dispersion!$P$9,0)</f>
        <v>0</v>
      </c>
      <c r="BI203" s="74">
        <f>IF(AND(ISNUMBER('Emissions (start here)'!AF203),ISNUMBER(Dispersion!$P$10)),'Emissions (start here)'!AF203*2000*453.59/8760/3600*Dispersion!$P$10,0)</f>
        <v>0</v>
      </c>
      <c r="BJ203" s="74">
        <f>IF(AND(ISNUMBER('Emissions (start here)'!AF203),ISNUMBER(Dispersion!$P$11)),'Emissions (start here)'!AF203*2000*453.59/8760/3600*Dispersion!$P$11,0)</f>
        <v>0</v>
      </c>
      <c r="BK203" s="74">
        <f>IF(AND(ISNUMBER('Emissions (start here)'!AG203),ISNUMBER(Dispersion!$Q$8)),'Emissions (start here)'!AG203*453.59/3600*Dispersion!$Q$8,0)</f>
        <v>0</v>
      </c>
      <c r="BL203" s="74">
        <f>IF(AND(ISNUMBER('Emissions (start here)'!AG203),ISNUMBER(Dispersion!$Q$9)),'Emissions (start here)'!AG203*453.59/3600*Dispersion!$Q$9,0)</f>
        <v>0</v>
      </c>
      <c r="BM203" s="74">
        <f>IF(AND(ISNUMBER('Emissions (start here)'!AH203),ISNUMBER(Dispersion!$Q$10)),'Emissions (start here)'!AH203*2000*453.59/8760/3600*Dispersion!$Q$10,0)</f>
        <v>0</v>
      </c>
      <c r="BN203" s="74">
        <f>IF(AND(ISNUMBER('Emissions (start here)'!AH203),ISNUMBER(Dispersion!$Q$11)),'Emissions (start here)'!AH203*2000*453.59/8760/3600*Dispersion!$Q$11,0)</f>
        <v>0</v>
      </c>
      <c r="BO203" s="74">
        <f>IF(AND(ISNUMBER('Emissions (start here)'!AI203),ISNUMBER(Dispersion!$R$8)),'Emissions (start here)'!AI203*453.59/3600*Dispersion!$R$8,0)</f>
        <v>0</v>
      </c>
      <c r="BP203" s="74">
        <f>IF(AND(ISNUMBER('Emissions (start here)'!AI203),ISNUMBER(Dispersion!$R$9)),'Emissions (start here)'!AI203*453.59/3600*Dispersion!$R$9,0)</f>
        <v>0</v>
      </c>
      <c r="BQ203" s="74">
        <f>IF(AND(ISNUMBER('Emissions (start here)'!AJ203),ISNUMBER(Dispersion!$R$10)),'Emissions (start here)'!AJ203*2000*453.59/8760/3600*Dispersion!$R$10,0)</f>
        <v>0</v>
      </c>
      <c r="BR203" s="74">
        <f>IF(AND(ISNUMBER('Emissions (start here)'!AJ203),ISNUMBER(Dispersion!$R$11)),'Emissions (start here)'!AJ203*2000*453.59/8760/3600*Dispersion!$R$11,0)</f>
        <v>0</v>
      </c>
      <c r="BS203" s="74">
        <f>IF(AND(ISNUMBER('Emissions (start here)'!AK203),ISNUMBER(Dispersion!$S$8)),'Emissions (start here)'!AK203*453.59/3600*Dispersion!$S$8,0)</f>
        <v>0</v>
      </c>
      <c r="BT203" s="74">
        <f>IF(AND(ISNUMBER('Emissions (start here)'!AK203),ISNUMBER(Dispersion!$S$9)),'Emissions (start here)'!AK203*453.59/3600*Dispersion!$S$9,0)</f>
        <v>0</v>
      </c>
      <c r="BU203" s="74">
        <f>IF(AND(ISNUMBER('Emissions (start here)'!AL203),ISNUMBER(Dispersion!$S$10)),'Emissions (start here)'!AL203*2000*453.59/8760/3600*Dispersion!$S$10,0)</f>
        <v>0</v>
      </c>
      <c r="BV203" s="74">
        <f>IF(AND(ISNUMBER('Emissions (start here)'!AL203),ISNUMBER(Dispersion!$S$11)),'Emissions (start here)'!AL203*2000*453.59/8760/3600*Dispersion!$S$11,0)</f>
        <v>0</v>
      </c>
      <c r="BW203" s="74">
        <f>IF(AND(ISNUMBER('Emissions (start here)'!AM203),ISNUMBER(Dispersion!$T$8)),'Emissions (start here)'!AM203*453.59/3600*Dispersion!$T$8,0)</f>
        <v>0</v>
      </c>
      <c r="BX203" s="74">
        <f>IF(AND(ISNUMBER('Emissions (start here)'!AM203),ISNUMBER(Dispersion!$T$9)),'Emissions (start here)'!AM203*453.59/3600*Dispersion!$T$9,0)</f>
        <v>0</v>
      </c>
      <c r="BY203" s="74">
        <f>IF(AND(ISNUMBER('Emissions (start here)'!AN203),ISNUMBER(Dispersion!$T$10)),'Emissions (start here)'!AN203*2000*453.59/8760/3600*Dispersion!$T$10,0)</f>
        <v>0</v>
      </c>
      <c r="BZ203" s="74">
        <f>IF(AND(ISNUMBER('Emissions (start here)'!AN203),ISNUMBER(Dispersion!$T$11)),'Emissions (start here)'!AN203*2000*453.59/8760/3600*Dispersion!$T$11,0)</f>
        <v>0</v>
      </c>
      <c r="CA203" s="74">
        <f>IF(AND(ISNUMBER('Emissions (start here)'!AO203),ISNUMBER(Dispersion!$U$8)),'Emissions (start here)'!AO203*453.59/3600*Dispersion!$U$8,0)</f>
        <v>0</v>
      </c>
      <c r="CB203" s="74">
        <f>IF(AND(ISNUMBER('Emissions (start here)'!AO203),ISNUMBER(Dispersion!$U$9)),'Emissions (start here)'!AO203*453.59/3600*Dispersion!$U$9,0)</f>
        <v>0</v>
      </c>
      <c r="CC203" s="74">
        <f>IF(AND(ISNUMBER('Emissions (start here)'!AP203),ISNUMBER(Dispersion!$U$10)),'Emissions (start here)'!AP203*2000*453.59/8760/3600*Dispersion!$U$10,0)</f>
        <v>0</v>
      </c>
      <c r="CD203" s="74">
        <f>IF(AND(ISNUMBER('Emissions (start here)'!AP203),ISNUMBER(Dispersion!$U$11)),'Emissions (start here)'!AP203*2000*453.59/8760/3600*Dispersion!$U$11,0)</f>
        <v>0</v>
      </c>
      <c r="CE203" s="74">
        <f>IF(AND(ISNUMBER('Emissions (start here)'!AQ203),ISNUMBER(Dispersion!$V$8)),'Emissions (start here)'!AQ203*453.59/3600*Dispersion!$V$8,0)</f>
        <v>0</v>
      </c>
      <c r="CF203" s="74">
        <f>IF(AND(ISNUMBER('Emissions (start here)'!AQ203),ISNUMBER(Dispersion!$V$9)),'Emissions (start here)'!AQ203*453.59/3600*Dispersion!$V$9,0)</f>
        <v>0</v>
      </c>
      <c r="CG203" s="74">
        <f>IF(AND(ISNUMBER('Emissions (start here)'!AR203),ISNUMBER(Dispersion!$V$10)),'Emissions (start here)'!AR203*2000*453.59/8760/3600*Dispersion!$V$10,0)</f>
        <v>0</v>
      </c>
      <c r="CH203" s="74">
        <f>IF(AND(ISNUMBER('Emissions (start here)'!AR203),ISNUMBER(Dispersion!$V$11)),'Emissions (start here)'!AR203*2000*453.59/8760/3600*Dispersion!$V$11,0)</f>
        <v>0</v>
      </c>
      <c r="CI203" s="74">
        <f>IF(AND(ISNUMBER('Emissions (start here)'!AS203),ISNUMBER(Dispersion!$W$8)),'Emissions (start here)'!AS203*453.59/3600*Dispersion!$W$8,0)</f>
        <v>0</v>
      </c>
      <c r="CJ203" s="74">
        <f>IF(AND(ISNUMBER('Emissions (start here)'!AS203),ISNUMBER(Dispersion!$W$9)),'Emissions (start here)'!AS203*453.59/3600*Dispersion!$W$9,0)</f>
        <v>0</v>
      </c>
      <c r="CK203" s="74">
        <f>IF(AND(ISNUMBER('Emissions (start here)'!AT203),ISNUMBER(Dispersion!$W$10)),'Emissions (start here)'!AT203*2000*453.59/8760/3600*Dispersion!$W$10,0)</f>
        <v>0</v>
      </c>
      <c r="CL203" s="74">
        <f>IF(AND(ISNUMBER('Emissions (start here)'!AT203),ISNUMBER(Dispersion!$W$11)),'Emissions (start here)'!AT203*2000*453.59/8760/3600*Dispersion!$W$11,0)</f>
        <v>0</v>
      </c>
      <c r="CM203" s="74">
        <f>IF(AND(ISNUMBER('Emissions (start here)'!AU203),ISNUMBER(Dispersion!$X$8)),'Emissions (start here)'!AU203*453.59/3600*Dispersion!$X$8,0)</f>
        <v>0</v>
      </c>
      <c r="CN203" s="74">
        <f>IF(AND(ISNUMBER('Emissions (start here)'!AU203),ISNUMBER(Dispersion!$X$9)),'Emissions (start here)'!AU203*453.59/3600*Dispersion!$X$9,0)</f>
        <v>0</v>
      </c>
      <c r="CO203" s="74">
        <f>IF(AND(ISNUMBER('Emissions (start here)'!AV203),ISNUMBER(Dispersion!$X$10)),'Emissions (start here)'!AV203*2000*453.59/8760/3600*Dispersion!$X$10,0)</f>
        <v>0</v>
      </c>
      <c r="CP203" s="74">
        <f>IF(AND(ISNUMBER('Emissions (start here)'!AV203),ISNUMBER(Dispersion!$X$11)),'Emissions (start here)'!AV203*2000*453.59/8760/3600*Dispersion!$X$11,0)</f>
        <v>0</v>
      </c>
      <c r="CQ203" s="74">
        <f>IF(AND(ISNUMBER('Emissions (start here)'!AW203),ISNUMBER(Dispersion!$Y$8)),'Emissions (start here)'!AW203*453.59/3600*Dispersion!$Y$8,0)</f>
        <v>0</v>
      </c>
      <c r="CR203" s="74">
        <f>IF(AND(ISNUMBER('Emissions (start here)'!AW203),ISNUMBER(Dispersion!$Y$9)),'Emissions (start here)'!AW203*453.59/3600*Dispersion!$Y$9,0)</f>
        <v>0</v>
      </c>
      <c r="CS203" s="74">
        <f>IF(AND(ISNUMBER('Emissions (start here)'!AX203),ISNUMBER(Dispersion!$Y$10)),'Emissions (start here)'!AX203*2000*453.59/8760/3600*Dispersion!$Y$10,0)</f>
        <v>0</v>
      </c>
      <c r="CT203" s="74">
        <f>IF(AND(ISNUMBER('Emissions (start here)'!AX203),ISNUMBER(Dispersion!$Y$11)),'Emissions (start here)'!AX203*2000*453.59/8760/3600*Dispersion!$Y$11,0)</f>
        <v>0</v>
      </c>
      <c r="CU203" s="74">
        <f>IF(AND(ISNUMBER('Emissions (start here)'!AY203),ISNUMBER(Dispersion!$Z$8)),'Emissions (start here)'!AY203*453.59/3600*Dispersion!$Z$8,0)</f>
        <v>0</v>
      </c>
      <c r="CV203" s="74">
        <f>IF(AND(ISNUMBER('Emissions (start here)'!AY203),ISNUMBER(Dispersion!$Z$9)),'Emissions (start here)'!AY203*453.59/3600*Dispersion!$Z$9,0)</f>
        <v>0</v>
      </c>
      <c r="CW203" s="74">
        <f>IF(AND(ISNUMBER('Emissions (start here)'!AZ203),ISNUMBER(Dispersion!$Z$10)),'Emissions (start here)'!AZ203*2000*453.59/8760/3600*Dispersion!$Z$10,0)</f>
        <v>0</v>
      </c>
      <c r="CX203" s="74">
        <f>IF(AND(ISNUMBER('Emissions (start here)'!AZ203),ISNUMBER(Dispersion!$Z$11)),'Emissions (start here)'!AZ203*2000*453.59/8760/3600*Dispersion!$Z$11,0)</f>
        <v>0</v>
      </c>
      <c r="CY203" s="74">
        <f>IF(AND(ISNUMBER('Emissions (start here)'!BA203),ISNUMBER(Dispersion!$AA$8)),'Emissions (start here)'!BA203*453.59/3600*Dispersion!$AA$8,0)</f>
        <v>0</v>
      </c>
      <c r="CZ203" s="74">
        <f>IF(AND(ISNUMBER('Emissions (start here)'!BA203),ISNUMBER(Dispersion!$AA$9)),'Emissions (start here)'!BA203*453.59/3600*Dispersion!$AA$9,0)</f>
        <v>0</v>
      </c>
      <c r="DA203" s="74">
        <f>IF(AND(ISNUMBER('Emissions (start here)'!BB203),ISNUMBER(Dispersion!$AA$10)),'Emissions (start here)'!BB203*2000*453.59/8760/3600*Dispersion!$AA$10,0)</f>
        <v>0</v>
      </c>
      <c r="DB203" s="74">
        <f>IF(AND(ISNUMBER('Emissions (start here)'!BB203),ISNUMBER(Dispersion!$AA$11)),'Emissions (start here)'!BB203*2000*453.59/8760/3600*Dispersion!$AA$11,0)</f>
        <v>0</v>
      </c>
      <c r="DC203" s="74">
        <f>IF(AND(ISNUMBER('Emissions (start here)'!BC203),ISNUMBER(Dispersion!$AB$8)),'Emissions (start here)'!BC203*453.59/3600*Dispersion!$AB$8,0)</f>
        <v>0</v>
      </c>
      <c r="DD203" s="74">
        <f>IF(AND(ISNUMBER('Emissions (start here)'!BC203),ISNUMBER(Dispersion!$AB$9)),'Emissions (start here)'!BC203*453.59/3600*Dispersion!$AB$9,0)</f>
        <v>0</v>
      </c>
      <c r="DE203" s="74">
        <f>IF(AND(ISNUMBER('Emissions (start here)'!BD203),ISNUMBER(Dispersion!$AB$10)),'Emissions (start here)'!BD203*2000*453.59/8760/3600*Dispersion!$AB$10,0)</f>
        <v>0</v>
      </c>
      <c r="DF203" s="74">
        <f>IF(AND(ISNUMBER('Emissions (start here)'!BD203),ISNUMBER(Dispersion!$AB$11)),'Emissions (start here)'!BD203*2000*453.59/8760/3600*Dispersion!$AB$11,0)</f>
        <v>0</v>
      </c>
      <c r="DG203" s="74">
        <f>IF(AND(ISNUMBER('Emissions (start here)'!BE203),ISNUMBER(Dispersion!$AC$8)),'Emissions (start here)'!BE203*453.59/3600*Dispersion!$AC$8,0)</f>
        <v>0</v>
      </c>
      <c r="DH203" s="74">
        <f>IF(AND(ISNUMBER('Emissions (start here)'!BE203),ISNUMBER(Dispersion!$AC$9)),'Emissions (start here)'!BE203*453.59/3600*Dispersion!$AC$9,0)</f>
        <v>0</v>
      </c>
      <c r="DI203" s="74">
        <f>IF(AND(ISNUMBER('Emissions (start here)'!BF203),ISNUMBER(Dispersion!$AC$10)),'Emissions (start here)'!BF203*2000*453.59/8760/3600*Dispersion!$AC$10,0)</f>
        <v>0</v>
      </c>
      <c r="DJ203" s="74">
        <f>IF(AND(ISNUMBER('Emissions (start here)'!BF203),ISNUMBER(Dispersion!$AC$11)),'Emissions (start here)'!BF203*2000*453.59/8760/3600*Dispersion!$AC$11,0)</f>
        <v>0</v>
      </c>
      <c r="DK203" s="74">
        <f>IF(AND(ISNUMBER('Emissions (start here)'!BG203),ISNUMBER(Dispersion!$AD$8)),'Emissions (start here)'!BG203*453.59/3600*Dispersion!$AD$8,0)</f>
        <v>0</v>
      </c>
      <c r="DL203" s="74">
        <f>IF(AND(ISNUMBER('Emissions (start here)'!BG203),ISNUMBER(Dispersion!$AD$9)),'Emissions (start here)'!BG203*453.59/3600*Dispersion!$AD$9,0)</f>
        <v>0</v>
      </c>
      <c r="DM203" s="74">
        <f>IF(AND(ISNUMBER('Emissions (start here)'!BH203),ISNUMBER(Dispersion!$AD$10)),'Emissions (start here)'!BH203*2000*453.59/8760/3600*Dispersion!$AD$10,0)</f>
        <v>0</v>
      </c>
      <c r="DN203" s="74">
        <f>IF(AND(ISNUMBER('Emissions (start here)'!BH203),ISNUMBER(Dispersion!$AD$11)),'Emissions (start here)'!BH203*2000*453.59/8760/3600*Dispersion!$AD$11,0)</f>
        <v>0</v>
      </c>
      <c r="DO203" s="74">
        <f>IF(AND(ISNUMBER('Emissions (start here)'!BI203),ISNUMBER(Dispersion!$AE$8)),'Emissions (start here)'!BI203*453.59/3600*Dispersion!$AE$8,0)</f>
        <v>0</v>
      </c>
      <c r="DP203" s="74">
        <f>IF(AND(ISNUMBER('Emissions (start here)'!BI203),ISNUMBER(Dispersion!$AE$9)),'Emissions (start here)'!BI203*453.59/3600*Dispersion!$AE$9,0)</f>
        <v>0</v>
      </c>
      <c r="DQ203" s="74">
        <f>IF(AND(ISNUMBER('Emissions (start here)'!BJ203),ISNUMBER(Dispersion!$AE$10)),'Emissions (start here)'!BJ203*2000*453.59/8760/3600*Dispersion!$AE$10,0)</f>
        <v>0</v>
      </c>
      <c r="DR203" s="74">
        <f>IF(AND(ISNUMBER('Emissions (start here)'!BJ203),ISNUMBER(Dispersion!$AE$11)),'Emissions (start here)'!BJ203*2000*453.59/8760/3600*Dispersion!$AE$11,0)</f>
        <v>0</v>
      </c>
      <c r="DS203" s="74">
        <f>IF(AND(ISNUMBER('Emissions (start here)'!BK203),ISNUMBER(Dispersion!$AF$8)),'Emissions (start here)'!BK203*453.59/3600*Dispersion!$AF$8,0)</f>
        <v>0</v>
      </c>
      <c r="DT203" s="74">
        <f>IF(AND(ISNUMBER('Emissions (start here)'!BK203),ISNUMBER(Dispersion!$AF$9)),'Emissions (start here)'!BK203*453.59/3600*Dispersion!$AF$9,0)</f>
        <v>0</v>
      </c>
      <c r="DU203" s="74">
        <f>IF(AND(ISNUMBER('Emissions (start here)'!BL203),ISNUMBER(Dispersion!$AF$10)),'Emissions (start here)'!BL203*2000*453.59/8760/3600*Dispersion!$AF$10,0)</f>
        <v>0</v>
      </c>
      <c r="DV203" s="74">
        <f>IF(AND(ISNUMBER('Emissions (start here)'!BL203),ISNUMBER(Dispersion!$AF$11)),'Emissions (start here)'!BL203*2000*453.59/8760/3600*Dispersion!$AF$11,0)</f>
        <v>0</v>
      </c>
      <c r="DW203" s="74">
        <f>IF(AND(ISNUMBER('Emissions (start here)'!BM203),ISNUMBER(Dispersion!$AG$8)),'Emissions (start here)'!BM203*453.59/3600*Dispersion!$AG$8,0)</f>
        <v>0</v>
      </c>
      <c r="DX203" s="74">
        <f>IF(AND(ISNUMBER('Emissions (start here)'!BM203),ISNUMBER(Dispersion!$AG$9)),'Emissions (start here)'!BM203*453.59/3600*Dispersion!$AG$9,0)</f>
        <v>0</v>
      </c>
      <c r="DY203" s="74">
        <f>IF(AND(ISNUMBER('Emissions (start here)'!BN203),ISNUMBER(Dispersion!$AG$10)),'Emissions (start here)'!BN203*2000*453.59/8760/3600*Dispersion!$AG$10,0)</f>
        <v>0</v>
      </c>
      <c r="DZ203" s="74">
        <f>IF(AND(ISNUMBER('Emissions (start here)'!BN203),ISNUMBER(Dispersion!$AG$11)),'Emissions (start here)'!BN203*2000*453.59/8760/3600*Dispersion!$AG$11,0)</f>
        <v>0</v>
      </c>
      <c r="EA203" s="74">
        <f>IF(AND(ISNUMBER('Emissions (start here)'!BO203),ISNUMBER(Dispersion!$AH$8)),'Emissions (start here)'!BO203*453.59/3600*Dispersion!$AH$8,0)</f>
        <v>0</v>
      </c>
      <c r="EB203" s="74">
        <f>IF(AND(ISNUMBER('Emissions (start here)'!BO203),ISNUMBER(Dispersion!$AH$9)),'Emissions (start here)'!BO203*453.59/3600*Dispersion!$AH$9,0)</f>
        <v>0</v>
      </c>
      <c r="EC203" s="74">
        <f>IF(AND(ISNUMBER('Emissions (start here)'!BP203),ISNUMBER(Dispersion!$AH$10)),'Emissions (start here)'!BP203*2000*453.59/8760/3600*Dispersion!$AH$10,0)</f>
        <v>0</v>
      </c>
      <c r="ED203" s="74">
        <f>IF(AND(ISNUMBER('Emissions (start here)'!BP203),ISNUMBER(Dispersion!$AH$11)),'Emissions (start here)'!BP203*2000*453.59/8760/3600*Dispersion!$AH$11,0)</f>
        <v>0</v>
      </c>
      <c r="EE203" s="74">
        <f>IF(AND(ISNUMBER('Emissions (start here)'!BQ203),ISNUMBER(Dispersion!$AI$8)),'Emissions (start here)'!BQ203*453.59/3600*Dispersion!$AI$8,0)</f>
        <v>0</v>
      </c>
      <c r="EF203" s="74">
        <f>IF(AND(ISNUMBER('Emissions (start here)'!BQ203),ISNUMBER(Dispersion!$AI$9)),'Emissions (start here)'!BQ203*453.59/3600*Dispersion!$AI$9,0)</f>
        <v>0</v>
      </c>
      <c r="EG203" s="74">
        <f>IF(AND(ISNUMBER('Emissions (start here)'!BR203),ISNUMBER(Dispersion!$AI$10)),'Emissions (start here)'!BR203*2000*453.59/8760/3600*Dispersion!$AI$10,0)</f>
        <v>0</v>
      </c>
      <c r="EH203" s="74">
        <f>IF(AND(ISNUMBER('Emissions (start here)'!BR203),ISNUMBER(Dispersion!$AI$11)),'Emissions (start here)'!BR203*2000*453.59/8760/3600*Dispersion!$AI$11,0)</f>
        <v>0</v>
      </c>
      <c r="EI203" s="74">
        <f>IF(AND(ISNUMBER('Emissions (start here)'!BS203),ISNUMBER(Dispersion!$AJ$8)),'Emissions (start here)'!BS203*453.59/3600*Dispersion!$AJ$8,0)</f>
        <v>0</v>
      </c>
      <c r="EJ203" s="74">
        <f>IF(AND(ISNUMBER('Emissions (start here)'!BS203),ISNUMBER(Dispersion!$AJ$9)),'Emissions (start here)'!BS203*453.59/3600*Dispersion!$AJ$9,0)</f>
        <v>0</v>
      </c>
      <c r="EK203" s="74">
        <f>IF(AND(ISNUMBER('Emissions (start here)'!BT203),ISNUMBER(Dispersion!$AJ$10)),'Emissions (start here)'!BT203*2000*453.59/8760/3600*Dispersion!$AJ$10,0)</f>
        <v>0</v>
      </c>
      <c r="EL203" s="74">
        <f>IF(AND(ISNUMBER('Emissions (start here)'!BT203),ISNUMBER(Dispersion!$AJ$11)),'Emissions (start here)'!BT203*2000*453.59/8760/3600*Dispersion!$AJ$11,0)</f>
        <v>0</v>
      </c>
      <c r="EM203" s="74">
        <f>IF(AND(ISNUMBER('Emissions (start here)'!BU203),ISNUMBER(Dispersion!$AK$8)),'Emissions (start here)'!BU203*453.59/3600*Dispersion!$AK$8,0)</f>
        <v>0</v>
      </c>
      <c r="EN203" s="74">
        <f>IF(AND(ISNUMBER('Emissions (start here)'!BU203),ISNUMBER(Dispersion!$AK$9)),'Emissions (start here)'!BU203*453.59/3600*Dispersion!$AK$9,0)</f>
        <v>0</v>
      </c>
      <c r="EO203" s="74">
        <f>IF(AND(ISNUMBER('Emissions (start here)'!BV203),ISNUMBER(Dispersion!$AK$10)),'Emissions (start here)'!BV203*2000*453.59/8760/3600*Dispersion!$AK$10,0)</f>
        <v>0</v>
      </c>
      <c r="EP203" s="74">
        <f>IF(AND(ISNUMBER('Emissions (start here)'!BV203),ISNUMBER(Dispersion!$AK$11)),'Emissions (start here)'!BV203*2000*453.59/8760/3600*Dispersion!$AK$11,0)</f>
        <v>0</v>
      </c>
      <c r="EQ203" s="74">
        <f>IF(AND(ISNUMBER('Emissions (start here)'!BW203),ISNUMBER(Dispersion!$AL$8)),'Emissions (start here)'!BW203*453.59/3600*Dispersion!$AL$8,0)</f>
        <v>0</v>
      </c>
      <c r="ER203" s="74">
        <f>IF(AND(ISNUMBER('Emissions (start here)'!BW203),ISNUMBER(Dispersion!$AL$9)),'Emissions (start here)'!BW203*453.59/3600*Dispersion!$AL$9,0)</f>
        <v>0</v>
      </c>
      <c r="ES203" s="74">
        <f>IF(AND(ISNUMBER('Emissions (start here)'!BX203),ISNUMBER(Dispersion!$AL$10)),'Emissions (start here)'!BX203*2000*453.59/8760/3600*Dispersion!$AL$10,0)</f>
        <v>0</v>
      </c>
      <c r="ET203" s="74">
        <f>IF(AND(ISNUMBER('Emissions (start here)'!BX203),ISNUMBER(Dispersion!$AL$11)),'Emissions (start here)'!BX203*2000*453.59/8760/3600*Dispersion!$AL$11,0)</f>
        <v>0</v>
      </c>
      <c r="EU203" s="74">
        <f>IF(AND(ISNUMBER('Emissions (start here)'!BY203),ISNUMBER(Dispersion!$AM$8)),'Emissions (start here)'!BY203*453.59/3600*Dispersion!$AM$8,0)</f>
        <v>0</v>
      </c>
      <c r="EV203" s="74">
        <f>IF(AND(ISNUMBER('Emissions (start here)'!BY203),ISNUMBER(Dispersion!$AM$9)),'Emissions (start here)'!BY203*453.59/3600*Dispersion!$AM$9,0)</f>
        <v>0</v>
      </c>
      <c r="EW203" s="74">
        <f>IF(AND(ISNUMBER('Emissions (start here)'!BZ203),ISNUMBER(Dispersion!$AM$10)),'Emissions (start here)'!BZ203*2000*453.59/8760/3600*Dispersion!$AM$10,0)</f>
        <v>0</v>
      </c>
      <c r="EX203" s="74">
        <f>IF(AND(ISNUMBER('Emissions (start here)'!BZ203),ISNUMBER(Dispersion!$AM$11)),'Emissions (start here)'!BZ203*2000*453.59/8760/3600*Dispersion!$AM$11,0)</f>
        <v>0</v>
      </c>
      <c r="EY203" s="74">
        <f>IF(AND(ISNUMBER('Emissions (start here)'!CA203),ISNUMBER(Dispersion!$AN$8)),'Emissions (start here)'!CA203*453.59/3600*Dispersion!$AN$8,0)</f>
        <v>0</v>
      </c>
      <c r="EZ203" s="74">
        <f>IF(AND(ISNUMBER('Emissions (start here)'!CA203),ISNUMBER(Dispersion!$AN$9)),'Emissions (start here)'!CA203*453.59/3600*Dispersion!$AN$9,0)</f>
        <v>0</v>
      </c>
      <c r="FA203" s="74">
        <f>IF(AND(ISNUMBER('Emissions (start here)'!CB203),ISNUMBER(Dispersion!$AN$10)),'Emissions (start here)'!CB203*2000*453.59/8760/3600*Dispersion!$AN$10,0)</f>
        <v>0</v>
      </c>
      <c r="FB203" s="74">
        <f>IF(AND(ISNUMBER('Emissions (start here)'!CB203),ISNUMBER(Dispersion!$AN$11)),'Emissions (start here)'!CB203*2000*453.59/8760/3600*Dispersion!$AN$11,0)</f>
        <v>0</v>
      </c>
      <c r="FC203" s="74">
        <f>IF(AND(ISNUMBER('Emissions (start here)'!CC203),ISNUMBER(Dispersion!$AO$8)),'Emissions (start here)'!CC203*453.59/3600*Dispersion!$AO$8,0)</f>
        <v>0</v>
      </c>
      <c r="FD203" s="74">
        <f>IF(AND(ISNUMBER('Emissions (start here)'!CC203),ISNUMBER(Dispersion!$AO$9)),'Emissions (start here)'!CC203*453.59/3600*Dispersion!$AO$9,0)</f>
        <v>0</v>
      </c>
      <c r="FE203" s="74">
        <f>IF(AND(ISNUMBER('Emissions (start here)'!CD203),ISNUMBER(Dispersion!$AO$10)),'Emissions (start here)'!CD203*2000*453.59/8760/3600*Dispersion!$AO$10,0)</f>
        <v>0</v>
      </c>
      <c r="FF203" s="74">
        <f>IF(AND(ISNUMBER('Emissions (start here)'!CD203),ISNUMBER(Dispersion!$AO$11)),'Emissions (start here)'!CD203*2000*453.59/8760/3600*Dispersion!$AO$11,0)</f>
        <v>0</v>
      </c>
      <c r="FG203" s="74">
        <f>IF(AND(ISNUMBER('Emissions (start here)'!CE203),ISNUMBER(Dispersion!$AP$8)),'Emissions (start here)'!CE203*453.59/3600*Dispersion!$AP$8,0)</f>
        <v>0</v>
      </c>
      <c r="FH203" s="74">
        <f>IF(AND(ISNUMBER('Emissions (start here)'!CE203),ISNUMBER(Dispersion!$AP$9)),'Emissions (start here)'!CE203*453.59/3600*Dispersion!$AP$9,0)</f>
        <v>0</v>
      </c>
      <c r="FI203" s="74">
        <f>IF(AND(ISNUMBER('Emissions (start here)'!CF203),ISNUMBER(Dispersion!$AP$10)),'Emissions (start here)'!CF203*2000*453.59/8760/3600*Dispersion!$AP$10,0)</f>
        <v>0</v>
      </c>
      <c r="FJ203" s="74">
        <f>IF(AND(ISNUMBER('Emissions (start here)'!CF203),ISNUMBER(Dispersion!$AP$11)),'Emissions (start here)'!CF203*2000*453.59/8760/3600*Dispersion!$AP$11,0)</f>
        <v>0</v>
      </c>
      <c r="FK203" s="74">
        <f>IF(AND(ISNUMBER('Emissions (start here)'!CG203),ISNUMBER(Dispersion!$AQ$8)),'Emissions (start here)'!CG203*453.59/3600*Dispersion!$AQ$8,0)</f>
        <v>0</v>
      </c>
      <c r="FL203" s="74">
        <f>IF(AND(ISNUMBER('Emissions (start here)'!CG203),ISNUMBER(Dispersion!$AQ$9)),'Emissions (start here)'!CG203*453.59/3600*Dispersion!$AQ$9,0)</f>
        <v>0</v>
      </c>
      <c r="FM203" s="74">
        <f>IF(AND(ISNUMBER('Emissions (start here)'!CH203),ISNUMBER(Dispersion!$AQ$10)),'Emissions (start here)'!CH203*2000*453.59/8760/3600*Dispersion!$AQ$10,0)</f>
        <v>0</v>
      </c>
      <c r="FN203" s="74">
        <f>IF(AND(ISNUMBER('Emissions (start here)'!CH203),ISNUMBER(Dispersion!$AQ$11)),'Emissions (start here)'!CH203*2000*453.59/8760/3600*Dispersion!$AQ$11,0)</f>
        <v>0</v>
      </c>
      <c r="FO203" s="74">
        <f>IF(AND(ISNUMBER('Emissions (start here)'!CI203),ISNUMBER(Dispersion!$AR$8)),'Emissions (start here)'!CI203*453.59/3600*Dispersion!$AR$8,0)</f>
        <v>0</v>
      </c>
      <c r="FP203" s="74">
        <f>IF(AND(ISNUMBER('Emissions (start here)'!CI203),ISNUMBER(Dispersion!$AR$9)),'Emissions (start here)'!CI203*453.59/3600*Dispersion!$AR$9,0)</f>
        <v>0</v>
      </c>
      <c r="FQ203" s="74">
        <f>IF(AND(ISNUMBER('Emissions (start here)'!CJ203),ISNUMBER(Dispersion!$AR$10)),'Emissions (start here)'!CJ203*2000*453.59/8760/3600*Dispersion!$AR$10,0)</f>
        <v>0</v>
      </c>
      <c r="FR203" s="74">
        <f>IF(AND(ISNUMBER('Emissions (start here)'!CJ203),ISNUMBER(Dispersion!$AR$11)),'Emissions (start here)'!CJ203*2000*453.59/8760/3600*Dispersion!$AR$11,0)</f>
        <v>0</v>
      </c>
      <c r="FS203" s="74">
        <f>IF(AND(ISNUMBER('Emissions (start here)'!CK203),ISNUMBER(Dispersion!$AS$8)),'Emissions (start here)'!CK203*453.59/3600*Dispersion!$AS$8,0)</f>
        <v>0</v>
      </c>
      <c r="FT203" s="74">
        <f>IF(AND(ISNUMBER('Emissions (start here)'!CK203),ISNUMBER(Dispersion!$AS$9)),'Emissions (start here)'!CK203*453.59/3600*Dispersion!$AS$9,0)</f>
        <v>0</v>
      </c>
      <c r="FU203" s="74">
        <f>IF(AND(ISNUMBER('Emissions (start here)'!CL203),ISNUMBER(Dispersion!$AS$10)),'Emissions (start here)'!CL203*2000*453.59/8760/3600*Dispersion!$AS$10,0)</f>
        <v>0</v>
      </c>
      <c r="FV203" s="74">
        <f>IF(AND(ISNUMBER('Emissions (start here)'!CL203),ISNUMBER(Dispersion!$AS$11)),'Emissions (start here)'!CL203*2000*453.59/8760/3600*Dispersion!$AS$11,0)</f>
        <v>0</v>
      </c>
      <c r="FW203" s="74">
        <f>IF(AND(ISNUMBER('Emissions (start here)'!CM203),ISNUMBER(Dispersion!$AT$8)),'Emissions (start here)'!CM203*453.59/3600*Dispersion!$AT$8,0)</f>
        <v>0</v>
      </c>
      <c r="FX203" s="74">
        <f>IF(AND(ISNUMBER('Emissions (start here)'!CM203),ISNUMBER(Dispersion!$AT$9)),'Emissions (start here)'!CM203*453.59/3600*Dispersion!$AT$9,0)</f>
        <v>0</v>
      </c>
      <c r="FY203" s="74">
        <f>IF(AND(ISNUMBER('Emissions (start here)'!CN203),ISNUMBER(Dispersion!$AT$10)),'Emissions (start here)'!CN203*2000*453.59/8760/3600*Dispersion!$AT$10,0)</f>
        <v>0</v>
      </c>
      <c r="FZ203" s="74">
        <f>IF(AND(ISNUMBER('Emissions (start here)'!CN203),ISNUMBER(Dispersion!$AT$11)),'Emissions (start here)'!CN203*2000*453.59/8760/3600*Dispersion!$AT$11,0)</f>
        <v>0</v>
      </c>
      <c r="GA203" s="74">
        <f>IF(AND(ISNUMBER('Emissions (start here)'!CO203),ISNUMBER(Dispersion!$AU$8)),'Emissions (start here)'!CO203*453.59/3600*Dispersion!$AU$8,0)</f>
        <v>0</v>
      </c>
      <c r="GB203" s="74">
        <f>IF(AND(ISNUMBER('Emissions (start here)'!CO203),ISNUMBER(Dispersion!$AU$9)),'Emissions (start here)'!CO203*453.59/3600*Dispersion!$AU$9,0)</f>
        <v>0</v>
      </c>
      <c r="GC203" s="74">
        <f>IF(AND(ISNUMBER('Emissions (start here)'!CP203),ISNUMBER(Dispersion!$AU$10)),'Emissions (start here)'!CP203*2000*453.59/8760/3600*Dispersion!$AU$10,0)</f>
        <v>0</v>
      </c>
      <c r="GD203" s="74">
        <f>IF(AND(ISNUMBER('Emissions (start here)'!CP203),ISNUMBER(Dispersion!$AU$11)),'Emissions (start here)'!CP203*2000*453.59/8760/3600*Dispersion!$AU$11,0)</f>
        <v>0</v>
      </c>
      <c r="GE203" s="74">
        <f>IF(AND(ISNUMBER('Emissions (start here)'!CQ203),ISNUMBER(Dispersion!$AV$8)),'Emissions (start here)'!CQ203*453.59/3600*Dispersion!$AV$8,0)</f>
        <v>0</v>
      </c>
      <c r="GF203" s="74">
        <f>IF(AND(ISNUMBER('Emissions (start here)'!CQ203),ISNUMBER(Dispersion!$AV$9)),'Emissions (start here)'!CQ203*453.59/3600*Dispersion!$AV$9,0)</f>
        <v>0</v>
      </c>
      <c r="GG203" s="74">
        <f>IF(AND(ISNUMBER('Emissions (start here)'!CR203),ISNUMBER(Dispersion!$AV$10)),'Emissions (start here)'!CR203*2000*453.59/8760/3600*Dispersion!$AV$10,0)</f>
        <v>0</v>
      </c>
      <c r="GH203" s="74">
        <f>IF(AND(ISNUMBER('Emissions (start here)'!CR203),ISNUMBER(Dispersion!$AV$11)),'Emissions (start here)'!CR203*2000*453.59/8760/3600*Dispersion!$AV$11,0)</f>
        <v>0</v>
      </c>
      <c r="GI203" s="74">
        <f>IF(AND(ISNUMBER('Emissions (start here)'!CS203),ISNUMBER(Dispersion!$AW$8)),'Emissions (start here)'!CS203*453.59/3600*Dispersion!$AW$8,0)</f>
        <v>0</v>
      </c>
      <c r="GJ203" s="74">
        <f>IF(AND(ISNUMBER('Emissions (start here)'!CS203),ISNUMBER(Dispersion!$AW$9)),'Emissions (start here)'!CS203*453.59/3600*Dispersion!$AW$9,0)</f>
        <v>0</v>
      </c>
      <c r="GK203" s="74">
        <f>IF(AND(ISNUMBER('Emissions (start here)'!CT203),ISNUMBER(Dispersion!$AW$10)),'Emissions (start here)'!CT203*2000*453.59/8760/3600*Dispersion!$AW$10,0)</f>
        <v>0</v>
      </c>
      <c r="GL203" s="74">
        <f>IF(AND(ISNUMBER('Emissions (start here)'!CT203),ISNUMBER(Dispersion!$AW$11)),'Emissions (start here)'!CT203*2000*453.59/8760/3600*Dispersion!$AW$11,0)</f>
        <v>0</v>
      </c>
      <c r="GM203" s="74">
        <f>IF(AND(ISNUMBER('Emissions (start here)'!CU203),ISNUMBER(Dispersion!$AX$8)),'Emissions (start here)'!CU203*453.59/3600*Dispersion!$AX$8,0)</f>
        <v>0</v>
      </c>
      <c r="GN203" s="74">
        <f>IF(AND(ISNUMBER('Emissions (start here)'!CU203),ISNUMBER(Dispersion!$AX$9)),'Emissions (start here)'!CU203*453.59/3600*Dispersion!$AX$9,0)</f>
        <v>0</v>
      </c>
      <c r="GO203" s="74">
        <f>IF(AND(ISNUMBER('Emissions (start here)'!CV203),ISNUMBER(Dispersion!$AX$10)),'Emissions (start here)'!CV203*2000*453.59/8760/3600*Dispersion!$AX$10,0)</f>
        <v>0</v>
      </c>
      <c r="GP203" s="74">
        <f>IF(AND(ISNUMBER('Emissions (start here)'!CV203),ISNUMBER(Dispersion!$AX$11)),'Emissions (start here)'!CV203*2000*453.59/8760/3600*Dispersion!$AX$11,0)</f>
        <v>0</v>
      </c>
      <c r="GQ203" s="74">
        <f>IF(AND(ISNUMBER('Emissions (start here)'!CW203),ISNUMBER(Dispersion!$AY$8)),'Emissions (start here)'!CW203*453.59/3600*Dispersion!$AY$8,0)</f>
        <v>0</v>
      </c>
      <c r="GR203" s="74">
        <f>IF(AND(ISNUMBER('Emissions (start here)'!CW203),ISNUMBER(Dispersion!$AY$9)),'Emissions (start here)'!CW203*453.59/3600*Dispersion!$AY$9,0)</f>
        <v>0</v>
      </c>
      <c r="GS203" s="74">
        <f>IF(AND(ISNUMBER('Emissions (start here)'!CX203),ISNUMBER(Dispersion!$AY$10)),'Emissions (start here)'!CX203*2000*453.59/8760/3600*Dispersion!$AY$10,0)</f>
        <v>0</v>
      </c>
      <c r="GT203" s="74">
        <f>IF(AND(ISNUMBER('Emissions (start here)'!CX203),ISNUMBER(Dispersion!$AY$11)),'Emissions (start here)'!CX203*2000*453.59/8760/3600*Dispersion!$AY$11,0)</f>
        <v>0</v>
      </c>
      <c r="GU203" s="74">
        <f>IF(AND(ISNUMBER('Emissions (start here)'!CY203),ISNUMBER(Dispersion!$AZ$8)),'Emissions (start here)'!CY203*453.59/3600*Dispersion!$AZ$8,0)</f>
        <v>0</v>
      </c>
      <c r="GV203" s="74">
        <f>IF(AND(ISNUMBER('Emissions (start here)'!CY203),ISNUMBER(Dispersion!$AZ$9)),'Emissions (start here)'!CY203*453.59/3600*Dispersion!$AZ$9,0)</f>
        <v>0</v>
      </c>
      <c r="GW203" s="74">
        <f>IF(AND(ISNUMBER('Emissions (start here)'!CZ203),ISNUMBER(Dispersion!$AZ$10)),'Emissions (start here)'!CZ203*2000*453.59/8760/3600*Dispersion!$AZ$10,0)</f>
        <v>0</v>
      </c>
      <c r="GX203" s="74">
        <f>IF(AND(ISNUMBER('Emissions (start here)'!CZ203),ISNUMBER(Dispersion!$AZ$11)),'Emissions (start here)'!CZ203*2000*453.59/8760/3600*Dispersion!$AZ$11,0)</f>
        <v>0</v>
      </c>
    </row>
    <row r="204" spans="1:206" x14ac:dyDescent="0.2">
      <c r="A204" s="51" t="str">
        <f>'Tox Values'!C204</f>
        <v>637-92-3</v>
      </c>
      <c r="B204" s="94" t="str">
        <f>'Tox Values'!D204</f>
        <v>Ethyl tertiary-butyl ether (ETBE)</v>
      </c>
      <c r="C204" s="96">
        <f t="shared" si="13"/>
        <v>0</v>
      </c>
      <c r="D204" s="74">
        <f t="shared" si="14"/>
        <v>0</v>
      </c>
      <c r="E204" s="74">
        <f t="shared" si="15"/>
        <v>0</v>
      </c>
      <c r="F204" s="99">
        <f t="shared" si="16"/>
        <v>0</v>
      </c>
      <c r="G204" s="97">
        <f>IF(AND(ISNUMBER('Emissions (start here)'!E204),ISNUMBER(Dispersion!$C$8)),'Emissions (start here)'!E204*453.59/3600*Dispersion!$C$8,0)</f>
        <v>0</v>
      </c>
      <c r="H204" s="74">
        <f>IF(AND(ISNUMBER('Emissions (start here)'!E204),ISNUMBER(Dispersion!$C$9)),'Emissions (start here)'!E204*453.59/3600*Dispersion!$C$9,0)</f>
        <v>0</v>
      </c>
      <c r="I204" s="74">
        <f>IF(AND(ISNUMBER('Emissions (start here)'!F204),ISNUMBER(Dispersion!$C$10)),'Emissions (start here)'!F204*2000*453.59/8760/3600*Dispersion!$C$10,0)</f>
        <v>0</v>
      </c>
      <c r="J204" s="74">
        <f>IF(AND(ISNUMBER('Emissions (start here)'!F204),ISNUMBER(Dispersion!$C$11)),'Emissions (start here)'!F204*2000*453.59/8760/3600*Dispersion!$C$11,0)</f>
        <v>0</v>
      </c>
      <c r="K204" s="74">
        <f>IF(AND(ISNUMBER('Emissions (start here)'!G204),ISNUMBER(Dispersion!$D$8)),'Emissions (start here)'!G204*453.59/3600*Dispersion!$D$8,0)</f>
        <v>0</v>
      </c>
      <c r="L204" s="74">
        <f>IF(AND(ISNUMBER('Emissions (start here)'!G204),ISNUMBER(Dispersion!$D$9)),'Emissions (start here)'!G204*453.59/3600*Dispersion!$D$9,0)</f>
        <v>0</v>
      </c>
      <c r="M204" s="74">
        <f>IF(AND(ISNUMBER('Emissions (start here)'!H204),ISNUMBER(Dispersion!$D$10)),'Emissions (start here)'!H204*2000*453.59/8760/3600*Dispersion!$D$10,0)</f>
        <v>0</v>
      </c>
      <c r="N204" s="74">
        <f>IF(AND(ISNUMBER('Emissions (start here)'!H204),ISNUMBER(Dispersion!$D$11)),'Emissions (start here)'!H204*2000*453.59/8760/3600*Dispersion!$D$11,0)</f>
        <v>0</v>
      </c>
      <c r="O204" s="74">
        <f>IF(AND(ISNUMBER('Emissions (start here)'!I204),ISNUMBER(Dispersion!$E$8)),'Emissions (start here)'!I204*453.59/3600*Dispersion!$E$8,0)</f>
        <v>0</v>
      </c>
      <c r="P204" s="74">
        <f>IF(AND(ISNUMBER('Emissions (start here)'!I204),ISNUMBER(Dispersion!$E$9)),'Emissions (start here)'!I204*453.59/3600*Dispersion!$E$9,0)</f>
        <v>0</v>
      </c>
      <c r="Q204" s="74">
        <f>IF(AND(ISNUMBER('Emissions (start here)'!J204),ISNUMBER(Dispersion!$E$10)),'Emissions (start here)'!J204*2000*453.59/8760/3600*Dispersion!$E$10,0)</f>
        <v>0</v>
      </c>
      <c r="R204" s="74">
        <f>IF(AND(ISNUMBER('Emissions (start here)'!J204),ISNUMBER(Dispersion!$E$11)),'Emissions (start here)'!J204*2000*453.59/8760/3600*Dispersion!$E$11,0)</f>
        <v>0</v>
      </c>
      <c r="S204" s="74">
        <f>IF(AND(ISNUMBER('Emissions (start here)'!K204),ISNUMBER(Dispersion!$F$8)),'Emissions (start here)'!K204*453.59/3600*Dispersion!$F$8,0)</f>
        <v>0</v>
      </c>
      <c r="T204" s="74">
        <f>IF(AND(ISNUMBER('Emissions (start here)'!K204),ISNUMBER(Dispersion!$F$9)),'Emissions (start here)'!K204*453.59/3600*Dispersion!$F$9,0)</f>
        <v>0</v>
      </c>
      <c r="U204" s="74">
        <f>IF(AND(ISNUMBER('Emissions (start here)'!L204),ISNUMBER(Dispersion!$F$10)),'Emissions (start here)'!L204*2000*453.59/8760/3600*Dispersion!$F$10,0)</f>
        <v>0</v>
      </c>
      <c r="V204" s="74">
        <f>IF(AND(ISNUMBER('Emissions (start here)'!L204),ISNUMBER(Dispersion!$F$11)),'Emissions (start here)'!L204*2000*453.59/8760/3600*Dispersion!$F$11,0)</f>
        <v>0</v>
      </c>
      <c r="W204" s="74">
        <f>IF(AND(ISNUMBER('Emissions (start here)'!M204),ISNUMBER(Dispersion!$G$8)),'Emissions (start here)'!M204*453.59/3600*Dispersion!$G$8,0)</f>
        <v>0</v>
      </c>
      <c r="X204" s="74">
        <f>IF(AND(ISNUMBER('Emissions (start here)'!M204),ISNUMBER(Dispersion!$G$9)),'Emissions (start here)'!M204*453.59/3600*Dispersion!$G$9,0)</f>
        <v>0</v>
      </c>
      <c r="Y204" s="74">
        <f>IF(AND(ISNUMBER('Emissions (start here)'!N204),ISNUMBER(Dispersion!$G$10)),'Emissions (start here)'!N204*2000*453.59/8760/3600*Dispersion!$G$10,0)</f>
        <v>0</v>
      </c>
      <c r="Z204" s="74">
        <f>IF(AND(ISNUMBER('Emissions (start here)'!N204),ISNUMBER(Dispersion!$G$11)),'Emissions (start here)'!N204*2000*453.59/8760/3600*Dispersion!$G$11,0)</f>
        <v>0</v>
      </c>
      <c r="AA204" s="74">
        <f>IF(AND(ISNUMBER('Emissions (start here)'!O204),ISNUMBER(Dispersion!$H$8)),'Emissions (start here)'!O204*453.59/3600*Dispersion!$H$8,0)</f>
        <v>0</v>
      </c>
      <c r="AB204" s="74">
        <f>IF(AND(ISNUMBER('Emissions (start here)'!O204),ISNUMBER(Dispersion!$H$9)),'Emissions (start here)'!O204*453.59/3600*Dispersion!$H$9,0)</f>
        <v>0</v>
      </c>
      <c r="AC204" s="74">
        <f>IF(AND(ISNUMBER('Emissions (start here)'!P204),ISNUMBER(Dispersion!$H$10)),'Emissions (start here)'!P204*2000*453.59/8760/3600*Dispersion!$H$10,0)</f>
        <v>0</v>
      </c>
      <c r="AD204" s="74">
        <f>IF(AND(ISNUMBER('Emissions (start here)'!P204),ISNUMBER(Dispersion!$H$11)),'Emissions (start here)'!P204*2000*453.59/8760/3600*Dispersion!$H$11,0)</f>
        <v>0</v>
      </c>
      <c r="AE204" s="74">
        <f>IF(AND(ISNUMBER('Emissions (start here)'!Q204),ISNUMBER(Dispersion!$I$8)),'Emissions (start here)'!Q204*453.59/3600*Dispersion!$I$8,0)</f>
        <v>0</v>
      </c>
      <c r="AF204" s="74">
        <f>IF(AND(ISNUMBER('Emissions (start here)'!Q204),ISNUMBER(Dispersion!$I$9)),'Emissions (start here)'!Q204*453.59/3600*Dispersion!$I$9,0)</f>
        <v>0</v>
      </c>
      <c r="AG204" s="74">
        <f>IF(AND(ISNUMBER('Emissions (start here)'!R204),ISNUMBER(Dispersion!$I$10)),'Emissions (start here)'!R204*2000*453.59/8760/3600*Dispersion!$I$10,0)</f>
        <v>0</v>
      </c>
      <c r="AH204" s="74">
        <f>IF(AND(ISNUMBER('Emissions (start here)'!R204),ISNUMBER(Dispersion!$I$11)),'Emissions (start here)'!R204*2000*453.59/8760/3600*Dispersion!$I$11,0)</f>
        <v>0</v>
      </c>
      <c r="AI204" s="74">
        <f>IF(AND(ISNUMBER('Emissions (start here)'!S204),ISNUMBER(Dispersion!$J$8)),'Emissions (start here)'!S204*453.59/3600*Dispersion!$J$8,0)</f>
        <v>0</v>
      </c>
      <c r="AJ204" s="74">
        <f>IF(AND(ISNUMBER('Emissions (start here)'!S204),ISNUMBER(Dispersion!$J$9)),'Emissions (start here)'!S204*453.59/3600*Dispersion!$J$9,0)</f>
        <v>0</v>
      </c>
      <c r="AK204" s="74">
        <f>IF(AND(ISNUMBER('Emissions (start here)'!T204),ISNUMBER(Dispersion!$J$10)),'Emissions (start here)'!T204*2000*453.59/8760/3600*Dispersion!$J$10,0)</f>
        <v>0</v>
      </c>
      <c r="AL204" s="74">
        <f>IF(AND(ISNUMBER('Emissions (start here)'!T204),ISNUMBER(Dispersion!$J$11)),'Emissions (start here)'!T204*2000*453.59/8760/3600*Dispersion!$J$11,0)</f>
        <v>0</v>
      </c>
      <c r="AM204" s="74">
        <f>IF(AND(ISNUMBER('Emissions (start here)'!U204),ISNUMBER(Dispersion!$K$8)),'Emissions (start here)'!U204*453.59/3600*Dispersion!$K$8,0)</f>
        <v>0</v>
      </c>
      <c r="AN204" s="74">
        <f>IF(AND(ISNUMBER('Emissions (start here)'!U204),ISNUMBER(Dispersion!$K$9)),'Emissions (start here)'!U204*453.59/3600*Dispersion!$K$9,0)</f>
        <v>0</v>
      </c>
      <c r="AO204" s="74">
        <f>IF(AND(ISNUMBER('Emissions (start here)'!V204),ISNUMBER(Dispersion!$K$10)),'Emissions (start here)'!V204*2000*453.59/8760/3600*Dispersion!$K$10,0)</f>
        <v>0</v>
      </c>
      <c r="AP204" s="74">
        <f>IF(AND(ISNUMBER('Emissions (start here)'!V204),ISNUMBER(Dispersion!$K$11)),'Emissions (start here)'!V204*2000*453.59/8760/3600*Dispersion!$K$11,0)</f>
        <v>0</v>
      </c>
      <c r="AQ204" s="74">
        <f>IF(AND(ISNUMBER('Emissions (start here)'!W204),ISNUMBER(Dispersion!$L$8)),'Emissions (start here)'!W204*453.59/3600*Dispersion!$L$8,0)</f>
        <v>0</v>
      </c>
      <c r="AR204" s="74">
        <f>IF(AND(ISNUMBER('Emissions (start here)'!W204),ISNUMBER(Dispersion!$L$9)),'Emissions (start here)'!W204*453.59/3600*Dispersion!$L$9,0)</f>
        <v>0</v>
      </c>
      <c r="AS204" s="74">
        <f>IF(AND(ISNUMBER('Emissions (start here)'!X204),ISNUMBER(Dispersion!$L$10)),'Emissions (start here)'!X204*2000*453.59/8760/3600*Dispersion!$L$10,0)</f>
        <v>0</v>
      </c>
      <c r="AT204" s="74">
        <f>IF(AND(ISNUMBER('Emissions (start here)'!X204),ISNUMBER(Dispersion!$L$11)),'Emissions (start here)'!X204*2000*453.59/8760/3600*Dispersion!$L$11,0)</f>
        <v>0</v>
      </c>
      <c r="AU204" s="74">
        <f>IF(AND(ISNUMBER('Emissions (start here)'!Y204),ISNUMBER(Dispersion!$M$8)),'Emissions (start here)'!Y204*453.59/3600*Dispersion!$M$8,0)</f>
        <v>0</v>
      </c>
      <c r="AV204" s="74">
        <f>IF(AND(ISNUMBER('Emissions (start here)'!Y204),ISNUMBER(Dispersion!$M$9)),'Emissions (start here)'!Y204*453.59/3600*Dispersion!$M$9,0)</f>
        <v>0</v>
      </c>
      <c r="AW204" s="74">
        <f>IF(AND(ISNUMBER('Emissions (start here)'!Z204),ISNUMBER(Dispersion!$M$10)),'Emissions (start here)'!Z204*2000*453.59/8760/3600*Dispersion!$M$10,0)</f>
        <v>0</v>
      </c>
      <c r="AX204" s="74">
        <f>IF(AND(ISNUMBER('Emissions (start here)'!Z204),ISNUMBER(Dispersion!$M$11)),'Emissions (start here)'!Z204*2000*453.59/8760/3600*Dispersion!$M$11,0)</f>
        <v>0</v>
      </c>
      <c r="AY204" s="74">
        <f>IF(AND(ISNUMBER('Emissions (start here)'!AA204),ISNUMBER(Dispersion!$N$8)),'Emissions (start here)'!AA204*453.59/3600*Dispersion!$N$8,0)</f>
        <v>0</v>
      </c>
      <c r="AZ204" s="74">
        <f>IF(AND(ISNUMBER('Emissions (start here)'!AA204),ISNUMBER(Dispersion!$N$9)),'Emissions (start here)'!AA204*453.59/3600*Dispersion!$N$9,0)</f>
        <v>0</v>
      </c>
      <c r="BA204" s="74">
        <f>IF(AND(ISNUMBER('Emissions (start here)'!AB204),ISNUMBER(Dispersion!$N$10)),'Emissions (start here)'!AB204*2000*453.59/8760/3600*Dispersion!$N$10,0)</f>
        <v>0</v>
      </c>
      <c r="BB204" s="74">
        <f>IF(AND(ISNUMBER('Emissions (start here)'!AB204),ISNUMBER(Dispersion!$N$11)),'Emissions (start here)'!AB204*2000*453.59/8760/3600*Dispersion!$N$11,0)</f>
        <v>0</v>
      </c>
      <c r="BC204" s="74">
        <f>IF(AND(ISNUMBER('Emissions (start here)'!AC204),ISNUMBER(Dispersion!$O$8)),'Emissions (start here)'!AC204*453.59/3600*Dispersion!$O$8,0)</f>
        <v>0</v>
      </c>
      <c r="BD204" s="74">
        <f>IF(AND(ISNUMBER('Emissions (start here)'!AC204),ISNUMBER(Dispersion!$O$9)),'Emissions (start here)'!AC204*453.59/3600*Dispersion!$O$9,0)</f>
        <v>0</v>
      </c>
      <c r="BE204" s="74">
        <f>IF(AND(ISNUMBER('Emissions (start here)'!AD204),ISNUMBER(Dispersion!$O$10)),'Emissions (start here)'!AD204*2000*453.59/8760/3600*Dispersion!$O$10,0)</f>
        <v>0</v>
      </c>
      <c r="BF204" s="74">
        <f>IF(AND(ISNUMBER('Emissions (start here)'!AD204),ISNUMBER(Dispersion!$O$11)),'Emissions (start here)'!AD204*2000*453.59/8760/3600*Dispersion!$O$11,0)</f>
        <v>0</v>
      </c>
      <c r="BG204" s="74">
        <f>IF(AND(ISNUMBER('Emissions (start here)'!AE204),ISNUMBER(Dispersion!$P$8)),'Emissions (start here)'!AE204*453.59/3600*Dispersion!$P$8,0)</f>
        <v>0</v>
      </c>
      <c r="BH204" s="74">
        <f>IF(AND(ISNUMBER('Emissions (start here)'!AE204),ISNUMBER(Dispersion!$P$9)),'Emissions (start here)'!AE204*453.59/3600*Dispersion!$P$9,0)</f>
        <v>0</v>
      </c>
      <c r="BI204" s="74">
        <f>IF(AND(ISNUMBER('Emissions (start here)'!AF204),ISNUMBER(Dispersion!$P$10)),'Emissions (start here)'!AF204*2000*453.59/8760/3600*Dispersion!$P$10,0)</f>
        <v>0</v>
      </c>
      <c r="BJ204" s="74">
        <f>IF(AND(ISNUMBER('Emissions (start here)'!AF204),ISNUMBER(Dispersion!$P$11)),'Emissions (start here)'!AF204*2000*453.59/8760/3600*Dispersion!$P$11,0)</f>
        <v>0</v>
      </c>
      <c r="BK204" s="74">
        <f>IF(AND(ISNUMBER('Emissions (start here)'!AG204),ISNUMBER(Dispersion!$Q$8)),'Emissions (start here)'!AG204*453.59/3600*Dispersion!$Q$8,0)</f>
        <v>0</v>
      </c>
      <c r="BL204" s="74">
        <f>IF(AND(ISNUMBER('Emissions (start here)'!AG204),ISNUMBER(Dispersion!$Q$9)),'Emissions (start here)'!AG204*453.59/3600*Dispersion!$Q$9,0)</f>
        <v>0</v>
      </c>
      <c r="BM204" s="74">
        <f>IF(AND(ISNUMBER('Emissions (start here)'!AH204),ISNUMBER(Dispersion!$Q$10)),'Emissions (start here)'!AH204*2000*453.59/8760/3600*Dispersion!$Q$10,0)</f>
        <v>0</v>
      </c>
      <c r="BN204" s="74">
        <f>IF(AND(ISNUMBER('Emissions (start here)'!AH204),ISNUMBER(Dispersion!$Q$11)),'Emissions (start here)'!AH204*2000*453.59/8760/3600*Dispersion!$Q$11,0)</f>
        <v>0</v>
      </c>
      <c r="BO204" s="74">
        <f>IF(AND(ISNUMBER('Emissions (start here)'!AI204),ISNUMBER(Dispersion!$R$8)),'Emissions (start here)'!AI204*453.59/3600*Dispersion!$R$8,0)</f>
        <v>0</v>
      </c>
      <c r="BP204" s="74">
        <f>IF(AND(ISNUMBER('Emissions (start here)'!AI204),ISNUMBER(Dispersion!$R$9)),'Emissions (start here)'!AI204*453.59/3600*Dispersion!$R$9,0)</f>
        <v>0</v>
      </c>
      <c r="BQ204" s="74">
        <f>IF(AND(ISNUMBER('Emissions (start here)'!AJ204),ISNUMBER(Dispersion!$R$10)),'Emissions (start here)'!AJ204*2000*453.59/8760/3600*Dispersion!$R$10,0)</f>
        <v>0</v>
      </c>
      <c r="BR204" s="74">
        <f>IF(AND(ISNUMBER('Emissions (start here)'!AJ204),ISNUMBER(Dispersion!$R$11)),'Emissions (start here)'!AJ204*2000*453.59/8760/3600*Dispersion!$R$11,0)</f>
        <v>0</v>
      </c>
      <c r="BS204" s="74">
        <f>IF(AND(ISNUMBER('Emissions (start here)'!AK204),ISNUMBER(Dispersion!$S$8)),'Emissions (start here)'!AK204*453.59/3600*Dispersion!$S$8,0)</f>
        <v>0</v>
      </c>
      <c r="BT204" s="74">
        <f>IF(AND(ISNUMBER('Emissions (start here)'!AK204),ISNUMBER(Dispersion!$S$9)),'Emissions (start here)'!AK204*453.59/3600*Dispersion!$S$9,0)</f>
        <v>0</v>
      </c>
      <c r="BU204" s="74">
        <f>IF(AND(ISNUMBER('Emissions (start here)'!AL204),ISNUMBER(Dispersion!$S$10)),'Emissions (start here)'!AL204*2000*453.59/8760/3600*Dispersion!$S$10,0)</f>
        <v>0</v>
      </c>
      <c r="BV204" s="74">
        <f>IF(AND(ISNUMBER('Emissions (start here)'!AL204),ISNUMBER(Dispersion!$S$11)),'Emissions (start here)'!AL204*2000*453.59/8760/3600*Dispersion!$S$11,0)</f>
        <v>0</v>
      </c>
      <c r="BW204" s="74">
        <f>IF(AND(ISNUMBER('Emissions (start here)'!AM204),ISNUMBER(Dispersion!$T$8)),'Emissions (start here)'!AM204*453.59/3600*Dispersion!$T$8,0)</f>
        <v>0</v>
      </c>
      <c r="BX204" s="74">
        <f>IF(AND(ISNUMBER('Emissions (start here)'!AM204),ISNUMBER(Dispersion!$T$9)),'Emissions (start here)'!AM204*453.59/3600*Dispersion!$T$9,0)</f>
        <v>0</v>
      </c>
      <c r="BY204" s="74">
        <f>IF(AND(ISNUMBER('Emissions (start here)'!AN204),ISNUMBER(Dispersion!$T$10)),'Emissions (start here)'!AN204*2000*453.59/8760/3600*Dispersion!$T$10,0)</f>
        <v>0</v>
      </c>
      <c r="BZ204" s="74">
        <f>IF(AND(ISNUMBER('Emissions (start here)'!AN204),ISNUMBER(Dispersion!$T$11)),'Emissions (start here)'!AN204*2000*453.59/8760/3600*Dispersion!$T$11,0)</f>
        <v>0</v>
      </c>
      <c r="CA204" s="74">
        <f>IF(AND(ISNUMBER('Emissions (start here)'!AO204),ISNUMBER(Dispersion!$U$8)),'Emissions (start here)'!AO204*453.59/3600*Dispersion!$U$8,0)</f>
        <v>0</v>
      </c>
      <c r="CB204" s="74">
        <f>IF(AND(ISNUMBER('Emissions (start here)'!AO204),ISNUMBER(Dispersion!$U$9)),'Emissions (start here)'!AO204*453.59/3600*Dispersion!$U$9,0)</f>
        <v>0</v>
      </c>
      <c r="CC204" s="74">
        <f>IF(AND(ISNUMBER('Emissions (start here)'!AP204),ISNUMBER(Dispersion!$U$10)),'Emissions (start here)'!AP204*2000*453.59/8760/3600*Dispersion!$U$10,0)</f>
        <v>0</v>
      </c>
      <c r="CD204" s="74">
        <f>IF(AND(ISNUMBER('Emissions (start here)'!AP204),ISNUMBER(Dispersion!$U$11)),'Emissions (start here)'!AP204*2000*453.59/8760/3600*Dispersion!$U$11,0)</f>
        <v>0</v>
      </c>
      <c r="CE204" s="74">
        <f>IF(AND(ISNUMBER('Emissions (start here)'!AQ204),ISNUMBER(Dispersion!$V$8)),'Emissions (start here)'!AQ204*453.59/3600*Dispersion!$V$8,0)</f>
        <v>0</v>
      </c>
      <c r="CF204" s="74">
        <f>IF(AND(ISNUMBER('Emissions (start here)'!AQ204),ISNUMBER(Dispersion!$V$9)),'Emissions (start here)'!AQ204*453.59/3600*Dispersion!$V$9,0)</f>
        <v>0</v>
      </c>
      <c r="CG204" s="74">
        <f>IF(AND(ISNUMBER('Emissions (start here)'!AR204),ISNUMBER(Dispersion!$V$10)),'Emissions (start here)'!AR204*2000*453.59/8760/3600*Dispersion!$V$10,0)</f>
        <v>0</v>
      </c>
      <c r="CH204" s="74">
        <f>IF(AND(ISNUMBER('Emissions (start here)'!AR204),ISNUMBER(Dispersion!$V$11)),'Emissions (start here)'!AR204*2000*453.59/8760/3600*Dispersion!$V$11,0)</f>
        <v>0</v>
      </c>
      <c r="CI204" s="74">
        <f>IF(AND(ISNUMBER('Emissions (start here)'!AS204),ISNUMBER(Dispersion!$W$8)),'Emissions (start here)'!AS204*453.59/3600*Dispersion!$W$8,0)</f>
        <v>0</v>
      </c>
      <c r="CJ204" s="74">
        <f>IF(AND(ISNUMBER('Emissions (start here)'!AS204),ISNUMBER(Dispersion!$W$9)),'Emissions (start here)'!AS204*453.59/3600*Dispersion!$W$9,0)</f>
        <v>0</v>
      </c>
      <c r="CK204" s="74">
        <f>IF(AND(ISNUMBER('Emissions (start here)'!AT204),ISNUMBER(Dispersion!$W$10)),'Emissions (start here)'!AT204*2000*453.59/8760/3600*Dispersion!$W$10,0)</f>
        <v>0</v>
      </c>
      <c r="CL204" s="74">
        <f>IF(AND(ISNUMBER('Emissions (start here)'!AT204),ISNUMBER(Dispersion!$W$11)),'Emissions (start here)'!AT204*2000*453.59/8760/3600*Dispersion!$W$11,0)</f>
        <v>0</v>
      </c>
      <c r="CM204" s="74">
        <f>IF(AND(ISNUMBER('Emissions (start here)'!AU204),ISNUMBER(Dispersion!$X$8)),'Emissions (start here)'!AU204*453.59/3600*Dispersion!$X$8,0)</f>
        <v>0</v>
      </c>
      <c r="CN204" s="74">
        <f>IF(AND(ISNUMBER('Emissions (start here)'!AU204),ISNUMBER(Dispersion!$X$9)),'Emissions (start here)'!AU204*453.59/3600*Dispersion!$X$9,0)</f>
        <v>0</v>
      </c>
      <c r="CO204" s="74">
        <f>IF(AND(ISNUMBER('Emissions (start here)'!AV204),ISNUMBER(Dispersion!$X$10)),'Emissions (start here)'!AV204*2000*453.59/8760/3600*Dispersion!$X$10,0)</f>
        <v>0</v>
      </c>
      <c r="CP204" s="74">
        <f>IF(AND(ISNUMBER('Emissions (start here)'!AV204),ISNUMBER(Dispersion!$X$11)),'Emissions (start here)'!AV204*2000*453.59/8760/3600*Dispersion!$X$11,0)</f>
        <v>0</v>
      </c>
      <c r="CQ204" s="74">
        <f>IF(AND(ISNUMBER('Emissions (start here)'!AW204),ISNUMBER(Dispersion!$Y$8)),'Emissions (start here)'!AW204*453.59/3600*Dispersion!$Y$8,0)</f>
        <v>0</v>
      </c>
      <c r="CR204" s="74">
        <f>IF(AND(ISNUMBER('Emissions (start here)'!AW204),ISNUMBER(Dispersion!$Y$9)),'Emissions (start here)'!AW204*453.59/3600*Dispersion!$Y$9,0)</f>
        <v>0</v>
      </c>
      <c r="CS204" s="74">
        <f>IF(AND(ISNUMBER('Emissions (start here)'!AX204),ISNUMBER(Dispersion!$Y$10)),'Emissions (start here)'!AX204*2000*453.59/8760/3600*Dispersion!$Y$10,0)</f>
        <v>0</v>
      </c>
      <c r="CT204" s="74">
        <f>IF(AND(ISNUMBER('Emissions (start here)'!AX204),ISNUMBER(Dispersion!$Y$11)),'Emissions (start here)'!AX204*2000*453.59/8760/3600*Dispersion!$Y$11,0)</f>
        <v>0</v>
      </c>
      <c r="CU204" s="74">
        <f>IF(AND(ISNUMBER('Emissions (start here)'!AY204),ISNUMBER(Dispersion!$Z$8)),'Emissions (start here)'!AY204*453.59/3600*Dispersion!$Z$8,0)</f>
        <v>0</v>
      </c>
      <c r="CV204" s="74">
        <f>IF(AND(ISNUMBER('Emissions (start here)'!AY204),ISNUMBER(Dispersion!$Z$9)),'Emissions (start here)'!AY204*453.59/3600*Dispersion!$Z$9,0)</f>
        <v>0</v>
      </c>
      <c r="CW204" s="74">
        <f>IF(AND(ISNUMBER('Emissions (start here)'!AZ204),ISNUMBER(Dispersion!$Z$10)),'Emissions (start here)'!AZ204*2000*453.59/8760/3600*Dispersion!$Z$10,0)</f>
        <v>0</v>
      </c>
      <c r="CX204" s="74">
        <f>IF(AND(ISNUMBER('Emissions (start here)'!AZ204),ISNUMBER(Dispersion!$Z$11)),'Emissions (start here)'!AZ204*2000*453.59/8760/3600*Dispersion!$Z$11,0)</f>
        <v>0</v>
      </c>
      <c r="CY204" s="74">
        <f>IF(AND(ISNUMBER('Emissions (start here)'!BA204),ISNUMBER(Dispersion!$AA$8)),'Emissions (start here)'!BA204*453.59/3600*Dispersion!$AA$8,0)</f>
        <v>0</v>
      </c>
      <c r="CZ204" s="74">
        <f>IF(AND(ISNUMBER('Emissions (start here)'!BA204),ISNUMBER(Dispersion!$AA$9)),'Emissions (start here)'!BA204*453.59/3600*Dispersion!$AA$9,0)</f>
        <v>0</v>
      </c>
      <c r="DA204" s="74">
        <f>IF(AND(ISNUMBER('Emissions (start here)'!BB204),ISNUMBER(Dispersion!$AA$10)),'Emissions (start here)'!BB204*2000*453.59/8760/3600*Dispersion!$AA$10,0)</f>
        <v>0</v>
      </c>
      <c r="DB204" s="74">
        <f>IF(AND(ISNUMBER('Emissions (start here)'!BB204),ISNUMBER(Dispersion!$AA$11)),'Emissions (start here)'!BB204*2000*453.59/8760/3600*Dispersion!$AA$11,0)</f>
        <v>0</v>
      </c>
      <c r="DC204" s="74">
        <f>IF(AND(ISNUMBER('Emissions (start here)'!BC204),ISNUMBER(Dispersion!$AB$8)),'Emissions (start here)'!BC204*453.59/3600*Dispersion!$AB$8,0)</f>
        <v>0</v>
      </c>
      <c r="DD204" s="74">
        <f>IF(AND(ISNUMBER('Emissions (start here)'!BC204),ISNUMBER(Dispersion!$AB$9)),'Emissions (start here)'!BC204*453.59/3600*Dispersion!$AB$9,0)</f>
        <v>0</v>
      </c>
      <c r="DE204" s="74">
        <f>IF(AND(ISNUMBER('Emissions (start here)'!BD204),ISNUMBER(Dispersion!$AB$10)),'Emissions (start here)'!BD204*2000*453.59/8760/3600*Dispersion!$AB$10,0)</f>
        <v>0</v>
      </c>
      <c r="DF204" s="74">
        <f>IF(AND(ISNUMBER('Emissions (start here)'!BD204),ISNUMBER(Dispersion!$AB$11)),'Emissions (start here)'!BD204*2000*453.59/8760/3600*Dispersion!$AB$11,0)</f>
        <v>0</v>
      </c>
      <c r="DG204" s="74">
        <f>IF(AND(ISNUMBER('Emissions (start here)'!BE204),ISNUMBER(Dispersion!$AC$8)),'Emissions (start here)'!BE204*453.59/3600*Dispersion!$AC$8,0)</f>
        <v>0</v>
      </c>
      <c r="DH204" s="74">
        <f>IF(AND(ISNUMBER('Emissions (start here)'!BE204),ISNUMBER(Dispersion!$AC$9)),'Emissions (start here)'!BE204*453.59/3600*Dispersion!$AC$9,0)</f>
        <v>0</v>
      </c>
      <c r="DI204" s="74">
        <f>IF(AND(ISNUMBER('Emissions (start here)'!BF204),ISNUMBER(Dispersion!$AC$10)),'Emissions (start here)'!BF204*2000*453.59/8760/3600*Dispersion!$AC$10,0)</f>
        <v>0</v>
      </c>
      <c r="DJ204" s="74">
        <f>IF(AND(ISNUMBER('Emissions (start here)'!BF204),ISNUMBER(Dispersion!$AC$11)),'Emissions (start here)'!BF204*2000*453.59/8760/3600*Dispersion!$AC$11,0)</f>
        <v>0</v>
      </c>
      <c r="DK204" s="74">
        <f>IF(AND(ISNUMBER('Emissions (start here)'!BG204),ISNUMBER(Dispersion!$AD$8)),'Emissions (start here)'!BG204*453.59/3600*Dispersion!$AD$8,0)</f>
        <v>0</v>
      </c>
      <c r="DL204" s="74">
        <f>IF(AND(ISNUMBER('Emissions (start here)'!BG204),ISNUMBER(Dispersion!$AD$9)),'Emissions (start here)'!BG204*453.59/3600*Dispersion!$AD$9,0)</f>
        <v>0</v>
      </c>
      <c r="DM204" s="74">
        <f>IF(AND(ISNUMBER('Emissions (start here)'!BH204),ISNUMBER(Dispersion!$AD$10)),'Emissions (start here)'!BH204*2000*453.59/8760/3600*Dispersion!$AD$10,0)</f>
        <v>0</v>
      </c>
      <c r="DN204" s="74">
        <f>IF(AND(ISNUMBER('Emissions (start here)'!BH204),ISNUMBER(Dispersion!$AD$11)),'Emissions (start here)'!BH204*2000*453.59/8760/3600*Dispersion!$AD$11,0)</f>
        <v>0</v>
      </c>
      <c r="DO204" s="74">
        <f>IF(AND(ISNUMBER('Emissions (start here)'!BI204),ISNUMBER(Dispersion!$AE$8)),'Emissions (start here)'!BI204*453.59/3600*Dispersion!$AE$8,0)</f>
        <v>0</v>
      </c>
      <c r="DP204" s="74">
        <f>IF(AND(ISNUMBER('Emissions (start here)'!BI204),ISNUMBER(Dispersion!$AE$9)),'Emissions (start here)'!BI204*453.59/3600*Dispersion!$AE$9,0)</f>
        <v>0</v>
      </c>
      <c r="DQ204" s="74">
        <f>IF(AND(ISNUMBER('Emissions (start here)'!BJ204),ISNUMBER(Dispersion!$AE$10)),'Emissions (start here)'!BJ204*2000*453.59/8760/3600*Dispersion!$AE$10,0)</f>
        <v>0</v>
      </c>
      <c r="DR204" s="74">
        <f>IF(AND(ISNUMBER('Emissions (start here)'!BJ204),ISNUMBER(Dispersion!$AE$11)),'Emissions (start here)'!BJ204*2000*453.59/8760/3600*Dispersion!$AE$11,0)</f>
        <v>0</v>
      </c>
      <c r="DS204" s="74">
        <f>IF(AND(ISNUMBER('Emissions (start here)'!BK204),ISNUMBER(Dispersion!$AF$8)),'Emissions (start here)'!BK204*453.59/3600*Dispersion!$AF$8,0)</f>
        <v>0</v>
      </c>
      <c r="DT204" s="74">
        <f>IF(AND(ISNUMBER('Emissions (start here)'!BK204),ISNUMBER(Dispersion!$AF$9)),'Emissions (start here)'!BK204*453.59/3600*Dispersion!$AF$9,0)</f>
        <v>0</v>
      </c>
      <c r="DU204" s="74">
        <f>IF(AND(ISNUMBER('Emissions (start here)'!BL204),ISNUMBER(Dispersion!$AF$10)),'Emissions (start here)'!BL204*2000*453.59/8760/3600*Dispersion!$AF$10,0)</f>
        <v>0</v>
      </c>
      <c r="DV204" s="74">
        <f>IF(AND(ISNUMBER('Emissions (start here)'!BL204),ISNUMBER(Dispersion!$AF$11)),'Emissions (start here)'!BL204*2000*453.59/8760/3600*Dispersion!$AF$11,0)</f>
        <v>0</v>
      </c>
      <c r="DW204" s="74">
        <f>IF(AND(ISNUMBER('Emissions (start here)'!BM204),ISNUMBER(Dispersion!$AG$8)),'Emissions (start here)'!BM204*453.59/3600*Dispersion!$AG$8,0)</f>
        <v>0</v>
      </c>
      <c r="DX204" s="74">
        <f>IF(AND(ISNUMBER('Emissions (start here)'!BM204),ISNUMBER(Dispersion!$AG$9)),'Emissions (start here)'!BM204*453.59/3600*Dispersion!$AG$9,0)</f>
        <v>0</v>
      </c>
      <c r="DY204" s="74">
        <f>IF(AND(ISNUMBER('Emissions (start here)'!BN204),ISNUMBER(Dispersion!$AG$10)),'Emissions (start here)'!BN204*2000*453.59/8760/3600*Dispersion!$AG$10,0)</f>
        <v>0</v>
      </c>
      <c r="DZ204" s="74">
        <f>IF(AND(ISNUMBER('Emissions (start here)'!BN204),ISNUMBER(Dispersion!$AG$11)),'Emissions (start here)'!BN204*2000*453.59/8760/3600*Dispersion!$AG$11,0)</f>
        <v>0</v>
      </c>
      <c r="EA204" s="74">
        <f>IF(AND(ISNUMBER('Emissions (start here)'!BO204),ISNUMBER(Dispersion!$AH$8)),'Emissions (start here)'!BO204*453.59/3600*Dispersion!$AH$8,0)</f>
        <v>0</v>
      </c>
      <c r="EB204" s="74">
        <f>IF(AND(ISNUMBER('Emissions (start here)'!BO204),ISNUMBER(Dispersion!$AH$9)),'Emissions (start here)'!BO204*453.59/3600*Dispersion!$AH$9,0)</f>
        <v>0</v>
      </c>
      <c r="EC204" s="74">
        <f>IF(AND(ISNUMBER('Emissions (start here)'!BP204),ISNUMBER(Dispersion!$AH$10)),'Emissions (start here)'!BP204*2000*453.59/8760/3600*Dispersion!$AH$10,0)</f>
        <v>0</v>
      </c>
      <c r="ED204" s="74">
        <f>IF(AND(ISNUMBER('Emissions (start here)'!BP204),ISNUMBER(Dispersion!$AH$11)),'Emissions (start here)'!BP204*2000*453.59/8760/3600*Dispersion!$AH$11,0)</f>
        <v>0</v>
      </c>
      <c r="EE204" s="74">
        <f>IF(AND(ISNUMBER('Emissions (start here)'!BQ204),ISNUMBER(Dispersion!$AI$8)),'Emissions (start here)'!BQ204*453.59/3600*Dispersion!$AI$8,0)</f>
        <v>0</v>
      </c>
      <c r="EF204" s="74">
        <f>IF(AND(ISNUMBER('Emissions (start here)'!BQ204),ISNUMBER(Dispersion!$AI$9)),'Emissions (start here)'!BQ204*453.59/3600*Dispersion!$AI$9,0)</f>
        <v>0</v>
      </c>
      <c r="EG204" s="74">
        <f>IF(AND(ISNUMBER('Emissions (start here)'!BR204),ISNUMBER(Dispersion!$AI$10)),'Emissions (start here)'!BR204*2000*453.59/8760/3600*Dispersion!$AI$10,0)</f>
        <v>0</v>
      </c>
      <c r="EH204" s="74">
        <f>IF(AND(ISNUMBER('Emissions (start here)'!BR204),ISNUMBER(Dispersion!$AI$11)),'Emissions (start here)'!BR204*2000*453.59/8760/3600*Dispersion!$AI$11,0)</f>
        <v>0</v>
      </c>
      <c r="EI204" s="74">
        <f>IF(AND(ISNUMBER('Emissions (start here)'!BS204),ISNUMBER(Dispersion!$AJ$8)),'Emissions (start here)'!BS204*453.59/3600*Dispersion!$AJ$8,0)</f>
        <v>0</v>
      </c>
      <c r="EJ204" s="74">
        <f>IF(AND(ISNUMBER('Emissions (start here)'!BS204),ISNUMBER(Dispersion!$AJ$9)),'Emissions (start here)'!BS204*453.59/3600*Dispersion!$AJ$9,0)</f>
        <v>0</v>
      </c>
      <c r="EK204" s="74">
        <f>IF(AND(ISNUMBER('Emissions (start here)'!BT204),ISNUMBER(Dispersion!$AJ$10)),'Emissions (start here)'!BT204*2000*453.59/8760/3600*Dispersion!$AJ$10,0)</f>
        <v>0</v>
      </c>
      <c r="EL204" s="74">
        <f>IF(AND(ISNUMBER('Emissions (start here)'!BT204),ISNUMBER(Dispersion!$AJ$11)),'Emissions (start here)'!BT204*2000*453.59/8760/3600*Dispersion!$AJ$11,0)</f>
        <v>0</v>
      </c>
      <c r="EM204" s="74">
        <f>IF(AND(ISNUMBER('Emissions (start here)'!BU204),ISNUMBER(Dispersion!$AK$8)),'Emissions (start here)'!BU204*453.59/3600*Dispersion!$AK$8,0)</f>
        <v>0</v>
      </c>
      <c r="EN204" s="74">
        <f>IF(AND(ISNUMBER('Emissions (start here)'!BU204),ISNUMBER(Dispersion!$AK$9)),'Emissions (start here)'!BU204*453.59/3600*Dispersion!$AK$9,0)</f>
        <v>0</v>
      </c>
      <c r="EO204" s="74">
        <f>IF(AND(ISNUMBER('Emissions (start here)'!BV204),ISNUMBER(Dispersion!$AK$10)),'Emissions (start here)'!BV204*2000*453.59/8760/3600*Dispersion!$AK$10,0)</f>
        <v>0</v>
      </c>
      <c r="EP204" s="74">
        <f>IF(AND(ISNUMBER('Emissions (start here)'!BV204),ISNUMBER(Dispersion!$AK$11)),'Emissions (start here)'!BV204*2000*453.59/8760/3600*Dispersion!$AK$11,0)</f>
        <v>0</v>
      </c>
      <c r="EQ204" s="74">
        <f>IF(AND(ISNUMBER('Emissions (start here)'!BW204),ISNUMBER(Dispersion!$AL$8)),'Emissions (start here)'!BW204*453.59/3600*Dispersion!$AL$8,0)</f>
        <v>0</v>
      </c>
      <c r="ER204" s="74">
        <f>IF(AND(ISNUMBER('Emissions (start here)'!BW204),ISNUMBER(Dispersion!$AL$9)),'Emissions (start here)'!BW204*453.59/3600*Dispersion!$AL$9,0)</f>
        <v>0</v>
      </c>
      <c r="ES204" s="74">
        <f>IF(AND(ISNUMBER('Emissions (start here)'!BX204),ISNUMBER(Dispersion!$AL$10)),'Emissions (start here)'!BX204*2000*453.59/8760/3600*Dispersion!$AL$10,0)</f>
        <v>0</v>
      </c>
      <c r="ET204" s="74">
        <f>IF(AND(ISNUMBER('Emissions (start here)'!BX204),ISNUMBER(Dispersion!$AL$11)),'Emissions (start here)'!BX204*2000*453.59/8760/3600*Dispersion!$AL$11,0)</f>
        <v>0</v>
      </c>
      <c r="EU204" s="74">
        <f>IF(AND(ISNUMBER('Emissions (start here)'!BY204),ISNUMBER(Dispersion!$AM$8)),'Emissions (start here)'!BY204*453.59/3600*Dispersion!$AM$8,0)</f>
        <v>0</v>
      </c>
      <c r="EV204" s="74">
        <f>IF(AND(ISNUMBER('Emissions (start here)'!BY204),ISNUMBER(Dispersion!$AM$9)),'Emissions (start here)'!BY204*453.59/3600*Dispersion!$AM$9,0)</f>
        <v>0</v>
      </c>
      <c r="EW204" s="74">
        <f>IF(AND(ISNUMBER('Emissions (start here)'!BZ204),ISNUMBER(Dispersion!$AM$10)),'Emissions (start here)'!BZ204*2000*453.59/8760/3600*Dispersion!$AM$10,0)</f>
        <v>0</v>
      </c>
      <c r="EX204" s="74">
        <f>IF(AND(ISNUMBER('Emissions (start here)'!BZ204),ISNUMBER(Dispersion!$AM$11)),'Emissions (start here)'!BZ204*2000*453.59/8760/3600*Dispersion!$AM$11,0)</f>
        <v>0</v>
      </c>
      <c r="EY204" s="74">
        <f>IF(AND(ISNUMBER('Emissions (start here)'!CA204),ISNUMBER(Dispersion!$AN$8)),'Emissions (start here)'!CA204*453.59/3600*Dispersion!$AN$8,0)</f>
        <v>0</v>
      </c>
      <c r="EZ204" s="74">
        <f>IF(AND(ISNUMBER('Emissions (start here)'!CA204),ISNUMBER(Dispersion!$AN$9)),'Emissions (start here)'!CA204*453.59/3600*Dispersion!$AN$9,0)</f>
        <v>0</v>
      </c>
      <c r="FA204" s="74">
        <f>IF(AND(ISNUMBER('Emissions (start here)'!CB204),ISNUMBER(Dispersion!$AN$10)),'Emissions (start here)'!CB204*2000*453.59/8760/3600*Dispersion!$AN$10,0)</f>
        <v>0</v>
      </c>
      <c r="FB204" s="74">
        <f>IF(AND(ISNUMBER('Emissions (start here)'!CB204),ISNUMBER(Dispersion!$AN$11)),'Emissions (start here)'!CB204*2000*453.59/8760/3600*Dispersion!$AN$11,0)</f>
        <v>0</v>
      </c>
      <c r="FC204" s="74">
        <f>IF(AND(ISNUMBER('Emissions (start here)'!CC204),ISNUMBER(Dispersion!$AO$8)),'Emissions (start here)'!CC204*453.59/3600*Dispersion!$AO$8,0)</f>
        <v>0</v>
      </c>
      <c r="FD204" s="74">
        <f>IF(AND(ISNUMBER('Emissions (start here)'!CC204),ISNUMBER(Dispersion!$AO$9)),'Emissions (start here)'!CC204*453.59/3600*Dispersion!$AO$9,0)</f>
        <v>0</v>
      </c>
      <c r="FE204" s="74">
        <f>IF(AND(ISNUMBER('Emissions (start here)'!CD204),ISNUMBER(Dispersion!$AO$10)),'Emissions (start here)'!CD204*2000*453.59/8760/3600*Dispersion!$AO$10,0)</f>
        <v>0</v>
      </c>
      <c r="FF204" s="74">
        <f>IF(AND(ISNUMBER('Emissions (start here)'!CD204),ISNUMBER(Dispersion!$AO$11)),'Emissions (start here)'!CD204*2000*453.59/8760/3600*Dispersion!$AO$11,0)</f>
        <v>0</v>
      </c>
      <c r="FG204" s="74">
        <f>IF(AND(ISNUMBER('Emissions (start here)'!CE204),ISNUMBER(Dispersion!$AP$8)),'Emissions (start here)'!CE204*453.59/3600*Dispersion!$AP$8,0)</f>
        <v>0</v>
      </c>
      <c r="FH204" s="74">
        <f>IF(AND(ISNUMBER('Emissions (start here)'!CE204),ISNUMBER(Dispersion!$AP$9)),'Emissions (start here)'!CE204*453.59/3600*Dispersion!$AP$9,0)</f>
        <v>0</v>
      </c>
      <c r="FI204" s="74">
        <f>IF(AND(ISNUMBER('Emissions (start here)'!CF204),ISNUMBER(Dispersion!$AP$10)),'Emissions (start here)'!CF204*2000*453.59/8760/3600*Dispersion!$AP$10,0)</f>
        <v>0</v>
      </c>
      <c r="FJ204" s="74">
        <f>IF(AND(ISNUMBER('Emissions (start here)'!CF204),ISNUMBER(Dispersion!$AP$11)),'Emissions (start here)'!CF204*2000*453.59/8760/3600*Dispersion!$AP$11,0)</f>
        <v>0</v>
      </c>
      <c r="FK204" s="74">
        <f>IF(AND(ISNUMBER('Emissions (start here)'!CG204),ISNUMBER(Dispersion!$AQ$8)),'Emissions (start here)'!CG204*453.59/3600*Dispersion!$AQ$8,0)</f>
        <v>0</v>
      </c>
      <c r="FL204" s="74">
        <f>IF(AND(ISNUMBER('Emissions (start here)'!CG204),ISNUMBER(Dispersion!$AQ$9)),'Emissions (start here)'!CG204*453.59/3600*Dispersion!$AQ$9,0)</f>
        <v>0</v>
      </c>
      <c r="FM204" s="74">
        <f>IF(AND(ISNUMBER('Emissions (start here)'!CH204),ISNUMBER(Dispersion!$AQ$10)),'Emissions (start here)'!CH204*2000*453.59/8760/3600*Dispersion!$AQ$10,0)</f>
        <v>0</v>
      </c>
      <c r="FN204" s="74">
        <f>IF(AND(ISNUMBER('Emissions (start here)'!CH204),ISNUMBER(Dispersion!$AQ$11)),'Emissions (start here)'!CH204*2000*453.59/8760/3600*Dispersion!$AQ$11,0)</f>
        <v>0</v>
      </c>
      <c r="FO204" s="74">
        <f>IF(AND(ISNUMBER('Emissions (start here)'!CI204),ISNUMBER(Dispersion!$AR$8)),'Emissions (start here)'!CI204*453.59/3600*Dispersion!$AR$8,0)</f>
        <v>0</v>
      </c>
      <c r="FP204" s="74">
        <f>IF(AND(ISNUMBER('Emissions (start here)'!CI204),ISNUMBER(Dispersion!$AR$9)),'Emissions (start here)'!CI204*453.59/3600*Dispersion!$AR$9,0)</f>
        <v>0</v>
      </c>
      <c r="FQ204" s="74">
        <f>IF(AND(ISNUMBER('Emissions (start here)'!CJ204),ISNUMBER(Dispersion!$AR$10)),'Emissions (start here)'!CJ204*2000*453.59/8760/3600*Dispersion!$AR$10,0)</f>
        <v>0</v>
      </c>
      <c r="FR204" s="74">
        <f>IF(AND(ISNUMBER('Emissions (start here)'!CJ204),ISNUMBER(Dispersion!$AR$11)),'Emissions (start here)'!CJ204*2000*453.59/8760/3600*Dispersion!$AR$11,0)</f>
        <v>0</v>
      </c>
      <c r="FS204" s="74">
        <f>IF(AND(ISNUMBER('Emissions (start here)'!CK204),ISNUMBER(Dispersion!$AS$8)),'Emissions (start here)'!CK204*453.59/3600*Dispersion!$AS$8,0)</f>
        <v>0</v>
      </c>
      <c r="FT204" s="74">
        <f>IF(AND(ISNUMBER('Emissions (start here)'!CK204),ISNUMBER(Dispersion!$AS$9)),'Emissions (start here)'!CK204*453.59/3600*Dispersion!$AS$9,0)</f>
        <v>0</v>
      </c>
      <c r="FU204" s="74">
        <f>IF(AND(ISNUMBER('Emissions (start here)'!CL204),ISNUMBER(Dispersion!$AS$10)),'Emissions (start here)'!CL204*2000*453.59/8760/3600*Dispersion!$AS$10,0)</f>
        <v>0</v>
      </c>
      <c r="FV204" s="74">
        <f>IF(AND(ISNUMBER('Emissions (start here)'!CL204),ISNUMBER(Dispersion!$AS$11)),'Emissions (start here)'!CL204*2000*453.59/8760/3600*Dispersion!$AS$11,0)</f>
        <v>0</v>
      </c>
      <c r="FW204" s="74">
        <f>IF(AND(ISNUMBER('Emissions (start here)'!CM204),ISNUMBER(Dispersion!$AT$8)),'Emissions (start here)'!CM204*453.59/3600*Dispersion!$AT$8,0)</f>
        <v>0</v>
      </c>
      <c r="FX204" s="74">
        <f>IF(AND(ISNUMBER('Emissions (start here)'!CM204),ISNUMBER(Dispersion!$AT$9)),'Emissions (start here)'!CM204*453.59/3600*Dispersion!$AT$9,0)</f>
        <v>0</v>
      </c>
      <c r="FY204" s="74">
        <f>IF(AND(ISNUMBER('Emissions (start here)'!CN204),ISNUMBER(Dispersion!$AT$10)),'Emissions (start here)'!CN204*2000*453.59/8760/3600*Dispersion!$AT$10,0)</f>
        <v>0</v>
      </c>
      <c r="FZ204" s="74">
        <f>IF(AND(ISNUMBER('Emissions (start here)'!CN204),ISNUMBER(Dispersion!$AT$11)),'Emissions (start here)'!CN204*2000*453.59/8760/3600*Dispersion!$AT$11,0)</f>
        <v>0</v>
      </c>
      <c r="GA204" s="74">
        <f>IF(AND(ISNUMBER('Emissions (start here)'!CO204),ISNUMBER(Dispersion!$AU$8)),'Emissions (start here)'!CO204*453.59/3600*Dispersion!$AU$8,0)</f>
        <v>0</v>
      </c>
      <c r="GB204" s="74">
        <f>IF(AND(ISNUMBER('Emissions (start here)'!CO204),ISNUMBER(Dispersion!$AU$9)),'Emissions (start here)'!CO204*453.59/3600*Dispersion!$AU$9,0)</f>
        <v>0</v>
      </c>
      <c r="GC204" s="74">
        <f>IF(AND(ISNUMBER('Emissions (start here)'!CP204),ISNUMBER(Dispersion!$AU$10)),'Emissions (start here)'!CP204*2000*453.59/8760/3600*Dispersion!$AU$10,0)</f>
        <v>0</v>
      </c>
      <c r="GD204" s="74">
        <f>IF(AND(ISNUMBER('Emissions (start here)'!CP204),ISNUMBER(Dispersion!$AU$11)),'Emissions (start here)'!CP204*2000*453.59/8760/3600*Dispersion!$AU$11,0)</f>
        <v>0</v>
      </c>
      <c r="GE204" s="74">
        <f>IF(AND(ISNUMBER('Emissions (start here)'!CQ204),ISNUMBER(Dispersion!$AV$8)),'Emissions (start here)'!CQ204*453.59/3600*Dispersion!$AV$8,0)</f>
        <v>0</v>
      </c>
      <c r="GF204" s="74">
        <f>IF(AND(ISNUMBER('Emissions (start here)'!CQ204),ISNUMBER(Dispersion!$AV$9)),'Emissions (start here)'!CQ204*453.59/3600*Dispersion!$AV$9,0)</f>
        <v>0</v>
      </c>
      <c r="GG204" s="74">
        <f>IF(AND(ISNUMBER('Emissions (start here)'!CR204),ISNUMBER(Dispersion!$AV$10)),'Emissions (start here)'!CR204*2000*453.59/8760/3600*Dispersion!$AV$10,0)</f>
        <v>0</v>
      </c>
      <c r="GH204" s="74">
        <f>IF(AND(ISNUMBER('Emissions (start here)'!CR204),ISNUMBER(Dispersion!$AV$11)),'Emissions (start here)'!CR204*2000*453.59/8760/3600*Dispersion!$AV$11,0)</f>
        <v>0</v>
      </c>
      <c r="GI204" s="74">
        <f>IF(AND(ISNUMBER('Emissions (start here)'!CS204),ISNUMBER(Dispersion!$AW$8)),'Emissions (start here)'!CS204*453.59/3600*Dispersion!$AW$8,0)</f>
        <v>0</v>
      </c>
      <c r="GJ204" s="74">
        <f>IF(AND(ISNUMBER('Emissions (start here)'!CS204),ISNUMBER(Dispersion!$AW$9)),'Emissions (start here)'!CS204*453.59/3600*Dispersion!$AW$9,0)</f>
        <v>0</v>
      </c>
      <c r="GK204" s="74">
        <f>IF(AND(ISNUMBER('Emissions (start here)'!CT204),ISNUMBER(Dispersion!$AW$10)),'Emissions (start here)'!CT204*2000*453.59/8760/3600*Dispersion!$AW$10,0)</f>
        <v>0</v>
      </c>
      <c r="GL204" s="74">
        <f>IF(AND(ISNUMBER('Emissions (start here)'!CT204),ISNUMBER(Dispersion!$AW$11)),'Emissions (start here)'!CT204*2000*453.59/8760/3600*Dispersion!$AW$11,0)</f>
        <v>0</v>
      </c>
      <c r="GM204" s="74">
        <f>IF(AND(ISNUMBER('Emissions (start here)'!CU204),ISNUMBER(Dispersion!$AX$8)),'Emissions (start here)'!CU204*453.59/3600*Dispersion!$AX$8,0)</f>
        <v>0</v>
      </c>
      <c r="GN204" s="74">
        <f>IF(AND(ISNUMBER('Emissions (start here)'!CU204),ISNUMBER(Dispersion!$AX$9)),'Emissions (start here)'!CU204*453.59/3600*Dispersion!$AX$9,0)</f>
        <v>0</v>
      </c>
      <c r="GO204" s="74">
        <f>IF(AND(ISNUMBER('Emissions (start here)'!CV204),ISNUMBER(Dispersion!$AX$10)),'Emissions (start here)'!CV204*2000*453.59/8760/3600*Dispersion!$AX$10,0)</f>
        <v>0</v>
      </c>
      <c r="GP204" s="74">
        <f>IF(AND(ISNUMBER('Emissions (start here)'!CV204),ISNUMBER(Dispersion!$AX$11)),'Emissions (start here)'!CV204*2000*453.59/8760/3600*Dispersion!$AX$11,0)</f>
        <v>0</v>
      </c>
      <c r="GQ204" s="74">
        <f>IF(AND(ISNUMBER('Emissions (start here)'!CW204),ISNUMBER(Dispersion!$AY$8)),'Emissions (start here)'!CW204*453.59/3600*Dispersion!$AY$8,0)</f>
        <v>0</v>
      </c>
      <c r="GR204" s="74">
        <f>IF(AND(ISNUMBER('Emissions (start here)'!CW204),ISNUMBER(Dispersion!$AY$9)),'Emissions (start here)'!CW204*453.59/3600*Dispersion!$AY$9,0)</f>
        <v>0</v>
      </c>
      <c r="GS204" s="74">
        <f>IF(AND(ISNUMBER('Emissions (start here)'!CX204),ISNUMBER(Dispersion!$AY$10)),'Emissions (start here)'!CX204*2000*453.59/8760/3600*Dispersion!$AY$10,0)</f>
        <v>0</v>
      </c>
      <c r="GT204" s="74">
        <f>IF(AND(ISNUMBER('Emissions (start here)'!CX204),ISNUMBER(Dispersion!$AY$11)),'Emissions (start here)'!CX204*2000*453.59/8760/3600*Dispersion!$AY$11,0)</f>
        <v>0</v>
      </c>
      <c r="GU204" s="74">
        <f>IF(AND(ISNUMBER('Emissions (start here)'!CY204),ISNUMBER(Dispersion!$AZ$8)),'Emissions (start here)'!CY204*453.59/3600*Dispersion!$AZ$8,0)</f>
        <v>0</v>
      </c>
      <c r="GV204" s="74">
        <f>IF(AND(ISNUMBER('Emissions (start here)'!CY204),ISNUMBER(Dispersion!$AZ$9)),'Emissions (start here)'!CY204*453.59/3600*Dispersion!$AZ$9,0)</f>
        <v>0</v>
      </c>
      <c r="GW204" s="74">
        <f>IF(AND(ISNUMBER('Emissions (start here)'!CZ204),ISNUMBER(Dispersion!$AZ$10)),'Emissions (start here)'!CZ204*2000*453.59/8760/3600*Dispersion!$AZ$10,0)</f>
        <v>0</v>
      </c>
      <c r="GX204" s="74">
        <f>IF(AND(ISNUMBER('Emissions (start here)'!CZ204),ISNUMBER(Dispersion!$AZ$11)),'Emissions (start here)'!CZ204*2000*453.59/8760/3600*Dispersion!$AZ$11,0)</f>
        <v>0</v>
      </c>
    </row>
    <row r="205" spans="1:206" x14ac:dyDescent="0.2">
      <c r="A205" s="51" t="str">
        <f>'Tox Values'!C205</f>
        <v>106-93-4</v>
      </c>
      <c r="B205" s="94" t="str">
        <f>'Tox Values'!D205</f>
        <v>Ethylene dibromide (Dibromoethane)</v>
      </c>
      <c r="C205" s="96">
        <f t="shared" si="13"/>
        <v>0</v>
      </c>
      <c r="D205" s="74">
        <f t="shared" si="14"/>
        <v>0</v>
      </c>
      <c r="E205" s="74">
        <f t="shared" si="15"/>
        <v>0</v>
      </c>
      <c r="F205" s="99">
        <f t="shared" si="16"/>
        <v>0</v>
      </c>
      <c r="G205" s="97">
        <f>IF(AND(ISNUMBER('Emissions (start here)'!E205),ISNUMBER(Dispersion!$C$8)),'Emissions (start here)'!E205*453.59/3600*Dispersion!$C$8,0)</f>
        <v>0</v>
      </c>
      <c r="H205" s="74">
        <f>IF(AND(ISNUMBER('Emissions (start here)'!E205),ISNUMBER(Dispersion!$C$9)),'Emissions (start here)'!E205*453.59/3600*Dispersion!$C$9,0)</f>
        <v>0</v>
      </c>
      <c r="I205" s="74">
        <f>IF(AND(ISNUMBER('Emissions (start here)'!F205),ISNUMBER(Dispersion!$C$10)),'Emissions (start here)'!F205*2000*453.59/8760/3600*Dispersion!$C$10,0)</f>
        <v>0</v>
      </c>
      <c r="J205" s="74">
        <f>IF(AND(ISNUMBER('Emissions (start here)'!F205),ISNUMBER(Dispersion!$C$11)),'Emissions (start here)'!F205*2000*453.59/8760/3600*Dispersion!$C$11,0)</f>
        <v>0</v>
      </c>
      <c r="K205" s="74">
        <f>IF(AND(ISNUMBER('Emissions (start here)'!G205),ISNUMBER(Dispersion!$D$8)),'Emissions (start here)'!G205*453.59/3600*Dispersion!$D$8,0)</f>
        <v>0</v>
      </c>
      <c r="L205" s="74">
        <f>IF(AND(ISNUMBER('Emissions (start here)'!G205),ISNUMBER(Dispersion!$D$9)),'Emissions (start here)'!G205*453.59/3600*Dispersion!$D$9,0)</f>
        <v>0</v>
      </c>
      <c r="M205" s="74">
        <f>IF(AND(ISNUMBER('Emissions (start here)'!H205),ISNUMBER(Dispersion!$D$10)),'Emissions (start here)'!H205*2000*453.59/8760/3600*Dispersion!$D$10,0)</f>
        <v>0</v>
      </c>
      <c r="N205" s="74">
        <f>IF(AND(ISNUMBER('Emissions (start here)'!H205),ISNUMBER(Dispersion!$D$11)),'Emissions (start here)'!H205*2000*453.59/8760/3600*Dispersion!$D$11,0)</f>
        <v>0</v>
      </c>
      <c r="O205" s="74">
        <f>IF(AND(ISNUMBER('Emissions (start here)'!I205),ISNUMBER(Dispersion!$E$8)),'Emissions (start here)'!I205*453.59/3600*Dispersion!$E$8,0)</f>
        <v>0</v>
      </c>
      <c r="P205" s="74">
        <f>IF(AND(ISNUMBER('Emissions (start here)'!I205),ISNUMBER(Dispersion!$E$9)),'Emissions (start here)'!I205*453.59/3600*Dispersion!$E$9,0)</f>
        <v>0</v>
      </c>
      <c r="Q205" s="74">
        <f>IF(AND(ISNUMBER('Emissions (start here)'!J205),ISNUMBER(Dispersion!$E$10)),'Emissions (start here)'!J205*2000*453.59/8760/3600*Dispersion!$E$10,0)</f>
        <v>0</v>
      </c>
      <c r="R205" s="74">
        <f>IF(AND(ISNUMBER('Emissions (start here)'!J205),ISNUMBER(Dispersion!$E$11)),'Emissions (start here)'!J205*2000*453.59/8760/3600*Dispersion!$E$11,0)</f>
        <v>0</v>
      </c>
      <c r="S205" s="74">
        <f>IF(AND(ISNUMBER('Emissions (start here)'!K205),ISNUMBER(Dispersion!$F$8)),'Emissions (start here)'!K205*453.59/3600*Dispersion!$F$8,0)</f>
        <v>0</v>
      </c>
      <c r="T205" s="74">
        <f>IF(AND(ISNUMBER('Emissions (start here)'!K205),ISNUMBER(Dispersion!$F$9)),'Emissions (start here)'!K205*453.59/3600*Dispersion!$F$9,0)</f>
        <v>0</v>
      </c>
      <c r="U205" s="74">
        <f>IF(AND(ISNUMBER('Emissions (start here)'!L205),ISNUMBER(Dispersion!$F$10)),'Emissions (start here)'!L205*2000*453.59/8760/3600*Dispersion!$F$10,0)</f>
        <v>0</v>
      </c>
      <c r="V205" s="74">
        <f>IF(AND(ISNUMBER('Emissions (start here)'!L205),ISNUMBER(Dispersion!$F$11)),'Emissions (start here)'!L205*2000*453.59/8760/3600*Dispersion!$F$11,0)</f>
        <v>0</v>
      </c>
      <c r="W205" s="74">
        <f>IF(AND(ISNUMBER('Emissions (start here)'!M205),ISNUMBER(Dispersion!$G$8)),'Emissions (start here)'!M205*453.59/3600*Dispersion!$G$8,0)</f>
        <v>0</v>
      </c>
      <c r="X205" s="74">
        <f>IF(AND(ISNUMBER('Emissions (start here)'!M205),ISNUMBER(Dispersion!$G$9)),'Emissions (start here)'!M205*453.59/3600*Dispersion!$G$9,0)</f>
        <v>0</v>
      </c>
      <c r="Y205" s="74">
        <f>IF(AND(ISNUMBER('Emissions (start here)'!N205),ISNUMBER(Dispersion!$G$10)),'Emissions (start here)'!N205*2000*453.59/8760/3600*Dispersion!$G$10,0)</f>
        <v>0</v>
      </c>
      <c r="Z205" s="74">
        <f>IF(AND(ISNUMBER('Emissions (start here)'!N205),ISNUMBER(Dispersion!$G$11)),'Emissions (start here)'!N205*2000*453.59/8760/3600*Dispersion!$G$11,0)</f>
        <v>0</v>
      </c>
      <c r="AA205" s="74">
        <f>IF(AND(ISNUMBER('Emissions (start here)'!O205),ISNUMBER(Dispersion!$H$8)),'Emissions (start here)'!O205*453.59/3600*Dispersion!$H$8,0)</f>
        <v>0</v>
      </c>
      <c r="AB205" s="74">
        <f>IF(AND(ISNUMBER('Emissions (start here)'!O205),ISNUMBER(Dispersion!$H$9)),'Emissions (start here)'!O205*453.59/3600*Dispersion!$H$9,0)</f>
        <v>0</v>
      </c>
      <c r="AC205" s="74">
        <f>IF(AND(ISNUMBER('Emissions (start here)'!P205),ISNUMBER(Dispersion!$H$10)),'Emissions (start here)'!P205*2000*453.59/8760/3600*Dispersion!$H$10,0)</f>
        <v>0</v>
      </c>
      <c r="AD205" s="74">
        <f>IF(AND(ISNUMBER('Emissions (start here)'!P205),ISNUMBER(Dispersion!$H$11)),'Emissions (start here)'!P205*2000*453.59/8760/3600*Dispersion!$H$11,0)</f>
        <v>0</v>
      </c>
      <c r="AE205" s="74">
        <f>IF(AND(ISNUMBER('Emissions (start here)'!Q205),ISNUMBER(Dispersion!$I$8)),'Emissions (start here)'!Q205*453.59/3600*Dispersion!$I$8,0)</f>
        <v>0</v>
      </c>
      <c r="AF205" s="74">
        <f>IF(AND(ISNUMBER('Emissions (start here)'!Q205),ISNUMBER(Dispersion!$I$9)),'Emissions (start here)'!Q205*453.59/3600*Dispersion!$I$9,0)</f>
        <v>0</v>
      </c>
      <c r="AG205" s="74">
        <f>IF(AND(ISNUMBER('Emissions (start here)'!R205),ISNUMBER(Dispersion!$I$10)),'Emissions (start here)'!R205*2000*453.59/8760/3600*Dispersion!$I$10,0)</f>
        <v>0</v>
      </c>
      <c r="AH205" s="74">
        <f>IF(AND(ISNUMBER('Emissions (start here)'!R205),ISNUMBER(Dispersion!$I$11)),'Emissions (start here)'!R205*2000*453.59/8760/3600*Dispersion!$I$11,0)</f>
        <v>0</v>
      </c>
      <c r="AI205" s="74">
        <f>IF(AND(ISNUMBER('Emissions (start here)'!S205),ISNUMBER(Dispersion!$J$8)),'Emissions (start here)'!S205*453.59/3600*Dispersion!$J$8,0)</f>
        <v>0</v>
      </c>
      <c r="AJ205" s="74">
        <f>IF(AND(ISNUMBER('Emissions (start here)'!S205),ISNUMBER(Dispersion!$J$9)),'Emissions (start here)'!S205*453.59/3600*Dispersion!$J$9,0)</f>
        <v>0</v>
      </c>
      <c r="AK205" s="74">
        <f>IF(AND(ISNUMBER('Emissions (start here)'!T205),ISNUMBER(Dispersion!$J$10)),'Emissions (start here)'!T205*2000*453.59/8760/3600*Dispersion!$J$10,0)</f>
        <v>0</v>
      </c>
      <c r="AL205" s="74">
        <f>IF(AND(ISNUMBER('Emissions (start here)'!T205),ISNUMBER(Dispersion!$J$11)),'Emissions (start here)'!T205*2000*453.59/8760/3600*Dispersion!$J$11,0)</f>
        <v>0</v>
      </c>
      <c r="AM205" s="74">
        <f>IF(AND(ISNUMBER('Emissions (start here)'!U205),ISNUMBER(Dispersion!$K$8)),'Emissions (start here)'!U205*453.59/3600*Dispersion!$K$8,0)</f>
        <v>0</v>
      </c>
      <c r="AN205" s="74">
        <f>IF(AND(ISNUMBER('Emissions (start here)'!U205),ISNUMBER(Dispersion!$K$9)),'Emissions (start here)'!U205*453.59/3600*Dispersion!$K$9,0)</f>
        <v>0</v>
      </c>
      <c r="AO205" s="74">
        <f>IF(AND(ISNUMBER('Emissions (start here)'!V205),ISNUMBER(Dispersion!$K$10)),'Emissions (start here)'!V205*2000*453.59/8760/3600*Dispersion!$K$10,0)</f>
        <v>0</v>
      </c>
      <c r="AP205" s="74">
        <f>IF(AND(ISNUMBER('Emissions (start here)'!V205),ISNUMBER(Dispersion!$K$11)),'Emissions (start here)'!V205*2000*453.59/8760/3600*Dispersion!$K$11,0)</f>
        <v>0</v>
      </c>
      <c r="AQ205" s="74">
        <f>IF(AND(ISNUMBER('Emissions (start here)'!W205),ISNUMBER(Dispersion!$L$8)),'Emissions (start here)'!W205*453.59/3600*Dispersion!$L$8,0)</f>
        <v>0</v>
      </c>
      <c r="AR205" s="74">
        <f>IF(AND(ISNUMBER('Emissions (start here)'!W205),ISNUMBER(Dispersion!$L$9)),'Emissions (start here)'!W205*453.59/3600*Dispersion!$L$9,0)</f>
        <v>0</v>
      </c>
      <c r="AS205" s="74">
        <f>IF(AND(ISNUMBER('Emissions (start here)'!X205),ISNUMBER(Dispersion!$L$10)),'Emissions (start here)'!X205*2000*453.59/8760/3600*Dispersion!$L$10,0)</f>
        <v>0</v>
      </c>
      <c r="AT205" s="74">
        <f>IF(AND(ISNUMBER('Emissions (start here)'!X205),ISNUMBER(Dispersion!$L$11)),'Emissions (start here)'!X205*2000*453.59/8760/3600*Dispersion!$L$11,0)</f>
        <v>0</v>
      </c>
      <c r="AU205" s="74">
        <f>IF(AND(ISNUMBER('Emissions (start here)'!Y205),ISNUMBER(Dispersion!$M$8)),'Emissions (start here)'!Y205*453.59/3600*Dispersion!$M$8,0)</f>
        <v>0</v>
      </c>
      <c r="AV205" s="74">
        <f>IF(AND(ISNUMBER('Emissions (start here)'!Y205),ISNUMBER(Dispersion!$M$9)),'Emissions (start here)'!Y205*453.59/3600*Dispersion!$M$9,0)</f>
        <v>0</v>
      </c>
      <c r="AW205" s="74">
        <f>IF(AND(ISNUMBER('Emissions (start here)'!Z205),ISNUMBER(Dispersion!$M$10)),'Emissions (start here)'!Z205*2000*453.59/8760/3600*Dispersion!$M$10,0)</f>
        <v>0</v>
      </c>
      <c r="AX205" s="74">
        <f>IF(AND(ISNUMBER('Emissions (start here)'!Z205),ISNUMBER(Dispersion!$M$11)),'Emissions (start here)'!Z205*2000*453.59/8760/3600*Dispersion!$M$11,0)</f>
        <v>0</v>
      </c>
      <c r="AY205" s="74">
        <f>IF(AND(ISNUMBER('Emissions (start here)'!AA205),ISNUMBER(Dispersion!$N$8)),'Emissions (start here)'!AA205*453.59/3600*Dispersion!$N$8,0)</f>
        <v>0</v>
      </c>
      <c r="AZ205" s="74">
        <f>IF(AND(ISNUMBER('Emissions (start here)'!AA205),ISNUMBER(Dispersion!$N$9)),'Emissions (start here)'!AA205*453.59/3600*Dispersion!$N$9,0)</f>
        <v>0</v>
      </c>
      <c r="BA205" s="74">
        <f>IF(AND(ISNUMBER('Emissions (start here)'!AB205),ISNUMBER(Dispersion!$N$10)),'Emissions (start here)'!AB205*2000*453.59/8760/3600*Dispersion!$N$10,0)</f>
        <v>0</v>
      </c>
      <c r="BB205" s="74">
        <f>IF(AND(ISNUMBER('Emissions (start here)'!AB205),ISNUMBER(Dispersion!$N$11)),'Emissions (start here)'!AB205*2000*453.59/8760/3600*Dispersion!$N$11,0)</f>
        <v>0</v>
      </c>
      <c r="BC205" s="74">
        <f>IF(AND(ISNUMBER('Emissions (start here)'!AC205),ISNUMBER(Dispersion!$O$8)),'Emissions (start here)'!AC205*453.59/3600*Dispersion!$O$8,0)</f>
        <v>0</v>
      </c>
      <c r="BD205" s="74">
        <f>IF(AND(ISNUMBER('Emissions (start here)'!AC205),ISNUMBER(Dispersion!$O$9)),'Emissions (start here)'!AC205*453.59/3600*Dispersion!$O$9,0)</f>
        <v>0</v>
      </c>
      <c r="BE205" s="74">
        <f>IF(AND(ISNUMBER('Emissions (start here)'!AD205),ISNUMBER(Dispersion!$O$10)),'Emissions (start here)'!AD205*2000*453.59/8760/3600*Dispersion!$O$10,0)</f>
        <v>0</v>
      </c>
      <c r="BF205" s="74">
        <f>IF(AND(ISNUMBER('Emissions (start here)'!AD205),ISNUMBER(Dispersion!$O$11)),'Emissions (start here)'!AD205*2000*453.59/8760/3600*Dispersion!$O$11,0)</f>
        <v>0</v>
      </c>
      <c r="BG205" s="74">
        <f>IF(AND(ISNUMBER('Emissions (start here)'!AE205),ISNUMBER(Dispersion!$P$8)),'Emissions (start here)'!AE205*453.59/3600*Dispersion!$P$8,0)</f>
        <v>0</v>
      </c>
      <c r="BH205" s="74">
        <f>IF(AND(ISNUMBER('Emissions (start here)'!AE205),ISNUMBER(Dispersion!$P$9)),'Emissions (start here)'!AE205*453.59/3600*Dispersion!$P$9,0)</f>
        <v>0</v>
      </c>
      <c r="BI205" s="74">
        <f>IF(AND(ISNUMBER('Emissions (start here)'!AF205),ISNUMBER(Dispersion!$P$10)),'Emissions (start here)'!AF205*2000*453.59/8760/3600*Dispersion!$P$10,0)</f>
        <v>0</v>
      </c>
      <c r="BJ205" s="74">
        <f>IF(AND(ISNUMBER('Emissions (start here)'!AF205),ISNUMBER(Dispersion!$P$11)),'Emissions (start here)'!AF205*2000*453.59/8760/3600*Dispersion!$P$11,0)</f>
        <v>0</v>
      </c>
      <c r="BK205" s="74">
        <f>IF(AND(ISNUMBER('Emissions (start here)'!AG205),ISNUMBER(Dispersion!$Q$8)),'Emissions (start here)'!AG205*453.59/3600*Dispersion!$Q$8,0)</f>
        <v>0</v>
      </c>
      <c r="BL205" s="74">
        <f>IF(AND(ISNUMBER('Emissions (start here)'!AG205),ISNUMBER(Dispersion!$Q$9)),'Emissions (start here)'!AG205*453.59/3600*Dispersion!$Q$9,0)</f>
        <v>0</v>
      </c>
      <c r="BM205" s="74">
        <f>IF(AND(ISNUMBER('Emissions (start here)'!AH205),ISNUMBER(Dispersion!$Q$10)),'Emissions (start here)'!AH205*2000*453.59/8760/3600*Dispersion!$Q$10,0)</f>
        <v>0</v>
      </c>
      <c r="BN205" s="74">
        <f>IF(AND(ISNUMBER('Emissions (start here)'!AH205),ISNUMBER(Dispersion!$Q$11)),'Emissions (start here)'!AH205*2000*453.59/8760/3600*Dispersion!$Q$11,0)</f>
        <v>0</v>
      </c>
      <c r="BO205" s="74">
        <f>IF(AND(ISNUMBER('Emissions (start here)'!AI205),ISNUMBER(Dispersion!$R$8)),'Emissions (start here)'!AI205*453.59/3600*Dispersion!$R$8,0)</f>
        <v>0</v>
      </c>
      <c r="BP205" s="74">
        <f>IF(AND(ISNUMBER('Emissions (start here)'!AI205),ISNUMBER(Dispersion!$R$9)),'Emissions (start here)'!AI205*453.59/3600*Dispersion!$R$9,0)</f>
        <v>0</v>
      </c>
      <c r="BQ205" s="74">
        <f>IF(AND(ISNUMBER('Emissions (start here)'!AJ205),ISNUMBER(Dispersion!$R$10)),'Emissions (start here)'!AJ205*2000*453.59/8760/3600*Dispersion!$R$10,0)</f>
        <v>0</v>
      </c>
      <c r="BR205" s="74">
        <f>IF(AND(ISNUMBER('Emissions (start here)'!AJ205),ISNUMBER(Dispersion!$R$11)),'Emissions (start here)'!AJ205*2000*453.59/8760/3600*Dispersion!$R$11,0)</f>
        <v>0</v>
      </c>
      <c r="BS205" s="74">
        <f>IF(AND(ISNUMBER('Emissions (start here)'!AK205),ISNUMBER(Dispersion!$S$8)),'Emissions (start here)'!AK205*453.59/3600*Dispersion!$S$8,0)</f>
        <v>0</v>
      </c>
      <c r="BT205" s="74">
        <f>IF(AND(ISNUMBER('Emissions (start here)'!AK205),ISNUMBER(Dispersion!$S$9)),'Emissions (start here)'!AK205*453.59/3600*Dispersion!$S$9,0)</f>
        <v>0</v>
      </c>
      <c r="BU205" s="74">
        <f>IF(AND(ISNUMBER('Emissions (start here)'!AL205),ISNUMBER(Dispersion!$S$10)),'Emissions (start here)'!AL205*2000*453.59/8760/3600*Dispersion!$S$10,0)</f>
        <v>0</v>
      </c>
      <c r="BV205" s="74">
        <f>IF(AND(ISNUMBER('Emissions (start here)'!AL205),ISNUMBER(Dispersion!$S$11)),'Emissions (start here)'!AL205*2000*453.59/8760/3600*Dispersion!$S$11,0)</f>
        <v>0</v>
      </c>
      <c r="BW205" s="74">
        <f>IF(AND(ISNUMBER('Emissions (start here)'!AM205),ISNUMBER(Dispersion!$T$8)),'Emissions (start here)'!AM205*453.59/3600*Dispersion!$T$8,0)</f>
        <v>0</v>
      </c>
      <c r="BX205" s="74">
        <f>IF(AND(ISNUMBER('Emissions (start here)'!AM205),ISNUMBER(Dispersion!$T$9)),'Emissions (start here)'!AM205*453.59/3600*Dispersion!$T$9,0)</f>
        <v>0</v>
      </c>
      <c r="BY205" s="74">
        <f>IF(AND(ISNUMBER('Emissions (start here)'!AN205),ISNUMBER(Dispersion!$T$10)),'Emissions (start here)'!AN205*2000*453.59/8760/3600*Dispersion!$T$10,0)</f>
        <v>0</v>
      </c>
      <c r="BZ205" s="74">
        <f>IF(AND(ISNUMBER('Emissions (start here)'!AN205),ISNUMBER(Dispersion!$T$11)),'Emissions (start here)'!AN205*2000*453.59/8760/3600*Dispersion!$T$11,0)</f>
        <v>0</v>
      </c>
      <c r="CA205" s="74">
        <f>IF(AND(ISNUMBER('Emissions (start here)'!AO205),ISNUMBER(Dispersion!$U$8)),'Emissions (start here)'!AO205*453.59/3600*Dispersion!$U$8,0)</f>
        <v>0</v>
      </c>
      <c r="CB205" s="74">
        <f>IF(AND(ISNUMBER('Emissions (start here)'!AO205),ISNUMBER(Dispersion!$U$9)),'Emissions (start here)'!AO205*453.59/3600*Dispersion!$U$9,0)</f>
        <v>0</v>
      </c>
      <c r="CC205" s="74">
        <f>IF(AND(ISNUMBER('Emissions (start here)'!AP205),ISNUMBER(Dispersion!$U$10)),'Emissions (start here)'!AP205*2000*453.59/8760/3600*Dispersion!$U$10,0)</f>
        <v>0</v>
      </c>
      <c r="CD205" s="74">
        <f>IF(AND(ISNUMBER('Emissions (start here)'!AP205),ISNUMBER(Dispersion!$U$11)),'Emissions (start here)'!AP205*2000*453.59/8760/3600*Dispersion!$U$11,0)</f>
        <v>0</v>
      </c>
      <c r="CE205" s="74">
        <f>IF(AND(ISNUMBER('Emissions (start here)'!AQ205),ISNUMBER(Dispersion!$V$8)),'Emissions (start here)'!AQ205*453.59/3600*Dispersion!$V$8,0)</f>
        <v>0</v>
      </c>
      <c r="CF205" s="74">
        <f>IF(AND(ISNUMBER('Emissions (start here)'!AQ205),ISNUMBER(Dispersion!$V$9)),'Emissions (start here)'!AQ205*453.59/3600*Dispersion!$V$9,0)</f>
        <v>0</v>
      </c>
      <c r="CG205" s="74">
        <f>IF(AND(ISNUMBER('Emissions (start here)'!AR205),ISNUMBER(Dispersion!$V$10)),'Emissions (start here)'!AR205*2000*453.59/8760/3600*Dispersion!$V$10,0)</f>
        <v>0</v>
      </c>
      <c r="CH205" s="74">
        <f>IF(AND(ISNUMBER('Emissions (start here)'!AR205),ISNUMBER(Dispersion!$V$11)),'Emissions (start here)'!AR205*2000*453.59/8760/3600*Dispersion!$V$11,0)</f>
        <v>0</v>
      </c>
      <c r="CI205" s="74">
        <f>IF(AND(ISNUMBER('Emissions (start here)'!AS205),ISNUMBER(Dispersion!$W$8)),'Emissions (start here)'!AS205*453.59/3600*Dispersion!$W$8,0)</f>
        <v>0</v>
      </c>
      <c r="CJ205" s="74">
        <f>IF(AND(ISNUMBER('Emissions (start here)'!AS205),ISNUMBER(Dispersion!$W$9)),'Emissions (start here)'!AS205*453.59/3600*Dispersion!$W$9,0)</f>
        <v>0</v>
      </c>
      <c r="CK205" s="74">
        <f>IF(AND(ISNUMBER('Emissions (start here)'!AT205),ISNUMBER(Dispersion!$W$10)),'Emissions (start here)'!AT205*2000*453.59/8760/3600*Dispersion!$W$10,0)</f>
        <v>0</v>
      </c>
      <c r="CL205" s="74">
        <f>IF(AND(ISNUMBER('Emissions (start here)'!AT205),ISNUMBER(Dispersion!$W$11)),'Emissions (start here)'!AT205*2000*453.59/8760/3600*Dispersion!$W$11,0)</f>
        <v>0</v>
      </c>
      <c r="CM205" s="74">
        <f>IF(AND(ISNUMBER('Emissions (start here)'!AU205),ISNUMBER(Dispersion!$X$8)),'Emissions (start here)'!AU205*453.59/3600*Dispersion!$X$8,0)</f>
        <v>0</v>
      </c>
      <c r="CN205" s="74">
        <f>IF(AND(ISNUMBER('Emissions (start here)'!AU205),ISNUMBER(Dispersion!$X$9)),'Emissions (start here)'!AU205*453.59/3600*Dispersion!$X$9,0)</f>
        <v>0</v>
      </c>
      <c r="CO205" s="74">
        <f>IF(AND(ISNUMBER('Emissions (start here)'!AV205),ISNUMBER(Dispersion!$X$10)),'Emissions (start here)'!AV205*2000*453.59/8760/3600*Dispersion!$X$10,0)</f>
        <v>0</v>
      </c>
      <c r="CP205" s="74">
        <f>IF(AND(ISNUMBER('Emissions (start here)'!AV205),ISNUMBER(Dispersion!$X$11)),'Emissions (start here)'!AV205*2000*453.59/8760/3600*Dispersion!$X$11,0)</f>
        <v>0</v>
      </c>
      <c r="CQ205" s="74">
        <f>IF(AND(ISNUMBER('Emissions (start here)'!AW205),ISNUMBER(Dispersion!$Y$8)),'Emissions (start here)'!AW205*453.59/3600*Dispersion!$Y$8,0)</f>
        <v>0</v>
      </c>
      <c r="CR205" s="74">
        <f>IF(AND(ISNUMBER('Emissions (start here)'!AW205),ISNUMBER(Dispersion!$Y$9)),'Emissions (start here)'!AW205*453.59/3600*Dispersion!$Y$9,0)</f>
        <v>0</v>
      </c>
      <c r="CS205" s="74">
        <f>IF(AND(ISNUMBER('Emissions (start here)'!AX205),ISNUMBER(Dispersion!$Y$10)),'Emissions (start here)'!AX205*2000*453.59/8760/3600*Dispersion!$Y$10,0)</f>
        <v>0</v>
      </c>
      <c r="CT205" s="74">
        <f>IF(AND(ISNUMBER('Emissions (start here)'!AX205),ISNUMBER(Dispersion!$Y$11)),'Emissions (start here)'!AX205*2000*453.59/8760/3600*Dispersion!$Y$11,0)</f>
        <v>0</v>
      </c>
      <c r="CU205" s="74">
        <f>IF(AND(ISNUMBER('Emissions (start here)'!AY205),ISNUMBER(Dispersion!$Z$8)),'Emissions (start here)'!AY205*453.59/3600*Dispersion!$Z$8,0)</f>
        <v>0</v>
      </c>
      <c r="CV205" s="74">
        <f>IF(AND(ISNUMBER('Emissions (start here)'!AY205),ISNUMBER(Dispersion!$Z$9)),'Emissions (start here)'!AY205*453.59/3600*Dispersion!$Z$9,0)</f>
        <v>0</v>
      </c>
      <c r="CW205" s="74">
        <f>IF(AND(ISNUMBER('Emissions (start here)'!AZ205),ISNUMBER(Dispersion!$Z$10)),'Emissions (start here)'!AZ205*2000*453.59/8760/3600*Dispersion!$Z$10,0)</f>
        <v>0</v>
      </c>
      <c r="CX205" s="74">
        <f>IF(AND(ISNUMBER('Emissions (start here)'!AZ205),ISNUMBER(Dispersion!$Z$11)),'Emissions (start here)'!AZ205*2000*453.59/8760/3600*Dispersion!$Z$11,0)</f>
        <v>0</v>
      </c>
      <c r="CY205" s="74">
        <f>IF(AND(ISNUMBER('Emissions (start here)'!BA205),ISNUMBER(Dispersion!$AA$8)),'Emissions (start here)'!BA205*453.59/3600*Dispersion!$AA$8,0)</f>
        <v>0</v>
      </c>
      <c r="CZ205" s="74">
        <f>IF(AND(ISNUMBER('Emissions (start here)'!BA205),ISNUMBER(Dispersion!$AA$9)),'Emissions (start here)'!BA205*453.59/3600*Dispersion!$AA$9,0)</f>
        <v>0</v>
      </c>
      <c r="DA205" s="74">
        <f>IF(AND(ISNUMBER('Emissions (start here)'!BB205),ISNUMBER(Dispersion!$AA$10)),'Emissions (start here)'!BB205*2000*453.59/8760/3600*Dispersion!$AA$10,0)</f>
        <v>0</v>
      </c>
      <c r="DB205" s="74">
        <f>IF(AND(ISNUMBER('Emissions (start here)'!BB205),ISNUMBER(Dispersion!$AA$11)),'Emissions (start here)'!BB205*2000*453.59/8760/3600*Dispersion!$AA$11,0)</f>
        <v>0</v>
      </c>
      <c r="DC205" s="74">
        <f>IF(AND(ISNUMBER('Emissions (start here)'!BC205),ISNUMBER(Dispersion!$AB$8)),'Emissions (start here)'!BC205*453.59/3600*Dispersion!$AB$8,0)</f>
        <v>0</v>
      </c>
      <c r="DD205" s="74">
        <f>IF(AND(ISNUMBER('Emissions (start here)'!BC205),ISNUMBER(Dispersion!$AB$9)),'Emissions (start here)'!BC205*453.59/3600*Dispersion!$AB$9,0)</f>
        <v>0</v>
      </c>
      <c r="DE205" s="74">
        <f>IF(AND(ISNUMBER('Emissions (start here)'!BD205),ISNUMBER(Dispersion!$AB$10)),'Emissions (start here)'!BD205*2000*453.59/8760/3600*Dispersion!$AB$10,0)</f>
        <v>0</v>
      </c>
      <c r="DF205" s="74">
        <f>IF(AND(ISNUMBER('Emissions (start here)'!BD205),ISNUMBER(Dispersion!$AB$11)),'Emissions (start here)'!BD205*2000*453.59/8760/3600*Dispersion!$AB$11,0)</f>
        <v>0</v>
      </c>
      <c r="DG205" s="74">
        <f>IF(AND(ISNUMBER('Emissions (start here)'!BE205),ISNUMBER(Dispersion!$AC$8)),'Emissions (start here)'!BE205*453.59/3600*Dispersion!$AC$8,0)</f>
        <v>0</v>
      </c>
      <c r="DH205" s="74">
        <f>IF(AND(ISNUMBER('Emissions (start here)'!BE205),ISNUMBER(Dispersion!$AC$9)),'Emissions (start here)'!BE205*453.59/3600*Dispersion!$AC$9,0)</f>
        <v>0</v>
      </c>
      <c r="DI205" s="74">
        <f>IF(AND(ISNUMBER('Emissions (start here)'!BF205),ISNUMBER(Dispersion!$AC$10)),'Emissions (start here)'!BF205*2000*453.59/8760/3600*Dispersion!$AC$10,0)</f>
        <v>0</v>
      </c>
      <c r="DJ205" s="74">
        <f>IF(AND(ISNUMBER('Emissions (start here)'!BF205),ISNUMBER(Dispersion!$AC$11)),'Emissions (start here)'!BF205*2000*453.59/8760/3600*Dispersion!$AC$11,0)</f>
        <v>0</v>
      </c>
      <c r="DK205" s="74">
        <f>IF(AND(ISNUMBER('Emissions (start here)'!BG205),ISNUMBER(Dispersion!$AD$8)),'Emissions (start here)'!BG205*453.59/3600*Dispersion!$AD$8,0)</f>
        <v>0</v>
      </c>
      <c r="DL205" s="74">
        <f>IF(AND(ISNUMBER('Emissions (start here)'!BG205),ISNUMBER(Dispersion!$AD$9)),'Emissions (start here)'!BG205*453.59/3600*Dispersion!$AD$9,0)</f>
        <v>0</v>
      </c>
      <c r="DM205" s="74">
        <f>IF(AND(ISNUMBER('Emissions (start here)'!BH205),ISNUMBER(Dispersion!$AD$10)),'Emissions (start here)'!BH205*2000*453.59/8760/3600*Dispersion!$AD$10,0)</f>
        <v>0</v>
      </c>
      <c r="DN205" s="74">
        <f>IF(AND(ISNUMBER('Emissions (start here)'!BH205),ISNUMBER(Dispersion!$AD$11)),'Emissions (start here)'!BH205*2000*453.59/8760/3600*Dispersion!$AD$11,0)</f>
        <v>0</v>
      </c>
      <c r="DO205" s="74">
        <f>IF(AND(ISNUMBER('Emissions (start here)'!BI205),ISNUMBER(Dispersion!$AE$8)),'Emissions (start here)'!BI205*453.59/3600*Dispersion!$AE$8,0)</f>
        <v>0</v>
      </c>
      <c r="DP205" s="74">
        <f>IF(AND(ISNUMBER('Emissions (start here)'!BI205),ISNUMBER(Dispersion!$AE$9)),'Emissions (start here)'!BI205*453.59/3600*Dispersion!$AE$9,0)</f>
        <v>0</v>
      </c>
      <c r="DQ205" s="74">
        <f>IF(AND(ISNUMBER('Emissions (start here)'!BJ205),ISNUMBER(Dispersion!$AE$10)),'Emissions (start here)'!BJ205*2000*453.59/8760/3600*Dispersion!$AE$10,0)</f>
        <v>0</v>
      </c>
      <c r="DR205" s="74">
        <f>IF(AND(ISNUMBER('Emissions (start here)'!BJ205),ISNUMBER(Dispersion!$AE$11)),'Emissions (start here)'!BJ205*2000*453.59/8760/3600*Dispersion!$AE$11,0)</f>
        <v>0</v>
      </c>
      <c r="DS205" s="74">
        <f>IF(AND(ISNUMBER('Emissions (start here)'!BK205),ISNUMBER(Dispersion!$AF$8)),'Emissions (start here)'!BK205*453.59/3600*Dispersion!$AF$8,0)</f>
        <v>0</v>
      </c>
      <c r="DT205" s="74">
        <f>IF(AND(ISNUMBER('Emissions (start here)'!BK205),ISNUMBER(Dispersion!$AF$9)),'Emissions (start here)'!BK205*453.59/3600*Dispersion!$AF$9,0)</f>
        <v>0</v>
      </c>
      <c r="DU205" s="74">
        <f>IF(AND(ISNUMBER('Emissions (start here)'!BL205),ISNUMBER(Dispersion!$AF$10)),'Emissions (start here)'!BL205*2000*453.59/8760/3600*Dispersion!$AF$10,0)</f>
        <v>0</v>
      </c>
      <c r="DV205" s="74">
        <f>IF(AND(ISNUMBER('Emissions (start here)'!BL205),ISNUMBER(Dispersion!$AF$11)),'Emissions (start here)'!BL205*2000*453.59/8760/3600*Dispersion!$AF$11,0)</f>
        <v>0</v>
      </c>
      <c r="DW205" s="74">
        <f>IF(AND(ISNUMBER('Emissions (start here)'!BM205),ISNUMBER(Dispersion!$AG$8)),'Emissions (start here)'!BM205*453.59/3600*Dispersion!$AG$8,0)</f>
        <v>0</v>
      </c>
      <c r="DX205" s="74">
        <f>IF(AND(ISNUMBER('Emissions (start here)'!BM205),ISNUMBER(Dispersion!$AG$9)),'Emissions (start here)'!BM205*453.59/3600*Dispersion!$AG$9,0)</f>
        <v>0</v>
      </c>
      <c r="DY205" s="74">
        <f>IF(AND(ISNUMBER('Emissions (start here)'!BN205),ISNUMBER(Dispersion!$AG$10)),'Emissions (start here)'!BN205*2000*453.59/8760/3600*Dispersion!$AG$10,0)</f>
        <v>0</v>
      </c>
      <c r="DZ205" s="74">
        <f>IF(AND(ISNUMBER('Emissions (start here)'!BN205),ISNUMBER(Dispersion!$AG$11)),'Emissions (start here)'!BN205*2000*453.59/8760/3600*Dispersion!$AG$11,0)</f>
        <v>0</v>
      </c>
      <c r="EA205" s="74">
        <f>IF(AND(ISNUMBER('Emissions (start here)'!BO205),ISNUMBER(Dispersion!$AH$8)),'Emissions (start here)'!BO205*453.59/3600*Dispersion!$AH$8,0)</f>
        <v>0</v>
      </c>
      <c r="EB205" s="74">
        <f>IF(AND(ISNUMBER('Emissions (start here)'!BO205),ISNUMBER(Dispersion!$AH$9)),'Emissions (start here)'!BO205*453.59/3600*Dispersion!$AH$9,0)</f>
        <v>0</v>
      </c>
      <c r="EC205" s="74">
        <f>IF(AND(ISNUMBER('Emissions (start here)'!BP205),ISNUMBER(Dispersion!$AH$10)),'Emissions (start here)'!BP205*2000*453.59/8760/3600*Dispersion!$AH$10,0)</f>
        <v>0</v>
      </c>
      <c r="ED205" s="74">
        <f>IF(AND(ISNUMBER('Emissions (start here)'!BP205),ISNUMBER(Dispersion!$AH$11)),'Emissions (start here)'!BP205*2000*453.59/8760/3600*Dispersion!$AH$11,0)</f>
        <v>0</v>
      </c>
      <c r="EE205" s="74">
        <f>IF(AND(ISNUMBER('Emissions (start here)'!BQ205),ISNUMBER(Dispersion!$AI$8)),'Emissions (start here)'!BQ205*453.59/3600*Dispersion!$AI$8,0)</f>
        <v>0</v>
      </c>
      <c r="EF205" s="74">
        <f>IF(AND(ISNUMBER('Emissions (start here)'!BQ205),ISNUMBER(Dispersion!$AI$9)),'Emissions (start here)'!BQ205*453.59/3600*Dispersion!$AI$9,0)</f>
        <v>0</v>
      </c>
      <c r="EG205" s="74">
        <f>IF(AND(ISNUMBER('Emissions (start here)'!BR205),ISNUMBER(Dispersion!$AI$10)),'Emissions (start here)'!BR205*2000*453.59/8760/3600*Dispersion!$AI$10,0)</f>
        <v>0</v>
      </c>
      <c r="EH205" s="74">
        <f>IF(AND(ISNUMBER('Emissions (start here)'!BR205),ISNUMBER(Dispersion!$AI$11)),'Emissions (start here)'!BR205*2000*453.59/8760/3600*Dispersion!$AI$11,0)</f>
        <v>0</v>
      </c>
      <c r="EI205" s="74">
        <f>IF(AND(ISNUMBER('Emissions (start here)'!BS205),ISNUMBER(Dispersion!$AJ$8)),'Emissions (start here)'!BS205*453.59/3600*Dispersion!$AJ$8,0)</f>
        <v>0</v>
      </c>
      <c r="EJ205" s="74">
        <f>IF(AND(ISNUMBER('Emissions (start here)'!BS205),ISNUMBER(Dispersion!$AJ$9)),'Emissions (start here)'!BS205*453.59/3600*Dispersion!$AJ$9,0)</f>
        <v>0</v>
      </c>
      <c r="EK205" s="74">
        <f>IF(AND(ISNUMBER('Emissions (start here)'!BT205),ISNUMBER(Dispersion!$AJ$10)),'Emissions (start here)'!BT205*2000*453.59/8760/3600*Dispersion!$AJ$10,0)</f>
        <v>0</v>
      </c>
      <c r="EL205" s="74">
        <f>IF(AND(ISNUMBER('Emissions (start here)'!BT205),ISNUMBER(Dispersion!$AJ$11)),'Emissions (start here)'!BT205*2000*453.59/8760/3600*Dispersion!$AJ$11,0)</f>
        <v>0</v>
      </c>
      <c r="EM205" s="74">
        <f>IF(AND(ISNUMBER('Emissions (start here)'!BU205),ISNUMBER(Dispersion!$AK$8)),'Emissions (start here)'!BU205*453.59/3600*Dispersion!$AK$8,0)</f>
        <v>0</v>
      </c>
      <c r="EN205" s="74">
        <f>IF(AND(ISNUMBER('Emissions (start here)'!BU205),ISNUMBER(Dispersion!$AK$9)),'Emissions (start here)'!BU205*453.59/3600*Dispersion!$AK$9,0)</f>
        <v>0</v>
      </c>
      <c r="EO205" s="74">
        <f>IF(AND(ISNUMBER('Emissions (start here)'!BV205),ISNUMBER(Dispersion!$AK$10)),'Emissions (start here)'!BV205*2000*453.59/8760/3600*Dispersion!$AK$10,0)</f>
        <v>0</v>
      </c>
      <c r="EP205" s="74">
        <f>IF(AND(ISNUMBER('Emissions (start here)'!BV205),ISNUMBER(Dispersion!$AK$11)),'Emissions (start here)'!BV205*2000*453.59/8760/3600*Dispersion!$AK$11,0)</f>
        <v>0</v>
      </c>
      <c r="EQ205" s="74">
        <f>IF(AND(ISNUMBER('Emissions (start here)'!BW205),ISNUMBER(Dispersion!$AL$8)),'Emissions (start here)'!BW205*453.59/3600*Dispersion!$AL$8,0)</f>
        <v>0</v>
      </c>
      <c r="ER205" s="74">
        <f>IF(AND(ISNUMBER('Emissions (start here)'!BW205),ISNUMBER(Dispersion!$AL$9)),'Emissions (start here)'!BW205*453.59/3600*Dispersion!$AL$9,0)</f>
        <v>0</v>
      </c>
      <c r="ES205" s="74">
        <f>IF(AND(ISNUMBER('Emissions (start here)'!BX205),ISNUMBER(Dispersion!$AL$10)),'Emissions (start here)'!BX205*2000*453.59/8760/3600*Dispersion!$AL$10,0)</f>
        <v>0</v>
      </c>
      <c r="ET205" s="74">
        <f>IF(AND(ISNUMBER('Emissions (start here)'!BX205),ISNUMBER(Dispersion!$AL$11)),'Emissions (start here)'!BX205*2000*453.59/8760/3600*Dispersion!$AL$11,0)</f>
        <v>0</v>
      </c>
      <c r="EU205" s="74">
        <f>IF(AND(ISNUMBER('Emissions (start here)'!BY205),ISNUMBER(Dispersion!$AM$8)),'Emissions (start here)'!BY205*453.59/3600*Dispersion!$AM$8,0)</f>
        <v>0</v>
      </c>
      <c r="EV205" s="74">
        <f>IF(AND(ISNUMBER('Emissions (start here)'!BY205),ISNUMBER(Dispersion!$AM$9)),'Emissions (start here)'!BY205*453.59/3600*Dispersion!$AM$9,0)</f>
        <v>0</v>
      </c>
      <c r="EW205" s="74">
        <f>IF(AND(ISNUMBER('Emissions (start here)'!BZ205),ISNUMBER(Dispersion!$AM$10)),'Emissions (start here)'!BZ205*2000*453.59/8760/3600*Dispersion!$AM$10,0)</f>
        <v>0</v>
      </c>
      <c r="EX205" s="74">
        <f>IF(AND(ISNUMBER('Emissions (start here)'!BZ205),ISNUMBER(Dispersion!$AM$11)),'Emissions (start here)'!BZ205*2000*453.59/8760/3600*Dispersion!$AM$11,0)</f>
        <v>0</v>
      </c>
      <c r="EY205" s="74">
        <f>IF(AND(ISNUMBER('Emissions (start here)'!CA205),ISNUMBER(Dispersion!$AN$8)),'Emissions (start here)'!CA205*453.59/3600*Dispersion!$AN$8,0)</f>
        <v>0</v>
      </c>
      <c r="EZ205" s="74">
        <f>IF(AND(ISNUMBER('Emissions (start here)'!CA205),ISNUMBER(Dispersion!$AN$9)),'Emissions (start here)'!CA205*453.59/3600*Dispersion!$AN$9,0)</f>
        <v>0</v>
      </c>
      <c r="FA205" s="74">
        <f>IF(AND(ISNUMBER('Emissions (start here)'!CB205),ISNUMBER(Dispersion!$AN$10)),'Emissions (start here)'!CB205*2000*453.59/8760/3600*Dispersion!$AN$10,0)</f>
        <v>0</v>
      </c>
      <c r="FB205" s="74">
        <f>IF(AND(ISNUMBER('Emissions (start here)'!CB205),ISNUMBER(Dispersion!$AN$11)),'Emissions (start here)'!CB205*2000*453.59/8760/3600*Dispersion!$AN$11,0)</f>
        <v>0</v>
      </c>
      <c r="FC205" s="74">
        <f>IF(AND(ISNUMBER('Emissions (start here)'!CC205),ISNUMBER(Dispersion!$AO$8)),'Emissions (start here)'!CC205*453.59/3600*Dispersion!$AO$8,0)</f>
        <v>0</v>
      </c>
      <c r="FD205" s="74">
        <f>IF(AND(ISNUMBER('Emissions (start here)'!CC205),ISNUMBER(Dispersion!$AO$9)),'Emissions (start here)'!CC205*453.59/3600*Dispersion!$AO$9,0)</f>
        <v>0</v>
      </c>
      <c r="FE205" s="74">
        <f>IF(AND(ISNUMBER('Emissions (start here)'!CD205),ISNUMBER(Dispersion!$AO$10)),'Emissions (start here)'!CD205*2000*453.59/8760/3600*Dispersion!$AO$10,0)</f>
        <v>0</v>
      </c>
      <c r="FF205" s="74">
        <f>IF(AND(ISNUMBER('Emissions (start here)'!CD205),ISNUMBER(Dispersion!$AO$11)),'Emissions (start here)'!CD205*2000*453.59/8760/3600*Dispersion!$AO$11,0)</f>
        <v>0</v>
      </c>
      <c r="FG205" s="74">
        <f>IF(AND(ISNUMBER('Emissions (start here)'!CE205),ISNUMBER(Dispersion!$AP$8)),'Emissions (start here)'!CE205*453.59/3600*Dispersion!$AP$8,0)</f>
        <v>0</v>
      </c>
      <c r="FH205" s="74">
        <f>IF(AND(ISNUMBER('Emissions (start here)'!CE205),ISNUMBER(Dispersion!$AP$9)),'Emissions (start here)'!CE205*453.59/3600*Dispersion!$AP$9,0)</f>
        <v>0</v>
      </c>
      <c r="FI205" s="74">
        <f>IF(AND(ISNUMBER('Emissions (start here)'!CF205),ISNUMBER(Dispersion!$AP$10)),'Emissions (start here)'!CF205*2000*453.59/8760/3600*Dispersion!$AP$10,0)</f>
        <v>0</v>
      </c>
      <c r="FJ205" s="74">
        <f>IF(AND(ISNUMBER('Emissions (start here)'!CF205),ISNUMBER(Dispersion!$AP$11)),'Emissions (start here)'!CF205*2000*453.59/8760/3600*Dispersion!$AP$11,0)</f>
        <v>0</v>
      </c>
      <c r="FK205" s="74">
        <f>IF(AND(ISNUMBER('Emissions (start here)'!CG205),ISNUMBER(Dispersion!$AQ$8)),'Emissions (start here)'!CG205*453.59/3600*Dispersion!$AQ$8,0)</f>
        <v>0</v>
      </c>
      <c r="FL205" s="74">
        <f>IF(AND(ISNUMBER('Emissions (start here)'!CG205),ISNUMBER(Dispersion!$AQ$9)),'Emissions (start here)'!CG205*453.59/3600*Dispersion!$AQ$9,0)</f>
        <v>0</v>
      </c>
      <c r="FM205" s="74">
        <f>IF(AND(ISNUMBER('Emissions (start here)'!CH205),ISNUMBER(Dispersion!$AQ$10)),'Emissions (start here)'!CH205*2000*453.59/8760/3600*Dispersion!$AQ$10,0)</f>
        <v>0</v>
      </c>
      <c r="FN205" s="74">
        <f>IF(AND(ISNUMBER('Emissions (start here)'!CH205),ISNUMBER(Dispersion!$AQ$11)),'Emissions (start here)'!CH205*2000*453.59/8760/3600*Dispersion!$AQ$11,0)</f>
        <v>0</v>
      </c>
      <c r="FO205" s="74">
        <f>IF(AND(ISNUMBER('Emissions (start here)'!CI205),ISNUMBER(Dispersion!$AR$8)),'Emissions (start here)'!CI205*453.59/3600*Dispersion!$AR$8,0)</f>
        <v>0</v>
      </c>
      <c r="FP205" s="74">
        <f>IF(AND(ISNUMBER('Emissions (start here)'!CI205),ISNUMBER(Dispersion!$AR$9)),'Emissions (start here)'!CI205*453.59/3600*Dispersion!$AR$9,0)</f>
        <v>0</v>
      </c>
      <c r="FQ205" s="74">
        <f>IF(AND(ISNUMBER('Emissions (start here)'!CJ205),ISNUMBER(Dispersion!$AR$10)),'Emissions (start here)'!CJ205*2000*453.59/8760/3600*Dispersion!$AR$10,0)</f>
        <v>0</v>
      </c>
      <c r="FR205" s="74">
        <f>IF(AND(ISNUMBER('Emissions (start here)'!CJ205),ISNUMBER(Dispersion!$AR$11)),'Emissions (start here)'!CJ205*2000*453.59/8760/3600*Dispersion!$AR$11,0)</f>
        <v>0</v>
      </c>
      <c r="FS205" s="74">
        <f>IF(AND(ISNUMBER('Emissions (start here)'!CK205),ISNUMBER(Dispersion!$AS$8)),'Emissions (start here)'!CK205*453.59/3600*Dispersion!$AS$8,0)</f>
        <v>0</v>
      </c>
      <c r="FT205" s="74">
        <f>IF(AND(ISNUMBER('Emissions (start here)'!CK205),ISNUMBER(Dispersion!$AS$9)),'Emissions (start here)'!CK205*453.59/3600*Dispersion!$AS$9,0)</f>
        <v>0</v>
      </c>
      <c r="FU205" s="74">
        <f>IF(AND(ISNUMBER('Emissions (start here)'!CL205),ISNUMBER(Dispersion!$AS$10)),'Emissions (start here)'!CL205*2000*453.59/8760/3600*Dispersion!$AS$10,0)</f>
        <v>0</v>
      </c>
      <c r="FV205" s="74">
        <f>IF(AND(ISNUMBER('Emissions (start here)'!CL205),ISNUMBER(Dispersion!$AS$11)),'Emissions (start here)'!CL205*2000*453.59/8760/3600*Dispersion!$AS$11,0)</f>
        <v>0</v>
      </c>
      <c r="FW205" s="74">
        <f>IF(AND(ISNUMBER('Emissions (start here)'!CM205),ISNUMBER(Dispersion!$AT$8)),'Emissions (start here)'!CM205*453.59/3600*Dispersion!$AT$8,0)</f>
        <v>0</v>
      </c>
      <c r="FX205" s="74">
        <f>IF(AND(ISNUMBER('Emissions (start here)'!CM205),ISNUMBER(Dispersion!$AT$9)),'Emissions (start here)'!CM205*453.59/3600*Dispersion!$AT$9,0)</f>
        <v>0</v>
      </c>
      <c r="FY205" s="74">
        <f>IF(AND(ISNUMBER('Emissions (start here)'!CN205),ISNUMBER(Dispersion!$AT$10)),'Emissions (start here)'!CN205*2000*453.59/8760/3600*Dispersion!$AT$10,0)</f>
        <v>0</v>
      </c>
      <c r="FZ205" s="74">
        <f>IF(AND(ISNUMBER('Emissions (start here)'!CN205),ISNUMBER(Dispersion!$AT$11)),'Emissions (start here)'!CN205*2000*453.59/8760/3600*Dispersion!$AT$11,0)</f>
        <v>0</v>
      </c>
      <c r="GA205" s="74">
        <f>IF(AND(ISNUMBER('Emissions (start here)'!CO205),ISNUMBER(Dispersion!$AU$8)),'Emissions (start here)'!CO205*453.59/3600*Dispersion!$AU$8,0)</f>
        <v>0</v>
      </c>
      <c r="GB205" s="74">
        <f>IF(AND(ISNUMBER('Emissions (start here)'!CO205),ISNUMBER(Dispersion!$AU$9)),'Emissions (start here)'!CO205*453.59/3600*Dispersion!$AU$9,0)</f>
        <v>0</v>
      </c>
      <c r="GC205" s="74">
        <f>IF(AND(ISNUMBER('Emissions (start here)'!CP205),ISNUMBER(Dispersion!$AU$10)),'Emissions (start here)'!CP205*2000*453.59/8760/3600*Dispersion!$AU$10,0)</f>
        <v>0</v>
      </c>
      <c r="GD205" s="74">
        <f>IF(AND(ISNUMBER('Emissions (start here)'!CP205),ISNUMBER(Dispersion!$AU$11)),'Emissions (start here)'!CP205*2000*453.59/8760/3600*Dispersion!$AU$11,0)</f>
        <v>0</v>
      </c>
      <c r="GE205" s="74">
        <f>IF(AND(ISNUMBER('Emissions (start here)'!CQ205),ISNUMBER(Dispersion!$AV$8)),'Emissions (start here)'!CQ205*453.59/3600*Dispersion!$AV$8,0)</f>
        <v>0</v>
      </c>
      <c r="GF205" s="74">
        <f>IF(AND(ISNUMBER('Emissions (start here)'!CQ205),ISNUMBER(Dispersion!$AV$9)),'Emissions (start here)'!CQ205*453.59/3600*Dispersion!$AV$9,0)</f>
        <v>0</v>
      </c>
      <c r="GG205" s="74">
        <f>IF(AND(ISNUMBER('Emissions (start here)'!CR205),ISNUMBER(Dispersion!$AV$10)),'Emissions (start here)'!CR205*2000*453.59/8760/3600*Dispersion!$AV$10,0)</f>
        <v>0</v>
      </c>
      <c r="GH205" s="74">
        <f>IF(AND(ISNUMBER('Emissions (start here)'!CR205),ISNUMBER(Dispersion!$AV$11)),'Emissions (start here)'!CR205*2000*453.59/8760/3600*Dispersion!$AV$11,0)</f>
        <v>0</v>
      </c>
      <c r="GI205" s="74">
        <f>IF(AND(ISNUMBER('Emissions (start here)'!CS205),ISNUMBER(Dispersion!$AW$8)),'Emissions (start here)'!CS205*453.59/3600*Dispersion!$AW$8,0)</f>
        <v>0</v>
      </c>
      <c r="GJ205" s="74">
        <f>IF(AND(ISNUMBER('Emissions (start here)'!CS205),ISNUMBER(Dispersion!$AW$9)),'Emissions (start here)'!CS205*453.59/3600*Dispersion!$AW$9,0)</f>
        <v>0</v>
      </c>
      <c r="GK205" s="74">
        <f>IF(AND(ISNUMBER('Emissions (start here)'!CT205),ISNUMBER(Dispersion!$AW$10)),'Emissions (start here)'!CT205*2000*453.59/8760/3600*Dispersion!$AW$10,0)</f>
        <v>0</v>
      </c>
      <c r="GL205" s="74">
        <f>IF(AND(ISNUMBER('Emissions (start here)'!CT205),ISNUMBER(Dispersion!$AW$11)),'Emissions (start here)'!CT205*2000*453.59/8760/3600*Dispersion!$AW$11,0)</f>
        <v>0</v>
      </c>
      <c r="GM205" s="74">
        <f>IF(AND(ISNUMBER('Emissions (start here)'!CU205),ISNUMBER(Dispersion!$AX$8)),'Emissions (start here)'!CU205*453.59/3600*Dispersion!$AX$8,0)</f>
        <v>0</v>
      </c>
      <c r="GN205" s="74">
        <f>IF(AND(ISNUMBER('Emissions (start here)'!CU205),ISNUMBER(Dispersion!$AX$9)),'Emissions (start here)'!CU205*453.59/3600*Dispersion!$AX$9,0)</f>
        <v>0</v>
      </c>
      <c r="GO205" s="74">
        <f>IF(AND(ISNUMBER('Emissions (start here)'!CV205),ISNUMBER(Dispersion!$AX$10)),'Emissions (start here)'!CV205*2000*453.59/8760/3600*Dispersion!$AX$10,0)</f>
        <v>0</v>
      </c>
      <c r="GP205" s="74">
        <f>IF(AND(ISNUMBER('Emissions (start here)'!CV205),ISNUMBER(Dispersion!$AX$11)),'Emissions (start here)'!CV205*2000*453.59/8760/3600*Dispersion!$AX$11,0)</f>
        <v>0</v>
      </c>
      <c r="GQ205" s="74">
        <f>IF(AND(ISNUMBER('Emissions (start here)'!CW205),ISNUMBER(Dispersion!$AY$8)),'Emissions (start here)'!CW205*453.59/3600*Dispersion!$AY$8,0)</f>
        <v>0</v>
      </c>
      <c r="GR205" s="74">
        <f>IF(AND(ISNUMBER('Emissions (start here)'!CW205),ISNUMBER(Dispersion!$AY$9)),'Emissions (start here)'!CW205*453.59/3600*Dispersion!$AY$9,0)</f>
        <v>0</v>
      </c>
      <c r="GS205" s="74">
        <f>IF(AND(ISNUMBER('Emissions (start here)'!CX205),ISNUMBER(Dispersion!$AY$10)),'Emissions (start here)'!CX205*2000*453.59/8760/3600*Dispersion!$AY$10,0)</f>
        <v>0</v>
      </c>
      <c r="GT205" s="74">
        <f>IF(AND(ISNUMBER('Emissions (start here)'!CX205),ISNUMBER(Dispersion!$AY$11)),'Emissions (start here)'!CX205*2000*453.59/8760/3600*Dispersion!$AY$11,0)</f>
        <v>0</v>
      </c>
      <c r="GU205" s="74">
        <f>IF(AND(ISNUMBER('Emissions (start here)'!CY205),ISNUMBER(Dispersion!$AZ$8)),'Emissions (start here)'!CY205*453.59/3600*Dispersion!$AZ$8,0)</f>
        <v>0</v>
      </c>
      <c r="GV205" s="74">
        <f>IF(AND(ISNUMBER('Emissions (start here)'!CY205),ISNUMBER(Dispersion!$AZ$9)),'Emissions (start here)'!CY205*453.59/3600*Dispersion!$AZ$9,0)</f>
        <v>0</v>
      </c>
      <c r="GW205" s="74">
        <f>IF(AND(ISNUMBER('Emissions (start here)'!CZ205),ISNUMBER(Dispersion!$AZ$10)),'Emissions (start here)'!CZ205*2000*453.59/8760/3600*Dispersion!$AZ$10,0)</f>
        <v>0</v>
      </c>
      <c r="GX205" s="74">
        <f>IF(AND(ISNUMBER('Emissions (start here)'!CZ205),ISNUMBER(Dispersion!$AZ$11)),'Emissions (start here)'!CZ205*2000*453.59/8760/3600*Dispersion!$AZ$11,0)</f>
        <v>0</v>
      </c>
    </row>
    <row r="206" spans="1:206" x14ac:dyDescent="0.2">
      <c r="A206" s="51" t="str">
        <f>'Tox Values'!C206</f>
        <v>107-06-2</v>
      </c>
      <c r="B206" s="94" t="str">
        <f>'Tox Values'!D206</f>
        <v>Ethylene dichloride (1,2-Dichloroethane)</v>
      </c>
      <c r="C206" s="96">
        <f t="shared" si="13"/>
        <v>0</v>
      </c>
      <c r="D206" s="74">
        <f t="shared" si="14"/>
        <v>0</v>
      </c>
      <c r="E206" s="74">
        <f t="shared" si="15"/>
        <v>0</v>
      </c>
      <c r="F206" s="99">
        <f t="shared" si="16"/>
        <v>0</v>
      </c>
      <c r="G206" s="97">
        <f>IF(AND(ISNUMBER('Emissions (start here)'!E206),ISNUMBER(Dispersion!$C$8)),'Emissions (start here)'!E206*453.59/3600*Dispersion!$C$8,0)</f>
        <v>0</v>
      </c>
      <c r="H206" s="74">
        <f>IF(AND(ISNUMBER('Emissions (start here)'!E206),ISNUMBER(Dispersion!$C$9)),'Emissions (start here)'!E206*453.59/3600*Dispersion!$C$9,0)</f>
        <v>0</v>
      </c>
      <c r="I206" s="74">
        <f>IF(AND(ISNUMBER('Emissions (start here)'!F206),ISNUMBER(Dispersion!$C$10)),'Emissions (start here)'!F206*2000*453.59/8760/3600*Dispersion!$C$10,0)</f>
        <v>0</v>
      </c>
      <c r="J206" s="74">
        <f>IF(AND(ISNUMBER('Emissions (start here)'!F206),ISNUMBER(Dispersion!$C$11)),'Emissions (start here)'!F206*2000*453.59/8760/3600*Dispersion!$C$11,0)</f>
        <v>0</v>
      </c>
      <c r="K206" s="74">
        <f>IF(AND(ISNUMBER('Emissions (start here)'!G206),ISNUMBER(Dispersion!$D$8)),'Emissions (start here)'!G206*453.59/3600*Dispersion!$D$8,0)</f>
        <v>0</v>
      </c>
      <c r="L206" s="74">
        <f>IF(AND(ISNUMBER('Emissions (start here)'!G206),ISNUMBER(Dispersion!$D$9)),'Emissions (start here)'!G206*453.59/3600*Dispersion!$D$9,0)</f>
        <v>0</v>
      </c>
      <c r="M206" s="74">
        <f>IF(AND(ISNUMBER('Emissions (start here)'!H206),ISNUMBER(Dispersion!$D$10)),'Emissions (start here)'!H206*2000*453.59/8760/3600*Dispersion!$D$10,0)</f>
        <v>0</v>
      </c>
      <c r="N206" s="74">
        <f>IF(AND(ISNUMBER('Emissions (start here)'!H206),ISNUMBER(Dispersion!$D$11)),'Emissions (start here)'!H206*2000*453.59/8760/3600*Dispersion!$D$11,0)</f>
        <v>0</v>
      </c>
      <c r="O206" s="74">
        <f>IF(AND(ISNUMBER('Emissions (start here)'!I206),ISNUMBER(Dispersion!$E$8)),'Emissions (start here)'!I206*453.59/3600*Dispersion!$E$8,0)</f>
        <v>0</v>
      </c>
      <c r="P206" s="74">
        <f>IF(AND(ISNUMBER('Emissions (start here)'!I206),ISNUMBER(Dispersion!$E$9)),'Emissions (start here)'!I206*453.59/3600*Dispersion!$E$9,0)</f>
        <v>0</v>
      </c>
      <c r="Q206" s="74">
        <f>IF(AND(ISNUMBER('Emissions (start here)'!J206),ISNUMBER(Dispersion!$E$10)),'Emissions (start here)'!J206*2000*453.59/8760/3600*Dispersion!$E$10,0)</f>
        <v>0</v>
      </c>
      <c r="R206" s="74">
        <f>IF(AND(ISNUMBER('Emissions (start here)'!J206),ISNUMBER(Dispersion!$E$11)),'Emissions (start here)'!J206*2000*453.59/8760/3600*Dispersion!$E$11,0)</f>
        <v>0</v>
      </c>
      <c r="S206" s="74">
        <f>IF(AND(ISNUMBER('Emissions (start here)'!K206),ISNUMBER(Dispersion!$F$8)),'Emissions (start here)'!K206*453.59/3600*Dispersion!$F$8,0)</f>
        <v>0</v>
      </c>
      <c r="T206" s="74">
        <f>IF(AND(ISNUMBER('Emissions (start here)'!K206),ISNUMBER(Dispersion!$F$9)),'Emissions (start here)'!K206*453.59/3600*Dispersion!$F$9,0)</f>
        <v>0</v>
      </c>
      <c r="U206" s="74">
        <f>IF(AND(ISNUMBER('Emissions (start here)'!L206),ISNUMBER(Dispersion!$F$10)),'Emissions (start here)'!L206*2000*453.59/8760/3600*Dispersion!$F$10,0)</f>
        <v>0</v>
      </c>
      <c r="V206" s="74">
        <f>IF(AND(ISNUMBER('Emissions (start here)'!L206),ISNUMBER(Dispersion!$F$11)),'Emissions (start here)'!L206*2000*453.59/8760/3600*Dispersion!$F$11,0)</f>
        <v>0</v>
      </c>
      <c r="W206" s="74">
        <f>IF(AND(ISNUMBER('Emissions (start here)'!M206),ISNUMBER(Dispersion!$G$8)),'Emissions (start here)'!M206*453.59/3600*Dispersion!$G$8,0)</f>
        <v>0</v>
      </c>
      <c r="X206" s="74">
        <f>IF(AND(ISNUMBER('Emissions (start here)'!M206),ISNUMBER(Dispersion!$G$9)),'Emissions (start here)'!M206*453.59/3600*Dispersion!$G$9,0)</f>
        <v>0</v>
      </c>
      <c r="Y206" s="74">
        <f>IF(AND(ISNUMBER('Emissions (start here)'!N206),ISNUMBER(Dispersion!$G$10)),'Emissions (start here)'!N206*2000*453.59/8760/3600*Dispersion!$G$10,0)</f>
        <v>0</v>
      </c>
      <c r="Z206" s="74">
        <f>IF(AND(ISNUMBER('Emissions (start here)'!N206),ISNUMBER(Dispersion!$G$11)),'Emissions (start here)'!N206*2000*453.59/8760/3600*Dispersion!$G$11,0)</f>
        <v>0</v>
      </c>
      <c r="AA206" s="74">
        <f>IF(AND(ISNUMBER('Emissions (start here)'!O206),ISNUMBER(Dispersion!$H$8)),'Emissions (start here)'!O206*453.59/3600*Dispersion!$H$8,0)</f>
        <v>0</v>
      </c>
      <c r="AB206" s="74">
        <f>IF(AND(ISNUMBER('Emissions (start here)'!O206),ISNUMBER(Dispersion!$H$9)),'Emissions (start here)'!O206*453.59/3600*Dispersion!$H$9,0)</f>
        <v>0</v>
      </c>
      <c r="AC206" s="74">
        <f>IF(AND(ISNUMBER('Emissions (start here)'!P206),ISNUMBER(Dispersion!$H$10)),'Emissions (start here)'!P206*2000*453.59/8760/3600*Dispersion!$H$10,0)</f>
        <v>0</v>
      </c>
      <c r="AD206" s="74">
        <f>IF(AND(ISNUMBER('Emissions (start here)'!P206),ISNUMBER(Dispersion!$H$11)),'Emissions (start here)'!P206*2000*453.59/8760/3600*Dispersion!$H$11,0)</f>
        <v>0</v>
      </c>
      <c r="AE206" s="74">
        <f>IF(AND(ISNUMBER('Emissions (start here)'!Q206),ISNUMBER(Dispersion!$I$8)),'Emissions (start here)'!Q206*453.59/3600*Dispersion!$I$8,0)</f>
        <v>0</v>
      </c>
      <c r="AF206" s="74">
        <f>IF(AND(ISNUMBER('Emissions (start here)'!Q206),ISNUMBER(Dispersion!$I$9)),'Emissions (start here)'!Q206*453.59/3600*Dispersion!$I$9,0)</f>
        <v>0</v>
      </c>
      <c r="AG206" s="74">
        <f>IF(AND(ISNUMBER('Emissions (start here)'!R206),ISNUMBER(Dispersion!$I$10)),'Emissions (start here)'!R206*2000*453.59/8760/3600*Dispersion!$I$10,0)</f>
        <v>0</v>
      </c>
      <c r="AH206" s="74">
        <f>IF(AND(ISNUMBER('Emissions (start here)'!R206),ISNUMBER(Dispersion!$I$11)),'Emissions (start here)'!R206*2000*453.59/8760/3600*Dispersion!$I$11,0)</f>
        <v>0</v>
      </c>
      <c r="AI206" s="74">
        <f>IF(AND(ISNUMBER('Emissions (start here)'!S206),ISNUMBER(Dispersion!$J$8)),'Emissions (start here)'!S206*453.59/3600*Dispersion!$J$8,0)</f>
        <v>0</v>
      </c>
      <c r="AJ206" s="74">
        <f>IF(AND(ISNUMBER('Emissions (start here)'!S206),ISNUMBER(Dispersion!$J$9)),'Emissions (start here)'!S206*453.59/3600*Dispersion!$J$9,0)</f>
        <v>0</v>
      </c>
      <c r="AK206" s="74">
        <f>IF(AND(ISNUMBER('Emissions (start here)'!T206),ISNUMBER(Dispersion!$J$10)),'Emissions (start here)'!T206*2000*453.59/8760/3600*Dispersion!$J$10,0)</f>
        <v>0</v>
      </c>
      <c r="AL206" s="74">
        <f>IF(AND(ISNUMBER('Emissions (start here)'!T206),ISNUMBER(Dispersion!$J$11)),'Emissions (start here)'!T206*2000*453.59/8760/3600*Dispersion!$J$11,0)</f>
        <v>0</v>
      </c>
      <c r="AM206" s="74">
        <f>IF(AND(ISNUMBER('Emissions (start here)'!U206),ISNUMBER(Dispersion!$K$8)),'Emissions (start here)'!U206*453.59/3600*Dispersion!$K$8,0)</f>
        <v>0</v>
      </c>
      <c r="AN206" s="74">
        <f>IF(AND(ISNUMBER('Emissions (start here)'!U206),ISNUMBER(Dispersion!$K$9)),'Emissions (start here)'!U206*453.59/3600*Dispersion!$K$9,0)</f>
        <v>0</v>
      </c>
      <c r="AO206" s="74">
        <f>IF(AND(ISNUMBER('Emissions (start here)'!V206),ISNUMBER(Dispersion!$K$10)),'Emissions (start here)'!V206*2000*453.59/8760/3600*Dispersion!$K$10,0)</f>
        <v>0</v>
      </c>
      <c r="AP206" s="74">
        <f>IF(AND(ISNUMBER('Emissions (start here)'!V206),ISNUMBER(Dispersion!$K$11)),'Emissions (start here)'!V206*2000*453.59/8760/3600*Dispersion!$K$11,0)</f>
        <v>0</v>
      </c>
      <c r="AQ206" s="74">
        <f>IF(AND(ISNUMBER('Emissions (start here)'!W206),ISNUMBER(Dispersion!$L$8)),'Emissions (start here)'!W206*453.59/3600*Dispersion!$L$8,0)</f>
        <v>0</v>
      </c>
      <c r="AR206" s="74">
        <f>IF(AND(ISNUMBER('Emissions (start here)'!W206),ISNUMBER(Dispersion!$L$9)),'Emissions (start here)'!W206*453.59/3600*Dispersion!$L$9,0)</f>
        <v>0</v>
      </c>
      <c r="AS206" s="74">
        <f>IF(AND(ISNUMBER('Emissions (start here)'!X206),ISNUMBER(Dispersion!$L$10)),'Emissions (start here)'!X206*2000*453.59/8760/3600*Dispersion!$L$10,0)</f>
        <v>0</v>
      </c>
      <c r="AT206" s="74">
        <f>IF(AND(ISNUMBER('Emissions (start here)'!X206),ISNUMBER(Dispersion!$L$11)),'Emissions (start here)'!X206*2000*453.59/8760/3600*Dispersion!$L$11,0)</f>
        <v>0</v>
      </c>
      <c r="AU206" s="74">
        <f>IF(AND(ISNUMBER('Emissions (start here)'!Y206),ISNUMBER(Dispersion!$M$8)),'Emissions (start here)'!Y206*453.59/3600*Dispersion!$M$8,0)</f>
        <v>0</v>
      </c>
      <c r="AV206" s="74">
        <f>IF(AND(ISNUMBER('Emissions (start here)'!Y206),ISNUMBER(Dispersion!$M$9)),'Emissions (start here)'!Y206*453.59/3600*Dispersion!$M$9,0)</f>
        <v>0</v>
      </c>
      <c r="AW206" s="74">
        <f>IF(AND(ISNUMBER('Emissions (start here)'!Z206),ISNUMBER(Dispersion!$M$10)),'Emissions (start here)'!Z206*2000*453.59/8760/3600*Dispersion!$M$10,0)</f>
        <v>0</v>
      </c>
      <c r="AX206" s="74">
        <f>IF(AND(ISNUMBER('Emissions (start here)'!Z206),ISNUMBER(Dispersion!$M$11)),'Emissions (start here)'!Z206*2000*453.59/8760/3600*Dispersion!$M$11,0)</f>
        <v>0</v>
      </c>
      <c r="AY206" s="74">
        <f>IF(AND(ISNUMBER('Emissions (start here)'!AA206),ISNUMBER(Dispersion!$N$8)),'Emissions (start here)'!AA206*453.59/3600*Dispersion!$N$8,0)</f>
        <v>0</v>
      </c>
      <c r="AZ206" s="74">
        <f>IF(AND(ISNUMBER('Emissions (start here)'!AA206),ISNUMBER(Dispersion!$N$9)),'Emissions (start here)'!AA206*453.59/3600*Dispersion!$N$9,0)</f>
        <v>0</v>
      </c>
      <c r="BA206" s="74">
        <f>IF(AND(ISNUMBER('Emissions (start here)'!AB206),ISNUMBER(Dispersion!$N$10)),'Emissions (start here)'!AB206*2000*453.59/8760/3600*Dispersion!$N$10,0)</f>
        <v>0</v>
      </c>
      <c r="BB206" s="74">
        <f>IF(AND(ISNUMBER('Emissions (start here)'!AB206),ISNUMBER(Dispersion!$N$11)),'Emissions (start here)'!AB206*2000*453.59/8760/3600*Dispersion!$N$11,0)</f>
        <v>0</v>
      </c>
      <c r="BC206" s="74">
        <f>IF(AND(ISNUMBER('Emissions (start here)'!AC206),ISNUMBER(Dispersion!$O$8)),'Emissions (start here)'!AC206*453.59/3600*Dispersion!$O$8,0)</f>
        <v>0</v>
      </c>
      <c r="BD206" s="74">
        <f>IF(AND(ISNUMBER('Emissions (start here)'!AC206),ISNUMBER(Dispersion!$O$9)),'Emissions (start here)'!AC206*453.59/3600*Dispersion!$O$9,0)</f>
        <v>0</v>
      </c>
      <c r="BE206" s="74">
        <f>IF(AND(ISNUMBER('Emissions (start here)'!AD206),ISNUMBER(Dispersion!$O$10)),'Emissions (start here)'!AD206*2000*453.59/8760/3600*Dispersion!$O$10,0)</f>
        <v>0</v>
      </c>
      <c r="BF206" s="74">
        <f>IF(AND(ISNUMBER('Emissions (start here)'!AD206),ISNUMBER(Dispersion!$O$11)),'Emissions (start here)'!AD206*2000*453.59/8760/3600*Dispersion!$O$11,0)</f>
        <v>0</v>
      </c>
      <c r="BG206" s="74">
        <f>IF(AND(ISNUMBER('Emissions (start here)'!AE206),ISNUMBER(Dispersion!$P$8)),'Emissions (start here)'!AE206*453.59/3600*Dispersion!$P$8,0)</f>
        <v>0</v>
      </c>
      <c r="BH206" s="74">
        <f>IF(AND(ISNUMBER('Emissions (start here)'!AE206),ISNUMBER(Dispersion!$P$9)),'Emissions (start here)'!AE206*453.59/3600*Dispersion!$P$9,0)</f>
        <v>0</v>
      </c>
      <c r="BI206" s="74">
        <f>IF(AND(ISNUMBER('Emissions (start here)'!AF206),ISNUMBER(Dispersion!$P$10)),'Emissions (start here)'!AF206*2000*453.59/8760/3600*Dispersion!$P$10,0)</f>
        <v>0</v>
      </c>
      <c r="BJ206" s="74">
        <f>IF(AND(ISNUMBER('Emissions (start here)'!AF206),ISNUMBER(Dispersion!$P$11)),'Emissions (start here)'!AF206*2000*453.59/8760/3600*Dispersion!$P$11,0)</f>
        <v>0</v>
      </c>
      <c r="BK206" s="74">
        <f>IF(AND(ISNUMBER('Emissions (start here)'!AG206),ISNUMBER(Dispersion!$Q$8)),'Emissions (start here)'!AG206*453.59/3600*Dispersion!$Q$8,0)</f>
        <v>0</v>
      </c>
      <c r="BL206" s="74">
        <f>IF(AND(ISNUMBER('Emissions (start here)'!AG206),ISNUMBER(Dispersion!$Q$9)),'Emissions (start here)'!AG206*453.59/3600*Dispersion!$Q$9,0)</f>
        <v>0</v>
      </c>
      <c r="BM206" s="74">
        <f>IF(AND(ISNUMBER('Emissions (start here)'!AH206),ISNUMBER(Dispersion!$Q$10)),'Emissions (start here)'!AH206*2000*453.59/8760/3600*Dispersion!$Q$10,0)</f>
        <v>0</v>
      </c>
      <c r="BN206" s="74">
        <f>IF(AND(ISNUMBER('Emissions (start here)'!AH206),ISNUMBER(Dispersion!$Q$11)),'Emissions (start here)'!AH206*2000*453.59/8760/3600*Dispersion!$Q$11,0)</f>
        <v>0</v>
      </c>
      <c r="BO206" s="74">
        <f>IF(AND(ISNUMBER('Emissions (start here)'!AI206),ISNUMBER(Dispersion!$R$8)),'Emissions (start here)'!AI206*453.59/3600*Dispersion!$R$8,0)</f>
        <v>0</v>
      </c>
      <c r="BP206" s="74">
        <f>IF(AND(ISNUMBER('Emissions (start here)'!AI206),ISNUMBER(Dispersion!$R$9)),'Emissions (start here)'!AI206*453.59/3600*Dispersion!$R$9,0)</f>
        <v>0</v>
      </c>
      <c r="BQ206" s="74">
        <f>IF(AND(ISNUMBER('Emissions (start here)'!AJ206),ISNUMBER(Dispersion!$R$10)),'Emissions (start here)'!AJ206*2000*453.59/8760/3600*Dispersion!$R$10,0)</f>
        <v>0</v>
      </c>
      <c r="BR206" s="74">
        <f>IF(AND(ISNUMBER('Emissions (start here)'!AJ206),ISNUMBER(Dispersion!$R$11)),'Emissions (start here)'!AJ206*2000*453.59/8760/3600*Dispersion!$R$11,0)</f>
        <v>0</v>
      </c>
      <c r="BS206" s="74">
        <f>IF(AND(ISNUMBER('Emissions (start here)'!AK206),ISNUMBER(Dispersion!$S$8)),'Emissions (start here)'!AK206*453.59/3600*Dispersion!$S$8,0)</f>
        <v>0</v>
      </c>
      <c r="BT206" s="74">
        <f>IF(AND(ISNUMBER('Emissions (start here)'!AK206),ISNUMBER(Dispersion!$S$9)),'Emissions (start here)'!AK206*453.59/3600*Dispersion!$S$9,0)</f>
        <v>0</v>
      </c>
      <c r="BU206" s="74">
        <f>IF(AND(ISNUMBER('Emissions (start here)'!AL206),ISNUMBER(Dispersion!$S$10)),'Emissions (start here)'!AL206*2000*453.59/8760/3600*Dispersion!$S$10,0)</f>
        <v>0</v>
      </c>
      <c r="BV206" s="74">
        <f>IF(AND(ISNUMBER('Emissions (start here)'!AL206),ISNUMBER(Dispersion!$S$11)),'Emissions (start here)'!AL206*2000*453.59/8760/3600*Dispersion!$S$11,0)</f>
        <v>0</v>
      </c>
      <c r="BW206" s="74">
        <f>IF(AND(ISNUMBER('Emissions (start here)'!AM206),ISNUMBER(Dispersion!$T$8)),'Emissions (start here)'!AM206*453.59/3600*Dispersion!$T$8,0)</f>
        <v>0</v>
      </c>
      <c r="BX206" s="74">
        <f>IF(AND(ISNUMBER('Emissions (start here)'!AM206),ISNUMBER(Dispersion!$T$9)),'Emissions (start here)'!AM206*453.59/3600*Dispersion!$T$9,0)</f>
        <v>0</v>
      </c>
      <c r="BY206" s="74">
        <f>IF(AND(ISNUMBER('Emissions (start here)'!AN206),ISNUMBER(Dispersion!$T$10)),'Emissions (start here)'!AN206*2000*453.59/8760/3600*Dispersion!$T$10,0)</f>
        <v>0</v>
      </c>
      <c r="BZ206" s="74">
        <f>IF(AND(ISNUMBER('Emissions (start here)'!AN206),ISNUMBER(Dispersion!$T$11)),'Emissions (start here)'!AN206*2000*453.59/8760/3600*Dispersion!$T$11,0)</f>
        <v>0</v>
      </c>
      <c r="CA206" s="74">
        <f>IF(AND(ISNUMBER('Emissions (start here)'!AO206),ISNUMBER(Dispersion!$U$8)),'Emissions (start here)'!AO206*453.59/3600*Dispersion!$U$8,0)</f>
        <v>0</v>
      </c>
      <c r="CB206" s="74">
        <f>IF(AND(ISNUMBER('Emissions (start here)'!AO206),ISNUMBER(Dispersion!$U$9)),'Emissions (start here)'!AO206*453.59/3600*Dispersion!$U$9,0)</f>
        <v>0</v>
      </c>
      <c r="CC206" s="74">
        <f>IF(AND(ISNUMBER('Emissions (start here)'!AP206),ISNUMBER(Dispersion!$U$10)),'Emissions (start here)'!AP206*2000*453.59/8760/3600*Dispersion!$U$10,0)</f>
        <v>0</v>
      </c>
      <c r="CD206" s="74">
        <f>IF(AND(ISNUMBER('Emissions (start here)'!AP206),ISNUMBER(Dispersion!$U$11)),'Emissions (start here)'!AP206*2000*453.59/8760/3600*Dispersion!$U$11,0)</f>
        <v>0</v>
      </c>
      <c r="CE206" s="74">
        <f>IF(AND(ISNUMBER('Emissions (start here)'!AQ206),ISNUMBER(Dispersion!$V$8)),'Emissions (start here)'!AQ206*453.59/3600*Dispersion!$V$8,0)</f>
        <v>0</v>
      </c>
      <c r="CF206" s="74">
        <f>IF(AND(ISNUMBER('Emissions (start here)'!AQ206),ISNUMBER(Dispersion!$V$9)),'Emissions (start here)'!AQ206*453.59/3600*Dispersion!$V$9,0)</f>
        <v>0</v>
      </c>
      <c r="CG206" s="74">
        <f>IF(AND(ISNUMBER('Emissions (start here)'!AR206),ISNUMBER(Dispersion!$V$10)),'Emissions (start here)'!AR206*2000*453.59/8760/3600*Dispersion!$V$10,0)</f>
        <v>0</v>
      </c>
      <c r="CH206" s="74">
        <f>IF(AND(ISNUMBER('Emissions (start here)'!AR206),ISNUMBER(Dispersion!$V$11)),'Emissions (start here)'!AR206*2000*453.59/8760/3600*Dispersion!$V$11,0)</f>
        <v>0</v>
      </c>
      <c r="CI206" s="74">
        <f>IF(AND(ISNUMBER('Emissions (start here)'!AS206),ISNUMBER(Dispersion!$W$8)),'Emissions (start here)'!AS206*453.59/3600*Dispersion!$W$8,0)</f>
        <v>0</v>
      </c>
      <c r="CJ206" s="74">
        <f>IF(AND(ISNUMBER('Emissions (start here)'!AS206),ISNUMBER(Dispersion!$W$9)),'Emissions (start here)'!AS206*453.59/3600*Dispersion!$W$9,0)</f>
        <v>0</v>
      </c>
      <c r="CK206" s="74">
        <f>IF(AND(ISNUMBER('Emissions (start here)'!AT206),ISNUMBER(Dispersion!$W$10)),'Emissions (start here)'!AT206*2000*453.59/8760/3600*Dispersion!$W$10,0)</f>
        <v>0</v>
      </c>
      <c r="CL206" s="74">
        <f>IF(AND(ISNUMBER('Emissions (start here)'!AT206),ISNUMBER(Dispersion!$W$11)),'Emissions (start here)'!AT206*2000*453.59/8760/3600*Dispersion!$W$11,0)</f>
        <v>0</v>
      </c>
      <c r="CM206" s="74">
        <f>IF(AND(ISNUMBER('Emissions (start here)'!AU206),ISNUMBER(Dispersion!$X$8)),'Emissions (start here)'!AU206*453.59/3600*Dispersion!$X$8,0)</f>
        <v>0</v>
      </c>
      <c r="CN206" s="74">
        <f>IF(AND(ISNUMBER('Emissions (start here)'!AU206),ISNUMBER(Dispersion!$X$9)),'Emissions (start here)'!AU206*453.59/3600*Dispersion!$X$9,0)</f>
        <v>0</v>
      </c>
      <c r="CO206" s="74">
        <f>IF(AND(ISNUMBER('Emissions (start here)'!AV206),ISNUMBER(Dispersion!$X$10)),'Emissions (start here)'!AV206*2000*453.59/8760/3600*Dispersion!$X$10,0)</f>
        <v>0</v>
      </c>
      <c r="CP206" s="74">
        <f>IF(AND(ISNUMBER('Emissions (start here)'!AV206),ISNUMBER(Dispersion!$X$11)),'Emissions (start here)'!AV206*2000*453.59/8760/3600*Dispersion!$X$11,0)</f>
        <v>0</v>
      </c>
      <c r="CQ206" s="74">
        <f>IF(AND(ISNUMBER('Emissions (start here)'!AW206),ISNUMBER(Dispersion!$Y$8)),'Emissions (start here)'!AW206*453.59/3600*Dispersion!$Y$8,0)</f>
        <v>0</v>
      </c>
      <c r="CR206" s="74">
        <f>IF(AND(ISNUMBER('Emissions (start here)'!AW206),ISNUMBER(Dispersion!$Y$9)),'Emissions (start here)'!AW206*453.59/3600*Dispersion!$Y$9,0)</f>
        <v>0</v>
      </c>
      <c r="CS206" s="74">
        <f>IF(AND(ISNUMBER('Emissions (start here)'!AX206),ISNUMBER(Dispersion!$Y$10)),'Emissions (start here)'!AX206*2000*453.59/8760/3600*Dispersion!$Y$10,0)</f>
        <v>0</v>
      </c>
      <c r="CT206" s="74">
        <f>IF(AND(ISNUMBER('Emissions (start here)'!AX206),ISNUMBER(Dispersion!$Y$11)),'Emissions (start here)'!AX206*2000*453.59/8760/3600*Dispersion!$Y$11,0)</f>
        <v>0</v>
      </c>
      <c r="CU206" s="74">
        <f>IF(AND(ISNUMBER('Emissions (start here)'!AY206),ISNUMBER(Dispersion!$Z$8)),'Emissions (start here)'!AY206*453.59/3600*Dispersion!$Z$8,0)</f>
        <v>0</v>
      </c>
      <c r="CV206" s="74">
        <f>IF(AND(ISNUMBER('Emissions (start here)'!AY206),ISNUMBER(Dispersion!$Z$9)),'Emissions (start here)'!AY206*453.59/3600*Dispersion!$Z$9,0)</f>
        <v>0</v>
      </c>
      <c r="CW206" s="74">
        <f>IF(AND(ISNUMBER('Emissions (start here)'!AZ206),ISNUMBER(Dispersion!$Z$10)),'Emissions (start here)'!AZ206*2000*453.59/8760/3600*Dispersion!$Z$10,0)</f>
        <v>0</v>
      </c>
      <c r="CX206" s="74">
        <f>IF(AND(ISNUMBER('Emissions (start here)'!AZ206),ISNUMBER(Dispersion!$Z$11)),'Emissions (start here)'!AZ206*2000*453.59/8760/3600*Dispersion!$Z$11,0)</f>
        <v>0</v>
      </c>
      <c r="CY206" s="74">
        <f>IF(AND(ISNUMBER('Emissions (start here)'!BA206),ISNUMBER(Dispersion!$AA$8)),'Emissions (start here)'!BA206*453.59/3600*Dispersion!$AA$8,0)</f>
        <v>0</v>
      </c>
      <c r="CZ206" s="74">
        <f>IF(AND(ISNUMBER('Emissions (start here)'!BA206),ISNUMBER(Dispersion!$AA$9)),'Emissions (start here)'!BA206*453.59/3600*Dispersion!$AA$9,0)</f>
        <v>0</v>
      </c>
      <c r="DA206" s="74">
        <f>IF(AND(ISNUMBER('Emissions (start here)'!BB206),ISNUMBER(Dispersion!$AA$10)),'Emissions (start here)'!BB206*2000*453.59/8760/3600*Dispersion!$AA$10,0)</f>
        <v>0</v>
      </c>
      <c r="DB206" s="74">
        <f>IF(AND(ISNUMBER('Emissions (start here)'!BB206),ISNUMBER(Dispersion!$AA$11)),'Emissions (start here)'!BB206*2000*453.59/8760/3600*Dispersion!$AA$11,0)</f>
        <v>0</v>
      </c>
      <c r="DC206" s="74">
        <f>IF(AND(ISNUMBER('Emissions (start here)'!BC206),ISNUMBER(Dispersion!$AB$8)),'Emissions (start here)'!BC206*453.59/3600*Dispersion!$AB$8,0)</f>
        <v>0</v>
      </c>
      <c r="DD206" s="74">
        <f>IF(AND(ISNUMBER('Emissions (start here)'!BC206),ISNUMBER(Dispersion!$AB$9)),'Emissions (start here)'!BC206*453.59/3600*Dispersion!$AB$9,0)</f>
        <v>0</v>
      </c>
      <c r="DE206" s="74">
        <f>IF(AND(ISNUMBER('Emissions (start here)'!BD206),ISNUMBER(Dispersion!$AB$10)),'Emissions (start here)'!BD206*2000*453.59/8760/3600*Dispersion!$AB$10,0)</f>
        <v>0</v>
      </c>
      <c r="DF206" s="74">
        <f>IF(AND(ISNUMBER('Emissions (start here)'!BD206),ISNUMBER(Dispersion!$AB$11)),'Emissions (start here)'!BD206*2000*453.59/8760/3600*Dispersion!$AB$11,0)</f>
        <v>0</v>
      </c>
      <c r="DG206" s="74">
        <f>IF(AND(ISNUMBER('Emissions (start here)'!BE206),ISNUMBER(Dispersion!$AC$8)),'Emissions (start here)'!BE206*453.59/3600*Dispersion!$AC$8,0)</f>
        <v>0</v>
      </c>
      <c r="DH206" s="74">
        <f>IF(AND(ISNUMBER('Emissions (start here)'!BE206),ISNUMBER(Dispersion!$AC$9)),'Emissions (start here)'!BE206*453.59/3600*Dispersion!$AC$9,0)</f>
        <v>0</v>
      </c>
      <c r="DI206" s="74">
        <f>IF(AND(ISNUMBER('Emissions (start here)'!BF206),ISNUMBER(Dispersion!$AC$10)),'Emissions (start here)'!BF206*2000*453.59/8760/3600*Dispersion!$AC$10,0)</f>
        <v>0</v>
      </c>
      <c r="DJ206" s="74">
        <f>IF(AND(ISNUMBER('Emissions (start here)'!BF206),ISNUMBER(Dispersion!$AC$11)),'Emissions (start here)'!BF206*2000*453.59/8760/3600*Dispersion!$AC$11,0)</f>
        <v>0</v>
      </c>
      <c r="DK206" s="74">
        <f>IF(AND(ISNUMBER('Emissions (start here)'!BG206),ISNUMBER(Dispersion!$AD$8)),'Emissions (start here)'!BG206*453.59/3600*Dispersion!$AD$8,0)</f>
        <v>0</v>
      </c>
      <c r="DL206" s="74">
        <f>IF(AND(ISNUMBER('Emissions (start here)'!BG206),ISNUMBER(Dispersion!$AD$9)),'Emissions (start here)'!BG206*453.59/3600*Dispersion!$AD$9,0)</f>
        <v>0</v>
      </c>
      <c r="DM206" s="74">
        <f>IF(AND(ISNUMBER('Emissions (start here)'!BH206),ISNUMBER(Dispersion!$AD$10)),'Emissions (start here)'!BH206*2000*453.59/8760/3600*Dispersion!$AD$10,0)</f>
        <v>0</v>
      </c>
      <c r="DN206" s="74">
        <f>IF(AND(ISNUMBER('Emissions (start here)'!BH206),ISNUMBER(Dispersion!$AD$11)),'Emissions (start here)'!BH206*2000*453.59/8760/3600*Dispersion!$AD$11,0)</f>
        <v>0</v>
      </c>
      <c r="DO206" s="74">
        <f>IF(AND(ISNUMBER('Emissions (start here)'!BI206),ISNUMBER(Dispersion!$AE$8)),'Emissions (start here)'!BI206*453.59/3600*Dispersion!$AE$8,0)</f>
        <v>0</v>
      </c>
      <c r="DP206" s="74">
        <f>IF(AND(ISNUMBER('Emissions (start here)'!BI206),ISNUMBER(Dispersion!$AE$9)),'Emissions (start here)'!BI206*453.59/3600*Dispersion!$AE$9,0)</f>
        <v>0</v>
      </c>
      <c r="DQ206" s="74">
        <f>IF(AND(ISNUMBER('Emissions (start here)'!BJ206),ISNUMBER(Dispersion!$AE$10)),'Emissions (start here)'!BJ206*2000*453.59/8760/3600*Dispersion!$AE$10,0)</f>
        <v>0</v>
      </c>
      <c r="DR206" s="74">
        <f>IF(AND(ISNUMBER('Emissions (start here)'!BJ206),ISNUMBER(Dispersion!$AE$11)),'Emissions (start here)'!BJ206*2000*453.59/8760/3600*Dispersion!$AE$11,0)</f>
        <v>0</v>
      </c>
      <c r="DS206" s="74">
        <f>IF(AND(ISNUMBER('Emissions (start here)'!BK206),ISNUMBER(Dispersion!$AF$8)),'Emissions (start here)'!BK206*453.59/3600*Dispersion!$AF$8,0)</f>
        <v>0</v>
      </c>
      <c r="DT206" s="74">
        <f>IF(AND(ISNUMBER('Emissions (start here)'!BK206),ISNUMBER(Dispersion!$AF$9)),'Emissions (start here)'!BK206*453.59/3600*Dispersion!$AF$9,0)</f>
        <v>0</v>
      </c>
      <c r="DU206" s="74">
        <f>IF(AND(ISNUMBER('Emissions (start here)'!BL206),ISNUMBER(Dispersion!$AF$10)),'Emissions (start here)'!BL206*2000*453.59/8760/3600*Dispersion!$AF$10,0)</f>
        <v>0</v>
      </c>
      <c r="DV206" s="74">
        <f>IF(AND(ISNUMBER('Emissions (start here)'!BL206),ISNUMBER(Dispersion!$AF$11)),'Emissions (start here)'!BL206*2000*453.59/8760/3600*Dispersion!$AF$11,0)</f>
        <v>0</v>
      </c>
      <c r="DW206" s="74">
        <f>IF(AND(ISNUMBER('Emissions (start here)'!BM206),ISNUMBER(Dispersion!$AG$8)),'Emissions (start here)'!BM206*453.59/3600*Dispersion!$AG$8,0)</f>
        <v>0</v>
      </c>
      <c r="DX206" s="74">
        <f>IF(AND(ISNUMBER('Emissions (start here)'!BM206),ISNUMBER(Dispersion!$AG$9)),'Emissions (start here)'!BM206*453.59/3600*Dispersion!$AG$9,0)</f>
        <v>0</v>
      </c>
      <c r="DY206" s="74">
        <f>IF(AND(ISNUMBER('Emissions (start here)'!BN206),ISNUMBER(Dispersion!$AG$10)),'Emissions (start here)'!BN206*2000*453.59/8760/3600*Dispersion!$AG$10,0)</f>
        <v>0</v>
      </c>
      <c r="DZ206" s="74">
        <f>IF(AND(ISNUMBER('Emissions (start here)'!BN206),ISNUMBER(Dispersion!$AG$11)),'Emissions (start here)'!BN206*2000*453.59/8760/3600*Dispersion!$AG$11,0)</f>
        <v>0</v>
      </c>
      <c r="EA206" s="74">
        <f>IF(AND(ISNUMBER('Emissions (start here)'!BO206),ISNUMBER(Dispersion!$AH$8)),'Emissions (start here)'!BO206*453.59/3600*Dispersion!$AH$8,0)</f>
        <v>0</v>
      </c>
      <c r="EB206" s="74">
        <f>IF(AND(ISNUMBER('Emissions (start here)'!BO206),ISNUMBER(Dispersion!$AH$9)),'Emissions (start here)'!BO206*453.59/3600*Dispersion!$AH$9,0)</f>
        <v>0</v>
      </c>
      <c r="EC206" s="74">
        <f>IF(AND(ISNUMBER('Emissions (start here)'!BP206),ISNUMBER(Dispersion!$AH$10)),'Emissions (start here)'!BP206*2000*453.59/8760/3600*Dispersion!$AH$10,0)</f>
        <v>0</v>
      </c>
      <c r="ED206" s="74">
        <f>IF(AND(ISNUMBER('Emissions (start here)'!BP206),ISNUMBER(Dispersion!$AH$11)),'Emissions (start here)'!BP206*2000*453.59/8760/3600*Dispersion!$AH$11,0)</f>
        <v>0</v>
      </c>
      <c r="EE206" s="74">
        <f>IF(AND(ISNUMBER('Emissions (start here)'!BQ206),ISNUMBER(Dispersion!$AI$8)),'Emissions (start here)'!BQ206*453.59/3600*Dispersion!$AI$8,0)</f>
        <v>0</v>
      </c>
      <c r="EF206" s="74">
        <f>IF(AND(ISNUMBER('Emissions (start here)'!BQ206),ISNUMBER(Dispersion!$AI$9)),'Emissions (start here)'!BQ206*453.59/3600*Dispersion!$AI$9,0)</f>
        <v>0</v>
      </c>
      <c r="EG206" s="74">
        <f>IF(AND(ISNUMBER('Emissions (start here)'!BR206),ISNUMBER(Dispersion!$AI$10)),'Emissions (start here)'!BR206*2000*453.59/8760/3600*Dispersion!$AI$10,0)</f>
        <v>0</v>
      </c>
      <c r="EH206" s="74">
        <f>IF(AND(ISNUMBER('Emissions (start here)'!BR206),ISNUMBER(Dispersion!$AI$11)),'Emissions (start here)'!BR206*2000*453.59/8760/3600*Dispersion!$AI$11,0)</f>
        <v>0</v>
      </c>
      <c r="EI206" s="74">
        <f>IF(AND(ISNUMBER('Emissions (start here)'!BS206),ISNUMBER(Dispersion!$AJ$8)),'Emissions (start here)'!BS206*453.59/3600*Dispersion!$AJ$8,0)</f>
        <v>0</v>
      </c>
      <c r="EJ206" s="74">
        <f>IF(AND(ISNUMBER('Emissions (start here)'!BS206),ISNUMBER(Dispersion!$AJ$9)),'Emissions (start here)'!BS206*453.59/3600*Dispersion!$AJ$9,0)</f>
        <v>0</v>
      </c>
      <c r="EK206" s="74">
        <f>IF(AND(ISNUMBER('Emissions (start here)'!BT206),ISNUMBER(Dispersion!$AJ$10)),'Emissions (start here)'!BT206*2000*453.59/8760/3600*Dispersion!$AJ$10,0)</f>
        <v>0</v>
      </c>
      <c r="EL206" s="74">
        <f>IF(AND(ISNUMBER('Emissions (start here)'!BT206),ISNUMBER(Dispersion!$AJ$11)),'Emissions (start here)'!BT206*2000*453.59/8760/3600*Dispersion!$AJ$11,0)</f>
        <v>0</v>
      </c>
      <c r="EM206" s="74">
        <f>IF(AND(ISNUMBER('Emissions (start here)'!BU206),ISNUMBER(Dispersion!$AK$8)),'Emissions (start here)'!BU206*453.59/3600*Dispersion!$AK$8,0)</f>
        <v>0</v>
      </c>
      <c r="EN206" s="74">
        <f>IF(AND(ISNUMBER('Emissions (start here)'!BU206),ISNUMBER(Dispersion!$AK$9)),'Emissions (start here)'!BU206*453.59/3600*Dispersion!$AK$9,0)</f>
        <v>0</v>
      </c>
      <c r="EO206" s="74">
        <f>IF(AND(ISNUMBER('Emissions (start here)'!BV206),ISNUMBER(Dispersion!$AK$10)),'Emissions (start here)'!BV206*2000*453.59/8760/3600*Dispersion!$AK$10,0)</f>
        <v>0</v>
      </c>
      <c r="EP206" s="74">
        <f>IF(AND(ISNUMBER('Emissions (start here)'!BV206),ISNUMBER(Dispersion!$AK$11)),'Emissions (start here)'!BV206*2000*453.59/8760/3600*Dispersion!$AK$11,0)</f>
        <v>0</v>
      </c>
      <c r="EQ206" s="74">
        <f>IF(AND(ISNUMBER('Emissions (start here)'!BW206),ISNUMBER(Dispersion!$AL$8)),'Emissions (start here)'!BW206*453.59/3600*Dispersion!$AL$8,0)</f>
        <v>0</v>
      </c>
      <c r="ER206" s="74">
        <f>IF(AND(ISNUMBER('Emissions (start here)'!BW206),ISNUMBER(Dispersion!$AL$9)),'Emissions (start here)'!BW206*453.59/3600*Dispersion!$AL$9,0)</f>
        <v>0</v>
      </c>
      <c r="ES206" s="74">
        <f>IF(AND(ISNUMBER('Emissions (start here)'!BX206),ISNUMBER(Dispersion!$AL$10)),'Emissions (start here)'!BX206*2000*453.59/8760/3600*Dispersion!$AL$10,0)</f>
        <v>0</v>
      </c>
      <c r="ET206" s="74">
        <f>IF(AND(ISNUMBER('Emissions (start here)'!BX206),ISNUMBER(Dispersion!$AL$11)),'Emissions (start here)'!BX206*2000*453.59/8760/3600*Dispersion!$AL$11,0)</f>
        <v>0</v>
      </c>
      <c r="EU206" s="74">
        <f>IF(AND(ISNUMBER('Emissions (start here)'!BY206),ISNUMBER(Dispersion!$AM$8)),'Emissions (start here)'!BY206*453.59/3600*Dispersion!$AM$8,0)</f>
        <v>0</v>
      </c>
      <c r="EV206" s="74">
        <f>IF(AND(ISNUMBER('Emissions (start here)'!BY206),ISNUMBER(Dispersion!$AM$9)),'Emissions (start here)'!BY206*453.59/3600*Dispersion!$AM$9,0)</f>
        <v>0</v>
      </c>
      <c r="EW206" s="74">
        <f>IF(AND(ISNUMBER('Emissions (start here)'!BZ206),ISNUMBER(Dispersion!$AM$10)),'Emissions (start here)'!BZ206*2000*453.59/8760/3600*Dispersion!$AM$10,0)</f>
        <v>0</v>
      </c>
      <c r="EX206" s="74">
        <f>IF(AND(ISNUMBER('Emissions (start here)'!BZ206),ISNUMBER(Dispersion!$AM$11)),'Emissions (start here)'!BZ206*2000*453.59/8760/3600*Dispersion!$AM$11,0)</f>
        <v>0</v>
      </c>
      <c r="EY206" s="74">
        <f>IF(AND(ISNUMBER('Emissions (start here)'!CA206),ISNUMBER(Dispersion!$AN$8)),'Emissions (start here)'!CA206*453.59/3600*Dispersion!$AN$8,0)</f>
        <v>0</v>
      </c>
      <c r="EZ206" s="74">
        <f>IF(AND(ISNUMBER('Emissions (start here)'!CA206),ISNUMBER(Dispersion!$AN$9)),'Emissions (start here)'!CA206*453.59/3600*Dispersion!$AN$9,0)</f>
        <v>0</v>
      </c>
      <c r="FA206" s="74">
        <f>IF(AND(ISNUMBER('Emissions (start here)'!CB206),ISNUMBER(Dispersion!$AN$10)),'Emissions (start here)'!CB206*2000*453.59/8760/3600*Dispersion!$AN$10,0)</f>
        <v>0</v>
      </c>
      <c r="FB206" s="74">
        <f>IF(AND(ISNUMBER('Emissions (start here)'!CB206),ISNUMBER(Dispersion!$AN$11)),'Emissions (start here)'!CB206*2000*453.59/8760/3600*Dispersion!$AN$11,0)</f>
        <v>0</v>
      </c>
      <c r="FC206" s="74">
        <f>IF(AND(ISNUMBER('Emissions (start here)'!CC206),ISNUMBER(Dispersion!$AO$8)),'Emissions (start here)'!CC206*453.59/3600*Dispersion!$AO$8,0)</f>
        <v>0</v>
      </c>
      <c r="FD206" s="74">
        <f>IF(AND(ISNUMBER('Emissions (start here)'!CC206),ISNUMBER(Dispersion!$AO$9)),'Emissions (start here)'!CC206*453.59/3600*Dispersion!$AO$9,0)</f>
        <v>0</v>
      </c>
      <c r="FE206" s="74">
        <f>IF(AND(ISNUMBER('Emissions (start here)'!CD206),ISNUMBER(Dispersion!$AO$10)),'Emissions (start here)'!CD206*2000*453.59/8760/3600*Dispersion!$AO$10,0)</f>
        <v>0</v>
      </c>
      <c r="FF206" s="74">
        <f>IF(AND(ISNUMBER('Emissions (start here)'!CD206),ISNUMBER(Dispersion!$AO$11)),'Emissions (start here)'!CD206*2000*453.59/8760/3600*Dispersion!$AO$11,0)</f>
        <v>0</v>
      </c>
      <c r="FG206" s="74">
        <f>IF(AND(ISNUMBER('Emissions (start here)'!CE206),ISNUMBER(Dispersion!$AP$8)),'Emissions (start here)'!CE206*453.59/3600*Dispersion!$AP$8,0)</f>
        <v>0</v>
      </c>
      <c r="FH206" s="74">
        <f>IF(AND(ISNUMBER('Emissions (start here)'!CE206),ISNUMBER(Dispersion!$AP$9)),'Emissions (start here)'!CE206*453.59/3600*Dispersion!$AP$9,0)</f>
        <v>0</v>
      </c>
      <c r="FI206" s="74">
        <f>IF(AND(ISNUMBER('Emissions (start here)'!CF206),ISNUMBER(Dispersion!$AP$10)),'Emissions (start here)'!CF206*2000*453.59/8760/3600*Dispersion!$AP$10,0)</f>
        <v>0</v>
      </c>
      <c r="FJ206" s="74">
        <f>IF(AND(ISNUMBER('Emissions (start here)'!CF206),ISNUMBER(Dispersion!$AP$11)),'Emissions (start here)'!CF206*2000*453.59/8760/3600*Dispersion!$AP$11,0)</f>
        <v>0</v>
      </c>
      <c r="FK206" s="74">
        <f>IF(AND(ISNUMBER('Emissions (start here)'!CG206),ISNUMBER(Dispersion!$AQ$8)),'Emissions (start here)'!CG206*453.59/3600*Dispersion!$AQ$8,0)</f>
        <v>0</v>
      </c>
      <c r="FL206" s="74">
        <f>IF(AND(ISNUMBER('Emissions (start here)'!CG206),ISNUMBER(Dispersion!$AQ$9)),'Emissions (start here)'!CG206*453.59/3600*Dispersion!$AQ$9,0)</f>
        <v>0</v>
      </c>
      <c r="FM206" s="74">
        <f>IF(AND(ISNUMBER('Emissions (start here)'!CH206),ISNUMBER(Dispersion!$AQ$10)),'Emissions (start here)'!CH206*2000*453.59/8760/3600*Dispersion!$AQ$10,0)</f>
        <v>0</v>
      </c>
      <c r="FN206" s="74">
        <f>IF(AND(ISNUMBER('Emissions (start here)'!CH206),ISNUMBER(Dispersion!$AQ$11)),'Emissions (start here)'!CH206*2000*453.59/8760/3600*Dispersion!$AQ$11,0)</f>
        <v>0</v>
      </c>
      <c r="FO206" s="74">
        <f>IF(AND(ISNUMBER('Emissions (start here)'!CI206),ISNUMBER(Dispersion!$AR$8)),'Emissions (start here)'!CI206*453.59/3600*Dispersion!$AR$8,0)</f>
        <v>0</v>
      </c>
      <c r="FP206" s="74">
        <f>IF(AND(ISNUMBER('Emissions (start here)'!CI206),ISNUMBER(Dispersion!$AR$9)),'Emissions (start here)'!CI206*453.59/3600*Dispersion!$AR$9,0)</f>
        <v>0</v>
      </c>
      <c r="FQ206" s="74">
        <f>IF(AND(ISNUMBER('Emissions (start here)'!CJ206),ISNUMBER(Dispersion!$AR$10)),'Emissions (start here)'!CJ206*2000*453.59/8760/3600*Dispersion!$AR$10,0)</f>
        <v>0</v>
      </c>
      <c r="FR206" s="74">
        <f>IF(AND(ISNUMBER('Emissions (start here)'!CJ206),ISNUMBER(Dispersion!$AR$11)),'Emissions (start here)'!CJ206*2000*453.59/8760/3600*Dispersion!$AR$11,0)</f>
        <v>0</v>
      </c>
      <c r="FS206" s="74">
        <f>IF(AND(ISNUMBER('Emissions (start here)'!CK206),ISNUMBER(Dispersion!$AS$8)),'Emissions (start here)'!CK206*453.59/3600*Dispersion!$AS$8,0)</f>
        <v>0</v>
      </c>
      <c r="FT206" s="74">
        <f>IF(AND(ISNUMBER('Emissions (start here)'!CK206),ISNUMBER(Dispersion!$AS$9)),'Emissions (start here)'!CK206*453.59/3600*Dispersion!$AS$9,0)</f>
        <v>0</v>
      </c>
      <c r="FU206" s="74">
        <f>IF(AND(ISNUMBER('Emissions (start here)'!CL206),ISNUMBER(Dispersion!$AS$10)),'Emissions (start here)'!CL206*2000*453.59/8760/3600*Dispersion!$AS$10,0)</f>
        <v>0</v>
      </c>
      <c r="FV206" s="74">
        <f>IF(AND(ISNUMBER('Emissions (start here)'!CL206),ISNUMBER(Dispersion!$AS$11)),'Emissions (start here)'!CL206*2000*453.59/8760/3600*Dispersion!$AS$11,0)</f>
        <v>0</v>
      </c>
      <c r="FW206" s="74">
        <f>IF(AND(ISNUMBER('Emissions (start here)'!CM206),ISNUMBER(Dispersion!$AT$8)),'Emissions (start here)'!CM206*453.59/3600*Dispersion!$AT$8,0)</f>
        <v>0</v>
      </c>
      <c r="FX206" s="74">
        <f>IF(AND(ISNUMBER('Emissions (start here)'!CM206),ISNUMBER(Dispersion!$AT$9)),'Emissions (start here)'!CM206*453.59/3600*Dispersion!$AT$9,0)</f>
        <v>0</v>
      </c>
      <c r="FY206" s="74">
        <f>IF(AND(ISNUMBER('Emissions (start here)'!CN206),ISNUMBER(Dispersion!$AT$10)),'Emissions (start here)'!CN206*2000*453.59/8760/3600*Dispersion!$AT$10,0)</f>
        <v>0</v>
      </c>
      <c r="FZ206" s="74">
        <f>IF(AND(ISNUMBER('Emissions (start here)'!CN206),ISNUMBER(Dispersion!$AT$11)),'Emissions (start here)'!CN206*2000*453.59/8760/3600*Dispersion!$AT$11,0)</f>
        <v>0</v>
      </c>
      <c r="GA206" s="74">
        <f>IF(AND(ISNUMBER('Emissions (start here)'!CO206),ISNUMBER(Dispersion!$AU$8)),'Emissions (start here)'!CO206*453.59/3600*Dispersion!$AU$8,0)</f>
        <v>0</v>
      </c>
      <c r="GB206" s="74">
        <f>IF(AND(ISNUMBER('Emissions (start here)'!CO206),ISNUMBER(Dispersion!$AU$9)),'Emissions (start here)'!CO206*453.59/3600*Dispersion!$AU$9,0)</f>
        <v>0</v>
      </c>
      <c r="GC206" s="74">
        <f>IF(AND(ISNUMBER('Emissions (start here)'!CP206),ISNUMBER(Dispersion!$AU$10)),'Emissions (start here)'!CP206*2000*453.59/8760/3600*Dispersion!$AU$10,0)</f>
        <v>0</v>
      </c>
      <c r="GD206" s="74">
        <f>IF(AND(ISNUMBER('Emissions (start here)'!CP206),ISNUMBER(Dispersion!$AU$11)),'Emissions (start here)'!CP206*2000*453.59/8760/3600*Dispersion!$AU$11,0)</f>
        <v>0</v>
      </c>
      <c r="GE206" s="74">
        <f>IF(AND(ISNUMBER('Emissions (start here)'!CQ206),ISNUMBER(Dispersion!$AV$8)),'Emissions (start here)'!CQ206*453.59/3600*Dispersion!$AV$8,0)</f>
        <v>0</v>
      </c>
      <c r="GF206" s="74">
        <f>IF(AND(ISNUMBER('Emissions (start here)'!CQ206),ISNUMBER(Dispersion!$AV$9)),'Emissions (start here)'!CQ206*453.59/3600*Dispersion!$AV$9,0)</f>
        <v>0</v>
      </c>
      <c r="GG206" s="74">
        <f>IF(AND(ISNUMBER('Emissions (start here)'!CR206),ISNUMBER(Dispersion!$AV$10)),'Emissions (start here)'!CR206*2000*453.59/8760/3600*Dispersion!$AV$10,0)</f>
        <v>0</v>
      </c>
      <c r="GH206" s="74">
        <f>IF(AND(ISNUMBER('Emissions (start here)'!CR206),ISNUMBER(Dispersion!$AV$11)),'Emissions (start here)'!CR206*2000*453.59/8760/3600*Dispersion!$AV$11,0)</f>
        <v>0</v>
      </c>
      <c r="GI206" s="74">
        <f>IF(AND(ISNUMBER('Emissions (start here)'!CS206),ISNUMBER(Dispersion!$AW$8)),'Emissions (start here)'!CS206*453.59/3600*Dispersion!$AW$8,0)</f>
        <v>0</v>
      </c>
      <c r="GJ206" s="74">
        <f>IF(AND(ISNUMBER('Emissions (start here)'!CS206),ISNUMBER(Dispersion!$AW$9)),'Emissions (start here)'!CS206*453.59/3600*Dispersion!$AW$9,0)</f>
        <v>0</v>
      </c>
      <c r="GK206" s="74">
        <f>IF(AND(ISNUMBER('Emissions (start here)'!CT206),ISNUMBER(Dispersion!$AW$10)),'Emissions (start here)'!CT206*2000*453.59/8760/3600*Dispersion!$AW$10,0)</f>
        <v>0</v>
      </c>
      <c r="GL206" s="74">
        <f>IF(AND(ISNUMBER('Emissions (start here)'!CT206),ISNUMBER(Dispersion!$AW$11)),'Emissions (start here)'!CT206*2000*453.59/8760/3600*Dispersion!$AW$11,0)</f>
        <v>0</v>
      </c>
      <c r="GM206" s="74">
        <f>IF(AND(ISNUMBER('Emissions (start here)'!CU206),ISNUMBER(Dispersion!$AX$8)),'Emissions (start here)'!CU206*453.59/3600*Dispersion!$AX$8,0)</f>
        <v>0</v>
      </c>
      <c r="GN206" s="74">
        <f>IF(AND(ISNUMBER('Emissions (start here)'!CU206),ISNUMBER(Dispersion!$AX$9)),'Emissions (start here)'!CU206*453.59/3600*Dispersion!$AX$9,0)</f>
        <v>0</v>
      </c>
      <c r="GO206" s="74">
        <f>IF(AND(ISNUMBER('Emissions (start here)'!CV206),ISNUMBER(Dispersion!$AX$10)),'Emissions (start here)'!CV206*2000*453.59/8760/3600*Dispersion!$AX$10,0)</f>
        <v>0</v>
      </c>
      <c r="GP206" s="74">
        <f>IF(AND(ISNUMBER('Emissions (start here)'!CV206),ISNUMBER(Dispersion!$AX$11)),'Emissions (start here)'!CV206*2000*453.59/8760/3600*Dispersion!$AX$11,0)</f>
        <v>0</v>
      </c>
      <c r="GQ206" s="74">
        <f>IF(AND(ISNUMBER('Emissions (start here)'!CW206),ISNUMBER(Dispersion!$AY$8)),'Emissions (start here)'!CW206*453.59/3600*Dispersion!$AY$8,0)</f>
        <v>0</v>
      </c>
      <c r="GR206" s="74">
        <f>IF(AND(ISNUMBER('Emissions (start here)'!CW206),ISNUMBER(Dispersion!$AY$9)),'Emissions (start here)'!CW206*453.59/3600*Dispersion!$AY$9,0)</f>
        <v>0</v>
      </c>
      <c r="GS206" s="74">
        <f>IF(AND(ISNUMBER('Emissions (start here)'!CX206),ISNUMBER(Dispersion!$AY$10)),'Emissions (start here)'!CX206*2000*453.59/8760/3600*Dispersion!$AY$10,0)</f>
        <v>0</v>
      </c>
      <c r="GT206" s="74">
        <f>IF(AND(ISNUMBER('Emissions (start here)'!CX206),ISNUMBER(Dispersion!$AY$11)),'Emissions (start here)'!CX206*2000*453.59/8760/3600*Dispersion!$AY$11,0)</f>
        <v>0</v>
      </c>
      <c r="GU206" s="74">
        <f>IF(AND(ISNUMBER('Emissions (start here)'!CY206),ISNUMBER(Dispersion!$AZ$8)),'Emissions (start here)'!CY206*453.59/3600*Dispersion!$AZ$8,0)</f>
        <v>0</v>
      </c>
      <c r="GV206" s="74">
        <f>IF(AND(ISNUMBER('Emissions (start here)'!CY206),ISNUMBER(Dispersion!$AZ$9)),'Emissions (start here)'!CY206*453.59/3600*Dispersion!$AZ$9,0)</f>
        <v>0</v>
      </c>
      <c r="GW206" s="74">
        <f>IF(AND(ISNUMBER('Emissions (start here)'!CZ206),ISNUMBER(Dispersion!$AZ$10)),'Emissions (start here)'!CZ206*2000*453.59/8760/3600*Dispersion!$AZ$10,0)</f>
        <v>0</v>
      </c>
      <c r="GX206" s="74">
        <f>IF(AND(ISNUMBER('Emissions (start here)'!CZ206),ISNUMBER(Dispersion!$AZ$11)),'Emissions (start here)'!CZ206*2000*453.59/8760/3600*Dispersion!$AZ$11,0)</f>
        <v>0</v>
      </c>
    </row>
    <row r="207" spans="1:206" x14ac:dyDescent="0.2">
      <c r="A207" s="51" t="str">
        <f>'Tox Values'!C207</f>
        <v>107-21-1</v>
      </c>
      <c r="B207" s="94" t="str">
        <f>'Tox Values'!D207</f>
        <v>Ethylene glycol</v>
      </c>
      <c r="C207" s="96">
        <f t="shared" si="13"/>
        <v>0</v>
      </c>
      <c r="D207" s="74">
        <f t="shared" si="14"/>
        <v>0</v>
      </c>
      <c r="E207" s="74">
        <f t="shared" si="15"/>
        <v>0</v>
      </c>
      <c r="F207" s="99">
        <f t="shared" si="16"/>
        <v>0</v>
      </c>
      <c r="G207" s="97">
        <f>IF(AND(ISNUMBER('Emissions (start here)'!E207),ISNUMBER(Dispersion!$C$8)),'Emissions (start here)'!E207*453.59/3600*Dispersion!$C$8,0)</f>
        <v>0</v>
      </c>
      <c r="H207" s="74">
        <f>IF(AND(ISNUMBER('Emissions (start here)'!E207),ISNUMBER(Dispersion!$C$9)),'Emissions (start here)'!E207*453.59/3600*Dispersion!$C$9,0)</f>
        <v>0</v>
      </c>
      <c r="I207" s="74">
        <f>IF(AND(ISNUMBER('Emissions (start here)'!F207),ISNUMBER(Dispersion!$C$10)),'Emissions (start here)'!F207*2000*453.59/8760/3600*Dispersion!$C$10,0)</f>
        <v>0</v>
      </c>
      <c r="J207" s="74">
        <f>IF(AND(ISNUMBER('Emissions (start here)'!F207),ISNUMBER(Dispersion!$C$11)),'Emissions (start here)'!F207*2000*453.59/8760/3600*Dispersion!$C$11,0)</f>
        <v>0</v>
      </c>
      <c r="K207" s="74">
        <f>IF(AND(ISNUMBER('Emissions (start here)'!G207),ISNUMBER(Dispersion!$D$8)),'Emissions (start here)'!G207*453.59/3600*Dispersion!$D$8,0)</f>
        <v>0</v>
      </c>
      <c r="L207" s="74">
        <f>IF(AND(ISNUMBER('Emissions (start here)'!G207),ISNUMBER(Dispersion!$D$9)),'Emissions (start here)'!G207*453.59/3600*Dispersion!$D$9,0)</f>
        <v>0</v>
      </c>
      <c r="M207" s="74">
        <f>IF(AND(ISNUMBER('Emissions (start here)'!H207),ISNUMBER(Dispersion!$D$10)),'Emissions (start here)'!H207*2000*453.59/8760/3600*Dispersion!$D$10,0)</f>
        <v>0</v>
      </c>
      <c r="N207" s="74">
        <f>IF(AND(ISNUMBER('Emissions (start here)'!H207),ISNUMBER(Dispersion!$D$11)),'Emissions (start here)'!H207*2000*453.59/8760/3600*Dispersion!$D$11,0)</f>
        <v>0</v>
      </c>
      <c r="O207" s="74">
        <f>IF(AND(ISNUMBER('Emissions (start here)'!I207),ISNUMBER(Dispersion!$E$8)),'Emissions (start here)'!I207*453.59/3600*Dispersion!$E$8,0)</f>
        <v>0</v>
      </c>
      <c r="P207" s="74">
        <f>IF(AND(ISNUMBER('Emissions (start here)'!I207),ISNUMBER(Dispersion!$E$9)),'Emissions (start here)'!I207*453.59/3600*Dispersion!$E$9,0)</f>
        <v>0</v>
      </c>
      <c r="Q207" s="74">
        <f>IF(AND(ISNUMBER('Emissions (start here)'!J207),ISNUMBER(Dispersion!$E$10)),'Emissions (start here)'!J207*2000*453.59/8760/3600*Dispersion!$E$10,0)</f>
        <v>0</v>
      </c>
      <c r="R207" s="74">
        <f>IF(AND(ISNUMBER('Emissions (start here)'!J207),ISNUMBER(Dispersion!$E$11)),'Emissions (start here)'!J207*2000*453.59/8760/3600*Dispersion!$E$11,0)</f>
        <v>0</v>
      </c>
      <c r="S207" s="74">
        <f>IF(AND(ISNUMBER('Emissions (start here)'!K207),ISNUMBER(Dispersion!$F$8)),'Emissions (start here)'!K207*453.59/3600*Dispersion!$F$8,0)</f>
        <v>0</v>
      </c>
      <c r="T207" s="74">
        <f>IF(AND(ISNUMBER('Emissions (start here)'!K207),ISNUMBER(Dispersion!$F$9)),'Emissions (start here)'!K207*453.59/3600*Dispersion!$F$9,0)</f>
        <v>0</v>
      </c>
      <c r="U207" s="74">
        <f>IF(AND(ISNUMBER('Emissions (start here)'!L207),ISNUMBER(Dispersion!$F$10)),'Emissions (start here)'!L207*2000*453.59/8760/3600*Dispersion!$F$10,0)</f>
        <v>0</v>
      </c>
      <c r="V207" s="74">
        <f>IF(AND(ISNUMBER('Emissions (start here)'!L207),ISNUMBER(Dispersion!$F$11)),'Emissions (start here)'!L207*2000*453.59/8760/3600*Dispersion!$F$11,0)</f>
        <v>0</v>
      </c>
      <c r="W207" s="74">
        <f>IF(AND(ISNUMBER('Emissions (start here)'!M207),ISNUMBER(Dispersion!$G$8)),'Emissions (start here)'!M207*453.59/3600*Dispersion!$G$8,0)</f>
        <v>0</v>
      </c>
      <c r="X207" s="74">
        <f>IF(AND(ISNUMBER('Emissions (start here)'!M207),ISNUMBER(Dispersion!$G$9)),'Emissions (start here)'!M207*453.59/3600*Dispersion!$G$9,0)</f>
        <v>0</v>
      </c>
      <c r="Y207" s="74">
        <f>IF(AND(ISNUMBER('Emissions (start here)'!N207),ISNUMBER(Dispersion!$G$10)),'Emissions (start here)'!N207*2000*453.59/8760/3600*Dispersion!$G$10,0)</f>
        <v>0</v>
      </c>
      <c r="Z207" s="74">
        <f>IF(AND(ISNUMBER('Emissions (start here)'!N207),ISNUMBER(Dispersion!$G$11)),'Emissions (start here)'!N207*2000*453.59/8760/3600*Dispersion!$G$11,0)</f>
        <v>0</v>
      </c>
      <c r="AA207" s="74">
        <f>IF(AND(ISNUMBER('Emissions (start here)'!O207),ISNUMBER(Dispersion!$H$8)),'Emissions (start here)'!O207*453.59/3600*Dispersion!$H$8,0)</f>
        <v>0</v>
      </c>
      <c r="AB207" s="74">
        <f>IF(AND(ISNUMBER('Emissions (start here)'!O207),ISNUMBER(Dispersion!$H$9)),'Emissions (start here)'!O207*453.59/3600*Dispersion!$H$9,0)</f>
        <v>0</v>
      </c>
      <c r="AC207" s="74">
        <f>IF(AND(ISNUMBER('Emissions (start here)'!P207),ISNUMBER(Dispersion!$H$10)),'Emissions (start here)'!P207*2000*453.59/8760/3600*Dispersion!$H$10,0)</f>
        <v>0</v>
      </c>
      <c r="AD207" s="74">
        <f>IF(AND(ISNUMBER('Emissions (start here)'!P207),ISNUMBER(Dispersion!$H$11)),'Emissions (start here)'!P207*2000*453.59/8760/3600*Dispersion!$H$11,0)</f>
        <v>0</v>
      </c>
      <c r="AE207" s="74">
        <f>IF(AND(ISNUMBER('Emissions (start here)'!Q207),ISNUMBER(Dispersion!$I$8)),'Emissions (start here)'!Q207*453.59/3600*Dispersion!$I$8,0)</f>
        <v>0</v>
      </c>
      <c r="AF207" s="74">
        <f>IF(AND(ISNUMBER('Emissions (start here)'!Q207),ISNUMBER(Dispersion!$I$9)),'Emissions (start here)'!Q207*453.59/3600*Dispersion!$I$9,0)</f>
        <v>0</v>
      </c>
      <c r="AG207" s="74">
        <f>IF(AND(ISNUMBER('Emissions (start here)'!R207),ISNUMBER(Dispersion!$I$10)),'Emissions (start here)'!R207*2000*453.59/8760/3600*Dispersion!$I$10,0)</f>
        <v>0</v>
      </c>
      <c r="AH207" s="74">
        <f>IF(AND(ISNUMBER('Emissions (start here)'!R207),ISNUMBER(Dispersion!$I$11)),'Emissions (start here)'!R207*2000*453.59/8760/3600*Dispersion!$I$11,0)</f>
        <v>0</v>
      </c>
      <c r="AI207" s="74">
        <f>IF(AND(ISNUMBER('Emissions (start here)'!S207),ISNUMBER(Dispersion!$J$8)),'Emissions (start here)'!S207*453.59/3600*Dispersion!$J$8,0)</f>
        <v>0</v>
      </c>
      <c r="AJ207" s="74">
        <f>IF(AND(ISNUMBER('Emissions (start here)'!S207),ISNUMBER(Dispersion!$J$9)),'Emissions (start here)'!S207*453.59/3600*Dispersion!$J$9,0)</f>
        <v>0</v>
      </c>
      <c r="AK207" s="74">
        <f>IF(AND(ISNUMBER('Emissions (start here)'!T207),ISNUMBER(Dispersion!$J$10)),'Emissions (start here)'!T207*2000*453.59/8760/3600*Dispersion!$J$10,0)</f>
        <v>0</v>
      </c>
      <c r="AL207" s="74">
        <f>IF(AND(ISNUMBER('Emissions (start here)'!T207),ISNUMBER(Dispersion!$J$11)),'Emissions (start here)'!T207*2000*453.59/8760/3600*Dispersion!$J$11,0)</f>
        <v>0</v>
      </c>
      <c r="AM207" s="74">
        <f>IF(AND(ISNUMBER('Emissions (start here)'!U207),ISNUMBER(Dispersion!$K$8)),'Emissions (start here)'!U207*453.59/3600*Dispersion!$K$8,0)</f>
        <v>0</v>
      </c>
      <c r="AN207" s="74">
        <f>IF(AND(ISNUMBER('Emissions (start here)'!U207),ISNUMBER(Dispersion!$K$9)),'Emissions (start here)'!U207*453.59/3600*Dispersion!$K$9,0)</f>
        <v>0</v>
      </c>
      <c r="AO207" s="74">
        <f>IF(AND(ISNUMBER('Emissions (start here)'!V207),ISNUMBER(Dispersion!$K$10)),'Emissions (start here)'!V207*2000*453.59/8760/3600*Dispersion!$K$10,0)</f>
        <v>0</v>
      </c>
      <c r="AP207" s="74">
        <f>IF(AND(ISNUMBER('Emissions (start here)'!V207),ISNUMBER(Dispersion!$K$11)),'Emissions (start here)'!V207*2000*453.59/8760/3600*Dispersion!$K$11,0)</f>
        <v>0</v>
      </c>
      <c r="AQ207" s="74">
        <f>IF(AND(ISNUMBER('Emissions (start here)'!W207),ISNUMBER(Dispersion!$L$8)),'Emissions (start here)'!W207*453.59/3600*Dispersion!$L$8,0)</f>
        <v>0</v>
      </c>
      <c r="AR207" s="74">
        <f>IF(AND(ISNUMBER('Emissions (start here)'!W207),ISNUMBER(Dispersion!$L$9)),'Emissions (start here)'!W207*453.59/3600*Dispersion!$L$9,0)</f>
        <v>0</v>
      </c>
      <c r="AS207" s="74">
        <f>IF(AND(ISNUMBER('Emissions (start here)'!X207),ISNUMBER(Dispersion!$L$10)),'Emissions (start here)'!X207*2000*453.59/8760/3600*Dispersion!$L$10,0)</f>
        <v>0</v>
      </c>
      <c r="AT207" s="74">
        <f>IF(AND(ISNUMBER('Emissions (start here)'!X207),ISNUMBER(Dispersion!$L$11)),'Emissions (start here)'!X207*2000*453.59/8760/3600*Dispersion!$L$11,0)</f>
        <v>0</v>
      </c>
      <c r="AU207" s="74">
        <f>IF(AND(ISNUMBER('Emissions (start here)'!Y207),ISNUMBER(Dispersion!$M$8)),'Emissions (start here)'!Y207*453.59/3600*Dispersion!$M$8,0)</f>
        <v>0</v>
      </c>
      <c r="AV207" s="74">
        <f>IF(AND(ISNUMBER('Emissions (start here)'!Y207),ISNUMBER(Dispersion!$M$9)),'Emissions (start here)'!Y207*453.59/3600*Dispersion!$M$9,0)</f>
        <v>0</v>
      </c>
      <c r="AW207" s="74">
        <f>IF(AND(ISNUMBER('Emissions (start here)'!Z207),ISNUMBER(Dispersion!$M$10)),'Emissions (start here)'!Z207*2000*453.59/8760/3600*Dispersion!$M$10,0)</f>
        <v>0</v>
      </c>
      <c r="AX207" s="74">
        <f>IF(AND(ISNUMBER('Emissions (start here)'!Z207),ISNUMBER(Dispersion!$M$11)),'Emissions (start here)'!Z207*2000*453.59/8760/3600*Dispersion!$M$11,0)</f>
        <v>0</v>
      </c>
      <c r="AY207" s="74">
        <f>IF(AND(ISNUMBER('Emissions (start here)'!AA207),ISNUMBER(Dispersion!$N$8)),'Emissions (start here)'!AA207*453.59/3600*Dispersion!$N$8,0)</f>
        <v>0</v>
      </c>
      <c r="AZ207" s="74">
        <f>IF(AND(ISNUMBER('Emissions (start here)'!AA207),ISNUMBER(Dispersion!$N$9)),'Emissions (start here)'!AA207*453.59/3600*Dispersion!$N$9,0)</f>
        <v>0</v>
      </c>
      <c r="BA207" s="74">
        <f>IF(AND(ISNUMBER('Emissions (start here)'!AB207),ISNUMBER(Dispersion!$N$10)),'Emissions (start here)'!AB207*2000*453.59/8760/3600*Dispersion!$N$10,0)</f>
        <v>0</v>
      </c>
      <c r="BB207" s="74">
        <f>IF(AND(ISNUMBER('Emissions (start here)'!AB207),ISNUMBER(Dispersion!$N$11)),'Emissions (start here)'!AB207*2000*453.59/8760/3600*Dispersion!$N$11,0)</f>
        <v>0</v>
      </c>
      <c r="BC207" s="74">
        <f>IF(AND(ISNUMBER('Emissions (start here)'!AC207),ISNUMBER(Dispersion!$O$8)),'Emissions (start here)'!AC207*453.59/3600*Dispersion!$O$8,0)</f>
        <v>0</v>
      </c>
      <c r="BD207" s="74">
        <f>IF(AND(ISNUMBER('Emissions (start here)'!AC207),ISNUMBER(Dispersion!$O$9)),'Emissions (start here)'!AC207*453.59/3600*Dispersion!$O$9,0)</f>
        <v>0</v>
      </c>
      <c r="BE207" s="74">
        <f>IF(AND(ISNUMBER('Emissions (start here)'!AD207),ISNUMBER(Dispersion!$O$10)),'Emissions (start here)'!AD207*2000*453.59/8760/3600*Dispersion!$O$10,0)</f>
        <v>0</v>
      </c>
      <c r="BF207" s="74">
        <f>IF(AND(ISNUMBER('Emissions (start here)'!AD207),ISNUMBER(Dispersion!$O$11)),'Emissions (start here)'!AD207*2000*453.59/8760/3600*Dispersion!$O$11,0)</f>
        <v>0</v>
      </c>
      <c r="BG207" s="74">
        <f>IF(AND(ISNUMBER('Emissions (start here)'!AE207),ISNUMBER(Dispersion!$P$8)),'Emissions (start here)'!AE207*453.59/3600*Dispersion!$P$8,0)</f>
        <v>0</v>
      </c>
      <c r="BH207" s="74">
        <f>IF(AND(ISNUMBER('Emissions (start here)'!AE207),ISNUMBER(Dispersion!$P$9)),'Emissions (start here)'!AE207*453.59/3600*Dispersion!$P$9,0)</f>
        <v>0</v>
      </c>
      <c r="BI207" s="74">
        <f>IF(AND(ISNUMBER('Emissions (start here)'!AF207),ISNUMBER(Dispersion!$P$10)),'Emissions (start here)'!AF207*2000*453.59/8760/3600*Dispersion!$P$10,0)</f>
        <v>0</v>
      </c>
      <c r="BJ207" s="74">
        <f>IF(AND(ISNUMBER('Emissions (start here)'!AF207),ISNUMBER(Dispersion!$P$11)),'Emissions (start here)'!AF207*2000*453.59/8760/3600*Dispersion!$P$11,0)</f>
        <v>0</v>
      </c>
      <c r="BK207" s="74">
        <f>IF(AND(ISNUMBER('Emissions (start here)'!AG207),ISNUMBER(Dispersion!$Q$8)),'Emissions (start here)'!AG207*453.59/3600*Dispersion!$Q$8,0)</f>
        <v>0</v>
      </c>
      <c r="BL207" s="74">
        <f>IF(AND(ISNUMBER('Emissions (start here)'!AG207),ISNUMBER(Dispersion!$Q$9)),'Emissions (start here)'!AG207*453.59/3600*Dispersion!$Q$9,0)</f>
        <v>0</v>
      </c>
      <c r="BM207" s="74">
        <f>IF(AND(ISNUMBER('Emissions (start here)'!AH207),ISNUMBER(Dispersion!$Q$10)),'Emissions (start here)'!AH207*2000*453.59/8760/3600*Dispersion!$Q$10,0)</f>
        <v>0</v>
      </c>
      <c r="BN207" s="74">
        <f>IF(AND(ISNUMBER('Emissions (start here)'!AH207),ISNUMBER(Dispersion!$Q$11)),'Emissions (start here)'!AH207*2000*453.59/8760/3600*Dispersion!$Q$11,0)</f>
        <v>0</v>
      </c>
      <c r="BO207" s="74">
        <f>IF(AND(ISNUMBER('Emissions (start here)'!AI207),ISNUMBER(Dispersion!$R$8)),'Emissions (start here)'!AI207*453.59/3600*Dispersion!$R$8,0)</f>
        <v>0</v>
      </c>
      <c r="BP207" s="74">
        <f>IF(AND(ISNUMBER('Emissions (start here)'!AI207),ISNUMBER(Dispersion!$R$9)),'Emissions (start here)'!AI207*453.59/3600*Dispersion!$R$9,0)</f>
        <v>0</v>
      </c>
      <c r="BQ207" s="74">
        <f>IF(AND(ISNUMBER('Emissions (start here)'!AJ207),ISNUMBER(Dispersion!$R$10)),'Emissions (start here)'!AJ207*2000*453.59/8760/3600*Dispersion!$R$10,0)</f>
        <v>0</v>
      </c>
      <c r="BR207" s="74">
        <f>IF(AND(ISNUMBER('Emissions (start here)'!AJ207),ISNUMBER(Dispersion!$R$11)),'Emissions (start here)'!AJ207*2000*453.59/8760/3600*Dispersion!$R$11,0)</f>
        <v>0</v>
      </c>
      <c r="BS207" s="74">
        <f>IF(AND(ISNUMBER('Emissions (start here)'!AK207),ISNUMBER(Dispersion!$S$8)),'Emissions (start here)'!AK207*453.59/3600*Dispersion!$S$8,0)</f>
        <v>0</v>
      </c>
      <c r="BT207" s="74">
        <f>IF(AND(ISNUMBER('Emissions (start here)'!AK207),ISNUMBER(Dispersion!$S$9)),'Emissions (start here)'!AK207*453.59/3600*Dispersion!$S$9,0)</f>
        <v>0</v>
      </c>
      <c r="BU207" s="74">
        <f>IF(AND(ISNUMBER('Emissions (start here)'!AL207),ISNUMBER(Dispersion!$S$10)),'Emissions (start here)'!AL207*2000*453.59/8760/3600*Dispersion!$S$10,0)</f>
        <v>0</v>
      </c>
      <c r="BV207" s="74">
        <f>IF(AND(ISNUMBER('Emissions (start here)'!AL207),ISNUMBER(Dispersion!$S$11)),'Emissions (start here)'!AL207*2000*453.59/8760/3600*Dispersion!$S$11,0)</f>
        <v>0</v>
      </c>
      <c r="BW207" s="74">
        <f>IF(AND(ISNUMBER('Emissions (start here)'!AM207),ISNUMBER(Dispersion!$T$8)),'Emissions (start here)'!AM207*453.59/3600*Dispersion!$T$8,0)</f>
        <v>0</v>
      </c>
      <c r="BX207" s="74">
        <f>IF(AND(ISNUMBER('Emissions (start here)'!AM207),ISNUMBER(Dispersion!$T$9)),'Emissions (start here)'!AM207*453.59/3600*Dispersion!$T$9,0)</f>
        <v>0</v>
      </c>
      <c r="BY207" s="74">
        <f>IF(AND(ISNUMBER('Emissions (start here)'!AN207),ISNUMBER(Dispersion!$T$10)),'Emissions (start here)'!AN207*2000*453.59/8760/3600*Dispersion!$T$10,0)</f>
        <v>0</v>
      </c>
      <c r="BZ207" s="74">
        <f>IF(AND(ISNUMBER('Emissions (start here)'!AN207),ISNUMBER(Dispersion!$T$11)),'Emissions (start here)'!AN207*2000*453.59/8760/3600*Dispersion!$T$11,0)</f>
        <v>0</v>
      </c>
      <c r="CA207" s="74">
        <f>IF(AND(ISNUMBER('Emissions (start here)'!AO207),ISNUMBER(Dispersion!$U$8)),'Emissions (start here)'!AO207*453.59/3600*Dispersion!$U$8,0)</f>
        <v>0</v>
      </c>
      <c r="CB207" s="74">
        <f>IF(AND(ISNUMBER('Emissions (start here)'!AO207),ISNUMBER(Dispersion!$U$9)),'Emissions (start here)'!AO207*453.59/3600*Dispersion!$U$9,0)</f>
        <v>0</v>
      </c>
      <c r="CC207" s="74">
        <f>IF(AND(ISNUMBER('Emissions (start here)'!AP207),ISNUMBER(Dispersion!$U$10)),'Emissions (start here)'!AP207*2000*453.59/8760/3600*Dispersion!$U$10,0)</f>
        <v>0</v>
      </c>
      <c r="CD207" s="74">
        <f>IF(AND(ISNUMBER('Emissions (start here)'!AP207),ISNUMBER(Dispersion!$U$11)),'Emissions (start here)'!AP207*2000*453.59/8760/3600*Dispersion!$U$11,0)</f>
        <v>0</v>
      </c>
      <c r="CE207" s="74">
        <f>IF(AND(ISNUMBER('Emissions (start here)'!AQ207),ISNUMBER(Dispersion!$V$8)),'Emissions (start here)'!AQ207*453.59/3600*Dispersion!$V$8,0)</f>
        <v>0</v>
      </c>
      <c r="CF207" s="74">
        <f>IF(AND(ISNUMBER('Emissions (start here)'!AQ207),ISNUMBER(Dispersion!$V$9)),'Emissions (start here)'!AQ207*453.59/3600*Dispersion!$V$9,0)</f>
        <v>0</v>
      </c>
      <c r="CG207" s="74">
        <f>IF(AND(ISNUMBER('Emissions (start here)'!AR207),ISNUMBER(Dispersion!$V$10)),'Emissions (start here)'!AR207*2000*453.59/8760/3600*Dispersion!$V$10,0)</f>
        <v>0</v>
      </c>
      <c r="CH207" s="74">
        <f>IF(AND(ISNUMBER('Emissions (start here)'!AR207),ISNUMBER(Dispersion!$V$11)),'Emissions (start here)'!AR207*2000*453.59/8760/3600*Dispersion!$V$11,0)</f>
        <v>0</v>
      </c>
      <c r="CI207" s="74">
        <f>IF(AND(ISNUMBER('Emissions (start here)'!AS207),ISNUMBER(Dispersion!$W$8)),'Emissions (start here)'!AS207*453.59/3600*Dispersion!$W$8,0)</f>
        <v>0</v>
      </c>
      <c r="CJ207" s="74">
        <f>IF(AND(ISNUMBER('Emissions (start here)'!AS207),ISNUMBER(Dispersion!$W$9)),'Emissions (start here)'!AS207*453.59/3600*Dispersion!$W$9,0)</f>
        <v>0</v>
      </c>
      <c r="CK207" s="74">
        <f>IF(AND(ISNUMBER('Emissions (start here)'!AT207),ISNUMBER(Dispersion!$W$10)),'Emissions (start here)'!AT207*2000*453.59/8760/3600*Dispersion!$W$10,0)</f>
        <v>0</v>
      </c>
      <c r="CL207" s="74">
        <f>IF(AND(ISNUMBER('Emissions (start here)'!AT207),ISNUMBER(Dispersion!$W$11)),'Emissions (start here)'!AT207*2000*453.59/8760/3600*Dispersion!$W$11,0)</f>
        <v>0</v>
      </c>
      <c r="CM207" s="74">
        <f>IF(AND(ISNUMBER('Emissions (start here)'!AU207),ISNUMBER(Dispersion!$X$8)),'Emissions (start here)'!AU207*453.59/3600*Dispersion!$X$8,0)</f>
        <v>0</v>
      </c>
      <c r="CN207" s="74">
        <f>IF(AND(ISNUMBER('Emissions (start here)'!AU207),ISNUMBER(Dispersion!$X$9)),'Emissions (start here)'!AU207*453.59/3600*Dispersion!$X$9,0)</f>
        <v>0</v>
      </c>
      <c r="CO207" s="74">
        <f>IF(AND(ISNUMBER('Emissions (start here)'!AV207),ISNUMBER(Dispersion!$X$10)),'Emissions (start here)'!AV207*2000*453.59/8760/3600*Dispersion!$X$10,0)</f>
        <v>0</v>
      </c>
      <c r="CP207" s="74">
        <f>IF(AND(ISNUMBER('Emissions (start here)'!AV207),ISNUMBER(Dispersion!$X$11)),'Emissions (start here)'!AV207*2000*453.59/8760/3600*Dispersion!$X$11,0)</f>
        <v>0</v>
      </c>
      <c r="CQ207" s="74">
        <f>IF(AND(ISNUMBER('Emissions (start here)'!AW207),ISNUMBER(Dispersion!$Y$8)),'Emissions (start here)'!AW207*453.59/3600*Dispersion!$Y$8,0)</f>
        <v>0</v>
      </c>
      <c r="CR207" s="74">
        <f>IF(AND(ISNUMBER('Emissions (start here)'!AW207),ISNUMBER(Dispersion!$Y$9)),'Emissions (start here)'!AW207*453.59/3600*Dispersion!$Y$9,0)</f>
        <v>0</v>
      </c>
      <c r="CS207" s="74">
        <f>IF(AND(ISNUMBER('Emissions (start here)'!AX207),ISNUMBER(Dispersion!$Y$10)),'Emissions (start here)'!AX207*2000*453.59/8760/3600*Dispersion!$Y$10,0)</f>
        <v>0</v>
      </c>
      <c r="CT207" s="74">
        <f>IF(AND(ISNUMBER('Emissions (start here)'!AX207),ISNUMBER(Dispersion!$Y$11)),'Emissions (start here)'!AX207*2000*453.59/8760/3600*Dispersion!$Y$11,0)</f>
        <v>0</v>
      </c>
      <c r="CU207" s="74">
        <f>IF(AND(ISNUMBER('Emissions (start here)'!AY207),ISNUMBER(Dispersion!$Z$8)),'Emissions (start here)'!AY207*453.59/3600*Dispersion!$Z$8,0)</f>
        <v>0</v>
      </c>
      <c r="CV207" s="74">
        <f>IF(AND(ISNUMBER('Emissions (start here)'!AY207),ISNUMBER(Dispersion!$Z$9)),'Emissions (start here)'!AY207*453.59/3600*Dispersion!$Z$9,0)</f>
        <v>0</v>
      </c>
      <c r="CW207" s="74">
        <f>IF(AND(ISNUMBER('Emissions (start here)'!AZ207),ISNUMBER(Dispersion!$Z$10)),'Emissions (start here)'!AZ207*2000*453.59/8760/3600*Dispersion!$Z$10,0)</f>
        <v>0</v>
      </c>
      <c r="CX207" s="74">
        <f>IF(AND(ISNUMBER('Emissions (start here)'!AZ207),ISNUMBER(Dispersion!$Z$11)),'Emissions (start here)'!AZ207*2000*453.59/8760/3600*Dispersion!$Z$11,0)</f>
        <v>0</v>
      </c>
      <c r="CY207" s="74">
        <f>IF(AND(ISNUMBER('Emissions (start here)'!BA207),ISNUMBER(Dispersion!$AA$8)),'Emissions (start here)'!BA207*453.59/3600*Dispersion!$AA$8,0)</f>
        <v>0</v>
      </c>
      <c r="CZ207" s="74">
        <f>IF(AND(ISNUMBER('Emissions (start here)'!BA207),ISNUMBER(Dispersion!$AA$9)),'Emissions (start here)'!BA207*453.59/3600*Dispersion!$AA$9,0)</f>
        <v>0</v>
      </c>
      <c r="DA207" s="74">
        <f>IF(AND(ISNUMBER('Emissions (start here)'!BB207),ISNUMBER(Dispersion!$AA$10)),'Emissions (start here)'!BB207*2000*453.59/8760/3600*Dispersion!$AA$10,0)</f>
        <v>0</v>
      </c>
      <c r="DB207" s="74">
        <f>IF(AND(ISNUMBER('Emissions (start here)'!BB207),ISNUMBER(Dispersion!$AA$11)),'Emissions (start here)'!BB207*2000*453.59/8760/3600*Dispersion!$AA$11,0)</f>
        <v>0</v>
      </c>
      <c r="DC207" s="74">
        <f>IF(AND(ISNUMBER('Emissions (start here)'!BC207),ISNUMBER(Dispersion!$AB$8)),'Emissions (start here)'!BC207*453.59/3600*Dispersion!$AB$8,0)</f>
        <v>0</v>
      </c>
      <c r="DD207" s="74">
        <f>IF(AND(ISNUMBER('Emissions (start here)'!BC207),ISNUMBER(Dispersion!$AB$9)),'Emissions (start here)'!BC207*453.59/3600*Dispersion!$AB$9,0)</f>
        <v>0</v>
      </c>
      <c r="DE207" s="74">
        <f>IF(AND(ISNUMBER('Emissions (start here)'!BD207),ISNUMBER(Dispersion!$AB$10)),'Emissions (start here)'!BD207*2000*453.59/8760/3600*Dispersion!$AB$10,0)</f>
        <v>0</v>
      </c>
      <c r="DF207" s="74">
        <f>IF(AND(ISNUMBER('Emissions (start here)'!BD207),ISNUMBER(Dispersion!$AB$11)),'Emissions (start here)'!BD207*2000*453.59/8760/3600*Dispersion!$AB$11,0)</f>
        <v>0</v>
      </c>
      <c r="DG207" s="74">
        <f>IF(AND(ISNUMBER('Emissions (start here)'!BE207),ISNUMBER(Dispersion!$AC$8)),'Emissions (start here)'!BE207*453.59/3600*Dispersion!$AC$8,0)</f>
        <v>0</v>
      </c>
      <c r="DH207" s="74">
        <f>IF(AND(ISNUMBER('Emissions (start here)'!BE207),ISNUMBER(Dispersion!$AC$9)),'Emissions (start here)'!BE207*453.59/3600*Dispersion!$AC$9,0)</f>
        <v>0</v>
      </c>
      <c r="DI207" s="74">
        <f>IF(AND(ISNUMBER('Emissions (start here)'!BF207),ISNUMBER(Dispersion!$AC$10)),'Emissions (start here)'!BF207*2000*453.59/8760/3600*Dispersion!$AC$10,0)</f>
        <v>0</v>
      </c>
      <c r="DJ207" s="74">
        <f>IF(AND(ISNUMBER('Emissions (start here)'!BF207),ISNUMBER(Dispersion!$AC$11)),'Emissions (start here)'!BF207*2000*453.59/8760/3600*Dispersion!$AC$11,0)</f>
        <v>0</v>
      </c>
      <c r="DK207" s="74">
        <f>IF(AND(ISNUMBER('Emissions (start here)'!BG207),ISNUMBER(Dispersion!$AD$8)),'Emissions (start here)'!BG207*453.59/3600*Dispersion!$AD$8,0)</f>
        <v>0</v>
      </c>
      <c r="DL207" s="74">
        <f>IF(AND(ISNUMBER('Emissions (start here)'!BG207),ISNUMBER(Dispersion!$AD$9)),'Emissions (start here)'!BG207*453.59/3600*Dispersion!$AD$9,0)</f>
        <v>0</v>
      </c>
      <c r="DM207" s="74">
        <f>IF(AND(ISNUMBER('Emissions (start here)'!BH207),ISNUMBER(Dispersion!$AD$10)),'Emissions (start here)'!BH207*2000*453.59/8760/3600*Dispersion!$AD$10,0)</f>
        <v>0</v>
      </c>
      <c r="DN207" s="74">
        <f>IF(AND(ISNUMBER('Emissions (start here)'!BH207),ISNUMBER(Dispersion!$AD$11)),'Emissions (start here)'!BH207*2000*453.59/8760/3600*Dispersion!$AD$11,0)</f>
        <v>0</v>
      </c>
      <c r="DO207" s="74">
        <f>IF(AND(ISNUMBER('Emissions (start here)'!BI207),ISNUMBER(Dispersion!$AE$8)),'Emissions (start here)'!BI207*453.59/3600*Dispersion!$AE$8,0)</f>
        <v>0</v>
      </c>
      <c r="DP207" s="74">
        <f>IF(AND(ISNUMBER('Emissions (start here)'!BI207),ISNUMBER(Dispersion!$AE$9)),'Emissions (start here)'!BI207*453.59/3600*Dispersion!$AE$9,0)</f>
        <v>0</v>
      </c>
      <c r="DQ207" s="74">
        <f>IF(AND(ISNUMBER('Emissions (start here)'!BJ207),ISNUMBER(Dispersion!$AE$10)),'Emissions (start here)'!BJ207*2000*453.59/8760/3600*Dispersion!$AE$10,0)</f>
        <v>0</v>
      </c>
      <c r="DR207" s="74">
        <f>IF(AND(ISNUMBER('Emissions (start here)'!BJ207),ISNUMBER(Dispersion!$AE$11)),'Emissions (start here)'!BJ207*2000*453.59/8760/3600*Dispersion!$AE$11,0)</f>
        <v>0</v>
      </c>
      <c r="DS207" s="74">
        <f>IF(AND(ISNUMBER('Emissions (start here)'!BK207),ISNUMBER(Dispersion!$AF$8)),'Emissions (start here)'!BK207*453.59/3600*Dispersion!$AF$8,0)</f>
        <v>0</v>
      </c>
      <c r="DT207" s="74">
        <f>IF(AND(ISNUMBER('Emissions (start here)'!BK207),ISNUMBER(Dispersion!$AF$9)),'Emissions (start here)'!BK207*453.59/3600*Dispersion!$AF$9,0)</f>
        <v>0</v>
      </c>
      <c r="DU207" s="74">
        <f>IF(AND(ISNUMBER('Emissions (start here)'!BL207),ISNUMBER(Dispersion!$AF$10)),'Emissions (start here)'!BL207*2000*453.59/8760/3600*Dispersion!$AF$10,0)</f>
        <v>0</v>
      </c>
      <c r="DV207" s="74">
        <f>IF(AND(ISNUMBER('Emissions (start here)'!BL207),ISNUMBER(Dispersion!$AF$11)),'Emissions (start here)'!BL207*2000*453.59/8760/3600*Dispersion!$AF$11,0)</f>
        <v>0</v>
      </c>
      <c r="DW207" s="74">
        <f>IF(AND(ISNUMBER('Emissions (start here)'!BM207),ISNUMBER(Dispersion!$AG$8)),'Emissions (start here)'!BM207*453.59/3600*Dispersion!$AG$8,0)</f>
        <v>0</v>
      </c>
      <c r="DX207" s="74">
        <f>IF(AND(ISNUMBER('Emissions (start here)'!BM207),ISNUMBER(Dispersion!$AG$9)),'Emissions (start here)'!BM207*453.59/3600*Dispersion!$AG$9,0)</f>
        <v>0</v>
      </c>
      <c r="DY207" s="74">
        <f>IF(AND(ISNUMBER('Emissions (start here)'!BN207),ISNUMBER(Dispersion!$AG$10)),'Emissions (start here)'!BN207*2000*453.59/8760/3600*Dispersion!$AG$10,0)</f>
        <v>0</v>
      </c>
      <c r="DZ207" s="74">
        <f>IF(AND(ISNUMBER('Emissions (start here)'!BN207),ISNUMBER(Dispersion!$AG$11)),'Emissions (start here)'!BN207*2000*453.59/8760/3600*Dispersion!$AG$11,0)</f>
        <v>0</v>
      </c>
      <c r="EA207" s="74">
        <f>IF(AND(ISNUMBER('Emissions (start here)'!BO207),ISNUMBER(Dispersion!$AH$8)),'Emissions (start here)'!BO207*453.59/3600*Dispersion!$AH$8,0)</f>
        <v>0</v>
      </c>
      <c r="EB207" s="74">
        <f>IF(AND(ISNUMBER('Emissions (start here)'!BO207),ISNUMBER(Dispersion!$AH$9)),'Emissions (start here)'!BO207*453.59/3600*Dispersion!$AH$9,0)</f>
        <v>0</v>
      </c>
      <c r="EC207" s="74">
        <f>IF(AND(ISNUMBER('Emissions (start here)'!BP207),ISNUMBER(Dispersion!$AH$10)),'Emissions (start here)'!BP207*2000*453.59/8760/3600*Dispersion!$AH$10,0)</f>
        <v>0</v>
      </c>
      <c r="ED207" s="74">
        <f>IF(AND(ISNUMBER('Emissions (start here)'!BP207),ISNUMBER(Dispersion!$AH$11)),'Emissions (start here)'!BP207*2000*453.59/8760/3600*Dispersion!$AH$11,0)</f>
        <v>0</v>
      </c>
      <c r="EE207" s="74">
        <f>IF(AND(ISNUMBER('Emissions (start here)'!BQ207),ISNUMBER(Dispersion!$AI$8)),'Emissions (start here)'!BQ207*453.59/3600*Dispersion!$AI$8,0)</f>
        <v>0</v>
      </c>
      <c r="EF207" s="74">
        <f>IF(AND(ISNUMBER('Emissions (start here)'!BQ207),ISNUMBER(Dispersion!$AI$9)),'Emissions (start here)'!BQ207*453.59/3600*Dispersion!$AI$9,0)</f>
        <v>0</v>
      </c>
      <c r="EG207" s="74">
        <f>IF(AND(ISNUMBER('Emissions (start here)'!BR207),ISNUMBER(Dispersion!$AI$10)),'Emissions (start here)'!BR207*2000*453.59/8760/3600*Dispersion!$AI$10,0)</f>
        <v>0</v>
      </c>
      <c r="EH207" s="74">
        <f>IF(AND(ISNUMBER('Emissions (start here)'!BR207),ISNUMBER(Dispersion!$AI$11)),'Emissions (start here)'!BR207*2000*453.59/8760/3600*Dispersion!$AI$11,0)</f>
        <v>0</v>
      </c>
      <c r="EI207" s="74">
        <f>IF(AND(ISNUMBER('Emissions (start here)'!BS207),ISNUMBER(Dispersion!$AJ$8)),'Emissions (start here)'!BS207*453.59/3600*Dispersion!$AJ$8,0)</f>
        <v>0</v>
      </c>
      <c r="EJ207" s="74">
        <f>IF(AND(ISNUMBER('Emissions (start here)'!BS207),ISNUMBER(Dispersion!$AJ$9)),'Emissions (start here)'!BS207*453.59/3600*Dispersion!$AJ$9,0)</f>
        <v>0</v>
      </c>
      <c r="EK207" s="74">
        <f>IF(AND(ISNUMBER('Emissions (start here)'!BT207),ISNUMBER(Dispersion!$AJ$10)),'Emissions (start here)'!BT207*2000*453.59/8760/3600*Dispersion!$AJ$10,0)</f>
        <v>0</v>
      </c>
      <c r="EL207" s="74">
        <f>IF(AND(ISNUMBER('Emissions (start here)'!BT207),ISNUMBER(Dispersion!$AJ$11)),'Emissions (start here)'!BT207*2000*453.59/8760/3600*Dispersion!$AJ$11,0)</f>
        <v>0</v>
      </c>
      <c r="EM207" s="74">
        <f>IF(AND(ISNUMBER('Emissions (start here)'!BU207),ISNUMBER(Dispersion!$AK$8)),'Emissions (start here)'!BU207*453.59/3600*Dispersion!$AK$8,0)</f>
        <v>0</v>
      </c>
      <c r="EN207" s="74">
        <f>IF(AND(ISNUMBER('Emissions (start here)'!BU207),ISNUMBER(Dispersion!$AK$9)),'Emissions (start here)'!BU207*453.59/3600*Dispersion!$AK$9,0)</f>
        <v>0</v>
      </c>
      <c r="EO207" s="74">
        <f>IF(AND(ISNUMBER('Emissions (start here)'!BV207),ISNUMBER(Dispersion!$AK$10)),'Emissions (start here)'!BV207*2000*453.59/8760/3600*Dispersion!$AK$10,0)</f>
        <v>0</v>
      </c>
      <c r="EP207" s="74">
        <f>IF(AND(ISNUMBER('Emissions (start here)'!BV207),ISNUMBER(Dispersion!$AK$11)),'Emissions (start here)'!BV207*2000*453.59/8760/3600*Dispersion!$AK$11,0)</f>
        <v>0</v>
      </c>
      <c r="EQ207" s="74">
        <f>IF(AND(ISNUMBER('Emissions (start here)'!BW207),ISNUMBER(Dispersion!$AL$8)),'Emissions (start here)'!BW207*453.59/3600*Dispersion!$AL$8,0)</f>
        <v>0</v>
      </c>
      <c r="ER207" s="74">
        <f>IF(AND(ISNUMBER('Emissions (start here)'!BW207),ISNUMBER(Dispersion!$AL$9)),'Emissions (start here)'!BW207*453.59/3600*Dispersion!$AL$9,0)</f>
        <v>0</v>
      </c>
      <c r="ES207" s="74">
        <f>IF(AND(ISNUMBER('Emissions (start here)'!BX207),ISNUMBER(Dispersion!$AL$10)),'Emissions (start here)'!BX207*2000*453.59/8760/3600*Dispersion!$AL$10,0)</f>
        <v>0</v>
      </c>
      <c r="ET207" s="74">
        <f>IF(AND(ISNUMBER('Emissions (start here)'!BX207),ISNUMBER(Dispersion!$AL$11)),'Emissions (start here)'!BX207*2000*453.59/8760/3600*Dispersion!$AL$11,0)</f>
        <v>0</v>
      </c>
      <c r="EU207" s="74">
        <f>IF(AND(ISNUMBER('Emissions (start here)'!BY207),ISNUMBER(Dispersion!$AM$8)),'Emissions (start here)'!BY207*453.59/3600*Dispersion!$AM$8,0)</f>
        <v>0</v>
      </c>
      <c r="EV207" s="74">
        <f>IF(AND(ISNUMBER('Emissions (start here)'!BY207),ISNUMBER(Dispersion!$AM$9)),'Emissions (start here)'!BY207*453.59/3600*Dispersion!$AM$9,0)</f>
        <v>0</v>
      </c>
      <c r="EW207" s="74">
        <f>IF(AND(ISNUMBER('Emissions (start here)'!BZ207),ISNUMBER(Dispersion!$AM$10)),'Emissions (start here)'!BZ207*2000*453.59/8760/3600*Dispersion!$AM$10,0)</f>
        <v>0</v>
      </c>
      <c r="EX207" s="74">
        <f>IF(AND(ISNUMBER('Emissions (start here)'!BZ207),ISNUMBER(Dispersion!$AM$11)),'Emissions (start here)'!BZ207*2000*453.59/8760/3600*Dispersion!$AM$11,0)</f>
        <v>0</v>
      </c>
      <c r="EY207" s="74">
        <f>IF(AND(ISNUMBER('Emissions (start here)'!CA207),ISNUMBER(Dispersion!$AN$8)),'Emissions (start here)'!CA207*453.59/3600*Dispersion!$AN$8,0)</f>
        <v>0</v>
      </c>
      <c r="EZ207" s="74">
        <f>IF(AND(ISNUMBER('Emissions (start here)'!CA207),ISNUMBER(Dispersion!$AN$9)),'Emissions (start here)'!CA207*453.59/3600*Dispersion!$AN$9,0)</f>
        <v>0</v>
      </c>
      <c r="FA207" s="74">
        <f>IF(AND(ISNUMBER('Emissions (start here)'!CB207),ISNUMBER(Dispersion!$AN$10)),'Emissions (start here)'!CB207*2000*453.59/8760/3600*Dispersion!$AN$10,0)</f>
        <v>0</v>
      </c>
      <c r="FB207" s="74">
        <f>IF(AND(ISNUMBER('Emissions (start here)'!CB207),ISNUMBER(Dispersion!$AN$11)),'Emissions (start here)'!CB207*2000*453.59/8760/3600*Dispersion!$AN$11,0)</f>
        <v>0</v>
      </c>
      <c r="FC207" s="74">
        <f>IF(AND(ISNUMBER('Emissions (start here)'!CC207),ISNUMBER(Dispersion!$AO$8)),'Emissions (start here)'!CC207*453.59/3600*Dispersion!$AO$8,0)</f>
        <v>0</v>
      </c>
      <c r="FD207" s="74">
        <f>IF(AND(ISNUMBER('Emissions (start here)'!CC207),ISNUMBER(Dispersion!$AO$9)),'Emissions (start here)'!CC207*453.59/3600*Dispersion!$AO$9,0)</f>
        <v>0</v>
      </c>
      <c r="FE207" s="74">
        <f>IF(AND(ISNUMBER('Emissions (start here)'!CD207),ISNUMBER(Dispersion!$AO$10)),'Emissions (start here)'!CD207*2000*453.59/8760/3600*Dispersion!$AO$10,0)</f>
        <v>0</v>
      </c>
      <c r="FF207" s="74">
        <f>IF(AND(ISNUMBER('Emissions (start here)'!CD207),ISNUMBER(Dispersion!$AO$11)),'Emissions (start here)'!CD207*2000*453.59/8760/3600*Dispersion!$AO$11,0)</f>
        <v>0</v>
      </c>
      <c r="FG207" s="74">
        <f>IF(AND(ISNUMBER('Emissions (start here)'!CE207),ISNUMBER(Dispersion!$AP$8)),'Emissions (start here)'!CE207*453.59/3600*Dispersion!$AP$8,0)</f>
        <v>0</v>
      </c>
      <c r="FH207" s="74">
        <f>IF(AND(ISNUMBER('Emissions (start here)'!CE207),ISNUMBER(Dispersion!$AP$9)),'Emissions (start here)'!CE207*453.59/3600*Dispersion!$AP$9,0)</f>
        <v>0</v>
      </c>
      <c r="FI207" s="74">
        <f>IF(AND(ISNUMBER('Emissions (start here)'!CF207),ISNUMBER(Dispersion!$AP$10)),'Emissions (start here)'!CF207*2000*453.59/8760/3600*Dispersion!$AP$10,0)</f>
        <v>0</v>
      </c>
      <c r="FJ207" s="74">
        <f>IF(AND(ISNUMBER('Emissions (start here)'!CF207),ISNUMBER(Dispersion!$AP$11)),'Emissions (start here)'!CF207*2000*453.59/8760/3600*Dispersion!$AP$11,0)</f>
        <v>0</v>
      </c>
      <c r="FK207" s="74">
        <f>IF(AND(ISNUMBER('Emissions (start here)'!CG207),ISNUMBER(Dispersion!$AQ$8)),'Emissions (start here)'!CG207*453.59/3600*Dispersion!$AQ$8,0)</f>
        <v>0</v>
      </c>
      <c r="FL207" s="74">
        <f>IF(AND(ISNUMBER('Emissions (start here)'!CG207),ISNUMBER(Dispersion!$AQ$9)),'Emissions (start here)'!CG207*453.59/3600*Dispersion!$AQ$9,0)</f>
        <v>0</v>
      </c>
      <c r="FM207" s="74">
        <f>IF(AND(ISNUMBER('Emissions (start here)'!CH207),ISNUMBER(Dispersion!$AQ$10)),'Emissions (start here)'!CH207*2000*453.59/8760/3600*Dispersion!$AQ$10,0)</f>
        <v>0</v>
      </c>
      <c r="FN207" s="74">
        <f>IF(AND(ISNUMBER('Emissions (start here)'!CH207),ISNUMBER(Dispersion!$AQ$11)),'Emissions (start here)'!CH207*2000*453.59/8760/3600*Dispersion!$AQ$11,0)</f>
        <v>0</v>
      </c>
      <c r="FO207" s="74">
        <f>IF(AND(ISNUMBER('Emissions (start here)'!CI207),ISNUMBER(Dispersion!$AR$8)),'Emissions (start here)'!CI207*453.59/3600*Dispersion!$AR$8,0)</f>
        <v>0</v>
      </c>
      <c r="FP207" s="74">
        <f>IF(AND(ISNUMBER('Emissions (start here)'!CI207),ISNUMBER(Dispersion!$AR$9)),'Emissions (start here)'!CI207*453.59/3600*Dispersion!$AR$9,0)</f>
        <v>0</v>
      </c>
      <c r="FQ207" s="74">
        <f>IF(AND(ISNUMBER('Emissions (start here)'!CJ207),ISNUMBER(Dispersion!$AR$10)),'Emissions (start here)'!CJ207*2000*453.59/8760/3600*Dispersion!$AR$10,0)</f>
        <v>0</v>
      </c>
      <c r="FR207" s="74">
        <f>IF(AND(ISNUMBER('Emissions (start here)'!CJ207),ISNUMBER(Dispersion!$AR$11)),'Emissions (start here)'!CJ207*2000*453.59/8760/3600*Dispersion!$AR$11,0)</f>
        <v>0</v>
      </c>
      <c r="FS207" s="74">
        <f>IF(AND(ISNUMBER('Emissions (start here)'!CK207),ISNUMBER(Dispersion!$AS$8)),'Emissions (start here)'!CK207*453.59/3600*Dispersion!$AS$8,0)</f>
        <v>0</v>
      </c>
      <c r="FT207" s="74">
        <f>IF(AND(ISNUMBER('Emissions (start here)'!CK207),ISNUMBER(Dispersion!$AS$9)),'Emissions (start here)'!CK207*453.59/3600*Dispersion!$AS$9,0)</f>
        <v>0</v>
      </c>
      <c r="FU207" s="74">
        <f>IF(AND(ISNUMBER('Emissions (start here)'!CL207),ISNUMBER(Dispersion!$AS$10)),'Emissions (start here)'!CL207*2000*453.59/8760/3600*Dispersion!$AS$10,0)</f>
        <v>0</v>
      </c>
      <c r="FV207" s="74">
        <f>IF(AND(ISNUMBER('Emissions (start here)'!CL207),ISNUMBER(Dispersion!$AS$11)),'Emissions (start here)'!CL207*2000*453.59/8760/3600*Dispersion!$AS$11,0)</f>
        <v>0</v>
      </c>
      <c r="FW207" s="74">
        <f>IF(AND(ISNUMBER('Emissions (start here)'!CM207),ISNUMBER(Dispersion!$AT$8)),'Emissions (start here)'!CM207*453.59/3600*Dispersion!$AT$8,0)</f>
        <v>0</v>
      </c>
      <c r="FX207" s="74">
        <f>IF(AND(ISNUMBER('Emissions (start here)'!CM207),ISNUMBER(Dispersion!$AT$9)),'Emissions (start here)'!CM207*453.59/3600*Dispersion!$AT$9,0)</f>
        <v>0</v>
      </c>
      <c r="FY207" s="74">
        <f>IF(AND(ISNUMBER('Emissions (start here)'!CN207),ISNUMBER(Dispersion!$AT$10)),'Emissions (start here)'!CN207*2000*453.59/8760/3600*Dispersion!$AT$10,0)</f>
        <v>0</v>
      </c>
      <c r="FZ207" s="74">
        <f>IF(AND(ISNUMBER('Emissions (start here)'!CN207),ISNUMBER(Dispersion!$AT$11)),'Emissions (start here)'!CN207*2000*453.59/8760/3600*Dispersion!$AT$11,0)</f>
        <v>0</v>
      </c>
      <c r="GA207" s="74">
        <f>IF(AND(ISNUMBER('Emissions (start here)'!CO207),ISNUMBER(Dispersion!$AU$8)),'Emissions (start here)'!CO207*453.59/3600*Dispersion!$AU$8,0)</f>
        <v>0</v>
      </c>
      <c r="GB207" s="74">
        <f>IF(AND(ISNUMBER('Emissions (start here)'!CO207),ISNUMBER(Dispersion!$AU$9)),'Emissions (start here)'!CO207*453.59/3600*Dispersion!$AU$9,0)</f>
        <v>0</v>
      </c>
      <c r="GC207" s="74">
        <f>IF(AND(ISNUMBER('Emissions (start here)'!CP207),ISNUMBER(Dispersion!$AU$10)),'Emissions (start here)'!CP207*2000*453.59/8760/3600*Dispersion!$AU$10,0)</f>
        <v>0</v>
      </c>
      <c r="GD207" s="74">
        <f>IF(AND(ISNUMBER('Emissions (start here)'!CP207),ISNUMBER(Dispersion!$AU$11)),'Emissions (start here)'!CP207*2000*453.59/8760/3600*Dispersion!$AU$11,0)</f>
        <v>0</v>
      </c>
      <c r="GE207" s="74">
        <f>IF(AND(ISNUMBER('Emissions (start here)'!CQ207),ISNUMBER(Dispersion!$AV$8)),'Emissions (start here)'!CQ207*453.59/3600*Dispersion!$AV$8,0)</f>
        <v>0</v>
      </c>
      <c r="GF207" s="74">
        <f>IF(AND(ISNUMBER('Emissions (start here)'!CQ207),ISNUMBER(Dispersion!$AV$9)),'Emissions (start here)'!CQ207*453.59/3600*Dispersion!$AV$9,0)</f>
        <v>0</v>
      </c>
      <c r="GG207" s="74">
        <f>IF(AND(ISNUMBER('Emissions (start here)'!CR207),ISNUMBER(Dispersion!$AV$10)),'Emissions (start here)'!CR207*2000*453.59/8760/3600*Dispersion!$AV$10,0)</f>
        <v>0</v>
      </c>
      <c r="GH207" s="74">
        <f>IF(AND(ISNUMBER('Emissions (start here)'!CR207),ISNUMBER(Dispersion!$AV$11)),'Emissions (start here)'!CR207*2000*453.59/8760/3600*Dispersion!$AV$11,0)</f>
        <v>0</v>
      </c>
      <c r="GI207" s="74">
        <f>IF(AND(ISNUMBER('Emissions (start here)'!CS207),ISNUMBER(Dispersion!$AW$8)),'Emissions (start here)'!CS207*453.59/3600*Dispersion!$AW$8,0)</f>
        <v>0</v>
      </c>
      <c r="GJ207" s="74">
        <f>IF(AND(ISNUMBER('Emissions (start here)'!CS207),ISNUMBER(Dispersion!$AW$9)),'Emissions (start here)'!CS207*453.59/3600*Dispersion!$AW$9,0)</f>
        <v>0</v>
      </c>
      <c r="GK207" s="74">
        <f>IF(AND(ISNUMBER('Emissions (start here)'!CT207),ISNUMBER(Dispersion!$AW$10)),'Emissions (start here)'!CT207*2000*453.59/8760/3600*Dispersion!$AW$10,0)</f>
        <v>0</v>
      </c>
      <c r="GL207" s="74">
        <f>IF(AND(ISNUMBER('Emissions (start here)'!CT207),ISNUMBER(Dispersion!$AW$11)),'Emissions (start here)'!CT207*2000*453.59/8760/3600*Dispersion!$AW$11,0)</f>
        <v>0</v>
      </c>
      <c r="GM207" s="74">
        <f>IF(AND(ISNUMBER('Emissions (start here)'!CU207),ISNUMBER(Dispersion!$AX$8)),'Emissions (start here)'!CU207*453.59/3600*Dispersion!$AX$8,0)</f>
        <v>0</v>
      </c>
      <c r="GN207" s="74">
        <f>IF(AND(ISNUMBER('Emissions (start here)'!CU207),ISNUMBER(Dispersion!$AX$9)),'Emissions (start here)'!CU207*453.59/3600*Dispersion!$AX$9,0)</f>
        <v>0</v>
      </c>
      <c r="GO207" s="74">
        <f>IF(AND(ISNUMBER('Emissions (start here)'!CV207),ISNUMBER(Dispersion!$AX$10)),'Emissions (start here)'!CV207*2000*453.59/8760/3600*Dispersion!$AX$10,0)</f>
        <v>0</v>
      </c>
      <c r="GP207" s="74">
        <f>IF(AND(ISNUMBER('Emissions (start here)'!CV207),ISNUMBER(Dispersion!$AX$11)),'Emissions (start here)'!CV207*2000*453.59/8760/3600*Dispersion!$AX$11,0)</f>
        <v>0</v>
      </c>
      <c r="GQ207" s="74">
        <f>IF(AND(ISNUMBER('Emissions (start here)'!CW207),ISNUMBER(Dispersion!$AY$8)),'Emissions (start here)'!CW207*453.59/3600*Dispersion!$AY$8,0)</f>
        <v>0</v>
      </c>
      <c r="GR207" s="74">
        <f>IF(AND(ISNUMBER('Emissions (start here)'!CW207),ISNUMBER(Dispersion!$AY$9)),'Emissions (start here)'!CW207*453.59/3600*Dispersion!$AY$9,0)</f>
        <v>0</v>
      </c>
      <c r="GS207" s="74">
        <f>IF(AND(ISNUMBER('Emissions (start here)'!CX207),ISNUMBER(Dispersion!$AY$10)),'Emissions (start here)'!CX207*2000*453.59/8760/3600*Dispersion!$AY$10,0)</f>
        <v>0</v>
      </c>
      <c r="GT207" s="74">
        <f>IF(AND(ISNUMBER('Emissions (start here)'!CX207),ISNUMBER(Dispersion!$AY$11)),'Emissions (start here)'!CX207*2000*453.59/8760/3600*Dispersion!$AY$11,0)</f>
        <v>0</v>
      </c>
      <c r="GU207" s="74">
        <f>IF(AND(ISNUMBER('Emissions (start here)'!CY207),ISNUMBER(Dispersion!$AZ$8)),'Emissions (start here)'!CY207*453.59/3600*Dispersion!$AZ$8,0)</f>
        <v>0</v>
      </c>
      <c r="GV207" s="74">
        <f>IF(AND(ISNUMBER('Emissions (start here)'!CY207),ISNUMBER(Dispersion!$AZ$9)),'Emissions (start here)'!CY207*453.59/3600*Dispersion!$AZ$9,0)</f>
        <v>0</v>
      </c>
      <c r="GW207" s="74">
        <f>IF(AND(ISNUMBER('Emissions (start here)'!CZ207),ISNUMBER(Dispersion!$AZ$10)),'Emissions (start here)'!CZ207*2000*453.59/8760/3600*Dispersion!$AZ$10,0)</f>
        <v>0</v>
      </c>
      <c r="GX207" s="74">
        <f>IF(AND(ISNUMBER('Emissions (start here)'!CZ207),ISNUMBER(Dispersion!$AZ$11)),'Emissions (start here)'!CZ207*2000*453.59/8760/3600*Dispersion!$AZ$11,0)</f>
        <v>0</v>
      </c>
    </row>
    <row r="208" spans="1:206" x14ac:dyDescent="0.2">
      <c r="A208" s="51" t="str">
        <f>'Tox Values'!C208</f>
        <v>75-21-8</v>
      </c>
      <c r="B208" s="94" t="str">
        <f>'Tox Values'!D208</f>
        <v>Ethylene oxide</v>
      </c>
      <c r="C208" s="96">
        <f t="shared" si="13"/>
        <v>0</v>
      </c>
      <c r="D208" s="74">
        <f t="shared" si="14"/>
        <v>0</v>
      </c>
      <c r="E208" s="74">
        <f t="shared" si="15"/>
        <v>0</v>
      </c>
      <c r="F208" s="99">
        <f t="shared" si="16"/>
        <v>0</v>
      </c>
      <c r="G208" s="97">
        <f>IF(AND(ISNUMBER('Emissions (start here)'!E208),ISNUMBER(Dispersion!$C$8)),'Emissions (start here)'!E208*453.59/3600*Dispersion!$C$8,0)</f>
        <v>0</v>
      </c>
      <c r="H208" s="74">
        <f>IF(AND(ISNUMBER('Emissions (start here)'!E208),ISNUMBER(Dispersion!$C$9)),'Emissions (start here)'!E208*453.59/3600*Dispersion!$C$9,0)</f>
        <v>0</v>
      </c>
      <c r="I208" s="74">
        <f>IF(AND(ISNUMBER('Emissions (start here)'!F208),ISNUMBER(Dispersion!$C$10)),'Emissions (start here)'!F208*2000*453.59/8760/3600*Dispersion!$C$10,0)</f>
        <v>0</v>
      </c>
      <c r="J208" s="74">
        <f>IF(AND(ISNUMBER('Emissions (start here)'!F208),ISNUMBER(Dispersion!$C$11)),'Emissions (start here)'!F208*2000*453.59/8760/3600*Dispersion!$C$11,0)</f>
        <v>0</v>
      </c>
      <c r="K208" s="74">
        <f>IF(AND(ISNUMBER('Emissions (start here)'!G208),ISNUMBER(Dispersion!$D$8)),'Emissions (start here)'!G208*453.59/3600*Dispersion!$D$8,0)</f>
        <v>0</v>
      </c>
      <c r="L208" s="74">
        <f>IF(AND(ISNUMBER('Emissions (start here)'!G208),ISNUMBER(Dispersion!$D$9)),'Emissions (start here)'!G208*453.59/3600*Dispersion!$D$9,0)</f>
        <v>0</v>
      </c>
      <c r="M208" s="74">
        <f>IF(AND(ISNUMBER('Emissions (start here)'!H208),ISNUMBER(Dispersion!$D$10)),'Emissions (start here)'!H208*2000*453.59/8760/3600*Dispersion!$D$10,0)</f>
        <v>0</v>
      </c>
      <c r="N208" s="74">
        <f>IF(AND(ISNUMBER('Emissions (start here)'!H208),ISNUMBER(Dispersion!$D$11)),'Emissions (start here)'!H208*2000*453.59/8760/3600*Dispersion!$D$11,0)</f>
        <v>0</v>
      </c>
      <c r="O208" s="74">
        <f>IF(AND(ISNUMBER('Emissions (start here)'!I208),ISNUMBER(Dispersion!$E$8)),'Emissions (start here)'!I208*453.59/3600*Dispersion!$E$8,0)</f>
        <v>0</v>
      </c>
      <c r="P208" s="74">
        <f>IF(AND(ISNUMBER('Emissions (start here)'!I208),ISNUMBER(Dispersion!$E$9)),'Emissions (start here)'!I208*453.59/3600*Dispersion!$E$9,0)</f>
        <v>0</v>
      </c>
      <c r="Q208" s="74">
        <f>IF(AND(ISNUMBER('Emissions (start here)'!J208),ISNUMBER(Dispersion!$E$10)),'Emissions (start here)'!J208*2000*453.59/8760/3600*Dispersion!$E$10,0)</f>
        <v>0</v>
      </c>
      <c r="R208" s="74">
        <f>IF(AND(ISNUMBER('Emissions (start here)'!J208),ISNUMBER(Dispersion!$E$11)),'Emissions (start here)'!J208*2000*453.59/8760/3600*Dispersion!$E$11,0)</f>
        <v>0</v>
      </c>
      <c r="S208" s="74">
        <f>IF(AND(ISNUMBER('Emissions (start here)'!K208),ISNUMBER(Dispersion!$F$8)),'Emissions (start here)'!K208*453.59/3600*Dispersion!$F$8,0)</f>
        <v>0</v>
      </c>
      <c r="T208" s="74">
        <f>IF(AND(ISNUMBER('Emissions (start here)'!K208),ISNUMBER(Dispersion!$F$9)),'Emissions (start here)'!K208*453.59/3600*Dispersion!$F$9,0)</f>
        <v>0</v>
      </c>
      <c r="U208" s="74">
        <f>IF(AND(ISNUMBER('Emissions (start here)'!L208),ISNUMBER(Dispersion!$F$10)),'Emissions (start here)'!L208*2000*453.59/8760/3600*Dispersion!$F$10,0)</f>
        <v>0</v>
      </c>
      <c r="V208" s="74">
        <f>IF(AND(ISNUMBER('Emissions (start here)'!L208),ISNUMBER(Dispersion!$F$11)),'Emissions (start here)'!L208*2000*453.59/8760/3600*Dispersion!$F$11,0)</f>
        <v>0</v>
      </c>
      <c r="W208" s="74">
        <f>IF(AND(ISNUMBER('Emissions (start here)'!M208),ISNUMBER(Dispersion!$G$8)),'Emissions (start here)'!M208*453.59/3600*Dispersion!$G$8,0)</f>
        <v>0</v>
      </c>
      <c r="X208" s="74">
        <f>IF(AND(ISNUMBER('Emissions (start here)'!M208),ISNUMBER(Dispersion!$G$9)),'Emissions (start here)'!M208*453.59/3600*Dispersion!$G$9,0)</f>
        <v>0</v>
      </c>
      <c r="Y208" s="74">
        <f>IF(AND(ISNUMBER('Emissions (start here)'!N208),ISNUMBER(Dispersion!$G$10)),'Emissions (start here)'!N208*2000*453.59/8760/3600*Dispersion!$G$10,0)</f>
        <v>0</v>
      </c>
      <c r="Z208" s="74">
        <f>IF(AND(ISNUMBER('Emissions (start here)'!N208),ISNUMBER(Dispersion!$G$11)),'Emissions (start here)'!N208*2000*453.59/8760/3600*Dispersion!$G$11,0)</f>
        <v>0</v>
      </c>
      <c r="AA208" s="74">
        <f>IF(AND(ISNUMBER('Emissions (start here)'!O208),ISNUMBER(Dispersion!$H$8)),'Emissions (start here)'!O208*453.59/3600*Dispersion!$H$8,0)</f>
        <v>0</v>
      </c>
      <c r="AB208" s="74">
        <f>IF(AND(ISNUMBER('Emissions (start here)'!O208),ISNUMBER(Dispersion!$H$9)),'Emissions (start here)'!O208*453.59/3600*Dispersion!$H$9,0)</f>
        <v>0</v>
      </c>
      <c r="AC208" s="74">
        <f>IF(AND(ISNUMBER('Emissions (start here)'!P208),ISNUMBER(Dispersion!$H$10)),'Emissions (start here)'!P208*2000*453.59/8760/3600*Dispersion!$H$10,0)</f>
        <v>0</v>
      </c>
      <c r="AD208" s="74">
        <f>IF(AND(ISNUMBER('Emissions (start here)'!P208),ISNUMBER(Dispersion!$H$11)),'Emissions (start here)'!P208*2000*453.59/8760/3600*Dispersion!$H$11,0)</f>
        <v>0</v>
      </c>
      <c r="AE208" s="74">
        <f>IF(AND(ISNUMBER('Emissions (start here)'!Q208),ISNUMBER(Dispersion!$I$8)),'Emissions (start here)'!Q208*453.59/3600*Dispersion!$I$8,0)</f>
        <v>0</v>
      </c>
      <c r="AF208" s="74">
        <f>IF(AND(ISNUMBER('Emissions (start here)'!Q208),ISNUMBER(Dispersion!$I$9)),'Emissions (start here)'!Q208*453.59/3600*Dispersion!$I$9,0)</f>
        <v>0</v>
      </c>
      <c r="AG208" s="74">
        <f>IF(AND(ISNUMBER('Emissions (start here)'!R208),ISNUMBER(Dispersion!$I$10)),'Emissions (start here)'!R208*2000*453.59/8760/3600*Dispersion!$I$10,0)</f>
        <v>0</v>
      </c>
      <c r="AH208" s="74">
        <f>IF(AND(ISNUMBER('Emissions (start here)'!R208),ISNUMBER(Dispersion!$I$11)),'Emissions (start here)'!R208*2000*453.59/8760/3600*Dispersion!$I$11,0)</f>
        <v>0</v>
      </c>
      <c r="AI208" s="74">
        <f>IF(AND(ISNUMBER('Emissions (start here)'!S208),ISNUMBER(Dispersion!$J$8)),'Emissions (start here)'!S208*453.59/3600*Dispersion!$J$8,0)</f>
        <v>0</v>
      </c>
      <c r="AJ208" s="74">
        <f>IF(AND(ISNUMBER('Emissions (start here)'!S208),ISNUMBER(Dispersion!$J$9)),'Emissions (start here)'!S208*453.59/3600*Dispersion!$J$9,0)</f>
        <v>0</v>
      </c>
      <c r="AK208" s="74">
        <f>IF(AND(ISNUMBER('Emissions (start here)'!T208),ISNUMBER(Dispersion!$J$10)),'Emissions (start here)'!T208*2000*453.59/8760/3600*Dispersion!$J$10,0)</f>
        <v>0</v>
      </c>
      <c r="AL208" s="74">
        <f>IF(AND(ISNUMBER('Emissions (start here)'!T208),ISNUMBER(Dispersion!$J$11)),'Emissions (start here)'!T208*2000*453.59/8760/3600*Dispersion!$J$11,0)</f>
        <v>0</v>
      </c>
      <c r="AM208" s="74">
        <f>IF(AND(ISNUMBER('Emissions (start here)'!U208),ISNUMBER(Dispersion!$K$8)),'Emissions (start here)'!U208*453.59/3600*Dispersion!$K$8,0)</f>
        <v>0</v>
      </c>
      <c r="AN208" s="74">
        <f>IF(AND(ISNUMBER('Emissions (start here)'!U208),ISNUMBER(Dispersion!$K$9)),'Emissions (start here)'!U208*453.59/3600*Dispersion!$K$9,0)</f>
        <v>0</v>
      </c>
      <c r="AO208" s="74">
        <f>IF(AND(ISNUMBER('Emissions (start here)'!V208),ISNUMBER(Dispersion!$K$10)),'Emissions (start here)'!V208*2000*453.59/8760/3600*Dispersion!$K$10,0)</f>
        <v>0</v>
      </c>
      <c r="AP208" s="74">
        <f>IF(AND(ISNUMBER('Emissions (start here)'!V208),ISNUMBER(Dispersion!$K$11)),'Emissions (start here)'!V208*2000*453.59/8760/3600*Dispersion!$K$11,0)</f>
        <v>0</v>
      </c>
      <c r="AQ208" s="74">
        <f>IF(AND(ISNUMBER('Emissions (start here)'!W208),ISNUMBER(Dispersion!$L$8)),'Emissions (start here)'!W208*453.59/3600*Dispersion!$L$8,0)</f>
        <v>0</v>
      </c>
      <c r="AR208" s="74">
        <f>IF(AND(ISNUMBER('Emissions (start here)'!W208),ISNUMBER(Dispersion!$L$9)),'Emissions (start here)'!W208*453.59/3600*Dispersion!$L$9,0)</f>
        <v>0</v>
      </c>
      <c r="AS208" s="74">
        <f>IF(AND(ISNUMBER('Emissions (start here)'!X208),ISNUMBER(Dispersion!$L$10)),'Emissions (start here)'!X208*2000*453.59/8760/3600*Dispersion!$L$10,0)</f>
        <v>0</v>
      </c>
      <c r="AT208" s="74">
        <f>IF(AND(ISNUMBER('Emissions (start here)'!X208),ISNUMBER(Dispersion!$L$11)),'Emissions (start here)'!X208*2000*453.59/8760/3600*Dispersion!$L$11,0)</f>
        <v>0</v>
      </c>
      <c r="AU208" s="74">
        <f>IF(AND(ISNUMBER('Emissions (start here)'!Y208),ISNUMBER(Dispersion!$M$8)),'Emissions (start here)'!Y208*453.59/3600*Dispersion!$M$8,0)</f>
        <v>0</v>
      </c>
      <c r="AV208" s="74">
        <f>IF(AND(ISNUMBER('Emissions (start here)'!Y208),ISNUMBER(Dispersion!$M$9)),'Emissions (start here)'!Y208*453.59/3600*Dispersion!$M$9,0)</f>
        <v>0</v>
      </c>
      <c r="AW208" s="74">
        <f>IF(AND(ISNUMBER('Emissions (start here)'!Z208),ISNUMBER(Dispersion!$M$10)),'Emissions (start here)'!Z208*2000*453.59/8760/3600*Dispersion!$M$10,0)</f>
        <v>0</v>
      </c>
      <c r="AX208" s="74">
        <f>IF(AND(ISNUMBER('Emissions (start here)'!Z208),ISNUMBER(Dispersion!$M$11)),'Emissions (start here)'!Z208*2000*453.59/8760/3600*Dispersion!$M$11,0)</f>
        <v>0</v>
      </c>
      <c r="AY208" s="74">
        <f>IF(AND(ISNUMBER('Emissions (start here)'!AA208),ISNUMBER(Dispersion!$N$8)),'Emissions (start here)'!AA208*453.59/3600*Dispersion!$N$8,0)</f>
        <v>0</v>
      </c>
      <c r="AZ208" s="74">
        <f>IF(AND(ISNUMBER('Emissions (start here)'!AA208),ISNUMBER(Dispersion!$N$9)),'Emissions (start here)'!AA208*453.59/3600*Dispersion!$N$9,0)</f>
        <v>0</v>
      </c>
      <c r="BA208" s="74">
        <f>IF(AND(ISNUMBER('Emissions (start here)'!AB208),ISNUMBER(Dispersion!$N$10)),'Emissions (start here)'!AB208*2000*453.59/8760/3600*Dispersion!$N$10,0)</f>
        <v>0</v>
      </c>
      <c r="BB208" s="74">
        <f>IF(AND(ISNUMBER('Emissions (start here)'!AB208),ISNUMBER(Dispersion!$N$11)),'Emissions (start here)'!AB208*2000*453.59/8760/3600*Dispersion!$N$11,0)</f>
        <v>0</v>
      </c>
      <c r="BC208" s="74">
        <f>IF(AND(ISNUMBER('Emissions (start here)'!AC208),ISNUMBER(Dispersion!$O$8)),'Emissions (start here)'!AC208*453.59/3600*Dispersion!$O$8,0)</f>
        <v>0</v>
      </c>
      <c r="BD208" s="74">
        <f>IF(AND(ISNUMBER('Emissions (start here)'!AC208),ISNUMBER(Dispersion!$O$9)),'Emissions (start here)'!AC208*453.59/3600*Dispersion!$O$9,0)</f>
        <v>0</v>
      </c>
      <c r="BE208" s="74">
        <f>IF(AND(ISNUMBER('Emissions (start here)'!AD208),ISNUMBER(Dispersion!$O$10)),'Emissions (start here)'!AD208*2000*453.59/8760/3600*Dispersion!$O$10,0)</f>
        <v>0</v>
      </c>
      <c r="BF208" s="74">
        <f>IF(AND(ISNUMBER('Emissions (start here)'!AD208),ISNUMBER(Dispersion!$O$11)),'Emissions (start here)'!AD208*2000*453.59/8760/3600*Dispersion!$O$11,0)</f>
        <v>0</v>
      </c>
      <c r="BG208" s="74">
        <f>IF(AND(ISNUMBER('Emissions (start here)'!AE208),ISNUMBER(Dispersion!$P$8)),'Emissions (start here)'!AE208*453.59/3600*Dispersion!$P$8,0)</f>
        <v>0</v>
      </c>
      <c r="BH208" s="74">
        <f>IF(AND(ISNUMBER('Emissions (start here)'!AE208),ISNUMBER(Dispersion!$P$9)),'Emissions (start here)'!AE208*453.59/3600*Dispersion!$P$9,0)</f>
        <v>0</v>
      </c>
      <c r="BI208" s="74">
        <f>IF(AND(ISNUMBER('Emissions (start here)'!AF208),ISNUMBER(Dispersion!$P$10)),'Emissions (start here)'!AF208*2000*453.59/8760/3600*Dispersion!$P$10,0)</f>
        <v>0</v>
      </c>
      <c r="BJ208" s="74">
        <f>IF(AND(ISNUMBER('Emissions (start here)'!AF208),ISNUMBER(Dispersion!$P$11)),'Emissions (start here)'!AF208*2000*453.59/8760/3600*Dispersion!$P$11,0)</f>
        <v>0</v>
      </c>
      <c r="BK208" s="74">
        <f>IF(AND(ISNUMBER('Emissions (start here)'!AG208),ISNUMBER(Dispersion!$Q$8)),'Emissions (start here)'!AG208*453.59/3600*Dispersion!$Q$8,0)</f>
        <v>0</v>
      </c>
      <c r="BL208" s="74">
        <f>IF(AND(ISNUMBER('Emissions (start here)'!AG208),ISNUMBER(Dispersion!$Q$9)),'Emissions (start here)'!AG208*453.59/3600*Dispersion!$Q$9,0)</f>
        <v>0</v>
      </c>
      <c r="BM208" s="74">
        <f>IF(AND(ISNUMBER('Emissions (start here)'!AH208),ISNUMBER(Dispersion!$Q$10)),'Emissions (start here)'!AH208*2000*453.59/8760/3600*Dispersion!$Q$10,0)</f>
        <v>0</v>
      </c>
      <c r="BN208" s="74">
        <f>IF(AND(ISNUMBER('Emissions (start here)'!AH208),ISNUMBER(Dispersion!$Q$11)),'Emissions (start here)'!AH208*2000*453.59/8760/3600*Dispersion!$Q$11,0)</f>
        <v>0</v>
      </c>
      <c r="BO208" s="74">
        <f>IF(AND(ISNUMBER('Emissions (start here)'!AI208),ISNUMBER(Dispersion!$R$8)),'Emissions (start here)'!AI208*453.59/3600*Dispersion!$R$8,0)</f>
        <v>0</v>
      </c>
      <c r="BP208" s="74">
        <f>IF(AND(ISNUMBER('Emissions (start here)'!AI208),ISNUMBER(Dispersion!$R$9)),'Emissions (start here)'!AI208*453.59/3600*Dispersion!$R$9,0)</f>
        <v>0</v>
      </c>
      <c r="BQ208" s="74">
        <f>IF(AND(ISNUMBER('Emissions (start here)'!AJ208),ISNUMBER(Dispersion!$R$10)),'Emissions (start here)'!AJ208*2000*453.59/8760/3600*Dispersion!$R$10,0)</f>
        <v>0</v>
      </c>
      <c r="BR208" s="74">
        <f>IF(AND(ISNUMBER('Emissions (start here)'!AJ208),ISNUMBER(Dispersion!$R$11)),'Emissions (start here)'!AJ208*2000*453.59/8760/3600*Dispersion!$R$11,0)</f>
        <v>0</v>
      </c>
      <c r="BS208" s="74">
        <f>IF(AND(ISNUMBER('Emissions (start here)'!AK208),ISNUMBER(Dispersion!$S$8)),'Emissions (start here)'!AK208*453.59/3600*Dispersion!$S$8,0)</f>
        <v>0</v>
      </c>
      <c r="BT208" s="74">
        <f>IF(AND(ISNUMBER('Emissions (start here)'!AK208),ISNUMBER(Dispersion!$S$9)),'Emissions (start here)'!AK208*453.59/3600*Dispersion!$S$9,0)</f>
        <v>0</v>
      </c>
      <c r="BU208" s="74">
        <f>IF(AND(ISNUMBER('Emissions (start here)'!AL208),ISNUMBER(Dispersion!$S$10)),'Emissions (start here)'!AL208*2000*453.59/8760/3600*Dispersion!$S$10,0)</f>
        <v>0</v>
      </c>
      <c r="BV208" s="74">
        <f>IF(AND(ISNUMBER('Emissions (start here)'!AL208),ISNUMBER(Dispersion!$S$11)),'Emissions (start here)'!AL208*2000*453.59/8760/3600*Dispersion!$S$11,0)</f>
        <v>0</v>
      </c>
      <c r="BW208" s="74">
        <f>IF(AND(ISNUMBER('Emissions (start here)'!AM208),ISNUMBER(Dispersion!$T$8)),'Emissions (start here)'!AM208*453.59/3600*Dispersion!$T$8,0)</f>
        <v>0</v>
      </c>
      <c r="BX208" s="74">
        <f>IF(AND(ISNUMBER('Emissions (start here)'!AM208),ISNUMBER(Dispersion!$T$9)),'Emissions (start here)'!AM208*453.59/3600*Dispersion!$T$9,0)</f>
        <v>0</v>
      </c>
      <c r="BY208" s="74">
        <f>IF(AND(ISNUMBER('Emissions (start here)'!AN208),ISNUMBER(Dispersion!$T$10)),'Emissions (start here)'!AN208*2000*453.59/8760/3600*Dispersion!$T$10,0)</f>
        <v>0</v>
      </c>
      <c r="BZ208" s="74">
        <f>IF(AND(ISNUMBER('Emissions (start here)'!AN208),ISNUMBER(Dispersion!$T$11)),'Emissions (start here)'!AN208*2000*453.59/8760/3600*Dispersion!$T$11,0)</f>
        <v>0</v>
      </c>
      <c r="CA208" s="74">
        <f>IF(AND(ISNUMBER('Emissions (start here)'!AO208),ISNUMBER(Dispersion!$U$8)),'Emissions (start here)'!AO208*453.59/3600*Dispersion!$U$8,0)</f>
        <v>0</v>
      </c>
      <c r="CB208" s="74">
        <f>IF(AND(ISNUMBER('Emissions (start here)'!AO208),ISNUMBER(Dispersion!$U$9)),'Emissions (start here)'!AO208*453.59/3600*Dispersion!$U$9,0)</f>
        <v>0</v>
      </c>
      <c r="CC208" s="74">
        <f>IF(AND(ISNUMBER('Emissions (start here)'!AP208),ISNUMBER(Dispersion!$U$10)),'Emissions (start here)'!AP208*2000*453.59/8760/3600*Dispersion!$U$10,0)</f>
        <v>0</v>
      </c>
      <c r="CD208" s="74">
        <f>IF(AND(ISNUMBER('Emissions (start here)'!AP208),ISNUMBER(Dispersion!$U$11)),'Emissions (start here)'!AP208*2000*453.59/8760/3600*Dispersion!$U$11,0)</f>
        <v>0</v>
      </c>
      <c r="CE208" s="74">
        <f>IF(AND(ISNUMBER('Emissions (start here)'!AQ208),ISNUMBER(Dispersion!$V$8)),'Emissions (start here)'!AQ208*453.59/3600*Dispersion!$V$8,0)</f>
        <v>0</v>
      </c>
      <c r="CF208" s="74">
        <f>IF(AND(ISNUMBER('Emissions (start here)'!AQ208),ISNUMBER(Dispersion!$V$9)),'Emissions (start here)'!AQ208*453.59/3600*Dispersion!$V$9,0)</f>
        <v>0</v>
      </c>
      <c r="CG208" s="74">
        <f>IF(AND(ISNUMBER('Emissions (start here)'!AR208),ISNUMBER(Dispersion!$V$10)),'Emissions (start here)'!AR208*2000*453.59/8760/3600*Dispersion!$V$10,0)</f>
        <v>0</v>
      </c>
      <c r="CH208" s="74">
        <f>IF(AND(ISNUMBER('Emissions (start here)'!AR208),ISNUMBER(Dispersion!$V$11)),'Emissions (start here)'!AR208*2000*453.59/8760/3600*Dispersion!$V$11,0)</f>
        <v>0</v>
      </c>
      <c r="CI208" s="74">
        <f>IF(AND(ISNUMBER('Emissions (start here)'!AS208),ISNUMBER(Dispersion!$W$8)),'Emissions (start here)'!AS208*453.59/3600*Dispersion!$W$8,0)</f>
        <v>0</v>
      </c>
      <c r="CJ208" s="74">
        <f>IF(AND(ISNUMBER('Emissions (start here)'!AS208),ISNUMBER(Dispersion!$W$9)),'Emissions (start here)'!AS208*453.59/3600*Dispersion!$W$9,0)</f>
        <v>0</v>
      </c>
      <c r="CK208" s="74">
        <f>IF(AND(ISNUMBER('Emissions (start here)'!AT208),ISNUMBER(Dispersion!$W$10)),'Emissions (start here)'!AT208*2000*453.59/8760/3600*Dispersion!$W$10,0)</f>
        <v>0</v>
      </c>
      <c r="CL208" s="74">
        <f>IF(AND(ISNUMBER('Emissions (start here)'!AT208),ISNUMBER(Dispersion!$W$11)),'Emissions (start here)'!AT208*2000*453.59/8760/3600*Dispersion!$W$11,0)</f>
        <v>0</v>
      </c>
      <c r="CM208" s="74">
        <f>IF(AND(ISNUMBER('Emissions (start here)'!AU208),ISNUMBER(Dispersion!$X$8)),'Emissions (start here)'!AU208*453.59/3600*Dispersion!$X$8,0)</f>
        <v>0</v>
      </c>
      <c r="CN208" s="74">
        <f>IF(AND(ISNUMBER('Emissions (start here)'!AU208),ISNUMBER(Dispersion!$X$9)),'Emissions (start here)'!AU208*453.59/3600*Dispersion!$X$9,0)</f>
        <v>0</v>
      </c>
      <c r="CO208" s="74">
        <f>IF(AND(ISNUMBER('Emissions (start here)'!AV208),ISNUMBER(Dispersion!$X$10)),'Emissions (start here)'!AV208*2000*453.59/8760/3600*Dispersion!$X$10,0)</f>
        <v>0</v>
      </c>
      <c r="CP208" s="74">
        <f>IF(AND(ISNUMBER('Emissions (start here)'!AV208),ISNUMBER(Dispersion!$X$11)),'Emissions (start here)'!AV208*2000*453.59/8760/3600*Dispersion!$X$11,0)</f>
        <v>0</v>
      </c>
      <c r="CQ208" s="74">
        <f>IF(AND(ISNUMBER('Emissions (start here)'!AW208),ISNUMBER(Dispersion!$Y$8)),'Emissions (start here)'!AW208*453.59/3600*Dispersion!$Y$8,0)</f>
        <v>0</v>
      </c>
      <c r="CR208" s="74">
        <f>IF(AND(ISNUMBER('Emissions (start here)'!AW208),ISNUMBER(Dispersion!$Y$9)),'Emissions (start here)'!AW208*453.59/3600*Dispersion!$Y$9,0)</f>
        <v>0</v>
      </c>
      <c r="CS208" s="74">
        <f>IF(AND(ISNUMBER('Emissions (start here)'!AX208),ISNUMBER(Dispersion!$Y$10)),'Emissions (start here)'!AX208*2000*453.59/8760/3600*Dispersion!$Y$10,0)</f>
        <v>0</v>
      </c>
      <c r="CT208" s="74">
        <f>IF(AND(ISNUMBER('Emissions (start here)'!AX208),ISNUMBER(Dispersion!$Y$11)),'Emissions (start here)'!AX208*2000*453.59/8760/3600*Dispersion!$Y$11,0)</f>
        <v>0</v>
      </c>
      <c r="CU208" s="74">
        <f>IF(AND(ISNUMBER('Emissions (start here)'!AY208),ISNUMBER(Dispersion!$Z$8)),'Emissions (start here)'!AY208*453.59/3600*Dispersion!$Z$8,0)</f>
        <v>0</v>
      </c>
      <c r="CV208" s="74">
        <f>IF(AND(ISNUMBER('Emissions (start here)'!AY208),ISNUMBER(Dispersion!$Z$9)),'Emissions (start here)'!AY208*453.59/3600*Dispersion!$Z$9,0)</f>
        <v>0</v>
      </c>
      <c r="CW208" s="74">
        <f>IF(AND(ISNUMBER('Emissions (start here)'!AZ208),ISNUMBER(Dispersion!$Z$10)),'Emissions (start here)'!AZ208*2000*453.59/8760/3600*Dispersion!$Z$10,0)</f>
        <v>0</v>
      </c>
      <c r="CX208" s="74">
        <f>IF(AND(ISNUMBER('Emissions (start here)'!AZ208),ISNUMBER(Dispersion!$Z$11)),'Emissions (start here)'!AZ208*2000*453.59/8760/3600*Dispersion!$Z$11,0)</f>
        <v>0</v>
      </c>
      <c r="CY208" s="74">
        <f>IF(AND(ISNUMBER('Emissions (start here)'!BA208),ISNUMBER(Dispersion!$AA$8)),'Emissions (start here)'!BA208*453.59/3600*Dispersion!$AA$8,0)</f>
        <v>0</v>
      </c>
      <c r="CZ208" s="74">
        <f>IF(AND(ISNUMBER('Emissions (start here)'!BA208),ISNUMBER(Dispersion!$AA$9)),'Emissions (start here)'!BA208*453.59/3600*Dispersion!$AA$9,0)</f>
        <v>0</v>
      </c>
      <c r="DA208" s="74">
        <f>IF(AND(ISNUMBER('Emissions (start here)'!BB208),ISNUMBER(Dispersion!$AA$10)),'Emissions (start here)'!BB208*2000*453.59/8760/3600*Dispersion!$AA$10,0)</f>
        <v>0</v>
      </c>
      <c r="DB208" s="74">
        <f>IF(AND(ISNUMBER('Emissions (start here)'!BB208),ISNUMBER(Dispersion!$AA$11)),'Emissions (start here)'!BB208*2000*453.59/8760/3600*Dispersion!$AA$11,0)</f>
        <v>0</v>
      </c>
      <c r="DC208" s="74">
        <f>IF(AND(ISNUMBER('Emissions (start here)'!BC208),ISNUMBER(Dispersion!$AB$8)),'Emissions (start here)'!BC208*453.59/3600*Dispersion!$AB$8,0)</f>
        <v>0</v>
      </c>
      <c r="DD208" s="74">
        <f>IF(AND(ISNUMBER('Emissions (start here)'!BC208),ISNUMBER(Dispersion!$AB$9)),'Emissions (start here)'!BC208*453.59/3600*Dispersion!$AB$9,0)</f>
        <v>0</v>
      </c>
      <c r="DE208" s="74">
        <f>IF(AND(ISNUMBER('Emissions (start here)'!BD208),ISNUMBER(Dispersion!$AB$10)),'Emissions (start here)'!BD208*2000*453.59/8760/3600*Dispersion!$AB$10,0)</f>
        <v>0</v>
      </c>
      <c r="DF208" s="74">
        <f>IF(AND(ISNUMBER('Emissions (start here)'!BD208),ISNUMBER(Dispersion!$AB$11)),'Emissions (start here)'!BD208*2000*453.59/8760/3600*Dispersion!$AB$11,0)</f>
        <v>0</v>
      </c>
      <c r="DG208" s="74">
        <f>IF(AND(ISNUMBER('Emissions (start here)'!BE208),ISNUMBER(Dispersion!$AC$8)),'Emissions (start here)'!BE208*453.59/3600*Dispersion!$AC$8,0)</f>
        <v>0</v>
      </c>
      <c r="DH208" s="74">
        <f>IF(AND(ISNUMBER('Emissions (start here)'!BE208),ISNUMBER(Dispersion!$AC$9)),'Emissions (start here)'!BE208*453.59/3600*Dispersion!$AC$9,0)</f>
        <v>0</v>
      </c>
      <c r="DI208" s="74">
        <f>IF(AND(ISNUMBER('Emissions (start here)'!BF208),ISNUMBER(Dispersion!$AC$10)),'Emissions (start here)'!BF208*2000*453.59/8760/3600*Dispersion!$AC$10,0)</f>
        <v>0</v>
      </c>
      <c r="DJ208" s="74">
        <f>IF(AND(ISNUMBER('Emissions (start here)'!BF208),ISNUMBER(Dispersion!$AC$11)),'Emissions (start here)'!BF208*2000*453.59/8760/3600*Dispersion!$AC$11,0)</f>
        <v>0</v>
      </c>
      <c r="DK208" s="74">
        <f>IF(AND(ISNUMBER('Emissions (start here)'!BG208),ISNUMBER(Dispersion!$AD$8)),'Emissions (start here)'!BG208*453.59/3600*Dispersion!$AD$8,0)</f>
        <v>0</v>
      </c>
      <c r="DL208" s="74">
        <f>IF(AND(ISNUMBER('Emissions (start here)'!BG208),ISNUMBER(Dispersion!$AD$9)),'Emissions (start here)'!BG208*453.59/3600*Dispersion!$AD$9,0)</f>
        <v>0</v>
      </c>
      <c r="DM208" s="74">
        <f>IF(AND(ISNUMBER('Emissions (start here)'!BH208),ISNUMBER(Dispersion!$AD$10)),'Emissions (start here)'!BH208*2000*453.59/8760/3600*Dispersion!$AD$10,0)</f>
        <v>0</v>
      </c>
      <c r="DN208" s="74">
        <f>IF(AND(ISNUMBER('Emissions (start here)'!BH208),ISNUMBER(Dispersion!$AD$11)),'Emissions (start here)'!BH208*2000*453.59/8760/3600*Dispersion!$AD$11,0)</f>
        <v>0</v>
      </c>
      <c r="DO208" s="74">
        <f>IF(AND(ISNUMBER('Emissions (start here)'!BI208),ISNUMBER(Dispersion!$AE$8)),'Emissions (start here)'!BI208*453.59/3600*Dispersion!$AE$8,0)</f>
        <v>0</v>
      </c>
      <c r="DP208" s="74">
        <f>IF(AND(ISNUMBER('Emissions (start here)'!BI208),ISNUMBER(Dispersion!$AE$9)),'Emissions (start here)'!BI208*453.59/3600*Dispersion!$AE$9,0)</f>
        <v>0</v>
      </c>
      <c r="DQ208" s="74">
        <f>IF(AND(ISNUMBER('Emissions (start here)'!BJ208),ISNUMBER(Dispersion!$AE$10)),'Emissions (start here)'!BJ208*2000*453.59/8760/3600*Dispersion!$AE$10,0)</f>
        <v>0</v>
      </c>
      <c r="DR208" s="74">
        <f>IF(AND(ISNUMBER('Emissions (start here)'!BJ208),ISNUMBER(Dispersion!$AE$11)),'Emissions (start here)'!BJ208*2000*453.59/8760/3600*Dispersion!$AE$11,0)</f>
        <v>0</v>
      </c>
      <c r="DS208" s="74">
        <f>IF(AND(ISNUMBER('Emissions (start here)'!BK208),ISNUMBER(Dispersion!$AF$8)),'Emissions (start here)'!BK208*453.59/3600*Dispersion!$AF$8,0)</f>
        <v>0</v>
      </c>
      <c r="DT208" s="74">
        <f>IF(AND(ISNUMBER('Emissions (start here)'!BK208),ISNUMBER(Dispersion!$AF$9)),'Emissions (start here)'!BK208*453.59/3600*Dispersion!$AF$9,0)</f>
        <v>0</v>
      </c>
      <c r="DU208" s="74">
        <f>IF(AND(ISNUMBER('Emissions (start here)'!BL208),ISNUMBER(Dispersion!$AF$10)),'Emissions (start here)'!BL208*2000*453.59/8760/3600*Dispersion!$AF$10,0)</f>
        <v>0</v>
      </c>
      <c r="DV208" s="74">
        <f>IF(AND(ISNUMBER('Emissions (start here)'!BL208),ISNUMBER(Dispersion!$AF$11)),'Emissions (start here)'!BL208*2000*453.59/8760/3600*Dispersion!$AF$11,0)</f>
        <v>0</v>
      </c>
      <c r="DW208" s="74">
        <f>IF(AND(ISNUMBER('Emissions (start here)'!BM208),ISNUMBER(Dispersion!$AG$8)),'Emissions (start here)'!BM208*453.59/3600*Dispersion!$AG$8,0)</f>
        <v>0</v>
      </c>
      <c r="DX208" s="74">
        <f>IF(AND(ISNUMBER('Emissions (start here)'!BM208),ISNUMBER(Dispersion!$AG$9)),'Emissions (start here)'!BM208*453.59/3600*Dispersion!$AG$9,0)</f>
        <v>0</v>
      </c>
      <c r="DY208" s="74">
        <f>IF(AND(ISNUMBER('Emissions (start here)'!BN208),ISNUMBER(Dispersion!$AG$10)),'Emissions (start here)'!BN208*2000*453.59/8760/3600*Dispersion!$AG$10,0)</f>
        <v>0</v>
      </c>
      <c r="DZ208" s="74">
        <f>IF(AND(ISNUMBER('Emissions (start here)'!BN208),ISNUMBER(Dispersion!$AG$11)),'Emissions (start here)'!BN208*2000*453.59/8760/3600*Dispersion!$AG$11,0)</f>
        <v>0</v>
      </c>
      <c r="EA208" s="74">
        <f>IF(AND(ISNUMBER('Emissions (start here)'!BO208),ISNUMBER(Dispersion!$AH$8)),'Emissions (start here)'!BO208*453.59/3600*Dispersion!$AH$8,0)</f>
        <v>0</v>
      </c>
      <c r="EB208" s="74">
        <f>IF(AND(ISNUMBER('Emissions (start here)'!BO208),ISNUMBER(Dispersion!$AH$9)),'Emissions (start here)'!BO208*453.59/3600*Dispersion!$AH$9,0)</f>
        <v>0</v>
      </c>
      <c r="EC208" s="74">
        <f>IF(AND(ISNUMBER('Emissions (start here)'!BP208),ISNUMBER(Dispersion!$AH$10)),'Emissions (start here)'!BP208*2000*453.59/8760/3600*Dispersion!$AH$10,0)</f>
        <v>0</v>
      </c>
      <c r="ED208" s="74">
        <f>IF(AND(ISNUMBER('Emissions (start here)'!BP208),ISNUMBER(Dispersion!$AH$11)),'Emissions (start here)'!BP208*2000*453.59/8760/3600*Dispersion!$AH$11,0)</f>
        <v>0</v>
      </c>
      <c r="EE208" s="74">
        <f>IF(AND(ISNUMBER('Emissions (start here)'!BQ208),ISNUMBER(Dispersion!$AI$8)),'Emissions (start here)'!BQ208*453.59/3600*Dispersion!$AI$8,0)</f>
        <v>0</v>
      </c>
      <c r="EF208" s="74">
        <f>IF(AND(ISNUMBER('Emissions (start here)'!BQ208),ISNUMBER(Dispersion!$AI$9)),'Emissions (start here)'!BQ208*453.59/3600*Dispersion!$AI$9,0)</f>
        <v>0</v>
      </c>
      <c r="EG208" s="74">
        <f>IF(AND(ISNUMBER('Emissions (start here)'!BR208),ISNUMBER(Dispersion!$AI$10)),'Emissions (start here)'!BR208*2000*453.59/8760/3600*Dispersion!$AI$10,0)</f>
        <v>0</v>
      </c>
      <c r="EH208" s="74">
        <f>IF(AND(ISNUMBER('Emissions (start here)'!BR208),ISNUMBER(Dispersion!$AI$11)),'Emissions (start here)'!BR208*2000*453.59/8760/3600*Dispersion!$AI$11,0)</f>
        <v>0</v>
      </c>
      <c r="EI208" s="74">
        <f>IF(AND(ISNUMBER('Emissions (start here)'!BS208),ISNUMBER(Dispersion!$AJ$8)),'Emissions (start here)'!BS208*453.59/3600*Dispersion!$AJ$8,0)</f>
        <v>0</v>
      </c>
      <c r="EJ208" s="74">
        <f>IF(AND(ISNUMBER('Emissions (start here)'!BS208),ISNUMBER(Dispersion!$AJ$9)),'Emissions (start here)'!BS208*453.59/3600*Dispersion!$AJ$9,0)</f>
        <v>0</v>
      </c>
      <c r="EK208" s="74">
        <f>IF(AND(ISNUMBER('Emissions (start here)'!BT208),ISNUMBER(Dispersion!$AJ$10)),'Emissions (start here)'!BT208*2000*453.59/8760/3600*Dispersion!$AJ$10,0)</f>
        <v>0</v>
      </c>
      <c r="EL208" s="74">
        <f>IF(AND(ISNUMBER('Emissions (start here)'!BT208),ISNUMBER(Dispersion!$AJ$11)),'Emissions (start here)'!BT208*2000*453.59/8760/3600*Dispersion!$AJ$11,0)</f>
        <v>0</v>
      </c>
      <c r="EM208" s="74">
        <f>IF(AND(ISNUMBER('Emissions (start here)'!BU208),ISNUMBER(Dispersion!$AK$8)),'Emissions (start here)'!BU208*453.59/3600*Dispersion!$AK$8,0)</f>
        <v>0</v>
      </c>
      <c r="EN208" s="74">
        <f>IF(AND(ISNUMBER('Emissions (start here)'!BU208),ISNUMBER(Dispersion!$AK$9)),'Emissions (start here)'!BU208*453.59/3600*Dispersion!$AK$9,0)</f>
        <v>0</v>
      </c>
      <c r="EO208" s="74">
        <f>IF(AND(ISNUMBER('Emissions (start here)'!BV208),ISNUMBER(Dispersion!$AK$10)),'Emissions (start here)'!BV208*2000*453.59/8760/3600*Dispersion!$AK$10,0)</f>
        <v>0</v>
      </c>
      <c r="EP208" s="74">
        <f>IF(AND(ISNUMBER('Emissions (start here)'!BV208),ISNUMBER(Dispersion!$AK$11)),'Emissions (start here)'!BV208*2000*453.59/8760/3600*Dispersion!$AK$11,0)</f>
        <v>0</v>
      </c>
      <c r="EQ208" s="74">
        <f>IF(AND(ISNUMBER('Emissions (start here)'!BW208),ISNUMBER(Dispersion!$AL$8)),'Emissions (start here)'!BW208*453.59/3600*Dispersion!$AL$8,0)</f>
        <v>0</v>
      </c>
      <c r="ER208" s="74">
        <f>IF(AND(ISNUMBER('Emissions (start here)'!BW208),ISNUMBER(Dispersion!$AL$9)),'Emissions (start here)'!BW208*453.59/3600*Dispersion!$AL$9,0)</f>
        <v>0</v>
      </c>
      <c r="ES208" s="74">
        <f>IF(AND(ISNUMBER('Emissions (start here)'!BX208),ISNUMBER(Dispersion!$AL$10)),'Emissions (start here)'!BX208*2000*453.59/8760/3600*Dispersion!$AL$10,0)</f>
        <v>0</v>
      </c>
      <c r="ET208" s="74">
        <f>IF(AND(ISNUMBER('Emissions (start here)'!BX208),ISNUMBER(Dispersion!$AL$11)),'Emissions (start here)'!BX208*2000*453.59/8760/3600*Dispersion!$AL$11,0)</f>
        <v>0</v>
      </c>
      <c r="EU208" s="74">
        <f>IF(AND(ISNUMBER('Emissions (start here)'!BY208),ISNUMBER(Dispersion!$AM$8)),'Emissions (start here)'!BY208*453.59/3600*Dispersion!$AM$8,0)</f>
        <v>0</v>
      </c>
      <c r="EV208" s="74">
        <f>IF(AND(ISNUMBER('Emissions (start here)'!BY208),ISNUMBER(Dispersion!$AM$9)),'Emissions (start here)'!BY208*453.59/3600*Dispersion!$AM$9,0)</f>
        <v>0</v>
      </c>
      <c r="EW208" s="74">
        <f>IF(AND(ISNUMBER('Emissions (start here)'!BZ208),ISNUMBER(Dispersion!$AM$10)),'Emissions (start here)'!BZ208*2000*453.59/8760/3600*Dispersion!$AM$10,0)</f>
        <v>0</v>
      </c>
      <c r="EX208" s="74">
        <f>IF(AND(ISNUMBER('Emissions (start here)'!BZ208),ISNUMBER(Dispersion!$AM$11)),'Emissions (start here)'!BZ208*2000*453.59/8760/3600*Dispersion!$AM$11,0)</f>
        <v>0</v>
      </c>
      <c r="EY208" s="74">
        <f>IF(AND(ISNUMBER('Emissions (start here)'!CA208),ISNUMBER(Dispersion!$AN$8)),'Emissions (start here)'!CA208*453.59/3600*Dispersion!$AN$8,0)</f>
        <v>0</v>
      </c>
      <c r="EZ208" s="74">
        <f>IF(AND(ISNUMBER('Emissions (start here)'!CA208),ISNUMBER(Dispersion!$AN$9)),'Emissions (start here)'!CA208*453.59/3600*Dispersion!$AN$9,0)</f>
        <v>0</v>
      </c>
      <c r="FA208" s="74">
        <f>IF(AND(ISNUMBER('Emissions (start here)'!CB208),ISNUMBER(Dispersion!$AN$10)),'Emissions (start here)'!CB208*2000*453.59/8760/3600*Dispersion!$AN$10,0)</f>
        <v>0</v>
      </c>
      <c r="FB208" s="74">
        <f>IF(AND(ISNUMBER('Emissions (start here)'!CB208),ISNUMBER(Dispersion!$AN$11)),'Emissions (start here)'!CB208*2000*453.59/8760/3600*Dispersion!$AN$11,0)</f>
        <v>0</v>
      </c>
      <c r="FC208" s="74">
        <f>IF(AND(ISNUMBER('Emissions (start here)'!CC208),ISNUMBER(Dispersion!$AO$8)),'Emissions (start here)'!CC208*453.59/3600*Dispersion!$AO$8,0)</f>
        <v>0</v>
      </c>
      <c r="FD208" s="74">
        <f>IF(AND(ISNUMBER('Emissions (start here)'!CC208),ISNUMBER(Dispersion!$AO$9)),'Emissions (start here)'!CC208*453.59/3600*Dispersion!$AO$9,0)</f>
        <v>0</v>
      </c>
      <c r="FE208" s="74">
        <f>IF(AND(ISNUMBER('Emissions (start here)'!CD208),ISNUMBER(Dispersion!$AO$10)),'Emissions (start here)'!CD208*2000*453.59/8760/3600*Dispersion!$AO$10,0)</f>
        <v>0</v>
      </c>
      <c r="FF208" s="74">
        <f>IF(AND(ISNUMBER('Emissions (start here)'!CD208),ISNUMBER(Dispersion!$AO$11)),'Emissions (start here)'!CD208*2000*453.59/8760/3600*Dispersion!$AO$11,0)</f>
        <v>0</v>
      </c>
      <c r="FG208" s="74">
        <f>IF(AND(ISNUMBER('Emissions (start here)'!CE208),ISNUMBER(Dispersion!$AP$8)),'Emissions (start here)'!CE208*453.59/3600*Dispersion!$AP$8,0)</f>
        <v>0</v>
      </c>
      <c r="FH208" s="74">
        <f>IF(AND(ISNUMBER('Emissions (start here)'!CE208),ISNUMBER(Dispersion!$AP$9)),'Emissions (start here)'!CE208*453.59/3600*Dispersion!$AP$9,0)</f>
        <v>0</v>
      </c>
      <c r="FI208" s="74">
        <f>IF(AND(ISNUMBER('Emissions (start here)'!CF208),ISNUMBER(Dispersion!$AP$10)),'Emissions (start here)'!CF208*2000*453.59/8760/3600*Dispersion!$AP$10,0)</f>
        <v>0</v>
      </c>
      <c r="FJ208" s="74">
        <f>IF(AND(ISNUMBER('Emissions (start here)'!CF208),ISNUMBER(Dispersion!$AP$11)),'Emissions (start here)'!CF208*2000*453.59/8760/3600*Dispersion!$AP$11,0)</f>
        <v>0</v>
      </c>
      <c r="FK208" s="74">
        <f>IF(AND(ISNUMBER('Emissions (start here)'!CG208),ISNUMBER(Dispersion!$AQ$8)),'Emissions (start here)'!CG208*453.59/3600*Dispersion!$AQ$8,0)</f>
        <v>0</v>
      </c>
      <c r="FL208" s="74">
        <f>IF(AND(ISNUMBER('Emissions (start here)'!CG208),ISNUMBER(Dispersion!$AQ$9)),'Emissions (start here)'!CG208*453.59/3600*Dispersion!$AQ$9,0)</f>
        <v>0</v>
      </c>
      <c r="FM208" s="74">
        <f>IF(AND(ISNUMBER('Emissions (start here)'!CH208),ISNUMBER(Dispersion!$AQ$10)),'Emissions (start here)'!CH208*2000*453.59/8760/3600*Dispersion!$AQ$10,0)</f>
        <v>0</v>
      </c>
      <c r="FN208" s="74">
        <f>IF(AND(ISNUMBER('Emissions (start here)'!CH208),ISNUMBER(Dispersion!$AQ$11)),'Emissions (start here)'!CH208*2000*453.59/8760/3600*Dispersion!$AQ$11,0)</f>
        <v>0</v>
      </c>
      <c r="FO208" s="74">
        <f>IF(AND(ISNUMBER('Emissions (start here)'!CI208),ISNUMBER(Dispersion!$AR$8)),'Emissions (start here)'!CI208*453.59/3600*Dispersion!$AR$8,0)</f>
        <v>0</v>
      </c>
      <c r="FP208" s="74">
        <f>IF(AND(ISNUMBER('Emissions (start here)'!CI208),ISNUMBER(Dispersion!$AR$9)),'Emissions (start here)'!CI208*453.59/3600*Dispersion!$AR$9,0)</f>
        <v>0</v>
      </c>
      <c r="FQ208" s="74">
        <f>IF(AND(ISNUMBER('Emissions (start here)'!CJ208),ISNUMBER(Dispersion!$AR$10)),'Emissions (start here)'!CJ208*2000*453.59/8760/3600*Dispersion!$AR$10,0)</f>
        <v>0</v>
      </c>
      <c r="FR208" s="74">
        <f>IF(AND(ISNUMBER('Emissions (start here)'!CJ208),ISNUMBER(Dispersion!$AR$11)),'Emissions (start here)'!CJ208*2000*453.59/8760/3600*Dispersion!$AR$11,0)</f>
        <v>0</v>
      </c>
      <c r="FS208" s="74">
        <f>IF(AND(ISNUMBER('Emissions (start here)'!CK208),ISNUMBER(Dispersion!$AS$8)),'Emissions (start here)'!CK208*453.59/3600*Dispersion!$AS$8,0)</f>
        <v>0</v>
      </c>
      <c r="FT208" s="74">
        <f>IF(AND(ISNUMBER('Emissions (start here)'!CK208),ISNUMBER(Dispersion!$AS$9)),'Emissions (start here)'!CK208*453.59/3600*Dispersion!$AS$9,0)</f>
        <v>0</v>
      </c>
      <c r="FU208" s="74">
        <f>IF(AND(ISNUMBER('Emissions (start here)'!CL208),ISNUMBER(Dispersion!$AS$10)),'Emissions (start here)'!CL208*2000*453.59/8760/3600*Dispersion!$AS$10,0)</f>
        <v>0</v>
      </c>
      <c r="FV208" s="74">
        <f>IF(AND(ISNUMBER('Emissions (start here)'!CL208),ISNUMBER(Dispersion!$AS$11)),'Emissions (start here)'!CL208*2000*453.59/8760/3600*Dispersion!$AS$11,0)</f>
        <v>0</v>
      </c>
      <c r="FW208" s="74">
        <f>IF(AND(ISNUMBER('Emissions (start here)'!CM208),ISNUMBER(Dispersion!$AT$8)),'Emissions (start here)'!CM208*453.59/3600*Dispersion!$AT$8,0)</f>
        <v>0</v>
      </c>
      <c r="FX208" s="74">
        <f>IF(AND(ISNUMBER('Emissions (start here)'!CM208),ISNUMBER(Dispersion!$AT$9)),'Emissions (start here)'!CM208*453.59/3600*Dispersion!$AT$9,0)</f>
        <v>0</v>
      </c>
      <c r="FY208" s="74">
        <f>IF(AND(ISNUMBER('Emissions (start here)'!CN208),ISNUMBER(Dispersion!$AT$10)),'Emissions (start here)'!CN208*2000*453.59/8760/3600*Dispersion!$AT$10,0)</f>
        <v>0</v>
      </c>
      <c r="FZ208" s="74">
        <f>IF(AND(ISNUMBER('Emissions (start here)'!CN208),ISNUMBER(Dispersion!$AT$11)),'Emissions (start here)'!CN208*2000*453.59/8760/3600*Dispersion!$AT$11,0)</f>
        <v>0</v>
      </c>
      <c r="GA208" s="74">
        <f>IF(AND(ISNUMBER('Emissions (start here)'!CO208),ISNUMBER(Dispersion!$AU$8)),'Emissions (start here)'!CO208*453.59/3600*Dispersion!$AU$8,0)</f>
        <v>0</v>
      </c>
      <c r="GB208" s="74">
        <f>IF(AND(ISNUMBER('Emissions (start here)'!CO208),ISNUMBER(Dispersion!$AU$9)),'Emissions (start here)'!CO208*453.59/3600*Dispersion!$AU$9,0)</f>
        <v>0</v>
      </c>
      <c r="GC208" s="74">
        <f>IF(AND(ISNUMBER('Emissions (start here)'!CP208),ISNUMBER(Dispersion!$AU$10)),'Emissions (start here)'!CP208*2000*453.59/8760/3600*Dispersion!$AU$10,0)</f>
        <v>0</v>
      </c>
      <c r="GD208" s="74">
        <f>IF(AND(ISNUMBER('Emissions (start here)'!CP208),ISNUMBER(Dispersion!$AU$11)),'Emissions (start here)'!CP208*2000*453.59/8760/3600*Dispersion!$AU$11,0)</f>
        <v>0</v>
      </c>
      <c r="GE208" s="74">
        <f>IF(AND(ISNUMBER('Emissions (start here)'!CQ208),ISNUMBER(Dispersion!$AV$8)),'Emissions (start here)'!CQ208*453.59/3600*Dispersion!$AV$8,0)</f>
        <v>0</v>
      </c>
      <c r="GF208" s="74">
        <f>IF(AND(ISNUMBER('Emissions (start here)'!CQ208),ISNUMBER(Dispersion!$AV$9)),'Emissions (start here)'!CQ208*453.59/3600*Dispersion!$AV$9,0)</f>
        <v>0</v>
      </c>
      <c r="GG208" s="74">
        <f>IF(AND(ISNUMBER('Emissions (start here)'!CR208),ISNUMBER(Dispersion!$AV$10)),'Emissions (start here)'!CR208*2000*453.59/8760/3600*Dispersion!$AV$10,0)</f>
        <v>0</v>
      </c>
      <c r="GH208" s="74">
        <f>IF(AND(ISNUMBER('Emissions (start here)'!CR208),ISNUMBER(Dispersion!$AV$11)),'Emissions (start here)'!CR208*2000*453.59/8760/3600*Dispersion!$AV$11,0)</f>
        <v>0</v>
      </c>
      <c r="GI208" s="74">
        <f>IF(AND(ISNUMBER('Emissions (start here)'!CS208),ISNUMBER(Dispersion!$AW$8)),'Emissions (start here)'!CS208*453.59/3600*Dispersion!$AW$8,0)</f>
        <v>0</v>
      </c>
      <c r="GJ208" s="74">
        <f>IF(AND(ISNUMBER('Emissions (start here)'!CS208),ISNUMBER(Dispersion!$AW$9)),'Emissions (start here)'!CS208*453.59/3600*Dispersion!$AW$9,0)</f>
        <v>0</v>
      </c>
      <c r="GK208" s="74">
        <f>IF(AND(ISNUMBER('Emissions (start here)'!CT208),ISNUMBER(Dispersion!$AW$10)),'Emissions (start here)'!CT208*2000*453.59/8760/3600*Dispersion!$AW$10,0)</f>
        <v>0</v>
      </c>
      <c r="GL208" s="74">
        <f>IF(AND(ISNUMBER('Emissions (start here)'!CT208),ISNUMBER(Dispersion!$AW$11)),'Emissions (start here)'!CT208*2000*453.59/8760/3600*Dispersion!$AW$11,0)</f>
        <v>0</v>
      </c>
      <c r="GM208" s="74">
        <f>IF(AND(ISNUMBER('Emissions (start here)'!CU208),ISNUMBER(Dispersion!$AX$8)),'Emissions (start here)'!CU208*453.59/3600*Dispersion!$AX$8,0)</f>
        <v>0</v>
      </c>
      <c r="GN208" s="74">
        <f>IF(AND(ISNUMBER('Emissions (start here)'!CU208),ISNUMBER(Dispersion!$AX$9)),'Emissions (start here)'!CU208*453.59/3600*Dispersion!$AX$9,0)</f>
        <v>0</v>
      </c>
      <c r="GO208" s="74">
        <f>IF(AND(ISNUMBER('Emissions (start here)'!CV208),ISNUMBER(Dispersion!$AX$10)),'Emissions (start here)'!CV208*2000*453.59/8760/3600*Dispersion!$AX$10,0)</f>
        <v>0</v>
      </c>
      <c r="GP208" s="74">
        <f>IF(AND(ISNUMBER('Emissions (start here)'!CV208),ISNUMBER(Dispersion!$AX$11)),'Emissions (start here)'!CV208*2000*453.59/8760/3600*Dispersion!$AX$11,0)</f>
        <v>0</v>
      </c>
      <c r="GQ208" s="74">
        <f>IF(AND(ISNUMBER('Emissions (start here)'!CW208),ISNUMBER(Dispersion!$AY$8)),'Emissions (start here)'!CW208*453.59/3600*Dispersion!$AY$8,0)</f>
        <v>0</v>
      </c>
      <c r="GR208" s="74">
        <f>IF(AND(ISNUMBER('Emissions (start here)'!CW208),ISNUMBER(Dispersion!$AY$9)),'Emissions (start here)'!CW208*453.59/3600*Dispersion!$AY$9,0)</f>
        <v>0</v>
      </c>
      <c r="GS208" s="74">
        <f>IF(AND(ISNUMBER('Emissions (start here)'!CX208),ISNUMBER(Dispersion!$AY$10)),'Emissions (start here)'!CX208*2000*453.59/8760/3600*Dispersion!$AY$10,0)</f>
        <v>0</v>
      </c>
      <c r="GT208" s="74">
        <f>IF(AND(ISNUMBER('Emissions (start here)'!CX208),ISNUMBER(Dispersion!$AY$11)),'Emissions (start here)'!CX208*2000*453.59/8760/3600*Dispersion!$AY$11,0)</f>
        <v>0</v>
      </c>
      <c r="GU208" s="74">
        <f>IF(AND(ISNUMBER('Emissions (start here)'!CY208),ISNUMBER(Dispersion!$AZ$8)),'Emissions (start here)'!CY208*453.59/3600*Dispersion!$AZ$8,0)</f>
        <v>0</v>
      </c>
      <c r="GV208" s="74">
        <f>IF(AND(ISNUMBER('Emissions (start here)'!CY208),ISNUMBER(Dispersion!$AZ$9)),'Emissions (start here)'!CY208*453.59/3600*Dispersion!$AZ$9,0)</f>
        <v>0</v>
      </c>
      <c r="GW208" s="74">
        <f>IF(AND(ISNUMBER('Emissions (start here)'!CZ208),ISNUMBER(Dispersion!$AZ$10)),'Emissions (start here)'!CZ208*2000*453.59/8760/3600*Dispersion!$AZ$10,0)</f>
        <v>0</v>
      </c>
      <c r="GX208" s="74">
        <f>IF(AND(ISNUMBER('Emissions (start here)'!CZ208),ISNUMBER(Dispersion!$AZ$11)),'Emissions (start here)'!CZ208*2000*453.59/8760/3600*Dispersion!$AZ$11,0)</f>
        <v>0</v>
      </c>
    </row>
    <row r="209" spans="1:206" x14ac:dyDescent="0.2">
      <c r="A209" s="51" t="str">
        <f>'Tox Values'!C209</f>
        <v>96-45-7</v>
      </c>
      <c r="B209" s="94" t="str">
        <f>'Tox Values'!D209</f>
        <v>Ethylene thiourea</v>
      </c>
      <c r="C209" s="96">
        <f t="shared" si="13"/>
        <v>0</v>
      </c>
      <c r="D209" s="74">
        <f t="shared" si="14"/>
        <v>0</v>
      </c>
      <c r="E209" s="74">
        <f t="shared" si="15"/>
        <v>0</v>
      </c>
      <c r="F209" s="99">
        <f t="shared" si="16"/>
        <v>0</v>
      </c>
      <c r="G209" s="97">
        <f>IF(AND(ISNUMBER('Emissions (start here)'!E209),ISNUMBER(Dispersion!$C$8)),'Emissions (start here)'!E209*453.59/3600*Dispersion!$C$8,0)</f>
        <v>0</v>
      </c>
      <c r="H209" s="74">
        <f>IF(AND(ISNUMBER('Emissions (start here)'!E209),ISNUMBER(Dispersion!$C$9)),'Emissions (start here)'!E209*453.59/3600*Dispersion!$C$9,0)</f>
        <v>0</v>
      </c>
      <c r="I209" s="74">
        <f>IF(AND(ISNUMBER('Emissions (start here)'!F209),ISNUMBER(Dispersion!$C$10)),'Emissions (start here)'!F209*2000*453.59/8760/3600*Dispersion!$C$10,0)</f>
        <v>0</v>
      </c>
      <c r="J209" s="74">
        <f>IF(AND(ISNUMBER('Emissions (start here)'!F209),ISNUMBER(Dispersion!$C$11)),'Emissions (start here)'!F209*2000*453.59/8760/3600*Dispersion!$C$11,0)</f>
        <v>0</v>
      </c>
      <c r="K209" s="74">
        <f>IF(AND(ISNUMBER('Emissions (start here)'!G209),ISNUMBER(Dispersion!$D$8)),'Emissions (start here)'!G209*453.59/3600*Dispersion!$D$8,0)</f>
        <v>0</v>
      </c>
      <c r="L209" s="74">
        <f>IF(AND(ISNUMBER('Emissions (start here)'!G209),ISNUMBER(Dispersion!$D$9)),'Emissions (start here)'!G209*453.59/3600*Dispersion!$D$9,0)</f>
        <v>0</v>
      </c>
      <c r="M209" s="74">
        <f>IF(AND(ISNUMBER('Emissions (start here)'!H209),ISNUMBER(Dispersion!$D$10)),'Emissions (start here)'!H209*2000*453.59/8760/3600*Dispersion!$D$10,0)</f>
        <v>0</v>
      </c>
      <c r="N209" s="74">
        <f>IF(AND(ISNUMBER('Emissions (start here)'!H209),ISNUMBER(Dispersion!$D$11)),'Emissions (start here)'!H209*2000*453.59/8760/3600*Dispersion!$D$11,0)</f>
        <v>0</v>
      </c>
      <c r="O209" s="74">
        <f>IF(AND(ISNUMBER('Emissions (start here)'!I209),ISNUMBER(Dispersion!$E$8)),'Emissions (start here)'!I209*453.59/3600*Dispersion!$E$8,0)</f>
        <v>0</v>
      </c>
      <c r="P209" s="74">
        <f>IF(AND(ISNUMBER('Emissions (start here)'!I209),ISNUMBER(Dispersion!$E$9)),'Emissions (start here)'!I209*453.59/3600*Dispersion!$E$9,0)</f>
        <v>0</v>
      </c>
      <c r="Q209" s="74">
        <f>IF(AND(ISNUMBER('Emissions (start here)'!J209),ISNUMBER(Dispersion!$E$10)),'Emissions (start here)'!J209*2000*453.59/8760/3600*Dispersion!$E$10,0)</f>
        <v>0</v>
      </c>
      <c r="R209" s="74">
        <f>IF(AND(ISNUMBER('Emissions (start here)'!J209),ISNUMBER(Dispersion!$E$11)),'Emissions (start here)'!J209*2000*453.59/8760/3600*Dispersion!$E$11,0)</f>
        <v>0</v>
      </c>
      <c r="S209" s="74">
        <f>IF(AND(ISNUMBER('Emissions (start here)'!K209),ISNUMBER(Dispersion!$F$8)),'Emissions (start here)'!K209*453.59/3600*Dispersion!$F$8,0)</f>
        <v>0</v>
      </c>
      <c r="T209" s="74">
        <f>IF(AND(ISNUMBER('Emissions (start here)'!K209),ISNUMBER(Dispersion!$F$9)),'Emissions (start here)'!K209*453.59/3600*Dispersion!$F$9,0)</f>
        <v>0</v>
      </c>
      <c r="U209" s="74">
        <f>IF(AND(ISNUMBER('Emissions (start here)'!L209),ISNUMBER(Dispersion!$F$10)),'Emissions (start here)'!L209*2000*453.59/8760/3600*Dispersion!$F$10,0)</f>
        <v>0</v>
      </c>
      <c r="V209" s="74">
        <f>IF(AND(ISNUMBER('Emissions (start here)'!L209),ISNUMBER(Dispersion!$F$11)),'Emissions (start here)'!L209*2000*453.59/8760/3600*Dispersion!$F$11,0)</f>
        <v>0</v>
      </c>
      <c r="W209" s="74">
        <f>IF(AND(ISNUMBER('Emissions (start here)'!M209),ISNUMBER(Dispersion!$G$8)),'Emissions (start here)'!M209*453.59/3600*Dispersion!$G$8,0)</f>
        <v>0</v>
      </c>
      <c r="X209" s="74">
        <f>IF(AND(ISNUMBER('Emissions (start here)'!M209),ISNUMBER(Dispersion!$G$9)),'Emissions (start here)'!M209*453.59/3600*Dispersion!$G$9,0)</f>
        <v>0</v>
      </c>
      <c r="Y209" s="74">
        <f>IF(AND(ISNUMBER('Emissions (start here)'!N209),ISNUMBER(Dispersion!$G$10)),'Emissions (start here)'!N209*2000*453.59/8760/3600*Dispersion!$G$10,0)</f>
        <v>0</v>
      </c>
      <c r="Z209" s="74">
        <f>IF(AND(ISNUMBER('Emissions (start here)'!N209),ISNUMBER(Dispersion!$G$11)),'Emissions (start here)'!N209*2000*453.59/8760/3600*Dispersion!$G$11,0)</f>
        <v>0</v>
      </c>
      <c r="AA209" s="74">
        <f>IF(AND(ISNUMBER('Emissions (start here)'!O209),ISNUMBER(Dispersion!$H$8)),'Emissions (start here)'!O209*453.59/3600*Dispersion!$H$8,0)</f>
        <v>0</v>
      </c>
      <c r="AB209" s="74">
        <f>IF(AND(ISNUMBER('Emissions (start here)'!O209),ISNUMBER(Dispersion!$H$9)),'Emissions (start here)'!O209*453.59/3600*Dispersion!$H$9,0)</f>
        <v>0</v>
      </c>
      <c r="AC209" s="74">
        <f>IF(AND(ISNUMBER('Emissions (start here)'!P209),ISNUMBER(Dispersion!$H$10)),'Emissions (start here)'!P209*2000*453.59/8760/3600*Dispersion!$H$10,0)</f>
        <v>0</v>
      </c>
      <c r="AD209" s="74">
        <f>IF(AND(ISNUMBER('Emissions (start here)'!P209),ISNUMBER(Dispersion!$H$11)),'Emissions (start here)'!P209*2000*453.59/8760/3600*Dispersion!$H$11,0)</f>
        <v>0</v>
      </c>
      <c r="AE209" s="74">
        <f>IF(AND(ISNUMBER('Emissions (start here)'!Q209),ISNUMBER(Dispersion!$I$8)),'Emissions (start here)'!Q209*453.59/3600*Dispersion!$I$8,0)</f>
        <v>0</v>
      </c>
      <c r="AF209" s="74">
        <f>IF(AND(ISNUMBER('Emissions (start here)'!Q209),ISNUMBER(Dispersion!$I$9)),'Emissions (start here)'!Q209*453.59/3600*Dispersion!$I$9,0)</f>
        <v>0</v>
      </c>
      <c r="AG209" s="74">
        <f>IF(AND(ISNUMBER('Emissions (start here)'!R209),ISNUMBER(Dispersion!$I$10)),'Emissions (start here)'!R209*2000*453.59/8760/3600*Dispersion!$I$10,0)</f>
        <v>0</v>
      </c>
      <c r="AH209" s="74">
        <f>IF(AND(ISNUMBER('Emissions (start here)'!R209),ISNUMBER(Dispersion!$I$11)),'Emissions (start here)'!R209*2000*453.59/8760/3600*Dispersion!$I$11,0)</f>
        <v>0</v>
      </c>
      <c r="AI209" s="74">
        <f>IF(AND(ISNUMBER('Emissions (start here)'!S209),ISNUMBER(Dispersion!$J$8)),'Emissions (start here)'!S209*453.59/3600*Dispersion!$J$8,0)</f>
        <v>0</v>
      </c>
      <c r="AJ209" s="74">
        <f>IF(AND(ISNUMBER('Emissions (start here)'!S209),ISNUMBER(Dispersion!$J$9)),'Emissions (start here)'!S209*453.59/3600*Dispersion!$J$9,0)</f>
        <v>0</v>
      </c>
      <c r="AK209" s="74">
        <f>IF(AND(ISNUMBER('Emissions (start here)'!T209),ISNUMBER(Dispersion!$J$10)),'Emissions (start here)'!T209*2000*453.59/8760/3600*Dispersion!$J$10,0)</f>
        <v>0</v>
      </c>
      <c r="AL209" s="74">
        <f>IF(AND(ISNUMBER('Emissions (start here)'!T209),ISNUMBER(Dispersion!$J$11)),'Emissions (start here)'!T209*2000*453.59/8760/3600*Dispersion!$J$11,0)</f>
        <v>0</v>
      </c>
      <c r="AM209" s="74">
        <f>IF(AND(ISNUMBER('Emissions (start here)'!U209),ISNUMBER(Dispersion!$K$8)),'Emissions (start here)'!U209*453.59/3600*Dispersion!$K$8,0)</f>
        <v>0</v>
      </c>
      <c r="AN209" s="74">
        <f>IF(AND(ISNUMBER('Emissions (start here)'!U209),ISNUMBER(Dispersion!$K$9)),'Emissions (start here)'!U209*453.59/3600*Dispersion!$K$9,0)</f>
        <v>0</v>
      </c>
      <c r="AO209" s="74">
        <f>IF(AND(ISNUMBER('Emissions (start here)'!V209),ISNUMBER(Dispersion!$K$10)),'Emissions (start here)'!V209*2000*453.59/8760/3600*Dispersion!$K$10,0)</f>
        <v>0</v>
      </c>
      <c r="AP209" s="74">
        <f>IF(AND(ISNUMBER('Emissions (start here)'!V209),ISNUMBER(Dispersion!$K$11)),'Emissions (start here)'!V209*2000*453.59/8760/3600*Dispersion!$K$11,0)</f>
        <v>0</v>
      </c>
      <c r="AQ209" s="74">
        <f>IF(AND(ISNUMBER('Emissions (start here)'!W209),ISNUMBER(Dispersion!$L$8)),'Emissions (start here)'!W209*453.59/3600*Dispersion!$L$8,0)</f>
        <v>0</v>
      </c>
      <c r="AR209" s="74">
        <f>IF(AND(ISNUMBER('Emissions (start here)'!W209),ISNUMBER(Dispersion!$L$9)),'Emissions (start here)'!W209*453.59/3600*Dispersion!$L$9,0)</f>
        <v>0</v>
      </c>
      <c r="AS209" s="74">
        <f>IF(AND(ISNUMBER('Emissions (start here)'!X209),ISNUMBER(Dispersion!$L$10)),'Emissions (start here)'!X209*2000*453.59/8760/3600*Dispersion!$L$10,0)</f>
        <v>0</v>
      </c>
      <c r="AT209" s="74">
        <f>IF(AND(ISNUMBER('Emissions (start here)'!X209),ISNUMBER(Dispersion!$L$11)),'Emissions (start here)'!X209*2000*453.59/8760/3600*Dispersion!$L$11,0)</f>
        <v>0</v>
      </c>
      <c r="AU209" s="74">
        <f>IF(AND(ISNUMBER('Emissions (start here)'!Y209),ISNUMBER(Dispersion!$M$8)),'Emissions (start here)'!Y209*453.59/3600*Dispersion!$M$8,0)</f>
        <v>0</v>
      </c>
      <c r="AV209" s="74">
        <f>IF(AND(ISNUMBER('Emissions (start here)'!Y209),ISNUMBER(Dispersion!$M$9)),'Emissions (start here)'!Y209*453.59/3600*Dispersion!$M$9,0)</f>
        <v>0</v>
      </c>
      <c r="AW209" s="74">
        <f>IF(AND(ISNUMBER('Emissions (start here)'!Z209),ISNUMBER(Dispersion!$M$10)),'Emissions (start here)'!Z209*2000*453.59/8760/3600*Dispersion!$M$10,0)</f>
        <v>0</v>
      </c>
      <c r="AX209" s="74">
        <f>IF(AND(ISNUMBER('Emissions (start here)'!Z209),ISNUMBER(Dispersion!$M$11)),'Emissions (start here)'!Z209*2000*453.59/8760/3600*Dispersion!$M$11,0)</f>
        <v>0</v>
      </c>
      <c r="AY209" s="74">
        <f>IF(AND(ISNUMBER('Emissions (start here)'!AA209),ISNUMBER(Dispersion!$N$8)),'Emissions (start here)'!AA209*453.59/3600*Dispersion!$N$8,0)</f>
        <v>0</v>
      </c>
      <c r="AZ209" s="74">
        <f>IF(AND(ISNUMBER('Emissions (start here)'!AA209),ISNUMBER(Dispersion!$N$9)),'Emissions (start here)'!AA209*453.59/3600*Dispersion!$N$9,0)</f>
        <v>0</v>
      </c>
      <c r="BA209" s="74">
        <f>IF(AND(ISNUMBER('Emissions (start here)'!AB209),ISNUMBER(Dispersion!$N$10)),'Emissions (start here)'!AB209*2000*453.59/8760/3600*Dispersion!$N$10,0)</f>
        <v>0</v>
      </c>
      <c r="BB209" s="74">
        <f>IF(AND(ISNUMBER('Emissions (start here)'!AB209),ISNUMBER(Dispersion!$N$11)),'Emissions (start here)'!AB209*2000*453.59/8760/3600*Dispersion!$N$11,0)</f>
        <v>0</v>
      </c>
      <c r="BC209" s="74">
        <f>IF(AND(ISNUMBER('Emissions (start here)'!AC209),ISNUMBER(Dispersion!$O$8)),'Emissions (start here)'!AC209*453.59/3600*Dispersion!$O$8,0)</f>
        <v>0</v>
      </c>
      <c r="BD209" s="74">
        <f>IF(AND(ISNUMBER('Emissions (start here)'!AC209),ISNUMBER(Dispersion!$O$9)),'Emissions (start here)'!AC209*453.59/3600*Dispersion!$O$9,0)</f>
        <v>0</v>
      </c>
      <c r="BE209" s="74">
        <f>IF(AND(ISNUMBER('Emissions (start here)'!AD209),ISNUMBER(Dispersion!$O$10)),'Emissions (start here)'!AD209*2000*453.59/8760/3600*Dispersion!$O$10,0)</f>
        <v>0</v>
      </c>
      <c r="BF209" s="74">
        <f>IF(AND(ISNUMBER('Emissions (start here)'!AD209),ISNUMBER(Dispersion!$O$11)),'Emissions (start here)'!AD209*2000*453.59/8760/3600*Dispersion!$O$11,0)</f>
        <v>0</v>
      </c>
      <c r="BG209" s="74">
        <f>IF(AND(ISNUMBER('Emissions (start here)'!AE209),ISNUMBER(Dispersion!$P$8)),'Emissions (start here)'!AE209*453.59/3600*Dispersion!$P$8,0)</f>
        <v>0</v>
      </c>
      <c r="BH209" s="74">
        <f>IF(AND(ISNUMBER('Emissions (start here)'!AE209),ISNUMBER(Dispersion!$P$9)),'Emissions (start here)'!AE209*453.59/3600*Dispersion!$P$9,0)</f>
        <v>0</v>
      </c>
      <c r="BI209" s="74">
        <f>IF(AND(ISNUMBER('Emissions (start here)'!AF209),ISNUMBER(Dispersion!$P$10)),'Emissions (start here)'!AF209*2000*453.59/8760/3600*Dispersion!$P$10,0)</f>
        <v>0</v>
      </c>
      <c r="BJ209" s="74">
        <f>IF(AND(ISNUMBER('Emissions (start here)'!AF209),ISNUMBER(Dispersion!$P$11)),'Emissions (start here)'!AF209*2000*453.59/8760/3600*Dispersion!$P$11,0)</f>
        <v>0</v>
      </c>
      <c r="BK209" s="74">
        <f>IF(AND(ISNUMBER('Emissions (start here)'!AG209),ISNUMBER(Dispersion!$Q$8)),'Emissions (start here)'!AG209*453.59/3600*Dispersion!$Q$8,0)</f>
        <v>0</v>
      </c>
      <c r="BL209" s="74">
        <f>IF(AND(ISNUMBER('Emissions (start here)'!AG209),ISNUMBER(Dispersion!$Q$9)),'Emissions (start here)'!AG209*453.59/3600*Dispersion!$Q$9,0)</f>
        <v>0</v>
      </c>
      <c r="BM209" s="74">
        <f>IF(AND(ISNUMBER('Emissions (start here)'!AH209),ISNUMBER(Dispersion!$Q$10)),'Emissions (start here)'!AH209*2000*453.59/8760/3600*Dispersion!$Q$10,0)</f>
        <v>0</v>
      </c>
      <c r="BN209" s="74">
        <f>IF(AND(ISNUMBER('Emissions (start here)'!AH209),ISNUMBER(Dispersion!$Q$11)),'Emissions (start here)'!AH209*2000*453.59/8760/3600*Dispersion!$Q$11,0)</f>
        <v>0</v>
      </c>
      <c r="BO209" s="74">
        <f>IF(AND(ISNUMBER('Emissions (start here)'!AI209),ISNUMBER(Dispersion!$R$8)),'Emissions (start here)'!AI209*453.59/3600*Dispersion!$R$8,0)</f>
        <v>0</v>
      </c>
      <c r="BP209" s="74">
        <f>IF(AND(ISNUMBER('Emissions (start here)'!AI209),ISNUMBER(Dispersion!$R$9)),'Emissions (start here)'!AI209*453.59/3600*Dispersion!$R$9,0)</f>
        <v>0</v>
      </c>
      <c r="BQ209" s="74">
        <f>IF(AND(ISNUMBER('Emissions (start here)'!AJ209),ISNUMBER(Dispersion!$R$10)),'Emissions (start here)'!AJ209*2000*453.59/8760/3600*Dispersion!$R$10,0)</f>
        <v>0</v>
      </c>
      <c r="BR209" s="74">
        <f>IF(AND(ISNUMBER('Emissions (start here)'!AJ209),ISNUMBER(Dispersion!$R$11)),'Emissions (start here)'!AJ209*2000*453.59/8760/3600*Dispersion!$R$11,0)</f>
        <v>0</v>
      </c>
      <c r="BS209" s="74">
        <f>IF(AND(ISNUMBER('Emissions (start here)'!AK209),ISNUMBER(Dispersion!$S$8)),'Emissions (start here)'!AK209*453.59/3600*Dispersion!$S$8,0)</f>
        <v>0</v>
      </c>
      <c r="BT209" s="74">
        <f>IF(AND(ISNUMBER('Emissions (start here)'!AK209),ISNUMBER(Dispersion!$S$9)),'Emissions (start here)'!AK209*453.59/3600*Dispersion!$S$9,0)</f>
        <v>0</v>
      </c>
      <c r="BU209" s="74">
        <f>IF(AND(ISNUMBER('Emissions (start here)'!AL209),ISNUMBER(Dispersion!$S$10)),'Emissions (start here)'!AL209*2000*453.59/8760/3600*Dispersion!$S$10,0)</f>
        <v>0</v>
      </c>
      <c r="BV209" s="74">
        <f>IF(AND(ISNUMBER('Emissions (start here)'!AL209),ISNUMBER(Dispersion!$S$11)),'Emissions (start here)'!AL209*2000*453.59/8760/3600*Dispersion!$S$11,0)</f>
        <v>0</v>
      </c>
      <c r="BW209" s="74">
        <f>IF(AND(ISNUMBER('Emissions (start here)'!AM209),ISNUMBER(Dispersion!$T$8)),'Emissions (start here)'!AM209*453.59/3600*Dispersion!$T$8,0)</f>
        <v>0</v>
      </c>
      <c r="BX209" s="74">
        <f>IF(AND(ISNUMBER('Emissions (start here)'!AM209),ISNUMBER(Dispersion!$T$9)),'Emissions (start here)'!AM209*453.59/3600*Dispersion!$T$9,0)</f>
        <v>0</v>
      </c>
      <c r="BY209" s="74">
        <f>IF(AND(ISNUMBER('Emissions (start here)'!AN209),ISNUMBER(Dispersion!$T$10)),'Emissions (start here)'!AN209*2000*453.59/8760/3600*Dispersion!$T$10,0)</f>
        <v>0</v>
      </c>
      <c r="BZ209" s="74">
        <f>IF(AND(ISNUMBER('Emissions (start here)'!AN209),ISNUMBER(Dispersion!$T$11)),'Emissions (start here)'!AN209*2000*453.59/8760/3600*Dispersion!$T$11,0)</f>
        <v>0</v>
      </c>
      <c r="CA209" s="74">
        <f>IF(AND(ISNUMBER('Emissions (start here)'!AO209),ISNUMBER(Dispersion!$U$8)),'Emissions (start here)'!AO209*453.59/3600*Dispersion!$U$8,0)</f>
        <v>0</v>
      </c>
      <c r="CB209" s="74">
        <f>IF(AND(ISNUMBER('Emissions (start here)'!AO209),ISNUMBER(Dispersion!$U$9)),'Emissions (start here)'!AO209*453.59/3600*Dispersion!$U$9,0)</f>
        <v>0</v>
      </c>
      <c r="CC209" s="74">
        <f>IF(AND(ISNUMBER('Emissions (start here)'!AP209),ISNUMBER(Dispersion!$U$10)),'Emissions (start here)'!AP209*2000*453.59/8760/3600*Dispersion!$U$10,0)</f>
        <v>0</v>
      </c>
      <c r="CD209" s="74">
        <f>IF(AND(ISNUMBER('Emissions (start here)'!AP209),ISNUMBER(Dispersion!$U$11)),'Emissions (start here)'!AP209*2000*453.59/8760/3600*Dispersion!$U$11,0)</f>
        <v>0</v>
      </c>
      <c r="CE209" s="74">
        <f>IF(AND(ISNUMBER('Emissions (start here)'!AQ209),ISNUMBER(Dispersion!$V$8)),'Emissions (start here)'!AQ209*453.59/3600*Dispersion!$V$8,0)</f>
        <v>0</v>
      </c>
      <c r="CF209" s="74">
        <f>IF(AND(ISNUMBER('Emissions (start here)'!AQ209),ISNUMBER(Dispersion!$V$9)),'Emissions (start here)'!AQ209*453.59/3600*Dispersion!$V$9,0)</f>
        <v>0</v>
      </c>
      <c r="CG209" s="74">
        <f>IF(AND(ISNUMBER('Emissions (start here)'!AR209),ISNUMBER(Dispersion!$V$10)),'Emissions (start here)'!AR209*2000*453.59/8760/3600*Dispersion!$V$10,0)</f>
        <v>0</v>
      </c>
      <c r="CH209" s="74">
        <f>IF(AND(ISNUMBER('Emissions (start here)'!AR209),ISNUMBER(Dispersion!$V$11)),'Emissions (start here)'!AR209*2000*453.59/8760/3600*Dispersion!$V$11,0)</f>
        <v>0</v>
      </c>
      <c r="CI209" s="74">
        <f>IF(AND(ISNUMBER('Emissions (start here)'!AS209),ISNUMBER(Dispersion!$W$8)),'Emissions (start here)'!AS209*453.59/3600*Dispersion!$W$8,0)</f>
        <v>0</v>
      </c>
      <c r="CJ209" s="74">
        <f>IF(AND(ISNUMBER('Emissions (start here)'!AS209),ISNUMBER(Dispersion!$W$9)),'Emissions (start here)'!AS209*453.59/3600*Dispersion!$W$9,0)</f>
        <v>0</v>
      </c>
      <c r="CK209" s="74">
        <f>IF(AND(ISNUMBER('Emissions (start here)'!AT209),ISNUMBER(Dispersion!$W$10)),'Emissions (start here)'!AT209*2000*453.59/8760/3600*Dispersion!$W$10,0)</f>
        <v>0</v>
      </c>
      <c r="CL209" s="74">
        <f>IF(AND(ISNUMBER('Emissions (start here)'!AT209),ISNUMBER(Dispersion!$W$11)),'Emissions (start here)'!AT209*2000*453.59/8760/3600*Dispersion!$W$11,0)</f>
        <v>0</v>
      </c>
      <c r="CM209" s="74">
        <f>IF(AND(ISNUMBER('Emissions (start here)'!AU209),ISNUMBER(Dispersion!$X$8)),'Emissions (start here)'!AU209*453.59/3600*Dispersion!$X$8,0)</f>
        <v>0</v>
      </c>
      <c r="CN209" s="74">
        <f>IF(AND(ISNUMBER('Emissions (start here)'!AU209),ISNUMBER(Dispersion!$X$9)),'Emissions (start here)'!AU209*453.59/3600*Dispersion!$X$9,0)</f>
        <v>0</v>
      </c>
      <c r="CO209" s="74">
        <f>IF(AND(ISNUMBER('Emissions (start here)'!AV209),ISNUMBER(Dispersion!$X$10)),'Emissions (start here)'!AV209*2000*453.59/8760/3600*Dispersion!$X$10,0)</f>
        <v>0</v>
      </c>
      <c r="CP209" s="74">
        <f>IF(AND(ISNUMBER('Emissions (start here)'!AV209),ISNUMBER(Dispersion!$X$11)),'Emissions (start here)'!AV209*2000*453.59/8760/3600*Dispersion!$X$11,0)</f>
        <v>0</v>
      </c>
      <c r="CQ209" s="74">
        <f>IF(AND(ISNUMBER('Emissions (start here)'!AW209),ISNUMBER(Dispersion!$Y$8)),'Emissions (start here)'!AW209*453.59/3600*Dispersion!$Y$8,0)</f>
        <v>0</v>
      </c>
      <c r="CR209" s="74">
        <f>IF(AND(ISNUMBER('Emissions (start here)'!AW209),ISNUMBER(Dispersion!$Y$9)),'Emissions (start here)'!AW209*453.59/3600*Dispersion!$Y$9,0)</f>
        <v>0</v>
      </c>
      <c r="CS209" s="74">
        <f>IF(AND(ISNUMBER('Emissions (start here)'!AX209),ISNUMBER(Dispersion!$Y$10)),'Emissions (start here)'!AX209*2000*453.59/8760/3600*Dispersion!$Y$10,0)</f>
        <v>0</v>
      </c>
      <c r="CT209" s="74">
        <f>IF(AND(ISNUMBER('Emissions (start here)'!AX209),ISNUMBER(Dispersion!$Y$11)),'Emissions (start here)'!AX209*2000*453.59/8760/3600*Dispersion!$Y$11,0)</f>
        <v>0</v>
      </c>
      <c r="CU209" s="74">
        <f>IF(AND(ISNUMBER('Emissions (start here)'!AY209),ISNUMBER(Dispersion!$Z$8)),'Emissions (start here)'!AY209*453.59/3600*Dispersion!$Z$8,0)</f>
        <v>0</v>
      </c>
      <c r="CV209" s="74">
        <f>IF(AND(ISNUMBER('Emissions (start here)'!AY209),ISNUMBER(Dispersion!$Z$9)),'Emissions (start here)'!AY209*453.59/3600*Dispersion!$Z$9,0)</f>
        <v>0</v>
      </c>
      <c r="CW209" s="74">
        <f>IF(AND(ISNUMBER('Emissions (start here)'!AZ209),ISNUMBER(Dispersion!$Z$10)),'Emissions (start here)'!AZ209*2000*453.59/8760/3600*Dispersion!$Z$10,0)</f>
        <v>0</v>
      </c>
      <c r="CX209" s="74">
        <f>IF(AND(ISNUMBER('Emissions (start here)'!AZ209),ISNUMBER(Dispersion!$Z$11)),'Emissions (start here)'!AZ209*2000*453.59/8760/3600*Dispersion!$Z$11,0)</f>
        <v>0</v>
      </c>
      <c r="CY209" s="74">
        <f>IF(AND(ISNUMBER('Emissions (start here)'!BA209),ISNUMBER(Dispersion!$AA$8)),'Emissions (start here)'!BA209*453.59/3600*Dispersion!$AA$8,0)</f>
        <v>0</v>
      </c>
      <c r="CZ209" s="74">
        <f>IF(AND(ISNUMBER('Emissions (start here)'!BA209),ISNUMBER(Dispersion!$AA$9)),'Emissions (start here)'!BA209*453.59/3600*Dispersion!$AA$9,0)</f>
        <v>0</v>
      </c>
      <c r="DA209" s="74">
        <f>IF(AND(ISNUMBER('Emissions (start here)'!BB209),ISNUMBER(Dispersion!$AA$10)),'Emissions (start here)'!BB209*2000*453.59/8760/3600*Dispersion!$AA$10,0)</f>
        <v>0</v>
      </c>
      <c r="DB209" s="74">
        <f>IF(AND(ISNUMBER('Emissions (start here)'!BB209),ISNUMBER(Dispersion!$AA$11)),'Emissions (start here)'!BB209*2000*453.59/8760/3600*Dispersion!$AA$11,0)</f>
        <v>0</v>
      </c>
      <c r="DC209" s="74">
        <f>IF(AND(ISNUMBER('Emissions (start here)'!BC209),ISNUMBER(Dispersion!$AB$8)),'Emissions (start here)'!BC209*453.59/3600*Dispersion!$AB$8,0)</f>
        <v>0</v>
      </c>
      <c r="DD209" s="74">
        <f>IF(AND(ISNUMBER('Emissions (start here)'!BC209),ISNUMBER(Dispersion!$AB$9)),'Emissions (start here)'!BC209*453.59/3600*Dispersion!$AB$9,0)</f>
        <v>0</v>
      </c>
      <c r="DE209" s="74">
        <f>IF(AND(ISNUMBER('Emissions (start here)'!BD209),ISNUMBER(Dispersion!$AB$10)),'Emissions (start here)'!BD209*2000*453.59/8760/3600*Dispersion!$AB$10,0)</f>
        <v>0</v>
      </c>
      <c r="DF209" s="74">
        <f>IF(AND(ISNUMBER('Emissions (start here)'!BD209),ISNUMBER(Dispersion!$AB$11)),'Emissions (start here)'!BD209*2000*453.59/8760/3600*Dispersion!$AB$11,0)</f>
        <v>0</v>
      </c>
      <c r="DG209" s="74">
        <f>IF(AND(ISNUMBER('Emissions (start here)'!BE209),ISNUMBER(Dispersion!$AC$8)),'Emissions (start here)'!BE209*453.59/3600*Dispersion!$AC$8,0)</f>
        <v>0</v>
      </c>
      <c r="DH209" s="74">
        <f>IF(AND(ISNUMBER('Emissions (start here)'!BE209),ISNUMBER(Dispersion!$AC$9)),'Emissions (start here)'!BE209*453.59/3600*Dispersion!$AC$9,0)</f>
        <v>0</v>
      </c>
      <c r="DI209" s="74">
        <f>IF(AND(ISNUMBER('Emissions (start here)'!BF209),ISNUMBER(Dispersion!$AC$10)),'Emissions (start here)'!BF209*2000*453.59/8760/3600*Dispersion!$AC$10,0)</f>
        <v>0</v>
      </c>
      <c r="DJ209" s="74">
        <f>IF(AND(ISNUMBER('Emissions (start here)'!BF209),ISNUMBER(Dispersion!$AC$11)),'Emissions (start here)'!BF209*2000*453.59/8760/3600*Dispersion!$AC$11,0)</f>
        <v>0</v>
      </c>
      <c r="DK209" s="74">
        <f>IF(AND(ISNUMBER('Emissions (start here)'!BG209),ISNUMBER(Dispersion!$AD$8)),'Emissions (start here)'!BG209*453.59/3600*Dispersion!$AD$8,0)</f>
        <v>0</v>
      </c>
      <c r="DL209" s="74">
        <f>IF(AND(ISNUMBER('Emissions (start here)'!BG209),ISNUMBER(Dispersion!$AD$9)),'Emissions (start here)'!BG209*453.59/3600*Dispersion!$AD$9,0)</f>
        <v>0</v>
      </c>
      <c r="DM209" s="74">
        <f>IF(AND(ISNUMBER('Emissions (start here)'!BH209),ISNUMBER(Dispersion!$AD$10)),'Emissions (start here)'!BH209*2000*453.59/8760/3600*Dispersion!$AD$10,0)</f>
        <v>0</v>
      </c>
      <c r="DN209" s="74">
        <f>IF(AND(ISNUMBER('Emissions (start here)'!BH209),ISNUMBER(Dispersion!$AD$11)),'Emissions (start here)'!BH209*2000*453.59/8760/3600*Dispersion!$AD$11,0)</f>
        <v>0</v>
      </c>
      <c r="DO209" s="74">
        <f>IF(AND(ISNUMBER('Emissions (start here)'!BI209),ISNUMBER(Dispersion!$AE$8)),'Emissions (start here)'!BI209*453.59/3600*Dispersion!$AE$8,0)</f>
        <v>0</v>
      </c>
      <c r="DP209" s="74">
        <f>IF(AND(ISNUMBER('Emissions (start here)'!BI209),ISNUMBER(Dispersion!$AE$9)),'Emissions (start here)'!BI209*453.59/3600*Dispersion!$AE$9,0)</f>
        <v>0</v>
      </c>
      <c r="DQ209" s="74">
        <f>IF(AND(ISNUMBER('Emissions (start here)'!BJ209),ISNUMBER(Dispersion!$AE$10)),'Emissions (start here)'!BJ209*2000*453.59/8760/3600*Dispersion!$AE$10,0)</f>
        <v>0</v>
      </c>
      <c r="DR209" s="74">
        <f>IF(AND(ISNUMBER('Emissions (start here)'!BJ209),ISNUMBER(Dispersion!$AE$11)),'Emissions (start here)'!BJ209*2000*453.59/8760/3600*Dispersion!$AE$11,0)</f>
        <v>0</v>
      </c>
      <c r="DS209" s="74">
        <f>IF(AND(ISNUMBER('Emissions (start here)'!BK209),ISNUMBER(Dispersion!$AF$8)),'Emissions (start here)'!BK209*453.59/3600*Dispersion!$AF$8,0)</f>
        <v>0</v>
      </c>
      <c r="DT209" s="74">
        <f>IF(AND(ISNUMBER('Emissions (start here)'!BK209),ISNUMBER(Dispersion!$AF$9)),'Emissions (start here)'!BK209*453.59/3600*Dispersion!$AF$9,0)</f>
        <v>0</v>
      </c>
      <c r="DU209" s="74">
        <f>IF(AND(ISNUMBER('Emissions (start here)'!BL209),ISNUMBER(Dispersion!$AF$10)),'Emissions (start here)'!BL209*2000*453.59/8760/3600*Dispersion!$AF$10,0)</f>
        <v>0</v>
      </c>
      <c r="DV209" s="74">
        <f>IF(AND(ISNUMBER('Emissions (start here)'!BL209),ISNUMBER(Dispersion!$AF$11)),'Emissions (start here)'!BL209*2000*453.59/8760/3600*Dispersion!$AF$11,0)</f>
        <v>0</v>
      </c>
      <c r="DW209" s="74">
        <f>IF(AND(ISNUMBER('Emissions (start here)'!BM209),ISNUMBER(Dispersion!$AG$8)),'Emissions (start here)'!BM209*453.59/3600*Dispersion!$AG$8,0)</f>
        <v>0</v>
      </c>
      <c r="DX209" s="74">
        <f>IF(AND(ISNUMBER('Emissions (start here)'!BM209),ISNUMBER(Dispersion!$AG$9)),'Emissions (start here)'!BM209*453.59/3600*Dispersion!$AG$9,0)</f>
        <v>0</v>
      </c>
      <c r="DY209" s="74">
        <f>IF(AND(ISNUMBER('Emissions (start here)'!BN209),ISNUMBER(Dispersion!$AG$10)),'Emissions (start here)'!BN209*2000*453.59/8760/3600*Dispersion!$AG$10,0)</f>
        <v>0</v>
      </c>
      <c r="DZ209" s="74">
        <f>IF(AND(ISNUMBER('Emissions (start here)'!BN209),ISNUMBER(Dispersion!$AG$11)),'Emissions (start here)'!BN209*2000*453.59/8760/3600*Dispersion!$AG$11,0)</f>
        <v>0</v>
      </c>
      <c r="EA209" s="74">
        <f>IF(AND(ISNUMBER('Emissions (start here)'!BO209),ISNUMBER(Dispersion!$AH$8)),'Emissions (start here)'!BO209*453.59/3600*Dispersion!$AH$8,0)</f>
        <v>0</v>
      </c>
      <c r="EB209" s="74">
        <f>IF(AND(ISNUMBER('Emissions (start here)'!BO209),ISNUMBER(Dispersion!$AH$9)),'Emissions (start here)'!BO209*453.59/3600*Dispersion!$AH$9,0)</f>
        <v>0</v>
      </c>
      <c r="EC209" s="74">
        <f>IF(AND(ISNUMBER('Emissions (start here)'!BP209),ISNUMBER(Dispersion!$AH$10)),'Emissions (start here)'!BP209*2000*453.59/8760/3600*Dispersion!$AH$10,0)</f>
        <v>0</v>
      </c>
      <c r="ED209" s="74">
        <f>IF(AND(ISNUMBER('Emissions (start here)'!BP209),ISNUMBER(Dispersion!$AH$11)),'Emissions (start here)'!BP209*2000*453.59/8760/3600*Dispersion!$AH$11,0)</f>
        <v>0</v>
      </c>
      <c r="EE209" s="74">
        <f>IF(AND(ISNUMBER('Emissions (start here)'!BQ209),ISNUMBER(Dispersion!$AI$8)),'Emissions (start here)'!BQ209*453.59/3600*Dispersion!$AI$8,0)</f>
        <v>0</v>
      </c>
      <c r="EF209" s="74">
        <f>IF(AND(ISNUMBER('Emissions (start here)'!BQ209),ISNUMBER(Dispersion!$AI$9)),'Emissions (start here)'!BQ209*453.59/3600*Dispersion!$AI$9,0)</f>
        <v>0</v>
      </c>
      <c r="EG209" s="74">
        <f>IF(AND(ISNUMBER('Emissions (start here)'!BR209),ISNUMBER(Dispersion!$AI$10)),'Emissions (start here)'!BR209*2000*453.59/8760/3600*Dispersion!$AI$10,0)</f>
        <v>0</v>
      </c>
      <c r="EH209" s="74">
        <f>IF(AND(ISNUMBER('Emissions (start here)'!BR209),ISNUMBER(Dispersion!$AI$11)),'Emissions (start here)'!BR209*2000*453.59/8760/3600*Dispersion!$AI$11,0)</f>
        <v>0</v>
      </c>
      <c r="EI209" s="74">
        <f>IF(AND(ISNUMBER('Emissions (start here)'!BS209),ISNUMBER(Dispersion!$AJ$8)),'Emissions (start here)'!BS209*453.59/3600*Dispersion!$AJ$8,0)</f>
        <v>0</v>
      </c>
      <c r="EJ209" s="74">
        <f>IF(AND(ISNUMBER('Emissions (start here)'!BS209),ISNUMBER(Dispersion!$AJ$9)),'Emissions (start here)'!BS209*453.59/3600*Dispersion!$AJ$9,0)</f>
        <v>0</v>
      </c>
      <c r="EK209" s="74">
        <f>IF(AND(ISNUMBER('Emissions (start here)'!BT209),ISNUMBER(Dispersion!$AJ$10)),'Emissions (start here)'!BT209*2000*453.59/8760/3600*Dispersion!$AJ$10,0)</f>
        <v>0</v>
      </c>
      <c r="EL209" s="74">
        <f>IF(AND(ISNUMBER('Emissions (start here)'!BT209),ISNUMBER(Dispersion!$AJ$11)),'Emissions (start here)'!BT209*2000*453.59/8760/3600*Dispersion!$AJ$11,0)</f>
        <v>0</v>
      </c>
      <c r="EM209" s="74">
        <f>IF(AND(ISNUMBER('Emissions (start here)'!BU209),ISNUMBER(Dispersion!$AK$8)),'Emissions (start here)'!BU209*453.59/3600*Dispersion!$AK$8,0)</f>
        <v>0</v>
      </c>
      <c r="EN209" s="74">
        <f>IF(AND(ISNUMBER('Emissions (start here)'!BU209),ISNUMBER(Dispersion!$AK$9)),'Emissions (start here)'!BU209*453.59/3600*Dispersion!$AK$9,0)</f>
        <v>0</v>
      </c>
      <c r="EO209" s="74">
        <f>IF(AND(ISNUMBER('Emissions (start here)'!BV209),ISNUMBER(Dispersion!$AK$10)),'Emissions (start here)'!BV209*2000*453.59/8760/3600*Dispersion!$AK$10,0)</f>
        <v>0</v>
      </c>
      <c r="EP209" s="74">
        <f>IF(AND(ISNUMBER('Emissions (start here)'!BV209),ISNUMBER(Dispersion!$AK$11)),'Emissions (start here)'!BV209*2000*453.59/8760/3600*Dispersion!$AK$11,0)</f>
        <v>0</v>
      </c>
      <c r="EQ209" s="74">
        <f>IF(AND(ISNUMBER('Emissions (start here)'!BW209),ISNUMBER(Dispersion!$AL$8)),'Emissions (start here)'!BW209*453.59/3600*Dispersion!$AL$8,0)</f>
        <v>0</v>
      </c>
      <c r="ER209" s="74">
        <f>IF(AND(ISNUMBER('Emissions (start here)'!BW209),ISNUMBER(Dispersion!$AL$9)),'Emissions (start here)'!BW209*453.59/3600*Dispersion!$AL$9,0)</f>
        <v>0</v>
      </c>
      <c r="ES209" s="74">
        <f>IF(AND(ISNUMBER('Emissions (start here)'!BX209),ISNUMBER(Dispersion!$AL$10)),'Emissions (start here)'!BX209*2000*453.59/8760/3600*Dispersion!$AL$10,0)</f>
        <v>0</v>
      </c>
      <c r="ET209" s="74">
        <f>IF(AND(ISNUMBER('Emissions (start here)'!BX209),ISNUMBER(Dispersion!$AL$11)),'Emissions (start here)'!BX209*2000*453.59/8760/3600*Dispersion!$AL$11,0)</f>
        <v>0</v>
      </c>
      <c r="EU209" s="74">
        <f>IF(AND(ISNUMBER('Emissions (start here)'!BY209),ISNUMBER(Dispersion!$AM$8)),'Emissions (start here)'!BY209*453.59/3600*Dispersion!$AM$8,0)</f>
        <v>0</v>
      </c>
      <c r="EV209" s="74">
        <f>IF(AND(ISNUMBER('Emissions (start here)'!BY209),ISNUMBER(Dispersion!$AM$9)),'Emissions (start here)'!BY209*453.59/3600*Dispersion!$AM$9,0)</f>
        <v>0</v>
      </c>
      <c r="EW209" s="74">
        <f>IF(AND(ISNUMBER('Emissions (start here)'!BZ209),ISNUMBER(Dispersion!$AM$10)),'Emissions (start here)'!BZ209*2000*453.59/8760/3600*Dispersion!$AM$10,0)</f>
        <v>0</v>
      </c>
      <c r="EX209" s="74">
        <f>IF(AND(ISNUMBER('Emissions (start here)'!BZ209),ISNUMBER(Dispersion!$AM$11)),'Emissions (start here)'!BZ209*2000*453.59/8760/3600*Dispersion!$AM$11,0)</f>
        <v>0</v>
      </c>
      <c r="EY209" s="74">
        <f>IF(AND(ISNUMBER('Emissions (start here)'!CA209),ISNUMBER(Dispersion!$AN$8)),'Emissions (start here)'!CA209*453.59/3600*Dispersion!$AN$8,0)</f>
        <v>0</v>
      </c>
      <c r="EZ209" s="74">
        <f>IF(AND(ISNUMBER('Emissions (start here)'!CA209),ISNUMBER(Dispersion!$AN$9)),'Emissions (start here)'!CA209*453.59/3600*Dispersion!$AN$9,0)</f>
        <v>0</v>
      </c>
      <c r="FA209" s="74">
        <f>IF(AND(ISNUMBER('Emissions (start here)'!CB209),ISNUMBER(Dispersion!$AN$10)),'Emissions (start here)'!CB209*2000*453.59/8760/3600*Dispersion!$AN$10,0)</f>
        <v>0</v>
      </c>
      <c r="FB209" s="74">
        <f>IF(AND(ISNUMBER('Emissions (start here)'!CB209),ISNUMBER(Dispersion!$AN$11)),'Emissions (start here)'!CB209*2000*453.59/8760/3600*Dispersion!$AN$11,0)</f>
        <v>0</v>
      </c>
      <c r="FC209" s="74">
        <f>IF(AND(ISNUMBER('Emissions (start here)'!CC209),ISNUMBER(Dispersion!$AO$8)),'Emissions (start here)'!CC209*453.59/3600*Dispersion!$AO$8,0)</f>
        <v>0</v>
      </c>
      <c r="FD209" s="74">
        <f>IF(AND(ISNUMBER('Emissions (start here)'!CC209),ISNUMBER(Dispersion!$AO$9)),'Emissions (start here)'!CC209*453.59/3600*Dispersion!$AO$9,0)</f>
        <v>0</v>
      </c>
      <c r="FE209" s="74">
        <f>IF(AND(ISNUMBER('Emissions (start here)'!CD209),ISNUMBER(Dispersion!$AO$10)),'Emissions (start here)'!CD209*2000*453.59/8760/3600*Dispersion!$AO$10,0)</f>
        <v>0</v>
      </c>
      <c r="FF209" s="74">
        <f>IF(AND(ISNUMBER('Emissions (start here)'!CD209),ISNUMBER(Dispersion!$AO$11)),'Emissions (start here)'!CD209*2000*453.59/8760/3600*Dispersion!$AO$11,0)</f>
        <v>0</v>
      </c>
      <c r="FG209" s="74">
        <f>IF(AND(ISNUMBER('Emissions (start here)'!CE209),ISNUMBER(Dispersion!$AP$8)),'Emissions (start here)'!CE209*453.59/3600*Dispersion!$AP$8,0)</f>
        <v>0</v>
      </c>
      <c r="FH209" s="74">
        <f>IF(AND(ISNUMBER('Emissions (start here)'!CE209),ISNUMBER(Dispersion!$AP$9)),'Emissions (start here)'!CE209*453.59/3600*Dispersion!$AP$9,0)</f>
        <v>0</v>
      </c>
      <c r="FI209" s="74">
        <f>IF(AND(ISNUMBER('Emissions (start here)'!CF209),ISNUMBER(Dispersion!$AP$10)),'Emissions (start here)'!CF209*2000*453.59/8760/3600*Dispersion!$AP$10,0)</f>
        <v>0</v>
      </c>
      <c r="FJ209" s="74">
        <f>IF(AND(ISNUMBER('Emissions (start here)'!CF209),ISNUMBER(Dispersion!$AP$11)),'Emissions (start here)'!CF209*2000*453.59/8760/3600*Dispersion!$AP$11,0)</f>
        <v>0</v>
      </c>
      <c r="FK209" s="74">
        <f>IF(AND(ISNUMBER('Emissions (start here)'!CG209),ISNUMBER(Dispersion!$AQ$8)),'Emissions (start here)'!CG209*453.59/3600*Dispersion!$AQ$8,0)</f>
        <v>0</v>
      </c>
      <c r="FL209" s="74">
        <f>IF(AND(ISNUMBER('Emissions (start here)'!CG209),ISNUMBER(Dispersion!$AQ$9)),'Emissions (start here)'!CG209*453.59/3600*Dispersion!$AQ$9,0)</f>
        <v>0</v>
      </c>
      <c r="FM209" s="74">
        <f>IF(AND(ISNUMBER('Emissions (start here)'!CH209),ISNUMBER(Dispersion!$AQ$10)),'Emissions (start here)'!CH209*2000*453.59/8760/3600*Dispersion!$AQ$10,0)</f>
        <v>0</v>
      </c>
      <c r="FN209" s="74">
        <f>IF(AND(ISNUMBER('Emissions (start here)'!CH209),ISNUMBER(Dispersion!$AQ$11)),'Emissions (start here)'!CH209*2000*453.59/8760/3600*Dispersion!$AQ$11,0)</f>
        <v>0</v>
      </c>
      <c r="FO209" s="74">
        <f>IF(AND(ISNUMBER('Emissions (start here)'!CI209),ISNUMBER(Dispersion!$AR$8)),'Emissions (start here)'!CI209*453.59/3600*Dispersion!$AR$8,0)</f>
        <v>0</v>
      </c>
      <c r="FP209" s="74">
        <f>IF(AND(ISNUMBER('Emissions (start here)'!CI209),ISNUMBER(Dispersion!$AR$9)),'Emissions (start here)'!CI209*453.59/3600*Dispersion!$AR$9,0)</f>
        <v>0</v>
      </c>
      <c r="FQ209" s="74">
        <f>IF(AND(ISNUMBER('Emissions (start here)'!CJ209),ISNUMBER(Dispersion!$AR$10)),'Emissions (start here)'!CJ209*2000*453.59/8760/3600*Dispersion!$AR$10,0)</f>
        <v>0</v>
      </c>
      <c r="FR209" s="74">
        <f>IF(AND(ISNUMBER('Emissions (start here)'!CJ209),ISNUMBER(Dispersion!$AR$11)),'Emissions (start here)'!CJ209*2000*453.59/8760/3600*Dispersion!$AR$11,0)</f>
        <v>0</v>
      </c>
      <c r="FS209" s="74">
        <f>IF(AND(ISNUMBER('Emissions (start here)'!CK209),ISNUMBER(Dispersion!$AS$8)),'Emissions (start here)'!CK209*453.59/3600*Dispersion!$AS$8,0)</f>
        <v>0</v>
      </c>
      <c r="FT209" s="74">
        <f>IF(AND(ISNUMBER('Emissions (start here)'!CK209),ISNUMBER(Dispersion!$AS$9)),'Emissions (start here)'!CK209*453.59/3600*Dispersion!$AS$9,0)</f>
        <v>0</v>
      </c>
      <c r="FU209" s="74">
        <f>IF(AND(ISNUMBER('Emissions (start here)'!CL209),ISNUMBER(Dispersion!$AS$10)),'Emissions (start here)'!CL209*2000*453.59/8760/3600*Dispersion!$AS$10,0)</f>
        <v>0</v>
      </c>
      <c r="FV209" s="74">
        <f>IF(AND(ISNUMBER('Emissions (start here)'!CL209),ISNUMBER(Dispersion!$AS$11)),'Emissions (start here)'!CL209*2000*453.59/8760/3600*Dispersion!$AS$11,0)</f>
        <v>0</v>
      </c>
      <c r="FW209" s="74">
        <f>IF(AND(ISNUMBER('Emissions (start here)'!CM209),ISNUMBER(Dispersion!$AT$8)),'Emissions (start here)'!CM209*453.59/3600*Dispersion!$AT$8,0)</f>
        <v>0</v>
      </c>
      <c r="FX209" s="74">
        <f>IF(AND(ISNUMBER('Emissions (start here)'!CM209),ISNUMBER(Dispersion!$AT$9)),'Emissions (start here)'!CM209*453.59/3600*Dispersion!$AT$9,0)</f>
        <v>0</v>
      </c>
      <c r="FY209" s="74">
        <f>IF(AND(ISNUMBER('Emissions (start here)'!CN209),ISNUMBER(Dispersion!$AT$10)),'Emissions (start here)'!CN209*2000*453.59/8760/3600*Dispersion!$AT$10,0)</f>
        <v>0</v>
      </c>
      <c r="FZ209" s="74">
        <f>IF(AND(ISNUMBER('Emissions (start here)'!CN209),ISNUMBER(Dispersion!$AT$11)),'Emissions (start here)'!CN209*2000*453.59/8760/3600*Dispersion!$AT$11,0)</f>
        <v>0</v>
      </c>
      <c r="GA209" s="74">
        <f>IF(AND(ISNUMBER('Emissions (start here)'!CO209),ISNUMBER(Dispersion!$AU$8)),'Emissions (start here)'!CO209*453.59/3600*Dispersion!$AU$8,0)</f>
        <v>0</v>
      </c>
      <c r="GB209" s="74">
        <f>IF(AND(ISNUMBER('Emissions (start here)'!CO209),ISNUMBER(Dispersion!$AU$9)),'Emissions (start here)'!CO209*453.59/3600*Dispersion!$AU$9,0)</f>
        <v>0</v>
      </c>
      <c r="GC209" s="74">
        <f>IF(AND(ISNUMBER('Emissions (start here)'!CP209),ISNUMBER(Dispersion!$AU$10)),'Emissions (start here)'!CP209*2000*453.59/8760/3600*Dispersion!$AU$10,0)</f>
        <v>0</v>
      </c>
      <c r="GD209" s="74">
        <f>IF(AND(ISNUMBER('Emissions (start here)'!CP209),ISNUMBER(Dispersion!$AU$11)),'Emissions (start here)'!CP209*2000*453.59/8760/3600*Dispersion!$AU$11,0)</f>
        <v>0</v>
      </c>
      <c r="GE209" s="74">
        <f>IF(AND(ISNUMBER('Emissions (start here)'!CQ209),ISNUMBER(Dispersion!$AV$8)),'Emissions (start here)'!CQ209*453.59/3600*Dispersion!$AV$8,0)</f>
        <v>0</v>
      </c>
      <c r="GF209" s="74">
        <f>IF(AND(ISNUMBER('Emissions (start here)'!CQ209),ISNUMBER(Dispersion!$AV$9)),'Emissions (start here)'!CQ209*453.59/3600*Dispersion!$AV$9,0)</f>
        <v>0</v>
      </c>
      <c r="GG209" s="74">
        <f>IF(AND(ISNUMBER('Emissions (start here)'!CR209),ISNUMBER(Dispersion!$AV$10)),'Emissions (start here)'!CR209*2000*453.59/8760/3600*Dispersion!$AV$10,0)</f>
        <v>0</v>
      </c>
      <c r="GH209" s="74">
        <f>IF(AND(ISNUMBER('Emissions (start here)'!CR209),ISNUMBER(Dispersion!$AV$11)),'Emissions (start here)'!CR209*2000*453.59/8760/3600*Dispersion!$AV$11,0)</f>
        <v>0</v>
      </c>
      <c r="GI209" s="74">
        <f>IF(AND(ISNUMBER('Emissions (start here)'!CS209),ISNUMBER(Dispersion!$AW$8)),'Emissions (start here)'!CS209*453.59/3600*Dispersion!$AW$8,0)</f>
        <v>0</v>
      </c>
      <c r="GJ209" s="74">
        <f>IF(AND(ISNUMBER('Emissions (start here)'!CS209),ISNUMBER(Dispersion!$AW$9)),'Emissions (start here)'!CS209*453.59/3600*Dispersion!$AW$9,0)</f>
        <v>0</v>
      </c>
      <c r="GK209" s="74">
        <f>IF(AND(ISNUMBER('Emissions (start here)'!CT209),ISNUMBER(Dispersion!$AW$10)),'Emissions (start here)'!CT209*2000*453.59/8760/3600*Dispersion!$AW$10,0)</f>
        <v>0</v>
      </c>
      <c r="GL209" s="74">
        <f>IF(AND(ISNUMBER('Emissions (start here)'!CT209),ISNUMBER(Dispersion!$AW$11)),'Emissions (start here)'!CT209*2000*453.59/8760/3600*Dispersion!$AW$11,0)</f>
        <v>0</v>
      </c>
      <c r="GM209" s="74">
        <f>IF(AND(ISNUMBER('Emissions (start here)'!CU209),ISNUMBER(Dispersion!$AX$8)),'Emissions (start here)'!CU209*453.59/3600*Dispersion!$AX$8,0)</f>
        <v>0</v>
      </c>
      <c r="GN209" s="74">
        <f>IF(AND(ISNUMBER('Emissions (start here)'!CU209),ISNUMBER(Dispersion!$AX$9)),'Emissions (start here)'!CU209*453.59/3600*Dispersion!$AX$9,0)</f>
        <v>0</v>
      </c>
      <c r="GO209" s="74">
        <f>IF(AND(ISNUMBER('Emissions (start here)'!CV209),ISNUMBER(Dispersion!$AX$10)),'Emissions (start here)'!CV209*2000*453.59/8760/3600*Dispersion!$AX$10,0)</f>
        <v>0</v>
      </c>
      <c r="GP209" s="74">
        <f>IF(AND(ISNUMBER('Emissions (start here)'!CV209),ISNUMBER(Dispersion!$AX$11)),'Emissions (start here)'!CV209*2000*453.59/8760/3600*Dispersion!$AX$11,0)</f>
        <v>0</v>
      </c>
      <c r="GQ209" s="74">
        <f>IF(AND(ISNUMBER('Emissions (start here)'!CW209),ISNUMBER(Dispersion!$AY$8)),'Emissions (start here)'!CW209*453.59/3600*Dispersion!$AY$8,0)</f>
        <v>0</v>
      </c>
      <c r="GR209" s="74">
        <f>IF(AND(ISNUMBER('Emissions (start here)'!CW209),ISNUMBER(Dispersion!$AY$9)),'Emissions (start here)'!CW209*453.59/3600*Dispersion!$AY$9,0)</f>
        <v>0</v>
      </c>
      <c r="GS209" s="74">
        <f>IF(AND(ISNUMBER('Emissions (start here)'!CX209),ISNUMBER(Dispersion!$AY$10)),'Emissions (start here)'!CX209*2000*453.59/8760/3600*Dispersion!$AY$10,0)</f>
        <v>0</v>
      </c>
      <c r="GT209" s="74">
        <f>IF(AND(ISNUMBER('Emissions (start here)'!CX209),ISNUMBER(Dispersion!$AY$11)),'Emissions (start here)'!CX209*2000*453.59/8760/3600*Dispersion!$AY$11,0)</f>
        <v>0</v>
      </c>
      <c r="GU209" s="74">
        <f>IF(AND(ISNUMBER('Emissions (start here)'!CY209),ISNUMBER(Dispersion!$AZ$8)),'Emissions (start here)'!CY209*453.59/3600*Dispersion!$AZ$8,0)</f>
        <v>0</v>
      </c>
      <c r="GV209" s="74">
        <f>IF(AND(ISNUMBER('Emissions (start here)'!CY209),ISNUMBER(Dispersion!$AZ$9)),'Emissions (start here)'!CY209*453.59/3600*Dispersion!$AZ$9,0)</f>
        <v>0</v>
      </c>
      <c r="GW209" s="74">
        <f>IF(AND(ISNUMBER('Emissions (start here)'!CZ209),ISNUMBER(Dispersion!$AZ$10)),'Emissions (start here)'!CZ209*2000*453.59/8760/3600*Dispersion!$AZ$10,0)</f>
        <v>0</v>
      </c>
      <c r="GX209" s="74">
        <f>IF(AND(ISNUMBER('Emissions (start here)'!CZ209),ISNUMBER(Dispersion!$AZ$11)),'Emissions (start here)'!CZ209*2000*453.59/8760/3600*Dispersion!$AZ$11,0)</f>
        <v>0</v>
      </c>
    </row>
    <row r="210" spans="1:206" x14ac:dyDescent="0.2">
      <c r="A210" s="51" t="str">
        <f>'Tox Values'!C210</f>
        <v>151-56-4</v>
      </c>
      <c r="B210" s="94" t="str">
        <f>'Tox Values'!D210</f>
        <v>Ethyleneimine</v>
      </c>
      <c r="C210" s="96">
        <f t="shared" si="13"/>
        <v>0</v>
      </c>
      <c r="D210" s="74">
        <f t="shared" si="14"/>
        <v>0</v>
      </c>
      <c r="E210" s="74">
        <f t="shared" si="15"/>
        <v>0</v>
      </c>
      <c r="F210" s="99">
        <f t="shared" si="16"/>
        <v>0</v>
      </c>
      <c r="G210" s="97">
        <f>IF(AND(ISNUMBER('Emissions (start here)'!E210),ISNUMBER(Dispersion!$C$8)),'Emissions (start here)'!E210*453.59/3600*Dispersion!$C$8,0)</f>
        <v>0</v>
      </c>
      <c r="H210" s="74">
        <f>IF(AND(ISNUMBER('Emissions (start here)'!E210),ISNUMBER(Dispersion!$C$9)),'Emissions (start here)'!E210*453.59/3600*Dispersion!$C$9,0)</f>
        <v>0</v>
      </c>
      <c r="I210" s="74">
        <f>IF(AND(ISNUMBER('Emissions (start here)'!F210),ISNUMBER(Dispersion!$C$10)),'Emissions (start here)'!F210*2000*453.59/8760/3600*Dispersion!$C$10,0)</f>
        <v>0</v>
      </c>
      <c r="J210" s="74">
        <f>IF(AND(ISNUMBER('Emissions (start here)'!F210),ISNUMBER(Dispersion!$C$11)),'Emissions (start here)'!F210*2000*453.59/8760/3600*Dispersion!$C$11,0)</f>
        <v>0</v>
      </c>
      <c r="K210" s="74">
        <f>IF(AND(ISNUMBER('Emissions (start here)'!G210),ISNUMBER(Dispersion!$D$8)),'Emissions (start here)'!G210*453.59/3600*Dispersion!$D$8,0)</f>
        <v>0</v>
      </c>
      <c r="L210" s="74">
        <f>IF(AND(ISNUMBER('Emissions (start here)'!G210),ISNUMBER(Dispersion!$D$9)),'Emissions (start here)'!G210*453.59/3600*Dispersion!$D$9,0)</f>
        <v>0</v>
      </c>
      <c r="M210" s="74">
        <f>IF(AND(ISNUMBER('Emissions (start here)'!H210),ISNUMBER(Dispersion!$D$10)),'Emissions (start here)'!H210*2000*453.59/8760/3600*Dispersion!$D$10,0)</f>
        <v>0</v>
      </c>
      <c r="N210" s="74">
        <f>IF(AND(ISNUMBER('Emissions (start here)'!H210),ISNUMBER(Dispersion!$D$11)),'Emissions (start here)'!H210*2000*453.59/8760/3600*Dispersion!$D$11,0)</f>
        <v>0</v>
      </c>
      <c r="O210" s="74">
        <f>IF(AND(ISNUMBER('Emissions (start here)'!I210),ISNUMBER(Dispersion!$E$8)),'Emissions (start here)'!I210*453.59/3600*Dispersion!$E$8,0)</f>
        <v>0</v>
      </c>
      <c r="P210" s="74">
        <f>IF(AND(ISNUMBER('Emissions (start here)'!I210),ISNUMBER(Dispersion!$E$9)),'Emissions (start here)'!I210*453.59/3600*Dispersion!$E$9,0)</f>
        <v>0</v>
      </c>
      <c r="Q210" s="74">
        <f>IF(AND(ISNUMBER('Emissions (start here)'!J210),ISNUMBER(Dispersion!$E$10)),'Emissions (start here)'!J210*2000*453.59/8760/3600*Dispersion!$E$10,0)</f>
        <v>0</v>
      </c>
      <c r="R210" s="74">
        <f>IF(AND(ISNUMBER('Emissions (start here)'!J210),ISNUMBER(Dispersion!$E$11)),'Emissions (start here)'!J210*2000*453.59/8760/3600*Dispersion!$E$11,0)</f>
        <v>0</v>
      </c>
      <c r="S210" s="74">
        <f>IF(AND(ISNUMBER('Emissions (start here)'!K210),ISNUMBER(Dispersion!$F$8)),'Emissions (start here)'!K210*453.59/3600*Dispersion!$F$8,0)</f>
        <v>0</v>
      </c>
      <c r="T210" s="74">
        <f>IF(AND(ISNUMBER('Emissions (start here)'!K210),ISNUMBER(Dispersion!$F$9)),'Emissions (start here)'!K210*453.59/3600*Dispersion!$F$9,0)</f>
        <v>0</v>
      </c>
      <c r="U210" s="74">
        <f>IF(AND(ISNUMBER('Emissions (start here)'!L210),ISNUMBER(Dispersion!$F$10)),'Emissions (start here)'!L210*2000*453.59/8760/3600*Dispersion!$F$10,0)</f>
        <v>0</v>
      </c>
      <c r="V210" s="74">
        <f>IF(AND(ISNUMBER('Emissions (start here)'!L210),ISNUMBER(Dispersion!$F$11)),'Emissions (start here)'!L210*2000*453.59/8760/3600*Dispersion!$F$11,0)</f>
        <v>0</v>
      </c>
      <c r="W210" s="74">
        <f>IF(AND(ISNUMBER('Emissions (start here)'!M210),ISNUMBER(Dispersion!$G$8)),'Emissions (start here)'!M210*453.59/3600*Dispersion!$G$8,0)</f>
        <v>0</v>
      </c>
      <c r="X210" s="74">
        <f>IF(AND(ISNUMBER('Emissions (start here)'!M210),ISNUMBER(Dispersion!$G$9)),'Emissions (start here)'!M210*453.59/3600*Dispersion!$G$9,0)</f>
        <v>0</v>
      </c>
      <c r="Y210" s="74">
        <f>IF(AND(ISNUMBER('Emissions (start here)'!N210),ISNUMBER(Dispersion!$G$10)),'Emissions (start here)'!N210*2000*453.59/8760/3600*Dispersion!$G$10,0)</f>
        <v>0</v>
      </c>
      <c r="Z210" s="74">
        <f>IF(AND(ISNUMBER('Emissions (start here)'!N210),ISNUMBER(Dispersion!$G$11)),'Emissions (start here)'!N210*2000*453.59/8760/3600*Dispersion!$G$11,0)</f>
        <v>0</v>
      </c>
      <c r="AA210" s="74">
        <f>IF(AND(ISNUMBER('Emissions (start here)'!O210),ISNUMBER(Dispersion!$H$8)),'Emissions (start here)'!O210*453.59/3600*Dispersion!$H$8,0)</f>
        <v>0</v>
      </c>
      <c r="AB210" s="74">
        <f>IF(AND(ISNUMBER('Emissions (start here)'!O210),ISNUMBER(Dispersion!$H$9)),'Emissions (start here)'!O210*453.59/3600*Dispersion!$H$9,0)</f>
        <v>0</v>
      </c>
      <c r="AC210" s="74">
        <f>IF(AND(ISNUMBER('Emissions (start here)'!P210),ISNUMBER(Dispersion!$H$10)),'Emissions (start here)'!P210*2000*453.59/8760/3600*Dispersion!$H$10,0)</f>
        <v>0</v>
      </c>
      <c r="AD210" s="74">
        <f>IF(AND(ISNUMBER('Emissions (start here)'!P210),ISNUMBER(Dispersion!$H$11)),'Emissions (start here)'!P210*2000*453.59/8760/3600*Dispersion!$H$11,0)</f>
        <v>0</v>
      </c>
      <c r="AE210" s="74">
        <f>IF(AND(ISNUMBER('Emissions (start here)'!Q210),ISNUMBER(Dispersion!$I$8)),'Emissions (start here)'!Q210*453.59/3600*Dispersion!$I$8,0)</f>
        <v>0</v>
      </c>
      <c r="AF210" s="74">
        <f>IF(AND(ISNUMBER('Emissions (start here)'!Q210),ISNUMBER(Dispersion!$I$9)),'Emissions (start here)'!Q210*453.59/3600*Dispersion!$I$9,0)</f>
        <v>0</v>
      </c>
      <c r="AG210" s="74">
        <f>IF(AND(ISNUMBER('Emissions (start here)'!R210),ISNUMBER(Dispersion!$I$10)),'Emissions (start here)'!R210*2000*453.59/8760/3600*Dispersion!$I$10,0)</f>
        <v>0</v>
      </c>
      <c r="AH210" s="74">
        <f>IF(AND(ISNUMBER('Emissions (start here)'!R210),ISNUMBER(Dispersion!$I$11)),'Emissions (start here)'!R210*2000*453.59/8760/3600*Dispersion!$I$11,0)</f>
        <v>0</v>
      </c>
      <c r="AI210" s="74">
        <f>IF(AND(ISNUMBER('Emissions (start here)'!S210),ISNUMBER(Dispersion!$J$8)),'Emissions (start here)'!S210*453.59/3600*Dispersion!$J$8,0)</f>
        <v>0</v>
      </c>
      <c r="AJ210" s="74">
        <f>IF(AND(ISNUMBER('Emissions (start here)'!S210),ISNUMBER(Dispersion!$J$9)),'Emissions (start here)'!S210*453.59/3600*Dispersion!$J$9,0)</f>
        <v>0</v>
      </c>
      <c r="AK210" s="74">
        <f>IF(AND(ISNUMBER('Emissions (start here)'!T210),ISNUMBER(Dispersion!$J$10)),'Emissions (start here)'!T210*2000*453.59/8760/3600*Dispersion!$J$10,0)</f>
        <v>0</v>
      </c>
      <c r="AL210" s="74">
        <f>IF(AND(ISNUMBER('Emissions (start here)'!T210),ISNUMBER(Dispersion!$J$11)),'Emissions (start here)'!T210*2000*453.59/8760/3600*Dispersion!$J$11,0)</f>
        <v>0</v>
      </c>
      <c r="AM210" s="74">
        <f>IF(AND(ISNUMBER('Emissions (start here)'!U210),ISNUMBER(Dispersion!$K$8)),'Emissions (start here)'!U210*453.59/3600*Dispersion!$K$8,0)</f>
        <v>0</v>
      </c>
      <c r="AN210" s="74">
        <f>IF(AND(ISNUMBER('Emissions (start here)'!U210),ISNUMBER(Dispersion!$K$9)),'Emissions (start here)'!U210*453.59/3600*Dispersion!$K$9,0)</f>
        <v>0</v>
      </c>
      <c r="AO210" s="74">
        <f>IF(AND(ISNUMBER('Emissions (start here)'!V210),ISNUMBER(Dispersion!$K$10)),'Emissions (start here)'!V210*2000*453.59/8760/3600*Dispersion!$K$10,0)</f>
        <v>0</v>
      </c>
      <c r="AP210" s="74">
        <f>IF(AND(ISNUMBER('Emissions (start here)'!V210),ISNUMBER(Dispersion!$K$11)),'Emissions (start here)'!V210*2000*453.59/8760/3600*Dispersion!$K$11,0)</f>
        <v>0</v>
      </c>
      <c r="AQ210" s="74">
        <f>IF(AND(ISNUMBER('Emissions (start here)'!W210),ISNUMBER(Dispersion!$L$8)),'Emissions (start here)'!W210*453.59/3600*Dispersion!$L$8,0)</f>
        <v>0</v>
      </c>
      <c r="AR210" s="74">
        <f>IF(AND(ISNUMBER('Emissions (start here)'!W210),ISNUMBER(Dispersion!$L$9)),'Emissions (start here)'!W210*453.59/3600*Dispersion!$L$9,0)</f>
        <v>0</v>
      </c>
      <c r="AS210" s="74">
        <f>IF(AND(ISNUMBER('Emissions (start here)'!X210),ISNUMBER(Dispersion!$L$10)),'Emissions (start here)'!X210*2000*453.59/8760/3600*Dispersion!$L$10,0)</f>
        <v>0</v>
      </c>
      <c r="AT210" s="74">
        <f>IF(AND(ISNUMBER('Emissions (start here)'!X210),ISNUMBER(Dispersion!$L$11)),'Emissions (start here)'!X210*2000*453.59/8760/3600*Dispersion!$L$11,0)</f>
        <v>0</v>
      </c>
      <c r="AU210" s="74">
        <f>IF(AND(ISNUMBER('Emissions (start here)'!Y210),ISNUMBER(Dispersion!$M$8)),'Emissions (start here)'!Y210*453.59/3600*Dispersion!$M$8,0)</f>
        <v>0</v>
      </c>
      <c r="AV210" s="74">
        <f>IF(AND(ISNUMBER('Emissions (start here)'!Y210),ISNUMBER(Dispersion!$M$9)),'Emissions (start here)'!Y210*453.59/3600*Dispersion!$M$9,0)</f>
        <v>0</v>
      </c>
      <c r="AW210" s="74">
        <f>IF(AND(ISNUMBER('Emissions (start here)'!Z210),ISNUMBER(Dispersion!$M$10)),'Emissions (start here)'!Z210*2000*453.59/8760/3600*Dispersion!$M$10,0)</f>
        <v>0</v>
      </c>
      <c r="AX210" s="74">
        <f>IF(AND(ISNUMBER('Emissions (start here)'!Z210),ISNUMBER(Dispersion!$M$11)),'Emissions (start here)'!Z210*2000*453.59/8760/3600*Dispersion!$M$11,0)</f>
        <v>0</v>
      </c>
      <c r="AY210" s="74">
        <f>IF(AND(ISNUMBER('Emissions (start here)'!AA210),ISNUMBER(Dispersion!$N$8)),'Emissions (start here)'!AA210*453.59/3600*Dispersion!$N$8,0)</f>
        <v>0</v>
      </c>
      <c r="AZ210" s="74">
        <f>IF(AND(ISNUMBER('Emissions (start here)'!AA210),ISNUMBER(Dispersion!$N$9)),'Emissions (start here)'!AA210*453.59/3600*Dispersion!$N$9,0)</f>
        <v>0</v>
      </c>
      <c r="BA210" s="74">
        <f>IF(AND(ISNUMBER('Emissions (start here)'!AB210),ISNUMBER(Dispersion!$N$10)),'Emissions (start here)'!AB210*2000*453.59/8760/3600*Dispersion!$N$10,0)</f>
        <v>0</v>
      </c>
      <c r="BB210" s="74">
        <f>IF(AND(ISNUMBER('Emissions (start here)'!AB210),ISNUMBER(Dispersion!$N$11)),'Emissions (start here)'!AB210*2000*453.59/8760/3600*Dispersion!$N$11,0)</f>
        <v>0</v>
      </c>
      <c r="BC210" s="74">
        <f>IF(AND(ISNUMBER('Emissions (start here)'!AC210),ISNUMBER(Dispersion!$O$8)),'Emissions (start here)'!AC210*453.59/3600*Dispersion!$O$8,0)</f>
        <v>0</v>
      </c>
      <c r="BD210" s="74">
        <f>IF(AND(ISNUMBER('Emissions (start here)'!AC210),ISNUMBER(Dispersion!$O$9)),'Emissions (start here)'!AC210*453.59/3600*Dispersion!$O$9,0)</f>
        <v>0</v>
      </c>
      <c r="BE210" s="74">
        <f>IF(AND(ISNUMBER('Emissions (start here)'!AD210),ISNUMBER(Dispersion!$O$10)),'Emissions (start here)'!AD210*2000*453.59/8760/3600*Dispersion!$O$10,0)</f>
        <v>0</v>
      </c>
      <c r="BF210" s="74">
        <f>IF(AND(ISNUMBER('Emissions (start here)'!AD210),ISNUMBER(Dispersion!$O$11)),'Emissions (start here)'!AD210*2000*453.59/8760/3600*Dispersion!$O$11,0)</f>
        <v>0</v>
      </c>
      <c r="BG210" s="74">
        <f>IF(AND(ISNUMBER('Emissions (start here)'!AE210),ISNUMBER(Dispersion!$P$8)),'Emissions (start here)'!AE210*453.59/3600*Dispersion!$P$8,0)</f>
        <v>0</v>
      </c>
      <c r="BH210" s="74">
        <f>IF(AND(ISNUMBER('Emissions (start here)'!AE210),ISNUMBER(Dispersion!$P$9)),'Emissions (start here)'!AE210*453.59/3600*Dispersion!$P$9,0)</f>
        <v>0</v>
      </c>
      <c r="BI210" s="74">
        <f>IF(AND(ISNUMBER('Emissions (start here)'!AF210),ISNUMBER(Dispersion!$P$10)),'Emissions (start here)'!AF210*2000*453.59/8760/3600*Dispersion!$P$10,0)</f>
        <v>0</v>
      </c>
      <c r="BJ210" s="74">
        <f>IF(AND(ISNUMBER('Emissions (start here)'!AF210),ISNUMBER(Dispersion!$P$11)),'Emissions (start here)'!AF210*2000*453.59/8760/3600*Dispersion!$P$11,0)</f>
        <v>0</v>
      </c>
      <c r="BK210" s="74">
        <f>IF(AND(ISNUMBER('Emissions (start here)'!AG210),ISNUMBER(Dispersion!$Q$8)),'Emissions (start here)'!AG210*453.59/3600*Dispersion!$Q$8,0)</f>
        <v>0</v>
      </c>
      <c r="BL210" s="74">
        <f>IF(AND(ISNUMBER('Emissions (start here)'!AG210),ISNUMBER(Dispersion!$Q$9)),'Emissions (start here)'!AG210*453.59/3600*Dispersion!$Q$9,0)</f>
        <v>0</v>
      </c>
      <c r="BM210" s="74">
        <f>IF(AND(ISNUMBER('Emissions (start here)'!AH210),ISNUMBER(Dispersion!$Q$10)),'Emissions (start here)'!AH210*2000*453.59/8760/3600*Dispersion!$Q$10,0)</f>
        <v>0</v>
      </c>
      <c r="BN210" s="74">
        <f>IF(AND(ISNUMBER('Emissions (start here)'!AH210),ISNUMBER(Dispersion!$Q$11)),'Emissions (start here)'!AH210*2000*453.59/8760/3600*Dispersion!$Q$11,0)</f>
        <v>0</v>
      </c>
      <c r="BO210" s="74">
        <f>IF(AND(ISNUMBER('Emissions (start here)'!AI210),ISNUMBER(Dispersion!$R$8)),'Emissions (start here)'!AI210*453.59/3600*Dispersion!$R$8,0)</f>
        <v>0</v>
      </c>
      <c r="BP210" s="74">
        <f>IF(AND(ISNUMBER('Emissions (start here)'!AI210),ISNUMBER(Dispersion!$R$9)),'Emissions (start here)'!AI210*453.59/3600*Dispersion!$R$9,0)</f>
        <v>0</v>
      </c>
      <c r="BQ210" s="74">
        <f>IF(AND(ISNUMBER('Emissions (start here)'!AJ210),ISNUMBER(Dispersion!$R$10)),'Emissions (start here)'!AJ210*2000*453.59/8760/3600*Dispersion!$R$10,0)</f>
        <v>0</v>
      </c>
      <c r="BR210" s="74">
        <f>IF(AND(ISNUMBER('Emissions (start here)'!AJ210),ISNUMBER(Dispersion!$R$11)),'Emissions (start here)'!AJ210*2000*453.59/8760/3600*Dispersion!$R$11,0)</f>
        <v>0</v>
      </c>
      <c r="BS210" s="74">
        <f>IF(AND(ISNUMBER('Emissions (start here)'!AK210),ISNUMBER(Dispersion!$S$8)),'Emissions (start here)'!AK210*453.59/3600*Dispersion!$S$8,0)</f>
        <v>0</v>
      </c>
      <c r="BT210" s="74">
        <f>IF(AND(ISNUMBER('Emissions (start here)'!AK210),ISNUMBER(Dispersion!$S$9)),'Emissions (start here)'!AK210*453.59/3600*Dispersion!$S$9,0)</f>
        <v>0</v>
      </c>
      <c r="BU210" s="74">
        <f>IF(AND(ISNUMBER('Emissions (start here)'!AL210),ISNUMBER(Dispersion!$S$10)),'Emissions (start here)'!AL210*2000*453.59/8760/3600*Dispersion!$S$10,0)</f>
        <v>0</v>
      </c>
      <c r="BV210" s="74">
        <f>IF(AND(ISNUMBER('Emissions (start here)'!AL210),ISNUMBER(Dispersion!$S$11)),'Emissions (start here)'!AL210*2000*453.59/8760/3600*Dispersion!$S$11,0)</f>
        <v>0</v>
      </c>
      <c r="BW210" s="74">
        <f>IF(AND(ISNUMBER('Emissions (start here)'!AM210),ISNUMBER(Dispersion!$T$8)),'Emissions (start here)'!AM210*453.59/3600*Dispersion!$T$8,0)</f>
        <v>0</v>
      </c>
      <c r="BX210" s="74">
        <f>IF(AND(ISNUMBER('Emissions (start here)'!AM210),ISNUMBER(Dispersion!$T$9)),'Emissions (start here)'!AM210*453.59/3600*Dispersion!$T$9,0)</f>
        <v>0</v>
      </c>
      <c r="BY210" s="74">
        <f>IF(AND(ISNUMBER('Emissions (start here)'!AN210),ISNUMBER(Dispersion!$T$10)),'Emissions (start here)'!AN210*2000*453.59/8760/3600*Dispersion!$T$10,0)</f>
        <v>0</v>
      </c>
      <c r="BZ210" s="74">
        <f>IF(AND(ISNUMBER('Emissions (start here)'!AN210),ISNUMBER(Dispersion!$T$11)),'Emissions (start here)'!AN210*2000*453.59/8760/3600*Dispersion!$T$11,0)</f>
        <v>0</v>
      </c>
      <c r="CA210" s="74">
        <f>IF(AND(ISNUMBER('Emissions (start here)'!AO210),ISNUMBER(Dispersion!$U$8)),'Emissions (start here)'!AO210*453.59/3600*Dispersion!$U$8,0)</f>
        <v>0</v>
      </c>
      <c r="CB210" s="74">
        <f>IF(AND(ISNUMBER('Emissions (start here)'!AO210),ISNUMBER(Dispersion!$U$9)),'Emissions (start here)'!AO210*453.59/3600*Dispersion!$U$9,0)</f>
        <v>0</v>
      </c>
      <c r="CC210" s="74">
        <f>IF(AND(ISNUMBER('Emissions (start here)'!AP210),ISNUMBER(Dispersion!$U$10)),'Emissions (start here)'!AP210*2000*453.59/8760/3600*Dispersion!$U$10,0)</f>
        <v>0</v>
      </c>
      <c r="CD210" s="74">
        <f>IF(AND(ISNUMBER('Emissions (start here)'!AP210),ISNUMBER(Dispersion!$U$11)),'Emissions (start here)'!AP210*2000*453.59/8760/3600*Dispersion!$U$11,0)</f>
        <v>0</v>
      </c>
      <c r="CE210" s="74">
        <f>IF(AND(ISNUMBER('Emissions (start here)'!AQ210),ISNUMBER(Dispersion!$V$8)),'Emissions (start here)'!AQ210*453.59/3600*Dispersion!$V$8,0)</f>
        <v>0</v>
      </c>
      <c r="CF210" s="74">
        <f>IF(AND(ISNUMBER('Emissions (start here)'!AQ210),ISNUMBER(Dispersion!$V$9)),'Emissions (start here)'!AQ210*453.59/3600*Dispersion!$V$9,0)</f>
        <v>0</v>
      </c>
      <c r="CG210" s="74">
        <f>IF(AND(ISNUMBER('Emissions (start here)'!AR210),ISNUMBER(Dispersion!$V$10)),'Emissions (start here)'!AR210*2000*453.59/8760/3600*Dispersion!$V$10,0)</f>
        <v>0</v>
      </c>
      <c r="CH210" s="74">
        <f>IF(AND(ISNUMBER('Emissions (start here)'!AR210),ISNUMBER(Dispersion!$V$11)),'Emissions (start here)'!AR210*2000*453.59/8760/3600*Dispersion!$V$11,0)</f>
        <v>0</v>
      </c>
      <c r="CI210" s="74">
        <f>IF(AND(ISNUMBER('Emissions (start here)'!AS210),ISNUMBER(Dispersion!$W$8)),'Emissions (start here)'!AS210*453.59/3600*Dispersion!$W$8,0)</f>
        <v>0</v>
      </c>
      <c r="CJ210" s="74">
        <f>IF(AND(ISNUMBER('Emissions (start here)'!AS210),ISNUMBER(Dispersion!$W$9)),'Emissions (start here)'!AS210*453.59/3600*Dispersion!$W$9,0)</f>
        <v>0</v>
      </c>
      <c r="CK210" s="74">
        <f>IF(AND(ISNUMBER('Emissions (start here)'!AT210),ISNUMBER(Dispersion!$W$10)),'Emissions (start here)'!AT210*2000*453.59/8760/3600*Dispersion!$W$10,0)</f>
        <v>0</v>
      </c>
      <c r="CL210" s="74">
        <f>IF(AND(ISNUMBER('Emissions (start here)'!AT210),ISNUMBER(Dispersion!$W$11)),'Emissions (start here)'!AT210*2000*453.59/8760/3600*Dispersion!$W$11,0)</f>
        <v>0</v>
      </c>
      <c r="CM210" s="74">
        <f>IF(AND(ISNUMBER('Emissions (start here)'!AU210),ISNUMBER(Dispersion!$X$8)),'Emissions (start here)'!AU210*453.59/3600*Dispersion!$X$8,0)</f>
        <v>0</v>
      </c>
      <c r="CN210" s="74">
        <f>IF(AND(ISNUMBER('Emissions (start here)'!AU210),ISNUMBER(Dispersion!$X$9)),'Emissions (start here)'!AU210*453.59/3600*Dispersion!$X$9,0)</f>
        <v>0</v>
      </c>
      <c r="CO210" s="74">
        <f>IF(AND(ISNUMBER('Emissions (start here)'!AV210),ISNUMBER(Dispersion!$X$10)),'Emissions (start here)'!AV210*2000*453.59/8760/3600*Dispersion!$X$10,0)</f>
        <v>0</v>
      </c>
      <c r="CP210" s="74">
        <f>IF(AND(ISNUMBER('Emissions (start here)'!AV210),ISNUMBER(Dispersion!$X$11)),'Emissions (start here)'!AV210*2000*453.59/8760/3600*Dispersion!$X$11,0)</f>
        <v>0</v>
      </c>
      <c r="CQ210" s="74">
        <f>IF(AND(ISNUMBER('Emissions (start here)'!AW210),ISNUMBER(Dispersion!$Y$8)),'Emissions (start here)'!AW210*453.59/3600*Dispersion!$Y$8,0)</f>
        <v>0</v>
      </c>
      <c r="CR210" s="74">
        <f>IF(AND(ISNUMBER('Emissions (start here)'!AW210),ISNUMBER(Dispersion!$Y$9)),'Emissions (start here)'!AW210*453.59/3600*Dispersion!$Y$9,0)</f>
        <v>0</v>
      </c>
      <c r="CS210" s="74">
        <f>IF(AND(ISNUMBER('Emissions (start here)'!AX210),ISNUMBER(Dispersion!$Y$10)),'Emissions (start here)'!AX210*2000*453.59/8760/3600*Dispersion!$Y$10,0)</f>
        <v>0</v>
      </c>
      <c r="CT210" s="74">
        <f>IF(AND(ISNUMBER('Emissions (start here)'!AX210),ISNUMBER(Dispersion!$Y$11)),'Emissions (start here)'!AX210*2000*453.59/8760/3600*Dispersion!$Y$11,0)</f>
        <v>0</v>
      </c>
      <c r="CU210" s="74">
        <f>IF(AND(ISNUMBER('Emissions (start here)'!AY210),ISNUMBER(Dispersion!$Z$8)),'Emissions (start here)'!AY210*453.59/3600*Dispersion!$Z$8,0)</f>
        <v>0</v>
      </c>
      <c r="CV210" s="74">
        <f>IF(AND(ISNUMBER('Emissions (start here)'!AY210),ISNUMBER(Dispersion!$Z$9)),'Emissions (start here)'!AY210*453.59/3600*Dispersion!$Z$9,0)</f>
        <v>0</v>
      </c>
      <c r="CW210" s="74">
        <f>IF(AND(ISNUMBER('Emissions (start here)'!AZ210),ISNUMBER(Dispersion!$Z$10)),'Emissions (start here)'!AZ210*2000*453.59/8760/3600*Dispersion!$Z$10,0)</f>
        <v>0</v>
      </c>
      <c r="CX210" s="74">
        <f>IF(AND(ISNUMBER('Emissions (start here)'!AZ210),ISNUMBER(Dispersion!$Z$11)),'Emissions (start here)'!AZ210*2000*453.59/8760/3600*Dispersion!$Z$11,0)</f>
        <v>0</v>
      </c>
      <c r="CY210" s="74">
        <f>IF(AND(ISNUMBER('Emissions (start here)'!BA210),ISNUMBER(Dispersion!$AA$8)),'Emissions (start here)'!BA210*453.59/3600*Dispersion!$AA$8,0)</f>
        <v>0</v>
      </c>
      <c r="CZ210" s="74">
        <f>IF(AND(ISNUMBER('Emissions (start here)'!BA210),ISNUMBER(Dispersion!$AA$9)),'Emissions (start here)'!BA210*453.59/3600*Dispersion!$AA$9,0)</f>
        <v>0</v>
      </c>
      <c r="DA210" s="74">
        <f>IF(AND(ISNUMBER('Emissions (start here)'!BB210),ISNUMBER(Dispersion!$AA$10)),'Emissions (start here)'!BB210*2000*453.59/8760/3600*Dispersion!$AA$10,0)</f>
        <v>0</v>
      </c>
      <c r="DB210" s="74">
        <f>IF(AND(ISNUMBER('Emissions (start here)'!BB210),ISNUMBER(Dispersion!$AA$11)),'Emissions (start here)'!BB210*2000*453.59/8760/3600*Dispersion!$AA$11,0)</f>
        <v>0</v>
      </c>
      <c r="DC210" s="74">
        <f>IF(AND(ISNUMBER('Emissions (start here)'!BC210),ISNUMBER(Dispersion!$AB$8)),'Emissions (start here)'!BC210*453.59/3600*Dispersion!$AB$8,0)</f>
        <v>0</v>
      </c>
      <c r="DD210" s="74">
        <f>IF(AND(ISNUMBER('Emissions (start here)'!BC210),ISNUMBER(Dispersion!$AB$9)),'Emissions (start here)'!BC210*453.59/3600*Dispersion!$AB$9,0)</f>
        <v>0</v>
      </c>
      <c r="DE210" s="74">
        <f>IF(AND(ISNUMBER('Emissions (start here)'!BD210),ISNUMBER(Dispersion!$AB$10)),'Emissions (start here)'!BD210*2000*453.59/8760/3600*Dispersion!$AB$10,0)</f>
        <v>0</v>
      </c>
      <c r="DF210" s="74">
        <f>IF(AND(ISNUMBER('Emissions (start here)'!BD210),ISNUMBER(Dispersion!$AB$11)),'Emissions (start here)'!BD210*2000*453.59/8760/3600*Dispersion!$AB$11,0)</f>
        <v>0</v>
      </c>
      <c r="DG210" s="74">
        <f>IF(AND(ISNUMBER('Emissions (start here)'!BE210),ISNUMBER(Dispersion!$AC$8)),'Emissions (start here)'!BE210*453.59/3600*Dispersion!$AC$8,0)</f>
        <v>0</v>
      </c>
      <c r="DH210" s="74">
        <f>IF(AND(ISNUMBER('Emissions (start here)'!BE210),ISNUMBER(Dispersion!$AC$9)),'Emissions (start here)'!BE210*453.59/3600*Dispersion!$AC$9,0)</f>
        <v>0</v>
      </c>
      <c r="DI210" s="74">
        <f>IF(AND(ISNUMBER('Emissions (start here)'!BF210),ISNUMBER(Dispersion!$AC$10)),'Emissions (start here)'!BF210*2000*453.59/8760/3600*Dispersion!$AC$10,0)</f>
        <v>0</v>
      </c>
      <c r="DJ210" s="74">
        <f>IF(AND(ISNUMBER('Emissions (start here)'!BF210),ISNUMBER(Dispersion!$AC$11)),'Emissions (start here)'!BF210*2000*453.59/8760/3600*Dispersion!$AC$11,0)</f>
        <v>0</v>
      </c>
      <c r="DK210" s="74">
        <f>IF(AND(ISNUMBER('Emissions (start here)'!BG210),ISNUMBER(Dispersion!$AD$8)),'Emissions (start here)'!BG210*453.59/3600*Dispersion!$AD$8,0)</f>
        <v>0</v>
      </c>
      <c r="DL210" s="74">
        <f>IF(AND(ISNUMBER('Emissions (start here)'!BG210),ISNUMBER(Dispersion!$AD$9)),'Emissions (start here)'!BG210*453.59/3600*Dispersion!$AD$9,0)</f>
        <v>0</v>
      </c>
      <c r="DM210" s="74">
        <f>IF(AND(ISNUMBER('Emissions (start here)'!BH210),ISNUMBER(Dispersion!$AD$10)),'Emissions (start here)'!BH210*2000*453.59/8760/3600*Dispersion!$AD$10,0)</f>
        <v>0</v>
      </c>
      <c r="DN210" s="74">
        <f>IF(AND(ISNUMBER('Emissions (start here)'!BH210),ISNUMBER(Dispersion!$AD$11)),'Emissions (start here)'!BH210*2000*453.59/8760/3600*Dispersion!$AD$11,0)</f>
        <v>0</v>
      </c>
      <c r="DO210" s="74">
        <f>IF(AND(ISNUMBER('Emissions (start here)'!BI210),ISNUMBER(Dispersion!$AE$8)),'Emissions (start here)'!BI210*453.59/3600*Dispersion!$AE$8,0)</f>
        <v>0</v>
      </c>
      <c r="DP210" s="74">
        <f>IF(AND(ISNUMBER('Emissions (start here)'!BI210),ISNUMBER(Dispersion!$AE$9)),'Emissions (start here)'!BI210*453.59/3600*Dispersion!$AE$9,0)</f>
        <v>0</v>
      </c>
      <c r="DQ210" s="74">
        <f>IF(AND(ISNUMBER('Emissions (start here)'!BJ210),ISNUMBER(Dispersion!$AE$10)),'Emissions (start here)'!BJ210*2000*453.59/8760/3600*Dispersion!$AE$10,0)</f>
        <v>0</v>
      </c>
      <c r="DR210" s="74">
        <f>IF(AND(ISNUMBER('Emissions (start here)'!BJ210),ISNUMBER(Dispersion!$AE$11)),'Emissions (start here)'!BJ210*2000*453.59/8760/3600*Dispersion!$AE$11,0)</f>
        <v>0</v>
      </c>
      <c r="DS210" s="74">
        <f>IF(AND(ISNUMBER('Emissions (start here)'!BK210),ISNUMBER(Dispersion!$AF$8)),'Emissions (start here)'!BK210*453.59/3600*Dispersion!$AF$8,0)</f>
        <v>0</v>
      </c>
      <c r="DT210" s="74">
        <f>IF(AND(ISNUMBER('Emissions (start here)'!BK210),ISNUMBER(Dispersion!$AF$9)),'Emissions (start here)'!BK210*453.59/3600*Dispersion!$AF$9,0)</f>
        <v>0</v>
      </c>
      <c r="DU210" s="74">
        <f>IF(AND(ISNUMBER('Emissions (start here)'!BL210),ISNUMBER(Dispersion!$AF$10)),'Emissions (start here)'!BL210*2000*453.59/8760/3600*Dispersion!$AF$10,0)</f>
        <v>0</v>
      </c>
      <c r="DV210" s="74">
        <f>IF(AND(ISNUMBER('Emissions (start here)'!BL210),ISNUMBER(Dispersion!$AF$11)),'Emissions (start here)'!BL210*2000*453.59/8760/3600*Dispersion!$AF$11,0)</f>
        <v>0</v>
      </c>
      <c r="DW210" s="74">
        <f>IF(AND(ISNUMBER('Emissions (start here)'!BM210),ISNUMBER(Dispersion!$AG$8)),'Emissions (start here)'!BM210*453.59/3600*Dispersion!$AG$8,0)</f>
        <v>0</v>
      </c>
      <c r="DX210" s="74">
        <f>IF(AND(ISNUMBER('Emissions (start here)'!BM210),ISNUMBER(Dispersion!$AG$9)),'Emissions (start here)'!BM210*453.59/3600*Dispersion!$AG$9,0)</f>
        <v>0</v>
      </c>
      <c r="DY210" s="74">
        <f>IF(AND(ISNUMBER('Emissions (start here)'!BN210),ISNUMBER(Dispersion!$AG$10)),'Emissions (start here)'!BN210*2000*453.59/8760/3600*Dispersion!$AG$10,0)</f>
        <v>0</v>
      </c>
      <c r="DZ210" s="74">
        <f>IF(AND(ISNUMBER('Emissions (start here)'!BN210),ISNUMBER(Dispersion!$AG$11)),'Emissions (start here)'!BN210*2000*453.59/8760/3600*Dispersion!$AG$11,0)</f>
        <v>0</v>
      </c>
      <c r="EA210" s="74">
        <f>IF(AND(ISNUMBER('Emissions (start here)'!BO210),ISNUMBER(Dispersion!$AH$8)),'Emissions (start here)'!BO210*453.59/3600*Dispersion!$AH$8,0)</f>
        <v>0</v>
      </c>
      <c r="EB210" s="74">
        <f>IF(AND(ISNUMBER('Emissions (start here)'!BO210),ISNUMBER(Dispersion!$AH$9)),'Emissions (start here)'!BO210*453.59/3600*Dispersion!$AH$9,0)</f>
        <v>0</v>
      </c>
      <c r="EC210" s="74">
        <f>IF(AND(ISNUMBER('Emissions (start here)'!BP210),ISNUMBER(Dispersion!$AH$10)),'Emissions (start here)'!BP210*2000*453.59/8760/3600*Dispersion!$AH$10,0)</f>
        <v>0</v>
      </c>
      <c r="ED210" s="74">
        <f>IF(AND(ISNUMBER('Emissions (start here)'!BP210),ISNUMBER(Dispersion!$AH$11)),'Emissions (start here)'!BP210*2000*453.59/8760/3600*Dispersion!$AH$11,0)</f>
        <v>0</v>
      </c>
      <c r="EE210" s="74">
        <f>IF(AND(ISNUMBER('Emissions (start here)'!BQ210),ISNUMBER(Dispersion!$AI$8)),'Emissions (start here)'!BQ210*453.59/3600*Dispersion!$AI$8,0)</f>
        <v>0</v>
      </c>
      <c r="EF210" s="74">
        <f>IF(AND(ISNUMBER('Emissions (start here)'!BQ210),ISNUMBER(Dispersion!$AI$9)),'Emissions (start here)'!BQ210*453.59/3600*Dispersion!$AI$9,0)</f>
        <v>0</v>
      </c>
      <c r="EG210" s="74">
        <f>IF(AND(ISNUMBER('Emissions (start here)'!BR210),ISNUMBER(Dispersion!$AI$10)),'Emissions (start here)'!BR210*2000*453.59/8760/3600*Dispersion!$AI$10,0)</f>
        <v>0</v>
      </c>
      <c r="EH210" s="74">
        <f>IF(AND(ISNUMBER('Emissions (start here)'!BR210),ISNUMBER(Dispersion!$AI$11)),'Emissions (start here)'!BR210*2000*453.59/8760/3600*Dispersion!$AI$11,0)</f>
        <v>0</v>
      </c>
      <c r="EI210" s="74">
        <f>IF(AND(ISNUMBER('Emissions (start here)'!BS210),ISNUMBER(Dispersion!$AJ$8)),'Emissions (start here)'!BS210*453.59/3600*Dispersion!$AJ$8,0)</f>
        <v>0</v>
      </c>
      <c r="EJ210" s="74">
        <f>IF(AND(ISNUMBER('Emissions (start here)'!BS210),ISNUMBER(Dispersion!$AJ$9)),'Emissions (start here)'!BS210*453.59/3600*Dispersion!$AJ$9,0)</f>
        <v>0</v>
      </c>
      <c r="EK210" s="74">
        <f>IF(AND(ISNUMBER('Emissions (start here)'!BT210),ISNUMBER(Dispersion!$AJ$10)),'Emissions (start here)'!BT210*2000*453.59/8760/3600*Dispersion!$AJ$10,0)</f>
        <v>0</v>
      </c>
      <c r="EL210" s="74">
        <f>IF(AND(ISNUMBER('Emissions (start here)'!BT210),ISNUMBER(Dispersion!$AJ$11)),'Emissions (start here)'!BT210*2000*453.59/8760/3600*Dispersion!$AJ$11,0)</f>
        <v>0</v>
      </c>
      <c r="EM210" s="74">
        <f>IF(AND(ISNUMBER('Emissions (start here)'!BU210),ISNUMBER(Dispersion!$AK$8)),'Emissions (start here)'!BU210*453.59/3600*Dispersion!$AK$8,0)</f>
        <v>0</v>
      </c>
      <c r="EN210" s="74">
        <f>IF(AND(ISNUMBER('Emissions (start here)'!BU210),ISNUMBER(Dispersion!$AK$9)),'Emissions (start here)'!BU210*453.59/3600*Dispersion!$AK$9,0)</f>
        <v>0</v>
      </c>
      <c r="EO210" s="74">
        <f>IF(AND(ISNUMBER('Emissions (start here)'!BV210),ISNUMBER(Dispersion!$AK$10)),'Emissions (start here)'!BV210*2000*453.59/8760/3600*Dispersion!$AK$10,0)</f>
        <v>0</v>
      </c>
      <c r="EP210" s="74">
        <f>IF(AND(ISNUMBER('Emissions (start here)'!BV210),ISNUMBER(Dispersion!$AK$11)),'Emissions (start here)'!BV210*2000*453.59/8760/3600*Dispersion!$AK$11,0)</f>
        <v>0</v>
      </c>
      <c r="EQ210" s="74">
        <f>IF(AND(ISNUMBER('Emissions (start here)'!BW210),ISNUMBER(Dispersion!$AL$8)),'Emissions (start here)'!BW210*453.59/3600*Dispersion!$AL$8,0)</f>
        <v>0</v>
      </c>
      <c r="ER210" s="74">
        <f>IF(AND(ISNUMBER('Emissions (start here)'!BW210),ISNUMBER(Dispersion!$AL$9)),'Emissions (start here)'!BW210*453.59/3600*Dispersion!$AL$9,0)</f>
        <v>0</v>
      </c>
      <c r="ES210" s="74">
        <f>IF(AND(ISNUMBER('Emissions (start here)'!BX210),ISNUMBER(Dispersion!$AL$10)),'Emissions (start here)'!BX210*2000*453.59/8760/3600*Dispersion!$AL$10,0)</f>
        <v>0</v>
      </c>
      <c r="ET210" s="74">
        <f>IF(AND(ISNUMBER('Emissions (start here)'!BX210),ISNUMBER(Dispersion!$AL$11)),'Emissions (start here)'!BX210*2000*453.59/8760/3600*Dispersion!$AL$11,0)</f>
        <v>0</v>
      </c>
      <c r="EU210" s="74">
        <f>IF(AND(ISNUMBER('Emissions (start here)'!BY210),ISNUMBER(Dispersion!$AM$8)),'Emissions (start here)'!BY210*453.59/3600*Dispersion!$AM$8,0)</f>
        <v>0</v>
      </c>
      <c r="EV210" s="74">
        <f>IF(AND(ISNUMBER('Emissions (start here)'!BY210),ISNUMBER(Dispersion!$AM$9)),'Emissions (start here)'!BY210*453.59/3600*Dispersion!$AM$9,0)</f>
        <v>0</v>
      </c>
      <c r="EW210" s="74">
        <f>IF(AND(ISNUMBER('Emissions (start here)'!BZ210),ISNUMBER(Dispersion!$AM$10)),'Emissions (start here)'!BZ210*2000*453.59/8760/3600*Dispersion!$AM$10,0)</f>
        <v>0</v>
      </c>
      <c r="EX210" s="74">
        <f>IF(AND(ISNUMBER('Emissions (start here)'!BZ210),ISNUMBER(Dispersion!$AM$11)),'Emissions (start here)'!BZ210*2000*453.59/8760/3600*Dispersion!$AM$11,0)</f>
        <v>0</v>
      </c>
      <c r="EY210" s="74">
        <f>IF(AND(ISNUMBER('Emissions (start here)'!CA210),ISNUMBER(Dispersion!$AN$8)),'Emissions (start here)'!CA210*453.59/3600*Dispersion!$AN$8,0)</f>
        <v>0</v>
      </c>
      <c r="EZ210" s="74">
        <f>IF(AND(ISNUMBER('Emissions (start here)'!CA210),ISNUMBER(Dispersion!$AN$9)),'Emissions (start here)'!CA210*453.59/3600*Dispersion!$AN$9,0)</f>
        <v>0</v>
      </c>
      <c r="FA210" s="74">
        <f>IF(AND(ISNUMBER('Emissions (start here)'!CB210),ISNUMBER(Dispersion!$AN$10)),'Emissions (start here)'!CB210*2000*453.59/8760/3600*Dispersion!$AN$10,0)</f>
        <v>0</v>
      </c>
      <c r="FB210" s="74">
        <f>IF(AND(ISNUMBER('Emissions (start here)'!CB210),ISNUMBER(Dispersion!$AN$11)),'Emissions (start here)'!CB210*2000*453.59/8760/3600*Dispersion!$AN$11,0)</f>
        <v>0</v>
      </c>
      <c r="FC210" s="74">
        <f>IF(AND(ISNUMBER('Emissions (start here)'!CC210),ISNUMBER(Dispersion!$AO$8)),'Emissions (start here)'!CC210*453.59/3600*Dispersion!$AO$8,0)</f>
        <v>0</v>
      </c>
      <c r="FD210" s="74">
        <f>IF(AND(ISNUMBER('Emissions (start here)'!CC210),ISNUMBER(Dispersion!$AO$9)),'Emissions (start here)'!CC210*453.59/3600*Dispersion!$AO$9,0)</f>
        <v>0</v>
      </c>
      <c r="FE210" s="74">
        <f>IF(AND(ISNUMBER('Emissions (start here)'!CD210),ISNUMBER(Dispersion!$AO$10)),'Emissions (start here)'!CD210*2000*453.59/8760/3600*Dispersion!$AO$10,0)</f>
        <v>0</v>
      </c>
      <c r="FF210" s="74">
        <f>IF(AND(ISNUMBER('Emissions (start here)'!CD210),ISNUMBER(Dispersion!$AO$11)),'Emissions (start here)'!CD210*2000*453.59/8760/3600*Dispersion!$AO$11,0)</f>
        <v>0</v>
      </c>
      <c r="FG210" s="74">
        <f>IF(AND(ISNUMBER('Emissions (start here)'!CE210),ISNUMBER(Dispersion!$AP$8)),'Emissions (start here)'!CE210*453.59/3600*Dispersion!$AP$8,0)</f>
        <v>0</v>
      </c>
      <c r="FH210" s="74">
        <f>IF(AND(ISNUMBER('Emissions (start here)'!CE210),ISNUMBER(Dispersion!$AP$9)),'Emissions (start here)'!CE210*453.59/3600*Dispersion!$AP$9,0)</f>
        <v>0</v>
      </c>
      <c r="FI210" s="74">
        <f>IF(AND(ISNUMBER('Emissions (start here)'!CF210),ISNUMBER(Dispersion!$AP$10)),'Emissions (start here)'!CF210*2000*453.59/8760/3600*Dispersion!$AP$10,0)</f>
        <v>0</v>
      </c>
      <c r="FJ210" s="74">
        <f>IF(AND(ISNUMBER('Emissions (start here)'!CF210),ISNUMBER(Dispersion!$AP$11)),'Emissions (start here)'!CF210*2000*453.59/8760/3600*Dispersion!$AP$11,0)</f>
        <v>0</v>
      </c>
      <c r="FK210" s="74">
        <f>IF(AND(ISNUMBER('Emissions (start here)'!CG210),ISNUMBER(Dispersion!$AQ$8)),'Emissions (start here)'!CG210*453.59/3600*Dispersion!$AQ$8,0)</f>
        <v>0</v>
      </c>
      <c r="FL210" s="74">
        <f>IF(AND(ISNUMBER('Emissions (start here)'!CG210),ISNUMBER(Dispersion!$AQ$9)),'Emissions (start here)'!CG210*453.59/3600*Dispersion!$AQ$9,0)</f>
        <v>0</v>
      </c>
      <c r="FM210" s="74">
        <f>IF(AND(ISNUMBER('Emissions (start here)'!CH210),ISNUMBER(Dispersion!$AQ$10)),'Emissions (start here)'!CH210*2000*453.59/8760/3600*Dispersion!$AQ$10,0)</f>
        <v>0</v>
      </c>
      <c r="FN210" s="74">
        <f>IF(AND(ISNUMBER('Emissions (start here)'!CH210),ISNUMBER(Dispersion!$AQ$11)),'Emissions (start here)'!CH210*2000*453.59/8760/3600*Dispersion!$AQ$11,0)</f>
        <v>0</v>
      </c>
      <c r="FO210" s="74">
        <f>IF(AND(ISNUMBER('Emissions (start here)'!CI210),ISNUMBER(Dispersion!$AR$8)),'Emissions (start here)'!CI210*453.59/3600*Dispersion!$AR$8,0)</f>
        <v>0</v>
      </c>
      <c r="FP210" s="74">
        <f>IF(AND(ISNUMBER('Emissions (start here)'!CI210),ISNUMBER(Dispersion!$AR$9)),'Emissions (start here)'!CI210*453.59/3600*Dispersion!$AR$9,0)</f>
        <v>0</v>
      </c>
      <c r="FQ210" s="74">
        <f>IF(AND(ISNUMBER('Emissions (start here)'!CJ210),ISNUMBER(Dispersion!$AR$10)),'Emissions (start here)'!CJ210*2000*453.59/8760/3600*Dispersion!$AR$10,0)</f>
        <v>0</v>
      </c>
      <c r="FR210" s="74">
        <f>IF(AND(ISNUMBER('Emissions (start here)'!CJ210),ISNUMBER(Dispersion!$AR$11)),'Emissions (start here)'!CJ210*2000*453.59/8760/3600*Dispersion!$AR$11,0)</f>
        <v>0</v>
      </c>
      <c r="FS210" s="74">
        <f>IF(AND(ISNUMBER('Emissions (start here)'!CK210),ISNUMBER(Dispersion!$AS$8)),'Emissions (start here)'!CK210*453.59/3600*Dispersion!$AS$8,0)</f>
        <v>0</v>
      </c>
      <c r="FT210" s="74">
        <f>IF(AND(ISNUMBER('Emissions (start here)'!CK210),ISNUMBER(Dispersion!$AS$9)),'Emissions (start here)'!CK210*453.59/3600*Dispersion!$AS$9,0)</f>
        <v>0</v>
      </c>
      <c r="FU210" s="74">
        <f>IF(AND(ISNUMBER('Emissions (start here)'!CL210),ISNUMBER(Dispersion!$AS$10)),'Emissions (start here)'!CL210*2000*453.59/8760/3600*Dispersion!$AS$10,0)</f>
        <v>0</v>
      </c>
      <c r="FV210" s="74">
        <f>IF(AND(ISNUMBER('Emissions (start here)'!CL210),ISNUMBER(Dispersion!$AS$11)),'Emissions (start here)'!CL210*2000*453.59/8760/3600*Dispersion!$AS$11,0)</f>
        <v>0</v>
      </c>
      <c r="FW210" s="74">
        <f>IF(AND(ISNUMBER('Emissions (start here)'!CM210),ISNUMBER(Dispersion!$AT$8)),'Emissions (start here)'!CM210*453.59/3600*Dispersion!$AT$8,0)</f>
        <v>0</v>
      </c>
      <c r="FX210" s="74">
        <f>IF(AND(ISNUMBER('Emissions (start here)'!CM210),ISNUMBER(Dispersion!$AT$9)),'Emissions (start here)'!CM210*453.59/3600*Dispersion!$AT$9,0)</f>
        <v>0</v>
      </c>
      <c r="FY210" s="74">
        <f>IF(AND(ISNUMBER('Emissions (start here)'!CN210),ISNUMBER(Dispersion!$AT$10)),'Emissions (start here)'!CN210*2000*453.59/8760/3600*Dispersion!$AT$10,0)</f>
        <v>0</v>
      </c>
      <c r="FZ210" s="74">
        <f>IF(AND(ISNUMBER('Emissions (start here)'!CN210),ISNUMBER(Dispersion!$AT$11)),'Emissions (start here)'!CN210*2000*453.59/8760/3600*Dispersion!$AT$11,0)</f>
        <v>0</v>
      </c>
      <c r="GA210" s="74">
        <f>IF(AND(ISNUMBER('Emissions (start here)'!CO210),ISNUMBER(Dispersion!$AU$8)),'Emissions (start here)'!CO210*453.59/3600*Dispersion!$AU$8,0)</f>
        <v>0</v>
      </c>
      <c r="GB210" s="74">
        <f>IF(AND(ISNUMBER('Emissions (start here)'!CO210),ISNUMBER(Dispersion!$AU$9)),'Emissions (start here)'!CO210*453.59/3600*Dispersion!$AU$9,0)</f>
        <v>0</v>
      </c>
      <c r="GC210" s="74">
        <f>IF(AND(ISNUMBER('Emissions (start here)'!CP210),ISNUMBER(Dispersion!$AU$10)),'Emissions (start here)'!CP210*2000*453.59/8760/3600*Dispersion!$AU$10,0)</f>
        <v>0</v>
      </c>
      <c r="GD210" s="74">
        <f>IF(AND(ISNUMBER('Emissions (start here)'!CP210),ISNUMBER(Dispersion!$AU$11)),'Emissions (start here)'!CP210*2000*453.59/8760/3600*Dispersion!$AU$11,0)</f>
        <v>0</v>
      </c>
      <c r="GE210" s="74">
        <f>IF(AND(ISNUMBER('Emissions (start here)'!CQ210),ISNUMBER(Dispersion!$AV$8)),'Emissions (start here)'!CQ210*453.59/3600*Dispersion!$AV$8,0)</f>
        <v>0</v>
      </c>
      <c r="GF210" s="74">
        <f>IF(AND(ISNUMBER('Emissions (start here)'!CQ210),ISNUMBER(Dispersion!$AV$9)),'Emissions (start here)'!CQ210*453.59/3600*Dispersion!$AV$9,0)</f>
        <v>0</v>
      </c>
      <c r="GG210" s="74">
        <f>IF(AND(ISNUMBER('Emissions (start here)'!CR210),ISNUMBER(Dispersion!$AV$10)),'Emissions (start here)'!CR210*2000*453.59/8760/3600*Dispersion!$AV$10,0)</f>
        <v>0</v>
      </c>
      <c r="GH210" s="74">
        <f>IF(AND(ISNUMBER('Emissions (start here)'!CR210),ISNUMBER(Dispersion!$AV$11)),'Emissions (start here)'!CR210*2000*453.59/8760/3600*Dispersion!$AV$11,0)</f>
        <v>0</v>
      </c>
      <c r="GI210" s="74">
        <f>IF(AND(ISNUMBER('Emissions (start here)'!CS210),ISNUMBER(Dispersion!$AW$8)),'Emissions (start here)'!CS210*453.59/3600*Dispersion!$AW$8,0)</f>
        <v>0</v>
      </c>
      <c r="GJ210" s="74">
        <f>IF(AND(ISNUMBER('Emissions (start here)'!CS210),ISNUMBER(Dispersion!$AW$9)),'Emissions (start here)'!CS210*453.59/3600*Dispersion!$AW$9,0)</f>
        <v>0</v>
      </c>
      <c r="GK210" s="74">
        <f>IF(AND(ISNUMBER('Emissions (start here)'!CT210),ISNUMBER(Dispersion!$AW$10)),'Emissions (start here)'!CT210*2000*453.59/8760/3600*Dispersion!$AW$10,0)</f>
        <v>0</v>
      </c>
      <c r="GL210" s="74">
        <f>IF(AND(ISNUMBER('Emissions (start here)'!CT210),ISNUMBER(Dispersion!$AW$11)),'Emissions (start here)'!CT210*2000*453.59/8760/3600*Dispersion!$AW$11,0)</f>
        <v>0</v>
      </c>
      <c r="GM210" s="74">
        <f>IF(AND(ISNUMBER('Emissions (start here)'!CU210),ISNUMBER(Dispersion!$AX$8)),'Emissions (start here)'!CU210*453.59/3600*Dispersion!$AX$8,0)</f>
        <v>0</v>
      </c>
      <c r="GN210" s="74">
        <f>IF(AND(ISNUMBER('Emissions (start here)'!CU210),ISNUMBER(Dispersion!$AX$9)),'Emissions (start here)'!CU210*453.59/3600*Dispersion!$AX$9,0)</f>
        <v>0</v>
      </c>
      <c r="GO210" s="74">
        <f>IF(AND(ISNUMBER('Emissions (start here)'!CV210),ISNUMBER(Dispersion!$AX$10)),'Emissions (start here)'!CV210*2000*453.59/8760/3600*Dispersion!$AX$10,0)</f>
        <v>0</v>
      </c>
      <c r="GP210" s="74">
        <f>IF(AND(ISNUMBER('Emissions (start here)'!CV210),ISNUMBER(Dispersion!$AX$11)),'Emissions (start here)'!CV210*2000*453.59/8760/3600*Dispersion!$AX$11,0)</f>
        <v>0</v>
      </c>
      <c r="GQ210" s="74">
        <f>IF(AND(ISNUMBER('Emissions (start here)'!CW210),ISNUMBER(Dispersion!$AY$8)),'Emissions (start here)'!CW210*453.59/3600*Dispersion!$AY$8,0)</f>
        <v>0</v>
      </c>
      <c r="GR210" s="74">
        <f>IF(AND(ISNUMBER('Emissions (start here)'!CW210),ISNUMBER(Dispersion!$AY$9)),'Emissions (start here)'!CW210*453.59/3600*Dispersion!$AY$9,0)</f>
        <v>0</v>
      </c>
      <c r="GS210" s="74">
        <f>IF(AND(ISNUMBER('Emissions (start here)'!CX210),ISNUMBER(Dispersion!$AY$10)),'Emissions (start here)'!CX210*2000*453.59/8760/3600*Dispersion!$AY$10,0)</f>
        <v>0</v>
      </c>
      <c r="GT210" s="74">
        <f>IF(AND(ISNUMBER('Emissions (start here)'!CX210),ISNUMBER(Dispersion!$AY$11)),'Emissions (start here)'!CX210*2000*453.59/8760/3600*Dispersion!$AY$11,0)</f>
        <v>0</v>
      </c>
      <c r="GU210" s="74">
        <f>IF(AND(ISNUMBER('Emissions (start here)'!CY210),ISNUMBER(Dispersion!$AZ$8)),'Emissions (start here)'!CY210*453.59/3600*Dispersion!$AZ$8,0)</f>
        <v>0</v>
      </c>
      <c r="GV210" s="74">
        <f>IF(AND(ISNUMBER('Emissions (start here)'!CY210),ISNUMBER(Dispersion!$AZ$9)),'Emissions (start here)'!CY210*453.59/3600*Dispersion!$AZ$9,0)</f>
        <v>0</v>
      </c>
      <c r="GW210" s="74">
        <f>IF(AND(ISNUMBER('Emissions (start here)'!CZ210),ISNUMBER(Dispersion!$AZ$10)),'Emissions (start here)'!CZ210*2000*453.59/8760/3600*Dispersion!$AZ$10,0)</f>
        <v>0</v>
      </c>
      <c r="GX210" s="74">
        <f>IF(AND(ISNUMBER('Emissions (start here)'!CZ210),ISNUMBER(Dispersion!$AZ$11)),'Emissions (start here)'!CZ210*2000*453.59/8760/3600*Dispersion!$AZ$11,0)</f>
        <v>0</v>
      </c>
    </row>
    <row r="211" spans="1:206" x14ac:dyDescent="0.2">
      <c r="A211" s="51" t="str">
        <f>'Tox Values'!C211</f>
        <v>75-34-3</v>
      </c>
      <c r="B211" s="94" t="str">
        <f>'Tox Values'!D211</f>
        <v>Ethylidene dichloride (1,1-Dichloroethane)</v>
      </c>
      <c r="C211" s="96">
        <f t="shared" si="13"/>
        <v>0</v>
      </c>
      <c r="D211" s="74">
        <f t="shared" si="14"/>
        <v>0</v>
      </c>
      <c r="E211" s="74">
        <f t="shared" si="15"/>
        <v>0</v>
      </c>
      <c r="F211" s="99">
        <f t="shared" si="16"/>
        <v>0</v>
      </c>
      <c r="G211" s="97">
        <f>IF(AND(ISNUMBER('Emissions (start here)'!E211),ISNUMBER(Dispersion!$C$8)),'Emissions (start here)'!E211*453.59/3600*Dispersion!$C$8,0)</f>
        <v>0</v>
      </c>
      <c r="H211" s="74">
        <f>IF(AND(ISNUMBER('Emissions (start here)'!E211),ISNUMBER(Dispersion!$C$9)),'Emissions (start here)'!E211*453.59/3600*Dispersion!$C$9,0)</f>
        <v>0</v>
      </c>
      <c r="I211" s="74">
        <f>IF(AND(ISNUMBER('Emissions (start here)'!F211),ISNUMBER(Dispersion!$C$10)),'Emissions (start here)'!F211*2000*453.59/8760/3600*Dispersion!$C$10,0)</f>
        <v>0</v>
      </c>
      <c r="J211" s="74">
        <f>IF(AND(ISNUMBER('Emissions (start here)'!F211),ISNUMBER(Dispersion!$C$11)),'Emissions (start here)'!F211*2000*453.59/8760/3600*Dispersion!$C$11,0)</f>
        <v>0</v>
      </c>
      <c r="K211" s="74">
        <f>IF(AND(ISNUMBER('Emissions (start here)'!G211),ISNUMBER(Dispersion!$D$8)),'Emissions (start here)'!G211*453.59/3600*Dispersion!$D$8,0)</f>
        <v>0</v>
      </c>
      <c r="L211" s="74">
        <f>IF(AND(ISNUMBER('Emissions (start here)'!G211),ISNUMBER(Dispersion!$D$9)),'Emissions (start here)'!G211*453.59/3600*Dispersion!$D$9,0)</f>
        <v>0</v>
      </c>
      <c r="M211" s="74">
        <f>IF(AND(ISNUMBER('Emissions (start here)'!H211),ISNUMBER(Dispersion!$D$10)),'Emissions (start here)'!H211*2000*453.59/8760/3600*Dispersion!$D$10,0)</f>
        <v>0</v>
      </c>
      <c r="N211" s="74">
        <f>IF(AND(ISNUMBER('Emissions (start here)'!H211),ISNUMBER(Dispersion!$D$11)),'Emissions (start here)'!H211*2000*453.59/8760/3600*Dispersion!$D$11,0)</f>
        <v>0</v>
      </c>
      <c r="O211" s="74">
        <f>IF(AND(ISNUMBER('Emissions (start here)'!I211),ISNUMBER(Dispersion!$E$8)),'Emissions (start here)'!I211*453.59/3600*Dispersion!$E$8,0)</f>
        <v>0</v>
      </c>
      <c r="P211" s="74">
        <f>IF(AND(ISNUMBER('Emissions (start here)'!I211),ISNUMBER(Dispersion!$E$9)),'Emissions (start here)'!I211*453.59/3600*Dispersion!$E$9,0)</f>
        <v>0</v>
      </c>
      <c r="Q211" s="74">
        <f>IF(AND(ISNUMBER('Emissions (start here)'!J211),ISNUMBER(Dispersion!$E$10)),'Emissions (start here)'!J211*2000*453.59/8760/3600*Dispersion!$E$10,0)</f>
        <v>0</v>
      </c>
      <c r="R211" s="74">
        <f>IF(AND(ISNUMBER('Emissions (start here)'!J211),ISNUMBER(Dispersion!$E$11)),'Emissions (start here)'!J211*2000*453.59/8760/3600*Dispersion!$E$11,0)</f>
        <v>0</v>
      </c>
      <c r="S211" s="74">
        <f>IF(AND(ISNUMBER('Emissions (start here)'!K211),ISNUMBER(Dispersion!$F$8)),'Emissions (start here)'!K211*453.59/3600*Dispersion!$F$8,0)</f>
        <v>0</v>
      </c>
      <c r="T211" s="74">
        <f>IF(AND(ISNUMBER('Emissions (start here)'!K211),ISNUMBER(Dispersion!$F$9)),'Emissions (start here)'!K211*453.59/3600*Dispersion!$F$9,0)</f>
        <v>0</v>
      </c>
      <c r="U211" s="74">
        <f>IF(AND(ISNUMBER('Emissions (start here)'!L211),ISNUMBER(Dispersion!$F$10)),'Emissions (start here)'!L211*2000*453.59/8760/3600*Dispersion!$F$10,0)</f>
        <v>0</v>
      </c>
      <c r="V211" s="74">
        <f>IF(AND(ISNUMBER('Emissions (start here)'!L211),ISNUMBER(Dispersion!$F$11)),'Emissions (start here)'!L211*2000*453.59/8760/3600*Dispersion!$F$11,0)</f>
        <v>0</v>
      </c>
      <c r="W211" s="74">
        <f>IF(AND(ISNUMBER('Emissions (start here)'!M211),ISNUMBER(Dispersion!$G$8)),'Emissions (start here)'!M211*453.59/3600*Dispersion!$G$8,0)</f>
        <v>0</v>
      </c>
      <c r="X211" s="74">
        <f>IF(AND(ISNUMBER('Emissions (start here)'!M211),ISNUMBER(Dispersion!$G$9)),'Emissions (start here)'!M211*453.59/3600*Dispersion!$G$9,0)</f>
        <v>0</v>
      </c>
      <c r="Y211" s="74">
        <f>IF(AND(ISNUMBER('Emissions (start here)'!N211),ISNUMBER(Dispersion!$G$10)),'Emissions (start here)'!N211*2000*453.59/8760/3600*Dispersion!$G$10,0)</f>
        <v>0</v>
      </c>
      <c r="Z211" s="74">
        <f>IF(AND(ISNUMBER('Emissions (start here)'!N211),ISNUMBER(Dispersion!$G$11)),'Emissions (start here)'!N211*2000*453.59/8760/3600*Dispersion!$G$11,0)</f>
        <v>0</v>
      </c>
      <c r="AA211" s="74">
        <f>IF(AND(ISNUMBER('Emissions (start here)'!O211),ISNUMBER(Dispersion!$H$8)),'Emissions (start here)'!O211*453.59/3600*Dispersion!$H$8,0)</f>
        <v>0</v>
      </c>
      <c r="AB211" s="74">
        <f>IF(AND(ISNUMBER('Emissions (start here)'!O211),ISNUMBER(Dispersion!$H$9)),'Emissions (start here)'!O211*453.59/3600*Dispersion!$H$9,0)</f>
        <v>0</v>
      </c>
      <c r="AC211" s="74">
        <f>IF(AND(ISNUMBER('Emissions (start here)'!P211),ISNUMBER(Dispersion!$H$10)),'Emissions (start here)'!P211*2000*453.59/8760/3600*Dispersion!$H$10,0)</f>
        <v>0</v>
      </c>
      <c r="AD211" s="74">
        <f>IF(AND(ISNUMBER('Emissions (start here)'!P211),ISNUMBER(Dispersion!$H$11)),'Emissions (start here)'!P211*2000*453.59/8760/3600*Dispersion!$H$11,0)</f>
        <v>0</v>
      </c>
      <c r="AE211" s="74">
        <f>IF(AND(ISNUMBER('Emissions (start here)'!Q211),ISNUMBER(Dispersion!$I$8)),'Emissions (start here)'!Q211*453.59/3600*Dispersion!$I$8,0)</f>
        <v>0</v>
      </c>
      <c r="AF211" s="74">
        <f>IF(AND(ISNUMBER('Emissions (start here)'!Q211),ISNUMBER(Dispersion!$I$9)),'Emissions (start here)'!Q211*453.59/3600*Dispersion!$I$9,0)</f>
        <v>0</v>
      </c>
      <c r="AG211" s="74">
        <f>IF(AND(ISNUMBER('Emissions (start here)'!R211),ISNUMBER(Dispersion!$I$10)),'Emissions (start here)'!R211*2000*453.59/8760/3600*Dispersion!$I$10,0)</f>
        <v>0</v>
      </c>
      <c r="AH211" s="74">
        <f>IF(AND(ISNUMBER('Emissions (start here)'!R211),ISNUMBER(Dispersion!$I$11)),'Emissions (start here)'!R211*2000*453.59/8760/3600*Dispersion!$I$11,0)</f>
        <v>0</v>
      </c>
      <c r="AI211" s="74">
        <f>IF(AND(ISNUMBER('Emissions (start here)'!S211),ISNUMBER(Dispersion!$J$8)),'Emissions (start here)'!S211*453.59/3600*Dispersion!$J$8,0)</f>
        <v>0</v>
      </c>
      <c r="AJ211" s="74">
        <f>IF(AND(ISNUMBER('Emissions (start here)'!S211),ISNUMBER(Dispersion!$J$9)),'Emissions (start here)'!S211*453.59/3600*Dispersion!$J$9,0)</f>
        <v>0</v>
      </c>
      <c r="AK211" s="74">
        <f>IF(AND(ISNUMBER('Emissions (start here)'!T211),ISNUMBER(Dispersion!$J$10)),'Emissions (start here)'!T211*2000*453.59/8760/3600*Dispersion!$J$10,0)</f>
        <v>0</v>
      </c>
      <c r="AL211" s="74">
        <f>IF(AND(ISNUMBER('Emissions (start here)'!T211),ISNUMBER(Dispersion!$J$11)),'Emissions (start here)'!T211*2000*453.59/8760/3600*Dispersion!$J$11,0)</f>
        <v>0</v>
      </c>
      <c r="AM211" s="74">
        <f>IF(AND(ISNUMBER('Emissions (start here)'!U211),ISNUMBER(Dispersion!$K$8)),'Emissions (start here)'!U211*453.59/3600*Dispersion!$K$8,0)</f>
        <v>0</v>
      </c>
      <c r="AN211" s="74">
        <f>IF(AND(ISNUMBER('Emissions (start here)'!U211),ISNUMBER(Dispersion!$K$9)),'Emissions (start here)'!U211*453.59/3600*Dispersion!$K$9,0)</f>
        <v>0</v>
      </c>
      <c r="AO211" s="74">
        <f>IF(AND(ISNUMBER('Emissions (start here)'!V211),ISNUMBER(Dispersion!$K$10)),'Emissions (start here)'!V211*2000*453.59/8760/3600*Dispersion!$K$10,0)</f>
        <v>0</v>
      </c>
      <c r="AP211" s="74">
        <f>IF(AND(ISNUMBER('Emissions (start here)'!V211),ISNUMBER(Dispersion!$K$11)),'Emissions (start here)'!V211*2000*453.59/8760/3600*Dispersion!$K$11,0)</f>
        <v>0</v>
      </c>
      <c r="AQ211" s="74">
        <f>IF(AND(ISNUMBER('Emissions (start here)'!W211),ISNUMBER(Dispersion!$L$8)),'Emissions (start here)'!W211*453.59/3600*Dispersion!$L$8,0)</f>
        <v>0</v>
      </c>
      <c r="AR211" s="74">
        <f>IF(AND(ISNUMBER('Emissions (start here)'!W211),ISNUMBER(Dispersion!$L$9)),'Emissions (start here)'!W211*453.59/3600*Dispersion!$L$9,0)</f>
        <v>0</v>
      </c>
      <c r="AS211" s="74">
        <f>IF(AND(ISNUMBER('Emissions (start here)'!X211),ISNUMBER(Dispersion!$L$10)),'Emissions (start here)'!X211*2000*453.59/8760/3600*Dispersion!$L$10,0)</f>
        <v>0</v>
      </c>
      <c r="AT211" s="74">
        <f>IF(AND(ISNUMBER('Emissions (start here)'!X211),ISNUMBER(Dispersion!$L$11)),'Emissions (start here)'!X211*2000*453.59/8760/3600*Dispersion!$L$11,0)</f>
        <v>0</v>
      </c>
      <c r="AU211" s="74">
        <f>IF(AND(ISNUMBER('Emissions (start here)'!Y211),ISNUMBER(Dispersion!$M$8)),'Emissions (start here)'!Y211*453.59/3600*Dispersion!$M$8,0)</f>
        <v>0</v>
      </c>
      <c r="AV211" s="74">
        <f>IF(AND(ISNUMBER('Emissions (start here)'!Y211),ISNUMBER(Dispersion!$M$9)),'Emissions (start here)'!Y211*453.59/3600*Dispersion!$M$9,0)</f>
        <v>0</v>
      </c>
      <c r="AW211" s="74">
        <f>IF(AND(ISNUMBER('Emissions (start here)'!Z211),ISNUMBER(Dispersion!$M$10)),'Emissions (start here)'!Z211*2000*453.59/8760/3600*Dispersion!$M$10,0)</f>
        <v>0</v>
      </c>
      <c r="AX211" s="74">
        <f>IF(AND(ISNUMBER('Emissions (start here)'!Z211),ISNUMBER(Dispersion!$M$11)),'Emissions (start here)'!Z211*2000*453.59/8760/3600*Dispersion!$M$11,0)</f>
        <v>0</v>
      </c>
      <c r="AY211" s="74">
        <f>IF(AND(ISNUMBER('Emissions (start here)'!AA211),ISNUMBER(Dispersion!$N$8)),'Emissions (start here)'!AA211*453.59/3600*Dispersion!$N$8,0)</f>
        <v>0</v>
      </c>
      <c r="AZ211" s="74">
        <f>IF(AND(ISNUMBER('Emissions (start here)'!AA211),ISNUMBER(Dispersion!$N$9)),'Emissions (start here)'!AA211*453.59/3600*Dispersion!$N$9,0)</f>
        <v>0</v>
      </c>
      <c r="BA211" s="74">
        <f>IF(AND(ISNUMBER('Emissions (start here)'!AB211),ISNUMBER(Dispersion!$N$10)),'Emissions (start here)'!AB211*2000*453.59/8760/3600*Dispersion!$N$10,0)</f>
        <v>0</v>
      </c>
      <c r="BB211" s="74">
        <f>IF(AND(ISNUMBER('Emissions (start here)'!AB211),ISNUMBER(Dispersion!$N$11)),'Emissions (start here)'!AB211*2000*453.59/8760/3600*Dispersion!$N$11,0)</f>
        <v>0</v>
      </c>
      <c r="BC211" s="74">
        <f>IF(AND(ISNUMBER('Emissions (start here)'!AC211),ISNUMBER(Dispersion!$O$8)),'Emissions (start here)'!AC211*453.59/3600*Dispersion!$O$8,0)</f>
        <v>0</v>
      </c>
      <c r="BD211" s="74">
        <f>IF(AND(ISNUMBER('Emissions (start here)'!AC211),ISNUMBER(Dispersion!$O$9)),'Emissions (start here)'!AC211*453.59/3600*Dispersion!$O$9,0)</f>
        <v>0</v>
      </c>
      <c r="BE211" s="74">
        <f>IF(AND(ISNUMBER('Emissions (start here)'!AD211),ISNUMBER(Dispersion!$O$10)),'Emissions (start here)'!AD211*2000*453.59/8760/3600*Dispersion!$O$10,0)</f>
        <v>0</v>
      </c>
      <c r="BF211" s="74">
        <f>IF(AND(ISNUMBER('Emissions (start here)'!AD211),ISNUMBER(Dispersion!$O$11)),'Emissions (start here)'!AD211*2000*453.59/8760/3600*Dispersion!$O$11,0)</f>
        <v>0</v>
      </c>
      <c r="BG211" s="74">
        <f>IF(AND(ISNUMBER('Emissions (start here)'!AE211),ISNUMBER(Dispersion!$P$8)),'Emissions (start here)'!AE211*453.59/3600*Dispersion!$P$8,0)</f>
        <v>0</v>
      </c>
      <c r="BH211" s="74">
        <f>IF(AND(ISNUMBER('Emissions (start here)'!AE211),ISNUMBER(Dispersion!$P$9)),'Emissions (start here)'!AE211*453.59/3600*Dispersion!$P$9,0)</f>
        <v>0</v>
      </c>
      <c r="BI211" s="74">
        <f>IF(AND(ISNUMBER('Emissions (start here)'!AF211),ISNUMBER(Dispersion!$P$10)),'Emissions (start here)'!AF211*2000*453.59/8760/3600*Dispersion!$P$10,0)</f>
        <v>0</v>
      </c>
      <c r="BJ211" s="74">
        <f>IF(AND(ISNUMBER('Emissions (start here)'!AF211),ISNUMBER(Dispersion!$P$11)),'Emissions (start here)'!AF211*2000*453.59/8760/3600*Dispersion!$P$11,0)</f>
        <v>0</v>
      </c>
      <c r="BK211" s="74">
        <f>IF(AND(ISNUMBER('Emissions (start here)'!AG211),ISNUMBER(Dispersion!$Q$8)),'Emissions (start here)'!AG211*453.59/3600*Dispersion!$Q$8,0)</f>
        <v>0</v>
      </c>
      <c r="BL211" s="74">
        <f>IF(AND(ISNUMBER('Emissions (start here)'!AG211),ISNUMBER(Dispersion!$Q$9)),'Emissions (start here)'!AG211*453.59/3600*Dispersion!$Q$9,0)</f>
        <v>0</v>
      </c>
      <c r="BM211" s="74">
        <f>IF(AND(ISNUMBER('Emissions (start here)'!AH211),ISNUMBER(Dispersion!$Q$10)),'Emissions (start here)'!AH211*2000*453.59/8760/3600*Dispersion!$Q$10,0)</f>
        <v>0</v>
      </c>
      <c r="BN211" s="74">
        <f>IF(AND(ISNUMBER('Emissions (start here)'!AH211),ISNUMBER(Dispersion!$Q$11)),'Emissions (start here)'!AH211*2000*453.59/8760/3600*Dispersion!$Q$11,0)</f>
        <v>0</v>
      </c>
      <c r="BO211" s="74">
        <f>IF(AND(ISNUMBER('Emissions (start here)'!AI211),ISNUMBER(Dispersion!$R$8)),'Emissions (start here)'!AI211*453.59/3600*Dispersion!$R$8,0)</f>
        <v>0</v>
      </c>
      <c r="BP211" s="74">
        <f>IF(AND(ISNUMBER('Emissions (start here)'!AI211),ISNUMBER(Dispersion!$R$9)),'Emissions (start here)'!AI211*453.59/3600*Dispersion!$R$9,0)</f>
        <v>0</v>
      </c>
      <c r="BQ211" s="74">
        <f>IF(AND(ISNUMBER('Emissions (start here)'!AJ211),ISNUMBER(Dispersion!$R$10)),'Emissions (start here)'!AJ211*2000*453.59/8760/3600*Dispersion!$R$10,0)</f>
        <v>0</v>
      </c>
      <c r="BR211" s="74">
        <f>IF(AND(ISNUMBER('Emissions (start here)'!AJ211),ISNUMBER(Dispersion!$R$11)),'Emissions (start here)'!AJ211*2000*453.59/8760/3600*Dispersion!$R$11,0)</f>
        <v>0</v>
      </c>
      <c r="BS211" s="74">
        <f>IF(AND(ISNUMBER('Emissions (start here)'!AK211),ISNUMBER(Dispersion!$S$8)),'Emissions (start here)'!AK211*453.59/3600*Dispersion!$S$8,0)</f>
        <v>0</v>
      </c>
      <c r="BT211" s="74">
        <f>IF(AND(ISNUMBER('Emissions (start here)'!AK211),ISNUMBER(Dispersion!$S$9)),'Emissions (start here)'!AK211*453.59/3600*Dispersion!$S$9,0)</f>
        <v>0</v>
      </c>
      <c r="BU211" s="74">
        <f>IF(AND(ISNUMBER('Emissions (start here)'!AL211),ISNUMBER(Dispersion!$S$10)),'Emissions (start here)'!AL211*2000*453.59/8760/3600*Dispersion!$S$10,0)</f>
        <v>0</v>
      </c>
      <c r="BV211" s="74">
        <f>IF(AND(ISNUMBER('Emissions (start here)'!AL211),ISNUMBER(Dispersion!$S$11)),'Emissions (start here)'!AL211*2000*453.59/8760/3600*Dispersion!$S$11,0)</f>
        <v>0</v>
      </c>
      <c r="BW211" s="74">
        <f>IF(AND(ISNUMBER('Emissions (start here)'!AM211),ISNUMBER(Dispersion!$T$8)),'Emissions (start here)'!AM211*453.59/3600*Dispersion!$T$8,0)</f>
        <v>0</v>
      </c>
      <c r="BX211" s="74">
        <f>IF(AND(ISNUMBER('Emissions (start here)'!AM211),ISNUMBER(Dispersion!$T$9)),'Emissions (start here)'!AM211*453.59/3600*Dispersion!$T$9,0)</f>
        <v>0</v>
      </c>
      <c r="BY211" s="74">
        <f>IF(AND(ISNUMBER('Emissions (start here)'!AN211),ISNUMBER(Dispersion!$T$10)),'Emissions (start here)'!AN211*2000*453.59/8760/3600*Dispersion!$T$10,0)</f>
        <v>0</v>
      </c>
      <c r="BZ211" s="74">
        <f>IF(AND(ISNUMBER('Emissions (start here)'!AN211),ISNUMBER(Dispersion!$T$11)),'Emissions (start here)'!AN211*2000*453.59/8760/3600*Dispersion!$T$11,0)</f>
        <v>0</v>
      </c>
      <c r="CA211" s="74">
        <f>IF(AND(ISNUMBER('Emissions (start here)'!AO211),ISNUMBER(Dispersion!$U$8)),'Emissions (start here)'!AO211*453.59/3600*Dispersion!$U$8,0)</f>
        <v>0</v>
      </c>
      <c r="CB211" s="74">
        <f>IF(AND(ISNUMBER('Emissions (start here)'!AO211),ISNUMBER(Dispersion!$U$9)),'Emissions (start here)'!AO211*453.59/3600*Dispersion!$U$9,0)</f>
        <v>0</v>
      </c>
      <c r="CC211" s="74">
        <f>IF(AND(ISNUMBER('Emissions (start here)'!AP211),ISNUMBER(Dispersion!$U$10)),'Emissions (start here)'!AP211*2000*453.59/8760/3600*Dispersion!$U$10,0)</f>
        <v>0</v>
      </c>
      <c r="CD211" s="74">
        <f>IF(AND(ISNUMBER('Emissions (start here)'!AP211),ISNUMBER(Dispersion!$U$11)),'Emissions (start here)'!AP211*2000*453.59/8760/3600*Dispersion!$U$11,0)</f>
        <v>0</v>
      </c>
      <c r="CE211" s="74">
        <f>IF(AND(ISNUMBER('Emissions (start here)'!AQ211),ISNUMBER(Dispersion!$V$8)),'Emissions (start here)'!AQ211*453.59/3600*Dispersion!$V$8,0)</f>
        <v>0</v>
      </c>
      <c r="CF211" s="74">
        <f>IF(AND(ISNUMBER('Emissions (start here)'!AQ211),ISNUMBER(Dispersion!$V$9)),'Emissions (start here)'!AQ211*453.59/3600*Dispersion!$V$9,0)</f>
        <v>0</v>
      </c>
      <c r="CG211" s="74">
        <f>IF(AND(ISNUMBER('Emissions (start here)'!AR211),ISNUMBER(Dispersion!$V$10)),'Emissions (start here)'!AR211*2000*453.59/8760/3600*Dispersion!$V$10,0)</f>
        <v>0</v>
      </c>
      <c r="CH211" s="74">
        <f>IF(AND(ISNUMBER('Emissions (start here)'!AR211),ISNUMBER(Dispersion!$V$11)),'Emissions (start here)'!AR211*2000*453.59/8760/3600*Dispersion!$V$11,0)</f>
        <v>0</v>
      </c>
      <c r="CI211" s="74">
        <f>IF(AND(ISNUMBER('Emissions (start here)'!AS211),ISNUMBER(Dispersion!$W$8)),'Emissions (start here)'!AS211*453.59/3600*Dispersion!$W$8,0)</f>
        <v>0</v>
      </c>
      <c r="CJ211" s="74">
        <f>IF(AND(ISNUMBER('Emissions (start here)'!AS211),ISNUMBER(Dispersion!$W$9)),'Emissions (start here)'!AS211*453.59/3600*Dispersion!$W$9,0)</f>
        <v>0</v>
      </c>
      <c r="CK211" s="74">
        <f>IF(AND(ISNUMBER('Emissions (start here)'!AT211),ISNUMBER(Dispersion!$W$10)),'Emissions (start here)'!AT211*2000*453.59/8760/3600*Dispersion!$W$10,0)</f>
        <v>0</v>
      </c>
      <c r="CL211" s="74">
        <f>IF(AND(ISNUMBER('Emissions (start here)'!AT211),ISNUMBER(Dispersion!$W$11)),'Emissions (start here)'!AT211*2000*453.59/8760/3600*Dispersion!$W$11,0)</f>
        <v>0</v>
      </c>
      <c r="CM211" s="74">
        <f>IF(AND(ISNUMBER('Emissions (start here)'!AU211),ISNUMBER(Dispersion!$X$8)),'Emissions (start here)'!AU211*453.59/3600*Dispersion!$X$8,0)</f>
        <v>0</v>
      </c>
      <c r="CN211" s="74">
        <f>IF(AND(ISNUMBER('Emissions (start here)'!AU211),ISNUMBER(Dispersion!$X$9)),'Emissions (start here)'!AU211*453.59/3600*Dispersion!$X$9,0)</f>
        <v>0</v>
      </c>
      <c r="CO211" s="74">
        <f>IF(AND(ISNUMBER('Emissions (start here)'!AV211),ISNUMBER(Dispersion!$X$10)),'Emissions (start here)'!AV211*2000*453.59/8760/3600*Dispersion!$X$10,0)</f>
        <v>0</v>
      </c>
      <c r="CP211" s="74">
        <f>IF(AND(ISNUMBER('Emissions (start here)'!AV211),ISNUMBER(Dispersion!$X$11)),'Emissions (start here)'!AV211*2000*453.59/8760/3600*Dispersion!$X$11,0)</f>
        <v>0</v>
      </c>
      <c r="CQ211" s="74">
        <f>IF(AND(ISNUMBER('Emissions (start here)'!AW211),ISNUMBER(Dispersion!$Y$8)),'Emissions (start here)'!AW211*453.59/3600*Dispersion!$Y$8,0)</f>
        <v>0</v>
      </c>
      <c r="CR211" s="74">
        <f>IF(AND(ISNUMBER('Emissions (start here)'!AW211),ISNUMBER(Dispersion!$Y$9)),'Emissions (start here)'!AW211*453.59/3600*Dispersion!$Y$9,0)</f>
        <v>0</v>
      </c>
      <c r="CS211" s="74">
        <f>IF(AND(ISNUMBER('Emissions (start here)'!AX211),ISNUMBER(Dispersion!$Y$10)),'Emissions (start here)'!AX211*2000*453.59/8760/3600*Dispersion!$Y$10,0)</f>
        <v>0</v>
      </c>
      <c r="CT211" s="74">
        <f>IF(AND(ISNUMBER('Emissions (start here)'!AX211),ISNUMBER(Dispersion!$Y$11)),'Emissions (start here)'!AX211*2000*453.59/8760/3600*Dispersion!$Y$11,0)</f>
        <v>0</v>
      </c>
      <c r="CU211" s="74">
        <f>IF(AND(ISNUMBER('Emissions (start here)'!AY211),ISNUMBER(Dispersion!$Z$8)),'Emissions (start here)'!AY211*453.59/3600*Dispersion!$Z$8,0)</f>
        <v>0</v>
      </c>
      <c r="CV211" s="74">
        <f>IF(AND(ISNUMBER('Emissions (start here)'!AY211),ISNUMBER(Dispersion!$Z$9)),'Emissions (start here)'!AY211*453.59/3600*Dispersion!$Z$9,0)</f>
        <v>0</v>
      </c>
      <c r="CW211" s="74">
        <f>IF(AND(ISNUMBER('Emissions (start here)'!AZ211),ISNUMBER(Dispersion!$Z$10)),'Emissions (start here)'!AZ211*2000*453.59/8760/3600*Dispersion!$Z$10,0)</f>
        <v>0</v>
      </c>
      <c r="CX211" s="74">
        <f>IF(AND(ISNUMBER('Emissions (start here)'!AZ211),ISNUMBER(Dispersion!$Z$11)),'Emissions (start here)'!AZ211*2000*453.59/8760/3600*Dispersion!$Z$11,0)</f>
        <v>0</v>
      </c>
      <c r="CY211" s="74">
        <f>IF(AND(ISNUMBER('Emissions (start here)'!BA211),ISNUMBER(Dispersion!$AA$8)),'Emissions (start here)'!BA211*453.59/3600*Dispersion!$AA$8,0)</f>
        <v>0</v>
      </c>
      <c r="CZ211" s="74">
        <f>IF(AND(ISNUMBER('Emissions (start here)'!BA211),ISNUMBER(Dispersion!$AA$9)),'Emissions (start here)'!BA211*453.59/3600*Dispersion!$AA$9,0)</f>
        <v>0</v>
      </c>
      <c r="DA211" s="74">
        <f>IF(AND(ISNUMBER('Emissions (start here)'!BB211),ISNUMBER(Dispersion!$AA$10)),'Emissions (start here)'!BB211*2000*453.59/8760/3600*Dispersion!$AA$10,0)</f>
        <v>0</v>
      </c>
      <c r="DB211" s="74">
        <f>IF(AND(ISNUMBER('Emissions (start here)'!BB211),ISNUMBER(Dispersion!$AA$11)),'Emissions (start here)'!BB211*2000*453.59/8760/3600*Dispersion!$AA$11,0)</f>
        <v>0</v>
      </c>
      <c r="DC211" s="74">
        <f>IF(AND(ISNUMBER('Emissions (start here)'!BC211),ISNUMBER(Dispersion!$AB$8)),'Emissions (start here)'!BC211*453.59/3600*Dispersion!$AB$8,0)</f>
        <v>0</v>
      </c>
      <c r="DD211" s="74">
        <f>IF(AND(ISNUMBER('Emissions (start here)'!BC211),ISNUMBER(Dispersion!$AB$9)),'Emissions (start here)'!BC211*453.59/3600*Dispersion!$AB$9,0)</f>
        <v>0</v>
      </c>
      <c r="DE211" s="74">
        <f>IF(AND(ISNUMBER('Emissions (start here)'!BD211),ISNUMBER(Dispersion!$AB$10)),'Emissions (start here)'!BD211*2000*453.59/8760/3600*Dispersion!$AB$10,0)</f>
        <v>0</v>
      </c>
      <c r="DF211" s="74">
        <f>IF(AND(ISNUMBER('Emissions (start here)'!BD211),ISNUMBER(Dispersion!$AB$11)),'Emissions (start here)'!BD211*2000*453.59/8760/3600*Dispersion!$AB$11,0)</f>
        <v>0</v>
      </c>
      <c r="DG211" s="74">
        <f>IF(AND(ISNUMBER('Emissions (start here)'!BE211),ISNUMBER(Dispersion!$AC$8)),'Emissions (start here)'!BE211*453.59/3600*Dispersion!$AC$8,0)</f>
        <v>0</v>
      </c>
      <c r="DH211" s="74">
        <f>IF(AND(ISNUMBER('Emissions (start here)'!BE211),ISNUMBER(Dispersion!$AC$9)),'Emissions (start here)'!BE211*453.59/3600*Dispersion!$AC$9,0)</f>
        <v>0</v>
      </c>
      <c r="DI211" s="74">
        <f>IF(AND(ISNUMBER('Emissions (start here)'!BF211),ISNUMBER(Dispersion!$AC$10)),'Emissions (start here)'!BF211*2000*453.59/8760/3600*Dispersion!$AC$10,0)</f>
        <v>0</v>
      </c>
      <c r="DJ211" s="74">
        <f>IF(AND(ISNUMBER('Emissions (start here)'!BF211),ISNUMBER(Dispersion!$AC$11)),'Emissions (start here)'!BF211*2000*453.59/8760/3600*Dispersion!$AC$11,0)</f>
        <v>0</v>
      </c>
      <c r="DK211" s="74">
        <f>IF(AND(ISNUMBER('Emissions (start here)'!BG211),ISNUMBER(Dispersion!$AD$8)),'Emissions (start here)'!BG211*453.59/3600*Dispersion!$AD$8,0)</f>
        <v>0</v>
      </c>
      <c r="DL211" s="74">
        <f>IF(AND(ISNUMBER('Emissions (start here)'!BG211),ISNUMBER(Dispersion!$AD$9)),'Emissions (start here)'!BG211*453.59/3600*Dispersion!$AD$9,0)</f>
        <v>0</v>
      </c>
      <c r="DM211" s="74">
        <f>IF(AND(ISNUMBER('Emissions (start here)'!BH211),ISNUMBER(Dispersion!$AD$10)),'Emissions (start here)'!BH211*2000*453.59/8760/3600*Dispersion!$AD$10,0)</f>
        <v>0</v>
      </c>
      <c r="DN211" s="74">
        <f>IF(AND(ISNUMBER('Emissions (start here)'!BH211),ISNUMBER(Dispersion!$AD$11)),'Emissions (start here)'!BH211*2000*453.59/8760/3600*Dispersion!$AD$11,0)</f>
        <v>0</v>
      </c>
      <c r="DO211" s="74">
        <f>IF(AND(ISNUMBER('Emissions (start here)'!BI211),ISNUMBER(Dispersion!$AE$8)),'Emissions (start here)'!BI211*453.59/3600*Dispersion!$AE$8,0)</f>
        <v>0</v>
      </c>
      <c r="DP211" s="74">
        <f>IF(AND(ISNUMBER('Emissions (start here)'!BI211),ISNUMBER(Dispersion!$AE$9)),'Emissions (start here)'!BI211*453.59/3600*Dispersion!$AE$9,0)</f>
        <v>0</v>
      </c>
      <c r="DQ211" s="74">
        <f>IF(AND(ISNUMBER('Emissions (start here)'!BJ211),ISNUMBER(Dispersion!$AE$10)),'Emissions (start here)'!BJ211*2000*453.59/8760/3600*Dispersion!$AE$10,0)</f>
        <v>0</v>
      </c>
      <c r="DR211" s="74">
        <f>IF(AND(ISNUMBER('Emissions (start here)'!BJ211),ISNUMBER(Dispersion!$AE$11)),'Emissions (start here)'!BJ211*2000*453.59/8760/3600*Dispersion!$AE$11,0)</f>
        <v>0</v>
      </c>
      <c r="DS211" s="74">
        <f>IF(AND(ISNUMBER('Emissions (start here)'!BK211),ISNUMBER(Dispersion!$AF$8)),'Emissions (start here)'!BK211*453.59/3600*Dispersion!$AF$8,0)</f>
        <v>0</v>
      </c>
      <c r="DT211" s="74">
        <f>IF(AND(ISNUMBER('Emissions (start here)'!BK211),ISNUMBER(Dispersion!$AF$9)),'Emissions (start here)'!BK211*453.59/3600*Dispersion!$AF$9,0)</f>
        <v>0</v>
      </c>
      <c r="DU211" s="74">
        <f>IF(AND(ISNUMBER('Emissions (start here)'!BL211),ISNUMBER(Dispersion!$AF$10)),'Emissions (start here)'!BL211*2000*453.59/8760/3600*Dispersion!$AF$10,0)</f>
        <v>0</v>
      </c>
      <c r="DV211" s="74">
        <f>IF(AND(ISNUMBER('Emissions (start here)'!BL211),ISNUMBER(Dispersion!$AF$11)),'Emissions (start here)'!BL211*2000*453.59/8760/3600*Dispersion!$AF$11,0)</f>
        <v>0</v>
      </c>
      <c r="DW211" s="74">
        <f>IF(AND(ISNUMBER('Emissions (start here)'!BM211),ISNUMBER(Dispersion!$AG$8)),'Emissions (start here)'!BM211*453.59/3600*Dispersion!$AG$8,0)</f>
        <v>0</v>
      </c>
      <c r="DX211" s="74">
        <f>IF(AND(ISNUMBER('Emissions (start here)'!BM211),ISNUMBER(Dispersion!$AG$9)),'Emissions (start here)'!BM211*453.59/3600*Dispersion!$AG$9,0)</f>
        <v>0</v>
      </c>
      <c r="DY211" s="74">
        <f>IF(AND(ISNUMBER('Emissions (start here)'!BN211),ISNUMBER(Dispersion!$AG$10)),'Emissions (start here)'!BN211*2000*453.59/8760/3600*Dispersion!$AG$10,0)</f>
        <v>0</v>
      </c>
      <c r="DZ211" s="74">
        <f>IF(AND(ISNUMBER('Emissions (start here)'!BN211),ISNUMBER(Dispersion!$AG$11)),'Emissions (start here)'!BN211*2000*453.59/8760/3600*Dispersion!$AG$11,0)</f>
        <v>0</v>
      </c>
      <c r="EA211" s="74">
        <f>IF(AND(ISNUMBER('Emissions (start here)'!BO211),ISNUMBER(Dispersion!$AH$8)),'Emissions (start here)'!BO211*453.59/3600*Dispersion!$AH$8,0)</f>
        <v>0</v>
      </c>
      <c r="EB211" s="74">
        <f>IF(AND(ISNUMBER('Emissions (start here)'!BO211),ISNUMBER(Dispersion!$AH$9)),'Emissions (start here)'!BO211*453.59/3600*Dispersion!$AH$9,0)</f>
        <v>0</v>
      </c>
      <c r="EC211" s="74">
        <f>IF(AND(ISNUMBER('Emissions (start here)'!BP211),ISNUMBER(Dispersion!$AH$10)),'Emissions (start here)'!BP211*2000*453.59/8760/3600*Dispersion!$AH$10,0)</f>
        <v>0</v>
      </c>
      <c r="ED211" s="74">
        <f>IF(AND(ISNUMBER('Emissions (start here)'!BP211),ISNUMBER(Dispersion!$AH$11)),'Emissions (start here)'!BP211*2000*453.59/8760/3600*Dispersion!$AH$11,0)</f>
        <v>0</v>
      </c>
      <c r="EE211" s="74">
        <f>IF(AND(ISNUMBER('Emissions (start here)'!BQ211),ISNUMBER(Dispersion!$AI$8)),'Emissions (start here)'!BQ211*453.59/3600*Dispersion!$AI$8,0)</f>
        <v>0</v>
      </c>
      <c r="EF211" s="74">
        <f>IF(AND(ISNUMBER('Emissions (start here)'!BQ211),ISNUMBER(Dispersion!$AI$9)),'Emissions (start here)'!BQ211*453.59/3600*Dispersion!$AI$9,0)</f>
        <v>0</v>
      </c>
      <c r="EG211" s="74">
        <f>IF(AND(ISNUMBER('Emissions (start here)'!BR211),ISNUMBER(Dispersion!$AI$10)),'Emissions (start here)'!BR211*2000*453.59/8760/3600*Dispersion!$AI$10,0)</f>
        <v>0</v>
      </c>
      <c r="EH211" s="74">
        <f>IF(AND(ISNUMBER('Emissions (start here)'!BR211),ISNUMBER(Dispersion!$AI$11)),'Emissions (start here)'!BR211*2000*453.59/8760/3600*Dispersion!$AI$11,0)</f>
        <v>0</v>
      </c>
      <c r="EI211" s="74">
        <f>IF(AND(ISNUMBER('Emissions (start here)'!BS211),ISNUMBER(Dispersion!$AJ$8)),'Emissions (start here)'!BS211*453.59/3600*Dispersion!$AJ$8,0)</f>
        <v>0</v>
      </c>
      <c r="EJ211" s="74">
        <f>IF(AND(ISNUMBER('Emissions (start here)'!BS211),ISNUMBER(Dispersion!$AJ$9)),'Emissions (start here)'!BS211*453.59/3600*Dispersion!$AJ$9,0)</f>
        <v>0</v>
      </c>
      <c r="EK211" s="74">
        <f>IF(AND(ISNUMBER('Emissions (start here)'!BT211),ISNUMBER(Dispersion!$AJ$10)),'Emissions (start here)'!BT211*2000*453.59/8760/3600*Dispersion!$AJ$10,0)</f>
        <v>0</v>
      </c>
      <c r="EL211" s="74">
        <f>IF(AND(ISNUMBER('Emissions (start here)'!BT211),ISNUMBER(Dispersion!$AJ$11)),'Emissions (start here)'!BT211*2000*453.59/8760/3600*Dispersion!$AJ$11,0)</f>
        <v>0</v>
      </c>
      <c r="EM211" s="74">
        <f>IF(AND(ISNUMBER('Emissions (start here)'!BU211),ISNUMBER(Dispersion!$AK$8)),'Emissions (start here)'!BU211*453.59/3600*Dispersion!$AK$8,0)</f>
        <v>0</v>
      </c>
      <c r="EN211" s="74">
        <f>IF(AND(ISNUMBER('Emissions (start here)'!BU211),ISNUMBER(Dispersion!$AK$9)),'Emissions (start here)'!BU211*453.59/3600*Dispersion!$AK$9,0)</f>
        <v>0</v>
      </c>
      <c r="EO211" s="74">
        <f>IF(AND(ISNUMBER('Emissions (start here)'!BV211),ISNUMBER(Dispersion!$AK$10)),'Emissions (start here)'!BV211*2000*453.59/8760/3600*Dispersion!$AK$10,0)</f>
        <v>0</v>
      </c>
      <c r="EP211" s="74">
        <f>IF(AND(ISNUMBER('Emissions (start here)'!BV211),ISNUMBER(Dispersion!$AK$11)),'Emissions (start here)'!BV211*2000*453.59/8760/3600*Dispersion!$AK$11,0)</f>
        <v>0</v>
      </c>
      <c r="EQ211" s="74">
        <f>IF(AND(ISNUMBER('Emissions (start here)'!BW211),ISNUMBER(Dispersion!$AL$8)),'Emissions (start here)'!BW211*453.59/3600*Dispersion!$AL$8,0)</f>
        <v>0</v>
      </c>
      <c r="ER211" s="74">
        <f>IF(AND(ISNUMBER('Emissions (start here)'!BW211),ISNUMBER(Dispersion!$AL$9)),'Emissions (start here)'!BW211*453.59/3600*Dispersion!$AL$9,0)</f>
        <v>0</v>
      </c>
      <c r="ES211" s="74">
        <f>IF(AND(ISNUMBER('Emissions (start here)'!BX211),ISNUMBER(Dispersion!$AL$10)),'Emissions (start here)'!BX211*2000*453.59/8760/3600*Dispersion!$AL$10,0)</f>
        <v>0</v>
      </c>
      <c r="ET211" s="74">
        <f>IF(AND(ISNUMBER('Emissions (start here)'!BX211),ISNUMBER(Dispersion!$AL$11)),'Emissions (start here)'!BX211*2000*453.59/8760/3600*Dispersion!$AL$11,0)</f>
        <v>0</v>
      </c>
      <c r="EU211" s="74">
        <f>IF(AND(ISNUMBER('Emissions (start here)'!BY211),ISNUMBER(Dispersion!$AM$8)),'Emissions (start here)'!BY211*453.59/3600*Dispersion!$AM$8,0)</f>
        <v>0</v>
      </c>
      <c r="EV211" s="74">
        <f>IF(AND(ISNUMBER('Emissions (start here)'!BY211),ISNUMBER(Dispersion!$AM$9)),'Emissions (start here)'!BY211*453.59/3600*Dispersion!$AM$9,0)</f>
        <v>0</v>
      </c>
      <c r="EW211" s="74">
        <f>IF(AND(ISNUMBER('Emissions (start here)'!BZ211),ISNUMBER(Dispersion!$AM$10)),'Emissions (start here)'!BZ211*2000*453.59/8760/3600*Dispersion!$AM$10,0)</f>
        <v>0</v>
      </c>
      <c r="EX211" s="74">
        <f>IF(AND(ISNUMBER('Emissions (start here)'!BZ211),ISNUMBER(Dispersion!$AM$11)),'Emissions (start here)'!BZ211*2000*453.59/8760/3600*Dispersion!$AM$11,0)</f>
        <v>0</v>
      </c>
      <c r="EY211" s="74">
        <f>IF(AND(ISNUMBER('Emissions (start here)'!CA211),ISNUMBER(Dispersion!$AN$8)),'Emissions (start here)'!CA211*453.59/3600*Dispersion!$AN$8,0)</f>
        <v>0</v>
      </c>
      <c r="EZ211" s="74">
        <f>IF(AND(ISNUMBER('Emissions (start here)'!CA211),ISNUMBER(Dispersion!$AN$9)),'Emissions (start here)'!CA211*453.59/3600*Dispersion!$AN$9,0)</f>
        <v>0</v>
      </c>
      <c r="FA211" s="74">
        <f>IF(AND(ISNUMBER('Emissions (start here)'!CB211),ISNUMBER(Dispersion!$AN$10)),'Emissions (start here)'!CB211*2000*453.59/8760/3600*Dispersion!$AN$10,0)</f>
        <v>0</v>
      </c>
      <c r="FB211" s="74">
        <f>IF(AND(ISNUMBER('Emissions (start here)'!CB211),ISNUMBER(Dispersion!$AN$11)),'Emissions (start here)'!CB211*2000*453.59/8760/3600*Dispersion!$AN$11,0)</f>
        <v>0</v>
      </c>
      <c r="FC211" s="74">
        <f>IF(AND(ISNUMBER('Emissions (start here)'!CC211),ISNUMBER(Dispersion!$AO$8)),'Emissions (start here)'!CC211*453.59/3600*Dispersion!$AO$8,0)</f>
        <v>0</v>
      </c>
      <c r="FD211" s="74">
        <f>IF(AND(ISNUMBER('Emissions (start here)'!CC211),ISNUMBER(Dispersion!$AO$9)),'Emissions (start here)'!CC211*453.59/3600*Dispersion!$AO$9,0)</f>
        <v>0</v>
      </c>
      <c r="FE211" s="74">
        <f>IF(AND(ISNUMBER('Emissions (start here)'!CD211),ISNUMBER(Dispersion!$AO$10)),'Emissions (start here)'!CD211*2000*453.59/8760/3600*Dispersion!$AO$10,0)</f>
        <v>0</v>
      </c>
      <c r="FF211" s="74">
        <f>IF(AND(ISNUMBER('Emissions (start here)'!CD211),ISNUMBER(Dispersion!$AO$11)),'Emissions (start here)'!CD211*2000*453.59/8760/3600*Dispersion!$AO$11,0)</f>
        <v>0</v>
      </c>
      <c r="FG211" s="74">
        <f>IF(AND(ISNUMBER('Emissions (start here)'!CE211),ISNUMBER(Dispersion!$AP$8)),'Emissions (start here)'!CE211*453.59/3600*Dispersion!$AP$8,0)</f>
        <v>0</v>
      </c>
      <c r="FH211" s="74">
        <f>IF(AND(ISNUMBER('Emissions (start here)'!CE211),ISNUMBER(Dispersion!$AP$9)),'Emissions (start here)'!CE211*453.59/3600*Dispersion!$AP$9,0)</f>
        <v>0</v>
      </c>
      <c r="FI211" s="74">
        <f>IF(AND(ISNUMBER('Emissions (start here)'!CF211),ISNUMBER(Dispersion!$AP$10)),'Emissions (start here)'!CF211*2000*453.59/8760/3600*Dispersion!$AP$10,0)</f>
        <v>0</v>
      </c>
      <c r="FJ211" s="74">
        <f>IF(AND(ISNUMBER('Emissions (start here)'!CF211),ISNUMBER(Dispersion!$AP$11)),'Emissions (start here)'!CF211*2000*453.59/8760/3600*Dispersion!$AP$11,0)</f>
        <v>0</v>
      </c>
      <c r="FK211" s="74">
        <f>IF(AND(ISNUMBER('Emissions (start here)'!CG211),ISNUMBER(Dispersion!$AQ$8)),'Emissions (start here)'!CG211*453.59/3600*Dispersion!$AQ$8,0)</f>
        <v>0</v>
      </c>
      <c r="FL211" s="74">
        <f>IF(AND(ISNUMBER('Emissions (start here)'!CG211),ISNUMBER(Dispersion!$AQ$9)),'Emissions (start here)'!CG211*453.59/3600*Dispersion!$AQ$9,0)</f>
        <v>0</v>
      </c>
      <c r="FM211" s="74">
        <f>IF(AND(ISNUMBER('Emissions (start here)'!CH211),ISNUMBER(Dispersion!$AQ$10)),'Emissions (start here)'!CH211*2000*453.59/8760/3600*Dispersion!$AQ$10,0)</f>
        <v>0</v>
      </c>
      <c r="FN211" s="74">
        <f>IF(AND(ISNUMBER('Emissions (start here)'!CH211),ISNUMBER(Dispersion!$AQ$11)),'Emissions (start here)'!CH211*2000*453.59/8760/3600*Dispersion!$AQ$11,0)</f>
        <v>0</v>
      </c>
      <c r="FO211" s="74">
        <f>IF(AND(ISNUMBER('Emissions (start here)'!CI211),ISNUMBER(Dispersion!$AR$8)),'Emissions (start here)'!CI211*453.59/3600*Dispersion!$AR$8,0)</f>
        <v>0</v>
      </c>
      <c r="FP211" s="74">
        <f>IF(AND(ISNUMBER('Emissions (start here)'!CI211),ISNUMBER(Dispersion!$AR$9)),'Emissions (start here)'!CI211*453.59/3600*Dispersion!$AR$9,0)</f>
        <v>0</v>
      </c>
      <c r="FQ211" s="74">
        <f>IF(AND(ISNUMBER('Emissions (start here)'!CJ211),ISNUMBER(Dispersion!$AR$10)),'Emissions (start here)'!CJ211*2000*453.59/8760/3600*Dispersion!$AR$10,0)</f>
        <v>0</v>
      </c>
      <c r="FR211" s="74">
        <f>IF(AND(ISNUMBER('Emissions (start here)'!CJ211),ISNUMBER(Dispersion!$AR$11)),'Emissions (start here)'!CJ211*2000*453.59/8760/3600*Dispersion!$AR$11,0)</f>
        <v>0</v>
      </c>
      <c r="FS211" s="74">
        <f>IF(AND(ISNUMBER('Emissions (start here)'!CK211),ISNUMBER(Dispersion!$AS$8)),'Emissions (start here)'!CK211*453.59/3600*Dispersion!$AS$8,0)</f>
        <v>0</v>
      </c>
      <c r="FT211" s="74">
        <f>IF(AND(ISNUMBER('Emissions (start here)'!CK211),ISNUMBER(Dispersion!$AS$9)),'Emissions (start here)'!CK211*453.59/3600*Dispersion!$AS$9,0)</f>
        <v>0</v>
      </c>
      <c r="FU211" s="74">
        <f>IF(AND(ISNUMBER('Emissions (start here)'!CL211),ISNUMBER(Dispersion!$AS$10)),'Emissions (start here)'!CL211*2000*453.59/8760/3600*Dispersion!$AS$10,0)</f>
        <v>0</v>
      </c>
      <c r="FV211" s="74">
        <f>IF(AND(ISNUMBER('Emissions (start here)'!CL211),ISNUMBER(Dispersion!$AS$11)),'Emissions (start here)'!CL211*2000*453.59/8760/3600*Dispersion!$AS$11,0)</f>
        <v>0</v>
      </c>
      <c r="FW211" s="74">
        <f>IF(AND(ISNUMBER('Emissions (start here)'!CM211),ISNUMBER(Dispersion!$AT$8)),'Emissions (start here)'!CM211*453.59/3600*Dispersion!$AT$8,0)</f>
        <v>0</v>
      </c>
      <c r="FX211" s="74">
        <f>IF(AND(ISNUMBER('Emissions (start here)'!CM211),ISNUMBER(Dispersion!$AT$9)),'Emissions (start here)'!CM211*453.59/3600*Dispersion!$AT$9,0)</f>
        <v>0</v>
      </c>
      <c r="FY211" s="74">
        <f>IF(AND(ISNUMBER('Emissions (start here)'!CN211),ISNUMBER(Dispersion!$AT$10)),'Emissions (start here)'!CN211*2000*453.59/8760/3600*Dispersion!$AT$10,0)</f>
        <v>0</v>
      </c>
      <c r="FZ211" s="74">
        <f>IF(AND(ISNUMBER('Emissions (start here)'!CN211),ISNUMBER(Dispersion!$AT$11)),'Emissions (start here)'!CN211*2000*453.59/8760/3600*Dispersion!$AT$11,0)</f>
        <v>0</v>
      </c>
      <c r="GA211" s="74">
        <f>IF(AND(ISNUMBER('Emissions (start here)'!CO211),ISNUMBER(Dispersion!$AU$8)),'Emissions (start here)'!CO211*453.59/3600*Dispersion!$AU$8,0)</f>
        <v>0</v>
      </c>
      <c r="GB211" s="74">
        <f>IF(AND(ISNUMBER('Emissions (start here)'!CO211),ISNUMBER(Dispersion!$AU$9)),'Emissions (start here)'!CO211*453.59/3600*Dispersion!$AU$9,0)</f>
        <v>0</v>
      </c>
      <c r="GC211" s="74">
        <f>IF(AND(ISNUMBER('Emissions (start here)'!CP211),ISNUMBER(Dispersion!$AU$10)),'Emissions (start here)'!CP211*2000*453.59/8760/3600*Dispersion!$AU$10,0)</f>
        <v>0</v>
      </c>
      <c r="GD211" s="74">
        <f>IF(AND(ISNUMBER('Emissions (start here)'!CP211),ISNUMBER(Dispersion!$AU$11)),'Emissions (start here)'!CP211*2000*453.59/8760/3600*Dispersion!$AU$11,0)</f>
        <v>0</v>
      </c>
      <c r="GE211" s="74">
        <f>IF(AND(ISNUMBER('Emissions (start here)'!CQ211),ISNUMBER(Dispersion!$AV$8)),'Emissions (start here)'!CQ211*453.59/3600*Dispersion!$AV$8,0)</f>
        <v>0</v>
      </c>
      <c r="GF211" s="74">
        <f>IF(AND(ISNUMBER('Emissions (start here)'!CQ211),ISNUMBER(Dispersion!$AV$9)),'Emissions (start here)'!CQ211*453.59/3600*Dispersion!$AV$9,0)</f>
        <v>0</v>
      </c>
      <c r="GG211" s="74">
        <f>IF(AND(ISNUMBER('Emissions (start here)'!CR211),ISNUMBER(Dispersion!$AV$10)),'Emissions (start here)'!CR211*2000*453.59/8760/3600*Dispersion!$AV$10,0)</f>
        <v>0</v>
      </c>
      <c r="GH211" s="74">
        <f>IF(AND(ISNUMBER('Emissions (start here)'!CR211),ISNUMBER(Dispersion!$AV$11)),'Emissions (start here)'!CR211*2000*453.59/8760/3600*Dispersion!$AV$11,0)</f>
        <v>0</v>
      </c>
      <c r="GI211" s="74">
        <f>IF(AND(ISNUMBER('Emissions (start here)'!CS211),ISNUMBER(Dispersion!$AW$8)),'Emissions (start here)'!CS211*453.59/3600*Dispersion!$AW$8,0)</f>
        <v>0</v>
      </c>
      <c r="GJ211" s="74">
        <f>IF(AND(ISNUMBER('Emissions (start here)'!CS211),ISNUMBER(Dispersion!$AW$9)),'Emissions (start here)'!CS211*453.59/3600*Dispersion!$AW$9,0)</f>
        <v>0</v>
      </c>
      <c r="GK211" s="74">
        <f>IF(AND(ISNUMBER('Emissions (start here)'!CT211),ISNUMBER(Dispersion!$AW$10)),'Emissions (start here)'!CT211*2000*453.59/8760/3600*Dispersion!$AW$10,0)</f>
        <v>0</v>
      </c>
      <c r="GL211" s="74">
        <f>IF(AND(ISNUMBER('Emissions (start here)'!CT211),ISNUMBER(Dispersion!$AW$11)),'Emissions (start here)'!CT211*2000*453.59/8760/3600*Dispersion!$AW$11,0)</f>
        <v>0</v>
      </c>
      <c r="GM211" s="74">
        <f>IF(AND(ISNUMBER('Emissions (start here)'!CU211),ISNUMBER(Dispersion!$AX$8)),'Emissions (start here)'!CU211*453.59/3600*Dispersion!$AX$8,0)</f>
        <v>0</v>
      </c>
      <c r="GN211" s="74">
        <f>IF(AND(ISNUMBER('Emissions (start here)'!CU211),ISNUMBER(Dispersion!$AX$9)),'Emissions (start here)'!CU211*453.59/3600*Dispersion!$AX$9,0)</f>
        <v>0</v>
      </c>
      <c r="GO211" s="74">
        <f>IF(AND(ISNUMBER('Emissions (start here)'!CV211),ISNUMBER(Dispersion!$AX$10)),'Emissions (start here)'!CV211*2000*453.59/8760/3600*Dispersion!$AX$10,0)</f>
        <v>0</v>
      </c>
      <c r="GP211" s="74">
        <f>IF(AND(ISNUMBER('Emissions (start here)'!CV211),ISNUMBER(Dispersion!$AX$11)),'Emissions (start here)'!CV211*2000*453.59/8760/3600*Dispersion!$AX$11,0)</f>
        <v>0</v>
      </c>
      <c r="GQ211" s="74">
        <f>IF(AND(ISNUMBER('Emissions (start here)'!CW211),ISNUMBER(Dispersion!$AY$8)),'Emissions (start here)'!CW211*453.59/3600*Dispersion!$AY$8,0)</f>
        <v>0</v>
      </c>
      <c r="GR211" s="74">
        <f>IF(AND(ISNUMBER('Emissions (start here)'!CW211),ISNUMBER(Dispersion!$AY$9)),'Emissions (start here)'!CW211*453.59/3600*Dispersion!$AY$9,0)</f>
        <v>0</v>
      </c>
      <c r="GS211" s="74">
        <f>IF(AND(ISNUMBER('Emissions (start here)'!CX211),ISNUMBER(Dispersion!$AY$10)),'Emissions (start here)'!CX211*2000*453.59/8760/3600*Dispersion!$AY$10,0)</f>
        <v>0</v>
      </c>
      <c r="GT211" s="74">
        <f>IF(AND(ISNUMBER('Emissions (start here)'!CX211),ISNUMBER(Dispersion!$AY$11)),'Emissions (start here)'!CX211*2000*453.59/8760/3600*Dispersion!$AY$11,0)</f>
        <v>0</v>
      </c>
      <c r="GU211" s="74">
        <f>IF(AND(ISNUMBER('Emissions (start here)'!CY211),ISNUMBER(Dispersion!$AZ$8)),'Emissions (start here)'!CY211*453.59/3600*Dispersion!$AZ$8,0)</f>
        <v>0</v>
      </c>
      <c r="GV211" s="74">
        <f>IF(AND(ISNUMBER('Emissions (start here)'!CY211),ISNUMBER(Dispersion!$AZ$9)),'Emissions (start here)'!CY211*453.59/3600*Dispersion!$AZ$9,0)</f>
        <v>0</v>
      </c>
      <c r="GW211" s="74">
        <f>IF(AND(ISNUMBER('Emissions (start here)'!CZ211),ISNUMBER(Dispersion!$AZ$10)),'Emissions (start here)'!CZ211*2000*453.59/8760/3600*Dispersion!$AZ$10,0)</f>
        <v>0</v>
      </c>
      <c r="GX211" s="74">
        <f>IF(AND(ISNUMBER('Emissions (start here)'!CZ211),ISNUMBER(Dispersion!$AZ$11)),'Emissions (start here)'!CZ211*2000*453.59/8760/3600*Dispersion!$AZ$11,0)</f>
        <v>0</v>
      </c>
    </row>
    <row r="212" spans="1:206" x14ac:dyDescent="0.2">
      <c r="A212" s="51" t="str">
        <f>'Tox Values'!C212</f>
        <v>206-44-0</v>
      </c>
      <c r="B212" s="94" t="str">
        <f>'Tox Values'!D212</f>
        <v>Fluoranthene</v>
      </c>
      <c r="C212" s="96">
        <f t="shared" si="13"/>
        <v>0</v>
      </c>
      <c r="D212" s="74">
        <f t="shared" si="14"/>
        <v>0</v>
      </c>
      <c r="E212" s="74">
        <f t="shared" si="15"/>
        <v>0</v>
      </c>
      <c r="F212" s="99">
        <f t="shared" si="16"/>
        <v>0</v>
      </c>
      <c r="G212" s="97">
        <f>IF(AND(ISNUMBER('Emissions (start here)'!E212),ISNUMBER(Dispersion!$C$8)),'Emissions (start here)'!E212*453.59/3600*Dispersion!$C$8,0)</f>
        <v>0</v>
      </c>
      <c r="H212" s="74">
        <f>IF(AND(ISNUMBER('Emissions (start here)'!E212),ISNUMBER(Dispersion!$C$9)),'Emissions (start here)'!E212*453.59/3600*Dispersion!$C$9,0)</f>
        <v>0</v>
      </c>
      <c r="I212" s="74">
        <f>IF(AND(ISNUMBER('Emissions (start here)'!F212),ISNUMBER(Dispersion!$C$10)),'Emissions (start here)'!F212*2000*453.59/8760/3600*Dispersion!$C$10,0)</f>
        <v>0</v>
      </c>
      <c r="J212" s="74">
        <f>IF(AND(ISNUMBER('Emissions (start here)'!F212),ISNUMBER(Dispersion!$C$11)),'Emissions (start here)'!F212*2000*453.59/8760/3600*Dispersion!$C$11,0)</f>
        <v>0</v>
      </c>
      <c r="K212" s="74">
        <f>IF(AND(ISNUMBER('Emissions (start here)'!G212),ISNUMBER(Dispersion!$D$8)),'Emissions (start here)'!G212*453.59/3600*Dispersion!$D$8,0)</f>
        <v>0</v>
      </c>
      <c r="L212" s="74">
        <f>IF(AND(ISNUMBER('Emissions (start here)'!G212),ISNUMBER(Dispersion!$D$9)),'Emissions (start here)'!G212*453.59/3600*Dispersion!$D$9,0)</f>
        <v>0</v>
      </c>
      <c r="M212" s="74">
        <f>IF(AND(ISNUMBER('Emissions (start here)'!H212),ISNUMBER(Dispersion!$D$10)),'Emissions (start here)'!H212*2000*453.59/8760/3600*Dispersion!$D$10,0)</f>
        <v>0</v>
      </c>
      <c r="N212" s="74">
        <f>IF(AND(ISNUMBER('Emissions (start here)'!H212),ISNUMBER(Dispersion!$D$11)),'Emissions (start here)'!H212*2000*453.59/8760/3600*Dispersion!$D$11,0)</f>
        <v>0</v>
      </c>
      <c r="O212" s="74">
        <f>IF(AND(ISNUMBER('Emissions (start here)'!I212),ISNUMBER(Dispersion!$E$8)),'Emissions (start here)'!I212*453.59/3600*Dispersion!$E$8,0)</f>
        <v>0</v>
      </c>
      <c r="P212" s="74">
        <f>IF(AND(ISNUMBER('Emissions (start here)'!I212),ISNUMBER(Dispersion!$E$9)),'Emissions (start here)'!I212*453.59/3600*Dispersion!$E$9,0)</f>
        <v>0</v>
      </c>
      <c r="Q212" s="74">
        <f>IF(AND(ISNUMBER('Emissions (start here)'!J212),ISNUMBER(Dispersion!$E$10)),'Emissions (start here)'!J212*2000*453.59/8760/3600*Dispersion!$E$10,0)</f>
        <v>0</v>
      </c>
      <c r="R212" s="74">
        <f>IF(AND(ISNUMBER('Emissions (start here)'!J212),ISNUMBER(Dispersion!$E$11)),'Emissions (start here)'!J212*2000*453.59/8760/3600*Dispersion!$E$11,0)</f>
        <v>0</v>
      </c>
      <c r="S212" s="74">
        <f>IF(AND(ISNUMBER('Emissions (start here)'!K212),ISNUMBER(Dispersion!$F$8)),'Emissions (start here)'!K212*453.59/3600*Dispersion!$F$8,0)</f>
        <v>0</v>
      </c>
      <c r="T212" s="74">
        <f>IF(AND(ISNUMBER('Emissions (start here)'!K212),ISNUMBER(Dispersion!$F$9)),'Emissions (start here)'!K212*453.59/3600*Dispersion!$F$9,0)</f>
        <v>0</v>
      </c>
      <c r="U212" s="74">
        <f>IF(AND(ISNUMBER('Emissions (start here)'!L212),ISNUMBER(Dispersion!$F$10)),'Emissions (start here)'!L212*2000*453.59/8760/3600*Dispersion!$F$10,0)</f>
        <v>0</v>
      </c>
      <c r="V212" s="74">
        <f>IF(AND(ISNUMBER('Emissions (start here)'!L212),ISNUMBER(Dispersion!$F$11)),'Emissions (start here)'!L212*2000*453.59/8760/3600*Dispersion!$F$11,0)</f>
        <v>0</v>
      </c>
      <c r="W212" s="74">
        <f>IF(AND(ISNUMBER('Emissions (start here)'!M212),ISNUMBER(Dispersion!$G$8)),'Emissions (start here)'!M212*453.59/3600*Dispersion!$G$8,0)</f>
        <v>0</v>
      </c>
      <c r="X212" s="74">
        <f>IF(AND(ISNUMBER('Emissions (start here)'!M212),ISNUMBER(Dispersion!$G$9)),'Emissions (start here)'!M212*453.59/3600*Dispersion!$G$9,0)</f>
        <v>0</v>
      </c>
      <c r="Y212" s="74">
        <f>IF(AND(ISNUMBER('Emissions (start here)'!N212),ISNUMBER(Dispersion!$G$10)),'Emissions (start here)'!N212*2000*453.59/8760/3600*Dispersion!$G$10,0)</f>
        <v>0</v>
      </c>
      <c r="Z212" s="74">
        <f>IF(AND(ISNUMBER('Emissions (start here)'!N212),ISNUMBER(Dispersion!$G$11)),'Emissions (start here)'!N212*2000*453.59/8760/3600*Dispersion!$G$11,0)</f>
        <v>0</v>
      </c>
      <c r="AA212" s="74">
        <f>IF(AND(ISNUMBER('Emissions (start here)'!O212),ISNUMBER(Dispersion!$H$8)),'Emissions (start here)'!O212*453.59/3600*Dispersion!$H$8,0)</f>
        <v>0</v>
      </c>
      <c r="AB212" s="74">
        <f>IF(AND(ISNUMBER('Emissions (start here)'!O212),ISNUMBER(Dispersion!$H$9)),'Emissions (start here)'!O212*453.59/3600*Dispersion!$H$9,0)</f>
        <v>0</v>
      </c>
      <c r="AC212" s="74">
        <f>IF(AND(ISNUMBER('Emissions (start here)'!P212),ISNUMBER(Dispersion!$H$10)),'Emissions (start here)'!P212*2000*453.59/8760/3600*Dispersion!$H$10,0)</f>
        <v>0</v>
      </c>
      <c r="AD212" s="74">
        <f>IF(AND(ISNUMBER('Emissions (start here)'!P212),ISNUMBER(Dispersion!$H$11)),'Emissions (start here)'!P212*2000*453.59/8760/3600*Dispersion!$H$11,0)</f>
        <v>0</v>
      </c>
      <c r="AE212" s="74">
        <f>IF(AND(ISNUMBER('Emissions (start here)'!Q212),ISNUMBER(Dispersion!$I$8)),'Emissions (start here)'!Q212*453.59/3600*Dispersion!$I$8,0)</f>
        <v>0</v>
      </c>
      <c r="AF212" s="74">
        <f>IF(AND(ISNUMBER('Emissions (start here)'!Q212),ISNUMBER(Dispersion!$I$9)),'Emissions (start here)'!Q212*453.59/3600*Dispersion!$I$9,0)</f>
        <v>0</v>
      </c>
      <c r="AG212" s="74">
        <f>IF(AND(ISNUMBER('Emissions (start here)'!R212),ISNUMBER(Dispersion!$I$10)),'Emissions (start here)'!R212*2000*453.59/8760/3600*Dispersion!$I$10,0)</f>
        <v>0</v>
      </c>
      <c r="AH212" s="74">
        <f>IF(AND(ISNUMBER('Emissions (start here)'!R212),ISNUMBER(Dispersion!$I$11)),'Emissions (start here)'!R212*2000*453.59/8760/3600*Dispersion!$I$11,0)</f>
        <v>0</v>
      </c>
      <c r="AI212" s="74">
        <f>IF(AND(ISNUMBER('Emissions (start here)'!S212),ISNUMBER(Dispersion!$J$8)),'Emissions (start here)'!S212*453.59/3600*Dispersion!$J$8,0)</f>
        <v>0</v>
      </c>
      <c r="AJ212" s="74">
        <f>IF(AND(ISNUMBER('Emissions (start here)'!S212),ISNUMBER(Dispersion!$J$9)),'Emissions (start here)'!S212*453.59/3600*Dispersion!$J$9,0)</f>
        <v>0</v>
      </c>
      <c r="AK212" s="74">
        <f>IF(AND(ISNUMBER('Emissions (start here)'!T212),ISNUMBER(Dispersion!$J$10)),'Emissions (start here)'!T212*2000*453.59/8760/3600*Dispersion!$J$10,0)</f>
        <v>0</v>
      </c>
      <c r="AL212" s="74">
        <f>IF(AND(ISNUMBER('Emissions (start here)'!T212),ISNUMBER(Dispersion!$J$11)),'Emissions (start here)'!T212*2000*453.59/8760/3600*Dispersion!$J$11,0)</f>
        <v>0</v>
      </c>
      <c r="AM212" s="74">
        <f>IF(AND(ISNUMBER('Emissions (start here)'!U212),ISNUMBER(Dispersion!$K$8)),'Emissions (start here)'!U212*453.59/3600*Dispersion!$K$8,0)</f>
        <v>0</v>
      </c>
      <c r="AN212" s="74">
        <f>IF(AND(ISNUMBER('Emissions (start here)'!U212),ISNUMBER(Dispersion!$K$9)),'Emissions (start here)'!U212*453.59/3600*Dispersion!$K$9,0)</f>
        <v>0</v>
      </c>
      <c r="AO212" s="74">
        <f>IF(AND(ISNUMBER('Emissions (start here)'!V212),ISNUMBER(Dispersion!$K$10)),'Emissions (start here)'!V212*2000*453.59/8760/3600*Dispersion!$K$10,0)</f>
        <v>0</v>
      </c>
      <c r="AP212" s="74">
        <f>IF(AND(ISNUMBER('Emissions (start here)'!V212),ISNUMBER(Dispersion!$K$11)),'Emissions (start here)'!V212*2000*453.59/8760/3600*Dispersion!$K$11,0)</f>
        <v>0</v>
      </c>
      <c r="AQ212" s="74">
        <f>IF(AND(ISNUMBER('Emissions (start here)'!W212),ISNUMBER(Dispersion!$L$8)),'Emissions (start here)'!W212*453.59/3600*Dispersion!$L$8,0)</f>
        <v>0</v>
      </c>
      <c r="AR212" s="74">
        <f>IF(AND(ISNUMBER('Emissions (start here)'!W212),ISNUMBER(Dispersion!$L$9)),'Emissions (start here)'!W212*453.59/3600*Dispersion!$L$9,0)</f>
        <v>0</v>
      </c>
      <c r="AS212" s="74">
        <f>IF(AND(ISNUMBER('Emissions (start here)'!X212),ISNUMBER(Dispersion!$L$10)),'Emissions (start here)'!X212*2000*453.59/8760/3600*Dispersion!$L$10,0)</f>
        <v>0</v>
      </c>
      <c r="AT212" s="74">
        <f>IF(AND(ISNUMBER('Emissions (start here)'!X212),ISNUMBER(Dispersion!$L$11)),'Emissions (start here)'!X212*2000*453.59/8760/3600*Dispersion!$L$11,0)</f>
        <v>0</v>
      </c>
      <c r="AU212" s="74">
        <f>IF(AND(ISNUMBER('Emissions (start here)'!Y212),ISNUMBER(Dispersion!$M$8)),'Emissions (start here)'!Y212*453.59/3600*Dispersion!$M$8,0)</f>
        <v>0</v>
      </c>
      <c r="AV212" s="74">
        <f>IF(AND(ISNUMBER('Emissions (start here)'!Y212),ISNUMBER(Dispersion!$M$9)),'Emissions (start here)'!Y212*453.59/3600*Dispersion!$M$9,0)</f>
        <v>0</v>
      </c>
      <c r="AW212" s="74">
        <f>IF(AND(ISNUMBER('Emissions (start here)'!Z212),ISNUMBER(Dispersion!$M$10)),'Emissions (start here)'!Z212*2000*453.59/8760/3600*Dispersion!$M$10,0)</f>
        <v>0</v>
      </c>
      <c r="AX212" s="74">
        <f>IF(AND(ISNUMBER('Emissions (start here)'!Z212),ISNUMBER(Dispersion!$M$11)),'Emissions (start here)'!Z212*2000*453.59/8760/3600*Dispersion!$M$11,0)</f>
        <v>0</v>
      </c>
      <c r="AY212" s="74">
        <f>IF(AND(ISNUMBER('Emissions (start here)'!AA212),ISNUMBER(Dispersion!$N$8)),'Emissions (start here)'!AA212*453.59/3600*Dispersion!$N$8,0)</f>
        <v>0</v>
      </c>
      <c r="AZ212" s="74">
        <f>IF(AND(ISNUMBER('Emissions (start here)'!AA212),ISNUMBER(Dispersion!$N$9)),'Emissions (start here)'!AA212*453.59/3600*Dispersion!$N$9,0)</f>
        <v>0</v>
      </c>
      <c r="BA212" s="74">
        <f>IF(AND(ISNUMBER('Emissions (start here)'!AB212),ISNUMBER(Dispersion!$N$10)),'Emissions (start here)'!AB212*2000*453.59/8760/3600*Dispersion!$N$10,0)</f>
        <v>0</v>
      </c>
      <c r="BB212" s="74">
        <f>IF(AND(ISNUMBER('Emissions (start here)'!AB212),ISNUMBER(Dispersion!$N$11)),'Emissions (start here)'!AB212*2000*453.59/8760/3600*Dispersion!$N$11,0)</f>
        <v>0</v>
      </c>
      <c r="BC212" s="74">
        <f>IF(AND(ISNUMBER('Emissions (start here)'!AC212),ISNUMBER(Dispersion!$O$8)),'Emissions (start here)'!AC212*453.59/3600*Dispersion!$O$8,0)</f>
        <v>0</v>
      </c>
      <c r="BD212" s="74">
        <f>IF(AND(ISNUMBER('Emissions (start here)'!AC212),ISNUMBER(Dispersion!$O$9)),'Emissions (start here)'!AC212*453.59/3600*Dispersion!$O$9,0)</f>
        <v>0</v>
      </c>
      <c r="BE212" s="74">
        <f>IF(AND(ISNUMBER('Emissions (start here)'!AD212),ISNUMBER(Dispersion!$O$10)),'Emissions (start here)'!AD212*2000*453.59/8760/3600*Dispersion!$O$10,0)</f>
        <v>0</v>
      </c>
      <c r="BF212" s="74">
        <f>IF(AND(ISNUMBER('Emissions (start here)'!AD212),ISNUMBER(Dispersion!$O$11)),'Emissions (start here)'!AD212*2000*453.59/8760/3600*Dispersion!$O$11,0)</f>
        <v>0</v>
      </c>
      <c r="BG212" s="74">
        <f>IF(AND(ISNUMBER('Emissions (start here)'!AE212),ISNUMBER(Dispersion!$P$8)),'Emissions (start here)'!AE212*453.59/3600*Dispersion!$P$8,0)</f>
        <v>0</v>
      </c>
      <c r="BH212" s="74">
        <f>IF(AND(ISNUMBER('Emissions (start here)'!AE212),ISNUMBER(Dispersion!$P$9)),'Emissions (start here)'!AE212*453.59/3600*Dispersion!$P$9,0)</f>
        <v>0</v>
      </c>
      <c r="BI212" s="74">
        <f>IF(AND(ISNUMBER('Emissions (start here)'!AF212),ISNUMBER(Dispersion!$P$10)),'Emissions (start here)'!AF212*2000*453.59/8760/3600*Dispersion!$P$10,0)</f>
        <v>0</v>
      </c>
      <c r="BJ212" s="74">
        <f>IF(AND(ISNUMBER('Emissions (start here)'!AF212),ISNUMBER(Dispersion!$P$11)),'Emissions (start here)'!AF212*2000*453.59/8760/3600*Dispersion!$P$11,0)</f>
        <v>0</v>
      </c>
      <c r="BK212" s="74">
        <f>IF(AND(ISNUMBER('Emissions (start here)'!AG212),ISNUMBER(Dispersion!$Q$8)),'Emissions (start here)'!AG212*453.59/3600*Dispersion!$Q$8,0)</f>
        <v>0</v>
      </c>
      <c r="BL212" s="74">
        <f>IF(AND(ISNUMBER('Emissions (start here)'!AG212),ISNUMBER(Dispersion!$Q$9)),'Emissions (start here)'!AG212*453.59/3600*Dispersion!$Q$9,0)</f>
        <v>0</v>
      </c>
      <c r="BM212" s="74">
        <f>IF(AND(ISNUMBER('Emissions (start here)'!AH212),ISNUMBER(Dispersion!$Q$10)),'Emissions (start here)'!AH212*2000*453.59/8760/3600*Dispersion!$Q$10,0)</f>
        <v>0</v>
      </c>
      <c r="BN212" s="74">
        <f>IF(AND(ISNUMBER('Emissions (start here)'!AH212),ISNUMBER(Dispersion!$Q$11)),'Emissions (start here)'!AH212*2000*453.59/8760/3600*Dispersion!$Q$11,0)</f>
        <v>0</v>
      </c>
      <c r="BO212" s="74">
        <f>IF(AND(ISNUMBER('Emissions (start here)'!AI212),ISNUMBER(Dispersion!$R$8)),'Emissions (start here)'!AI212*453.59/3600*Dispersion!$R$8,0)</f>
        <v>0</v>
      </c>
      <c r="BP212" s="74">
        <f>IF(AND(ISNUMBER('Emissions (start here)'!AI212),ISNUMBER(Dispersion!$R$9)),'Emissions (start here)'!AI212*453.59/3600*Dispersion!$R$9,0)</f>
        <v>0</v>
      </c>
      <c r="BQ212" s="74">
        <f>IF(AND(ISNUMBER('Emissions (start here)'!AJ212),ISNUMBER(Dispersion!$R$10)),'Emissions (start here)'!AJ212*2000*453.59/8760/3600*Dispersion!$R$10,0)</f>
        <v>0</v>
      </c>
      <c r="BR212" s="74">
        <f>IF(AND(ISNUMBER('Emissions (start here)'!AJ212),ISNUMBER(Dispersion!$R$11)),'Emissions (start here)'!AJ212*2000*453.59/8760/3600*Dispersion!$R$11,0)</f>
        <v>0</v>
      </c>
      <c r="BS212" s="74">
        <f>IF(AND(ISNUMBER('Emissions (start here)'!AK212),ISNUMBER(Dispersion!$S$8)),'Emissions (start here)'!AK212*453.59/3600*Dispersion!$S$8,0)</f>
        <v>0</v>
      </c>
      <c r="BT212" s="74">
        <f>IF(AND(ISNUMBER('Emissions (start here)'!AK212),ISNUMBER(Dispersion!$S$9)),'Emissions (start here)'!AK212*453.59/3600*Dispersion!$S$9,0)</f>
        <v>0</v>
      </c>
      <c r="BU212" s="74">
        <f>IF(AND(ISNUMBER('Emissions (start here)'!AL212),ISNUMBER(Dispersion!$S$10)),'Emissions (start here)'!AL212*2000*453.59/8760/3600*Dispersion!$S$10,0)</f>
        <v>0</v>
      </c>
      <c r="BV212" s="74">
        <f>IF(AND(ISNUMBER('Emissions (start here)'!AL212),ISNUMBER(Dispersion!$S$11)),'Emissions (start here)'!AL212*2000*453.59/8760/3600*Dispersion!$S$11,0)</f>
        <v>0</v>
      </c>
      <c r="BW212" s="74">
        <f>IF(AND(ISNUMBER('Emissions (start here)'!AM212),ISNUMBER(Dispersion!$T$8)),'Emissions (start here)'!AM212*453.59/3600*Dispersion!$T$8,0)</f>
        <v>0</v>
      </c>
      <c r="BX212" s="74">
        <f>IF(AND(ISNUMBER('Emissions (start here)'!AM212),ISNUMBER(Dispersion!$T$9)),'Emissions (start here)'!AM212*453.59/3600*Dispersion!$T$9,0)</f>
        <v>0</v>
      </c>
      <c r="BY212" s="74">
        <f>IF(AND(ISNUMBER('Emissions (start here)'!AN212),ISNUMBER(Dispersion!$T$10)),'Emissions (start here)'!AN212*2000*453.59/8760/3600*Dispersion!$T$10,0)</f>
        <v>0</v>
      </c>
      <c r="BZ212" s="74">
        <f>IF(AND(ISNUMBER('Emissions (start here)'!AN212),ISNUMBER(Dispersion!$T$11)),'Emissions (start here)'!AN212*2000*453.59/8760/3600*Dispersion!$T$11,0)</f>
        <v>0</v>
      </c>
      <c r="CA212" s="74">
        <f>IF(AND(ISNUMBER('Emissions (start here)'!AO212),ISNUMBER(Dispersion!$U$8)),'Emissions (start here)'!AO212*453.59/3600*Dispersion!$U$8,0)</f>
        <v>0</v>
      </c>
      <c r="CB212" s="74">
        <f>IF(AND(ISNUMBER('Emissions (start here)'!AO212),ISNUMBER(Dispersion!$U$9)),'Emissions (start here)'!AO212*453.59/3600*Dispersion!$U$9,0)</f>
        <v>0</v>
      </c>
      <c r="CC212" s="74">
        <f>IF(AND(ISNUMBER('Emissions (start here)'!AP212),ISNUMBER(Dispersion!$U$10)),'Emissions (start here)'!AP212*2000*453.59/8760/3600*Dispersion!$U$10,0)</f>
        <v>0</v>
      </c>
      <c r="CD212" s="74">
        <f>IF(AND(ISNUMBER('Emissions (start here)'!AP212),ISNUMBER(Dispersion!$U$11)),'Emissions (start here)'!AP212*2000*453.59/8760/3600*Dispersion!$U$11,0)</f>
        <v>0</v>
      </c>
      <c r="CE212" s="74">
        <f>IF(AND(ISNUMBER('Emissions (start here)'!AQ212),ISNUMBER(Dispersion!$V$8)),'Emissions (start here)'!AQ212*453.59/3600*Dispersion!$V$8,0)</f>
        <v>0</v>
      </c>
      <c r="CF212" s="74">
        <f>IF(AND(ISNUMBER('Emissions (start here)'!AQ212),ISNUMBER(Dispersion!$V$9)),'Emissions (start here)'!AQ212*453.59/3600*Dispersion!$V$9,0)</f>
        <v>0</v>
      </c>
      <c r="CG212" s="74">
        <f>IF(AND(ISNUMBER('Emissions (start here)'!AR212),ISNUMBER(Dispersion!$V$10)),'Emissions (start here)'!AR212*2000*453.59/8760/3600*Dispersion!$V$10,0)</f>
        <v>0</v>
      </c>
      <c r="CH212" s="74">
        <f>IF(AND(ISNUMBER('Emissions (start here)'!AR212),ISNUMBER(Dispersion!$V$11)),'Emissions (start here)'!AR212*2000*453.59/8760/3600*Dispersion!$V$11,0)</f>
        <v>0</v>
      </c>
      <c r="CI212" s="74">
        <f>IF(AND(ISNUMBER('Emissions (start here)'!AS212),ISNUMBER(Dispersion!$W$8)),'Emissions (start here)'!AS212*453.59/3600*Dispersion!$W$8,0)</f>
        <v>0</v>
      </c>
      <c r="CJ212" s="74">
        <f>IF(AND(ISNUMBER('Emissions (start here)'!AS212),ISNUMBER(Dispersion!$W$9)),'Emissions (start here)'!AS212*453.59/3600*Dispersion!$W$9,0)</f>
        <v>0</v>
      </c>
      <c r="CK212" s="74">
        <f>IF(AND(ISNUMBER('Emissions (start here)'!AT212),ISNUMBER(Dispersion!$W$10)),'Emissions (start here)'!AT212*2000*453.59/8760/3600*Dispersion!$W$10,0)</f>
        <v>0</v>
      </c>
      <c r="CL212" s="74">
        <f>IF(AND(ISNUMBER('Emissions (start here)'!AT212),ISNUMBER(Dispersion!$W$11)),'Emissions (start here)'!AT212*2000*453.59/8760/3600*Dispersion!$W$11,0)</f>
        <v>0</v>
      </c>
      <c r="CM212" s="74">
        <f>IF(AND(ISNUMBER('Emissions (start here)'!AU212),ISNUMBER(Dispersion!$X$8)),'Emissions (start here)'!AU212*453.59/3600*Dispersion!$X$8,0)</f>
        <v>0</v>
      </c>
      <c r="CN212" s="74">
        <f>IF(AND(ISNUMBER('Emissions (start here)'!AU212),ISNUMBER(Dispersion!$X$9)),'Emissions (start here)'!AU212*453.59/3600*Dispersion!$X$9,0)</f>
        <v>0</v>
      </c>
      <c r="CO212" s="74">
        <f>IF(AND(ISNUMBER('Emissions (start here)'!AV212),ISNUMBER(Dispersion!$X$10)),'Emissions (start here)'!AV212*2000*453.59/8760/3600*Dispersion!$X$10,0)</f>
        <v>0</v>
      </c>
      <c r="CP212" s="74">
        <f>IF(AND(ISNUMBER('Emissions (start here)'!AV212),ISNUMBER(Dispersion!$X$11)),'Emissions (start here)'!AV212*2000*453.59/8760/3600*Dispersion!$X$11,0)</f>
        <v>0</v>
      </c>
      <c r="CQ212" s="74">
        <f>IF(AND(ISNUMBER('Emissions (start here)'!AW212),ISNUMBER(Dispersion!$Y$8)),'Emissions (start here)'!AW212*453.59/3600*Dispersion!$Y$8,0)</f>
        <v>0</v>
      </c>
      <c r="CR212" s="74">
        <f>IF(AND(ISNUMBER('Emissions (start here)'!AW212),ISNUMBER(Dispersion!$Y$9)),'Emissions (start here)'!AW212*453.59/3600*Dispersion!$Y$9,0)</f>
        <v>0</v>
      </c>
      <c r="CS212" s="74">
        <f>IF(AND(ISNUMBER('Emissions (start here)'!AX212),ISNUMBER(Dispersion!$Y$10)),'Emissions (start here)'!AX212*2000*453.59/8760/3600*Dispersion!$Y$10,0)</f>
        <v>0</v>
      </c>
      <c r="CT212" s="74">
        <f>IF(AND(ISNUMBER('Emissions (start here)'!AX212),ISNUMBER(Dispersion!$Y$11)),'Emissions (start here)'!AX212*2000*453.59/8760/3600*Dispersion!$Y$11,0)</f>
        <v>0</v>
      </c>
      <c r="CU212" s="74">
        <f>IF(AND(ISNUMBER('Emissions (start here)'!AY212),ISNUMBER(Dispersion!$Z$8)),'Emissions (start here)'!AY212*453.59/3600*Dispersion!$Z$8,0)</f>
        <v>0</v>
      </c>
      <c r="CV212" s="74">
        <f>IF(AND(ISNUMBER('Emissions (start here)'!AY212),ISNUMBER(Dispersion!$Z$9)),'Emissions (start here)'!AY212*453.59/3600*Dispersion!$Z$9,0)</f>
        <v>0</v>
      </c>
      <c r="CW212" s="74">
        <f>IF(AND(ISNUMBER('Emissions (start here)'!AZ212),ISNUMBER(Dispersion!$Z$10)),'Emissions (start here)'!AZ212*2000*453.59/8760/3600*Dispersion!$Z$10,0)</f>
        <v>0</v>
      </c>
      <c r="CX212" s="74">
        <f>IF(AND(ISNUMBER('Emissions (start here)'!AZ212),ISNUMBER(Dispersion!$Z$11)),'Emissions (start here)'!AZ212*2000*453.59/8760/3600*Dispersion!$Z$11,0)</f>
        <v>0</v>
      </c>
      <c r="CY212" s="74">
        <f>IF(AND(ISNUMBER('Emissions (start here)'!BA212),ISNUMBER(Dispersion!$AA$8)),'Emissions (start here)'!BA212*453.59/3600*Dispersion!$AA$8,0)</f>
        <v>0</v>
      </c>
      <c r="CZ212" s="74">
        <f>IF(AND(ISNUMBER('Emissions (start here)'!BA212),ISNUMBER(Dispersion!$AA$9)),'Emissions (start here)'!BA212*453.59/3600*Dispersion!$AA$9,0)</f>
        <v>0</v>
      </c>
      <c r="DA212" s="74">
        <f>IF(AND(ISNUMBER('Emissions (start here)'!BB212),ISNUMBER(Dispersion!$AA$10)),'Emissions (start here)'!BB212*2000*453.59/8760/3600*Dispersion!$AA$10,0)</f>
        <v>0</v>
      </c>
      <c r="DB212" s="74">
        <f>IF(AND(ISNUMBER('Emissions (start here)'!BB212),ISNUMBER(Dispersion!$AA$11)),'Emissions (start here)'!BB212*2000*453.59/8760/3600*Dispersion!$AA$11,0)</f>
        <v>0</v>
      </c>
      <c r="DC212" s="74">
        <f>IF(AND(ISNUMBER('Emissions (start here)'!BC212),ISNUMBER(Dispersion!$AB$8)),'Emissions (start here)'!BC212*453.59/3600*Dispersion!$AB$8,0)</f>
        <v>0</v>
      </c>
      <c r="DD212" s="74">
        <f>IF(AND(ISNUMBER('Emissions (start here)'!BC212),ISNUMBER(Dispersion!$AB$9)),'Emissions (start here)'!BC212*453.59/3600*Dispersion!$AB$9,0)</f>
        <v>0</v>
      </c>
      <c r="DE212" s="74">
        <f>IF(AND(ISNUMBER('Emissions (start here)'!BD212),ISNUMBER(Dispersion!$AB$10)),'Emissions (start here)'!BD212*2000*453.59/8760/3600*Dispersion!$AB$10,0)</f>
        <v>0</v>
      </c>
      <c r="DF212" s="74">
        <f>IF(AND(ISNUMBER('Emissions (start here)'!BD212),ISNUMBER(Dispersion!$AB$11)),'Emissions (start here)'!BD212*2000*453.59/8760/3600*Dispersion!$AB$11,0)</f>
        <v>0</v>
      </c>
      <c r="DG212" s="74">
        <f>IF(AND(ISNUMBER('Emissions (start here)'!BE212),ISNUMBER(Dispersion!$AC$8)),'Emissions (start here)'!BE212*453.59/3600*Dispersion!$AC$8,0)</f>
        <v>0</v>
      </c>
      <c r="DH212" s="74">
        <f>IF(AND(ISNUMBER('Emissions (start here)'!BE212),ISNUMBER(Dispersion!$AC$9)),'Emissions (start here)'!BE212*453.59/3600*Dispersion!$AC$9,0)</f>
        <v>0</v>
      </c>
      <c r="DI212" s="74">
        <f>IF(AND(ISNUMBER('Emissions (start here)'!BF212),ISNUMBER(Dispersion!$AC$10)),'Emissions (start here)'!BF212*2000*453.59/8760/3600*Dispersion!$AC$10,0)</f>
        <v>0</v>
      </c>
      <c r="DJ212" s="74">
        <f>IF(AND(ISNUMBER('Emissions (start here)'!BF212),ISNUMBER(Dispersion!$AC$11)),'Emissions (start here)'!BF212*2000*453.59/8760/3600*Dispersion!$AC$11,0)</f>
        <v>0</v>
      </c>
      <c r="DK212" s="74">
        <f>IF(AND(ISNUMBER('Emissions (start here)'!BG212),ISNUMBER(Dispersion!$AD$8)),'Emissions (start here)'!BG212*453.59/3600*Dispersion!$AD$8,0)</f>
        <v>0</v>
      </c>
      <c r="DL212" s="74">
        <f>IF(AND(ISNUMBER('Emissions (start here)'!BG212),ISNUMBER(Dispersion!$AD$9)),'Emissions (start here)'!BG212*453.59/3600*Dispersion!$AD$9,0)</f>
        <v>0</v>
      </c>
      <c r="DM212" s="74">
        <f>IF(AND(ISNUMBER('Emissions (start here)'!BH212),ISNUMBER(Dispersion!$AD$10)),'Emissions (start here)'!BH212*2000*453.59/8760/3600*Dispersion!$AD$10,0)</f>
        <v>0</v>
      </c>
      <c r="DN212" s="74">
        <f>IF(AND(ISNUMBER('Emissions (start here)'!BH212),ISNUMBER(Dispersion!$AD$11)),'Emissions (start here)'!BH212*2000*453.59/8760/3600*Dispersion!$AD$11,0)</f>
        <v>0</v>
      </c>
      <c r="DO212" s="74">
        <f>IF(AND(ISNUMBER('Emissions (start here)'!BI212),ISNUMBER(Dispersion!$AE$8)),'Emissions (start here)'!BI212*453.59/3600*Dispersion!$AE$8,0)</f>
        <v>0</v>
      </c>
      <c r="DP212" s="74">
        <f>IF(AND(ISNUMBER('Emissions (start here)'!BI212),ISNUMBER(Dispersion!$AE$9)),'Emissions (start here)'!BI212*453.59/3600*Dispersion!$AE$9,0)</f>
        <v>0</v>
      </c>
      <c r="DQ212" s="74">
        <f>IF(AND(ISNUMBER('Emissions (start here)'!BJ212),ISNUMBER(Dispersion!$AE$10)),'Emissions (start here)'!BJ212*2000*453.59/8760/3600*Dispersion!$AE$10,0)</f>
        <v>0</v>
      </c>
      <c r="DR212" s="74">
        <f>IF(AND(ISNUMBER('Emissions (start here)'!BJ212),ISNUMBER(Dispersion!$AE$11)),'Emissions (start here)'!BJ212*2000*453.59/8760/3600*Dispersion!$AE$11,0)</f>
        <v>0</v>
      </c>
      <c r="DS212" s="74">
        <f>IF(AND(ISNUMBER('Emissions (start here)'!BK212),ISNUMBER(Dispersion!$AF$8)),'Emissions (start here)'!BK212*453.59/3600*Dispersion!$AF$8,0)</f>
        <v>0</v>
      </c>
      <c r="DT212" s="74">
        <f>IF(AND(ISNUMBER('Emissions (start here)'!BK212),ISNUMBER(Dispersion!$AF$9)),'Emissions (start here)'!BK212*453.59/3600*Dispersion!$AF$9,0)</f>
        <v>0</v>
      </c>
      <c r="DU212" s="74">
        <f>IF(AND(ISNUMBER('Emissions (start here)'!BL212),ISNUMBER(Dispersion!$AF$10)),'Emissions (start here)'!BL212*2000*453.59/8760/3600*Dispersion!$AF$10,0)</f>
        <v>0</v>
      </c>
      <c r="DV212" s="74">
        <f>IF(AND(ISNUMBER('Emissions (start here)'!BL212),ISNUMBER(Dispersion!$AF$11)),'Emissions (start here)'!BL212*2000*453.59/8760/3600*Dispersion!$AF$11,0)</f>
        <v>0</v>
      </c>
      <c r="DW212" s="74">
        <f>IF(AND(ISNUMBER('Emissions (start here)'!BM212),ISNUMBER(Dispersion!$AG$8)),'Emissions (start here)'!BM212*453.59/3600*Dispersion!$AG$8,0)</f>
        <v>0</v>
      </c>
      <c r="DX212" s="74">
        <f>IF(AND(ISNUMBER('Emissions (start here)'!BM212),ISNUMBER(Dispersion!$AG$9)),'Emissions (start here)'!BM212*453.59/3600*Dispersion!$AG$9,0)</f>
        <v>0</v>
      </c>
      <c r="DY212" s="74">
        <f>IF(AND(ISNUMBER('Emissions (start here)'!BN212),ISNUMBER(Dispersion!$AG$10)),'Emissions (start here)'!BN212*2000*453.59/8760/3600*Dispersion!$AG$10,0)</f>
        <v>0</v>
      </c>
      <c r="DZ212" s="74">
        <f>IF(AND(ISNUMBER('Emissions (start here)'!BN212),ISNUMBER(Dispersion!$AG$11)),'Emissions (start here)'!BN212*2000*453.59/8760/3600*Dispersion!$AG$11,0)</f>
        <v>0</v>
      </c>
      <c r="EA212" s="74">
        <f>IF(AND(ISNUMBER('Emissions (start here)'!BO212),ISNUMBER(Dispersion!$AH$8)),'Emissions (start here)'!BO212*453.59/3600*Dispersion!$AH$8,0)</f>
        <v>0</v>
      </c>
      <c r="EB212" s="74">
        <f>IF(AND(ISNUMBER('Emissions (start here)'!BO212),ISNUMBER(Dispersion!$AH$9)),'Emissions (start here)'!BO212*453.59/3600*Dispersion!$AH$9,0)</f>
        <v>0</v>
      </c>
      <c r="EC212" s="74">
        <f>IF(AND(ISNUMBER('Emissions (start here)'!BP212),ISNUMBER(Dispersion!$AH$10)),'Emissions (start here)'!BP212*2000*453.59/8760/3600*Dispersion!$AH$10,0)</f>
        <v>0</v>
      </c>
      <c r="ED212" s="74">
        <f>IF(AND(ISNUMBER('Emissions (start here)'!BP212),ISNUMBER(Dispersion!$AH$11)),'Emissions (start here)'!BP212*2000*453.59/8760/3600*Dispersion!$AH$11,0)</f>
        <v>0</v>
      </c>
      <c r="EE212" s="74">
        <f>IF(AND(ISNUMBER('Emissions (start here)'!BQ212),ISNUMBER(Dispersion!$AI$8)),'Emissions (start here)'!BQ212*453.59/3600*Dispersion!$AI$8,0)</f>
        <v>0</v>
      </c>
      <c r="EF212" s="74">
        <f>IF(AND(ISNUMBER('Emissions (start here)'!BQ212),ISNUMBER(Dispersion!$AI$9)),'Emissions (start here)'!BQ212*453.59/3600*Dispersion!$AI$9,0)</f>
        <v>0</v>
      </c>
      <c r="EG212" s="74">
        <f>IF(AND(ISNUMBER('Emissions (start here)'!BR212),ISNUMBER(Dispersion!$AI$10)),'Emissions (start here)'!BR212*2000*453.59/8760/3600*Dispersion!$AI$10,0)</f>
        <v>0</v>
      </c>
      <c r="EH212" s="74">
        <f>IF(AND(ISNUMBER('Emissions (start here)'!BR212),ISNUMBER(Dispersion!$AI$11)),'Emissions (start here)'!BR212*2000*453.59/8760/3600*Dispersion!$AI$11,0)</f>
        <v>0</v>
      </c>
      <c r="EI212" s="74">
        <f>IF(AND(ISNUMBER('Emissions (start here)'!BS212),ISNUMBER(Dispersion!$AJ$8)),'Emissions (start here)'!BS212*453.59/3600*Dispersion!$AJ$8,0)</f>
        <v>0</v>
      </c>
      <c r="EJ212" s="74">
        <f>IF(AND(ISNUMBER('Emissions (start here)'!BS212),ISNUMBER(Dispersion!$AJ$9)),'Emissions (start here)'!BS212*453.59/3600*Dispersion!$AJ$9,0)</f>
        <v>0</v>
      </c>
      <c r="EK212" s="74">
        <f>IF(AND(ISNUMBER('Emissions (start here)'!BT212),ISNUMBER(Dispersion!$AJ$10)),'Emissions (start here)'!BT212*2000*453.59/8760/3600*Dispersion!$AJ$10,0)</f>
        <v>0</v>
      </c>
      <c r="EL212" s="74">
        <f>IF(AND(ISNUMBER('Emissions (start here)'!BT212),ISNUMBER(Dispersion!$AJ$11)),'Emissions (start here)'!BT212*2000*453.59/8760/3600*Dispersion!$AJ$11,0)</f>
        <v>0</v>
      </c>
      <c r="EM212" s="74">
        <f>IF(AND(ISNUMBER('Emissions (start here)'!BU212),ISNUMBER(Dispersion!$AK$8)),'Emissions (start here)'!BU212*453.59/3600*Dispersion!$AK$8,0)</f>
        <v>0</v>
      </c>
      <c r="EN212" s="74">
        <f>IF(AND(ISNUMBER('Emissions (start here)'!BU212),ISNUMBER(Dispersion!$AK$9)),'Emissions (start here)'!BU212*453.59/3600*Dispersion!$AK$9,0)</f>
        <v>0</v>
      </c>
      <c r="EO212" s="74">
        <f>IF(AND(ISNUMBER('Emissions (start here)'!BV212),ISNUMBER(Dispersion!$AK$10)),'Emissions (start here)'!BV212*2000*453.59/8760/3600*Dispersion!$AK$10,0)</f>
        <v>0</v>
      </c>
      <c r="EP212" s="74">
        <f>IF(AND(ISNUMBER('Emissions (start here)'!BV212),ISNUMBER(Dispersion!$AK$11)),'Emissions (start here)'!BV212*2000*453.59/8760/3600*Dispersion!$AK$11,0)</f>
        <v>0</v>
      </c>
      <c r="EQ212" s="74">
        <f>IF(AND(ISNUMBER('Emissions (start here)'!BW212),ISNUMBER(Dispersion!$AL$8)),'Emissions (start here)'!BW212*453.59/3600*Dispersion!$AL$8,0)</f>
        <v>0</v>
      </c>
      <c r="ER212" s="74">
        <f>IF(AND(ISNUMBER('Emissions (start here)'!BW212),ISNUMBER(Dispersion!$AL$9)),'Emissions (start here)'!BW212*453.59/3600*Dispersion!$AL$9,0)</f>
        <v>0</v>
      </c>
      <c r="ES212" s="74">
        <f>IF(AND(ISNUMBER('Emissions (start here)'!BX212),ISNUMBER(Dispersion!$AL$10)),'Emissions (start here)'!BX212*2000*453.59/8760/3600*Dispersion!$AL$10,0)</f>
        <v>0</v>
      </c>
      <c r="ET212" s="74">
        <f>IF(AND(ISNUMBER('Emissions (start here)'!BX212),ISNUMBER(Dispersion!$AL$11)),'Emissions (start here)'!BX212*2000*453.59/8760/3600*Dispersion!$AL$11,0)</f>
        <v>0</v>
      </c>
      <c r="EU212" s="74">
        <f>IF(AND(ISNUMBER('Emissions (start here)'!BY212),ISNUMBER(Dispersion!$AM$8)),'Emissions (start here)'!BY212*453.59/3600*Dispersion!$AM$8,0)</f>
        <v>0</v>
      </c>
      <c r="EV212" s="74">
        <f>IF(AND(ISNUMBER('Emissions (start here)'!BY212),ISNUMBER(Dispersion!$AM$9)),'Emissions (start here)'!BY212*453.59/3600*Dispersion!$AM$9,0)</f>
        <v>0</v>
      </c>
      <c r="EW212" s="74">
        <f>IF(AND(ISNUMBER('Emissions (start here)'!BZ212),ISNUMBER(Dispersion!$AM$10)),'Emissions (start here)'!BZ212*2000*453.59/8760/3600*Dispersion!$AM$10,0)</f>
        <v>0</v>
      </c>
      <c r="EX212" s="74">
        <f>IF(AND(ISNUMBER('Emissions (start here)'!BZ212),ISNUMBER(Dispersion!$AM$11)),'Emissions (start here)'!BZ212*2000*453.59/8760/3600*Dispersion!$AM$11,0)</f>
        <v>0</v>
      </c>
      <c r="EY212" s="74">
        <f>IF(AND(ISNUMBER('Emissions (start here)'!CA212),ISNUMBER(Dispersion!$AN$8)),'Emissions (start here)'!CA212*453.59/3600*Dispersion!$AN$8,0)</f>
        <v>0</v>
      </c>
      <c r="EZ212" s="74">
        <f>IF(AND(ISNUMBER('Emissions (start here)'!CA212),ISNUMBER(Dispersion!$AN$9)),'Emissions (start here)'!CA212*453.59/3600*Dispersion!$AN$9,0)</f>
        <v>0</v>
      </c>
      <c r="FA212" s="74">
        <f>IF(AND(ISNUMBER('Emissions (start here)'!CB212),ISNUMBER(Dispersion!$AN$10)),'Emissions (start here)'!CB212*2000*453.59/8760/3600*Dispersion!$AN$10,0)</f>
        <v>0</v>
      </c>
      <c r="FB212" s="74">
        <f>IF(AND(ISNUMBER('Emissions (start here)'!CB212),ISNUMBER(Dispersion!$AN$11)),'Emissions (start here)'!CB212*2000*453.59/8760/3600*Dispersion!$AN$11,0)</f>
        <v>0</v>
      </c>
      <c r="FC212" s="74">
        <f>IF(AND(ISNUMBER('Emissions (start here)'!CC212),ISNUMBER(Dispersion!$AO$8)),'Emissions (start here)'!CC212*453.59/3600*Dispersion!$AO$8,0)</f>
        <v>0</v>
      </c>
      <c r="FD212" s="74">
        <f>IF(AND(ISNUMBER('Emissions (start here)'!CC212),ISNUMBER(Dispersion!$AO$9)),'Emissions (start here)'!CC212*453.59/3600*Dispersion!$AO$9,0)</f>
        <v>0</v>
      </c>
      <c r="FE212" s="74">
        <f>IF(AND(ISNUMBER('Emissions (start here)'!CD212),ISNUMBER(Dispersion!$AO$10)),'Emissions (start here)'!CD212*2000*453.59/8760/3600*Dispersion!$AO$10,0)</f>
        <v>0</v>
      </c>
      <c r="FF212" s="74">
        <f>IF(AND(ISNUMBER('Emissions (start here)'!CD212),ISNUMBER(Dispersion!$AO$11)),'Emissions (start here)'!CD212*2000*453.59/8760/3600*Dispersion!$AO$11,0)</f>
        <v>0</v>
      </c>
      <c r="FG212" s="74">
        <f>IF(AND(ISNUMBER('Emissions (start here)'!CE212),ISNUMBER(Dispersion!$AP$8)),'Emissions (start here)'!CE212*453.59/3600*Dispersion!$AP$8,0)</f>
        <v>0</v>
      </c>
      <c r="FH212" s="74">
        <f>IF(AND(ISNUMBER('Emissions (start here)'!CE212),ISNUMBER(Dispersion!$AP$9)),'Emissions (start here)'!CE212*453.59/3600*Dispersion!$AP$9,0)</f>
        <v>0</v>
      </c>
      <c r="FI212" s="74">
        <f>IF(AND(ISNUMBER('Emissions (start here)'!CF212),ISNUMBER(Dispersion!$AP$10)),'Emissions (start here)'!CF212*2000*453.59/8760/3600*Dispersion!$AP$10,0)</f>
        <v>0</v>
      </c>
      <c r="FJ212" s="74">
        <f>IF(AND(ISNUMBER('Emissions (start here)'!CF212),ISNUMBER(Dispersion!$AP$11)),'Emissions (start here)'!CF212*2000*453.59/8760/3600*Dispersion!$AP$11,0)</f>
        <v>0</v>
      </c>
      <c r="FK212" s="74">
        <f>IF(AND(ISNUMBER('Emissions (start here)'!CG212),ISNUMBER(Dispersion!$AQ$8)),'Emissions (start here)'!CG212*453.59/3600*Dispersion!$AQ$8,0)</f>
        <v>0</v>
      </c>
      <c r="FL212" s="74">
        <f>IF(AND(ISNUMBER('Emissions (start here)'!CG212),ISNUMBER(Dispersion!$AQ$9)),'Emissions (start here)'!CG212*453.59/3600*Dispersion!$AQ$9,0)</f>
        <v>0</v>
      </c>
      <c r="FM212" s="74">
        <f>IF(AND(ISNUMBER('Emissions (start here)'!CH212),ISNUMBER(Dispersion!$AQ$10)),'Emissions (start here)'!CH212*2000*453.59/8760/3600*Dispersion!$AQ$10,0)</f>
        <v>0</v>
      </c>
      <c r="FN212" s="74">
        <f>IF(AND(ISNUMBER('Emissions (start here)'!CH212),ISNUMBER(Dispersion!$AQ$11)),'Emissions (start here)'!CH212*2000*453.59/8760/3600*Dispersion!$AQ$11,0)</f>
        <v>0</v>
      </c>
      <c r="FO212" s="74">
        <f>IF(AND(ISNUMBER('Emissions (start here)'!CI212),ISNUMBER(Dispersion!$AR$8)),'Emissions (start here)'!CI212*453.59/3600*Dispersion!$AR$8,0)</f>
        <v>0</v>
      </c>
      <c r="FP212" s="74">
        <f>IF(AND(ISNUMBER('Emissions (start here)'!CI212),ISNUMBER(Dispersion!$AR$9)),'Emissions (start here)'!CI212*453.59/3600*Dispersion!$AR$9,0)</f>
        <v>0</v>
      </c>
      <c r="FQ212" s="74">
        <f>IF(AND(ISNUMBER('Emissions (start here)'!CJ212),ISNUMBER(Dispersion!$AR$10)),'Emissions (start here)'!CJ212*2000*453.59/8760/3600*Dispersion!$AR$10,0)</f>
        <v>0</v>
      </c>
      <c r="FR212" s="74">
        <f>IF(AND(ISNUMBER('Emissions (start here)'!CJ212),ISNUMBER(Dispersion!$AR$11)),'Emissions (start here)'!CJ212*2000*453.59/8760/3600*Dispersion!$AR$11,0)</f>
        <v>0</v>
      </c>
      <c r="FS212" s="74">
        <f>IF(AND(ISNUMBER('Emissions (start here)'!CK212),ISNUMBER(Dispersion!$AS$8)),'Emissions (start here)'!CK212*453.59/3600*Dispersion!$AS$8,0)</f>
        <v>0</v>
      </c>
      <c r="FT212" s="74">
        <f>IF(AND(ISNUMBER('Emissions (start here)'!CK212),ISNUMBER(Dispersion!$AS$9)),'Emissions (start here)'!CK212*453.59/3600*Dispersion!$AS$9,0)</f>
        <v>0</v>
      </c>
      <c r="FU212" s="74">
        <f>IF(AND(ISNUMBER('Emissions (start here)'!CL212),ISNUMBER(Dispersion!$AS$10)),'Emissions (start here)'!CL212*2000*453.59/8760/3600*Dispersion!$AS$10,0)</f>
        <v>0</v>
      </c>
      <c r="FV212" s="74">
        <f>IF(AND(ISNUMBER('Emissions (start here)'!CL212),ISNUMBER(Dispersion!$AS$11)),'Emissions (start here)'!CL212*2000*453.59/8760/3600*Dispersion!$AS$11,0)</f>
        <v>0</v>
      </c>
      <c r="FW212" s="74">
        <f>IF(AND(ISNUMBER('Emissions (start here)'!CM212),ISNUMBER(Dispersion!$AT$8)),'Emissions (start here)'!CM212*453.59/3600*Dispersion!$AT$8,0)</f>
        <v>0</v>
      </c>
      <c r="FX212" s="74">
        <f>IF(AND(ISNUMBER('Emissions (start here)'!CM212),ISNUMBER(Dispersion!$AT$9)),'Emissions (start here)'!CM212*453.59/3600*Dispersion!$AT$9,0)</f>
        <v>0</v>
      </c>
      <c r="FY212" s="74">
        <f>IF(AND(ISNUMBER('Emissions (start here)'!CN212),ISNUMBER(Dispersion!$AT$10)),'Emissions (start here)'!CN212*2000*453.59/8760/3600*Dispersion!$AT$10,0)</f>
        <v>0</v>
      </c>
      <c r="FZ212" s="74">
        <f>IF(AND(ISNUMBER('Emissions (start here)'!CN212),ISNUMBER(Dispersion!$AT$11)),'Emissions (start here)'!CN212*2000*453.59/8760/3600*Dispersion!$AT$11,0)</f>
        <v>0</v>
      </c>
      <c r="GA212" s="74">
        <f>IF(AND(ISNUMBER('Emissions (start here)'!CO212),ISNUMBER(Dispersion!$AU$8)),'Emissions (start here)'!CO212*453.59/3600*Dispersion!$AU$8,0)</f>
        <v>0</v>
      </c>
      <c r="GB212" s="74">
        <f>IF(AND(ISNUMBER('Emissions (start here)'!CO212),ISNUMBER(Dispersion!$AU$9)),'Emissions (start here)'!CO212*453.59/3600*Dispersion!$AU$9,0)</f>
        <v>0</v>
      </c>
      <c r="GC212" s="74">
        <f>IF(AND(ISNUMBER('Emissions (start here)'!CP212),ISNUMBER(Dispersion!$AU$10)),'Emissions (start here)'!CP212*2000*453.59/8760/3600*Dispersion!$AU$10,0)</f>
        <v>0</v>
      </c>
      <c r="GD212" s="74">
        <f>IF(AND(ISNUMBER('Emissions (start here)'!CP212),ISNUMBER(Dispersion!$AU$11)),'Emissions (start here)'!CP212*2000*453.59/8760/3600*Dispersion!$AU$11,0)</f>
        <v>0</v>
      </c>
      <c r="GE212" s="74">
        <f>IF(AND(ISNUMBER('Emissions (start here)'!CQ212),ISNUMBER(Dispersion!$AV$8)),'Emissions (start here)'!CQ212*453.59/3600*Dispersion!$AV$8,0)</f>
        <v>0</v>
      </c>
      <c r="GF212" s="74">
        <f>IF(AND(ISNUMBER('Emissions (start here)'!CQ212),ISNUMBER(Dispersion!$AV$9)),'Emissions (start here)'!CQ212*453.59/3600*Dispersion!$AV$9,0)</f>
        <v>0</v>
      </c>
      <c r="GG212" s="74">
        <f>IF(AND(ISNUMBER('Emissions (start here)'!CR212),ISNUMBER(Dispersion!$AV$10)),'Emissions (start here)'!CR212*2000*453.59/8760/3600*Dispersion!$AV$10,0)</f>
        <v>0</v>
      </c>
      <c r="GH212" s="74">
        <f>IF(AND(ISNUMBER('Emissions (start here)'!CR212),ISNUMBER(Dispersion!$AV$11)),'Emissions (start here)'!CR212*2000*453.59/8760/3600*Dispersion!$AV$11,0)</f>
        <v>0</v>
      </c>
      <c r="GI212" s="74">
        <f>IF(AND(ISNUMBER('Emissions (start here)'!CS212),ISNUMBER(Dispersion!$AW$8)),'Emissions (start here)'!CS212*453.59/3600*Dispersion!$AW$8,0)</f>
        <v>0</v>
      </c>
      <c r="GJ212" s="74">
        <f>IF(AND(ISNUMBER('Emissions (start here)'!CS212),ISNUMBER(Dispersion!$AW$9)),'Emissions (start here)'!CS212*453.59/3600*Dispersion!$AW$9,0)</f>
        <v>0</v>
      </c>
      <c r="GK212" s="74">
        <f>IF(AND(ISNUMBER('Emissions (start here)'!CT212),ISNUMBER(Dispersion!$AW$10)),'Emissions (start here)'!CT212*2000*453.59/8760/3600*Dispersion!$AW$10,0)</f>
        <v>0</v>
      </c>
      <c r="GL212" s="74">
        <f>IF(AND(ISNUMBER('Emissions (start here)'!CT212),ISNUMBER(Dispersion!$AW$11)),'Emissions (start here)'!CT212*2000*453.59/8760/3600*Dispersion!$AW$11,0)</f>
        <v>0</v>
      </c>
      <c r="GM212" s="74">
        <f>IF(AND(ISNUMBER('Emissions (start here)'!CU212),ISNUMBER(Dispersion!$AX$8)),'Emissions (start here)'!CU212*453.59/3600*Dispersion!$AX$8,0)</f>
        <v>0</v>
      </c>
      <c r="GN212" s="74">
        <f>IF(AND(ISNUMBER('Emissions (start here)'!CU212),ISNUMBER(Dispersion!$AX$9)),'Emissions (start here)'!CU212*453.59/3600*Dispersion!$AX$9,0)</f>
        <v>0</v>
      </c>
      <c r="GO212" s="74">
        <f>IF(AND(ISNUMBER('Emissions (start here)'!CV212),ISNUMBER(Dispersion!$AX$10)),'Emissions (start here)'!CV212*2000*453.59/8760/3600*Dispersion!$AX$10,0)</f>
        <v>0</v>
      </c>
      <c r="GP212" s="74">
        <f>IF(AND(ISNUMBER('Emissions (start here)'!CV212),ISNUMBER(Dispersion!$AX$11)),'Emissions (start here)'!CV212*2000*453.59/8760/3600*Dispersion!$AX$11,0)</f>
        <v>0</v>
      </c>
      <c r="GQ212" s="74">
        <f>IF(AND(ISNUMBER('Emissions (start here)'!CW212),ISNUMBER(Dispersion!$AY$8)),'Emissions (start here)'!CW212*453.59/3600*Dispersion!$AY$8,0)</f>
        <v>0</v>
      </c>
      <c r="GR212" s="74">
        <f>IF(AND(ISNUMBER('Emissions (start here)'!CW212),ISNUMBER(Dispersion!$AY$9)),'Emissions (start here)'!CW212*453.59/3600*Dispersion!$AY$9,0)</f>
        <v>0</v>
      </c>
      <c r="GS212" s="74">
        <f>IF(AND(ISNUMBER('Emissions (start here)'!CX212),ISNUMBER(Dispersion!$AY$10)),'Emissions (start here)'!CX212*2000*453.59/8760/3600*Dispersion!$AY$10,0)</f>
        <v>0</v>
      </c>
      <c r="GT212" s="74">
        <f>IF(AND(ISNUMBER('Emissions (start here)'!CX212),ISNUMBER(Dispersion!$AY$11)),'Emissions (start here)'!CX212*2000*453.59/8760/3600*Dispersion!$AY$11,0)</f>
        <v>0</v>
      </c>
      <c r="GU212" s="74">
        <f>IF(AND(ISNUMBER('Emissions (start here)'!CY212),ISNUMBER(Dispersion!$AZ$8)),'Emissions (start here)'!CY212*453.59/3600*Dispersion!$AZ$8,0)</f>
        <v>0</v>
      </c>
      <c r="GV212" s="74">
        <f>IF(AND(ISNUMBER('Emissions (start here)'!CY212),ISNUMBER(Dispersion!$AZ$9)),'Emissions (start here)'!CY212*453.59/3600*Dispersion!$AZ$9,0)</f>
        <v>0</v>
      </c>
      <c r="GW212" s="74">
        <f>IF(AND(ISNUMBER('Emissions (start here)'!CZ212),ISNUMBER(Dispersion!$AZ$10)),'Emissions (start here)'!CZ212*2000*453.59/8760/3600*Dispersion!$AZ$10,0)</f>
        <v>0</v>
      </c>
      <c r="GX212" s="74">
        <f>IF(AND(ISNUMBER('Emissions (start here)'!CZ212),ISNUMBER(Dispersion!$AZ$11)),'Emissions (start here)'!CZ212*2000*453.59/8760/3600*Dispersion!$AZ$11,0)</f>
        <v>0</v>
      </c>
    </row>
    <row r="213" spans="1:206" x14ac:dyDescent="0.2">
      <c r="A213" s="51" t="str">
        <f>'Tox Values'!C213</f>
        <v>FLUORIDES</v>
      </c>
      <c r="B213" s="94" t="str">
        <f>'Tox Values'!D213</f>
        <v>Fluorides (except hydrogen fluoride)</v>
      </c>
      <c r="C213" s="96">
        <f t="shared" si="13"/>
        <v>0</v>
      </c>
      <c r="D213" s="74">
        <f t="shared" si="14"/>
        <v>0</v>
      </c>
      <c r="E213" s="74">
        <f t="shared" si="15"/>
        <v>0</v>
      </c>
      <c r="F213" s="99">
        <f t="shared" si="16"/>
        <v>0</v>
      </c>
      <c r="G213" s="97">
        <f>IF(AND(ISNUMBER('Emissions (start here)'!E213),ISNUMBER(Dispersion!$C$8)),'Emissions (start here)'!E213*453.59/3600*Dispersion!$C$8,0)</f>
        <v>0</v>
      </c>
      <c r="H213" s="74">
        <f>IF(AND(ISNUMBER('Emissions (start here)'!E213),ISNUMBER(Dispersion!$C$9)),'Emissions (start here)'!E213*453.59/3600*Dispersion!$C$9,0)</f>
        <v>0</v>
      </c>
      <c r="I213" s="74">
        <f>IF(AND(ISNUMBER('Emissions (start here)'!F213),ISNUMBER(Dispersion!$C$10)),'Emissions (start here)'!F213*2000*453.59/8760/3600*Dispersion!$C$10,0)</f>
        <v>0</v>
      </c>
      <c r="J213" s="74">
        <f>IF(AND(ISNUMBER('Emissions (start here)'!F213),ISNUMBER(Dispersion!$C$11)),'Emissions (start here)'!F213*2000*453.59/8760/3600*Dispersion!$C$11,0)</f>
        <v>0</v>
      </c>
      <c r="K213" s="74">
        <f>IF(AND(ISNUMBER('Emissions (start here)'!G213),ISNUMBER(Dispersion!$D$8)),'Emissions (start here)'!G213*453.59/3600*Dispersion!$D$8,0)</f>
        <v>0</v>
      </c>
      <c r="L213" s="74">
        <f>IF(AND(ISNUMBER('Emissions (start here)'!G213),ISNUMBER(Dispersion!$D$9)),'Emissions (start here)'!G213*453.59/3600*Dispersion!$D$9,0)</f>
        <v>0</v>
      </c>
      <c r="M213" s="74">
        <f>IF(AND(ISNUMBER('Emissions (start here)'!H213),ISNUMBER(Dispersion!$D$10)),'Emissions (start here)'!H213*2000*453.59/8760/3600*Dispersion!$D$10,0)</f>
        <v>0</v>
      </c>
      <c r="N213" s="74">
        <f>IF(AND(ISNUMBER('Emissions (start here)'!H213),ISNUMBER(Dispersion!$D$11)),'Emissions (start here)'!H213*2000*453.59/8760/3600*Dispersion!$D$11,0)</f>
        <v>0</v>
      </c>
      <c r="O213" s="74">
        <f>IF(AND(ISNUMBER('Emissions (start here)'!I213),ISNUMBER(Dispersion!$E$8)),'Emissions (start here)'!I213*453.59/3600*Dispersion!$E$8,0)</f>
        <v>0</v>
      </c>
      <c r="P213" s="74">
        <f>IF(AND(ISNUMBER('Emissions (start here)'!I213),ISNUMBER(Dispersion!$E$9)),'Emissions (start here)'!I213*453.59/3600*Dispersion!$E$9,0)</f>
        <v>0</v>
      </c>
      <c r="Q213" s="74">
        <f>IF(AND(ISNUMBER('Emissions (start here)'!J213),ISNUMBER(Dispersion!$E$10)),'Emissions (start here)'!J213*2000*453.59/8760/3600*Dispersion!$E$10,0)</f>
        <v>0</v>
      </c>
      <c r="R213" s="74">
        <f>IF(AND(ISNUMBER('Emissions (start here)'!J213),ISNUMBER(Dispersion!$E$11)),'Emissions (start here)'!J213*2000*453.59/8760/3600*Dispersion!$E$11,0)</f>
        <v>0</v>
      </c>
      <c r="S213" s="74">
        <f>IF(AND(ISNUMBER('Emissions (start here)'!K213),ISNUMBER(Dispersion!$F$8)),'Emissions (start here)'!K213*453.59/3600*Dispersion!$F$8,0)</f>
        <v>0</v>
      </c>
      <c r="T213" s="74">
        <f>IF(AND(ISNUMBER('Emissions (start here)'!K213),ISNUMBER(Dispersion!$F$9)),'Emissions (start here)'!K213*453.59/3600*Dispersion!$F$9,0)</f>
        <v>0</v>
      </c>
      <c r="U213" s="74">
        <f>IF(AND(ISNUMBER('Emissions (start here)'!L213),ISNUMBER(Dispersion!$F$10)),'Emissions (start here)'!L213*2000*453.59/8760/3600*Dispersion!$F$10,0)</f>
        <v>0</v>
      </c>
      <c r="V213" s="74">
        <f>IF(AND(ISNUMBER('Emissions (start here)'!L213),ISNUMBER(Dispersion!$F$11)),'Emissions (start here)'!L213*2000*453.59/8760/3600*Dispersion!$F$11,0)</f>
        <v>0</v>
      </c>
      <c r="W213" s="74">
        <f>IF(AND(ISNUMBER('Emissions (start here)'!M213),ISNUMBER(Dispersion!$G$8)),'Emissions (start here)'!M213*453.59/3600*Dispersion!$G$8,0)</f>
        <v>0</v>
      </c>
      <c r="X213" s="74">
        <f>IF(AND(ISNUMBER('Emissions (start here)'!M213),ISNUMBER(Dispersion!$G$9)),'Emissions (start here)'!M213*453.59/3600*Dispersion!$G$9,0)</f>
        <v>0</v>
      </c>
      <c r="Y213" s="74">
        <f>IF(AND(ISNUMBER('Emissions (start here)'!N213),ISNUMBER(Dispersion!$G$10)),'Emissions (start here)'!N213*2000*453.59/8760/3600*Dispersion!$G$10,0)</f>
        <v>0</v>
      </c>
      <c r="Z213" s="74">
        <f>IF(AND(ISNUMBER('Emissions (start here)'!N213),ISNUMBER(Dispersion!$G$11)),'Emissions (start here)'!N213*2000*453.59/8760/3600*Dispersion!$G$11,0)</f>
        <v>0</v>
      </c>
      <c r="AA213" s="74">
        <f>IF(AND(ISNUMBER('Emissions (start here)'!O213),ISNUMBER(Dispersion!$H$8)),'Emissions (start here)'!O213*453.59/3600*Dispersion!$H$8,0)</f>
        <v>0</v>
      </c>
      <c r="AB213" s="74">
        <f>IF(AND(ISNUMBER('Emissions (start here)'!O213),ISNUMBER(Dispersion!$H$9)),'Emissions (start here)'!O213*453.59/3600*Dispersion!$H$9,0)</f>
        <v>0</v>
      </c>
      <c r="AC213" s="74">
        <f>IF(AND(ISNUMBER('Emissions (start here)'!P213),ISNUMBER(Dispersion!$H$10)),'Emissions (start here)'!P213*2000*453.59/8760/3600*Dispersion!$H$10,0)</f>
        <v>0</v>
      </c>
      <c r="AD213" s="74">
        <f>IF(AND(ISNUMBER('Emissions (start here)'!P213),ISNUMBER(Dispersion!$H$11)),'Emissions (start here)'!P213*2000*453.59/8760/3600*Dispersion!$H$11,0)</f>
        <v>0</v>
      </c>
      <c r="AE213" s="74">
        <f>IF(AND(ISNUMBER('Emissions (start here)'!Q213),ISNUMBER(Dispersion!$I$8)),'Emissions (start here)'!Q213*453.59/3600*Dispersion!$I$8,0)</f>
        <v>0</v>
      </c>
      <c r="AF213" s="74">
        <f>IF(AND(ISNUMBER('Emissions (start here)'!Q213),ISNUMBER(Dispersion!$I$9)),'Emissions (start here)'!Q213*453.59/3600*Dispersion!$I$9,0)</f>
        <v>0</v>
      </c>
      <c r="AG213" s="74">
        <f>IF(AND(ISNUMBER('Emissions (start here)'!R213),ISNUMBER(Dispersion!$I$10)),'Emissions (start here)'!R213*2000*453.59/8760/3600*Dispersion!$I$10,0)</f>
        <v>0</v>
      </c>
      <c r="AH213" s="74">
        <f>IF(AND(ISNUMBER('Emissions (start here)'!R213),ISNUMBER(Dispersion!$I$11)),'Emissions (start here)'!R213*2000*453.59/8760/3600*Dispersion!$I$11,0)</f>
        <v>0</v>
      </c>
      <c r="AI213" s="74">
        <f>IF(AND(ISNUMBER('Emissions (start here)'!S213),ISNUMBER(Dispersion!$J$8)),'Emissions (start here)'!S213*453.59/3600*Dispersion!$J$8,0)</f>
        <v>0</v>
      </c>
      <c r="AJ213" s="74">
        <f>IF(AND(ISNUMBER('Emissions (start here)'!S213),ISNUMBER(Dispersion!$J$9)),'Emissions (start here)'!S213*453.59/3600*Dispersion!$J$9,0)</f>
        <v>0</v>
      </c>
      <c r="AK213" s="74">
        <f>IF(AND(ISNUMBER('Emissions (start here)'!T213),ISNUMBER(Dispersion!$J$10)),'Emissions (start here)'!T213*2000*453.59/8760/3600*Dispersion!$J$10,0)</f>
        <v>0</v>
      </c>
      <c r="AL213" s="74">
        <f>IF(AND(ISNUMBER('Emissions (start here)'!T213),ISNUMBER(Dispersion!$J$11)),'Emissions (start here)'!T213*2000*453.59/8760/3600*Dispersion!$J$11,0)</f>
        <v>0</v>
      </c>
      <c r="AM213" s="74">
        <f>IF(AND(ISNUMBER('Emissions (start here)'!U213),ISNUMBER(Dispersion!$K$8)),'Emissions (start here)'!U213*453.59/3600*Dispersion!$K$8,0)</f>
        <v>0</v>
      </c>
      <c r="AN213" s="74">
        <f>IF(AND(ISNUMBER('Emissions (start here)'!U213),ISNUMBER(Dispersion!$K$9)),'Emissions (start here)'!U213*453.59/3600*Dispersion!$K$9,0)</f>
        <v>0</v>
      </c>
      <c r="AO213" s="74">
        <f>IF(AND(ISNUMBER('Emissions (start here)'!V213),ISNUMBER(Dispersion!$K$10)),'Emissions (start here)'!V213*2000*453.59/8760/3600*Dispersion!$K$10,0)</f>
        <v>0</v>
      </c>
      <c r="AP213" s="74">
        <f>IF(AND(ISNUMBER('Emissions (start here)'!V213),ISNUMBER(Dispersion!$K$11)),'Emissions (start here)'!V213*2000*453.59/8760/3600*Dispersion!$K$11,0)</f>
        <v>0</v>
      </c>
      <c r="AQ213" s="74">
        <f>IF(AND(ISNUMBER('Emissions (start here)'!W213),ISNUMBER(Dispersion!$L$8)),'Emissions (start here)'!W213*453.59/3600*Dispersion!$L$8,0)</f>
        <v>0</v>
      </c>
      <c r="AR213" s="74">
        <f>IF(AND(ISNUMBER('Emissions (start here)'!W213),ISNUMBER(Dispersion!$L$9)),'Emissions (start here)'!W213*453.59/3600*Dispersion!$L$9,0)</f>
        <v>0</v>
      </c>
      <c r="AS213" s="74">
        <f>IF(AND(ISNUMBER('Emissions (start here)'!X213),ISNUMBER(Dispersion!$L$10)),'Emissions (start here)'!X213*2000*453.59/8760/3600*Dispersion!$L$10,0)</f>
        <v>0</v>
      </c>
      <c r="AT213" s="74">
        <f>IF(AND(ISNUMBER('Emissions (start here)'!X213),ISNUMBER(Dispersion!$L$11)),'Emissions (start here)'!X213*2000*453.59/8760/3600*Dispersion!$L$11,0)</f>
        <v>0</v>
      </c>
      <c r="AU213" s="74">
        <f>IF(AND(ISNUMBER('Emissions (start here)'!Y213),ISNUMBER(Dispersion!$M$8)),'Emissions (start here)'!Y213*453.59/3600*Dispersion!$M$8,0)</f>
        <v>0</v>
      </c>
      <c r="AV213" s="74">
        <f>IF(AND(ISNUMBER('Emissions (start here)'!Y213),ISNUMBER(Dispersion!$M$9)),'Emissions (start here)'!Y213*453.59/3600*Dispersion!$M$9,0)</f>
        <v>0</v>
      </c>
      <c r="AW213" s="74">
        <f>IF(AND(ISNUMBER('Emissions (start here)'!Z213),ISNUMBER(Dispersion!$M$10)),'Emissions (start here)'!Z213*2000*453.59/8760/3600*Dispersion!$M$10,0)</f>
        <v>0</v>
      </c>
      <c r="AX213" s="74">
        <f>IF(AND(ISNUMBER('Emissions (start here)'!Z213),ISNUMBER(Dispersion!$M$11)),'Emissions (start here)'!Z213*2000*453.59/8760/3600*Dispersion!$M$11,0)</f>
        <v>0</v>
      </c>
      <c r="AY213" s="74">
        <f>IF(AND(ISNUMBER('Emissions (start here)'!AA213),ISNUMBER(Dispersion!$N$8)),'Emissions (start here)'!AA213*453.59/3600*Dispersion!$N$8,0)</f>
        <v>0</v>
      </c>
      <c r="AZ213" s="74">
        <f>IF(AND(ISNUMBER('Emissions (start here)'!AA213),ISNUMBER(Dispersion!$N$9)),'Emissions (start here)'!AA213*453.59/3600*Dispersion!$N$9,0)</f>
        <v>0</v>
      </c>
      <c r="BA213" s="74">
        <f>IF(AND(ISNUMBER('Emissions (start here)'!AB213),ISNUMBER(Dispersion!$N$10)),'Emissions (start here)'!AB213*2000*453.59/8760/3600*Dispersion!$N$10,0)</f>
        <v>0</v>
      </c>
      <c r="BB213" s="74">
        <f>IF(AND(ISNUMBER('Emissions (start here)'!AB213),ISNUMBER(Dispersion!$N$11)),'Emissions (start here)'!AB213*2000*453.59/8760/3600*Dispersion!$N$11,0)</f>
        <v>0</v>
      </c>
      <c r="BC213" s="74">
        <f>IF(AND(ISNUMBER('Emissions (start here)'!AC213),ISNUMBER(Dispersion!$O$8)),'Emissions (start here)'!AC213*453.59/3600*Dispersion!$O$8,0)</f>
        <v>0</v>
      </c>
      <c r="BD213" s="74">
        <f>IF(AND(ISNUMBER('Emissions (start here)'!AC213),ISNUMBER(Dispersion!$O$9)),'Emissions (start here)'!AC213*453.59/3600*Dispersion!$O$9,0)</f>
        <v>0</v>
      </c>
      <c r="BE213" s="74">
        <f>IF(AND(ISNUMBER('Emissions (start here)'!AD213),ISNUMBER(Dispersion!$O$10)),'Emissions (start here)'!AD213*2000*453.59/8760/3600*Dispersion!$O$10,0)</f>
        <v>0</v>
      </c>
      <c r="BF213" s="74">
        <f>IF(AND(ISNUMBER('Emissions (start here)'!AD213),ISNUMBER(Dispersion!$O$11)),'Emissions (start here)'!AD213*2000*453.59/8760/3600*Dispersion!$O$11,0)</f>
        <v>0</v>
      </c>
      <c r="BG213" s="74">
        <f>IF(AND(ISNUMBER('Emissions (start here)'!AE213),ISNUMBER(Dispersion!$P$8)),'Emissions (start here)'!AE213*453.59/3600*Dispersion!$P$8,0)</f>
        <v>0</v>
      </c>
      <c r="BH213" s="74">
        <f>IF(AND(ISNUMBER('Emissions (start here)'!AE213),ISNUMBER(Dispersion!$P$9)),'Emissions (start here)'!AE213*453.59/3600*Dispersion!$P$9,0)</f>
        <v>0</v>
      </c>
      <c r="BI213" s="74">
        <f>IF(AND(ISNUMBER('Emissions (start here)'!AF213),ISNUMBER(Dispersion!$P$10)),'Emissions (start here)'!AF213*2000*453.59/8760/3600*Dispersion!$P$10,0)</f>
        <v>0</v>
      </c>
      <c r="BJ213" s="74">
        <f>IF(AND(ISNUMBER('Emissions (start here)'!AF213),ISNUMBER(Dispersion!$P$11)),'Emissions (start here)'!AF213*2000*453.59/8760/3600*Dispersion!$P$11,0)</f>
        <v>0</v>
      </c>
      <c r="BK213" s="74">
        <f>IF(AND(ISNUMBER('Emissions (start here)'!AG213),ISNUMBER(Dispersion!$Q$8)),'Emissions (start here)'!AG213*453.59/3600*Dispersion!$Q$8,0)</f>
        <v>0</v>
      </c>
      <c r="BL213" s="74">
        <f>IF(AND(ISNUMBER('Emissions (start here)'!AG213),ISNUMBER(Dispersion!$Q$9)),'Emissions (start here)'!AG213*453.59/3600*Dispersion!$Q$9,0)</f>
        <v>0</v>
      </c>
      <c r="BM213" s="74">
        <f>IF(AND(ISNUMBER('Emissions (start here)'!AH213),ISNUMBER(Dispersion!$Q$10)),'Emissions (start here)'!AH213*2000*453.59/8760/3600*Dispersion!$Q$10,0)</f>
        <v>0</v>
      </c>
      <c r="BN213" s="74">
        <f>IF(AND(ISNUMBER('Emissions (start here)'!AH213),ISNUMBER(Dispersion!$Q$11)),'Emissions (start here)'!AH213*2000*453.59/8760/3600*Dispersion!$Q$11,0)</f>
        <v>0</v>
      </c>
      <c r="BO213" s="74">
        <f>IF(AND(ISNUMBER('Emissions (start here)'!AI213),ISNUMBER(Dispersion!$R$8)),'Emissions (start here)'!AI213*453.59/3600*Dispersion!$R$8,0)</f>
        <v>0</v>
      </c>
      <c r="BP213" s="74">
        <f>IF(AND(ISNUMBER('Emissions (start here)'!AI213),ISNUMBER(Dispersion!$R$9)),'Emissions (start here)'!AI213*453.59/3600*Dispersion!$R$9,0)</f>
        <v>0</v>
      </c>
      <c r="BQ213" s="74">
        <f>IF(AND(ISNUMBER('Emissions (start here)'!AJ213),ISNUMBER(Dispersion!$R$10)),'Emissions (start here)'!AJ213*2000*453.59/8760/3600*Dispersion!$R$10,0)</f>
        <v>0</v>
      </c>
      <c r="BR213" s="74">
        <f>IF(AND(ISNUMBER('Emissions (start here)'!AJ213),ISNUMBER(Dispersion!$R$11)),'Emissions (start here)'!AJ213*2000*453.59/8760/3600*Dispersion!$R$11,0)</f>
        <v>0</v>
      </c>
      <c r="BS213" s="74">
        <f>IF(AND(ISNUMBER('Emissions (start here)'!AK213),ISNUMBER(Dispersion!$S$8)),'Emissions (start here)'!AK213*453.59/3600*Dispersion!$S$8,0)</f>
        <v>0</v>
      </c>
      <c r="BT213" s="74">
        <f>IF(AND(ISNUMBER('Emissions (start here)'!AK213),ISNUMBER(Dispersion!$S$9)),'Emissions (start here)'!AK213*453.59/3600*Dispersion!$S$9,0)</f>
        <v>0</v>
      </c>
      <c r="BU213" s="74">
        <f>IF(AND(ISNUMBER('Emissions (start here)'!AL213),ISNUMBER(Dispersion!$S$10)),'Emissions (start here)'!AL213*2000*453.59/8760/3600*Dispersion!$S$10,0)</f>
        <v>0</v>
      </c>
      <c r="BV213" s="74">
        <f>IF(AND(ISNUMBER('Emissions (start here)'!AL213),ISNUMBER(Dispersion!$S$11)),'Emissions (start here)'!AL213*2000*453.59/8760/3600*Dispersion!$S$11,0)</f>
        <v>0</v>
      </c>
      <c r="BW213" s="74">
        <f>IF(AND(ISNUMBER('Emissions (start here)'!AM213),ISNUMBER(Dispersion!$T$8)),'Emissions (start here)'!AM213*453.59/3600*Dispersion!$T$8,0)</f>
        <v>0</v>
      </c>
      <c r="BX213" s="74">
        <f>IF(AND(ISNUMBER('Emissions (start here)'!AM213),ISNUMBER(Dispersion!$T$9)),'Emissions (start here)'!AM213*453.59/3600*Dispersion!$T$9,0)</f>
        <v>0</v>
      </c>
      <c r="BY213" s="74">
        <f>IF(AND(ISNUMBER('Emissions (start here)'!AN213),ISNUMBER(Dispersion!$T$10)),'Emissions (start here)'!AN213*2000*453.59/8760/3600*Dispersion!$T$10,0)</f>
        <v>0</v>
      </c>
      <c r="BZ213" s="74">
        <f>IF(AND(ISNUMBER('Emissions (start here)'!AN213),ISNUMBER(Dispersion!$T$11)),'Emissions (start here)'!AN213*2000*453.59/8760/3600*Dispersion!$T$11,0)</f>
        <v>0</v>
      </c>
      <c r="CA213" s="74">
        <f>IF(AND(ISNUMBER('Emissions (start here)'!AO213),ISNUMBER(Dispersion!$U$8)),'Emissions (start here)'!AO213*453.59/3600*Dispersion!$U$8,0)</f>
        <v>0</v>
      </c>
      <c r="CB213" s="74">
        <f>IF(AND(ISNUMBER('Emissions (start here)'!AO213),ISNUMBER(Dispersion!$U$9)),'Emissions (start here)'!AO213*453.59/3600*Dispersion!$U$9,0)</f>
        <v>0</v>
      </c>
      <c r="CC213" s="74">
        <f>IF(AND(ISNUMBER('Emissions (start here)'!AP213),ISNUMBER(Dispersion!$U$10)),'Emissions (start here)'!AP213*2000*453.59/8760/3600*Dispersion!$U$10,0)</f>
        <v>0</v>
      </c>
      <c r="CD213" s="74">
        <f>IF(AND(ISNUMBER('Emissions (start here)'!AP213),ISNUMBER(Dispersion!$U$11)),'Emissions (start here)'!AP213*2000*453.59/8760/3600*Dispersion!$U$11,0)</f>
        <v>0</v>
      </c>
      <c r="CE213" s="74">
        <f>IF(AND(ISNUMBER('Emissions (start here)'!AQ213),ISNUMBER(Dispersion!$V$8)),'Emissions (start here)'!AQ213*453.59/3600*Dispersion!$V$8,0)</f>
        <v>0</v>
      </c>
      <c r="CF213" s="74">
        <f>IF(AND(ISNUMBER('Emissions (start here)'!AQ213),ISNUMBER(Dispersion!$V$9)),'Emissions (start here)'!AQ213*453.59/3600*Dispersion!$V$9,0)</f>
        <v>0</v>
      </c>
      <c r="CG213" s="74">
        <f>IF(AND(ISNUMBER('Emissions (start here)'!AR213),ISNUMBER(Dispersion!$V$10)),'Emissions (start here)'!AR213*2000*453.59/8760/3600*Dispersion!$V$10,0)</f>
        <v>0</v>
      </c>
      <c r="CH213" s="74">
        <f>IF(AND(ISNUMBER('Emissions (start here)'!AR213),ISNUMBER(Dispersion!$V$11)),'Emissions (start here)'!AR213*2000*453.59/8760/3600*Dispersion!$V$11,0)</f>
        <v>0</v>
      </c>
      <c r="CI213" s="74">
        <f>IF(AND(ISNUMBER('Emissions (start here)'!AS213),ISNUMBER(Dispersion!$W$8)),'Emissions (start here)'!AS213*453.59/3600*Dispersion!$W$8,0)</f>
        <v>0</v>
      </c>
      <c r="CJ213" s="74">
        <f>IF(AND(ISNUMBER('Emissions (start here)'!AS213),ISNUMBER(Dispersion!$W$9)),'Emissions (start here)'!AS213*453.59/3600*Dispersion!$W$9,0)</f>
        <v>0</v>
      </c>
      <c r="CK213" s="74">
        <f>IF(AND(ISNUMBER('Emissions (start here)'!AT213),ISNUMBER(Dispersion!$W$10)),'Emissions (start here)'!AT213*2000*453.59/8760/3600*Dispersion!$W$10,0)</f>
        <v>0</v>
      </c>
      <c r="CL213" s="74">
        <f>IF(AND(ISNUMBER('Emissions (start here)'!AT213),ISNUMBER(Dispersion!$W$11)),'Emissions (start here)'!AT213*2000*453.59/8760/3600*Dispersion!$W$11,0)</f>
        <v>0</v>
      </c>
      <c r="CM213" s="74">
        <f>IF(AND(ISNUMBER('Emissions (start here)'!AU213),ISNUMBER(Dispersion!$X$8)),'Emissions (start here)'!AU213*453.59/3600*Dispersion!$X$8,0)</f>
        <v>0</v>
      </c>
      <c r="CN213" s="74">
        <f>IF(AND(ISNUMBER('Emissions (start here)'!AU213),ISNUMBER(Dispersion!$X$9)),'Emissions (start here)'!AU213*453.59/3600*Dispersion!$X$9,0)</f>
        <v>0</v>
      </c>
      <c r="CO213" s="74">
        <f>IF(AND(ISNUMBER('Emissions (start here)'!AV213),ISNUMBER(Dispersion!$X$10)),'Emissions (start here)'!AV213*2000*453.59/8760/3600*Dispersion!$X$10,0)</f>
        <v>0</v>
      </c>
      <c r="CP213" s="74">
        <f>IF(AND(ISNUMBER('Emissions (start here)'!AV213),ISNUMBER(Dispersion!$X$11)),'Emissions (start here)'!AV213*2000*453.59/8760/3600*Dispersion!$X$11,0)</f>
        <v>0</v>
      </c>
      <c r="CQ213" s="74">
        <f>IF(AND(ISNUMBER('Emissions (start here)'!AW213),ISNUMBER(Dispersion!$Y$8)),'Emissions (start here)'!AW213*453.59/3600*Dispersion!$Y$8,0)</f>
        <v>0</v>
      </c>
      <c r="CR213" s="74">
        <f>IF(AND(ISNUMBER('Emissions (start here)'!AW213),ISNUMBER(Dispersion!$Y$9)),'Emissions (start here)'!AW213*453.59/3600*Dispersion!$Y$9,0)</f>
        <v>0</v>
      </c>
      <c r="CS213" s="74">
        <f>IF(AND(ISNUMBER('Emissions (start here)'!AX213),ISNUMBER(Dispersion!$Y$10)),'Emissions (start here)'!AX213*2000*453.59/8760/3600*Dispersion!$Y$10,0)</f>
        <v>0</v>
      </c>
      <c r="CT213" s="74">
        <f>IF(AND(ISNUMBER('Emissions (start here)'!AX213),ISNUMBER(Dispersion!$Y$11)),'Emissions (start here)'!AX213*2000*453.59/8760/3600*Dispersion!$Y$11,0)</f>
        <v>0</v>
      </c>
      <c r="CU213" s="74">
        <f>IF(AND(ISNUMBER('Emissions (start here)'!AY213),ISNUMBER(Dispersion!$Z$8)),'Emissions (start here)'!AY213*453.59/3600*Dispersion!$Z$8,0)</f>
        <v>0</v>
      </c>
      <c r="CV213" s="74">
        <f>IF(AND(ISNUMBER('Emissions (start here)'!AY213),ISNUMBER(Dispersion!$Z$9)),'Emissions (start here)'!AY213*453.59/3600*Dispersion!$Z$9,0)</f>
        <v>0</v>
      </c>
      <c r="CW213" s="74">
        <f>IF(AND(ISNUMBER('Emissions (start here)'!AZ213),ISNUMBER(Dispersion!$Z$10)),'Emissions (start here)'!AZ213*2000*453.59/8760/3600*Dispersion!$Z$10,0)</f>
        <v>0</v>
      </c>
      <c r="CX213" s="74">
        <f>IF(AND(ISNUMBER('Emissions (start here)'!AZ213),ISNUMBER(Dispersion!$Z$11)),'Emissions (start here)'!AZ213*2000*453.59/8760/3600*Dispersion!$Z$11,0)</f>
        <v>0</v>
      </c>
      <c r="CY213" s="74">
        <f>IF(AND(ISNUMBER('Emissions (start here)'!BA213),ISNUMBER(Dispersion!$AA$8)),'Emissions (start here)'!BA213*453.59/3600*Dispersion!$AA$8,0)</f>
        <v>0</v>
      </c>
      <c r="CZ213" s="74">
        <f>IF(AND(ISNUMBER('Emissions (start here)'!BA213),ISNUMBER(Dispersion!$AA$9)),'Emissions (start here)'!BA213*453.59/3600*Dispersion!$AA$9,0)</f>
        <v>0</v>
      </c>
      <c r="DA213" s="74">
        <f>IF(AND(ISNUMBER('Emissions (start here)'!BB213),ISNUMBER(Dispersion!$AA$10)),'Emissions (start here)'!BB213*2000*453.59/8760/3600*Dispersion!$AA$10,0)</f>
        <v>0</v>
      </c>
      <c r="DB213" s="74">
        <f>IF(AND(ISNUMBER('Emissions (start here)'!BB213),ISNUMBER(Dispersion!$AA$11)),'Emissions (start here)'!BB213*2000*453.59/8760/3600*Dispersion!$AA$11,0)</f>
        <v>0</v>
      </c>
      <c r="DC213" s="74">
        <f>IF(AND(ISNUMBER('Emissions (start here)'!BC213),ISNUMBER(Dispersion!$AB$8)),'Emissions (start here)'!BC213*453.59/3600*Dispersion!$AB$8,0)</f>
        <v>0</v>
      </c>
      <c r="DD213" s="74">
        <f>IF(AND(ISNUMBER('Emissions (start here)'!BC213),ISNUMBER(Dispersion!$AB$9)),'Emissions (start here)'!BC213*453.59/3600*Dispersion!$AB$9,0)</f>
        <v>0</v>
      </c>
      <c r="DE213" s="74">
        <f>IF(AND(ISNUMBER('Emissions (start here)'!BD213),ISNUMBER(Dispersion!$AB$10)),'Emissions (start here)'!BD213*2000*453.59/8760/3600*Dispersion!$AB$10,0)</f>
        <v>0</v>
      </c>
      <c r="DF213" s="74">
        <f>IF(AND(ISNUMBER('Emissions (start here)'!BD213),ISNUMBER(Dispersion!$AB$11)),'Emissions (start here)'!BD213*2000*453.59/8760/3600*Dispersion!$AB$11,0)</f>
        <v>0</v>
      </c>
      <c r="DG213" s="74">
        <f>IF(AND(ISNUMBER('Emissions (start here)'!BE213),ISNUMBER(Dispersion!$AC$8)),'Emissions (start here)'!BE213*453.59/3600*Dispersion!$AC$8,0)</f>
        <v>0</v>
      </c>
      <c r="DH213" s="74">
        <f>IF(AND(ISNUMBER('Emissions (start here)'!BE213),ISNUMBER(Dispersion!$AC$9)),'Emissions (start here)'!BE213*453.59/3600*Dispersion!$AC$9,0)</f>
        <v>0</v>
      </c>
      <c r="DI213" s="74">
        <f>IF(AND(ISNUMBER('Emissions (start here)'!BF213),ISNUMBER(Dispersion!$AC$10)),'Emissions (start here)'!BF213*2000*453.59/8760/3600*Dispersion!$AC$10,0)</f>
        <v>0</v>
      </c>
      <c r="DJ213" s="74">
        <f>IF(AND(ISNUMBER('Emissions (start here)'!BF213),ISNUMBER(Dispersion!$AC$11)),'Emissions (start here)'!BF213*2000*453.59/8760/3600*Dispersion!$AC$11,0)</f>
        <v>0</v>
      </c>
      <c r="DK213" s="74">
        <f>IF(AND(ISNUMBER('Emissions (start here)'!BG213),ISNUMBER(Dispersion!$AD$8)),'Emissions (start here)'!BG213*453.59/3600*Dispersion!$AD$8,0)</f>
        <v>0</v>
      </c>
      <c r="DL213" s="74">
        <f>IF(AND(ISNUMBER('Emissions (start here)'!BG213),ISNUMBER(Dispersion!$AD$9)),'Emissions (start here)'!BG213*453.59/3600*Dispersion!$AD$9,0)</f>
        <v>0</v>
      </c>
      <c r="DM213" s="74">
        <f>IF(AND(ISNUMBER('Emissions (start here)'!BH213),ISNUMBER(Dispersion!$AD$10)),'Emissions (start here)'!BH213*2000*453.59/8760/3600*Dispersion!$AD$10,0)</f>
        <v>0</v>
      </c>
      <c r="DN213" s="74">
        <f>IF(AND(ISNUMBER('Emissions (start here)'!BH213),ISNUMBER(Dispersion!$AD$11)),'Emissions (start here)'!BH213*2000*453.59/8760/3600*Dispersion!$AD$11,0)</f>
        <v>0</v>
      </c>
      <c r="DO213" s="74">
        <f>IF(AND(ISNUMBER('Emissions (start here)'!BI213),ISNUMBER(Dispersion!$AE$8)),'Emissions (start here)'!BI213*453.59/3600*Dispersion!$AE$8,0)</f>
        <v>0</v>
      </c>
      <c r="DP213" s="74">
        <f>IF(AND(ISNUMBER('Emissions (start here)'!BI213),ISNUMBER(Dispersion!$AE$9)),'Emissions (start here)'!BI213*453.59/3600*Dispersion!$AE$9,0)</f>
        <v>0</v>
      </c>
      <c r="DQ213" s="74">
        <f>IF(AND(ISNUMBER('Emissions (start here)'!BJ213),ISNUMBER(Dispersion!$AE$10)),'Emissions (start here)'!BJ213*2000*453.59/8760/3600*Dispersion!$AE$10,0)</f>
        <v>0</v>
      </c>
      <c r="DR213" s="74">
        <f>IF(AND(ISNUMBER('Emissions (start here)'!BJ213),ISNUMBER(Dispersion!$AE$11)),'Emissions (start here)'!BJ213*2000*453.59/8760/3600*Dispersion!$AE$11,0)</f>
        <v>0</v>
      </c>
      <c r="DS213" s="74">
        <f>IF(AND(ISNUMBER('Emissions (start here)'!BK213),ISNUMBER(Dispersion!$AF$8)),'Emissions (start here)'!BK213*453.59/3600*Dispersion!$AF$8,0)</f>
        <v>0</v>
      </c>
      <c r="DT213" s="74">
        <f>IF(AND(ISNUMBER('Emissions (start here)'!BK213),ISNUMBER(Dispersion!$AF$9)),'Emissions (start here)'!BK213*453.59/3600*Dispersion!$AF$9,0)</f>
        <v>0</v>
      </c>
      <c r="DU213" s="74">
        <f>IF(AND(ISNUMBER('Emissions (start here)'!BL213),ISNUMBER(Dispersion!$AF$10)),'Emissions (start here)'!BL213*2000*453.59/8760/3600*Dispersion!$AF$10,0)</f>
        <v>0</v>
      </c>
      <c r="DV213" s="74">
        <f>IF(AND(ISNUMBER('Emissions (start here)'!BL213),ISNUMBER(Dispersion!$AF$11)),'Emissions (start here)'!BL213*2000*453.59/8760/3600*Dispersion!$AF$11,0)</f>
        <v>0</v>
      </c>
      <c r="DW213" s="74">
        <f>IF(AND(ISNUMBER('Emissions (start here)'!BM213),ISNUMBER(Dispersion!$AG$8)),'Emissions (start here)'!BM213*453.59/3600*Dispersion!$AG$8,0)</f>
        <v>0</v>
      </c>
      <c r="DX213" s="74">
        <f>IF(AND(ISNUMBER('Emissions (start here)'!BM213),ISNUMBER(Dispersion!$AG$9)),'Emissions (start here)'!BM213*453.59/3600*Dispersion!$AG$9,0)</f>
        <v>0</v>
      </c>
      <c r="DY213" s="74">
        <f>IF(AND(ISNUMBER('Emissions (start here)'!BN213),ISNUMBER(Dispersion!$AG$10)),'Emissions (start here)'!BN213*2000*453.59/8760/3600*Dispersion!$AG$10,0)</f>
        <v>0</v>
      </c>
      <c r="DZ213" s="74">
        <f>IF(AND(ISNUMBER('Emissions (start here)'!BN213),ISNUMBER(Dispersion!$AG$11)),'Emissions (start here)'!BN213*2000*453.59/8760/3600*Dispersion!$AG$11,0)</f>
        <v>0</v>
      </c>
      <c r="EA213" s="74">
        <f>IF(AND(ISNUMBER('Emissions (start here)'!BO213),ISNUMBER(Dispersion!$AH$8)),'Emissions (start here)'!BO213*453.59/3600*Dispersion!$AH$8,0)</f>
        <v>0</v>
      </c>
      <c r="EB213" s="74">
        <f>IF(AND(ISNUMBER('Emissions (start here)'!BO213),ISNUMBER(Dispersion!$AH$9)),'Emissions (start here)'!BO213*453.59/3600*Dispersion!$AH$9,0)</f>
        <v>0</v>
      </c>
      <c r="EC213" s="74">
        <f>IF(AND(ISNUMBER('Emissions (start here)'!BP213),ISNUMBER(Dispersion!$AH$10)),'Emissions (start here)'!BP213*2000*453.59/8760/3600*Dispersion!$AH$10,0)</f>
        <v>0</v>
      </c>
      <c r="ED213" s="74">
        <f>IF(AND(ISNUMBER('Emissions (start here)'!BP213),ISNUMBER(Dispersion!$AH$11)),'Emissions (start here)'!BP213*2000*453.59/8760/3600*Dispersion!$AH$11,0)</f>
        <v>0</v>
      </c>
      <c r="EE213" s="74">
        <f>IF(AND(ISNUMBER('Emissions (start here)'!BQ213),ISNUMBER(Dispersion!$AI$8)),'Emissions (start here)'!BQ213*453.59/3600*Dispersion!$AI$8,0)</f>
        <v>0</v>
      </c>
      <c r="EF213" s="74">
        <f>IF(AND(ISNUMBER('Emissions (start here)'!BQ213),ISNUMBER(Dispersion!$AI$9)),'Emissions (start here)'!BQ213*453.59/3600*Dispersion!$AI$9,0)</f>
        <v>0</v>
      </c>
      <c r="EG213" s="74">
        <f>IF(AND(ISNUMBER('Emissions (start here)'!BR213),ISNUMBER(Dispersion!$AI$10)),'Emissions (start here)'!BR213*2000*453.59/8760/3600*Dispersion!$AI$10,0)</f>
        <v>0</v>
      </c>
      <c r="EH213" s="74">
        <f>IF(AND(ISNUMBER('Emissions (start here)'!BR213),ISNUMBER(Dispersion!$AI$11)),'Emissions (start here)'!BR213*2000*453.59/8760/3600*Dispersion!$AI$11,0)</f>
        <v>0</v>
      </c>
      <c r="EI213" s="74">
        <f>IF(AND(ISNUMBER('Emissions (start here)'!BS213),ISNUMBER(Dispersion!$AJ$8)),'Emissions (start here)'!BS213*453.59/3600*Dispersion!$AJ$8,0)</f>
        <v>0</v>
      </c>
      <c r="EJ213" s="74">
        <f>IF(AND(ISNUMBER('Emissions (start here)'!BS213),ISNUMBER(Dispersion!$AJ$9)),'Emissions (start here)'!BS213*453.59/3600*Dispersion!$AJ$9,0)</f>
        <v>0</v>
      </c>
      <c r="EK213" s="74">
        <f>IF(AND(ISNUMBER('Emissions (start here)'!BT213),ISNUMBER(Dispersion!$AJ$10)),'Emissions (start here)'!BT213*2000*453.59/8760/3600*Dispersion!$AJ$10,0)</f>
        <v>0</v>
      </c>
      <c r="EL213" s="74">
        <f>IF(AND(ISNUMBER('Emissions (start here)'!BT213),ISNUMBER(Dispersion!$AJ$11)),'Emissions (start here)'!BT213*2000*453.59/8760/3600*Dispersion!$AJ$11,0)</f>
        <v>0</v>
      </c>
      <c r="EM213" s="74">
        <f>IF(AND(ISNUMBER('Emissions (start here)'!BU213),ISNUMBER(Dispersion!$AK$8)),'Emissions (start here)'!BU213*453.59/3600*Dispersion!$AK$8,0)</f>
        <v>0</v>
      </c>
      <c r="EN213" s="74">
        <f>IF(AND(ISNUMBER('Emissions (start here)'!BU213),ISNUMBER(Dispersion!$AK$9)),'Emissions (start here)'!BU213*453.59/3600*Dispersion!$AK$9,0)</f>
        <v>0</v>
      </c>
      <c r="EO213" s="74">
        <f>IF(AND(ISNUMBER('Emissions (start here)'!BV213),ISNUMBER(Dispersion!$AK$10)),'Emissions (start here)'!BV213*2000*453.59/8760/3600*Dispersion!$AK$10,0)</f>
        <v>0</v>
      </c>
      <c r="EP213" s="74">
        <f>IF(AND(ISNUMBER('Emissions (start here)'!BV213),ISNUMBER(Dispersion!$AK$11)),'Emissions (start here)'!BV213*2000*453.59/8760/3600*Dispersion!$AK$11,0)</f>
        <v>0</v>
      </c>
      <c r="EQ213" s="74">
        <f>IF(AND(ISNUMBER('Emissions (start here)'!BW213),ISNUMBER(Dispersion!$AL$8)),'Emissions (start here)'!BW213*453.59/3600*Dispersion!$AL$8,0)</f>
        <v>0</v>
      </c>
      <c r="ER213" s="74">
        <f>IF(AND(ISNUMBER('Emissions (start here)'!BW213),ISNUMBER(Dispersion!$AL$9)),'Emissions (start here)'!BW213*453.59/3600*Dispersion!$AL$9,0)</f>
        <v>0</v>
      </c>
      <c r="ES213" s="74">
        <f>IF(AND(ISNUMBER('Emissions (start here)'!BX213),ISNUMBER(Dispersion!$AL$10)),'Emissions (start here)'!BX213*2000*453.59/8760/3600*Dispersion!$AL$10,0)</f>
        <v>0</v>
      </c>
      <c r="ET213" s="74">
        <f>IF(AND(ISNUMBER('Emissions (start here)'!BX213),ISNUMBER(Dispersion!$AL$11)),'Emissions (start here)'!BX213*2000*453.59/8760/3600*Dispersion!$AL$11,0)</f>
        <v>0</v>
      </c>
      <c r="EU213" s="74">
        <f>IF(AND(ISNUMBER('Emissions (start here)'!BY213),ISNUMBER(Dispersion!$AM$8)),'Emissions (start here)'!BY213*453.59/3600*Dispersion!$AM$8,0)</f>
        <v>0</v>
      </c>
      <c r="EV213" s="74">
        <f>IF(AND(ISNUMBER('Emissions (start here)'!BY213),ISNUMBER(Dispersion!$AM$9)),'Emissions (start here)'!BY213*453.59/3600*Dispersion!$AM$9,0)</f>
        <v>0</v>
      </c>
      <c r="EW213" s="74">
        <f>IF(AND(ISNUMBER('Emissions (start here)'!BZ213),ISNUMBER(Dispersion!$AM$10)),'Emissions (start here)'!BZ213*2000*453.59/8760/3600*Dispersion!$AM$10,0)</f>
        <v>0</v>
      </c>
      <c r="EX213" s="74">
        <f>IF(AND(ISNUMBER('Emissions (start here)'!BZ213),ISNUMBER(Dispersion!$AM$11)),'Emissions (start here)'!BZ213*2000*453.59/8760/3600*Dispersion!$AM$11,0)</f>
        <v>0</v>
      </c>
      <c r="EY213" s="74">
        <f>IF(AND(ISNUMBER('Emissions (start here)'!CA213),ISNUMBER(Dispersion!$AN$8)),'Emissions (start here)'!CA213*453.59/3600*Dispersion!$AN$8,0)</f>
        <v>0</v>
      </c>
      <c r="EZ213" s="74">
        <f>IF(AND(ISNUMBER('Emissions (start here)'!CA213),ISNUMBER(Dispersion!$AN$9)),'Emissions (start here)'!CA213*453.59/3600*Dispersion!$AN$9,0)</f>
        <v>0</v>
      </c>
      <c r="FA213" s="74">
        <f>IF(AND(ISNUMBER('Emissions (start here)'!CB213),ISNUMBER(Dispersion!$AN$10)),'Emissions (start here)'!CB213*2000*453.59/8760/3600*Dispersion!$AN$10,0)</f>
        <v>0</v>
      </c>
      <c r="FB213" s="74">
        <f>IF(AND(ISNUMBER('Emissions (start here)'!CB213),ISNUMBER(Dispersion!$AN$11)),'Emissions (start here)'!CB213*2000*453.59/8760/3600*Dispersion!$AN$11,0)</f>
        <v>0</v>
      </c>
      <c r="FC213" s="74">
        <f>IF(AND(ISNUMBER('Emissions (start here)'!CC213),ISNUMBER(Dispersion!$AO$8)),'Emissions (start here)'!CC213*453.59/3600*Dispersion!$AO$8,0)</f>
        <v>0</v>
      </c>
      <c r="FD213" s="74">
        <f>IF(AND(ISNUMBER('Emissions (start here)'!CC213),ISNUMBER(Dispersion!$AO$9)),'Emissions (start here)'!CC213*453.59/3600*Dispersion!$AO$9,0)</f>
        <v>0</v>
      </c>
      <c r="FE213" s="74">
        <f>IF(AND(ISNUMBER('Emissions (start here)'!CD213),ISNUMBER(Dispersion!$AO$10)),'Emissions (start here)'!CD213*2000*453.59/8760/3600*Dispersion!$AO$10,0)</f>
        <v>0</v>
      </c>
      <c r="FF213" s="74">
        <f>IF(AND(ISNUMBER('Emissions (start here)'!CD213),ISNUMBER(Dispersion!$AO$11)),'Emissions (start here)'!CD213*2000*453.59/8760/3600*Dispersion!$AO$11,0)</f>
        <v>0</v>
      </c>
      <c r="FG213" s="74">
        <f>IF(AND(ISNUMBER('Emissions (start here)'!CE213),ISNUMBER(Dispersion!$AP$8)),'Emissions (start here)'!CE213*453.59/3600*Dispersion!$AP$8,0)</f>
        <v>0</v>
      </c>
      <c r="FH213" s="74">
        <f>IF(AND(ISNUMBER('Emissions (start here)'!CE213),ISNUMBER(Dispersion!$AP$9)),'Emissions (start here)'!CE213*453.59/3600*Dispersion!$AP$9,0)</f>
        <v>0</v>
      </c>
      <c r="FI213" s="74">
        <f>IF(AND(ISNUMBER('Emissions (start here)'!CF213),ISNUMBER(Dispersion!$AP$10)),'Emissions (start here)'!CF213*2000*453.59/8760/3600*Dispersion!$AP$10,0)</f>
        <v>0</v>
      </c>
      <c r="FJ213" s="74">
        <f>IF(AND(ISNUMBER('Emissions (start here)'!CF213),ISNUMBER(Dispersion!$AP$11)),'Emissions (start here)'!CF213*2000*453.59/8760/3600*Dispersion!$AP$11,0)</f>
        <v>0</v>
      </c>
      <c r="FK213" s="74">
        <f>IF(AND(ISNUMBER('Emissions (start here)'!CG213),ISNUMBER(Dispersion!$AQ$8)),'Emissions (start here)'!CG213*453.59/3600*Dispersion!$AQ$8,0)</f>
        <v>0</v>
      </c>
      <c r="FL213" s="74">
        <f>IF(AND(ISNUMBER('Emissions (start here)'!CG213),ISNUMBER(Dispersion!$AQ$9)),'Emissions (start here)'!CG213*453.59/3600*Dispersion!$AQ$9,0)</f>
        <v>0</v>
      </c>
      <c r="FM213" s="74">
        <f>IF(AND(ISNUMBER('Emissions (start here)'!CH213),ISNUMBER(Dispersion!$AQ$10)),'Emissions (start here)'!CH213*2000*453.59/8760/3600*Dispersion!$AQ$10,0)</f>
        <v>0</v>
      </c>
      <c r="FN213" s="74">
        <f>IF(AND(ISNUMBER('Emissions (start here)'!CH213),ISNUMBER(Dispersion!$AQ$11)),'Emissions (start here)'!CH213*2000*453.59/8760/3600*Dispersion!$AQ$11,0)</f>
        <v>0</v>
      </c>
      <c r="FO213" s="74">
        <f>IF(AND(ISNUMBER('Emissions (start here)'!CI213),ISNUMBER(Dispersion!$AR$8)),'Emissions (start here)'!CI213*453.59/3600*Dispersion!$AR$8,0)</f>
        <v>0</v>
      </c>
      <c r="FP213" s="74">
        <f>IF(AND(ISNUMBER('Emissions (start here)'!CI213),ISNUMBER(Dispersion!$AR$9)),'Emissions (start here)'!CI213*453.59/3600*Dispersion!$AR$9,0)</f>
        <v>0</v>
      </c>
      <c r="FQ213" s="74">
        <f>IF(AND(ISNUMBER('Emissions (start here)'!CJ213),ISNUMBER(Dispersion!$AR$10)),'Emissions (start here)'!CJ213*2000*453.59/8760/3600*Dispersion!$AR$10,0)</f>
        <v>0</v>
      </c>
      <c r="FR213" s="74">
        <f>IF(AND(ISNUMBER('Emissions (start here)'!CJ213),ISNUMBER(Dispersion!$AR$11)),'Emissions (start here)'!CJ213*2000*453.59/8760/3600*Dispersion!$AR$11,0)</f>
        <v>0</v>
      </c>
      <c r="FS213" s="74">
        <f>IF(AND(ISNUMBER('Emissions (start here)'!CK213),ISNUMBER(Dispersion!$AS$8)),'Emissions (start here)'!CK213*453.59/3600*Dispersion!$AS$8,0)</f>
        <v>0</v>
      </c>
      <c r="FT213" s="74">
        <f>IF(AND(ISNUMBER('Emissions (start here)'!CK213),ISNUMBER(Dispersion!$AS$9)),'Emissions (start here)'!CK213*453.59/3600*Dispersion!$AS$9,0)</f>
        <v>0</v>
      </c>
      <c r="FU213" s="74">
        <f>IF(AND(ISNUMBER('Emissions (start here)'!CL213),ISNUMBER(Dispersion!$AS$10)),'Emissions (start here)'!CL213*2000*453.59/8760/3600*Dispersion!$AS$10,0)</f>
        <v>0</v>
      </c>
      <c r="FV213" s="74">
        <f>IF(AND(ISNUMBER('Emissions (start here)'!CL213),ISNUMBER(Dispersion!$AS$11)),'Emissions (start here)'!CL213*2000*453.59/8760/3600*Dispersion!$AS$11,0)</f>
        <v>0</v>
      </c>
      <c r="FW213" s="74">
        <f>IF(AND(ISNUMBER('Emissions (start here)'!CM213),ISNUMBER(Dispersion!$AT$8)),'Emissions (start here)'!CM213*453.59/3600*Dispersion!$AT$8,0)</f>
        <v>0</v>
      </c>
      <c r="FX213" s="74">
        <f>IF(AND(ISNUMBER('Emissions (start here)'!CM213),ISNUMBER(Dispersion!$AT$9)),'Emissions (start here)'!CM213*453.59/3600*Dispersion!$AT$9,0)</f>
        <v>0</v>
      </c>
      <c r="FY213" s="74">
        <f>IF(AND(ISNUMBER('Emissions (start here)'!CN213),ISNUMBER(Dispersion!$AT$10)),'Emissions (start here)'!CN213*2000*453.59/8760/3600*Dispersion!$AT$10,0)</f>
        <v>0</v>
      </c>
      <c r="FZ213" s="74">
        <f>IF(AND(ISNUMBER('Emissions (start here)'!CN213),ISNUMBER(Dispersion!$AT$11)),'Emissions (start here)'!CN213*2000*453.59/8760/3600*Dispersion!$AT$11,0)</f>
        <v>0</v>
      </c>
      <c r="GA213" s="74">
        <f>IF(AND(ISNUMBER('Emissions (start here)'!CO213),ISNUMBER(Dispersion!$AU$8)),'Emissions (start here)'!CO213*453.59/3600*Dispersion!$AU$8,0)</f>
        <v>0</v>
      </c>
      <c r="GB213" s="74">
        <f>IF(AND(ISNUMBER('Emissions (start here)'!CO213),ISNUMBER(Dispersion!$AU$9)),'Emissions (start here)'!CO213*453.59/3600*Dispersion!$AU$9,0)</f>
        <v>0</v>
      </c>
      <c r="GC213" s="74">
        <f>IF(AND(ISNUMBER('Emissions (start here)'!CP213),ISNUMBER(Dispersion!$AU$10)),'Emissions (start here)'!CP213*2000*453.59/8760/3600*Dispersion!$AU$10,0)</f>
        <v>0</v>
      </c>
      <c r="GD213" s="74">
        <f>IF(AND(ISNUMBER('Emissions (start here)'!CP213),ISNUMBER(Dispersion!$AU$11)),'Emissions (start here)'!CP213*2000*453.59/8760/3600*Dispersion!$AU$11,0)</f>
        <v>0</v>
      </c>
      <c r="GE213" s="74">
        <f>IF(AND(ISNUMBER('Emissions (start here)'!CQ213),ISNUMBER(Dispersion!$AV$8)),'Emissions (start here)'!CQ213*453.59/3600*Dispersion!$AV$8,0)</f>
        <v>0</v>
      </c>
      <c r="GF213" s="74">
        <f>IF(AND(ISNUMBER('Emissions (start here)'!CQ213),ISNUMBER(Dispersion!$AV$9)),'Emissions (start here)'!CQ213*453.59/3600*Dispersion!$AV$9,0)</f>
        <v>0</v>
      </c>
      <c r="GG213" s="74">
        <f>IF(AND(ISNUMBER('Emissions (start here)'!CR213),ISNUMBER(Dispersion!$AV$10)),'Emissions (start here)'!CR213*2000*453.59/8760/3600*Dispersion!$AV$10,0)</f>
        <v>0</v>
      </c>
      <c r="GH213" s="74">
        <f>IF(AND(ISNUMBER('Emissions (start here)'!CR213),ISNUMBER(Dispersion!$AV$11)),'Emissions (start here)'!CR213*2000*453.59/8760/3600*Dispersion!$AV$11,0)</f>
        <v>0</v>
      </c>
      <c r="GI213" s="74">
        <f>IF(AND(ISNUMBER('Emissions (start here)'!CS213),ISNUMBER(Dispersion!$AW$8)),'Emissions (start here)'!CS213*453.59/3600*Dispersion!$AW$8,0)</f>
        <v>0</v>
      </c>
      <c r="GJ213" s="74">
        <f>IF(AND(ISNUMBER('Emissions (start here)'!CS213),ISNUMBER(Dispersion!$AW$9)),'Emissions (start here)'!CS213*453.59/3600*Dispersion!$AW$9,0)</f>
        <v>0</v>
      </c>
      <c r="GK213" s="74">
        <f>IF(AND(ISNUMBER('Emissions (start here)'!CT213),ISNUMBER(Dispersion!$AW$10)),'Emissions (start here)'!CT213*2000*453.59/8760/3600*Dispersion!$AW$10,0)</f>
        <v>0</v>
      </c>
      <c r="GL213" s="74">
        <f>IF(AND(ISNUMBER('Emissions (start here)'!CT213),ISNUMBER(Dispersion!$AW$11)),'Emissions (start here)'!CT213*2000*453.59/8760/3600*Dispersion!$AW$11,0)</f>
        <v>0</v>
      </c>
      <c r="GM213" s="74">
        <f>IF(AND(ISNUMBER('Emissions (start here)'!CU213),ISNUMBER(Dispersion!$AX$8)),'Emissions (start here)'!CU213*453.59/3600*Dispersion!$AX$8,0)</f>
        <v>0</v>
      </c>
      <c r="GN213" s="74">
        <f>IF(AND(ISNUMBER('Emissions (start here)'!CU213),ISNUMBER(Dispersion!$AX$9)),'Emissions (start here)'!CU213*453.59/3600*Dispersion!$AX$9,0)</f>
        <v>0</v>
      </c>
      <c r="GO213" s="74">
        <f>IF(AND(ISNUMBER('Emissions (start here)'!CV213),ISNUMBER(Dispersion!$AX$10)),'Emissions (start here)'!CV213*2000*453.59/8760/3600*Dispersion!$AX$10,0)</f>
        <v>0</v>
      </c>
      <c r="GP213" s="74">
        <f>IF(AND(ISNUMBER('Emissions (start here)'!CV213),ISNUMBER(Dispersion!$AX$11)),'Emissions (start here)'!CV213*2000*453.59/8760/3600*Dispersion!$AX$11,0)</f>
        <v>0</v>
      </c>
      <c r="GQ213" s="74">
        <f>IF(AND(ISNUMBER('Emissions (start here)'!CW213),ISNUMBER(Dispersion!$AY$8)),'Emissions (start here)'!CW213*453.59/3600*Dispersion!$AY$8,0)</f>
        <v>0</v>
      </c>
      <c r="GR213" s="74">
        <f>IF(AND(ISNUMBER('Emissions (start here)'!CW213),ISNUMBER(Dispersion!$AY$9)),'Emissions (start here)'!CW213*453.59/3600*Dispersion!$AY$9,0)</f>
        <v>0</v>
      </c>
      <c r="GS213" s="74">
        <f>IF(AND(ISNUMBER('Emissions (start here)'!CX213),ISNUMBER(Dispersion!$AY$10)),'Emissions (start here)'!CX213*2000*453.59/8760/3600*Dispersion!$AY$10,0)</f>
        <v>0</v>
      </c>
      <c r="GT213" s="74">
        <f>IF(AND(ISNUMBER('Emissions (start here)'!CX213),ISNUMBER(Dispersion!$AY$11)),'Emissions (start here)'!CX213*2000*453.59/8760/3600*Dispersion!$AY$11,0)</f>
        <v>0</v>
      </c>
      <c r="GU213" s="74">
        <f>IF(AND(ISNUMBER('Emissions (start here)'!CY213),ISNUMBER(Dispersion!$AZ$8)),'Emissions (start here)'!CY213*453.59/3600*Dispersion!$AZ$8,0)</f>
        <v>0</v>
      </c>
      <c r="GV213" s="74">
        <f>IF(AND(ISNUMBER('Emissions (start here)'!CY213),ISNUMBER(Dispersion!$AZ$9)),'Emissions (start here)'!CY213*453.59/3600*Dispersion!$AZ$9,0)</f>
        <v>0</v>
      </c>
      <c r="GW213" s="74">
        <f>IF(AND(ISNUMBER('Emissions (start here)'!CZ213),ISNUMBER(Dispersion!$AZ$10)),'Emissions (start here)'!CZ213*2000*453.59/8760/3600*Dispersion!$AZ$10,0)</f>
        <v>0</v>
      </c>
      <c r="GX213" s="74">
        <f>IF(AND(ISNUMBER('Emissions (start here)'!CZ213),ISNUMBER(Dispersion!$AZ$11)),'Emissions (start here)'!CZ213*2000*453.59/8760/3600*Dispersion!$AZ$11,0)</f>
        <v>0</v>
      </c>
    </row>
    <row r="214" spans="1:206" x14ac:dyDescent="0.2">
      <c r="A214" s="51" t="str">
        <f>'Tox Values'!C214</f>
        <v>7782-41-4</v>
      </c>
      <c r="B214" s="94" t="str">
        <f>'Tox Values'!D214</f>
        <v>Fluorine</v>
      </c>
      <c r="C214" s="96">
        <f t="shared" si="13"/>
        <v>0</v>
      </c>
      <c r="D214" s="74">
        <f t="shared" si="14"/>
        <v>0</v>
      </c>
      <c r="E214" s="74">
        <f t="shared" si="15"/>
        <v>0</v>
      </c>
      <c r="F214" s="99">
        <f t="shared" si="16"/>
        <v>0</v>
      </c>
      <c r="G214" s="97">
        <f>IF(AND(ISNUMBER('Emissions (start here)'!E214),ISNUMBER(Dispersion!$C$8)),'Emissions (start here)'!E214*453.59/3600*Dispersion!$C$8,0)</f>
        <v>0</v>
      </c>
      <c r="H214" s="74">
        <f>IF(AND(ISNUMBER('Emissions (start here)'!E214),ISNUMBER(Dispersion!$C$9)),'Emissions (start here)'!E214*453.59/3600*Dispersion!$C$9,0)</f>
        <v>0</v>
      </c>
      <c r="I214" s="74">
        <f>IF(AND(ISNUMBER('Emissions (start here)'!F214),ISNUMBER(Dispersion!$C$10)),'Emissions (start here)'!F214*2000*453.59/8760/3600*Dispersion!$C$10,0)</f>
        <v>0</v>
      </c>
      <c r="J214" s="74">
        <f>IF(AND(ISNUMBER('Emissions (start here)'!F214),ISNUMBER(Dispersion!$C$11)),'Emissions (start here)'!F214*2000*453.59/8760/3600*Dispersion!$C$11,0)</f>
        <v>0</v>
      </c>
      <c r="K214" s="74">
        <f>IF(AND(ISNUMBER('Emissions (start here)'!G214),ISNUMBER(Dispersion!$D$8)),'Emissions (start here)'!G214*453.59/3600*Dispersion!$D$8,0)</f>
        <v>0</v>
      </c>
      <c r="L214" s="74">
        <f>IF(AND(ISNUMBER('Emissions (start here)'!G214),ISNUMBER(Dispersion!$D$9)),'Emissions (start here)'!G214*453.59/3600*Dispersion!$D$9,0)</f>
        <v>0</v>
      </c>
      <c r="M214" s="74">
        <f>IF(AND(ISNUMBER('Emissions (start here)'!H214),ISNUMBER(Dispersion!$D$10)),'Emissions (start here)'!H214*2000*453.59/8760/3600*Dispersion!$D$10,0)</f>
        <v>0</v>
      </c>
      <c r="N214" s="74">
        <f>IF(AND(ISNUMBER('Emissions (start here)'!H214),ISNUMBER(Dispersion!$D$11)),'Emissions (start here)'!H214*2000*453.59/8760/3600*Dispersion!$D$11,0)</f>
        <v>0</v>
      </c>
      <c r="O214" s="74">
        <f>IF(AND(ISNUMBER('Emissions (start here)'!I214),ISNUMBER(Dispersion!$E$8)),'Emissions (start here)'!I214*453.59/3600*Dispersion!$E$8,0)</f>
        <v>0</v>
      </c>
      <c r="P214" s="74">
        <f>IF(AND(ISNUMBER('Emissions (start here)'!I214),ISNUMBER(Dispersion!$E$9)),'Emissions (start here)'!I214*453.59/3600*Dispersion!$E$9,0)</f>
        <v>0</v>
      </c>
      <c r="Q214" s="74">
        <f>IF(AND(ISNUMBER('Emissions (start here)'!J214),ISNUMBER(Dispersion!$E$10)),'Emissions (start here)'!J214*2000*453.59/8760/3600*Dispersion!$E$10,0)</f>
        <v>0</v>
      </c>
      <c r="R214" s="74">
        <f>IF(AND(ISNUMBER('Emissions (start here)'!J214),ISNUMBER(Dispersion!$E$11)),'Emissions (start here)'!J214*2000*453.59/8760/3600*Dispersion!$E$11,0)</f>
        <v>0</v>
      </c>
      <c r="S214" s="74">
        <f>IF(AND(ISNUMBER('Emissions (start here)'!K214),ISNUMBER(Dispersion!$F$8)),'Emissions (start here)'!K214*453.59/3600*Dispersion!$F$8,0)</f>
        <v>0</v>
      </c>
      <c r="T214" s="74">
        <f>IF(AND(ISNUMBER('Emissions (start here)'!K214),ISNUMBER(Dispersion!$F$9)),'Emissions (start here)'!K214*453.59/3600*Dispersion!$F$9,0)</f>
        <v>0</v>
      </c>
      <c r="U214" s="74">
        <f>IF(AND(ISNUMBER('Emissions (start here)'!L214),ISNUMBER(Dispersion!$F$10)),'Emissions (start here)'!L214*2000*453.59/8760/3600*Dispersion!$F$10,0)</f>
        <v>0</v>
      </c>
      <c r="V214" s="74">
        <f>IF(AND(ISNUMBER('Emissions (start here)'!L214),ISNUMBER(Dispersion!$F$11)),'Emissions (start here)'!L214*2000*453.59/8760/3600*Dispersion!$F$11,0)</f>
        <v>0</v>
      </c>
      <c r="W214" s="74">
        <f>IF(AND(ISNUMBER('Emissions (start here)'!M214),ISNUMBER(Dispersion!$G$8)),'Emissions (start here)'!M214*453.59/3600*Dispersion!$G$8,0)</f>
        <v>0</v>
      </c>
      <c r="X214" s="74">
        <f>IF(AND(ISNUMBER('Emissions (start here)'!M214),ISNUMBER(Dispersion!$G$9)),'Emissions (start here)'!M214*453.59/3600*Dispersion!$G$9,0)</f>
        <v>0</v>
      </c>
      <c r="Y214" s="74">
        <f>IF(AND(ISNUMBER('Emissions (start here)'!N214),ISNUMBER(Dispersion!$G$10)),'Emissions (start here)'!N214*2000*453.59/8760/3600*Dispersion!$G$10,0)</f>
        <v>0</v>
      </c>
      <c r="Z214" s="74">
        <f>IF(AND(ISNUMBER('Emissions (start here)'!N214),ISNUMBER(Dispersion!$G$11)),'Emissions (start here)'!N214*2000*453.59/8760/3600*Dispersion!$G$11,0)</f>
        <v>0</v>
      </c>
      <c r="AA214" s="74">
        <f>IF(AND(ISNUMBER('Emissions (start here)'!O214),ISNUMBER(Dispersion!$H$8)),'Emissions (start here)'!O214*453.59/3600*Dispersion!$H$8,0)</f>
        <v>0</v>
      </c>
      <c r="AB214" s="74">
        <f>IF(AND(ISNUMBER('Emissions (start here)'!O214),ISNUMBER(Dispersion!$H$9)),'Emissions (start here)'!O214*453.59/3600*Dispersion!$H$9,0)</f>
        <v>0</v>
      </c>
      <c r="AC214" s="74">
        <f>IF(AND(ISNUMBER('Emissions (start here)'!P214),ISNUMBER(Dispersion!$H$10)),'Emissions (start here)'!P214*2000*453.59/8760/3600*Dispersion!$H$10,0)</f>
        <v>0</v>
      </c>
      <c r="AD214" s="74">
        <f>IF(AND(ISNUMBER('Emissions (start here)'!P214),ISNUMBER(Dispersion!$H$11)),'Emissions (start here)'!P214*2000*453.59/8760/3600*Dispersion!$H$11,0)</f>
        <v>0</v>
      </c>
      <c r="AE214" s="74">
        <f>IF(AND(ISNUMBER('Emissions (start here)'!Q214),ISNUMBER(Dispersion!$I$8)),'Emissions (start here)'!Q214*453.59/3600*Dispersion!$I$8,0)</f>
        <v>0</v>
      </c>
      <c r="AF214" s="74">
        <f>IF(AND(ISNUMBER('Emissions (start here)'!Q214),ISNUMBER(Dispersion!$I$9)),'Emissions (start here)'!Q214*453.59/3600*Dispersion!$I$9,0)</f>
        <v>0</v>
      </c>
      <c r="AG214" s="74">
        <f>IF(AND(ISNUMBER('Emissions (start here)'!R214),ISNUMBER(Dispersion!$I$10)),'Emissions (start here)'!R214*2000*453.59/8760/3600*Dispersion!$I$10,0)</f>
        <v>0</v>
      </c>
      <c r="AH214" s="74">
        <f>IF(AND(ISNUMBER('Emissions (start here)'!R214),ISNUMBER(Dispersion!$I$11)),'Emissions (start here)'!R214*2000*453.59/8760/3600*Dispersion!$I$11,0)</f>
        <v>0</v>
      </c>
      <c r="AI214" s="74">
        <f>IF(AND(ISNUMBER('Emissions (start here)'!S214),ISNUMBER(Dispersion!$J$8)),'Emissions (start here)'!S214*453.59/3600*Dispersion!$J$8,0)</f>
        <v>0</v>
      </c>
      <c r="AJ214" s="74">
        <f>IF(AND(ISNUMBER('Emissions (start here)'!S214),ISNUMBER(Dispersion!$J$9)),'Emissions (start here)'!S214*453.59/3600*Dispersion!$J$9,0)</f>
        <v>0</v>
      </c>
      <c r="AK214" s="74">
        <f>IF(AND(ISNUMBER('Emissions (start here)'!T214),ISNUMBER(Dispersion!$J$10)),'Emissions (start here)'!T214*2000*453.59/8760/3600*Dispersion!$J$10,0)</f>
        <v>0</v>
      </c>
      <c r="AL214" s="74">
        <f>IF(AND(ISNUMBER('Emissions (start here)'!T214),ISNUMBER(Dispersion!$J$11)),'Emissions (start here)'!T214*2000*453.59/8760/3600*Dispersion!$J$11,0)</f>
        <v>0</v>
      </c>
      <c r="AM214" s="74">
        <f>IF(AND(ISNUMBER('Emissions (start here)'!U214),ISNUMBER(Dispersion!$K$8)),'Emissions (start here)'!U214*453.59/3600*Dispersion!$K$8,0)</f>
        <v>0</v>
      </c>
      <c r="AN214" s="74">
        <f>IF(AND(ISNUMBER('Emissions (start here)'!U214),ISNUMBER(Dispersion!$K$9)),'Emissions (start here)'!U214*453.59/3600*Dispersion!$K$9,0)</f>
        <v>0</v>
      </c>
      <c r="AO214" s="74">
        <f>IF(AND(ISNUMBER('Emissions (start here)'!V214),ISNUMBER(Dispersion!$K$10)),'Emissions (start here)'!V214*2000*453.59/8760/3600*Dispersion!$K$10,0)</f>
        <v>0</v>
      </c>
      <c r="AP214" s="74">
        <f>IF(AND(ISNUMBER('Emissions (start here)'!V214),ISNUMBER(Dispersion!$K$11)),'Emissions (start here)'!V214*2000*453.59/8760/3600*Dispersion!$K$11,0)</f>
        <v>0</v>
      </c>
      <c r="AQ214" s="74">
        <f>IF(AND(ISNUMBER('Emissions (start here)'!W214),ISNUMBER(Dispersion!$L$8)),'Emissions (start here)'!W214*453.59/3600*Dispersion!$L$8,0)</f>
        <v>0</v>
      </c>
      <c r="AR214" s="74">
        <f>IF(AND(ISNUMBER('Emissions (start here)'!W214),ISNUMBER(Dispersion!$L$9)),'Emissions (start here)'!W214*453.59/3600*Dispersion!$L$9,0)</f>
        <v>0</v>
      </c>
      <c r="AS214" s="74">
        <f>IF(AND(ISNUMBER('Emissions (start here)'!X214),ISNUMBER(Dispersion!$L$10)),'Emissions (start here)'!X214*2000*453.59/8760/3600*Dispersion!$L$10,0)</f>
        <v>0</v>
      </c>
      <c r="AT214" s="74">
        <f>IF(AND(ISNUMBER('Emissions (start here)'!X214),ISNUMBER(Dispersion!$L$11)),'Emissions (start here)'!X214*2000*453.59/8760/3600*Dispersion!$L$11,0)</f>
        <v>0</v>
      </c>
      <c r="AU214" s="74">
        <f>IF(AND(ISNUMBER('Emissions (start here)'!Y214),ISNUMBER(Dispersion!$M$8)),'Emissions (start here)'!Y214*453.59/3600*Dispersion!$M$8,0)</f>
        <v>0</v>
      </c>
      <c r="AV214" s="74">
        <f>IF(AND(ISNUMBER('Emissions (start here)'!Y214),ISNUMBER(Dispersion!$M$9)),'Emissions (start here)'!Y214*453.59/3600*Dispersion!$M$9,0)</f>
        <v>0</v>
      </c>
      <c r="AW214" s="74">
        <f>IF(AND(ISNUMBER('Emissions (start here)'!Z214),ISNUMBER(Dispersion!$M$10)),'Emissions (start here)'!Z214*2000*453.59/8760/3600*Dispersion!$M$10,0)</f>
        <v>0</v>
      </c>
      <c r="AX214" s="74">
        <f>IF(AND(ISNUMBER('Emissions (start here)'!Z214),ISNUMBER(Dispersion!$M$11)),'Emissions (start here)'!Z214*2000*453.59/8760/3600*Dispersion!$M$11,0)</f>
        <v>0</v>
      </c>
      <c r="AY214" s="74">
        <f>IF(AND(ISNUMBER('Emissions (start here)'!AA214),ISNUMBER(Dispersion!$N$8)),'Emissions (start here)'!AA214*453.59/3600*Dispersion!$N$8,0)</f>
        <v>0</v>
      </c>
      <c r="AZ214" s="74">
        <f>IF(AND(ISNUMBER('Emissions (start here)'!AA214),ISNUMBER(Dispersion!$N$9)),'Emissions (start here)'!AA214*453.59/3600*Dispersion!$N$9,0)</f>
        <v>0</v>
      </c>
      <c r="BA214" s="74">
        <f>IF(AND(ISNUMBER('Emissions (start here)'!AB214),ISNUMBER(Dispersion!$N$10)),'Emissions (start here)'!AB214*2000*453.59/8760/3600*Dispersion!$N$10,0)</f>
        <v>0</v>
      </c>
      <c r="BB214" s="74">
        <f>IF(AND(ISNUMBER('Emissions (start here)'!AB214),ISNUMBER(Dispersion!$N$11)),'Emissions (start here)'!AB214*2000*453.59/8760/3600*Dispersion!$N$11,0)</f>
        <v>0</v>
      </c>
      <c r="BC214" s="74">
        <f>IF(AND(ISNUMBER('Emissions (start here)'!AC214),ISNUMBER(Dispersion!$O$8)),'Emissions (start here)'!AC214*453.59/3600*Dispersion!$O$8,0)</f>
        <v>0</v>
      </c>
      <c r="BD214" s="74">
        <f>IF(AND(ISNUMBER('Emissions (start here)'!AC214),ISNUMBER(Dispersion!$O$9)),'Emissions (start here)'!AC214*453.59/3600*Dispersion!$O$9,0)</f>
        <v>0</v>
      </c>
      <c r="BE214" s="74">
        <f>IF(AND(ISNUMBER('Emissions (start here)'!AD214),ISNUMBER(Dispersion!$O$10)),'Emissions (start here)'!AD214*2000*453.59/8760/3600*Dispersion!$O$10,0)</f>
        <v>0</v>
      </c>
      <c r="BF214" s="74">
        <f>IF(AND(ISNUMBER('Emissions (start here)'!AD214),ISNUMBER(Dispersion!$O$11)),'Emissions (start here)'!AD214*2000*453.59/8760/3600*Dispersion!$O$11,0)</f>
        <v>0</v>
      </c>
      <c r="BG214" s="74">
        <f>IF(AND(ISNUMBER('Emissions (start here)'!AE214),ISNUMBER(Dispersion!$P$8)),'Emissions (start here)'!AE214*453.59/3600*Dispersion!$P$8,0)</f>
        <v>0</v>
      </c>
      <c r="BH214" s="74">
        <f>IF(AND(ISNUMBER('Emissions (start here)'!AE214),ISNUMBER(Dispersion!$P$9)),'Emissions (start here)'!AE214*453.59/3600*Dispersion!$P$9,0)</f>
        <v>0</v>
      </c>
      <c r="BI214" s="74">
        <f>IF(AND(ISNUMBER('Emissions (start here)'!AF214),ISNUMBER(Dispersion!$P$10)),'Emissions (start here)'!AF214*2000*453.59/8760/3600*Dispersion!$P$10,0)</f>
        <v>0</v>
      </c>
      <c r="BJ214" s="74">
        <f>IF(AND(ISNUMBER('Emissions (start here)'!AF214),ISNUMBER(Dispersion!$P$11)),'Emissions (start here)'!AF214*2000*453.59/8760/3600*Dispersion!$P$11,0)</f>
        <v>0</v>
      </c>
      <c r="BK214" s="74">
        <f>IF(AND(ISNUMBER('Emissions (start here)'!AG214),ISNUMBER(Dispersion!$Q$8)),'Emissions (start here)'!AG214*453.59/3600*Dispersion!$Q$8,0)</f>
        <v>0</v>
      </c>
      <c r="BL214" s="74">
        <f>IF(AND(ISNUMBER('Emissions (start here)'!AG214),ISNUMBER(Dispersion!$Q$9)),'Emissions (start here)'!AG214*453.59/3600*Dispersion!$Q$9,0)</f>
        <v>0</v>
      </c>
      <c r="BM214" s="74">
        <f>IF(AND(ISNUMBER('Emissions (start here)'!AH214),ISNUMBER(Dispersion!$Q$10)),'Emissions (start here)'!AH214*2000*453.59/8760/3600*Dispersion!$Q$10,0)</f>
        <v>0</v>
      </c>
      <c r="BN214" s="74">
        <f>IF(AND(ISNUMBER('Emissions (start here)'!AH214),ISNUMBER(Dispersion!$Q$11)),'Emissions (start here)'!AH214*2000*453.59/8760/3600*Dispersion!$Q$11,0)</f>
        <v>0</v>
      </c>
      <c r="BO214" s="74">
        <f>IF(AND(ISNUMBER('Emissions (start here)'!AI214),ISNUMBER(Dispersion!$R$8)),'Emissions (start here)'!AI214*453.59/3600*Dispersion!$R$8,0)</f>
        <v>0</v>
      </c>
      <c r="BP214" s="74">
        <f>IF(AND(ISNUMBER('Emissions (start here)'!AI214),ISNUMBER(Dispersion!$R$9)),'Emissions (start here)'!AI214*453.59/3600*Dispersion!$R$9,0)</f>
        <v>0</v>
      </c>
      <c r="BQ214" s="74">
        <f>IF(AND(ISNUMBER('Emissions (start here)'!AJ214),ISNUMBER(Dispersion!$R$10)),'Emissions (start here)'!AJ214*2000*453.59/8760/3600*Dispersion!$R$10,0)</f>
        <v>0</v>
      </c>
      <c r="BR214" s="74">
        <f>IF(AND(ISNUMBER('Emissions (start here)'!AJ214),ISNUMBER(Dispersion!$R$11)),'Emissions (start here)'!AJ214*2000*453.59/8760/3600*Dispersion!$R$11,0)</f>
        <v>0</v>
      </c>
      <c r="BS214" s="74">
        <f>IF(AND(ISNUMBER('Emissions (start here)'!AK214),ISNUMBER(Dispersion!$S$8)),'Emissions (start here)'!AK214*453.59/3600*Dispersion!$S$8,0)</f>
        <v>0</v>
      </c>
      <c r="BT214" s="74">
        <f>IF(AND(ISNUMBER('Emissions (start here)'!AK214),ISNUMBER(Dispersion!$S$9)),'Emissions (start here)'!AK214*453.59/3600*Dispersion!$S$9,0)</f>
        <v>0</v>
      </c>
      <c r="BU214" s="74">
        <f>IF(AND(ISNUMBER('Emissions (start here)'!AL214),ISNUMBER(Dispersion!$S$10)),'Emissions (start here)'!AL214*2000*453.59/8760/3600*Dispersion!$S$10,0)</f>
        <v>0</v>
      </c>
      <c r="BV214" s="74">
        <f>IF(AND(ISNUMBER('Emissions (start here)'!AL214),ISNUMBER(Dispersion!$S$11)),'Emissions (start here)'!AL214*2000*453.59/8760/3600*Dispersion!$S$11,0)</f>
        <v>0</v>
      </c>
      <c r="BW214" s="74">
        <f>IF(AND(ISNUMBER('Emissions (start here)'!AM214),ISNUMBER(Dispersion!$T$8)),'Emissions (start here)'!AM214*453.59/3600*Dispersion!$T$8,0)</f>
        <v>0</v>
      </c>
      <c r="BX214" s="74">
        <f>IF(AND(ISNUMBER('Emissions (start here)'!AM214),ISNUMBER(Dispersion!$T$9)),'Emissions (start here)'!AM214*453.59/3600*Dispersion!$T$9,0)</f>
        <v>0</v>
      </c>
      <c r="BY214" s="74">
        <f>IF(AND(ISNUMBER('Emissions (start here)'!AN214),ISNUMBER(Dispersion!$T$10)),'Emissions (start here)'!AN214*2000*453.59/8760/3600*Dispersion!$T$10,0)</f>
        <v>0</v>
      </c>
      <c r="BZ214" s="74">
        <f>IF(AND(ISNUMBER('Emissions (start here)'!AN214),ISNUMBER(Dispersion!$T$11)),'Emissions (start here)'!AN214*2000*453.59/8760/3600*Dispersion!$T$11,0)</f>
        <v>0</v>
      </c>
      <c r="CA214" s="74">
        <f>IF(AND(ISNUMBER('Emissions (start here)'!AO214),ISNUMBER(Dispersion!$U$8)),'Emissions (start here)'!AO214*453.59/3600*Dispersion!$U$8,0)</f>
        <v>0</v>
      </c>
      <c r="CB214" s="74">
        <f>IF(AND(ISNUMBER('Emissions (start here)'!AO214),ISNUMBER(Dispersion!$U$9)),'Emissions (start here)'!AO214*453.59/3600*Dispersion!$U$9,0)</f>
        <v>0</v>
      </c>
      <c r="CC214" s="74">
        <f>IF(AND(ISNUMBER('Emissions (start here)'!AP214),ISNUMBER(Dispersion!$U$10)),'Emissions (start here)'!AP214*2000*453.59/8760/3600*Dispersion!$U$10,0)</f>
        <v>0</v>
      </c>
      <c r="CD214" s="74">
        <f>IF(AND(ISNUMBER('Emissions (start here)'!AP214),ISNUMBER(Dispersion!$U$11)),'Emissions (start here)'!AP214*2000*453.59/8760/3600*Dispersion!$U$11,0)</f>
        <v>0</v>
      </c>
      <c r="CE214" s="74">
        <f>IF(AND(ISNUMBER('Emissions (start here)'!AQ214),ISNUMBER(Dispersion!$V$8)),'Emissions (start here)'!AQ214*453.59/3600*Dispersion!$V$8,0)</f>
        <v>0</v>
      </c>
      <c r="CF214" s="74">
        <f>IF(AND(ISNUMBER('Emissions (start here)'!AQ214),ISNUMBER(Dispersion!$V$9)),'Emissions (start here)'!AQ214*453.59/3600*Dispersion!$V$9,0)</f>
        <v>0</v>
      </c>
      <c r="CG214" s="74">
        <f>IF(AND(ISNUMBER('Emissions (start here)'!AR214),ISNUMBER(Dispersion!$V$10)),'Emissions (start here)'!AR214*2000*453.59/8760/3600*Dispersion!$V$10,0)</f>
        <v>0</v>
      </c>
      <c r="CH214" s="74">
        <f>IF(AND(ISNUMBER('Emissions (start here)'!AR214),ISNUMBER(Dispersion!$V$11)),'Emissions (start here)'!AR214*2000*453.59/8760/3600*Dispersion!$V$11,0)</f>
        <v>0</v>
      </c>
      <c r="CI214" s="74">
        <f>IF(AND(ISNUMBER('Emissions (start here)'!AS214),ISNUMBER(Dispersion!$W$8)),'Emissions (start here)'!AS214*453.59/3600*Dispersion!$W$8,0)</f>
        <v>0</v>
      </c>
      <c r="CJ214" s="74">
        <f>IF(AND(ISNUMBER('Emissions (start here)'!AS214),ISNUMBER(Dispersion!$W$9)),'Emissions (start here)'!AS214*453.59/3600*Dispersion!$W$9,0)</f>
        <v>0</v>
      </c>
      <c r="CK214" s="74">
        <f>IF(AND(ISNUMBER('Emissions (start here)'!AT214),ISNUMBER(Dispersion!$W$10)),'Emissions (start here)'!AT214*2000*453.59/8760/3600*Dispersion!$W$10,0)</f>
        <v>0</v>
      </c>
      <c r="CL214" s="74">
        <f>IF(AND(ISNUMBER('Emissions (start here)'!AT214),ISNUMBER(Dispersion!$W$11)),'Emissions (start here)'!AT214*2000*453.59/8760/3600*Dispersion!$W$11,0)</f>
        <v>0</v>
      </c>
      <c r="CM214" s="74">
        <f>IF(AND(ISNUMBER('Emissions (start here)'!AU214),ISNUMBER(Dispersion!$X$8)),'Emissions (start here)'!AU214*453.59/3600*Dispersion!$X$8,0)</f>
        <v>0</v>
      </c>
      <c r="CN214" s="74">
        <f>IF(AND(ISNUMBER('Emissions (start here)'!AU214),ISNUMBER(Dispersion!$X$9)),'Emissions (start here)'!AU214*453.59/3600*Dispersion!$X$9,0)</f>
        <v>0</v>
      </c>
      <c r="CO214" s="74">
        <f>IF(AND(ISNUMBER('Emissions (start here)'!AV214),ISNUMBER(Dispersion!$X$10)),'Emissions (start here)'!AV214*2000*453.59/8760/3600*Dispersion!$X$10,0)</f>
        <v>0</v>
      </c>
      <c r="CP214" s="74">
        <f>IF(AND(ISNUMBER('Emissions (start here)'!AV214),ISNUMBER(Dispersion!$X$11)),'Emissions (start here)'!AV214*2000*453.59/8760/3600*Dispersion!$X$11,0)</f>
        <v>0</v>
      </c>
      <c r="CQ214" s="74">
        <f>IF(AND(ISNUMBER('Emissions (start here)'!AW214),ISNUMBER(Dispersion!$Y$8)),'Emissions (start here)'!AW214*453.59/3600*Dispersion!$Y$8,0)</f>
        <v>0</v>
      </c>
      <c r="CR214" s="74">
        <f>IF(AND(ISNUMBER('Emissions (start here)'!AW214),ISNUMBER(Dispersion!$Y$9)),'Emissions (start here)'!AW214*453.59/3600*Dispersion!$Y$9,0)</f>
        <v>0</v>
      </c>
      <c r="CS214" s="74">
        <f>IF(AND(ISNUMBER('Emissions (start here)'!AX214),ISNUMBER(Dispersion!$Y$10)),'Emissions (start here)'!AX214*2000*453.59/8760/3600*Dispersion!$Y$10,0)</f>
        <v>0</v>
      </c>
      <c r="CT214" s="74">
        <f>IF(AND(ISNUMBER('Emissions (start here)'!AX214),ISNUMBER(Dispersion!$Y$11)),'Emissions (start here)'!AX214*2000*453.59/8760/3600*Dispersion!$Y$11,0)</f>
        <v>0</v>
      </c>
      <c r="CU214" s="74">
        <f>IF(AND(ISNUMBER('Emissions (start here)'!AY214),ISNUMBER(Dispersion!$Z$8)),'Emissions (start here)'!AY214*453.59/3600*Dispersion!$Z$8,0)</f>
        <v>0</v>
      </c>
      <c r="CV214" s="74">
        <f>IF(AND(ISNUMBER('Emissions (start here)'!AY214),ISNUMBER(Dispersion!$Z$9)),'Emissions (start here)'!AY214*453.59/3600*Dispersion!$Z$9,0)</f>
        <v>0</v>
      </c>
      <c r="CW214" s="74">
        <f>IF(AND(ISNUMBER('Emissions (start here)'!AZ214),ISNUMBER(Dispersion!$Z$10)),'Emissions (start here)'!AZ214*2000*453.59/8760/3600*Dispersion!$Z$10,0)</f>
        <v>0</v>
      </c>
      <c r="CX214" s="74">
        <f>IF(AND(ISNUMBER('Emissions (start here)'!AZ214),ISNUMBER(Dispersion!$Z$11)),'Emissions (start here)'!AZ214*2000*453.59/8760/3600*Dispersion!$Z$11,0)</f>
        <v>0</v>
      </c>
      <c r="CY214" s="74">
        <f>IF(AND(ISNUMBER('Emissions (start here)'!BA214),ISNUMBER(Dispersion!$AA$8)),'Emissions (start here)'!BA214*453.59/3600*Dispersion!$AA$8,0)</f>
        <v>0</v>
      </c>
      <c r="CZ214" s="74">
        <f>IF(AND(ISNUMBER('Emissions (start here)'!BA214),ISNUMBER(Dispersion!$AA$9)),'Emissions (start here)'!BA214*453.59/3600*Dispersion!$AA$9,0)</f>
        <v>0</v>
      </c>
      <c r="DA214" s="74">
        <f>IF(AND(ISNUMBER('Emissions (start here)'!BB214),ISNUMBER(Dispersion!$AA$10)),'Emissions (start here)'!BB214*2000*453.59/8760/3600*Dispersion!$AA$10,0)</f>
        <v>0</v>
      </c>
      <c r="DB214" s="74">
        <f>IF(AND(ISNUMBER('Emissions (start here)'!BB214),ISNUMBER(Dispersion!$AA$11)),'Emissions (start here)'!BB214*2000*453.59/8760/3600*Dispersion!$AA$11,0)</f>
        <v>0</v>
      </c>
      <c r="DC214" s="74">
        <f>IF(AND(ISNUMBER('Emissions (start here)'!BC214),ISNUMBER(Dispersion!$AB$8)),'Emissions (start here)'!BC214*453.59/3600*Dispersion!$AB$8,0)</f>
        <v>0</v>
      </c>
      <c r="DD214" s="74">
        <f>IF(AND(ISNUMBER('Emissions (start here)'!BC214),ISNUMBER(Dispersion!$AB$9)),'Emissions (start here)'!BC214*453.59/3600*Dispersion!$AB$9,0)</f>
        <v>0</v>
      </c>
      <c r="DE214" s="74">
        <f>IF(AND(ISNUMBER('Emissions (start here)'!BD214),ISNUMBER(Dispersion!$AB$10)),'Emissions (start here)'!BD214*2000*453.59/8760/3600*Dispersion!$AB$10,0)</f>
        <v>0</v>
      </c>
      <c r="DF214" s="74">
        <f>IF(AND(ISNUMBER('Emissions (start here)'!BD214),ISNUMBER(Dispersion!$AB$11)),'Emissions (start here)'!BD214*2000*453.59/8760/3600*Dispersion!$AB$11,0)</f>
        <v>0</v>
      </c>
      <c r="DG214" s="74">
        <f>IF(AND(ISNUMBER('Emissions (start here)'!BE214),ISNUMBER(Dispersion!$AC$8)),'Emissions (start here)'!BE214*453.59/3600*Dispersion!$AC$8,0)</f>
        <v>0</v>
      </c>
      <c r="DH214" s="74">
        <f>IF(AND(ISNUMBER('Emissions (start here)'!BE214),ISNUMBER(Dispersion!$AC$9)),'Emissions (start here)'!BE214*453.59/3600*Dispersion!$AC$9,0)</f>
        <v>0</v>
      </c>
      <c r="DI214" s="74">
        <f>IF(AND(ISNUMBER('Emissions (start here)'!BF214),ISNUMBER(Dispersion!$AC$10)),'Emissions (start here)'!BF214*2000*453.59/8760/3600*Dispersion!$AC$10,0)</f>
        <v>0</v>
      </c>
      <c r="DJ214" s="74">
        <f>IF(AND(ISNUMBER('Emissions (start here)'!BF214),ISNUMBER(Dispersion!$AC$11)),'Emissions (start here)'!BF214*2000*453.59/8760/3600*Dispersion!$AC$11,0)</f>
        <v>0</v>
      </c>
      <c r="DK214" s="74">
        <f>IF(AND(ISNUMBER('Emissions (start here)'!BG214),ISNUMBER(Dispersion!$AD$8)),'Emissions (start here)'!BG214*453.59/3600*Dispersion!$AD$8,0)</f>
        <v>0</v>
      </c>
      <c r="DL214" s="74">
        <f>IF(AND(ISNUMBER('Emissions (start here)'!BG214),ISNUMBER(Dispersion!$AD$9)),'Emissions (start here)'!BG214*453.59/3600*Dispersion!$AD$9,0)</f>
        <v>0</v>
      </c>
      <c r="DM214" s="74">
        <f>IF(AND(ISNUMBER('Emissions (start here)'!BH214),ISNUMBER(Dispersion!$AD$10)),'Emissions (start here)'!BH214*2000*453.59/8760/3600*Dispersion!$AD$10,0)</f>
        <v>0</v>
      </c>
      <c r="DN214" s="74">
        <f>IF(AND(ISNUMBER('Emissions (start here)'!BH214),ISNUMBER(Dispersion!$AD$11)),'Emissions (start here)'!BH214*2000*453.59/8760/3600*Dispersion!$AD$11,0)</f>
        <v>0</v>
      </c>
      <c r="DO214" s="74">
        <f>IF(AND(ISNUMBER('Emissions (start here)'!BI214),ISNUMBER(Dispersion!$AE$8)),'Emissions (start here)'!BI214*453.59/3600*Dispersion!$AE$8,0)</f>
        <v>0</v>
      </c>
      <c r="DP214" s="74">
        <f>IF(AND(ISNUMBER('Emissions (start here)'!BI214),ISNUMBER(Dispersion!$AE$9)),'Emissions (start here)'!BI214*453.59/3600*Dispersion!$AE$9,0)</f>
        <v>0</v>
      </c>
      <c r="DQ214" s="74">
        <f>IF(AND(ISNUMBER('Emissions (start here)'!BJ214),ISNUMBER(Dispersion!$AE$10)),'Emissions (start here)'!BJ214*2000*453.59/8760/3600*Dispersion!$AE$10,0)</f>
        <v>0</v>
      </c>
      <c r="DR214" s="74">
        <f>IF(AND(ISNUMBER('Emissions (start here)'!BJ214),ISNUMBER(Dispersion!$AE$11)),'Emissions (start here)'!BJ214*2000*453.59/8760/3600*Dispersion!$AE$11,0)</f>
        <v>0</v>
      </c>
      <c r="DS214" s="74">
        <f>IF(AND(ISNUMBER('Emissions (start here)'!BK214),ISNUMBER(Dispersion!$AF$8)),'Emissions (start here)'!BK214*453.59/3600*Dispersion!$AF$8,0)</f>
        <v>0</v>
      </c>
      <c r="DT214" s="74">
        <f>IF(AND(ISNUMBER('Emissions (start here)'!BK214),ISNUMBER(Dispersion!$AF$9)),'Emissions (start here)'!BK214*453.59/3600*Dispersion!$AF$9,0)</f>
        <v>0</v>
      </c>
      <c r="DU214" s="74">
        <f>IF(AND(ISNUMBER('Emissions (start here)'!BL214),ISNUMBER(Dispersion!$AF$10)),'Emissions (start here)'!BL214*2000*453.59/8760/3600*Dispersion!$AF$10,0)</f>
        <v>0</v>
      </c>
      <c r="DV214" s="74">
        <f>IF(AND(ISNUMBER('Emissions (start here)'!BL214),ISNUMBER(Dispersion!$AF$11)),'Emissions (start here)'!BL214*2000*453.59/8760/3600*Dispersion!$AF$11,0)</f>
        <v>0</v>
      </c>
      <c r="DW214" s="74">
        <f>IF(AND(ISNUMBER('Emissions (start here)'!BM214),ISNUMBER(Dispersion!$AG$8)),'Emissions (start here)'!BM214*453.59/3600*Dispersion!$AG$8,0)</f>
        <v>0</v>
      </c>
      <c r="DX214" s="74">
        <f>IF(AND(ISNUMBER('Emissions (start here)'!BM214),ISNUMBER(Dispersion!$AG$9)),'Emissions (start here)'!BM214*453.59/3600*Dispersion!$AG$9,0)</f>
        <v>0</v>
      </c>
      <c r="DY214" s="74">
        <f>IF(AND(ISNUMBER('Emissions (start here)'!BN214),ISNUMBER(Dispersion!$AG$10)),'Emissions (start here)'!BN214*2000*453.59/8760/3600*Dispersion!$AG$10,0)</f>
        <v>0</v>
      </c>
      <c r="DZ214" s="74">
        <f>IF(AND(ISNUMBER('Emissions (start here)'!BN214),ISNUMBER(Dispersion!$AG$11)),'Emissions (start here)'!BN214*2000*453.59/8760/3600*Dispersion!$AG$11,0)</f>
        <v>0</v>
      </c>
      <c r="EA214" s="74">
        <f>IF(AND(ISNUMBER('Emissions (start here)'!BO214),ISNUMBER(Dispersion!$AH$8)),'Emissions (start here)'!BO214*453.59/3600*Dispersion!$AH$8,0)</f>
        <v>0</v>
      </c>
      <c r="EB214" s="74">
        <f>IF(AND(ISNUMBER('Emissions (start here)'!BO214),ISNUMBER(Dispersion!$AH$9)),'Emissions (start here)'!BO214*453.59/3600*Dispersion!$AH$9,0)</f>
        <v>0</v>
      </c>
      <c r="EC214" s="74">
        <f>IF(AND(ISNUMBER('Emissions (start here)'!BP214),ISNUMBER(Dispersion!$AH$10)),'Emissions (start here)'!BP214*2000*453.59/8760/3600*Dispersion!$AH$10,0)</f>
        <v>0</v>
      </c>
      <c r="ED214" s="74">
        <f>IF(AND(ISNUMBER('Emissions (start here)'!BP214),ISNUMBER(Dispersion!$AH$11)),'Emissions (start here)'!BP214*2000*453.59/8760/3600*Dispersion!$AH$11,0)</f>
        <v>0</v>
      </c>
      <c r="EE214" s="74">
        <f>IF(AND(ISNUMBER('Emissions (start here)'!BQ214),ISNUMBER(Dispersion!$AI$8)),'Emissions (start here)'!BQ214*453.59/3600*Dispersion!$AI$8,0)</f>
        <v>0</v>
      </c>
      <c r="EF214" s="74">
        <f>IF(AND(ISNUMBER('Emissions (start here)'!BQ214),ISNUMBER(Dispersion!$AI$9)),'Emissions (start here)'!BQ214*453.59/3600*Dispersion!$AI$9,0)</f>
        <v>0</v>
      </c>
      <c r="EG214" s="74">
        <f>IF(AND(ISNUMBER('Emissions (start here)'!BR214),ISNUMBER(Dispersion!$AI$10)),'Emissions (start here)'!BR214*2000*453.59/8760/3600*Dispersion!$AI$10,0)</f>
        <v>0</v>
      </c>
      <c r="EH214" s="74">
        <f>IF(AND(ISNUMBER('Emissions (start here)'!BR214),ISNUMBER(Dispersion!$AI$11)),'Emissions (start here)'!BR214*2000*453.59/8760/3600*Dispersion!$AI$11,0)</f>
        <v>0</v>
      </c>
      <c r="EI214" s="74">
        <f>IF(AND(ISNUMBER('Emissions (start here)'!BS214),ISNUMBER(Dispersion!$AJ$8)),'Emissions (start here)'!BS214*453.59/3600*Dispersion!$AJ$8,0)</f>
        <v>0</v>
      </c>
      <c r="EJ214" s="74">
        <f>IF(AND(ISNUMBER('Emissions (start here)'!BS214),ISNUMBER(Dispersion!$AJ$9)),'Emissions (start here)'!BS214*453.59/3600*Dispersion!$AJ$9,0)</f>
        <v>0</v>
      </c>
      <c r="EK214" s="74">
        <f>IF(AND(ISNUMBER('Emissions (start here)'!BT214),ISNUMBER(Dispersion!$AJ$10)),'Emissions (start here)'!BT214*2000*453.59/8760/3600*Dispersion!$AJ$10,0)</f>
        <v>0</v>
      </c>
      <c r="EL214" s="74">
        <f>IF(AND(ISNUMBER('Emissions (start here)'!BT214),ISNUMBER(Dispersion!$AJ$11)),'Emissions (start here)'!BT214*2000*453.59/8760/3600*Dispersion!$AJ$11,0)</f>
        <v>0</v>
      </c>
      <c r="EM214" s="74">
        <f>IF(AND(ISNUMBER('Emissions (start here)'!BU214),ISNUMBER(Dispersion!$AK$8)),'Emissions (start here)'!BU214*453.59/3600*Dispersion!$AK$8,0)</f>
        <v>0</v>
      </c>
      <c r="EN214" s="74">
        <f>IF(AND(ISNUMBER('Emissions (start here)'!BU214),ISNUMBER(Dispersion!$AK$9)),'Emissions (start here)'!BU214*453.59/3600*Dispersion!$AK$9,0)</f>
        <v>0</v>
      </c>
      <c r="EO214" s="74">
        <f>IF(AND(ISNUMBER('Emissions (start here)'!BV214),ISNUMBER(Dispersion!$AK$10)),'Emissions (start here)'!BV214*2000*453.59/8760/3600*Dispersion!$AK$10,0)</f>
        <v>0</v>
      </c>
      <c r="EP214" s="74">
        <f>IF(AND(ISNUMBER('Emissions (start here)'!BV214),ISNUMBER(Dispersion!$AK$11)),'Emissions (start here)'!BV214*2000*453.59/8760/3600*Dispersion!$AK$11,0)</f>
        <v>0</v>
      </c>
      <c r="EQ214" s="74">
        <f>IF(AND(ISNUMBER('Emissions (start here)'!BW214),ISNUMBER(Dispersion!$AL$8)),'Emissions (start here)'!BW214*453.59/3600*Dispersion!$AL$8,0)</f>
        <v>0</v>
      </c>
      <c r="ER214" s="74">
        <f>IF(AND(ISNUMBER('Emissions (start here)'!BW214),ISNUMBER(Dispersion!$AL$9)),'Emissions (start here)'!BW214*453.59/3600*Dispersion!$AL$9,0)</f>
        <v>0</v>
      </c>
      <c r="ES214" s="74">
        <f>IF(AND(ISNUMBER('Emissions (start here)'!BX214),ISNUMBER(Dispersion!$AL$10)),'Emissions (start here)'!BX214*2000*453.59/8760/3600*Dispersion!$AL$10,0)</f>
        <v>0</v>
      </c>
      <c r="ET214" s="74">
        <f>IF(AND(ISNUMBER('Emissions (start here)'!BX214),ISNUMBER(Dispersion!$AL$11)),'Emissions (start here)'!BX214*2000*453.59/8760/3600*Dispersion!$AL$11,0)</f>
        <v>0</v>
      </c>
      <c r="EU214" s="74">
        <f>IF(AND(ISNUMBER('Emissions (start here)'!BY214),ISNUMBER(Dispersion!$AM$8)),'Emissions (start here)'!BY214*453.59/3600*Dispersion!$AM$8,0)</f>
        <v>0</v>
      </c>
      <c r="EV214" s="74">
        <f>IF(AND(ISNUMBER('Emissions (start here)'!BY214),ISNUMBER(Dispersion!$AM$9)),'Emissions (start here)'!BY214*453.59/3600*Dispersion!$AM$9,0)</f>
        <v>0</v>
      </c>
      <c r="EW214" s="74">
        <f>IF(AND(ISNUMBER('Emissions (start here)'!BZ214),ISNUMBER(Dispersion!$AM$10)),'Emissions (start here)'!BZ214*2000*453.59/8760/3600*Dispersion!$AM$10,0)</f>
        <v>0</v>
      </c>
      <c r="EX214" s="74">
        <f>IF(AND(ISNUMBER('Emissions (start here)'!BZ214),ISNUMBER(Dispersion!$AM$11)),'Emissions (start here)'!BZ214*2000*453.59/8760/3600*Dispersion!$AM$11,0)</f>
        <v>0</v>
      </c>
      <c r="EY214" s="74">
        <f>IF(AND(ISNUMBER('Emissions (start here)'!CA214),ISNUMBER(Dispersion!$AN$8)),'Emissions (start here)'!CA214*453.59/3600*Dispersion!$AN$8,0)</f>
        <v>0</v>
      </c>
      <c r="EZ214" s="74">
        <f>IF(AND(ISNUMBER('Emissions (start here)'!CA214),ISNUMBER(Dispersion!$AN$9)),'Emissions (start here)'!CA214*453.59/3600*Dispersion!$AN$9,0)</f>
        <v>0</v>
      </c>
      <c r="FA214" s="74">
        <f>IF(AND(ISNUMBER('Emissions (start here)'!CB214),ISNUMBER(Dispersion!$AN$10)),'Emissions (start here)'!CB214*2000*453.59/8760/3600*Dispersion!$AN$10,0)</f>
        <v>0</v>
      </c>
      <c r="FB214" s="74">
        <f>IF(AND(ISNUMBER('Emissions (start here)'!CB214),ISNUMBER(Dispersion!$AN$11)),'Emissions (start here)'!CB214*2000*453.59/8760/3600*Dispersion!$AN$11,0)</f>
        <v>0</v>
      </c>
      <c r="FC214" s="74">
        <f>IF(AND(ISNUMBER('Emissions (start here)'!CC214),ISNUMBER(Dispersion!$AO$8)),'Emissions (start here)'!CC214*453.59/3600*Dispersion!$AO$8,0)</f>
        <v>0</v>
      </c>
      <c r="FD214" s="74">
        <f>IF(AND(ISNUMBER('Emissions (start here)'!CC214),ISNUMBER(Dispersion!$AO$9)),'Emissions (start here)'!CC214*453.59/3600*Dispersion!$AO$9,0)</f>
        <v>0</v>
      </c>
      <c r="FE214" s="74">
        <f>IF(AND(ISNUMBER('Emissions (start here)'!CD214),ISNUMBER(Dispersion!$AO$10)),'Emissions (start here)'!CD214*2000*453.59/8760/3600*Dispersion!$AO$10,0)</f>
        <v>0</v>
      </c>
      <c r="FF214" s="74">
        <f>IF(AND(ISNUMBER('Emissions (start here)'!CD214),ISNUMBER(Dispersion!$AO$11)),'Emissions (start here)'!CD214*2000*453.59/8760/3600*Dispersion!$AO$11,0)</f>
        <v>0</v>
      </c>
      <c r="FG214" s="74">
        <f>IF(AND(ISNUMBER('Emissions (start here)'!CE214),ISNUMBER(Dispersion!$AP$8)),'Emissions (start here)'!CE214*453.59/3600*Dispersion!$AP$8,0)</f>
        <v>0</v>
      </c>
      <c r="FH214" s="74">
        <f>IF(AND(ISNUMBER('Emissions (start here)'!CE214),ISNUMBER(Dispersion!$AP$9)),'Emissions (start here)'!CE214*453.59/3600*Dispersion!$AP$9,0)</f>
        <v>0</v>
      </c>
      <c r="FI214" s="74">
        <f>IF(AND(ISNUMBER('Emissions (start here)'!CF214),ISNUMBER(Dispersion!$AP$10)),'Emissions (start here)'!CF214*2000*453.59/8760/3600*Dispersion!$AP$10,0)</f>
        <v>0</v>
      </c>
      <c r="FJ214" s="74">
        <f>IF(AND(ISNUMBER('Emissions (start here)'!CF214),ISNUMBER(Dispersion!$AP$11)),'Emissions (start here)'!CF214*2000*453.59/8760/3600*Dispersion!$AP$11,0)</f>
        <v>0</v>
      </c>
      <c r="FK214" s="74">
        <f>IF(AND(ISNUMBER('Emissions (start here)'!CG214),ISNUMBER(Dispersion!$AQ$8)),'Emissions (start here)'!CG214*453.59/3600*Dispersion!$AQ$8,0)</f>
        <v>0</v>
      </c>
      <c r="FL214" s="74">
        <f>IF(AND(ISNUMBER('Emissions (start here)'!CG214),ISNUMBER(Dispersion!$AQ$9)),'Emissions (start here)'!CG214*453.59/3600*Dispersion!$AQ$9,0)</f>
        <v>0</v>
      </c>
      <c r="FM214" s="74">
        <f>IF(AND(ISNUMBER('Emissions (start here)'!CH214),ISNUMBER(Dispersion!$AQ$10)),'Emissions (start here)'!CH214*2000*453.59/8760/3600*Dispersion!$AQ$10,0)</f>
        <v>0</v>
      </c>
      <c r="FN214" s="74">
        <f>IF(AND(ISNUMBER('Emissions (start here)'!CH214),ISNUMBER(Dispersion!$AQ$11)),'Emissions (start here)'!CH214*2000*453.59/8760/3600*Dispersion!$AQ$11,0)</f>
        <v>0</v>
      </c>
      <c r="FO214" s="74">
        <f>IF(AND(ISNUMBER('Emissions (start here)'!CI214),ISNUMBER(Dispersion!$AR$8)),'Emissions (start here)'!CI214*453.59/3600*Dispersion!$AR$8,0)</f>
        <v>0</v>
      </c>
      <c r="FP214" s="74">
        <f>IF(AND(ISNUMBER('Emissions (start here)'!CI214),ISNUMBER(Dispersion!$AR$9)),'Emissions (start here)'!CI214*453.59/3600*Dispersion!$AR$9,0)</f>
        <v>0</v>
      </c>
      <c r="FQ214" s="74">
        <f>IF(AND(ISNUMBER('Emissions (start here)'!CJ214),ISNUMBER(Dispersion!$AR$10)),'Emissions (start here)'!CJ214*2000*453.59/8760/3600*Dispersion!$AR$10,0)</f>
        <v>0</v>
      </c>
      <c r="FR214" s="74">
        <f>IF(AND(ISNUMBER('Emissions (start here)'!CJ214),ISNUMBER(Dispersion!$AR$11)),'Emissions (start here)'!CJ214*2000*453.59/8760/3600*Dispersion!$AR$11,0)</f>
        <v>0</v>
      </c>
      <c r="FS214" s="74">
        <f>IF(AND(ISNUMBER('Emissions (start here)'!CK214),ISNUMBER(Dispersion!$AS$8)),'Emissions (start here)'!CK214*453.59/3600*Dispersion!$AS$8,0)</f>
        <v>0</v>
      </c>
      <c r="FT214" s="74">
        <f>IF(AND(ISNUMBER('Emissions (start here)'!CK214),ISNUMBER(Dispersion!$AS$9)),'Emissions (start here)'!CK214*453.59/3600*Dispersion!$AS$9,0)</f>
        <v>0</v>
      </c>
      <c r="FU214" s="74">
        <f>IF(AND(ISNUMBER('Emissions (start here)'!CL214),ISNUMBER(Dispersion!$AS$10)),'Emissions (start here)'!CL214*2000*453.59/8760/3600*Dispersion!$AS$10,0)</f>
        <v>0</v>
      </c>
      <c r="FV214" s="74">
        <f>IF(AND(ISNUMBER('Emissions (start here)'!CL214),ISNUMBER(Dispersion!$AS$11)),'Emissions (start here)'!CL214*2000*453.59/8760/3600*Dispersion!$AS$11,0)</f>
        <v>0</v>
      </c>
      <c r="FW214" s="74">
        <f>IF(AND(ISNUMBER('Emissions (start here)'!CM214),ISNUMBER(Dispersion!$AT$8)),'Emissions (start here)'!CM214*453.59/3600*Dispersion!$AT$8,0)</f>
        <v>0</v>
      </c>
      <c r="FX214" s="74">
        <f>IF(AND(ISNUMBER('Emissions (start here)'!CM214),ISNUMBER(Dispersion!$AT$9)),'Emissions (start here)'!CM214*453.59/3600*Dispersion!$AT$9,0)</f>
        <v>0</v>
      </c>
      <c r="FY214" s="74">
        <f>IF(AND(ISNUMBER('Emissions (start here)'!CN214),ISNUMBER(Dispersion!$AT$10)),'Emissions (start here)'!CN214*2000*453.59/8760/3600*Dispersion!$AT$10,0)</f>
        <v>0</v>
      </c>
      <c r="FZ214" s="74">
        <f>IF(AND(ISNUMBER('Emissions (start here)'!CN214),ISNUMBER(Dispersion!$AT$11)),'Emissions (start here)'!CN214*2000*453.59/8760/3600*Dispersion!$AT$11,0)</f>
        <v>0</v>
      </c>
      <c r="GA214" s="74">
        <f>IF(AND(ISNUMBER('Emissions (start here)'!CO214),ISNUMBER(Dispersion!$AU$8)),'Emissions (start here)'!CO214*453.59/3600*Dispersion!$AU$8,0)</f>
        <v>0</v>
      </c>
      <c r="GB214" s="74">
        <f>IF(AND(ISNUMBER('Emissions (start here)'!CO214),ISNUMBER(Dispersion!$AU$9)),'Emissions (start here)'!CO214*453.59/3600*Dispersion!$AU$9,0)</f>
        <v>0</v>
      </c>
      <c r="GC214" s="74">
        <f>IF(AND(ISNUMBER('Emissions (start here)'!CP214),ISNUMBER(Dispersion!$AU$10)),'Emissions (start here)'!CP214*2000*453.59/8760/3600*Dispersion!$AU$10,0)</f>
        <v>0</v>
      </c>
      <c r="GD214" s="74">
        <f>IF(AND(ISNUMBER('Emissions (start here)'!CP214),ISNUMBER(Dispersion!$AU$11)),'Emissions (start here)'!CP214*2000*453.59/8760/3600*Dispersion!$AU$11,0)</f>
        <v>0</v>
      </c>
      <c r="GE214" s="74">
        <f>IF(AND(ISNUMBER('Emissions (start here)'!CQ214),ISNUMBER(Dispersion!$AV$8)),'Emissions (start here)'!CQ214*453.59/3600*Dispersion!$AV$8,0)</f>
        <v>0</v>
      </c>
      <c r="GF214" s="74">
        <f>IF(AND(ISNUMBER('Emissions (start here)'!CQ214),ISNUMBER(Dispersion!$AV$9)),'Emissions (start here)'!CQ214*453.59/3600*Dispersion!$AV$9,0)</f>
        <v>0</v>
      </c>
      <c r="GG214" s="74">
        <f>IF(AND(ISNUMBER('Emissions (start here)'!CR214),ISNUMBER(Dispersion!$AV$10)),'Emissions (start here)'!CR214*2000*453.59/8760/3600*Dispersion!$AV$10,0)</f>
        <v>0</v>
      </c>
      <c r="GH214" s="74">
        <f>IF(AND(ISNUMBER('Emissions (start here)'!CR214),ISNUMBER(Dispersion!$AV$11)),'Emissions (start here)'!CR214*2000*453.59/8760/3600*Dispersion!$AV$11,0)</f>
        <v>0</v>
      </c>
      <c r="GI214" s="74">
        <f>IF(AND(ISNUMBER('Emissions (start here)'!CS214),ISNUMBER(Dispersion!$AW$8)),'Emissions (start here)'!CS214*453.59/3600*Dispersion!$AW$8,0)</f>
        <v>0</v>
      </c>
      <c r="GJ214" s="74">
        <f>IF(AND(ISNUMBER('Emissions (start here)'!CS214),ISNUMBER(Dispersion!$AW$9)),'Emissions (start here)'!CS214*453.59/3600*Dispersion!$AW$9,0)</f>
        <v>0</v>
      </c>
      <c r="GK214" s="74">
        <f>IF(AND(ISNUMBER('Emissions (start here)'!CT214),ISNUMBER(Dispersion!$AW$10)),'Emissions (start here)'!CT214*2000*453.59/8760/3600*Dispersion!$AW$10,0)</f>
        <v>0</v>
      </c>
      <c r="GL214" s="74">
        <f>IF(AND(ISNUMBER('Emissions (start here)'!CT214),ISNUMBER(Dispersion!$AW$11)),'Emissions (start here)'!CT214*2000*453.59/8760/3600*Dispersion!$AW$11,0)</f>
        <v>0</v>
      </c>
      <c r="GM214" s="74">
        <f>IF(AND(ISNUMBER('Emissions (start here)'!CU214),ISNUMBER(Dispersion!$AX$8)),'Emissions (start here)'!CU214*453.59/3600*Dispersion!$AX$8,0)</f>
        <v>0</v>
      </c>
      <c r="GN214" s="74">
        <f>IF(AND(ISNUMBER('Emissions (start here)'!CU214),ISNUMBER(Dispersion!$AX$9)),'Emissions (start here)'!CU214*453.59/3600*Dispersion!$AX$9,0)</f>
        <v>0</v>
      </c>
      <c r="GO214" s="74">
        <f>IF(AND(ISNUMBER('Emissions (start here)'!CV214),ISNUMBER(Dispersion!$AX$10)),'Emissions (start here)'!CV214*2000*453.59/8760/3600*Dispersion!$AX$10,0)</f>
        <v>0</v>
      </c>
      <c r="GP214" s="74">
        <f>IF(AND(ISNUMBER('Emissions (start here)'!CV214),ISNUMBER(Dispersion!$AX$11)),'Emissions (start here)'!CV214*2000*453.59/8760/3600*Dispersion!$AX$11,0)</f>
        <v>0</v>
      </c>
      <c r="GQ214" s="74">
        <f>IF(AND(ISNUMBER('Emissions (start here)'!CW214),ISNUMBER(Dispersion!$AY$8)),'Emissions (start here)'!CW214*453.59/3600*Dispersion!$AY$8,0)</f>
        <v>0</v>
      </c>
      <c r="GR214" s="74">
        <f>IF(AND(ISNUMBER('Emissions (start here)'!CW214),ISNUMBER(Dispersion!$AY$9)),'Emissions (start here)'!CW214*453.59/3600*Dispersion!$AY$9,0)</f>
        <v>0</v>
      </c>
      <c r="GS214" s="74">
        <f>IF(AND(ISNUMBER('Emissions (start here)'!CX214),ISNUMBER(Dispersion!$AY$10)),'Emissions (start here)'!CX214*2000*453.59/8760/3600*Dispersion!$AY$10,0)</f>
        <v>0</v>
      </c>
      <c r="GT214" s="74">
        <f>IF(AND(ISNUMBER('Emissions (start here)'!CX214),ISNUMBER(Dispersion!$AY$11)),'Emissions (start here)'!CX214*2000*453.59/8760/3600*Dispersion!$AY$11,0)</f>
        <v>0</v>
      </c>
      <c r="GU214" s="74">
        <f>IF(AND(ISNUMBER('Emissions (start here)'!CY214),ISNUMBER(Dispersion!$AZ$8)),'Emissions (start here)'!CY214*453.59/3600*Dispersion!$AZ$8,0)</f>
        <v>0</v>
      </c>
      <c r="GV214" s="74">
        <f>IF(AND(ISNUMBER('Emissions (start here)'!CY214),ISNUMBER(Dispersion!$AZ$9)),'Emissions (start here)'!CY214*453.59/3600*Dispersion!$AZ$9,0)</f>
        <v>0</v>
      </c>
      <c r="GW214" s="74">
        <f>IF(AND(ISNUMBER('Emissions (start here)'!CZ214),ISNUMBER(Dispersion!$AZ$10)),'Emissions (start here)'!CZ214*2000*453.59/8760/3600*Dispersion!$AZ$10,0)</f>
        <v>0</v>
      </c>
      <c r="GX214" s="74">
        <f>IF(AND(ISNUMBER('Emissions (start here)'!CZ214),ISNUMBER(Dispersion!$AZ$11)),'Emissions (start here)'!CZ214*2000*453.59/8760/3600*Dispersion!$AZ$11,0)</f>
        <v>0</v>
      </c>
    </row>
    <row r="215" spans="1:206" x14ac:dyDescent="0.2">
      <c r="A215" s="51" t="str">
        <f>'Tox Values'!C215</f>
        <v>50-00-0</v>
      </c>
      <c r="B215" s="94" t="str">
        <f>'Tox Values'!D215</f>
        <v>Formaldehyde</v>
      </c>
      <c r="C215" s="96">
        <f t="shared" si="13"/>
        <v>0</v>
      </c>
      <c r="D215" s="74">
        <f t="shared" si="14"/>
        <v>0</v>
      </c>
      <c r="E215" s="74">
        <f t="shared" si="15"/>
        <v>0</v>
      </c>
      <c r="F215" s="99">
        <f t="shared" si="16"/>
        <v>0</v>
      </c>
      <c r="G215" s="97">
        <f>IF(AND(ISNUMBER('Emissions (start here)'!E215),ISNUMBER(Dispersion!$C$8)),'Emissions (start here)'!E215*453.59/3600*Dispersion!$C$8,0)</f>
        <v>0</v>
      </c>
      <c r="H215" s="74">
        <f>IF(AND(ISNUMBER('Emissions (start here)'!E215),ISNUMBER(Dispersion!$C$9)),'Emissions (start here)'!E215*453.59/3600*Dispersion!$C$9,0)</f>
        <v>0</v>
      </c>
      <c r="I215" s="74">
        <f>IF(AND(ISNUMBER('Emissions (start here)'!F215),ISNUMBER(Dispersion!$C$10)),'Emissions (start here)'!F215*2000*453.59/8760/3600*Dispersion!$C$10,0)</f>
        <v>0</v>
      </c>
      <c r="J215" s="74">
        <f>IF(AND(ISNUMBER('Emissions (start here)'!F215),ISNUMBER(Dispersion!$C$11)),'Emissions (start here)'!F215*2000*453.59/8760/3600*Dispersion!$C$11,0)</f>
        <v>0</v>
      </c>
      <c r="K215" s="74">
        <f>IF(AND(ISNUMBER('Emissions (start here)'!G215),ISNUMBER(Dispersion!$D$8)),'Emissions (start here)'!G215*453.59/3600*Dispersion!$D$8,0)</f>
        <v>0</v>
      </c>
      <c r="L215" s="74">
        <f>IF(AND(ISNUMBER('Emissions (start here)'!G215),ISNUMBER(Dispersion!$D$9)),'Emissions (start here)'!G215*453.59/3600*Dispersion!$D$9,0)</f>
        <v>0</v>
      </c>
      <c r="M215" s="74">
        <f>IF(AND(ISNUMBER('Emissions (start here)'!H215),ISNUMBER(Dispersion!$D$10)),'Emissions (start here)'!H215*2000*453.59/8760/3600*Dispersion!$D$10,0)</f>
        <v>0</v>
      </c>
      <c r="N215" s="74">
        <f>IF(AND(ISNUMBER('Emissions (start here)'!H215),ISNUMBER(Dispersion!$D$11)),'Emissions (start here)'!H215*2000*453.59/8760/3600*Dispersion!$D$11,0)</f>
        <v>0</v>
      </c>
      <c r="O215" s="74">
        <f>IF(AND(ISNUMBER('Emissions (start here)'!I215),ISNUMBER(Dispersion!$E$8)),'Emissions (start here)'!I215*453.59/3600*Dispersion!$E$8,0)</f>
        <v>0</v>
      </c>
      <c r="P215" s="74">
        <f>IF(AND(ISNUMBER('Emissions (start here)'!I215),ISNUMBER(Dispersion!$E$9)),'Emissions (start here)'!I215*453.59/3600*Dispersion!$E$9,0)</f>
        <v>0</v>
      </c>
      <c r="Q215" s="74">
        <f>IF(AND(ISNUMBER('Emissions (start here)'!J215),ISNUMBER(Dispersion!$E$10)),'Emissions (start here)'!J215*2000*453.59/8760/3600*Dispersion!$E$10,0)</f>
        <v>0</v>
      </c>
      <c r="R215" s="74">
        <f>IF(AND(ISNUMBER('Emissions (start here)'!J215),ISNUMBER(Dispersion!$E$11)),'Emissions (start here)'!J215*2000*453.59/8760/3600*Dispersion!$E$11,0)</f>
        <v>0</v>
      </c>
      <c r="S215" s="74">
        <f>IF(AND(ISNUMBER('Emissions (start here)'!K215),ISNUMBER(Dispersion!$F$8)),'Emissions (start here)'!K215*453.59/3600*Dispersion!$F$8,0)</f>
        <v>0</v>
      </c>
      <c r="T215" s="74">
        <f>IF(AND(ISNUMBER('Emissions (start here)'!K215),ISNUMBER(Dispersion!$F$9)),'Emissions (start here)'!K215*453.59/3600*Dispersion!$F$9,0)</f>
        <v>0</v>
      </c>
      <c r="U215" s="74">
        <f>IF(AND(ISNUMBER('Emissions (start here)'!L215),ISNUMBER(Dispersion!$F$10)),'Emissions (start here)'!L215*2000*453.59/8760/3600*Dispersion!$F$10,0)</f>
        <v>0</v>
      </c>
      <c r="V215" s="74">
        <f>IF(AND(ISNUMBER('Emissions (start here)'!L215),ISNUMBER(Dispersion!$F$11)),'Emissions (start here)'!L215*2000*453.59/8760/3600*Dispersion!$F$11,0)</f>
        <v>0</v>
      </c>
      <c r="W215" s="74">
        <f>IF(AND(ISNUMBER('Emissions (start here)'!M215),ISNUMBER(Dispersion!$G$8)),'Emissions (start here)'!M215*453.59/3600*Dispersion!$G$8,0)</f>
        <v>0</v>
      </c>
      <c r="X215" s="74">
        <f>IF(AND(ISNUMBER('Emissions (start here)'!M215),ISNUMBER(Dispersion!$G$9)),'Emissions (start here)'!M215*453.59/3600*Dispersion!$G$9,0)</f>
        <v>0</v>
      </c>
      <c r="Y215" s="74">
        <f>IF(AND(ISNUMBER('Emissions (start here)'!N215),ISNUMBER(Dispersion!$G$10)),'Emissions (start here)'!N215*2000*453.59/8760/3600*Dispersion!$G$10,0)</f>
        <v>0</v>
      </c>
      <c r="Z215" s="74">
        <f>IF(AND(ISNUMBER('Emissions (start here)'!N215),ISNUMBER(Dispersion!$G$11)),'Emissions (start here)'!N215*2000*453.59/8760/3600*Dispersion!$G$11,0)</f>
        <v>0</v>
      </c>
      <c r="AA215" s="74">
        <f>IF(AND(ISNUMBER('Emissions (start here)'!O215),ISNUMBER(Dispersion!$H$8)),'Emissions (start here)'!O215*453.59/3600*Dispersion!$H$8,0)</f>
        <v>0</v>
      </c>
      <c r="AB215" s="74">
        <f>IF(AND(ISNUMBER('Emissions (start here)'!O215),ISNUMBER(Dispersion!$H$9)),'Emissions (start here)'!O215*453.59/3600*Dispersion!$H$9,0)</f>
        <v>0</v>
      </c>
      <c r="AC215" s="74">
        <f>IF(AND(ISNUMBER('Emissions (start here)'!P215),ISNUMBER(Dispersion!$H$10)),'Emissions (start here)'!P215*2000*453.59/8760/3600*Dispersion!$H$10,0)</f>
        <v>0</v>
      </c>
      <c r="AD215" s="74">
        <f>IF(AND(ISNUMBER('Emissions (start here)'!P215),ISNUMBER(Dispersion!$H$11)),'Emissions (start here)'!P215*2000*453.59/8760/3600*Dispersion!$H$11,0)</f>
        <v>0</v>
      </c>
      <c r="AE215" s="74">
        <f>IF(AND(ISNUMBER('Emissions (start here)'!Q215),ISNUMBER(Dispersion!$I$8)),'Emissions (start here)'!Q215*453.59/3600*Dispersion!$I$8,0)</f>
        <v>0</v>
      </c>
      <c r="AF215" s="74">
        <f>IF(AND(ISNUMBER('Emissions (start here)'!Q215),ISNUMBER(Dispersion!$I$9)),'Emissions (start here)'!Q215*453.59/3600*Dispersion!$I$9,0)</f>
        <v>0</v>
      </c>
      <c r="AG215" s="74">
        <f>IF(AND(ISNUMBER('Emissions (start here)'!R215),ISNUMBER(Dispersion!$I$10)),'Emissions (start here)'!R215*2000*453.59/8760/3600*Dispersion!$I$10,0)</f>
        <v>0</v>
      </c>
      <c r="AH215" s="74">
        <f>IF(AND(ISNUMBER('Emissions (start here)'!R215),ISNUMBER(Dispersion!$I$11)),'Emissions (start here)'!R215*2000*453.59/8760/3600*Dispersion!$I$11,0)</f>
        <v>0</v>
      </c>
      <c r="AI215" s="74">
        <f>IF(AND(ISNUMBER('Emissions (start here)'!S215),ISNUMBER(Dispersion!$J$8)),'Emissions (start here)'!S215*453.59/3600*Dispersion!$J$8,0)</f>
        <v>0</v>
      </c>
      <c r="AJ215" s="74">
        <f>IF(AND(ISNUMBER('Emissions (start here)'!S215),ISNUMBER(Dispersion!$J$9)),'Emissions (start here)'!S215*453.59/3600*Dispersion!$J$9,0)</f>
        <v>0</v>
      </c>
      <c r="AK215" s="74">
        <f>IF(AND(ISNUMBER('Emissions (start here)'!T215),ISNUMBER(Dispersion!$J$10)),'Emissions (start here)'!T215*2000*453.59/8760/3600*Dispersion!$J$10,0)</f>
        <v>0</v>
      </c>
      <c r="AL215" s="74">
        <f>IF(AND(ISNUMBER('Emissions (start here)'!T215),ISNUMBER(Dispersion!$J$11)),'Emissions (start here)'!T215*2000*453.59/8760/3600*Dispersion!$J$11,0)</f>
        <v>0</v>
      </c>
      <c r="AM215" s="74">
        <f>IF(AND(ISNUMBER('Emissions (start here)'!U215),ISNUMBER(Dispersion!$K$8)),'Emissions (start here)'!U215*453.59/3600*Dispersion!$K$8,0)</f>
        <v>0</v>
      </c>
      <c r="AN215" s="74">
        <f>IF(AND(ISNUMBER('Emissions (start here)'!U215),ISNUMBER(Dispersion!$K$9)),'Emissions (start here)'!U215*453.59/3600*Dispersion!$K$9,0)</f>
        <v>0</v>
      </c>
      <c r="AO215" s="74">
        <f>IF(AND(ISNUMBER('Emissions (start here)'!V215),ISNUMBER(Dispersion!$K$10)),'Emissions (start here)'!V215*2000*453.59/8760/3600*Dispersion!$K$10,0)</f>
        <v>0</v>
      </c>
      <c r="AP215" s="74">
        <f>IF(AND(ISNUMBER('Emissions (start here)'!V215),ISNUMBER(Dispersion!$K$11)),'Emissions (start here)'!V215*2000*453.59/8760/3600*Dispersion!$K$11,0)</f>
        <v>0</v>
      </c>
      <c r="AQ215" s="74">
        <f>IF(AND(ISNUMBER('Emissions (start here)'!W215),ISNUMBER(Dispersion!$L$8)),'Emissions (start here)'!W215*453.59/3600*Dispersion!$L$8,0)</f>
        <v>0</v>
      </c>
      <c r="AR215" s="74">
        <f>IF(AND(ISNUMBER('Emissions (start here)'!W215),ISNUMBER(Dispersion!$L$9)),'Emissions (start here)'!W215*453.59/3600*Dispersion!$L$9,0)</f>
        <v>0</v>
      </c>
      <c r="AS215" s="74">
        <f>IF(AND(ISNUMBER('Emissions (start here)'!X215),ISNUMBER(Dispersion!$L$10)),'Emissions (start here)'!X215*2000*453.59/8760/3600*Dispersion!$L$10,0)</f>
        <v>0</v>
      </c>
      <c r="AT215" s="74">
        <f>IF(AND(ISNUMBER('Emissions (start here)'!X215),ISNUMBER(Dispersion!$L$11)),'Emissions (start here)'!X215*2000*453.59/8760/3600*Dispersion!$L$11,0)</f>
        <v>0</v>
      </c>
      <c r="AU215" s="74">
        <f>IF(AND(ISNUMBER('Emissions (start here)'!Y215),ISNUMBER(Dispersion!$M$8)),'Emissions (start here)'!Y215*453.59/3600*Dispersion!$M$8,0)</f>
        <v>0</v>
      </c>
      <c r="AV215" s="74">
        <f>IF(AND(ISNUMBER('Emissions (start here)'!Y215),ISNUMBER(Dispersion!$M$9)),'Emissions (start here)'!Y215*453.59/3600*Dispersion!$M$9,0)</f>
        <v>0</v>
      </c>
      <c r="AW215" s="74">
        <f>IF(AND(ISNUMBER('Emissions (start here)'!Z215),ISNUMBER(Dispersion!$M$10)),'Emissions (start here)'!Z215*2000*453.59/8760/3600*Dispersion!$M$10,0)</f>
        <v>0</v>
      </c>
      <c r="AX215" s="74">
        <f>IF(AND(ISNUMBER('Emissions (start here)'!Z215),ISNUMBER(Dispersion!$M$11)),'Emissions (start here)'!Z215*2000*453.59/8760/3600*Dispersion!$M$11,0)</f>
        <v>0</v>
      </c>
      <c r="AY215" s="74">
        <f>IF(AND(ISNUMBER('Emissions (start here)'!AA215),ISNUMBER(Dispersion!$N$8)),'Emissions (start here)'!AA215*453.59/3600*Dispersion!$N$8,0)</f>
        <v>0</v>
      </c>
      <c r="AZ215" s="74">
        <f>IF(AND(ISNUMBER('Emissions (start here)'!AA215),ISNUMBER(Dispersion!$N$9)),'Emissions (start here)'!AA215*453.59/3600*Dispersion!$N$9,0)</f>
        <v>0</v>
      </c>
      <c r="BA215" s="74">
        <f>IF(AND(ISNUMBER('Emissions (start here)'!AB215),ISNUMBER(Dispersion!$N$10)),'Emissions (start here)'!AB215*2000*453.59/8760/3600*Dispersion!$N$10,0)</f>
        <v>0</v>
      </c>
      <c r="BB215" s="74">
        <f>IF(AND(ISNUMBER('Emissions (start here)'!AB215),ISNUMBER(Dispersion!$N$11)),'Emissions (start here)'!AB215*2000*453.59/8760/3600*Dispersion!$N$11,0)</f>
        <v>0</v>
      </c>
      <c r="BC215" s="74">
        <f>IF(AND(ISNUMBER('Emissions (start here)'!AC215),ISNUMBER(Dispersion!$O$8)),'Emissions (start here)'!AC215*453.59/3600*Dispersion!$O$8,0)</f>
        <v>0</v>
      </c>
      <c r="BD215" s="74">
        <f>IF(AND(ISNUMBER('Emissions (start here)'!AC215),ISNUMBER(Dispersion!$O$9)),'Emissions (start here)'!AC215*453.59/3600*Dispersion!$O$9,0)</f>
        <v>0</v>
      </c>
      <c r="BE215" s="74">
        <f>IF(AND(ISNUMBER('Emissions (start here)'!AD215),ISNUMBER(Dispersion!$O$10)),'Emissions (start here)'!AD215*2000*453.59/8760/3600*Dispersion!$O$10,0)</f>
        <v>0</v>
      </c>
      <c r="BF215" s="74">
        <f>IF(AND(ISNUMBER('Emissions (start here)'!AD215),ISNUMBER(Dispersion!$O$11)),'Emissions (start here)'!AD215*2000*453.59/8760/3600*Dispersion!$O$11,0)</f>
        <v>0</v>
      </c>
      <c r="BG215" s="74">
        <f>IF(AND(ISNUMBER('Emissions (start here)'!AE215),ISNUMBER(Dispersion!$P$8)),'Emissions (start here)'!AE215*453.59/3600*Dispersion!$P$8,0)</f>
        <v>0</v>
      </c>
      <c r="BH215" s="74">
        <f>IF(AND(ISNUMBER('Emissions (start here)'!AE215),ISNUMBER(Dispersion!$P$9)),'Emissions (start here)'!AE215*453.59/3600*Dispersion!$P$9,0)</f>
        <v>0</v>
      </c>
      <c r="BI215" s="74">
        <f>IF(AND(ISNUMBER('Emissions (start here)'!AF215),ISNUMBER(Dispersion!$P$10)),'Emissions (start here)'!AF215*2000*453.59/8760/3600*Dispersion!$P$10,0)</f>
        <v>0</v>
      </c>
      <c r="BJ215" s="74">
        <f>IF(AND(ISNUMBER('Emissions (start here)'!AF215),ISNUMBER(Dispersion!$P$11)),'Emissions (start here)'!AF215*2000*453.59/8760/3600*Dispersion!$P$11,0)</f>
        <v>0</v>
      </c>
      <c r="BK215" s="74">
        <f>IF(AND(ISNUMBER('Emissions (start here)'!AG215),ISNUMBER(Dispersion!$Q$8)),'Emissions (start here)'!AG215*453.59/3600*Dispersion!$Q$8,0)</f>
        <v>0</v>
      </c>
      <c r="BL215" s="74">
        <f>IF(AND(ISNUMBER('Emissions (start here)'!AG215),ISNUMBER(Dispersion!$Q$9)),'Emissions (start here)'!AG215*453.59/3600*Dispersion!$Q$9,0)</f>
        <v>0</v>
      </c>
      <c r="BM215" s="74">
        <f>IF(AND(ISNUMBER('Emissions (start here)'!AH215),ISNUMBER(Dispersion!$Q$10)),'Emissions (start here)'!AH215*2000*453.59/8760/3600*Dispersion!$Q$10,0)</f>
        <v>0</v>
      </c>
      <c r="BN215" s="74">
        <f>IF(AND(ISNUMBER('Emissions (start here)'!AH215),ISNUMBER(Dispersion!$Q$11)),'Emissions (start here)'!AH215*2000*453.59/8760/3600*Dispersion!$Q$11,0)</f>
        <v>0</v>
      </c>
      <c r="BO215" s="74">
        <f>IF(AND(ISNUMBER('Emissions (start here)'!AI215),ISNUMBER(Dispersion!$R$8)),'Emissions (start here)'!AI215*453.59/3600*Dispersion!$R$8,0)</f>
        <v>0</v>
      </c>
      <c r="BP215" s="74">
        <f>IF(AND(ISNUMBER('Emissions (start here)'!AI215),ISNUMBER(Dispersion!$R$9)),'Emissions (start here)'!AI215*453.59/3600*Dispersion!$R$9,0)</f>
        <v>0</v>
      </c>
      <c r="BQ215" s="74">
        <f>IF(AND(ISNUMBER('Emissions (start here)'!AJ215),ISNUMBER(Dispersion!$R$10)),'Emissions (start here)'!AJ215*2000*453.59/8760/3600*Dispersion!$R$10,0)</f>
        <v>0</v>
      </c>
      <c r="BR215" s="74">
        <f>IF(AND(ISNUMBER('Emissions (start here)'!AJ215),ISNUMBER(Dispersion!$R$11)),'Emissions (start here)'!AJ215*2000*453.59/8760/3600*Dispersion!$R$11,0)</f>
        <v>0</v>
      </c>
      <c r="BS215" s="74">
        <f>IF(AND(ISNUMBER('Emissions (start here)'!AK215),ISNUMBER(Dispersion!$S$8)),'Emissions (start here)'!AK215*453.59/3600*Dispersion!$S$8,0)</f>
        <v>0</v>
      </c>
      <c r="BT215" s="74">
        <f>IF(AND(ISNUMBER('Emissions (start here)'!AK215),ISNUMBER(Dispersion!$S$9)),'Emissions (start here)'!AK215*453.59/3600*Dispersion!$S$9,0)</f>
        <v>0</v>
      </c>
      <c r="BU215" s="74">
        <f>IF(AND(ISNUMBER('Emissions (start here)'!AL215),ISNUMBER(Dispersion!$S$10)),'Emissions (start here)'!AL215*2000*453.59/8760/3600*Dispersion!$S$10,0)</f>
        <v>0</v>
      </c>
      <c r="BV215" s="74">
        <f>IF(AND(ISNUMBER('Emissions (start here)'!AL215),ISNUMBER(Dispersion!$S$11)),'Emissions (start here)'!AL215*2000*453.59/8760/3600*Dispersion!$S$11,0)</f>
        <v>0</v>
      </c>
      <c r="BW215" s="74">
        <f>IF(AND(ISNUMBER('Emissions (start here)'!AM215),ISNUMBER(Dispersion!$T$8)),'Emissions (start here)'!AM215*453.59/3600*Dispersion!$T$8,0)</f>
        <v>0</v>
      </c>
      <c r="BX215" s="74">
        <f>IF(AND(ISNUMBER('Emissions (start here)'!AM215),ISNUMBER(Dispersion!$T$9)),'Emissions (start here)'!AM215*453.59/3600*Dispersion!$T$9,0)</f>
        <v>0</v>
      </c>
      <c r="BY215" s="74">
        <f>IF(AND(ISNUMBER('Emissions (start here)'!AN215),ISNUMBER(Dispersion!$T$10)),'Emissions (start here)'!AN215*2000*453.59/8760/3600*Dispersion!$T$10,0)</f>
        <v>0</v>
      </c>
      <c r="BZ215" s="74">
        <f>IF(AND(ISNUMBER('Emissions (start here)'!AN215),ISNUMBER(Dispersion!$T$11)),'Emissions (start here)'!AN215*2000*453.59/8760/3600*Dispersion!$T$11,0)</f>
        <v>0</v>
      </c>
      <c r="CA215" s="74">
        <f>IF(AND(ISNUMBER('Emissions (start here)'!AO215),ISNUMBER(Dispersion!$U$8)),'Emissions (start here)'!AO215*453.59/3600*Dispersion!$U$8,0)</f>
        <v>0</v>
      </c>
      <c r="CB215" s="74">
        <f>IF(AND(ISNUMBER('Emissions (start here)'!AO215),ISNUMBER(Dispersion!$U$9)),'Emissions (start here)'!AO215*453.59/3600*Dispersion!$U$9,0)</f>
        <v>0</v>
      </c>
      <c r="CC215" s="74">
        <f>IF(AND(ISNUMBER('Emissions (start here)'!AP215),ISNUMBER(Dispersion!$U$10)),'Emissions (start here)'!AP215*2000*453.59/8760/3600*Dispersion!$U$10,0)</f>
        <v>0</v>
      </c>
      <c r="CD215" s="74">
        <f>IF(AND(ISNUMBER('Emissions (start here)'!AP215),ISNUMBER(Dispersion!$U$11)),'Emissions (start here)'!AP215*2000*453.59/8760/3600*Dispersion!$U$11,0)</f>
        <v>0</v>
      </c>
      <c r="CE215" s="74">
        <f>IF(AND(ISNUMBER('Emissions (start here)'!AQ215),ISNUMBER(Dispersion!$V$8)),'Emissions (start here)'!AQ215*453.59/3600*Dispersion!$V$8,0)</f>
        <v>0</v>
      </c>
      <c r="CF215" s="74">
        <f>IF(AND(ISNUMBER('Emissions (start here)'!AQ215),ISNUMBER(Dispersion!$V$9)),'Emissions (start here)'!AQ215*453.59/3600*Dispersion!$V$9,0)</f>
        <v>0</v>
      </c>
      <c r="CG215" s="74">
        <f>IF(AND(ISNUMBER('Emissions (start here)'!AR215),ISNUMBER(Dispersion!$V$10)),'Emissions (start here)'!AR215*2000*453.59/8760/3600*Dispersion!$V$10,0)</f>
        <v>0</v>
      </c>
      <c r="CH215" s="74">
        <f>IF(AND(ISNUMBER('Emissions (start here)'!AR215),ISNUMBER(Dispersion!$V$11)),'Emissions (start here)'!AR215*2000*453.59/8760/3600*Dispersion!$V$11,0)</f>
        <v>0</v>
      </c>
      <c r="CI215" s="74">
        <f>IF(AND(ISNUMBER('Emissions (start here)'!AS215),ISNUMBER(Dispersion!$W$8)),'Emissions (start here)'!AS215*453.59/3600*Dispersion!$W$8,0)</f>
        <v>0</v>
      </c>
      <c r="CJ215" s="74">
        <f>IF(AND(ISNUMBER('Emissions (start here)'!AS215),ISNUMBER(Dispersion!$W$9)),'Emissions (start here)'!AS215*453.59/3600*Dispersion!$W$9,0)</f>
        <v>0</v>
      </c>
      <c r="CK215" s="74">
        <f>IF(AND(ISNUMBER('Emissions (start here)'!AT215),ISNUMBER(Dispersion!$W$10)),'Emissions (start here)'!AT215*2000*453.59/8760/3600*Dispersion!$W$10,0)</f>
        <v>0</v>
      </c>
      <c r="CL215" s="74">
        <f>IF(AND(ISNUMBER('Emissions (start here)'!AT215),ISNUMBER(Dispersion!$W$11)),'Emissions (start here)'!AT215*2000*453.59/8760/3600*Dispersion!$W$11,0)</f>
        <v>0</v>
      </c>
      <c r="CM215" s="74">
        <f>IF(AND(ISNUMBER('Emissions (start here)'!AU215),ISNUMBER(Dispersion!$X$8)),'Emissions (start here)'!AU215*453.59/3600*Dispersion!$X$8,0)</f>
        <v>0</v>
      </c>
      <c r="CN215" s="74">
        <f>IF(AND(ISNUMBER('Emissions (start here)'!AU215),ISNUMBER(Dispersion!$X$9)),'Emissions (start here)'!AU215*453.59/3600*Dispersion!$X$9,0)</f>
        <v>0</v>
      </c>
      <c r="CO215" s="74">
        <f>IF(AND(ISNUMBER('Emissions (start here)'!AV215),ISNUMBER(Dispersion!$X$10)),'Emissions (start here)'!AV215*2000*453.59/8760/3600*Dispersion!$X$10,0)</f>
        <v>0</v>
      </c>
      <c r="CP215" s="74">
        <f>IF(AND(ISNUMBER('Emissions (start here)'!AV215),ISNUMBER(Dispersion!$X$11)),'Emissions (start here)'!AV215*2000*453.59/8760/3600*Dispersion!$X$11,0)</f>
        <v>0</v>
      </c>
      <c r="CQ215" s="74">
        <f>IF(AND(ISNUMBER('Emissions (start here)'!AW215),ISNUMBER(Dispersion!$Y$8)),'Emissions (start here)'!AW215*453.59/3600*Dispersion!$Y$8,0)</f>
        <v>0</v>
      </c>
      <c r="CR215" s="74">
        <f>IF(AND(ISNUMBER('Emissions (start here)'!AW215),ISNUMBER(Dispersion!$Y$9)),'Emissions (start here)'!AW215*453.59/3600*Dispersion!$Y$9,0)</f>
        <v>0</v>
      </c>
      <c r="CS215" s="74">
        <f>IF(AND(ISNUMBER('Emissions (start here)'!AX215),ISNUMBER(Dispersion!$Y$10)),'Emissions (start here)'!AX215*2000*453.59/8760/3600*Dispersion!$Y$10,0)</f>
        <v>0</v>
      </c>
      <c r="CT215" s="74">
        <f>IF(AND(ISNUMBER('Emissions (start here)'!AX215),ISNUMBER(Dispersion!$Y$11)),'Emissions (start here)'!AX215*2000*453.59/8760/3600*Dispersion!$Y$11,0)</f>
        <v>0</v>
      </c>
      <c r="CU215" s="74">
        <f>IF(AND(ISNUMBER('Emissions (start here)'!AY215),ISNUMBER(Dispersion!$Z$8)),'Emissions (start here)'!AY215*453.59/3600*Dispersion!$Z$8,0)</f>
        <v>0</v>
      </c>
      <c r="CV215" s="74">
        <f>IF(AND(ISNUMBER('Emissions (start here)'!AY215),ISNUMBER(Dispersion!$Z$9)),'Emissions (start here)'!AY215*453.59/3600*Dispersion!$Z$9,0)</f>
        <v>0</v>
      </c>
      <c r="CW215" s="74">
        <f>IF(AND(ISNUMBER('Emissions (start here)'!AZ215),ISNUMBER(Dispersion!$Z$10)),'Emissions (start here)'!AZ215*2000*453.59/8760/3600*Dispersion!$Z$10,0)</f>
        <v>0</v>
      </c>
      <c r="CX215" s="74">
        <f>IF(AND(ISNUMBER('Emissions (start here)'!AZ215),ISNUMBER(Dispersion!$Z$11)),'Emissions (start here)'!AZ215*2000*453.59/8760/3600*Dispersion!$Z$11,0)</f>
        <v>0</v>
      </c>
      <c r="CY215" s="74">
        <f>IF(AND(ISNUMBER('Emissions (start here)'!BA215),ISNUMBER(Dispersion!$AA$8)),'Emissions (start here)'!BA215*453.59/3600*Dispersion!$AA$8,0)</f>
        <v>0</v>
      </c>
      <c r="CZ215" s="74">
        <f>IF(AND(ISNUMBER('Emissions (start here)'!BA215),ISNUMBER(Dispersion!$AA$9)),'Emissions (start here)'!BA215*453.59/3600*Dispersion!$AA$9,0)</f>
        <v>0</v>
      </c>
      <c r="DA215" s="74">
        <f>IF(AND(ISNUMBER('Emissions (start here)'!BB215),ISNUMBER(Dispersion!$AA$10)),'Emissions (start here)'!BB215*2000*453.59/8760/3600*Dispersion!$AA$10,0)</f>
        <v>0</v>
      </c>
      <c r="DB215" s="74">
        <f>IF(AND(ISNUMBER('Emissions (start here)'!BB215),ISNUMBER(Dispersion!$AA$11)),'Emissions (start here)'!BB215*2000*453.59/8760/3600*Dispersion!$AA$11,0)</f>
        <v>0</v>
      </c>
      <c r="DC215" s="74">
        <f>IF(AND(ISNUMBER('Emissions (start here)'!BC215),ISNUMBER(Dispersion!$AB$8)),'Emissions (start here)'!BC215*453.59/3600*Dispersion!$AB$8,0)</f>
        <v>0</v>
      </c>
      <c r="DD215" s="74">
        <f>IF(AND(ISNUMBER('Emissions (start here)'!BC215),ISNUMBER(Dispersion!$AB$9)),'Emissions (start here)'!BC215*453.59/3600*Dispersion!$AB$9,0)</f>
        <v>0</v>
      </c>
      <c r="DE215" s="74">
        <f>IF(AND(ISNUMBER('Emissions (start here)'!BD215),ISNUMBER(Dispersion!$AB$10)),'Emissions (start here)'!BD215*2000*453.59/8760/3600*Dispersion!$AB$10,0)</f>
        <v>0</v>
      </c>
      <c r="DF215" s="74">
        <f>IF(AND(ISNUMBER('Emissions (start here)'!BD215),ISNUMBER(Dispersion!$AB$11)),'Emissions (start here)'!BD215*2000*453.59/8760/3600*Dispersion!$AB$11,0)</f>
        <v>0</v>
      </c>
      <c r="DG215" s="74">
        <f>IF(AND(ISNUMBER('Emissions (start here)'!BE215),ISNUMBER(Dispersion!$AC$8)),'Emissions (start here)'!BE215*453.59/3600*Dispersion!$AC$8,0)</f>
        <v>0</v>
      </c>
      <c r="DH215" s="74">
        <f>IF(AND(ISNUMBER('Emissions (start here)'!BE215),ISNUMBER(Dispersion!$AC$9)),'Emissions (start here)'!BE215*453.59/3600*Dispersion!$AC$9,0)</f>
        <v>0</v>
      </c>
      <c r="DI215" s="74">
        <f>IF(AND(ISNUMBER('Emissions (start here)'!BF215),ISNUMBER(Dispersion!$AC$10)),'Emissions (start here)'!BF215*2000*453.59/8760/3600*Dispersion!$AC$10,0)</f>
        <v>0</v>
      </c>
      <c r="DJ215" s="74">
        <f>IF(AND(ISNUMBER('Emissions (start here)'!BF215),ISNUMBER(Dispersion!$AC$11)),'Emissions (start here)'!BF215*2000*453.59/8760/3600*Dispersion!$AC$11,0)</f>
        <v>0</v>
      </c>
      <c r="DK215" s="74">
        <f>IF(AND(ISNUMBER('Emissions (start here)'!BG215),ISNUMBER(Dispersion!$AD$8)),'Emissions (start here)'!BG215*453.59/3600*Dispersion!$AD$8,0)</f>
        <v>0</v>
      </c>
      <c r="DL215" s="74">
        <f>IF(AND(ISNUMBER('Emissions (start here)'!BG215),ISNUMBER(Dispersion!$AD$9)),'Emissions (start here)'!BG215*453.59/3600*Dispersion!$AD$9,0)</f>
        <v>0</v>
      </c>
      <c r="DM215" s="74">
        <f>IF(AND(ISNUMBER('Emissions (start here)'!BH215),ISNUMBER(Dispersion!$AD$10)),'Emissions (start here)'!BH215*2000*453.59/8760/3600*Dispersion!$AD$10,0)</f>
        <v>0</v>
      </c>
      <c r="DN215" s="74">
        <f>IF(AND(ISNUMBER('Emissions (start here)'!BH215),ISNUMBER(Dispersion!$AD$11)),'Emissions (start here)'!BH215*2000*453.59/8760/3600*Dispersion!$AD$11,0)</f>
        <v>0</v>
      </c>
      <c r="DO215" s="74">
        <f>IF(AND(ISNUMBER('Emissions (start here)'!BI215),ISNUMBER(Dispersion!$AE$8)),'Emissions (start here)'!BI215*453.59/3600*Dispersion!$AE$8,0)</f>
        <v>0</v>
      </c>
      <c r="DP215" s="74">
        <f>IF(AND(ISNUMBER('Emissions (start here)'!BI215),ISNUMBER(Dispersion!$AE$9)),'Emissions (start here)'!BI215*453.59/3600*Dispersion!$AE$9,0)</f>
        <v>0</v>
      </c>
      <c r="DQ215" s="74">
        <f>IF(AND(ISNUMBER('Emissions (start here)'!BJ215),ISNUMBER(Dispersion!$AE$10)),'Emissions (start here)'!BJ215*2000*453.59/8760/3600*Dispersion!$AE$10,0)</f>
        <v>0</v>
      </c>
      <c r="DR215" s="74">
        <f>IF(AND(ISNUMBER('Emissions (start here)'!BJ215),ISNUMBER(Dispersion!$AE$11)),'Emissions (start here)'!BJ215*2000*453.59/8760/3600*Dispersion!$AE$11,0)</f>
        <v>0</v>
      </c>
      <c r="DS215" s="74">
        <f>IF(AND(ISNUMBER('Emissions (start here)'!BK215),ISNUMBER(Dispersion!$AF$8)),'Emissions (start here)'!BK215*453.59/3600*Dispersion!$AF$8,0)</f>
        <v>0</v>
      </c>
      <c r="DT215" s="74">
        <f>IF(AND(ISNUMBER('Emissions (start here)'!BK215),ISNUMBER(Dispersion!$AF$9)),'Emissions (start here)'!BK215*453.59/3600*Dispersion!$AF$9,0)</f>
        <v>0</v>
      </c>
      <c r="DU215" s="74">
        <f>IF(AND(ISNUMBER('Emissions (start here)'!BL215),ISNUMBER(Dispersion!$AF$10)),'Emissions (start here)'!BL215*2000*453.59/8760/3600*Dispersion!$AF$10,0)</f>
        <v>0</v>
      </c>
      <c r="DV215" s="74">
        <f>IF(AND(ISNUMBER('Emissions (start here)'!BL215),ISNUMBER(Dispersion!$AF$11)),'Emissions (start here)'!BL215*2000*453.59/8760/3600*Dispersion!$AF$11,0)</f>
        <v>0</v>
      </c>
      <c r="DW215" s="74">
        <f>IF(AND(ISNUMBER('Emissions (start here)'!BM215),ISNUMBER(Dispersion!$AG$8)),'Emissions (start here)'!BM215*453.59/3600*Dispersion!$AG$8,0)</f>
        <v>0</v>
      </c>
      <c r="DX215" s="74">
        <f>IF(AND(ISNUMBER('Emissions (start here)'!BM215),ISNUMBER(Dispersion!$AG$9)),'Emissions (start here)'!BM215*453.59/3600*Dispersion!$AG$9,0)</f>
        <v>0</v>
      </c>
      <c r="DY215" s="74">
        <f>IF(AND(ISNUMBER('Emissions (start here)'!BN215),ISNUMBER(Dispersion!$AG$10)),'Emissions (start here)'!BN215*2000*453.59/8760/3600*Dispersion!$AG$10,0)</f>
        <v>0</v>
      </c>
      <c r="DZ215" s="74">
        <f>IF(AND(ISNUMBER('Emissions (start here)'!BN215),ISNUMBER(Dispersion!$AG$11)),'Emissions (start here)'!BN215*2000*453.59/8760/3600*Dispersion!$AG$11,0)</f>
        <v>0</v>
      </c>
      <c r="EA215" s="74">
        <f>IF(AND(ISNUMBER('Emissions (start here)'!BO215),ISNUMBER(Dispersion!$AH$8)),'Emissions (start here)'!BO215*453.59/3600*Dispersion!$AH$8,0)</f>
        <v>0</v>
      </c>
      <c r="EB215" s="74">
        <f>IF(AND(ISNUMBER('Emissions (start here)'!BO215),ISNUMBER(Dispersion!$AH$9)),'Emissions (start here)'!BO215*453.59/3600*Dispersion!$AH$9,0)</f>
        <v>0</v>
      </c>
      <c r="EC215" s="74">
        <f>IF(AND(ISNUMBER('Emissions (start here)'!BP215),ISNUMBER(Dispersion!$AH$10)),'Emissions (start here)'!BP215*2000*453.59/8760/3600*Dispersion!$AH$10,0)</f>
        <v>0</v>
      </c>
      <c r="ED215" s="74">
        <f>IF(AND(ISNUMBER('Emissions (start here)'!BP215),ISNUMBER(Dispersion!$AH$11)),'Emissions (start here)'!BP215*2000*453.59/8760/3600*Dispersion!$AH$11,0)</f>
        <v>0</v>
      </c>
      <c r="EE215" s="74">
        <f>IF(AND(ISNUMBER('Emissions (start here)'!BQ215),ISNUMBER(Dispersion!$AI$8)),'Emissions (start here)'!BQ215*453.59/3600*Dispersion!$AI$8,0)</f>
        <v>0</v>
      </c>
      <c r="EF215" s="74">
        <f>IF(AND(ISNUMBER('Emissions (start here)'!BQ215),ISNUMBER(Dispersion!$AI$9)),'Emissions (start here)'!BQ215*453.59/3600*Dispersion!$AI$9,0)</f>
        <v>0</v>
      </c>
      <c r="EG215" s="74">
        <f>IF(AND(ISNUMBER('Emissions (start here)'!BR215),ISNUMBER(Dispersion!$AI$10)),'Emissions (start here)'!BR215*2000*453.59/8760/3600*Dispersion!$AI$10,0)</f>
        <v>0</v>
      </c>
      <c r="EH215" s="74">
        <f>IF(AND(ISNUMBER('Emissions (start here)'!BR215),ISNUMBER(Dispersion!$AI$11)),'Emissions (start here)'!BR215*2000*453.59/8760/3600*Dispersion!$AI$11,0)</f>
        <v>0</v>
      </c>
      <c r="EI215" s="74">
        <f>IF(AND(ISNUMBER('Emissions (start here)'!BS215),ISNUMBER(Dispersion!$AJ$8)),'Emissions (start here)'!BS215*453.59/3600*Dispersion!$AJ$8,0)</f>
        <v>0</v>
      </c>
      <c r="EJ215" s="74">
        <f>IF(AND(ISNUMBER('Emissions (start here)'!BS215),ISNUMBER(Dispersion!$AJ$9)),'Emissions (start here)'!BS215*453.59/3600*Dispersion!$AJ$9,0)</f>
        <v>0</v>
      </c>
      <c r="EK215" s="74">
        <f>IF(AND(ISNUMBER('Emissions (start here)'!BT215),ISNUMBER(Dispersion!$AJ$10)),'Emissions (start here)'!BT215*2000*453.59/8760/3600*Dispersion!$AJ$10,0)</f>
        <v>0</v>
      </c>
      <c r="EL215" s="74">
        <f>IF(AND(ISNUMBER('Emissions (start here)'!BT215),ISNUMBER(Dispersion!$AJ$11)),'Emissions (start here)'!BT215*2000*453.59/8760/3600*Dispersion!$AJ$11,0)</f>
        <v>0</v>
      </c>
      <c r="EM215" s="74">
        <f>IF(AND(ISNUMBER('Emissions (start here)'!BU215),ISNUMBER(Dispersion!$AK$8)),'Emissions (start here)'!BU215*453.59/3600*Dispersion!$AK$8,0)</f>
        <v>0</v>
      </c>
      <c r="EN215" s="74">
        <f>IF(AND(ISNUMBER('Emissions (start here)'!BU215),ISNUMBER(Dispersion!$AK$9)),'Emissions (start here)'!BU215*453.59/3600*Dispersion!$AK$9,0)</f>
        <v>0</v>
      </c>
      <c r="EO215" s="74">
        <f>IF(AND(ISNUMBER('Emissions (start here)'!BV215),ISNUMBER(Dispersion!$AK$10)),'Emissions (start here)'!BV215*2000*453.59/8760/3600*Dispersion!$AK$10,0)</f>
        <v>0</v>
      </c>
      <c r="EP215" s="74">
        <f>IF(AND(ISNUMBER('Emissions (start here)'!BV215),ISNUMBER(Dispersion!$AK$11)),'Emissions (start here)'!BV215*2000*453.59/8760/3600*Dispersion!$AK$11,0)</f>
        <v>0</v>
      </c>
      <c r="EQ215" s="74">
        <f>IF(AND(ISNUMBER('Emissions (start here)'!BW215),ISNUMBER(Dispersion!$AL$8)),'Emissions (start here)'!BW215*453.59/3600*Dispersion!$AL$8,0)</f>
        <v>0</v>
      </c>
      <c r="ER215" s="74">
        <f>IF(AND(ISNUMBER('Emissions (start here)'!BW215),ISNUMBER(Dispersion!$AL$9)),'Emissions (start here)'!BW215*453.59/3600*Dispersion!$AL$9,0)</f>
        <v>0</v>
      </c>
      <c r="ES215" s="74">
        <f>IF(AND(ISNUMBER('Emissions (start here)'!BX215),ISNUMBER(Dispersion!$AL$10)),'Emissions (start here)'!BX215*2000*453.59/8760/3600*Dispersion!$AL$10,0)</f>
        <v>0</v>
      </c>
      <c r="ET215" s="74">
        <f>IF(AND(ISNUMBER('Emissions (start here)'!BX215),ISNUMBER(Dispersion!$AL$11)),'Emissions (start here)'!BX215*2000*453.59/8760/3600*Dispersion!$AL$11,0)</f>
        <v>0</v>
      </c>
      <c r="EU215" s="74">
        <f>IF(AND(ISNUMBER('Emissions (start here)'!BY215),ISNUMBER(Dispersion!$AM$8)),'Emissions (start here)'!BY215*453.59/3600*Dispersion!$AM$8,0)</f>
        <v>0</v>
      </c>
      <c r="EV215" s="74">
        <f>IF(AND(ISNUMBER('Emissions (start here)'!BY215),ISNUMBER(Dispersion!$AM$9)),'Emissions (start here)'!BY215*453.59/3600*Dispersion!$AM$9,0)</f>
        <v>0</v>
      </c>
      <c r="EW215" s="74">
        <f>IF(AND(ISNUMBER('Emissions (start here)'!BZ215),ISNUMBER(Dispersion!$AM$10)),'Emissions (start here)'!BZ215*2000*453.59/8760/3600*Dispersion!$AM$10,0)</f>
        <v>0</v>
      </c>
      <c r="EX215" s="74">
        <f>IF(AND(ISNUMBER('Emissions (start here)'!BZ215),ISNUMBER(Dispersion!$AM$11)),'Emissions (start here)'!BZ215*2000*453.59/8760/3600*Dispersion!$AM$11,0)</f>
        <v>0</v>
      </c>
      <c r="EY215" s="74">
        <f>IF(AND(ISNUMBER('Emissions (start here)'!CA215),ISNUMBER(Dispersion!$AN$8)),'Emissions (start here)'!CA215*453.59/3600*Dispersion!$AN$8,0)</f>
        <v>0</v>
      </c>
      <c r="EZ215" s="74">
        <f>IF(AND(ISNUMBER('Emissions (start here)'!CA215),ISNUMBER(Dispersion!$AN$9)),'Emissions (start here)'!CA215*453.59/3600*Dispersion!$AN$9,0)</f>
        <v>0</v>
      </c>
      <c r="FA215" s="74">
        <f>IF(AND(ISNUMBER('Emissions (start here)'!CB215),ISNUMBER(Dispersion!$AN$10)),'Emissions (start here)'!CB215*2000*453.59/8760/3600*Dispersion!$AN$10,0)</f>
        <v>0</v>
      </c>
      <c r="FB215" s="74">
        <f>IF(AND(ISNUMBER('Emissions (start here)'!CB215),ISNUMBER(Dispersion!$AN$11)),'Emissions (start here)'!CB215*2000*453.59/8760/3600*Dispersion!$AN$11,0)</f>
        <v>0</v>
      </c>
      <c r="FC215" s="74">
        <f>IF(AND(ISNUMBER('Emissions (start here)'!CC215),ISNUMBER(Dispersion!$AO$8)),'Emissions (start here)'!CC215*453.59/3600*Dispersion!$AO$8,0)</f>
        <v>0</v>
      </c>
      <c r="FD215" s="74">
        <f>IF(AND(ISNUMBER('Emissions (start here)'!CC215),ISNUMBER(Dispersion!$AO$9)),'Emissions (start here)'!CC215*453.59/3600*Dispersion!$AO$9,0)</f>
        <v>0</v>
      </c>
      <c r="FE215" s="74">
        <f>IF(AND(ISNUMBER('Emissions (start here)'!CD215),ISNUMBER(Dispersion!$AO$10)),'Emissions (start here)'!CD215*2000*453.59/8760/3600*Dispersion!$AO$10,0)</f>
        <v>0</v>
      </c>
      <c r="FF215" s="74">
        <f>IF(AND(ISNUMBER('Emissions (start here)'!CD215),ISNUMBER(Dispersion!$AO$11)),'Emissions (start here)'!CD215*2000*453.59/8760/3600*Dispersion!$AO$11,0)</f>
        <v>0</v>
      </c>
      <c r="FG215" s="74">
        <f>IF(AND(ISNUMBER('Emissions (start here)'!CE215),ISNUMBER(Dispersion!$AP$8)),'Emissions (start here)'!CE215*453.59/3600*Dispersion!$AP$8,0)</f>
        <v>0</v>
      </c>
      <c r="FH215" s="74">
        <f>IF(AND(ISNUMBER('Emissions (start here)'!CE215),ISNUMBER(Dispersion!$AP$9)),'Emissions (start here)'!CE215*453.59/3600*Dispersion!$AP$9,0)</f>
        <v>0</v>
      </c>
      <c r="FI215" s="74">
        <f>IF(AND(ISNUMBER('Emissions (start here)'!CF215),ISNUMBER(Dispersion!$AP$10)),'Emissions (start here)'!CF215*2000*453.59/8760/3600*Dispersion!$AP$10,0)</f>
        <v>0</v>
      </c>
      <c r="FJ215" s="74">
        <f>IF(AND(ISNUMBER('Emissions (start here)'!CF215),ISNUMBER(Dispersion!$AP$11)),'Emissions (start here)'!CF215*2000*453.59/8760/3600*Dispersion!$AP$11,0)</f>
        <v>0</v>
      </c>
      <c r="FK215" s="74">
        <f>IF(AND(ISNUMBER('Emissions (start here)'!CG215),ISNUMBER(Dispersion!$AQ$8)),'Emissions (start here)'!CG215*453.59/3600*Dispersion!$AQ$8,0)</f>
        <v>0</v>
      </c>
      <c r="FL215" s="74">
        <f>IF(AND(ISNUMBER('Emissions (start here)'!CG215),ISNUMBER(Dispersion!$AQ$9)),'Emissions (start here)'!CG215*453.59/3600*Dispersion!$AQ$9,0)</f>
        <v>0</v>
      </c>
      <c r="FM215" s="74">
        <f>IF(AND(ISNUMBER('Emissions (start here)'!CH215),ISNUMBER(Dispersion!$AQ$10)),'Emissions (start here)'!CH215*2000*453.59/8760/3600*Dispersion!$AQ$10,0)</f>
        <v>0</v>
      </c>
      <c r="FN215" s="74">
        <f>IF(AND(ISNUMBER('Emissions (start here)'!CH215),ISNUMBER(Dispersion!$AQ$11)),'Emissions (start here)'!CH215*2000*453.59/8760/3600*Dispersion!$AQ$11,0)</f>
        <v>0</v>
      </c>
      <c r="FO215" s="74">
        <f>IF(AND(ISNUMBER('Emissions (start here)'!CI215),ISNUMBER(Dispersion!$AR$8)),'Emissions (start here)'!CI215*453.59/3600*Dispersion!$AR$8,0)</f>
        <v>0</v>
      </c>
      <c r="FP215" s="74">
        <f>IF(AND(ISNUMBER('Emissions (start here)'!CI215),ISNUMBER(Dispersion!$AR$9)),'Emissions (start here)'!CI215*453.59/3600*Dispersion!$AR$9,0)</f>
        <v>0</v>
      </c>
      <c r="FQ215" s="74">
        <f>IF(AND(ISNUMBER('Emissions (start here)'!CJ215),ISNUMBER(Dispersion!$AR$10)),'Emissions (start here)'!CJ215*2000*453.59/8760/3600*Dispersion!$AR$10,0)</f>
        <v>0</v>
      </c>
      <c r="FR215" s="74">
        <f>IF(AND(ISNUMBER('Emissions (start here)'!CJ215),ISNUMBER(Dispersion!$AR$11)),'Emissions (start here)'!CJ215*2000*453.59/8760/3600*Dispersion!$AR$11,0)</f>
        <v>0</v>
      </c>
      <c r="FS215" s="74">
        <f>IF(AND(ISNUMBER('Emissions (start here)'!CK215),ISNUMBER(Dispersion!$AS$8)),'Emissions (start here)'!CK215*453.59/3600*Dispersion!$AS$8,0)</f>
        <v>0</v>
      </c>
      <c r="FT215" s="74">
        <f>IF(AND(ISNUMBER('Emissions (start here)'!CK215),ISNUMBER(Dispersion!$AS$9)),'Emissions (start here)'!CK215*453.59/3600*Dispersion!$AS$9,0)</f>
        <v>0</v>
      </c>
      <c r="FU215" s="74">
        <f>IF(AND(ISNUMBER('Emissions (start here)'!CL215),ISNUMBER(Dispersion!$AS$10)),'Emissions (start here)'!CL215*2000*453.59/8760/3600*Dispersion!$AS$10,0)</f>
        <v>0</v>
      </c>
      <c r="FV215" s="74">
        <f>IF(AND(ISNUMBER('Emissions (start here)'!CL215),ISNUMBER(Dispersion!$AS$11)),'Emissions (start here)'!CL215*2000*453.59/8760/3600*Dispersion!$AS$11,0)</f>
        <v>0</v>
      </c>
      <c r="FW215" s="74">
        <f>IF(AND(ISNUMBER('Emissions (start here)'!CM215),ISNUMBER(Dispersion!$AT$8)),'Emissions (start here)'!CM215*453.59/3600*Dispersion!$AT$8,0)</f>
        <v>0</v>
      </c>
      <c r="FX215" s="74">
        <f>IF(AND(ISNUMBER('Emissions (start here)'!CM215),ISNUMBER(Dispersion!$AT$9)),'Emissions (start here)'!CM215*453.59/3600*Dispersion!$AT$9,0)</f>
        <v>0</v>
      </c>
      <c r="FY215" s="74">
        <f>IF(AND(ISNUMBER('Emissions (start here)'!CN215),ISNUMBER(Dispersion!$AT$10)),'Emissions (start here)'!CN215*2000*453.59/8760/3600*Dispersion!$AT$10,0)</f>
        <v>0</v>
      </c>
      <c r="FZ215" s="74">
        <f>IF(AND(ISNUMBER('Emissions (start here)'!CN215),ISNUMBER(Dispersion!$AT$11)),'Emissions (start here)'!CN215*2000*453.59/8760/3600*Dispersion!$AT$11,0)</f>
        <v>0</v>
      </c>
      <c r="GA215" s="74">
        <f>IF(AND(ISNUMBER('Emissions (start here)'!CO215),ISNUMBER(Dispersion!$AU$8)),'Emissions (start here)'!CO215*453.59/3600*Dispersion!$AU$8,0)</f>
        <v>0</v>
      </c>
      <c r="GB215" s="74">
        <f>IF(AND(ISNUMBER('Emissions (start here)'!CO215),ISNUMBER(Dispersion!$AU$9)),'Emissions (start here)'!CO215*453.59/3600*Dispersion!$AU$9,0)</f>
        <v>0</v>
      </c>
      <c r="GC215" s="74">
        <f>IF(AND(ISNUMBER('Emissions (start here)'!CP215),ISNUMBER(Dispersion!$AU$10)),'Emissions (start here)'!CP215*2000*453.59/8760/3600*Dispersion!$AU$10,0)</f>
        <v>0</v>
      </c>
      <c r="GD215" s="74">
        <f>IF(AND(ISNUMBER('Emissions (start here)'!CP215),ISNUMBER(Dispersion!$AU$11)),'Emissions (start here)'!CP215*2000*453.59/8760/3600*Dispersion!$AU$11,0)</f>
        <v>0</v>
      </c>
      <c r="GE215" s="74">
        <f>IF(AND(ISNUMBER('Emissions (start here)'!CQ215),ISNUMBER(Dispersion!$AV$8)),'Emissions (start here)'!CQ215*453.59/3600*Dispersion!$AV$8,0)</f>
        <v>0</v>
      </c>
      <c r="GF215" s="74">
        <f>IF(AND(ISNUMBER('Emissions (start here)'!CQ215),ISNUMBER(Dispersion!$AV$9)),'Emissions (start here)'!CQ215*453.59/3600*Dispersion!$AV$9,0)</f>
        <v>0</v>
      </c>
      <c r="GG215" s="74">
        <f>IF(AND(ISNUMBER('Emissions (start here)'!CR215),ISNUMBER(Dispersion!$AV$10)),'Emissions (start here)'!CR215*2000*453.59/8760/3600*Dispersion!$AV$10,0)</f>
        <v>0</v>
      </c>
      <c r="GH215" s="74">
        <f>IF(AND(ISNUMBER('Emissions (start here)'!CR215),ISNUMBER(Dispersion!$AV$11)),'Emissions (start here)'!CR215*2000*453.59/8760/3600*Dispersion!$AV$11,0)</f>
        <v>0</v>
      </c>
      <c r="GI215" s="74">
        <f>IF(AND(ISNUMBER('Emissions (start here)'!CS215),ISNUMBER(Dispersion!$AW$8)),'Emissions (start here)'!CS215*453.59/3600*Dispersion!$AW$8,0)</f>
        <v>0</v>
      </c>
      <c r="GJ215" s="74">
        <f>IF(AND(ISNUMBER('Emissions (start here)'!CS215),ISNUMBER(Dispersion!$AW$9)),'Emissions (start here)'!CS215*453.59/3600*Dispersion!$AW$9,0)</f>
        <v>0</v>
      </c>
      <c r="GK215" s="74">
        <f>IF(AND(ISNUMBER('Emissions (start here)'!CT215),ISNUMBER(Dispersion!$AW$10)),'Emissions (start here)'!CT215*2000*453.59/8760/3600*Dispersion!$AW$10,0)</f>
        <v>0</v>
      </c>
      <c r="GL215" s="74">
        <f>IF(AND(ISNUMBER('Emissions (start here)'!CT215),ISNUMBER(Dispersion!$AW$11)),'Emissions (start here)'!CT215*2000*453.59/8760/3600*Dispersion!$AW$11,0)</f>
        <v>0</v>
      </c>
      <c r="GM215" s="74">
        <f>IF(AND(ISNUMBER('Emissions (start here)'!CU215),ISNUMBER(Dispersion!$AX$8)),'Emissions (start here)'!CU215*453.59/3600*Dispersion!$AX$8,0)</f>
        <v>0</v>
      </c>
      <c r="GN215" s="74">
        <f>IF(AND(ISNUMBER('Emissions (start here)'!CU215),ISNUMBER(Dispersion!$AX$9)),'Emissions (start here)'!CU215*453.59/3600*Dispersion!$AX$9,0)</f>
        <v>0</v>
      </c>
      <c r="GO215" s="74">
        <f>IF(AND(ISNUMBER('Emissions (start here)'!CV215),ISNUMBER(Dispersion!$AX$10)),'Emissions (start here)'!CV215*2000*453.59/8760/3600*Dispersion!$AX$10,0)</f>
        <v>0</v>
      </c>
      <c r="GP215" s="74">
        <f>IF(AND(ISNUMBER('Emissions (start here)'!CV215),ISNUMBER(Dispersion!$AX$11)),'Emissions (start here)'!CV215*2000*453.59/8760/3600*Dispersion!$AX$11,0)</f>
        <v>0</v>
      </c>
      <c r="GQ215" s="74">
        <f>IF(AND(ISNUMBER('Emissions (start here)'!CW215),ISNUMBER(Dispersion!$AY$8)),'Emissions (start here)'!CW215*453.59/3600*Dispersion!$AY$8,0)</f>
        <v>0</v>
      </c>
      <c r="GR215" s="74">
        <f>IF(AND(ISNUMBER('Emissions (start here)'!CW215),ISNUMBER(Dispersion!$AY$9)),'Emissions (start here)'!CW215*453.59/3600*Dispersion!$AY$9,0)</f>
        <v>0</v>
      </c>
      <c r="GS215" s="74">
        <f>IF(AND(ISNUMBER('Emissions (start here)'!CX215),ISNUMBER(Dispersion!$AY$10)),'Emissions (start here)'!CX215*2000*453.59/8760/3600*Dispersion!$AY$10,0)</f>
        <v>0</v>
      </c>
      <c r="GT215" s="74">
        <f>IF(AND(ISNUMBER('Emissions (start here)'!CX215),ISNUMBER(Dispersion!$AY$11)),'Emissions (start here)'!CX215*2000*453.59/8760/3600*Dispersion!$AY$11,0)</f>
        <v>0</v>
      </c>
      <c r="GU215" s="74">
        <f>IF(AND(ISNUMBER('Emissions (start here)'!CY215),ISNUMBER(Dispersion!$AZ$8)),'Emissions (start here)'!CY215*453.59/3600*Dispersion!$AZ$8,0)</f>
        <v>0</v>
      </c>
      <c r="GV215" s="74">
        <f>IF(AND(ISNUMBER('Emissions (start here)'!CY215),ISNUMBER(Dispersion!$AZ$9)),'Emissions (start here)'!CY215*453.59/3600*Dispersion!$AZ$9,0)</f>
        <v>0</v>
      </c>
      <c r="GW215" s="74">
        <f>IF(AND(ISNUMBER('Emissions (start here)'!CZ215),ISNUMBER(Dispersion!$AZ$10)),'Emissions (start here)'!CZ215*2000*453.59/8760/3600*Dispersion!$AZ$10,0)</f>
        <v>0</v>
      </c>
      <c r="GX215" s="74">
        <f>IF(AND(ISNUMBER('Emissions (start here)'!CZ215),ISNUMBER(Dispersion!$AZ$11)),'Emissions (start here)'!CZ215*2000*453.59/8760/3600*Dispersion!$AZ$11,0)</f>
        <v>0</v>
      </c>
    </row>
    <row r="216" spans="1:206" x14ac:dyDescent="0.2">
      <c r="A216" s="51" t="str">
        <f>'Tox Values'!C216</f>
        <v>64-18-6</v>
      </c>
      <c r="B216" s="94" t="str">
        <f>'Tox Values'!D216</f>
        <v>Formic Acid</v>
      </c>
      <c r="C216" s="96">
        <f t="shared" si="13"/>
        <v>0</v>
      </c>
      <c r="D216" s="74">
        <f t="shared" si="14"/>
        <v>0</v>
      </c>
      <c r="E216" s="74">
        <f t="shared" si="15"/>
        <v>0</v>
      </c>
      <c r="F216" s="99">
        <f t="shared" si="16"/>
        <v>0</v>
      </c>
      <c r="G216" s="97">
        <f>IF(AND(ISNUMBER('Emissions (start here)'!E216),ISNUMBER(Dispersion!$C$8)),'Emissions (start here)'!E216*453.59/3600*Dispersion!$C$8,0)</f>
        <v>0</v>
      </c>
      <c r="H216" s="74">
        <f>IF(AND(ISNUMBER('Emissions (start here)'!E216),ISNUMBER(Dispersion!$C$9)),'Emissions (start here)'!E216*453.59/3600*Dispersion!$C$9,0)</f>
        <v>0</v>
      </c>
      <c r="I216" s="74">
        <f>IF(AND(ISNUMBER('Emissions (start here)'!F216),ISNUMBER(Dispersion!$C$10)),'Emissions (start here)'!F216*2000*453.59/8760/3600*Dispersion!$C$10,0)</f>
        <v>0</v>
      </c>
      <c r="J216" s="74">
        <f>IF(AND(ISNUMBER('Emissions (start here)'!F216),ISNUMBER(Dispersion!$C$11)),'Emissions (start here)'!F216*2000*453.59/8760/3600*Dispersion!$C$11,0)</f>
        <v>0</v>
      </c>
      <c r="K216" s="74">
        <f>IF(AND(ISNUMBER('Emissions (start here)'!G216),ISNUMBER(Dispersion!$D$8)),'Emissions (start here)'!G216*453.59/3600*Dispersion!$D$8,0)</f>
        <v>0</v>
      </c>
      <c r="L216" s="74">
        <f>IF(AND(ISNUMBER('Emissions (start here)'!G216),ISNUMBER(Dispersion!$D$9)),'Emissions (start here)'!G216*453.59/3600*Dispersion!$D$9,0)</f>
        <v>0</v>
      </c>
      <c r="M216" s="74">
        <f>IF(AND(ISNUMBER('Emissions (start here)'!H216),ISNUMBER(Dispersion!$D$10)),'Emissions (start here)'!H216*2000*453.59/8760/3600*Dispersion!$D$10,0)</f>
        <v>0</v>
      </c>
      <c r="N216" s="74">
        <f>IF(AND(ISNUMBER('Emissions (start here)'!H216),ISNUMBER(Dispersion!$D$11)),'Emissions (start here)'!H216*2000*453.59/8760/3600*Dispersion!$D$11,0)</f>
        <v>0</v>
      </c>
      <c r="O216" s="74">
        <f>IF(AND(ISNUMBER('Emissions (start here)'!I216),ISNUMBER(Dispersion!$E$8)),'Emissions (start here)'!I216*453.59/3600*Dispersion!$E$8,0)</f>
        <v>0</v>
      </c>
      <c r="P216" s="74">
        <f>IF(AND(ISNUMBER('Emissions (start here)'!I216),ISNUMBER(Dispersion!$E$9)),'Emissions (start here)'!I216*453.59/3600*Dispersion!$E$9,0)</f>
        <v>0</v>
      </c>
      <c r="Q216" s="74">
        <f>IF(AND(ISNUMBER('Emissions (start here)'!J216),ISNUMBER(Dispersion!$E$10)),'Emissions (start here)'!J216*2000*453.59/8760/3600*Dispersion!$E$10,0)</f>
        <v>0</v>
      </c>
      <c r="R216" s="74">
        <f>IF(AND(ISNUMBER('Emissions (start here)'!J216),ISNUMBER(Dispersion!$E$11)),'Emissions (start here)'!J216*2000*453.59/8760/3600*Dispersion!$E$11,0)</f>
        <v>0</v>
      </c>
      <c r="S216" s="74">
        <f>IF(AND(ISNUMBER('Emissions (start here)'!K216),ISNUMBER(Dispersion!$F$8)),'Emissions (start here)'!K216*453.59/3600*Dispersion!$F$8,0)</f>
        <v>0</v>
      </c>
      <c r="T216" s="74">
        <f>IF(AND(ISNUMBER('Emissions (start here)'!K216),ISNUMBER(Dispersion!$F$9)),'Emissions (start here)'!K216*453.59/3600*Dispersion!$F$9,0)</f>
        <v>0</v>
      </c>
      <c r="U216" s="74">
        <f>IF(AND(ISNUMBER('Emissions (start here)'!L216),ISNUMBER(Dispersion!$F$10)),'Emissions (start here)'!L216*2000*453.59/8760/3600*Dispersion!$F$10,0)</f>
        <v>0</v>
      </c>
      <c r="V216" s="74">
        <f>IF(AND(ISNUMBER('Emissions (start here)'!L216),ISNUMBER(Dispersion!$F$11)),'Emissions (start here)'!L216*2000*453.59/8760/3600*Dispersion!$F$11,0)</f>
        <v>0</v>
      </c>
      <c r="W216" s="74">
        <f>IF(AND(ISNUMBER('Emissions (start here)'!M216),ISNUMBER(Dispersion!$G$8)),'Emissions (start here)'!M216*453.59/3600*Dispersion!$G$8,0)</f>
        <v>0</v>
      </c>
      <c r="X216" s="74">
        <f>IF(AND(ISNUMBER('Emissions (start here)'!M216),ISNUMBER(Dispersion!$G$9)),'Emissions (start here)'!M216*453.59/3600*Dispersion!$G$9,0)</f>
        <v>0</v>
      </c>
      <c r="Y216" s="74">
        <f>IF(AND(ISNUMBER('Emissions (start here)'!N216),ISNUMBER(Dispersion!$G$10)),'Emissions (start here)'!N216*2000*453.59/8760/3600*Dispersion!$G$10,0)</f>
        <v>0</v>
      </c>
      <c r="Z216" s="74">
        <f>IF(AND(ISNUMBER('Emissions (start here)'!N216),ISNUMBER(Dispersion!$G$11)),'Emissions (start here)'!N216*2000*453.59/8760/3600*Dispersion!$G$11,0)</f>
        <v>0</v>
      </c>
      <c r="AA216" s="74">
        <f>IF(AND(ISNUMBER('Emissions (start here)'!O216),ISNUMBER(Dispersion!$H$8)),'Emissions (start here)'!O216*453.59/3600*Dispersion!$H$8,0)</f>
        <v>0</v>
      </c>
      <c r="AB216" s="74">
        <f>IF(AND(ISNUMBER('Emissions (start here)'!O216),ISNUMBER(Dispersion!$H$9)),'Emissions (start here)'!O216*453.59/3600*Dispersion!$H$9,0)</f>
        <v>0</v>
      </c>
      <c r="AC216" s="74">
        <f>IF(AND(ISNUMBER('Emissions (start here)'!P216),ISNUMBER(Dispersion!$H$10)),'Emissions (start here)'!P216*2000*453.59/8760/3600*Dispersion!$H$10,0)</f>
        <v>0</v>
      </c>
      <c r="AD216" s="74">
        <f>IF(AND(ISNUMBER('Emissions (start here)'!P216),ISNUMBER(Dispersion!$H$11)),'Emissions (start here)'!P216*2000*453.59/8760/3600*Dispersion!$H$11,0)</f>
        <v>0</v>
      </c>
      <c r="AE216" s="74">
        <f>IF(AND(ISNUMBER('Emissions (start here)'!Q216),ISNUMBER(Dispersion!$I$8)),'Emissions (start here)'!Q216*453.59/3600*Dispersion!$I$8,0)</f>
        <v>0</v>
      </c>
      <c r="AF216" s="74">
        <f>IF(AND(ISNUMBER('Emissions (start here)'!Q216),ISNUMBER(Dispersion!$I$9)),'Emissions (start here)'!Q216*453.59/3600*Dispersion!$I$9,0)</f>
        <v>0</v>
      </c>
      <c r="AG216" s="74">
        <f>IF(AND(ISNUMBER('Emissions (start here)'!R216),ISNUMBER(Dispersion!$I$10)),'Emissions (start here)'!R216*2000*453.59/8760/3600*Dispersion!$I$10,0)</f>
        <v>0</v>
      </c>
      <c r="AH216" s="74">
        <f>IF(AND(ISNUMBER('Emissions (start here)'!R216),ISNUMBER(Dispersion!$I$11)),'Emissions (start here)'!R216*2000*453.59/8760/3600*Dispersion!$I$11,0)</f>
        <v>0</v>
      </c>
      <c r="AI216" s="74">
        <f>IF(AND(ISNUMBER('Emissions (start here)'!S216),ISNUMBER(Dispersion!$J$8)),'Emissions (start here)'!S216*453.59/3600*Dispersion!$J$8,0)</f>
        <v>0</v>
      </c>
      <c r="AJ216" s="74">
        <f>IF(AND(ISNUMBER('Emissions (start here)'!S216),ISNUMBER(Dispersion!$J$9)),'Emissions (start here)'!S216*453.59/3600*Dispersion!$J$9,0)</f>
        <v>0</v>
      </c>
      <c r="AK216" s="74">
        <f>IF(AND(ISNUMBER('Emissions (start here)'!T216),ISNUMBER(Dispersion!$J$10)),'Emissions (start here)'!T216*2000*453.59/8760/3600*Dispersion!$J$10,0)</f>
        <v>0</v>
      </c>
      <c r="AL216" s="74">
        <f>IF(AND(ISNUMBER('Emissions (start here)'!T216),ISNUMBER(Dispersion!$J$11)),'Emissions (start here)'!T216*2000*453.59/8760/3600*Dispersion!$J$11,0)</f>
        <v>0</v>
      </c>
      <c r="AM216" s="74">
        <f>IF(AND(ISNUMBER('Emissions (start here)'!U216),ISNUMBER(Dispersion!$K$8)),'Emissions (start here)'!U216*453.59/3600*Dispersion!$K$8,0)</f>
        <v>0</v>
      </c>
      <c r="AN216" s="74">
        <f>IF(AND(ISNUMBER('Emissions (start here)'!U216),ISNUMBER(Dispersion!$K$9)),'Emissions (start here)'!U216*453.59/3600*Dispersion!$K$9,0)</f>
        <v>0</v>
      </c>
      <c r="AO216" s="74">
        <f>IF(AND(ISNUMBER('Emissions (start here)'!V216),ISNUMBER(Dispersion!$K$10)),'Emissions (start here)'!V216*2000*453.59/8760/3600*Dispersion!$K$10,0)</f>
        <v>0</v>
      </c>
      <c r="AP216" s="74">
        <f>IF(AND(ISNUMBER('Emissions (start here)'!V216),ISNUMBER(Dispersion!$K$11)),'Emissions (start here)'!V216*2000*453.59/8760/3600*Dispersion!$K$11,0)</f>
        <v>0</v>
      </c>
      <c r="AQ216" s="74">
        <f>IF(AND(ISNUMBER('Emissions (start here)'!W216),ISNUMBER(Dispersion!$L$8)),'Emissions (start here)'!W216*453.59/3600*Dispersion!$L$8,0)</f>
        <v>0</v>
      </c>
      <c r="AR216" s="74">
        <f>IF(AND(ISNUMBER('Emissions (start here)'!W216),ISNUMBER(Dispersion!$L$9)),'Emissions (start here)'!W216*453.59/3600*Dispersion!$L$9,0)</f>
        <v>0</v>
      </c>
      <c r="AS216" s="74">
        <f>IF(AND(ISNUMBER('Emissions (start here)'!X216),ISNUMBER(Dispersion!$L$10)),'Emissions (start here)'!X216*2000*453.59/8760/3600*Dispersion!$L$10,0)</f>
        <v>0</v>
      </c>
      <c r="AT216" s="74">
        <f>IF(AND(ISNUMBER('Emissions (start here)'!X216),ISNUMBER(Dispersion!$L$11)),'Emissions (start here)'!X216*2000*453.59/8760/3600*Dispersion!$L$11,0)</f>
        <v>0</v>
      </c>
      <c r="AU216" s="74">
        <f>IF(AND(ISNUMBER('Emissions (start here)'!Y216),ISNUMBER(Dispersion!$M$8)),'Emissions (start here)'!Y216*453.59/3600*Dispersion!$M$8,0)</f>
        <v>0</v>
      </c>
      <c r="AV216" s="74">
        <f>IF(AND(ISNUMBER('Emissions (start here)'!Y216),ISNUMBER(Dispersion!$M$9)),'Emissions (start here)'!Y216*453.59/3600*Dispersion!$M$9,0)</f>
        <v>0</v>
      </c>
      <c r="AW216" s="74">
        <f>IF(AND(ISNUMBER('Emissions (start here)'!Z216),ISNUMBER(Dispersion!$M$10)),'Emissions (start here)'!Z216*2000*453.59/8760/3600*Dispersion!$M$10,0)</f>
        <v>0</v>
      </c>
      <c r="AX216" s="74">
        <f>IF(AND(ISNUMBER('Emissions (start here)'!Z216),ISNUMBER(Dispersion!$M$11)),'Emissions (start here)'!Z216*2000*453.59/8760/3600*Dispersion!$M$11,0)</f>
        <v>0</v>
      </c>
      <c r="AY216" s="74">
        <f>IF(AND(ISNUMBER('Emissions (start here)'!AA216),ISNUMBER(Dispersion!$N$8)),'Emissions (start here)'!AA216*453.59/3600*Dispersion!$N$8,0)</f>
        <v>0</v>
      </c>
      <c r="AZ216" s="74">
        <f>IF(AND(ISNUMBER('Emissions (start here)'!AA216),ISNUMBER(Dispersion!$N$9)),'Emissions (start here)'!AA216*453.59/3600*Dispersion!$N$9,0)</f>
        <v>0</v>
      </c>
      <c r="BA216" s="74">
        <f>IF(AND(ISNUMBER('Emissions (start here)'!AB216),ISNUMBER(Dispersion!$N$10)),'Emissions (start here)'!AB216*2000*453.59/8760/3600*Dispersion!$N$10,0)</f>
        <v>0</v>
      </c>
      <c r="BB216" s="74">
        <f>IF(AND(ISNUMBER('Emissions (start here)'!AB216),ISNUMBER(Dispersion!$N$11)),'Emissions (start here)'!AB216*2000*453.59/8760/3600*Dispersion!$N$11,0)</f>
        <v>0</v>
      </c>
      <c r="BC216" s="74">
        <f>IF(AND(ISNUMBER('Emissions (start here)'!AC216),ISNUMBER(Dispersion!$O$8)),'Emissions (start here)'!AC216*453.59/3600*Dispersion!$O$8,0)</f>
        <v>0</v>
      </c>
      <c r="BD216" s="74">
        <f>IF(AND(ISNUMBER('Emissions (start here)'!AC216),ISNUMBER(Dispersion!$O$9)),'Emissions (start here)'!AC216*453.59/3600*Dispersion!$O$9,0)</f>
        <v>0</v>
      </c>
      <c r="BE216" s="74">
        <f>IF(AND(ISNUMBER('Emissions (start here)'!AD216),ISNUMBER(Dispersion!$O$10)),'Emissions (start here)'!AD216*2000*453.59/8760/3600*Dispersion!$O$10,0)</f>
        <v>0</v>
      </c>
      <c r="BF216" s="74">
        <f>IF(AND(ISNUMBER('Emissions (start here)'!AD216),ISNUMBER(Dispersion!$O$11)),'Emissions (start here)'!AD216*2000*453.59/8760/3600*Dispersion!$O$11,0)</f>
        <v>0</v>
      </c>
      <c r="BG216" s="74">
        <f>IF(AND(ISNUMBER('Emissions (start here)'!AE216),ISNUMBER(Dispersion!$P$8)),'Emissions (start here)'!AE216*453.59/3600*Dispersion!$P$8,0)</f>
        <v>0</v>
      </c>
      <c r="BH216" s="74">
        <f>IF(AND(ISNUMBER('Emissions (start here)'!AE216),ISNUMBER(Dispersion!$P$9)),'Emissions (start here)'!AE216*453.59/3600*Dispersion!$P$9,0)</f>
        <v>0</v>
      </c>
      <c r="BI216" s="74">
        <f>IF(AND(ISNUMBER('Emissions (start here)'!AF216),ISNUMBER(Dispersion!$P$10)),'Emissions (start here)'!AF216*2000*453.59/8760/3600*Dispersion!$P$10,0)</f>
        <v>0</v>
      </c>
      <c r="BJ216" s="74">
        <f>IF(AND(ISNUMBER('Emissions (start here)'!AF216),ISNUMBER(Dispersion!$P$11)),'Emissions (start here)'!AF216*2000*453.59/8760/3600*Dispersion!$P$11,0)</f>
        <v>0</v>
      </c>
      <c r="BK216" s="74">
        <f>IF(AND(ISNUMBER('Emissions (start here)'!AG216),ISNUMBER(Dispersion!$Q$8)),'Emissions (start here)'!AG216*453.59/3600*Dispersion!$Q$8,0)</f>
        <v>0</v>
      </c>
      <c r="BL216" s="74">
        <f>IF(AND(ISNUMBER('Emissions (start here)'!AG216),ISNUMBER(Dispersion!$Q$9)),'Emissions (start here)'!AG216*453.59/3600*Dispersion!$Q$9,0)</f>
        <v>0</v>
      </c>
      <c r="BM216" s="74">
        <f>IF(AND(ISNUMBER('Emissions (start here)'!AH216),ISNUMBER(Dispersion!$Q$10)),'Emissions (start here)'!AH216*2000*453.59/8760/3600*Dispersion!$Q$10,0)</f>
        <v>0</v>
      </c>
      <c r="BN216" s="74">
        <f>IF(AND(ISNUMBER('Emissions (start here)'!AH216),ISNUMBER(Dispersion!$Q$11)),'Emissions (start here)'!AH216*2000*453.59/8760/3600*Dispersion!$Q$11,0)</f>
        <v>0</v>
      </c>
      <c r="BO216" s="74">
        <f>IF(AND(ISNUMBER('Emissions (start here)'!AI216),ISNUMBER(Dispersion!$R$8)),'Emissions (start here)'!AI216*453.59/3600*Dispersion!$R$8,0)</f>
        <v>0</v>
      </c>
      <c r="BP216" s="74">
        <f>IF(AND(ISNUMBER('Emissions (start here)'!AI216),ISNUMBER(Dispersion!$R$9)),'Emissions (start here)'!AI216*453.59/3600*Dispersion!$R$9,0)</f>
        <v>0</v>
      </c>
      <c r="BQ216" s="74">
        <f>IF(AND(ISNUMBER('Emissions (start here)'!AJ216),ISNUMBER(Dispersion!$R$10)),'Emissions (start here)'!AJ216*2000*453.59/8760/3600*Dispersion!$R$10,0)</f>
        <v>0</v>
      </c>
      <c r="BR216" s="74">
        <f>IF(AND(ISNUMBER('Emissions (start here)'!AJ216),ISNUMBER(Dispersion!$R$11)),'Emissions (start here)'!AJ216*2000*453.59/8760/3600*Dispersion!$R$11,0)</f>
        <v>0</v>
      </c>
      <c r="BS216" s="74">
        <f>IF(AND(ISNUMBER('Emissions (start here)'!AK216),ISNUMBER(Dispersion!$S$8)),'Emissions (start here)'!AK216*453.59/3600*Dispersion!$S$8,0)</f>
        <v>0</v>
      </c>
      <c r="BT216" s="74">
        <f>IF(AND(ISNUMBER('Emissions (start here)'!AK216),ISNUMBER(Dispersion!$S$9)),'Emissions (start here)'!AK216*453.59/3600*Dispersion!$S$9,0)</f>
        <v>0</v>
      </c>
      <c r="BU216" s="74">
        <f>IF(AND(ISNUMBER('Emissions (start here)'!AL216),ISNUMBER(Dispersion!$S$10)),'Emissions (start here)'!AL216*2000*453.59/8760/3600*Dispersion!$S$10,0)</f>
        <v>0</v>
      </c>
      <c r="BV216" s="74">
        <f>IF(AND(ISNUMBER('Emissions (start here)'!AL216),ISNUMBER(Dispersion!$S$11)),'Emissions (start here)'!AL216*2000*453.59/8760/3600*Dispersion!$S$11,0)</f>
        <v>0</v>
      </c>
      <c r="BW216" s="74">
        <f>IF(AND(ISNUMBER('Emissions (start here)'!AM216),ISNUMBER(Dispersion!$T$8)),'Emissions (start here)'!AM216*453.59/3600*Dispersion!$T$8,0)</f>
        <v>0</v>
      </c>
      <c r="BX216" s="74">
        <f>IF(AND(ISNUMBER('Emissions (start here)'!AM216),ISNUMBER(Dispersion!$T$9)),'Emissions (start here)'!AM216*453.59/3600*Dispersion!$T$9,0)</f>
        <v>0</v>
      </c>
      <c r="BY216" s="74">
        <f>IF(AND(ISNUMBER('Emissions (start here)'!AN216),ISNUMBER(Dispersion!$T$10)),'Emissions (start here)'!AN216*2000*453.59/8760/3600*Dispersion!$T$10,0)</f>
        <v>0</v>
      </c>
      <c r="BZ216" s="74">
        <f>IF(AND(ISNUMBER('Emissions (start here)'!AN216),ISNUMBER(Dispersion!$T$11)),'Emissions (start here)'!AN216*2000*453.59/8760/3600*Dispersion!$T$11,0)</f>
        <v>0</v>
      </c>
      <c r="CA216" s="74">
        <f>IF(AND(ISNUMBER('Emissions (start here)'!AO216),ISNUMBER(Dispersion!$U$8)),'Emissions (start here)'!AO216*453.59/3600*Dispersion!$U$8,0)</f>
        <v>0</v>
      </c>
      <c r="CB216" s="74">
        <f>IF(AND(ISNUMBER('Emissions (start here)'!AO216),ISNUMBER(Dispersion!$U$9)),'Emissions (start here)'!AO216*453.59/3600*Dispersion!$U$9,0)</f>
        <v>0</v>
      </c>
      <c r="CC216" s="74">
        <f>IF(AND(ISNUMBER('Emissions (start here)'!AP216),ISNUMBER(Dispersion!$U$10)),'Emissions (start here)'!AP216*2000*453.59/8760/3600*Dispersion!$U$10,0)</f>
        <v>0</v>
      </c>
      <c r="CD216" s="74">
        <f>IF(AND(ISNUMBER('Emissions (start here)'!AP216),ISNUMBER(Dispersion!$U$11)),'Emissions (start here)'!AP216*2000*453.59/8760/3600*Dispersion!$U$11,0)</f>
        <v>0</v>
      </c>
      <c r="CE216" s="74">
        <f>IF(AND(ISNUMBER('Emissions (start here)'!AQ216),ISNUMBER(Dispersion!$V$8)),'Emissions (start here)'!AQ216*453.59/3600*Dispersion!$V$8,0)</f>
        <v>0</v>
      </c>
      <c r="CF216" s="74">
        <f>IF(AND(ISNUMBER('Emissions (start here)'!AQ216),ISNUMBER(Dispersion!$V$9)),'Emissions (start here)'!AQ216*453.59/3600*Dispersion!$V$9,0)</f>
        <v>0</v>
      </c>
      <c r="CG216" s="74">
        <f>IF(AND(ISNUMBER('Emissions (start here)'!AR216),ISNUMBER(Dispersion!$V$10)),'Emissions (start here)'!AR216*2000*453.59/8760/3600*Dispersion!$V$10,0)</f>
        <v>0</v>
      </c>
      <c r="CH216" s="74">
        <f>IF(AND(ISNUMBER('Emissions (start here)'!AR216),ISNUMBER(Dispersion!$V$11)),'Emissions (start here)'!AR216*2000*453.59/8760/3600*Dispersion!$V$11,0)</f>
        <v>0</v>
      </c>
      <c r="CI216" s="74">
        <f>IF(AND(ISNUMBER('Emissions (start here)'!AS216),ISNUMBER(Dispersion!$W$8)),'Emissions (start here)'!AS216*453.59/3600*Dispersion!$W$8,0)</f>
        <v>0</v>
      </c>
      <c r="CJ216" s="74">
        <f>IF(AND(ISNUMBER('Emissions (start here)'!AS216),ISNUMBER(Dispersion!$W$9)),'Emissions (start here)'!AS216*453.59/3600*Dispersion!$W$9,0)</f>
        <v>0</v>
      </c>
      <c r="CK216" s="74">
        <f>IF(AND(ISNUMBER('Emissions (start here)'!AT216),ISNUMBER(Dispersion!$W$10)),'Emissions (start here)'!AT216*2000*453.59/8760/3600*Dispersion!$W$10,0)</f>
        <v>0</v>
      </c>
      <c r="CL216" s="74">
        <f>IF(AND(ISNUMBER('Emissions (start here)'!AT216),ISNUMBER(Dispersion!$W$11)),'Emissions (start here)'!AT216*2000*453.59/8760/3600*Dispersion!$W$11,0)</f>
        <v>0</v>
      </c>
      <c r="CM216" s="74">
        <f>IF(AND(ISNUMBER('Emissions (start here)'!AU216),ISNUMBER(Dispersion!$X$8)),'Emissions (start here)'!AU216*453.59/3600*Dispersion!$X$8,0)</f>
        <v>0</v>
      </c>
      <c r="CN216" s="74">
        <f>IF(AND(ISNUMBER('Emissions (start here)'!AU216),ISNUMBER(Dispersion!$X$9)),'Emissions (start here)'!AU216*453.59/3600*Dispersion!$X$9,0)</f>
        <v>0</v>
      </c>
      <c r="CO216" s="74">
        <f>IF(AND(ISNUMBER('Emissions (start here)'!AV216),ISNUMBER(Dispersion!$X$10)),'Emissions (start here)'!AV216*2000*453.59/8760/3600*Dispersion!$X$10,0)</f>
        <v>0</v>
      </c>
      <c r="CP216" s="74">
        <f>IF(AND(ISNUMBER('Emissions (start here)'!AV216),ISNUMBER(Dispersion!$X$11)),'Emissions (start here)'!AV216*2000*453.59/8760/3600*Dispersion!$X$11,0)</f>
        <v>0</v>
      </c>
      <c r="CQ216" s="74">
        <f>IF(AND(ISNUMBER('Emissions (start here)'!AW216),ISNUMBER(Dispersion!$Y$8)),'Emissions (start here)'!AW216*453.59/3600*Dispersion!$Y$8,0)</f>
        <v>0</v>
      </c>
      <c r="CR216" s="74">
        <f>IF(AND(ISNUMBER('Emissions (start here)'!AW216),ISNUMBER(Dispersion!$Y$9)),'Emissions (start here)'!AW216*453.59/3600*Dispersion!$Y$9,0)</f>
        <v>0</v>
      </c>
      <c r="CS216" s="74">
        <f>IF(AND(ISNUMBER('Emissions (start here)'!AX216),ISNUMBER(Dispersion!$Y$10)),'Emissions (start here)'!AX216*2000*453.59/8760/3600*Dispersion!$Y$10,0)</f>
        <v>0</v>
      </c>
      <c r="CT216" s="74">
        <f>IF(AND(ISNUMBER('Emissions (start here)'!AX216),ISNUMBER(Dispersion!$Y$11)),'Emissions (start here)'!AX216*2000*453.59/8760/3600*Dispersion!$Y$11,0)</f>
        <v>0</v>
      </c>
      <c r="CU216" s="74">
        <f>IF(AND(ISNUMBER('Emissions (start here)'!AY216),ISNUMBER(Dispersion!$Z$8)),'Emissions (start here)'!AY216*453.59/3600*Dispersion!$Z$8,0)</f>
        <v>0</v>
      </c>
      <c r="CV216" s="74">
        <f>IF(AND(ISNUMBER('Emissions (start here)'!AY216),ISNUMBER(Dispersion!$Z$9)),'Emissions (start here)'!AY216*453.59/3600*Dispersion!$Z$9,0)</f>
        <v>0</v>
      </c>
      <c r="CW216" s="74">
        <f>IF(AND(ISNUMBER('Emissions (start here)'!AZ216),ISNUMBER(Dispersion!$Z$10)),'Emissions (start here)'!AZ216*2000*453.59/8760/3600*Dispersion!$Z$10,0)</f>
        <v>0</v>
      </c>
      <c r="CX216" s="74">
        <f>IF(AND(ISNUMBER('Emissions (start here)'!AZ216),ISNUMBER(Dispersion!$Z$11)),'Emissions (start here)'!AZ216*2000*453.59/8760/3600*Dispersion!$Z$11,0)</f>
        <v>0</v>
      </c>
      <c r="CY216" s="74">
        <f>IF(AND(ISNUMBER('Emissions (start here)'!BA216),ISNUMBER(Dispersion!$AA$8)),'Emissions (start here)'!BA216*453.59/3600*Dispersion!$AA$8,0)</f>
        <v>0</v>
      </c>
      <c r="CZ216" s="74">
        <f>IF(AND(ISNUMBER('Emissions (start here)'!BA216),ISNUMBER(Dispersion!$AA$9)),'Emissions (start here)'!BA216*453.59/3600*Dispersion!$AA$9,0)</f>
        <v>0</v>
      </c>
      <c r="DA216" s="74">
        <f>IF(AND(ISNUMBER('Emissions (start here)'!BB216),ISNUMBER(Dispersion!$AA$10)),'Emissions (start here)'!BB216*2000*453.59/8760/3600*Dispersion!$AA$10,0)</f>
        <v>0</v>
      </c>
      <c r="DB216" s="74">
        <f>IF(AND(ISNUMBER('Emissions (start here)'!BB216),ISNUMBER(Dispersion!$AA$11)),'Emissions (start here)'!BB216*2000*453.59/8760/3600*Dispersion!$AA$11,0)</f>
        <v>0</v>
      </c>
      <c r="DC216" s="74">
        <f>IF(AND(ISNUMBER('Emissions (start here)'!BC216),ISNUMBER(Dispersion!$AB$8)),'Emissions (start here)'!BC216*453.59/3600*Dispersion!$AB$8,0)</f>
        <v>0</v>
      </c>
      <c r="DD216" s="74">
        <f>IF(AND(ISNUMBER('Emissions (start here)'!BC216),ISNUMBER(Dispersion!$AB$9)),'Emissions (start here)'!BC216*453.59/3600*Dispersion!$AB$9,0)</f>
        <v>0</v>
      </c>
      <c r="DE216" s="74">
        <f>IF(AND(ISNUMBER('Emissions (start here)'!BD216),ISNUMBER(Dispersion!$AB$10)),'Emissions (start here)'!BD216*2000*453.59/8760/3600*Dispersion!$AB$10,0)</f>
        <v>0</v>
      </c>
      <c r="DF216" s="74">
        <f>IF(AND(ISNUMBER('Emissions (start here)'!BD216),ISNUMBER(Dispersion!$AB$11)),'Emissions (start here)'!BD216*2000*453.59/8760/3600*Dispersion!$AB$11,0)</f>
        <v>0</v>
      </c>
      <c r="DG216" s="74">
        <f>IF(AND(ISNUMBER('Emissions (start here)'!BE216),ISNUMBER(Dispersion!$AC$8)),'Emissions (start here)'!BE216*453.59/3600*Dispersion!$AC$8,0)</f>
        <v>0</v>
      </c>
      <c r="DH216" s="74">
        <f>IF(AND(ISNUMBER('Emissions (start here)'!BE216),ISNUMBER(Dispersion!$AC$9)),'Emissions (start here)'!BE216*453.59/3600*Dispersion!$AC$9,0)</f>
        <v>0</v>
      </c>
      <c r="DI216" s="74">
        <f>IF(AND(ISNUMBER('Emissions (start here)'!BF216),ISNUMBER(Dispersion!$AC$10)),'Emissions (start here)'!BF216*2000*453.59/8760/3600*Dispersion!$AC$10,0)</f>
        <v>0</v>
      </c>
      <c r="DJ216" s="74">
        <f>IF(AND(ISNUMBER('Emissions (start here)'!BF216),ISNUMBER(Dispersion!$AC$11)),'Emissions (start here)'!BF216*2000*453.59/8760/3600*Dispersion!$AC$11,0)</f>
        <v>0</v>
      </c>
      <c r="DK216" s="74">
        <f>IF(AND(ISNUMBER('Emissions (start here)'!BG216),ISNUMBER(Dispersion!$AD$8)),'Emissions (start here)'!BG216*453.59/3600*Dispersion!$AD$8,0)</f>
        <v>0</v>
      </c>
      <c r="DL216" s="74">
        <f>IF(AND(ISNUMBER('Emissions (start here)'!BG216),ISNUMBER(Dispersion!$AD$9)),'Emissions (start here)'!BG216*453.59/3600*Dispersion!$AD$9,0)</f>
        <v>0</v>
      </c>
      <c r="DM216" s="74">
        <f>IF(AND(ISNUMBER('Emissions (start here)'!BH216),ISNUMBER(Dispersion!$AD$10)),'Emissions (start here)'!BH216*2000*453.59/8760/3600*Dispersion!$AD$10,0)</f>
        <v>0</v>
      </c>
      <c r="DN216" s="74">
        <f>IF(AND(ISNUMBER('Emissions (start here)'!BH216),ISNUMBER(Dispersion!$AD$11)),'Emissions (start here)'!BH216*2000*453.59/8760/3600*Dispersion!$AD$11,0)</f>
        <v>0</v>
      </c>
      <c r="DO216" s="74">
        <f>IF(AND(ISNUMBER('Emissions (start here)'!BI216),ISNUMBER(Dispersion!$AE$8)),'Emissions (start here)'!BI216*453.59/3600*Dispersion!$AE$8,0)</f>
        <v>0</v>
      </c>
      <c r="DP216" s="74">
        <f>IF(AND(ISNUMBER('Emissions (start here)'!BI216),ISNUMBER(Dispersion!$AE$9)),'Emissions (start here)'!BI216*453.59/3600*Dispersion!$AE$9,0)</f>
        <v>0</v>
      </c>
      <c r="DQ216" s="74">
        <f>IF(AND(ISNUMBER('Emissions (start here)'!BJ216),ISNUMBER(Dispersion!$AE$10)),'Emissions (start here)'!BJ216*2000*453.59/8760/3600*Dispersion!$AE$10,0)</f>
        <v>0</v>
      </c>
      <c r="DR216" s="74">
        <f>IF(AND(ISNUMBER('Emissions (start here)'!BJ216),ISNUMBER(Dispersion!$AE$11)),'Emissions (start here)'!BJ216*2000*453.59/8760/3600*Dispersion!$AE$11,0)</f>
        <v>0</v>
      </c>
      <c r="DS216" s="74">
        <f>IF(AND(ISNUMBER('Emissions (start here)'!BK216),ISNUMBER(Dispersion!$AF$8)),'Emissions (start here)'!BK216*453.59/3600*Dispersion!$AF$8,0)</f>
        <v>0</v>
      </c>
      <c r="DT216" s="74">
        <f>IF(AND(ISNUMBER('Emissions (start here)'!BK216),ISNUMBER(Dispersion!$AF$9)),'Emissions (start here)'!BK216*453.59/3600*Dispersion!$AF$9,0)</f>
        <v>0</v>
      </c>
      <c r="DU216" s="74">
        <f>IF(AND(ISNUMBER('Emissions (start here)'!BL216),ISNUMBER(Dispersion!$AF$10)),'Emissions (start here)'!BL216*2000*453.59/8760/3600*Dispersion!$AF$10,0)</f>
        <v>0</v>
      </c>
      <c r="DV216" s="74">
        <f>IF(AND(ISNUMBER('Emissions (start here)'!BL216),ISNUMBER(Dispersion!$AF$11)),'Emissions (start here)'!BL216*2000*453.59/8760/3600*Dispersion!$AF$11,0)</f>
        <v>0</v>
      </c>
      <c r="DW216" s="74">
        <f>IF(AND(ISNUMBER('Emissions (start here)'!BM216),ISNUMBER(Dispersion!$AG$8)),'Emissions (start here)'!BM216*453.59/3600*Dispersion!$AG$8,0)</f>
        <v>0</v>
      </c>
      <c r="DX216" s="74">
        <f>IF(AND(ISNUMBER('Emissions (start here)'!BM216),ISNUMBER(Dispersion!$AG$9)),'Emissions (start here)'!BM216*453.59/3600*Dispersion!$AG$9,0)</f>
        <v>0</v>
      </c>
      <c r="DY216" s="74">
        <f>IF(AND(ISNUMBER('Emissions (start here)'!BN216),ISNUMBER(Dispersion!$AG$10)),'Emissions (start here)'!BN216*2000*453.59/8760/3600*Dispersion!$AG$10,0)</f>
        <v>0</v>
      </c>
      <c r="DZ216" s="74">
        <f>IF(AND(ISNUMBER('Emissions (start here)'!BN216),ISNUMBER(Dispersion!$AG$11)),'Emissions (start here)'!BN216*2000*453.59/8760/3600*Dispersion!$AG$11,0)</f>
        <v>0</v>
      </c>
      <c r="EA216" s="74">
        <f>IF(AND(ISNUMBER('Emissions (start here)'!BO216),ISNUMBER(Dispersion!$AH$8)),'Emissions (start here)'!BO216*453.59/3600*Dispersion!$AH$8,0)</f>
        <v>0</v>
      </c>
      <c r="EB216" s="74">
        <f>IF(AND(ISNUMBER('Emissions (start here)'!BO216),ISNUMBER(Dispersion!$AH$9)),'Emissions (start here)'!BO216*453.59/3600*Dispersion!$AH$9,0)</f>
        <v>0</v>
      </c>
      <c r="EC216" s="74">
        <f>IF(AND(ISNUMBER('Emissions (start here)'!BP216),ISNUMBER(Dispersion!$AH$10)),'Emissions (start here)'!BP216*2000*453.59/8760/3600*Dispersion!$AH$10,0)</f>
        <v>0</v>
      </c>
      <c r="ED216" s="74">
        <f>IF(AND(ISNUMBER('Emissions (start here)'!BP216),ISNUMBER(Dispersion!$AH$11)),'Emissions (start here)'!BP216*2000*453.59/8760/3600*Dispersion!$AH$11,0)</f>
        <v>0</v>
      </c>
      <c r="EE216" s="74">
        <f>IF(AND(ISNUMBER('Emissions (start here)'!BQ216),ISNUMBER(Dispersion!$AI$8)),'Emissions (start here)'!BQ216*453.59/3600*Dispersion!$AI$8,0)</f>
        <v>0</v>
      </c>
      <c r="EF216" s="74">
        <f>IF(AND(ISNUMBER('Emissions (start here)'!BQ216),ISNUMBER(Dispersion!$AI$9)),'Emissions (start here)'!BQ216*453.59/3600*Dispersion!$AI$9,0)</f>
        <v>0</v>
      </c>
      <c r="EG216" s="74">
        <f>IF(AND(ISNUMBER('Emissions (start here)'!BR216),ISNUMBER(Dispersion!$AI$10)),'Emissions (start here)'!BR216*2000*453.59/8760/3600*Dispersion!$AI$10,0)</f>
        <v>0</v>
      </c>
      <c r="EH216" s="74">
        <f>IF(AND(ISNUMBER('Emissions (start here)'!BR216),ISNUMBER(Dispersion!$AI$11)),'Emissions (start here)'!BR216*2000*453.59/8760/3600*Dispersion!$AI$11,0)</f>
        <v>0</v>
      </c>
      <c r="EI216" s="74">
        <f>IF(AND(ISNUMBER('Emissions (start here)'!BS216),ISNUMBER(Dispersion!$AJ$8)),'Emissions (start here)'!BS216*453.59/3600*Dispersion!$AJ$8,0)</f>
        <v>0</v>
      </c>
      <c r="EJ216" s="74">
        <f>IF(AND(ISNUMBER('Emissions (start here)'!BS216),ISNUMBER(Dispersion!$AJ$9)),'Emissions (start here)'!BS216*453.59/3600*Dispersion!$AJ$9,0)</f>
        <v>0</v>
      </c>
      <c r="EK216" s="74">
        <f>IF(AND(ISNUMBER('Emissions (start here)'!BT216),ISNUMBER(Dispersion!$AJ$10)),'Emissions (start here)'!BT216*2000*453.59/8760/3600*Dispersion!$AJ$10,0)</f>
        <v>0</v>
      </c>
      <c r="EL216" s="74">
        <f>IF(AND(ISNUMBER('Emissions (start here)'!BT216),ISNUMBER(Dispersion!$AJ$11)),'Emissions (start here)'!BT216*2000*453.59/8760/3600*Dispersion!$AJ$11,0)</f>
        <v>0</v>
      </c>
      <c r="EM216" s="74">
        <f>IF(AND(ISNUMBER('Emissions (start here)'!BU216),ISNUMBER(Dispersion!$AK$8)),'Emissions (start here)'!BU216*453.59/3600*Dispersion!$AK$8,0)</f>
        <v>0</v>
      </c>
      <c r="EN216" s="74">
        <f>IF(AND(ISNUMBER('Emissions (start here)'!BU216),ISNUMBER(Dispersion!$AK$9)),'Emissions (start here)'!BU216*453.59/3600*Dispersion!$AK$9,0)</f>
        <v>0</v>
      </c>
      <c r="EO216" s="74">
        <f>IF(AND(ISNUMBER('Emissions (start here)'!BV216),ISNUMBER(Dispersion!$AK$10)),'Emissions (start here)'!BV216*2000*453.59/8760/3600*Dispersion!$AK$10,0)</f>
        <v>0</v>
      </c>
      <c r="EP216" s="74">
        <f>IF(AND(ISNUMBER('Emissions (start here)'!BV216),ISNUMBER(Dispersion!$AK$11)),'Emissions (start here)'!BV216*2000*453.59/8760/3600*Dispersion!$AK$11,0)</f>
        <v>0</v>
      </c>
      <c r="EQ216" s="74">
        <f>IF(AND(ISNUMBER('Emissions (start here)'!BW216),ISNUMBER(Dispersion!$AL$8)),'Emissions (start here)'!BW216*453.59/3600*Dispersion!$AL$8,0)</f>
        <v>0</v>
      </c>
      <c r="ER216" s="74">
        <f>IF(AND(ISNUMBER('Emissions (start here)'!BW216),ISNUMBER(Dispersion!$AL$9)),'Emissions (start here)'!BW216*453.59/3600*Dispersion!$AL$9,0)</f>
        <v>0</v>
      </c>
      <c r="ES216" s="74">
        <f>IF(AND(ISNUMBER('Emissions (start here)'!BX216),ISNUMBER(Dispersion!$AL$10)),'Emissions (start here)'!BX216*2000*453.59/8760/3600*Dispersion!$AL$10,0)</f>
        <v>0</v>
      </c>
      <c r="ET216" s="74">
        <f>IF(AND(ISNUMBER('Emissions (start here)'!BX216),ISNUMBER(Dispersion!$AL$11)),'Emissions (start here)'!BX216*2000*453.59/8760/3600*Dispersion!$AL$11,0)</f>
        <v>0</v>
      </c>
      <c r="EU216" s="74">
        <f>IF(AND(ISNUMBER('Emissions (start here)'!BY216),ISNUMBER(Dispersion!$AM$8)),'Emissions (start here)'!BY216*453.59/3600*Dispersion!$AM$8,0)</f>
        <v>0</v>
      </c>
      <c r="EV216" s="74">
        <f>IF(AND(ISNUMBER('Emissions (start here)'!BY216),ISNUMBER(Dispersion!$AM$9)),'Emissions (start here)'!BY216*453.59/3600*Dispersion!$AM$9,0)</f>
        <v>0</v>
      </c>
      <c r="EW216" s="74">
        <f>IF(AND(ISNUMBER('Emissions (start here)'!BZ216),ISNUMBER(Dispersion!$AM$10)),'Emissions (start here)'!BZ216*2000*453.59/8760/3600*Dispersion!$AM$10,0)</f>
        <v>0</v>
      </c>
      <c r="EX216" s="74">
        <f>IF(AND(ISNUMBER('Emissions (start here)'!BZ216),ISNUMBER(Dispersion!$AM$11)),'Emissions (start here)'!BZ216*2000*453.59/8760/3600*Dispersion!$AM$11,0)</f>
        <v>0</v>
      </c>
      <c r="EY216" s="74">
        <f>IF(AND(ISNUMBER('Emissions (start here)'!CA216),ISNUMBER(Dispersion!$AN$8)),'Emissions (start here)'!CA216*453.59/3600*Dispersion!$AN$8,0)</f>
        <v>0</v>
      </c>
      <c r="EZ216" s="74">
        <f>IF(AND(ISNUMBER('Emissions (start here)'!CA216),ISNUMBER(Dispersion!$AN$9)),'Emissions (start here)'!CA216*453.59/3600*Dispersion!$AN$9,0)</f>
        <v>0</v>
      </c>
      <c r="FA216" s="74">
        <f>IF(AND(ISNUMBER('Emissions (start here)'!CB216),ISNUMBER(Dispersion!$AN$10)),'Emissions (start here)'!CB216*2000*453.59/8760/3600*Dispersion!$AN$10,0)</f>
        <v>0</v>
      </c>
      <c r="FB216" s="74">
        <f>IF(AND(ISNUMBER('Emissions (start here)'!CB216),ISNUMBER(Dispersion!$AN$11)),'Emissions (start here)'!CB216*2000*453.59/8760/3600*Dispersion!$AN$11,0)</f>
        <v>0</v>
      </c>
      <c r="FC216" s="74">
        <f>IF(AND(ISNUMBER('Emissions (start here)'!CC216),ISNUMBER(Dispersion!$AO$8)),'Emissions (start here)'!CC216*453.59/3600*Dispersion!$AO$8,0)</f>
        <v>0</v>
      </c>
      <c r="FD216" s="74">
        <f>IF(AND(ISNUMBER('Emissions (start here)'!CC216),ISNUMBER(Dispersion!$AO$9)),'Emissions (start here)'!CC216*453.59/3600*Dispersion!$AO$9,0)</f>
        <v>0</v>
      </c>
      <c r="FE216" s="74">
        <f>IF(AND(ISNUMBER('Emissions (start here)'!CD216),ISNUMBER(Dispersion!$AO$10)),'Emissions (start here)'!CD216*2000*453.59/8760/3600*Dispersion!$AO$10,0)</f>
        <v>0</v>
      </c>
      <c r="FF216" s="74">
        <f>IF(AND(ISNUMBER('Emissions (start here)'!CD216),ISNUMBER(Dispersion!$AO$11)),'Emissions (start here)'!CD216*2000*453.59/8760/3600*Dispersion!$AO$11,0)</f>
        <v>0</v>
      </c>
      <c r="FG216" s="74">
        <f>IF(AND(ISNUMBER('Emissions (start here)'!CE216),ISNUMBER(Dispersion!$AP$8)),'Emissions (start here)'!CE216*453.59/3600*Dispersion!$AP$8,0)</f>
        <v>0</v>
      </c>
      <c r="FH216" s="74">
        <f>IF(AND(ISNUMBER('Emissions (start here)'!CE216),ISNUMBER(Dispersion!$AP$9)),'Emissions (start here)'!CE216*453.59/3600*Dispersion!$AP$9,0)</f>
        <v>0</v>
      </c>
      <c r="FI216" s="74">
        <f>IF(AND(ISNUMBER('Emissions (start here)'!CF216),ISNUMBER(Dispersion!$AP$10)),'Emissions (start here)'!CF216*2000*453.59/8760/3600*Dispersion!$AP$10,0)</f>
        <v>0</v>
      </c>
      <c r="FJ216" s="74">
        <f>IF(AND(ISNUMBER('Emissions (start here)'!CF216),ISNUMBER(Dispersion!$AP$11)),'Emissions (start here)'!CF216*2000*453.59/8760/3600*Dispersion!$AP$11,0)</f>
        <v>0</v>
      </c>
      <c r="FK216" s="74">
        <f>IF(AND(ISNUMBER('Emissions (start here)'!CG216),ISNUMBER(Dispersion!$AQ$8)),'Emissions (start here)'!CG216*453.59/3600*Dispersion!$AQ$8,0)</f>
        <v>0</v>
      </c>
      <c r="FL216" s="74">
        <f>IF(AND(ISNUMBER('Emissions (start here)'!CG216),ISNUMBER(Dispersion!$AQ$9)),'Emissions (start here)'!CG216*453.59/3600*Dispersion!$AQ$9,0)</f>
        <v>0</v>
      </c>
      <c r="FM216" s="74">
        <f>IF(AND(ISNUMBER('Emissions (start here)'!CH216),ISNUMBER(Dispersion!$AQ$10)),'Emissions (start here)'!CH216*2000*453.59/8760/3600*Dispersion!$AQ$10,0)</f>
        <v>0</v>
      </c>
      <c r="FN216" s="74">
        <f>IF(AND(ISNUMBER('Emissions (start here)'!CH216),ISNUMBER(Dispersion!$AQ$11)),'Emissions (start here)'!CH216*2000*453.59/8760/3600*Dispersion!$AQ$11,0)</f>
        <v>0</v>
      </c>
      <c r="FO216" s="74">
        <f>IF(AND(ISNUMBER('Emissions (start here)'!CI216),ISNUMBER(Dispersion!$AR$8)),'Emissions (start here)'!CI216*453.59/3600*Dispersion!$AR$8,0)</f>
        <v>0</v>
      </c>
      <c r="FP216" s="74">
        <f>IF(AND(ISNUMBER('Emissions (start here)'!CI216),ISNUMBER(Dispersion!$AR$9)),'Emissions (start here)'!CI216*453.59/3600*Dispersion!$AR$9,0)</f>
        <v>0</v>
      </c>
      <c r="FQ216" s="74">
        <f>IF(AND(ISNUMBER('Emissions (start here)'!CJ216),ISNUMBER(Dispersion!$AR$10)),'Emissions (start here)'!CJ216*2000*453.59/8760/3600*Dispersion!$AR$10,0)</f>
        <v>0</v>
      </c>
      <c r="FR216" s="74">
        <f>IF(AND(ISNUMBER('Emissions (start here)'!CJ216),ISNUMBER(Dispersion!$AR$11)),'Emissions (start here)'!CJ216*2000*453.59/8760/3600*Dispersion!$AR$11,0)</f>
        <v>0</v>
      </c>
      <c r="FS216" s="74">
        <f>IF(AND(ISNUMBER('Emissions (start here)'!CK216),ISNUMBER(Dispersion!$AS$8)),'Emissions (start here)'!CK216*453.59/3600*Dispersion!$AS$8,0)</f>
        <v>0</v>
      </c>
      <c r="FT216" s="74">
        <f>IF(AND(ISNUMBER('Emissions (start here)'!CK216),ISNUMBER(Dispersion!$AS$9)),'Emissions (start here)'!CK216*453.59/3600*Dispersion!$AS$9,0)</f>
        <v>0</v>
      </c>
      <c r="FU216" s="74">
        <f>IF(AND(ISNUMBER('Emissions (start here)'!CL216),ISNUMBER(Dispersion!$AS$10)),'Emissions (start here)'!CL216*2000*453.59/8760/3600*Dispersion!$AS$10,0)</f>
        <v>0</v>
      </c>
      <c r="FV216" s="74">
        <f>IF(AND(ISNUMBER('Emissions (start here)'!CL216),ISNUMBER(Dispersion!$AS$11)),'Emissions (start here)'!CL216*2000*453.59/8760/3600*Dispersion!$AS$11,0)</f>
        <v>0</v>
      </c>
      <c r="FW216" s="74">
        <f>IF(AND(ISNUMBER('Emissions (start here)'!CM216),ISNUMBER(Dispersion!$AT$8)),'Emissions (start here)'!CM216*453.59/3600*Dispersion!$AT$8,0)</f>
        <v>0</v>
      </c>
      <c r="FX216" s="74">
        <f>IF(AND(ISNUMBER('Emissions (start here)'!CM216),ISNUMBER(Dispersion!$AT$9)),'Emissions (start here)'!CM216*453.59/3600*Dispersion!$AT$9,0)</f>
        <v>0</v>
      </c>
      <c r="FY216" s="74">
        <f>IF(AND(ISNUMBER('Emissions (start here)'!CN216),ISNUMBER(Dispersion!$AT$10)),'Emissions (start here)'!CN216*2000*453.59/8760/3600*Dispersion!$AT$10,0)</f>
        <v>0</v>
      </c>
      <c r="FZ216" s="74">
        <f>IF(AND(ISNUMBER('Emissions (start here)'!CN216),ISNUMBER(Dispersion!$AT$11)),'Emissions (start here)'!CN216*2000*453.59/8760/3600*Dispersion!$AT$11,0)</f>
        <v>0</v>
      </c>
      <c r="GA216" s="74">
        <f>IF(AND(ISNUMBER('Emissions (start here)'!CO216),ISNUMBER(Dispersion!$AU$8)),'Emissions (start here)'!CO216*453.59/3600*Dispersion!$AU$8,0)</f>
        <v>0</v>
      </c>
      <c r="GB216" s="74">
        <f>IF(AND(ISNUMBER('Emissions (start here)'!CO216),ISNUMBER(Dispersion!$AU$9)),'Emissions (start here)'!CO216*453.59/3600*Dispersion!$AU$9,0)</f>
        <v>0</v>
      </c>
      <c r="GC216" s="74">
        <f>IF(AND(ISNUMBER('Emissions (start here)'!CP216),ISNUMBER(Dispersion!$AU$10)),'Emissions (start here)'!CP216*2000*453.59/8760/3600*Dispersion!$AU$10,0)</f>
        <v>0</v>
      </c>
      <c r="GD216" s="74">
        <f>IF(AND(ISNUMBER('Emissions (start here)'!CP216),ISNUMBER(Dispersion!$AU$11)),'Emissions (start here)'!CP216*2000*453.59/8760/3600*Dispersion!$AU$11,0)</f>
        <v>0</v>
      </c>
      <c r="GE216" s="74">
        <f>IF(AND(ISNUMBER('Emissions (start here)'!CQ216),ISNUMBER(Dispersion!$AV$8)),'Emissions (start here)'!CQ216*453.59/3600*Dispersion!$AV$8,0)</f>
        <v>0</v>
      </c>
      <c r="GF216" s="74">
        <f>IF(AND(ISNUMBER('Emissions (start here)'!CQ216),ISNUMBER(Dispersion!$AV$9)),'Emissions (start here)'!CQ216*453.59/3600*Dispersion!$AV$9,0)</f>
        <v>0</v>
      </c>
      <c r="GG216" s="74">
        <f>IF(AND(ISNUMBER('Emissions (start here)'!CR216),ISNUMBER(Dispersion!$AV$10)),'Emissions (start here)'!CR216*2000*453.59/8760/3600*Dispersion!$AV$10,0)</f>
        <v>0</v>
      </c>
      <c r="GH216" s="74">
        <f>IF(AND(ISNUMBER('Emissions (start here)'!CR216),ISNUMBER(Dispersion!$AV$11)),'Emissions (start here)'!CR216*2000*453.59/8760/3600*Dispersion!$AV$11,0)</f>
        <v>0</v>
      </c>
      <c r="GI216" s="74">
        <f>IF(AND(ISNUMBER('Emissions (start here)'!CS216),ISNUMBER(Dispersion!$AW$8)),'Emissions (start here)'!CS216*453.59/3600*Dispersion!$AW$8,0)</f>
        <v>0</v>
      </c>
      <c r="GJ216" s="74">
        <f>IF(AND(ISNUMBER('Emissions (start here)'!CS216),ISNUMBER(Dispersion!$AW$9)),'Emissions (start here)'!CS216*453.59/3600*Dispersion!$AW$9,0)</f>
        <v>0</v>
      </c>
      <c r="GK216" s="74">
        <f>IF(AND(ISNUMBER('Emissions (start here)'!CT216),ISNUMBER(Dispersion!$AW$10)),'Emissions (start here)'!CT216*2000*453.59/8760/3600*Dispersion!$AW$10,0)</f>
        <v>0</v>
      </c>
      <c r="GL216" s="74">
        <f>IF(AND(ISNUMBER('Emissions (start here)'!CT216),ISNUMBER(Dispersion!$AW$11)),'Emissions (start here)'!CT216*2000*453.59/8760/3600*Dispersion!$AW$11,0)</f>
        <v>0</v>
      </c>
      <c r="GM216" s="74">
        <f>IF(AND(ISNUMBER('Emissions (start here)'!CU216),ISNUMBER(Dispersion!$AX$8)),'Emissions (start here)'!CU216*453.59/3600*Dispersion!$AX$8,0)</f>
        <v>0</v>
      </c>
      <c r="GN216" s="74">
        <f>IF(AND(ISNUMBER('Emissions (start here)'!CU216),ISNUMBER(Dispersion!$AX$9)),'Emissions (start here)'!CU216*453.59/3600*Dispersion!$AX$9,0)</f>
        <v>0</v>
      </c>
      <c r="GO216" s="74">
        <f>IF(AND(ISNUMBER('Emissions (start here)'!CV216),ISNUMBER(Dispersion!$AX$10)),'Emissions (start here)'!CV216*2000*453.59/8760/3600*Dispersion!$AX$10,0)</f>
        <v>0</v>
      </c>
      <c r="GP216" s="74">
        <f>IF(AND(ISNUMBER('Emissions (start here)'!CV216),ISNUMBER(Dispersion!$AX$11)),'Emissions (start here)'!CV216*2000*453.59/8760/3600*Dispersion!$AX$11,0)</f>
        <v>0</v>
      </c>
      <c r="GQ216" s="74">
        <f>IF(AND(ISNUMBER('Emissions (start here)'!CW216),ISNUMBER(Dispersion!$AY$8)),'Emissions (start here)'!CW216*453.59/3600*Dispersion!$AY$8,0)</f>
        <v>0</v>
      </c>
      <c r="GR216" s="74">
        <f>IF(AND(ISNUMBER('Emissions (start here)'!CW216),ISNUMBER(Dispersion!$AY$9)),'Emissions (start here)'!CW216*453.59/3600*Dispersion!$AY$9,0)</f>
        <v>0</v>
      </c>
      <c r="GS216" s="74">
        <f>IF(AND(ISNUMBER('Emissions (start here)'!CX216),ISNUMBER(Dispersion!$AY$10)),'Emissions (start here)'!CX216*2000*453.59/8760/3600*Dispersion!$AY$10,0)</f>
        <v>0</v>
      </c>
      <c r="GT216" s="74">
        <f>IF(AND(ISNUMBER('Emissions (start here)'!CX216),ISNUMBER(Dispersion!$AY$11)),'Emissions (start here)'!CX216*2000*453.59/8760/3600*Dispersion!$AY$11,0)</f>
        <v>0</v>
      </c>
      <c r="GU216" s="74">
        <f>IF(AND(ISNUMBER('Emissions (start here)'!CY216),ISNUMBER(Dispersion!$AZ$8)),'Emissions (start here)'!CY216*453.59/3600*Dispersion!$AZ$8,0)</f>
        <v>0</v>
      </c>
      <c r="GV216" s="74">
        <f>IF(AND(ISNUMBER('Emissions (start here)'!CY216),ISNUMBER(Dispersion!$AZ$9)),'Emissions (start here)'!CY216*453.59/3600*Dispersion!$AZ$9,0)</f>
        <v>0</v>
      </c>
      <c r="GW216" s="74">
        <f>IF(AND(ISNUMBER('Emissions (start here)'!CZ216),ISNUMBER(Dispersion!$AZ$10)),'Emissions (start here)'!CZ216*2000*453.59/8760/3600*Dispersion!$AZ$10,0)</f>
        <v>0</v>
      </c>
      <c r="GX216" s="74">
        <f>IF(AND(ISNUMBER('Emissions (start here)'!CZ216),ISNUMBER(Dispersion!$AZ$11)),'Emissions (start here)'!CZ216*2000*453.59/8760/3600*Dispersion!$AZ$11,0)</f>
        <v>0</v>
      </c>
    </row>
    <row r="217" spans="1:206" x14ac:dyDescent="0.2">
      <c r="A217" s="51" t="str">
        <f>'Tox Values'!C217</f>
        <v>60568-05-0</v>
      </c>
      <c r="B217" s="94" t="str">
        <f>'Tox Values'!D217</f>
        <v>Furmecyclox</v>
      </c>
      <c r="C217" s="96">
        <f t="shared" si="13"/>
        <v>0</v>
      </c>
      <c r="D217" s="74">
        <f t="shared" si="14"/>
        <v>0</v>
      </c>
      <c r="E217" s="74">
        <f t="shared" si="15"/>
        <v>0</v>
      </c>
      <c r="F217" s="99">
        <f t="shared" si="16"/>
        <v>0</v>
      </c>
      <c r="G217" s="97">
        <f>IF(AND(ISNUMBER('Emissions (start here)'!E217),ISNUMBER(Dispersion!$C$8)),'Emissions (start here)'!E217*453.59/3600*Dispersion!$C$8,0)</f>
        <v>0</v>
      </c>
      <c r="H217" s="74">
        <f>IF(AND(ISNUMBER('Emissions (start here)'!E217),ISNUMBER(Dispersion!$C$9)),'Emissions (start here)'!E217*453.59/3600*Dispersion!$C$9,0)</f>
        <v>0</v>
      </c>
      <c r="I217" s="74">
        <f>IF(AND(ISNUMBER('Emissions (start here)'!F217),ISNUMBER(Dispersion!$C$10)),'Emissions (start here)'!F217*2000*453.59/8760/3600*Dispersion!$C$10,0)</f>
        <v>0</v>
      </c>
      <c r="J217" s="74">
        <f>IF(AND(ISNUMBER('Emissions (start here)'!F217),ISNUMBER(Dispersion!$C$11)),'Emissions (start here)'!F217*2000*453.59/8760/3600*Dispersion!$C$11,0)</f>
        <v>0</v>
      </c>
      <c r="K217" s="74">
        <f>IF(AND(ISNUMBER('Emissions (start here)'!G217),ISNUMBER(Dispersion!$D$8)),'Emissions (start here)'!G217*453.59/3600*Dispersion!$D$8,0)</f>
        <v>0</v>
      </c>
      <c r="L217" s="74">
        <f>IF(AND(ISNUMBER('Emissions (start here)'!G217),ISNUMBER(Dispersion!$D$9)),'Emissions (start here)'!G217*453.59/3600*Dispersion!$D$9,0)</f>
        <v>0</v>
      </c>
      <c r="M217" s="74">
        <f>IF(AND(ISNUMBER('Emissions (start here)'!H217),ISNUMBER(Dispersion!$D$10)),'Emissions (start here)'!H217*2000*453.59/8760/3600*Dispersion!$D$10,0)</f>
        <v>0</v>
      </c>
      <c r="N217" s="74">
        <f>IF(AND(ISNUMBER('Emissions (start here)'!H217),ISNUMBER(Dispersion!$D$11)),'Emissions (start here)'!H217*2000*453.59/8760/3600*Dispersion!$D$11,0)</f>
        <v>0</v>
      </c>
      <c r="O217" s="74">
        <f>IF(AND(ISNUMBER('Emissions (start here)'!I217),ISNUMBER(Dispersion!$E$8)),'Emissions (start here)'!I217*453.59/3600*Dispersion!$E$8,0)</f>
        <v>0</v>
      </c>
      <c r="P217" s="74">
        <f>IF(AND(ISNUMBER('Emissions (start here)'!I217),ISNUMBER(Dispersion!$E$9)),'Emissions (start here)'!I217*453.59/3600*Dispersion!$E$9,0)</f>
        <v>0</v>
      </c>
      <c r="Q217" s="74">
        <f>IF(AND(ISNUMBER('Emissions (start here)'!J217),ISNUMBER(Dispersion!$E$10)),'Emissions (start here)'!J217*2000*453.59/8760/3600*Dispersion!$E$10,0)</f>
        <v>0</v>
      </c>
      <c r="R217" s="74">
        <f>IF(AND(ISNUMBER('Emissions (start here)'!J217),ISNUMBER(Dispersion!$E$11)),'Emissions (start here)'!J217*2000*453.59/8760/3600*Dispersion!$E$11,0)</f>
        <v>0</v>
      </c>
      <c r="S217" s="74">
        <f>IF(AND(ISNUMBER('Emissions (start here)'!K217),ISNUMBER(Dispersion!$F$8)),'Emissions (start here)'!K217*453.59/3600*Dispersion!$F$8,0)</f>
        <v>0</v>
      </c>
      <c r="T217" s="74">
        <f>IF(AND(ISNUMBER('Emissions (start here)'!K217),ISNUMBER(Dispersion!$F$9)),'Emissions (start here)'!K217*453.59/3600*Dispersion!$F$9,0)</f>
        <v>0</v>
      </c>
      <c r="U217" s="74">
        <f>IF(AND(ISNUMBER('Emissions (start here)'!L217),ISNUMBER(Dispersion!$F$10)),'Emissions (start here)'!L217*2000*453.59/8760/3600*Dispersion!$F$10,0)</f>
        <v>0</v>
      </c>
      <c r="V217" s="74">
        <f>IF(AND(ISNUMBER('Emissions (start here)'!L217),ISNUMBER(Dispersion!$F$11)),'Emissions (start here)'!L217*2000*453.59/8760/3600*Dispersion!$F$11,0)</f>
        <v>0</v>
      </c>
      <c r="W217" s="74">
        <f>IF(AND(ISNUMBER('Emissions (start here)'!M217),ISNUMBER(Dispersion!$G$8)),'Emissions (start here)'!M217*453.59/3600*Dispersion!$G$8,0)</f>
        <v>0</v>
      </c>
      <c r="X217" s="74">
        <f>IF(AND(ISNUMBER('Emissions (start here)'!M217),ISNUMBER(Dispersion!$G$9)),'Emissions (start here)'!M217*453.59/3600*Dispersion!$G$9,0)</f>
        <v>0</v>
      </c>
      <c r="Y217" s="74">
        <f>IF(AND(ISNUMBER('Emissions (start here)'!N217),ISNUMBER(Dispersion!$G$10)),'Emissions (start here)'!N217*2000*453.59/8760/3600*Dispersion!$G$10,0)</f>
        <v>0</v>
      </c>
      <c r="Z217" s="74">
        <f>IF(AND(ISNUMBER('Emissions (start here)'!N217),ISNUMBER(Dispersion!$G$11)),'Emissions (start here)'!N217*2000*453.59/8760/3600*Dispersion!$G$11,0)</f>
        <v>0</v>
      </c>
      <c r="AA217" s="74">
        <f>IF(AND(ISNUMBER('Emissions (start here)'!O217),ISNUMBER(Dispersion!$H$8)),'Emissions (start here)'!O217*453.59/3600*Dispersion!$H$8,0)</f>
        <v>0</v>
      </c>
      <c r="AB217" s="74">
        <f>IF(AND(ISNUMBER('Emissions (start here)'!O217),ISNUMBER(Dispersion!$H$9)),'Emissions (start here)'!O217*453.59/3600*Dispersion!$H$9,0)</f>
        <v>0</v>
      </c>
      <c r="AC217" s="74">
        <f>IF(AND(ISNUMBER('Emissions (start here)'!P217),ISNUMBER(Dispersion!$H$10)),'Emissions (start here)'!P217*2000*453.59/8760/3600*Dispersion!$H$10,0)</f>
        <v>0</v>
      </c>
      <c r="AD217" s="74">
        <f>IF(AND(ISNUMBER('Emissions (start here)'!P217),ISNUMBER(Dispersion!$H$11)),'Emissions (start here)'!P217*2000*453.59/8760/3600*Dispersion!$H$11,0)</f>
        <v>0</v>
      </c>
      <c r="AE217" s="74">
        <f>IF(AND(ISNUMBER('Emissions (start here)'!Q217),ISNUMBER(Dispersion!$I$8)),'Emissions (start here)'!Q217*453.59/3600*Dispersion!$I$8,0)</f>
        <v>0</v>
      </c>
      <c r="AF217" s="74">
        <f>IF(AND(ISNUMBER('Emissions (start here)'!Q217),ISNUMBER(Dispersion!$I$9)),'Emissions (start here)'!Q217*453.59/3600*Dispersion!$I$9,0)</f>
        <v>0</v>
      </c>
      <c r="AG217" s="74">
        <f>IF(AND(ISNUMBER('Emissions (start here)'!R217),ISNUMBER(Dispersion!$I$10)),'Emissions (start here)'!R217*2000*453.59/8760/3600*Dispersion!$I$10,0)</f>
        <v>0</v>
      </c>
      <c r="AH217" s="74">
        <f>IF(AND(ISNUMBER('Emissions (start here)'!R217),ISNUMBER(Dispersion!$I$11)),'Emissions (start here)'!R217*2000*453.59/8760/3600*Dispersion!$I$11,0)</f>
        <v>0</v>
      </c>
      <c r="AI217" s="74">
        <f>IF(AND(ISNUMBER('Emissions (start here)'!S217),ISNUMBER(Dispersion!$J$8)),'Emissions (start here)'!S217*453.59/3600*Dispersion!$J$8,0)</f>
        <v>0</v>
      </c>
      <c r="AJ217" s="74">
        <f>IF(AND(ISNUMBER('Emissions (start here)'!S217),ISNUMBER(Dispersion!$J$9)),'Emissions (start here)'!S217*453.59/3600*Dispersion!$J$9,0)</f>
        <v>0</v>
      </c>
      <c r="AK217" s="74">
        <f>IF(AND(ISNUMBER('Emissions (start here)'!T217),ISNUMBER(Dispersion!$J$10)),'Emissions (start here)'!T217*2000*453.59/8760/3600*Dispersion!$J$10,0)</f>
        <v>0</v>
      </c>
      <c r="AL217" s="74">
        <f>IF(AND(ISNUMBER('Emissions (start here)'!T217),ISNUMBER(Dispersion!$J$11)),'Emissions (start here)'!T217*2000*453.59/8760/3600*Dispersion!$J$11,0)</f>
        <v>0</v>
      </c>
      <c r="AM217" s="74">
        <f>IF(AND(ISNUMBER('Emissions (start here)'!U217),ISNUMBER(Dispersion!$K$8)),'Emissions (start here)'!U217*453.59/3600*Dispersion!$K$8,0)</f>
        <v>0</v>
      </c>
      <c r="AN217" s="74">
        <f>IF(AND(ISNUMBER('Emissions (start here)'!U217),ISNUMBER(Dispersion!$K$9)),'Emissions (start here)'!U217*453.59/3600*Dispersion!$K$9,0)</f>
        <v>0</v>
      </c>
      <c r="AO217" s="74">
        <f>IF(AND(ISNUMBER('Emissions (start here)'!V217),ISNUMBER(Dispersion!$K$10)),'Emissions (start here)'!V217*2000*453.59/8760/3600*Dispersion!$K$10,0)</f>
        <v>0</v>
      </c>
      <c r="AP217" s="74">
        <f>IF(AND(ISNUMBER('Emissions (start here)'!V217),ISNUMBER(Dispersion!$K$11)),'Emissions (start here)'!V217*2000*453.59/8760/3600*Dispersion!$K$11,0)</f>
        <v>0</v>
      </c>
      <c r="AQ217" s="74">
        <f>IF(AND(ISNUMBER('Emissions (start here)'!W217),ISNUMBER(Dispersion!$L$8)),'Emissions (start here)'!W217*453.59/3600*Dispersion!$L$8,0)</f>
        <v>0</v>
      </c>
      <c r="AR217" s="74">
        <f>IF(AND(ISNUMBER('Emissions (start here)'!W217),ISNUMBER(Dispersion!$L$9)),'Emissions (start here)'!W217*453.59/3600*Dispersion!$L$9,0)</f>
        <v>0</v>
      </c>
      <c r="AS217" s="74">
        <f>IF(AND(ISNUMBER('Emissions (start here)'!X217),ISNUMBER(Dispersion!$L$10)),'Emissions (start here)'!X217*2000*453.59/8760/3600*Dispersion!$L$10,0)</f>
        <v>0</v>
      </c>
      <c r="AT217" s="74">
        <f>IF(AND(ISNUMBER('Emissions (start here)'!X217),ISNUMBER(Dispersion!$L$11)),'Emissions (start here)'!X217*2000*453.59/8760/3600*Dispersion!$L$11,0)</f>
        <v>0</v>
      </c>
      <c r="AU217" s="74">
        <f>IF(AND(ISNUMBER('Emissions (start here)'!Y217),ISNUMBER(Dispersion!$M$8)),'Emissions (start here)'!Y217*453.59/3600*Dispersion!$M$8,0)</f>
        <v>0</v>
      </c>
      <c r="AV217" s="74">
        <f>IF(AND(ISNUMBER('Emissions (start here)'!Y217),ISNUMBER(Dispersion!$M$9)),'Emissions (start here)'!Y217*453.59/3600*Dispersion!$M$9,0)</f>
        <v>0</v>
      </c>
      <c r="AW217" s="74">
        <f>IF(AND(ISNUMBER('Emissions (start here)'!Z217),ISNUMBER(Dispersion!$M$10)),'Emissions (start here)'!Z217*2000*453.59/8760/3600*Dispersion!$M$10,0)</f>
        <v>0</v>
      </c>
      <c r="AX217" s="74">
        <f>IF(AND(ISNUMBER('Emissions (start here)'!Z217),ISNUMBER(Dispersion!$M$11)),'Emissions (start here)'!Z217*2000*453.59/8760/3600*Dispersion!$M$11,0)</f>
        <v>0</v>
      </c>
      <c r="AY217" s="74">
        <f>IF(AND(ISNUMBER('Emissions (start here)'!AA217),ISNUMBER(Dispersion!$N$8)),'Emissions (start here)'!AA217*453.59/3600*Dispersion!$N$8,0)</f>
        <v>0</v>
      </c>
      <c r="AZ217" s="74">
        <f>IF(AND(ISNUMBER('Emissions (start here)'!AA217),ISNUMBER(Dispersion!$N$9)),'Emissions (start here)'!AA217*453.59/3600*Dispersion!$N$9,0)</f>
        <v>0</v>
      </c>
      <c r="BA217" s="74">
        <f>IF(AND(ISNUMBER('Emissions (start here)'!AB217),ISNUMBER(Dispersion!$N$10)),'Emissions (start here)'!AB217*2000*453.59/8760/3600*Dispersion!$N$10,0)</f>
        <v>0</v>
      </c>
      <c r="BB217" s="74">
        <f>IF(AND(ISNUMBER('Emissions (start here)'!AB217),ISNUMBER(Dispersion!$N$11)),'Emissions (start here)'!AB217*2000*453.59/8760/3600*Dispersion!$N$11,0)</f>
        <v>0</v>
      </c>
      <c r="BC217" s="74">
        <f>IF(AND(ISNUMBER('Emissions (start here)'!AC217),ISNUMBER(Dispersion!$O$8)),'Emissions (start here)'!AC217*453.59/3600*Dispersion!$O$8,0)</f>
        <v>0</v>
      </c>
      <c r="BD217" s="74">
        <f>IF(AND(ISNUMBER('Emissions (start here)'!AC217),ISNUMBER(Dispersion!$O$9)),'Emissions (start here)'!AC217*453.59/3600*Dispersion!$O$9,0)</f>
        <v>0</v>
      </c>
      <c r="BE217" s="74">
        <f>IF(AND(ISNUMBER('Emissions (start here)'!AD217),ISNUMBER(Dispersion!$O$10)),'Emissions (start here)'!AD217*2000*453.59/8760/3600*Dispersion!$O$10,0)</f>
        <v>0</v>
      </c>
      <c r="BF217" s="74">
        <f>IF(AND(ISNUMBER('Emissions (start here)'!AD217),ISNUMBER(Dispersion!$O$11)),'Emissions (start here)'!AD217*2000*453.59/8760/3600*Dispersion!$O$11,0)</f>
        <v>0</v>
      </c>
      <c r="BG217" s="74">
        <f>IF(AND(ISNUMBER('Emissions (start here)'!AE217),ISNUMBER(Dispersion!$P$8)),'Emissions (start here)'!AE217*453.59/3600*Dispersion!$P$8,0)</f>
        <v>0</v>
      </c>
      <c r="BH217" s="74">
        <f>IF(AND(ISNUMBER('Emissions (start here)'!AE217),ISNUMBER(Dispersion!$P$9)),'Emissions (start here)'!AE217*453.59/3600*Dispersion!$P$9,0)</f>
        <v>0</v>
      </c>
      <c r="BI217" s="74">
        <f>IF(AND(ISNUMBER('Emissions (start here)'!AF217),ISNUMBER(Dispersion!$P$10)),'Emissions (start here)'!AF217*2000*453.59/8760/3600*Dispersion!$P$10,0)</f>
        <v>0</v>
      </c>
      <c r="BJ217" s="74">
        <f>IF(AND(ISNUMBER('Emissions (start here)'!AF217),ISNUMBER(Dispersion!$P$11)),'Emissions (start here)'!AF217*2000*453.59/8760/3600*Dispersion!$P$11,0)</f>
        <v>0</v>
      </c>
      <c r="BK217" s="74">
        <f>IF(AND(ISNUMBER('Emissions (start here)'!AG217),ISNUMBER(Dispersion!$Q$8)),'Emissions (start here)'!AG217*453.59/3600*Dispersion!$Q$8,0)</f>
        <v>0</v>
      </c>
      <c r="BL217" s="74">
        <f>IF(AND(ISNUMBER('Emissions (start here)'!AG217),ISNUMBER(Dispersion!$Q$9)),'Emissions (start here)'!AG217*453.59/3600*Dispersion!$Q$9,0)</f>
        <v>0</v>
      </c>
      <c r="BM217" s="74">
        <f>IF(AND(ISNUMBER('Emissions (start here)'!AH217),ISNUMBER(Dispersion!$Q$10)),'Emissions (start here)'!AH217*2000*453.59/8760/3600*Dispersion!$Q$10,0)</f>
        <v>0</v>
      </c>
      <c r="BN217" s="74">
        <f>IF(AND(ISNUMBER('Emissions (start here)'!AH217),ISNUMBER(Dispersion!$Q$11)),'Emissions (start here)'!AH217*2000*453.59/8760/3600*Dispersion!$Q$11,0)</f>
        <v>0</v>
      </c>
      <c r="BO217" s="74">
        <f>IF(AND(ISNUMBER('Emissions (start here)'!AI217),ISNUMBER(Dispersion!$R$8)),'Emissions (start here)'!AI217*453.59/3600*Dispersion!$R$8,0)</f>
        <v>0</v>
      </c>
      <c r="BP217" s="74">
        <f>IF(AND(ISNUMBER('Emissions (start here)'!AI217),ISNUMBER(Dispersion!$R$9)),'Emissions (start here)'!AI217*453.59/3600*Dispersion!$R$9,0)</f>
        <v>0</v>
      </c>
      <c r="BQ217" s="74">
        <f>IF(AND(ISNUMBER('Emissions (start here)'!AJ217),ISNUMBER(Dispersion!$R$10)),'Emissions (start here)'!AJ217*2000*453.59/8760/3600*Dispersion!$R$10,0)</f>
        <v>0</v>
      </c>
      <c r="BR217" s="74">
        <f>IF(AND(ISNUMBER('Emissions (start here)'!AJ217),ISNUMBER(Dispersion!$R$11)),'Emissions (start here)'!AJ217*2000*453.59/8760/3600*Dispersion!$R$11,0)</f>
        <v>0</v>
      </c>
      <c r="BS217" s="74">
        <f>IF(AND(ISNUMBER('Emissions (start here)'!AK217),ISNUMBER(Dispersion!$S$8)),'Emissions (start here)'!AK217*453.59/3600*Dispersion!$S$8,0)</f>
        <v>0</v>
      </c>
      <c r="BT217" s="74">
        <f>IF(AND(ISNUMBER('Emissions (start here)'!AK217),ISNUMBER(Dispersion!$S$9)),'Emissions (start here)'!AK217*453.59/3600*Dispersion!$S$9,0)</f>
        <v>0</v>
      </c>
      <c r="BU217" s="74">
        <f>IF(AND(ISNUMBER('Emissions (start here)'!AL217),ISNUMBER(Dispersion!$S$10)),'Emissions (start here)'!AL217*2000*453.59/8760/3600*Dispersion!$S$10,0)</f>
        <v>0</v>
      </c>
      <c r="BV217" s="74">
        <f>IF(AND(ISNUMBER('Emissions (start here)'!AL217),ISNUMBER(Dispersion!$S$11)),'Emissions (start here)'!AL217*2000*453.59/8760/3600*Dispersion!$S$11,0)</f>
        <v>0</v>
      </c>
      <c r="BW217" s="74">
        <f>IF(AND(ISNUMBER('Emissions (start here)'!AM217),ISNUMBER(Dispersion!$T$8)),'Emissions (start here)'!AM217*453.59/3600*Dispersion!$T$8,0)</f>
        <v>0</v>
      </c>
      <c r="BX217" s="74">
        <f>IF(AND(ISNUMBER('Emissions (start here)'!AM217),ISNUMBER(Dispersion!$T$9)),'Emissions (start here)'!AM217*453.59/3600*Dispersion!$T$9,0)</f>
        <v>0</v>
      </c>
      <c r="BY217" s="74">
        <f>IF(AND(ISNUMBER('Emissions (start here)'!AN217),ISNUMBER(Dispersion!$T$10)),'Emissions (start here)'!AN217*2000*453.59/8760/3600*Dispersion!$T$10,0)</f>
        <v>0</v>
      </c>
      <c r="BZ217" s="74">
        <f>IF(AND(ISNUMBER('Emissions (start here)'!AN217),ISNUMBER(Dispersion!$T$11)),'Emissions (start here)'!AN217*2000*453.59/8760/3600*Dispersion!$T$11,0)</f>
        <v>0</v>
      </c>
      <c r="CA217" s="74">
        <f>IF(AND(ISNUMBER('Emissions (start here)'!AO217),ISNUMBER(Dispersion!$U$8)),'Emissions (start here)'!AO217*453.59/3600*Dispersion!$U$8,0)</f>
        <v>0</v>
      </c>
      <c r="CB217" s="74">
        <f>IF(AND(ISNUMBER('Emissions (start here)'!AO217),ISNUMBER(Dispersion!$U$9)),'Emissions (start here)'!AO217*453.59/3600*Dispersion!$U$9,0)</f>
        <v>0</v>
      </c>
      <c r="CC217" s="74">
        <f>IF(AND(ISNUMBER('Emissions (start here)'!AP217),ISNUMBER(Dispersion!$U$10)),'Emissions (start here)'!AP217*2000*453.59/8760/3600*Dispersion!$U$10,0)</f>
        <v>0</v>
      </c>
      <c r="CD217" s="74">
        <f>IF(AND(ISNUMBER('Emissions (start here)'!AP217),ISNUMBER(Dispersion!$U$11)),'Emissions (start here)'!AP217*2000*453.59/8760/3600*Dispersion!$U$11,0)</f>
        <v>0</v>
      </c>
      <c r="CE217" s="74">
        <f>IF(AND(ISNUMBER('Emissions (start here)'!AQ217),ISNUMBER(Dispersion!$V$8)),'Emissions (start here)'!AQ217*453.59/3600*Dispersion!$V$8,0)</f>
        <v>0</v>
      </c>
      <c r="CF217" s="74">
        <f>IF(AND(ISNUMBER('Emissions (start here)'!AQ217),ISNUMBER(Dispersion!$V$9)),'Emissions (start here)'!AQ217*453.59/3600*Dispersion!$V$9,0)</f>
        <v>0</v>
      </c>
      <c r="CG217" s="74">
        <f>IF(AND(ISNUMBER('Emissions (start here)'!AR217),ISNUMBER(Dispersion!$V$10)),'Emissions (start here)'!AR217*2000*453.59/8760/3600*Dispersion!$V$10,0)</f>
        <v>0</v>
      </c>
      <c r="CH217" s="74">
        <f>IF(AND(ISNUMBER('Emissions (start here)'!AR217),ISNUMBER(Dispersion!$V$11)),'Emissions (start here)'!AR217*2000*453.59/8760/3600*Dispersion!$V$11,0)</f>
        <v>0</v>
      </c>
      <c r="CI217" s="74">
        <f>IF(AND(ISNUMBER('Emissions (start here)'!AS217),ISNUMBER(Dispersion!$W$8)),'Emissions (start here)'!AS217*453.59/3600*Dispersion!$W$8,0)</f>
        <v>0</v>
      </c>
      <c r="CJ217" s="74">
        <f>IF(AND(ISNUMBER('Emissions (start here)'!AS217),ISNUMBER(Dispersion!$W$9)),'Emissions (start here)'!AS217*453.59/3600*Dispersion!$W$9,0)</f>
        <v>0</v>
      </c>
      <c r="CK217" s="74">
        <f>IF(AND(ISNUMBER('Emissions (start here)'!AT217),ISNUMBER(Dispersion!$W$10)),'Emissions (start here)'!AT217*2000*453.59/8760/3600*Dispersion!$W$10,0)</f>
        <v>0</v>
      </c>
      <c r="CL217" s="74">
        <f>IF(AND(ISNUMBER('Emissions (start here)'!AT217),ISNUMBER(Dispersion!$W$11)),'Emissions (start here)'!AT217*2000*453.59/8760/3600*Dispersion!$W$11,0)</f>
        <v>0</v>
      </c>
      <c r="CM217" s="74">
        <f>IF(AND(ISNUMBER('Emissions (start here)'!AU217),ISNUMBER(Dispersion!$X$8)),'Emissions (start here)'!AU217*453.59/3600*Dispersion!$X$8,0)</f>
        <v>0</v>
      </c>
      <c r="CN217" s="74">
        <f>IF(AND(ISNUMBER('Emissions (start here)'!AU217),ISNUMBER(Dispersion!$X$9)),'Emissions (start here)'!AU217*453.59/3600*Dispersion!$X$9,0)</f>
        <v>0</v>
      </c>
      <c r="CO217" s="74">
        <f>IF(AND(ISNUMBER('Emissions (start here)'!AV217),ISNUMBER(Dispersion!$X$10)),'Emissions (start here)'!AV217*2000*453.59/8760/3600*Dispersion!$X$10,0)</f>
        <v>0</v>
      </c>
      <c r="CP217" s="74">
        <f>IF(AND(ISNUMBER('Emissions (start here)'!AV217),ISNUMBER(Dispersion!$X$11)),'Emissions (start here)'!AV217*2000*453.59/8760/3600*Dispersion!$X$11,0)</f>
        <v>0</v>
      </c>
      <c r="CQ217" s="74">
        <f>IF(AND(ISNUMBER('Emissions (start here)'!AW217),ISNUMBER(Dispersion!$Y$8)),'Emissions (start here)'!AW217*453.59/3600*Dispersion!$Y$8,0)</f>
        <v>0</v>
      </c>
      <c r="CR217" s="74">
        <f>IF(AND(ISNUMBER('Emissions (start here)'!AW217),ISNUMBER(Dispersion!$Y$9)),'Emissions (start here)'!AW217*453.59/3600*Dispersion!$Y$9,0)</f>
        <v>0</v>
      </c>
      <c r="CS217" s="74">
        <f>IF(AND(ISNUMBER('Emissions (start here)'!AX217),ISNUMBER(Dispersion!$Y$10)),'Emissions (start here)'!AX217*2000*453.59/8760/3600*Dispersion!$Y$10,0)</f>
        <v>0</v>
      </c>
      <c r="CT217" s="74">
        <f>IF(AND(ISNUMBER('Emissions (start here)'!AX217),ISNUMBER(Dispersion!$Y$11)),'Emissions (start here)'!AX217*2000*453.59/8760/3600*Dispersion!$Y$11,0)</f>
        <v>0</v>
      </c>
      <c r="CU217" s="74">
        <f>IF(AND(ISNUMBER('Emissions (start here)'!AY217),ISNUMBER(Dispersion!$Z$8)),'Emissions (start here)'!AY217*453.59/3600*Dispersion!$Z$8,0)</f>
        <v>0</v>
      </c>
      <c r="CV217" s="74">
        <f>IF(AND(ISNUMBER('Emissions (start here)'!AY217),ISNUMBER(Dispersion!$Z$9)),'Emissions (start here)'!AY217*453.59/3600*Dispersion!$Z$9,0)</f>
        <v>0</v>
      </c>
      <c r="CW217" s="74">
        <f>IF(AND(ISNUMBER('Emissions (start here)'!AZ217),ISNUMBER(Dispersion!$Z$10)),'Emissions (start here)'!AZ217*2000*453.59/8760/3600*Dispersion!$Z$10,0)</f>
        <v>0</v>
      </c>
      <c r="CX217" s="74">
        <f>IF(AND(ISNUMBER('Emissions (start here)'!AZ217),ISNUMBER(Dispersion!$Z$11)),'Emissions (start here)'!AZ217*2000*453.59/8760/3600*Dispersion!$Z$11,0)</f>
        <v>0</v>
      </c>
      <c r="CY217" s="74">
        <f>IF(AND(ISNUMBER('Emissions (start here)'!BA217),ISNUMBER(Dispersion!$AA$8)),'Emissions (start here)'!BA217*453.59/3600*Dispersion!$AA$8,0)</f>
        <v>0</v>
      </c>
      <c r="CZ217" s="74">
        <f>IF(AND(ISNUMBER('Emissions (start here)'!BA217),ISNUMBER(Dispersion!$AA$9)),'Emissions (start here)'!BA217*453.59/3600*Dispersion!$AA$9,0)</f>
        <v>0</v>
      </c>
      <c r="DA217" s="74">
        <f>IF(AND(ISNUMBER('Emissions (start here)'!BB217),ISNUMBER(Dispersion!$AA$10)),'Emissions (start here)'!BB217*2000*453.59/8760/3600*Dispersion!$AA$10,0)</f>
        <v>0</v>
      </c>
      <c r="DB217" s="74">
        <f>IF(AND(ISNUMBER('Emissions (start here)'!BB217),ISNUMBER(Dispersion!$AA$11)),'Emissions (start here)'!BB217*2000*453.59/8760/3600*Dispersion!$AA$11,0)</f>
        <v>0</v>
      </c>
      <c r="DC217" s="74">
        <f>IF(AND(ISNUMBER('Emissions (start here)'!BC217),ISNUMBER(Dispersion!$AB$8)),'Emissions (start here)'!BC217*453.59/3600*Dispersion!$AB$8,0)</f>
        <v>0</v>
      </c>
      <c r="DD217" s="74">
        <f>IF(AND(ISNUMBER('Emissions (start here)'!BC217),ISNUMBER(Dispersion!$AB$9)),'Emissions (start here)'!BC217*453.59/3600*Dispersion!$AB$9,0)</f>
        <v>0</v>
      </c>
      <c r="DE217" s="74">
        <f>IF(AND(ISNUMBER('Emissions (start here)'!BD217),ISNUMBER(Dispersion!$AB$10)),'Emissions (start here)'!BD217*2000*453.59/8760/3600*Dispersion!$AB$10,0)</f>
        <v>0</v>
      </c>
      <c r="DF217" s="74">
        <f>IF(AND(ISNUMBER('Emissions (start here)'!BD217),ISNUMBER(Dispersion!$AB$11)),'Emissions (start here)'!BD217*2000*453.59/8760/3600*Dispersion!$AB$11,0)</f>
        <v>0</v>
      </c>
      <c r="DG217" s="74">
        <f>IF(AND(ISNUMBER('Emissions (start here)'!BE217),ISNUMBER(Dispersion!$AC$8)),'Emissions (start here)'!BE217*453.59/3600*Dispersion!$AC$8,0)</f>
        <v>0</v>
      </c>
      <c r="DH217" s="74">
        <f>IF(AND(ISNUMBER('Emissions (start here)'!BE217),ISNUMBER(Dispersion!$AC$9)),'Emissions (start here)'!BE217*453.59/3600*Dispersion!$AC$9,0)</f>
        <v>0</v>
      </c>
      <c r="DI217" s="74">
        <f>IF(AND(ISNUMBER('Emissions (start here)'!BF217),ISNUMBER(Dispersion!$AC$10)),'Emissions (start here)'!BF217*2000*453.59/8760/3600*Dispersion!$AC$10,0)</f>
        <v>0</v>
      </c>
      <c r="DJ217" s="74">
        <f>IF(AND(ISNUMBER('Emissions (start here)'!BF217),ISNUMBER(Dispersion!$AC$11)),'Emissions (start here)'!BF217*2000*453.59/8760/3600*Dispersion!$AC$11,0)</f>
        <v>0</v>
      </c>
      <c r="DK217" s="74">
        <f>IF(AND(ISNUMBER('Emissions (start here)'!BG217),ISNUMBER(Dispersion!$AD$8)),'Emissions (start here)'!BG217*453.59/3600*Dispersion!$AD$8,0)</f>
        <v>0</v>
      </c>
      <c r="DL217" s="74">
        <f>IF(AND(ISNUMBER('Emissions (start here)'!BG217),ISNUMBER(Dispersion!$AD$9)),'Emissions (start here)'!BG217*453.59/3600*Dispersion!$AD$9,0)</f>
        <v>0</v>
      </c>
      <c r="DM217" s="74">
        <f>IF(AND(ISNUMBER('Emissions (start here)'!BH217),ISNUMBER(Dispersion!$AD$10)),'Emissions (start here)'!BH217*2000*453.59/8760/3600*Dispersion!$AD$10,0)</f>
        <v>0</v>
      </c>
      <c r="DN217" s="74">
        <f>IF(AND(ISNUMBER('Emissions (start here)'!BH217),ISNUMBER(Dispersion!$AD$11)),'Emissions (start here)'!BH217*2000*453.59/8760/3600*Dispersion!$AD$11,0)</f>
        <v>0</v>
      </c>
      <c r="DO217" s="74">
        <f>IF(AND(ISNUMBER('Emissions (start here)'!BI217),ISNUMBER(Dispersion!$AE$8)),'Emissions (start here)'!BI217*453.59/3600*Dispersion!$AE$8,0)</f>
        <v>0</v>
      </c>
      <c r="DP217" s="74">
        <f>IF(AND(ISNUMBER('Emissions (start here)'!BI217),ISNUMBER(Dispersion!$AE$9)),'Emissions (start here)'!BI217*453.59/3600*Dispersion!$AE$9,0)</f>
        <v>0</v>
      </c>
      <c r="DQ217" s="74">
        <f>IF(AND(ISNUMBER('Emissions (start here)'!BJ217),ISNUMBER(Dispersion!$AE$10)),'Emissions (start here)'!BJ217*2000*453.59/8760/3600*Dispersion!$AE$10,0)</f>
        <v>0</v>
      </c>
      <c r="DR217" s="74">
        <f>IF(AND(ISNUMBER('Emissions (start here)'!BJ217),ISNUMBER(Dispersion!$AE$11)),'Emissions (start here)'!BJ217*2000*453.59/8760/3600*Dispersion!$AE$11,0)</f>
        <v>0</v>
      </c>
      <c r="DS217" s="74">
        <f>IF(AND(ISNUMBER('Emissions (start here)'!BK217),ISNUMBER(Dispersion!$AF$8)),'Emissions (start here)'!BK217*453.59/3600*Dispersion!$AF$8,0)</f>
        <v>0</v>
      </c>
      <c r="DT217" s="74">
        <f>IF(AND(ISNUMBER('Emissions (start here)'!BK217),ISNUMBER(Dispersion!$AF$9)),'Emissions (start here)'!BK217*453.59/3600*Dispersion!$AF$9,0)</f>
        <v>0</v>
      </c>
      <c r="DU217" s="74">
        <f>IF(AND(ISNUMBER('Emissions (start here)'!BL217),ISNUMBER(Dispersion!$AF$10)),'Emissions (start here)'!BL217*2000*453.59/8760/3600*Dispersion!$AF$10,0)</f>
        <v>0</v>
      </c>
      <c r="DV217" s="74">
        <f>IF(AND(ISNUMBER('Emissions (start here)'!BL217),ISNUMBER(Dispersion!$AF$11)),'Emissions (start here)'!BL217*2000*453.59/8760/3600*Dispersion!$AF$11,0)</f>
        <v>0</v>
      </c>
      <c r="DW217" s="74">
        <f>IF(AND(ISNUMBER('Emissions (start here)'!BM217),ISNUMBER(Dispersion!$AG$8)),'Emissions (start here)'!BM217*453.59/3600*Dispersion!$AG$8,0)</f>
        <v>0</v>
      </c>
      <c r="DX217" s="74">
        <f>IF(AND(ISNUMBER('Emissions (start here)'!BM217),ISNUMBER(Dispersion!$AG$9)),'Emissions (start here)'!BM217*453.59/3600*Dispersion!$AG$9,0)</f>
        <v>0</v>
      </c>
      <c r="DY217" s="74">
        <f>IF(AND(ISNUMBER('Emissions (start here)'!BN217),ISNUMBER(Dispersion!$AG$10)),'Emissions (start here)'!BN217*2000*453.59/8760/3600*Dispersion!$AG$10,0)</f>
        <v>0</v>
      </c>
      <c r="DZ217" s="74">
        <f>IF(AND(ISNUMBER('Emissions (start here)'!BN217),ISNUMBER(Dispersion!$AG$11)),'Emissions (start here)'!BN217*2000*453.59/8760/3600*Dispersion!$AG$11,0)</f>
        <v>0</v>
      </c>
      <c r="EA217" s="74">
        <f>IF(AND(ISNUMBER('Emissions (start here)'!BO217),ISNUMBER(Dispersion!$AH$8)),'Emissions (start here)'!BO217*453.59/3600*Dispersion!$AH$8,0)</f>
        <v>0</v>
      </c>
      <c r="EB217" s="74">
        <f>IF(AND(ISNUMBER('Emissions (start here)'!BO217),ISNUMBER(Dispersion!$AH$9)),'Emissions (start here)'!BO217*453.59/3600*Dispersion!$AH$9,0)</f>
        <v>0</v>
      </c>
      <c r="EC217" s="74">
        <f>IF(AND(ISNUMBER('Emissions (start here)'!BP217),ISNUMBER(Dispersion!$AH$10)),'Emissions (start here)'!BP217*2000*453.59/8760/3600*Dispersion!$AH$10,0)</f>
        <v>0</v>
      </c>
      <c r="ED217" s="74">
        <f>IF(AND(ISNUMBER('Emissions (start here)'!BP217),ISNUMBER(Dispersion!$AH$11)),'Emissions (start here)'!BP217*2000*453.59/8760/3600*Dispersion!$AH$11,0)</f>
        <v>0</v>
      </c>
      <c r="EE217" s="74">
        <f>IF(AND(ISNUMBER('Emissions (start here)'!BQ217),ISNUMBER(Dispersion!$AI$8)),'Emissions (start here)'!BQ217*453.59/3600*Dispersion!$AI$8,0)</f>
        <v>0</v>
      </c>
      <c r="EF217" s="74">
        <f>IF(AND(ISNUMBER('Emissions (start here)'!BQ217),ISNUMBER(Dispersion!$AI$9)),'Emissions (start here)'!BQ217*453.59/3600*Dispersion!$AI$9,0)</f>
        <v>0</v>
      </c>
      <c r="EG217" s="74">
        <f>IF(AND(ISNUMBER('Emissions (start here)'!BR217),ISNUMBER(Dispersion!$AI$10)),'Emissions (start here)'!BR217*2000*453.59/8760/3600*Dispersion!$AI$10,0)</f>
        <v>0</v>
      </c>
      <c r="EH217" s="74">
        <f>IF(AND(ISNUMBER('Emissions (start here)'!BR217),ISNUMBER(Dispersion!$AI$11)),'Emissions (start here)'!BR217*2000*453.59/8760/3600*Dispersion!$AI$11,0)</f>
        <v>0</v>
      </c>
      <c r="EI217" s="74">
        <f>IF(AND(ISNUMBER('Emissions (start here)'!BS217),ISNUMBER(Dispersion!$AJ$8)),'Emissions (start here)'!BS217*453.59/3600*Dispersion!$AJ$8,0)</f>
        <v>0</v>
      </c>
      <c r="EJ217" s="74">
        <f>IF(AND(ISNUMBER('Emissions (start here)'!BS217),ISNUMBER(Dispersion!$AJ$9)),'Emissions (start here)'!BS217*453.59/3600*Dispersion!$AJ$9,0)</f>
        <v>0</v>
      </c>
      <c r="EK217" s="74">
        <f>IF(AND(ISNUMBER('Emissions (start here)'!BT217),ISNUMBER(Dispersion!$AJ$10)),'Emissions (start here)'!BT217*2000*453.59/8760/3600*Dispersion!$AJ$10,0)</f>
        <v>0</v>
      </c>
      <c r="EL217" s="74">
        <f>IF(AND(ISNUMBER('Emissions (start here)'!BT217),ISNUMBER(Dispersion!$AJ$11)),'Emissions (start here)'!BT217*2000*453.59/8760/3600*Dispersion!$AJ$11,0)</f>
        <v>0</v>
      </c>
      <c r="EM217" s="74">
        <f>IF(AND(ISNUMBER('Emissions (start here)'!BU217),ISNUMBER(Dispersion!$AK$8)),'Emissions (start here)'!BU217*453.59/3600*Dispersion!$AK$8,0)</f>
        <v>0</v>
      </c>
      <c r="EN217" s="74">
        <f>IF(AND(ISNUMBER('Emissions (start here)'!BU217),ISNUMBER(Dispersion!$AK$9)),'Emissions (start here)'!BU217*453.59/3600*Dispersion!$AK$9,0)</f>
        <v>0</v>
      </c>
      <c r="EO217" s="74">
        <f>IF(AND(ISNUMBER('Emissions (start here)'!BV217),ISNUMBER(Dispersion!$AK$10)),'Emissions (start here)'!BV217*2000*453.59/8760/3600*Dispersion!$AK$10,0)</f>
        <v>0</v>
      </c>
      <c r="EP217" s="74">
        <f>IF(AND(ISNUMBER('Emissions (start here)'!BV217),ISNUMBER(Dispersion!$AK$11)),'Emissions (start here)'!BV217*2000*453.59/8760/3600*Dispersion!$AK$11,0)</f>
        <v>0</v>
      </c>
      <c r="EQ217" s="74">
        <f>IF(AND(ISNUMBER('Emissions (start here)'!BW217),ISNUMBER(Dispersion!$AL$8)),'Emissions (start here)'!BW217*453.59/3600*Dispersion!$AL$8,0)</f>
        <v>0</v>
      </c>
      <c r="ER217" s="74">
        <f>IF(AND(ISNUMBER('Emissions (start here)'!BW217),ISNUMBER(Dispersion!$AL$9)),'Emissions (start here)'!BW217*453.59/3600*Dispersion!$AL$9,0)</f>
        <v>0</v>
      </c>
      <c r="ES217" s="74">
        <f>IF(AND(ISNUMBER('Emissions (start here)'!BX217),ISNUMBER(Dispersion!$AL$10)),'Emissions (start here)'!BX217*2000*453.59/8760/3600*Dispersion!$AL$10,0)</f>
        <v>0</v>
      </c>
      <c r="ET217" s="74">
        <f>IF(AND(ISNUMBER('Emissions (start here)'!BX217),ISNUMBER(Dispersion!$AL$11)),'Emissions (start here)'!BX217*2000*453.59/8760/3600*Dispersion!$AL$11,0)</f>
        <v>0</v>
      </c>
      <c r="EU217" s="74">
        <f>IF(AND(ISNUMBER('Emissions (start here)'!BY217),ISNUMBER(Dispersion!$AM$8)),'Emissions (start here)'!BY217*453.59/3600*Dispersion!$AM$8,0)</f>
        <v>0</v>
      </c>
      <c r="EV217" s="74">
        <f>IF(AND(ISNUMBER('Emissions (start here)'!BY217),ISNUMBER(Dispersion!$AM$9)),'Emissions (start here)'!BY217*453.59/3600*Dispersion!$AM$9,0)</f>
        <v>0</v>
      </c>
      <c r="EW217" s="74">
        <f>IF(AND(ISNUMBER('Emissions (start here)'!BZ217),ISNUMBER(Dispersion!$AM$10)),'Emissions (start here)'!BZ217*2000*453.59/8760/3600*Dispersion!$AM$10,0)</f>
        <v>0</v>
      </c>
      <c r="EX217" s="74">
        <f>IF(AND(ISNUMBER('Emissions (start here)'!BZ217),ISNUMBER(Dispersion!$AM$11)),'Emissions (start here)'!BZ217*2000*453.59/8760/3600*Dispersion!$AM$11,0)</f>
        <v>0</v>
      </c>
      <c r="EY217" s="74">
        <f>IF(AND(ISNUMBER('Emissions (start here)'!CA217),ISNUMBER(Dispersion!$AN$8)),'Emissions (start here)'!CA217*453.59/3600*Dispersion!$AN$8,0)</f>
        <v>0</v>
      </c>
      <c r="EZ217" s="74">
        <f>IF(AND(ISNUMBER('Emissions (start here)'!CA217),ISNUMBER(Dispersion!$AN$9)),'Emissions (start here)'!CA217*453.59/3600*Dispersion!$AN$9,0)</f>
        <v>0</v>
      </c>
      <c r="FA217" s="74">
        <f>IF(AND(ISNUMBER('Emissions (start here)'!CB217),ISNUMBER(Dispersion!$AN$10)),'Emissions (start here)'!CB217*2000*453.59/8760/3600*Dispersion!$AN$10,0)</f>
        <v>0</v>
      </c>
      <c r="FB217" s="74">
        <f>IF(AND(ISNUMBER('Emissions (start here)'!CB217),ISNUMBER(Dispersion!$AN$11)),'Emissions (start here)'!CB217*2000*453.59/8760/3600*Dispersion!$AN$11,0)</f>
        <v>0</v>
      </c>
      <c r="FC217" s="74">
        <f>IF(AND(ISNUMBER('Emissions (start here)'!CC217),ISNUMBER(Dispersion!$AO$8)),'Emissions (start here)'!CC217*453.59/3600*Dispersion!$AO$8,0)</f>
        <v>0</v>
      </c>
      <c r="FD217" s="74">
        <f>IF(AND(ISNUMBER('Emissions (start here)'!CC217),ISNUMBER(Dispersion!$AO$9)),'Emissions (start here)'!CC217*453.59/3600*Dispersion!$AO$9,0)</f>
        <v>0</v>
      </c>
      <c r="FE217" s="74">
        <f>IF(AND(ISNUMBER('Emissions (start here)'!CD217),ISNUMBER(Dispersion!$AO$10)),'Emissions (start here)'!CD217*2000*453.59/8760/3600*Dispersion!$AO$10,0)</f>
        <v>0</v>
      </c>
      <c r="FF217" s="74">
        <f>IF(AND(ISNUMBER('Emissions (start here)'!CD217),ISNUMBER(Dispersion!$AO$11)),'Emissions (start here)'!CD217*2000*453.59/8760/3600*Dispersion!$AO$11,0)</f>
        <v>0</v>
      </c>
      <c r="FG217" s="74">
        <f>IF(AND(ISNUMBER('Emissions (start here)'!CE217),ISNUMBER(Dispersion!$AP$8)),'Emissions (start here)'!CE217*453.59/3600*Dispersion!$AP$8,0)</f>
        <v>0</v>
      </c>
      <c r="FH217" s="74">
        <f>IF(AND(ISNUMBER('Emissions (start here)'!CE217),ISNUMBER(Dispersion!$AP$9)),'Emissions (start here)'!CE217*453.59/3600*Dispersion!$AP$9,0)</f>
        <v>0</v>
      </c>
      <c r="FI217" s="74">
        <f>IF(AND(ISNUMBER('Emissions (start here)'!CF217),ISNUMBER(Dispersion!$AP$10)),'Emissions (start here)'!CF217*2000*453.59/8760/3600*Dispersion!$AP$10,0)</f>
        <v>0</v>
      </c>
      <c r="FJ217" s="74">
        <f>IF(AND(ISNUMBER('Emissions (start here)'!CF217),ISNUMBER(Dispersion!$AP$11)),'Emissions (start here)'!CF217*2000*453.59/8760/3600*Dispersion!$AP$11,0)</f>
        <v>0</v>
      </c>
      <c r="FK217" s="74">
        <f>IF(AND(ISNUMBER('Emissions (start here)'!CG217),ISNUMBER(Dispersion!$AQ$8)),'Emissions (start here)'!CG217*453.59/3600*Dispersion!$AQ$8,0)</f>
        <v>0</v>
      </c>
      <c r="FL217" s="74">
        <f>IF(AND(ISNUMBER('Emissions (start here)'!CG217),ISNUMBER(Dispersion!$AQ$9)),'Emissions (start here)'!CG217*453.59/3600*Dispersion!$AQ$9,0)</f>
        <v>0</v>
      </c>
      <c r="FM217" s="74">
        <f>IF(AND(ISNUMBER('Emissions (start here)'!CH217),ISNUMBER(Dispersion!$AQ$10)),'Emissions (start here)'!CH217*2000*453.59/8760/3600*Dispersion!$AQ$10,0)</f>
        <v>0</v>
      </c>
      <c r="FN217" s="74">
        <f>IF(AND(ISNUMBER('Emissions (start here)'!CH217),ISNUMBER(Dispersion!$AQ$11)),'Emissions (start here)'!CH217*2000*453.59/8760/3600*Dispersion!$AQ$11,0)</f>
        <v>0</v>
      </c>
      <c r="FO217" s="74">
        <f>IF(AND(ISNUMBER('Emissions (start here)'!CI217),ISNUMBER(Dispersion!$AR$8)),'Emissions (start here)'!CI217*453.59/3600*Dispersion!$AR$8,0)</f>
        <v>0</v>
      </c>
      <c r="FP217" s="74">
        <f>IF(AND(ISNUMBER('Emissions (start here)'!CI217),ISNUMBER(Dispersion!$AR$9)),'Emissions (start here)'!CI217*453.59/3600*Dispersion!$AR$9,0)</f>
        <v>0</v>
      </c>
      <c r="FQ217" s="74">
        <f>IF(AND(ISNUMBER('Emissions (start here)'!CJ217),ISNUMBER(Dispersion!$AR$10)),'Emissions (start here)'!CJ217*2000*453.59/8760/3600*Dispersion!$AR$10,0)</f>
        <v>0</v>
      </c>
      <c r="FR217" s="74">
        <f>IF(AND(ISNUMBER('Emissions (start here)'!CJ217),ISNUMBER(Dispersion!$AR$11)),'Emissions (start here)'!CJ217*2000*453.59/8760/3600*Dispersion!$AR$11,0)</f>
        <v>0</v>
      </c>
      <c r="FS217" s="74">
        <f>IF(AND(ISNUMBER('Emissions (start here)'!CK217),ISNUMBER(Dispersion!$AS$8)),'Emissions (start here)'!CK217*453.59/3600*Dispersion!$AS$8,0)</f>
        <v>0</v>
      </c>
      <c r="FT217" s="74">
        <f>IF(AND(ISNUMBER('Emissions (start here)'!CK217),ISNUMBER(Dispersion!$AS$9)),'Emissions (start here)'!CK217*453.59/3600*Dispersion!$AS$9,0)</f>
        <v>0</v>
      </c>
      <c r="FU217" s="74">
        <f>IF(AND(ISNUMBER('Emissions (start here)'!CL217),ISNUMBER(Dispersion!$AS$10)),'Emissions (start here)'!CL217*2000*453.59/8760/3600*Dispersion!$AS$10,0)</f>
        <v>0</v>
      </c>
      <c r="FV217" s="74">
        <f>IF(AND(ISNUMBER('Emissions (start here)'!CL217),ISNUMBER(Dispersion!$AS$11)),'Emissions (start here)'!CL217*2000*453.59/8760/3600*Dispersion!$AS$11,0)</f>
        <v>0</v>
      </c>
      <c r="FW217" s="74">
        <f>IF(AND(ISNUMBER('Emissions (start here)'!CM217),ISNUMBER(Dispersion!$AT$8)),'Emissions (start here)'!CM217*453.59/3600*Dispersion!$AT$8,0)</f>
        <v>0</v>
      </c>
      <c r="FX217" s="74">
        <f>IF(AND(ISNUMBER('Emissions (start here)'!CM217),ISNUMBER(Dispersion!$AT$9)),'Emissions (start here)'!CM217*453.59/3600*Dispersion!$AT$9,0)</f>
        <v>0</v>
      </c>
      <c r="FY217" s="74">
        <f>IF(AND(ISNUMBER('Emissions (start here)'!CN217),ISNUMBER(Dispersion!$AT$10)),'Emissions (start here)'!CN217*2000*453.59/8760/3600*Dispersion!$AT$10,0)</f>
        <v>0</v>
      </c>
      <c r="FZ217" s="74">
        <f>IF(AND(ISNUMBER('Emissions (start here)'!CN217),ISNUMBER(Dispersion!$AT$11)),'Emissions (start here)'!CN217*2000*453.59/8760/3600*Dispersion!$AT$11,0)</f>
        <v>0</v>
      </c>
      <c r="GA217" s="74">
        <f>IF(AND(ISNUMBER('Emissions (start here)'!CO217),ISNUMBER(Dispersion!$AU$8)),'Emissions (start here)'!CO217*453.59/3600*Dispersion!$AU$8,0)</f>
        <v>0</v>
      </c>
      <c r="GB217" s="74">
        <f>IF(AND(ISNUMBER('Emissions (start here)'!CO217),ISNUMBER(Dispersion!$AU$9)),'Emissions (start here)'!CO217*453.59/3600*Dispersion!$AU$9,0)</f>
        <v>0</v>
      </c>
      <c r="GC217" s="74">
        <f>IF(AND(ISNUMBER('Emissions (start here)'!CP217),ISNUMBER(Dispersion!$AU$10)),'Emissions (start here)'!CP217*2000*453.59/8760/3600*Dispersion!$AU$10,0)</f>
        <v>0</v>
      </c>
      <c r="GD217" s="74">
        <f>IF(AND(ISNUMBER('Emissions (start here)'!CP217),ISNUMBER(Dispersion!$AU$11)),'Emissions (start here)'!CP217*2000*453.59/8760/3600*Dispersion!$AU$11,0)</f>
        <v>0</v>
      </c>
      <c r="GE217" s="74">
        <f>IF(AND(ISNUMBER('Emissions (start here)'!CQ217),ISNUMBER(Dispersion!$AV$8)),'Emissions (start here)'!CQ217*453.59/3600*Dispersion!$AV$8,0)</f>
        <v>0</v>
      </c>
      <c r="GF217" s="74">
        <f>IF(AND(ISNUMBER('Emissions (start here)'!CQ217),ISNUMBER(Dispersion!$AV$9)),'Emissions (start here)'!CQ217*453.59/3600*Dispersion!$AV$9,0)</f>
        <v>0</v>
      </c>
      <c r="GG217" s="74">
        <f>IF(AND(ISNUMBER('Emissions (start here)'!CR217),ISNUMBER(Dispersion!$AV$10)),'Emissions (start here)'!CR217*2000*453.59/8760/3600*Dispersion!$AV$10,0)</f>
        <v>0</v>
      </c>
      <c r="GH217" s="74">
        <f>IF(AND(ISNUMBER('Emissions (start here)'!CR217),ISNUMBER(Dispersion!$AV$11)),'Emissions (start here)'!CR217*2000*453.59/8760/3600*Dispersion!$AV$11,0)</f>
        <v>0</v>
      </c>
      <c r="GI217" s="74">
        <f>IF(AND(ISNUMBER('Emissions (start here)'!CS217),ISNUMBER(Dispersion!$AW$8)),'Emissions (start here)'!CS217*453.59/3600*Dispersion!$AW$8,0)</f>
        <v>0</v>
      </c>
      <c r="GJ217" s="74">
        <f>IF(AND(ISNUMBER('Emissions (start here)'!CS217),ISNUMBER(Dispersion!$AW$9)),'Emissions (start here)'!CS217*453.59/3600*Dispersion!$AW$9,0)</f>
        <v>0</v>
      </c>
      <c r="GK217" s="74">
        <f>IF(AND(ISNUMBER('Emissions (start here)'!CT217),ISNUMBER(Dispersion!$AW$10)),'Emissions (start here)'!CT217*2000*453.59/8760/3600*Dispersion!$AW$10,0)</f>
        <v>0</v>
      </c>
      <c r="GL217" s="74">
        <f>IF(AND(ISNUMBER('Emissions (start here)'!CT217),ISNUMBER(Dispersion!$AW$11)),'Emissions (start here)'!CT217*2000*453.59/8760/3600*Dispersion!$AW$11,0)</f>
        <v>0</v>
      </c>
      <c r="GM217" s="74">
        <f>IF(AND(ISNUMBER('Emissions (start here)'!CU217),ISNUMBER(Dispersion!$AX$8)),'Emissions (start here)'!CU217*453.59/3600*Dispersion!$AX$8,0)</f>
        <v>0</v>
      </c>
      <c r="GN217" s="74">
        <f>IF(AND(ISNUMBER('Emissions (start here)'!CU217),ISNUMBER(Dispersion!$AX$9)),'Emissions (start here)'!CU217*453.59/3600*Dispersion!$AX$9,0)</f>
        <v>0</v>
      </c>
      <c r="GO217" s="74">
        <f>IF(AND(ISNUMBER('Emissions (start here)'!CV217),ISNUMBER(Dispersion!$AX$10)),'Emissions (start here)'!CV217*2000*453.59/8760/3600*Dispersion!$AX$10,0)</f>
        <v>0</v>
      </c>
      <c r="GP217" s="74">
        <f>IF(AND(ISNUMBER('Emissions (start here)'!CV217),ISNUMBER(Dispersion!$AX$11)),'Emissions (start here)'!CV217*2000*453.59/8760/3600*Dispersion!$AX$11,0)</f>
        <v>0</v>
      </c>
      <c r="GQ217" s="74">
        <f>IF(AND(ISNUMBER('Emissions (start here)'!CW217),ISNUMBER(Dispersion!$AY$8)),'Emissions (start here)'!CW217*453.59/3600*Dispersion!$AY$8,0)</f>
        <v>0</v>
      </c>
      <c r="GR217" s="74">
        <f>IF(AND(ISNUMBER('Emissions (start here)'!CW217),ISNUMBER(Dispersion!$AY$9)),'Emissions (start here)'!CW217*453.59/3600*Dispersion!$AY$9,0)</f>
        <v>0</v>
      </c>
      <c r="GS217" s="74">
        <f>IF(AND(ISNUMBER('Emissions (start here)'!CX217),ISNUMBER(Dispersion!$AY$10)),'Emissions (start here)'!CX217*2000*453.59/8760/3600*Dispersion!$AY$10,0)</f>
        <v>0</v>
      </c>
      <c r="GT217" s="74">
        <f>IF(AND(ISNUMBER('Emissions (start here)'!CX217),ISNUMBER(Dispersion!$AY$11)),'Emissions (start here)'!CX217*2000*453.59/8760/3600*Dispersion!$AY$11,0)</f>
        <v>0</v>
      </c>
      <c r="GU217" s="74">
        <f>IF(AND(ISNUMBER('Emissions (start here)'!CY217),ISNUMBER(Dispersion!$AZ$8)),'Emissions (start here)'!CY217*453.59/3600*Dispersion!$AZ$8,0)</f>
        <v>0</v>
      </c>
      <c r="GV217" s="74">
        <f>IF(AND(ISNUMBER('Emissions (start here)'!CY217),ISNUMBER(Dispersion!$AZ$9)),'Emissions (start here)'!CY217*453.59/3600*Dispersion!$AZ$9,0)</f>
        <v>0</v>
      </c>
      <c r="GW217" s="74">
        <f>IF(AND(ISNUMBER('Emissions (start here)'!CZ217),ISNUMBER(Dispersion!$AZ$10)),'Emissions (start here)'!CZ217*2000*453.59/8760/3600*Dispersion!$AZ$10,0)</f>
        <v>0</v>
      </c>
      <c r="GX217" s="74">
        <f>IF(AND(ISNUMBER('Emissions (start here)'!CZ217),ISNUMBER(Dispersion!$AZ$11)),'Emissions (start here)'!CZ217*2000*453.59/8760/3600*Dispersion!$AZ$11,0)</f>
        <v>0</v>
      </c>
    </row>
    <row r="218" spans="1:206" x14ac:dyDescent="0.2">
      <c r="A218" s="51" t="str">
        <f>'Tox Values'!C218</f>
        <v>111-30-8</v>
      </c>
      <c r="B218" s="94" t="str">
        <f>'Tox Values'!D218</f>
        <v>Glutaraldehyde</v>
      </c>
      <c r="C218" s="96">
        <f t="shared" si="13"/>
        <v>0</v>
      </c>
      <c r="D218" s="74">
        <f t="shared" si="14"/>
        <v>0</v>
      </c>
      <c r="E218" s="74">
        <f t="shared" si="15"/>
        <v>0</v>
      </c>
      <c r="F218" s="99">
        <f t="shared" si="16"/>
        <v>0</v>
      </c>
      <c r="G218" s="97">
        <f>IF(AND(ISNUMBER('Emissions (start here)'!E218),ISNUMBER(Dispersion!$C$8)),'Emissions (start here)'!E218*453.59/3600*Dispersion!$C$8,0)</f>
        <v>0</v>
      </c>
      <c r="H218" s="74">
        <f>IF(AND(ISNUMBER('Emissions (start here)'!E218),ISNUMBER(Dispersion!$C$9)),'Emissions (start here)'!E218*453.59/3600*Dispersion!$C$9,0)</f>
        <v>0</v>
      </c>
      <c r="I218" s="74">
        <f>IF(AND(ISNUMBER('Emissions (start here)'!F218),ISNUMBER(Dispersion!$C$10)),'Emissions (start here)'!F218*2000*453.59/8760/3600*Dispersion!$C$10,0)</f>
        <v>0</v>
      </c>
      <c r="J218" s="74">
        <f>IF(AND(ISNUMBER('Emissions (start here)'!F218),ISNUMBER(Dispersion!$C$11)),'Emissions (start here)'!F218*2000*453.59/8760/3600*Dispersion!$C$11,0)</f>
        <v>0</v>
      </c>
      <c r="K218" s="74">
        <f>IF(AND(ISNUMBER('Emissions (start here)'!G218),ISNUMBER(Dispersion!$D$8)),'Emissions (start here)'!G218*453.59/3600*Dispersion!$D$8,0)</f>
        <v>0</v>
      </c>
      <c r="L218" s="74">
        <f>IF(AND(ISNUMBER('Emissions (start here)'!G218),ISNUMBER(Dispersion!$D$9)),'Emissions (start here)'!G218*453.59/3600*Dispersion!$D$9,0)</f>
        <v>0</v>
      </c>
      <c r="M218" s="74">
        <f>IF(AND(ISNUMBER('Emissions (start here)'!H218),ISNUMBER(Dispersion!$D$10)),'Emissions (start here)'!H218*2000*453.59/8760/3600*Dispersion!$D$10,0)</f>
        <v>0</v>
      </c>
      <c r="N218" s="74">
        <f>IF(AND(ISNUMBER('Emissions (start here)'!H218),ISNUMBER(Dispersion!$D$11)),'Emissions (start here)'!H218*2000*453.59/8760/3600*Dispersion!$D$11,0)</f>
        <v>0</v>
      </c>
      <c r="O218" s="74">
        <f>IF(AND(ISNUMBER('Emissions (start here)'!I218),ISNUMBER(Dispersion!$E$8)),'Emissions (start here)'!I218*453.59/3600*Dispersion!$E$8,0)</f>
        <v>0</v>
      </c>
      <c r="P218" s="74">
        <f>IF(AND(ISNUMBER('Emissions (start here)'!I218),ISNUMBER(Dispersion!$E$9)),'Emissions (start here)'!I218*453.59/3600*Dispersion!$E$9,0)</f>
        <v>0</v>
      </c>
      <c r="Q218" s="74">
        <f>IF(AND(ISNUMBER('Emissions (start here)'!J218),ISNUMBER(Dispersion!$E$10)),'Emissions (start here)'!J218*2000*453.59/8760/3600*Dispersion!$E$10,0)</f>
        <v>0</v>
      </c>
      <c r="R218" s="74">
        <f>IF(AND(ISNUMBER('Emissions (start here)'!J218),ISNUMBER(Dispersion!$E$11)),'Emissions (start here)'!J218*2000*453.59/8760/3600*Dispersion!$E$11,0)</f>
        <v>0</v>
      </c>
      <c r="S218" s="74">
        <f>IF(AND(ISNUMBER('Emissions (start here)'!K218),ISNUMBER(Dispersion!$F$8)),'Emissions (start here)'!K218*453.59/3600*Dispersion!$F$8,0)</f>
        <v>0</v>
      </c>
      <c r="T218" s="74">
        <f>IF(AND(ISNUMBER('Emissions (start here)'!K218),ISNUMBER(Dispersion!$F$9)),'Emissions (start here)'!K218*453.59/3600*Dispersion!$F$9,0)</f>
        <v>0</v>
      </c>
      <c r="U218" s="74">
        <f>IF(AND(ISNUMBER('Emissions (start here)'!L218),ISNUMBER(Dispersion!$F$10)),'Emissions (start here)'!L218*2000*453.59/8760/3600*Dispersion!$F$10,0)</f>
        <v>0</v>
      </c>
      <c r="V218" s="74">
        <f>IF(AND(ISNUMBER('Emissions (start here)'!L218),ISNUMBER(Dispersion!$F$11)),'Emissions (start here)'!L218*2000*453.59/8760/3600*Dispersion!$F$11,0)</f>
        <v>0</v>
      </c>
      <c r="W218" s="74">
        <f>IF(AND(ISNUMBER('Emissions (start here)'!M218),ISNUMBER(Dispersion!$G$8)),'Emissions (start here)'!M218*453.59/3600*Dispersion!$G$8,0)</f>
        <v>0</v>
      </c>
      <c r="X218" s="74">
        <f>IF(AND(ISNUMBER('Emissions (start here)'!M218),ISNUMBER(Dispersion!$G$9)),'Emissions (start here)'!M218*453.59/3600*Dispersion!$G$9,0)</f>
        <v>0</v>
      </c>
      <c r="Y218" s="74">
        <f>IF(AND(ISNUMBER('Emissions (start here)'!N218),ISNUMBER(Dispersion!$G$10)),'Emissions (start here)'!N218*2000*453.59/8760/3600*Dispersion!$G$10,0)</f>
        <v>0</v>
      </c>
      <c r="Z218" s="74">
        <f>IF(AND(ISNUMBER('Emissions (start here)'!N218),ISNUMBER(Dispersion!$G$11)),'Emissions (start here)'!N218*2000*453.59/8760/3600*Dispersion!$G$11,0)</f>
        <v>0</v>
      </c>
      <c r="AA218" s="74">
        <f>IF(AND(ISNUMBER('Emissions (start here)'!O218),ISNUMBER(Dispersion!$H$8)),'Emissions (start here)'!O218*453.59/3600*Dispersion!$H$8,0)</f>
        <v>0</v>
      </c>
      <c r="AB218" s="74">
        <f>IF(AND(ISNUMBER('Emissions (start here)'!O218),ISNUMBER(Dispersion!$H$9)),'Emissions (start here)'!O218*453.59/3600*Dispersion!$H$9,0)</f>
        <v>0</v>
      </c>
      <c r="AC218" s="74">
        <f>IF(AND(ISNUMBER('Emissions (start here)'!P218),ISNUMBER(Dispersion!$H$10)),'Emissions (start here)'!P218*2000*453.59/8760/3600*Dispersion!$H$10,0)</f>
        <v>0</v>
      </c>
      <c r="AD218" s="74">
        <f>IF(AND(ISNUMBER('Emissions (start here)'!P218),ISNUMBER(Dispersion!$H$11)),'Emissions (start here)'!P218*2000*453.59/8760/3600*Dispersion!$H$11,0)</f>
        <v>0</v>
      </c>
      <c r="AE218" s="74">
        <f>IF(AND(ISNUMBER('Emissions (start here)'!Q218),ISNUMBER(Dispersion!$I$8)),'Emissions (start here)'!Q218*453.59/3600*Dispersion!$I$8,0)</f>
        <v>0</v>
      </c>
      <c r="AF218" s="74">
        <f>IF(AND(ISNUMBER('Emissions (start here)'!Q218),ISNUMBER(Dispersion!$I$9)),'Emissions (start here)'!Q218*453.59/3600*Dispersion!$I$9,0)</f>
        <v>0</v>
      </c>
      <c r="AG218" s="74">
        <f>IF(AND(ISNUMBER('Emissions (start here)'!R218),ISNUMBER(Dispersion!$I$10)),'Emissions (start here)'!R218*2000*453.59/8760/3600*Dispersion!$I$10,0)</f>
        <v>0</v>
      </c>
      <c r="AH218" s="74">
        <f>IF(AND(ISNUMBER('Emissions (start here)'!R218),ISNUMBER(Dispersion!$I$11)),'Emissions (start here)'!R218*2000*453.59/8760/3600*Dispersion!$I$11,0)</f>
        <v>0</v>
      </c>
      <c r="AI218" s="74">
        <f>IF(AND(ISNUMBER('Emissions (start here)'!S218),ISNUMBER(Dispersion!$J$8)),'Emissions (start here)'!S218*453.59/3600*Dispersion!$J$8,0)</f>
        <v>0</v>
      </c>
      <c r="AJ218" s="74">
        <f>IF(AND(ISNUMBER('Emissions (start here)'!S218),ISNUMBER(Dispersion!$J$9)),'Emissions (start here)'!S218*453.59/3600*Dispersion!$J$9,0)</f>
        <v>0</v>
      </c>
      <c r="AK218" s="74">
        <f>IF(AND(ISNUMBER('Emissions (start here)'!T218),ISNUMBER(Dispersion!$J$10)),'Emissions (start here)'!T218*2000*453.59/8760/3600*Dispersion!$J$10,0)</f>
        <v>0</v>
      </c>
      <c r="AL218" s="74">
        <f>IF(AND(ISNUMBER('Emissions (start here)'!T218),ISNUMBER(Dispersion!$J$11)),'Emissions (start here)'!T218*2000*453.59/8760/3600*Dispersion!$J$11,0)</f>
        <v>0</v>
      </c>
      <c r="AM218" s="74">
        <f>IF(AND(ISNUMBER('Emissions (start here)'!U218),ISNUMBER(Dispersion!$K$8)),'Emissions (start here)'!U218*453.59/3600*Dispersion!$K$8,0)</f>
        <v>0</v>
      </c>
      <c r="AN218" s="74">
        <f>IF(AND(ISNUMBER('Emissions (start here)'!U218),ISNUMBER(Dispersion!$K$9)),'Emissions (start here)'!U218*453.59/3600*Dispersion!$K$9,0)</f>
        <v>0</v>
      </c>
      <c r="AO218" s="74">
        <f>IF(AND(ISNUMBER('Emissions (start here)'!V218),ISNUMBER(Dispersion!$K$10)),'Emissions (start here)'!V218*2000*453.59/8760/3600*Dispersion!$K$10,0)</f>
        <v>0</v>
      </c>
      <c r="AP218" s="74">
        <f>IF(AND(ISNUMBER('Emissions (start here)'!V218),ISNUMBER(Dispersion!$K$11)),'Emissions (start here)'!V218*2000*453.59/8760/3600*Dispersion!$K$11,0)</f>
        <v>0</v>
      </c>
      <c r="AQ218" s="74">
        <f>IF(AND(ISNUMBER('Emissions (start here)'!W218),ISNUMBER(Dispersion!$L$8)),'Emissions (start here)'!W218*453.59/3600*Dispersion!$L$8,0)</f>
        <v>0</v>
      </c>
      <c r="AR218" s="74">
        <f>IF(AND(ISNUMBER('Emissions (start here)'!W218),ISNUMBER(Dispersion!$L$9)),'Emissions (start here)'!W218*453.59/3600*Dispersion!$L$9,0)</f>
        <v>0</v>
      </c>
      <c r="AS218" s="74">
        <f>IF(AND(ISNUMBER('Emissions (start here)'!X218),ISNUMBER(Dispersion!$L$10)),'Emissions (start here)'!X218*2000*453.59/8760/3600*Dispersion!$L$10,0)</f>
        <v>0</v>
      </c>
      <c r="AT218" s="74">
        <f>IF(AND(ISNUMBER('Emissions (start here)'!X218),ISNUMBER(Dispersion!$L$11)),'Emissions (start here)'!X218*2000*453.59/8760/3600*Dispersion!$L$11,0)</f>
        <v>0</v>
      </c>
      <c r="AU218" s="74">
        <f>IF(AND(ISNUMBER('Emissions (start here)'!Y218),ISNUMBER(Dispersion!$M$8)),'Emissions (start here)'!Y218*453.59/3600*Dispersion!$M$8,0)</f>
        <v>0</v>
      </c>
      <c r="AV218" s="74">
        <f>IF(AND(ISNUMBER('Emissions (start here)'!Y218),ISNUMBER(Dispersion!$M$9)),'Emissions (start here)'!Y218*453.59/3600*Dispersion!$M$9,0)</f>
        <v>0</v>
      </c>
      <c r="AW218" s="74">
        <f>IF(AND(ISNUMBER('Emissions (start here)'!Z218),ISNUMBER(Dispersion!$M$10)),'Emissions (start here)'!Z218*2000*453.59/8760/3600*Dispersion!$M$10,0)</f>
        <v>0</v>
      </c>
      <c r="AX218" s="74">
        <f>IF(AND(ISNUMBER('Emissions (start here)'!Z218),ISNUMBER(Dispersion!$M$11)),'Emissions (start here)'!Z218*2000*453.59/8760/3600*Dispersion!$M$11,0)</f>
        <v>0</v>
      </c>
      <c r="AY218" s="74">
        <f>IF(AND(ISNUMBER('Emissions (start here)'!AA218),ISNUMBER(Dispersion!$N$8)),'Emissions (start here)'!AA218*453.59/3600*Dispersion!$N$8,0)</f>
        <v>0</v>
      </c>
      <c r="AZ218" s="74">
        <f>IF(AND(ISNUMBER('Emissions (start here)'!AA218),ISNUMBER(Dispersion!$N$9)),'Emissions (start here)'!AA218*453.59/3600*Dispersion!$N$9,0)</f>
        <v>0</v>
      </c>
      <c r="BA218" s="74">
        <f>IF(AND(ISNUMBER('Emissions (start here)'!AB218),ISNUMBER(Dispersion!$N$10)),'Emissions (start here)'!AB218*2000*453.59/8760/3600*Dispersion!$N$10,0)</f>
        <v>0</v>
      </c>
      <c r="BB218" s="74">
        <f>IF(AND(ISNUMBER('Emissions (start here)'!AB218),ISNUMBER(Dispersion!$N$11)),'Emissions (start here)'!AB218*2000*453.59/8760/3600*Dispersion!$N$11,0)</f>
        <v>0</v>
      </c>
      <c r="BC218" s="74">
        <f>IF(AND(ISNUMBER('Emissions (start here)'!AC218),ISNUMBER(Dispersion!$O$8)),'Emissions (start here)'!AC218*453.59/3600*Dispersion!$O$8,0)</f>
        <v>0</v>
      </c>
      <c r="BD218" s="74">
        <f>IF(AND(ISNUMBER('Emissions (start here)'!AC218),ISNUMBER(Dispersion!$O$9)),'Emissions (start here)'!AC218*453.59/3600*Dispersion!$O$9,0)</f>
        <v>0</v>
      </c>
      <c r="BE218" s="74">
        <f>IF(AND(ISNUMBER('Emissions (start here)'!AD218),ISNUMBER(Dispersion!$O$10)),'Emissions (start here)'!AD218*2000*453.59/8760/3600*Dispersion!$O$10,0)</f>
        <v>0</v>
      </c>
      <c r="BF218" s="74">
        <f>IF(AND(ISNUMBER('Emissions (start here)'!AD218),ISNUMBER(Dispersion!$O$11)),'Emissions (start here)'!AD218*2000*453.59/8760/3600*Dispersion!$O$11,0)</f>
        <v>0</v>
      </c>
      <c r="BG218" s="74">
        <f>IF(AND(ISNUMBER('Emissions (start here)'!AE218),ISNUMBER(Dispersion!$P$8)),'Emissions (start here)'!AE218*453.59/3600*Dispersion!$P$8,0)</f>
        <v>0</v>
      </c>
      <c r="BH218" s="74">
        <f>IF(AND(ISNUMBER('Emissions (start here)'!AE218),ISNUMBER(Dispersion!$P$9)),'Emissions (start here)'!AE218*453.59/3600*Dispersion!$P$9,0)</f>
        <v>0</v>
      </c>
      <c r="BI218" s="74">
        <f>IF(AND(ISNUMBER('Emissions (start here)'!AF218),ISNUMBER(Dispersion!$P$10)),'Emissions (start here)'!AF218*2000*453.59/8760/3600*Dispersion!$P$10,0)</f>
        <v>0</v>
      </c>
      <c r="BJ218" s="74">
        <f>IF(AND(ISNUMBER('Emissions (start here)'!AF218),ISNUMBER(Dispersion!$P$11)),'Emissions (start here)'!AF218*2000*453.59/8760/3600*Dispersion!$P$11,0)</f>
        <v>0</v>
      </c>
      <c r="BK218" s="74">
        <f>IF(AND(ISNUMBER('Emissions (start here)'!AG218),ISNUMBER(Dispersion!$Q$8)),'Emissions (start here)'!AG218*453.59/3600*Dispersion!$Q$8,0)</f>
        <v>0</v>
      </c>
      <c r="BL218" s="74">
        <f>IF(AND(ISNUMBER('Emissions (start here)'!AG218),ISNUMBER(Dispersion!$Q$9)),'Emissions (start here)'!AG218*453.59/3600*Dispersion!$Q$9,0)</f>
        <v>0</v>
      </c>
      <c r="BM218" s="74">
        <f>IF(AND(ISNUMBER('Emissions (start here)'!AH218),ISNUMBER(Dispersion!$Q$10)),'Emissions (start here)'!AH218*2000*453.59/8760/3600*Dispersion!$Q$10,0)</f>
        <v>0</v>
      </c>
      <c r="BN218" s="74">
        <f>IF(AND(ISNUMBER('Emissions (start here)'!AH218),ISNUMBER(Dispersion!$Q$11)),'Emissions (start here)'!AH218*2000*453.59/8760/3600*Dispersion!$Q$11,0)</f>
        <v>0</v>
      </c>
      <c r="BO218" s="74">
        <f>IF(AND(ISNUMBER('Emissions (start here)'!AI218),ISNUMBER(Dispersion!$R$8)),'Emissions (start here)'!AI218*453.59/3600*Dispersion!$R$8,0)</f>
        <v>0</v>
      </c>
      <c r="BP218" s="74">
        <f>IF(AND(ISNUMBER('Emissions (start here)'!AI218),ISNUMBER(Dispersion!$R$9)),'Emissions (start here)'!AI218*453.59/3600*Dispersion!$R$9,0)</f>
        <v>0</v>
      </c>
      <c r="BQ218" s="74">
        <f>IF(AND(ISNUMBER('Emissions (start here)'!AJ218),ISNUMBER(Dispersion!$R$10)),'Emissions (start here)'!AJ218*2000*453.59/8760/3600*Dispersion!$R$10,0)</f>
        <v>0</v>
      </c>
      <c r="BR218" s="74">
        <f>IF(AND(ISNUMBER('Emissions (start here)'!AJ218),ISNUMBER(Dispersion!$R$11)),'Emissions (start here)'!AJ218*2000*453.59/8760/3600*Dispersion!$R$11,0)</f>
        <v>0</v>
      </c>
      <c r="BS218" s="74">
        <f>IF(AND(ISNUMBER('Emissions (start here)'!AK218),ISNUMBER(Dispersion!$S$8)),'Emissions (start here)'!AK218*453.59/3600*Dispersion!$S$8,0)</f>
        <v>0</v>
      </c>
      <c r="BT218" s="74">
        <f>IF(AND(ISNUMBER('Emissions (start here)'!AK218),ISNUMBER(Dispersion!$S$9)),'Emissions (start here)'!AK218*453.59/3600*Dispersion!$S$9,0)</f>
        <v>0</v>
      </c>
      <c r="BU218" s="74">
        <f>IF(AND(ISNUMBER('Emissions (start here)'!AL218),ISNUMBER(Dispersion!$S$10)),'Emissions (start here)'!AL218*2000*453.59/8760/3600*Dispersion!$S$10,0)</f>
        <v>0</v>
      </c>
      <c r="BV218" s="74">
        <f>IF(AND(ISNUMBER('Emissions (start here)'!AL218),ISNUMBER(Dispersion!$S$11)),'Emissions (start here)'!AL218*2000*453.59/8760/3600*Dispersion!$S$11,0)</f>
        <v>0</v>
      </c>
      <c r="BW218" s="74">
        <f>IF(AND(ISNUMBER('Emissions (start here)'!AM218),ISNUMBER(Dispersion!$T$8)),'Emissions (start here)'!AM218*453.59/3600*Dispersion!$T$8,0)</f>
        <v>0</v>
      </c>
      <c r="BX218" s="74">
        <f>IF(AND(ISNUMBER('Emissions (start here)'!AM218),ISNUMBER(Dispersion!$T$9)),'Emissions (start here)'!AM218*453.59/3600*Dispersion!$T$9,0)</f>
        <v>0</v>
      </c>
      <c r="BY218" s="74">
        <f>IF(AND(ISNUMBER('Emissions (start here)'!AN218),ISNUMBER(Dispersion!$T$10)),'Emissions (start here)'!AN218*2000*453.59/8760/3600*Dispersion!$T$10,0)</f>
        <v>0</v>
      </c>
      <c r="BZ218" s="74">
        <f>IF(AND(ISNUMBER('Emissions (start here)'!AN218),ISNUMBER(Dispersion!$T$11)),'Emissions (start here)'!AN218*2000*453.59/8760/3600*Dispersion!$T$11,0)</f>
        <v>0</v>
      </c>
      <c r="CA218" s="74">
        <f>IF(AND(ISNUMBER('Emissions (start here)'!AO218),ISNUMBER(Dispersion!$U$8)),'Emissions (start here)'!AO218*453.59/3600*Dispersion!$U$8,0)</f>
        <v>0</v>
      </c>
      <c r="CB218" s="74">
        <f>IF(AND(ISNUMBER('Emissions (start here)'!AO218),ISNUMBER(Dispersion!$U$9)),'Emissions (start here)'!AO218*453.59/3600*Dispersion!$U$9,0)</f>
        <v>0</v>
      </c>
      <c r="CC218" s="74">
        <f>IF(AND(ISNUMBER('Emissions (start here)'!AP218),ISNUMBER(Dispersion!$U$10)),'Emissions (start here)'!AP218*2000*453.59/8760/3600*Dispersion!$U$10,0)</f>
        <v>0</v>
      </c>
      <c r="CD218" s="74">
        <f>IF(AND(ISNUMBER('Emissions (start here)'!AP218),ISNUMBER(Dispersion!$U$11)),'Emissions (start here)'!AP218*2000*453.59/8760/3600*Dispersion!$U$11,0)</f>
        <v>0</v>
      </c>
      <c r="CE218" s="74">
        <f>IF(AND(ISNUMBER('Emissions (start here)'!AQ218),ISNUMBER(Dispersion!$V$8)),'Emissions (start here)'!AQ218*453.59/3600*Dispersion!$V$8,0)</f>
        <v>0</v>
      </c>
      <c r="CF218" s="74">
        <f>IF(AND(ISNUMBER('Emissions (start here)'!AQ218),ISNUMBER(Dispersion!$V$9)),'Emissions (start here)'!AQ218*453.59/3600*Dispersion!$V$9,0)</f>
        <v>0</v>
      </c>
      <c r="CG218" s="74">
        <f>IF(AND(ISNUMBER('Emissions (start here)'!AR218),ISNUMBER(Dispersion!$V$10)),'Emissions (start here)'!AR218*2000*453.59/8760/3600*Dispersion!$V$10,0)</f>
        <v>0</v>
      </c>
      <c r="CH218" s="74">
        <f>IF(AND(ISNUMBER('Emissions (start here)'!AR218),ISNUMBER(Dispersion!$V$11)),'Emissions (start here)'!AR218*2000*453.59/8760/3600*Dispersion!$V$11,0)</f>
        <v>0</v>
      </c>
      <c r="CI218" s="74">
        <f>IF(AND(ISNUMBER('Emissions (start here)'!AS218),ISNUMBER(Dispersion!$W$8)),'Emissions (start here)'!AS218*453.59/3600*Dispersion!$W$8,0)</f>
        <v>0</v>
      </c>
      <c r="CJ218" s="74">
        <f>IF(AND(ISNUMBER('Emissions (start here)'!AS218),ISNUMBER(Dispersion!$W$9)),'Emissions (start here)'!AS218*453.59/3600*Dispersion!$W$9,0)</f>
        <v>0</v>
      </c>
      <c r="CK218" s="74">
        <f>IF(AND(ISNUMBER('Emissions (start here)'!AT218),ISNUMBER(Dispersion!$W$10)),'Emissions (start here)'!AT218*2000*453.59/8760/3600*Dispersion!$W$10,0)</f>
        <v>0</v>
      </c>
      <c r="CL218" s="74">
        <f>IF(AND(ISNUMBER('Emissions (start here)'!AT218),ISNUMBER(Dispersion!$W$11)),'Emissions (start here)'!AT218*2000*453.59/8760/3600*Dispersion!$W$11,0)</f>
        <v>0</v>
      </c>
      <c r="CM218" s="74">
        <f>IF(AND(ISNUMBER('Emissions (start here)'!AU218),ISNUMBER(Dispersion!$X$8)),'Emissions (start here)'!AU218*453.59/3600*Dispersion!$X$8,0)</f>
        <v>0</v>
      </c>
      <c r="CN218" s="74">
        <f>IF(AND(ISNUMBER('Emissions (start here)'!AU218),ISNUMBER(Dispersion!$X$9)),'Emissions (start here)'!AU218*453.59/3600*Dispersion!$X$9,0)</f>
        <v>0</v>
      </c>
      <c r="CO218" s="74">
        <f>IF(AND(ISNUMBER('Emissions (start here)'!AV218),ISNUMBER(Dispersion!$X$10)),'Emissions (start here)'!AV218*2000*453.59/8760/3600*Dispersion!$X$10,0)</f>
        <v>0</v>
      </c>
      <c r="CP218" s="74">
        <f>IF(AND(ISNUMBER('Emissions (start here)'!AV218),ISNUMBER(Dispersion!$X$11)),'Emissions (start here)'!AV218*2000*453.59/8760/3600*Dispersion!$X$11,0)</f>
        <v>0</v>
      </c>
      <c r="CQ218" s="74">
        <f>IF(AND(ISNUMBER('Emissions (start here)'!AW218),ISNUMBER(Dispersion!$Y$8)),'Emissions (start here)'!AW218*453.59/3600*Dispersion!$Y$8,0)</f>
        <v>0</v>
      </c>
      <c r="CR218" s="74">
        <f>IF(AND(ISNUMBER('Emissions (start here)'!AW218),ISNUMBER(Dispersion!$Y$9)),'Emissions (start here)'!AW218*453.59/3600*Dispersion!$Y$9,0)</f>
        <v>0</v>
      </c>
      <c r="CS218" s="74">
        <f>IF(AND(ISNUMBER('Emissions (start here)'!AX218),ISNUMBER(Dispersion!$Y$10)),'Emissions (start here)'!AX218*2000*453.59/8760/3600*Dispersion!$Y$10,0)</f>
        <v>0</v>
      </c>
      <c r="CT218" s="74">
        <f>IF(AND(ISNUMBER('Emissions (start here)'!AX218),ISNUMBER(Dispersion!$Y$11)),'Emissions (start here)'!AX218*2000*453.59/8760/3600*Dispersion!$Y$11,0)</f>
        <v>0</v>
      </c>
      <c r="CU218" s="74">
        <f>IF(AND(ISNUMBER('Emissions (start here)'!AY218),ISNUMBER(Dispersion!$Z$8)),'Emissions (start here)'!AY218*453.59/3600*Dispersion!$Z$8,0)</f>
        <v>0</v>
      </c>
      <c r="CV218" s="74">
        <f>IF(AND(ISNUMBER('Emissions (start here)'!AY218),ISNUMBER(Dispersion!$Z$9)),'Emissions (start here)'!AY218*453.59/3600*Dispersion!$Z$9,0)</f>
        <v>0</v>
      </c>
      <c r="CW218" s="74">
        <f>IF(AND(ISNUMBER('Emissions (start here)'!AZ218),ISNUMBER(Dispersion!$Z$10)),'Emissions (start here)'!AZ218*2000*453.59/8760/3600*Dispersion!$Z$10,0)</f>
        <v>0</v>
      </c>
      <c r="CX218" s="74">
        <f>IF(AND(ISNUMBER('Emissions (start here)'!AZ218),ISNUMBER(Dispersion!$Z$11)),'Emissions (start here)'!AZ218*2000*453.59/8760/3600*Dispersion!$Z$11,0)</f>
        <v>0</v>
      </c>
      <c r="CY218" s="74">
        <f>IF(AND(ISNUMBER('Emissions (start here)'!BA218),ISNUMBER(Dispersion!$AA$8)),'Emissions (start here)'!BA218*453.59/3600*Dispersion!$AA$8,0)</f>
        <v>0</v>
      </c>
      <c r="CZ218" s="74">
        <f>IF(AND(ISNUMBER('Emissions (start here)'!BA218),ISNUMBER(Dispersion!$AA$9)),'Emissions (start here)'!BA218*453.59/3600*Dispersion!$AA$9,0)</f>
        <v>0</v>
      </c>
      <c r="DA218" s="74">
        <f>IF(AND(ISNUMBER('Emissions (start here)'!BB218),ISNUMBER(Dispersion!$AA$10)),'Emissions (start here)'!BB218*2000*453.59/8760/3600*Dispersion!$AA$10,0)</f>
        <v>0</v>
      </c>
      <c r="DB218" s="74">
        <f>IF(AND(ISNUMBER('Emissions (start here)'!BB218),ISNUMBER(Dispersion!$AA$11)),'Emissions (start here)'!BB218*2000*453.59/8760/3600*Dispersion!$AA$11,0)</f>
        <v>0</v>
      </c>
      <c r="DC218" s="74">
        <f>IF(AND(ISNUMBER('Emissions (start here)'!BC218),ISNUMBER(Dispersion!$AB$8)),'Emissions (start here)'!BC218*453.59/3600*Dispersion!$AB$8,0)</f>
        <v>0</v>
      </c>
      <c r="DD218" s="74">
        <f>IF(AND(ISNUMBER('Emissions (start here)'!BC218),ISNUMBER(Dispersion!$AB$9)),'Emissions (start here)'!BC218*453.59/3600*Dispersion!$AB$9,0)</f>
        <v>0</v>
      </c>
      <c r="DE218" s="74">
        <f>IF(AND(ISNUMBER('Emissions (start here)'!BD218),ISNUMBER(Dispersion!$AB$10)),'Emissions (start here)'!BD218*2000*453.59/8760/3600*Dispersion!$AB$10,0)</f>
        <v>0</v>
      </c>
      <c r="DF218" s="74">
        <f>IF(AND(ISNUMBER('Emissions (start here)'!BD218),ISNUMBER(Dispersion!$AB$11)),'Emissions (start here)'!BD218*2000*453.59/8760/3600*Dispersion!$AB$11,0)</f>
        <v>0</v>
      </c>
      <c r="DG218" s="74">
        <f>IF(AND(ISNUMBER('Emissions (start here)'!BE218),ISNUMBER(Dispersion!$AC$8)),'Emissions (start here)'!BE218*453.59/3600*Dispersion!$AC$8,0)</f>
        <v>0</v>
      </c>
      <c r="DH218" s="74">
        <f>IF(AND(ISNUMBER('Emissions (start here)'!BE218),ISNUMBER(Dispersion!$AC$9)),'Emissions (start here)'!BE218*453.59/3600*Dispersion!$AC$9,0)</f>
        <v>0</v>
      </c>
      <c r="DI218" s="74">
        <f>IF(AND(ISNUMBER('Emissions (start here)'!BF218),ISNUMBER(Dispersion!$AC$10)),'Emissions (start here)'!BF218*2000*453.59/8760/3600*Dispersion!$AC$10,0)</f>
        <v>0</v>
      </c>
      <c r="DJ218" s="74">
        <f>IF(AND(ISNUMBER('Emissions (start here)'!BF218),ISNUMBER(Dispersion!$AC$11)),'Emissions (start here)'!BF218*2000*453.59/8760/3600*Dispersion!$AC$11,0)</f>
        <v>0</v>
      </c>
      <c r="DK218" s="74">
        <f>IF(AND(ISNUMBER('Emissions (start here)'!BG218),ISNUMBER(Dispersion!$AD$8)),'Emissions (start here)'!BG218*453.59/3600*Dispersion!$AD$8,0)</f>
        <v>0</v>
      </c>
      <c r="DL218" s="74">
        <f>IF(AND(ISNUMBER('Emissions (start here)'!BG218),ISNUMBER(Dispersion!$AD$9)),'Emissions (start here)'!BG218*453.59/3600*Dispersion!$AD$9,0)</f>
        <v>0</v>
      </c>
      <c r="DM218" s="74">
        <f>IF(AND(ISNUMBER('Emissions (start here)'!BH218),ISNUMBER(Dispersion!$AD$10)),'Emissions (start here)'!BH218*2000*453.59/8760/3600*Dispersion!$AD$10,0)</f>
        <v>0</v>
      </c>
      <c r="DN218" s="74">
        <f>IF(AND(ISNUMBER('Emissions (start here)'!BH218),ISNUMBER(Dispersion!$AD$11)),'Emissions (start here)'!BH218*2000*453.59/8760/3600*Dispersion!$AD$11,0)</f>
        <v>0</v>
      </c>
      <c r="DO218" s="74">
        <f>IF(AND(ISNUMBER('Emissions (start here)'!BI218),ISNUMBER(Dispersion!$AE$8)),'Emissions (start here)'!BI218*453.59/3600*Dispersion!$AE$8,0)</f>
        <v>0</v>
      </c>
      <c r="DP218" s="74">
        <f>IF(AND(ISNUMBER('Emissions (start here)'!BI218),ISNUMBER(Dispersion!$AE$9)),'Emissions (start here)'!BI218*453.59/3600*Dispersion!$AE$9,0)</f>
        <v>0</v>
      </c>
      <c r="DQ218" s="74">
        <f>IF(AND(ISNUMBER('Emissions (start here)'!BJ218),ISNUMBER(Dispersion!$AE$10)),'Emissions (start here)'!BJ218*2000*453.59/8760/3600*Dispersion!$AE$10,0)</f>
        <v>0</v>
      </c>
      <c r="DR218" s="74">
        <f>IF(AND(ISNUMBER('Emissions (start here)'!BJ218),ISNUMBER(Dispersion!$AE$11)),'Emissions (start here)'!BJ218*2000*453.59/8760/3600*Dispersion!$AE$11,0)</f>
        <v>0</v>
      </c>
      <c r="DS218" s="74">
        <f>IF(AND(ISNUMBER('Emissions (start here)'!BK218),ISNUMBER(Dispersion!$AF$8)),'Emissions (start here)'!BK218*453.59/3600*Dispersion!$AF$8,0)</f>
        <v>0</v>
      </c>
      <c r="DT218" s="74">
        <f>IF(AND(ISNUMBER('Emissions (start here)'!BK218),ISNUMBER(Dispersion!$AF$9)),'Emissions (start here)'!BK218*453.59/3600*Dispersion!$AF$9,0)</f>
        <v>0</v>
      </c>
      <c r="DU218" s="74">
        <f>IF(AND(ISNUMBER('Emissions (start here)'!BL218),ISNUMBER(Dispersion!$AF$10)),'Emissions (start here)'!BL218*2000*453.59/8760/3600*Dispersion!$AF$10,0)</f>
        <v>0</v>
      </c>
      <c r="DV218" s="74">
        <f>IF(AND(ISNUMBER('Emissions (start here)'!BL218),ISNUMBER(Dispersion!$AF$11)),'Emissions (start here)'!BL218*2000*453.59/8760/3600*Dispersion!$AF$11,0)</f>
        <v>0</v>
      </c>
      <c r="DW218" s="74">
        <f>IF(AND(ISNUMBER('Emissions (start here)'!BM218),ISNUMBER(Dispersion!$AG$8)),'Emissions (start here)'!BM218*453.59/3600*Dispersion!$AG$8,0)</f>
        <v>0</v>
      </c>
      <c r="DX218" s="74">
        <f>IF(AND(ISNUMBER('Emissions (start here)'!BM218),ISNUMBER(Dispersion!$AG$9)),'Emissions (start here)'!BM218*453.59/3600*Dispersion!$AG$9,0)</f>
        <v>0</v>
      </c>
      <c r="DY218" s="74">
        <f>IF(AND(ISNUMBER('Emissions (start here)'!BN218),ISNUMBER(Dispersion!$AG$10)),'Emissions (start here)'!BN218*2000*453.59/8760/3600*Dispersion!$AG$10,0)</f>
        <v>0</v>
      </c>
      <c r="DZ218" s="74">
        <f>IF(AND(ISNUMBER('Emissions (start here)'!BN218),ISNUMBER(Dispersion!$AG$11)),'Emissions (start here)'!BN218*2000*453.59/8760/3600*Dispersion!$AG$11,0)</f>
        <v>0</v>
      </c>
      <c r="EA218" s="74">
        <f>IF(AND(ISNUMBER('Emissions (start here)'!BO218),ISNUMBER(Dispersion!$AH$8)),'Emissions (start here)'!BO218*453.59/3600*Dispersion!$AH$8,0)</f>
        <v>0</v>
      </c>
      <c r="EB218" s="74">
        <f>IF(AND(ISNUMBER('Emissions (start here)'!BO218),ISNUMBER(Dispersion!$AH$9)),'Emissions (start here)'!BO218*453.59/3600*Dispersion!$AH$9,0)</f>
        <v>0</v>
      </c>
      <c r="EC218" s="74">
        <f>IF(AND(ISNUMBER('Emissions (start here)'!BP218),ISNUMBER(Dispersion!$AH$10)),'Emissions (start here)'!BP218*2000*453.59/8760/3600*Dispersion!$AH$10,0)</f>
        <v>0</v>
      </c>
      <c r="ED218" s="74">
        <f>IF(AND(ISNUMBER('Emissions (start here)'!BP218),ISNUMBER(Dispersion!$AH$11)),'Emissions (start here)'!BP218*2000*453.59/8760/3600*Dispersion!$AH$11,0)</f>
        <v>0</v>
      </c>
      <c r="EE218" s="74">
        <f>IF(AND(ISNUMBER('Emissions (start here)'!BQ218),ISNUMBER(Dispersion!$AI$8)),'Emissions (start here)'!BQ218*453.59/3600*Dispersion!$AI$8,0)</f>
        <v>0</v>
      </c>
      <c r="EF218" s="74">
        <f>IF(AND(ISNUMBER('Emissions (start here)'!BQ218),ISNUMBER(Dispersion!$AI$9)),'Emissions (start here)'!BQ218*453.59/3600*Dispersion!$AI$9,0)</f>
        <v>0</v>
      </c>
      <c r="EG218" s="74">
        <f>IF(AND(ISNUMBER('Emissions (start here)'!BR218),ISNUMBER(Dispersion!$AI$10)),'Emissions (start here)'!BR218*2000*453.59/8760/3600*Dispersion!$AI$10,0)</f>
        <v>0</v>
      </c>
      <c r="EH218" s="74">
        <f>IF(AND(ISNUMBER('Emissions (start here)'!BR218),ISNUMBER(Dispersion!$AI$11)),'Emissions (start here)'!BR218*2000*453.59/8760/3600*Dispersion!$AI$11,0)</f>
        <v>0</v>
      </c>
      <c r="EI218" s="74">
        <f>IF(AND(ISNUMBER('Emissions (start here)'!BS218),ISNUMBER(Dispersion!$AJ$8)),'Emissions (start here)'!BS218*453.59/3600*Dispersion!$AJ$8,0)</f>
        <v>0</v>
      </c>
      <c r="EJ218" s="74">
        <f>IF(AND(ISNUMBER('Emissions (start here)'!BS218),ISNUMBER(Dispersion!$AJ$9)),'Emissions (start here)'!BS218*453.59/3600*Dispersion!$AJ$9,0)</f>
        <v>0</v>
      </c>
      <c r="EK218" s="74">
        <f>IF(AND(ISNUMBER('Emissions (start here)'!BT218),ISNUMBER(Dispersion!$AJ$10)),'Emissions (start here)'!BT218*2000*453.59/8760/3600*Dispersion!$AJ$10,0)</f>
        <v>0</v>
      </c>
      <c r="EL218" s="74">
        <f>IF(AND(ISNUMBER('Emissions (start here)'!BT218),ISNUMBER(Dispersion!$AJ$11)),'Emissions (start here)'!BT218*2000*453.59/8760/3600*Dispersion!$AJ$11,0)</f>
        <v>0</v>
      </c>
      <c r="EM218" s="74">
        <f>IF(AND(ISNUMBER('Emissions (start here)'!BU218),ISNUMBER(Dispersion!$AK$8)),'Emissions (start here)'!BU218*453.59/3600*Dispersion!$AK$8,0)</f>
        <v>0</v>
      </c>
      <c r="EN218" s="74">
        <f>IF(AND(ISNUMBER('Emissions (start here)'!BU218),ISNUMBER(Dispersion!$AK$9)),'Emissions (start here)'!BU218*453.59/3600*Dispersion!$AK$9,0)</f>
        <v>0</v>
      </c>
      <c r="EO218" s="74">
        <f>IF(AND(ISNUMBER('Emissions (start here)'!BV218),ISNUMBER(Dispersion!$AK$10)),'Emissions (start here)'!BV218*2000*453.59/8760/3600*Dispersion!$AK$10,0)</f>
        <v>0</v>
      </c>
      <c r="EP218" s="74">
        <f>IF(AND(ISNUMBER('Emissions (start here)'!BV218),ISNUMBER(Dispersion!$AK$11)),'Emissions (start here)'!BV218*2000*453.59/8760/3600*Dispersion!$AK$11,0)</f>
        <v>0</v>
      </c>
      <c r="EQ218" s="74">
        <f>IF(AND(ISNUMBER('Emissions (start here)'!BW218),ISNUMBER(Dispersion!$AL$8)),'Emissions (start here)'!BW218*453.59/3600*Dispersion!$AL$8,0)</f>
        <v>0</v>
      </c>
      <c r="ER218" s="74">
        <f>IF(AND(ISNUMBER('Emissions (start here)'!BW218),ISNUMBER(Dispersion!$AL$9)),'Emissions (start here)'!BW218*453.59/3600*Dispersion!$AL$9,0)</f>
        <v>0</v>
      </c>
      <c r="ES218" s="74">
        <f>IF(AND(ISNUMBER('Emissions (start here)'!BX218),ISNUMBER(Dispersion!$AL$10)),'Emissions (start here)'!BX218*2000*453.59/8760/3600*Dispersion!$AL$10,0)</f>
        <v>0</v>
      </c>
      <c r="ET218" s="74">
        <f>IF(AND(ISNUMBER('Emissions (start here)'!BX218),ISNUMBER(Dispersion!$AL$11)),'Emissions (start here)'!BX218*2000*453.59/8760/3600*Dispersion!$AL$11,0)</f>
        <v>0</v>
      </c>
      <c r="EU218" s="74">
        <f>IF(AND(ISNUMBER('Emissions (start here)'!BY218),ISNUMBER(Dispersion!$AM$8)),'Emissions (start here)'!BY218*453.59/3600*Dispersion!$AM$8,0)</f>
        <v>0</v>
      </c>
      <c r="EV218" s="74">
        <f>IF(AND(ISNUMBER('Emissions (start here)'!BY218),ISNUMBER(Dispersion!$AM$9)),'Emissions (start here)'!BY218*453.59/3600*Dispersion!$AM$9,0)</f>
        <v>0</v>
      </c>
      <c r="EW218" s="74">
        <f>IF(AND(ISNUMBER('Emissions (start here)'!BZ218),ISNUMBER(Dispersion!$AM$10)),'Emissions (start here)'!BZ218*2000*453.59/8760/3600*Dispersion!$AM$10,0)</f>
        <v>0</v>
      </c>
      <c r="EX218" s="74">
        <f>IF(AND(ISNUMBER('Emissions (start here)'!BZ218),ISNUMBER(Dispersion!$AM$11)),'Emissions (start here)'!BZ218*2000*453.59/8760/3600*Dispersion!$AM$11,0)</f>
        <v>0</v>
      </c>
      <c r="EY218" s="74">
        <f>IF(AND(ISNUMBER('Emissions (start here)'!CA218),ISNUMBER(Dispersion!$AN$8)),'Emissions (start here)'!CA218*453.59/3600*Dispersion!$AN$8,0)</f>
        <v>0</v>
      </c>
      <c r="EZ218" s="74">
        <f>IF(AND(ISNUMBER('Emissions (start here)'!CA218),ISNUMBER(Dispersion!$AN$9)),'Emissions (start here)'!CA218*453.59/3600*Dispersion!$AN$9,0)</f>
        <v>0</v>
      </c>
      <c r="FA218" s="74">
        <f>IF(AND(ISNUMBER('Emissions (start here)'!CB218),ISNUMBER(Dispersion!$AN$10)),'Emissions (start here)'!CB218*2000*453.59/8760/3600*Dispersion!$AN$10,0)</f>
        <v>0</v>
      </c>
      <c r="FB218" s="74">
        <f>IF(AND(ISNUMBER('Emissions (start here)'!CB218),ISNUMBER(Dispersion!$AN$11)),'Emissions (start here)'!CB218*2000*453.59/8760/3600*Dispersion!$AN$11,0)</f>
        <v>0</v>
      </c>
      <c r="FC218" s="74">
        <f>IF(AND(ISNUMBER('Emissions (start here)'!CC218),ISNUMBER(Dispersion!$AO$8)),'Emissions (start here)'!CC218*453.59/3600*Dispersion!$AO$8,0)</f>
        <v>0</v>
      </c>
      <c r="FD218" s="74">
        <f>IF(AND(ISNUMBER('Emissions (start here)'!CC218),ISNUMBER(Dispersion!$AO$9)),'Emissions (start here)'!CC218*453.59/3600*Dispersion!$AO$9,0)</f>
        <v>0</v>
      </c>
      <c r="FE218" s="74">
        <f>IF(AND(ISNUMBER('Emissions (start here)'!CD218),ISNUMBER(Dispersion!$AO$10)),'Emissions (start here)'!CD218*2000*453.59/8760/3600*Dispersion!$AO$10,0)</f>
        <v>0</v>
      </c>
      <c r="FF218" s="74">
        <f>IF(AND(ISNUMBER('Emissions (start here)'!CD218),ISNUMBER(Dispersion!$AO$11)),'Emissions (start here)'!CD218*2000*453.59/8760/3600*Dispersion!$AO$11,0)</f>
        <v>0</v>
      </c>
      <c r="FG218" s="74">
        <f>IF(AND(ISNUMBER('Emissions (start here)'!CE218),ISNUMBER(Dispersion!$AP$8)),'Emissions (start here)'!CE218*453.59/3600*Dispersion!$AP$8,0)</f>
        <v>0</v>
      </c>
      <c r="FH218" s="74">
        <f>IF(AND(ISNUMBER('Emissions (start here)'!CE218),ISNUMBER(Dispersion!$AP$9)),'Emissions (start here)'!CE218*453.59/3600*Dispersion!$AP$9,0)</f>
        <v>0</v>
      </c>
      <c r="FI218" s="74">
        <f>IF(AND(ISNUMBER('Emissions (start here)'!CF218),ISNUMBER(Dispersion!$AP$10)),'Emissions (start here)'!CF218*2000*453.59/8760/3600*Dispersion!$AP$10,0)</f>
        <v>0</v>
      </c>
      <c r="FJ218" s="74">
        <f>IF(AND(ISNUMBER('Emissions (start here)'!CF218),ISNUMBER(Dispersion!$AP$11)),'Emissions (start here)'!CF218*2000*453.59/8760/3600*Dispersion!$AP$11,0)</f>
        <v>0</v>
      </c>
      <c r="FK218" s="74">
        <f>IF(AND(ISNUMBER('Emissions (start here)'!CG218),ISNUMBER(Dispersion!$AQ$8)),'Emissions (start here)'!CG218*453.59/3600*Dispersion!$AQ$8,0)</f>
        <v>0</v>
      </c>
      <c r="FL218" s="74">
        <f>IF(AND(ISNUMBER('Emissions (start here)'!CG218),ISNUMBER(Dispersion!$AQ$9)),'Emissions (start here)'!CG218*453.59/3600*Dispersion!$AQ$9,0)</f>
        <v>0</v>
      </c>
      <c r="FM218" s="74">
        <f>IF(AND(ISNUMBER('Emissions (start here)'!CH218),ISNUMBER(Dispersion!$AQ$10)),'Emissions (start here)'!CH218*2000*453.59/8760/3600*Dispersion!$AQ$10,0)</f>
        <v>0</v>
      </c>
      <c r="FN218" s="74">
        <f>IF(AND(ISNUMBER('Emissions (start here)'!CH218),ISNUMBER(Dispersion!$AQ$11)),'Emissions (start here)'!CH218*2000*453.59/8760/3600*Dispersion!$AQ$11,0)</f>
        <v>0</v>
      </c>
      <c r="FO218" s="74">
        <f>IF(AND(ISNUMBER('Emissions (start here)'!CI218),ISNUMBER(Dispersion!$AR$8)),'Emissions (start here)'!CI218*453.59/3600*Dispersion!$AR$8,0)</f>
        <v>0</v>
      </c>
      <c r="FP218" s="74">
        <f>IF(AND(ISNUMBER('Emissions (start here)'!CI218),ISNUMBER(Dispersion!$AR$9)),'Emissions (start here)'!CI218*453.59/3600*Dispersion!$AR$9,0)</f>
        <v>0</v>
      </c>
      <c r="FQ218" s="74">
        <f>IF(AND(ISNUMBER('Emissions (start here)'!CJ218),ISNUMBER(Dispersion!$AR$10)),'Emissions (start here)'!CJ218*2000*453.59/8760/3600*Dispersion!$AR$10,0)</f>
        <v>0</v>
      </c>
      <c r="FR218" s="74">
        <f>IF(AND(ISNUMBER('Emissions (start here)'!CJ218),ISNUMBER(Dispersion!$AR$11)),'Emissions (start here)'!CJ218*2000*453.59/8760/3600*Dispersion!$AR$11,0)</f>
        <v>0</v>
      </c>
      <c r="FS218" s="74">
        <f>IF(AND(ISNUMBER('Emissions (start here)'!CK218),ISNUMBER(Dispersion!$AS$8)),'Emissions (start here)'!CK218*453.59/3600*Dispersion!$AS$8,0)</f>
        <v>0</v>
      </c>
      <c r="FT218" s="74">
        <f>IF(AND(ISNUMBER('Emissions (start here)'!CK218),ISNUMBER(Dispersion!$AS$9)),'Emissions (start here)'!CK218*453.59/3600*Dispersion!$AS$9,0)</f>
        <v>0</v>
      </c>
      <c r="FU218" s="74">
        <f>IF(AND(ISNUMBER('Emissions (start here)'!CL218),ISNUMBER(Dispersion!$AS$10)),'Emissions (start here)'!CL218*2000*453.59/8760/3600*Dispersion!$AS$10,0)</f>
        <v>0</v>
      </c>
      <c r="FV218" s="74">
        <f>IF(AND(ISNUMBER('Emissions (start here)'!CL218),ISNUMBER(Dispersion!$AS$11)),'Emissions (start here)'!CL218*2000*453.59/8760/3600*Dispersion!$AS$11,0)</f>
        <v>0</v>
      </c>
      <c r="FW218" s="74">
        <f>IF(AND(ISNUMBER('Emissions (start here)'!CM218),ISNUMBER(Dispersion!$AT$8)),'Emissions (start here)'!CM218*453.59/3600*Dispersion!$AT$8,0)</f>
        <v>0</v>
      </c>
      <c r="FX218" s="74">
        <f>IF(AND(ISNUMBER('Emissions (start here)'!CM218),ISNUMBER(Dispersion!$AT$9)),'Emissions (start here)'!CM218*453.59/3600*Dispersion!$AT$9,0)</f>
        <v>0</v>
      </c>
      <c r="FY218" s="74">
        <f>IF(AND(ISNUMBER('Emissions (start here)'!CN218),ISNUMBER(Dispersion!$AT$10)),'Emissions (start here)'!CN218*2000*453.59/8760/3600*Dispersion!$AT$10,0)</f>
        <v>0</v>
      </c>
      <c r="FZ218" s="74">
        <f>IF(AND(ISNUMBER('Emissions (start here)'!CN218),ISNUMBER(Dispersion!$AT$11)),'Emissions (start here)'!CN218*2000*453.59/8760/3600*Dispersion!$AT$11,0)</f>
        <v>0</v>
      </c>
      <c r="GA218" s="74">
        <f>IF(AND(ISNUMBER('Emissions (start here)'!CO218),ISNUMBER(Dispersion!$AU$8)),'Emissions (start here)'!CO218*453.59/3600*Dispersion!$AU$8,0)</f>
        <v>0</v>
      </c>
      <c r="GB218" s="74">
        <f>IF(AND(ISNUMBER('Emissions (start here)'!CO218),ISNUMBER(Dispersion!$AU$9)),'Emissions (start here)'!CO218*453.59/3600*Dispersion!$AU$9,0)</f>
        <v>0</v>
      </c>
      <c r="GC218" s="74">
        <f>IF(AND(ISNUMBER('Emissions (start here)'!CP218),ISNUMBER(Dispersion!$AU$10)),'Emissions (start here)'!CP218*2000*453.59/8760/3600*Dispersion!$AU$10,0)</f>
        <v>0</v>
      </c>
      <c r="GD218" s="74">
        <f>IF(AND(ISNUMBER('Emissions (start here)'!CP218),ISNUMBER(Dispersion!$AU$11)),'Emissions (start here)'!CP218*2000*453.59/8760/3600*Dispersion!$AU$11,0)</f>
        <v>0</v>
      </c>
      <c r="GE218" s="74">
        <f>IF(AND(ISNUMBER('Emissions (start here)'!CQ218),ISNUMBER(Dispersion!$AV$8)),'Emissions (start here)'!CQ218*453.59/3600*Dispersion!$AV$8,0)</f>
        <v>0</v>
      </c>
      <c r="GF218" s="74">
        <f>IF(AND(ISNUMBER('Emissions (start here)'!CQ218),ISNUMBER(Dispersion!$AV$9)),'Emissions (start here)'!CQ218*453.59/3600*Dispersion!$AV$9,0)</f>
        <v>0</v>
      </c>
      <c r="GG218" s="74">
        <f>IF(AND(ISNUMBER('Emissions (start here)'!CR218),ISNUMBER(Dispersion!$AV$10)),'Emissions (start here)'!CR218*2000*453.59/8760/3600*Dispersion!$AV$10,0)</f>
        <v>0</v>
      </c>
      <c r="GH218" s="74">
        <f>IF(AND(ISNUMBER('Emissions (start here)'!CR218),ISNUMBER(Dispersion!$AV$11)),'Emissions (start here)'!CR218*2000*453.59/8760/3600*Dispersion!$AV$11,0)</f>
        <v>0</v>
      </c>
      <c r="GI218" s="74">
        <f>IF(AND(ISNUMBER('Emissions (start here)'!CS218),ISNUMBER(Dispersion!$AW$8)),'Emissions (start here)'!CS218*453.59/3600*Dispersion!$AW$8,0)</f>
        <v>0</v>
      </c>
      <c r="GJ218" s="74">
        <f>IF(AND(ISNUMBER('Emissions (start here)'!CS218),ISNUMBER(Dispersion!$AW$9)),'Emissions (start here)'!CS218*453.59/3600*Dispersion!$AW$9,0)</f>
        <v>0</v>
      </c>
      <c r="GK218" s="74">
        <f>IF(AND(ISNUMBER('Emissions (start here)'!CT218),ISNUMBER(Dispersion!$AW$10)),'Emissions (start here)'!CT218*2000*453.59/8760/3600*Dispersion!$AW$10,0)</f>
        <v>0</v>
      </c>
      <c r="GL218" s="74">
        <f>IF(AND(ISNUMBER('Emissions (start here)'!CT218),ISNUMBER(Dispersion!$AW$11)),'Emissions (start here)'!CT218*2000*453.59/8760/3600*Dispersion!$AW$11,0)</f>
        <v>0</v>
      </c>
      <c r="GM218" s="74">
        <f>IF(AND(ISNUMBER('Emissions (start here)'!CU218),ISNUMBER(Dispersion!$AX$8)),'Emissions (start here)'!CU218*453.59/3600*Dispersion!$AX$8,0)</f>
        <v>0</v>
      </c>
      <c r="GN218" s="74">
        <f>IF(AND(ISNUMBER('Emissions (start here)'!CU218),ISNUMBER(Dispersion!$AX$9)),'Emissions (start here)'!CU218*453.59/3600*Dispersion!$AX$9,0)</f>
        <v>0</v>
      </c>
      <c r="GO218" s="74">
        <f>IF(AND(ISNUMBER('Emissions (start here)'!CV218),ISNUMBER(Dispersion!$AX$10)),'Emissions (start here)'!CV218*2000*453.59/8760/3600*Dispersion!$AX$10,0)</f>
        <v>0</v>
      </c>
      <c r="GP218" s="74">
        <f>IF(AND(ISNUMBER('Emissions (start here)'!CV218),ISNUMBER(Dispersion!$AX$11)),'Emissions (start here)'!CV218*2000*453.59/8760/3600*Dispersion!$AX$11,0)</f>
        <v>0</v>
      </c>
      <c r="GQ218" s="74">
        <f>IF(AND(ISNUMBER('Emissions (start here)'!CW218),ISNUMBER(Dispersion!$AY$8)),'Emissions (start here)'!CW218*453.59/3600*Dispersion!$AY$8,0)</f>
        <v>0</v>
      </c>
      <c r="GR218" s="74">
        <f>IF(AND(ISNUMBER('Emissions (start here)'!CW218),ISNUMBER(Dispersion!$AY$9)),'Emissions (start here)'!CW218*453.59/3600*Dispersion!$AY$9,0)</f>
        <v>0</v>
      </c>
      <c r="GS218" s="74">
        <f>IF(AND(ISNUMBER('Emissions (start here)'!CX218),ISNUMBER(Dispersion!$AY$10)),'Emissions (start here)'!CX218*2000*453.59/8760/3600*Dispersion!$AY$10,0)</f>
        <v>0</v>
      </c>
      <c r="GT218" s="74">
        <f>IF(AND(ISNUMBER('Emissions (start here)'!CX218),ISNUMBER(Dispersion!$AY$11)),'Emissions (start here)'!CX218*2000*453.59/8760/3600*Dispersion!$AY$11,0)</f>
        <v>0</v>
      </c>
      <c r="GU218" s="74">
        <f>IF(AND(ISNUMBER('Emissions (start here)'!CY218),ISNUMBER(Dispersion!$AZ$8)),'Emissions (start here)'!CY218*453.59/3600*Dispersion!$AZ$8,0)</f>
        <v>0</v>
      </c>
      <c r="GV218" s="74">
        <f>IF(AND(ISNUMBER('Emissions (start here)'!CY218),ISNUMBER(Dispersion!$AZ$9)),'Emissions (start here)'!CY218*453.59/3600*Dispersion!$AZ$9,0)</f>
        <v>0</v>
      </c>
      <c r="GW218" s="74">
        <f>IF(AND(ISNUMBER('Emissions (start here)'!CZ218),ISNUMBER(Dispersion!$AZ$10)),'Emissions (start here)'!CZ218*2000*453.59/8760/3600*Dispersion!$AZ$10,0)</f>
        <v>0</v>
      </c>
      <c r="GX218" s="74">
        <f>IF(AND(ISNUMBER('Emissions (start here)'!CZ218),ISNUMBER(Dispersion!$AZ$11)),'Emissions (start here)'!CZ218*2000*453.59/8760/3600*Dispersion!$AZ$11,0)</f>
        <v>0</v>
      </c>
    </row>
    <row r="219" spans="1:206" x14ac:dyDescent="0.2">
      <c r="A219" s="51" t="str">
        <f>'Tox Values'!C219</f>
        <v>0-01-2</v>
      </c>
      <c r="B219" s="94" t="str">
        <f>'Tox Values'!D219</f>
        <v>Glycol ethers</v>
      </c>
      <c r="C219" s="96">
        <f t="shared" si="13"/>
        <v>0</v>
      </c>
      <c r="D219" s="74">
        <f t="shared" si="14"/>
        <v>0</v>
      </c>
      <c r="E219" s="74">
        <f t="shared" si="15"/>
        <v>0</v>
      </c>
      <c r="F219" s="99">
        <f t="shared" si="16"/>
        <v>0</v>
      </c>
      <c r="G219" s="97">
        <f>IF(AND(ISNUMBER('Emissions (start here)'!E219),ISNUMBER(Dispersion!$C$8)),'Emissions (start here)'!E219*453.59/3600*Dispersion!$C$8,0)</f>
        <v>0</v>
      </c>
      <c r="H219" s="74">
        <f>IF(AND(ISNUMBER('Emissions (start here)'!E219),ISNUMBER(Dispersion!$C$9)),'Emissions (start here)'!E219*453.59/3600*Dispersion!$C$9,0)</f>
        <v>0</v>
      </c>
      <c r="I219" s="74">
        <f>IF(AND(ISNUMBER('Emissions (start here)'!F219),ISNUMBER(Dispersion!$C$10)),'Emissions (start here)'!F219*2000*453.59/8760/3600*Dispersion!$C$10,0)</f>
        <v>0</v>
      </c>
      <c r="J219" s="74">
        <f>IF(AND(ISNUMBER('Emissions (start here)'!F219),ISNUMBER(Dispersion!$C$11)),'Emissions (start here)'!F219*2000*453.59/8760/3600*Dispersion!$C$11,0)</f>
        <v>0</v>
      </c>
      <c r="K219" s="74">
        <f>IF(AND(ISNUMBER('Emissions (start here)'!G219),ISNUMBER(Dispersion!$D$8)),'Emissions (start here)'!G219*453.59/3600*Dispersion!$D$8,0)</f>
        <v>0</v>
      </c>
      <c r="L219" s="74">
        <f>IF(AND(ISNUMBER('Emissions (start here)'!G219),ISNUMBER(Dispersion!$D$9)),'Emissions (start here)'!G219*453.59/3600*Dispersion!$D$9,0)</f>
        <v>0</v>
      </c>
      <c r="M219" s="74">
        <f>IF(AND(ISNUMBER('Emissions (start here)'!H219),ISNUMBER(Dispersion!$D$10)),'Emissions (start here)'!H219*2000*453.59/8760/3600*Dispersion!$D$10,0)</f>
        <v>0</v>
      </c>
      <c r="N219" s="74">
        <f>IF(AND(ISNUMBER('Emissions (start here)'!H219),ISNUMBER(Dispersion!$D$11)),'Emissions (start here)'!H219*2000*453.59/8760/3600*Dispersion!$D$11,0)</f>
        <v>0</v>
      </c>
      <c r="O219" s="74">
        <f>IF(AND(ISNUMBER('Emissions (start here)'!I219),ISNUMBER(Dispersion!$E$8)),'Emissions (start here)'!I219*453.59/3600*Dispersion!$E$8,0)</f>
        <v>0</v>
      </c>
      <c r="P219" s="74">
        <f>IF(AND(ISNUMBER('Emissions (start here)'!I219),ISNUMBER(Dispersion!$E$9)),'Emissions (start here)'!I219*453.59/3600*Dispersion!$E$9,0)</f>
        <v>0</v>
      </c>
      <c r="Q219" s="74">
        <f>IF(AND(ISNUMBER('Emissions (start here)'!J219),ISNUMBER(Dispersion!$E$10)),'Emissions (start here)'!J219*2000*453.59/8760/3600*Dispersion!$E$10,0)</f>
        <v>0</v>
      </c>
      <c r="R219" s="74">
        <f>IF(AND(ISNUMBER('Emissions (start here)'!J219),ISNUMBER(Dispersion!$E$11)),'Emissions (start here)'!J219*2000*453.59/8760/3600*Dispersion!$E$11,0)</f>
        <v>0</v>
      </c>
      <c r="S219" s="74">
        <f>IF(AND(ISNUMBER('Emissions (start here)'!K219),ISNUMBER(Dispersion!$F$8)),'Emissions (start here)'!K219*453.59/3600*Dispersion!$F$8,0)</f>
        <v>0</v>
      </c>
      <c r="T219" s="74">
        <f>IF(AND(ISNUMBER('Emissions (start here)'!K219),ISNUMBER(Dispersion!$F$9)),'Emissions (start here)'!K219*453.59/3600*Dispersion!$F$9,0)</f>
        <v>0</v>
      </c>
      <c r="U219" s="74">
        <f>IF(AND(ISNUMBER('Emissions (start here)'!L219),ISNUMBER(Dispersion!$F$10)),'Emissions (start here)'!L219*2000*453.59/8760/3600*Dispersion!$F$10,0)</f>
        <v>0</v>
      </c>
      <c r="V219" s="74">
        <f>IF(AND(ISNUMBER('Emissions (start here)'!L219),ISNUMBER(Dispersion!$F$11)),'Emissions (start here)'!L219*2000*453.59/8760/3600*Dispersion!$F$11,0)</f>
        <v>0</v>
      </c>
      <c r="W219" s="74">
        <f>IF(AND(ISNUMBER('Emissions (start here)'!M219),ISNUMBER(Dispersion!$G$8)),'Emissions (start here)'!M219*453.59/3600*Dispersion!$G$8,0)</f>
        <v>0</v>
      </c>
      <c r="X219" s="74">
        <f>IF(AND(ISNUMBER('Emissions (start here)'!M219),ISNUMBER(Dispersion!$G$9)),'Emissions (start here)'!M219*453.59/3600*Dispersion!$G$9,0)</f>
        <v>0</v>
      </c>
      <c r="Y219" s="74">
        <f>IF(AND(ISNUMBER('Emissions (start here)'!N219),ISNUMBER(Dispersion!$G$10)),'Emissions (start here)'!N219*2000*453.59/8760/3600*Dispersion!$G$10,0)</f>
        <v>0</v>
      </c>
      <c r="Z219" s="74">
        <f>IF(AND(ISNUMBER('Emissions (start here)'!N219),ISNUMBER(Dispersion!$G$11)),'Emissions (start here)'!N219*2000*453.59/8760/3600*Dispersion!$G$11,0)</f>
        <v>0</v>
      </c>
      <c r="AA219" s="74">
        <f>IF(AND(ISNUMBER('Emissions (start here)'!O219),ISNUMBER(Dispersion!$H$8)),'Emissions (start here)'!O219*453.59/3600*Dispersion!$H$8,0)</f>
        <v>0</v>
      </c>
      <c r="AB219" s="74">
        <f>IF(AND(ISNUMBER('Emissions (start here)'!O219),ISNUMBER(Dispersion!$H$9)),'Emissions (start here)'!O219*453.59/3600*Dispersion!$H$9,0)</f>
        <v>0</v>
      </c>
      <c r="AC219" s="74">
        <f>IF(AND(ISNUMBER('Emissions (start here)'!P219),ISNUMBER(Dispersion!$H$10)),'Emissions (start here)'!P219*2000*453.59/8760/3600*Dispersion!$H$10,0)</f>
        <v>0</v>
      </c>
      <c r="AD219" s="74">
        <f>IF(AND(ISNUMBER('Emissions (start here)'!P219),ISNUMBER(Dispersion!$H$11)),'Emissions (start here)'!P219*2000*453.59/8760/3600*Dispersion!$H$11,0)</f>
        <v>0</v>
      </c>
      <c r="AE219" s="74">
        <f>IF(AND(ISNUMBER('Emissions (start here)'!Q219),ISNUMBER(Dispersion!$I$8)),'Emissions (start here)'!Q219*453.59/3600*Dispersion!$I$8,0)</f>
        <v>0</v>
      </c>
      <c r="AF219" s="74">
        <f>IF(AND(ISNUMBER('Emissions (start here)'!Q219),ISNUMBER(Dispersion!$I$9)),'Emissions (start here)'!Q219*453.59/3600*Dispersion!$I$9,0)</f>
        <v>0</v>
      </c>
      <c r="AG219" s="74">
        <f>IF(AND(ISNUMBER('Emissions (start here)'!R219),ISNUMBER(Dispersion!$I$10)),'Emissions (start here)'!R219*2000*453.59/8760/3600*Dispersion!$I$10,0)</f>
        <v>0</v>
      </c>
      <c r="AH219" s="74">
        <f>IF(AND(ISNUMBER('Emissions (start here)'!R219),ISNUMBER(Dispersion!$I$11)),'Emissions (start here)'!R219*2000*453.59/8760/3600*Dispersion!$I$11,0)</f>
        <v>0</v>
      </c>
      <c r="AI219" s="74">
        <f>IF(AND(ISNUMBER('Emissions (start here)'!S219),ISNUMBER(Dispersion!$J$8)),'Emissions (start here)'!S219*453.59/3600*Dispersion!$J$8,0)</f>
        <v>0</v>
      </c>
      <c r="AJ219" s="74">
        <f>IF(AND(ISNUMBER('Emissions (start here)'!S219),ISNUMBER(Dispersion!$J$9)),'Emissions (start here)'!S219*453.59/3600*Dispersion!$J$9,0)</f>
        <v>0</v>
      </c>
      <c r="AK219" s="74">
        <f>IF(AND(ISNUMBER('Emissions (start here)'!T219),ISNUMBER(Dispersion!$J$10)),'Emissions (start here)'!T219*2000*453.59/8760/3600*Dispersion!$J$10,0)</f>
        <v>0</v>
      </c>
      <c r="AL219" s="74">
        <f>IF(AND(ISNUMBER('Emissions (start here)'!T219),ISNUMBER(Dispersion!$J$11)),'Emissions (start here)'!T219*2000*453.59/8760/3600*Dispersion!$J$11,0)</f>
        <v>0</v>
      </c>
      <c r="AM219" s="74">
        <f>IF(AND(ISNUMBER('Emissions (start here)'!U219),ISNUMBER(Dispersion!$K$8)),'Emissions (start here)'!U219*453.59/3600*Dispersion!$K$8,0)</f>
        <v>0</v>
      </c>
      <c r="AN219" s="74">
        <f>IF(AND(ISNUMBER('Emissions (start here)'!U219),ISNUMBER(Dispersion!$K$9)),'Emissions (start here)'!U219*453.59/3600*Dispersion!$K$9,0)</f>
        <v>0</v>
      </c>
      <c r="AO219" s="74">
        <f>IF(AND(ISNUMBER('Emissions (start here)'!V219),ISNUMBER(Dispersion!$K$10)),'Emissions (start here)'!V219*2000*453.59/8760/3600*Dispersion!$K$10,0)</f>
        <v>0</v>
      </c>
      <c r="AP219" s="74">
        <f>IF(AND(ISNUMBER('Emissions (start here)'!V219),ISNUMBER(Dispersion!$K$11)),'Emissions (start here)'!V219*2000*453.59/8760/3600*Dispersion!$K$11,0)</f>
        <v>0</v>
      </c>
      <c r="AQ219" s="74">
        <f>IF(AND(ISNUMBER('Emissions (start here)'!W219),ISNUMBER(Dispersion!$L$8)),'Emissions (start here)'!W219*453.59/3600*Dispersion!$L$8,0)</f>
        <v>0</v>
      </c>
      <c r="AR219" s="74">
        <f>IF(AND(ISNUMBER('Emissions (start here)'!W219),ISNUMBER(Dispersion!$L$9)),'Emissions (start here)'!W219*453.59/3600*Dispersion!$L$9,0)</f>
        <v>0</v>
      </c>
      <c r="AS219" s="74">
        <f>IF(AND(ISNUMBER('Emissions (start here)'!X219),ISNUMBER(Dispersion!$L$10)),'Emissions (start here)'!X219*2000*453.59/8760/3600*Dispersion!$L$10,0)</f>
        <v>0</v>
      </c>
      <c r="AT219" s="74">
        <f>IF(AND(ISNUMBER('Emissions (start here)'!X219),ISNUMBER(Dispersion!$L$11)),'Emissions (start here)'!X219*2000*453.59/8760/3600*Dispersion!$L$11,0)</f>
        <v>0</v>
      </c>
      <c r="AU219" s="74">
        <f>IF(AND(ISNUMBER('Emissions (start here)'!Y219),ISNUMBER(Dispersion!$M$8)),'Emissions (start here)'!Y219*453.59/3600*Dispersion!$M$8,0)</f>
        <v>0</v>
      </c>
      <c r="AV219" s="74">
        <f>IF(AND(ISNUMBER('Emissions (start here)'!Y219),ISNUMBER(Dispersion!$M$9)),'Emissions (start here)'!Y219*453.59/3600*Dispersion!$M$9,0)</f>
        <v>0</v>
      </c>
      <c r="AW219" s="74">
        <f>IF(AND(ISNUMBER('Emissions (start here)'!Z219),ISNUMBER(Dispersion!$M$10)),'Emissions (start here)'!Z219*2000*453.59/8760/3600*Dispersion!$M$10,0)</f>
        <v>0</v>
      </c>
      <c r="AX219" s="74">
        <f>IF(AND(ISNUMBER('Emissions (start here)'!Z219),ISNUMBER(Dispersion!$M$11)),'Emissions (start here)'!Z219*2000*453.59/8760/3600*Dispersion!$M$11,0)</f>
        <v>0</v>
      </c>
      <c r="AY219" s="74">
        <f>IF(AND(ISNUMBER('Emissions (start here)'!AA219),ISNUMBER(Dispersion!$N$8)),'Emissions (start here)'!AA219*453.59/3600*Dispersion!$N$8,0)</f>
        <v>0</v>
      </c>
      <c r="AZ219" s="74">
        <f>IF(AND(ISNUMBER('Emissions (start here)'!AA219),ISNUMBER(Dispersion!$N$9)),'Emissions (start here)'!AA219*453.59/3600*Dispersion!$N$9,0)</f>
        <v>0</v>
      </c>
      <c r="BA219" s="74">
        <f>IF(AND(ISNUMBER('Emissions (start here)'!AB219),ISNUMBER(Dispersion!$N$10)),'Emissions (start here)'!AB219*2000*453.59/8760/3600*Dispersion!$N$10,0)</f>
        <v>0</v>
      </c>
      <c r="BB219" s="74">
        <f>IF(AND(ISNUMBER('Emissions (start here)'!AB219),ISNUMBER(Dispersion!$N$11)),'Emissions (start here)'!AB219*2000*453.59/8760/3600*Dispersion!$N$11,0)</f>
        <v>0</v>
      </c>
      <c r="BC219" s="74">
        <f>IF(AND(ISNUMBER('Emissions (start here)'!AC219),ISNUMBER(Dispersion!$O$8)),'Emissions (start here)'!AC219*453.59/3600*Dispersion!$O$8,0)</f>
        <v>0</v>
      </c>
      <c r="BD219" s="74">
        <f>IF(AND(ISNUMBER('Emissions (start here)'!AC219),ISNUMBER(Dispersion!$O$9)),'Emissions (start here)'!AC219*453.59/3600*Dispersion!$O$9,0)</f>
        <v>0</v>
      </c>
      <c r="BE219" s="74">
        <f>IF(AND(ISNUMBER('Emissions (start here)'!AD219),ISNUMBER(Dispersion!$O$10)),'Emissions (start here)'!AD219*2000*453.59/8760/3600*Dispersion!$O$10,0)</f>
        <v>0</v>
      </c>
      <c r="BF219" s="74">
        <f>IF(AND(ISNUMBER('Emissions (start here)'!AD219),ISNUMBER(Dispersion!$O$11)),'Emissions (start here)'!AD219*2000*453.59/8760/3600*Dispersion!$O$11,0)</f>
        <v>0</v>
      </c>
      <c r="BG219" s="74">
        <f>IF(AND(ISNUMBER('Emissions (start here)'!AE219),ISNUMBER(Dispersion!$P$8)),'Emissions (start here)'!AE219*453.59/3600*Dispersion!$P$8,0)</f>
        <v>0</v>
      </c>
      <c r="BH219" s="74">
        <f>IF(AND(ISNUMBER('Emissions (start here)'!AE219),ISNUMBER(Dispersion!$P$9)),'Emissions (start here)'!AE219*453.59/3600*Dispersion!$P$9,0)</f>
        <v>0</v>
      </c>
      <c r="BI219" s="74">
        <f>IF(AND(ISNUMBER('Emissions (start here)'!AF219),ISNUMBER(Dispersion!$P$10)),'Emissions (start here)'!AF219*2000*453.59/8760/3600*Dispersion!$P$10,0)</f>
        <v>0</v>
      </c>
      <c r="BJ219" s="74">
        <f>IF(AND(ISNUMBER('Emissions (start here)'!AF219),ISNUMBER(Dispersion!$P$11)),'Emissions (start here)'!AF219*2000*453.59/8760/3600*Dispersion!$P$11,0)</f>
        <v>0</v>
      </c>
      <c r="BK219" s="74">
        <f>IF(AND(ISNUMBER('Emissions (start here)'!AG219),ISNUMBER(Dispersion!$Q$8)),'Emissions (start here)'!AG219*453.59/3600*Dispersion!$Q$8,0)</f>
        <v>0</v>
      </c>
      <c r="BL219" s="74">
        <f>IF(AND(ISNUMBER('Emissions (start here)'!AG219),ISNUMBER(Dispersion!$Q$9)),'Emissions (start here)'!AG219*453.59/3600*Dispersion!$Q$9,0)</f>
        <v>0</v>
      </c>
      <c r="BM219" s="74">
        <f>IF(AND(ISNUMBER('Emissions (start here)'!AH219),ISNUMBER(Dispersion!$Q$10)),'Emissions (start here)'!AH219*2000*453.59/8760/3600*Dispersion!$Q$10,0)</f>
        <v>0</v>
      </c>
      <c r="BN219" s="74">
        <f>IF(AND(ISNUMBER('Emissions (start here)'!AH219),ISNUMBER(Dispersion!$Q$11)),'Emissions (start here)'!AH219*2000*453.59/8760/3600*Dispersion!$Q$11,0)</f>
        <v>0</v>
      </c>
      <c r="BO219" s="74">
        <f>IF(AND(ISNUMBER('Emissions (start here)'!AI219),ISNUMBER(Dispersion!$R$8)),'Emissions (start here)'!AI219*453.59/3600*Dispersion!$R$8,0)</f>
        <v>0</v>
      </c>
      <c r="BP219" s="74">
        <f>IF(AND(ISNUMBER('Emissions (start here)'!AI219),ISNUMBER(Dispersion!$R$9)),'Emissions (start here)'!AI219*453.59/3600*Dispersion!$R$9,0)</f>
        <v>0</v>
      </c>
      <c r="BQ219" s="74">
        <f>IF(AND(ISNUMBER('Emissions (start here)'!AJ219),ISNUMBER(Dispersion!$R$10)),'Emissions (start here)'!AJ219*2000*453.59/8760/3600*Dispersion!$R$10,0)</f>
        <v>0</v>
      </c>
      <c r="BR219" s="74">
        <f>IF(AND(ISNUMBER('Emissions (start here)'!AJ219),ISNUMBER(Dispersion!$R$11)),'Emissions (start here)'!AJ219*2000*453.59/8760/3600*Dispersion!$R$11,0)</f>
        <v>0</v>
      </c>
      <c r="BS219" s="74">
        <f>IF(AND(ISNUMBER('Emissions (start here)'!AK219),ISNUMBER(Dispersion!$S$8)),'Emissions (start here)'!AK219*453.59/3600*Dispersion!$S$8,0)</f>
        <v>0</v>
      </c>
      <c r="BT219" s="74">
        <f>IF(AND(ISNUMBER('Emissions (start here)'!AK219),ISNUMBER(Dispersion!$S$9)),'Emissions (start here)'!AK219*453.59/3600*Dispersion!$S$9,0)</f>
        <v>0</v>
      </c>
      <c r="BU219" s="74">
        <f>IF(AND(ISNUMBER('Emissions (start here)'!AL219),ISNUMBER(Dispersion!$S$10)),'Emissions (start here)'!AL219*2000*453.59/8760/3600*Dispersion!$S$10,0)</f>
        <v>0</v>
      </c>
      <c r="BV219" s="74">
        <f>IF(AND(ISNUMBER('Emissions (start here)'!AL219),ISNUMBER(Dispersion!$S$11)),'Emissions (start here)'!AL219*2000*453.59/8760/3600*Dispersion!$S$11,0)</f>
        <v>0</v>
      </c>
      <c r="BW219" s="74">
        <f>IF(AND(ISNUMBER('Emissions (start here)'!AM219),ISNUMBER(Dispersion!$T$8)),'Emissions (start here)'!AM219*453.59/3600*Dispersion!$T$8,0)</f>
        <v>0</v>
      </c>
      <c r="BX219" s="74">
        <f>IF(AND(ISNUMBER('Emissions (start here)'!AM219),ISNUMBER(Dispersion!$T$9)),'Emissions (start here)'!AM219*453.59/3600*Dispersion!$T$9,0)</f>
        <v>0</v>
      </c>
      <c r="BY219" s="74">
        <f>IF(AND(ISNUMBER('Emissions (start here)'!AN219),ISNUMBER(Dispersion!$T$10)),'Emissions (start here)'!AN219*2000*453.59/8760/3600*Dispersion!$T$10,0)</f>
        <v>0</v>
      </c>
      <c r="BZ219" s="74">
        <f>IF(AND(ISNUMBER('Emissions (start here)'!AN219),ISNUMBER(Dispersion!$T$11)),'Emissions (start here)'!AN219*2000*453.59/8760/3600*Dispersion!$T$11,0)</f>
        <v>0</v>
      </c>
      <c r="CA219" s="74">
        <f>IF(AND(ISNUMBER('Emissions (start here)'!AO219),ISNUMBER(Dispersion!$U$8)),'Emissions (start here)'!AO219*453.59/3600*Dispersion!$U$8,0)</f>
        <v>0</v>
      </c>
      <c r="CB219" s="74">
        <f>IF(AND(ISNUMBER('Emissions (start here)'!AO219),ISNUMBER(Dispersion!$U$9)),'Emissions (start here)'!AO219*453.59/3600*Dispersion!$U$9,0)</f>
        <v>0</v>
      </c>
      <c r="CC219" s="74">
        <f>IF(AND(ISNUMBER('Emissions (start here)'!AP219),ISNUMBER(Dispersion!$U$10)),'Emissions (start here)'!AP219*2000*453.59/8760/3600*Dispersion!$U$10,0)</f>
        <v>0</v>
      </c>
      <c r="CD219" s="74">
        <f>IF(AND(ISNUMBER('Emissions (start here)'!AP219),ISNUMBER(Dispersion!$U$11)),'Emissions (start here)'!AP219*2000*453.59/8760/3600*Dispersion!$U$11,0)</f>
        <v>0</v>
      </c>
      <c r="CE219" s="74">
        <f>IF(AND(ISNUMBER('Emissions (start here)'!AQ219),ISNUMBER(Dispersion!$V$8)),'Emissions (start here)'!AQ219*453.59/3600*Dispersion!$V$8,0)</f>
        <v>0</v>
      </c>
      <c r="CF219" s="74">
        <f>IF(AND(ISNUMBER('Emissions (start here)'!AQ219),ISNUMBER(Dispersion!$V$9)),'Emissions (start here)'!AQ219*453.59/3600*Dispersion!$V$9,0)</f>
        <v>0</v>
      </c>
      <c r="CG219" s="74">
        <f>IF(AND(ISNUMBER('Emissions (start here)'!AR219),ISNUMBER(Dispersion!$V$10)),'Emissions (start here)'!AR219*2000*453.59/8760/3600*Dispersion!$V$10,0)</f>
        <v>0</v>
      </c>
      <c r="CH219" s="74">
        <f>IF(AND(ISNUMBER('Emissions (start here)'!AR219),ISNUMBER(Dispersion!$V$11)),'Emissions (start here)'!AR219*2000*453.59/8760/3600*Dispersion!$V$11,0)</f>
        <v>0</v>
      </c>
      <c r="CI219" s="74">
        <f>IF(AND(ISNUMBER('Emissions (start here)'!AS219),ISNUMBER(Dispersion!$W$8)),'Emissions (start here)'!AS219*453.59/3600*Dispersion!$W$8,0)</f>
        <v>0</v>
      </c>
      <c r="CJ219" s="74">
        <f>IF(AND(ISNUMBER('Emissions (start here)'!AS219),ISNUMBER(Dispersion!$W$9)),'Emissions (start here)'!AS219*453.59/3600*Dispersion!$W$9,0)</f>
        <v>0</v>
      </c>
      <c r="CK219" s="74">
        <f>IF(AND(ISNUMBER('Emissions (start here)'!AT219),ISNUMBER(Dispersion!$W$10)),'Emissions (start here)'!AT219*2000*453.59/8760/3600*Dispersion!$W$10,0)</f>
        <v>0</v>
      </c>
      <c r="CL219" s="74">
        <f>IF(AND(ISNUMBER('Emissions (start here)'!AT219),ISNUMBER(Dispersion!$W$11)),'Emissions (start here)'!AT219*2000*453.59/8760/3600*Dispersion!$W$11,0)</f>
        <v>0</v>
      </c>
      <c r="CM219" s="74">
        <f>IF(AND(ISNUMBER('Emissions (start here)'!AU219),ISNUMBER(Dispersion!$X$8)),'Emissions (start here)'!AU219*453.59/3600*Dispersion!$X$8,0)</f>
        <v>0</v>
      </c>
      <c r="CN219" s="74">
        <f>IF(AND(ISNUMBER('Emissions (start here)'!AU219),ISNUMBER(Dispersion!$X$9)),'Emissions (start here)'!AU219*453.59/3600*Dispersion!$X$9,0)</f>
        <v>0</v>
      </c>
      <c r="CO219" s="74">
        <f>IF(AND(ISNUMBER('Emissions (start here)'!AV219),ISNUMBER(Dispersion!$X$10)),'Emissions (start here)'!AV219*2000*453.59/8760/3600*Dispersion!$X$10,0)</f>
        <v>0</v>
      </c>
      <c r="CP219" s="74">
        <f>IF(AND(ISNUMBER('Emissions (start here)'!AV219),ISNUMBER(Dispersion!$X$11)),'Emissions (start here)'!AV219*2000*453.59/8760/3600*Dispersion!$X$11,0)</f>
        <v>0</v>
      </c>
      <c r="CQ219" s="74">
        <f>IF(AND(ISNUMBER('Emissions (start here)'!AW219),ISNUMBER(Dispersion!$Y$8)),'Emissions (start here)'!AW219*453.59/3600*Dispersion!$Y$8,0)</f>
        <v>0</v>
      </c>
      <c r="CR219" s="74">
        <f>IF(AND(ISNUMBER('Emissions (start here)'!AW219),ISNUMBER(Dispersion!$Y$9)),'Emissions (start here)'!AW219*453.59/3600*Dispersion!$Y$9,0)</f>
        <v>0</v>
      </c>
      <c r="CS219" s="74">
        <f>IF(AND(ISNUMBER('Emissions (start here)'!AX219),ISNUMBER(Dispersion!$Y$10)),'Emissions (start here)'!AX219*2000*453.59/8760/3600*Dispersion!$Y$10,0)</f>
        <v>0</v>
      </c>
      <c r="CT219" s="74">
        <f>IF(AND(ISNUMBER('Emissions (start here)'!AX219),ISNUMBER(Dispersion!$Y$11)),'Emissions (start here)'!AX219*2000*453.59/8760/3600*Dispersion!$Y$11,0)</f>
        <v>0</v>
      </c>
      <c r="CU219" s="74">
        <f>IF(AND(ISNUMBER('Emissions (start here)'!AY219),ISNUMBER(Dispersion!$Z$8)),'Emissions (start here)'!AY219*453.59/3600*Dispersion!$Z$8,0)</f>
        <v>0</v>
      </c>
      <c r="CV219" s="74">
        <f>IF(AND(ISNUMBER('Emissions (start here)'!AY219),ISNUMBER(Dispersion!$Z$9)),'Emissions (start here)'!AY219*453.59/3600*Dispersion!$Z$9,0)</f>
        <v>0</v>
      </c>
      <c r="CW219" s="74">
        <f>IF(AND(ISNUMBER('Emissions (start here)'!AZ219),ISNUMBER(Dispersion!$Z$10)),'Emissions (start here)'!AZ219*2000*453.59/8760/3600*Dispersion!$Z$10,0)</f>
        <v>0</v>
      </c>
      <c r="CX219" s="74">
        <f>IF(AND(ISNUMBER('Emissions (start here)'!AZ219),ISNUMBER(Dispersion!$Z$11)),'Emissions (start here)'!AZ219*2000*453.59/8760/3600*Dispersion!$Z$11,0)</f>
        <v>0</v>
      </c>
      <c r="CY219" s="74">
        <f>IF(AND(ISNUMBER('Emissions (start here)'!BA219),ISNUMBER(Dispersion!$AA$8)),'Emissions (start here)'!BA219*453.59/3600*Dispersion!$AA$8,0)</f>
        <v>0</v>
      </c>
      <c r="CZ219" s="74">
        <f>IF(AND(ISNUMBER('Emissions (start here)'!BA219),ISNUMBER(Dispersion!$AA$9)),'Emissions (start here)'!BA219*453.59/3600*Dispersion!$AA$9,0)</f>
        <v>0</v>
      </c>
      <c r="DA219" s="74">
        <f>IF(AND(ISNUMBER('Emissions (start here)'!BB219),ISNUMBER(Dispersion!$AA$10)),'Emissions (start here)'!BB219*2000*453.59/8760/3600*Dispersion!$AA$10,0)</f>
        <v>0</v>
      </c>
      <c r="DB219" s="74">
        <f>IF(AND(ISNUMBER('Emissions (start here)'!BB219),ISNUMBER(Dispersion!$AA$11)),'Emissions (start here)'!BB219*2000*453.59/8760/3600*Dispersion!$AA$11,0)</f>
        <v>0</v>
      </c>
      <c r="DC219" s="74">
        <f>IF(AND(ISNUMBER('Emissions (start here)'!BC219),ISNUMBER(Dispersion!$AB$8)),'Emissions (start here)'!BC219*453.59/3600*Dispersion!$AB$8,0)</f>
        <v>0</v>
      </c>
      <c r="DD219" s="74">
        <f>IF(AND(ISNUMBER('Emissions (start here)'!BC219),ISNUMBER(Dispersion!$AB$9)),'Emissions (start here)'!BC219*453.59/3600*Dispersion!$AB$9,0)</f>
        <v>0</v>
      </c>
      <c r="DE219" s="74">
        <f>IF(AND(ISNUMBER('Emissions (start here)'!BD219),ISNUMBER(Dispersion!$AB$10)),'Emissions (start here)'!BD219*2000*453.59/8760/3600*Dispersion!$AB$10,0)</f>
        <v>0</v>
      </c>
      <c r="DF219" s="74">
        <f>IF(AND(ISNUMBER('Emissions (start here)'!BD219),ISNUMBER(Dispersion!$AB$11)),'Emissions (start here)'!BD219*2000*453.59/8760/3600*Dispersion!$AB$11,0)</f>
        <v>0</v>
      </c>
      <c r="DG219" s="74">
        <f>IF(AND(ISNUMBER('Emissions (start here)'!BE219),ISNUMBER(Dispersion!$AC$8)),'Emissions (start here)'!BE219*453.59/3600*Dispersion!$AC$8,0)</f>
        <v>0</v>
      </c>
      <c r="DH219" s="74">
        <f>IF(AND(ISNUMBER('Emissions (start here)'!BE219),ISNUMBER(Dispersion!$AC$9)),'Emissions (start here)'!BE219*453.59/3600*Dispersion!$AC$9,0)</f>
        <v>0</v>
      </c>
      <c r="DI219" s="74">
        <f>IF(AND(ISNUMBER('Emissions (start here)'!BF219),ISNUMBER(Dispersion!$AC$10)),'Emissions (start here)'!BF219*2000*453.59/8760/3600*Dispersion!$AC$10,0)</f>
        <v>0</v>
      </c>
      <c r="DJ219" s="74">
        <f>IF(AND(ISNUMBER('Emissions (start here)'!BF219),ISNUMBER(Dispersion!$AC$11)),'Emissions (start here)'!BF219*2000*453.59/8760/3600*Dispersion!$AC$11,0)</f>
        <v>0</v>
      </c>
      <c r="DK219" s="74">
        <f>IF(AND(ISNUMBER('Emissions (start here)'!BG219),ISNUMBER(Dispersion!$AD$8)),'Emissions (start here)'!BG219*453.59/3600*Dispersion!$AD$8,0)</f>
        <v>0</v>
      </c>
      <c r="DL219" s="74">
        <f>IF(AND(ISNUMBER('Emissions (start here)'!BG219),ISNUMBER(Dispersion!$AD$9)),'Emissions (start here)'!BG219*453.59/3600*Dispersion!$AD$9,0)</f>
        <v>0</v>
      </c>
      <c r="DM219" s="74">
        <f>IF(AND(ISNUMBER('Emissions (start here)'!BH219),ISNUMBER(Dispersion!$AD$10)),'Emissions (start here)'!BH219*2000*453.59/8760/3600*Dispersion!$AD$10,0)</f>
        <v>0</v>
      </c>
      <c r="DN219" s="74">
        <f>IF(AND(ISNUMBER('Emissions (start here)'!BH219),ISNUMBER(Dispersion!$AD$11)),'Emissions (start here)'!BH219*2000*453.59/8760/3600*Dispersion!$AD$11,0)</f>
        <v>0</v>
      </c>
      <c r="DO219" s="74">
        <f>IF(AND(ISNUMBER('Emissions (start here)'!BI219),ISNUMBER(Dispersion!$AE$8)),'Emissions (start here)'!BI219*453.59/3600*Dispersion!$AE$8,0)</f>
        <v>0</v>
      </c>
      <c r="DP219" s="74">
        <f>IF(AND(ISNUMBER('Emissions (start here)'!BI219),ISNUMBER(Dispersion!$AE$9)),'Emissions (start here)'!BI219*453.59/3600*Dispersion!$AE$9,0)</f>
        <v>0</v>
      </c>
      <c r="DQ219" s="74">
        <f>IF(AND(ISNUMBER('Emissions (start here)'!BJ219),ISNUMBER(Dispersion!$AE$10)),'Emissions (start here)'!BJ219*2000*453.59/8760/3600*Dispersion!$AE$10,0)</f>
        <v>0</v>
      </c>
      <c r="DR219" s="74">
        <f>IF(AND(ISNUMBER('Emissions (start here)'!BJ219),ISNUMBER(Dispersion!$AE$11)),'Emissions (start here)'!BJ219*2000*453.59/8760/3600*Dispersion!$AE$11,0)</f>
        <v>0</v>
      </c>
      <c r="DS219" s="74">
        <f>IF(AND(ISNUMBER('Emissions (start here)'!BK219),ISNUMBER(Dispersion!$AF$8)),'Emissions (start here)'!BK219*453.59/3600*Dispersion!$AF$8,0)</f>
        <v>0</v>
      </c>
      <c r="DT219" s="74">
        <f>IF(AND(ISNUMBER('Emissions (start here)'!BK219),ISNUMBER(Dispersion!$AF$9)),'Emissions (start here)'!BK219*453.59/3600*Dispersion!$AF$9,0)</f>
        <v>0</v>
      </c>
      <c r="DU219" s="74">
        <f>IF(AND(ISNUMBER('Emissions (start here)'!BL219),ISNUMBER(Dispersion!$AF$10)),'Emissions (start here)'!BL219*2000*453.59/8760/3600*Dispersion!$AF$10,0)</f>
        <v>0</v>
      </c>
      <c r="DV219" s="74">
        <f>IF(AND(ISNUMBER('Emissions (start here)'!BL219),ISNUMBER(Dispersion!$AF$11)),'Emissions (start here)'!BL219*2000*453.59/8760/3600*Dispersion!$AF$11,0)</f>
        <v>0</v>
      </c>
      <c r="DW219" s="74">
        <f>IF(AND(ISNUMBER('Emissions (start here)'!BM219),ISNUMBER(Dispersion!$AG$8)),'Emissions (start here)'!BM219*453.59/3600*Dispersion!$AG$8,0)</f>
        <v>0</v>
      </c>
      <c r="DX219" s="74">
        <f>IF(AND(ISNUMBER('Emissions (start here)'!BM219),ISNUMBER(Dispersion!$AG$9)),'Emissions (start here)'!BM219*453.59/3600*Dispersion!$AG$9,0)</f>
        <v>0</v>
      </c>
      <c r="DY219" s="74">
        <f>IF(AND(ISNUMBER('Emissions (start here)'!BN219),ISNUMBER(Dispersion!$AG$10)),'Emissions (start here)'!BN219*2000*453.59/8760/3600*Dispersion!$AG$10,0)</f>
        <v>0</v>
      </c>
      <c r="DZ219" s="74">
        <f>IF(AND(ISNUMBER('Emissions (start here)'!BN219),ISNUMBER(Dispersion!$AG$11)),'Emissions (start here)'!BN219*2000*453.59/8760/3600*Dispersion!$AG$11,0)</f>
        <v>0</v>
      </c>
      <c r="EA219" s="74">
        <f>IF(AND(ISNUMBER('Emissions (start here)'!BO219),ISNUMBER(Dispersion!$AH$8)),'Emissions (start here)'!BO219*453.59/3600*Dispersion!$AH$8,0)</f>
        <v>0</v>
      </c>
      <c r="EB219" s="74">
        <f>IF(AND(ISNUMBER('Emissions (start here)'!BO219),ISNUMBER(Dispersion!$AH$9)),'Emissions (start here)'!BO219*453.59/3600*Dispersion!$AH$9,0)</f>
        <v>0</v>
      </c>
      <c r="EC219" s="74">
        <f>IF(AND(ISNUMBER('Emissions (start here)'!BP219),ISNUMBER(Dispersion!$AH$10)),'Emissions (start here)'!BP219*2000*453.59/8760/3600*Dispersion!$AH$10,0)</f>
        <v>0</v>
      </c>
      <c r="ED219" s="74">
        <f>IF(AND(ISNUMBER('Emissions (start here)'!BP219),ISNUMBER(Dispersion!$AH$11)),'Emissions (start here)'!BP219*2000*453.59/8760/3600*Dispersion!$AH$11,0)</f>
        <v>0</v>
      </c>
      <c r="EE219" s="74">
        <f>IF(AND(ISNUMBER('Emissions (start here)'!BQ219),ISNUMBER(Dispersion!$AI$8)),'Emissions (start here)'!BQ219*453.59/3600*Dispersion!$AI$8,0)</f>
        <v>0</v>
      </c>
      <c r="EF219" s="74">
        <f>IF(AND(ISNUMBER('Emissions (start here)'!BQ219),ISNUMBER(Dispersion!$AI$9)),'Emissions (start here)'!BQ219*453.59/3600*Dispersion!$AI$9,0)</f>
        <v>0</v>
      </c>
      <c r="EG219" s="74">
        <f>IF(AND(ISNUMBER('Emissions (start here)'!BR219),ISNUMBER(Dispersion!$AI$10)),'Emissions (start here)'!BR219*2000*453.59/8760/3600*Dispersion!$AI$10,0)</f>
        <v>0</v>
      </c>
      <c r="EH219" s="74">
        <f>IF(AND(ISNUMBER('Emissions (start here)'!BR219),ISNUMBER(Dispersion!$AI$11)),'Emissions (start here)'!BR219*2000*453.59/8760/3600*Dispersion!$AI$11,0)</f>
        <v>0</v>
      </c>
      <c r="EI219" s="74">
        <f>IF(AND(ISNUMBER('Emissions (start here)'!BS219),ISNUMBER(Dispersion!$AJ$8)),'Emissions (start here)'!BS219*453.59/3600*Dispersion!$AJ$8,0)</f>
        <v>0</v>
      </c>
      <c r="EJ219" s="74">
        <f>IF(AND(ISNUMBER('Emissions (start here)'!BS219),ISNUMBER(Dispersion!$AJ$9)),'Emissions (start here)'!BS219*453.59/3600*Dispersion!$AJ$9,0)</f>
        <v>0</v>
      </c>
      <c r="EK219" s="74">
        <f>IF(AND(ISNUMBER('Emissions (start here)'!BT219),ISNUMBER(Dispersion!$AJ$10)),'Emissions (start here)'!BT219*2000*453.59/8760/3600*Dispersion!$AJ$10,0)</f>
        <v>0</v>
      </c>
      <c r="EL219" s="74">
        <f>IF(AND(ISNUMBER('Emissions (start here)'!BT219),ISNUMBER(Dispersion!$AJ$11)),'Emissions (start here)'!BT219*2000*453.59/8760/3600*Dispersion!$AJ$11,0)</f>
        <v>0</v>
      </c>
      <c r="EM219" s="74">
        <f>IF(AND(ISNUMBER('Emissions (start here)'!BU219),ISNUMBER(Dispersion!$AK$8)),'Emissions (start here)'!BU219*453.59/3600*Dispersion!$AK$8,0)</f>
        <v>0</v>
      </c>
      <c r="EN219" s="74">
        <f>IF(AND(ISNUMBER('Emissions (start here)'!BU219),ISNUMBER(Dispersion!$AK$9)),'Emissions (start here)'!BU219*453.59/3600*Dispersion!$AK$9,0)</f>
        <v>0</v>
      </c>
      <c r="EO219" s="74">
        <f>IF(AND(ISNUMBER('Emissions (start here)'!BV219),ISNUMBER(Dispersion!$AK$10)),'Emissions (start here)'!BV219*2000*453.59/8760/3600*Dispersion!$AK$10,0)</f>
        <v>0</v>
      </c>
      <c r="EP219" s="74">
        <f>IF(AND(ISNUMBER('Emissions (start here)'!BV219),ISNUMBER(Dispersion!$AK$11)),'Emissions (start here)'!BV219*2000*453.59/8760/3600*Dispersion!$AK$11,0)</f>
        <v>0</v>
      </c>
      <c r="EQ219" s="74">
        <f>IF(AND(ISNUMBER('Emissions (start here)'!BW219),ISNUMBER(Dispersion!$AL$8)),'Emissions (start here)'!BW219*453.59/3600*Dispersion!$AL$8,0)</f>
        <v>0</v>
      </c>
      <c r="ER219" s="74">
        <f>IF(AND(ISNUMBER('Emissions (start here)'!BW219),ISNUMBER(Dispersion!$AL$9)),'Emissions (start here)'!BW219*453.59/3600*Dispersion!$AL$9,0)</f>
        <v>0</v>
      </c>
      <c r="ES219" s="74">
        <f>IF(AND(ISNUMBER('Emissions (start here)'!BX219),ISNUMBER(Dispersion!$AL$10)),'Emissions (start here)'!BX219*2000*453.59/8760/3600*Dispersion!$AL$10,0)</f>
        <v>0</v>
      </c>
      <c r="ET219" s="74">
        <f>IF(AND(ISNUMBER('Emissions (start here)'!BX219),ISNUMBER(Dispersion!$AL$11)),'Emissions (start here)'!BX219*2000*453.59/8760/3600*Dispersion!$AL$11,0)</f>
        <v>0</v>
      </c>
      <c r="EU219" s="74">
        <f>IF(AND(ISNUMBER('Emissions (start here)'!BY219),ISNUMBER(Dispersion!$AM$8)),'Emissions (start here)'!BY219*453.59/3600*Dispersion!$AM$8,0)</f>
        <v>0</v>
      </c>
      <c r="EV219" s="74">
        <f>IF(AND(ISNUMBER('Emissions (start here)'!BY219),ISNUMBER(Dispersion!$AM$9)),'Emissions (start here)'!BY219*453.59/3600*Dispersion!$AM$9,0)</f>
        <v>0</v>
      </c>
      <c r="EW219" s="74">
        <f>IF(AND(ISNUMBER('Emissions (start here)'!BZ219),ISNUMBER(Dispersion!$AM$10)),'Emissions (start here)'!BZ219*2000*453.59/8760/3600*Dispersion!$AM$10,0)</f>
        <v>0</v>
      </c>
      <c r="EX219" s="74">
        <f>IF(AND(ISNUMBER('Emissions (start here)'!BZ219),ISNUMBER(Dispersion!$AM$11)),'Emissions (start here)'!BZ219*2000*453.59/8760/3600*Dispersion!$AM$11,0)</f>
        <v>0</v>
      </c>
      <c r="EY219" s="74">
        <f>IF(AND(ISNUMBER('Emissions (start here)'!CA219),ISNUMBER(Dispersion!$AN$8)),'Emissions (start here)'!CA219*453.59/3600*Dispersion!$AN$8,0)</f>
        <v>0</v>
      </c>
      <c r="EZ219" s="74">
        <f>IF(AND(ISNUMBER('Emissions (start here)'!CA219),ISNUMBER(Dispersion!$AN$9)),'Emissions (start here)'!CA219*453.59/3600*Dispersion!$AN$9,0)</f>
        <v>0</v>
      </c>
      <c r="FA219" s="74">
        <f>IF(AND(ISNUMBER('Emissions (start here)'!CB219),ISNUMBER(Dispersion!$AN$10)),'Emissions (start here)'!CB219*2000*453.59/8760/3600*Dispersion!$AN$10,0)</f>
        <v>0</v>
      </c>
      <c r="FB219" s="74">
        <f>IF(AND(ISNUMBER('Emissions (start here)'!CB219),ISNUMBER(Dispersion!$AN$11)),'Emissions (start here)'!CB219*2000*453.59/8760/3600*Dispersion!$AN$11,0)</f>
        <v>0</v>
      </c>
      <c r="FC219" s="74">
        <f>IF(AND(ISNUMBER('Emissions (start here)'!CC219),ISNUMBER(Dispersion!$AO$8)),'Emissions (start here)'!CC219*453.59/3600*Dispersion!$AO$8,0)</f>
        <v>0</v>
      </c>
      <c r="FD219" s="74">
        <f>IF(AND(ISNUMBER('Emissions (start here)'!CC219),ISNUMBER(Dispersion!$AO$9)),'Emissions (start here)'!CC219*453.59/3600*Dispersion!$AO$9,0)</f>
        <v>0</v>
      </c>
      <c r="FE219" s="74">
        <f>IF(AND(ISNUMBER('Emissions (start here)'!CD219),ISNUMBER(Dispersion!$AO$10)),'Emissions (start here)'!CD219*2000*453.59/8760/3600*Dispersion!$AO$10,0)</f>
        <v>0</v>
      </c>
      <c r="FF219" s="74">
        <f>IF(AND(ISNUMBER('Emissions (start here)'!CD219),ISNUMBER(Dispersion!$AO$11)),'Emissions (start here)'!CD219*2000*453.59/8760/3600*Dispersion!$AO$11,0)</f>
        <v>0</v>
      </c>
      <c r="FG219" s="74">
        <f>IF(AND(ISNUMBER('Emissions (start here)'!CE219),ISNUMBER(Dispersion!$AP$8)),'Emissions (start here)'!CE219*453.59/3600*Dispersion!$AP$8,0)</f>
        <v>0</v>
      </c>
      <c r="FH219" s="74">
        <f>IF(AND(ISNUMBER('Emissions (start here)'!CE219),ISNUMBER(Dispersion!$AP$9)),'Emissions (start here)'!CE219*453.59/3600*Dispersion!$AP$9,0)</f>
        <v>0</v>
      </c>
      <c r="FI219" s="74">
        <f>IF(AND(ISNUMBER('Emissions (start here)'!CF219),ISNUMBER(Dispersion!$AP$10)),'Emissions (start here)'!CF219*2000*453.59/8760/3600*Dispersion!$AP$10,0)</f>
        <v>0</v>
      </c>
      <c r="FJ219" s="74">
        <f>IF(AND(ISNUMBER('Emissions (start here)'!CF219),ISNUMBER(Dispersion!$AP$11)),'Emissions (start here)'!CF219*2000*453.59/8760/3600*Dispersion!$AP$11,0)</f>
        <v>0</v>
      </c>
      <c r="FK219" s="74">
        <f>IF(AND(ISNUMBER('Emissions (start here)'!CG219),ISNUMBER(Dispersion!$AQ$8)),'Emissions (start here)'!CG219*453.59/3600*Dispersion!$AQ$8,0)</f>
        <v>0</v>
      </c>
      <c r="FL219" s="74">
        <f>IF(AND(ISNUMBER('Emissions (start here)'!CG219),ISNUMBER(Dispersion!$AQ$9)),'Emissions (start here)'!CG219*453.59/3600*Dispersion!$AQ$9,0)</f>
        <v>0</v>
      </c>
      <c r="FM219" s="74">
        <f>IF(AND(ISNUMBER('Emissions (start here)'!CH219),ISNUMBER(Dispersion!$AQ$10)),'Emissions (start here)'!CH219*2000*453.59/8760/3600*Dispersion!$AQ$10,0)</f>
        <v>0</v>
      </c>
      <c r="FN219" s="74">
        <f>IF(AND(ISNUMBER('Emissions (start here)'!CH219),ISNUMBER(Dispersion!$AQ$11)),'Emissions (start here)'!CH219*2000*453.59/8760/3600*Dispersion!$AQ$11,0)</f>
        <v>0</v>
      </c>
      <c r="FO219" s="74">
        <f>IF(AND(ISNUMBER('Emissions (start here)'!CI219),ISNUMBER(Dispersion!$AR$8)),'Emissions (start here)'!CI219*453.59/3600*Dispersion!$AR$8,0)</f>
        <v>0</v>
      </c>
      <c r="FP219" s="74">
        <f>IF(AND(ISNUMBER('Emissions (start here)'!CI219),ISNUMBER(Dispersion!$AR$9)),'Emissions (start here)'!CI219*453.59/3600*Dispersion!$AR$9,0)</f>
        <v>0</v>
      </c>
      <c r="FQ219" s="74">
        <f>IF(AND(ISNUMBER('Emissions (start here)'!CJ219),ISNUMBER(Dispersion!$AR$10)),'Emissions (start here)'!CJ219*2000*453.59/8760/3600*Dispersion!$AR$10,0)</f>
        <v>0</v>
      </c>
      <c r="FR219" s="74">
        <f>IF(AND(ISNUMBER('Emissions (start here)'!CJ219),ISNUMBER(Dispersion!$AR$11)),'Emissions (start here)'!CJ219*2000*453.59/8760/3600*Dispersion!$AR$11,0)</f>
        <v>0</v>
      </c>
      <c r="FS219" s="74">
        <f>IF(AND(ISNUMBER('Emissions (start here)'!CK219),ISNUMBER(Dispersion!$AS$8)),'Emissions (start here)'!CK219*453.59/3600*Dispersion!$AS$8,0)</f>
        <v>0</v>
      </c>
      <c r="FT219" s="74">
        <f>IF(AND(ISNUMBER('Emissions (start here)'!CK219),ISNUMBER(Dispersion!$AS$9)),'Emissions (start here)'!CK219*453.59/3600*Dispersion!$AS$9,0)</f>
        <v>0</v>
      </c>
      <c r="FU219" s="74">
        <f>IF(AND(ISNUMBER('Emissions (start here)'!CL219),ISNUMBER(Dispersion!$AS$10)),'Emissions (start here)'!CL219*2000*453.59/8760/3600*Dispersion!$AS$10,0)</f>
        <v>0</v>
      </c>
      <c r="FV219" s="74">
        <f>IF(AND(ISNUMBER('Emissions (start here)'!CL219),ISNUMBER(Dispersion!$AS$11)),'Emissions (start here)'!CL219*2000*453.59/8760/3600*Dispersion!$AS$11,0)</f>
        <v>0</v>
      </c>
      <c r="FW219" s="74">
        <f>IF(AND(ISNUMBER('Emissions (start here)'!CM219),ISNUMBER(Dispersion!$AT$8)),'Emissions (start here)'!CM219*453.59/3600*Dispersion!$AT$8,0)</f>
        <v>0</v>
      </c>
      <c r="FX219" s="74">
        <f>IF(AND(ISNUMBER('Emissions (start here)'!CM219),ISNUMBER(Dispersion!$AT$9)),'Emissions (start here)'!CM219*453.59/3600*Dispersion!$AT$9,0)</f>
        <v>0</v>
      </c>
      <c r="FY219" s="74">
        <f>IF(AND(ISNUMBER('Emissions (start here)'!CN219),ISNUMBER(Dispersion!$AT$10)),'Emissions (start here)'!CN219*2000*453.59/8760/3600*Dispersion!$AT$10,0)</f>
        <v>0</v>
      </c>
      <c r="FZ219" s="74">
        <f>IF(AND(ISNUMBER('Emissions (start here)'!CN219),ISNUMBER(Dispersion!$AT$11)),'Emissions (start here)'!CN219*2000*453.59/8760/3600*Dispersion!$AT$11,0)</f>
        <v>0</v>
      </c>
      <c r="GA219" s="74">
        <f>IF(AND(ISNUMBER('Emissions (start here)'!CO219),ISNUMBER(Dispersion!$AU$8)),'Emissions (start here)'!CO219*453.59/3600*Dispersion!$AU$8,0)</f>
        <v>0</v>
      </c>
      <c r="GB219" s="74">
        <f>IF(AND(ISNUMBER('Emissions (start here)'!CO219),ISNUMBER(Dispersion!$AU$9)),'Emissions (start here)'!CO219*453.59/3600*Dispersion!$AU$9,0)</f>
        <v>0</v>
      </c>
      <c r="GC219" s="74">
        <f>IF(AND(ISNUMBER('Emissions (start here)'!CP219),ISNUMBER(Dispersion!$AU$10)),'Emissions (start here)'!CP219*2000*453.59/8760/3600*Dispersion!$AU$10,0)</f>
        <v>0</v>
      </c>
      <c r="GD219" s="74">
        <f>IF(AND(ISNUMBER('Emissions (start here)'!CP219),ISNUMBER(Dispersion!$AU$11)),'Emissions (start here)'!CP219*2000*453.59/8760/3600*Dispersion!$AU$11,0)</f>
        <v>0</v>
      </c>
      <c r="GE219" s="74">
        <f>IF(AND(ISNUMBER('Emissions (start here)'!CQ219),ISNUMBER(Dispersion!$AV$8)),'Emissions (start here)'!CQ219*453.59/3600*Dispersion!$AV$8,0)</f>
        <v>0</v>
      </c>
      <c r="GF219" s="74">
        <f>IF(AND(ISNUMBER('Emissions (start here)'!CQ219),ISNUMBER(Dispersion!$AV$9)),'Emissions (start here)'!CQ219*453.59/3600*Dispersion!$AV$9,0)</f>
        <v>0</v>
      </c>
      <c r="GG219" s="74">
        <f>IF(AND(ISNUMBER('Emissions (start here)'!CR219),ISNUMBER(Dispersion!$AV$10)),'Emissions (start here)'!CR219*2000*453.59/8760/3600*Dispersion!$AV$10,0)</f>
        <v>0</v>
      </c>
      <c r="GH219" s="74">
        <f>IF(AND(ISNUMBER('Emissions (start here)'!CR219),ISNUMBER(Dispersion!$AV$11)),'Emissions (start here)'!CR219*2000*453.59/8760/3600*Dispersion!$AV$11,0)</f>
        <v>0</v>
      </c>
      <c r="GI219" s="74">
        <f>IF(AND(ISNUMBER('Emissions (start here)'!CS219),ISNUMBER(Dispersion!$AW$8)),'Emissions (start here)'!CS219*453.59/3600*Dispersion!$AW$8,0)</f>
        <v>0</v>
      </c>
      <c r="GJ219" s="74">
        <f>IF(AND(ISNUMBER('Emissions (start here)'!CS219),ISNUMBER(Dispersion!$AW$9)),'Emissions (start here)'!CS219*453.59/3600*Dispersion!$AW$9,0)</f>
        <v>0</v>
      </c>
      <c r="GK219" s="74">
        <f>IF(AND(ISNUMBER('Emissions (start here)'!CT219),ISNUMBER(Dispersion!$AW$10)),'Emissions (start here)'!CT219*2000*453.59/8760/3600*Dispersion!$AW$10,0)</f>
        <v>0</v>
      </c>
      <c r="GL219" s="74">
        <f>IF(AND(ISNUMBER('Emissions (start here)'!CT219),ISNUMBER(Dispersion!$AW$11)),'Emissions (start here)'!CT219*2000*453.59/8760/3600*Dispersion!$AW$11,0)</f>
        <v>0</v>
      </c>
      <c r="GM219" s="74">
        <f>IF(AND(ISNUMBER('Emissions (start here)'!CU219),ISNUMBER(Dispersion!$AX$8)),'Emissions (start here)'!CU219*453.59/3600*Dispersion!$AX$8,0)</f>
        <v>0</v>
      </c>
      <c r="GN219" s="74">
        <f>IF(AND(ISNUMBER('Emissions (start here)'!CU219),ISNUMBER(Dispersion!$AX$9)),'Emissions (start here)'!CU219*453.59/3600*Dispersion!$AX$9,0)</f>
        <v>0</v>
      </c>
      <c r="GO219" s="74">
        <f>IF(AND(ISNUMBER('Emissions (start here)'!CV219),ISNUMBER(Dispersion!$AX$10)),'Emissions (start here)'!CV219*2000*453.59/8760/3600*Dispersion!$AX$10,0)</f>
        <v>0</v>
      </c>
      <c r="GP219" s="74">
        <f>IF(AND(ISNUMBER('Emissions (start here)'!CV219),ISNUMBER(Dispersion!$AX$11)),'Emissions (start here)'!CV219*2000*453.59/8760/3600*Dispersion!$AX$11,0)</f>
        <v>0</v>
      </c>
      <c r="GQ219" s="74">
        <f>IF(AND(ISNUMBER('Emissions (start here)'!CW219),ISNUMBER(Dispersion!$AY$8)),'Emissions (start here)'!CW219*453.59/3600*Dispersion!$AY$8,0)</f>
        <v>0</v>
      </c>
      <c r="GR219" s="74">
        <f>IF(AND(ISNUMBER('Emissions (start here)'!CW219),ISNUMBER(Dispersion!$AY$9)),'Emissions (start here)'!CW219*453.59/3600*Dispersion!$AY$9,0)</f>
        <v>0</v>
      </c>
      <c r="GS219" s="74">
        <f>IF(AND(ISNUMBER('Emissions (start here)'!CX219),ISNUMBER(Dispersion!$AY$10)),'Emissions (start here)'!CX219*2000*453.59/8760/3600*Dispersion!$AY$10,0)</f>
        <v>0</v>
      </c>
      <c r="GT219" s="74">
        <f>IF(AND(ISNUMBER('Emissions (start here)'!CX219),ISNUMBER(Dispersion!$AY$11)),'Emissions (start here)'!CX219*2000*453.59/8760/3600*Dispersion!$AY$11,0)</f>
        <v>0</v>
      </c>
      <c r="GU219" s="74">
        <f>IF(AND(ISNUMBER('Emissions (start here)'!CY219),ISNUMBER(Dispersion!$AZ$8)),'Emissions (start here)'!CY219*453.59/3600*Dispersion!$AZ$8,0)</f>
        <v>0</v>
      </c>
      <c r="GV219" s="74">
        <f>IF(AND(ISNUMBER('Emissions (start here)'!CY219),ISNUMBER(Dispersion!$AZ$9)),'Emissions (start here)'!CY219*453.59/3600*Dispersion!$AZ$9,0)</f>
        <v>0</v>
      </c>
      <c r="GW219" s="74">
        <f>IF(AND(ISNUMBER('Emissions (start here)'!CZ219),ISNUMBER(Dispersion!$AZ$10)),'Emissions (start here)'!CZ219*2000*453.59/8760/3600*Dispersion!$AZ$10,0)</f>
        <v>0</v>
      </c>
      <c r="GX219" s="74">
        <f>IF(AND(ISNUMBER('Emissions (start here)'!CZ219),ISNUMBER(Dispersion!$AZ$11)),'Emissions (start here)'!CZ219*2000*453.59/8760/3600*Dispersion!$AZ$11,0)</f>
        <v>0</v>
      </c>
    </row>
    <row r="220" spans="1:206" x14ac:dyDescent="0.2">
      <c r="A220" s="51" t="str">
        <f>'Tox Values'!C220</f>
        <v>35822-46-9</v>
      </c>
      <c r="B220" s="94" t="str">
        <f>'Tox Values'!D220</f>
        <v>Heptachlorodibenzo-p-dioxin, 1,2,3,4,6,7,8-</v>
      </c>
      <c r="C220" s="96">
        <f t="shared" si="13"/>
        <v>0</v>
      </c>
      <c r="D220" s="74">
        <f t="shared" si="14"/>
        <v>0</v>
      </c>
      <c r="E220" s="74">
        <f t="shared" si="15"/>
        <v>0</v>
      </c>
      <c r="F220" s="99">
        <f t="shared" si="16"/>
        <v>0</v>
      </c>
      <c r="G220" s="97">
        <f>IF(AND(ISNUMBER('Emissions (start here)'!E220),ISNUMBER(Dispersion!$C$8)),'Emissions (start here)'!E220*453.59/3600*Dispersion!$C$8,0)</f>
        <v>0</v>
      </c>
      <c r="H220" s="74">
        <f>IF(AND(ISNUMBER('Emissions (start here)'!E220),ISNUMBER(Dispersion!$C$9)),'Emissions (start here)'!E220*453.59/3600*Dispersion!$C$9,0)</f>
        <v>0</v>
      </c>
      <c r="I220" s="74">
        <f>IF(AND(ISNUMBER('Emissions (start here)'!F220),ISNUMBER(Dispersion!$C$10)),'Emissions (start here)'!F220*2000*453.59/8760/3600*Dispersion!$C$10,0)</f>
        <v>0</v>
      </c>
      <c r="J220" s="74">
        <f>IF(AND(ISNUMBER('Emissions (start here)'!F220),ISNUMBER(Dispersion!$C$11)),'Emissions (start here)'!F220*2000*453.59/8760/3600*Dispersion!$C$11,0)</f>
        <v>0</v>
      </c>
      <c r="K220" s="74">
        <f>IF(AND(ISNUMBER('Emissions (start here)'!G220),ISNUMBER(Dispersion!$D$8)),'Emissions (start here)'!G220*453.59/3600*Dispersion!$D$8,0)</f>
        <v>0</v>
      </c>
      <c r="L220" s="74">
        <f>IF(AND(ISNUMBER('Emissions (start here)'!G220),ISNUMBER(Dispersion!$D$9)),'Emissions (start here)'!G220*453.59/3600*Dispersion!$D$9,0)</f>
        <v>0</v>
      </c>
      <c r="M220" s="74">
        <f>IF(AND(ISNUMBER('Emissions (start here)'!H220),ISNUMBER(Dispersion!$D$10)),'Emissions (start here)'!H220*2000*453.59/8760/3600*Dispersion!$D$10,0)</f>
        <v>0</v>
      </c>
      <c r="N220" s="74">
        <f>IF(AND(ISNUMBER('Emissions (start here)'!H220),ISNUMBER(Dispersion!$D$11)),'Emissions (start here)'!H220*2000*453.59/8760/3600*Dispersion!$D$11,0)</f>
        <v>0</v>
      </c>
      <c r="O220" s="74">
        <f>IF(AND(ISNUMBER('Emissions (start here)'!I220),ISNUMBER(Dispersion!$E$8)),'Emissions (start here)'!I220*453.59/3600*Dispersion!$E$8,0)</f>
        <v>0</v>
      </c>
      <c r="P220" s="74">
        <f>IF(AND(ISNUMBER('Emissions (start here)'!I220),ISNUMBER(Dispersion!$E$9)),'Emissions (start here)'!I220*453.59/3600*Dispersion!$E$9,0)</f>
        <v>0</v>
      </c>
      <c r="Q220" s="74">
        <f>IF(AND(ISNUMBER('Emissions (start here)'!J220),ISNUMBER(Dispersion!$E$10)),'Emissions (start here)'!J220*2000*453.59/8760/3600*Dispersion!$E$10,0)</f>
        <v>0</v>
      </c>
      <c r="R220" s="74">
        <f>IF(AND(ISNUMBER('Emissions (start here)'!J220),ISNUMBER(Dispersion!$E$11)),'Emissions (start here)'!J220*2000*453.59/8760/3600*Dispersion!$E$11,0)</f>
        <v>0</v>
      </c>
      <c r="S220" s="74">
        <f>IF(AND(ISNUMBER('Emissions (start here)'!K220),ISNUMBER(Dispersion!$F$8)),'Emissions (start here)'!K220*453.59/3600*Dispersion!$F$8,0)</f>
        <v>0</v>
      </c>
      <c r="T220" s="74">
        <f>IF(AND(ISNUMBER('Emissions (start here)'!K220),ISNUMBER(Dispersion!$F$9)),'Emissions (start here)'!K220*453.59/3600*Dispersion!$F$9,0)</f>
        <v>0</v>
      </c>
      <c r="U220" s="74">
        <f>IF(AND(ISNUMBER('Emissions (start here)'!L220),ISNUMBER(Dispersion!$F$10)),'Emissions (start here)'!L220*2000*453.59/8760/3600*Dispersion!$F$10,0)</f>
        <v>0</v>
      </c>
      <c r="V220" s="74">
        <f>IF(AND(ISNUMBER('Emissions (start here)'!L220),ISNUMBER(Dispersion!$F$11)),'Emissions (start here)'!L220*2000*453.59/8760/3600*Dispersion!$F$11,0)</f>
        <v>0</v>
      </c>
      <c r="W220" s="74">
        <f>IF(AND(ISNUMBER('Emissions (start here)'!M220),ISNUMBER(Dispersion!$G$8)),'Emissions (start here)'!M220*453.59/3600*Dispersion!$G$8,0)</f>
        <v>0</v>
      </c>
      <c r="X220" s="74">
        <f>IF(AND(ISNUMBER('Emissions (start here)'!M220),ISNUMBER(Dispersion!$G$9)),'Emissions (start here)'!M220*453.59/3600*Dispersion!$G$9,0)</f>
        <v>0</v>
      </c>
      <c r="Y220" s="74">
        <f>IF(AND(ISNUMBER('Emissions (start here)'!N220),ISNUMBER(Dispersion!$G$10)),'Emissions (start here)'!N220*2000*453.59/8760/3600*Dispersion!$G$10,0)</f>
        <v>0</v>
      </c>
      <c r="Z220" s="74">
        <f>IF(AND(ISNUMBER('Emissions (start here)'!N220),ISNUMBER(Dispersion!$G$11)),'Emissions (start here)'!N220*2000*453.59/8760/3600*Dispersion!$G$11,0)</f>
        <v>0</v>
      </c>
      <c r="AA220" s="74">
        <f>IF(AND(ISNUMBER('Emissions (start here)'!O220),ISNUMBER(Dispersion!$H$8)),'Emissions (start here)'!O220*453.59/3600*Dispersion!$H$8,0)</f>
        <v>0</v>
      </c>
      <c r="AB220" s="74">
        <f>IF(AND(ISNUMBER('Emissions (start here)'!O220),ISNUMBER(Dispersion!$H$9)),'Emissions (start here)'!O220*453.59/3600*Dispersion!$H$9,0)</f>
        <v>0</v>
      </c>
      <c r="AC220" s="74">
        <f>IF(AND(ISNUMBER('Emissions (start here)'!P220),ISNUMBER(Dispersion!$H$10)),'Emissions (start here)'!P220*2000*453.59/8760/3600*Dispersion!$H$10,0)</f>
        <v>0</v>
      </c>
      <c r="AD220" s="74">
        <f>IF(AND(ISNUMBER('Emissions (start here)'!P220),ISNUMBER(Dispersion!$H$11)),'Emissions (start here)'!P220*2000*453.59/8760/3600*Dispersion!$H$11,0)</f>
        <v>0</v>
      </c>
      <c r="AE220" s="74">
        <f>IF(AND(ISNUMBER('Emissions (start here)'!Q220),ISNUMBER(Dispersion!$I$8)),'Emissions (start here)'!Q220*453.59/3600*Dispersion!$I$8,0)</f>
        <v>0</v>
      </c>
      <c r="AF220" s="74">
        <f>IF(AND(ISNUMBER('Emissions (start here)'!Q220),ISNUMBER(Dispersion!$I$9)),'Emissions (start here)'!Q220*453.59/3600*Dispersion!$I$9,0)</f>
        <v>0</v>
      </c>
      <c r="AG220" s="74">
        <f>IF(AND(ISNUMBER('Emissions (start here)'!R220),ISNUMBER(Dispersion!$I$10)),'Emissions (start here)'!R220*2000*453.59/8760/3600*Dispersion!$I$10,0)</f>
        <v>0</v>
      </c>
      <c r="AH220" s="74">
        <f>IF(AND(ISNUMBER('Emissions (start here)'!R220),ISNUMBER(Dispersion!$I$11)),'Emissions (start here)'!R220*2000*453.59/8760/3600*Dispersion!$I$11,0)</f>
        <v>0</v>
      </c>
      <c r="AI220" s="74">
        <f>IF(AND(ISNUMBER('Emissions (start here)'!S220),ISNUMBER(Dispersion!$J$8)),'Emissions (start here)'!S220*453.59/3600*Dispersion!$J$8,0)</f>
        <v>0</v>
      </c>
      <c r="AJ220" s="74">
        <f>IF(AND(ISNUMBER('Emissions (start here)'!S220),ISNUMBER(Dispersion!$J$9)),'Emissions (start here)'!S220*453.59/3600*Dispersion!$J$9,0)</f>
        <v>0</v>
      </c>
      <c r="AK220" s="74">
        <f>IF(AND(ISNUMBER('Emissions (start here)'!T220),ISNUMBER(Dispersion!$J$10)),'Emissions (start here)'!T220*2000*453.59/8760/3600*Dispersion!$J$10,0)</f>
        <v>0</v>
      </c>
      <c r="AL220" s="74">
        <f>IF(AND(ISNUMBER('Emissions (start here)'!T220),ISNUMBER(Dispersion!$J$11)),'Emissions (start here)'!T220*2000*453.59/8760/3600*Dispersion!$J$11,0)</f>
        <v>0</v>
      </c>
      <c r="AM220" s="74">
        <f>IF(AND(ISNUMBER('Emissions (start here)'!U220),ISNUMBER(Dispersion!$K$8)),'Emissions (start here)'!U220*453.59/3600*Dispersion!$K$8,0)</f>
        <v>0</v>
      </c>
      <c r="AN220" s="74">
        <f>IF(AND(ISNUMBER('Emissions (start here)'!U220),ISNUMBER(Dispersion!$K$9)),'Emissions (start here)'!U220*453.59/3600*Dispersion!$K$9,0)</f>
        <v>0</v>
      </c>
      <c r="AO220" s="74">
        <f>IF(AND(ISNUMBER('Emissions (start here)'!V220),ISNUMBER(Dispersion!$K$10)),'Emissions (start here)'!V220*2000*453.59/8760/3600*Dispersion!$K$10,0)</f>
        <v>0</v>
      </c>
      <c r="AP220" s="74">
        <f>IF(AND(ISNUMBER('Emissions (start here)'!V220),ISNUMBER(Dispersion!$K$11)),'Emissions (start here)'!V220*2000*453.59/8760/3600*Dispersion!$K$11,0)</f>
        <v>0</v>
      </c>
      <c r="AQ220" s="74">
        <f>IF(AND(ISNUMBER('Emissions (start here)'!W220),ISNUMBER(Dispersion!$L$8)),'Emissions (start here)'!W220*453.59/3600*Dispersion!$L$8,0)</f>
        <v>0</v>
      </c>
      <c r="AR220" s="74">
        <f>IF(AND(ISNUMBER('Emissions (start here)'!W220),ISNUMBER(Dispersion!$L$9)),'Emissions (start here)'!W220*453.59/3600*Dispersion!$L$9,0)</f>
        <v>0</v>
      </c>
      <c r="AS220" s="74">
        <f>IF(AND(ISNUMBER('Emissions (start here)'!X220),ISNUMBER(Dispersion!$L$10)),'Emissions (start here)'!X220*2000*453.59/8760/3600*Dispersion!$L$10,0)</f>
        <v>0</v>
      </c>
      <c r="AT220" s="74">
        <f>IF(AND(ISNUMBER('Emissions (start here)'!X220),ISNUMBER(Dispersion!$L$11)),'Emissions (start here)'!X220*2000*453.59/8760/3600*Dispersion!$L$11,0)</f>
        <v>0</v>
      </c>
      <c r="AU220" s="74">
        <f>IF(AND(ISNUMBER('Emissions (start here)'!Y220),ISNUMBER(Dispersion!$M$8)),'Emissions (start here)'!Y220*453.59/3600*Dispersion!$M$8,0)</f>
        <v>0</v>
      </c>
      <c r="AV220" s="74">
        <f>IF(AND(ISNUMBER('Emissions (start here)'!Y220),ISNUMBER(Dispersion!$M$9)),'Emissions (start here)'!Y220*453.59/3600*Dispersion!$M$9,0)</f>
        <v>0</v>
      </c>
      <c r="AW220" s="74">
        <f>IF(AND(ISNUMBER('Emissions (start here)'!Z220),ISNUMBER(Dispersion!$M$10)),'Emissions (start here)'!Z220*2000*453.59/8760/3600*Dispersion!$M$10,0)</f>
        <v>0</v>
      </c>
      <c r="AX220" s="74">
        <f>IF(AND(ISNUMBER('Emissions (start here)'!Z220),ISNUMBER(Dispersion!$M$11)),'Emissions (start here)'!Z220*2000*453.59/8760/3600*Dispersion!$M$11,0)</f>
        <v>0</v>
      </c>
      <c r="AY220" s="74">
        <f>IF(AND(ISNUMBER('Emissions (start here)'!AA220),ISNUMBER(Dispersion!$N$8)),'Emissions (start here)'!AA220*453.59/3600*Dispersion!$N$8,0)</f>
        <v>0</v>
      </c>
      <c r="AZ220" s="74">
        <f>IF(AND(ISNUMBER('Emissions (start here)'!AA220),ISNUMBER(Dispersion!$N$9)),'Emissions (start here)'!AA220*453.59/3600*Dispersion!$N$9,0)</f>
        <v>0</v>
      </c>
      <c r="BA220" s="74">
        <f>IF(AND(ISNUMBER('Emissions (start here)'!AB220),ISNUMBER(Dispersion!$N$10)),'Emissions (start here)'!AB220*2000*453.59/8760/3600*Dispersion!$N$10,0)</f>
        <v>0</v>
      </c>
      <c r="BB220" s="74">
        <f>IF(AND(ISNUMBER('Emissions (start here)'!AB220),ISNUMBER(Dispersion!$N$11)),'Emissions (start here)'!AB220*2000*453.59/8760/3600*Dispersion!$N$11,0)</f>
        <v>0</v>
      </c>
      <c r="BC220" s="74">
        <f>IF(AND(ISNUMBER('Emissions (start here)'!AC220),ISNUMBER(Dispersion!$O$8)),'Emissions (start here)'!AC220*453.59/3600*Dispersion!$O$8,0)</f>
        <v>0</v>
      </c>
      <c r="BD220" s="74">
        <f>IF(AND(ISNUMBER('Emissions (start here)'!AC220),ISNUMBER(Dispersion!$O$9)),'Emissions (start here)'!AC220*453.59/3600*Dispersion!$O$9,0)</f>
        <v>0</v>
      </c>
      <c r="BE220" s="74">
        <f>IF(AND(ISNUMBER('Emissions (start here)'!AD220),ISNUMBER(Dispersion!$O$10)),'Emissions (start here)'!AD220*2000*453.59/8760/3600*Dispersion!$O$10,0)</f>
        <v>0</v>
      </c>
      <c r="BF220" s="74">
        <f>IF(AND(ISNUMBER('Emissions (start here)'!AD220),ISNUMBER(Dispersion!$O$11)),'Emissions (start here)'!AD220*2000*453.59/8760/3600*Dispersion!$O$11,0)</f>
        <v>0</v>
      </c>
      <c r="BG220" s="74">
        <f>IF(AND(ISNUMBER('Emissions (start here)'!AE220),ISNUMBER(Dispersion!$P$8)),'Emissions (start here)'!AE220*453.59/3600*Dispersion!$P$8,0)</f>
        <v>0</v>
      </c>
      <c r="BH220" s="74">
        <f>IF(AND(ISNUMBER('Emissions (start here)'!AE220),ISNUMBER(Dispersion!$P$9)),'Emissions (start here)'!AE220*453.59/3600*Dispersion!$P$9,0)</f>
        <v>0</v>
      </c>
      <c r="BI220" s="74">
        <f>IF(AND(ISNUMBER('Emissions (start here)'!AF220),ISNUMBER(Dispersion!$P$10)),'Emissions (start here)'!AF220*2000*453.59/8760/3600*Dispersion!$P$10,0)</f>
        <v>0</v>
      </c>
      <c r="BJ220" s="74">
        <f>IF(AND(ISNUMBER('Emissions (start here)'!AF220),ISNUMBER(Dispersion!$P$11)),'Emissions (start here)'!AF220*2000*453.59/8760/3600*Dispersion!$P$11,0)</f>
        <v>0</v>
      </c>
      <c r="BK220" s="74">
        <f>IF(AND(ISNUMBER('Emissions (start here)'!AG220),ISNUMBER(Dispersion!$Q$8)),'Emissions (start here)'!AG220*453.59/3600*Dispersion!$Q$8,0)</f>
        <v>0</v>
      </c>
      <c r="BL220" s="74">
        <f>IF(AND(ISNUMBER('Emissions (start here)'!AG220),ISNUMBER(Dispersion!$Q$9)),'Emissions (start here)'!AG220*453.59/3600*Dispersion!$Q$9,0)</f>
        <v>0</v>
      </c>
      <c r="BM220" s="74">
        <f>IF(AND(ISNUMBER('Emissions (start here)'!AH220),ISNUMBER(Dispersion!$Q$10)),'Emissions (start here)'!AH220*2000*453.59/8760/3600*Dispersion!$Q$10,0)</f>
        <v>0</v>
      </c>
      <c r="BN220" s="74">
        <f>IF(AND(ISNUMBER('Emissions (start here)'!AH220),ISNUMBER(Dispersion!$Q$11)),'Emissions (start here)'!AH220*2000*453.59/8760/3600*Dispersion!$Q$11,0)</f>
        <v>0</v>
      </c>
      <c r="BO220" s="74">
        <f>IF(AND(ISNUMBER('Emissions (start here)'!AI220),ISNUMBER(Dispersion!$R$8)),'Emissions (start here)'!AI220*453.59/3600*Dispersion!$R$8,0)</f>
        <v>0</v>
      </c>
      <c r="BP220" s="74">
        <f>IF(AND(ISNUMBER('Emissions (start here)'!AI220),ISNUMBER(Dispersion!$R$9)),'Emissions (start here)'!AI220*453.59/3600*Dispersion!$R$9,0)</f>
        <v>0</v>
      </c>
      <c r="BQ220" s="74">
        <f>IF(AND(ISNUMBER('Emissions (start here)'!AJ220),ISNUMBER(Dispersion!$R$10)),'Emissions (start here)'!AJ220*2000*453.59/8760/3600*Dispersion!$R$10,0)</f>
        <v>0</v>
      </c>
      <c r="BR220" s="74">
        <f>IF(AND(ISNUMBER('Emissions (start here)'!AJ220),ISNUMBER(Dispersion!$R$11)),'Emissions (start here)'!AJ220*2000*453.59/8760/3600*Dispersion!$R$11,0)</f>
        <v>0</v>
      </c>
      <c r="BS220" s="74">
        <f>IF(AND(ISNUMBER('Emissions (start here)'!AK220),ISNUMBER(Dispersion!$S$8)),'Emissions (start here)'!AK220*453.59/3600*Dispersion!$S$8,0)</f>
        <v>0</v>
      </c>
      <c r="BT220" s="74">
        <f>IF(AND(ISNUMBER('Emissions (start here)'!AK220),ISNUMBER(Dispersion!$S$9)),'Emissions (start here)'!AK220*453.59/3600*Dispersion!$S$9,0)</f>
        <v>0</v>
      </c>
      <c r="BU220" s="74">
        <f>IF(AND(ISNUMBER('Emissions (start here)'!AL220),ISNUMBER(Dispersion!$S$10)),'Emissions (start here)'!AL220*2000*453.59/8760/3600*Dispersion!$S$10,0)</f>
        <v>0</v>
      </c>
      <c r="BV220" s="74">
        <f>IF(AND(ISNUMBER('Emissions (start here)'!AL220),ISNUMBER(Dispersion!$S$11)),'Emissions (start here)'!AL220*2000*453.59/8760/3600*Dispersion!$S$11,0)</f>
        <v>0</v>
      </c>
      <c r="BW220" s="74">
        <f>IF(AND(ISNUMBER('Emissions (start here)'!AM220),ISNUMBER(Dispersion!$T$8)),'Emissions (start here)'!AM220*453.59/3600*Dispersion!$T$8,0)</f>
        <v>0</v>
      </c>
      <c r="BX220" s="74">
        <f>IF(AND(ISNUMBER('Emissions (start here)'!AM220),ISNUMBER(Dispersion!$T$9)),'Emissions (start here)'!AM220*453.59/3600*Dispersion!$T$9,0)</f>
        <v>0</v>
      </c>
      <c r="BY220" s="74">
        <f>IF(AND(ISNUMBER('Emissions (start here)'!AN220),ISNUMBER(Dispersion!$T$10)),'Emissions (start here)'!AN220*2000*453.59/8760/3600*Dispersion!$T$10,0)</f>
        <v>0</v>
      </c>
      <c r="BZ220" s="74">
        <f>IF(AND(ISNUMBER('Emissions (start here)'!AN220),ISNUMBER(Dispersion!$T$11)),'Emissions (start here)'!AN220*2000*453.59/8760/3600*Dispersion!$T$11,0)</f>
        <v>0</v>
      </c>
      <c r="CA220" s="74">
        <f>IF(AND(ISNUMBER('Emissions (start here)'!AO220),ISNUMBER(Dispersion!$U$8)),'Emissions (start here)'!AO220*453.59/3600*Dispersion!$U$8,0)</f>
        <v>0</v>
      </c>
      <c r="CB220" s="74">
        <f>IF(AND(ISNUMBER('Emissions (start here)'!AO220),ISNUMBER(Dispersion!$U$9)),'Emissions (start here)'!AO220*453.59/3600*Dispersion!$U$9,0)</f>
        <v>0</v>
      </c>
      <c r="CC220" s="74">
        <f>IF(AND(ISNUMBER('Emissions (start here)'!AP220),ISNUMBER(Dispersion!$U$10)),'Emissions (start here)'!AP220*2000*453.59/8760/3600*Dispersion!$U$10,0)</f>
        <v>0</v>
      </c>
      <c r="CD220" s="74">
        <f>IF(AND(ISNUMBER('Emissions (start here)'!AP220),ISNUMBER(Dispersion!$U$11)),'Emissions (start here)'!AP220*2000*453.59/8760/3600*Dispersion!$U$11,0)</f>
        <v>0</v>
      </c>
      <c r="CE220" s="74">
        <f>IF(AND(ISNUMBER('Emissions (start here)'!AQ220),ISNUMBER(Dispersion!$V$8)),'Emissions (start here)'!AQ220*453.59/3600*Dispersion!$V$8,0)</f>
        <v>0</v>
      </c>
      <c r="CF220" s="74">
        <f>IF(AND(ISNUMBER('Emissions (start here)'!AQ220),ISNUMBER(Dispersion!$V$9)),'Emissions (start here)'!AQ220*453.59/3600*Dispersion!$V$9,0)</f>
        <v>0</v>
      </c>
      <c r="CG220" s="74">
        <f>IF(AND(ISNUMBER('Emissions (start here)'!AR220),ISNUMBER(Dispersion!$V$10)),'Emissions (start here)'!AR220*2000*453.59/8760/3600*Dispersion!$V$10,0)</f>
        <v>0</v>
      </c>
      <c r="CH220" s="74">
        <f>IF(AND(ISNUMBER('Emissions (start here)'!AR220),ISNUMBER(Dispersion!$V$11)),'Emissions (start here)'!AR220*2000*453.59/8760/3600*Dispersion!$V$11,0)</f>
        <v>0</v>
      </c>
      <c r="CI220" s="74">
        <f>IF(AND(ISNUMBER('Emissions (start here)'!AS220),ISNUMBER(Dispersion!$W$8)),'Emissions (start here)'!AS220*453.59/3600*Dispersion!$W$8,0)</f>
        <v>0</v>
      </c>
      <c r="CJ220" s="74">
        <f>IF(AND(ISNUMBER('Emissions (start here)'!AS220),ISNUMBER(Dispersion!$W$9)),'Emissions (start here)'!AS220*453.59/3600*Dispersion!$W$9,0)</f>
        <v>0</v>
      </c>
      <c r="CK220" s="74">
        <f>IF(AND(ISNUMBER('Emissions (start here)'!AT220),ISNUMBER(Dispersion!$W$10)),'Emissions (start here)'!AT220*2000*453.59/8760/3600*Dispersion!$W$10,0)</f>
        <v>0</v>
      </c>
      <c r="CL220" s="74">
        <f>IF(AND(ISNUMBER('Emissions (start here)'!AT220),ISNUMBER(Dispersion!$W$11)),'Emissions (start here)'!AT220*2000*453.59/8760/3600*Dispersion!$W$11,0)</f>
        <v>0</v>
      </c>
      <c r="CM220" s="74">
        <f>IF(AND(ISNUMBER('Emissions (start here)'!AU220),ISNUMBER(Dispersion!$X$8)),'Emissions (start here)'!AU220*453.59/3600*Dispersion!$X$8,0)</f>
        <v>0</v>
      </c>
      <c r="CN220" s="74">
        <f>IF(AND(ISNUMBER('Emissions (start here)'!AU220),ISNUMBER(Dispersion!$X$9)),'Emissions (start here)'!AU220*453.59/3600*Dispersion!$X$9,0)</f>
        <v>0</v>
      </c>
      <c r="CO220" s="74">
        <f>IF(AND(ISNUMBER('Emissions (start here)'!AV220),ISNUMBER(Dispersion!$X$10)),'Emissions (start here)'!AV220*2000*453.59/8760/3600*Dispersion!$X$10,0)</f>
        <v>0</v>
      </c>
      <c r="CP220" s="74">
        <f>IF(AND(ISNUMBER('Emissions (start here)'!AV220),ISNUMBER(Dispersion!$X$11)),'Emissions (start here)'!AV220*2000*453.59/8760/3600*Dispersion!$X$11,0)</f>
        <v>0</v>
      </c>
      <c r="CQ220" s="74">
        <f>IF(AND(ISNUMBER('Emissions (start here)'!AW220),ISNUMBER(Dispersion!$Y$8)),'Emissions (start here)'!AW220*453.59/3600*Dispersion!$Y$8,0)</f>
        <v>0</v>
      </c>
      <c r="CR220" s="74">
        <f>IF(AND(ISNUMBER('Emissions (start here)'!AW220),ISNUMBER(Dispersion!$Y$9)),'Emissions (start here)'!AW220*453.59/3600*Dispersion!$Y$9,0)</f>
        <v>0</v>
      </c>
      <c r="CS220" s="74">
        <f>IF(AND(ISNUMBER('Emissions (start here)'!AX220),ISNUMBER(Dispersion!$Y$10)),'Emissions (start here)'!AX220*2000*453.59/8760/3600*Dispersion!$Y$10,0)</f>
        <v>0</v>
      </c>
      <c r="CT220" s="74">
        <f>IF(AND(ISNUMBER('Emissions (start here)'!AX220),ISNUMBER(Dispersion!$Y$11)),'Emissions (start here)'!AX220*2000*453.59/8760/3600*Dispersion!$Y$11,0)</f>
        <v>0</v>
      </c>
      <c r="CU220" s="74">
        <f>IF(AND(ISNUMBER('Emissions (start here)'!AY220),ISNUMBER(Dispersion!$Z$8)),'Emissions (start here)'!AY220*453.59/3600*Dispersion!$Z$8,0)</f>
        <v>0</v>
      </c>
      <c r="CV220" s="74">
        <f>IF(AND(ISNUMBER('Emissions (start here)'!AY220),ISNUMBER(Dispersion!$Z$9)),'Emissions (start here)'!AY220*453.59/3600*Dispersion!$Z$9,0)</f>
        <v>0</v>
      </c>
      <c r="CW220" s="74">
        <f>IF(AND(ISNUMBER('Emissions (start here)'!AZ220),ISNUMBER(Dispersion!$Z$10)),'Emissions (start here)'!AZ220*2000*453.59/8760/3600*Dispersion!$Z$10,0)</f>
        <v>0</v>
      </c>
      <c r="CX220" s="74">
        <f>IF(AND(ISNUMBER('Emissions (start here)'!AZ220),ISNUMBER(Dispersion!$Z$11)),'Emissions (start here)'!AZ220*2000*453.59/8760/3600*Dispersion!$Z$11,0)</f>
        <v>0</v>
      </c>
      <c r="CY220" s="74">
        <f>IF(AND(ISNUMBER('Emissions (start here)'!BA220),ISNUMBER(Dispersion!$AA$8)),'Emissions (start here)'!BA220*453.59/3600*Dispersion!$AA$8,0)</f>
        <v>0</v>
      </c>
      <c r="CZ220" s="74">
        <f>IF(AND(ISNUMBER('Emissions (start here)'!BA220),ISNUMBER(Dispersion!$AA$9)),'Emissions (start here)'!BA220*453.59/3600*Dispersion!$AA$9,0)</f>
        <v>0</v>
      </c>
      <c r="DA220" s="74">
        <f>IF(AND(ISNUMBER('Emissions (start here)'!BB220),ISNUMBER(Dispersion!$AA$10)),'Emissions (start here)'!BB220*2000*453.59/8760/3600*Dispersion!$AA$10,0)</f>
        <v>0</v>
      </c>
      <c r="DB220" s="74">
        <f>IF(AND(ISNUMBER('Emissions (start here)'!BB220),ISNUMBER(Dispersion!$AA$11)),'Emissions (start here)'!BB220*2000*453.59/8760/3600*Dispersion!$AA$11,0)</f>
        <v>0</v>
      </c>
      <c r="DC220" s="74">
        <f>IF(AND(ISNUMBER('Emissions (start here)'!BC220),ISNUMBER(Dispersion!$AB$8)),'Emissions (start here)'!BC220*453.59/3600*Dispersion!$AB$8,0)</f>
        <v>0</v>
      </c>
      <c r="DD220" s="74">
        <f>IF(AND(ISNUMBER('Emissions (start here)'!BC220),ISNUMBER(Dispersion!$AB$9)),'Emissions (start here)'!BC220*453.59/3600*Dispersion!$AB$9,0)</f>
        <v>0</v>
      </c>
      <c r="DE220" s="74">
        <f>IF(AND(ISNUMBER('Emissions (start here)'!BD220),ISNUMBER(Dispersion!$AB$10)),'Emissions (start here)'!BD220*2000*453.59/8760/3600*Dispersion!$AB$10,0)</f>
        <v>0</v>
      </c>
      <c r="DF220" s="74">
        <f>IF(AND(ISNUMBER('Emissions (start here)'!BD220),ISNUMBER(Dispersion!$AB$11)),'Emissions (start here)'!BD220*2000*453.59/8760/3600*Dispersion!$AB$11,0)</f>
        <v>0</v>
      </c>
      <c r="DG220" s="74">
        <f>IF(AND(ISNUMBER('Emissions (start here)'!BE220),ISNUMBER(Dispersion!$AC$8)),'Emissions (start here)'!BE220*453.59/3600*Dispersion!$AC$8,0)</f>
        <v>0</v>
      </c>
      <c r="DH220" s="74">
        <f>IF(AND(ISNUMBER('Emissions (start here)'!BE220),ISNUMBER(Dispersion!$AC$9)),'Emissions (start here)'!BE220*453.59/3600*Dispersion!$AC$9,0)</f>
        <v>0</v>
      </c>
      <c r="DI220" s="74">
        <f>IF(AND(ISNUMBER('Emissions (start here)'!BF220),ISNUMBER(Dispersion!$AC$10)),'Emissions (start here)'!BF220*2000*453.59/8760/3600*Dispersion!$AC$10,0)</f>
        <v>0</v>
      </c>
      <c r="DJ220" s="74">
        <f>IF(AND(ISNUMBER('Emissions (start here)'!BF220),ISNUMBER(Dispersion!$AC$11)),'Emissions (start here)'!BF220*2000*453.59/8760/3600*Dispersion!$AC$11,0)</f>
        <v>0</v>
      </c>
      <c r="DK220" s="74">
        <f>IF(AND(ISNUMBER('Emissions (start here)'!BG220),ISNUMBER(Dispersion!$AD$8)),'Emissions (start here)'!BG220*453.59/3600*Dispersion!$AD$8,0)</f>
        <v>0</v>
      </c>
      <c r="DL220" s="74">
        <f>IF(AND(ISNUMBER('Emissions (start here)'!BG220),ISNUMBER(Dispersion!$AD$9)),'Emissions (start here)'!BG220*453.59/3600*Dispersion!$AD$9,0)</f>
        <v>0</v>
      </c>
      <c r="DM220" s="74">
        <f>IF(AND(ISNUMBER('Emissions (start here)'!BH220),ISNUMBER(Dispersion!$AD$10)),'Emissions (start here)'!BH220*2000*453.59/8760/3600*Dispersion!$AD$10,0)</f>
        <v>0</v>
      </c>
      <c r="DN220" s="74">
        <f>IF(AND(ISNUMBER('Emissions (start here)'!BH220),ISNUMBER(Dispersion!$AD$11)),'Emissions (start here)'!BH220*2000*453.59/8760/3600*Dispersion!$AD$11,0)</f>
        <v>0</v>
      </c>
      <c r="DO220" s="74">
        <f>IF(AND(ISNUMBER('Emissions (start here)'!BI220),ISNUMBER(Dispersion!$AE$8)),'Emissions (start here)'!BI220*453.59/3600*Dispersion!$AE$8,0)</f>
        <v>0</v>
      </c>
      <c r="DP220" s="74">
        <f>IF(AND(ISNUMBER('Emissions (start here)'!BI220),ISNUMBER(Dispersion!$AE$9)),'Emissions (start here)'!BI220*453.59/3600*Dispersion!$AE$9,0)</f>
        <v>0</v>
      </c>
      <c r="DQ220" s="74">
        <f>IF(AND(ISNUMBER('Emissions (start here)'!BJ220),ISNUMBER(Dispersion!$AE$10)),'Emissions (start here)'!BJ220*2000*453.59/8760/3600*Dispersion!$AE$10,0)</f>
        <v>0</v>
      </c>
      <c r="DR220" s="74">
        <f>IF(AND(ISNUMBER('Emissions (start here)'!BJ220),ISNUMBER(Dispersion!$AE$11)),'Emissions (start here)'!BJ220*2000*453.59/8760/3600*Dispersion!$AE$11,0)</f>
        <v>0</v>
      </c>
      <c r="DS220" s="74">
        <f>IF(AND(ISNUMBER('Emissions (start here)'!BK220),ISNUMBER(Dispersion!$AF$8)),'Emissions (start here)'!BK220*453.59/3600*Dispersion!$AF$8,0)</f>
        <v>0</v>
      </c>
      <c r="DT220" s="74">
        <f>IF(AND(ISNUMBER('Emissions (start here)'!BK220),ISNUMBER(Dispersion!$AF$9)),'Emissions (start here)'!BK220*453.59/3600*Dispersion!$AF$9,0)</f>
        <v>0</v>
      </c>
      <c r="DU220" s="74">
        <f>IF(AND(ISNUMBER('Emissions (start here)'!BL220),ISNUMBER(Dispersion!$AF$10)),'Emissions (start here)'!BL220*2000*453.59/8760/3600*Dispersion!$AF$10,0)</f>
        <v>0</v>
      </c>
      <c r="DV220" s="74">
        <f>IF(AND(ISNUMBER('Emissions (start here)'!BL220),ISNUMBER(Dispersion!$AF$11)),'Emissions (start here)'!BL220*2000*453.59/8760/3600*Dispersion!$AF$11,0)</f>
        <v>0</v>
      </c>
      <c r="DW220" s="74">
        <f>IF(AND(ISNUMBER('Emissions (start here)'!BM220),ISNUMBER(Dispersion!$AG$8)),'Emissions (start here)'!BM220*453.59/3600*Dispersion!$AG$8,0)</f>
        <v>0</v>
      </c>
      <c r="DX220" s="74">
        <f>IF(AND(ISNUMBER('Emissions (start here)'!BM220),ISNUMBER(Dispersion!$AG$9)),'Emissions (start here)'!BM220*453.59/3600*Dispersion!$AG$9,0)</f>
        <v>0</v>
      </c>
      <c r="DY220" s="74">
        <f>IF(AND(ISNUMBER('Emissions (start here)'!BN220),ISNUMBER(Dispersion!$AG$10)),'Emissions (start here)'!BN220*2000*453.59/8760/3600*Dispersion!$AG$10,0)</f>
        <v>0</v>
      </c>
      <c r="DZ220" s="74">
        <f>IF(AND(ISNUMBER('Emissions (start here)'!BN220),ISNUMBER(Dispersion!$AG$11)),'Emissions (start here)'!BN220*2000*453.59/8760/3600*Dispersion!$AG$11,0)</f>
        <v>0</v>
      </c>
      <c r="EA220" s="74">
        <f>IF(AND(ISNUMBER('Emissions (start here)'!BO220),ISNUMBER(Dispersion!$AH$8)),'Emissions (start here)'!BO220*453.59/3600*Dispersion!$AH$8,0)</f>
        <v>0</v>
      </c>
      <c r="EB220" s="74">
        <f>IF(AND(ISNUMBER('Emissions (start here)'!BO220),ISNUMBER(Dispersion!$AH$9)),'Emissions (start here)'!BO220*453.59/3600*Dispersion!$AH$9,0)</f>
        <v>0</v>
      </c>
      <c r="EC220" s="74">
        <f>IF(AND(ISNUMBER('Emissions (start here)'!BP220),ISNUMBER(Dispersion!$AH$10)),'Emissions (start here)'!BP220*2000*453.59/8760/3600*Dispersion!$AH$10,0)</f>
        <v>0</v>
      </c>
      <c r="ED220" s="74">
        <f>IF(AND(ISNUMBER('Emissions (start here)'!BP220),ISNUMBER(Dispersion!$AH$11)),'Emissions (start here)'!BP220*2000*453.59/8760/3600*Dispersion!$AH$11,0)</f>
        <v>0</v>
      </c>
      <c r="EE220" s="74">
        <f>IF(AND(ISNUMBER('Emissions (start here)'!BQ220),ISNUMBER(Dispersion!$AI$8)),'Emissions (start here)'!BQ220*453.59/3600*Dispersion!$AI$8,0)</f>
        <v>0</v>
      </c>
      <c r="EF220" s="74">
        <f>IF(AND(ISNUMBER('Emissions (start here)'!BQ220),ISNUMBER(Dispersion!$AI$9)),'Emissions (start here)'!BQ220*453.59/3600*Dispersion!$AI$9,0)</f>
        <v>0</v>
      </c>
      <c r="EG220" s="74">
        <f>IF(AND(ISNUMBER('Emissions (start here)'!BR220),ISNUMBER(Dispersion!$AI$10)),'Emissions (start here)'!BR220*2000*453.59/8760/3600*Dispersion!$AI$10,0)</f>
        <v>0</v>
      </c>
      <c r="EH220" s="74">
        <f>IF(AND(ISNUMBER('Emissions (start here)'!BR220),ISNUMBER(Dispersion!$AI$11)),'Emissions (start here)'!BR220*2000*453.59/8760/3600*Dispersion!$AI$11,0)</f>
        <v>0</v>
      </c>
      <c r="EI220" s="74">
        <f>IF(AND(ISNUMBER('Emissions (start here)'!BS220),ISNUMBER(Dispersion!$AJ$8)),'Emissions (start here)'!BS220*453.59/3600*Dispersion!$AJ$8,0)</f>
        <v>0</v>
      </c>
      <c r="EJ220" s="74">
        <f>IF(AND(ISNUMBER('Emissions (start here)'!BS220),ISNUMBER(Dispersion!$AJ$9)),'Emissions (start here)'!BS220*453.59/3600*Dispersion!$AJ$9,0)</f>
        <v>0</v>
      </c>
      <c r="EK220" s="74">
        <f>IF(AND(ISNUMBER('Emissions (start here)'!BT220),ISNUMBER(Dispersion!$AJ$10)),'Emissions (start here)'!BT220*2000*453.59/8760/3600*Dispersion!$AJ$10,0)</f>
        <v>0</v>
      </c>
      <c r="EL220" s="74">
        <f>IF(AND(ISNUMBER('Emissions (start here)'!BT220),ISNUMBER(Dispersion!$AJ$11)),'Emissions (start here)'!BT220*2000*453.59/8760/3600*Dispersion!$AJ$11,0)</f>
        <v>0</v>
      </c>
      <c r="EM220" s="74">
        <f>IF(AND(ISNUMBER('Emissions (start here)'!BU220),ISNUMBER(Dispersion!$AK$8)),'Emissions (start here)'!BU220*453.59/3600*Dispersion!$AK$8,0)</f>
        <v>0</v>
      </c>
      <c r="EN220" s="74">
        <f>IF(AND(ISNUMBER('Emissions (start here)'!BU220),ISNUMBER(Dispersion!$AK$9)),'Emissions (start here)'!BU220*453.59/3600*Dispersion!$AK$9,0)</f>
        <v>0</v>
      </c>
      <c r="EO220" s="74">
        <f>IF(AND(ISNUMBER('Emissions (start here)'!BV220),ISNUMBER(Dispersion!$AK$10)),'Emissions (start here)'!BV220*2000*453.59/8760/3600*Dispersion!$AK$10,0)</f>
        <v>0</v>
      </c>
      <c r="EP220" s="74">
        <f>IF(AND(ISNUMBER('Emissions (start here)'!BV220),ISNUMBER(Dispersion!$AK$11)),'Emissions (start here)'!BV220*2000*453.59/8760/3600*Dispersion!$AK$11,0)</f>
        <v>0</v>
      </c>
      <c r="EQ220" s="74">
        <f>IF(AND(ISNUMBER('Emissions (start here)'!BW220),ISNUMBER(Dispersion!$AL$8)),'Emissions (start here)'!BW220*453.59/3600*Dispersion!$AL$8,0)</f>
        <v>0</v>
      </c>
      <c r="ER220" s="74">
        <f>IF(AND(ISNUMBER('Emissions (start here)'!BW220),ISNUMBER(Dispersion!$AL$9)),'Emissions (start here)'!BW220*453.59/3600*Dispersion!$AL$9,0)</f>
        <v>0</v>
      </c>
      <c r="ES220" s="74">
        <f>IF(AND(ISNUMBER('Emissions (start here)'!BX220),ISNUMBER(Dispersion!$AL$10)),'Emissions (start here)'!BX220*2000*453.59/8760/3600*Dispersion!$AL$10,0)</f>
        <v>0</v>
      </c>
      <c r="ET220" s="74">
        <f>IF(AND(ISNUMBER('Emissions (start here)'!BX220),ISNUMBER(Dispersion!$AL$11)),'Emissions (start here)'!BX220*2000*453.59/8760/3600*Dispersion!$AL$11,0)</f>
        <v>0</v>
      </c>
      <c r="EU220" s="74">
        <f>IF(AND(ISNUMBER('Emissions (start here)'!BY220),ISNUMBER(Dispersion!$AM$8)),'Emissions (start here)'!BY220*453.59/3600*Dispersion!$AM$8,0)</f>
        <v>0</v>
      </c>
      <c r="EV220" s="74">
        <f>IF(AND(ISNUMBER('Emissions (start here)'!BY220),ISNUMBER(Dispersion!$AM$9)),'Emissions (start here)'!BY220*453.59/3600*Dispersion!$AM$9,0)</f>
        <v>0</v>
      </c>
      <c r="EW220" s="74">
        <f>IF(AND(ISNUMBER('Emissions (start here)'!BZ220),ISNUMBER(Dispersion!$AM$10)),'Emissions (start here)'!BZ220*2000*453.59/8760/3600*Dispersion!$AM$10,0)</f>
        <v>0</v>
      </c>
      <c r="EX220" s="74">
        <f>IF(AND(ISNUMBER('Emissions (start here)'!BZ220),ISNUMBER(Dispersion!$AM$11)),'Emissions (start here)'!BZ220*2000*453.59/8760/3600*Dispersion!$AM$11,0)</f>
        <v>0</v>
      </c>
      <c r="EY220" s="74">
        <f>IF(AND(ISNUMBER('Emissions (start here)'!CA220),ISNUMBER(Dispersion!$AN$8)),'Emissions (start here)'!CA220*453.59/3600*Dispersion!$AN$8,0)</f>
        <v>0</v>
      </c>
      <c r="EZ220" s="74">
        <f>IF(AND(ISNUMBER('Emissions (start here)'!CA220),ISNUMBER(Dispersion!$AN$9)),'Emissions (start here)'!CA220*453.59/3600*Dispersion!$AN$9,0)</f>
        <v>0</v>
      </c>
      <c r="FA220" s="74">
        <f>IF(AND(ISNUMBER('Emissions (start here)'!CB220),ISNUMBER(Dispersion!$AN$10)),'Emissions (start here)'!CB220*2000*453.59/8760/3600*Dispersion!$AN$10,0)</f>
        <v>0</v>
      </c>
      <c r="FB220" s="74">
        <f>IF(AND(ISNUMBER('Emissions (start here)'!CB220),ISNUMBER(Dispersion!$AN$11)),'Emissions (start here)'!CB220*2000*453.59/8760/3600*Dispersion!$AN$11,0)</f>
        <v>0</v>
      </c>
      <c r="FC220" s="74">
        <f>IF(AND(ISNUMBER('Emissions (start here)'!CC220),ISNUMBER(Dispersion!$AO$8)),'Emissions (start here)'!CC220*453.59/3600*Dispersion!$AO$8,0)</f>
        <v>0</v>
      </c>
      <c r="FD220" s="74">
        <f>IF(AND(ISNUMBER('Emissions (start here)'!CC220),ISNUMBER(Dispersion!$AO$9)),'Emissions (start here)'!CC220*453.59/3600*Dispersion!$AO$9,0)</f>
        <v>0</v>
      </c>
      <c r="FE220" s="74">
        <f>IF(AND(ISNUMBER('Emissions (start here)'!CD220),ISNUMBER(Dispersion!$AO$10)),'Emissions (start here)'!CD220*2000*453.59/8760/3600*Dispersion!$AO$10,0)</f>
        <v>0</v>
      </c>
      <c r="FF220" s="74">
        <f>IF(AND(ISNUMBER('Emissions (start here)'!CD220),ISNUMBER(Dispersion!$AO$11)),'Emissions (start here)'!CD220*2000*453.59/8760/3600*Dispersion!$AO$11,0)</f>
        <v>0</v>
      </c>
      <c r="FG220" s="74">
        <f>IF(AND(ISNUMBER('Emissions (start here)'!CE220),ISNUMBER(Dispersion!$AP$8)),'Emissions (start here)'!CE220*453.59/3600*Dispersion!$AP$8,0)</f>
        <v>0</v>
      </c>
      <c r="FH220" s="74">
        <f>IF(AND(ISNUMBER('Emissions (start here)'!CE220),ISNUMBER(Dispersion!$AP$9)),'Emissions (start here)'!CE220*453.59/3600*Dispersion!$AP$9,0)</f>
        <v>0</v>
      </c>
      <c r="FI220" s="74">
        <f>IF(AND(ISNUMBER('Emissions (start here)'!CF220),ISNUMBER(Dispersion!$AP$10)),'Emissions (start here)'!CF220*2000*453.59/8760/3600*Dispersion!$AP$10,0)</f>
        <v>0</v>
      </c>
      <c r="FJ220" s="74">
        <f>IF(AND(ISNUMBER('Emissions (start here)'!CF220),ISNUMBER(Dispersion!$AP$11)),'Emissions (start here)'!CF220*2000*453.59/8760/3600*Dispersion!$AP$11,0)</f>
        <v>0</v>
      </c>
      <c r="FK220" s="74">
        <f>IF(AND(ISNUMBER('Emissions (start here)'!CG220),ISNUMBER(Dispersion!$AQ$8)),'Emissions (start here)'!CG220*453.59/3600*Dispersion!$AQ$8,0)</f>
        <v>0</v>
      </c>
      <c r="FL220" s="74">
        <f>IF(AND(ISNUMBER('Emissions (start here)'!CG220),ISNUMBER(Dispersion!$AQ$9)),'Emissions (start here)'!CG220*453.59/3600*Dispersion!$AQ$9,0)</f>
        <v>0</v>
      </c>
      <c r="FM220" s="74">
        <f>IF(AND(ISNUMBER('Emissions (start here)'!CH220),ISNUMBER(Dispersion!$AQ$10)),'Emissions (start here)'!CH220*2000*453.59/8760/3600*Dispersion!$AQ$10,0)</f>
        <v>0</v>
      </c>
      <c r="FN220" s="74">
        <f>IF(AND(ISNUMBER('Emissions (start here)'!CH220),ISNUMBER(Dispersion!$AQ$11)),'Emissions (start here)'!CH220*2000*453.59/8760/3600*Dispersion!$AQ$11,0)</f>
        <v>0</v>
      </c>
      <c r="FO220" s="74">
        <f>IF(AND(ISNUMBER('Emissions (start here)'!CI220),ISNUMBER(Dispersion!$AR$8)),'Emissions (start here)'!CI220*453.59/3600*Dispersion!$AR$8,0)</f>
        <v>0</v>
      </c>
      <c r="FP220" s="74">
        <f>IF(AND(ISNUMBER('Emissions (start here)'!CI220),ISNUMBER(Dispersion!$AR$9)),'Emissions (start here)'!CI220*453.59/3600*Dispersion!$AR$9,0)</f>
        <v>0</v>
      </c>
      <c r="FQ220" s="74">
        <f>IF(AND(ISNUMBER('Emissions (start here)'!CJ220),ISNUMBER(Dispersion!$AR$10)),'Emissions (start here)'!CJ220*2000*453.59/8760/3600*Dispersion!$AR$10,0)</f>
        <v>0</v>
      </c>
      <c r="FR220" s="74">
        <f>IF(AND(ISNUMBER('Emissions (start here)'!CJ220),ISNUMBER(Dispersion!$AR$11)),'Emissions (start here)'!CJ220*2000*453.59/8760/3600*Dispersion!$AR$11,0)</f>
        <v>0</v>
      </c>
      <c r="FS220" s="74">
        <f>IF(AND(ISNUMBER('Emissions (start here)'!CK220),ISNUMBER(Dispersion!$AS$8)),'Emissions (start here)'!CK220*453.59/3600*Dispersion!$AS$8,0)</f>
        <v>0</v>
      </c>
      <c r="FT220" s="74">
        <f>IF(AND(ISNUMBER('Emissions (start here)'!CK220),ISNUMBER(Dispersion!$AS$9)),'Emissions (start here)'!CK220*453.59/3600*Dispersion!$AS$9,0)</f>
        <v>0</v>
      </c>
      <c r="FU220" s="74">
        <f>IF(AND(ISNUMBER('Emissions (start here)'!CL220),ISNUMBER(Dispersion!$AS$10)),'Emissions (start here)'!CL220*2000*453.59/8760/3600*Dispersion!$AS$10,0)</f>
        <v>0</v>
      </c>
      <c r="FV220" s="74">
        <f>IF(AND(ISNUMBER('Emissions (start here)'!CL220),ISNUMBER(Dispersion!$AS$11)),'Emissions (start here)'!CL220*2000*453.59/8760/3600*Dispersion!$AS$11,0)</f>
        <v>0</v>
      </c>
      <c r="FW220" s="74">
        <f>IF(AND(ISNUMBER('Emissions (start here)'!CM220),ISNUMBER(Dispersion!$AT$8)),'Emissions (start here)'!CM220*453.59/3600*Dispersion!$AT$8,0)</f>
        <v>0</v>
      </c>
      <c r="FX220" s="74">
        <f>IF(AND(ISNUMBER('Emissions (start here)'!CM220),ISNUMBER(Dispersion!$AT$9)),'Emissions (start here)'!CM220*453.59/3600*Dispersion!$AT$9,0)</f>
        <v>0</v>
      </c>
      <c r="FY220" s="74">
        <f>IF(AND(ISNUMBER('Emissions (start here)'!CN220),ISNUMBER(Dispersion!$AT$10)),'Emissions (start here)'!CN220*2000*453.59/8760/3600*Dispersion!$AT$10,0)</f>
        <v>0</v>
      </c>
      <c r="FZ220" s="74">
        <f>IF(AND(ISNUMBER('Emissions (start here)'!CN220),ISNUMBER(Dispersion!$AT$11)),'Emissions (start here)'!CN220*2000*453.59/8760/3600*Dispersion!$AT$11,0)</f>
        <v>0</v>
      </c>
      <c r="GA220" s="74">
        <f>IF(AND(ISNUMBER('Emissions (start here)'!CO220),ISNUMBER(Dispersion!$AU$8)),'Emissions (start here)'!CO220*453.59/3600*Dispersion!$AU$8,0)</f>
        <v>0</v>
      </c>
      <c r="GB220" s="74">
        <f>IF(AND(ISNUMBER('Emissions (start here)'!CO220),ISNUMBER(Dispersion!$AU$9)),'Emissions (start here)'!CO220*453.59/3600*Dispersion!$AU$9,0)</f>
        <v>0</v>
      </c>
      <c r="GC220" s="74">
        <f>IF(AND(ISNUMBER('Emissions (start here)'!CP220),ISNUMBER(Dispersion!$AU$10)),'Emissions (start here)'!CP220*2000*453.59/8760/3600*Dispersion!$AU$10,0)</f>
        <v>0</v>
      </c>
      <c r="GD220" s="74">
        <f>IF(AND(ISNUMBER('Emissions (start here)'!CP220),ISNUMBER(Dispersion!$AU$11)),'Emissions (start here)'!CP220*2000*453.59/8760/3600*Dispersion!$AU$11,0)</f>
        <v>0</v>
      </c>
      <c r="GE220" s="74">
        <f>IF(AND(ISNUMBER('Emissions (start here)'!CQ220),ISNUMBER(Dispersion!$AV$8)),'Emissions (start here)'!CQ220*453.59/3600*Dispersion!$AV$8,0)</f>
        <v>0</v>
      </c>
      <c r="GF220" s="74">
        <f>IF(AND(ISNUMBER('Emissions (start here)'!CQ220),ISNUMBER(Dispersion!$AV$9)),'Emissions (start here)'!CQ220*453.59/3600*Dispersion!$AV$9,0)</f>
        <v>0</v>
      </c>
      <c r="GG220" s="74">
        <f>IF(AND(ISNUMBER('Emissions (start here)'!CR220),ISNUMBER(Dispersion!$AV$10)),'Emissions (start here)'!CR220*2000*453.59/8760/3600*Dispersion!$AV$10,0)</f>
        <v>0</v>
      </c>
      <c r="GH220" s="74">
        <f>IF(AND(ISNUMBER('Emissions (start here)'!CR220),ISNUMBER(Dispersion!$AV$11)),'Emissions (start here)'!CR220*2000*453.59/8760/3600*Dispersion!$AV$11,0)</f>
        <v>0</v>
      </c>
      <c r="GI220" s="74">
        <f>IF(AND(ISNUMBER('Emissions (start here)'!CS220),ISNUMBER(Dispersion!$AW$8)),'Emissions (start here)'!CS220*453.59/3600*Dispersion!$AW$8,0)</f>
        <v>0</v>
      </c>
      <c r="GJ220" s="74">
        <f>IF(AND(ISNUMBER('Emissions (start here)'!CS220),ISNUMBER(Dispersion!$AW$9)),'Emissions (start here)'!CS220*453.59/3600*Dispersion!$AW$9,0)</f>
        <v>0</v>
      </c>
      <c r="GK220" s="74">
        <f>IF(AND(ISNUMBER('Emissions (start here)'!CT220),ISNUMBER(Dispersion!$AW$10)),'Emissions (start here)'!CT220*2000*453.59/8760/3600*Dispersion!$AW$10,0)</f>
        <v>0</v>
      </c>
      <c r="GL220" s="74">
        <f>IF(AND(ISNUMBER('Emissions (start here)'!CT220),ISNUMBER(Dispersion!$AW$11)),'Emissions (start here)'!CT220*2000*453.59/8760/3600*Dispersion!$AW$11,0)</f>
        <v>0</v>
      </c>
      <c r="GM220" s="74">
        <f>IF(AND(ISNUMBER('Emissions (start here)'!CU220),ISNUMBER(Dispersion!$AX$8)),'Emissions (start here)'!CU220*453.59/3600*Dispersion!$AX$8,0)</f>
        <v>0</v>
      </c>
      <c r="GN220" s="74">
        <f>IF(AND(ISNUMBER('Emissions (start here)'!CU220),ISNUMBER(Dispersion!$AX$9)),'Emissions (start here)'!CU220*453.59/3600*Dispersion!$AX$9,0)</f>
        <v>0</v>
      </c>
      <c r="GO220" s="74">
        <f>IF(AND(ISNUMBER('Emissions (start here)'!CV220),ISNUMBER(Dispersion!$AX$10)),'Emissions (start here)'!CV220*2000*453.59/8760/3600*Dispersion!$AX$10,0)</f>
        <v>0</v>
      </c>
      <c r="GP220" s="74">
        <f>IF(AND(ISNUMBER('Emissions (start here)'!CV220),ISNUMBER(Dispersion!$AX$11)),'Emissions (start here)'!CV220*2000*453.59/8760/3600*Dispersion!$AX$11,0)</f>
        <v>0</v>
      </c>
      <c r="GQ220" s="74">
        <f>IF(AND(ISNUMBER('Emissions (start here)'!CW220),ISNUMBER(Dispersion!$AY$8)),'Emissions (start here)'!CW220*453.59/3600*Dispersion!$AY$8,0)</f>
        <v>0</v>
      </c>
      <c r="GR220" s="74">
        <f>IF(AND(ISNUMBER('Emissions (start here)'!CW220),ISNUMBER(Dispersion!$AY$9)),'Emissions (start here)'!CW220*453.59/3600*Dispersion!$AY$9,0)</f>
        <v>0</v>
      </c>
      <c r="GS220" s="74">
        <f>IF(AND(ISNUMBER('Emissions (start here)'!CX220),ISNUMBER(Dispersion!$AY$10)),'Emissions (start here)'!CX220*2000*453.59/8760/3600*Dispersion!$AY$10,0)</f>
        <v>0</v>
      </c>
      <c r="GT220" s="74">
        <f>IF(AND(ISNUMBER('Emissions (start here)'!CX220),ISNUMBER(Dispersion!$AY$11)),'Emissions (start here)'!CX220*2000*453.59/8760/3600*Dispersion!$AY$11,0)</f>
        <v>0</v>
      </c>
      <c r="GU220" s="74">
        <f>IF(AND(ISNUMBER('Emissions (start here)'!CY220),ISNUMBER(Dispersion!$AZ$8)),'Emissions (start here)'!CY220*453.59/3600*Dispersion!$AZ$8,0)</f>
        <v>0</v>
      </c>
      <c r="GV220" s="74">
        <f>IF(AND(ISNUMBER('Emissions (start here)'!CY220),ISNUMBER(Dispersion!$AZ$9)),'Emissions (start here)'!CY220*453.59/3600*Dispersion!$AZ$9,0)</f>
        <v>0</v>
      </c>
      <c r="GW220" s="74">
        <f>IF(AND(ISNUMBER('Emissions (start here)'!CZ220),ISNUMBER(Dispersion!$AZ$10)),'Emissions (start here)'!CZ220*2000*453.59/8760/3600*Dispersion!$AZ$10,0)</f>
        <v>0</v>
      </c>
      <c r="GX220" s="74">
        <f>IF(AND(ISNUMBER('Emissions (start here)'!CZ220),ISNUMBER(Dispersion!$AZ$11)),'Emissions (start here)'!CZ220*2000*453.59/8760/3600*Dispersion!$AZ$11,0)</f>
        <v>0</v>
      </c>
    </row>
    <row r="221" spans="1:206" x14ac:dyDescent="0.2">
      <c r="A221" s="51" t="str">
        <f>'Tox Values'!C221</f>
        <v>00-08-5</v>
      </c>
      <c r="B221" s="94" t="str">
        <f>'Tox Values'!D221</f>
        <v>Heptachlorodibenzodioxin, All Isomers</v>
      </c>
      <c r="C221" s="96">
        <f t="shared" si="13"/>
        <v>0</v>
      </c>
      <c r="D221" s="74">
        <f t="shared" si="14"/>
        <v>0</v>
      </c>
      <c r="E221" s="74">
        <f t="shared" si="15"/>
        <v>0</v>
      </c>
      <c r="F221" s="99">
        <f t="shared" si="16"/>
        <v>0</v>
      </c>
      <c r="G221" s="97">
        <f>IF(AND(ISNUMBER('Emissions (start here)'!E221),ISNUMBER(Dispersion!$C$8)),'Emissions (start here)'!E221*453.59/3600*Dispersion!$C$8,0)</f>
        <v>0</v>
      </c>
      <c r="H221" s="74">
        <f>IF(AND(ISNUMBER('Emissions (start here)'!E221),ISNUMBER(Dispersion!$C$9)),'Emissions (start here)'!E221*453.59/3600*Dispersion!$C$9,0)</f>
        <v>0</v>
      </c>
      <c r="I221" s="74">
        <f>IF(AND(ISNUMBER('Emissions (start here)'!F221),ISNUMBER(Dispersion!$C$10)),'Emissions (start here)'!F221*2000*453.59/8760/3600*Dispersion!$C$10,0)</f>
        <v>0</v>
      </c>
      <c r="J221" s="74">
        <f>IF(AND(ISNUMBER('Emissions (start here)'!F221),ISNUMBER(Dispersion!$C$11)),'Emissions (start here)'!F221*2000*453.59/8760/3600*Dispersion!$C$11,0)</f>
        <v>0</v>
      </c>
      <c r="K221" s="74">
        <f>IF(AND(ISNUMBER('Emissions (start here)'!G221),ISNUMBER(Dispersion!$D$8)),'Emissions (start here)'!G221*453.59/3600*Dispersion!$D$8,0)</f>
        <v>0</v>
      </c>
      <c r="L221" s="74">
        <f>IF(AND(ISNUMBER('Emissions (start here)'!G221),ISNUMBER(Dispersion!$D$9)),'Emissions (start here)'!G221*453.59/3600*Dispersion!$D$9,0)</f>
        <v>0</v>
      </c>
      <c r="M221" s="74">
        <f>IF(AND(ISNUMBER('Emissions (start here)'!H221),ISNUMBER(Dispersion!$D$10)),'Emissions (start here)'!H221*2000*453.59/8760/3600*Dispersion!$D$10,0)</f>
        <v>0</v>
      </c>
      <c r="N221" s="74">
        <f>IF(AND(ISNUMBER('Emissions (start here)'!H221),ISNUMBER(Dispersion!$D$11)),'Emissions (start here)'!H221*2000*453.59/8760/3600*Dispersion!$D$11,0)</f>
        <v>0</v>
      </c>
      <c r="O221" s="74">
        <f>IF(AND(ISNUMBER('Emissions (start here)'!I221),ISNUMBER(Dispersion!$E$8)),'Emissions (start here)'!I221*453.59/3600*Dispersion!$E$8,0)</f>
        <v>0</v>
      </c>
      <c r="P221" s="74">
        <f>IF(AND(ISNUMBER('Emissions (start here)'!I221),ISNUMBER(Dispersion!$E$9)),'Emissions (start here)'!I221*453.59/3600*Dispersion!$E$9,0)</f>
        <v>0</v>
      </c>
      <c r="Q221" s="74">
        <f>IF(AND(ISNUMBER('Emissions (start here)'!J221),ISNUMBER(Dispersion!$E$10)),'Emissions (start here)'!J221*2000*453.59/8760/3600*Dispersion!$E$10,0)</f>
        <v>0</v>
      </c>
      <c r="R221" s="74">
        <f>IF(AND(ISNUMBER('Emissions (start here)'!J221),ISNUMBER(Dispersion!$E$11)),'Emissions (start here)'!J221*2000*453.59/8760/3600*Dispersion!$E$11,0)</f>
        <v>0</v>
      </c>
      <c r="S221" s="74">
        <f>IF(AND(ISNUMBER('Emissions (start here)'!K221),ISNUMBER(Dispersion!$F$8)),'Emissions (start here)'!K221*453.59/3600*Dispersion!$F$8,0)</f>
        <v>0</v>
      </c>
      <c r="T221" s="74">
        <f>IF(AND(ISNUMBER('Emissions (start here)'!K221),ISNUMBER(Dispersion!$F$9)),'Emissions (start here)'!K221*453.59/3600*Dispersion!$F$9,0)</f>
        <v>0</v>
      </c>
      <c r="U221" s="74">
        <f>IF(AND(ISNUMBER('Emissions (start here)'!L221),ISNUMBER(Dispersion!$F$10)),'Emissions (start here)'!L221*2000*453.59/8760/3600*Dispersion!$F$10,0)</f>
        <v>0</v>
      </c>
      <c r="V221" s="74">
        <f>IF(AND(ISNUMBER('Emissions (start here)'!L221),ISNUMBER(Dispersion!$F$11)),'Emissions (start here)'!L221*2000*453.59/8760/3600*Dispersion!$F$11,0)</f>
        <v>0</v>
      </c>
      <c r="W221" s="74">
        <f>IF(AND(ISNUMBER('Emissions (start here)'!M221),ISNUMBER(Dispersion!$G$8)),'Emissions (start here)'!M221*453.59/3600*Dispersion!$G$8,0)</f>
        <v>0</v>
      </c>
      <c r="X221" s="74">
        <f>IF(AND(ISNUMBER('Emissions (start here)'!M221),ISNUMBER(Dispersion!$G$9)),'Emissions (start here)'!M221*453.59/3600*Dispersion!$G$9,0)</f>
        <v>0</v>
      </c>
      <c r="Y221" s="74">
        <f>IF(AND(ISNUMBER('Emissions (start here)'!N221),ISNUMBER(Dispersion!$G$10)),'Emissions (start here)'!N221*2000*453.59/8760/3600*Dispersion!$G$10,0)</f>
        <v>0</v>
      </c>
      <c r="Z221" s="74">
        <f>IF(AND(ISNUMBER('Emissions (start here)'!N221),ISNUMBER(Dispersion!$G$11)),'Emissions (start here)'!N221*2000*453.59/8760/3600*Dispersion!$G$11,0)</f>
        <v>0</v>
      </c>
      <c r="AA221" s="74">
        <f>IF(AND(ISNUMBER('Emissions (start here)'!O221),ISNUMBER(Dispersion!$H$8)),'Emissions (start here)'!O221*453.59/3600*Dispersion!$H$8,0)</f>
        <v>0</v>
      </c>
      <c r="AB221" s="74">
        <f>IF(AND(ISNUMBER('Emissions (start here)'!O221),ISNUMBER(Dispersion!$H$9)),'Emissions (start here)'!O221*453.59/3600*Dispersion!$H$9,0)</f>
        <v>0</v>
      </c>
      <c r="AC221" s="74">
        <f>IF(AND(ISNUMBER('Emissions (start here)'!P221),ISNUMBER(Dispersion!$H$10)),'Emissions (start here)'!P221*2000*453.59/8760/3600*Dispersion!$H$10,0)</f>
        <v>0</v>
      </c>
      <c r="AD221" s="74">
        <f>IF(AND(ISNUMBER('Emissions (start here)'!P221),ISNUMBER(Dispersion!$H$11)),'Emissions (start here)'!P221*2000*453.59/8760/3600*Dispersion!$H$11,0)</f>
        <v>0</v>
      </c>
      <c r="AE221" s="74">
        <f>IF(AND(ISNUMBER('Emissions (start here)'!Q221),ISNUMBER(Dispersion!$I$8)),'Emissions (start here)'!Q221*453.59/3600*Dispersion!$I$8,0)</f>
        <v>0</v>
      </c>
      <c r="AF221" s="74">
        <f>IF(AND(ISNUMBER('Emissions (start here)'!Q221),ISNUMBER(Dispersion!$I$9)),'Emissions (start here)'!Q221*453.59/3600*Dispersion!$I$9,0)</f>
        <v>0</v>
      </c>
      <c r="AG221" s="74">
        <f>IF(AND(ISNUMBER('Emissions (start here)'!R221),ISNUMBER(Dispersion!$I$10)),'Emissions (start here)'!R221*2000*453.59/8760/3600*Dispersion!$I$10,0)</f>
        <v>0</v>
      </c>
      <c r="AH221" s="74">
        <f>IF(AND(ISNUMBER('Emissions (start here)'!R221),ISNUMBER(Dispersion!$I$11)),'Emissions (start here)'!R221*2000*453.59/8760/3600*Dispersion!$I$11,0)</f>
        <v>0</v>
      </c>
      <c r="AI221" s="74">
        <f>IF(AND(ISNUMBER('Emissions (start here)'!S221),ISNUMBER(Dispersion!$J$8)),'Emissions (start here)'!S221*453.59/3600*Dispersion!$J$8,0)</f>
        <v>0</v>
      </c>
      <c r="AJ221" s="74">
        <f>IF(AND(ISNUMBER('Emissions (start here)'!S221),ISNUMBER(Dispersion!$J$9)),'Emissions (start here)'!S221*453.59/3600*Dispersion!$J$9,0)</f>
        <v>0</v>
      </c>
      <c r="AK221" s="74">
        <f>IF(AND(ISNUMBER('Emissions (start here)'!T221),ISNUMBER(Dispersion!$J$10)),'Emissions (start here)'!T221*2000*453.59/8760/3600*Dispersion!$J$10,0)</f>
        <v>0</v>
      </c>
      <c r="AL221" s="74">
        <f>IF(AND(ISNUMBER('Emissions (start here)'!T221),ISNUMBER(Dispersion!$J$11)),'Emissions (start here)'!T221*2000*453.59/8760/3600*Dispersion!$J$11,0)</f>
        <v>0</v>
      </c>
      <c r="AM221" s="74">
        <f>IF(AND(ISNUMBER('Emissions (start here)'!U221),ISNUMBER(Dispersion!$K$8)),'Emissions (start here)'!U221*453.59/3600*Dispersion!$K$8,0)</f>
        <v>0</v>
      </c>
      <c r="AN221" s="74">
        <f>IF(AND(ISNUMBER('Emissions (start here)'!U221),ISNUMBER(Dispersion!$K$9)),'Emissions (start here)'!U221*453.59/3600*Dispersion!$K$9,0)</f>
        <v>0</v>
      </c>
      <c r="AO221" s="74">
        <f>IF(AND(ISNUMBER('Emissions (start here)'!V221),ISNUMBER(Dispersion!$K$10)),'Emissions (start here)'!V221*2000*453.59/8760/3600*Dispersion!$K$10,0)</f>
        <v>0</v>
      </c>
      <c r="AP221" s="74">
        <f>IF(AND(ISNUMBER('Emissions (start here)'!V221),ISNUMBER(Dispersion!$K$11)),'Emissions (start here)'!V221*2000*453.59/8760/3600*Dispersion!$K$11,0)</f>
        <v>0</v>
      </c>
      <c r="AQ221" s="74">
        <f>IF(AND(ISNUMBER('Emissions (start here)'!W221),ISNUMBER(Dispersion!$L$8)),'Emissions (start here)'!W221*453.59/3600*Dispersion!$L$8,0)</f>
        <v>0</v>
      </c>
      <c r="AR221" s="74">
        <f>IF(AND(ISNUMBER('Emissions (start here)'!W221),ISNUMBER(Dispersion!$L$9)),'Emissions (start here)'!W221*453.59/3600*Dispersion!$L$9,0)</f>
        <v>0</v>
      </c>
      <c r="AS221" s="74">
        <f>IF(AND(ISNUMBER('Emissions (start here)'!X221),ISNUMBER(Dispersion!$L$10)),'Emissions (start here)'!X221*2000*453.59/8760/3600*Dispersion!$L$10,0)</f>
        <v>0</v>
      </c>
      <c r="AT221" s="74">
        <f>IF(AND(ISNUMBER('Emissions (start here)'!X221),ISNUMBER(Dispersion!$L$11)),'Emissions (start here)'!X221*2000*453.59/8760/3600*Dispersion!$L$11,0)</f>
        <v>0</v>
      </c>
      <c r="AU221" s="74">
        <f>IF(AND(ISNUMBER('Emissions (start here)'!Y221),ISNUMBER(Dispersion!$M$8)),'Emissions (start here)'!Y221*453.59/3600*Dispersion!$M$8,0)</f>
        <v>0</v>
      </c>
      <c r="AV221" s="74">
        <f>IF(AND(ISNUMBER('Emissions (start here)'!Y221),ISNUMBER(Dispersion!$M$9)),'Emissions (start here)'!Y221*453.59/3600*Dispersion!$M$9,0)</f>
        <v>0</v>
      </c>
      <c r="AW221" s="74">
        <f>IF(AND(ISNUMBER('Emissions (start here)'!Z221),ISNUMBER(Dispersion!$M$10)),'Emissions (start here)'!Z221*2000*453.59/8760/3600*Dispersion!$M$10,0)</f>
        <v>0</v>
      </c>
      <c r="AX221" s="74">
        <f>IF(AND(ISNUMBER('Emissions (start here)'!Z221),ISNUMBER(Dispersion!$M$11)),'Emissions (start here)'!Z221*2000*453.59/8760/3600*Dispersion!$M$11,0)</f>
        <v>0</v>
      </c>
      <c r="AY221" s="74">
        <f>IF(AND(ISNUMBER('Emissions (start here)'!AA221),ISNUMBER(Dispersion!$N$8)),'Emissions (start here)'!AA221*453.59/3600*Dispersion!$N$8,0)</f>
        <v>0</v>
      </c>
      <c r="AZ221" s="74">
        <f>IF(AND(ISNUMBER('Emissions (start here)'!AA221),ISNUMBER(Dispersion!$N$9)),'Emissions (start here)'!AA221*453.59/3600*Dispersion!$N$9,0)</f>
        <v>0</v>
      </c>
      <c r="BA221" s="74">
        <f>IF(AND(ISNUMBER('Emissions (start here)'!AB221),ISNUMBER(Dispersion!$N$10)),'Emissions (start here)'!AB221*2000*453.59/8760/3600*Dispersion!$N$10,0)</f>
        <v>0</v>
      </c>
      <c r="BB221" s="74">
        <f>IF(AND(ISNUMBER('Emissions (start here)'!AB221),ISNUMBER(Dispersion!$N$11)),'Emissions (start here)'!AB221*2000*453.59/8760/3600*Dispersion!$N$11,0)</f>
        <v>0</v>
      </c>
      <c r="BC221" s="74">
        <f>IF(AND(ISNUMBER('Emissions (start here)'!AC221),ISNUMBER(Dispersion!$O$8)),'Emissions (start here)'!AC221*453.59/3600*Dispersion!$O$8,0)</f>
        <v>0</v>
      </c>
      <c r="BD221" s="74">
        <f>IF(AND(ISNUMBER('Emissions (start here)'!AC221),ISNUMBER(Dispersion!$O$9)),'Emissions (start here)'!AC221*453.59/3600*Dispersion!$O$9,0)</f>
        <v>0</v>
      </c>
      <c r="BE221" s="74">
        <f>IF(AND(ISNUMBER('Emissions (start here)'!AD221),ISNUMBER(Dispersion!$O$10)),'Emissions (start here)'!AD221*2000*453.59/8760/3600*Dispersion!$O$10,0)</f>
        <v>0</v>
      </c>
      <c r="BF221" s="74">
        <f>IF(AND(ISNUMBER('Emissions (start here)'!AD221),ISNUMBER(Dispersion!$O$11)),'Emissions (start here)'!AD221*2000*453.59/8760/3600*Dispersion!$O$11,0)</f>
        <v>0</v>
      </c>
      <c r="BG221" s="74">
        <f>IF(AND(ISNUMBER('Emissions (start here)'!AE221),ISNUMBER(Dispersion!$P$8)),'Emissions (start here)'!AE221*453.59/3600*Dispersion!$P$8,0)</f>
        <v>0</v>
      </c>
      <c r="BH221" s="74">
        <f>IF(AND(ISNUMBER('Emissions (start here)'!AE221),ISNUMBER(Dispersion!$P$9)),'Emissions (start here)'!AE221*453.59/3600*Dispersion!$P$9,0)</f>
        <v>0</v>
      </c>
      <c r="BI221" s="74">
        <f>IF(AND(ISNUMBER('Emissions (start here)'!AF221),ISNUMBER(Dispersion!$P$10)),'Emissions (start here)'!AF221*2000*453.59/8760/3600*Dispersion!$P$10,0)</f>
        <v>0</v>
      </c>
      <c r="BJ221" s="74">
        <f>IF(AND(ISNUMBER('Emissions (start here)'!AF221),ISNUMBER(Dispersion!$P$11)),'Emissions (start here)'!AF221*2000*453.59/8760/3600*Dispersion!$P$11,0)</f>
        <v>0</v>
      </c>
      <c r="BK221" s="74">
        <f>IF(AND(ISNUMBER('Emissions (start here)'!AG221),ISNUMBER(Dispersion!$Q$8)),'Emissions (start here)'!AG221*453.59/3600*Dispersion!$Q$8,0)</f>
        <v>0</v>
      </c>
      <c r="BL221" s="74">
        <f>IF(AND(ISNUMBER('Emissions (start here)'!AG221),ISNUMBER(Dispersion!$Q$9)),'Emissions (start here)'!AG221*453.59/3600*Dispersion!$Q$9,0)</f>
        <v>0</v>
      </c>
      <c r="BM221" s="74">
        <f>IF(AND(ISNUMBER('Emissions (start here)'!AH221),ISNUMBER(Dispersion!$Q$10)),'Emissions (start here)'!AH221*2000*453.59/8760/3600*Dispersion!$Q$10,0)</f>
        <v>0</v>
      </c>
      <c r="BN221" s="74">
        <f>IF(AND(ISNUMBER('Emissions (start here)'!AH221),ISNUMBER(Dispersion!$Q$11)),'Emissions (start here)'!AH221*2000*453.59/8760/3600*Dispersion!$Q$11,0)</f>
        <v>0</v>
      </c>
      <c r="BO221" s="74">
        <f>IF(AND(ISNUMBER('Emissions (start here)'!AI221),ISNUMBER(Dispersion!$R$8)),'Emissions (start here)'!AI221*453.59/3600*Dispersion!$R$8,0)</f>
        <v>0</v>
      </c>
      <c r="BP221" s="74">
        <f>IF(AND(ISNUMBER('Emissions (start here)'!AI221),ISNUMBER(Dispersion!$R$9)),'Emissions (start here)'!AI221*453.59/3600*Dispersion!$R$9,0)</f>
        <v>0</v>
      </c>
      <c r="BQ221" s="74">
        <f>IF(AND(ISNUMBER('Emissions (start here)'!AJ221),ISNUMBER(Dispersion!$R$10)),'Emissions (start here)'!AJ221*2000*453.59/8760/3600*Dispersion!$R$10,0)</f>
        <v>0</v>
      </c>
      <c r="BR221" s="74">
        <f>IF(AND(ISNUMBER('Emissions (start here)'!AJ221),ISNUMBER(Dispersion!$R$11)),'Emissions (start here)'!AJ221*2000*453.59/8760/3600*Dispersion!$R$11,0)</f>
        <v>0</v>
      </c>
      <c r="BS221" s="74">
        <f>IF(AND(ISNUMBER('Emissions (start here)'!AK221),ISNUMBER(Dispersion!$S$8)),'Emissions (start here)'!AK221*453.59/3600*Dispersion!$S$8,0)</f>
        <v>0</v>
      </c>
      <c r="BT221" s="74">
        <f>IF(AND(ISNUMBER('Emissions (start here)'!AK221),ISNUMBER(Dispersion!$S$9)),'Emissions (start here)'!AK221*453.59/3600*Dispersion!$S$9,0)</f>
        <v>0</v>
      </c>
      <c r="BU221" s="74">
        <f>IF(AND(ISNUMBER('Emissions (start here)'!AL221),ISNUMBER(Dispersion!$S$10)),'Emissions (start here)'!AL221*2000*453.59/8760/3600*Dispersion!$S$10,0)</f>
        <v>0</v>
      </c>
      <c r="BV221" s="74">
        <f>IF(AND(ISNUMBER('Emissions (start here)'!AL221),ISNUMBER(Dispersion!$S$11)),'Emissions (start here)'!AL221*2000*453.59/8760/3600*Dispersion!$S$11,0)</f>
        <v>0</v>
      </c>
      <c r="BW221" s="74">
        <f>IF(AND(ISNUMBER('Emissions (start here)'!AM221),ISNUMBER(Dispersion!$T$8)),'Emissions (start here)'!AM221*453.59/3600*Dispersion!$T$8,0)</f>
        <v>0</v>
      </c>
      <c r="BX221" s="74">
        <f>IF(AND(ISNUMBER('Emissions (start here)'!AM221),ISNUMBER(Dispersion!$T$9)),'Emissions (start here)'!AM221*453.59/3600*Dispersion!$T$9,0)</f>
        <v>0</v>
      </c>
      <c r="BY221" s="74">
        <f>IF(AND(ISNUMBER('Emissions (start here)'!AN221),ISNUMBER(Dispersion!$T$10)),'Emissions (start here)'!AN221*2000*453.59/8760/3600*Dispersion!$T$10,0)</f>
        <v>0</v>
      </c>
      <c r="BZ221" s="74">
        <f>IF(AND(ISNUMBER('Emissions (start here)'!AN221),ISNUMBER(Dispersion!$T$11)),'Emissions (start here)'!AN221*2000*453.59/8760/3600*Dispersion!$T$11,0)</f>
        <v>0</v>
      </c>
      <c r="CA221" s="74">
        <f>IF(AND(ISNUMBER('Emissions (start here)'!AO221),ISNUMBER(Dispersion!$U$8)),'Emissions (start here)'!AO221*453.59/3600*Dispersion!$U$8,0)</f>
        <v>0</v>
      </c>
      <c r="CB221" s="74">
        <f>IF(AND(ISNUMBER('Emissions (start here)'!AO221),ISNUMBER(Dispersion!$U$9)),'Emissions (start here)'!AO221*453.59/3600*Dispersion!$U$9,0)</f>
        <v>0</v>
      </c>
      <c r="CC221" s="74">
        <f>IF(AND(ISNUMBER('Emissions (start here)'!AP221),ISNUMBER(Dispersion!$U$10)),'Emissions (start here)'!AP221*2000*453.59/8760/3600*Dispersion!$U$10,0)</f>
        <v>0</v>
      </c>
      <c r="CD221" s="74">
        <f>IF(AND(ISNUMBER('Emissions (start here)'!AP221),ISNUMBER(Dispersion!$U$11)),'Emissions (start here)'!AP221*2000*453.59/8760/3600*Dispersion!$U$11,0)</f>
        <v>0</v>
      </c>
      <c r="CE221" s="74">
        <f>IF(AND(ISNUMBER('Emissions (start here)'!AQ221),ISNUMBER(Dispersion!$V$8)),'Emissions (start here)'!AQ221*453.59/3600*Dispersion!$V$8,0)</f>
        <v>0</v>
      </c>
      <c r="CF221" s="74">
        <f>IF(AND(ISNUMBER('Emissions (start here)'!AQ221),ISNUMBER(Dispersion!$V$9)),'Emissions (start here)'!AQ221*453.59/3600*Dispersion!$V$9,0)</f>
        <v>0</v>
      </c>
      <c r="CG221" s="74">
        <f>IF(AND(ISNUMBER('Emissions (start here)'!AR221),ISNUMBER(Dispersion!$V$10)),'Emissions (start here)'!AR221*2000*453.59/8760/3600*Dispersion!$V$10,0)</f>
        <v>0</v>
      </c>
      <c r="CH221" s="74">
        <f>IF(AND(ISNUMBER('Emissions (start here)'!AR221),ISNUMBER(Dispersion!$V$11)),'Emissions (start here)'!AR221*2000*453.59/8760/3600*Dispersion!$V$11,0)</f>
        <v>0</v>
      </c>
      <c r="CI221" s="74">
        <f>IF(AND(ISNUMBER('Emissions (start here)'!AS221),ISNUMBER(Dispersion!$W$8)),'Emissions (start here)'!AS221*453.59/3600*Dispersion!$W$8,0)</f>
        <v>0</v>
      </c>
      <c r="CJ221" s="74">
        <f>IF(AND(ISNUMBER('Emissions (start here)'!AS221),ISNUMBER(Dispersion!$W$9)),'Emissions (start here)'!AS221*453.59/3600*Dispersion!$W$9,0)</f>
        <v>0</v>
      </c>
      <c r="CK221" s="74">
        <f>IF(AND(ISNUMBER('Emissions (start here)'!AT221),ISNUMBER(Dispersion!$W$10)),'Emissions (start here)'!AT221*2000*453.59/8760/3600*Dispersion!$W$10,0)</f>
        <v>0</v>
      </c>
      <c r="CL221" s="74">
        <f>IF(AND(ISNUMBER('Emissions (start here)'!AT221),ISNUMBER(Dispersion!$W$11)),'Emissions (start here)'!AT221*2000*453.59/8760/3600*Dispersion!$W$11,0)</f>
        <v>0</v>
      </c>
      <c r="CM221" s="74">
        <f>IF(AND(ISNUMBER('Emissions (start here)'!AU221),ISNUMBER(Dispersion!$X$8)),'Emissions (start here)'!AU221*453.59/3600*Dispersion!$X$8,0)</f>
        <v>0</v>
      </c>
      <c r="CN221" s="74">
        <f>IF(AND(ISNUMBER('Emissions (start here)'!AU221),ISNUMBER(Dispersion!$X$9)),'Emissions (start here)'!AU221*453.59/3600*Dispersion!$X$9,0)</f>
        <v>0</v>
      </c>
      <c r="CO221" s="74">
        <f>IF(AND(ISNUMBER('Emissions (start here)'!AV221),ISNUMBER(Dispersion!$X$10)),'Emissions (start here)'!AV221*2000*453.59/8760/3600*Dispersion!$X$10,0)</f>
        <v>0</v>
      </c>
      <c r="CP221" s="74">
        <f>IF(AND(ISNUMBER('Emissions (start here)'!AV221),ISNUMBER(Dispersion!$X$11)),'Emissions (start here)'!AV221*2000*453.59/8760/3600*Dispersion!$X$11,0)</f>
        <v>0</v>
      </c>
      <c r="CQ221" s="74">
        <f>IF(AND(ISNUMBER('Emissions (start here)'!AW221),ISNUMBER(Dispersion!$Y$8)),'Emissions (start here)'!AW221*453.59/3600*Dispersion!$Y$8,0)</f>
        <v>0</v>
      </c>
      <c r="CR221" s="74">
        <f>IF(AND(ISNUMBER('Emissions (start here)'!AW221),ISNUMBER(Dispersion!$Y$9)),'Emissions (start here)'!AW221*453.59/3600*Dispersion!$Y$9,0)</f>
        <v>0</v>
      </c>
      <c r="CS221" s="74">
        <f>IF(AND(ISNUMBER('Emissions (start here)'!AX221),ISNUMBER(Dispersion!$Y$10)),'Emissions (start here)'!AX221*2000*453.59/8760/3600*Dispersion!$Y$10,0)</f>
        <v>0</v>
      </c>
      <c r="CT221" s="74">
        <f>IF(AND(ISNUMBER('Emissions (start here)'!AX221),ISNUMBER(Dispersion!$Y$11)),'Emissions (start here)'!AX221*2000*453.59/8760/3600*Dispersion!$Y$11,0)</f>
        <v>0</v>
      </c>
      <c r="CU221" s="74">
        <f>IF(AND(ISNUMBER('Emissions (start here)'!AY221),ISNUMBER(Dispersion!$Z$8)),'Emissions (start here)'!AY221*453.59/3600*Dispersion!$Z$8,0)</f>
        <v>0</v>
      </c>
      <c r="CV221" s="74">
        <f>IF(AND(ISNUMBER('Emissions (start here)'!AY221),ISNUMBER(Dispersion!$Z$9)),'Emissions (start here)'!AY221*453.59/3600*Dispersion!$Z$9,0)</f>
        <v>0</v>
      </c>
      <c r="CW221" s="74">
        <f>IF(AND(ISNUMBER('Emissions (start here)'!AZ221),ISNUMBER(Dispersion!$Z$10)),'Emissions (start here)'!AZ221*2000*453.59/8760/3600*Dispersion!$Z$10,0)</f>
        <v>0</v>
      </c>
      <c r="CX221" s="74">
        <f>IF(AND(ISNUMBER('Emissions (start here)'!AZ221),ISNUMBER(Dispersion!$Z$11)),'Emissions (start here)'!AZ221*2000*453.59/8760/3600*Dispersion!$Z$11,0)</f>
        <v>0</v>
      </c>
      <c r="CY221" s="74">
        <f>IF(AND(ISNUMBER('Emissions (start here)'!BA221),ISNUMBER(Dispersion!$AA$8)),'Emissions (start here)'!BA221*453.59/3600*Dispersion!$AA$8,0)</f>
        <v>0</v>
      </c>
      <c r="CZ221" s="74">
        <f>IF(AND(ISNUMBER('Emissions (start here)'!BA221),ISNUMBER(Dispersion!$AA$9)),'Emissions (start here)'!BA221*453.59/3600*Dispersion!$AA$9,0)</f>
        <v>0</v>
      </c>
      <c r="DA221" s="74">
        <f>IF(AND(ISNUMBER('Emissions (start here)'!BB221),ISNUMBER(Dispersion!$AA$10)),'Emissions (start here)'!BB221*2000*453.59/8760/3600*Dispersion!$AA$10,0)</f>
        <v>0</v>
      </c>
      <c r="DB221" s="74">
        <f>IF(AND(ISNUMBER('Emissions (start here)'!BB221),ISNUMBER(Dispersion!$AA$11)),'Emissions (start here)'!BB221*2000*453.59/8760/3600*Dispersion!$AA$11,0)</f>
        <v>0</v>
      </c>
      <c r="DC221" s="74">
        <f>IF(AND(ISNUMBER('Emissions (start here)'!BC221),ISNUMBER(Dispersion!$AB$8)),'Emissions (start here)'!BC221*453.59/3600*Dispersion!$AB$8,0)</f>
        <v>0</v>
      </c>
      <c r="DD221" s="74">
        <f>IF(AND(ISNUMBER('Emissions (start here)'!BC221),ISNUMBER(Dispersion!$AB$9)),'Emissions (start here)'!BC221*453.59/3600*Dispersion!$AB$9,0)</f>
        <v>0</v>
      </c>
      <c r="DE221" s="74">
        <f>IF(AND(ISNUMBER('Emissions (start here)'!BD221),ISNUMBER(Dispersion!$AB$10)),'Emissions (start here)'!BD221*2000*453.59/8760/3600*Dispersion!$AB$10,0)</f>
        <v>0</v>
      </c>
      <c r="DF221" s="74">
        <f>IF(AND(ISNUMBER('Emissions (start here)'!BD221),ISNUMBER(Dispersion!$AB$11)),'Emissions (start here)'!BD221*2000*453.59/8760/3600*Dispersion!$AB$11,0)</f>
        <v>0</v>
      </c>
      <c r="DG221" s="74">
        <f>IF(AND(ISNUMBER('Emissions (start here)'!BE221),ISNUMBER(Dispersion!$AC$8)),'Emissions (start here)'!BE221*453.59/3600*Dispersion!$AC$8,0)</f>
        <v>0</v>
      </c>
      <c r="DH221" s="74">
        <f>IF(AND(ISNUMBER('Emissions (start here)'!BE221),ISNUMBER(Dispersion!$AC$9)),'Emissions (start here)'!BE221*453.59/3600*Dispersion!$AC$9,0)</f>
        <v>0</v>
      </c>
      <c r="DI221" s="74">
        <f>IF(AND(ISNUMBER('Emissions (start here)'!BF221),ISNUMBER(Dispersion!$AC$10)),'Emissions (start here)'!BF221*2000*453.59/8760/3600*Dispersion!$AC$10,0)</f>
        <v>0</v>
      </c>
      <c r="DJ221" s="74">
        <f>IF(AND(ISNUMBER('Emissions (start here)'!BF221),ISNUMBER(Dispersion!$AC$11)),'Emissions (start here)'!BF221*2000*453.59/8760/3600*Dispersion!$AC$11,0)</f>
        <v>0</v>
      </c>
      <c r="DK221" s="74">
        <f>IF(AND(ISNUMBER('Emissions (start here)'!BG221),ISNUMBER(Dispersion!$AD$8)),'Emissions (start here)'!BG221*453.59/3600*Dispersion!$AD$8,0)</f>
        <v>0</v>
      </c>
      <c r="DL221" s="74">
        <f>IF(AND(ISNUMBER('Emissions (start here)'!BG221),ISNUMBER(Dispersion!$AD$9)),'Emissions (start here)'!BG221*453.59/3600*Dispersion!$AD$9,0)</f>
        <v>0</v>
      </c>
      <c r="DM221" s="74">
        <f>IF(AND(ISNUMBER('Emissions (start here)'!BH221),ISNUMBER(Dispersion!$AD$10)),'Emissions (start here)'!BH221*2000*453.59/8760/3600*Dispersion!$AD$10,0)</f>
        <v>0</v>
      </c>
      <c r="DN221" s="74">
        <f>IF(AND(ISNUMBER('Emissions (start here)'!BH221),ISNUMBER(Dispersion!$AD$11)),'Emissions (start here)'!BH221*2000*453.59/8760/3600*Dispersion!$AD$11,0)</f>
        <v>0</v>
      </c>
      <c r="DO221" s="74">
        <f>IF(AND(ISNUMBER('Emissions (start here)'!BI221),ISNUMBER(Dispersion!$AE$8)),'Emissions (start here)'!BI221*453.59/3600*Dispersion!$AE$8,0)</f>
        <v>0</v>
      </c>
      <c r="DP221" s="74">
        <f>IF(AND(ISNUMBER('Emissions (start here)'!BI221),ISNUMBER(Dispersion!$AE$9)),'Emissions (start here)'!BI221*453.59/3600*Dispersion!$AE$9,0)</f>
        <v>0</v>
      </c>
      <c r="DQ221" s="74">
        <f>IF(AND(ISNUMBER('Emissions (start here)'!BJ221),ISNUMBER(Dispersion!$AE$10)),'Emissions (start here)'!BJ221*2000*453.59/8760/3600*Dispersion!$AE$10,0)</f>
        <v>0</v>
      </c>
      <c r="DR221" s="74">
        <f>IF(AND(ISNUMBER('Emissions (start here)'!BJ221),ISNUMBER(Dispersion!$AE$11)),'Emissions (start here)'!BJ221*2000*453.59/8760/3600*Dispersion!$AE$11,0)</f>
        <v>0</v>
      </c>
      <c r="DS221" s="74">
        <f>IF(AND(ISNUMBER('Emissions (start here)'!BK221),ISNUMBER(Dispersion!$AF$8)),'Emissions (start here)'!BK221*453.59/3600*Dispersion!$AF$8,0)</f>
        <v>0</v>
      </c>
      <c r="DT221" s="74">
        <f>IF(AND(ISNUMBER('Emissions (start here)'!BK221),ISNUMBER(Dispersion!$AF$9)),'Emissions (start here)'!BK221*453.59/3600*Dispersion!$AF$9,0)</f>
        <v>0</v>
      </c>
      <c r="DU221" s="74">
        <f>IF(AND(ISNUMBER('Emissions (start here)'!BL221),ISNUMBER(Dispersion!$AF$10)),'Emissions (start here)'!BL221*2000*453.59/8760/3600*Dispersion!$AF$10,0)</f>
        <v>0</v>
      </c>
      <c r="DV221" s="74">
        <f>IF(AND(ISNUMBER('Emissions (start here)'!BL221),ISNUMBER(Dispersion!$AF$11)),'Emissions (start here)'!BL221*2000*453.59/8760/3600*Dispersion!$AF$11,0)</f>
        <v>0</v>
      </c>
      <c r="DW221" s="74">
        <f>IF(AND(ISNUMBER('Emissions (start here)'!BM221),ISNUMBER(Dispersion!$AG$8)),'Emissions (start here)'!BM221*453.59/3600*Dispersion!$AG$8,0)</f>
        <v>0</v>
      </c>
      <c r="DX221" s="74">
        <f>IF(AND(ISNUMBER('Emissions (start here)'!BM221),ISNUMBER(Dispersion!$AG$9)),'Emissions (start here)'!BM221*453.59/3600*Dispersion!$AG$9,0)</f>
        <v>0</v>
      </c>
      <c r="DY221" s="74">
        <f>IF(AND(ISNUMBER('Emissions (start here)'!BN221),ISNUMBER(Dispersion!$AG$10)),'Emissions (start here)'!BN221*2000*453.59/8760/3600*Dispersion!$AG$10,0)</f>
        <v>0</v>
      </c>
      <c r="DZ221" s="74">
        <f>IF(AND(ISNUMBER('Emissions (start here)'!BN221),ISNUMBER(Dispersion!$AG$11)),'Emissions (start here)'!BN221*2000*453.59/8760/3600*Dispersion!$AG$11,0)</f>
        <v>0</v>
      </c>
      <c r="EA221" s="74">
        <f>IF(AND(ISNUMBER('Emissions (start here)'!BO221),ISNUMBER(Dispersion!$AH$8)),'Emissions (start here)'!BO221*453.59/3600*Dispersion!$AH$8,0)</f>
        <v>0</v>
      </c>
      <c r="EB221" s="74">
        <f>IF(AND(ISNUMBER('Emissions (start here)'!BO221),ISNUMBER(Dispersion!$AH$9)),'Emissions (start here)'!BO221*453.59/3600*Dispersion!$AH$9,0)</f>
        <v>0</v>
      </c>
      <c r="EC221" s="74">
        <f>IF(AND(ISNUMBER('Emissions (start here)'!BP221),ISNUMBER(Dispersion!$AH$10)),'Emissions (start here)'!BP221*2000*453.59/8760/3600*Dispersion!$AH$10,0)</f>
        <v>0</v>
      </c>
      <c r="ED221" s="74">
        <f>IF(AND(ISNUMBER('Emissions (start here)'!BP221),ISNUMBER(Dispersion!$AH$11)),'Emissions (start here)'!BP221*2000*453.59/8760/3600*Dispersion!$AH$11,0)</f>
        <v>0</v>
      </c>
      <c r="EE221" s="74">
        <f>IF(AND(ISNUMBER('Emissions (start here)'!BQ221),ISNUMBER(Dispersion!$AI$8)),'Emissions (start here)'!BQ221*453.59/3600*Dispersion!$AI$8,0)</f>
        <v>0</v>
      </c>
      <c r="EF221" s="74">
        <f>IF(AND(ISNUMBER('Emissions (start here)'!BQ221),ISNUMBER(Dispersion!$AI$9)),'Emissions (start here)'!BQ221*453.59/3600*Dispersion!$AI$9,0)</f>
        <v>0</v>
      </c>
      <c r="EG221" s="74">
        <f>IF(AND(ISNUMBER('Emissions (start here)'!BR221),ISNUMBER(Dispersion!$AI$10)),'Emissions (start here)'!BR221*2000*453.59/8760/3600*Dispersion!$AI$10,0)</f>
        <v>0</v>
      </c>
      <c r="EH221" s="74">
        <f>IF(AND(ISNUMBER('Emissions (start here)'!BR221),ISNUMBER(Dispersion!$AI$11)),'Emissions (start here)'!BR221*2000*453.59/8760/3600*Dispersion!$AI$11,0)</f>
        <v>0</v>
      </c>
      <c r="EI221" s="74">
        <f>IF(AND(ISNUMBER('Emissions (start here)'!BS221),ISNUMBER(Dispersion!$AJ$8)),'Emissions (start here)'!BS221*453.59/3600*Dispersion!$AJ$8,0)</f>
        <v>0</v>
      </c>
      <c r="EJ221" s="74">
        <f>IF(AND(ISNUMBER('Emissions (start here)'!BS221),ISNUMBER(Dispersion!$AJ$9)),'Emissions (start here)'!BS221*453.59/3600*Dispersion!$AJ$9,0)</f>
        <v>0</v>
      </c>
      <c r="EK221" s="74">
        <f>IF(AND(ISNUMBER('Emissions (start here)'!BT221),ISNUMBER(Dispersion!$AJ$10)),'Emissions (start here)'!BT221*2000*453.59/8760/3600*Dispersion!$AJ$10,0)</f>
        <v>0</v>
      </c>
      <c r="EL221" s="74">
        <f>IF(AND(ISNUMBER('Emissions (start here)'!BT221),ISNUMBER(Dispersion!$AJ$11)),'Emissions (start here)'!BT221*2000*453.59/8760/3600*Dispersion!$AJ$11,0)</f>
        <v>0</v>
      </c>
      <c r="EM221" s="74">
        <f>IF(AND(ISNUMBER('Emissions (start here)'!BU221),ISNUMBER(Dispersion!$AK$8)),'Emissions (start here)'!BU221*453.59/3600*Dispersion!$AK$8,0)</f>
        <v>0</v>
      </c>
      <c r="EN221" s="74">
        <f>IF(AND(ISNUMBER('Emissions (start here)'!BU221),ISNUMBER(Dispersion!$AK$9)),'Emissions (start here)'!BU221*453.59/3600*Dispersion!$AK$9,0)</f>
        <v>0</v>
      </c>
      <c r="EO221" s="74">
        <f>IF(AND(ISNUMBER('Emissions (start here)'!BV221),ISNUMBER(Dispersion!$AK$10)),'Emissions (start here)'!BV221*2000*453.59/8760/3600*Dispersion!$AK$10,0)</f>
        <v>0</v>
      </c>
      <c r="EP221" s="74">
        <f>IF(AND(ISNUMBER('Emissions (start here)'!BV221),ISNUMBER(Dispersion!$AK$11)),'Emissions (start here)'!BV221*2000*453.59/8760/3600*Dispersion!$AK$11,0)</f>
        <v>0</v>
      </c>
      <c r="EQ221" s="74">
        <f>IF(AND(ISNUMBER('Emissions (start here)'!BW221),ISNUMBER(Dispersion!$AL$8)),'Emissions (start here)'!BW221*453.59/3600*Dispersion!$AL$8,0)</f>
        <v>0</v>
      </c>
      <c r="ER221" s="74">
        <f>IF(AND(ISNUMBER('Emissions (start here)'!BW221),ISNUMBER(Dispersion!$AL$9)),'Emissions (start here)'!BW221*453.59/3600*Dispersion!$AL$9,0)</f>
        <v>0</v>
      </c>
      <c r="ES221" s="74">
        <f>IF(AND(ISNUMBER('Emissions (start here)'!BX221),ISNUMBER(Dispersion!$AL$10)),'Emissions (start here)'!BX221*2000*453.59/8760/3600*Dispersion!$AL$10,0)</f>
        <v>0</v>
      </c>
      <c r="ET221" s="74">
        <f>IF(AND(ISNUMBER('Emissions (start here)'!BX221),ISNUMBER(Dispersion!$AL$11)),'Emissions (start here)'!BX221*2000*453.59/8760/3600*Dispersion!$AL$11,0)</f>
        <v>0</v>
      </c>
      <c r="EU221" s="74">
        <f>IF(AND(ISNUMBER('Emissions (start here)'!BY221),ISNUMBER(Dispersion!$AM$8)),'Emissions (start here)'!BY221*453.59/3600*Dispersion!$AM$8,0)</f>
        <v>0</v>
      </c>
      <c r="EV221" s="74">
        <f>IF(AND(ISNUMBER('Emissions (start here)'!BY221),ISNUMBER(Dispersion!$AM$9)),'Emissions (start here)'!BY221*453.59/3600*Dispersion!$AM$9,0)</f>
        <v>0</v>
      </c>
      <c r="EW221" s="74">
        <f>IF(AND(ISNUMBER('Emissions (start here)'!BZ221),ISNUMBER(Dispersion!$AM$10)),'Emissions (start here)'!BZ221*2000*453.59/8760/3600*Dispersion!$AM$10,0)</f>
        <v>0</v>
      </c>
      <c r="EX221" s="74">
        <f>IF(AND(ISNUMBER('Emissions (start here)'!BZ221),ISNUMBER(Dispersion!$AM$11)),'Emissions (start here)'!BZ221*2000*453.59/8760/3600*Dispersion!$AM$11,0)</f>
        <v>0</v>
      </c>
      <c r="EY221" s="74">
        <f>IF(AND(ISNUMBER('Emissions (start here)'!CA221),ISNUMBER(Dispersion!$AN$8)),'Emissions (start here)'!CA221*453.59/3600*Dispersion!$AN$8,0)</f>
        <v>0</v>
      </c>
      <c r="EZ221" s="74">
        <f>IF(AND(ISNUMBER('Emissions (start here)'!CA221),ISNUMBER(Dispersion!$AN$9)),'Emissions (start here)'!CA221*453.59/3600*Dispersion!$AN$9,0)</f>
        <v>0</v>
      </c>
      <c r="FA221" s="74">
        <f>IF(AND(ISNUMBER('Emissions (start here)'!CB221),ISNUMBER(Dispersion!$AN$10)),'Emissions (start here)'!CB221*2000*453.59/8760/3600*Dispersion!$AN$10,0)</f>
        <v>0</v>
      </c>
      <c r="FB221" s="74">
        <f>IF(AND(ISNUMBER('Emissions (start here)'!CB221),ISNUMBER(Dispersion!$AN$11)),'Emissions (start here)'!CB221*2000*453.59/8760/3600*Dispersion!$AN$11,0)</f>
        <v>0</v>
      </c>
      <c r="FC221" s="74">
        <f>IF(AND(ISNUMBER('Emissions (start here)'!CC221),ISNUMBER(Dispersion!$AO$8)),'Emissions (start here)'!CC221*453.59/3600*Dispersion!$AO$8,0)</f>
        <v>0</v>
      </c>
      <c r="FD221" s="74">
        <f>IF(AND(ISNUMBER('Emissions (start here)'!CC221),ISNUMBER(Dispersion!$AO$9)),'Emissions (start here)'!CC221*453.59/3600*Dispersion!$AO$9,0)</f>
        <v>0</v>
      </c>
      <c r="FE221" s="74">
        <f>IF(AND(ISNUMBER('Emissions (start here)'!CD221),ISNUMBER(Dispersion!$AO$10)),'Emissions (start here)'!CD221*2000*453.59/8760/3600*Dispersion!$AO$10,0)</f>
        <v>0</v>
      </c>
      <c r="FF221" s="74">
        <f>IF(AND(ISNUMBER('Emissions (start here)'!CD221),ISNUMBER(Dispersion!$AO$11)),'Emissions (start here)'!CD221*2000*453.59/8760/3600*Dispersion!$AO$11,0)</f>
        <v>0</v>
      </c>
      <c r="FG221" s="74">
        <f>IF(AND(ISNUMBER('Emissions (start here)'!CE221),ISNUMBER(Dispersion!$AP$8)),'Emissions (start here)'!CE221*453.59/3600*Dispersion!$AP$8,0)</f>
        <v>0</v>
      </c>
      <c r="FH221" s="74">
        <f>IF(AND(ISNUMBER('Emissions (start here)'!CE221),ISNUMBER(Dispersion!$AP$9)),'Emissions (start here)'!CE221*453.59/3600*Dispersion!$AP$9,0)</f>
        <v>0</v>
      </c>
      <c r="FI221" s="74">
        <f>IF(AND(ISNUMBER('Emissions (start here)'!CF221),ISNUMBER(Dispersion!$AP$10)),'Emissions (start here)'!CF221*2000*453.59/8760/3600*Dispersion!$AP$10,0)</f>
        <v>0</v>
      </c>
      <c r="FJ221" s="74">
        <f>IF(AND(ISNUMBER('Emissions (start here)'!CF221),ISNUMBER(Dispersion!$AP$11)),'Emissions (start here)'!CF221*2000*453.59/8760/3600*Dispersion!$AP$11,0)</f>
        <v>0</v>
      </c>
      <c r="FK221" s="74">
        <f>IF(AND(ISNUMBER('Emissions (start here)'!CG221),ISNUMBER(Dispersion!$AQ$8)),'Emissions (start here)'!CG221*453.59/3600*Dispersion!$AQ$8,0)</f>
        <v>0</v>
      </c>
      <c r="FL221" s="74">
        <f>IF(AND(ISNUMBER('Emissions (start here)'!CG221),ISNUMBER(Dispersion!$AQ$9)),'Emissions (start here)'!CG221*453.59/3600*Dispersion!$AQ$9,0)</f>
        <v>0</v>
      </c>
      <c r="FM221" s="74">
        <f>IF(AND(ISNUMBER('Emissions (start here)'!CH221),ISNUMBER(Dispersion!$AQ$10)),'Emissions (start here)'!CH221*2000*453.59/8760/3600*Dispersion!$AQ$10,0)</f>
        <v>0</v>
      </c>
      <c r="FN221" s="74">
        <f>IF(AND(ISNUMBER('Emissions (start here)'!CH221),ISNUMBER(Dispersion!$AQ$11)),'Emissions (start here)'!CH221*2000*453.59/8760/3600*Dispersion!$AQ$11,0)</f>
        <v>0</v>
      </c>
      <c r="FO221" s="74">
        <f>IF(AND(ISNUMBER('Emissions (start here)'!CI221),ISNUMBER(Dispersion!$AR$8)),'Emissions (start here)'!CI221*453.59/3600*Dispersion!$AR$8,0)</f>
        <v>0</v>
      </c>
      <c r="FP221" s="74">
        <f>IF(AND(ISNUMBER('Emissions (start here)'!CI221),ISNUMBER(Dispersion!$AR$9)),'Emissions (start here)'!CI221*453.59/3600*Dispersion!$AR$9,0)</f>
        <v>0</v>
      </c>
      <c r="FQ221" s="74">
        <f>IF(AND(ISNUMBER('Emissions (start here)'!CJ221),ISNUMBER(Dispersion!$AR$10)),'Emissions (start here)'!CJ221*2000*453.59/8760/3600*Dispersion!$AR$10,0)</f>
        <v>0</v>
      </c>
      <c r="FR221" s="74">
        <f>IF(AND(ISNUMBER('Emissions (start here)'!CJ221),ISNUMBER(Dispersion!$AR$11)),'Emissions (start here)'!CJ221*2000*453.59/8760/3600*Dispersion!$AR$11,0)</f>
        <v>0</v>
      </c>
      <c r="FS221" s="74">
        <f>IF(AND(ISNUMBER('Emissions (start here)'!CK221),ISNUMBER(Dispersion!$AS$8)),'Emissions (start here)'!CK221*453.59/3600*Dispersion!$AS$8,0)</f>
        <v>0</v>
      </c>
      <c r="FT221" s="74">
        <f>IF(AND(ISNUMBER('Emissions (start here)'!CK221),ISNUMBER(Dispersion!$AS$9)),'Emissions (start here)'!CK221*453.59/3600*Dispersion!$AS$9,0)</f>
        <v>0</v>
      </c>
      <c r="FU221" s="74">
        <f>IF(AND(ISNUMBER('Emissions (start here)'!CL221),ISNUMBER(Dispersion!$AS$10)),'Emissions (start here)'!CL221*2000*453.59/8760/3600*Dispersion!$AS$10,0)</f>
        <v>0</v>
      </c>
      <c r="FV221" s="74">
        <f>IF(AND(ISNUMBER('Emissions (start here)'!CL221),ISNUMBER(Dispersion!$AS$11)),'Emissions (start here)'!CL221*2000*453.59/8760/3600*Dispersion!$AS$11,0)</f>
        <v>0</v>
      </c>
      <c r="FW221" s="74">
        <f>IF(AND(ISNUMBER('Emissions (start here)'!CM221),ISNUMBER(Dispersion!$AT$8)),'Emissions (start here)'!CM221*453.59/3600*Dispersion!$AT$8,0)</f>
        <v>0</v>
      </c>
      <c r="FX221" s="74">
        <f>IF(AND(ISNUMBER('Emissions (start here)'!CM221),ISNUMBER(Dispersion!$AT$9)),'Emissions (start here)'!CM221*453.59/3600*Dispersion!$AT$9,0)</f>
        <v>0</v>
      </c>
      <c r="FY221" s="74">
        <f>IF(AND(ISNUMBER('Emissions (start here)'!CN221),ISNUMBER(Dispersion!$AT$10)),'Emissions (start here)'!CN221*2000*453.59/8760/3600*Dispersion!$AT$10,0)</f>
        <v>0</v>
      </c>
      <c r="FZ221" s="74">
        <f>IF(AND(ISNUMBER('Emissions (start here)'!CN221),ISNUMBER(Dispersion!$AT$11)),'Emissions (start here)'!CN221*2000*453.59/8760/3600*Dispersion!$AT$11,0)</f>
        <v>0</v>
      </c>
      <c r="GA221" s="74">
        <f>IF(AND(ISNUMBER('Emissions (start here)'!CO221),ISNUMBER(Dispersion!$AU$8)),'Emissions (start here)'!CO221*453.59/3600*Dispersion!$AU$8,0)</f>
        <v>0</v>
      </c>
      <c r="GB221" s="74">
        <f>IF(AND(ISNUMBER('Emissions (start here)'!CO221),ISNUMBER(Dispersion!$AU$9)),'Emissions (start here)'!CO221*453.59/3600*Dispersion!$AU$9,0)</f>
        <v>0</v>
      </c>
      <c r="GC221" s="74">
        <f>IF(AND(ISNUMBER('Emissions (start here)'!CP221),ISNUMBER(Dispersion!$AU$10)),'Emissions (start here)'!CP221*2000*453.59/8760/3600*Dispersion!$AU$10,0)</f>
        <v>0</v>
      </c>
      <c r="GD221" s="74">
        <f>IF(AND(ISNUMBER('Emissions (start here)'!CP221),ISNUMBER(Dispersion!$AU$11)),'Emissions (start here)'!CP221*2000*453.59/8760/3600*Dispersion!$AU$11,0)</f>
        <v>0</v>
      </c>
      <c r="GE221" s="74">
        <f>IF(AND(ISNUMBER('Emissions (start here)'!CQ221),ISNUMBER(Dispersion!$AV$8)),'Emissions (start here)'!CQ221*453.59/3600*Dispersion!$AV$8,0)</f>
        <v>0</v>
      </c>
      <c r="GF221" s="74">
        <f>IF(AND(ISNUMBER('Emissions (start here)'!CQ221),ISNUMBER(Dispersion!$AV$9)),'Emissions (start here)'!CQ221*453.59/3600*Dispersion!$AV$9,0)</f>
        <v>0</v>
      </c>
      <c r="GG221" s="74">
        <f>IF(AND(ISNUMBER('Emissions (start here)'!CR221),ISNUMBER(Dispersion!$AV$10)),'Emissions (start here)'!CR221*2000*453.59/8760/3600*Dispersion!$AV$10,0)</f>
        <v>0</v>
      </c>
      <c r="GH221" s="74">
        <f>IF(AND(ISNUMBER('Emissions (start here)'!CR221),ISNUMBER(Dispersion!$AV$11)),'Emissions (start here)'!CR221*2000*453.59/8760/3600*Dispersion!$AV$11,0)</f>
        <v>0</v>
      </c>
      <c r="GI221" s="74">
        <f>IF(AND(ISNUMBER('Emissions (start here)'!CS221),ISNUMBER(Dispersion!$AW$8)),'Emissions (start here)'!CS221*453.59/3600*Dispersion!$AW$8,0)</f>
        <v>0</v>
      </c>
      <c r="GJ221" s="74">
        <f>IF(AND(ISNUMBER('Emissions (start here)'!CS221),ISNUMBER(Dispersion!$AW$9)),'Emissions (start here)'!CS221*453.59/3600*Dispersion!$AW$9,0)</f>
        <v>0</v>
      </c>
      <c r="GK221" s="74">
        <f>IF(AND(ISNUMBER('Emissions (start here)'!CT221),ISNUMBER(Dispersion!$AW$10)),'Emissions (start here)'!CT221*2000*453.59/8760/3600*Dispersion!$AW$10,0)</f>
        <v>0</v>
      </c>
      <c r="GL221" s="74">
        <f>IF(AND(ISNUMBER('Emissions (start here)'!CT221),ISNUMBER(Dispersion!$AW$11)),'Emissions (start here)'!CT221*2000*453.59/8760/3600*Dispersion!$AW$11,0)</f>
        <v>0</v>
      </c>
      <c r="GM221" s="74">
        <f>IF(AND(ISNUMBER('Emissions (start here)'!CU221),ISNUMBER(Dispersion!$AX$8)),'Emissions (start here)'!CU221*453.59/3600*Dispersion!$AX$8,0)</f>
        <v>0</v>
      </c>
      <c r="GN221" s="74">
        <f>IF(AND(ISNUMBER('Emissions (start here)'!CU221),ISNUMBER(Dispersion!$AX$9)),'Emissions (start here)'!CU221*453.59/3600*Dispersion!$AX$9,0)</f>
        <v>0</v>
      </c>
      <c r="GO221" s="74">
        <f>IF(AND(ISNUMBER('Emissions (start here)'!CV221),ISNUMBER(Dispersion!$AX$10)),'Emissions (start here)'!CV221*2000*453.59/8760/3600*Dispersion!$AX$10,0)</f>
        <v>0</v>
      </c>
      <c r="GP221" s="74">
        <f>IF(AND(ISNUMBER('Emissions (start here)'!CV221),ISNUMBER(Dispersion!$AX$11)),'Emissions (start here)'!CV221*2000*453.59/8760/3600*Dispersion!$AX$11,0)</f>
        <v>0</v>
      </c>
      <c r="GQ221" s="74">
        <f>IF(AND(ISNUMBER('Emissions (start here)'!CW221),ISNUMBER(Dispersion!$AY$8)),'Emissions (start here)'!CW221*453.59/3600*Dispersion!$AY$8,0)</f>
        <v>0</v>
      </c>
      <c r="GR221" s="74">
        <f>IF(AND(ISNUMBER('Emissions (start here)'!CW221),ISNUMBER(Dispersion!$AY$9)),'Emissions (start here)'!CW221*453.59/3600*Dispersion!$AY$9,0)</f>
        <v>0</v>
      </c>
      <c r="GS221" s="74">
        <f>IF(AND(ISNUMBER('Emissions (start here)'!CX221),ISNUMBER(Dispersion!$AY$10)),'Emissions (start here)'!CX221*2000*453.59/8760/3600*Dispersion!$AY$10,0)</f>
        <v>0</v>
      </c>
      <c r="GT221" s="74">
        <f>IF(AND(ISNUMBER('Emissions (start here)'!CX221),ISNUMBER(Dispersion!$AY$11)),'Emissions (start here)'!CX221*2000*453.59/8760/3600*Dispersion!$AY$11,0)</f>
        <v>0</v>
      </c>
      <c r="GU221" s="74">
        <f>IF(AND(ISNUMBER('Emissions (start here)'!CY221),ISNUMBER(Dispersion!$AZ$8)),'Emissions (start here)'!CY221*453.59/3600*Dispersion!$AZ$8,0)</f>
        <v>0</v>
      </c>
      <c r="GV221" s="74">
        <f>IF(AND(ISNUMBER('Emissions (start here)'!CY221),ISNUMBER(Dispersion!$AZ$9)),'Emissions (start here)'!CY221*453.59/3600*Dispersion!$AZ$9,0)</f>
        <v>0</v>
      </c>
      <c r="GW221" s="74">
        <f>IF(AND(ISNUMBER('Emissions (start here)'!CZ221),ISNUMBER(Dispersion!$AZ$10)),'Emissions (start here)'!CZ221*2000*453.59/8760/3600*Dispersion!$AZ$10,0)</f>
        <v>0</v>
      </c>
      <c r="GX221" s="74">
        <f>IF(AND(ISNUMBER('Emissions (start here)'!CZ221),ISNUMBER(Dispersion!$AZ$11)),'Emissions (start here)'!CZ221*2000*453.59/8760/3600*Dispersion!$AZ$11,0)</f>
        <v>0</v>
      </c>
    </row>
    <row r="222" spans="1:206" x14ac:dyDescent="0.2">
      <c r="A222" s="51" t="str">
        <f>'Tox Values'!C222</f>
        <v>67562-39-4</v>
      </c>
      <c r="B222" s="94" t="str">
        <f>'Tox Values'!D222</f>
        <v>Heptachlorodibenzofuran, 1,2,3,4,6,7,8-</v>
      </c>
      <c r="C222" s="96">
        <f t="shared" si="13"/>
        <v>0</v>
      </c>
      <c r="D222" s="74">
        <f t="shared" si="14"/>
        <v>0</v>
      </c>
      <c r="E222" s="74">
        <f t="shared" si="15"/>
        <v>0</v>
      </c>
      <c r="F222" s="99">
        <f t="shared" si="16"/>
        <v>0</v>
      </c>
      <c r="G222" s="97">
        <f>IF(AND(ISNUMBER('Emissions (start here)'!E222),ISNUMBER(Dispersion!$C$8)),'Emissions (start here)'!E222*453.59/3600*Dispersion!$C$8,0)</f>
        <v>0</v>
      </c>
      <c r="H222" s="74">
        <f>IF(AND(ISNUMBER('Emissions (start here)'!E222),ISNUMBER(Dispersion!$C$9)),'Emissions (start here)'!E222*453.59/3600*Dispersion!$C$9,0)</f>
        <v>0</v>
      </c>
      <c r="I222" s="74">
        <f>IF(AND(ISNUMBER('Emissions (start here)'!F222),ISNUMBER(Dispersion!$C$10)),'Emissions (start here)'!F222*2000*453.59/8760/3600*Dispersion!$C$10,0)</f>
        <v>0</v>
      </c>
      <c r="J222" s="74">
        <f>IF(AND(ISNUMBER('Emissions (start here)'!F222),ISNUMBER(Dispersion!$C$11)),'Emissions (start here)'!F222*2000*453.59/8760/3600*Dispersion!$C$11,0)</f>
        <v>0</v>
      </c>
      <c r="K222" s="74">
        <f>IF(AND(ISNUMBER('Emissions (start here)'!G222),ISNUMBER(Dispersion!$D$8)),'Emissions (start here)'!G222*453.59/3600*Dispersion!$D$8,0)</f>
        <v>0</v>
      </c>
      <c r="L222" s="74">
        <f>IF(AND(ISNUMBER('Emissions (start here)'!G222),ISNUMBER(Dispersion!$D$9)),'Emissions (start here)'!G222*453.59/3600*Dispersion!$D$9,0)</f>
        <v>0</v>
      </c>
      <c r="M222" s="74">
        <f>IF(AND(ISNUMBER('Emissions (start here)'!H222),ISNUMBER(Dispersion!$D$10)),'Emissions (start here)'!H222*2000*453.59/8760/3600*Dispersion!$D$10,0)</f>
        <v>0</v>
      </c>
      <c r="N222" s="74">
        <f>IF(AND(ISNUMBER('Emissions (start here)'!H222),ISNUMBER(Dispersion!$D$11)),'Emissions (start here)'!H222*2000*453.59/8760/3600*Dispersion!$D$11,0)</f>
        <v>0</v>
      </c>
      <c r="O222" s="74">
        <f>IF(AND(ISNUMBER('Emissions (start here)'!I222),ISNUMBER(Dispersion!$E$8)),'Emissions (start here)'!I222*453.59/3600*Dispersion!$E$8,0)</f>
        <v>0</v>
      </c>
      <c r="P222" s="74">
        <f>IF(AND(ISNUMBER('Emissions (start here)'!I222),ISNUMBER(Dispersion!$E$9)),'Emissions (start here)'!I222*453.59/3600*Dispersion!$E$9,0)</f>
        <v>0</v>
      </c>
      <c r="Q222" s="74">
        <f>IF(AND(ISNUMBER('Emissions (start here)'!J222),ISNUMBER(Dispersion!$E$10)),'Emissions (start here)'!J222*2000*453.59/8760/3600*Dispersion!$E$10,0)</f>
        <v>0</v>
      </c>
      <c r="R222" s="74">
        <f>IF(AND(ISNUMBER('Emissions (start here)'!J222),ISNUMBER(Dispersion!$E$11)),'Emissions (start here)'!J222*2000*453.59/8760/3600*Dispersion!$E$11,0)</f>
        <v>0</v>
      </c>
      <c r="S222" s="74">
        <f>IF(AND(ISNUMBER('Emissions (start here)'!K222),ISNUMBER(Dispersion!$F$8)),'Emissions (start here)'!K222*453.59/3600*Dispersion!$F$8,0)</f>
        <v>0</v>
      </c>
      <c r="T222" s="74">
        <f>IF(AND(ISNUMBER('Emissions (start here)'!K222),ISNUMBER(Dispersion!$F$9)),'Emissions (start here)'!K222*453.59/3600*Dispersion!$F$9,0)</f>
        <v>0</v>
      </c>
      <c r="U222" s="74">
        <f>IF(AND(ISNUMBER('Emissions (start here)'!L222),ISNUMBER(Dispersion!$F$10)),'Emissions (start here)'!L222*2000*453.59/8760/3600*Dispersion!$F$10,0)</f>
        <v>0</v>
      </c>
      <c r="V222" s="74">
        <f>IF(AND(ISNUMBER('Emissions (start here)'!L222),ISNUMBER(Dispersion!$F$11)),'Emissions (start here)'!L222*2000*453.59/8760/3600*Dispersion!$F$11,0)</f>
        <v>0</v>
      </c>
      <c r="W222" s="74">
        <f>IF(AND(ISNUMBER('Emissions (start here)'!M222),ISNUMBER(Dispersion!$G$8)),'Emissions (start here)'!M222*453.59/3600*Dispersion!$G$8,0)</f>
        <v>0</v>
      </c>
      <c r="X222" s="74">
        <f>IF(AND(ISNUMBER('Emissions (start here)'!M222),ISNUMBER(Dispersion!$G$9)),'Emissions (start here)'!M222*453.59/3600*Dispersion!$G$9,0)</f>
        <v>0</v>
      </c>
      <c r="Y222" s="74">
        <f>IF(AND(ISNUMBER('Emissions (start here)'!N222),ISNUMBER(Dispersion!$G$10)),'Emissions (start here)'!N222*2000*453.59/8760/3600*Dispersion!$G$10,0)</f>
        <v>0</v>
      </c>
      <c r="Z222" s="74">
        <f>IF(AND(ISNUMBER('Emissions (start here)'!N222),ISNUMBER(Dispersion!$G$11)),'Emissions (start here)'!N222*2000*453.59/8760/3600*Dispersion!$G$11,0)</f>
        <v>0</v>
      </c>
      <c r="AA222" s="74">
        <f>IF(AND(ISNUMBER('Emissions (start here)'!O222),ISNUMBER(Dispersion!$H$8)),'Emissions (start here)'!O222*453.59/3600*Dispersion!$H$8,0)</f>
        <v>0</v>
      </c>
      <c r="AB222" s="74">
        <f>IF(AND(ISNUMBER('Emissions (start here)'!O222),ISNUMBER(Dispersion!$H$9)),'Emissions (start here)'!O222*453.59/3600*Dispersion!$H$9,0)</f>
        <v>0</v>
      </c>
      <c r="AC222" s="74">
        <f>IF(AND(ISNUMBER('Emissions (start here)'!P222),ISNUMBER(Dispersion!$H$10)),'Emissions (start here)'!P222*2000*453.59/8760/3600*Dispersion!$H$10,0)</f>
        <v>0</v>
      </c>
      <c r="AD222" s="74">
        <f>IF(AND(ISNUMBER('Emissions (start here)'!P222),ISNUMBER(Dispersion!$H$11)),'Emissions (start here)'!P222*2000*453.59/8760/3600*Dispersion!$H$11,0)</f>
        <v>0</v>
      </c>
      <c r="AE222" s="74">
        <f>IF(AND(ISNUMBER('Emissions (start here)'!Q222),ISNUMBER(Dispersion!$I$8)),'Emissions (start here)'!Q222*453.59/3600*Dispersion!$I$8,0)</f>
        <v>0</v>
      </c>
      <c r="AF222" s="74">
        <f>IF(AND(ISNUMBER('Emissions (start here)'!Q222),ISNUMBER(Dispersion!$I$9)),'Emissions (start here)'!Q222*453.59/3600*Dispersion!$I$9,0)</f>
        <v>0</v>
      </c>
      <c r="AG222" s="74">
        <f>IF(AND(ISNUMBER('Emissions (start here)'!R222),ISNUMBER(Dispersion!$I$10)),'Emissions (start here)'!R222*2000*453.59/8760/3600*Dispersion!$I$10,0)</f>
        <v>0</v>
      </c>
      <c r="AH222" s="74">
        <f>IF(AND(ISNUMBER('Emissions (start here)'!R222),ISNUMBER(Dispersion!$I$11)),'Emissions (start here)'!R222*2000*453.59/8760/3600*Dispersion!$I$11,0)</f>
        <v>0</v>
      </c>
      <c r="AI222" s="74">
        <f>IF(AND(ISNUMBER('Emissions (start here)'!S222),ISNUMBER(Dispersion!$J$8)),'Emissions (start here)'!S222*453.59/3600*Dispersion!$J$8,0)</f>
        <v>0</v>
      </c>
      <c r="AJ222" s="74">
        <f>IF(AND(ISNUMBER('Emissions (start here)'!S222),ISNUMBER(Dispersion!$J$9)),'Emissions (start here)'!S222*453.59/3600*Dispersion!$J$9,0)</f>
        <v>0</v>
      </c>
      <c r="AK222" s="74">
        <f>IF(AND(ISNUMBER('Emissions (start here)'!T222),ISNUMBER(Dispersion!$J$10)),'Emissions (start here)'!T222*2000*453.59/8760/3600*Dispersion!$J$10,0)</f>
        <v>0</v>
      </c>
      <c r="AL222" s="74">
        <f>IF(AND(ISNUMBER('Emissions (start here)'!T222),ISNUMBER(Dispersion!$J$11)),'Emissions (start here)'!T222*2000*453.59/8760/3600*Dispersion!$J$11,0)</f>
        <v>0</v>
      </c>
      <c r="AM222" s="74">
        <f>IF(AND(ISNUMBER('Emissions (start here)'!U222),ISNUMBER(Dispersion!$K$8)),'Emissions (start here)'!U222*453.59/3600*Dispersion!$K$8,0)</f>
        <v>0</v>
      </c>
      <c r="AN222" s="74">
        <f>IF(AND(ISNUMBER('Emissions (start here)'!U222),ISNUMBER(Dispersion!$K$9)),'Emissions (start here)'!U222*453.59/3600*Dispersion!$K$9,0)</f>
        <v>0</v>
      </c>
      <c r="AO222" s="74">
        <f>IF(AND(ISNUMBER('Emissions (start here)'!V222),ISNUMBER(Dispersion!$K$10)),'Emissions (start here)'!V222*2000*453.59/8760/3600*Dispersion!$K$10,0)</f>
        <v>0</v>
      </c>
      <c r="AP222" s="74">
        <f>IF(AND(ISNUMBER('Emissions (start here)'!V222),ISNUMBER(Dispersion!$K$11)),'Emissions (start here)'!V222*2000*453.59/8760/3600*Dispersion!$K$11,0)</f>
        <v>0</v>
      </c>
      <c r="AQ222" s="74">
        <f>IF(AND(ISNUMBER('Emissions (start here)'!W222),ISNUMBER(Dispersion!$L$8)),'Emissions (start here)'!W222*453.59/3600*Dispersion!$L$8,0)</f>
        <v>0</v>
      </c>
      <c r="AR222" s="74">
        <f>IF(AND(ISNUMBER('Emissions (start here)'!W222),ISNUMBER(Dispersion!$L$9)),'Emissions (start here)'!W222*453.59/3600*Dispersion!$L$9,0)</f>
        <v>0</v>
      </c>
      <c r="AS222" s="74">
        <f>IF(AND(ISNUMBER('Emissions (start here)'!X222),ISNUMBER(Dispersion!$L$10)),'Emissions (start here)'!X222*2000*453.59/8760/3600*Dispersion!$L$10,0)</f>
        <v>0</v>
      </c>
      <c r="AT222" s="74">
        <f>IF(AND(ISNUMBER('Emissions (start here)'!X222),ISNUMBER(Dispersion!$L$11)),'Emissions (start here)'!X222*2000*453.59/8760/3600*Dispersion!$L$11,0)</f>
        <v>0</v>
      </c>
      <c r="AU222" s="74">
        <f>IF(AND(ISNUMBER('Emissions (start here)'!Y222),ISNUMBER(Dispersion!$M$8)),'Emissions (start here)'!Y222*453.59/3600*Dispersion!$M$8,0)</f>
        <v>0</v>
      </c>
      <c r="AV222" s="74">
        <f>IF(AND(ISNUMBER('Emissions (start here)'!Y222),ISNUMBER(Dispersion!$M$9)),'Emissions (start here)'!Y222*453.59/3600*Dispersion!$M$9,0)</f>
        <v>0</v>
      </c>
      <c r="AW222" s="74">
        <f>IF(AND(ISNUMBER('Emissions (start here)'!Z222),ISNUMBER(Dispersion!$M$10)),'Emissions (start here)'!Z222*2000*453.59/8760/3600*Dispersion!$M$10,0)</f>
        <v>0</v>
      </c>
      <c r="AX222" s="74">
        <f>IF(AND(ISNUMBER('Emissions (start here)'!Z222),ISNUMBER(Dispersion!$M$11)),'Emissions (start here)'!Z222*2000*453.59/8760/3600*Dispersion!$M$11,0)</f>
        <v>0</v>
      </c>
      <c r="AY222" s="74">
        <f>IF(AND(ISNUMBER('Emissions (start here)'!AA222),ISNUMBER(Dispersion!$N$8)),'Emissions (start here)'!AA222*453.59/3600*Dispersion!$N$8,0)</f>
        <v>0</v>
      </c>
      <c r="AZ222" s="74">
        <f>IF(AND(ISNUMBER('Emissions (start here)'!AA222),ISNUMBER(Dispersion!$N$9)),'Emissions (start here)'!AA222*453.59/3600*Dispersion!$N$9,0)</f>
        <v>0</v>
      </c>
      <c r="BA222" s="74">
        <f>IF(AND(ISNUMBER('Emissions (start here)'!AB222),ISNUMBER(Dispersion!$N$10)),'Emissions (start here)'!AB222*2000*453.59/8760/3600*Dispersion!$N$10,0)</f>
        <v>0</v>
      </c>
      <c r="BB222" s="74">
        <f>IF(AND(ISNUMBER('Emissions (start here)'!AB222),ISNUMBER(Dispersion!$N$11)),'Emissions (start here)'!AB222*2000*453.59/8760/3600*Dispersion!$N$11,0)</f>
        <v>0</v>
      </c>
      <c r="BC222" s="74">
        <f>IF(AND(ISNUMBER('Emissions (start here)'!AC222),ISNUMBER(Dispersion!$O$8)),'Emissions (start here)'!AC222*453.59/3600*Dispersion!$O$8,0)</f>
        <v>0</v>
      </c>
      <c r="BD222" s="74">
        <f>IF(AND(ISNUMBER('Emissions (start here)'!AC222),ISNUMBER(Dispersion!$O$9)),'Emissions (start here)'!AC222*453.59/3600*Dispersion!$O$9,0)</f>
        <v>0</v>
      </c>
      <c r="BE222" s="74">
        <f>IF(AND(ISNUMBER('Emissions (start here)'!AD222),ISNUMBER(Dispersion!$O$10)),'Emissions (start here)'!AD222*2000*453.59/8760/3600*Dispersion!$O$10,0)</f>
        <v>0</v>
      </c>
      <c r="BF222" s="74">
        <f>IF(AND(ISNUMBER('Emissions (start here)'!AD222),ISNUMBER(Dispersion!$O$11)),'Emissions (start here)'!AD222*2000*453.59/8760/3600*Dispersion!$O$11,0)</f>
        <v>0</v>
      </c>
      <c r="BG222" s="74">
        <f>IF(AND(ISNUMBER('Emissions (start here)'!AE222),ISNUMBER(Dispersion!$P$8)),'Emissions (start here)'!AE222*453.59/3600*Dispersion!$P$8,0)</f>
        <v>0</v>
      </c>
      <c r="BH222" s="74">
        <f>IF(AND(ISNUMBER('Emissions (start here)'!AE222),ISNUMBER(Dispersion!$P$9)),'Emissions (start here)'!AE222*453.59/3600*Dispersion!$P$9,0)</f>
        <v>0</v>
      </c>
      <c r="BI222" s="74">
        <f>IF(AND(ISNUMBER('Emissions (start here)'!AF222),ISNUMBER(Dispersion!$P$10)),'Emissions (start here)'!AF222*2000*453.59/8760/3600*Dispersion!$P$10,0)</f>
        <v>0</v>
      </c>
      <c r="BJ222" s="74">
        <f>IF(AND(ISNUMBER('Emissions (start here)'!AF222),ISNUMBER(Dispersion!$P$11)),'Emissions (start here)'!AF222*2000*453.59/8760/3600*Dispersion!$P$11,0)</f>
        <v>0</v>
      </c>
      <c r="BK222" s="74">
        <f>IF(AND(ISNUMBER('Emissions (start here)'!AG222),ISNUMBER(Dispersion!$Q$8)),'Emissions (start here)'!AG222*453.59/3600*Dispersion!$Q$8,0)</f>
        <v>0</v>
      </c>
      <c r="BL222" s="74">
        <f>IF(AND(ISNUMBER('Emissions (start here)'!AG222),ISNUMBER(Dispersion!$Q$9)),'Emissions (start here)'!AG222*453.59/3600*Dispersion!$Q$9,0)</f>
        <v>0</v>
      </c>
      <c r="BM222" s="74">
        <f>IF(AND(ISNUMBER('Emissions (start here)'!AH222),ISNUMBER(Dispersion!$Q$10)),'Emissions (start here)'!AH222*2000*453.59/8760/3600*Dispersion!$Q$10,0)</f>
        <v>0</v>
      </c>
      <c r="BN222" s="74">
        <f>IF(AND(ISNUMBER('Emissions (start here)'!AH222),ISNUMBER(Dispersion!$Q$11)),'Emissions (start here)'!AH222*2000*453.59/8760/3600*Dispersion!$Q$11,0)</f>
        <v>0</v>
      </c>
      <c r="BO222" s="74">
        <f>IF(AND(ISNUMBER('Emissions (start here)'!AI222),ISNUMBER(Dispersion!$R$8)),'Emissions (start here)'!AI222*453.59/3600*Dispersion!$R$8,0)</f>
        <v>0</v>
      </c>
      <c r="BP222" s="74">
        <f>IF(AND(ISNUMBER('Emissions (start here)'!AI222),ISNUMBER(Dispersion!$R$9)),'Emissions (start here)'!AI222*453.59/3600*Dispersion!$R$9,0)</f>
        <v>0</v>
      </c>
      <c r="BQ222" s="74">
        <f>IF(AND(ISNUMBER('Emissions (start here)'!AJ222),ISNUMBER(Dispersion!$R$10)),'Emissions (start here)'!AJ222*2000*453.59/8760/3600*Dispersion!$R$10,0)</f>
        <v>0</v>
      </c>
      <c r="BR222" s="74">
        <f>IF(AND(ISNUMBER('Emissions (start here)'!AJ222),ISNUMBER(Dispersion!$R$11)),'Emissions (start here)'!AJ222*2000*453.59/8760/3600*Dispersion!$R$11,0)</f>
        <v>0</v>
      </c>
      <c r="BS222" s="74">
        <f>IF(AND(ISNUMBER('Emissions (start here)'!AK222),ISNUMBER(Dispersion!$S$8)),'Emissions (start here)'!AK222*453.59/3600*Dispersion!$S$8,0)</f>
        <v>0</v>
      </c>
      <c r="BT222" s="74">
        <f>IF(AND(ISNUMBER('Emissions (start here)'!AK222),ISNUMBER(Dispersion!$S$9)),'Emissions (start here)'!AK222*453.59/3600*Dispersion!$S$9,0)</f>
        <v>0</v>
      </c>
      <c r="BU222" s="74">
        <f>IF(AND(ISNUMBER('Emissions (start here)'!AL222),ISNUMBER(Dispersion!$S$10)),'Emissions (start here)'!AL222*2000*453.59/8760/3600*Dispersion!$S$10,0)</f>
        <v>0</v>
      </c>
      <c r="BV222" s="74">
        <f>IF(AND(ISNUMBER('Emissions (start here)'!AL222),ISNUMBER(Dispersion!$S$11)),'Emissions (start here)'!AL222*2000*453.59/8760/3600*Dispersion!$S$11,0)</f>
        <v>0</v>
      </c>
      <c r="BW222" s="74">
        <f>IF(AND(ISNUMBER('Emissions (start here)'!AM222),ISNUMBER(Dispersion!$T$8)),'Emissions (start here)'!AM222*453.59/3600*Dispersion!$T$8,0)</f>
        <v>0</v>
      </c>
      <c r="BX222" s="74">
        <f>IF(AND(ISNUMBER('Emissions (start here)'!AM222),ISNUMBER(Dispersion!$T$9)),'Emissions (start here)'!AM222*453.59/3600*Dispersion!$T$9,0)</f>
        <v>0</v>
      </c>
      <c r="BY222" s="74">
        <f>IF(AND(ISNUMBER('Emissions (start here)'!AN222),ISNUMBER(Dispersion!$T$10)),'Emissions (start here)'!AN222*2000*453.59/8760/3600*Dispersion!$T$10,0)</f>
        <v>0</v>
      </c>
      <c r="BZ222" s="74">
        <f>IF(AND(ISNUMBER('Emissions (start here)'!AN222),ISNUMBER(Dispersion!$T$11)),'Emissions (start here)'!AN222*2000*453.59/8760/3600*Dispersion!$T$11,0)</f>
        <v>0</v>
      </c>
      <c r="CA222" s="74">
        <f>IF(AND(ISNUMBER('Emissions (start here)'!AO222),ISNUMBER(Dispersion!$U$8)),'Emissions (start here)'!AO222*453.59/3600*Dispersion!$U$8,0)</f>
        <v>0</v>
      </c>
      <c r="CB222" s="74">
        <f>IF(AND(ISNUMBER('Emissions (start here)'!AO222),ISNUMBER(Dispersion!$U$9)),'Emissions (start here)'!AO222*453.59/3600*Dispersion!$U$9,0)</f>
        <v>0</v>
      </c>
      <c r="CC222" s="74">
        <f>IF(AND(ISNUMBER('Emissions (start here)'!AP222),ISNUMBER(Dispersion!$U$10)),'Emissions (start here)'!AP222*2000*453.59/8760/3600*Dispersion!$U$10,0)</f>
        <v>0</v>
      </c>
      <c r="CD222" s="74">
        <f>IF(AND(ISNUMBER('Emissions (start here)'!AP222),ISNUMBER(Dispersion!$U$11)),'Emissions (start here)'!AP222*2000*453.59/8760/3600*Dispersion!$U$11,0)</f>
        <v>0</v>
      </c>
      <c r="CE222" s="74">
        <f>IF(AND(ISNUMBER('Emissions (start here)'!AQ222),ISNUMBER(Dispersion!$V$8)),'Emissions (start here)'!AQ222*453.59/3600*Dispersion!$V$8,0)</f>
        <v>0</v>
      </c>
      <c r="CF222" s="74">
        <f>IF(AND(ISNUMBER('Emissions (start here)'!AQ222),ISNUMBER(Dispersion!$V$9)),'Emissions (start here)'!AQ222*453.59/3600*Dispersion!$V$9,0)</f>
        <v>0</v>
      </c>
      <c r="CG222" s="74">
        <f>IF(AND(ISNUMBER('Emissions (start here)'!AR222),ISNUMBER(Dispersion!$V$10)),'Emissions (start here)'!AR222*2000*453.59/8760/3600*Dispersion!$V$10,0)</f>
        <v>0</v>
      </c>
      <c r="CH222" s="74">
        <f>IF(AND(ISNUMBER('Emissions (start here)'!AR222),ISNUMBER(Dispersion!$V$11)),'Emissions (start here)'!AR222*2000*453.59/8760/3600*Dispersion!$V$11,0)</f>
        <v>0</v>
      </c>
      <c r="CI222" s="74">
        <f>IF(AND(ISNUMBER('Emissions (start here)'!AS222),ISNUMBER(Dispersion!$W$8)),'Emissions (start here)'!AS222*453.59/3600*Dispersion!$W$8,0)</f>
        <v>0</v>
      </c>
      <c r="CJ222" s="74">
        <f>IF(AND(ISNUMBER('Emissions (start here)'!AS222),ISNUMBER(Dispersion!$W$9)),'Emissions (start here)'!AS222*453.59/3600*Dispersion!$W$9,0)</f>
        <v>0</v>
      </c>
      <c r="CK222" s="74">
        <f>IF(AND(ISNUMBER('Emissions (start here)'!AT222),ISNUMBER(Dispersion!$W$10)),'Emissions (start here)'!AT222*2000*453.59/8760/3600*Dispersion!$W$10,0)</f>
        <v>0</v>
      </c>
      <c r="CL222" s="74">
        <f>IF(AND(ISNUMBER('Emissions (start here)'!AT222),ISNUMBER(Dispersion!$W$11)),'Emissions (start here)'!AT222*2000*453.59/8760/3600*Dispersion!$W$11,0)</f>
        <v>0</v>
      </c>
      <c r="CM222" s="74">
        <f>IF(AND(ISNUMBER('Emissions (start here)'!AU222),ISNUMBER(Dispersion!$X$8)),'Emissions (start here)'!AU222*453.59/3600*Dispersion!$X$8,0)</f>
        <v>0</v>
      </c>
      <c r="CN222" s="74">
        <f>IF(AND(ISNUMBER('Emissions (start here)'!AU222),ISNUMBER(Dispersion!$X$9)),'Emissions (start here)'!AU222*453.59/3600*Dispersion!$X$9,0)</f>
        <v>0</v>
      </c>
      <c r="CO222" s="74">
        <f>IF(AND(ISNUMBER('Emissions (start here)'!AV222),ISNUMBER(Dispersion!$X$10)),'Emissions (start here)'!AV222*2000*453.59/8760/3600*Dispersion!$X$10,0)</f>
        <v>0</v>
      </c>
      <c r="CP222" s="74">
        <f>IF(AND(ISNUMBER('Emissions (start here)'!AV222),ISNUMBER(Dispersion!$X$11)),'Emissions (start here)'!AV222*2000*453.59/8760/3600*Dispersion!$X$11,0)</f>
        <v>0</v>
      </c>
      <c r="CQ222" s="74">
        <f>IF(AND(ISNUMBER('Emissions (start here)'!AW222),ISNUMBER(Dispersion!$Y$8)),'Emissions (start here)'!AW222*453.59/3600*Dispersion!$Y$8,0)</f>
        <v>0</v>
      </c>
      <c r="CR222" s="74">
        <f>IF(AND(ISNUMBER('Emissions (start here)'!AW222),ISNUMBER(Dispersion!$Y$9)),'Emissions (start here)'!AW222*453.59/3600*Dispersion!$Y$9,0)</f>
        <v>0</v>
      </c>
      <c r="CS222" s="74">
        <f>IF(AND(ISNUMBER('Emissions (start here)'!AX222),ISNUMBER(Dispersion!$Y$10)),'Emissions (start here)'!AX222*2000*453.59/8760/3600*Dispersion!$Y$10,0)</f>
        <v>0</v>
      </c>
      <c r="CT222" s="74">
        <f>IF(AND(ISNUMBER('Emissions (start here)'!AX222),ISNUMBER(Dispersion!$Y$11)),'Emissions (start here)'!AX222*2000*453.59/8760/3600*Dispersion!$Y$11,0)</f>
        <v>0</v>
      </c>
      <c r="CU222" s="74">
        <f>IF(AND(ISNUMBER('Emissions (start here)'!AY222),ISNUMBER(Dispersion!$Z$8)),'Emissions (start here)'!AY222*453.59/3600*Dispersion!$Z$8,0)</f>
        <v>0</v>
      </c>
      <c r="CV222" s="74">
        <f>IF(AND(ISNUMBER('Emissions (start here)'!AY222),ISNUMBER(Dispersion!$Z$9)),'Emissions (start here)'!AY222*453.59/3600*Dispersion!$Z$9,0)</f>
        <v>0</v>
      </c>
      <c r="CW222" s="74">
        <f>IF(AND(ISNUMBER('Emissions (start here)'!AZ222),ISNUMBER(Dispersion!$Z$10)),'Emissions (start here)'!AZ222*2000*453.59/8760/3600*Dispersion!$Z$10,0)</f>
        <v>0</v>
      </c>
      <c r="CX222" s="74">
        <f>IF(AND(ISNUMBER('Emissions (start here)'!AZ222),ISNUMBER(Dispersion!$Z$11)),'Emissions (start here)'!AZ222*2000*453.59/8760/3600*Dispersion!$Z$11,0)</f>
        <v>0</v>
      </c>
      <c r="CY222" s="74">
        <f>IF(AND(ISNUMBER('Emissions (start here)'!BA222),ISNUMBER(Dispersion!$AA$8)),'Emissions (start here)'!BA222*453.59/3600*Dispersion!$AA$8,0)</f>
        <v>0</v>
      </c>
      <c r="CZ222" s="74">
        <f>IF(AND(ISNUMBER('Emissions (start here)'!BA222),ISNUMBER(Dispersion!$AA$9)),'Emissions (start here)'!BA222*453.59/3600*Dispersion!$AA$9,0)</f>
        <v>0</v>
      </c>
      <c r="DA222" s="74">
        <f>IF(AND(ISNUMBER('Emissions (start here)'!BB222),ISNUMBER(Dispersion!$AA$10)),'Emissions (start here)'!BB222*2000*453.59/8760/3600*Dispersion!$AA$10,0)</f>
        <v>0</v>
      </c>
      <c r="DB222" s="74">
        <f>IF(AND(ISNUMBER('Emissions (start here)'!BB222),ISNUMBER(Dispersion!$AA$11)),'Emissions (start here)'!BB222*2000*453.59/8760/3600*Dispersion!$AA$11,0)</f>
        <v>0</v>
      </c>
      <c r="DC222" s="74">
        <f>IF(AND(ISNUMBER('Emissions (start here)'!BC222),ISNUMBER(Dispersion!$AB$8)),'Emissions (start here)'!BC222*453.59/3600*Dispersion!$AB$8,0)</f>
        <v>0</v>
      </c>
      <c r="DD222" s="74">
        <f>IF(AND(ISNUMBER('Emissions (start here)'!BC222),ISNUMBER(Dispersion!$AB$9)),'Emissions (start here)'!BC222*453.59/3600*Dispersion!$AB$9,0)</f>
        <v>0</v>
      </c>
      <c r="DE222" s="74">
        <f>IF(AND(ISNUMBER('Emissions (start here)'!BD222),ISNUMBER(Dispersion!$AB$10)),'Emissions (start here)'!BD222*2000*453.59/8760/3600*Dispersion!$AB$10,0)</f>
        <v>0</v>
      </c>
      <c r="DF222" s="74">
        <f>IF(AND(ISNUMBER('Emissions (start here)'!BD222),ISNUMBER(Dispersion!$AB$11)),'Emissions (start here)'!BD222*2000*453.59/8760/3600*Dispersion!$AB$11,0)</f>
        <v>0</v>
      </c>
      <c r="DG222" s="74">
        <f>IF(AND(ISNUMBER('Emissions (start here)'!BE222),ISNUMBER(Dispersion!$AC$8)),'Emissions (start here)'!BE222*453.59/3600*Dispersion!$AC$8,0)</f>
        <v>0</v>
      </c>
      <c r="DH222" s="74">
        <f>IF(AND(ISNUMBER('Emissions (start here)'!BE222),ISNUMBER(Dispersion!$AC$9)),'Emissions (start here)'!BE222*453.59/3600*Dispersion!$AC$9,0)</f>
        <v>0</v>
      </c>
      <c r="DI222" s="74">
        <f>IF(AND(ISNUMBER('Emissions (start here)'!BF222),ISNUMBER(Dispersion!$AC$10)),'Emissions (start here)'!BF222*2000*453.59/8760/3600*Dispersion!$AC$10,0)</f>
        <v>0</v>
      </c>
      <c r="DJ222" s="74">
        <f>IF(AND(ISNUMBER('Emissions (start here)'!BF222),ISNUMBER(Dispersion!$AC$11)),'Emissions (start here)'!BF222*2000*453.59/8760/3600*Dispersion!$AC$11,0)</f>
        <v>0</v>
      </c>
      <c r="DK222" s="74">
        <f>IF(AND(ISNUMBER('Emissions (start here)'!BG222),ISNUMBER(Dispersion!$AD$8)),'Emissions (start here)'!BG222*453.59/3600*Dispersion!$AD$8,0)</f>
        <v>0</v>
      </c>
      <c r="DL222" s="74">
        <f>IF(AND(ISNUMBER('Emissions (start here)'!BG222),ISNUMBER(Dispersion!$AD$9)),'Emissions (start here)'!BG222*453.59/3600*Dispersion!$AD$9,0)</f>
        <v>0</v>
      </c>
      <c r="DM222" s="74">
        <f>IF(AND(ISNUMBER('Emissions (start here)'!BH222),ISNUMBER(Dispersion!$AD$10)),'Emissions (start here)'!BH222*2000*453.59/8760/3600*Dispersion!$AD$10,0)</f>
        <v>0</v>
      </c>
      <c r="DN222" s="74">
        <f>IF(AND(ISNUMBER('Emissions (start here)'!BH222),ISNUMBER(Dispersion!$AD$11)),'Emissions (start here)'!BH222*2000*453.59/8760/3600*Dispersion!$AD$11,0)</f>
        <v>0</v>
      </c>
      <c r="DO222" s="74">
        <f>IF(AND(ISNUMBER('Emissions (start here)'!BI222),ISNUMBER(Dispersion!$AE$8)),'Emissions (start here)'!BI222*453.59/3600*Dispersion!$AE$8,0)</f>
        <v>0</v>
      </c>
      <c r="DP222" s="74">
        <f>IF(AND(ISNUMBER('Emissions (start here)'!BI222),ISNUMBER(Dispersion!$AE$9)),'Emissions (start here)'!BI222*453.59/3600*Dispersion!$AE$9,0)</f>
        <v>0</v>
      </c>
      <c r="DQ222" s="74">
        <f>IF(AND(ISNUMBER('Emissions (start here)'!BJ222),ISNUMBER(Dispersion!$AE$10)),'Emissions (start here)'!BJ222*2000*453.59/8760/3600*Dispersion!$AE$10,0)</f>
        <v>0</v>
      </c>
      <c r="DR222" s="74">
        <f>IF(AND(ISNUMBER('Emissions (start here)'!BJ222),ISNUMBER(Dispersion!$AE$11)),'Emissions (start here)'!BJ222*2000*453.59/8760/3600*Dispersion!$AE$11,0)</f>
        <v>0</v>
      </c>
      <c r="DS222" s="74">
        <f>IF(AND(ISNUMBER('Emissions (start here)'!BK222),ISNUMBER(Dispersion!$AF$8)),'Emissions (start here)'!BK222*453.59/3600*Dispersion!$AF$8,0)</f>
        <v>0</v>
      </c>
      <c r="DT222" s="74">
        <f>IF(AND(ISNUMBER('Emissions (start here)'!BK222),ISNUMBER(Dispersion!$AF$9)),'Emissions (start here)'!BK222*453.59/3600*Dispersion!$AF$9,0)</f>
        <v>0</v>
      </c>
      <c r="DU222" s="74">
        <f>IF(AND(ISNUMBER('Emissions (start here)'!BL222),ISNUMBER(Dispersion!$AF$10)),'Emissions (start here)'!BL222*2000*453.59/8760/3600*Dispersion!$AF$10,0)</f>
        <v>0</v>
      </c>
      <c r="DV222" s="74">
        <f>IF(AND(ISNUMBER('Emissions (start here)'!BL222),ISNUMBER(Dispersion!$AF$11)),'Emissions (start here)'!BL222*2000*453.59/8760/3600*Dispersion!$AF$11,0)</f>
        <v>0</v>
      </c>
      <c r="DW222" s="74">
        <f>IF(AND(ISNUMBER('Emissions (start here)'!BM222),ISNUMBER(Dispersion!$AG$8)),'Emissions (start here)'!BM222*453.59/3600*Dispersion!$AG$8,0)</f>
        <v>0</v>
      </c>
      <c r="DX222" s="74">
        <f>IF(AND(ISNUMBER('Emissions (start here)'!BM222),ISNUMBER(Dispersion!$AG$9)),'Emissions (start here)'!BM222*453.59/3600*Dispersion!$AG$9,0)</f>
        <v>0</v>
      </c>
      <c r="DY222" s="74">
        <f>IF(AND(ISNUMBER('Emissions (start here)'!BN222),ISNUMBER(Dispersion!$AG$10)),'Emissions (start here)'!BN222*2000*453.59/8760/3600*Dispersion!$AG$10,0)</f>
        <v>0</v>
      </c>
      <c r="DZ222" s="74">
        <f>IF(AND(ISNUMBER('Emissions (start here)'!BN222),ISNUMBER(Dispersion!$AG$11)),'Emissions (start here)'!BN222*2000*453.59/8760/3600*Dispersion!$AG$11,0)</f>
        <v>0</v>
      </c>
      <c r="EA222" s="74">
        <f>IF(AND(ISNUMBER('Emissions (start here)'!BO222),ISNUMBER(Dispersion!$AH$8)),'Emissions (start here)'!BO222*453.59/3600*Dispersion!$AH$8,0)</f>
        <v>0</v>
      </c>
      <c r="EB222" s="74">
        <f>IF(AND(ISNUMBER('Emissions (start here)'!BO222),ISNUMBER(Dispersion!$AH$9)),'Emissions (start here)'!BO222*453.59/3600*Dispersion!$AH$9,0)</f>
        <v>0</v>
      </c>
      <c r="EC222" s="74">
        <f>IF(AND(ISNUMBER('Emissions (start here)'!BP222),ISNUMBER(Dispersion!$AH$10)),'Emissions (start here)'!BP222*2000*453.59/8760/3600*Dispersion!$AH$10,0)</f>
        <v>0</v>
      </c>
      <c r="ED222" s="74">
        <f>IF(AND(ISNUMBER('Emissions (start here)'!BP222),ISNUMBER(Dispersion!$AH$11)),'Emissions (start here)'!BP222*2000*453.59/8760/3600*Dispersion!$AH$11,0)</f>
        <v>0</v>
      </c>
      <c r="EE222" s="74">
        <f>IF(AND(ISNUMBER('Emissions (start here)'!BQ222),ISNUMBER(Dispersion!$AI$8)),'Emissions (start here)'!BQ222*453.59/3600*Dispersion!$AI$8,0)</f>
        <v>0</v>
      </c>
      <c r="EF222" s="74">
        <f>IF(AND(ISNUMBER('Emissions (start here)'!BQ222),ISNUMBER(Dispersion!$AI$9)),'Emissions (start here)'!BQ222*453.59/3600*Dispersion!$AI$9,0)</f>
        <v>0</v>
      </c>
      <c r="EG222" s="74">
        <f>IF(AND(ISNUMBER('Emissions (start here)'!BR222),ISNUMBER(Dispersion!$AI$10)),'Emissions (start here)'!BR222*2000*453.59/8760/3600*Dispersion!$AI$10,0)</f>
        <v>0</v>
      </c>
      <c r="EH222" s="74">
        <f>IF(AND(ISNUMBER('Emissions (start here)'!BR222),ISNUMBER(Dispersion!$AI$11)),'Emissions (start here)'!BR222*2000*453.59/8760/3600*Dispersion!$AI$11,0)</f>
        <v>0</v>
      </c>
      <c r="EI222" s="74">
        <f>IF(AND(ISNUMBER('Emissions (start here)'!BS222),ISNUMBER(Dispersion!$AJ$8)),'Emissions (start here)'!BS222*453.59/3600*Dispersion!$AJ$8,0)</f>
        <v>0</v>
      </c>
      <c r="EJ222" s="74">
        <f>IF(AND(ISNUMBER('Emissions (start here)'!BS222),ISNUMBER(Dispersion!$AJ$9)),'Emissions (start here)'!BS222*453.59/3600*Dispersion!$AJ$9,0)</f>
        <v>0</v>
      </c>
      <c r="EK222" s="74">
        <f>IF(AND(ISNUMBER('Emissions (start here)'!BT222),ISNUMBER(Dispersion!$AJ$10)),'Emissions (start here)'!BT222*2000*453.59/8760/3600*Dispersion!$AJ$10,0)</f>
        <v>0</v>
      </c>
      <c r="EL222" s="74">
        <f>IF(AND(ISNUMBER('Emissions (start here)'!BT222),ISNUMBER(Dispersion!$AJ$11)),'Emissions (start here)'!BT222*2000*453.59/8760/3600*Dispersion!$AJ$11,0)</f>
        <v>0</v>
      </c>
      <c r="EM222" s="74">
        <f>IF(AND(ISNUMBER('Emissions (start here)'!BU222),ISNUMBER(Dispersion!$AK$8)),'Emissions (start here)'!BU222*453.59/3600*Dispersion!$AK$8,0)</f>
        <v>0</v>
      </c>
      <c r="EN222" s="74">
        <f>IF(AND(ISNUMBER('Emissions (start here)'!BU222),ISNUMBER(Dispersion!$AK$9)),'Emissions (start here)'!BU222*453.59/3600*Dispersion!$AK$9,0)</f>
        <v>0</v>
      </c>
      <c r="EO222" s="74">
        <f>IF(AND(ISNUMBER('Emissions (start here)'!BV222),ISNUMBER(Dispersion!$AK$10)),'Emissions (start here)'!BV222*2000*453.59/8760/3600*Dispersion!$AK$10,0)</f>
        <v>0</v>
      </c>
      <c r="EP222" s="74">
        <f>IF(AND(ISNUMBER('Emissions (start here)'!BV222),ISNUMBER(Dispersion!$AK$11)),'Emissions (start here)'!BV222*2000*453.59/8760/3600*Dispersion!$AK$11,0)</f>
        <v>0</v>
      </c>
      <c r="EQ222" s="74">
        <f>IF(AND(ISNUMBER('Emissions (start here)'!BW222),ISNUMBER(Dispersion!$AL$8)),'Emissions (start here)'!BW222*453.59/3600*Dispersion!$AL$8,0)</f>
        <v>0</v>
      </c>
      <c r="ER222" s="74">
        <f>IF(AND(ISNUMBER('Emissions (start here)'!BW222),ISNUMBER(Dispersion!$AL$9)),'Emissions (start here)'!BW222*453.59/3600*Dispersion!$AL$9,0)</f>
        <v>0</v>
      </c>
      <c r="ES222" s="74">
        <f>IF(AND(ISNUMBER('Emissions (start here)'!BX222),ISNUMBER(Dispersion!$AL$10)),'Emissions (start here)'!BX222*2000*453.59/8760/3600*Dispersion!$AL$10,0)</f>
        <v>0</v>
      </c>
      <c r="ET222" s="74">
        <f>IF(AND(ISNUMBER('Emissions (start here)'!BX222),ISNUMBER(Dispersion!$AL$11)),'Emissions (start here)'!BX222*2000*453.59/8760/3600*Dispersion!$AL$11,0)</f>
        <v>0</v>
      </c>
      <c r="EU222" s="74">
        <f>IF(AND(ISNUMBER('Emissions (start here)'!BY222),ISNUMBER(Dispersion!$AM$8)),'Emissions (start here)'!BY222*453.59/3600*Dispersion!$AM$8,0)</f>
        <v>0</v>
      </c>
      <c r="EV222" s="74">
        <f>IF(AND(ISNUMBER('Emissions (start here)'!BY222),ISNUMBER(Dispersion!$AM$9)),'Emissions (start here)'!BY222*453.59/3600*Dispersion!$AM$9,0)</f>
        <v>0</v>
      </c>
      <c r="EW222" s="74">
        <f>IF(AND(ISNUMBER('Emissions (start here)'!BZ222),ISNUMBER(Dispersion!$AM$10)),'Emissions (start here)'!BZ222*2000*453.59/8760/3600*Dispersion!$AM$10,0)</f>
        <v>0</v>
      </c>
      <c r="EX222" s="74">
        <f>IF(AND(ISNUMBER('Emissions (start here)'!BZ222),ISNUMBER(Dispersion!$AM$11)),'Emissions (start here)'!BZ222*2000*453.59/8760/3600*Dispersion!$AM$11,0)</f>
        <v>0</v>
      </c>
      <c r="EY222" s="74">
        <f>IF(AND(ISNUMBER('Emissions (start here)'!CA222),ISNUMBER(Dispersion!$AN$8)),'Emissions (start here)'!CA222*453.59/3600*Dispersion!$AN$8,0)</f>
        <v>0</v>
      </c>
      <c r="EZ222" s="74">
        <f>IF(AND(ISNUMBER('Emissions (start here)'!CA222),ISNUMBER(Dispersion!$AN$9)),'Emissions (start here)'!CA222*453.59/3600*Dispersion!$AN$9,0)</f>
        <v>0</v>
      </c>
      <c r="FA222" s="74">
        <f>IF(AND(ISNUMBER('Emissions (start here)'!CB222),ISNUMBER(Dispersion!$AN$10)),'Emissions (start here)'!CB222*2000*453.59/8760/3600*Dispersion!$AN$10,0)</f>
        <v>0</v>
      </c>
      <c r="FB222" s="74">
        <f>IF(AND(ISNUMBER('Emissions (start here)'!CB222),ISNUMBER(Dispersion!$AN$11)),'Emissions (start here)'!CB222*2000*453.59/8760/3600*Dispersion!$AN$11,0)</f>
        <v>0</v>
      </c>
      <c r="FC222" s="74">
        <f>IF(AND(ISNUMBER('Emissions (start here)'!CC222),ISNUMBER(Dispersion!$AO$8)),'Emissions (start here)'!CC222*453.59/3600*Dispersion!$AO$8,0)</f>
        <v>0</v>
      </c>
      <c r="FD222" s="74">
        <f>IF(AND(ISNUMBER('Emissions (start here)'!CC222),ISNUMBER(Dispersion!$AO$9)),'Emissions (start here)'!CC222*453.59/3600*Dispersion!$AO$9,0)</f>
        <v>0</v>
      </c>
      <c r="FE222" s="74">
        <f>IF(AND(ISNUMBER('Emissions (start here)'!CD222),ISNUMBER(Dispersion!$AO$10)),'Emissions (start here)'!CD222*2000*453.59/8760/3600*Dispersion!$AO$10,0)</f>
        <v>0</v>
      </c>
      <c r="FF222" s="74">
        <f>IF(AND(ISNUMBER('Emissions (start here)'!CD222),ISNUMBER(Dispersion!$AO$11)),'Emissions (start here)'!CD222*2000*453.59/8760/3600*Dispersion!$AO$11,0)</f>
        <v>0</v>
      </c>
      <c r="FG222" s="74">
        <f>IF(AND(ISNUMBER('Emissions (start here)'!CE222),ISNUMBER(Dispersion!$AP$8)),'Emissions (start here)'!CE222*453.59/3600*Dispersion!$AP$8,0)</f>
        <v>0</v>
      </c>
      <c r="FH222" s="74">
        <f>IF(AND(ISNUMBER('Emissions (start here)'!CE222),ISNUMBER(Dispersion!$AP$9)),'Emissions (start here)'!CE222*453.59/3600*Dispersion!$AP$9,0)</f>
        <v>0</v>
      </c>
      <c r="FI222" s="74">
        <f>IF(AND(ISNUMBER('Emissions (start here)'!CF222),ISNUMBER(Dispersion!$AP$10)),'Emissions (start here)'!CF222*2000*453.59/8760/3600*Dispersion!$AP$10,0)</f>
        <v>0</v>
      </c>
      <c r="FJ222" s="74">
        <f>IF(AND(ISNUMBER('Emissions (start here)'!CF222),ISNUMBER(Dispersion!$AP$11)),'Emissions (start here)'!CF222*2000*453.59/8760/3600*Dispersion!$AP$11,0)</f>
        <v>0</v>
      </c>
      <c r="FK222" s="74">
        <f>IF(AND(ISNUMBER('Emissions (start here)'!CG222),ISNUMBER(Dispersion!$AQ$8)),'Emissions (start here)'!CG222*453.59/3600*Dispersion!$AQ$8,0)</f>
        <v>0</v>
      </c>
      <c r="FL222" s="74">
        <f>IF(AND(ISNUMBER('Emissions (start here)'!CG222),ISNUMBER(Dispersion!$AQ$9)),'Emissions (start here)'!CG222*453.59/3600*Dispersion!$AQ$9,0)</f>
        <v>0</v>
      </c>
      <c r="FM222" s="74">
        <f>IF(AND(ISNUMBER('Emissions (start here)'!CH222),ISNUMBER(Dispersion!$AQ$10)),'Emissions (start here)'!CH222*2000*453.59/8760/3600*Dispersion!$AQ$10,0)</f>
        <v>0</v>
      </c>
      <c r="FN222" s="74">
        <f>IF(AND(ISNUMBER('Emissions (start here)'!CH222),ISNUMBER(Dispersion!$AQ$11)),'Emissions (start here)'!CH222*2000*453.59/8760/3600*Dispersion!$AQ$11,0)</f>
        <v>0</v>
      </c>
      <c r="FO222" s="74">
        <f>IF(AND(ISNUMBER('Emissions (start here)'!CI222),ISNUMBER(Dispersion!$AR$8)),'Emissions (start here)'!CI222*453.59/3600*Dispersion!$AR$8,0)</f>
        <v>0</v>
      </c>
      <c r="FP222" s="74">
        <f>IF(AND(ISNUMBER('Emissions (start here)'!CI222),ISNUMBER(Dispersion!$AR$9)),'Emissions (start here)'!CI222*453.59/3600*Dispersion!$AR$9,0)</f>
        <v>0</v>
      </c>
      <c r="FQ222" s="74">
        <f>IF(AND(ISNUMBER('Emissions (start here)'!CJ222),ISNUMBER(Dispersion!$AR$10)),'Emissions (start here)'!CJ222*2000*453.59/8760/3600*Dispersion!$AR$10,0)</f>
        <v>0</v>
      </c>
      <c r="FR222" s="74">
        <f>IF(AND(ISNUMBER('Emissions (start here)'!CJ222),ISNUMBER(Dispersion!$AR$11)),'Emissions (start here)'!CJ222*2000*453.59/8760/3600*Dispersion!$AR$11,0)</f>
        <v>0</v>
      </c>
      <c r="FS222" s="74">
        <f>IF(AND(ISNUMBER('Emissions (start here)'!CK222),ISNUMBER(Dispersion!$AS$8)),'Emissions (start here)'!CK222*453.59/3600*Dispersion!$AS$8,0)</f>
        <v>0</v>
      </c>
      <c r="FT222" s="74">
        <f>IF(AND(ISNUMBER('Emissions (start here)'!CK222),ISNUMBER(Dispersion!$AS$9)),'Emissions (start here)'!CK222*453.59/3600*Dispersion!$AS$9,0)</f>
        <v>0</v>
      </c>
      <c r="FU222" s="74">
        <f>IF(AND(ISNUMBER('Emissions (start here)'!CL222),ISNUMBER(Dispersion!$AS$10)),'Emissions (start here)'!CL222*2000*453.59/8760/3600*Dispersion!$AS$10,0)</f>
        <v>0</v>
      </c>
      <c r="FV222" s="74">
        <f>IF(AND(ISNUMBER('Emissions (start here)'!CL222),ISNUMBER(Dispersion!$AS$11)),'Emissions (start here)'!CL222*2000*453.59/8760/3600*Dispersion!$AS$11,0)</f>
        <v>0</v>
      </c>
      <c r="FW222" s="74">
        <f>IF(AND(ISNUMBER('Emissions (start here)'!CM222),ISNUMBER(Dispersion!$AT$8)),'Emissions (start here)'!CM222*453.59/3600*Dispersion!$AT$8,0)</f>
        <v>0</v>
      </c>
      <c r="FX222" s="74">
        <f>IF(AND(ISNUMBER('Emissions (start here)'!CM222),ISNUMBER(Dispersion!$AT$9)),'Emissions (start here)'!CM222*453.59/3600*Dispersion!$AT$9,0)</f>
        <v>0</v>
      </c>
      <c r="FY222" s="74">
        <f>IF(AND(ISNUMBER('Emissions (start here)'!CN222),ISNUMBER(Dispersion!$AT$10)),'Emissions (start here)'!CN222*2000*453.59/8760/3600*Dispersion!$AT$10,0)</f>
        <v>0</v>
      </c>
      <c r="FZ222" s="74">
        <f>IF(AND(ISNUMBER('Emissions (start here)'!CN222),ISNUMBER(Dispersion!$AT$11)),'Emissions (start here)'!CN222*2000*453.59/8760/3600*Dispersion!$AT$11,0)</f>
        <v>0</v>
      </c>
      <c r="GA222" s="74">
        <f>IF(AND(ISNUMBER('Emissions (start here)'!CO222),ISNUMBER(Dispersion!$AU$8)),'Emissions (start here)'!CO222*453.59/3600*Dispersion!$AU$8,0)</f>
        <v>0</v>
      </c>
      <c r="GB222" s="74">
        <f>IF(AND(ISNUMBER('Emissions (start here)'!CO222),ISNUMBER(Dispersion!$AU$9)),'Emissions (start here)'!CO222*453.59/3600*Dispersion!$AU$9,0)</f>
        <v>0</v>
      </c>
      <c r="GC222" s="74">
        <f>IF(AND(ISNUMBER('Emissions (start here)'!CP222),ISNUMBER(Dispersion!$AU$10)),'Emissions (start here)'!CP222*2000*453.59/8760/3600*Dispersion!$AU$10,0)</f>
        <v>0</v>
      </c>
      <c r="GD222" s="74">
        <f>IF(AND(ISNUMBER('Emissions (start here)'!CP222),ISNUMBER(Dispersion!$AU$11)),'Emissions (start here)'!CP222*2000*453.59/8760/3600*Dispersion!$AU$11,0)</f>
        <v>0</v>
      </c>
      <c r="GE222" s="74">
        <f>IF(AND(ISNUMBER('Emissions (start here)'!CQ222),ISNUMBER(Dispersion!$AV$8)),'Emissions (start here)'!CQ222*453.59/3600*Dispersion!$AV$8,0)</f>
        <v>0</v>
      </c>
      <c r="GF222" s="74">
        <f>IF(AND(ISNUMBER('Emissions (start here)'!CQ222),ISNUMBER(Dispersion!$AV$9)),'Emissions (start here)'!CQ222*453.59/3600*Dispersion!$AV$9,0)</f>
        <v>0</v>
      </c>
      <c r="GG222" s="74">
        <f>IF(AND(ISNUMBER('Emissions (start here)'!CR222),ISNUMBER(Dispersion!$AV$10)),'Emissions (start here)'!CR222*2000*453.59/8760/3600*Dispersion!$AV$10,0)</f>
        <v>0</v>
      </c>
      <c r="GH222" s="74">
        <f>IF(AND(ISNUMBER('Emissions (start here)'!CR222),ISNUMBER(Dispersion!$AV$11)),'Emissions (start here)'!CR222*2000*453.59/8760/3600*Dispersion!$AV$11,0)</f>
        <v>0</v>
      </c>
      <c r="GI222" s="74">
        <f>IF(AND(ISNUMBER('Emissions (start here)'!CS222),ISNUMBER(Dispersion!$AW$8)),'Emissions (start here)'!CS222*453.59/3600*Dispersion!$AW$8,0)</f>
        <v>0</v>
      </c>
      <c r="GJ222" s="74">
        <f>IF(AND(ISNUMBER('Emissions (start here)'!CS222),ISNUMBER(Dispersion!$AW$9)),'Emissions (start here)'!CS222*453.59/3600*Dispersion!$AW$9,0)</f>
        <v>0</v>
      </c>
      <c r="GK222" s="74">
        <f>IF(AND(ISNUMBER('Emissions (start here)'!CT222),ISNUMBER(Dispersion!$AW$10)),'Emissions (start here)'!CT222*2000*453.59/8760/3600*Dispersion!$AW$10,0)</f>
        <v>0</v>
      </c>
      <c r="GL222" s="74">
        <f>IF(AND(ISNUMBER('Emissions (start here)'!CT222),ISNUMBER(Dispersion!$AW$11)),'Emissions (start here)'!CT222*2000*453.59/8760/3600*Dispersion!$AW$11,0)</f>
        <v>0</v>
      </c>
      <c r="GM222" s="74">
        <f>IF(AND(ISNUMBER('Emissions (start here)'!CU222),ISNUMBER(Dispersion!$AX$8)),'Emissions (start here)'!CU222*453.59/3600*Dispersion!$AX$8,0)</f>
        <v>0</v>
      </c>
      <c r="GN222" s="74">
        <f>IF(AND(ISNUMBER('Emissions (start here)'!CU222),ISNUMBER(Dispersion!$AX$9)),'Emissions (start here)'!CU222*453.59/3600*Dispersion!$AX$9,0)</f>
        <v>0</v>
      </c>
      <c r="GO222" s="74">
        <f>IF(AND(ISNUMBER('Emissions (start here)'!CV222),ISNUMBER(Dispersion!$AX$10)),'Emissions (start here)'!CV222*2000*453.59/8760/3600*Dispersion!$AX$10,0)</f>
        <v>0</v>
      </c>
      <c r="GP222" s="74">
        <f>IF(AND(ISNUMBER('Emissions (start here)'!CV222),ISNUMBER(Dispersion!$AX$11)),'Emissions (start here)'!CV222*2000*453.59/8760/3600*Dispersion!$AX$11,0)</f>
        <v>0</v>
      </c>
      <c r="GQ222" s="74">
        <f>IF(AND(ISNUMBER('Emissions (start here)'!CW222),ISNUMBER(Dispersion!$AY$8)),'Emissions (start here)'!CW222*453.59/3600*Dispersion!$AY$8,0)</f>
        <v>0</v>
      </c>
      <c r="GR222" s="74">
        <f>IF(AND(ISNUMBER('Emissions (start here)'!CW222),ISNUMBER(Dispersion!$AY$9)),'Emissions (start here)'!CW222*453.59/3600*Dispersion!$AY$9,0)</f>
        <v>0</v>
      </c>
      <c r="GS222" s="74">
        <f>IF(AND(ISNUMBER('Emissions (start here)'!CX222),ISNUMBER(Dispersion!$AY$10)),'Emissions (start here)'!CX222*2000*453.59/8760/3600*Dispersion!$AY$10,0)</f>
        <v>0</v>
      </c>
      <c r="GT222" s="74">
        <f>IF(AND(ISNUMBER('Emissions (start here)'!CX222),ISNUMBER(Dispersion!$AY$11)),'Emissions (start here)'!CX222*2000*453.59/8760/3600*Dispersion!$AY$11,0)</f>
        <v>0</v>
      </c>
      <c r="GU222" s="74">
        <f>IF(AND(ISNUMBER('Emissions (start here)'!CY222),ISNUMBER(Dispersion!$AZ$8)),'Emissions (start here)'!CY222*453.59/3600*Dispersion!$AZ$8,0)</f>
        <v>0</v>
      </c>
      <c r="GV222" s="74">
        <f>IF(AND(ISNUMBER('Emissions (start here)'!CY222),ISNUMBER(Dispersion!$AZ$9)),'Emissions (start here)'!CY222*453.59/3600*Dispersion!$AZ$9,0)</f>
        <v>0</v>
      </c>
      <c r="GW222" s="74">
        <f>IF(AND(ISNUMBER('Emissions (start here)'!CZ222),ISNUMBER(Dispersion!$AZ$10)),'Emissions (start here)'!CZ222*2000*453.59/8760/3600*Dispersion!$AZ$10,0)</f>
        <v>0</v>
      </c>
      <c r="GX222" s="74">
        <f>IF(AND(ISNUMBER('Emissions (start here)'!CZ222),ISNUMBER(Dispersion!$AZ$11)),'Emissions (start here)'!CZ222*2000*453.59/8760/3600*Dispersion!$AZ$11,0)</f>
        <v>0</v>
      </c>
    </row>
    <row r="223" spans="1:206" x14ac:dyDescent="0.2">
      <c r="A223" s="51" t="str">
        <f>'Tox Values'!C223</f>
        <v>55673-89-7</v>
      </c>
      <c r="B223" s="94" t="str">
        <f>'Tox Values'!D223</f>
        <v>Heptachlorodibenzofuran, 1,2,3,4,7,8,9-</v>
      </c>
      <c r="C223" s="96">
        <f t="shared" si="13"/>
        <v>0</v>
      </c>
      <c r="D223" s="74">
        <f t="shared" si="14"/>
        <v>0</v>
      </c>
      <c r="E223" s="74">
        <f t="shared" si="15"/>
        <v>0</v>
      </c>
      <c r="F223" s="99">
        <f t="shared" si="16"/>
        <v>0</v>
      </c>
      <c r="G223" s="97">
        <f>IF(AND(ISNUMBER('Emissions (start here)'!E223),ISNUMBER(Dispersion!$C$8)),'Emissions (start here)'!E223*453.59/3600*Dispersion!$C$8,0)</f>
        <v>0</v>
      </c>
      <c r="H223" s="74">
        <f>IF(AND(ISNUMBER('Emissions (start here)'!E223),ISNUMBER(Dispersion!$C$9)),'Emissions (start here)'!E223*453.59/3600*Dispersion!$C$9,0)</f>
        <v>0</v>
      </c>
      <c r="I223" s="74">
        <f>IF(AND(ISNUMBER('Emissions (start here)'!F223),ISNUMBER(Dispersion!$C$10)),'Emissions (start here)'!F223*2000*453.59/8760/3600*Dispersion!$C$10,0)</f>
        <v>0</v>
      </c>
      <c r="J223" s="74">
        <f>IF(AND(ISNUMBER('Emissions (start here)'!F223),ISNUMBER(Dispersion!$C$11)),'Emissions (start here)'!F223*2000*453.59/8760/3600*Dispersion!$C$11,0)</f>
        <v>0</v>
      </c>
      <c r="K223" s="74">
        <f>IF(AND(ISNUMBER('Emissions (start here)'!G223),ISNUMBER(Dispersion!$D$8)),'Emissions (start here)'!G223*453.59/3600*Dispersion!$D$8,0)</f>
        <v>0</v>
      </c>
      <c r="L223" s="74">
        <f>IF(AND(ISNUMBER('Emissions (start here)'!G223),ISNUMBER(Dispersion!$D$9)),'Emissions (start here)'!G223*453.59/3600*Dispersion!$D$9,0)</f>
        <v>0</v>
      </c>
      <c r="M223" s="74">
        <f>IF(AND(ISNUMBER('Emissions (start here)'!H223),ISNUMBER(Dispersion!$D$10)),'Emissions (start here)'!H223*2000*453.59/8760/3600*Dispersion!$D$10,0)</f>
        <v>0</v>
      </c>
      <c r="N223" s="74">
        <f>IF(AND(ISNUMBER('Emissions (start here)'!H223),ISNUMBER(Dispersion!$D$11)),'Emissions (start here)'!H223*2000*453.59/8760/3600*Dispersion!$D$11,0)</f>
        <v>0</v>
      </c>
      <c r="O223" s="74">
        <f>IF(AND(ISNUMBER('Emissions (start here)'!I223),ISNUMBER(Dispersion!$E$8)),'Emissions (start here)'!I223*453.59/3600*Dispersion!$E$8,0)</f>
        <v>0</v>
      </c>
      <c r="P223" s="74">
        <f>IF(AND(ISNUMBER('Emissions (start here)'!I223),ISNUMBER(Dispersion!$E$9)),'Emissions (start here)'!I223*453.59/3600*Dispersion!$E$9,0)</f>
        <v>0</v>
      </c>
      <c r="Q223" s="74">
        <f>IF(AND(ISNUMBER('Emissions (start here)'!J223),ISNUMBER(Dispersion!$E$10)),'Emissions (start here)'!J223*2000*453.59/8760/3600*Dispersion!$E$10,0)</f>
        <v>0</v>
      </c>
      <c r="R223" s="74">
        <f>IF(AND(ISNUMBER('Emissions (start here)'!J223),ISNUMBER(Dispersion!$E$11)),'Emissions (start here)'!J223*2000*453.59/8760/3600*Dispersion!$E$11,0)</f>
        <v>0</v>
      </c>
      <c r="S223" s="74">
        <f>IF(AND(ISNUMBER('Emissions (start here)'!K223),ISNUMBER(Dispersion!$F$8)),'Emissions (start here)'!K223*453.59/3600*Dispersion!$F$8,0)</f>
        <v>0</v>
      </c>
      <c r="T223" s="74">
        <f>IF(AND(ISNUMBER('Emissions (start here)'!K223),ISNUMBER(Dispersion!$F$9)),'Emissions (start here)'!K223*453.59/3600*Dispersion!$F$9,0)</f>
        <v>0</v>
      </c>
      <c r="U223" s="74">
        <f>IF(AND(ISNUMBER('Emissions (start here)'!L223),ISNUMBER(Dispersion!$F$10)),'Emissions (start here)'!L223*2000*453.59/8760/3600*Dispersion!$F$10,0)</f>
        <v>0</v>
      </c>
      <c r="V223" s="74">
        <f>IF(AND(ISNUMBER('Emissions (start here)'!L223),ISNUMBER(Dispersion!$F$11)),'Emissions (start here)'!L223*2000*453.59/8760/3600*Dispersion!$F$11,0)</f>
        <v>0</v>
      </c>
      <c r="W223" s="74">
        <f>IF(AND(ISNUMBER('Emissions (start here)'!M223),ISNUMBER(Dispersion!$G$8)),'Emissions (start here)'!M223*453.59/3600*Dispersion!$G$8,0)</f>
        <v>0</v>
      </c>
      <c r="X223" s="74">
        <f>IF(AND(ISNUMBER('Emissions (start here)'!M223),ISNUMBER(Dispersion!$G$9)),'Emissions (start here)'!M223*453.59/3600*Dispersion!$G$9,0)</f>
        <v>0</v>
      </c>
      <c r="Y223" s="74">
        <f>IF(AND(ISNUMBER('Emissions (start here)'!N223),ISNUMBER(Dispersion!$G$10)),'Emissions (start here)'!N223*2000*453.59/8760/3600*Dispersion!$G$10,0)</f>
        <v>0</v>
      </c>
      <c r="Z223" s="74">
        <f>IF(AND(ISNUMBER('Emissions (start here)'!N223),ISNUMBER(Dispersion!$G$11)),'Emissions (start here)'!N223*2000*453.59/8760/3600*Dispersion!$G$11,0)</f>
        <v>0</v>
      </c>
      <c r="AA223" s="74">
        <f>IF(AND(ISNUMBER('Emissions (start here)'!O223),ISNUMBER(Dispersion!$H$8)),'Emissions (start here)'!O223*453.59/3600*Dispersion!$H$8,0)</f>
        <v>0</v>
      </c>
      <c r="AB223" s="74">
        <f>IF(AND(ISNUMBER('Emissions (start here)'!O223),ISNUMBER(Dispersion!$H$9)),'Emissions (start here)'!O223*453.59/3600*Dispersion!$H$9,0)</f>
        <v>0</v>
      </c>
      <c r="AC223" s="74">
        <f>IF(AND(ISNUMBER('Emissions (start here)'!P223),ISNUMBER(Dispersion!$H$10)),'Emissions (start here)'!P223*2000*453.59/8760/3600*Dispersion!$H$10,0)</f>
        <v>0</v>
      </c>
      <c r="AD223" s="74">
        <f>IF(AND(ISNUMBER('Emissions (start here)'!P223),ISNUMBER(Dispersion!$H$11)),'Emissions (start here)'!P223*2000*453.59/8760/3600*Dispersion!$H$11,0)</f>
        <v>0</v>
      </c>
      <c r="AE223" s="74">
        <f>IF(AND(ISNUMBER('Emissions (start here)'!Q223),ISNUMBER(Dispersion!$I$8)),'Emissions (start here)'!Q223*453.59/3600*Dispersion!$I$8,0)</f>
        <v>0</v>
      </c>
      <c r="AF223" s="74">
        <f>IF(AND(ISNUMBER('Emissions (start here)'!Q223),ISNUMBER(Dispersion!$I$9)),'Emissions (start here)'!Q223*453.59/3600*Dispersion!$I$9,0)</f>
        <v>0</v>
      </c>
      <c r="AG223" s="74">
        <f>IF(AND(ISNUMBER('Emissions (start here)'!R223),ISNUMBER(Dispersion!$I$10)),'Emissions (start here)'!R223*2000*453.59/8760/3600*Dispersion!$I$10,0)</f>
        <v>0</v>
      </c>
      <c r="AH223" s="74">
        <f>IF(AND(ISNUMBER('Emissions (start here)'!R223),ISNUMBER(Dispersion!$I$11)),'Emissions (start here)'!R223*2000*453.59/8760/3600*Dispersion!$I$11,0)</f>
        <v>0</v>
      </c>
      <c r="AI223" s="74">
        <f>IF(AND(ISNUMBER('Emissions (start here)'!S223),ISNUMBER(Dispersion!$J$8)),'Emissions (start here)'!S223*453.59/3600*Dispersion!$J$8,0)</f>
        <v>0</v>
      </c>
      <c r="AJ223" s="74">
        <f>IF(AND(ISNUMBER('Emissions (start here)'!S223),ISNUMBER(Dispersion!$J$9)),'Emissions (start here)'!S223*453.59/3600*Dispersion!$J$9,0)</f>
        <v>0</v>
      </c>
      <c r="AK223" s="74">
        <f>IF(AND(ISNUMBER('Emissions (start here)'!T223),ISNUMBER(Dispersion!$J$10)),'Emissions (start here)'!T223*2000*453.59/8760/3600*Dispersion!$J$10,0)</f>
        <v>0</v>
      </c>
      <c r="AL223" s="74">
        <f>IF(AND(ISNUMBER('Emissions (start here)'!T223),ISNUMBER(Dispersion!$J$11)),'Emissions (start here)'!T223*2000*453.59/8760/3600*Dispersion!$J$11,0)</f>
        <v>0</v>
      </c>
      <c r="AM223" s="74">
        <f>IF(AND(ISNUMBER('Emissions (start here)'!U223),ISNUMBER(Dispersion!$K$8)),'Emissions (start here)'!U223*453.59/3600*Dispersion!$K$8,0)</f>
        <v>0</v>
      </c>
      <c r="AN223" s="74">
        <f>IF(AND(ISNUMBER('Emissions (start here)'!U223),ISNUMBER(Dispersion!$K$9)),'Emissions (start here)'!U223*453.59/3600*Dispersion!$K$9,0)</f>
        <v>0</v>
      </c>
      <c r="AO223" s="74">
        <f>IF(AND(ISNUMBER('Emissions (start here)'!V223),ISNUMBER(Dispersion!$K$10)),'Emissions (start here)'!V223*2000*453.59/8760/3600*Dispersion!$K$10,0)</f>
        <v>0</v>
      </c>
      <c r="AP223" s="74">
        <f>IF(AND(ISNUMBER('Emissions (start here)'!V223),ISNUMBER(Dispersion!$K$11)),'Emissions (start here)'!V223*2000*453.59/8760/3600*Dispersion!$K$11,0)</f>
        <v>0</v>
      </c>
      <c r="AQ223" s="74">
        <f>IF(AND(ISNUMBER('Emissions (start here)'!W223),ISNUMBER(Dispersion!$L$8)),'Emissions (start here)'!W223*453.59/3600*Dispersion!$L$8,0)</f>
        <v>0</v>
      </c>
      <c r="AR223" s="74">
        <f>IF(AND(ISNUMBER('Emissions (start here)'!W223),ISNUMBER(Dispersion!$L$9)),'Emissions (start here)'!W223*453.59/3600*Dispersion!$L$9,0)</f>
        <v>0</v>
      </c>
      <c r="AS223" s="74">
        <f>IF(AND(ISNUMBER('Emissions (start here)'!X223),ISNUMBER(Dispersion!$L$10)),'Emissions (start here)'!X223*2000*453.59/8760/3600*Dispersion!$L$10,0)</f>
        <v>0</v>
      </c>
      <c r="AT223" s="74">
        <f>IF(AND(ISNUMBER('Emissions (start here)'!X223),ISNUMBER(Dispersion!$L$11)),'Emissions (start here)'!X223*2000*453.59/8760/3600*Dispersion!$L$11,0)</f>
        <v>0</v>
      </c>
      <c r="AU223" s="74">
        <f>IF(AND(ISNUMBER('Emissions (start here)'!Y223),ISNUMBER(Dispersion!$M$8)),'Emissions (start here)'!Y223*453.59/3600*Dispersion!$M$8,0)</f>
        <v>0</v>
      </c>
      <c r="AV223" s="74">
        <f>IF(AND(ISNUMBER('Emissions (start here)'!Y223),ISNUMBER(Dispersion!$M$9)),'Emissions (start here)'!Y223*453.59/3600*Dispersion!$M$9,0)</f>
        <v>0</v>
      </c>
      <c r="AW223" s="74">
        <f>IF(AND(ISNUMBER('Emissions (start here)'!Z223),ISNUMBER(Dispersion!$M$10)),'Emissions (start here)'!Z223*2000*453.59/8760/3600*Dispersion!$M$10,0)</f>
        <v>0</v>
      </c>
      <c r="AX223" s="74">
        <f>IF(AND(ISNUMBER('Emissions (start here)'!Z223),ISNUMBER(Dispersion!$M$11)),'Emissions (start here)'!Z223*2000*453.59/8760/3600*Dispersion!$M$11,0)</f>
        <v>0</v>
      </c>
      <c r="AY223" s="74">
        <f>IF(AND(ISNUMBER('Emissions (start here)'!AA223),ISNUMBER(Dispersion!$N$8)),'Emissions (start here)'!AA223*453.59/3600*Dispersion!$N$8,0)</f>
        <v>0</v>
      </c>
      <c r="AZ223" s="74">
        <f>IF(AND(ISNUMBER('Emissions (start here)'!AA223),ISNUMBER(Dispersion!$N$9)),'Emissions (start here)'!AA223*453.59/3600*Dispersion!$N$9,0)</f>
        <v>0</v>
      </c>
      <c r="BA223" s="74">
        <f>IF(AND(ISNUMBER('Emissions (start here)'!AB223),ISNUMBER(Dispersion!$N$10)),'Emissions (start here)'!AB223*2000*453.59/8760/3600*Dispersion!$N$10,0)</f>
        <v>0</v>
      </c>
      <c r="BB223" s="74">
        <f>IF(AND(ISNUMBER('Emissions (start here)'!AB223),ISNUMBER(Dispersion!$N$11)),'Emissions (start here)'!AB223*2000*453.59/8760/3600*Dispersion!$N$11,0)</f>
        <v>0</v>
      </c>
      <c r="BC223" s="74">
        <f>IF(AND(ISNUMBER('Emissions (start here)'!AC223),ISNUMBER(Dispersion!$O$8)),'Emissions (start here)'!AC223*453.59/3600*Dispersion!$O$8,0)</f>
        <v>0</v>
      </c>
      <c r="BD223" s="74">
        <f>IF(AND(ISNUMBER('Emissions (start here)'!AC223),ISNUMBER(Dispersion!$O$9)),'Emissions (start here)'!AC223*453.59/3600*Dispersion!$O$9,0)</f>
        <v>0</v>
      </c>
      <c r="BE223" s="74">
        <f>IF(AND(ISNUMBER('Emissions (start here)'!AD223),ISNUMBER(Dispersion!$O$10)),'Emissions (start here)'!AD223*2000*453.59/8760/3600*Dispersion!$O$10,0)</f>
        <v>0</v>
      </c>
      <c r="BF223" s="74">
        <f>IF(AND(ISNUMBER('Emissions (start here)'!AD223),ISNUMBER(Dispersion!$O$11)),'Emissions (start here)'!AD223*2000*453.59/8760/3600*Dispersion!$O$11,0)</f>
        <v>0</v>
      </c>
      <c r="BG223" s="74">
        <f>IF(AND(ISNUMBER('Emissions (start here)'!AE223),ISNUMBER(Dispersion!$P$8)),'Emissions (start here)'!AE223*453.59/3600*Dispersion!$P$8,0)</f>
        <v>0</v>
      </c>
      <c r="BH223" s="74">
        <f>IF(AND(ISNUMBER('Emissions (start here)'!AE223),ISNUMBER(Dispersion!$P$9)),'Emissions (start here)'!AE223*453.59/3600*Dispersion!$P$9,0)</f>
        <v>0</v>
      </c>
      <c r="BI223" s="74">
        <f>IF(AND(ISNUMBER('Emissions (start here)'!AF223),ISNUMBER(Dispersion!$P$10)),'Emissions (start here)'!AF223*2000*453.59/8760/3600*Dispersion!$P$10,0)</f>
        <v>0</v>
      </c>
      <c r="BJ223" s="74">
        <f>IF(AND(ISNUMBER('Emissions (start here)'!AF223),ISNUMBER(Dispersion!$P$11)),'Emissions (start here)'!AF223*2000*453.59/8760/3600*Dispersion!$P$11,0)</f>
        <v>0</v>
      </c>
      <c r="BK223" s="74">
        <f>IF(AND(ISNUMBER('Emissions (start here)'!AG223),ISNUMBER(Dispersion!$Q$8)),'Emissions (start here)'!AG223*453.59/3600*Dispersion!$Q$8,0)</f>
        <v>0</v>
      </c>
      <c r="BL223" s="74">
        <f>IF(AND(ISNUMBER('Emissions (start here)'!AG223),ISNUMBER(Dispersion!$Q$9)),'Emissions (start here)'!AG223*453.59/3600*Dispersion!$Q$9,0)</f>
        <v>0</v>
      </c>
      <c r="BM223" s="74">
        <f>IF(AND(ISNUMBER('Emissions (start here)'!AH223),ISNUMBER(Dispersion!$Q$10)),'Emissions (start here)'!AH223*2000*453.59/8760/3600*Dispersion!$Q$10,0)</f>
        <v>0</v>
      </c>
      <c r="BN223" s="74">
        <f>IF(AND(ISNUMBER('Emissions (start here)'!AH223),ISNUMBER(Dispersion!$Q$11)),'Emissions (start here)'!AH223*2000*453.59/8760/3600*Dispersion!$Q$11,0)</f>
        <v>0</v>
      </c>
      <c r="BO223" s="74">
        <f>IF(AND(ISNUMBER('Emissions (start here)'!AI223),ISNUMBER(Dispersion!$R$8)),'Emissions (start here)'!AI223*453.59/3600*Dispersion!$R$8,0)</f>
        <v>0</v>
      </c>
      <c r="BP223" s="74">
        <f>IF(AND(ISNUMBER('Emissions (start here)'!AI223),ISNUMBER(Dispersion!$R$9)),'Emissions (start here)'!AI223*453.59/3600*Dispersion!$R$9,0)</f>
        <v>0</v>
      </c>
      <c r="BQ223" s="74">
        <f>IF(AND(ISNUMBER('Emissions (start here)'!AJ223),ISNUMBER(Dispersion!$R$10)),'Emissions (start here)'!AJ223*2000*453.59/8760/3600*Dispersion!$R$10,0)</f>
        <v>0</v>
      </c>
      <c r="BR223" s="74">
        <f>IF(AND(ISNUMBER('Emissions (start here)'!AJ223),ISNUMBER(Dispersion!$R$11)),'Emissions (start here)'!AJ223*2000*453.59/8760/3600*Dispersion!$R$11,0)</f>
        <v>0</v>
      </c>
      <c r="BS223" s="74">
        <f>IF(AND(ISNUMBER('Emissions (start here)'!AK223),ISNUMBER(Dispersion!$S$8)),'Emissions (start here)'!AK223*453.59/3600*Dispersion!$S$8,0)</f>
        <v>0</v>
      </c>
      <c r="BT223" s="74">
        <f>IF(AND(ISNUMBER('Emissions (start here)'!AK223),ISNUMBER(Dispersion!$S$9)),'Emissions (start here)'!AK223*453.59/3600*Dispersion!$S$9,0)</f>
        <v>0</v>
      </c>
      <c r="BU223" s="74">
        <f>IF(AND(ISNUMBER('Emissions (start here)'!AL223),ISNUMBER(Dispersion!$S$10)),'Emissions (start here)'!AL223*2000*453.59/8760/3600*Dispersion!$S$10,0)</f>
        <v>0</v>
      </c>
      <c r="BV223" s="74">
        <f>IF(AND(ISNUMBER('Emissions (start here)'!AL223),ISNUMBER(Dispersion!$S$11)),'Emissions (start here)'!AL223*2000*453.59/8760/3600*Dispersion!$S$11,0)</f>
        <v>0</v>
      </c>
      <c r="BW223" s="74">
        <f>IF(AND(ISNUMBER('Emissions (start here)'!AM223),ISNUMBER(Dispersion!$T$8)),'Emissions (start here)'!AM223*453.59/3600*Dispersion!$T$8,0)</f>
        <v>0</v>
      </c>
      <c r="BX223" s="74">
        <f>IF(AND(ISNUMBER('Emissions (start here)'!AM223),ISNUMBER(Dispersion!$T$9)),'Emissions (start here)'!AM223*453.59/3600*Dispersion!$T$9,0)</f>
        <v>0</v>
      </c>
      <c r="BY223" s="74">
        <f>IF(AND(ISNUMBER('Emissions (start here)'!AN223),ISNUMBER(Dispersion!$T$10)),'Emissions (start here)'!AN223*2000*453.59/8760/3600*Dispersion!$T$10,0)</f>
        <v>0</v>
      </c>
      <c r="BZ223" s="74">
        <f>IF(AND(ISNUMBER('Emissions (start here)'!AN223),ISNUMBER(Dispersion!$T$11)),'Emissions (start here)'!AN223*2000*453.59/8760/3600*Dispersion!$T$11,0)</f>
        <v>0</v>
      </c>
      <c r="CA223" s="74">
        <f>IF(AND(ISNUMBER('Emissions (start here)'!AO223),ISNUMBER(Dispersion!$U$8)),'Emissions (start here)'!AO223*453.59/3600*Dispersion!$U$8,0)</f>
        <v>0</v>
      </c>
      <c r="CB223" s="74">
        <f>IF(AND(ISNUMBER('Emissions (start here)'!AO223),ISNUMBER(Dispersion!$U$9)),'Emissions (start here)'!AO223*453.59/3600*Dispersion!$U$9,0)</f>
        <v>0</v>
      </c>
      <c r="CC223" s="74">
        <f>IF(AND(ISNUMBER('Emissions (start here)'!AP223),ISNUMBER(Dispersion!$U$10)),'Emissions (start here)'!AP223*2000*453.59/8760/3600*Dispersion!$U$10,0)</f>
        <v>0</v>
      </c>
      <c r="CD223" s="74">
        <f>IF(AND(ISNUMBER('Emissions (start here)'!AP223),ISNUMBER(Dispersion!$U$11)),'Emissions (start here)'!AP223*2000*453.59/8760/3600*Dispersion!$U$11,0)</f>
        <v>0</v>
      </c>
      <c r="CE223" s="74">
        <f>IF(AND(ISNUMBER('Emissions (start here)'!AQ223),ISNUMBER(Dispersion!$V$8)),'Emissions (start here)'!AQ223*453.59/3600*Dispersion!$V$8,0)</f>
        <v>0</v>
      </c>
      <c r="CF223" s="74">
        <f>IF(AND(ISNUMBER('Emissions (start here)'!AQ223),ISNUMBER(Dispersion!$V$9)),'Emissions (start here)'!AQ223*453.59/3600*Dispersion!$V$9,0)</f>
        <v>0</v>
      </c>
      <c r="CG223" s="74">
        <f>IF(AND(ISNUMBER('Emissions (start here)'!AR223),ISNUMBER(Dispersion!$V$10)),'Emissions (start here)'!AR223*2000*453.59/8760/3600*Dispersion!$V$10,0)</f>
        <v>0</v>
      </c>
      <c r="CH223" s="74">
        <f>IF(AND(ISNUMBER('Emissions (start here)'!AR223),ISNUMBER(Dispersion!$V$11)),'Emissions (start here)'!AR223*2000*453.59/8760/3600*Dispersion!$V$11,0)</f>
        <v>0</v>
      </c>
      <c r="CI223" s="74">
        <f>IF(AND(ISNUMBER('Emissions (start here)'!AS223),ISNUMBER(Dispersion!$W$8)),'Emissions (start here)'!AS223*453.59/3600*Dispersion!$W$8,0)</f>
        <v>0</v>
      </c>
      <c r="CJ223" s="74">
        <f>IF(AND(ISNUMBER('Emissions (start here)'!AS223),ISNUMBER(Dispersion!$W$9)),'Emissions (start here)'!AS223*453.59/3600*Dispersion!$W$9,0)</f>
        <v>0</v>
      </c>
      <c r="CK223" s="74">
        <f>IF(AND(ISNUMBER('Emissions (start here)'!AT223),ISNUMBER(Dispersion!$W$10)),'Emissions (start here)'!AT223*2000*453.59/8760/3600*Dispersion!$W$10,0)</f>
        <v>0</v>
      </c>
      <c r="CL223" s="74">
        <f>IF(AND(ISNUMBER('Emissions (start here)'!AT223),ISNUMBER(Dispersion!$W$11)),'Emissions (start here)'!AT223*2000*453.59/8760/3600*Dispersion!$W$11,0)</f>
        <v>0</v>
      </c>
      <c r="CM223" s="74">
        <f>IF(AND(ISNUMBER('Emissions (start here)'!AU223),ISNUMBER(Dispersion!$X$8)),'Emissions (start here)'!AU223*453.59/3600*Dispersion!$X$8,0)</f>
        <v>0</v>
      </c>
      <c r="CN223" s="74">
        <f>IF(AND(ISNUMBER('Emissions (start here)'!AU223),ISNUMBER(Dispersion!$X$9)),'Emissions (start here)'!AU223*453.59/3600*Dispersion!$X$9,0)</f>
        <v>0</v>
      </c>
      <c r="CO223" s="74">
        <f>IF(AND(ISNUMBER('Emissions (start here)'!AV223),ISNUMBER(Dispersion!$X$10)),'Emissions (start here)'!AV223*2000*453.59/8760/3600*Dispersion!$X$10,0)</f>
        <v>0</v>
      </c>
      <c r="CP223" s="74">
        <f>IF(AND(ISNUMBER('Emissions (start here)'!AV223),ISNUMBER(Dispersion!$X$11)),'Emissions (start here)'!AV223*2000*453.59/8760/3600*Dispersion!$X$11,0)</f>
        <v>0</v>
      </c>
      <c r="CQ223" s="74">
        <f>IF(AND(ISNUMBER('Emissions (start here)'!AW223),ISNUMBER(Dispersion!$Y$8)),'Emissions (start here)'!AW223*453.59/3600*Dispersion!$Y$8,0)</f>
        <v>0</v>
      </c>
      <c r="CR223" s="74">
        <f>IF(AND(ISNUMBER('Emissions (start here)'!AW223),ISNUMBER(Dispersion!$Y$9)),'Emissions (start here)'!AW223*453.59/3600*Dispersion!$Y$9,0)</f>
        <v>0</v>
      </c>
      <c r="CS223" s="74">
        <f>IF(AND(ISNUMBER('Emissions (start here)'!AX223),ISNUMBER(Dispersion!$Y$10)),'Emissions (start here)'!AX223*2000*453.59/8760/3600*Dispersion!$Y$10,0)</f>
        <v>0</v>
      </c>
      <c r="CT223" s="74">
        <f>IF(AND(ISNUMBER('Emissions (start here)'!AX223),ISNUMBER(Dispersion!$Y$11)),'Emissions (start here)'!AX223*2000*453.59/8760/3600*Dispersion!$Y$11,0)</f>
        <v>0</v>
      </c>
      <c r="CU223" s="74">
        <f>IF(AND(ISNUMBER('Emissions (start here)'!AY223),ISNUMBER(Dispersion!$Z$8)),'Emissions (start here)'!AY223*453.59/3600*Dispersion!$Z$8,0)</f>
        <v>0</v>
      </c>
      <c r="CV223" s="74">
        <f>IF(AND(ISNUMBER('Emissions (start here)'!AY223),ISNUMBER(Dispersion!$Z$9)),'Emissions (start here)'!AY223*453.59/3600*Dispersion!$Z$9,0)</f>
        <v>0</v>
      </c>
      <c r="CW223" s="74">
        <f>IF(AND(ISNUMBER('Emissions (start here)'!AZ223),ISNUMBER(Dispersion!$Z$10)),'Emissions (start here)'!AZ223*2000*453.59/8760/3600*Dispersion!$Z$10,0)</f>
        <v>0</v>
      </c>
      <c r="CX223" s="74">
        <f>IF(AND(ISNUMBER('Emissions (start here)'!AZ223),ISNUMBER(Dispersion!$Z$11)),'Emissions (start here)'!AZ223*2000*453.59/8760/3600*Dispersion!$Z$11,0)</f>
        <v>0</v>
      </c>
      <c r="CY223" s="74">
        <f>IF(AND(ISNUMBER('Emissions (start here)'!BA223),ISNUMBER(Dispersion!$AA$8)),'Emissions (start here)'!BA223*453.59/3600*Dispersion!$AA$8,0)</f>
        <v>0</v>
      </c>
      <c r="CZ223" s="74">
        <f>IF(AND(ISNUMBER('Emissions (start here)'!BA223),ISNUMBER(Dispersion!$AA$9)),'Emissions (start here)'!BA223*453.59/3600*Dispersion!$AA$9,0)</f>
        <v>0</v>
      </c>
      <c r="DA223" s="74">
        <f>IF(AND(ISNUMBER('Emissions (start here)'!BB223),ISNUMBER(Dispersion!$AA$10)),'Emissions (start here)'!BB223*2000*453.59/8760/3600*Dispersion!$AA$10,0)</f>
        <v>0</v>
      </c>
      <c r="DB223" s="74">
        <f>IF(AND(ISNUMBER('Emissions (start here)'!BB223),ISNUMBER(Dispersion!$AA$11)),'Emissions (start here)'!BB223*2000*453.59/8760/3600*Dispersion!$AA$11,0)</f>
        <v>0</v>
      </c>
      <c r="DC223" s="74">
        <f>IF(AND(ISNUMBER('Emissions (start here)'!BC223),ISNUMBER(Dispersion!$AB$8)),'Emissions (start here)'!BC223*453.59/3600*Dispersion!$AB$8,0)</f>
        <v>0</v>
      </c>
      <c r="DD223" s="74">
        <f>IF(AND(ISNUMBER('Emissions (start here)'!BC223),ISNUMBER(Dispersion!$AB$9)),'Emissions (start here)'!BC223*453.59/3600*Dispersion!$AB$9,0)</f>
        <v>0</v>
      </c>
      <c r="DE223" s="74">
        <f>IF(AND(ISNUMBER('Emissions (start here)'!BD223),ISNUMBER(Dispersion!$AB$10)),'Emissions (start here)'!BD223*2000*453.59/8760/3600*Dispersion!$AB$10,0)</f>
        <v>0</v>
      </c>
      <c r="DF223" s="74">
        <f>IF(AND(ISNUMBER('Emissions (start here)'!BD223),ISNUMBER(Dispersion!$AB$11)),'Emissions (start here)'!BD223*2000*453.59/8760/3600*Dispersion!$AB$11,0)</f>
        <v>0</v>
      </c>
      <c r="DG223" s="74">
        <f>IF(AND(ISNUMBER('Emissions (start here)'!BE223),ISNUMBER(Dispersion!$AC$8)),'Emissions (start here)'!BE223*453.59/3600*Dispersion!$AC$8,0)</f>
        <v>0</v>
      </c>
      <c r="DH223" s="74">
        <f>IF(AND(ISNUMBER('Emissions (start here)'!BE223),ISNUMBER(Dispersion!$AC$9)),'Emissions (start here)'!BE223*453.59/3600*Dispersion!$AC$9,0)</f>
        <v>0</v>
      </c>
      <c r="DI223" s="74">
        <f>IF(AND(ISNUMBER('Emissions (start here)'!BF223),ISNUMBER(Dispersion!$AC$10)),'Emissions (start here)'!BF223*2000*453.59/8760/3600*Dispersion!$AC$10,0)</f>
        <v>0</v>
      </c>
      <c r="DJ223" s="74">
        <f>IF(AND(ISNUMBER('Emissions (start here)'!BF223),ISNUMBER(Dispersion!$AC$11)),'Emissions (start here)'!BF223*2000*453.59/8760/3600*Dispersion!$AC$11,0)</f>
        <v>0</v>
      </c>
      <c r="DK223" s="74">
        <f>IF(AND(ISNUMBER('Emissions (start here)'!BG223),ISNUMBER(Dispersion!$AD$8)),'Emissions (start here)'!BG223*453.59/3600*Dispersion!$AD$8,0)</f>
        <v>0</v>
      </c>
      <c r="DL223" s="74">
        <f>IF(AND(ISNUMBER('Emissions (start here)'!BG223),ISNUMBER(Dispersion!$AD$9)),'Emissions (start here)'!BG223*453.59/3600*Dispersion!$AD$9,0)</f>
        <v>0</v>
      </c>
      <c r="DM223" s="74">
        <f>IF(AND(ISNUMBER('Emissions (start here)'!BH223),ISNUMBER(Dispersion!$AD$10)),'Emissions (start here)'!BH223*2000*453.59/8760/3600*Dispersion!$AD$10,0)</f>
        <v>0</v>
      </c>
      <c r="DN223" s="74">
        <f>IF(AND(ISNUMBER('Emissions (start here)'!BH223),ISNUMBER(Dispersion!$AD$11)),'Emissions (start here)'!BH223*2000*453.59/8760/3600*Dispersion!$AD$11,0)</f>
        <v>0</v>
      </c>
      <c r="DO223" s="74">
        <f>IF(AND(ISNUMBER('Emissions (start here)'!BI223),ISNUMBER(Dispersion!$AE$8)),'Emissions (start here)'!BI223*453.59/3600*Dispersion!$AE$8,0)</f>
        <v>0</v>
      </c>
      <c r="DP223" s="74">
        <f>IF(AND(ISNUMBER('Emissions (start here)'!BI223),ISNUMBER(Dispersion!$AE$9)),'Emissions (start here)'!BI223*453.59/3600*Dispersion!$AE$9,0)</f>
        <v>0</v>
      </c>
      <c r="DQ223" s="74">
        <f>IF(AND(ISNUMBER('Emissions (start here)'!BJ223),ISNUMBER(Dispersion!$AE$10)),'Emissions (start here)'!BJ223*2000*453.59/8760/3600*Dispersion!$AE$10,0)</f>
        <v>0</v>
      </c>
      <c r="DR223" s="74">
        <f>IF(AND(ISNUMBER('Emissions (start here)'!BJ223),ISNUMBER(Dispersion!$AE$11)),'Emissions (start here)'!BJ223*2000*453.59/8760/3600*Dispersion!$AE$11,0)</f>
        <v>0</v>
      </c>
      <c r="DS223" s="74">
        <f>IF(AND(ISNUMBER('Emissions (start here)'!BK223),ISNUMBER(Dispersion!$AF$8)),'Emissions (start here)'!BK223*453.59/3600*Dispersion!$AF$8,0)</f>
        <v>0</v>
      </c>
      <c r="DT223" s="74">
        <f>IF(AND(ISNUMBER('Emissions (start here)'!BK223),ISNUMBER(Dispersion!$AF$9)),'Emissions (start here)'!BK223*453.59/3600*Dispersion!$AF$9,0)</f>
        <v>0</v>
      </c>
      <c r="DU223" s="74">
        <f>IF(AND(ISNUMBER('Emissions (start here)'!BL223),ISNUMBER(Dispersion!$AF$10)),'Emissions (start here)'!BL223*2000*453.59/8760/3600*Dispersion!$AF$10,0)</f>
        <v>0</v>
      </c>
      <c r="DV223" s="74">
        <f>IF(AND(ISNUMBER('Emissions (start here)'!BL223),ISNUMBER(Dispersion!$AF$11)),'Emissions (start here)'!BL223*2000*453.59/8760/3600*Dispersion!$AF$11,0)</f>
        <v>0</v>
      </c>
      <c r="DW223" s="74">
        <f>IF(AND(ISNUMBER('Emissions (start here)'!BM223),ISNUMBER(Dispersion!$AG$8)),'Emissions (start here)'!BM223*453.59/3600*Dispersion!$AG$8,0)</f>
        <v>0</v>
      </c>
      <c r="DX223" s="74">
        <f>IF(AND(ISNUMBER('Emissions (start here)'!BM223),ISNUMBER(Dispersion!$AG$9)),'Emissions (start here)'!BM223*453.59/3600*Dispersion!$AG$9,0)</f>
        <v>0</v>
      </c>
      <c r="DY223" s="74">
        <f>IF(AND(ISNUMBER('Emissions (start here)'!BN223),ISNUMBER(Dispersion!$AG$10)),'Emissions (start here)'!BN223*2000*453.59/8760/3600*Dispersion!$AG$10,0)</f>
        <v>0</v>
      </c>
      <c r="DZ223" s="74">
        <f>IF(AND(ISNUMBER('Emissions (start here)'!BN223),ISNUMBER(Dispersion!$AG$11)),'Emissions (start here)'!BN223*2000*453.59/8760/3600*Dispersion!$AG$11,0)</f>
        <v>0</v>
      </c>
      <c r="EA223" s="74">
        <f>IF(AND(ISNUMBER('Emissions (start here)'!BO223),ISNUMBER(Dispersion!$AH$8)),'Emissions (start here)'!BO223*453.59/3600*Dispersion!$AH$8,0)</f>
        <v>0</v>
      </c>
      <c r="EB223" s="74">
        <f>IF(AND(ISNUMBER('Emissions (start here)'!BO223),ISNUMBER(Dispersion!$AH$9)),'Emissions (start here)'!BO223*453.59/3600*Dispersion!$AH$9,0)</f>
        <v>0</v>
      </c>
      <c r="EC223" s="74">
        <f>IF(AND(ISNUMBER('Emissions (start here)'!BP223),ISNUMBER(Dispersion!$AH$10)),'Emissions (start here)'!BP223*2000*453.59/8760/3600*Dispersion!$AH$10,0)</f>
        <v>0</v>
      </c>
      <c r="ED223" s="74">
        <f>IF(AND(ISNUMBER('Emissions (start here)'!BP223),ISNUMBER(Dispersion!$AH$11)),'Emissions (start here)'!BP223*2000*453.59/8760/3600*Dispersion!$AH$11,0)</f>
        <v>0</v>
      </c>
      <c r="EE223" s="74">
        <f>IF(AND(ISNUMBER('Emissions (start here)'!BQ223),ISNUMBER(Dispersion!$AI$8)),'Emissions (start here)'!BQ223*453.59/3600*Dispersion!$AI$8,0)</f>
        <v>0</v>
      </c>
      <c r="EF223" s="74">
        <f>IF(AND(ISNUMBER('Emissions (start here)'!BQ223),ISNUMBER(Dispersion!$AI$9)),'Emissions (start here)'!BQ223*453.59/3600*Dispersion!$AI$9,0)</f>
        <v>0</v>
      </c>
      <c r="EG223" s="74">
        <f>IF(AND(ISNUMBER('Emissions (start here)'!BR223),ISNUMBER(Dispersion!$AI$10)),'Emissions (start here)'!BR223*2000*453.59/8760/3600*Dispersion!$AI$10,0)</f>
        <v>0</v>
      </c>
      <c r="EH223" s="74">
        <f>IF(AND(ISNUMBER('Emissions (start here)'!BR223),ISNUMBER(Dispersion!$AI$11)),'Emissions (start here)'!BR223*2000*453.59/8760/3600*Dispersion!$AI$11,0)</f>
        <v>0</v>
      </c>
      <c r="EI223" s="74">
        <f>IF(AND(ISNUMBER('Emissions (start here)'!BS223),ISNUMBER(Dispersion!$AJ$8)),'Emissions (start here)'!BS223*453.59/3600*Dispersion!$AJ$8,0)</f>
        <v>0</v>
      </c>
      <c r="EJ223" s="74">
        <f>IF(AND(ISNUMBER('Emissions (start here)'!BS223),ISNUMBER(Dispersion!$AJ$9)),'Emissions (start here)'!BS223*453.59/3600*Dispersion!$AJ$9,0)</f>
        <v>0</v>
      </c>
      <c r="EK223" s="74">
        <f>IF(AND(ISNUMBER('Emissions (start here)'!BT223),ISNUMBER(Dispersion!$AJ$10)),'Emissions (start here)'!BT223*2000*453.59/8760/3600*Dispersion!$AJ$10,0)</f>
        <v>0</v>
      </c>
      <c r="EL223" s="74">
        <f>IF(AND(ISNUMBER('Emissions (start here)'!BT223),ISNUMBER(Dispersion!$AJ$11)),'Emissions (start here)'!BT223*2000*453.59/8760/3600*Dispersion!$AJ$11,0)</f>
        <v>0</v>
      </c>
      <c r="EM223" s="74">
        <f>IF(AND(ISNUMBER('Emissions (start here)'!BU223),ISNUMBER(Dispersion!$AK$8)),'Emissions (start here)'!BU223*453.59/3600*Dispersion!$AK$8,0)</f>
        <v>0</v>
      </c>
      <c r="EN223" s="74">
        <f>IF(AND(ISNUMBER('Emissions (start here)'!BU223),ISNUMBER(Dispersion!$AK$9)),'Emissions (start here)'!BU223*453.59/3600*Dispersion!$AK$9,0)</f>
        <v>0</v>
      </c>
      <c r="EO223" s="74">
        <f>IF(AND(ISNUMBER('Emissions (start here)'!BV223),ISNUMBER(Dispersion!$AK$10)),'Emissions (start here)'!BV223*2000*453.59/8760/3600*Dispersion!$AK$10,0)</f>
        <v>0</v>
      </c>
      <c r="EP223" s="74">
        <f>IF(AND(ISNUMBER('Emissions (start here)'!BV223),ISNUMBER(Dispersion!$AK$11)),'Emissions (start here)'!BV223*2000*453.59/8760/3600*Dispersion!$AK$11,0)</f>
        <v>0</v>
      </c>
      <c r="EQ223" s="74">
        <f>IF(AND(ISNUMBER('Emissions (start here)'!BW223),ISNUMBER(Dispersion!$AL$8)),'Emissions (start here)'!BW223*453.59/3600*Dispersion!$AL$8,0)</f>
        <v>0</v>
      </c>
      <c r="ER223" s="74">
        <f>IF(AND(ISNUMBER('Emissions (start here)'!BW223),ISNUMBER(Dispersion!$AL$9)),'Emissions (start here)'!BW223*453.59/3600*Dispersion!$AL$9,0)</f>
        <v>0</v>
      </c>
      <c r="ES223" s="74">
        <f>IF(AND(ISNUMBER('Emissions (start here)'!BX223),ISNUMBER(Dispersion!$AL$10)),'Emissions (start here)'!BX223*2000*453.59/8760/3600*Dispersion!$AL$10,0)</f>
        <v>0</v>
      </c>
      <c r="ET223" s="74">
        <f>IF(AND(ISNUMBER('Emissions (start here)'!BX223),ISNUMBER(Dispersion!$AL$11)),'Emissions (start here)'!BX223*2000*453.59/8760/3600*Dispersion!$AL$11,0)</f>
        <v>0</v>
      </c>
      <c r="EU223" s="74">
        <f>IF(AND(ISNUMBER('Emissions (start here)'!BY223),ISNUMBER(Dispersion!$AM$8)),'Emissions (start here)'!BY223*453.59/3600*Dispersion!$AM$8,0)</f>
        <v>0</v>
      </c>
      <c r="EV223" s="74">
        <f>IF(AND(ISNUMBER('Emissions (start here)'!BY223),ISNUMBER(Dispersion!$AM$9)),'Emissions (start here)'!BY223*453.59/3600*Dispersion!$AM$9,0)</f>
        <v>0</v>
      </c>
      <c r="EW223" s="74">
        <f>IF(AND(ISNUMBER('Emissions (start here)'!BZ223),ISNUMBER(Dispersion!$AM$10)),'Emissions (start here)'!BZ223*2000*453.59/8760/3600*Dispersion!$AM$10,0)</f>
        <v>0</v>
      </c>
      <c r="EX223" s="74">
        <f>IF(AND(ISNUMBER('Emissions (start here)'!BZ223),ISNUMBER(Dispersion!$AM$11)),'Emissions (start here)'!BZ223*2000*453.59/8760/3600*Dispersion!$AM$11,0)</f>
        <v>0</v>
      </c>
      <c r="EY223" s="74">
        <f>IF(AND(ISNUMBER('Emissions (start here)'!CA223),ISNUMBER(Dispersion!$AN$8)),'Emissions (start here)'!CA223*453.59/3600*Dispersion!$AN$8,0)</f>
        <v>0</v>
      </c>
      <c r="EZ223" s="74">
        <f>IF(AND(ISNUMBER('Emissions (start here)'!CA223),ISNUMBER(Dispersion!$AN$9)),'Emissions (start here)'!CA223*453.59/3600*Dispersion!$AN$9,0)</f>
        <v>0</v>
      </c>
      <c r="FA223" s="74">
        <f>IF(AND(ISNUMBER('Emissions (start here)'!CB223),ISNUMBER(Dispersion!$AN$10)),'Emissions (start here)'!CB223*2000*453.59/8760/3600*Dispersion!$AN$10,0)</f>
        <v>0</v>
      </c>
      <c r="FB223" s="74">
        <f>IF(AND(ISNUMBER('Emissions (start here)'!CB223),ISNUMBER(Dispersion!$AN$11)),'Emissions (start here)'!CB223*2000*453.59/8760/3600*Dispersion!$AN$11,0)</f>
        <v>0</v>
      </c>
      <c r="FC223" s="74">
        <f>IF(AND(ISNUMBER('Emissions (start here)'!CC223),ISNUMBER(Dispersion!$AO$8)),'Emissions (start here)'!CC223*453.59/3600*Dispersion!$AO$8,0)</f>
        <v>0</v>
      </c>
      <c r="FD223" s="74">
        <f>IF(AND(ISNUMBER('Emissions (start here)'!CC223),ISNUMBER(Dispersion!$AO$9)),'Emissions (start here)'!CC223*453.59/3600*Dispersion!$AO$9,0)</f>
        <v>0</v>
      </c>
      <c r="FE223" s="74">
        <f>IF(AND(ISNUMBER('Emissions (start here)'!CD223),ISNUMBER(Dispersion!$AO$10)),'Emissions (start here)'!CD223*2000*453.59/8760/3600*Dispersion!$AO$10,0)</f>
        <v>0</v>
      </c>
      <c r="FF223" s="74">
        <f>IF(AND(ISNUMBER('Emissions (start here)'!CD223),ISNUMBER(Dispersion!$AO$11)),'Emissions (start here)'!CD223*2000*453.59/8760/3600*Dispersion!$AO$11,0)</f>
        <v>0</v>
      </c>
      <c r="FG223" s="74">
        <f>IF(AND(ISNUMBER('Emissions (start here)'!CE223),ISNUMBER(Dispersion!$AP$8)),'Emissions (start here)'!CE223*453.59/3600*Dispersion!$AP$8,0)</f>
        <v>0</v>
      </c>
      <c r="FH223" s="74">
        <f>IF(AND(ISNUMBER('Emissions (start here)'!CE223),ISNUMBER(Dispersion!$AP$9)),'Emissions (start here)'!CE223*453.59/3600*Dispersion!$AP$9,0)</f>
        <v>0</v>
      </c>
      <c r="FI223" s="74">
        <f>IF(AND(ISNUMBER('Emissions (start here)'!CF223),ISNUMBER(Dispersion!$AP$10)),'Emissions (start here)'!CF223*2000*453.59/8760/3600*Dispersion!$AP$10,0)</f>
        <v>0</v>
      </c>
      <c r="FJ223" s="74">
        <f>IF(AND(ISNUMBER('Emissions (start here)'!CF223),ISNUMBER(Dispersion!$AP$11)),'Emissions (start here)'!CF223*2000*453.59/8760/3600*Dispersion!$AP$11,0)</f>
        <v>0</v>
      </c>
      <c r="FK223" s="74">
        <f>IF(AND(ISNUMBER('Emissions (start here)'!CG223),ISNUMBER(Dispersion!$AQ$8)),'Emissions (start here)'!CG223*453.59/3600*Dispersion!$AQ$8,0)</f>
        <v>0</v>
      </c>
      <c r="FL223" s="74">
        <f>IF(AND(ISNUMBER('Emissions (start here)'!CG223),ISNUMBER(Dispersion!$AQ$9)),'Emissions (start here)'!CG223*453.59/3600*Dispersion!$AQ$9,0)</f>
        <v>0</v>
      </c>
      <c r="FM223" s="74">
        <f>IF(AND(ISNUMBER('Emissions (start here)'!CH223),ISNUMBER(Dispersion!$AQ$10)),'Emissions (start here)'!CH223*2000*453.59/8760/3600*Dispersion!$AQ$10,0)</f>
        <v>0</v>
      </c>
      <c r="FN223" s="74">
        <f>IF(AND(ISNUMBER('Emissions (start here)'!CH223),ISNUMBER(Dispersion!$AQ$11)),'Emissions (start here)'!CH223*2000*453.59/8760/3600*Dispersion!$AQ$11,0)</f>
        <v>0</v>
      </c>
      <c r="FO223" s="74">
        <f>IF(AND(ISNUMBER('Emissions (start here)'!CI223),ISNUMBER(Dispersion!$AR$8)),'Emissions (start here)'!CI223*453.59/3600*Dispersion!$AR$8,0)</f>
        <v>0</v>
      </c>
      <c r="FP223" s="74">
        <f>IF(AND(ISNUMBER('Emissions (start here)'!CI223),ISNUMBER(Dispersion!$AR$9)),'Emissions (start here)'!CI223*453.59/3600*Dispersion!$AR$9,0)</f>
        <v>0</v>
      </c>
      <c r="FQ223" s="74">
        <f>IF(AND(ISNUMBER('Emissions (start here)'!CJ223),ISNUMBER(Dispersion!$AR$10)),'Emissions (start here)'!CJ223*2000*453.59/8760/3600*Dispersion!$AR$10,0)</f>
        <v>0</v>
      </c>
      <c r="FR223" s="74">
        <f>IF(AND(ISNUMBER('Emissions (start here)'!CJ223),ISNUMBER(Dispersion!$AR$11)),'Emissions (start here)'!CJ223*2000*453.59/8760/3600*Dispersion!$AR$11,0)</f>
        <v>0</v>
      </c>
      <c r="FS223" s="74">
        <f>IF(AND(ISNUMBER('Emissions (start here)'!CK223),ISNUMBER(Dispersion!$AS$8)),'Emissions (start here)'!CK223*453.59/3600*Dispersion!$AS$8,0)</f>
        <v>0</v>
      </c>
      <c r="FT223" s="74">
        <f>IF(AND(ISNUMBER('Emissions (start here)'!CK223),ISNUMBER(Dispersion!$AS$9)),'Emissions (start here)'!CK223*453.59/3600*Dispersion!$AS$9,0)</f>
        <v>0</v>
      </c>
      <c r="FU223" s="74">
        <f>IF(AND(ISNUMBER('Emissions (start here)'!CL223),ISNUMBER(Dispersion!$AS$10)),'Emissions (start here)'!CL223*2000*453.59/8760/3600*Dispersion!$AS$10,0)</f>
        <v>0</v>
      </c>
      <c r="FV223" s="74">
        <f>IF(AND(ISNUMBER('Emissions (start here)'!CL223),ISNUMBER(Dispersion!$AS$11)),'Emissions (start here)'!CL223*2000*453.59/8760/3600*Dispersion!$AS$11,0)</f>
        <v>0</v>
      </c>
      <c r="FW223" s="74">
        <f>IF(AND(ISNUMBER('Emissions (start here)'!CM223),ISNUMBER(Dispersion!$AT$8)),'Emissions (start here)'!CM223*453.59/3600*Dispersion!$AT$8,0)</f>
        <v>0</v>
      </c>
      <c r="FX223" s="74">
        <f>IF(AND(ISNUMBER('Emissions (start here)'!CM223),ISNUMBER(Dispersion!$AT$9)),'Emissions (start here)'!CM223*453.59/3600*Dispersion!$AT$9,0)</f>
        <v>0</v>
      </c>
      <c r="FY223" s="74">
        <f>IF(AND(ISNUMBER('Emissions (start here)'!CN223),ISNUMBER(Dispersion!$AT$10)),'Emissions (start here)'!CN223*2000*453.59/8760/3600*Dispersion!$AT$10,0)</f>
        <v>0</v>
      </c>
      <c r="FZ223" s="74">
        <f>IF(AND(ISNUMBER('Emissions (start here)'!CN223),ISNUMBER(Dispersion!$AT$11)),'Emissions (start here)'!CN223*2000*453.59/8760/3600*Dispersion!$AT$11,0)</f>
        <v>0</v>
      </c>
      <c r="GA223" s="74">
        <f>IF(AND(ISNUMBER('Emissions (start here)'!CO223),ISNUMBER(Dispersion!$AU$8)),'Emissions (start here)'!CO223*453.59/3600*Dispersion!$AU$8,0)</f>
        <v>0</v>
      </c>
      <c r="GB223" s="74">
        <f>IF(AND(ISNUMBER('Emissions (start here)'!CO223),ISNUMBER(Dispersion!$AU$9)),'Emissions (start here)'!CO223*453.59/3600*Dispersion!$AU$9,0)</f>
        <v>0</v>
      </c>
      <c r="GC223" s="74">
        <f>IF(AND(ISNUMBER('Emissions (start here)'!CP223),ISNUMBER(Dispersion!$AU$10)),'Emissions (start here)'!CP223*2000*453.59/8760/3600*Dispersion!$AU$10,0)</f>
        <v>0</v>
      </c>
      <c r="GD223" s="74">
        <f>IF(AND(ISNUMBER('Emissions (start here)'!CP223),ISNUMBER(Dispersion!$AU$11)),'Emissions (start here)'!CP223*2000*453.59/8760/3600*Dispersion!$AU$11,0)</f>
        <v>0</v>
      </c>
      <c r="GE223" s="74">
        <f>IF(AND(ISNUMBER('Emissions (start here)'!CQ223),ISNUMBER(Dispersion!$AV$8)),'Emissions (start here)'!CQ223*453.59/3600*Dispersion!$AV$8,0)</f>
        <v>0</v>
      </c>
      <c r="GF223" s="74">
        <f>IF(AND(ISNUMBER('Emissions (start here)'!CQ223),ISNUMBER(Dispersion!$AV$9)),'Emissions (start here)'!CQ223*453.59/3600*Dispersion!$AV$9,0)</f>
        <v>0</v>
      </c>
      <c r="GG223" s="74">
        <f>IF(AND(ISNUMBER('Emissions (start here)'!CR223),ISNUMBER(Dispersion!$AV$10)),'Emissions (start here)'!CR223*2000*453.59/8760/3600*Dispersion!$AV$10,0)</f>
        <v>0</v>
      </c>
      <c r="GH223" s="74">
        <f>IF(AND(ISNUMBER('Emissions (start here)'!CR223),ISNUMBER(Dispersion!$AV$11)),'Emissions (start here)'!CR223*2000*453.59/8760/3600*Dispersion!$AV$11,0)</f>
        <v>0</v>
      </c>
      <c r="GI223" s="74">
        <f>IF(AND(ISNUMBER('Emissions (start here)'!CS223),ISNUMBER(Dispersion!$AW$8)),'Emissions (start here)'!CS223*453.59/3600*Dispersion!$AW$8,0)</f>
        <v>0</v>
      </c>
      <c r="GJ223" s="74">
        <f>IF(AND(ISNUMBER('Emissions (start here)'!CS223),ISNUMBER(Dispersion!$AW$9)),'Emissions (start here)'!CS223*453.59/3600*Dispersion!$AW$9,0)</f>
        <v>0</v>
      </c>
      <c r="GK223" s="74">
        <f>IF(AND(ISNUMBER('Emissions (start here)'!CT223),ISNUMBER(Dispersion!$AW$10)),'Emissions (start here)'!CT223*2000*453.59/8760/3600*Dispersion!$AW$10,0)</f>
        <v>0</v>
      </c>
      <c r="GL223" s="74">
        <f>IF(AND(ISNUMBER('Emissions (start here)'!CT223),ISNUMBER(Dispersion!$AW$11)),'Emissions (start here)'!CT223*2000*453.59/8760/3600*Dispersion!$AW$11,0)</f>
        <v>0</v>
      </c>
      <c r="GM223" s="74">
        <f>IF(AND(ISNUMBER('Emissions (start here)'!CU223),ISNUMBER(Dispersion!$AX$8)),'Emissions (start here)'!CU223*453.59/3600*Dispersion!$AX$8,0)</f>
        <v>0</v>
      </c>
      <c r="GN223" s="74">
        <f>IF(AND(ISNUMBER('Emissions (start here)'!CU223),ISNUMBER(Dispersion!$AX$9)),'Emissions (start here)'!CU223*453.59/3600*Dispersion!$AX$9,0)</f>
        <v>0</v>
      </c>
      <c r="GO223" s="74">
        <f>IF(AND(ISNUMBER('Emissions (start here)'!CV223),ISNUMBER(Dispersion!$AX$10)),'Emissions (start here)'!CV223*2000*453.59/8760/3600*Dispersion!$AX$10,0)</f>
        <v>0</v>
      </c>
      <c r="GP223" s="74">
        <f>IF(AND(ISNUMBER('Emissions (start here)'!CV223),ISNUMBER(Dispersion!$AX$11)),'Emissions (start here)'!CV223*2000*453.59/8760/3600*Dispersion!$AX$11,0)</f>
        <v>0</v>
      </c>
      <c r="GQ223" s="74">
        <f>IF(AND(ISNUMBER('Emissions (start here)'!CW223),ISNUMBER(Dispersion!$AY$8)),'Emissions (start here)'!CW223*453.59/3600*Dispersion!$AY$8,0)</f>
        <v>0</v>
      </c>
      <c r="GR223" s="74">
        <f>IF(AND(ISNUMBER('Emissions (start here)'!CW223),ISNUMBER(Dispersion!$AY$9)),'Emissions (start here)'!CW223*453.59/3600*Dispersion!$AY$9,0)</f>
        <v>0</v>
      </c>
      <c r="GS223" s="74">
        <f>IF(AND(ISNUMBER('Emissions (start here)'!CX223),ISNUMBER(Dispersion!$AY$10)),'Emissions (start here)'!CX223*2000*453.59/8760/3600*Dispersion!$AY$10,0)</f>
        <v>0</v>
      </c>
      <c r="GT223" s="74">
        <f>IF(AND(ISNUMBER('Emissions (start here)'!CX223),ISNUMBER(Dispersion!$AY$11)),'Emissions (start here)'!CX223*2000*453.59/8760/3600*Dispersion!$AY$11,0)</f>
        <v>0</v>
      </c>
      <c r="GU223" s="74">
        <f>IF(AND(ISNUMBER('Emissions (start here)'!CY223),ISNUMBER(Dispersion!$AZ$8)),'Emissions (start here)'!CY223*453.59/3600*Dispersion!$AZ$8,0)</f>
        <v>0</v>
      </c>
      <c r="GV223" s="74">
        <f>IF(AND(ISNUMBER('Emissions (start here)'!CY223),ISNUMBER(Dispersion!$AZ$9)),'Emissions (start here)'!CY223*453.59/3600*Dispersion!$AZ$9,0)</f>
        <v>0</v>
      </c>
      <c r="GW223" s="74">
        <f>IF(AND(ISNUMBER('Emissions (start here)'!CZ223),ISNUMBER(Dispersion!$AZ$10)),'Emissions (start here)'!CZ223*2000*453.59/8760/3600*Dispersion!$AZ$10,0)</f>
        <v>0</v>
      </c>
      <c r="GX223" s="74">
        <f>IF(AND(ISNUMBER('Emissions (start here)'!CZ223),ISNUMBER(Dispersion!$AZ$11)),'Emissions (start here)'!CZ223*2000*453.59/8760/3600*Dispersion!$AZ$11,0)</f>
        <v>0</v>
      </c>
    </row>
    <row r="224" spans="1:206" x14ac:dyDescent="0.2">
      <c r="A224" s="51" t="str">
        <f>'Tox Values'!C224</f>
        <v>00-08-4</v>
      </c>
      <c r="B224" s="94" t="str">
        <f>'Tox Values'!D224</f>
        <v>Heptachlorodibenzofuran, All Isomers</v>
      </c>
      <c r="C224" s="96">
        <f t="shared" si="13"/>
        <v>0</v>
      </c>
      <c r="D224" s="74">
        <f t="shared" si="14"/>
        <v>0</v>
      </c>
      <c r="E224" s="74">
        <f t="shared" si="15"/>
        <v>0</v>
      </c>
      <c r="F224" s="99">
        <f t="shared" si="16"/>
        <v>0</v>
      </c>
      <c r="G224" s="97">
        <f>IF(AND(ISNUMBER('Emissions (start here)'!E224),ISNUMBER(Dispersion!$C$8)),'Emissions (start here)'!E224*453.59/3600*Dispersion!$C$8,0)</f>
        <v>0</v>
      </c>
      <c r="H224" s="74">
        <f>IF(AND(ISNUMBER('Emissions (start here)'!E224),ISNUMBER(Dispersion!$C$9)),'Emissions (start here)'!E224*453.59/3600*Dispersion!$C$9,0)</f>
        <v>0</v>
      </c>
      <c r="I224" s="74">
        <f>IF(AND(ISNUMBER('Emissions (start here)'!F224),ISNUMBER(Dispersion!$C$10)),'Emissions (start here)'!F224*2000*453.59/8760/3600*Dispersion!$C$10,0)</f>
        <v>0</v>
      </c>
      <c r="J224" s="74">
        <f>IF(AND(ISNUMBER('Emissions (start here)'!F224),ISNUMBER(Dispersion!$C$11)),'Emissions (start here)'!F224*2000*453.59/8760/3600*Dispersion!$C$11,0)</f>
        <v>0</v>
      </c>
      <c r="K224" s="74">
        <f>IF(AND(ISNUMBER('Emissions (start here)'!G224),ISNUMBER(Dispersion!$D$8)),'Emissions (start here)'!G224*453.59/3600*Dispersion!$D$8,0)</f>
        <v>0</v>
      </c>
      <c r="L224" s="74">
        <f>IF(AND(ISNUMBER('Emissions (start here)'!G224),ISNUMBER(Dispersion!$D$9)),'Emissions (start here)'!G224*453.59/3600*Dispersion!$D$9,0)</f>
        <v>0</v>
      </c>
      <c r="M224" s="74">
        <f>IF(AND(ISNUMBER('Emissions (start here)'!H224),ISNUMBER(Dispersion!$D$10)),'Emissions (start here)'!H224*2000*453.59/8760/3600*Dispersion!$D$10,0)</f>
        <v>0</v>
      </c>
      <c r="N224" s="74">
        <f>IF(AND(ISNUMBER('Emissions (start here)'!H224),ISNUMBER(Dispersion!$D$11)),'Emissions (start here)'!H224*2000*453.59/8760/3600*Dispersion!$D$11,0)</f>
        <v>0</v>
      </c>
      <c r="O224" s="74">
        <f>IF(AND(ISNUMBER('Emissions (start here)'!I224),ISNUMBER(Dispersion!$E$8)),'Emissions (start here)'!I224*453.59/3600*Dispersion!$E$8,0)</f>
        <v>0</v>
      </c>
      <c r="P224" s="74">
        <f>IF(AND(ISNUMBER('Emissions (start here)'!I224),ISNUMBER(Dispersion!$E$9)),'Emissions (start here)'!I224*453.59/3600*Dispersion!$E$9,0)</f>
        <v>0</v>
      </c>
      <c r="Q224" s="74">
        <f>IF(AND(ISNUMBER('Emissions (start here)'!J224),ISNUMBER(Dispersion!$E$10)),'Emissions (start here)'!J224*2000*453.59/8760/3600*Dispersion!$E$10,0)</f>
        <v>0</v>
      </c>
      <c r="R224" s="74">
        <f>IF(AND(ISNUMBER('Emissions (start here)'!J224),ISNUMBER(Dispersion!$E$11)),'Emissions (start here)'!J224*2000*453.59/8760/3600*Dispersion!$E$11,0)</f>
        <v>0</v>
      </c>
      <c r="S224" s="74">
        <f>IF(AND(ISNUMBER('Emissions (start here)'!K224),ISNUMBER(Dispersion!$F$8)),'Emissions (start here)'!K224*453.59/3600*Dispersion!$F$8,0)</f>
        <v>0</v>
      </c>
      <c r="T224" s="74">
        <f>IF(AND(ISNUMBER('Emissions (start here)'!K224),ISNUMBER(Dispersion!$F$9)),'Emissions (start here)'!K224*453.59/3600*Dispersion!$F$9,0)</f>
        <v>0</v>
      </c>
      <c r="U224" s="74">
        <f>IF(AND(ISNUMBER('Emissions (start here)'!L224),ISNUMBER(Dispersion!$F$10)),'Emissions (start here)'!L224*2000*453.59/8760/3600*Dispersion!$F$10,0)</f>
        <v>0</v>
      </c>
      <c r="V224" s="74">
        <f>IF(AND(ISNUMBER('Emissions (start here)'!L224),ISNUMBER(Dispersion!$F$11)),'Emissions (start here)'!L224*2000*453.59/8760/3600*Dispersion!$F$11,0)</f>
        <v>0</v>
      </c>
      <c r="W224" s="74">
        <f>IF(AND(ISNUMBER('Emissions (start here)'!M224),ISNUMBER(Dispersion!$G$8)),'Emissions (start here)'!M224*453.59/3600*Dispersion!$G$8,0)</f>
        <v>0</v>
      </c>
      <c r="X224" s="74">
        <f>IF(AND(ISNUMBER('Emissions (start here)'!M224),ISNUMBER(Dispersion!$G$9)),'Emissions (start here)'!M224*453.59/3600*Dispersion!$G$9,0)</f>
        <v>0</v>
      </c>
      <c r="Y224" s="74">
        <f>IF(AND(ISNUMBER('Emissions (start here)'!N224),ISNUMBER(Dispersion!$G$10)),'Emissions (start here)'!N224*2000*453.59/8760/3600*Dispersion!$G$10,0)</f>
        <v>0</v>
      </c>
      <c r="Z224" s="74">
        <f>IF(AND(ISNUMBER('Emissions (start here)'!N224),ISNUMBER(Dispersion!$G$11)),'Emissions (start here)'!N224*2000*453.59/8760/3600*Dispersion!$G$11,0)</f>
        <v>0</v>
      </c>
      <c r="AA224" s="74">
        <f>IF(AND(ISNUMBER('Emissions (start here)'!O224),ISNUMBER(Dispersion!$H$8)),'Emissions (start here)'!O224*453.59/3600*Dispersion!$H$8,0)</f>
        <v>0</v>
      </c>
      <c r="AB224" s="74">
        <f>IF(AND(ISNUMBER('Emissions (start here)'!O224),ISNUMBER(Dispersion!$H$9)),'Emissions (start here)'!O224*453.59/3600*Dispersion!$H$9,0)</f>
        <v>0</v>
      </c>
      <c r="AC224" s="74">
        <f>IF(AND(ISNUMBER('Emissions (start here)'!P224),ISNUMBER(Dispersion!$H$10)),'Emissions (start here)'!P224*2000*453.59/8760/3600*Dispersion!$H$10,0)</f>
        <v>0</v>
      </c>
      <c r="AD224" s="74">
        <f>IF(AND(ISNUMBER('Emissions (start here)'!P224),ISNUMBER(Dispersion!$H$11)),'Emissions (start here)'!P224*2000*453.59/8760/3600*Dispersion!$H$11,0)</f>
        <v>0</v>
      </c>
      <c r="AE224" s="74">
        <f>IF(AND(ISNUMBER('Emissions (start here)'!Q224),ISNUMBER(Dispersion!$I$8)),'Emissions (start here)'!Q224*453.59/3600*Dispersion!$I$8,0)</f>
        <v>0</v>
      </c>
      <c r="AF224" s="74">
        <f>IF(AND(ISNUMBER('Emissions (start here)'!Q224),ISNUMBER(Dispersion!$I$9)),'Emissions (start here)'!Q224*453.59/3600*Dispersion!$I$9,0)</f>
        <v>0</v>
      </c>
      <c r="AG224" s="74">
        <f>IF(AND(ISNUMBER('Emissions (start here)'!R224),ISNUMBER(Dispersion!$I$10)),'Emissions (start here)'!R224*2000*453.59/8760/3600*Dispersion!$I$10,0)</f>
        <v>0</v>
      </c>
      <c r="AH224" s="74">
        <f>IF(AND(ISNUMBER('Emissions (start here)'!R224),ISNUMBER(Dispersion!$I$11)),'Emissions (start here)'!R224*2000*453.59/8760/3600*Dispersion!$I$11,0)</f>
        <v>0</v>
      </c>
      <c r="AI224" s="74">
        <f>IF(AND(ISNUMBER('Emissions (start here)'!S224),ISNUMBER(Dispersion!$J$8)),'Emissions (start here)'!S224*453.59/3600*Dispersion!$J$8,0)</f>
        <v>0</v>
      </c>
      <c r="AJ224" s="74">
        <f>IF(AND(ISNUMBER('Emissions (start here)'!S224),ISNUMBER(Dispersion!$J$9)),'Emissions (start here)'!S224*453.59/3600*Dispersion!$J$9,0)</f>
        <v>0</v>
      </c>
      <c r="AK224" s="74">
        <f>IF(AND(ISNUMBER('Emissions (start here)'!T224),ISNUMBER(Dispersion!$J$10)),'Emissions (start here)'!T224*2000*453.59/8760/3600*Dispersion!$J$10,0)</f>
        <v>0</v>
      </c>
      <c r="AL224" s="74">
        <f>IF(AND(ISNUMBER('Emissions (start here)'!T224),ISNUMBER(Dispersion!$J$11)),'Emissions (start here)'!T224*2000*453.59/8760/3600*Dispersion!$J$11,0)</f>
        <v>0</v>
      </c>
      <c r="AM224" s="74">
        <f>IF(AND(ISNUMBER('Emissions (start here)'!U224),ISNUMBER(Dispersion!$K$8)),'Emissions (start here)'!U224*453.59/3600*Dispersion!$K$8,0)</f>
        <v>0</v>
      </c>
      <c r="AN224" s="74">
        <f>IF(AND(ISNUMBER('Emissions (start here)'!U224),ISNUMBER(Dispersion!$K$9)),'Emissions (start here)'!U224*453.59/3600*Dispersion!$K$9,0)</f>
        <v>0</v>
      </c>
      <c r="AO224" s="74">
        <f>IF(AND(ISNUMBER('Emissions (start here)'!V224),ISNUMBER(Dispersion!$K$10)),'Emissions (start here)'!V224*2000*453.59/8760/3600*Dispersion!$K$10,0)</f>
        <v>0</v>
      </c>
      <c r="AP224" s="74">
        <f>IF(AND(ISNUMBER('Emissions (start here)'!V224),ISNUMBER(Dispersion!$K$11)),'Emissions (start here)'!V224*2000*453.59/8760/3600*Dispersion!$K$11,0)</f>
        <v>0</v>
      </c>
      <c r="AQ224" s="74">
        <f>IF(AND(ISNUMBER('Emissions (start here)'!W224),ISNUMBER(Dispersion!$L$8)),'Emissions (start here)'!W224*453.59/3600*Dispersion!$L$8,0)</f>
        <v>0</v>
      </c>
      <c r="AR224" s="74">
        <f>IF(AND(ISNUMBER('Emissions (start here)'!W224),ISNUMBER(Dispersion!$L$9)),'Emissions (start here)'!W224*453.59/3600*Dispersion!$L$9,0)</f>
        <v>0</v>
      </c>
      <c r="AS224" s="74">
        <f>IF(AND(ISNUMBER('Emissions (start here)'!X224),ISNUMBER(Dispersion!$L$10)),'Emissions (start here)'!X224*2000*453.59/8760/3600*Dispersion!$L$10,0)</f>
        <v>0</v>
      </c>
      <c r="AT224" s="74">
        <f>IF(AND(ISNUMBER('Emissions (start here)'!X224),ISNUMBER(Dispersion!$L$11)),'Emissions (start here)'!X224*2000*453.59/8760/3600*Dispersion!$L$11,0)</f>
        <v>0</v>
      </c>
      <c r="AU224" s="74">
        <f>IF(AND(ISNUMBER('Emissions (start here)'!Y224),ISNUMBER(Dispersion!$M$8)),'Emissions (start here)'!Y224*453.59/3600*Dispersion!$M$8,0)</f>
        <v>0</v>
      </c>
      <c r="AV224" s="74">
        <f>IF(AND(ISNUMBER('Emissions (start here)'!Y224),ISNUMBER(Dispersion!$M$9)),'Emissions (start here)'!Y224*453.59/3600*Dispersion!$M$9,0)</f>
        <v>0</v>
      </c>
      <c r="AW224" s="74">
        <f>IF(AND(ISNUMBER('Emissions (start here)'!Z224),ISNUMBER(Dispersion!$M$10)),'Emissions (start here)'!Z224*2000*453.59/8760/3600*Dispersion!$M$10,0)</f>
        <v>0</v>
      </c>
      <c r="AX224" s="74">
        <f>IF(AND(ISNUMBER('Emissions (start here)'!Z224),ISNUMBER(Dispersion!$M$11)),'Emissions (start here)'!Z224*2000*453.59/8760/3600*Dispersion!$M$11,0)</f>
        <v>0</v>
      </c>
      <c r="AY224" s="74">
        <f>IF(AND(ISNUMBER('Emissions (start here)'!AA224),ISNUMBER(Dispersion!$N$8)),'Emissions (start here)'!AA224*453.59/3600*Dispersion!$N$8,0)</f>
        <v>0</v>
      </c>
      <c r="AZ224" s="74">
        <f>IF(AND(ISNUMBER('Emissions (start here)'!AA224),ISNUMBER(Dispersion!$N$9)),'Emissions (start here)'!AA224*453.59/3600*Dispersion!$N$9,0)</f>
        <v>0</v>
      </c>
      <c r="BA224" s="74">
        <f>IF(AND(ISNUMBER('Emissions (start here)'!AB224),ISNUMBER(Dispersion!$N$10)),'Emissions (start here)'!AB224*2000*453.59/8760/3600*Dispersion!$N$10,0)</f>
        <v>0</v>
      </c>
      <c r="BB224" s="74">
        <f>IF(AND(ISNUMBER('Emissions (start here)'!AB224),ISNUMBER(Dispersion!$N$11)),'Emissions (start here)'!AB224*2000*453.59/8760/3600*Dispersion!$N$11,0)</f>
        <v>0</v>
      </c>
      <c r="BC224" s="74">
        <f>IF(AND(ISNUMBER('Emissions (start here)'!AC224),ISNUMBER(Dispersion!$O$8)),'Emissions (start here)'!AC224*453.59/3600*Dispersion!$O$8,0)</f>
        <v>0</v>
      </c>
      <c r="BD224" s="74">
        <f>IF(AND(ISNUMBER('Emissions (start here)'!AC224),ISNUMBER(Dispersion!$O$9)),'Emissions (start here)'!AC224*453.59/3600*Dispersion!$O$9,0)</f>
        <v>0</v>
      </c>
      <c r="BE224" s="74">
        <f>IF(AND(ISNUMBER('Emissions (start here)'!AD224),ISNUMBER(Dispersion!$O$10)),'Emissions (start here)'!AD224*2000*453.59/8760/3600*Dispersion!$O$10,0)</f>
        <v>0</v>
      </c>
      <c r="BF224" s="74">
        <f>IF(AND(ISNUMBER('Emissions (start here)'!AD224),ISNUMBER(Dispersion!$O$11)),'Emissions (start here)'!AD224*2000*453.59/8760/3600*Dispersion!$O$11,0)</f>
        <v>0</v>
      </c>
      <c r="BG224" s="74">
        <f>IF(AND(ISNUMBER('Emissions (start here)'!AE224),ISNUMBER(Dispersion!$P$8)),'Emissions (start here)'!AE224*453.59/3600*Dispersion!$P$8,0)</f>
        <v>0</v>
      </c>
      <c r="BH224" s="74">
        <f>IF(AND(ISNUMBER('Emissions (start here)'!AE224),ISNUMBER(Dispersion!$P$9)),'Emissions (start here)'!AE224*453.59/3600*Dispersion!$P$9,0)</f>
        <v>0</v>
      </c>
      <c r="BI224" s="74">
        <f>IF(AND(ISNUMBER('Emissions (start here)'!AF224),ISNUMBER(Dispersion!$P$10)),'Emissions (start here)'!AF224*2000*453.59/8760/3600*Dispersion!$P$10,0)</f>
        <v>0</v>
      </c>
      <c r="BJ224" s="74">
        <f>IF(AND(ISNUMBER('Emissions (start here)'!AF224),ISNUMBER(Dispersion!$P$11)),'Emissions (start here)'!AF224*2000*453.59/8760/3600*Dispersion!$P$11,0)</f>
        <v>0</v>
      </c>
      <c r="BK224" s="74">
        <f>IF(AND(ISNUMBER('Emissions (start here)'!AG224),ISNUMBER(Dispersion!$Q$8)),'Emissions (start here)'!AG224*453.59/3600*Dispersion!$Q$8,0)</f>
        <v>0</v>
      </c>
      <c r="BL224" s="74">
        <f>IF(AND(ISNUMBER('Emissions (start here)'!AG224),ISNUMBER(Dispersion!$Q$9)),'Emissions (start here)'!AG224*453.59/3600*Dispersion!$Q$9,0)</f>
        <v>0</v>
      </c>
      <c r="BM224" s="74">
        <f>IF(AND(ISNUMBER('Emissions (start here)'!AH224),ISNUMBER(Dispersion!$Q$10)),'Emissions (start here)'!AH224*2000*453.59/8760/3600*Dispersion!$Q$10,0)</f>
        <v>0</v>
      </c>
      <c r="BN224" s="74">
        <f>IF(AND(ISNUMBER('Emissions (start here)'!AH224),ISNUMBER(Dispersion!$Q$11)),'Emissions (start here)'!AH224*2000*453.59/8760/3600*Dispersion!$Q$11,0)</f>
        <v>0</v>
      </c>
      <c r="BO224" s="74">
        <f>IF(AND(ISNUMBER('Emissions (start here)'!AI224),ISNUMBER(Dispersion!$R$8)),'Emissions (start here)'!AI224*453.59/3600*Dispersion!$R$8,0)</f>
        <v>0</v>
      </c>
      <c r="BP224" s="74">
        <f>IF(AND(ISNUMBER('Emissions (start here)'!AI224),ISNUMBER(Dispersion!$R$9)),'Emissions (start here)'!AI224*453.59/3600*Dispersion!$R$9,0)</f>
        <v>0</v>
      </c>
      <c r="BQ224" s="74">
        <f>IF(AND(ISNUMBER('Emissions (start here)'!AJ224),ISNUMBER(Dispersion!$R$10)),'Emissions (start here)'!AJ224*2000*453.59/8760/3600*Dispersion!$R$10,0)</f>
        <v>0</v>
      </c>
      <c r="BR224" s="74">
        <f>IF(AND(ISNUMBER('Emissions (start here)'!AJ224),ISNUMBER(Dispersion!$R$11)),'Emissions (start here)'!AJ224*2000*453.59/8760/3600*Dispersion!$R$11,0)</f>
        <v>0</v>
      </c>
      <c r="BS224" s="74">
        <f>IF(AND(ISNUMBER('Emissions (start here)'!AK224),ISNUMBER(Dispersion!$S$8)),'Emissions (start here)'!AK224*453.59/3600*Dispersion!$S$8,0)</f>
        <v>0</v>
      </c>
      <c r="BT224" s="74">
        <f>IF(AND(ISNUMBER('Emissions (start here)'!AK224),ISNUMBER(Dispersion!$S$9)),'Emissions (start here)'!AK224*453.59/3600*Dispersion!$S$9,0)</f>
        <v>0</v>
      </c>
      <c r="BU224" s="74">
        <f>IF(AND(ISNUMBER('Emissions (start here)'!AL224),ISNUMBER(Dispersion!$S$10)),'Emissions (start here)'!AL224*2000*453.59/8760/3600*Dispersion!$S$10,0)</f>
        <v>0</v>
      </c>
      <c r="BV224" s="74">
        <f>IF(AND(ISNUMBER('Emissions (start here)'!AL224),ISNUMBER(Dispersion!$S$11)),'Emissions (start here)'!AL224*2000*453.59/8760/3600*Dispersion!$S$11,0)</f>
        <v>0</v>
      </c>
      <c r="BW224" s="74">
        <f>IF(AND(ISNUMBER('Emissions (start here)'!AM224),ISNUMBER(Dispersion!$T$8)),'Emissions (start here)'!AM224*453.59/3600*Dispersion!$T$8,0)</f>
        <v>0</v>
      </c>
      <c r="BX224" s="74">
        <f>IF(AND(ISNUMBER('Emissions (start here)'!AM224),ISNUMBER(Dispersion!$T$9)),'Emissions (start here)'!AM224*453.59/3600*Dispersion!$T$9,0)</f>
        <v>0</v>
      </c>
      <c r="BY224" s="74">
        <f>IF(AND(ISNUMBER('Emissions (start here)'!AN224),ISNUMBER(Dispersion!$T$10)),'Emissions (start here)'!AN224*2000*453.59/8760/3600*Dispersion!$T$10,0)</f>
        <v>0</v>
      </c>
      <c r="BZ224" s="74">
        <f>IF(AND(ISNUMBER('Emissions (start here)'!AN224),ISNUMBER(Dispersion!$T$11)),'Emissions (start here)'!AN224*2000*453.59/8760/3600*Dispersion!$T$11,0)</f>
        <v>0</v>
      </c>
      <c r="CA224" s="74">
        <f>IF(AND(ISNUMBER('Emissions (start here)'!AO224),ISNUMBER(Dispersion!$U$8)),'Emissions (start here)'!AO224*453.59/3600*Dispersion!$U$8,0)</f>
        <v>0</v>
      </c>
      <c r="CB224" s="74">
        <f>IF(AND(ISNUMBER('Emissions (start here)'!AO224),ISNUMBER(Dispersion!$U$9)),'Emissions (start here)'!AO224*453.59/3600*Dispersion!$U$9,0)</f>
        <v>0</v>
      </c>
      <c r="CC224" s="74">
        <f>IF(AND(ISNUMBER('Emissions (start here)'!AP224),ISNUMBER(Dispersion!$U$10)),'Emissions (start here)'!AP224*2000*453.59/8760/3600*Dispersion!$U$10,0)</f>
        <v>0</v>
      </c>
      <c r="CD224" s="74">
        <f>IF(AND(ISNUMBER('Emissions (start here)'!AP224),ISNUMBER(Dispersion!$U$11)),'Emissions (start here)'!AP224*2000*453.59/8760/3600*Dispersion!$U$11,0)</f>
        <v>0</v>
      </c>
      <c r="CE224" s="74">
        <f>IF(AND(ISNUMBER('Emissions (start here)'!AQ224),ISNUMBER(Dispersion!$V$8)),'Emissions (start here)'!AQ224*453.59/3600*Dispersion!$V$8,0)</f>
        <v>0</v>
      </c>
      <c r="CF224" s="74">
        <f>IF(AND(ISNUMBER('Emissions (start here)'!AQ224),ISNUMBER(Dispersion!$V$9)),'Emissions (start here)'!AQ224*453.59/3600*Dispersion!$V$9,0)</f>
        <v>0</v>
      </c>
      <c r="CG224" s="74">
        <f>IF(AND(ISNUMBER('Emissions (start here)'!AR224),ISNUMBER(Dispersion!$V$10)),'Emissions (start here)'!AR224*2000*453.59/8760/3600*Dispersion!$V$10,0)</f>
        <v>0</v>
      </c>
      <c r="CH224" s="74">
        <f>IF(AND(ISNUMBER('Emissions (start here)'!AR224),ISNUMBER(Dispersion!$V$11)),'Emissions (start here)'!AR224*2000*453.59/8760/3600*Dispersion!$V$11,0)</f>
        <v>0</v>
      </c>
      <c r="CI224" s="74">
        <f>IF(AND(ISNUMBER('Emissions (start here)'!AS224),ISNUMBER(Dispersion!$W$8)),'Emissions (start here)'!AS224*453.59/3600*Dispersion!$W$8,0)</f>
        <v>0</v>
      </c>
      <c r="CJ224" s="74">
        <f>IF(AND(ISNUMBER('Emissions (start here)'!AS224),ISNUMBER(Dispersion!$W$9)),'Emissions (start here)'!AS224*453.59/3600*Dispersion!$W$9,0)</f>
        <v>0</v>
      </c>
      <c r="CK224" s="74">
        <f>IF(AND(ISNUMBER('Emissions (start here)'!AT224),ISNUMBER(Dispersion!$W$10)),'Emissions (start here)'!AT224*2000*453.59/8760/3600*Dispersion!$W$10,0)</f>
        <v>0</v>
      </c>
      <c r="CL224" s="74">
        <f>IF(AND(ISNUMBER('Emissions (start here)'!AT224),ISNUMBER(Dispersion!$W$11)),'Emissions (start here)'!AT224*2000*453.59/8760/3600*Dispersion!$W$11,0)</f>
        <v>0</v>
      </c>
      <c r="CM224" s="74">
        <f>IF(AND(ISNUMBER('Emissions (start here)'!AU224),ISNUMBER(Dispersion!$X$8)),'Emissions (start here)'!AU224*453.59/3600*Dispersion!$X$8,0)</f>
        <v>0</v>
      </c>
      <c r="CN224" s="74">
        <f>IF(AND(ISNUMBER('Emissions (start here)'!AU224),ISNUMBER(Dispersion!$X$9)),'Emissions (start here)'!AU224*453.59/3600*Dispersion!$X$9,0)</f>
        <v>0</v>
      </c>
      <c r="CO224" s="74">
        <f>IF(AND(ISNUMBER('Emissions (start here)'!AV224),ISNUMBER(Dispersion!$X$10)),'Emissions (start here)'!AV224*2000*453.59/8760/3600*Dispersion!$X$10,0)</f>
        <v>0</v>
      </c>
      <c r="CP224" s="74">
        <f>IF(AND(ISNUMBER('Emissions (start here)'!AV224),ISNUMBER(Dispersion!$X$11)),'Emissions (start here)'!AV224*2000*453.59/8760/3600*Dispersion!$X$11,0)</f>
        <v>0</v>
      </c>
      <c r="CQ224" s="74">
        <f>IF(AND(ISNUMBER('Emissions (start here)'!AW224),ISNUMBER(Dispersion!$Y$8)),'Emissions (start here)'!AW224*453.59/3600*Dispersion!$Y$8,0)</f>
        <v>0</v>
      </c>
      <c r="CR224" s="74">
        <f>IF(AND(ISNUMBER('Emissions (start here)'!AW224),ISNUMBER(Dispersion!$Y$9)),'Emissions (start here)'!AW224*453.59/3600*Dispersion!$Y$9,0)</f>
        <v>0</v>
      </c>
      <c r="CS224" s="74">
        <f>IF(AND(ISNUMBER('Emissions (start here)'!AX224),ISNUMBER(Dispersion!$Y$10)),'Emissions (start here)'!AX224*2000*453.59/8760/3600*Dispersion!$Y$10,0)</f>
        <v>0</v>
      </c>
      <c r="CT224" s="74">
        <f>IF(AND(ISNUMBER('Emissions (start here)'!AX224),ISNUMBER(Dispersion!$Y$11)),'Emissions (start here)'!AX224*2000*453.59/8760/3600*Dispersion!$Y$11,0)</f>
        <v>0</v>
      </c>
      <c r="CU224" s="74">
        <f>IF(AND(ISNUMBER('Emissions (start here)'!AY224),ISNUMBER(Dispersion!$Z$8)),'Emissions (start here)'!AY224*453.59/3600*Dispersion!$Z$8,0)</f>
        <v>0</v>
      </c>
      <c r="CV224" s="74">
        <f>IF(AND(ISNUMBER('Emissions (start here)'!AY224),ISNUMBER(Dispersion!$Z$9)),'Emissions (start here)'!AY224*453.59/3600*Dispersion!$Z$9,0)</f>
        <v>0</v>
      </c>
      <c r="CW224" s="74">
        <f>IF(AND(ISNUMBER('Emissions (start here)'!AZ224),ISNUMBER(Dispersion!$Z$10)),'Emissions (start here)'!AZ224*2000*453.59/8760/3600*Dispersion!$Z$10,0)</f>
        <v>0</v>
      </c>
      <c r="CX224" s="74">
        <f>IF(AND(ISNUMBER('Emissions (start here)'!AZ224),ISNUMBER(Dispersion!$Z$11)),'Emissions (start here)'!AZ224*2000*453.59/8760/3600*Dispersion!$Z$11,0)</f>
        <v>0</v>
      </c>
      <c r="CY224" s="74">
        <f>IF(AND(ISNUMBER('Emissions (start here)'!BA224),ISNUMBER(Dispersion!$AA$8)),'Emissions (start here)'!BA224*453.59/3600*Dispersion!$AA$8,0)</f>
        <v>0</v>
      </c>
      <c r="CZ224" s="74">
        <f>IF(AND(ISNUMBER('Emissions (start here)'!BA224),ISNUMBER(Dispersion!$AA$9)),'Emissions (start here)'!BA224*453.59/3600*Dispersion!$AA$9,0)</f>
        <v>0</v>
      </c>
      <c r="DA224" s="74">
        <f>IF(AND(ISNUMBER('Emissions (start here)'!BB224),ISNUMBER(Dispersion!$AA$10)),'Emissions (start here)'!BB224*2000*453.59/8760/3600*Dispersion!$AA$10,0)</f>
        <v>0</v>
      </c>
      <c r="DB224" s="74">
        <f>IF(AND(ISNUMBER('Emissions (start here)'!BB224),ISNUMBER(Dispersion!$AA$11)),'Emissions (start here)'!BB224*2000*453.59/8760/3600*Dispersion!$AA$11,0)</f>
        <v>0</v>
      </c>
      <c r="DC224" s="74">
        <f>IF(AND(ISNUMBER('Emissions (start here)'!BC224),ISNUMBER(Dispersion!$AB$8)),'Emissions (start here)'!BC224*453.59/3600*Dispersion!$AB$8,0)</f>
        <v>0</v>
      </c>
      <c r="DD224" s="74">
        <f>IF(AND(ISNUMBER('Emissions (start here)'!BC224),ISNUMBER(Dispersion!$AB$9)),'Emissions (start here)'!BC224*453.59/3600*Dispersion!$AB$9,0)</f>
        <v>0</v>
      </c>
      <c r="DE224" s="74">
        <f>IF(AND(ISNUMBER('Emissions (start here)'!BD224),ISNUMBER(Dispersion!$AB$10)),'Emissions (start here)'!BD224*2000*453.59/8760/3600*Dispersion!$AB$10,0)</f>
        <v>0</v>
      </c>
      <c r="DF224" s="74">
        <f>IF(AND(ISNUMBER('Emissions (start here)'!BD224),ISNUMBER(Dispersion!$AB$11)),'Emissions (start here)'!BD224*2000*453.59/8760/3600*Dispersion!$AB$11,0)</f>
        <v>0</v>
      </c>
      <c r="DG224" s="74">
        <f>IF(AND(ISNUMBER('Emissions (start here)'!BE224),ISNUMBER(Dispersion!$AC$8)),'Emissions (start here)'!BE224*453.59/3600*Dispersion!$AC$8,0)</f>
        <v>0</v>
      </c>
      <c r="DH224" s="74">
        <f>IF(AND(ISNUMBER('Emissions (start here)'!BE224),ISNUMBER(Dispersion!$AC$9)),'Emissions (start here)'!BE224*453.59/3600*Dispersion!$AC$9,0)</f>
        <v>0</v>
      </c>
      <c r="DI224" s="74">
        <f>IF(AND(ISNUMBER('Emissions (start here)'!BF224),ISNUMBER(Dispersion!$AC$10)),'Emissions (start here)'!BF224*2000*453.59/8760/3600*Dispersion!$AC$10,0)</f>
        <v>0</v>
      </c>
      <c r="DJ224" s="74">
        <f>IF(AND(ISNUMBER('Emissions (start here)'!BF224),ISNUMBER(Dispersion!$AC$11)),'Emissions (start here)'!BF224*2000*453.59/8760/3600*Dispersion!$AC$11,0)</f>
        <v>0</v>
      </c>
      <c r="DK224" s="74">
        <f>IF(AND(ISNUMBER('Emissions (start here)'!BG224),ISNUMBER(Dispersion!$AD$8)),'Emissions (start here)'!BG224*453.59/3600*Dispersion!$AD$8,0)</f>
        <v>0</v>
      </c>
      <c r="DL224" s="74">
        <f>IF(AND(ISNUMBER('Emissions (start here)'!BG224),ISNUMBER(Dispersion!$AD$9)),'Emissions (start here)'!BG224*453.59/3600*Dispersion!$AD$9,0)</f>
        <v>0</v>
      </c>
      <c r="DM224" s="74">
        <f>IF(AND(ISNUMBER('Emissions (start here)'!BH224),ISNUMBER(Dispersion!$AD$10)),'Emissions (start here)'!BH224*2000*453.59/8760/3600*Dispersion!$AD$10,0)</f>
        <v>0</v>
      </c>
      <c r="DN224" s="74">
        <f>IF(AND(ISNUMBER('Emissions (start here)'!BH224),ISNUMBER(Dispersion!$AD$11)),'Emissions (start here)'!BH224*2000*453.59/8760/3600*Dispersion!$AD$11,0)</f>
        <v>0</v>
      </c>
      <c r="DO224" s="74">
        <f>IF(AND(ISNUMBER('Emissions (start here)'!BI224),ISNUMBER(Dispersion!$AE$8)),'Emissions (start here)'!BI224*453.59/3600*Dispersion!$AE$8,0)</f>
        <v>0</v>
      </c>
      <c r="DP224" s="74">
        <f>IF(AND(ISNUMBER('Emissions (start here)'!BI224),ISNUMBER(Dispersion!$AE$9)),'Emissions (start here)'!BI224*453.59/3600*Dispersion!$AE$9,0)</f>
        <v>0</v>
      </c>
      <c r="DQ224" s="74">
        <f>IF(AND(ISNUMBER('Emissions (start here)'!BJ224),ISNUMBER(Dispersion!$AE$10)),'Emissions (start here)'!BJ224*2000*453.59/8760/3600*Dispersion!$AE$10,0)</f>
        <v>0</v>
      </c>
      <c r="DR224" s="74">
        <f>IF(AND(ISNUMBER('Emissions (start here)'!BJ224),ISNUMBER(Dispersion!$AE$11)),'Emissions (start here)'!BJ224*2000*453.59/8760/3600*Dispersion!$AE$11,0)</f>
        <v>0</v>
      </c>
      <c r="DS224" s="74">
        <f>IF(AND(ISNUMBER('Emissions (start here)'!BK224),ISNUMBER(Dispersion!$AF$8)),'Emissions (start here)'!BK224*453.59/3600*Dispersion!$AF$8,0)</f>
        <v>0</v>
      </c>
      <c r="DT224" s="74">
        <f>IF(AND(ISNUMBER('Emissions (start here)'!BK224),ISNUMBER(Dispersion!$AF$9)),'Emissions (start here)'!BK224*453.59/3600*Dispersion!$AF$9,0)</f>
        <v>0</v>
      </c>
      <c r="DU224" s="74">
        <f>IF(AND(ISNUMBER('Emissions (start here)'!BL224),ISNUMBER(Dispersion!$AF$10)),'Emissions (start here)'!BL224*2000*453.59/8760/3600*Dispersion!$AF$10,0)</f>
        <v>0</v>
      </c>
      <c r="DV224" s="74">
        <f>IF(AND(ISNUMBER('Emissions (start here)'!BL224),ISNUMBER(Dispersion!$AF$11)),'Emissions (start here)'!BL224*2000*453.59/8760/3600*Dispersion!$AF$11,0)</f>
        <v>0</v>
      </c>
      <c r="DW224" s="74">
        <f>IF(AND(ISNUMBER('Emissions (start here)'!BM224),ISNUMBER(Dispersion!$AG$8)),'Emissions (start here)'!BM224*453.59/3600*Dispersion!$AG$8,0)</f>
        <v>0</v>
      </c>
      <c r="DX224" s="74">
        <f>IF(AND(ISNUMBER('Emissions (start here)'!BM224),ISNUMBER(Dispersion!$AG$9)),'Emissions (start here)'!BM224*453.59/3600*Dispersion!$AG$9,0)</f>
        <v>0</v>
      </c>
      <c r="DY224" s="74">
        <f>IF(AND(ISNUMBER('Emissions (start here)'!BN224),ISNUMBER(Dispersion!$AG$10)),'Emissions (start here)'!BN224*2000*453.59/8760/3600*Dispersion!$AG$10,0)</f>
        <v>0</v>
      </c>
      <c r="DZ224" s="74">
        <f>IF(AND(ISNUMBER('Emissions (start here)'!BN224),ISNUMBER(Dispersion!$AG$11)),'Emissions (start here)'!BN224*2000*453.59/8760/3600*Dispersion!$AG$11,0)</f>
        <v>0</v>
      </c>
      <c r="EA224" s="74">
        <f>IF(AND(ISNUMBER('Emissions (start here)'!BO224),ISNUMBER(Dispersion!$AH$8)),'Emissions (start here)'!BO224*453.59/3600*Dispersion!$AH$8,0)</f>
        <v>0</v>
      </c>
      <c r="EB224" s="74">
        <f>IF(AND(ISNUMBER('Emissions (start here)'!BO224),ISNUMBER(Dispersion!$AH$9)),'Emissions (start here)'!BO224*453.59/3600*Dispersion!$AH$9,0)</f>
        <v>0</v>
      </c>
      <c r="EC224" s="74">
        <f>IF(AND(ISNUMBER('Emissions (start here)'!BP224),ISNUMBER(Dispersion!$AH$10)),'Emissions (start here)'!BP224*2000*453.59/8760/3600*Dispersion!$AH$10,0)</f>
        <v>0</v>
      </c>
      <c r="ED224" s="74">
        <f>IF(AND(ISNUMBER('Emissions (start here)'!BP224),ISNUMBER(Dispersion!$AH$11)),'Emissions (start here)'!BP224*2000*453.59/8760/3600*Dispersion!$AH$11,0)</f>
        <v>0</v>
      </c>
      <c r="EE224" s="74">
        <f>IF(AND(ISNUMBER('Emissions (start here)'!BQ224),ISNUMBER(Dispersion!$AI$8)),'Emissions (start here)'!BQ224*453.59/3600*Dispersion!$AI$8,0)</f>
        <v>0</v>
      </c>
      <c r="EF224" s="74">
        <f>IF(AND(ISNUMBER('Emissions (start here)'!BQ224),ISNUMBER(Dispersion!$AI$9)),'Emissions (start here)'!BQ224*453.59/3600*Dispersion!$AI$9,0)</f>
        <v>0</v>
      </c>
      <c r="EG224" s="74">
        <f>IF(AND(ISNUMBER('Emissions (start here)'!BR224),ISNUMBER(Dispersion!$AI$10)),'Emissions (start here)'!BR224*2000*453.59/8760/3600*Dispersion!$AI$10,0)</f>
        <v>0</v>
      </c>
      <c r="EH224" s="74">
        <f>IF(AND(ISNUMBER('Emissions (start here)'!BR224),ISNUMBER(Dispersion!$AI$11)),'Emissions (start here)'!BR224*2000*453.59/8760/3600*Dispersion!$AI$11,0)</f>
        <v>0</v>
      </c>
      <c r="EI224" s="74">
        <f>IF(AND(ISNUMBER('Emissions (start here)'!BS224),ISNUMBER(Dispersion!$AJ$8)),'Emissions (start here)'!BS224*453.59/3600*Dispersion!$AJ$8,0)</f>
        <v>0</v>
      </c>
      <c r="EJ224" s="74">
        <f>IF(AND(ISNUMBER('Emissions (start here)'!BS224),ISNUMBER(Dispersion!$AJ$9)),'Emissions (start here)'!BS224*453.59/3600*Dispersion!$AJ$9,0)</f>
        <v>0</v>
      </c>
      <c r="EK224" s="74">
        <f>IF(AND(ISNUMBER('Emissions (start here)'!BT224),ISNUMBER(Dispersion!$AJ$10)),'Emissions (start here)'!BT224*2000*453.59/8760/3600*Dispersion!$AJ$10,0)</f>
        <v>0</v>
      </c>
      <c r="EL224" s="74">
        <f>IF(AND(ISNUMBER('Emissions (start here)'!BT224),ISNUMBER(Dispersion!$AJ$11)),'Emissions (start here)'!BT224*2000*453.59/8760/3600*Dispersion!$AJ$11,0)</f>
        <v>0</v>
      </c>
      <c r="EM224" s="74">
        <f>IF(AND(ISNUMBER('Emissions (start here)'!BU224),ISNUMBER(Dispersion!$AK$8)),'Emissions (start here)'!BU224*453.59/3600*Dispersion!$AK$8,0)</f>
        <v>0</v>
      </c>
      <c r="EN224" s="74">
        <f>IF(AND(ISNUMBER('Emissions (start here)'!BU224),ISNUMBER(Dispersion!$AK$9)),'Emissions (start here)'!BU224*453.59/3600*Dispersion!$AK$9,0)</f>
        <v>0</v>
      </c>
      <c r="EO224" s="74">
        <f>IF(AND(ISNUMBER('Emissions (start here)'!BV224),ISNUMBER(Dispersion!$AK$10)),'Emissions (start here)'!BV224*2000*453.59/8760/3600*Dispersion!$AK$10,0)</f>
        <v>0</v>
      </c>
      <c r="EP224" s="74">
        <f>IF(AND(ISNUMBER('Emissions (start here)'!BV224),ISNUMBER(Dispersion!$AK$11)),'Emissions (start here)'!BV224*2000*453.59/8760/3600*Dispersion!$AK$11,0)</f>
        <v>0</v>
      </c>
      <c r="EQ224" s="74">
        <f>IF(AND(ISNUMBER('Emissions (start here)'!BW224),ISNUMBER(Dispersion!$AL$8)),'Emissions (start here)'!BW224*453.59/3600*Dispersion!$AL$8,0)</f>
        <v>0</v>
      </c>
      <c r="ER224" s="74">
        <f>IF(AND(ISNUMBER('Emissions (start here)'!BW224),ISNUMBER(Dispersion!$AL$9)),'Emissions (start here)'!BW224*453.59/3600*Dispersion!$AL$9,0)</f>
        <v>0</v>
      </c>
      <c r="ES224" s="74">
        <f>IF(AND(ISNUMBER('Emissions (start here)'!BX224),ISNUMBER(Dispersion!$AL$10)),'Emissions (start here)'!BX224*2000*453.59/8760/3600*Dispersion!$AL$10,0)</f>
        <v>0</v>
      </c>
      <c r="ET224" s="74">
        <f>IF(AND(ISNUMBER('Emissions (start here)'!BX224),ISNUMBER(Dispersion!$AL$11)),'Emissions (start here)'!BX224*2000*453.59/8760/3600*Dispersion!$AL$11,0)</f>
        <v>0</v>
      </c>
      <c r="EU224" s="74">
        <f>IF(AND(ISNUMBER('Emissions (start here)'!BY224),ISNUMBER(Dispersion!$AM$8)),'Emissions (start here)'!BY224*453.59/3600*Dispersion!$AM$8,0)</f>
        <v>0</v>
      </c>
      <c r="EV224" s="74">
        <f>IF(AND(ISNUMBER('Emissions (start here)'!BY224),ISNUMBER(Dispersion!$AM$9)),'Emissions (start here)'!BY224*453.59/3600*Dispersion!$AM$9,0)</f>
        <v>0</v>
      </c>
      <c r="EW224" s="74">
        <f>IF(AND(ISNUMBER('Emissions (start here)'!BZ224),ISNUMBER(Dispersion!$AM$10)),'Emissions (start here)'!BZ224*2000*453.59/8760/3600*Dispersion!$AM$10,0)</f>
        <v>0</v>
      </c>
      <c r="EX224" s="74">
        <f>IF(AND(ISNUMBER('Emissions (start here)'!BZ224),ISNUMBER(Dispersion!$AM$11)),'Emissions (start here)'!BZ224*2000*453.59/8760/3600*Dispersion!$AM$11,0)</f>
        <v>0</v>
      </c>
      <c r="EY224" s="74">
        <f>IF(AND(ISNUMBER('Emissions (start here)'!CA224),ISNUMBER(Dispersion!$AN$8)),'Emissions (start here)'!CA224*453.59/3600*Dispersion!$AN$8,0)</f>
        <v>0</v>
      </c>
      <c r="EZ224" s="74">
        <f>IF(AND(ISNUMBER('Emissions (start here)'!CA224),ISNUMBER(Dispersion!$AN$9)),'Emissions (start here)'!CA224*453.59/3600*Dispersion!$AN$9,0)</f>
        <v>0</v>
      </c>
      <c r="FA224" s="74">
        <f>IF(AND(ISNUMBER('Emissions (start here)'!CB224),ISNUMBER(Dispersion!$AN$10)),'Emissions (start here)'!CB224*2000*453.59/8760/3600*Dispersion!$AN$10,0)</f>
        <v>0</v>
      </c>
      <c r="FB224" s="74">
        <f>IF(AND(ISNUMBER('Emissions (start here)'!CB224),ISNUMBER(Dispersion!$AN$11)),'Emissions (start here)'!CB224*2000*453.59/8760/3600*Dispersion!$AN$11,0)</f>
        <v>0</v>
      </c>
      <c r="FC224" s="74">
        <f>IF(AND(ISNUMBER('Emissions (start here)'!CC224),ISNUMBER(Dispersion!$AO$8)),'Emissions (start here)'!CC224*453.59/3600*Dispersion!$AO$8,0)</f>
        <v>0</v>
      </c>
      <c r="FD224" s="74">
        <f>IF(AND(ISNUMBER('Emissions (start here)'!CC224),ISNUMBER(Dispersion!$AO$9)),'Emissions (start here)'!CC224*453.59/3600*Dispersion!$AO$9,0)</f>
        <v>0</v>
      </c>
      <c r="FE224" s="74">
        <f>IF(AND(ISNUMBER('Emissions (start here)'!CD224),ISNUMBER(Dispersion!$AO$10)),'Emissions (start here)'!CD224*2000*453.59/8760/3600*Dispersion!$AO$10,0)</f>
        <v>0</v>
      </c>
      <c r="FF224" s="74">
        <f>IF(AND(ISNUMBER('Emissions (start here)'!CD224),ISNUMBER(Dispersion!$AO$11)),'Emissions (start here)'!CD224*2000*453.59/8760/3600*Dispersion!$AO$11,0)</f>
        <v>0</v>
      </c>
      <c r="FG224" s="74">
        <f>IF(AND(ISNUMBER('Emissions (start here)'!CE224),ISNUMBER(Dispersion!$AP$8)),'Emissions (start here)'!CE224*453.59/3600*Dispersion!$AP$8,0)</f>
        <v>0</v>
      </c>
      <c r="FH224" s="74">
        <f>IF(AND(ISNUMBER('Emissions (start here)'!CE224),ISNUMBER(Dispersion!$AP$9)),'Emissions (start here)'!CE224*453.59/3600*Dispersion!$AP$9,0)</f>
        <v>0</v>
      </c>
      <c r="FI224" s="74">
        <f>IF(AND(ISNUMBER('Emissions (start here)'!CF224),ISNUMBER(Dispersion!$AP$10)),'Emissions (start here)'!CF224*2000*453.59/8760/3600*Dispersion!$AP$10,0)</f>
        <v>0</v>
      </c>
      <c r="FJ224" s="74">
        <f>IF(AND(ISNUMBER('Emissions (start here)'!CF224),ISNUMBER(Dispersion!$AP$11)),'Emissions (start here)'!CF224*2000*453.59/8760/3600*Dispersion!$AP$11,0)</f>
        <v>0</v>
      </c>
      <c r="FK224" s="74">
        <f>IF(AND(ISNUMBER('Emissions (start here)'!CG224),ISNUMBER(Dispersion!$AQ$8)),'Emissions (start here)'!CG224*453.59/3600*Dispersion!$AQ$8,0)</f>
        <v>0</v>
      </c>
      <c r="FL224" s="74">
        <f>IF(AND(ISNUMBER('Emissions (start here)'!CG224),ISNUMBER(Dispersion!$AQ$9)),'Emissions (start here)'!CG224*453.59/3600*Dispersion!$AQ$9,0)</f>
        <v>0</v>
      </c>
      <c r="FM224" s="74">
        <f>IF(AND(ISNUMBER('Emissions (start here)'!CH224),ISNUMBER(Dispersion!$AQ$10)),'Emissions (start here)'!CH224*2000*453.59/8760/3600*Dispersion!$AQ$10,0)</f>
        <v>0</v>
      </c>
      <c r="FN224" s="74">
        <f>IF(AND(ISNUMBER('Emissions (start here)'!CH224),ISNUMBER(Dispersion!$AQ$11)),'Emissions (start here)'!CH224*2000*453.59/8760/3600*Dispersion!$AQ$11,0)</f>
        <v>0</v>
      </c>
      <c r="FO224" s="74">
        <f>IF(AND(ISNUMBER('Emissions (start here)'!CI224),ISNUMBER(Dispersion!$AR$8)),'Emissions (start here)'!CI224*453.59/3600*Dispersion!$AR$8,0)</f>
        <v>0</v>
      </c>
      <c r="FP224" s="74">
        <f>IF(AND(ISNUMBER('Emissions (start here)'!CI224),ISNUMBER(Dispersion!$AR$9)),'Emissions (start here)'!CI224*453.59/3600*Dispersion!$AR$9,0)</f>
        <v>0</v>
      </c>
      <c r="FQ224" s="74">
        <f>IF(AND(ISNUMBER('Emissions (start here)'!CJ224),ISNUMBER(Dispersion!$AR$10)),'Emissions (start here)'!CJ224*2000*453.59/8760/3600*Dispersion!$AR$10,0)</f>
        <v>0</v>
      </c>
      <c r="FR224" s="74">
        <f>IF(AND(ISNUMBER('Emissions (start here)'!CJ224),ISNUMBER(Dispersion!$AR$11)),'Emissions (start here)'!CJ224*2000*453.59/8760/3600*Dispersion!$AR$11,0)</f>
        <v>0</v>
      </c>
      <c r="FS224" s="74">
        <f>IF(AND(ISNUMBER('Emissions (start here)'!CK224),ISNUMBER(Dispersion!$AS$8)),'Emissions (start here)'!CK224*453.59/3600*Dispersion!$AS$8,0)</f>
        <v>0</v>
      </c>
      <c r="FT224" s="74">
        <f>IF(AND(ISNUMBER('Emissions (start here)'!CK224),ISNUMBER(Dispersion!$AS$9)),'Emissions (start here)'!CK224*453.59/3600*Dispersion!$AS$9,0)</f>
        <v>0</v>
      </c>
      <c r="FU224" s="74">
        <f>IF(AND(ISNUMBER('Emissions (start here)'!CL224),ISNUMBER(Dispersion!$AS$10)),'Emissions (start here)'!CL224*2000*453.59/8760/3600*Dispersion!$AS$10,0)</f>
        <v>0</v>
      </c>
      <c r="FV224" s="74">
        <f>IF(AND(ISNUMBER('Emissions (start here)'!CL224),ISNUMBER(Dispersion!$AS$11)),'Emissions (start here)'!CL224*2000*453.59/8760/3600*Dispersion!$AS$11,0)</f>
        <v>0</v>
      </c>
      <c r="FW224" s="74">
        <f>IF(AND(ISNUMBER('Emissions (start here)'!CM224),ISNUMBER(Dispersion!$AT$8)),'Emissions (start here)'!CM224*453.59/3600*Dispersion!$AT$8,0)</f>
        <v>0</v>
      </c>
      <c r="FX224" s="74">
        <f>IF(AND(ISNUMBER('Emissions (start here)'!CM224),ISNUMBER(Dispersion!$AT$9)),'Emissions (start here)'!CM224*453.59/3600*Dispersion!$AT$9,0)</f>
        <v>0</v>
      </c>
      <c r="FY224" s="74">
        <f>IF(AND(ISNUMBER('Emissions (start here)'!CN224),ISNUMBER(Dispersion!$AT$10)),'Emissions (start here)'!CN224*2000*453.59/8760/3600*Dispersion!$AT$10,0)</f>
        <v>0</v>
      </c>
      <c r="FZ224" s="74">
        <f>IF(AND(ISNUMBER('Emissions (start here)'!CN224),ISNUMBER(Dispersion!$AT$11)),'Emissions (start here)'!CN224*2000*453.59/8760/3600*Dispersion!$AT$11,0)</f>
        <v>0</v>
      </c>
      <c r="GA224" s="74">
        <f>IF(AND(ISNUMBER('Emissions (start here)'!CO224),ISNUMBER(Dispersion!$AU$8)),'Emissions (start here)'!CO224*453.59/3600*Dispersion!$AU$8,0)</f>
        <v>0</v>
      </c>
      <c r="GB224" s="74">
        <f>IF(AND(ISNUMBER('Emissions (start here)'!CO224),ISNUMBER(Dispersion!$AU$9)),'Emissions (start here)'!CO224*453.59/3600*Dispersion!$AU$9,0)</f>
        <v>0</v>
      </c>
      <c r="GC224" s="74">
        <f>IF(AND(ISNUMBER('Emissions (start here)'!CP224),ISNUMBER(Dispersion!$AU$10)),'Emissions (start here)'!CP224*2000*453.59/8760/3600*Dispersion!$AU$10,0)</f>
        <v>0</v>
      </c>
      <c r="GD224" s="74">
        <f>IF(AND(ISNUMBER('Emissions (start here)'!CP224),ISNUMBER(Dispersion!$AU$11)),'Emissions (start here)'!CP224*2000*453.59/8760/3600*Dispersion!$AU$11,0)</f>
        <v>0</v>
      </c>
      <c r="GE224" s="74">
        <f>IF(AND(ISNUMBER('Emissions (start here)'!CQ224),ISNUMBER(Dispersion!$AV$8)),'Emissions (start here)'!CQ224*453.59/3600*Dispersion!$AV$8,0)</f>
        <v>0</v>
      </c>
      <c r="GF224" s="74">
        <f>IF(AND(ISNUMBER('Emissions (start here)'!CQ224),ISNUMBER(Dispersion!$AV$9)),'Emissions (start here)'!CQ224*453.59/3600*Dispersion!$AV$9,0)</f>
        <v>0</v>
      </c>
      <c r="GG224" s="74">
        <f>IF(AND(ISNUMBER('Emissions (start here)'!CR224),ISNUMBER(Dispersion!$AV$10)),'Emissions (start here)'!CR224*2000*453.59/8760/3600*Dispersion!$AV$10,0)</f>
        <v>0</v>
      </c>
      <c r="GH224" s="74">
        <f>IF(AND(ISNUMBER('Emissions (start here)'!CR224),ISNUMBER(Dispersion!$AV$11)),'Emissions (start here)'!CR224*2000*453.59/8760/3600*Dispersion!$AV$11,0)</f>
        <v>0</v>
      </c>
      <c r="GI224" s="74">
        <f>IF(AND(ISNUMBER('Emissions (start here)'!CS224),ISNUMBER(Dispersion!$AW$8)),'Emissions (start here)'!CS224*453.59/3600*Dispersion!$AW$8,0)</f>
        <v>0</v>
      </c>
      <c r="GJ224" s="74">
        <f>IF(AND(ISNUMBER('Emissions (start here)'!CS224),ISNUMBER(Dispersion!$AW$9)),'Emissions (start here)'!CS224*453.59/3600*Dispersion!$AW$9,0)</f>
        <v>0</v>
      </c>
      <c r="GK224" s="74">
        <f>IF(AND(ISNUMBER('Emissions (start here)'!CT224),ISNUMBER(Dispersion!$AW$10)),'Emissions (start here)'!CT224*2000*453.59/8760/3600*Dispersion!$AW$10,0)</f>
        <v>0</v>
      </c>
      <c r="GL224" s="74">
        <f>IF(AND(ISNUMBER('Emissions (start here)'!CT224),ISNUMBER(Dispersion!$AW$11)),'Emissions (start here)'!CT224*2000*453.59/8760/3600*Dispersion!$AW$11,0)</f>
        <v>0</v>
      </c>
      <c r="GM224" s="74">
        <f>IF(AND(ISNUMBER('Emissions (start here)'!CU224),ISNUMBER(Dispersion!$AX$8)),'Emissions (start here)'!CU224*453.59/3600*Dispersion!$AX$8,0)</f>
        <v>0</v>
      </c>
      <c r="GN224" s="74">
        <f>IF(AND(ISNUMBER('Emissions (start here)'!CU224),ISNUMBER(Dispersion!$AX$9)),'Emissions (start here)'!CU224*453.59/3600*Dispersion!$AX$9,0)</f>
        <v>0</v>
      </c>
      <c r="GO224" s="74">
        <f>IF(AND(ISNUMBER('Emissions (start here)'!CV224),ISNUMBER(Dispersion!$AX$10)),'Emissions (start here)'!CV224*2000*453.59/8760/3600*Dispersion!$AX$10,0)</f>
        <v>0</v>
      </c>
      <c r="GP224" s="74">
        <f>IF(AND(ISNUMBER('Emissions (start here)'!CV224),ISNUMBER(Dispersion!$AX$11)),'Emissions (start here)'!CV224*2000*453.59/8760/3600*Dispersion!$AX$11,0)</f>
        <v>0</v>
      </c>
      <c r="GQ224" s="74">
        <f>IF(AND(ISNUMBER('Emissions (start here)'!CW224),ISNUMBER(Dispersion!$AY$8)),'Emissions (start here)'!CW224*453.59/3600*Dispersion!$AY$8,0)</f>
        <v>0</v>
      </c>
      <c r="GR224" s="74">
        <f>IF(AND(ISNUMBER('Emissions (start here)'!CW224),ISNUMBER(Dispersion!$AY$9)),'Emissions (start here)'!CW224*453.59/3600*Dispersion!$AY$9,0)</f>
        <v>0</v>
      </c>
      <c r="GS224" s="74">
        <f>IF(AND(ISNUMBER('Emissions (start here)'!CX224),ISNUMBER(Dispersion!$AY$10)),'Emissions (start here)'!CX224*2000*453.59/8760/3600*Dispersion!$AY$10,0)</f>
        <v>0</v>
      </c>
      <c r="GT224" s="74">
        <f>IF(AND(ISNUMBER('Emissions (start here)'!CX224),ISNUMBER(Dispersion!$AY$11)),'Emissions (start here)'!CX224*2000*453.59/8760/3600*Dispersion!$AY$11,0)</f>
        <v>0</v>
      </c>
      <c r="GU224" s="74">
        <f>IF(AND(ISNUMBER('Emissions (start here)'!CY224),ISNUMBER(Dispersion!$AZ$8)),'Emissions (start here)'!CY224*453.59/3600*Dispersion!$AZ$8,0)</f>
        <v>0</v>
      </c>
      <c r="GV224" s="74">
        <f>IF(AND(ISNUMBER('Emissions (start here)'!CY224),ISNUMBER(Dispersion!$AZ$9)),'Emissions (start here)'!CY224*453.59/3600*Dispersion!$AZ$9,0)</f>
        <v>0</v>
      </c>
      <c r="GW224" s="74">
        <f>IF(AND(ISNUMBER('Emissions (start here)'!CZ224),ISNUMBER(Dispersion!$AZ$10)),'Emissions (start here)'!CZ224*2000*453.59/8760/3600*Dispersion!$AZ$10,0)</f>
        <v>0</v>
      </c>
      <c r="GX224" s="74">
        <f>IF(AND(ISNUMBER('Emissions (start here)'!CZ224),ISNUMBER(Dispersion!$AZ$11)),'Emissions (start here)'!CZ224*2000*453.59/8760/3600*Dispersion!$AZ$11,0)</f>
        <v>0</v>
      </c>
    </row>
    <row r="225" spans="1:206" x14ac:dyDescent="0.2">
      <c r="A225" s="51" t="str">
        <f>'Tox Values'!C225</f>
        <v>142-82-5</v>
      </c>
      <c r="B225" s="94" t="str">
        <f>'Tox Values'!D225</f>
        <v>Heptane, N</v>
      </c>
      <c r="C225" s="96">
        <f t="shared" si="13"/>
        <v>0</v>
      </c>
      <c r="D225" s="74">
        <f t="shared" si="14"/>
        <v>0</v>
      </c>
      <c r="E225" s="74">
        <f t="shared" si="15"/>
        <v>0</v>
      </c>
      <c r="F225" s="99">
        <f t="shared" si="16"/>
        <v>0</v>
      </c>
      <c r="G225" s="97">
        <f>IF(AND(ISNUMBER('Emissions (start here)'!E225),ISNUMBER(Dispersion!$C$8)),'Emissions (start here)'!E225*453.59/3600*Dispersion!$C$8,0)</f>
        <v>0</v>
      </c>
      <c r="H225" s="74">
        <f>IF(AND(ISNUMBER('Emissions (start here)'!E225),ISNUMBER(Dispersion!$C$9)),'Emissions (start here)'!E225*453.59/3600*Dispersion!$C$9,0)</f>
        <v>0</v>
      </c>
      <c r="I225" s="74">
        <f>IF(AND(ISNUMBER('Emissions (start here)'!F225),ISNUMBER(Dispersion!$C$10)),'Emissions (start here)'!F225*2000*453.59/8760/3600*Dispersion!$C$10,0)</f>
        <v>0</v>
      </c>
      <c r="J225" s="74">
        <f>IF(AND(ISNUMBER('Emissions (start here)'!F225),ISNUMBER(Dispersion!$C$11)),'Emissions (start here)'!F225*2000*453.59/8760/3600*Dispersion!$C$11,0)</f>
        <v>0</v>
      </c>
      <c r="K225" s="74">
        <f>IF(AND(ISNUMBER('Emissions (start here)'!G225),ISNUMBER(Dispersion!$D$8)),'Emissions (start here)'!G225*453.59/3600*Dispersion!$D$8,0)</f>
        <v>0</v>
      </c>
      <c r="L225" s="74">
        <f>IF(AND(ISNUMBER('Emissions (start here)'!G225),ISNUMBER(Dispersion!$D$9)),'Emissions (start here)'!G225*453.59/3600*Dispersion!$D$9,0)</f>
        <v>0</v>
      </c>
      <c r="M225" s="74">
        <f>IF(AND(ISNUMBER('Emissions (start here)'!H225),ISNUMBER(Dispersion!$D$10)),'Emissions (start here)'!H225*2000*453.59/8760/3600*Dispersion!$D$10,0)</f>
        <v>0</v>
      </c>
      <c r="N225" s="74">
        <f>IF(AND(ISNUMBER('Emissions (start here)'!H225),ISNUMBER(Dispersion!$D$11)),'Emissions (start here)'!H225*2000*453.59/8760/3600*Dispersion!$D$11,0)</f>
        <v>0</v>
      </c>
      <c r="O225" s="74">
        <f>IF(AND(ISNUMBER('Emissions (start here)'!I225),ISNUMBER(Dispersion!$E$8)),'Emissions (start here)'!I225*453.59/3600*Dispersion!$E$8,0)</f>
        <v>0</v>
      </c>
      <c r="P225" s="74">
        <f>IF(AND(ISNUMBER('Emissions (start here)'!I225),ISNUMBER(Dispersion!$E$9)),'Emissions (start here)'!I225*453.59/3600*Dispersion!$E$9,0)</f>
        <v>0</v>
      </c>
      <c r="Q225" s="74">
        <f>IF(AND(ISNUMBER('Emissions (start here)'!J225),ISNUMBER(Dispersion!$E$10)),'Emissions (start here)'!J225*2000*453.59/8760/3600*Dispersion!$E$10,0)</f>
        <v>0</v>
      </c>
      <c r="R225" s="74">
        <f>IF(AND(ISNUMBER('Emissions (start here)'!J225),ISNUMBER(Dispersion!$E$11)),'Emissions (start here)'!J225*2000*453.59/8760/3600*Dispersion!$E$11,0)</f>
        <v>0</v>
      </c>
      <c r="S225" s="74">
        <f>IF(AND(ISNUMBER('Emissions (start here)'!K225),ISNUMBER(Dispersion!$F$8)),'Emissions (start here)'!K225*453.59/3600*Dispersion!$F$8,0)</f>
        <v>0</v>
      </c>
      <c r="T225" s="74">
        <f>IF(AND(ISNUMBER('Emissions (start here)'!K225),ISNUMBER(Dispersion!$F$9)),'Emissions (start here)'!K225*453.59/3600*Dispersion!$F$9,0)</f>
        <v>0</v>
      </c>
      <c r="U225" s="74">
        <f>IF(AND(ISNUMBER('Emissions (start here)'!L225),ISNUMBER(Dispersion!$F$10)),'Emissions (start here)'!L225*2000*453.59/8760/3600*Dispersion!$F$10,0)</f>
        <v>0</v>
      </c>
      <c r="V225" s="74">
        <f>IF(AND(ISNUMBER('Emissions (start here)'!L225),ISNUMBER(Dispersion!$F$11)),'Emissions (start here)'!L225*2000*453.59/8760/3600*Dispersion!$F$11,0)</f>
        <v>0</v>
      </c>
      <c r="W225" s="74">
        <f>IF(AND(ISNUMBER('Emissions (start here)'!M225),ISNUMBER(Dispersion!$G$8)),'Emissions (start here)'!M225*453.59/3600*Dispersion!$G$8,0)</f>
        <v>0</v>
      </c>
      <c r="X225" s="74">
        <f>IF(AND(ISNUMBER('Emissions (start here)'!M225),ISNUMBER(Dispersion!$G$9)),'Emissions (start here)'!M225*453.59/3600*Dispersion!$G$9,0)</f>
        <v>0</v>
      </c>
      <c r="Y225" s="74">
        <f>IF(AND(ISNUMBER('Emissions (start here)'!N225),ISNUMBER(Dispersion!$G$10)),'Emissions (start here)'!N225*2000*453.59/8760/3600*Dispersion!$G$10,0)</f>
        <v>0</v>
      </c>
      <c r="Z225" s="74">
        <f>IF(AND(ISNUMBER('Emissions (start here)'!N225),ISNUMBER(Dispersion!$G$11)),'Emissions (start here)'!N225*2000*453.59/8760/3600*Dispersion!$G$11,0)</f>
        <v>0</v>
      </c>
      <c r="AA225" s="74">
        <f>IF(AND(ISNUMBER('Emissions (start here)'!O225),ISNUMBER(Dispersion!$H$8)),'Emissions (start here)'!O225*453.59/3600*Dispersion!$H$8,0)</f>
        <v>0</v>
      </c>
      <c r="AB225" s="74">
        <f>IF(AND(ISNUMBER('Emissions (start here)'!O225),ISNUMBER(Dispersion!$H$9)),'Emissions (start here)'!O225*453.59/3600*Dispersion!$H$9,0)</f>
        <v>0</v>
      </c>
      <c r="AC225" s="74">
        <f>IF(AND(ISNUMBER('Emissions (start here)'!P225),ISNUMBER(Dispersion!$H$10)),'Emissions (start here)'!P225*2000*453.59/8760/3600*Dispersion!$H$10,0)</f>
        <v>0</v>
      </c>
      <c r="AD225" s="74">
        <f>IF(AND(ISNUMBER('Emissions (start here)'!P225),ISNUMBER(Dispersion!$H$11)),'Emissions (start here)'!P225*2000*453.59/8760/3600*Dispersion!$H$11,0)</f>
        <v>0</v>
      </c>
      <c r="AE225" s="74">
        <f>IF(AND(ISNUMBER('Emissions (start here)'!Q225),ISNUMBER(Dispersion!$I$8)),'Emissions (start here)'!Q225*453.59/3600*Dispersion!$I$8,0)</f>
        <v>0</v>
      </c>
      <c r="AF225" s="74">
        <f>IF(AND(ISNUMBER('Emissions (start here)'!Q225),ISNUMBER(Dispersion!$I$9)),'Emissions (start here)'!Q225*453.59/3600*Dispersion!$I$9,0)</f>
        <v>0</v>
      </c>
      <c r="AG225" s="74">
        <f>IF(AND(ISNUMBER('Emissions (start here)'!R225),ISNUMBER(Dispersion!$I$10)),'Emissions (start here)'!R225*2000*453.59/8760/3600*Dispersion!$I$10,0)</f>
        <v>0</v>
      </c>
      <c r="AH225" s="74">
        <f>IF(AND(ISNUMBER('Emissions (start here)'!R225),ISNUMBER(Dispersion!$I$11)),'Emissions (start here)'!R225*2000*453.59/8760/3600*Dispersion!$I$11,0)</f>
        <v>0</v>
      </c>
      <c r="AI225" s="74">
        <f>IF(AND(ISNUMBER('Emissions (start here)'!S225),ISNUMBER(Dispersion!$J$8)),'Emissions (start here)'!S225*453.59/3600*Dispersion!$J$8,0)</f>
        <v>0</v>
      </c>
      <c r="AJ225" s="74">
        <f>IF(AND(ISNUMBER('Emissions (start here)'!S225),ISNUMBER(Dispersion!$J$9)),'Emissions (start here)'!S225*453.59/3600*Dispersion!$J$9,0)</f>
        <v>0</v>
      </c>
      <c r="AK225" s="74">
        <f>IF(AND(ISNUMBER('Emissions (start here)'!T225),ISNUMBER(Dispersion!$J$10)),'Emissions (start here)'!T225*2000*453.59/8760/3600*Dispersion!$J$10,0)</f>
        <v>0</v>
      </c>
      <c r="AL225" s="74">
        <f>IF(AND(ISNUMBER('Emissions (start here)'!T225),ISNUMBER(Dispersion!$J$11)),'Emissions (start here)'!T225*2000*453.59/8760/3600*Dispersion!$J$11,0)</f>
        <v>0</v>
      </c>
      <c r="AM225" s="74">
        <f>IF(AND(ISNUMBER('Emissions (start here)'!U225),ISNUMBER(Dispersion!$K$8)),'Emissions (start here)'!U225*453.59/3600*Dispersion!$K$8,0)</f>
        <v>0</v>
      </c>
      <c r="AN225" s="74">
        <f>IF(AND(ISNUMBER('Emissions (start here)'!U225),ISNUMBER(Dispersion!$K$9)),'Emissions (start here)'!U225*453.59/3600*Dispersion!$K$9,0)</f>
        <v>0</v>
      </c>
      <c r="AO225" s="74">
        <f>IF(AND(ISNUMBER('Emissions (start here)'!V225),ISNUMBER(Dispersion!$K$10)),'Emissions (start here)'!V225*2000*453.59/8760/3600*Dispersion!$K$10,0)</f>
        <v>0</v>
      </c>
      <c r="AP225" s="74">
        <f>IF(AND(ISNUMBER('Emissions (start here)'!V225),ISNUMBER(Dispersion!$K$11)),'Emissions (start here)'!V225*2000*453.59/8760/3600*Dispersion!$K$11,0)</f>
        <v>0</v>
      </c>
      <c r="AQ225" s="74">
        <f>IF(AND(ISNUMBER('Emissions (start here)'!W225),ISNUMBER(Dispersion!$L$8)),'Emissions (start here)'!W225*453.59/3600*Dispersion!$L$8,0)</f>
        <v>0</v>
      </c>
      <c r="AR225" s="74">
        <f>IF(AND(ISNUMBER('Emissions (start here)'!W225),ISNUMBER(Dispersion!$L$9)),'Emissions (start here)'!W225*453.59/3600*Dispersion!$L$9,0)</f>
        <v>0</v>
      </c>
      <c r="AS225" s="74">
        <f>IF(AND(ISNUMBER('Emissions (start here)'!X225),ISNUMBER(Dispersion!$L$10)),'Emissions (start here)'!X225*2000*453.59/8760/3600*Dispersion!$L$10,0)</f>
        <v>0</v>
      </c>
      <c r="AT225" s="74">
        <f>IF(AND(ISNUMBER('Emissions (start here)'!X225),ISNUMBER(Dispersion!$L$11)),'Emissions (start here)'!X225*2000*453.59/8760/3600*Dispersion!$L$11,0)</f>
        <v>0</v>
      </c>
      <c r="AU225" s="74">
        <f>IF(AND(ISNUMBER('Emissions (start here)'!Y225),ISNUMBER(Dispersion!$M$8)),'Emissions (start here)'!Y225*453.59/3600*Dispersion!$M$8,0)</f>
        <v>0</v>
      </c>
      <c r="AV225" s="74">
        <f>IF(AND(ISNUMBER('Emissions (start here)'!Y225),ISNUMBER(Dispersion!$M$9)),'Emissions (start here)'!Y225*453.59/3600*Dispersion!$M$9,0)</f>
        <v>0</v>
      </c>
      <c r="AW225" s="74">
        <f>IF(AND(ISNUMBER('Emissions (start here)'!Z225),ISNUMBER(Dispersion!$M$10)),'Emissions (start here)'!Z225*2000*453.59/8760/3600*Dispersion!$M$10,0)</f>
        <v>0</v>
      </c>
      <c r="AX225" s="74">
        <f>IF(AND(ISNUMBER('Emissions (start here)'!Z225),ISNUMBER(Dispersion!$M$11)),'Emissions (start here)'!Z225*2000*453.59/8760/3600*Dispersion!$M$11,0)</f>
        <v>0</v>
      </c>
      <c r="AY225" s="74">
        <f>IF(AND(ISNUMBER('Emissions (start here)'!AA225),ISNUMBER(Dispersion!$N$8)),'Emissions (start here)'!AA225*453.59/3600*Dispersion!$N$8,0)</f>
        <v>0</v>
      </c>
      <c r="AZ225" s="74">
        <f>IF(AND(ISNUMBER('Emissions (start here)'!AA225),ISNUMBER(Dispersion!$N$9)),'Emissions (start here)'!AA225*453.59/3600*Dispersion!$N$9,0)</f>
        <v>0</v>
      </c>
      <c r="BA225" s="74">
        <f>IF(AND(ISNUMBER('Emissions (start here)'!AB225),ISNUMBER(Dispersion!$N$10)),'Emissions (start here)'!AB225*2000*453.59/8760/3600*Dispersion!$N$10,0)</f>
        <v>0</v>
      </c>
      <c r="BB225" s="74">
        <f>IF(AND(ISNUMBER('Emissions (start here)'!AB225),ISNUMBER(Dispersion!$N$11)),'Emissions (start here)'!AB225*2000*453.59/8760/3600*Dispersion!$N$11,0)</f>
        <v>0</v>
      </c>
      <c r="BC225" s="74">
        <f>IF(AND(ISNUMBER('Emissions (start here)'!AC225),ISNUMBER(Dispersion!$O$8)),'Emissions (start here)'!AC225*453.59/3600*Dispersion!$O$8,0)</f>
        <v>0</v>
      </c>
      <c r="BD225" s="74">
        <f>IF(AND(ISNUMBER('Emissions (start here)'!AC225),ISNUMBER(Dispersion!$O$9)),'Emissions (start here)'!AC225*453.59/3600*Dispersion!$O$9,0)</f>
        <v>0</v>
      </c>
      <c r="BE225" s="74">
        <f>IF(AND(ISNUMBER('Emissions (start here)'!AD225),ISNUMBER(Dispersion!$O$10)),'Emissions (start here)'!AD225*2000*453.59/8760/3600*Dispersion!$O$10,0)</f>
        <v>0</v>
      </c>
      <c r="BF225" s="74">
        <f>IF(AND(ISNUMBER('Emissions (start here)'!AD225),ISNUMBER(Dispersion!$O$11)),'Emissions (start here)'!AD225*2000*453.59/8760/3600*Dispersion!$O$11,0)</f>
        <v>0</v>
      </c>
      <c r="BG225" s="74">
        <f>IF(AND(ISNUMBER('Emissions (start here)'!AE225),ISNUMBER(Dispersion!$P$8)),'Emissions (start here)'!AE225*453.59/3600*Dispersion!$P$8,0)</f>
        <v>0</v>
      </c>
      <c r="BH225" s="74">
        <f>IF(AND(ISNUMBER('Emissions (start here)'!AE225),ISNUMBER(Dispersion!$P$9)),'Emissions (start here)'!AE225*453.59/3600*Dispersion!$P$9,0)</f>
        <v>0</v>
      </c>
      <c r="BI225" s="74">
        <f>IF(AND(ISNUMBER('Emissions (start here)'!AF225),ISNUMBER(Dispersion!$P$10)),'Emissions (start here)'!AF225*2000*453.59/8760/3600*Dispersion!$P$10,0)</f>
        <v>0</v>
      </c>
      <c r="BJ225" s="74">
        <f>IF(AND(ISNUMBER('Emissions (start here)'!AF225),ISNUMBER(Dispersion!$P$11)),'Emissions (start here)'!AF225*2000*453.59/8760/3600*Dispersion!$P$11,0)</f>
        <v>0</v>
      </c>
      <c r="BK225" s="74">
        <f>IF(AND(ISNUMBER('Emissions (start here)'!AG225),ISNUMBER(Dispersion!$Q$8)),'Emissions (start here)'!AG225*453.59/3600*Dispersion!$Q$8,0)</f>
        <v>0</v>
      </c>
      <c r="BL225" s="74">
        <f>IF(AND(ISNUMBER('Emissions (start here)'!AG225),ISNUMBER(Dispersion!$Q$9)),'Emissions (start here)'!AG225*453.59/3600*Dispersion!$Q$9,0)</f>
        <v>0</v>
      </c>
      <c r="BM225" s="74">
        <f>IF(AND(ISNUMBER('Emissions (start here)'!AH225),ISNUMBER(Dispersion!$Q$10)),'Emissions (start here)'!AH225*2000*453.59/8760/3600*Dispersion!$Q$10,0)</f>
        <v>0</v>
      </c>
      <c r="BN225" s="74">
        <f>IF(AND(ISNUMBER('Emissions (start here)'!AH225),ISNUMBER(Dispersion!$Q$11)),'Emissions (start here)'!AH225*2000*453.59/8760/3600*Dispersion!$Q$11,0)</f>
        <v>0</v>
      </c>
      <c r="BO225" s="74">
        <f>IF(AND(ISNUMBER('Emissions (start here)'!AI225),ISNUMBER(Dispersion!$R$8)),'Emissions (start here)'!AI225*453.59/3600*Dispersion!$R$8,0)</f>
        <v>0</v>
      </c>
      <c r="BP225" s="74">
        <f>IF(AND(ISNUMBER('Emissions (start here)'!AI225),ISNUMBER(Dispersion!$R$9)),'Emissions (start here)'!AI225*453.59/3600*Dispersion!$R$9,0)</f>
        <v>0</v>
      </c>
      <c r="BQ225" s="74">
        <f>IF(AND(ISNUMBER('Emissions (start here)'!AJ225),ISNUMBER(Dispersion!$R$10)),'Emissions (start here)'!AJ225*2000*453.59/8760/3600*Dispersion!$R$10,0)</f>
        <v>0</v>
      </c>
      <c r="BR225" s="74">
        <f>IF(AND(ISNUMBER('Emissions (start here)'!AJ225),ISNUMBER(Dispersion!$R$11)),'Emissions (start here)'!AJ225*2000*453.59/8760/3600*Dispersion!$R$11,0)</f>
        <v>0</v>
      </c>
      <c r="BS225" s="74">
        <f>IF(AND(ISNUMBER('Emissions (start here)'!AK225),ISNUMBER(Dispersion!$S$8)),'Emissions (start here)'!AK225*453.59/3600*Dispersion!$S$8,0)</f>
        <v>0</v>
      </c>
      <c r="BT225" s="74">
        <f>IF(AND(ISNUMBER('Emissions (start here)'!AK225),ISNUMBER(Dispersion!$S$9)),'Emissions (start here)'!AK225*453.59/3600*Dispersion!$S$9,0)</f>
        <v>0</v>
      </c>
      <c r="BU225" s="74">
        <f>IF(AND(ISNUMBER('Emissions (start here)'!AL225),ISNUMBER(Dispersion!$S$10)),'Emissions (start here)'!AL225*2000*453.59/8760/3600*Dispersion!$S$10,0)</f>
        <v>0</v>
      </c>
      <c r="BV225" s="74">
        <f>IF(AND(ISNUMBER('Emissions (start here)'!AL225),ISNUMBER(Dispersion!$S$11)),'Emissions (start here)'!AL225*2000*453.59/8760/3600*Dispersion!$S$11,0)</f>
        <v>0</v>
      </c>
      <c r="BW225" s="74">
        <f>IF(AND(ISNUMBER('Emissions (start here)'!AM225),ISNUMBER(Dispersion!$T$8)),'Emissions (start here)'!AM225*453.59/3600*Dispersion!$T$8,0)</f>
        <v>0</v>
      </c>
      <c r="BX225" s="74">
        <f>IF(AND(ISNUMBER('Emissions (start here)'!AM225),ISNUMBER(Dispersion!$T$9)),'Emissions (start here)'!AM225*453.59/3600*Dispersion!$T$9,0)</f>
        <v>0</v>
      </c>
      <c r="BY225" s="74">
        <f>IF(AND(ISNUMBER('Emissions (start here)'!AN225),ISNUMBER(Dispersion!$T$10)),'Emissions (start here)'!AN225*2000*453.59/8760/3600*Dispersion!$T$10,0)</f>
        <v>0</v>
      </c>
      <c r="BZ225" s="74">
        <f>IF(AND(ISNUMBER('Emissions (start here)'!AN225),ISNUMBER(Dispersion!$T$11)),'Emissions (start here)'!AN225*2000*453.59/8760/3600*Dispersion!$T$11,0)</f>
        <v>0</v>
      </c>
      <c r="CA225" s="74">
        <f>IF(AND(ISNUMBER('Emissions (start here)'!AO225),ISNUMBER(Dispersion!$U$8)),'Emissions (start here)'!AO225*453.59/3600*Dispersion!$U$8,0)</f>
        <v>0</v>
      </c>
      <c r="CB225" s="74">
        <f>IF(AND(ISNUMBER('Emissions (start here)'!AO225),ISNUMBER(Dispersion!$U$9)),'Emissions (start here)'!AO225*453.59/3600*Dispersion!$U$9,0)</f>
        <v>0</v>
      </c>
      <c r="CC225" s="74">
        <f>IF(AND(ISNUMBER('Emissions (start here)'!AP225),ISNUMBER(Dispersion!$U$10)),'Emissions (start here)'!AP225*2000*453.59/8760/3600*Dispersion!$U$10,0)</f>
        <v>0</v>
      </c>
      <c r="CD225" s="74">
        <f>IF(AND(ISNUMBER('Emissions (start here)'!AP225),ISNUMBER(Dispersion!$U$11)),'Emissions (start here)'!AP225*2000*453.59/8760/3600*Dispersion!$U$11,0)</f>
        <v>0</v>
      </c>
      <c r="CE225" s="74">
        <f>IF(AND(ISNUMBER('Emissions (start here)'!AQ225),ISNUMBER(Dispersion!$V$8)),'Emissions (start here)'!AQ225*453.59/3600*Dispersion!$V$8,0)</f>
        <v>0</v>
      </c>
      <c r="CF225" s="74">
        <f>IF(AND(ISNUMBER('Emissions (start here)'!AQ225),ISNUMBER(Dispersion!$V$9)),'Emissions (start here)'!AQ225*453.59/3600*Dispersion!$V$9,0)</f>
        <v>0</v>
      </c>
      <c r="CG225" s="74">
        <f>IF(AND(ISNUMBER('Emissions (start here)'!AR225),ISNUMBER(Dispersion!$V$10)),'Emissions (start here)'!AR225*2000*453.59/8760/3600*Dispersion!$V$10,0)</f>
        <v>0</v>
      </c>
      <c r="CH225" s="74">
        <f>IF(AND(ISNUMBER('Emissions (start here)'!AR225),ISNUMBER(Dispersion!$V$11)),'Emissions (start here)'!AR225*2000*453.59/8760/3600*Dispersion!$V$11,0)</f>
        <v>0</v>
      </c>
      <c r="CI225" s="74">
        <f>IF(AND(ISNUMBER('Emissions (start here)'!AS225),ISNUMBER(Dispersion!$W$8)),'Emissions (start here)'!AS225*453.59/3600*Dispersion!$W$8,0)</f>
        <v>0</v>
      </c>
      <c r="CJ225" s="74">
        <f>IF(AND(ISNUMBER('Emissions (start here)'!AS225),ISNUMBER(Dispersion!$W$9)),'Emissions (start here)'!AS225*453.59/3600*Dispersion!$W$9,0)</f>
        <v>0</v>
      </c>
      <c r="CK225" s="74">
        <f>IF(AND(ISNUMBER('Emissions (start here)'!AT225),ISNUMBER(Dispersion!$W$10)),'Emissions (start here)'!AT225*2000*453.59/8760/3600*Dispersion!$W$10,0)</f>
        <v>0</v>
      </c>
      <c r="CL225" s="74">
        <f>IF(AND(ISNUMBER('Emissions (start here)'!AT225),ISNUMBER(Dispersion!$W$11)),'Emissions (start here)'!AT225*2000*453.59/8760/3600*Dispersion!$W$11,0)</f>
        <v>0</v>
      </c>
      <c r="CM225" s="74">
        <f>IF(AND(ISNUMBER('Emissions (start here)'!AU225),ISNUMBER(Dispersion!$X$8)),'Emissions (start here)'!AU225*453.59/3600*Dispersion!$X$8,0)</f>
        <v>0</v>
      </c>
      <c r="CN225" s="74">
        <f>IF(AND(ISNUMBER('Emissions (start here)'!AU225),ISNUMBER(Dispersion!$X$9)),'Emissions (start here)'!AU225*453.59/3600*Dispersion!$X$9,0)</f>
        <v>0</v>
      </c>
      <c r="CO225" s="74">
        <f>IF(AND(ISNUMBER('Emissions (start here)'!AV225),ISNUMBER(Dispersion!$X$10)),'Emissions (start here)'!AV225*2000*453.59/8760/3600*Dispersion!$X$10,0)</f>
        <v>0</v>
      </c>
      <c r="CP225" s="74">
        <f>IF(AND(ISNUMBER('Emissions (start here)'!AV225),ISNUMBER(Dispersion!$X$11)),'Emissions (start here)'!AV225*2000*453.59/8760/3600*Dispersion!$X$11,0)</f>
        <v>0</v>
      </c>
      <c r="CQ225" s="74">
        <f>IF(AND(ISNUMBER('Emissions (start here)'!AW225),ISNUMBER(Dispersion!$Y$8)),'Emissions (start here)'!AW225*453.59/3600*Dispersion!$Y$8,0)</f>
        <v>0</v>
      </c>
      <c r="CR225" s="74">
        <f>IF(AND(ISNUMBER('Emissions (start here)'!AW225),ISNUMBER(Dispersion!$Y$9)),'Emissions (start here)'!AW225*453.59/3600*Dispersion!$Y$9,0)</f>
        <v>0</v>
      </c>
      <c r="CS225" s="74">
        <f>IF(AND(ISNUMBER('Emissions (start here)'!AX225),ISNUMBER(Dispersion!$Y$10)),'Emissions (start here)'!AX225*2000*453.59/8760/3600*Dispersion!$Y$10,0)</f>
        <v>0</v>
      </c>
      <c r="CT225" s="74">
        <f>IF(AND(ISNUMBER('Emissions (start here)'!AX225),ISNUMBER(Dispersion!$Y$11)),'Emissions (start here)'!AX225*2000*453.59/8760/3600*Dispersion!$Y$11,0)</f>
        <v>0</v>
      </c>
      <c r="CU225" s="74">
        <f>IF(AND(ISNUMBER('Emissions (start here)'!AY225),ISNUMBER(Dispersion!$Z$8)),'Emissions (start here)'!AY225*453.59/3600*Dispersion!$Z$8,0)</f>
        <v>0</v>
      </c>
      <c r="CV225" s="74">
        <f>IF(AND(ISNUMBER('Emissions (start here)'!AY225),ISNUMBER(Dispersion!$Z$9)),'Emissions (start here)'!AY225*453.59/3600*Dispersion!$Z$9,0)</f>
        <v>0</v>
      </c>
      <c r="CW225" s="74">
        <f>IF(AND(ISNUMBER('Emissions (start here)'!AZ225),ISNUMBER(Dispersion!$Z$10)),'Emissions (start here)'!AZ225*2000*453.59/8760/3600*Dispersion!$Z$10,0)</f>
        <v>0</v>
      </c>
      <c r="CX225" s="74">
        <f>IF(AND(ISNUMBER('Emissions (start here)'!AZ225),ISNUMBER(Dispersion!$Z$11)),'Emissions (start here)'!AZ225*2000*453.59/8760/3600*Dispersion!$Z$11,0)</f>
        <v>0</v>
      </c>
      <c r="CY225" s="74">
        <f>IF(AND(ISNUMBER('Emissions (start here)'!BA225),ISNUMBER(Dispersion!$AA$8)),'Emissions (start here)'!BA225*453.59/3600*Dispersion!$AA$8,0)</f>
        <v>0</v>
      </c>
      <c r="CZ225" s="74">
        <f>IF(AND(ISNUMBER('Emissions (start here)'!BA225),ISNUMBER(Dispersion!$AA$9)),'Emissions (start here)'!BA225*453.59/3600*Dispersion!$AA$9,0)</f>
        <v>0</v>
      </c>
      <c r="DA225" s="74">
        <f>IF(AND(ISNUMBER('Emissions (start here)'!BB225),ISNUMBER(Dispersion!$AA$10)),'Emissions (start here)'!BB225*2000*453.59/8760/3600*Dispersion!$AA$10,0)</f>
        <v>0</v>
      </c>
      <c r="DB225" s="74">
        <f>IF(AND(ISNUMBER('Emissions (start here)'!BB225),ISNUMBER(Dispersion!$AA$11)),'Emissions (start here)'!BB225*2000*453.59/8760/3600*Dispersion!$AA$11,0)</f>
        <v>0</v>
      </c>
      <c r="DC225" s="74">
        <f>IF(AND(ISNUMBER('Emissions (start here)'!BC225),ISNUMBER(Dispersion!$AB$8)),'Emissions (start here)'!BC225*453.59/3600*Dispersion!$AB$8,0)</f>
        <v>0</v>
      </c>
      <c r="DD225" s="74">
        <f>IF(AND(ISNUMBER('Emissions (start here)'!BC225),ISNUMBER(Dispersion!$AB$9)),'Emissions (start here)'!BC225*453.59/3600*Dispersion!$AB$9,0)</f>
        <v>0</v>
      </c>
      <c r="DE225" s="74">
        <f>IF(AND(ISNUMBER('Emissions (start here)'!BD225),ISNUMBER(Dispersion!$AB$10)),'Emissions (start here)'!BD225*2000*453.59/8760/3600*Dispersion!$AB$10,0)</f>
        <v>0</v>
      </c>
      <c r="DF225" s="74">
        <f>IF(AND(ISNUMBER('Emissions (start here)'!BD225),ISNUMBER(Dispersion!$AB$11)),'Emissions (start here)'!BD225*2000*453.59/8760/3600*Dispersion!$AB$11,0)</f>
        <v>0</v>
      </c>
      <c r="DG225" s="74">
        <f>IF(AND(ISNUMBER('Emissions (start here)'!BE225),ISNUMBER(Dispersion!$AC$8)),'Emissions (start here)'!BE225*453.59/3600*Dispersion!$AC$8,0)</f>
        <v>0</v>
      </c>
      <c r="DH225" s="74">
        <f>IF(AND(ISNUMBER('Emissions (start here)'!BE225),ISNUMBER(Dispersion!$AC$9)),'Emissions (start here)'!BE225*453.59/3600*Dispersion!$AC$9,0)</f>
        <v>0</v>
      </c>
      <c r="DI225" s="74">
        <f>IF(AND(ISNUMBER('Emissions (start here)'!BF225),ISNUMBER(Dispersion!$AC$10)),'Emissions (start here)'!BF225*2000*453.59/8760/3600*Dispersion!$AC$10,0)</f>
        <v>0</v>
      </c>
      <c r="DJ225" s="74">
        <f>IF(AND(ISNUMBER('Emissions (start here)'!BF225),ISNUMBER(Dispersion!$AC$11)),'Emissions (start here)'!BF225*2000*453.59/8760/3600*Dispersion!$AC$11,0)</f>
        <v>0</v>
      </c>
      <c r="DK225" s="74">
        <f>IF(AND(ISNUMBER('Emissions (start here)'!BG225),ISNUMBER(Dispersion!$AD$8)),'Emissions (start here)'!BG225*453.59/3600*Dispersion!$AD$8,0)</f>
        <v>0</v>
      </c>
      <c r="DL225" s="74">
        <f>IF(AND(ISNUMBER('Emissions (start here)'!BG225),ISNUMBER(Dispersion!$AD$9)),'Emissions (start here)'!BG225*453.59/3600*Dispersion!$AD$9,0)</f>
        <v>0</v>
      </c>
      <c r="DM225" s="74">
        <f>IF(AND(ISNUMBER('Emissions (start here)'!BH225),ISNUMBER(Dispersion!$AD$10)),'Emissions (start here)'!BH225*2000*453.59/8760/3600*Dispersion!$AD$10,0)</f>
        <v>0</v>
      </c>
      <c r="DN225" s="74">
        <f>IF(AND(ISNUMBER('Emissions (start here)'!BH225),ISNUMBER(Dispersion!$AD$11)),'Emissions (start here)'!BH225*2000*453.59/8760/3600*Dispersion!$AD$11,0)</f>
        <v>0</v>
      </c>
      <c r="DO225" s="74">
        <f>IF(AND(ISNUMBER('Emissions (start here)'!BI225),ISNUMBER(Dispersion!$AE$8)),'Emissions (start here)'!BI225*453.59/3600*Dispersion!$AE$8,0)</f>
        <v>0</v>
      </c>
      <c r="DP225" s="74">
        <f>IF(AND(ISNUMBER('Emissions (start here)'!BI225),ISNUMBER(Dispersion!$AE$9)),'Emissions (start here)'!BI225*453.59/3600*Dispersion!$AE$9,0)</f>
        <v>0</v>
      </c>
      <c r="DQ225" s="74">
        <f>IF(AND(ISNUMBER('Emissions (start here)'!BJ225),ISNUMBER(Dispersion!$AE$10)),'Emissions (start here)'!BJ225*2000*453.59/8760/3600*Dispersion!$AE$10,0)</f>
        <v>0</v>
      </c>
      <c r="DR225" s="74">
        <f>IF(AND(ISNUMBER('Emissions (start here)'!BJ225),ISNUMBER(Dispersion!$AE$11)),'Emissions (start here)'!BJ225*2000*453.59/8760/3600*Dispersion!$AE$11,0)</f>
        <v>0</v>
      </c>
      <c r="DS225" s="74">
        <f>IF(AND(ISNUMBER('Emissions (start here)'!BK225),ISNUMBER(Dispersion!$AF$8)),'Emissions (start here)'!BK225*453.59/3600*Dispersion!$AF$8,0)</f>
        <v>0</v>
      </c>
      <c r="DT225" s="74">
        <f>IF(AND(ISNUMBER('Emissions (start here)'!BK225),ISNUMBER(Dispersion!$AF$9)),'Emissions (start here)'!BK225*453.59/3600*Dispersion!$AF$9,0)</f>
        <v>0</v>
      </c>
      <c r="DU225" s="74">
        <f>IF(AND(ISNUMBER('Emissions (start here)'!BL225),ISNUMBER(Dispersion!$AF$10)),'Emissions (start here)'!BL225*2000*453.59/8760/3600*Dispersion!$AF$10,0)</f>
        <v>0</v>
      </c>
      <c r="DV225" s="74">
        <f>IF(AND(ISNUMBER('Emissions (start here)'!BL225),ISNUMBER(Dispersion!$AF$11)),'Emissions (start here)'!BL225*2000*453.59/8760/3600*Dispersion!$AF$11,0)</f>
        <v>0</v>
      </c>
      <c r="DW225" s="74">
        <f>IF(AND(ISNUMBER('Emissions (start here)'!BM225),ISNUMBER(Dispersion!$AG$8)),'Emissions (start here)'!BM225*453.59/3600*Dispersion!$AG$8,0)</f>
        <v>0</v>
      </c>
      <c r="DX225" s="74">
        <f>IF(AND(ISNUMBER('Emissions (start here)'!BM225),ISNUMBER(Dispersion!$AG$9)),'Emissions (start here)'!BM225*453.59/3600*Dispersion!$AG$9,0)</f>
        <v>0</v>
      </c>
      <c r="DY225" s="74">
        <f>IF(AND(ISNUMBER('Emissions (start here)'!BN225),ISNUMBER(Dispersion!$AG$10)),'Emissions (start here)'!BN225*2000*453.59/8760/3600*Dispersion!$AG$10,0)</f>
        <v>0</v>
      </c>
      <c r="DZ225" s="74">
        <f>IF(AND(ISNUMBER('Emissions (start here)'!BN225),ISNUMBER(Dispersion!$AG$11)),'Emissions (start here)'!BN225*2000*453.59/8760/3600*Dispersion!$AG$11,0)</f>
        <v>0</v>
      </c>
      <c r="EA225" s="74">
        <f>IF(AND(ISNUMBER('Emissions (start here)'!BO225),ISNUMBER(Dispersion!$AH$8)),'Emissions (start here)'!BO225*453.59/3600*Dispersion!$AH$8,0)</f>
        <v>0</v>
      </c>
      <c r="EB225" s="74">
        <f>IF(AND(ISNUMBER('Emissions (start here)'!BO225),ISNUMBER(Dispersion!$AH$9)),'Emissions (start here)'!BO225*453.59/3600*Dispersion!$AH$9,0)</f>
        <v>0</v>
      </c>
      <c r="EC225" s="74">
        <f>IF(AND(ISNUMBER('Emissions (start here)'!BP225),ISNUMBER(Dispersion!$AH$10)),'Emissions (start here)'!BP225*2000*453.59/8760/3600*Dispersion!$AH$10,0)</f>
        <v>0</v>
      </c>
      <c r="ED225" s="74">
        <f>IF(AND(ISNUMBER('Emissions (start here)'!BP225),ISNUMBER(Dispersion!$AH$11)),'Emissions (start here)'!BP225*2000*453.59/8760/3600*Dispersion!$AH$11,0)</f>
        <v>0</v>
      </c>
      <c r="EE225" s="74">
        <f>IF(AND(ISNUMBER('Emissions (start here)'!BQ225),ISNUMBER(Dispersion!$AI$8)),'Emissions (start here)'!BQ225*453.59/3600*Dispersion!$AI$8,0)</f>
        <v>0</v>
      </c>
      <c r="EF225" s="74">
        <f>IF(AND(ISNUMBER('Emissions (start here)'!BQ225),ISNUMBER(Dispersion!$AI$9)),'Emissions (start here)'!BQ225*453.59/3600*Dispersion!$AI$9,0)</f>
        <v>0</v>
      </c>
      <c r="EG225" s="74">
        <f>IF(AND(ISNUMBER('Emissions (start here)'!BR225),ISNUMBER(Dispersion!$AI$10)),'Emissions (start here)'!BR225*2000*453.59/8760/3600*Dispersion!$AI$10,0)</f>
        <v>0</v>
      </c>
      <c r="EH225" s="74">
        <f>IF(AND(ISNUMBER('Emissions (start here)'!BR225),ISNUMBER(Dispersion!$AI$11)),'Emissions (start here)'!BR225*2000*453.59/8760/3600*Dispersion!$AI$11,0)</f>
        <v>0</v>
      </c>
      <c r="EI225" s="74">
        <f>IF(AND(ISNUMBER('Emissions (start here)'!BS225),ISNUMBER(Dispersion!$AJ$8)),'Emissions (start here)'!BS225*453.59/3600*Dispersion!$AJ$8,0)</f>
        <v>0</v>
      </c>
      <c r="EJ225" s="74">
        <f>IF(AND(ISNUMBER('Emissions (start here)'!BS225),ISNUMBER(Dispersion!$AJ$9)),'Emissions (start here)'!BS225*453.59/3600*Dispersion!$AJ$9,0)</f>
        <v>0</v>
      </c>
      <c r="EK225" s="74">
        <f>IF(AND(ISNUMBER('Emissions (start here)'!BT225),ISNUMBER(Dispersion!$AJ$10)),'Emissions (start here)'!BT225*2000*453.59/8760/3600*Dispersion!$AJ$10,0)</f>
        <v>0</v>
      </c>
      <c r="EL225" s="74">
        <f>IF(AND(ISNUMBER('Emissions (start here)'!BT225),ISNUMBER(Dispersion!$AJ$11)),'Emissions (start here)'!BT225*2000*453.59/8760/3600*Dispersion!$AJ$11,0)</f>
        <v>0</v>
      </c>
      <c r="EM225" s="74">
        <f>IF(AND(ISNUMBER('Emissions (start here)'!BU225),ISNUMBER(Dispersion!$AK$8)),'Emissions (start here)'!BU225*453.59/3600*Dispersion!$AK$8,0)</f>
        <v>0</v>
      </c>
      <c r="EN225" s="74">
        <f>IF(AND(ISNUMBER('Emissions (start here)'!BU225),ISNUMBER(Dispersion!$AK$9)),'Emissions (start here)'!BU225*453.59/3600*Dispersion!$AK$9,0)</f>
        <v>0</v>
      </c>
      <c r="EO225" s="74">
        <f>IF(AND(ISNUMBER('Emissions (start here)'!BV225),ISNUMBER(Dispersion!$AK$10)),'Emissions (start here)'!BV225*2000*453.59/8760/3600*Dispersion!$AK$10,0)</f>
        <v>0</v>
      </c>
      <c r="EP225" s="74">
        <f>IF(AND(ISNUMBER('Emissions (start here)'!BV225),ISNUMBER(Dispersion!$AK$11)),'Emissions (start here)'!BV225*2000*453.59/8760/3600*Dispersion!$AK$11,0)</f>
        <v>0</v>
      </c>
      <c r="EQ225" s="74">
        <f>IF(AND(ISNUMBER('Emissions (start here)'!BW225),ISNUMBER(Dispersion!$AL$8)),'Emissions (start here)'!BW225*453.59/3600*Dispersion!$AL$8,0)</f>
        <v>0</v>
      </c>
      <c r="ER225" s="74">
        <f>IF(AND(ISNUMBER('Emissions (start here)'!BW225),ISNUMBER(Dispersion!$AL$9)),'Emissions (start here)'!BW225*453.59/3600*Dispersion!$AL$9,0)</f>
        <v>0</v>
      </c>
      <c r="ES225" s="74">
        <f>IF(AND(ISNUMBER('Emissions (start here)'!BX225),ISNUMBER(Dispersion!$AL$10)),'Emissions (start here)'!BX225*2000*453.59/8760/3600*Dispersion!$AL$10,0)</f>
        <v>0</v>
      </c>
      <c r="ET225" s="74">
        <f>IF(AND(ISNUMBER('Emissions (start here)'!BX225),ISNUMBER(Dispersion!$AL$11)),'Emissions (start here)'!BX225*2000*453.59/8760/3600*Dispersion!$AL$11,0)</f>
        <v>0</v>
      </c>
      <c r="EU225" s="74">
        <f>IF(AND(ISNUMBER('Emissions (start here)'!BY225),ISNUMBER(Dispersion!$AM$8)),'Emissions (start here)'!BY225*453.59/3600*Dispersion!$AM$8,0)</f>
        <v>0</v>
      </c>
      <c r="EV225" s="74">
        <f>IF(AND(ISNUMBER('Emissions (start here)'!BY225),ISNUMBER(Dispersion!$AM$9)),'Emissions (start here)'!BY225*453.59/3600*Dispersion!$AM$9,0)</f>
        <v>0</v>
      </c>
      <c r="EW225" s="74">
        <f>IF(AND(ISNUMBER('Emissions (start here)'!BZ225),ISNUMBER(Dispersion!$AM$10)),'Emissions (start here)'!BZ225*2000*453.59/8760/3600*Dispersion!$AM$10,0)</f>
        <v>0</v>
      </c>
      <c r="EX225" s="74">
        <f>IF(AND(ISNUMBER('Emissions (start here)'!BZ225),ISNUMBER(Dispersion!$AM$11)),'Emissions (start here)'!BZ225*2000*453.59/8760/3600*Dispersion!$AM$11,0)</f>
        <v>0</v>
      </c>
      <c r="EY225" s="74">
        <f>IF(AND(ISNUMBER('Emissions (start here)'!CA225),ISNUMBER(Dispersion!$AN$8)),'Emissions (start here)'!CA225*453.59/3600*Dispersion!$AN$8,0)</f>
        <v>0</v>
      </c>
      <c r="EZ225" s="74">
        <f>IF(AND(ISNUMBER('Emissions (start here)'!CA225),ISNUMBER(Dispersion!$AN$9)),'Emissions (start here)'!CA225*453.59/3600*Dispersion!$AN$9,0)</f>
        <v>0</v>
      </c>
      <c r="FA225" s="74">
        <f>IF(AND(ISNUMBER('Emissions (start here)'!CB225),ISNUMBER(Dispersion!$AN$10)),'Emissions (start here)'!CB225*2000*453.59/8760/3600*Dispersion!$AN$10,0)</f>
        <v>0</v>
      </c>
      <c r="FB225" s="74">
        <f>IF(AND(ISNUMBER('Emissions (start here)'!CB225),ISNUMBER(Dispersion!$AN$11)),'Emissions (start here)'!CB225*2000*453.59/8760/3600*Dispersion!$AN$11,0)</f>
        <v>0</v>
      </c>
      <c r="FC225" s="74">
        <f>IF(AND(ISNUMBER('Emissions (start here)'!CC225),ISNUMBER(Dispersion!$AO$8)),'Emissions (start here)'!CC225*453.59/3600*Dispersion!$AO$8,0)</f>
        <v>0</v>
      </c>
      <c r="FD225" s="74">
        <f>IF(AND(ISNUMBER('Emissions (start here)'!CC225),ISNUMBER(Dispersion!$AO$9)),'Emissions (start here)'!CC225*453.59/3600*Dispersion!$AO$9,0)</f>
        <v>0</v>
      </c>
      <c r="FE225" s="74">
        <f>IF(AND(ISNUMBER('Emissions (start here)'!CD225),ISNUMBER(Dispersion!$AO$10)),'Emissions (start here)'!CD225*2000*453.59/8760/3600*Dispersion!$AO$10,0)</f>
        <v>0</v>
      </c>
      <c r="FF225" s="74">
        <f>IF(AND(ISNUMBER('Emissions (start here)'!CD225),ISNUMBER(Dispersion!$AO$11)),'Emissions (start here)'!CD225*2000*453.59/8760/3600*Dispersion!$AO$11,0)</f>
        <v>0</v>
      </c>
      <c r="FG225" s="74">
        <f>IF(AND(ISNUMBER('Emissions (start here)'!CE225),ISNUMBER(Dispersion!$AP$8)),'Emissions (start here)'!CE225*453.59/3600*Dispersion!$AP$8,0)</f>
        <v>0</v>
      </c>
      <c r="FH225" s="74">
        <f>IF(AND(ISNUMBER('Emissions (start here)'!CE225),ISNUMBER(Dispersion!$AP$9)),'Emissions (start here)'!CE225*453.59/3600*Dispersion!$AP$9,0)</f>
        <v>0</v>
      </c>
      <c r="FI225" s="74">
        <f>IF(AND(ISNUMBER('Emissions (start here)'!CF225),ISNUMBER(Dispersion!$AP$10)),'Emissions (start here)'!CF225*2000*453.59/8760/3600*Dispersion!$AP$10,0)</f>
        <v>0</v>
      </c>
      <c r="FJ225" s="74">
        <f>IF(AND(ISNUMBER('Emissions (start here)'!CF225),ISNUMBER(Dispersion!$AP$11)),'Emissions (start here)'!CF225*2000*453.59/8760/3600*Dispersion!$AP$11,0)</f>
        <v>0</v>
      </c>
      <c r="FK225" s="74">
        <f>IF(AND(ISNUMBER('Emissions (start here)'!CG225),ISNUMBER(Dispersion!$AQ$8)),'Emissions (start here)'!CG225*453.59/3600*Dispersion!$AQ$8,0)</f>
        <v>0</v>
      </c>
      <c r="FL225" s="74">
        <f>IF(AND(ISNUMBER('Emissions (start here)'!CG225),ISNUMBER(Dispersion!$AQ$9)),'Emissions (start here)'!CG225*453.59/3600*Dispersion!$AQ$9,0)</f>
        <v>0</v>
      </c>
      <c r="FM225" s="74">
        <f>IF(AND(ISNUMBER('Emissions (start here)'!CH225),ISNUMBER(Dispersion!$AQ$10)),'Emissions (start here)'!CH225*2000*453.59/8760/3600*Dispersion!$AQ$10,0)</f>
        <v>0</v>
      </c>
      <c r="FN225" s="74">
        <f>IF(AND(ISNUMBER('Emissions (start here)'!CH225),ISNUMBER(Dispersion!$AQ$11)),'Emissions (start here)'!CH225*2000*453.59/8760/3600*Dispersion!$AQ$11,0)</f>
        <v>0</v>
      </c>
      <c r="FO225" s="74">
        <f>IF(AND(ISNUMBER('Emissions (start here)'!CI225),ISNUMBER(Dispersion!$AR$8)),'Emissions (start here)'!CI225*453.59/3600*Dispersion!$AR$8,0)</f>
        <v>0</v>
      </c>
      <c r="FP225" s="74">
        <f>IF(AND(ISNUMBER('Emissions (start here)'!CI225),ISNUMBER(Dispersion!$AR$9)),'Emissions (start here)'!CI225*453.59/3600*Dispersion!$AR$9,0)</f>
        <v>0</v>
      </c>
      <c r="FQ225" s="74">
        <f>IF(AND(ISNUMBER('Emissions (start here)'!CJ225),ISNUMBER(Dispersion!$AR$10)),'Emissions (start here)'!CJ225*2000*453.59/8760/3600*Dispersion!$AR$10,0)</f>
        <v>0</v>
      </c>
      <c r="FR225" s="74">
        <f>IF(AND(ISNUMBER('Emissions (start here)'!CJ225),ISNUMBER(Dispersion!$AR$11)),'Emissions (start here)'!CJ225*2000*453.59/8760/3600*Dispersion!$AR$11,0)</f>
        <v>0</v>
      </c>
      <c r="FS225" s="74">
        <f>IF(AND(ISNUMBER('Emissions (start here)'!CK225),ISNUMBER(Dispersion!$AS$8)),'Emissions (start here)'!CK225*453.59/3600*Dispersion!$AS$8,0)</f>
        <v>0</v>
      </c>
      <c r="FT225" s="74">
        <f>IF(AND(ISNUMBER('Emissions (start here)'!CK225),ISNUMBER(Dispersion!$AS$9)),'Emissions (start here)'!CK225*453.59/3600*Dispersion!$AS$9,0)</f>
        <v>0</v>
      </c>
      <c r="FU225" s="74">
        <f>IF(AND(ISNUMBER('Emissions (start here)'!CL225),ISNUMBER(Dispersion!$AS$10)),'Emissions (start here)'!CL225*2000*453.59/8760/3600*Dispersion!$AS$10,0)</f>
        <v>0</v>
      </c>
      <c r="FV225" s="74">
        <f>IF(AND(ISNUMBER('Emissions (start here)'!CL225),ISNUMBER(Dispersion!$AS$11)),'Emissions (start here)'!CL225*2000*453.59/8760/3600*Dispersion!$AS$11,0)</f>
        <v>0</v>
      </c>
      <c r="FW225" s="74">
        <f>IF(AND(ISNUMBER('Emissions (start here)'!CM225),ISNUMBER(Dispersion!$AT$8)),'Emissions (start here)'!CM225*453.59/3600*Dispersion!$AT$8,0)</f>
        <v>0</v>
      </c>
      <c r="FX225" s="74">
        <f>IF(AND(ISNUMBER('Emissions (start here)'!CM225),ISNUMBER(Dispersion!$AT$9)),'Emissions (start here)'!CM225*453.59/3600*Dispersion!$AT$9,0)</f>
        <v>0</v>
      </c>
      <c r="FY225" s="74">
        <f>IF(AND(ISNUMBER('Emissions (start here)'!CN225),ISNUMBER(Dispersion!$AT$10)),'Emissions (start here)'!CN225*2000*453.59/8760/3600*Dispersion!$AT$10,0)</f>
        <v>0</v>
      </c>
      <c r="FZ225" s="74">
        <f>IF(AND(ISNUMBER('Emissions (start here)'!CN225),ISNUMBER(Dispersion!$AT$11)),'Emissions (start here)'!CN225*2000*453.59/8760/3600*Dispersion!$AT$11,0)</f>
        <v>0</v>
      </c>
      <c r="GA225" s="74">
        <f>IF(AND(ISNUMBER('Emissions (start here)'!CO225),ISNUMBER(Dispersion!$AU$8)),'Emissions (start here)'!CO225*453.59/3600*Dispersion!$AU$8,0)</f>
        <v>0</v>
      </c>
      <c r="GB225" s="74">
        <f>IF(AND(ISNUMBER('Emissions (start here)'!CO225),ISNUMBER(Dispersion!$AU$9)),'Emissions (start here)'!CO225*453.59/3600*Dispersion!$AU$9,0)</f>
        <v>0</v>
      </c>
      <c r="GC225" s="74">
        <f>IF(AND(ISNUMBER('Emissions (start here)'!CP225),ISNUMBER(Dispersion!$AU$10)),'Emissions (start here)'!CP225*2000*453.59/8760/3600*Dispersion!$AU$10,0)</f>
        <v>0</v>
      </c>
      <c r="GD225" s="74">
        <f>IF(AND(ISNUMBER('Emissions (start here)'!CP225),ISNUMBER(Dispersion!$AU$11)),'Emissions (start here)'!CP225*2000*453.59/8760/3600*Dispersion!$AU$11,0)</f>
        <v>0</v>
      </c>
      <c r="GE225" s="74">
        <f>IF(AND(ISNUMBER('Emissions (start here)'!CQ225),ISNUMBER(Dispersion!$AV$8)),'Emissions (start here)'!CQ225*453.59/3600*Dispersion!$AV$8,0)</f>
        <v>0</v>
      </c>
      <c r="GF225" s="74">
        <f>IF(AND(ISNUMBER('Emissions (start here)'!CQ225),ISNUMBER(Dispersion!$AV$9)),'Emissions (start here)'!CQ225*453.59/3600*Dispersion!$AV$9,0)</f>
        <v>0</v>
      </c>
      <c r="GG225" s="74">
        <f>IF(AND(ISNUMBER('Emissions (start here)'!CR225),ISNUMBER(Dispersion!$AV$10)),'Emissions (start here)'!CR225*2000*453.59/8760/3600*Dispersion!$AV$10,0)</f>
        <v>0</v>
      </c>
      <c r="GH225" s="74">
        <f>IF(AND(ISNUMBER('Emissions (start here)'!CR225),ISNUMBER(Dispersion!$AV$11)),'Emissions (start here)'!CR225*2000*453.59/8760/3600*Dispersion!$AV$11,0)</f>
        <v>0</v>
      </c>
      <c r="GI225" s="74">
        <f>IF(AND(ISNUMBER('Emissions (start here)'!CS225),ISNUMBER(Dispersion!$AW$8)),'Emissions (start here)'!CS225*453.59/3600*Dispersion!$AW$8,0)</f>
        <v>0</v>
      </c>
      <c r="GJ225" s="74">
        <f>IF(AND(ISNUMBER('Emissions (start here)'!CS225),ISNUMBER(Dispersion!$AW$9)),'Emissions (start here)'!CS225*453.59/3600*Dispersion!$AW$9,0)</f>
        <v>0</v>
      </c>
      <c r="GK225" s="74">
        <f>IF(AND(ISNUMBER('Emissions (start here)'!CT225),ISNUMBER(Dispersion!$AW$10)),'Emissions (start here)'!CT225*2000*453.59/8760/3600*Dispersion!$AW$10,0)</f>
        <v>0</v>
      </c>
      <c r="GL225" s="74">
        <f>IF(AND(ISNUMBER('Emissions (start here)'!CT225),ISNUMBER(Dispersion!$AW$11)),'Emissions (start here)'!CT225*2000*453.59/8760/3600*Dispersion!$AW$11,0)</f>
        <v>0</v>
      </c>
      <c r="GM225" s="74">
        <f>IF(AND(ISNUMBER('Emissions (start here)'!CU225),ISNUMBER(Dispersion!$AX$8)),'Emissions (start here)'!CU225*453.59/3600*Dispersion!$AX$8,0)</f>
        <v>0</v>
      </c>
      <c r="GN225" s="74">
        <f>IF(AND(ISNUMBER('Emissions (start here)'!CU225),ISNUMBER(Dispersion!$AX$9)),'Emissions (start here)'!CU225*453.59/3600*Dispersion!$AX$9,0)</f>
        <v>0</v>
      </c>
      <c r="GO225" s="74">
        <f>IF(AND(ISNUMBER('Emissions (start here)'!CV225),ISNUMBER(Dispersion!$AX$10)),'Emissions (start here)'!CV225*2000*453.59/8760/3600*Dispersion!$AX$10,0)</f>
        <v>0</v>
      </c>
      <c r="GP225" s="74">
        <f>IF(AND(ISNUMBER('Emissions (start here)'!CV225),ISNUMBER(Dispersion!$AX$11)),'Emissions (start here)'!CV225*2000*453.59/8760/3600*Dispersion!$AX$11,0)</f>
        <v>0</v>
      </c>
      <c r="GQ225" s="74">
        <f>IF(AND(ISNUMBER('Emissions (start here)'!CW225),ISNUMBER(Dispersion!$AY$8)),'Emissions (start here)'!CW225*453.59/3600*Dispersion!$AY$8,0)</f>
        <v>0</v>
      </c>
      <c r="GR225" s="74">
        <f>IF(AND(ISNUMBER('Emissions (start here)'!CW225),ISNUMBER(Dispersion!$AY$9)),'Emissions (start here)'!CW225*453.59/3600*Dispersion!$AY$9,0)</f>
        <v>0</v>
      </c>
      <c r="GS225" s="74">
        <f>IF(AND(ISNUMBER('Emissions (start here)'!CX225),ISNUMBER(Dispersion!$AY$10)),'Emissions (start here)'!CX225*2000*453.59/8760/3600*Dispersion!$AY$10,0)</f>
        <v>0</v>
      </c>
      <c r="GT225" s="74">
        <f>IF(AND(ISNUMBER('Emissions (start here)'!CX225),ISNUMBER(Dispersion!$AY$11)),'Emissions (start here)'!CX225*2000*453.59/8760/3600*Dispersion!$AY$11,0)</f>
        <v>0</v>
      </c>
      <c r="GU225" s="74">
        <f>IF(AND(ISNUMBER('Emissions (start here)'!CY225),ISNUMBER(Dispersion!$AZ$8)),'Emissions (start here)'!CY225*453.59/3600*Dispersion!$AZ$8,0)</f>
        <v>0</v>
      </c>
      <c r="GV225" s="74">
        <f>IF(AND(ISNUMBER('Emissions (start here)'!CY225),ISNUMBER(Dispersion!$AZ$9)),'Emissions (start here)'!CY225*453.59/3600*Dispersion!$AZ$9,0)</f>
        <v>0</v>
      </c>
      <c r="GW225" s="74">
        <f>IF(AND(ISNUMBER('Emissions (start here)'!CZ225),ISNUMBER(Dispersion!$AZ$10)),'Emissions (start here)'!CZ225*2000*453.59/8760/3600*Dispersion!$AZ$10,0)</f>
        <v>0</v>
      </c>
      <c r="GX225" s="74">
        <f>IF(AND(ISNUMBER('Emissions (start here)'!CZ225),ISNUMBER(Dispersion!$AZ$11)),'Emissions (start here)'!CZ225*2000*453.59/8760/3600*Dispersion!$AZ$11,0)</f>
        <v>0</v>
      </c>
    </row>
    <row r="226" spans="1:206" x14ac:dyDescent="0.2">
      <c r="A226" s="51" t="str">
        <f>'Tox Values'!C226</f>
        <v>118-74-1</v>
      </c>
      <c r="B226" s="94" t="str">
        <f>'Tox Values'!D226</f>
        <v>Hexachlorobenzene</v>
      </c>
      <c r="C226" s="96">
        <f t="shared" si="13"/>
        <v>0</v>
      </c>
      <c r="D226" s="74">
        <f t="shared" si="14"/>
        <v>0</v>
      </c>
      <c r="E226" s="74">
        <f t="shared" si="15"/>
        <v>0</v>
      </c>
      <c r="F226" s="99">
        <f t="shared" si="16"/>
        <v>0</v>
      </c>
      <c r="G226" s="97">
        <f>IF(AND(ISNUMBER('Emissions (start here)'!E226),ISNUMBER(Dispersion!$C$8)),'Emissions (start here)'!E226*453.59/3600*Dispersion!$C$8,0)</f>
        <v>0</v>
      </c>
      <c r="H226" s="74">
        <f>IF(AND(ISNUMBER('Emissions (start here)'!E226),ISNUMBER(Dispersion!$C$9)),'Emissions (start here)'!E226*453.59/3600*Dispersion!$C$9,0)</f>
        <v>0</v>
      </c>
      <c r="I226" s="74">
        <f>IF(AND(ISNUMBER('Emissions (start here)'!F226),ISNUMBER(Dispersion!$C$10)),'Emissions (start here)'!F226*2000*453.59/8760/3600*Dispersion!$C$10,0)</f>
        <v>0</v>
      </c>
      <c r="J226" s="74">
        <f>IF(AND(ISNUMBER('Emissions (start here)'!F226),ISNUMBER(Dispersion!$C$11)),'Emissions (start here)'!F226*2000*453.59/8760/3600*Dispersion!$C$11,0)</f>
        <v>0</v>
      </c>
      <c r="K226" s="74">
        <f>IF(AND(ISNUMBER('Emissions (start here)'!G226),ISNUMBER(Dispersion!$D$8)),'Emissions (start here)'!G226*453.59/3600*Dispersion!$D$8,0)</f>
        <v>0</v>
      </c>
      <c r="L226" s="74">
        <f>IF(AND(ISNUMBER('Emissions (start here)'!G226),ISNUMBER(Dispersion!$D$9)),'Emissions (start here)'!G226*453.59/3600*Dispersion!$D$9,0)</f>
        <v>0</v>
      </c>
      <c r="M226" s="74">
        <f>IF(AND(ISNUMBER('Emissions (start here)'!H226),ISNUMBER(Dispersion!$D$10)),'Emissions (start here)'!H226*2000*453.59/8760/3600*Dispersion!$D$10,0)</f>
        <v>0</v>
      </c>
      <c r="N226" s="74">
        <f>IF(AND(ISNUMBER('Emissions (start here)'!H226),ISNUMBER(Dispersion!$D$11)),'Emissions (start here)'!H226*2000*453.59/8760/3600*Dispersion!$D$11,0)</f>
        <v>0</v>
      </c>
      <c r="O226" s="74">
        <f>IF(AND(ISNUMBER('Emissions (start here)'!I226),ISNUMBER(Dispersion!$E$8)),'Emissions (start here)'!I226*453.59/3600*Dispersion!$E$8,0)</f>
        <v>0</v>
      </c>
      <c r="P226" s="74">
        <f>IF(AND(ISNUMBER('Emissions (start here)'!I226),ISNUMBER(Dispersion!$E$9)),'Emissions (start here)'!I226*453.59/3600*Dispersion!$E$9,0)</f>
        <v>0</v>
      </c>
      <c r="Q226" s="74">
        <f>IF(AND(ISNUMBER('Emissions (start here)'!J226),ISNUMBER(Dispersion!$E$10)),'Emissions (start here)'!J226*2000*453.59/8760/3600*Dispersion!$E$10,0)</f>
        <v>0</v>
      </c>
      <c r="R226" s="74">
        <f>IF(AND(ISNUMBER('Emissions (start here)'!J226),ISNUMBER(Dispersion!$E$11)),'Emissions (start here)'!J226*2000*453.59/8760/3600*Dispersion!$E$11,0)</f>
        <v>0</v>
      </c>
      <c r="S226" s="74">
        <f>IF(AND(ISNUMBER('Emissions (start here)'!K226),ISNUMBER(Dispersion!$F$8)),'Emissions (start here)'!K226*453.59/3600*Dispersion!$F$8,0)</f>
        <v>0</v>
      </c>
      <c r="T226" s="74">
        <f>IF(AND(ISNUMBER('Emissions (start here)'!K226),ISNUMBER(Dispersion!$F$9)),'Emissions (start here)'!K226*453.59/3600*Dispersion!$F$9,0)</f>
        <v>0</v>
      </c>
      <c r="U226" s="74">
        <f>IF(AND(ISNUMBER('Emissions (start here)'!L226),ISNUMBER(Dispersion!$F$10)),'Emissions (start here)'!L226*2000*453.59/8760/3600*Dispersion!$F$10,0)</f>
        <v>0</v>
      </c>
      <c r="V226" s="74">
        <f>IF(AND(ISNUMBER('Emissions (start here)'!L226),ISNUMBER(Dispersion!$F$11)),'Emissions (start here)'!L226*2000*453.59/8760/3600*Dispersion!$F$11,0)</f>
        <v>0</v>
      </c>
      <c r="W226" s="74">
        <f>IF(AND(ISNUMBER('Emissions (start here)'!M226),ISNUMBER(Dispersion!$G$8)),'Emissions (start here)'!M226*453.59/3600*Dispersion!$G$8,0)</f>
        <v>0</v>
      </c>
      <c r="X226" s="74">
        <f>IF(AND(ISNUMBER('Emissions (start here)'!M226),ISNUMBER(Dispersion!$G$9)),'Emissions (start here)'!M226*453.59/3600*Dispersion!$G$9,0)</f>
        <v>0</v>
      </c>
      <c r="Y226" s="74">
        <f>IF(AND(ISNUMBER('Emissions (start here)'!N226),ISNUMBER(Dispersion!$G$10)),'Emissions (start here)'!N226*2000*453.59/8760/3600*Dispersion!$G$10,0)</f>
        <v>0</v>
      </c>
      <c r="Z226" s="74">
        <f>IF(AND(ISNUMBER('Emissions (start here)'!N226),ISNUMBER(Dispersion!$G$11)),'Emissions (start here)'!N226*2000*453.59/8760/3600*Dispersion!$G$11,0)</f>
        <v>0</v>
      </c>
      <c r="AA226" s="74">
        <f>IF(AND(ISNUMBER('Emissions (start here)'!O226),ISNUMBER(Dispersion!$H$8)),'Emissions (start here)'!O226*453.59/3600*Dispersion!$H$8,0)</f>
        <v>0</v>
      </c>
      <c r="AB226" s="74">
        <f>IF(AND(ISNUMBER('Emissions (start here)'!O226),ISNUMBER(Dispersion!$H$9)),'Emissions (start here)'!O226*453.59/3600*Dispersion!$H$9,0)</f>
        <v>0</v>
      </c>
      <c r="AC226" s="74">
        <f>IF(AND(ISNUMBER('Emissions (start here)'!P226),ISNUMBER(Dispersion!$H$10)),'Emissions (start here)'!P226*2000*453.59/8760/3600*Dispersion!$H$10,0)</f>
        <v>0</v>
      </c>
      <c r="AD226" s="74">
        <f>IF(AND(ISNUMBER('Emissions (start here)'!P226),ISNUMBER(Dispersion!$H$11)),'Emissions (start here)'!P226*2000*453.59/8760/3600*Dispersion!$H$11,0)</f>
        <v>0</v>
      </c>
      <c r="AE226" s="74">
        <f>IF(AND(ISNUMBER('Emissions (start here)'!Q226),ISNUMBER(Dispersion!$I$8)),'Emissions (start here)'!Q226*453.59/3600*Dispersion!$I$8,0)</f>
        <v>0</v>
      </c>
      <c r="AF226" s="74">
        <f>IF(AND(ISNUMBER('Emissions (start here)'!Q226),ISNUMBER(Dispersion!$I$9)),'Emissions (start here)'!Q226*453.59/3600*Dispersion!$I$9,0)</f>
        <v>0</v>
      </c>
      <c r="AG226" s="74">
        <f>IF(AND(ISNUMBER('Emissions (start here)'!R226),ISNUMBER(Dispersion!$I$10)),'Emissions (start here)'!R226*2000*453.59/8760/3600*Dispersion!$I$10,0)</f>
        <v>0</v>
      </c>
      <c r="AH226" s="74">
        <f>IF(AND(ISNUMBER('Emissions (start here)'!R226),ISNUMBER(Dispersion!$I$11)),'Emissions (start here)'!R226*2000*453.59/8760/3600*Dispersion!$I$11,0)</f>
        <v>0</v>
      </c>
      <c r="AI226" s="74">
        <f>IF(AND(ISNUMBER('Emissions (start here)'!S226),ISNUMBER(Dispersion!$J$8)),'Emissions (start here)'!S226*453.59/3600*Dispersion!$J$8,0)</f>
        <v>0</v>
      </c>
      <c r="AJ226" s="74">
        <f>IF(AND(ISNUMBER('Emissions (start here)'!S226),ISNUMBER(Dispersion!$J$9)),'Emissions (start here)'!S226*453.59/3600*Dispersion!$J$9,0)</f>
        <v>0</v>
      </c>
      <c r="AK226" s="74">
        <f>IF(AND(ISNUMBER('Emissions (start here)'!T226),ISNUMBER(Dispersion!$J$10)),'Emissions (start here)'!T226*2000*453.59/8760/3600*Dispersion!$J$10,0)</f>
        <v>0</v>
      </c>
      <c r="AL226" s="74">
        <f>IF(AND(ISNUMBER('Emissions (start here)'!T226),ISNUMBER(Dispersion!$J$11)),'Emissions (start here)'!T226*2000*453.59/8760/3600*Dispersion!$J$11,0)</f>
        <v>0</v>
      </c>
      <c r="AM226" s="74">
        <f>IF(AND(ISNUMBER('Emissions (start here)'!U226),ISNUMBER(Dispersion!$K$8)),'Emissions (start here)'!U226*453.59/3600*Dispersion!$K$8,0)</f>
        <v>0</v>
      </c>
      <c r="AN226" s="74">
        <f>IF(AND(ISNUMBER('Emissions (start here)'!U226),ISNUMBER(Dispersion!$K$9)),'Emissions (start here)'!U226*453.59/3600*Dispersion!$K$9,0)</f>
        <v>0</v>
      </c>
      <c r="AO226" s="74">
        <f>IF(AND(ISNUMBER('Emissions (start here)'!V226),ISNUMBER(Dispersion!$K$10)),'Emissions (start here)'!V226*2000*453.59/8760/3600*Dispersion!$K$10,0)</f>
        <v>0</v>
      </c>
      <c r="AP226" s="74">
        <f>IF(AND(ISNUMBER('Emissions (start here)'!V226),ISNUMBER(Dispersion!$K$11)),'Emissions (start here)'!V226*2000*453.59/8760/3600*Dispersion!$K$11,0)</f>
        <v>0</v>
      </c>
      <c r="AQ226" s="74">
        <f>IF(AND(ISNUMBER('Emissions (start here)'!W226),ISNUMBER(Dispersion!$L$8)),'Emissions (start here)'!W226*453.59/3600*Dispersion!$L$8,0)</f>
        <v>0</v>
      </c>
      <c r="AR226" s="74">
        <f>IF(AND(ISNUMBER('Emissions (start here)'!W226),ISNUMBER(Dispersion!$L$9)),'Emissions (start here)'!W226*453.59/3600*Dispersion!$L$9,0)</f>
        <v>0</v>
      </c>
      <c r="AS226" s="74">
        <f>IF(AND(ISNUMBER('Emissions (start here)'!X226),ISNUMBER(Dispersion!$L$10)),'Emissions (start here)'!X226*2000*453.59/8760/3600*Dispersion!$L$10,0)</f>
        <v>0</v>
      </c>
      <c r="AT226" s="74">
        <f>IF(AND(ISNUMBER('Emissions (start here)'!X226),ISNUMBER(Dispersion!$L$11)),'Emissions (start here)'!X226*2000*453.59/8760/3600*Dispersion!$L$11,0)</f>
        <v>0</v>
      </c>
      <c r="AU226" s="74">
        <f>IF(AND(ISNUMBER('Emissions (start here)'!Y226),ISNUMBER(Dispersion!$M$8)),'Emissions (start here)'!Y226*453.59/3600*Dispersion!$M$8,0)</f>
        <v>0</v>
      </c>
      <c r="AV226" s="74">
        <f>IF(AND(ISNUMBER('Emissions (start here)'!Y226),ISNUMBER(Dispersion!$M$9)),'Emissions (start here)'!Y226*453.59/3600*Dispersion!$M$9,0)</f>
        <v>0</v>
      </c>
      <c r="AW226" s="74">
        <f>IF(AND(ISNUMBER('Emissions (start here)'!Z226),ISNUMBER(Dispersion!$M$10)),'Emissions (start here)'!Z226*2000*453.59/8760/3600*Dispersion!$M$10,0)</f>
        <v>0</v>
      </c>
      <c r="AX226" s="74">
        <f>IF(AND(ISNUMBER('Emissions (start here)'!Z226),ISNUMBER(Dispersion!$M$11)),'Emissions (start here)'!Z226*2000*453.59/8760/3600*Dispersion!$M$11,0)</f>
        <v>0</v>
      </c>
      <c r="AY226" s="74">
        <f>IF(AND(ISNUMBER('Emissions (start here)'!AA226),ISNUMBER(Dispersion!$N$8)),'Emissions (start here)'!AA226*453.59/3600*Dispersion!$N$8,0)</f>
        <v>0</v>
      </c>
      <c r="AZ226" s="74">
        <f>IF(AND(ISNUMBER('Emissions (start here)'!AA226),ISNUMBER(Dispersion!$N$9)),'Emissions (start here)'!AA226*453.59/3600*Dispersion!$N$9,0)</f>
        <v>0</v>
      </c>
      <c r="BA226" s="74">
        <f>IF(AND(ISNUMBER('Emissions (start here)'!AB226),ISNUMBER(Dispersion!$N$10)),'Emissions (start here)'!AB226*2000*453.59/8760/3600*Dispersion!$N$10,0)</f>
        <v>0</v>
      </c>
      <c r="BB226" s="74">
        <f>IF(AND(ISNUMBER('Emissions (start here)'!AB226),ISNUMBER(Dispersion!$N$11)),'Emissions (start here)'!AB226*2000*453.59/8760/3600*Dispersion!$N$11,0)</f>
        <v>0</v>
      </c>
      <c r="BC226" s="74">
        <f>IF(AND(ISNUMBER('Emissions (start here)'!AC226),ISNUMBER(Dispersion!$O$8)),'Emissions (start here)'!AC226*453.59/3600*Dispersion!$O$8,0)</f>
        <v>0</v>
      </c>
      <c r="BD226" s="74">
        <f>IF(AND(ISNUMBER('Emissions (start here)'!AC226),ISNUMBER(Dispersion!$O$9)),'Emissions (start here)'!AC226*453.59/3600*Dispersion!$O$9,0)</f>
        <v>0</v>
      </c>
      <c r="BE226" s="74">
        <f>IF(AND(ISNUMBER('Emissions (start here)'!AD226),ISNUMBER(Dispersion!$O$10)),'Emissions (start here)'!AD226*2000*453.59/8760/3600*Dispersion!$O$10,0)</f>
        <v>0</v>
      </c>
      <c r="BF226" s="74">
        <f>IF(AND(ISNUMBER('Emissions (start here)'!AD226),ISNUMBER(Dispersion!$O$11)),'Emissions (start here)'!AD226*2000*453.59/8760/3600*Dispersion!$O$11,0)</f>
        <v>0</v>
      </c>
      <c r="BG226" s="74">
        <f>IF(AND(ISNUMBER('Emissions (start here)'!AE226),ISNUMBER(Dispersion!$P$8)),'Emissions (start here)'!AE226*453.59/3600*Dispersion!$P$8,0)</f>
        <v>0</v>
      </c>
      <c r="BH226" s="74">
        <f>IF(AND(ISNUMBER('Emissions (start here)'!AE226),ISNUMBER(Dispersion!$P$9)),'Emissions (start here)'!AE226*453.59/3600*Dispersion!$P$9,0)</f>
        <v>0</v>
      </c>
      <c r="BI226" s="74">
        <f>IF(AND(ISNUMBER('Emissions (start here)'!AF226),ISNUMBER(Dispersion!$P$10)),'Emissions (start here)'!AF226*2000*453.59/8760/3600*Dispersion!$P$10,0)</f>
        <v>0</v>
      </c>
      <c r="BJ226" s="74">
        <f>IF(AND(ISNUMBER('Emissions (start here)'!AF226),ISNUMBER(Dispersion!$P$11)),'Emissions (start here)'!AF226*2000*453.59/8760/3600*Dispersion!$P$11,0)</f>
        <v>0</v>
      </c>
      <c r="BK226" s="74">
        <f>IF(AND(ISNUMBER('Emissions (start here)'!AG226),ISNUMBER(Dispersion!$Q$8)),'Emissions (start here)'!AG226*453.59/3600*Dispersion!$Q$8,0)</f>
        <v>0</v>
      </c>
      <c r="BL226" s="74">
        <f>IF(AND(ISNUMBER('Emissions (start here)'!AG226),ISNUMBER(Dispersion!$Q$9)),'Emissions (start here)'!AG226*453.59/3600*Dispersion!$Q$9,0)</f>
        <v>0</v>
      </c>
      <c r="BM226" s="74">
        <f>IF(AND(ISNUMBER('Emissions (start here)'!AH226),ISNUMBER(Dispersion!$Q$10)),'Emissions (start here)'!AH226*2000*453.59/8760/3600*Dispersion!$Q$10,0)</f>
        <v>0</v>
      </c>
      <c r="BN226" s="74">
        <f>IF(AND(ISNUMBER('Emissions (start here)'!AH226),ISNUMBER(Dispersion!$Q$11)),'Emissions (start here)'!AH226*2000*453.59/8760/3600*Dispersion!$Q$11,0)</f>
        <v>0</v>
      </c>
      <c r="BO226" s="74">
        <f>IF(AND(ISNUMBER('Emissions (start here)'!AI226),ISNUMBER(Dispersion!$R$8)),'Emissions (start here)'!AI226*453.59/3600*Dispersion!$R$8,0)</f>
        <v>0</v>
      </c>
      <c r="BP226" s="74">
        <f>IF(AND(ISNUMBER('Emissions (start here)'!AI226),ISNUMBER(Dispersion!$R$9)),'Emissions (start here)'!AI226*453.59/3600*Dispersion!$R$9,0)</f>
        <v>0</v>
      </c>
      <c r="BQ226" s="74">
        <f>IF(AND(ISNUMBER('Emissions (start here)'!AJ226),ISNUMBER(Dispersion!$R$10)),'Emissions (start here)'!AJ226*2000*453.59/8760/3600*Dispersion!$R$10,0)</f>
        <v>0</v>
      </c>
      <c r="BR226" s="74">
        <f>IF(AND(ISNUMBER('Emissions (start here)'!AJ226),ISNUMBER(Dispersion!$R$11)),'Emissions (start here)'!AJ226*2000*453.59/8760/3600*Dispersion!$R$11,0)</f>
        <v>0</v>
      </c>
      <c r="BS226" s="74">
        <f>IF(AND(ISNUMBER('Emissions (start here)'!AK226),ISNUMBER(Dispersion!$S$8)),'Emissions (start here)'!AK226*453.59/3600*Dispersion!$S$8,0)</f>
        <v>0</v>
      </c>
      <c r="BT226" s="74">
        <f>IF(AND(ISNUMBER('Emissions (start here)'!AK226),ISNUMBER(Dispersion!$S$9)),'Emissions (start here)'!AK226*453.59/3600*Dispersion!$S$9,0)</f>
        <v>0</v>
      </c>
      <c r="BU226" s="74">
        <f>IF(AND(ISNUMBER('Emissions (start here)'!AL226),ISNUMBER(Dispersion!$S$10)),'Emissions (start here)'!AL226*2000*453.59/8760/3600*Dispersion!$S$10,0)</f>
        <v>0</v>
      </c>
      <c r="BV226" s="74">
        <f>IF(AND(ISNUMBER('Emissions (start here)'!AL226),ISNUMBER(Dispersion!$S$11)),'Emissions (start here)'!AL226*2000*453.59/8760/3600*Dispersion!$S$11,0)</f>
        <v>0</v>
      </c>
      <c r="BW226" s="74">
        <f>IF(AND(ISNUMBER('Emissions (start here)'!AM226),ISNUMBER(Dispersion!$T$8)),'Emissions (start here)'!AM226*453.59/3600*Dispersion!$T$8,0)</f>
        <v>0</v>
      </c>
      <c r="BX226" s="74">
        <f>IF(AND(ISNUMBER('Emissions (start here)'!AM226),ISNUMBER(Dispersion!$T$9)),'Emissions (start here)'!AM226*453.59/3600*Dispersion!$T$9,0)</f>
        <v>0</v>
      </c>
      <c r="BY226" s="74">
        <f>IF(AND(ISNUMBER('Emissions (start here)'!AN226),ISNUMBER(Dispersion!$T$10)),'Emissions (start here)'!AN226*2000*453.59/8760/3600*Dispersion!$T$10,0)</f>
        <v>0</v>
      </c>
      <c r="BZ226" s="74">
        <f>IF(AND(ISNUMBER('Emissions (start here)'!AN226),ISNUMBER(Dispersion!$T$11)),'Emissions (start here)'!AN226*2000*453.59/8760/3600*Dispersion!$T$11,0)</f>
        <v>0</v>
      </c>
      <c r="CA226" s="74">
        <f>IF(AND(ISNUMBER('Emissions (start here)'!AO226),ISNUMBER(Dispersion!$U$8)),'Emissions (start here)'!AO226*453.59/3600*Dispersion!$U$8,0)</f>
        <v>0</v>
      </c>
      <c r="CB226" s="74">
        <f>IF(AND(ISNUMBER('Emissions (start here)'!AO226),ISNUMBER(Dispersion!$U$9)),'Emissions (start here)'!AO226*453.59/3600*Dispersion!$U$9,0)</f>
        <v>0</v>
      </c>
      <c r="CC226" s="74">
        <f>IF(AND(ISNUMBER('Emissions (start here)'!AP226),ISNUMBER(Dispersion!$U$10)),'Emissions (start here)'!AP226*2000*453.59/8760/3600*Dispersion!$U$10,0)</f>
        <v>0</v>
      </c>
      <c r="CD226" s="74">
        <f>IF(AND(ISNUMBER('Emissions (start here)'!AP226),ISNUMBER(Dispersion!$U$11)),'Emissions (start here)'!AP226*2000*453.59/8760/3600*Dispersion!$U$11,0)</f>
        <v>0</v>
      </c>
      <c r="CE226" s="74">
        <f>IF(AND(ISNUMBER('Emissions (start here)'!AQ226),ISNUMBER(Dispersion!$V$8)),'Emissions (start here)'!AQ226*453.59/3600*Dispersion!$V$8,0)</f>
        <v>0</v>
      </c>
      <c r="CF226" s="74">
        <f>IF(AND(ISNUMBER('Emissions (start here)'!AQ226),ISNUMBER(Dispersion!$V$9)),'Emissions (start here)'!AQ226*453.59/3600*Dispersion!$V$9,0)</f>
        <v>0</v>
      </c>
      <c r="CG226" s="74">
        <f>IF(AND(ISNUMBER('Emissions (start here)'!AR226),ISNUMBER(Dispersion!$V$10)),'Emissions (start here)'!AR226*2000*453.59/8760/3600*Dispersion!$V$10,0)</f>
        <v>0</v>
      </c>
      <c r="CH226" s="74">
        <f>IF(AND(ISNUMBER('Emissions (start here)'!AR226),ISNUMBER(Dispersion!$V$11)),'Emissions (start here)'!AR226*2000*453.59/8760/3600*Dispersion!$V$11,0)</f>
        <v>0</v>
      </c>
      <c r="CI226" s="74">
        <f>IF(AND(ISNUMBER('Emissions (start here)'!AS226),ISNUMBER(Dispersion!$W$8)),'Emissions (start here)'!AS226*453.59/3600*Dispersion!$W$8,0)</f>
        <v>0</v>
      </c>
      <c r="CJ226" s="74">
        <f>IF(AND(ISNUMBER('Emissions (start here)'!AS226),ISNUMBER(Dispersion!$W$9)),'Emissions (start here)'!AS226*453.59/3600*Dispersion!$W$9,0)</f>
        <v>0</v>
      </c>
      <c r="CK226" s="74">
        <f>IF(AND(ISNUMBER('Emissions (start here)'!AT226),ISNUMBER(Dispersion!$W$10)),'Emissions (start here)'!AT226*2000*453.59/8760/3600*Dispersion!$W$10,0)</f>
        <v>0</v>
      </c>
      <c r="CL226" s="74">
        <f>IF(AND(ISNUMBER('Emissions (start here)'!AT226),ISNUMBER(Dispersion!$W$11)),'Emissions (start here)'!AT226*2000*453.59/8760/3600*Dispersion!$W$11,0)</f>
        <v>0</v>
      </c>
      <c r="CM226" s="74">
        <f>IF(AND(ISNUMBER('Emissions (start here)'!AU226),ISNUMBER(Dispersion!$X$8)),'Emissions (start here)'!AU226*453.59/3600*Dispersion!$X$8,0)</f>
        <v>0</v>
      </c>
      <c r="CN226" s="74">
        <f>IF(AND(ISNUMBER('Emissions (start here)'!AU226),ISNUMBER(Dispersion!$X$9)),'Emissions (start here)'!AU226*453.59/3600*Dispersion!$X$9,0)</f>
        <v>0</v>
      </c>
      <c r="CO226" s="74">
        <f>IF(AND(ISNUMBER('Emissions (start here)'!AV226),ISNUMBER(Dispersion!$X$10)),'Emissions (start here)'!AV226*2000*453.59/8760/3600*Dispersion!$X$10,0)</f>
        <v>0</v>
      </c>
      <c r="CP226" s="74">
        <f>IF(AND(ISNUMBER('Emissions (start here)'!AV226),ISNUMBER(Dispersion!$X$11)),'Emissions (start here)'!AV226*2000*453.59/8760/3600*Dispersion!$X$11,0)</f>
        <v>0</v>
      </c>
      <c r="CQ226" s="74">
        <f>IF(AND(ISNUMBER('Emissions (start here)'!AW226),ISNUMBER(Dispersion!$Y$8)),'Emissions (start here)'!AW226*453.59/3600*Dispersion!$Y$8,0)</f>
        <v>0</v>
      </c>
      <c r="CR226" s="74">
        <f>IF(AND(ISNUMBER('Emissions (start here)'!AW226),ISNUMBER(Dispersion!$Y$9)),'Emissions (start here)'!AW226*453.59/3600*Dispersion!$Y$9,0)</f>
        <v>0</v>
      </c>
      <c r="CS226" s="74">
        <f>IF(AND(ISNUMBER('Emissions (start here)'!AX226),ISNUMBER(Dispersion!$Y$10)),'Emissions (start here)'!AX226*2000*453.59/8760/3600*Dispersion!$Y$10,0)</f>
        <v>0</v>
      </c>
      <c r="CT226" s="74">
        <f>IF(AND(ISNUMBER('Emissions (start here)'!AX226),ISNUMBER(Dispersion!$Y$11)),'Emissions (start here)'!AX226*2000*453.59/8760/3600*Dispersion!$Y$11,0)</f>
        <v>0</v>
      </c>
      <c r="CU226" s="74">
        <f>IF(AND(ISNUMBER('Emissions (start here)'!AY226),ISNUMBER(Dispersion!$Z$8)),'Emissions (start here)'!AY226*453.59/3600*Dispersion!$Z$8,0)</f>
        <v>0</v>
      </c>
      <c r="CV226" s="74">
        <f>IF(AND(ISNUMBER('Emissions (start here)'!AY226),ISNUMBER(Dispersion!$Z$9)),'Emissions (start here)'!AY226*453.59/3600*Dispersion!$Z$9,0)</f>
        <v>0</v>
      </c>
      <c r="CW226" s="74">
        <f>IF(AND(ISNUMBER('Emissions (start here)'!AZ226),ISNUMBER(Dispersion!$Z$10)),'Emissions (start here)'!AZ226*2000*453.59/8760/3600*Dispersion!$Z$10,0)</f>
        <v>0</v>
      </c>
      <c r="CX226" s="74">
        <f>IF(AND(ISNUMBER('Emissions (start here)'!AZ226),ISNUMBER(Dispersion!$Z$11)),'Emissions (start here)'!AZ226*2000*453.59/8760/3600*Dispersion!$Z$11,0)</f>
        <v>0</v>
      </c>
      <c r="CY226" s="74">
        <f>IF(AND(ISNUMBER('Emissions (start here)'!BA226),ISNUMBER(Dispersion!$AA$8)),'Emissions (start here)'!BA226*453.59/3600*Dispersion!$AA$8,0)</f>
        <v>0</v>
      </c>
      <c r="CZ226" s="74">
        <f>IF(AND(ISNUMBER('Emissions (start here)'!BA226),ISNUMBER(Dispersion!$AA$9)),'Emissions (start here)'!BA226*453.59/3600*Dispersion!$AA$9,0)</f>
        <v>0</v>
      </c>
      <c r="DA226" s="74">
        <f>IF(AND(ISNUMBER('Emissions (start here)'!BB226),ISNUMBER(Dispersion!$AA$10)),'Emissions (start here)'!BB226*2000*453.59/8760/3600*Dispersion!$AA$10,0)</f>
        <v>0</v>
      </c>
      <c r="DB226" s="74">
        <f>IF(AND(ISNUMBER('Emissions (start here)'!BB226),ISNUMBER(Dispersion!$AA$11)),'Emissions (start here)'!BB226*2000*453.59/8760/3600*Dispersion!$AA$11,0)</f>
        <v>0</v>
      </c>
      <c r="DC226" s="74">
        <f>IF(AND(ISNUMBER('Emissions (start here)'!BC226),ISNUMBER(Dispersion!$AB$8)),'Emissions (start here)'!BC226*453.59/3600*Dispersion!$AB$8,0)</f>
        <v>0</v>
      </c>
      <c r="DD226" s="74">
        <f>IF(AND(ISNUMBER('Emissions (start here)'!BC226),ISNUMBER(Dispersion!$AB$9)),'Emissions (start here)'!BC226*453.59/3600*Dispersion!$AB$9,0)</f>
        <v>0</v>
      </c>
      <c r="DE226" s="74">
        <f>IF(AND(ISNUMBER('Emissions (start here)'!BD226),ISNUMBER(Dispersion!$AB$10)),'Emissions (start here)'!BD226*2000*453.59/8760/3600*Dispersion!$AB$10,0)</f>
        <v>0</v>
      </c>
      <c r="DF226" s="74">
        <f>IF(AND(ISNUMBER('Emissions (start here)'!BD226),ISNUMBER(Dispersion!$AB$11)),'Emissions (start here)'!BD226*2000*453.59/8760/3600*Dispersion!$AB$11,0)</f>
        <v>0</v>
      </c>
      <c r="DG226" s="74">
        <f>IF(AND(ISNUMBER('Emissions (start here)'!BE226),ISNUMBER(Dispersion!$AC$8)),'Emissions (start here)'!BE226*453.59/3600*Dispersion!$AC$8,0)</f>
        <v>0</v>
      </c>
      <c r="DH226" s="74">
        <f>IF(AND(ISNUMBER('Emissions (start here)'!BE226),ISNUMBER(Dispersion!$AC$9)),'Emissions (start here)'!BE226*453.59/3600*Dispersion!$AC$9,0)</f>
        <v>0</v>
      </c>
      <c r="DI226" s="74">
        <f>IF(AND(ISNUMBER('Emissions (start here)'!BF226),ISNUMBER(Dispersion!$AC$10)),'Emissions (start here)'!BF226*2000*453.59/8760/3600*Dispersion!$AC$10,0)</f>
        <v>0</v>
      </c>
      <c r="DJ226" s="74">
        <f>IF(AND(ISNUMBER('Emissions (start here)'!BF226),ISNUMBER(Dispersion!$AC$11)),'Emissions (start here)'!BF226*2000*453.59/8760/3600*Dispersion!$AC$11,0)</f>
        <v>0</v>
      </c>
      <c r="DK226" s="74">
        <f>IF(AND(ISNUMBER('Emissions (start here)'!BG226),ISNUMBER(Dispersion!$AD$8)),'Emissions (start here)'!BG226*453.59/3600*Dispersion!$AD$8,0)</f>
        <v>0</v>
      </c>
      <c r="DL226" s="74">
        <f>IF(AND(ISNUMBER('Emissions (start here)'!BG226),ISNUMBER(Dispersion!$AD$9)),'Emissions (start here)'!BG226*453.59/3600*Dispersion!$AD$9,0)</f>
        <v>0</v>
      </c>
      <c r="DM226" s="74">
        <f>IF(AND(ISNUMBER('Emissions (start here)'!BH226),ISNUMBER(Dispersion!$AD$10)),'Emissions (start here)'!BH226*2000*453.59/8760/3600*Dispersion!$AD$10,0)</f>
        <v>0</v>
      </c>
      <c r="DN226" s="74">
        <f>IF(AND(ISNUMBER('Emissions (start here)'!BH226),ISNUMBER(Dispersion!$AD$11)),'Emissions (start here)'!BH226*2000*453.59/8760/3600*Dispersion!$AD$11,0)</f>
        <v>0</v>
      </c>
      <c r="DO226" s="74">
        <f>IF(AND(ISNUMBER('Emissions (start here)'!BI226),ISNUMBER(Dispersion!$AE$8)),'Emissions (start here)'!BI226*453.59/3600*Dispersion!$AE$8,0)</f>
        <v>0</v>
      </c>
      <c r="DP226" s="74">
        <f>IF(AND(ISNUMBER('Emissions (start here)'!BI226),ISNUMBER(Dispersion!$AE$9)),'Emissions (start here)'!BI226*453.59/3600*Dispersion!$AE$9,0)</f>
        <v>0</v>
      </c>
      <c r="DQ226" s="74">
        <f>IF(AND(ISNUMBER('Emissions (start here)'!BJ226),ISNUMBER(Dispersion!$AE$10)),'Emissions (start here)'!BJ226*2000*453.59/8760/3600*Dispersion!$AE$10,0)</f>
        <v>0</v>
      </c>
      <c r="DR226" s="74">
        <f>IF(AND(ISNUMBER('Emissions (start here)'!BJ226),ISNUMBER(Dispersion!$AE$11)),'Emissions (start here)'!BJ226*2000*453.59/8760/3600*Dispersion!$AE$11,0)</f>
        <v>0</v>
      </c>
      <c r="DS226" s="74">
        <f>IF(AND(ISNUMBER('Emissions (start here)'!BK226),ISNUMBER(Dispersion!$AF$8)),'Emissions (start here)'!BK226*453.59/3600*Dispersion!$AF$8,0)</f>
        <v>0</v>
      </c>
      <c r="DT226" s="74">
        <f>IF(AND(ISNUMBER('Emissions (start here)'!BK226),ISNUMBER(Dispersion!$AF$9)),'Emissions (start here)'!BK226*453.59/3600*Dispersion!$AF$9,0)</f>
        <v>0</v>
      </c>
      <c r="DU226" s="74">
        <f>IF(AND(ISNUMBER('Emissions (start here)'!BL226),ISNUMBER(Dispersion!$AF$10)),'Emissions (start here)'!BL226*2000*453.59/8760/3600*Dispersion!$AF$10,0)</f>
        <v>0</v>
      </c>
      <c r="DV226" s="74">
        <f>IF(AND(ISNUMBER('Emissions (start here)'!BL226),ISNUMBER(Dispersion!$AF$11)),'Emissions (start here)'!BL226*2000*453.59/8760/3600*Dispersion!$AF$11,0)</f>
        <v>0</v>
      </c>
      <c r="DW226" s="74">
        <f>IF(AND(ISNUMBER('Emissions (start here)'!BM226),ISNUMBER(Dispersion!$AG$8)),'Emissions (start here)'!BM226*453.59/3600*Dispersion!$AG$8,0)</f>
        <v>0</v>
      </c>
      <c r="DX226" s="74">
        <f>IF(AND(ISNUMBER('Emissions (start here)'!BM226),ISNUMBER(Dispersion!$AG$9)),'Emissions (start here)'!BM226*453.59/3600*Dispersion!$AG$9,0)</f>
        <v>0</v>
      </c>
      <c r="DY226" s="74">
        <f>IF(AND(ISNUMBER('Emissions (start here)'!BN226),ISNUMBER(Dispersion!$AG$10)),'Emissions (start here)'!BN226*2000*453.59/8760/3600*Dispersion!$AG$10,0)</f>
        <v>0</v>
      </c>
      <c r="DZ226" s="74">
        <f>IF(AND(ISNUMBER('Emissions (start here)'!BN226),ISNUMBER(Dispersion!$AG$11)),'Emissions (start here)'!BN226*2000*453.59/8760/3600*Dispersion!$AG$11,0)</f>
        <v>0</v>
      </c>
      <c r="EA226" s="74">
        <f>IF(AND(ISNUMBER('Emissions (start here)'!BO226),ISNUMBER(Dispersion!$AH$8)),'Emissions (start here)'!BO226*453.59/3600*Dispersion!$AH$8,0)</f>
        <v>0</v>
      </c>
      <c r="EB226" s="74">
        <f>IF(AND(ISNUMBER('Emissions (start here)'!BO226),ISNUMBER(Dispersion!$AH$9)),'Emissions (start here)'!BO226*453.59/3600*Dispersion!$AH$9,0)</f>
        <v>0</v>
      </c>
      <c r="EC226" s="74">
        <f>IF(AND(ISNUMBER('Emissions (start here)'!BP226),ISNUMBER(Dispersion!$AH$10)),'Emissions (start here)'!BP226*2000*453.59/8760/3600*Dispersion!$AH$10,0)</f>
        <v>0</v>
      </c>
      <c r="ED226" s="74">
        <f>IF(AND(ISNUMBER('Emissions (start here)'!BP226),ISNUMBER(Dispersion!$AH$11)),'Emissions (start here)'!BP226*2000*453.59/8760/3600*Dispersion!$AH$11,0)</f>
        <v>0</v>
      </c>
      <c r="EE226" s="74">
        <f>IF(AND(ISNUMBER('Emissions (start here)'!BQ226),ISNUMBER(Dispersion!$AI$8)),'Emissions (start here)'!BQ226*453.59/3600*Dispersion!$AI$8,0)</f>
        <v>0</v>
      </c>
      <c r="EF226" s="74">
        <f>IF(AND(ISNUMBER('Emissions (start here)'!BQ226),ISNUMBER(Dispersion!$AI$9)),'Emissions (start here)'!BQ226*453.59/3600*Dispersion!$AI$9,0)</f>
        <v>0</v>
      </c>
      <c r="EG226" s="74">
        <f>IF(AND(ISNUMBER('Emissions (start here)'!BR226),ISNUMBER(Dispersion!$AI$10)),'Emissions (start here)'!BR226*2000*453.59/8760/3600*Dispersion!$AI$10,0)</f>
        <v>0</v>
      </c>
      <c r="EH226" s="74">
        <f>IF(AND(ISNUMBER('Emissions (start here)'!BR226),ISNUMBER(Dispersion!$AI$11)),'Emissions (start here)'!BR226*2000*453.59/8760/3600*Dispersion!$AI$11,0)</f>
        <v>0</v>
      </c>
      <c r="EI226" s="74">
        <f>IF(AND(ISNUMBER('Emissions (start here)'!BS226),ISNUMBER(Dispersion!$AJ$8)),'Emissions (start here)'!BS226*453.59/3600*Dispersion!$AJ$8,0)</f>
        <v>0</v>
      </c>
      <c r="EJ226" s="74">
        <f>IF(AND(ISNUMBER('Emissions (start here)'!BS226),ISNUMBER(Dispersion!$AJ$9)),'Emissions (start here)'!BS226*453.59/3600*Dispersion!$AJ$9,0)</f>
        <v>0</v>
      </c>
      <c r="EK226" s="74">
        <f>IF(AND(ISNUMBER('Emissions (start here)'!BT226),ISNUMBER(Dispersion!$AJ$10)),'Emissions (start here)'!BT226*2000*453.59/8760/3600*Dispersion!$AJ$10,0)</f>
        <v>0</v>
      </c>
      <c r="EL226" s="74">
        <f>IF(AND(ISNUMBER('Emissions (start here)'!BT226),ISNUMBER(Dispersion!$AJ$11)),'Emissions (start here)'!BT226*2000*453.59/8760/3600*Dispersion!$AJ$11,0)</f>
        <v>0</v>
      </c>
      <c r="EM226" s="74">
        <f>IF(AND(ISNUMBER('Emissions (start here)'!BU226),ISNUMBER(Dispersion!$AK$8)),'Emissions (start here)'!BU226*453.59/3600*Dispersion!$AK$8,0)</f>
        <v>0</v>
      </c>
      <c r="EN226" s="74">
        <f>IF(AND(ISNUMBER('Emissions (start here)'!BU226),ISNUMBER(Dispersion!$AK$9)),'Emissions (start here)'!BU226*453.59/3600*Dispersion!$AK$9,0)</f>
        <v>0</v>
      </c>
      <c r="EO226" s="74">
        <f>IF(AND(ISNUMBER('Emissions (start here)'!BV226),ISNUMBER(Dispersion!$AK$10)),'Emissions (start here)'!BV226*2000*453.59/8760/3600*Dispersion!$AK$10,0)</f>
        <v>0</v>
      </c>
      <c r="EP226" s="74">
        <f>IF(AND(ISNUMBER('Emissions (start here)'!BV226),ISNUMBER(Dispersion!$AK$11)),'Emissions (start here)'!BV226*2000*453.59/8760/3600*Dispersion!$AK$11,0)</f>
        <v>0</v>
      </c>
      <c r="EQ226" s="74">
        <f>IF(AND(ISNUMBER('Emissions (start here)'!BW226),ISNUMBER(Dispersion!$AL$8)),'Emissions (start here)'!BW226*453.59/3600*Dispersion!$AL$8,0)</f>
        <v>0</v>
      </c>
      <c r="ER226" s="74">
        <f>IF(AND(ISNUMBER('Emissions (start here)'!BW226),ISNUMBER(Dispersion!$AL$9)),'Emissions (start here)'!BW226*453.59/3600*Dispersion!$AL$9,0)</f>
        <v>0</v>
      </c>
      <c r="ES226" s="74">
        <f>IF(AND(ISNUMBER('Emissions (start here)'!BX226),ISNUMBER(Dispersion!$AL$10)),'Emissions (start here)'!BX226*2000*453.59/8760/3600*Dispersion!$AL$10,0)</f>
        <v>0</v>
      </c>
      <c r="ET226" s="74">
        <f>IF(AND(ISNUMBER('Emissions (start here)'!BX226),ISNUMBER(Dispersion!$AL$11)),'Emissions (start here)'!BX226*2000*453.59/8760/3600*Dispersion!$AL$11,0)</f>
        <v>0</v>
      </c>
      <c r="EU226" s="74">
        <f>IF(AND(ISNUMBER('Emissions (start here)'!BY226),ISNUMBER(Dispersion!$AM$8)),'Emissions (start here)'!BY226*453.59/3600*Dispersion!$AM$8,0)</f>
        <v>0</v>
      </c>
      <c r="EV226" s="74">
        <f>IF(AND(ISNUMBER('Emissions (start here)'!BY226),ISNUMBER(Dispersion!$AM$9)),'Emissions (start here)'!BY226*453.59/3600*Dispersion!$AM$9,0)</f>
        <v>0</v>
      </c>
      <c r="EW226" s="74">
        <f>IF(AND(ISNUMBER('Emissions (start here)'!BZ226),ISNUMBER(Dispersion!$AM$10)),'Emissions (start here)'!BZ226*2000*453.59/8760/3600*Dispersion!$AM$10,0)</f>
        <v>0</v>
      </c>
      <c r="EX226" s="74">
        <f>IF(AND(ISNUMBER('Emissions (start here)'!BZ226),ISNUMBER(Dispersion!$AM$11)),'Emissions (start here)'!BZ226*2000*453.59/8760/3600*Dispersion!$AM$11,0)</f>
        <v>0</v>
      </c>
      <c r="EY226" s="74">
        <f>IF(AND(ISNUMBER('Emissions (start here)'!CA226),ISNUMBER(Dispersion!$AN$8)),'Emissions (start here)'!CA226*453.59/3600*Dispersion!$AN$8,0)</f>
        <v>0</v>
      </c>
      <c r="EZ226" s="74">
        <f>IF(AND(ISNUMBER('Emissions (start here)'!CA226),ISNUMBER(Dispersion!$AN$9)),'Emissions (start here)'!CA226*453.59/3600*Dispersion!$AN$9,0)</f>
        <v>0</v>
      </c>
      <c r="FA226" s="74">
        <f>IF(AND(ISNUMBER('Emissions (start here)'!CB226),ISNUMBER(Dispersion!$AN$10)),'Emissions (start here)'!CB226*2000*453.59/8760/3600*Dispersion!$AN$10,0)</f>
        <v>0</v>
      </c>
      <c r="FB226" s="74">
        <f>IF(AND(ISNUMBER('Emissions (start here)'!CB226),ISNUMBER(Dispersion!$AN$11)),'Emissions (start here)'!CB226*2000*453.59/8760/3600*Dispersion!$AN$11,0)</f>
        <v>0</v>
      </c>
      <c r="FC226" s="74">
        <f>IF(AND(ISNUMBER('Emissions (start here)'!CC226),ISNUMBER(Dispersion!$AO$8)),'Emissions (start here)'!CC226*453.59/3600*Dispersion!$AO$8,0)</f>
        <v>0</v>
      </c>
      <c r="FD226" s="74">
        <f>IF(AND(ISNUMBER('Emissions (start here)'!CC226),ISNUMBER(Dispersion!$AO$9)),'Emissions (start here)'!CC226*453.59/3600*Dispersion!$AO$9,0)</f>
        <v>0</v>
      </c>
      <c r="FE226" s="74">
        <f>IF(AND(ISNUMBER('Emissions (start here)'!CD226),ISNUMBER(Dispersion!$AO$10)),'Emissions (start here)'!CD226*2000*453.59/8760/3600*Dispersion!$AO$10,0)</f>
        <v>0</v>
      </c>
      <c r="FF226" s="74">
        <f>IF(AND(ISNUMBER('Emissions (start here)'!CD226),ISNUMBER(Dispersion!$AO$11)),'Emissions (start here)'!CD226*2000*453.59/8760/3600*Dispersion!$AO$11,0)</f>
        <v>0</v>
      </c>
      <c r="FG226" s="74">
        <f>IF(AND(ISNUMBER('Emissions (start here)'!CE226),ISNUMBER(Dispersion!$AP$8)),'Emissions (start here)'!CE226*453.59/3600*Dispersion!$AP$8,0)</f>
        <v>0</v>
      </c>
      <c r="FH226" s="74">
        <f>IF(AND(ISNUMBER('Emissions (start here)'!CE226),ISNUMBER(Dispersion!$AP$9)),'Emissions (start here)'!CE226*453.59/3600*Dispersion!$AP$9,0)</f>
        <v>0</v>
      </c>
      <c r="FI226" s="74">
        <f>IF(AND(ISNUMBER('Emissions (start here)'!CF226),ISNUMBER(Dispersion!$AP$10)),'Emissions (start here)'!CF226*2000*453.59/8760/3600*Dispersion!$AP$10,0)</f>
        <v>0</v>
      </c>
      <c r="FJ226" s="74">
        <f>IF(AND(ISNUMBER('Emissions (start here)'!CF226),ISNUMBER(Dispersion!$AP$11)),'Emissions (start here)'!CF226*2000*453.59/8760/3600*Dispersion!$AP$11,0)</f>
        <v>0</v>
      </c>
      <c r="FK226" s="74">
        <f>IF(AND(ISNUMBER('Emissions (start here)'!CG226),ISNUMBER(Dispersion!$AQ$8)),'Emissions (start here)'!CG226*453.59/3600*Dispersion!$AQ$8,0)</f>
        <v>0</v>
      </c>
      <c r="FL226" s="74">
        <f>IF(AND(ISNUMBER('Emissions (start here)'!CG226),ISNUMBER(Dispersion!$AQ$9)),'Emissions (start here)'!CG226*453.59/3600*Dispersion!$AQ$9,0)</f>
        <v>0</v>
      </c>
      <c r="FM226" s="74">
        <f>IF(AND(ISNUMBER('Emissions (start here)'!CH226),ISNUMBER(Dispersion!$AQ$10)),'Emissions (start here)'!CH226*2000*453.59/8760/3600*Dispersion!$AQ$10,0)</f>
        <v>0</v>
      </c>
      <c r="FN226" s="74">
        <f>IF(AND(ISNUMBER('Emissions (start here)'!CH226),ISNUMBER(Dispersion!$AQ$11)),'Emissions (start here)'!CH226*2000*453.59/8760/3600*Dispersion!$AQ$11,0)</f>
        <v>0</v>
      </c>
      <c r="FO226" s="74">
        <f>IF(AND(ISNUMBER('Emissions (start here)'!CI226),ISNUMBER(Dispersion!$AR$8)),'Emissions (start here)'!CI226*453.59/3600*Dispersion!$AR$8,0)</f>
        <v>0</v>
      </c>
      <c r="FP226" s="74">
        <f>IF(AND(ISNUMBER('Emissions (start here)'!CI226),ISNUMBER(Dispersion!$AR$9)),'Emissions (start here)'!CI226*453.59/3600*Dispersion!$AR$9,0)</f>
        <v>0</v>
      </c>
      <c r="FQ226" s="74">
        <f>IF(AND(ISNUMBER('Emissions (start here)'!CJ226),ISNUMBER(Dispersion!$AR$10)),'Emissions (start here)'!CJ226*2000*453.59/8760/3600*Dispersion!$AR$10,0)</f>
        <v>0</v>
      </c>
      <c r="FR226" s="74">
        <f>IF(AND(ISNUMBER('Emissions (start here)'!CJ226),ISNUMBER(Dispersion!$AR$11)),'Emissions (start here)'!CJ226*2000*453.59/8760/3600*Dispersion!$AR$11,0)</f>
        <v>0</v>
      </c>
      <c r="FS226" s="74">
        <f>IF(AND(ISNUMBER('Emissions (start here)'!CK226),ISNUMBER(Dispersion!$AS$8)),'Emissions (start here)'!CK226*453.59/3600*Dispersion!$AS$8,0)</f>
        <v>0</v>
      </c>
      <c r="FT226" s="74">
        <f>IF(AND(ISNUMBER('Emissions (start here)'!CK226),ISNUMBER(Dispersion!$AS$9)),'Emissions (start here)'!CK226*453.59/3600*Dispersion!$AS$9,0)</f>
        <v>0</v>
      </c>
      <c r="FU226" s="74">
        <f>IF(AND(ISNUMBER('Emissions (start here)'!CL226),ISNUMBER(Dispersion!$AS$10)),'Emissions (start here)'!CL226*2000*453.59/8760/3600*Dispersion!$AS$10,0)</f>
        <v>0</v>
      </c>
      <c r="FV226" s="74">
        <f>IF(AND(ISNUMBER('Emissions (start here)'!CL226),ISNUMBER(Dispersion!$AS$11)),'Emissions (start here)'!CL226*2000*453.59/8760/3600*Dispersion!$AS$11,0)</f>
        <v>0</v>
      </c>
      <c r="FW226" s="74">
        <f>IF(AND(ISNUMBER('Emissions (start here)'!CM226),ISNUMBER(Dispersion!$AT$8)),'Emissions (start here)'!CM226*453.59/3600*Dispersion!$AT$8,0)</f>
        <v>0</v>
      </c>
      <c r="FX226" s="74">
        <f>IF(AND(ISNUMBER('Emissions (start here)'!CM226),ISNUMBER(Dispersion!$AT$9)),'Emissions (start here)'!CM226*453.59/3600*Dispersion!$AT$9,0)</f>
        <v>0</v>
      </c>
      <c r="FY226" s="74">
        <f>IF(AND(ISNUMBER('Emissions (start here)'!CN226),ISNUMBER(Dispersion!$AT$10)),'Emissions (start here)'!CN226*2000*453.59/8760/3600*Dispersion!$AT$10,0)</f>
        <v>0</v>
      </c>
      <c r="FZ226" s="74">
        <f>IF(AND(ISNUMBER('Emissions (start here)'!CN226),ISNUMBER(Dispersion!$AT$11)),'Emissions (start here)'!CN226*2000*453.59/8760/3600*Dispersion!$AT$11,0)</f>
        <v>0</v>
      </c>
      <c r="GA226" s="74">
        <f>IF(AND(ISNUMBER('Emissions (start here)'!CO226),ISNUMBER(Dispersion!$AU$8)),'Emissions (start here)'!CO226*453.59/3600*Dispersion!$AU$8,0)</f>
        <v>0</v>
      </c>
      <c r="GB226" s="74">
        <f>IF(AND(ISNUMBER('Emissions (start here)'!CO226),ISNUMBER(Dispersion!$AU$9)),'Emissions (start here)'!CO226*453.59/3600*Dispersion!$AU$9,0)</f>
        <v>0</v>
      </c>
      <c r="GC226" s="74">
        <f>IF(AND(ISNUMBER('Emissions (start here)'!CP226),ISNUMBER(Dispersion!$AU$10)),'Emissions (start here)'!CP226*2000*453.59/8760/3600*Dispersion!$AU$10,0)</f>
        <v>0</v>
      </c>
      <c r="GD226" s="74">
        <f>IF(AND(ISNUMBER('Emissions (start here)'!CP226),ISNUMBER(Dispersion!$AU$11)),'Emissions (start here)'!CP226*2000*453.59/8760/3600*Dispersion!$AU$11,0)</f>
        <v>0</v>
      </c>
      <c r="GE226" s="74">
        <f>IF(AND(ISNUMBER('Emissions (start here)'!CQ226),ISNUMBER(Dispersion!$AV$8)),'Emissions (start here)'!CQ226*453.59/3600*Dispersion!$AV$8,0)</f>
        <v>0</v>
      </c>
      <c r="GF226" s="74">
        <f>IF(AND(ISNUMBER('Emissions (start here)'!CQ226),ISNUMBER(Dispersion!$AV$9)),'Emissions (start here)'!CQ226*453.59/3600*Dispersion!$AV$9,0)</f>
        <v>0</v>
      </c>
      <c r="GG226" s="74">
        <f>IF(AND(ISNUMBER('Emissions (start here)'!CR226),ISNUMBER(Dispersion!$AV$10)),'Emissions (start here)'!CR226*2000*453.59/8760/3600*Dispersion!$AV$10,0)</f>
        <v>0</v>
      </c>
      <c r="GH226" s="74">
        <f>IF(AND(ISNUMBER('Emissions (start here)'!CR226),ISNUMBER(Dispersion!$AV$11)),'Emissions (start here)'!CR226*2000*453.59/8760/3600*Dispersion!$AV$11,0)</f>
        <v>0</v>
      </c>
      <c r="GI226" s="74">
        <f>IF(AND(ISNUMBER('Emissions (start here)'!CS226),ISNUMBER(Dispersion!$AW$8)),'Emissions (start here)'!CS226*453.59/3600*Dispersion!$AW$8,0)</f>
        <v>0</v>
      </c>
      <c r="GJ226" s="74">
        <f>IF(AND(ISNUMBER('Emissions (start here)'!CS226),ISNUMBER(Dispersion!$AW$9)),'Emissions (start here)'!CS226*453.59/3600*Dispersion!$AW$9,0)</f>
        <v>0</v>
      </c>
      <c r="GK226" s="74">
        <f>IF(AND(ISNUMBER('Emissions (start here)'!CT226),ISNUMBER(Dispersion!$AW$10)),'Emissions (start here)'!CT226*2000*453.59/8760/3600*Dispersion!$AW$10,0)</f>
        <v>0</v>
      </c>
      <c r="GL226" s="74">
        <f>IF(AND(ISNUMBER('Emissions (start here)'!CT226),ISNUMBER(Dispersion!$AW$11)),'Emissions (start here)'!CT226*2000*453.59/8760/3600*Dispersion!$AW$11,0)</f>
        <v>0</v>
      </c>
      <c r="GM226" s="74">
        <f>IF(AND(ISNUMBER('Emissions (start here)'!CU226),ISNUMBER(Dispersion!$AX$8)),'Emissions (start here)'!CU226*453.59/3600*Dispersion!$AX$8,0)</f>
        <v>0</v>
      </c>
      <c r="GN226" s="74">
        <f>IF(AND(ISNUMBER('Emissions (start here)'!CU226),ISNUMBER(Dispersion!$AX$9)),'Emissions (start here)'!CU226*453.59/3600*Dispersion!$AX$9,0)</f>
        <v>0</v>
      </c>
      <c r="GO226" s="74">
        <f>IF(AND(ISNUMBER('Emissions (start here)'!CV226),ISNUMBER(Dispersion!$AX$10)),'Emissions (start here)'!CV226*2000*453.59/8760/3600*Dispersion!$AX$10,0)</f>
        <v>0</v>
      </c>
      <c r="GP226" s="74">
        <f>IF(AND(ISNUMBER('Emissions (start here)'!CV226),ISNUMBER(Dispersion!$AX$11)),'Emissions (start here)'!CV226*2000*453.59/8760/3600*Dispersion!$AX$11,0)</f>
        <v>0</v>
      </c>
      <c r="GQ226" s="74">
        <f>IF(AND(ISNUMBER('Emissions (start here)'!CW226),ISNUMBER(Dispersion!$AY$8)),'Emissions (start here)'!CW226*453.59/3600*Dispersion!$AY$8,0)</f>
        <v>0</v>
      </c>
      <c r="GR226" s="74">
        <f>IF(AND(ISNUMBER('Emissions (start here)'!CW226),ISNUMBER(Dispersion!$AY$9)),'Emissions (start here)'!CW226*453.59/3600*Dispersion!$AY$9,0)</f>
        <v>0</v>
      </c>
      <c r="GS226" s="74">
        <f>IF(AND(ISNUMBER('Emissions (start here)'!CX226),ISNUMBER(Dispersion!$AY$10)),'Emissions (start here)'!CX226*2000*453.59/8760/3600*Dispersion!$AY$10,0)</f>
        <v>0</v>
      </c>
      <c r="GT226" s="74">
        <f>IF(AND(ISNUMBER('Emissions (start here)'!CX226),ISNUMBER(Dispersion!$AY$11)),'Emissions (start here)'!CX226*2000*453.59/8760/3600*Dispersion!$AY$11,0)</f>
        <v>0</v>
      </c>
      <c r="GU226" s="74">
        <f>IF(AND(ISNUMBER('Emissions (start here)'!CY226),ISNUMBER(Dispersion!$AZ$8)),'Emissions (start here)'!CY226*453.59/3600*Dispersion!$AZ$8,0)</f>
        <v>0</v>
      </c>
      <c r="GV226" s="74">
        <f>IF(AND(ISNUMBER('Emissions (start here)'!CY226),ISNUMBER(Dispersion!$AZ$9)),'Emissions (start here)'!CY226*453.59/3600*Dispersion!$AZ$9,0)</f>
        <v>0</v>
      </c>
      <c r="GW226" s="74">
        <f>IF(AND(ISNUMBER('Emissions (start here)'!CZ226),ISNUMBER(Dispersion!$AZ$10)),'Emissions (start here)'!CZ226*2000*453.59/8760/3600*Dispersion!$AZ$10,0)</f>
        <v>0</v>
      </c>
      <c r="GX226" s="74">
        <f>IF(AND(ISNUMBER('Emissions (start here)'!CZ226),ISNUMBER(Dispersion!$AZ$11)),'Emissions (start here)'!CZ226*2000*453.59/8760/3600*Dispersion!$AZ$11,0)</f>
        <v>0</v>
      </c>
    </row>
    <row r="227" spans="1:206" x14ac:dyDescent="0.2">
      <c r="A227" s="51" t="str">
        <f>'Tox Values'!C227</f>
        <v>87-68-3</v>
      </c>
      <c r="B227" s="94" t="str">
        <f>'Tox Values'!D227</f>
        <v>Hexachlorobutadiene</v>
      </c>
      <c r="C227" s="96">
        <f t="shared" si="13"/>
        <v>0</v>
      </c>
      <c r="D227" s="74">
        <f t="shared" si="14"/>
        <v>0</v>
      </c>
      <c r="E227" s="74">
        <f t="shared" si="15"/>
        <v>0</v>
      </c>
      <c r="F227" s="99">
        <f t="shared" si="16"/>
        <v>0</v>
      </c>
      <c r="G227" s="97">
        <f>IF(AND(ISNUMBER('Emissions (start here)'!E227),ISNUMBER(Dispersion!$C$8)),'Emissions (start here)'!E227*453.59/3600*Dispersion!$C$8,0)</f>
        <v>0</v>
      </c>
      <c r="H227" s="74">
        <f>IF(AND(ISNUMBER('Emissions (start here)'!E227),ISNUMBER(Dispersion!$C$9)),'Emissions (start here)'!E227*453.59/3600*Dispersion!$C$9,0)</f>
        <v>0</v>
      </c>
      <c r="I227" s="74">
        <f>IF(AND(ISNUMBER('Emissions (start here)'!F227),ISNUMBER(Dispersion!$C$10)),'Emissions (start here)'!F227*2000*453.59/8760/3600*Dispersion!$C$10,0)</f>
        <v>0</v>
      </c>
      <c r="J227" s="74">
        <f>IF(AND(ISNUMBER('Emissions (start here)'!F227),ISNUMBER(Dispersion!$C$11)),'Emissions (start here)'!F227*2000*453.59/8760/3600*Dispersion!$C$11,0)</f>
        <v>0</v>
      </c>
      <c r="K227" s="74">
        <f>IF(AND(ISNUMBER('Emissions (start here)'!G227),ISNUMBER(Dispersion!$D$8)),'Emissions (start here)'!G227*453.59/3600*Dispersion!$D$8,0)</f>
        <v>0</v>
      </c>
      <c r="L227" s="74">
        <f>IF(AND(ISNUMBER('Emissions (start here)'!G227),ISNUMBER(Dispersion!$D$9)),'Emissions (start here)'!G227*453.59/3600*Dispersion!$D$9,0)</f>
        <v>0</v>
      </c>
      <c r="M227" s="74">
        <f>IF(AND(ISNUMBER('Emissions (start here)'!H227),ISNUMBER(Dispersion!$D$10)),'Emissions (start here)'!H227*2000*453.59/8760/3600*Dispersion!$D$10,0)</f>
        <v>0</v>
      </c>
      <c r="N227" s="74">
        <f>IF(AND(ISNUMBER('Emissions (start here)'!H227),ISNUMBER(Dispersion!$D$11)),'Emissions (start here)'!H227*2000*453.59/8760/3600*Dispersion!$D$11,0)</f>
        <v>0</v>
      </c>
      <c r="O227" s="74">
        <f>IF(AND(ISNUMBER('Emissions (start here)'!I227),ISNUMBER(Dispersion!$E$8)),'Emissions (start here)'!I227*453.59/3600*Dispersion!$E$8,0)</f>
        <v>0</v>
      </c>
      <c r="P227" s="74">
        <f>IF(AND(ISNUMBER('Emissions (start here)'!I227),ISNUMBER(Dispersion!$E$9)),'Emissions (start here)'!I227*453.59/3600*Dispersion!$E$9,0)</f>
        <v>0</v>
      </c>
      <c r="Q227" s="74">
        <f>IF(AND(ISNUMBER('Emissions (start here)'!J227),ISNUMBER(Dispersion!$E$10)),'Emissions (start here)'!J227*2000*453.59/8760/3600*Dispersion!$E$10,0)</f>
        <v>0</v>
      </c>
      <c r="R227" s="74">
        <f>IF(AND(ISNUMBER('Emissions (start here)'!J227),ISNUMBER(Dispersion!$E$11)),'Emissions (start here)'!J227*2000*453.59/8760/3600*Dispersion!$E$11,0)</f>
        <v>0</v>
      </c>
      <c r="S227" s="74">
        <f>IF(AND(ISNUMBER('Emissions (start here)'!K227),ISNUMBER(Dispersion!$F$8)),'Emissions (start here)'!K227*453.59/3600*Dispersion!$F$8,0)</f>
        <v>0</v>
      </c>
      <c r="T227" s="74">
        <f>IF(AND(ISNUMBER('Emissions (start here)'!K227),ISNUMBER(Dispersion!$F$9)),'Emissions (start here)'!K227*453.59/3600*Dispersion!$F$9,0)</f>
        <v>0</v>
      </c>
      <c r="U227" s="74">
        <f>IF(AND(ISNUMBER('Emissions (start here)'!L227),ISNUMBER(Dispersion!$F$10)),'Emissions (start here)'!L227*2000*453.59/8760/3600*Dispersion!$F$10,0)</f>
        <v>0</v>
      </c>
      <c r="V227" s="74">
        <f>IF(AND(ISNUMBER('Emissions (start here)'!L227),ISNUMBER(Dispersion!$F$11)),'Emissions (start here)'!L227*2000*453.59/8760/3600*Dispersion!$F$11,0)</f>
        <v>0</v>
      </c>
      <c r="W227" s="74">
        <f>IF(AND(ISNUMBER('Emissions (start here)'!M227),ISNUMBER(Dispersion!$G$8)),'Emissions (start here)'!M227*453.59/3600*Dispersion!$G$8,0)</f>
        <v>0</v>
      </c>
      <c r="X227" s="74">
        <f>IF(AND(ISNUMBER('Emissions (start here)'!M227),ISNUMBER(Dispersion!$G$9)),'Emissions (start here)'!M227*453.59/3600*Dispersion!$G$9,0)</f>
        <v>0</v>
      </c>
      <c r="Y227" s="74">
        <f>IF(AND(ISNUMBER('Emissions (start here)'!N227),ISNUMBER(Dispersion!$G$10)),'Emissions (start here)'!N227*2000*453.59/8760/3600*Dispersion!$G$10,0)</f>
        <v>0</v>
      </c>
      <c r="Z227" s="74">
        <f>IF(AND(ISNUMBER('Emissions (start here)'!N227),ISNUMBER(Dispersion!$G$11)),'Emissions (start here)'!N227*2000*453.59/8760/3600*Dispersion!$G$11,0)</f>
        <v>0</v>
      </c>
      <c r="AA227" s="74">
        <f>IF(AND(ISNUMBER('Emissions (start here)'!O227),ISNUMBER(Dispersion!$H$8)),'Emissions (start here)'!O227*453.59/3600*Dispersion!$H$8,0)</f>
        <v>0</v>
      </c>
      <c r="AB227" s="74">
        <f>IF(AND(ISNUMBER('Emissions (start here)'!O227),ISNUMBER(Dispersion!$H$9)),'Emissions (start here)'!O227*453.59/3600*Dispersion!$H$9,0)</f>
        <v>0</v>
      </c>
      <c r="AC227" s="74">
        <f>IF(AND(ISNUMBER('Emissions (start here)'!P227),ISNUMBER(Dispersion!$H$10)),'Emissions (start here)'!P227*2000*453.59/8760/3600*Dispersion!$H$10,0)</f>
        <v>0</v>
      </c>
      <c r="AD227" s="74">
        <f>IF(AND(ISNUMBER('Emissions (start here)'!P227),ISNUMBER(Dispersion!$H$11)),'Emissions (start here)'!P227*2000*453.59/8760/3600*Dispersion!$H$11,0)</f>
        <v>0</v>
      </c>
      <c r="AE227" s="74">
        <f>IF(AND(ISNUMBER('Emissions (start here)'!Q227),ISNUMBER(Dispersion!$I$8)),'Emissions (start here)'!Q227*453.59/3600*Dispersion!$I$8,0)</f>
        <v>0</v>
      </c>
      <c r="AF227" s="74">
        <f>IF(AND(ISNUMBER('Emissions (start here)'!Q227),ISNUMBER(Dispersion!$I$9)),'Emissions (start here)'!Q227*453.59/3600*Dispersion!$I$9,0)</f>
        <v>0</v>
      </c>
      <c r="AG227" s="74">
        <f>IF(AND(ISNUMBER('Emissions (start here)'!R227),ISNUMBER(Dispersion!$I$10)),'Emissions (start here)'!R227*2000*453.59/8760/3600*Dispersion!$I$10,0)</f>
        <v>0</v>
      </c>
      <c r="AH227" s="74">
        <f>IF(AND(ISNUMBER('Emissions (start here)'!R227),ISNUMBER(Dispersion!$I$11)),'Emissions (start here)'!R227*2000*453.59/8760/3600*Dispersion!$I$11,0)</f>
        <v>0</v>
      </c>
      <c r="AI227" s="74">
        <f>IF(AND(ISNUMBER('Emissions (start here)'!S227),ISNUMBER(Dispersion!$J$8)),'Emissions (start here)'!S227*453.59/3600*Dispersion!$J$8,0)</f>
        <v>0</v>
      </c>
      <c r="AJ227" s="74">
        <f>IF(AND(ISNUMBER('Emissions (start here)'!S227),ISNUMBER(Dispersion!$J$9)),'Emissions (start here)'!S227*453.59/3600*Dispersion!$J$9,0)</f>
        <v>0</v>
      </c>
      <c r="AK227" s="74">
        <f>IF(AND(ISNUMBER('Emissions (start here)'!T227),ISNUMBER(Dispersion!$J$10)),'Emissions (start here)'!T227*2000*453.59/8760/3600*Dispersion!$J$10,0)</f>
        <v>0</v>
      </c>
      <c r="AL227" s="74">
        <f>IF(AND(ISNUMBER('Emissions (start here)'!T227),ISNUMBER(Dispersion!$J$11)),'Emissions (start here)'!T227*2000*453.59/8760/3600*Dispersion!$J$11,0)</f>
        <v>0</v>
      </c>
      <c r="AM227" s="74">
        <f>IF(AND(ISNUMBER('Emissions (start here)'!U227),ISNUMBER(Dispersion!$K$8)),'Emissions (start here)'!U227*453.59/3600*Dispersion!$K$8,0)</f>
        <v>0</v>
      </c>
      <c r="AN227" s="74">
        <f>IF(AND(ISNUMBER('Emissions (start here)'!U227),ISNUMBER(Dispersion!$K$9)),'Emissions (start here)'!U227*453.59/3600*Dispersion!$K$9,0)</f>
        <v>0</v>
      </c>
      <c r="AO227" s="74">
        <f>IF(AND(ISNUMBER('Emissions (start here)'!V227),ISNUMBER(Dispersion!$K$10)),'Emissions (start here)'!V227*2000*453.59/8760/3600*Dispersion!$K$10,0)</f>
        <v>0</v>
      </c>
      <c r="AP227" s="74">
        <f>IF(AND(ISNUMBER('Emissions (start here)'!V227),ISNUMBER(Dispersion!$K$11)),'Emissions (start here)'!V227*2000*453.59/8760/3600*Dispersion!$K$11,0)</f>
        <v>0</v>
      </c>
      <c r="AQ227" s="74">
        <f>IF(AND(ISNUMBER('Emissions (start here)'!W227),ISNUMBER(Dispersion!$L$8)),'Emissions (start here)'!W227*453.59/3600*Dispersion!$L$8,0)</f>
        <v>0</v>
      </c>
      <c r="AR227" s="74">
        <f>IF(AND(ISNUMBER('Emissions (start here)'!W227),ISNUMBER(Dispersion!$L$9)),'Emissions (start here)'!W227*453.59/3600*Dispersion!$L$9,0)</f>
        <v>0</v>
      </c>
      <c r="AS227" s="74">
        <f>IF(AND(ISNUMBER('Emissions (start here)'!X227),ISNUMBER(Dispersion!$L$10)),'Emissions (start here)'!X227*2000*453.59/8760/3600*Dispersion!$L$10,0)</f>
        <v>0</v>
      </c>
      <c r="AT227" s="74">
        <f>IF(AND(ISNUMBER('Emissions (start here)'!X227),ISNUMBER(Dispersion!$L$11)),'Emissions (start here)'!X227*2000*453.59/8760/3600*Dispersion!$L$11,0)</f>
        <v>0</v>
      </c>
      <c r="AU227" s="74">
        <f>IF(AND(ISNUMBER('Emissions (start here)'!Y227),ISNUMBER(Dispersion!$M$8)),'Emissions (start here)'!Y227*453.59/3600*Dispersion!$M$8,0)</f>
        <v>0</v>
      </c>
      <c r="AV227" s="74">
        <f>IF(AND(ISNUMBER('Emissions (start here)'!Y227),ISNUMBER(Dispersion!$M$9)),'Emissions (start here)'!Y227*453.59/3600*Dispersion!$M$9,0)</f>
        <v>0</v>
      </c>
      <c r="AW227" s="74">
        <f>IF(AND(ISNUMBER('Emissions (start here)'!Z227),ISNUMBER(Dispersion!$M$10)),'Emissions (start here)'!Z227*2000*453.59/8760/3600*Dispersion!$M$10,0)</f>
        <v>0</v>
      </c>
      <c r="AX227" s="74">
        <f>IF(AND(ISNUMBER('Emissions (start here)'!Z227),ISNUMBER(Dispersion!$M$11)),'Emissions (start here)'!Z227*2000*453.59/8760/3600*Dispersion!$M$11,0)</f>
        <v>0</v>
      </c>
      <c r="AY227" s="74">
        <f>IF(AND(ISNUMBER('Emissions (start here)'!AA227),ISNUMBER(Dispersion!$N$8)),'Emissions (start here)'!AA227*453.59/3600*Dispersion!$N$8,0)</f>
        <v>0</v>
      </c>
      <c r="AZ227" s="74">
        <f>IF(AND(ISNUMBER('Emissions (start here)'!AA227),ISNUMBER(Dispersion!$N$9)),'Emissions (start here)'!AA227*453.59/3600*Dispersion!$N$9,0)</f>
        <v>0</v>
      </c>
      <c r="BA227" s="74">
        <f>IF(AND(ISNUMBER('Emissions (start here)'!AB227),ISNUMBER(Dispersion!$N$10)),'Emissions (start here)'!AB227*2000*453.59/8760/3600*Dispersion!$N$10,0)</f>
        <v>0</v>
      </c>
      <c r="BB227" s="74">
        <f>IF(AND(ISNUMBER('Emissions (start here)'!AB227),ISNUMBER(Dispersion!$N$11)),'Emissions (start here)'!AB227*2000*453.59/8760/3600*Dispersion!$N$11,0)</f>
        <v>0</v>
      </c>
      <c r="BC227" s="74">
        <f>IF(AND(ISNUMBER('Emissions (start here)'!AC227),ISNUMBER(Dispersion!$O$8)),'Emissions (start here)'!AC227*453.59/3600*Dispersion!$O$8,0)</f>
        <v>0</v>
      </c>
      <c r="BD227" s="74">
        <f>IF(AND(ISNUMBER('Emissions (start here)'!AC227),ISNUMBER(Dispersion!$O$9)),'Emissions (start here)'!AC227*453.59/3600*Dispersion!$O$9,0)</f>
        <v>0</v>
      </c>
      <c r="BE227" s="74">
        <f>IF(AND(ISNUMBER('Emissions (start here)'!AD227),ISNUMBER(Dispersion!$O$10)),'Emissions (start here)'!AD227*2000*453.59/8760/3600*Dispersion!$O$10,0)</f>
        <v>0</v>
      </c>
      <c r="BF227" s="74">
        <f>IF(AND(ISNUMBER('Emissions (start here)'!AD227),ISNUMBER(Dispersion!$O$11)),'Emissions (start here)'!AD227*2000*453.59/8760/3600*Dispersion!$O$11,0)</f>
        <v>0</v>
      </c>
      <c r="BG227" s="74">
        <f>IF(AND(ISNUMBER('Emissions (start here)'!AE227),ISNUMBER(Dispersion!$P$8)),'Emissions (start here)'!AE227*453.59/3600*Dispersion!$P$8,0)</f>
        <v>0</v>
      </c>
      <c r="BH227" s="74">
        <f>IF(AND(ISNUMBER('Emissions (start here)'!AE227),ISNUMBER(Dispersion!$P$9)),'Emissions (start here)'!AE227*453.59/3600*Dispersion!$P$9,0)</f>
        <v>0</v>
      </c>
      <c r="BI227" s="74">
        <f>IF(AND(ISNUMBER('Emissions (start here)'!AF227),ISNUMBER(Dispersion!$P$10)),'Emissions (start here)'!AF227*2000*453.59/8760/3600*Dispersion!$P$10,0)</f>
        <v>0</v>
      </c>
      <c r="BJ227" s="74">
        <f>IF(AND(ISNUMBER('Emissions (start here)'!AF227),ISNUMBER(Dispersion!$P$11)),'Emissions (start here)'!AF227*2000*453.59/8760/3600*Dispersion!$P$11,0)</f>
        <v>0</v>
      </c>
      <c r="BK227" s="74">
        <f>IF(AND(ISNUMBER('Emissions (start here)'!AG227),ISNUMBER(Dispersion!$Q$8)),'Emissions (start here)'!AG227*453.59/3600*Dispersion!$Q$8,0)</f>
        <v>0</v>
      </c>
      <c r="BL227" s="74">
        <f>IF(AND(ISNUMBER('Emissions (start here)'!AG227),ISNUMBER(Dispersion!$Q$9)),'Emissions (start here)'!AG227*453.59/3600*Dispersion!$Q$9,0)</f>
        <v>0</v>
      </c>
      <c r="BM227" s="74">
        <f>IF(AND(ISNUMBER('Emissions (start here)'!AH227),ISNUMBER(Dispersion!$Q$10)),'Emissions (start here)'!AH227*2000*453.59/8760/3600*Dispersion!$Q$10,0)</f>
        <v>0</v>
      </c>
      <c r="BN227" s="74">
        <f>IF(AND(ISNUMBER('Emissions (start here)'!AH227),ISNUMBER(Dispersion!$Q$11)),'Emissions (start here)'!AH227*2000*453.59/8760/3600*Dispersion!$Q$11,0)</f>
        <v>0</v>
      </c>
      <c r="BO227" s="74">
        <f>IF(AND(ISNUMBER('Emissions (start here)'!AI227),ISNUMBER(Dispersion!$R$8)),'Emissions (start here)'!AI227*453.59/3600*Dispersion!$R$8,0)</f>
        <v>0</v>
      </c>
      <c r="BP227" s="74">
        <f>IF(AND(ISNUMBER('Emissions (start here)'!AI227),ISNUMBER(Dispersion!$R$9)),'Emissions (start here)'!AI227*453.59/3600*Dispersion!$R$9,0)</f>
        <v>0</v>
      </c>
      <c r="BQ227" s="74">
        <f>IF(AND(ISNUMBER('Emissions (start here)'!AJ227),ISNUMBER(Dispersion!$R$10)),'Emissions (start here)'!AJ227*2000*453.59/8760/3600*Dispersion!$R$10,0)</f>
        <v>0</v>
      </c>
      <c r="BR227" s="74">
        <f>IF(AND(ISNUMBER('Emissions (start here)'!AJ227),ISNUMBER(Dispersion!$R$11)),'Emissions (start here)'!AJ227*2000*453.59/8760/3600*Dispersion!$R$11,0)</f>
        <v>0</v>
      </c>
      <c r="BS227" s="74">
        <f>IF(AND(ISNUMBER('Emissions (start here)'!AK227),ISNUMBER(Dispersion!$S$8)),'Emissions (start here)'!AK227*453.59/3600*Dispersion!$S$8,0)</f>
        <v>0</v>
      </c>
      <c r="BT227" s="74">
        <f>IF(AND(ISNUMBER('Emissions (start here)'!AK227),ISNUMBER(Dispersion!$S$9)),'Emissions (start here)'!AK227*453.59/3600*Dispersion!$S$9,0)</f>
        <v>0</v>
      </c>
      <c r="BU227" s="74">
        <f>IF(AND(ISNUMBER('Emissions (start here)'!AL227),ISNUMBER(Dispersion!$S$10)),'Emissions (start here)'!AL227*2000*453.59/8760/3600*Dispersion!$S$10,0)</f>
        <v>0</v>
      </c>
      <c r="BV227" s="74">
        <f>IF(AND(ISNUMBER('Emissions (start here)'!AL227),ISNUMBER(Dispersion!$S$11)),'Emissions (start here)'!AL227*2000*453.59/8760/3600*Dispersion!$S$11,0)</f>
        <v>0</v>
      </c>
      <c r="BW227" s="74">
        <f>IF(AND(ISNUMBER('Emissions (start here)'!AM227),ISNUMBER(Dispersion!$T$8)),'Emissions (start here)'!AM227*453.59/3600*Dispersion!$T$8,0)</f>
        <v>0</v>
      </c>
      <c r="BX227" s="74">
        <f>IF(AND(ISNUMBER('Emissions (start here)'!AM227),ISNUMBER(Dispersion!$T$9)),'Emissions (start here)'!AM227*453.59/3600*Dispersion!$T$9,0)</f>
        <v>0</v>
      </c>
      <c r="BY227" s="74">
        <f>IF(AND(ISNUMBER('Emissions (start here)'!AN227),ISNUMBER(Dispersion!$T$10)),'Emissions (start here)'!AN227*2000*453.59/8760/3600*Dispersion!$T$10,0)</f>
        <v>0</v>
      </c>
      <c r="BZ227" s="74">
        <f>IF(AND(ISNUMBER('Emissions (start here)'!AN227),ISNUMBER(Dispersion!$T$11)),'Emissions (start here)'!AN227*2000*453.59/8760/3600*Dispersion!$T$11,0)</f>
        <v>0</v>
      </c>
      <c r="CA227" s="74">
        <f>IF(AND(ISNUMBER('Emissions (start here)'!AO227),ISNUMBER(Dispersion!$U$8)),'Emissions (start here)'!AO227*453.59/3600*Dispersion!$U$8,0)</f>
        <v>0</v>
      </c>
      <c r="CB227" s="74">
        <f>IF(AND(ISNUMBER('Emissions (start here)'!AO227),ISNUMBER(Dispersion!$U$9)),'Emissions (start here)'!AO227*453.59/3600*Dispersion!$U$9,0)</f>
        <v>0</v>
      </c>
      <c r="CC227" s="74">
        <f>IF(AND(ISNUMBER('Emissions (start here)'!AP227),ISNUMBER(Dispersion!$U$10)),'Emissions (start here)'!AP227*2000*453.59/8760/3600*Dispersion!$U$10,0)</f>
        <v>0</v>
      </c>
      <c r="CD227" s="74">
        <f>IF(AND(ISNUMBER('Emissions (start here)'!AP227),ISNUMBER(Dispersion!$U$11)),'Emissions (start here)'!AP227*2000*453.59/8760/3600*Dispersion!$U$11,0)</f>
        <v>0</v>
      </c>
      <c r="CE227" s="74">
        <f>IF(AND(ISNUMBER('Emissions (start here)'!AQ227),ISNUMBER(Dispersion!$V$8)),'Emissions (start here)'!AQ227*453.59/3600*Dispersion!$V$8,0)</f>
        <v>0</v>
      </c>
      <c r="CF227" s="74">
        <f>IF(AND(ISNUMBER('Emissions (start here)'!AQ227),ISNUMBER(Dispersion!$V$9)),'Emissions (start here)'!AQ227*453.59/3600*Dispersion!$V$9,0)</f>
        <v>0</v>
      </c>
      <c r="CG227" s="74">
        <f>IF(AND(ISNUMBER('Emissions (start here)'!AR227),ISNUMBER(Dispersion!$V$10)),'Emissions (start here)'!AR227*2000*453.59/8760/3600*Dispersion!$V$10,0)</f>
        <v>0</v>
      </c>
      <c r="CH227" s="74">
        <f>IF(AND(ISNUMBER('Emissions (start here)'!AR227),ISNUMBER(Dispersion!$V$11)),'Emissions (start here)'!AR227*2000*453.59/8760/3600*Dispersion!$V$11,0)</f>
        <v>0</v>
      </c>
      <c r="CI227" s="74">
        <f>IF(AND(ISNUMBER('Emissions (start here)'!AS227),ISNUMBER(Dispersion!$W$8)),'Emissions (start here)'!AS227*453.59/3600*Dispersion!$W$8,0)</f>
        <v>0</v>
      </c>
      <c r="CJ227" s="74">
        <f>IF(AND(ISNUMBER('Emissions (start here)'!AS227),ISNUMBER(Dispersion!$W$9)),'Emissions (start here)'!AS227*453.59/3600*Dispersion!$W$9,0)</f>
        <v>0</v>
      </c>
      <c r="CK227" s="74">
        <f>IF(AND(ISNUMBER('Emissions (start here)'!AT227),ISNUMBER(Dispersion!$W$10)),'Emissions (start here)'!AT227*2000*453.59/8760/3600*Dispersion!$W$10,0)</f>
        <v>0</v>
      </c>
      <c r="CL227" s="74">
        <f>IF(AND(ISNUMBER('Emissions (start here)'!AT227),ISNUMBER(Dispersion!$W$11)),'Emissions (start here)'!AT227*2000*453.59/8760/3600*Dispersion!$W$11,0)</f>
        <v>0</v>
      </c>
      <c r="CM227" s="74">
        <f>IF(AND(ISNUMBER('Emissions (start here)'!AU227),ISNUMBER(Dispersion!$X$8)),'Emissions (start here)'!AU227*453.59/3600*Dispersion!$X$8,0)</f>
        <v>0</v>
      </c>
      <c r="CN227" s="74">
        <f>IF(AND(ISNUMBER('Emissions (start here)'!AU227),ISNUMBER(Dispersion!$X$9)),'Emissions (start here)'!AU227*453.59/3600*Dispersion!$X$9,0)</f>
        <v>0</v>
      </c>
      <c r="CO227" s="74">
        <f>IF(AND(ISNUMBER('Emissions (start here)'!AV227),ISNUMBER(Dispersion!$X$10)),'Emissions (start here)'!AV227*2000*453.59/8760/3600*Dispersion!$X$10,0)</f>
        <v>0</v>
      </c>
      <c r="CP227" s="74">
        <f>IF(AND(ISNUMBER('Emissions (start here)'!AV227),ISNUMBER(Dispersion!$X$11)),'Emissions (start here)'!AV227*2000*453.59/8760/3600*Dispersion!$X$11,0)</f>
        <v>0</v>
      </c>
      <c r="CQ227" s="74">
        <f>IF(AND(ISNUMBER('Emissions (start here)'!AW227),ISNUMBER(Dispersion!$Y$8)),'Emissions (start here)'!AW227*453.59/3600*Dispersion!$Y$8,0)</f>
        <v>0</v>
      </c>
      <c r="CR227" s="74">
        <f>IF(AND(ISNUMBER('Emissions (start here)'!AW227),ISNUMBER(Dispersion!$Y$9)),'Emissions (start here)'!AW227*453.59/3600*Dispersion!$Y$9,0)</f>
        <v>0</v>
      </c>
      <c r="CS227" s="74">
        <f>IF(AND(ISNUMBER('Emissions (start here)'!AX227),ISNUMBER(Dispersion!$Y$10)),'Emissions (start here)'!AX227*2000*453.59/8760/3600*Dispersion!$Y$10,0)</f>
        <v>0</v>
      </c>
      <c r="CT227" s="74">
        <f>IF(AND(ISNUMBER('Emissions (start here)'!AX227),ISNUMBER(Dispersion!$Y$11)),'Emissions (start here)'!AX227*2000*453.59/8760/3600*Dispersion!$Y$11,0)</f>
        <v>0</v>
      </c>
      <c r="CU227" s="74">
        <f>IF(AND(ISNUMBER('Emissions (start here)'!AY227),ISNUMBER(Dispersion!$Z$8)),'Emissions (start here)'!AY227*453.59/3600*Dispersion!$Z$8,0)</f>
        <v>0</v>
      </c>
      <c r="CV227" s="74">
        <f>IF(AND(ISNUMBER('Emissions (start here)'!AY227),ISNUMBER(Dispersion!$Z$9)),'Emissions (start here)'!AY227*453.59/3600*Dispersion!$Z$9,0)</f>
        <v>0</v>
      </c>
      <c r="CW227" s="74">
        <f>IF(AND(ISNUMBER('Emissions (start here)'!AZ227),ISNUMBER(Dispersion!$Z$10)),'Emissions (start here)'!AZ227*2000*453.59/8760/3600*Dispersion!$Z$10,0)</f>
        <v>0</v>
      </c>
      <c r="CX227" s="74">
        <f>IF(AND(ISNUMBER('Emissions (start here)'!AZ227),ISNUMBER(Dispersion!$Z$11)),'Emissions (start here)'!AZ227*2000*453.59/8760/3600*Dispersion!$Z$11,0)</f>
        <v>0</v>
      </c>
      <c r="CY227" s="74">
        <f>IF(AND(ISNUMBER('Emissions (start here)'!BA227),ISNUMBER(Dispersion!$AA$8)),'Emissions (start here)'!BA227*453.59/3600*Dispersion!$AA$8,0)</f>
        <v>0</v>
      </c>
      <c r="CZ227" s="74">
        <f>IF(AND(ISNUMBER('Emissions (start here)'!BA227),ISNUMBER(Dispersion!$AA$9)),'Emissions (start here)'!BA227*453.59/3600*Dispersion!$AA$9,0)</f>
        <v>0</v>
      </c>
      <c r="DA227" s="74">
        <f>IF(AND(ISNUMBER('Emissions (start here)'!BB227),ISNUMBER(Dispersion!$AA$10)),'Emissions (start here)'!BB227*2000*453.59/8760/3600*Dispersion!$AA$10,0)</f>
        <v>0</v>
      </c>
      <c r="DB227" s="74">
        <f>IF(AND(ISNUMBER('Emissions (start here)'!BB227),ISNUMBER(Dispersion!$AA$11)),'Emissions (start here)'!BB227*2000*453.59/8760/3600*Dispersion!$AA$11,0)</f>
        <v>0</v>
      </c>
      <c r="DC227" s="74">
        <f>IF(AND(ISNUMBER('Emissions (start here)'!BC227),ISNUMBER(Dispersion!$AB$8)),'Emissions (start here)'!BC227*453.59/3600*Dispersion!$AB$8,0)</f>
        <v>0</v>
      </c>
      <c r="DD227" s="74">
        <f>IF(AND(ISNUMBER('Emissions (start here)'!BC227),ISNUMBER(Dispersion!$AB$9)),'Emissions (start here)'!BC227*453.59/3600*Dispersion!$AB$9,0)</f>
        <v>0</v>
      </c>
      <c r="DE227" s="74">
        <f>IF(AND(ISNUMBER('Emissions (start here)'!BD227),ISNUMBER(Dispersion!$AB$10)),'Emissions (start here)'!BD227*2000*453.59/8760/3600*Dispersion!$AB$10,0)</f>
        <v>0</v>
      </c>
      <c r="DF227" s="74">
        <f>IF(AND(ISNUMBER('Emissions (start here)'!BD227),ISNUMBER(Dispersion!$AB$11)),'Emissions (start here)'!BD227*2000*453.59/8760/3600*Dispersion!$AB$11,0)</f>
        <v>0</v>
      </c>
      <c r="DG227" s="74">
        <f>IF(AND(ISNUMBER('Emissions (start here)'!BE227),ISNUMBER(Dispersion!$AC$8)),'Emissions (start here)'!BE227*453.59/3600*Dispersion!$AC$8,0)</f>
        <v>0</v>
      </c>
      <c r="DH227" s="74">
        <f>IF(AND(ISNUMBER('Emissions (start here)'!BE227),ISNUMBER(Dispersion!$AC$9)),'Emissions (start here)'!BE227*453.59/3600*Dispersion!$AC$9,0)</f>
        <v>0</v>
      </c>
      <c r="DI227" s="74">
        <f>IF(AND(ISNUMBER('Emissions (start here)'!BF227),ISNUMBER(Dispersion!$AC$10)),'Emissions (start here)'!BF227*2000*453.59/8760/3600*Dispersion!$AC$10,0)</f>
        <v>0</v>
      </c>
      <c r="DJ227" s="74">
        <f>IF(AND(ISNUMBER('Emissions (start here)'!BF227),ISNUMBER(Dispersion!$AC$11)),'Emissions (start here)'!BF227*2000*453.59/8760/3600*Dispersion!$AC$11,0)</f>
        <v>0</v>
      </c>
      <c r="DK227" s="74">
        <f>IF(AND(ISNUMBER('Emissions (start here)'!BG227),ISNUMBER(Dispersion!$AD$8)),'Emissions (start here)'!BG227*453.59/3600*Dispersion!$AD$8,0)</f>
        <v>0</v>
      </c>
      <c r="DL227" s="74">
        <f>IF(AND(ISNUMBER('Emissions (start here)'!BG227),ISNUMBER(Dispersion!$AD$9)),'Emissions (start here)'!BG227*453.59/3600*Dispersion!$AD$9,0)</f>
        <v>0</v>
      </c>
      <c r="DM227" s="74">
        <f>IF(AND(ISNUMBER('Emissions (start here)'!BH227),ISNUMBER(Dispersion!$AD$10)),'Emissions (start here)'!BH227*2000*453.59/8760/3600*Dispersion!$AD$10,0)</f>
        <v>0</v>
      </c>
      <c r="DN227" s="74">
        <f>IF(AND(ISNUMBER('Emissions (start here)'!BH227),ISNUMBER(Dispersion!$AD$11)),'Emissions (start here)'!BH227*2000*453.59/8760/3600*Dispersion!$AD$11,0)</f>
        <v>0</v>
      </c>
      <c r="DO227" s="74">
        <f>IF(AND(ISNUMBER('Emissions (start here)'!BI227),ISNUMBER(Dispersion!$AE$8)),'Emissions (start here)'!BI227*453.59/3600*Dispersion!$AE$8,0)</f>
        <v>0</v>
      </c>
      <c r="DP227" s="74">
        <f>IF(AND(ISNUMBER('Emissions (start here)'!BI227),ISNUMBER(Dispersion!$AE$9)),'Emissions (start here)'!BI227*453.59/3600*Dispersion!$AE$9,0)</f>
        <v>0</v>
      </c>
      <c r="DQ227" s="74">
        <f>IF(AND(ISNUMBER('Emissions (start here)'!BJ227),ISNUMBER(Dispersion!$AE$10)),'Emissions (start here)'!BJ227*2000*453.59/8760/3600*Dispersion!$AE$10,0)</f>
        <v>0</v>
      </c>
      <c r="DR227" s="74">
        <f>IF(AND(ISNUMBER('Emissions (start here)'!BJ227),ISNUMBER(Dispersion!$AE$11)),'Emissions (start here)'!BJ227*2000*453.59/8760/3600*Dispersion!$AE$11,0)</f>
        <v>0</v>
      </c>
      <c r="DS227" s="74">
        <f>IF(AND(ISNUMBER('Emissions (start here)'!BK227),ISNUMBER(Dispersion!$AF$8)),'Emissions (start here)'!BK227*453.59/3600*Dispersion!$AF$8,0)</f>
        <v>0</v>
      </c>
      <c r="DT227" s="74">
        <f>IF(AND(ISNUMBER('Emissions (start here)'!BK227),ISNUMBER(Dispersion!$AF$9)),'Emissions (start here)'!BK227*453.59/3600*Dispersion!$AF$9,0)</f>
        <v>0</v>
      </c>
      <c r="DU227" s="74">
        <f>IF(AND(ISNUMBER('Emissions (start here)'!BL227),ISNUMBER(Dispersion!$AF$10)),'Emissions (start here)'!BL227*2000*453.59/8760/3600*Dispersion!$AF$10,0)</f>
        <v>0</v>
      </c>
      <c r="DV227" s="74">
        <f>IF(AND(ISNUMBER('Emissions (start here)'!BL227),ISNUMBER(Dispersion!$AF$11)),'Emissions (start here)'!BL227*2000*453.59/8760/3600*Dispersion!$AF$11,0)</f>
        <v>0</v>
      </c>
      <c r="DW227" s="74">
        <f>IF(AND(ISNUMBER('Emissions (start here)'!BM227),ISNUMBER(Dispersion!$AG$8)),'Emissions (start here)'!BM227*453.59/3600*Dispersion!$AG$8,0)</f>
        <v>0</v>
      </c>
      <c r="DX227" s="74">
        <f>IF(AND(ISNUMBER('Emissions (start here)'!BM227),ISNUMBER(Dispersion!$AG$9)),'Emissions (start here)'!BM227*453.59/3600*Dispersion!$AG$9,0)</f>
        <v>0</v>
      </c>
      <c r="DY227" s="74">
        <f>IF(AND(ISNUMBER('Emissions (start here)'!BN227),ISNUMBER(Dispersion!$AG$10)),'Emissions (start here)'!BN227*2000*453.59/8760/3600*Dispersion!$AG$10,0)</f>
        <v>0</v>
      </c>
      <c r="DZ227" s="74">
        <f>IF(AND(ISNUMBER('Emissions (start here)'!BN227),ISNUMBER(Dispersion!$AG$11)),'Emissions (start here)'!BN227*2000*453.59/8760/3600*Dispersion!$AG$11,0)</f>
        <v>0</v>
      </c>
      <c r="EA227" s="74">
        <f>IF(AND(ISNUMBER('Emissions (start here)'!BO227),ISNUMBER(Dispersion!$AH$8)),'Emissions (start here)'!BO227*453.59/3600*Dispersion!$AH$8,0)</f>
        <v>0</v>
      </c>
      <c r="EB227" s="74">
        <f>IF(AND(ISNUMBER('Emissions (start here)'!BO227),ISNUMBER(Dispersion!$AH$9)),'Emissions (start here)'!BO227*453.59/3600*Dispersion!$AH$9,0)</f>
        <v>0</v>
      </c>
      <c r="EC227" s="74">
        <f>IF(AND(ISNUMBER('Emissions (start here)'!BP227),ISNUMBER(Dispersion!$AH$10)),'Emissions (start here)'!BP227*2000*453.59/8760/3600*Dispersion!$AH$10,0)</f>
        <v>0</v>
      </c>
      <c r="ED227" s="74">
        <f>IF(AND(ISNUMBER('Emissions (start here)'!BP227),ISNUMBER(Dispersion!$AH$11)),'Emissions (start here)'!BP227*2000*453.59/8760/3600*Dispersion!$AH$11,0)</f>
        <v>0</v>
      </c>
      <c r="EE227" s="74">
        <f>IF(AND(ISNUMBER('Emissions (start here)'!BQ227),ISNUMBER(Dispersion!$AI$8)),'Emissions (start here)'!BQ227*453.59/3600*Dispersion!$AI$8,0)</f>
        <v>0</v>
      </c>
      <c r="EF227" s="74">
        <f>IF(AND(ISNUMBER('Emissions (start here)'!BQ227),ISNUMBER(Dispersion!$AI$9)),'Emissions (start here)'!BQ227*453.59/3600*Dispersion!$AI$9,0)</f>
        <v>0</v>
      </c>
      <c r="EG227" s="74">
        <f>IF(AND(ISNUMBER('Emissions (start here)'!BR227),ISNUMBER(Dispersion!$AI$10)),'Emissions (start here)'!BR227*2000*453.59/8760/3600*Dispersion!$AI$10,0)</f>
        <v>0</v>
      </c>
      <c r="EH227" s="74">
        <f>IF(AND(ISNUMBER('Emissions (start here)'!BR227),ISNUMBER(Dispersion!$AI$11)),'Emissions (start here)'!BR227*2000*453.59/8760/3600*Dispersion!$AI$11,0)</f>
        <v>0</v>
      </c>
      <c r="EI227" s="74">
        <f>IF(AND(ISNUMBER('Emissions (start here)'!BS227),ISNUMBER(Dispersion!$AJ$8)),'Emissions (start here)'!BS227*453.59/3600*Dispersion!$AJ$8,0)</f>
        <v>0</v>
      </c>
      <c r="EJ227" s="74">
        <f>IF(AND(ISNUMBER('Emissions (start here)'!BS227),ISNUMBER(Dispersion!$AJ$9)),'Emissions (start here)'!BS227*453.59/3600*Dispersion!$AJ$9,0)</f>
        <v>0</v>
      </c>
      <c r="EK227" s="74">
        <f>IF(AND(ISNUMBER('Emissions (start here)'!BT227),ISNUMBER(Dispersion!$AJ$10)),'Emissions (start here)'!BT227*2000*453.59/8760/3600*Dispersion!$AJ$10,0)</f>
        <v>0</v>
      </c>
      <c r="EL227" s="74">
        <f>IF(AND(ISNUMBER('Emissions (start here)'!BT227),ISNUMBER(Dispersion!$AJ$11)),'Emissions (start here)'!BT227*2000*453.59/8760/3600*Dispersion!$AJ$11,0)</f>
        <v>0</v>
      </c>
      <c r="EM227" s="74">
        <f>IF(AND(ISNUMBER('Emissions (start here)'!BU227),ISNUMBER(Dispersion!$AK$8)),'Emissions (start here)'!BU227*453.59/3600*Dispersion!$AK$8,0)</f>
        <v>0</v>
      </c>
      <c r="EN227" s="74">
        <f>IF(AND(ISNUMBER('Emissions (start here)'!BU227),ISNUMBER(Dispersion!$AK$9)),'Emissions (start here)'!BU227*453.59/3600*Dispersion!$AK$9,0)</f>
        <v>0</v>
      </c>
      <c r="EO227" s="74">
        <f>IF(AND(ISNUMBER('Emissions (start here)'!BV227),ISNUMBER(Dispersion!$AK$10)),'Emissions (start here)'!BV227*2000*453.59/8760/3600*Dispersion!$AK$10,0)</f>
        <v>0</v>
      </c>
      <c r="EP227" s="74">
        <f>IF(AND(ISNUMBER('Emissions (start here)'!BV227),ISNUMBER(Dispersion!$AK$11)),'Emissions (start here)'!BV227*2000*453.59/8760/3600*Dispersion!$AK$11,0)</f>
        <v>0</v>
      </c>
      <c r="EQ227" s="74">
        <f>IF(AND(ISNUMBER('Emissions (start here)'!BW227),ISNUMBER(Dispersion!$AL$8)),'Emissions (start here)'!BW227*453.59/3600*Dispersion!$AL$8,0)</f>
        <v>0</v>
      </c>
      <c r="ER227" s="74">
        <f>IF(AND(ISNUMBER('Emissions (start here)'!BW227),ISNUMBER(Dispersion!$AL$9)),'Emissions (start here)'!BW227*453.59/3600*Dispersion!$AL$9,0)</f>
        <v>0</v>
      </c>
      <c r="ES227" s="74">
        <f>IF(AND(ISNUMBER('Emissions (start here)'!BX227),ISNUMBER(Dispersion!$AL$10)),'Emissions (start here)'!BX227*2000*453.59/8760/3600*Dispersion!$AL$10,0)</f>
        <v>0</v>
      </c>
      <c r="ET227" s="74">
        <f>IF(AND(ISNUMBER('Emissions (start here)'!BX227),ISNUMBER(Dispersion!$AL$11)),'Emissions (start here)'!BX227*2000*453.59/8760/3600*Dispersion!$AL$11,0)</f>
        <v>0</v>
      </c>
      <c r="EU227" s="74">
        <f>IF(AND(ISNUMBER('Emissions (start here)'!BY227),ISNUMBER(Dispersion!$AM$8)),'Emissions (start here)'!BY227*453.59/3600*Dispersion!$AM$8,0)</f>
        <v>0</v>
      </c>
      <c r="EV227" s="74">
        <f>IF(AND(ISNUMBER('Emissions (start here)'!BY227),ISNUMBER(Dispersion!$AM$9)),'Emissions (start here)'!BY227*453.59/3600*Dispersion!$AM$9,0)</f>
        <v>0</v>
      </c>
      <c r="EW227" s="74">
        <f>IF(AND(ISNUMBER('Emissions (start here)'!BZ227),ISNUMBER(Dispersion!$AM$10)),'Emissions (start here)'!BZ227*2000*453.59/8760/3600*Dispersion!$AM$10,0)</f>
        <v>0</v>
      </c>
      <c r="EX227" s="74">
        <f>IF(AND(ISNUMBER('Emissions (start here)'!BZ227),ISNUMBER(Dispersion!$AM$11)),'Emissions (start here)'!BZ227*2000*453.59/8760/3600*Dispersion!$AM$11,0)</f>
        <v>0</v>
      </c>
      <c r="EY227" s="74">
        <f>IF(AND(ISNUMBER('Emissions (start here)'!CA227),ISNUMBER(Dispersion!$AN$8)),'Emissions (start here)'!CA227*453.59/3600*Dispersion!$AN$8,0)</f>
        <v>0</v>
      </c>
      <c r="EZ227" s="74">
        <f>IF(AND(ISNUMBER('Emissions (start here)'!CA227),ISNUMBER(Dispersion!$AN$9)),'Emissions (start here)'!CA227*453.59/3600*Dispersion!$AN$9,0)</f>
        <v>0</v>
      </c>
      <c r="FA227" s="74">
        <f>IF(AND(ISNUMBER('Emissions (start here)'!CB227),ISNUMBER(Dispersion!$AN$10)),'Emissions (start here)'!CB227*2000*453.59/8760/3600*Dispersion!$AN$10,0)</f>
        <v>0</v>
      </c>
      <c r="FB227" s="74">
        <f>IF(AND(ISNUMBER('Emissions (start here)'!CB227),ISNUMBER(Dispersion!$AN$11)),'Emissions (start here)'!CB227*2000*453.59/8760/3600*Dispersion!$AN$11,0)</f>
        <v>0</v>
      </c>
      <c r="FC227" s="74">
        <f>IF(AND(ISNUMBER('Emissions (start here)'!CC227),ISNUMBER(Dispersion!$AO$8)),'Emissions (start here)'!CC227*453.59/3600*Dispersion!$AO$8,0)</f>
        <v>0</v>
      </c>
      <c r="FD227" s="74">
        <f>IF(AND(ISNUMBER('Emissions (start here)'!CC227),ISNUMBER(Dispersion!$AO$9)),'Emissions (start here)'!CC227*453.59/3600*Dispersion!$AO$9,0)</f>
        <v>0</v>
      </c>
      <c r="FE227" s="74">
        <f>IF(AND(ISNUMBER('Emissions (start here)'!CD227),ISNUMBER(Dispersion!$AO$10)),'Emissions (start here)'!CD227*2000*453.59/8760/3600*Dispersion!$AO$10,0)</f>
        <v>0</v>
      </c>
      <c r="FF227" s="74">
        <f>IF(AND(ISNUMBER('Emissions (start here)'!CD227),ISNUMBER(Dispersion!$AO$11)),'Emissions (start here)'!CD227*2000*453.59/8760/3600*Dispersion!$AO$11,0)</f>
        <v>0</v>
      </c>
      <c r="FG227" s="74">
        <f>IF(AND(ISNUMBER('Emissions (start here)'!CE227),ISNUMBER(Dispersion!$AP$8)),'Emissions (start here)'!CE227*453.59/3600*Dispersion!$AP$8,0)</f>
        <v>0</v>
      </c>
      <c r="FH227" s="74">
        <f>IF(AND(ISNUMBER('Emissions (start here)'!CE227),ISNUMBER(Dispersion!$AP$9)),'Emissions (start here)'!CE227*453.59/3600*Dispersion!$AP$9,0)</f>
        <v>0</v>
      </c>
      <c r="FI227" s="74">
        <f>IF(AND(ISNUMBER('Emissions (start here)'!CF227),ISNUMBER(Dispersion!$AP$10)),'Emissions (start here)'!CF227*2000*453.59/8760/3600*Dispersion!$AP$10,0)</f>
        <v>0</v>
      </c>
      <c r="FJ227" s="74">
        <f>IF(AND(ISNUMBER('Emissions (start here)'!CF227),ISNUMBER(Dispersion!$AP$11)),'Emissions (start here)'!CF227*2000*453.59/8760/3600*Dispersion!$AP$11,0)</f>
        <v>0</v>
      </c>
      <c r="FK227" s="74">
        <f>IF(AND(ISNUMBER('Emissions (start here)'!CG227),ISNUMBER(Dispersion!$AQ$8)),'Emissions (start here)'!CG227*453.59/3600*Dispersion!$AQ$8,0)</f>
        <v>0</v>
      </c>
      <c r="FL227" s="74">
        <f>IF(AND(ISNUMBER('Emissions (start here)'!CG227),ISNUMBER(Dispersion!$AQ$9)),'Emissions (start here)'!CG227*453.59/3600*Dispersion!$AQ$9,0)</f>
        <v>0</v>
      </c>
      <c r="FM227" s="74">
        <f>IF(AND(ISNUMBER('Emissions (start here)'!CH227),ISNUMBER(Dispersion!$AQ$10)),'Emissions (start here)'!CH227*2000*453.59/8760/3600*Dispersion!$AQ$10,0)</f>
        <v>0</v>
      </c>
      <c r="FN227" s="74">
        <f>IF(AND(ISNUMBER('Emissions (start here)'!CH227),ISNUMBER(Dispersion!$AQ$11)),'Emissions (start here)'!CH227*2000*453.59/8760/3600*Dispersion!$AQ$11,0)</f>
        <v>0</v>
      </c>
      <c r="FO227" s="74">
        <f>IF(AND(ISNUMBER('Emissions (start here)'!CI227),ISNUMBER(Dispersion!$AR$8)),'Emissions (start here)'!CI227*453.59/3600*Dispersion!$AR$8,0)</f>
        <v>0</v>
      </c>
      <c r="FP227" s="74">
        <f>IF(AND(ISNUMBER('Emissions (start here)'!CI227),ISNUMBER(Dispersion!$AR$9)),'Emissions (start here)'!CI227*453.59/3600*Dispersion!$AR$9,0)</f>
        <v>0</v>
      </c>
      <c r="FQ227" s="74">
        <f>IF(AND(ISNUMBER('Emissions (start here)'!CJ227),ISNUMBER(Dispersion!$AR$10)),'Emissions (start here)'!CJ227*2000*453.59/8760/3600*Dispersion!$AR$10,0)</f>
        <v>0</v>
      </c>
      <c r="FR227" s="74">
        <f>IF(AND(ISNUMBER('Emissions (start here)'!CJ227),ISNUMBER(Dispersion!$AR$11)),'Emissions (start here)'!CJ227*2000*453.59/8760/3600*Dispersion!$AR$11,0)</f>
        <v>0</v>
      </c>
      <c r="FS227" s="74">
        <f>IF(AND(ISNUMBER('Emissions (start here)'!CK227),ISNUMBER(Dispersion!$AS$8)),'Emissions (start here)'!CK227*453.59/3600*Dispersion!$AS$8,0)</f>
        <v>0</v>
      </c>
      <c r="FT227" s="74">
        <f>IF(AND(ISNUMBER('Emissions (start here)'!CK227),ISNUMBER(Dispersion!$AS$9)),'Emissions (start here)'!CK227*453.59/3600*Dispersion!$AS$9,0)</f>
        <v>0</v>
      </c>
      <c r="FU227" s="74">
        <f>IF(AND(ISNUMBER('Emissions (start here)'!CL227),ISNUMBER(Dispersion!$AS$10)),'Emissions (start here)'!CL227*2000*453.59/8760/3600*Dispersion!$AS$10,0)</f>
        <v>0</v>
      </c>
      <c r="FV227" s="74">
        <f>IF(AND(ISNUMBER('Emissions (start here)'!CL227),ISNUMBER(Dispersion!$AS$11)),'Emissions (start here)'!CL227*2000*453.59/8760/3600*Dispersion!$AS$11,0)</f>
        <v>0</v>
      </c>
      <c r="FW227" s="74">
        <f>IF(AND(ISNUMBER('Emissions (start here)'!CM227),ISNUMBER(Dispersion!$AT$8)),'Emissions (start here)'!CM227*453.59/3600*Dispersion!$AT$8,0)</f>
        <v>0</v>
      </c>
      <c r="FX227" s="74">
        <f>IF(AND(ISNUMBER('Emissions (start here)'!CM227),ISNUMBER(Dispersion!$AT$9)),'Emissions (start here)'!CM227*453.59/3600*Dispersion!$AT$9,0)</f>
        <v>0</v>
      </c>
      <c r="FY227" s="74">
        <f>IF(AND(ISNUMBER('Emissions (start here)'!CN227),ISNUMBER(Dispersion!$AT$10)),'Emissions (start here)'!CN227*2000*453.59/8760/3600*Dispersion!$AT$10,0)</f>
        <v>0</v>
      </c>
      <c r="FZ227" s="74">
        <f>IF(AND(ISNUMBER('Emissions (start here)'!CN227),ISNUMBER(Dispersion!$AT$11)),'Emissions (start here)'!CN227*2000*453.59/8760/3600*Dispersion!$AT$11,0)</f>
        <v>0</v>
      </c>
      <c r="GA227" s="74">
        <f>IF(AND(ISNUMBER('Emissions (start here)'!CO227),ISNUMBER(Dispersion!$AU$8)),'Emissions (start here)'!CO227*453.59/3600*Dispersion!$AU$8,0)</f>
        <v>0</v>
      </c>
      <c r="GB227" s="74">
        <f>IF(AND(ISNUMBER('Emissions (start here)'!CO227),ISNUMBER(Dispersion!$AU$9)),'Emissions (start here)'!CO227*453.59/3600*Dispersion!$AU$9,0)</f>
        <v>0</v>
      </c>
      <c r="GC227" s="74">
        <f>IF(AND(ISNUMBER('Emissions (start here)'!CP227),ISNUMBER(Dispersion!$AU$10)),'Emissions (start here)'!CP227*2000*453.59/8760/3600*Dispersion!$AU$10,0)</f>
        <v>0</v>
      </c>
      <c r="GD227" s="74">
        <f>IF(AND(ISNUMBER('Emissions (start here)'!CP227),ISNUMBER(Dispersion!$AU$11)),'Emissions (start here)'!CP227*2000*453.59/8760/3600*Dispersion!$AU$11,0)</f>
        <v>0</v>
      </c>
      <c r="GE227" s="74">
        <f>IF(AND(ISNUMBER('Emissions (start here)'!CQ227),ISNUMBER(Dispersion!$AV$8)),'Emissions (start here)'!CQ227*453.59/3600*Dispersion!$AV$8,0)</f>
        <v>0</v>
      </c>
      <c r="GF227" s="74">
        <f>IF(AND(ISNUMBER('Emissions (start here)'!CQ227),ISNUMBER(Dispersion!$AV$9)),'Emissions (start here)'!CQ227*453.59/3600*Dispersion!$AV$9,0)</f>
        <v>0</v>
      </c>
      <c r="GG227" s="74">
        <f>IF(AND(ISNUMBER('Emissions (start here)'!CR227),ISNUMBER(Dispersion!$AV$10)),'Emissions (start here)'!CR227*2000*453.59/8760/3600*Dispersion!$AV$10,0)</f>
        <v>0</v>
      </c>
      <c r="GH227" s="74">
        <f>IF(AND(ISNUMBER('Emissions (start here)'!CR227),ISNUMBER(Dispersion!$AV$11)),'Emissions (start here)'!CR227*2000*453.59/8760/3600*Dispersion!$AV$11,0)</f>
        <v>0</v>
      </c>
      <c r="GI227" s="74">
        <f>IF(AND(ISNUMBER('Emissions (start here)'!CS227),ISNUMBER(Dispersion!$AW$8)),'Emissions (start here)'!CS227*453.59/3600*Dispersion!$AW$8,0)</f>
        <v>0</v>
      </c>
      <c r="GJ227" s="74">
        <f>IF(AND(ISNUMBER('Emissions (start here)'!CS227),ISNUMBER(Dispersion!$AW$9)),'Emissions (start here)'!CS227*453.59/3600*Dispersion!$AW$9,0)</f>
        <v>0</v>
      </c>
      <c r="GK227" s="74">
        <f>IF(AND(ISNUMBER('Emissions (start here)'!CT227),ISNUMBER(Dispersion!$AW$10)),'Emissions (start here)'!CT227*2000*453.59/8760/3600*Dispersion!$AW$10,0)</f>
        <v>0</v>
      </c>
      <c r="GL227" s="74">
        <f>IF(AND(ISNUMBER('Emissions (start here)'!CT227),ISNUMBER(Dispersion!$AW$11)),'Emissions (start here)'!CT227*2000*453.59/8760/3600*Dispersion!$AW$11,0)</f>
        <v>0</v>
      </c>
      <c r="GM227" s="74">
        <f>IF(AND(ISNUMBER('Emissions (start here)'!CU227),ISNUMBER(Dispersion!$AX$8)),'Emissions (start here)'!CU227*453.59/3600*Dispersion!$AX$8,0)</f>
        <v>0</v>
      </c>
      <c r="GN227" s="74">
        <f>IF(AND(ISNUMBER('Emissions (start here)'!CU227),ISNUMBER(Dispersion!$AX$9)),'Emissions (start here)'!CU227*453.59/3600*Dispersion!$AX$9,0)</f>
        <v>0</v>
      </c>
      <c r="GO227" s="74">
        <f>IF(AND(ISNUMBER('Emissions (start here)'!CV227),ISNUMBER(Dispersion!$AX$10)),'Emissions (start here)'!CV227*2000*453.59/8760/3600*Dispersion!$AX$10,0)</f>
        <v>0</v>
      </c>
      <c r="GP227" s="74">
        <f>IF(AND(ISNUMBER('Emissions (start here)'!CV227),ISNUMBER(Dispersion!$AX$11)),'Emissions (start here)'!CV227*2000*453.59/8760/3600*Dispersion!$AX$11,0)</f>
        <v>0</v>
      </c>
      <c r="GQ227" s="74">
        <f>IF(AND(ISNUMBER('Emissions (start here)'!CW227),ISNUMBER(Dispersion!$AY$8)),'Emissions (start here)'!CW227*453.59/3600*Dispersion!$AY$8,0)</f>
        <v>0</v>
      </c>
      <c r="GR227" s="74">
        <f>IF(AND(ISNUMBER('Emissions (start here)'!CW227),ISNUMBER(Dispersion!$AY$9)),'Emissions (start here)'!CW227*453.59/3600*Dispersion!$AY$9,0)</f>
        <v>0</v>
      </c>
      <c r="GS227" s="74">
        <f>IF(AND(ISNUMBER('Emissions (start here)'!CX227),ISNUMBER(Dispersion!$AY$10)),'Emissions (start here)'!CX227*2000*453.59/8760/3600*Dispersion!$AY$10,0)</f>
        <v>0</v>
      </c>
      <c r="GT227" s="74">
        <f>IF(AND(ISNUMBER('Emissions (start here)'!CX227),ISNUMBER(Dispersion!$AY$11)),'Emissions (start here)'!CX227*2000*453.59/8760/3600*Dispersion!$AY$11,0)</f>
        <v>0</v>
      </c>
      <c r="GU227" s="74">
        <f>IF(AND(ISNUMBER('Emissions (start here)'!CY227),ISNUMBER(Dispersion!$AZ$8)),'Emissions (start here)'!CY227*453.59/3600*Dispersion!$AZ$8,0)</f>
        <v>0</v>
      </c>
      <c r="GV227" s="74">
        <f>IF(AND(ISNUMBER('Emissions (start here)'!CY227),ISNUMBER(Dispersion!$AZ$9)),'Emissions (start here)'!CY227*453.59/3600*Dispersion!$AZ$9,0)</f>
        <v>0</v>
      </c>
      <c r="GW227" s="74">
        <f>IF(AND(ISNUMBER('Emissions (start here)'!CZ227),ISNUMBER(Dispersion!$AZ$10)),'Emissions (start here)'!CZ227*2000*453.59/8760/3600*Dispersion!$AZ$10,0)</f>
        <v>0</v>
      </c>
      <c r="GX227" s="74">
        <f>IF(AND(ISNUMBER('Emissions (start here)'!CZ227),ISNUMBER(Dispersion!$AZ$11)),'Emissions (start here)'!CZ227*2000*453.59/8760/3600*Dispersion!$AZ$11,0)</f>
        <v>0</v>
      </c>
    </row>
    <row r="228" spans="1:206" x14ac:dyDescent="0.2">
      <c r="A228" s="51" t="str">
        <f>'Tox Values'!C228</f>
        <v>608-73-1</v>
      </c>
      <c r="B228" s="94" t="str">
        <f>'Tox Values'!D228</f>
        <v>Hexachlorocyclohexane (technical grade)</v>
      </c>
      <c r="C228" s="96">
        <f t="shared" si="13"/>
        <v>0</v>
      </c>
      <c r="D228" s="74">
        <f t="shared" si="14"/>
        <v>0</v>
      </c>
      <c r="E228" s="74">
        <f t="shared" si="15"/>
        <v>0</v>
      </c>
      <c r="F228" s="99">
        <f t="shared" si="16"/>
        <v>0</v>
      </c>
      <c r="G228" s="97">
        <f>IF(AND(ISNUMBER('Emissions (start here)'!E228),ISNUMBER(Dispersion!$C$8)),'Emissions (start here)'!E228*453.59/3600*Dispersion!$C$8,0)</f>
        <v>0</v>
      </c>
      <c r="H228" s="74">
        <f>IF(AND(ISNUMBER('Emissions (start here)'!E228),ISNUMBER(Dispersion!$C$9)),'Emissions (start here)'!E228*453.59/3600*Dispersion!$C$9,0)</f>
        <v>0</v>
      </c>
      <c r="I228" s="74">
        <f>IF(AND(ISNUMBER('Emissions (start here)'!F228),ISNUMBER(Dispersion!$C$10)),'Emissions (start here)'!F228*2000*453.59/8760/3600*Dispersion!$C$10,0)</f>
        <v>0</v>
      </c>
      <c r="J228" s="74">
        <f>IF(AND(ISNUMBER('Emissions (start here)'!F228),ISNUMBER(Dispersion!$C$11)),'Emissions (start here)'!F228*2000*453.59/8760/3600*Dispersion!$C$11,0)</f>
        <v>0</v>
      </c>
      <c r="K228" s="74">
        <f>IF(AND(ISNUMBER('Emissions (start here)'!G228),ISNUMBER(Dispersion!$D$8)),'Emissions (start here)'!G228*453.59/3600*Dispersion!$D$8,0)</f>
        <v>0</v>
      </c>
      <c r="L228" s="74">
        <f>IF(AND(ISNUMBER('Emissions (start here)'!G228),ISNUMBER(Dispersion!$D$9)),'Emissions (start here)'!G228*453.59/3600*Dispersion!$D$9,0)</f>
        <v>0</v>
      </c>
      <c r="M228" s="74">
        <f>IF(AND(ISNUMBER('Emissions (start here)'!H228),ISNUMBER(Dispersion!$D$10)),'Emissions (start here)'!H228*2000*453.59/8760/3600*Dispersion!$D$10,0)</f>
        <v>0</v>
      </c>
      <c r="N228" s="74">
        <f>IF(AND(ISNUMBER('Emissions (start here)'!H228),ISNUMBER(Dispersion!$D$11)),'Emissions (start here)'!H228*2000*453.59/8760/3600*Dispersion!$D$11,0)</f>
        <v>0</v>
      </c>
      <c r="O228" s="74">
        <f>IF(AND(ISNUMBER('Emissions (start here)'!I228),ISNUMBER(Dispersion!$E$8)),'Emissions (start here)'!I228*453.59/3600*Dispersion!$E$8,0)</f>
        <v>0</v>
      </c>
      <c r="P228" s="74">
        <f>IF(AND(ISNUMBER('Emissions (start here)'!I228),ISNUMBER(Dispersion!$E$9)),'Emissions (start here)'!I228*453.59/3600*Dispersion!$E$9,0)</f>
        <v>0</v>
      </c>
      <c r="Q228" s="74">
        <f>IF(AND(ISNUMBER('Emissions (start here)'!J228),ISNUMBER(Dispersion!$E$10)),'Emissions (start here)'!J228*2000*453.59/8760/3600*Dispersion!$E$10,0)</f>
        <v>0</v>
      </c>
      <c r="R228" s="74">
        <f>IF(AND(ISNUMBER('Emissions (start here)'!J228),ISNUMBER(Dispersion!$E$11)),'Emissions (start here)'!J228*2000*453.59/8760/3600*Dispersion!$E$11,0)</f>
        <v>0</v>
      </c>
      <c r="S228" s="74">
        <f>IF(AND(ISNUMBER('Emissions (start here)'!K228),ISNUMBER(Dispersion!$F$8)),'Emissions (start here)'!K228*453.59/3600*Dispersion!$F$8,0)</f>
        <v>0</v>
      </c>
      <c r="T228" s="74">
        <f>IF(AND(ISNUMBER('Emissions (start here)'!K228),ISNUMBER(Dispersion!$F$9)),'Emissions (start here)'!K228*453.59/3600*Dispersion!$F$9,0)</f>
        <v>0</v>
      </c>
      <c r="U228" s="74">
        <f>IF(AND(ISNUMBER('Emissions (start here)'!L228),ISNUMBER(Dispersion!$F$10)),'Emissions (start here)'!L228*2000*453.59/8760/3600*Dispersion!$F$10,0)</f>
        <v>0</v>
      </c>
      <c r="V228" s="74">
        <f>IF(AND(ISNUMBER('Emissions (start here)'!L228),ISNUMBER(Dispersion!$F$11)),'Emissions (start here)'!L228*2000*453.59/8760/3600*Dispersion!$F$11,0)</f>
        <v>0</v>
      </c>
      <c r="W228" s="74">
        <f>IF(AND(ISNUMBER('Emissions (start here)'!M228),ISNUMBER(Dispersion!$G$8)),'Emissions (start here)'!M228*453.59/3600*Dispersion!$G$8,0)</f>
        <v>0</v>
      </c>
      <c r="X228" s="74">
        <f>IF(AND(ISNUMBER('Emissions (start here)'!M228),ISNUMBER(Dispersion!$G$9)),'Emissions (start here)'!M228*453.59/3600*Dispersion!$G$9,0)</f>
        <v>0</v>
      </c>
      <c r="Y228" s="74">
        <f>IF(AND(ISNUMBER('Emissions (start here)'!N228),ISNUMBER(Dispersion!$G$10)),'Emissions (start here)'!N228*2000*453.59/8760/3600*Dispersion!$G$10,0)</f>
        <v>0</v>
      </c>
      <c r="Z228" s="74">
        <f>IF(AND(ISNUMBER('Emissions (start here)'!N228),ISNUMBER(Dispersion!$G$11)),'Emissions (start here)'!N228*2000*453.59/8760/3600*Dispersion!$G$11,0)</f>
        <v>0</v>
      </c>
      <c r="AA228" s="74">
        <f>IF(AND(ISNUMBER('Emissions (start here)'!O228),ISNUMBER(Dispersion!$H$8)),'Emissions (start here)'!O228*453.59/3600*Dispersion!$H$8,0)</f>
        <v>0</v>
      </c>
      <c r="AB228" s="74">
        <f>IF(AND(ISNUMBER('Emissions (start here)'!O228),ISNUMBER(Dispersion!$H$9)),'Emissions (start here)'!O228*453.59/3600*Dispersion!$H$9,0)</f>
        <v>0</v>
      </c>
      <c r="AC228" s="74">
        <f>IF(AND(ISNUMBER('Emissions (start here)'!P228),ISNUMBER(Dispersion!$H$10)),'Emissions (start here)'!P228*2000*453.59/8760/3600*Dispersion!$H$10,0)</f>
        <v>0</v>
      </c>
      <c r="AD228" s="74">
        <f>IF(AND(ISNUMBER('Emissions (start here)'!P228),ISNUMBER(Dispersion!$H$11)),'Emissions (start here)'!P228*2000*453.59/8760/3600*Dispersion!$H$11,0)</f>
        <v>0</v>
      </c>
      <c r="AE228" s="74">
        <f>IF(AND(ISNUMBER('Emissions (start here)'!Q228),ISNUMBER(Dispersion!$I$8)),'Emissions (start here)'!Q228*453.59/3600*Dispersion!$I$8,0)</f>
        <v>0</v>
      </c>
      <c r="AF228" s="74">
        <f>IF(AND(ISNUMBER('Emissions (start here)'!Q228),ISNUMBER(Dispersion!$I$9)),'Emissions (start here)'!Q228*453.59/3600*Dispersion!$I$9,0)</f>
        <v>0</v>
      </c>
      <c r="AG228" s="74">
        <f>IF(AND(ISNUMBER('Emissions (start here)'!R228),ISNUMBER(Dispersion!$I$10)),'Emissions (start here)'!R228*2000*453.59/8760/3600*Dispersion!$I$10,0)</f>
        <v>0</v>
      </c>
      <c r="AH228" s="74">
        <f>IF(AND(ISNUMBER('Emissions (start here)'!R228),ISNUMBER(Dispersion!$I$11)),'Emissions (start here)'!R228*2000*453.59/8760/3600*Dispersion!$I$11,0)</f>
        <v>0</v>
      </c>
      <c r="AI228" s="74">
        <f>IF(AND(ISNUMBER('Emissions (start here)'!S228),ISNUMBER(Dispersion!$J$8)),'Emissions (start here)'!S228*453.59/3600*Dispersion!$J$8,0)</f>
        <v>0</v>
      </c>
      <c r="AJ228" s="74">
        <f>IF(AND(ISNUMBER('Emissions (start here)'!S228),ISNUMBER(Dispersion!$J$9)),'Emissions (start here)'!S228*453.59/3600*Dispersion!$J$9,0)</f>
        <v>0</v>
      </c>
      <c r="AK228" s="74">
        <f>IF(AND(ISNUMBER('Emissions (start here)'!T228),ISNUMBER(Dispersion!$J$10)),'Emissions (start here)'!T228*2000*453.59/8760/3600*Dispersion!$J$10,0)</f>
        <v>0</v>
      </c>
      <c r="AL228" s="74">
        <f>IF(AND(ISNUMBER('Emissions (start here)'!T228),ISNUMBER(Dispersion!$J$11)),'Emissions (start here)'!T228*2000*453.59/8760/3600*Dispersion!$J$11,0)</f>
        <v>0</v>
      </c>
      <c r="AM228" s="74">
        <f>IF(AND(ISNUMBER('Emissions (start here)'!U228),ISNUMBER(Dispersion!$K$8)),'Emissions (start here)'!U228*453.59/3600*Dispersion!$K$8,0)</f>
        <v>0</v>
      </c>
      <c r="AN228" s="74">
        <f>IF(AND(ISNUMBER('Emissions (start here)'!U228),ISNUMBER(Dispersion!$K$9)),'Emissions (start here)'!U228*453.59/3600*Dispersion!$K$9,0)</f>
        <v>0</v>
      </c>
      <c r="AO228" s="74">
        <f>IF(AND(ISNUMBER('Emissions (start here)'!V228),ISNUMBER(Dispersion!$K$10)),'Emissions (start here)'!V228*2000*453.59/8760/3600*Dispersion!$K$10,0)</f>
        <v>0</v>
      </c>
      <c r="AP228" s="74">
        <f>IF(AND(ISNUMBER('Emissions (start here)'!V228),ISNUMBER(Dispersion!$K$11)),'Emissions (start here)'!V228*2000*453.59/8760/3600*Dispersion!$K$11,0)</f>
        <v>0</v>
      </c>
      <c r="AQ228" s="74">
        <f>IF(AND(ISNUMBER('Emissions (start here)'!W228),ISNUMBER(Dispersion!$L$8)),'Emissions (start here)'!W228*453.59/3600*Dispersion!$L$8,0)</f>
        <v>0</v>
      </c>
      <c r="AR228" s="74">
        <f>IF(AND(ISNUMBER('Emissions (start here)'!W228),ISNUMBER(Dispersion!$L$9)),'Emissions (start here)'!W228*453.59/3600*Dispersion!$L$9,0)</f>
        <v>0</v>
      </c>
      <c r="AS228" s="74">
        <f>IF(AND(ISNUMBER('Emissions (start here)'!X228),ISNUMBER(Dispersion!$L$10)),'Emissions (start here)'!X228*2000*453.59/8760/3600*Dispersion!$L$10,0)</f>
        <v>0</v>
      </c>
      <c r="AT228" s="74">
        <f>IF(AND(ISNUMBER('Emissions (start here)'!X228),ISNUMBER(Dispersion!$L$11)),'Emissions (start here)'!X228*2000*453.59/8760/3600*Dispersion!$L$11,0)</f>
        <v>0</v>
      </c>
      <c r="AU228" s="74">
        <f>IF(AND(ISNUMBER('Emissions (start here)'!Y228),ISNUMBER(Dispersion!$M$8)),'Emissions (start here)'!Y228*453.59/3600*Dispersion!$M$8,0)</f>
        <v>0</v>
      </c>
      <c r="AV228" s="74">
        <f>IF(AND(ISNUMBER('Emissions (start here)'!Y228),ISNUMBER(Dispersion!$M$9)),'Emissions (start here)'!Y228*453.59/3600*Dispersion!$M$9,0)</f>
        <v>0</v>
      </c>
      <c r="AW228" s="74">
        <f>IF(AND(ISNUMBER('Emissions (start here)'!Z228),ISNUMBER(Dispersion!$M$10)),'Emissions (start here)'!Z228*2000*453.59/8760/3600*Dispersion!$M$10,0)</f>
        <v>0</v>
      </c>
      <c r="AX228" s="74">
        <f>IF(AND(ISNUMBER('Emissions (start here)'!Z228),ISNUMBER(Dispersion!$M$11)),'Emissions (start here)'!Z228*2000*453.59/8760/3600*Dispersion!$M$11,0)</f>
        <v>0</v>
      </c>
      <c r="AY228" s="74">
        <f>IF(AND(ISNUMBER('Emissions (start here)'!AA228),ISNUMBER(Dispersion!$N$8)),'Emissions (start here)'!AA228*453.59/3600*Dispersion!$N$8,0)</f>
        <v>0</v>
      </c>
      <c r="AZ228" s="74">
        <f>IF(AND(ISNUMBER('Emissions (start here)'!AA228),ISNUMBER(Dispersion!$N$9)),'Emissions (start here)'!AA228*453.59/3600*Dispersion!$N$9,0)</f>
        <v>0</v>
      </c>
      <c r="BA228" s="74">
        <f>IF(AND(ISNUMBER('Emissions (start here)'!AB228),ISNUMBER(Dispersion!$N$10)),'Emissions (start here)'!AB228*2000*453.59/8760/3600*Dispersion!$N$10,0)</f>
        <v>0</v>
      </c>
      <c r="BB228" s="74">
        <f>IF(AND(ISNUMBER('Emissions (start here)'!AB228),ISNUMBER(Dispersion!$N$11)),'Emissions (start here)'!AB228*2000*453.59/8760/3600*Dispersion!$N$11,0)</f>
        <v>0</v>
      </c>
      <c r="BC228" s="74">
        <f>IF(AND(ISNUMBER('Emissions (start here)'!AC228),ISNUMBER(Dispersion!$O$8)),'Emissions (start here)'!AC228*453.59/3600*Dispersion!$O$8,0)</f>
        <v>0</v>
      </c>
      <c r="BD228" s="74">
        <f>IF(AND(ISNUMBER('Emissions (start here)'!AC228),ISNUMBER(Dispersion!$O$9)),'Emissions (start here)'!AC228*453.59/3600*Dispersion!$O$9,0)</f>
        <v>0</v>
      </c>
      <c r="BE228" s="74">
        <f>IF(AND(ISNUMBER('Emissions (start here)'!AD228),ISNUMBER(Dispersion!$O$10)),'Emissions (start here)'!AD228*2000*453.59/8760/3600*Dispersion!$O$10,0)</f>
        <v>0</v>
      </c>
      <c r="BF228" s="74">
        <f>IF(AND(ISNUMBER('Emissions (start here)'!AD228),ISNUMBER(Dispersion!$O$11)),'Emissions (start here)'!AD228*2000*453.59/8760/3600*Dispersion!$O$11,0)</f>
        <v>0</v>
      </c>
      <c r="BG228" s="74">
        <f>IF(AND(ISNUMBER('Emissions (start here)'!AE228),ISNUMBER(Dispersion!$P$8)),'Emissions (start here)'!AE228*453.59/3600*Dispersion!$P$8,0)</f>
        <v>0</v>
      </c>
      <c r="BH228" s="74">
        <f>IF(AND(ISNUMBER('Emissions (start here)'!AE228),ISNUMBER(Dispersion!$P$9)),'Emissions (start here)'!AE228*453.59/3600*Dispersion!$P$9,0)</f>
        <v>0</v>
      </c>
      <c r="BI228" s="74">
        <f>IF(AND(ISNUMBER('Emissions (start here)'!AF228),ISNUMBER(Dispersion!$P$10)),'Emissions (start here)'!AF228*2000*453.59/8760/3600*Dispersion!$P$10,0)</f>
        <v>0</v>
      </c>
      <c r="BJ228" s="74">
        <f>IF(AND(ISNUMBER('Emissions (start here)'!AF228),ISNUMBER(Dispersion!$P$11)),'Emissions (start here)'!AF228*2000*453.59/8760/3600*Dispersion!$P$11,0)</f>
        <v>0</v>
      </c>
      <c r="BK228" s="74">
        <f>IF(AND(ISNUMBER('Emissions (start here)'!AG228),ISNUMBER(Dispersion!$Q$8)),'Emissions (start here)'!AG228*453.59/3600*Dispersion!$Q$8,0)</f>
        <v>0</v>
      </c>
      <c r="BL228" s="74">
        <f>IF(AND(ISNUMBER('Emissions (start here)'!AG228),ISNUMBER(Dispersion!$Q$9)),'Emissions (start here)'!AG228*453.59/3600*Dispersion!$Q$9,0)</f>
        <v>0</v>
      </c>
      <c r="BM228" s="74">
        <f>IF(AND(ISNUMBER('Emissions (start here)'!AH228),ISNUMBER(Dispersion!$Q$10)),'Emissions (start here)'!AH228*2000*453.59/8760/3600*Dispersion!$Q$10,0)</f>
        <v>0</v>
      </c>
      <c r="BN228" s="74">
        <f>IF(AND(ISNUMBER('Emissions (start here)'!AH228),ISNUMBER(Dispersion!$Q$11)),'Emissions (start here)'!AH228*2000*453.59/8760/3600*Dispersion!$Q$11,0)</f>
        <v>0</v>
      </c>
      <c r="BO228" s="74">
        <f>IF(AND(ISNUMBER('Emissions (start here)'!AI228),ISNUMBER(Dispersion!$R$8)),'Emissions (start here)'!AI228*453.59/3600*Dispersion!$R$8,0)</f>
        <v>0</v>
      </c>
      <c r="BP228" s="74">
        <f>IF(AND(ISNUMBER('Emissions (start here)'!AI228),ISNUMBER(Dispersion!$R$9)),'Emissions (start here)'!AI228*453.59/3600*Dispersion!$R$9,0)</f>
        <v>0</v>
      </c>
      <c r="BQ228" s="74">
        <f>IF(AND(ISNUMBER('Emissions (start here)'!AJ228),ISNUMBER(Dispersion!$R$10)),'Emissions (start here)'!AJ228*2000*453.59/8760/3600*Dispersion!$R$10,0)</f>
        <v>0</v>
      </c>
      <c r="BR228" s="74">
        <f>IF(AND(ISNUMBER('Emissions (start here)'!AJ228),ISNUMBER(Dispersion!$R$11)),'Emissions (start here)'!AJ228*2000*453.59/8760/3600*Dispersion!$R$11,0)</f>
        <v>0</v>
      </c>
      <c r="BS228" s="74">
        <f>IF(AND(ISNUMBER('Emissions (start here)'!AK228),ISNUMBER(Dispersion!$S$8)),'Emissions (start here)'!AK228*453.59/3600*Dispersion!$S$8,0)</f>
        <v>0</v>
      </c>
      <c r="BT228" s="74">
        <f>IF(AND(ISNUMBER('Emissions (start here)'!AK228),ISNUMBER(Dispersion!$S$9)),'Emissions (start here)'!AK228*453.59/3600*Dispersion!$S$9,0)</f>
        <v>0</v>
      </c>
      <c r="BU228" s="74">
        <f>IF(AND(ISNUMBER('Emissions (start here)'!AL228),ISNUMBER(Dispersion!$S$10)),'Emissions (start here)'!AL228*2000*453.59/8760/3600*Dispersion!$S$10,0)</f>
        <v>0</v>
      </c>
      <c r="BV228" s="74">
        <f>IF(AND(ISNUMBER('Emissions (start here)'!AL228),ISNUMBER(Dispersion!$S$11)),'Emissions (start here)'!AL228*2000*453.59/8760/3600*Dispersion!$S$11,0)</f>
        <v>0</v>
      </c>
      <c r="BW228" s="74">
        <f>IF(AND(ISNUMBER('Emissions (start here)'!AM228),ISNUMBER(Dispersion!$T$8)),'Emissions (start here)'!AM228*453.59/3600*Dispersion!$T$8,0)</f>
        <v>0</v>
      </c>
      <c r="BX228" s="74">
        <f>IF(AND(ISNUMBER('Emissions (start here)'!AM228),ISNUMBER(Dispersion!$T$9)),'Emissions (start here)'!AM228*453.59/3600*Dispersion!$T$9,0)</f>
        <v>0</v>
      </c>
      <c r="BY228" s="74">
        <f>IF(AND(ISNUMBER('Emissions (start here)'!AN228),ISNUMBER(Dispersion!$T$10)),'Emissions (start here)'!AN228*2000*453.59/8760/3600*Dispersion!$T$10,0)</f>
        <v>0</v>
      </c>
      <c r="BZ228" s="74">
        <f>IF(AND(ISNUMBER('Emissions (start here)'!AN228),ISNUMBER(Dispersion!$T$11)),'Emissions (start here)'!AN228*2000*453.59/8760/3600*Dispersion!$T$11,0)</f>
        <v>0</v>
      </c>
      <c r="CA228" s="74">
        <f>IF(AND(ISNUMBER('Emissions (start here)'!AO228),ISNUMBER(Dispersion!$U$8)),'Emissions (start here)'!AO228*453.59/3600*Dispersion!$U$8,0)</f>
        <v>0</v>
      </c>
      <c r="CB228" s="74">
        <f>IF(AND(ISNUMBER('Emissions (start here)'!AO228),ISNUMBER(Dispersion!$U$9)),'Emissions (start here)'!AO228*453.59/3600*Dispersion!$U$9,0)</f>
        <v>0</v>
      </c>
      <c r="CC228" s="74">
        <f>IF(AND(ISNUMBER('Emissions (start here)'!AP228),ISNUMBER(Dispersion!$U$10)),'Emissions (start here)'!AP228*2000*453.59/8760/3600*Dispersion!$U$10,0)</f>
        <v>0</v>
      </c>
      <c r="CD228" s="74">
        <f>IF(AND(ISNUMBER('Emissions (start here)'!AP228),ISNUMBER(Dispersion!$U$11)),'Emissions (start here)'!AP228*2000*453.59/8760/3600*Dispersion!$U$11,0)</f>
        <v>0</v>
      </c>
      <c r="CE228" s="74">
        <f>IF(AND(ISNUMBER('Emissions (start here)'!AQ228),ISNUMBER(Dispersion!$V$8)),'Emissions (start here)'!AQ228*453.59/3600*Dispersion!$V$8,0)</f>
        <v>0</v>
      </c>
      <c r="CF228" s="74">
        <f>IF(AND(ISNUMBER('Emissions (start here)'!AQ228),ISNUMBER(Dispersion!$V$9)),'Emissions (start here)'!AQ228*453.59/3600*Dispersion!$V$9,0)</f>
        <v>0</v>
      </c>
      <c r="CG228" s="74">
        <f>IF(AND(ISNUMBER('Emissions (start here)'!AR228),ISNUMBER(Dispersion!$V$10)),'Emissions (start here)'!AR228*2000*453.59/8760/3600*Dispersion!$V$10,0)</f>
        <v>0</v>
      </c>
      <c r="CH228" s="74">
        <f>IF(AND(ISNUMBER('Emissions (start here)'!AR228),ISNUMBER(Dispersion!$V$11)),'Emissions (start here)'!AR228*2000*453.59/8760/3600*Dispersion!$V$11,0)</f>
        <v>0</v>
      </c>
      <c r="CI228" s="74">
        <f>IF(AND(ISNUMBER('Emissions (start here)'!AS228),ISNUMBER(Dispersion!$W$8)),'Emissions (start here)'!AS228*453.59/3600*Dispersion!$W$8,0)</f>
        <v>0</v>
      </c>
      <c r="CJ228" s="74">
        <f>IF(AND(ISNUMBER('Emissions (start here)'!AS228),ISNUMBER(Dispersion!$W$9)),'Emissions (start here)'!AS228*453.59/3600*Dispersion!$W$9,0)</f>
        <v>0</v>
      </c>
      <c r="CK228" s="74">
        <f>IF(AND(ISNUMBER('Emissions (start here)'!AT228),ISNUMBER(Dispersion!$W$10)),'Emissions (start here)'!AT228*2000*453.59/8760/3600*Dispersion!$W$10,0)</f>
        <v>0</v>
      </c>
      <c r="CL228" s="74">
        <f>IF(AND(ISNUMBER('Emissions (start here)'!AT228),ISNUMBER(Dispersion!$W$11)),'Emissions (start here)'!AT228*2000*453.59/8760/3600*Dispersion!$W$11,0)</f>
        <v>0</v>
      </c>
      <c r="CM228" s="74">
        <f>IF(AND(ISNUMBER('Emissions (start here)'!AU228),ISNUMBER(Dispersion!$X$8)),'Emissions (start here)'!AU228*453.59/3600*Dispersion!$X$8,0)</f>
        <v>0</v>
      </c>
      <c r="CN228" s="74">
        <f>IF(AND(ISNUMBER('Emissions (start here)'!AU228),ISNUMBER(Dispersion!$X$9)),'Emissions (start here)'!AU228*453.59/3600*Dispersion!$X$9,0)</f>
        <v>0</v>
      </c>
      <c r="CO228" s="74">
        <f>IF(AND(ISNUMBER('Emissions (start here)'!AV228),ISNUMBER(Dispersion!$X$10)),'Emissions (start here)'!AV228*2000*453.59/8760/3600*Dispersion!$X$10,0)</f>
        <v>0</v>
      </c>
      <c r="CP228" s="74">
        <f>IF(AND(ISNUMBER('Emissions (start here)'!AV228),ISNUMBER(Dispersion!$X$11)),'Emissions (start here)'!AV228*2000*453.59/8760/3600*Dispersion!$X$11,0)</f>
        <v>0</v>
      </c>
      <c r="CQ228" s="74">
        <f>IF(AND(ISNUMBER('Emissions (start here)'!AW228),ISNUMBER(Dispersion!$Y$8)),'Emissions (start here)'!AW228*453.59/3600*Dispersion!$Y$8,0)</f>
        <v>0</v>
      </c>
      <c r="CR228" s="74">
        <f>IF(AND(ISNUMBER('Emissions (start here)'!AW228),ISNUMBER(Dispersion!$Y$9)),'Emissions (start here)'!AW228*453.59/3600*Dispersion!$Y$9,0)</f>
        <v>0</v>
      </c>
      <c r="CS228" s="74">
        <f>IF(AND(ISNUMBER('Emissions (start here)'!AX228),ISNUMBER(Dispersion!$Y$10)),'Emissions (start here)'!AX228*2000*453.59/8760/3600*Dispersion!$Y$10,0)</f>
        <v>0</v>
      </c>
      <c r="CT228" s="74">
        <f>IF(AND(ISNUMBER('Emissions (start here)'!AX228),ISNUMBER(Dispersion!$Y$11)),'Emissions (start here)'!AX228*2000*453.59/8760/3600*Dispersion!$Y$11,0)</f>
        <v>0</v>
      </c>
      <c r="CU228" s="74">
        <f>IF(AND(ISNUMBER('Emissions (start here)'!AY228),ISNUMBER(Dispersion!$Z$8)),'Emissions (start here)'!AY228*453.59/3600*Dispersion!$Z$8,0)</f>
        <v>0</v>
      </c>
      <c r="CV228" s="74">
        <f>IF(AND(ISNUMBER('Emissions (start here)'!AY228),ISNUMBER(Dispersion!$Z$9)),'Emissions (start here)'!AY228*453.59/3600*Dispersion!$Z$9,0)</f>
        <v>0</v>
      </c>
      <c r="CW228" s="74">
        <f>IF(AND(ISNUMBER('Emissions (start here)'!AZ228),ISNUMBER(Dispersion!$Z$10)),'Emissions (start here)'!AZ228*2000*453.59/8760/3600*Dispersion!$Z$10,0)</f>
        <v>0</v>
      </c>
      <c r="CX228" s="74">
        <f>IF(AND(ISNUMBER('Emissions (start here)'!AZ228),ISNUMBER(Dispersion!$Z$11)),'Emissions (start here)'!AZ228*2000*453.59/8760/3600*Dispersion!$Z$11,0)</f>
        <v>0</v>
      </c>
      <c r="CY228" s="74">
        <f>IF(AND(ISNUMBER('Emissions (start here)'!BA228),ISNUMBER(Dispersion!$AA$8)),'Emissions (start here)'!BA228*453.59/3600*Dispersion!$AA$8,0)</f>
        <v>0</v>
      </c>
      <c r="CZ228" s="74">
        <f>IF(AND(ISNUMBER('Emissions (start here)'!BA228),ISNUMBER(Dispersion!$AA$9)),'Emissions (start here)'!BA228*453.59/3600*Dispersion!$AA$9,0)</f>
        <v>0</v>
      </c>
      <c r="DA228" s="74">
        <f>IF(AND(ISNUMBER('Emissions (start here)'!BB228),ISNUMBER(Dispersion!$AA$10)),'Emissions (start here)'!BB228*2000*453.59/8760/3600*Dispersion!$AA$10,0)</f>
        <v>0</v>
      </c>
      <c r="DB228" s="74">
        <f>IF(AND(ISNUMBER('Emissions (start here)'!BB228),ISNUMBER(Dispersion!$AA$11)),'Emissions (start here)'!BB228*2000*453.59/8760/3600*Dispersion!$AA$11,0)</f>
        <v>0</v>
      </c>
      <c r="DC228" s="74">
        <f>IF(AND(ISNUMBER('Emissions (start here)'!BC228),ISNUMBER(Dispersion!$AB$8)),'Emissions (start here)'!BC228*453.59/3600*Dispersion!$AB$8,0)</f>
        <v>0</v>
      </c>
      <c r="DD228" s="74">
        <f>IF(AND(ISNUMBER('Emissions (start here)'!BC228),ISNUMBER(Dispersion!$AB$9)),'Emissions (start here)'!BC228*453.59/3600*Dispersion!$AB$9,0)</f>
        <v>0</v>
      </c>
      <c r="DE228" s="74">
        <f>IF(AND(ISNUMBER('Emissions (start here)'!BD228),ISNUMBER(Dispersion!$AB$10)),'Emissions (start here)'!BD228*2000*453.59/8760/3600*Dispersion!$AB$10,0)</f>
        <v>0</v>
      </c>
      <c r="DF228" s="74">
        <f>IF(AND(ISNUMBER('Emissions (start here)'!BD228),ISNUMBER(Dispersion!$AB$11)),'Emissions (start here)'!BD228*2000*453.59/8760/3600*Dispersion!$AB$11,0)</f>
        <v>0</v>
      </c>
      <c r="DG228" s="74">
        <f>IF(AND(ISNUMBER('Emissions (start here)'!BE228),ISNUMBER(Dispersion!$AC$8)),'Emissions (start here)'!BE228*453.59/3600*Dispersion!$AC$8,0)</f>
        <v>0</v>
      </c>
      <c r="DH228" s="74">
        <f>IF(AND(ISNUMBER('Emissions (start here)'!BE228),ISNUMBER(Dispersion!$AC$9)),'Emissions (start here)'!BE228*453.59/3600*Dispersion!$AC$9,0)</f>
        <v>0</v>
      </c>
      <c r="DI228" s="74">
        <f>IF(AND(ISNUMBER('Emissions (start here)'!BF228),ISNUMBER(Dispersion!$AC$10)),'Emissions (start here)'!BF228*2000*453.59/8760/3600*Dispersion!$AC$10,0)</f>
        <v>0</v>
      </c>
      <c r="DJ228" s="74">
        <f>IF(AND(ISNUMBER('Emissions (start here)'!BF228),ISNUMBER(Dispersion!$AC$11)),'Emissions (start here)'!BF228*2000*453.59/8760/3600*Dispersion!$AC$11,0)</f>
        <v>0</v>
      </c>
      <c r="DK228" s="74">
        <f>IF(AND(ISNUMBER('Emissions (start here)'!BG228),ISNUMBER(Dispersion!$AD$8)),'Emissions (start here)'!BG228*453.59/3600*Dispersion!$AD$8,0)</f>
        <v>0</v>
      </c>
      <c r="DL228" s="74">
        <f>IF(AND(ISNUMBER('Emissions (start here)'!BG228),ISNUMBER(Dispersion!$AD$9)),'Emissions (start here)'!BG228*453.59/3600*Dispersion!$AD$9,0)</f>
        <v>0</v>
      </c>
      <c r="DM228" s="74">
        <f>IF(AND(ISNUMBER('Emissions (start here)'!BH228),ISNUMBER(Dispersion!$AD$10)),'Emissions (start here)'!BH228*2000*453.59/8760/3600*Dispersion!$AD$10,0)</f>
        <v>0</v>
      </c>
      <c r="DN228" s="74">
        <f>IF(AND(ISNUMBER('Emissions (start here)'!BH228),ISNUMBER(Dispersion!$AD$11)),'Emissions (start here)'!BH228*2000*453.59/8760/3600*Dispersion!$AD$11,0)</f>
        <v>0</v>
      </c>
      <c r="DO228" s="74">
        <f>IF(AND(ISNUMBER('Emissions (start here)'!BI228),ISNUMBER(Dispersion!$AE$8)),'Emissions (start here)'!BI228*453.59/3600*Dispersion!$AE$8,0)</f>
        <v>0</v>
      </c>
      <c r="DP228" s="74">
        <f>IF(AND(ISNUMBER('Emissions (start here)'!BI228),ISNUMBER(Dispersion!$AE$9)),'Emissions (start here)'!BI228*453.59/3600*Dispersion!$AE$9,0)</f>
        <v>0</v>
      </c>
      <c r="DQ228" s="74">
        <f>IF(AND(ISNUMBER('Emissions (start here)'!BJ228),ISNUMBER(Dispersion!$AE$10)),'Emissions (start here)'!BJ228*2000*453.59/8760/3600*Dispersion!$AE$10,0)</f>
        <v>0</v>
      </c>
      <c r="DR228" s="74">
        <f>IF(AND(ISNUMBER('Emissions (start here)'!BJ228),ISNUMBER(Dispersion!$AE$11)),'Emissions (start here)'!BJ228*2000*453.59/8760/3600*Dispersion!$AE$11,0)</f>
        <v>0</v>
      </c>
      <c r="DS228" s="74">
        <f>IF(AND(ISNUMBER('Emissions (start here)'!BK228),ISNUMBER(Dispersion!$AF$8)),'Emissions (start here)'!BK228*453.59/3600*Dispersion!$AF$8,0)</f>
        <v>0</v>
      </c>
      <c r="DT228" s="74">
        <f>IF(AND(ISNUMBER('Emissions (start here)'!BK228),ISNUMBER(Dispersion!$AF$9)),'Emissions (start here)'!BK228*453.59/3600*Dispersion!$AF$9,0)</f>
        <v>0</v>
      </c>
      <c r="DU228" s="74">
        <f>IF(AND(ISNUMBER('Emissions (start here)'!BL228),ISNUMBER(Dispersion!$AF$10)),'Emissions (start here)'!BL228*2000*453.59/8760/3600*Dispersion!$AF$10,0)</f>
        <v>0</v>
      </c>
      <c r="DV228" s="74">
        <f>IF(AND(ISNUMBER('Emissions (start here)'!BL228),ISNUMBER(Dispersion!$AF$11)),'Emissions (start here)'!BL228*2000*453.59/8760/3600*Dispersion!$AF$11,0)</f>
        <v>0</v>
      </c>
      <c r="DW228" s="74">
        <f>IF(AND(ISNUMBER('Emissions (start here)'!BM228),ISNUMBER(Dispersion!$AG$8)),'Emissions (start here)'!BM228*453.59/3600*Dispersion!$AG$8,0)</f>
        <v>0</v>
      </c>
      <c r="DX228" s="74">
        <f>IF(AND(ISNUMBER('Emissions (start here)'!BM228),ISNUMBER(Dispersion!$AG$9)),'Emissions (start here)'!BM228*453.59/3600*Dispersion!$AG$9,0)</f>
        <v>0</v>
      </c>
      <c r="DY228" s="74">
        <f>IF(AND(ISNUMBER('Emissions (start here)'!BN228),ISNUMBER(Dispersion!$AG$10)),'Emissions (start here)'!BN228*2000*453.59/8760/3600*Dispersion!$AG$10,0)</f>
        <v>0</v>
      </c>
      <c r="DZ228" s="74">
        <f>IF(AND(ISNUMBER('Emissions (start here)'!BN228),ISNUMBER(Dispersion!$AG$11)),'Emissions (start here)'!BN228*2000*453.59/8760/3600*Dispersion!$AG$11,0)</f>
        <v>0</v>
      </c>
      <c r="EA228" s="74">
        <f>IF(AND(ISNUMBER('Emissions (start here)'!BO228),ISNUMBER(Dispersion!$AH$8)),'Emissions (start here)'!BO228*453.59/3600*Dispersion!$AH$8,0)</f>
        <v>0</v>
      </c>
      <c r="EB228" s="74">
        <f>IF(AND(ISNUMBER('Emissions (start here)'!BO228),ISNUMBER(Dispersion!$AH$9)),'Emissions (start here)'!BO228*453.59/3600*Dispersion!$AH$9,0)</f>
        <v>0</v>
      </c>
      <c r="EC228" s="74">
        <f>IF(AND(ISNUMBER('Emissions (start here)'!BP228),ISNUMBER(Dispersion!$AH$10)),'Emissions (start here)'!BP228*2000*453.59/8760/3600*Dispersion!$AH$10,0)</f>
        <v>0</v>
      </c>
      <c r="ED228" s="74">
        <f>IF(AND(ISNUMBER('Emissions (start here)'!BP228),ISNUMBER(Dispersion!$AH$11)),'Emissions (start here)'!BP228*2000*453.59/8760/3600*Dispersion!$AH$11,0)</f>
        <v>0</v>
      </c>
      <c r="EE228" s="74">
        <f>IF(AND(ISNUMBER('Emissions (start here)'!BQ228),ISNUMBER(Dispersion!$AI$8)),'Emissions (start here)'!BQ228*453.59/3600*Dispersion!$AI$8,0)</f>
        <v>0</v>
      </c>
      <c r="EF228" s="74">
        <f>IF(AND(ISNUMBER('Emissions (start here)'!BQ228),ISNUMBER(Dispersion!$AI$9)),'Emissions (start here)'!BQ228*453.59/3600*Dispersion!$AI$9,0)</f>
        <v>0</v>
      </c>
      <c r="EG228" s="74">
        <f>IF(AND(ISNUMBER('Emissions (start here)'!BR228),ISNUMBER(Dispersion!$AI$10)),'Emissions (start here)'!BR228*2000*453.59/8760/3600*Dispersion!$AI$10,0)</f>
        <v>0</v>
      </c>
      <c r="EH228" s="74">
        <f>IF(AND(ISNUMBER('Emissions (start here)'!BR228),ISNUMBER(Dispersion!$AI$11)),'Emissions (start here)'!BR228*2000*453.59/8760/3600*Dispersion!$AI$11,0)</f>
        <v>0</v>
      </c>
      <c r="EI228" s="74">
        <f>IF(AND(ISNUMBER('Emissions (start here)'!BS228),ISNUMBER(Dispersion!$AJ$8)),'Emissions (start here)'!BS228*453.59/3600*Dispersion!$AJ$8,0)</f>
        <v>0</v>
      </c>
      <c r="EJ228" s="74">
        <f>IF(AND(ISNUMBER('Emissions (start here)'!BS228),ISNUMBER(Dispersion!$AJ$9)),'Emissions (start here)'!BS228*453.59/3600*Dispersion!$AJ$9,0)</f>
        <v>0</v>
      </c>
      <c r="EK228" s="74">
        <f>IF(AND(ISNUMBER('Emissions (start here)'!BT228),ISNUMBER(Dispersion!$AJ$10)),'Emissions (start here)'!BT228*2000*453.59/8760/3600*Dispersion!$AJ$10,0)</f>
        <v>0</v>
      </c>
      <c r="EL228" s="74">
        <f>IF(AND(ISNUMBER('Emissions (start here)'!BT228),ISNUMBER(Dispersion!$AJ$11)),'Emissions (start here)'!BT228*2000*453.59/8760/3600*Dispersion!$AJ$11,0)</f>
        <v>0</v>
      </c>
      <c r="EM228" s="74">
        <f>IF(AND(ISNUMBER('Emissions (start here)'!BU228),ISNUMBER(Dispersion!$AK$8)),'Emissions (start here)'!BU228*453.59/3600*Dispersion!$AK$8,0)</f>
        <v>0</v>
      </c>
      <c r="EN228" s="74">
        <f>IF(AND(ISNUMBER('Emissions (start here)'!BU228),ISNUMBER(Dispersion!$AK$9)),'Emissions (start here)'!BU228*453.59/3600*Dispersion!$AK$9,0)</f>
        <v>0</v>
      </c>
      <c r="EO228" s="74">
        <f>IF(AND(ISNUMBER('Emissions (start here)'!BV228),ISNUMBER(Dispersion!$AK$10)),'Emissions (start here)'!BV228*2000*453.59/8760/3600*Dispersion!$AK$10,0)</f>
        <v>0</v>
      </c>
      <c r="EP228" s="74">
        <f>IF(AND(ISNUMBER('Emissions (start here)'!BV228),ISNUMBER(Dispersion!$AK$11)),'Emissions (start here)'!BV228*2000*453.59/8760/3600*Dispersion!$AK$11,0)</f>
        <v>0</v>
      </c>
      <c r="EQ228" s="74">
        <f>IF(AND(ISNUMBER('Emissions (start here)'!BW228),ISNUMBER(Dispersion!$AL$8)),'Emissions (start here)'!BW228*453.59/3600*Dispersion!$AL$8,0)</f>
        <v>0</v>
      </c>
      <c r="ER228" s="74">
        <f>IF(AND(ISNUMBER('Emissions (start here)'!BW228),ISNUMBER(Dispersion!$AL$9)),'Emissions (start here)'!BW228*453.59/3600*Dispersion!$AL$9,0)</f>
        <v>0</v>
      </c>
      <c r="ES228" s="74">
        <f>IF(AND(ISNUMBER('Emissions (start here)'!BX228),ISNUMBER(Dispersion!$AL$10)),'Emissions (start here)'!BX228*2000*453.59/8760/3600*Dispersion!$AL$10,0)</f>
        <v>0</v>
      </c>
      <c r="ET228" s="74">
        <f>IF(AND(ISNUMBER('Emissions (start here)'!BX228),ISNUMBER(Dispersion!$AL$11)),'Emissions (start here)'!BX228*2000*453.59/8760/3600*Dispersion!$AL$11,0)</f>
        <v>0</v>
      </c>
      <c r="EU228" s="74">
        <f>IF(AND(ISNUMBER('Emissions (start here)'!BY228),ISNUMBER(Dispersion!$AM$8)),'Emissions (start here)'!BY228*453.59/3600*Dispersion!$AM$8,0)</f>
        <v>0</v>
      </c>
      <c r="EV228" s="74">
        <f>IF(AND(ISNUMBER('Emissions (start here)'!BY228),ISNUMBER(Dispersion!$AM$9)),'Emissions (start here)'!BY228*453.59/3600*Dispersion!$AM$9,0)</f>
        <v>0</v>
      </c>
      <c r="EW228" s="74">
        <f>IF(AND(ISNUMBER('Emissions (start here)'!BZ228),ISNUMBER(Dispersion!$AM$10)),'Emissions (start here)'!BZ228*2000*453.59/8760/3600*Dispersion!$AM$10,0)</f>
        <v>0</v>
      </c>
      <c r="EX228" s="74">
        <f>IF(AND(ISNUMBER('Emissions (start here)'!BZ228),ISNUMBER(Dispersion!$AM$11)),'Emissions (start here)'!BZ228*2000*453.59/8760/3600*Dispersion!$AM$11,0)</f>
        <v>0</v>
      </c>
      <c r="EY228" s="74">
        <f>IF(AND(ISNUMBER('Emissions (start here)'!CA228),ISNUMBER(Dispersion!$AN$8)),'Emissions (start here)'!CA228*453.59/3600*Dispersion!$AN$8,0)</f>
        <v>0</v>
      </c>
      <c r="EZ228" s="74">
        <f>IF(AND(ISNUMBER('Emissions (start here)'!CA228),ISNUMBER(Dispersion!$AN$9)),'Emissions (start here)'!CA228*453.59/3600*Dispersion!$AN$9,0)</f>
        <v>0</v>
      </c>
      <c r="FA228" s="74">
        <f>IF(AND(ISNUMBER('Emissions (start here)'!CB228),ISNUMBER(Dispersion!$AN$10)),'Emissions (start here)'!CB228*2000*453.59/8760/3600*Dispersion!$AN$10,0)</f>
        <v>0</v>
      </c>
      <c r="FB228" s="74">
        <f>IF(AND(ISNUMBER('Emissions (start here)'!CB228),ISNUMBER(Dispersion!$AN$11)),'Emissions (start here)'!CB228*2000*453.59/8760/3600*Dispersion!$AN$11,0)</f>
        <v>0</v>
      </c>
      <c r="FC228" s="74">
        <f>IF(AND(ISNUMBER('Emissions (start here)'!CC228),ISNUMBER(Dispersion!$AO$8)),'Emissions (start here)'!CC228*453.59/3600*Dispersion!$AO$8,0)</f>
        <v>0</v>
      </c>
      <c r="FD228" s="74">
        <f>IF(AND(ISNUMBER('Emissions (start here)'!CC228),ISNUMBER(Dispersion!$AO$9)),'Emissions (start here)'!CC228*453.59/3600*Dispersion!$AO$9,0)</f>
        <v>0</v>
      </c>
      <c r="FE228" s="74">
        <f>IF(AND(ISNUMBER('Emissions (start here)'!CD228),ISNUMBER(Dispersion!$AO$10)),'Emissions (start here)'!CD228*2000*453.59/8760/3600*Dispersion!$AO$10,0)</f>
        <v>0</v>
      </c>
      <c r="FF228" s="74">
        <f>IF(AND(ISNUMBER('Emissions (start here)'!CD228),ISNUMBER(Dispersion!$AO$11)),'Emissions (start here)'!CD228*2000*453.59/8760/3600*Dispersion!$AO$11,0)</f>
        <v>0</v>
      </c>
      <c r="FG228" s="74">
        <f>IF(AND(ISNUMBER('Emissions (start here)'!CE228),ISNUMBER(Dispersion!$AP$8)),'Emissions (start here)'!CE228*453.59/3600*Dispersion!$AP$8,0)</f>
        <v>0</v>
      </c>
      <c r="FH228" s="74">
        <f>IF(AND(ISNUMBER('Emissions (start here)'!CE228),ISNUMBER(Dispersion!$AP$9)),'Emissions (start here)'!CE228*453.59/3600*Dispersion!$AP$9,0)</f>
        <v>0</v>
      </c>
      <c r="FI228" s="74">
        <f>IF(AND(ISNUMBER('Emissions (start here)'!CF228),ISNUMBER(Dispersion!$AP$10)),'Emissions (start here)'!CF228*2000*453.59/8760/3600*Dispersion!$AP$10,0)</f>
        <v>0</v>
      </c>
      <c r="FJ228" s="74">
        <f>IF(AND(ISNUMBER('Emissions (start here)'!CF228),ISNUMBER(Dispersion!$AP$11)),'Emissions (start here)'!CF228*2000*453.59/8760/3600*Dispersion!$AP$11,0)</f>
        <v>0</v>
      </c>
      <c r="FK228" s="74">
        <f>IF(AND(ISNUMBER('Emissions (start here)'!CG228),ISNUMBER(Dispersion!$AQ$8)),'Emissions (start here)'!CG228*453.59/3600*Dispersion!$AQ$8,0)</f>
        <v>0</v>
      </c>
      <c r="FL228" s="74">
        <f>IF(AND(ISNUMBER('Emissions (start here)'!CG228),ISNUMBER(Dispersion!$AQ$9)),'Emissions (start here)'!CG228*453.59/3600*Dispersion!$AQ$9,0)</f>
        <v>0</v>
      </c>
      <c r="FM228" s="74">
        <f>IF(AND(ISNUMBER('Emissions (start here)'!CH228),ISNUMBER(Dispersion!$AQ$10)),'Emissions (start here)'!CH228*2000*453.59/8760/3600*Dispersion!$AQ$10,0)</f>
        <v>0</v>
      </c>
      <c r="FN228" s="74">
        <f>IF(AND(ISNUMBER('Emissions (start here)'!CH228),ISNUMBER(Dispersion!$AQ$11)),'Emissions (start here)'!CH228*2000*453.59/8760/3600*Dispersion!$AQ$11,0)</f>
        <v>0</v>
      </c>
      <c r="FO228" s="74">
        <f>IF(AND(ISNUMBER('Emissions (start here)'!CI228),ISNUMBER(Dispersion!$AR$8)),'Emissions (start here)'!CI228*453.59/3600*Dispersion!$AR$8,0)</f>
        <v>0</v>
      </c>
      <c r="FP228" s="74">
        <f>IF(AND(ISNUMBER('Emissions (start here)'!CI228),ISNUMBER(Dispersion!$AR$9)),'Emissions (start here)'!CI228*453.59/3600*Dispersion!$AR$9,0)</f>
        <v>0</v>
      </c>
      <c r="FQ228" s="74">
        <f>IF(AND(ISNUMBER('Emissions (start here)'!CJ228),ISNUMBER(Dispersion!$AR$10)),'Emissions (start here)'!CJ228*2000*453.59/8760/3600*Dispersion!$AR$10,0)</f>
        <v>0</v>
      </c>
      <c r="FR228" s="74">
        <f>IF(AND(ISNUMBER('Emissions (start here)'!CJ228),ISNUMBER(Dispersion!$AR$11)),'Emissions (start here)'!CJ228*2000*453.59/8760/3600*Dispersion!$AR$11,0)</f>
        <v>0</v>
      </c>
      <c r="FS228" s="74">
        <f>IF(AND(ISNUMBER('Emissions (start here)'!CK228),ISNUMBER(Dispersion!$AS$8)),'Emissions (start here)'!CK228*453.59/3600*Dispersion!$AS$8,0)</f>
        <v>0</v>
      </c>
      <c r="FT228" s="74">
        <f>IF(AND(ISNUMBER('Emissions (start here)'!CK228),ISNUMBER(Dispersion!$AS$9)),'Emissions (start here)'!CK228*453.59/3600*Dispersion!$AS$9,0)</f>
        <v>0</v>
      </c>
      <c r="FU228" s="74">
        <f>IF(AND(ISNUMBER('Emissions (start here)'!CL228),ISNUMBER(Dispersion!$AS$10)),'Emissions (start here)'!CL228*2000*453.59/8760/3600*Dispersion!$AS$10,0)</f>
        <v>0</v>
      </c>
      <c r="FV228" s="74">
        <f>IF(AND(ISNUMBER('Emissions (start here)'!CL228),ISNUMBER(Dispersion!$AS$11)),'Emissions (start here)'!CL228*2000*453.59/8760/3600*Dispersion!$AS$11,0)</f>
        <v>0</v>
      </c>
      <c r="FW228" s="74">
        <f>IF(AND(ISNUMBER('Emissions (start here)'!CM228),ISNUMBER(Dispersion!$AT$8)),'Emissions (start here)'!CM228*453.59/3600*Dispersion!$AT$8,0)</f>
        <v>0</v>
      </c>
      <c r="FX228" s="74">
        <f>IF(AND(ISNUMBER('Emissions (start here)'!CM228),ISNUMBER(Dispersion!$AT$9)),'Emissions (start here)'!CM228*453.59/3600*Dispersion!$AT$9,0)</f>
        <v>0</v>
      </c>
      <c r="FY228" s="74">
        <f>IF(AND(ISNUMBER('Emissions (start here)'!CN228),ISNUMBER(Dispersion!$AT$10)),'Emissions (start here)'!CN228*2000*453.59/8760/3600*Dispersion!$AT$10,0)</f>
        <v>0</v>
      </c>
      <c r="FZ228" s="74">
        <f>IF(AND(ISNUMBER('Emissions (start here)'!CN228),ISNUMBER(Dispersion!$AT$11)),'Emissions (start here)'!CN228*2000*453.59/8760/3600*Dispersion!$AT$11,0)</f>
        <v>0</v>
      </c>
      <c r="GA228" s="74">
        <f>IF(AND(ISNUMBER('Emissions (start here)'!CO228),ISNUMBER(Dispersion!$AU$8)),'Emissions (start here)'!CO228*453.59/3600*Dispersion!$AU$8,0)</f>
        <v>0</v>
      </c>
      <c r="GB228" s="74">
        <f>IF(AND(ISNUMBER('Emissions (start here)'!CO228),ISNUMBER(Dispersion!$AU$9)),'Emissions (start here)'!CO228*453.59/3600*Dispersion!$AU$9,0)</f>
        <v>0</v>
      </c>
      <c r="GC228" s="74">
        <f>IF(AND(ISNUMBER('Emissions (start here)'!CP228),ISNUMBER(Dispersion!$AU$10)),'Emissions (start here)'!CP228*2000*453.59/8760/3600*Dispersion!$AU$10,0)</f>
        <v>0</v>
      </c>
      <c r="GD228" s="74">
        <f>IF(AND(ISNUMBER('Emissions (start here)'!CP228),ISNUMBER(Dispersion!$AU$11)),'Emissions (start here)'!CP228*2000*453.59/8760/3600*Dispersion!$AU$11,0)</f>
        <v>0</v>
      </c>
      <c r="GE228" s="74">
        <f>IF(AND(ISNUMBER('Emissions (start here)'!CQ228),ISNUMBER(Dispersion!$AV$8)),'Emissions (start here)'!CQ228*453.59/3600*Dispersion!$AV$8,0)</f>
        <v>0</v>
      </c>
      <c r="GF228" s="74">
        <f>IF(AND(ISNUMBER('Emissions (start here)'!CQ228),ISNUMBER(Dispersion!$AV$9)),'Emissions (start here)'!CQ228*453.59/3600*Dispersion!$AV$9,0)</f>
        <v>0</v>
      </c>
      <c r="GG228" s="74">
        <f>IF(AND(ISNUMBER('Emissions (start here)'!CR228),ISNUMBER(Dispersion!$AV$10)),'Emissions (start here)'!CR228*2000*453.59/8760/3600*Dispersion!$AV$10,0)</f>
        <v>0</v>
      </c>
      <c r="GH228" s="74">
        <f>IF(AND(ISNUMBER('Emissions (start here)'!CR228),ISNUMBER(Dispersion!$AV$11)),'Emissions (start here)'!CR228*2000*453.59/8760/3600*Dispersion!$AV$11,0)</f>
        <v>0</v>
      </c>
      <c r="GI228" s="74">
        <f>IF(AND(ISNUMBER('Emissions (start here)'!CS228),ISNUMBER(Dispersion!$AW$8)),'Emissions (start here)'!CS228*453.59/3600*Dispersion!$AW$8,0)</f>
        <v>0</v>
      </c>
      <c r="GJ228" s="74">
        <f>IF(AND(ISNUMBER('Emissions (start here)'!CS228),ISNUMBER(Dispersion!$AW$9)),'Emissions (start here)'!CS228*453.59/3600*Dispersion!$AW$9,0)</f>
        <v>0</v>
      </c>
      <c r="GK228" s="74">
        <f>IF(AND(ISNUMBER('Emissions (start here)'!CT228),ISNUMBER(Dispersion!$AW$10)),'Emissions (start here)'!CT228*2000*453.59/8760/3600*Dispersion!$AW$10,0)</f>
        <v>0</v>
      </c>
      <c r="GL228" s="74">
        <f>IF(AND(ISNUMBER('Emissions (start here)'!CT228),ISNUMBER(Dispersion!$AW$11)),'Emissions (start here)'!CT228*2000*453.59/8760/3600*Dispersion!$AW$11,0)</f>
        <v>0</v>
      </c>
      <c r="GM228" s="74">
        <f>IF(AND(ISNUMBER('Emissions (start here)'!CU228),ISNUMBER(Dispersion!$AX$8)),'Emissions (start here)'!CU228*453.59/3600*Dispersion!$AX$8,0)</f>
        <v>0</v>
      </c>
      <c r="GN228" s="74">
        <f>IF(AND(ISNUMBER('Emissions (start here)'!CU228),ISNUMBER(Dispersion!$AX$9)),'Emissions (start here)'!CU228*453.59/3600*Dispersion!$AX$9,0)</f>
        <v>0</v>
      </c>
      <c r="GO228" s="74">
        <f>IF(AND(ISNUMBER('Emissions (start here)'!CV228),ISNUMBER(Dispersion!$AX$10)),'Emissions (start here)'!CV228*2000*453.59/8760/3600*Dispersion!$AX$10,0)</f>
        <v>0</v>
      </c>
      <c r="GP228" s="74">
        <f>IF(AND(ISNUMBER('Emissions (start here)'!CV228),ISNUMBER(Dispersion!$AX$11)),'Emissions (start here)'!CV228*2000*453.59/8760/3600*Dispersion!$AX$11,0)</f>
        <v>0</v>
      </c>
      <c r="GQ228" s="74">
        <f>IF(AND(ISNUMBER('Emissions (start here)'!CW228),ISNUMBER(Dispersion!$AY$8)),'Emissions (start here)'!CW228*453.59/3600*Dispersion!$AY$8,0)</f>
        <v>0</v>
      </c>
      <c r="GR228" s="74">
        <f>IF(AND(ISNUMBER('Emissions (start here)'!CW228),ISNUMBER(Dispersion!$AY$9)),'Emissions (start here)'!CW228*453.59/3600*Dispersion!$AY$9,0)</f>
        <v>0</v>
      </c>
      <c r="GS228" s="74">
        <f>IF(AND(ISNUMBER('Emissions (start here)'!CX228),ISNUMBER(Dispersion!$AY$10)),'Emissions (start here)'!CX228*2000*453.59/8760/3600*Dispersion!$AY$10,0)</f>
        <v>0</v>
      </c>
      <c r="GT228" s="74">
        <f>IF(AND(ISNUMBER('Emissions (start here)'!CX228),ISNUMBER(Dispersion!$AY$11)),'Emissions (start here)'!CX228*2000*453.59/8760/3600*Dispersion!$AY$11,0)</f>
        <v>0</v>
      </c>
      <c r="GU228" s="74">
        <f>IF(AND(ISNUMBER('Emissions (start here)'!CY228),ISNUMBER(Dispersion!$AZ$8)),'Emissions (start here)'!CY228*453.59/3600*Dispersion!$AZ$8,0)</f>
        <v>0</v>
      </c>
      <c r="GV228" s="74">
        <f>IF(AND(ISNUMBER('Emissions (start here)'!CY228),ISNUMBER(Dispersion!$AZ$9)),'Emissions (start here)'!CY228*453.59/3600*Dispersion!$AZ$9,0)</f>
        <v>0</v>
      </c>
      <c r="GW228" s="74">
        <f>IF(AND(ISNUMBER('Emissions (start here)'!CZ228),ISNUMBER(Dispersion!$AZ$10)),'Emissions (start here)'!CZ228*2000*453.59/8760/3600*Dispersion!$AZ$10,0)</f>
        <v>0</v>
      </c>
      <c r="GX228" s="74">
        <f>IF(AND(ISNUMBER('Emissions (start here)'!CZ228),ISNUMBER(Dispersion!$AZ$11)),'Emissions (start here)'!CZ228*2000*453.59/8760/3600*Dispersion!$AZ$11,0)</f>
        <v>0</v>
      </c>
    </row>
    <row r="229" spans="1:206" x14ac:dyDescent="0.2">
      <c r="A229" s="51" t="str">
        <f>'Tox Values'!C229</f>
        <v>319-84-6</v>
      </c>
      <c r="B229" s="94" t="str">
        <f>'Tox Values'!D229</f>
        <v>Hexachlorocyclohexane, alpha-</v>
      </c>
      <c r="C229" s="96">
        <f t="shared" si="13"/>
        <v>0</v>
      </c>
      <c r="D229" s="74">
        <f t="shared" si="14"/>
        <v>0</v>
      </c>
      <c r="E229" s="74">
        <f t="shared" si="15"/>
        <v>0</v>
      </c>
      <c r="F229" s="99">
        <f t="shared" si="16"/>
        <v>0</v>
      </c>
      <c r="G229" s="97">
        <f>IF(AND(ISNUMBER('Emissions (start here)'!E229),ISNUMBER(Dispersion!$C$8)),'Emissions (start here)'!E229*453.59/3600*Dispersion!$C$8,0)</f>
        <v>0</v>
      </c>
      <c r="H229" s="74">
        <f>IF(AND(ISNUMBER('Emissions (start here)'!E229),ISNUMBER(Dispersion!$C$9)),'Emissions (start here)'!E229*453.59/3600*Dispersion!$C$9,0)</f>
        <v>0</v>
      </c>
      <c r="I229" s="74">
        <f>IF(AND(ISNUMBER('Emissions (start here)'!F229),ISNUMBER(Dispersion!$C$10)),'Emissions (start here)'!F229*2000*453.59/8760/3600*Dispersion!$C$10,0)</f>
        <v>0</v>
      </c>
      <c r="J229" s="74">
        <f>IF(AND(ISNUMBER('Emissions (start here)'!F229),ISNUMBER(Dispersion!$C$11)),'Emissions (start here)'!F229*2000*453.59/8760/3600*Dispersion!$C$11,0)</f>
        <v>0</v>
      </c>
      <c r="K229" s="74">
        <f>IF(AND(ISNUMBER('Emissions (start here)'!G229),ISNUMBER(Dispersion!$D$8)),'Emissions (start here)'!G229*453.59/3600*Dispersion!$D$8,0)</f>
        <v>0</v>
      </c>
      <c r="L229" s="74">
        <f>IF(AND(ISNUMBER('Emissions (start here)'!G229),ISNUMBER(Dispersion!$D$9)),'Emissions (start here)'!G229*453.59/3600*Dispersion!$D$9,0)</f>
        <v>0</v>
      </c>
      <c r="M229" s="74">
        <f>IF(AND(ISNUMBER('Emissions (start here)'!H229),ISNUMBER(Dispersion!$D$10)),'Emissions (start here)'!H229*2000*453.59/8760/3600*Dispersion!$D$10,0)</f>
        <v>0</v>
      </c>
      <c r="N229" s="74">
        <f>IF(AND(ISNUMBER('Emissions (start here)'!H229),ISNUMBER(Dispersion!$D$11)),'Emissions (start here)'!H229*2000*453.59/8760/3600*Dispersion!$D$11,0)</f>
        <v>0</v>
      </c>
      <c r="O229" s="74">
        <f>IF(AND(ISNUMBER('Emissions (start here)'!I229),ISNUMBER(Dispersion!$E$8)),'Emissions (start here)'!I229*453.59/3600*Dispersion!$E$8,0)</f>
        <v>0</v>
      </c>
      <c r="P229" s="74">
        <f>IF(AND(ISNUMBER('Emissions (start here)'!I229),ISNUMBER(Dispersion!$E$9)),'Emissions (start here)'!I229*453.59/3600*Dispersion!$E$9,0)</f>
        <v>0</v>
      </c>
      <c r="Q229" s="74">
        <f>IF(AND(ISNUMBER('Emissions (start here)'!J229),ISNUMBER(Dispersion!$E$10)),'Emissions (start here)'!J229*2000*453.59/8760/3600*Dispersion!$E$10,0)</f>
        <v>0</v>
      </c>
      <c r="R229" s="74">
        <f>IF(AND(ISNUMBER('Emissions (start here)'!J229),ISNUMBER(Dispersion!$E$11)),'Emissions (start here)'!J229*2000*453.59/8760/3600*Dispersion!$E$11,0)</f>
        <v>0</v>
      </c>
      <c r="S229" s="74">
        <f>IF(AND(ISNUMBER('Emissions (start here)'!K229),ISNUMBER(Dispersion!$F$8)),'Emissions (start here)'!K229*453.59/3600*Dispersion!$F$8,0)</f>
        <v>0</v>
      </c>
      <c r="T229" s="74">
        <f>IF(AND(ISNUMBER('Emissions (start here)'!K229),ISNUMBER(Dispersion!$F$9)),'Emissions (start here)'!K229*453.59/3600*Dispersion!$F$9,0)</f>
        <v>0</v>
      </c>
      <c r="U229" s="74">
        <f>IF(AND(ISNUMBER('Emissions (start here)'!L229),ISNUMBER(Dispersion!$F$10)),'Emissions (start here)'!L229*2000*453.59/8760/3600*Dispersion!$F$10,0)</f>
        <v>0</v>
      </c>
      <c r="V229" s="74">
        <f>IF(AND(ISNUMBER('Emissions (start here)'!L229),ISNUMBER(Dispersion!$F$11)),'Emissions (start here)'!L229*2000*453.59/8760/3600*Dispersion!$F$11,0)</f>
        <v>0</v>
      </c>
      <c r="W229" s="74">
        <f>IF(AND(ISNUMBER('Emissions (start here)'!M229),ISNUMBER(Dispersion!$G$8)),'Emissions (start here)'!M229*453.59/3600*Dispersion!$G$8,0)</f>
        <v>0</v>
      </c>
      <c r="X229" s="74">
        <f>IF(AND(ISNUMBER('Emissions (start here)'!M229),ISNUMBER(Dispersion!$G$9)),'Emissions (start here)'!M229*453.59/3600*Dispersion!$G$9,0)</f>
        <v>0</v>
      </c>
      <c r="Y229" s="74">
        <f>IF(AND(ISNUMBER('Emissions (start here)'!N229),ISNUMBER(Dispersion!$G$10)),'Emissions (start here)'!N229*2000*453.59/8760/3600*Dispersion!$G$10,0)</f>
        <v>0</v>
      </c>
      <c r="Z229" s="74">
        <f>IF(AND(ISNUMBER('Emissions (start here)'!N229),ISNUMBER(Dispersion!$G$11)),'Emissions (start here)'!N229*2000*453.59/8760/3600*Dispersion!$G$11,0)</f>
        <v>0</v>
      </c>
      <c r="AA229" s="74">
        <f>IF(AND(ISNUMBER('Emissions (start here)'!O229),ISNUMBER(Dispersion!$H$8)),'Emissions (start here)'!O229*453.59/3600*Dispersion!$H$8,0)</f>
        <v>0</v>
      </c>
      <c r="AB229" s="74">
        <f>IF(AND(ISNUMBER('Emissions (start here)'!O229),ISNUMBER(Dispersion!$H$9)),'Emissions (start here)'!O229*453.59/3600*Dispersion!$H$9,0)</f>
        <v>0</v>
      </c>
      <c r="AC229" s="74">
        <f>IF(AND(ISNUMBER('Emissions (start here)'!P229),ISNUMBER(Dispersion!$H$10)),'Emissions (start here)'!P229*2000*453.59/8760/3600*Dispersion!$H$10,0)</f>
        <v>0</v>
      </c>
      <c r="AD229" s="74">
        <f>IF(AND(ISNUMBER('Emissions (start here)'!P229),ISNUMBER(Dispersion!$H$11)),'Emissions (start here)'!P229*2000*453.59/8760/3600*Dispersion!$H$11,0)</f>
        <v>0</v>
      </c>
      <c r="AE229" s="74">
        <f>IF(AND(ISNUMBER('Emissions (start here)'!Q229),ISNUMBER(Dispersion!$I$8)),'Emissions (start here)'!Q229*453.59/3600*Dispersion!$I$8,0)</f>
        <v>0</v>
      </c>
      <c r="AF229" s="74">
        <f>IF(AND(ISNUMBER('Emissions (start here)'!Q229),ISNUMBER(Dispersion!$I$9)),'Emissions (start here)'!Q229*453.59/3600*Dispersion!$I$9,0)</f>
        <v>0</v>
      </c>
      <c r="AG229" s="74">
        <f>IF(AND(ISNUMBER('Emissions (start here)'!R229),ISNUMBER(Dispersion!$I$10)),'Emissions (start here)'!R229*2000*453.59/8760/3600*Dispersion!$I$10,0)</f>
        <v>0</v>
      </c>
      <c r="AH229" s="74">
        <f>IF(AND(ISNUMBER('Emissions (start here)'!R229),ISNUMBER(Dispersion!$I$11)),'Emissions (start here)'!R229*2000*453.59/8760/3600*Dispersion!$I$11,0)</f>
        <v>0</v>
      </c>
      <c r="AI229" s="74">
        <f>IF(AND(ISNUMBER('Emissions (start here)'!S229),ISNUMBER(Dispersion!$J$8)),'Emissions (start here)'!S229*453.59/3600*Dispersion!$J$8,0)</f>
        <v>0</v>
      </c>
      <c r="AJ229" s="74">
        <f>IF(AND(ISNUMBER('Emissions (start here)'!S229),ISNUMBER(Dispersion!$J$9)),'Emissions (start here)'!S229*453.59/3600*Dispersion!$J$9,0)</f>
        <v>0</v>
      </c>
      <c r="AK229" s="74">
        <f>IF(AND(ISNUMBER('Emissions (start here)'!T229),ISNUMBER(Dispersion!$J$10)),'Emissions (start here)'!T229*2000*453.59/8760/3600*Dispersion!$J$10,0)</f>
        <v>0</v>
      </c>
      <c r="AL229" s="74">
        <f>IF(AND(ISNUMBER('Emissions (start here)'!T229),ISNUMBER(Dispersion!$J$11)),'Emissions (start here)'!T229*2000*453.59/8760/3600*Dispersion!$J$11,0)</f>
        <v>0</v>
      </c>
      <c r="AM229" s="74">
        <f>IF(AND(ISNUMBER('Emissions (start here)'!U229),ISNUMBER(Dispersion!$K$8)),'Emissions (start here)'!U229*453.59/3600*Dispersion!$K$8,0)</f>
        <v>0</v>
      </c>
      <c r="AN229" s="74">
        <f>IF(AND(ISNUMBER('Emissions (start here)'!U229),ISNUMBER(Dispersion!$K$9)),'Emissions (start here)'!U229*453.59/3600*Dispersion!$K$9,0)</f>
        <v>0</v>
      </c>
      <c r="AO229" s="74">
        <f>IF(AND(ISNUMBER('Emissions (start here)'!V229),ISNUMBER(Dispersion!$K$10)),'Emissions (start here)'!V229*2000*453.59/8760/3600*Dispersion!$K$10,0)</f>
        <v>0</v>
      </c>
      <c r="AP229" s="74">
        <f>IF(AND(ISNUMBER('Emissions (start here)'!V229),ISNUMBER(Dispersion!$K$11)),'Emissions (start here)'!V229*2000*453.59/8760/3600*Dispersion!$K$11,0)</f>
        <v>0</v>
      </c>
      <c r="AQ229" s="74">
        <f>IF(AND(ISNUMBER('Emissions (start here)'!W229),ISNUMBER(Dispersion!$L$8)),'Emissions (start here)'!W229*453.59/3600*Dispersion!$L$8,0)</f>
        <v>0</v>
      </c>
      <c r="AR229" s="74">
        <f>IF(AND(ISNUMBER('Emissions (start here)'!W229),ISNUMBER(Dispersion!$L$9)),'Emissions (start here)'!W229*453.59/3600*Dispersion!$L$9,0)</f>
        <v>0</v>
      </c>
      <c r="AS229" s="74">
        <f>IF(AND(ISNUMBER('Emissions (start here)'!X229),ISNUMBER(Dispersion!$L$10)),'Emissions (start here)'!X229*2000*453.59/8760/3600*Dispersion!$L$10,0)</f>
        <v>0</v>
      </c>
      <c r="AT229" s="74">
        <f>IF(AND(ISNUMBER('Emissions (start here)'!X229),ISNUMBER(Dispersion!$L$11)),'Emissions (start here)'!X229*2000*453.59/8760/3600*Dispersion!$L$11,0)</f>
        <v>0</v>
      </c>
      <c r="AU229" s="74">
        <f>IF(AND(ISNUMBER('Emissions (start here)'!Y229),ISNUMBER(Dispersion!$M$8)),'Emissions (start here)'!Y229*453.59/3600*Dispersion!$M$8,0)</f>
        <v>0</v>
      </c>
      <c r="AV229" s="74">
        <f>IF(AND(ISNUMBER('Emissions (start here)'!Y229),ISNUMBER(Dispersion!$M$9)),'Emissions (start here)'!Y229*453.59/3600*Dispersion!$M$9,0)</f>
        <v>0</v>
      </c>
      <c r="AW229" s="74">
        <f>IF(AND(ISNUMBER('Emissions (start here)'!Z229),ISNUMBER(Dispersion!$M$10)),'Emissions (start here)'!Z229*2000*453.59/8760/3600*Dispersion!$M$10,0)</f>
        <v>0</v>
      </c>
      <c r="AX229" s="74">
        <f>IF(AND(ISNUMBER('Emissions (start here)'!Z229),ISNUMBER(Dispersion!$M$11)),'Emissions (start here)'!Z229*2000*453.59/8760/3600*Dispersion!$M$11,0)</f>
        <v>0</v>
      </c>
      <c r="AY229" s="74">
        <f>IF(AND(ISNUMBER('Emissions (start here)'!AA229),ISNUMBER(Dispersion!$N$8)),'Emissions (start here)'!AA229*453.59/3600*Dispersion!$N$8,0)</f>
        <v>0</v>
      </c>
      <c r="AZ229" s="74">
        <f>IF(AND(ISNUMBER('Emissions (start here)'!AA229),ISNUMBER(Dispersion!$N$9)),'Emissions (start here)'!AA229*453.59/3600*Dispersion!$N$9,0)</f>
        <v>0</v>
      </c>
      <c r="BA229" s="74">
        <f>IF(AND(ISNUMBER('Emissions (start here)'!AB229),ISNUMBER(Dispersion!$N$10)),'Emissions (start here)'!AB229*2000*453.59/8760/3600*Dispersion!$N$10,0)</f>
        <v>0</v>
      </c>
      <c r="BB229" s="74">
        <f>IF(AND(ISNUMBER('Emissions (start here)'!AB229),ISNUMBER(Dispersion!$N$11)),'Emissions (start here)'!AB229*2000*453.59/8760/3600*Dispersion!$N$11,0)</f>
        <v>0</v>
      </c>
      <c r="BC229" s="74">
        <f>IF(AND(ISNUMBER('Emissions (start here)'!AC229),ISNUMBER(Dispersion!$O$8)),'Emissions (start here)'!AC229*453.59/3600*Dispersion!$O$8,0)</f>
        <v>0</v>
      </c>
      <c r="BD229" s="74">
        <f>IF(AND(ISNUMBER('Emissions (start here)'!AC229),ISNUMBER(Dispersion!$O$9)),'Emissions (start here)'!AC229*453.59/3600*Dispersion!$O$9,0)</f>
        <v>0</v>
      </c>
      <c r="BE229" s="74">
        <f>IF(AND(ISNUMBER('Emissions (start here)'!AD229),ISNUMBER(Dispersion!$O$10)),'Emissions (start here)'!AD229*2000*453.59/8760/3600*Dispersion!$O$10,0)</f>
        <v>0</v>
      </c>
      <c r="BF229" s="74">
        <f>IF(AND(ISNUMBER('Emissions (start here)'!AD229),ISNUMBER(Dispersion!$O$11)),'Emissions (start here)'!AD229*2000*453.59/8760/3600*Dispersion!$O$11,0)</f>
        <v>0</v>
      </c>
      <c r="BG229" s="74">
        <f>IF(AND(ISNUMBER('Emissions (start here)'!AE229),ISNUMBER(Dispersion!$P$8)),'Emissions (start here)'!AE229*453.59/3600*Dispersion!$P$8,0)</f>
        <v>0</v>
      </c>
      <c r="BH229" s="74">
        <f>IF(AND(ISNUMBER('Emissions (start here)'!AE229),ISNUMBER(Dispersion!$P$9)),'Emissions (start here)'!AE229*453.59/3600*Dispersion!$P$9,0)</f>
        <v>0</v>
      </c>
      <c r="BI229" s="74">
        <f>IF(AND(ISNUMBER('Emissions (start here)'!AF229),ISNUMBER(Dispersion!$P$10)),'Emissions (start here)'!AF229*2000*453.59/8760/3600*Dispersion!$P$10,0)</f>
        <v>0</v>
      </c>
      <c r="BJ229" s="74">
        <f>IF(AND(ISNUMBER('Emissions (start here)'!AF229),ISNUMBER(Dispersion!$P$11)),'Emissions (start here)'!AF229*2000*453.59/8760/3600*Dispersion!$P$11,0)</f>
        <v>0</v>
      </c>
      <c r="BK229" s="74">
        <f>IF(AND(ISNUMBER('Emissions (start here)'!AG229),ISNUMBER(Dispersion!$Q$8)),'Emissions (start here)'!AG229*453.59/3600*Dispersion!$Q$8,0)</f>
        <v>0</v>
      </c>
      <c r="BL229" s="74">
        <f>IF(AND(ISNUMBER('Emissions (start here)'!AG229),ISNUMBER(Dispersion!$Q$9)),'Emissions (start here)'!AG229*453.59/3600*Dispersion!$Q$9,0)</f>
        <v>0</v>
      </c>
      <c r="BM229" s="74">
        <f>IF(AND(ISNUMBER('Emissions (start here)'!AH229),ISNUMBER(Dispersion!$Q$10)),'Emissions (start here)'!AH229*2000*453.59/8760/3600*Dispersion!$Q$10,0)</f>
        <v>0</v>
      </c>
      <c r="BN229" s="74">
        <f>IF(AND(ISNUMBER('Emissions (start here)'!AH229),ISNUMBER(Dispersion!$Q$11)),'Emissions (start here)'!AH229*2000*453.59/8760/3600*Dispersion!$Q$11,0)</f>
        <v>0</v>
      </c>
      <c r="BO229" s="74">
        <f>IF(AND(ISNUMBER('Emissions (start here)'!AI229),ISNUMBER(Dispersion!$R$8)),'Emissions (start here)'!AI229*453.59/3600*Dispersion!$R$8,0)</f>
        <v>0</v>
      </c>
      <c r="BP229" s="74">
        <f>IF(AND(ISNUMBER('Emissions (start here)'!AI229),ISNUMBER(Dispersion!$R$9)),'Emissions (start here)'!AI229*453.59/3600*Dispersion!$R$9,0)</f>
        <v>0</v>
      </c>
      <c r="BQ229" s="74">
        <f>IF(AND(ISNUMBER('Emissions (start here)'!AJ229),ISNUMBER(Dispersion!$R$10)),'Emissions (start here)'!AJ229*2000*453.59/8760/3600*Dispersion!$R$10,0)</f>
        <v>0</v>
      </c>
      <c r="BR229" s="74">
        <f>IF(AND(ISNUMBER('Emissions (start here)'!AJ229),ISNUMBER(Dispersion!$R$11)),'Emissions (start here)'!AJ229*2000*453.59/8760/3600*Dispersion!$R$11,0)</f>
        <v>0</v>
      </c>
      <c r="BS229" s="74">
        <f>IF(AND(ISNUMBER('Emissions (start here)'!AK229),ISNUMBER(Dispersion!$S$8)),'Emissions (start here)'!AK229*453.59/3600*Dispersion!$S$8,0)</f>
        <v>0</v>
      </c>
      <c r="BT229" s="74">
        <f>IF(AND(ISNUMBER('Emissions (start here)'!AK229),ISNUMBER(Dispersion!$S$9)),'Emissions (start here)'!AK229*453.59/3600*Dispersion!$S$9,0)</f>
        <v>0</v>
      </c>
      <c r="BU229" s="74">
        <f>IF(AND(ISNUMBER('Emissions (start here)'!AL229),ISNUMBER(Dispersion!$S$10)),'Emissions (start here)'!AL229*2000*453.59/8760/3600*Dispersion!$S$10,0)</f>
        <v>0</v>
      </c>
      <c r="BV229" s="74">
        <f>IF(AND(ISNUMBER('Emissions (start here)'!AL229),ISNUMBER(Dispersion!$S$11)),'Emissions (start here)'!AL229*2000*453.59/8760/3600*Dispersion!$S$11,0)</f>
        <v>0</v>
      </c>
      <c r="BW229" s="74">
        <f>IF(AND(ISNUMBER('Emissions (start here)'!AM229),ISNUMBER(Dispersion!$T$8)),'Emissions (start here)'!AM229*453.59/3600*Dispersion!$T$8,0)</f>
        <v>0</v>
      </c>
      <c r="BX229" s="74">
        <f>IF(AND(ISNUMBER('Emissions (start here)'!AM229),ISNUMBER(Dispersion!$T$9)),'Emissions (start here)'!AM229*453.59/3600*Dispersion!$T$9,0)</f>
        <v>0</v>
      </c>
      <c r="BY229" s="74">
        <f>IF(AND(ISNUMBER('Emissions (start here)'!AN229),ISNUMBER(Dispersion!$T$10)),'Emissions (start here)'!AN229*2000*453.59/8760/3600*Dispersion!$T$10,0)</f>
        <v>0</v>
      </c>
      <c r="BZ229" s="74">
        <f>IF(AND(ISNUMBER('Emissions (start here)'!AN229),ISNUMBER(Dispersion!$T$11)),'Emissions (start here)'!AN229*2000*453.59/8760/3600*Dispersion!$T$11,0)</f>
        <v>0</v>
      </c>
      <c r="CA229" s="74">
        <f>IF(AND(ISNUMBER('Emissions (start here)'!AO229),ISNUMBER(Dispersion!$U$8)),'Emissions (start here)'!AO229*453.59/3600*Dispersion!$U$8,0)</f>
        <v>0</v>
      </c>
      <c r="CB229" s="74">
        <f>IF(AND(ISNUMBER('Emissions (start here)'!AO229),ISNUMBER(Dispersion!$U$9)),'Emissions (start here)'!AO229*453.59/3600*Dispersion!$U$9,0)</f>
        <v>0</v>
      </c>
      <c r="CC229" s="74">
        <f>IF(AND(ISNUMBER('Emissions (start here)'!AP229),ISNUMBER(Dispersion!$U$10)),'Emissions (start here)'!AP229*2000*453.59/8760/3600*Dispersion!$U$10,0)</f>
        <v>0</v>
      </c>
      <c r="CD229" s="74">
        <f>IF(AND(ISNUMBER('Emissions (start here)'!AP229),ISNUMBER(Dispersion!$U$11)),'Emissions (start here)'!AP229*2000*453.59/8760/3600*Dispersion!$U$11,0)</f>
        <v>0</v>
      </c>
      <c r="CE229" s="74">
        <f>IF(AND(ISNUMBER('Emissions (start here)'!AQ229),ISNUMBER(Dispersion!$V$8)),'Emissions (start here)'!AQ229*453.59/3600*Dispersion!$V$8,0)</f>
        <v>0</v>
      </c>
      <c r="CF229" s="74">
        <f>IF(AND(ISNUMBER('Emissions (start here)'!AQ229),ISNUMBER(Dispersion!$V$9)),'Emissions (start here)'!AQ229*453.59/3600*Dispersion!$V$9,0)</f>
        <v>0</v>
      </c>
      <c r="CG229" s="74">
        <f>IF(AND(ISNUMBER('Emissions (start here)'!AR229),ISNUMBER(Dispersion!$V$10)),'Emissions (start here)'!AR229*2000*453.59/8760/3600*Dispersion!$V$10,0)</f>
        <v>0</v>
      </c>
      <c r="CH229" s="74">
        <f>IF(AND(ISNUMBER('Emissions (start here)'!AR229),ISNUMBER(Dispersion!$V$11)),'Emissions (start here)'!AR229*2000*453.59/8760/3600*Dispersion!$V$11,0)</f>
        <v>0</v>
      </c>
      <c r="CI229" s="74">
        <f>IF(AND(ISNUMBER('Emissions (start here)'!AS229),ISNUMBER(Dispersion!$W$8)),'Emissions (start here)'!AS229*453.59/3600*Dispersion!$W$8,0)</f>
        <v>0</v>
      </c>
      <c r="CJ229" s="74">
        <f>IF(AND(ISNUMBER('Emissions (start here)'!AS229),ISNUMBER(Dispersion!$W$9)),'Emissions (start here)'!AS229*453.59/3600*Dispersion!$W$9,0)</f>
        <v>0</v>
      </c>
      <c r="CK229" s="74">
        <f>IF(AND(ISNUMBER('Emissions (start here)'!AT229),ISNUMBER(Dispersion!$W$10)),'Emissions (start here)'!AT229*2000*453.59/8760/3600*Dispersion!$W$10,0)</f>
        <v>0</v>
      </c>
      <c r="CL229" s="74">
        <f>IF(AND(ISNUMBER('Emissions (start here)'!AT229),ISNUMBER(Dispersion!$W$11)),'Emissions (start here)'!AT229*2000*453.59/8760/3600*Dispersion!$W$11,0)</f>
        <v>0</v>
      </c>
      <c r="CM229" s="74">
        <f>IF(AND(ISNUMBER('Emissions (start here)'!AU229),ISNUMBER(Dispersion!$X$8)),'Emissions (start here)'!AU229*453.59/3600*Dispersion!$X$8,0)</f>
        <v>0</v>
      </c>
      <c r="CN229" s="74">
        <f>IF(AND(ISNUMBER('Emissions (start here)'!AU229),ISNUMBER(Dispersion!$X$9)),'Emissions (start here)'!AU229*453.59/3600*Dispersion!$X$9,0)</f>
        <v>0</v>
      </c>
      <c r="CO229" s="74">
        <f>IF(AND(ISNUMBER('Emissions (start here)'!AV229),ISNUMBER(Dispersion!$X$10)),'Emissions (start here)'!AV229*2000*453.59/8760/3600*Dispersion!$X$10,0)</f>
        <v>0</v>
      </c>
      <c r="CP229" s="74">
        <f>IF(AND(ISNUMBER('Emissions (start here)'!AV229),ISNUMBER(Dispersion!$X$11)),'Emissions (start here)'!AV229*2000*453.59/8760/3600*Dispersion!$X$11,0)</f>
        <v>0</v>
      </c>
      <c r="CQ229" s="74">
        <f>IF(AND(ISNUMBER('Emissions (start here)'!AW229),ISNUMBER(Dispersion!$Y$8)),'Emissions (start here)'!AW229*453.59/3600*Dispersion!$Y$8,0)</f>
        <v>0</v>
      </c>
      <c r="CR229" s="74">
        <f>IF(AND(ISNUMBER('Emissions (start here)'!AW229),ISNUMBER(Dispersion!$Y$9)),'Emissions (start here)'!AW229*453.59/3600*Dispersion!$Y$9,0)</f>
        <v>0</v>
      </c>
      <c r="CS229" s="74">
        <f>IF(AND(ISNUMBER('Emissions (start here)'!AX229),ISNUMBER(Dispersion!$Y$10)),'Emissions (start here)'!AX229*2000*453.59/8760/3600*Dispersion!$Y$10,0)</f>
        <v>0</v>
      </c>
      <c r="CT229" s="74">
        <f>IF(AND(ISNUMBER('Emissions (start here)'!AX229),ISNUMBER(Dispersion!$Y$11)),'Emissions (start here)'!AX229*2000*453.59/8760/3600*Dispersion!$Y$11,0)</f>
        <v>0</v>
      </c>
      <c r="CU229" s="74">
        <f>IF(AND(ISNUMBER('Emissions (start here)'!AY229),ISNUMBER(Dispersion!$Z$8)),'Emissions (start here)'!AY229*453.59/3600*Dispersion!$Z$8,0)</f>
        <v>0</v>
      </c>
      <c r="CV229" s="74">
        <f>IF(AND(ISNUMBER('Emissions (start here)'!AY229),ISNUMBER(Dispersion!$Z$9)),'Emissions (start here)'!AY229*453.59/3600*Dispersion!$Z$9,0)</f>
        <v>0</v>
      </c>
      <c r="CW229" s="74">
        <f>IF(AND(ISNUMBER('Emissions (start here)'!AZ229),ISNUMBER(Dispersion!$Z$10)),'Emissions (start here)'!AZ229*2000*453.59/8760/3600*Dispersion!$Z$10,0)</f>
        <v>0</v>
      </c>
      <c r="CX229" s="74">
        <f>IF(AND(ISNUMBER('Emissions (start here)'!AZ229),ISNUMBER(Dispersion!$Z$11)),'Emissions (start here)'!AZ229*2000*453.59/8760/3600*Dispersion!$Z$11,0)</f>
        <v>0</v>
      </c>
      <c r="CY229" s="74">
        <f>IF(AND(ISNUMBER('Emissions (start here)'!BA229),ISNUMBER(Dispersion!$AA$8)),'Emissions (start here)'!BA229*453.59/3600*Dispersion!$AA$8,0)</f>
        <v>0</v>
      </c>
      <c r="CZ229" s="74">
        <f>IF(AND(ISNUMBER('Emissions (start here)'!BA229),ISNUMBER(Dispersion!$AA$9)),'Emissions (start here)'!BA229*453.59/3600*Dispersion!$AA$9,0)</f>
        <v>0</v>
      </c>
      <c r="DA229" s="74">
        <f>IF(AND(ISNUMBER('Emissions (start here)'!BB229),ISNUMBER(Dispersion!$AA$10)),'Emissions (start here)'!BB229*2000*453.59/8760/3600*Dispersion!$AA$10,0)</f>
        <v>0</v>
      </c>
      <c r="DB229" s="74">
        <f>IF(AND(ISNUMBER('Emissions (start here)'!BB229),ISNUMBER(Dispersion!$AA$11)),'Emissions (start here)'!BB229*2000*453.59/8760/3600*Dispersion!$AA$11,0)</f>
        <v>0</v>
      </c>
      <c r="DC229" s="74">
        <f>IF(AND(ISNUMBER('Emissions (start here)'!BC229),ISNUMBER(Dispersion!$AB$8)),'Emissions (start here)'!BC229*453.59/3600*Dispersion!$AB$8,0)</f>
        <v>0</v>
      </c>
      <c r="DD229" s="74">
        <f>IF(AND(ISNUMBER('Emissions (start here)'!BC229),ISNUMBER(Dispersion!$AB$9)),'Emissions (start here)'!BC229*453.59/3600*Dispersion!$AB$9,0)</f>
        <v>0</v>
      </c>
      <c r="DE229" s="74">
        <f>IF(AND(ISNUMBER('Emissions (start here)'!BD229),ISNUMBER(Dispersion!$AB$10)),'Emissions (start here)'!BD229*2000*453.59/8760/3600*Dispersion!$AB$10,0)</f>
        <v>0</v>
      </c>
      <c r="DF229" s="74">
        <f>IF(AND(ISNUMBER('Emissions (start here)'!BD229),ISNUMBER(Dispersion!$AB$11)),'Emissions (start here)'!BD229*2000*453.59/8760/3600*Dispersion!$AB$11,0)</f>
        <v>0</v>
      </c>
      <c r="DG229" s="74">
        <f>IF(AND(ISNUMBER('Emissions (start here)'!BE229),ISNUMBER(Dispersion!$AC$8)),'Emissions (start here)'!BE229*453.59/3600*Dispersion!$AC$8,0)</f>
        <v>0</v>
      </c>
      <c r="DH229" s="74">
        <f>IF(AND(ISNUMBER('Emissions (start here)'!BE229),ISNUMBER(Dispersion!$AC$9)),'Emissions (start here)'!BE229*453.59/3600*Dispersion!$AC$9,0)</f>
        <v>0</v>
      </c>
      <c r="DI229" s="74">
        <f>IF(AND(ISNUMBER('Emissions (start here)'!BF229),ISNUMBER(Dispersion!$AC$10)),'Emissions (start here)'!BF229*2000*453.59/8760/3600*Dispersion!$AC$10,0)</f>
        <v>0</v>
      </c>
      <c r="DJ229" s="74">
        <f>IF(AND(ISNUMBER('Emissions (start here)'!BF229),ISNUMBER(Dispersion!$AC$11)),'Emissions (start here)'!BF229*2000*453.59/8760/3600*Dispersion!$AC$11,0)</f>
        <v>0</v>
      </c>
      <c r="DK229" s="74">
        <f>IF(AND(ISNUMBER('Emissions (start here)'!BG229),ISNUMBER(Dispersion!$AD$8)),'Emissions (start here)'!BG229*453.59/3600*Dispersion!$AD$8,0)</f>
        <v>0</v>
      </c>
      <c r="DL229" s="74">
        <f>IF(AND(ISNUMBER('Emissions (start here)'!BG229),ISNUMBER(Dispersion!$AD$9)),'Emissions (start here)'!BG229*453.59/3600*Dispersion!$AD$9,0)</f>
        <v>0</v>
      </c>
      <c r="DM229" s="74">
        <f>IF(AND(ISNUMBER('Emissions (start here)'!BH229),ISNUMBER(Dispersion!$AD$10)),'Emissions (start here)'!BH229*2000*453.59/8760/3600*Dispersion!$AD$10,0)</f>
        <v>0</v>
      </c>
      <c r="DN229" s="74">
        <f>IF(AND(ISNUMBER('Emissions (start here)'!BH229),ISNUMBER(Dispersion!$AD$11)),'Emissions (start here)'!BH229*2000*453.59/8760/3600*Dispersion!$AD$11,0)</f>
        <v>0</v>
      </c>
      <c r="DO229" s="74">
        <f>IF(AND(ISNUMBER('Emissions (start here)'!BI229),ISNUMBER(Dispersion!$AE$8)),'Emissions (start here)'!BI229*453.59/3600*Dispersion!$AE$8,0)</f>
        <v>0</v>
      </c>
      <c r="DP229" s="74">
        <f>IF(AND(ISNUMBER('Emissions (start here)'!BI229),ISNUMBER(Dispersion!$AE$9)),'Emissions (start here)'!BI229*453.59/3600*Dispersion!$AE$9,0)</f>
        <v>0</v>
      </c>
      <c r="DQ229" s="74">
        <f>IF(AND(ISNUMBER('Emissions (start here)'!BJ229),ISNUMBER(Dispersion!$AE$10)),'Emissions (start here)'!BJ229*2000*453.59/8760/3600*Dispersion!$AE$10,0)</f>
        <v>0</v>
      </c>
      <c r="DR229" s="74">
        <f>IF(AND(ISNUMBER('Emissions (start here)'!BJ229),ISNUMBER(Dispersion!$AE$11)),'Emissions (start here)'!BJ229*2000*453.59/8760/3600*Dispersion!$AE$11,0)</f>
        <v>0</v>
      </c>
      <c r="DS229" s="74">
        <f>IF(AND(ISNUMBER('Emissions (start here)'!BK229),ISNUMBER(Dispersion!$AF$8)),'Emissions (start here)'!BK229*453.59/3600*Dispersion!$AF$8,0)</f>
        <v>0</v>
      </c>
      <c r="DT229" s="74">
        <f>IF(AND(ISNUMBER('Emissions (start here)'!BK229),ISNUMBER(Dispersion!$AF$9)),'Emissions (start here)'!BK229*453.59/3600*Dispersion!$AF$9,0)</f>
        <v>0</v>
      </c>
      <c r="DU229" s="74">
        <f>IF(AND(ISNUMBER('Emissions (start here)'!BL229),ISNUMBER(Dispersion!$AF$10)),'Emissions (start here)'!BL229*2000*453.59/8760/3600*Dispersion!$AF$10,0)</f>
        <v>0</v>
      </c>
      <c r="DV229" s="74">
        <f>IF(AND(ISNUMBER('Emissions (start here)'!BL229),ISNUMBER(Dispersion!$AF$11)),'Emissions (start here)'!BL229*2000*453.59/8760/3600*Dispersion!$AF$11,0)</f>
        <v>0</v>
      </c>
      <c r="DW229" s="74">
        <f>IF(AND(ISNUMBER('Emissions (start here)'!BM229),ISNUMBER(Dispersion!$AG$8)),'Emissions (start here)'!BM229*453.59/3600*Dispersion!$AG$8,0)</f>
        <v>0</v>
      </c>
      <c r="DX229" s="74">
        <f>IF(AND(ISNUMBER('Emissions (start here)'!BM229),ISNUMBER(Dispersion!$AG$9)),'Emissions (start here)'!BM229*453.59/3600*Dispersion!$AG$9,0)</f>
        <v>0</v>
      </c>
      <c r="DY229" s="74">
        <f>IF(AND(ISNUMBER('Emissions (start here)'!BN229),ISNUMBER(Dispersion!$AG$10)),'Emissions (start here)'!BN229*2000*453.59/8760/3600*Dispersion!$AG$10,0)</f>
        <v>0</v>
      </c>
      <c r="DZ229" s="74">
        <f>IF(AND(ISNUMBER('Emissions (start here)'!BN229),ISNUMBER(Dispersion!$AG$11)),'Emissions (start here)'!BN229*2000*453.59/8760/3600*Dispersion!$AG$11,0)</f>
        <v>0</v>
      </c>
      <c r="EA229" s="74">
        <f>IF(AND(ISNUMBER('Emissions (start here)'!BO229),ISNUMBER(Dispersion!$AH$8)),'Emissions (start here)'!BO229*453.59/3600*Dispersion!$AH$8,0)</f>
        <v>0</v>
      </c>
      <c r="EB229" s="74">
        <f>IF(AND(ISNUMBER('Emissions (start here)'!BO229),ISNUMBER(Dispersion!$AH$9)),'Emissions (start here)'!BO229*453.59/3600*Dispersion!$AH$9,0)</f>
        <v>0</v>
      </c>
      <c r="EC229" s="74">
        <f>IF(AND(ISNUMBER('Emissions (start here)'!BP229),ISNUMBER(Dispersion!$AH$10)),'Emissions (start here)'!BP229*2000*453.59/8760/3600*Dispersion!$AH$10,0)</f>
        <v>0</v>
      </c>
      <c r="ED229" s="74">
        <f>IF(AND(ISNUMBER('Emissions (start here)'!BP229),ISNUMBER(Dispersion!$AH$11)),'Emissions (start here)'!BP229*2000*453.59/8760/3600*Dispersion!$AH$11,0)</f>
        <v>0</v>
      </c>
      <c r="EE229" s="74">
        <f>IF(AND(ISNUMBER('Emissions (start here)'!BQ229),ISNUMBER(Dispersion!$AI$8)),'Emissions (start here)'!BQ229*453.59/3600*Dispersion!$AI$8,0)</f>
        <v>0</v>
      </c>
      <c r="EF229" s="74">
        <f>IF(AND(ISNUMBER('Emissions (start here)'!BQ229),ISNUMBER(Dispersion!$AI$9)),'Emissions (start here)'!BQ229*453.59/3600*Dispersion!$AI$9,0)</f>
        <v>0</v>
      </c>
      <c r="EG229" s="74">
        <f>IF(AND(ISNUMBER('Emissions (start here)'!BR229),ISNUMBER(Dispersion!$AI$10)),'Emissions (start here)'!BR229*2000*453.59/8760/3600*Dispersion!$AI$10,0)</f>
        <v>0</v>
      </c>
      <c r="EH229" s="74">
        <f>IF(AND(ISNUMBER('Emissions (start here)'!BR229),ISNUMBER(Dispersion!$AI$11)),'Emissions (start here)'!BR229*2000*453.59/8760/3600*Dispersion!$AI$11,0)</f>
        <v>0</v>
      </c>
      <c r="EI229" s="74">
        <f>IF(AND(ISNUMBER('Emissions (start here)'!BS229),ISNUMBER(Dispersion!$AJ$8)),'Emissions (start here)'!BS229*453.59/3600*Dispersion!$AJ$8,0)</f>
        <v>0</v>
      </c>
      <c r="EJ229" s="74">
        <f>IF(AND(ISNUMBER('Emissions (start here)'!BS229),ISNUMBER(Dispersion!$AJ$9)),'Emissions (start here)'!BS229*453.59/3600*Dispersion!$AJ$9,0)</f>
        <v>0</v>
      </c>
      <c r="EK229" s="74">
        <f>IF(AND(ISNUMBER('Emissions (start here)'!BT229),ISNUMBER(Dispersion!$AJ$10)),'Emissions (start here)'!BT229*2000*453.59/8760/3600*Dispersion!$AJ$10,0)</f>
        <v>0</v>
      </c>
      <c r="EL229" s="74">
        <f>IF(AND(ISNUMBER('Emissions (start here)'!BT229),ISNUMBER(Dispersion!$AJ$11)),'Emissions (start here)'!BT229*2000*453.59/8760/3600*Dispersion!$AJ$11,0)</f>
        <v>0</v>
      </c>
      <c r="EM229" s="74">
        <f>IF(AND(ISNUMBER('Emissions (start here)'!BU229),ISNUMBER(Dispersion!$AK$8)),'Emissions (start here)'!BU229*453.59/3600*Dispersion!$AK$8,0)</f>
        <v>0</v>
      </c>
      <c r="EN229" s="74">
        <f>IF(AND(ISNUMBER('Emissions (start here)'!BU229),ISNUMBER(Dispersion!$AK$9)),'Emissions (start here)'!BU229*453.59/3600*Dispersion!$AK$9,0)</f>
        <v>0</v>
      </c>
      <c r="EO229" s="74">
        <f>IF(AND(ISNUMBER('Emissions (start here)'!BV229),ISNUMBER(Dispersion!$AK$10)),'Emissions (start here)'!BV229*2000*453.59/8760/3600*Dispersion!$AK$10,0)</f>
        <v>0</v>
      </c>
      <c r="EP229" s="74">
        <f>IF(AND(ISNUMBER('Emissions (start here)'!BV229),ISNUMBER(Dispersion!$AK$11)),'Emissions (start here)'!BV229*2000*453.59/8760/3600*Dispersion!$AK$11,0)</f>
        <v>0</v>
      </c>
      <c r="EQ229" s="74">
        <f>IF(AND(ISNUMBER('Emissions (start here)'!BW229),ISNUMBER(Dispersion!$AL$8)),'Emissions (start here)'!BW229*453.59/3600*Dispersion!$AL$8,0)</f>
        <v>0</v>
      </c>
      <c r="ER229" s="74">
        <f>IF(AND(ISNUMBER('Emissions (start here)'!BW229),ISNUMBER(Dispersion!$AL$9)),'Emissions (start here)'!BW229*453.59/3600*Dispersion!$AL$9,0)</f>
        <v>0</v>
      </c>
      <c r="ES229" s="74">
        <f>IF(AND(ISNUMBER('Emissions (start here)'!BX229),ISNUMBER(Dispersion!$AL$10)),'Emissions (start here)'!BX229*2000*453.59/8760/3600*Dispersion!$AL$10,0)</f>
        <v>0</v>
      </c>
      <c r="ET229" s="74">
        <f>IF(AND(ISNUMBER('Emissions (start here)'!BX229),ISNUMBER(Dispersion!$AL$11)),'Emissions (start here)'!BX229*2000*453.59/8760/3600*Dispersion!$AL$11,0)</f>
        <v>0</v>
      </c>
      <c r="EU229" s="74">
        <f>IF(AND(ISNUMBER('Emissions (start here)'!BY229),ISNUMBER(Dispersion!$AM$8)),'Emissions (start here)'!BY229*453.59/3600*Dispersion!$AM$8,0)</f>
        <v>0</v>
      </c>
      <c r="EV229" s="74">
        <f>IF(AND(ISNUMBER('Emissions (start here)'!BY229),ISNUMBER(Dispersion!$AM$9)),'Emissions (start here)'!BY229*453.59/3600*Dispersion!$AM$9,0)</f>
        <v>0</v>
      </c>
      <c r="EW229" s="74">
        <f>IF(AND(ISNUMBER('Emissions (start here)'!BZ229),ISNUMBER(Dispersion!$AM$10)),'Emissions (start here)'!BZ229*2000*453.59/8760/3600*Dispersion!$AM$10,0)</f>
        <v>0</v>
      </c>
      <c r="EX229" s="74">
        <f>IF(AND(ISNUMBER('Emissions (start here)'!BZ229),ISNUMBER(Dispersion!$AM$11)),'Emissions (start here)'!BZ229*2000*453.59/8760/3600*Dispersion!$AM$11,0)</f>
        <v>0</v>
      </c>
      <c r="EY229" s="74">
        <f>IF(AND(ISNUMBER('Emissions (start here)'!CA229),ISNUMBER(Dispersion!$AN$8)),'Emissions (start here)'!CA229*453.59/3600*Dispersion!$AN$8,0)</f>
        <v>0</v>
      </c>
      <c r="EZ229" s="74">
        <f>IF(AND(ISNUMBER('Emissions (start here)'!CA229),ISNUMBER(Dispersion!$AN$9)),'Emissions (start here)'!CA229*453.59/3600*Dispersion!$AN$9,0)</f>
        <v>0</v>
      </c>
      <c r="FA229" s="74">
        <f>IF(AND(ISNUMBER('Emissions (start here)'!CB229),ISNUMBER(Dispersion!$AN$10)),'Emissions (start here)'!CB229*2000*453.59/8760/3600*Dispersion!$AN$10,0)</f>
        <v>0</v>
      </c>
      <c r="FB229" s="74">
        <f>IF(AND(ISNUMBER('Emissions (start here)'!CB229),ISNUMBER(Dispersion!$AN$11)),'Emissions (start here)'!CB229*2000*453.59/8760/3600*Dispersion!$AN$11,0)</f>
        <v>0</v>
      </c>
      <c r="FC229" s="74">
        <f>IF(AND(ISNUMBER('Emissions (start here)'!CC229),ISNUMBER(Dispersion!$AO$8)),'Emissions (start here)'!CC229*453.59/3600*Dispersion!$AO$8,0)</f>
        <v>0</v>
      </c>
      <c r="FD229" s="74">
        <f>IF(AND(ISNUMBER('Emissions (start here)'!CC229),ISNUMBER(Dispersion!$AO$9)),'Emissions (start here)'!CC229*453.59/3600*Dispersion!$AO$9,0)</f>
        <v>0</v>
      </c>
      <c r="FE229" s="74">
        <f>IF(AND(ISNUMBER('Emissions (start here)'!CD229),ISNUMBER(Dispersion!$AO$10)),'Emissions (start here)'!CD229*2000*453.59/8760/3600*Dispersion!$AO$10,0)</f>
        <v>0</v>
      </c>
      <c r="FF229" s="74">
        <f>IF(AND(ISNUMBER('Emissions (start here)'!CD229),ISNUMBER(Dispersion!$AO$11)),'Emissions (start here)'!CD229*2000*453.59/8760/3600*Dispersion!$AO$11,0)</f>
        <v>0</v>
      </c>
      <c r="FG229" s="74">
        <f>IF(AND(ISNUMBER('Emissions (start here)'!CE229),ISNUMBER(Dispersion!$AP$8)),'Emissions (start here)'!CE229*453.59/3600*Dispersion!$AP$8,0)</f>
        <v>0</v>
      </c>
      <c r="FH229" s="74">
        <f>IF(AND(ISNUMBER('Emissions (start here)'!CE229),ISNUMBER(Dispersion!$AP$9)),'Emissions (start here)'!CE229*453.59/3600*Dispersion!$AP$9,0)</f>
        <v>0</v>
      </c>
      <c r="FI229" s="74">
        <f>IF(AND(ISNUMBER('Emissions (start here)'!CF229),ISNUMBER(Dispersion!$AP$10)),'Emissions (start here)'!CF229*2000*453.59/8760/3600*Dispersion!$AP$10,0)</f>
        <v>0</v>
      </c>
      <c r="FJ229" s="74">
        <f>IF(AND(ISNUMBER('Emissions (start here)'!CF229),ISNUMBER(Dispersion!$AP$11)),'Emissions (start here)'!CF229*2000*453.59/8760/3600*Dispersion!$AP$11,0)</f>
        <v>0</v>
      </c>
      <c r="FK229" s="74">
        <f>IF(AND(ISNUMBER('Emissions (start here)'!CG229),ISNUMBER(Dispersion!$AQ$8)),'Emissions (start here)'!CG229*453.59/3600*Dispersion!$AQ$8,0)</f>
        <v>0</v>
      </c>
      <c r="FL229" s="74">
        <f>IF(AND(ISNUMBER('Emissions (start here)'!CG229),ISNUMBER(Dispersion!$AQ$9)),'Emissions (start here)'!CG229*453.59/3600*Dispersion!$AQ$9,0)</f>
        <v>0</v>
      </c>
      <c r="FM229" s="74">
        <f>IF(AND(ISNUMBER('Emissions (start here)'!CH229),ISNUMBER(Dispersion!$AQ$10)),'Emissions (start here)'!CH229*2000*453.59/8760/3600*Dispersion!$AQ$10,0)</f>
        <v>0</v>
      </c>
      <c r="FN229" s="74">
        <f>IF(AND(ISNUMBER('Emissions (start here)'!CH229),ISNUMBER(Dispersion!$AQ$11)),'Emissions (start here)'!CH229*2000*453.59/8760/3600*Dispersion!$AQ$11,0)</f>
        <v>0</v>
      </c>
      <c r="FO229" s="74">
        <f>IF(AND(ISNUMBER('Emissions (start here)'!CI229),ISNUMBER(Dispersion!$AR$8)),'Emissions (start here)'!CI229*453.59/3600*Dispersion!$AR$8,0)</f>
        <v>0</v>
      </c>
      <c r="FP229" s="74">
        <f>IF(AND(ISNUMBER('Emissions (start here)'!CI229),ISNUMBER(Dispersion!$AR$9)),'Emissions (start here)'!CI229*453.59/3600*Dispersion!$AR$9,0)</f>
        <v>0</v>
      </c>
      <c r="FQ229" s="74">
        <f>IF(AND(ISNUMBER('Emissions (start here)'!CJ229),ISNUMBER(Dispersion!$AR$10)),'Emissions (start here)'!CJ229*2000*453.59/8760/3600*Dispersion!$AR$10,0)</f>
        <v>0</v>
      </c>
      <c r="FR229" s="74">
        <f>IF(AND(ISNUMBER('Emissions (start here)'!CJ229),ISNUMBER(Dispersion!$AR$11)),'Emissions (start here)'!CJ229*2000*453.59/8760/3600*Dispersion!$AR$11,0)</f>
        <v>0</v>
      </c>
      <c r="FS229" s="74">
        <f>IF(AND(ISNUMBER('Emissions (start here)'!CK229),ISNUMBER(Dispersion!$AS$8)),'Emissions (start here)'!CK229*453.59/3600*Dispersion!$AS$8,0)</f>
        <v>0</v>
      </c>
      <c r="FT229" s="74">
        <f>IF(AND(ISNUMBER('Emissions (start here)'!CK229),ISNUMBER(Dispersion!$AS$9)),'Emissions (start here)'!CK229*453.59/3600*Dispersion!$AS$9,0)</f>
        <v>0</v>
      </c>
      <c r="FU229" s="74">
        <f>IF(AND(ISNUMBER('Emissions (start here)'!CL229),ISNUMBER(Dispersion!$AS$10)),'Emissions (start here)'!CL229*2000*453.59/8760/3600*Dispersion!$AS$10,0)</f>
        <v>0</v>
      </c>
      <c r="FV229" s="74">
        <f>IF(AND(ISNUMBER('Emissions (start here)'!CL229),ISNUMBER(Dispersion!$AS$11)),'Emissions (start here)'!CL229*2000*453.59/8760/3600*Dispersion!$AS$11,0)</f>
        <v>0</v>
      </c>
      <c r="FW229" s="74">
        <f>IF(AND(ISNUMBER('Emissions (start here)'!CM229),ISNUMBER(Dispersion!$AT$8)),'Emissions (start here)'!CM229*453.59/3600*Dispersion!$AT$8,0)</f>
        <v>0</v>
      </c>
      <c r="FX229" s="74">
        <f>IF(AND(ISNUMBER('Emissions (start here)'!CM229),ISNUMBER(Dispersion!$AT$9)),'Emissions (start here)'!CM229*453.59/3600*Dispersion!$AT$9,0)</f>
        <v>0</v>
      </c>
      <c r="FY229" s="74">
        <f>IF(AND(ISNUMBER('Emissions (start here)'!CN229),ISNUMBER(Dispersion!$AT$10)),'Emissions (start here)'!CN229*2000*453.59/8760/3600*Dispersion!$AT$10,0)</f>
        <v>0</v>
      </c>
      <c r="FZ229" s="74">
        <f>IF(AND(ISNUMBER('Emissions (start here)'!CN229),ISNUMBER(Dispersion!$AT$11)),'Emissions (start here)'!CN229*2000*453.59/8760/3600*Dispersion!$AT$11,0)</f>
        <v>0</v>
      </c>
      <c r="GA229" s="74">
        <f>IF(AND(ISNUMBER('Emissions (start here)'!CO229),ISNUMBER(Dispersion!$AU$8)),'Emissions (start here)'!CO229*453.59/3600*Dispersion!$AU$8,0)</f>
        <v>0</v>
      </c>
      <c r="GB229" s="74">
        <f>IF(AND(ISNUMBER('Emissions (start here)'!CO229),ISNUMBER(Dispersion!$AU$9)),'Emissions (start here)'!CO229*453.59/3600*Dispersion!$AU$9,0)</f>
        <v>0</v>
      </c>
      <c r="GC229" s="74">
        <f>IF(AND(ISNUMBER('Emissions (start here)'!CP229),ISNUMBER(Dispersion!$AU$10)),'Emissions (start here)'!CP229*2000*453.59/8760/3600*Dispersion!$AU$10,0)</f>
        <v>0</v>
      </c>
      <c r="GD229" s="74">
        <f>IF(AND(ISNUMBER('Emissions (start here)'!CP229),ISNUMBER(Dispersion!$AU$11)),'Emissions (start here)'!CP229*2000*453.59/8760/3600*Dispersion!$AU$11,0)</f>
        <v>0</v>
      </c>
      <c r="GE229" s="74">
        <f>IF(AND(ISNUMBER('Emissions (start here)'!CQ229),ISNUMBER(Dispersion!$AV$8)),'Emissions (start here)'!CQ229*453.59/3600*Dispersion!$AV$8,0)</f>
        <v>0</v>
      </c>
      <c r="GF229" s="74">
        <f>IF(AND(ISNUMBER('Emissions (start here)'!CQ229),ISNUMBER(Dispersion!$AV$9)),'Emissions (start here)'!CQ229*453.59/3600*Dispersion!$AV$9,0)</f>
        <v>0</v>
      </c>
      <c r="GG229" s="74">
        <f>IF(AND(ISNUMBER('Emissions (start here)'!CR229),ISNUMBER(Dispersion!$AV$10)),'Emissions (start here)'!CR229*2000*453.59/8760/3600*Dispersion!$AV$10,0)</f>
        <v>0</v>
      </c>
      <c r="GH229" s="74">
        <f>IF(AND(ISNUMBER('Emissions (start here)'!CR229),ISNUMBER(Dispersion!$AV$11)),'Emissions (start here)'!CR229*2000*453.59/8760/3600*Dispersion!$AV$11,0)</f>
        <v>0</v>
      </c>
      <c r="GI229" s="74">
        <f>IF(AND(ISNUMBER('Emissions (start here)'!CS229),ISNUMBER(Dispersion!$AW$8)),'Emissions (start here)'!CS229*453.59/3600*Dispersion!$AW$8,0)</f>
        <v>0</v>
      </c>
      <c r="GJ229" s="74">
        <f>IF(AND(ISNUMBER('Emissions (start here)'!CS229),ISNUMBER(Dispersion!$AW$9)),'Emissions (start here)'!CS229*453.59/3600*Dispersion!$AW$9,0)</f>
        <v>0</v>
      </c>
      <c r="GK229" s="74">
        <f>IF(AND(ISNUMBER('Emissions (start here)'!CT229),ISNUMBER(Dispersion!$AW$10)),'Emissions (start here)'!CT229*2000*453.59/8760/3600*Dispersion!$AW$10,0)</f>
        <v>0</v>
      </c>
      <c r="GL229" s="74">
        <f>IF(AND(ISNUMBER('Emissions (start here)'!CT229),ISNUMBER(Dispersion!$AW$11)),'Emissions (start here)'!CT229*2000*453.59/8760/3600*Dispersion!$AW$11,0)</f>
        <v>0</v>
      </c>
      <c r="GM229" s="74">
        <f>IF(AND(ISNUMBER('Emissions (start here)'!CU229),ISNUMBER(Dispersion!$AX$8)),'Emissions (start here)'!CU229*453.59/3600*Dispersion!$AX$8,0)</f>
        <v>0</v>
      </c>
      <c r="GN229" s="74">
        <f>IF(AND(ISNUMBER('Emissions (start here)'!CU229),ISNUMBER(Dispersion!$AX$9)),'Emissions (start here)'!CU229*453.59/3600*Dispersion!$AX$9,0)</f>
        <v>0</v>
      </c>
      <c r="GO229" s="74">
        <f>IF(AND(ISNUMBER('Emissions (start here)'!CV229),ISNUMBER(Dispersion!$AX$10)),'Emissions (start here)'!CV229*2000*453.59/8760/3600*Dispersion!$AX$10,0)</f>
        <v>0</v>
      </c>
      <c r="GP229" s="74">
        <f>IF(AND(ISNUMBER('Emissions (start here)'!CV229),ISNUMBER(Dispersion!$AX$11)),'Emissions (start here)'!CV229*2000*453.59/8760/3600*Dispersion!$AX$11,0)</f>
        <v>0</v>
      </c>
      <c r="GQ229" s="74">
        <f>IF(AND(ISNUMBER('Emissions (start here)'!CW229),ISNUMBER(Dispersion!$AY$8)),'Emissions (start here)'!CW229*453.59/3600*Dispersion!$AY$8,0)</f>
        <v>0</v>
      </c>
      <c r="GR229" s="74">
        <f>IF(AND(ISNUMBER('Emissions (start here)'!CW229),ISNUMBER(Dispersion!$AY$9)),'Emissions (start here)'!CW229*453.59/3600*Dispersion!$AY$9,0)</f>
        <v>0</v>
      </c>
      <c r="GS229" s="74">
        <f>IF(AND(ISNUMBER('Emissions (start here)'!CX229),ISNUMBER(Dispersion!$AY$10)),'Emissions (start here)'!CX229*2000*453.59/8760/3600*Dispersion!$AY$10,0)</f>
        <v>0</v>
      </c>
      <c r="GT229" s="74">
        <f>IF(AND(ISNUMBER('Emissions (start here)'!CX229),ISNUMBER(Dispersion!$AY$11)),'Emissions (start here)'!CX229*2000*453.59/8760/3600*Dispersion!$AY$11,0)</f>
        <v>0</v>
      </c>
      <c r="GU229" s="74">
        <f>IF(AND(ISNUMBER('Emissions (start here)'!CY229),ISNUMBER(Dispersion!$AZ$8)),'Emissions (start here)'!CY229*453.59/3600*Dispersion!$AZ$8,0)</f>
        <v>0</v>
      </c>
      <c r="GV229" s="74">
        <f>IF(AND(ISNUMBER('Emissions (start here)'!CY229),ISNUMBER(Dispersion!$AZ$9)),'Emissions (start here)'!CY229*453.59/3600*Dispersion!$AZ$9,0)</f>
        <v>0</v>
      </c>
      <c r="GW229" s="74">
        <f>IF(AND(ISNUMBER('Emissions (start here)'!CZ229),ISNUMBER(Dispersion!$AZ$10)),'Emissions (start here)'!CZ229*2000*453.59/8760/3600*Dispersion!$AZ$10,0)</f>
        <v>0</v>
      </c>
      <c r="GX229" s="74">
        <f>IF(AND(ISNUMBER('Emissions (start here)'!CZ229),ISNUMBER(Dispersion!$AZ$11)),'Emissions (start here)'!CZ229*2000*453.59/8760/3600*Dispersion!$AZ$11,0)</f>
        <v>0</v>
      </c>
    </row>
    <row r="230" spans="1:206" x14ac:dyDescent="0.2">
      <c r="A230" s="51" t="str">
        <f>'Tox Values'!C230</f>
        <v>319-85-7</v>
      </c>
      <c r="B230" s="94" t="str">
        <f>'Tox Values'!D230</f>
        <v>Hexachlorocyclohexane, beta-1,2,3,4,5,6-</v>
      </c>
      <c r="C230" s="96">
        <f t="shared" si="13"/>
        <v>0</v>
      </c>
      <c r="D230" s="74">
        <f t="shared" si="14"/>
        <v>0</v>
      </c>
      <c r="E230" s="74">
        <f t="shared" si="15"/>
        <v>0</v>
      </c>
      <c r="F230" s="99">
        <f t="shared" si="16"/>
        <v>0</v>
      </c>
      <c r="G230" s="97">
        <f>IF(AND(ISNUMBER('Emissions (start here)'!E230),ISNUMBER(Dispersion!$C$8)),'Emissions (start here)'!E230*453.59/3600*Dispersion!$C$8,0)</f>
        <v>0</v>
      </c>
      <c r="H230" s="74">
        <f>IF(AND(ISNUMBER('Emissions (start here)'!E230),ISNUMBER(Dispersion!$C$9)),'Emissions (start here)'!E230*453.59/3600*Dispersion!$C$9,0)</f>
        <v>0</v>
      </c>
      <c r="I230" s="74">
        <f>IF(AND(ISNUMBER('Emissions (start here)'!F230),ISNUMBER(Dispersion!$C$10)),'Emissions (start here)'!F230*2000*453.59/8760/3600*Dispersion!$C$10,0)</f>
        <v>0</v>
      </c>
      <c r="J230" s="74">
        <f>IF(AND(ISNUMBER('Emissions (start here)'!F230),ISNUMBER(Dispersion!$C$11)),'Emissions (start here)'!F230*2000*453.59/8760/3600*Dispersion!$C$11,0)</f>
        <v>0</v>
      </c>
      <c r="K230" s="74">
        <f>IF(AND(ISNUMBER('Emissions (start here)'!G230),ISNUMBER(Dispersion!$D$8)),'Emissions (start here)'!G230*453.59/3600*Dispersion!$D$8,0)</f>
        <v>0</v>
      </c>
      <c r="L230" s="74">
        <f>IF(AND(ISNUMBER('Emissions (start here)'!G230),ISNUMBER(Dispersion!$D$9)),'Emissions (start here)'!G230*453.59/3600*Dispersion!$D$9,0)</f>
        <v>0</v>
      </c>
      <c r="M230" s="74">
        <f>IF(AND(ISNUMBER('Emissions (start here)'!H230),ISNUMBER(Dispersion!$D$10)),'Emissions (start here)'!H230*2000*453.59/8760/3600*Dispersion!$D$10,0)</f>
        <v>0</v>
      </c>
      <c r="N230" s="74">
        <f>IF(AND(ISNUMBER('Emissions (start here)'!H230),ISNUMBER(Dispersion!$D$11)),'Emissions (start here)'!H230*2000*453.59/8760/3600*Dispersion!$D$11,0)</f>
        <v>0</v>
      </c>
      <c r="O230" s="74">
        <f>IF(AND(ISNUMBER('Emissions (start here)'!I230),ISNUMBER(Dispersion!$E$8)),'Emissions (start here)'!I230*453.59/3600*Dispersion!$E$8,0)</f>
        <v>0</v>
      </c>
      <c r="P230" s="74">
        <f>IF(AND(ISNUMBER('Emissions (start here)'!I230),ISNUMBER(Dispersion!$E$9)),'Emissions (start here)'!I230*453.59/3600*Dispersion!$E$9,0)</f>
        <v>0</v>
      </c>
      <c r="Q230" s="74">
        <f>IF(AND(ISNUMBER('Emissions (start here)'!J230),ISNUMBER(Dispersion!$E$10)),'Emissions (start here)'!J230*2000*453.59/8760/3600*Dispersion!$E$10,0)</f>
        <v>0</v>
      </c>
      <c r="R230" s="74">
        <f>IF(AND(ISNUMBER('Emissions (start here)'!J230),ISNUMBER(Dispersion!$E$11)),'Emissions (start here)'!J230*2000*453.59/8760/3600*Dispersion!$E$11,0)</f>
        <v>0</v>
      </c>
      <c r="S230" s="74">
        <f>IF(AND(ISNUMBER('Emissions (start here)'!K230),ISNUMBER(Dispersion!$F$8)),'Emissions (start here)'!K230*453.59/3600*Dispersion!$F$8,0)</f>
        <v>0</v>
      </c>
      <c r="T230" s="74">
        <f>IF(AND(ISNUMBER('Emissions (start here)'!K230),ISNUMBER(Dispersion!$F$9)),'Emissions (start here)'!K230*453.59/3600*Dispersion!$F$9,0)</f>
        <v>0</v>
      </c>
      <c r="U230" s="74">
        <f>IF(AND(ISNUMBER('Emissions (start here)'!L230),ISNUMBER(Dispersion!$F$10)),'Emissions (start here)'!L230*2000*453.59/8760/3600*Dispersion!$F$10,0)</f>
        <v>0</v>
      </c>
      <c r="V230" s="74">
        <f>IF(AND(ISNUMBER('Emissions (start here)'!L230),ISNUMBER(Dispersion!$F$11)),'Emissions (start here)'!L230*2000*453.59/8760/3600*Dispersion!$F$11,0)</f>
        <v>0</v>
      </c>
      <c r="W230" s="74">
        <f>IF(AND(ISNUMBER('Emissions (start here)'!M230),ISNUMBER(Dispersion!$G$8)),'Emissions (start here)'!M230*453.59/3600*Dispersion!$G$8,0)</f>
        <v>0</v>
      </c>
      <c r="X230" s="74">
        <f>IF(AND(ISNUMBER('Emissions (start here)'!M230),ISNUMBER(Dispersion!$G$9)),'Emissions (start here)'!M230*453.59/3600*Dispersion!$G$9,0)</f>
        <v>0</v>
      </c>
      <c r="Y230" s="74">
        <f>IF(AND(ISNUMBER('Emissions (start here)'!N230),ISNUMBER(Dispersion!$G$10)),'Emissions (start here)'!N230*2000*453.59/8760/3600*Dispersion!$G$10,0)</f>
        <v>0</v>
      </c>
      <c r="Z230" s="74">
        <f>IF(AND(ISNUMBER('Emissions (start here)'!N230),ISNUMBER(Dispersion!$G$11)),'Emissions (start here)'!N230*2000*453.59/8760/3600*Dispersion!$G$11,0)</f>
        <v>0</v>
      </c>
      <c r="AA230" s="74">
        <f>IF(AND(ISNUMBER('Emissions (start here)'!O230),ISNUMBER(Dispersion!$H$8)),'Emissions (start here)'!O230*453.59/3600*Dispersion!$H$8,0)</f>
        <v>0</v>
      </c>
      <c r="AB230" s="74">
        <f>IF(AND(ISNUMBER('Emissions (start here)'!O230),ISNUMBER(Dispersion!$H$9)),'Emissions (start here)'!O230*453.59/3600*Dispersion!$H$9,0)</f>
        <v>0</v>
      </c>
      <c r="AC230" s="74">
        <f>IF(AND(ISNUMBER('Emissions (start here)'!P230),ISNUMBER(Dispersion!$H$10)),'Emissions (start here)'!P230*2000*453.59/8760/3600*Dispersion!$H$10,0)</f>
        <v>0</v>
      </c>
      <c r="AD230" s="74">
        <f>IF(AND(ISNUMBER('Emissions (start here)'!P230),ISNUMBER(Dispersion!$H$11)),'Emissions (start here)'!P230*2000*453.59/8760/3600*Dispersion!$H$11,0)</f>
        <v>0</v>
      </c>
      <c r="AE230" s="74">
        <f>IF(AND(ISNUMBER('Emissions (start here)'!Q230),ISNUMBER(Dispersion!$I$8)),'Emissions (start here)'!Q230*453.59/3600*Dispersion!$I$8,0)</f>
        <v>0</v>
      </c>
      <c r="AF230" s="74">
        <f>IF(AND(ISNUMBER('Emissions (start here)'!Q230),ISNUMBER(Dispersion!$I$9)),'Emissions (start here)'!Q230*453.59/3600*Dispersion!$I$9,0)</f>
        <v>0</v>
      </c>
      <c r="AG230" s="74">
        <f>IF(AND(ISNUMBER('Emissions (start here)'!R230),ISNUMBER(Dispersion!$I$10)),'Emissions (start here)'!R230*2000*453.59/8760/3600*Dispersion!$I$10,0)</f>
        <v>0</v>
      </c>
      <c r="AH230" s="74">
        <f>IF(AND(ISNUMBER('Emissions (start here)'!R230),ISNUMBER(Dispersion!$I$11)),'Emissions (start here)'!R230*2000*453.59/8760/3600*Dispersion!$I$11,0)</f>
        <v>0</v>
      </c>
      <c r="AI230" s="74">
        <f>IF(AND(ISNUMBER('Emissions (start here)'!S230),ISNUMBER(Dispersion!$J$8)),'Emissions (start here)'!S230*453.59/3600*Dispersion!$J$8,0)</f>
        <v>0</v>
      </c>
      <c r="AJ230" s="74">
        <f>IF(AND(ISNUMBER('Emissions (start here)'!S230),ISNUMBER(Dispersion!$J$9)),'Emissions (start here)'!S230*453.59/3600*Dispersion!$J$9,0)</f>
        <v>0</v>
      </c>
      <c r="AK230" s="74">
        <f>IF(AND(ISNUMBER('Emissions (start here)'!T230),ISNUMBER(Dispersion!$J$10)),'Emissions (start here)'!T230*2000*453.59/8760/3600*Dispersion!$J$10,0)</f>
        <v>0</v>
      </c>
      <c r="AL230" s="74">
        <f>IF(AND(ISNUMBER('Emissions (start here)'!T230),ISNUMBER(Dispersion!$J$11)),'Emissions (start here)'!T230*2000*453.59/8760/3600*Dispersion!$J$11,0)</f>
        <v>0</v>
      </c>
      <c r="AM230" s="74">
        <f>IF(AND(ISNUMBER('Emissions (start here)'!U230),ISNUMBER(Dispersion!$K$8)),'Emissions (start here)'!U230*453.59/3600*Dispersion!$K$8,0)</f>
        <v>0</v>
      </c>
      <c r="AN230" s="74">
        <f>IF(AND(ISNUMBER('Emissions (start here)'!U230),ISNUMBER(Dispersion!$K$9)),'Emissions (start here)'!U230*453.59/3600*Dispersion!$K$9,0)</f>
        <v>0</v>
      </c>
      <c r="AO230" s="74">
        <f>IF(AND(ISNUMBER('Emissions (start here)'!V230),ISNUMBER(Dispersion!$K$10)),'Emissions (start here)'!V230*2000*453.59/8760/3600*Dispersion!$K$10,0)</f>
        <v>0</v>
      </c>
      <c r="AP230" s="74">
        <f>IF(AND(ISNUMBER('Emissions (start here)'!V230),ISNUMBER(Dispersion!$K$11)),'Emissions (start here)'!V230*2000*453.59/8760/3600*Dispersion!$K$11,0)</f>
        <v>0</v>
      </c>
      <c r="AQ230" s="74">
        <f>IF(AND(ISNUMBER('Emissions (start here)'!W230),ISNUMBER(Dispersion!$L$8)),'Emissions (start here)'!W230*453.59/3600*Dispersion!$L$8,0)</f>
        <v>0</v>
      </c>
      <c r="AR230" s="74">
        <f>IF(AND(ISNUMBER('Emissions (start here)'!W230),ISNUMBER(Dispersion!$L$9)),'Emissions (start here)'!W230*453.59/3600*Dispersion!$L$9,0)</f>
        <v>0</v>
      </c>
      <c r="AS230" s="74">
        <f>IF(AND(ISNUMBER('Emissions (start here)'!X230),ISNUMBER(Dispersion!$L$10)),'Emissions (start here)'!X230*2000*453.59/8760/3600*Dispersion!$L$10,0)</f>
        <v>0</v>
      </c>
      <c r="AT230" s="74">
        <f>IF(AND(ISNUMBER('Emissions (start here)'!X230),ISNUMBER(Dispersion!$L$11)),'Emissions (start here)'!X230*2000*453.59/8760/3600*Dispersion!$L$11,0)</f>
        <v>0</v>
      </c>
      <c r="AU230" s="74">
        <f>IF(AND(ISNUMBER('Emissions (start here)'!Y230),ISNUMBER(Dispersion!$M$8)),'Emissions (start here)'!Y230*453.59/3600*Dispersion!$M$8,0)</f>
        <v>0</v>
      </c>
      <c r="AV230" s="74">
        <f>IF(AND(ISNUMBER('Emissions (start here)'!Y230),ISNUMBER(Dispersion!$M$9)),'Emissions (start here)'!Y230*453.59/3600*Dispersion!$M$9,0)</f>
        <v>0</v>
      </c>
      <c r="AW230" s="74">
        <f>IF(AND(ISNUMBER('Emissions (start here)'!Z230),ISNUMBER(Dispersion!$M$10)),'Emissions (start here)'!Z230*2000*453.59/8760/3600*Dispersion!$M$10,0)</f>
        <v>0</v>
      </c>
      <c r="AX230" s="74">
        <f>IF(AND(ISNUMBER('Emissions (start here)'!Z230),ISNUMBER(Dispersion!$M$11)),'Emissions (start here)'!Z230*2000*453.59/8760/3600*Dispersion!$M$11,0)</f>
        <v>0</v>
      </c>
      <c r="AY230" s="74">
        <f>IF(AND(ISNUMBER('Emissions (start here)'!AA230),ISNUMBER(Dispersion!$N$8)),'Emissions (start here)'!AA230*453.59/3600*Dispersion!$N$8,0)</f>
        <v>0</v>
      </c>
      <c r="AZ230" s="74">
        <f>IF(AND(ISNUMBER('Emissions (start here)'!AA230),ISNUMBER(Dispersion!$N$9)),'Emissions (start here)'!AA230*453.59/3600*Dispersion!$N$9,0)</f>
        <v>0</v>
      </c>
      <c r="BA230" s="74">
        <f>IF(AND(ISNUMBER('Emissions (start here)'!AB230),ISNUMBER(Dispersion!$N$10)),'Emissions (start here)'!AB230*2000*453.59/8760/3600*Dispersion!$N$10,0)</f>
        <v>0</v>
      </c>
      <c r="BB230" s="74">
        <f>IF(AND(ISNUMBER('Emissions (start here)'!AB230),ISNUMBER(Dispersion!$N$11)),'Emissions (start here)'!AB230*2000*453.59/8760/3600*Dispersion!$N$11,0)</f>
        <v>0</v>
      </c>
      <c r="BC230" s="74">
        <f>IF(AND(ISNUMBER('Emissions (start here)'!AC230),ISNUMBER(Dispersion!$O$8)),'Emissions (start here)'!AC230*453.59/3600*Dispersion!$O$8,0)</f>
        <v>0</v>
      </c>
      <c r="BD230" s="74">
        <f>IF(AND(ISNUMBER('Emissions (start here)'!AC230),ISNUMBER(Dispersion!$O$9)),'Emissions (start here)'!AC230*453.59/3600*Dispersion!$O$9,0)</f>
        <v>0</v>
      </c>
      <c r="BE230" s="74">
        <f>IF(AND(ISNUMBER('Emissions (start here)'!AD230),ISNUMBER(Dispersion!$O$10)),'Emissions (start here)'!AD230*2000*453.59/8760/3600*Dispersion!$O$10,0)</f>
        <v>0</v>
      </c>
      <c r="BF230" s="74">
        <f>IF(AND(ISNUMBER('Emissions (start here)'!AD230),ISNUMBER(Dispersion!$O$11)),'Emissions (start here)'!AD230*2000*453.59/8760/3600*Dispersion!$O$11,0)</f>
        <v>0</v>
      </c>
      <c r="BG230" s="74">
        <f>IF(AND(ISNUMBER('Emissions (start here)'!AE230),ISNUMBER(Dispersion!$P$8)),'Emissions (start here)'!AE230*453.59/3600*Dispersion!$P$8,0)</f>
        <v>0</v>
      </c>
      <c r="BH230" s="74">
        <f>IF(AND(ISNUMBER('Emissions (start here)'!AE230),ISNUMBER(Dispersion!$P$9)),'Emissions (start here)'!AE230*453.59/3600*Dispersion!$P$9,0)</f>
        <v>0</v>
      </c>
      <c r="BI230" s="74">
        <f>IF(AND(ISNUMBER('Emissions (start here)'!AF230),ISNUMBER(Dispersion!$P$10)),'Emissions (start here)'!AF230*2000*453.59/8760/3600*Dispersion!$P$10,0)</f>
        <v>0</v>
      </c>
      <c r="BJ230" s="74">
        <f>IF(AND(ISNUMBER('Emissions (start here)'!AF230),ISNUMBER(Dispersion!$P$11)),'Emissions (start here)'!AF230*2000*453.59/8760/3600*Dispersion!$P$11,0)</f>
        <v>0</v>
      </c>
      <c r="BK230" s="74">
        <f>IF(AND(ISNUMBER('Emissions (start here)'!AG230),ISNUMBER(Dispersion!$Q$8)),'Emissions (start here)'!AG230*453.59/3600*Dispersion!$Q$8,0)</f>
        <v>0</v>
      </c>
      <c r="BL230" s="74">
        <f>IF(AND(ISNUMBER('Emissions (start here)'!AG230),ISNUMBER(Dispersion!$Q$9)),'Emissions (start here)'!AG230*453.59/3600*Dispersion!$Q$9,0)</f>
        <v>0</v>
      </c>
      <c r="BM230" s="74">
        <f>IF(AND(ISNUMBER('Emissions (start here)'!AH230),ISNUMBER(Dispersion!$Q$10)),'Emissions (start here)'!AH230*2000*453.59/8760/3600*Dispersion!$Q$10,0)</f>
        <v>0</v>
      </c>
      <c r="BN230" s="74">
        <f>IF(AND(ISNUMBER('Emissions (start here)'!AH230),ISNUMBER(Dispersion!$Q$11)),'Emissions (start here)'!AH230*2000*453.59/8760/3600*Dispersion!$Q$11,0)</f>
        <v>0</v>
      </c>
      <c r="BO230" s="74">
        <f>IF(AND(ISNUMBER('Emissions (start here)'!AI230),ISNUMBER(Dispersion!$R$8)),'Emissions (start here)'!AI230*453.59/3600*Dispersion!$R$8,0)</f>
        <v>0</v>
      </c>
      <c r="BP230" s="74">
        <f>IF(AND(ISNUMBER('Emissions (start here)'!AI230),ISNUMBER(Dispersion!$R$9)),'Emissions (start here)'!AI230*453.59/3600*Dispersion!$R$9,0)</f>
        <v>0</v>
      </c>
      <c r="BQ230" s="74">
        <f>IF(AND(ISNUMBER('Emissions (start here)'!AJ230),ISNUMBER(Dispersion!$R$10)),'Emissions (start here)'!AJ230*2000*453.59/8760/3600*Dispersion!$R$10,0)</f>
        <v>0</v>
      </c>
      <c r="BR230" s="74">
        <f>IF(AND(ISNUMBER('Emissions (start here)'!AJ230),ISNUMBER(Dispersion!$R$11)),'Emissions (start here)'!AJ230*2000*453.59/8760/3600*Dispersion!$R$11,0)</f>
        <v>0</v>
      </c>
      <c r="BS230" s="74">
        <f>IF(AND(ISNUMBER('Emissions (start here)'!AK230),ISNUMBER(Dispersion!$S$8)),'Emissions (start here)'!AK230*453.59/3600*Dispersion!$S$8,0)</f>
        <v>0</v>
      </c>
      <c r="BT230" s="74">
        <f>IF(AND(ISNUMBER('Emissions (start here)'!AK230),ISNUMBER(Dispersion!$S$9)),'Emissions (start here)'!AK230*453.59/3600*Dispersion!$S$9,0)</f>
        <v>0</v>
      </c>
      <c r="BU230" s="74">
        <f>IF(AND(ISNUMBER('Emissions (start here)'!AL230),ISNUMBER(Dispersion!$S$10)),'Emissions (start here)'!AL230*2000*453.59/8760/3600*Dispersion!$S$10,0)</f>
        <v>0</v>
      </c>
      <c r="BV230" s="74">
        <f>IF(AND(ISNUMBER('Emissions (start here)'!AL230),ISNUMBER(Dispersion!$S$11)),'Emissions (start here)'!AL230*2000*453.59/8760/3600*Dispersion!$S$11,0)</f>
        <v>0</v>
      </c>
      <c r="BW230" s="74">
        <f>IF(AND(ISNUMBER('Emissions (start here)'!AM230),ISNUMBER(Dispersion!$T$8)),'Emissions (start here)'!AM230*453.59/3600*Dispersion!$T$8,0)</f>
        <v>0</v>
      </c>
      <c r="BX230" s="74">
        <f>IF(AND(ISNUMBER('Emissions (start here)'!AM230),ISNUMBER(Dispersion!$T$9)),'Emissions (start here)'!AM230*453.59/3600*Dispersion!$T$9,0)</f>
        <v>0</v>
      </c>
      <c r="BY230" s="74">
        <f>IF(AND(ISNUMBER('Emissions (start here)'!AN230),ISNUMBER(Dispersion!$T$10)),'Emissions (start here)'!AN230*2000*453.59/8760/3600*Dispersion!$T$10,0)</f>
        <v>0</v>
      </c>
      <c r="BZ230" s="74">
        <f>IF(AND(ISNUMBER('Emissions (start here)'!AN230),ISNUMBER(Dispersion!$T$11)),'Emissions (start here)'!AN230*2000*453.59/8760/3600*Dispersion!$T$11,0)</f>
        <v>0</v>
      </c>
      <c r="CA230" s="74">
        <f>IF(AND(ISNUMBER('Emissions (start here)'!AO230),ISNUMBER(Dispersion!$U$8)),'Emissions (start here)'!AO230*453.59/3600*Dispersion!$U$8,0)</f>
        <v>0</v>
      </c>
      <c r="CB230" s="74">
        <f>IF(AND(ISNUMBER('Emissions (start here)'!AO230),ISNUMBER(Dispersion!$U$9)),'Emissions (start here)'!AO230*453.59/3600*Dispersion!$U$9,0)</f>
        <v>0</v>
      </c>
      <c r="CC230" s="74">
        <f>IF(AND(ISNUMBER('Emissions (start here)'!AP230),ISNUMBER(Dispersion!$U$10)),'Emissions (start here)'!AP230*2000*453.59/8760/3600*Dispersion!$U$10,0)</f>
        <v>0</v>
      </c>
      <c r="CD230" s="74">
        <f>IF(AND(ISNUMBER('Emissions (start here)'!AP230),ISNUMBER(Dispersion!$U$11)),'Emissions (start here)'!AP230*2000*453.59/8760/3600*Dispersion!$U$11,0)</f>
        <v>0</v>
      </c>
      <c r="CE230" s="74">
        <f>IF(AND(ISNUMBER('Emissions (start here)'!AQ230),ISNUMBER(Dispersion!$V$8)),'Emissions (start here)'!AQ230*453.59/3600*Dispersion!$V$8,0)</f>
        <v>0</v>
      </c>
      <c r="CF230" s="74">
        <f>IF(AND(ISNUMBER('Emissions (start here)'!AQ230),ISNUMBER(Dispersion!$V$9)),'Emissions (start here)'!AQ230*453.59/3600*Dispersion!$V$9,0)</f>
        <v>0</v>
      </c>
      <c r="CG230" s="74">
        <f>IF(AND(ISNUMBER('Emissions (start here)'!AR230),ISNUMBER(Dispersion!$V$10)),'Emissions (start here)'!AR230*2000*453.59/8760/3600*Dispersion!$V$10,0)</f>
        <v>0</v>
      </c>
      <c r="CH230" s="74">
        <f>IF(AND(ISNUMBER('Emissions (start here)'!AR230),ISNUMBER(Dispersion!$V$11)),'Emissions (start here)'!AR230*2000*453.59/8760/3600*Dispersion!$V$11,0)</f>
        <v>0</v>
      </c>
      <c r="CI230" s="74">
        <f>IF(AND(ISNUMBER('Emissions (start here)'!AS230),ISNUMBER(Dispersion!$W$8)),'Emissions (start here)'!AS230*453.59/3600*Dispersion!$W$8,0)</f>
        <v>0</v>
      </c>
      <c r="CJ230" s="74">
        <f>IF(AND(ISNUMBER('Emissions (start here)'!AS230),ISNUMBER(Dispersion!$W$9)),'Emissions (start here)'!AS230*453.59/3600*Dispersion!$W$9,0)</f>
        <v>0</v>
      </c>
      <c r="CK230" s="74">
        <f>IF(AND(ISNUMBER('Emissions (start here)'!AT230),ISNUMBER(Dispersion!$W$10)),'Emissions (start here)'!AT230*2000*453.59/8760/3600*Dispersion!$W$10,0)</f>
        <v>0</v>
      </c>
      <c r="CL230" s="74">
        <f>IF(AND(ISNUMBER('Emissions (start here)'!AT230),ISNUMBER(Dispersion!$W$11)),'Emissions (start here)'!AT230*2000*453.59/8760/3600*Dispersion!$W$11,0)</f>
        <v>0</v>
      </c>
      <c r="CM230" s="74">
        <f>IF(AND(ISNUMBER('Emissions (start here)'!AU230),ISNUMBER(Dispersion!$X$8)),'Emissions (start here)'!AU230*453.59/3600*Dispersion!$X$8,0)</f>
        <v>0</v>
      </c>
      <c r="CN230" s="74">
        <f>IF(AND(ISNUMBER('Emissions (start here)'!AU230),ISNUMBER(Dispersion!$X$9)),'Emissions (start here)'!AU230*453.59/3600*Dispersion!$X$9,0)</f>
        <v>0</v>
      </c>
      <c r="CO230" s="74">
        <f>IF(AND(ISNUMBER('Emissions (start here)'!AV230),ISNUMBER(Dispersion!$X$10)),'Emissions (start here)'!AV230*2000*453.59/8760/3600*Dispersion!$X$10,0)</f>
        <v>0</v>
      </c>
      <c r="CP230" s="74">
        <f>IF(AND(ISNUMBER('Emissions (start here)'!AV230),ISNUMBER(Dispersion!$X$11)),'Emissions (start here)'!AV230*2000*453.59/8760/3600*Dispersion!$X$11,0)</f>
        <v>0</v>
      </c>
      <c r="CQ230" s="74">
        <f>IF(AND(ISNUMBER('Emissions (start here)'!AW230),ISNUMBER(Dispersion!$Y$8)),'Emissions (start here)'!AW230*453.59/3600*Dispersion!$Y$8,0)</f>
        <v>0</v>
      </c>
      <c r="CR230" s="74">
        <f>IF(AND(ISNUMBER('Emissions (start here)'!AW230),ISNUMBER(Dispersion!$Y$9)),'Emissions (start here)'!AW230*453.59/3600*Dispersion!$Y$9,0)</f>
        <v>0</v>
      </c>
      <c r="CS230" s="74">
        <f>IF(AND(ISNUMBER('Emissions (start here)'!AX230),ISNUMBER(Dispersion!$Y$10)),'Emissions (start here)'!AX230*2000*453.59/8760/3600*Dispersion!$Y$10,0)</f>
        <v>0</v>
      </c>
      <c r="CT230" s="74">
        <f>IF(AND(ISNUMBER('Emissions (start here)'!AX230),ISNUMBER(Dispersion!$Y$11)),'Emissions (start here)'!AX230*2000*453.59/8760/3600*Dispersion!$Y$11,0)</f>
        <v>0</v>
      </c>
      <c r="CU230" s="74">
        <f>IF(AND(ISNUMBER('Emissions (start here)'!AY230),ISNUMBER(Dispersion!$Z$8)),'Emissions (start here)'!AY230*453.59/3600*Dispersion!$Z$8,0)</f>
        <v>0</v>
      </c>
      <c r="CV230" s="74">
        <f>IF(AND(ISNUMBER('Emissions (start here)'!AY230),ISNUMBER(Dispersion!$Z$9)),'Emissions (start here)'!AY230*453.59/3600*Dispersion!$Z$9,0)</f>
        <v>0</v>
      </c>
      <c r="CW230" s="74">
        <f>IF(AND(ISNUMBER('Emissions (start here)'!AZ230),ISNUMBER(Dispersion!$Z$10)),'Emissions (start here)'!AZ230*2000*453.59/8760/3600*Dispersion!$Z$10,0)</f>
        <v>0</v>
      </c>
      <c r="CX230" s="74">
        <f>IF(AND(ISNUMBER('Emissions (start here)'!AZ230),ISNUMBER(Dispersion!$Z$11)),'Emissions (start here)'!AZ230*2000*453.59/8760/3600*Dispersion!$Z$11,0)</f>
        <v>0</v>
      </c>
      <c r="CY230" s="74">
        <f>IF(AND(ISNUMBER('Emissions (start here)'!BA230),ISNUMBER(Dispersion!$AA$8)),'Emissions (start here)'!BA230*453.59/3600*Dispersion!$AA$8,0)</f>
        <v>0</v>
      </c>
      <c r="CZ230" s="74">
        <f>IF(AND(ISNUMBER('Emissions (start here)'!BA230),ISNUMBER(Dispersion!$AA$9)),'Emissions (start here)'!BA230*453.59/3600*Dispersion!$AA$9,0)</f>
        <v>0</v>
      </c>
      <c r="DA230" s="74">
        <f>IF(AND(ISNUMBER('Emissions (start here)'!BB230),ISNUMBER(Dispersion!$AA$10)),'Emissions (start here)'!BB230*2000*453.59/8760/3600*Dispersion!$AA$10,0)</f>
        <v>0</v>
      </c>
      <c r="DB230" s="74">
        <f>IF(AND(ISNUMBER('Emissions (start here)'!BB230),ISNUMBER(Dispersion!$AA$11)),'Emissions (start here)'!BB230*2000*453.59/8760/3600*Dispersion!$AA$11,0)</f>
        <v>0</v>
      </c>
      <c r="DC230" s="74">
        <f>IF(AND(ISNUMBER('Emissions (start here)'!BC230),ISNUMBER(Dispersion!$AB$8)),'Emissions (start here)'!BC230*453.59/3600*Dispersion!$AB$8,0)</f>
        <v>0</v>
      </c>
      <c r="DD230" s="74">
        <f>IF(AND(ISNUMBER('Emissions (start here)'!BC230),ISNUMBER(Dispersion!$AB$9)),'Emissions (start here)'!BC230*453.59/3600*Dispersion!$AB$9,0)</f>
        <v>0</v>
      </c>
      <c r="DE230" s="74">
        <f>IF(AND(ISNUMBER('Emissions (start here)'!BD230),ISNUMBER(Dispersion!$AB$10)),'Emissions (start here)'!BD230*2000*453.59/8760/3600*Dispersion!$AB$10,0)</f>
        <v>0</v>
      </c>
      <c r="DF230" s="74">
        <f>IF(AND(ISNUMBER('Emissions (start here)'!BD230),ISNUMBER(Dispersion!$AB$11)),'Emissions (start here)'!BD230*2000*453.59/8760/3600*Dispersion!$AB$11,0)</f>
        <v>0</v>
      </c>
      <c r="DG230" s="74">
        <f>IF(AND(ISNUMBER('Emissions (start here)'!BE230),ISNUMBER(Dispersion!$AC$8)),'Emissions (start here)'!BE230*453.59/3600*Dispersion!$AC$8,0)</f>
        <v>0</v>
      </c>
      <c r="DH230" s="74">
        <f>IF(AND(ISNUMBER('Emissions (start here)'!BE230),ISNUMBER(Dispersion!$AC$9)),'Emissions (start here)'!BE230*453.59/3600*Dispersion!$AC$9,0)</f>
        <v>0</v>
      </c>
      <c r="DI230" s="74">
        <f>IF(AND(ISNUMBER('Emissions (start here)'!BF230),ISNUMBER(Dispersion!$AC$10)),'Emissions (start here)'!BF230*2000*453.59/8760/3600*Dispersion!$AC$10,0)</f>
        <v>0</v>
      </c>
      <c r="DJ230" s="74">
        <f>IF(AND(ISNUMBER('Emissions (start here)'!BF230),ISNUMBER(Dispersion!$AC$11)),'Emissions (start here)'!BF230*2000*453.59/8760/3600*Dispersion!$AC$11,0)</f>
        <v>0</v>
      </c>
      <c r="DK230" s="74">
        <f>IF(AND(ISNUMBER('Emissions (start here)'!BG230),ISNUMBER(Dispersion!$AD$8)),'Emissions (start here)'!BG230*453.59/3600*Dispersion!$AD$8,0)</f>
        <v>0</v>
      </c>
      <c r="DL230" s="74">
        <f>IF(AND(ISNUMBER('Emissions (start here)'!BG230),ISNUMBER(Dispersion!$AD$9)),'Emissions (start here)'!BG230*453.59/3600*Dispersion!$AD$9,0)</f>
        <v>0</v>
      </c>
      <c r="DM230" s="74">
        <f>IF(AND(ISNUMBER('Emissions (start here)'!BH230),ISNUMBER(Dispersion!$AD$10)),'Emissions (start here)'!BH230*2000*453.59/8760/3600*Dispersion!$AD$10,0)</f>
        <v>0</v>
      </c>
      <c r="DN230" s="74">
        <f>IF(AND(ISNUMBER('Emissions (start here)'!BH230),ISNUMBER(Dispersion!$AD$11)),'Emissions (start here)'!BH230*2000*453.59/8760/3600*Dispersion!$AD$11,0)</f>
        <v>0</v>
      </c>
      <c r="DO230" s="74">
        <f>IF(AND(ISNUMBER('Emissions (start here)'!BI230),ISNUMBER(Dispersion!$AE$8)),'Emissions (start here)'!BI230*453.59/3600*Dispersion!$AE$8,0)</f>
        <v>0</v>
      </c>
      <c r="DP230" s="74">
        <f>IF(AND(ISNUMBER('Emissions (start here)'!BI230),ISNUMBER(Dispersion!$AE$9)),'Emissions (start here)'!BI230*453.59/3600*Dispersion!$AE$9,0)</f>
        <v>0</v>
      </c>
      <c r="DQ230" s="74">
        <f>IF(AND(ISNUMBER('Emissions (start here)'!BJ230),ISNUMBER(Dispersion!$AE$10)),'Emissions (start here)'!BJ230*2000*453.59/8760/3600*Dispersion!$AE$10,0)</f>
        <v>0</v>
      </c>
      <c r="DR230" s="74">
        <f>IF(AND(ISNUMBER('Emissions (start here)'!BJ230),ISNUMBER(Dispersion!$AE$11)),'Emissions (start here)'!BJ230*2000*453.59/8760/3600*Dispersion!$AE$11,0)</f>
        <v>0</v>
      </c>
      <c r="DS230" s="74">
        <f>IF(AND(ISNUMBER('Emissions (start here)'!BK230),ISNUMBER(Dispersion!$AF$8)),'Emissions (start here)'!BK230*453.59/3600*Dispersion!$AF$8,0)</f>
        <v>0</v>
      </c>
      <c r="DT230" s="74">
        <f>IF(AND(ISNUMBER('Emissions (start here)'!BK230),ISNUMBER(Dispersion!$AF$9)),'Emissions (start here)'!BK230*453.59/3600*Dispersion!$AF$9,0)</f>
        <v>0</v>
      </c>
      <c r="DU230" s="74">
        <f>IF(AND(ISNUMBER('Emissions (start here)'!BL230),ISNUMBER(Dispersion!$AF$10)),'Emissions (start here)'!BL230*2000*453.59/8760/3600*Dispersion!$AF$10,0)</f>
        <v>0</v>
      </c>
      <c r="DV230" s="74">
        <f>IF(AND(ISNUMBER('Emissions (start here)'!BL230),ISNUMBER(Dispersion!$AF$11)),'Emissions (start here)'!BL230*2000*453.59/8760/3600*Dispersion!$AF$11,0)</f>
        <v>0</v>
      </c>
      <c r="DW230" s="74">
        <f>IF(AND(ISNUMBER('Emissions (start here)'!BM230),ISNUMBER(Dispersion!$AG$8)),'Emissions (start here)'!BM230*453.59/3600*Dispersion!$AG$8,0)</f>
        <v>0</v>
      </c>
      <c r="DX230" s="74">
        <f>IF(AND(ISNUMBER('Emissions (start here)'!BM230),ISNUMBER(Dispersion!$AG$9)),'Emissions (start here)'!BM230*453.59/3600*Dispersion!$AG$9,0)</f>
        <v>0</v>
      </c>
      <c r="DY230" s="74">
        <f>IF(AND(ISNUMBER('Emissions (start here)'!BN230),ISNUMBER(Dispersion!$AG$10)),'Emissions (start here)'!BN230*2000*453.59/8760/3600*Dispersion!$AG$10,0)</f>
        <v>0</v>
      </c>
      <c r="DZ230" s="74">
        <f>IF(AND(ISNUMBER('Emissions (start here)'!BN230),ISNUMBER(Dispersion!$AG$11)),'Emissions (start here)'!BN230*2000*453.59/8760/3600*Dispersion!$AG$11,0)</f>
        <v>0</v>
      </c>
      <c r="EA230" s="74">
        <f>IF(AND(ISNUMBER('Emissions (start here)'!BO230),ISNUMBER(Dispersion!$AH$8)),'Emissions (start here)'!BO230*453.59/3600*Dispersion!$AH$8,0)</f>
        <v>0</v>
      </c>
      <c r="EB230" s="74">
        <f>IF(AND(ISNUMBER('Emissions (start here)'!BO230),ISNUMBER(Dispersion!$AH$9)),'Emissions (start here)'!BO230*453.59/3600*Dispersion!$AH$9,0)</f>
        <v>0</v>
      </c>
      <c r="EC230" s="74">
        <f>IF(AND(ISNUMBER('Emissions (start here)'!BP230),ISNUMBER(Dispersion!$AH$10)),'Emissions (start here)'!BP230*2000*453.59/8760/3600*Dispersion!$AH$10,0)</f>
        <v>0</v>
      </c>
      <c r="ED230" s="74">
        <f>IF(AND(ISNUMBER('Emissions (start here)'!BP230),ISNUMBER(Dispersion!$AH$11)),'Emissions (start here)'!BP230*2000*453.59/8760/3600*Dispersion!$AH$11,0)</f>
        <v>0</v>
      </c>
      <c r="EE230" s="74">
        <f>IF(AND(ISNUMBER('Emissions (start here)'!BQ230),ISNUMBER(Dispersion!$AI$8)),'Emissions (start here)'!BQ230*453.59/3600*Dispersion!$AI$8,0)</f>
        <v>0</v>
      </c>
      <c r="EF230" s="74">
        <f>IF(AND(ISNUMBER('Emissions (start here)'!BQ230),ISNUMBER(Dispersion!$AI$9)),'Emissions (start here)'!BQ230*453.59/3600*Dispersion!$AI$9,0)</f>
        <v>0</v>
      </c>
      <c r="EG230" s="74">
        <f>IF(AND(ISNUMBER('Emissions (start here)'!BR230),ISNUMBER(Dispersion!$AI$10)),'Emissions (start here)'!BR230*2000*453.59/8760/3600*Dispersion!$AI$10,0)</f>
        <v>0</v>
      </c>
      <c r="EH230" s="74">
        <f>IF(AND(ISNUMBER('Emissions (start here)'!BR230),ISNUMBER(Dispersion!$AI$11)),'Emissions (start here)'!BR230*2000*453.59/8760/3600*Dispersion!$AI$11,0)</f>
        <v>0</v>
      </c>
      <c r="EI230" s="74">
        <f>IF(AND(ISNUMBER('Emissions (start here)'!BS230),ISNUMBER(Dispersion!$AJ$8)),'Emissions (start here)'!BS230*453.59/3600*Dispersion!$AJ$8,0)</f>
        <v>0</v>
      </c>
      <c r="EJ230" s="74">
        <f>IF(AND(ISNUMBER('Emissions (start here)'!BS230),ISNUMBER(Dispersion!$AJ$9)),'Emissions (start here)'!BS230*453.59/3600*Dispersion!$AJ$9,0)</f>
        <v>0</v>
      </c>
      <c r="EK230" s="74">
        <f>IF(AND(ISNUMBER('Emissions (start here)'!BT230),ISNUMBER(Dispersion!$AJ$10)),'Emissions (start here)'!BT230*2000*453.59/8760/3600*Dispersion!$AJ$10,0)</f>
        <v>0</v>
      </c>
      <c r="EL230" s="74">
        <f>IF(AND(ISNUMBER('Emissions (start here)'!BT230),ISNUMBER(Dispersion!$AJ$11)),'Emissions (start here)'!BT230*2000*453.59/8760/3600*Dispersion!$AJ$11,0)</f>
        <v>0</v>
      </c>
      <c r="EM230" s="74">
        <f>IF(AND(ISNUMBER('Emissions (start here)'!BU230),ISNUMBER(Dispersion!$AK$8)),'Emissions (start here)'!BU230*453.59/3600*Dispersion!$AK$8,0)</f>
        <v>0</v>
      </c>
      <c r="EN230" s="74">
        <f>IF(AND(ISNUMBER('Emissions (start here)'!BU230),ISNUMBER(Dispersion!$AK$9)),'Emissions (start here)'!BU230*453.59/3600*Dispersion!$AK$9,0)</f>
        <v>0</v>
      </c>
      <c r="EO230" s="74">
        <f>IF(AND(ISNUMBER('Emissions (start here)'!BV230),ISNUMBER(Dispersion!$AK$10)),'Emissions (start here)'!BV230*2000*453.59/8760/3600*Dispersion!$AK$10,0)</f>
        <v>0</v>
      </c>
      <c r="EP230" s="74">
        <f>IF(AND(ISNUMBER('Emissions (start here)'!BV230),ISNUMBER(Dispersion!$AK$11)),'Emissions (start here)'!BV230*2000*453.59/8760/3600*Dispersion!$AK$11,0)</f>
        <v>0</v>
      </c>
      <c r="EQ230" s="74">
        <f>IF(AND(ISNUMBER('Emissions (start here)'!BW230),ISNUMBER(Dispersion!$AL$8)),'Emissions (start here)'!BW230*453.59/3600*Dispersion!$AL$8,0)</f>
        <v>0</v>
      </c>
      <c r="ER230" s="74">
        <f>IF(AND(ISNUMBER('Emissions (start here)'!BW230),ISNUMBER(Dispersion!$AL$9)),'Emissions (start here)'!BW230*453.59/3600*Dispersion!$AL$9,0)</f>
        <v>0</v>
      </c>
      <c r="ES230" s="74">
        <f>IF(AND(ISNUMBER('Emissions (start here)'!BX230),ISNUMBER(Dispersion!$AL$10)),'Emissions (start here)'!BX230*2000*453.59/8760/3600*Dispersion!$AL$10,0)</f>
        <v>0</v>
      </c>
      <c r="ET230" s="74">
        <f>IF(AND(ISNUMBER('Emissions (start here)'!BX230),ISNUMBER(Dispersion!$AL$11)),'Emissions (start here)'!BX230*2000*453.59/8760/3600*Dispersion!$AL$11,0)</f>
        <v>0</v>
      </c>
      <c r="EU230" s="74">
        <f>IF(AND(ISNUMBER('Emissions (start here)'!BY230),ISNUMBER(Dispersion!$AM$8)),'Emissions (start here)'!BY230*453.59/3600*Dispersion!$AM$8,0)</f>
        <v>0</v>
      </c>
      <c r="EV230" s="74">
        <f>IF(AND(ISNUMBER('Emissions (start here)'!BY230),ISNUMBER(Dispersion!$AM$9)),'Emissions (start here)'!BY230*453.59/3600*Dispersion!$AM$9,0)</f>
        <v>0</v>
      </c>
      <c r="EW230" s="74">
        <f>IF(AND(ISNUMBER('Emissions (start here)'!BZ230),ISNUMBER(Dispersion!$AM$10)),'Emissions (start here)'!BZ230*2000*453.59/8760/3600*Dispersion!$AM$10,0)</f>
        <v>0</v>
      </c>
      <c r="EX230" s="74">
        <f>IF(AND(ISNUMBER('Emissions (start here)'!BZ230),ISNUMBER(Dispersion!$AM$11)),'Emissions (start here)'!BZ230*2000*453.59/8760/3600*Dispersion!$AM$11,0)</f>
        <v>0</v>
      </c>
      <c r="EY230" s="74">
        <f>IF(AND(ISNUMBER('Emissions (start here)'!CA230),ISNUMBER(Dispersion!$AN$8)),'Emissions (start here)'!CA230*453.59/3600*Dispersion!$AN$8,0)</f>
        <v>0</v>
      </c>
      <c r="EZ230" s="74">
        <f>IF(AND(ISNUMBER('Emissions (start here)'!CA230),ISNUMBER(Dispersion!$AN$9)),'Emissions (start here)'!CA230*453.59/3600*Dispersion!$AN$9,0)</f>
        <v>0</v>
      </c>
      <c r="FA230" s="74">
        <f>IF(AND(ISNUMBER('Emissions (start here)'!CB230),ISNUMBER(Dispersion!$AN$10)),'Emissions (start here)'!CB230*2000*453.59/8760/3600*Dispersion!$AN$10,0)</f>
        <v>0</v>
      </c>
      <c r="FB230" s="74">
        <f>IF(AND(ISNUMBER('Emissions (start here)'!CB230),ISNUMBER(Dispersion!$AN$11)),'Emissions (start here)'!CB230*2000*453.59/8760/3600*Dispersion!$AN$11,0)</f>
        <v>0</v>
      </c>
      <c r="FC230" s="74">
        <f>IF(AND(ISNUMBER('Emissions (start here)'!CC230),ISNUMBER(Dispersion!$AO$8)),'Emissions (start here)'!CC230*453.59/3600*Dispersion!$AO$8,0)</f>
        <v>0</v>
      </c>
      <c r="FD230" s="74">
        <f>IF(AND(ISNUMBER('Emissions (start here)'!CC230),ISNUMBER(Dispersion!$AO$9)),'Emissions (start here)'!CC230*453.59/3600*Dispersion!$AO$9,0)</f>
        <v>0</v>
      </c>
      <c r="FE230" s="74">
        <f>IF(AND(ISNUMBER('Emissions (start here)'!CD230),ISNUMBER(Dispersion!$AO$10)),'Emissions (start here)'!CD230*2000*453.59/8760/3600*Dispersion!$AO$10,0)</f>
        <v>0</v>
      </c>
      <c r="FF230" s="74">
        <f>IF(AND(ISNUMBER('Emissions (start here)'!CD230),ISNUMBER(Dispersion!$AO$11)),'Emissions (start here)'!CD230*2000*453.59/8760/3600*Dispersion!$AO$11,0)</f>
        <v>0</v>
      </c>
      <c r="FG230" s="74">
        <f>IF(AND(ISNUMBER('Emissions (start here)'!CE230),ISNUMBER(Dispersion!$AP$8)),'Emissions (start here)'!CE230*453.59/3600*Dispersion!$AP$8,0)</f>
        <v>0</v>
      </c>
      <c r="FH230" s="74">
        <f>IF(AND(ISNUMBER('Emissions (start here)'!CE230),ISNUMBER(Dispersion!$AP$9)),'Emissions (start here)'!CE230*453.59/3600*Dispersion!$AP$9,0)</f>
        <v>0</v>
      </c>
      <c r="FI230" s="74">
        <f>IF(AND(ISNUMBER('Emissions (start here)'!CF230),ISNUMBER(Dispersion!$AP$10)),'Emissions (start here)'!CF230*2000*453.59/8760/3600*Dispersion!$AP$10,0)</f>
        <v>0</v>
      </c>
      <c r="FJ230" s="74">
        <f>IF(AND(ISNUMBER('Emissions (start here)'!CF230),ISNUMBER(Dispersion!$AP$11)),'Emissions (start here)'!CF230*2000*453.59/8760/3600*Dispersion!$AP$11,0)</f>
        <v>0</v>
      </c>
      <c r="FK230" s="74">
        <f>IF(AND(ISNUMBER('Emissions (start here)'!CG230),ISNUMBER(Dispersion!$AQ$8)),'Emissions (start here)'!CG230*453.59/3600*Dispersion!$AQ$8,0)</f>
        <v>0</v>
      </c>
      <c r="FL230" s="74">
        <f>IF(AND(ISNUMBER('Emissions (start here)'!CG230),ISNUMBER(Dispersion!$AQ$9)),'Emissions (start here)'!CG230*453.59/3600*Dispersion!$AQ$9,0)</f>
        <v>0</v>
      </c>
      <c r="FM230" s="74">
        <f>IF(AND(ISNUMBER('Emissions (start here)'!CH230),ISNUMBER(Dispersion!$AQ$10)),'Emissions (start here)'!CH230*2000*453.59/8760/3600*Dispersion!$AQ$10,0)</f>
        <v>0</v>
      </c>
      <c r="FN230" s="74">
        <f>IF(AND(ISNUMBER('Emissions (start here)'!CH230),ISNUMBER(Dispersion!$AQ$11)),'Emissions (start here)'!CH230*2000*453.59/8760/3600*Dispersion!$AQ$11,0)</f>
        <v>0</v>
      </c>
      <c r="FO230" s="74">
        <f>IF(AND(ISNUMBER('Emissions (start here)'!CI230),ISNUMBER(Dispersion!$AR$8)),'Emissions (start here)'!CI230*453.59/3600*Dispersion!$AR$8,0)</f>
        <v>0</v>
      </c>
      <c r="FP230" s="74">
        <f>IF(AND(ISNUMBER('Emissions (start here)'!CI230),ISNUMBER(Dispersion!$AR$9)),'Emissions (start here)'!CI230*453.59/3600*Dispersion!$AR$9,0)</f>
        <v>0</v>
      </c>
      <c r="FQ230" s="74">
        <f>IF(AND(ISNUMBER('Emissions (start here)'!CJ230),ISNUMBER(Dispersion!$AR$10)),'Emissions (start here)'!CJ230*2000*453.59/8760/3600*Dispersion!$AR$10,0)</f>
        <v>0</v>
      </c>
      <c r="FR230" s="74">
        <f>IF(AND(ISNUMBER('Emissions (start here)'!CJ230),ISNUMBER(Dispersion!$AR$11)),'Emissions (start here)'!CJ230*2000*453.59/8760/3600*Dispersion!$AR$11,0)</f>
        <v>0</v>
      </c>
      <c r="FS230" s="74">
        <f>IF(AND(ISNUMBER('Emissions (start here)'!CK230),ISNUMBER(Dispersion!$AS$8)),'Emissions (start here)'!CK230*453.59/3600*Dispersion!$AS$8,0)</f>
        <v>0</v>
      </c>
      <c r="FT230" s="74">
        <f>IF(AND(ISNUMBER('Emissions (start here)'!CK230),ISNUMBER(Dispersion!$AS$9)),'Emissions (start here)'!CK230*453.59/3600*Dispersion!$AS$9,0)</f>
        <v>0</v>
      </c>
      <c r="FU230" s="74">
        <f>IF(AND(ISNUMBER('Emissions (start here)'!CL230),ISNUMBER(Dispersion!$AS$10)),'Emissions (start here)'!CL230*2000*453.59/8760/3600*Dispersion!$AS$10,0)</f>
        <v>0</v>
      </c>
      <c r="FV230" s="74">
        <f>IF(AND(ISNUMBER('Emissions (start here)'!CL230),ISNUMBER(Dispersion!$AS$11)),'Emissions (start here)'!CL230*2000*453.59/8760/3600*Dispersion!$AS$11,0)</f>
        <v>0</v>
      </c>
      <c r="FW230" s="74">
        <f>IF(AND(ISNUMBER('Emissions (start here)'!CM230),ISNUMBER(Dispersion!$AT$8)),'Emissions (start here)'!CM230*453.59/3600*Dispersion!$AT$8,0)</f>
        <v>0</v>
      </c>
      <c r="FX230" s="74">
        <f>IF(AND(ISNUMBER('Emissions (start here)'!CM230),ISNUMBER(Dispersion!$AT$9)),'Emissions (start here)'!CM230*453.59/3600*Dispersion!$AT$9,0)</f>
        <v>0</v>
      </c>
      <c r="FY230" s="74">
        <f>IF(AND(ISNUMBER('Emissions (start here)'!CN230),ISNUMBER(Dispersion!$AT$10)),'Emissions (start here)'!CN230*2000*453.59/8760/3600*Dispersion!$AT$10,0)</f>
        <v>0</v>
      </c>
      <c r="FZ230" s="74">
        <f>IF(AND(ISNUMBER('Emissions (start here)'!CN230),ISNUMBER(Dispersion!$AT$11)),'Emissions (start here)'!CN230*2000*453.59/8760/3600*Dispersion!$AT$11,0)</f>
        <v>0</v>
      </c>
      <c r="GA230" s="74">
        <f>IF(AND(ISNUMBER('Emissions (start here)'!CO230),ISNUMBER(Dispersion!$AU$8)),'Emissions (start here)'!CO230*453.59/3600*Dispersion!$AU$8,0)</f>
        <v>0</v>
      </c>
      <c r="GB230" s="74">
        <f>IF(AND(ISNUMBER('Emissions (start here)'!CO230),ISNUMBER(Dispersion!$AU$9)),'Emissions (start here)'!CO230*453.59/3600*Dispersion!$AU$9,0)</f>
        <v>0</v>
      </c>
      <c r="GC230" s="74">
        <f>IF(AND(ISNUMBER('Emissions (start here)'!CP230),ISNUMBER(Dispersion!$AU$10)),'Emissions (start here)'!CP230*2000*453.59/8760/3600*Dispersion!$AU$10,0)</f>
        <v>0</v>
      </c>
      <c r="GD230" s="74">
        <f>IF(AND(ISNUMBER('Emissions (start here)'!CP230),ISNUMBER(Dispersion!$AU$11)),'Emissions (start here)'!CP230*2000*453.59/8760/3600*Dispersion!$AU$11,0)</f>
        <v>0</v>
      </c>
      <c r="GE230" s="74">
        <f>IF(AND(ISNUMBER('Emissions (start here)'!CQ230),ISNUMBER(Dispersion!$AV$8)),'Emissions (start here)'!CQ230*453.59/3600*Dispersion!$AV$8,0)</f>
        <v>0</v>
      </c>
      <c r="GF230" s="74">
        <f>IF(AND(ISNUMBER('Emissions (start here)'!CQ230),ISNUMBER(Dispersion!$AV$9)),'Emissions (start here)'!CQ230*453.59/3600*Dispersion!$AV$9,0)</f>
        <v>0</v>
      </c>
      <c r="GG230" s="74">
        <f>IF(AND(ISNUMBER('Emissions (start here)'!CR230),ISNUMBER(Dispersion!$AV$10)),'Emissions (start here)'!CR230*2000*453.59/8760/3600*Dispersion!$AV$10,0)</f>
        <v>0</v>
      </c>
      <c r="GH230" s="74">
        <f>IF(AND(ISNUMBER('Emissions (start here)'!CR230),ISNUMBER(Dispersion!$AV$11)),'Emissions (start here)'!CR230*2000*453.59/8760/3600*Dispersion!$AV$11,0)</f>
        <v>0</v>
      </c>
      <c r="GI230" s="74">
        <f>IF(AND(ISNUMBER('Emissions (start here)'!CS230),ISNUMBER(Dispersion!$AW$8)),'Emissions (start here)'!CS230*453.59/3600*Dispersion!$AW$8,0)</f>
        <v>0</v>
      </c>
      <c r="GJ230" s="74">
        <f>IF(AND(ISNUMBER('Emissions (start here)'!CS230),ISNUMBER(Dispersion!$AW$9)),'Emissions (start here)'!CS230*453.59/3600*Dispersion!$AW$9,0)</f>
        <v>0</v>
      </c>
      <c r="GK230" s="74">
        <f>IF(AND(ISNUMBER('Emissions (start here)'!CT230),ISNUMBER(Dispersion!$AW$10)),'Emissions (start here)'!CT230*2000*453.59/8760/3600*Dispersion!$AW$10,0)</f>
        <v>0</v>
      </c>
      <c r="GL230" s="74">
        <f>IF(AND(ISNUMBER('Emissions (start here)'!CT230),ISNUMBER(Dispersion!$AW$11)),'Emissions (start here)'!CT230*2000*453.59/8760/3600*Dispersion!$AW$11,0)</f>
        <v>0</v>
      </c>
      <c r="GM230" s="74">
        <f>IF(AND(ISNUMBER('Emissions (start here)'!CU230),ISNUMBER(Dispersion!$AX$8)),'Emissions (start here)'!CU230*453.59/3600*Dispersion!$AX$8,0)</f>
        <v>0</v>
      </c>
      <c r="GN230" s="74">
        <f>IF(AND(ISNUMBER('Emissions (start here)'!CU230),ISNUMBER(Dispersion!$AX$9)),'Emissions (start here)'!CU230*453.59/3600*Dispersion!$AX$9,0)</f>
        <v>0</v>
      </c>
      <c r="GO230" s="74">
        <f>IF(AND(ISNUMBER('Emissions (start here)'!CV230),ISNUMBER(Dispersion!$AX$10)),'Emissions (start here)'!CV230*2000*453.59/8760/3600*Dispersion!$AX$10,0)</f>
        <v>0</v>
      </c>
      <c r="GP230" s="74">
        <f>IF(AND(ISNUMBER('Emissions (start here)'!CV230),ISNUMBER(Dispersion!$AX$11)),'Emissions (start here)'!CV230*2000*453.59/8760/3600*Dispersion!$AX$11,0)</f>
        <v>0</v>
      </c>
      <c r="GQ230" s="74">
        <f>IF(AND(ISNUMBER('Emissions (start here)'!CW230),ISNUMBER(Dispersion!$AY$8)),'Emissions (start here)'!CW230*453.59/3600*Dispersion!$AY$8,0)</f>
        <v>0</v>
      </c>
      <c r="GR230" s="74">
        <f>IF(AND(ISNUMBER('Emissions (start here)'!CW230),ISNUMBER(Dispersion!$AY$9)),'Emissions (start here)'!CW230*453.59/3600*Dispersion!$AY$9,0)</f>
        <v>0</v>
      </c>
      <c r="GS230" s="74">
        <f>IF(AND(ISNUMBER('Emissions (start here)'!CX230),ISNUMBER(Dispersion!$AY$10)),'Emissions (start here)'!CX230*2000*453.59/8760/3600*Dispersion!$AY$10,0)</f>
        <v>0</v>
      </c>
      <c r="GT230" s="74">
        <f>IF(AND(ISNUMBER('Emissions (start here)'!CX230),ISNUMBER(Dispersion!$AY$11)),'Emissions (start here)'!CX230*2000*453.59/8760/3600*Dispersion!$AY$11,0)</f>
        <v>0</v>
      </c>
      <c r="GU230" s="74">
        <f>IF(AND(ISNUMBER('Emissions (start here)'!CY230),ISNUMBER(Dispersion!$AZ$8)),'Emissions (start here)'!CY230*453.59/3600*Dispersion!$AZ$8,0)</f>
        <v>0</v>
      </c>
      <c r="GV230" s="74">
        <f>IF(AND(ISNUMBER('Emissions (start here)'!CY230),ISNUMBER(Dispersion!$AZ$9)),'Emissions (start here)'!CY230*453.59/3600*Dispersion!$AZ$9,0)</f>
        <v>0</v>
      </c>
      <c r="GW230" s="74">
        <f>IF(AND(ISNUMBER('Emissions (start here)'!CZ230),ISNUMBER(Dispersion!$AZ$10)),'Emissions (start here)'!CZ230*2000*453.59/8760/3600*Dispersion!$AZ$10,0)</f>
        <v>0</v>
      </c>
      <c r="GX230" s="74">
        <f>IF(AND(ISNUMBER('Emissions (start here)'!CZ230),ISNUMBER(Dispersion!$AZ$11)),'Emissions (start here)'!CZ230*2000*453.59/8760/3600*Dispersion!$AZ$11,0)</f>
        <v>0</v>
      </c>
    </row>
    <row r="231" spans="1:206" x14ac:dyDescent="0.2">
      <c r="A231" s="51" t="str">
        <f>'Tox Values'!C231</f>
        <v>58-89-9</v>
      </c>
      <c r="B231" s="94" t="str">
        <f>'Tox Values'!D231</f>
        <v>Hexachlorocyclohexane- Gamma Isomer</v>
      </c>
      <c r="C231" s="96">
        <f t="shared" si="13"/>
        <v>0</v>
      </c>
      <c r="D231" s="74">
        <f t="shared" si="14"/>
        <v>0</v>
      </c>
      <c r="E231" s="74">
        <f t="shared" si="15"/>
        <v>0</v>
      </c>
      <c r="F231" s="99">
        <f t="shared" si="16"/>
        <v>0</v>
      </c>
      <c r="G231" s="97">
        <f>IF(AND(ISNUMBER('Emissions (start here)'!E231),ISNUMBER(Dispersion!$C$8)),'Emissions (start here)'!E231*453.59/3600*Dispersion!$C$8,0)</f>
        <v>0</v>
      </c>
      <c r="H231" s="74">
        <f>IF(AND(ISNUMBER('Emissions (start here)'!E231),ISNUMBER(Dispersion!$C$9)),'Emissions (start here)'!E231*453.59/3600*Dispersion!$C$9,0)</f>
        <v>0</v>
      </c>
      <c r="I231" s="74">
        <f>IF(AND(ISNUMBER('Emissions (start here)'!F231),ISNUMBER(Dispersion!$C$10)),'Emissions (start here)'!F231*2000*453.59/8760/3600*Dispersion!$C$10,0)</f>
        <v>0</v>
      </c>
      <c r="J231" s="74">
        <f>IF(AND(ISNUMBER('Emissions (start here)'!F231),ISNUMBER(Dispersion!$C$11)),'Emissions (start here)'!F231*2000*453.59/8760/3600*Dispersion!$C$11,0)</f>
        <v>0</v>
      </c>
      <c r="K231" s="74">
        <f>IF(AND(ISNUMBER('Emissions (start here)'!G231),ISNUMBER(Dispersion!$D$8)),'Emissions (start here)'!G231*453.59/3600*Dispersion!$D$8,0)</f>
        <v>0</v>
      </c>
      <c r="L231" s="74">
        <f>IF(AND(ISNUMBER('Emissions (start here)'!G231),ISNUMBER(Dispersion!$D$9)),'Emissions (start here)'!G231*453.59/3600*Dispersion!$D$9,0)</f>
        <v>0</v>
      </c>
      <c r="M231" s="74">
        <f>IF(AND(ISNUMBER('Emissions (start here)'!H231),ISNUMBER(Dispersion!$D$10)),'Emissions (start here)'!H231*2000*453.59/8760/3600*Dispersion!$D$10,0)</f>
        <v>0</v>
      </c>
      <c r="N231" s="74">
        <f>IF(AND(ISNUMBER('Emissions (start here)'!H231),ISNUMBER(Dispersion!$D$11)),'Emissions (start here)'!H231*2000*453.59/8760/3600*Dispersion!$D$11,0)</f>
        <v>0</v>
      </c>
      <c r="O231" s="74">
        <f>IF(AND(ISNUMBER('Emissions (start here)'!I231),ISNUMBER(Dispersion!$E$8)),'Emissions (start here)'!I231*453.59/3600*Dispersion!$E$8,0)</f>
        <v>0</v>
      </c>
      <c r="P231" s="74">
        <f>IF(AND(ISNUMBER('Emissions (start here)'!I231),ISNUMBER(Dispersion!$E$9)),'Emissions (start here)'!I231*453.59/3600*Dispersion!$E$9,0)</f>
        <v>0</v>
      </c>
      <c r="Q231" s="74">
        <f>IF(AND(ISNUMBER('Emissions (start here)'!J231),ISNUMBER(Dispersion!$E$10)),'Emissions (start here)'!J231*2000*453.59/8760/3600*Dispersion!$E$10,0)</f>
        <v>0</v>
      </c>
      <c r="R231" s="74">
        <f>IF(AND(ISNUMBER('Emissions (start here)'!J231),ISNUMBER(Dispersion!$E$11)),'Emissions (start here)'!J231*2000*453.59/8760/3600*Dispersion!$E$11,0)</f>
        <v>0</v>
      </c>
      <c r="S231" s="74">
        <f>IF(AND(ISNUMBER('Emissions (start here)'!K231),ISNUMBER(Dispersion!$F$8)),'Emissions (start here)'!K231*453.59/3600*Dispersion!$F$8,0)</f>
        <v>0</v>
      </c>
      <c r="T231" s="74">
        <f>IF(AND(ISNUMBER('Emissions (start here)'!K231),ISNUMBER(Dispersion!$F$9)),'Emissions (start here)'!K231*453.59/3600*Dispersion!$F$9,0)</f>
        <v>0</v>
      </c>
      <c r="U231" s="74">
        <f>IF(AND(ISNUMBER('Emissions (start here)'!L231),ISNUMBER(Dispersion!$F$10)),'Emissions (start here)'!L231*2000*453.59/8760/3600*Dispersion!$F$10,0)</f>
        <v>0</v>
      </c>
      <c r="V231" s="74">
        <f>IF(AND(ISNUMBER('Emissions (start here)'!L231),ISNUMBER(Dispersion!$F$11)),'Emissions (start here)'!L231*2000*453.59/8760/3600*Dispersion!$F$11,0)</f>
        <v>0</v>
      </c>
      <c r="W231" s="74">
        <f>IF(AND(ISNUMBER('Emissions (start here)'!M231),ISNUMBER(Dispersion!$G$8)),'Emissions (start here)'!M231*453.59/3600*Dispersion!$G$8,0)</f>
        <v>0</v>
      </c>
      <c r="X231" s="74">
        <f>IF(AND(ISNUMBER('Emissions (start here)'!M231),ISNUMBER(Dispersion!$G$9)),'Emissions (start here)'!M231*453.59/3600*Dispersion!$G$9,0)</f>
        <v>0</v>
      </c>
      <c r="Y231" s="74">
        <f>IF(AND(ISNUMBER('Emissions (start here)'!N231),ISNUMBER(Dispersion!$G$10)),'Emissions (start here)'!N231*2000*453.59/8760/3600*Dispersion!$G$10,0)</f>
        <v>0</v>
      </c>
      <c r="Z231" s="74">
        <f>IF(AND(ISNUMBER('Emissions (start here)'!N231),ISNUMBER(Dispersion!$G$11)),'Emissions (start here)'!N231*2000*453.59/8760/3600*Dispersion!$G$11,0)</f>
        <v>0</v>
      </c>
      <c r="AA231" s="74">
        <f>IF(AND(ISNUMBER('Emissions (start here)'!O231),ISNUMBER(Dispersion!$H$8)),'Emissions (start here)'!O231*453.59/3600*Dispersion!$H$8,0)</f>
        <v>0</v>
      </c>
      <c r="AB231" s="74">
        <f>IF(AND(ISNUMBER('Emissions (start here)'!O231),ISNUMBER(Dispersion!$H$9)),'Emissions (start here)'!O231*453.59/3600*Dispersion!$H$9,0)</f>
        <v>0</v>
      </c>
      <c r="AC231" s="74">
        <f>IF(AND(ISNUMBER('Emissions (start here)'!P231),ISNUMBER(Dispersion!$H$10)),'Emissions (start here)'!P231*2000*453.59/8760/3600*Dispersion!$H$10,0)</f>
        <v>0</v>
      </c>
      <c r="AD231" s="74">
        <f>IF(AND(ISNUMBER('Emissions (start here)'!P231),ISNUMBER(Dispersion!$H$11)),'Emissions (start here)'!P231*2000*453.59/8760/3600*Dispersion!$H$11,0)</f>
        <v>0</v>
      </c>
      <c r="AE231" s="74">
        <f>IF(AND(ISNUMBER('Emissions (start here)'!Q231),ISNUMBER(Dispersion!$I$8)),'Emissions (start here)'!Q231*453.59/3600*Dispersion!$I$8,0)</f>
        <v>0</v>
      </c>
      <c r="AF231" s="74">
        <f>IF(AND(ISNUMBER('Emissions (start here)'!Q231),ISNUMBER(Dispersion!$I$9)),'Emissions (start here)'!Q231*453.59/3600*Dispersion!$I$9,0)</f>
        <v>0</v>
      </c>
      <c r="AG231" s="74">
        <f>IF(AND(ISNUMBER('Emissions (start here)'!R231),ISNUMBER(Dispersion!$I$10)),'Emissions (start here)'!R231*2000*453.59/8760/3600*Dispersion!$I$10,0)</f>
        <v>0</v>
      </c>
      <c r="AH231" s="74">
        <f>IF(AND(ISNUMBER('Emissions (start here)'!R231),ISNUMBER(Dispersion!$I$11)),'Emissions (start here)'!R231*2000*453.59/8760/3600*Dispersion!$I$11,0)</f>
        <v>0</v>
      </c>
      <c r="AI231" s="74">
        <f>IF(AND(ISNUMBER('Emissions (start here)'!S231),ISNUMBER(Dispersion!$J$8)),'Emissions (start here)'!S231*453.59/3600*Dispersion!$J$8,0)</f>
        <v>0</v>
      </c>
      <c r="AJ231" s="74">
        <f>IF(AND(ISNUMBER('Emissions (start here)'!S231),ISNUMBER(Dispersion!$J$9)),'Emissions (start here)'!S231*453.59/3600*Dispersion!$J$9,0)</f>
        <v>0</v>
      </c>
      <c r="AK231" s="74">
        <f>IF(AND(ISNUMBER('Emissions (start here)'!T231),ISNUMBER(Dispersion!$J$10)),'Emissions (start here)'!T231*2000*453.59/8760/3600*Dispersion!$J$10,0)</f>
        <v>0</v>
      </c>
      <c r="AL231" s="74">
        <f>IF(AND(ISNUMBER('Emissions (start here)'!T231),ISNUMBER(Dispersion!$J$11)),'Emissions (start here)'!T231*2000*453.59/8760/3600*Dispersion!$J$11,0)</f>
        <v>0</v>
      </c>
      <c r="AM231" s="74">
        <f>IF(AND(ISNUMBER('Emissions (start here)'!U231),ISNUMBER(Dispersion!$K$8)),'Emissions (start here)'!U231*453.59/3600*Dispersion!$K$8,0)</f>
        <v>0</v>
      </c>
      <c r="AN231" s="74">
        <f>IF(AND(ISNUMBER('Emissions (start here)'!U231),ISNUMBER(Dispersion!$K$9)),'Emissions (start here)'!U231*453.59/3600*Dispersion!$K$9,0)</f>
        <v>0</v>
      </c>
      <c r="AO231" s="74">
        <f>IF(AND(ISNUMBER('Emissions (start here)'!V231),ISNUMBER(Dispersion!$K$10)),'Emissions (start here)'!V231*2000*453.59/8760/3600*Dispersion!$K$10,0)</f>
        <v>0</v>
      </c>
      <c r="AP231" s="74">
        <f>IF(AND(ISNUMBER('Emissions (start here)'!V231),ISNUMBER(Dispersion!$K$11)),'Emissions (start here)'!V231*2000*453.59/8760/3600*Dispersion!$K$11,0)</f>
        <v>0</v>
      </c>
      <c r="AQ231" s="74">
        <f>IF(AND(ISNUMBER('Emissions (start here)'!W231),ISNUMBER(Dispersion!$L$8)),'Emissions (start here)'!W231*453.59/3600*Dispersion!$L$8,0)</f>
        <v>0</v>
      </c>
      <c r="AR231" s="74">
        <f>IF(AND(ISNUMBER('Emissions (start here)'!W231),ISNUMBER(Dispersion!$L$9)),'Emissions (start here)'!W231*453.59/3600*Dispersion!$L$9,0)</f>
        <v>0</v>
      </c>
      <c r="AS231" s="74">
        <f>IF(AND(ISNUMBER('Emissions (start here)'!X231),ISNUMBER(Dispersion!$L$10)),'Emissions (start here)'!X231*2000*453.59/8760/3600*Dispersion!$L$10,0)</f>
        <v>0</v>
      </c>
      <c r="AT231" s="74">
        <f>IF(AND(ISNUMBER('Emissions (start here)'!X231),ISNUMBER(Dispersion!$L$11)),'Emissions (start here)'!X231*2000*453.59/8760/3600*Dispersion!$L$11,0)</f>
        <v>0</v>
      </c>
      <c r="AU231" s="74">
        <f>IF(AND(ISNUMBER('Emissions (start here)'!Y231),ISNUMBER(Dispersion!$M$8)),'Emissions (start here)'!Y231*453.59/3600*Dispersion!$M$8,0)</f>
        <v>0</v>
      </c>
      <c r="AV231" s="74">
        <f>IF(AND(ISNUMBER('Emissions (start here)'!Y231),ISNUMBER(Dispersion!$M$9)),'Emissions (start here)'!Y231*453.59/3600*Dispersion!$M$9,0)</f>
        <v>0</v>
      </c>
      <c r="AW231" s="74">
        <f>IF(AND(ISNUMBER('Emissions (start here)'!Z231),ISNUMBER(Dispersion!$M$10)),'Emissions (start here)'!Z231*2000*453.59/8760/3600*Dispersion!$M$10,0)</f>
        <v>0</v>
      </c>
      <c r="AX231" s="74">
        <f>IF(AND(ISNUMBER('Emissions (start here)'!Z231),ISNUMBER(Dispersion!$M$11)),'Emissions (start here)'!Z231*2000*453.59/8760/3600*Dispersion!$M$11,0)</f>
        <v>0</v>
      </c>
      <c r="AY231" s="74">
        <f>IF(AND(ISNUMBER('Emissions (start here)'!AA231),ISNUMBER(Dispersion!$N$8)),'Emissions (start here)'!AA231*453.59/3600*Dispersion!$N$8,0)</f>
        <v>0</v>
      </c>
      <c r="AZ231" s="74">
        <f>IF(AND(ISNUMBER('Emissions (start here)'!AA231),ISNUMBER(Dispersion!$N$9)),'Emissions (start here)'!AA231*453.59/3600*Dispersion!$N$9,0)</f>
        <v>0</v>
      </c>
      <c r="BA231" s="74">
        <f>IF(AND(ISNUMBER('Emissions (start here)'!AB231),ISNUMBER(Dispersion!$N$10)),'Emissions (start here)'!AB231*2000*453.59/8760/3600*Dispersion!$N$10,0)</f>
        <v>0</v>
      </c>
      <c r="BB231" s="74">
        <f>IF(AND(ISNUMBER('Emissions (start here)'!AB231),ISNUMBER(Dispersion!$N$11)),'Emissions (start here)'!AB231*2000*453.59/8760/3600*Dispersion!$N$11,0)</f>
        <v>0</v>
      </c>
      <c r="BC231" s="74">
        <f>IF(AND(ISNUMBER('Emissions (start here)'!AC231),ISNUMBER(Dispersion!$O$8)),'Emissions (start here)'!AC231*453.59/3600*Dispersion!$O$8,0)</f>
        <v>0</v>
      </c>
      <c r="BD231" s="74">
        <f>IF(AND(ISNUMBER('Emissions (start here)'!AC231),ISNUMBER(Dispersion!$O$9)),'Emissions (start here)'!AC231*453.59/3600*Dispersion!$O$9,0)</f>
        <v>0</v>
      </c>
      <c r="BE231" s="74">
        <f>IF(AND(ISNUMBER('Emissions (start here)'!AD231),ISNUMBER(Dispersion!$O$10)),'Emissions (start here)'!AD231*2000*453.59/8760/3600*Dispersion!$O$10,0)</f>
        <v>0</v>
      </c>
      <c r="BF231" s="74">
        <f>IF(AND(ISNUMBER('Emissions (start here)'!AD231),ISNUMBER(Dispersion!$O$11)),'Emissions (start here)'!AD231*2000*453.59/8760/3600*Dispersion!$O$11,0)</f>
        <v>0</v>
      </c>
      <c r="BG231" s="74">
        <f>IF(AND(ISNUMBER('Emissions (start here)'!AE231),ISNUMBER(Dispersion!$P$8)),'Emissions (start here)'!AE231*453.59/3600*Dispersion!$P$8,0)</f>
        <v>0</v>
      </c>
      <c r="BH231" s="74">
        <f>IF(AND(ISNUMBER('Emissions (start here)'!AE231),ISNUMBER(Dispersion!$P$9)),'Emissions (start here)'!AE231*453.59/3600*Dispersion!$P$9,0)</f>
        <v>0</v>
      </c>
      <c r="BI231" s="74">
        <f>IF(AND(ISNUMBER('Emissions (start here)'!AF231),ISNUMBER(Dispersion!$P$10)),'Emissions (start here)'!AF231*2000*453.59/8760/3600*Dispersion!$P$10,0)</f>
        <v>0</v>
      </c>
      <c r="BJ231" s="74">
        <f>IF(AND(ISNUMBER('Emissions (start here)'!AF231),ISNUMBER(Dispersion!$P$11)),'Emissions (start here)'!AF231*2000*453.59/8760/3600*Dispersion!$P$11,0)</f>
        <v>0</v>
      </c>
      <c r="BK231" s="74">
        <f>IF(AND(ISNUMBER('Emissions (start here)'!AG231),ISNUMBER(Dispersion!$Q$8)),'Emissions (start here)'!AG231*453.59/3600*Dispersion!$Q$8,0)</f>
        <v>0</v>
      </c>
      <c r="BL231" s="74">
        <f>IF(AND(ISNUMBER('Emissions (start here)'!AG231),ISNUMBER(Dispersion!$Q$9)),'Emissions (start here)'!AG231*453.59/3600*Dispersion!$Q$9,0)</f>
        <v>0</v>
      </c>
      <c r="BM231" s="74">
        <f>IF(AND(ISNUMBER('Emissions (start here)'!AH231),ISNUMBER(Dispersion!$Q$10)),'Emissions (start here)'!AH231*2000*453.59/8760/3600*Dispersion!$Q$10,0)</f>
        <v>0</v>
      </c>
      <c r="BN231" s="74">
        <f>IF(AND(ISNUMBER('Emissions (start here)'!AH231),ISNUMBER(Dispersion!$Q$11)),'Emissions (start here)'!AH231*2000*453.59/8760/3600*Dispersion!$Q$11,0)</f>
        <v>0</v>
      </c>
      <c r="BO231" s="74">
        <f>IF(AND(ISNUMBER('Emissions (start here)'!AI231),ISNUMBER(Dispersion!$R$8)),'Emissions (start here)'!AI231*453.59/3600*Dispersion!$R$8,0)</f>
        <v>0</v>
      </c>
      <c r="BP231" s="74">
        <f>IF(AND(ISNUMBER('Emissions (start here)'!AI231),ISNUMBER(Dispersion!$R$9)),'Emissions (start here)'!AI231*453.59/3600*Dispersion!$R$9,0)</f>
        <v>0</v>
      </c>
      <c r="BQ231" s="74">
        <f>IF(AND(ISNUMBER('Emissions (start here)'!AJ231),ISNUMBER(Dispersion!$R$10)),'Emissions (start here)'!AJ231*2000*453.59/8760/3600*Dispersion!$R$10,0)</f>
        <v>0</v>
      </c>
      <c r="BR231" s="74">
        <f>IF(AND(ISNUMBER('Emissions (start here)'!AJ231),ISNUMBER(Dispersion!$R$11)),'Emissions (start here)'!AJ231*2000*453.59/8760/3600*Dispersion!$R$11,0)</f>
        <v>0</v>
      </c>
      <c r="BS231" s="74">
        <f>IF(AND(ISNUMBER('Emissions (start here)'!AK231),ISNUMBER(Dispersion!$S$8)),'Emissions (start here)'!AK231*453.59/3600*Dispersion!$S$8,0)</f>
        <v>0</v>
      </c>
      <c r="BT231" s="74">
        <f>IF(AND(ISNUMBER('Emissions (start here)'!AK231),ISNUMBER(Dispersion!$S$9)),'Emissions (start here)'!AK231*453.59/3600*Dispersion!$S$9,0)</f>
        <v>0</v>
      </c>
      <c r="BU231" s="74">
        <f>IF(AND(ISNUMBER('Emissions (start here)'!AL231),ISNUMBER(Dispersion!$S$10)),'Emissions (start here)'!AL231*2000*453.59/8760/3600*Dispersion!$S$10,0)</f>
        <v>0</v>
      </c>
      <c r="BV231" s="74">
        <f>IF(AND(ISNUMBER('Emissions (start here)'!AL231),ISNUMBER(Dispersion!$S$11)),'Emissions (start here)'!AL231*2000*453.59/8760/3600*Dispersion!$S$11,0)</f>
        <v>0</v>
      </c>
      <c r="BW231" s="74">
        <f>IF(AND(ISNUMBER('Emissions (start here)'!AM231),ISNUMBER(Dispersion!$T$8)),'Emissions (start here)'!AM231*453.59/3600*Dispersion!$T$8,0)</f>
        <v>0</v>
      </c>
      <c r="BX231" s="74">
        <f>IF(AND(ISNUMBER('Emissions (start here)'!AM231),ISNUMBER(Dispersion!$T$9)),'Emissions (start here)'!AM231*453.59/3600*Dispersion!$T$9,0)</f>
        <v>0</v>
      </c>
      <c r="BY231" s="74">
        <f>IF(AND(ISNUMBER('Emissions (start here)'!AN231),ISNUMBER(Dispersion!$T$10)),'Emissions (start here)'!AN231*2000*453.59/8760/3600*Dispersion!$T$10,0)</f>
        <v>0</v>
      </c>
      <c r="BZ231" s="74">
        <f>IF(AND(ISNUMBER('Emissions (start here)'!AN231),ISNUMBER(Dispersion!$T$11)),'Emissions (start here)'!AN231*2000*453.59/8760/3600*Dispersion!$T$11,0)</f>
        <v>0</v>
      </c>
      <c r="CA231" s="74">
        <f>IF(AND(ISNUMBER('Emissions (start here)'!AO231),ISNUMBER(Dispersion!$U$8)),'Emissions (start here)'!AO231*453.59/3600*Dispersion!$U$8,0)</f>
        <v>0</v>
      </c>
      <c r="CB231" s="74">
        <f>IF(AND(ISNUMBER('Emissions (start here)'!AO231),ISNUMBER(Dispersion!$U$9)),'Emissions (start here)'!AO231*453.59/3600*Dispersion!$U$9,0)</f>
        <v>0</v>
      </c>
      <c r="CC231" s="74">
        <f>IF(AND(ISNUMBER('Emissions (start here)'!AP231),ISNUMBER(Dispersion!$U$10)),'Emissions (start here)'!AP231*2000*453.59/8760/3600*Dispersion!$U$10,0)</f>
        <v>0</v>
      </c>
      <c r="CD231" s="74">
        <f>IF(AND(ISNUMBER('Emissions (start here)'!AP231),ISNUMBER(Dispersion!$U$11)),'Emissions (start here)'!AP231*2000*453.59/8760/3600*Dispersion!$U$11,0)</f>
        <v>0</v>
      </c>
      <c r="CE231" s="74">
        <f>IF(AND(ISNUMBER('Emissions (start here)'!AQ231),ISNUMBER(Dispersion!$V$8)),'Emissions (start here)'!AQ231*453.59/3600*Dispersion!$V$8,0)</f>
        <v>0</v>
      </c>
      <c r="CF231" s="74">
        <f>IF(AND(ISNUMBER('Emissions (start here)'!AQ231),ISNUMBER(Dispersion!$V$9)),'Emissions (start here)'!AQ231*453.59/3600*Dispersion!$V$9,0)</f>
        <v>0</v>
      </c>
      <c r="CG231" s="74">
        <f>IF(AND(ISNUMBER('Emissions (start here)'!AR231),ISNUMBER(Dispersion!$V$10)),'Emissions (start here)'!AR231*2000*453.59/8760/3600*Dispersion!$V$10,0)</f>
        <v>0</v>
      </c>
      <c r="CH231" s="74">
        <f>IF(AND(ISNUMBER('Emissions (start here)'!AR231),ISNUMBER(Dispersion!$V$11)),'Emissions (start here)'!AR231*2000*453.59/8760/3600*Dispersion!$V$11,0)</f>
        <v>0</v>
      </c>
      <c r="CI231" s="74">
        <f>IF(AND(ISNUMBER('Emissions (start here)'!AS231),ISNUMBER(Dispersion!$W$8)),'Emissions (start here)'!AS231*453.59/3600*Dispersion!$W$8,0)</f>
        <v>0</v>
      </c>
      <c r="CJ231" s="74">
        <f>IF(AND(ISNUMBER('Emissions (start here)'!AS231),ISNUMBER(Dispersion!$W$9)),'Emissions (start here)'!AS231*453.59/3600*Dispersion!$W$9,0)</f>
        <v>0</v>
      </c>
      <c r="CK231" s="74">
        <f>IF(AND(ISNUMBER('Emissions (start here)'!AT231),ISNUMBER(Dispersion!$W$10)),'Emissions (start here)'!AT231*2000*453.59/8760/3600*Dispersion!$W$10,0)</f>
        <v>0</v>
      </c>
      <c r="CL231" s="74">
        <f>IF(AND(ISNUMBER('Emissions (start here)'!AT231),ISNUMBER(Dispersion!$W$11)),'Emissions (start here)'!AT231*2000*453.59/8760/3600*Dispersion!$W$11,0)</f>
        <v>0</v>
      </c>
      <c r="CM231" s="74">
        <f>IF(AND(ISNUMBER('Emissions (start here)'!AU231),ISNUMBER(Dispersion!$X$8)),'Emissions (start here)'!AU231*453.59/3600*Dispersion!$X$8,0)</f>
        <v>0</v>
      </c>
      <c r="CN231" s="74">
        <f>IF(AND(ISNUMBER('Emissions (start here)'!AU231),ISNUMBER(Dispersion!$X$9)),'Emissions (start here)'!AU231*453.59/3600*Dispersion!$X$9,0)</f>
        <v>0</v>
      </c>
      <c r="CO231" s="74">
        <f>IF(AND(ISNUMBER('Emissions (start here)'!AV231),ISNUMBER(Dispersion!$X$10)),'Emissions (start here)'!AV231*2000*453.59/8760/3600*Dispersion!$X$10,0)</f>
        <v>0</v>
      </c>
      <c r="CP231" s="74">
        <f>IF(AND(ISNUMBER('Emissions (start here)'!AV231),ISNUMBER(Dispersion!$X$11)),'Emissions (start here)'!AV231*2000*453.59/8760/3600*Dispersion!$X$11,0)</f>
        <v>0</v>
      </c>
      <c r="CQ231" s="74">
        <f>IF(AND(ISNUMBER('Emissions (start here)'!AW231),ISNUMBER(Dispersion!$Y$8)),'Emissions (start here)'!AW231*453.59/3600*Dispersion!$Y$8,0)</f>
        <v>0</v>
      </c>
      <c r="CR231" s="74">
        <f>IF(AND(ISNUMBER('Emissions (start here)'!AW231),ISNUMBER(Dispersion!$Y$9)),'Emissions (start here)'!AW231*453.59/3600*Dispersion!$Y$9,0)</f>
        <v>0</v>
      </c>
      <c r="CS231" s="74">
        <f>IF(AND(ISNUMBER('Emissions (start here)'!AX231),ISNUMBER(Dispersion!$Y$10)),'Emissions (start here)'!AX231*2000*453.59/8760/3600*Dispersion!$Y$10,0)</f>
        <v>0</v>
      </c>
      <c r="CT231" s="74">
        <f>IF(AND(ISNUMBER('Emissions (start here)'!AX231),ISNUMBER(Dispersion!$Y$11)),'Emissions (start here)'!AX231*2000*453.59/8760/3600*Dispersion!$Y$11,0)</f>
        <v>0</v>
      </c>
      <c r="CU231" s="74">
        <f>IF(AND(ISNUMBER('Emissions (start here)'!AY231),ISNUMBER(Dispersion!$Z$8)),'Emissions (start here)'!AY231*453.59/3600*Dispersion!$Z$8,0)</f>
        <v>0</v>
      </c>
      <c r="CV231" s="74">
        <f>IF(AND(ISNUMBER('Emissions (start here)'!AY231),ISNUMBER(Dispersion!$Z$9)),'Emissions (start here)'!AY231*453.59/3600*Dispersion!$Z$9,0)</f>
        <v>0</v>
      </c>
      <c r="CW231" s="74">
        <f>IF(AND(ISNUMBER('Emissions (start here)'!AZ231),ISNUMBER(Dispersion!$Z$10)),'Emissions (start here)'!AZ231*2000*453.59/8760/3600*Dispersion!$Z$10,0)</f>
        <v>0</v>
      </c>
      <c r="CX231" s="74">
        <f>IF(AND(ISNUMBER('Emissions (start here)'!AZ231),ISNUMBER(Dispersion!$Z$11)),'Emissions (start here)'!AZ231*2000*453.59/8760/3600*Dispersion!$Z$11,0)</f>
        <v>0</v>
      </c>
      <c r="CY231" s="74">
        <f>IF(AND(ISNUMBER('Emissions (start here)'!BA231),ISNUMBER(Dispersion!$AA$8)),'Emissions (start here)'!BA231*453.59/3600*Dispersion!$AA$8,0)</f>
        <v>0</v>
      </c>
      <c r="CZ231" s="74">
        <f>IF(AND(ISNUMBER('Emissions (start here)'!BA231),ISNUMBER(Dispersion!$AA$9)),'Emissions (start here)'!BA231*453.59/3600*Dispersion!$AA$9,0)</f>
        <v>0</v>
      </c>
      <c r="DA231" s="74">
        <f>IF(AND(ISNUMBER('Emissions (start here)'!BB231),ISNUMBER(Dispersion!$AA$10)),'Emissions (start here)'!BB231*2000*453.59/8760/3600*Dispersion!$AA$10,0)</f>
        <v>0</v>
      </c>
      <c r="DB231" s="74">
        <f>IF(AND(ISNUMBER('Emissions (start here)'!BB231),ISNUMBER(Dispersion!$AA$11)),'Emissions (start here)'!BB231*2000*453.59/8760/3600*Dispersion!$AA$11,0)</f>
        <v>0</v>
      </c>
      <c r="DC231" s="74">
        <f>IF(AND(ISNUMBER('Emissions (start here)'!BC231),ISNUMBER(Dispersion!$AB$8)),'Emissions (start here)'!BC231*453.59/3600*Dispersion!$AB$8,0)</f>
        <v>0</v>
      </c>
      <c r="DD231" s="74">
        <f>IF(AND(ISNUMBER('Emissions (start here)'!BC231),ISNUMBER(Dispersion!$AB$9)),'Emissions (start here)'!BC231*453.59/3600*Dispersion!$AB$9,0)</f>
        <v>0</v>
      </c>
      <c r="DE231" s="74">
        <f>IF(AND(ISNUMBER('Emissions (start here)'!BD231),ISNUMBER(Dispersion!$AB$10)),'Emissions (start here)'!BD231*2000*453.59/8760/3600*Dispersion!$AB$10,0)</f>
        <v>0</v>
      </c>
      <c r="DF231" s="74">
        <f>IF(AND(ISNUMBER('Emissions (start here)'!BD231),ISNUMBER(Dispersion!$AB$11)),'Emissions (start here)'!BD231*2000*453.59/8760/3600*Dispersion!$AB$11,0)</f>
        <v>0</v>
      </c>
      <c r="DG231" s="74">
        <f>IF(AND(ISNUMBER('Emissions (start here)'!BE231),ISNUMBER(Dispersion!$AC$8)),'Emissions (start here)'!BE231*453.59/3600*Dispersion!$AC$8,0)</f>
        <v>0</v>
      </c>
      <c r="DH231" s="74">
        <f>IF(AND(ISNUMBER('Emissions (start here)'!BE231),ISNUMBER(Dispersion!$AC$9)),'Emissions (start here)'!BE231*453.59/3600*Dispersion!$AC$9,0)</f>
        <v>0</v>
      </c>
      <c r="DI231" s="74">
        <f>IF(AND(ISNUMBER('Emissions (start here)'!BF231),ISNUMBER(Dispersion!$AC$10)),'Emissions (start here)'!BF231*2000*453.59/8760/3600*Dispersion!$AC$10,0)</f>
        <v>0</v>
      </c>
      <c r="DJ231" s="74">
        <f>IF(AND(ISNUMBER('Emissions (start here)'!BF231),ISNUMBER(Dispersion!$AC$11)),'Emissions (start here)'!BF231*2000*453.59/8760/3600*Dispersion!$AC$11,0)</f>
        <v>0</v>
      </c>
      <c r="DK231" s="74">
        <f>IF(AND(ISNUMBER('Emissions (start here)'!BG231),ISNUMBER(Dispersion!$AD$8)),'Emissions (start here)'!BG231*453.59/3600*Dispersion!$AD$8,0)</f>
        <v>0</v>
      </c>
      <c r="DL231" s="74">
        <f>IF(AND(ISNUMBER('Emissions (start here)'!BG231),ISNUMBER(Dispersion!$AD$9)),'Emissions (start here)'!BG231*453.59/3600*Dispersion!$AD$9,0)</f>
        <v>0</v>
      </c>
      <c r="DM231" s="74">
        <f>IF(AND(ISNUMBER('Emissions (start here)'!BH231),ISNUMBER(Dispersion!$AD$10)),'Emissions (start here)'!BH231*2000*453.59/8760/3600*Dispersion!$AD$10,0)</f>
        <v>0</v>
      </c>
      <c r="DN231" s="74">
        <f>IF(AND(ISNUMBER('Emissions (start here)'!BH231),ISNUMBER(Dispersion!$AD$11)),'Emissions (start here)'!BH231*2000*453.59/8760/3600*Dispersion!$AD$11,0)</f>
        <v>0</v>
      </c>
      <c r="DO231" s="74">
        <f>IF(AND(ISNUMBER('Emissions (start here)'!BI231),ISNUMBER(Dispersion!$AE$8)),'Emissions (start here)'!BI231*453.59/3600*Dispersion!$AE$8,0)</f>
        <v>0</v>
      </c>
      <c r="DP231" s="74">
        <f>IF(AND(ISNUMBER('Emissions (start here)'!BI231),ISNUMBER(Dispersion!$AE$9)),'Emissions (start here)'!BI231*453.59/3600*Dispersion!$AE$9,0)</f>
        <v>0</v>
      </c>
      <c r="DQ231" s="74">
        <f>IF(AND(ISNUMBER('Emissions (start here)'!BJ231),ISNUMBER(Dispersion!$AE$10)),'Emissions (start here)'!BJ231*2000*453.59/8760/3600*Dispersion!$AE$10,0)</f>
        <v>0</v>
      </c>
      <c r="DR231" s="74">
        <f>IF(AND(ISNUMBER('Emissions (start here)'!BJ231),ISNUMBER(Dispersion!$AE$11)),'Emissions (start here)'!BJ231*2000*453.59/8760/3600*Dispersion!$AE$11,0)</f>
        <v>0</v>
      </c>
      <c r="DS231" s="74">
        <f>IF(AND(ISNUMBER('Emissions (start here)'!BK231),ISNUMBER(Dispersion!$AF$8)),'Emissions (start here)'!BK231*453.59/3600*Dispersion!$AF$8,0)</f>
        <v>0</v>
      </c>
      <c r="DT231" s="74">
        <f>IF(AND(ISNUMBER('Emissions (start here)'!BK231),ISNUMBER(Dispersion!$AF$9)),'Emissions (start here)'!BK231*453.59/3600*Dispersion!$AF$9,0)</f>
        <v>0</v>
      </c>
      <c r="DU231" s="74">
        <f>IF(AND(ISNUMBER('Emissions (start here)'!BL231),ISNUMBER(Dispersion!$AF$10)),'Emissions (start here)'!BL231*2000*453.59/8760/3600*Dispersion!$AF$10,0)</f>
        <v>0</v>
      </c>
      <c r="DV231" s="74">
        <f>IF(AND(ISNUMBER('Emissions (start here)'!BL231),ISNUMBER(Dispersion!$AF$11)),'Emissions (start here)'!BL231*2000*453.59/8760/3600*Dispersion!$AF$11,0)</f>
        <v>0</v>
      </c>
      <c r="DW231" s="74">
        <f>IF(AND(ISNUMBER('Emissions (start here)'!BM231),ISNUMBER(Dispersion!$AG$8)),'Emissions (start here)'!BM231*453.59/3600*Dispersion!$AG$8,0)</f>
        <v>0</v>
      </c>
      <c r="DX231" s="74">
        <f>IF(AND(ISNUMBER('Emissions (start here)'!BM231),ISNUMBER(Dispersion!$AG$9)),'Emissions (start here)'!BM231*453.59/3600*Dispersion!$AG$9,0)</f>
        <v>0</v>
      </c>
      <c r="DY231" s="74">
        <f>IF(AND(ISNUMBER('Emissions (start here)'!BN231),ISNUMBER(Dispersion!$AG$10)),'Emissions (start here)'!BN231*2000*453.59/8760/3600*Dispersion!$AG$10,0)</f>
        <v>0</v>
      </c>
      <c r="DZ231" s="74">
        <f>IF(AND(ISNUMBER('Emissions (start here)'!BN231),ISNUMBER(Dispersion!$AG$11)),'Emissions (start here)'!BN231*2000*453.59/8760/3600*Dispersion!$AG$11,0)</f>
        <v>0</v>
      </c>
      <c r="EA231" s="74">
        <f>IF(AND(ISNUMBER('Emissions (start here)'!BO231),ISNUMBER(Dispersion!$AH$8)),'Emissions (start here)'!BO231*453.59/3600*Dispersion!$AH$8,0)</f>
        <v>0</v>
      </c>
      <c r="EB231" s="74">
        <f>IF(AND(ISNUMBER('Emissions (start here)'!BO231),ISNUMBER(Dispersion!$AH$9)),'Emissions (start here)'!BO231*453.59/3600*Dispersion!$AH$9,0)</f>
        <v>0</v>
      </c>
      <c r="EC231" s="74">
        <f>IF(AND(ISNUMBER('Emissions (start here)'!BP231),ISNUMBER(Dispersion!$AH$10)),'Emissions (start here)'!BP231*2000*453.59/8760/3600*Dispersion!$AH$10,0)</f>
        <v>0</v>
      </c>
      <c r="ED231" s="74">
        <f>IF(AND(ISNUMBER('Emissions (start here)'!BP231),ISNUMBER(Dispersion!$AH$11)),'Emissions (start here)'!BP231*2000*453.59/8760/3600*Dispersion!$AH$11,0)</f>
        <v>0</v>
      </c>
      <c r="EE231" s="74">
        <f>IF(AND(ISNUMBER('Emissions (start here)'!BQ231),ISNUMBER(Dispersion!$AI$8)),'Emissions (start here)'!BQ231*453.59/3600*Dispersion!$AI$8,0)</f>
        <v>0</v>
      </c>
      <c r="EF231" s="74">
        <f>IF(AND(ISNUMBER('Emissions (start here)'!BQ231),ISNUMBER(Dispersion!$AI$9)),'Emissions (start here)'!BQ231*453.59/3600*Dispersion!$AI$9,0)</f>
        <v>0</v>
      </c>
      <c r="EG231" s="74">
        <f>IF(AND(ISNUMBER('Emissions (start here)'!BR231),ISNUMBER(Dispersion!$AI$10)),'Emissions (start here)'!BR231*2000*453.59/8760/3600*Dispersion!$AI$10,0)</f>
        <v>0</v>
      </c>
      <c r="EH231" s="74">
        <f>IF(AND(ISNUMBER('Emissions (start here)'!BR231),ISNUMBER(Dispersion!$AI$11)),'Emissions (start here)'!BR231*2000*453.59/8760/3600*Dispersion!$AI$11,0)</f>
        <v>0</v>
      </c>
      <c r="EI231" s="74">
        <f>IF(AND(ISNUMBER('Emissions (start here)'!BS231),ISNUMBER(Dispersion!$AJ$8)),'Emissions (start here)'!BS231*453.59/3600*Dispersion!$AJ$8,0)</f>
        <v>0</v>
      </c>
      <c r="EJ231" s="74">
        <f>IF(AND(ISNUMBER('Emissions (start here)'!BS231),ISNUMBER(Dispersion!$AJ$9)),'Emissions (start here)'!BS231*453.59/3600*Dispersion!$AJ$9,0)</f>
        <v>0</v>
      </c>
      <c r="EK231" s="74">
        <f>IF(AND(ISNUMBER('Emissions (start here)'!BT231),ISNUMBER(Dispersion!$AJ$10)),'Emissions (start here)'!BT231*2000*453.59/8760/3600*Dispersion!$AJ$10,0)</f>
        <v>0</v>
      </c>
      <c r="EL231" s="74">
        <f>IF(AND(ISNUMBER('Emissions (start here)'!BT231),ISNUMBER(Dispersion!$AJ$11)),'Emissions (start here)'!BT231*2000*453.59/8760/3600*Dispersion!$AJ$11,0)</f>
        <v>0</v>
      </c>
      <c r="EM231" s="74">
        <f>IF(AND(ISNUMBER('Emissions (start here)'!BU231),ISNUMBER(Dispersion!$AK$8)),'Emissions (start here)'!BU231*453.59/3600*Dispersion!$AK$8,0)</f>
        <v>0</v>
      </c>
      <c r="EN231" s="74">
        <f>IF(AND(ISNUMBER('Emissions (start here)'!BU231),ISNUMBER(Dispersion!$AK$9)),'Emissions (start here)'!BU231*453.59/3600*Dispersion!$AK$9,0)</f>
        <v>0</v>
      </c>
      <c r="EO231" s="74">
        <f>IF(AND(ISNUMBER('Emissions (start here)'!BV231),ISNUMBER(Dispersion!$AK$10)),'Emissions (start here)'!BV231*2000*453.59/8760/3600*Dispersion!$AK$10,0)</f>
        <v>0</v>
      </c>
      <c r="EP231" s="74">
        <f>IF(AND(ISNUMBER('Emissions (start here)'!BV231),ISNUMBER(Dispersion!$AK$11)),'Emissions (start here)'!BV231*2000*453.59/8760/3600*Dispersion!$AK$11,0)</f>
        <v>0</v>
      </c>
      <c r="EQ231" s="74">
        <f>IF(AND(ISNUMBER('Emissions (start here)'!BW231),ISNUMBER(Dispersion!$AL$8)),'Emissions (start here)'!BW231*453.59/3600*Dispersion!$AL$8,0)</f>
        <v>0</v>
      </c>
      <c r="ER231" s="74">
        <f>IF(AND(ISNUMBER('Emissions (start here)'!BW231),ISNUMBER(Dispersion!$AL$9)),'Emissions (start here)'!BW231*453.59/3600*Dispersion!$AL$9,0)</f>
        <v>0</v>
      </c>
      <c r="ES231" s="74">
        <f>IF(AND(ISNUMBER('Emissions (start here)'!BX231),ISNUMBER(Dispersion!$AL$10)),'Emissions (start here)'!BX231*2000*453.59/8760/3600*Dispersion!$AL$10,0)</f>
        <v>0</v>
      </c>
      <c r="ET231" s="74">
        <f>IF(AND(ISNUMBER('Emissions (start here)'!BX231),ISNUMBER(Dispersion!$AL$11)),'Emissions (start here)'!BX231*2000*453.59/8760/3600*Dispersion!$AL$11,0)</f>
        <v>0</v>
      </c>
      <c r="EU231" s="74">
        <f>IF(AND(ISNUMBER('Emissions (start here)'!BY231),ISNUMBER(Dispersion!$AM$8)),'Emissions (start here)'!BY231*453.59/3600*Dispersion!$AM$8,0)</f>
        <v>0</v>
      </c>
      <c r="EV231" s="74">
        <f>IF(AND(ISNUMBER('Emissions (start here)'!BY231),ISNUMBER(Dispersion!$AM$9)),'Emissions (start here)'!BY231*453.59/3600*Dispersion!$AM$9,0)</f>
        <v>0</v>
      </c>
      <c r="EW231" s="74">
        <f>IF(AND(ISNUMBER('Emissions (start here)'!BZ231),ISNUMBER(Dispersion!$AM$10)),'Emissions (start here)'!BZ231*2000*453.59/8760/3600*Dispersion!$AM$10,0)</f>
        <v>0</v>
      </c>
      <c r="EX231" s="74">
        <f>IF(AND(ISNUMBER('Emissions (start here)'!BZ231),ISNUMBER(Dispersion!$AM$11)),'Emissions (start here)'!BZ231*2000*453.59/8760/3600*Dispersion!$AM$11,0)</f>
        <v>0</v>
      </c>
      <c r="EY231" s="74">
        <f>IF(AND(ISNUMBER('Emissions (start here)'!CA231),ISNUMBER(Dispersion!$AN$8)),'Emissions (start here)'!CA231*453.59/3600*Dispersion!$AN$8,0)</f>
        <v>0</v>
      </c>
      <c r="EZ231" s="74">
        <f>IF(AND(ISNUMBER('Emissions (start here)'!CA231),ISNUMBER(Dispersion!$AN$9)),'Emissions (start here)'!CA231*453.59/3600*Dispersion!$AN$9,0)</f>
        <v>0</v>
      </c>
      <c r="FA231" s="74">
        <f>IF(AND(ISNUMBER('Emissions (start here)'!CB231),ISNUMBER(Dispersion!$AN$10)),'Emissions (start here)'!CB231*2000*453.59/8760/3600*Dispersion!$AN$10,0)</f>
        <v>0</v>
      </c>
      <c r="FB231" s="74">
        <f>IF(AND(ISNUMBER('Emissions (start here)'!CB231),ISNUMBER(Dispersion!$AN$11)),'Emissions (start here)'!CB231*2000*453.59/8760/3600*Dispersion!$AN$11,0)</f>
        <v>0</v>
      </c>
      <c r="FC231" s="74">
        <f>IF(AND(ISNUMBER('Emissions (start here)'!CC231),ISNUMBER(Dispersion!$AO$8)),'Emissions (start here)'!CC231*453.59/3600*Dispersion!$AO$8,0)</f>
        <v>0</v>
      </c>
      <c r="FD231" s="74">
        <f>IF(AND(ISNUMBER('Emissions (start here)'!CC231),ISNUMBER(Dispersion!$AO$9)),'Emissions (start here)'!CC231*453.59/3600*Dispersion!$AO$9,0)</f>
        <v>0</v>
      </c>
      <c r="FE231" s="74">
        <f>IF(AND(ISNUMBER('Emissions (start here)'!CD231),ISNUMBER(Dispersion!$AO$10)),'Emissions (start here)'!CD231*2000*453.59/8760/3600*Dispersion!$AO$10,0)</f>
        <v>0</v>
      </c>
      <c r="FF231" s="74">
        <f>IF(AND(ISNUMBER('Emissions (start here)'!CD231),ISNUMBER(Dispersion!$AO$11)),'Emissions (start here)'!CD231*2000*453.59/8760/3600*Dispersion!$AO$11,0)</f>
        <v>0</v>
      </c>
      <c r="FG231" s="74">
        <f>IF(AND(ISNUMBER('Emissions (start here)'!CE231),ISNUMBER(Dispersion!$AP$8)),'Emissions (start here)'!CE231*453.59/3600*Dispersion!$AP$8,0)</f>
        <v>0</v>
      </c>
      <c r="FH231" s="74">
        <f>IF(AND(ISNUMBER('Emissions (start here)'!CE231),ISNUMBER(Dispersion!$AP$9)),'Emissions (start here)'!CE231*453.59/3600*Dispersion!$AP$9,0)</f>
        <v>0</v>
      </c>
      <c r="FI231" s="74">
        <f>IF(AND(ISNUMBER('Emissions (start here)'!CF231),ISNUMBER(Dispersion!$AP$10)),'Emissions (start here)'!CF231*2000*453.59/8760/3600*Dispersion!$AP$10,0)</f>
        <v>0</v>
      </c>
      <c r="FJ231" s="74">
        <f>IF(AND(ISNUMBER('Emissions (start here)'!CF231),ISNUMBER(Dispersion!$AP$11)),'Emissions (start here)'!CF231*2000*453.59/8760/3600*Dispersion!$AP$11,0)</f>
        <v>0</v>
      </c>
      <c r="FK231" s="74">
        <f>IF(AND(ISNUMBER('Emissions (start here)'!CG231),ISNUMBER(Dispersion!$AQ$8)),'Emissions (start here)'!CG231*453.59/3600*Dispersion!$AQ$8,0)</f>
        <v>0</v>
      </c>
      <c r="FL231" s="74">
        <f>IF(AND(ISNUMBER('Emissions (start here)'!CG231),ISNUMBER(Dispersion!$AQ$9)),'Emissions (start here)'!CG231*453.59/3600*Dispersion!$AQ$9,0)</f>
        <v>0</v>
      </c>
      <c r="FM231" s="74">
        <f>IF(AND(ISNUMBER('Emissions (start here)'!CH231),ISNUMBER(Dispersion!$AQ$10)),'Emissions (start here)'!CH231*2000*453.59/8760/3600*Dispersion!$AQ$10,0)</f>
        <v>0</v>
      </c>
      <c r="FN231" s="74">
        <f>IF(AND(ISNUMBER('Emissions (start here)'!CH231),ISNUMBER(Dispersion!$AQ$11)),'Emissions (start here)'!CH231*2000*453.59/8760/3600*Dispersion!$AQ$11,0)</f>
        <v>0</v>
      </c>
      <c r="FO231" s="74">
        <f>IF(AND(ISNUMBER('Emissions (start here)'!CI231),ISNUMBER(Dispersion!$AR$8)),'Emissions (start here)'!CI231*453.59/3600*Dispersion!$AR$8,0)</f>
        <v>0</v>
      </c>
      <c r="FP231" s="74">
        <f>IF(AND(ISNUMBER('Emissions (start here)'!CI231),ISNUMBER(Dispersion!$AR$9)),'Emissions (start here)'!CI231*453.59/3600*Dispersion!$AR$9,0)</f>
        <v>0</v>
      </c>
      <c r="FQ231" s="74">
        <f>IF(AND(ISNUMBER('Emissions (start here)'!CJ231),ISNUMBER(Dispersion!$AR$10)),'Emissions (start here)'!CJ231*2000*453.59/8760/3600*Dispersion!$AR$10,0)</f>
        <v>0</v>
      </c>
      <c r="FR231" s="74">
        <f>IF(AND(ISNUMBER('Emissions (start here)'!CJ231),ISNUMBER(Dispersion!$AR$11)),'Emissions (start here)'!CJ231*2000*453.59/8760/3600*Dispersion!$AR$11,0)</f>
        <v>0</v>
      </c>
      <c r="FS231" s="74">
        <f>IF(AND(ISNUMBER('Emissions (start here)'!CK231),ISNUMBER(Dispersion!$AS$8)),'Emissions (start here)'!CK231*453.59/3600*Dispersion!$AS$8,0)</f>
        <v>0</v>
      </c>
      <c r="FT231" s="74">
        <f>IF(AND(ISNUMBER('Emissions (start here)'!CK231),ISNUMBER(Dispersion!$AS$9)),'Emissions (start here)'!CK231*453.59/3600*Dispersion!$AS$9,0)</f>
        <v>0</v>
      </c>
      <c r="FU231" s="74">
        <f>IF(AND(ISNUMBER('Emissions (start here)'!CL231),ISNUMBER(Dispersion!$AS$10)),'Emissions (start here)'!CL231*2000*453.59/8760/3600*Dispersion!$AS$10,0)</f>
        <v>0</v>
      </c>
      <c r="FV231" s="74">
        <f>IF(AND(ISNUMBER('Emissions (start here)'!CL231),ISNUMBER(Dispersion!$AS$11)),'Emissions (start here)'!CL231*2000*453.59/8760/3600*Dispersion!$AS$11,0)</f>
        <v>0</v>
      </c>
      <c r="FW231" s="74">
        <f>IF(AND(ISNUMBER('Emissions (start here)'!CM231),ISNUMBER(Dispersion!$AT$8)),'Emissions (start here)'!CM231*453.59/3600*Dispersion!$AT$8,0)</f>
        <v>0</v>
      </c>
      <c r="FX231" s="74">
        <f>IF(AND(ISNUMBER('Emissions (start here)'!CM231),ISNUMBER(Dispersion!$AT$9)),'Emissions (start here)'!CM231*453.59/3600*Dispersion!$AT$9,0)</f>
        <v>0</v>
      </c>
      <c r="FY231" s="74">
        <f>IF(AND(ISNUMBER('Emissions (start here)'!CN231),ISNUMBER(Dispersion!$AT$10)),'Emissions (start here)'!CN231*2000*453.59/8760/3600*Dispersion!$AT$10,0)</f>
        <v>0</v>
      </c>
      <c r="FZ231" s="74">
        <f>IF(AND(ISNUMBER('Emissions (start here)'!CN231),ISNUMBER(Dispersion!$AT$11)),'Emissions (start here)'!CN231*2000*453.59/8760/3600*Dispersion!$AT$11,0)</f>
        <v>0</v>
      </c>
      <c r="GA231" s="74">
        <f>IF(AND(ISNUMBER('Emissions (start here)'!CO231),ISNUMBER(Dispersion!$AU$8)),'Emissions (start here)'!CO231*453.59/3600*Dispersion!$AU$8,0)</f>
        <v>0</v>
      </c>
      <c r="GB231" s="74">
        <f>IF(AND(ISNUMBER('Emissions (start here)'!CO231),ISNUMBER(Dispersion!$AU$9)),'Emissions (start here)'!CO231*453.59/3600*Dispersion!$AU$9,0)</f>
        <v>0</v>
      </c>
      <c r="GC231" s="74">
        <f>IF(AND(ISNUMBER('Emissions (start here)'!CP231),ISNUMBER(Dispersion!$AU$10)),'Emissions (start here)'!CP231*2000*453.59/8760/3600*Dispersion!$AU$10,0)</f>
        <v>0</v>
      </c>
      <c r="GD231" s="74">
        <f>IF(AND(ISNUMBER('Emissions (start here)'!CP231),ISNUMBER(Dispersion!$AU$11)),'Emissions (start here)'!CP231*2000*453.59/8760/3600*Dispersion!$AU$11,0)</f>
        <v>0</v>
      </c>
      <c r="GE231" s="74">
        <f>IF(AND(ISNUMBER('Emissions (start here)'!CQ231),ISNUMBER(Dispersion!$AV$8)),'Emissions (start here)'!CQ231*453.59/3600*Dispersion!$AV$8,0)</f>
        <v>0</v>
      </c>
      <c r="GF231" s="74">
        <f>IF(AND(ISNUMBER('Emissions (start here)'!CQ231),ISNUMBER(Dispersion!$AV$9)),'Emissions (start here)'!CQ231*453.59/3600*Dispersion!$AV$9,0)</f>
        <v>0</v>
      </c>
      <c r="GG231" s="74">
        <f>IF(AND(ISNUMBER('Emissions (start here)'!CR231),ISNUMBER(Dispersion!$AV$10)),'Emissions (start here)'!CR231*2000*453.59/8760/3600*Dispersion!$AV$10,0)</f>
        <v>0</v>
      </c>
      <c r="GH231" s="74">
        <f>IF(AND(ISNUMBER('Emissions (start here)'!CR231),ISNUMBER(Dispersion!$AV$11)),'Emissions (start here)'!CR231*2000*453.59/8760/3600*Dispersion!$AV$11,0)</f>
        <v>0</v>
      </c>
      <c r="GI231" s="74">
        <f>IF(AND(ISNUMBER('Emissions (start here)'!CS231),ISNUMBER(Dispersion!$AW$8)),'Emissions (start here)'!CS231*453.59/3600*Dispersion!$AW$8,0)</f>
        <v>0</v>
      </c>
      <c r="GJ231" s="74">
        <f>IF(AND(ISNUMBER('Emissions (start here)'!CS231),ISNUMBER(Dispersion!$AW$9)),'Emissions (start here)'!CS231*453.59/3600*Dispersion!$AW$9,0)</f>
        <v>0</v>
      </c>
      <c r="GK231" s="74">
        <f>IF(AND(ISNUMBER('Emissions (start here)'!CT231),ISNUMBER(Dispersion!$AW$10)),'Emissions (start here)'!CT231*2000*453.59/8760/3600*Dispersion!$AW$10,0)</f>
        <v>0</v>
      </c>
      <c r="GL231" s="74">
        <f>IF(AND(ISNUMBER('Emissions (start here)'!CT231),ISNUMBER(Dispersion!$AW$11)),'Emissions (start here)'!CT231*2000*453.59/8760/3600*Dispersion!$AW$11,0)</f>
        <v>0</v>
      </c>
      <c r="GM231" s="74">
        <f>IF(AND(ISNUMBER('Emissions (start here)'!CU231),ISNUMBER(Dispersion!$AX$8)),'Emissions (start here)'!CU231*453.59/3600*Dispersion!$AX$8,0)</f>
        <v>0</v>
      </c>
      <c r="GN231" s="74">
        <f>IF(AND(ISNUMBER('Emissions (start here)'!CU231),ISNUMBER(Dispersion!$AX$9)),'Emissions (start here)'!CU231*453.59/3600*Dispersion!$AX$9,0)</f>
        <v>0</v>
      </c>
      <c r="GO231" s="74">
        <f>IF(AND(ISNUMBER('Emissions (start here)'!CV231),ISNUMBER(Dispersion!$AX$10)),'Emissions (start here)'!CV231*2000*453.59/8760/3600*Dispersion!$AX$10,0)</f>
        <v>0</v>
      </c>
      <c r="GP231" s="74">
        <f>IF(AND(ISNUMBER('Emissions (start here)'!CV231),ISNUMBER(Dispersion!$AX$11)),'Emissions (start here)'!CV231*2000*453.59/8760/3600*Dispersion!$AX$11,0)</f>
        <v>0</v>
      </c>
      <c r="GQ231" s="74">
        <f>IF(AND(ISNUMBER('Emissions (start here)'!CW231),ISNUMBER(Dispersion!$AY$8)),'Emissions (start here)'!CW231*453.59/3600*Dispersion!$AY$8,0)</f>
        <v>0</v>
      </c>
      <c r="GR231" s="74">
        <f>IF(AND(ISNUMBER('Emissions (start here)'!CW231),ISNUMBER(Dispersion!$AY$9)),'Emissions (start here)'!CW231*453.59/3600*Dispersion!$AY$9,0)</f>
        <v>0</v>
      </c>
      <c r="GS231" s="74">
        <f>IF(AND(ISNUMBER('Emissions (start here)'!CX231),ISNUMBER(Dispersion!$AY$10)),'Emissions (start here)'!CX231*2000*453.59/8760/3600*Dispersion!$AY$10,0)</f>
        <v>0</v>
      </c>
      <c r="GT231" s="74">
        <f>IF(AND(ISNUMBER('Emissions (start here)'!CX231),ISNUMBER(Dispersion!$AY$11)),'Emissions (start here)'!CX231*2000*453.59/8760/3600*Dispersion!$AY$11,0)</f>
        <v>0</v>
      </c>
      <c r="GU231" s="74">
        <f>IF(AND(ISNUMBER('Emissions (start here)'!CY231),ISNUMBER(Dispersion!$AZ$8)),'Emissions (start here)'!CY231*453.59/3600*Dispersion!$AZ$8,0)</f>
        <v>0</v>
      </c>
      <c r="GV231" s="74">
        <f>IF(AND(ISNUMBER('Emissions (start here)'!CY231),ISNUMBER(Dispersion!$AZ$9)),'Emissions (start here)'!CY231*453.59/3600*Dispersion!$AZ$9,0)</f>
        <v>0</v>
      </c>
      <c r="GW231" s="74">
        <f>IF(AND(ISNUMBER('Emissions (start here)'!CZ231),ISNUMBER(Dispersion!$AZ$10)),'Emissions (start here)'!CZ231*2000*453.59/8760/3600*Dispersion!$AZ$10,0)</f>
        <v>0</v>
      </c>
      <c r="GX231" s="74">
        <f>IF(AND(ISNUMBER('Emissions (start here)'!CZ231),ISNUMBER(Dispersion!$AZ$11)),'Emissions (start here)'!CZ231*2000*453.59/8760/3600*Dispersion!$AZ$11,0)</f>
        <v>0</v>
      </c>
    </row>
    <row r="232" spans="1:206" x14ac:dyDescent="0.2">
      <c r="A232" s="51" t="str">
        <f>'Tox Values'!C232</f>
        <v>77-47-4</v>
      </c>
      <c r="B232" s="94" t="str">
        <f>'Tox Values'!D232</f>
        <v>Hexachlorocyclopentadiene</v>
      </c>
      <c r="C232" s="96">
        <f t="shared" si="13"/>
        <v>0</v>
      </c>
      <c r="D232" s="74">
        <f t="shared" si="14"/>
        <v>0</v>
      </c>
      <c r="E232" s="74">
        <f t="shared" si="15"/>
        <v>0</v>
      </c>
      <c r="F232" s="99">
        <f t="shared" si="16"/>
        <v>0</v>
      </c>
      <c r="G232" s="97">
        <f>IF(AND(ISNUMBER('Emissions (start here)'!E232),ISNUMBER(Dispersion!$C$8)),'Emissions (start here)'!E232*453.59/3600*Dispersion!$C$8,0)</f>
        <v>0</v>
      </c>
      <c r="H232" s="74">
        <f>IF(AND(ISNUMBER('Emissions (start here)'!E232),ISNUMBER(Dispersion!$C$9)),'Emissions (start here)'!E232*453.59/3600*Dispersion!$C$9,0)</f>
        <v>0</v>
      </c>
      <c r="I232" s="74">
        <f>IF(AND(ISNUMBER('Emissions (start here)'!F232),ISNUMBER(Dispersion!$C$10)),'Emissions (start here)'!F232*2000*453.59/8760/3600*Dispersion!$C$10,0)</f>
        <v>0</v>
      </c>
      <c r="J232" s="74">
        <f>IF(AND(ISNUMBER('Emissions (start here)'!F232),ISNUMBER(Dispersion!$C$11)),'Emissions (start here)'!F232*2000*453.59/8760/3600*Dispersion!$C$11,0)</f>
        <v>0</v>
      </c>
      <c r="K232" s="74">
        <f>IF(AND(ISNUMBER('Emissions (start here)'!G232),ISNUMBER(Dispersion!$D$8)),'Emissions (start here)'!G232*453.59/3600*Dispersion!$D$8,0)</f>
        <v>0</v>
      </c>
      <c r="L232" s="74">
        <f>IF(AND(ISNUMBER('Emissions (start here)'!G232),ISNUMBER(Dispersion!$D$9)),'Emissions (start here)'!G232*453.59/3600*Dispersion!$D$9,0)</f>
        <v>0</v>
      </c>
      <c r="M232" s="74">
        <f>IF(AND(ISNUMBER('Emissions (start here)'!H232),ISNUMBER(Dispersion!$D$10)),'Emissions (start here)'!H232*2000*453.59/8760/3600*Dispersion!$D$10,0)</f>
        <v>0</v>
      </c>
      <c r="N232" s="74">
        <f>IF(AND(ISNUMBER('Emissions (start here)'!H232),ISNUMBER(Dispersion!$D$11)),'Emissions (start here)'!H232*2000*453.59/8760/3600*Dispersion!$D$11,0)</f>
        <v>0</v>
      </c>
      <c r="O232" s="74">
        <f>IF(AND(ISNUMBER('Emissions (start here)'!I232),ISNUMBER(Dispersion!$E$8)),'Emissions (start here)'!I232*453.59/3600*Dispersion!$E$8,0)</f>
        <v>0</v>
      </c>
      <c r="P232" s="74">
        <f>IF(AND(ISNUMBER('Emissions (start here)'!I232),ISNUMBER(Dispersion!$E$9)),'Emissions (start here)'!I232*453.59/3600*Dispersion!$E$9,0)</f>
        <v>0</v>
      </c>
      <c r="Q232" s="74">
        <f>IF(AND(ISNUMBER('Emissions (start here)'!J232),ISNUMBER(Dispersion!$E$10)),'Emissions (start here)'!J232*2000*453.59/8760/3600*Dispersion!$E$10,0)</f>
        <v>0</v>
      </c>
      <c r="R232" s="74">
        <f>IF(AND(ISNUMBER('Emissions (start here)'!J232),ISNUMBER(Dispersion!$E$11)),'Emissions (start here)'!J232*2000*453.59/8760/3600*Dispersion!$E$11,0)</f>
        <v>0</v>
      </c>
      <c r="S232" s="74">
        <f>IF(AND(ISNUMBER('Emissions (start here)'!K232),ISNUMBER(Dispersion!$F$8)),'Emissions (start here)'!K232*453.59/3600*Dispersion!$F$8,0)</f>
        <v>0</v>
      </c>
      <c r="T232" s="74">
        <f>IF(AND(ISNUMBER('Emissions (start here)'!K232),ISNUMBER(Dispersion!$F$9)),'Emissions (start here)'!K232*453.59/3600*Dispersion!$F$9,0)</f>
        <v>0</v>
      </c>
      <c r="U232" s="74">
        <f>IF(AND(ISNUMBER('Emissions (start here)'!L232),ISNUMBER(Dispersion!$F$10)),'Emissions (start here)'!L232*2000*453.59/8760/3600*Dispersion!$F$10,0)</f>
        <v>0</v>
      </c>
      <c r="V232" s="74">
        <f>IF(AND(ISNUMBER('Emissions (start here)'!L232),ISNUMBER(Dispersion!$F$11)),'Emissions (start here)'!L232*2000*453.59/8760/3600*Dispersion!$F$11,0)</f>
        <v>0</v>
      </c>
      <c r="W232" s="74">
        <f>IF(AND(ISNUMBER('Emissions (start here)'!M232),ISNUMBER(Dispersion!$G$8)),'Emissions (start here)'!M232*453.59/3600*Dispersion!$G$8,0)</f>
        <v>0</v>
      </c>
      <c r="X232" s="74">
        <f>IF(AND(ISNUMBER('Emissions (start here)'!M232),ISNUMBER(Dispersion!$G$9)),'Emissions (start here)'!M232*453.59/3600*Dispersion!$G$9,0)</f>
        <v>0</v>
      </c>
      <c r="Y232" s="74">
        <f>IF(AND(ISNUMBER('Emissions (start here)'!N232),ISNUMBER(Dispersion!$G$10)),'Emissions (start here)'!N232*2000*453.59/8760/3600*Dispersion!$G$10,0)</f>
        <v>0</v>
      </c>
      <c r="Z232" s="74">
        <f>IF(AND(ISNUMBER('Emissions (start here)'!N232),ISNUMBER(Dispersion!$G$11)),'Emissions (start here)'!N232*2000*453.59/8760/3600*Dispersion!$G$11,0)</f>
        <v>0</v>
      </c>
      <c r="AA232" s="74">
        <f>IF(AND(ISNUMBER('Emissions (start here)'!O232),ISNUMBER(Dispersion!$H$8)),'Emissions (start here)'!O232*453.59/3600*Dispersion!$H$8,0)</f>
        <v>0</v>
      </c>
      <c r="AB232" s="74">
        <f>IF(AND(ISNUMBER('Emissions (start here)'!O232),ISNUMBER(Dispersion!$H$9)),'Emissions (start here)'!O232*453.59/3600*Dispersion!$H$9,0)</f>
        <v>0</v>
      </c>
      <c r="AC232" s="74">
        <f>IF(AND(ISNUMBER('Emissions (start here)'!P232),ISNUMBER(Dispersion!$H$10)),'Emissions (start here)'!P232*2000*453.59/8760/3600*Dispersion!$H$10,0)</f>
        <v>0</v>
      </c>
      <c r="AD232" s="74">
        <f>IF(AND(ISNUMBER('Emissions (start here)'!P232),ISNUMBER(Dispersion!$H$11)),'Emissions (start here)'!P232*2000*453.59/8760/3600*Dispersion!$H$11,0)</f>
        <v>0</v>
      </c>
      <c r="AE232" s="74">
        <f>IF(AND(ISNUMBER('Emissions (start here)'!Q232),ISNUMBER(Dispersion!$I$8)),'Emissions (start here)'!Q232*453.59/3600*Dispersion!$I$8,0)</f>
        <v>0</v>
      </c>
      <c r="AF232" s="74">
        <f>IF(AND(ISNUMBER('Emissions (start here)'!Q232),ISNUMBER(Dispersion!$I$9)),'Emissions (start here)'!Q232*453.59/3600*Dispersion!$I$9,0)</f>
        <v>0</v>
      </c>
      <c r="AG232" s="74">
        <f>IF(AND(ISNUMBER('Emissions (start here)'!R232),ISNUMBER(Dispersion!$I$10)),'Emissions (start here)'!R232*2000*453.59/8760/3600*Dispersion!$I$10,0)</f>
        <v>0</v>
      </c>
      <c r="AH232" s="74">
        <f>IF(AND(ISNUMBER('Emissions (start here)'!R232),ISNUMBER(Dispersion!$I$11)),'Emissions (start here)'!R232*2000*453.59/8760/3600*Dispersion!$I$11,0)</f>
        <v>0</v>
      </c>
      <c r="AI232" s="74">
        <f>IF(AND(ISNUMBER('Emissions (start here)'!S232),ISNUMBER(Dispersion!$J$8)),'Emissions (start here)'!S232*453.59/3600*Dispersion!$J$8,0)</f>
        <v>0</v>
      </c>
      <c r="AJ232" s="74">
        <f>IF(AND(ISNUMBER('Emissions (start here)'!S232),ISNUMBER(Dispersion!$J$9)),'Emissions (start here)'!S232*453.59/3600*Dispersion!$J$9,0)</f>
        <v>0</v>
      </c>
      <c r="AK232" s="74">
        <f>IF(AND(ISNUMBER('Emissions (start here)'!T232),ISNUMBER(Dispersion!$J$10)),'Emissions (start here)'!T232*2000*453.59/8760/3600*Dispersion!$J$10,0)</f>
        <v>0</v>
      </c>
      <c r="AL232" s="74">
        <f>IF(AND(ISNUMBER('Emissions (start here)'!T232),ISNUMBER(Dispersion!$J$11)),'Emissions (start here)'!T232*2000*453.59/8760/3600*Dispersion!$J$11,0)</f>
        <v>0</v>
      </c>
      <c r="AM232" s="74">
        <f>IF(AND(ISNUMBER('Emissions (start here)'!U232),ISNUMBER(Dispersion!$K$8)),'Emissions (start here)'!U232*453.59/3600*Dispersion!$K$8,0)</f>
        <v>0</v>
      </c>
      <c r="AN232" s="74">
        <f>IF(AND(ISNUMBER('Emissions (start here)'!U232),ISNUMBER(Dispersion!$K$9)),'Emissions (start here)'!U232*453.59/3600*Dispersion!$K$9,0)</f>
        <v>0</v>
      </c>
      <c r="AO232" s="74">
        <f>IF(AND(ISNUMBER('Emissions (start here)'!V232),ISNUMBER(Dispersion!$K$10)),'Emissions (start here)'!V232*2000*453.59/8760/3600*Dispersion!$K$10,0)</f>
        <v>0</v>
      </c>
      <c r="AP232" s="74">
        <f>IF(AND(ISNUMBER('Emissions (start here)'!V232),ISNUMBER(Dispersion!$K$11)),'Emissions (start here)'!V232*2000*453.59/8760/3600*Dispersion!$K$11,0)</f>
        <v>0</v>
      </c>
      <c r="AQ232" s="74">
        <f>IF(AND(ISNUMBER('Emissions (start here)'!W232),ISNUMBER(Dispersion!$L$8)),'Emissions (start here)'!W232*453.59/3600*Dispersion!$L$8,0)</f>
        <v>0</v>
      </c>
      <c r="AR232" s="74">
        <f>IF(AND(ISNUMBER('Emissions (start here)'!W232),ISNUMBER(Dispersion!$L$9)),'Emissions (start here)'!W232*453.59/3600*Dispersion!$L$9,0)</f>
        <v>0</v>
      </c>
      <c r="AS232" s="74">
        <f>IF(AND(ISNUMBER('Emissions (start here)'!X232),ISNUMBER(Dispersion!$L$10)),'Emissions (start here)'!X232*2000*453.59/8760/3600*Dispersion!$L$10,0)</f>
        <v>0</v>
      </c>
      <c r="AT232" s="74">
        <f>IF(AND(ISNUMBER('Emissions (start here)'!X232),ISNUMBER(Dispersion!$L$11)),'Emissions (start here)'!X232*2000*453.59/8760/3600*Dispersion!$L$11,0)</f>
        <v>0</v>
      </c>
      <c r="AU232" s="74">
        <f>IF(AND(ISNUMBER('Emissions (start here)'!Y232),ISNUMBER(Dispersion!$M$8)),'Emissions (start here)'!Y232*453.59/3600*Dispersion!$M$8,0)</f>
        <v>0</v>
      </c>
      <c r="AV232" s="74">
        <f>IF(AND(ISNUMBER('Emissions (start here)'!Y232),ISNUMBER(Dispersion!$M$9)),'Emissions (start here)'!Y232*453.59/3600*Dispersion!$M$9,0)</f>
        <v>0</v>
      </c>
      <c r="AW232" s="74">
        <f>IF(AND(ISNUMBER('Emissions (start here)'!Z232),ISNUMBER(Dispersion!$M$10)),'Emissions (start here)'!Z232*2000*453.59/8760/3600*Dispersion!$M$10,0)</f>
        <v>0</v>
      </c>
      <c r="AX232" s="74">
        <f>IF(AND(ISNUMBER('Emissions (start here)'!Z232),ISNUMBER(Dispersion!$M$11)),'Emissions (start here)'!Z232*2000*453.59/8760/3600*Dispersion!$M$11,0)</f>
        <v>0</v>
      </c>
      <c r="AY232" s="74">
        <f>IF(AND(ISNUMBER('Emissions (start here)'!AA232),ISNUMBER(Dispersion!$N$8)),'Emissions (start here)'!AA232*453.59/3600*Dispersion!$N$8,0)</f>
        <v>0</v>
      </c>
      <c r="AZ232" s="74">
        <f>IF(AND(ISNUMBER('Emissions (start here)'!AA232),ISNUMBER(Dispersion!$N$9)),'Emissions (start here)'!AA232*453.59/3600*Dispersion!$N$9,0)</f>
        <v>0</v>
      </c>
      <c r="BA232" s="74">
        <f>IF(AND(ISNUMBER('Emissions (start here)'!AB232),ISNUMBER(Dispersion!$N$10)),'Emissions (start here)'!AB232*2000*453.59/8760/3600*Dispersion!$N$10,0)</f>
        <v>0</v>
      </c>
      <c r="BB232" s="74">
        <f>IF(AND(ISNUMBER('Emissions (start here)'!AB232),ISNUMBER(Dispersion!$N$11)),'Emissions (start here)'!AB232*2000*453.59/8760/3600*Dispersion!$N$11,0)</f>
        <v>0</v>
      </c>
      <c r="BC232" s="74">
        <f>IF(AND(ISNUMBER('Emissions (start here)'!AC232),ISNUMBER(Dispersion!$O$8)),'Emissions (start here)'!AC232*453.59/3600*Dispersion!$O$8,0)</f>
        <v>0</v>
      </c>
      <c r="BD232" s="74">
        <f>IF(AND(ISNUMBER('Emissions (start here)'!AC232),ISNUMBER(Dispersion!$O$9)),'Emissions (start here)'!AC232*453.59/3600*Dispersion!$O$9,0)</f>
        <v>0</v>
      </c>
      <c r="BE232" s="74">
        <f>IF(AND(ISNUMBER('Emissions (start here)'!AD232),ISNUMBER(Dispersion!$O$10)),'Emissions (start here)'!AD232*2000*453.59/8760/3600*Dispersion!$O$10,0)</f>
        <v>0</v>
      </c>
      <c r="BF232" s="74">
        <f>IF(AND(ISNUMBER('Emissions (start here)'!AD232),ISNUMBER(Dispersion!$O$11)),'Emissions (start here)'!AD232*2000*453.59/8760/3600*Dispersion!$O$11,0)</f>
        <v>0</v>
      </c>
      <c r="BG232" s="74">
        <f>IF(AND(ISNUMBER('Emissions (start here)'!AE232),ISNUMBER(Dispersion!$P$8)),'Emissions (start here)'!AE232*453.59/3600*Dispersion!$P$8,0)</f>
        <v>0</v>
      </c>
      <c r="BH232" s="74">
        <f>IF(AND(ISNUMBER('Emissions (start here)'!AE232),ISNUMBER(Dispersion!$P$9)),'Emissions (start here)'!AE232*453.59/3600*Dispersion!$P$9,0)</f>
        <v>0</v>
      </c>
      <c r="BI232" s="74">
        <f>IF(AND(ISNUMBER('Emissions (start here)'!AF232),ISNUMBER(Dispersion!$P$10)),'Emissions (start here)'!AF232*2000*453.59/8760/3600*Dispersion!$P$10,0)</f>
        <v>0</v>
      </c>
      <c r="BJ232" s="74">
        <f>IF(AND(ISNUMBER('Emissions (start here)'!AF232),ISNUMBER(Dispersion!$P$11)),'Emissions (start here)'!AF232*2000*453.59/8760/3600*Dispersion!$P$11,0)</f>
        <v>0</v>
      </c>
      <c r="BK232" s="74">
        <f>IF(AND(ISNUMBER('Emissions (start here)'!AG232),ISNUMBER(Dispersion!$Q$8)),'Emissions (start here)'!AG232*453.59/3600*Dispersion!$Q$8,0)</f>
        <v>0</v>
      </c>
      <c r="BL232" s="74">
        <f>IF(AND(ISNUMBER('Emissions (start here)'!AG232),ISNUMBER(Dispersion!$Q$9)),'Emissions (start here)'!AG232*453.59/3600*Dispersion!$Q$9,0)</f>
        <v>0</v>
      </c>
      <c r="BM232" s="74">
        <f>IF(AND(ISNUMBER('Emissions (start here)'!AH232),ISNUMBER(Dispersion!$Q$10)),'Emissions (start here)'!AH232*2000*453.59/8760/3600*Dispersion!$Q$10,0)</f>
        <v>0</v>
      </c>
      <c r="BN232" s="74">
        <f>IF(AND(ISNUMBER('Emissions (start here)'!AH232),ISNUMBER(Dispersion!$Q$11)),'Emissions (start here)'!AH232*2000*453.59/8760/3600*Dispersion!$Q$11,0)</f>
        <v>0</v>
      </c>
      <c r="BO232" s="74">
        <f>IF(AND(ISNUMBER('Emissions (start here)'!AI232),ISNUMBER(Dispersion!$R$8)),'Emissions (start here)'!AI232*453.59/3600*Dispersion!$R$8,0)</f>
        <v>0</v>
      </c>
      <c r="BP232" s="74">
        <f>IF(AND(ISNUMBER('Emissions (start here)'!AI232),ISNUMBER(Dispersion!$R$9)),'Emissions (start here)'!AI232*453.59/3600*Dispersion!$R$9,0)</f>
        <v>0</v>
      </c>
      <c r="BQ232" s="74">
        <f>IF(AND(ISNUMBER('Emissions (start here)'!AJ232),ISNUMBER(Dispersion!$R$10)),'Emissions (start here)'!AJ232*2000*453.59/8760/3600*Dispersion!$R$10,0)</f>
        <v>0</v>
      </c>
      <c r="BR232" s="74">
        <f>IF(AND(ISNUMBER('Emissions (start here)'!AJ232),ISNUMBER(Dispersion!$R$11)),'Emissions (start here)'!AJ232*2000*453.59/8760/3600*Dispersion!$R$11,0)</f>
        <v>0</v>
      </c>
      <c r="BS232" s="74">
        <f>IF(AND(ISNUMBER('Emissions (start here)'!AK232),ISNUMBER(Dispersion!$S$8)),'Emissions (start here)'!AK232*453.59/3600*Dispersion!$S$8,0)</f>
        <v>0</v>
      </c>
      <c r="BT232" s="74">
        <f>IF(AND(ISNUMBER('Emissions (start here)'!AK232),ISNUMBER(Dispersion!$S$9)),'Emissions (start here)'!AK232*453.59/3600*Dispersion!$S$9,0)</f>
        <v>0</v>
      </c>
      <c r="BU232" s="74">
        <f>IF(AND(ISNUMBER('Emissions (start here)'!AL232),ISNUMBER(Dispersion!$S$10)),'Emissions (start here)'!AL232*2000*453.59/8760/3600*Dispersion!$S$10,0)</f>
        <v>0</v>
      </c>
      <c r="BV232" s="74">
        <f>IF(AND(ISNUMBER('Emissions (start here)'!AL232),ISNUMBER(Dispersion!$S$11)),'Emissions (start here)'!AL232*2000*453.59/8760/3600*Dispersion!$S$11,0)</f>
        <v>0</v>
      </c>
      <c r="BW232" s="74">
        <f>IF(AND(ISNUMBER('Emissions (start here)'!AM232),ISNUMBER(Dispersion!$T$8)),'Emissions (start here)'!AM232*453.59/3600*Dispersion!$T$8,0)</f>
        <v>0</v>
      </c>
      <c r="BX232" s="74">
        <f>IF(AND(ISNUMBER('Emissions (start here)'!AM232),ISNUMBER(Dispersion!$T$9)),'Emissions (start here)'!AM232*453.59/3600*Dispersion!$T$9,0)</f>
        <v>0</v>
      </c>
      <c r="BY232" s="74">
        <f>IF(AND(ISNUMBER('Emissions (start here)'!AN232),ISNUMBER(Dispersion!$T$10)),'Emissions (start here)'!AN232*2000*453.59/8760/3600*Dispersion!$T$10,0)</f>
        <v>0</v>
      </c>
      <c r="BZ232" s="74">
        <f>IF(AND(ISNUMBER('Emissions (start here)'!AN232),ISNUMBER(Dispersion!$T$11)),'Emissions (start here)'!AN232*2000*453.59/8760/3600*Dispersion!$T$11,0)</f>
        <v>0</v>
      </c>
      <c r="CA232" s="74">
        <f>IF(AND(ISNUMBER('Emissions (start here)'!AO232),ISNUMBER(Dispersion!$U$8)),'Emissions (start here)'!AO232*453.59/3600*Dispersion!$U$8,0)</f>
        <v>0</v>
      </c>
      <c r="CB232" s="74">
        <f>IF(AND(ISNUMBER('Emissions (start here)'!AO232),ISNUMBER(Dispersion!$U$9)),'Emissions (start here)'!AO232*453.59/3600*Dispersion!$U$9,0)</f>
        <v>0</v>
      </c>
      <c r="CC232" s="74">
        <f>IF(AND(ISNUMBER('Emissions (start here)'!AP232),ISNUMBER(Dispersion!$U$10)),'Emissions (start here)'!AP232*2000*453.59/8760/3600*Dispersion!$U$10,0)</f>
        <v>0</v>
      </c>
      <c r="CD232" s="74">
        <f>IF(AND(ISNUMBER('Emissions (start here)'!AP232),ISNUMBER(Dispersion!$U$11)),'Emissions (start here)'!AP232*2000*453.59/8760/3600*Dispersion!$U$11,0)</f>
        <v>0</v>
      </c>
      <c r="CE232" s="74">
        <f>IF(AND(ISNUMBER('Emissions (start here)'!AQ232),ISNUMBER(Dispersion!$V$8)),'Emissions (start here)'!AQ232*453.59/3600*Dispersion!$V$8,0)</f>
        <v>0</v>
      </c>
      <c r="CF232" s="74">
        <f>IF(AND(ISNUMBER('Emissions (start here)'!AQ232),ISNUMBER(Dispersion!$V$9)),'Emissions (start here)'!AQ232*453.59/3600*Dispersion!$V$9,0)</f>
        <v>0</v>
      </c>
      <c r="CG232" s="74">
        <f>IF(AND(ISNUMBER('Emissions (start here)'!AR232),ISNUMBER(Dispersion!$V$10)),'Emissions (start here)'!AR232*2000*453.59/8760/3600*Dispersion!$V$10,0)</f>
        <v>0</v>
      </c>
      <c r="CH232" s="74">
        <f>IF(AND(ISNUMBER('Emissions (start here)'!AR232),ISNUMBER(Dispersion!$V$11)),'Emissions (start here)'!AR232*2000*453.59/8760/3600*Dispersion!$V$11,0)</f>
        <v>0</v>
      </c>
      <c r="CI232" s="74">
        <f>IF(AND(ISNUMBER('Emissions (start here)'!AS232),ISNUMBER(Dispersion!$W$8)),'Emissions (start here)'!AS232*453.59/3600*Dispersion!$W$8,0)</f>
        <v>0</v>
      </c>
      <c r="CJ232" s="74">
        <f>IF(AND(ISNUMBER('Emissions (start here)'!AS232),ISNUMBER(Dispersion!$W$9)),'Emissions (start here)'!AS232*453.59/3600*Dispersion!$W$9,0)</f>
        <v>0</v>
      </c>
      <c r="CK232" s="74">
        <f>IF(AND(ISNUMBER('Emissions (start here)'!AT232),ISNUMBER(Dispersion!$W$10)),'Emissions (start here)'!AT232*2000*453.59/8760/3600*Dispersion!$W$10,0)</f>
        <v>0</v>
      </c>
      <c r="CL232" s="74">
        <f>IF(AND(ISNUMBER('Emissions (start here)'!AT232),ISNUMBER(Dispersion!$W$11)),'Emissions (start here)'!AT232*2000*453.59/8760/3600*Dispersion!$W$11,0)</f>
        <v>0</v>
      </c>
      <c r="CM232" s="74">
        <f>IF(AND(ISNUMBER('Emissions (start here)'!AU232),ISNUMBER(Dispersion!$X$8)),'Emissions (start here)'!AU232*453.59/3600*Dispersion!$X$8,0)</f>
        <v>0</v>
      </c>
      <c r="CN232" s="74">
        <f>IF(AND(ISNUMBER('Emissions (start here)'!AU232),ISNUMBER(Dispersion!$X$9)),'Emissions (start here)'!AU232*453.59/3600*Dispersion!$X$9,0)</f>
        <v>0</v>
      </c>
      <c r="CO232" s="74">
        <f>IF(AND(ISNUMBER('Emissions (start here)'!AV232),ISNUMBER(Dispersion!$X$10)),'Emissions (start here)'!AV232*2000*453.59/8760/3600*Dispersion!$X$10,0)</f>
        <v>0</v>
      </c>
      <c r="CP232" s="74">
        <f>IF(AND(ISNUMBER('Emissions (start here)'!AV232),ISNUMBER(Dispersion!$X$11)),'Emissions (start here)'!AV232*2000*453.59/8760/3600*Dispersion!$X$11,0)</f>
        <v>0</v>
      </c>
      <c r="CQ232" s="74">
        <f>IF(AND(ISNUMBER('Emissions (start here)'!AW232),ISNUMBER(Dispersion!$Y$8)),'Emissions (start here)'!AW232*453.59/3600*Dispersion!$Y$8,0)</f>
        <v>0</v>
      </c>
      <c r="CR232" s="74">
        <f>IF(AND(ISNUMBER('Emissions (start here)'!AW232),ISNUMBER(Dispersion!$Y$9)),'Emissions (start here)'!AW232*453.59/3600*Dispersion!$Y$9,0)</f>
        <v>0</v>
      </c>
      <c r="CS232" s="74">
        <f>IF(AND(ISNUMBER('Emissions (start here)'!AX232),ISNUMBER(Dispersion!$Y$10)),'Emissions (start here)'!AX232*2000*453.59/8760/3600*Dispersion!$Y$10,0)</f>
        <v>0</v>
      </c>
      <c r="CT232" s="74">
        <f>IF(AND(ISNUMBER('Emissions (start here)'!AX232),ISNUMBER(Dispersion!$Y$11)),'Emissions (start here)'!AX232*2000*453.59/8760/3600*Dispersion!$Y$11,0)</f>
        <v>0</v>
      </c>
      <c r="CU232" s="74">
        <f>IF(AND(ISNUMBER('Emissions (start here)'!AY232),ISNUMBER(Dispersion!$Z$8)),'Emissions (start here)'!AY232*453.59/3600*Dispersion!$Z$8,0)</f>
        <v>0</v>
      </c>
      <c r="CV232" s="74">
        <f>IF(AND(ISNUMBER('Emissions (start here)'!AY232),ISNUMBER(Dispersion!$Z$9)),'Emissions (start here)'!AY232*453.59/3600*Dispersion!$Z$9,0)</f>
        <v>0</v>
      </c>
      <c r="CW232" s="74">
        <f>IF(AND(ISNUMBER('Emissions (start here)'!AZ232),ISNUMBER(Dispersion!$Z$10)),'Emissions (start here)'!AZ232*2000*453.59/8760/3600*Dispersion!$Z$10,0)</f>
        <v>0</v>
      </c>
      <c r="CX232" s="74">
        <f>IF(AND(ISNUMBER('Emissions (start here)'!AZ232),ISNUMBER(Dispersion!$Z$11)),'Emissions (start here)'!AZ232*2000*453.59/8760/3600*Dispersion!$Z$11,0)</f>
        <v>0</v>
      </c>
      <c r="CY232" s="74">
        <f>IF(AND(ISNUMBER('Emissions (start here)'!BA232),ISNUMBER(Dispersion!$AA$8)),'Emissions (start here)'!BA232*453.59/3600*Dispersion!$AA$8,0)</f>
        <v>0</v>
      </c>
      <c r="CZ232" s="74">
        <f>IF(AND(ISNUMBER('Emissions (start here)'!BA232),ISNUMBER(Dispersion!$AA$9)),'Emissions (start here)'!BA232*453.59/3600*Dispersion!$AA$9,0)</f>
        <v>0</v>
      </c>
      <c r="DA232" s="74">
        <f>IF(AND(ISNUMBER('Emissions (start here)'!BB232),ISNUMBER(Dispersion!$AA$10)),'Emissions (start here)'!BB232*2000*453.59/8760/3600*Dispersion!$AA$10,0)</f>
        <v>0</v>
      </c>
      <c r="DB232" s="74">
        <f>IF(AND(ISNUMBER('Emissions (start here)'!BB232),ISNUMBER(Dispersion!$AA$11)),'Emissions (start here)'!BB232*2000*453.59/8760/3600*Dispersion!$AA$11,0)</f>
        <v>0</v>
      </c>
      <c r="DC232" s="74">
        <f>IF(AND(ISNUMBER('Emissions (start here)'!BC232),ISNUMBER(Dispersion!$AB$8)),'Emissions (start here)'!BC232*453.59/3600*Dispersion!$AB$8,0)</f>
        <v>0</v>
      </c>
      <c r="DD232" s="74">
        <f>IF(AND(ISNUMBER('Emissions (start here)'!BC232),ISNUMBER(Dispersion!$AB$9)),'Emissions (start here)'!BC232*453.59/3600*Dispersion!$AB$9,0)</f>
        <v>0</v>
      </c>
      <c r="DE232" s="74">
        <f>IF(AND(ISNUMBER('Emissions (start here)'!BD232),ISNUMBER(Dispersion!$AB$10)),'Emissions (start here)'!BD232*2000*453.59/8760/3600*Dispersion!$AB$10,0)</f>
        <v>0</v>
      </c>
      <c r="DF232" s="74">
        <f>IF(AND(ISNUMBER('Emissions (start here)'!BD232),ISNUMBER(Dispersion!$AB$11)),'Emissions (start here)'!BD232*2000*453.59/8760/3600*Dispersion!$AB$11,0)</f>
        <v>0</v>
      </c>
      <c r="DG232" s="74">
        <f>IF(AND(ISNUMBER('Emissions (start here)'!BE232),ISNUMBER(Dispersion!$AC$8)),'Emissions (start here)'!BE232*453.59/3600*Dispersion!$AC$8,0)</f>
        <v>0</v>
      </c>
      <c r="DH232" s="74">
        <f>IF(AND(ISNUMBER('Emissions (start here)'!BE232),ISNUMBER(Dispersion!$AC$9)),'Emissions (start here)'!BE232*453.59/3600*Dispersion!$AC$9,0)</f>
        <v>0</v>
      </c>
      <c r="DI232" s="74">
        <f>IF(AND(ISNUMBER('Emissions (start here)'!BF232),ISNUMBER(Dispersion!$AC$10)),'Emissions (start here)'!BF232*2000*453.59/8760/3600*Dispersion!$AC$10,0)</f>
        <v>0</v>
      </c>
      <c r="DJ232" s="74">
        <f>IF(AND(ISNUMBER('Emissions (start here)'!BF232),ISNUMBER(Dispersion!$AC$11)),'Emissions (start here)'!BF232*2000*453.59/8760/3600*Dispersion!$AC$11,0)</f>
        <v>0</v>
      </c>
      <c r="DK232" s="74">
        <f>IF(AND(ISNUMBER('Emissions (start here)'!BG232),ISNUMBER(Dispersion!$AD$8)),'Emissions (start here)'!BG232*453.59/3600*Dispersion!$AD$8,0)</f>
        <v>0</v>
      </c>
      <c r="DL232" s="74">
        <f>IF(AND(ISNUMBER('Emissions (start here)'!BG232),ISNUMBER(Dispersion!$AD$9)),'Emissions (start here)'!BG232*453.59/3600*Dispersion!$AD$9,0)</f>
        <v>0</v>
      </c>
      <c r="DM232" s="74">
        <f>IF(AND(ISNUMBER('Emissions (start here)'!BH232),ISNUMBER(Dispersion!$AD$10)),'Emissions (start here)'!BH232*2000*453.59/8760/3600*Dispersion!$AD$10,0)</f>
        <v>0</v>
      </c>
      <c r="DN232" s="74">
        <f>IF(AND(ISNUMBER('Emissions (start here)'!BH232),ISNUMBER(Dispersion!$AD$11)),'Emissions (start here)'!BH232*2000*453.59/8760/3600*Dispersion!$AD$11,0)</f>
        <v>0</v>
      </c>
      <c r="DO232" s="74">
        <f>IF(AND(ISNUMBER('Emissions (start here)'!BI232),ISNUMBER(Dispersion!$AE$8)),'Emissions (start here)'!BI232*453.59/3600*Dispersion!$AE$8,0)</f>
        <v>0</v>
      </c>
      <c r="DP232" s="74">
        <f>IF(AND(ISNUMBER('Emissions (start here)'!BI232),ISNUMBER(Dispersion!$AE$9)),'Emissions (start here)'!BI232*453.59/3600*Dispersion!$AE$9,0)</f>
        <v>0</v>
      </c>
      <c r="DQ232" s="74">
        <f>IF(AND(ISNUMBER('Emissions (start here)'!BJ232),ISNUMBER(Dispersion!$AE$10)),'Emissions (start here)'!BJ232*2000*453.59/8760/3600*Dispersion!$AE$10,0)</f>
        <v>0</v>
      </c>
      <c r="DR232" s="74">
        <f>IF(AND(ISNUMBER('Emissions (start here)'!BJ232),ISNUMBER(Dispersion!$AE$11)),'Emissions (start here)'!BJ232*2000*453.59/8760/3600*Dispersion!$AE$11,0)</f>
        <v>0</v>
      </c>
      <c r="DS232" s="74">
        <f>IF(AND(ISNUMBER('Emissions (start here)'!BK232),ISNUMBER(Dispersion!$AF$8)),'Emissions (start here)'!BK232*453.59/3600*Dispersion!$AF$8,0)</f>
        <v>0</v>
      </c>
      <c r="DT232" s="74">
        <f>IF(AND(ISNUMBER('Emissions (start here)'!BK232),ISNUMBER(Dispersion!$AF$9)),'Emissions (start here)'!BK232*453.59/3600*Dispersion!$AF$9,0)</f>
        <v>0</v>
      </c>
      <c r="DU232" s="74">
        <f>IF(AND(ISNUMBER('Emissions (start here)'!BL232),ISNUMBER(Dispersion!$AF$10)),'Emissions (start here)'!BL232*2000*453.59/8760/3600*Dispersion!$AF$10,0)</f>
        <v>0</v>
      </c>
      <c r="DV232" s="74">
        <f>IF(AND(ISNUMBER('Emissions (start here)'!BL232),ISNUMBER(Dispersion!$AF$11)),'Emissions (start here)'!BL232*2000*453.59/8760/3600*Dispersion!$AF$11,0)</f>
        <v>0</v>
      </c>
      <c r="DW232" s="74">
        <f>IF(AND(ISNUMBER('Emissions (start here)'!BM232),ISNUMBER(Dispersion!$AG$8)),'Emissions (start here)'!BM232*453.59/3600*Dispersion!$AG$8,0)</f>
        <v>0</v>
      </c>
      <c r="DX232" s="74">
        <f>IF(AND(ISNUMBER('Emissions (start here)'!BM232),ISNUMBER(Dispersion!$AG$9)),'Emissions (start here)'!BM232*453.59/3600*Dispersion!$AG$9,0)</f>
        <v>0</v>
      </c>
      <c r="DY232" s="74">
        <f>IF(AND(ISNUMBER('Emissions (start here)'!BN232),ISNUMBER(Dispersion!$AG$10)),'Emissions (start here)'!BN232*2000*453.59/8760/3600*Dispersion!$AG$10,0)</f>
        <v>0</v>
      </c>
      <c r="DZ232" s="74">
        <f>IF(AND(ISNUMBER('Emissions (start here)'!BN232),ISNUMBER(Dispersion!$AG$11)),'Emissions (start here)'!BN232*2000*453.59/8760/3600*Dispersion!$AG$11,0)</f>
        <v>0</v>
      </c>
      <c r="EA232" s="74">
        <f>IF(AND(ISNUMBER('Emissions (start here)'!BO232),ISNUMBER(Dispersion!$AH$8)),'Emissions (start here)'!BO232*453.59/3600*Dispersion!$AH$8,0)</f>
        <v>0</v>
      </c>
      <c r="EB232" s="74">
        <f>IF(AND(ISNUMBER('Emissions (start here)'!BO232),ISNUMBER(Dispersion!$AH$9)),'Emissions (start here)'!BO232*453.59/3600*Dispersion!$AH$9,0)</f>
        <v>0</v>
      </c>
      <c r="EC232" s="74">
        <f>IF(AND(ISNUMBER('Emissions (start here)'!BP232),ISNUMBER(Dispersion!$AH$10)),'Emissions (start here)'!BP232*2000*453.59/8760/3600*Dispersion!$AH$10,0)</f>
        <v>0</v>
      </c>
      <c r="ED232" s="74">
        <f>IF(AND(ISNUMBER('Emissions (start here)'!BP232),ISNUMBER(Dispersion!$AH$11)),'Emissions (start here)'!BP232*2000*453.59/8760/3600*Dispersion!$AH$11,0)</f>
        <v>0</v>
      </c>
      <c r="EE232" s="74">
        <f>IF(AND(ISNUMBER('Emissions (start here)'!BQ232),ISNUMBER(Dispersion!$AI$8)),'Emissions (start here)'!BQ232*453.59/3600*Dispersion!$AI$8,0)</f>
        <v>0</v>
      </c>
      <c r="EF232" s="74">
        <f>IF(AND(ISNUMBER('Emissions (start here)'!BQ232),ISNUMBER(Dispersion!$AI$9)),'Emissions (start here)'!BQ232*453.59/3600*Dispersion!$AI$9,0)</f>
        <v>0</v>
      </c>
      <c r="EG232" s="74">
        <f>IF(AND(ISNUMBER('Emissions (start here)'!BR232),ISNUMBER(Dispersion!$AI$10)),'Emissions (start here)'!BR232*2000*453.59/8760/3600*Dispersion!$AI$10,0)</f>
        <v>0</v>
      </c>
      <c r="EH232" s="74">
        <f>IF(AND(ISNUMBER('Emissions (start here)'!BR232),ISNUMBER(Dispersion!$AI$11)),'Emissions (start here)'!BR232*2000*453.59/8760/3600*Dispersion!$AI$11,0)</f>
        <v>0</v>
      </c>
      <c r="EI232" s="74">
        <f>IF(AND(ISNUMBER('Emissions (start here)'!BS232),ISNUMBER(Dispersion!$AJ$8)),'Emissions (start here)'!BS232*453.59/3600*Dispersion!$AJ$8,0)</f>
        <v>0</v>
      </c>
      <c r="EJ232" s="74">
        <f>IF(AND(ISNUMBER('Emissions (start here)'!BS232),ISNUMBER(Dispersion!$AJ$9)),'Emissions (start here)'!BS232*453.59/3600*Dispersion!$AJ$9,0)</f>
        <v>0</v>
      </c>
      <c r="EK232" s="74">
        <f>IF(AND(ISNUMBER('Emissions (start here)'!BT232),ISNUMBER(Dispersion!$AJ$10)),'Emissions (start here)'!BT232*2000*453.59/8760/3600*Dispersion!$AJ$10,0)</f>
        <v>0</v>
      </c>
      <c r="EL232" s="74">
        <f>IF(AND(ISNUMBER('Emissions (start here)'!BT232),ISNUMBER(Dispersion!$AJ$11)),'Emissions (start here)'!BT232*2000*453.59/8760/3600*Dispersion!$AJ$11,0)</f>
        <v>0</v>
      </c>
      <c r="EM232" s="74">
        <f>IF(AND(ISNUMBER('Emissions (start here)'!BU232),ISNUMBER(Dispersion!$AK$8)),'Emissions (start here)'!BU232*453.59/3600*Dispersion!$AK$8,0)</f>
        <v>0</v>
      </c>
      <c r="EN232" s="74">
        <f>IF(AND(ISNUMBER('Emissions (start here)'!BU232),ISNUMBER(Dispersion!$AK$9)),'Emissions (start here)'!BU232*453.59/3600*Dispersion!$AK$9,0)</f>
        <v>0</v>
      </c>
      <c r="EO232" s="74">
        <f>IF(AND(ISNUMBER('Emissions (start here)'!BV232),ISNUMBER(Dispersion!$AK$10)),'Emissions (start here)'!BV232*2000*453.59/8760/3600*Dispersion!$AK$10,0)</f>
        <v>0</v>
      </c>
      <c r="EP232" s="74">
        <f>IF(AND(ISNUMBER('Emissions (start here)'!BV232),ISNUMBER(Dispersion!$AK$11)),'Emissions (start here)'!BV232*2000*453.59/8760/3600*Dispersion!$AK$11,0)</f>
        <v>0</v>
      </c>
      <c r="EQ232" s="74">
        <f>IF(AND(ISNUMBER('Emissions (start here)'!BW232),ISNUMBER(Dispersion!$AL$8)),'Emissions (start here)'!BW232*453.59/3600*Dispersion!$AL$8,0)</f>
        <v>0</v>
      </c>
      <c r="ER232" s="74">
        <f>IF(AND(ISNUMBER('Emissions (start here)'!BW232),ISNUMBER(Dispersion!$AL$9)),'Emissions (start here)'!BW232*453.59/3600*Dispersion!$AL$9,0)</f>
        <v>0</v>
      </c>
      <c r="ES232" s="74">
        <f>IF(AND(ISNUMBER('Emissions (start here)'!BX232),ISNUMBER(Dispersion!$AL$10)),'Emissions (start here)'!BX232*2000*453.59/8760/3600*Dispersion!$AL$10,0)</f>
        <v>0</v>
      </c>
      <c r="ET232" s="74">
        <f>IF(AND(ISNUMBER('Emissions (start here)'!BX232),ISNUMBER(Dispersion!$AL$11)),'Emissions (start here)'!BX232*2000*453.59/8760/3600*Dispersion!$AL$11,0)</f>
        <v>0</v>
      </c>
      <c r="EU232" s="74">
        <f>IF(AND(ISNUMBER('Emissions (start here)'!BY232),ISNUMBER(Dispersion!$AM$8)),'Emissions (start here)'!BY232*453.59/3600*Dispersion!$AM$8,0)</f>
        <v>0</v>
      </c>
      <c r="EV232" s="74">
        <f>IF(AND(ISNUMBER('Emissions (start here)'!BY232),ISNUMBER(Dispersion!$AM$9)),'Emissions (start here)'!BY232*453.59/3600*Dispersion!$AM$9,0)</f>
        <v>0</v>
      </c>
      <c r="EW232" s="74">
        <f>IF(AND(ISNUMBER('Emissions (start here)'!BZ232),ISNUMBER(Dispersion!$AM$10)),'Emissions (start here)'!BZ232*2000*453.59/8760/3600*Dispersion!$AM$10,0)</f>
        <v>0</v>
      </c>
      <c r="EX232" s="74">
        <f>IF(AND(ISNUMBER('Emissions (start here)'!BZ232),ISNUMBER(Dispersion!$AM$11)),'Emissions (start here)'!BZ232*2000*453.59/8760/3600*Dispersion!$AM$11,0)</f>
        <v>0</v>
      </c>
      <c r="EY232" s="74">
        <f>IF(AND(ISNUMBER('Emissions (start here)'!CA232),ISNUMBER(Dispersion!$AN$8)),'Emissions (start here)'!CA232*453.59/3600*Dispersion!$AN$8,0)</f>
        <v>0</v>
      </c>
      <c r="EZ232" s="74">
        <f>IF(AND(ISNUMBER('Emissions (start here)'!CA232),ISNUMBER(Dispersion!$AN$9)),'Emissions (start here)'!CA232*453.59/3600*Dispersion!$AN$9,0)</f>
        <v>0</v>
      </c>
      <c r="FA232" s="74">
        <f>IF(AND(ISNUMBER('Emissions (start here)'!CB232),ISNUMBER(Dispersion!$AN$10)),'Emissions (start here)'!CB232*2000*453.59/8760/3600*Dispersion!$AN$10,0)</f>
        <v>0</v>
      </c>
      <c r="FB232" s="74">
        <f>IF(AND(ISNUMBER('Emissions (start here)'!CB232),ISNUMBER(Dispersion!$AN$11)),'Emissions (start here)'!CB232*2000*453.59/8760/3600*Dispersion!$AN$11,0)</f>
        <v>0</v>
      </c>
      <c r="FC232" s="74">
        <f>IF(AND(ISNUMBER('Emissions (start here)'!CC232),ISNUMBER(Dispersion!$AO$8)),'Emissions (start here)'!CC232*453.59/3600*Dispersion!$AO$8,0)</f>
        <v>0</v>
      </c>
      <c r="FD232" s="74">
        <f>IF(AND(ISNUMBER('Emissions (start here)'!CC232),ISNUMBER(Dispersion!$AO$9)),'Emissions (start here)'!CC232*453.59/3600*Dispersion!$AO$9,0)</f>
        <v>0</v>
      </c>
      <c r="FE232" s="74">
        <f>IF(AND(ISNUMBER('Emissions (start here)'!CD232),ISNUMBER(Dispersion!$AO$10)),'Emissions (start here)'!CD232*2000*453.59/8760/3600*Dispersion!$AO$10,0)</f>
        <v>0</v>
      </c>
      <c r="FF232" s="74">
        <f>IF(AND(ISNUMBER('Emissions (start here)'!CD232),ISNUMBER(Dispersion!$AO$11)),'Emissions (start here)'!CD232*2000*453.59/8760/3600*Dispersion!$AO$11,0)</f>
        <v>0</v>
      </c>
      <c r="FG232" s="74">
        <f>IF(AND(ISNUMBER('Emissions (start here)'!CE232),ISNUMBER(Dispersion!$AP$8)),'Emissions (start here)'!CE232*453.59/3600*Dispersion!$AP$8,0)</f>
        <v>0</v>
      </c>
      <c r="FH232" s="74">
        <f>IF(AND(ISNUMBER('Emissions (start here)'!CE232),ISNUMBER(Dispersion!$AP$9)),'Emissions (start here)'!CE232*453.59/3600*Dispersion!$AP$9,0)</f>
        <v>0</v>
      </c>
      <c r="FI232" s="74">
        <f>IF(AND(ISNUMBER('Emissions (start here)'!CF232),ISNUMBER(Dispersion!$AP$10)),'Emissions (start here)'!CF232*2000*453.59/8760/3600*Dispersion!$AP$10,0)</f>
        <v>0</v>
      </c>
      <c r="FJ232" s="74">
        <f>IF(AND(ISNUMBER('Emissions (start here)'!CF232),ISNUMBER(Dispersion!$AP$11)),'Emissions (start here)'!CF232*2000*453.59/8760/3600*Dispersion!$AP$11,0)</f>
        <v>0</v>
      </c>
      <c r="FK232" s="74">
        <f>IF(AND(ISNUMBER('Emissions (start here)'!CG232),ISNUMBER(Dispersion!$AQ$8)),'Emissions (start here)'!CG232*453.59/3600*Dispersion!$AQ$8,0)</f>
        <v>0</v>
      </c>
      <c r="FL232" s="74">
        <f>IF(AND(ISNUMBER('Emissions (start here)'!CG232),ISNUMBER(Dispersion!$AQ$9)),'Emissions (start here)'!CG232*453.59/3600*Dispersion!$AQ$9,0)</f>
        <v>0</v>
      </c>
      <c r="FM232" s="74">
        <f>IF(AND(ISNUMBER('Emissions (start here)'!CH232),ISNUMBER(Dispersion!$AQ$10)),'Emissions (start here)'!CH232*2000*453.59/8760/3600*Dispersion!$AQ$10,0)</f>
        <v>0</v>
      </c>
      <c r="FN232" s="74">
        <f>IF(AND(ISNUMBER('Emissions (start here)'!CH232),ISNUMBER(Dispersion!$AQ$11)),'Emissions (start here)'!CH232*2000*453.59/8760/3600*Dispersion!$AQ$11,0)</f>
        <v>0</v>
      </c>
      <c r="FO232" s="74">
        <f>IF(AND(ISNUMBER('Emissions (start here)'!CI232),ISNUMBER(Dispersion!$AR$8)),'Emissions (start here)'!CI232*453.59/3600*Dispersion!$AR$8,0)</f>
        <v>0</v>
      </c>
      <c r="FP232" s="74">
        <f>IF(AND(ISNUMBER('Emissions (start here)'!CI232),ISNUMBER(Dispersion!$AR$9)),'Emissions (start here)'!CI232*453.59/3600*Dispersion!$AR$9,0)</f>
        <v>0</v>
      </c>
      <c r="FQ232" s="74">
        <f>IF(AND(ISNUMBER('Emissions (start here)'!CJ232),ISNUMBER(Dispersion!$AR$10)),'Emissions (start here)'!CJ232*2000*453.59/8760/3600*Dispersion!$AR$10,0)</f>
        <v>0</v>
      </c>
      <c r="FR232" s="74">
        <f>IF(AND(ISNUMBER('Emissions (start here)'!CJ232),ISNUMBER(Dispersion!$AR$11)),'Emissions (start here)'!CJ232*2000*453.59/8760/3600*Dispersion!$AR$11,0)</f>
        <v>0</v>
      </c>
      <c r="FS232" s="74">
        <f>IF(AND(ISNUMBER('Emissions (start here)'!CK232),ISNUMBER(Dispersion!$AS$8)),'Emissions (start here)'!CK232*453.59/3600*Dispersion!$AS$8,0)</f>
        <v>0</v>
      </c>
      <c r="FT232" s="74">
        <f>IF(AND(ISNUMBER('Emissions (start here)'!CK232),ISNUMBER(Dispersion!$AS$9)),'Emissions (start here)'!CK232*453.59/3600*Dispersion!$AS$9,0)</f>
        <v>0</v>
      </c>
      <c r="FU232" s="74">
        <f>IF(AND(ISNUMBER('Emissions (start here)'!CL232),ISNUMBER(Dispersion!$AS$10)),'Emissions (start here)'!CL232*2000*453.59/8760/3600*Dispersion!$AS$10,0)</f>
        <v>0</v>
      </c>
      <c r="FV232" s="74">
        <f>IF(AND(ISNUMBER('Emissions (start here)'!CL232),ISNUMBER(Dispersion!$AS$11)),'Emissions (start here)'!CL232*2000*453.59/8760/3600*Dispersion!$AS$11,0)</f>
        <v>0</v>
      </c>
      <c r="FW232" s="74">
        <f>IF(AND(ISNUMBER('Emissions (start here)'!CM232),ISNUMBER(Dispersion!$AT$8)),'Emissions (start here)'!CM232*453.59/3600*Dispersion!$AT$8,0)</f>
        <v>0</v>
      </c>
      <c r="FX232" s="74">
        <f>IF(AND(ISNUMBER('Emissions (start here)'!CM232),ISNUMBER(Dispersion!$AT$9)),'Emissions (start here)'!CM232*453.59/3600*Dispersion!$AT$9,0)</f>
        <v>0</v>
      </c>
      <c r="FY232" s="74">
        <f>IF(AND(ISNUMBER('Emissions (start here)'!CN232),ISNUMBER(Dispersion!$AT$10)),'Emissions (start here)'!CN232*2000*453.59/8760/3600*Dispersion!$AT$10,0)</f>
        <v>0</v>
      </c>
      <c r="FZ232" s="74">
        <f>IF(AND(ISNUMBER('Emissions (start here)'!CN232),ISNUMBER(Dispersion!$AT$11)),'Emissions (start here)'!CN232*2000*453.59/8760/3600*Dispersion!$AT$11,0)</f>
        <v>0</v>
      </c>
      <c r="GA232" s="74">
        <f>IF(AND(ISNUMBER('Emissions (start here)'!CO232),ISNUMBER(Dispersion!$AU$8)),'Emissions (start here)'!CO232*453.59/3600*Dispersion!$AU$8,0)</f>
        <v>0</v>
      </c>
      <c r="GB232" s="74">
        <f>IF(AND(ISNUMBER('Emissions (start here)'!CO232),ISNUMBER(Dispersion!$AU$9)),'Emissions (start here)'!CO232*453.59/3600*Dispersion!$AU$9,0)</f>
        <v>0</v>
      </c>
      <c r="GC232" s="74">
        <f>IF(AND(ISNUMBER('Emissions (start here)'!CP232),ISNUMBER(Dispersion!$AU$10)),'Emissions (start here)'!CP232*2000*453.59/8760/3600*Dispersion!$AU$10,0)</f>
        <v>0</v>
      </c>
      <c r="GD232" s="74">
        <f>IF(AND(ISNUMBER('Emissions (start here)'!CP232),ISNUMBER(Dispersion!$AU$11)),'Emissions (start here)'!CP232*2000*453.59/8760/3600*Dispersion!$AU$11,0)</f>
        <v>0</v>
      </c>
      <c r="GE232" s="74">
        <f>IF(AND(ISNUMBER('Emissions (start here)'!CQ232),ISNUMBER(Dispersion!$AV$8)),'Emissions (start here)'!CQ232*453.59/3600*Dispersion!$AV$8,0)</f>
        <v>0</v>
      </c>
      <c r="GF232" s="74">
        <f>IF(AND(ISNUMBER('Emissions (start here)'!CQ232),ISNUMBER(Dispersion!$AV$9)),'Emissions (start here)'!CQ232*453.59/3600*Dispersion!$AV$9,0)</f>
        <v>0</v>
      </c>
      <c r="GG232" s="74">
        <f>IF(AND(ISNUMBER('Emissions (start here)'!CR232),ISNUMBER(Dispersion!$AV$10)),'Emissions (start here)'!CR232*2000*453.59/8760/3600*Dispersion!$AV$10,0)</f>
        <v>0</v>
      </c>
      <c r="GH232" s="74">
        <f>IF(AND(ISNUMBER('Emissions (start here)'!CR232),ISNUMBER(Dispersion!$AV$11)),'Emissions (start here)'!CR232*2000*453.59/8760/3600*Dispersion!$AV$11,0)</f>
        <v>0</v>
      </c>
      <c r="GI232" s="74">
        <f>IF(AND(ISNUMBER('Emissions (start here)'!CS232),ISNUMBER(Dispersion!$AW$8)),'Emissions (start here)'!CS232*453.59/3600*Dispersion!$AW$8,0)</f>
        <v>0</v>
      </c>
      <c r="GJ232" s="74">
        <f>IF(AND(ISNUMBER('Emissions (start here)'!CS232),ISNUMBER(Dispersion!$AW$9)),'Emissions (start here)'!CS232*453.59/3600*Dispersion!$AW$9,0)</f>
        <v>0</v>
      </c>
      <c r="GK232" s="74">
        <f>IF(AND(ISNUMBER('Emissions (start here)'!CT232),ISNUMBER(Dispersion!$AW$10)),'Emissions (start here)'!CT232*2000*453.59/8760/3600*Dispersion!$AW$10,0)</f>
        <v>0</v>
      </c>
      <c r="GL232" s="74">
        <f>IF(AND(ISNUMBER('Emissions (start here)'!CT232),ISNUMBER(Dispersion!$AW$11)),'Emissions (start here)'!CT232*2000*453.59/8760/3600*Dispersion!$AW$11,0)</f>
        <v>0</v>
      </c>
      <c r="GM232" s="74">
        <f>IF(AND(ISNUMBER('Emissions (start here)'!CU232),ISNUMBER(Dispersion!$AX$8)),'Emissions (start here)'!CU232*453.59/3600*Dispersion!$AX$8,0)</f>
        <v>0</v>
      </c>
      <c r="GN232" s="74">
        <f>IF(AND(ISNUMBER('Emissions (start here)'!CU232),ISNUMBER(Dispersion!$AX$9)),'Emissions (start here)'!CU232*453.59/3600*Dispersion!$AX$9,0)</f>
        <v>0</v>
      </c>
      <c r="GO232" s="74">
        <f>IF(AND(ISNUMBER('Emissions (start here)'!CV232),ISNUMBER(Dispersion!$AX$10)),'Emissions (start here)'!CV232*2000*453.59/8760/3600*Dispersion!$AX$10,0)</f>
        <v>0</v>
      </c>
      <c r="GP232" s="74">
        <f>IF(AND(ISNUMBER('Emissions (start here)'!CV232),ISNUMBER(Dispersion!$AX$11)),'Emissions (start here)'!CV232*2000*453.59/8760/3600*Dispersion!$AX$11,0)</f>
        <v>0</v>
      </c>
      <c r="GQ232" s="74">
        <f>IF(AND(ISNUMBER('Emissions (start here)'!CW232),ISNUMBER(Dispersion!$AY$8)),'Emissions (start here)'!CW232*453.59/3600*Dispersion!$AY$8,0)</f>
        <v>0</v>
      </c>
      <c r="GR232" s="74">
        <f>IF(AND(ISNUMBER('Emissions (start here)'!CW232),ISNUMBER(Dispersion!$AY$9)),'Emissions (start here)'!CW232*453.59/3600*Dispersion!$AY$9,0)</f>
        <v>0</v>
      </c>
      <c r="GS232" s="74">
        <f>IF(AND(ISNUMBER('Emissions (start here)'!CX232),ISNUMBER(Dispersion!$AY$10)),'Emissions (start here)'!CX232*2000*453.59/8760/3600*Dispersion!$AY$10,0)</f>
        <v>0</v>
      </c>
      <c r="GT232" s="74">
        <f>IF(AND(ISNUMBER('Emissions (start here)'!CX232),ISNUMBER(Dispersion!$AY$11)),'Emissions (start here)'!CX232*2000*453.59/8760/3600*Dispersion!$AY$11,0)</f>
        <v>0</v>
      </c>
      <c r="GU232" s="74">
        <f>IF(AND(ISNUMBER('Emissions (start here)'!CY232),ISNUMBER(Dispersion!$AZ$8)),'Emissions (start here)'!CY232*453.59/3600*Dispersion!$AZ$8,0)</f>
        <v>0</v>
      </c>
      <c r="GV232" s="74">
        <f>IF(AND(ISNUMBER('Emissions (start here)'!CY232),ISNUMBER(Dispersion!$AZ$9)),'Emissions (start here)'!CY232*453.59/3600*Dispersion!$AZ$9,0)</f>
        <v>0</v>
      </c>
      <c r="GW232" s="74">
        <f>IF(AND(ISNUMBER('Emissions (start here)'!CZ232),ISNUMBER(Dispersion!$AZ$10)),'Emissions (start here)'!CZ232*2000*453.59/8760/3600*Dispersion!$AZ$10,0)</f>
        <v>0</v>
      </c>
      <c r="GX232" s="74">
        <f>IF(AND(ISNUMBER('Emissions (start here)'!CZ232),ISNUMBER(Dispersion!$AZ$11)),'Emissions (start here)'!CZ232*2000*453.59/8760/3600*Dispersion!$AZ$11,0)</f>
        <v>0</v>
      </c>
    </row>
    <row r="233" spans="1:206" x14ac:dyDescent="0.2">
      <c r="A233" s="51" t="str">
        <f>'Tox Values'!C233</f>
        <v>39227-28-6</v>
      </c>
      <c r="B233" s="94" t="str">
        <f>'Tox Values'!D233</f>
        <v>Hexachlorodibenzo-p-dioxin, 1,2,3,4,7,8-</v>
      </c>
      <c r="C233" s="96">
        <f t="shared" si="13"/>
        <v>0</v>
      </c>
      <c r="D233" s="74">
        <f t="shared" si="14"/>
        <v>0</v>
      </c>
      <c r="E233" s="74">
        <f t="shared" si="15"/>
        <v>0</v>
      </c>
      <c r="F233" s="99">
        <f t="shared" si="16"/>
        <v>0</v>
      </c>
      <c r="G233" s="97">
        <f>IF(AND(ISNUMBER('Emissions (start here)'!E233),ISNUMBER(Dispersion!$C$8)),'Emissions (start here)'!E233*453.59/3600*Dispersion!$C$8,0)</f>
        <v>0</v>
      </c>
      <c r="H233" s="74">
        <f>IF(AND(ISNUMBER('Emissions (start here)'!E233),ISNUMBER(Dispersion!$C$9)),'Emissions (start here)'!E233*453.59/3600*Dispersion!$C$9,0)</f>
        <v>0</v>
      </c>
      <c r="I233" s="74">
        <f>IF(AND(ISNUMBER('Emissions (start here)'!F233),ISNUMBER(Dispersion!$C$10)),'Emissions (start here)'!F233*2000*453.59/8760/3600*Dispersion!$C$10,0)</f>
        <v>0</v>
      </c>
      <c r="J233" s="74">
        <f>IF(AND(ISNUMBER('Emissions (start here)'!F233),ISNUMBER(Dispersion!$C$11)),'Emissions (start here)'!F233*2000*453.59/8760/3600*Dispersion!$C$11,0)</f>
        <v>0</v>
      </c>
      <c r="K233" s="74">
        <f>IF(AND(ISNUMBER('Emissions (start here)'!G233),ISNUMBER(Dispersion!$D$8)),'Emissions (start here)'!G233*453.59/3600*Dispersion!$D$8,0)</f>
        <v>0</v>
      </c>
      <c r="L233" s="74">
        <f>IF(AND(ISNUMBER('Emissions (start here)'!G233),ISNUMBER(Dispersion!$D$9)),'Emissions (start here)'!G233*453.59/3600*Dispersion!$D$9,0)</f>
        <v>0</v>
      </c>
      <c r="M233" s="74">
        <f>IF(AND(ISNUMBER('Emissions (start here)'!H233),ISNUMBER(Dispersion!$D$10)),'Emissions (start here)'!H233*2000*453.59/8760/3600*Dispersion!$D$10,0)</f>
        <v>0</v>
      </c>
      <c r="N233" s="74">
        <f>IF(AND(ISNUMBER('Emissions (start here)'!H233),ISNUMBER(Dispersion!$D$11)),'Emissions (start here)'!H233*2000*453.59/8760/3600*Dispersion!$D$11,0)</f>
        <v>0</v>
      </c>
      <c r="O233" s="74">
        <f>IF(AND(ISNUMBER('Emissions (start here)'!I233),ISNUMBER(Dispersion!$E$8)),'Emissions (start here)'!I233*453.59/3600*Dispersion!$E$8,0)</f>
        <v>0</v>
      </c>
      <c r="P233" s="74">
        <f>IF(AND(ISNUMBER('Emissions (start here)'!I233),ISNUMBER(Dispersion!$E$9)),'Emissions (start here)'!I233*453.59/3600*Dispersion!$E$9,0)</f>
        <v>0</v>
      </c>
      <c r="Q233" s="74">
        <f>IF(AND(ISNUMBER('Emissions (start here)'!J233),ISNUMBER(Dispersion!$E$10)),'Emissions (start here)'!J233*2000*453.59/8760/3600*Dispersion!$E$10,0)</f>
        <v>0</v>
      </c>
      <c r="R233" s="74">
        <f>IF(AND(ISNUMBER('Emissions (start here)'!J233),ISNUMBER(Dispersion!$E$11)),'Emissions (start here)'!J233*2000*453.59/8760/3600*Dispersion!$E$11,0)</f>
        <v>0</v>
      </c>
      <c r="S233" s="74">
        <f>IF(AND(ISNUMBER('Emissions (start here)'!K233),ISNUMBER(Dispersion!$F$8)),'Emissions (start here)'!K233*453.59/3600*Dispersion!$F$8,0)</f>
        <v>0</v>
      </c>
      <c r="T233" s="74">
        <f>IF(AND(ISNUMBER('Emissions (start here)'!K233),ISNUMBER(Dispersion!$F$9)),'Emissions (start here)'!K233*453.59/3600*Dispersion!$F$9,0)</f>
        <v>0</v>
      </c>
      <c r="U233" s="74">
        <f>IF(AND(ISNUMBER('Emissions (start here)'!L233),ISNUMBER(Dispersion!$F$10)),'Emissions (start here)'!L233*2000*453.59/8760/3600*Dispersion!$F$10,0)</f>
        <v>0</v>
      </c>
      <c r="V233" s="74">
        <f>IF(AND(ISNUMBER('Emissions (start here)'!L233),ISNUMBER(Dispersion!$F$11)),'Emissions (start here)'!L233*2000*453.59/8760/3600*Dispersion!$F$11,0)</f>
        <v>0</v>
      </c>
      <c r="W233" s="74">
        <f>IF(AND(ISNUMBER('Emissions (start here)'!M233),ISNUMBER(Dispersion!$G$8)),'Emissions (start here)'!M233*453.59/3600*Dispersion!$G$8,0)</f>
        <v>0</v>
      </c>
      <c r="X233" s="74">
        <f>IF(AND(ISNUMBER('Emissions (start here)'!M233),ISNUMBER(Dispersion!$G$9)),'Emissions (start here)'!M233*453.59/3600*Dispersion!$G$9,0)</f>
        <v>0</v>
      </c>
      <c r="Y233" s="74">
        <f>IF(AND(ISNUMBER('Emissions (start here)'!N233),ISNUMBER(Dispersion!$G$10)),'Emissions (start here)'!N233*2000*453.59/8760/3600*Dispersion!$G$10,0)</f>
        <v>0</v>
      </c>
      <c r="Z233" s="74">
        <f>IF(AND(ISNUMBER('Emissions (start here)'!N233),ISNUMBER(Dispersion!$G$11)),'Emissions (start here)'!N233*2000*453.59/8760/3600*Dispersion!$G$11,0)</f>
        <v>0</v>
      </c>
      <c r="AA233" s="74">
        <f>IF(AND(ISNUMBER('Emissions (start here)'!O233),ISNUMBER(Dispersion!$H$8)),'Emissions (start here)'!O233*453.59/3600*Dispersion!$H$8,0)</f>
        <v>0</v>
      </c>
      <c r="AB233" s="74">
        <f>IF(AND(ISNUMBER('Emissions (start here)'!O233),ISNUMBER(Dispersion!$H$9)),'Emissions (start here)'!O233*453.59/3600*Dispersion!$H$9,0)</f>
        <v>0</v>
      </c>
      <c r="AC233" s="74">
        <f>IF(AND(ISNUMBER('Emissions (start here)'!P233),ISNUMBER(Dispersion!$H$10)),'Emissions (start here)'!P233*2000*453.59/8760/3600*Dispersion!$H$10,0)</f>
        <v>0</v>
      </c>
      <c r="AD233" s="74">
        <f>IF(AND(ISNUMBER('Emissions (start here)'!P233),ISNUMBER(Dispersion!$H$11)),'Emissions (start here)'!P233*2000*453.59/8760/3600*Dispersion!$H$11,0)</f>
        <v>0</v>
      </c>
      <c r="AE233" s="74">
        <f>IF(AND(ISNUMBER('Emissions (start here)'!Q233),ISNUMBER(Dispersion!$I$8)),'Emissions (start here)'!Q233*453.59/3600*Dispersion!$I$8,0)</f>
        <v>0</v>
      </c>
      <c r="AF233" s="74">
        <f>IF(AND(ISNUMBER('Emissions (start here)'!Q233),ISNUMBER(Dispersion!$I$9)),'Emissions (start here)'!Q233*453.59/3600*Dispersion!$I$9,0)</f>
        <v>0</v>
      </c>
      <c r="AG233" s="74">
        <f>IF(AND(ISNUMBER('Emissions (start here)'!R233),ISNUMBER(Dispersion!$I$10)),'Emissions (start here)'!R233*2000*453.59/8760/3600*Dispersion!$I$10,0)</f>
        <v>0</v>
      </c>
      <c r="AH233" s="74">
        <f>IF(AND(ISNUMBER('Emissions (start here)'!R233),ISNUMBER(Dispersion!$I$11)),'Emissions (start here)'!R233*2000*453.59/8760/3600*Dispersion!$I$11,0)</f>
        <v>0</v>
      </c>
      <c r="AI233" s="74">
        <f>IF(AND(ISNUMBER('Emissions (start here)'!S233),ISNUMBER(Dispersion!$J$8)),'Emissions (start here)'!S233*453.59/3600*Dispersion!$J$8,0)</f>
        <v>0</v>
      </c>
      <c r="AJ233" s="74">
        <f>IF(AND(ISNUMBER('Emissions (start here)'!S233),ISNUMBER(Dispersion!$J$9)),'Emissions (start here)'!S233*453.59/3600*Dispersion!$J$9,0)</f>
        <v>0</v>
      </c>
      <c r="AK233" s="74">
        <f>IF(AND(ISNUMBER('Emissions (start here)'!T233),ISNUMBER(Dispersion!$J$10)),'Emissions (start here)'!T233*2000*453.59/8760/3600*Dispersion!$J$10,0)</f>
        <v>0</v>
      </c>
      <c r="AL233" s="74">
        <f>IF(AND(ISNUMBER('Emissions (start here)'!T233),ISNUMBER(Dispersion!$J$11)),'Emissions (start here)'!T233*2000*453.59/8760/3600*Dispersion!$J$11,0)</f>
        <v>0</v>
      </c>
      <c r="AM233" s="74">
        <f>IF(AND(ISNUMBER('Emissions (start here)'!U233),ISNUMBER(Dispersion!$K$8)),'Emissions (start here)'!U233*453.59/3600*Dispersion!$K$8,0)</f>
        <v>0</v>
      </c>
      <c r="AN233" s="74">
        <f>IF(AND(ISNUMBER('Emissions (start here)'!U233),ISNUMBER(Dispersion!$K$9)),'Emissions (start here)'!U233*453.59/3600*Dispersion!$K$9,0)</f>
        <v>0</v>
      </c>
      <c r="AO233" s="74">
        <f>IF(AND(ISNUMBER('Emissions (start here)'!V233),ISNUMBER(Dispersion!$K$10)),'Emissions (start here)'!V233*2000*453.59/8760/3600*Dispersion!$K$10,0)</f>
        <v>0</v>
      </c>
      <c r="AP233" s="74">
        <f>IF(AND(ISNUMBER('Emissions (start here)'!V233),ISNUMBER(Dispersion!$K$11)),'Emissions (start here)'!V233*2000*453.59/8760/3600*Dispersion!$K$11,0)</f>
        <v>0</v>
      </c>
      <c r="AQ233" s="74">
        <f>IF(AND(ISNUMBER('Emissions (start here)'!W233),ISNUMBER(Dispersion!$L$8)),'Emissions (start here)'!W233*453.59/3600*Dispersion!$L$8,0)</f>
        <v>0</v>
      </c>
      <c r="AR233" s="74">
        <f>IF(AND(ISNUMBER('Emissions (start here)'!W233),ISNUMBER(Dispersion!$L$9)),'Emissions (start here)'!W233*453.59/3600*Dispersion!$L$9,0)</f>
        <v>0</v>
      </c>
      <c r="AS233" s="74">
        <f>IF(AND(ISNUMBER('Emissions (start here)'!X233),ISNUMBER(Dispersion!$L$10)),'Emissions (start here)'!X233*2000*453.59/8760/3600*Dispersion!$L$10,0)</f>
        <v>0</v>
      </c>
      <c r="AT233" s="74">
        <f>IF(AND(ISNUMBER('Emissions (start here)'!X233),ISNUMBER(Dispersion!$L$11)),'Emissions (start here)'!X233*2000*453.59/8760/3600*Dispersion!$L$11,0)</f>
        <v>0</v>
      </c>
      <c r="AU233" s="74">
        <f>IF(AND(ISNUMBER('Emissions (start here)'!Y233),ISNUMBER(Dispersion!$M$8)),'Emissions (start here)'!Y233*453.59/3600*Dispersion!$M$8,0)</f>
        <v>0</v>
      </c>
      <c r="AV233" s="74">
        <f>IF(AND(ISNUMBER('Emissions (start here)'!Y233),ISNUMBER(Dispersion!$M$9)),'Emissions (start here)'!Y233*453.59/3600*Dispersion!$M$9,0)</f>
        <v>0</v>
      </c>
      <c r="AW233" s="74">
        <f>IF(AND(ISNUMBER('Emissions (start here)'!Z233),ISNUMBER(Dispersion!$M$10)),'Emissions (start here)'!Z233*2000*453.59/8760/3600*Dispersion!$M$10,0)</f>
        <v>0</v>
      </c>
      <c r="AX233" s="74">
        <f>IF(AND(ISNUMBER('Emissions (start here)'!Z233),ISNUMBER(Dispersion!$M$11)),'Emissions (start here)'!Z233*2000*453.59/8760/3600*Dispersion!$M$11,0)</f>
        <v>0</v>
      </c>
      <c r="AY233" s="74">
        <f>IF(AND(ISNUMBER('Emissions (start here)'!AA233),ISNUMBER(Dispersion!$N$8)),'Emissions (start here)'!AA233*453.59/3600*Dispersion!$N$8,0)</f>
        <v>0</v>
      </c>
      <c r="AZ233" s="74">
        <f>IF(AND(ISNUMBER('Emissions (start here)'!AA233),ISNUMBER(Dispersion!$N$9)),'Emissions (start here)'!AA233*453.59/3600*Dispersion!$N$9,0)</f>
        <v>0</v>
      </c>
      <c r="BA233" s="74">
        <f>IF(AND(ISNUMBER('Emissions (start here)'!AB233),ISNUMBER(Dispersion!$N$10)),'Emissions (start here)'!AB233*2000*453.59/8760/3600*Dispersion!$N$10,0)</f>
        <v>0</v>
      </c>
      <c r="BB233" s="74">
        <f>IF(AND(ISNUMBER('Emissions (start here)'!AB233),ISNUMBER(Dispersion!$N$11)),'Emissions (start here)'!AB233*2000*453.59/8760/3600*Dispersion!$N$11,0)</f>
        <v>0</v>
      </c>
      <c r="BC233" s="74">
        <f>IF(AND(ISNUMBER('Emissions (start here)'!AC233),ISNUMBER(Dispersion!$O$8)),'Emissions (start here)'!AC233*453.59/3600*Dispersion!$O$8,0)</f>
        <v>0</v>
      </c>
      <c r="BD233" s="74">
        <f>IF(AND(ISNUMBER('Emissions (start here)'!AC233),ISNUMBER(Dispersion!$O$9)),'Emissions (start here)'!AC233*453.59/3600*Dispersion!$O$9,0)</f>
        <v>0</v>
      </c>
      <c r="BE233" s="74">
        <f>IF(AND(ISNUMBER('Emissions (start here)'!AD233),ISNUMBER(Dispersion!$O$10)),'Emissions (start here)'!AD233*2000*453.59/8760/3600*Dispersion!$O$10,0)</f>
        <v>0</v>
      </c>
      <c r="BF233" s="74">
        <f>IF(AND(ISNUMBER('Emissions (start here)'!AD233),ISNUMBER(Dispersion!$O$11)),'Emissions (start here)'!AD233*2000*453.59/8760/3600*Dispersion!$O$11,0)</f>
        <v>0</v>
      </c>
      <c r="BG233" s="74">
        <f>IF(AND(ISNUMBER('Emissions (start here)'!AE233),ISNUMBER(Dispersion!$P$8)),'Emissions (start here)'!AE233*453.59/3600*Dispersion!$P$8,0)</f>
        <v>0</v>
      </c>
      <c r="BH233" s="74">
        <f>IF(AND(ISNUMBER('Emissions (start here)'!AE233),ISNUMBER(Dispersion!$P$9)),'Emissions (start here)'!AE233*453.59/3600*Dispersion!$P$9,0)</f>
        <v>0</v>
      </c>
      <c r="BI233" s="74">
        <f>IF(AND(ISNUMBER('Emissions (start here)'!AF233),ISNUMBER(Dispersion!$P$10)),'Emissions (start here)'!AF233*2000*453.59/8760/3600*Dispersion!$P$10,0)</f>
        <v>0</v>
      </c>
      <c r="BJ233" s="74">
        <f>IF(AND(ISNUMBER('Emissions (start here)'!AF233),ISNUMBER(Dispersion!$P$11)),'Emissions (start here)'!AF233*2000*453.59/8760/3600*Dispersion!$P$11,0)</f>
        <v>0</v>
      </c>
      <c r="BK233" s="74">
        <f>IF(AND(ISNUMBER('Emissions (start here)'!AG233),ISNUMBER(Dispersion!$Q$8)),'Emissions (start here)'!AG233*453.59/3600*Dispersion!$Q$8,0)</f>
        <v>0</v>
      </c>
      <c r="BL233" s="74">
        <f>IF(AND(ISNUMBER('Emissions (start here)'!AG233),ISNUMBER(Dispersion!$Q$9)),'Emissions (start here)'!AG233*453.59/3600*Dispersion!$Q$9,0)</f>
        <v>0</v>
      </c>
      <c r="BM233" s="74">
        <f>IF(AND(ISNUMBER('Emissions (start here)'!AH233),ISNUMBER(Dispersion!$Q$10)),'Emissions (start here)'!AH233*2000*453.59/8760/3600*Dispersion!$Q$10,0)</f>
        <v>0</v>
      </c>
      <c r="BN233" s="74">
        <f>IF(AND(ISNUMBER('Emissions (start here)'!AH233),ISNUMBER(Dispersion!$Q$11)),'Emissions (start here)'!AH233*2000*453.59/8760/3600*Dispersion!$Q$11,0)</f>
        <v>0</v>
      </c>
      <c r="BO233" s="74">
        <f>IF(AND(ISNUMBER('Emissions (start here)'!AI233),ISNUMBER(Dispersion!$R$8)),'Emissions (start here)'!AI233*453.59/3600*Dispersion!$R$8,0)</f>
        <v>0</v>
      </c>
      <c r="BP233" s="74">
        <f>IF(AND(ISNUMBER('Emissions (start here)'!AI233),ISNUMBER(Dispersion!$R$9)),'Emissions (start here)'!AI233*453.59/3600*Dispersion!$R$9,0)</f>
        <v>0</v>
      </c>
      <c r="BQ233" s="74">
        <f>IF(AND(ISNUMBER('Emissions (start here)'!AJ233),ISNUMBER(Dispersion!$R$10)),'Emissions (start here)'!AJ233*2000*453.59/8760/3600*Dispersion!$R$10,0)</f>
        <v>0</v>
      </c>
      <c r="BR233" s="74">
        <f>IF(AND(ISNUMBER('Emissions (start here)'!AJ233),ISNUMBER(Dispersion!$R$11)),'Emissions (start here)'!AJ233*2000*453.59/8760/3600*Dispersion!$R$11,0)</f>
        <v>0</v>
      </c>
      <c r="BS233" s="74">
        <f>IF(AND(ISNUMBER('Emissions (start here)'!AK233),ISNUMBER(Dispersion!$S$8)),'Emissions (start here)'!AK233*453.59/3600*Dispersion!$S$8,0)</f>
        <v>0</v>
      </c>
      <c r="BT233" s="74">
        <f>IF(AND(ISNUMBER('Emissions (start here)'!AK233),ISNUMBER(Dispersion!$S$9)),'Emissions (start here)'!AK233*453.59/3600*Dispersion!$S$9,0)</f>
        <v>0</v>
      </c>
      <c r="BU233" s="74">
        <f>IF(AND(ISNUMBER('Emissions (start here)'!AL233),ISNUMBER(Dispersion!$S$10)),'Emissions (start here)'!AL233*2000*453.59/8760/3600*Dispersion!$S$10,0)</f>
        <v>0</v>
      </c>
      <c r="BV233" s="74">
        <f>IF(AND(ISNUMBER('Emissions (start here)'!AL233),ISNUMBER(Dispersion!$S$11)),'Emissions (start here)'!AL233*2000*453.59/8760/3600*Dispersion!$S$11,0)</f>
        <v>0</v>
      </c>
      <c r="BW233" s="74">
        <f>IF(AND(ISNUMBER('Emissions (start here)'!AM233),ISNUMBER(Dispersion!$T$8)),'Emissions (start here)'!AM233*453.59/3600*Dispersion!$T$8,0)</f>
        <v>0</v>
      </c>
      <c r="BX233" s="74">
        <f>IF(AND(ISNUMBER('Emissions (start here)'!AM233),ISNUMBER(Dispersion!$T$9)),'Emissions (start here)'!AM233*453.59/3600*Dispersion!$T$9,0)</f>
        <v>0</v>
      </c>
      <c r="BY233" s="74">
        <f>IF(AND(ISNUMBER('Emissions (start here)'!AN233),ISNUMBER(Dispersion!$T$10)),'Emissions (start here)'!AN233*2000*453.59/8760/3600*Dispersion!$T$10,0)</f>
        <v>0</v>
      </c>
      <c r="BZ233" s="74">
        <f>IF(AND(ISNUMBER('Emissions (start here)'!AN233),ISNUMBER(Dispersion!$T$11)),'Emissions (start here)'!AN233*2000*453.59/8760/3600*Dispersion!$T$11,0)</f>
        <v>0</v>
      </c>
      <c r="CA233" s="74">
        <f>IF(AND(ISNUMBER('Emissions (start here)'!AO233),ISNUMBER(Dispersion!$U$8)),'Emissions (start here)'!AO233*453.59/3600*Dispersion!$U$8,0)</f>
        <v>0</v>
      </c>
      <c r="CB233" s="74">
        <f>IF(AND(ISNUMBER('Emissions (start here)'!AO233),ISNUMBER(Dispersion!$U$9)),'Emissions (start here)'!AO233*453.59/3600*Dispersion!$U$9,0)</f>
        <v>0</v>
      </c>
      <c r="CC233" s="74">
        <f>IF(AND(ISNUMBER('Emissions (start here)'!AP233),ISNUMBER(Dispersion!$U$10)),'Emissions (start here)'!AP233*2000*453.59/8760/3600*Dispersion!$U$10,0)</f>
        <v>0</v>
      </c>
      <c r="CD233" s="74">
        <f>IF(AND(ISNUMBER('Emissions (start here)'!AP233),ISNUMBER(Dispersion!$U$11)),'Emissions (start here)'!AP233*2000*453.59/8760/3600*Dispersion!$U$11,0)</f>
        <v>0</v>
      </c>
      <c r="CE233" s="74">
        <f>IF(AND(ISNUMBER('Emissions (start here)'!AQ233),ISNUMBER(Dispersion!$V$8)),'Emissions (start here)'!AQ233*453.59/3600*Dispersion!$V$8,0)</f>
        <v>0</v>
      </c>
      <c r="CF233" s="74">
        <f>IF(AND(ISNUMBER('Emissions (start here)'!AQ233),ISNUMBER(Dispersion!$V$9)),'Emissions (start here)'!AQ233*453.59/3600*Dispersion!$V$9,0)</f>
        <v>0</v>
      </c>
      <c r="CG233" s="74">
        <f>IF(AND(ISNUMBER('Emissions (start here)'!AR233),ISNUMBER(Dispersion!$V$10)),'Emissions (start here)'!AR233*2000*453.59/8760/3600*Dispersion!$V$10,0)</f>
        <v>0</v>
      </c>
      <c r="CH233" s="74">
        <f>IF(AND(ISNUMBER('Emissions (start here)'!AR233),ISNUMBER(Dispersion!$V$11)),'Emissions (start here)'!AR233*2000*453.59/8760/3600*Dispersion!$V$11,0)</f>
        <v>0</v>
      </c>
      <c r="CI233" s="74">
        <f>IF(AND(ISNUMBER('Emissions (start here)'!AS233),ISNUMBER(Dispersion!$W$8)),'Emissions (start here)'!AS233*453.59/3600*Dispersion!$W$8,0)</f>
        <v>0</v>
      </c>
      <c r="CJ233" s="74">
        <f>IF(AND(ISNUMBER('Emissions (start here)'!AS233),ISNUMBER(Dispersion!$W$9)),'Emissions (start here)'!AS233*453.59/3600*Dispersion!$W$9,0)</f>
        <v>0</v>
      </c>
      <c r="CK233" s="74">
        <f>IF(AND(ISNUMBER('Emissions (start here)'!AT233),ISNUMBER(Dispersion!$W$10)),'Emissions (start here)'!AT233*2000*453.59/8760/3600*Dispersion!$W$10,0)</f>
        <v>0</v>
      </c>
      <c r="CL233" s="74">
        <f>IF(AND(ISNUMBER('Emissions (start here)'!AT233),ISNUMBER(Dispersion!$W$11)),'Emissions (start here)'!AT233*2000*453.59/8760/3600*Dispersion!$W$11,0)</f>
        <v>0</v>
      </c>
      <c r="CM233" s="74">
        <f>IF(AND(ISNUMBER('Emissions (start here)'!AU233),ISNUMBER(Dispersion!$X$8)),'Emissions (start here)'!AU233*453.59/3600*Dispersion!$X$8,0)</f>
        <v>0</v>
      </c>
      <c r="CN233" s="74">
        <f>IF(AND(ISNUMBER('Emissions (start here)'!AU233),ISNUMBER(Dispersion!$X$9)),'Emissions (start here)'!AU233*453.59/3600*Dispersion!$X$9,0)</f>
        <v>0</v>
      </c>
      <c r="CO233" s="74">
        <f>IF(AND(ISNUMBER('Emissions (start here)'!AV233),ISNUMBER(Dispersion!$X$10)),'Emissions (start here)'!AV233*2000*453.59/8760/3600*Dispersion!$X$10,0)</f>
        <v>0</v>
      </c>
      <c r="CP233" s="74">
        <f>IF(AND(ISNUMBER('Emissions (start here)'!AV233),ISNUMBER(Dispersion!$X$11)),'Emissions (start here)'!AV233*2000*453.59/8760/3600*Dispersion!$X$11,0)</f>
        <v>0</v>
      </c>
      <c r="CQ233" s="74">
        <f>IF(AND(ISNUMBER('Emissions (start here)'!AW233),ISNUMBER(Dispersion!$Y$8)),'Emissions (start here)'!AW233*453.59/3600*Dispersion!$Y$8,0)</f>
        <v>0</v>
      </c>
      <c r="CR233" s="74">
        <f>IF(AND(ISNUMBER('Emissions (start here)'!AW233),ISNUMBER(Dispersion!$Y$9)),'Emissions (start here)'!AW233*453.59/3600*Dispersion!$Y$9,0)</f>
        <v>0</v>
      </c>
      <c r="CS233" s="74">
        <f>IF(AND(ISNUMBER('Emissions (start here)'!AX233),ISNUMBER(Dispersion!$Y$10)),'Emissions (start here)'!AX233*2000*453.59/8760/3600*Dispersion!$Y$10,0)</f>
        <v>0</v>
      </c>
      <c r="CT233" s="74">
        <f>IF(AND(ISNUMBER('Emissions (start here)'!AX233),ISNUMBER(Dispersion!$Y$11)),'Emissions (start here)'!AX233*2000*453.59/8760/3600*Dispersion!$Y$11,0)</f>
        <v>0</v>
      </c>
      <c r="CU233" s="74">
        <f>IF(AND(ISNUMBER('Emissions (start here)'!AY233),ISNUMBER(Dispersion!$Z$8)),'Emissions (start here)'!AY233*453.59/3600*Dispersion!$Z$8,0)</f>
        <v>0</v>
      </c>
      <c r="CV233" s="74">
        <f>IF(AND(ISNUMBER('Emissions (start here)'!AY233),ISNUMBER(Dispersion!$Z$9)),'Emissions (start here)'!AY233*453.59/3600*Dispersion!$Z$9,0)</f>
        <v>0</v>
      </c>
      <c r="CW233" s="74">
        <f>IF(AND(ISNUMBER('Emissions (start here)'!AZ233),ISNUMBER(Dispersion!$Z$10)),'Emissions (start here)'!AZ233*2000*453.59/8760/3600*Dispersion!$Z$10,0)</f>
        <v>0</v>
      </c>
      <c r="CX233" s="74">
        <f>IF(AND(ISNUMBER('Emissions (start here)'!AZ233),ISNUMBER(Dispersion!$Z$11)),'Emissions (start here)'!AZ233*2000*453.59/8760/3600*Dispersion!$Z$11,0)</f>
        <v>0</v>
      </c>
      <c r="CY233" s="74">
        <f>IF(AND(ISNUMBER('Emissions (start here)'!BA233),ISNUMBER(Dispersion!$AA$8)),'Emissions (start here)'!BA233*453.59/3600*Dispersion!$AA$8,0)</f>
        <v>0</v>
      </c>
      <c r="CZ233" s="74">
        <f>IF(AND(ISNUMBER('Emissions (start here)'!BA233),ISNUMBER(Dispersion!$AA$9)),'Emissions (start here)'!BA233*453.59/3600*Dispersion!$AA$9,0)</f>
        <v>0</v>
      </c>
      <c r="DA233" s="74">
        <f>IF(AND(ISNUMBER('Emissions (start here)'!BB233),ISNUMBER(Dispersion!$AA$10)),'Emissions (start here)'!BB233*2000*453.59/8760/3600*Dispersion!$AA$10,0)</f>
        <v>0</v>
      </c>
      <c r="DB233" s="74">
        <f>IF(AND(ISNUMBER('Emissions (start here)'!BB233),ISNUMBER(Dispersion!$AA$11)),'Emissions (start here)'!BB233*2000*453.59/8760/3600*Dispersion!$AA$11,0)</f>
        <v>0</v>
      </c>
      <c r="DC233" s="74">
        <f>IF(AND(ISNUMBER('Emissions (start here)'!BC233),ISNUMBER(Dispersion!$AB$8)),'Emissions (start here)'!BC233*453.59/3600*Dispersion!$AB$8,0)</f>
        <v>0</v>
      </c>
      <c r="DD233" s="74">
        <f>IF(AND(ISNUMBER('Emissions (start here)'!BC233),ISNUMBER(Dispersion!$AB$9)),'Emissions (start here)'!BC233*453.59/3600*Dispersion!$AB$9,0)</f>
        <v>0</v>
      </c>
      <c r="DE233" s="74">
        <f>IF(AND(ISNUMBER('Emissions (start here)'!BD233),ISNUMBER(Dispersion!$AB$10)),'Emissions (start here)'!BD233*2000*453.59/8760/3600*Dispersion!$AB$10,0)</f>
        <v>0</v>
      </c>
      <c r="DF233" s="74">
        <f>IF(AND(ISNUMBER('Emissions (start here)'!BD233),ISNUMBER(Dispersion!$AB$11)),'Emissions (start here)'!BD233*2000*453.59/8760/3600*Dispersion!$AB$11,0)</f>
        <v>0</v>
      </c>
      <c r="DG233" s="74">
        <f>IF(AND(ISNUMBER('Emissions (start here)'!BE233),ISNUMBER(Dispersion!$AC$8)),'Emissions (start here)'!BE233*453.59/3600*Dispersion!$AC$8,0)</f>
        <v>0</v>
      </c>
      <c r="DH233" s="74">
        <f>IF(AND(ISNUMBER('Emissions (start here)'!BE233),ISNUMBER(Dispersion!$AC$9)),'Emissions (start here)'!BE233*453.59/3600*Dispersion!$AC$9,0)</f>
        <v>0</v>
      </c>
      <c r="DI233" s="74">
        <f>IF(AND(ISNUMBER('Emissions (start here)'!BF233),ISNUMBER(Dispersion!$AC$10)),'Emissions (start here)'!BF233*2000*453.59/8760/3600*Dispersion!$AC$10,0)</f>
        <v>0</v>
      </c>
      <c r="DJ233" s="74">
        <f>IF(AND(ISNUMBER('Emissions (start here)'!BF233),ISNUMBER(Dispersion!$AC$11)),'Emissions (start here)'!BF233*2000*453.59/8760/3600*Dispersion!$AC$11,0)</f>
        <v>0</v>
      </c>
      <c r="DK233" s="74">
        <f>IF(AND(ISNUMBER('Emissions (start here)'!BG233),ISNUMBER(Dispersion!$AD$8)),'Emissions (start here)'!BG233*453.59/3600*Dispersion!$AD$8,0)</f>
        <v>0</v>
      </c>
      <c r="DL233" s="74">
        <f>IF(AND(ISNUMBER('Emissions (start here)'!BG233),ISNUMBER(Dispersion!$AD$9)),'Emissions (start here)'!BG233*453.59/3600*Dispersion!$AD$9,0)</f>
        <v>0</v>
      </c>
      <c r="DM233" s="74">
        <f>IF(AND(ISNUMBER('Emissions (start here)'!BH233),ISNUMBER(Dispersion!$AD$10)),'Emissions (start here)'!BH233*2000*453.59/8760/3600*Dispersion!$AD$10,0)</f>
        <v>0</v>
      </c>
      <c r="DN233" s="74">
        <f>IF(AND(ISNUMBER('Emissions (start here)'!BH233),ISNUMBER(Dispersion!$AD$11)),'Emissions (start here)'!BH233*2000*453.59/8760/3600*Dispersion!$AD$11,0)</f>
        <v>0</v>
      </c>
      <c r="DO233" s="74">
        <f>IF(AND(ISNUMBER('Emissions (start here)'!BI233),ISNUMBER(Dispersion!$AE$8)),'Emissions (start here)'!BI233*453.59/3600*Dispersion!$AE$8,0)</f>
        <v>0</v>
      </c>
      <c r="DP233" s="74">
        <f>IF(AND(ISNUMBER('Emissions (start here)'!BI233),ISNUMBER(Dispersion!$AE$9)),'Emissions (start here)'!BI233*453.59/3600*Dispersion!$AE$9,0)</f>
        <v>0</v>
      </c>
      <c r="DQ233" s="74">
        <f>IF(AND(ISNUMBER('Emissions (start here)'!BJ233),ISNUMBER(Dispersion!$AE$10)),'Emissions (start here)'!BJ233*2000*453.59/8760/3600*Dispersion!$AE$10,0)</f>
        <v>0</v>
      </c>
      <c r="DR233" s="74">
        <f>IF(AND(ISNUMBER('Emissions (start here)'!BJ233),ISNUMBER(Dispersion!$AE$11)),'Emissions (start here)'!BJ233*2000*453.59/8760/3600*Dispersion!$AE$11,0)</f>
        <v>0</v>
      </c>
      <c r="DS233" s="74">
        <f>IF(AND(ISNUMBER('Emissions (start here)'!BK233),ISNUMBER(Dispersion!$AF$8)),'Emissions (start here)'!BK233*453.59/3600*Dispersion!$AF$8,0)</f>
        <v>0</v>
      </c>
      <c r="DT233" s="74">
        <f>IF(AND(ISNUMBER('Emissions (start here)'!BK233),ISNUMBER(Dispersion!$AF$9)),'Emissions (start here)'!BK233*453.59/3600*Dispersion!$AF$9,0)</f>
        <v>0</v>
      </c>
      <c r="DU233" s="74">
        <f>IF(AND(ISNUMBER('Emissions (start here)'!BL233),ISNUMBER(Dispersion!$AF$10)),'Emissions (start here)'!BL233*2000*453.59/8760/3600*Dispersion!$AF$10,0)</f>
        <v>0</v>
      </c>
      <c r="DV233" s="74">
        <f>IF(AND(ISNUMBER('Emissions (start here)'!BL233),ISNUMBER(Dispersion!$AF$11)),'Emissions (start here)'!BL233*2000*453.59/8760/3600*Dispersion!$AF$11,0)</f>
        <v>0</v>
      </c>
      <c r="DW233" s="74">
        <f>IF(AND(ISNUMBER('Emissions (start here)'!BM233),ISNUMBER(Dispersion!$AG$8)),'Emissions (start here)'!BM233*453.59/3600*Dispersion!$AG$8,0)</f>
        <v>0</v>
      </c>
      <c r="DX233" s="74">
        <f>IF(AND(ISNUMBER('Emissions (start here)'!BM233),ISNUMBER(Dispersion!$AG$9)),'Emissions (start here)'!BM233*453.59/3600*Dispersion!$AG$9,0)</f>
        <v>0</v>
      </c>
      <c r="DY233" s="74">
        <f>IF(AND(ISNUMBER('Emissions (start here)'!BN233),ISNUMBER(Dispersion!$AG$10)),'Emissions (start here)'!BN233*2000*453.59/8760/3600*Dispersion!$AG$10,0)</f>
        <v>0</v>
      </c>
      <c r="DZ233" s="74">
        <f>IF(AND(ISNUMBER('Emissions (start here)'!BN233),ISNUMBER(Dispersion!$AG$11)),'Emissions (start here)'!BN233*2000*453.59/8760/3600*Dispersion!$AG$11,0)</f>
        <v>0</v>
      </c>
      <c r="EA233" s="74">
        <f>IF(AND(ISNUMBER('Emissions (start here)'!BO233),ISNUMBER(Dispersion!$AH$8)),'Emissions (start here)'!BO233*453.59/3600*Dispersion!$AH$8,0)</f>
        <v>0</v>
      </c>
      <c r="EB233" s="74">
        <f>IF(AND(ISNUMBER('Emissions (start here)'!BO233),ISNUMBER(Dispersion!$AH$9)),'Emissions (start here)'!BO233*453.59/3600*Dispersion!$AH$9,0)</f>
        <v>0</v>
      </c>
      <c r="EC233" s="74">
        <f>IF(AND(ISNUMBER('Emissions (start here)'!BP233),ISNUMBER(Dispersion!$AH$10)),'Emissions (start here)'!BP233*2000*453.59/8760/3600*Dispersion!$AH$10,0)</f>
        <v>0</v>
      </c>
      <c r="ED233" s="74">
        <f>IF(AND(ISNUMBER('Emissions (start here)'!BP233),ISNUMBER(Dispersion!$AH$11)),'Emissions (start here)'!BP233*2000*453.59/8760/3600*Dispersion!$AH$11,0)</f>
        <v>0</v>
      </c>
      <c r="EE233" s="74">
        <f>IF(AND(ISNUMBER('Emissions (start here)'!BQ233),ISNUMBER(Dispersion!$AI$8)),'Emissions (start here)'!BQ233*453.59/3600*Dispersion!$AI$8,0)</f>
        <v>0</v>
      </c>
      <c r="EF233" s="74">
        <f>IF(AND(ISNUMBER('Emissions (start here)'!BQ233),ISNUMBER(Dispersion!$AI$9)),'Emissions (start here)'!BQ233*453.59/3600*Dispersion!$AI$9,0)</f>
        <v>0</v>
      </c>
      <c r="EG233" s="74">
        <f>IF(AND(ISNUMBER('Emissions (start here)'!BR233),ISNUMBER(Dispersion!$AI$10)),'Emissions (start here)'!BR233*2000*453.59/8760/3600*Dispersion!$AI$10,0)</f>
        <v>0</v>
      </c>
      <c r="EH233" s="74">
        <f>IF(AND(ISNUMBER('Emissions (start here)'!BR233),ISNUMBER(Dispersion!$AI$11)),'Emissions (start here)'!BR233*2000*453.59/8760/3600*Dispersion!$AI$11,0)</f>
        <v>0</v>
      </c>
      <c r="EI233" s="74">
        <f>IF(AND(ISNUMBER('Emissions (start here)'!BS233),ISNUMBER(Dispersion!$AJ$8)),'Emissions (start here)'!BS233*453.59/3600*Dispersion!$AJ$8,0)</f>
        <v>0</v>
      </c>
      <c r="EJ233" s="74">
        <f>IF(AND(ISNUMBER('Emissions (start here)'!BS233),ISNUMBER(Dispersion!$AJ$9)),'Emissions (start here)'!BS233*453.59/3600*Dispersion!$AJ$9,0)</f>
        <v>0</v>
      </c>
      <c r="EK233" s="74">
        <f>IF(AND(ISNUMBER('Emissions (start here)'!BT233),ISNUMBER(Dispersion!$AJ$10)),'Emissions (start here)'!BT233*2000*453.59/8760/3600*Dispersion!$AJ$10,0)</f>
        <v>0</v>
      </c>
      <c r="EL233" s="74">
        <f>IF(AND(ISNUMBER('Emissions (start here)'!BT233),ISNUMBER(Dispersion!$AJ$11)),'Emissions (start here)'!BT233*2000*453.59/8760/3600*Dispersion!$AJ$11,0)</f>
        <v>0</v>
      </c>
      <c r="EM233" s="74">
        <f>IF(AND(ISNUMBER('Emissions (start here)'!BU233),ISNUMBER(Dispersion!$AK$8)),'Emissions (start here)'!BU233*453.59/3600*Dispersion!$AK$8,0)</f>
        <v>0</v>
      </c>
      <c r="EN233" s="74">
        <f>IF(AND(ISNUMBER('Emissions (start here)'!BU233),ISNUMBER(Dispersion!$AK$9)),'Emissions (start here)'!BU233*453.59/3600*Dispersion!$AK$9,0)</f>
        <v>0</v>
      </c>
      <c r="EO233" s="74">
        <f>IF(AND(ISNUMBER('Emissions (start here)'!BV233),ISNUMBER(Dispersion!$AK$10)),'Emissions (start here)'!BV233*2000*453.59/8760/3600*Dispersion!$AK$10,0)</f>
        <v>0</v>
      </c>
      <c r="EP233" s="74">
        <f>IF(AND(ISNUMBER('Emissions (start here)'!BV233),ISNUMBER(Dispersion!$AK$11)),'Emissions (start here)'!BV233*2000*453.59/8760/3600*Dispersion!$AK$11,0)</f>
        <v>0</v>
      </c>
      <c r="EQ233" s="74">
        <f>IF(AND(ISNUMBER('Emissions (start here)'!BW233),ISNUMBER(Dispersion!$AL$8)),'Emissions (start here)'!BW233*453.59/3600*Dispersion!$AL$8,0)</f>
        <v>0</v>
      </c>
      <c r="ER233" s="74">
        <f>IF(AND(ISNUMBER('Emissions (start here)'!BW233),ISNUMBER(Dispersion!$AL$9)),'Emissions (start here)'!BW233*453.59/3600*Dispersion!$AL$9,0)</f>
        <v>0</v>
      </c>
      <c r="ES233" s="74">
        <f>IF(AND(ISNUMBER('Emissions (start here)'!BX233),ISNUMBER(Dispersion!$AL$10)),'Emissions (start here)'!BX233*2000*453.59/8760/3600*Dispersion!$AL$10,0)</f>
        <v>0</v>
      </c>
      <c r="ET233" s="74">
        <f>IF(AND(ISNUMBER('Emissions (start here)'!BX233),ISNUMBER(Dispersion!$AL$11)),'Emissions (start here)'!BX233*2000*453.59/8760/3600*Dispersion!$AL$11,0)</f>
        <v>0</v>
      </c>
      <c r="EU233" s="74">
        <f>IF(AND(ISNUMBER('Emissions (start here)'!BY233),ISNUMBER(Dispersion!$AM$8)),'Emissions (start here)'!BY233*453.59/3600*Dispersion!$AM$8,0)</f>
        <v>0</v>
      </c>
      <c r="EV233" s="74">
        <f>IF(AND(ISNUMBER('Emissions (start here)'!BY233),ISNUMBER(Dispersion!$AM$9)),'Emissions (start here)'!BY233*453.59/3600*Dispersion!$AM$9,0)</f>
        <v>0</v>
      </c>
      <c r="EW233" s="74">
        <f>IF(AND(ISNUMBER('Emissions (start here)'!BZ233),ISNUMBER(Dispersion!$AM$10)),'Emissions (start here)'!BZ233*2000*453.59/8760/3600*Dispersion!$AM$10,0)</f>
        <v>0</v>
      </c>
      <c r="EX233" s="74">
        <f>IF(AND(ISNUMBER('Emissions (start here)'!BZ233),ISNUMBER(Dispersion!$AM$11)),'Emissions (start here)'!BZ233*2000*453.59/8760/3600*Dispersion!$AM$11,0)</f>
        <v>0</v>
      </c>
      <c r="EY233" s="74">
        <f>IF(AND(ISNUMBER('Emissions (start here)'!CA233),ISNUMBER(Dispersion!$AN$8)),'Emissions (start here)'!CA233*453.59/3600*Dispersion!$AN$8,0)</f>
        <v>0</v>
      </c>
      <c r="EZ233" s="74">
        <f>IF(AND(ISNUMBER('Emissions (start here)'!CA233),ISNUMBER(Dispersion!$AN$9)),'Emissions (start here)'!CA233*453.59/3600*Dispersion!$AN$9,0)</f>
        <v>0</v>
      </c>
      <c r="FA233" s="74">
        <f>IF(AND(ISNUMBER('Emissions (start here)'!CB233),ISNUMBER(Dispersion!$AN$10)),'Emissions (start here)'!CB233*2000*453.59/8760/3600*Dispersion!$AN$10,0)</f>
        <v>0</v>
      </c>
      <c r="FB233" s="74">
        <f>IF(AND(ISNUMBER('Emissions (start here)'!CB233),ISNUMBER(Dispersion!$AN$11)),'Emissions (start here)'!CB233*2000*453.59/8760/3600*Dispersion!$AN$11,0)</f>
        <v>0</v>
      </c>
      <c r="FC233" s="74">
        <f>IF(AND(ISNUMBER('Emissions (start here)'!CC233),ISNUMBER(Dispersion!$AO$8)),'Emissions (start here)'!CC233*453.59/3600*Dispersion!$AO$8,0)</f>
        <v>0</v>
      </c>
      <c r="FD233" s="74">
        <f>IF(AND(ISNUMBER('Emissions (start here)'!CC233),ISNUMBER(Dispersion!$AO$9)),'Emissions (start here)'!CC233*453.59/3600*Dispersion!$AO$9,0)</f>
        <v>0</v>
      </c>
      <c r="FE233" s="74">
        <f>IF(AND(ISNUMBER('Emissions (start here)'!CD233),ISNUMBER(Dispersion!$AO$10)),'Emissions (start here)'!CD233*2000*453.59/8760/3600*Dispersion!$AO$10,0)</f>
        <v>0</v>
      </c>
      <c r="FF233" s="74">
        <f>IF(AND(ISNUMBER('Emissions (start here)'!CD233),ISNUMBER(Dispersion!$AO$11)),'Emissions (start here)'!CD233*2000*453.59/8760/3600*Dispersion!$AO$11,0)</f>
        <v>0</v>
      </c>
      <c r="FG233" s="74">
        <f>IF(AND(ISNUMBER('Emissions (start here)'!CE233),ISNUMBER(Dispersion!$AP$8)),'Emissions (start here)'!CE233*453.59/3600*Dispersion!$AP$8,0)</f>
        <v>0</v>
      </c>
      <c r="FH233" s="74">
        <f>IF(AND(ISNUMBER('Emissions (start here)'!CE233),ISNUMBER(Dispersion!$AP$9)),'Emissions (start here)'!CE233*453.59/3600*Dispersion!$AP$9,0)</f>
        <v>0</v>
      </c>
      <c r="FI233" s="74">
        <f>IF(AND(ISNUMBER('Emissions (start here)'!CF233),ISNUMBER(Dispersion!$AP$10)),'Emissions (start here)'!CF233*2000*453.59/8760/3600*Dispersion!$AP$10,0)</f>
        <v>0</v>
      </c>
      <c r="FJ233" s="74">
        <f>IF(AND(ISNUMBER('Emissions (start here)'!CF233),ISNUMBER(Dispersion!$AP$11)),'Emissions (start here)'!CF233*2000*453.59/8760/3600*Dispersion!$AP$11,0)</f>
        <v>0</v>
      </c>
      <c r="FK233" s="74">
        <f>IF(AND(ISNUMBER('Emissions (start here)'!CG233),ISNUMBER(Dispersion!$AQ$8)),'Emissions (start here)'!CG233*453.59/3600*Dispersion!$AQ$8,0)</f>
        <v>0</v>
      </c>
      <c r="FL233" s="74">
        <f>IF(AND(ISNUMBER('Emissions (start here)'!CG233),ISNUMBER(Dispersion!$AQ$9)),'Emissions (start here)'!CG233*453.59/3600*Dispersion!$AQ$9,0)</f>
        <v>0</v>
      </c>
      <c r="FM233" s="74">
        <f>IF(AND(ISNUMBER('Emissions (start here)'!CH233),ISNUMBER(Dispersion!$AQ$10)),'Emissions (start here)'!CH233*2000*453.59/8760/3600*Dispersion!$AQ$10,0)</f>
        <v>0</v>
      </c>
      <c r="FN233" s="74">
        <f>IF(AND(ISNUMBER('Emissions (start here)'!CH233),ISNUMBER(Dispersion!$AQ$11)),'Emissions (start here)'!CH233*2000*453.59/8760/3600*Dispersion!$AQ$11,0)</f>
        <v>0</v>
      </c>
      <c r="FO233" s="74">
        <f>IF(AND(ISNUMBER('Emissions (start here)'!CI233),ISNUMBER(Dispersion!$AR$8)),'Emissions (start here)'!CI233*453.59/3600*Dispersion!$AR$8,0)</f>
        <v>0</v>
      </c>
      <c r="FP233" s="74">
        <f>IF(AND(ISNUMBER('Emissions (start here)'!CI233),ISNUMBER(Dispersion!$AR$9)),'Emissions (start here)'!CI233*453.59/3600*Dispersion!$AR$9,0)</f>
        <v>0</v>
      </c>
      <c r="FQ233" s="74">
        <f>IF(AND(ISNUMBER('Emissions (start here)'!CJ233),ISNUMBER(Dispersion!$AR$10)),'Emissions (start here)'!CJ233*2000*453.59/8760/3600*Dispersion!$AR$10,0)</f>
        <v>0</v>
      </c>
      <c r="FR233" s="74">
        <f>IF(AND(ISNUMBER('Emissions (start here)'!CJ233),ISNUMBER(Dispersion!$AR$11)),'Emissions (start here)'!CJ233*2000*453.59/8760/3600*Dispersion!$AR$11,0)</f>
        <v>0</v>
      </c>
      <c r="FS233" s="74">
        <f>IF(AND(ISNUMBER('Emissions (start here)'!CK233),ISNUMBER(Dispersion!$AS$8)),'Emissions (start here)'!CK233*453.59/3600*Dispersion!$AS$8,0)</f>
        <v>0</v>
      </c>
      <c r="FT233" s="74">
        <f>IF(AND(ISNUMBER('Emissions (start here)'!CK233),ISNUMBER(Dispersion!$AS$9)),'Emissions (start here)'!CK233*453.59/3600*Dispersion!$AS$9,0)</f>
        <v>0</v>
      </c>
      <c r="FU233" s="74">
        <f>IF(AND(ISNUMBER('Emissions (start here)'!CL233),ISNUMBER(Dispersion!$AS$10)),'Emissions (start here)'!CL233*2000*453.59/8760/3600*Dispersion!$AS$10,0)</f>
        <v>0</v>
      </c>
      <c r="FV233" s="74">
        <f>IF(AND(ISNUMBER('Emissions (start here)'!CL233),ISNUMBER(Dispersion!$AS$11)),'Emissions (start here)'!CL233*2000*453.59/8760/3600*Dispersion!$AS$11,0)</f>
        <v>0</v>
      </c>
      <c r="FW233" s="74">
        <f>IF(AND(ISNUMBER('Emissions (start here)'!CM233),ISNUMBER(Dispersion!$AT$8)),'Emissions (start here)'!CM233*453.59/3600*Dispersion!$AT$8,0)</f>
        <v>0</v>
      </c>
      <c r="FX233" s="74">
        <f>IF(AND(ISNUMBER('Emissions (start here)'!CM233),ISNUMBER(Dispersion!$AT$9)),'Emissions (start here)'!CM233*453.59/3600*Dispersion!$AT$9,0)</f>
        <v>0</v>
      </c>
      <c r="FY233" s="74">
        <f>IF(AND(ISNUMBER('Emissions (start here)'!CN233),ISNUMBER(Dispersion!$AT$10)),'Emissions (start here)'!CN233*2000*453.59/8760/3600*Dispersion!$AT$10,0)</f>
        <v>0</v>
      </c>
      <c r="FZ233" s="74">
        <f>IF(AND(ISNUMBER('Emissions (start here)'!CN233),ISNUMBER(Dispersion!$AT$11)),'Emissions (start here)'!CN233*2000*453.59/8760/3600*Dispersion!$AT$11,0)</f>
        <v>0</v>
      </c>
      <c r="GA233" s="74">
        <f>IF(AND(ISNUMBER('Emissions (start here)'!CO233),ISNUMBER(Dispersion!$AU$8)),'Emissions (start here)'!CO233*453.59/3600*Dispersion!$AU$8,0)</f>
        <v>0</v>
      </c>
      <c r="GB233" s="74">
        <f>IF(AND(ISNUMBER('Emissions (start here)'!CO233),ISNUMBER(Dispersion!$AU$9)),'Emissions (start here)'!CO233*453.59/3600*Dispersion!$AU$9,0)</f>
        <v>0</v>
      </c>
      <c r="GC233" s="74">
        <f>IF(AND(ISNUMBER('Emissions (start here)'!CP233),ISNUMBER(Dispersion!$AU$10)),'Emissions (start here)'!CP233*2000*453.59/8760/3600*Dispersion!$AU$10,0)</f>
        <v>0</v>
      </c>
      <c r="GD233" s="74">
        <f>IF(AND(ISNUMBER('Emissions (start here)'!CP233),ISNUMBER(Dispersion!$AU$11)),'Emissions (start here)'!CP233*2000*453.59/8760/3600*Dispersion!$AU$11,0)</f>
        <v>0</v>
      </c>
      <c r="GE233" s="74">
        <f>IF(AND(ISNUMBER('Emissions (start here)'!CQ233),ISNUMBER(Dispersion!$AV$8)),'Emissions (start here)'!CQ233*453.59/3600*Dispersion!$AV$8,0)</f>
        <v>0</v>
      </c>
      <c r="GF233" s="74">
        <f>IF(AND(ISNUMBER('Emissions (start here)'!CQ233),ISNUMBER(Dispersion!$AV$9)),'Emissions (start here)'!CQ233*453.59/3600*Dispersion!$AV$9,0)</f>
        <v>0</v>
      </c>
      <c r="GG233" s="74">
        <f>IF(AND(ISNUMBER('Emissions (start here)'!CR233),ISNUMBER(Dispersion!$AV$10)),'Emissions (start here)'!CR233*2000*453.59/8760/3600*Dispersion!$AV$10,0)</f>
        <v>0</v>
      </c>
      <c r="GH233" s="74">
        <f>IF(AND(ISNUMBER('Emissions (start here)'!CR233),ISNUMBER(Dispersion!$AV$11)),'Emissions (start here)'!CR233*2000*453.59/8760/3600*Dispersion!$AV$11,0)</f>
        <v>0</v>
      </c>
      <c r="GI233" s="74">
        <f>IF(AND(ISNUMBER('Emissions (start here)'!CS233),ISNUMBER(Dispersion!$AW$8)),'Emissions (start here)'!CS233*453.59/3600*Dispersion!$AW$8,0)</f>
        <v>0</v>
      </c>
      <c r="GJ233" s="74">
        <f>IF(AND(ISNUMBER('Emissions (start here)'!CS233),ISNUMBER(Dispersion!$AW$9)),'Emissions (start here)'!CS233*453.59/3600*Dispersion!$AW$9,0)</f>
        <v>0</v>
      </c>
      <c r="GK233" s="74">
        <f>IF(AND(ISNUMBER('Emissions (start here)'!CT233),ISNUMBER(Dispersion!$AW$10)),'Emissions (start here)'!CT233*2000*453.59/8760/3600*Dispersion!$AW$10,0)</f>
        <v>0</v>
      </c>
      <c r="GL233" s="74">
        <f>IF(AND(ISNUMBER('Emissions (start here)'!CT233),ISNUMBER(Dispersion!$AW$11)),'Emissions (start here)'!CT233*2000*453.59/8760/3600*Dispersion!$AW$11,0)</f>
        <v>0</v>
      </c>
      <c r="GM233" s="74">
        <f>IF(AND(ISNUMBER('Emissions (start here)'!CU233),ISNUMBER(Dispersion!$AX$8)),'Emissions (start here)'!CU233*453.59/3600*Dispersion!$AX$8,0)</f>
        <v>0</v>
      </c>
      <c r="GN233" s="74">
        <f>IF(AND(ISNUMBER('Emissions (start here)'!CU233),ISNUMBER(Dispersion!$AX$9)),'Emissions (start here)'!CU233*453.59/3600*Dispersion!$AX$9,0)</f>
        <v>0</v>
      </c>
      <c r="GO233" s="74">
        <f>IF(AND(ISNUMBER('Emissions (start here)'!CV233),ISNUMBER(Dispersion!$AX$10)),'Emissions (start here)'!CV233*2000*453.59/8760/3600*Dispersion!$AX$10,0)</f>
        <v>0</v>
      </c>
      <c r="GP233" s="74">
        <f>IF(AND(ISNUMBER('Emissions (start here)'!CV233),ISNUMBER(Dispersion!$AX$11)),'Emissions (start here)'!CV233*2000*453.59/8760/3600*Dispersion!$AX$11,0)</f>
        <v>0</v>
      </c>
      <c r="GQ233" s="74">
        <f>IF(AND(ISNUMBER('Emissions (start here)'!CW233),ISNUMBER(Dispersion!$AY$8)),'Emissions (start here)'!CW233*453.59/3600*Dispersion!$AY$8,0)</f>
        <v>0</v>
      </c>
      <c r="GR233" s="74">
        <f>IF(AND(ISNUMBER('Emissions (start here)'!CW233),ISNUMBER(Dispersion!$AY$9)),'Emissions (start here)'!CW233*453.59/3600*Dispersion!$AY$9,0)</f>
        <v>0</v>
      </c>
      <c r="GS233" s="74">
        <f>IF(AND(ISNUMBER('Emissions (start here)'!CX233),ISNUMBER(Dispersion!$AY$10)),'Emissions (start here)'!CX233*2000*453.59/8760/3600*Dispersion!$AY$10,0)</f>
        <v>0</v>
      </c>
      <c r="GT233" s="74">
        <f>IF(AND(ISNUMBER('Emissions (start here)'!CX233),ISNUMBER(Dispersion!$AY$11)),'Emissions (start here)'!CX233*2000*453.59/8760/3600*Dispersion!$AY$11,0)</f>
        <v>0</v>
      </c>
      <c r="GU233" s="74">
        <f>IF(AND(ISNUMBER('Emissions (start here)'!CY233),ISNUMBER(Dispersion!$AZ$8)),'Emissions (start here)'!CY233*453.59/3600*Dispersion!$AZ$8,0)</f>
        <v>0</v>
      </c>
      <c r="GV233" s="74">
        <f>IF(AND(ISNUMBER('Emissions (start here)'!CY233),ISNUMBER(Dispersion!$AZ$9)),'Emissions (start here)'!CY233*453.59/3600*Dispersion!$AZ$9,0)</f>
        <v>0</v>
      </c>
      <c r="GW233" s="74">
        <f>IF(AND(ISNUMBER('Emissions (start here)'!CZ233),ISNUMBER(Dispersion!$AZ$10)),'Emissions (start here)'!CZ233*2000*453.59/8760/3600*Dispersion!$AZ$10,0)</f>
        <v>0</v>
      </c>
      <c r="GX233" s="74">
        <f>IF(AND(ISNUMBER('Emissions (start here)'!CZ233),ISNUMBER(Dispersion!$AZ$11)),'Emissions (start here)'!CZ233*2000*453.59/8760/3600*Dispersion!$AZ$11,0)</f>
        <v>0</v>
      </c>
    </row>
    <row r="234" spans="1:206" x14ac:dyDescent="0.2">
      <c r="A234" s="51" t="str">
        <f>'Tox Values'!C234</f>
        <v>57653-85-7</v>
      </c>
      <c r="B234" s="94" t="str">
        <f>'Tox Values'!D234</f>
        <v>Hexachlorodibenzo-p-dioxin, 1,2,3,6,7,8-</v>
      </c>
      <c r="C234" s="96">
        <f t="shared" si="13"/>
        <v>0</v>
      </c>
      <c r="D234" s="74">
        <f t="shared" si="14"/>
        <v>0</v>
      </c>
      <c r="E234" s="74">
        <f t="shared" si="15"/>
        <v>0</v>
      </c>
      <c r="F234" s="99">
        <f t="shared" si="16"/>
        <v>0</v>
      </c>
      <c r="G234" s="97">
        <f>IF(AND(ISNUMBER('Emissions (start here)'!E234),ISNUMBER(Dispersion!$C$8)),'Emissions (start here)'!E234*453.59/3600*Dispersion!$C$8,0)</f>
        <v>0</v>
      </c>
      <c r="H234" s="74">
        <f>IF(AND(ISNUMBER('Emissions (start here)'!E234),ISNUMBER(Dispersion!$C$9)),'Emissions (start here)'!E234*453.59/3600*Dispersion!$C$9,0)</f>
        <v>0</v>
      </c>
      <c r="I234" s="74">
        <f>IF(AND(ISNUMBER('Emissions (start here)'!F234),ISNUMBER(Dispersion!$C$10)),'Emissions (start here)'!F234*2000*453.59/8760/3600*Dispersion!$C$10,0)</f>
        <v>0</v>
      </c>
      <c r="J234" s="74">
        <f>IF(AND(ISNUMBER('Emissions (start here)'!F234),ISNUMBER(Dispersion!$C$11)),'Emissions (start here)'!F234*2000*453.59/8760/3600*Dispersion!$C$11,0)</f>
        <v>0</v>
      </c>
      <c r="K234" s="74">
        <f>IF(AND(ISNUMBER('Emissions (start here)'!G234),ISNUMBER(Dispersion!$D$8)),'Emissions (start here)'!G234*453.59/3600*Dispersion!$D$8,0)</f>
        <v>0</v>
      </c>
      <c r="L234" s="74">
        <f>IF(AND(ISNUMBER('Emissions (start here)'!G234),ISNUMBER(Dispersion!$D$9)),'Emissions (start here)'!G234*453.59/3600*Dispersion!$D$9,0)</f>
        <v>0</v>
      </c>
      <c r="M234" s="74">
        <f>IF(AND(ISNUMBER('Emissions (start here)'!H234),ISNUMBER(Dispersion!$D$10)),'Emissions (start here)'!H234*2000*453.59/8760/3600*Dispersion!$D$10,0)</f>
        <v>0</v>
      </c>
      <c r="N234" s="74">
        <f>IF(AND(ISNUMBER('Emissions (start here)'!H234),ISNUMBER(Dispersion!$D$11)),'Emissions (start here)'!H234*2000*453.59/8760/3600*Dispersion!$D$11,0)</f>
        <v>0</v>
      </c>
      <c r="O234" s="74">
        <f>IF(AND(ISNUMBER('Emissions (start here)'!I234),ISNUMBER(Dispersion!$E$8)),'Emissions (start here)'!I234*453.59/3600*Dispersion!$E$8,0)</f>
        <v>0</v>
      </c>
      <c r="P234" s="74">
        <f>IF(AND(ISNUMBER('Emissions (start here)'!I234),ISNUMBER(Dispersion!$E$9)),'Emissions (start here)'!I234*453.59/3600*Dispersion!$E$9,0)</f>
        <v>0</v>
      </c>
      <c r="Q234" s="74">
        <f>IF(AND(ISNUMBER('Emissions (start here)'!J234),ISNUMBER(Dispersion!$E$10)),'Emissions (start here)'!J234*2000*453.59/8760/3600*Dispersion!$E$10,0)</f>
        <v>0</v>
      </c>
      <c r="R234" s="74">
        <f>IF(AND(ISNUMBER('Emissions (start here)'!J234),ISNUMBER(Dispersion!$E$11)),'Emissions (start here)'!J234*2000*453.59/8760/3600*Dispersion!$E$11,0)</f>
        <v>0</v>
      </c>
      <c r="S234" s="74">
        <f>IF(AND(ISNUMBER('Emissions (start here)'!K234),ISNUMBER(Dispersion!$F$8)),'Emissions (start here)'!K234*453.59/3600*Dispersion!$F$8,0)</f>
        <v>0</v>
      </c>
      <c r="T234" s="74">
        <f>IF(AND(ISNUMBER('Emissions (start here)'!K234),ISNUMBER(Dispersion!$F$9)),'Emissions (start here)'!K234*453.59/3600*Dispersion!$F$9,0)</f>
        <v>0</v>
      </c>
      <c r="U234" s="74">
        <f>IF(AND(ISNUMBER('Emissions (start here)'!L234),ISNUMBER(Dispersion!$F$10)),'Emissions (start here)'!L234*2000*453.59/8760/3600*Dispersion!$F$10,0)</f>
        <v>0</v>
      </c>
      <c r="V234" s="74">
        <f>IF(AND(ISNUMBER('Emissions (start here)'!L234),ISNUMBER(Dispersion!$F$11)),'Emissions (start here)'!L234*2000*453.59/8760/3600*Dispersion!$F$11,0)</f>
        <v>0</v>
      </c>
      <c r="W234" s="74">
        <f>IF(AND(ISNUMBER('Emissions (start here)'!M234),ISNUMBER(Dispersion!$G$8)),'Emissions (start here)'!M234*453.59/3600*Dispersion!$G$8,0)</f>
        <v>0</v>
      </c>
      <c r="X234" s="74">
        <f>IF(AND(ISNUMBER('Emissions (start here)'!M234),ISNUMBER(Dispersion!$G$9)),'Emissions (start here)'!M234*453.59/3600*Dispersion!$G$9,0)</f>
        <v>0</v>
      </c>
      <c r="Y234" s="74">
        <f>IF(AND(ISNUMBER('Emissions (start here)'!N234),ISNUMBER(Dispersion!$G$10)),'Emissions (start here)'!N234*2000*453.59/8760/3600*Dispersion!$G$10,0)</f>
        <v>0</v>
      </c>
      <c r="Z234" s="74">
        <f>IF(AND(ISNUMBER('Emissions (start here)'!N234),ISNUMBER(Dispersion!$G$11)),'Emissions (start here)'!N234*2000*453.59/8760/3600*Dispersion!$G$11,0)</f>
        <v>0</v>
      </c>
      <c r="AA234" s="74">
        <f>IF(AND(ISNUMBER('Emissions (start here)'!O234),ISNUMBER(Dispersion!$H$8)),'Emissions (start here)'!O234*453.59/3600*Dispersion!$H$8,0)</f>
        <v>0</v>
      </c>
      <c r="AB234" s="74">
        <f>IF(AND(ISNUMBER('Emissions (start here)'!O234),ISNUMBER(Dispersion!$H$9)),'Emissions (start here)'!O234*453.59/3600*Dispersion!$H$9,0)</f>
        <v>0</v>
      </c>
      <c r="AC234" s="74">
        <f>IF(AND(ISNUMBER('Emissions (start here)'!P234),ISNUMBER(Dispersion!$H$10)),'Emissions (start here)'!P234*2000*453.59/8760/3600*Dispersion!$H$10,0)</f>
        <v>0</v>
      </c>
      <c r="AD234" s="74">
        <f>IF(AND(ISNUMBER('Emissions (start here)'!P234),ISNUMBER(Dispersion!$H$11)),'Emissions (start here)'!P234*2000*453.59/8760/3600*Dispersion!$H$11,0)</f>
        <v>0</v>
      </c>
      <c r="AE234" s="74">
        <f>IF(AND(ISNUMBER('Emissions (start here)'!Q234),ISNUMBER(Dispersion!$I$8)),'Emissions (start here)'!Q234*453.59/3600*Dispersion!$I$8,0)</f>
        <v>0</v>
      </c>
      <c r="AF234" s="74">
        <f>IF(AND(ISNUMBER('Emissions (start here)'!Q234),ISNUMBER(Dispersion!$I$9)),'Emissions (start here)'!Q234*453.59/3600*Dispersion!$I$9,0)</f>
        <v>0</v>
      </c>
      <c r="AG234" s="74">
        <f>IF(AND(ISNUMBER('Emissions (start here)'!R234),ISNUMBER(Dispersion!$I$10)),'Emissions (start here)'!R234*2000*453.59/8760/3600*Dispersion!$I$10,0)</f>
        <v>0</v>
      </c>
      <c r="AH234" s="74">
        <f>IF(AND(ISNUMBER('Emissions (start here)'!R234),ISNUMBER(Dispersion!$I$11)),'Emissions (start here)'!R234*2000*453.59/8760/3600*Dispersion!$I$11,0)</f>
        <v>0</v>
      </c>
      <c r="AI234" s="74">
        <f>IF(AND(ISNUMBER('Emissions (start here)'!S234),ISNUMBER(Dispersion!$J$8)),'Emissions (start here)'!S234*453.59/3600*Dispersion!$J$8,0)</f>
        <v>0</v>
      </c>
      <c r="AJ234" s="74">
        <f>IF(AND(ISNUMBER('Emissions (start here)'!S234),ISNUMBER(Dispersion!$J$9)),'Emissions (start here)'!S234*453.59/3600*Dispersion!$J$9,0)</f>
        <v>0</v>
      </c>
      <c r="AK234" s="74">
        <f>IF(AND(ISNUMBER('Emissions (start here)'!T234),ISNUMBER(Dispersion!$J$10)),'Emissions (start here)'!T234*2000*453.59/8760/3600*Dispersion!$J$10,0)</f>
        <v>0</v>
      </c>
      <c r="AL234" s="74">
        <f>IF(AND(ISNUMBER('Emissions (start here)'!T234),ISNUMBER(Dispersion!$J$11)),'Emissions (start here)'!T234*2000*453.59/8760/3600*Dispersion!$J$11,0)</f>
        <v>0</v>
      </c>
      <c r="AM234" s="74">
        <f>IF(AND(ISNUMBER('Emissions (start here)'!U234),ISNUMBER(Dispersion!$K$8)),'Emissions (start here)'!U234*453.59/3600*Dispersion!$K$8,0)</f>
        <v>0</v>
      </c>
      <c r="AN234" s="74">
        <f>IF(AND(ISNUMBER('Emissions (start here)'!U234),ISNUMBER(Dispersion!$K$9)),'Emissions (start here)'!U234*453.59/3600*Dispersion!$K$9,0)</f>
        <v>0</v>
      </c>
      <c r="AO234" s="74">
        <f>IF(AND(ISNUMBER('Emissions (start here)'!V234),ISNUMBER(Dispersion!$K$10)),'Emissions (start here)'!V234*2000*453.59/8760/3600*Dispersion!$K$10,0)</f>
        <v>0</v>
      </c>
      <c r="AP234" s="74">
        <f>IF(AND(ISNUMBER('Emissions (start here)'!V234),ISNUMBER(Dispersion!$K$11)),'Emissions (start here)'!V234*2000*453.59/8760/3600*Dispersion!$K$11,0)</f>
        <v>0</v>
      </c>
      <c r="AQ234" s="74">
        <f>IF(AND(ISNUMBER('Emissions (start here)'!W234),ISNUMBER(Dispersion!$L$8)),'Emissions (start here)'!W234*453.59/3600*Dispersion!$L$8,0)</f>
        <v>0</v>
      </c>
      <c r="AR234" s="74">
        <f>IF(AND(ISNUMBER('Emissions (start here)'!W234),ISNUMBER(Dispersion!$L$9)),'Emissions (start here)'!W234*453.59/3600*Dispersion!$L$9,0)</f>
        <v>0</v>
      </c>
      <c r="AS234" s="74">
        <f>IF(AND(ISNUMBER('Emissions (start here)'!X234),ISNUMBER(Dispersion!$L$10)),'Emissions (start here)'!X234*2000*453.59/8760/3600*Dispersion!$L$10,0)</f>
        <v>0</v>
      </c>
      <c r="AT234" s="74">
        <f>IF(AND(ISNUMBER('Emissions (start here)'!X234),ISNUMBER(Dispersion!$L$11)),'Emissions (start here)'!X234*2000*453.59/8760/3600*Dispersion!$L$11,0)</f>
        <v>0</v>
      </c>
      <c r="AU234" s="74">
        <f>IF(AND(ISNUMBER('Emissions (start here)'!Y234),ISNUMBER(Dispersion!$M$8)),'Emissions (start here)'!Y234*453.59/3600*Dispersion!$M$8,0)</f>
        <v>0</v>
      </c>
      <c r="AV234" s="74">
        <f>IF(AND(ISNUMBER('Emissions (start here)'!Y234),ISNUMBER(Dispersion!$M$9)),'Emissions (start here)'!Y234*453.59/3600*Dispersion!$M$9,0)</f>
        <v>0</v>
      </c>
      <c r="AW234" s="74">
        <f>IF(AND(ISNUMBER('Emissions (start here)'!Z234),ISNUMBER(Dispersion!$M$10)),'Emissions (start here)'!Z234*2000*453.59/8760/3600*Dispersion!$M$10,0)</f>
        <v>0</v>
      </c>
      <c r="AX234" s="74">
        <f>IF(AND(ISNUMBER('Emissions (start here)'!Z234),ISNUMBER(Dispersion!$M$11)),'Emissions (start here)'!Z234*2000*453.59/8760/3600*Dispersion!$M$11,0)</f>
        <v>0</v>
      </c>
      <c r="AY234" s="74">
        <f>IF(AND(ISNUMBER('Emissions (start here)'!AA234),ISNUMBER(Dispersion!$N$8)),'Emissions (start here)'!AA234*453.59/3600*Dispersion!$N$8,0)</f>
        <v>0</v>
      </c>
      <c r="AZ234" s="74">
        <f>IF(AND(ISNUMBER('Emissions (start here)'!AA234),ISNUMBER(Dispersion!$N$9)),'Emissions (start here)'!AA234*453.59/3600*Dispersion!$N$9,0)</f>
        <v>0</v>
      </c>
      <c r="BA234" s="74">
        <f>IF(AND(ISNUMBER('Emissions (start here)'!AB234),ISNUMBER(Dispersion!$N$10)),'Emissions (start here)'!AB234*2000*453.59/8760/3600*Dispersion!$N$10,0)</f>
        <v>0</v>
      </c>
      <c r="BB234" s="74">
        <f>IF(AND(ISNUMBER('Emissions (start here)'!AB234),ISNUMBER(Dispersion!$N$11)),'Emissions (start here)'!AB234*2000*453.59/8760/3600*Dispersion!$N$11,0)</f>
        <v>0</v>
      </c>
      <c r="BC234" s="74">
        <f>IF(AND(ISNUMBER('Emissions (start here)'!AC234),ISNUMBER(Dispersion!$O$8)),'Emissions (start here)'!AC234*453.59/3600*Dispersion!$O$8,0)</f>
        <v>0</v>
      </c>
      <c r="BD234" s="74">
        <f>IF(AND(ISNUMBER('Emissions (start here)'!AC234),ISNUMBER(Dispersion!$O$9)),'Emissions (start here)'!AC234*453.59/3600*Dispersion!$O$9,0)</f>
        <v>0</v>
      </c>
      <c r="BE234" s="74">
        <f>IF(AND(ISNUMBER('Emissions (start here)'!AD234),ISNUMBER(Dispersion!$O$10)),'Emissions (start here)'!AD234*2000*453.59/8760/3600*Dispersion!$O$10,0)</f>
        <v>0</v>
      </c>
      <c r="BF234" s="74">
        <f>IF(AND(ISNUMBER('Emissions (start here)'!AD234),ISNUMBER(Dispersion!$O$11)),'Emissions (start here)'!AD234*2000*453.59/8760/3600*Dispersion!$O$11,0)</f>
        <v>0</v>
      </c>
      <c r="BG234" s="74">
        <f>IF(AND(ISNUMBER('Emissions (start here)'!AE234),ISNUMBER(Dispersion!$P$8)),'Emissions (start here)'!AE234*453.59/3600*Dispersion!$P$8,0)</f>
        <v>0</v>
      </c>
      <c r="BH234" s="74">
        <f>IF(AND(ISNUMBER('Emissions (start here)'!AE234),ISNUMBER(Dispersion!$P$9)),'Emissions (start here)'!AE234*453.59/3600*Dispersion!$P$9,0)</f>
        <v>0</v>
      </c>
      <c r="BI234" s="74">
        <f>IF(AND(ISNUMBER('Emissions (start here)'!AF234),ISNUMBER(Dispersion!$P$10)),'Emissions (start here)'!AF234*2000*453.59/8760/3600*Dispersion!$P$10,0)</f>
        <v>0</v>
      </c>
      <c r="BJ234" s="74">
        <f>IF(AND(ISNUMBER('Emissions (start here)'!AF234),ISNUMBER(Dispersion!$P$11)),'Emissions (start here)'!AF234*2000*453.59/8760/3600*Dispersion!$P$11,0)</f>
        <v>0</v>
      </c>
      <c r="BK234" s="74">
        <f>IF(AND(ISNUMBER('Emissions (start here)'!AG234),ISNUMBER(Dispersion!$Q$8)),'Emissions (start here)'!AG234*453.59/3600*Dispersion!$Q$8,0)</f>
        <v>0</v>
      </c>
      <c r="BL234" s="74">
        <f>IF(AND(ISNUMBER('Emissions (start here)'!AG234),ISNUMBER(Dispersion!$Q$9)),'Emissions (start here)'!AG234*453.59/3600*Dispersion!$Q$9,0)</f>
        <v>0</v>
      </c>
      <c r="BM234" s="74">
        <f>IF(AND(ISNUMBER('Emissions (start here)'!AH234),ISNUMBER(Dispersion!$Q$10)),'Emissions (start here)'!AH234*2000*453.59/8760/3600*Dispersion!$Q$10,0)</f>
        <v>0</v>
      </c>
      <c r="BN234" s="74">
        <f>IF(AND(ISNUMBER('Emissions (start here)'!AH234),ISNUMBER(Dispersion!$Q$11)),'Emissions (start here)'!AH234*2000*453.59/8760/3600*Dispersion!$Q$11,0)</f>
        <v>0</v>
      </c>
      <c r="BO234" s="74">
        <f>IF(AND(ISNUMBER('Emissions (start here)'!AI234),ISNUMBER(Dispersion!$R$8)),'Emissions (start here)'!AI234*453.59/3600*Dispersion!$R$8,0)</f>
        <v>0</v>
      </c>
      <c r="BP234" s="74">
        <f>IF(AND(ISNUMBER('Emissions (start here)'!AI234),ISNUMBER(Dispersion!$R$9)),'Emissions (start here)'!AI234*453.59/3600*Dispersion!$R$9,0)</f>
        <v>0</v>
      </c>
      <c r="BQ234" s="74">
        <f>IF(AND(ISNUMBER('Emissions (start here)'!AJ234),ISNUMBER(Dispersion!$R$10)),'Emissions (start here)'!AJ234*2000*453.59/8760/3600*Dispersion!$R$10,0)</f>
        <v>0</v>
      </c>
      <c r="BR234" s="74">
        <f>IF(AND(ISNUMBER('Emissions (start here)'!AJ234),ISNUMBER(Dispersion!$R$11)),'Emissions (start here)'!AJ234*2000*453.59/8760/3600*Dispersion!$R$11,0)</f>
        <v>0</v>
      </c>
      <c r="BS234" s="74">
        <f>IF(AND(ISNUMBER('Emissions (start here)'!AK234),ISNUMBER(Dispersion!$S$8)),'Emissions (start here)'!AK234*453.59/3600*Dispersion!$S$8,0)</f>
        <v>0</v>
      </c>
      <c r="BT234" s="74">
        <f>IF(AND(ISNUMBER('Emissions (start here)'!AK234),ISNUMBER(Dispersion!$S$9)),'Emissions (start here)'!AK234*453.59/3600*Dispersion!$S$9,0)</f>
        <v>0</v>
      </c>
      <c r="BU234" s="74">
        <f>IF(AND(ISNUMBER('Emissions (start here)'!AL234),ISNUMBER(Dispersion!$S$10)),'Emissions (start here)'!AL234*2000*453.59/8760/3600*Dispersion!$S$10,0)</f>
        <v>0</v>
      </c>
      <c r="BV234" s="74">
        <f>IF(AND(ISNUMBER('Emissions (start here)'!AL234),ISNUMBER(Dispersion!$S$11)),'Emissions (start here)'!AL234*2000*453.59/8760/3600*Dispersion!$S$11,0)</f>
        <v>0</v>
      </c>
      <c r="BW234" s="74">
        <f>IF(AND(ISNUMBER('Emissions (start here)'!AM234),ISNUMBER(Dispersion!$T$8)),'Emissions (start here)'!AM234*453.59/3600*Dispersion!$T$8,0)</f>
        <v>0</v>
      </c>
      <c r="BX234" s="74">
        <f>IF(AND(ISNUMBER('Emissions (start here)'!AM234),ISNUMBER(Dispersion!$T$9)),'Emissions (start here)'!AM234*453.59/3600*Dispersion!$T$9,0)</f>
        <v>0</v>
      </c>
      <c r="BY234" s="74">
        <f>IF(AND(ISNUMBER('Emissions (start here)'!AN234),ISNUMBER(Dispersion!$T$10)),'Emissions (start here)'!AN234*2000*453.59/8760/3600*Dispersion!$T$10,0)</f>
        <v>0</v>
      </c>
      <c r="BZ234" s="74">
        <f>IF(AND(ISNUMBER('Emissions (start here)'!AN234),ISNUMBER(Dispersion!$T$11)),'Emissions (start here)'!AN234*2000*453.59/8760/3600*Dispersion!$T$11,0)</f>
        <v>0</v>
      </c>
      <c r="CA234" s="74">
        <f>IF(AND(ISNUMBER('Emissions (start here)'!AO234),ISNUMBER(Dispersion!$U$8)),'Emissions (start here)'!AO234*453.59/3600*Dispersion!$U$8,0)</f>
        <v>0</v>
      </c>
      <c r="CB234" s="74">
        <f>IF(AND(ISNUMBER('Emissions (start here)'!AO234),ISNUMBER(Dispersion!$U$9)),'Emissions (start here)'!AO234*453.59/3600*Dispersion!$U$9,0)</f>
        <v>0</v>
      </c>
      <c r="CC234" s="74">
        <f>IF(AND(ISNUMBER('Emissions (start here)'!AP234),ISNUMBER(Dispersion!$U$10)),'Emissions (start here)'!AP234*2000*453.59/8760/3600*Dispersion!$U$10,0)</f>
        <v>0</v>
      </c>
      <c r="CD234" s="74">
        <f>IF(AND(ISNUMBER('Emissions (start here)'!AP234),ISNUMBER(Dispersion!$U$11)),'Emissions (start here)'!AP234*2000*453.59/8760/3600*Dispersion!$U$11,0)</f>
        <v>0</v>
      </c>
      <c r="CE234" s="74">
        <f>IF(AND(ISNUMBER('Emissions (start here)'!AQ234),ISNUMBER(Dispersion!$V$8)),'Emissions (start here)'!AQ234*453.59/3600*Dispersion!$V$8,0)</f>
        <v>0</v>
      </c>
      <c r="CF234" s="74">
        <f>IF(AND(ISNUMBER('Emissions (start here)'!AQ234),ISNUMBER(Dispersion!$V$9)),'Emissions (start here)'!AQ234*453.59/3600*Dispersion!$V$9,0)</f>
        <v>0</v>
      </c>
      <c r="CG234" s="74">
        <f>IF(AND(ISNUMBER('Emissions (start here)'!AR234),ISNUMBER(Dispersion!$V$10)),'Emissions (start here)'!AR234*2000*453.59/8760/3600*Dispersion!$V$10,0)</f>
        <v>0</v>
      </c>
      <c r="CH234" s="74">
        <f>IF(AND(ISNUMBER('Emissions (start here)'!AR234),ISNUMBER(Dispersion!$V$11)),'Emissions (start here)'!AR234*2000*453.59/8760/3600*Dispersion!$V$11,0)</f>
        <v>0</v>
      </c>
      <c r="CI234" s="74">
        <f>IF(AND(ISNUMBER('Emissions (start here)'!AS234),ISNUMBER(Dispersion!$W$8)),'Emissions (start here)'!AS234*453.59/3600*Dispersion!$W$8,0)</f>
        <v>0</v>
      </c>
      <c r="CJ234" s="74">
        <f>IF(AND(ISNUMBER('Emissions (start here)'!AS234),ISNUMBER(Dispersion!$W$9)),'Emissions (start here)'!AS234*453.59/3600*Dispersion!$W$9,0)</f>
        <v>0</v>
      </c>
      <c r="CK234" s="74">
        <f>IF(AND(ISNUMBER('Emissions (start here)'!AT234),ISNUMBER(Dispersion!$W$10)),'Emissions (start here)'!AT234*2000*453.59/8760/3600*Dispersion!$W$10,0)</f>
        <v>0</v>
      </c>
      <c r="CL234" s="74">
        <f>IF(AND(ISNUMBER('Emissions (start here)'!AT234),ISNUMBER(Dispersion!$W$11)),'Emissions (start here)'!AT234*2000*453.59/8760/3600*Dispersion!$W$11,0)</f>
        <v>0</v>
      </c>
      <c r="CM234" s="74">
        <f>IF(AND(ISNUMBER('Emissions (start here)'!AU234),ISNUMBER(Dispersion!$X$8)),'Emissions (start here)'!AU234*453.59/3600*Dispersion!$X$8,0)</f>
        <v>0</v>
      </c>
      <c r="CN234" s="74">
        <f>IF(AND(ISNUMBER('Emissions (start here)'!AU234),ISNUMBER(Dispersion!$X$9)),'Emissions (start here)'!AU234*453.59/3600*Dispersion!$X$9,0)</f>
        <v>0</v>
      </c>
      <c r="CO234" s="74">
        <f>IF(AND(ISNUMBER('Emissions (start here)'!AV234),ISNUMBER(Dispersion!$X$10)),'Emissions (start here)'!AV234*2000*453.59/8760/3600*Dispersion!$X$10,0)</f>
        <v>0</v>
      </c>
      <c r="CP234" s="74">
        <f>IF(AND(ISNUMBER('Emissions (start here)'!AV234),ISNUMBER(Dispersion!$X$11)),'Emissions (start here)'!AV234*2000*453.59/8760/3600*Dispersion!$X$11,0)</f>
        <v>0</v>
      </c>
      <c r="CQ234" s="74">
        <f>IF(AND(ISNUMBER('Emissions (start here)'!AW234),ISNUMBER(Dispersion!$Y$8)),'Emissions (start here)'!AW234*453.59/3600*Dispersion!$Y$8,0)</f>
        <v>0</v>
      </c>
      <c r="CR234" s="74">
        <f>IF(AND(ISNUMBER('Emissions (start here)'!AW234),ISNUMBER(Dispersion!$Y$9)),'Emissions (start here)'!AW234*453.59/3600*Dispersion!$Y$9,0)</f>
        <v>0</v>
      </c>
      <c r="CS234" s="74">
        <f>IF(AND(ISNUMBER('Emissions (start here)'!AX234),ISNUMBER(Dispersion!$Y$10)),'Emissions (start here)'!AX234*2000*453.59/8760/3600*Dispersion!$Y$10,0)</f>
        <v>0</v>
      </c>
      <c r="CT234" s="74">
        <f>IF(AND(ISNUMBER('Emissions (start here)'!AX234),ISNUMBER(Dispersion!$Y$11)),'Emissions (start here)'!AX234*2000*453.59/8760/3600*Dispersion!$Y$11,0)</f>
        <v>0</v>
      </c>
      <c r="CU234" s="74">
        <f>IF(AND(ISNUMBER('Emissions (start here)'!AY234),ISNUMBER(Dispersion!$Z$8)),'Emissions (start here)'!AY234*453.59/3600*Dispersion!$Z$8,0)</f>
        <v>0</v>
      </c>
      <c r="CV234" s="74">
        <f>IF(AND(ISNUMBER('Emissions (start here)'!AY234),ISNUMBER(Dispersion!$Z$9)),'Emissions (start here)'!AY234*453.59/3600*Dispersion!$Z$9,0)</f>
        <v>0</v>
      </c>
      <c r="CW234" s="74">
        <f>IF(AND(ISNUMBER('Emissions (start here)'!AZ234),ISNUMBER(Dispersion!$Z$10)),'Emissions (start here)'!AZ234*2000*453.59/8760/3600*Dispersion!$Z$10,0)</f>
        <v>0</v>
      </c>
      <c r="CX234" s="74">
        <f>IF(AND(ISNUMBER('Emissions (start here)'!AZ234),ISNUMBER(Dispersion!$Z$11)),'Emissions (start here)'!AZ234*2000*453.59/8760/3600*Dispersion!$Z$11,0)</f>
        <v>0</v>
      </c>
      <c r="CY234" s="74">
        <f>IF(AND(ISNUMBER('Emissions (start here)'!BA234),ISNUMBER(Dispersion!$AA$8)),'Emissions (start here)'!BA234*453.59/3600*Dispersion!$AA$8,0)</f>
        <v>0</v>
      </c>
      <c r="CZ234" s="74">
        <f>IF(AND(ISNUMBER('Emissions (start here)'!BA234),ISNUMBER(Dispersion!$AA$9)),'Emissions (start here)'!BA234*453.59/3600*Dispersion!$AA$9,0)</f>
        <v>0</v>
      </c>
      <c r="DA234" s="74">
        <f>IF(AND(ISNUMBER('Emissions (start here)'!BB234),ISNUMBER(Dispersion!$AA$10)),'Emissions (start here)'!BB234*2000*453.59/8760/3600*Dispersion!$AA$10,0)</f>
        <v>0</v>
      </c>
      <c r="DB234" s="74">
        <f>IF(AND(ISNUMBER('Emissions (start here)'!BB234),ISNUMBER(Dispersion!$AA$11)),'Emissions (start here)'!BB234*2000*453.59/8760/3600*Dispersion!$AA$11,0)</f>
        <v>0</v>
      </c>
      <c r="DC234" s="74">
        <f>IF(AND(ISNUMBER('Emissions (start here)'!BC234),ISNUMBER(Dispersion!$AB$8)),'Emissions (start here)'!BC234*453.59/3600*Dispersion!$AB$8,0)</f>
        <v>0</v>
      </c>
      <c r="DD234" s="74">
        <f>IF(AND(ISNUMBER('Emissions (start here)'!BC234),ISNUMBER(Dispersion!$AB$9)),'Emissions (start here)'!BC234*453.59/3600*Dispersion!$AB$9,0)</f>
        <v>0</v>
      </c>
      <c r="DE234" s="74">
        <f>IF(AND(ISNUMBER('Emissions (start here)'!BD234),ISNUMBER(Dispersion!$AB$10)),'Emissions (start here)'!BD234*2000*453.59/8760/3600*Dispersion!$AB$10,0)</f>
        <v>0</v>
      </c>
      <c r="DF234" s="74">
        <f>IF(AND(ISNUMBER('Emissions (start here)'!BD234),ISNUMBER(Dispersion!$AB$11)),'Emissions (start here)'!BD234*2000*453.59/8760/3600*Dispersion!$AB$11,0)</f>
        <v>0</v>
      </c>
      <c r="DG234" s="74">
        <f>IF(AND(ISNUMBER('Emissions (start here)'!BE234),ISNUMBER(Dispersion!$AC$8)),'Emissions (start here)'!BE234*453.59/3600*Dispersion!$AC$8,0)</f>
        <v>0</v>
      </c>
      <c r="DH234" s="74">
        <f>IF(AND(ISNUMBER('Emissions (start here)'!BE234),ISNUMBER(Dispersion!$AC$9)),'Emissions (start here)'!BE234*453.59/3600*Dispersion!$AC$9,0)</f>
        <v>0</v>
      </c>
      <c r="DI234" s="74">
        <f>IF(AND(ISNUMBER('Emissions (start here)'!BF234),ISNUMBER(Dispersion!$AC$10)),'Emissions (start here)'!BF234*2000*453.59/8760/3600*Dispersion!$AC$10,0)</f>
        <v>0</v>
      </c>
      <c r="DJ234" s="74">
        <f>IF(AND(ISNUMBER('Emissions (start here)'!BF234),ISNUMBER(Dispersion!$AC$11)),'Emissions (start here)'!BF234*2000*453.59/8760/3600*Dispersion!$AC$11,0)</f>
        <v>0</v>
      </c>
      <c r="DK234" s="74">
        <f>IF(AND(ISNUMBER('Emissions (start here)'!BG234),ISNUMBER(Dispersion!$AD$8)),'Emissions (start here)'!BG234*453.59/3600*Dispersion!$AD$8,0)</f>
        <v>0</v>
      </c>
      <c r="DL234" s="74">
        <f>IF(AND(ISNUMBER('Emissions (start here)'!BG234),ISNUMBER(Dispersion!$AD$9)),'Emissions (start here)'!BG234*453.59/3600*Dispersion!$AD$9,0)</f>
        <v>0</v>
      </c>
      <c r="DM234" s="74">
        <f>IF(AND(ISNUMBER('Emissions (start here)'!BH234),ISNUMBER(Dispersion!$AD$10)),'Emissions (start here)'!BH234*2000*453.59/8760/3600*Dispersion!$AD$10,0)</f>
        <v>0</v>
      </c>
      <c r="DN234" s="74">
        <f>IF(AND(ISNUMBER('Emissions (start here)'!BH234),ISNUMBER(Dispersion!$AD$11)),'Emissions (start here)'!BH234*2000*453.59/8760/3600*Dispersion!$AD$11,0)</f>
        <v>0</v>
      </c>
      <c r="DO234" s="74">
        <f>IF(AND(ISNUMBER('Emissions (start here)'!BI234),ISNUMBER(Dispersion!$AE$8)),'Emissions (start here)'!BI234*453.59/3600*Dispersion!$AE$8,0)</f>
        <v>0</v>
      </c>
      <c r="DP234" s="74">
        <f>IF(AND(ISNUMBER('Emissions (start here)'!BI234),ISNUMBER(Dispersion!$AE$9)),'Emissions (start here)'!BI234*453.59/3600*Dispersion!$AE$9,0)</f>
        <v>0</v>
      </c>
      <c r="DQ234" s="74">
        <f>IF(AND(ISNUMBER('Emissions (start here)'!BJ234),ISNUMBER(Dispersion!$AE$10)),'Emissions (start here)'!BJ234*2000*453.59/8760/3600*Dispersion!$AE$10,0)</f>
        <v>0</v>
      </c>
      <c r="DR234" s="74">
        <f>IF(AND(ISNUMBER('Emissions (start here)'!BJ234),ISNUMBER(Dispersion!$AE$11)),'Emissions (start here)'!BJ234*2000*453.59/8760/3600*Dispersion!$AE$11,0)</f>
        <v>0</v>
      </c>
      <c r="DS234" s="74">
        <f>IF(AND(ISNUMBER('Emissions (start here)'!BK234),ISNUMBER(Dispersion!$AF$8)),'Emissions (start here)'!BK234*453.59/3600*Dispersion!$AF$8,0)</f>
        <v>0</v>
      </c>
      <c r="DT234" s="74">
        <f>IF(AND(ISNUMBER('Emissions (start here)'!BK234),ISNUMBER(Dispersion!$AF$9)),'Emissions (start here)'!BK234*453.59/3600*Dispersion!$AF$9,0)</f>
        <v>0</v>
      </c>
      <c r="DU234" s="74">
        <f>IF(AND(ISNUMBER('Emissions (start here)'!BL234),ISNUMBER(Dispersion!$AF$10)),'Emissions (start here)'!BL234*2000*453.59/8760/3600*Dispersion!$AF$10,0)</f>
        <v>0</v>
      </c>
      <c r="DV234" s="74">
        <f>IF(AND(ISNUMBER('Emissions (start here)'!BL234),ISNUMBER(Dispersion!$AF$11)),'Emissions (start here)'!BL234*2000*453.59/8760/3600*Dispersion!$AF$11,0)</f>
        <v>0</v>
      </c>
      <c r="DW234" s="74">
        <f>IF(AND(ISNUMBER('Emissions (start here)'!BM234),ISNUMBER(Dispersion!$AG$8)),'Emissions (start here)'!BM234*453.59/3600*Dispersion!$AG$8,0)</f>
        <v>0</v>
      </c>
      <c r="DX234" s="74">
        <f>IF(AND(ISNUMBER('Emissions (start here)'!BM234),ISNUMBER(Dispersion!$AG$9)),'Emissions (start here)'!BM234*453.59/3600*Dispersion!$AG$9,0)</f>
        <v>0</v>
      </c>
      <c r="DY234" s="74">
        <f>IF(AND(ISNUMBER('Emissions (start here)'!BN234),ISNUMBER(Dispersion!$AG$10)),'Emissions (start here)'!BN234*2000*453.59/8760/3600*Dispersion!$AG$10,0)</f>
        <v>0</v>
      </c>
      <c r="DZ234" s="74">
        <f>IF(AND(ISNUMBER('Emissions (start here)'!BN234),ISNUMBER(Dispersion!$AG$11)),'Emissions (start here)'!BN234*2000*453.59/8760/3600*Dispersion!$AG$11,0)</f>
        <v>0</v>
      </c>
      <c r="EA234" s="74">
        <f>IF(AND(ISNUMBER('Emissions (start here)'!BO234),ISNUMBER(Dispersion!$AH$8)),'Emissions (start here)'!BO234*453.59/3600*Dispersion!$AH$8,0)</f>
        <v>0</v>
      </c>
      <c r="EB234" s="74">
        <f>IF(AND(ISNUMBER('Emissions (start here)'!BO234),ISNUMBER(Dispersion!$AH$9)),'Emissions (start here)'!BO234*453.59/3600*Dispersion!$AH$9,0)</f>
        <v>0</v>
      </c>
      <c r="EC234" s="74">
        <f>IF(AND(ISNUMBER('Emissions (start here)'!BP234),ISNUMBER(Dispersion!$AH$10)),'Emissions (start here)'!BP234*2000*453.59/8760/3600*Dispersion!$AH$10,0)</f>
        <v>0</v>
      </c>
      <c r="ED234" s="74">
        <f>IF(AND(ISNUMBER('Emissions (start here)'!BP234),ISNUMBER(Dispersion!$AH$11)),'Emissions (start here)'!BP234*2000*453.59/8760/3600*Dispersion!$AH$11,0)</f>
        <v>0</v>
      </c>
      <c r="EE234" s="74">
        <f>IF(AND(ISNUMBER('Emissions (start here)'!BQ234),ISNUMBER(Dispersion!$AI$8)),'Emissions (start here)'!BQ234*453.59/3600*Dispersion!$AI$8,0)</f>
        <v>0</v>
      </c>
      <c r="EF234" s="74">
        <f>IF(AND(ISNUMBER('Emissions (start here)'!BQ234),ISNUMBER(Dispersion!$AI$9)),'Emissions (start here)'!BQ234*453.59/3600*Dispersion!$AI$9,0)</f>
        <v>0</v>
      </c>
      <c r="EG234" s="74">
        <f>IF(AND(ISNUMBER('Emissions (start here)'!BR234),ISNUMBER(Dispersion!$AI$10)),'Emissions (start here)'!BR234*2000*453.59/8760/3600*Dispersion!$AI$10,0)</f>
        <v>0</v>
      </c>
      <c r="EH234" s="74">
        <f>IF(AND(ISNUMBER('Emissions (start here)'!BR234),ISNUMBER(Dispersion!$AI$11)),'Emissions (start here)'!BR234*2000*453.59/8760/3600*Dispersion!$AI$11,0)</f>
        <v>0</v>
      </c>
      <c r="EI234" s="74">
        <f>IF(AND(ISNUMBER('Emissions (start here)'!BS234),ISNUMBER(Dispersion!$AJ$8)),'Emissions (start here)'!BS234*453.59/3600*Dispersion!$AJ$8,0)</f>
        <v>0</v>
      </c>
      <c r="EJ234" s="74">
        <f>IF(AND(ISNUMBER('Emissions (start here)'!BS234),ISNUMBER(Dispersion!$AJ$9)),'Emissions (start here)'!BS234*453.59/3600*Dispersion!$AJ$9,0)</f>
        <v>0</v>
      </c>
      <c r="EK234" s="74">
        <f>IF(AND(ISNUMBER('Emissions (start here)'!BT234),ISNUMBER(Dispersion!$AJ$10)),'Emissions (start here)'!BT234*2000*453.59/8760/3600*Dispersion!$AJ$10,0)</f>
        <v>0</v>
      </c>
      <c r="EL234" s="74">
        <f>IF(AND(ISNUMBER('Emissions (start here)'!BT234),ISNUMBER(Dispersion!$AJ$11)),'Emissions (start here)'!BT234*2000*453.59/8760/3600*Dispersion!$AJ$11,0)</f>
        <v>0</v>
      </c>
      <c r="EM234" s="74">
        <f>IF(AND(ISNUMBER('Emissions (start here)'!BU234),ISNUMBER(Dispersion!$AK$8)),'Emissions (start here)'!BU234*453.59/3600*Dispersion!$AK$8,0)</f>
        <v>0</v>
      </c>
      <c r="EN234" s="74">
        <f>IF(AND(ISNUMBER('Emissions (start here)'!BU234),ISNUMBER(Dispersion!$AK$9)),'Emissions (start here)'!BU234*453.59/3600*Dispersion!$AK$9,0)</f>
        <v>0</v>
      </c>
      <c r="EO234" s="74">
        <f>IF(AND(ISNUMBER('Emissions (start here)'!BV234),ISNUMBER(Dispersion!$AK$10)),'Emissions (start here)'!BV234*2000*453.59/8760/3600*Dispersion!$AK$10,0)</f>
        <v>0</v>
      </c>
      <c r="EP234" s="74">
        <f>IF(AND(ISNUMBER('Emissions (start here)'!BV234),ISNUMBER(Dispersion!$AK$11)),'Emissions (start here)'!BV234*2000*453.59/8760/3600*Dispersion!$AK$11,0)</f>
        <v>0</v>
      </c>
      <c r="EQ234" s="74">
        <f>IF(AND(ISNUMBER('Emissions (start here)'!BW234),ISNUMBER(Dispersion!$AL$8)),'Emissions (start here)'!BW234*453.59/3600*Dispersion!$AL$8,0)</f>
        <v>0</v>
      </c>
      <c r="ER234" s="74">
        <f>IF(AND(ISNUMBER('Emissions (start here)'!BW234),ISNUMBER(Dispersion!$AL$9)),'Emissions (start here)'!BW234*453.59/3600*Dispersion!$AL$9,0)</f>
        <v>0</v>
      </c>
      <c r="ES234" s="74">
        <f>IF(AND(ISNUMBER('Emissions (start here)'!BX234),ISNUMBER(Dispersion!$AL$10)),'Emissions (start here)'!BX234*2000*453.59/8760/3600*Dispersion!$AL$10,0)</f>
        <v>0</v>
      </c>
      <c r="ET234" s="74">
        <f>IF(AND(ISNUMBER('Emissions (start here)'!BX234),ISNUMBER(Dispersion!$AL$11)),'Emissions (start here)'!BX234*2000*453.59/8760/3600*Dispersion!$AL$11,0)</f>
        <v>0</v>
      </c>
      <c r="EU234" s="74">
        <f>IF(AND(ISNUMBER('Emissions (start here)'!BY234),ISNUMBER(Dispersion!$AM$8)),'Emissions (start here)'!BY234*453.59/3600*Dispersion!$AM$8,0)</f>
        <v>0</v>
      </c>
      <c r="EV234" s="74">
        <f>IF(AND(ISNUMBER('Emissions (start here)'!BY234),ISNUMBER(Dispersion!$AM$9)),'Emissions (start here)'!BY234*453.59/3600*Dispersion!$AM$9,0)</f>
        <v>0</v>
      </c>
      <c r="EW234" s="74">
        <f>IF(AND(ISNUMBER('Emissions (start here)'!BZ234),ISNUMBER(Dispersion!$AM$10)),'Emissions (start here)'!BZ234*2000*453.59/8760/3600*Dispersion!$AM$10,0)</f>
        <v>0</v>
      </c>
      <c r="EX234" s="74">
        <f>IF(AND(ISNUMBER('Emissions (start here)'!BZ234),ISNUMBER(Dispersion!$AM$11)),'Emissions (start here)'!BZ234*2000*453.59/8760/3600*Dispersion!$AM$11,0)</f>
        <v>0</v>
      </c>
      <c r="EY234" s="74">
        <f>IF(AND(ISNUMBER('Emissions (start here)'!CA234),ISNUMBER(Dispersion!$AN$8)),'Emissions (start here)'!CA234*453.59/3600*Dispersion!$AN$8,0)</f>
        <v>0</v>
      </c>
      <c r="EZ234" s="74">
        <f>IF(AND(ISNUMBER('Emissions (start here)'!CA234),ISNUMBER(Dispersion!$AN$9)),'Emissions (start here)'!CA234*453.59/3600*Dispersion!$AN$9,0)</f>
        <v>0</v>
      </c>
      <c r="FA234" s="74">
        <f>IF(AND(ISNUMBER('Emissions (start here)'!CB234),ISNUMBER(Dispersion!$AN$10)),'Emissions (start here)'!CB234*2000*453.59/8760/3600*Dispersion!$AN$10,0)</f>
        <v>0</v>
      </c>
      <c r="FB234" s="74">
        <f>IF(AND(ISNUMBER('Emissions (start here)'!CB234),ISNUMBER(Dispersion!$AN$11)),'Emissions (start here)'!CB234*2000*453.59/8760/3600*Dispersion!$AN$11,0)</f>
        <v>0</v>
      </c>
      <c r="FC234" s="74">
        <f>IF(AND(ISNUMBER('Emissions (start here)'!CC234),ISNUMBER(Dispersion!$AO$8)),'Emissions (start here)'!CC234*453.59/3600*Dispersion!$AO$8,0)</f>
        <v>0</v>
      </c>
      <c r="FD234" s="74">
        <f>IF(AND(ISNUMBER('Emissions (start here)'!CC234),ISNUMBER(Dispersion!$AO$9)),'Emissions (start here)'!CC234*453.59/3600*Dispersion!$AO$9,0)</f>
        <v>0</v>
      </c>
      <c r="FE234" s="74">
        <f>IF(AND(ISNUMBER('Emissions (start here)'!CD234),ISNUMBER(Dispersion!$AO$10)),'Emissions (start here)'!CD234*2000*453.59/8760/3600*Dispersion!$AO$10,0)</f>
        <v>0</v>
      </c>
      <c r="FF234" s="74">
        <f>IF(AND(ISNUMBER('Emissions (start here)'!CD234),ISNUMBER(Dispersion!$AO$11)),'Emissions (start here)'!CD234*2000*453.59/8760/3600*Dispersion!$AO$11,0)</f>
        <v>0</v>
      </c>
      <c r="FG234" s="74">
        <f>IF(AND(ISNUMBER('Emissions (start here)'!CE234),ISNUMBER(Dispersion!$AP$8)),'Emissions (start here)'!CE234*453.59/3600*Dispersion!$AP$8,0)</f>
        <v>0</v>
      </c>
      <c r="FH234" s="74">
        <f>IF(AND(ISNUMBER('Emissions (start here)'!CE234),ISNUMBER(Dispersion!$AP$9)),'Emissions (start here)'!CE234*453.59/3600*Dispersion!$AP$9,0)</f>
        <v>0</v>
      </c>
      <c r="FI234" s="74">
        <f>IF(AND(ISNUMBER('Emissions (start here)'!CF234),ISNUMBER(Dispersion!$AP$10)),'Emissions (start here)'!CF234*2000*453.59/8760/3600*Dispersion!$AP$10,0)</f>
        <v>0</v>
      </c>
      <c r="FJ234" s="74">
        <f>IF(AND(ISNUMBER('Emissions (start here)'!CF234),ISNUMBER(Dispersion!$AP$11)),'Emissions (start here)'!CF234*2000*453.59/8760/3600*Dispersion!$AP$11,0)</f>
        <v>0</v>
      </c>
      <c r="FK234" s="74">
        <f>IF(AND(ISNUMBER('Emissions (start here)'!CG234),ISNUMBER(Dispersion!$AQ$8)),'Emissions (start here)'!CG234*453.59/3600*Dispersion!$AQ$8,0)</f>
        <v>0</v>
      </c>
      <c r="FL234" s="74">
        <f>IF(AND(ISNUMBER('Emissions (start here)'!CG234),ISNUMBER(Dispersion!$AQ$9)),'Emissions (start here)'!CG234*453.59/3600*Dispersion!$AQ$9,0)</f>
        <v>0</v>
      </c>
      <c r="FM234" s="74">
        <f>IF(AND(ISNUMBER('Emissions (start here)'!CH234),ISNUMBER(Dispersion!$AQ$10)),'Emissions (start here)'!CH234*2000*453.59/8760/3600*Dispersion!$AQ$10,0)</f>
        <v>0</v>
      </c>
      <c r="FN234" s="74">
        <f>IF(AND(ISNUMBER('Emissions (start here)'!CH234),ISNUMBER(Dispersion!$AQ$11)),'Emissions (start here)'!CH234*2000*453.59/8760/3600*Dispersion!$AQ$11,0)</f>
        <v>0</v>
      </c>
      <c r="FO234" s="74">
        <f>IF(AND(ISNUMBER('Emissions (start here)'!CI234),ISNUMBER(Dispersion!$AR$8)),'Emissions (start here)'!CI234*453.59/3600*Dispersion!$AR$8,0)</f>
        <v>0</v>
      </c>
      <c r="FP234" s="74">
        <f>IF(AND(ISNUMBER('Emissions (start here)'!CI234),ISNUMBER(Dispersion!$AR$9)),'Emissions (start here)'!CI234*453.59/3600*Dispersion!$AR$9,0)</f>
        <v>0</v>
      </c>
      <c r="FQ234" s="74">
        <f>IF(AND(ISNUMBER('Emissions (start here)'!CJ234),ISNUMBER(Dispersion!$AR$10)),'Emissions (start here)'!CJ234*2000*453.59/8760/3600*Dispersion!$AR$10,0)</f>
        <v>0</v>
      </c>
      <c r="FR234" s="74">
        <f>IF(AND(ISNUMBER('Emissions (start here)'!CJ234),ISNUMBER(Dispersion!$AR$11)),'Emissions (start here)'!CJ234*2000*453.59/8760/3600*Dispersion!$AR$11,0)</f>
        <v>0</v>
      </c>
      <c r="FS234" s="74">
        <f>IF(AND(ISNUMBER('Emissions (start here)'!CK234),ISNUMBER(Dispersion!$AS$8)),'Emissions (start here)'!CK234*453.59/3600*Dispersion!$AS$8,0)</f>
        <v>0</v>
      </c>
      <c r="FT234" s="74">
        <f>IF(AND(ISNUMBER('Emissions (start here)'!CK234),ISNUMBER(Dispersion!$AS$9)),'Emissions (start here)'!CK234*453.59/3600*Dispersion!$AS$9,0)</f>
        <v>0</v>
      </c>
      <c r="FU234" s="74">
        <f>IF(AND(ISNUMBER('Emissions (start here)'!CL234),ISNUMBER(Dispersion!$AS$10)),'Emissions (start here)'!CL234*2000*453.59/8760/3600*Dispersion!$AS$10,0)</f>
        <v>0</v>
      </c>
      <c r="FV234" s="74">
        <f>IF(AND(ISNUMBER('Emissions (start here)'!CL234),ISNUMBER(Dispersion!$AS$11)),'Emissions (start here)'!CL234*2000*453.59/8760/3600*Dispersion!$AS$11,0)</f>
        <v>0</v>
      </c>
      <c r="FW234" s="74">
        <f>IF(AND(ISNUMBER('Emissions (start here)'!CM234),ISNUMBER(Dispersion!$AT$8)),'Emissions (start here)'!CM234*453.59/3600*Dispersion!$AT$8,0)</f>
        <v>0</v>
      </c>
      <c r="FX234" s="74">
        <f>IF(AND(ISNUMBER('Emissions (start here)'!CM234),ISNUMBER(Dispersion!$AT$9)),'Emissions (start here)'!CM234*453.59/3600*Dispersion!$AT$9,0)</f>
        <v>0</v>
      </c>
      <c r="FY234" s="74">
        <f>IF(AND(ISNUMBER('Emissions (start here)'!CN234),ISNUMBER(Dispersion!$AT$10)),'Emissions (start here)'!CN234*2000*453.59/8760/3600*Dispersion!$AT$10,0)</f>
        <v>0</v>
      </c>
      <c r="FZ234" s="74">
        <f>IF(AND(ISNUMBER('Emissions (start here)'!CN234),ISNUMBER(Dispersion!$AT$11)),'Emissions (start here)'!CN234*2000*453.59/8760/3600*Dispersion!$AT$11,0)</f>
        <v>0</v>
      </c>
      <c r="GA234" s="74">
        <f>IF(AND(ISNUMBER('Emissions (start here)'!CO234),ISNUMBER(Dispersion!$AU$8)),'Emissions (start here)'!CO234*453.59/3600*Dispersion!$AU$8,0)</f>
        <v>0</v>
      </c>
      <c r="GB234" s="74">
        <f>IF(AND(ISNUMBER('Emissions (start here)'!CO234),ISNUMBER(Dispersion!$AU$9)),'Emissions (start here)'!CO234*453.59/3600*Dispersion!$AU$9,0)</f>
        <v>0</v>
      </c>
      <c r="GC234" s="74">
        <f>IF(AND(ISNUMBER('Emissions (start here)'!CP234),ISNUMBER(Dispersion!$AU$10)),'Emissions (start here)'!CP234*2000*453.59/8760/3600*Dispersion!$AU$10,0)</f>
        <v>0</v>
      </c>
      <c r="GD234" s="74">
        <f>IF(AND(ISNUMBER('Emissions (start here)'!CP234),ISNUMBER(Dispersion!$AU$11)),'Emissions (start here)'!CP234*2000*453.59/8760/3600*Dispersion!$AU$11,0)</f>
        <v>0</v>
      </c>
      <c r="GE234" s="74">
        <f>IF(AND(ISNUMBER('Emissions (start here)'!CQ234),ISNUMBER(Dispersion!$AV$8)),'Emissions (start here)'!CQ234*453.59/3600*Dispersion!$AV$8,0)</f>
        <v>0</v>
      </c>
      <c r="GF234" s="74">
        <f>IF(AND(ISNUMBER('Emissions (start here)'!CQ234),ISNUMBER(Dispersion!$AV$9)),'Emissions (start here)'!CQ234*453.59/3600*Dispersion!$AV$9,0)</f>
        <v>0</v>
      </c>
      <c r="GG234" s="74">
        <f>IF(AND(ISNUMBER('Emissions (start here)'!CR234),ISNUMBER(Dispersion!$AV$10)),'Emissions (start here)'!CR234*2000*453.59/8760/3600*Dispersion!$AV$10,0)</f>
        <v>0</v>
      </c>
      <c r="GH234" s="74">
        <f>IF(AND(ISNUMBER('Emissions (start here)'!CR234),ISNUMBER(Dispersion!$AV$11)),'Emissions (start here)'!CR234*2000*453.59/8760/3600*Dispersion!$AV$11,0)</f>
        <v>0</v>
      </c>
      <c r="GI234" s="74">
        <f>IF(AND(ISNUMBER('Emissions (start here)'!CS234),ISNUMBER(Dispersion!$AW$8)),'Emissions (start here)'!CS234*453.59/3600*Dispersion!$AW$8,0)</f>
        <v>0</v>
      </c>
      <c r="GJ234" s="74">
        <f>IF(AND(ISNUMBER('Emissions (start here)'!CS234),ISNUMBER(Dispersion!$AW$9)),'Emissions (start here)'!CS234*453.59/3600*Dispersion!$AW$9,0)</f>
        <v>0</v>
      </c>
      <c r="GK234" s="74">
        <f>IF(AND(ISNUMBER('Emissions (start here)'!CT234),ISNUMBER(Dispersion!$AW$10)),'Emissions (start here)'!CT234*2000*453.59/8760/3600*Dispersion!$AW$10,0)</f>
        <v>0</v>
      </c>
      <c r="GL234" s="74">
        <f>IF(AND(ISNUMBER('Emissions (start here)'!CT234),ISNUMBER(Dispersion!$AW$11)),'Emissions (start here)'!CT234*2000*453.59/8760/3600*Dispersion!$AW$11,0)</f>
        <v>0</v>
      </c>
      <c r="GM234" s="74">
        <f>IF(AND(ISNUMBER('Emissions (start here)'!CU234),ISNUMBER(Dispersion!$AX$8)),'Emissions (start here)'!CU234*453.59/3600*Dispersion!$AX$8,0)</f>
        <v>0</v>
      </c>
      <c r="GN234" s="74">
        <f>IF(AND(ISNUMBER('Emissions (start here)'!CU234),ISNUMBER(Dispersion!$AX$9)),'Emissions (start here)'!CU234*453.59/3600*Dispersion!$AX$9,0)</f>
        <v>0</v>
      </c>
      <c r="GO234" s="74">
        <f>IF(AND(ISNUMBER('Emissions (start here)'!CV234),ISNUMBER(Dispersion!$AX$10)),'Emissions (start here)'!CV234*2000*453.59/8760/3600*Dispersion!$AX$10,0)</f>
        <v>0</v>
      </c>
      <c r="GP234" s="74">
        <f>IF(AND(ISNUMBER('Emissions (start here)'!CV234),ISNUMBER(Dispersion!$AX$11)),'Emissions (start here)'!CV234*2000*453.59/8760/3600*Dispersion!$AX$11,0)</f>
        <v>0</v>
      </c>
      <c r="GQ234" s="74">
        <f>IF(AND(ISNUMBER('Emissions (start here)'!CW234),ISNUMBER(Dispersion!$AY$8)),'Emissions (start here)'!CW234*453.59/3600*Dispersion!$AY$8,0)</f>
        <v>0</v>
      </c>
      <c r="GR234" s="74">
        <f>IF(AND(ISNUMBER('Emissions (start here)'!CW234),ISNUMBER(Dispersion!$AY$9)),'Emissions (start here)'!CW234*453.59/3600*Dispersion!$AY$9,0)</f>
        <v>0</v>
      </c>
      <c r="GS234" s="74">
        <f>IF(AND(ISNUMBER('Emissions (start here)'!CX234),ISNUMBER(Dispersion!$AY$10)),'Emissions (start here)'!CX234*2000*453.59/8760/3600*Dispersion!$AY$10,0)</f>
        <v>0</v>
      </c>
      <c r="GT234" s="74">
        <f>IF(AND(ISNUMBER('Emissions (start here)'!CX234),ISNUMBER(Dispersion!$AY$11)),'Emissions (start here)'!CX234*2000*453.59/8760/3600*Dispersion!$AY$11,0)</f>
        <v>0</v>
      </c>
      <c r="GU234" s="74">
        <f>IF(AND(ISNUMBER('Emissions (start here)'!CY234),ISNUMBER(Dispersion!$AZ$8)),'Emissions (start here)'!CY234*453.59/3600*Dispersion!$AZ$8,0)</f>
        <v>0</v>
      </c>
      <c r="GV234" s="74">
        <f>IF(AND(ISNUMBER('Emissions (start here)'!CY234),ISNUMBER(Dispersion!$AZ$9)),'Emissions (start here)'!CY234*453.59/3600*Dispersion!$AZ$9,0)</f>
        <v>0</v>
      </c>
      <c r="GW234" s="74">
        <f>IF(AND(ISNUMBER('Emissions (start here)'!CZ234),ISNUMBER(Dispersion!$AZ$10)),'Emissions (start here)'!CZ234*2000*453.59/8760/3600*Dispersion!$AZ$10,0)</f>
        <v>0</v>
      </c>
      <c r="GX234" s="74">
        <f>IF(AND(ISNUMBER('Emissions (start here)'!CZ234),ISNUMBER(Dispersion!$AZ$11)),'Emissions (start here)'!CZ234*2000*453.59/8760/3600*Dispersion!$AZ$11,0)</f>
        <v>0</v>
      </c>
    </row>
    <row r="235" spans="1:206" x14ac:dyDescent="0.2">
      <c r="A235" s="51" t="str">
        <f>'Tox Values'!C235</f>
        <v>19408-74-3</v>
      </c>
      <c r="B235" s="94" t="str">
        <f>'Tox Values'!D235</f>
        <v>Hexachlorodibenzo-p-dioxin, 1,2,3,7,8,9-</v>
      </c>
      <c r="C235" s="96">
        <f t="shared" si="13"/>
        <v>0</v>
      </c>
      <c r="D235" s="74">
        <f t="shared" si="14"/>
        <v>0</v>
      </c>
      <c r="E235" s="74">
        <f t="shared" si="15"/>
        <v>0</v>
      </c>
      <c r="F235" s="99">
        <f t="shared" si="16"/>
        <v>0</v>
      </c>
      <c r="G235" s="97">
        <f>IF(AND(ISNUMBER('Emissions (start here)'!E235),ISNUMBER(Dispersion!$C$8)),'Emissions (start here)'!E235*453.59/3600*Dispersion!$C$8,0)</f>
        <v>0</v>
      </c>
      <c r="H235" s="74">
        <f>IF(AND(ISNUMBER('Emissions (start here)'!E235),ISNUMBER(Dispersion!$C$9)),'Emissions (start here)'!E235*453.59/3600*Dispersion!$C$9,0)</f>
        <v>0</v>
      </c>
      <c r="I235" s="74">
        <f>IF(AND(ISNUMBER('Emissions (start here)'!F235),ISNUMBER(Dispersion!$C$10)),'Emissions (start here)'!F235*2000*453.59/8760/3600*Dispersion!$C$10,0)</f>
        <v>0</v>
      </c>
      <c r="J235" s="74">
        <f>IF(AND(ISNUMBER('Emissions (start here)'!F235),ISNUMBER(Dispersion!$C$11)),'Emissions (start here)'!F235*2000*453.59/8760/3600*Dispersion!$C$11,0)</f>
        <v>0</v>
      </c>
      <c r="K235" s="74">
        <f>IF(AND(ISNUMBER('Emissions (start here)'!G235),ISNUMBER(Dispersion!$D$8)),'Emissions (start here)'!G235*453.59/3600*Dispersion!$D$8,0)</f>
        <v>0</v>
      </c>
      <c r="L235" s="74">
        <f>IF(AND(ISNUMBER('Emissions (start here)'!G235),ISNUMBER(Dispersion!$D$9)),'Emissions (start here)'!G235*453.59/3600*Dispersion!$D$9,0)</f>
        <v>0</v>
      </c>
      <c r="M235" s="74">
        <f>IF(AND(ISNUMBER('Emissions (start here)'!H235),ISNUMBER(Dispersion!$D$10)),'Emissions (start here)'!H235*2000*453.59/8760/3600*Dispersion!$D$10,0)</f>
        <v>0</v>
      </c>
      <c r="N235" s="74">
        <f>IF(AND(ISNUMBER('Emissions (start here)'!H235),ISNUMBER(Dispersion!$D$11)),'Emissions (start here)'!H235*2000*453.59/8760/3600*Dispersion!$D$11,0)</f>
        <v>0</v>
      </c>
      <c r="O235" s="74">
        <f>IF(AND(ISNUMBER('Emissions (start here)'!I235),ISNUMBER(Dispersion!$E$8)),'Emissions (start here)'!I235*453.59/3600*Dispersion!$E$8,0)</f>
        <v>0</v>
      </c>
      <c r="P235" s="74">
        <f>IF(AND(ISNUMBER('Emissions (start here)'!I235),ISNUMBER(Dispersion!$E$9)),'Emissions (start here)'!I235*453.59/3600*Dispersion!$E$9,0)</f>
        <v>0</v>
      </c>
      <c r="Q235" s="74">
        <f>IF(AND(ISNUMBER('Emissions (start here)'!J235),ISNUMBER(Dispersion!$E$10)),'Emissions (start here)'!J235*2000*453.59/8760/3600*Dispersion!$E$10,0)</f>
        <v>0</v>
      </c>
      <c r="R235" s="74">
        <f>IF(AND(ISNUMBER('Emissions (start here)'!J235),ISNUMBER(Dispersion!$E$11)),'Emissions (start here)'!J235*2000*453.59/8760/3600*Dispersion!$E$11,0)</f>
        <v>0</v>
      </c>
      <c r="S235" s="74">
        <f>IF(AND(ISNUMBER('Emissions (start here)'!K235),ISNUMBER(Dispersion!$F$8)),'Emissions (start here)'!K235*453.59/3600*Dispersion!$F$8,0)</f>
        <v>0</v>
      </c>
      <c r="T235" s="74">
        <f>IF(AND(ISNUMBER('Emissions (start here)'!K235),ISNUMBER(Dispersion!$F$9)),'Emissions (start here)'!K235*453.59/3600*Dispersion!$F$9,0)</f>
        <v>0</v>
      </c>
      <c r="U235" s="74">
        <f>IF(AND(ISNUMBER('Emissions (start here)'!L235),ISNUMBER(Dispersion!$F$10)),'Emissions (start here)'!L235*2000*453.59/8760/3600*Dispersion!$F$10,0)</f>
        <v>0</v>
      </c>
      <c r="V235" s="74">
        <f>IF(AND(ISNUMBER('Emissions (start here)'!L235),ISNUMBER(Dispersion!$F$11)),'Emissions (start here)'!L235*2000*453.59/8760/3600*Dispersion!$F$11,0)</f>
        <v>0</v>
      </c>
      <c r="W235" s="74">
        <f>IF(AND(ISNUMBER('Emissions (start here)'!M235),ISNUMBER(Dispersion!$G$8)),'Emissions (start here)'!M235*453.59/3600*Dispersion!$G$8,0)</f>
        <v>0</v>
      </c>
      <c r="X235" s="74">
        <f>IF(AND(ISNUMBER('Emissions (start here)'!M235),ISNUMBER(Dispersion!$G$9)),'Emissions (start here)'!M235*453.59/3600*Dispersion!$G$9,0)</f>
        <v>0</v>
      </c>
      <c r="Y235" s="74">
        <f>IF(AND(ISNUMBER('Emissions (start here)'!N235),ISNUMBER(Dispersion!$G$10)),'Emissions (start here)'!N235*2000*453.59/8760/3600*Dispersion!$G$10,0)</f>
        <v>0</v>
      </c>
      <c r="Z235" s="74">
        <f>IF(AND(ISNUMBER('Emissions (start here)'!N235),ISNUMBER(Dispersion!$G$11)),'Emissions (start here)'!N235*2000*453.59/8760/3600*Dispersion!$G$11,0)</f>
        <v>0</v>
      </c>
      <c r="AA235" s="74">
        <f>IF(AND(ISNUMBER('Emissions (start here)'!O235),ISNUMBER(Dispersion!$H$8)),'Emissions (start here)'!O235*453.59/3600*Dispersion!$H$8,0)</f>
        <v>0</v>
      </c>
      <c r="AB235" s="74">
        <f>IF(AND(ISNUMBER('Emissions (start here)'!O235),ISNUMBER(Dispersion!$H$9)),'Emissions (start here)'!O235*453.59/3600*Dispersion!$H$9,0)</f>
        <v>0</v>
      </c>
      <c r="AC235" s="74">
        <f>IF(AND(ISNUMBER('Emissions (start here)'!P235),ISNUMBER(Dispersion!$H$10)),'Emissions (start here)'!P235*2000*453.59/8760/3600*Dispersion!$H$10,0)</f>
        <v>0</v>
      </c>
      <c r="AD235" s="74">
        <f>IF(AND(ISNUMBER('Emissions (start here)'!P235),ISNUMBER(Dispersion!$H$11)),'Emissions (start here)'!P235*2000*453.59/8760/3600*Dispersion!$H$11,0)</f>
        <v>0</v>
      </c>
      <c r="AE235" s="74">
        <f>IF(AND(ISNUMBER('Emissions (start here)'!Q235),ISNUMBER(Dispersion!$I$8)),'Emissions (start here)'!Q235*453.59/3600*Dispersion!$I$8,0)</f>
        <v>0</v>
      </c>
      <c r="AF235" s="74">
        <f>IF(AND(ISNUMBER('Emissions (start here)'!Q235),ISNUMBER(Dispersion!$I$9)),'Emissions (start here)'!Q235*453.59/3600*Dispersion!$I$9,0)</f>
        <v>0</v>
      </c>
      <c r="AG235" s="74">
        <f>IF(AND(ISNUMBER('Emissions (start here)'!R235),ISNUMBER(Dispersion!$I$10)),'Emissions (start here)'!R235*2000*453.59/8760/3600*Dispersion!$I$10,0)</f>
        <v>0</v>
      </c>
      <c r="AH235" s="74">
        <f>IF(AND(ISNUMBER('Emissions (start here)'!R235),ISNUMBER(Dispersion!$I$11)),'Emissions (start here)'!R235*2000*453.59/8760/3600*Dispersion!$I$11,0)</f>
        <v>0</v>
      </c>
      <c r="AI235" s="74">
        <f>IF(AND(ISNUMBER('Emissions (start here)'!S235),ISNUMBER(Dispersion!$J$8)),'Emissions (start here)'!S235*453.59/3600*Dispersion!$J$8,0)</f>
        <v>0</v>
      </c>
      <c r="AJ235" s="74">
        <f>IF(AND(ISNUMBER('Emissions (start here)'!S235),ISNUMBER(Dispersion!$J$9)),'Emissions (start here)'!S235*453.59/3600*Dispersion!$J$9,0)</f>
        <v>0</v>
      </c>
      <c r="AK235" s="74">
        <f>IF(AND(ISNUMBER('Emissions (start here)'!T235),ISNUMBER(Dispersion!$J$10)),'Emissions (start here)'!T235*2000*453.59/8760/3600*Dispersion!$J$10,0)</f>
        <v>0</v>
      </c>
      <c r="AL235" s="74">
        <f>IF(AND(ISNUMBER('Emissions (start here)'!T235),ISNUMBER(Dispersion!$J$11)),'Emissions (start here)'!T235*2000*453.59/8760/3600*Dispersion!$J$11,0)</f>
        <v>0</v>
      </c>
      <c r="AM235" s="74">
        <f>IF(AND(ISNUMBER('Emissions (start here)'!U235),ISNUMBER(Dispersion!$K$8)),'Emissions (start here)'!U235*453.59/3600*Dispersion!$K$8,0)</f>
        <v>0</v>
      </c>
      <c r="AN235" s="74">
        <f>IF(AND(ISNUMBER('Emissions (start here)'!U235),ISNUMBER(Dispersion!$K$9)),'Emissions (start here)'!U235*453.59/3600*Dispersion!$K$9,0)</f>
        <v>0</v>
      </c>
      <c r="AO235" s="74">
        <f>IF(AND(ISNUMBER('Emissions (start here)'!V235),ISNUMBER(Dispersion!$K$10)),'Emissions (start here)'!V235*2000*453.59/8760/3600*Dispersion!$K$10,0)</f>
        <v>0</v>
      </c>
      <c r="AP235" s="74">
        <f>IF(AND(ISNUMBER('Emissions (start here)'!V235),ISNUMBER(Dispersion!$K$11)),'Emissions (start here)'!V235*2000*453.59/8760/3600*Dispersion!$K$11,0)</f>
        <v>0</v>
      </c>
      <c r="AQ235" s="74">
        <f>IF(AND(ISNUMBER('Emissions (start here)'!W235),ISNUMBER(Dispersion!$L$8)),'Emissions (start here)'!W235*453.59/3600*Dispersion!$L$8,0)</f>
        <v>0</v>
      </c>
      <c r="AR235" s="74">
        <f>IF(AND(ISNUMBER('Emissions (start here)'!W235),ISNUMBER(Dispersion!$L$9)),'Emissions (start here)'!W235*453.59/3600*Dispersion!$L$9,0)</f>
        <v>0</v>
      </c>
      <c r="AS235" s="74">
        <f>IF(AND(ISNUMBER('Emissions (start here)'!X235),ISNUMBER(Dispersion!$L$10)),'Emissions (start here)'!X235*2000*453.59/8760/3600*Dispersion!$L$10,0)</f>
        <v>0</v>
      </c>
      <c r="AT235" s="74">
        <f>IF(AND(ISNUMBER('Emissions (start here)'!X235),ISNUMBER(Dispersion!$L$11)),'Emissions (start here)'!X235*2000*453.59/8760/3600*Dispersion!$L$11,0)</f>
        <v>0</v>
      </c>
      <c r="AU235" s="74">
        <f>IF(AND(ISNUMBER('Emissions (start here)'!Y235),ISNUMBER(Dispersion!$M$8)),'Emissions (start here)'!Y235*453.59/3600*Dispersion!$M$8,0)</f>
        <v>0</v>
      </c>
      <c r="AV235" s="74">
        <f>IF(AND(ISNUMBER('Emissions (start here)'!Y235),ISNUMBER(Dispersion!$M$9)),'Emissions (start here)'!Y235*453.59/3600*Dispersion!$M$9,0)</f>
        <v>0</v>
      </c>
      <c r="AW235" s="74">
        <f>IF(AND(ISNUMBER('Emissions (start here)'!Z235),ISNUMBER(Dispersion!$M$10)),'Emissions (start here)'!Z235*2000*453.59/8760/3600*Dispersion!$M$10,0)</f>
        <v>0</v>
      </c>
      <c r="AX235" s="74">
        <f>IF(AND(ISNUMBER('Emissions (start here)'!Z235),ISNUMBER(Dispersion!$M$11)),'Emissions (start here)'!Z235*2000*453.59/8760/3600*Dispersion!$M$11,0)</f>
        <v>0</v>
      </c>
      <c r="AY235" s="74">
        <f>IF(AND(ISNUMBER('Emissions (start here)'!AA235),ISNUMBER(Dispersion!$N$8)),'Emissions (start here)'!AA235*453.59/3600*Dispersion!$N$8,0)</f>
        <v>0</v>
      </c>
      <c r="AZ235" s="74">
        <f>IF(AND(ISNUMBER('Emissions (start here)'!AA235),ISNUMBER(Dispersion!$N$9)),'Emissions (start here)'!AA235*453.59/3600*Dispersion!$N$9,0)</f>
        <v>0</v>
      </c>
      <c r="BA235" s="74">
        <f>IF(AND(ISNUMBER('Emissions (start here)'!AB235),ISNUMBER(Dispersion!$N$10)),'Emissions (start here)'!AB235*2000*453.59/8760/3600*Dispersion!$N$10,0)</f>
        <v>0</v>
      </c>
      <c r="BB235" s="74">
        <f>IF(AND(ISNUMBER('Emissions (start here)'!AB235),ISNUMBER(Dispersion!$N$11)),'Emissions (start here)'!AB235*2000*453.59/8760/3600*Dispersion!$N$11,0)</f>
        <v>0</v>
      </c>
      <c r="BC235" s="74">
        <f>IF(AND(ISNUMBER('Emissions (start here)'!AC235),ISNUMBER(Dispersion!$O$8)),'Emissions (start here)'!AC235*453.59/3600*Dispersion!$O$8,0)</f>
        <v>0</v>
      </c>
      <c r="BD235" s="74">
        <f>IF(AND(ISNUMBER('Emissions (start here)'!AC235),ISNUMBER(Dispersion!$O$9)),'Emissions (start here)'!AC235*453.59/3600*Dispersion!$O$9,0)</f>
        <v>0</v>
      </c>
      <c r="BE235" s="74">
        <f>IF(AND(ISNUMBER('Emissions (start here)'!AD235),ISNUMBER(Dispersion!$O$10)),'Emissions (start here)'!AD235*2000*453.59/8760/3600*Dispersion!$O$10,0)</f>
        <v>0</v>
      </c>
      <c r="BF235" s="74">
        <f>IF(AND(ISNUMBER('Emissions (start here)'!AD235),ISNUMBER(Dispersion!$O$11)),'Emissions (start here)'!AD235*2000*453.59/8760/3600*Dispersion!$O$11,0)</f>
        <v>0</v>
      </c>
      <c r="BG235" s="74">
        <f>IF(AND(ISNUMBER('Emissions (start here)'!AE235),ISNUMBER(Dispersion!$P$8)),'Emissions (start here)'!AE235*453.59/3600*Dispersion!$P$8,0)</f>
        <v>0</v>
      </c>
      <c r="BH235" s="74">
        <f>IF(AND(ISNUMBER('Emissions (start here)'!AE235),ISNUMBER(Dispersion!$P$9)),'Emissions (start here)'!AE235*453.59/3600*Dispersion!$P$9,0)</f>
        <v>0</v>
      </c>
      <c r="BI235" s="74">
        <f>IF(AND(ISNUMBER('Emissions (start here)'!AF235),ISNUMBER(Dispersion!$P$10)),'Emissions (start here)'!AF235*2000*453.59/8760/3600*Dispersion!$P$10,0)</f>
        <v>0</v>
      </c>
      <c r="BJ235" s="74">
        <f>IF(AND(ISNUMBER('Emissions (start here)'!AF235),ISNUMBER(Dispersion!$P$11)),'Emissions (start here)'!AF235*2000*453.59/8760/3600*Dispersion!$P$11,0)</f>
        <v>0</v>
      </c>
      <c r="BK235" s="74">
        <f>IF(AND(ISNUMBER('Emissions (start here)'!AG235),ISNUMBER(Dispersion!$Q$8)),'Emissions (start here)'!AG235*453.59/3600*Dispersion!$Q$8,0)</f>
        <v>0</v>
      </c>
      <c r="BL235" s="74">
        <f>IF(AND(ISNUMBER('Emissions (start here)'!AG235),ISNUMBER(Dispersion!$Q$9)),'Emissions (start here)'!AG235*453.59/3600*Dispersion!$Q$9,0)</f>
        <v>0</v>
      </c>
      <c r="BM235" s="74">
        <f>IF(AND(ISNUMBER('Emissions (start here)'!AH235),ISNUMBER(Dispersion!$Q$10)),'Emissions (start here)'!AH235*2000*453.59/8760/3600*Dispersion!$Q$10,0)</f>
        <v>0</v>
      </c>
      <c r="BN235" s="74">
        <f>IF(AND(ISNUMBER('Emissions (start here)'!AH235),ISNUMBER(Dispersion!$Q$11)),'Emissions (start here)'!AH235*2000*453.59/8760/3600*Dispersion!$Q$11,0)</f>
        <v>0</v>
      </c>
      <c r="BO235" s="74">
        <f>IF(AND(ISNUMBER('Emissions (start here)'!AI235),ISNUMBER(Dispersion!$R$8)),'Emissions (start here)'!AI235*453.59/3600*Dispersion!$R$8,0)</f>
        <v>0</v>
      </c>
      <c r="BP235" s="74">
        <f>IF(AND(ISNUMBER('Emissions (start here)'!AI235),ISNUMBER(Dispersion!$R$9)),'Emissions (start here)'!AI235*453.59/3600*Dispersion!$R$9,0)</f>
        <v>0</v>
      </c>
      <c r="BQ235" s="74">
        <f>IF(AND(ISNUMBER('Emissions (start here)'!AJ235),ISNUMBER(Dispersion!$R$10)),'Emissions (start here)'!AJ235*2000*453.59/8760/3600*Dispersion!$R$10,0)</f>
        <v>0</v>
      </c>
      <c r="BR235" s="74">
        <f>IF(AND(ISNUMBER('Emissions (start here)'!AJ235),ISNUMBER(Dispersion!$R$11)),'Emissions (start here)'!AJ235*2000*453.59/8760/3600*Dispersion!$R$11,0)</f>
        <v>0</v>
      </c>
      <c r="BS235" s="74">
        <f>IF(AND(ISNUMBER('Emissions (start here)'!AK235),ISNUMBER(Dispersion!$S$8)),'Emissions (start here)'!AK235*453.59/3600*Dispersion!$S$8,0)</f>
        <v>0</v>
      </c>
      <c r="BT235" s="74">
        <f>IF(AND(ISNUMBER('Emissions (start here)'!AK235),ISNUMBER(Dispersion!$S$9)),'Emissions (start here)'!AK235*453.59/3600*Dispersion!$S$9,0)</f>
        <v>0</v>
      </c>
      <c r="BU235" s="74">
        <f>IF(AND(ISNUMBER('Emissions (start here)'!AL235),ISNUMBER(Dispersion!$S$10)),'Emissions (start here)'!AL235*2000*453.59/8760/3600*Dispersion!$S$10,0)</f>
        <v>0</v>
      </c>
      <c r="BV235" s="74">
        <f>IF(AND(ISNUMBER('Emissions (start here)'!AL235),ISNUMBER(Dispersion!$S$11)),'Emissions (start here)'!AL235*2000*453.59/8760/3600*Dispersion!$S$11,0)</f>
        <v>0</v>
      </c>
      <c r="BW235" s="74">
        <f>IF(AND(ISNUMBER('Emissions (start here)'!AM235),ISNUMBER(Dispersion!$T$8)),'Emissions (start here)'!AM235*453.59/3600*Dispersion!$T$8,0)</f>
        <v>0</v>
      </c>
      <c r="BX235" s="74">
        <f>IF(AND(ISNUMBER('Emissions (start here)'!AM235),ISNUMBER(Dispersion!$T$9)),'Emissions (start here)'!AM235*453.59/3600*Dispersion!$T$9,0)</f>
        <v>0</v>
      </c>
      <c r="BY235" s="74">
        <f>IF(AND(ISNUMBER('Emissions (start here)'!AN235),ISNUMBER(Dispersion!$T$10)),'Emissions (start here)'!AN235*2000*453.59/8760/3600*Dispersion!$T$10,0)</f>
        <v>0</v>
      </c>
      <c r="BZ235" s="74">
        <f>IF(AND(ISNUMBER('Emissions (start here)'!AN235),ISNUMBER(Dispersion!$T$11)),'Emissions (start here)'!AN235*2000*453.59/8760/3600*Dispersion!$T$11,0)</f>
        <v>0</v>
      </c>
      <c r="CA235" s="74">
        <f>IF(AND(ISNUMBER('Emissions (start here)'!AO235),ISNUMBER(Dispersion!$U$8)),'Emissions (start here)'!AO235*453.59/3600*Dispersion!$U$8,0)</f>
        <v>0</v>
      </c>
      <c r="CB235" s="74">
        <f>IF(AND(ISNUMBER('Emissions (start here)'!AO235),ISNUMBER(Dispersion!$U$9)),'Emissions (start here)'!AO235*453.59/3600*Dispersion!$U$9,0)</f>
        <v>0</v>
      </c>
      <c r="CC235" s="74">
        <f>IF(AND(ISNUMBER('Emissions (start here)'!AP235),ISNUMBER(Dispersion!$U$10)),'Emissions (start here)'!AP235*2000*453.59/8760/3600*Dispersion!$U$10,0)</f>
        <v>0</v>
      </c>
      <c r="CD235" s="74">
        <f>IF(AND(ISNUMBER('Emissions (start here)'!AP235),ISNUMBER(Dispersion!$U$11)),'Emissions (start here)'!AP235*2000*453.59/8760/3600*Dispersion!$U$11,0)</f>
        <v>0</v>
      </c>
      <c r="CE235" s="74">
        <f>IF(AND(ISNUMBER('Emissions (start here)'!AQ235),ISNUMBER(Dispersion!$V$8)),'Emissions (start here)'!AQ235*453.59/3600*Dispersion!$V$8,0)</f>
        <v>0</v>
      </c>
      <c r="CF235" s="74">
        <f>IF(AND(ISNUMBER('Emissions (start here)'!AQ235),ISNUMBER(Dispersion!$V$9)),'Emissions (start here)'!AQ235*453.59/3600*Dispersion!$V$9,0)</f>
        <v>0</v>
      </c>
      <c r="CG235" s="74">
        <f>IF(AND(ISNUMBER('Emissions (start here)'!AR235),ISNUMBER(Dispersion!$V$10)),'Emissions (start here)'!AR235*2000*453.59/8760/3600*Dispersion!$V$10,0)</f>
        <v>0</v>
      </c>
      <c r="CH235" s="74">
        <f>IF(AND(ISNUMBER('Emissions (start here)'!AR235),ISNUMBER(Dispersion!$V$11)),'Emissions (start here)'!AR235*2000*453.59/8760/3600*Dispersion!$V$11,0)</f>
        <v>0</v>
      </c>
      <c r="CI235" s="74">
        <f>IF(AND(ISNUMBER('Emissions (start here)'!AS235),ISNUMBER(Dispersion!$W$8)),'Emissions (start here)'!AS235*453.59/3600*Dispersion!$W$8,0)</f>
        <v>0</v>
      </c>
      <c r="CJ235" s="74">
        <f>IF(AND(ISNUMBER('Emissions (start here)'!AS235),ISNUMBER(Dispersion!$W$9)),'Emissions (start here)'!AS235*453.59/3600*Dispersion!$W$9,0)</f>
        <v>0</v>
      </c>
      <c r="CK235" s="74">
        <f>IF(AND(ISNUMBER('Emissions (start here)'!AT235),ISNUMBER(Dispersion!$W$10)),'Emissions (start here)'!AT235*2000*453.59/8760/3600*Dispersion!$W$10,0)</f>
        <v>0</v>
      </c>
      <c r="CL235" s="74">
        <f>IF(AND(ISNUMBER('Emissions (start here)'!AT235),ISNUMBER(Dispersion!$W$11)),'Emissions (start here)'!AT235*2000*453.59/8760/3600*Dispersion!$W$11,0)</f>
        <v>0</v>
      </c>
      <c r="CM235" s="74">
        <f>IF(AND(ISNUMBER('Emissions (start here)'!AU235),ISNUMBER(Dispersion!$X$8)),'Emissions (start here)'!AU235*453.59/3600*Dispersion!$X$8,0)</f>
        <v>0</v>
      </c>
      <c r="CN235" s="74">
        <f>IF(AND(ISNUMBER('Emissions (start here)'!AU235),ISNUMBER(Dispersion!$X$9)),'Emissions (start here)'!AU235*453.59/3600*Dispersion!$X$9,0)</f>
        <v>0</v>
      </c>
      <c r="CO235" s="74">
        <f>IF(AND(ISNUMBER('Emissions (start here)'!AV235),ISNUMBER(Dispersion!$X$10)),'Emissions (start here)'!AV235*2000*453.59/8760/3600*Dispersion!$X$10,0)</f>
        <v>0</v>
      </c>
      <c r="CP235" s="74">
        <f>IF(AND(ISNUMBER('Emissions (start here)'!AV235),ISNUMBER(Dispersion!$X$11)),'Emissions (start here)'!AV235*2000*453.59/8760/3600*Dispersion!$X$11,0)</f>
        <v>0</v>
      </c>
      <c r="CQ235" s="74">
        <f>IF(AND(ISNUMBER('Emissions (start here)'!AW235),ISNUMBER(Dispersion!$Y$8)),'Emissions (start here)'!AW235*453.59/3600*Dispersion!$Y$8,0)</f>
        <v>0</v>
      </c>
      <c r="CR235" s="74">
        <f>IF(AND(ISNUMBER('Emissions (start here)'!AW235),ISNUMBER(Dispersion!$Y$9)),'Emissions (start here)'!AW235*453.59/3600*Dispersion!$Y$9,0)</f>
        <v>0</v>
      </c>
      <c r="CS235" s="74">
        <f>IF(AND(ISNUMBER('Emissions (start here)'!AX235),ISNUMBER(Dispersion!$Y$10)),'Emissions (start here)'!AX235*2000*453.59/8760/3600*Dispersion!$Y$10,0)</f>
        <v>0</v>
      </c>
      <c r="CT235" s="74">
        <f>IF(AND(ISNUMBER('Emissions (start here)'!AX235),ISNUMBER(Dispersion!$Y$11)),'Emissions (start here)'!AX235*2000*453.59/8760/3600*Dispersion!$Y$11,0)</f>
        <v>0</v>
      </c>
      <c r="CU235" s="74">
        <f>IF(AND(ISNUMBER('Emissions (start here)'!AY235),ISNUMBER(Dispersion!$Z$8)),'Emissions (start here)'!AY235*453.59/3600*Dispersion!$Z$8,0)</f>
        <v>0</v>
      </c>
      <c r="CV235" s="74">
        <f>IF(AND(ISNUMBER('Emissions (start here)'!AY235),ISNUMBER(Dispersion!$Z$9)),'Emissions (start here)'!AY235*453.59/3600*Dispersion!$Z$9,0)</f>
        <v>0</v>
      </c>
      <c r="CW235" s="74">
        <f>IF(AND(ISNUMBER('Emissions (start here)'!AZ235),ISNUMBER(Dispersion!$Z$10)),'Emissions (start here)'!AZ235*2000*453.59/8760/3600*Dispersion!$Z$10,0)</f>
        <v>0</v>
      </c>
      <c r="CX235" s="74">
        <f>IF(AND(ISNUMBER('Emissions (start here)'!AZ235),ISNUMBER(Dispersion!$Z$11)),'Emissions (start here)'!AZ235*2000*453.59/8760/3600*Dispersion!$Z$11,0)</f>
        <v>0</v>
      </c>
      <c r="CY235" s="74">
        <f>IF(AND(ISNUMBER('Emissions (start here)'!BA235),ISNUMBER(Dispersion!$AA$8)),'Emissions (start here)'!BA235*453.59/3600*Dispersion!$AA$8,0)</f>
        <v>0</v>
      </c>
      <c r="CZ235" s="74">
        <f>IF(AND(ISNUMBER('Emissions (start here)'!BA235),ISNUMBER(Dispersion!$AA$9)),'Emissions (start here)'!BA235*453.59/3600*Dispersion!$AA$9,0)</f>
        <v>0</v>
      </c>
      <c r="DA235" s="74">
        <f>IF(AND(ISNUMBER('Emissions (start here)'!BB235),ISNUMBER(Dispersion!$AA$10)),'Emissions (start here)'!BB235*2000*453.59/8760/3600*Dispersion!$AA$10,0)</f>
        <v>0</v>
      </c>
      <c r="DB235" s="74">
        <f>IF(AND(ISNUMBER('Emissions (start here)'!BB235),ISNUMBER(Dispersion!$AA$11)),'Emissions (start here)'!BB235*2000*453.59/8760/3600*Dispersion!$AA$11,0)</f>
        <v>0</v>
      </c>
      <c r="DC235" s="74">
        <f>IF(AND(ISNUMBER('Emissions (start here)'!BC235),ISNUMBER(Dispersion!$AB$8)),'Emissions (start here)'!BC235*453.59/3600*Dispersion!$AB$8,0)</f>
        <v>0</v>
      </c>
      <c r="DD235" s="74">
        <f>IF(AND(ISNUMBER('Emissions (start here)'!BC235),ISNUMBER(Dispersion!$AB$9)),'Emissions (start here)'!BC235*453.59/3600*Dispersion!$AB$9,0)</f>
        <v>0</v>
      </c>
      <c r="DE235" s="74">
        <f>IF(AND(ISNUMBER('Emissions (start here)'!BD235),ISNUMBER(Dispersion!$AB$10)),'Emissions (start here)'!BD235*2000*453.59/8760/3600*Dispersion!$AB$10,0)</f>
        <v>0</v>
      </c>
      <c r="DF235" s="74">
        <f>IF(AND(ISNUMBER('Emissions (start here)'!BD235),ISNUMBER(Dispersion!$AB$11)),'Emissions (start here)'!BD235*2000*453.59/8760/3600*Dispersion!$AB$11,0)</f>
        <v>0</v>
      </c>
      <c r="DG235" s="74">
        <f>IF(AND(ISNUMBER('Emissions (start here)'!BE235),ISNUMBER(Dispersion!$AC$8)),'Emissions (start here)'!BE235*453.59/3600*Dispersion!$AC$8,0)</f>
        <v>0</v>
      </c>
      <c r="DH235" s="74">
        <f>IF(AND(ISNUMBER('Emissions (start here)'!BE235),ISNUMBER(Dispersion!$AC$9)),'Emissions (start here)'!BE235*453.59/3600*Dispersion!$AC$9,0)</f>
        <v>0</v>
      </c>
      <c r="DI235" s="74">
        <f>IF(AND(ISNUMBER('Emissions (start here)'!BF235),ISNUMBER(Dispersion!$AC$10)),'Emissions (start here)'!BF235*2000*453.59/8760/3600*Dispersion!$AC$10,0)</f>
        <v>0</v>
      </c>
      <c r="DJ235" s="74">
        <f>IF(AND(ISNUMBER('Emissions (start here)'!BF235),ISNUMBER(Dispersion!$AC$11)),'Emissions (start here)'!BF235*2000*453.59/8760/3600*Dispersion!$AC$11,0)</f>
        <v>0</v>
      </c>
      <c r="DK235" s="74">
        <f>IF(AND(ISNUMBER('Emissions (start here)'!BG235),ISNUMBER(Dispersion!$AD$8)),'Emissions (start here)'!BG235*453.59/3600*Dispersion!$AD$8,0)</f>
        <v>0</v>
      </c>
      <c r="DL235" s="74">
        <f>IF(AND(ISNUMBER('Emissions (start here)'!BG235),ISNUMBER(Dispersion!$AD$9)),'Emissions (start here)'!BG235*453.59/3600*Dispersion!$AD$9,0)</f>
        <v>0</v>
      </c>
      <c r="DM235" s="74">
        <f>IF(AND(ISNUMBER('Emissions (start here)'!BH235),ISNUMBER(Dispersion!$AD$10)),'Emissions (start here)'!BH235*2000*453.59/8760/3600*Dispersion!$AD$10,0)</f>
        <v>0</v>
      </c>
      <c r="DN235" s="74">
        <f>IF(AND(ISNUMBER('Emissions (start here)'!BH235),ISNUMBER(Dispersion!$AD$11)),'Emissions (start here)'!BH235*2000*453.59/8760/3600*Dispersion!$AD$11,0)</f>
        <v>0</v>
      </c>
      <c r="DO235" s="74">
        <f>IF(AND(ISNUMBER('Emissions (start here)'!BI235),ISNUMBER(Dispersion!$AE$8)),'Emissions (start here)'!BI235*453.59/3600*Dispersion!$AE$8,0)</f>
        <v>0</v>
      </c>
      <c r="DP235" s="74">
        <f>IF(AND(ISNUMBER('Emissions (start here)'!BI235),ISNUMBER(Dispersion!$AE$9)),'Emissions (start here)'!BI235*453.59/3600*Dispersion!$AE$9,0)</f>
        <v>0</v>
      </c>
      <c r="DQ235" s="74">
        <f>IF(AND(ISNUMBER('Emissions (start here)'!BJ235),ISNUMBER(Dispersion!$AE$10)),'Emissions (start here)'!BJ235*2000*453.59/8760/3600*Dispersion!$AE$10,0)</f>
        <v>0</v>
      </c>
      <c r="DR235" s="74">
        <f>IF(AND(ISNUMBER('Emissions (start here)'!BJ235),ISNUMBER(Dispersion!$AE$11)),'Emissions (start here)'!BJ235*2000*453.59/8760/3600*Dispersion!$AE$11,0)</f>
        <v>0</v>
      </c>
      <c r="DS235" s="74">
        <f>IF(AND(ISNUMBER('Emissions (start here)'!BK235),ISNUMBER(Dispersion!$AF$8)),'Emissions (start here)'!BK235*453.59/3600*Dispersion!$AF$8,0)</f>
        <v>0</v>
      </c>
      <c r="DT235" s="74">
        <f>IF(AND(ISNUMBER('Emissions (start here)'!BK235),ISNUMBER(Dispersion!$AF$9)),'Emissions (start here)'!BK235*453.59/3600*Dispersion!$AF$9,0)</f>
        <v>0</v>
      </c>
      <c r="DU235" s="74">
        <f>IF(AND(ISNUMBER('Emissions (start here)'!BL235),ISNUMBER(Dispersion!$AF$10)),'Emissions (start here)'!BL235*2000*453.59/8760/3600*Dispersion!$AF$10,0)</f>
        <v>0</v>
      </c>
      <c r="DV235" s="74">
        <f>IF(AND(ISNUMBER('Emissions (start here)'!BL235),ISNUMBER(Dispersion!$AF$11)),'Emissions (start here)'!BL235*2000*453.59/8760/3600*Dispersion!$AF$11,0)</f>
        <v>0</v>
      </c>
      <c r="DW235" s="74">
        <f>IF(AND(ISNUMBER('Emissions (start here)'!BM235),ISNUMBER(Dispersion!$AG$8)),'Emissions (start here)'!BM235*453.59/3600*Dispersion!$AG$8,0)</f>
        <v>0</v>
      </c>
      <c r="DX235" s="74">
        <f>IF(AND(ISNUMBER('Emissions (start here)'!BM235),ISNUMBER(Dispersion!$AG$9)),'Emissions (start here)'!BM235*453.59/3600*Dispersion!$AG$9,0)</f>
        <v>0</v>
      </c>
      <c r="DY235" s="74">
        <f>IF(AND(ISNUMBER('Emissions (start here)'!BN235),ISNUMBER(Dispersion!$AG$10)),'Emissions (start here)'!BN235*2000*453.59/8760/3600*Dispersion!$AG$10,0)</f>
        <v>0</v>
      </c>
      <c r="DZ235" s="74">
        <f>IF(AND(ISNUMBER('Emissions (start here)'!BN235),ISNUMBER(Dispersion!$AG$11)),'Emissions (start here)'!BN235*2000*453.59/8760/3600*Dispersion!$AG$11,0)</f>
        <v>0</v>
      </c>
      <c r="EA235" s="74">
        <f>IF(AND(ISNUMBER('Emissions (start here)'!BO235),ISNUMBER(Dispersion!$AH$8)),'Emissions (start here)'!BO235*453.59/3600*Dispersion!$AH$8,0)</f>
        <v>0</v>
      </c>
      <c r="EB235" s="74">
        <f>IF(AND(ISNUMBER('Emissions (start here)'!BO235),ISNUMBER(Dispersion!$AH$9)),'Emissions (start here)'!BO235*453.59/3600*Dispersion!$AH$9,0)</f>
        <v>0</v>
      </c>
      <c r="EC235" s="74">
        <f>IF(AND(ISNUMBER('Emissions (start here)'!BP235),ISNUMBER(Dispersion!$AH$10)),'Emissions (start here)'!BP235*2000*453.59/8760/3600*Dispersion!$AH$10,0)</f>
        <v>0</v>
      </c>
      <c r="ED235" s="74">
        <f>IF(AND(ISNUMBER('Emissions (start here)'!BP235),ISNUMBER(Dispersion!$AH$11)),'Emissions (start here)'!BP235*2000*453.59/8760/3600*Dispersion!$AH$11,0)</f>
        <v>0</v>
      </c>
      <c r="EE235" s="74">
        <f>IF(AND(ISNUMBER('Emissions (start here)'!BQ235),ISNUMBER(Dispersion!$AI$8)),'Emissions (start here)'!BQ235*453.59/3600*Dispersion!$AI$8,0)</f>
        <v>0</v>
      </c>
      <c r="EF235" s="74">
        <f>IF(AND(ISNUMBER('Emissions (start here)'!BQ235),ISNUMBER(Dispersion!$AI$9)),'Emissions (start here)'!BQ235*453.59/3600*Dispersion!$AI$9,0)</f>
        <v>0</v>
      </c>
      <c r="EG235" s="74">
        <f>IF(AND(ISNUMBER('Emissions (start here)'!BR235),ISNUMBER(Dispersion!$AI$10)),'Emissions (start here)'!BR235*2000*453.59/8760/3600*Dispersion!$AI$10,0)</f>
        <v>0</v>
      </c>
      <c r="EH235" s="74">
        <f>IF(AND(ISNUMBER('Emissions (start here)'!BR235),ISNUMBER(Dispersion!$AI$11)),'Emissions (start here)'!BR235*2000*453.59/8760/3600*Dispersion!$AI$11,0)</f>
        <v>0</v>
      </c>
      <c r="EI235" s="74">
        <f>IF(AND(ISNUMBER('Emissions (start here)'!BS235),ISNUMBER(Dispersion!$AJ$8)),'Emissions (start here)'!BS235*453.59/3600*Dispersion!$AJ$8,0)</f>
        <v>0</v>
      </c>
      <c r="EJ235" s="74">
        <f>IF(AND(ISNUMBER('Emissions (start here)'!BS235),ISNUMBER(Dispersion!$AJ$9)),'Emissions (start here)'!BS235*453.59/3600*Dispersion!$AJ$9,0)</f>
        <v>0</v>
      </c>
      <c r="EK235" s="74">
        <f>IF(AND(ISNUMBER('Emissions (start here)'!BT235),ISNUMBER(Dispersion!$AJ$10)),'Emissions (start here)'!BT235*2000*453.59/8760/3600*Dispersion!$AJ$10,0)</f>
        <v>0</v>
      </c>
      <c r="EL235" s="74">
        <f>IF(AND(ISNUMBER('Emissions (start here)'!BT235),ISNUMBER(Dispersion!$AJ$11)),'Emissions (start here)'!BT235*2000*453.59/8760/3600*Dispersion!$AJ$11,0)</f>
        <v>0</v>
      </c>
      <c r="EM235" s="74">
        <f>IF(AND(ISNUMBER('Emissions (start here)'!BU235),ISNUMBER(Dispersion!$AK$8)),'Emissions (start here)'!BU235*453.59/3600*Dispersion!$AK$8,0)</f>
        <v>0</v>
      </c>
      <c r="EN235" s="74">
        <f>IF(AND(ISNUMBER('Emissions (start here)'!BU235),ISNUMBER(Dispersion!$AK$9)),'Emissions (start here)'!BU235*453.59/3600*Dispersion!$AK$9,0)</f>
        <v>0</v>
      </c>
      <c r="EO235" s="74">
        <f>IF(AND(ISNUMBER('Emissions (start here)'!BV235),ISNUMBER(Dispersion!$AK$10)),'Emissions (start here)'!BV235*2000*453.59/8760/3600*Dispersion!$AK$10,0)</f>
        <v>0</v>
      </c>
      <c r="EP235" s="74">
        <f>IF(AND(ISNUMBER('Emissions (start here)'!BV235),ISNUMBER(Dispersion!$AK$11)),'Emissions (start here)'!BV235*2000*453.59/8760/3600*Dispersion!$AK$11,0)</f>
        <v>0</v>
      </c>
      <c r="EQ235" s="74">
        <f>IF(AND(ISNUMBER('Emissions (start here)'!BW235),ISNUMBER(Dispersion!$AL$8)),'Emissions (start here)'!BW235*453.59/3600*Dispersion!$AL$8,0)</f>
        <v>0</v>
      </c>
      <c r="ER235" s="74">
        <f>IF(AND(ISNUMBER('Emissions (start here)'!BW235),ISNUMBER(Dispersion!$AL$9)),'Emissions (start here)'!BW235*453.59/3600*Dispersion!$AL$9,0)</f>
        <v>0</v>
      </c>
      <c r="ES235" s="74">
        <f>IF(AND(ISNUMBER('Emissions (start here)'!BX235),ISNUMBER(Dispersion!$AL$10)),'Emissions (start here)'!BX235*2000*453.59/8760/3600*Dispersion!$AL$10,0)</f>
        <v>0</v>
      </c>
      <c r="ET235" s="74">
        <f>IF(AND(ISNUMBER('Emissions (start here)'!BX235),ISNUMBER(Dispersion!$AL$11)),'Emissions (start here)'!BX235*2000*453.59/8760/3600*Dispersion!$AL$11,0)</f>
        <v>0</v>
      </c>
      <c r="EU235" s="74">
        <f>IF(AND(ISNUMBER('Emissions (start here)'!BY235),ISNUMBER(Dispersion!$AM$8)),'Emissions (start here)'!BY235*453.59/3600*Dispersion!$AM$8,0)</f>
        <v>0</v>
      </c>
      <c r="EV235" s="74">
        <f>IF(AND(ISNUMBER('Emissions (start here)'!BY235),ISNUMBER(Dispersion!$AM$9)),'Emissions (start here)'!BY235*453.59/3600*Dispersion!$AM$9,0)</f>
        <v>0</v>
      </c>
      <c r="EW235" s="74">
        <f>IF(AND(ISNUMBER('Emissions (start here)'!BZ235),ISNUMBER(Dispersion!$AM$10)),'Emissions (start here)'!BZ235*2000*453.59/8760/3600*Dispersion!$AM$10,0)</f>
        <v>0</v>
      </c>
      <c r="EX235" s="74">
        <f>IF(AND(ISNUMBER('Emissions (start here)'!BZ235),ISNUMBER(Dispersion!$AM$11)),'Emissions (start here)'!BZ235*2000*453.59/8760/3600*Dispersion!$AM$11,0)</f>
        <v>0</v>
      </c>
      <c r="EY235" s="74">
        <f>IF(AND(ISNUMBER('Emissions (start here)'!CA235),ISNUMBER(Dispersion!$AN$8)),'Emissions (start here)'!CA235*453.59/3600*Dispersion!$AN$8,0)</f>
        <v>0</v>
      </c>
      <c r="EZ235" s="74">
        <f>IF(AND(ISNUMBER('Emissions (start here)'!CA235),ISNUMBER(Dispersion!$AN$9)),'Emissions (start here)'!CA235*453.59/3600*Dispersion!$AN$9,0)</f>
        <v>0</v>
      </c>
      <c r="FA235" s="74">
        <f>IF(AND(ISNUMBER('Emissions (start here)'!CB235),ISNUMBER(Dispersion!$AN$10)),'Emissions (start here)'!CB235*2000*453.59/8760/3600*Dispersion!$AN$10,0)</f>
        <v>0</v>
      </c>
      <c r="FB235" s="74">
        <f>IF(AND(ISNUMBER('Emissions (start here)'!CB235),ISNUMBER(Dispersion!$AN$11)),'Emissions (start here)'!CB235*2000*453.59/8760/3600*Dispersion!$AN$11,0)</f>
        <v>0</v>
      </c>
      <c r="FC235" s="74">
        <f>IF(AND(ISNUMBER('Emissions (start here)'!CC235),ISNUMBER(Dispersion!$AO$8)),'Emissions (start here)'!CC235*453.59/3600*Dispersion!$AO$8,0)</f>
        <v>0</v>
      </c>
      <c r="FD235" s="74">
        <f>IF(AND(ISNUMBER('Emissions (start here)'!CC235),ISNUMBER(Dispersion!$AO$9)),'Emissions (start here)'!CC235*453.59/3600*Dispersion!$AO$9,0)</f>
        <v>0</v>
      </c>
      <c r="FE235" s="74">
        <f>IF(AND(ISNUMBER('Emissions (start here)'!CD235),ISNUMBER(Dispersion!$AO$10)),'Emissions (start here)'!CD235*2000*453.59/8760/3600*Dispersion!$AO$10,0)</f>
        <v>0</v>
      </c>
      <c r="FF235" s="74">
        <f>IF(AND(ISNUMBER('Emissions (start here)'!CD235),ISNUMBER(Dispersion!$AO$11)),'Emissions (start here)'!CD235*2000*453.59/8760/3600*Dispersion!$AO$11,0)</f>
        <v>0</v>
      </c>
      <c r="FG235" s="74">
        <f>IF(AND(ISNUMBER('Emissions (start here)'!CE235),ISNUMBER(Dispersion!$AP$8)),'Emissions (start here)'!CE235*453.59/3600*Dispersion!$AP$8,0)</f>
        <v>0</v>
      </c>
      <c r="FH235" s="74">
        <f>IF(AND(ISNUMBER('Emissions (start here)'!CE235),ISNUMBER(Dispersion!$AP$9)),'Emissions (start here)'!CE235*453.59/3600*Dispersion!$AP$9,0)</f>
        <v>0</v>
      </c>
      <c r="FI235" s="74">
        <f>IF(AND(ISNUMBER('Emissions (start here)'!CF235),ISNUMBER(Dispersion!$AP$10)),'Emissions (start here)'!CF235*2000*453.59/8760/3600*Dispersion!$AP$10,0)</f>
        <v>0</v>
      </c>
      <c r="FJ235" s="74">
        <f>IF(AND(ISNUMBER('Emissions (start here)'!CF235),ISNUMBER(Dispersion!$AP$11)),'Emissions (start here)'!CF235*2000*453.59/8760/3600*Dispersion!$AP$11,0)</f>
        <v>0</v>
      </c>
      <c r="FK235" s="74">
        <f>IF(AND(ISNUMBER('Emissions (start here)'!CG235),ISNUMBER(Dispersion!$AQ$8)),'Emissions (start here)'!CG235*453.59/3600*Dispersion!$AQ$8,0)</f>
        <v>0</v>
      </c>
      <c r="FL235" s="74">
        <f>IF(AND(ISNUMBER('Emissions (start here)'!CG235),ISNUMBER(Dispersion!$AQ$9)),'Emissions (start here)'!CG235*453.59/3600*Dispersion!$AQ$9,0)</f>
        <v>0</v>
      </c>
      <c r="FM235" s="74">
        <f>IF(AND(ISNUMBER('Emissions (start here)'!CH235),ISNUMBER(Dispersion!$AQ$10)),'Emissions (start here)'!CH235*2000*453.59/8760/3600*Dispersion!$AQ$10,0)</f>
        <v>0</v>
      </c>
      <c r="FN235" s="74">
        <f>IF(AND(ISNUMBER('Emissions (start here)'!CH235),ISNUMBER(Dispersion!$AQ$11)),'Emissions (start here)'!CH235*2000*453.59/8760/3600*Dispersion!$AQ$11,0)</f>
        <v>0</v>
      </c>
      <c r="FO235" s="74">
        <f>IF(AND(ISNUMBER('Emissions (start here)'!CI235),ISNUMBER(Dispersion!$AR$8)),'Emissions (start here)'!CI235*453.59/3600*Dispersion!$AR$8,0)</f>
        <v>0</v>
      </c>
      <c r="FP235" s="74">
        <f>IF(AND(ISNUMBER('Emissions (start here)'!CI235),ISNUMBER(Dispersion!$AR$9)),'Emissions (start here)'!CI235*453.59/3600*Dispersion!$AR$9,0)</f>
        <v>0</v>
      </c>
      <c r="FQ235" s="74">
        <f>IF(AND(ISNUMBER('Emissions (start here)'!CJ235),ISNUMBER(Dispersion!$AR$10)),'Emissions (start here)'!CJ235*2000*453.59/8760/3600*Dispersion!$AR$10,0)</f>
        <v>0</v>
      </c>
      <c r="FR235" s="74">
        <f>IF(AND(ISNUMBER('Emissions (start here)'!CJ235),ISNUMBER(Dispersion!$AR$11)),'Emissions (start here)'!CJ235*2000*453.59/8760/3600*Dispersion!$AR$11,0)</f>
        <v>0</v>
      </c>
      <c r="FS235" s="74">
        <f>IF(AND(ISNUMBER('Emissions (start here)'!CK235),ISNUMBER(Dispersion!$AS$8)),'Emissions (start here)'!CK235*453.59/3600*Dispersion!$AS$8,0)</f>
        <v>0</v>
      </c>
      <c r="FT235" s="74">
        <f>IF(AND(ISNUMBER('Emissions (start here)'!CK235),ISNUMBER(Dispersion!$AS$9)),'Emissions (start here)'!CK235*453.59/3600*Dispersion!$AS$9,0)</f>
        <v>0</v>
      </c>
      <c r="FU235" s="74">
        <f>IF(AND(ISNUMBER('Emissions (start here)'!CL235),ISNUMBER(Dispersion!$AS$10)),'Emissions (start here)'!CL235*2000*453.59/8760/3600*Dispersion!$AS$10,0)</f>
        <v>0</v>
      </c>
      <c r="FV235" s="74">
        <f>IF(AND(ISNUMBER('Emissions (start here)'!CL235),ISNUMBER(Dispersion!$AS$11)),'Emissions (start here)'!CL235*2000*453.59/8760/3600*Dispersion!$AS$11,0)</f>
        <v>0</v>
      </c>
      <c r="FW235" s="74">
        <f>IF(AND(ISNUMBER('Emissions (start here)'!CM235),ISNUMBER(Dispersion!$AT$8)),'Emissions (start here)'!CM235*453.59/3600*Dispersion!$AT$8,0)</f>
        <v>0</v>
      </c>
      <c r="FX235" s="74">
        <f>IF(AND(ISNUMBER('Emissions (start here)'!CM235),ISNUMBER(Dispersion!$AT$9)),'Emissions (start here)'!CM235*453.59/3600*Dispersion!$AT$9,0)</f>
        <v>0</v>
      </c>
      <c r="FY235" s="74">
        <f>IF(AND(ISNUMBER('Emissions (start here)'!CN235),ISNUMBER(Dispersion!$AT$10)),'Emissions (start here)'!CN235*2000*453.59/8760/3600*Dispersion!$AT$10,0)</f>
        <v>0</v>
      </c>
      <c r="FZ235" s="74">
        <f>IF(AND(ISNUMBER('Emissions (start here)'!CN235),ISNUMBER(Dispersion!$AT$11)),'Emissions (start here)'!CN235*2000*453.59/8760/3600*Dispersion!$AT$11,0)</f>
        <v>0</v>
      </c>
      <c r="GA235" s="74">
        <f>IF(AND(ISNUMBER('Emissions (start here)'!CO235),ISNUMBER(Dispersion!$AU$8)),'Emissions (start here)'!CO235*453.59/3600*Dispersion!$AU$8,0)</f>
        <v>0</v>
      </c>
      <c r="GB235" s="74">
        <f>IF(AND(ISNUMBER('Emissions (start here)'!CO235),ISNUMBER(Dispersion!$AU$9)),'Emissions (start here)'!CO235*453.59/3600*Dispersion!$AU$9,0)</f>
        <v>0</v>
      </c>
      <c r="GC235" s="74">
        <f>IF(AND(ISNUMBER('Emissions (start here)'!CP235),ISNUMBER(Dispersion!$AU$10)),'Emissions (start here)'!CP235*2000*453.59/8760/3600*Dispersion!$AU$10,0)</f>
        <v>0</v>
      </c>
      <c r="GD235" s="74">
        <f>IF(AND(ISNUMBER('Emissions (start here)'!CP235),ISNUMBER(Dispersion!$AU$11)),'Emissions (start here)'!CP235*2000*453.59/8760/3600*Dispersion!$AU$11,0)</f>
        <v>0</v>
      </c>
      <c r="GE235" s="74">
        <f>IF(AND(ISNUMBER('Emissions (start here)'!CQ235),ISNUMBER(Dispersion!$AV$8)),'Emissions (start here)'!CQ235*453.59/3600*Dispersion!$AV$8,0)</f>
        <v>0</v>
      </c>
      <c r="GF235" s="74">
        <f>IF(AND(ISNUMBER('Emissions (start here)'!CQ235),ISNUMBER(Dispersion!$AV$9)),'Emissions (start here)'!CQ235*453.59/3600*Dispersion!$AV$9,0)</f>
        <v>0</v>
      </c>
      <c r="GG235" s="74">
        <f>IF(AND(ISNUMBER('Emissions (start here)'!CR235),ISNUMBER(Dispersion!$AV$10)),'Emissions (start here)'!CR235*2000*453.59/8760/3600*Dispersion!$AV$10,0)</f>
        <v>0</v>
      </c>
      <c r="GH235" s="74">
        <f>IF(AND(ISNUMBER('Emissions (start here)'!CR235),ISNUMBER(Dispersion!$AV$11)),'Emissions (start here)'!CR235*2000*453.59/8760/3600*Dispersion!$AV$11,0)</f>
        <v>0</v>
      </c>
      <c r="GI235" s="74">
        <f>IF(AND(ISNUMBER('Emissions (start here)'!CS235),ISNUMBER(Dispersion!$AW$8)),'Emissions (start here)'!CS235*453.59/3600*Dispersion!$AW$8,0)</f>
        <v>0</v>
      </c>
      <c r="GJ235" s="74">
        <f>IF(AND(ISNUMBER('Emissions (start here)'!CS235),ISNUMBER(Dispersion!$AW$9)),'Emissions (start here)'!CS235*453.59/3600*Dispersion!$AW$9,0)</f>
        <v>0</v>
      </c>
      <c r="GK235" s="74">
        <f>IF(AND(ISNUMBER('Emissions (start here)'!CT235),ISNUMBER(Dispersion!$AW$10)),'Emissions (start here)'!CT235*2000*453.59/8760/3600*Dispersion!$AW$10,0)</f>
        <v>0</v>
      </c>
      <c r="GL235" s="74">
        <f>IF(AND(ISNUMBER('Emissions (start here)'!CT235),ISNUMBER(Dispersion!$AW$11)),'Emissions (start here)'!CT235*2000*453.59/8760/3600*Dispersion!$AW$11,0)</f>
        <v>0</v>
      </c>
      <c r="GM235" s="74">
        <f>IF(AND(ISNUMBER('Emissions (start here)'!CU235),ISNUMBER(Dispersion!$AX$8)),'Emissions (start here)'!CU235*453.59/3600*Dispersion!$AX$8,0)</f>
        <v>0</v>
      </c>
      <c r="GN235" s="74">
        <f>IF(AND(ISNUMBER('Emissions (start here)'!CU235),ISNUMBER(Dispersion!$AX$9)),'Emissions (start here)'!CU235*453.59/3600*Dispersion!$AX$9,0)</f>
        <v>0</v>
      </c>
      <c r="GO235" s="74">
        <f>IF(AND(ISNUMBER('Emissions (start here)'!CV235),ISNUMBER(Dispersion!$AX$10)),'Emissions (start here)'!CV235*2000*453.59/8760/3600*Dispersion!$AX$10,0)</f>
        <v>0</v>
      </c>
      <c r="GP235" s="74">
        <f>IF(AND(ISNUMBER('Emissions (start here)'!CV235),ISNUMBER(Dispersion!$AX$11)),'Emissions (start here)'!CV235*2000*453.59/8760/3600*Dispersion!$AX$11,0)</f>
        <v>0</v>
      </c>
      <c r="GQ235" s="74">
        <f>IF(AND(ISNUMBER('Emissions (start here)'!CW235),ISNUMBER(Dispersion!$AY$8)),'Emissions (start here)'!CW235*453.59/3600*Dispersion!$AY$8,0)</f>
        <v>0</v>
      </c>
      <c r="GR235" s="74">
        <f>IF(AND(ISNUMBER('Emissions (start here)'!CW235),ISNUMBER(Dispersion!$AY$9)),'Emissions (start here)'!CW235*453.59/3600*Dispersion!$AY$9,0)</f>
        <v>0</v>
      </c>
      <c r="GS235" s="74">
        <f>IF(AND(ISNUMBER('Emissions (start here)'!CX235),ISNUMBER(Dispersion!$AY$10)),'Emissions (start here)'!CX235*2000*453.59/8760/3600*Dispersion!$AY$10,0)</f>
        <v>0</v>
      </c>
      <c r="GT235" s="74">
        <f>IF(AND(ISNUMBER('Emissions (start here)'!CX235),ISNUMBER(Dispersion!$AY$11)),'Emissions (start here)'!CX235*2000*453.59/8760/3600*Dispersion!$AY$11,0)</f>
        <v>0</v>
      </c>
      <c r="GU235" s="74">
        <f>IF(AND(ISNUMBER('Emissions (start here)'!CY235),ISNUMBER(Dispersion!$AZ$8)),'Emissions (start here)'!CY235*453.59/3600*Dispersion!$AZ$8,0)</f>
        <v>0</v>
      </c>
      <c r="GV235" s="74">
        <f>IF(AND(ISNUMBER('Emissions (start here)'!CY235),ISNUMBER(Dispersion!$AZ$9)),'Emissions (start here)'!CY235*453.59/3600*Dispersion!$AZ$9,0)</f>
        <v>0</v>
      </c>
      <c r="GW235" s="74">
        <f>IF(AND(ISNUMBER('Emissions (start here)'!CZ235),ISNUMBER(Dispersion!$AZ$10)),'Emissions (start here)'!CZ235*2000*453.59/8760/3600*Dispersion!$AZ$10,0)</f>
        <v>0</v>
      </c>
      <c r="GX235" s="74">
        <f>IF(AND(ISNUMBER('Emissions (start here)'!CZ235),ISNUMBER(Dispersion!$AZ$11)),'Emissions (start here)'!CZ235*2000*453.59/8760/3600*Dispersion!$AZ$11,0)</f>
        <v>0</v>
      </c>
    </row>
    <row r="236" spans="1:206" x14ac:dyDescent="0.2">
      <c r="A236" s="51" t="str">
        <f>'Tox Values'!C236</f>
        <v>00-08-3</v>
      </c>
      <c r="B236" s="94" t="str">
        <f>'Tox Values'!D236</f>
        <v>Hexachlorodibenzodioxins, All Isomers</v>
      </c>
      <c r="C236" s="96">
        <f t="shared" si="13"/>
        <v>0</v>
      </c>
      <c r="D236" s="74">
        <f t="shared" si="14"/>
        <v>0</v>
      </c>
      <c r="E236" s="74">
        <f t="shared" si="15"/>
        <v>0</v>
      </c>
      <c r="F236" s="99">
        <f t="shared" si="16"/>
        <v>0</v>
      </c>
      <c r="G236" s="97">
        <f>IF(AND(ISNUMBER('Emissions (start here)'!E236),ISNUMBER(Dispersion!$C$8)),'Emissions (start here)'!E236*453.59/3600*Dispersion!$C$8,0)</f>
        <v>0</v>
      </c>
      <c r="H236" s="74">
        <f>IF(AND(ISNUMBER('Emissions (start here)'!E236),ISNUMBER(Dispersion!$C$9)),'Emissions (start here)'!E236*453.59/3600*Dispersion!$C$9,0)</f>
        <v>0</v>
      </c>
      <c r="I236" s="74">
        <f>IF(AND(ISNUMBER('Emissions (start here)'!F236),ISNUMBER(Dispersion!$C$10)),'Emissions (start here)'!F236*2000*453.59/8760/3600*Dispersion!$C$10,0)</f>
        <v>0</v>
      </c>
      <c r="J236" s="74">
        <f>IF(AND(ISNUMBER('Emissions (start here)'!F236),ISNUMBER(Dispersion!$C$11)),'Emissions (start here)'!F236*2000*453.59/8760/3600*Dispersion!$C$11,0)</f>
        <v>0</v>
      </c>
      <c r="K236" s="74">
        <f>IF(AND(ISNUMBER('Emissions (start here)'!G236),ISNUMBER(Dispersion!$D$8)),'Emissions (start here)'!G236*453.59/3600*Dispersion!$D$8,0)</f>
        <v>0</v>
      </c>
      <c r="L236" s="74">
        <f>IF(AND(ISNUMBER('Emissions (start here)'!G236),ISNUMBER(Dispersion!$D$9)),'Emissions (start here)'!G236*453.59/3600*Dispersion!$D$9,0)</f>
        <v>0</v>
      </c>
      <c r="M236" s="74">
        <f>IF(AND(ISNUMBER('Emissions (start here)'!H236),ISNUMBER(Dispersion!$D$10)),'Emissions (start here)'!H236*2000*453.59/8760/3600*Dispersion!$D$10,0)</f>
        <v>0</v>
      </c>
      <c r="N236" s="74">
        <f>IF(AND(ISNUMBER('Emissions (start here)'!H236),ISNUMBER(Dispersion!$D$11)),'Emissions (start here)'!H236*2000*453.59/8760/3600*Dispersion!$D$11,0)</f>
        <v>0</v>
      </c>
      <c r="O236" s="74">
        <f>IF(AND(ISNUMBER('Emissions (start here)'!I236),ISNUMBER(Dispersion!$E$8)),'Emissions (start here)'!I236*453.59/3600*Dispersion!$E$8,0)</f>
        <v>0</v>
      </c>
      <c r="P236" s="74">
        <f>IF(AND(ISNUMBER('Emissions (start here)'!I236),ISNUMBER(Dispersion!$E$9)),'Emissions (start here)'!I236*453.59/3600*Dispersion!$E$9,0)</f>
        <v>0</v>
      </c>
      <c r="Q236" s="74">
        <f>IF(AND(ISNUMBER('Emissions (start here)'!J236),ISNUMBER(Dispersion!$E$10)),'Emissions (start here)'!J236*2000*453.59/8760/3600*Dispersion!$E$10,0)</f>
        <v>0</v>
      </c>
      <c r="R236" s="74">
        <f>IF(AND(ISNUMBER('Emissions (start here)'!J236),ISNUMBER(Dispersion!$E$11)),'Emissions (start here)'!J236*2000*453.59/8760/3600*Dispersion!$E$11,0)</f>
        <v>0</v>
      </c>
      <c r="S236" s="74">
        <f>IF(AND(ISNUMBER('Emissions (start here)'!K236),ISNUMBER(Dispersion!$F$8)),'Emissions (start here)'!K236*453.59/3600*Dispersion!$F$8,0)</f>
        <v>0</v>
      </c>
      <c r="T236" s="74">
        <f>IF(AND(ISNUMBER('Emissions (start here)'!K236),ISNUMBER(Dispersion!$F$9)),'Emissions (start here)'!K236*453.59/3600*Dispersion!$F$9,0)</f>
        <v>0</v>
      </c>
      <c r="U236" s="74">
        <f>IF(AND(ISNUMBER('Emissions (start here)'!L236),ISNUMBER(Dispersion!$F$10)),'Emissions (start here)'!L236*2000*453.59/8760/3600*Dispersion!$F$10,0)</f>
        <v>0</v>
      </c>
      <c r="V236" s="74">
        <f>IF(AND(ISNUMBER('Emissions (start here)'!L236),ISNUMBER(Dispersion!$F$11)),'Emissions (start here)'!L236*2000*453.59/8760/3600*Dispersion!$F$11,0)</f>
        <v>0</v>
      </c>
      <c r="W236" s="74">
        <f>IF(AND(ISNUMBER('Emissions (start here)'!M236),ISNUMBER(Dispersion!$G$8)),'Emissions (start here)'!M236*453.59/3600*Dispersion!$G$8,0)</f>
        <v>0</v>
      </c>
      <c r="X236" s="74">
        <f>IF(AND(ISNUMBER('Emissions (start here)'!M236),ISNUMBER(Dispersion!$G$9)),'Emissions (start here)'!M236*453.59/3600*Dispersion!$G$9,0)</f>
        <v>0</v>
      </c>
      <c r="Y236" s="74">
        <f>IF(AND(ISNUMBER('Emissions (start here)'!N236),ISNUMBER(Dispersion!$G$10)),'Emissions (start here)'!N236*2000*453.59/8760/3600*Dispersion!$G$10,0)</f>
        <v>0</v>
      </c>
      <c r="Z236" s="74">
        <f>IF(AND(ISNUMBER('Emissions (start here)'!N236),ISNUMBER(Dispersion!$G$11)),'Emissions (start here)'!N236*2000*453.59/8760/3600*Dispersion!$G$11,0)</f>
        <v>0</v>
      </c>
      <c r="AA236" s="74">
        <f>IF(AND(ISNUMBER('Emissions (start here)'!O236),ISNUMBER(Dispersion!$H$8)),'Emissions (start here)'!O236*453.59/3600*Dispersion!$H$8,0)</f>
        <v>0</v>
      </c>
      <c r="AB236" s="74">
        <f>IF(AND(ISNUMBER('Emissions (start here)'!O236),ISNUMBER(Dispersion!$H$9)),'Emissions (start here)'!O236*453.59/3600*Dispersion!$H$9,0)</f>
        <v>0</v>
      </c>
      <c r="AC236" s="74">
        <f>IF(AND(ISNUMBER('Emissions (start here)'!P236),ISNUMBER(Dispersion!$H$10)),'Emissions (start here)'!P236*2000*453.59/8760/3600*Dispersion!$H$10,0)</f>
        <v>0</v>
      </c>
      <c r="AD236" s="74">
        <f>IF(AND(ISNUMBER('Emissions (start here)'!P236),ISNUMBER(Dispersion!$H$11)),'Emissions (start here)'!P236*2000*453.59/8760/3600*Dispersion!$H$11,0)</f>
        <v>0</v>
      </c>
      <c r="AE236" s="74">
        <f>IF(AND(ISNUMBER('Emissions (start here)'!Q236),ISNUMBER(Dispersion!$I$8)),'Emissions (start here)'!Q236*453.59/3600*Dispersion!$I$8,0)</f>
        <v>0</v>
      </c>
      <c r="AF236" s="74">
        <f>IF(AND(ISNUMBER('Emissions (start here)'!Q236),ISNUMBER(Dispersion!$I$9)),'Emissions (start here)'!Q236*453.59/3600*Dispersion!$I$9,0)</f>
        <v>0</v>
      </c>
      <c r="AG236" s="74">
        <f>IF(AND(ISNUMBER('Emissions (start here)'!R236),ISNUMBER(Dispersion!$I$10)),'Emissions (start here)'!R236*2000*453.59/8760/3600*Dispersion!$I$10,0)</f>
        <v>0</v>
      </c>
      <c r="AH236" s="74">
        <f>IF(AND(ISNUMBER('Emissions (start here)'!R236),ISNUMBER(Dispersion!$I$11)),'Emissions (start here)'!R236*2000*453.59/8760/3600*Dispersion!$I$11,0)</f>
        <v>0</v>
      </c>
      <c r="AI236" s="74">
        <f>IF(AND(ISNUMBER('Emissions (start here)'!S236),ISNUMBER(Dispersion!$J$8)),'Emissions (start here)'!S236*453.59/3600*Dispersion!$J$8,0)</f>
        <v>0</v>
      </c>
      <c r="AJ236" s="74">
        <f>IF(AND(ISNUMBER('Emissions (start here)'!S236),ISNUMBER(Dispersion!$J$9)),'Emissions (start here)'!S236*453.59/3600*Dispersion!$J$9,0)</f>
        <v>0</v>
      </c>
      <c r="AK236" s="74">
        <f>IF(AND(ISNUMBER('Emissions (start here)'!T236),ISNUMBER(Dispersion!$J$10)),'Emissions (start here)'!T236*2000*453.59/8760/3600*Dispersion!$J$10,0)</f>
        <v>0</v>
      </c>
      <c r="AL236" s="74">
        <f>IF(AND(ISNUMBER('Emissions (start here)'!T236),ISNUMBER(Dispersion!$J$11)),'Emissions (start here)'!T236*2000*453.59/8760/3600*Dispersion!$J$11,0)</f>
        <v>0</v>
      </c>
      <c r="AM236" s="74">
        <f>IF(AND(ISNUMBER('Emissions (start here)'!U236),ISNUMBER(Dispersion!$K$8)),'Emissions (start here)'!U236*453.59/3600*Dispersion!$K$8,0)</f>
        <v>0</v>
      </c>
      <c r="AN236" s="74">
        <f>IF(AND(ISNUMBER('Emissions (start here)'!U236),ISNUMBER(Dispersion!$K$9)),'Emissions (start here)'!U236*453.59/3600*Dispersion!$K$9,0)</f>
        <v>0</v>
      </c>
      <c r="AO236" s="74">
        <f>IF(AND(ISNUMBER('Emissions (start here)'!V236),ISNUMBER(Dispersion!$K$10)),'Emissions (start here)'!V236*2000*453.59/8760/3600*Dispersion!$K$10,0)</f>
        <v>0</v>
      </c>
      <c r="AP236" s="74">
        <f>IF(AND(ISNUMBER('Emissions (start here)'!V236),ISNUMBER(Dispersion!$K$11)),'Emissions (start here)'!V236*2000*453.59/8760/3600*Dispersion!$K$11,0)</f>
        <v>0</v>
      </c>
      <c r="AQ236" s="74">
        <f>IF(AND(ISNUMBER('Emissions (start here)'!W236),ISNUMBER(Dispersion!$L$8)),'Emissions (start here)'!W236*453.59/3600*Dispersion!$L$8,0)</f>
        <v>0</v>
      </c>
      <c r="AR236" s="74">
        <f>IF(AND(ISNUMBER('Emissions (start here)'!W236),ISNUMBER(Dispersion!$L$9)),'Emissions (start here)'!W236*453.59/3600*Dispersion!$L$9,0)</f>
        <v>0</v>
      </c>
      <c r="AS236" s="74">
        <f>IF(AND(ISNUMBER('Emissions (start here)'!X236),ISNUMBER(Dispersion!$L$10)),'Emissions (start here)'!X236*2000*453.59/8760/3600*Dispersion!$L$10,0)</f>
        <v>0</v>
      </c>
      <c r="AT236" s="74">
        <f>IF(AND(ISNUMBER('Emissions (start here)'!X236),ISNUMBER(Dispersion!$L$11)),'Emissions (start here)'!X236*2000*453.59/8760/3600*Dispersion!$L$11,0)</f>
        <v>0</v>
      </c>
      <c r="AU236" s="74">
        <f>IF(AND(ISNUMBER('Emissions (start here)'!Y236),ISNUMBER(Dispersion!$M$8)),'Emissions (start here)'!Y236*453.59/3600*Dispersion!$M$8,0)</f>
        <v>0</v>
      </c>
      <c r="AV236" s="74">
        <f>IF(AND(ISNUMBER('Emissions (start here)'!Y236),ISNUMBER(Dispersion!$M$9)),'Emissions (start here)'!Y236*453.59/3600*Dispersion!$M$9,0)</f>
        <v>0</v>
      </c>
      <c r="AW236" s="74">
        <f>IF(AND(ISNUMBER('Emissions (start here)'!Z236),ISNUMBER(Dispersion!$M$10)),'Emissions (start here)'!Z236*2000*453.59/8760/3600*Dispersion!$M$10,0)</f>
        <v>0</v>
      </c>
      <c r="AX236" s="74">
        <f>IF(AND(ISNUMBER('Emissions (start here)'!Z236),ISNUMBER(Dispersion!$M$11)),'Emissions (start here)'!Z236*2000*453.59/8760/3600*Dispersion!$M$11,0)</f>
        <v>0</v>
      </c>
      <c r="AY236" s="74">
        <f>IF(AND(ISNUMBER('Emissions (start here)'!AA236),ISNUMBER(Dispersion!$N$8)),'Emissions (start here)'!AA236*453.59/3600*Dispersion!$N$8,0)</f>
        <v>0</v>
      </c>
      <c r="AZ236" s="74">
        <f>IF(AND(ISNUMBER('Emissions (start here)'!AA236),ISNUMBER(Dispersion!$N$9)),'Emissions (start here)'!AA236*453.59/3600*Dispersion!$N$9,0)</f>
        <v>0</v>
      </c>
      <c r="BA236" s="74">
        <f>IF(AND(ISNUMBER('Emissions (start here)'!AB236),ISNUMBER(Dispersion!$N$10)),'Emissions (start here)'!AB236*2000*453.59/8760/3600*Dispersion!$N$10,0)</f>
        <v>0</v>
      </c>
      <c r="BB236" s="74">
        <f>IF(AND(ISNUMBER('Emissions (start here)'!AB236),ISNUMBER(Dispersion!$N$11)),'Emissions (start here)'!AB236*2000*453.59/8760/3600*Dispersion!$N$11,0)</f>
        <v>0</v>
      </c>
      <c r="BC236" s="74">
        <f>IF(AND(ISNUMBER('Emissions (start here)'!AC236),ISNUMBER(Dispersion!$O$8)),'Emissions (start here)'!AC236*453.59/3600*Dispersion!$O$8,0)</f>
        <v>0</v>
      </c>
      <c r="BD236" s="74">
        <f>IF(AND(ISNUMBER('Emissions (start here)'!AC236),ISNUMBER(Dispersion!$O$9)),'Emissions (start here)'!AC236*453.59/3600*Dispersion!$O$9,0)</f>
        <v>0</v>
      </c>
      <c r="BE236" s="74">
        <f>IF(AND(ISNUMBER('Emissions (start here)'!AD236),ISNUMBER(Dispersion!$O$10)),'Emissions (start here)'!AD236*2000*453.59/8760/3600*Dispersion!$O$10,0)</f>
        <v>0</v>
      </c>
      <c r="BF236" s="74">
        <f>IF(AND(ISNUMBER('Emissions (start here)'!AD236),ISNUMBER(Dispersion!$O$11)),'Emissions (start here)'!AD236*2000*453.59/8760/3600*Dispersion!$O$11,0)</f>
        <v>0</v>
      </c>
      <c r="BG236" s="74">
        <f>IF(AND(ISNUMBER('Emissions (start here)'!AE236),ISNUMBER(Dispersion!$P$8)),'Emissions (start here)'!AE236*453.59/3600*Dispersion!$P$8,0)</f>
        <v>0</v>
      </c>
      <c r="BH236" s="74">
        <f>IF(AND(ISNUMBER('Emissions (start here)'!AE236),ISNUMBER(Dispersion!$P$9)),'Emissions (start here)'!AE236*453.59/3600*Dispersion!$P$9,0)</f>
        <v>0</v>
      </c>
      <c r="BI236" s="74">
        <f>IF(AND(ISNUMBER('Emissions (start here)'!AF236),ISNUMBER(Dispersion!$P$10)),'Emissions (start here)'!AF236*2000*453.59/8760/3600*Dispersion!$P$10,0)</f>
        <v>0</v>
      </c>
      <c r="BJ236" s="74">
        <f>IF(AND(ISNUMBER('Emissions (start here)'!AF236),ISNUMBER(Dispersion!$P$11)),'Emissions (start here)'!AF236*2000*453.59/8760/3600*Dispersion!$P$11,0)</f>
        <v>0</v>
      </c>
      <c r="BK236" s="74">
        <f>IF(AND(ISNUMBER('Emissions (start here)'!AG236),ISNUMBER(Dispersion!$Q$8)),'Emissions (start here)'!AG236*453.59/3600*Dispersion!$Q$8,0)</f>
        <v>0</v>
      </c>
      <c r="BL236" s="74">
        <f>IF(AND(ISNUMBER('Emissions (start here)'!AG236),ISNUMBER(Dispersion!$Q$9)),'Emissions (start here)'!AG236*453.59/3600*Dispersion!$Q$9,0)</f>
        <v>0</v>
      </c>
      <c r="BM236" s="74">
        <f>IF(AND(ISNUMBER('Emissions (start here)'!AH236),ISNUMBER(Dispersion!$Q$10)),'Emissions (start here)'!AH236*2000*453.59/8760/3600*Dispersion!$Q$10,0)</f>
        <v>0</v>
      </c>
      <c r="BN236" s="74">
        <f>IF(AND(ISNUMBER('Emissions (start here)'!AH236),ISNUMBER(Dispersion!$Q$11)),'Emissions (start here)'!AH236*2000*453.59/8760/3600*Dispersion!$Q$11,0)</f>
        <v>0</v>
      </c>
      <c r="BO236" s="74">
        <f>IF(AND(ISNUMBER('Emissions (start here)'!AI236),ISNUMBER(Dispersion!$R$8)),'Emissions (start here)'!AI236*453.59/3600*Dispersion!$R$8,0)</f>
        <v>0</v>
      </c>
      <c r="BP236" s="74">
        <f>IF(AND(ISNUMBER('Emissions (start here)'!AI236),ISNUMBER(Dispersion!$R$9)),'Emissions (start here)'!AI236*453.59/3600*Dispersion!$R$9,0)</f>
        <v>0</v>
      </c>
      <c r="BQ236" s="74">
        <f>IF(AND(ISNUMBER('Emissions (start here)'!AJ236),ISNUMBER(Dispersion!$R$10)),'Emissions (start here)'!AJ236*2000*453.59/8760/3600*Dispersion!$R$10,0)</f>
        <v>0</v>
      </c>
      <c r="BR236" s="74">
        <f>IF(AND(ISNUMBER('Emissions (start here)'!AJ236),ISNUMBER(Dispersion!$R$11)),'Emissions (start here)'!AJ236*2000*453.59/8760/3600*Dispersion!$R$11,0)</f>
        <v>0</v>
      </c>
      <c r="BS236" s="74">
        <f>IF(AND(ISNUMBER('Emissions (start here)'!AK236),ISNUMBER(Dispersion!$S$8)),'Emissions (start here)'!AK236*453.59/3600*Dispersion!$S$8,0)</f>
        <v>0</v>
      </c>
      <c r="BT236" s="74">
        <f>IF(AND(ISNUMBER('Emissions (start here)'!AK236),ISNUMBER(Dispersion!$S$9)),'Emissions (start here)'!AK236*453.59/3600*Dispersion!$S$9,0)</f>
        <v>0</v>
      </c>
      <c r="BU236" s="74">
        <f>IF(AND(ISNUMBER('Emissions (start here)'!AL236),ISNUMBER(Dispersion!$S$10)),'Emissions (start here)'!AL236*2000*453.59/8760/3600*Dispersion!$S$10,0)</f>
        <v>0</v>
      </c>
      <c r="BV236" s="74">
        <f>IF(AND(ISNUMBER('Emissions (start here)'!AL236),ISNUMBER(Dispersion!$S$11)),'Emissions (start here)'!AL236*2000*453.59/8760/3600*Dispersion!$S$11,0)</f>
        <v>0</v>
      </c>
      <c r="BW236" s="74">
        <f>IF(AND(ISNUMBER('Emissions (start here)'!AM236),ISNUMBER(Dispersion!$T$8)),'Emissions (start here)'!AM236*453.59/3600*Dispersion!$T$8,0)</f>
        <v>0</v>
      </c>
      <c r="BX236" s="74">
        <f>IF(AND(ISNUMBER('Emissions (start here)'!AM236),ISNUMBER(Dispersion!$T$9)),'Emissions (start here)'!AM236*453.59/3600*Dispersion!$T$9,0)</f>
        <v>0</v>
      </c>
      <c r="BY236" s="74">
        <f>IF(AND(ISNUMBER('Emissions (start here)'!AN236),ISNUMBER(Dispersion!$T$10)),'Emissions (start here)'!AN236*2000*453.59/8760/3600*Dispersion!$T$10,0)</f>
        <v>0</v>
      </c>
      <c r="BZ236" s="74">
        <f>IF(AND(ISNUMBER('Emissions (start here)'!AN236),ISNUMBER(Dispersion!$T$11)),'Emissions (start here)'!AN236*2000*453.59/8760/3600*Dispersion!$T$11,0)</f>
        <v>0</v>
      </c>
      <c r="CA236" s="74">
        <f>IF(AND(ISNUMBER('Emissions (start here)'!AO236),ISNUMBER(Dispersion!$U$8)),'Emissions (start here)'!AO236*453.59/3600*Dispersion!$U$8,0)</f>
        <v>0</v>
      </c>
      <c r="CB236" s="74">
        <f>IF(AND(ISNUMBER('Emissions (start here)'!AO236),ISNUMBER(Dispersion!$U$9)),'Emissions (start here)'!AO236*453.59/3600*Dispersion!$U$9,0)</f>
        <v>0</v>
      </c>
      <c r="CC236" s="74">
        <f>IF(AND(ISNUMBER('Emissions (start here)'!AP236),ISNUMBER(Dispersion!$U$10)),'Emissions (start here)'!AP236*2000*453.59/8760/3600*Dispersion!$U$10,0)</f>
        <v>0</v>
      </c>
      <c r="CD236" s="74">
        <f>IF(AND(ISNUMBER('Emissions (start here)'!AP236),ISNUMBER(Dispersion!$U$11)),'Emissions (start here)'!AP236*2000*453.59/8760/3600*Dispersion!$U$11,0)</f>
        <v>0</v>
      </c>
      <c r="CE236" s="74">
        <f>IF(AND(ISNUMBER('Emissions (start here)'!AQ236),ISNUMBER(Dispersion!$V$8)),'Emissions (start here)'!AQ236*453.59/3600*Dispersion!$V$8,0)</f>
        <v>0</v>
      </c>
      <c r="CF236" s="74">
        <f>IF(AND(ISNUMBER('Emissions (start here)'!AQ236),ISNUMBER(Dispersion!$V$9)),'Emissions (start here)'!AQ236*453.59/3600*Dispersion!$V$9,0)</f>
        <v>0</v>
      </c>
      <c r="CG236" s="74">
        <f>IF(AND(ISNUMBER('Emissions (start here)'!AR236),ISNUMBER(Dispersion!$V$10)),'Emissions (start here)'!AR236*2000*453.59/8760/3600*Dispersion!$V$10,0)</f>
        <v>0</v>
      </c>
      <c r="CH236" s="74">
        <f>IF(AND(ISNUMBER('Emissions (start here)'!AR236),ISNUMBER(Dispersion!$V$11)),'Emissions (start here)'!AR236*2000*453.59/8760/3600*Dispersion!$V$11,0)</f>
        <v>0</v>
      </c>
      <c r="CI236" s="74">
        <f>IF(AND(ISNUMBER('Emissions (start here)'!AS236),ISNUMBER(Dispersion!$W$8)),'Emissions (start here)'!AS236*453.59/3600*Dispersion!$W$8,0)</f>
        <v>0</v>
      </c>
      <c r="CJ236" s="74">
        <f>IF(AND(ISNUMBER('Emissions (start here)'!AS236),ISNUMBER(Dispersion!$W$9)),'Emissions (start here)'!AS236*453.59/3600*Dispersion!$W$9,0)</f>
        <v>0</v>
      </c>
      <c r="CK236" s="74">
        <f>IF(AND(ISNUMBER('Emissions (start here)'!AT236),ISNUMBER(Dispersion!$W$10)),'Emissions (start here)'!AT236*2000*453.59/8760/3600*Dispersion!$W$10,0)</f>
        <v>0</v>
      </c>
      <c r="CL236" s="74">
        <f>IF(AND(ISNUMBER('Emissions (start here)'!AT236),ISNUMBER(Dispersion!$W$11)),'Emissions (start here)'!AT236*2000*453.59/8760/3600*Dispersion!$W$11,0)</f>
        <v>0</v>
      </c>
      <c r="CM236" s="74">
        <f>IF(AND(ISNUMBER('Emissions (start here)'!AU236),ISNUMBER(Dispersion!$X$8)),'Emissions (start here)'!AU236*453.59/3600*Dispersion!$X$8,0)</f>
        <v>0</v>
      </c>
      <c r="CN236" s="74">
        <f>IF(AND(ISNUMBER('Emissions (start here)'!AU236),ISNUMBER(Dispersion!$X$9)),'Emissions (start here)'!AU236*453.59/3600*Dispersion!$X$9,0)</f>
        <v>0</v>
      </c>
      <c r="CO236" s="74">
        <f>IF(AND(ISNUMBER('Emissions (start here)'!AV236),ISNUMBER(Dispersion!$X$10)),'Emissions (start here)'!AV236*2000*453.59/8760/3600*Dispersion!$X$10,0)</f>
        <v>0</v>
      </c>
      <c r="CP236" s="74">
        <f>IF(AND(ISNUMBER('Emissions (start here)'!AV236),ISNUMBER(Dispersion!$X$11)),'Emissions (start here)'!AV236*2000*453.59/8760/3600*Dispersion!$X$11,0)</f>
        <v>0</v>
      </c>
      <c r="CQ236" s="74">
        <f>IF(AND(ISNUMBER('Emissions (start here)'!AW236),ISNUMBER(Dispersion!$Y$8)),'Emissions (start here)'!AW236*453.59/3600*Dispersion!$Y$8,0)</f>
        <v>0</v>
      </c>
      <c r="CR236" s="74">
        <f>IF(AND(ISNUMBER('Emissions (start here)'!AW236),ISNUMBER(Dispersion!$Y$9)),'Emissions (start here)'!AW236*453.59/3600*Dispersion!$Y$9,0)</f>
        <v>0</v>
      </c>
      <c r="CS236" s="74">
        <f>IF(AND(ISNUMBER('Emissions (start here)'!AX236),ISNUMBER(Dispersion!$Y$10)),'Emissions (start here)'!AX236*2000*453.59/8760/3600*Dispersion!$Y$10,0)</f>
        <v>0</v>
      </c>
      <c r="CT236" s="74">
        <f>IF(AND(ISNUMBER('Emissions (start here)'!AX236),ISNUMBER(Dispersion!$Y$11)),'Emissions (start here)'!AX236*2000*453.59/8760/3600*Dispersion!$Y$11,0)</f>
        <v>0</v>
      </c>
      <c r="CU236" s="74">
        <f>IF(AND(ISNUMBER('Emissions (start here)'!AY236),ISNUMBER(Dispersion!$Z$8)),'Emissions (start here)'!AY236*453.59/3600*Dispersion!$Z$8,0)</f>
        <v>0</v>
      </c>
      <c r="CV236" s="74">
        <f>IF(AND(ISNUMBER('Emissions (start here)'!AY236),ISNUMBER(Dispersion!$Z$9)),'Emissions (start here)'!AY236*453.59/3600*Dispersion!$Z$9,0)</f>
        <v>0</v>
      </c>
      <c r="CW236" s="74">
        <f>IF(AND(ISNUMBER('Emissions (start here)'!AZ236),ISNUMBER(Dispersion!$Z$10)),'Emissions (start here)'!AZ236*2000*453.59/8760/3600*Dispersion!$Z$10,0)</f>
        <v>0</v>
      </c>
      <c r="CX236" s="74">
        <f>IF(AND(ISNUMBER('Emissions (start here)'!AZ236),ISNUMBER(Dispersion!$Z$11)),'Emissions (start here)'!AZ236*2000*453.59/8760/3600*Dispersion!$Z$11,0)</f>
        <v>0</v>
      </c>
      <c r="CY236" s="74">
        <f>IF(AND(ISNUMBER('Emissions (start here)'!BA236),ISNUMBER(Dispersion!$AA$8)),'Emissions (start here)'!BA236*453.59/3600*Dispersion!$AA$8,0)</f>
        <v>0</v>
      </c>
      <c r="CZ236" s="74">
        <f>IF(AND(ISNUMBER('Emissions (start here)'!BA236),ISNUMBER(Dispersion!$AA$9)),'Emissions (start here)'!BA236*453.59/3600*Dispersion!$AA$9,0)</f>
        <v>0</v>
      </c>
      <c r="DA236" s="74">
        <f>IF(AND(ISNUMBER('Emissions (start here)'!BB236),ISNUMBER(Dispersion!$AA$10)),'Emissions (start here)'!BB236*2000*453.59/8760/3600*Dispersion!$AA$10,0)</f>
        <v>0</v>
      </c>
      <c r="DB236" s="74">
        <f>IF(AND(ISNUMBER('Emissions (start here)'!BB236),ISNUMBER(Dispersion!$AA$11)),'Emissions (start here)'!BB236*2000*453.59/8760/3600*Dispersion!$AA$11,0)</f>
        <v>0</v>
      </c>
      <c r="DC236" s="74">
        <f>IF(AND(ISNUMBER('Emissions (start here)'!BC236),ISNUMBER(Dispersion!$AB$8)),'Emissions (start here)'!BC236*453.59/3600*Dispersion!$AB$8,0)</f>
        <v>0</v>
      </c>
      <c r="DD236" s="74">
        <f>IF(AND(ISNUMBER('Emissions (start here)'!BC236),ISNUMBER(Dispersion!$AB$9)),'Emissions (start here)'!BC236*453.59/3600*Dispersion!$AB$9,0)</f>
        <v>0</v>
      </c>
      <c r="DE236" s="74">
        <f>IF(AND(ISNUMBER('Emissions (start here)'!BD236),ISNUMBER(Dispersion!$AB$10)),'Emissions (start here)'!BD236*2000*453.59/8760/3600*Dispersion!$AB$10,0)</f>
        <v>0</v>
      </c>
      <c r="DF236" s="74">
        <f>IF(AND(ISNUMBER('Emissions (start here)'!BD236),ISNUMBER(Dispersion!$AB$11)),'Emissions (start here)'!BD236*2000*453.59/8760/3600*Dispersion!$AB$11,0)</f>
        <v>0</v>
      </c>
      <c r="DG236" s="74">
        <f>IF(AND(ISNUMBER('Emissions (start here)'!BE236),ISNUMBER(Dispersion!$AC$8)),'Emissions (start here)'!BE236*453.59/3600*Dispersion!$AC$8,0)</f>
        <v>0</v>
      </c>
      <c r="DH236" s="74">
        <f>IF(AND(ISNUMBER('Emissions (start here)'!BE236),ISNUMBER(Dispersion!$AC$9)),'Emissions (start here)'!BE236*453.59/3600*Dispersion!$AC$9,0)</f>
        <v>0</v>
      </c>
      <c r="DI236" s="74">
        <f>IF(AND(ISNUMBER('Emissions (start here)'!BF236),ISNUMBER(Dispersion!$AC$10)),'Emissions (start here)'!BF236*2000*453.59/8760/3600*Dispersion!$AC$10,0)</f>
        <v>0</v>
      </c>
      <c r="DJ236" s="74">
        <f>IF(AND(ISNUMBER('Emissions (start here)'!BF236),ISNUMBER(Dispersion!$AC$11)),'Emissions (start here)'!BF236*2000*453.59/8760/3600*Dispersion!$AC$11,0)</f>
        <v>0</v>
      </c>
      <c r="DK236" s="74">
        <f>IF(AND(ISNUMBER('Emissions (start here)'!BG236),ISNUMBER(Dispersion!$AD$8)),'Emissions (start here)'!BG236*453.59/3600*Dispersion!$AD$8,0)</f>
        <v>0</v>
      </c>
      <c r="DL236" s="74">
        <f>IF(AND(ISNUMBER('Emissions (start here)'!BG236),ISNUMBER(Dispersion!$AD$9)),'Emissions (start here)'!BG236*453.59/3600*Dispersion!$AD$9,0)</f>
        <v>0</v>
      </c>
      <c r="DM236" s="74">
        <f>IF(AND(ISNUMBER('Emissions (start here)'!BH236),ISNUMBER(Dispersion!$AD$10)),'Emissions (start here)'!BH236*2000*453.59/8760/3600*Dispersion!$AD$10,0)</f>
        <v>0</v>
      </c>
      <c r="DN236" s="74">
        <f>IF(AND(ISNUMBER('Emissions (start here)'!BH236),ISNUMBER(Dispersion!$AD$11)),'Emissions (start here)'!BH236*2000*453.59/8760/3600*Dispersion!$AD$11,0)</f>
        <v>0</v>
      </c>
      <c r="DO236" s="74">
        <f>IF(AND(ISNUMBER('Emissions (start here)'!BI236),ISNUMBER(Dispersion!$AE$8)),'Emissions (start here)'!BI236*453.59/3600*Dispersion!$AE$8,0)</f>
        <v>0</v>
      </c>
      <c r="DP236" s="74">
        <f>IF(AND(ISNUMBER('Emissions (start here)'!BI236),ISNUMBER(Dispersion!$AE$9)),'Emissions (start here)'!BI236*453.59/3600*Dispersion!$AE$9,0)</f>
        <v>0</v>
      </c>
      <c r="DQ236" s="74">
        <f>IF(AND(ISNUMBER('Emissions (start here)'!BJ236),ISNUMBER(Dispersion!$AE$10)),'Emissions (start here)'!BJ236*2000*453.59/8760/3600*Dispersion!$AE$10,0)</f>
        <v>0</v>
      </c>
      <c r="DR236" s="74">
        <f>IF(AND(ISNUMBER('Emissions (start here)'!BJ236),ISNUMBER(Dispersion!$AE$11)),'Emissions (start here)'!BJ236*2000*453.59/8760/3600*Dispersion!$AE$11,0)</f>
        <v>0</v>
      </c>
      <c r="DS236" s="74">
        <f>IF(AND(ISNUMBER('Emissions (start here)'!BK236),ISNUMBER(Dispersion!$AF$8)),'Emissions (start here)'!BK236*453.59/3600*Dispersion!$AF$8,0)</f>
        <v>0</v>
      </c>
      <c r="DT236" s="74">
        <f>IF(AND(ISNUMBER('Emissions (start here)'!BK236),ISNUMBER(Dispersion!$AF$9)),'Emissions (start here)'!BK236*453.59/3600*Dispersion!$AF$9,0)</f>
        <v>0</v>
      </c>
      <c r="DU236" s="74">
        <f>IF(AND(ISNUMBER('Emissions (start here)'!BL236),ISNUMBER(Dispersion!$AF$10)),'Emissions (start here)'!BL236*2000*453.59/8760/3600*Dispersion!$AF$10,0)</f>
        <v>0</v>
      </c>
      <c r="DV236" s="74">
        <f>IF(AND(ISNUMBER('Emissions (start here)'!BL236),ISNUMBER(Dispersion!$AF$11)),'Emissions (start here)'!BL236*2000*453.59/8760/3600*Dispersion!$AF$11,0)</f>
        <v>0</v>
      </c>
      <c r="DW236" s="74">
        <f>IF(AND(ISNUMBER('Emissions (start here)'!BM236),ISNUMBER(Dispersion!$AG$8)),'Emissions (start here)'!BM236*453.59/3600*Dispersion!$AG$8,0)</f>
        <v>0</v>
      </c>
      <c r="DX236" s="74">
        <f>IF(AND(ISNUMBER('Emissions (start here)'!BM236),ISNUMBER(Dispersion!$AG$9)),'Emissions (start here)'!BM236*453.59/3600*Dispersion!$AG$9,0)</f>
        <v>0</v>
      </c>
      <c r="DY236" s="74">
        <f>IF(AND(ISNUMBER('Emissions (start here)'!BN236),ISNUMBER(Dispersion!$AG$10)),'Emissions (start here)'!BN236*2000*453.59/8760/3600*Dispersion!$AG$10,0)</f>
        <v>0</v>
      </c>
      <c r="DZ236" s="74">
        <f>IF(AND(ISNUMBER('Emissions (start here)'!BN236),ISNUMBER(Dispersion!$AG$11)),'Emissions (start here)'!BN236*2000*453.59/8760/3600*Dispersion!$AG$11,0)</f>
        <v>0</v>
      </c>
      <c r="EA236" s="74">
        <f>IF(AND(ISNUMBER('Emissions (start here)'!BO236),ISNUMBER(Dispersion!$AH$8)),'Emissions (start here)'!BO236*453.59/3600*Dispersion!$AH$8,0)</f>
        <v>0</v>
      </c>
      <c r="EB236" s="74">
        <f>IF(AND(ISNUMBER('Emissions (start here)'!BO236),ISNUMBER(Dispersion!$AH$9)),'Emissions (start here)'!BO236*453.59/3600*Dispersion!$AH$9,0)</f>
        <v>0</v>
      </c>
      <c r="EC236" s="74">
        <f>IF(AND(ISNUMBER('Emissions (start here)'!BP236),ISNUMBER(Dispersion!$AH$10)),'Emissions (start here)'!BP236*2000*453.59/8760/3600*Dispersion!$AH$10,0)</f>
        <v>0</v>
      </c>
      <c r="ED236" s="74">
        <f>IF(AND(ISNUMBER('Emissions (start here)'!BP236),ISNUMBER(Dispersion!$AH$11)),'Emissions (start here)'!BP236*2000*453.59/8760/3600*Dispersion!$AH$11,0)</f>
        <v>0</v>
      </c>
      <c r="EE236" s="74">
        <f>IF(AND(ISNUMBER('Emissions (start here)'!BQ236),ISNUMBER(Dispersion!$AI$8)),'Emissions (start here)'!BQ236*453.59/3600*Dispersion!$AI$8,0)</f>
        <v>0</v>
      </c>
      <c r="EF236" s="74">
        <f>IF(AND(ISNUMBER('Emissions (start here)'!BQ236),ISNUMBER(Dispersion!$AI$9)),'Emissions (start here)'!BQ236*453.59/3600*Dispersion!$AI$9,0)</f>
        <v>0</v>
      </c>
      <c r="EG236" s="74">
        <f>IF(AND(ISNUMBER('Emissions (start here)'!BR236),ISNUMBER(Dispersion!$AI$10)),'Emissions (start here)'!BR236*2000*453.59/8760/3600*Dispersion!$AI$10,0)</f>
        <v>0</v>
      </c>
      <c r="EH236" s="74">
        <f>IF(AND(ISNUMBER('Emissions (start here)'!BR236),ISNUMBER(Dispersion!$AI$11)),'Emissions (start here)'!BR236*2000*453.59/8760/3600*Dispersion!$AI$11,0)</f>
        <v>0</v>
      </c>
      <c r="EI236" s="74">
        <f>IF(AND(ISNUMBER('Emissions (start here)'!BS236),ISNUMBER(Dispersion!$AJ$8)),'Emissions (start here)'!BS236*453.59/3600*Dispersion!$AJ$8,0)</f>
        <v>0</v>
      </c>
      <c r="EJ236" s="74">
        <f>IF(AND(ISNUMBER('Emissions (start here)'!BS236),ISNUMBER(Dispersion!$AJ$9)),'Emissions (start here)'!BS236*453.59/3600*Dispersion!$AJ$9,0)</f>
        <v>0</v>
      </c>
      <c r="EK236" s="74">
        <f>IF(AND(ISNUMBER('Emissions (start here)'!BT236),ISNUMBER(Dispersion!$AJ$10)),'Emissions (start here)'!BT236*2000*453.59/8760/3600*Dispersion!$AJ$10,0)</f>
        <v>0</v>
      </c>
      <c r="EL236" s="74">
        <f>IF(AND(ISNUMBER('Emissions (start here)'!BT236),ISNUMBER(Dispersion!$AJ$11)),'Emissions (start here)'!BT236*2000*453.59/8760/3600*Dispersion!$AJ$11,0)</f>
        <v>0</v>
      </c>
      <c r="EM236" s="74">
        <f>IF(AND(ISNUMBER('Emissions (start here)'!BU236),ISNUMBER(Dispersion!$AK$8)),'Emissions (start here)'!BU236*453.59/3600*Dispersion!$AK$8,0)</f>
        <v>0</v>
      </c>
      <c r="EN236" s="74">
        <f>IF(AND(ISNUMBER('Emissions (start here)'!BU236),ISNUMBER(Dispersion!$AK$9)),'Emissions (start here)'!BU236*453.59/3600*Dispersion!$AK$9,0)</f>
        <v>0</v>
      </c>
      <c r="EO236" s="74">
        <f>IF(AND(ISNUMBER('Emissions (start here)'!BV236),ISNUMBER(Dispersion!$AK$10)),'Emissions (start here)'!BV236*2000*453.59/8760/3600*Dispersion!$AK$10,0)</f>
        <v>0</v>
      </c>
      <c r="EP236" s="74">
        <f>IF(AND(ISNUMBER('Emissions (start here)'!BV236),ISNUMBER(Dispersion!$AK$11)),'Emissions (start here)'!BV236*2000*453.59/8760/3600*Dispersion!$AK$11,0)</f>
        <v>0</v>
      </c>
      <c r="EQ236" s="74">
        <f>IF(AND(ISNUMBER('Emissions (start here)'!BW236),ISNUMBER(Dispersion!$AL$8)),'Emissions (start here)'!BW236*453.59/3600*Dispersion!$AL$8,0)</f>
        <v>0</v>
      </c>
      <c r="ER236" s="74">
        <f>IF(AND(ISNUMBER('Emissions (start here)'!BW236),ISNUMBER(Dispersion!$AL$9)),'Emissions (start here)'!BW236*453.59/3600*Dispersion!$AL$9,0)</f>
        <v>0</v>
      </c>
      <c r="ES236" s="74">
        <f>IF(AND(ISNUMBER('Emissions (start here)'!BX236),ISNUMBER(Dispersion!$AL$10)),'Emissions (start here)'!BX236*2000*453.59/8760/3600*Dispersion!$AL$10,0)</f>
        <v>0</v>
      </c>
      <c r="ET236" s="74">
        <f>IF(AND(ISNUMBER('Emissions (start here)'!BX236),ISNUMBER(Dispersion!$AL$11)),'Emissions (start here)'!BX236*2000*453.59/8760/3600*Dispersion!$AL$11,0)</f>
        <v>0</v>
      </c>
      <c r="EU236" s="74">
        <f>IF(AND(ISNUMBER('Emissions (start here)'!BY236),ISNUMBER(Dispersion!$AM$8)),'Emissions (start here)'!BY236*453.59/3600*Dispersion!$AM$8,0)</f>
        <v>0</v>
      </c>
      <c r="EV236" s="74">
        <f>IF(AND(ISNUMBER('Emissions (start here)'!BY236),ISNUMBER(Dispersion!$AM$9)),'Emissions (start here)'!BY236*453.59/3600*Dispersion!$AM$9,0)</f>
        <v>0</v>
      </c>
      <c r="EW236" s="74">
        <f>IF(AND(ISNUMBER('Emissions (start here)'!BZ236),ISNUMBER(Dispersion!$AM$10)),'Emissions (start here)'!BZ236*2000*453.59/8760/3600*Dispersion!$AM$10,0)</f>
        <v>0</v>
      </c>
      <c r="EX236" s="74">
        <f>IF(AND(ISNUMBER('Emissions (start here)'!BZ236),ISNUMBER(Dispersion!$AM$11)),'Emissions (start here)'!BZ236*2000*453.59/8760/3600*Dispersion!$AM$11,0)</f>
        <v>0</v>
      </c>
      <c r="EY236" s="74">
        <f>IF(AND(ISNUMBER('Emissions (start here)'!CA236),ISNUMBER(Dispersion!$AN$8)),'Emissions (start here)'!CA236*453.59/3600*Dispersion!$AN$8,0)</f>
        <v>0</v>
      </c>
      <c r="EZ236" s="74">
        <f>IF(AND(ISNUMBER('Emissions (start here)'!CA236),ISNUMBER(Dispersion!$AN$9)),'Emissions (start here)'!CA236*453.59/3600*Dispersion!$AN$9,0)</f>
        <v>0</v>
      </c>
      <c r="FA236" s="74">
        <f>IF(AND(ISNUMBER('Emissions (start here)'!CB236),ISNUMBER(Dispersion!$AN$10)),'Emissions (start here)'!CB236*2000*453.59/8760/3600*Dispersion!$AN$10,0)</f>
        <v>0</v>
      </c>
      <c r="FB236" s="74">
        <f>IF(AND(ISNUMBER('Emissions (start here)'!CB236),ISNUMBER(Dispersion!$AN$11)),'Emissions (start here)'!CB236*2000*453.59/8760/3600*Dispersion!$AN$11,0)</f>
        <v>0</v>
      </c>
      <c r="FC236" s="74">
        <f>IF(AND(ISNUMBER('Emissions (start here)'!CC236),ISNUMBER(Dispersion!$AO$8)),'Emissions (start here)'!CC236*453.59/3600*Dispersion!$AO$8,0)</f>
        <v>0</v>
      </c>
      <c r="FD236" s="74">
        <f>IF(AND(ISNUMBER('Emissions (start here)'!CC236),ISNUMBER(Dispersion!$AO$9)),'Emissions (start here)'!CC236*453.59/3600*Dispersion!$AO$9,0)</f>
        <v>0</v>
      </c>
      <c r="FE236" s="74">
        <f>IF(AND(ISNUMBER('Emissions (start here)'!CD236),ISNUMBER(Dispersion!$AO$10)),'Emissions (start here)'!CD236*2000*453.59/8760/3600*Dispersion!$AO$10,0)</f>
        <v>0</v>
      </c>
      <c r="FF236" s="74">
        <f>IF(AND(ISNUMBER('Emissions (start here)'!CD236),ISNUMBER(Dispersion!$AO$11)),'Emissions (start here)'!CD236*2000*453.59/8760/3600*Dispersion!$AO$11,0)</f>
        <v>0</v>
      </c>
      <c r="FG236" s="74">
        <f>IF(AND(ISNUMBER('Emissions (start here)'!CE236),ISNUMBER(Dispersion!$AP$8)),'Emissions (start here)'!CE236*453.59/3600*Dispersion!$AP$8,0)</f>
        <v>0</v>
      </c>
      <c r="FH236" s="74">
        <f>IF(AND(ISNUMBER('Emissions (start here)'!CE236),ISNUMBER(Dispersion!$AP$9)),'Emissions (start here)'!CE236*453.59/3600*Dispersion!$AP$9,0)</f>
        <v>0</v>
      </c>
      <c r="FI236" s="74">
        <f>IF(AND(ISNUMBER('Emissions (start here)'!CF236),ISNUMBER(Dispersion!$AP$10)),'Emissions (start here)'!CF236*2000*453.59/8760/3600*Dispersion!$AP$10,0)</f>
        <v>0</v>
      </c>
      <c r="FJ236" s="74">
        <f>IF(AND(ISNUMBER('Emissions (start here)'!CF236),ISNUMBER(Dispersion!$AP$11)),'Emissions (start here)'!CF236*2000*453.59/8760/3600*Dispersion!$AP$11,0)</f>
        <v>0</v>
      </c>
      <c r="FK236" s="74">
        <f>IF(AND(ISNUMBER('Emissions (start here)'!CG236),ISNUMBER(Dispersion!$AQ$8)),'Emissions (start here)'!CG236*453.59/3600*Dispersion!$AQ$8,0)</f>
        <v>0</v>
      </c>
      <c r="FL236" s="74">
        <f>IF(AND(ISNUMBER('Emissions (start here)'!CG236),ISNUMBER(Dispersion!$AQ$9)),'Emissions (start here)'!CG236*453.59/3600*Dispersion!$AQ$9,0)</f>
        <v>0</v>
      </c>
      <c r="FM236" s="74">
        <f>IF(AND(ISNUMBER('Emissions (start here)'!CH236),ISNUMBER(Dispersion!$AQ$10)),'Emissions (start here)'!CH236*2000*453.59/8760/3600*Dispersion!$AQ$10,0)</f>
        <v>0</v>
      </c>
      <c r="FN236" s="74">
        <f>IF(AND(ISNUMBER('Emissions (start here)'!CH236),ISNUMBER(Dispersion!$AQ$11)),'Emissions (start here)'!CH236*2000*453.59/8760/3600*Dispersion!$AQ$11,0)</f>
        <v>0</v>
      </c>
      <c r="FO236" s="74">
        <f>IF(AND(ISNUMBER('Emissions (start here)'!CI236),ISNUMBER(Dispersion!$AR$8)),'Emissions (start here)'!CI236*453.59/3600*Dispersion!$AR$8,0)</f>
        <v>0</v>
      </c>
      <c r="FP236" s="74">
        <f>IF(AND(ISNUMBER('Emissions (start here)'!CI236),ISNUMBER(Dispersion!$AR$9)),'Emissions (start here)'!CI236*453.59/3600*Dispersion!$AR$9,0)</f>
        <v>0</v>
      </c>
      <c r="FQ236" s="74">
        <f>IF(AND(ISNUMBER('Emissions (start here)'!CJ236),ISNUMBER(Dispersion!$AR$10)),'Emissions (start here)'!CJ236*2000*453.59/8760/3600*Dispersion!$AR$10,0)</f>
        <v>0</v>
      </c>
      <c r="FR236" s="74">
        <f>IF(AND(ISNUMBER('Emissions (start here)'!CJ236),ISNUMBER(Dispersion!$AR$11)),'Emissions (start here)'!CJ236*2000*453.59/8760/3600*Dispersion!$AR$11,0)</f>
        <v>0</v>
      </c>
      <c r="FS236" s="74">
        <f>IF(AND(ISNUMBER('Emissions (start here)'!CK236),ISNUMBER(Dispersion!$AS$8)),'Emissions (start here)'!CK236*453.59/3600*Dispersion!$AS$8,0)</f>
        <v>0</v>
      </c>
      <c r="FT236" s="74">
        <f>IF(AND(ISNUMBER('Emissions (start here)'!CK236),ISNUMBER(Dispersion!$AS$9)),'Emissions (start here)'!CK236*453.59/3600*Dispersion!$AS$9,0)</f>
        <v>0</v>
      </c>
      <c r="FU236" s="74">
        <f>IF(AND(ISNUMBER('Emissions (start here)'!CL236),ISNUMBER(Dispersion!$AS$10)),'Emissions (start here)'!CL236*2000*453.59/8760/3600*Dispersion!$AS$10,0)</f>
        <v>0</v>
      </c>
      <c r="FV236" s="74">
        <f>IF(AND(ISNUMBER('Emissions (start here)'!CL236),ISNUMBER(Dispersion!$AS$11)),'Emissions (start here)'!CL236*2000*453.59/8760/3600*Dispersion!$AS$11,0)</f>
        <v>0</v>
      </c>
      <c r="FW236" s="74">
        <f>IF(AND(ISNUMBER('Emissions (start here)'!CM236),ISNUMBER(Dispersion!$AT$8)),'Emissions (start here)'!CM236*453.59/3600*Dispersion!$AT$8,0)</f>
        <v>0</v>
      </c>
      <c r="FX236" s="74">
        <f>IF(AND(ISNUMBER('Emissions (start here)'!CM236),ISNUMBER(Dispersion!$AT$9)),'Emissions (start here)'!CM236*453.59/3600*Dispersion!$AT$9,0)</f>
        <v>0</v>
      </c>
      <c r="FY236" s="74">
        <f>IF(AND(ISNUMBER('Emissions (start here)'!CN236),ISNUMBER(Dispersion!$AT$10)),'Emissions (start here)'!CN236*2000*453.59/8760/3600*Dispersion!$AT$10,0)</f>
        <v>0</v>
      </c>
      <c r="FZ236" s="74">
        <f>IF(AND(ISNUMBER('Emissions (start here)'!CN236),ISNUMBER(Dispersion!$AT$11)),'Emissions (start here)'!CN236*2000*453.59/8760/3600*Dispersion!$AT$11,0)</f>
        <v>0</v>
      </c>
      <c r="GA236" s="74">
        <f>IF(AND(ISNUMBER('Emissions (start here)'!CO236),ISNUMBER(Dispersion!$AU$8)),'Emissions (start here)'!CO236*453.59/3600*Dispersion!$AU$8,0)</f>
        <v>0</v>
      </c>
      <c r="GB236" s="74">
        <f>IF(AND(ISNUMBER('Emissions (start here)'!CO236),ISNUMBER(Dispersion!$AU$9)),'Emissions (start here)'!CO236*453.59/3600*Dispersion!$AU$9,0)</f>
        <v>0</v>
      </c>
      <c r="GC236" s="74">
        <f>IF(AND(ISNUMBER('Emissions (start here)'!CP236),ISNUMBER(Dispersion!$AU$10)),'Emissions (start here)'!CP236*2000*453.59/8760/3600*Dispersion!$AU$10,0)</f>
        <v>0</v>
      </c>
      <c r="GD236" s="74">
        <f>IF(AND(ISNUMBER('Emissions (start here)'!CP236),ISNUMBER(Dispersion!$AU$11)),'Emissions (start here)'!CP236*2000*453.59/8760/3600*Dispersion!$AU$11,0)</f>
        <v>0</v>
      </c>
      <c r="GE236" s="74">
        <f>IF(AND(ISNUMBER('Emissions (start here)'!CQ236),ISNUMBER(Dispersion!$AV$8)),'Emissions (start here)'!CQ236*453.59/3600*Dispersion!$AV$8,0)</f>
        <v>0</v>
      </c>
      <c r="GF236" s="74">
        <f>IF(AND(ISNUMBER('Emissions (start here)'!CQ236),ISNUMBER(Dispersion!$AV$9)),'Emissions (start here)'!CQ236*453.59/3600*Dispersion!$AV$9,0)</f>
        <v>0</v>
      </c>
      <c r="GG236" s="74">
        <f>IF(AND(ISNUMBER('Emissions (start here)'!CR236),ISNUMBER(Dispersion!$AV$10)),'Emissions (start here)'!CR236*2000*453.59/8760/3600*Dispersion!$AV$10,0)</f>
        <v>0</v>
      </c>
      <c r="GH236" s="74">
        <f>IF(AND(ISNUMBER('Emissions (start here)'!CR236),ISNUMBER(Dispersion!$AV$11)),'Emissions (start here)'!CR236*2000*453.59/8760/3600*Dispersion!$AV$11,0)</f>
        <v>0</v>
      </c>
      <c r="GI236" s="74">
        <f>IF(AND(ISNUMBER('Emissions (start here)'!CS236),ISNUMBER(Dispersion!$AW$8)),'Emissions (start here)'!CS236*453.59/3600*Dispersion!$AW$8,0)</f>
        <v>0</v>
      </c>
      <c r="GJ236" s="74">
        <f>IF(AND(ISNUMBER('Emissions (start here)'!CS236),ISNUMBER(Dispersion!$AW$9)),'Emissions (start here)'!CS236*453.59/3600*Dispersion!$AW$9,0)</f>
        <v>0</v>
      </c>
      <c r="GK236" s="74">
        <f>IF(AND(ISNUMBER('Emissions (start here)'!CT236),ISNUMBER(Dispersion!$AW$10)),'Emissions (start here)'!CT236*2000*453.59/8760/3600*Dispersion!$AW$10,0)</f>
        <v>0</v>
      </c>
      <c r="GL236" s="74">
        <f>IF(AND(ISNUMBER('Emissions (start here)'!CT236),ISNUMBER(Dispersion!$AW$11)),'Emissions (start here)'!CT236*2000*453.59/8760/3600*Dispersion!$AW$11,0)</f>
        <v>0</v>
      </c>
      <c r="GM236" s="74">
        <f>IF(AND(ISNUMBER('Emissions (start here)'!CU236),ISNUMBER(Dispersion!$AX$8)),'Emissions (start here)'!CU236*453.59/3600*Dispersion!$AX$8,0)</f>
        <v>0</v>
      </c>
      <c r="GN236" s="74">
        <f>IF(AND(ISNUMBER('Emissions (start here)'!CU236),ISNUMBER(Dispersion!$AX$9)),'Emissions (start here)'!CU236*453.59/3600*Dispersion!$AX$9,0)</f>
        <v>0</v>
      </c>
      <c r="GO236" s="74">
        <f>IF(AND(ISNUMBER('Emissions (start here)'!CV236),ISNUMBER(Dispersion!$AX$10)),'Emissions (start here)'!CV236*2000*453.59/8760/3600*Dispersion!$AX$10,0)</f>
        <v>0</v>
      </c>
      <c r="GP236" s="74">
        <f>IF(AND(ISNUMBER('Emissions (start here)'!CV236),ISNUMBER(Dispersion!$AX$11)),'Emissions (start here)'!CV236*2000*453.59/8760/3600*Dispersion!$AX$11,0)</f>
        <v>0</v>
      </c>
      <c r="GQ236" s="74">
        <f>IF(AND(ISNUMBER('Emissions (start here)'!CW236),ISNUMBER(Dispersion!$AY$8)),'Emissions (start here)'!CW236*453.59/3600*Dispersion!$AY$8,0)</f>
        <v>0</v>
      </c>
      <c r="GR236" s="74">
        <f>IF(AND(ISNUMBER('Emissions (start here)'!CW236),ISNUMBER(Dispersion!$AY$9)),'Emissions (start here)'!CW236*453.59/3600*Dispersion!$AY$9,0)</f>
        <v>0</v>
      </c>
      <c r="GS236" s="74">
        <f>IF(AND(ISNUMBER('Emissions (start here)'!CX236),ISNUMBER(Dispersion!$AY$10)),'Emissions (start here)'!CX236*2000*453.59/8760/3600*Dispersion!$AY$10,0)</f>
        <v>0</v>
      </c>
      <c r="GT236" s="74">
        <f>IF(AND(ISNUMBER('Emissions (start here)'!CX236),ISNUMBER(Dispersion!$AY$11)),'Emissions (start here)'!CX236*2000*453.59/8760/3600*Dispersion!$AY$11,0)</f>
        <v>0</v>
      </c>
      <c r="GU236" s="74">
        <f>IF(AND(ISNUMBER('Emissions (start here)'!CY236),ISNUMBER(Dispersion!$AZ$8)),'Emissions (start here)'!CY236*453.59/3600*Dispersion!$AZ$8,0)</f>
        <v>0</v>
      </c>
      <c r="GV236" s="74">
        <f>IF(AND(ISNUMBER('Emissions (start here)'!CY236),ISNUMBER(Dispersion!$AZ$9)),'Emissions (start here)'!CY236*453.59/3600*Dispersion!$AZ$9,0)</f>
        <v>0</v>
      </c>
      <c r="GW236" s="74">
        <f>IF(AND(ISNUMBER('Emissions (start here)'!CZ236),ISNUMBER(Dispersion!$AZ$10)),'Emissions (start here)'!CZ236*2000*453.59/8760/3600*Dispersion!$AZ$10,0)</f>
        <v>0</v>
      </c>
      <c r="GX236" s="74">
        <f>IF(AND(ISNUMBER('Emissions (start here)'!CZ236),ISNUMBER(Dispersion!$AZ$11)),'Emissions (start here)'!CZ236*2000*453.59/8760/3600*Dispersion!$AZ$11,0)</f>
        <v>0</v>
      </c>
    </row>
    <row r="237" spans="1:206" x14ac:dyDescent="0.2">
      <c r="A237" s="51" t="str">
        <f>'Tox Values'!C237</f>
        <v>70648-26-9</v>
      </c>
      <c r="B237" s="94" t="str">
        <f>'Tox Values'!D237</f>
        <v>Hexachlorodibenzofuran, 1,2,3,4,7,8-</v>
      </c>
      <c r="C237" s="96">
        <f t="shared" si="13"/>
        <v>0</v>
      </c>
      <c r="D237" s="74">
        <f t="shared" si="14"/>
        <v>0</v>
      </c>
      <c r="E237" s="74">
        <f t="shared" si="15"/>
        <v>0</v>
      </c>
      <c r="F237" s="99">
        <f t="shared" si="16"/>
        <v>0</v>
      </c>
      <c r="G237" s="97">
        <f>IF(AND(ISNUMBER('Emissions (start here)'!E237),ISNUMBER(Dispersion!$C$8)),'Emissions (start here)'!E237*453.59/3600*Dispersion!$C$8,0)</f>
        <v>0</v>
      </c>
      <c r="H237" s="74">
        <f>IF(AND(ISNUMBER('Emissions (start here)'!E237),ISNUMBER(Dispersion!$C$9)),'Emissions (start here)'!E237*453.59/3600*Dispersion!$C$9,0)</f>
        <v>0</v>
      </c>
      <c r="I237" s="74">
        <f>IF(AND(ISNUMBER('Emissions (start here)'!F237),ISNUMBER(Dispersion!$C$10)),'Emissions (start here)'!F237*2000*453.59/8760/3600*Dispersion!$C$10,0)</f>
        <v>0</v>
      </c>
      <c r="J237" s="74">
        <f>IF(AND(ISNUMBER('Emissions (start here)'!F237),ISNUMBER(Dispersion!$C$11)),'Emissions (start here)'!F237*2000*453.59/8760/3600*Dispersion!$C$11,0)</f>
        <v>0</v>
      </c>
      <c r="K237" s="74">
        <f>IF(AND(ISNUMBER('Emissions (start here)'!G237),ISNUMBER(Dispersion!$D$8)),'Emissions (start here)'!G237*453.59/3600*Dispersion!$D$8,0)</f>
        <v>0</v>
      </c>
      <c r="L237" s="74">
        <f>IF(AND(ISNUMBER('Emissions (start here)'!G237),ISNUMBER(Dispersion!$D$9)),'Emissions (start here)'!G237*453.59/3600*Dispersion!$D$9,0)</f>
        <v>0</v>
      </c>
      <c r="M237" s="74">
        <f>IF(AND(ISNUMBER('Emissions (start here)'!H237),ISNUMBER(Dispersion!$D$10)),'Emissions (start here)'!H237*2000*453.59/8760/3600*Dispersion!$D$10,0)</f>
        <v>0</v>
      </c>
      <c r="N237" s="74">
        <f>IF(AND(ISNUMBER('Emissions (start here)'!H237),ISNUMBER(Dispersion!$D$11)),'Emissions (start here)'!H237*2000*453.59/8760/3600*Dispersion!$D$11,0)</f>
        <v>0</v>
      </c>
      <c r="O237" s="74">
        <f>IF(AND(ISNUMBER('Emissions (start here)'!I237),ISNUMBER(Dispersion!$E$8)),'Emissions (start here)'!I237*453.59/3600*Dispersion!$E$8,0)</f>
        <v>0</v>
      </c>
      <c r="P237" s="74">
        <f>IF(AND(ISNUMBER('Emissions (start here)'!I237),ISNUMBER(Dispersion!$E$9)),'Emissions (start here)'!I237*453.59/3600*Dispersion!$E$9,0)</f>
        <v>0</v>
      </c>
      <c r="Q237" s="74">
        <f>IF(AND(ISNUMBER('Emissions (start here)'!J237),ISNUMBER(Dispersion!$E$10)),'Emissions (start here)'!J237*2000*453.59/8760/3600*Dispersion!$E$10,0)</f>
        <v>0</v>
      </c>
      <c r="R237" s="74">
        <f>IF(AND(ISNUMBER('Emissions (start here)'!J237),ISNUMBER(Dispersion!$E$11)),'Emissions (start here)'!J237*2000*453.59/8760/3600*Dispersion!$E$11,0)</f>
        <v>0</v>
      </c>
      <c r="S237" s="74">
        <f>IF(AND(ISNUMBER('Emissions (start here)'!K237),ISNUMBER(Dispersion!$F$8)),'Emissions (start here)'!K237*453.59/3600*Dispersion!$F$8,0)</f>
        <v>0</v>
      </c>
      <c r="T237" s="74">
        <f>IF(AND(ISNUMBER('Emissions (start here)'!K237),ISNUMBER(Dispersion!$F$9)),'Emissions (start here)'!K237*453.59/3600*Dispersion!$F$9,0)</f>
        <v>0</v>
      </c>
      <c r="U237" s="74">
        <f>IF(AND(ISNUMBER('Emissions (start here)'!L237),ISNUMBER(Dispersion!$F$10)),'Emissions (start here)'!L237*2000*453.59/8760/3600*Dispersion!$F$10,0)</f>
        <v>0</v>
      </c>
      <c r="V237" s="74">
        <f>IF(AND(ISNUMBER('Emissions (start here)'!L237),ISNUMBER(Dispersion!$F$11)),'Emissions (start here)'!L237*2000*453.59/8760/3600*Dispersion!$F$11,0)</f>
        <v>0</v>
      </c>
      <c r="W237" s="74">
        <f>IF(AND(ISNUMBER('Emissions (start here)'!M237),ISNUMBER(Dispersion!$G$8)),'Emissions (start here)'!M237*453.59/3600*Dispersion!$G$8,0)</f>
        <v>0</v>
      </c>
      <c r="X237" s="74">
        <f>IF(AND(ISNUMBER('Emissions (start here)'!M237),ISNUMBER(Dispersion!$G$9)),'Emissions (start here)'!M237*453.59/3600*Dispersion!$G$9,0)</f>
        <v>0</v>
      </c>
      <c r="Y237" s="74">
        <f>IF(AND(ISNUMBER('Emissions (start here)'!N237),ISNUMBER(Dispersion!$G$10)),'Emissions (start here)'!N237*2000*453.59/8760/3600*Dispersion!$G$10,0)</f>
        <v>0</v>
      </c>
      <c r="Z237" s="74">
        <f>IF(AND(ISNUMBER('Emissions (start here)'!N237),ISNUMBER(Dispersion!$G$11)),'Emissions (start here)'!N237*2000*453.59/8760/3600*Dispersion!$G$11,0)</f>
        <v>0</v>
      </c>
      <c r="AA237" s="74">
        <f>IF(AND(ISNUMBER('Emissions (start here)'!O237),ISNUMBER(Dispersion!$H$8)),'Emissions (start here)'!O237*453.59/3600*Dispersion!$H$8,0)</f>
        <v>0</v>
      </c>
      <c r="AB237" s="74">
        <f>IF(AND(ISNUMBER('Emissions (start here)'!O237),ISNUMBER(Dispersion!$H$9)),'Emissions (start here)'!O237*453.59/3600*Dispersion!$H$9,0)</f>
        <v>0</v>
      </c>
      <c r="AC237" s="74">
        <f>IF(AND(ISNUMBER('Emissions (start here)'!P237),ISNUMBER(Dispersion!$H$10)),'Emissions (start here)'!P237*2000*453.59/8760/3600*Dispersion!$H$10,0)</f>
        <v>0</v>
      </c>
      <c r="AD237" s="74">
        <f>IF(AND(ISNUMBER('Emissions (start here)'!P237),ISNUMBER(Dispersion!$H$11)),'Emissions (start here)'!P237*2000*453.59/8760/3600*Dispersion!$H$11,0)</f>
        <v>0</v>
      </c>
      <c r="AE237" s="74">
        <f>IF(AND(ISNUMBER('Emissions (start here)'!Q237),ISNUMBER(Dispersion!$I$8)),'Emissions (start here)'!Q237*453.59/3600*Dispersion!$I$8,0)</f>
        <v>0</v>
      </c>
      <c r="AF237" s="74">
        <f>IF(AND(ISNUMBER('Emissions (start here)'!Q237),ISNUMBER(Dispersion!$I$9)),'Emissions (start here)'!Q237*453.59/3600*Dispersion!$I$9,0)</f>
        <v>0</v>
      </c>
      <c r="AG237" s="74">
        <f>IF(AND(ISNUMBER('Emissions (start here)'!R237),ISNUMBER(Dispersion!$I$10)),'Emissions (start here)'!R237*2000*453.59/8760/3600*Dispersion!$I$10,0)</f>
        <v>0</v>
      </c>
      <c r="AH237" s="74">
        <f>IF(AND(ISNUMBER('Emissions (start here)'!R237),ISNUMBER(Dispersion!$I$11)),'Emissions (start here)'!R237*2000*453.59/8760/3600*Dispersion!$I$11,0)</f>
        <v>0</v>
      </c>
      <c r="AI237" s="74">
        <f>IF(AND(ISNUMBER('Emissions (start here)'!S237),ISNUMBER(Dispersion!$J$8)),'Emissions (start here)'!S237*453.59/3600*Dispersion!$J$8,0)</f>
        <v>0</v>
      </c>
      <c r="AJ237" s="74">
        <f>IF(AND(ISNUMBER('Emissions (start here)'!S237),ISNUMBER(Dispersion!$J$9)),'Emissions (start here)'!S237*453.59/3600*Dispersion!$J$9,0)</f>
        <v>0</v>
      </c>
      <c r="AK237" s="74">
        <f>IF(AND(ISNUMBER('Emissions (start here)'!T237),ISNUMBER(Dispersion!$J$10)),'Emissions (start here)'!T237*2000*453.59/8760/3600*Dispersion!$J$10,0)</f>
        <v>0</v>
      </c>
      <c r="AL237" s="74">
        <f>IF(AND(ISNUMBER('Emissions (start here)'!T237),ISNUMBER(Dispersion!$J$11)),'Emissions (start here)'!T237*2000*453.59/8760/3600*Dispersion!$J$11,0)</f>
        <v>0</v>
      </c>
      <c r="AM237" s="74">
        <f>IF(AND(ISNUMBER('Emissions (start here)'!U237),ISNUMBER(Dispersion!$K$8)),'Emissions (start here)'!U237*453.59/3600*Dispersion!$K$8,0)</f>
        <v>0</v>
      </c>
      <c r="AN237" s="74">
        <f>IF(AND(ISNUMBER('Emissions (start here)'!U237),ISNUMBER(Dispersion!$K$9)),'Emissions (start here)'!U237*453.59/3600*Dispersion!$K$9,0)</f>
        <v>0</v>
      </c>
      <c r="AO237" s="74">
        <f>IF(AND(ISNUMBER('Emissions (start here)'!V237),ISNUMBER(Dispersion!$K$10)),'Emissions (start here)'!V237*2000*453.59/8760/3600*Dispersion!$K$10,0)</f>
        <v>0</v>
      </c>
      <c r="AP237" s="74">
        <f>IF(AND(ISNUMBER('Emissions (start here)'!V237),ISNUMBER(Dispersion!$K$11)),'Emissions (start here)'!V237*2000*453.59/8760/3600*Dispersion!$K$11,0)</f>
        <v>0</v>
      </c>
      <c r="AQ237" s="74">
        <f>IF(AND(ISNUMBER('Emissions (start here)'!W237),ISNUMBER(Dispersion!$L$8)),'Emissions (start here)'!W237*453.59/3600*Dispersion!$L$8,0)</f>
        <v>0</v>
      </c>
      <c r="AR237" s="74">
        <f>IF(AND(ISNUMBER('Emissions (start here)'!W237),ISNUMBER(Dispersion!$L$9)),'Emissions (start here)'!W237*453.59/3600*Dispersion!$L$9,0)</f>
        <v>0</v>
      </c>
      <c r="AS237" s="74">
        <f>IF(AND(ISNUMBER('Emissions (start here)'!X237),ISNUMBER(Dispersion!$L$10)),'Emissions (start here)'!X237*2000*453.59/8760/3600*Dispersion!$L$10,0)</f>
        <v>0</v>
      </c>
      <c r="AT237" s="74">
        <f>IF(AND(ISNUMBER('Emissions (start here)'!X237),ISNUMBER(Dispersion!$L$11)),'Emissions (start here)'!X237*2000*453.59/8760/3600*Dispersion!$L$11,0)</f>
        <v>0</v>
      </c>
      <c r="AU237" s="74">
        <f>IF(AND(ISNUMBER('Emissions (start here)'!Y237),ISNUMBER(Dispersion!$M$8)),'Emissions (start here)'!Y237*453.59/3600*Dispersion!$M$8,0)</f>
        <v>0</v>
      </c>
      <c r="AV237" s="74">
        <f>IF(AND(ISNUMBER('Emissions (start here)'!Y237),ISNUMBER(Dispersion!$M$9)),'Emissions (start here)'!Y237*453.59/3600*Dispersion!$M$9,0)</f>
        <v>0</v>
      </c>
      <c r="AW237" s="74">
        <f>IF(AND(ISNUMBER('Emissions (start here)'!Z237),ISNUMBER(Dispersion!$M$10)),'Emissions (start here)'!Z237*2000*453.59/8760/3600*Dispersion!$M$10,0)</f>
        <v>0</v>
      </c>
      <c r="AX237" s="74">
        <f>IF(AND(ISNUMBER('Emissions (start here)'!Z237),ISNUMBER(Dispersion!$M$11)),'Emissions (start here)'!Z237*2000*453.59/8760/3600*Dispersion!$M$11,0)</f>
        <v>0</v>
      </c>
      <c r="AY237" s="74">
        <f>IF(AND(ISNUMBER('Emissions (start here)'!AA237),ISNUMBER(Dispersion!$N$8)),'Emissions (start here)'!AA237*453.59/3600*Dispersion!$N$8,0)</f>
        <v>0</v>
      </c>
      <c r="AZ237" s="74">
        <f>IF(AND(ISNUMBER('Emissions (start here)'!AA237),ISNUMBER(Dispersion!$N$9)),'Emissions (start here)'!AA237*453.59/3600*Dispersion!$N$9,0)</f>
        <v>0</v>
      </c>
      <c r="BA237" s="74">
        <f>IF(AND(ISNUMBER('Emissions (start here)'!AB237),ISNUMBER(Dispersion!$N$10)),'Emissions (start here)'!AB237*2000*453.59/8760/3600*Dispersion!$N$10,0)</f>
        <v>0</v>
      </c>
      <c r="BB237" s="74">
        <f>IF(AND(ISNUMBER('Emissions (start here)'!AB237),ISNUMBER(Dispersion!$N$11)),'Emissions (start here)'!AB237*2000*453.59/8760/3600*Dispersion!$N$11,0)</f>
        <v>0</v>
      </c>
      <c r="BC237" s="74">
        <f>IF(AND(ISNUMBER('Emissions (start here)'!AC237),ISNUMBER(Dispersion!$O$8)),'Emissions (start here)'!AC237*453.59/3600*Dispersion!$O$8,0)</f>
        <v>0</v>
      </c>
      <c r="BD237" s="74">
        <f>IF(AND(ISNUMBER('Emissions (start here)'!AC237),ISNUMBER(Dispersion!$O$9)),'Emissions (start here)'!AC237*453.59/3600*Dispersion!$O$9,0)</f>
        <v>0</v>
      </c>
      <c r="BE237" s="74">
        <f>IF(AND(ISNUMBER('Emissions (start here)'!AD237),ISNUMBER(Dispersion!$O$10)),'Emissions (start here)'!AD237*2000*453.59/8760/3600*Dispersion!$O$10,0)</f>
        <v>0</v>
      </c>
      <c r="BF237" s="74">
        <f>IF(AND(ISNUMBER('Emissions (start here)'!AD237),ISNUMBER(Dispersion!$O$11)),'Emissions (start here)'!AD237*2000*453.59/8760/3600*Dispersion!$O$11,0)</f>
        <v>0</v>
      </c>
      <c r="BG237" s="74">
        <f>IF(AND(ISNUMBER('Emissions (start here)'!AE237),ISNUMBER(Dispersion!$P$8)),'Emissions (start here)'!AE237*453.59/3600*Dispersion!$P$8,0)</f>
        <v>0</v>
      </c>
      <c r="BH237" s="74">
        <f>IF(AND(ISNUMBER('Emissions (start here)'!AE237),ISNUMBER(Dispersion!$P$9)),'Emissions (start here)'!AE237*453.59/3600*Dispersion!$P$9,0)</f>
        <v>0</v>
      </c>
      <c r="BI237" s="74">
        <f>IF(AND(ISNUMBER('Emissions (start here)'!AF237),ISNUMBER(Dispersion!$P$10)),'Emissions (start here)'!AF237*2000*453.59/8760/3600*Dispersion!$P$10,0)</f>
        <v>0</v>
      </c>
      <c r="BJ237" s="74">
        <f>IF(AND(ISNUMBER('Emissions (start here)'!AF237),ISNUMBER(Dispersion!$P$11)),'Emissions (start here)'!AF237*2000*453.59/8760/3600*Dispersion!$P$11,0)</f>
        <v>0</v>
      </c>
      <c r="BK237" s="74">
        <f>IF(AND(ISNUMBER('Emissions (start here)'!AG237),ISNUMBER(Dispersion!$Q$8)),'Emissions (start here)'!AG237*453.59/3600*Dispersion!$Q$8,0)</f>
        <v>0</v>
      </c>
      <c r="BL237" s="74">
        <f>IF(AND(ISNUMBER('Emissions (start here)'!AG237),ISNUMBER(Dispersion!$Q$9)),'Emissions (start here)'!AG237*453.59/3600*Dispersion!$Q$9,0)</f>
        <v>0</v>
      </c>
      <c r="BM237" s="74">
        <f>IF(AND(ISNUMBER('Emissions (start here)'!AH237),ISNUMBER(Dispersion!$Q$10)),'Emissions (start here)'!AH237*2000*453.59/8760/3600*Dispersion!$Q$10,0)</f>
        <v>0</v>
      </c>
      <c r="BN237" s="74">
        <f>IF(AND(ISNUMBER('Emissions (start here)'!AH237),ISNUMBER(Dispersion!$Q$11)),'Emissions (start here)'!AH237*2000*453.59/8760/3600*Dispersion!$Q$11,0)</f>
        <v>0</v>
      </c>
      <c r="BO237" s="74">
        <f>IF(AND(ISNUMBER('Emissions (start here)'!AI237),ISNUMBER(Dispersion!$R$8)),'Emissions (start here)'!AI237*453.59/3600*Dispersion!$R$8,0)</f>
        <v>0</v>
      </c>
      <c r="BP237" s="74">
        <f>IF(AND(ISNUMBER('Emissions (start here)'!AI237),ISNUMBER(Dispersion!$R$9)),'Emissions (start here)'!AI237*453.59/3600*Dispersion!$R$9,0)</f>
        <v>0</v>
      </c>
      <c r="BQ237" s="74">
        <f>IF(AND(ISNUMBER('Emissions (start here)'!AJ237),ISNUMBER(Dispersion!$R$10)),'Emissions (start here)'!AJ237*2000*453.59/8760/3600*Dispersion!$R$10,0)</f>
        <v>0</v>
      </c>
      <c r="BR237" s="74">
        <f>IF(AND(ISNUMBER('Emissions (start here)'!AJ237),ISNUMBER(Dispersion!$R$11)),'Emissions (start here)'!AJ237*2000*453.59/8760/3600*Dispersion!$R$11,0)</f>
        <v>0</v>
      </c>
      <c r="BS237" s="74">
        <f>IF(AND(ISNUMBER('Emissions (start here)'!AK237),ISNUMBER(Dispersion!$S$8)),'Emissions (start here)'!AK237*453.59/3600*Dispersion!$S$8,0)</f>
        <v>0</v>
      </c>
      <c r="BT237" s="74">
        <f>IF(AND(ISNUMBER('Emissions (start here)'!AK237),ISNUMBER(Dispersion!$S$9)),'Emissions (start here)'!AK237*453.59/3600*Dispersion!$S$9,0)</f>
        <v>0</v>
      </c>
      <c r="BU237" s="74">
        <f>IF(AND(ISNUMBER('Emissions (start here)'!AL237),ISNUMBER(Dispersion!$S$10)),'Emissions (start here)'!AL237*2000*453.59/8760/3600*Dispersion!$S$10,0)</f>
        <v>0</v>
      </c>
      <c r="BV237" s="74">
        <f>IF(AND(ISNUMBER('Emissions (start here)'!AL237),ISNUMBER(Dispersion!$S$11)),'Emissions (start here)'!AL237*2000*453.59/8760/3600*Dispersion!$S$11,0)</f>
        <v>0</v>
      </c>
      <c r="BW237" s="74">
        <f>IF(AND(ISNUMBER('Emissions (start here)'!AM237),ISNUMBER(Dispersion!$T$8)),'Emissions (start here)'!AM237*453.59/3600*Dispersion!$T$8,0)</f>
        <v>0</v>
      </c>
      <c r="BX237" s="74">
        <f>IF(AND(ISNUMBER('Emissions (start here)'!AM237),ISNUMBER(Dispersion!$T$9)),'Emissions (start here)'!AM237*453.59/3600*Dispersion!$T$9,0)</f>
        <v>0</v>
      </c>
      <c r="BY237" s="74">
        <f>IF(AND(ISNUMBER('Emissions (start here)'!AN237),ISNUMBER(Dispersion!$T$10)),'Emissions (start here)'!AN237*2000*453.59/8760/3600*Dispersion!$T$10,0)</f>
        <v>0</v>
      </c>
      <c r="BZ237" s="74">
        <f>IF(AND(ISNUMBER('Emissions (start here)'!AN237),ISNUMBER(Dispersion!$T$11)),'Emissions (start here)'!AN237*2000*453.59/8760/3600*Dispersion!$T$11,0)</f>
        <v>0</v>
      </c>
      <c r="CA237" s="74">
        <f>IF(AND(ISNUMBER('Emissions (start here)'!AO237),ISNUMBER(Dispersion!$U$8)),'Emissions (start here)'!AO237*453.59/3600*Dispersion!$U$8,0)</f>
        <v>0</v>
      </c>
      <c r="CB237" s="74">
        <f>IF(AND(ISNUMBER('Emissions (start here)'!AO237),ISNUMBER(Dispersion!$U$9)),'Emissions (start here)'!AO237*453.59/3600*Dispersion!$U$9,0)</f>
        <v>0</v>
      </c>
      <c r="CC237" s="74">
        <f>IF(AND(ISNUMBER('Emissions (start here)'!AP237),ISNUMBER(Dispersion!$U$10)),'Emissions (start here)'!AP237*2000*453.59/8760/3600*Dispersion!$U$10,0)</f>
        <v>0</v>
      </c>
      <c r="CD237" s="74">
        <f>IF(AND(ISNUMBER('Emissions (start here)'!AP237),ISNUMBER(Dispersion!$U$11)),'Emissions (start here)'!AP237*2000*453.59/8760/3600*Dispersion!$U$11,0)</f>
        <v>0</v>
      </c>
      <c r="CE237" s="74">
        <f>IF(AND(ISNUMBER('Emissions (start here)'!AQ237),ISNUMBER(Dispersion!$V$8)),'Emissions (start here)'!AQ237*453.59/3600*Dispersion!$V$8,0)</f>
        <v>0</v>
      </c>
      <c r="CF237" s="74">
        <f>IF(AND(ISNUMBER('Emissions (start here)'!AQ237),ISNUMBER(Dispersion!$V$9)),'Emissions (start here)'!AQ237*453.59/3600*Dispersion!$V$9,0)</f>
        <v>0</v>
      </c>
      <c r="CG237" s="74">
        <f>IF(AND(ISNUMBER('Emissions (start here)'!AR237),ISNUMBER(Dispersion!$V$10)),'Emissions (start here)'!AR237*2000*453.59/8760/3600*Dispersion!$V$10,0)</f>
        <v>0</v>
      </c>
      <c r="CH237" s="74">
        <f>IF(AND(ISNUMBER('Emissions (start here)'!AR237),ISNUMBER(Dispersion!$V$11)),'Emissions (start here)'!AR237*2000*453.59/8760/3600*Dispersion!$V$11,0)</f>
        <v>0</v>
      </c>
      <c r="CI237" s="74">
        <f>IF(AND(ISNUMBER('Emissions (start here)'!AS237),ISNUMBER(Dispersion!$W$8)),'Emissions (start here)'!AS237*453.59/3600*Dispersion!$W$8,0)</f>
        <v>0</v>
      </c>
      <c r="CJ237" s="74">
        <f>IF(AND(ISNUMBER('Emissions (start here)'!AS237),ISNUMBER(Dispersion!$W$9)),'Emissions (start here)'!AS237*453.59/3600*Dispersion!$W$9,0)</f>
        <v>0</v>
      </c>
      <c r="CK237" s="74">
        <f>IF(AND(ISNUMBER('Emissions (start here)'!AT237),ISNUMBER(Dispersion!$W$10)),'Emissions (start here)'!AT237*2000*453.59/8760/3600*Dispersion!$W$10,0)</f>
        <v>0</v>
      </c>
      <c r="CL237" s="74">
        <f>IF(AND(ISNUMBER('Emissions (start here)'!AT237),ISNUMBER(Dispersion!$W$11)),'Emissions (start here)'!AT237*2000*453.59/8760/3600*Dispersion!$W$11,0)</f>
        <v>0</v>
      </c>
      <c r="CM237" s="74">
        <f>IF(AND(ISNUMBER('Emissions (start here)'!AU237),ISNUMBER(Dispersion!$X$8)),'Emissions (start here)'!AU237*453.59/3600*Dispersion!$X$8,0)</f>
        <v>0</v>
      </c>
      <c r="CN237" s="74">
        <f>IF(AND(ISNUMBER('Emissions (start here)'!AU237),ISNUMBER(Dispersion!$X$9)),'Emissions (start here)'!AU237*453.59/3600*Dispersion!$X$9,0)</f>
        <v>0</v>
      </c>
      <c r="CO237" s="74">
        <f>IF(AND(ISNUMBER('Emissions (start here)'!AV237),ISNUMBER(Dispersion!$X$10)),'Emissions (start here)'!AV237*2000*453.59/8760/3600*Dispersion!$X$10,0)</f>
        <v>0</v>
      </c>
      <c r="CP237" s="74">
        <f>IF(AND(ISNUMBER('Emissions (start here)'!AV237),ISNUMBER(Dispersion!$X$11)),'Emissions (start here)'!AV237*2000*453.59/8760/3600*Dispersion!$X$11,0)</f>
        <v>0</v>
      </c>
      <c r="CQ237" s="74">
        <f>IF(AND(ISNUMBER('Emissions (start here)'!AW237),ISNUMBER(Dispersion!$Y$8)),'Emissions (start here)'!AW237*453.59/3600*Dispersion!$Y$8,0)</f>
        <v>0</v>
      </c>
      <c r="CR237" s="74">
        <f>IF(AND(ISNUMBER('Emissions (start here)'!AW237),ISNUMBER(Dispersion!$Y$9)),'Emissions (start here)'!AW237*453.59/3600*Dispersion!$Y$9,0)</f>
        <v>0</v>
      </c>
      <c r="CS237" s="74">
        <f>IF(AND(ISNUMBER('Emissions (start here)'!AX237),ISNUMBER(Dispersion!$Y$10)),'Emissions (start here)'!AX237*2000*453.59/8760/3600*Dispersion!$Y$10,0)</f>
        <v>0</v>
      </c>
      <c r="CT237" s="74">
        <f>IF(AND(ISNUMBER('Emissions (start here)'!AX237),ISNUMBER(Dispersion!$Y$11)),'Emissions (start here)'!AX237*2000*453.59/8760/3600*Dispersion!$Y$11,0)</f>
        <v>0</v>
      </c>
      <c r="CU237" s="74">
        <f>IF(AND(ISNUMBER('Emissions (start here)'!AY237),ISNUMBER(Dispersion!$Z$8)),'Emissions (start here)'!AY237*453.59/3600*Dispersion!$Z$8,0)</f>
        <v>0</v>
      </c>
      <c r="CV237" s="74">
        <f>IF(AND(ISNUMBER('Emissions (start here)'!AY237),ISNUMBER(Dispersion!$Z$9)),'Emissions (start here)'!AY237*453.59/3600*Dispersion!$Z$9,0)</f>
        <v>0</v>
      </c>
      <c r="CW237" s="74">
        <f>IF(AND(ISNUMBER('Emissions (start here)'!AZ237),ISNUMBER(Dispersion!$Z$10)),'Emissions (start here)'!AZ237*2000*453.59/8760/3600*Dispersion!$Z$10,0)</f>
        <v>0</v>
      </c>
      <c r="CX237" s="74">
        <f>IF(AND(ISNUMBER('Emissions (start here)'!AZ237),ISNUMBER(Dispersion!$Z$11)),'Emissions (start here)'!AZ237*2000*453.59/8760/3600*Dispersion!$Z$11,0)</f>
        <v>0</v>
      </c>
      <c r="CY237" s="74">
        <f>IF(AND(ISNUMBER('Emissions (start here)'!BA237),ISNUMBER(Dispersion!$AA$8)),'Emissions (start here)'!BA237*453.59/3600*Dispersion!$AA$8,0)</f>
        <v>0</v>
      </c>
      <c r="CZ237" s="74">
        <f>IF(AND(ISNUMBER('Emissions (start here)'!BA237),ISNUMBER(Dispersion!$AA$9)),'Emissions (start here)'!BA237*453.59/3600*Dispersion!$AA$9,0)</f>
        <v>0</v>
      </c>
      <c r="DA237" s="74">
        <f>IF(AND(ISNUMBER('Emissions (start here)'!BB237),ISNUMBER(Dispersion!$AA$10)),'Emissions (start here)'!BB237*2000*453.59/8760/3600*Dispersion!$AA$10,0)</f>
        <v>0</v>
      </c>
      <c r="DB237" s="74">
        <f>IF(AND(ISNUMBER('Emissions (start here)'!BB237),ISNUMBER(Dispersion!$AA$11)),'Emissions (start here)'!BB237*2000*453.59/8760/3600*Dispersion!$AA$11,0)</f>
        <v>0</v>
      </c>
      <c r="DC237" s="74">
        <f>IF(AND(ISNUMBER('Emissions (start here)'!BC237),ISNUMBER(Dispersion!$AB$8)),'Emissions (start here)'!BC237*453.59/3600*Dispersion!$AB$8,0)</f>
        <v>0</v>
      </c>
      <c r="DD237" s="74">
        <f>IF(AND(ISNUMBER('Emissions (start here)'!BC237),ISNUMBER(Dispersion!$AB$9)),'Emissions (start here)'!BC237*453.59/3600*Dispersion!$AB$9,0)</f>
        <v>0</v>
      </c>
      <c r="DE237" s="74">
        <f>IF(AND(ISNUMBER('Emissions (start here)'!BD237),ISNUMBER(Dispersion!$AB$10)),'Emissions (start here)'!BD237*2000*453.59/8760/3600*Dispersion!$AB$10,0)</f>
        <v>0</v>
      </c>
      <c r="DF237" s="74">
        <f>IF(AND(ISNUMBER('Emissions (start here)'!BD237),ISNUMBER(Dispersion!$AB$11)),'Emissions (start here)'!BD237*2000*453.59/8760/3600*Dispersion!$AB$11,0)</f>
        <v>0</v>
      </c>
      <c r="DG237" s="74">
        <f>IF(AND(ISNUMBER('Emissions (start here)'!BE237),ISNUMBER(Dispersion!$AC$8)),'Emissions (start here)'!BE237*453.59/3600*Dispersion!$AC$8,0)</f>
        <v>0</v>
      </c>
      <c r="DH237" s="74">
        <f>IF(AND(ISNUMBER('Emissions (start here)'!BE237),ISNUMBER(Dispersion!$AC$9)),'Emissions (start here)'!BE237*453.59/3600*Dispersion!$AC$9,0)</f>
        <v>0</v>
      </c>
      <c r="DI237" s="74">
        <f>IF(AND(ISNUMBER('Emissions (start here)'!BF237),ISNUMBER(Dispersion!$AC$10)),'Emissions (start here)'!BF237*2000*453.59/8760/3600*Dispersion!$AC$10,0)</f>
        <v>0</v>
      </c>
      <c r="DJ237" s="74">
        <f>IF(AND(ISNUMBER('Emissions (start here)'!BF237),ISNUMBER(Dispersion!$AC$11)),'Emissions (start here)'!BF237*2000*453.59/8760/3600*Dispersion!$AC$11,0)</f>
        <v>0</v>
      </c>
      <c r="DK237" s="74">
        <f>IF(AND(ISNUMBER('Emissions (start here)'!BG237),ISNUMBER(Dispersion!$AD$8)),'Emissions (start here)'!BG237*453.59/3600*Dispersion!$AD$8,0)</f>
        <v>0</v>
      </c>
      <c r="DL237" s="74">
        <f>IF(AND(ISNUMBER('Emissions (start here)'!BG237),ISNUMBER(Dispersion!$AD$9)),'Emissions (start here)'!BG237*453.59/3600*Dispersion!$AD$9,0)</f>
        <v>0</v>
      </c>
      <c r="DM237" s="74">
        <f>IF(AND(ISNUMBER('Emissions (start here)'!BH237),ISNUMBER(Dispersion!$AD$10)),'Emissions (start here)'!BH237*2000*453.59/8760/3600*Dispersion!$AD$10,0)</f>
        <v>0</v>
      </c>
      <c r="DN237" s="74">
        <f>IF(AND(ISNUMBER('Emissions (start here)'!BH237),ISNUMBER(Dispersion!$AD$11)),'Emissions (start here)'!BH237*2000*453.59/8760/3600*Dispersion!$AD$11,0)</f>
        <v>0</v>
      </c>
      <c r="DO237" s="74">
        <f>IF(AND(ISNUMBER('Emissions (start here)'!BI237),ISNUMBER(Dispersion!$AE$8)),'Emissions (start here)'!BI237*453.59/3600*Dispersion!$AE$8,0)</f>
        <v>0</v>
      </c>
      <c r="DP237" s="74">
        <f>IF(AND(ISNUMBER('Emissions (start here)'!BI237),ISNUMBER(Dispersion!$AE$9)),'Emissions (start here)'!BI237*453.59/3600*Dispersion!$AE$9,0)</f>
        <v>0</v>
      </c>
      <c r="DQ237" s="74">
        <f>IF(AND(ISNUMBER('Emissions (start here)'!BJ237),ISNUMBER(Dispersion!$AE$10)),'Emissions (start here)'!BJ237*2000*453.59/8760/3600*Dispersion!$AE$10,0)</f>
        <v>0</v>
      </c>
      <c r="DR237" s="74">
        <f>IF(AND(ISNUMBER('Emissions (start here)'!BJ237),ISNUMBER(Dispersion!$AE$11)),'Emissions (start here)'!BJ237*2000*453.59/8760/3600*Dispersion!$AE$11,0)</f>
        <v>0</v>
      </c>
      <c r="DS237" s="74">
        <f>IF(AND(ISNUMBER('Emissions (start here)'!BK237),ISNUMBER(Dispersion!$AF$8)),'Emissions (start here)'!BK237*453.59/3600*Dispersion!$AF$8,0)</f>
        <v>0</v>
      </c>
      <c r="DT237" s="74">
        <f>IF(AND(ISNUMBER('Emissions (start here)'!BK237),ISNUMBER(Dispersion!$AF$9)),'Emissions (start here)'!BK237*453.59/3600*Dispersion!$AF$9,0)</f>
        <v>0</v>
      </c>
      <c r="DU237" s="74">
        <f>IF(AND(ISNUMBER('Emissions (start here)'!BL237),ISNUMBER(Dispersion!$AF$10)),'Emissions (start here)'!BL237*2000*453.59/8760/3600*Dispersion!$AF$10,0)</f>
        <v>0</v>
      </c>
      <c r="DV237" s="74">
        <f>IF(AND(ISNUMBER('Emissions (start here)'!BL237),ISNUMBER(Dispersion!$AF$11)),'Emissions (start here)'!BL237*2000*453.59/8760/3600*Dispersion!$AF$11,0)</f>
        <v>0</v>
      </c>
      <c r="DW237" s="74">
        <f>IF(AND(ISNUMBER('Emissions (start here)'!BM237),ISNUMBER(Dispersion!$AG$8)),'Emissions (start here)'!BM237*453.59/3600*Dispersion!$AG$8,0)</f>
        <v>0</v>
      </c>
      <c r="DX237" s="74">
        <f>IF(AND(ISNUMBER('Emissions (start here)'!BM237),ISNUMBER(Dispersion!$AG$9)),'Emissions (start here)'!BM237*453.59/3600*Dispersion!$AG$9,0)</f>
        <v>0</v>
      </c>
      <c r="DY237" s="74">
        <f>IF(AND(ISNUMBER('Emissions (start here)'!BN237),ISNUMBER(Dispersion!$AG$10)),'Emissions (start here)'!BN237*2000*453.59/8760/3600*Dispersion!$AG$10,0)</f>
        <v>0</v>
      </c>
      <c r="DZ237" s="74">
        <f>IF(AND(ISNUMBER('Emissions (start here)'!BN237),ISNUMBER(Dispersion!$AG$11)),'Emissions (start here)'!BN237*2000*453.59/8760/3600*Dispersion!$AG$11,0)</f>
        <v>0</v>
      </c>
      <c r="EA237" s="74">
        <f>IF(AND(ISNUMBER('Emissions (start here)'!BO237),ISNUMBER(Dispersion!$AH$8)),'Emissions (start here)'!BO237*453.59/3600*Dispersion!$AH$8,0)</f>
        <v>0</v>
      </c>
      <c r="EB237" s="74">
        <f>IF(AND(ISNUMBER('Emissions (start here)'!BO237),ISNUMBER(Dispersion!$AH$9)),'Emissions (start here)'!BO237*453.59/3600*Dispersion!$AH$9,0)</f>
        <v>0</v>
      </c>
      <c r="EC237" s="74">
        <f>IF(AND(ISNUMBER('Emissions (start here)'!BP237),ISNUMBER(Dispersion!$AH$10)),'Emissions (start here)'!BP237*2000*453.59/8760/3600*Dispersion!$AH$10,0)</f>
        <v>0</v>
      </c>
      <c r="ED237" s="74">
        <f>IF(AND(ISNUMBER('Emissions (start here)'!BP237),ISNUMBER(Dispersion!$AH$11)),'Emissions (start here)'!BP237*2000*453.59/8760/3600*Dispersion!$AH$11,0)</f>
        <v>0</v>
      </c>
      <c r="EE237" s="74">
        <f>IF(AND(ISNUMBER('Emissions (start here)'!BQ237),ISNUMBER(Dispersion!$AI$8)),'Emissions (start here)'!BQ237*453.59/3600*Dispersion!$AI$8,0)</f>
        <v>0</v>
      </c>
      <c r="EF237" s="74">
        <f>IF(AND(ISNUMBER('Emissions (start here)'!BQ237),ISNUMBER(Dispersion!$AI$9)),'Emissions (start here)'!BQ237*453.59/3600*Dispersion!$AI$9,0)</f>
        <v>0</v>
      </c>
      <c r="EG237" s="74">
        <f>IF(AND(ISNUMBER('Emissions (start here)'!BR237),ISNUMBER(Dispersion!$AI$10)),'Emissions (start here)'!BR237*2000*453.59/8760/3600*Dispersion!$AI$10,0)</f>
        <v>0</v>
      </c>
      <c r="EH237" s="74">
        <f>IF(AND(ISNUMBER('Emissions (start here)'!BR237),ISNUMBER(Dispersion!$AI$11)),'Emissions (start here)'!BR237*2000*453.59/8760/3600*Dispersion!$AI$11,0)</f>
        <v>0</v>
      </c>
      <c r="EI237" s="74">
        <f>IF(AND(ISNUMBER('Emissions (start here)'!BS237),ISNUMBER(Dispersion!$AJ$8)),'Emissions (start here)'!BS237*453.59/3600*Dispersion!$AJ$8,0)</f>
        <v>0</v>
      </c>
      <c r="EJ237" s="74">
        <f>IF(AND(ISNUMBER('Emissions (start here)'!BS237),ISNUMBER(Dispersion!$AJ$9)),'Emissions (start here)'!BS237*453.59/3600*Dispersion!$AJ$9,0)</f>
        <v>0</v>
      </c>
      <c r="EK237" s="74">
        <f>IF(AND(ISNUMBER('Emissions (start here)'!BT237),ISNUMBER(Dispersion!$AJ$10)),'Emissions (start here)'!BT237*2000*453.59/8760/3600*Dispersion!$AJ$10,0)</f>
        <v>0</v>
      </c>
      <c r="EL237" s="74">
        <f>IF(AND(ISNUMBER('Emissions (start here)'!BT237),ISNUMBER(Dispersion!$AJ$11)),'Emissions (start here)'!BT237*2000*453.59/8760/3600*Dispersion!$AJ$11,0)</f>
        <v>0</v>
      </c>
      <c r="EM237" s="74">
        <f>IF(AND(ISNUMBER('Emissions (start here)'!BU237),ISNUMBER(Dispersion!$AK$8)),'Emissions (start here)'!BU237*453.59/3600*Dispersion!$AK$8,0)</f>
        <v>0</v>
      </c>
      <c r="EN237" s="74">
        <f>IF(AND(ISNUMBER('Emissions (start here)'!BU237),ISNUMBER(Dispersion!$AK$9)),'Emissions (start here)'!BU237*453.59/3600*Dispersion!$AK$9,0)</f>
        <v>0</v>
      </c>
      <c r="EO237" s="74">
        <f>IF(AND(ISNUMBER('Emissions (start here)'!BV237),ISNUMBER(Dispersion!$AK$10)),'Emissions (start here)'!BV237*2000*453.59/8760/3600*Dispersion!$AK$10,0)</f>
        <v>0</v>
      </c>
      <c r="EP237" s="74">
        <f>IF(AND(ISNUMBER('Emissions (start here)'!BV237),ISNUMBER(Dispersion!$AK$11)),'Emissions (start here)'!BV237*2000*453.59/8760/3600*Dispersion!$AK$11,0)</f>
        <v>0</v>
      </c>
      <c r="EQ237" s="74">
        <f>IF(AND(ISNUMBER('Emissions (start here)'!BW237),ISNUMBER(Dispersion!$AL$8)),'Emissions (start here)'!BW237*453.59/3600*Dispersion!$AL$8,0)</f>
        <v>0</v>
      </c>
      <c r="ER237" s="74">
        <f>IF(AND(ISNUMBER('Emissions (start here)'!BW237),ISNUMBER(Dispersion!$AL$9)),'Emissions (start here)'!BW237*453.59/3600*Dispersion!$AL$9,0)</f>
        <v>0</v>
      </c>
      <c r="ES237" s="74">
        <f>IF(AND(ISNUMBER('Emissions (start here)'!BX237),ISNUMBER(Dispersion!$AL$10)),'Emissions (start here)'!BX237*2000*453.59/8760/3600*Dispersion!$AL$10,0)</f>
        <v>0</v>
      </c>
      <c r="ET237" s="74">
        <f>IF(AND(ISNUMBER('Emissions (start here)'!BX237),ISNUMBER(Dispersion!$AL$11)),'Emissions (start here)'!BX237*2000*453.59/8760/3600*Dispersion!$AL$11,0)</f>
        <v>0</v>
      </c>
      <c r="EU237" s="74">
        <f>IF(AND(ISNUMBER('Emissions (start here)'!BY237),ISNUMBER(Dispersion!$AM$8)),'Emissions (start here)'!BY237*453.59/3600*Dispersion!$AM$8,0)</f>
        <v>0</v>
      </c>
      <c r="EV237" s="74">
        <f>IF(AND(ISNUMBER('Emissions (start here)'!BY237),ISNUMBER(Dispersion!$AM$9)),'Emissions (start here)'!BY237*453.59/3600*Dispersion!$AM$9,0)</f>
        <v>0</v>
      </c>
      <c r="EW237" s="74">
        <f>IF(AND(ISNUMBER('Emissions (start here)'!BZ237),ISNUMBER(Dispersion!$AM$10)),'Emissions (start here)'!BZ237*2000*453.59/8760/3600*Dispersion!$AM$10,0)</f>
        <v>0</v>
      </c>
      <c r="EX237" s="74">
        <f>IF(AND(ISNUMBER('Emissions (start here)'!BZ237),ISNUMBER(Dispersion!$AM$11)),'Emissions (start here)'!BZ237*2000*453.59/8760/3600*Dispersion!$AM$11,0)</f>
        <v>0</v>
      </c>
      <c r="EY237" s="74">
        <f>IF(AND(ISNUMBER('Emissions (start here)'!CA237),ISNUMBER(Dispersion!$AN$8)),'Emissions (start here)'!CA237*453.59/3600*Dispersion!$AN$8,0)</f>
        <v>0</v>
      </c>
      <c r="EZ237" s="74">
        <f>IF(AND(ISNUMBER('Emissions (start here)'!CA237),ISNUMBER(Dispersion!$AN$9)),'Emissions (start here)'!CA237*453.59/3600*Dispersion!$AN$9,0)</f>
        <v>0</v>
      </c>
      <c r="FA237" s="74">
        <f>IF(AND(ISNUMBER('Emissions (start here)'!CB237),ISNUMBER(Dispersion!$AN$10)),'Emissions (start here)'!CB237*2000*453.59/8760/3600*Dispersion!$AN$10,0)</f>
        <v>0</v>
      </c>
      <c r="FB237" s="74">
        <f>IF(AND(ISNUMBER('Emissions (start here)'!CB237),ISNUMBER(Dispersion!$AN$11)),'Emissions (start here)'!CB237*2000*453.59/8760/3600*Dispersion!$AN$11,0)</f>
        <v>0</v>
      </c>
      <c r="FC237" s="74">
        <f>IF(AND(ISNUMBER('Emissions (start here)'!CC237),ISNUMBER(Dispersion!$AO$8)),'Emissions (start here)'!CC237*453.59/3600*Dispersion!$AO$8,0)</f>
        <v>0</v>
      </c>
      <c r="FD237" s="74">
        <f>IF(AND(ISNUMBER('Emissions (start here)'!CC237),ISNUMBER(Dispersion!$AO$9)),'Emissions (start here)'!CC237*453.59/3600*Dispersion!$AO$9,0)</f>
        <v>0</v>
      </c>
      <c r="FE237" s="74">
        <f>IF(AND(ISNUMBER('Emissions (start here)'!CD237),ISNUMBER(Dispersion!$AO$10)),'Emissions (start here)'!CD237*2000*453.59/8760/3600*Dispersion!$AO$10,0)</f>
        <v>0</v>
      </c>
      <c r="FF237" s="74">
        <f>IF(AND(ISNUMBER('Emissions (start here)'!CD237),ISNUMBER(Dispersion!$AO$11)),'Emissions (start here)'!CD237*2000*453.59/8760/3600*Dispersion!$AO$11,0)</f>
        <v>0</v>
      </c>
      <c r="FG237" s="74">
        <f>IF(AND(ISNUMBER('Emissions (start here)'!CE237),ISNUMBER(Dispersion!$AP$8)),'Emissions (start here)'!CE237*453.59/3600*Dispersion!$AP$8,0)</f>
        <v>0</v>
      </c>
      <c r="FH237" s="74">
        <f>IF(AND(ISNUMBER('Emissions (start here)'!CE237),ISNUMBER(Dispersion!$AP$9)),'Emissions (start here)'!CE237*453.59/3600*Dispersion!$AP$9,0)</f>
        <v>0</v>
      </c>
      <c r="FI237" s="74">
        <f>IF(AND(ISNUMBER('Emissions (start here)'!CF237),ISNUMBER(Dispersion!$AP$10)),'Emissions (start here)'!CF237*2000*453.59/8760/3600*Dispersion!$AP$10,0)</f>
        <v>0</v>
      </c>
      <c r="FJ237" s="74">
        <f>IF(AND(ISNUMBER('Emissions (start here)'!CF237),ISNUMBER(Dispersion!$AP$11)),'Emissions (start here)'!CF237*2000*453.59/8760/3600*Dispersion!$AP$11,0)</f>
        <v>0</v>
      </c>
      <c r="FK237" s="74">
        <f>IF(AND(ISNUMBER('Emissions (start here)'!CG237),ISNUMBER(Dispersion!$AQ$8)),'Emissions (start here)'!CG237*453.59/3600*Dispersion!$AQ$8,0)</f>
        <v>0</v>
      </c>
      <c r="FL237" s="74">
        <f>IF(AND(ISNUMBER('Emissions (start here)'!CG237),ISNUMBER(Dispersion!$AQ$9)),'Emissions (start here)'!CG237*453.59/3600*Dispersion!$AQ$9,0)</f>
        <v>0</v>
      </c>
      <c r="FM237" s="74">
        <f>IF(AND(ISNUMBER('Emissions (start here)'!CH237),ISNUMBER(Dispersion!$AQ$10)),'Emissions (start here)'!CH237*2000*453.59/8760/3600*Dispersion!$AQ$10,0)</f>
        <v>0</v>
      </c>
      <c r="FN237" s="74">
        <f>IF(AND(ISNUMBER('Emissions (start here)'!CH237),ISNUMBER(Dispersion!$AQ$11)),'Emissions (start here)'!CH237*2000*453.59/8760/3600*Dispersion!$AQ$11,0)</f>
        <v>0</v>
      </c>
      <c r="FO237" s="74">
        <f>IF(AND(ISNUMBER('Emissions (start here)'!CI237),ISNUMBER(Dispersion!$AR$8)),'Emissions (start here)'!CI237*453.59/3600*Dispersion!$AR$8,0)</f>
        <v>0</v>
      </c>
      <c r="FP237" s="74">
        <f>IF(AND(ISNUMBER('Emissions (start here)'!CI237),ISNUMBER(Dispersion!$AR$9)),'Emissions (start here)'!CI237*453.59/3600*Dispersion!$AR$9,0)</f>
        <v>0</v>
      </c>
      <c r="FQ237" s="74">
        <f>IF(AND(ISNUMBER('Emissions (start here)'!CJ237),ISNUMBER(Dispersion!$AR$10)),'Emissions (start here)'!CJ237*2000*453.59/8760/3600*Dispersion!$AR$10,0)</f>
        <v>0</v>
      </c>
      <c r="FR237" s="74">
        <f>IF(AND(ISNUMBER('Emissions (start here)'!CJ237),ISNUMBER(Dispersion!$AR$11)),'Emissions (start here)'!CJ237*2000*453.59/8760/3600*Dispersion!$AR$11,0)</f>
        <v>0</v>
      </c>
      <c r="FS237" s="74">
        <f>IF(AND(ISNUMBER('Emissions (start here)'!CK237),ISNUMBER(Dispersion!$AS$8)),'Emissions (start here)'!CK237*453.59/3600*Dispersion!$AS$8,0)</f>
        <v>0</v>
      </c>
      <c r="FT237" s="74">
        <f>IF(AND(ISNUMBER('Emissions (start here)'!CK237),ISNUMBER(Dispersion!$AS$9)),'Emissions (start here)'!CK237*453.59/3600*Dispersion!$AS$9,0)</f>
        <v>0</v>
      </c>
      <c r="FU237" s="74">
        <f>IF(AND(ISNUMBER('Emissions (start here)'!CL237),ISNUMBER(Dispersion!$AS$10)),'Emissions (start here)'!CL237*2000*453.59/8760/3600*Dispersion!$AS$10,0)</f>
        <v>0</v>
      </c>
      <c r="FV237" s="74">
        <f>IF(AND(ISNUMBER('Emissions (start here)'!CL237),ISNUMBER(Dispersion!$AS$11)),'Emissions (start here)'!CL237*2000*453.59/8760/3600*Dispersion!$AS$11,0)</f>
        <v>0</v>
      </c>
      <c r="FW237" s="74">
        <f>IF(AND(ISNUMBER('Emissions (start here)'!CM237),ISNUMBER(Dispersion!$AT$8)),'Emissions (start here)'!CM237*453.59/3600*Dispersion!$AT$8,0)</f>
        <v>0</v>
      </c>
      <c r="FX237" s="74">
        <f>IF(AND(ISNUMBER('Emissions (start here)'!CM237),ISNUMBER(Dispersion!$AT$9)),'Emissions (start here)'!CM237*453.59/3600*Dispersion!$AT$9,0)</f>
        <v>0</v>
      </c>
      <c r="FY237" s="74">
        <f>IF(AND(ISNUMBER('Emissions (start here)'!CN237),ISNUMBER(Dispersion!$AT$10)),'Emissions (start here)'!CN237*2000*453.59/8760/3600*Dispersion!$AT$10,0)</f>
        <v>0</v>
      </c>
      <c r="FZ237" s="74">
        <f>IF(AND(ISNUMBER('Emissions (start here)'!CN237),ISNUMBER(Dispersion!$AT$11)),'Emissions (start here)'!CN237*2000*453.59/8760/3600*Dispersion!$AT$11,0)</f>
        <v>0</v>
      </c>
      <c r="GA237" s="74">
        <f>IF(AND(ISNUMBER('Emissions (start here)'!CO237),ISNUMBER(Dispersion!$AU$8)),'Emissions (start here)'!CO237*453.59/3600*Dispersion!$AU$8,0)</f>
        <v>0</v>
      </c>
      <c r="GB237" s="74">
        <f>IF(AND(ISNUMBER('Emissions (start here)'!CO237),ISNUMBER(Dispersion!$AU$9)),'Emissions (start here)'!CO237*453.59/3600*Dispersion!$AU$9,0)</f>
        <v>0</v>
      </c>
      <c r="GC237" s="74">
        <f>IF(AND(ISNUMBER('Emissions (start here)'!CP237),ISNUMBER(Dispersion!$AU$10)),'Emissions (start here)'!CP237*2000*453.59/8760/3600*Dispersion!$AU$10,0)</f>
        <v>0</v>
      </c>
      <c r="GD237" s="74">
        <f>IF(AND(ISNUMBER('Emissions (start here)'!CP237),ISNUMBER(Dispersion!$AU$11)),'Emissions (start here)'!CP237*2000*453.59/8760/3600*Dispersion!$AU$11,0)</f>
        <v>0</v>
      </c>
      <c r="GE237" s="74">
        <f>IF(AND(ISNUMBER('Emissions (start here)'!CQ237),ISNUMBER(Dispersion!$AV$8)),'Emissions (start here)'!CQ237*453.59/3600*Dispersion!$AV$8,0)</f>
        <v>0</v>
      </c>
      <c r="GF237" s="74">
        <f>IF(AND(ISNUMBER('Emissions (start here)'!CQ237),ISNUMBER(Dispersion!$AV$9)),'Emissions (start here)'!CQ237*453.59/3600*Dispersion!$AV$9,0)</f>
        <v>0</v>
      </c>
      <c r="GG237" s="74">
        <f>IF(AND(ISNUMBER('Emissions (start here)'!CR237),ISNUMBER(Dispersion!$AV$10)),'Emissions (start here)'!CR237*2000*453.59/8760/3600*Dispersion!$AV$10,0)</f>
        <v>0</v>
      </c>
      <c r="GH237" s="74">
        <f>IF(AND(ISNUMBER('Emissions (start here)'!CR237),ISNUMBER(Dispersion!$AV$11)),'Emissions (start here)'!CR237*2000*453.59/8760/3600*Dispersion!$AV$11,0)</f>
        <v>0</v>
      </c>
      <c r="GI237" s="74">
        <f>IF(AND(ISNUMBER('Emissions (start here)'!CS237),ISNUMBER(Dispersion!$AW$8)),'Emissions (start here)'!CS237*453.59/3600*Dispersion!$AW$8,0)</f>
        <v>0</v>
      </c>
      <c r="GJ237" s="74">
        <f>IF(AND(ISNUMBER('Emissions (start here)'!CS237),ISNUMBER(Dispersion!$AW$9)),'Emissions (start here)'!CS237*453.59/3600*Dispersion!$AW$9,0)</f>
        <v>0</v>
      </c>
      <c r="GK237" s="74">
        <f>IF(AND(ISNUMBER('Emissions (start here)'!CT237),ISNUMBER(Dispersion!$AW$10)),'Emissions (start here)'!CT237*2000*453.59/8760/3600*Dispersion!$AW$10,0)</f>
        <v>0</v>
      </c>
      <c r="GL237" s="74">
        <f>IF(AND(ISNUMBER('Emissions (start here)'!CT237),ISNUMBER(Dispersion!$AW$11)),'Emissions (start here)'!CT237*2000*453.59/8760/3600*Dispersion!$AW$11,0)</f>
        <v>0</v>
      </c>
      <c r="GM237" s="74">
        <f>IF(AND(ISNUMBER('Emissions (start here)'!CU237),ISNUMBER(Dispersion!$AX$8)),'Emissions (start here)'!CU237*453.59/3600*Dispersion!$AX$8,0)</f>
        <v>0</v>
      </c>
      <c r="GN237" s="74">
        <f>IF(AND(ISNUMBER('Emissions (start here)'!CU237),ISNUMBER(Dispersion!$AX$9)),'Emissions (start here)'!CU237*453.59/3600*Dispersion!$AX$9,0)</f>
        <v>0</v>
      </c>
      <c r="GO237" s="74">
        <f>IF(AND(ISNUMBER('Emissions (start here)'!CV237),ISNUMBER(Dispersion!$AX$10)),'Emissions (start here)'!CV237*2000*453.59/8760/3600*Dispersion!$AX$10,0)</f>
        <v>0</v>
      </c>
      <c r="GP237" s="74">
        <f>IF(AND(ISNUMBER('Emissions (start here)'!CV237),ISNUMBER(Dispersion!$AX$11)),'Emissions (start here)'!CV237*2000*453.59/8760/3600*Dispersion!$AX$11,0)</f>
        <v>0</v>
      </c>
      <c r="GQ237" s="74">
        <f>IF(AND(ISNUMBER('Emissions (start here)'!CW237),ISNUMBER(Dispersion!$AY$8)),'Emissions (start here)'!CW237*453.59/3600*Dispersion!$AY$8,0)</f>
        <v>0</v>
      </c>
      <c r="GR237" s="74">
        <f>IF(AND(ISNUMBER('Emissions (start here)'!CW237),ISNUMBER(Dispersion!$AY$9)),'Emissions (start here)'!CW237*453.59/3600*Dispersion!$AY$9,0)</f>
        <v>0</v>
      </c>
      <c r="GS237" s="74">
        <f>IF(AND(ISNUMBER('Emissions (start here)'!CX237),ISNUMBER(Dispersion!$AY$10)),'Emissions (start here)'!CX237*2000*453.59/8760/3600*Dispersion!$AY$10,0)</f>
        <v>0</v>
      </c>
      <c r="GT237" s="74">
        <f>IF(AND(ISNUMBER('Emissions (start here)'!CX237),ISNUMBER(Dispersion!$AY$11)),'Emissions (start here)'!CX237*2000*453.59/8760/3600*Dispersion!$AY$11,0)</f>
        <v>0</v>
      </c>
      <c r="GU237" s="74">
        <f>IF(AND(ISNUMBER('Emissions (start here)'!CY237),ISNUMBER(Dispersion!$AZ$8)),'Emissions (start here)'!CY237*453.59/3600*Dispersion!$AZ$8,0)</f>
        <v>0</v>
      </c>
      <c r="GV237" s="74">
        <f>IF(AND(ISNUMBER('Emissions (start here)'!CY237),ISNUMBER(Dispersion!$AZ$9)),'Emissions (start here)'!CY237*453.59/3600*Dispersion!$AZ$9,0)</f>
        <v>0</v>
      </c>
      <c r="GW237" s="74">
        <f>IF(AND(ISNUMBER('Emissions (start here)'!CZ237),ISNUMBER(Dispersion!$AZ$10)),'Emissions (start here)'!CZ237*2000*453.59/8760/3600*Dispersion!$AZ$10,0)</f>
        <v>0</v>
      </c>
      <c r="GX237" s="74">
        <f>IF(AND(ISNUMBER('Emissions (start here)'!CZ237),ISNUMBER(Dispersion!$AZ$11)),'Emissions (start here)'!CZ237*2000*453.59/8760/3600*Dispersion!$AZ$11,0)</f>
        <v>0</v>
      </c>
    </row>
    <row r="238" spans="1:206" x14ac:dyDescent="0.2">
      <c r="A238" s="51" t="str">
        <f>'Tox Values'!C238</f>
        <v>57117-44-9</v>
      </c>
      <c r="B238" s="94" t="str">
        <f>'Tox Values'!D238</f>
        <v>Hexachlorodibenzofuran, 1,2,3,6,7,8-</v>
      </c>
      <c r="C238" s="96">
        <f t="shared" si="13"/>
        <v>0</v>
      </c>
      <c r="D238" s="74">
        <f t="shared" si="14"/>
        <v>0</v>
      </c>
      <c r="E238" s="74">
        <f t="shared" si="15"/>
        <v>0</v>
      </c>
      <c r="F238" s="99">
        <f t="shared" si="16"/>
        <v>0</v>
      </c>
      <c r="G238" s="97">
        <f>IF(AND(ISNUMBER('Emissions (start here)'!E238),ISNUMBER(Dispersion!$C$8)),'Emissions (start here)'!E238*453.59/3600*Dispersion!$C$8,0)</f>
        <v>0</v>
      </c>
      <c r="H238" s="74">
        <f>IF(AND(ISNUMBER('Emissions (start here)'!E238),ISNUMBER(Dispersion!$C$9)),'Emissions (start here)'!E238*453.59/3600*Dispersion!$C$9,0)</f>
        <v>0</v>
      </c>
      <c r="I238" s="74">
        <f>IF(AND(ISNUMBER('Emissions (start here)'!F238),ISNUMBER(Dispersion!$C$10)),'Emissions (start here)'!F238*2000*453.59/8760/3600*Dispersion!$C$10,0)</f>
        <v>0</v>
      </c>
      <c r="J238" s="74">
        <f>IF(AND(ISNUMBER('Emissions (start here)'!F238),ISNUMBER(Dispersion!$C$11)),'Emissions (start here)'!F238*2000*453.59/8760/3600*Dispersion!$C$11,0)</f>
        <v>0</v>
      </c>
      <c r="K238" s="74">
        <f>IF(AND(ISNUMBER('Emissions (start here)'!G238),ISNUMBER(Dispersion!$D$8)),'Emissions (start here)'!G238*453.59/3600*Dispersion!$D$8,0)</f>
        <v>0</v>
      </c>
      <c r="L238" s="74">
        <f>IF(AND(ISNUMBER('Emissions (start here)'!G238),ISNUMBER(Dispersion!$D$9)),'Emissions (start here)'!G238*453.59/3600*Dispersion!$D$9,0)</f>
        <v>0</v>
      </c>
      <c r="M238" s="74">
        <f>IF(AND(ISNUMBER('Emissions (start here)'!H238),ISNUMBER(Dispersion!$D$10)),'Emissions (start here)'!H238*2000*453.59/8760/3600*Dispersion!$D$10,0)</f>
        <v>0</v>
      </c>
      <c r="N238" s="74">
        <f>IF(AND(ISNUMBER('Emissions (start here)'!H238),ISNUMBER(Dispersion!$D$11)),'Emissions (start here)'!H238*2000*453.59/8760/3600*Dispersion!$D$11,0)</f>
        <v>0</v>
      </c>
      <c r="O238" s="74">
        <f>IF(AND(ISNUMBER('Emissions (start here)'!I238),ISNUMBER(Dispersion!$E$8)),'Emissions (start here)'!I238*453.59/3600*Dispersion!$E$8,0)</f>
        <v>0</v>
      </c>
      <c r="P238" s="74">
        <f>IF(AND(ISNUMBER('Emissions (start here)'!I238),ISNUMBER(Dispersion!$E$9)),'Emissions (start here)'!I238*453.59/3600*Dispersion!$E$9,0)</f>
        <v>0</v>
      </c>
      <c r="Q238" s="74">
        <f>IF(AND(ISNUMBER('Emissions (start here)'!J238),ISNUMBER(Dispersion!$E$10)),'Emissions (start here)'!J238*2000*453.59/8760/3600*Dispersion!$E$10,0)</f>
        <v>0</v>
      </c>
      <c r="R238" s="74">
        <f>IF(AND(ISNUMBER('Emissions (start here)'!J238),ISNUMBER(Dispersion!$E$11)),'Emissions (start here)'!J238*2000*453.59/8760/3600*Dispersion!$E$11,0)</f>
        <v>0</v>
      </c>
      <c r="S238" s="74">
        <f>IF(AND(ISNUMBER('Emissions (start here)'!K238),ISNUMBER(Dispersion!$F$8)),'Emissions (start here)'!K238*453.59/3600*Dispersion!$F$8,0)</f>
        <v>0</v>
      </c>
      <c r="T238" s="74">
        <f>IF(AND(ISNUMBER('Emissions (start here)'!K238),ISNUMBER(Dispersion!$F$9)),'Emissions (start here)'!K238*453.59/3600*Dispersion!$F$9,0)</f>
        <v>0</v>
      </c>
      <c r="U238" s="74">
        <f>IF(AND(ISNUMBER('Emissions (start here)'!L238),ISNUMBER(Dispersion!$F$10)),'Emissions (start here)'!L238*2000*453.59/8760/3600*Dispersion!$F$10,0)</f>
        <v>0</v>
      </c>
      <c r="V238" s="74">
        <f>IF(AND(ISNUMBER('Emissions (start here)'!L238),ISNUMBER(Dispersion!$F$11)),'Emissions (start here)'!L238*2000*453.59/8760/3600*Dispersion!$F$11,0)</f>
        <v>0</v>
      </c>
      <c r="W238" s="74">
        <f>IF(AND(ISNUMBER('Emissions (start here)'!M238),ISNUMBER(Dispersion!$G$8)),'Emissions (start here)'!M238*453.59/3600*Dispersion!$G$8,0)</f>
        <v>0</v>
      </c>
      <c r="X238" s="74">
        <f>IF(AND(ISNUMBER('Emissions (start here)'!M238),ISNUMBER(Dispersion!$G$9)),'Emissions (start here)'!M238*453.59/3600*Dispersion!$G$9,0)</f>
        <v>0</v>
      </c>
      <c r="Y238" s="74">
        <f>IF(AND(ISNUMBER('Emissions (start here)'!N238),ISNUMBER(Dispersion!$G$10)),'Emissions (start here)'!N238*2000*453.59/8760/3600*Dispersion!$G$10,0)</f>
        <v>0</v>
      </c>
      <c r="Z238" s="74">
        <f>IF(AND(ISNUMBER('Emissions (start here)'!N238),ISNUMBER(Dispersion!$G$11)),'Emissions (start here)'!N238*2000*453.59/8760/3600*Dispersion!$G$11,0)</f>
        <v>0</v>
      </c>
      <c r="AA238" s="74">
        <f>IF(AND(ISNUMBER('Emissions (start here)'!O238),ISNUMBER(Dispersion!$H$8)),'Emissions (start here)'!O238*453.59/3600*Dispersion!$H$8,0)</f>
        <v>0</v>
      </c>
      <c r="AB238" s="74">
        <f>IF(AND(ISNUMBER('Emissions (start here)'!O238),ISNUMBER(Dispersion!$H$9)),'Emissions (start here)'!O238*453.59/3600*Dispersion!$H$9,0)</f>
        <v>0</v>
      </c>
      <c r="AC238" s="74">
        <f>IF(AND(ISNUMBER('Emissions (start here)'!P238),ISNUMBER(Dispersion!$H$10)),'Emissions (start here)'!P238*2000*453.59/8760/3600*Dispersion!$H$10,0)</f>
        <v>0</v>
      </c>
      <c r="AD238" s="74">
        <f>IF(AND(ISNUMBER('Emissions (start here)'!P238),ISNUMBER(Dispersion!$H$11)),'Emissions (start here)'!P238*2000*453.59/8760/3600*Dispersion!$H$11,0)</f>
        <v>0</v>
      </c>
      <c r="AE238" s="74">
        <f>IF(AND(ISNUMBER('Emissions (start here)'!Q238),ISNUMBER(Dispersion!$I$8)),'Emissions (start here)'!Q238*453.59/3600*Dispersion!$I$8,0)</f>
        <v>0</v>
      </c>
      <c r="AF238" s="74">
        <f>IF(AND(ISNUMBER('Emissions (start here)'!Q238),ISNUMBER(Dispersion!$I$9)),'Emissions (start here)'!Q238*453.59/3600*Dispersion!$I$9,0)</f>
        <v>0</v>
      </c>
      <c r="AG238" s="74">
        <f>IF(AND(ISNUMBER('Emissions (start here)'!R238),ISNUMBER(Dispersion!$I$10)),'Emissions (start here)'!R238*2000*453.59/8760/3600*Dispersion!$I$10,0)</f>
        <v>0</v>
      </c>
      <c r="AH238" s="74">
        <f>IF(AND(ISNUMBER('Emissions (start here)'!R238),ISNUMBER(Dispersion!$I$11)),'Emissions (start here)'!R238*2000*453.59/8760/3600*Dispersion!$I$11,0)</f>
        <v>0</v>
      </c>
      <c r="AI238" s="74">
        <f>IF(AND(ISNUMBER('Emissions (start here)'!S238),ISNUMBER(Dispersion!$J$8)),'Emissions (start here)'!S238*453.59/3600*Dispersion!$J$8,0)</f>
        <v>0</v>
      </c>
      <c r="AJ238" s="74">
        <f>IF(AND(ISNUMBER('Emissions (start here)'!S238),ISNUMBER(Dispersion!$J$9)),'Emissions (start here)'!S238*453.59/3600*Dispersion!$J$9,0)</f>
        <v>0</v>
      </c>
      <c r="AK238" s="74">
        <f>IF(AND(ISNUMBER('Emissions (start here)'!T238),ISNUMBER(Dispersion!$J$10)),'Emissions (start here)'!T238*2000*453.59/8760/3600*Dispersion!$J$10,0)</f>
        <v>0</v>
      </c>
      <c r="AL238" s="74">
        <f>IF(AND(ISNUMBER('Emissions (start here)'!T238),ISNUMBER(Dispersion!$J$11)),'Emissions (start here)'!T238*2000*453.59/8760/3600*Dispersion!$J$11,0)</f>
        <v>0</v>
      </c>
      <c r="AM238" s="74">
        <f>IF(AND(ISNUMBER('Emissions (start here)'!U238),ISNUMBER(Dispersion!$K$8)),'Emissions (start here)'!U238*453.59/3600*Dispersion!$K$8,0)</f>
        <v>0</v>
      </c>
      <c r="AN238" s="74">
        <f>IF(AND(ISNUMBER('Emissions (start here)'!U238),ISNUMBER(Dispersion!$K$9)),'Emissions (start here)'!U238*453.59/3600*Dispersion!$K$9,0)</f>
        <v>0</v>
      </c>
      <c r="AO238" s="74">
        <f>IF(AND(ISNUMBER('Emissions (start here)'!V238),ISNUMBER(Dispersion!$K$10)),'Emissions (start here)'!V238*2000*453.59/8760/3600*Dispersion!$K$10,0)</f>
        <v>0</v>
      </c>
      <c r="AP238" s="74">
        <f>IF(AND(ISNUMBER('Emissions (start here)'!V238),ISNUMBER(Dispersion!$K$11)),'Emissions (start here)'!V238*2000*453.59/8760/3600*Dispersion!$K$11,0)</f>
        <v>0</v>
      </c>
      <c r="AQ238" s="74">
        <f>IF(AND(ISNUMBER('Emissions (start here)'!W238),ISNUMBER(Dispersion!$L$8)),'Emissions (start here)'!W238*453.59/3600*Dispersion!$L$8,0)</f>
        <v>0</v>
      </c>
      <c r="AR238" s="74">
        <f>IF(AND(ISNUMBER('Emissions (start here)'!W238),ISNUMBER(Dispersion!$L$9)),'Emissions (start here)'!W238*453.59/3600*Dispersion!$L$9,0)</f>
        <v>0</v>
      </c>
      <c r="AS238" s="74">
        <f>IF(AND(ISNUMBER('Emissions (start here)'!X238),ISNUMBER(Dispersion!$L$10)),'Emissions (start here)'!X238*2000*453.59/8760/3600*Dispersion!$L$10,0)</f>
        <v>0</v>
      </c>
      <c r="AT238" s="74">
        <f>IF(AND(ISNUMBER('Emissions (start here)'!X238),ISNUMBER(Dispersion!$L$11)),'Emissions (start here)'!X238*2000*453.59/8760/3600*Dispersion!$L$11,0)</f>
        <v>0</v>
      </c>
      <c r="AU238" s="74">
        <f>IF(AND(ISNUMBER('Emissions (start here)'!Y238),ISNUMBER(Dispersion!$M$8)),'Emissions (start here)'!Y238*453.59/3600*Dispersion!$M$8,0)</f>
        <v>0</v>
      </c>
      <c r="AV238" s="74">
        <f>IF(AND(ISNUMBER('Emissions (start here)'!Y238),ISNUMBER(Dispersion!$M$9)),'Emissions (start here)'!Y238*453.59/3600*Dispersion!$M$9,0)</f>
        <v>0</v>
      </c>
      <c r="AW238" s="74">
        <f>IF(AND(ISNUMBER('Emissions (start here)'!Z238),ISNUMBER(Dispersion!$M$10)),'Emissions (start here)'!Z238*2000*453.59/8760/3600*Dispersion!$M$10,0)</f>
        <v>0</v>
      </c>
      <c r="AX238" s="74">
        <f>IF(AND(ISNUMBER('Emissions (start here)'!Z238),ISNUMBER(Dispersion!$M$11)),'Emissions (start here)'!Z238*2000*453.59/8760/3600*Dispersion!$M$11,0)</f>
        <v>0</v>
      </c>
      <c r="AY238" s="74">
        <f>IF(AND(ISNUMBER('Emissions (start here)'!AA238),ISNUMBER(Dispersion!$N$8)),'Emissions (start here)'!AA238*453.59/3600*Dispersion!$N$8,0)</f>
        <v>0</v>
      </c>
      <c r="AZ238" s="74">
        <f>IF(AND(ISNUMBER('Emissions (start here)'!AA238),ISNUMBER(Dispersion!$N$9)),'Emissions (start here)'!AA238*453.59/3600*Dispersion!$N$9,0)</f>
        <v>0</v>
      </c>
      <c r="BA238" s="74">
        <f>IF(AND(ISNUMBER('Emissions (start here)'!AB238),ISNUMBER(Dispersion!$N$10)),'Emissions (start here)'!AB238*2000*453.59/8760/3600*Dispersion!$N$10,0)</f>
        <v>0</v>
      </c>
      <c r="BB238" s="74">
        <f>IF(AND(ISNUMBER('Emissions (start here)'!AB238),ISNUMBER(Dispersion!$N$11)),'Emissions (start here)'!AB238*2000*453.59/8760/3600*Dispersion!$N$11,0)</f>
        <v>0</v>
      </c>
      <c r="BC238" s="74">
        <f>IF(AND(ISNUMBER('Emissions (start here)'!AC238),ISNUMBER(Dispersion!$O$8)),'Emissions (start here)'!AC238*453.59/3600*Dispersion!$O$8,0)</f>
        <v>0</v>
      </c>
      <c r="BD238" s="74">
        <f>IF(AND(ISNUMBER('Emissions (start here)'!AC238),ISNUMBER(Dispersion!$O$9)),'Emissions (start here)'!AC238*453.59/3600*Dispersion!$O$9,0)</f>
        <v>0</v>
      </c>
      <c r="BE238" s="74">
        <f>IF(AND(ISNUMBER('Emissions (start here)'!AD238),ISNUMBER(Dispersion!$O$10)),'Emissions (start here)'!AD238*2000*453.59/8760/3600*Dispersion!$O$10,0)</f>
        <v>0</v>
      </c>
      <c r="BF238" s="74">
        <f>IF(AND(ISNUMBER('Emissions (start here)'!AD238),ISNUMBER(Dispersion!$O$11)),'Emissions (start here)'!AD238*2000*453.59/8760/3600*Dispersion!$O$11,0)</f>
        <v>0</v>
      </c>
      <c r="BG238" s="74">
        <f>IF(AND(ISNUMBER('Emissions (start here)'!AE238),ISNUMBER(Dispersion!$P$8)),'Emissions (start here)'!AE238*453.59/3600*Dispersion!$P$8,0)</f>
        <v>0</v>
      </c>
      <c r="BH238" s="74">
        <f>IF(AND(ISNUMBER('Emissions (start here)'!AE238),ISNUMBER(Dispersion!$P$9)),'Emissions (start here)'!AE238*453.59/3600*Dispersion!$P$9,0)</f>
        <v>0</v>
      </c>
      <c r="BI238" s="74">
        <f>IF(AND(ISNUMBER('Emissions (start here)'!AF238),ISNUMBER(Dispersion!$P$10)),'Emissions (start here)'!AF238*2000*453.59/8760/3600*Dispersion!$P$10,0)</f>
        <v>0</v>
      </c>
      <c r="BJ238" s="74">
        <f>IF(AND(ISNUMBER('Emissions (start here)'!AF238),ISNUMBER(Dispersion!$P$11)),'Emissions (start here)'!AF238*2000*453.59/8760/3600*Dispersion!$P$11,0)</f>
        <v>0</v>
      </c>
      <c r="BK238" s="74">
        <f>IF(AND(ISNUMBER('Emissions (start here)'!AG238),ISNUMBER(Dispersion!$Q$8)),'Emissions (start here)'!AG238*453.59/3600*Dispersion!$Q$8,0)</f>
        <v>0</v>
      </c>
      <c r="BL238" s="74">
        <f>IF(AND(ISNUMBER('Emissions (start here)'!AG238),ISNUMBER(Dispersion!$Q$9)),'Emissions (start here)'!AG238*453.59/3600*Dispersion!$Q$9,0)</f>
        <v>0</v>
      </c>
      <c r="BM238" s="74">
        <f>IF(AND(ISNUMBER('Emissions (start here)'!AH238),ISNUMBER(Dispersion!$Q$10)),'Emissions (start here)'!AH238*2000*453.59/8760/3600*Dispersion!$Q$10,0)</f>
        <v>0</v>
      </c>
      <c r="BN238" s="74">
        <f>IF(AND(ISNUMBER('Emissions (start here)'!AH238),ISNUMBER(Dispersion!$Q$11)),'Emissions (start here)'!AH238*2000*453.59/8760/3600*Dispersion!$Q$11,0)</f>
        <v>0</v>
      </c>
      <c r="BO238" s="74">
        <f>IF(AND(ISNUMBER('Emissions (start here)'!AI238),ISNUMBER(Dispersion!$R$8)),'Emissions (start here)'!AI238*453.59/3600*Dispersion!$R$8,0)</f>
        <v>0</v>
      </c>
      <c r="BP238" s="74">
        <f>IF(AND(ISNUMBER('Emissions (start here)'!AI238),ISNUMBER(Dispersion!$R$9)),'Emissions (start here)'!AI238*453.59/3600*Dispersion!$R$9,0)</f>
        <v>0</v>
      </c>
      <c r="BQ238" s="74">
        <f>IF(AND(ISNUMBER('Emissions (start here)'!AJ238),ISNUMBER(Dispersion!$R$10)),'Emissions (start here)'!AJ238*2000*453.59/8760/3600*Dispersion!$R$10,0)</f>
        <v>0</v>
      </c>
      <c r="BR238" s="74">
        <f>IF(AND(ISNUMBER('Emissions (start here)'!AJ238),ISNUMBER(Dispersion!$R$11)),'Emissions (start here)'!AJ238*2000*453.59/8760/3600*Dispersion!$R$11,0)</f>
        <v>0</v>
      </c>
      <c r="BS238" s="74">
        <f>IF(AND(ISNUMBER('Emissions (start here)'!AK238),ISNUMBER(Dispersion!$S$8)),'Emissions (start here)'!AK238*453.59/3600*Dispersion!$S$8,0)</f>
        <v>0</v>
      </c>
      <c r="BT238" s="74">
        <f>IF(AND(ISNUMBER('Emissions (start here)'!AK238),ISNUMBER(Dispersion!$S$9)),'Emissions (start here)'!AK238*453.59/3600*Dispersion!$S$9,0)</f>
        <v>0</v>
      </c>
      <c r="BU238" s="74">
        <f>IF(AND(ISNUMBER('Emissions (start here)'!AL238),ISNUMBER(Dispersion!$S$10)),'Emissions (start here)'!AL238*2000*453.59/8760/3600*Dispersion!$S$10,0)</f>
        <v>0</v>
      </c>
      <c r="BV238" s="74">
        <f>IF(AND(ISNUMBER('Emissions (start here)'!AL238),ISNUMBER(Dispersion!$S$11)),'Emissions (start here)'!AL238*2000*453.59/8760/3600*Dispersion!$S$11,0)</f>
        <v>0</v>
      </c>
      <c r="BW238" s="74">
        <f>IF(AND(ISNUMBER('Emissions (start here)'!AM238),ISNUMBER(Dispersion!$T$8)),'Emissions (start here)'!AM238*453.59/3600*Dispersion!$T$8,0)</f>
        <v>0</v>
      </c>
      <c r="BX238" s="74">
        <f>IF(AND(ISNUMBER('Emissions (start here)'!AM238),ISNUMBER(Dispersion!$T$9)),'Emissions (start here)'!AM238*453.59/3600*Dispersion!$T$9,0)</f>
        <v>0</v>
      </c>
      <c r="BY238" s="74">
        <f>IF(AND(ISNUMBER('Emissions (start here)'!AN238),ISNUMBER(Dispersion!$T$10)),'Emissions (start here)'!AN238*2000*453.59/8760/3600*Dispersion!$T$10,0)</f>
        <v>0</v>
      </c>
      <c r="BZ238" s="74">
        <f>IF(AND(ISNUMBER('Emissions (start here)'!AN238),ISNUMBER(Dispersion!$T$11)),'Emissions (start here)'!AN238*2000*453.59/8760/3600*Dispersion!$T$11,0)</f>
        <v>0</v>
      </c>
      <c r="CA238" s="74">
        <f>IF(AND(ISNUMBER('Emissions (start here)'!AO238),ISNUMBER(Dispersion!$U$8)),'Emissions (start here)'!AO238*453.59/3600*Dispersion!$U$8,0)</f>
        <v>0</v>
      </c>
      <c r="CB238" s="74">
        <f>IF(AND(ISNUMBER('Emissions (start here)'!AO238),ISNUMBER(Dispersion!$U$9)),'Emissions (start here)'!AO238*453.59/3600*Dispersion!$U$9,0)</f>
        <v>0</v>
      </c>
      <c r="CC238" s="74">
        <f>IF(AND(ISNUMBER('Emissions (start here)'!AP238),ISNUMBER(Dispersion!$U$10)),'Emissions (start here)'!AP238*2000*453.59/8760/3600*Dispersion!$U$10,0)</f>
        <v>0</v>
      </c>
      <c r="CD238" s="74">
        <f>IF(AND(ISNUMBER('Emissions (start here)'!AP238),ISNUMBER(Dispersion!$U$11)),'Emissions (start here)'!AP238*2000*453.59/8760/3600*Dispersion!$U$11,0)</f>
        <v>0</v>
      </c>
      <c r="CE238" s="74">
        <f>IF(AND(ISNUMBER('Emissions (start here)'!AQ238),ISNUMBER(Dispersion!$V$8)),'Emissions (start here)'!AQ238*453.59/3600*Dispersion!$V$8,0)</f>
        <v>0</v>
      </c>
      <c r="CF238" s="74">
        <f>IF(AND(ISNUMBER('Emissions (start here)'!AQ238),ISNUMBER(Dispersion!$V$9)),'Emissions (start here)'!AQ238*453.59/3600*Dispersion!$V$9,0)</f>
        <v>0</v>
      </c>
      <c r="CG238" s="74">
        <f>IF(AND(ISNUMBER('Emissions (start here)'!AR238),ISNUMBER(Dispersion!$V$10)),'Emissions (start here)'!AR238*2000*453.59/8760/3600*Dispersion!$V$10,0)</f>
        <v>0</v>
      </c>
      <c r="CH238" s="74">
        <f>IF(AND(ISNUMBER('Emissions (start here)'!AR238),ISNUMBER(Dispersion!$V$11)),'Emissions (start here)'!AR238*2000*453.59/8760/3600*Dispersion!$V$11,0)</f>
        <v>0</v>
      </c>
      <c r="CI238" s="74">
        <f>IF(AND(ISNUMBER('Emissions (start here)'!AS238),ISNUMBER(Dispersion!$W$8)),'Emissions (start here)'!AS238*453.59/3600*Dispersion!$W$8,0)</f>
        <v>0</v>
      </c>
      <c r="CJ238" s="74">
        <f>IF(AND(ISNUMBER('Emissions (start here)'!AS238),ISNUMBER(Dispersion!$W$9)),'Emissions (start here)'!AS238*453.59/3600*Dispersion!$W$9,0)</f>
        <v>0</v>
      </c>
      <c r="CK238" s="74">
        <f>IF(AND(ISNUMBER('Emissions (start here)'!AT238),ISNUMBER(Dispersion!$W$10)),'Emissions (start here)'!AT238*2000*453.59/8760/3600*Dispersion!$W$10,0)</f>
        <v>0</v>
      </c>
      <c r="CL238" s="74">
        <f>IF(AND(ISNUMBER('Emissions (start here)'!AT238),ISNUMBER(Dispersion!$W$11)),'Emissions (start here)'!AT238*2000*453.59/8760/3600*Dispersion!$W$11,0)</f>
        <v>0</v>
      </c>
      <c r="CM238" s="74">
        <f>IF(AND(ISNUMBER('Emissions (start here)'!AU238),ISNUMBER(Dispersion!$X$8)),'Emissions (start here)'!AU238*453.59/3600*Dispersion!$X$8,0)</f>
        <v>0</v>
      </c>
      <c r="CN238" s="74">
        <f>IF(AND(ISNUMBER('Emissions (start here)'!AU238),ISNUMBER(Dispersion!$X$9)),'Emissions (start here)'!AU238*453.59/3600*Dispersion!$X$9,0)</f>
        <v>0</v>
      </c>
      <c r="CO238" s="74">
        <f>IF(AND(ISNUMBER('Emissions (start here)'!AV238),ISNUMBER(Dispersion!$X$10)),'Emissions (start here)'!AV238*2000*453.59/8760/3600*Dispersion!$X$10,0)</f>
        <v>0</v>
      </c>
      <c r="CP238" s="74">
        <f>IF(AND(ISNUMBER('Emissions (start here)'!AV238),ISNUMBER(Dispersion!$X$11)),'Emissions (start here)'!AV238*2000*453.59/8760/3600*Dispersion!$X$11,0)</f>
        <v>0</v>
      </c>
      <c r="CQ238" s="74">
        <f>IF(AND(ISNUMBER('Emissions (start here)'!AW238),ISNUMBER(Dispersion!$Y$8)),'Emissions (start here)'!AW238*453.59/3600*Dispersion!$Y$8,0)</f>
        <v>0</v>
      </c>
      <c r="CR238" s="74">
        <f>IF(AND(ISNUMBER('Emissions (start here)'!AW238),ISNUMBER(Dispersion!$Y$9)),'Emissions (start here)'!AW238*453.59/3600*Dispersion!$Y$9,0)</f>
        <v>0</v>
      </c>
      <c r="CS238" s="74">
        <f>IF(AND(ISNUMBER('Emissions (start here)'!AX238),ISNUMBER(Dispersion!$Y$10)),'Emissions (start here)'!AX238*2000*453.59/8760/3600*Dispersion!$Y$10,0)</f>
        <v>0</v>
      </c>
      <c r="CT238" s="74">
        <f>IF(AND(ISNUMBER('Emissions (start here)'!AX238),ISNUMBER(Dispersion!$Y$11)),'Emissions (start here)'!AX238*2000*453.59/8760/3600*Dispersion!$Y$11,0)</f>
        <v>0</v>
      </c>
      <c r="CU238" s="74">
        <f>IF(AND(ISNUMBER('Emissions (start here)'!AY238),ISNUMBER(Dispersion!$Z$8)),'Emissions (start here)'!AY238*453.59/3600*Dispersion!$Z$8,0)</f>
        <v>0</v>
      </c>
      <c r="CV238" s="74">
        <f>IF(AND(ISNUMBER('Emissions (start here)'!AY238),ISNUMBER(Dispersion!$Z$9)),'Emissions (start here)'!AY238*453.59/3600*Dispersion!$Z$9,0)</f>
        <v>0</v>
      </c>
      <c r="CW238" s="74">
        <f>IF(AND(ISNUMBER('Emissions (start here)'!AZ238),ISNUMBER(Dispersion!$Z$10)),'Emissions (start here)'!AZ238*2000*453.59/8760/3600*Dispersion!$Z$10,0)</f>
        <v>0</v>
      </c>
      <c r="CX238" s="74">
        <f>IF(AND(ISNUMBER('Emissions (start here)'!AZ238),ISNUMBER(Dispersion!$Z$11)),'Emissions (start here)'!AZ238*2000*453.59/8760/3600*Dispersion!$Z$11,0)</f>
        <v>0</v>
      </c>
      <c r="CY238" s="74">
        <f>IF(AND(ISNUMBER('Emissions (start here)'!BA238),ISNUMBER(Dispersion!$AA$8)),'Emissions (start here)'!BA238*453.59/3600*Dispersion!$AA$8,0)</f>
        <v>0</v>
      </c>
      <c r="CZ238" s="74">
        <f>IF(AND(ISNUMBER('Emissions (start here)'!BA238),ISNUMBER(Dispersion!$AA$9)),'Emissions (start here)'!BA238*453.59/3600*Dispersion!$AA$9,0)</f>
        <v>0</v>
      </c>
      <c r="DA238" s="74">
        <f>IF(AND(ISNUMBER('Emissions (start here)'!BB238),ISNUMBER(Dispersion!$AA$10)),'Emissions (start here)'!BB238*2000*453.59/8760/3600*Dispersion!$AA$10,0)</f>
        <v>0</v>
      </c>
      <c r="DB238" s="74">
        <f>IF(AND(ISNUMBER('Emissions (start here)'!BB238),ISNUMBER(Dispersion!$AA$11)),'Emissions (start here)'!BB238*2000*453.59/8760/3600*Dispersion!$AA$11,0)</f>
        <v>0</v>
      </c>
      <c r="DC238" s="74">
        <f>IF(AND(ISNUMBER('Emissions (start here)'!BC238),ISNUMBER(Dispersion!$AB$8)),'Emissions (start here)'!BC238*453.59/3600*Dispersion!$AB$8,0)</f>
        <v>0</v>
      </c>
      <c r="DD238" s="74">
        <f>IF(AND(ISNUMBER('Emissions (start here)'!BC238),ISNUMBER(Dispersion!$AB$9)),'Emissions (start here)'!BC238*453.59/3600*Dispersion!$AB$9,0)</f>
        <v>0</v>
      </c>
      <c r="DE238" s="74">
        <f>IF(AND(ISNUMBER('Emissions (start here)'!BD238),ISNUMBER(Dispersion!$AB$10)),'Emissions (start here)'!BD238*2000*453.59/8760/3600*Dispersion!$AB$10,0)</f>
        <v>0</v>
      </c>
      <c r="DF238" s="74">
        <f>IF(AND(ISNUMBER('Emissions (start here)'!BD238),ISNUMBER(Dispersion!$AB$11)),'Emissions (start here)'!BD238*2000*453.59/8760/3600*Dispersion!$AB$11,0)</f>
        <v>0</v>
      </c>
      <c r="DG238" s="74">
        <f>IF(AND(ISNUMBER('Emissions (start here)'!BE238),ISNUMBER(Dispersion!$AC$8)),'Emissions (start here)'!BE238*453.59/3600*Dispersion!$AC$8,0)</f>
        <v>0</v>
      </c>
      <c r="DH238" s="74">
        <f>IF(AND(ISNUMBER('Emissions (start here)'!BE238),ISNUMBER(Dispersion!$AC$9)),'Emissions (start here)'!BE238*453.59/3600*Dispersion!$AC$9,0)</f>
        <v>0</v>
      </c>
      <c r="DI238" s="74">
        <f>IF(AND(ISNUMBER('Emissions (start here)'!BF238),ISNUMBER(Dispersion!$AC$10)),'Emissions (start here)'!BF238*2000*453.59/8760/3600*Dispersion!$AC$10,0)</f>
        <v>0</v>
      </c>
      <c r="DJ238" s="74">
        <f>IF(AND(ISNUMBER('Emissions (start here)'!BF238),ISNUMBER(Dispersion!$AC$11)),'Emissions (start here)'!BF238*2000*453.59/8760/3600*Dispersion!$AC$11,0)</f>
        <v>0</v>
      </c>
      <c r="DK238" s="74">
        <f>IF(AND(ISNUMBER('Emissions (start here)'!BG238),ISNUMBER(Dispersion!$AD$8)),'Emissions (start here)'!BG238*453.59/3600*Dispersion!$AD$8,0)</f>
        <v>0</v>
      </c>
      <c r="DL238" s="74">
        <f>IF(AND(ISNUMBER('Emissions (start here)'!BG238),ISNUMBER(Dispersion!$AD$9)),'Emissions (start here)'!BG238*453.59/3600*Dispersion!$AD$9,0)</f>
        <v>0</v>
      </c>
      <c r="DM238" s="74">
        <f>IF(AND(ISNUMBER('Emissions (start here)'!BH238),ISNUMBER(Dispersion!$AD$10)),'Emissions (start here)'!BH238*2000*453.59/8760/3600*Dispersion!$AD$10,0)</f>
        <v>0</v>
      </c>
      <c r="DN238" s="74">
        <f>IF(AND(ISNUMBER('Emissions (start here)'!BH238),ISNUMBER(Dispersion!$AD$11)),'Emissions (start here)'!BH238*2000*453.59/8760/3600*Dispersion!$AD$11,0)</f>
        <v>0</v>
      </c>
      <c r="DO238" s="74">
        <f>IF(AND(ISNUMBER('Emissions (start here)'!BI238),ISNUMBER(Dispersion!$AE$8)),'Emissions (start here)'!BI238*453.59/3600*Dispersion!$AE$8,0)</f>
        <v>0</v>
      </c>
      <c r="DP238" s="74">
        <f>IF(AND(ISNUMBER('Emissions (start here)'!BI238),ISNUMBER(Dispersion!$AE$9)),'Emissions (start here)'!BI238*453.59/3600*Dispersion!$AE$9,0)</f>
        <v>0</v>
      </c>
      <c r="DQ238" s="74">
        <f>IF(AND(ISNUMBER('Emissions (start here)'!BJ238),ISNUMBER(Dispersion!$AE$10)),'Emissions (start here)'!BJ238*2000*453.59/8760/3600*Dispersion!$AE$10,0)</f>
        <v>0</v>
      </c>
      <c r="DR238" s="74">
        <f>IF(AND(ISNUMBER('Emissions (start here)'!BJ238),ISNUMBER(Dispersion!$AE$11)),'Emissions (start here)'!BJ238*2000*453.59/8760/3600*Dispersion!$AE$11,0)</f>
        <v>0</v>
      </c>
      <c r="DS238" s="74">
        <f>IF(AND(ISNUMBER('Emissions (start here)'!BK238),ISNUMBER(Dispersion!$AF$8)),'Emissions (start here)'!BK238*453.59/3600*Dispersion!$AF$8,0)</f>
        <v>0</v>
      </c>
      <c r="DT238" s="74">
        <f>IF(AND(ISNUMBER('Emissions (start here)'!BK238),ISNUMBER(Dispersion!$AF$9)),'Emissions (start here)'!BK238*453.59/3600*Dispersion!$AF$9,0)</f>
        <v>0</v>
      </c>
      <c r="DU238" s="74">
        <f>IF(AND(ISNUMBER('Emissions (start here)'!BL238),ISNUMBER(Dispersion!$AF$10)),'Emissions (start here)'!BL238*2000*453.59/8760/3600*Dispersion!$AF$10,0)</f>
        <v>0</v>
      </c>
      <c r="DV238" s="74">
        <f>IF(AND(ISNUMBER('Emissions (start here)'!BL238),ISNUMBER(Dispersion!$AF$11)),'Emissions (start here)'!BL238*2000*453.59/8760/3600*Dispersion!$AF$11,0)</f>
        <v>0</v>
      </c>
      <c r="DW238" s="74">
        <f>IF(AND(ISNUMBER('Emissions (start here)'!BM238),ISNUMBER(Dispersion!$AG$8)),'Emissions (start here)'!BM238*453.59/3600*Dispersion!$AG$8,0)</f>
        <v>0</v>
      </c>
      <c r="DX238" s="74">
        <f>IF(AND(ISNUMBER('Emissions (start here)'!BM238),ISNUMBER(Dispersion!$AG$9)),'Emissions (start here)'!BM238*453.59/3600*Dispersion!$AG$9,0)</f>
        <v>0</v>
      </c>
      <c r="DY238" s="74">
        <f>IF(AND(ISNUMBER('Emissions (start here)'!BN238),ISNUMBER(Dispersion!$AG$10)),'Emissions (start here)'!BN238*2000*453.59/8760/3600*Dispersion!$AG$10,0)</f>
        <v>0</v>
      </c>
      <c r="DZ238" s="74">
        <f>IF(AND(ISNUMBER('Emissions (start here)'!BN238),ISNUMBER(Dispersion!$AG$11)),'Emissions (start here)'!BN238*2000*453.59/8760/3600*Dispersion!$AG$11,0)</f>
        <v>0</v>
      </c>
      <c r="EA238" s="74">
        <f>IF(AND(ISNUMBER('Emissions (start here)'!BO238),ISNUMBER(Dispersion!$AH$8)),'Emissions (start here)'!BO238*453.59/3600*Dispersion!$AH$8,0)</f>
        <v>0</v>
      </c>
      <c r="EB238" s="74">
        <f>IF(AND(ISNUMBER('Emissions (start here)'!BO238),ISNUMBER(Dispersion!$AH$9)),'Emissions (start here)'!BO238*453.59/3600*Dispersion!$AH$9,0)</f>
        <v>0</v>
      </c>
      <c r="EC238" s="74">
        <f>IF(AND(ISNUMBER('Emissions (start here)'!BP238),ISNUMBER(Dispersion!$AH$10)),'Emissions (start here)'!BP238*2000*453.59/8760/3600*Dispersion!$AH$10,0)</f>
        <v>0</v>
      </c>
      <c r="ED238" s="74">
        <f>IF(AND(ISNUMBER('Emissions (start here)'!BP238),ISNUMBER(Dispersion!$AH$11)),'Emissions (start here)'!BP238*2000*453.59/8760/3600*Dispersion!$AH$11,0)</f>
        <v>0</v>
      </c>
      <c r="EE238" s="74">
        <f>IF(AND(ISNUMBER('Emissions (start here)'!BQ238),ISNUMBER(Dispersion!$AI$8)),'Emissions (start here)'!BQ238*453.59/3600*Dispersion!$AI$8,0)</f>
        <v>0</v>
      </c>
      <c r="EF238" s="74">
        <f>IF(AND(ISNUMBER('Emissions (start here)'!BQ238),ISNUMBER(Dispersion!$AI$9)),'Emissions (start here)'!BQ238*453.59/3600*Dispersion!$AI$9,0)</f>
        <v>0</v>
      </c>
      <c r="EG238" s="74">
        <f>IF(AND(ISNUMBER('Emissions (start here)'!BR238),ISNUMBER(Dispersion!$AI$10)),'Emissions (start here)'!BR238*2000*453.59/8760/3600*Dispersion!$AI$10,0)</f>
        <v>0</v>
      </c>
      <c r="EH238" s="74">
        <f>IF(AND(ISNUMBER('Emissions (start here)'!BR238),ISNUMBER(Dispersion!$AI$11)),'Emissions (start here)'!BR238*2000*453.59/8760/3600*Dispersion!$AI$11,0)</f>
        <v>0</v>
      </c>
      <c r="EI238" s="74">
        <f>IF(AND(ISNUMBER('Emissions (start here)'!BS238),ISNUMBER(Dispersion!$AJ$8)),'Emissions (start here)'!BS238*453.59/3600*Dispersion!$AJ$8,0)</f>
        <v>0</v>
      </c>
      <c r="EJ238" s="74">
        <f>IF(AND(ISNUMBER('Emissions (start here)'!BS238),ISNUMBER(Dispersion!$AJ$9)),'Emissions (start here)'!BS238*453.59/3600*Dispersion!$AJ$9,0)</f>
        <v>0</v>
      </c>
      <c r="EK238" s="74">
        <f>IF(AND(ISNUMBER('Emissions (start here)'!BT238),ISNUMBER(Dispersion!$AJ$10)),'Emissions (start here)'!BT238*2000*453.59/8760/3600*Dispersion!$AJ$10,0)</f>
        <v>0</v>
      </c>
      <c r="EL238" s="74">
        <f>IF(AND(ISNUMBER('Emissions (start here)'!BT238),ISNUMBER(Dispersion!$AJ$11)),'Emissions (start here)'!BT238*2000*453.59/8760/3600*Dispersion!$AJ$11,0)</f>
        <v>0</v>
      </c>
      <c r="EM238" s="74">
        <f>IF(AND(ISNUMBER('Emissions (start here)'!BU238),ISNUMBER(Dispersion!$AK$8)),'Emissions (start here)'!BU238*453.59/3600*Dispersion!$AK$8,0)</f>
        <v>0</v>
      </c>
      <c r="EN238" s="74">
        <f>IF(AND(ISNUMBER('Emissions (start here)'!BU238),ISNUMBER(Dispersion!$AK$9)),'Emissions (start here)'!BU238*453.59/3600*Dispersion!$AK$9,0)</f>
        <v>0</v>
      </c>
      <c r="EO238" s="74">
        <f>IF(AND(ISNUMBER('Emissions (start here)'!BV238),ISNUMBER(Dispersion!$AK$10)),'Emissions (start here)'!BV238*2000*453.59/8760/3600*Dispersion!$AK$10,0)</f>
        <v>0</v>
      </c>
      <c r="EP238" s="74">
        <f>IF(AND(ISNUMBER('Emissions (start here)'!BV238),ISNUMBER(Dispersion!$AK$11)),'Emissions (start here)'!BV238*2000*453.59/8760/3600*Dispersion!$AK$11,0)</f>
        <v>0</v>
      </c>
      <c r="EQ238" s="74">
        <f>IF(AND(ISNUMBER('Emissions (start here)'!BW238),ISNUMBER(Dispersion!$AL$8)),'Emissions (start here)'!BW238*453.59/3600*Dispersion!$AL$8,0)</f>
        <v>0</v>
      </c>
      <c r="ER238" s="74">
        <f>IF(AND(ISNUMBER('Emissions (start here)'!BW238),ISNUMBER(Dispersion!$AL$9)),'Emissions (start here)'!BW238*453.59/3600*Dispersion!$AL$9,0)</f>
        <v>0</v>
      </c>
      <c r="ES238" s="74">
        <f>IF(AND(ISNUMBER('Emissions (start here)'!BX238),ISNUMBER(Dispersion!$AL$10)),'Emissions (start here)'!BX238*2000*453.59/8760/3600*Dispersion!$AL$10,0)</f>
        <v>0</v>
      </c>
      <c r="ET238" s="74">
        <f>IF(AND(ISNUMBER('Emissions (start here)'!BX238),ISNUMBER(Dispersion!$AL$11)),'Emissions (start here)'!BX238*2000*453.59/8760/3600*Dispersion!$AL$11,0)</f>
        <v>0</v>
      </c>
      <c r="EU238" s="74">
        <f>IF(AND(ISNUMBER('Emissions (start here)'!BY238),ISNUMBER(Dispersion!$AM$8)),'Emissions (start here)'!BY238*453.59/3600*Dispersion!$AM$8,0)</f>
        <v>0</v>
      </c>
      <c r="EV238" s="74">
        <f>IF(AND(ISNUMBER('Emissions (start here)'!BY238),ISNUMBER(Dispersion!$AM$9)),'Emissions (start here)'!BY238*453.59/3600*Dispersion!$AM$9,0)</f>
        <v>0</v>
      </c>
      <c r="EW238" s="74">
        <f>IF(AND(ISNUMBER('Emissions (start here)'!BZ238),ISNUMBER(Dispersion!$AM$10)),'Emissions (start here)'!BZ238*2000*453.59/8760/3600*Dispersion!$AM$10,0)</f>
        <v>0</v>
      </c>
      <c r="EX238" s="74">
        <f>IF(AND(ISNUMBER('Emissions (start here)'!BZ238),ISNUMBER(Dispersion!$AM$11)),'Emissions (start here)'!BZ238*2000*453.59/8760/3600*Dispersion!$AM$11,0)</f>
        <v>0</v>
      </c>
      <c r="EY238" s="74">
        <f>IF(AND(ISNUMBER('Emissions (start here)'!CA238),ISNUMBER(Dispersion!$AN$8)),'Emissions (start here)'!CA238*453.59/3600*Dispersion!$AN$8,0)</f>
        <v>0</v>
      </c>
      <c r="EZ238" s="74">
        <f>IF(AND(ISNUMBER('Emissions (start here)'!CA238),ISNUMBER(Dispersion!$AN$9)),'Emissions (start here)'!CA238*453.59/3600*Dispersion!$AN$9,0)</f>
        <v>0</v>
      </c>
      <c r="FA238" s="74">
        <f>IF(AND(ISNUMBER('Emissions (start here)'!CB238),ISNUMBER(Dispersion!$AN$10)),'Emissions (start here)'!CB238*2000*453.59/8760/3600*Dispersion!$AN$10,0)</f>
        <v>0</v>
      </c>
      <c r="FB238" s="74">
        <f>IF(AND(ISNUMBER('Emissions (start here)'!CB238),ISNUMBER(Dispersion!$AN$11)),'Emissions (start here)'!CB238*2000*453.59/8760/3600*Dispersion!$AN$11,0)</f>
        <v>0</v>
      </c>
      <c r="FC238" s="74">
        <f>IF(AND(ISNUMBER('Emissions (start here)'!CC238),ISNUMBER(Dispersion!$AO$8)),'Emissions (start here)'!CC238*453.59/3600*Dispersion!$AO$8,0)</f>
        <v>0</v>
      </c>
      <c r="FD238" s="74">
        <f>IF(AND(ISNUMBER('Emissions (start here)'!CC238),ISNUMBER(Dispersion!$AO$9)),'Emissions (start here)'!CC238*453.59/3600*Dispersion!$AO$9,0)</f>
        <v>0</v>
      </c>
      <c r="FE238" s="74">
        <f>IF(AND(ISNUMBER('Emissions (start here)'!CD238),ISNUMBER(Dispersion!$AO$10)),'Emissions (start here)'!CD238*2000*453.59/8760/3600*Dispersion!$AO$10,0)</f>
        <v>0</v>
      </c>
      <c r="FF238" s="74">
        <f>IF(AND(ISNUMBER('Emissions (start here)'!CD238),ISNUMBER(Dispersion!$AO$11)),'Emissions (start here)'!CD238*2000*453.59/8760/3600*Dispersion!$AO$11,0)</f>
        <v>0</v>
      </c>
      <c r="FG238" s="74">
        <f>IF(AND(ISNUMBER('Emissions (start here)'!CE238),ISNUMBER(Dispersion!$AP$8)),'Emissions (start here)'!CE238*453.59/3600*Dispersion!$AP$8,0)</f>
        <v>0</v>
      </c>
      <c r="FH238" s="74">
        <f>IF(AND(ISNUMBER('Emissions (start here)'!CE238),ISNUMBER(Dispersion!$AP$9)),'Emissions (start here)'!CE238*453.59/3600*Dispersion!$AP$9,0)</f>
        <v>0</v>
      </c>
      <c r="FI238" s="74">
        <f>IF(AND(ISNUMBER('Emissions (start here)'!CF238),ISNUMBER(Dispersion!$AP$10)),'Emissions (start here)'!CF238*2000*453.59/8760/3600*Dispersion!$AP$10,0)</f>
        <v>0</v>
      </c>
      <c r="FJ238" s="74">
        <f>IF(AND(ISNUMBER('Emissions (start here)'!CF238),ISNUMBER(Dispersion!$AP$11)),'Emissions (start here)'!CF238*2000*453.59/8760/3600*Dispersion!$AP$11,0)</f>
        <v>0</v>
      </c>
      <c r="FK238" s="74">
        <f>IF(AND(ISNUMBER('Emissions (start here)'!CG238),ISNUMBER(Dispersion!$AQ$8)),'Emissions (start here)'!CG238*453.59/3600*Dispersion!$AQ$8,0)</f>
        <v>0</v>
      </c>
      <c r="FL238" s="74">
        <f>IF(AND(ISNUMBER('Emissions (start here)'!CG238),ISNUMBER(Dispersion!$AQ$9)),'Emissions (start here)'!CG238*453.59/3600*Dispersion!$AQ$9,0)</f>
        <v>0</v>
      </c>
      <c r="FM238" s="74">
        <f>IF(AND(ISNUMBER('Emissions (start here)'!CH238),ISNUMBER(Dispersion!$AQ$10)),'Emissions (start here)'!CH238*2000*453.59/8760/3600*Dispersion!$AQ$10,0)</f>
        <v>0</v>
      </c>
      <c r="FN238" s="74">
        <f>IF(AND(ISNUMBER('Emissions (start here)'!CH238),ISNUMBER(Dispersion!$AQ$11)),'Emissions (start here)'!CH238*2000*453.59/8760/3600*Dispersion!$AQ$11,0)</f>
        <v>0</v>
      </c>
      <c r="FO238" s="74">
        <f>IF(AND(ISNUMBER('Emissions (start here)'!CI238),ISNUMBER(Dispersion!$AR$8)),'Emissions (start here)'!CI238*453.59/3600*Dispersion!$AR$8,0)</f>
        <v>0</v>
      </c>
      <c r="FP238" s="74">
        <f>IF(AND(ISNUMBER('Emissions (start here)'!CI238),ISNUMBER(Dispersion!$AR$9)),'Emissions (start here)'!CI238*453.59/3600*Dispersion!$AR$9,0)</f>
        <v>0</v>
      </c>
      <c r="FQ238" s="74">
        <f>IF(AND(ISNUMBER('Emissions (start here)'!CJ238),ISNUMBER(Dispersion!$AR$10)),'Emissions (start here)'!CJ238*2000*453.59/8760/3600*Dispersion!$AR$10,0)</f>
        <v>0</v>
      </c>
      <c r="FR238" s="74">
        <f>IF(AND(ISNUMBER('Emissions (start here)'!CJ238),ISNUMBER(Dispersion!$AR$11)),'Emissions (start here)'!CJ238*2000*453.59/8760/3600*Dispersion!$AR$11,0)</f>
        <v>0</v>
      </c>
      <c r="FS238" s="74">
        <f>IF(AND(ISNUMBER('Emissions (start here)'!CK238),ISNUMBER(Dispersion!$AS$8)),'Emissions (start here)'!CK238*453.59/3600*Dispersion!$AS$8,0)</f>
        <v>0</v>
      </c>
      <c r="FT238" s="74">
        <f>IF(AND(ISNUMBER('Emissions (start here)'!CK238),ISNUMBER(Dispersion!$AS$9)),'Emissions (start here)'!CK238*453.59/3600*Dispersion!$AS$9,0)</f>
        <v>0</v>
      </c>
      <c r="FU238" s="74">
        <f>IF(AND(ISNUMBER('Emissions (start here)'!CL238),ISNUMBER(Dispersion!$AS$10)),'Emissions (start here)'!CL238*2000*453.59/8760/3600*Dispersion!$AS$10,0)</f>
        <v>0</v>
      </c>
      <c r="FV238" s="74">
        <f>IF(AND(ISNUMBER('Emissions (start here)'!CL238),ISNUMBER(Dispersion!$AS$11)),'Emissions (start here)'!CL238*2000*453.59/8760/3600*Dispersion!$AS$11,0)</f>
        <v>0</v>
      </c>
      <c r="FW238" s="74">
        <f>IF(AND(ISNUMBER('Emissions (start here)'!CM238),ISNUMBER(Dispersion!$AT$8)),'Emissions (start here)'!CM238*453.59/3600*Dispersion!$AT$8,0)</f>
        <v>0</v>
      </c>
      <c r="FX238" s="74">
        <f>IF(AND(ISNUMBER('Emissions (start here)'!CM238),ISNUMBER(Dispersion!$AT$9)),'Emissions (start here)'!CM238*453.59/3600*Dispersion!$AT$9,0)</f>
        <v>0</v>
      </c>
      <c r="FY238" s="74">
        <f>IF(AND(ISNUMBER('Emissions (start here)'!CN238),ISNUMBER(Dispersion!$AT$10)),'Emissions (start here)'!CN238*2000*453.59/8760/3600*Dispersion!$AT$10,0)</f>
        <v>0</v>
      </c>
      <c r="FZ238" s="74">
        <f>IF(AND(ISNUMBER('Emissions (start here)'!CN238),ISNUMBER(Dispersion!$AT$11)),'Emissions (start here)'!CN238*2000*453.59/8760/3600*Dispersion!$AT$11,0)</f>
        <v>0</v>
      </c>
      <c r="GA238" s="74">
        <f>IF(AND(ISNUMBER('Emissions (start here)'!CO238),ISNUMBER(Dispersion!$AU$8)),'Emissions (start here)'!CO238*453.59/3600*Dispersion!$AU$8,0)</f>
        <v>0</v>
      </c>
      <c r="GB238" s="74">
        <f>IF(AND(ISNUMBER('Emissions (start here)'!CO238),ISNUMBER(Dispersion!$AU$9)),'Emissions (start here)'!CO238*453.59/3600*Dispersion!$AU$9,0)</f>
        <v>0</v>
      </c>
      <c r="GC238" s="74">
        <f>IF(AND(ISNUMBER('Emissions (start here)'!CP238),ISNUMBER(Dispersion!$AU$10)),'Emissions (start here)'!CP238*2000*453.59/8760/3600*Dispersion!$AU$10,0)</f>
        <v>0</v>
      </c>
      <c r="GD238" s="74">
        <f>IF(AND(ISNUMBER('Emissions (start here)'!CP238),ISNUMBER(Dispersion!$AU$11)),'Emissions (start here)'!CP238*2000*453.59/8760/3600*Dispersion!$AU$11,0)</f>
        <v>0</v>
      </c>
      <c r="GE238" s="74">
        <f>IF(AND(ISNUMBER('Emissions (start here)'!CQ238),ISNUMBER(Dispersion!$AV$8)),'Emissions (start here)'!CQ238*453.59/3600*Dispersion!$AV$8,0)</f>
        <v>0</v>
      </c>
      <c r="GF238" s="74">
        <f>IF(AND(ISNUMBER('Emissions (start here)'!CQ238),ISNUMBER(Dispersion!$AV$9)),'Emissions (start here)'!CQ238*453.59/3600*Dispersion!$AV$9,0)</f>
        <v>0</v>
      </c>
      <c r="GG238" s="74">
        <f>IF(AND(ISNUMBER('Emissions (start here)'!CR238),ISNUMBER(Dispersion!$AV$10)),'Emissions (start here)'!CR238*2000*453.59/8760/3600*Dispersion!$AV$10,0)</f>
        <v>0</v>
      </c>
      <c r="GH238" s="74">
        <f>IF(AND(ISNUMBER('Emissions (start here)'!CR238),ISNUMBER(Dispersion!$AV$11)),'Emissions (start here)'!CR238*2000*453.59/8760/3600*Dispersion!$AV$11,0)</f>
        <v>0</v>
      </c>
      <c r="GI238" s="74">
        <f>IF(AND(ISNUMBER('Emissions (start here)'!CS238),ISNUMBER(Dispersion!$AW$8)),'Emissions (start here)'!CS238*453.59/3600*Dispersion!$AW$8,0)</f>
        <v>0</v>
      </c>
      <c r="GJ238" s="74">
        <f>IF(AND(ISNUMBER('Emissions (start here)'!CS238),ISNUMBER(Dispersion!$AW$9)),'Emissions (start here)'!CS238*453.59/3600*Dispersion!$AW$9,0)</f>
        <v>0</v>
      </c>
      <c r="GK238" s="74">
        <f>IF(AND(ISNUMBER('Emissions (start here)'!CT238),ISNUMBER(Dispersion!$AW$10)),'Emissions (start here)'!CT238*2000*453.59/8760/3600*Dispersion!$AW$10,0)</f>
        <v>0</v>
      </c>
      <c r="GL238" s="74">
        <f>IF(AND(ISNUMBER('Emissions (start here)'!CT238),ISNUMBER(Dispersion!$AW$11)),'Emissions (start here)'!CT238*2000*453.59/8760/3600*Dispersion!$AW$11,0)</f>
        <v>0</v>
      </c>
      <c r="GM238" s="74">
        <f>IF(AND(ISNUMBER('Emissions (start here)'!CU238),ISNUMBER(Dispersion!$AX$8)),'Emissions (start here)'!CU238*453.59/3600*Dispersion!$AX$8,0)</f>
        <v>0</v>
      </c>
      <c r="GN238" s="74">
        <f>IF(AND(ISNUMBER('Emissions (start here)'!CU238),ISNUMBER(Dispersion!$AX$9)),'Emissions (start here)'!CU238*453.59/3600*Dispersion!$AX$9,0)</f>
        <v>0</v>
      </c>
      <c r="GO238" s="74">
        <f>IF(AND(ISNUMBER('Emissions (start here)'!CV238),ISNUMBER(Dispersion!$AX$10)),'Emissions (start here)'!CV238*2000*453.59/8760/3600*Dispersion!$AX$10,0)</f>
        <v>0</v>
      </c>
      <c r="GP238" s="74">
        <f>IF(AND(ISNUMBER('Emissions (start here)'!CV238),ISNUMBER(Dispersion!$AX$11)),'Emissions (start here)'!CV238*2000*453.59/8760/3600*Dispersion!$AX$11,0)</f>
        <v>0</v>
      </c>
      <c r="GQ238" s="74">
        <f>IF(AND(ISNUMBER('Emissions (start here)'!CW238),ISNUMBER(Dispersion!$AY$8)),'Emissions (start here)'!CW238*453.59/3600*Dispersion!$AY$8,0)</f>
        <v>0</v>
      </c>
      <c r="GR238" s="74">
        <f>IF(AND(ISNUMBER('Emissions (start here)'!CW238),ISNUMBER(Dispersion!$AY$9)),'Emissions (start here)'!CW238*453.59/3600*Dispersion!$AY$9,0)</f>
        <v>0</v>
      </c>
      <c r="GS238" s="74">
        <f>IF(AND(ISNUMBER('Emissions (start here)'!CX238),ISNUMBER(Dispersion!$AY$10)),'Emissions (start here)'!CX238*2000*453.59/8760/3600*Dispersion!$AY$10,0)</f>
        <v>0</v>
      </c>
      <c r="GT238" s="74">
        <f>IF(AND(ISNUMBER('Emissions (start here)'!CX238),ISNUMBER(Dispersion!$AY$11)),'Emissions (start here)'!CX238*2000*453.59/8760/3600*Dispersion!$AY$11,0)</f>
        <v>0</v>
      </c>
      <c r="GU238" s="74">
        <f>IF(AND(ISNUMBER('Emissions (start here)'!CY238),ISNUMBER(Dispersion!$AZ$8)),'Emissions (start here)'!CY238*453.59/3600*Dispersion!$AZ$8,0)</f>
        <v>0</v>
      </c>
      <c r="GV238" s="74">
        <f>IF(AND(ISNUMBER('Emissions (start here)'!CY238),ISNUMBER(Dispersion!$AZ$9)),'Emissions (start here)'!CY238*453.59/3600*Dispersion!$AZ$9,0)</f>
        <v>0</v>
      </c>
      <c r="GW238" s="74">
        <f>IF(AND(ISNUMBER('Emissions (start here)'!CZ238),ISNUMBER(Dispersion!$AZ$10)),'Emissions (start here)'!CZ238*2000*453.59/8760/3600*Dispersion!$AZ$10,0)</f>
        <v>0</v>
      </c>
      <c r="GX238" s="74">
        <f>IF(AND(ISNUMBER('Emissions (start here)'!CZ238),ISNUMBER(Dispersion!$AZ$11)),'Emissions (start here)'!CZ238*2000*453.59/8760/3600*Dispersion!$AZ$11,0)</f>
        <v>0</v>
      </c>
    </row>
    <row r="239" spans="1:206" x14ac:dyDescent="0.2">
      <c r="A239" s="51" t="str">
        <f>'Tox Values'!C239</f>
        <v>72918-21-9</v>
      </c>
      <c r="B239" s="94" t="str">
        <f>'Tox Values'!D239</f>
        <v>Hexachlorodibenzofuran, 1,2,3,7,8,9-</v>
      </c>
      <c r="C239" s="96">
        <f t="shared" si="13"/>
        <v>0</v>
      </c>
      <c r="D239" s="74">
        <f t="shared" si="14"/>
        <v>0</v>
      </c>
      <c r="E239" s="74">
        <f t="shared" si="15"/>
        <v>0</v>
      </c>
      <c r="F239" s="99">
        <f t="shared" si="16"/>
        <v>0</v>
      </c>
      <c r="G239" s="97">
        <f>IF(AND(ISNUMBER('Emissions (start here)'!E239),ISNUMBER(Dispersion!$C$8)),'Emissions (start here)'!E239*453.59/3600*Dispersion!$C$8,0)</f>
        <v>0</v>
      </c>
      <c r="H239" s="74">
        <f>IF(AND(ISNUMBER('Emissions (start here)'!E239),ISNUMBER(Dispersion!$C$9)),'Emissions (start here)'!E239*453.59/3600*Dispersion!$C$9,0)</f>
        <v>0</v>
      </c>
      <c r="I239" s="74">
        <f>IF(AND(ISNUMBER('Emissions (start here)'!F239),ISNUMBER(Dispersion!$C$10)),'Emissions (start here)'!F239*2000*453.59/8760/3600*Dispersion!$C$10,0)</f>
        <v>0</v>
      </c>
      <c r="J239" s="74">
        <f>IF(AND(ISNUMBER('Emissions (start here)'!F239),ISNUMBER(Dispersion!$C$11)),'Emissions (start here)'!F239*2000*453.59/8760/3600*Dispersion!$C$11,0)</f>
        <v>0</v>
      </c>
      <c r="K239" s="74">
        <f>IF(AND(ISNUMBER('Emissions (start here)'!G239),ISNUMBER(Dispersion!$D$8)),'Emissions (start here)'!G239*453.59/3600*Dispersion!$D$8,0)</f>
        <v>0</v>
      </c>
      <c r="L239" s="74">
        <f>IF(AND(ISNUMBER('Emissions (start here)'!G239),ISNUMBER(Dispersion!$D$9)),'Emissions (start here)'!G239*453.59/3600*Dispersion!$D$9,0)</f>
        <v>0</v>
      </c>
      <c r="M239" s="74">
        <f>IF(AND(ISNUMBER('Emissions (start here)'!H239),ISNUMBER(Dispersion!$D$10)),'Emissions (start here)'!H239*2000*453.59/8760/3600*Dispersion!$D$10,0)</f>
        <v>0</v>
      </c>
      <c r="N239" s="74">
        <f>IF(AND(ISNUMBER('Emissions (start here)'!H239),ISNUMBER(Dispersion!$D$11)),'Emissions (start here)'!H239*2000*453.59/8760/3600*Dispersion!$D$11,0)</f>
        <v>0</v>
      </c>
      <c r="O239" s="74">
        <f>IF(AND(ISNUMBER('Emissions (start here)'!I239),ISNUMBER(Dispersion!$E$8)),'Emissions (start here)'!I239*453.59/3600*Dispersion!$E$8,0)</f>
        <v>0</v>
      </c>
      <c r="P239" s="74">
        <f>IF(AND(ISNUMBER('Emissions (start here)'!I239),ISNUMBER(Dispersion!$E$9)),'Emissions (start here)'!I239*453.59/3600*Dispersion!$E$9,0)</f>
        <v>0</v>
      </c>
      <c r="Q239" s="74">
        <f>IF(AND(ISNUMBER('Emissions (start here)'!J239),ISNUMBER(Dispersion!$E$10)),'Emissions (start here)'!J239*2000*453.59/8760/3600*Dispersion!$E$10,0)</f>
        <v>0</v>
      </c>
      <c r="R239" s="74">
        <f>IF(AND(ISNUMBER('Emissions (start here)'!J239),ISNUMBER(Dispersion!$E$11)),'Emissions (start here)'!J239*2000*453.59/8760/3600*Dispersion!$E$11,0)</f>
        <v>0</v>
      </c>
      <c r="S239" s="74">
        <f>IF(AND(ISNUMBER('Emissions (start here)'!K239),ISNUMBER(Dispersion!$F$8)),'Emissions (start here)'!K239*453.59/3600*Dispersion!$F$8,0)</f>
        <v>0</v>
      </c>
      <c r="T239" s="74">
        <f>IF(AND(ISNUMBER('Emissions (start here)'!K239),ISNUMBER(Dispersion!$F$9)),'Emissions (start here)'!K239*453.59/3600*Dispersion!$F$9,0)</f>
        <v>0</v>
      </c>
      <c r="U239" s="74">
        <f>IF(AND(ISNUMBER('Emissions (start here)'!L239),ISNUMBER(Dispersion!$F$10)),'Emissions (start here)'!L239*2000*453.59/8760/3600*Dispersion!$F$10,0)</f>
        <v>0</v>
      </c>
      <c r="V239" s="74">
        <f>IF(AND(ISNUMBER('Emissions (start here)'!L239),ISNUMBER(Dispersion!$F$11)),'Emissions (start here)'!L239*2000*453.59/8760/3600*Dispersion!$F$11,0)</f>
        <v>0</v>
      </c>
      <c r="W239" s="74">
        <f>IF(AND(ISNUMBER('Emissions (start here)'!M239),ISNUMBER(Dispersion!$G$8)),'Emissions (start here)'!M239*453.59/3600*Dispersion!$G$8,0)</f>
        <v>0</v>
      </c>
      <c r="X239" s="74">
        <f>IF(AND(ISNUMBER('Emissions (start here)'!M239),ISNUMBER(Dispersion!$G$9)),'Emissions (start here)'!M239*453.59/3600*Dispersion!$G$9,0)</f>
        <v>0</v>
      </c>
      <c r="Y239" s="74">
        <f>IF(AND(ISNUMBER('Emissions (start here)'!N239),ISNUMBER(Dispersion!$G$10)),'Emissions (start here)'!N239*2000*453.59/8760/3600*Dispersion!$G$10,0)</f>
        <v>0</v>
      </c>
      <c r="Z239" s="74">
        <f>IF(AND(ISNUMBER('Emissions (start here)'!N239),ISNUMBER(Dispersion!$G$11)),'Emissions (start here)'!N239*2000*453.59/8760/3600*Dispersion!$G$11,0)</f>
        <v>0</v>
      </c>
      <c r="AA239" s="74">
        <f>IF(AND(ISNUMBER('Emissions (start here)'!O239),ISNUMBER(Dispersion!$H$8)),'Emissions (start here)'!O239*453.59/3600*Dispersion!$H$8,0)</f>
        <v>0</v>
      </c>
      <c r="AB239" s="74">
        <f>IF(AND(ISNUMBER('Emissions (start here)'!O239),ISNUMBER(Dispersion!$H$9)),'Emissions (start here)'!O239*453.59/3600*Dispersion!$H$9,0)</f>
        <v>0</v>
      </c>
      <c r="AC239" s="74">
        <f>IF(AND(ISNUMBER('Emissions (start here)'!P239),ISNUMBER(Dispersion!$H$10)),'Emissions (start here)'!P239*2000*453.59/8760/3600*Dispersion!$H$10,0)</f>
        <v>0</v>
      </c>
      <c r="AD239" s="74">
        <f>IF(AND(ISNUMBER('Emissions (start here)'!P239),ISNUMBER(Dispersion!$H$11)),'Emissions (start here)'!P239*2000*453.59/8760/3600*Dispersion!$H$11,0)</f>
        <v>0</v>
      </c>
      <c r="AE239" s="74">
        <f>IF(AND(ISNUMBER('Emissions (start here)'!Q239),ISNUMBER(Dispersion!$I$8)),'Emissions (start here)'!Q239*453.59/3600*Dispersion!$I$8,0)</f>
        <v>0</v>
      </c>
      <c r="AF239" s="74">
        <f>IF(AND(ISNUMBER('Emissions (start here)'!Q239),ISNUMBER(Dispersion!$I$9)),'Emissions (start here)'!Q239*453.59/3600*Dispersion!$I$9,0)</f>
        <v>0</v>
      </c>
      <c r="AG239" s="74">
        <f>IF(AND(ISNUMBER('Emissions (start here)'!R239),ISNUMBER(Dispersion!$I$10)),'Emissions (start here)'!R239*2000*453.59/8760/3600*Dispersion!$I$10,0)</f>
        <v>0</v>
      </c>
      <c r="AH239" s="74">
        <f>IF(AND(ISNUMBER('Emissions (start here)'!R239),ISNUMBER(Dispersion!$I$11)),'Emissions (start here)'!R239*2000*453.59/8760/3600*Dispersion!$I$11,0)</f>
        <v>0</v>
      </c>
      <c r="AI239" s="74">
        <f>IF(AND(ISNUMBER('Emissions (start here)'!S239),ISNUMBER(Dispersion!$J$8)),'Emissions (start here)'!S239*453.59/3600*Dispersion!$J$8,0)</f>
        <v>0</v>
      </c>
      <c r="AJ239" s="74">
        <f>IF(AND(ISNUMBER('Emissions (start here)'!S239),ISNUMBER(Dispersion!$J$9)),'Emissions (start here)'!S239*453.59/3600*Dispersion!$J$9,0)</f>
        <v>0</v>
      </c>
      <c r="AK239" s="74">
        <f>IF(AND(ISNUMBER('Emissions (start here)'!T239),ISNUMBER(Dispersion!$J$10)),'Emissions (start here)'!T239*2000*453.59/8760/3600*Dispersion!$J$10,0)</f>
        <v>0</v>
      </c>
      <c r="AL239" s="74">
        <f>IF(AND(ISNUMBER('Emissions (start here)'!T239),ISNUMBER(Dispersion!$J$11)),'Emissions (start here)'!T239*2000*453.59/8760/3600*Dispersion!$J$11,0)</f>
        <v>0</v>
      </c>
      <c r="AM239" s="74">
        <f>IF(AND(ISNUMBER('Emissions (start here)'!U239),ISNUMBER(Dispersion!$K$8)),'Emissions (start here)'!U239*453.59/3600*Dispersion!$K$8,0)</f>
        <v>0</v>
      </c>
      <c r="AN239" s="74">
        <f>IF(AND(ISNUMBER('Emissions (start here)'!U239),ISNUMBER(Dispersion!$K$9)),'Emissions (start here)'!U239*453.59/3600*Dispersion!$K$9,0)</f>
        <v>0</v>
      </c>
      <c r="AO239" s="74">
        <f>IF(AND(ISNUMBER('Emissions (start here)'!V239),ISNUMBER(Dispersion!$K$10)),'Emissions (start here)'!V239*2000*453.59/8760/3600*Dispersion!$K$10,0)</f>
        <v>0</v>
      </c>
      <c r="AP239" s="74">
        <f>IF(AND(ISNUMBER('Emissions (start here)'!V239),ISNUMBER(Dispersion!$K$11)),'Emissions (start here)'!V239*2000*453.59/8760/3600*Dispersion!$K$11,0)</f>
        <v>0</v>
      </c>
      <c r="AQ239" s="74">
        <f>IF(AND(ISNUMBER('Emissions (start here)'!W239),ISNUMBER(Dispersion!$L$8)),'Emissions (start here)'!W239*453.59/3600*Dispersion!$L$8,0)</f>
        <v>0</v>
      </c>
      <c r="AR239" s="74">
        <f>IF(AND(ISNUMBER('Emissions (start here)'!W239),ISNUMBER(Dispersion!$L$9)),'Emissions (start here)'!W239*453.59/3600*Dispersion!$L$9,0)</f>
        <v>0</v>
      </c>
      <c r="AS239" s="74">
        <f>IF(AND(ISNUMBER('Emissions (start here)'!X239),ISNUMBER(Dispersion!$L$10)),'Emissions (start here)'!X239*2000*453.59/8760/3600*Dispersion!$L$10,0)</f>
        <v>0</v>
      </c>
      <c r="AT239" s="74">
        <f>IF(AND(ISNUMBER('Emissions (start here)'!X239),ISNUMBER(Dispersion!$L$11)),'Emissions (start here)'!X239*2000*453.59/8760/3600*Dispersion!$L$11,0)</f>
        <v>0</v>
      </c>
      <c r="AU239" s="74">
        <f>IF(AND(ISNUMBER('Emissions (start here)'!Y239),ISNUMBER(Dispersion!$M$8)),'Emissions (start here)'!Y239*453.59/3600*Dispersion!$M$8,0)</f>
        <v>0</v>
      </c>
      <c r="AV239" s="74">
        <f>IF(AND(ISNUMBER('Emissions (start here)'!Y239),ISNUMBER(Dispersion!$M$9)),'Emissions (start here)'!Y239*453.59/3600*Dispersion!$M$9,0)</f>
        <v>0</v>
      </c>
      <c r="AW239" s="74">
        <f>IF(AND(ISNUMBER('Emissions (start here)'!Z239),ISNUMBER(Dispersion!$M$10)),'Emissions (start here)'!Z239*2000*453.59/8760/3600*Dispersion!$M$10,0)</f>
        <v>0</v>
      </c>
      <c r="AX239" s="74">
        <f>IF(AND(ISNUMBER('Emissions (start here)'!Z239),ISNUMBER(Dispersion!$M$11)),'Emissions (start here)'!Z239*2000*453.59/8760/3600*Dispersion!$M$11,0)</f>
        <v>0</v>
      </c>
      <c r="AY239" s="74">
        <f>IF(AND(ISNUMBER('Emissions (start here)'!AA239),ISNUMBER(Dispersion!$N$8)),'Emissions (start here)'!AA239*453.59/3600*Dispersion!$N$8,0)</f>
        <v>0</v>
      </c>
      <c r="AZ239" s="74">
        <f>IF(AND(ISNUMBER('Emissions (start here)'!AA239),ISNUMBER(Dispersion!$N$9)),'Emissions (start here)'!AA239*453.59/3600*Dispersion!$N$9,0)</f>
        <v>0</v>
      </c>
      <c r="BA239" s="74">
        <f>IF(AND(ISNUMBER('Emissions (start here)'!AB239),ISNUMBER(Dispersion!$N$10)),'Emissions (start here)'!AB239*2000*453.59/8760/3600*Dispersion!$N$10,0)</f>
        <v>0</v>
      </c>
      <c r="BB239" s="74">
        <f>IF(AND(ISNUMBER('Emissions (start here)'!AB239),ISNUMBER(Dispersion!$N$11)),'Emissions (start here)'!AB239*2000*453.59/8760/3600*Dispersion!$N$11,0)</f>
        <v>0</v>
      </c>
      <c r="BC239" s="74">
        <f>IF(AND(ISNUMBER('Emissions (start here)'!AC239),ISNUMBER(Dispersion!$O$8)),'Emissions (start here)'!AC239*453.59/3600*Dispersion!$O$8,0)</f>
        <v>0</v>
      </c>
      <c r="BD239" s="74">
        <f>IF(AND(ISNUMBER('Emissions (start here)'!AC239),ISNUMBER(Dispersion!$O$9)),'Emissions (start here)'!AC239*453.59/3600*Dispersion!$O$9,0)</f>
        <v>0</v>
      </c>
      <c r="BE239" s="74">
        <f>IF(AND(ISNUMBER('Emissions (start here)'!AD239),ISNUMBER(Dispersion!$O$10)),'Emissions (start here)'!AD239*2000*453.59/8760/3600*Dispersion!$O$10,0)</f>
        <v>0</v>
      </c>
      <c r="BF239" s="74">
        <f>IF(AND(ISNUMBER('Emissions (start here)'!AD239),ISNUMBER(Dispersion!$O$11)),'Emissions (start here)'!AD239*2000*453.59/8760/3600*Dispersion!$O$11,0)</f>
        <v>0</v>
      </c>
      <c r="BG239" s="74">
        <f>IF(AND(ISNUMBER('Emissions (start here)'!AE239),ISNUMBER(Dispersion!$P$8)),'Emissions (start here)'!AE239*453.59/3600*Dispersion!$P$8,0)</f>
        <v>0</v>
      </c>
      <c r="BH239" s="74">
        <f>IF(AND(ISNUMBER('Emissions (start here)'!AE239),ISNUMBER(Dispersion!$P$9)),'Emissions (start here)'!AE239*453.59/3600*Dispersion!$P$9,0)</f>
        <v>0</v>
      </c>
      <c r="BI239" s="74">
        <f>IF(AND(ISNUMBER('Emissions (start here)'!AF239),ISNUMBER(Dispersion!$P$10)),'Emissions (start here)'!AF239*2000*453.59/8760/3600*Dispersion!$P$10,0)</f>
        <v>0</v>
      </c>
      <c r="BJ239" s="74">
        <f>IF(AND(ISNUMBER('Emissions (start here)'!AF239),ISNUMBER(Dispersion!$P$11)),'Emissions (start here)'!AF239*2000*453.59/8760/3600*Dispersion!$P$11,0)</f>
        <v>0</v>
      </c>
      <c r="BK239" s="74">
        <f>IF(AND(ISNUMBER('Emissions (start here)'!AG239),ISNUMBER(Dispersion!$Q$8)),'Emissions (start here)'!AG239*453.59/3600*Dispersion!$Q$8,0)</f>
        <v>0</v>
      </c>
      <c r="BL239" s="74">
        <f>IF(AND(ISNUMBER('Emissions (start here)'!AG239),ISNUMBER(Dispersion!$Q$9)),'Emissions (start here)'!AG239*453.59/3600*Dispersion!$Q$9,0)</f>
        <v>0</v>
      </c>
      <c r="BM239" s="74">
        <f>IF(AND(ISNUMBER('Emissions (start here)'!AH239),ISNUMBER(Dispersion!$Q$10)),'Emissions (start here)'!AH239*2000*453.59/8760/3600*Dispersion!$Q$10,0)</f>
        <v>0</v>
      </c>
      <c r="BN239" s="74">
        <f>IF(AND(ISNUMBER('Emissions (start here)'!AH239),ISNUMBER(Dispersion!$Q$11)),'Emissions (start here)'!AH239*2000*453.59/8760/3600*Dispersion!$Q$11,0)</f>
        <v>0</v>
      </c>
      <c r="BO239" s="74">
        <f>IF(AND(ISNUMBER('Emissions (start here)'!AI239),ISNUMBER(Dispersion!$R$8)),'Emissions (start here)'!AI239*453.59/3600*Dispersion!$R$8,0)</f>
        <v>0</v>
      </c>
      <c r="BP239" s="74">
        <f>IF(AND(ISNUMBER('Emissions (start here)'!AI239),ISNUMBER(Dispersion!$R$9)),'Emissions (start here)'!AI239*453.59/3600*Dispersion!$R$9,0)</f>
        <v>0</v>
      </c>
      <c r="BQ239" s="74">
        <f>IF(AND(ISNUMBER('Emissions (start here)'!AJ239),ISNUMBER(Dispersion!$R$10)),'Emissions (start here)'!AJ239*2000*453.59/8760/3600*Dispersion!$R$10,0)</f>
        <v>0</v>
      </c>
      <c r="BR239" s="74">
        <f>IF(AND(ISNUMBER('Emissions (start here)'!AJ239),ISNUMBER(Dispersion!$R$11)),'Emissions (start here)'!AJ239*2000*453.59/8760/3600*Dispersion!$R$11,0)</f>
        <v>0</v>
      </c>
      <c r="BS239" s="74">
        <f>IF(AND(ISNUMBER('Emissions (start here)'!AK239),ISNUMBER(Dispersion!$S$8)),'Emissions (start here)'!AK239*453.59/3600*Dispersion!$S$8,0)</f>
        <v>0</v>
      </c>
      <c r="BT239" s="74">
        <f>IF(AND(ISNUMBER('Emissions (start here)'!AK239),ISNUMBER(Dispersion!$S$9)),'Emissions (start here)'!AK239*453.59/3600*Dispersion!$S$9,0)</f>
        <v>0</v>
      </c>
      <c r="BU239" s="74">
        <f>IF(AND(ISNUMBER('Emissions (start here)'!AL239),ISNUMBER(Dispersion!$S$10)),'Emissions (start here)'!AL239*2000*453.59/8760/3600*Dispersion!$S$10,0)</f>
        <v>0</v>
      </c>
      <c r="BV239" s="74">
        <f>IF(AND(ISNUMBER('Emissions (start here)'!AL239),ISNUMBER(Dispersion!$S$11)),'Emissions (start here)'!AL239*2000*453.59/8760/3600*Dispersion!$S$11,0)</f>
        <v>0</v>
      </c>
      <c r="BW239" s="74">
        <f>IF(AND(ISNUMBER('Emissions (start here)'!AM239),ISNUMBER(Dispersion!$T$8)),'Emissions (start here)'!AM239*453.59/3600*Dispersion!$T$8,0)</f>
        <v>0</v>
      </c>
      <c r="BX239" s="74">
        <f>IF(AND(ISNUMBER('Emissions (start here)'!AM239),ISNUMBER(Dispersion!$T$9)),'Emissions (start here)'!AM239*453.59/3600*Dispersion!$T$9,0)</f>
        <v>0</v>
      </c>
      <c r="BY239" s="74">
        <f>IF(AND(ISNUMBER('Emissions (start here)'!AN239),ISNUMBER(Dispersion!$T$10)),'Emissions (start here)'!AN239*2000*453.59/8760/3600*Dispersion!$T$10,0)</f>
        <v>0</v>
      </c>
      <c r="BZ239" s="74">
        <f>IF(AND(ISNUMBER('Emissions (start here)'!AN239),ISNUMBER(Dispersion!$T$11)),'Emissions (start here)'!AN239*2000*453.59/8760/3600*Dispersion!$T$11,0)</f>
        <v>0</v>
      </c>
      <c r="CA239" s="74">
        <f>IF(AND(ISNUMBER('Emissions (start here)'!AO239),ISNUMBER(Dispersion!$U$8)),'Emissions (start here)'!AO239*453.59/3600*Dispersion!$U$8,0)</f>
        <v>0</v>
      </c>
      <c r="CB239" s="74">
        <f>IF(AND(ISNUMBER('Emissions (start here)'!AO239),ISNUMBER(Dispersion!$U$9)),'Emissions (start here)'!AO239*453.59/3600*Dispersion!$U$9,0)</f>
        <v>0</v>
      </c>
      <c r="CC239" s="74">
        <f>IF(AND(ISNUMBER('Emissions (start here)'!AP239),ISNUMBER(Dispersion!$U$10)),'Emissions (start here)'!AP239*2000*453.59/8760/3600*Dispersion!$U$10,0)</f>
        <v>0</v>
      </c>
      <c r="CD239" s="74">
        <f>IF(AND(ISNUMBER('Emissions (start here)'!AP239),ISNUMBER(Dispersion!$U$11)),'Emissions (start here)'!AP239*2000*453.59/8760/3600*Dispersion!$U$11,0)</f>
        <v>0</v>
      </c>
      <c r="CE239" s="74">
        <f>IF(AND(ISNUMBER('Emissions (start here)'!AQ239),ISNUMBER(Dispersion!$V$8)),'Emissions (start here)'!AQ239*453.59/3600*Dispersion!$V$8,0)</f>
        <v>0</v>
      </c>
      <c r="CF239" s="74">
        <f>IF(AND(ISNUMBER('Emissions (start here)'!AQ239),ISNUMBER(Dispersion!$V$9)),'Emissions (start here)'!AQ239*453.59/3600*Dispersion!$V$9,0)</f>
        <v>0</v>
      </c>
      <c r="CG239" s="74">
        <f>IF(AND(ISNUMBER('Emissions (start here)'!AR239),ISNUMBER(Dispersion!$V$10)),'Emissions (start here)'!AR239*2000*453.59/8760/3600*Dispersion!$V$10,0)</f>
        <v>0</v>
      </c>
      <c r="CH239" s="74">
        <f>IF(AND(ISNUMBER('Emissions (start here)'!AR239),ISNUMBER(Dispersion!$V$11)),'Emissions (start here)'!AR239*2000*453.59/8760/3600*Dispersion!$V$11,0)</f>
        <v>0</v>
      </c>
      <c r="CI239" s="74">
        <f>IF(AND(ISNUMBER('Emissions (start here)'!AS239),ISNUMBER(Dispersion!$W$8)),'Emissions (start here)'!AS239*453.59/3600*Dispersion!$W$8,0)</f>
        <v>0</v>
      </c>
      <c r="CJ239" s="74">
        <f>IF(AND(ISNUMBER('Emissions (start here)'!AS239),ISNUMBER(Dispersion!$W$9)),'Emissions (start here)'!AS239*453.59/3600*Dispersion!$W$9,0)</f>
        <v>0</v>
      </c>
      <c r="CK239" s="74">
        <f>IF(AND(ISNUMBER('Emissions (start here)'!AT239),ISNUMBER(Dispersion!$W$10)),'Emissions (start here)'!AT239*2000*453.59/8760/3600*Dispersion!$W$10,0)</f>
        <v>0</v>
      </c>
      <c r="CL239" s="74">
        <f>IF(AND(ISNUMBER('Emissions (start here)'!AT239),ISNUMBER(Dispersion!$W$11)),'Emissions (start here)'!AT239*2000*453.59/8760/3600*Dispersion!$W$11,0)</f>
        <v>0</v>
      </c>
      <c r="CM239" s="74">
        <f>IF(AND(ISNUMBER('Emissions (start here)'!AU239),ISNUMBER(Dispersion!$X$8)),'Emissions (start here)'!AU239*453.59/3600*Dispersion!$X$8,0)</f>
        <v>0</v>
      </c>
      <c r="CN239" s="74">
        <f>IF(AND(ISNUMBER('Emissions (start here)'!AU239),ISNUMBER(Dispersion!$X$9)),'Emissions (start here)'!AU239*453.59/3600*Dispersion!$X$9,0)</f>
        <v>0</v>
      </c>
      <c r="CO239" s="74">
        <f>IF(AND(ISNUMBER('Emissions (start here)'!AV239),ISNUMBER(Dispersion!$X$10)),'Emissions (start here)'!AV239*2000*453.59/8760/3600*Dispersion!$X$10,0)</f>
        <v>0</v>
      </c>
      <c r="CP239" s="74">
        <f>IF(AND(ISNUMBER('Emissions (start here)'!AV239),ISNUMBER(Dispersion!$X$11)),'Emissions (start here)'!AV239*2000*453.59/8760/3600*Dispersion!$X$11,0)</f>
        <v>0</v>
      </c>
      <c r="CQ239" s="74">
        <f>IF(AND(ISNUMBER('Emissions (start here)'!AW239),ISNUMBER(Dispersion!$Y$8)),'Emissions (start here)'!AW239*453.59/3600*Dispersion!$Y$8,0)</f>
        <v>0</v>
      </c>
      <c r="CR239" s="74">
        <f>IF(AND(ISNUMBER('Emissions (start here)'!AW239),ISNUMBER(Dispersion!$Y$9)),'Emissions (start here)'!AW239*453.59/3600*Dispersion!$Y$9,0)</f>
        <v>0</v>
      </c>
      <c r="CS239" s="74">
        <f>IF(AND(ISNUMBER('Emissions (start here)'!AX239),ISNUMBER(Dispersion!$Y$10)),'Emissions (start here)'!AX239*2000*453.59/8760/3600*Dispersion!$Y$10,0)</f>
        <v>0</v>
      </c>
      <c r="CT239" s="74">
        <f>IF(AND(ISNUMBER('Emissions (start here)'!AX239),ISNUMBER(Dispersion!$Y$11)),'Emissions (start here)'!AX239*2000*453.59/8760/3600*Dispersion!$Y$11,0)</f>
        <v>0</v>
      </c>
      <c r="CU239" s="74">
        <f>IF(AND(ISNUMBER('Emissions (start here)'!AY239),ISNUMBER(Dispersion!$Z$8)),'Emissions (start here)'!AY239*453.59/3600*Dispersion!$Z$8,0)</f>
        <v>0</v>
      </c>
      <c r="CV239" s="74">
        <f>IF(AND(ISNUMBER('Emissions (start here)'!AY239),ISNUMBER(Dispersion!$Z$9)),'Emissions (start here)'!AY239*453.59/3600*Dispersion!$Z$9,0)</f>
        <v>0</v>
      </c>
      <c r="CW239" s="74">
        <f>IF(AND(ISNUMBER('Emissions (start here)'!AZ239),ISNUMBER(Dispersion!$Z$10)),'Emissions (start here)'!AZ239*2000*453.59/8760/3600*Dispersion!$Z$10,0)</f>
        <v>0</v>
      </c>
      <c r="CX239" s="74">
        <f>IF(AND(ISNUMBER('Emissions (start here)'!AZ239),ISNUMBER(Dispersion!$Z$11)),'Emissions (start here)'!AZ239*2000*453.59/8760/3600*Dispersion!$Z$11,0)</f>
        <v>0</v>
      </c>
      <c r="CY239" s="74">
        <f>IF(AND(ISNUMBER('Emissions (start here)'!BA239),ISNUMBER(Dispersion!$AA$8)),'Emissions (start here)'!BA239*453.59/3600*Dispersion!$AA$8,0)</f>
        <v>0</v>
      </c>
      <c r="CZ239" s="74">
        <f>IF(AND(ISNUMBER('Emissions (start here)'!BA239),ISNUMBER(Dispersion!$AA$9)),'Emissions (start here)'!BA239*453.59/3600*Dispersion!$AA$9,0)</f>
        <v>0</v>
      </c>
      <c r="DA239" s="74">
        <f>IF(AND(ISNUMBER('Emissions (start here)'!BB239),ISNUMBER(Dispersion!$AA$10)),'Emissions (start here)'!BB239*2000*453.59/8760/3600*Dispersion!$AA$10,0)</f>
        <v>0</v>
      </c>
      <c r="DB239" s="74">
        <f>IF(AND(ISNUMBER('Emissions (start here)'!BB239),ISNUMBER(Dispersion!$AA$11)),'Emissions (start here)'!BB239*2000*453.59/8760/3600*Dispersion!$AA$11,0)</f>
        <v>0</v>
      </c>
      <c r="DC239" s="74">
        <f>IF(AND(ISNUMBER('Emissions (start here)'!BC239),ISNUMBER(Dispersion!$AB$8)),'Emissions (start here)'!BC239*453.59/3600*Dispersion!$AB$8,0)</f>
        <v>0</v>
      </c>
      <c r="DD239" s="74">
        <f>IF(AND(ISNUMBER('Emissions (start here)'!BC239),ISNUMBER(Dispersion!$AB$9)),'Emissions (start here)'!BC239*453.59/3600*Dispersion!$AB$9,0)</f>
        <v>0</v>
      </c>
      <c r="DE239" s="74">
        <f>IF(AND(ISNUMBER('Emissions (start here)'!BD239),ISNUMBER(Dispersion!$AB$10)),'Emissions (start here)'!BD239*2000*453.59/8760/3600*Dispersion!$AB$10,0)</f>
        <v>0</v>
      </c>
      <c r="DF239" s="74">
        <f>IF(AND(ISNUMBER('Emissions (start here)'!BD239),ISNUMBER(Dispersion!$AB$11)),'Emissions (start here)'!BD239*2000*453.59/8760/3600*Dispersion!$AB$11,0)</f>
        <v>0</v>
      </c>
      <c r="DG239" s="74">
        <f>IF(AND(ISNUMBER('Emissions (start here)'!BE239),ISNUMBER(Dispersion!$AC$8)),'Emissions (start here)'!BE239*453.59/3600*Dispersion!$AC$8,0)</f>
        <v>0</v>
      </c>
      <c r="DH239" s="74">
        <f>IF(AND(ISNUMBER('Emissions (start here)'!BE239),ISNUMBER(Dispersion!$AC$9)),'Emissions (start here)'!BE239*453.59/3600*Dispersion!$AC$9,0)</f>
        <v>0</v>
      </c>
      <c r="DI239" s="74">
        <f>IF(AND(ISNUMBER('Emissions (start here)'!BF239),ISNUMBER(Dispersion!$AC$10)),'Emissions (start here)'!BF239*2000*453.59/8760/3600*Dispersion!$AC$10,0)</f>
        <v>0</v>
      </c>
      <c r="DJ239" s="74">
        <f>IF(AND(ISNUMBER('Emissions (start here)'!BF239),ISNUMBER(Dispersion!$AC$11)),'Emissions (start here)'!BF239*2000*453.59/8760/3600*Dispersion!$AC$11,0)</f>
        <v>0</v>
      </c>
      <c r="DK239" s="74">
        <f>IF(AND(ISNUMBER('Emissions (start here)'!BG239),ISNUMBER(Dispersion!$AD$8)),'Emissions (start here)'!BG239*453.59/3600*Dispersion!$AD$8,0)</f>
        <v>0</v>
      </c>
      <c r="DL239" s="74">
        <f>IF(AND(ISNUMBER('Emissions (start here)'!BG239),ISNUMBER(Dispersion!$AD$9)),'Emissions (start here)'!BG239*453.59/3600*Dispersion!$AD$9,0)</f>
        <v>0</v>
      </c>
      <c r="DM239" s="74">
        <f>IF(AND(ISNUMBER('Emissions (start here)'!BH239),ISNUMBER(Dispersion!$AD$10)),'Emissions (start here)'!BH239*2000*453.59/8760/3600*Dispersion!$AD$10,0)</f>
        <v>0</v>
      </c>
      <c r="DN239" s="74">
        <f>IF(AND(ISNUMBER('Emissions (start here)'!BH239),ISNUMBER(Dispersion!$AD$11)),'Emissions (start here)'!BH239*2000*453.59/8760/3600*Dispersion!$AD$11,0)</f>
        <v>0</v>
      </c>
      <c r="DO239" s="74">
        <f>IF(AND(ISNUMBER('Emissions (start here)'!BI239),ISNUMBER(Dispersion!$AE$8)),'Emissions (start here)'!BI239*453.59/3600*Dispersion!$AE$8,0)</f>
        <v>0</v>
      </c>
      <c r="DP239" s="74">
        <f>IF(AND(ISNUMBER('Emissions (start here)'!BI239),ISNUMBER(Dispersion!$AE$9)),'Emissions (start here)'!BI239*453.59/3600*Dispersion!$AE$9,0)</f>
        <v>0</v>
      </c>
      <c r="DQ239" s="74">
        <f>IF(AND(ISNUMBER('Emissions (start here)'!BJ239),ISNUMBER(Dispersion!$AE$10)),'Emissions (start here)'!BJ239*2000*453.59/8760/3600*Dispersion!$AE$10,0)</f>
        <v>0</v>
      </c>
      <c r="DR239" s="74">
        <f>IF(AND(ISNUMBER('Emissions (start here)'!BJ239),ISNUMBER(Dispersion!$AE$11)),'Emissions (start here)'!BJ239*2000*453.59/8760/3600*Dispersion!$AE$11,0)</f>
        <v>0</v>
      </c>
      <c r="DS239" s="74">
        <f>IF(AND(ISNUMBER('Emissions (start here)'!BK239),ISNUMBER(Dispersion!$AF$8)),'Emissions (start here)'!BK239*453.59/3600*Dispersion!$AF$8,0)</f>
        <v>0</v>
      </c>
      <c r="DT239" s="74">
        <f>IF(AND(ISNUMBER('Emissions (start here)'!BK239),ISNUMBER(Dispersion!$AF$9)),'Emissions (start here)'!BK239*453.59/3600*Dispersion!$AF$9,0)</f>
        <v>0</v>
      </c>
      <c r="DU239" s="74">
        <f>IF(AND(ISNUMBER('Emissions (start here)'!BL239),ISNUMBER(Dispersion!$AF$10)),'Emissions (start here)'!BL239*2000*453.59/8760/3600*Dispersion!$AF$10,0)</f>
        <v>0</v>
      </c>
      <c r="DV239" s="74">
        <f>IF(AND(ISNUMBER('Emissions (start here)'!BL239),ISNUMBER(Dispersion!$AF$11)),'Emissions (start here)'!BL239*2000*453.59/8760/3600*Dispersion!$AF$11,0)</f>
        <v>0</v>
      </c>
      <c r="DW239" s="74">
        <f>IF(AND(ISNUMBER('Emissions (start here)'!BM239),ISNUMBER(Dispersion!$AG$8)),'Emissions (start here)'!BM239*453.59/3600*Dispersion!$AG$8,0)</f>
        <v>0</v>
      </c>
      <c r="DX239" s="74">
        <f>IF(AND(ISNUMBER('Emissions (start here)'!BM239),ISNUMBER(Dispersion!$AG$9)),'Emissions (start here)'!BM239*453.59/3600*Dispersion!$AG$9,0)</f>
        <v>0</v>
      </c>
      <c r="DY239" s="74">
        <f>IF(AND(ISNUMBER('Emissions (start here)'!BN239),ISNUMBER(Dispersion!$AG$10)),'Emissions (start here)'!BN239*2000*453.59/8760/3600*Dispersion!$AG$10,0)</f>
        <v>0</v>
      </c>
      <c r="DZ239" s="74">
        <f>IF(AND(ISNUMBER('Emissions (start here)'!BN239),ISNUMBER(Dispersion!$AG$11)),'Emissions (start here)'!BN239*2000*453.59/8760/3600*Dispersion!$AG$11,0)</f>
        <v>0</v>
      </c>
      <c r="EA239" s="74">
        <f>IF(AND(ISNUMBER('Emissions (start here)'!BO239),ISNUMBER(Dispersion!$AH$8)),'Emissions (start here)'!BO239*453.59/3600*Dispersion!$AH$8,0)</f>
        <v>0</v>
      </c>
      <c r="EB239" s="74">
        <f>IF(AND(ISNUMBER('Emissions (start here)'!BO239),ISNUMBER(Dispersion!$AH$9)),'Emissions (start here)'!BO239*453.59/3600*Dispersion!$AH$9,0)</f>
        <v>0</v>
      </c>
      <c r="EC239" s="74">
        <f>IF(AND(ISNUMBER('Emissions (start here)'!BP239),ISNUMBER(Dispersion!$AH$10)),'Emissions (start here)'!BP239*2000*453.59/8760/3600*Dispersion!$AH$10,0)</f>
        <v>0</v>
      </c>
      <c r="ED239" s="74">
        <f>IF(AND(ISNUMBER('Emissions (start here)'!BP239),ISNUMBER(Dispersion!$AH$11)),'Emissions (start here)'!BP239*2000*453.59/8760/3600*Dispersion!$AH$11,0)</f>
        <v>0</v>
      </c>
      <c r="EE239" s="74">
        <f>IF(AND(ISNUMBER('Emissions (start here)'!BQ239),ISNUMBER(Dispersion!$AI$8)),'Emissions (start here)'!BQ239*453.59/3600*Dispersion!$AI$8,0)</f>
        <v>0</v>
      </c>
      <c r="EF239" s="74">
        <f>IF(AND(ISNUMBER('Emissions (start here)'!BQ239),ISNUMBER(Dispersion!$AI$9)),'Emissions (start here)'!BQ239*453.59/3600*Dispersion!$AI$9,0)</f>
        <v>0</v>
      </c>
      <c r="EG239" s="74">
        <f>IF(AND(ISNUMBER('Emissions (start here)'!BR239),ISNUMBER(Dispersion!$AI$10)),'Emissions (start here)'!BR239*2000*453.59/8760/3600*Dispersion!$AI$10,0)</f>
        <v>0</v>
      </c>
      <c r="EH239" s="74">
        <f>IF(AND(ISNUMBER('Emissions (start here)'!BR239),ISNUMBER(Dispersion!$AI$11)),'Emissions (start here)'!BR239*2000*453.59/8760/3600*Dispersion!$AI$11,0)</f>
        <v>0</v>
      </c>
      <c r="EI239" s="74">
        <f>IF(AND(ISNUMBER('Emissions (start here)'!BS239),ISNUMBER(Dispersion!$AJ$8)),'Emissions (start here)'!BS239*453.59/3600*Dispersion!$AJ$8,0)</f>
        <v>0</v>
      </c>
      <c r="EJ239" s="74">
        <f>IF(AND(ISNUMBER('Emissions (start here)'!BS239),ISNUMBER(Dispersion!$AJ$9)),'Emissions (start here)'!BS239*453.59/3600*Dispersion!$AJ$9,0)</f>
        <v>0</v>
      </c>
      <c r="EK239" s="74">
        <f>IF(AND(ISNUMBER('Emissions (start here)'!BT239),ISNUMBER(Dispersion!$AJ$10)),'Emissions (start here)'!BT239*2000*453.59/8760/3600*Dispersion!$AJ$10,0)</f>
        <v>0</v>
      </c>
      <c r="EL239" s="74">
        <f>IF(AND(ISNUMBER('Emissions (start here)'!BT239),ISNUMBER(Dispersion!$AJ$11)),'Emissions (start here)'!BT239*2000*453.59/8760/3600*Dispersion!$AJ$11,0)</f>
        <v>0</v>
      </c>
      <c r="EM239" s="74">
        <f>IF(AND(ISNUMBER('Emissions (start here)'!BU239),ISNUMBER(Dispersion!$AK$8)),'Emissions (start here)'!BU239*453.59/3600*Dispersion!$AK$8,0)</f>
        <v>0</v>
      </c>
      <c r="EN239" s="74">
        <f>IF(AND(ISNUMBER('Emissions (start here)'!BU239),ISNUMBER(Dispersion!$AK$9)),'Emissions (start here)'!BU239*453.59/3600*Dispersion!$AK$9,0)</f>
        <v>0</v>
      </c>
      <c r="EO239" s="74">
        <f>IF(AND(ISNUMBER('Emissions (start here)'!BV239),ISNUMBER(Dispersion!$AK$10)),'Emissions (start here)'!BV239*2000*453.59/8760/3600*Dispersion!$AK$10,0)</f>
        <v>0</v>
      </c>
      <c r="EP239" s="74">
        <f>IF(AND(ISNUMBER('Emissions (start here)'!BV239),ISNUMBER(Dispersion!$AK$11)),'Emissions (start here)'!BV239*2000*453.59/8760/3600*Dispersion!$AK$11,0)</f>
        <v>0</v>
      </c>
      <c r="EQ239" s="74">
        <f>IF(AND(ISNUMBER('Emissions (start here)'!BW239),ISNUMBER(Dispersion!$AL$8)),'Emissions (start here)'!BW239*453.59/3600*Dispersion!$AL$8,0)</f>
        <v>0</v>
      </c>
      <c r="ER239" s="74">
        <f>IF(AND(ISNUMBER('Emissions (start here)'!BW239),ISNUMBER(Dispersion!$AL$9)),'Emissions (start here)'!BW239*453.59/3600*Dispersion!$AL$9,0)</f>
        <v>0</v>
      </c>
      <c r="ES239" s="74">
        <f>IF(AND(ISNUMBER('Emissions (start here)'!BX239),ISNUMBER(Dispersion!$AL$10)),'Emissions (start here)'!BX239*2000*453.59/8760/3600*Dispersion!$AL$10,0)</f>
        <v>0</v>
      </c>
      <c r="ET239" s="74">
        <f>IF(AND(ISNUMBER('Emissions (start here)'!BX239),ISNUMBER(Dispersion!$AL$11)),'Emissions (start here)'!BX239*2000*453.59/8760/3600*Dispersion!$AL$11,0)</f>
        <v>0</v>
      </c>
      <c r="EU239" s="74">
        <f>IF(AND(ISNUMBER('Emissions (start here)'!BY239),ISNUMBER(Dispersion!$AM$8)),'Emissions (start here)'!BY239*453.59/3600*Dispersion!$AM$8,0)</f>
        <v>0</v>
      </c>
      <c r="EV239" s="74">
        <f>IF(AND(ISNUMBER('Emissions (start here)'!BY239),ISNUMBER(Dispersion!$AM$9)),'Emissions (start here)'!BY239*453.59/3600*Dispersion!$AM$9,0)</f>
        <v>0</v>
      </c>
      <c r="EW239" s="74">
        <f>IF(AND(ISNUMBER('Emissions (start here)'!BZ239),ISNUMBER(Dispersion!$AM$10)),'Emissions (start here)'!BZ239*2000*453.59/8760/3600*Dispersion!$AM$10,0)</f>
        <v>0</v>
      </c>
      <c r="EX239" s="74">
        <f>IF(AND(ISNUMBER('Emissions (start here)'!BZ239),ISNUMBER(Dispersion!$AM$11)),'Emissions (start here)'!BZ239*2000*453.59/8760/3600*Dispersion!$AM$11,0)</f>
        <v>0</v>
      </c>
      <c r="EY239" s="74">
        <f>IF(AND(ISNUMBER('Emissions (start here)'!CA239),ISNUMBER(Dispersion!$AN$8)),'Emissions (start here)'!CA239*453.59/3600*Dispersion!$AN$8,0)</f>
        <v>0</v>
      </c>
      <c r="EZ239" s="74">
        <f>IF(AND(ISNUMBER('Emissions (start here)'!CA239),ISNUMBER(Dispersion!$AN$9)),'Emissions (start here)'!CA239*453.59/3600*Dispersion!$AN$9,0)</f>
        <v>0</v>
      </c>
      <c r="FA239" s="74">
        <f>IF(AND(ISNUMBER('Emissions (start here)'!CB239),ISNUMBER(Dispersion!$AN$10)),'Emissions (start here)'!CB239*2000*453.59/8760/3600*Dispersion!$AN$10,0)</f>
        <v>0</v>
      </c>
      <c r="FB239" s="74">
        <f>IF(AND(ISNUMBER('Emissions (start here)'!CB239),ISNUMBER(Dispersion!$AN$11)),'Emissions (start here)'!CB239*2000*453.59/8760/3600*Dispersion!$AN$11,0)</f>
        <v>0</v>
      </c>
      <c r="FC239" s="74">
        <f>IF(AND(ISNUMBER('Emissions (start here)'!CC239),ISNUMBER(Dispersion!$AO$8)),'Emissions (start here)'!CC239*453.59/3600*Dispersion!$AO$8,0)</f>
        <v>0</v>
      </c>
      <c r="FD239" s="74">
        <f>IF(AND(ISNUMBER('Emissions (start here)'!CC239),ISNUMBER(Dispersion!$AO$9)),'Emissions (start here)'!CC239*453.59/3600*Dispersion!$AO$9,0)</f>
        <v>0</v>
      </c>
      <c r="FE239" s="74">
        <f>IF(AND(ISNUMBER('Emissions (start here)'!CD239),ISNUMBER(Dispersion!$AO$10)),'Emissions (start here)'!CD239*2000*453.59/8760/3600*Dispersion!$AO$10,0)</f>
        <v>0</v>
      </c>
      <c r="FF239" s="74">
        <f>IF(AND(ISNUMBER('Emissions (start here)'!CD239),ISNUMBER(Dispersion!$AO$11)),'Emissions (start here)'!CD239*2000*453.59/8760/3600*Dispersion!$AO$11,0)</f>
        <v>0</v>
      </c>
      <c r="FG239" s="74">
        <f>IF(AND(ISNUMBER('Emissions (start here)'!CE239),ISNUMBER(Dispersion!$AP$8)),'Emissions (start here)'!CE239*453.59/3600*Dispersion!$AP$8,0)</f>
        <v>0</v>
      </c>
      <c r="FH239" s="74">
        <f>IF(AND(ISNUMBER('Emissions (start here)'!CE239),ISNUMBER(Dispersion!$AP$9)),'Emissions (start here)'!CE239*453.59/3600*Dispersion!$AP$9,0)</f>
        <v>0</v>
      </c>
      <c r="FI239" s="74">
        <f>IF(AND(ISNUMBER('Emissions (start here)'!CF239),ISNUMBER(Dispersion!$AP$10)),'Emissions (start here)'!CF239*2000*453.59/8760/3600*Dispersion!$AP$10,0)</f>
        <v>0</v>
      </c>
      <c r="FJ239" s="74">
        <f>IF(AND(ISNUMBER('Emissions (start here)'!CF239),ISNUMBER(Dispersion!$AP$11)),'Emissions (start here)'!CF239*2000*453.59/8760/3600*Dispersion!$AP$11,0)</f>
        <v>0</v>
      </c>
      <c r="FK239" s="74">
        <f>IF(AND(ISNUMBER('Emissions (start here)'!CG239),ISNUMBER(Dispersion!$AQ$8)),'Emissions (start here)'!CG239*453.59/3600*Dispersion!$AQ$8,0)</f>
        <v>0</v>
      </c>
      <c r="FL239" s="74">
        <f>IF(AND(ISNUMBER('Emissions (start here)'!CG239),ISNUMBER(Dispersion!$AQ$9)),'Emissions (start here)'!CG239*453.59/3600*Dispersion!$AQ$9,0)</f>
        <v>0</v>
      </c>
      <c r="FM239" s="74">
        <f>IF(AND(ISNUMBER('Emissions (start here)'!CH239),ISNUMBER(Dispersion!$AQ$10)),'Emissions (start here)'!CH239*2000*453.59/8760/3600*Dispersion!$AQ$10,0)</f>
        <v>0</v>
      </c>
      <c r="FN239" s="74">
        <f>IF(AND(ISNUMBER('Emissions (start here)'!CH239),ISNUMBER(Dispersion!$AQ$11)),'Emissions (start here)'!CH239*2000*453.59/8760/3600*Dispersion!$AQ$11,0)</f>
        <v>0</v>
      </c>
      <c r="FO239" s="74">
        <f>IF(AND(ISNUMBER('Emissions (start here)'!CI239),ISNUMBER(Dispersion!$AR$8)),'Emissions (start here)'!CI239*453.59/3600*Dispersion!$AR$8,0)</f>
        <v>0</v>
      </c>
      <c r="FP239" s="74">
        <f>IF(AND(ISNUMBER('Emissions (start here)'!CI239),ISNUMBER(Dispersion!$AR$9)),'Emissions (start here)'!CI239*453.59/3600*Dispersion!$AR$9,0)</f>
        <v>0</v>
      </c>
      <c r="FQ239" s="74">
        <f>IF(AND(ISNUMBER('Emissions (start here)'!CJ239),ISNUMBER(Dispersion!$AR$10)),'Emissions (start here)'!CJ239*2000*453.59/8760/3600*Dispersion!$AR$10,0)</f>
        <v>0</v>
      </c>
      <c r="FR239" s="74">
        <f>IF(AND(ISNUMBER('Emissions (start here)'!CJ239),ISNUMBER(Dispersion!$AR$11)),'Emissions (start here)'!CJ239*2000*453.59/8760/3600*Dispersion!$AR$11,0)</f>
        <v>0</v>
      </c>
      <c r="FS239" s="74">
        <f>IF(AND(ISNUMBER('Emissions (start here)'!CK239),ISNUMBER(Dispersion!$AS$8)),'Emissions (start here)'!CK239*453.59/3600*Dispersion!$AS$8,0)</f>
        <v>0</v>
      </c>
      <c r="FT239" s="74">
        <f>IF(AND(ISNUMBER('Emissions (start here)'!CK239),ISNUMBER(Dispersion!$AS$9)),'Emissions (start here)'!CK239*453.59/3600*Dispersion!$AS$9,0)</f>
        <v>0</v>
      </c>
      <c r="FU239" s="74">
        <f>IF(AND(ISNUMBER('Emissions (start here)'!CL239),ISNUMBER(Dispersion!$AS$10)),'Emissions (start here)'!CL239*2000*453.59/8760/3600*Dispersion!$AS$10,0)</f>
        <v>0</v>
      </c>
      <c r="FV239" s="74">
        <f>IF(AND(ISNUMBER('Emissions (start here)'!CL239),ISNUMBER(Dispersion!$AS$11)),'Emissions (start here)'!CL239*2000*453.59/8760/3600*Dispersion!$AS$11,0)</f>
        <v>0</v>
      </c>
      <c r="FW239" s="74">
        <f>IF(AND(ISNUMBER('Emissions (start here)'!CM239),ISNUMBER(Dispersion!$AT$8)),'Emissions (start here)'!CM239*453.59/3600*Dispersion!$AT$8,0)</f>
        <v>0</v>
      </c>
      <c r="FX239" s="74">
        <f>IF(AND(ISNUMBER('Emissions (start here)'!CM239),ISNUMBER(Dispersion!$AT$9)),'Emissions (start here)'!CM239*453.59/3600*Dispersion!$AT$9,0)</f>
        <v>0</v>
      </c>
      <c r="FY239" s="74">
        <f>IF(AND(ISNUMBER('Emissions (start here)'!CN239),ISNUMBER(Dispersion!$AT$10)),'Emissions (start here)'!CN239*2000*453.59/8760/3600*Dispersion!$AT$10,0)</f>
        <v>0</v>
      </c>
      <c r="FZ239" s="74">
        <f>IF(AND(ISNUMBER('Emissions (start here)'!CN239),ISNUMBER(Dispersion!$AT$11)),'Emissions (start here)'!CN239*2000*453.59/8760/3600*Dispersion!$AT$11,0)</f>
        <v>0</v>
      </c>
      <c r="GA239" s="74">
        <f>IF(AND(ISNUMBER('Emissions (start here)'!CO239),ISNUMBER(Dispersion!$AU$8)),'Emissions (start here)'!CO239*453.59/3600*Dispersion!$AU$8,0)</f>
        <v>0</v>
      </c>
      <c r="GB239" s="74">
        <f>IF(AND(ISNUMBER('Emissions (start here)'!CO239),ISNUMBER(Dispersion!$AU$9)),'Emissions (start here)'!CO239*453.59/3600*Dispersion!$AU$9,0)</f>
        <v>0</v>
      </c>
      <c r="GC239" s="74">
        <f>IF(AND(ISNUMBER('Emissions (start here)'!CP239),ISNUMBER(Dispersion!$AU$10)),'Emissions (start here)'!CP239*2000*453.59/8760/3600*Dispersion!$AU$10,0)</f>
        <v>0</v>
      </c>
      <c r="GD239" s="74">
        <f>IF(AND(ISNUMBER('Emissions (start here)'!CP239),ISNUMBER(Dispersion!$AU$11)),'Emissions (start here)'!CP239*2000*453.59/8760/3600*Dispersion!$AU$11,0)</f>
        <v>0</v>
      </c>
      <c r="GE239" s="74">
        <f>IF(AND(ISNUMBER('Emissions (start here)'!CQ239),ISNUMBER(Dispersion!$AV$8)),'Emissions (start here)'!CQ239*453.59/3600*Dispersion!$AV$8,0)</f>
        <v>0</v>
      </c>
      <c r="GF239" s="74">
        <f>IF(AND(ISNUMBER('Emissions (start here)'!CQ239),ISNUMBER(Dispersion!$AV$9)),'Emissions (start here)'!CQ239*453.59/3600*Dispersion!$AV$9,0)</f>
        <v>0</v>
      </c>
      <c r="GG239" s="74">
        <f>IF(AND(ISNUMBER('Emissions (start here)'!CR239),ISNUMBER(Dispersion!$AV$10)),'Emissions (start here)'!CR239*2000*453.59/8760/3600*Dispersion!$AV$10,0)</f>
        <v>0</v>
      </c>
      <c r="GH239" s="74">
        <f>IF(AND(ISNUMBER('Emissions (start here)'!CR239),ISNUMBER(Dispersion!$AV$11)),'Emissions (start here)'!CR239*2000*453.59/8760/3600*Dispersion!$AV$11,0)</f>
        <v>0</v>
      </c>
      <c r="GI239" s="74">
        <f>IF(AND(ISNUMBER('Emissions (start here)'!CS239),ISNUMBER(Dispersion!$AW$8)),'Emissions (start here)'!CS239*453.59/3600*Dispersion!$AW$8,0)</f>
        <v>0</v>
      </c>
      <c r="GJ239" s="74">
        <f>IF(AND(ISNUMBER('Emissions (start here)'!CS239),ISNUMBER(Dispersion!$AW$9)),'Emissions (start here)'!CS239*453.59/3600*Dispersion!$AW$9,0)</f>
        <v>0</v>
      </c>
      <c r="GK239" s="74">
        <f>IF(AND(ISNUMBER('Emissions (start here)'!CT239),ISNUMBER(Dispersion!$AW$10)),'Emissions (start here)'!CT239*2000*453.59/8760/3600*Dispersion!$AW$10,0)</f>
        <v>0</v>
      </c>
      <c r="GL239" s="74">
        <f>IF(AND(ISNUMBER('Emissions (start here)'!CT239),ISNUMBER(Dispersion!$AW$11)),'Emissions (start here)'!CT239*2000*453.59/8760/3600*Dispersion!$AW$11,0)</f>
        <v>0</v>
      </c>
      <c r="GM239" s="74">
        <f>IF(AND(ISNUMBER('Emissions (start here)'!CU239),ISNUMBER(Dispersion!$AX$8)),'Emissions (start here)'!CU239*453.59/3600*Dispersion!$AX$8,0)</f>
        <v>0</v>
      </c>
      <c r="GN239" s="74">
        <f>IF(AND(ISNUMBER('Emissions (start here)'!CU239),ISNUMBER(Dispersion!$AX$9)),'Emissions (start here)'!CU239*453.59/3600*Dispersion!$AX$9,0)</f>
        <v>0</v>
      </c>
      <c r="GO239" s="74">
        <f>IF(AND(ISNUMBER('Emissions (start here)'!CV239),ISNUMBER(Dispersion!$AX$10)),'Emissions (start here)'!CV239*2000*453.59/8760/3600*Dispersion!$AX$10,0)</f>
        <v>0</v>
      </c>
      <c r="GP239" s="74">
        <f>IF(AND(ISNUMBER('Emissions (start here)'!CV239),ISNUMBER(Dispersion!$AX$11)),'Emissions (start here)'!CV239*2000*453.59/8760/3600*Dispersion!$AX$11,0)</f>
        <v>0</v>
      </c>
      <c r="GQ239" s="74">
        <f>IF(AND(ISNUMBER('Emissions (start here)'!CW239),ISNUMBER(Dispersion!$AY$8)),'Emissions (start here)'!CW239*453.59/3600*Dispersion!$AY$8,0)</f>
        <v>0</v>
      </c>
      <c r="GR239" s="74">
        <f>IF(AND(ISNUMBER('Emissions (start here)'!CW239),ISNUMBER(Dispersion!$AY$9)),'Emissions (start here)'!CW239*453.59/3600*Dispersion!$AY$9,0)</f>
        <v>0</v>
      </c>
      <c r="GS239" s="74">
        <f>IF(AND(ISNUMBER('Emissions (start here)'!CX239),ISNUMBER(Dispersion!$AY$10)),'Emissions (start here)'!CX239*2000*453.59/8760/3600*Dispersion!$AY$10,0)</f>
        <v>0</v>
      </c>
      <c r="GT239" s="74">
        <f>IF(AND(ISNUMBER('Emissions (start here)'!CX239),ISNUMBER(Dispersion!$AY$11)),'Emissions (start here)'!CX239*2000*453.59/8760/3600*Dispersion!$AY$11,0)</f>
        <v>0</v>
      </c>
      <c r="GU239" s="74">
        <f>IF(AND(ISNUMBER('Emissions (start here)'!CY239),ISNUMBER(Dispersion!$AZ$8)),'Emissions (start here)'!CY239*453.59/3600*Dispersion!$AZ$8,0)</f>
        <v>0</v>
      </c>
      <c r="GV239" s="74">
        <f>IF(AND(ISNUMBER('Emissions (start here)'!CY239),ISNUMBER(Dispersion!$AZ$9)),'Emissions (start here)'!CY239*453.59/3600*Dispersion!$AZ$9,0)</f>
        <v>0</v>
      </c>
      <c r="GW239" s="74">
        <f>IF(AND(ISNUMBER('Emissions (start here)'!CZ239),ISNUMBER(Dispersion!$AZ$10)),'Emissions (start here)'!CZ239*2000*453.59/8760/3600*Dispersion!$AZ$10,0)</f>
        <v>0</v>
      </c>
      <c r="GX239" s="74">
        <f>IF(AND(ISNUMBER('Emissions (start here)'!CZ239),ISNUMBER(Dispersion!$AZ$11)),'Emissions (start here)'!CZ239*2000*453.59/8760/3600*Dispersion!$AZ$11,0)</f>
        <v>0</v>
      </c>
    </row>
    <row r="240" spans="1:206" x14ac:dyDescent="0.2">
      <c r="A240" s="51" t="str">
        <f>'Tox Values'!C240</f>
        <v>60851-34-5</v>
      </c>
      <c r="B240" s="94" t="str">
        <f>'Tox Values'!D240</f>
        <v>Hexachlorodibenzofuran, 2,3,4,6,7,8-</v>
      </c>
      <c r="C240" s="96">
        <f t="shared" si="13"/>
        <v>0</v>
      </c>
      <c r="D240" s="74">
        <f t="shared" si="14"/>
        <v>0</v>
      </c>
      <c r="E240" s="74">
        <f t="shared" si="15"/>
        <v>0</v>
      </c>
      <c r="F240" s="99">
        <f t="shared" si="16"/>
        <v>0</v>
      </c>
      <c r="G240" s="97">
        <f>IF(AND(ISNUMBER('Emissions (start here)'!E240),ISNUMBER(Dispersion!$C$8)),'Emissions (start here)'!E240*453.59/3600*Dispersion!$C$8,0)</f>
        <v>0</v>
      </c>
      <c r="H240" s="74">
        <f>IF(AND(ISNUMBER('Emissions (start here)'!E240),ISNUMBER(Dispersion!$C$9)),'Emissions (start here)'!E240*453.59/3600*Dispersion!$C$9,0)</f>
        <v>0</v>
      </c>
      <c r="I240" s="74">
        <f>IF(AND(ISNUMBER('Emissions (start here)'!F240),ISNUMBER(Dispersion!$C$10)),'Emissions (start here)'!F240*2000*453.59/8760/3600*Dispersion!$C$10,0)</f>
        <v>0</v>
      </c>
      <c r="J240" s="74">
        <f>IF(AND(ISNUMBER('Emissions (start here)'!F240),ISNUMBER(Dispersion!$C$11)),'Emissions (start here)'!F240*2000*453.59/8760/3600*Dispersion!$C$11,0)</f>
        <v>0</v>
      </c>
      <c r="K240" s="74">
        <f>IF(AND(ISNUMBER('Emissions (start here)'!G240),ISNUMBER(Dispersion!$D$8)),'Emissions (start here)'!G240*453.59/3600*Dispersion!$D$8,0)</f>
        <v>0</v>
      </c>
      <c r="L240" s="74">
        <f>IF(AND(ISNUMBER('Emissions (start here)'!G240),ISNUMBER(Dispersion!$D$9)),'Emissions (start here)'!G240*453.59/3600*Dispersion!$D$9,0)</f>
        <v>0</v>
      </c>
      <c r="M240" s="74">
        <f>IF(AND(ISNUMBER('Emissions (start here)'!H240),ISNUMBER(Dispersion!$D$10)),'Emissions (start here)'!H240*2000*453.59/8760/3600*Dispersion!$D$10,0)</f>
        <v>0</v>
      </c>
      <c r="N240" s="74">
        <f>IF(AND(ISNUMBER('Emissions (start here)'!H240),ISNUMBER(Dispersion!$D$11)),'Emissions (start here)'!H240*2000*453.59/8760/3600*Dispersion!$D$11,0)</f>
        <v>0</v>
      </c>
      <c r="O240" s="74">
        <f>IF(AND(ISNUMBER('Emissions (start here)'!I240),ISNUMBER(Dispersion!$E$8)),'Emissions (start here)'!I240*453.59/3600*Dispersion!$E$8,0)</f>
        <v>0</v>
      </c>
      <c r="P240" s="74">
        <f>IF(AND(ISNUMBER('Emissions (start here)'!I240),ISNUMBER(Dispersion!$E$9)),'Emissions (start here)'!I240*453.59/3600*Dispersion!$E$9,0)</f>
        <v>0</v>
      </c>
      <c r="Q240" s="74">
        <f>IF(AND(ISNUMBER('Emissions (start here)'!J240),ISNUMBER(Dispersion!$E$10)),'Emissions (start here)'!J240*2000*453.59/8760/3600*Dispersion!$E$10,0)</f>
        <v>0</v>
      </c>
      <c r="R240" s="74">
        <f>IF(AND(ISNUMBER('Emissions (start here)'!J240),ISNUMBER(Dispersion!$E$11)),'Emissions (start here)'!J240*2000*453.59/8760/3600*Dispersion!$E$11,0)</f>
        <v>0</v>
      </c>
      <c r="S240" s="74">
        <f>IF(AND(ISNUMBER('Emissions (start here)'!K240),ISNUMBER(Dispersion!$F$8)),'Emissions (start here)'!K240*453.59/3600*Dispersion!$F$8,0)</f>
        <v>0</v>
      </c>
      <c r="T240" s="74">
        <f>IF(AND(ISNUMBER('Emissions (start here)'!K240),ISNUMBER(Dispersion!$F$9)),'Emissions (start here)'!K240*453.59/3600*Dispersion!$F$9,0)</f>
        <v>0</v>
      </c>
      <c r="U240" s="74">
        <f>IF(AND(ISNUMBER('Emissions (start here)'!L240),ISNUMBER(Dispersion!$F$10)),'Emissions (start here)'!L240*2000*453.59/8760/3600*Dispersion!$F$10,0)</f>
        <v>0</v>
      </c>
      <c r="V240" s="74">
        <f>IF(AND(ISNUMBER('Emissions (start here)'!L240),ISNUMBER(Dispersion!$F$11)),'Emissions (start here)'!L240*2000*453.59/8760/3600*Dispersion!$F$11,0)</f>
        <v>0</v>
      </c>
      <c r="W240" s="74">
        <f>IF(AND(ISNUMBER('Emissions (start here)'!M240),ISNUMBER(Dispersion!$G$8)),'Emissions (start here)'!M240*453.59/3600*Dispersion!$G$8,0)</f>
        <v>0</v>
      </c>
      <c r="X240" s="74">
        <f>IF(AND(ISNUMBER('Emissions (start here)'!M240),ISNUMBER(Dispersion!$G$9)),'Emissions (start here)'!M240*453.59/3600*Dispersion!$G$9,0)</f>
        <v>0</v>
      </c>
      <c r="Y240" s="74">
        <f>IF(AND(ISNUMBER('Emissions (start here)'!N240),ISNUMBER(Dispersion!$G$10)),'Emissions (start here)'!N240*2000*453.59/8760/3600*Dispersion!$G$10,0)</f>
        <v>0</v>
      </c>
      <c r="Z240" s="74">
        <f>IF(AND(ISNUMBER('Emissions (start here)'!N240),ISNUMBER(Dispersion!$G$11)),'Emissions (start here)'!N240*2000*453.59/8760/3600*Dispersion!$G$11,0)</f>
        <v>0</v>
      </c>
      <c r="AA240" s="74">
        <f>IF(AND(ISNUMBER('Emissions (start here)'!O240),ISNUMBER(Dispersion!$H$8)),'Emissions (start here)'!O240*453.59/3600*Dispersion!$H$8,0)</f>
        <v>0</v>
      </c>
      <c r="AB240" s="74">
        <f>IF(AND(ISNUMBER('Emissions (start here)'!O240),ISNUMBER(Dispersion!$H$9)),'Emissions (start here)'!O240*453.59/3600*Dispersion!$H$9,0)</f>
        <v>0</v>
      </c>
      <c r="AC240" s="74">
        <f>IF(AND(ISNUMBER('Emissions (start here)'!P240),ISNUMBER(Dispersion!$H$10)),'Emissions (start here)'!P240*2000*453.59/8760/3600*Dispersion!$H$10,0)</f>
        <v>0</v>
      </c>
      <c r="AD240" s="74">
        <f>IF(AND(ISNUMBER('Emissions (start here)'!P240),ISNUMBER(Dispersion!$H$11)),'Emissions (start here)'!P240*2000*453.59/8760/3600*Dispersion!$H$11,0)</f>
        <v>0</v>
      </c>
      <c r="AE240" s="74">
        <f>IF(AND(ISNUMBER('Emissions (start here)'!Q240),ISNUMBER(Dispersion!$I$8)),'Emissions (start here)'!Q240*453.59/3600*Dispersion!$I$8,0)</f>
        <v>0</v>
      </c>
      <c r="AF240" s="74">
        <f>IF(AND(ISNUMBER('Emissions (start here)'!Q240),ISNUMBER(Dispersion!$I$9)),'Emissions (start here)'!Q240*453.59/3600*Dispersion!$I$9,0)</f>
        <v>0</v>
      </c>
      <c r="AG240" s="74">
        <f>IF(AND(ISNUMBER('Emissions (start here)'!R240),ISNUMBER(Dispersion!$I$10)),'Emissions (start here)'!R240*2000*453.59/8760/3600*Dispersion!$I$10,0)</f>
        <v>0</v>
      </c>
      <c r="AH240" s="74">
        <f>IF(AND(ISNUMBER('Emissions (start here)'!R240),ISNUMBER(Dispersion!$I$11)),'Emissions (start here)'!R240*2000*453.59/8760/3600*Dispersion!$I$11,0)</f>
        <v>0</v>
      </c>
      <c r="AI240" s="74">
        <f>IF(AND(ISNUMBER('Emissions (start here)'!S240),ISNUMBER(Dispersion!$J$8)),'Emissions (start here)'!S240*453.59/3600*Dispersion!$J$8,0)</f>
        <v>0</v>
      </c>
      <c r="AJ240" s="74">
        <f>IF(AND(ISNUMBER('Emissions (start here)'!S240),ISNUMBER(Dispersion!$J$9)),'Emissions (start here)'!S240*453.59/3600*Dispersion!$J$9,0)</f>
        <v>0</v>
      </c>
      <c r="AK240" s="74">
        <f>IF(AND(ISNUMBER('Emissions (start here)'!T240),ISNUMBER(Dispersion!$J$10)),'Emissions (start here)'!T240*2000*453.59/8760/3600*Dispersion!$J$10,0)</f>
        <v>0</v>
      </c>
      <c r="AL240" s="74">
        <f>IF(AND(ISNUMBER('Emissions (start here)'!T240),ISNUMBER(Dispersion!$J$11)),'Emissions (start here)'!T240*2000*453.59/8760/3600*Dispersion!$J$11,0)</f>
        <v>0</v>
      </c>
      <c r="AM240" s="74">
        <f>IF(AND(ISNUMBER('Emissions (start here)'!U240),ISNUMBER(Dispersion!$K$8)),'Emissions (start here)'!U240*453.59/3600*Dispersion!$K$8,0)</f>
        <v>0</v>
      </c>
      <c r="AN240" s="74">
        <f>IF(AND(ISNUMBER('Emissions (start here)'!U240),ISNUMBER(Dispersion!$K$9)),'Emissions (start here)'!U240*453.59/3600*Dispersion!$K$9,0)</f>
        <v>0</v>
      </c>
      <c r="AO240" s="74">
        <f>IF(AND(ISNUMBER('Emissions (start here)'!V240),ISNUMBER(Dispersion!$K$10)),'Emissions (start here)'!V240*2000*453.59/8760/3600*Dispersion!$K$10,0)</f>
        <v>0</v>
      </c>
      <c r="AP240" s="74">
        <f>IF(AND(ISNUMBER('Emissions (start here)'!V240),ISNUMBER(Dispersion!$K$11)),'Emissions (start here)'!V240*2000*453.59/8760/3600*Dispersion!$K$11,0)</f>
        <v>0</v>
      </c>
      <c r="AQ240" s="74">
        <f>IF(AND(ISNUMBER('Emissions (start here)'!W240),ISNUMBER(Dispersion!$L$8)),'Emissions (start here)'!W240*453.59/3600*Dispersion!$L$8,0)</f>
        <v>0</v>
      </c>
      <c r="AR240" s="74">
        <f>IF(AND(ISNUMBER('Emissions (start here)'!W240),ISNUMBER(Dispersion!$L$9)),'Emissions (start here)'!W240*453.59/3600*Dispersion!$L$9,0)</f>
        <v>0</v>
      </c>
      <c r="AS240" s="74">
        <f>IF(AND(ISNUMBER('Emissions (start here)'!X240),ISNUMBER(Dispersion!$L$10)),'Emissions (start here)'!X240*2000*453.59/8760/3600*Dispersion!$L$10,0)</f>
        <v>0</v>
      </c>
      <c r="AT240" s="74">
        <f>IF(AND(ISNUMBER('Emissions (start here)'!X240),ISNUMBER(Dispersion!$L$11)),'Emissions (start here)'!X240*2000*453.59/8760/3600*Dispersion!$L$11,0)</f>
        <v>0</v>
      </c>
      <c r="AU240" s="74">
        <f>IF(AND(ISNUMBER('Emissions (start here)'!Y240),ISNUMBER(Dispersion!$M$8)),'Emissions (start here)'!Y240*453.59/3600*Dispersion!$M$8,0)</f>
        <v>0</v>
      </c>
      <c r="AV240" s="74">
        <f>IF(AND(ISNUMBER('Emissions (start here)'!Y240),ISNUMBER(Dispersion!$M$9)),'Emissions (start here)'!Y240*453.59/3600*Dispersion!$M$9,0)</f>
        <v>0</v>
      </c>
      <c r="AW240" s="74">
        <f>IF(AND(ISNUMBER('Emissions (start here)'!Z240),ISNUMBER(Dispersion!$M$10)),'Emissions (start here)'!Z240*2000*453.59/8760/3600*Dispersion!$M$10,0)</f>
        <v>0</v>
      </c>
      <c r="AX240" s="74">
        <f>IF(AND(ISNUMBER('Emissions (start here)'!Z240),ISNUMBER(Dispersion!$M$11)),'Emissions (start here)'!Z240*2000*453.59/8760/3600*Dispersion!$M$11,0)</f>
        <v>0</v>
      </c>
      <c r="AY240" s="74">
        <f>IF(AND(ISNUMBER('Emissions (start here)'!AA240),ISNUMBER(Dispersion!$N$8)),'Emissions (start here)'!AA240*453.59/3600*Dispersion!$N$8,0)</f>
        <v>0</v>
      </c>
      <c r="AZ240" s="74">
        <f>IF(AND(ISNUMBER('Emissions (start here)'!AA240),ISNUMBER(Dispersion!$N$9)),'Emissions (start here)'!AA240*453.59/3600*Dispersion!$N$9,0)</f>
        <v>0</v>
      </c>
      <c r="BA240" s="74">
        <f>IF(AND(ISNUMBER('Emissions (start here)'!AB240),ISNUMBER(Dispersion!$N$10)),'Emissions (start here)'!AB240*2000*453.59/8760/3600*Dispersion!$N$10,0)</f>
        <v>0</v>
      </c>
      <c r="BB240" s="74">
        <f>IF(AND(ISNUMBER('Emissions (start here)'!AB240),ISNUMBER(Dispersion!$N$11)),'Emissions (start here)'!AB240*2000*453.59/8760/3600*Dispersion!$N$11,0)</f>
        <v>0</v>
      </c>
      <c r="BC240" s="74">
        <f>IF(AND(ISNUMBER('Emissions (start here)'!AC240),ISNUMBER(Dispersion!$O$8)),'Emissions (start here)'!AC240*453.59/3600*Dispersion!$O$8,0)</f>
        <v>0</v>
      </c>
      <c r="BD240" s="74">
        <f>IF(AND(ISNUMBER('Emissions (start here)'!AC240),ISNUMBER(Dispersion!$O$9)),'Emissions (start here)'!AC240*453.59/3600*Dispersion!$O$9,0)</f>
        <v>0</v>
      </c>
      <c r="BE240" s="74">
        <f>IF(AND(ISNUMBER('Emissions (start here)'!AD240),ISNUMBER(Dispersion!$O$10)),'Emissions (start here)'!AD240*2000*453.59/8760/3600*Dispersion!$O$10,0)</f>
        <v>0</v>
      </c>
      <c r="BF240" s="74">
        <f>IF(AND(ISNUMBER('Emissions (start here)'!AD240),ISNUMBER(Dispersion!$O$11)),'Emissions (start here)'!AD240*2000*453.59/8760/3600*Dispersion!$O$11,0)</f>
        <v>0</v>
      </c>
      <c r="BG240" s="74">
        <f>IF(AND(ISNUMBER('Emissions (start here)'!AE240),ISNUMBER(Dispersion!$P$8)),'Emissions (start here)'!AE240*453.59/3600*Dispersion!$P$8,0)</f>
        <v>0</v>
      </c>
      <c r="BH240" s="74">
        <f>IF(AND(ISNUMBER('Emissions (start here)'!AE240),ISNUMBER(Dispersion!$P$9)),'Emissions (start here)'!AE240*453.59/3600*Dispersion!$P$9,0)</f>
        <v>0</v>
      </c>
      <c r="BI240" s="74">
        <f>IF(AND(ISNUMBER('Emissions (start here)'!AF240),ISNUMBER(Dispersion!$P$10)),'Emissions (start here)'!AF240*2000*453.59/8760/3600*Dispersion!$P$10,0)</f>
        <v>0</v>
      </c>
      <c r="BJ240" s="74">
        <f>IF(AND(ISNUMBER('Emissions (start here)'!AF240),ISNUMBER(Dispersion!$P$11)),'Emissions (start here)'!AF240*2000*453.59/8760/3600*Dispersion!$P$11,0)</f>
        <v>0</v>
      </c>
      <c r="BK240" s="74">
        <f>IF(AND(ISNUMBER('Emissions (start here)'!AG240),ISNUMBER(Dispersion!$Q$8)),'Emissions (start here)'!AG240*453.59/3600*Dispersion!$Q$8,0)</f>
        <v>0</v>
      </c>
      <c r="BL240" s="74">
        <f>IF(AND(ISNUMBER('Emissions (start here)'!AG240),ISNUMBER(Dispersion!$Q$9)),'Emissions (start here)'!AG240*453.59/3600*Dispersion!$Q$9,0)</f>
        <v>0</v>
      </c>
      <c r="BM240" s="74">
        <f>IF(AND(ISNUMBER('Emissions (start here)'!AH240),ISNUMBER(Dispersion!$Q$10)),'Emissions (start here)'!AH240*2000*453.59/8760/3600*Dispersion!$Q$10,0)</f>
        <v>0</v>
      </c>
      <c r="BN240" s="74">
        <f>IF(AND(ISNUMBER('Emissions (start here)'!AH240),ISNUMBER(Dispersion!$Q$11)),'Emissions (start here)'!AH240*2000*453.59/8760/3600*Dispersion!$Q$11,0)</f>
        <v>0</v>
      </c>
      <c r="BO240" s="74">
        <f>IF(AND(ISNUMBER('Emissions (start here)'!AI240),ISNUMBER(Dispersion!$R$8)),'Emissions (start here)'!AI240*453.59/3600*Dispersion!$R$8,0)</f>
        <v>0</v>
      </c>
      <c r="BP240" s="74">
        <f>IF(AND(ISNUMBER('Emissions (start here)'!AI240),ISNUMBER(Dispersion!$R$9)),'Emissions (start here)'!AI240*453.59/3600*Dispersion!$R$9,0)</f>
        <v>0</v>
      </c>
      <c r="BQ240" s="74">
        <f>IF(AND(ISNUMBER('Emissions (start here)'!AJ240),ISNUMBER(Dispersion!$R$10)),'Emissions (start here)'!AJ240*2000*453.59/8760/3600*Dispersion!$R$10,0)</f>
        <v>0</v>
      </c>
      <c r="BR240" s="74">
        <f>IF(AND(ISNUMBER('Emissions (start here)'!AJ240),ISNUMBER(Dispersion!$R$11)),'Emissions (start here)'!AJ240*2000*453.59/8760/3600*Dispersion!$R$11,0)</f>
        <v>0</v>
      </c>
      <c r="BS240" s="74">
        <f>IF(AND(ISNUMBER('Emissions (start here)'!AK240),ISNUMBER(Dispersion!$S$8)),'Emissions (start here)'!AK240*453.59/3600*Dispersion!$S$8,0)</f>
        <v>0</v>
      </c>
      <c r="BT240" s="74">
        <f>IF(AND(ISNUMBER('Emissions (start here)'!AK240),ISNUMBER(Dispersion!$S$9)),'Emissions (start here)'!AK240*453.59/3600*Dispersion!$S$9,0)</f>
        <v>0</v>
      </c>
      <c r="BU240" s="74">
        <f>IF(AND(ISNUMBER('Emissions (start here)'!AL240),ISNUMBER(Dispersion!$S$10)),'Emissions (start here)'!AL240*2000*453.59/8760/3600*Dispersion!$S$10,0)</f>
        <v>0</v>
      </c>
      <c r="BV240" s="74">
        <f>IF(AND(ISNUMBER('Emissions (start here)'!AL240),ISNUMBER(Dispersion!$S$11)),'Emissions (start here)'!AL240*2000*453.59/8760/3600*Dispersion!$S$11,0)</f>
        <v>0</v>
      </c>
      <c r="BW240" s="74">
        <f>IF(AND(ISNUMBER('Emissions (start here)'!AM240),ISNUMBER(Dispersion!$T$8)),'Emissions (start here)'!AM240*453.59/3600*Dispersion!$T$8,0)</f>
        <v>0</v>
      </c>
      <c r="BX240" s="74">
        <f>IF(AND(ISNUMBER('Emissions (start here)'!AM240),ISNUMBER(Dispersion!$T$9)),'Emissions (start here)'!AM240*453.59/3600*Dispersion!$T$9,0)</f>
        <v>0</v>
      </c>
      <c r="BY240" s="74">
        <f>IF(AND(ISNUMBER('Emissions (start here)'!AN240),ISNUMBER(Dispersion!$T$10)),'Emissions (start here)'!AN240*2000*453.59/8760/3600*Dispersion!$T$10,0)</f>
        <v>0</v>
      </c>
      <c r="BZ240" s="74">
        <f>IF(AND(ISNUMBER('Emissions (start here)'!AN240),ISNUMBER(Dispersion!$T$11)),'Emissions (start here)'!AN240*2000*453.59/8760/3600*Dispersion!$T$11,0)</f>
        <v>0</v>
      </c>
      <c r="CA240" s="74">
        <f>IF(AND(ISNUMBER('Emissions (start here)'!AO240),ISNUMBER(Dispersion!$U$8)),'Emissions (start here)'!AO240*453.59/3600*Dispersion!$U$8,0)</f>
        <v>0</v>
      </c>
      <c r="CB240" s="74">
        <f>IF(AND(ISNUMBER('Emissions (start here)'!AO240),ISNUMBER(Dispersion!$U$9)),'Emissions (start here)'!AO240*453.59/3600*Dispersion!$U$9,0)</f>
        <v>0</v>
      </c>
      <c r="CC240" s="74">
        <f>IF(AND(ISNUMBER('Emissions (start here)'!AP240),ISNUMBER(Dispersion!$U$10)),'Emissions (start here)'!AP240*2000*453.59/8760/3600*Dispersion!$U$10,0)</f>
        <v>0</v>
      </c>
      <c r="CD240" s="74">
        <f>IF(AND(ISNUMBER('Emissions (start here)'!AP240),ISNUMBER(Dispersion!$U$11)),'Emissions (start here)'!AP240*2000*453.59/8760/3600*Dispersion!$U$11,0)</f>
        <v>0</v>
      </c>
      <c r="CE240" s="74">
        <f>IF(AND(ISNUMBER('Emissions (start here)'!AQ240),ISNUMBER(Dispersion!$V$8)),'Emissions (start here)'!AQ240*453.59/3600*Dispersion!$V$8,0)</f>
        <v>0</v>
      </c>
      <c r="CF240" s="74">
        <f>IF(AND(ISNUMBER('Emissions (start here)'!AQ240),ISNUMBER(Dispersion!$V$9)),'Emissions (start here)'!AQ240*453.59/3600*Dispersion!$V$9,0)</f>
        <v>0</v>
      </c>
      <c r="CG240" s="74">
        <f>IF(AND(ISNUMBER('Emissions (start here)'!AR240),ISNUMBER(Dispersion!$V$10)),'Emissions (start here)'!AR240*2000*453.59/8760/3600*Dispersion!$V$10,0)</f>
        <v>0</v>
      </c>
      <c r="CH240" s="74">
        <f>IF(AND(ISNUMBER('Emissions (start here)'!AR240),ISNUMBER(Dispersion!$V$11)),'Emissions (start here)'!AR240*2000*453.59/8760/3600*Dispersion!$V$11,0)</f>
        <v>0</v>
      </c>
      <c r="CI240" s="74">
        <f>IF(AND(ISNUMBER('Emissions (start here)'!AS240),ISNUMBER(Dispersion!$W$8)),'Emissions (start here)'!AS240*453.59/3600*Dispersion!$W$8,0)</f>
        <v>0</v>
      </c>
      <c r="CJ240" s="74">
        <f>IF(AND(ISNUMBER('Emissions (start here)'!AS240),ISNUMBER(Dispersion!$W$9)),'Emissions (start here)'!AS240*453.59/3600*Dispersion!$W$9,0)</f>
        <v>0</v>
      </c>
      <c r="CK240" s="74">
        <f>IF(AND(ISNUMBER('Emissions (start here)'!AT240),ISNUMBER(Dispersion!$W$10)),'Emissions (start here)'!AT240*2000*453.59/8760/3600*Dispersion!$W$10,0)</f>
        <v>0</v>
      </c>
      <c r="CL240" s="74">
        <f>IF(AND(ISNUMBER('Emissions (start here)'!AT240),ISNUMBER(Dispersion!$W$11)),'Emissions (start here)'!AT240*2000*453.59/8760/3600*Dispersion!$W$11,0)</f>
        <v>0</v>
      </c>
      <c r="CM240" s="74">
        <f>IF(AND(ISNUMBER('Emissions (start here)'!AU240),ISNUMBER(Dispersion!$X$8)),'Emissions (start here)'!AU240*453.59/3600*Dispersion!$X$8,0)</f>
        <v>0</v>
      </c>
      <c r="CN240" s="74">
        <f>IF(AND(ISNUMBER('Emissions (start here)'!AU240),ISNUMBER(Dispersion!$X$9)),'Emissions (start here)'!AU240*453.59/3600*Dispersion!$X$9,0)</f>
        <v>0</v>
      </c>
      <c r="CO240" s="74">
        <f>IF(AND(ISNUMBER('Emissions (start here)'!AV240),ISNUMBER(Dispersion!$X$10)),'Emissions (start here)'!AV240*2000*453.59/8760/3600*Dispersion!$X$10,0)</f>
        <v>0</v>
      </c>
      <c r="CP240" s="74">
        <f>IF(AND(ISNUMBER('Emissions (start here)'!AV240),ISNUMBER(Dispersion!$X$11)),'Emissions (start here)'!AV240*2000*453.59/8760/3600*Dispersion!$X$11,0)</f>
        <v>0</v>
      </c>
      <c r="CQ240" s="74">
        <f>IF(AND(ISNUMBER('Emissions (start here)'!AW240),ISNUMBER(Dispersion!$Y$8)),'Emissions (start here)'!AW240*453.59/3600*Dispersion!$Y$8,0)</f>
        <v>0</v>
      </c>
      <c r="CR240" s="74">
        <f>IF(AND(ISNUMBER('Emissions (start here)'!AW240),ISNUMBER(Dispersion!$Y$9)),'Emissions (start here)'!AW240*453.59/3600*Dispersion!$Y$9,0)</f>
        <v>0</v>
      </c>
      <c r="CS240" s="74">
        <f>IF(AND(ISNUMBER('Emissions (start here)'!AX240),ISNUMBER(Dispersion!$Y$10)),'Emissions (start here)'!AX240*2000*453.59/8760/3600*Dispersion!$Y$10,0)</f>
        <v>0</v>
      </c>
      <c r="CT240" s="74">
        <f>IF(AND(ISNUMBER('Emissions (start here)'!AX240),ISNUMBER(Dispersion!$Y$11)),'Emissions (start here)'!AX240*2000*453.59/8760/3600*Dispersion!$Y$11,0)</f>
        <v>0</v>
      </c>
      <c r="CU240" s="74">
        <f>IF(AND(ISNUMBER('Emissions (start here)'!AY240),ISNUMBER(Dispersion!$Z$8)),'Emissions (start here)'!AY240*453.59/3600*Dispersion!$Z$8,0)</f>
        <v>0</v>
      </c>
      <c r="CV240" s="74">
        <f>IF(AND(ISNUMBER('Emissions (start here)'!AY240),ISNUMBER(Dispersion!$Z$9)),'Emissions (start here)'!AY240*453.59/3600*Dispersion!$Z$9,0)</f>
        <v>0</v>
      </c>
      <c r="CW240" s="74">
        <f>IF(AND(ISNUMBER('Emissions (start here)'!AZ240),ISNUMBER(Dispersion!$Z$10)),'Emissions (start here)'!AZ240*2000*453.59/8760/3600*Dispersion!$Z$10,0)</f>
        <v>0</v>
      </c>
      <c r="CX240" s="74">
        <f>IF(AND(ISNUMBER('Emissions (start here)'!AZ240),ISNUMBER(Dispersion!$Z$11)),'Emissions (start here)'!AZ240*2000*453.59/8760/3600*Dispersion!$Z$11,0)</f>
        <v>0</v>
      </c>
      <c r="CY240" s="74">
        <f>IF(AND(ISNUMBER('Emissions (start here)'!BA240),ISNUMBER(Dispersion!$AA$8)),'Emissions (start here)'!BA240*453.59/3600*Dispersion!$AA$8,0)</f>
        <v>0</v>
      </c>
      <c r="CZ240" s="74">
        <f>IF(AND(ISNUMBER('Emissions (start here)'!BA240),ISNUMBER(Dispersion!$AA$9)),'Emissions (start here)'!BA240*453.59/3600*Dispersion!$AA$9,0)</f>
        <v>0</v>
      </c>
      <c r="DA240" s="74">
        <f>IF(AND(ISNUMBER('Emissions (start here)'!BB240),ISNUMBER(Dispersion!$AA$10)),'Emissions (start here)'!BB240*2000*453.59/8760/3600*Dispersion!$AA$10,0)</f>
        <v>0</v>
      </c>
      <c r="DB240" s="74">
        <f>IF(AND(ISNUMBER('Emissions (start here)'!BB240),ISNUMBER(Dispersion!$AA$11)),'Emissions (start here)'!BB240*2000*453.59/8760/3600*Dispersion!$AA$11,0)</f>
        <v>0</v>
      </c>
      <c r="DC240" s="74">
        <f>IF(AND(ISNUMBER('Emissions (start here)'!BC240),ISNUMBER(Dispersion!$AB$8)),'Emissions (start here)'!BC240*453.59/3600*Dispersion!$AB$8,0)</f>
        <v>0</v>
      </c>
      <c r="DD240" s="74">
        <f>IF(AND(ISNUMBER('Emissions (start here)'!BC240),ISNUMBER(Dispersion!$AB$9)),'Emissions (start here)'!BC240*453.59/3600*Dispersion!$AB$9,0)</f>
        <v>0</v>
      </c>
      <c r="DE240" s="74">
        <f>IF(AND(ISNUMBER('Emissions (start here)'!BD240),ISNUMBER(Dispersion!$AB$10)),'Emissions (start here)'!BD240*2000*453.59/8760/3600*Dispersion!$AB$10,0)</f>
        <v>0</v>
      </c>
      <c r="DF240" s="74">
        <f>IF(AND(ISNUMBER('Emissions (start here)'!BD240),ISNUMBER(Dispersion!$AB$11)),'Emissions (start here)'!BD240*2000*453.59/8760/3600*Dispersion!$AB$11,0)</f>
        <v>0</v>
      </c>
      <c r="DG240" s="74">
        <f>IF(AND(ISNUMBER('Emissions (start here)'!BE240),ISNUMBER(Dispersion!$AC$8)),'Emissions (start here)'!BE240*453.59/3600*Dispersion!$AC$8,0)</f>
        <v>0</v>
      </c>
      <c r="DH240" s="74">
        <f>IF(AND(ISNUMBER('Emissions (start here)'!BE240),ISNUMBER(Dispersion!$AC$9)),'Emissions (start here)'!BE240*453.59/3600*Dispersion!$AC$9,0)</f>
        <v>0</v>
      </c>
      <c r="DI240" s="74">
        <f>IF(AND(ISNUMBER('Emissions (start here)'!BF240),ISNUMBER(Dispersion!$AC$10)),'Emissions (start here)'!BF240*2000*453.59/8760/3600*Dispersion!$AC$10,0)</f>
        <v>0</v>
      </c>
      <c r="DJ240" s="74">
        <f>IF(AND(ISNUMBER('Emissions (start here)'!BF240),ISNUMBER(Dispersion!$AC$11)),'Emissions (start here)'!BF240*2000*453.59/8760/3600*Dispersion!$AC$11,0)</f>
        <v>0</v>
      </c>
      <c r="DK240" s="74">
        <f>IF(AND(ISNUMBER('Emissions (start here)'!BG240),ISNUMBER(Dispersion!$AD$8)),'Emissions (start here)'!BG240*453.59/3600*Dispersion!$AD$8,0)</f>
        <v>0</v>
      </c>
      <c r="DL240" s="74">
        <f>IF(AND(ISNUMBER('Emissions (start here)'!BG240),ISNUMBER(Dispersion!$AD$9)),'Emissions (start here)'!BG240*453.59/3600*Dispersion!$AD$9,0)</f>
        <v>0</v>
      </c>
      <c r="DM240" s="74">
        <f>IF(AND(ISNUMBER('Emissions (start here)'!BH240),ISNUMBER(Dispersion!$AD$10)),'Emissions (start here)'!BH240*2000*453.59/8760/3600*Dispersion!$AD$10,0)</f>
        <v>0</v>
      </c>
      <c r="DN240" s="74">
        <f>IF(AND(ISNUMBER('Emissions (start here)'!BH240),ISNUMBER(Dispersion!$AD$11)),'Emissions (start here)'!BH240*2000*453.59/8760/3600*Dispersion!$AD$11,0)</f>
        <v>0</v>
      </c>
      <c r="DO240" s="74">
        <f>IF(AND(ISNUMBER('Emissions (start here)'!BI240),ISNUMBER(Dispersion!$AE$8)),'Emissions (start here)'!BI240*453.59/3600*Dispersion!$AE$8,0)</f>
        <v>0</v>
      </c>
      <c r="DP240" s="74">
        <f>IF(AND(ISNUMBER('Emissions (start here)'!BI240),ISNUMBER(Dispersion!$AE$9)),'Emissions (start here)'!BI240*453.59/3600*Dispersion!$AE$9,0)</f>
        <v>0</v>
      </c>
      <c r="DQ240" s="74">
        <f>IF(AND(ISNUMBER('Emissions (start here)'!BJ240),ISNUMBER(Dispersion!$AE$10)),'Emissions (start here)'!BJ240*2000*453.59/8760/3600*Dispersion!$AE$10,0)</f>
        <v>0</v>
      </c>
      <c r="DR240" s="74">
        <f>IF(AND(ISNUMBER('Emissions (start here)'!BJ240),ISNUMBER(Dispersion!$AE$11)),'Emissions (start here)'!BJ240*2000*453.59/8760/3600*Dispersion!$AE$11,0)</f>
        <v>0</v>
      </c>
      <c r="DS240" s="74">
        <f>IF(AND(ISNUMBER('Emissions (start here)'!BK240),ISNUMBER(Dispersion!$AF$8)),'Emissions (start here)'!BK240*453.59/3600*Dispersion!$AF$8,0)</f>
        <v>0</v>
      </c>
      <c r="DT240" s="74">
        <f>IF(AND(ISNUMBER('Emissions (start here)'!BK240),ISNUMBER(Dispersion!$AF$9)),'Emissions (start here)'!BK240*453.59/3600*Dispersion!$AF$9,0)</f>
        <v>0</v>
      </c>
      <c r="DU240" s="74">
        <f>IF(AND(ISNUMBER('Emissions (start here)'!BL240),ISNUMBER(Dispersion!$AF$10)),'Emissions (start here)'!BL240*2000*453.59/8760/3600*Dispersion!$AF$10,0)</f>
        <v>0</v>
      </c>
      <c r="DV240" s="74">
        <f>IF(AND(ISNUMBER('Emissions (start here)'!BL240),ISNUMBER(Dispersion!$AF$11)),'Emissions (start here)'!BL240*2000*453.59/8760/3600*Dispersion!$AF$11,0)</f>
        <v>0</v>
      </c>
      <c r="DW240" s="74">
        <f>IF(AND(ISNUMBER('Emissions (start here)'!BM240),ISNUMBER(Dispersion!$AG$8)),'Emissions (start here)'!BM240*453.59/3600*Dispersion!$AG$8,0)</f>
        <v>0</v>
      </c>
      <c r="DX240" s="74">
        <f>IF(AND(ISNUMBER('Emissions (start here)'!BM240),ISNUMBER(Dispersion!$AG$9)),'Emissions (start here)'!BM240*453.59/3600*Dispersion!$AG$9,0)</f>
        <v>0</v>
      </c>
      <c r="DY240" s="74">
        <f>IF(AND(ISNUMBER('Emissions (start here)'!BN240),ISNUMBER(Dispersion!$AG$10)),'Emissions (start here)'!BN240*2000*453.59/8760/3600*Dispersion!$AG$10,0)</f>
        <v>0</v>
      </c>
      <c r="DZ240" s="74">
        <f>IF(AND(ISNUMBER('Emissions (start here)'!BN240),ISNUMBER(Dispersion!$AG$11)),'Emissions (start here)'!BN240*2000*453.59/8760/3600*Dispersion!$AG$11,0)</f>
        <v>0</v>
      </c>
      <c r="EA240" s="74">
        <f>IF(AND(ISNUMBER('Emissions (start here)'!BO240),ISNUMBER(Dispersion!$AH$8)),'Emissions (start here)'!BO240*453.59/3600*Dispersion!$AH$8,0)</f>
        <v>0</v>
      </c>
      <c r="EB240" s="74">
        <f>IF(AND(ISNUMBER('Emissions (start here)'!BO240),ISNUMBER(Dispersion!$AH$9)),'Emissions (start here)'!BO240*453.59/3600*Dispersion!$AH$9,0)</f>
        <v>0</v>
      </c>
      <c r="EC240" s="74">
        <f>IF(AND(ISNUMBER('Emissions (start here)'!BP240),ISNUMBER(Dispersion!$AH$10)),'Emissions (start here)'!BP240*2000*453.59/8760/3600*Dispersion!$AH$10,0)</f>
        <v>0</v>
      </c>
      <c r="ED240" s="74">
        <f>IF(AND(ISNUMBER('Emissions (start here)'!BP240),ISNUMBER(Dispersion!$AH$11)),'Emissions (start here)'!BP240*2000*453.59/8760/3600*Dispersion!$AH$11,0)</f>
        <v>0</v>
      </c>
      <c r="EE240" s="74">
        <f>IF(AND(ISNUMBER('Emissions (start here)'!BQ240),ISNUMBER(Dispersion!$AI$8)),'Emissions (start here)'!BQ240*453.59/3600*Dispersion!$AI$8,0)</f>
        <v>0</v>
      </c>
      <c r="EF240" s="74">
        <f>IF(AND(ISNUMBER('Emissions (start here)'!BQ240),ISNUMBER(Dispersion!$AI$9)),'Emissions (start here)'!BQ240*453.59/3600*Dispersion!$AI$9,0)</f>
        <v>0</v>
      </c>
      <c r="EG240" s="74">
        <f>IF(AND(ISNUMBER('Emissions (start here)'!BR240),ISNUMBER(Dispersion!$AI$10)),'Emissions (start here)'!BR240*2000*453.59/8760/3600*Dispersion!$AI$10,0)</f>
        <v>0</v>
      </c>
      <c r="EH240" s="74">
        <f>IF(AND(ISNUMBER('Emissions (start here)'!BR240),ISNUMBER(Dispersion!$AI$11)),'Emissions (start here)'!BR240*2000*453.59/8760/3600*Dispersion!$AI$11,0)</f>
        <v>0</v>
      </c>
      <c r="EI240" s="74">
        <f>IF(AND(ISNUMBER('Emissions (start here)'!BS240),ISNUMBER(Dispersion!$AJ$8)),'Emissions (start here)'!BS240*453.59/3600*Dispersion!$AJ$8,0)</f>
        <v>0</v>
      </c>
      <c r="EJ240" s="74">
        <f>IF(AND(ISNUMBER('Emissions (start here)'!BS240),ISNUMBER(Dispersion!$AJ$9)),'Emissions (start here)'!BS240*453.59/3600*Dispersion!$AJ$9,0)</f>
        <v>0</v>
      </c>
      <c r="EK240" s="74">
        <f>IF(AND(ISNUMBER('Emissions (start here)'!BT240),ISNUMBER(Dispersion!$AJ$10)),'Emissions (start here)'!BT240*2000*453.59/8760/3600*Dispersion!$AJ$10,0)</f>
        <v>0</v>
      </c>
      <c r="EL240" s="74">
        <f>IF(AND(ISNUMBER('Emissions (start here)'!BT240),ISNUMBER(Dispersion!$AJ$11)),'Emissions (start here)'!BT240*2000*453.59/8760/3600*Dispersion!$AJ$11,0)</f>
        <v>0</v>
      </c>
      <c r="EM240" s="74">
        <f>IF(AND(ISNUMBER('Emissions (start here)'!BU240),ISNUMBER(Dispersion!$AK$8)),'Emissions (start here)'!BU240*453.59/3600*Dispersion!$AK$8,0)</f>
        <v>0</v>
      </c>
      <c r="EN240" s="74">
        <f>IF(AND(ISNUMBER('Emissions (start here)'!BU240),ISNUMBER(Dispersion!$AK$9)),'Emissions (start here)'!BU240*453.59/3600*Dispersion!$AK$9,0)</f>
        <v>0</v>
      </c>
      <c r="EO240" s="74">
        <f>IF(AND(ISNUMBER('Emissions (start here)'!BV240),ISNUMBER(Dispersion!$AK$10)),'Emissions (start here)'!BV240*2000*453.59/8760/3600*Dispersion!$AK$10,0)</f>
        <v>0</v>
      </c>
      <c r="EP240" s="74">
        <f>IF(AND(ISNUMBER('Emissions (start here)'!BV240),ISNUMBER(Dispersion!$AK$11)),'Emissions (start here)'!BV240*2000*453.59/8760/3600*Dispersion!$AK$11,0)</f>
        <v>0</v>
      </c>
      <c r="EQ240" s="74">
        <f>IF(AND(ISNUMBER('Emissions (start here)'!BW240),ISNUMBER(Dispersion!$AL$8)),'Emissions (start here)'!BW240*453.59/3600*Dispersion!$AL$8,0)</f>
        <v>0</v>
      </c>
      <c r="ER240" s="74">
        <f>IF(AND(ISNUMBER('Emissions (start here)'!BW240),ISNUMBER(Dispersion!$AL$9)),'Emissions (start here)'!BW240*453.59/3600*Dispersion!$AL$9,0)</f>
        <v>0</v>
      </c>
      <c r="ES240" s="74">
        <f>IF(AND(ISNUMBER('Emissions (start here)'!BX240),ISNUMBER(Dispersion!$AL$10)),'Emissions (start here)'!BX240*2000*453.59/8760/3600*Dispersion!$AL$10,0)</f>
        <v>0</v>
      </c>
      <c r="ET240" s="74">
        <f>IF(AND(ISNUMBER('Emissions (start here)'!BX240),ISNUMBER(Dispersion!$AL$11)),'Emissions (start here)'!BX240*2000*453.59/8760/3600*Dispersion!$AL$11,0)</f>
        <v>0</v>
      </c>
      <c r="EU240" s="74">
        <f>IF(AND(ISNUMBER('Emissions (start here)'!BY240),ISNUMBER(Dispersion!$AM$8)),'Emissions (start here)'!BY240*453.59/3600*Dispersion!$AM$8,0)</f>
        <v>0</v>
      </c>
      <c r="EV240" s="74">
        <f>IF(AND(ISNUMBER('Emissions (start here)'!BY240),ISNUMBER(Dispersion!$AM$9)),'Emissions (start here)'!BY240*453.59/3600*Dispersion!$AM$9,0)</f>
        <v>0</v>
      </c>
      <c r="EW240" s="74">
        <f>IF(AND(ISNUMBER('Emissions (start here)'!BZ240),ISNUMBER(Dispersion!$AM$10)),'Emissions (start here)'!BZ240*2000*453.59/8760/3600*Dispersion!$AM$10,0)</f>
        <v>0</v>
      </c>
      <c r="EX240" s="74">
        <f>IF(AND(ISNUMBER('Emissions (start here)'!BZ240),ISNUMBER(Dispersion!$AM$11)),'Emissions (start here)'!BZ240*2000*453.59/8760/3600*Dispersion!$AM$11,0)</f>
        <v>0</v>
      </c>
      <c r="EY240" s="74">
        <f>IF(AND(ISNUMBER('Emissions (start here)'!CA240),ISNUMBER(Dispersion!$AN$8)),'Emissions (start here)'!CA240*453.59/3600*Dispersion!$AN$8,0)</f>
        <v>0</v>
      </c>
      <c r="EZ240" s="74">
        <f>IF(AND(ISNUMBER('Emissions (start here)'!CA240),ISNUMBER(Dispersion!$AN$9)),'Emissions (start here)'!CA240*453.59/3600*Dispersion!$AN$9,0)</f>
        <v>0</v>
      </c>
      <c r="FA240" s="74">
        <f>IF(AND(ISNUMBER('Emissions (start here)'!CB240),ISNUMBER(Dispersion!$AN$10)),'Emissions (start here)'!CB240*2000*453.59/8760/3600*Dispersion!$AN$10,0)</f>
        <v>0</v>
      </c>
      <c r="FB240" s="74">
        <f>IF(AND(ISNUMBER('Emissions (start here)'!CB240),ISNUMBER(Dispersion!$AN$11)),'Emissions (start here)'!CB240*2000*453.59/8760/3600*Dispersion!$AN$11,0)</f>
        <v>0</v>
      </c>
      <c r="FC240" s="74">
        <f>IF(AND(ISNUMBER('Emissions (start here)'!CC240),ISNUMBER(Dispersion!$AO$8)),'Emissions (start here)'!CC240*453.59/3600*Dispersion!$AO$8,0)</f>
        <v>0</v>
      </c>
      <c r="FD240" s="74">
        <f>IF(AND(ISNUMBER('Emissions (start here)'!CC240),ISNUMBER(Dispersion!$AO$9)),'Emissions (start here)'!CC240*453.59/3600*Dispersion!$AO$9,0)</f>
        <v>0</v>
      </c>
      <c r="FE240" s="74">
        <f>IF(AND(ISNUMBER('Emissions (start here)'!CD240),ISNUMBER(Dispersion!$AO$10)),'Emissions (start here)'!CD240*2000*453.59/8760/3600*Dispersion!$AO$10,0)</f>
        <v>0</v>
      </c>
      <c r="FF240" s="74">
        <f>IF(AND(ISNUMBER('Emissions (start here)'!CD240),ISNUMBER(Dispersion!$AO$11)),'Emissions (start here)'!CD240*2000*453.59/8760/3600*Dispersion!$AO$11,0)</f>
        <v>0</v>
      </c>
      <c r="FG240" s="74">
        <f>IF(AND(ISNUMBER('Emissions (start here)'!CE240),ISNUMBER(Dispersion!$AP$8)),'Emissions (start here)'!CE240*453.59/3600*Dispersion!$AP$8,0)</f>
        <v>0</v>
      </c>
      <c r="FH240" s="74">
        <f>IF(AND(ISNUMBER('Emissions (start here)'!CE240),ISNUMBER(Dispersion!$AP$9)),'Emissions (start here)'!CE240*453.59/3600*Dispersion!$AP$9,0)</f>
        <v>0</v>
      </c>
      <c r="FI240" s="74">
        <f>IF(AND(ISNUMBER('Emissions (start here)'!CF240),ISNUMBER(Dispersion!$AP$10)),'Emissions (start here)'!CF240*2000*453.59/8760/3600*Dispersion!$AP$10,0)</f>
        <v>0</v>
      </c>
      <c r="FJ240" s="74">
        <f>IF(AND(ISNUMBER('Emissions (start here)'!CF240),ISNUMBER(Dispersion!$AP$11)),'Emissions (start here)'!CF240*2000*453.59/8760/3600*Dispersion!$AP$11,0)</f>
        <v>0</v>
      </c>
      <c r="FK240" s="74">
        <f>IF(AND(ISNUMBER('Emissions (start here)'!CG240),ISNUMBER(Dispersion!$AQ$8)),'Emissions (start here)'!CG240*453.59/3600*Dispersion!$AQ$8,0)</f>
        <v>0</v>
      </c>
      <c r="FL240" s="74">
        <f>IF(AND(ISNUMBER('Emissions (start here)'!CG240),ISNUMBER(Dispersion!$AQ$9)),'Emissions (start here)'!CG240*453.59/3600*Dispersion!$AQ$9,0)</f>
        <v>0</v>
      </c>
      <c r="FM240" s="74">
        <f>IF(AND(ISNUMBER('Emissions (start here)'!CH240),ISNUMBER(Dispersion!$AQ$10)),'Emissions (start here)'!CH240*2000*453.59/8760/3600*Dispersion!$AQ$10,0)</f>
        <v>0</v>
      </c>
      <c r="FN240" s="74">
        <f>IF(AND(ISNUMBER('Emissions (start here)'!CH240),ISNUMBER(Dispersion!$AQ$11)),'Emissions (start here)'!CH240*2000*453.59/8760/3600*Dispersion!$AQ$11,0)</f>
        <v>0</v>
      </c>
      <c r="FO240" s="74">
        <f>IF(AND(ISNUMBER('Emissions (start here)'!CI240),ISNUMBER(Dispersion!$AR$8)),'Emissions (start here)'!CI240*453.59/3600*Dispersion!$AR$8,0)</f>
        <v>0</v>
      </c>
      <c r="FP240" s="74">
        <f>IF(AND(ISNUMBER('Emissions (start here)'!CI240),ISNUMBER(Dispersion!$AR$9)),'Emissions (start here)'!CI240*453.59/3600*Dispersion!$AR$9,0)</f>
        <v>0</v>
      </c>
      <c r="FQ240" s="74">
        <f>IF(AND(ISNUMBER('Emissions (start here)'!CJ240),ISNUMBER(Dispersion!$AR$10)),'Emissions (start here)'!CJ240*2000*453.59/8760/3600*Dispersion!$AR$10,0)</f>
        <v>0</v>
      </c>
      <c r="FR240" s="74">
        <f>IF(AND(ISNUMBER('Emissions (start here)'!CJ240),ISNUMBER(Dispersion!$AR$11)),'Emissions (start here)'!CJ240*2000*453.59/8760/3600*Dispersion!$AR$11,0)</f>
        <v>0</v>
      </c>
      <c r="FS240" s="74">
        <f>IF(AND(ISNUMBER('Emissions (start here)'!CK240),ISNUMBER(Dispersion!$AS$8)),'Emissions (start here)'!CK240*453.59/3600*Dispersion!$AS$8,0)</f>
        <v>0</v>
      </c>
      <c r="FT240" s="74">
        <f>IF(AND(ISNUMBER('Emissions (start here)'!CK240),ISNUMBER(Dispersion!$AS$9)),'Emissions (start here)'!CK240*453.59/3600*Dispersion!$AS$9,0)</f>
        <v>0</v>
      </c>
      <c r="FU240" s="74">
        <f>IF(AND(ISNUMBER('Emissions (start here)'!CL240),ISNUMBER(Dispersion!$AS$10)),'Emissions (start here)'!CL240*2000*453.59/8760/3600*Dispersion!$AS$10,0)</f>
        <v>0</v>
      </c>
      <c r="FV240" s="74">
        <f>IF(AND(ISNUMBER('Emissions (start here)'!CL240),ISNUMBER(Dispersion!$AS$11)),'Emissions (start here)'!CL240*2000*453.59/8760/3600*Dispersion!$AS$11,0)</f>
        <v>0</v>
      </c>
      <c r="FW240" s="74">
        <f>IF(AND(ISNUMBER('Emissions (start here)'!CM240),ISNUMBER(Dispersion!$AT$8)),'Emissions (start here)'!CM240*453.59/3600*Dispersion!$AT$8,0)</f>
        <v>0</v>
      </c>
      <c r="FX240" s="74">
        <f>IF(AND(ISNUMBER('Emissions (start here)'!CM240),ISNUMBER(Dispersion!$AT$9)),'Emissions (start here)'!CM240*453.59/3600*Dispersion!$AT$9,0)</f>
        <v>0</v>
      </c>
      <c r="FY240" s="74">
        <f>IF(AND(ISNUMBER('Emissions (start here)'!CN240),ISNUMBER(Dispersion!$AT$10)),'Emissions (start here)'!CN240*2000*453.59/8760/3600*Dispersion!$AT$10,0)</f>
        <v>0</v>
      </c>
      <c r="FZ240" s="74">
        <f>IF(AND(ISNUMBER('Emissions (start here)'!CN240),ISNUMBER(Dispersion!$AT$11)),'Emissions (start here)'!CN240*2000*453.59/8760/3600*Dispersion!$AT$11,0)</f>
        <v>0</v>
      </c>
      <c r="GA240" s="74">
        <f>IF(AND(ISNUMBER('Emissions (start here)'!CO240),ISNUMBER(Dispersion!$AU$8)),'Emissions (start here)'!CO240*453.59/3600*Dispersion!$AU$8,0)</f>
        <v>0</v>
      </c>
      <c r="GB240" s="74">
        <f>IF(AND(ISNUMBER('Emissions (start here)'!CO240),ISNUMBER(Dispersion!$AU$9)),'Emissions (start here)'!CO240*453.59/3600*Dispersion!$AU$9,0)</f>
        <v>0</v>
      </c>
      <c r="GC240" s="74">
        <f>IF(AND(ISNUMBER('Emissions (start here)'!CP240),ISNUMBER(Dispersion!$AU$10)),'Emissions (start here)'!CP240*2000*453.59/8760/3600*Dispersion!$AU$10,0)</f>
        <v>0</v>
      </c>
      <c r="GD240" s="74">
        <f>IF(AND(ISNUMBER('Emissions (start here)'!CP240),ISNUMBER(Dispersion!$AU$11)),'Emissions (start here)'!CP240*2000*453.59/8760/3600*Dispersion!$AU$11,0)</f>
        <v>0</v>
      </c>
      <c r="GE240" s="74">
        <f>IF(AND(ISNUMBER('Emissions (start here)'!CQ240),ISNUMBER(Dispersion!$AV$8)),'Emissions (start here)'!CQ240*453.59/3600*Dispersion!$AV$8,0)</f>
        <v>0</v>
      </c>
      <c r="GF240" s="74">
        <f>IF(AND(ISNUMBER('Emissions (start here)'!CQ240),ISNUMBER(Dispersion!$AV$9)),'Emissions (start here)'!CQ240*453.59/3600*Dispersion!$AV$9,0)</f>
        <v>0</v>
      </c>
      <c r="GG240" s="74">
        <f>IF(AND(ISNUMBER('Emissions (start here)'!CR240),ISNUMBER(Dispersion!$AV$10)),'Emissions (start here)'!CR240*2000*453.59/8760/3600*Dispersion!$AV$10,0)</f>
        <v>0</v>
      </c>
      <c r="GH240" s="74">
        <f>IF(AND(ISNUMBER('Emissions (start here)'!CR240),ISNUMBER(Dispersion!$AV$11)),'Emissions (start here)'!CR240*2000*453.59/8760/3600*Dispersion!$AV$11,0)</f>
        <v>0</v>
      </c>
      <c r="GI240" s="74">
        <f>IF(AND(ISNUMBER('Emissions (start here)'!CS240),ISNUMBER(Dispersion!$AW$8)),'Emissions (start here)'!CS240*453.59/3600*Dispersion!$AW$8,0)</f>
        <v>0</v>
      </c>
      <c r="GJ240" s="74">
        <f>IF(AND(ISNUMBER('Emissions (start here)'!CS240),ISNUMBER(Dispersion!$AW$9)),'Emissions (start here)'!CS240*453.59/3600*Dispersion!$AW$9,0)</f>
        <v>0</v>
      </c>
      <c r="GK240" s="74">
        <f>IF(AND(ISNUMBER('Emissions (start here)'!CT240),ISNUMBER(Dispersion!$AW$10)),'Emissions (start here)'!CT240*2000*453.59/8760/3600*Dispersion!$AW$10,0)</f>
        <v>0</v>
      </c>
      <c r="GL240" s="74">
        <f>IF(AND(ISNUMBER('Emissions (start here)'!CT240),ISNUMBER(Dispersion!$AW$11)),'Emissions (start here)'!CT240*2000*453.59/8760/3600*Dispersion!$AW$11,0)</f>
        <v>0</v>
      </c>
      <c r="GM240" s="74">
        <f>IF(AND(ISNUMBER('Emissions (start here)'!CU240),ISNUMBER(Dispersion!$AX$8)),'Emissions (start here)'!CU240*453.59/3600*Dispersion!$AX$8,0)</f>
        <v>0</v>
      </c>
      <c r="GN240" s="74">
        <f>IF(AND(ISNUMBER('Emissions (start here)'!CU240),ISNUMBER(Dispersion!$AX$9)),'Emissions (start here)'!CU240*453.59/3600*Dispersion!$AX$9,0)</f>
        <v>0</v>
      </c>
      <c r="GO240" s="74">
        <f>IF(AND(ISNUMBER('Emissions (start here)'!CV240),ISNUMBER(Dispersion!$AX$10)),'Emissions (start here)'!CV240*2000*453.59/8760/3600*Dispersion!$AX$10,0)</f>
        <v>0</v>
      </c>
      <c r="GP240" s="74">
        <f>IF(AND(ISNUMBER('Emissions (start here)'!CV240),ISNUMBER(Dispersion!$AX$11)),'Emissions (start here)'!CV240*2000*453.59/8760/3600*Dispersion!$AX$11,0)</f>
        <v>0</v>
      </c>
      <c r="GQ240" s="74">
        <f>IF(AND(ISNUMBER('Emissions (start here)'!CW240),ISNUMBER(Dispersion!$AY$8)),'Emissions (start here)'!CW240*453.59/3600*Dispersion!$AY$8,0)</f>
        <v>0</v>
      </c>
      <c r="GR240" s="74">
        <f>IF(AND(ISNUMBER('Emissions (start here)'!CW240),ISNUMBER(Dispersion!$AY$9)),'Emissions (start here)'!CW240*453.59/3600*Dispersion!$AY$9,0)</f>
        <v>0</v>
      </c>
      <c r="GS240" s="74">
        <f>IF(AND(ISNUMBER('Emissions (start here)'!CX240),ISNUMBER(Dispersion!$AY$10)),'Emissions (start here)'!CX240*2000*453.59/8760/3600*Dispersion!$AY$10,0)</f>
        <v>0</v>
      </c>
      <c r="GT240" s="74">
        <f>IF(AND(ISNUMBER('Emissions (start here)'!CX240),ISNUMBER(Dispersion!$AY$11)),'Emissions (start here)'!CX240*2000*453.59/8760/3600*Dispersion!$AY$11,0)</f>
        <v>0</v>
      </c>
      <c r="GU240" s="74">
        <f>IF(AND(ISNUMBER('Emissions (start here)'!CY240),ISNUMBER(Dispersion!$AZ$8)),'Emissions (start here)'!CY240*453.59/3600*Dispersion!$AZ$8,0)</f>
        <v>0</v>
      </c>
      <c r="GV240" s="74">
        <f>IF(AND(ISNUMBER('Emissions (start here)'!CY240),ISNUMBER(Dispersion!$AZ$9)),'Emissions (start here)'!CY240*453.59/3600*Dispersion!$AZ$9,0)</f>
        <v>0</v>
      </c>
      <c r="GW240" s="74">
        <f>IF(AND(ISNUMBER('Emissions (start here)'!CZ240),ISNUMBER(Dispersion!$AZ$10)),'Emissions (start here)'!CZ240*2000*453.59/8760/3600*Dispersion!$AZ$10,0)</f>
        <v>0</v>
      </c>
      <c r="GX240" s="74">
        <f>IF(AND(ISNUMBER('Emissions (start here)'!CZ240),ISNUMBER(Dispersion!$AZ$11)),'Emissions (start here)'!CZ240*2000*453.59/8760/3600*Dispersion!$AZ$11,0)</f>
        <v>0</v>
      </c>
    </row>
    <row r="241" spans="1:206" x14ac:dyDescent="0.2">
      <c r="A241" s="51" t="str">
        <f>'Tox Values'!C241</f>
        <v>00-08-2</v>
      </c>
      <c r="B241" s="94" t="str">
        <f>'Tox Values'!D241</f>
        <v>Hexachlorodibenzofurans, All Isomers</v>
      </c>
      <c r="C241" s="96">
        <f t="shared" si="13"/>
        <v>0</v>
      </c>
      <c r="D241" s="74">
        <f t="shared" si="14"/>
        <v>0</v>
      </c>
      <c r="E241" s="74">
        <f t="shared" si="15"/>
        <v>0</v>
      </c>
      <c r="F241" s="99">
        <f t="shared" si="16"/>
        <v>0</v>
      </c>
      <c r="G241" s="97">
        <f>IF(AND(ISNUMBER('Emissions (start here)'!E241),ISNUMBER(Dispersion!$C$8)),'Emissions (start here)'!E241*453.59/3600*Dispersion!$C$8,0)</f>
        <v>0</v>
      </c>
      <c r="H241" s="74">
        <f>IF(AND(ISNUMBER('Emissions (start here)'!E241),ISNUMBER(Dispersion!$C$9)),'Emissions (start here)'!E241*453.59/3600*Dispersion!$C$9,0)</f>
        <v>0</v>
      </c>
      <c r="I241" s="74">
        <f>IF(AND(ISNUMBER('Emissions (start here)'!F241),ISNUMBER(Dispersion!$C$10)),'Emissions (start here)'!F241*2000*453.59/8760/3600*Dispersion!$C$10,0)</f>
        <v>0</v>
      </c>
      <c r="J241" s="74">
        <f>IF(AND(ISNUMBER('Emissions (start here)'!F241),ISNUMBER(Dispersion!$C$11)),'Emissions (start here)'!F241*2000*453.59/8760/3600*Dispersion!$C$11,0)</f>
        <v>0</v>
      </c>
      <c r="K241" s="74">
        <f>IF(AND(ISNUMBER('Emissions (start here)'!G241),ISNUMBER(Dispersion!$D$8)),'Emissions (start here)'!G241*453.59/3600*Dispersion!$D$8,0)</f>
        <v>0</v>
      </c>
      <c r="L241" s="74">
        <f>IF(AND(ISNUMBER('Emissions (start here)'!G241),ISNUMBER(Dispersion!$D$9)),'Emissions (start here)'!G241*453.59/3600*Dispersion!$D$9,0)</f>
        <v>0</v>
      </c>
      <c r="M241" s="74">
        <f>IF(AND(ISNUMBER('Emissions (start here)'!H241),ISNUMBER(Dispersion!$D$10)),'Emissions (start here)'!H241*2000*453.59/8760/3600*Dispersion!$D$10,0)</f>
        <v>0</v>
      </c>
      <c r="N241" s="74">
        <f>IF(AND(ISNUMBER('Emissions (start here)'!H241),ISNUMBER(Dispersion!$D$11)),'Emissions (start here)'!H241*2000*453.59/8760/3600*Dispersion!$D$11,0)</f>
        <v>0</v>
      </c>
      <c r="O241" s="74">
        <f>IF(AND(ISNUMBER('Emissions (start here)'!I241),ISNUMBER(Dispersion!$E$8)),'Emissions (start here)'!I241*453.59/3600*Dispersion!$E$8,0)</f>
        <v>0</v>
      </c>
      <c r="P241" s="74">
        <f>IF(AND(ISNUMBER('Emissions (start here)'!I241),ISNUMBER(Dispersion!$E$9)),'Emissions (start here)'!I241*453.59/3600*Dispersion!$E$9,0)</f>
        <v>0</v>
      </c>
      <c r="Q241" s="74">
        <f>IF(AND(ISNUMBER('Emissions (start here)'!J241),ISNUMBER(Dispersion!$E$10)),'Emissions (start here)'!J241*2000*453.59/8760/3600*Dispersion!$E$10,0)</f>
        <v>0</v>
      </c>
      <c r="R241" s="74">
        <f>IF(AND(ISNUMBER('Emissions (start here)'!J241),ISNUMBER(Dispersion!$E$11)),'Emissions (start here)'!J241*2000*453.59/8760/3600*Dispersion!$E$11,0)</f>
        <v>0</v>
      </c>
      <c r="S241" s="74">
        <f>IF(AND(ISNUMBER('Emissions (start here)'!K241),ISNUMBER(Dispersion!$F$8)),'Emissions (start here)'!K241*453.59/3600*Dispersion!$F$8,0)</f>
        <v>0</v>
      </c>
      <c r="T241" s="74">
        <f>IF(AND(ISNUMBER('Emissions (start here)'!K241),ISNUMBER(Dispersion!$F$9)),'Emissions (start here)'!K241*453.59/3600*Dispersion!$F$9,0)</f>
        <v>0</v>
      </c>
      <c r="U241" s="74">
        <f>IF(AND(ISNUMBER('Emissions (start here)'!L241),ISNUMBER(Dispersion!$F$10)),'Emissions (start here)'!L241*2000*453.59/8760/3600*Dispersion!$F$10,0)</f>
        <v>0</v>
      </c>
      <c r="V241" s="74">
        <f>IF(AND(ISNUMBER('Emissions (start here)'!L241),ISNUMBER(Dispersion!$F$11)),'Emissions (start here)'!L241*2000*453.59/8760/3600*Dispersion!$F$11,0)</f>
        <v>0</v>
      </c>
      <c r="W241" s="74">
        <f>IF(AND(ISNUMBER('Emissions (start here)'!M241),ISNUMBER(Dispersion!$G$8)),'Emissions (start here)'!M241*453.59/3600*Dispersion!$G$8,0)</f>
        <v>0</v>
      </c>
      <c r="X241" s="74">
        <f>IF(AND(ISNUMBER('Emissions (start here)'!M241),ISNUMBER(Dispersion!$G$9)),'Emissions (start here)'!M241*453.59/3600*Dispersion!$G$9,0)</f>
        <v>0</v>
      </c>
      <c r="Y241" s="74">
        <f>IF(AND(ISNUMBER('Emissions (start here)'!N241),ISNUMBER(Dispersion!$G$10)),'Emissions (start here)'!N241*2000*453.59/8760/3600*Dispersion!$G$10,0)</f>
        <v>0</v>
      </c>
      <c r="Z241" s="74">
        <f>IF(AND(ISNUMBER('Emissions (start here)'!N241),ISNUMBER(Dispersion!$G$11)),'Emissions (start here)'!N241*2000*453.59/8760/3600*Dispersion!$G$11,0)</f>
        <v>0</v>
      </c>
      <c r="AA241" s="74">
        <f>IF(AND(ISNUMBER('Emissions (start here)'!O241),ISNUMBER(Dispersion!$H$8)),'Emissions (start here)'!O241*453.59/3600*Dispersion!$H$8,0)</f>
        <v>0</v>
      </c>
      <c r="AB241" s="74">
        <f>IF(AND(ISNUMBER('Emissions (start here)'!O241),ISNUMBER(Dispersion!$H$9)),'Emissions (start here)'!O241*453.59/3600*Dispersion!$H$9,0)</f>
        <v>0</v>
      </c>
      <c r="AC241" s="74">
        <f>IF(AND(ISNUMBER('Emissions (start here)'!P241),ISNUMBER(Dispersion!$H$10)),'Emissions (start here)'!P241*2000*453.59/8760/3600*Dispersion!$H$10,0)</f>
        <v>0</v>
      </c>
      <c r="AD241" s="74">
        <f>IF(AND(ISNUMBER('Emissions (start here)'!P241),ISNUMBER(Dispersion!$H$11)),'Emissions (start here)'!P241*2000*453.59/8760/3600*Dispersion!$H$11,0)</f>
        <v>0</v>
      </c>
      <c r="AE241" s="74">
        <f>IF(AND(ISNUMBER('Emissions (start here)'!Q241),ISNUMBER(Dispersion!$I$8)),'Emissions (start here)'!Q241*453.59/3600*Dispersion!$I$8,0)</f>
        <v>0</v>
      </c>
      <c r="AF241" s="74">
        <f>IF(AND(ISNUMBER('Emissions (start here)'!Q241),ISNUMBER(Dispersion!$I$9)),'Emissions (start here)'!Q241*453.59/3600*Dispersion!$I$9,0)</f>
        <v>0</v>
      </c>
      <c r="AG241" s="74">
        <f>IF(AND(ISNUMBER('Emissions (start here)'!R241),ISNUMBER(Dispersion!$I$10)),'Emissions (start here)'!R241*2000*453.59/8760/3600*Dispersion!$I$10,0)</f>
        <v>0</v>
      </c>
      <c r="AH241" s="74">
        <f>IF(AND(ISNUMBER('Emissions (start here)'!R241),ISNUMBER(Dispersion!$I$11)),'Emissions (start here)'!R241*2000*453.59/8760/3600*Dispersion!$I$11,0)</f>
        <v>0</v>
      </c>
      <c r="AI241" s="74">
        <f>IF(AND(ISNUMBER('Emissions (start here)'!S241),ISNUMBER(Dispersion!$J$8)),'Emissions (start here)'!S241*453.59/3600*Dispersion!$J$8,0)</f>
        <v>0</v>
      </c>
      <c r="AJ241" s="74">
        <f>IF(AND(ISNUMBER('Emissions (start here)'!S241),ISNUMBER(Dispersion!$J$9)),'Emissions (start here)'!S241*453.59/3600*Dispersion!$J$9,0)</f>
        <v>0</v>
      </c>
      <c r="AK241" s="74">
        <f>IF(AND(ISNUMBER('Emissions (start here)'!T241),ISNUMBER(Dispersion!$J$10)),'Emissions (start here)'!T241*2000*453.59/8760/3600*Dispersion!$J$10,0)</f>
        <v>0</v>
      </c>
      <c r="AL241" s="74">
        <f>IF(AND(ISNUMBER('Emissions (start here)'!T241),ISNUMBER(Dispersion!$J$11)),'Emissions (start here)'!T241*2000*453.59/8760/3600*Dispersion!$J$11,0)</f>
        <v>0</v>
      </c>
      <c r="AM241" s="74">
        <f>IF(AND(ISNUMBER('Emissions (start here)'!U241),ISNUMBER(Dispersion!$K$8)),'Emissions (start here)'!U241*453.59/3600*Dispersion!$K$8,0)</f>
        <v>0</v>
      </c>
      <c r="AN241" s="74">
        <f>IF(AND(ISNUMBER('Emissions (start here)'!U241),ISNUMBER(Dispersion!$K$9)),'Emissions (start here)'!U241*453.59/3600*Dispersion!$K$9,0)</f>
        <v>0</v>
      </c>
      <c r="AO241" s="74">
        <f>IF(AND(ISNUMBER('Emissions (start here)'!V241),ISNUMBER(Dispersion!$K$10)),'Emissions (start here)'!V241*2000*453.59/8760/3600*Dispersion!$K$10,0)</f>
        <v>0</v>
      </c>
      <c r="AP241" s="74">
        <f>IF(AND(ISNUMBER('Emissions (start here)'!V241),ISNUMBER(Dispersion!$K$11)),'Emissions (start here)'!V241*2000*453.59/8760/3600*Dispersion!$K$11,0)</f>
        <v>0</v>
      </c>
      <c r="AQ241" s="74">
        <f>IF(AND(ISNUMBER('Emissions (start here)'!W241),ISNUMBER(Dispersion!$L$8)),'Emissions (start here)'!W241*453.59/3600*Dispersion!$L$8,0)</f>
        <v>0</v>
      </c>
      <c r="AR241" s="74">
        <f>IF(AND(ISNUMBER('Emissions (start here)'!W241),ISNUMBER(Dispersion!$L$9)),'Emissions (start here)'!W241*453.59/3600*Dispersion!$L$9,0)</f>
        <v>0</v>
      </c>
      <c r="AS241" s="74">
        <f>IF(AND(ISNUMBER('Emissions (start here)'!X241),ISNUMBER(Dispersion!$L$10)),'Emissions (start here)'!X241*2000*453.59/8760/3600*Dispersion!$L$10,0)</f>
        <v>0</v>
      </c>
      <c r="AT241" s="74">
        <f>IF(AND(ISNUMBER('Emissions (start here)'!X241),ISNUMBER(Dispersion!$L$11)),'Emissions (start here)'!X241*2000*453.59/8760/3600*Dispersion!$L$11,0)</f>
        <v>0</v>
      </c>
      <c r="AU241" s="74">
        <f>IF(AND(ISNUMBER('Emissions (start here)'!Y241),ISNUMBER(Dispersion!$M$8)),'Emissions (start here)'!Y241*453.59/3600*Dispersion!$M$8,0)</f>
        <v>0</v>
      </c>
      <c r="AV241" s="74">
        <f>IF(AND(ISNUMBER('Emissions (start here)'!Y241),ISNUMBER(Dispersion!$M$9)),'Emissions (start here)'!Y241*453.59/3600*Dispersion!$M$9,0)</f>
        <v>0</v>
      </c>
      <c r="AW241" s="74">
        <f>IF(AND(ISNUMBER('Emissions (start here)'!Z241),ISNUMBER(Dispersion!$M$10)),'Emissions (start here)'!Z241*2000*453.59/8760/3600*Dispersion!$M$10,0)</f>
        <v>0</v>
      </c>
      <c r="AX241" s="74">
        <f>IF(AND(ISNUMBER('Emissions (start here)'!Z241),ISNUMBER(Dispersion!$M$11)),'Emissions (start here)'!Z241*2000*453.59/8760/3600*Dispersion!$M$11,0)</f>
        <v>0</v>
      </c>
      <c r="AY241" s="74">
        <f>IF(AND(ISNUMBER('Emissions (start here)'!AA241),ISNUMBER(Dispersion!$N$8)),'Emissions (start here)'!AA241*453.59/3600*Dispersion!$N$8,0)</f>
        <v>0</v>
      </c>
      <c r="AZ241" s="74">
        <f>IF(AND(ISNUMBER('Emissions (start here)'!AA241),ISNUMBER(Dispersion!$N$9)),'Emissions (start here)'!AA241*453.59/3600*Dispersion!$N$9,0)</f>
        <v>0</v>
      </c>
      <c r="BA241" s="74">
        <f>IF(AND(ISNUMBER('Emissions (start here)'!AB241),ISNUMBER(Dispersion!$N$10)),'Emissions (start here)'!AB241*2000*453.59/8760/3600*Dispersion!$N$10,0)</f>
        <v>0</v>
      </c>
      <c r="BB241" s="74">
        <f>IF(AND(ISNUMBER('Emissions (start here)'!AB241),ISNUMBER(Dispersion!$N$11)),'Emissions (start here)'!AB241*2000*453.59/8760/3600*Dispersion!$N$11,0)</f>
        <v>0</v>
      </c>
      <c r="BC241" s="74">
        <f>IF(AND(ISNUMBER('Emissions (start here)'!AC241),ISNUMBER(Dispersion!$O$8)),'Emissions (start here)'!AC241*453.59/3600*Dispersion!$O$8,0)</f>
        <v>0</v>
      </c>
      <c r="BD241" s="74">
        <f>IF(AND(ISNUMBER('Emissions (start here)'!AC241),ISNUMBER(Dispersion!$O$9)),'Emissions (start here)'!AC241*453.59/3600*Dispersion!$O$9,0)</f>
        <v>0</v>
      </c>
      <c r="BE241" s="74">
        <f>IF(AND(ISNUMBER('Emissions (start here)'!AD241),ISNUMBER(Dispersion!$O$10)),'Emissions (start here)'!AD241*2000*453.59/8760/3600*Dispersion!$O$10,0)</f>
        <v>0</v>
      </c>
      <c r="BF241" s="74">
        <f>IF(AND(ISNUMBER('Emissions (start here)'!AD241),ISNUMBER(Dispersion!$O$11)),'Emissions (start here)'!AD241*2000*453.59/8760/3600*Dispersion!$O$11,0)</f>
        <v>0</v>
      </c>
      <c r="BG241" s="74">
        <f>IF(AND(ISNUMBER('Emissions (start here)'!AE241),ISNUMBER(Dispersion!$P$8)),'Emissions (start here)'!AE241*453.59/3600*Dispersion!$P$8,0)</f>
        <v>0</v>
      </c>
      <c r="BH241" s="74">
        <f>IF(AND(ISNUMBER('Emissions (start here)'!AE241),ISNUMBER(Dispersion!$P$9)),'Emissions (start here)'!AE241*453.59/3600*Dispersion!$P$9,0)</f>
        <v>0</v>
      </c>
      <c r="BI241" s="74">
        <f>IF(AND(ISNUMBER('Emissions (start here)'!AF241),ISNUMBER(Dispersion!$P$10)),'Emissions (start here)'!AF241*2000*453.59/8760/3600*Dispersion!$P$10,0)</f>
        <v>0</v>
      </c>
      <c r="BJ241" s="74">
        <f>IF(AND(ISNUMBER('Emissions (start here)'!AF241),ISNUMBER(Dispersion!$P$11)),'Emissions (start here)'!AF241*2000*453.59/8760/3600*Dispersion!$P$11,0)</f>
        <v>0</v>
      </c>
      <c r="BK241" s="74">
        <f>IF(AND(ISNUMBER('Emissions (start here)'!AG241),ISNUMBER(Dispersion!$Q$8)),'Emissions (start here)'!AG241*453.59/3600*Dispersion!$Q$8,0)</f>
        <v>0</v>
      </c>
      <c r="BL241" s="74">
        <f>IF(AND(ISNUMBER('Emissions (start here)'!AG241),ISNUMBER(Dispersion!$Q$9)),'Emissions (start here)'!AG241*453.59/3600*Dispersion!$Q$9,0)</f>
        <v>0</v>
      </c>
      <c r="BM241" s="74">
        <f>IF(AND(ISNUMBER('Emissions (start here)'!AH241),ISNUMBER(Dispersion!$Q$10)),'Emissions (start here)'!AH241*2000*453.59/8760/3600*Dispersion!$Q$10,0)</f>
        <v>0</v>
      </c>
      <c r="BN241" s="74">
        <f>IF(AND(ISNUMBER('Emissions (start here)'!AH241),ISNUMBER(Dispersion!$Q$11)),'Emissions (start here)'!AH241*2000*453.59/8760/3600*Dispersion!$Q$11,0)</f>
        <v>0</v>
      </c>
      <c r="BO241" s="74">
        <f>IF(AND(ISNUMBER('Emissions (start here)'!AI241),ISNUMBER(Dispersion!$R$8)),'Emissions (start here)'!AI241*453.59/3600*Dispersion!$R$8,0)</f>
        <v>0</v>
      </c>
      <c r="BP241" s="74">
        <f>IF(AND(ISNUMBER('Emissions (start here)'!AI241),ISNUMBER(Dispersion!$R$9)),'Emissions (start here)'!AI241*453.59/3600*Dispersion!$R$9,0)</f>
        <v>0</v>
      </c>
      <c r="BQ241" s="74">
        <f>IF(AND(ISNUMBER('Emissions (start here)'!AJ241),ISNUMBER(Dispersion!$R$10)),'Emissions (start here)'!AJ241*2000*453.59/8760/3600*Dispersion!$R$10,0)</f>
        <v>0</v>
      </c>
      <c r="BR241" s="74">
        <f>IF(AND(ISNUMBER('Emissions (start here)'!AJ241),ISNUMBER(Dispersion!$R$11)),'Emissions (start here)'!AJ241*2000*453.59/8760/3600*Dispersion!$R$11,0)</f>
        <v>0</v>
      </c>
      <c r="BS241" s="74">
        <f>IF(AND(ISNUMBER('Emissions (start here)'!AK241),ISNUMBER(Dispersion!$S$8)),'Emissions (start here)'!AK241*453.59/3600*Dispersion!$S$8,0)</f>
        <v>0</v>
      </c>
      <c r="BT241" s="74">
        <f>IF(AND(ISNUMBER('Emissions (start here)'!AK241),ISNUMBER(Dispersion!$S$9)),'Emissions (start here)'!AK241*453.59/3600*Dispersion!$S$9,0)</f>
        <v>0</v>
      </c>
      <c r="BU241" s="74">
        <f>IF(AND(ISNUMBER('Emissions (start here)'!AL241),ISNUMBER(Dispersion!$S$10)),'Emissions (start here)'!AL241*2000*453.59/8760/3600*Dispersion!$S$10,0)</f>
        <v>0</v>
      </c>
      <c r="BV241" s="74">
        <f>IF(AND(ISNUMBER('Emissions (start here)'!AL241),ISNUMBER(Dispersion!$S$11)),'Emissions (start here)'!AL241*2000*453.59/8760/3600*Dispersion!$S$11,0)</f>
        <v>0</v>
      </c>
      <c r="BW241" s="74">
        <f>IF(AND(ISNUMBER('Emissions (start here)'!AM241),ISNUMBER(Dispersion!$T$8)),'Emissions (start here)'!AM241*453.59/3600*Dispersion!$T$8,0)</f>
        <v>0</v>
      </c>
      <c r="BX241" s="74">
        <f>IF(AND(ISNUMBER('Emissions (start here)'!AM241),ISNUMBER(Dispersion!$T$9)),'Emissions (start here)'!AM241*453.59/3600*Dispersion!$T$9,0)</f>
        <v>0</v>
      </c>
      <c r="BY241" s="74">
        <f>IF(AND(ISNUMBER('Emissions (start here)'!AN241),ISNUMBER(Dispersion!$T$10)),'Emissions (start here)'!AN241*2000*453.59/8760/3600*Dispersion!$T$10,0)</f>
        <v>0</v>
      </c>
      <c r="BZ241" s="74">
        <f>IF(AND(ISNUMBER('Emissions (start here)'!AN241),ISNUMBER(Dispersion!$T$11)),'Emissions (start here)'!AN241*2000*453.59/8760/3600*Dispersion!$T$11,0)</f>
        <v>0</v>
      </c>
      <c r="CA241" s="74">
        <f>IF(AND(ISNUMBER('Emissions (start here)'!AO241),ISNUMBER(Dispersion!$U$8)),'Emissions (start here)'!AO241*453.59/3600*Dispersion!$U$8,0)</f>
        <v>0</v>
      </c>
      <c r="CB241" s="74">
        <f>IF(AND(ISNUMBER('Emissions (start here)'!AO241),ISNUMBER(Dispersion!$U$9)),'Emissions (start here)'!AO241*453.59/3600*Dispersion!$U$9,0)</f>
        <v>0</v>
      </c>
      <c r="CC241" s="74">
        <f>IF(AND(ISNUMBER('Emissions (start here)'!AP241),ISNUMBER(Dispersion!$U$10)),'Emissions (start here)'!AP241*2000*453.59/8760/3600*Dispersion!$U$10,0)</f>
        <v>0</v>
      </c>
      <c r="CD241" s="74">
        <f>IF(AND(ISNUMBER('Emissions (start here)'!AP241),ISNUMBER(Dispersion!$U$11)),'Emissions (start here)'!AP241*2000*453.59/8760/3600*Dispersion!$U$11,0)</f>
        <v>0</v>
      </c>
      <c r="CE241" s="74">
        <f>IF(AND(ISNUMBER('Emissions (start here)'!AQ241),ISNUMBER(Dispersion!$V$8)),'Emissions (start here)'!AQ241*453.59/3600*Dispersion!$V$8,0)</f>
        <v>0</v>
      </c>
      <c r="CF241" s="74">
        <f>IF(AND(ISNUMBER('Emissions (start here)'!AQ241),ISNUMBER(Dispersion!$V$9)),'Emissions (start here)'!AQ241*453.59/3600*Dispersion!$V$9,0)</f>
        <v>0</v>
      </c>
      <c r="CG241" s="74">
        <f>IF(AND(ISNUMBER('Emissions (start here)'!AR241),ISNUMBER(Dispersion!$V$10)),'Emissions (start here)'!AR241*2000*453.59/8760/3600*Dispersion!$V$10,0)</f>
        <v>0</v>
      </c>
      <c r="CH241" s="74">
        <f>IF(AND(ISNUMBER('Emissions (start here)'!AR241),ISNUMBER(Dispersion!$V$11)),'Emissions (start here)'!AR241*2000*453.59/8760/3600*Dispersion!$V$11,0)</f>
        <v>0</v>
      </c>
      <c r="CI241" s="74">
        <f>IF(AND(ISNUMBER('Emissions (start here)'!AS241),ISNUMBER(Dispersion!$W$8)),'Emissions (start here)'!AS241*453.59/3600*Dispersion!$W$8,0)</f>
        <v>0</v>
      </c>
      <c r="CJ241" s="74">
        <f>IF(AND(ISNUMBER('Emissions (start here)'!AS241),ISNUMBER(Dispersion!$W$9)),'Emissions (start here)'!AS241*453.59/3600*Dispersion!$W$9,0)</f>
        <v>0</v>
      </c>
      <c r="CK241" s="74">
        <f>IF(AND(ISNUMBER('Emissions (start here)'!AT241),ISNUMBER(Dispersion!$W$10)),'Emissions (start here)'!AT241*2000*453.59/8760/3600*Dispersion!$W$10,0)</f>
        <v>0</v>
      </c>
      <c r="CL241" s="74">
        <f>IF(AND(ISNUMBER('Emissions (start here)'!AT241),ISNUMBER(Dispersion!$W$11)),'Emissions (start here)'!AT241*2000*453.59/8760/3600*Dispersion!$W$11,0)</f>
        <v>0</v>
      </c>
      <c r="CM241" s="74">
        <f>IF(AND(ISNUMBER('Emissions (start here)'!AU241),ISNUMBER(Dispersion!$X$8)),'Emissions (start here)'!AU241*453.59/3600*Dispersion!$X$8,0)</f>
        <v>0</v>
      </c>
      <c r="CN241" s="74">
        <f>IF(AND(ISNUMBER('Emissions (start here)'!AU241),ISNUMBER(Dispersion!$X$9)),'Emissions (start here)'!AU241*453.59/3600*Dispersion!$X$9,0)</f>
        <v>0</v>
      </c>
      <c r="CO241" s="74">
        <f>IF(AND(ISNUMBER('Emissions (start here)'!AV241),ISNUMBER(Dispersion!$X$10)),'Emissions (start here)'!AV241*2000*453.59/8760/3600*Dispersion!$X$10,0)</f>
        <v>0</v>
      </c>
      <c r="CP241" s="74">
        <f>IF(AND(ISNUMBER('Emissions (start here)'!AV241),ISNUMBER(Dispersion!$X$11)),'Emissions (start here)'!AV241*2000*453.59/8760/3600*Dispersion!$X$11,0)</f>
        <v>0</v>
      </c>
      <c r="CQ241" s="74">
        <f>IF(AND(ISNUMBER('Emissions (start here)'!AW241),ISNUMBER(Dispersion!$Y$8)),'Emissions (start here)'!AW241*453.59/3600*Dispersion!$Y$8,0)</f>
        <v>0</v>
      </c>
      <c r="CR241" s="74">
        <f>IF(AND(ISNUMBER('Emissions (start here)'!AW241),ISNUMBER(Dispersion!$Y$9)),'Emissions (start here)'!AW241*453.59/3600*Dispersion!$Y$9,0)</f>
        <v>0</v>
      </c>
      <c r="CS241" s="74">
        <f>IF(AND(ISNUMBER('Emissions (start here)'!AX241),ISNUMBER(Dispersion!$Y$10)),'Emissions (start here)'!AX241*2000*453.59/8760/3600*Dispersion!$Y$10,0)</f>
        <v>0</v>
      </c>
      <c r="CT241" s="74">
        <f>IF(AND(ISNUMBER('Emissions (start here)'!AX241),ISNUMBER(Dispersion!$Y$11)),'Emissions (start here)'!AX241*2000*453.59/8760/3600*Dispersion!$Y$11,0)</f>
        <v>0</v>
      </c>
      <c r="CU241" s="74">
        <f>IF(AND(ISNUMBER('Emissions (start here)'!AY241),ISNUMBER(Dispersion!$Z$8)),'Emissions (start here)'!AY241*453.59/3600*Dispersion!$Z$8,0)</f>
        <v>0</v>
      </c>
      <c r="CV241" s="74">
        <f>IF(AND(ISNUMBER('Emissions (start here)'!AY241),ISNUMBER(Dispersion!$Z$9)),'Emissions (start here)'!AY241*453.59/3600*Dispersion!$Z$9,0)</f>
        <v>0</v>
      </c>
      <c r="CW241" s="74">
        <f>IF(AND(ISNUMBER('Emissions (start here)'!AZ241),ISNUMBER(Dispersion!$Z$10)),'Emissions (start here)'!AZ241*2000*453.59/8760/3600*Dispersion!$Z$10,0)</f>
        <v>0</v>
      </c>
      <c r="CX241" s="74">
        <f>IF(AND(ISNUMBER('Emissions (start here)'!AZ241),ISNUMBER(Dispersion!$Z$11)),'Emissions (start here)'!AZ241*2000*453.59/8760/3600*Dispersion!$Z$11,0)</f>
        <v>0</v>
      </c>
      <c r="CY241" s="74">
        <f>IF(AND(ISNUMBER('Emissions (start here)'!BA241),ISNUMBER(Dispersion!$AA$8)),'Emissions (start here)'!BA241*453.59/3600*Dispersion!$AA$8,0)</f>
        <v>0</v>
      </c>
      <c r="CZ241" s="74">
        <f>IF(AND(ISNUMBER('Emissions (start here)'!BA241),ISNUMBER(Dispersion!$AA$9)),'Emissions (start here)'!BA241*453.59/3600*Dispersion!$AA$9,0)</f>
        <v>0</v>
      </c>
      <c r="DA241" s="74">
        <f>IF(AND(ISNUMBER('Emissions (start here)'!BB241),ISNUMBER(Dispersion!$AA$10)),'Emissions (start here)'!BB241*2000*453.59/8760/3600*Dispersion!$AA$10,0)</f>
        <v>0</v>
      </c>
      <c r="DB241" s="74">
        <f>IF(AND(ISNUMBER('Emissions (start here)'!BB241),ISNUMBER(Dispersion!$AA$11)),'Emissions (start here)'!BB241*2000*453.59/8760/3600*Dispersion!$AA$11,0)</f>
        <v>0</v>
      </c>
      <c r="DC241" s="74">
        <f>IF(AND(ISNUMBER('Emissions (start here)'!BC241),ISNUMBER(Dispersion!$AB$8)),'Emissions (start here)'!BC241*453.59/3600*Dispersion!$AB$8,0)</f>
        <v>0</v>
      </c>
      <c r="DD241" s="74">
        <f>IF(AND(ISNUMBER('Emissions (start here)'!BC241),ISNUMBER(Dispersion!$AB$9)),'Emissions (start here)'!BC241*453.59/3600*Dispersion!$AB$9,0)</f>
        <v>0</v>
      </c>
      <c r="DE241" s="74">
        <f>IF(AND(ISNUMBER('Emissions (start here)'!BD241),ISNUMBER(Dispersion!$AB$10)),'Emissions (start here)'!BD241*2000*453.59/8760/3600*Dispersion!$AB$10,0)</f>
        <v>0</v>
      </c>
      <c r="DF241" s="74">
        <f>IF(AND(ISNUMBER('Emissions (start here)'!BD241),ISNUMBER(Dispersion!$AB$11)),'Emissions (start here)'!BD241*2000*453.59/8760/3600*Dispersion!$AB$11,0)</f>
        <v>0</v>
      </c>
      <c r="DG241" s="74">
        <f>IF(AND(ISNUMBER('Emissions (start here)'!BE241),ISNUMBER(Dispersion!$AC$8)),'Emissions (start here)'!BE241*453.59/3600*Dispersion!$AC$8,0)</f>
        <v>0</v>
      </c>
      <c r="DH241" s="74">
        <f>IF(AND(ISNUMBER('Emissions (start here)'!BE241),ISNUMBER(Dispersion!$AC$9)),'Emissions (start here)'!BE241*453.59/3600*Dispersion!$AC$9,0)</f>
        <v>0</v>
      </c>
      <c r="DI241" s="74">
        <f>IF(AND(ISNUMBER('Emissions (start here)'!BF241),ISNUMBER(Dispersion!$AC$10)),'Emissions (start here)'!BF241*2000*453.59/8760/3600*Dispersion!$AC$10,0)</f>
        <v>0</v>
      </c>
      <c r="DJ241" s="74">
        <f>IF(AND(ISNUMBER('Emissions (start here)'!BF241),ISNUMBER(Dispersion!$AC$11)),'Emissions (start here)'!BF241*2000*453.59/8760/3600*Dispersion!$AC$11,0)</f>
        <v>0</v>
      </c>
      <c r="DK241" s="74">
        <f>IF(AND(ISNUMBER('Emissions (start here)'!BG241),ISNUMBER(Dispersion!$AD$8)),'Emissions (start here)'!BG241*453.59/3600*Dispersion!$AD$8,0)</f>
        <v>0</v>
      </c>
      <c r="DL241" s="74">
        <f>IF(AND(ISNUMBER('Emissions (start here)'!BG241),ISNUMBER(Dispersion!$AD$9)),'Emissions (start here)'!BG241*453.59/3600*Dispersion!$AD$9,0)</f>
        <v>0</v>
      </c>
      <c r="DM241" s="74">
        <f>IF(AND(ISNUMBER('Emissions (start here)'!BH241),ISNUMBER(Dispersion!$AD$10)),'Emissions (start here)'!BH241*2000*453.59/8760/3600*Dispersion!$AD$10,0)</f>
        <v>0</v>
      </c>
      <c r="DN241" s="74">
        <f>IF(AND(ISNUMBER('Emissions (start here)'!BH241),ISNUMBER(Dispersion!$AD$11)),'Emissions (start here)'!BH241*2000*453.59/8760/3600*Dispersion!$AD$11,0)</f>
        <v>0</v>
      </c>
      <c r="DO241" s="74">
        <f>IF(AND(ISNUMBER('Emissions (start here)'!BI241),ISNUMBER(Dispersion!$AE$8)),'Emissions (start here)'!BI241*453.59/3600*Dispersion!$AE$8,0)</f>
        <v>0</v>
      </c>
      <c r="DP241" s="74">
        <f>IF(AND(ISNUMBER('Emissions (start here)'!BI241),ISNUMBER(Dispersion!$AE$9)),'Emissions (start here)'!BI241*453.59/3600*Dispersion!$AE$9,0)</f>
        <v>0</v>
      </c>
      <c r="DQ241" s="74">
        <f>IF(AND(ISNUMBER('Emissions (start here)'!BJ241),ISNUMBER(Dispersion!$AE$10)),'Emissions (start here)'!BJ241*2000*453.59/8760/3600*Dispersion!$AE$10,0)</f>
        <v>0</v>
      </c>
      <c r="DR241" s="74">
        <f>IF(AND(ISNUMBER('Emissions (start here)'!BJ241),ISNUMBER(Dispersion!$AE$11)),'Emissions (start here)'!BJ241*2000*453.59/8760/3600*Dispersion!$AE$11,0)</f>
        <v>0</v>
      </c>
      <c r="DS241" s="74">
        <f>IF(AND(ISNUMBER('Emissions (start here)'!BK241),ISNUMBER(Dispersion!$AF$8)),'Emissions (start here)'!BK241*453.59/3600*Dispersion!$AF$8,0)</f>
        <v>0</v>
      </c>
      <c r="DT241" s="74">
        <f>IF(AND(ISNUMBER('Emissions (start here)'!BK241),ISNUMBER(Dispersion!$AF$9)),'Emissions (start here)'!BK241*453.59/3600*Dispersion!$AF$9,0)</f>
        <v>0</v>
      </c>
      <c r="DU241" s="74">
        <f>IF(AND(ISNUMBER('Emissions (start here)'!BL241),ISNUMBER(Dispersion!$AF$10)),'Emissions (start here)'!BL241*2000*453.59/8760/3600*Dispersion!$AF$10,0)</f>
        <v>0</v>
      </c>
      <c r="DV241" s="74">
        <f>IF(AND(ISNUMBER('Emissions (start here)'!BL241),ISNUMBER(Dispersion!$AF$11)),'Emissions (start here)'!BL241*2000*453.59/8760/3600*Dispersion!$AF$11,0)</f>
        <v>0</v>
      </c>
      <c r="DW241" s="74">
        <f>IF(AND(ISNUMBER('Emissions (start here)'!BM241),ISNUMBER(Dispersion!$AG$8)),'Emissions (start here)'!BM241*453.59/3600*Dispersion!$AG$8,0)</f>
        <v>0</v>
      </c>
      <c r="DX241" s="74">
        <f>IF(AND(ISNUMBER('Emissions (start here)'!BM241),ISNUMBER(Dispersion!$AG$9)),'Emissions (start here)'!BM241*453.59/3600*Dispersion!$AG$9,0)</f>
        <v>0</v>
      </c>
      <c r="DY241" s="74">
        <f>IF(AND(ISNUMBER('Emissions (start here)'!BN241),ISNUMBER(Dispersion!$AG$10)),'Emissions (start here)'!BN241*2000*453.59/8760/3600*Dispersion!$AG$10,0)</f>
        <v>0</v>
      </c>
      <c r="DZ241" s="74">
        <f>IF(AND(ISNUMBER('Emissions (start here)'!BN241),ISNUMBER(Dispersion!$AG$11)),'Emissions (start here)'!BN241*2000*453.59/8760/3600*Dispersion!$AG$11,0)</f>
        <v>0</v>
      </c>
      <c r="EA241" s="74">
        <f>IF(AND(ISNUMBER('Emissions (start here)'!BO241),ISNUMBER(Dispersion!$AH$8)),'Emissions (start here)'!BO241*453.59/3600*Dispersion!$AH$8,0)</f>
        <v>0</v>
      </c>
      <c r="EB241" s="74">
        <f>IF(AND(ISNUMBER('Emissions (start here)'!BO241),ISNUMBER(Dispersion!$AH$9)),'Emissions (start here)'!BO241*453.59/3600*Dispersion!$AH$9,0)</f>
        <v>0</v>
      </c>
      <c r="EC241" s="74">
        <f>IF(AND(ISNUMBER('Emissions (start here)'!BP241),ISNUMBER(Dispersion!$AH$10)),'Emissions (start here)'!BP241*2000*453.59/8760/3600*Dispersion!$AH$10,0)</f>
        <v>0</v>
      </c>
      <c r="ED241" s="74">
        <f>IF(AND(ISNUMBER('Emissions (start here)'!BP241),ISNUMBER(Dispersion!$AH$11)),'Emissions (start here)'!BP241*2000*453.59/8760/3600*Dispersion!$AH$11,0)</f>
        <v>0</v>
      </c>
      <c r="EE241" s="74">
        <f>IF(AND(ISNUMBER('Emissions (start here)'!BQ241),ISNUMBER(Dispersion!$AI$8)),'Emissions (start here)'!BQ241*453.59/3600*Dispersion!$AI$8,0)</f>
        <v>0</v>
      </c>
      <c r="EF241" s="74">
        <f>IF(AND(ISNUMBER('Emissions (start here)'!BQ241),ISNUMBER(Dispersion!$AI$9)),'Emissions (start here)'!BQ241*453.59/3600*Dispersion!$AI$9,0)</f>
        <v>0</v>
      </c>
      <c r="EG241" s="74">
        <f>IF(AND(ISNUMBER('Emissions (start here)'!BR241),ISNUMBER(Dispersion!$AI$10)),'Emissions (start here)'!BR241*2000*453.59/8760/3600*Dispersion!$AI$10,0)</f>
        <v>0</v>
      </c>
      <c r="EH241" s="74">
        <f>IF(AND(ISNUMBER('Emissions (start here)'!BR241),ISNUMBER(Dispersion!$AI$11)),'Emissions (start here)'!BR241*2000*453.59/8760/3600*Dispersion!$AI$11,0)</f>
        <v>0</v>
      </c>
      <c r="EI241" s="74">
        <f>IF(AND(ISNUMBER('Emissions (start here)'!BS241),ISNUMBER(Dispersion!$AJ$8)),'Emissions (start here)'!BS241*453.59/3600*Dispersion!$AJ$8,0)</f>
        <v>0</v>
      </c>
      <c r="EJ241" s="74">
        <f>IF(AND(ISNUMBER('Emissions (start here)'!BS241),ISNUMBER(Dispersion!$AJ$9)),'Emissions (start here)'!BS241*453.59/3600*Dispersion!$AJ$9,0)</f>
        <v>0</v>
      </c>
      <c r="EK241" s="74">
        <f>IF(AND(ISNUMBER('Emissions (start here)'!BT241),ISNUMBER(Dispersion!$AJ$10)),'Emissions (start here)'!BT241*2000*453.59/8760/3600*Dispersion!$AJ$10,0)</f>
        <v>0</v>
      </c>
      <c r="EL241" s="74">
        <f>IF(AND(ISNUMBER('Emissions (start here)'!BT241),ISNUMBER(Dispersion!$AJ$11)),'Emissions (start here)'!BT241*2000*453.59/8760/3600*Dispersion!$AJ$11,0)</f>
        <v>0</v>
      </c>
      <c r="EM241" s="74">
        <f>IF(AND(ISNUMBER('Emissions (start here)'!BU241),ISNUMBER(Dispersion!$AK$8)),'Emissions (start here)'!BU241*453.59/3600*Dispersion!$AK$8,0)</f>
        <v>0</v>
      </c>
      <c r="EN241" s="74">
        <f>IF(AND(ISNUMBER('Emissions (start here)'!BU241),ISNUMBER(Dispersion!$AK$9)),'Emissions (start here)'!BU241*453.59/3600*Dispersion!$AK$9,0)</f>
        <v>0</v>
      </c>
      <c r="EO241" s="74">
        <f>IF(AND(ISNUMBER('Emissions (start here)'!BV241),ISNUMBER(Dispersion!$AK$10)),'Emissions (start here)'!BV241*2000*453.59/8760/3600*Dispersion!$AK$10,0)</f>
        <v>0</v>
      </c>
      <c r="EP241" s="74">
        <f>IF(AND(ISNUMBER('Emissions (start here)'!BV241),ISNUMBER(Dispersion!$AK$11)),'Emissions (start here)'!BV241*2000*453.59/8760/3600*Dispersion!$AK$11,0)</f>
        <v>0</v>
      </c>
      <c r="EQ241" s="74">
        <f>IF(AND(ISNUMBER('Emissions (start here)'!BW241),ISNUMBER(Dispersion!$AL$8)),'Emissions (start here)'!BW241*453.59/3600*Dispersion!$AL$8,0)</f>
        <v>0</v>
      </c>
      <c r="ER241" s="74">
        <f>IF(AND(ISNUMBER('Emissions (start here)'!BW241),ISNUMBER(Dispersion!$AL$9)),'Emissions (start here)'!BW241*453.59/3600*Dispersion!$AL$9,0)</f>
        <v>0</v>
      </c>
      <c r="ES241" s="74">
        <f>IF(AND(ISNUMBER('Emissions (start here)'!BX241),ISNUMBER(Dispersion!$AL$10)),'Emissions (start here)'!BX241*2000*453.59/8760/3600*Dispersion!$AL$10,0)</f>
        <v>0</v>
      </c>
      <c r="ET241" s="74">
        <f>IF(AND(ISNUMBER('Emissions (start here)'!BX241),ISNUMBER(Dispersion!$AL$11)),'Emissions (start here)'!BX241*2000*453.59/8760/3600*Dispersion!$AL$11,0)</f>
        <v>0</v>
      </c>
      <c r="EU241" s="74">
        <f>IF(AND(ISNUMBER('Emissions (start here)'!BY241),ISNUMBER(Dispersion!$AM$8)),'Emissions (start here)'!BY241*453.59/3600*Dispersion!$AM$8,0)</f>
        <v>0</v>
      </c>
      <c r="EV241" s="74">
        <f>IF(AND(ISNUMBER('Emissions (start here)'!BY241),ISNUMBER(Dispersion!$AM$9)),'Emissions (start here)'!BY241*453.59/3600*Dispersion!$AM$9,0)</f>
        <v>0</v>
      </c>
      <c r="EW241" s="74">
        <f>IF(AND(ISNUMBER('Emissions (start here)'!BZ241),ISNUMBER(Dispersion!$AM$10)),'Emissions (start here)'!BZ241*2000*453.59/8760/3600*Dispersion!$AM$10,0)</f>
        <v>0</v>
      </c>
      <c r="EX241" s="74">
        <f>IF(AND(ISNUMBER('Emissions (start here)'!BZ241),ISNUMBER(Dispersion!$AM$11)),'Emissions (start here)'!BZ241*2000*453.59/8760/3600*Dispersion!$AM$11,0)</f>
        <v>0</v>
      </c>
      <c r="EY241" s="74">
        <f>IF(AND(ISNUMBER('Emissions (start here)'!CA241),ISNUMBER(Dispersion!$AN$8)),'Emissions (start here)'!CA241*453.59/3600*Dispersion!$AN$8,0)</f>
        <v>0</v>
      </c>
      <c r="EZ241" s="74">
        <f>IF(AND(ISNUMBER('Emissions (start here)'!CA241),ISNUMBER(Dispersion!$AN$9)),'Emissions (start here)'!CA241*453.59/3600*Dispersion!$AN$9,0)</f>
        <v>0</v>
      </c>
      <c r="FA241" s="74">
        <f>IF(AND(ISNUMBER('Emissions (start here)'!CB241),ISNUMBER(Dispersion!$AN$10)),'Emissions (start here)'!CB241*2000*453.59/8760/3600*Dispersion!$AN$10,0)</f>
        <v>0</v>
      </c>
      <c r="FB241" s="74">
        <f>IF(AND(ISNUMBER('Emissions (start here)'!CB241),ISNUMBER(Dispersion!$AN$11)),'Emissions (start here)'!CB241*2000*453.59/8760/3600*Dispersion!$AN$11,0)</f>
        <v>0</v>
      </c>
      <c r="FC241" s="74">
        <f>IF(AND(ISNUMBER('Emissions (start here)'!CC241),ISNUMBER(Dispersion!$AO$8)),'Emissions (start here)'!CC241*453.59/3600*Dispersion!$AO$8,0)</f>
        <v>0</v>
      </c>
      <c r="FD241" s="74">
        <f>IF(AND(ISNUMBER('Emissions (start here)'!CC241),ISNUMBER(Dispersion!$AO$9)),'Emissions (start here)'!CC241*453.59/3600*Dispersion!$AO$9,0)</f>
        <v>0</v>
      </c>
      <c r="FE241" s="74">
        <f>IF(AND(ISNUMBER('Emissions (start here)'!CD241),ISNUMBER(Dispersion!$AO$10)),'Emissions (start here)'!CD241*2000*453.59/8760/3600*Dispersion!$AO$10,0)</f>
        <v>0</v>
      </c>
      <c r="FF241" s="74">
        <f>IF(AND(ISNUMBER('Emissions (start here)'!CD241),ISNUMBER(Dispersion!$AO$11)),'Emissions (start here)'!CD241*2000*453.59/8760/3600*Dispersion!$AO$11,0)</f>
        <v>0</v>
      </c>
      <c r="FG241" s="74">
        <f>IF(AND(ISNUMBER('Emissions (start here)'!CE241),ISNUMBER(Dispersion!$AP$8)),'Emissions (start here)'!CE241*453.59/3600*Dispersion!$AP$8,0)</f>
        <v>0</v>
      </c>
      <c r="FH241" s="74">
        <f>IF(AND(ISNUMBER('Emissions (start here)'!CE241),ISNUMBER(Dispersion!$AP$9)),'Emissions (start here)'!CE241*453.59/3600*Dispersion!$AP$9,0)</f>
        <v>0</v>
      </c>
      <c r="FI241" s="74">
        <f>IF(AND(ISNUMBER('Emissions (start here)'!CF241),ISNUMBER(Dispersion!$AP$10)),'Emissions (start here)'!CF241*2000*453.59/8760/3600*Dispersion!$AP$10,0)</f>
        <v>0</v>
      </c>
      <c r="FJ241" s="74">
        <f>IF(AND(ISNUMBER('Emissions (start here)'!CF241),ISNUMBER(Dispersion!$AP$11)),'Emissions (start here)'!CF241*2000*453.59/8760/3600*Dispersion!$AP$11,0)</f>
        <v>0</v>
      </c>
      <c r="FK241" s="74">
        <f>IF(AND(ISNUMBER('Emissions (start here)'!CG241),ISNUMBER(Dispersion!$AQ$8)),'Emissions (start here)'!CG241*453.59/3600*Dispersion!$AQ$8,0)</f>
        <v>0</v>
      </c>
      <c r="FL241" s="74">
        <f>IF(AND(ISNUMBER('Emissions (start here)'!CG241),ISNUMBER(Dispersion!$AQ$9)),'Emissions (start here)'!CG241*453.59/3600*Dispersion!$AQ$9,0)</f>
        <v>0</v>
      </c>
      <c r="FM241" s="74">
        <f>IF(AND(ISNUMBER('Emissions (start here)'!CH241),ISNUMBER(Dispersion!$AQ$10)),'Emissions (start here)'!CH241*2000*453.59/8760/3600*Dispersion!$AQ$10,0)</f>
        <v>0</v>
      </c>
      <c r="FN241" s="74">
        <f>IF(AND(ISNUMBER('Emissions (start here)'!CH241),ISNUMBER(Dispersion!$AQ$11)),'Emissions (start here)'!CH241*2000*453.59/8760/3600*Dispersion!$AQ$11,0)</f>
        <v>0</v>
      </c>
      <c r="FO241" s="74">
        <f>IF(AND(ISNUMBER('Emissions (start here)'!CI241),ISNUMBER(Dispersion!$AR$8)),'Emissions (start here)'!CI241*453.59/3600*Dispersion!$AR$8,0)</f>
        <v>0</v>
      </c>
      <c r="FP241" s="74">
        <f>IF(AND(ISNUMBER('Emissions (start here)'!CI241),ISNUMBER(Dispersion!$AR$9)),'Emissions (start here)'!CI241*453.59/3600*Dispersion!$AR$9,0)</f>
        <v>0</v>
      </c>
      <c r="FQ241" s="74">
        <f>IF(AND(ISNUMBER('Emissions (start here)'!CJ241),ISNUMBER(Dispersion!$AR$10)),'Emissions (start here)'!CJ241*2000*453.59/8760/3600*Dispersion!$AR$10,0)</f>
        <v>0</v>
      </c>
      <c r="FR241" s="74">
        <f>IF(AND(ISNUMBER('Emissions (start here)'!CJ241),ISNUMBER(Dispersion!$AR$11)),'Emissions (start here)'!CJ241*2000*453.59/8760/3600*Dispersion!$AR$11,0)</f>
        <v>0</v>
      </c>
      <c r="FS241" s="74">
        <f>IF(AND(ISNUMBER('Emissions (start here)'!CK241),ISNUMBER(Dispersion!$AS$8)),'Emissions (start here)'!CK241*453.59/3600*Dispersion!$AS$8,0)</f>
        <v>0</v>
      </c>
      <c r="FT241" s="74">
        <f>IF(AND(ISNUMBER('Emissions (start here)'!CK241),ISNUMBER(Dispersion!$AS$9)),'Emissions (start here)'!CK241*453.59/3600*Dispersion!$AS$9,0)</f>
        <v>0</v>
      </c>
      <c r="FU241" s="74">
        <f>IF(AND(ISNUMBER('Emissions (start here)'!CL241),ISNUMBER(Dispersion!$AS$10)),'Emissions (start here)'!CL241*2000*453.59/8760/3600*Dispersion!$AS$10,0)</f>
        <v>0</v>
      </c>
      <c r="FV241" s="74">
        <f>IF(AND(ISNUMBER('Emissions (start here)'!CL241),ISNUMBER(Dispersion!$AS$11)),'Emissions (start here)'!CL241*2000*453.59/8760/3600*Dispersion!$AS$11,0)</f>
        <v>0</v>
      </c>
      <c r="FW241" s="74">
        <f>IF(AND(ISNUMBER('Emissions (start here)'!CM241),ISNUMBER(Dispersion!$AT$8)),'Emissions (start here)'!CM241*453.59/3600*Dispersion!$AT$8,0)</f>
        <v>0</v>
      </c>
      <c r="FX241" s="74">
        <f>IF(AND(ISNUMBER('Emissions (start here)'!CM241),ISNUMBER(Dispersion!$AT$9)),'Emissions (start here)'!CM241*453.59/3600*Dispersion!$AT$9,0)</f>
        <v>0</v>
      </c>
      <c r="FY241" s="74">
        <f>IF(AND(ISNUMBER('Emissions (start here)'!CN241),ISNUMBER(Dispersion!$AT$10)),'Emissions (start here)'!CN241*2000*453.59/8760/3600*Dispersion!$AT$10,0)</f>
        <v>0</v>
      </c>
      <c r="FZ241" s="74">
        <f>IF(AND(ISNUMBER('Emissions (start here)'!CN241),ISNUMBER(Dispersion!$AT$11)),'Emissions (start here)'!CN241*2000*453.59/8760/3600*Dispersion!$AT$11,0)</f>
        <v>0</v>
      </c>
      <c r="GA241" s="74">
        <f>IF(AND(ISNUMBER('Emissions (start here)'!CO241),ISNUMBER(Dispersion!$AU$8)),'Emissions (start here)'!CO241*453.59/3600*Dispersion!$AU$8,0)</f>
        <v>0</v>
      </c>
      <c r="GB241" s="74">
        <f>IF(AND(ISNUMBER('Emissions (start here)'!CO241),ISNUMBER(Dispersion!$AU$9)),'Emissions (start here)'!CO241*453.59/3600*Dispersion!$AU$9,0)</f>
        <v>0</v>
      </c>
      <c r="GC241" s="74">
        <f>IF(AND(ISNUMBER('Emissions (start here)'!CP241),ISNUMBER(Dispersion!$AU$10)),'Emissions (start here)'!CP241*2000*453.59/8760/3600*Dispersion!$AU$10,0)</f>
        <v>0</v>
      </c>
      <c r="GD241" s="74">
        <f>IF(AND(ISNUMBER('Emissions (start here)'!CP241),ISNUMBER(Dispersion!$AU$11)),'Emissions (start here)'!CP241*2000*453.59/8760/3600*Dispersion!$AU$11,0)</f>
        <v>0</v>
      </c>
      <c r="GE241" s="74">
        <f>IF(AND(ISNUMBER('Emissions (start here)'!CQ241),ISNUMBER(Dispersion!$AV$8)),'Emissions (start here)'!CQ241*453.59/3600*Dispersion!$AV$8,0)</f>
        <v>0</v>
      </c>
      <c r="GF241" s="74">
        <f>IF(AND(ISNUMBER('Emissions (start here)'!CQ241),ISNUMBER(Dispersion!$AV$9)),'Emissions (start here)'!CQ241*453.59/3600*Dispersion!$AV$9,0)</f>
        <v>0</v>
      </c>
      <c r="GG241" s="74">
        <f>IF(AND(ISNUMBER('Emissions (start here)'!CR241),ISNUMBER(Dispersion!$AV$10)),'Emissions (start here)'!CR241*2000*453.59/8760/3600*Dispersion!$AV$10,0)</f>
        <v>0</v>
      </c>
      <c r="GH241" s="74">
        <f>IF(AND(ISNUMBER('Emissions (start here)'!CR241),ISNUMBER(Dispersion!$AV$11)),'Emissions (start here)'!CR241*2000*453.59/8760/3600*Dispersion!$AV$11,0)</f>
        <v>0</v>
      </c>
      <c r="GI241" s="74">
        <f>IF(AND(ISNUMBER('Emissions (start here)'!CS241),ISNUMBER(Dispersion!$AW$8)),'Emissions (start here)'!CS241*453.59/3600*Dispersion!$AW$8,0)</f>
        <v>0</v>
      </c>
      <c r="GJ241" s="74">
        <f>IF(AND(ISNUMBER('Emissions (start here)'!CS241),ISNUMBER(Dispersion!$AW$9)),'Emissions (start here)'!CS241*453.59/3600*Dispersion!$AW$9,0)</f>
        <v>0</v>
      </c>
      <c r="GK241" s="74">
        <f>IF(AND(ISNUMBER('Emissions (start here)'!CT241),ISNUMBER(Dispersion!$AW$10)),'Emissions (start here)'!CT241*2000*453.59/8760/3600*Dispersion!$AW$10,0)</f>
        <v>0</v>
      </c>
      <c r="GL241" s="74">
        <f>IF(AND(ISNUMBER('Emissions (start here)'!CT241),ISNUMBER(Dispersion!$AW$11)),'Emissions (start here)'!CT241*2000*453.59/8760/3600*Dispersion!$AW$11,0)</f>
        <v>0</v>
      </c>
      <c r="GM241" s="74">
        <f>IF(AND(ISNUMBER('Emissions (start here)'!CU241),ISNUMBER(Dispersion!$AX$8)),'Emissions (start here)'!CU241*453.59/3600*Dispersion!$AX$8,0)</f>
        <v>0</v>
      </c>
      <c r="GN241" s="74">
        <f>IF(AND(ISNUMBER('Emissions (start here)'!CU241),ISNUMBER(Dispersion!$AX$9)),'Emissions (start here)'!CU241*453.59/3600*Dispersion!$AX$9,0)</f>
        <v>0</v>
      </c>
      <c r="GO241" s="74">
        <f>IF(AND(ISNUMBER('Emissions (start here)'!CV241),ISNUMBER(Dispersion!$AX$10)),'Emissions (start here)'!CV241*2000*453.59/8760/3600*Dispersion!$AX$10,0)</f>
        <v>0</v>
      </c>
      <c r="GP241" s="74">
        <f>IF(AND(ISNUMBER('Emissions (start here)'!CV241),ISNUMBER(Dispersion!$AX$11)),'Emissions (start here)'!CV241*2000*453.59/8760/3600*Dispersion!$AX$11,0)</f>
        <v>0</v>
      </c>
      <c r="GQ241" s="74">
        <f>IF(AND(ISNUMBER('Emissions (start here)'!CW241),ISNUMBER(Dispersion!$AY$8)),'Emissions (start here)'!CW241*453.59/3600*Dispersion!$AY$8,0)</f>
        <v>0</v>
      </c>
      <c r="GR241" s="74">
        <f>IF(AND(ISNUMBER('Emissions (start here)'!CW241),ISNUMBER(Dispersion!$AY$9)),'Emissions (start here)'!CW241*453.59/3600*Dispersion!$AY$9,0)</f>
        <v>0</v>
      </c>
      <c r="GS241" s="74">
        <f>IF(AND(ISNUMBER('Emissions (start here)'!CX241),ISNUMBER(Dispersion!$AY$10)),'Emissions (start here)'!CX241*2000*453.59/8760/3600*Dispersion!$AY$10,0)</f>
        <v>0</v>
      </c>
      <c r="GT241" s="74">
        <f>IF(AND(ISNUMBER('Emissions (start here)'!CX241),ISNUMBER(Dispersion!$AY$11)),'Emissions (start here)'!CX241*2000*453.59/8760/3600*Dispersion!$AY$11,0)</f>
        <v>0</v>
      </c>
      <c r="GU241" s="74">
        <f>IF(AND(ISNUMBER('Emissions (start here)'!CY241),ISNUMBER(Dispersion!$AZ$8)),'Emissions (start here)'!CY241*453.59/3600*Dispersion!$AZ$8,0)</f>
        <v>0</v>
      </c>
      <c r="GV241" s="74">
        <f>IF(AND(ISNUMBER('Emissions (start here)'!CY241),ISNUMBER(Dispersion!$AZ$9)),'Emissions (start here)'!CY241*453.59/3600*Dispersion!$AZ$9,0)</f>
        <v>0</v>
      </c>
      <c r="GW241" s="74">
        <f>IF(AND(ISNUMBER('Emissions (start here)'!CZ241),ISNUMBER(Dispersion!$AZ$10)),'Emissions (start here)'!CZ241*2000*453.59/8760/3600*Dispersion!$AZ$10,0)</f>
        <v>0</v>
      </c>
      <c r="GX241" s="74">
        <f>IF(AND(ISNUMBER('Emissions (start here)'!CZ241),ISNUMBER(Dispersion!$AZ$11)),'Emissions (start here)'!CZ241*2000*453.59/8760/3600*Dispersion!$AZ$11,0)</f>
        <v>0</v>
      </c>
    </row>
    <row r="242" spans="1:206" x14ac:dyDescent="0.2">
      <c r="A242" s="51" t="str">
        <f>'Tox Values'!C242</f>
        <v>67-72-1</v>
      </c>
      <c r="B242" s="94" t="str">
        <f>'Tox Values'!D242</f>
        <v>Hexachloroethane</v>
      </c>
      <c r="C242" s="96">
        <f t="shared" si="13"/>
        <v>0</v>
      </c>
      <c r="D242" s="74">
        <f t="shared" si="14"/>
        <v>0</v>
      </c>
      <c r="E242" s="74">
        <f t="shared" si="15"/>
        <v>0</v>
      </c>
      <c r="F242" s="99">
        <f t="shared" si="16"/>
        <v>0</v>
      </c>
      <c r="G242" s="97">
        <f>IF(AND(ISNUMBER('Emissions (start here)'!E242),ISNUMBER(Dispersion!$C$8)),'Emissions (start here)'!E242*453.59/3600*Dispersion!$C$8,0)</f>
        <v>0</v>
      </c>
      <c r="H242" s="74">
        <f>IF(AND(ISNUMBER('Emissions (start here)'!E242),ISNUMBER(Dispersion!$C$9)),'Emissions (start here)'!E242*453.59/3600*Dispersion!$C$9,0)</f>
        <v>0</v>
      </c>
      <c r="I242" s="74">
        <f>IF(AND(ISNUMBER('Emissions (start here)'!F242),ISNUMBER(Dispersion!$C$10)),'Emissions (start here)'!F242*2000*453.59/8760/3600*Dispersion!$C$10,0)</f>
        <v>0</v>
      </c>
      <c r="J242" s="74">
        <f>IF(AND(ISNUMBER('Emissions (start here)'!F242),ISNUMBER(Dispersion!$C$11)),'Emissions (start here)'!F242*2000*453.59/8760/3600*Dispersion!$C$11,0)</f>
        <v>0</v>
      </c>
      <c r="K242" s="74">
        <f>IF(AND(ISNUMBER('Emissions (start here)'!G242),ISNUMBER(Dispersion!$D$8)),'Emissions (start here)'!G242*453.59/3600*Dispersion!$D$8,0)</f>
        <v>0</v>
      </c>
      <c r="L242" s="74">
        <f>IF(AND(ISNUMBER('Emissions (start here)'!G242),ISNUMBER(Dispersion!$D$9)),'Emissions (start here)'!G242*453.59/3600*Dispersion!$D$9,0)</f>
        <v>0</v>
      </c>
      <c r="M242" s="74">
        <f>IF(AND(ISNUMBER('Emissions (start here)'!H242),ISNUMBER(Dispersion!$D$10)),'Emissions (start here)'!H242*2000*453.59/8760/3600*Dispersion!$D$10,0)</f>
        <v>0</v>
      </c>
      <c r="N242" s="74">
        <f>IF(AND(ISNUMBER('Emissions (start here)'!H242),ISNUMBER(Dispersion!$D$11)),'Emissions (start here)'!H242*2000*453.59/8760/3600*Dispersion!$D$11,0)</f>
        <v>0</v>
      </c>
      <c r="O242" s="74">
        <f>IF(AND(ISNUMBER('Emissions (start here)'!I242),ISNUMBER(Dispersion!$E$8)),'Emissions (start here)'!I242*453.59/3600*Dispersion!$E$8,0)</f>
        <v>0</v>
      </c>
      <c r="P242" s="74">
        <f>IF(AND(ISNUMBER('Emissions (start here)'!I242),ISNUMBER(Dispersion!$E$9)),'Emissions (start here)'!I242*453.59/3600*Dispersion!$E$9,0)</f>
        <v>0</v>
      </c>
      <c r="Q242" s="74">
        <f>IF(AND(ISNUMBER('Emissions (start here)'!J242),ISNUMBER(Dispersion!$E$10)),'Emissions (start here)'!J242*2000*453.59/8760/3600*Dispersion!$E$10,0)</f>
        <v>0</v>
      </c>
      <c r="R242" s="74">
        <f>IF(AND(ISNUMBER('Emissions (start here)'!J242),ISNUMBER(Dispersion!$E$11)),'Emissions (start here)'!J242*2000*453.59/8760/3600*Dispersion!$E$11,0)</f>
        <v>0</v>
      </c>
      <c r="S242" s="74">
        <f>IF(AND(ISNUMBER('Emissions (start here)'!K242),ISNUMBER(Dispersion!$F$8)),'Emissions (start here)'!K242*453.59/3600*Dispersion!$F$8,0)</f>
        <v>0</v>
      </c>
      <c r="T242" s="74">
        <f>IF(AND(ISNUMBER('Emissions (start here)'!K242),ISNUMBER(Dispersion!$F$9)),'Emissions (start here)'!K242*453.59/3600*Dispersion!$F$9,0)</f>
        <v>0</v>
      </c>
      <c r="U242" s="74">
        <f>IF(AND(ISNUMBER('Emissions (start here)'!L242),ISNUMBER(Dispersion!$F$10)),'Emissions (start here)'!L242*2000*453.59/8760/3600*Dispersion!$F$10,0)</f>
        <v>0</v>
      </c>
      <c r="V242" s="74">
        <f>IF(AND(ISNUMBER('Emissions (start here)'!L242),ISNUMBER(Dispersion!$F$11)),'Emissions (start here)'!L242*2000*453.59/8760/3600*Dispersion!$F$11,0)</f>
        <v>0</v>
      </c>
      <c r="W242" s="74">
        <f>IF(AND(ISNUMBER('Emissions (start here)'!M242),ISNUMBER(Dispersion!$G$8)),'Emissions (start here)'!M242*453.59/3600*Dispersion!$G$8,0)</f>
        <v>0</v>
      </c>
      <c r="X242" s="74">
        <f>IF(AND(ISNUMBER('Emissions (start here)'!M242),ISNUMBER(Dispersion!$G$9)),'Emissions (start here)'!M242*453.59/3600*Dispersion!$G$9,0)</f>
        <v>0</v>
      </c>
      <c r="Y242" s="74">
        <f>IF(AND(ISNUMBER('Emissions (start here)'!N242),ISNUMBER(Dispersion!$G$10)),'Emissions (start here)'!N242*2000*453.59/8760/3600*Dispersion!$G$10,0)</f>
        <v>0</v>
      </c>
      <c r="Z242" s="74">
        <f>IF(AND(ISNUMBER('Emissions (start here)'!N242),ISNUMBER(Dispersion!$G$11)),'Emissions (start here)'!N242*2000*453.59/8760/3600*Dispersion!$G$11,0)</f>
        <v>0</v>
      </c>
      <c r="AA242" s="74">
        <f>IF(AND(ISNUMBER('Emissions (start here)'!O242),ISNUMBER(Dispersion!$H$8)),'Emissions (start here)'!O242*453.59/3600*Dispersion!$H$8,0)</f>
        <v>0</v>
      </c>
      <c r="AB242" s="74">
        <f>IF(AND(ISNUMBER('Emissions (start here)'!O242),ISNUMBER(Dispersion!$H$9)),'Emissions (start here)'!O242*453.59/3600*Dispersion!$H$9,0)</f>
        <v>0</v>
      </c>
      <c r="AC242" s="74">
        <f>IF(AND(ISNUMBER('Emissions (start here)'!P242),ISNUMBER(Dispersion!$H$10)),'Emissions (start here)'!P242*2000*453.59/8760/3600*Dispersion!$H$10,0)</f>
        <v>0</v>
      </c>
      <c r="AD242" s="74">
        <f>IF(AND(ISNUMBER('Emissions (start here)'!P242),ISNUMBER(Dispersion!$H$11)),'Emissions (start here)'!P242*2000*453.59/8760/3600*Dispersion!$H$11,0)</f>
        <v>0</v>
      </c>
      <c r="AE242" s="74">
        <f>IF(AND(ISNUMBER('Emissions (start here)'!Q242),ISNUMBER(Dispersion!$I$8)),'Emissions (start here)'!Q242*453.59/3600*Dispersion!$I$8,0)</f>
        <v>0</v>
      </c>
      <c r="AF242" s="74">
        <f>IF(AND(ISNUMBER('Emissions (start here)'!Q242),ISNUMBER(Dispersion!$I$9)),'Emissions (start here)'!Q242*453.59/3600*Dispersion!$I$9,0)</f>
        <v>0</v>
      </c>
      <c r="AG242" s="74">
        <f>IF(AND(ISNUMBER('Emissions (start here)'!R242),ISNUMBER(Dispersion!$I$10)),'Emissions (start here)'!R242*2000*453.59/8760/3600*Dispersion!$I$10,0)</f>
        <v>0</v>
      </c>
      <c r="AH242" s="74">
        <f>IF(AND(ISNUMBER('Emissions (start here)'!R242),ISNUMBER(Dispersion!$I$11)),'Emissions (start here)'!R242*2000*453.59/8760/3600*Dispersion!$I$11,0)</f>
        <v>0</v>
      </c>
      <c r="AI242" s="74">
        <f>IF(AND(ISNUMBER('Emissions (start here)'!S242),ISNUMBER(Dispersion!$J$8)),'Emissions (start here)'!S242*453.59/3600*Dispersion!$J$8,0)</f>
        <v>0</v>
      </c>
      <c r="AJ242" s="74">
        <f>IF(AND(ISNUMBER('Emissions (start here)'!S242),ISNUMBER(Dispersion!$J$9)),'Emissions (start here)'!S242*453.59/3600*Dispersion!$J$9,0)</f>
        <v>0</v>
      </c>
      <c r="AK242" s="74">
        <f>IF(AND(ISNUMBER('Emissions (start here)'!T242),ISNUMBER(Dispersion!$J$10)),'Emissions (start here)'!T242*2000*453.59/8760/3600*Dispersion!$J$10,0)</f>
        <v>0</v>
      </c>
      <c r="AL242" s="74">
        <f>IF(AND(ISNUMBER('Emissions (start here)'!T242),ISNUMBER(Dispersion!$J$11)),'Emissions (start here)'!T242*2000*453.59/8760/3600*Dispersion!$J$11,0)</f>
        <v>0</v>
      </c>
      <c r="AM242" s="74">
        <f>IF(AND(ISNUMBER('Emissions (start here)'!U242),ISNUMBER(Dispersion!$K$8)),'Emissions (start here)'!U242*453.59/3600*Dispersion!$K$8,0)</f>
        <v>0</v>
      </c>
      <c r="AN242" s="74">
        <f>IF(AND(ISNUMBER('Emissions (start here)'!U242),ISNUMBER(Dispersion!$K$9)),'Emissions (start here)'!U242*453.59/3600*Dispersion!$K$9,0)</f>
        <v>0</v>
      </c>
      <c r="AO242" s="74">
        <f>IF(AND(ISNUMBER('Emissions (start here)'!V242),ISNUMBER(Dispersion!$K$10)),'Emissions (start here)'!V242*2000*453.59/8760/3600*Dispersion!$K$10,0)</f>
        <v>0</v>
      </c>
      <c r="AP242" s="74">
        <f>IF(AND(ISNUMBER('Emissions (start here)'!V242),ISNUMBER(Dispersion!$K$11)),'Emissions (start here)'!V242*2000*453.59/8760/3600*Dispersion!$K$11,0)</f>
        <v>0</v>
      </c>
      <c r="AQ242" s="74">
        <f>IF(AND(ISNUMBER('Emissions (start here)'!W242),ISNUMBER(Dispersion!$L$8)),'Emissions (start here)'!W242*453.59/3600*Dispersion!$L$8,0)</f>
        <v>0</v>
      </c>
      <c r="AR242" s="74">
        <f>IF(AND(ISNUMBER('Emissions (start here)'!W242),ISNUMBER(Dispersion!$L$9)),'Emissions (start here)'!W242*453.59/3600*Dispersion!$L$9,0)</f>
        <v>0</v>
      </c>
      <c r="AS242" s="74">
        <f>IF(AND(ISNUMBER('Emissions (start here)'!X242),ISNUMBER(Dispersion!$L$10)),'Emissions (start here)'!X242*2000*453.59/8760/3600*Dispersion!$L$10,0)</f>
        <v>0</v>
      </c>
      <c r="AT242" s="74">
        <f>IF(AND(ISNUMBER('Emissions (start here)'!X242),ISNUMBER(Dispersion!$L$11)),'Emissions (start here)'!X242*2000*453.59/8760/3600*Dispersion!$L$11,0)</f>
        <v>0</v>
      </c>
      <c r="AU242" s="74">
        <f>IF(AND(ISNUMBER('Emissions (start here)'!Y242),ISNUMBER(Dispersion!$M$8)),'Emissions (start here)'!Y242*453.59/3600*Dispersion!$M$8,0)</f>
        <v>0</v>
      </c>
      <c r="AV242" s="74">
        <f>IF(AND(ISNUMBER('Emissions (start here)'!Y242),ISNUMBER(Dispersion!$M$9)),'Emissions (start here)'!Y242*453.59/3600*Dispersion!$M$9,0)</f>
        <v>0</v>
      </c>
      <c r="AW242" s="74">
        <f>IF(AND(ISNUMBER('Emissions (start here)'!Z242),ISNUMBER(Dispersion!$M$10)),'Emissions (start here)'!Z242*2000*453.59/8760/3600*Dispersion!$M$10,0)</f>
        <v>0</v>
      </c>
      <c r="AX242" s="74">
        <f>IF(AND(ISNUMBER('Emissions (start here)'!Z242),ISNUMBER(Dispersion!$M$11)),'Emissions (start here)'!Z242*2000*453.59/8760/3600*Dispersion!$M$11,0)</f>
        <v>0</v>
      </c>
      <c r="AY242" s="74">
        <f>IF(AND(ISNUMBER('Emissions (start here)'!AA242),ISNUMBER(Dispersion!$N$8)),'Emissions (start here)'!AA242*453.59/3600*Dispersion!$N$8,0)</f>
        <v>0</v>
      </c>
      <c r="AZ242" s="74">
        <f>IF(AND(ISNUMBER('Emissions (start here)'!AA242),ISNUMBER(Dispersion!$N$9)),'Emissions (start here)'!AA242*453.59/3600*Dispersion!$N$9,0)</f>
        <v>0</v>
      </c>
      <c r="BA242" s="74">
        <f>IF(AND(ISNUMBER('Emissions (start here)'!AB242),ISNUMBER(Dispersion!$N$10)),'Emissions (start here)'!AB242*2000*453.59/8760/3600*Dispersion!$N$10,0)</f>
        <v>0</v>
      </c>
      <c r="BB242" s="74">
        <f>IF(AND(ISNUMBER('Emissions (start here)'!AB242),ISNUMBER(Dispersion!$N$11)),'Emissions (start here)'!AB242*2000*453.59/8760/3600*Dispersion!$N$11,0)</f>
        <v>0</v>
      </c>
      <c r="BC242" s="74">
        <f>IF(AND(ISNUMBER('Emissions (start here)'!AC242),ISNUMBER(Dispersion!$O$8)),'Emissions (start here)'!AC242*453.59/3600*Dispersion!$O$8,0)</f>
        <v>0</v>
      </c>
      <c r="BD242" s="74">
        <f>IF(AND(ISNUMBER('Emissions (start here)'!AC242),ISNUMBER(Dispersion!$O$9)),'Emissions (start here)'!AC242*453.59/3600*Dispersion!$O$9,0)</f>
        <v>0</v>
      </c>
      <c r="BE242" s="74">
        <f>IF(AND(ISNUMBER('Emissions (start here)'!AD242),ISNUMBER(Dispersion!$O$10)),'Emissions (start here)'!AD242*2000*453.59/8760/3600*Dispersion!$O$10,0)</f>
        <v>0</v>
      </c>
      <c r="BF242" s="74">
        <f>IF(AND(ISNUMBER('Emissions (start here)'!AD242),ISNUMBER(Dispersion!$O$11)),'Emissions (start here)'!AD242*2000*453.59/8760/3600*Dispersion!$O$11,0)</f>
        <v>0</v>
      </c>
      <c r="BG242" s="74">
        <f>IF(AND(ISNUMBER('Emissions (start here)'!AE242),ISNUMBER(Dispersion!$P$8)),'Emissions (start here)'!AE242*453.59/3600*Dispersion!$P$8,0)</f>
        <v>0</v>
      </c>
      <c r="BH242" s="74">
        <f>IF(AND(ISNUMBER('Emissions (start here)'!AE242),ISNUMBER(Dispersion!$P$9)),'Emissions (start here)'!AE242*453.59/3600*Dispersion!$P$9,0)</f>
        <v>0</v>
      </c>
      <c r="BI242" s="74">
        <f>IF(AND(ISNUMBER('Emissions (start here)'!AF242),ISNUMBER(Dispersion!$P$10)),'Emissions (start here)'!AF242*2000*453.59/8760/3600*Dispersion!$P$10,0)</f>
        <v>0</v>
      </c>
      <c r="BJ242" s="74">
        <f>IF(AND(ISNUMBER('Emissions (start here)'!AF242),ISNUMBER(Dispersion!$P$11)),'Emissions (start here)'!AF242*2000*453.59/8760/3600*Dispersion!$P$11,0)</f>
        <v>0</v>
      </c>
      <c r="BK242" s="74">
        <f>IF(AND(ISNUMBER('Emissions (start here)'!AG242),ISNUMBER(Dispersion!$Q$8)),'Emissions (start here)'!AG242*453.59/3600*Dispersion!$Q$8,0)</f>
        <v>0</v>
      </c>
      <c r="BL242" s="74">
        <f>IF(AND(ISNUMBER('Emissions (start here)'!AG242),ISNUMBER(Dispersion!$Q$9)),'Emissions (start here)'!AG242*453.59/3600*Dispersion!$Q$9,0)</f>
        <v>0</v>
      </c>
      <c r="BM242" s="74">
        <f>IF(AND(ISNUMBER('Emissions (start here)'!AH242),ISNUMBER(Dispersion!$Q$10)),'Emissions (start here)'!AH242*2000*453.59/8760/3600*Dispersion!$Q$10,0)</f>
        <v>0</v>
      </c>
      <c r="BN242" s="74">
        <f>IF(AND(ISNUMBER('Emissions (start here)'!AH242),ISNUMBER(Dispersion!$Q$11)),'Emissions (start here)'!AH242*2000*453.59/8760/3600*Dispersion!$Q$11,0)</f>
        <v>0</v>
      </c>
      <c r="BO242" s="74">
        <f>IF(AND(ISNUMBER('Emissions (start here)'!AI242),ISNUMBER(Dispersion!$R$8)),'Emissions (start here)'!AI242*453.59/3600*Dispersion!$R$8,0)</f>
        <v>0</v>
      </c>
      <c r="BP242" s="74">
        <f>IF(AND(ISNUMBER('Emissions (start here)'!AI242),ISNUMBER(Dispersion!$R$9)),'Emissions (start here)'!AI242*453.59/3600*Dispersion!$R$9,0)</f>
        <v>0</v>
      </c>
      <c r="BQ242" s="74">
        <f>IF(AND(ISNUMBER('Emissions (start here)'!AJ242),ISNUMBER(Dispersion!$R$10)),'Emissions (start here)'!AJ242*2000*453.59/8760/3600*Dispersion!$R$10,0)</f>
        <v>0</v>
      </c>
      <c r="BR242" s="74">
        <f>IF(AND(ISNUMBER('Emissions (start here)'!AJ242),ISNUMBER(Dispersion!$R$11)),'Emissions (start here)'!AJ242*2000*453.59/8760/3600*Dispersion!$R$11,0)</f>
        <v>0</v>
      </c>
      <c r="BS242" s="74">
        <f>IF(AND(ISNUMBER('Emissions (start here)'!AK242),ISNUMBER(Dispersion!$S$8)),'Emissions (start here)'!AK242*453.59/3600*Dispersion!$S$8,0)</f>
        <v>0</v>
      </c>
      <c r="BT242" s="74">
        <f>IF(AND(ISNUMBER('Emissions (start here)'!AK242),ISNUMBER(Dispersion!$S$9)),'Emissions (start here)'!AK242*453.59/3600*Dispersion!$S$9,0)</f>
        <v>0</v>
      </c>
      <c r="BU242" s="74">
        <f>IF(AND(ISNUMBER('Emissions (start here)'!AL242),ISNUMBER(Dispersion!$S$10)),'Emissions (start here)'!AL242*2000*453.59/8760/3600*Dispersion!$S$10,0)</f>
        <v>0</v>
      </c>
      <c r="BV242" s="74">
        <f>IF(AND(ISNUMBER('Emissions (start here)'!AL242),ISNUMBER(Dispersion!$S$11)),'Emissions (start here)'!AL242*2000*453.59/8760/3600*Dispersion!$S$11,0)</f>
        <v>0</v>
      </c>
      <c r="BW242" s="74">
        <f>IF(AND(ISNUMBER('Emissions (start here)'!AM242),ISNUMBER(Dispersion!$T$8)),'Emissions (start here)'!AM242*453.59/3600*Dispersion!$T$8,0)</f>
        <v>0</v>
      </c>
      <c r="BX242" s="74">
        <f>IF(AND(ISNUMBER('Emissions (start here)'!AM242),ISNUMBER(Dispersion!$T$9)),'Emissions (start here)'!AM242*453.59/3600*Dispersion!$T$9,0)</f>
        <v>0</v>
      </c>
      <c r="BY242" s="74">
        <f>IF(AND(ISNUMBER('Emissions (start here)'!AN242),ISNUMBER(Dispersion!$T$10)),'Emissions (start here)'!AN242*2000*453.59/8760/3600*Dispersion!$T$10,0)</f>
        <v>0</v>
      </c>
      <c r="BZ242" s="74">
        <f>IF(AND(ISNUMBER('Emissions (start here)'!AN242),ISNUMBER(Dispersion!$T$11)),'Emissions (start here)'!AN242*2000*453.59/8760/3600*Dispersion!$T$11,0)</f>
        <v>0</v>
      </c>
      <c r="CA242" s="74">
        <f>IF(AND(ISNUMBER('Emissions (start here)'!AO242),ISNUMBER(Dispersion!$U$8)),'Emissions (start here)'!AO242*453.59/3600*Dispersion!$U$8,0)</f>
        <v>0</v>
      </c>
      <c r="CB242" s="74">
        <f>IF(AND(ISNUMBER('Emissions (start here)'!AO242),ISNUMBER(Dispersion!$U$9)),'Emissions (start here)'!AO242*453.59/3600*Dispersion!$U$9,0)</f>
        <v>0</v>
      </c>
      <c r="CC242" s="74">
        <f>IF(AND(ISNUMBER('Emissions (start here)'!AP242),ISNUMBER(Dispersion!$U$10)),'Emissions (start here)'!AP242*2000*453.59/8760/3600*Dispersion!$U$10,0)</f>
        <v>0</v>
      </c>
      <c r="CD242" s="74">
        <f>IF(AND(ISNUMBER('Emissions (start here)'!AP242),ISNUMBER(Dispersion!$U$11)),'Emissions (start here)'!AP242*2000*453.59/8760/3600*Dispersion!$U$11,0)</f>
        <v>0</v>
      </c>
      <c r="CE242" s="74">
        <f>IF(AND(ISNUMBER('Emissions (start here)'!AQ242),ISNUMBER(Dispersion!$V$8)),'Emissions (start here)'!AQ242*453.59/3600*Dispersion!$V$8,0)</f>
        <v>0</v>
      </c>
      <c r="CF242" s="74">
        <f>IF(AND(ISNUMBER('Emissions (start here)'!AQ242),ISNUMBER(Dispersion!$V$9)),'Emissions (start here)'!AQ242*453.59/3600*Dispersion!$V$9,0)</f>
        <v>0</v>
      </c>
      <c r="CG242" s="74">
        <f>IF(AND(ISNUMBER('Emissions (start here)'!AR242),ISNUMBER(Dispersion!$V$10)),'Emissions (start here)'!AR242*2000*453.59/8760/3600*Dispersion!$V$10,0)</f>
        <v>0</v>
      </c>
      <c r="CH242" s="74">
        <f>IF(AND(ISNUMBER('Emissions (start here)'!AR242),ISNUMBER(Dispersion!$V$11)),'Emissions (start here)'!AR242*2000*453.59/8760/3600*Dispersion!$V$11,0)</f>
        <v>0</v>
      </c>
      <c r="CI242" s="74">
        <f>IF(AND(ISNUMBER('Emissions (start here)'!AS242),ISNUMBER(Dispersion!$W$8)),'Emissions (start here)'!AS242*453.59/3600*Dispersion!$W$8,0)</f>
        <v>0</v>
      </c>
      <c r="CJ242" s="74">
        <f>IF(AND(ISNUMBER('Emissions (start here)'!AS242),ISNUMBER(Dispersion!$W$9)),'Emissions (start here)'!AS242*453.59/3600*Dispersion!$W$9,0)</f>
        <v>0</v>
      </c>
      <c r="CK242" s="74">
        <f>IF(AND(ISNUMBER('Emissions (start here)'!AT242),ISNUMBER(Dispersion!$W$10)),'Emissions (start here)'!AT242*2000*453.59/8760/3600*Dispersion!$W$10,0)</f>
        <v>0</v>
      </c>
      <c r="CL242" s="74">
        <f>IF(AND(ISNUMBER('Emissions (start here)'!AT242),ISNUMBER(Dispersion!$W$11)),'Emissions (start here)'!AT242*2000*453.59/8760/3600*Dispersion!$W$11,0)</f>
        <v>0</v>
      </c>
      <c r="CM242" s="74">
        <f>IF(AND(ISNUMBER('Emissions (start here)'!AU242),ISNUMBER(Dispersion!$X$8)),'Emissions (start here)'!AU242*453.59/3600*Dispersion!$X$8,0)</f>
        <v>0</v>
      </c>
      <c r="CN242" s="74">
        <f>IF(AND(ISNUMBER('Emissions (start here)'!AU242),ISNUMBER(Dispersion!$X$9)),'Emissions (start here)'!AU242*453.59/3600*Dispersion!$X$9,0)</f>
        <v>0</v>
      </c>
      <c r="CO242" s="74">
        <f>IF(AND(ISNUMBER('Emissions (start here)'!AV242),ISNUMBER(Dispersion!$X$10)),'Emissions (start here)'!AV242*2000*453.59/8760/3600*Dispersion!$X$10,0)</f>
        <v>0</v>
      </c>
      <c r="CP242" s="74">
        <f>IF(AND(ISNUMBER('Emissions (start here)'!AV242),ISNUMBER(Dispersion!$X$11)),'Emissions (start here)'!AV242*2000*453.59/8760/3600*Dispersion!$X$11,0)</f>
        <v>0</v>
      </c>
      <c r="CQ242" s="74">
        <f>IF(AND(ISNUMBER('Emissions (start here)'!AW242),ISNUMBER(Dispersion!$Y$8)),'Emissions (start here)'!AW242*453.59/3600*Dispersion!$Y$8,0)</f>
        <v>0</v>
      </c>
      <c r="CR242" s="74">
        <f>IF(AND(ISNUMBER('Emissions (start here)'!AW242),ISNUMBER(Dispersion!$Y$9)),'Emissions (start here)'!AW242*453.59/3600*Dispersion!$Y$9,0)</f>
        <v>0</v>
      </c>
      <c r="CS242" s="74">
        <f>IF(AND(ISNUMBER('Emissions (start here)'!AX242),ISNUMBER(Dispersion!$Y$10)),'Emissions (start here)'!AX242*2000*453.59/8760/3600*Dispersion!$Y$10,0)</f>
        <v>0</v>
      </c>
      <c r="CT242" s="74">
        <f>IF(AND(ISNUMBER('Emissions (start here)'!AX242),ISNUMBER(Dispersion!$Y$11)),'Emissions (start here)'!AX242*2000*453.59/8760/3600*Dispersion!$Y$11,0)</f>
        <v>0</v>
      </c>
      <c r="CU242" s="74">
        <f>IF(AND(ISNUMBER('Emissions (start here)'!AY242),ISNUMBER(Dispersion!$Z$8)),'Emissions (start here)'!AY242*453.59/3600*Dispersion!$Z$8,0)</f>
        <v>0</v>
      </c>
      <c r="CV242" s="74">
        <f>IF(AND(ISNUMBER('Emissions (start here)'!AY242),ISNUMBER(Dispersion!$Z$9)),'Emissions (start here)'!AY242*453.59/3600*Dispersion!$Z$9,0)</f>
        <v>0</v>
      </c>
      <c r="CW242" s="74">
        <f>IF(AND(ISNUMBER('Emissions (start here)'!AZ242),ISNUMBER(Dispersion!$Z$10)),'Emissions (start here)'!AZ242*2000*453.59/8760/3600*Dispersion!$Z$10,0)</f>
        <v>0</v>
      </c>
      <c r="CX242" s="74">
        <f>IF(AND(ISNUMBER('Emissions (start here)'!AZ242),ISNUMBER(Dispersion!$Z$11)),'Emissions (start here)'!AZ242*2000*453.59/8760/3600*Dispersion!$Z$11,0)</f>
        <v>0</v>
      </c>
      <c r="CY242" s="74">
        <f>IF(AND(ISNUMBER('Emissions (start here)'!BA242),ISNUMBER(Dispersion!$AA$8)),'Emissions (start here)'!BA242*453.59/3600*Dispersion!$AA$8,0)</f>
        <v>0</v>
      </c>
      <c r="CZ242" s="74">
        <f>IF(AND(ISNUMBER('Emissions (start here)'!BA242),ISNUMBER(Dispersion!$AA$9)),'Emissions (start here)'!BA242*453.59/3600*Dispersion!$AA$9,0)</f>
        <v>0</v>
      </c>
      <c r="DA242" s="74">
        <f>IF(AND(ISNUMBER('Emissions (start here)'!BB242),ISNUMBER(Dispersion!$AA$10)),'Emissions (start here)'!BB242*2000*453.59/8760/3600*Dispersion!$AA$10,0)</f>
        <v>0</v>
      </c>
      <c r="DB242" s="74">
        <f>IF(AND(ISNUMBER('Emissions (start here)'!BB242),ISNUMBER(Dispersion!$AA$11)),'Emissions (start here)'!BB242*2000*453.59/8760/3600*Dispersion!$AA$11,0)</f>
        <v>0</v>
      </c>
      <c r="DC242" s="74">
        <f>IF(AND(ISNUMBER('Emissions (start here)'!BC242),ISNUMBER(Dispersion!$AB$8)),'Emissions (start here)'!BC242*453.59/3600*Dispersion!$AB$8,0)</f>
        <v>0</v>
      </c>
      <c r="DD242" s="74">
        <f>IF(AND(ISNUMBER('Emissions (start here)'!BC242),ISNUMBER(Dispersion!$AB$9)),'Emissions (start here)'!BC242*453.59/3600*Dispersion!$AB$9,0)</f>
        <v>0</v>
      </c>
      <c r="DE242" s="74">
        <f>IF(AND(ISNUMBER('Emissions (start here)'!BD242),ISNUMBER(Dispersion!$AB$10)),'Emissions (start here)'!BD242*2000*453.59/8760/3600*Dispersion!$AB$10,0)</f>
        <v>0</v>
      </c>
      <c r="DF242" s="74">
        <f>IF(AND(ISNUMBER('Emissions (start here)'!BD242),ISNUMBER(Dispersion!$AB$11)),'Emissions (start here)'!BD242*2000*453.59/8760/3600*Dispersion!$AB$11,0)</f>
        <v>0</v>
      </c>
      <c r="DG242" s="74">
        <f>IF(AND(ISNUMBER('Emissions (start here)'!BE242),ISNUMBER(Dispersion!$AC$8)),'Emissions (start here)'!BE242*453.59/3600*Dispersion!$AC$8,0)</f>
        <v>0</v>
      </c>
      <c r="DH242" s="74">
        <f>IF(AND(ISNUMBER('Emissions (start here)'!BE242),ISNUMBER(Dispersion!$AC$9)),'Emissions (start here)'!BE242*453.59/3600*Dispersion!$AC$9,0)</f>
        <v>0</v>
      </c>
      <c r="DI242" s="74">
        <f>IF(AND(ISNUMBER('Emissions (start here)'!BF242),ISNUMBER(Dispersion!$AC$10)),'Emissions (start here)'!BF242*2000*453.59/8760/3600*Dispersion!$AC$10,0)</f>
        <v>0</v>
      </c>
      <c r="DJ242" s="74">
        <f>IF(AND(ISNUMBER('Emissions (start here)'!BF242),ISNUMBER(Dispersion!$AC$11)),'Emissions (start here)'!BF242*2000*453.59/8760/3600*Dispersion!$AC$11,0)</f>
        <v>0</v>
      </c>
      <c r="DK242" s="74">
        <f>IF(AND(ISNUMBER('Emissions (start here)'!BG242),ISNUMBER(Dispersion!$AD$8)),'Emissions (start here)'!BG242*453.59/3600*Dispersion!$AD$8,0)</f>
        <v>0</v>
      </c>
      <c r="DL242" s="74">
        <f>IF(AND(ISNUMBER('Emissions (start here)'!BG242),ISNUMBER(Dispersion!$AD$9)),'Emissions (start here)'!BG242*453.59/3600*Dispersion!$AD$9,0)</f>
        <v>0</v>
      </c>
      <c r="DM242" s="74">
        <f>IF(AND(ISNUMBER('Emissions (start here)'!BH242),ISNUMBER(Dispersion!$AD$10)),'Emissions (start here)'!BH242*2000*453.59/8760/3600*Dispersion!$AD$10,0)</f>
        <v>0</v>
      </c>
      <c r="DN242" s="74">
        <f>IF(AND(ISNUMBER('Emissions (start here)'!BH242),ISNUMBER(Dispersion!$AD$11)),'Emissions (start here)'!BH242*2000*453.59/8760/3600*Dispersion!$AD$11,0)</f>
        <v>0</v>
      </c>
      <c r="DO242" s="74">
        <f>IF(AND(ISNUMBER('Emissions (start here)'!BI242),ISNUMBER(Dispersion!$AE$8)),'Emissions (start here)'!BI242*453.59/3600*Dispersion!$AE$8,0)</f>
        <v>0</v>
      </c>
      <c r="DP242" s="74">
        <f>IF(AND(ISNUMBER('Emissions (start here)'!BI242),ISNUMBER(Dispersion!$AE$9)),'Emissions (start here)'!BI242*453.59/3600*Dispersion!$AE$9,0)</f>
        <v>0</v>
      </c>
      <c r="DQ242" s="74">
        <f>IF(AND(ISNUMBER('Emissions (start here)'!BJ242),ISNUMBER(Dispersion!$AE$10)),'Emissions (start here)'!BJ242*2000*453.59/8760/3600*Dispersion!$AE$10,0)</f>
        <v>0</v>
      </c>
      <c r="DR242" s="74">
        <f>IF(AND(ISNUMBER('Emissions (start here)'!BJ242),ISNUMBER(Dispersion!$AE$11)),'Emissions (start here)'!BJ242*2000*453.59/8760/3600*Dispersion!$AE$11,0)</f>
        <v>0</v>
      </c>
      <c r="DS242" s="74">
        <f>IF(AND(ISNUMBER('Emissions (start here)'!BK242),ISNUMBER(Dispersion!$AF$8)),'Emissions (start here)'!BK242*453.59/3600*Dispersion!$AF$8,0)</f>
        <v>0</v>
      </c>
      <c r="DT242" s="74">
        <f>IF(AND(ISNUMBER('Emissions (start here)'!BK242),ISNUMBER(Dispersion!$AF$9)),'Emissions (start here)'!BK242*453.59/3600*Dispersion!$AF$9,0)</f>
        <v>0</v>
      </c>
      <c r="DU242" s="74">
        <f>IF(AND(ISNUMBER('Emissions (start here)'!BL242),ISNUMBER(Dispersion!$AF$10)),'Emissions (start here)'!BL242*2000*453.59/8760/3600*Dispersion!$AF$10,0)</f>
        <v>0</v>
      </c>
      <c r="DV242" s="74">
        <f>IF(AND(ISNUMBER('Emissions (start here)'!BL242),ISNUMBER(Dispersion!$AF$11)),'Emissions (start here)'!BL242*2000*453.59/8760/3600*Dispersion!$AF$11,0)</f>
        <v>0</v>
      </c>
      <c r="DW242" s="74">
        <f>IF(AND(ISNUMBER('Emissions (start here)'!BM242),ISNUMBER(Dispersion!$AG$8)),'Emissions (start here)'!BM242*453.59/3600*Dispersion!$AG$8,0)</f>
        <v>0</v>
      </c>
      <c r="DX242" s="74">
        <f>IF(AND(ISNUMBER('Emissions (start here)'!BM242),ISNUMBER(Dispersion!$AG$9)),'Emissions (start here)'!BM242*453.59/3600*Dispersion!$AG$9,0)</f>
        <v>0</v>
      </c>
      <c r="DY242" s="74">
        <f>IF(AND(ISNUMBER('Emissions (start here)'!BN242),ISNUMBER(Dispersion!$AG$10)),'Emissions (start here)'!BN242*2000*453.59/8760/3600*Dispersion!$AG$10,0)</f>
        <v>0</v>
      </c>
      <c r="DZ242" s="74">
        <f>IF(AND(ISNUMBER('Emissions (start here)'!BN242),ISNUMBER(Dispersion!$AG$11)),'Emissions (start here)'!BN242*2000*453.59/8760/3600*Dispersion!$AG$11,0)</f>
        <v>0</v>
      </c>
      <c r="EA242" s="74">
        <f>IF(AND(ISNUMBER('Emissions (start here)'!BO242),ISNUMBER(Dispersion!$AH$8)),'Emissions (start here)'!BO242*453.59/3600*Dispersion!$AH$8,0)</f>
        <v>0</v>
      </c>
      <c r="EB242" s="74">
        <f>IF(AND(ISNUMBER('Emissions (start here)'!BO242),ISNUMBER(Dispersion!$AH$9)),'Emissions (start here)'!BO242*453.59/3600*Dispersion!$AH$9,0)</f>
        <v>0</v>
      </c>
      <c r="EC242" s="74">
        <f>IF(AND(ISNUMBER('Emissions (start here)'!BP242),ISNUMBER(Dispersion!$AH$10)),'Emissions (start here)'!BP242*2000*453.59/8760/3600*Dispersion!$AH$10,0)</f>
        <v>0</v>
      </c>
      <c r="ED242" s="74">
        <f>IF(AND(ISNUMBER('Emissions (start here)'!BP242),ISNUMBER(Dispersion!$AH$11)),'Emissions (start here)'!BP242*2000*453.59/8760/3600*Dispersion!$AH$11,0)</f>
        <v>0</v>
      </c>
      <c r="EE242" s="74">
        <f>IF(AND(ISNUMBER('Emissions (start here)'!BQ242),ISNUMBER(Dispersion!$AI$8)),'Emissions (start here)'!BQ242*453.59/3600*Dispersion!$AI$8,0)</f>
        <v>0</v>
      </c>
      <c r="EF242" s="74">
        <f>IF(AND(ISNUMBER('Emissions (start here)'!BQ242),ISNUMBER(Dispersion!$AI$9)),'Emissions (start here)'!BQ242*453.59/3600*Dispersion!$AI$9,0)</f>
        <v>0</v>
      </c>
      <c r="EG242" s="74">
        <f>IF(AND(ISNUMBER('Emissions (start here)'!BR242),ISNUMBER(Dispersion!$AI$10)),'Emissions (start here)'!BR242*2000*453.59/8760/3600*Dispersion!$AI$10,0)</f>
        <v>0</v>
      </c>
      <c r="EH242" s="74">
        <f>IF(AND(ISNUMBER('Emissions (start here)'!BR242),ISNUMBER(Dispersion!$AI$11)),'Emissions (start here)'!BR242*2000*453.59/8760/3600*Dispersion!$AI$11,0)</f>
        <v>0</v>
      </c>
      <c r="EI242" s="74">
        <f>IF(AND(ISNUMBER('Emissions (start here)'!BS242),ISNUMBER(Dispersion!$AJ$8)),'Emissions (start here)'!BS242*453.59/3600*Dispersion!$AJ$8,0)</f>
        <v>0</v>
      </c>
      <c r="EJ242" s="74">
        <f>IF(AND(ISNUMBER('Emissions (start here)'!BS242),ISNUMBER(Dispersion!$AJ$9)),'Emissions (start here)'!BS242*453.59/3600*Dispersion!$AJ$9,0)</f>
        <v>0</v>
      </c>
      <c r="EK242" s="74">
        <f>IF(AND(ISNUMBER('Emissions (start here)'!BT242),ISNUMBER(Dispersion!$AJ$10)),'Emissions (start here)'!BT242*2000*453.59/8760/3600*Dispersion!$AJ$10,0)</f>
        <v>0</v>
      </c>
      <c r="EL242" s="74">
        <f>IF(AND(ISNUMBER('Emissions (start here)'!BT242),ISNUMBER(Dispersion!$AJ$11)),'Emissions (start here)'!BT242*2000*453.59/8760/3600*Dispersion!$AJ$11,0)</f>
        <v>0</v>
      </c>
      <c r="EM242" s="74">
        <f>IF(AND(ISNUMBER('Emissions (start here)'!BU242),ISNUMBER(Dispersion!$AK$8)),'Emissions (start here)'!BU242*453.59/3600*Dispersion!$AK$8,0)</f>
        <v>0</v>
      </c>
      <c r="EN242" s="74">
        <f>IF(AND(ISNUMBER('Emissions (start here)'!BU242),ISNUMBER(Dispersion!$AK$9)),'Emissions (start here)'!BU242*453.59/3600*Dispersion!$AK$9,0)</f>
        <v>0</v>
      </c>
      <c r="EO242" s="74">
        <f>IF(AND(ISNUMBER('Emissions (start here)'!BV242),ISNUMBER(Dispersion!$AK$10)),'Emissions (start here)'!BV242*2000*453.59/8760/3600*Dispersion!$AK$10,0)</f>
        <v>0</v>
      </c>
      <c r="EP242" s="74">
        <f>IF(AND(ISNUMBER('Emissions (start here)'!BV242),ISNUMBER(Dispersion!$AK$11)),'Emissions (start here)'!BV242*2000*453.59/8760/3600*Dispersion!$AK$11,0)</f>
        <v>0</v>
      </c>
      <c r="EQ242" s="74">
        <f>IF(AND(ISNUMBER('Emissions (start here)'!BW242),ISNUMBER(Dispersion!$AL$8)),'Emissions (start here)'!BW242*453.59/3600*Dispersion!$AL$8,0)</f>
        <v>0</v>
      </c>
      <c r="ER242" s="74">
        <f>IF(AND(ISNUMBER('Emissions (start here)'!BW242),ISNUMBER(Dispersion!$AL$9)),'Emissions (start here)'!BW242*453.59/3600*Dispersion!$AL$9,0)</f>
        <v>0</v>
      </c>
      <c r="ES242" s="74">
        <f>IF(AND(ISNUMBER('Emissions (start here)'!BX242),ISNUMBER(Dispersion!$AL$10)),'Emissions (start here)'!BX242*2000*453.59/8760/3600*Dispersion!$AL$10,0)</f>
        <v>0</v>
      </c>
      <c r="ET242" s="74">
        <f>IF(AND(ISNUMBER('Emissions (start here)'!BX242),ISNUMBER(Dispersion!$AL$11)),'Emissions (start here)'!BX242*2000*453.59/8760/3600*Dispersion!$AL$11,0)</f>
        <v>0</v>
      </c>
      <c r="EU242" s="74">
        <f>IF(AND(ISNUMBER('Emissions (start here)'!BY242),ISNUMBER(Dispersion!$AM$8)),'Emissions (start here)'!BY242*453.59/3600*Dispersion!$AM$8,0)</f>
        <v>0</v>
      </c>
      <c r="EV242" s="74">
        <f>IF(AND(ISNUMBER('Emissions (start here)'!BY242),ISNUMBER(Dispersion!$AM$9)),'Emissions (start here)'!BY242*453.59/3600*Dispersion!$AM$9,0)</f>
        <v>0</v>
      </c>
      <c r="EW242" s="74">
        <f>IF(AND(ISNUMBER('Emissions (start here)'!BZ242),ISNUMBER(Dispersion!$AM$10)),'Emissions (start here)'!BZ242*2000*453.59/8760/3600*Dispersion!$AM$10,0)</f>
        <v>0</v>
      </c>
      <c r="EX242" s="74">
        <f>IF(AND(ISNUMBER('Emissions (start here)'!BZ242),ISNUMBER(Dispersion!$AM$11)),'Emissions (start here)'!BZ242*2000*453.59/8760/3600*Dispersion!$AM$11,0)</f>
        <v>0</v>
      </c>
      <c r="EY242" s="74">
        <f>IF(AND(ISNUMBER('Emissions (start here)'!CA242),ISNUMBER(Dispersion!$AN$8)),'Emissions (start here)'!CA242*453.59/3600*Dispersion!$AN$8,0)</f>
        <v>0</v>
      </c>
      <c r="EZ242" s="74">
        <f>IF(AND(ISNUMBER('Emissions (start here)'!CA242),ISNUMBER(Dispersion!$AN$9)),'Emissions (start here)'!CA242*453.59/3600*Dispersion!$AN$9,0)</f>
        <v>0</v>
      </c>
      <c r="FA242" s="74">
        <f>IF(AND(ISNUMBER('Emissions (start here)'!CB242),ISNUMBER(Dispersion!$AN$10)),'Emissions (start here)'!CB242*2000*453.59/8760/3600*Dispersion!$AN$10,0)</f>
        <v>0</v>
      </c>
      <c r="FB242" s="74">
        <f>IF(AND(ISNUMBER('Emissions (start here)'!CB242),ISNUMBER(Dispersion!$AN$11)),'Emissions (start here)'!CB242*2000*453.59/8760/3600*Dispersion!$AN$11,0)</f>
        <v>0</v>
      </c>
      <c r="FC242" s="74">
        <f>IF(AND(ISNUMBER('Emissions (start here)'!CC242),ISNUMBER(Dispersion!$AO$8)),'Emissions (start here)'!CC242*453.59/3600*Dispersion!$AO$8,0)</f>
        <v>0</v>
      </c>
      <c r="FD242" s="74">
        <f>IF(AND(ISNUMBER('Emissions (start here)'!CC242),ISNUMBER(Dispersion!$AO$9)),'Emissions (start here)'!CC242*453.59/3600*Dispersion!$AO$9,0)</f>
        <v>0</v>
      </c>
      <c r="FE242" s="74">
        <f>IF(AND(ISNUMBER('Emissions (start here)'!CD242),ISNUMBER(Dispersion!$AO$10)),'Emissions (start here)'!CD242*2000*453.59/8760/3600*Dispersion!$AO$10,0)</f>
        <v>0</v>
      </c>
      <c r="FF242" s="74">
        <f>IF(AND(ISNUMBER('Emissions (start here)'!CD242),ISNUMBER(Dispersion!$AO$11)),'Emissions (start here)'!CD242*2000*453.59/8760/3600*Dispersion!$AO$11,0)</f>
        <v>0</v>
      </c>
      <c r="FG242" s="74">
        <f>IF(AND(ISNUMBER('Emissions (start here)'!CE242),ISNUMBER(Dispersion!$AP$8)),'Emissions (start here)'!CE242*453.59/3600*Dispersion!$AP$8,0)</f>
        <v>0</v>
      </c>
      <c r="FH242" s="74">
        <f>IF(AND(ISNUMBER('Emissions (start here)'!CE242),ISNUMBER(Dispersion!$AP$9)),'Emissions (start here)'!CE242*453.59/3600*Dispersion!$AP$9,0)</f>
        <v>0</v>
      </c>
      <c r="FI242" s="74">
        <f>IF(AND(ISNUMBER('Emissions (start here)'!CF242),ISNUMBER(Dispersion!$AP$10)),'Emissions (start here)'!CF242*2000*453.59/8760/3600*Dispersion!$AP$10,0)</f>
        <v>0</v>
      </c>
      <c r="FJ242" s="74">
        <f>IF(AND(ISNUMBER('Emissions (start here)'!CF242),ISNUMBER(Dispersion!$AP$11)),'Emissions (start here)'!CF242*2000*453.59/8760/3600*Dispersion!$AP$11,0)</f>
        <v>0</v>
      </c>
      <c r="FK242" s="74">
        <f>IF(AND(ISNUMBER('Emissions (start here)'!CG242),ISNUMBER(Dispersion!$AQ$8)),'Emissions (start here)'!CG242*453.59/3600*Dispersion!$AQ$8,0)</f>
        <v>0</v>
      </c>
      <c r="FL242" s="74">
        <f>IF(AND(ISNUMBER('Emissions (start here)'!CG242),ISNUMBER(Dispersion!$AQ$9)),'Emissions (start here)'!CG242*453.59/3600*Dispersion!$AQ$9,0)</f>
        <v>0</v>
      </c>
      <c r="FM242" s="74">
        <f>IF(AND(ISNUMBER('Emissions (start here)'!CH242),ISNUMBER(Dispersion!$AQ$10)),'Emissions (start here)'!CH242*2000*453.59/8760/3600*Dispersion!$AQ$10,0)</f>
        <v>0</v>
      </c>
      <c r="FN242" s="74">
        <f>IF(AND(ISNUMBER('Emissions (start here)'!CH242),ISNUMBER(Dispersion!$AQ$11)),'Emissions (start here)'!CH242*2000*453.59/8760/3600*Dispersion!$AQ$11,0)</f>
        <v>0</v>
      </c>
      <c r="FO242" s="74">
        <f>IF(AND(ISNUMBER('Emissions (start here)'!CI242),ISNUMBER(Dispersion!$AR$8)),'Emissions (start here)'!CI242*453.59/3600*Dispersion!$AR$8,0)</f>
        <v>0</v>
      </c>
      <c r="FP242" s="74">
        <f>IF(AND(ISNUMBER('Emissions (start here)'!CI242),ISNUMBER(Dispersion!$AR$9)),'Emissions (start here)'!CI242*453.59/3600*Dispersion!$AR$9,0)</f>
        <v>0</v>
      </c>
      <c r="FQ242" s="74">
        <f>IF(AND(ISNUMBER('Emissions (start here)'!CJ242),ISNUMBER(Dispersion!$AR$10)),'Emissions (start here)'!CJ242*2000*453.59/8760/3600*Dispersion!$AR$10,0)</f>
        <v>0</v>
      </c>
      <c r="FR242" s="74">
        <f>IF(AND(ISNUMBER('Emissions (start here)'!CJ242),ISNUMBER(Dispersion!$AR$11)),'Emissions (start here)'!CJ242*2000*453.59/8760/3600*Dispersion!$AR$11,0)</f>
        <v>0</v>
      </c>
      <c r="FS242" s="74">
        <f>IF(AND(ISNUMBER('Emissions (start here)'!CK242),ISNUMBER(Dispersion!$AS$8)),'Emissions (start here)'!CK242*453.59/3600*Dispersion!$AS$8,0)</f>
        <v>0</v>
      </c>
      <c r="FT242" s="74">
        <f>IF(AND(ISNUMBER('Emissions (start here)'!CK242),ISNUMBER(Dispersion!$AS$9)),'Emissions (start here)'!CK242*453.59/3600*Dispersion!$AS$9,0)</f>
        <v>0</v>
      </c>
      <c r="FU242" s="74">
        <f>IF(AND(ISNUMBER('Emissions (start here)'!CL242),ISNUMBER(Dispersion!$AS$10)),'Emissions (start here)'!CL242*2000*453.59/8760/3600*Dispersion!$AS$10,0)</f>
        <v>0</v>
      </c>
      <c r="FV242" s="74">
        <f>IF(AND(ISNUMBER('Emissions (start here)'!CL242),ISNUMBER(Dispersion!$AS$11)),'Emissions (start here)'!CL242*2000*453.59/8760/3600*Dispersion!$AS$11,0)</f>
        <v>0</v>
      </c>
      <c r="FW242" s="74">
        <f>IF(AND(ISNUMBER('Emissions (start here)'!CM242),ISNUMBER(Dispersion!$AT$8)),'Emissions (start here)'!CM242*453.59/3600*Dispersion!$AT$8,0)</f>
        <v>0</v>
      </c>
      <c r="FX242" s="74">
        <f>IF(AND(ISNUMBER('Emissions (start here)'!CM242),ISNUMBER(Dispersion!$AT$9)),'Emissions (start here)'!CM242*453.59/3600*Dispersion!$AT$9,0)</f>
        <v>0</v>
      </c>
      <c r="FY242" s="74">
        <f>IF(AND(ISNUMBER('Emissions (start here)'!CN242),ISNUMBER(Dispersion!$AT$10)),'Emissions (start here)'!CN242*2000*453.59/8760/3600*Dispersion!$AT$10,0)</f>
        <v>0</v>
      </c>
      <c r="FZ242" s="74">
        <f>IF(AND(ISNUMBER('Emissions (start here)'!CN242),ISNUMBER(Dispersion!$AT$11)),'Emissions (start here)'!CN242*2000*453.59/8760/3600*Dispersion!$AT$11,0)</f>
        <v>0</v>
      </c>
      <c r="GA242" s="74">
        <f>IF(AND(ISNUMBER('Emissions (start here)'!CO242),ISNUMBER(Dispersion!$AU$8)),'Emissions (start here)'!CO242*453.59/3600*Dispersion!$AU$8,0)</f>
        <v>0</v>
      </c>
      <c r="GB242" s="74">
        <f>IF(AND(ISNUMBER('Emissions (start here)'!CO242),ISNUMBER(Dispersion!$AU$9)),'Emissions (start here)'!CO242*453.59/3600*Dispersion!$AU$9,0)</f>
        <v>0</v>
      </c>
      <c r="GC242" s="74">
        <f>IF(AND(ISNUMBER('Emissions (start here)'!CP242),ISNUMBER(Dispersion!$AU$10)),'Emissions (start here)'!CP242*2000*453.59/8760/3600*Dispersion!$AU$10,0)</f>
        <v>0</v>
      </c>
      <c r="GD242" s="74">
        <f>IF(AND(ISNUMBER('Emissions (start here)'!CP242),ISNUMBER(Dispersion!$AU$11)),'Emissions (start here)'!CP242*2000*453.59/8760/3600*Dispersion!$AU$11,0)</f>
        <v>0</v>
      </c>
      <c r="GE242" s="74">
        <f>IF(AND(ISNUMBER('Emissions (start here)'!CQ242),ISNUMBER(Dispersion!$AV$8)),'Emissions (start here)'!CQ242*453.59/3600*Dispersion!$AV$8,0)</f>
        <v>0</v>
      </c>
      <c r="GF242" s="74">
        <f>IF(AND(ISNUMBER('Emissions (start here)'!CQ242),ISNUMBER(Dispersion!$AV$9)),'Emissions (start here)'!CQ242*453.59/3600*Dispersion!$AV$9,0)</f>
        <v>0</v>
      </c>
      <c r="GG242" s="74">
        <f>IF(AND(ISNUMBER('Emissions (start here)'!CR242),ISNUMBER(Dispersion!$AV$10)),'Emissions (start here)'!CR242*2000*453.59/8760/3600*Dispersion!$AV$10,0)</f>
        <v>0</v>
      </c>
      <c r="GH242" s="74">
        <f>IF(AND(ISNUMBER('Emissions (start here)'!CR242),ISNUMBER(Dispersion!$AV$11)),'Emissions (start here)'!CR242*2000*453.59/8760/3600*Dispersion!$AV$11,0)</f>
        <v>0</v>
      </c>
      <c r="GI242" s="74">
        <f>IF(AND(ISNUMBER('Emissions (start here)'!CS242),ISNUMBER(Dispersion!$AW$8)),'Emissions (start here)'!CS242*453.59/3600*Dispersion!$AW$8,0)</f>
        <v>0</v>
      </c>
      <c r="GJ242" s="74">
        <f>IF(AND(ISNUMBER('Emissions (start here)'!CS242),ISNUMBER(Dispersion!$AW$9)),'Emissions (start here)'!CS242*453.59/3600*Dispersion!$AW$9,0)</f>
        <v>0</v>
      </c>
      <c r="GK242" s="74">
        <f>IF(AND(ISNUMBER('Emissions (start here)'!CT242),ISNUMBER(Dispersion!$AW$10)),'Emissions (start here)'!CT242*2000*453.59/8760/3600*Dispersion!$AW$10,0)</f>
        <v>0</v>
      </c>
      <c r="GL242" s="74">
        <f>IF(AND(ISNUMBER('Emissions (start here)'!CT242),ISNUMBER(Dispersion!$AW$11)),'Emissions (start here)'!CT242*2000*453.59/8760/3600*Dispersion!$AW$11,0)</f>
        <v>0</v>
      </c>
      <c r="GM242" s="74">
        <f>IF(AND(ISNUMBER('Emissions (start here)'!CU242),ISNUMBER(Dispersion!$AX$8)),'Emissions (start here)'!CU242*453.59/3600*Dispersion!$AX$8,0)</f>
        <v>0</v>
      </c>
      <c r="GN242" s="74">
        <f>IF(AND(ISNUMBER('Emissions (start here)'!CU242),ISNUMBER(Dispersion!$AX$9)),'Emissions (start here)'!CU242*453.59/3600*Dispersion!$AX$9,0)</f>
        <v>0</v>
      </c>
      <c r="GO242" s="74">
        <f>IF(AND(ISNUMBER('Emissions (start here)'!CV242),ISNUMBER(Dispersion!$AX$10)),'Emissions (start here)'!CV242*2000*453.59/8760/3600*Dispersion!$AX$10,0)</f>
        <v>0</v>
      </c>
      <c r="GP242" s="74">
        <f>IF(AND(ISNUMBER('Emissions (start here)'!CV242),ISNUMBER(Dispersion!$AX$11)),'Emissions (start here)'!CV242*2000*453.59/8760/3600*Dispersion!$AX$11,0)</f>
        <v>0</v>
      </c>
      <c r="GQ242" s="74">
        <f>IF(AND(ISNUMBER('Emissions (start here)'!CW242),ISNUMBER(Dispersion!$AY$8)),'Emissions (start here)'!CW242*453.59/3600*Dispersion!$AY$8,0)</f>
        <v>0</v>
      </c>
      <c r="GR242" s="74">
        <f>IF(AND(ISNUMBER('Emissions (start here)'!CW242),ISNUMBER(Dispersion!$AY$9)),'Emissions (start here)'!CW242*453.59/3600*Dispersion!$AY$9,0)</f>
        <v>0</v>
      </c>
      <c r="GS242" s="74">
        <f>IF(AND(ISNUMBER('Emissions (start here)'!CX242),ISNUMBER(Dispersion!$AY$10)),'Emissions (start here)'!CX242*2000*453.59/8760/3600*Dispersion!$AY$10,0)</f>
        <v>0</v>
      </c>
      <c r="GT242" s="74">
        <f>IF(AND(ISNUMBER('Emissions (start here)'!CX242),ISNUMBER(Dispersion!$AY$11)),'Emissions (start here)'!CX242*2000*453.59/8760/3600*Dispersion!$AY$11,0)</f>
        <v>0</v>
      </c>
      <c r="GU242" s="74">
        <f>IF(AND(ISNUMBER('Emissions (start here)'!CY242),ISNUMBER(Dispersion!$AZ$8)),'Emissions (start here)'!CY242*453.59/3600*Dispersion!$AZ$8,0)</f>
        <v>0</v>
      </c>
      <c r="GV242" s="74">
        <f>IF(AND(ISNUMBER('Emissions (start here)'!CY242),ISNUMBER(Dispersion!$AZ$9)),'Emissions (start here)'!CY242*453.59/3600*Dispersion!$AZ$9,0)</f>
        <v>0</v>
      </c>
      <c r="GW242" s="74">
        <f>IF(AND(ISNUMBER('Emissions (start here)'!CZ242),ISNUMBER(Dispersion!$AZ$10)),'Emissions (start here)'!CZ242*2000*453.59/8760/3600*Dispersion!$AZ$10,0)</f>
        <v>0</v>
      </c>
      <c r="GX242" s="74">
        <f>IF(AND(ISNUMBER('Emissions (start here)'!CZ242),ISNUMBER(Dispersion!$AZ$11)),'Emissions (start here)'!CZ242*2000*453.59/8760/3600*Dispersion!$AZ$11,0)</f>
        <v>0</v>
      </c>
    </row>
    <row r="243" spans="1:206" x14ac:dyDescent="0.2">
      <c r="A243" s="51" t="str">
        <f>'Tox Values'!C243</f>
        <v>822-06-0</v>
      </c>
      <c r="B243" s="94" t="str">
        <f>'Tox Values'!D243</f>
        <v>Hexamethylene-1,6-diisocyanate</v>
      </c>
      <c r="C243" s="96">
        <f t="shared" si="13"/>
        <v>0</v>
      </c>
      <c r="D243" s="74">
        <f t="shared" si="14"/>
        <v>0</v>
      </c>
      <c r="E243" s="74">
        <f t="shared" si="15"/>
        <v>0</v>
      </c>
      <c r="F243" s="99">
        <f t="shared" si="16"/>
        <v>0</v>
      </c>
      <c r="G243" s="97">
        <f>IF(AND(ISNUMBER('Emissions (start here)'!E243),ISNUMBER(Dispersion!$C$8)),'Emissions (start here)'!E243*453.59/3600*Dispersion!$C$8,0)</f>
        <v>0</v>
      </c>
      <c r="H243" s="74">
        <f>IF(AND(ISNUMBER('Emissions (start here)'!E243),ISNUMBER(Dispersion!$C$9)),'Emissions (start here)'!E243*453.59/3600*Dispersion!$C$9,0)</f>
        <v>0</v>
      </c>
      <c r="I243" s="74">
        <f>IF(AND(ISNUMBER('Emissions (start here)'!F243),ISNUMBER(Dispersion!$C$10)),'Emissions (start here)'!F243*2000*453.59/8760/3600*Dispersion!$C$10,0)</f>
        <v>0</v>
      </c>
      <c r="J243" s="74">
        <f>IF(AND(ISNUMBER('Emissions (start here)'!F243),ISNUMBER(Dispersion!$C$11)),'Emissions (start here)'!F243*2000*453.59/8760/3600*Dispersion!$C$11,0)</f>
        <v>0</v>
      </c>
      <c r="K243" s="74">
        <f>IF(AND(ISNUMBER('Emissions (start here)'!G243),ISNUMBER(Dispersion!$D$8)),'Emissions (start here)'!G243*453.59/3600*Dispersion!$D$8,0)</f>
        <v>0</v>
      </c>
      <c r="L243" s="74">
        <f>IF(AND(ISNUMBER('Emissions (start here)'!G243),ISNUMBER(Dispersion!$D$9)),'Emissions (start here)'!G243*453.59/3600*Dispersion!$D$9,0)</f>
        <v>0</v>
      </c>
      <c r="M243" s="74">
        <f>IF(AND(ISNUMBER('Emissions (start here)'!H243),ISNUMBER(Dispersion!$D$10)),'Emissions (start here)'!H243*2000*453.59/8760/3600*Dispersion!$D$10,0)</f>
        <v>0</v>
      </c>
      <c r="N243" s="74">
        <f>IF(AND(ISNUMBER('Emissions (start here)'!H243),ISNUMBER(Dispersion!$D$11)),'Emissions (start here)'!H243*2000*453.59/8760/3600*Dispersion!$D$11,0)</f>
        <v>0</v>
      </c>
      <c r="O243" s="74">
        <f>IF(AND(ISNUMBER('Emissions (start here)'!I243),ISNUMBER(Dispersion!$E$8)),'Emissions (start here)'!I243*453.59/3600*Dispersion!$E$8,0)</f>
        <v>0</v>
      </c>
      <c r="P243" s="74">
        <f>IF(AND(ISNUMBER('Emissions (start here)'!I243),ISNUMBER(Dispersion!$E$9)),'Emissions (start here)'!I243*453.59/3600*Dispersion!$E$9,0)</f>
        <v>0</v>
      </c>
      <c r="Q243" s="74">
        <f>IF(AND(ISNUMBER('Emissions (start here)'!J243),ISNUMBER(Dispersion!$E$10)),'Emissions (start here)'!J243*2000*453.59/8760/3600*Dispersion!$E$10,0)</f>
        <v>0</v>
      </c>
      <c r="R243" s="74">
        <f>IF(AND(ISNUMBER('Emissions (start here)'!J243),ISNUMBER(Dispersion!$E$11)),'Emissions (start here)'!J243*2000*453.59/8760/3600*Dispersion!$E$11,0)</f>
        <v>0</v>
      </c>
      <c r="S243" s="74">
        <f>IF(AND(ISNUMBER('Emissions (start here)'!K243),ISNUMBER(Dispersion!$F$8)),'Emissions (start here)'!K243*453.59/3600*Dispersion!$F$8,0)</f>
        <v>0</v>
      </c>
      <c r="T243" s="74">
        <f>IF(AND(ISNUMBER('Emissions (start here)'!K243),ISNUMBER(Dispersion!$F$9)),'Emissions (start here)'!K243*453.59/3600*Dispersion!$F$9,0)</f>
        <v>0</v>
      </c>
      <c r="U243" s="74">
        <f>IF(AND(ISNUMBER('Emissions (start here)'!L243),ISNUMBER(Dispersion!$F$10)),'Emissions (start here)'!L243*2000*453.59/8760/3600*Dispersion!$F$10,0)</f>
        <v>0</v>
      </c>
      <c r="V243" s="74">
        <f>IF(AND(ISNUMBER('Emissions (start here)'!L243),ISNUMBER(Dispersion!$F$11)),'Emissions (start here)'!L243*2000*453.59/8760/3600*Dispersion!$F$11,0)</f>
        <v>0</v>
      </c>
      <c r="W243" s="74">
        <f>IF(AND(ISNUMBER('Emissions (start here)'!M243),ISNUMBER(Dispersion!$G$8)),'Emissions (start here)'!M243*453.59/3600*Dispersion!$G$8,0)</f>
        <v>0</v>
      </c>
      <c r="X243" s="74">
        <f>IF(AND(ISNUMBER('Emissions (start here)'!M243),ISNUMBER(Dispersion!$G$9)),'Emissions (start here)'!M243*453.59/3600*Dispersion!$G$9,0)</f>
        <v>0</v>
      </c>
      <c r="Y243" s="74">
        <f>IF(AND(ISNUMBER('Emissions (start here)'!N243),ISNUMBER(Dispersion!$G$10)),'Emissions (start here)'!N243*2000*453.59/8760/3600*Dispersion!$G$10,0)</f>
        <v>0</v>
      </c>
      <c r="Z243" s="74">
        <f>IF(AND(ISNUMBER('Emissions (start here)'!N243),ISNUMBER(Dispersion!$G$11)),'Emissions (start here)'!N243*2000*453.59/8760/3600*Dispersion!$G$11,0)</f>
        <v>0</v>
      </c>
      <c r="AA243" s="74">
        <f>IF(AND(ISNUMBER('Emissions (start here)'!O243),ISNUMBER(Dispersion!$H$8)),'Emissions (start here)'!O243*453.59/3600*Dispersion!$H$8,0)</f>
        <v>0</v>
      </c>
      <c r="AB243" s="74">
        <f>IF(AND(ISNUMBER('Emissions (start here)'!O243),ISNUMBER(Dispersion!$H$9)),'Emissions (start here)'!O243*453.59/3600*Dispersion!$H$9,0)</f>
        <v>0</v>
      </c>
      <c r="AC243" s="74">
        <f>IF(AND(ISNUMBER('Emissions (start here)'!P243),ISNUMBER(Dispersion!$H$10)),'Emissions (start here)'!P243*2000*453.59/8760/3600*Dispersion!$H$10,0)</f>
        <v>0</v>
      </c>
      <c r="AD243" s="74">
        <f>IF(AND(ISNUMBER('Emissions (start here)'!P243),ISNUMBER(Dispersion!$H$11)),'Emissions (start here)'!P243*2000*453.59/8760/3600*Dispersion!$H$11,0)</f>
        <v>0</v>
      </c>
      <c r="AE243" s="74">
        <f>IF(AND(ISNUMBER('Emissions (start here)'!Q243),ISNUMBER(Dispersion!$I$8)),'Emissions (start here)'!Q243*453.59/3600*Dispersion!$I$8,0)</f>
        <v>0</v>
      </c>
      <c r="AF243" s="74">
        <f>IF(AND(ISNUMBER('Emissions (start here)'!Q243),ISNUMBER(Dispersion!$I$9)),'Emissions (start here)'!Q243*453.59/3600*Dispersion!$I$9,0)</f>
        <v>0</v>
      </c>
      <c r="AG243" s="74">
        <f>IF(AND(ISNUMBER('Emissions (start here)'!R243),ISNUMBER(Dispersion!$I$10)),'Emissions (start here)'!R243*2000*453.59/8760/3600*Dispersion!$I$10,0)</f>
        <v>0</v>
      </c>
      <c r="AH243" s="74">
        <f>IF(AND(ISNUMBER('Emissions (start here)'!R243),ISNUMBER(Dispersion!$I$11)),'Emissions (start here)'!R243*2000*453.59/8760/3600*Dispersion!$I$11,0)</f>
        <v>0</v>
      </c>
      <c r="AI243" s="74">
        <f>IF(AND(ISNUMBER('Emissions (start here)'!S243),ISNUMBER(Dispersion!$J$8)),'Emissions (start here)'!S243*453.59/3600*Dispersion!$J$8,0)</f>
        <v>0</v>
      </c>
      <c r="AJ243" s="74">
        <f>IF(AND(ISNUMBER('Emissions (start here)'!S243),ISNUMBER(Dispersion!$J$9)),'Emissions (start here)'!S243*453.59/3600*Dispersion!$J$9,0)</f>
        <v>0</v>
      </c>
      <c r="AK243" s="74">
        <f>IF(AND(ISNUMBER('Emissions (start here)'!T243),ISNUMBER(Dispersion!$J$10)),'Emissions (start here)'!T243*2000*453.59/8760/3600*Dispersion!$J$10,0)</f>
        <v>0</v>
      </c>
      <c r="AL243" s="74">
        <f>IF(AND(ISNUMBER('Emissions (start here)'!T243),ISNUMBER(Dispersion!$J$11)),'Emissions (start here)'!T243*2000*453.59/8760/3600*Dispersion!$J$11,0)</f>
        <v>0</v>
      </c>
      <c r="AM243" s="74">
        <f>IF(AND(ISNUMBER('Emissions (start here)'!U243),ISNUMBER(Dispersion!$K$8)),'Emissions (start here)'!U243*453.59/3600*Dispersion!$K$8,0)</f>
        <v>0</v>
      </c>
      <c r="AN243" s="74">
        <f>IF(AND(ISNUMBER('Emissions (start here)'!U243),ISNUMBER(Dispersion!$K$9)),'Emissions (start here)'!U243*453.59/3600*Dispersion!$K$9,0)</f>
        <v>0</v>
      </c>
      <c r="AO243" s="74">
        <f>IF(AND(ISNUMBER('Emissions (start here)'!V243),ISNUMBER(Dispersion!$K$10)),'Emissions (start here)'!V243*2000*453.59/8760/3600*Dispersion!$K$10,0)</f>
        <v>0</v>
      </c>
      <c r="AP243" s="74">
        <f>IF(AND(ISNUMBER('Emissions (start here)'!V243),ISNUMBER(Dispersion!$K$11)),'Emissions (start here)'!V243*2000*453.59/8760/3600*Dispersion!$K$11,0)</f>
        <v>0</v>
      </c>
      <c r="AQ243" s="74">
        <f>IF(AND(ISNUMBER('Emissions (start here)'!W243),ISNUMBER(Dispersion!$L$8)),'Emissions (start here)'!W243*453.59/3600*Dispersion!$L$8,0)</f>
        <v>0</v>
      </c>
      <c r="AR243" s="74">
        <f>IF(AND(ISNUMBER('Emissions (start here)'!W243),ISNUMBER(Dispersion!$L$9)),'Emissions (start here)'!W243*453.59/3600*Dispersion!$L$9,0)</f>
        <v>0</v>
      </c>
      <c r="AS243" s="74">
        <f>IF(AND(ISNUMBER('Emissions (start here)'!X243),ISNUMBER(Dispersion!$L$10)),'Emissions (start here)'!X243*2000*453.59/8760/3600*Dispersion!$L$10,0)</f>
        <v>0</v>
      </c>
      <c r="AT243" s="74">
        <f>IF(AND(ISNUMBER('Emissions (start here)'!X243),ISNUMBER(Dispersion!$L$11)),'Emissions (start here)'!X243*2000*453.59/8760/3600*Dispersion!$L$11,0)</f>
        <v>0</v>
      </c>
      <c r="AU243" s="74">
        <f>IF(AND(ISNUMBER('Emissions (start here)'!Y243),ISNUMBER(Dispersion!$M$8)),'Emissions (start here)'!Y243*453.59/3600*Dispersion!$M$8,0)</f>
        <v>0</v>
      </c>
      <c r="AV243" s="74">
        <f>IF(AND(ISNUMBER('Emissions (start here)'!Y243),ISNUMBER(Dispersion!$M$9)),'Emissions (start here)'!Y243*453.59/3600*Dispersion!$M$9,0)</f>
        <v>0</v>
      </c>
      <c r="AW243" s="74">
        <f>IF(AND(ISNUMBER('Emissions (start here)'!Z243),ISNUMBER(Dispersion!$M$10)),'Emissions (start here)'!Z243*2000*453.59/8760/3600*Dispersion!$M$10,0)</f>
        <v>0</v>
      </c>
      <c r="AX243" s="74">
        <f>IF(AND(ISNUMBER('Emissions (start here)'!Z243),ISNUMBER(Dispersion!$M$11)),'Emissions (start here)'!Z243*2000*453.59/8760/3600*Dispersion!$M$11,0)</f>
        <v>0</v>
      </c>
      <c r="AY243" s="74">
        <f>IF(AND(ISNUMBER('Emissions (start here)'!AA243),ISNUMBER(Dispersion!$N$8)),'Emissions (start here)'!AA243*453.59/3600*Dispersion!$N$8,0)</f>
        <v>0</v>
      </c>
      <c r="AZ243" s="74">
        <f>IF(AND(ISNUMBER('Emissions (start here)'!AA243),ISNUMBER(Dispersion!$N$9)),'Emissions (start here)'!AA243*453.59/3600*Dispersion!$N$9,0)</f>
        <v>0</v>
      </c>
      <c r="BA243" s="74">
        <f>IF(AND(ISNUMBER('Emissions (start here)'!AB243),ISNUMBER(Dispersion!$N$10)),'Emissions (start here)'!AB243*2000*453.59/8760/3600*Dispersion!$N$10,0)</f>
        <v>0</v>
      </c>
      <c r="BB243" s="74">
        <f>IF(AND(ISNUMBER('Emissions (start here)'!AB243),ISNUMBER(Dispersion!$N$11)),'Emissions (start here)'!AB243*2000*453.59/8760/3600*Dispersion!$N$11,0)</f>
        <v>0</v>
      </c>
      <c r="BC243" s="74">
        <f>IF(AND(ISNUMBER('Emissions (start here)'!AC243),ISNUMBER(Dispersion!$O$8)),'Emissions (start here)'!AC243*453.59/3600*Dispersion!$O$8,0)</f>
        <v>0</v>
      </c>
      <c r="BD243" s="74">
        <f>IF(AND(ISNUMBER('Emissions (start here)'!AC243),ISNUMBER(Dispersion!$O$9)),'Emissions (start here)'!AC243*453.59/3600*Dispersion!$O$9,0)</f>
        <v>0</v>
      </c>
      <c r="BE243" s="74">
        <f>IF(AND(ISNUMBER('Emissions (start here)'!AD243),ISNUMBER(Dispersion!$O$10)),'Emissions (start here)'!AD243*2000*453.59/8760/3600*Dispersion!$O$10,0)</f>
        <v>0</v>
      </c>
      <c r="BF243" s="74">
        <f>IF(AND(ISNUMBER('Emissions (start here)'!AD243),ISNUMBER(Dispersion!$O$11)),'Emissions (start here)'!AD243*2000*453.59/8760/3600*Dispersion!$O$11,0)</f>
        <v>0</v>
      </c>
      <c r="BG243" s="74">
        <f>IF(AND(ISNUMBER('Emissions (start here)'!AE243),ISNUMBER(Dispersion!$P$8)),'Emissions (start here)'!AE243*453.59/3600*Dispersion!$P$8,0)</f>
        <v>0</v>
      </c>
      <c r="BH243" s="74">
        <f>IF(AND(ISNUMBER('Emissions (start here)'!AE243),ISNUMBER(Dispersion!$P$9)),'Emissions (start here)'!AE243*453.59/3600*Dispersion!$P$9,0)</f>
        <v>0</v>
      </c>
      <c r="BI243" s="74">
        <f>IF(AND(ISNUMBER('Emissions (start here)'!AF243),ISNUMBER(Dispersion!$P$10)),'Emissions (start here)'!AF243*2000*453.59/8760/3600*Dispersion!$P$10,0)</f>
        <v>0</v>
      </c>
      <c r="BJ243" s="74">
        <f>IF(AND(ISNUMBER('Emissions (start here)'!AF243),ISNUMBER(Dispersion!$P$11)),'Emissions (start here)'!AF243*2000*453.59/8760/3600*Dispersion!$P$11,0)</f>
        <v>0</v>
      </c>
      <c r="BK243" s="74">
        <f>IF(AND(ISNUMBER('Emissions (start here)'!AG243),ISNUMBER(Dispersion!$Q$8)),'Emissions (start here)'!AG243*453.59/3600*Dispersion!$Q$8,0)</f>
        <v>0</v>
      </c>
      <c r="BL243" s="74">
        <f>IF(AND(ISNUMBER('Emissions (start here)'!AG243),ISNUMBER(Dispersion!$Q$9)),'Emissions (start here)'!AG243*453.59/3600*Dispersion!$Q$9,0)</f>
        <v>0</v>
      </c>
      <c r="BM243" s="74">
        <f>IF(AND(ISNUMBER('Emissions (start here)'!AH243),ISNUMBER(Dispersion!$Q$10)),'Emissions (start here)'!AH243*2000*453.59/8760/3600*Dispersion!$Q$10,0)</f>
        <v>0</v>
      </c>
      <c r="BN243" s="74">
        <f>IF(AND(ISNUMBER('Emissions (start here)'!AH243),ISNUMBER(Dispersion!$Q$11)),'Emissions (start here)'!AH243*2000*453.59/8760/3600*Dispersion!$Q$11,0)</f>
        <v>0</v>
      </c>
      <c r="BO243" s="74">
        <f>IF(AND(ISNUMBER('Emissions (start here)'!AI243),ISNUMBER(Dispersion!$R$8)),'Emissions (start here)'!AI243*453.59/3600*Dispersion!$R$8,0)</f>
        <v>0</v>
      </c>
      <c r="BP243" s="74">
        <f>IF(AND(ISNUMBER('Emissions (start here)'!AI243),ISNUMBER(Dispersion!$R$9)),'Emissions (start here)'!AI243*453.59/3600*Dispersion!$R$9,0)</f>
        <v>0</v>
      </c>
      <c r="BQ243" s="74">
        <f>IF(AND(ISNUMBER('Emissions (start here)'!AJ243),ISNUMBER(Dispersion!$R$10)),'Emissions (start here)'!AJ243*2000*453.59/8760/3600*Dispersion!$R$10,0)</f>
        <v>0</v>
      </c>
      <c r="BR243" s="74">
        <f>IF(AND(ISNUMBER('Emissions (start here)'!AJ243),ISNUMBER(Dispersion!$R$11)),'Emissions (start here)'!AJ243*2000*453.59/8760/3600*Dispersion!$R$11,0)</f>
        <v>0</v>
      </c>
      <c r="BS243" s="74">
        <f>IF(AND(ISNUMBER('Emissions (start here)'!AK243),ISNUMBER(Dispersion!$S$8)),'Emissions (start here)'!AK243*453.59/3600*Dispersion!$S$8,0)</f>
        <v>0</v>
      </c>
      <c r="BT243" s="74">
        <f>IF(AND(ISNUMBER('Emissions (start here)'!AK243),ISNUMBER(Dispersion!$S$9)),'Emissions (start here)'!AK243*453.59/3600*Dispersion!$S$9,0)</f>
        <v>0</v>
      </c>
      <c r="BU243" s="74">
        <f>IF(AND(ISNUMBER('Emissions (start here)'!AL243),ISNUMBER(Dispersion!$S$10)),'Emissions (start here)'!AL243*2000*453.59/8760/3600*Dispersion!$S$10,0)</f>
        <v>0</v>
      </c>
      <c r="BV243" s="74">
        <f>IF(AND(ISNUMBER('Emissions (start here)'!AL243),ISNUMBER(Dispersion!$S$11)),'Emissions (start here)'!AL243*2000*453.59/8760/3600*Dispersion!$S$11,0)</f>
        <v>0</v>
      </c>
      <c r="BW243" s="74">
        <f>IF(AND(ISNUMBER('Emissions (start here)'!AM243),ISNUMBER(Dispersion!$T$8)),'Emissions (start here)'!AM243*453.59/3600*Dispersion!$T$8,0)</f>
        <v>0</v>
      </c>
      <c r="BX243" s="74">
        <f>IF(AND(ISNUMBER('Emissions (start here)'!AM243),ISNUMBER(Dispersion!$T$9)),'Emissions (start here)'!AM243*453.59/3600*Dispersion!$T$9,0)</f>
        <v>0</v>
      </c>
      <c r="BY243" s="74">
        <f>IF(AND(ISNUMBER('Emissions (start here)'!AN243),ISNUMBER(Dispersion!$T$10)),'Emissions (start here)'!AN243*2000*453.59/8760/3600*Dispersion!$T$10,0)</f>
        <v>0</v>
      </c>
      <c r="BZ243" s="74">
        <f>IF(AND(ISNUMBER('Emissions (start here)'!AN243),ISNUMBER(Dispersion!$T$11)),'Emissions (start here)'!AN243*2000*453.59/8760/3600*Dispersion!$T$11,0)</f>
        <v>0</v>
      </c>
      <c r="CA243" s="74">
        <f>IF(AND(ISNUMBER('Emissions (start here)'!AO243),ISNUMBER(Dispersion!$U$8)),'Emissions (start here)'!AO243*453.59/3600*Dispersion!$U$8,0)</f>
        <v>0</v>
      </c>
      <c r="CB243" s="74">
        <f>IF(AND(ISNUMBER('Emissions (start here)'!AO243),ISNUMBER(Dispersion!$U$9)),'Emissions (start here)'!AO243*453.59/3600*Dispersion!$U$9,0)</f>
        <v>0</v>
      </c>
      <c r="CC243" s="74">
        <f>IF(AND(ISNUMBER('Emissions (start here)'!AP243),ISNUMBER(Dispersion!$U$10)),'Emissions (start here)'!AP243*2000*453.59/8760/3600*Dispersion!$U$10,0)</f>
        <v>0</v>
      </c>
      <c r="CD243" s="74">
        <f>IF(AND(ISNUMBER('Emissions (start here)'!AP243),ISNUMBER(Dispersion!$U$11)),'Emissions (start here)'!AP243*2000*453.59/8760/3600*Dispersion!$U$11,0)</f>
        <v>0</v>
      </c>
      <c r="CE243" s="74">
        <f>IF(AND(ISNUMBER('Emissions (start here)'!AQ243),ISNUMBER(Dispersion!$V$8)),'Emissions (start here)'!AQ243*453.59/3600*Dispersion!$V$8,0)</f>
        <v>0</v>
      </c>
      <c r="CF243" s="74">
        <f>IF(AND(ISNUMBER('Emissions (start here)'!AQ243),ISNUMBER(Dispersion!$V$9)),'Emissions (start here)'!AQ243*453.59/3600*Dispersion!$V$9,0)</f>
        <v>0</v>
      </c>
      <c r="CG243" s="74">
        <f>IF(AND(ISNUMBER('Emissions (start here)'!AR243),ISNUMBER(Dispersion!$V$10)),'Emissions (start here)'!AR243*2000*453.59/8760/3600*Dispersion!$V$10,0)</f>
        <v>0</v>
      </c>
      <c r="CH243" s="74">
        <f>IF(AND(ISNUMBER('Emissions (start here)'!AR243),ISNUMBER(Dispersion!$V$11)),'Emissions (start here)'!AR243*2000*453.59/8760/3600*Dispersion!$V$11,0)</f>
        <v>0</v>
      </c>
      <c r="CI243" s="74">
        <f>IF(AND(ISNUMBER('Emissions (start here)'!AS243),ISNUMBER(Dispersion!$W$8)),'Emissions (start here)'!AS243*453.59/3600*Dispersion!$W$8,0)</f>
        <v>0</v>
      </c>
      <c r="CJ243" s="74">
        <f>IF(AND(ISNUMBER('Emissions (start here)'!AS243),ISNUMBER(Dispersion!$W$9)),'Emissions (start here)'!AS243*453.59/3600*Dispersion!$W$9,0)</f>
        <v>0</v>
      </c>
      <c r="CK243" s="74">
        <f>IF(AND(ISNUMBER('Emissions (start here)'!AT243),ISNUMBER(Dispersion!$W$10)),'Emissions (start here)'!AT243*2000*453.59/8760/3600*Dispersion!$W$10,0)</f>
        <v>0</v>
      </c>
      <c r="CL243" s="74">
        <f>IF(AND(ISNUMBER('Emissions (start here)'!AT243),ISNUMBER(Dispersion!$W$11)),'Emissions (start here)'!AT243*2000*453.59/8760/3600*Dispersion!$W$11,0)</f>
        <v>0</v>
      </c>
      <c r="CM243" s="74">
        <f>IF(AND(ISNUMBER('Emissions (start here)'!AU243),ISNUMBER(Dispersion!$X$8)),'Emissions (start here)'!AU243*453.59/3600*Dispersion!$X$8,0)</f>
        <v>0</v>
      </c>
      <c r="CN243" s="74">
        <f>IF(AND(ISNUMBER('Emissions (start here)'!AU243),ISNUMBER(Dispersion!$X$9)),'Emissions (start here)'!AU243*453.59/3600*Dispersion!$X$9,0)</f>
        <v>0</v>
      </c>
      <c r="CO243" s="74">
        <f>IF(AND(ISNUMBER('Emissions (start here)'!AV243),ISNUMBER(Dispersion!$X$10)),'Emissions (start here)'!AV243*2000*453.59/8760/3600*Dispersion!$X$10,0)</f>
        <v>0</v>
      </c>
      <c r="CP243" s="74">
        <f>IF(AND(ISNUMBER('Emissions (start here)'!AV243),ISNUMBER(Dispersion!$X$11)),'Emissions (start here)'!AV243*2000*453.59/8760/3600*Dispersion!$X$11,0)</f>
        <v>0</v>
      </c>
      <c r="CQ243" s="74">
        <f>IF(AND(ISNUMBER('Emissions (start here)'!AW243),ISNUMBER(Dispersion!$Y$8)),'Emissions (start here)'!AW243*453.59/3600*Dispersion!$Y$8,0)</f>
        <v>0</v>
      </c>
      <c r="CR243" s="74">
        <f>IF(AND(ISNUMBER('Emissions (start here)'!AW243),ISNUMBER(Dispersion!$Y$9)),'Emissions (start here)'!AW243*453.59/3600*Dispersion!$Y$9,0)</f>
        <v>0</v>
      </c>
      <c r="CS243" s="74">
        <f>IF(AND(ISNUMBER('Emissions (start here)'!AX243),ISNUMBER(Dispersion!$Y$10)),'Emissions (start here)'!AX243*2000*453.59/8760/3600*Dispersion!$Y$10,0)</f>
        <v>0</v>
      </c>
      <c r="CT243" s="74">
        <f>IF(AND(ISNUMBER('Emissions (start here)'!AX243),ISNUMBER(Dispersion!$Y$11)),'Emissions (start here)'!AX243*2000*453.59/8760/3600*Dispersion!$Y$11,0)</f>
        <v>0</v>
      </c>
      <c r="CU243" s="74">
        <f>IF(AND(ISNUMBER('Emissions (start here)'!AY243),ISNUMBER(Dispersion!$Z$8)),'Emissions (start here)'!AY243*453.59/3600*Dispersion!$Z$8,0)</f>
        <v>0</v>
      </c>
      <c r="CV243" s="74">
        <f>IF(AND(ISNUMBER('Emissions (start here)'!AY243),ISNUMBER(Dispersion!$Z$9)),'Emissions (start here)'!AY243*453.59/3600*Dispersion!$Z$9,0)</f>
        <v>0</v>
      </c>
      <c r="CW243" s="74">
        <f>IF(AND(ISNUMBER('Emissions (start here)'!AZ243),ISNUMBER(Dispersion!$Z$10)),'Emissions (start here)'!AZ243*2000*453.59/8760/3600*Dispersion!$Z$10,0)</f>
        <v>0</v>
      </c>
      <c r="CX243" s="74">
        <f>IF(AND(ISNUMBER('Emissions (start here)'!AZ243),ISNUMBER(Dispersion!$Z$11)),'Emissions (start here)'!AZ243*2000*453.59/8760/3600*Dispersion!$Z$11,0)</f>
        <v>0</v>
      </c>
      <c r="CY243" s="74">
        <f>IF(AND(ISNUMBER('Emissions (start here)'!BA243),ISNUMBER(Dispersion!$AA$8)),'Emissions (start here)'!BA243*453.59/3600*Dispersion!$AA$8,0)</f>
        <v>0</v>
      </c>
      <c r="CZ243" s="74">
        <f>IF(AND(ISNUMBER('Emissions (start here)'!BA243),ISNUMBER(Dispersion!$AA$9)),'Emissions (start here)'!BA243*453.59/3600*Dispersion!$AA$9,0)</f>
        <v>0</v>
      </c>
      <c r="DA243" s="74">
        <f>IF(AND(ISNUMBER('Emissions (start here)'!BB243),ISNUMBER(Dispersion!$AA$10)),'Emissions (start here)'!BB243*2000*453.59/8760/3600*Dispersion!$AA$10,0)</f>
        <v>0</v>
      </c>
      <c r="DB243" s="74">
        <f>IF(AND(ISNUMBER('Emissions (start here)'!BB243),ISNUMBER(Dispersion!$AA$11)),'Emissions (start here)'!BB243*2000*453.59/8760/3600*Dispersion!$AA$11,0)</f>
        <v>0</v>
      </c>
      <c r="DC243" s="74">
        <f>IF(AND(ISNUMBER('Emissions (start here)'!BC243),ISNUMBER(Dispersion!$AB$8)),'Emissions (start here)'!BC243*453.59/3600*Dispersion!$AB$8,0)</f>
        <v>0</v>
      </c>
      <c r="DD243" s="74">
        <f>IF(AND(ISNUMBER('Emissions (start here)'!BC243),ISNUMBER(Dispersion!$AB$9)),'Emissions (start here)'!BC243*453.59/3600*Dispersion!$AB$9,0)</f>
        <v>0</v>
      </c>
      <c r="DE243" s="74">
        <f>IF(AND(ISNUMBER('Emissions (start here)'!BD243),ISNUMBER(Dispersion!$AB$10)),'Emissions (start here)'!BD243*2000*453.59/8760/3600*Dispersion!$AB$10,0)</f>
        <v>0</v>
      </c>
      <c r="DF243" s="74">
        <f>IF(AND(ISNUMBER('Emissions (start here)'!BD243),ISNUMBER(Dispersion!$AB$11)),'Emissions (start here)'!BD243*2000*453.59/8760/3600*Dispersion!$AB$11,0)</f>
        <v>0</v>
      </c>
      <c r="DG243" s="74">
        <f>IF(AND(ISNUMBER('Emissions (start here)'!BE243),ISNUMBER(Dispersion!$AC$8)),'Emissions (start here)'!BE243*453.59/3600*Dispersion!$AC$8,0)</f>
        <v>0</v>
      </c>
      <c r="DH243" s="74">
        <f>IF(AND(ISNUMBER('Emissions (start here)'!BE243),ISNUMBER(Dispersion!$AC$9)),'Emissions (start here)'!BE243*453.59/3600*Dispersion!$AC$9,0)</f>
        <v>0</v>
      </c>
      <c r="DI243" s="74">
        <f>IF(AND(ISNUMBER('Emissions (start here)'!BF243),ISNUMBER(Dispersion!$AC$10)),'Emissions (start here)'!BF243*2000*453.59/8760/3600*Dispersion!$AC$10,0)</f>
        <v>0</v>
      </c>
      <c r="DJ243" s="74">
        <f>IF(AND(ISNUMBER('Emissions (start here)'!BF243),ISNUMBER(Dispersion!$AC$11)),'Emissions (start here)'!BF243*2000*453.59/8760/3600*Dispersion!$AC$11,0)</f>
        <v>0</v>
      </c>
      <c r="DK243" s="74">
        <f>IF(AND(ISNUMBER('Emissions (start here)'!BG243),ISNUMBER(Dispersion!$AD$8)),'Emissions (start here)'!BG243*453.59/3600*Dispersion!$AD$8,0)</f>
        <v>0</v>
      </c>
      <c r="DL243" s="74">
        <f>IF(AND(ISNUMBER('Emissions (start here)'!BG243),ISNUMBER(Dispersion!$AD$9)),'Emissions (start here)'!BG243*453.59/3600*Dispersion!$AD$9,0)</f>
        <v>0</v>
      </c>
      <c r="DM243" s="74">
        <f>IF(AND(ISNUMBER('Emissions (start here)'!BH243),ISNUMBER(Dispersion!$AD$10)),'Emissions (start here)'!BH243*2000*453.59/8760/3600*Dispersion!$AD$10,0)</f>
        <v>0</v>
      </c>
      <c r="DN243" s="74">
        <f>IF(AND(ISNUMBER('Emissions (start here)'!BH243),ISNUMBER(Dispersion!$AD$11)),'Emissions (start here)'!BH243*2000*453.59/8760/3600*Dispersion!$AD$11,0)</f>
        <v>0</v>
      </c>
      <c r="DO243" s="74">
        <f>IF(AND(ISNUMBER('Emissions (start here)'!BI243),ISNUMBER(Dispersion!$AE$8)),'Emissions (start here)'!BI243*453.59/3600*Dispersion!$AE$8,0)</f>
        <v>0</v>
      </c>
      <c r="DP243" s="74">
        <f>IF(AND(ISNUMBER('Emissions (start here)'!BI243),ISNUMBER(Dispersion!$AE$9)),'Emissions (start here)'!BI243*453.59/3600*Dispersion!$AE$9,0)</f>
        <v>0</v>
      </c>
      <c r="DQ243" s="74">
        <f>IF(AND(ISNUMBER('Emissions (start here)'!BJ243),ISNUMBER(Dispersion!$AE$10)),'Emissions (start here)'!BJ243*2000*453.59/8760/3600*Dispersion!$AE$10,0)</f>
        <v>0</v>
      </c>
      <c r="DR243" s="74">
        <f>IF(AND(ISNUMBER('Emissions (start here)'!BJ243),ISNUMBER(Dispersion!$AE$11)),'Emissions (start here)'!BJ243*2000*453.59/8760/3600*Dispersion!$AE$11,0)</f>
        <v>0</v>
      </c>
      <c r="DS243" s="74">
        <f>IF(AND(ISNUMBER('Emissions (start here)'!BK243),ISNUMBER(Dispersion!$AF$8)),'Emissions (start here)'!BK243*453.59/3600*Dispersion!$AF$8,0)</f>
        <v>0</v>
      </c>
      <c r="DT243" s="74">
        <f>IF(AND(ISNUMBER('Emissions (start here)'!BK243),ISNUMBER(Dispersion!$AF$9)),'Emissions (start here)'!BK243*453.59/3600*Dispersion!$AF$9,0)</f>
        <v>0</v>
      </c>
      <c r="DU243" s="74">
        <f>IF(AND(ISNUMBER('Emissions (start here)'!BL243),ISNUMBER(Dispersion!$AF$10)),'Emissions (start here)'!BL243*2000*453.59/8760/3600*Dispersion!$AF$10,0)</f>
        <v>0</v>
      </c>
      <c r="DV243" s="74">
        <f>IF(AND(ISNUMBER('Emissions (start here)'!BL243),ISNUMBER(Dispersion!$AF$11)),'Emissions (start here)'!BL243*2000*453.59/8760/3600*Dispersion!$AF$11,0)</f>
        <v>0</v>
      </c>
      <c r="DW243" s="74">
        <f>IF(AND(ISNUMBER('Emissions (start here)'!BM243),ISNUMBER(Dispersion!$AG$8)),'Emissions (start here)'!BM243*453.59/3600*Dispersion!$AG$8,0)</f>
        <v>0</v>
      </c>
      <c r="DX243" s="74">
        <f>IF(AND(ISNUMBER('Emissions (start here)'!BM243),ISNUMBER(Dispersion!$AG$9)),'Emissions (start here)'!BM243*453.59/3600*Dispersion!$AG$9,0)</f>
        <v>0</v>
      </c>
      <c r="DY243" s="74">
        <f>IF(AND(ISNUMBER('Emissions (start here)'!BN243),ISNUMBER(Dispersion!$AG$10)),'Emissions (start here)'!BN243*2000*453.59/8760/3600*Dispersion!$AG$10,0)</f>
        <v>0</v>
      </c>
      <c r="DZ243" s="74">
        <f>IF(AND(ISNUMBER('Emissions (start here)'!BN243),ISNUMBER(Dispersion!$AG$11)),'Emissions (start here)'!BN243*2000*453.59/8760/3600*Dispersion!$AG$11,0)</f>
        <v>0</v>
      </c>
      <c r="EA243" s="74">
        <f>IF(AND(ISNUMBER('Emissions (start here)'!BO243),ISNUMBER(Dispersion!$AH$8)),'Emissions (start here)'!BO243*453.59/3600*Dispersion!$AH$8,0)</f>
        <v>0</v>
      </c>
      <c r="EB243" s="74">
        <f>IF(AND(ISNUMBER('Emissions (start here)'!BO243),ISNUMBER(Dispersion!$AH$9)),'Emissions (start here)'!BO243*453.59/3600*Dispersion!$AH$9,0)</f>
        <v>0</v>
      </c>
      <c r="EC243" s="74">
        <f>IF(AND(ISNUMBER('Emissions (start here)'!BP243),ISNUMBER(Dispersion!$AH$10)),'Emissions (start here)'!BP243*2000*453.59/8760/3600*Dispersion!$AH$10,0)</f>
        <v>0</v>
      </c>
      <c r="ED243" s="74">
        <f>IF(AND(ISNUMBER('Emissions (start here)'!BP243),ISNUMBER(Dispersion!$AH$11)),'Emissions (start here)'!BP243*2000*453.59/8760/3600*Dispersion!$AH$11,0)</f>
        <v>0</v>
      </c>
      <c r="EE243" s="74">
        <f>IF(AND(ISNUMBER('Emissions (start here)'!BQ243),ISNUMBER(Dispersion!$AI$8)),'Emissions (start here)'!BQ243*453.59/3600*Dispersion!$AI$8,0)</f>
        <v>0</v>
      </c>
      <c r="EF243" s="74">
        <f>IF(AND(ISNUMBER('Emissions (start here)'!BQ243),ISNUMBER(Dispersion!$AI$9)),'Emissions (start here)'!BQ243*453.59/3600*Dispersion!$AI$9,0)</f>
        <v>0</v>
      </c>
      <c r="EG243" s="74">
        <f>IF(AND(ISNUMBER('Emissions (start here)'!BR243),ISNUMBER(Dispersion!$AI$10)),'Emissions (start here)'!BR243*2000*453.59/8760/3600*Dispersion!$AI$10,0)</f>
        <v>0</v>
      </c>
      <c r="EH243" s="74">
        <f>IF(AND(ISNUMBER('Emissions (start here)'!BR243),ISNUMBER(Dispersion!$AI$11)),'Emissions (start here)'!BR243*2000*453.59/8760/3600*Dispersion!$AI$11,0)</f>
        <v>0</v>
      </c>
      <c r="EI243" s="74">
        <f>IF(AND(ISNUMBER('Emissions (start here)'!BS243),ISNUMBER(Dispersion!$AJ$8)),'Emissions (start here)'!BS243*453.59/3600*Dispersion!$AJ$8,0)</f>
        <v>0</v>
      </c>
      <c r="EJ243" s="74">
        <f>IF(AND(ISNUMBER('Emissions (start here)'!BS243),ISNUMBER(Dispersion!$AJ$9)),'Emissions (start here)'!BS243*453.59/3600*Dispersion!$AJ$9,0)</f>
        <v>0</v>
      </c>
      <c r="EK243" s="74">
        <f>IF(AND(ISNUMBER('Emissions (start here)'!BT243),ISNUMBER(Dispersion!$AJ$10)),'Emissions (start here)'!BT243*2000*453.59/8760/3600*Dispersion!$AJ$10,0)</f>
        <v>0</v>
      </c>
      <c r="EL243" s="74">
        <f>IF(AND(ISNUMBER('Emissions (start here)'!BT243),ISNUMBER(Dispersion!$AJ$11)),'Emissions (start here)'!BT243*2000*453.59/8760/3600*Dispersion!$AJ$11,0)</f>
        <v>0</v>
      </c>
      <c r="EM243" s="74">
        <f>IF(AND(ISNUMBER('Emissions (start here)'!BU243),ISNUMBER(Dispersion!$AK$8)),'Emissions (start here)'!BU243*453.59/3600*Dispersion!$AK$8,0)</f>
        <v>0</v>
      </c>
      <c r="EN243" s="74">
        <f>IF(AND(ISNUMBER('Emissions (start here)'!BU243),ISNUMBER(Dispersion!$AK$9)),'Emissions (start here)'!BU243*453.59/3600*Dispersion!$AK$9,0)</f>
        <v>0</v>
      </c>
      <c r="EO243" s="74">
        <f>IF(AND(ISNUMBER('Emissions (start here)'!BV243),ISNUMBER(Dispersion!$AK$10)),'Emissions (start here)'!BV243*2000*453.59/8760/3600*Dispersion!$AK$10,0)</f>
        <v>0</v>
      </c>
      <c r="EP243" s="74">
        <f>IF(AND(ISNUMBER('Emissions (start here)'!BV243),ISNUMBER(Dispersion!$AK$11)),'Emissions (start here)'!BV243*2000*453.59/8760/3600*Dispersion!$AK$11,0)</f>
        <v>0</v>
      </c>
      <c r="EQ243" s="74">
        <f>IF(AND(ISNUMBER('Emissions (start here)'!BW243),ISNUMBER(Dispersion!$AL$8)),'Emissions (start here)'!BW243*453.59/3600*Dispersion!$AL$8,0)</f>
        <v>0</v>
      </c>
      <c r="ER243" s="74">
        <f>IF(AND(ISNUMBER('Emissions (start here)'!BW243),ISNUMBER(Dispersion!$AL$9)),'Emissions (start here)'!BW243*453.59/3600*Dispersion!$AL$9,0)</f>
        <v>0</v>
      </c>
      <c r="ES243" s="74">
        <f>IF(AND(ISNUMBER('Emissions (start here)'!BX243),ISNUMBER(Dispersion!$AL$10)),'Emissions (start here)'!BX243*2000*453.59/8760/3600*Dispersion!$AL$10,0)</f>
        <v>0</v>
      </c>
      <c r="ET243" s="74">
        <f>IF(AND(ISNUMBER('Emissions (start here)'!BX243),ISNUMBER(Dispersion!$AL$11)),'Emissions (start here)'!BX243*2000*453.59/8760/3600*Dispersion!$AL$11,0)</f>
        <v>0</v>
      </c>
      <c r="EU243" s="74">
        <f>IF(AND(ISNUMBER('Emissions (start here)'!BY243),ISNUMBER(Dispersion!$AM$8)),'Emissions (start here)'!BY243*453.59/3600*Dispersion!$AM$8,0)</f>
        <v>0</v>
      </c>
      <c r="EV243" s="74">
        <f>IF(AND(ISNUMBER('Emissions (start here)'!BY243),ISNUMBER(Dispersion!$AM$9)),'Emissions (start here)'!BY243*453.59/3600*Dispersion!$AM$9,0)</f>
        <v>0</v>
      </c>
      <c r="EW243" s="74">
        <f>IF(AND(ISNUMBER('Emissions (start here)'!BZ243),ISNUMBER(Dispersion!$AM$10)),'Emissions (start here)'!BZ243*2000*453.59/8760/3600*Dispersion!$AM$10,0)</f>
        <v>0</v>
      </c>
      <c r="EX243" s="74">
        <f>IF(AND(ISNUMBER('Emissions (start here)'!BZ243),ISNUMBER(Dispersion!$AM$11)),'Emissions (start here)'!BZ243*2000*453.59/8760/3600*Dispersion!$AM$11,0)</f>
        <v>0</v>
      </c>
      <c r="EY243" s="74">
        <f>IF(AND(ISNUMBER('Emissions (start here)'!CA243),ISNUMBER(Dispersion!$AN$8)),'Emissions (start here)'!CA243*453.59/3600*Dispersion!$AN$8,0)</f>
        <v>0</v>
      </c>
      <c r="EZ243" s="74">
        <f>IF(AND(ISNUMBER('Emissions (start here)'!CA243),ISNUMBER(Dispersion!$AN$9)),'Emissions (start here)'!CA243*453.59/3600*Dispersion!$AN$9,0)</f>
        <v>0</v>
      </c>
      <c r="FA243" s="74">
        <f>IF(AND(ISNUMBER('Emissions (start here)'!CB243),ISNUMBER(Dispersion!$AN$10)),'Emissions (start here)'!CB243*2000*453.59/8760/3600*Dispersion!$AN$10,0)</f>
        <v>0</v>
      </c>
      <c r="FB243" s="74">
        <f>IF(AND(ISNUMBER('Emissions (start here)'!CB243),ISNUMBER(Dispersion!$AN$11)),'Emissions (start here)'!CB243*2000*453.59/8760/3600*Dispersion!$AN$11,0)</f>
        <v>0</v>
      </c>
      <c r="FC243" s="74">
        <f>IF(AND(ISNUMBER('Emissions (start here)'!CC243),ISNUMBER(Dispersion!$AO$8)),'Emissions (start here)'!CC243*453.59/3600*Dispersion!$AO$8,0)</f>
        <v>0</v>
      </c>
      <c r="FD243" s="74">
        <f>IF(AND(ISNUMBER('Emissions (start here)'!CC243),ISNUMBER(Dispersion!$AO$9)),'Emissions (start here)'!CC243*453.59/3600*Dispersion!$AO$9,0)</f>
        <v>0</v>
      </c>
      <c r="FE243" s="74">
        <f>IF(AND(ISNUMBER('Emissions (start here)'!CD243),ISNUMBER(Dispersion!$AO$10)),'Emissions (start here)'!CD243*2000*453.59/8760/3600*Dispersion!$AO$10,0)</f>
        <v>0</v>
      </c>
      <c r="FF243" s="74">
        <f>IF(AND(ISNUMBER('Emissions (start here)'!CD243),ISNUMBER(Dispersion!$AO$11)),'Emissions (start here)'!CD243*2000*453.59/8760/3600*Dispersion!$AO$11,0)</f>
        <v>0</v>
      </c>
      <c r="FG243" s="74">
        <f>IF(AND(ISNUMBER('Emissions (start here)'!CE243),ISNUMBER(Dispersion!$AP$8)),'Emissions (start here)'!CE243*453.59/3600*Dispersion!$AP$8,0)</f>
        <v>0</v>
      </c>
      <c r="FH243" s="74">
        <f>IF(AND(ISNUMBER('Emissions (start here)'!CE243),ISNUMBER(Dispersion!$AP$9)),'Emissions (start here)'!CE243*453.59/3600*Dispersion!$AP$9,0)</f>
        <v>0</v>
      </c>
      <c r="FI243" s="74">
        <f>IF(AND(ISNUMBER('Emissions (start here)'!CF243),ISNUMBER(Dispersion!$AP$10)),'Emissions (start here)'!CF243*2000*453.59/8760/3600*Dispersion!$AP$10,0)</f>
        <v>0</v>
      </c>
      <c r="FJ243" s="74">
        <f>IF(AND(ISNUMBER('Emissions (start here)'!CF243),ISNUMBER(Dispersion!$AP$11)),'Emissions (start here)'!CF243*2000*453.59/8760/3600*Dispersion!$AP$11,0)</f>
        <v>0</v>
      </c>
      <c r="FK243" s="74">
        <f>IF(AND(ISNUMBER('Emissions (start here)'!CG243),ISNUMBER(Dispersion!$AQ$8)),'Emissions (start here)'!CG243*453.59/3600*Dispersion!$AQ$8,0)</f>
        <v>0</v>
      </c>
      <c r="FL243" s="74">
        <f>IF(AND(ISNUMBER('Emissions (start here)'!CG243),ISNUMBER(Dispersion!$AQ$9)),'Emissions (start here)'!CG243*453.59/3600*Dispersion!$AQ$9,0)</f>
        <v>0</v>
      </c>
      <c r="FM243" s="74">
        <f>IF(AND(ISNUMBER('Emissions (start here)'!CH243),ISNUMBER(Dispersion!$AQ$10)),'Emissions (start here)'!CH243*2000*453.59/8760/3600*Dispersion!$AQ$10,0)</f>
        <v>0</v>
      </c>
      <c r="FN243" s="74">
        <f>IF(AND(ISNUMBER('Emissions (start here)'!CH243),ISNUMBER(Dispersion!$AQ$11)),'Emissions (start here)'!CH243*2000*453.59/8760/3600*Dispersion!$AQ$11,0)</f>
        <v>0</v>
      </c>
      <c r="FO243" s="74">
        <f>IF(AND(ISNUMBER('Emissions (start here)'!CI243),ISNUMBER(Dispersion!$AR$8)),'Emissions (start here)'!CI243*453.59/3600*Dispersion!$AR$8,0)</f>
        <v>0</v>
      </c>
      <c r="FP243" s="74">
        <f>IF(AND(ISNUMBER('Emissions (start here)'!CI243),ISNUMBER(Dispersion!$AR$9)),'Emissions (start here)'!CI243*453.59/3600*Dispersion!$AR$9,0)</f>
        <v>0</v>
      </c>
      <c r="FQ243" s="74">
        <f>IF(AND(ISNUMBER('Emissions (start here)'!CJ243),ISNUMBER(Dispersion!$AR$10)),'Emissions (start here)'!CJ243*2000*453.59/8760/3600*Dispersion!$AR$10,0)</f>
        <v>0</v>
      </c>
      <c r="FR243" s="74">
        <f>IF(AND(ISNUMBER('Emissions (start here)'!CJ243),ISNUMBER(Dispersion!$AR$11)),'Emissions (start here)'!CJ243*2000*453.59/8760/3600*Dispersion!$AR$11,0)</f>
        <v>0</v>
      </c>
      <c r="FS243" s="74">
        <f>IF(AND(ISNUMBER('Emissions (start here)'!CK243),ISNUMBER(Dispersion!$AS$8)),'Emissions (start here)'!CK243*453.59/3600*Dispersion!$AS$8,0)</f>
        <v>0</v>
      </c>
      <c r="FT243" s="74">
        <f>IF(AND(ISNUMBER('Emissions (start here)'!CK243),ISNUMBER(Dispersion!$AS$9)),'Emissions (start here)'!CK243*453.59/3600*Dispersion!$AS$9,0)</f>
        <v>0</v>
      </c>
      <c r="FU243" s="74">
        <f>IF(AND(ISNUMBER('Emissions (start here)'!CL243),ISNUMBER(Dispersion!$AS$10)),'Emissions (start here)'!CL243*2000*453.59/8760/3600*Dispersion!$AS$10,0)</f>
        <v>0</v>
      </c>
      <c r="FV243" s="74">
        <f>IF(AND(ISNUMBER('Emissions (start here)'!CL243),ISNUMBER(Dispersion!$AS$11)),'Emissions (start here)'!CL243*2000*453.59/8760/3600*Dispersion!$AS$11,0)</f>
        <v>0</v>
      </c>
      <c r="FW243" s="74">
        <f>IF(AND(ISNUMBER('Emissions (start here)'!CM243),ISNUMBER(Dispersion!$AT$8)),'Emissions (start here)'!CM243*453.59/3600*Dispersion!$AT$8,0)</f>
        <v>0</v>
      </c>
      <c r="FX243" s="74">
        <f>IF(AND(ISNUMBER('Emissions (start here)'!CM243),ISNUMBER(Dispersion!$AT$9)),'Emissions (start here)'!CM243*453.59/3600*Dispersion!$AT$9,0)</f>
        <v>0</v>
      </c>
      <c r="FY243" s="74">
        <f>IF(AND(ISNUMBER('Emissions (start here)'!CN243),ISNUMBER(Dispersion!$AT$10)),'Emissions (start here)'!CN243*2000*453.59/8760/3600*Dispersion!$AT$10,0)</f>
        <v>0</v>
      </c>
      <c r="FZ243" s="74">
        <f>IF(AND(ISNUMBER('Emissions (start here)'!CN243),ISNUMBER(Dispersion!$AT$11)),'Emissions (start here)'!CN243*2000*453.59/8760/3600*Dispersion!$AT$11,0)</f>
        <v>0</v>
      </c>
      <c r="GA243" s="74">
        <f>IF(AND(ISNUMBER('Emissions (start here)'!CO243),ISNUMBER(Dispersion!$AU$8)),'Emissions (start here)'!CO243*453.59/3600*Dispersion!$AU$8,0)</f>
        <v>0</v>
      </c>
      <c r="GB243" s="74">
        <f>IF(AND(ISNUMBER('Emissions (start here)'!CO243),ISNUMBER(Dispersion!$AU$9)),'Emissions (start here)'!CO243*453.59/3600*Dispersion!$AU$9,0)</f>
        <v>0</v>
      </c>
      <c r="GC243" s="74">
        <f>IF(AND(ISNUMBER('Emissions (start here)'!CP243),ISNUMBER(Dispersion!$AU$10)),'Emissions (start here)'!CP243*2000*453.59/8760/3600*Dispersion!$AU$10,0)</f>
        <v>0</v>
      </c>
      <c r="GD243" s="74">
        <f>IF(AND(ISNUMBER('Emissions (start here)'!CP243),ISNUMBER(Dispersion!$AU$11)),'Emissions (start here)'!CP243*2000*453.59/8760/3600*Dispersion!$AU$11,0)</f>
        <v>0</v>
      </c>
      <c r="GE243" s="74">
        <f>IF(AND(ISNUMBER('Emissions (start here)'!CQ243),ISNUMBER(Dispersion!$AV$8)),'Emissions (start here)'!CQ243*453.59/3600*Dispersion!$AV$8,0)</f>
        <v>0</v>
      </c>
      <c r="GF243" s="74">
        <f>IF(AND(ISNUMBER('Emissions (start here)'!CQ243),ISNUMBER(Dispersion!$AV$9)),'Emissions (start here)'!CQ243*453.59/3600*Dispersion!$AV$9,0)</f>
        <v>0</v>
      </c>
      <c r="GG243" s="74">
        <f>IF(AND(ISNUMBER('Emissions (start here)'!CR243),ISNUMBER(Dispersion!$AV$10)),'Emissions (start here)'!CR243*2000*453.59/8760/3600*Dispersion!$AV$10,0)</f>
        <v>0</v>
      </c>
      <c r="GH243" s="74">
        <f>IF(AND(ISNUMBER('Emissions (start here)'!CR243),ISNUMBER(Dispersion!$AV$11)),'Emissions (start here)'!CR243*2000*453.59/8760/3600*Dispersion!$AV$11,0)</f>
        <v>0</v>
      </c>
      <c r="GI243" s="74">
        <f>IF(AND(ISNUMBER('Emissions (start here)'!CS243),ISNUMBER(Dispersion!$AW$8)),'Emissions (start here)'!CS243*453.59/3600*Dispersion!$AW$8,0)</f>
        <v>0</v>
      </c>
      <c r="GJ243" s="74">
        <f>IF(AND(ISNUMBER('Emissions (start here)'!CS243),ISNUMBER(Dispersion!$AW$9)),'Emissions (start here)'!CS243*453.59/3600*Dispersion!$AW$9,0)</f>
        <v>0</v>
      </c>
      <c r="GK243" s="74">
        <f>IF(AND(ISNUMBER('Emissions (start here)'!CT243),ISNUMBER(Dispersion!$AW$10)),'Emissions (start here)'!CT243*2000*453.59/8760/3600*Dispersion!$AW$10,0)</f>
        <v>0</v>
      </c>
      <c r="GL243" s="74">
        <f>IF(AND(ISNUMBER('Emissions (start here)'!CT243),ISNUMBER(Dispersion!$AW$11)),'Emissions (start here)'!CT243*2000*453.59/8760/3600*Dispersion!$AW$11,0)</f>
        <v>0</v>
      </c>
      <c r="GM243" s="74">
        <f>IF(AND(ISNUMBER('Emissions (start here)'!CU243),ISNUMBER(Dispersion!$AX$8)),'Emissions (start here)'!CU243*453.59/3600*Dispersion!$AX$8,0)</f>
        <v>0</v>
      </c>
      <c r="GN243" s="74">
        <f>IF(AND(ISNUMBER('Emissions (start here)'!CU243),ISNUMBER(Dispersion!$AX$9)),'Emissions (start here)'!CU243*453.59/3600*Dispersion!$AX$9,0)</f>
        <v>0</v>
      </c>
      <c r="GO243" s="74">
        <f>IF(AND(ISNUMBER('Emissions (start here)'!CV243),ISNUMBER(Dispersion!$AX$10)),'Emissions (start here)'!CV243*2000*453.59/8760/3600*Dispersion!$AX$10,0)</f>
        <v>0</v>
      </c>
      <c r="GP243" s="74">
        <f>IF(AND(ISNUMBER('Emissions (start here)'!CV243),ISNUMBER(Dispersion!$AX$11)),'Emissions (start here)'!CV243*2000*453.59/8760/3600*Dispersion!$AX$11,0)</f>
        <v>0</v>
      </c>
      <c r="GQ243" s="74">
        <f>IF(AND(ISNUMBER('Emissions (start here)'!CW243),ISNUMBER(Dispersion!$AY$8)),'Emissions (start here)'!CW243*453.59/3600*Dispersion!$AY$8,0)</f>
        <v>0</v>
      </c>
      <c r="GR243" s="74">
        <f>IF(AND(ISNUMBER('Emissions (start here)'!CW243),ISNUMBER(Dispersion!$AY$9)),'Emissions (start here)'!CW243*453.59/3600*Dispersion!$AY$9,0)</f>
        <v>0</v>
      </c>
      <c r="GS243" s="74">
        <f>IF(AND(ISNUMBER('Emissions (start here)'!CX243),ISNUMBER(Dispersion!$AY$10)),'Emissions (start here)'!CX243*2000*453.59/8760/3600*Dispersion!$AY$10,0)</f>
        <v>0</v>
      </c>
      <c r="GT243" s="74">
        <f>IF(AND(ISNUMBER('Emissions (start here)'!CX243),ISNUMBER(Dispersion!$AY$11)),'Emissions (start here)'!CX243*2000*453.59/8760/3600*Dispersion!$AY$11,0)</f>
        <v>0</v>
      </c>
      <c r="GU243" s="74">
        <f>IF(AND(ISNUMBER('Emissions (start here)'!CY243),ISNUMBER(Dispersion!$AZ$8)),'Emissions (start here)'!CY243*453.59/3600*Dispersion!$AZ$8,0)</f>
        <v>0</v>
      </c>
      <c r="GV243" s="74">
        <f>IF(AND(ISNUMBER('Emissions (start here)'!CY243),ISNUMBER(Dispersion!$AZ$9)),'Emissions (start here)'!CY243*453.59/3600*Dispersion!$AZ$9,0)</f>
        <v>0</v>
      </c>
      <c r="GW243" s="74">
        <f>IF(AND(ISNUMBER('Emissions (start here)'!CZ243),ISNUMBER(Dispersion!$AZ$10)),'Emissions (start here)'!CZ243*2000*453.59/8760/3600*Dispersion!$AZ$10,0)</f>
        <v>0</v>
      </c>
      <c r="GX243" s="74">
        <f>IF(AND(ISNUMBER('Emissions (start here)'!CZ243),ISNUMBER(Dispersion!$AZ$11)),'Emissions (start here)'!CZ243*2000*453.59/8760/3600*Dispersion!$AZ$11,0)</f>
        <v>0</v>
      </c>
    </row>
    <row r="244" spans="1:206" x14ac:dyDescent="0.2">
      <c r="A244" s="51" t="str">
        <f>'Tox Values'!C244</f>
        <v>110-54-3</v>
      </c>
      <c r="B244" s="94" t="str">
        <f>'Tox Values'!D244</f>
        <v>Hexane</v>
      </c>
      <c r="C244" s="96">
        <f t="shared" si="13"/>
        <v>0</v>
      </c>
      <c r="D244" s="74">
        <f t="shared" si="14"/>
        <v>0</v>
      </c>
      <c r="E244" s="74">
        <f t="shared" si="15"/>
        <v>0</v>
      </c>
      <c r="F244" s="99">
        <f t="shared" si="16"/>
        <v>0</v>
      </c>
      <c r="G244" s="97">
        <f>IF(AND(ISNUMBER('Emissions (start here)'!E244),ISNUMBER(Dispersion!$C$8)),'Emissions (start here)'!E244*453.59/3600*Dispersion!$C$8,0)</f>
        <v>0</v>
      </c>
      <c r="H244" s="74">
        <f>IF(AND(ISNUMBER('Emissions (start here)'!E244),ISNUMBER(Dispersion!$C$9)),'Emissions (start here)'!E244*453.59/3600*Dispersion!$C$9,0)</f>
        <v>0</v>
      </c>
      <c r="I244" s="74">
        <f>IF(AND(ISNUMBER('Emissions (start here)'!F244),ISNUMBER(Dispersion!$C$10)),'Emissions (start here)'!F244*2000*453.59/8760/3600*Dispersion!$C$10,0)</f>
        <v>0</v>
      </c>
      <c r="J244" s="74">
        <f>IF(AND(ISNUMBER('Emissions (start here)'!F244),ISNUMBER(Dispersion!$C$11)),'Emissions (start here)'!F244*2000*453.59/8760/3600*Dispersion!$C$11,0)</f>
        <v>0</v>
      </c>
      <c r="K244" s="74">
        <f>IF(AND(ISNUMBER('Emissions (start here)'!G244),ISNUMBER(Dispersion!$D$8)),'Emissions (start here)'!G244*453.59/3600*Dispersion!$D$8,0)</f>
        <v>0</v>
      </c>
      <c r="L244" s="74">
        <f>IF(AND(ISNUMBER('Emissions (start here)'!G244),ISNUMBER(Dispersion!$D$9)),'Emissions (start here)'!G244*453.59/3600*Dispersion!$D$9,0)</f>
        <v>0</v>
      </c>
      <c r="M244" s="74">
        <f>IF(AND(ISNUMBER('Emissions (start here)'!H244),ISNUMBER(Dispersion!$D$10)),'Emissions (start here)'!H244*2000*453.59/8760/3600*Dispersion!$D$10,0)</f>
        <v>0</v>
      </c>
      <c r="N244" s="74">
        <f>IF(AND(ISNUMBER('Emissions (start here)'!H244),ISNUMBER(Dispersion!$D$11)),'Emissions (start here)'!H244*2000*453.59/8760/3600*Dispersion!$D$11,0)</f>
        <v>0</v>
      </c>
      <c r="O244" s="74">
        <f>IF(AND(ISNUMBER('Emissions (start here)'!I244),ISNUMBER(Dispersion!$E$8)),'Emissions (start here)'!I244*453.59/3600*Dispersion!$E$8,0)</f>
        <v>0</v>
      </c>
      <c r="P244" s="74">
        <f>IF(AND(ISNUMBER('Emissions (start here)'!I244),ISNUMBER(Dispersion!$E$9)),'Emissions (start here)'!I244*453.59/3600*Dispersion!$E$9,0)</f>
        <v>0</v>
      </c>
      <c r="Q244" s="74">
        <f>IF(AND(ISNUMBER('Emissions (start here)'!J244),ISNUMBER(Dispersion!$E$10)),'Emissions (start here)'!J244*2000*453.59/8760/3600*Dispersion!$E$10,0)</f>
        <v>0</v>
      </c>
      <c r="R244" s="74">
        <f>IF(AND(ISNUMBER('Emissions (start here)'!J244),ISNUMBER(Dispersion!$E$11)),'Emissions (start here)'!J244*2000*453.59/8760/3600*Dispersion!$E$11,0)</f>
        <v>0</v>
      </c>
      <c r="S244" s="74">
        <f>IF(AND(ISNUMBER('Emissions (start here)'!K244),ISNUMBER(Dispersion!$F$8)),'Emissions (start here)'!K244*453.59/3600*Dispersion!$F$8,0)</f>
        <v>0</v>
      </c>
      <c r="T244" s="74">
        <f>IF(AND(ISNUMBER('Emissions (start here)'!K244),ISNUMBER(Dispersion!$F$9)),'Emissions (start here)'!K244*453.59/3600*Dispersion!$F$9,0)</f>
        <v>0</v>
      </c>
      <c r="U244" s="74">
        <f>IF(AND(ISNUMBER('Emissions (start here)'!L244),ISNUMBER(Dispersion!$F$10)),'Emissions (start here)'!L244*2000*453.59/8760/3600*Dispersion!$F$10,0)</f>
        <v>0</v>
      </c>
      <c r="V244" s="74">
        <f>IF(AND(ISNUMBER('Emissions (start here)'!L244),ISNUMBER(Dispersion!$F$11)),'Emissions (start here)'!L244*2000*453.59/8760/3600*Dispersion!$F$11,0)</f>
        <v>0</v>
      </c>
      <c r="W244" s="74">
        <f>IF(AND(ISNUMBER('Emissions (start here)'!M244),ISNUMBER(Dispersion!$G$8)),'Emissions (start here)'!M244*453.59/3600*Dispersion!$G$8,0)</f>
        <v>0</v>
      </c>
      <c r="X244" s="74">
        <f>IF(AND(ISNUMBER('Emissions (start here)'!M244),ISNUMBER(Dispersion!$G$9)),'Emissions (start here)'!M244*453.59/3600*Dispersion!$G$9,0)</f>
        <v>0</v>
      </c>
      <c r="Y244" s="74">
        <f>IF(AND(ISNUMBER('Emissions (start here)'!N244),ISNUMBER(Dispersion!$G$10)),'Emissions (start here)'!N244*2000*453.59/8760/3600*Dispersion!$G$10,0)</f>
        <v>0</v>
      </c>
      <c r="Z244" s="74">
        <f>IF(AND(ISNUMBER('Emissions (start here)'!N244),ISNUMBER(Dispersion!$G$11)),'Emissions (start here)'!N244*2000*453.59/8760/3600*Dispersion!$G$11,0)</f>
        <v>0</v>
      </c>
      <c r="AA244" s="74">
        <f>IF(AND(ISNUMBER('Emissions (start here)'!O244),ISNUMBER(Dispersion!$H$8)),'Emissions (start here)'!O244*453.59/3600*Dispersion!$H$8,0)</f>
        <v>0</v>
      </c>
      <c r="AB244" s="74">
        <f>IF(AND(ISNUMBER('Emissions (start here)'!O244),ISNUMBER(Dispersion!$H$9)),'Emissions (start here)'!O244*453.59/3600*Dispersion!$H$9,0)</f>
        <v>0</v>
      </c>
      <c r="AC244" s="74">
        <f>IF(AND(ISNUMBER('Emissions (start here)'!P244),ISNUMBER(Dispersion!$H$10)),'Emissions (start here)'!P244*2000*453.59/8760/3600*Dispersion!$H$10,0)</f>
        <v>0</v>
      </c>
      <c r="AD244" s="74">
        <f>IF(AND(ISNUMBER('Emissions (start here)'!P244),ISNUMBER(Dispersion!$H$11)),'Emissions (start here)'!P244*2000*453.59/8760/3600*Dispersion!$H$11,0)</f>
        <v>0</v>
      </c>
      <c r="AE244" s="74">
        <f>IF(AND(ISNUMBER('Emissions (start here)'!Q244),ISNUMBER(Dispersion!$I$8)),'Emissions (start here)'!Q244*453.59/3600*Dispersion!$I$8,0)</f>
        <v>0</v>
      </c>
      <c r="AF244" s="74">
        <f>IF(AND(ISNUMBER('Emissions (start here)'!Q244),ISNUMBER(Dispersion!$I$9)),'Emissions (start here)'!Q244*453.59/3600*Dispersion!$I$9,0)</f>
        <v>0</v>
      </c>
      <c r="AG244" s="74">
        <f>IF(AND(ISNUMBER('Emissions (start here)'!R244),ISNUMBER(Dispersion!$I$10)),'Emissions (start here)'!R244*2000*453.59/8760/3600*Dispersion!$I$10,0)</f>
        <v>0</v>
      </c>
      <c r="AH244" s="74">
        <f>IF(AND(ISNUMBER('Emissions (start here)'!R244),ISNUMBER(Dispersion!$I$11)),'Emissions (start here)'!R244*2000*453.59/8760/3600*Dispersion!$I$11,0)</f>
        <v>0</v>
      </c>
      <c r="AI244" s="74">
        <f>IF(AND(ISNUMBER('Emissions (start here)'!S244),ISNUMBER(Dispersion!$J$8)),'Emissions (start here)'!S244*453.59/3600*Dispersion!$J$8,0)</f>
        <v>0</v>
      </c>
      <c r="AJ244" s="74">
        <f>IF(AND(ISNUMBER('Emissions (start here)'!S244),ISNUMBER(Dispersion!$J$9)),'Emissions (start here)'!S244*453.59/3600*Dispersion!$J$9,0)</f>
        <v>0</v>
      </c>
      <c r="AK244" s="74">
        <f>IF(AND(ISNUMBER('Emissions (start here)'!T244),ISNUMBER(Dispersion!$J$10)),'Emissions (start here)'!T244*2000*453.59/8760/3600*Dispersion!$J$10,0)</f>
        <v>0</v>
      </c>
      <c r="AL244" s="74">
        <f>IF(AND(ISNUMBER('Emissions (start here)'!T244),ISNUMBER(Dispersion!$J$11)),'Emissions (start here)'!T244*2000*453.59/8760/3600*Dispersion!$J$11,0)</f>
        <v>0</v>
      </c>
      <c r="AM244" s="74">
        <f>IF(AND(ISNUMBER('Emissions (start here)'!U244),ISNUMBER(Dispersion!$K$8)),'Emissions (start here)'!U244*453.59/3600*Dispersion!$K$8,0)</f>
        <v>0</v>
      </c>
      <c r="AN244" s="74">
        <f>IF(AND(ISNUMBER('Emissions (start here)'!U244),ISNUMBER(Dispersion!$K$9)),'Emissions (start here)'!U244*453.59/3600*Dispersion!$K$9,0)</f>
        <v>0</v>
      </c>
      <c r="AO244" s="74">
        <f>IF(AND(ISNUMBER('Emissions (start here)'!V244),ISNUMBER(Dispersion!$K$10)),'Emissions (start here)'!V244*2000*453.59/8760/3600*Dispersion!$K$10,0)</f>
        <v>0</v>
      </c>
      <c r="AP244" s="74">
        <f>IF(AND(ISNUMBER('Emissions (start here)'!V244),ISNUMBER(Dispersion!$K$11)),'Emissions (start here)'!V244*2000*453.59/8760/3600*Dispersion!$K$11,0)</f>
        <v>0</v>
      </c>
      <c r="AQ244" s="74">
        <f>IF(AND(ISNUMBER('Emissions (start here)'!W244),ISNUMBER(Dispersion!$L$8)),'Emissions (start here)'!W244*453.59/3600*Dispersion!$L$8,0)</f>
        <v>0</v>
      </c>
      <c r="AR244" s="74">
        <f>IF(AND(ISNUMBER('Emissions (start here)'!W244),ISNUMBER(Dispersion!$L$9)),'Emissions (start here)'!W244*453.59/3600*Dispersion!$L$9,0)</f>
        <v>0</v>
      </c>
      <c r="AS244" s="74">
        <f>IF(AND(ISNUMBER('Emissions (start here)'!X244),ISNUMBER(Dispersion!$L$10)),'Emissions (start here)'!X244*2000*453.59/8760/3600*Dispersion!$L$10,0)</f>
        <v>0</v>
      </c>
      <c r="AT244" s="74">
        <f>IF(AND(ISNUMBER('Emissions (start here)'!X244),ISNUMBER(Dispersion!$L$11)),'Emissions (start here)'!X244*2000*453.59/8760/3600*Dispersion!$L$11,0)</f>
        <v>0</v>
      </c>
      <c r="AU244" s="74">
        <f>IF(AND(ISNUMBER('Emissions (start here)'!Y244),ISNUMBER(Dispersion!$M$8)),'Emissions (start here)'!Y244*453.59/3600*Dispersion!$M$8,0)</f>
        <v>0</v>
      </c>
      <c r="AV244" s="74">
        <f>IF(AND(ISNUMBER('Emissions (start here)'!Y244),ISNUMBER(Dispersion!$M$9)),'Emissions (start here)'!Y244*453.59/3600*Dispersion!$M$9,0)</f>
        <v>0</v>
      </c>
      <c r="AW244" s="74">
        <f>IF(AND(ISNUMBER('Emissions (start here)'!Z244),ISNUMBER(Dispersion!$M$10)),'Emissions (start here)'!Z244*2000*453.59/8760/3600*Dispersion!$M$10,0)</f>
        <v>0</v>
      </c>
      <c r="AX244" s="74">
        <f>IF(AND(ISNUMBER('Emissions (start here)'!Z244),ISNUMBER(Dispersion!$M$11)),'Emissions (start here)'!Z244*2000*453.59/8760/3600*Dispersion!$M$11,0)</f>
        <v>0</v>
      </c>
      <c r="AY244" s="74">
        <f>IF(AND(ISNUMBER('Emissions (start here)'!AA244),ISNUMBER(Dispersion!$N$8)),'Emissions (start here)'!AA244*453.59/3600*Dispersion!$N$8,0)</f>
        <v>0</v>
      </c>
      <c r="AZ244" s="74">
        <f>IF(AND(ISNUMBER('Emissions (start here)'!AA244),ISNUMBER(Dispersion!$N$9)),'Emissions (start here)'!AA244*453.59/3600*Dispersion!$N$9,0)</f>
        <v>0</v>
      </c>
      <c r="BA244" s="74">
        <f>IF(AND(ISNUMBER('Emissions (start here)'!AB244),ISNUMBER(Dispersion!$N$10)),'Emissions (start here)'!AB244*2000*453.59/8760/3600*Dispersion!$N$10,0)</f>
        <v>0</v>
      </c>
      <c r="BB244" s="74">
        <f>IF(AND(ISNUMBER('Emissions (start here)'!AB244),ISNUMBER(Dispersion!$N$11)),'Emissions (start here)'!AB244*2000*453.59/8760/3600*Dispersion!$N$11,0)</f>
        <v>0</v>
      </c>
      <c r="BC244" s="74">
        <f>IF(AND(ISNUMBER('Emissions (start here)'!AC244),ISNUMBER(Dispersion!$O$8)),'Emissions (start here)'!AC244*453.59/3600*Dispersion!$O$8,0)</f>
        <v>0</v>
      </c>
      <c r="BD244" s="74">
        <f>IF(AND(ISNUMBER('Emissions (start here)'!AC244),ISNUMBER(Dispersion!$O$9)),'Emissions (start here)'!AC244*453.59/3600*Dispersion!$O$9,0)</f>
        <v>0</v>
      </c>
      <c r="BE244" s="74">
        <f>IF(AND(ISNUMBER('Emissions (start here)'!AD244),ISNUMBER(Dispersion!$O$10)),'Emissions (start here)'!AD244*2000*453.59/8760/3600*Dispersion!$O$10,0)</f>
        <v>0</v>
      </c>
      <c r="BF244" s="74">
        <f>IF(AND(ISNUMBER('Emissions (start here)'!AD244),ISNUMBER(Dispersion!$O$11)),'Emissions (start here)'!AD244*2000*453.59/8760/3600*Dispersion!$O$11,0)</f>
        <v>0</v>
      </c>
      <c r="BG244" s="74">
        <f>IF(AND(ISNUMBER('Emissions (start here)'!AE244),ISNUMBER(Dispersion!$P$8)),'Emissions (start here)'!AE244*453.59/3600*Dispersion!$P$8,0)</f>
        <v>0</v>
      </c>
      <c r="BH244" s="74">
        <f>IF(AND(ISNUMBER('Emissions (start here)'!AE244),ISNUMBER(Dispersion!$P$9)),'Emissions (start here)'!AE244*453.59/3600*Dispersion!$P$9,0)</f>
        <v>0</v>
      </c>
      <c r="BI244" s="74">
        <f>IF(AND(ISNUMBER('Emissions (start here)'!AF244),ISNUMBER(Dispersion!$P$10)),'Emissions (start here)'!AF244*2000*453.59/8760/3600*Dispersion!$P$10,0)</f>
        <v>0</v>
      </c>
      <c r="BJ244" s="74">
        <f>IF(AND(ISNUMBER('Emissions (start here)'!AF244),ISNUMBER(Dispersion!$P$11)),'Emissions (start here)'!AF244*2000*453.59/8760/3600*Dispersion!$P$11,0)</f>
        <v>0</v>
      </c>
      <c r="BK244" s="74">
        <f>IF(AND(ISNUMBER('Emissions (start here)'!AG244),ISNUMBER(Dispersion!$Q$8)),'Emissions (start here)'!AG244*453.59/3600*Dispersion!$Q$8,0)</f>
        <v>0</v>
      </c>
      <c r="BL244" s="74">
        <f>IF(AND(ISNUMBER('Emissions (start here)'!AG244),ISNUMBER(Dispersion!$Q$9)),'Emissions (start here)'!AG244*453.59/3600*Dispersion!$Q$9,0)</f>
        <v>0</v>
      </c>
      <c r="BM244" s="74">
        <f>IF(AND(ISNUMBER('Emissions (start here)'!AH244),ISNUMBER(Dispersion!$Q$10)),'Emissions (start here)'!AH244*2000*453.59/8760/3600*Dispersion!$Q$10,0)</f>
        <v>0</v>
      </c>
      <c r="BN244" s="74">
        <f>IF(AND(ISNUMBER('Emissions (start here)'!AH244),ISNUMBER(Dispersion!$Q$11)),'Emissions (start here)'!AH244*2000*453.59/8760/3600*Dispersion!$Q$11,0)</f>
        <v>0</v>
      </c>
      <c r="BO244" s="74">
        <f>IF(AND(ISNUMBER('Emissions (start here)'!AI244),ISNUMBER(Dispersion!$R$8)),'Emissions (start here)'!AI244*453.59/3600*Dispersion!$R$8,0)</f>
        <v>0</v>
      </c>
      <c r="BP244" s="74">
        <f>IF(AND(ISNUMBER('Emissions (start here)'!AI244),ISNUMBER(Dispersion!$R$9)),'Emissions (start here)'!AI244*453.59/3600*Dispersion!$R$9,0)</f>
        <v>0</v>
      </c>
      <c r="BQ244" s="74">
        <f>IF(AND(ISNUMBER('Emissions (start here)'!AJ244),ISNUMBER(Dispersion!$R$10)),'Emissions (start here)'!AJ244*2000*453.59/8760/3600*Dispersion!$R$10,0)</f>
        <v>0</v>
      </c>
      <c r="BR244" s="74">
        <f>IF(AND(ISNUMBER('Emissions (start here)'!AJ244),ISNUMBER(Dispersion!$R$11)),'Emissions (start here)'!AJ244*2000*453.59/8760/3600*Dispersion!$R$11,0)</f>
        <v>0</v>
      </c>
      <c r="BS244" s="74">
        <f>IF(AND(ISNUMBER('Emissions (start here)'!AK244),ISNUMBER(Dispersion!$S$8)),'Emissions (start here)'!AK244*453.59/3600*Dispersion!$S$8,0)</f>
        <v>0</v>
      </c>
      <c r="BT244" s="74">
        <f>IF(AND(ISNUMBER('Emissions (start here)'!AK244),ISNUMBER(Dispersion!$S$9)),'Emissions (start here)'!AK244*453.59/3600*Dispersion!$S$9,0)</f>
        <v>0</v>
      </c>
      <c r="BU244" s="74">
        <f>IF(AND(ISNUMBER('Emissions (start here)'!AL244),ISNUMBER(Dispersion!$S$10)),'Emissions (start here)'!AL244*2000*453.59/8760/3600*Dispersion!$S$10,0)</f>
        <v>0</v>
      </c>
      <c r="BV244" s="74">
        <f>IF(AND(ISNUMBER('Emissions (start here)'!AL244),ISNUMBER(Dispersion!$S$11)),'Emissions (start here)'!AL244*2000*453.59/8760/3600*Dispersion!$S$11,0)</f>
        <v>0</v>
      </c>
      <c r="BW244" s="74">
        <f>IF(AND(ISNUMBER('Emissions (start here)'!AM244),ISNUMBER(Dispersion!$T$8)),'Emissions (start here)'!AM244*453.59/3600*Dispersion!$T$8,0)</f>
        <v>0</v>
      </c>
      <c r="BX244" s="74">
        <f>IF(AND(ISNUMBER('Emissions (start here)'!AM244),ISNUMBER(Dispersion!$T$9)),'Emissions (start here)'!AM244*453.59/3600*Dispersion!$T$9,0)</f>
        <v>0</v>
      </c>
      <c r="BY244" s="74">
        <f>IF(AND(ISNUMBER('Emissions (start here)'!AN244),ISNUMBER(Dispersion!$T$10)),'Emissions (start here)'!AN244*2000*453.59/8760/3600*Dispersion!$T$10,0)</f>
        <v>0</v>
      </c>
      <c r="BZ244" s="74">
        <f>IF(AND(ISNUMBER('Emissions (start here)'!AN244),ISNUMBER(Dispersion!$T$11)),'Emissions (start here)'!AN244*2000*453.59/8760/3600*Dispersion!$T$11,0)</f>
        <v>0</v>
      </c>
      <c r="CA244" s="74">
        <f>IF(AND(ISNUMBER('Emissions (start here)'!AO244),ISNUMBER(Dispersion!$U$8)),'Emissions (start here)'!AO244*453.59/3600*Dispersion!$U$8,0)</f>
        <v>0</v>
      </c>
      <c r="CB244" s="74">
        <f>IF(AND(ISNUMBER('Emissions (start here)'!AO244),ISNUMBER(Dispersion!$U$9)),'Emissions (start here)'!AO244*453.59/3600*Dispersion!$U$9,0)</f>
        <v>0</v>
      </c>
      <c r="CC244" s="74">
        <f>IF(AND(ISNUMBER('Emissions (start here)'!AP244),ISNUMBER(Dispersion!$U$10)),'Emissions (start here)'!AP244*2000*453.59/8760/3600*Dispersion!$U$10,0)</f>
        <v>0</v>
      </c>
      <c r="CD244" s="74">
        <f>IF(AND(ISNUMBER('Emissions (start here)'!AP244),ISNUMBER(Dispersion!$U$11)),'Emissions (start here)'!AP244*2000*453.59/8760/3600*Dispersion!$U$11,0)</f>
        <v>0</v>
      </c>
      <c r="CE244" s="74">
        <f>IF(AND(ISNUMBER('Emissions (start here)'!AQ244),ISNUMBER(Dispersion!$V$8)),'Emissions (start here)'!AQ244*453.59/3600*Dispersion!$V$8,0)</f>
        <v>0</v>
      </c>
      <c r="CF244" s="74">
        <f>IF(AND(ISNUMBER('Emissions (start here)'!AQ244),ISNUMBER(Dispersion!$V$9)),'Emissions (start here)'!AQ244*453.59/3600*Dispersion!$V$9,0)</f>
        <v>0</v>
      </c>
      <c r="CG244" s="74">
        <f>IF(AND(ISNUMBER('Emissions (start here)'!AR244),ISNUMBER(Dispersion!$V$10)),'Emissions (start here)'!AR244*2000*453.59/8760/3600*Dispersion!$V$10,0)</f>
        <v>0</v>
      </c>
      <c r="CH244" s="74">
        <f>IF(AND(ISNUMBER('Emissions (start here)'!AR244),ISNUMBER(Dispersion!$V$11)),'Emissions (start here)'!AR244*2000*453.59/8760/3600*Dispersion!$V$11,0)</f>
        <v>0</v>
      </c>
      <c r="CI244" s="74">
        <f>IF(AND(ISNUMBER('Emissions (start here)'!AS244),ISNUMBER(Dispersion!$W$8)),'Emissions (start here)'!AS244*453.59/3600*Dispersion!$W$8,0)</f>
        <v>0</v>
      </c>
      <c r="CJ244" s="74">
        <f>IF(AND(ISNUMBER('Emissions (start here)'!AS244),ISNUMBER(Dispersion!$W$9)),'Emissions (start here)'!AS244*453.59/3600*Dispersion!$W$9,0)</f>
        <v>0</v>
      </c>
      <c r="CK244" s="74">
        <f>IF(AND(ISNUMBER('Emissions (start here)'!AT244),ISNUMBER(Dispersion!$W$10)),'Emissions (start here)'!AT244*2000*453.59/8760/3600*Dispersion!$W$10,0)</f>
        <v>0</v>
      </c>
      <c r="CL244" s="74">
        <f>IF(AND(ISNUMBER('Emissions (start here)'!AT244),ISNUMBER(Dispersion!$W$11)),'Emissions (start here)'!AT244*2000*453.59/8760/3600*Dispersion!$W$11,0)</f>
        <v>0</v>
      </c>
      <c r="CM244" s="74">
        <f>IF(AND(ISNUMBER('Emissions (start here)'!AU244),ISNUMBER(Dispersion!$X$8)),'Emissions (start here)'!AU244*453.59/3600*Dispersion!$X$8,0)</f>
        <v>0</v>
      </c>
      <c r="CN244" s="74">
        <f>IF(AND(ISNUMBER('Emissions (start here)'!AU244),ISNUMBER(Dispersion!$X$9)),'Emissions (start here)'!AU244*453.59/3600*Dispersion!$X$9,0)</f>
        <v>0</v>
      </c>
      <c r="CO244" s="74">
        <f>IF(AND(ISNUMBER('Emissions (start here)'!AV244),ISNUMBER(Dispersion!$X$10)),'Emissions (start here)'!AV244*2000*453.59/8760/3600*Dispersion!$X$10,0)</f>
        <v>0</v>
      </c>
      <c r="CP244" s="74">
        <f>IF(AND(ISNUMBER('Emissions (start here)'!AV244),ISNUMBER(Dispersion!$X$11)),'Emissions (start here)'!AV244*2000*453.59/8760/3600*Dispersion!$X$11,0)</f>
        <v>0</v>
      </c>
      <c r="CQ244" s="74">
        <f>IF(AND(ISNUMBER('Emissions (start here)'!AW244),ISNUMBER(Dispersion!$Y$8)),'Emissions (start here)'!AW244*453.59/3600*Dispersion!$Y$8,0)</f>
        <v>0</v>
      </c>
      <c r="CR244" s="74">
        <f>IF(AND(ISNUMBER('Emissions (start here)'!AW244),ISNUMBER(Dispersion!$Y$9)),'Emissions (start here)'!AW244*453.59/3600*Dispersion!$Y$9,0)</f>
        <v>0</v>
      </c>
      <c r="CS244" s="74">
        <f>IF(AND(ISNUMBER('Emissions (start here)'!AX244),ISNUMBER(Dispersion!$Y$10)),'Emissions (start here)'!AX244*2000*453.59/8760/3600*Dispersion!$Y$10,0)</f>
        <v>0</v>
      </c>
      <c r="CT244" s="74">
        <f>IF(AND(ISNUMBER('Emissions (start here)'!AX244),ISNUMBER(Dispersion!$Y$11)),'Emissions (start here)'!AX244*2000*453.59/8760/3600*Dispersion!$Y$11,0)</f>
        <v>0</v>
      </c>
      <c r="CU244" s="74">
        <f>IF(AND(ISNUMBER('Emissions (start here)'!AY244),ISNUMBER(Dispersion!$Z$8)),'Emissions (start here)'!AY244*453.59/3600*Dispersion!$Z$8,0)</f>
        <v>0</v>
      </c>
      <c r="CV244" s="74">
        <f>IF(AND(ISNUMBER('Emissions (start here)'!AY244),ISNUMBER(Dispersion!$Z$9)),'Emissions (start here)'!AY244*453.59/3600*Dispersion!$Z$9,0)</f>
        <v>0</v>
      </c>
      <c r="CW244" s="74">
        <f>IF(AND(ISNUMBER('Emissions (start here)'!AZ244),ISNUMBER(Dispersion!$Z$10)),'Emissions (start here)'!AZ244*2000*453.59/8760/3600*Dispersion!$Z$10,0)</f>
        <v>0</v>
      </c>
      <c r="CX244" s="74">
        <f>IF(AND(ISNUMBER('Emissions (start here)'!AZ244),ISNUMBER(Dispersion!$Z$11)),'Emissions (start here)'!AZ244*2000*453.59/8760/3600*Dispersion!$Z$11,0)</f>
        <v>0</v>
      </c>
      <c r="CY244" s="74">
        <f>IF(AND(ISNUMBER('Emissions (start here)'!BA244),ISNUMBER(Dispersion!$AA$8)),'Emissions (start here)'!BA244*453.59/3600*Dispersion!$AA$8,0)</f>
        <v>0</v>
      </c>
      <c r="CZ244" s="74">
        <f>IF(AND(ISNUMBER('Emissions (start here)'!BA244),ISNUMBER(Dispersion!$AA$9)),'Emissions (start here)'!BA244*453.59/3600*Dispersion!$AA$9,0)</f>
        <v>0</v>
      </c>
      <c r="DA244" s="74">
        <f>IF(AND(ISNUMBER('Emissions (start here)'!BB244),ISNUMBER(Dispersion!$AA$10)),'Emissions (start here)'!BB244*2000*453.59/8760/3600*Dispersion!$AA$10,0)</f>
        <v>0</v>
      </c>
      <c r="DB244" s="74">
        <f>IF(AND(ISNUMBER('Emissions (start here)'!BB244),ISNUMBER(Dispersion!$AA$11)),'Emissions (start here)'!BB244*2000*453.59/8760/3600*Dispersion!$AA$11,0)</f>
        <v>0</v>
      </c>
      <c r="DC244" s="74">
        <f>IF(AND(ISNUMBER('Emissions (start here)'!BC244),ISNUMBER(Dispersion!$AB$8)),'Emissions (start here)'!BC244*453.59/3600*Dispersion!$AB$8,0)</f>
        <v>0</v>
      </c>
      <c r="DD244" s="74">
        <f>IF(AND(ISNUMBER('Emissions (start here)'!BC244),ISNUMBER(Dispersion!$AB$9)),'Emissions (start here)'!BC244*453.59/3600*Dispersion!$AB$9,0)</f>
        <v>0</v>
      </c>
      <c r="DE244" s="74">
        <f>IF(AND(ISNUMBER('Emissions (start here)'!BD244),ISNUMBER(Dispersion!$AB$10)),'Emissions (start here)'!BD244*2000*453.59/8760/3600*Dispersion!$AB$10,0)</f>
        <v>0</v>
      </c>
      <c r="DF244" s="74">
        <f>IF(AND(ISNUMBER('Emissions (start here)'!BD244),ISNUMBER(Dispersion!$AB$11)),'Emissions (start here)'!BD244*2000*453.59/8760/3600*Dispersion!$AB$11,0)</f>
        <v>0</v>
      </c>
      <c r="DG244" s="74">
        <f>IF(AND(ISNUMBER('Emissions (start here)'!BE244),ISNUMBER(Dispersion!$AC$8)),'Emissions (start here)'!BE244*453.59/3600*Dispersion!$AC$8,0)</f>
        <v>0</v>
      </c>
      <c r="DH244" s="74">
        <f>IF(AND(ISNUMBER('Emissions (start here)'!BE244),ISNUMBER(Dispersion!$AC$9)),'Emissions (start here)'!BE244*453.59/3600*Dispersion!$AC$9,0)</f>
        <v>0</v>
      </c>
      <c r="DI244" s="74">
        <f>IF(AND(ISNUMBER('Emissions (start here)'!BF244),ISNUMBER(Dispersion!$AC$10)),'Emissions (start here)'!BF244*2000*453.59/8760/3600*Dispersion!$AC$10,0)</f>
        <v>0</v>
      </c>
      <c r="DJ244" s="74">
        <f>IF(AND(ISNUMBER('Emissions (start here)'!BF244),ISNUMBER(Dispersion!$AC$11)),'Emissions (start here)'!BF244*2000*453.59/8760/3600*Dispersion!$AC$11,0)</f>
        <v>0</v>
      </c>
      <c r="DK244" s="74">
        <f>IF(AND(ISNUMBER('Emissions (start here)'!BG244),ISNUMBER(Dispersion!$AD$8)),'Emissions (start here)'!BG244*453.59/3600*Dispersion!$AD$8,0)</f>
        <v>0</v>
      </c>
      <c r="DL244" s="74">
        <f>IF(AND(ISNUMBER('Emissions (start here)'!BG244),ISNUMBER(Dispersion!$AD$9)),'Emissions (start here)'!BG244*453.59/3600*Dispersion!$AD$9,0)</f>
        <v>0</v>
      </c>
      <c r="DM244" s="74">
        <f>IF(AND(ISNUMBER('Emissions (start here)'!BH244),ISNUMBER(Dispersion!$AD$10)),'Emissions (start here)'!BH244*2000*453.59/8760/3600*Dispersion!$AD$10,0)</f>
        <v>0</v>
      </c>
      <c r="DN244" s="74">
        <f>IF(AND(ISNUMBER('Emissions (start here)'!BH244),ISNUMBER(Dispersion!$AD$11)),'Emissions (start here)'!BH244*2000*453.59/8760/3600*Dispersion!$AD$11,0)</f>
        <v>0</v>
      </c>
      <c r="DO244" s="74">
        <f>IF(AND(ISNUMBER('Emissions (start here)'!BI244),ISNUMBER(Dispersion!$AE$8)),'Emissions (start here)'!BI244*453.59/3600*Dispersion!$AE$8,0)</f>
        <v>0</v>
      </c>
      <c r="DP244" s="74">
        <f>IF(AND(ISNUMBER('Emissions (start here)'!BI244),ISNUMBER(Dispersion!$AE$9)),'Emissions (start here)'!BI244*453.59/3600*Dispersion!$AE$9,0)</f>
        <v>0</v>
      </c>
      <c r="DQ244" s="74">
        <f>IF(AND(ISNUMBER('Emissions (start here)'!BJ244),ISNUMBER(Dispersion!$AE$10)),'Emissions (start here)'!BJ244*2000*453.59/8760/3600*Dispersion!$AE$10,0)</f>
        <v>0</v>
      </c>
      <c r="DR244" s="74">
        <f>IF(AND(ISNUMBER('Emissions (start here)'!BJ244),ISNUMBER(Dispersion!$AE$11)),'Emissions (start here)'!BJ244*2000*453.59/8760/3600*Dispersion!$AE$11,0)</f>
        <v>0</v>
      </c>
      <c r="DS244" s="74">
        <f>IF(AND(ISNUMBER('Emissions (start here)'!BK244),ISNUMBER(Dispersion!$AF$8)),'Emissions (start here)'!BK244*453.59/3600*Dispersion!$AF$8,0)</f>
        <v>0</v>
      </c>
      <c r="DT244" s="74">
        <f>IF(AND(ISNUMBER('Emissions (start here)'!BK244),ISNUMBER(Dispersion!$AF$9)),'Emissions (start here)'!BK244*453.59/3600*Dispersion!$AF$9,0)</f>
        <v>0</v>
      </c>
      <c r="DU244" s="74">
        <f>IF(AND(ISNUMBER('Emissions (start here)'!BL244),ISNUMBER(Dispersion!$AF$10)),'Emissions (start here)'!BL244*2000*453.59/8760/3600*Dispersion!$AF$10,0)</f>
        <v>0</v>
      </c>
      <c r="DV244" s="74">
        <f>IF(AND(ISNUMBER('Emissions (start here)'!BL244),ISNUMBER(Dispersion!$AF$11)),'Emissions (start here)'!BL244*2000*453.59/8760/3600*Dispersion!$AF$11,0)</f>
        <v>0</v>
      </c>
      <c r="DW244" s="74">
        <f>IF(AND(ISNUMBER('Emissions (start here)'!BM244),ISNUMBER(Dispersion!$AG$8)),'Emissions (start here)'!BM244*453.59/3600*Dispersion!$AG$8,0)</f>
        <v>0</v>
      </c>
      <c r="DX244" s="74">
        <f>IF(AND(ISNUMBER('Emissions (start here)'!BM244),ISNUMBER(Dispersion!$AG$9)),'Emissions (start here)'!BM244*453.59/3600*Dispersion!$AG$9,0)</f>
        <v>0</v>
      </c>
      <c r="DY244" s="74">
        <f>IF(AND(ISNUMBER('Emissions (start here)'!BN244),ISNUMBER(Dispersion!$AG$10)),'Emissions (start here)'!BN244*2000*453.59/8760/3600*Dispersion!$AG$10,0)</f>
        <v>0</v>
      </c>
      <c r="DZ244" s="74">
        <f>IF(AND(ISNUMBER('Emissions (start here)'!BN244),ISNUMBER(Dispersion!$AG$11)),'Emissions (start here)'!BN244*2000*453.59/8760/3600*Dispersion!$AG$11,0)</f>
        <v>0</v>
      </c>
      <c r="EA244" s="74">
        <f>IF(AND(ISNUMBER('Emissions (start here)'!BO244),ISNUMBER(Dispersion!$AH$8)),'Emissions (start here)'!BO244*453.59/3600*Dispersion!$AH$8,0)</f>
        <v>0</v>
      </c>
      <c r="EB244" s="74">
        <f>IF(AND(ISNUMBER('Emissions (start here)'!BO244),ISNUMBER(Dispersion!$AH$9)),'Emissions (start here)'!BO244*453.59/3600*Dispersion!$AH$9,0)</f>
        <v>0</v>
      </c>
      <c r="EC244" s="74">
        <f>IF(AND(ISNUMBER('Emissions (start here)'!BP244),ISNUMBER(Dispersion!$AH$10)),'Emissions (start here)'!BP244*2000*453.59/8760/3600*Dispersion!$AH$10,0)</f>
        <v>0</v>
      </c>
      <c r="ED244" s="74">
        <f>IF(AND(ISNUMBER('Emissions (start here)'!BP244),ISNUMBER(Dispersion!$AH$11)),'Emissions (start here)'!BP244*2000*453.59/8760/3600*Dispersion!$AH$11,0)</f>
        <v>0</v>
      </c>
      <c r="EE244" s="74">
        <f>IF(AND(ISNUMBER('Emissions (start here)'!BQ244),ISNUMBER(Dispersion!$AI$8)),'Emissions (start here)'!BQ244*453.59/3600*Dispersion!$AI$8,0)</f>
        <v>0</v>
      </c>
      <c r="EF244" s="74">
        <f>IF(AND(ISNUMBER('Emissions (start here)'!BQ244),ISNUMBER(Dispersion!$AI$9)),'Emissions (start here)'!BQ244*453.59/3600*Dispersion!$AI$9,0)</f>
        <v>0</v>
      </c>
      <c r="EG244" s="74">
        <f>IF(AND(ISNUMBER('Emissions (start here)'!BR244),ISNUMBER(Dispersion!$AI$10)),'Emissions (start here)'!BR244*2000*453.59/8760/3600*Dispersion!$AI$10,0)</f>
        <v>0</v>
      </c>
      <c r="EH244" s="74">
        <f>IF(AND(ISNUMBER('Emissions (start here)'!BR244),ISNUMBER(Dispersion!$AI$11)),'Emissions (start here)'!BR244*2000*453.59/8760/3600*Dispersion!$AI$11,0)</f>
        <v>0</v>
      </c>
      <c r="EI244" s="74">
        <f>IF(AND(ISNUMBER('Emissions (start here)'!BS244),ISNUMBER(Dispersion!$AJ$8)),'Emissions (start here)'!BS244*453.59/3600*Dispersion!$AJ$8,0)</f>
        <v>0</v>
      </c>
      <c r="EJ244" s="74">
        <f>IF(AND(ISNUMBER('Emissions (start here)'!BS244),ISNUMBER(Dispersion!$AJ$9)),'Emissions (start here)'!BS244*453.59/3600*Dispersion!$AJ$9,0)</f>
        <v>0</v>
      </c>
      <c r="EK244" s="74">
        <f>IF(AND(ISNUMBER('Emissions (start here)'!BT244),ISNUMBER(Dispersion!$AJ$10)),'Emissions (start here)'!BT244*2000*453.59/8760/3600*Dispersion!$AJ$10,0)</f>
        <v>0</v>
      </c>
      <c r="EL244" s="74">
        <f>IF(AND(ISNUMBER('Emissions (start here)'!BT244),ISNUMBER(Dispersion!$AJ$11)),'Emissions (start here)'!BT244*2000*453.59/8760/3600*Dispersion!$AJ$11,0)</f>
        <v>0</v>
      </c>
      <c r="EM244" s="74">
        <f>IF(AND(ISNUMBER('Emissions (start here)'!BU244),ISNUMBER(Dispersion!$AK$8)),'Emissions (start here)'!BU244*453.59/3600*Dispersion!$AK$8,0)</f>
        <v>0</v>
      </c>
      <c r="EN244" s="74">
        <f>IF(AND(ISNUMBER('Emissions (start here)'!BU244),ISNUMBER(Dispersion!$AK$9)),'Emissions (start here)'!BU244*453.59/3600*Dispersion!$AK$9,0)</f>
        <v>0</v>
      </c>
      <c r="EO244" s="74">
        <f>IF(AND(ISNUMBER('Emissions (start here)'!BV244),ISNUMBER(Dispersion!$AK$10)),'Emissions (start here)'!BV244*2000*453.59/8760/3600*Dispersion!$AK$10,0)</f>
        <v>0</v>
      </c>
      <c r="EP244" s="74">
        <f>IF(AND(ISNUMBER('Emissions (start here)'!BV244),ISNUMBER(Dispersion!$AK$11)),'Emissions (start here)'!BV244*2000*453.59/8760/3600*Dispersion!$AK$11,0)</f>
        <v>0</v>
      </c>
      <c r="EQ244" s="74">
        <f>IF(AND(ISNUMBER('Emissions (start here)'!BW244),ISNUMBER(Dispersion!$AL$8)),'Emissions (start here)'!BW244*453.59/3600*Dispersion!$AL$8,0)</f>
        <v>0</v>
      </c>
      <c r="ER244" s="74">
        <f>IF(AND(ISNUMBER('Emissions (start here)'!BW244),ISNUMBER(Dispersion!$AL$9)),'Emissions (start here)'!BW244*453.59/3600*Dispersion!$AL$9,0)</f>
        <v>0</v>
      </c>
      <c r="ES244" s="74">
        <f>IF(AND(ISNUMBER('Emissions (start here)'!BX244),ISNUMBER(Dispersion!$AL$10)),'Emissions (start here)'!BX244*2000*453.59/8760/3600*Dispersion!$AL$10,0)</f>
        <v>0</v>
      </c>
      <c r="ET244" s="74">
        <f>IF(AND(ISNUMBER('Emissions (start here)'!BX244),ISNUMBER(Dispersion!$AL$11)),'Emissions (start here)'!BX244*2000*453.59/8760/3600*Dispersion!$AL$11,0)</f>
        <v>0</v>
      </c>
      <c r="EU244" s="74">
        <f>IF(AND(ISNUMBER('Emissions (start here)'!BY244),ISNUMBER(Dispersion!$AM$8)),'Emissions (start here)'!BY244*453.59/3600*Dispersion!$AM$8,0)</f>
        <v>0</v>
      </c>
      <c r="EV244" s="74">
        <f>IF(AND(ISNUMBER('Emissions (start here)'!BY244),ISNUMBER(Dispersion!$AM$9)),'Emissions (start here)'!BY244*453.59/3600*Dispersion!$AM$9,0)</f>
        <v>0</v>
      </c>
      <c r="EW244" s="74">
        <f>IF(AND(ISNUMBER('Emissions (start here)'!BZ244),ISNUMBER(Dispersion!$AM$10)),'Emissions (start here)'!BZ244*2000*453.59/8760/3600*Dispersion!$AM$10,0)</f>
        <v>0</v>
      </c>
      <c r="EX244" s="74">
        <f>IF(AND(ISNUMBER('Emissions (start here)'!BZ244),ISNUMBER(Dispersion!$AM$11)),'Emissions (start here)'!BZ244*2000*453.59/8760/3600*Dispersion!$AM$11,0)</f>
        <v>0</v>
      </c>
      <c r="EY244" s="74">
        <f>IF(AND(ISNUMBER('Emissions (start here)'!CA244),ISNUMBER(Dispersion!$AN$8)),'Emissions (start here)'!CA244*453.59/3600*Dispersion!$AN$8,0)</f>
        <v>0</v>
      </c>
      <c r="EZ244" s="74">
        <f>IF(AND(ISNUMBER('Emissions (start here)'!CA244),ISNUMBER(Dispersion!$AN$9)),'Emissions (start here)'!CA244*453.59/3600*Dispersion!$AN$9,0)</f>
        <v>0</v>
      </c>
      <c r="FA244" s="74">
        <f>IF(AND(ISNUMBER('Emissions (start here)'!CB244),ISNUMBER(Dispersion!$AN$10)),'Emissions (start here)'!CB244*2000*453.59/8760/3600*Dispersion!$AN$10,0)</f>
        <v>0</v>
      </c>
      <c r="FB244" s="74">
        <f>IF(AND(ISNUMBER('Emissions (start here)'!CB244),ISNUMBER(Dispersion!$AN$11)),'Emissions (start here)'!CB244*2000*453.59/8760/3600*Dispersion!$AN$11,0)</f>
        <v>0</v>
      </c>
      <c r="FC244" s="74">
        <f>IF(AND(ISNUMBER('Emissions (start here)'!CC244),ISNUMBER(Dispersion!$AO$8)),'Emissions (start here)'!CC244*453.59/3600*Dispersion!$AO$8,0)</f>
        <v>0</v>
      </c>
      <c r="FD244" s="74">
        <f>IF(AND(ISNUMBER('Emissions (start here)'!CC244),ISNUMBER(Dispersion!$AO$9)),'Emissions (start here)'!CC244*453.59/3600*Dispersion!$AO$9,0)</f>
        <v>0</v>
      </c>
      <c r="FE244" s="74">
        <f>IF(AND(ISNUMBER('Emissions (start here)'!CD244),ISNUMBER(Dispersion!$AO$10)),'Emissions (start here)'!CD244*2000*453.59/8760/3600*Dispersion!$AO$10,0)</f>
        <v>0</v>
      </c>
      <c r="FF244" s="74">
        <f>IF(AND(ISNUMBER('Emissions (start here)'!CD244),ISNUMBER(Dispersion!$AO$11)),'Emissions (start here)'!CD244*2000*453.59/8760/3600*Dispersion!$AO$11,0)</f>
        <v>0</v>
      </c>
      <c r="FG244" s="74">
        <f>IF(AND(ISNUMBER('Emissions (start here)'!CE244),ISNUMBER(Dispersion!$AP$8)),'Emissions (start here)'!CE244*453.59/3600*Dispersion!$AP$8,0)</f>
        <v>0</v>
      </c>
      <c r="FH244" s="74">
        <f>IF(AND(ISNUMBER('Emissions (start here)'!CE244),ISNUMBER(Dispersion!$AP$9)),'Emissions (start here)'!CE244*453.59/3600*Dispersion!$AP$9,0)</f>
        <v>0</v>
      </c>
      <c r="FI244" s="74">
        <f>IF(AND(ISNUMBER('Emissions (start here)'!CF244),ISNUMBER(Dispersion!$AP$10)),'Emissions (start here)'!CF244*2000*453.59/8760/3600*Dispersion!$AP$10,0)</f>
        <v>0</v>
      </c>
      <c r="FJ244" s="74">
        <f>IF(AND(ISNUMBER('Emissions (start here)'!CF244),ISNUMBER(Dispersion!$AP$11)),'Emissions (start here)'!CF244*2000*453.59/8760/3600*Dispersion!$AP$11,0)</f>
        <v>0</v>
      </c>
      <c r="FK244" s="74">
        <f>IF(AND(ISNUMBER('Emissions (start here)'!CG244),ISNUMBER(Dispersion!$AQ$8)),'Emissions (start here)'!CG244*453.59/3600*Dispersion!$AQ$8,0)</f>
        <v>0</v>
      </c>
      <c r="FL244" s="74">
        <f>IF(AND(ISNUMBER('Emissions (start here)'!CG244),ISNUMBER(Dispersion!$AQ$9)),'Emissions (start here)'!CG244*453.59/3600*Dispersion!$AQ$9,0)</f>
        <v>0</v>
      </c>
      <c r="FM244" s="74">
        <f>IF(AND(ISNUMBER('Emissions (start here)'!CH244),ISNUMBER(Dispersion!$AQ$10)),'Emissions (start here)'!CH244*2000*453.59/8760/3600*Dispersion!$AQ$10,0)</f>
        <v>0</v>
      </c>
      <c r="FN244" s="74">
        <f>IF(AND(ISNUMBER('Emissions (start here)'!CH244),ISNUMBER(Dispersion!$AQ$11)),'Emissions (start here)'!CH244*2000*453.59/8760/3600*Dispersion!$AQ$11,0)</f>
        <v>0</v>
      </c>
      <c r="FO244" s="74">
        <f>IF(AND(ISNUMBER('Emissions (start here)'!CI244),ISNUMBER(Dispersion!$AR$8)),'Emissions (start here)'!CI244*453.59/3600*Dispersion!$AR$8,0)</f>
        <v>0</v>
      </c>
      <c r="FP244" s="74">
        <f>IF(AND(ISNUMBER('Emissions (start here)'!CI244),ISNUMBER(Dispersion!$AR$9)),'Emissions (start here)'!CI244*453.59/3600*Dispersion!$AR$9,0)</f>
        <v>0</v>
      </c>
      <c r="FQ244" s="74">
        <f>IF(AND(ISNUMBER('Emissions (start here)'!CJ244),ISNUMBER(Dispersion!$AR$10)),'Emissions (start here)'!CJ244*2000*453.59/8760/3600*Dispersion!$AR$10,0)</f>
        <v>0</v>
      </c>
      <c r="FR244" s="74">
        <f>IF(AND(ISNUMBER('Emissions (start here)'!CJ244),ISNUMBER(Dispersion!$AR$11)),'Emissions (start here)'!CJ244*2000*453.59/8760/3600*Dispersion!$AR$11,0)</f>
        <v>0</v>
      </c>
      <c r="FS244" s="74">
        <f>IF(AND(ISNUMBER('Emissions (start here)'!CK244),ISNUMBER(Dispersion!$AS$8)),'Emissions (start here)'!CK244*453.59/3600*Dispersion!$AS$8,0)</f>
        <v>0</v>
      </c>
      <c r="FT244" s="74">
        <f>IF(AND(ISNUMBER('Emissions (start here)'!CK244),ISNUMBER(Dispersion!$AS$9)),'Emissions (start here)'!CK244*453.59/3600*Dispersion!$AS$9,0)</f>
        <v>0</v>
      </c>
      <c r="FU244" s="74">
        <f>IF(AND(ISNUMBER('Emissions (start here)'!CL244),ISNUMBER(Dispersion!$AS$10)),'Emissions (start here)'!CL244*2000*453.59/8760/3600*Dispersion!$AS$10,0)</f>
        <v>0</v>
      </c>
      <c r="FV244" s="74">
        <f>IF(AND(ISNUMBER('Emissions (start here)'!CL244),ISNUMBER(Dispersion!$AS$11)),'Emissions (start here)'!CL244*2000*453.59/8760/3600*Dispersion!$AS$11,0)</f>
        <v>0</v>
      </c>
      <c r="FW244" s="74">
        <f>IF(AND(ISNUMBER('Emissions (start here)'!CM244),ISNUMBER(Dispersion!$AT$8)),'Emissions (start here)'!CM244*453.59/3600*Dispersion!$AT$8,0)</f>
        <v>0</v>
      </c>
      <c r="FX244" s="74">
        <f>IF(AND(ISNUMBER('Emissions (start here)'!CM244),ISNUMBER(Dispersion!$AT$9)),'Emissions (start here)'!CM244*453.59/3600*Dispersion!$AT$9,0)</f>
        <v>0</v>
      </c>
      <c r="FY244" s="74">
        <f>IF(AND(ISNUMBER('Emissions (start here)'!CN244),ISNUMBER(Dispersion!$AT$10)),'Emissions (start here)'!CN244*2000*453.59/8760/3600*Dispersion!$AT$10,0)</f>
        <v>0</v>
      </c>
      <c r="FZ244" s="74">
        <f>IF(AND(ISNUMBER('Emissions (start here)'!CN244),ISNUMBER(Dispersion!$AT$11)),'Emissions (start here)'!CN244*2000*453.59/8760/3600*Dispersion!$AT$11,0)</f>
        <v>0</v>
      </c>
      <c r="GA244" s="74">
        <f>IF(AND(ISNUMBER('Emissions (start here)'!CO244),ISNUMBER(Dispersion!$AU$8)),'Emissions (start here)'!CO244*453.59/3600*Dispersion!$AU$8,0)</f>
        <v>0</v>
      </c>
      <c r="GB244" s="74">
        <f>IF(AND(ISNUMBER('Emissions (start here)'!CO244),ISNUMBER(Dispersion!$AU$9)),'Emissions (start here)'!CO244*453.59/3600*Dispersion!$AU$9,0)</f>
        <v>0</v>
      </c>
      <c r="GC244" s="74">
        <f>IF(AND(ISNUMBER('Emissions (start here)'!CP244),ISNUMBER(Dispersion!$AU$10)),'Emissions (start here)'!CP244*2000*453.59/8760/3600*Dispersion!$AU$10,0)</f>
        <v>0</v>
      </c>
      <c r="GD244" s="74">
        <f>IF(AND(ISNUMBER('Emissions (start here)'!CP244),ISNUMBER(Dispersion!$AU$11)),'Emissions (start here)'!CP244*2000*453.59/8760/3600*Dispersion!$AU$11,0)</f>
        <v>0</v>
      </c>
      <c r="GE244" s="74">
        <f>IF(AND(ISNUMBER('Emissions (start here)'!CQ244),ISNUMBER(Dispersion!$AV$8)),'Emissions (start here)'!CQ244*453.59/3600*Dispersion!$AV$8,0)</f>
        <v>0</v>
      </c>
      <c r="GF244" s="74">
        <f>IF(AND(ISNUMBER('Emissions (start here)'!CQ244),ISNUMBER(Dispersion!$AV$9)),'Emissions (start here)'!CQ244*453.59/3600*Dispersion!$AV$9,0)</f>
        <v>0</v>
      </c>
      <c r="GG244" s="74">
        <f>IF(AND(ISNUMBER('Emissions (start here)'!CR244),ISNUMBER(Dispersion!$AV$10)),'Emissions (start here)'!CR244*2000*453.59/8760/3600*Dispersion!$AV$10,0)</f>
        <v>0</v>
      </c>
      <c r="GH244" s="74">
        <f>IF(AND(ISNUMBER('Emissions (start here)'!CR244),ISNUMBER(Dispersion!$AV$11)),'Emissions (start here)'!CR244*2000*453.59/8760/3600*Dispersion!$AV$11,0)</f>
        <v>0</v>
      </c>
      <c r="GI244" s="74">
        <f>IF(AND(ISNUMBER('Emissions (start here)'!CS244),ISNUMBER(Dispersion!$AW$8)),'Emissions (start here)'!CS244*453.59/3600*Dispersion!$AW$8,0)</f>
        <v>0</v>
      </c>
      <c r="GJ244" s="74">
        <f>IF(AND(ISNUMBER('Emissions (start here)'!CS244),ISNUMBER(Dispersion!$AW$9)),'Emissions (start here)'!CS244*453.59/3600*Dispersion!$AW$9,0)</f>
        <v>0</v>
      </c>
      <c r="GK244" s="74">
        <f>IF(AND(ISNUMBER('Emissions (start here)'!CT244),ISNUMBER(Dispersion!$AW$10)),'Emissions (start here)'!CT244*2000*453.59/8760/3600*Dispersion!$AW$10,0)</f>
        <v>0</v>
      </c>
      <c r="GL244" s="74">
        <f>IF(AND(ISNUMBER('Emissions (start here)'!CT244),ISNUMBER(Dispersion!$AW$11)),'Emissions (start here)'!CT244*2000*453.59/8760/3600*Dispersion!$AW$11,0)</f>
        <v>0</v>
      </c>
      <c r="GM244" s="74">
        <f>IF(AND(ISNUMBER('Emissions (start here)'!CU244),ISNUMBER(Dispersion!$AX$8)),'Emissions (start here)'!CU244*453.59/3600*Dispersion!$AX$8,0)</f>
        <v>0</v>
      </c>
      <c r="GN244" s="74">
        <f>IF(AND(ISNUMBER('Emissions (start here)'!CU244),ISNUMBER(Dispersion!$AX$9)),'Emissions (start here)'!CU244*453.59/3600*Dispersion!$AX$9,0)</f>
        <v>0</v>
      </c>
      <c r="GO244" s="74">
        <f>IF(AND(ISNUMBER('Emissions (start here)'!CV244),ISNUMBER(Dispersion!$AX$10)),'Emissions (start here)'!CV244*2000*453.59/8760/3600*Dispersion!$AX$10,0)</f>
        <v>0</v>
      </c>
      <c r="GP244" s="74">
        <f>IF(AND(ISNUMBER('Emissions (start here)'!CV244),ISNUMBER(Dispersion!$AX$11)),'Emissions (start here)'!CV244*2000*453.59/8760/3600*Dispersion!$AX$11,0)</f>
        <v>0</v>
      </c>
      <c r="GQ244" s="74">
        <f>IF(AND(ISNUMBER('Emissions (start here)'!CW244),ISNUMBER(Dispersion!$AY$8)),'Emissions (start here)'!CW244*453.59/3600*Dispersion!$AY$8,0)</f>
        <v>0</v>
      </c>
      <c r="GR244" s="74">
        <f>IF(AND(ISNUMBER('Emissions (start here)'!CW244),ISNUMBER(Dispersion!$AY$9)),'Emissions (start here)'!CW244*453.59/3600*Dispersion!$AY$9,0)</f>
        <v>0</v>
      </c>
      <c r="GS244" s="74">
        <f>IF(AND(ISNUMBER('Emissions (start here)'!CX244),ISNUMBER(Dispersion!$AY$10)),'Emissions (start here)'!CX244*2000*453.59/8760/3600*Dispersion!$AY$10,0)</f>
        <v>0</v>
      </c>
      <c r="GT244" s="74">
        <f>IF(AND(ISNUMBER('Emissions (start here)'!CX244),ISNUMBER(Dispersion!$AY$11)),'Emissions (start here)'!CX244*2000*453.59/8760/3600*Dispersion!$AY$11,0)</f>
        <v>0</v>
      </c>
      <c r="GU244" s="74">
        <f>IF(AND(ISNUMBER('Emissions (start here)'!CY244),ISNUMBER(Dispersion!$AZ$8)),'Emissions (start here)'!CY244*453.59/3600*Dispersion!$AZ$8,0)</f>
        <v>0</v>
      </c>
      <c r="GV244" s="74">
        <f>IF(AND(ISNUMBER('Emissions (start here)'!CY244),ISNUMBER(Dispersion!$AZ$9)),'Emissions (start here)'!CY244*453.59/3600*Dispersion!$AZ$9,0)</f>
        <v>0</v>
      </c>
      <c r="GW244" s="74">
        <f>IF(AND(ISNUMBER('Emissions (start here)'!CZ244),ISNUMBER(Dispersion!$AZ$10)),'Emissions (start here)'!CZ244*2000*453.59/8760/3600*Dispersion!$AZ$10,0)</f>
        <v>0</v>
      </c>
      <c r="GX244" s="74">
        <f>IF(AND(ISNUMBER('Emissions (start here)'!CZ244),ISNUMBER(Dispersion!$AZ$11)),'Emissions (start here)'!CZ244*2000*453.59/8760/3600*Dispersion!$AZ$11,0)</f>
        <v>0</v>
      </c>
    </row>
    <row r="245" spans="1:206" x14ac:dyDescent="0.2">
      <c r="A245" s="51" t="str">
        <f>'Tox Values'!C245</f>
        <v>104-76-7</v>
      </c>
      <c r="B245" s="94" t="str">
        <f>'Tox Values'!D245</f>
        <v>Hexanol, 1-,2-ethyl- (2-Ethyl-1-hexanol)</v>
      </c>
      <c r="C245" s="96">
        <f t="shared" si="13"/>
        <v>0</v>
      </c>
      <c r="D245" s="74">
        <f t="shared" si="14"/>
        <v>0</v>
      </c>
      <c r="E245" s="74">
        <f t="shared" si="15"/>
        <v>0</v>
      </c>
      <c r="F245" s="99">
        <f t="shared" si="16"/>
        <v>0</v>
      </c>
      <c r="G245" s="97">
        <f>IF(AND(ISNUMBER('Emissions (start here)'!E245),ISNUMBER(Dispersion!$C$8)),'Emissions (start here)'!E245*453.59/3600*Dispersion!$C$8,0)</f>
        <v>0</v>
      </c>
      <c r="H245" s="74">
        <f>IF(AND(ISNUMBER('Emissions (start here)'!E245),ISNUMBER(Dispersion!$C$9)),'Emissions (start here)'!E245*453.59/3600*Dispersion!$C$9,0)</f>
        <v>0</v>
      </c>
      <c r="I245" s="74">
        <f>IF(AND(ISNUMBER('Emissions (start here)'!F245),ISNUMBER(Dispersion!$C$10)),'Emissions (start here)'!F245*2000*453.59/8760/3600*Dispersion!$C$10,0)</f>
        <v>0</v>
      </c>
      <c r="J245" s="74">
        <f>IF(AND(ISNUMBER('Emissions (start here)'!F245),ISNUMBER(Dispersion!$C$11)),'Emissions (start here)'!F245*2000*453.59/8760/3600*Dispersion!$C$11,0)</f>
        <v>0</v>
      </c>
      <c r="K245" s="74">
        <f>IF(AND(ISNUMBER('Emissions (start here)'!G245),ISNUMBER(Dispersion!$D$8)),'Emissions (start here)'!G245*453.59/3600*Dispersion!$D$8,0)</f>
        <v>0</v>
      </c>
      <c r="L245" s="74">
        <f>IF(AND(ISNUMBER('Emissions (start here)'!G245),ISNUMBER(Dispersion!$D$9)),'Emissions (start here)'!G245*453.59/3600*Dispersion!$D$9,0)</f>
        <v>0</v>
      </c>
      <c r="M245" s="74">
        <f>IF(AND(ISNUMBER('Emissions (start here)'!H245),ISNUMBER(Dispersion!$D$10)),'Emissions (start here)'!H245*2000*453.59/8760/3600*Dispersion!$D$10,0)</f>
        <v>0</v>
      </c>
      <c r="N245" s="74">
        <f>IF(AND(ISNUMBER('Emissions (start here)'!H245),ISNUMBER(Dispersion!$D$11)),'Emissions (start here)'!H245*2000*453.59/8760/3600*Dispersion!$D$11,0)</f>
        <v>0</v>
      </c>
      <c r="O245" s="74">
        <f>IF(AND(ISNUMBER('Emissions (start here)'!I245),ISNUMBER(Dispersion!$E$8)),'Emissions (start here)'!I245*453.59/3600*Dispersion!$E$8,0)</f>
        <v>0</v>
      </c>
      <c r="P245" s="74">
        <f>IF(AND(ISNUMBER('Emissions (start here)'!I245),ISNUMBER(Dispersion!$E$9)),'Emissions (start here)'!I245*453.59/3600*Dispersion!$E$9,0)</f>
        <v>0</v>
      </c>
      <c r="Q245" s="74">
        <f>IF(AND(ISNUMBER('Emissions (start here)'!J245),ISNUMBER(Dispersion!$E$10)),'Emissions (start here)'!J245*2000*453.59/8760/3600*Dispersion!$E$10,0)</f>
        <v>0</v>
      </c>
      <c r="R245" s="74">
        <f>IF(AND(ISNUMBER('Emissions (start here)'!J245),ISNUMBER(Dispersion!$E$11)),'Emissions (start here)'!J245*2000*453.59/8760/3600*Dispersion!$E$11,0)</f>
        <v>0</v>
      </c>
      <c r="S245" s="74">
        <f>IF(AND(ISNUMBER('Emissions (start here)'!K245),ISNUMBER(Dispersion!$F$8)),'Emissions (start here)'!K245*453.59/3600*Dispersion!$F$8,0)</f>
        <v>0</v>
      </c>
      <c r="T245" s="74">
        <f>IF(AND(ISNUMBER('Emissions (start here)'!K245),ISNUMBER(Dispersion!$F$9)),'Emissions (start here)'!K245*453.59/3600*Dispersion!$F$9,0)</f>
        <v>0</v>
      </c>
      <c r="U245" s="74">
        <f>IF(AND(ISNUMBER('Emissions (start here)'!L245),ISNUMBER(Dispersion!$F$10)),'Emissions (start here)'!L245*2000*453.59/8760/3600*Dispersion!$F$10,0)</f>
        <v>0</v>
      </c>
      <c r="V245" s="74">
        <f>IF(AND(ISNUMBER('Emissions (start here)'!L245),ISNUMBER(Dispersion!$F$11)),'Emissions (start here)'!L245*2000*453.59/8760/3600*Dispersion!$F$11,0)</f>
        <v>0</v>
      </c>
      <c r="W245" s="74">
        <f>IF(AND(ISNUMBER('Emissions (start here)'!M245),ISNUMBER(Dispersion!$G$8)),'Emissions (start here)'!M245*453.59/3600*Dispersion!$G$8,0)</f>
        <v>0</v>
      </c>
      <c r="X245" s="74">
        <f>IF(AND(ISNUMBER('Emissions (start here)'!M245),ISNUMBER(Dispersion!$G$9)),'Emissions (start here)'!M245*453.59/3600*Dispersion!$G$9,0)</f>
        <v>0</v>
      </c>
      <c r="Y245" s="74">
        <f>IF(AND(ISNUMBER('Emissions (start here)'!N245),ISNUMBER(Dispersion!$G$10)),'Emissions (start here)'!N245*2000*453.59/8760/3600*Dispersion!$G$10,0)</f>
        <v>0</v>
      </c>
      <c r="Z245" s="74">
        <f>IF(AND(ISNUMBER('Emissions (start here)'!N245),ISNUMBER(Dispersion!$G$11)),'Emissions (start here)'!N245*2000*453.59/8760/3600*Dispersion!$G$11,0)</f>
        <v>0</v>
      </c>
      <c r="AA245" s="74">
        <f>IF(AND(ISNUMBER('Emissions (start here)'!O245),ISNUMBER(Dispersion!$H$8)),'Emissions (start here)'!O245*453.59/3600*Dispersion!$H$8,0)</f>
        <v>0</v>
      </c>
      <c r="AB245" s="74">
        <f>IF(AND(ISNUMBER('Emissions (start here)'!O245),ISNUMBER(Dispersion!$H$9)),'Emissions (start here)'!O245*453.59/3600*Dispersion!$H$9,0)</f>
        <v>0</v>
      </c>
      <c r="AC245" s="74">
        <f>IF(AND(ISNUMBER('Emissions (start here)'!P245),ISNUMBER(Dispersion!$H$10)),'Emissions (start here)'!P245*2000*453.59/8760/3600*Dispersion!$H$10,0)</f>
        <v>0</v>
      </c>
      <c r="AD245" s="74">
        <f>IF(AND(ISNUMBER('Emissions (start here)'!P245),ISNUMBER(Dispersion!$H$11)),'Emissions (start here)'!P245*2000*453.59/8760/3600*Dispersion!$H$11,0)</f>
        <v>0</v>
      </c>
      <c r="AE245" s="74">
        <f>IF(AND(ISNUMBER('Emissions (start here)'!Q245),ISNUMBER(Dispersion!$I$8)),'Emissions (start here)'!Q245*453.59/3600*Dispersion!$I$8,0)</f>
        <v>0</v>
      </c>
      <c r="AF245" s="74">
        <f>IF(AND(ISNUMBER('Emissions (start here)'!Q245),ISNUMBER(Dispersion!$I$9)),'Emissions (start here)'!Q245*453.59/3600*Dispersion!$I$9,0)</f>
        <v>0</v>
      </c>
      <c r="AG245" s="74">
        <f>IF(AND(ISNUMBER('Emissions (start here)'!R245),ISNUMBER(Dispersion!$I$10)),'Emissions (start here)'!R245*2000*453.59/8760/3600*Dispersion!$I$10,0)</f>
        <v>0</v>
      </c>
      <c r="AH245" s="74">
        <f>IF(AND(ISNUMBER('Emissions (start here)'!R245),ISNUMBER(Dispersion!$I$11)),'Emissions (start here)'!R245*2000*453.59/8760/3600*Dispersion!$I$11,0)</f>
        <v>0</v>
      </c>
      <c r="AI245" s="74">
        <f>IF(AND(ISNUMBER('Emissions (start here)'!S245),ISNUMBER(Dispersion!$J$8)),'Emissions (start here)'!S245*453.59/3600*Dispersion!$J$8,0)</f>
        <v>0</v>
      </c>
      <c r="AJ245" s="74">
        <f>IF(AND(ISNUMBER('Emissions (start here)'!S245),ISNUMBER(Dispersion!$J$9)),'Emissions (start here)'!S245*453.59/3600*Dispersion!$J$9,0)</f>
        <v>0</v>
      </c>
      <c r="AK245" s="74">
        <f>IF(AND(ISNUMBER('Emissions (start here)'!T245),ISNUMBER(Dispersion!$J$10)),'Emissions (start here)'!T245*2000*453.59/8760/3600*Dispersion!$J$10,0)</f>
        <v>0</v>
      </c>
      <c r="AL245" s="74">
        <f>IF(AND(ISNUMBER('Emissions (start here)'!T245),ISNUMBER(Dispersion!$J$11)),'Emissions (start here)'!T245*2000*453.59/8760/3600*Dispersion!$J$11,0)</f>
        <v>0</v>
      </c>
      <c r="AM245" s="74">
        <f>IF(AND(ISNUMBER('Emissions (start here)'!U245),ISNUMBER(Dispersion!$K$8)),'Emissions (start here)'!U245*453.59/3600*Dispersion!$K$8,0)</f>
        <v>0</v>
      </c>
      <c r="AN245" s="74">
        <f>IF(AND(ISNUMBER('Emissions (start here)'!U245),ISNUMBER(Dispersion!$K$9)),'Emissions (start here)'!U245*453.59/3600*Dispersion!$K$9,0)</f>
        <v>0</v>
      </c>
      <c r="AO245" s="74">
        <f>IF(AND(ISNUMBER('Emissions (start here)'!V245),ISNUMBER(Dispersion!$K$10)),'Emissions (start here)'!V245*2000*453.59/8760/3600*Dispersion!$K$10,0)</f>
        <v>0</v>
      </c>
      <c r="AP245" s="74">
        <f>IF(AND(ISNUMBER('Emissions (start here)'!V245),ISNUMBER(Dispersion!$K$11)),'Emissions (start here)'!V245*2000*453.59/8760/3600*Dispersion!$K$11,0)</f>
        <v>0</v>
      </c>
      <c r="AQ245" s="74">
        <f>IF(AND(ISNUMBER('Emissions (start here)'!W245),ISNUMBER(Dispersion!$L$8)),'Emissions (start here)'!W245*453.59/3600*Dispersion!$L$8,0)</f>
        <v>0</v>
      </c>
      <c r="AR245" s="74">
        <f>IF(AND(ISNUMBER('Emissions (start here)'!W245),ISNUMBER(Dispersion!$L$9)),'Emissions (start here)'!W245*453.59/3600*Dispersion!$L$9,0)</f>
        <v>0</v>
      </c>
      <c r="AS245" s="74">
        <f>IF(AND(ISNUMBER('Emissions (start here)'!X245),ISNUMBER(Dispersion!$L$10)),'Emissions (start here)'!X245*2000*453.59/8760/3600*Dispersion!$L$10,0)</f>
        <v>0</v>
      </c>
      <c r="AT245" s="74">
        <f>IF(AND(ISNUMBER('Emissions (start here)'!X245),ISNUMBER(Dispersion!$L$11)),'Emissions (start here)'!X245*2000*453.59/8760/3600*Dispersion!$L$11,0)</f>
        <v>0</v>
      </c>
      <c r="AU245" s="74">
        <f>IF(AND(ISNUMBER('Emissions (start here)'!Y245),ISNUMBER(Dispersion!$M$8)),'Emissions (start here)'!Y245*453.59/3600*Dispersion!$M$8,0)</f>
        <v>0</v>
      </c>
      <c r="AV245" s="74">
        <f>IF(AND(ISNUMBER('Emissions (start here)'!Y245),ISNUMBER(Dispersion!$M$9)),'Emissions (start here)'!Y245*453.59/3600*Dispersion!$M$9,0)</f>
        <v>0</v>
      </c>
      <c r="AW245" s="74">
        <f>IF(AND(ISNUMBER('Emissions (start here)'!Z245),ISNUMBER(Dispersion!$M$10)),'Emissions (start here)'!Z245*2000*453.59/8760/3600*Dispersion!$M$10,0)</f>
        <v>0</v>
      </c>
      <c r="AX245" s="74">
        <f>IF(AND(ISNUMBER('Emissions (start here)'!Z245),ISNUMBER(Dispersion!$M$11)),'Emissions (start here)'!Z245*2000*453.59/8760/3600*Dispersion!$M$11,0)</f>
        <v>0</v>
      </c>
      <c r="AY245" s="74">
        <f>IF(AND(ISNUMBER('Emissions (start here)'!AA245),ISNUMBER(Dispersion!$N$8)),'Emissions (start here)'!AA245*453.59/3600*Dispersion!$N$8,0)</f>
        <v>0</v>
      </c>
      <c r="AZ245" s="74">
        <f>IF(AND(ISNUMBER('Emissions (start here)'!AA245),ISNUMBER(Dispersion!$N$9)),'Emissions (start here)'!AA245*453.59/3600*Dispersion!$N$9,0)</f>
        <v>0</v>
      </c>
      <c r="BA245" s="74">
        <f>IF(AND(ISNUMBER('Emissions (start here)'!AB245),ISNUMBER(Dispersion!$N$10)),'Emissions (start here)'!AB245*2000*453.59/8760/3600*Dispersion!$N$10,0)</f>
        <v>0</v>
      </c>
      <c r="BB245" s="74">
        <f>IF(AND(ISNUMBER('Emissions (start here)'!AB245),ISNUMBER(Dispersion!$N$11)),'Emissions (start here)'!AB245*2000*453.59/8760/3600*Dispersion!$N$11,0)</f>
        <v>0</v>
      </c>
      <c r="BC245" s="74">
        <f>IF(AND(ISNUMBER('Emissions (start here)'!AC245),ISNUMBER(Dispersion!$O$8)),'Emissions (start here)'!AC245*453.59/3600*Dispersion!$O$8,0)</f>
        <v>0</v>
      </c>
      <c r="BD245" s="74">
        <f>IF(AND(ISNUMBER('Emissions (start here)'!AC245),ISNUMBER(Dispersion!$O$9)),'Emissions (start here)'!AC245*453.59/3600*Dispersion!$O$9,0)</f>
        <v>0</v>
      </c>
      <c r="BE245" s="74">
        <f>IF(AND(ISNUMBER('Emissions (start here)'!AD245),ISNUMBER(Dispersion!$O$10)),'Emissions (start here)'!AD245*2000*453.59/8760/3600*Dispersion!$O$10,0)</f>
        <v>0</v>
      </c>
      <c r="BF245" s="74">
        <f>IF(AND(ISNUMBER('Emissions (start here)'!AD245),ISNUMBER(Dispersion!$O$11)),'Emissions (start here)'!AD245*2000*453.59/8760/3600*Dispersion!$O$11,0)</f>
        <v>0</v>
      </c>
      <c r="BG245" s="74">
        <f>IF(AND(ISNUMBER('Emissions (start here)'!AE245),ISNUMBER(Dispersion!$P$8)),'Emissions (start here)'!AE245*453.59/3600*Dispersion!$P$8,0)</f>
        <v>0</v>
      </c>
      <c r="BH245" s="74">
        <f>IF(AND(ISNUMBER('Emissions (start here)'!AE245),ISNUMBER(Dispersion!$P$9)),'Emissions (start here)'!AE245*453.59/3600*Dispersion!$P$9,0)</f>
        <v>0</v>
      </c>
      <c r="BI245" s="74">
        <f>IF(AND(ISNUMBER('Emissions (start here)'!AF245),ISNUMBER(Dispersion!$P$10)),'Emissions (start here)'!AF245*2000*453.59/8760/3600*Dispersion!$P$10,0)</f>
        <v>0</v>
      </c>
      <c r="BJ245" s="74">
        <f>IF(AND(ISNUMBER('Emissions (start here)'!AF245),ISNUMBER(Dispersion!$P$11)),'Emissions (start here)'!AF245*2000*453.59/8760/3600*Dispersion!$P$11,0)</f>
        <v>0</v>
      </c>
      <c r="BK245" s="74">
        <f>IF(AND(ISNUMBER('Emissions (start here)'!AG245),ISNUMBER(Dispersion!$Q$8)),'Emissions (start here)'!AG245*453.59/3600*Dispersion!$Q$8,0)</f>
        <v>0</v>
      </c>
      <c r="BL245" s="74">
        <f>IF(AND(ISNUMBER('Emissions (start here)'!AG245),ISNUMBER(Dispersion!$Q$9)),'Emissions (start here)'!AG245*453.59/3600*Dispersion!$Q$9,0)</f>
        <v>0</v>
      </c>
      <c r="BM245" s="74">
        <f>IF(AND(ISNUMBER('Emissions (start here)'!AH245),ISNUMBER(Dispersion!$Q$10)),'Emissions (start here)'!AH245*2000*453.59/8760/3600*Dispersion!$Q$10,0)</f>
        <v>0</v>
      </c>
      <c r="BN245" s="74">
        <f>IF(AND(ISNUMBER('Emissions (start here)'!AH245),ISNUMBER(Dispersion!$Q$11)),'Emissions (start here)'!AH245*2000*453.59/8760/3600*Dispersion!$Q$11,0)</f>
        <v>0</v>
      </c>
      <c r="BO245" s="74">
        <f>IF(AND(ISNUMBER('Emissions (start here)'!AI245),ISNUMBER(Dispersion!$R$8)),'Emissions (start here)'!AI245*453.59/3600*Dispersion!$R$8,0)</f>
        <v>0</v>
      </c>
      <c r="BP245" s="74">
        <f>IF(AND(ISNUMBER('Emissions (start here)'!AI245),ISNUMBER(Dispersion!$R$9)),'Emissions (start here)'!AI245*453.59/3600*Dispersion!$R$9,0)</f>
        <v>0</v>
      </c>
      <c r="BQ245" s="74">
        <f>IF(AND(ISNUMBER('Emissions (start here)'!AJ245),ISNUMBER(Dispersion!$R$10)),'Emissions (start here)'!AJ245*2000*453.59/8760/3600*Dispersion!$R$10,0)</f>
        <v>0</v>
      </c>
      <c r="BR245" s="74">
        <f>IF(AND(ISNUMBER('Emissions (start here)'!AJ245),ISNUMBER(Dispersion!$R$11)),'Emissions (start here)'!AJ245*2000*453.59/8760/3600*Dispersion!$R$11,0)</f>
        <v>0</v>
      </c>
      <c r="BS245" s="74">
        <f>IF(AND(ISNUMBER('Emissions (start here)'!AK245),ISNUMBER(Dispersion!$S$8)),'Emissions (start here)'!AK245*453.59/3600*Dispersion!$S$8,0)</f>
        <v>0</v>
      </c>
      <c r="BT245" s="74">
        <f>IF(AND(ISNUMBER('Emissions (start here)'!AK245),ISNUMBER(Dispersion!$S$9)),'Emissions (start here)'!AK245*453.59/3600*Dispersion!$S$9,0)</f>
        <v>0</v>
      </c>
      <c r="BU245" s="74">
        <f>IF(AND(ISNUMBER('Emissions (start here)'!AL245),ISNUMBER(Dispersion!$S$10)),'Emissions (start here)'!AL245*2000*453.59/8760/3600*Dispersion!$S$10,0)</f>
        <v>0</v>
      </c>
      <c r="BV245" s="74">
        <f>IF(AND(ISNUMBER('Emissions (start here)'!AL245),ISNUMBER(Dispersion!$S$11)),'Emissions (start here)'!AL245*2000*453.59/8760/3600*Dispersion!$S$11,0)</f>
        <v>0</v>
      </c>
      <c r="BW245" s="74">
        <f>IF(AND(ISNUMBER('Emissions (start here)'!AM245),ISNUMBER(Dispersion!$T$8)),'Emissions (start here)'!AM245*453.59/3600*Dispersion!$T$8,0)</f>
        <v>0</v>
      </c>
      <c r="BX245" s="74">
        <f>IF(AND(ISNUMBER('Emissions (start here)'!AM245),ISNUMBER(Dispersion!$T$9)),'Emissions (start here)'!AM245*453.59/3600*Dispersion!$T$9,0)</f>
        <v>0</v>
      </c>
      <c r="BY245" s="74">
        <f>IF(AND(ISNUMBER('Emissions (start here)'!AN245),ISNUMBER(Dispersion!$T$10)),'Emissions (start here)'!AN245*2000*453.59/8760/3600*Dispersion!$T$10,0)</f>
        <v>0</v>
      </c>
      <c r="BZ245" s="74">
        <f>IF(AND(ISNUMBER('Emissions (start here)'!AN245),ISNUMBER(Dispersion!$T$11)),'Emissions (start here)'!AN245*2000*453.59/8760/3600*Dispersion!$T$11,0)</f>
        <v>0</v>
      </c>
      <c r="CA245" s="74">
        <f>IF(AND(ISNUMBER('Emissions (start here)'!AO245),ISNUMBER(Dispersion!$U$8)),'Emissions (start here)'!AO245*453.59/3600*Dispersion!$U$8,0)</f>
        <v>0</v>
      </c>
      <c r="CB245" s="74">
        <f>IF(AND(ISNUMBER('Emissions (start here)'!AO245),ISNUMBER(Dispersion!$U$9)),'Emissions (start here)'!AO245*453.59/3600*Dispersion!$U$9,0)</f>
        <v>0</v>
      </c>
      <c r="CC245" s="74">
        <f>IF(AND(ISNUMBER('Emissions (start here)'!AP245),ISNUMBER(Dispersion!$U$10)),'Emissions (start here)'!AP245*2000*453.59/8760/3600*Dispersion!$U$10,0)</f>
        <v>0</v>
      </c>
      <c r="CD245" s="74">
        <f>IF(AND(ISNUMBER('Emissions (start here)'!AP245),ISNUMBER(Dispersion!$U$11)),'Emissions (start here)'!AP245*2000*453.59/8760/3600*Dispersion!$U$11,0)</f>
        <v>0</v>
      </c>
      <c r="CE245" s="74">
        <f>IF(AND(ISNUMBER('Emissions (start here)'!AQ245),ISNUMBER(Dispersion!$V$8)),'Emissions (start here)'!AQ245*453.59/3600*Dispersion!$V$8,0)</f>
        <v>0</v>
      </c>
      <c r="CF245" s="74">
        <f>IF(AND(ISNUMBER('Emissions (start here)'!AQ245),ISNUMBER(Dispersion!$V$9)),'Emissions (start here)'!AQ245*453.59/3600*Dispersion!$V$9,0)</f>
        <v>0</v>
      </c>
      <c r="CG245" s="74">
        <f>IF(AND(ISNUMBER('Emissions (start here)'!AR245),ISNUMBER(Dispersion!$V$10)),'Emissions (start here)'!AR245*2000*453.59/8760/3600*Dispersion!$V$10,0)</f>
        <v>0</v>
      </c>
      <c r="CH245" s="74">
        <f>IF(AND(ISNUMBER('Emissions (start here)'!AR245),ISNUMBER(Dispersion!$V$11)),'Emissions (start here)'!AR245*2000*453.59/8760/3600*Dispersion!$V$11,0)</f>
        <v>0</v>
      </c>
      <c r="CI245" s="74">
        <f>IF(AND(ISNUMBER('Emissions (start here)'!AS245),ISNUMBER(Dispersion!$W$8)),'Emissions (start here)'!AS245*453.59/3600*Dispersion!$W$8,0)</f>
        <v>0</v>
      </c>
      <c r="CJ245" s="74">
        <f>IF(AND(ISNUMBER('Emissions (start here)'!AS245),ISNUMBER(Dispersion!$W$9)),'Emissions (start here)'!AS245*453.59/3600*Dispersion!$W$9,0)</f>
        <v>0</v>
      </c>
      <c r="CK245" s="74">
        <f>IF(AND(ISNUMBER('Emissions (start here)'!AT245),ISNUMBER(Dispersion!$W$10)),'Emissions (start here)'!AT245*2000*453.59/8760/3600*Dispersion!$W$10,0)</f>
        <v>0</v>
      </c>
      <c r="CL245" s="74">
        <f>IF(AND(ISNUMBER('Emissions (start here)'!AT245),ISNUMBER(Dispersion!$W$11)),'Emissions (start here)'!AT245*2000*453.59/8760/3600*Dispersion!$W$11,0)</f>
        <v>0</v>
      </c>
      <c r="CM245" s="74">
        <f>IF(AND(ISNUMBER('Emissions (start here)'!AU245),ISNUMBER(Dispersion!$X$8)),'Emissions (start here)'!AU245*453.59/3600*Dispersion!$X$8,0)</f>
        <v>0</v>
      </c>
      <c r="CN245" s="74">
        <f>IF(AND(ISNUMBER('Emissions (start here)'!AU245),ISNUMBER(Dispersion!$X$9)),'Emissions (start here)'!AU245*453.59/3600*Dispersion!$X$9,0)</f>
        <v>0</v>
      </c>
      <c r="CO245" s="74">
        <f>IF(AND(ISNUMBER('Emissions (start here)'!AV245),ISNUMBER(Dispersion!$X$10)),'Emissions (start here)'!AV245*2000*453.59/8760/3600*Dispersion!$X$10,0)</f>
        <v>0</v>
      </c>
      <c r="CP245" s="74">
        <f>IF(AND(ISNUMBER('Emissions (start here)'!AV245),ISNUMBER(Dispersion!$X$11)),'Emissions (start here)'!AV245*2000*453.59/8760/3600*Dispersion!$X$11,0)</f>
        <v>0</v>
      </c>
      <c r="CQ245" s="74">
        <f>IF(AND(ISNUMBER('Emissions (start here)'!AW245),ISNUMBER(Dispersion!$Y$8)),'Emissions (start here)'!AW245*453.59/3600*Dispersion!$Y$8,0)</f>
        <v>0</v>
      </c>
      <c r="CR245" s="74">
        <f>IF(AND(ISNUMBER('Emissions (start here)'!AW245),ISNUMBER(Dispersion!$Y$9)),'Emissions (start here)'!AW245*453.59/3600*Dispersion!$Y$9,0)</f>
        <v>0</v>
      </c>
      <c r="CS245" s="74">
        <f>IF(AND(ISNUMBER('Emissions (start here)'!AX245),ISNUMBER(Dispersion!$Y$10)),'Emissions (start here)'!AX245*2000*453.59/8760/3600*Dispersion!$Y$10,0)</f>
        <v>0</v>
      </c>
      <c r="CT245" s="74">
        <f>IF(AND(ISNUMBER('Emissions (start here)'!AX245),ISNUMBER(Dispersion!$Y$11)),'Emissions (start here)'!AX245*2000*453.59/8760/3600*Dispersion!$Y$11,0)</f>
        <v>0</v>
      </c>
      <c r="CU245" s="74">
        <f>IF(AND(ISNUMBER('Emissions (start here)'!AY245),ISNUMBER(Dispersion!$Z$8)),'Emissions (start here)'!AY245*453.59/3600*Dispersion!$Z$8,0)</f>
        <v>0</v>
      </c>
      <c r="CV245" s="74">
        <f>IF(AND(ISNUMBER('Emissions (start here)'!AY245),ISNUMBER(Dispersion!$Z$9)),'Emissions (start here)'!AY245*453.59/3600*Dispersion!$Z$9,0)</f>
        <v>0</v>
      </c>
      <c r="CW245" s="74">
        <f>IF(AND(ISNUMBER('Emissions (start here)'!AZ245),ISNUMBER(Dispersion!$Z$10)),'Emissions (start here)'!AZ245*2000*453.59/8760/3600*Dispersion!$Z$10,0)</f>
        <v>0</v>
      </c>
      <c r="CX245" s="74">
        <f>IF(AND(ISNUMBER('Emissions (start here)'!AZ245),ISNUMBER(Dispersion!$Z$11)),'Emissions (start here)'!AZ245*2000*453.59/8760/3600*Dispersion!$Z$11,0)</f>
        <v>0</v>
      </c>
      <c r="CY245" s="74">
        <f>IF(AND(ISNUMBER('Emissions (start here)'!BA245),ISNUMBER(Dispersion!$AA$8)),'Emissions (start here)'!BA245*453.59/3600*Dispersion!$AA$8,0)</f>
        <v>0</v>
      </c>
      <c r="CZ245" s="74">
        <f>IF(AND(ISNUMBER('Emissions (start here)'!BA245),ISNUMBER(Dispersion!$AA$9)),'Emissions (start here)'!BA245*453.59/3600*Dispersion!$AA$9,0)</f>
        <v>0</v>
      </c>
      <c r="DA245" s="74">
        <f>IF(AND(ISNUMBER('Emissions (start here)'!BB245),ISNUMBER(Dispersion!$AA$10)),'Emissions (start here)'!BB245*2000*453.59/8760/3600*Dispersion!$AA$10,0)</f>
        <v>0</v>
      </c>
      <c r="DB245" s="74">
        <f>IF(AND(ISNUMBER('Emissions (start here)'!BB245),ISNUMBER(Dispersion!$AA$11)),'Emissions (start here)'!BB245*2000*453.59/8760/3600*Dispersion!$AA$11,0)</f>
        <v>0</v>
      </c>
      <c r="DC245" s="74">
        <f>IF(AND(ISNUMBER('Emissions (start here)'!BC245),ISNUMBER(Dispersion!$AB$8)),'Emissions (start here)'!BC245*453.59/3600*Dispersion!$AB$8,0)</f>
        <v>0</v>
      </c>
      <c r="DD245" s="74">
        <f>IF(AND(ISNUMBER('Emissions (start here)'!BC245),ISNUMBER(Dispersion!$AB$9)),'Emissions (start here)'!BC245*453.59/3600*Dispersion!$AB$9,0)</f>
        <v>0</v>
      </c>
      <c r="DE245" s="74">
        <f>IF(AND(ISNUMBER('Emissions (start here)'!BD245),ISNUMBER(Dispersion!$AB$10)),'Emissions (start here)'!BD245*2000*453.59/8760/3600*Dispersion!$AB$10,0)</f>
        <v>0</v>
      </c>
      <c r="DF245" s="74">
        <f>IF(AND(ISNUMBER('Emissions (start here)'!BD245),ISNUMBER(Dispersion!$AB$11)),'Emissions (start here)'!BD245*2000*453.59/8760/3600*Dispersion!$AB$11,0)</f>
        <v>0</v>
      </c>
      <c r="DG245" s="74">
        <f>IF(AND(ISNUMBER('Emissions (start here)'!BE245),ISNUMBER(Dispersion!$AC$8)),'Emissions (start here)'!BE245*453.59/3600*Dispersion!$AC$8,0)</f>
        <v>0</v>
      </c>
      <c r="DH245" s="74">
        <f>IF(AND(ISNUMBER('Emissions (start here)'!BE245),ISNUMBER(Dispersion!$AC$9)),'Emissions (start here)'!BE245*453.59/3600*Dispersion!$AC$9,0)</f>
        <v>0</v>
      </c>
      <c r="DI245" s="74">
        <f>IF(AND(ISNUMBER('Emissions (start here)'!BF245),ISNUMBER(Dispersion!$AC$10)),'Emissions (start here)'!BF245*2000*453.59/8760/3600*Dispersion!$AC$10,0)</f>
        <v>0</v>
      </c>
      <c r="DJ245" s="74">
        <f>IF(AND(ISNUMBER('Emissions (start here)'!BF245),ISNUMBER(Dispersion!$AC$11)),'Emissions (start here)'!BF245*2000*453.59/8760/3600*Dispersion!$AC$11,0)</f>
        <v>0</v>
      </c>
      <c r="DK245" s="74">
        <f>IF(AND(ISNUMBER('Emissions (start here)'!BG245),ISNUMBER(Dispersion!$AD$8)),'Emissions (start here)'!BG245*453.59/3600*Dispersion!$AD$8,0)</f>
        <v>0</v>
      </c>
      <c r="DL245" s="74">
        <f>IF(AND(ISNUMBER('Emissions (start here)'!BG245),ISNUMBER(Dispersion!$AD$9)),'Emissions (start here)'!BG245*453.59/3600*Dispersion!$AD$9,0)</f>
        <v>0</v>
      </c>
      <c r="DM245" s="74">
        <f>IF(AND(ISNUMBER('Emissions (start here)'!BH245),ISNUMBER(Dispersion!$AD$10)),'Emissions (start here)'!BH245*2000*453.59/8760/3600*Dispersion!$AD$10,0)</f>
        <v>0</v>
      </c>
      <c r="DN245" s="74">
        <f>IF(AND(ISNUMBER('Emissions (start here)'!BH245),ISNUMBER(Dispersion!$AD$11)),'Emissions (start here)'!BH245*2000*453.59/8760/3600*Dispersion!$AD$11,0)</f>
        <v>0</v>
      </c>
      <c r="DO245" s="74">
        <f>IF(AND(ISNUMBER('Emissions (start here)'!BI245),ISNUMBER(Dispersion!$AE$8)),'Emissions (start here)'!BI245*453.59/3600*Dispersion!$AE$8,0)</f>
        <v>0</v>
      </c>
      <c r="DP245" s="74">
        <f>IF(AND(ISNUMBER('Emissions (start here)'!BI245),ISNUMBER(Dispersion!$AE$9)),'Emissions (start here)'!BI245*453.59/3600*Dispersion!$AE$9,0)</f>
        <v>0</v>
      </c>
      <c r="DQ245" s="74">
        <f>IF(AND(ISNUMBER('Emissions (start here)'!BJ245),ISNUMBER(Dispersion!$AE$10)),'Emissions (start here)'!BJ245*2000*453.59/8760/3600*Dispersion!$AE$10,0)</f>
        <v>0</v>
      </c>
      <c r="DR245" s="74">
        <f>IF(AND(ISNUMBER('Emissions (start here)'!BJ245),ISNUMBER(Dispersion!$AE$11)),'Emissions (start here)'!BJ245*2000*453.59/8760/3600*Dispersion!$AE$11,0)</f>
        <v>0</v>
      </c>
      <c r="DS245" s="74">
        <f>IF(AND(ISNUMBER('Emissions (start here)'!BK245),ISNUMBER(Dispersion!$AF$8)),'Emissions (start here)'!BK245*453.59/3600*Dispersion!$AF$8,0)</f>
        <v>0</v>
      </c>
      <c r="DT245" s="74">
        <f>IF(AND(ISNUMBER('Emissions (start here)'!BK245),ISNUMBER(Dispersion!$AF$9)),'Emissions (start here)'!BK245*453.59/3600*Dispersion!$AF$9,0)</f>
        <v>0</v>
      </c>
      <c r="DU245" s="74">
        <f>IF(AND(ISNUMBER('Emissions (start here)'!BL245),ISNUMBER(Dispersion!$AF$10)),'Emissions (start here)'!BL245*2000*453.59/8760/3600*Dispersion!$AF$10,0)</f>
        <v>0</v>
      </c>
      <c r="DV245" s="74">
        <f>IF(AND(ISNUMBER('Emissions (start here)'!BL245),ISNUMBER(Dispersion!$AF$11)),'Emissions (start here)'!BL245*2000*453.59/8760/3600*Dispersion!$AF$11,0)</f>
        <v>0</v>
      </c>
      <c r="DW245" s="74">
        <f>IF(AND(ISNUMBER('Emissions (start here)'!BM245),ISNUMBER(Dispersion!$AG$8)),'Emissions (start here)'!BM245*453.59/3600*Dispersion!$AG$8,0)</f>
        <v>0</v>
      </c>
      <c r="DX245" s="74">
        <f>IF(AND(ISNUMBER('Emissions (start here)'!BM245),ISNUMBER(Dispersion!$AG$9)),'Emissions (start here)'!BM245*453.59/3600*Dispersion!$AG$9,0)</f>
        <v>0</v>
      </c>
      <c r="DY245" s="74">
        <f>IF(AND(ISNUMBER('Emissions (start here)'!BN245),ISNUMBER(Dispersion!$AG$10)),'Emissions (start here)'!BN245*2000*453.59/8760/3600*Dispersion!$AG$10,0)</f>
        <v>0</v>
      </c>
      <c r="DZ245" s="74">
        <f>IF(AND(ISNUMBER('Emissions (start here)'!BN245),ISNUMBER(Dispersion!$AG$11)),'Emissions (start here)'!BN245*2000*453.59/8760/3600*Dispersion!$AG$11,0)</f>
        <v>0</v>
      </c>
      <c r="EA245" s="74">
        <f>IF(AND(ISNUMBER('Emissions (start here)'!BO245),ISNUMBER(Dispersion!$AH$8)),'Emissions (start here)'!BO245*453.59/3600*Dispersion!$AH$8,0)</f>
        <v>0</v>
      </c>
      <c r="EB245" s="74">
        <f>IF(AND(ISNUMBER('Emissions (start here)'!BO245),ISNUMBER(Dispersion!$AH$9)),'Emissions (start here)'!BO245*453.59/3600*Dispersion!$AH$9,0)</f>
        <v>0</v>
      </c>
      <c r="EC245" s="74">
        <f>IF(AND(ISNUMBER('Emissions (start here)'!BP245),ISNUMBER(Dispersion!$AH$10)),'Emissions (start here)'!BP245*2000*453.59/8760/3600*Dispersion!$AH$10,0)</f>
        <v>0</v>
      </c>
      <c r="ED245" s="74">
        <f>IF(AND(ISNUMBER('Emissions (start here)'!BP245),ISNUMBER(Dispersion!$AH$11)),'Emissions (start here)'!BP245*2000*453.59/8760/3600*Dispersion!$AH$11,0)</f>
        <v>0</v>
      </c>
      <c r="EE245" s="74">
        <f>IF(AND(ISNUMBER('Emissions (start here)'!BQ245),ISNUMBER(Dispersion!$AI$8)),'Emissions (start here)'!BQ245*453.59/3600*Dispersion!$AI$8,0)</f>
        <v>0</v>
      </c>
      <c r="EF245" s="74">
        <f>IF(AND(ISNUMBER('Emissions (start here)'!BQ245),ISNUMBER(Dispersion!$AI$9)),'Emissions (start here)'!BQ245*453.59/3600*Dispersion!$AI$9,0)</f>
        <v>0</v>
      </c>
      <c r="EG245" s="74">
        <f>IF(AND(ISNUMBER('Emissions (start here)'!BR245),ISNUMBER(Dispersion!$AI$10)),'Emissions (start here)'!BR245*2000*453.59/8760/3600*Dispersion!$AI$10,0)</f>
        <v>0</v>
      </c>
      <c r="EH245" s="74">
        <f>IF(AND(ISNUMBER('Emissions (start here)'!BR245),ISNUMBER(Dispersion!$AI$11)),'Emissions (start here)'!BR245*2000*453.59/8760/3600*Dispersion!$AI$11,0)</f>
        <v>0</v>
      </c>
      <c r="EI245" s="74">
        <f>IF(AND(ISNUMBER('Emissions (start here)'!BS245),ISNUMBER(Dispersion!$AJ$8)),'Emissions (start here)'!BS245*453.59/3600*Dispersion!$AJ$8,0)</f>
        <v>0</v>
      </c>
      <c r="EJ245" s="74">
        <f>IF(AND(ISNUMBER('Emissions (start here)'!BS245),ISNUMBER(Dispersion!$AJ$9)),'Emissions (start here)'!BS245*453.59/3600*Dispersion!$AJ$9,0)</f>
        <v>0</v>
      </c>
      <c r="EK245" s="74">
        <f>IF(AND(ISNUMBER('Emissions (start here)'!BT245),ISNUMBER(Dispersion!$AJ$10)),'Emissions (start here)'!BT245*2000*453.59/8760/3600*Dispersion!$AJ$10,0)</f>
        <v>0</v>
      </c>
      <c r="EL245" s="74">
        <f>IF(AND(ISNUMBER('Emissions (start here)'!BT245),ISNUMBER(Dispersion!$AJ$11)),'Emissions (start here)'!BT245*2000*453.59/8760/3600*Dispersion!$AJ$11,0)</f>
        <v>0</v>
      </c>
      <c r="EM245" s="74">
        <f>IF(AND(ISNUMBER('Emissions (start here)'!BU245),ISNUMBER(Dispersion!$AK$8)),'Emissions (start here)'!BU245*453.59/3600*Dispersion!$AK$8,0)</f>
        <v>0</v>
      </c>
      <c r="EN245" s="74">
        <f>IF(AND(ISNUMBER('Emissions (start here)'!BU245),ISNUMBER(Dispersion!$AK$9)),'Emissions (start here)'!BU245*453.59/3600*Dispersion!$AK$9,0)</f>
        <v>0</v>
      </c>
      <c r="EO245" s="74">
        <f>IF(AND(ISNUMBER('Emissions (start here)'!BV245),ISNUMBER(Dispersion!$AK$10)),'Emissions (start here)'!BV245*2000*453.59/8760/3600*Dispersion!$AK$10,0)</f>
        <v>0</v>
      </c>
      <c r="EP245" s="74">
        <f>IF(AND(ISNUMBER('Emissions (start here)'!BV245),ISNUMBER(Dispersion!$AK$11)),'Emissions (start here)'!BV245*2000*453.59/8760/3600*Dispersion!$AK$11,0)</f>
        <v>0</v>
      </c>
      <c r="EQ245" s="74">
        <f>IF(AND(ISNUMBER('Emissions (start here)'!BW245),ISNUMBER(Dispersion!$AL$8)),'Emissions (start here)'!BW245*453.59/3600*Dispersion!$AL$8,0)</f>
        <v>0</v>
      </c>
      <c r="ER245" s="74">
        <f>IF(AND(ISNUMBER('Emissions (start here)'!BW245),ISNUMBER(Dispersion!$AL$9)),'Emissions (start here)'!BW245*453.59/3600*Dispersion!$AL$9,0)</f>
        <v>0</v>
      </c>
      <c r="ES245" s="74">
        <f>IF(AND(ISNUMBER('Emissions (start here)'!BX245),ISNUMBER(Dispersion!$AL$10)),'Emissions (start here)'!BX245*2000*453.59/8760/3600*Dispersion!$AL$10,0)</f>
        <v>0</v>
      </c>
      <c r="ET245" s="74">
        <f>IF(AND(ISNUMBER('Emissions (start here)'!BX245),ISNUMBER(Dispersion!$AL$11)),'Emissions (start here)'!BX245*2000*453.59/8760/3600*Dispersion!$AL$11,0)</f>
        <v>0</v>
      </c>
      <c r="EU245" s="74">
        <f>IF(AND(ISNUMBER('Emissions (start here)'!BY245),ISNUMBER(Dispersion!$AM$8)),'Emissions (start here)'!BY245*453.59/3600*Dispersion!$AM$8,0)</f>
        <v>0</v>
      </c>
      <c r="EV245" s="74">
        <f>IF(AND(ISNUMBER('Emissions (start here)'!BY245),ISNUMBER(Dispersion!$AM$9)),'Emissions (start here)'!BY245*453.59/3600*Dispersion!$AM$9,0)</f>
        <v>0</v>
      </c>
      <c r="EW245" s="74">
        <f>IF(AND(ISNUMBER('Emissions (start here)'!BZ245),ISNUMBER(Dispersion!$AM$10)),'Emissions (start here)'!BZ245*2000*453.59/8760/3600*Dispersion!$AM$10,0)</f>
        <v>0</v>
      </c>
      <c r="EX245" s="74">
        <f>IF(AND(ISNUMBER('Emissions (start here)'!BZ245),ISNUMBER(Dispersion!$AM$11)),'Emissions (start here)'!BZ245*2000*453.59/8760/3600*Dispersion!$AM$11,0)</f>
        <v>0</v>
      </c>
      <c r="EY245" s="74">
        <f>IF(AND(ISNUMBER('Emissions (start here)'!CA245),ISNUMBER(Dispersion!$AN$8)),'Emissions (start here)'!CA245*453.59/3600*Dispersion!$AN$8,0)</f>
        <v>0</v>
      </c>
      <c r="EZ245" s="74">
        <f>IF(AND(ISNUMBER('Emissions (start here)'!CA245),ISNUMBER(Dispersion!$AN$9)),'Emissions (start here)'!CA245*453.59/3600*Dispersion!$AN$9,0)</f>
        <v>0</v>
      </c>
      <c r="FA245" s="74">
        <f>IF(AND(ISNUMBER('Emissions (start here)'!CB245),ISNUMBER(Dispersion!$AN$10)),'Emissions (start here)'!CB245*2000*453.59/8760/3600*Dispersion!$AN$10,0)</f>
        <v>0</v>
      </c>
      <c r="FB245" s="74">
        <f>IF(AND(ISNUMBER('Emissions (start here)'!CB245),ISNUMBER(Dispersion!$AN$11)),'Emissions (start here)'!CB245*2000*453.59/8760/3600*Dispersion!$AN$11,0)</f>
        <v>0</v>
      </c>
      <c r="FC245" s="74">
        <f>IF(AND(ISNUMBER('Emissions (start here)'!CC245),ISNUMBER(Dispersion!$AO$8)),'Emissions (start here)'!CC245*453.59/3600*Dispersion!$AO$8,0)</f>
        <v>0</v>
      </c>
      <c r="FD245" s="74">
        <f>IF(AND(ISNUMBER('Emissions (start here)'!CC245),ISNUMBER(Dispersion!$AO$9)),'Emissions (start here)'!CC245*453.59/3600*Dispersion!$AO$9,0)</f>
        <v>0</v>
      </c>
      <c r="FE245" s="74">
        <f>IF(AND(ISNUMBER('Emissions (start here)'!CD245),ISNUMBER(Dispersion!$AO$10)),'Emissions (start here)'!CD245*2000*453.59/8760/3600*Dispersion!$AO$10,0)</f>
        <v>0</v>
      </c>
      <c r="FF245" s="74">
        <f>IF(AND(ISNUMBER('Emissions (start here)'!CD245),ISNUMBER(Dispersion!$AO$11)),'Emissions (start here)'!CD245*2000*453.59/8760/3600*Dispersion!$AO$11,0)</f>
        <v>0</v>
      </c>
      <c r="FG245" s="74">
        <f>IF(AND(ISNUMBER('Emissions (start here)'!CE245),ISNUMBER(Dispersion!$AP$8)),'Emissions (start here)'!CE245*453.59/3600*Dispersion!$AP$8,0)</f>
        <v>0</v>
      </c>
      <c r="FH245" s="74">
        <f>IF(AND(ISNUMBER('Emissions (start here)'!CE245),ISNUMBER(Dispersion!$AP$9)),'Emissions (start here)'!CE245*453.59/3600*Dispersion!$AP$9,0)</f>
        <v>0</v>
      </c>
      <c r="FI245" s="74">
        <f>IF(AND(ISNUMBER('Emissions (start here)'!CF245),ISNUMBER(Dispersion!$AP$10)),'Emissions (start here)'!CF245*2000*453.59/8760/3600*Dispersion!$AP$10,0)</f>
        <v>0</v>
      </c>
      <c r="FJ245" s="74">
        <f>IF(AND(ISNUMBER('Emissions (start here)'!CF245),ISNUMBER(Dispersion!$AP$11)),'Emissions (start here)'!CF245*2000*453.59/8760/3600*Dispersion!$AP$11,0)</f>
        <v>0</v>
      </c>
      <c r="FK245" s="74">
        <f>IF(AND(ISNUMBER('Emissions (start here)'!CG245),ISNUMBER(Dispersion!$AQ$8)),'Emissions (start here)'!CG245*453.59/3600*Dispersion!$AQ$8,0)</f>
        <v>0</v>
      </c>
      <c r="FL245" s="74">
        <f>IF(AND(ISNUMBER('Emissions (start here)'!CG245),ISNUMBER(Dispersion!$AQ$9)),'Emissions (start here)'!CG245*453.59/3600*Dispersion!$AQ$9,0)</f>
        <v>0</v>
      </c>
      <c r="FM245" s="74">
        <f>IF(AND(ISNUMBER('Emissions (start here)'!CH245),ISNUMBER(Dispersion!$AQ$10)),'Emissions (start here)'!CH245*2000*453.59/8760/3600*Dispersion!$AQ$10,0)</f>
        <v>0</v>
      </c>
      <c r="FN245" s="74">
        <f>IF(AND(ISNUMBER('Emissions (start here)'!CH245),ISNUMBER(Dispersion!$AQ$11)),'Emissions (start here)'!CH245*2000*453.59/8760/3600*Dispersion!$AQ$11,0)</f>
        <v>0</v>
      </c>
      <c r="FO245" s="74">
        <f>IF(AND(ISNUMBER('Emissions (start here)'!CI245),ISNUMBER(Dispersion!$AR$8)),'Emissions (start here)'!CI245*453.59/3600*Dispersion!$AR$8,0)</f>
        <v>0</v>
      </c>
      <c r="FP245" s="74">
        <f>IF(AND(ISNUMBER('Emissions (start here)'!CI245),ISNUMBER(Dispersion!$AR$9)),'Emissions (start here)'!CI245*453.59/3600*Dispersion!$AR$9,0)</f>
        <v>0</v>
      </c>
      <c r="FQ245" s="74">
        <f>IF(AND(ISNUMBER('Emissions (start here)'!CJ245),ISNUMBER(Dispersion!$AR$10)),'Emissions (start here)'!CJ245*2000*453.59/8760/3600*Dispersion!$AR$10,0)</f>
        <v>0</v>
      </c>
      <c r="FR245" s="74">
        <f>IF(AND(ISNUMBER('Emissions (start here)'!CJ245),ISNUMBER(Dispersion!$AR$11)),'Emissions (start here)'!CJ245*2000*453.59/8760/3600*Dispersion!$AR$11,0)</f>
        <v>0</v>
      </c>
      <c r="FS245" s="74">
        <f>IF(AND(ISNUMBER('Emissions (start here)'!CK245),ISNUMBER(Dispersion!$AS$8)),'Emissions (start here)'!CK245*453.59/3600*Dispersion!$AS$8,0)</f>
        <v>0</v>
      </c>
      <c r="FT245" s="74">
        <f>IF(AND(ISNUMBER('Emissions (start here)'!CK245),ISNUMBER(Dispersion!$AS$9)),'Emissions (start here)'!CK245*453.59/3600*Dispersion!$AS$9,0)</f>
        <v>0</v>
      </c>
      <c r="FU245" s="74">
        <f>IF(AND(ISNUMBER('Emissions (start here)'!CL245),ISNUMBER(Dispersion!$AS$10)),'Emissions (start here)'!CL245*2000*453.59/8760/3600*Dispersion!$AS$10,0)</f>
        <v>0</v>
      </c>
      <c r="FV245" s="74">
        <f>IF(AND(ISNUMBER('Emissions (start here)'!CL245),ISNUMBER(Dispersion!$AS$11)),'Emissions (start here)'!CL245*2000*453.59/8760/3600*Dispersion!$AS$11,0)</f>
        <v>0</v>
      </c>
      <c r="FW245" s="74">
        <f>IF(AND(ISNUMBER('Emissions (start here)'!CM245),ISNUMBER(Dispersion!$AT$8)),'Emissions (start here)'!CM245*453.59/3600*Dispersion!$AT$8,0)</f>
        <v>0</v>
      </c>
      <c r="FX245" s="74">
        <f>IF(AND(ISNUMBER('Emissions (start here)'!CM245),ISNUMBER(Dispersion!$AT$9)),'Emissions (start here)'!CM245*453.59/3600*Dispersion!$AT$9,0)</f>
        <v>0</v>
      </c>
      <c r="FY245" s="74">
        <f>IF(AND(ISNUMBER('Emissions (start here)'!CN245),ISNUMBER(Dispersion!$AT$10)),'Emissions (start here)'!CN245*2000*453.59/8760/3600*Dispersion!$AT$10,0)</f>
        <v>0</v>
      </c>
      <c r="FZ245" s="74">
        <f>IF(AND(ISNUMBER('Emissions (start here)'!CN245),ISNUMBER(Dispersion!$AT$11)),'Emissions (start here)'!CN245*2000*453.59/8760/3600*Dispersion!$AT$11,0)</f>
        <v>0</v>
      </c>
      <c r="GA245" s="74">
        <f>IF(AND(ISNUMBER('Emissions (start here)'!CO245),ISNUMBER(Dispersion!$AU$8)),'Emissions (start here)'!CO245*453.59/3600*Dispersion!$AU$8,0)</f>
        <v>0</v>
      </c>
      <c r="GB245" s="74">
        <f>IF(AND(ISNUMBER('Emissions (start here)'!CO245),ISNUMBER(Dispersion!$AU$9)),'Emissions (start here)'!CO245*453.59/3600*Dispersion!$AU$9,0)</f>
        <v>0</v>
      </c>
      <c r="GC245" s="74">
        <f>IF(AND(ISNUMBER('Emissions (start here)'!CP245),ISNUMBER(Dispersion!$AU$10)),'Emissions (start here)'!CP245*2000*453.59/8760/3600*Dispersion!$AU$10,0)</f>
        <v>0</v>
      </c>
      <c r="GD245" s="74">
        <f>IF(AND(ISNUMBER('Emissions (start here)'!CP245),ISNUMBER(Dispersion!$AU$11)),'Emissions (start here)'!CP245*2000*453.59/8760/3600*Dispersion!$AU$11,0)</f>
        <v>0</v>
      </c>
      <c r="GE245" s="74">
        <f>IF(AND(ISNUMBER('Emissions (start here)'!CQ245),ISNUMBER(Dispersion!$AV$8)),'Emissions (start here)'!CQ245*453.59/3600*Dispersion!$AV$8,0)</f>
        <v>0</v>
      </c>
      <c r="GF245" s="74">
        <f>IF(AND(ISNUMBER('Emissions (start here)'!CQ245),ISNUMBER(Dispersion!$AV$9)),'Emissions (start here)'!CQ245*453.59/3600*Dispersion!$AV$9,0)</f>
        <v>0</v>
      </c>
      <c r="GG245" s="74">
        <f>IF(AND(ISNUMBER('Emissions (start here)'!CR245),ISNUMBER(Dispersion!$AV$10)),'Emissions (start here)'!CR245*2000*453.59/8760/3600*Dispersion!$AV$10,0)</f>
        <v>0</v>
      </c>
      <c r="GH245" s="74">
        <f>IF(AND(ISNUMBER('Emissions (start here)'!CR245),ISNUMBER(Dispersion!$AV$11)),'Emissions (start here)'!CR245*2000*453.59/8760/3600*Dispersion!$AV$11,0)</f>
        <v>0</v>
      </c>
      <c r="GI245" s="74">
        <f>IF(AND(ISNUMBER('Emissions (start here)'!CS245),ISNUMBER(Dispersion!$AW$8)),'Emissions (start here)'!CS245*453.59/3600*Dispersion!$AW$8,0)</f>
        <v>0</v>
      </c>
      <c r="GJ245" s="74">
        <f>IF(AND(ISNUMBER('Emissions (start here)'!CS245),ISNUMBER(Dispersion!$AW$9)),'Emissions (start here)'!CS245*453.59/3600*Dispersion!$AW$9,0)</f>
        <v>0</v>
      </c>
      <c r="GK245" s="74">
        <f>IF(AND(ISNUMBER('Emissions (start here)'!CT245),ISNUMBER(Dispersion!$AW$10)),'Emissions (start here)'!CT245*2000*453.59/8760/3600*Dispersion!$AW$10,0)</f>
        <v>0</v>
      </c>
      <c r="GL245" s="74">
        <f>IF(AND(ISNUMBER('Emissions (start here)'!CT245),ISNUMBER(Dispersion!$AW$11)),'Emissions (start here)'!CT245*2000*453.59/8760/3600*Dispersion!$AW$11,0)</f>
        <v>0</v>
      </c>
      <c r="GM245" s="74">
        <f>IF(AND(ISNUMBER('Emissions (start here)'!CU245),ISNUMBER(Dispersion!$AX$8)),'Emissions (start here)'!CU245*453.59/3600*Dispersion!$AX$8,0)</f>
        <v>0</v>
      </c>
      <c r="GN245" s="74">
        <f>IF(AND(ISNUMBER('Emissions (start here)'!CU245),ISNUMBER(Dispersion!$AX$9)),'Emissions (start here)'!CU245*453.59/3600*Dispersion!$AX$9,0)</f>
        <v>0</v>
      </c>
      <c r="GO245" s="74">
        <f>IF(AND(ISNUMBER('Emissions (start here)'!CV245),ISNUMBER(Dispersion!$AX$10)),'Emissions (start here)'!CV245*2000*453.59/8760/3600*Dispersion!$AX$10,0)</f>
        <v>0</v>
      </c>
      <c r="GP245" s="74">
        <f>IF(AND(ISNUMBER('Emissions (start here)'!CV245),ISNUMBER(Dispersion!$AX$11)),'Emissions (start here)'!CV245*2000*453.59/8760/3600*Dispersion!$AX$11,0)</f>
        <v>0</v>
      </c>
      <c r="GQ245" s="74">
        <f>IF(AND(ISNUMBER('Emissions (start here)'!CW245),ISNUMBER(Dispersion!$AY$8)),'Emissions (start here)'!CW245*453.59/3600*Dispersion!$AY$8,0)</f>
        <v>0</v>
      </c>
      <c r="GR245" s="74">
        <f>IF(AND(ISNUMBER('Emissions (start here)'!CW245),ISNUMBER(Dispersion!$AY$9)),'Emissions (start here)'!CW245*453.59/3600*Dispersion!$AY$9,0)</f>
        <v>0</v>
      </c>
      <c r="GS245" s="74">
        <f>IF(AND(ISNUMBER('Emissions (start here)'!CX245),ISNUMBER(Dispersion!$AY$10)),'Emissions (start here)'!CX245*2000*453.59/8760/3600*Dispersion!$AY$10,0)</f>
        <v>0</v>
      </c>
      <c r="GT245" s="74">
        <f>IF(AND(ISNUMBER('Emissions (start here)'!CX245),ISNUMBER(Dispersion!$AY$11)),'Emissions (start here)'!CX245*2000*453.59/8760/3600*Dispersion!$AY$11,0)</f>
        <v>0</v>
      </c>
      <c r="GU245" s="74">
        <f>IF(AND(ISNUMBER('Emissions (start here)'!CY245),ISNUMBER(Dispersion!$AZ$8)),'Emissions (start here)'!CY245*453.59/3600*Dispersion!$AZ$8,0)</f>
        <v>0</v>
      </c>
      <c r="GV245" s="74">
        <f>IF(AND(ISNUMBER('Emissions (start here)'!CY245),ISNUMBER(Dispersion!$AZ$9)),'Emissions (start here)'!CY245*453.59/3600*Dispersion!$AZ$9,0)</f>
        <v>0</v>
      </c>
      <c r="GW245" s="74">
        <f>IF(AND(ISNUMBER('Emissions (start here)'!CZ245),ISNUMBER(Dispersion!$AZ$10)),'Emissions (start here)'!CZ245*2000*453.59/8760/3600*Dispersion!$AZ$10,0)</f>
        <v>0</v>
      </c>
      <c r="GX245" s="74">
        <f>IF(AND(ISNUMBER('Emissions (start here)'!CZ245),ISNUMBER(Dispersion!$AZ$11)),'Emissions (start here)'!CZ245*2000*453.59/8760/3600*Dispersion!$AZ$11,0)</f>
        <v>0</v>
      </c>
    </row>
    <row r="246" spans="1:206" x14ac:dyDescent="0.2">
      <c r="A246" s="51" t="str">
        <f>'Tox Values'!C246</f>
        <v>591-78-6</v>
      </c>
      <c r="B246" s="94" t="str">
        <f>'Tox Values'!D246</f>
        <v>Hexanone-2</v>
      </c>
      <c r="C246" s="96">
        <f t="shared" si="13"/>
        <v>0</v>
      </c>
      <c r="D246" s="74">
        <f t="shared" si="14"/>
        <v>0</v>
      </c>
      <c r="E246" s="74">
        <f t="shared" si="15"/>
        <v>0</v>
      </c>
      <c r="F246" s="99">
        <f t="shared" si="16"/>
        <v>0</v>
      </c>
      <c r="G246" s="97">
        <f>IF(AND(ISNUMBER('Emissions (start here)'!E246),ISNUMBER(Dispersion!$C$8)),'Emissions (start here)'!E246*453.59/3600*Dispersion!$C$8,0)</f>
        <v>0</v>
      </c>
      <c r="H246" s="74">
        <f>IF(AND(ISNUMBER('Emissions (start here)'!E246),ISNUMBER(Dispersion!$C$9)),'Emissions (start here)'!E246*453.59/3600*Dispersion!$C$9,0)</f>
        <v>0</v>
      </c>
      <c r="I246" s="74">
        <f>IF(AND(ISNUMBER('Emissions (start here)'!F246),ISNUMBER(Dispersion!$C$10)),'Emissions (start here)'!F246*2000*453.59/8760/3600*Dispersion!$C$10,0)</f>
        <v>0</v>
      </c>
      <c r="J246" s="74">
        <f>IF(AND(ISNUMBER('Emissions (start here)'!F246),ISNUMBER(Dispersion!$C$11)),'Emissions (start here)'!F246*2000*453.59/8760/3600*Dispersion!$C$11,0)</f>
        <v>0</v>
      </c>
      <c r="K246" s="74">
        <f>IF(AND(ISNUMBER('Emissions (start here)'!G246),ISNUMBER(Dispersion!$D$8)),'Emissions (start here)'!G246*453.59/3600*Dispersion!$D$8,0)</f>
        <v>0</v>
      </c>
      <c r="L246" s="74">
        <f>IF(AND(ISNUMBER('Emissions (start here)'!G246),ISNUMBER(Dispersion!$D$9)),'Emissions (start here)'!G246*453.59/3600*Dispersion!$D$9,0)</f>
        <v>0</v>
      </c>
      <c r="M246" s="74">
        <f>IF(AND(ISNUMBER('Emissions (start here)'!H246),ISNUMBER(Dispersion!$D$10)),'Emissions (start here)'!H246*2000*453.59/8760/3600*Dispersion!$D$10,0)</f>
        <v>0</v>
      </c>
      <c r="N246" s="74">
        <f>IF(AND(ISNUMBER('Emissions (start here)'!H246),ISNUMBER(Dispersion!$D$11)),'Emissions (start here)'!H246*2000*453.59/8760/3600*Dispersion!$D$11,0)</f>
        <v>0</v>
      </c>
      <c r="O246" s="74">
        <f>IF(AND(ISNUMBER('Emissions (start here)'!I246),ISNUMBER(Dispersion!$E$8)),'Emissions (start here)'!I246*453.59/3600*Dispersion!$E$8,0)</f>
        <v>0</v>
      </c>
      <c r="P246" s="74">
        <f>IF(AND(ISNUMBER('Emissions (start here)'!I246),ISNUMBER(Dispersion!$E$9)),'Emissions (start here)'!I246*453.59/3600*Dispersion!$E$9,0)</f>
        <v>0</v>
      </c>
      <c r="Q246" s="74">
        <f>IF(AND(ISNUMBER('Emissions (start here)'!J246),ISNUMBER(Dispersion!$E$10)),'Emissions (start here)'!J246*2000*453.59/8760/3600*Dispersion!$E$10,0)</f>
        <v>0</v>
      </c>
      <c r="R246" s="74">
        <f>IF(AND(ISNUMBER('Emissions (start here)'!J246),ISNUMBER(Dispersion!$E$11)),'Emissions (start here)'!J246*2000*453.59/8760/3600*Dispersion!$E$11,0)</f>
        <v>0</v>
      </c>
      <c r="S246" s="74">
        <f>IF(AND(ISNUMBER('Emissions (start here)'!K246),ISNUMBER(Dispersion!$F$8)),'Emissions (start here)'!K246*453.59/3600*Dispersion!$F$8,0)</f>
        <v>0</v>
      </c>
      <c r="T246" s="74">
        <f>IF(AND(ISNUMBER('Emissions (start here)'!K246),ISNUMBER(Dispersion!$F$9)),'Emissions (start here)'!K246*453.59/3600*Dispersion!$F$9,0)</f>
        <v>0</v>
      </c>
      <c r="U246" s="74">
        <f>IF(AND(ISNUMBER('Emissions (start here)'!L246),ISNUMBER(Dispersion!$F$10)),'Emissions (start here)'!L246*2000*453.59/8760/3600*Dispersion!$F$10,0)</f>
        <v>0</v>
      </c>
      <c r="V246" s="74">
        <f>IF(AND(ISNUMBER('Emissions (start here)'!L246),ISNUMBER(Dispersion!$F$11)),'Emissions (start here)'!L246*2000*453.59/8760/3600*Dispersion!$F$11,0)</f>
        <v>0</v>
      </c>
      <c r="W246" s="74">
        <f>IF(AND(ISNUMBER('Emissions (start here)'!M246),ISNUMBER(Dispersion!$G$8)),'Emissions (start here)'!M246*453.59/3600*Dispersion!$G$8,0)</f>
        <v>0</v>
      </c>
      <c r="X246" s="74">
        <f>IF(AND(ISNUMBER('Emissions (start here)'!M246),ISNUMBER(Dispersion!$G$9)),'Emissions (start here)'!M246*453.59/3600*Dispersion!$G$9,0)</f>
        <v>0</v>
      </c>
      <c r="Y246" s="74">
        <f>IF(AND(ISNUMBER('Emissions (start here)'!N246),ISNUMBER(Dispersion!$G$10)),'Emissions (start here)'!N246*2000*453.59/8760/3600*Dispersion!$G$10,0)</f>
        <v>0</v>
      </c>
      <c r="Z246" s="74">
        <f>IF(AND(ISNUMBER('Emissions (start here)'!N246),ISNUMBER(Dispersion!$G$11)),'Emissions (start here)'!N246*2000*453.59/8760/3600*Dispersion!$G$11,0)</f>
        <v>0</v>
      </c>
      <c r="AA246" s="74">
        <f>IF(AND(ISNUMBER('Emissions (start here)'!O246),ISNUMBER(Dispersion!$H$8)),'Emissions (start here)'!O246*453.59/3600*Dispersion!$H$8,0)</f>
        <v>0</v>
      </c>
      <c r="AB246" s="74">
        <f>IF(AND(ISNUMBER('Emissions (start here)'!O246),ISNUMBER(Dispersion!$H$9)),'Emissions (start here)'!O246*453.59/3600*Dispersion!$H$9,0)</f>
        <v>0</v>
      </c>
      <c r="AC246" s="74">
        <f>IF(AND(ISNUMBER('Emissions (start here)'!P246),ISNUMBER(Dispersion!$H$10)),'Emissions (start here)'!P246*2000*453.59/8760/3600*Dispersion!$H$10,0)</f>
        <v>0</v>
      </c>
      <c r="AD246" s="74">
        <f>IF(AND(ISNUMBER('Emissions (start here)'!P246),ISNUMBER(Dispersion!$H$11)),'Emissions (start here)'!P246*2000*453.59/8760/3600*Dispersion!$H$11,0)</f>
        <v>0</v>
      </c>
      <c r="AE246" s="74">
        <f>IF(AND(ISNUMBER('Emissions (start here)'!Q246),ISNUMBER(Dispersion!$I$8)),'Emissions (start here)'!Q246*453.59/3600*Dispersion!$I$8,0)</f>
        <v>0</v>
      </c>
      <c r="AF246" s="74">
        <f>IF(AND(ISNUMBER('Emissions (start here)'!Q246),ISNUMBER(Dispersion!$I$9)),'Emissions (start here)'!Q246*453.59/3600*Dispersion!$I$9,0)</f>
        <v>0</v>
      </c>
      <c r="AG246" s="74">
        <f>IF(AND(ISNUMBER('Emissions (start here)'!R246),ISNUMBER(Dispersion!$I$10)),'Emissions (start here)'!R246*2000*453.59/8760/3600*Dispersion!$I$10,0)</f>
        <v>0</v>
      </c>
      <c r="AH246" s="74">
        <f>IF(AND(ISNUMBER('Emissions (start here)'!R246),ISNUMBER(Dispersion!$I$11)),'Emissions (start here)'!R246*2000*453.59/8760/3600*Dispersion!$I$11,0)</f>
        <v>0</v>
      </c>
      <c r="AI246" s="74">
        <f>IF(AND(ISNUMBER('Emissions (start here)'!S246),ISNUMBER(Dispersion!$J$8)),'Emissions (start here)'!S246*453.59/3600*Dispersion!$J$8,0)</f>
        <v>0</v>
      </c>
      <c r="AJ246" s="74">
        <f>IF(AND(ISNUMBER('Emissions (start here)'!S246),ISNUMBER(Dispersion!$J$9)),'Emissions (start here)'!S246*453.59/3600*Dispersion!$J$9,0)</f>
        <v>0</v>
      </c>
      <c r="AK246" s="74">
        <f>IF(AND(ISNUMBER('Emissions (start here)'!T246),ISNUMBER(Dispersion!$J$10)),'Emissions (start here)'!T246*2000*453.59/8760/3600*Dispersion!$J$10,0)</f>
        <v>0</v>
      </c>
      <c r="AL246" s="74">
        <f>IF(AND(ISNUMBER('Emissions (start here)'!T246),ISNUMBER(Dispersion!$J$11)),'Emissions (start here)'!T246*2000*453.59/8760/3600*Dispersion!$J$11,0)</f>
        <v>0</v>
      </c>
      <c r="AM246" s="74">
        <f>IF(AND(ISNUMBER('Emissions (start here)'!U246),ISNUMBER(Dispersion!$K$8)),'Emissions (start here)'!U246*453.59/3600*Dispersion!$K$8,0)</f>
        <v>0</v>
      </c>
      <c r="AN246" s="74">
        <f>IF(AND(ISNUMBER('Emissions (start here)'!U246),ISNUMBER(Dispersion!$K$9)),'Emissions (start here)'!U246*453.59/3600*Dispersion!$K$9,0)</f>
        <v>0</v>
      </c>
      <c r="AO246" s="74">
        <f>IF(AND(ISNUMBER('Emissions (start here)'!V246),ISNUMBER(Dispersion!$K$10)),'Emissions (start here)'!V246*2000*453.59/8760/3600*Dispersion!$K$10,0)</f>
        <v>0</v>
      </c>
      <c r="AP246" s="74">
        <f>IF(AND(ISNUMBER('Emissions (start here)'!V246),ISNUMBER(Dispersion!$K$11)),'Emissions (start here)'!V246*2000*453.59/8760/3600*Dispersion!$K$11,0)</f>
        <v>0</v>
      </c>
      <c r="AQ246" s="74">
        <f>IF(AND(ISNUMBER('Emissions (start here)'!W246),ISNUMBER(Dispersion!$L$8)),'Emissions (start here)'!W246*453.59/3600*Dispersion!$L$8,0)</f>
        <v>0</v>
      </c>
      <c r="AR246" s="74">
        <f>IF(AND(ISNUMBER('Emissions (start here)'!W246),ISNUMBER(Dispersion!$L$9)),'Emissions (start here)'!W246*453.59/3600*Dispersion!$L$9,0)</f>
        <v>0</v>
      </c>
      <c r="AS246" s="74">
        <f>IF(AND(ISNUMBER('Emissions (start here)'!X246),ISNUMBER(Dispersion!$L$10)),'Emissions (start here)'!X246*2000*453.59/8760/3600*Dispersion!$L$10,0)</f>
        <v>0</v>
      </c>
      <c r="AT246" s="74">
        <f>IF(AND(ISNUMBER('Emissions (start here)'!X246),ISNUMBER(Dispersion!$L$11)),'Emissions (start here)'!X246*2000*453.59/8760/3600*Dispersion!$L$11,0)</f>
        <v>0</v>
      </c>
      <c r="AU246" s="74">
        <f>IF(AND(ISNUMBER('Emissions (start here)'!Y246),ISNUMBER(Dispersion!$M$8)),'Emissions (start here)'!Y246*453.59/3600*Dispersion!$M$8,0)</f>
        <v>0</v>
      </c>
      <c r="AV246" s="74">
        <f>IF(AND(ISNUMBER('Emissions (start here)'!Y246),ISNUMBER(Dispersion!$M$9)),'Emissions (start here)'!Y246*453.59/3600*Dispersion!$M$9,0)</f>
        <v>0</v>
      </c>
      <c r="AW246" s="74">
        <f>IF(AND(ISNUMBER('Emissions (start here)'!Z246),ISNUMBER(Dispersion!$M$10)),'Emissions (start here)'!Z246*2000*453.59/8760/3600*Dispersion!$M$10,0)</f>
        <v>0</v>
      </c>
      <c r="AX246" s="74">
        <f>IF(AND(ISNUMBER('Emissions (start here)'!Z246),ISNUMBER(Dispersion!$M$11)),'Emissions (start here)'!Z246*2000*453.59/8760/3600*Dispersion!$M$11,0)</f>
        <v>0</v>
      </c>
      <c r="AY246" s="74">
        <f>IF(AND(ISNUMBER('Emissions (start here)'!AA246),ISNUMBER(Dispersion!$N$8)),'Emissions (start here)'!AA246*453.59/3600*Dispersion!$N$8,0)</f>
        <v>0</v>
      </c>
      <c r="AZ246" s="74">
        <f>IF(AND(ISNUMBER('Emissions (start here)'!AA246),ISNUMBER(Dispersion!$N$9)),'Emissions (start here)'!AA246*453.59/3600*Dispersion!$N$9,0)</f>
        <v>0</v>
      </c>
      <c r="BA246" s="74">
        <f>IF(AND(ISNUMBER('Emissions (start here)'!AB246),ISNUMBER(Dispersion!$N$10)),'Emissions (start here)'!AB246*2000*453.59/8760/3600*Dispersion!$N$10,0)</f>
        <v>0</v>
      </c>
      <c r="BB246" s="74">
        <f>IF(AND(ISNUMBER('Emissions (start here)'!AB246),ISNUMBER(Dispersion!$N$11)),'Emissions (start here)'!AB246*2000*453.59/8760/3600*Dispersion!$N$11,0)</f>
        <v>0</v>
      </c>
      <c r="BC246" s="74">
        <f>IF(AND(ISNUMBER('Emissions (start here)'!AC246),ISNUMBER(Dispersion!$O$8)),'Emissions (start here)'!AC246*453.59/3600*Dispersion!$O$8,0)</f>
        <v>0</v>
      </c>
      <c r="BD246" s="74">
        <f>IF(AND(ISNUMBER('Emissions (start here)'!AC246),ISNUMBER(Dispersion!$O$9)),'Emissions (start here)'!AC246*453.59/3600*Dispersion!$O$9,0)</f>
        <v>0</v>
      </c>
      <c r="BE246" s="74">
        <f>IF(AND(ISNUMBER('Emissions (start here)'!AD246),ISNUMBER(Dispersion!$O$10)),'Emissions (start here)'!AD246*2000*453.59/8760/3600*Dispersion!$O$10,0)</f>
        <v>0</v>
      </c>
      <c r="BF246" s="74">
        <f>IF(AND(ISNUMBER('Emissions (start here)'!AD246),ISNUMBER(Dispersion!$O$11)),'Emissions (start here)'!AD246*2000*453.59/8760/3600*Dispersion!$O$11,0)</f>
        <v>0</v>
      </c>
      <c r="BG246" s="74">
        <f>IF(AND(ISNUMBER('Emissions (start here)'!AE246),ISNUMBER(Dispersion!$P$8)),'Emissions (start here)'!AE246*453.59/3600*Dispersion!$P$8,0)</f>
        <v>0</v>
      </c>
      <c r="BH246" s="74">
        <f>IF(AND(ISNUMBER('Emissions (start here)'!AE246),ISNUMBER(Dispersion!$P$9)),'Emissions (start here)'!AE246*453.59/3600*Dispersion!$P$9,0)</f>
        <v>0</v>
      </c>
      <c r="BI246" s="74">
        <f>IF(AND(ISNUMBER('Emissions (start here)'!AF246),ISNUMBER(Dispersion!$P$10)),'Emissions (start here)'!AF246*2000*453.59/8760/3600*Dispersion!$P$10,0)</f>
        <v>0</v>
      </c>
      <c r="BJ246" s="74">
        <f>IF(AND(ISNUMBER('Emissions (start here)'!AF246),ISNUMBER(Dispersion!$P$11)),'Emissions (start here)'!AF246*2000*453.59/8760/3600*Dispersion!$P$11,0)</f>
        <v>0</v>
      </c>
      <c r="BK246" s="74">
        <f>IF(AND(ISNUMBER('Emissions (start here)'!AG246),ISNUMBER(Dispersion!$Q$8)),'Emissions (start here)'!AG246*453.59/3600*Dispersion!$Q$8,0)</f>
        <v>0</v>
      </c>
      <c r="BL246" s="74">
        <f>IF(AND(ISNUMBER('Emissions (start here)'!AG246),ISNUMBER(Dispersion!$Q$9)),'Emissions (start here)'!AG246*453.59/3600*Dispersion!$Q$9,0)</f>
        <v>0</v>
      </c>
      <c r="BM246" s="74">
        <f>IF(AND(ISNUMBER('Emissions (start here)'!AH246),ISNUMBER(Dispersion!$Q$10)),'Emissions (start here)'!AH246*2000*453.59/8760/3600*Dispersion!$Q$10,0)</f>
        <v>0</v>
      </c>
      <c r="BN246" s="74">
        <f>IF(AND(ISNUMBER('Emissions (start here)'!AH246),ISNUMBER(Dispersion!$Q$11)),'Emissions (start here)'!AH246*2000*453.59/8760/3600*Dispersion!$Q$11,0)</f>
        <v>0</v>
      </c>
      <c r="BO246" s="74">
        <f>IF(AND(ISNUMBER('Emissions (start here)'!AI246),ISNUMBER(Dispersion!$R$8)),'Emissions (start here)'!AI246*453.59/3600*Dispersion!$R$8,0)</f>
        <v>0</v>
      </c>
      <c r="BP246" s="74">
        <f>IF(AND(ISNUMBER('Emissions (start here)'!AI246),ISNUMBER(Dispersion!$R$9)),'Emissions (start here)'!AI246*453.59/3600*Dispersion!$R$9,0)</f>
        <v>0</v>
      </c>
      <c r="BQ246" s="74">
        <f>IF(AND(ISNUMBER('Emissions (start here)'!AJ246),ISNUMBER(Dispersion!$R$10)),'Emissions (start here)'!AJ246*2000*453.59/8760/3600*Dispersion!$R$10,0)</f>
        <v>0</v>
      </c>
      <c r="BR246" s="74">
        <f>IF(AND(ISNUMBER('Emissions (start here)'!AJ246),ISNUMBER(Dispersion!$R$11)),'Emissions (start here)'!AJ246*2000*453.59/8760/3600*Dispersion!$R$11,0)</f>
        <v>0</v>
      </c>
      <c r="BS246" s="74">
        <f>IF(AND(ISNUMBER('Emissions (start here)'!AK246),ISNUMBER(Dispersion!$S$8)),'Emissions (start here)'!AK246*453.59/3600*Dispersion!$S$8,0)</f>
        <v>0</v>
      </c>
      <c r="BT246" s="74">
        <f>IF(AND(ISNUMBER('Emissions (start here)'!AK246),ISNUMBER(Dispersion!$S$9)),'Emissions (start here)'!AK246*453.59/3600*Dispersion!$S$9,0)</f>
        <v>0</v>
      </c>
      <c r="BU246" s="74">
        <f>IF(AND(ISNUMBER('Emissions (start here)'!AL246),ISNUMBER(Dispersion!$S$10)),'Emissions (start here)'!AL246*2000*453.59/8760/3600*Dispersion!$S$10,0)</f>
        <v>0</v>
      </c>
      <c r="BV246" s="74">
        <f>IF(AND(ISNUMBER('Emissions (start here)'!AL246),ISNUMBER(Dispersion!$S$11)),'Emissions (start here)'!AL246*2000*453.59/8760/3600*Dispersion!$S$11,0)</f>
        <v>0</v>
      </c>
      <c r="BW246" s="74">
        <f>IF(AND(ISNUMBER('Emissions (start here)'!AM246),ISNUMBER(Dispersion!$T$8)),'Emissions (start here)'!AM246*453.59/3600*Dispersion!$T$8,0)</f>
        <v>0</v>
      </c>
      <c r="BX246" s="74">
        <f>IF(AND(ISNUMBER('Emissions (start here)'!AM246),ISNUMBER(Dispersion!$T$9)),'Emissions (start here)'!AM246*453.59/3600*Dispersion!$T$9,0)</f>
        <v>0</v>
      </c>
      <c r="BY246" s="74">
        <f>IF(AND(ISNUMBER('Emissions (start here)'!AN246),ISNUMBER(Dispersion!$T$10)),'Emissions (start here)'!AN246*2000*453.59/8760/3600*Dispersion!$T$10,0)</f>
        <v>0</v>
      </c>
      <c r="BZ246" s="74">
        <f>IF(AND(ISNUMBER('Emissions (start here)'!AN246),ISNUMBER(Dispersion!$T$11)),'Emissions (start here)'!AN246*2000*453.59/8760/3600*Dispersion!$T$11,0)</f>
        <v>0</v>
      </c>
      <c r="CA246" s="74">
        <f>IF(AND(ISNUMBER('Emissions (start here)'!AO246),ISNUMBER(Dispersion!$U$8)),'Emissions (start here)'!AO246*453.59/3600*Dispersion!$U$8,0)</f>
        <v>0</v>
      </c>
      <c r="CB246" s="74">
        <f>IF(AND(ISNUMBER('Emissions (start here)'!AO246),ISNUMBER(Dispersion!$U$9)),'Emissions (start here)'!AO246*453.59/3600*Dispersion!$U$9,0)</f>
        <v>0</v>
      </c>
      <c r="CC246" s="74">
        <f>IF(AND(ISNUMBER('Emissions (start here)'!AP246),ISNUMBER(Dispersion!$U$10)),'Emissions (start here)'!AP246*2000*453.59/8760/3600*Dispersion!$U$10,0)</f>
        <v>0</v>
      </c>
      <c r="CD246" s="74">
        <f>IF(AND(ISNUMBER('Emissions (start here)'!AP246),ISNUMBER(Dispersion!$U$11)),'Emissions (start here)'!AP246*2000*453.59/8760/3600*Dispersion!$U$11,0)</f>
        <v>0</v>
      </c>
      <c r="CE246" s="74">
        <f>IF(AND(ISNUMBER('Emissions (start here)'!AQ246),ISNUMBER(Dispersion!$V$8)),'Emissions (start here)'!AQ246*453.59/3600*Dispersion!$V$8,0)</f>
        <v>0</v>
      </c>
      <c r="CF246" s="74">
        <f>IF(AND(ISNUMBER('Emissions (start here)'!AQ246),ISNUMBER(Dispersion!$V$9)),'Emissions (start here)'!AQ246*453.59/3600*Dispersion!$V$9,0)</f>
        <v>0</v>
      </c>
      <c r="CG246" s="74">
        <f>IF(AND(ISNUMBER('Emissions (start here)'!AR246),ISNUMBER(Dispersion!$V$10)),'Emissions (start here)'!AR246*2000*453.59/8760/3600*Dispersion!$V$10,0)</f>
        <v>0</v>
      </c>
      <c r="CH246" s="74">
        <f>IF(AND(ISNUMBER('Emissions (start here)'!AR246),ISNUMBER(Dispersion!$V$11)),'Emissions (start here)'!AR246*2000*453.59/8760/3600*Dispersion!$V$11,0)</f>
        <v>0</v>
      </c>
      <c r="CI246" s="74">
        <f>IF(AND(ISNUMBER('Emissions (start here)'!AS246),ISNUMBER(Dispersion!$W$8)),'Emissions (start here)'!AS246*453.59/3600*Dispersion!$W$8,0)</f>
        <v>0</v>
      </c>
      <c r="CJ246" s="74">
        <f>IF(AND(ISNUMBER('Emissions (start here)'!AS246),ISNUMBER(Dispersion!$W$9)),'Emissions (start here)'!AS246*453.59/3600*Dispersion!$W$9,0)</f>
        <v>0</v>
      </c>
      <c r="CK246" s="74">
        <f>IF(AND(ISNUMBER('Emissions (start here)'!AT246),ISNUMBER(Dispersion!$W$10)),'Emissions (start here)'!AT246*2000*453.59/8760/3600*Dispersion!$W$10,0)</f>
        <v>0</v>
      </c>
      <c r="CL246" s="74">
        <f>IF(AND(ISNUMBER('Emissions (start here)'!AT246),ISNUMBER(Dispersion!$W$11)),'Emissions (start here)'!AT246*2000*453.59/8760/3600*Dispersion!$W$11,0)</f>
        <v>0</v>
      </c>
      <c r="CM246" s="74">
        <f>IF(AND(ISNUMBER('Emissions (start here)'!AU246),ISNUMBER(Dispersion!$X$8)),'Emissions (start here)'!AU246*453.59/3600*Dispersion!$X$8,0)</f>
        <v>0</v>
      </c>
      <c r="CN246" s="74">
        <f>IF(AND(ISNUMBER('Emissions (start here)'!AU246),ISNUMBER(Dispersion!$X$9)),'Emissions (start here)'!AU246*453.59/3600*Dispersion!$X$9,0)</f>
        <v>0</v>
      </c>
      <c r="CO246" s="74">
        <f>IF(AND(ISNUMBER('Emissions (start here)'!AV246),ISNUMBER(Dispersion!$X$10)),'Emissions (start here)'!AV246*2000*453.59/8760/3600*Dispersion!$X$10,0)</f>
        <v>0</v>
      </c>
      <c r="CP246" s="74">
        <f>IF(AND(ISNUMBER('Emissions (start here)'!AV246),ISNUMBER(Dispersion!$X$11)),'Emissions (start here)'!AV246*2000*453.59/8760/3600*Dispersion!$X$11,0)</f>
        <v>0</v>
      </c>
      <c r="CQ246" s="74">
        <f>IF(AND(ISNUMBER('Emissions (start here)'!AW246),ISNUMBER(Dispersion!$Y$8)),'Emissions (start here)'!AW246*453.59/3600*Dispersion!$Y$8,0)</f>
        <v>0</v>
      </c>
      <c r="CR246" s="74">
        <f>IF(AND(ISNUMBER('Emissions (start here)'!AW246),ISNUMBER(Dispersion!$Y$9)),'Emissions (start here)'!AW246*453.59/3600*Dispersion!$Y$9,0)</f>
        <v>0</v>
      </c>
      <c r="CS246" s="74">
        <f>IF(AND(ISNUMBER('Emissions (start here)'!AX246),ISNUMBER(Dispersion!$Y$10)),'Emissions (start here)'!AX246*2000*453.59/8760/3600*Dispersion!$Y$10,0)</f>
        <v>0</v>
      </c>
      <c r="CT246" s="74">
        <f>IF(AND(ISNUMBER('Emissions (start here)'!AX246),ISNUMBER(Dispersion!$Y$11)),'Emissions (start here)'!AX246*2000*453.59/8760/3600*Dispersion!$Y$11,0)</f>
        <v>0</v>
      </c>
      <c r="CU246" s="74">
        <f>IF(AND(ISNUMBER('Emissions (start here)'!AY246),ISNUMBER(Dispersion!$Z$8)),'Emissions (start here)'!AY246*453.59/3600*Dispersion!$Z$8,0)</f>
        <v>0</v>
      </c>
      <c r="CV246" s="74">
        <f>IF(AND(ISNUMBER('Emissions (start here)'!AY246),ISNUMBER(Dispersion!$Z$9)),'Emissions (start here)'!AY246*453.59/3600*Dispersion!$Z$9,0)</f>
        <v>0</v>
      </c>
      <c r="CW246" s="74">
        <f>IF(AND(ISNUMBER('Emissions (start here)'!AZ246),ISNUMBER(Dispersion!$Z$10)),'Emissions (start here)'!AZ246*2000*453.59/8760/3600*Dispersion!$Z$10,0)</f>
        <v>0</v>
      </c>
      <c r="CX246" s="74">
        <f>IF(AND(ISNUMBER('Emissions (start here)'!AZ246),ISNUMBER(Dispersion!$Z$11)),'Emissions (start here)'!AZ246*2000*453.59/8760/3600*Dispersion!$Z$11,0)</f>
        <v>0</v>
      </c>
      <c r="CY246" s="74">
        <f>IF(AND(ISNUMBER('Emissions (start here)'!BA246),ISNUMBER(Dispersion!$AA$8)),'Emissions (start here)'!BA246*453.59/3600*Dispersion!$AA$8,0)</f>
        <v>0</v>
      </c>
      <c r="CZ246" s="74">
        <f>IF(AND(ISNUMBER('Emissions (start here)'!BA246),ISNUMBER(Dispersion!$AA$9)),'Emissions (start here)'!BA246*453.59/3600*Dispersion!$AA$9,0)</f>
        <v>0</v>
      </c>
      <c r="DA246" s="74">
        <f>IF(AND(ISNUMBER('Emissions (start here)'!BB246),ISNUMBER(Dispersion!$AA$10)),'Emissions (start here)'!BB246*2000*453.59/8760/3600*Dispersion!$AA$10,0)</f>
        <v>0</v>
      </c>
      <c r="DB246" s="74">
        <f>IF(AND(ISNUMBER('Emissions (start here)'!BB246),ISNUMBER(Dispersion!$AA$11)),'Emissions (start here)'!BB246*2000*453.59/8760/3600*Dispersion!$AA$11,0)</f>
        <v>0</v>
      </c>
      <c r="DC246" s="74">
        <f>IF(AND(ISNUMBER('Emissions (start here)'!BC246),ISNUMBER(Dispersion!$AB$8)),'Emissions (start here)'!BC246*453.59/3600*Dispersion!$AB$8,0)</f>
        <v>0</v>
      </c>
      <c r="DD246" s="74">
        <f>IF(AND(ISNUMBER('Emissions (start here)'!BC246),ISNUMBER(Dispersion!$AB$9)),'Emissions (start here)'!BC246*453.59/3600*Dispersion!$AB$9,0)</f>
        <v>0</v>
      </c>
      <c r="DE246" s="74">
        <f>IF(AND(ISNUMBER('Emissions (start here)'!BD246),ISNUMBER(Dispersion!$AB$10)),'Emissions (start here)'!BD246*2000*453.59/8760/3600*Dispersion!$AB$10,0)</f>
        <v>0</v>
      </c>
      <c r="DF246" s="74">
        <f>IF(AND(ISNUMBER('Emissions (start here)'!BD246),ISNUMBER(Dispersion!$AB$11)),'Emissions (start here)'!BD246*2000*453.59/8760/3600*Dispersion!$AB$11,0)</f>
        <v>0</v>
      </c>
      <c r="DG246" s="74">
        <f>IF(AND(ISNUMBER('Emissions (start here)'!BE246),ISNUMBER(Dispersion!$AC$8)),'Emissions (start here)'!BE246*453.59/3600*Dispersion!$AC$8,0)</f>
        <v>0</v>
      </c>
      <c r="DH246" s="74">
        <f>IF(AND(ISNUMBER('Emissions (start here)'!BE246),ISNUMBER(Dispersion!$AC$9)),'Emissions (start here)'!BE246*453.59/3600*Dispersion!$AC$9,0)</f>
        <v>0</v>
      </c>
      <c r="DI246" s="74">
        <f>IF(AND(ISNUMBER('Emissions (start here)'!BF246),ISNUMBER(Dispersion!$AC$10)),'Emissions (start here)'!BF246*2000*453.59/8760/3600*Dispersion!$AC$10,0)</f>
        <v>0</v>
      </c>
      <c r="DJ246" s="74">
        <f>IF(AND(ISNUMBER('Emissions (start here)'!BF246),ISNUMBER(Dispersion!$AC$11)),'Emissions (start here)'!BF246*2000*453.59/8760/3600*Dispersion!$AC$11,0)</f>
        <v>0</v>
      </c>
      <c r="DK246" s="74">
        <f>IF(AND(ISNUMBER('Emissions (start here)'!BG246),ISNUMBER(Dispersion!$AD$8)),'Emissions (start here)'!BG246*453.59/3600*Dispersion!$AD$8,0)</f>
        <v>0</v>
      </c>
      <c r="DL246" s="74">
        <f>IF(AND(ISNUMBER('Emissions (start here)'!BG246),ISNUMBER(Dispersion!$AD$9)),'Emissions (start here)'!BG246*453.59/3600*Dispersion!$AD$9,0)</f>
        <v>0</v>
      </c>
      <c r="DM246" s="74">
        <f>IF(AND(ISNUMBER('Emissions (start here)'!BH246),ISNUMBER(Dispersion!$AD$10)),'Emissions (start here)'!BH246*2000*453.59/8760/3600*Dispersion!$AD$10,0)</f>
        <v>0</v>
      </c>
      <c r="DN246" s="74">
        <f>IF(AND(ISNUMBER('Emissions (start here)'!BH246),ISNUMBER(Dispersion!$AD$11)),'Emissions (start here)'!BH246*2000*453.59/8760/3600*Dispersion!$AD$11,0)</f>
        <v>0</v>
      </c>
      <c r="DO246" s="74">
        <f>IF(AND(ISNUMBER('Emissions (start here)'!BI246),ISNUMBER(Dispersion!$AE$8)),'Emissions (start here)'!BI246*453.59/3600*Dispersion!$AE$8,0)</f>
        <v>0</v>
      </c>
      <c r="DP246" s="74">
        <f>IF(AND(ISNUMBER('Emissions (start here)'!BI246),ISNUMBER(Dispersion!$AE$9)),'Emissions (start here)'!BI246*453.59/3600*Dispersion!$AE$9,0)</f>
        <v>0</v>
      </c>
      <c r="DQ246" s="74">
        <f>IF(AND(ISNUMBER('Emissions (start here)'!BJ246),ISNUMBER(Dispersion!$AE$10)),'Emissions (start here)'!BJ246*2000*453.59/8760/3600*Dispersion!$AE$10,0)</f>
        <v>0</v>
      </c>
      <c r="DR246" s="74">
        <f>IF(AND(ISNUMBER('Emissions (start here)'!BJ246),ISNUMBER(Dispersion!$AE$11)),'Emissions (start here)'!BJ246*2000*453.59/8760/3600*Dispersion!$AE$11,0)</f>
        <v>0</v>
      </c>
      <c r="DS246" s="74">
        <f>IF(AND(ISNUMBER('Emissions (start here)'!BK246),ISNUMBER(Dispersion!$AF$8)),'Emissions (start here)'!BK246*453.59/3600*Dispersion!$AF$8,0)</f>
        <v>0</v>
      </c>
      <c r="DT246" s="74">
        <f>IF(AND(ISNUMBER('Emissions (start here)'!BK246),ISNUMBER(Dispersion!$AF$9)),'Emissions (start here)'!BK246*453.59/3600*Dispersion!$AF$9,0)</f>
        <v>0</v>
      </c>
      <c r="DU246" s="74">
        <f>IF(AND(ISNUMBER('Emissions (start here)'!BL246),ISNUMBER(Dispersion!$AF$10)),'Emissions (start here)'!BL246*2000*453.59/8760/3600*Dispersion!$AF$10,0)</f>
        <v>0</v>
      </c>
      <c r="DV246" s="74">
        <f>IF(AND(ISNUMBER('Emissions (start here)'!BL246),ISNUMBER(Dispersion!$AF$11)),'Emissions (start here)'!BL246*2000*453.59/8760/3600*Dispersion!$AF$11,0)</f>
        <v>0</v>
      </c>
      <c r="DW246" s="74">
        <f>IF(AND(ISNUMBER('Emissions (start here)'!BM246),ISNUMBER(Dispersion!$AG$8)),'Emissions (start here)'!BM246*453.59/3600*Dispersion!$AG$8,0)</f>
        <v>0</v>
      </c>
      <c r="DX246" s="74">
        <f>IF(AND(ISNUMBER('Emissions (start here)'!BM246),ISNUMBER(Dispersion!$AG$9)),'Emissions (start here)'!BM246*453.59/3600*Dispersion!$AG$9,0)</f>
        <v>0</v>
      </c>
      <c r="DY246" s="74">
        <f>IF(AND(ISNUMBER('Emissions (start here)'!BN246),ISNUMBER(Dispersion!$AG$10)),'Emissions (start here)'!BN246*2000*453.59/8760/3600*Dispersion!$AG$10,0)</f>
        <v>0</v>
      </c>
      <c r="DZ246" s="74">
        <f>IF(AND(ISNUMBER('Emissions (start here)'!BN246),ISNUMBER(Dispersion!$AG$11)),'Emissions (start here)'!BN246*2000*453.59/8760/3600*Dispersion!$AG$11,0)</f>
        <v>0</v>
      </c>
      <c r="EA246" s="74">
        <f>IF(AND(ISNUMBER('Emissions (start here)'!BO246),ISNUMBER(Dispersion!$AH$8)),'Emissions (start here)'!BO246*453.59/3600*Dispersion!$AH$8,0)</f>
        <v>0</v>
      </c>
      <c r="EB246" s="74">
        <f>IF(AND(ISNUMBER('Emissions (start here)'!BO246),ISNUMBER(Dispersion!$AH$9)),'Emissions (start here)'!BO246*453.59/3600*Dispersion!$AH$9,0)</f>
        <v>0</v>
      </c>
      <c r="EC246" s="74">
        <f>IF(AND(ISNUMBER('Emissions (start here)'!BP246),ISNUMBER(Dispersion!$AH$10)),'Emissions (start here)'!BP246*2000*453.59/8760/3600*Dispersion!$AH$10,0)</f>
        <v>0</v>
      </c>
      <c r="ED246" s="74">
        <f>IF(AND(ISNUMBER('Emissions (start here)'!BP246),ISNUMBER(Dispersion!$AH$11)),'Emissions (start here)'!BP246*2000*453.59/8760/3600*Dispersion!$AH$11,0)</f>
        <v>0</v>
      </c>
      <c r="EE246" s="74">
        <f>IF(AND(ISNUMBER('Emissions (start here)'!BQ246),ISNUMBER(Dispersion!$AI$8)),'Emissions (start here)'!BQ246*453.59/3600*Dispersion!$AI$8,0)</f>
        <v>0</v>
      </c>
      <c r="EF246" s="74">
        <f>IF(AND(ISNUMBER('Emissions (start here)'!BQ246),ISNUMBER(Dispersion!$AI$9)),'Emissions (start here)'!BQ246*453.59/3600*Dispersion!$AI$9,0)</f>
        <v>0</v>
      </c>
      <c r="EG246" s="74">
        <f>IF(AND(ISNUMBER('Emissions (start here)'!BR246),ISNUMBER(Dispersion!$AI$10)),'Emissions (start here)'!BR246*2000*453.59/8760/3600*Dispersion!$AI$10,0)</f>
        <v>0</v>
      </c>
      <c r="EH246" s="74">
        <f>IF(AND(ISNUMBER('Emissions (start here)'!BR246),ISNUMBER(Dispersion!$AI$11)),'Emissions (start here)'!BR246*2000*453.59/8760/3600*Dispersion!$AI$11,0)</f>
        <v>0</v>
      </c>
      <c r="EI246" s="74">
        <f>IF(AND(ISNUMBER('Emissions (start here)'!BS246),ISNUMBER(Dispersion!$AJ$8)),'Emissions (start here)'!BS246*453.59/3600*Dispersion!$AJ$8,0)</f>
        <v>0</v>
      </c>
      <c r="EJ246" s="74">
        <f>IF(AND(ISNUMBER('Emissions (start here)'!BS246),ISNUMBER(Dispersion!$AJ$9)),'Emissions (start here)'!BS246*453.59/3600*Dispersion!$AJ$9,0)</f>
        <v>0</v>
      </c>
      <c r="EK246" s="74">
        <f>IF(AND(ISNUMBER('Emissions (start here)'!BT246),ISNUMBER(Dispersion!$AJ$10)),'Emissions (start here)'!BT246*2000*453.59/8760/3600*Dispersion!$AJ$10,0)</f>
        <v>0</v>
      </c>
      <c r="EL246" s="74">
        <f>IF(AND(ISNUMBER('Emissions (start here)'!BT246),ISNUMBER(Dispersion!$AJ$11)),'Emissions (start here)'!BT246*2000*453.59/8760/3600*Dispersion!$AJ$11,0)</f>
        <v>0</v>
      </c>
      <c r="EM246" s="74">
        <f>IF(AND(ISNUMBER('Emissions (start here)'!BU246),ISNUMBER(Dispersion!$AK$8)),'Emissions (start here)'!BU246*453.59/3600*Dispersion!$AK$8,0)</f>
        <v>0</v>
      </c>
      <c r="EN246" s="74">
        <f>IF(AND(ISNUMBER('Emissions (start here)'!BU246),ISNUMBER(Dispersion!$AK$9)),'Emissions (start here)'!BU246*453.59/3600*Dispersion!$AK$9,0)</f>
        <v>0</v>
      </c>
      <c r="EO246" s="74">
        <f>IF(AND(ISNUMBER('Emissions (start here)'!BV246),ISNUMBER(Dispersion!$AK$10)),'Emissions (start here)'!BV246*2000*453.59/8760/3600*Dispersion!$AK$10,0)</f>
        <v>0</v>
      </c>
      <c r="EP246" s="74">
        <f>IF(AND(ISNUMBER('Emissions (start here)'!BV246),ISNUMBER(Dispersion!$AK$11)),'Emissions (start here)'!BV246*2000*453.59/8760/3600*Dispersion!$AK$11,0)</f>
        <v>0</v>
      </c>
      <c r="EQ246" s="74">
        <f>IF(AND(ISNUMBER('Emissions (start here)'!BW246),ISNUMBER(Dispersion!$AL$8)),'Emissions (start here)'!BW246*453.59/3600*Dispersion!$AL$8,0)</f>
        <v>0</v>
      </c>
      <c r="ER246" s="74">
        <f>IF(AND(ISNUMBER('Emissions (start here)'!BW246),ISNUMBER(Dispersion!$AL$9)),'Emissions (start here)'!BW246*453.59/3600*Dispersion!$AL$9,0)</f>
        <v>0</v>
      </c>
      <c r="ES246" s="74">
        <f>IF(AND(ISNUMBER('Emissions (start here)'!BX246),ISNUMBER(Dispersion!$AL$10)),'Emissions (start here)'!BX246*2000*453.59/8760/3600*Dispersion!$AL$10,0)</f>
        <v>0</v>
      </c>
      <c r="ET246" s="74">
        <f>IF(AND(ISNUMBER('Emissions (start here)'!BX246),ISNUMBER(Dispersion!$AL$11)),'Emissions (start here)'!BX246*2000*453.59/8760/3600*Dispersion!$AL$11,0)</f>
        <v>0</v>
      </c>
      <c r="EU246" s="74">
        <f>IF(AND(ISNUMBER('Emissions (start here)'!BY246),ISNUMBER(Dispersion!$AM$8)),'Emissions (start here)'!BY246*453.59/3600*Dispersion!$AM$8,0)</f>
        <v>0</v>
      </c>
      <c r="EV246" s="74">
        <f>IF(AND(ISNUMBER('Emissions (start here)'!BY246),ISNUMBER(Dispersion!$AM$9)),'Emissions (start here)'!BY246*453.59/3600*Dispersion!$AM$9,0)</f>
        <v>0</v>
      </c>
      <c r="EW246" s="74">
        <f>IF(AND(ISNUMBER('Emissions (start here)'!BZ246),ISNUMBER(Dispersion!$AM$10)),'Emissions (start here)'!BZ246*2000*453.59/8760/3600*Dispersion!$AM$10,0)</f>
        <v>0</v>
      </c>
      <c r="EX246" s="74">
        <f>IF(AND(ISNUMBER('Emissions (start here)'!BZ246),ISNUMBER(Dispersion!$AM$11)),'Emissions (start here)'!BZ246*2000*453.59/8760/3600*Dispersion!$AM$11,0)</f>
        <v>0</v>
      </c>
      <c r="EY246" s="74">
        <f>IF(AND(ISNUMBER('Emissions (start here)'!CA246),ISNUMBER(Dispersion!$AN$8)),'Emissions (start here)'!CA246*453.59/3600*Dispersion!$AN$8,0)</f>
        <v>0</v>
      </c>
      <c r="EZ246" s="74">
        <f>IF(AND(ISNUMBER('Emissions (start here)'!CA246),ISNUMBER(Dispersion!$AN$9)),'Emissions (start here)'!CA246*453.59/3600*Dispersion!$AN$9,0)</f>
        <v>0</v>
      </c>
      <c r="FA246" s="74">
        <f>IF(AND(ISNUMBER('Emissions (start here)'!CB246),ISNUMBER(Dispersion!$AN$10)),'Emissions (start here)'!CB246*2000*453.59/8760/3600*Dispersion!$AN$10,0)</f>
        <v>0</v>
      </c>
      <c r="FB246" s="74">
        <f>IF(AND(ISNUMBER('Emissions (start here)'!CB246),ISNUMBER(Dispersion!$AN$11)),'Emissions (start here)'!CB246*2000*453.59/8760/3600*Dispersion!$AN$11,0)</f>
        <v>0</v>
      </c>
      <c r="FC246" s="74">
        <f>IF(AND(ISNUMBER('Emissions (start here)'!CC246),ISNUMBER(Dispersion!$AO$8)),'Emissions (start here)'!CC246*453.59/3600*Dispersion!$AO$8,0)</f>
        <v>0</v>
      </c>
      <c r="FD246" s="74">
        <f>IF(AND(ISNUMBER('Emissions (start here)'!CC246),ISNUMBER(Dispersion!$AO$9)),'Emissions (start here)'!CC246*453.59/3600*Dispersion!$AO$9,0)</f>
        <v>0</v>
      </c>
      <c r="FE246" s="74">
        <f>IF(AND(ISNUMBER('Emissions (start here)'!CD246),ISNUMBER(Dispersion!$AO$10)),'Emissions (start here)'!CD246*2000*453.59/8760/3600*Dispersion!$AO$10,0)</f>
        <v>0</v>
      </c>
      <c r="FF246" s="74">
        <f>IF(AND(ISNUMBER('Emissions (start here)'!CD246),ISNUMBER(Dispersion!$AO$11)),'Emissions (start here)'!CD246*2000*453.59/8760/3600*Dispersion!$AO$11,0)</f>
        <v>0</v>
      </c>
      <c r="FG246" s="74">
        <f>IF(AND(ISNUMBER('Emissions (start here)'!CE246),ISNUMBER(Dispersion!$AP$8)),'Emissions (start here)'!CE246*453.59/3600*Dispersion!$AP$8,0)</f>
        <v>0</v>
      </c>
      <c r="FH246" s="74">
        <f>IF(AND(ISNUMBER('Emissions (start here)'!CE246),ISNUMBER(Dispersion!$AP$9)),'Emissions (start here)'!CE246*453.59/3600*Dispersion!$AP$9,0)</f>
        <v>0</v>
      </c>
      <c r="FI246" s="74">
        <f>IF(AND(ISNUMBER('Emissions (start here)'!CF246),ISNUMBER(Dispersion!$AP$10)),'Emissions (start here)'!CF246*2000*453.59/8760/3600*Dispersion!$AP$10,0)</f>
        <v>0</v>
      </c>
      <c r="FJ246" s="74">
        <f>IF(AND(ISNUMBER('Emissions (start here)'!CF246),ISNUMBER(Dispersion!$AP$11)),'Emissions (start here)'!CF246*2000*453.59/8760/3600*Dispersion!$AP$11,0)</f>
        <v>0</v>
      </c>
      <c r="FK246" s="74">
        <f>IF(AND(ISNUMBER('Emissions (start here)'!CG246),ISNUMBER(Dispersion!$AQ$8)),'Emissions (start here)'!CG246*453.59/3600*Dispersion!$AQ$8,0)</f>
        <v>0</v>
      </c>
      <c r="FL246" s="74">
        <f>IF(AND(ISNUMBER('Emissions (start here)'!CG246),ISNUMBER(Dispersion!$AQ$9)),'Emissions (start here)'!CG246*453.59/3600*Dispersion!$AQ$9,0)</f>
        <v>0</v>
      </c>
      <c r="FM246" s="74">
        <f>IF(AND(ISNUMBER('Emissions (start here)'!CH246),ISNUMBER(Dispersion!$AQ$10)),'Emissions (start here)'!CH246*2000*453.59/8760/3600*Dispersion!$AQ$10,0)</f>
        <v>0</v>
      </c>
      <c r="FN246" s="74">
        <f>IF(AND(ISNUMBER('Emissions (start here)'!CH246),ISNUMBER(Dispersion!$AQ$11)),'Emissions (start here)'!CH246*2000*453.59/8760/3600*Dispersion!$AQ$11,0)</f>
        <v>0</v>
      </c>
      <c r="FO246" s="74">
        <f>IF(AND(ISNUMBER('Emissions (start here)'!CI246),ISNUMBER(Dispersion!$AR$8)),'Emissions (start here)'!CI246*453.59/3600*Dispersion!$AR$8,0)</f>
        <v>0</v>
      </c>
      <c r="FP246" s="74">
        <f>IF(AND(ISNUMBER('Emissions (start here)'!CI246),ISNUMBER(Dispersion!$AR$9)),'Emissions (start here)'!CI246*453.59/3600*Dispersion!$AR$9,0)</f>
        <v>0</v>
      </c>
      <c r="FQ246" s="74">
        <f>IF(AND(ISNUMBER('Emissions (start here)'!CJ246),ISNUMBER(Dispersion!$AR$10)),'Emissions (start here)'!CJ246*2000*453.59/8760/3600*Dispersion!$AR$10,0)</f>
        <v>0</v>
      </c>
      <c r="FR246" s="74">
        <f>IF(AND(ISNUMBER('Emissions (start here)'!CJ246),ISNUMBER(Dispersion!$AR$11)),'Emissions (start here)'!CJ246*2000*453.59/8760/3600*Dispersion!$AR$11,0)</f>
        <v>0</v>
      </c>
      <c r="FS246" s="74">
        <f>IF(AND(ISNUMBER('Emissions (start here)'!CK246),ISNUMBER(Dispersion!$AS$8)),'Emissions (start here)'!CK246*453.59/3600*Dispersion!$AS$8,0)</f>
        <v>0</v>
      </c>
      <c r="FT246" s="74">
        <f>IF(AND(ISNUMBER('Emissions (start here)'!CK246),ISNUMBER(Dispersion!$AS$9)),'Emissions (start here)'!CK246*453.59/3600*Dispersion!$AS$9,0)</f>
        <v>0</v>
      </c>
      <c r="FU246" s="74">
        <f>IF(AND(ISNUMBER('Emissions (start here)'!CL246),ISNUMBER(Dispersion!$AS$10)),'Emissions (start here)'!CL246*2000*453.59/8760/3600*Dispersion!$AS$10,0)</f>
        <v>0</v>
      </c>
      <c r="FV246" s="74">
        <f>IF(AND(ISNUMBER('Emissions (start here)'!CL246),ISNUMBER(Dispersion!$AS$11)),'Emissions (start here)'!CL246*2000*453.59/8760/3600*Dispersion!$AS$11,0)</f>
        <v>0</v>
      </c>
      <c r="FW246" s="74">
        <f>IF(AND(ISNUMBER('Emissions (start here)'!CM246),ISNUMBER(Dispersion!$AT$8)),'Emissions (start here)'!CM246*453.59/3600*Dispersion!$AT$8,0)</f>
        <v>0</v>
      </c>
      <c r="FX246" s="74">
        <f>IF(AND(ISNUMBER('Emissions (start here)'!CM246),ISNUMBER(Dispersion!$AT$9)),'Emissions (start here)'!CM246*453.59/3600*Dispersion!$AT$9,0)</f>
        <v>0</v>
      </c>
      <c r="FY246" s="74">
        <f>IF(AND(ISNUMBER('Emissions (start here)'!CN246),ISNUMBER(Dispersion!$AT$10)),'Emissions (start here)'!CN246*2000*453.59/8760/3600*Dispersion!$AT$10,0)</f>
        <v>0</v>
      </c>
      <c r="FZ246" s="74">
        <f>IF(AND(ISNUMBER('Emissions (start here)'!CN246),ISNUMBER(Dispersion!$AT$11)),'Emissions (start here)'!CN246*2000*453.59/8760/3600*Dispersion!$AT$11,0)</f>
        <v>0</v>
      </c>
      <c r="GA246" s="74">
        <f>IF(AND(ISNUMBER('Emissions (start here)'!CO246),ISNUMBER(Dispersion!$AU$8)),'Emissions (start here)'!CO246*453.59/3600*Dispersion!$AU$8,0)</f>
        <v>0</v>
      </c>
      <c r="GB246" s="74">
        <f>IF(AND(ISNUMBER('Emissions (start here)'!CO246),ISNUMBER(Dispersion!$AU$9)),'Emissions (start here)'!CO246*453.59/3600*Dispersion!$AU$9,0)</f>
        <v>0</v>
      </c>
      <c r="GC246" s="74">
        <f>IF(AND(ISNUMBER('Emissions (start here)'!CP246),ISNUMBER(Dispersion!$AU$10)),'Emissions (start here)'!CP246*2000*453.59/8760/3600*Dispersion!$AU$10,0)</f>
        <v>0</v>
      </c>
      <c r="GD246" s="74">
        <f>IF(AND(ISNUMBER('Emissions (start here)'!CP246),ISNUMBER(Dispersion!$AU$11)),'Emissions (start here)'!CP246*2000*453.59/8760/3600*Dispersion!$AU$11,0)</f>
        <v>0</v>
      </c>
      <c r="GE246" s="74">
        <f>IF(AND(ISNUMBER('Emissions (start here)'!CQ246),ISNUMBER(Dispersion!$AV$8)),'Emissions (start here)'!CQ246*453.59/3600*Dispersion!$AV$8,0)</f>
        <v>0</v>
      </c>
      <c r="GF246" s="74">
        <f>IF(AND(ISNUMBER('Emissions (start here)'!CQ246),ISNUMBER(Dispersion!$AV$9)),'Emissions (start here)'!CQ246*453.59/3600*Dispersion!$AV$9,0)</f>
        <v>0</v>
      </c>
      <c r="GG246" s="74">
        <f>IF(AND(ISNUMBER('Emissions (start here)'!CR246),ISNUMBER(Dispersion!$AV$10)),'Emissions (start here)'!CR246*2000*453.59/8760/3600*Dispersion!$AV$10,0)</f>
        <v>0</v>
      </c>
      <c r="GH246" s="74">
        <f>IF(AND(ISNUMBER('Emissions (start here)'!CR246),ISNUMBER(Dispersion!$AV$11)),'Emissions (start here)'!CR246*2000*453.59/8760/3600*Dispersion!$AV$11,0)</f>
        <v>0</v>
      </c>
      <c r="GI246" s="74">
        <f>IF(AND(ISNUMBER('Emissions (start here)'!CS246),ISNUMBER(Dispersion!$AW$8)),'Emissions (start here)'!CS246*453.59/3600*Dispersion!$AW$8,0)</f>
        <v>0</v>
      </c>
      <c r="GJ246" s="74">
        <f>IF(AND(ISNUMBER('Emissions (start here)'!CS246),ISNUMBER(Dispersion!$AW$9)),'Emissions (start here)'!CS246*453.59/3600*Dispersion!$AW$9,0)</f>
        <v>0</v>
      </c>
      <c r="GK246" s="74">
        <f>IF(AND(ISNUMBER('Emissions (start here)'!CT246),ISNUMBER(Dispersion!$AW$10)),'Emissions (start here)'!CT246*2000*453.59/8760/3600*Dispersion!$AW$10,0)</f>
        <v>0</v>
      </c>
      <c r="GL246" s="74">
        <f>IF(AND(ISNUMBER('Emissions (start here)'!CT246),ISNUMBER(Dispersion!$AW$11)),'Emissions (start here)'!CT246*2000*453.59/8760/3600*Dispersion!$AW$11,0)</f>
        <v>0</v>
      </c>
      <c r="GM246" s="74">
        <f>IF(AND(ISNUMBER('Emissions (start here)'!CU246),ISNUMBER(Dispersion!$AX$8)),'Emissions (start here)'!CU246*453.59/3600*Dispersion!$AX$8,0)</f>
        <v>0</v>
      </c>
      <c r="GN246" s="74">
        <f>IF(AND(ISNUMBER('Emissions (start here)'!CU246),ISNUMBER(Dispersion!$AX$9)),'Emissions (start here)'!CU246*453.59/3600*Dispersion!$AX$9,0)</f>
        <v>0</v>
      </c>
      <c r="GO246" s="74">
        <f>IF(AND(ISNUMBER('Emissions (start here)'!CV246),ISNUMBER(Dispersion!$AX$10)),'Emissions (start here)'!CV246*2000*453.59/8760/3600*Dispersion!$AX$10,0)</f>
        <v>0</v>
      </c>
      <c r="GP246" s="74">
        <f>IF(AND(ISNUMBER('Emissions (start here)'!CV246),ISNUMBER(Dispersion!$AX$11)),'Emissions (start here)'!CV246*2000*453.59/8760/3600*Dispersion!$AX$11,0)</f>
        <v>0</v>
      </c>
      <c r="GQ246" s="74">
        <f>IF(AND(ISNUMBER('Emissions (start here)'!CW246),ISNUMBER(Dispersion!$AY$8)),'Emissions (start here)'!CW246*453.59/3600*Dispersion!$AY$8,0)</f>
        <v>0</v>
      </c>
      <c r="GR246" s="74">
        <f>IF(AND(ISNUMBER('Emissions (start here)'!CW246),ISNUMBER(Dispersion!$AY$9)),'Emissions (start here)'!CW246*453.59/3600*Dispersion!$AY$9,0)</f>
        <v>0</v>
      </c>
      <c r="GS246" s="74">
        <f>IF(AND(ISNUMBER('Emissions (start here)'!CX246),ISNUMBER(Dispersion!$AY$10)),'Emissions (start here)'!CX246*2000*453.59/8760/3600*Dispersion!$AY$10,0)</f>
        <v>0</v>
      </c>
      <c r="GT246" s="74">
        <f>IF(AND(ISNUMBER('Emissions (start here)'!CX246),ISNUMBER(Dispersion!$AY$11)),'Emissions (start here)'!CX246*2000*453.59/8760/3600*Dispersion!$AY$11,0)</f>
        <v>0</v>
      </c>
      <c r="GU246" s="74">
        <f>IF(AND(ISNUMBER('Emissions (start here)'!CY246),ISNUMBER(Dispersion!$AZ$8)),'Emissions (start here)'!CY246*453.59/3600*Dispersion!$AZ$8,0)</f>
        <v>0</v>
      </c>
      <c r="GV246" s="74">
        <f>IF(AND(ISNUMBER('Emissions (start here)'!CY246),ISNUMBER(Dispersion!$AZ$9)),'Emissions (start here)'!CY246*453.59/3600*Dispersion!$AZ$9,0)</f>
        <v>0</v>
      </c>
      <c r="GW246" s="74">
        <f>IF(AND(ISNUMBER('Emissions (start here)'!CZ246),ISNUMBER(Dispersion!$AZ$10)),'Emissions (start here)'!CZ246*2000*453.59/8760/3600*Dispersion!$AZ$10,0)</f>
        <v>0</v>
      </c>
      <c r="GX246" s="74">
        <f>IF(AND(ISNUMBER('Emissions (start here)'!CZ246),ISNUMBER(Dispersion!$AZ$11)),'Emissions (start here)'!CZ246*2000*453.59/8760/3600*Dispersion!$AZ$11,0)</f>
        <v>0</v>
      </c>
    </row>
    <row r="247" spans="1:206" x14ac:dyDescent="0.2">
      <c r="A247" s="51" t="str">
        <f>'Tox Values'!C247</f>
        <v>302-01-2</v>
      </c>
      <c r="B247" s="94" t="str">
        <f>'Tox Values'!D247</f>
        <v>Hydrazine</v>
      </c>
      <c r="C247" s="96">
        <f t="shared" si="13"/>
        <v>0</v>
      </c>
      <c r="D247" s="74">
        <f t="shared" si="14"/>
        <v>0</v>
      </c>
      <c r="E247" s="74">
        <f t="shared" si="15"/>
        <v>0</v>
      </c>
      <c r="F247" s="99">
        <f t="shared" si="16"/>
        <v>0</v>
      </c>
      <c r="G247" s="97">
        <f>IF(AND(ISNUMBER('Emissions (start here)'!E247),ISNUMBER(Dispersion!$C$8)),'Emissions (start here)'!E247*453.59/3600*Dispersion!$C$8,0)</f>
        <v>0</v>
      </c>
      <c r="H247" s="74">
        <f>IF(AND(ISNUMBER('Emissions (start here)'!E247),ISNUMBER(Dispersion!$C$9)),'Emissions (start here)'!E247*453.59/3600*Dispersion!$C$9,0)</f>
        <v>0</v>
      </c>
      <c r="I247" s="74">
        <f>IF(AND(ISNUMBER('Emissions (start here)'!F247),ISNUMBER(Dispersion!$C$10)),'Emissions (start here)'!F247*2000*453.59/8760/3600*Dispersion!$C$10,0)</f>
        <v>0</v>
      </c>
      <c r="J247" s="74">
        <f>IF(AND(ISNUMBER('Emissions (start here)'!F247),ISNUMBER(Dispersion!$C$11)),'Emissions (start here)'!F247*2000*453.59/8760/3600*Dispersion!$C$11,0)</f>
        <v>0</v>
      </c>
      <c r="K247" s="74">
        <f>IF(AND(ISNUMBER('Emissions (start here)'!G247),ISNUMBER(Dispersion!$D$8)),'Emissions (start here)'!G247*453.59/3600*Dispersion!$D$8,0)</f>
        <v>0</v>
      </c>
      <c r="L247" s="74">
        <f>IF(AND(ISNUMBER('Emissions (start here)'!G247),ISNUMBER(Dispersion!$D$9)),'Emissions (start here)'!G247*453.59/3600*Dispersion!$D$9,0)</f>
        <v>0</v>
      </c>
      <c r="M247" s="74">
        <f>IF(AND(ISNUMBER('Emissions (start here)'!H247),ISNUMBER(Dispersion!$D$10)),'Emissions (start here)'!H247*2000*453.59/8760/3600*Dispersion!$D$10,0)</f>
        <v>0</v>
      </c>
      <c r="N247" s="74">
        <f>IF(AND(ISNUMBER('Emissions (start here)'!H247),ISNUMBER(Dispersion!$D$11)),'Emissions (start here)'!H247*2000*453.59/8760/3600*Dispersion!$D$11,0)</f>
        <v>0</v>
      </c>
      <c r="O247" s="74">
        <f>IF(AND(ISNUMBER('Emissions (start here)'!I247),ISNUMBER(Dispersion!$E$8)),'Emissions (start here)'!I247*453.59/3600*Dispersion!$E$8,0)</f>
        <v>0</v>
      </c>
      <c r="P247" s="74">
        <f>IF(AND(ISNUMBER('Emissions (start here)'!I247),ISNUMBER(Dispersion!$E$9)),'Emissions (start here)'!I247*453.59/3600*Dispersion!$E$9,0)</f>
        <v>0</v>
      </c>
      <c r="Q247" s="74">
        <f>IF(AND(ISNUMBER('Emissions (start here)'!J247),ISNUMBER(Dispersion!$E$10)),'Emissions (start here)'!J247*2000*453.59/8760/3600*Dispersion!$E$10,0)</f>
        <v>0</v>
      </c>
      <c r="R247" s="74">
        <f>IF(AND(ISNUMBER('Emissions (start here)'!J247),ISNUMBER(Dispersion!$E$11)),'Emissions (start here)'!J247*2000*453.59/8760/3600*Dispersion!$E$11,0)</f>
        <v>0</v>
      </c>
      <c r="S247" s="74">
        <f>IF(AND(ISNUMBER('Emissions (start here)'!K247),ISNUMBER(Dispersion!$F$8)),'Emissions (start here)'!K247*453.59/3600*Dispersion!$F$8,0)</f>
        <v>0</v>
      </c>
      <c r="T247" s="74">
        <f>IF(AND(ISNUMBER('Emissions (start here)'!K247),ISNUMBER(Dispersion!$F$9)),'Emissions (start here)'!K247*453.59/3600*Dispersion!$F$9,0)</f>
        <v>0</v>
      </c>
      <c r="U247" s="74">
        <f>IF(AND(ISNUMBER('Emissions (start here)'!L247),ISNUMBER(Dispersion!$F$10)),'Emissions (start here)'!L247*2000*453.59/8760/3600*Dispersion!$F$10,0)</f>
        <v>0</v>
      </c>
      <c r="V247" s="74">
        <f>IF(AND(ISNUMBER('Emissions (start here)'!L247),ISNUMBER(Dispersion!$F$11)),'Emissions (start here)'!L247*2000*453.59/8760/3600*Dispersion!$F$11,0)</f>
        <v>0</v>
      </c>
      <c r="W247" s="74">
        <f>IF(AND(ISNUMBER('Emissions (start here)'!M247),ISNUMBER(Dispersion!$G$8)),'Emissions (start here)'!M247*453.59/3600*Dispersion!$G$8,0)</f>
        <v>0</v>
      </c>
      <c r="X247" s="74">
        <f>IF(AND(ISNUMBER('Emissions (start here)'!M247),ISNUMBER(Dispersion!$G$9)),'Emissions (start here)'!M247*453.59/3600*Dispersion!$G$9,0)</f>
        <v>0</v>
      </c>
      <c r="Y247" s="74">
        <f>IF(AND(ISNUMBER('Emissions (start here)'!N247),ISNUMBER(Dispersion!$G$10)),'Emissions (start here)'!N247*2000*453.59/8760/3600*Dispersion!$G$10,0)</f>
        <v>0</v>
      </c>
      <c r="Z247" s="74">
        <f>IF(AND(ISNUMBER('Emissions (start here)'!N247),ISNUMBER(Dispersion!$G$11)),'Emissions (start here)'!N247*2000*453.59/8760/3600*Dispersion!$G$11,0)</f>
        <v>0</v>
      </c>
      <c r="AA247" s="74">
        <f>IF(AND(ISNUMBER('Emissions (start here)'!O247),ISNUMBER(Dispersion!$H$8)),'Emissions (start here)'!O247*453.59/3600*Dispersion!$H$8,0)</f>
        <v>0</v>
      </c>
      <c r="AB247" s="74">
        <f>IF(AND(ISNUMBER('Emissions (start here)'!O247),ISNUMBER(Dispersion!$H$9)),'Emissions (start here)'!O247*453.59/3600*Dispersion!$H$9,0)</f>
        <v>0</v>
      </c>
      <c r="AC247" s="74">
        <f>IF(AND(ISNUMBER('Emissions (start here)'!P247),ISNUMBER(Dispersion!$H$10)),'Emissions (start here)'!P247*2000*453.59/8760/3600*Dispersion!$H$10,0)</f>
        <v>0</v>
      </c>
      <c r="AD247" s="74">
        <f>IF(AND(ISNUMBER('Emissions (start here)'!P247),ISNUMBER(Dispersion!$H$11)),'Emissions (start here)'!P247*2000*453.59/8760/3600*Dispersion!$H$11,0)</f>
        <v>0</v>
      </c>
      <c r="AE247" s="74">
        <f>IF(AND(ISNUMBER('Emissions (start here)'!Q247),ISNUMBER(Dispersion!$I$8)),'Emissions (start here)'!Q247*453.59/3600*Dispersion!$I$8,0)</f>
        <v>0</v>
      </c>
      <c r="AF247" s="74">
        <f>IF(AND(ISNUMBER('Emissions (start here)'!Q247),ISNUMBER(Dispersion!$I$9)),'Emissions (start here)'!Q247*453.59/3600*Dispersion!$I$9,0)</f>
        <v>0</v>
      </c>
      <c r="AG247" s="74">
        <f>IF(AND(ISNUMBER('Emissions (start here)'!R247),ISNUMBER(Dispersion!$I$10)),'Emissions (start here)'!R247*2000*453.59/8760/3600*Dispersion!$I$10,0)</f>
        <v>0</v>
      </c>
      <c r="AH247" s="74">
        <f>IF(AND(ISNUMBER('Emissions (start here)'!R247),ISNUMBER(Dispersion!$I$11)),'Emissions (start here)'!R247*2000*453.59/8760/3600*Dispersion!$I$11,0)</f>
        <v>0</v>
      </c>
      <c r="AI247" s="74">
        <f>IF(AND(ISNUMBER('Emissions (start here)'!S247),ISNUMBER(Dispersion!$J$8)),'Emissions (start here)'!S247*453.59/3600*Dispersion!$J$8,0)</f>
        <v>0</v>
      </c>
      <c r="AJ247" s="74">
        <f>IF(AND(ISNUMBER('Emissions (start here)'!S247),ISNUMBER(Dispersion!$J$9)),'Emissions (start here)'!S247*453.59/3600*Dispersion!$J$9,0)</f>
        <v>0</v>
      </c>
      <c r="AK247" s="74">
        <f>IF(AND(ISNUMBER('Emissions (start here)'!T247),ISNUMBER(Dispersion!$J$10)),'Emissions (start here)'!T247*2000*453.59/8760/3600*Dispersion!$J$10,0)</f>
        <v>0</v>
      </c>
      <c r="AL247" s="74">
        <f>IF(AND(ISNUMBER('Emissions (start here)'!T247),ISNUMBER(Dispersion!$J$11)),'Emissions (start here)'!T247*2000*453.59/8760/3600*Dispersion!$J$11,0)</f>
        <v>0</v>
      </c>
      <c r="AM247" s="74">
        <f>IF(AND(ISNUMBER('Emissions (start here)'!U247),ISNUMBER(Dispersion!$K$8)),'Emissions (start here)'!U247*453.59/3600*Dispersion!$K$8,0)</f>
        <v>0</v>
      </c>
      <c r="AN247" s="74">
        <f>IF(AND(ISNUMBER('Emissions (start here)'!U247),ISNUMBER(Dispersion!$K$9)),'Emissions (start here)'!U247*453.59/3600*Dispersion!$K$9,0)</f>
        <v>0</v>
      </c>
      <c r="AO247" s="74">
        <f>IF(AND(ISNUMBER('Emissions (start here)'!V247),ISNUMBER(Dispersion!$K$10)),'Emissions (start here)'!V247*2000*453.59/8760/3600*Dispersion!$K$10,0)</f>
        <v>0</v>
      </c>
      <c r="AP247" s="74">
        <f>IF(AND(ISNUMBER('Emissions (start here)'!V247),ISNUMBER(Dispersion!$K$11)),'Emissions (start here)'!V247*2000*453.59/8760/3600*Dispersion!$K$11,0)</f>
        <v>0</v>
      </c>
      <c r="AQ247" s="74">
        <f>IF(AND(ISNUMBER('Emissions (start here)'!W247),ISNUMBER(Dispersion!$L$8)),'Emissions (start here)'!W247*453.59/3600*Dispersion!$L$8,0)</f>
        <v>0</v>
      </c>
      <c r="AR247" s="74">
        <f>IF(AND(ISNUMBER('Emissions (start here)'!W247),ISNUMBER(Dispersion!$L$9)),'Emissions (start here)'!W247*453.59/3600*Dispersion!$L$9,0)</f>
        <v>0</v>
      </c>
      <c r="AS247" s="74">
        <f>IF(AND(ISNUMBER('Emissions (start here)'!X247),ISNUMBER(Dispersion!$L$10)),'Emissions (start here)'!X247*2000*453.59/8760/3600*Dispersion!$L$10,0)</f>
        <v>0</v>
      </c>
      <c r="AT247" s="74">
        <f>IF(AND(ISNUMBER('Emissions (start here)'!X247),ISNUMBER(Dispersion!$L$11)),'Emissions (start here)'!X247*2000*453.59/8760/3600*Dispersion!$L$11,0)</f>
        <v>0</v>
      </c>
      <c r="AU247" s="74">
        <f>IF(AND(ISNUMBER('Emissions (start here)'!Y247),ISNUMBER(Dispersion!$M$8)),'Emissions (start here)'!Y247*453.59/3600*Dispersion!$M$8,0)</f>
        <v>0</v>
      </c>
      <c r="AV247" s="74">
        <f>IF(AND(ISNUMBER('Emissions (start here)'!Y247),ISNUMBER(Dispersion!$M$9)),'Emissions (start here)'!Y247*453.59/3600*Dispersion!$M$9,0)</f>
        <v>0</v>
      </c>
      <c r="AW247" s="74">
        <f>IF(AND(ISNUMBER('Emissions (start here)'!Z247),ISNUMBER(Dispersion!$M$10)),'Emissions (start here)'!Z247*2000*453.59/8760/3600*Dispersion!$M$10,0)</f>
        <v>0</v>
      </c>
      <c r="AX247" s="74">
        <f>IF(AND(ISNUMBER('Emissions (start here)'!Z247),ISNUMBER(Dispersion!$M$11)),'Emissions (start here)'!Z247*2000*453.59/8760/3600*Dispersion!$M$11,0)</f>
        <v>0</v>
      </c>
      <c r="AY247" s="74">
        <f>IF(AND(ISNUMBER('Emissions (start here)'!AA247),ISNUMBER(Dispersion!$N$8)),'Emissions (start here)'!AA247*453.59/3600*Dispersion!$N$8,0)</f>
        <v>0</v>
      </c>
      <c r="AZ247" s="74">
        <f>IF(AND(ISNUMBER('Emissions (start here)'!AA247),ISNUMBER(Dispersion!$N$9)),'Emissions (start here)'!AA247*453.59/3600*Dispersion!$N$9,0)</f>
        <v>0</v>
      </c>
      <c r="BA247" s="74">
        <f>IF(AND(ISNUMBER('Emissions (start here)'!AB247),ISNUMBER(Dispersion!$N$10)),'Emissions (start here)'!AB247*2000*453.59/8760/3600*Dispersion!$N$10,0)</f>
        <v>0</v>
      </c>
      <c r="BB247" s="74">
        <f>IF(AND(ISNUMBER('Emissions (start here)'!AB247),ISNUMBER(Dispersion!$N$11)),'Emissions (start here)'!AB247*2000*453.59/8760/3600*Dispersion!$N$11,0)</f>
        <v>0</v>
      </c>
      <c r="BC247" s="74">
        <f>IF(AND(ISNUMBER('Emissions (start here)'!AC247),ISNUMBER(Dispersion!$O$8)),'Emissions (start here)'!AC247*453.59/3600*Dispersion!$O$8,0)</f>
        <v>0</v>
      </c>
      <c r="BD247" s="74">
        <f>IF(AND(ISNUMBER('Emissions (start here)'!AC247),ISNUMBER(Dispersion!$O$9)),'Emissions (start here)'!AC247*453.59/3600*Dispersion!$O$9,0)</f>
        <v>0</v>
      </c>
      <c r="BE247" s="74">
        <f>IF(AND(ISNUMBER('Emissions (start here)'!AD247),ISNUMBER(Dispersion!$O$10)),'Emissions (start here)'!AD247*2000*453.59/8760/3600*Dispersion!$O$10,0)</f>
        <v>0</v>
      </c>
      <c r="BF247" s="74">
        <f>IF(AND(ISNUMBER('Emissions (start here)'!AD247),ISNUMBER(Dispersion!$O$11)),'Emissions (start here)'!AD247*2000*453.59/8760/3600*Dispersion!$O$11,0)</f>
        <v>0</v>
      </c>
      <c r="BG247" s="74">
        <f>IF(AND(ISNUMBER('Emissions (start here)'!AE247),ISNUMBER(Dispersion!$P$8)),'Emissions (start here)'!AE247*453.59/3600*Dispersion!$P$8,0)</f>
        <v>0</v>
      </c>
      <c r="BH247" s="74">
        <f>IF(AND(ISNUMBER('Emissions (start here)'!AE247),ISNUMBER(Dispersion!$P$9)),'Emissions (start here)'!AE247*453.59/3600*Dispersion!$P$9,0)</f>
        <v>0</v>
      </c>
      <c r="BI247" s="74">
        <f>IF(AND(ISNUMBER('Emissions (start here)'!AF247),ISNUMBER(Dispersion!$P$10)),'Emissions (start here)'!AF247*2000*453.59/8760/3600*Dispersion!$P$10,0)</f>
        <v>0</v>
      </c>
      <c r="BJ247" s="74">
        <f>IF(AND(ISNUMBER('Emissions (start here)'!AF247),ISNUMBER(Dispersion!$P$11)),'Emissions (start here)'!AF247*2000*453.59/8760/3600*Dispersion!$P$11,0)</f>
        <v>0</v>
      </c>
      <c r="BK247" s="74">
        <f>IF(AND(ISNUMBER('Emissions (start here)'!AG247),ISNUMBER(Dispersion!$Q$8)),'Emissions (start here)'!AG247*453.59/3600*Dispersion!$Q$8,0)</f>
        <v>0</v>
      </c>
      <c r="BL247" s="74">
        <f>IF(AND(ISNUMBER('Emissions (start here)'!AG247),ISNUMBER(Dispersion!$Q$9)),'Emissions (start here)'!AG247*453.59/3600*Dispersion!$Q$9,0)</f>
        <v>0</v>
      </c>
      <c r="BM247" s="74">
        <f>IF(AND(ISNUMBER('Emissions (start here)'!AH247),ISNUMBER(Dispersion!$Q$10)),'Emissions (start here)'!AH247*2000*453.59/8760/3600*Dispersion!$Q$10,0)</f>
        <v>0</v>
      </c>
      <c r="BN247" s="74">
        <f>IF(AND(ISNUMBER('Emissions (start here)'!AH247),ISNUMBER(Dispersion!$Q$11)),'Emissions (start here)'!AH247*2000*453.59/8760/3600*Dispersion!$Q$11,0)</f>
        <v>0</v>
      </c>
      <c r="BO247" s="74">
        <f>IF(AND(ISNUMBER('Emissions (start here)'!AI247),ISNUMBER(Dispersion!$R$8)),'Emissions (start here)'!AI247*453.59/3600*Dispersion!$R$8,0)</f>
        <v>0</v>
      </c>
      <c r="BP247" s="74">
        <f>IF(AND(ISNUMBER('Emissions (start here)'!AI247),ISNUMBER(Dispersion!$R$9)),'Emissions (start here)'!AI247*453.59/3600*Dispersion!$R$9,0)</f>
        <v>0</v>
      </c>
      <c r="BQ247" s="74">
        <f>IF(AND(ISNUMBER('Emissions (start here)'!AJ247),ISNUMBER(Dispersion!$R$10)),'Emissions (start here)'!AJ247*2000*453.59/8760/3600*Dispersion!$R$10,0)</f>
        <v>0</v>
      </c>
      <c r="BR247" s="74">
        <f>IF(AND(ISNUMBER('Emissions (start here)'!AJ247),ISNUMBER(Dispersion!$R$11)),'Emissions (start here)'!AJ247*2000*453.59/8760/3600*Dispersion!$R$11,0)</f>
        <v>0</v>
      </c>
      <c r="BS247" s="74">
        <f>IF(AND(ISNUMBER('Emissions (start here)'!AK247),ISNUMBER(Dispersion!$S$8)),'Emissions (start here)'!AK247*453.59/3600*Dispersion!$S$8,0)</f>
        <v>0</v>
      </c>
      <c r="BT247" s="74">
        <f>IF(AND(ISNUMBER('Emissions (start here)'!AK247),ISNUMBER(Dispersion!$S$9)),'Emissions (start here)'!AK247*453.59/3600*Dispersion!$S$9,0)</f>
        <v>0</v>
      </c>
      <c r="BU247" s="74">
        <f>IF(AND(ISNUMBER('Emissions (start here)'!AL247),ISNUMBER(Dispersion!$S$10)),'Emissions (start here)'!AL247*2000*453.59/8760/3600*Dispersion!$S$10,0)</f>
        <v>0</v>
      </c>
      <c r="BV247" s="74">
        <f>IF(AND(ISNUMBER('Emissions (start here)'!AL247),ISNUMBER(Dispersion!$S$11)),'Emissions (start here)'!AL247*2000*453.59/8760/3600*Dispersion!$S$11,0)</f>
        <v>0</v>
      </c>
      <c r="BW247" s="74">
        <f>IF(AND(ISNUMBER('Emissions (start here)'!AM247),ISNUMBER(Dispersion!$T$8)),'Emissions (start here)'!AM247*453.59/3600*Dispersion!$T$8,0)</f>
        <v>0</v>
      </c>
      <c r="BX247" s="74">
        <f>IF(AND(ISNUMBER('Emissions (start here)'!AM247),ISNUMBER(Dispersion!$T$9)),'Emissions (start here)'!AM247*453.59/3600*Dispersion!$T$9,0)</f>
        <v>0</v>
      </c>
      <c r="BY247" s="74">
        <f>IF(AND(ISNUMBER('Emissions (start here)'!AN247),ISNUMBER(Dispersion!$T$10)),'Emissions (start here)'!AN247*2000*453.59/8760/3600*Dispersion!$T$10,0)</f>
        <v>0</v>
      </c>
      <c r="BZ247" s="74">
        <f>IF(AND(ISNUMBER('Emissions (start here)'!AN247),ISNUMBER(Dispersion!$T$11)),'Emissions (start here)'!AN247*2000*453.59/8760/3600*Dispersion!$T$11,0)</f>
        <v>0</v>
      </c>
      <c r="CA247" s="74">
        <f>IF(AND(ISNUMBER('Emissions (start here)'!AO247),ISNUMBER(Dispersion!$U$8)),'Emissions (start here)'!AO247*453.59/3600*Dispersion!$U$8,0)</f>
        <v>0</v>
      </c>
      <c r="CB247" s="74">
        <f>IF(AND(ISNUMBER('Emissions (start here)'!AO247),ISNUMBER(Dispersion!$U$9)),'Emissions (start here)'!AO247*453.59/3600*Dispersion!$U$9,0)</f>
        <v>0</v>
      </c>
      <c r="CC247" s="74">
        <f>IF(AND(ISNUMBER('Emissions (start here)'!AP247),ISNUMBER(Dispersion!$U$10)),'Emissions (start here)'!AP247*2000*453.59/8760/3600*Dispersion!$U$10,0)</f>
        <v>0</v>
      </c>
      <c r="CD247" s="74">
        <f>IF(AND(ISNUMBER('Emissions (start here)'!AP247),ISNUMBER(Dispersion!$U$11)),'Emissions (start here)'!AP247*2000*453.59/8760/3600*Dispersion!$U$11,0)</f>
        <v>0</v>
      </c>
      <c r="CE247" s="74">
        <f>IF(AND(ISNUMBER('Emissions (start here)'!AQ247),ISNUMBER(Dispersion!$V$8)),'Emissions (start here)'!AQ247*453.59/3600*Dispersion!$V$8,0)</f>
        <v>0</v>
      </c>
      <c r="CF247" s="74">
        <f>IF(AND(ISNUMBER('Emissions (start here)'!AQ247),ISNUMBER(Dispersion!$V$9)),'Emissions (start here)'!AQ247*453.59/3600*Dispersion!$V$9,0)</f>
        <v>0</v>
      </c>
      <c r="CG247" s="74">
        <f>IF(AND(ISNUMBER('Emissions (start here)'!AR247),ISNUMBER(Dispersion!$V$10)),'Emissions (start here)'!AR247*2000*453.59/8760/3600*Dispersion!$V$10,0)</f>
        <v>0</v>
      </c>
      <c r="CH247" s="74">
        <f>IF(AND(ISNUMBER('Emissions (start here)'!AR247),ISNUMBER(Dispersion!$V$11)),'Emissions (start here)'!AR247*2000*453.59/8760/3600*Dispersion!$V$11,0)</f>
        <v>0</v>
      </c>
      <c r="CI247" s="74">
        <f>IF(AND(ISNUMBER('Emissions (start here)'!AS247),ISNUMBER(Dispersion!$W$8)),'Emissions (start here)'!AS247*453.59/3600*Dispersion!$W$8,0)</f>
        <v>0</v>
      </c>
      <c r="CJ247" s="74">
        <f>IF(AND(ISNUMBER('Emissions (start here)'!AS247),ISNUMBER(Dispersion!$W$9)),'Emissions (start here)'!AS247*453.59/3600*Dispersion!$W$9,0)</f>
        <v>0</v>
      </c>
      <c r="CK247" s="74">
        <f>IF(AND(ISNUMBER('Emissions (start here)'!AT247),ISNUMBER(Dispersion!$W$10)),'Emissions (start here)'!AT247*2000*453.59/8760/3600*Dispersion!$W$10,0)</f>
        <v>0</v>
      </c>
      <c r="CL247" s="74">
        <f>IF(AND(ISNUMBER('Emissions (start here)'!AT247),ISNUMBER(Dispersion!$W$11)),'Emissions (start here)'!AT247*2000*453.59/8760/3600*Dispersion!$W$11,0)</f>
        <v>0</v>
      </c>
      <c r="CM247" s="74">
        <f>IF(AND(ISNUMBER('Emissions (start here)'!AU247),ISNUMBER(Dispersion!$X$8)),'Emissions (start here)'!AU247*453.59/3600*Dispersion!$X$8,0)</f>
        <v>0</v>
      </c>
      <c r="CN247" s="74">
        <f>IF(AND(ISNUMBER('Emissions (start here)'!AU247),ISNUMBER(Dispersion!$X$9)),'Emissions (start here)'!AU247*453.59/3600*Dispersion!$X$9,0)</f>
        <v>0</v>
      </c>
      <c r="CO247" s="74">
        <f>IF(AND(ISNUMBER('Emissions (start here)'!AV247),ISNUMBER(Dispersion!$X$10)),'Emissions (start here)'!AV247*2000*453.59/8760/3600*Dispersion!$X$10,0)</f>
        <v>0</v>
      </c>
      <c r="CP247" s="74">
        <f>IF(AND(ISNUMBER('Emissions (start here)'!AV247),ISNUMBER(Dispersion!$X$11)),'Emissions (start here)'!AV247*2000*453.59/8760/3600*Dispersion!$X$11,0)</f>
        <v>0</v>
      </c>
      <c r="CQ247" s="74">
        <f>IF(AND(ISNUMBER('Emissions (start here)'!AW247),ISNUMBER(Dispersion!$Y$8)),'Emissions (start here)'!AW247*453.59/3600*Dispersion!$Y$8,0)</f>
        <v>0</v>
      </c>
      <c r="CR247" s="74">
        <f>IF(AND(ISNUMBER('Emissions (start here)'!AW247),ISNUMBER(Dispersion!$Y$9)),'Emissions (start here)'!AW247*453.59/3600*Dispersion!$Y$9,0)</f>
        <v>0</v>
      </c>
      <c r="CS247" s="74">
        <f>IF(AND(ISNUMBER('Emissions (start here)'!AX247),ISNUMBER(Dispersion!$Y$10)),'Emissions (start here)'!AX247*2000*453.59/8760/3600*Dispersion!$Y$10,0)</f>
        <v>0</v>
      </c>
      <c r="CT247" s="74">
        <f>IF(AND(ISNUMBER('Emissions (start here)'!AX247),ISNUMBER(Dispersion!$Y$11)),'Emissions (start here)'!AX247*2000*453.59/8760/3600*Dispersion!$Y$11,0)</f>
        <v>0</v>
      </c>
      <c r="CU247" s="74">
        <f>IF(AND(ISNUMBER('Emissions (start here)'!AY247),ISNUMBER(Dispersion!$Z$8)),'Emissions (start here)'!AY247*453.59/3600*Dispersion!$Z$8,0)</f>
        <v>0</v>
      </c>
      <c r="CV247" s="74">
        <f>IF(AND(ISNUMBER('Emissions (start here)'!AY247),ISNUMBER(Dispersion!$Z$9)),'Emissions (start here)'!AY247*453.59/3600*Dispersion!$Z$9,0)</f>
        <v>0</v>
      </c>
      <c r="CW247" s="74">
        <f>IF(AND(ISNUMBER('Emissions (start here)'!AZ247),ISNUMBER(Dispersion!$Z$10)),'Emissions (start here)'!AZ247*2000*453.59/8760/3600*Dispersion!$Z$10,0)</f>
        <v>0</v>
      </c>
      <c r="CX247" s="74">
        <f>IF(AND(ISNUMBER('Emissions (start here)'!AZ247),ISNUMBER(Dispersion!$Z$11)),'Emissions (start here)'!AZ247*2000*453.59/8760/3600*Dispersion!$Z$11,0)</f>
        <v>0</v>
      </c>
      <c r="CY247" s="74">
        <f>IF(AND(ISNUMBER('Emissions (start here)'!BA247),ISNUMBER(Dispersion!$AA$8)),'Emissions (start here)'!BA247*453.59/3600*Dispersion!$AA$8,0)</f>
        <v>0</v>
      </c>
      <c r="CZ247" s="74">
        <f>IF(AND(ISNUMBER('Emissions (start here)'!BA247),ISNUMBER(Dispersion!$AA$9)),'Emissions (start here)'!BA247*453.59/3600*Dispersion!$AA$9,0)</f>
        <v>0</v>
      </c>
      <c r="DA247" s="74">
        <f>IF(AND(ISNUMBER('Emissions (start here)'!BB247),ISNUMBER(Dispersion!$AA$10)),'Emissions (start here)'!BB247*2000*453.59/8760/3600*Dispersion!$AA$10,0)</f>
        <v>0</v>
      </c>
      <c r="DB247" s="74">
        <f>IF(AND(ISNUMBER('Emissions (start here)'!BB247),ISNUMBER(Dispersion!$AA$11)),'Emissions (start here)'!BB247*2000*453.59/8760/3600*Dispersion!$AA$11,0)</f>
        <v>0</v>
      </c>
      <c r="DC247" s="74">
        <f>IF(AND(ISNUMBER('Emissions (start here)'!BC247),ISNUMBER(Dispersion!$AB$8)),'Emissions (start here)'!BC247*453.59/3600*Dispersion!$AB$8,0)</f>
        <v>0</v>
      </c>
      <c r="DD247" s="74">
        <f>IF(AND(ISNUMBER('Emissions (start here)'!BC247),ISNUMBER(Dispersion!$AB$9)),'Emissions (start here)'!BC247*453.59/3600*Dispersion!$AB$9,0)</f>
        <v>0</v>
      </c>
      <c r="DE247" s="74">
        <f>IF(AND(ISNUMBER('Emissions (start here)'!BD247),ISNUMBER(Dispersion!$AB$10)),'Emissions (start here)'!BD247*2000*453.59/8760/3600*Dispersion!$AB$10,0)</f>
        <v>0</v>
      </c>
      <c r="DF247" s="74">
        <f>IF(AND(ISNUMBER('Emissions (start here)'!BD247),ISNUMBER(Dispersion!$AB$11)),'Emissions (start here)'!BD247*2000*453.59/8760/3600*Dispersion!$AB$11,0)</f>
        <v>0</v>
      </c>
      <c r="DG247" s="74">
        <f>IF(AND(ISNUMBER('Emissions (start here)'!BE247),ISNUMBER(Dispersion!$AC$8)),'Emissions (start here)'!BE247*453.59/3600*Dispersion!$AC$8,0)</f>
        <v>0</v>
      </c>
      <c r="DH247" s="74">
        <f>IF(AND(ISNUMBER('Emissions (start here)'!BE247),ISNUMBER(Dispersion!$AC$9)),'Emissions (start here)'!BE247*453.59/3600*Dispersion!$AC$9,0)</f>
        <v>0</v>
      </c>
      <c r="DI247" s="74">
        <f>IF(AND(ISNUMBER('Emissions (start here)'!BF247),ISNUMBER(Dispersion!$AC$10)),'Emissions (start here)'!BF247*2000*453.59/8760/3600*Dispersion!$AC$10,0)</f>
        <v>0</v>
      </c>
      <c r="DJ247" s="74">
        <f>IF(AND(ISNUMBER('Emissions (start here)'!BF247),ISNUMBER(Dispersion!$AC$11)),'Emissions (start here)'!BF247*2000*453.59/8760/3600*Dispersion!$AC$11,0)</f>
        <v>0</v>
      </c>
      <c r="DK247" s="74">
        <f>IF(AND(ISNUMBER('Emissions (start here)'!BG247),ISNUMBER(Dispersion!$AD$8)),'Emissions (start here)'!BG247*453.59/3600*Dispersion!$AD$8,0)</f>
        <v>0</v>
      </c>
      <c r="DL247" s="74">
        <f>IF(AND(ISNUMBER('Emissions (start here)'!BG247),ISNUMBER(Dispersion!$AD$9)),'Emissions (start here)'!BG247*453.59/3600*Dispersion!$AD$9,0)</f>
        <v>0</v>
      </c>
      <c r="DM247" s="74">
        <f>IF(AND(ISNUMBER('Emissions (start here)'!BH247),ISNUMBER(Dispersion!$AD$10)),'Emissions (start here)'!BH247*2000*453.59/8760/3600*Dispersion!$AD$10,0)</f>
        <v>0</v>
      </c>
      <c r="DN247" s="74">
        <f>IF(AND(ISNUMBER('Emissions (start here)'!BH247),ISNUMBER(Dispersion!$AD$11)),'Emissions (start here)'!BH247*2000*453.59/8760/3600*Dispersion!$AD$11,0)</f>
        <v>0</v>
      </c>
      <c r="DO247" s="74">
        <f>IF(AND(ISNUMBER('Emissions (start here)'!BI247),ISNUMBER(Dispersion!$AE$8)),'Emissions (start here)'!BI247*453.59/3600*Dispersion!$AE$8,0)</f>
        <v>0</v>
      </c>
      <c r="DP247" s="74">
        <f>IF(AND(ISNUMBER('Emissions (start here)'!BI247),ISNUMBER(Dispersion!$AE$9)),'Emissions (start here)'!BI247*453.59/3600*Dispersion!$AE$9,0)</f>
        <v>0</v>
      </c>
      <c r="DQ247" s="74">
        <f>IF(AND(ISNUMBER('Emissions (start here)'!BJ247),ISNUMBER(Dispersion!$AE$10)),'Emissions (start here)'!BJ247*2000*453.59/8760/3600*Dispersion!$AE$10,0)</f>
        <v>0</v>
      </c>
      <c r="DR247" s="74">
        <f>IF(AND(ISNUMBER('Emissions (start here)'!BJ247),ISNUMBER(Dispersion!$AE$11)),'Emissions (start here)'!BJ247*2000*453.59/8760/3600*Dispersion!$AE$11,0)</f>
        <v>0</v>
      </c>
      <c r="DS247" s="74">
        <f>IF(AND(ISNUMBER('Emissions (start here)'!BK247),ISNUMBER(Dispersion!$AF$8)),'Emissions (start here)'!BK247*453.59/3600*Dispersion!$AF$8,0)</f>
        <v>0</v>
      </c>
      <c r="DT247" s="74">
        <f>IF(AND(ISNUMBER('Emissions (start here)'!BK247),ISNUMBER(Dispersion!$AF$9)),'Emissions (start here)'!BK247*453.59/3600*Dispersion!$AF$9,0)</f>
        <v>0</v>
      </c>
      <c r="DU247" s="74">
        <f>IF(AND(ISNUMBER('Emissions (start here)'!BL247),ISNUMBER(Dispersion!$AF$10)),'Emissions (start here)'!BL247*2000*453.59/8760/3600*Dispersion!$AF$10,0)</f>
        <v>0</v>
      </c>
      <c r="DV247" s="74">
        <f>IF(AND(ISNUMBER('Emissions (start here)'!BL247),ISNUMBER(Dispersion!$AF$11)),'Emissions (start here)'!BL247*2000*453.59/8760/3600*Dispersion!$AF$11,0)</f>
        <v>0</v>
      </c>
      <c r="DW247" s="74">
        <f>IF(AND(ISNUMBER('Emissions (start here)'!BM247),ISNUMBER(Dispersion!$AG$8)),'Emissions (start here)'!BM247*453.59/3600*Dispersion!$AG$8,0)</f>
        <v>0</v>
      </c>
      <c r="DX247" s="74">
        <f>IF(AND(ISNUMBER('Emissions (start here)'!BM247),ISNUMBER(Dispersion!$AG$9)),'Emissions (start here)'!BM247*453.59/3600*Dispersion!$AG$9,0)</f>
        <v>0</v>
      </c>
      <c r="DY247" s="74">
        <f>IF(AND(ISNUMBER('Emissions (start here)'!BN247),ISNUMBER(Dispersion!$AG$10)),'Emissions (start here)'!BN247*2000*453.59/8760/3600*Dispersion!$AG$10,0)</f>
        <v>0</v>
      </c>
      <c r="DZ247" s="74">
        <f>IF(AND(ISNUMBER('Emissions (start here)'!BN247),ISNUMBER(Dispersion!$AG$11)),'Emissions (start here)'!BN247*2000*453.59/8760/3600*Dispersion!$AG$11,0)</f>
        <v>0</v>
      </c>
      <c r="EA247" s="74">
        <f>IF(AND(ISNUMBER('Emissions (start here)'!BO247),ISNUMBER(Dispersion!$AH$8)),'Emissions (start here)'!BO247*453.59/3600*Dispersion!$AH$8,0)</f>
        <v>0</v>
      </c>
      <c r="EB247" s="74">
        <f>IF(AND(ISNUMBER('Emissions (start here)'!BO247),ISNUMBER(Dispersion!$AH$9)),'Emissions (start here)'!BO247*453.59/3600*Dispersion!$AH$9,0)</f>
        <v>0</v>
      </c>
      <c r="EC247" s="74">
        <f>IF(AND(ISNUMBER('Emissions (start here)'!BP247),ISNUMBER(Dispersion!$AH$10)),'Emissions (start here)'!BP247*2000*453.59/8760/3600*Dispersion!$AH$10,0)</f>
        <v>0</v>
      </c>
      <c r="ED247" s="74">
        <f>IF(AND(ISNUMBER('Emissions (start here)'!BP247),ISNUMBER(Dispersion!$AH$11)),'Emissions (start here)'!BP247*2000*453.59/8760/3600*Dispersion!$AH$11,0)</f>
        <v>0</v>
      </c>
      <c r="EE247" s="74">
        <f>IF(AND(ISNUMBER('Emissions (start here)'!BQ247),ISNUMBER(Dispersion!$AI$8)),'Emissions (start here)'!BQ247*453.59/3600*Dispersion!$AI$8,0)</f>
        <v>0</v>
      </c>
      <c r="EF247" s="74">
        <f>IF(AND(ISNUMBER('Emissions (start here)'!BQ247),ISNUMBER(Dispersion!$AI$9)),'Emissions (start here)'!BQ247*453.59/3600*Dispersion!$AI$9,0)</f>
        <v>0</v>
      </c>
      <c r="EG247" s="74">
        <f>IF(AND(ISNUMBER('Emissions (start here)'!BR247),ISNUMBER(Dispersion!$AI$10)),'Emissions (start here)'!BR247*2000*453.59/8760/3600*Dispersion!$AI$10,0)</f>
        <v>0</v>
      </c>
      <c r="EH247" s="74">
        <f>IF(AND(ISNUMBER('Emissions (start here)'!BR247),ISNUMBER(Dispersion!$AI$11)),'Emissions (start here)'!BR247*2000*453.59/8760/3600*Dispersion!$AI$11,0)</f>
        <v>0</v>
      </c>
      <c r="EI247" s="74">
        <f>IF(AND(ISNUMBER('Emissions (start here)'!BS247),ISNUMBER(Dispersion!$AJ$8)),'Emissions (start here)'!BS247*453.59/3600*Dispersion!$AJ$8,0)</f>
        <v>0</v>
      </c>
      <c r="EJ247" s="74">
        <f>IF(AND(ISNUMBER('Emissions (start here)'!BS247),ISNUMBER(Dispersion!$AJ$9)),'Emissions (start here)'!BS247*453.59/3600*Dispersion!$AJ$9,0)</f>
        <v>0</v>
      </c>
      <c r="EK247" s="74">
        <f>IF(AND(ISNUMBER('Emissions (start here)'!BT247),ISNUMBER(Dispersion!$AJ$10)),'Emissions (start here)'!BT247*2000*453.59/8760/3600*Dispersion!$AJ$10,0)</f>
        <v>0</v>
      </c>
      <c r="EL247" s="74">
        <f>IF(AND(ISNUMBER('Emissions (start here)'!BT247),ISNUMBER(Dispersion!$AJ$11)),'Emissions (start here)'!BT247*2000*453.59/8760/3600*Dispersion!$AJ$11,0)</f>
        <v>0</v>
      </c>
      <c r="EM247" s="74">
        <f>IF(AND(ISNUMBER('Emissions (start here)'!BU247),ISNUMBER(Dispersion!$AK$8)),'Emissions (start here)'!BU247*453.59/3600*Dispersion!$AK$8,0)</f>
        <v>0</v>
      </c>
      <c r="EN247" s="74">
        <f>IF(AND(ISNUMBER('Emissions (start here)'!BU247),ISNUMBER(Dispersion!$AK$9)),'Emissions (start here)'!BU247*453.59/3600*Dispersion!$AK$9,0)</f>
        <v>0</v>
      </c>
      <c r="EO247" s="74">
        <f>IF(AND(ISNUMBER('Emissions (start here)'!BV247),ISNUMBER(Dispersion!$AK$10)),'Emissions (start here)'!BV247*2000*453.59/8760/3600*Dispersion!$AK$10,0)</f>
        <v>0</v>
      </c>
      <c r="EP247" s="74">
        <f>IF(AND(ISNUMBER('Emissions (start here)'!BV247),ISNUMBER(Dispersion!$AK$11)),'Emissions (start here)'!BV247*2000*453.59/8760/3600*Dispersion!$AK$11,0)</f>
        <v>0</v>
      </c>
      <c r="EQ247" s="74">
        <f>IF(AND(ISNUMBER('Emissions (start here)'!BW247),ISNUMBER(Dispersion!$AL$8)),'Emissions (start here)'!BW247*453.59/3600*Dispersion!$AL$8,0)</f>
        <v>0</v>
      </c>
      <c r="ER247" s="74">
        <f>IF(AND(ISNUMBER('Emissions (start here)'!BW247),ISNUMBER(Dispersion!$AL$9)),'Emissions (start here)'!BW247*453.59/3600*Dispersion!$AL$9,0)</f>
        <v>0</v>
      </c>
      <c r="ES247" s="74">
        <f>IF(AND(ISNUMBER('Emissions (start here)'!BX247),ISNUMBER(Dispersion!$AL$10)),'Emissions (start here)'!BX247*2000*453.59/8760/3600*Dispersion!$AL$10,0)</f>
        <v>0</v>
      </c>
      <c r="ET247" s="74">
        <f>IF(AND(ISNUMBER('Emissions (start here)'!BX247),ISNUMBER(Dispersion!$AL$11)),'Emissions (start here)'!BX247*2000*453.59/8760/3600*Dispersion!$AL$11,0)</f>
        <v>0</v>
      </c>
      <c r="EU247" s="74">
        <f>IF(AND(ISNUMBER('Emissions (start here)'!BY247),ISNUMBER(Dispersion!$AM$8)),'Emissions (start here)'!BY247*453.59/3600*Dispersion!$AM$8,0)</f>
        <v>0</v>
      </c>
      <c r="EV247" s="74">
        <f>IF(AND(ISNUMBER('Emissions (start here)'!BY247),ISNUMBER(Dispersion!$AM$9)),'Emissions (start here)'!BY247*453.59/3600*Dispersion!$AM$9,0)</f>
        <v>0</v>
      </c>
      <c r="EW247" s="74">
        <f>IF(AND(ISNUMBER('Emissions (start here)'!BZ247),ISNUMBER(Dispersion!$AM$10)),'Emissions (start here)'!BZ247*2000*453.59/8760/3600*Dispersion!$AM$10,0)</f>
        <v>0</v>
      </c>
      <c r="EX247" s="74">
        <f>IF(AND(ISNUMBER('Emissions (start here)'!BZ247),ISNUMBER(Dispersion!$AM$11)),'Emissions (start here)'!BZ247*2000*453.59/8760/3600*Dispersion!$AM$11,0)</f>
        <v>0</v>
      </c>
      <c r="EY247" s="74">
        <f>IF(AND(ISNUMBER('Emissions (start here)'!CA247),ISNUMBER(Dispersion!$AN$8)),'Emissions (start here)'!CA247*453.59/3600*Dispersion!$AN$8,0)</f>
        <v>0</v>
      </c>
      <c r="EZ247" s="74">
        <f>IF(AND(ISNUMBER('Emissions (start here)'!CA247),ISNUMBER(Dispersion!$AN$9)),'Emissions (start here)'!CA247*453.59/3600*Dispersion!$AN$9,0)</f>
        <v>0</v>
      </c>
      <c r="FA247" s="74">
        <f>IF(AND(ISNUMBER('Emissions (start here)'!CB247),ISNUMBER(Dispersion!$AN$10)),'Emissions (start here)'!CB247*2000*453.59/8760/3600*Dispersion!$AN$10,0)</f>
        <v>0</v>
      </c>
      <c r="FB247" s="74">
        <f>IF(AND(ISNUMBER('Emissions (start here)'!CB247),ISNUMBER(Dispersion!$AN$11)),'Emissions (start here)'!CB247*2000*453.59/8760/3600*Dispersion!$AN$11,0)</f>
        <v>0</v>
      </c>
      <c r="FC247" s="74">
        <f>IF(AND(ISNUMBER('Emissions (start here)'!CC247),ISNUMBER(Dispersion!$AO$8)),'Emissions (start here)'!CC247*453.59/3600*Dispersion!$AO$8,0)</f>
        <v>0</v>
      </c>
      <c r="FD247" s="74">
        <f>IF(AND(ISNUMBER('Emissions (start here)'!CC247),ISNUMBER(Dispersion!$AO$9)),'Emissions (start here)'!CC247*453.59/3600*Dispersion!$AO$9,0)</f>
        <v>0</v>
      </c>
      <c r="FE247" s="74">
        <f>IF(AND(ISNUMBER('Emissions (start here)'!CD247),ISNUMBER(Dispersion!$AO$10)),'Emissions (start here)'!CD247*2000*453.59/8760/3600*Dispersion!$AO$10,0)</f>
        <v>0</v>
      </c>
      <c r="FF247" s="74">
        <f>IF(AND(ISNUMBER('Emissions (start here)'!CD247),ISNUMBER(Dispersion!$AO$11)),'Emissions (start here)'!CD247*2000*453.59/8760/3600*Dispersion!$AO$11,0)</f>
        <v>0</v>
      </c>
      <c r="FG247" s="74">
        <f>IF(AND(ISNUMBER('Emissions (start here)'!CE247),ISNUMBER(Dispersion!$AP$8)),'Emissions (start here)'!CE247*453.59/3600*Dispersion!$AP$8,0)</f>
        <v>0</v>
      </c>
      <c r="FH247" s="74">
        <f>IF(AND(ISNUMBER('Emissions (start here)'!CE247),ISNUMBER(Dispersion!$AP$9)),'Emissions (start here)'!CE247*453.59/3600*Dispersion!$AP$9,0)</f>
        <v>0</v>
      </c>
      <c r="FI247" s="74">
        <f>IF(AND(ISNUMBER('Emissions (start here)'!CF247),ISNUMBER(Dispersion!$AP$10)),'Emissions (start here)'!CF247*2000*453.59/8760/3600*Dispersion!$AP$10,0)</f>
        <v>0</v>
      </c>
      <c r="FJ247" s="74">
        <f>IF(AND(ISNUMBER('Emissions (start here)'!CF247),ISNUMBER(Dispersion!$AP$11)),'Emissions (start here)'!CF247*2000*453.59/8760/3600*Dispersion!$AP$11,0)</f>
        <v>0</v>
      </c>
      <c r="FK247" s="74">
        <f>IF(AND(ISNUMBER('Emissions (start here)'!CG247),ISNUMBER(Dispersion!$AQ$8)),'Emissions (start here)'!CG247*453.59/3600*Dispersion!$AQ$8,0)</f>
        <v>0</v>
      </c>
      <c r="FL247" s="74">
        <f>IF(AND(ISNUMBER('Emissions (start here)'!CG247),ISNUMBER(Dispersion!$AQ$9)),'Emissions (start here)'!CG247*453.59/3600*Dispersion!$AQ$9,0)</f>
        <v>0</v>
      </c>
      <c r="FM247" s="74">
        <f>IF(AND(ISNUMBER('Emissions (start here)'!CH247),ISNUMBER(Dispersion!$AQ$10)),'Emissions (start here)'!CH247*2000*453.59/8760/3600*Dispersion!$AQ$10,0)</f>
        <v>0</v>
      </c>
      <c r="FN247" s="74">
        <f>IF(AND(ISNUMBER('Emissions (start here)'!CH247),ISNUMBER(Dispersion!$AQ$11)),'Emissions (start here)'!CH247*2000*453.59/8760/3600*Dispersion!$AQ$11,0)</f>
        <v>0</v>
      </c>
      <c r="FO247" s="74">
        <f>IF(AND(ISNUMBER('Emissions (start here)'!CI247),ISNUMBER(Dispersion!$AR$8)),'Emissions (start here)'!CI247*453.59/3600*Dispersion!$AR$8,0)</f>
        <v>0</v>
      </c>
      <c r="FP247" s="74">
        <f>IF(AND(ISNUMBER('Emissions (start here)'!CI247),ISNUMBER(Dispersion!$AR$9)),'Emissions (start here)'!CI247*453.59/3600*Dispersion!$AR$9,0)</f>
        <v>0</v>
      </c>
      <c r="FQ247" s="74">
        <f>IF(AND(ISNUMBER('Emissions (start here)'!CJ247),ISNUMBER(Dispersion!$AR$10)),'Emissions (start here)'!CJ247*2000*453.59/8760/3600*Dispersion!$AR$10,0)</f>
        <v>0</v>
      </c>
      <c r="FR247" s="74">
        <f>IF(AND(ISNUMBER('Emissions (start here)'!CJ247),ISNUMBER(Dispersion!$AR$11)),'Emissions (start here)'!CJ247*2000*453.59/8760/3600*Dispersion!$AR$11,0)</f>
        <v>0</v>
      </c>
      <c r="FS247" s="74">
        <f>IF(AND(ISNUMBER('Emissions (start here)'!CK247),ISNUMBER(Dispersion!$AS$8)),'Emissions (start here)'!CK247*453.59/3600*Dispersion!$AS$8,0)</f>
        <v>0</v>
      </c>
      <c r="FT247" s="74">
        <f>IF(AND(ISNUMBER('Emissions (start here)'!CK247),ISNUMBER(Dispersion!$AS$9)),'Emissions (start here)'!CK247*453.59/3600*Dispersion!$AS$9,0)</f>
        <v>0</v>
      </c>
      <c r="FU247" s="74">
        <f>IF(AND(ISNUMBER('Emissions (start here)'!CL247),ISNUMBER(Dispersion!$AS$10)),'Emissions (start here)'!CL247*2000*453.59/8760/3600*Dispersion!$AS$10,0)</f>
        <v>0</v>
      </c>
      <c r="FV247" s="74">
        <f>IF(AND(ISNUMBER('Emissions (start here)'!CL247),ISNUMBER(Dispersion!$AS$11)),'Emissions (start here)'!CL247*2000*453.59/8760/3600*Dispersion!$AS$11,0)</f>
        <v>0</v>
      </c>
      <c r="FW247" s="74">
        <f>IF(AND(ISNUMBER('Emissions (start here)'!CM247),ISNUMBER(Dispersion!$AT$8)),'Emissions (start here)'!CM247*453.59/3600*Dispersion!$AT$8,0)</f>
        <v>0</v>
      </c>
      <c r="FX247" s="74">
        <f>IF(AND(ISNUMBER('Emissions (start here)'!CM247),ISNUMBER(Dispersion!$AT$9)),'Emissions (start here)'!CM247*453.59/3600*Dispersion!$AT$9,0)</f>
        <v>0</v>
      </c>
      <c r="FY247" s="74">
        <f>IF(AND(ISNUMBER('Emissions (start here)'!CN247),ISNUMBER(Dispersion!$AT$10)),'Emissions (start here)'!CN247*2000*453.59/8760/3600*Dispersion!$AT$10,0)</f>
        <v>0</v>
      </c>
      <c r="FZ247" s="74">
        <f>IF(AND(ISNUMBER('Emissions (start here)'!CN247),ISNUMBER(Dispersion!$AT$11)),'Emissions (start here)'!CN247*2000*453.59/8760/3600*Dispersion!$AT$11,0)</f>
        <v>0</v>
      </c>
      <c r="GA247" s="74">
        <f>IF(AND(ISNUMBER('Emissions (start here)'!CO247),ISNUMBER(Dispersion!$AU$8)),'Emissions (start here)'!CO247*453.59/3600*Dispersion!$AU$8,0)</f>
        <v>0</v>
      </c>
      <c r="GB247" s="74">
        <f>IF(AND(ISNUMBER('Emissions (start here)'!CO247),ISNUMBER(Dispersion!$AU$9)),'Emissions (start here)'!CO247*453.59/3600*Dispersion!$AU$9,0)</f>
        <v>0</v>
      </c>
      <c r="GC247" s="74">
        <f>IF(AND(ISNUMBER('Emissions (start here)'!CP247),ISNUMBER(Dispersion!$AU$10)),'Emissions (start here)'!CP247*2000*453.59/8760/3600*Dispersion!$AU$10,0)</f>
        <v>0</v>
      </c>
      <c r="GD247" s="74">
        <f>IF(AND(ISNUMBER('Emissions (start here)'!CP247),ISNUMBER(Dispersion!$AU$11)),'Emissions (start here)'!CP247*2000*453.59/8760/3600*Dispersion!$AU$11,0)</f>
        <v>0</v>
      </c>
      <c r="GE247" s="74">
        <f>IF(AND(ISNUMBER('Emissions (start here)'!CQ247),ISNUMBER(Dispersion!$AV$8)),'Emissions (start here)'!CQ247*453.59/3600*Dispersion!$AV$8,0)</f>
        <v>0</v>
      </c>
      <c r="GF247" s="74">
        <f>IF(AND(ISNUMBER('Emissions (start here)'!CQ247),ISNUMBER(Dispersion!$AV$9)),'Emissions (start here)'!CQ247*453.59/3600*Dispersion!$AV$9,0)</f>
        <v>0</v>
      </c>
      <c r="GG247" s="74">
        <f>IF(AND(ISNUMBER('Emissions (start here)'!CR247),ISNUMBER(Dispersion!$AV$10)),'Emissions (start here)'!CR247*2000*453.59/8760/3600*Dispersion!$AV$10,0)</f>
        <v>0</v>
      </c>
      <c r="GH247" s="74">
        <f>IF(AND(ISNUMBER('Emissions (start here)'!CR247),ISNUMBER(Dispersion!$AV$11)),'Emissions (start here)'!CR247*2000*453.59/8760/3600*Dispersion!$AV$11,0)</f>
        <v>0</v>
      </c>
      <c r="GI247" s="74">
        <f>IF(AND(ISNUMBER('Emissions (start here)'!CS247),ISNUMBER(Dispersion!$AW$8)),'Emissions (start here)'!CS247*453.59/3600*Dispersion!$AW$8,0)</f>
        <v>0</v>
      </c>
      <c r="GJ247" s="74">
        <f>IF(AND(ISNUMBER('Emissions (start here)'!CS247),ISNUMBER(Dispersion!$AW$9)),'Emissions (start here)'!CS247*453.59/3600*Dispersion!$AW$9,0)</f>
        <v>0</v>
      </c>
      <c r="GK247" s="74">
        <f>IF(AND(ISNUMBER('Emissions (start here)'!CT247),ISNUMBER(Dispersion!$AW$10)),'Emissions (start here)'!CT247*2000*453.59/8760/3600*Dispersion!$AW$10,0)</f>
        <v>0</v>
      </c>
      <c r="GL247" s="74">
        <f>IF(AND(ISNUMBER('Emissions (start here)'!CT247),ISNUMBER(Dispersion!$AW$11)),'Emissions (start here)'!CT247*2000*453.59/8760/3600*Dispersion!$AW$11,0)</f>
        <v>0</v>
      </c>
      <c r="GM247" s="74">
        <f>IF(AND(ISNUMBER('Emissions (start here)'!CU247),ISNUMBER(Dispersion!$AX$8)),'Emissions (start here)'!CU247*453.59/3600*Dispersion!$AX$8,0)</f>
        <v>0</v>
      </c>
      <c r="GN247" s="74">
        <f>IF(AND(ISNUMBER('Emissions (start here)'!CU247),ISNUMBER(Dispersion!$AX$9)),'Emissions (start here)'!CU247*453.59/3600*Dispersion!$AX$9,0)</f>
        <v>0</v>
      </c>
      <c r="GO247" s="74">
        <f>IF(AND(ISNUMBER('Emissions (start here)'!CV247),ISNUMBER(Dispersion!$AX$10)),'Emissions (start here)'!CV247*2000*453.59/8760/3600*Dispersion!$AX$10,0)</f>
        <v>0</v>
      </c>
      <c r="GP247" s="74">
        <f>IF(AND(ISNUMBER('Emissions (start here)'!CV247),ISNUMBER(Dispersion!$AX$11)),'Emissions (start here)'!CV247*2000*453.59/8760/3600*Dispersion!$AX$11,0)</f>
        <v>0</v>
      </c>
      <c r="GQ247" s="74">
        <f>IF(AND(ISNUMBER('Emissions (start here)'!CW247),ISNUMBER(Dispersion!$AY$8)),'Emissions (start here)'!CW247*453.59/3600*Dispersion!$AY$8,0)</f>
        <v>0</v>
      </c>
      <c r="GR247" s="74">
        <f>IF(AND(ISNUMBER('Emissions (start here)'!CW247),ISNUMBER(Dispersion!$AY$9)),'Emissions (start here)'!CW247*453.59/3600*Dispersion!$AY$9,0)</f>
        <v>0</v>
      </c>
      <c r="GS247" s="74">
        <f>IF(AND(ISNUMBER('Emissions (start here)'!CX247),ISNUMBER(Dispersion!$AY$10)),'Emissions (start here)'!CX247*2000*453.59/8760/3600*Dispersion!$AY$10,0)</f>
        <v>0</v>
      </c>
      <c r="GT247" s="74">
        <f>IF(AND(ISNUMBER('Emissions (start here)'!CX247),ISNUMBER(Dispersion!$AY$11)),'Emissions (start here)'!CX247*2000*453.59/8760/3600*Dispersion!$AY$11,0)</f>
        <v>0</v>
      </c>
      <c r="GU247" s="74">
        <f>IF(AND(ISNUMBER('Emissions (start here)'!CY247),ISNUMBER(Dispersion!$AZ$8)),'Emissions (start here)'!CY247*453.59/3600*Dispersion!$AZ$8,0)</f>
        <v>0</v>
      </c>
      <c r="GV247" s="74">
        <f>IF(AND(ISNUMBER('Emissions (start here)'!CY247),ISNUMBER(Dispersion!$AZ$9)),'Emissions (start here)'!CY247*453.59/3600*Dispersion!$AZ$9,0)</f>
        <v>0</v>
      </c>
      <c r="GW247" s="74">
        <f>IF(AND(ISNUMBER('Emissions (start here)'!CZ247),ISNUMBER(Dispersion!$AZ$10)),'Emissions (start here)'!CZ247*2000*453.59/8760/3600*Dispersion!$AZ$10,0)</f>
        <v>0</v>
      </c>
      <c r="GX247" s="74">
        <f>IF(AND(ISNUMBER('Emissions (start here)'!CZ247),ISNUMBER(Dispersion!$AZ$11)),'Emissions (start here)'!CZ247*2000*453.59/8760/3600*Dispersion!$AZ$11,0)</f>
        <v>0</v>
      </c>
    </row>
    <row r="248" spans="1:206" x14ac:dyDescent="0.2">
      <c r="A248" s="51" t="str">
        <f>'Tox Values'!C248</f>
        <v>10034-93-2</v>
      </c>
      <c r="B248" s="94" t="str">
        <f>'Tox Values'!D248</f>
        <v>Hydrazine sulfate</v>
      </c>
      <c r="C248" s="96">
        <f t="shared" si="13"/>
        <v>0</v>
      </c>
      <c r="D248" s="74">
        <f t="shared" si="14"/>
        <v>0</v>
      </c>
      <c r="E248" s="74">
        <f t="shared" si="15"/>
        <v>0</v>
      </c>
      <c r="F248" s="99">
        <f t="shared" si="16"/>
        <v>0</v>
      </c>
      <c r="G248" s="97">
        <f>IF(AND(ISNUMBER('Emissions (start here)'!E248),ISNUMBER(Dispersion!$C$8)),'Emissions (start here)'!E248*453.59/3600*Dispersion!$C$8,0)</f>
        <v>0</v>
      </c>
      <c r="H248" s="74">
        <f>IF(AND(ISNUMBER('Emissions (start here)'!E248),ISNUMBER(Dispersion!$C$9)),'Emissions (start here)'!E248*453.59/3600*Dispersion!$C$9,0)</f>
        <v>0</v>
      </c>
      <c r="I248" s="74">
        <f>IF(AND(ISNUMBER('Emissions (start here)'!F248),ISNUMBER(Dispersion!$C$10)),'Emissions (start here)'!F248*2000*453.59/8760/3600*Dispersion!$C$10,0)</f>
        <v>0</v>
      </c>
      <c r="J248" s="74">
        <f>IF(AND(ISNUMBER('Emissions (start here)'!F248),ISNUMBER(Dispersion!$C$11)),'Emissions (start here)'!F248*2000*453.59/8760/3600*Dispersion!$C$11,0)</f>
        <v>0</v>
      </c>
      <c r="K248" s="74">
        <f>IF(AND(ISNUMBER('Emissions (start here)'!G248),ISNUMBER(Dispersion!$D$8)),'Emissions (start here)'!G248*453.59/3600*Dispersion!$D$8,0)</f>
        <v>0</v>
      </c>
      <c r="L248" s="74">
        <f>IF(AND(ISNUMBER('Emissions (start here)'!G248),ISNUMBER(Dispersion!$D$9)),'Emissions (start here)'!G248*453.59/3600*Dispersion!$D$9,0)</f>
        <v>0</v>
      </c>
      <c r="M248" s="74">
        <f>IF(AND(ISNUMBER('Emissions (start here)'!H248),ISNUMBER(Dispersion!$D$10)),'Emissions (start here)'!H248*2000*453.59/8760/3600*Dispersion!$D$10,0)</f>
        <v>0</v>
      </c>
      <c r="N248" s="74">
        <f>IF(AND(ISNUMBER('Emissions (start here)'!H248),ISNUMBER(Dispersion!$D$11)),'Emissions (start here)'!H248*2000*453.59/8760/3600*Dispersion!$D$11,0)</f>
        <v>0</v>
      </c>
      <c r="O248" s="74">
        <f>IF(AND(ISNUMBER('Emissions (start here)'!I248),ISNUMBER(Dispersion!$E$8)),'Emissions (start here)'!I248*453.59/3600*Dispersion!$E$8,0)</f>
        <v>0</v>
      </c>
      <c r="P248" s="74">
        <f>IF(AND(ISNUMBER('Emissions (start here)'!I248),ISNUMBER(Dispersion!$E$9)),'Emissions (start here)'!I248*453.59/3600*Dispersion!$E$9,0)</f>
        <v>0</v>
      </c>
      <c r="Q248" s="74">
        <f>IF(AND(ISNUMBER('Emissions (start here)'!J248),ISNUMBER(Dispersion!$E$10)),'Emissions (start here)'!J248*2000*453.59/8760/3600*Dispersion!$E$10,0)</f>
        <v>0</v>
      </c>
      <c r="R248" s="74">
        <f>IF(AND(ISNUMBER('Emissions (start here)'!J248),ISNUMBER(Dispersion!$E$11)),'Emissions (start here)'!J248*2000*453.59/8760/3600*Dispersion!$E$11,0)</f>
        <v>0</v>
      </c>
      <c r="S248" s="74">
        <f>IF(AND(ISNUMBER('Emissions (start here)'!K248),ISNUMBER(Dispersion!$F$8)),'Emissions (start here)'!K248*453.59/3600*Dispersion!$F$8,0)</f>
        <v>0</v>
      </c>
      <c r="T248" s="74">
        <f>IF(AND(ISNUMBER('Emissions (start here)'!K248),ISNUMBER(Dispersion!$F$9)),'Emissions (start here)'!K248*453.59/3600*Dispersion!$F$9,0)</f>
        <v>0</v>
      </c>
      <c r="U248" s="74">
        <f>IF(AND(ISNUMBER('Emissions (start here)'!L248),ISNUMBER(Dispersion!$F$10)),'Emissions (start here)'!L248*2000*453.59/8760/3600*Dispersion!$F$10,0)</f>
        <v>0</v>
      </c>
      <c r="V248" s="74">
        <f>IF(AND(ISNUMBER('Emissions (start here)'!L248),ISNUMBER(Dispersion!$F$11)),'Emissions (start here)'!L248*2000*453.59/8760/3600*Dispersion!$F$11,0)</f>
        <v>0</v>
      </c>
      <c r="W248" s="74">
        <f>IF(AND(ISNUMBER('Emissions (start here)'!M248),ISNUMBER(Dispersion!$G$8)),'Emissions (start here)'!M248*453.59/3600*Dispersion!$G$8,0)</f>
        <v>0</v>
      </c>
      <c r="X248" s="74">
        <f>IF(AND(ISNUMBER('Emissions (start here)'!M248),ISNUMBER(Dispersion!$G$9)),'Emissions (start here)'!M248*453.59/3600*Dispersion!$G$9,0)</f>
        <v>0</v>
      </c>
      <c r="Y248" s="74">
        <f>IF(AND(ISNUMBER('Emissions (start here)'!N248),ISNUMBER(Dispersion!$G$10)),'Emissions (start here)'!N248*2000*453.59/8760/3600*Dispersion!$G$10,0)</f>
        <v>0</v>
      </c>
      <c r="Z248" s="74">
        <f>IF(AND(ISNUMBER('Emissions (start here)'!N248),ISNUMBER(Dispersion!$G$11)),'Emissions (start here)'!N248*2000*453.59/8760/3600*Dispersion!$G$11,0)</f>
        <v>0</v>
      </c>
      <c r="AA248" s="74">
        <f>IF(AND(ISNUMBER('Emissions (start here)'!O248),ISNUMBER(Dispersion!$H$8)),'Emissions (start here)'!O248*453.59/3600*Dispersion!$H$8,0)</f>
        <v>0</v>
      </c>
      <c r="AB248" s="74">
        <f>IF(AND(ISNUMBER('Emissions (start here)'!O248),ISNUMBER(Dispersion!$H$9)),'Emissions (start here)'!O248*453.59/3600*Dispersion!$H$9,0)</f>
        <v>0</v>
      </c>
      <c r="AC248" s="74">
        <f>IF(AND(ISNUMBER('Emissions (start here)'!P248),ISNUMBER(Dispersion!$H$10)),'Emissions (start here)'!P248*2000*453.59/8760/3600*Dispersion!$H$10,0)</f>
        <v>0</v>
      </c>
      <c r="AD248" s="74">
        <f>IF(AND(ISNUMBER('Emissions (start here)'!P248),ISNUMBER(Dispersion!$H$11)),'Emissions (start here)'!P248*2000*453.59/8760/3600*Dispersion!$H$11,0)</f>
        <v>0</v>
      </c>
      <c r="AE248" s="74">
        <f>IF(AND(ISNUMBER('Emissions (start here)'!Q248),ISNUMBER(Dispersion!$I$8)),'Emissions (start here)'!Q248*453.59/3600*Dispersion!$I$8,0)</f>
        <v>0</v>
      </c>
      <c r="AF248" s="74">
        <f>IF(AND(ISNUMBER('Emissions (start here)'!Q248),ISNUMBER(Dispersion!$I$9)),'Emissions (start here)'!Q248*453.59/3600*Dispersion!$I$9,0)</f>
        <v>0</v>
      </c>
      <c r="AG248" s="74">
        <f>IF(AND(ISNUMBER('Emissions (start here)'!R248),ISNUMBER(Dispersion!$I$10)),'Emissions (start here)'!R248*2000*453.59/8760/3600*Dispersion!$I$10,0)</f>
        <v>0</v>
      </c>
      <c r="AH248" s="74">
        <f>IF(AND(ISNUMBER('Emissions (start here)'!R248),ISNUMBER(Dispersion!$I$11)),'Emissions (start here)'!R248*2000*453.59/8760/3600*Dispersion!$I$11,0)</f>
        <v>0</v>
      </c>
      <c r="AI248" s="74">
        <f>IF(AND(ISNUMBER('Emissions (start here)'!S248),ISNUMBER(Dispersion!$J$8)),'Emissions (start here)'!S248*453.59/3600*Dispersion!$J$8,0)</f>
        <v>0</v>
      </c>
      <c r="AJ248" s="74">
        <f>IF(AND(ISNUMBER('Emissions (start here)'!S248),ISNUMBER(Dispersion!$J$9)),'Emissions (start here)'!S248*453.59/3600*Dispersion!$J$9,0)</f>
        <v>0</v>
      </c>
      <c r="AK248" s="74">
        <f>IF(AND(ISNUMBER('Emissions (start here)'!T248),ISNUMBER(Dispersion!$J$10)),'Emissions (start here)'!T248*2000*453.59/8760/3600*Dispersion!$J$10,0)</f>
        <v>0</v>
      </c>
      <c r="AL248" s="74">
        <f>IF(AND(ISNUMBER('Emissions (start here)'!T248),ISNUMBER(Dispersion!$J$11)),'Emissions (start here)'!T248*2000*453.59/8760/3600*Dispersion!$J$11,0)</f>
        <v>0</v>
      </c>
      <c r="AM248" s="74">
        <f>IF(AND(ISNUMBER('Emissions (start here)'!U248),ISNUMBER(Dispersion!$K$8)),'Emissions (start here)'!U248*453.59/3600*Dispersion!$K$8,0)</f>
        <v>0</v>
      </c>
      <c r="AN248" s="74">
        <f>IF(AND(ISNUMBER('Emissions (start here)'!U248),ISNUMBER(Dispersion!$K$9)),'Emissions (start here)'!U248*453.59/3600*Dispersion!$K$9,0)</f>
        <v>0</v>
      </c>
      <c r="AO248" s="74">
        <f>IF(AND(ISNUMBER('Emissions (start here)'!V248),ISNUMBER(Dispersion!$K$10)),'Emissions (start here)'!V248*2000*453.59/8760/3600*Dispersion!$K$10,0)</f>
        <v>0</v>
      </c>
      <c r="AP248" s="74">
        <f>IF(AND(ISNUMBER('Emissions (start here)'!V248),ISNUMBER(Dispersion!$K$11)),'Emissions (start here)'!V248*2000*453.59/8760/3600*Dispersion!$K$11,0)</f>
        <v>0</v>
      </c>
      <c r="AQ248" s="74">
        <f>IF(AND(ISNUMBER('Emissions (start here)'!W248),ISNUMBER(Dispersion!$L$8)),'Emissions (start here)'!W248*453.59/3600*Dispersion!$L$8,0)</f>
        <v>0</v>
      </c>
      <c r="AR248" s="74">
        <f>IF(AND(ISNUMBER('Emissions (start here)'!W248),ISNUMBER(Dispersion!$L$9)),'Emissions (start here)'!W248*453.59/3600*Dispersion!$L$9,0)</f>
        <v>0</v>
      </c>
      <c r="AS248" s="74">
        <f>IF(AND(ISNUMBER('Emissions (start here)'!X248),ISNUMBER(Dispersion!$L$10)),'Emissions (start here)'!X248*2000*453.59/8760/3600*Dispersion!$L$10,0)</f>
        <v>0</v>
      </c>
      <c r="AT248" s="74">
        <f>IF(AND(ISNUMBER('Emissions (start here)'!X248),ISNUMBER(Dispersion!$L$11)),'Emissions (start here)'!X248*2000*453.59/8760/3600*Dispersion!$L$11,0)</f>
        <v>0</v>
      </c>
      <c r="AU248" s="74">
        <f>IF(AND(ISNUMBER('Emissions (start here)'!Y248),ISNUMBER(Dispersion!$M$8)),'Emissions (start here)'!Y248*453.59/3600*Dispersion!$M$8,0)</f>
        <v>0</v>
      </c>
      <c r="AV248" s="74">
        <f>IF(AND(ISNUMBER('Emissions (start here)'!Y248),ISNUMBER(Dispersion!$M$9)),'Emissions (start here)'!Y248*453.59/3600*Dispersion!$M$9,0)</f>
        <v>0</v>
      </c>
      <c r="AW248" s="74">
        <f>IF(AND(ISNUMBER('Emissions (start here)'!Z248),ISNUMBER(Dispersion!$M$10)),'Emissions (start here)'!Z248*2000*453.59/8760/3600*Dispersion!$M$10,0)</f>
        <v>0</v>
      </c>
      <c r="AX248" s="74">
        <f>IF(AND(ISNUMBER('Emissions (start here)'!Z248),ISNUMBER(Dispersion!$M$11)),'Emissions (start here)'!Z248*2000*453.59/8760/3600*Dispersion!$M$11,0)</f>
        <v>0</v>
      </c>
      <c r="AY248" s="74">
        <f>IF(AND(ISNUMBER('Emissions (start here)'!AA248),ISNUMBER(Dispersion!$N$8)),'Emissions (start here)'!AA248*453.59/3600*Dispersion!$N$8,0)</f>
        <v>0</v>
      </c>
      <c r="AZ248" s="74">
        <f>IF(AND(ISNUMBER('Emissions (start here)'!AA248),ISNUMBER(Dispersion!$N$9)),'Emissions (start here)'!AA248*453.59/3600*Dispersion!$N$9,0)</f>
        <v>0</v>
      </c>
      <c r="BA248" s="74">
        <f>IF(AND(ISNUMBER('Emissions (start here)'!AB248),ISNUMBER(Dispersion!$N$10)),'Emissions (start here)'!AB248*2000*453.59/8760/3600*Dispersion!$N$10,0)</f>
        <v>0</v>
      </c>
      <c r="BB248" s="74">
        <f>IF(AND(ISNUMBER('Emissions (start here)'!AB248),ISNUMBER(Dispersion!$N$11)),'Emissions (start here)'!AB248*2000*453.59/8760/3600*Dispersion!$N$11,0)</f>
        <v>0</v>
      </c>
      <c r="BC248" s="74">
        <f>IF(AND(ISNUMBER('Emissions (start here)'!AC248),ISNUMBER(Dispersion!$O$8)),'Emissions (start here)'!AC248*453.59/3600*Dispersion!$O$8,0)</f>
        <v>0</v>
      </c>
      <c r="BD248" s="74">
        <f>IF(AND(ISNUMBER('Emissions (start here)'!AC248),ISNUMBER(Dispersion!$O$9)),'Emissions (start here)'!AC248*453.59/3600*Dispersion!$O$9,0)</f>
        <v>0</v>
      </c>
      <c r="BE248" s="74">
        <f>IF(AND(ISNUMBER('Emissions (start here)'!AD248),ISNUMBER(Dispersion!$O$10)),'Emissions (start here)'!AD248*2000*453.59/8760/3600*Dispersion!$O$10,0)</f>
        <v>0</v>
      </c>
      <c r="BF248" s="74">
        <f>IF(AND(ISNUMBER('Emissions (start here)'!AD248),ISNUMBER(Dispersion!$O$11)),'Emissions (start here)'!AD248*2000*453.59/8760/3600*Dispersion!$O$11,0)</f>
        <v>0</v>
      </c>
      <c r="BG248" s="74">
        <f>IF(AND(ISNUMBER('Emissions (start here)'!AE248),ISNUMBER(Dispersion!$P$8)),'Emissions (start here)'!AE248*453.59/3600*Dispersion!$P$8,0)</f>
        <v>0</v>
      </c>
      <c r="BH248" s="74">
        <f>IF(AND(ISNUMBER('Emissions (start here)'!AE248),ISNUMBER(Dispersion!$P$9)),'Emissions (start here)'!AE248*453.59/3600*Dispersion!$P$9,0)</f>
        <v>0</v>
      </c>
      <c r="BI248" s="74">
        <f>IF(AND(ISNUMBER('Emissions (start here)'!AF248),ISNUMBER(Dispersion!$P$10)),'Emissions (start here)'!AF248*2000*453.59/8760/3600*Dispersion!$P$10,0)</f>
        <v>0</v>
      </c>
      <c r="BJ248" s="74">
        <f>IF(AND(ISNUMBER('Emissions (start here)'!AF248),ISNUMBER(Dispersion!$P$11)),'Emissions (start here)'!AF248*2000*453.59/8760/3600*Dispersion!$P$11,0)</f>
        <v>0</v>
      </c>
      <c r="BK248" s="74">
        <f>IF(AND(ISNUMBER('Emissions (start here)'!AG248),ISNUMBER(Dispersion!$Q$8)),'Emissions (start here)'!AG248*453.59/3600*Dispersion!$Q$8,0)</f>
        <v>0</v>
      </c>
      <c r="BL248" s="74">
        <f>IF(AND(ISNUMBER('Emissions (start here)'!AG248),ISNUMBER(Dispersion!$Q$9)),'Emissions (start here)'!AG248*453.59/3600*Dispersion!$Q$9,0)</f>
        <v>0</v>
      </c>
      <c r="BM248" s="74">
        <f>IF(AND(ISNUMBER('Emissions (start here)'!AH248),ISNUMBER(Dispersion!$Q$10)),'Emissions (start here)'!AH248*2000*453.59/8760/3600*Dispersion!$Q$10,0)</f>
        <v>0</v>
      </c>
      <c r="BN248" s="74">
        <f>IF(AND(ISNUMBER('Emissions (start here)'!AH248),ISNUMBER(Dispersion!$Q$11)),'Emissions (start here)'!AH248*2000*453.59/8760/3600*Dispersion!$Q$11,0)</f>
        <v>0</v>
      </c>
      <c r="BO248" s="74">
        <f>IF(AND(ISNUMBER('Emissions (start here)'!AI248),ISNUMBER(Dispersion!$R$8)),'Emissions (start here)'!AI248*453.59/3600*Dispersion!$R$8,0)</f>
        <v>0</v>
      </c>
      <c r="BP248" s="74">
        <f>IF(AND(ISNUMBER('Emissions (start here)'!AI248),ISNUMBER(Dispersion!$R$9)),'Emissions (start here)'!AI248*453.59/3600*Dispersion!$R$9,0)</f>
        <v>0</v>
      </c>
      <c r="BQ248" s="74">
        <f>IF(AND(ISNUMBER('Emissions (start here)'!AJ248),ISNUMBER(Dispersion!$R$10)),'Emissions (start here)'!AJ248*2000*453.59/8760/3600*Dispersion!$R$10,0)</f>
        <v>0</v>
      </c>
      <c r="BR248" s="74">
        <f>IF(AND(ISNUMBER('Emissions (start here)'!AJ248),ISNUMBER(Dispersion!$R$11)),'Emissions (start here)'!AJ248*2000*453.59/8760/3600*Dispersion!$R$11,0)</f>
        <v>0</v>
      </c>
      <c r="BS248" s="74">
        <f>IF(AND(ISNUMBER('Emissions (start here)'!AK248),ISNUMBER(Dispersion!$S$8)),'Emissions (start here)'!AK248*453.59/3600*Dispersion!$S$8,0)</f>
        <v>0</v>
      </c>
      <c r="BT248" s="74">
        <f>IF(AND(ISNUMBER('Emissions (start here)'!AK248),ISNUMBER(Dispersion!$S$9)),'Emissions (start here)'!AK248*453.59/3600*Dispersion!$S$9,0)</f>
        <v>0</v>
      </c>
      <c r="BU248" s="74">
        <f>IF(AND(ISNUMBER('Emissions (start here)'!AL248),ISNUMBER(Dispersion!$S$10)),'Emissions (start here)'!AL248*2000*453.59/8760/3600*Dispersion!$S$10,0)</f>
        <v>0</v>
      </c>
      <c r="BV248" s="74">
        <f>IF(AND(ISNUMBER('Emissions (start here)'!AL248),ISNUMBER(Dispersion!$S$11)),'Emissions (start here)'!AL248*2000*453.59/8760/3600*Dispersion!$S$11,0)</f>
        <v>0</v>
      </c>
      <c r="BW248" s="74">
        <f>IF(AND(ISNUMBER('Emissions (start here)'!AM248),ISNUMBER(Dispersion!$T$8)),'Emissions (start here)'!AM248*453.59/3600*Dispersion!$T$8,0)</f>
        <v>0</v>
      </c>
      <c r="BX248" s="74">
        <f>IF(AND(ISNUMBER('Emissions (start here)'!AM248),ISNUMBER(Dispersion!$T$9)),'Emissions (start here)'!AM248*453.59/3600*Dispersion!$T$9,0)</f>
        <v>0</v>
      </c>
      <c r="BY248" s="74">
        <f>IF(AND(ISNUMBER('Emissions (start here)'!AN248),ISNUMBER(Dispersion!$T$10)),'Emissions (start here)'!AN248*2000*453.59/8760/3600*Dispersion!$T$10,0)</f>
        <v>0</v>
      </c>
      <c r="BZ248" s="74">
        <f>IF(AND(ISNUMBER('Emissions (start here)'!AN248),ISNUMBER(Dispersion!$T$11)),'Emissions (start here)'!AN248*2000*453.59/8760/3600*Dispersion!$T$11,0)</f>
        <v>0</v>
      </c>
      <c r="CA248" s="74">
        <f>IF(AND(ISNUMBER('Emissions (start here)'!AO248),ISNUMBER(Dispersion!$U$8)),'Emissions (start here)'!AO248*453.59/3600*Dispersion!$U$8,0)</f>
        <v>0</v>
      </c>
      <c r="CB248" s="74">
        <f>IF(AND(ISNUMBER('Emissions (start here)'!AO248),ISNUMBER(Dispersion!$U$9)),'Emissions (start here)'!AO248*453.59/3600*Dispersion!$U$9,0)</f>
        <v>0</v>
      </c>
      <c r="CC248" s="74">
        <f>IF(AND(ISNUMBER('Emissions (start here)'!AP248),ISNUMBER(Dispersion!$U$10)),'Emissions (start here)'!AP248*2000*453.59/8760/3600*Dispersion!$U$10,0)</f>
        <v>0</v>
      </c>
      <c r="CD248" s="74">
        <f>IF(AND(ISNUMBER('Emissions (start here)'!AP248),ISNUMBER(Dispersion!$U$11)),'Emissions (start here)'!AP248*2000*453.59/8760/3600*Dispersion!$U$11,0)</f>
        <v>0</v>
      </c>
      <c r="CE248" s="74">
        <f>IF(AND(ISNUMBER('Emissions (start here)'!AQ248),ISNUMBER(Dispersion!$V$8)),'Emissions (start here)'!AQ248*453.59/3600*Dispersion!$V$8,0)</f>
        <v>0</v>
      </c>
      <c r="CF248" s="74">
        <f>IF(AND(ISNUMBER('Emissions (start here)'!AQ248),ISNUMBER(Dispersion!$V$9)),'Emissions (start here)'!AQ248*453.59/3600*Dispersion!$V$9,0)</f>
        <v>0</v>
      </c>
      <c r="CG248" s="74">
        <f>IF(AND(ISNUMBER('Emissions (start here)'!AR248),ISNUMBER(Dispersion!$V$10)),'Emissions (start here)'!AR248*2000*453.59/8760/3600*Dispersion!$V$10,0)</f>
        <v>0</v>
      </c>
      <c r="CH248" s="74">
        <f>IF(AND(ISNUMBER('Emissions (start here)'!AR248),ISNUMBER(Dispersion!$V$11)),'Emissions (start here)'!AR248*2000*453.59/8760/3600*Dispersion!$V$11,0)</f>
        <v>0</v>
      </c>
      <c r="CI248" s="74">
        <f>IF(AND(ISNUMBER('Emissions (start here)'!AS248),ISNUMBER(Dispersion!$W$8)),'Emissions (start here)'!AS248*453.59/3600*Dispersion!$W$8,0)</f>
        <v>0</v>
      </c>
      <c r="CJ248" s="74">
        <f>IF(AND(ISNUMBER('Emissions (start here)'!AS248),ISNUMBER(Dispersion!$W$9)),'Emissions (start here)'!AS248*453.59/3600*Dispersion!$W$9,0)</f>
        <v>0</v>
      </c>
      <c r="CK248" s="74">
        <f>IF(AND(ISNUMBER('Emissions (start here)'!AT248),ISNUMBER(Dispersion!$W$10)),'Emissions (start here)'!AT248*2000*453.59/8760/3600*Dispersion!$W$10,0)</f>
        <v>0</v>
      </c>
      <c r="CL248" s="74">
        <f>IF(AND(ISNUMBER('Emissions (start here)'!AT248),ISNUMBER(Dispersion!$W$11)),'Emissions (start here)'!AT248*2000*453.59/8760/3600*Dispersion!$W$11,0)</f>
        <v>0</v>
      </c>
      <c r="CM248" s="74">
        <f>IF(AND(ISNUMBER('Emissions (start here)'!AU248),ISNUMBER(Dispersion!$X$8)),'Emissions (start here)'!AU248*453.59/3600*Dispersion!$X$8,0)</f>
        <v>0</v>
      </c>
      <c r="CN248" s="74">
        <f>IF(AND(ISNUMBER('Emissions (start here)'!AU248),ISNUMBER(Dispersion!$X$9)),'Emissions (start here)'!AU248*453.59/3600*Dispersion!$X$9,0)</f>
        <v>0</v>
      </c>
      <c r="CO248" s="74">
        <f>IF(AND(ISNUMBER('Emissions (start here)'!AV248),ISNUMBER(Dispersion!$X$10)),'Emissions (start here)'!AV248*2000*453.59/8760/3600*Dispersion!$X$10,0)</f>
        <v>0</v>
      </c>
      <c r="CP248" s="74">
        <f>IF(AND(ISNUMBER('Emissions (start here)'!AV248),ISNUMBER(Dispersion!$X$11)),'Emissions (start here)'!AV248*2000*453.59/8760/3600*Dispersion!$X$11,0)</f>
        <v>0</v>
      </c>
      <c r="CQ248" s="74">
        <f>IF(AND(ISNUMBER('Emissions (start here)'!AW248),ISNUMBER(Dispersion!$Y$8)),'Emissions (start here)'!AW248*453.59/3600*Dispersion!$Y$8,0)</f>
        <v>0</v>
      </c>
      <c r="CR248" s="74">
        <f>IF(AND(ISNUMBER('Emissions (start here)'!AW248),ISNUMBER(Dispersion!$Y$9)),'Emissions (start here)'!AW248*453.59/3600*Dispersion!$Y$9,0)</f>
        <v>0</v>
      </c>
      <c r="CS248" s="74">
        <f>IF(AND(ISNUMBER('Emissions (start here)'!AX248),ISNUMBER(Dispersion!$Y$10)),'Emissions (start here)'!AX248*2000*453.59/8760/3600*Dispersion!$Y$10,0)</f>
        <v>0</v>
      </c>
      <c r="CT248" s="74">
        <f>IF(AND(ISNUMBER('Emissions (start here)'!AX248),ISNUMBER(Dispersion!$Y$11)),'Emissions (start here)'!AX248*2000*453.59/8760/3600*Dispersion!$Y$11,0)</f>
        <v>0</v>
      </c>
      <c r="CU248" s="74">
        <f>IF(AND(ISNUMBER('Emissions (start here)'!AY248),ISNUMBER(Dispersion!$Z$8)),'Emissions (start here)'!AY248*453.59/3600*Dispersion!$Z$8,0)</f>
        <v>0</v>
      </c>
      <c r="CV248" s="74">
        <f>IF(AND(ISNUMBER('Emissions (start here)'!AY248),ISNUMBER(Dispersion!$Z$9)),'Emissions (start here)'!AY248*453.59/3600*Dispersion!$Z$9,0)</f>
        <v>0</v>
      </c>
      <c r="CW248" s="74">
        <f>IF(AND(ISNUMBER('Emissions (start here)'!AZ248),ISNUMBER(Dispersion!$Z$10)),'Emissions (start here)'!AZ248*2000*453.59/8760/3600*Dispersion!$Z$10,0)</f>
        <v>0</v>
      </c>
      <c r="CX248" s="74">
        <f>IF(AND(ISNUMBER('Emissions (start here)'!AZ248),ISNUMBER(Dispersion!$Z$11)),'Emissions (start here)'!AZ248*2000*453.59/8760/3600*Dispersion!$Z$11,0)</f>
        <v>0</v>
      </c>
      <c r="CY248" s="74">
        <f>IF(AND(ISNUMBER('Emissions (start here)'!BA248),ISNUMBER(Dispersion!$AA$8)),'Emissions (start here)'!BA248*453.59/3600*Dispersion!$AA$8,0)</f>
        <v>0</v>
      </c>
      <c r="CZ248" s="74">
        <f>IF(AND(ISNUMBER('Emissions (start here)'!BA248),ISNUMBER(Dispersion!$AA$9)),'Emissions (start here)'!BA248*453.59/3600*Dispersion!$AA$9,0)</f>
        <v>0</v>
      </c>
      <c r="DA248" s="74">
        <f>IF(AND(ISNUMBER('Emissions (start here)'!BB248),ISNUMBER(Dispersion!$AA$10)),'Emissions (start here)'!BB248*2000*453.59/8760/3600*Dispersion!$AA$10,0)</f>
        <v>0</v>
      </c>
      <c r="DB248" s="74">
        <f>IF(AND(ISNUMBER('Emissions (start here)'!BB248),ISNUMBER(Dispersion!$AA$11)),'Emissions (start here)'!BB248*2000*453.59/8760/3600*Dispersion!$AA$11,0)</f>
        <v>0</v>
      </c>
      <c r="DC248" s="74">
        <f>IF(AND(ISNUMBER('Emissions (start here)'!BC248),ISNUMBER(Dispersion!$AB$8)),'Emissions (start here)'!BC248*453.59/3600*Dispersion!$AB$8,0)</f>
        <v>0</v>
      </c>
      <c r="DD248" s="74">
        <f>IF(AND(ISNUMBER('Emissions (start here)'!BC248),ISNUMBER(Dispersion!$AB$9)),'Emissions (start here)'!BC248*453.59/3600*Dispersion!$AB$9,0)</f>
        <v>0</v>
      </c>
      <c r="DE248" s="74">
        <f>IF(AND(ISNUMBER('Emissions (start here)'!BD248),ISNUMBER(Dispersion!$AB$10)),'Emissions (start here)'!BD248*2000*453.59/8760/3600*Dispersion!$AB$10,0)</f>
        <v>0</v>
      </c>
      <c r="DF248" s="74">
        <f>IF(AND(ISNUMBER('Emissions (start here)'!BD248),ISNUMBER(Dispersion!$AB$11)),'Emissions (start here)'!BD248*2000*453.59/8760/3600*Dispersion!$AB$11,0)</f>
        <v>0</v>
      </c>
      <c r="DG248" s="74">
        <f>IF(AND(ISNUMBER('Emissions (start here)'!BE248),ISNUMBER(Dispersion!$AC$8)),'Emissions (start here)'!BE248*453.59/3600*Dispersion!$AC$8,0)</f>
        <v>0</v>
      </c>
      <c r="DH248" s="74">
        <f>IF(AND(ISNUMBER('Emissions (start here)'!BE248),ISNUMBER(Dispersion!$AC$9)),'Emissions (start here)'!BE248*453.59/3600*Dispersion!$AC$9,0)</f>
        <v>0</v>
      </c>
      <c r="DI248" s="74">
        <f>IF(AND(ISNUMBER('Emissions (start here)'!BF248),ISNUMBER(Dispersion!$AC$10)),'Emissions (start here)'!BF248*2000*453.59/8760/3600*Dispersion!$AC$10,0)</f>
        <v>0</v>
      </c>
      <c r="DJ248" s="74">
        <f>IF(AND(ISNUMBER('Emissions (start here)'!BF248),ISNUMBER(Dispersion!$AC$11)),'Emissions (start here)'!BF248*2000*453.59/8760/3600*Dispersion!$AC$11,0)</f>
        <v>0</v>
      </c>
      <c r="DK248" s="74">
        <f>IF(AND(ISNUMBER('Emissions (start here)'!BG248),ISNUMBER(Dispersion!$AD$8)),'Emissions (start here)'!BG248*453.59/3600*Dispersion!$AD$8,0)</f>
        <v>0</v>
      </c>
      <c r="DL248" s="74">
        <f>IF(AND(ISNUMBER('Emissions (start here)'!BG248),ISNUMBER(Dispersion!$AD$9)),'Emissions (start here)'!BG248*453.59/3600*Dispersion!$AD$9,0)</f>
        <v>0</v>
      </c>
      <c r="DM248" s="74">
        <f>IF(AND(ISNUMBER('Emissions (start here)'!BH248),ISNUMBER(Dispersion!$AD$10)),'Emissions (start here)'!BH248*2000*453.59/8760/3600*Dispersion!$AD$10,0)</f>
        <v>0</v>
      </c>
      <c r="DN248" s="74">
        <f>IF(AND(ISNUMBER('Emissions (start here)'!BH248),ISNUMBER(Dispersion!$AD$11)),'Emissions (start here)'!BH248*2000*453.59/8760/3600*Dispersion!$AD$11,0)</f>
        <v>0</v>
      </c>
      <c r="DO248" s="74">
        <f>IF(AND(ISNUMBER('Emissions (start here)'!BI248),ISNUMBER(Dispersion!$AE$8)),'Emissions (start here)'!BI248*453.59/3600*Dispersion!$AE$8,0)</f>
        <v>0</v>
      </c>
      <c r="DP248" s="74">
        <f>IF(AND(ISNUMBER('Emissions (start here)'!BI248),ISNUMBER(Dispersion!$AE$9)),'Emissions (start here)'!BI248*453.59/3600*Dispersion!$AE$9,0)</f>
        <v>0</v>
      </c>
      <c r="DQ248" s="74">
        <f>IF(AND(ISNUMBER('Emissions (start here)'!BJ248),ISNUMBER(Dispersion!$AE$10)),'Emissions (start here)'!BJ248*2000*453.59/8760/3600*Dispersion!$AE$10,0)</f>
        <v>0</v>
      </c>
      <c r="DR248" s="74">
        <f>IF(AND(ISNUMBER('Emissions (start here)'!BJ248),ISNUMBER(Dispersion!$AE$11)),'Emissions (start here)'!BJ248*2000*453.59/8760/3600*Dispersion!$AE$11,0)</f>
        <v>0</v>
      </c>
      <c r="DS248" s="74">
        <f>IF(AND(ISNUMBER('Emissions (start here)'!BK248),ISNUMBER(Dispersion!$AF$8)),'Emissions (start here)'!BK248*453.59/3600*Dispersion!$AF$8,0)</f>
        <v>0</v>
      </c>
      <c r="DT248" s="74">
        <f>IF(AND(ISNUMBER('Emissions (start here)'!BK248),ISNUMBER(Dispersion!$AF$9)),'Emissions (start here)'!BK248*453.59/3600*Dispersion!$AF$9,0)</f>
        <v>0</v>
      </c>
      <c r="DU248" s="74">
        <f>IF(AND(ISNUMBER('Emissions (start here)'!BL248),ISNUMBER(Dispersion!$AF$10)),'Emissions (start here)'!BL248*2000*453.59/8760/3600*Dispersion!$AF$10,0)</f>
        <v>0</v>
      </c>
      <c r="DV248" s="74">
        <f>IF(AND(ISNUMBER('Emissions (start here)'!BL248),ISNUMBER(Dispersion!$AF$11)),'Emissions (start here)'!BL248*2000*453.59/8760/3600*Dispersion!$AF$11,0)</f>
        <v>0</v>
      </c>
      <c r="DW248" s="74">
        <f>IF(AND(ISNUMBER('Emissions (start here)'!BM248),ISNUMBER(Dispersion!$AG$8)),'Emissions (start here)'!BM248*453.59/3600*Dispersion!$AG$8,0)</f>
        <v>0</v>
      </c>
      <c r="DX248" s="74">
        <f>IF(AND(ISNUMBER('Emissions (start here)'!BM248),ISNUMBER(Dispersion!$AG$9)),'Emissions (start here)'!BM248*453.59/3600*Dispersion!$AG$9,0)</f>
        <v>0</v>
      </c>
      <c r="DY248" s="74">
        <f>IF(AND(ISNUMBER('Emissions (start here)'!BN248),ISNUMBER(Dispersion!$AG$10)),'Emissions (start here)'!BN248*2000*453.59/8760/3600*Dispersion!$AG$10,0)</f>
        <v>0</v>
      </c>
      <c r="DZ248" s="74">
        <f>IF(AND(ISNUMBER('Emissions (start here)'!BN248),ISNUMBER(Dispersion!$AG$11)),'Emissions (start here)'!BN248*2000*453.59/8760/3600*Dispersion!$AG$11,0)</f>
        <v>0</v>
      </c>
      <c r="EA248" s="74">
        <f>IF(AND(ISNUMBER('Emissions (start here)'!BO248),ISNUMBER(Dispersion!$AH$8)),'Emissions (start here)'!BO248*453.59/3600*Dispersion!$AH$8,0)</f>
        <v>0</v>
      </c>
      <c r="EB248" s="74">
        <f>IF(AND(ISNUMBER('Emissions (start here)'!BO248),ISNUMBER(Dispersion!$AH$9)),'Emissions (start here)'!BO248*453.59/3600*Dispersion!$AH$9,0)</f>
        <v>0</v>
      </c>
      <c r="EC248" s="74">
        <f>IF(AND(ISNUMBER('Emissions (start here)'!BP248),ISNUMBER(Dispersion!$AH$10)),'Emissions (start here)'!BP248*2000*453.59/8760/3600*Dispersion!$AH$10,0)</f>
        <v>0</v>
      </c>
      <c r="ED248" s="74">
        <f>IF(AND(ISNUMBER('Emissions (start here)'!BP248),ISNUMBER(Dispersion!$AH$11)),'Emissions (start here)'!BP248*2000*453.59/8760/3600*Dispersion!$AH$11,0)</f>
        <v>0</v>
      </c>
      <c r="EE248" s="74">
        <f>IF(AND(ISNUMBER('Emissions (start here)'!BQ248),ISNUMBER(Dispersion!$AI$8)),'Emissions (start here)'!BQ248*453.59/3600*Dispersion!$AI$8,0)</f>
        <v>0</v>
      </c>
      <c r="EF248" s="74">
        <f>IF(AND(ISNUMBER('Emissions (start here)'!BQ248),ISNUMBER(Dispersion!$AI$9)),'Emissions (start here)'!BQ248*453.59/3600*Dispersion!$AI$9,0)</f>
        <v>0</v>
      </c>
      <c r="EG248" s="74">
        <f>IF(AND(ISNUMBER('Emissions (start here)'!BR248),ISNUMBER(Dispersion!$AI$10)),'Emissions (start here)'!BR248*2000*453.59/8760/3600*Dispersion!$AI$10,0)</f>
        <v>0</v>
      </c>
      <c r="EH248" s="74">
        <f>IF(AND(ISNUMBER('Emissions (start here)'!BR248),ISNUMBER(Dispersion!$AI$11)),'Emissions (start here)'!BR248*2000*453.59/8760/3600*Dispersion!$AI$11,0)</f>
        <v>0</v>
      </c>
      <c r="EI248" s="74">
        <f>IF(AND(ISNUMBER('Emissions (start here)'!BS248),ISNUMBER(Dispersion!$AJ$8)),'Emissions (start here)'!BS248*453.59/3600*Dispersion!$AJ$8,0)</f>
        <v>0</v>
      </c>
      <c r="EJ248" s="74">
        <f>IF(AND(ISNUMBER('Emissions (start here)'!BS248),ISNUMBER(Dispersion!$AJ$9)),'Emissions (start here)'!BS248*453.59/3600*Dispersion!$AJ$9,0)</f>
        <v>0</v>
      </c>
      <c r="EK248" s="74">
        <f>IF(AND(ISNUMBER('Emissions (start here)'!BT248),ISNUMBER(Dispersion!$AJ$10)),'Emissions (start here)'!BT248*2000*453.59/8760/3600*Dispersion!$AJ$10,0)</f>
        <v>0</v>
      </c>
      <c r="EL248" s="74">
        <f>IF(AND(ISNUMBER('Emissions (start here)'!BT248),ISNUMBER(Dispersion!$AJ$11)),'Emissions (start here)'!BT248*2000*453.59/8760/3600*Dispersion!$AJ$11,0)</f>
        <v>0</v>
      </c>
      <c r="EM248" s="74">
        <f>IF(AND(ISNUMBER('Emissions (start here)'!BU248),ISNUMBER(Dispersion!$AK$8)),'Emissions (start here)'!BU248*453.59/3600*Dispersion!$AK$8,0)</f>
        <v>0</v>
      </c>
      <c r="EN248" s="74">
        <f>IF(AND(ISNUMBER('Emissions (start here)'!BU248),ISNUMBER(Dispersion!$AK$9)),'Emissions (start here)'!BU248*453.59/3600*Dispersion!$AK$9,0)</f>
        <v>0</v>
      </c>
      <c r="EO248" s="74">
        <f>IF(AND(ISNUMBER('Emissions (start here)'!BV248),ISNUMBER(Dispersion!$AK$10)),'Emissions (start here)'!BV248*2000*453.59/8760/3600*Dispersion!$AK$10,0)</f>
        <v>0</v>
      </c>
      <c r="EP248" s="74">
        <f>IF(AND(ISNUMBER('Emissions (start here)'!BV248),ISNUMBER(Dispersion!$AK$11)),'Emissions (start here)'!BV248*2000*453.59/8760/3600*Dispersion!$AK$11,0)</f>
        <v>0</v>
      </c>
      <c r="EQ248" s="74">
        <f>IF(AND(ISNUMBER('Emissions (start here)'!BW248),ISNUMBER(Dispersion!$AL$8)),'Emissions (start here)'!BW248*453.59/3600*Dispersion!$AL$8,0)</f>
        <v>0</v>
      </c>
      <c r="ER248" s="74">
        <f>IF(AND(ISNUMBER('Emissions (start here)'!BW248),ISNUMBER(Dispersion!$AL$9)),'Emissions (start here)'!BW248*453.59/3600*Dispersion!$AL$9,0)</f>
        <v>0</v>
      </c>
      <c r="ES248" s="74">
        <f>IF(AND(ISNUMBER('Emissions (start here)'!BX248),ISNUMBER(Dispersion!$AL$10)),'Emissions (start here)'!BX248*2000*453.59/8760/3600*Dispersion!$AL$10,0)</f>
        <v>0</v>
      </c>
      <c r="ET248" s="74">
        <f>IF(AND(ISNUMBER('Emissions (start here)'!BX248),ISNUMBER(Dispersion!$AL$11)),'Emissions (start here)'!BX248*2000*453.59/8760/3600*Dispersion!$AL$11,0)</f>
        <v>0</v>
      </c>
      <c r="EU248" s="74">
        <f>IF(AND(ISNUMBER('Emissions (start here)'!BY248),ISNUMBER(Dispersion!$AM$8)),'Emissions (start here)'!BY248*453.59/3600*Dispersion!$AM$8,0)</f>
        <v>0</v>
      </c>
      <c r="EV248" s="74">
        <f>IF(AND(ISNUMBER('Emissions (start here)'!BY248),ISNUMBER(Dispersion!$AM$9)),'Emissions (start here)'!BY248*453.59/3600*Dispersion!$AM$9,0)</f>
        <v>0</v>
      </c>
      <c r="EW248" s="74">
        <f>IF(AND(ISNUMBER('Emissions (start here)'!BZ248),ISNUMBER(Dispersion!$AM$10)),'Emissions (start here)'!BZ248*2000*453.59/8760/3600*Dispersion!$AM$10,0)</f>
        <v>0</v>
      </c>
      <c r="EX248" s="74">
        <f>IF(AND(ISNUMBER('Emissions (start here)'!BZ248),ISNUMBER(Dispersion!$AM$11)),'Emissions (start here)'!BZ248*2000*453.59/8760/3600*Dispersion!$AM$11,0)</f>
        <v>0</v>
      </c>
      <c r="EY248" s="74">
        <f>IF(AND(ISNUMBER('Emissions (start here)'!CA248),ISNUMBER(Dispersion!$AN$8)),'Emissions (start here)'!CA248*453.59/3600*Dispersion!$AN$8,0)</f>
        <v>0</v>
      </c>
      <c r="EZ248" s="74">
        <f>IF(AND(ISNUMBER('Emissions (start here)'!CA248),ISNUMBER(Dispersion!$AN$9)),'Emissions (start here)'!CA248*453.59/3600*Dispersion!$AN$9,0)</f>
        <v>0</v>
      </c>
      <c r="FA248" s="74">
        <f>IF(AND(ISNUMBER('Emissions (start here)'!CB248),ISNUMBER(Dispersion!$AN$10)),'Emissions (start here)'!CB248*2000*453.59/8760/3600*Dispersion!$AN$10,0)</f>
        <v>0</v>
      </c>
      <c r="FB248" s="74">
        <f>IF(AND(ISNUMBER('Emissions (start here)'!CB248),ISNUMBER(Dispersion!$AN$11)),'Emissions (start here)'!CB248*2000*453.59/8760/3600*Dispersion!$AN$11,0)</f>
        <v>0</v>
      </c>
      <c r="FC248" s="74">
        <f>IF(AND(ISNUMBER('Emissions (start here)'!CC248),ISNUMBER(Dispersion!$AO$8)),'Emissions (start here)'!CC248*453.59/3600*Dispersion!$AO$8,0)</f>
        <v>0</v>
      </c>
      <c r="FD248" s="74">
        <f>IF(AND(ISNUMBER('Emissions (start here)'!CC248),ISNUMBER(Dispersion!$AO$9)),'Emissions (start here)'!CC248*453.59/3600*Dispersion!$AO$9,0)</f>
        <v>0</v>
      </c>
      <c r="FE248" s="74">
        <f>IF(AND(ISNUMBER('Emissions (start here)'!CD248),ISNUMBER(Dispersion!$AO$10)),'Emissions (start here)'!CD248*2000*453.59/8760/3600*Dispersion!$AO$10,0)</f>
        <v>0</v>
      </c>
      <c r="FF248" s="74">
        <f>IF(AND(ISNUMBER('Emissions (start here)'!CD248),ISNUMBER(Dispersion!$AO$11)),'Emissions (start here)'!CD248*2000*453.59/8760/3600*Dispersion!$AO$11,0)</f>
        <v>0</v>
      </c>
      <c r="FG248" s="74">
        <f>IF(AND(ISNUMBER('Emissions (start here)'!CE248),ISNUMBER(Dispersion!$AP$8)),'Emissions (start here)'!CE248*453.59/3600*Dispersion!$AP$8,0)</f>
        <v>0</v>
      </c>
      <c r="FH248" s="74">
        <f>IF(AND(ISNUMBER('Emissions (start here)'!CE248),ISNUMBER(Dispersion!$AP$9)),'Emissions (start here)'!CE248*453.59/3600*Dispersion!$AP$9,0)</f>
        <v>0</v>
      </c>
      <c r="FI248" s="74">
        <f>IF(AND(ISNUMBER('Emissions (start here)'!CF248),ISNUMBER(Dispersion!$AP$10)),'Emissions (start here)'!CF248*2000*453.59/8760/3600*Dispersion!$AP$10,0)</f>
        <v>0</v>
      </c>
      <c r="FJ248" s="74">
        <f>IF(AND(ISNUMBER('Emissions (start here)'!CF248),ISNUMBER(Dispersion!$AP$11)),'Emissions (start here)'!CF248*2000*453.59/8760/3600*Dispersion!$AP$11,0)</f>
        <v>0</v>
      </c>
      <c r="FK248" s="74">
        <f>IF(AND(ISNUMBER('Emissions (start here)'!CG248),ISNUMBER(Dispersion!$AQ$8)),'Emissions (start here)'!CG248*453.59/3600*Dispersion!$AQ$8,0)</f>
        <v>0</v>
      </c>
      <c r="FL248" s="74">
        <f>IF(AND(ISNUMBER('Emissions (start here)'!CG248),ISNUMBER(Dispersion!$AQ$9)),'Emissions (start here)'!CG248*453.59/3600*Dispersion!$AQ$9,0)</f>
        <v>0</v>
      </c>
      <c r="FM248" s="74">
        <f>IF(AND(ISNUMBER('Emissions (start here)'!CH248),ISNUMBER(Dispersion!$AQ$10)),'Emissions (start here)'!CH248*2000*453.59/8760/3600*Dispersion!$AQ$10,0)</f>
        <v>0</v>
      </c>
      <c r="FN248" s="74">
        <f>IF(AND(ISNUMBER('Emissions (start here)'!CH248),ISNUMBER(Dispersion!$AQ$11)),'Emissions (start here)'!CH248*2000*453.59/8760/3600*Dispersion!$AQ$11,0)</f>
        <v>0</v>
      </c>
      <c r="FO248" s="74">
        <f>IF(AND(ISNUMBER('Emissions (start here)'!CI248),ISNUMBER(Dispersion!$AR$8)),'Emissions (start here)'!CI248*453.59/3600*Dispersion!$AR$8,0)</f>
        <v>0</v>
      </c>
      <c r="FP248" s="74">
        <f>IF(AND(ISNUMBER('Emissions (start here)'!CI248),ISNUMBER(Dispersion!$AR$9)),'Emissions (start here)'!CI248*453.59/3600*Dispersion!$AR$9,0)</f>
        <v>0</v>
      </c>
      <c r="FQ248" s="74">
        <f>IF(AND(ISNUMBER('Emissions (start here)'!CJ248),ISNUMBER(Dispersion!$AR$10)),'Emissions (start here)'!CJ248*2000*453.59/8760/3600*Dispersion!$AR$10,0)</f>
        <v>0</v>
      </c>
      <c r="FR248" s="74">
        <f>IF(AND(ISNUMBER('Emissions (start here)'!CJ248),ISNUMBER(Dispersion!$AR$11)),'Emissions (start here)'!CJ248*2000*453.59/8760/3600*Dispersion!$AR$11,0)</f>
        <v>0</v>
      </c>
      <c r="FS248" s="74">
        <f>IF(AND(ISNUMBER('Emissions (start here)'!CK248),ISNUMBER(Dispersion!$AS$8)),'Emissions (start here)'!CK248*453.59/3600*Dispersion!$AS$8,0)</f>
        <v>0</v>
      </c>
      <c r="FT248" s="74">
        <f>IF(AND(ISNUMBER('Emissions (start here)'!CK248),ISNUMBER(Dispersion!$AS$9)),'Emissions (start here)'!CK248*453.59/3600*Dispersion!$AS$9,0)</f>
        <v>0</v>
      </c>
      <c r="FU248" s="74">
        <f>IF(AND(ISNUMBER('Emissions (start here)'!CL248),ISNUMBER(Dispersion!$AS$10)),'Emissions (start here)'!CL248*2000*453.59/8760/3600*Dispersion!$AS$10,0)</f>
        <v>0</v>
      </c>
      <c r="FV248" s="74">
        <f>IF(AND(ISNUMBER('Emissions (start here)'!CL248),ISNUMBER(Dispersion!$AS$11)),'Emissions (start here)'!CL248*2000*453.59/8760/3600*Dispersion!$AS$11,0)</f>
        <v>0</v>
      </c>
      <c r="FW248" s="74">
        <f>IF(AND(ISNUMBER('Emissions (start here)'!CM248),ISNUMBER(Dispersion!$AT$8)),'Emissions (start here)'!CM248*453.59/3600*Dispersion!$AT$8,0)</f>
        <v>0</v>
      </c>
      <c r="FX248" s="74">
        <f>IF(AND(ISNUMBER('Emissions (start here)'!CM248),ISNUMBER(Dispersion!$AT$9)),'Emissions (start here)'!CM248*453.59/3600*Dispersion!$AT$9,0)</f>
        <v>0</v>
      </c>
      <c r="FY248" s="74">
        <f>IF(AND(ISNUMBER('Emissions (start here)'!CN248),ISNUMBER(Dispersion!$AT$10)),'Emissions (start here)'!CN248*2000*453.59/8760/3600*Dispersion!$AT$10,0)</f>
        <v>0</v>
      </c>
      <c r="FZ248" s="74">
        <f>IF(AND(ISNUMBER('Emissions (start here)'!CN248),ISNUMBER(Dispersion!$AT$11)),'Emissions (start here)'!CN248*2000*453.59/8760/3600*Dispersion!$AT$11,0)</f>
        <v>0</v>
      </c>
      <c r="GA248" s="74">
        <f>IF(AND(ISNUMBER('Emissions (start here)'!CO248),ISNUMBER(Dispersion!$AU$8)),'Emissions (start here)'!CO248*453.59/3600*Dispersion!$AU$8,0)</f>
        <v>0</v>
      </c>
      <c r="GB248" s="74">
        <f>IF(AND(ISNUMBER('Emissions (start here)'!CO248),ISNUMBER(Dispersion!$AU$9)),'Emissions (start here)'!CO248*453.59/3600*Dispersion!$AU$9,0)</f>
        <v>0</v>
      </c>
      <c r="GC248" s="74">
        <f>IF(AND(ISNUMBER('Emissions (start here)'!CP248),ISNUMBER(Dispersion!$AU$10)),'Emissions (start here)'!CP248*2000*453.59/8760/3600*Dispersion!$AU$10,0)</f>
        <v>0</v>
      </c>
      <c r="GD248" s="74">
        <f>IF(AND(ISNUMBER('Emissions (start here)'!CP248),ISNUMBER(Dispersion!$AU$11)),'Emissions (start here)'!CP248*2000*453.59/8760/3600*Dispersion!$AU$11,0)</f>
        <v>0</v>
      </c>
      <c r="GE248" s="74">
        <f>IF(AND(ISNUMBER('Emissions (start here)'!CQ248),ISNUMBER(Dispersion!$AV$8)),'Emissions (start here)'!CQ248*453.59/3600*Dispersion!$AV$8,0)</f>
        <v>0</v>
      </c>
      <c r="GF248" s="74">
        <f>IF(AND(ISNUMBER('Emissions (start here)'!CQ248),ISNUMBER(Dispersion!$AV$9)),'Emissions (start here)'!CQ248*453.59/3600*Dispersion!$AV$9,0)</f>
        <v>0</v>
      </c>
      <c r="GG248" s="74">
        <f>IF(AND(ISNUMBER('Emissions (start here)'!CR248),ISNUMBER(Dispersion!$AV$10)),'Emissions (start here)'!CR248*2000*453.59/8760/3600*Dispersion!$AV$10,0)</f>
        <v>0</v>
      </c>
      <c r="GH248" s="74">
        <f>IF(AND(ISNUMBER('Emissions (start here)'!CR248),ISNUMBER(Dispersion!$AV$11)),'Emissions (start here)'!CR248*2000*453.59/8760/3600*Dispersion!$AV$11,0)</f>
        <v>0</v>
      </c>
      <c r="GI248" s="74">
        <f>IF(AND(ISNUMBER('Emissions (start here)'!CS248),ISNUMBER(Dispersion!$AW$8)),'Emissions (start here)'!CS248*453.59/3600*Dispersion!$AW$8,0)</f>
        <v>0</v>
      </c>
      <c r="GJ248" s="74">
        <f>IF(AND(ISNUMBER('Emissions (start here)'!CS248),ISNUMBER(Dispersion!$AW$9)),'Emissions (start here)'!CS248*453.59/3600*Dispersion!$AW$9,0)</f>
        <v>0</v>
      </c>
      <c r="GK248" s="74">
        <f>IF(AND(ISNUMBER('Emissions (start here)'!CT248),ISNUMBER(Dispersion!$AW$10)),'Emissions (start here)'!CT248*2000*453.59/8760/3600*Dispersion!$AW$10,0)</f>
        <v>0</v>
      </c>
      <c r="GL248" s="74">
        <f>IF(AND(ISNUMBER('Emissions (start here)'!CT248),ISNUMBER(Dispersion!$AW$11)),'Emissions (start here)'!CT248*2000*453.59/8760/3600*Dispersion!$AW$11,0)</f>
        <v>0</v>
      </c>
      <c r="GM248" s="74">
        <f>IF(AND(ISNUMBER('Emissions (start here)'!CU248),ISNUMBER(Dispersion!$AX$8)),'Emissions (start here)'!CU248*453.59/3600*Dispersion!$AX$8,0)</f>
        <v>0</v>
      </c>
      <c r="GN248" s="74">
        <f>IF(AND(ISNUMBER('Emissions (start here)'!CU248),ISNUMBER(Dispersion!$AX$9)),'Emissions (start here)'!CU248*453.59/3600*Dispersion!$AX$9,0)</f>
        <v>0</v>
      </c>
      <c r="GO248" s="74">
        <f>IF(AND(ISNUMBER('Emissions (start here)'!CV248),ISNUMBER(Dispersion!$AX$10)),'Emissions (start here)'!CV248*2000*453.59/8760/3600*Dispersion!$AX$10,0)</f>
        <v>0</v>
      </c>
      <c r="GP248" s="74">
        <f>IF(AND(ISNUMBER('Emissions (start here)'!CV248),ISNUMBER(Dispersion!$AX$11)),'Emissions (start here)'!CV248*2000*453.59/8760/3600*Dispersion!$AX$11,0)</f>
        <v>0</v>
      </c>
      <c r="GQ248" s="74">
        <f>IF(AND(ISNUMBER('Emissions (start here)'!CW248),ISNUMBER(Dispersion!$AY$8)),'Emissions (start here)'!CW248*453.59/3600*Dispersion!$AY$8,0)</f>
        <v>0</v>
      </c>
      <c r="GR248" s="74">
        <f>IF(AND(ISNUMBER('Emissions (start here)'!CW248),ISNUMBER(Dispersion!$AY$9)),'Emissions (start here)'!CW248*453.59/3600*Dispersion!$AY$9,0)</f>
        <v>0</v>
      </c>
      <c r="GS248" s="74">
        <f>IF(AND(ISNUMBER('Emissions (start here)'!CX248),ISNUMBER(Dispersion!$AY$10)),'Emissions (start here)'!CX248*2000*453.59/8760/3600*Dispersion!$AY$10,0)</f>
        <v>0</v>
      </c>
      <c r="GT248" s="74">
        <f>IF(AND(ISNUMBER('Emissions (start here)'!CX248),ISNUMBER(Dispersion!$AY$11)),'Emissions (start here)'!CX248*2000*453.59/8760/3600*Dispersion!$AY$11,0)</f>
        <v>0</v>
      </c>
      <c r="GU248" s="74">
        <f>IF(AND(ISNUMBER('Emissions (start here)'!CY248),ISNUMBER(Dispersion!$AZ$8)),'Emissions (start here)'!CY248*453.59/3600*Dispersion!$AZ$8,0)</f>
        <v>0</v>
      </c>
      <c r="GV248" s="74">
        <f>IF(AND(ISNUMBER('Emissions (start here)'!CY248),ISNUMBER(Dispersion!$AZ$9)),'Emissions (start here)'!CY248*453.59/3600*Dispersion!$AZ$9,0)</f>
        <v>0</v>
      </c>
      <c r="GW248" s="74">
        <f>IF(AND(ISNUMBER('Emissions (start here)'!CZ248),ISNUMBER(Dispersion!$AZ$10)),'Emissions (start here)'!CZ248*2000*453.59/8760/3600*Dispersion!$AZ$10,0)</f>
        <v>0</v>
      </c>
      <c r="GX248" s="74">
        <f>IF(AND(ISNUMBER('Emissions (start here)'!CZ248),ISNUMBER(Dispersion!$AZ$11)),'Emissions (start here)'!CZ248*2000*453.59/8760/3600*Dispersion!$AZ$11,0)</f>
        <v>0</v>
      </c>
    </row>
    <row r="249" spans="1:206" x14ac:dyDescent="0.2">
      <c r="A249" s="51" t="str">
        <f>'Tox Values'!C249</f>
        <v>7647-01-0</v>
      </c>
      <c r="B249" s="94" t="str">
        <f>'Tox Values'!D249</f>
        <v>Hydrochloric acid (hydrogen chloride)</v>
      </c>
      <c r="C249" s="96">
        <f t="shared" si="13"/>
        <v>0</v>
      </c>
      <c r="D249" s="74">
        <f t="shared" si="14"/>
        <v>0</v>
      </c>
      <c r="E249" s="74">
        <f t="shared" si="15"/>
        <v>0</v>
      </c>
      <c r="F249" s="99">
        <f t="shared" si="16"/>
        <v>0</v>
      </c>
      <c r="G249" s="97">
        <f>IF(AND(ISNUMBER('Emissions (start here)'!E249),ISNUMBER(Dispersion!$C$8)),'Emissions (start here)'!E249*453.59/3600*Dispersion!$C$8,0)</f>
        <v>0</v>
      </c>
      <c r="H249" s="74">
        <f>IF(AND(ISNUMBER('Emissions (start here)'!E249),ISNUMBER(Dispersion!$C$9)),'Emissions (start here)'!E249*453.59/3600*Dispersion!$C$9,0)</f>
        <v>0</v>
      </c>
      <c r="I249" s="74">
        <f>IF(AND(ISNUMBER('Emissions (start here)'!F249),ISNUMBER(Dispersion!$C$10)),'Emissions (start here)'!F249*2000*453.59/8760/3600*Dispersion!$C$10,0)</f>
        <v>0</v>
      </c>
      <c r="J249" s="74">
        <f>IF(AND(ISNUMBER('Emissions (start here)'!F249),ISNUMBER(Dispersion!$C$11)),'Emissions (start here)'!F249*2000*453.59/8760/3600*Dispersion!$C$11,0)</f>
        <v>0</v>
      </c>
      <c r="K249" s="74">
        <f>IF(AND(ISNUMBER('Emissions (start here)'!G249),ISNUMBER(Dispersion!$D$8)),'Emissions (start here)'!G249*453.59/3600*Dispersion!$D$8,0)</f>
        <v>0</v>
      </c>
      <c r="L249" s="74">
        <f>IF(AND(ISNUMBER('Emissions (start here)'!G249),ISNUMBER(Dispersion!$D$9)),'Emissions (start here)'!G249*453.59/3600*Dispersion!$D$9,0)</f>
        <v>0</v>
      </c>
      <c r="M249" s="74">
        <f>IF(AND(ISNUMBER('Emissions (start here)'!H249),ISNUMBER(Dispersion!$D$10)),'Emissions (start here)'!H249*2000*453.59/8760/3600*Dispersion!$D$10,0)</f>
        <v>0</v>
      </c>
      <c r="N249" s="74">
        <f>IF(AND(ISNUMBER('Emissions (start here)'!H249),ISNUMBER(Dispersion!$D$11)),'Emissions (start here)'!H249*2000*453.59/8760/3600*Dispersion!$D$11,0)</f>
        <v>0</v>
      </c>
      <c r="O249" s="74">
        <f>IF(AND(ISNUMBER('Emissions (start here)'!I249),ISNUMBER(Dispersion!$E$8)),'Emissions (start here)'!I249*453.59/3600*Dispersion!$E$8,0)</f>
        <v>0</v>
      </c>
      <c r="P249" s="74">
        <f>IF(AND(ISNUMBER('Emissions (start here)'!I249),ISNUMBER(Dispersion!$E$9)),'Emissions (start here)'!I249*453.59/3600*Dispersion!$E$9,0)</f>
        <v>0</v>
      </c>
      <c r="Q249" s="74">
        <f>IF(AND(ISNUMBER('Emissions (start here)'!J249),ISNUMBER(Dispersion!$E$10)),'Emissions (start here)'!J249*2000*453.59/8760/3600*Dispersion!$E$10,0)</f>
        <v>0</v>
      </c>
      <c r="R249" s="74">
        <f>IF(AND(ISNUMBER('Emissions (start here)'!J249),ISNUMBER(Dispersion!$E$11)),'Emissions (start here)'!J249*2000*453.59/8760/3600*Dispersion!$E$11,0)</f>
        <v>0</v>
      </c>
      <c r="S249" s="74">
        <f>IF(AND(ISNUMBER('Emissions (start here)'!K249),ISNUMBER(Dispersion!$F$8)),'Emissions (start here)'!K249*453.59/3600*Dispersion!$F$8,0)</f>
        <v>0</v>
      </c>
      <c r="T249" s="74">
        <f>IF(AND(ISNUMBER('Emissions (start here)'!K249),ISNUMBER(Dispersion!$F$9)),'Emissions (start here)'!K249*453.59/3600*Dispersion!$F$9,0)</f>
        <v>0</v>
      </c>
      <c r="U249" s="74">
        <f>IF(AND(ISNUMBER('Emissions (start here)'!L249),ISNUMBER(Dispersion!$F$10)),'Emissions (start here)'!L249*2000*453.59/8760/3600*Dispersion!$F$10,0)</f>
        <v>0</v>
      </c>
      <c r="V249" s="74">
        <f>IF(AND(ISNUMBER('Emissions (start here)'!L249),ISNUMBER(Dispersion!$F$11)),'Emissions (start here)'!L249*2000*453.59/8760/3600*Dispersion!$F$11,0)</f>
        <v>0</v>
      </c>
      <c r="W249" s="74">
        <f>IF(AND(ISNUMBER('Emissions (start here)'!M249),ISNUMBER(Dispersion!$G$8)),'Emissions (start here)'!M249*453.59/3600*Dispersion!$G$8,0)</f>
        <v>0</v>
      </c>
      <c r="X249" s="74">
        <f>IF(AND(ISNUMBER('Emissions (start here)'!M249),ISNUMBER(Dispersion!$G$9)),'Emissions (start here)'!M249*453.59/3600*Dispersion!$G$9,0)</f>
        <v>0</v>
      </c>
      <c r="Y249" s="74">
        <f>IF(AND(ISNUMBER('Emissions (start here)'!N249),ISNUMBER(Dispersion!$G$10)),'Emissions (start here)'!N249*2000*453.59/8760/3600*Dispersion!$G$10,0)</f>
        <v>0</v>
      </c>
      <c r="Z249" s="74">
        <f>IF(AND(ISNUMBER('Emissions (start here)'!N249),ISNUMBER(Dispersion!$G$11)),'Emissions (start here)'!N249*2000*453.59/8760/3600*Dispersion!$G$11,0)</f>
        <v>0</v>
      </c>
      <c r="AA249" s="74">
        <f>IF(AND(ISNUMBER('Emissions (start here)'!O249),ISNUMBER(Dispersion!$H$8)),'Emissions (start here)'!O249*453.59/3600*Dispersion!$H$8,0)</f>
        <v>0</v>
      </c>
      <c r="AB249" s="74">
        <f>IF(AND(ISNUMBER('Emissions (start here)'!O249),ISNUMBER(Dispersion!$H$9)),'Emissions (start here)'!O249*453.59/3600*Dispersion!$H$9,0)</f>
        <v>0</v>
      </c>
      <c r="AC249" s="74">
        <f>IF(AND(ISNUMBER('Emissions (start here)'!P249),ISNUMBER(Dispersion!$H$10)),'Emissions (start here)'!P249*2000*453.59/8760/3600*Dispersion!$H$10,0)</f>
        <v>0</v>
      </c>
      <c r="AD249" s="74">
        <f>IF(AND(ISNUMBER('Emissions (start here)'!P249),ISNUMBER(Dispersion!$H$11)),'Emissions (start here)'!P249*2000*453.59/8760/3600*Dispersion!$H$11,0)</f>
        <v>0</v>
      </c>
      <c r="AE249" s="74">
        <f>IF(AND(ISNUMBER('Emissions (start here)'!Q249),ISNUMBER(Dispersion!$I$8)),'Emissions (start here)'!Q249*453.59/3600*Dispersion!$I$8,0)</f>
        <v>0</v>
      </c>
      <c r="AF249" s="74">
        <f>IF(AND(ISNUMBER('Emissions (start here)'!Q249),ISNUMBER(Dispersion!$I$9)),'Emissions (start here)'!Q249*453.59/3600*Dispersion!$I$9,0)</f>
        <v>0</v>
      </c>
      <c r="AG249" s="74">
        <f>IF(AND(ISNUMBER('Emissions (start here)'!R249),ISNUMBER(Dispersion!$I$10)),'Emissions (start here)'!R249*2000*453.59/8760/3600*Dispersion!$I$10,0)</f>
        <v>0</v>
      </c>
      <c r="AH249" s="74">
        <f>IF(AND(ISNUMBER('Emissions (start here)'!R249),ISNUMBER(Dispersion!$I$11)),'Emissions (start here)'!R249*2000*453.59/8760/3600*Dispersion!$I$11,0)</f>
        <v>0</v>
      </c>
      <c r="AI249" s="74">
        <f>IF(AND(ISNUMBER('Emissions (start here)'!S249),ISNUMBER(Dispersion!$J$8)),'Emissions (start here)'!S249*453.59/3600*Dispersion!$J$8,0)</f>
        <v>0</v>
      </c>
      <c r="AJ249" s="74">
        <f>IF(AND(ISNUMBER('Emissions (start here)'!S249),ISNUMBER(Dispersion!$J$9)),'Emissions (start here)'!S249*453.59/3600*Dispersion!$J$9,0)</f>
        <v>0</v>
      </c>
      <c r="AK249" s="74">
        <f>IF(AND(ISNUMBER('Emissions (start here)'!T249),ISNUMBER(Dispersion!$J$10)),'Emissions (start here)'!T249*2000*453.59/8760/3600*Dispersion!$J$10,0)</f>
        <v>0</v>
      </c>
      <c r="AL249" s="74">
        <f>IF(AND(ISNUMBER('Emissions (start here)'!T249),ISNUMBER(Dispersion!$J$11)),'Emissions (start here)'!T249*2000*453.59/8760/3600*Dispersion!$J$11,0)</f>
        <v>0</v>
      </c>
      <c r="AM249" s="74">
        <f>IF(AND(ISNUMBER('Emissions (start here)'!U249),ISNUMBER(Dispersion!$K$8)),'Emissions (start here)'!U249*453.59/3600*Dispersion!$K$8,0)</f>
        <v>0</v>
      </c>
      <c r="AN249" s="74">
        <f>IF(AND(ISNUMBER('Emissions (start here)'!U249),ISNUMBER(Dispersion!$K$9)),'Emissions (start here)'!U249*453.59/3600*Dispersion!$K$9,0)</f>
        <v>0</v>
      </c>
      <c r="AO249" s="74">
        <f>IF(AND(ISNUMBER('Emissions (start here)'!V249),ISNUMBER(Dispersion!$K$10)),'Emissions (start here)'!V249*2000*453.59/8760/3600*Dispersion!$K$10,0)</f>
        <v>0</v>
      </c>
      <c r="AP249" s="74">
        <f>IF(AND(ISNUMBER('Emissions (start here)'!V249),ISNUMBER(Dispersion!$K$11)),'Emissions (start here)'!V249*2000*453.59/8760/3600*Dispersion!$K$11,0)</f>
        <v>0</v>
      </c>
      <c r="AQ249" s="74">
        <f>IF(AND(ISNUMBER('Emissions (start here)'!W249),ISNUMBER(Dispersion!$L$8)),'Emissions (start here)'!W249*453.59/3600*Dispersion!$L$8,0)</f>
        <v>0</v>
      </c>
      <c r="AR249" s="74">
        <f>IF(AND(ISNUMBER('Emissions (start here)'!W249),ISNUMBER(Dispersion!$L$9)),'Emissions (start here)'!W249*453.59/3600*Dispersion!$L$9,0)</f>
        <v>0</v>
      </c>
      <c r="AS249" s="74">
        <f>IF(AND(ISNUMBER('Emissions (start here)'!X249),ISNUMBER(Dispersion!$L$10)),'Emissions (start here)'!X249*2000*453.59/8760/3600*Dispersion!$L$10,0)</f>
        <v>0</v>
      </c>
      <c r="AT249" s="74">
        <f>IF(AND(ISNUMBER('Emissions (start here)'!X249),ISNUMBER(Dispersion!$L$11)),'Emissions (start here)'!X249*2000*453.59/8760/3600*Dispersion!$L$11,0)</f>
        <v>0</v>
      </c>
      <c r="AU249" s="74">
        <f>IF(AND(ISNUMBER('Emissions (start here)'!Y249),ISNUMBER(Dispersion!$M$8)),'Emissions (start here)'!Y249*453.59/3600*Dispersion!$M$8,0)</f>
        <v>0</v>
      </c>
      <c r="AV249" s="74">
        <f>IF(AND(ISNUMBER('Emissions (start here)'!Y249),ISNUMBER(Dispersion!$M$9)),'Emissions (start here)'!Y249*453.59/3600*Dispersion!$M$9,0)</f>
        <v>0</v>
      </c>
      <c r="AW249" s="74">
        <f>IF(AND(ISNUMBER('Emissions (start here)'!Z249),ISNUMBER(Dispersion!$M$10)),'Emissions (start here)'!Z249*2000*453.59/8760/3600*Dispersion!$M$10,0)</f>
        <v>0</v>
      </c>
      <c r="AX249" s="74">
        <f>IF(AND(ISNUMBER('Emissions (start here)'!Z249),ISNUMBER(Dispersion!$M$11)),'Emissions (start here)'!Z249*2000*453.59/8760/3600*Dispersion!$M$11,0)</f>
        <v>0</v>
      </c>
      <c r="AY249" s="74">
        <f>IF(AND(ISNUMBER('Emissions (start here)'!AA249),ISNUMBER(Dispersion!$N$8)),'Emissions (start here)'!AA249*453.59/3600*Dispersion!$N$8,0)</f>
        <v>0</v>
      </c>
      <c r="AZ249" s="74">
        <f>IF(AND(ISNUMBER('Emissions (start here)'!AA249),ISNUMBER(Dispersion!$N$9)),'Emissions (start here)'!AA249*453.59/3600*Dispersion!$N$9,0)</f>
        <v>0</v>
      </c>
      <c r="BA249" s="74">
        <f>IF(AND(ISNUMBER('Emissions (start here)'!AB249),ISNUMBER(Dispersion!$N$10)),'Emissions (start here)'!AB249*2000*453.59/8760/3600*Dispersion!$N$10,0)</f>
        <v>0</v>
      </c>
      <c r="BB249" s="74">
        <f>IF(AND(ISNUMBER('Emissions (start here)'!AB249),ISNUMBER(Dispersion!$N$11)),'Emissions (start here)'!AB249*2000*453.59/8760/3600*Dispersion!$N$11,0)</f>
        <v>0</v>
      </c>
      <c r="BC249" s="74">
        <f>IF(AND(ISNUMBER('Emissions (start here)'!AC249),ISNUMBER(Dispersion!$O$8)),'Emissions (start here)'!AC249*453.59/3600*Dispersion!$O$8,0)</f>
        <v>0</v>
      </c>
      <c r="BD249" s="74">
        <f>IF(AND(ISNUMBER('Emissions (start here)'!AC249),ISNUMBER(Dispersion!$O$9)),'Emissions (start here)'!AC249*453.59/3600*Dispersion!$O$9,0)</f>
        <v>0</v>
      </c>
      <c r="BE249" s="74">
        <f>IF(AND(ISNUMBER('Emissions (start here)'!AD249),ISNUMBER(Dispersion!$O$10)),'Emissions (start here)'!AD249*2000*453.59/8760/3600*Dispersion!$O$10,0)</f>
        <v>0</v>
      </c>
      <c r="BF249" s="74">
        <f>IF(AND(ISNUMBER('Emissions (start here)'!AD249),ISNUMBER(Dispersion!$O$11)),'Emissions (start here)'!AD249*2000*453.59/8760/3600*Dispersion!$O$11,0)</f>
        <v>0</v>
      </c>
      <c r="BG249" s="74">
        <f>IF(AND(ISNUMBER('Emissions (start here)'!AE249),ISNUMBER(Dispersion!$P$8)),'Emissions (start here)'!AE249*453.59/3600*Dispersion!$P$8,0)</f>
        <v>0</v>
      </c>
      <c r="BH249" s="74">
        <f>IF(AND(ISNUMBER('Emissions (start here)'!AE249),ISNUMBER(Dispersion!$P$9)),'Emissions (start here)'!AE249*453.59/3600*Dispersion!$P$9,0)</f>
        <v>0</v>
      </c>
      <c r="BI249" s="74">
        <f>IF(AND(ISNUMBER('Emissions (start here)'!AF249),ISNUMBER(Dispersion!$P$10)),'Emissions (start here)'!AF249*2000*453.59/8760/3600*Dispersion!$P$10,0)</f>
        <v>0</v>
      </c>
      <c r="BJ249" s="74">
        <f>IF(AND(ISNUMBER('Emissions (start here)'!AF249),ISNUMBER(Dispersion!$P$11)),'Emissions (start here)'!AF249*2000*453.59/8760/3600*Dispersion!$P$11,0)</f>
        <v>0</v>
      </c>
      <c r="BK249" s="74">
        <f>IF(AND(ISNUMBER('Emissions (start here)'!AG249),ISNUMBER(Dispersion!$Q$8)),'Emissions (start here)'!AG249*453.59/3600*Dispersion!$Q$8,0)</f>
        <v>0</v>
      </c>
      <c r="BL249" s="74">
        <f>IF(AND(ISNUMBER('Emissions (start here)'!AG249),ISNUMBER(Dispersion!$Q$9)),'Emissions (start here)'!AG249*453.59/3600*Dispersion!$Q$9,0)</f>
        <v>0</v>
      </c>
      <c r="BM249" s="74">
        <f>IF(AND(ISNUMBER('Emissions (start here)'!AH249),ISNUMBER(Dispersion!$Q$10)),'Emissions (start here)'!AH249*2000*453.59/8760/3600*Dispersion!$Q$10,0)</f>
        <v>0</v>
      </c>
      <c r="BN249" s="74">
        <f>IF(AND(ISNUMBER('Emissions (start here)'!AH249),ISNUMBER(Dispersion!$Q$11)),'Emissions (start here)'!AH249*2000*453.59/8760/3600*Dispersion!$Q$11,0)</f>
        <v>0</v>
      </c>
      <c r="BO249" s="74">
        <f>IF(AND(ISNUMBER('Emissions (start here)'!AI249),ISNUMBER(Dispersion!$R$8)),'Emissions (start here)'!AI249*453.59/3600*Dispersion!$R$8,0)</f>
        <v>0</v>
      </c>
      <c r="BP249" s="74">
        <f>IF(AND(ISNUMBER('Emissions (start here)'!AI249),ISNUMBER(Dispersion!$R$9)),'Emissions (start here)'!AI249*453.59/3600*Dispersion!$R$9,0)</f>
        <v>0</v>
      </c>
      <c r="BQ249" s="74">
        <f>IF(AND(ISNUMBER('Emissions (start here)'!AJ249),ISNUMBER(Dispersion!$R$10)),'Emissions (start here)'!AJ249*2000*453.59/8760/3600*Dispersion!$R$10,0)</f>
        <v>0</v>
      </c>
      <c r="BR249" s="74">
        <f>IF(AND(ISNUMBER('Emissions (start here)'!AJ249),ISNUMBER(Dispersion!$R$11)),'Emissions (start here)'!AJ249*2000*453.59/8760/3600*Dispersion!$R$11,0)</f>
        <v>0</v>
      </c>
      <c r="BS249" s="74">
        <f>IF(AND(ISNUMBER('Emissions (start here)'!AK249),ISNUMBER(Dispersion!$S$8)),'Emissions (start here)'!AK249*453.59/3600*Dispersion!$S$8,0)</f>
        <v>0</v>
      </c>
      <c r="BT249" s="74">
        <f>IF(AND(ISNUMBER('Emissions (start here)'!AK249),ISNUMBER(Dispersion!$S$9)),'Emissions (start here)'!AK249*453.59/3600*Dispersion!$S$9,0)</f>
        <v>0</v>
      </c>
      <c r="BU249" s="74">
        <f>IF(AND(ISNUMBER('Emissions (start here)'!AL249),ISNUMBER(Dispersion!$S$10)),'Emissions (start here)'!AL249*2000*453.59/8760/3600*Dispersion!$S$10,0)</f>
        <v>0</v>
      </c>
      <c r="BV249" s="74">
        <f>IF(AND(ISNUMBER('Emissions (start here)'!AL249),ISNUMBER(Dispersion!$S$11)),'Emissions (start here)'!AL249*2000*453.59/8760/3600*Dispersion!$S$11,0)</f>
        <v>0</v>
      </c>
      <c r="BW249" s="74">
        <f>IF(AND(ISNUMBER('Emissions (start here)'!AM249),ISNUMBER(Dispersion!$T$8)),'Emissions (start here)'!AM249*453.59/3600*Dispersion!$T$8,0)</f>
        <v>0</v>
      </c>
      <c r="BX249" s="74">
        <f>IF(AND(ISNUMBER('Emissions (start here)'!AM249),ISNUMBER(Dispersion!$T$9)),'Emissions (start here)'!AM249*453.59/3600*Dispersion!$T$9,0)</f>
        <v>0</v>
      </c>
      <c r="BY249" s="74">
        <f>IF(AND(ISNUMBER('Emissions (start here)'!AN249),ISNUMBER(Dispersion!$T$10)),'Emissions (start here)'!AN249*2000*453.59/8760/3600*Dispersion!$T$10,0)</f>
        <v>0</v>
      </c>
      <c r="BZ249" s="74">
        <f>IF(AND(ISNUMBER('Emissions (start here)'!AN249),ISNUMBER(Dispersion!$T$11)),'Emissions (start here)'!AN249*2000*453.59/8760/3600*Dispersion!$T$11,0)</f>
        <v>0</v>
      </c>
      <c r="CA249" s="74">
        <f>IF(AND(ISNUMBER('Emissions (start here)'!AO249),ISNUMBER(Dispersion!$U$8)),'Emissions (start here)'!AO249*453.59/3600*Dispersion!$U$8,0)</f>
        <v>0</v>
      </c>
      <c r="CB249" s="74">
        <f>IF(AND(ISNUMBER('Emissions (start here)'!AO249),ISNUMBER(Dispersion!$U$9)),'Emissions (start here)'!AO249*453.59/3600*Dispersion!$U$9,0)</f>
        <v>0</v>
      </c>
      <c r="CC249" s="74">
        <f>IF(AND(ISNUMBER('Emissions (start here)'!AP249),ISNUMBER(Dispersion!$U$10)),'Emissions (start here)'!AP249*2000*453.59/8760/3600*Dispersion!$U$10,0)</f>
        <v>0</v>
      </c>
      <c r="CD249" s="74">
        <f>IF(AND(ISNUMBER('Emissions (start here)'!AP249),ISNUMBER(Dispersion!$U$11)),'Emissions (start here)'!AP249*2000*453.59/8760/3600*Dispersion!$U$11,0)</f>
        <v>0</v>
      </c>
      <c r="CE249" s="74">
        <f>IF(AND(ISNUMBER('Emissions (start here)'!AQ249),ISNUMBER(Dispersion!$V$8)),'Emissions (start here)'!AQ249*453.59/3600*Dispersion!$V$8,0)</f>
        <v>0</v>
      </c>
      <c r="CF249" s="74">
        <f>IF(AND(ISNUMBER('Emissions (start here)'!AQ249),ISNUMBER(Dispersion!$V$9)),'Emissions (start here)'!AQ249*453.59/3600*Dispersion!$V$9,0)</f>
        <v>0</v>
      </c>
      <c r="CG249" s="74">
        <f>IF(AND(ISNUMBER('Emissions (start here)'!AR249),ISNUMBER(Dispersion!$V$10)),'Emissions (start here)'!AR249*2000*453.59/8760/3600*Dispersion!$V$10,0)</f>
        <v>0</v>
      </c>
      <c r="CH249" s="74">
        <f>IF(AND(ISNUMBER('Emissions (start here)'!AR249),ISNUMBER(Dispersion!$V$11)),'Emissions (start here)'!AR249*2000*453.59/8760/3600*Dispersion!$V$11,0)</f>
        <v>0</v>
      </c>
      <c r="CI249" s="74">
        <f>IF(AND(ISNUMBER('Emissions (start here)'!AS249),ISNUMBER(Dispersion!$W$8)),'Emissions (start here)'!AS249*453.59/3600*Dispersion!$W$8,0)</f>
        <v>0</v>
      </c>
      <c r="CJ249" s="74">
        <f>IF(AND(ISNUMBER('Emissions (start here)'!AS249),ISNUMBER(Dispersion!$W$9)),'Emissions (start here)'!AS249*453.59/3600*Dispersion!$W$9,0)</f>
        <v>0</v>
      </c>
      <c r="CK249" s="74">
        <f>IF(AND(ISNUMBER('Emissions (start here)'!AT249),ISNUMBER(Dispersion!$W$10)),'Emissions (start here)'!AT249*2000*453.59/8760/3600*Dispersion!$W$10,0)</f>
        <v>0</v>
      </c>
      <c r="CL249" s="74">
        <f>IF(AND(ISNUMBER('Emissions (start here)'!AT249),ISNUMBER(Dispersion!$W$11)),'Emissions (start here)'!AT249*2000*453.59/8760/3600*Dispersion!$W$11,0)</f>
        <v>0</v>
      </c>
      <c r="CM249" s="74">
        <f>IF(AND(ISNUMBER('Emissions (start here)'!AU249),ISNUMBER(Dispersion!$X$8)),'Emissions (start here)'!AU249*453.59/3600*Dispersion!$X$8,0)</f>
        <v>0</v>
      </c>
      <c r="CN249" s="74">
        <f>IF(AND(ISNUMBER('Emissions (start here)'!AU249),ISNUMBER(Dispersion!$X$9)),'Emissions (start here)'!AU249*453.59/3600*Dispersion!$X$9,0)</f>
        <v>0</v>
      </c>
      <c r="CO249" s="74">
        <f>IF(AND(ISNUMBER('Emissions (start here)'!AV249),ISNUMBER(Dispersion!$X$10)),'Emissions (start here)'!AV249*2000*453.59/8760/3600*Dispersion!$X$10,0)</f>
        <v>0</v>
      </c>
      <c r="CP249" s="74">
        <f>IF(AND(ISNUMBER('Emissions (start here)'!AV249),ISNUMBER(Dispersion!$X$11)),'Emissions (start here)'!AV249*2000*453.59/8760/3600*Dispersion!$X$11,0)</f>
        <v>0</v>
      </c>
      <c r="CQ249" s="74">
        <f>IF(AND(ISNUMBER('Emissions (start here)'!AW249),ISNUMBER(Dispersion!$Y$8)),'Emissions (start here)'!AW249*453.59/3600*Dispersion!$Y$8,0)</f>
        <v>0</v>
      </c>
      <c r="CR249" s="74">
        <f>IF(AND(ISNUMBER('Emissions (start here)'!AW249),ISNUMBER(Dispersion!$Y$9)),'Emissions (start here)'!AW249*453.59/3600*Dispersion!$Y$9,0)</f>
        <v>0</v>
      </c>
      <c r="CS249" s="74">
        <f>IF(AND(ISNUMBER('Emissions (start here)'!AX249),ISNUMBER(Dispersion!$Y$10)),'Emissions (start here)'!AX249*2000*453.59/8760/3600*Dispersion!$Y$10,0)</f>
        <v>0</v>
      </c>
      <c r="CT249" s="74">
        <f>IF(AND(ISNUMBER('Emissions (start here)'!AX249),ISNUMBER(Dispersion!$Y$11)),'Emissions (start here)'!AX249*2000*453.59/8760/3600*Dispersion!$Y$11,0)</f>
        <v>0</v>
      </c>
      <c r="CU249" s="74">
        <f>IF(AND(ISNUMBER('Emissions (start here)'!AY249),ISNUMBER(Dispersion!$Z$8)),'Emissions (start here)'!AY249*453.59/3600*Dispersion!$Z$8,0)</f>
        <v>0</v>
      </c>
      <c r="CV249" s="74">
        <f>IF(AND(ISNUMBER('Emissions (start here)'!AY249),ISNUMBER(Dispersion!$Z$9)),'Emissions (start here)'!AY249*453.59/3600*Dispersion!$Z$9,0)</f>
        <v>0</v>
      </c>
      <c r="CW249" s="74">
        <f>IF(AND(ISNUMBER('Emissions (start here)'!AZ249),ISNUMBER(Dispersion!$Z$10)),'Emissions (start here)'!AZ249*2000*453.59/8760/3600*Dispersion!$Z$10,0)</f>
        <v>0</v>
      </c>
      <c r="CX249" s="74">
        <f>IF(AND(ISNUMBER('Emissions (start here)'!AZ249),ISNUMBER(Dispersion!$Z$11)),'Emissions (start here)'!AZ249*2000*453.59/8760/3600*Dispersion!$Z$11,0)</f>
        <v>0</v>
      </c>
      <c r="CY249" s="74">
        <f>IF(AND(ISNUMBER('Emissions (start here)'!BA249),ISNUMBER(Dispersion!$AA$8)),'Emissions (start here)'!BA249*453.59/3600*Dispersion!$AA$8,0)</f>
        <v>0</v>
      </c>
      <c r="CZ249" s="74">
        <f>IF(AND(ISNUMBER('Emissions (start here)'!BA249),ISNUMBER(Dispersion!$AA$9)),'Emissions (start here)'!BA249*453.59/3600*Dispersion!$AA$9,0)</f>
        <v>0</v>
      </c>
      <c r="DA249" s="74">
        <f>IF(AND(ISNUMBER('Emissions (start here)'!BB249),ISNUMBER(Dispersion!$AA$10)),'Emissions (start here)'!BB249*2000*453.59/8760/3600*Dispersion!$AA$10,0)</f>
        <v>0</v>
      </c>
      <c r="DB249" s="74">
        <f>IF(AND(ISNUMBER('Emissions (start here)'!BB249),ISNUMBER(Dispersion!$AA$11)),'Emissions (start here)'!BB249*2000*453.59/8760/3600*Dispersion!$AA$11,0)</f>
        <v>0</v>
      </c>
      <c r="DC249" s="74">
        <f>IF(AND(ISNUMBER('Emissions (start here)'!BC249),ISNUMBER(Dispersion!$AB$8)),'Emissions (start here)'!BC249*453.59/3600*Dispersion!$AB$8,0)</f>
        <v>0</v>
      </c>
      <c r="DD249" s="74">
        <f>IF(AND(ISNUMBER('Emissions (start here)'!BC249),ISNUMBER(Dispersion!$AB$9)),'Emissions (start here)'!BC249*453.59/3600*Dispersion!$AB$9,0)</f>
        <v>0</v>
      </c>
      <c r="DE249" s="74">
        <f>IF(AND(ISNUMBER('Emissions (start here)'!BD249),ISNUMBER(Dispersion!$AB$10)),'Emissions (start here)'!BD249*2000*453.59/8760/3600*Dispersion!$AB$10,0)</f>
        <v>0</v>
      </c>
      <c r="DF249" s="74">
        <f>IF(AND(ISNUMBER('Emissions (start here)'!BD249),ISNUMBER(Dispersion!$AB$11)),'Emissions (start here)'!BD249*2000*453.59/8760/3600*Dispersion!$AB$11,0)</f>
        <v>0</v>
      </c>
      <c r="DG249" s="74">
        <f>IF(AND(ISNUMBER('Emissions (start here)'!BE249),ISNUMBER(Dispersion!$AC$8)),'Emissions (start here)'!BE249*453.59/3600*Dispersion!$AC$8,0)</f>
        <v>0</v>
      </c>
      <c r="DH249" s="74">
        <f>IF(AND(ISNUMBER('Emissions (start here)'!BE249),ISNUMBER(Dispersion!$AC$9)),'Emissions (start here)'!BE249*453.59/3600*Dispersion!$AC$9,0)</f>
        <v>0</v>
      </c>
      <c r="DI249" s="74">
        <f>IF(AND(ISNUMBER('Emissions (start here)'!BF249),ISNUMBER(Dispersion!$AC$10)),'Emissions (start here)'!BF249*2000*453.59/8760/3600*Dispersion!$AC$10,0)</f>
        <v>0</v>
      </c>
      <c r="DJ249" s="74">
        <f>IF(AND(ISNUMBER('Emissions (start here)'!BF249),ISNUMBER(Dispersion!$AC$11)),'Emissions (start here)'!BF249*2000*453.59/8760/3600*Dispersion!$AC$11,0)</f>
        <v>0</v>
      </c>
      <c r="DK249" s="74">
        <f>IF(AND(ISNUMBER('Emissions (start here)'!BG249),ISNUMBER(Dispersion!$AD$8)),'Emissions (start here)'!BG249*453.59/3600*Dispersion!$AD$8,0)</f>
        <v>0</v>
      </c>
      <c r="DL249" s="74">
        <f>IF(AND(ISNUMBER('Emissions (start here)'!BG249),ISNUMBER(Dispersion!$AD$9)),'Emissions (start here)'!BG249*453.59/3600*Dispersion!$AD$9,0)</f>
        <v>0</v>
      </c>
      <c r="DM249" s="74">
        <f>IF(AND(ISNUMBER('Emissions (start here)'!BH249),ISNUMBER(Dispersion!$AD$10)),'Emissions (start here)'!BH249*2000*453.59/8760/3600*Dispersion!$AD$10,0)</f>
        <v>0</v>
      </c>
      <c r="DN249" s="74">
        <f>IF(AND(ISNUMBER('Emissions (start here)'!BH249),ISNUMBER(Dispersion!$AD$11)),'Emissions (start here)'!BH249*2000*453.59/8760/3600*Dispersion!$AD$11,0)</f>
        <v>0</v>
      </c>
      <c r="DO249" s="74">
        <f>IF(AND(ISNUMBER('Emissions (start here)'!BI249),ISNUMBER(Dispersion!$AE$8)),'Emissions (start here)'!BI249*453.59/3600*Dispersion!$AE$8,0)</f>
        <v>0</v>
      </c>
      <c r="DP249" s="74">
        <f>IF(AND(ISNUMBER('Emissions (start here)'!BI249),ISNUMBER(Dispersion!$AE$9)),'Emissions (start here)'!BI249*453.59/3600*Dispersion!$AE$9,0)</f>
        <v>0</v>
      </c>
      <c r="DQ249" s="74">
        <f>IF(AND(ISNUMBER('Emissions (start here)'!BJ249),ISNUMBER(Dispersion!$AE$10)),'Emissions (start here)'!BJ249*2000*453.59/8760/3600*Dispersion!$AE$10,0)</f>
        <v>0</v>
      </c>
      <c r="DR249" s="74">
        <f>IF(AND(ISNUMBER('Emissions (start here)'!BJ249),ISNUMBER(Dispersion!$AE$11)),'Emissions (start here)'!BJ249*2000*453.59/8760/3600*Dispersion!$AE$11,0)</f>
        <v>0</v>
      </c>
      <c r="DS249" s="74">
        <f>IF(AND(ISNUMBER('Emissions (start here)'!BK249),ISNUMBER(Dispersion!$AF$8)),'Emissions (start here)'!BK249*453.59/3600*Dispersion!$AF$8,0)</f>
        <v>0</v>
      </c>
      <c r="DT249" s="74">
        <f>IF(AND(ISNUMBER('Emissions (start here)'!BK249),ISNUMBER(Dispersion!$AF$9)),'Emissions (start here)'!BK249*453.59/3600*Dispersion!$AF$9,0)</f>
        <v>0</v>
      </c>
      <c r="DU249" s="74">
        <f>IF(AND(ISNUMBER('Emissions (start here)'!BL249),ISNUMBER(Dispersion!$AF$10)),'Emissions (start here)'!BL249*2000*453.59/8760/3600*Dispersion!$AF$10,0)</f>
        <v>0</v>
      </c>
      <c r="DV249" s="74">
        <f>IF(AND(ISNUMBER('Emissions (start here)'!BL249),ISNUMBER(Dispersion!$AF$11)),'Emissions (start here)'!BL249*2000*453.59/8760/3600*Dispersion!$AF$11,0)</f>
        <v>0</v>
      </c>
      <c r="DW249" s="74">
        <f>IF(AND(ISNUMBER('Emissions (start here)'!BM249),ISNUMBER(Dispersion!$AG$8)),'Emissions (start here)'!BM249*453.59/3600*Dispersion!$AG$8,0)</f>
        <v>0</v>
      </c>
      <c r="DX249" s="74">
        <f>IF(AND(ISNUMBER('Emissions (start here)'!BM249),ISNUMBER(Dispersion!$AG$9)),'Emissions (start here)'!BM249*453.59/3600*Dispersion!$AG$9,0)</f>
        <v>0</v>
      </c>
      <c r="DY249" s="74">
        <f>IF(AND(ISNUMBER('Emissions (start here)'!BN249),ISNUMBER(Dispersion!$AG$10)),'Emissions (start here)'!BN249*2000*453.59/8760/3600*Dispersion!$AG$10,0)</f>
        <v>0</v>
      </c>
      <c r="DZ249" s="74">
        <f>IF(AND(ISNUMBER('Emissions (start here)'!BN249),ISNUMBER(Dispersion!$AG$11)),'Emissions (start here)'!BN249*2000*453.59/8760/3600*Dispersion!$AG$11,0)</f>
        <v>0</v>
      </c>
      <c r="EA249" s="74">
        <f>IF(AND(ISNUMBER('Emissions (start here)'!BO249),ISNUMBER(Dispersion!$AH$8)),'Emissions (start here)'!BO249*453.59/3600*Dispersion!$AH$8,0)</f>
        <v>0</v>
      </c>
      <c r="EB249" s="74">
        <f>IF(AND(ISNUMBER('Emissions (start here)'!BO249),ISNUMBER(Dispersion!$AH$9)),'Emissions (start here)'!BO249*453.59/3600*Dispersion!$AH$9,0)</f>
        <v>0</v>
      </c>
      <c r="EC249" s="74">
        <f>IF(AND(ISNUMBER('Emissions (start here)'!BP249),ISNUMBER(Dispersion!$AH$10)),'Emissions (start here)'!BP249*2000*453.59/8760/3600*Dispersion!$AH$10,0)</f>
        <v>0</v>
      </c>
      <c r="ED249" s="74">
        <f>IF(AND(ISNUMBER('Emissions (start here)'!BP249),ISNUMBER(Dispersion!$AH$11)),'Emissions (start here)'!BP249*2000*453.59/8760/3600*Dispersion!$AH$11,0)</f>
        <v>0</v>
      </c>
      <c r="EE249" s="74">
        <f>IF(AND(ISNUMBER('Emissions (start here)'!BQ249),ISNUMBER(Dispersion!$AI$8)),'Emissions (start here)'!BQ249*453.59/3600*Dispersion!$AI$8,0)</f>
        <v>0</v>
      </c>
      <c r="EF249" s="74">
        <f>IF(AND(ISNUMBER('Emissions (start here)'!BQ249),ISNUMBER(Dispersion!$AI$9)),'Emissions (start here)'!BQ249*453.59/3600*Dispersion!$AI$9,0)</f>
        <v>0</v>
      </c>
      <c r="EG249" s="74">
        <f>IF(AND(ISNUMBER('Emissions (start here)'!BR249),ISNUMBER(Dispersion!$AI$10)),'Emissions (start here)'!BR249*2000*453.59/8760/3600*Dispersion!$AI$10,0)</f>
        <v>0</v>
      </c>
      <c r="EH249" s="74">
        <f>IF(AND(ISNUMBER('Emissions (start here)'!BR249),ISNUMBER(Dispersion!$AI$11)),'Emissions (start here)'!BR249*2000*453.59/8760/3600*Dispersion!$AI$11,0)</f>
        <v>0</v>
      </c>
      <c r="EI249" s="74">
        <f>IF(AND(ISNUMBER('Emissions (start here)'!BS249),ISNUMBER(Dispersion!$AJ$8)),'Emissions (start here)'!BS249*453.59/3600*Dispersion!$AJ$8,0)</f>
        <v>0</v>
      </c>
      <c r="EJ249" s="74">
        <f>IF(AND(ISNUMBER('Emissions (start here)'!BS249),ISNUMBER(Dispersion!$AJ$9)),'Emissions (start here)'!BS249*453.59/3600*Dispersion!$AJ$9,0)</f>
        <v>0</v>
      </c>
      <c r="EK249" s="74">
        <f>IF(AND(ISNUMBER('Emissions (start here)'!BT249),ISNUMBER(Dispersion!$AJ$10)),'Emissions (start here)'!BT249*2000*453.59/8760/3600*Dispersion!$AJ$10,0)</f>
        <v>0</v>
      </c>
      <c r="EL249" s="74">
        <f>IF(AND(ISNUMBER('Emissions (start here)'!BT249),ISNUMBER(Dispersion!$AJ$11)),'Emissions (start here)'!BT249*2000*453.59/8760/3600*Dispersion!$AJ$11,0)</f>
        <v>0</v>
      </c>
      <c r="EM249" s="74">
        <f>IF(AND(ISNUMBER('Emissions (start here)'!BU249),ISNUMBER(Dispersion!$AK$8)),'Emissions (start here)'!BU249*453.59/3600*Dispersion!$AK$8,0)</f>
        <v>0</v>
      </c>
      <c r="EN249" s="74">
        <f>IF(AND(ISNUMBER('Emissions (start here)'!BU249),ISNUMBER(Dispersion!$AK$9)),'Emissions (start here)'!BU249*453.59/3600*Dispersion!$AK$9,0)</f>
        <v>0</v>
      </c>
      <c r="EO249" s="74">
        <f>IF(AND(ISNUMBER('Emissions (start here)'!BV249),ISNUMBER(Dispersion!$AK$10)),'Emissions (start here)'!BV249*2000*453.59/8760/3600*Dispersion!$AK$10,0)</f>
        <v>0</v>
      </c>
      <c r="EP249" s="74">
        <f>IF(AND(ISNUMBER('Emissions (start here)'!BV249),ISNUMBER(Dispersion!$AK$11)),'Emissions (start here)'!BV249*2000*453.59/8760/3600*Dispersion!$AK$11,0)</f>
        <v>0</v>
      </c>
      <c r="EQ249" s="74">
        <f>IF(AND(ISNUMBER('Emissions (start here)'!BW249),ISNUMBER(Dispersion!$AL$8)),'Emissions (start here)'!BW249*453.59/3600*Dispersion!$AL$8,0)</f>
        <v>0</v>
      </c>
      <c r="ER249" s="74">
        <f>IF(AND(ISNUMBER('Emissions (start here)'!BW249),ISNUMBER(Dispersion!$AL$9)),'Emissions (start here)'!BW249*453.59/3600*Dispersion!$AL$9,0)</f>
        <v>0</v>
      </c>
      <c r="ES249" s="74">
        <f>IF(AND(ISNUMBER('Emissions (start here)'!BX249),ISNUMBER(Dispersion!$AL$10)),'Emissions (start here)'!BX249*2000*453.59/8760/3600*Dispersion!$AL$10,0)</f>
        <v>0</v>
      </c>
      <c r="ET249" s="74">
        <f>IF(AND(ISNUMBER('Emissions (start here)'!BX249),ISNUMBER(Dispersion!$AL$11)),'Emissions (start here)'!BX249*2000*453.59/8760/3600*Dispersion!$AL$11,0)</f>
        <v>0</v>
      </c>
      <c r="EU249" s="74">
        <f>IF(AND(ISNUMBER('Emissions (start here)'!BY249),ISNUMBER(Dispersion!$AM$8)),'Emissions (start here)'!BY249*453.59/3600*Dispersion!$AM$8,0)</f>
        <v>0</v>
      </c>
      <c r="EV249" s="74">
        <f>IF(AND(ISNUMBER('Emissions (start here)'!BY249),ISNUMBER(Dispersion!$AM$9)),'Emissions (start here)'!BY249*453.59/3600*Dispersion!$AM$9,0)</f>
        <v>0</v>
      </c>
      <c r="EW249" s="74">
        <f>IF(AND(ISNUMBER('Emissions (start here)'!BZ249),ISNUMBER(Dispersion!$AM$10)),'Emissions (start here)'!BZ249*2000*453.59/8760/3600*Dispersion!$AM$10,0)</f>
        <v>0</v>
      </c>
      <c r="EX249" s="74">
        <f>IF(AND(ISNUMBER('Emissions (start here)'!BZ249),ISNUMBER(Dispersion!$AM$11)),'Emissions (start here)'!BZ249*2000*453.59/8760/3600*Dispersion!$AM$11,0)</f>
        <v>0</v>
      </c>
      <c r="EY249" s="74">
        <f>IF(AND(ISNUMBER('Emissions (start here)'!CA249),ISNUMBER(Dispersion!$AN$8)),'Emissions (start here)'!CA249*453.59/3600*Dispersion!$AN$8,0)</f>
        <v>0</v>
      </c>
      <c r="EZ249" s="74">
        <f>IF(AND(ISNUMBER('Emissions (start here)'!CA249),ISNUMBER(Dispersion!$AN$9)),'Emissions (start here)'!CA249*453.59/3600*Dispersion!$AN$9,0)</f>
        <v>0</v>
      </c>
      <c r="FA249" s="74">
        <f>IF(AND(ISNUMBER('Emissions (start here)'!CB249),ISNUMBER(Dispersion!$AN$10)),'Emissions (start here)'!CB249*2000*453.59/8760/3600*Dispersion!$AN$10,0)</f>
        <v>0</v>
      </c>
      <c r="FB249" s="74">
        <f>IF(AND(ISNUMBER('Emissions (start here)'!CB249),ISNUMBER(Dispersion!$AN$11)),'Emissions (start here)'!CB249*2000*453.59/8760/3600*Dispersion!$AN$11,0)</f>
        <v>0</v>
      </c>
      <c r="FC249" s="74">
        <f>IF(AND(ISNUMBER('Emissions (start here)'!CC249),ISNUMBER(Dispersion!$AO$8)),'Emissions (start here)'!CC249*453.59/3600*Dispersion!$AO$8,0)</f>
        <v>0</v>
      </c>
      <c r="FD249" s="74">
        <f>IF(AND(ISNUMBER('Emissions (start here)'!CC249),ISNUMBER(Dispersion!$AO$9)),'Emissions (start here)'!CC249*453.59/3600*Dispersion!$AO$9,0)</f>
        <v>0</v>
      </c>
      <c r="FE249" s="74">
        <f>IF(AND(ISNUMBER('Emissions (start here)'!CD249),ISNUMBER(Dispersion!$AO$10)),'Emissions (start here)'!CD249*2000*453.59/8760/3600*Dispersion!$AO$10,0)</f>
        <v>0</v>
      </c>
      <c r="FF249" s="74">
        <f>IF(AND(ISNUMBER('Emissions (start here)'!CD249),ISNUMBER(Dispersion!$AO$11)),'Emissions (start here)'!CD249*2000*453.59/8760/3600*Dispersion!$AO$11,0)</f>
        <v>0</v>
      </c>
      <c r="FG249" s="74">
        <f>IF(AND(ISNUMBER('Emissions (start here)'!CE249),ISNUMBER(Dispersion!$AP$8)),'Emissions (start here)'!CE249*453.59/3600*Dispersion!$AP$8,0)</f>
        <v>0</v>
      </c>
      <c r="FH249" s="74">
        <f>IF(AND(ISNUMBER('Emissions (start here)'!CE249),ISNUMBER(Dispersion!$AP$9)),'Emissions (start here)'!CE249*453.59/3600*Dispersion!$AP$9,0)</f>
        <v>0</v>
      </c>
      <c r="FI249" s="74">
        <f>IF(AND(ISNUMBER('Emissions (start here)'!CF249),ISNUMBER(Dispersion!$AP$10)),'Emissions (start here)'!CF249*2000*453.59/8760/3600*Dispersion!$AP$10,0)</f>
        <v>0</v>
      </c>
      <c r="FJ249" s="74">
        <f>IF(AND(ISNUMBER('Emissions (start here)'!CF249),ISNUMBER(Dispersion!$AP$11)),'Emissions (start here)'!CF249*2000*453.59/8760/3600*Dispersion!$AP$11,0)</f>
        <v>0</v>
      </c>
      <c r="FK249" s="74">
        <f>IF(AND(ISNUMBER('Emissions (start here)'!CG249),ISNUMBER(Dispersion!$AQ$8)),'Emissions (start here)'!CG249*453.59/3600*Dispersion!$AQ$8,0)</f>
        <v>0</v>
      </c>
      <c r="FL249" s="74">
        <f>IF(AND(ISNUMBER('Emissions (start here)'!CG249),ISNUMBER(Dispersion!$AQ$9)),'Emissions (start here)'!CG249*453.59/3600*Dispersion!$AQ$9,0)</f>
        <v>0</v>
      </c>
      <c r="FM249" s="74">
        <f>IF(AND(ISNUMBER('Emissions (start here)'!CH249),ISNUMBER(Dispersion!$AQ$10)),'Emissions (start here)'!CH249*2000*453.59/8760/3600*Dispersion!$AQ$10,0)</f>
        <v>0</v>
      </c>
      <c r="FN249" s="74">
        <f>IF(AND(ISNUMBER('Emissions (start here)'!CH249),ISNUMBER(Dispersion!$AQ$11)),'Emissions (start here)'!CH249*2000*453.59/8760/3600*Dispersion!$AQ$11,0)</f>
        <v>0</v>
      </c>
      <c r="FO249" s="74">
        <f>IF(AND(ISNUMBER('Emissions (start here)'!CI249),ISNUMBER(Dispersion!$AR$8)),'Emissions (start here)'!CI249*453.59/3600*Dispersion!$AR$8,0)</f>
        <v>0</v>
      </c>
      <c r="FP249" s="74">
        <f>IF(AND(ISNUMBER('Emissions (start here)'!CI249),ISNUMBER(Dispersion!$AR$9)),'Emissions (start here)'!CI249*453.59/3600*Dispersion!$AR$9,0)</f>
        <v>0</v>
      </c>
      <c r="FQ249" s="74">
        <f>IF(AND(ISNUMBER('Emissions (start here)'!CJ249),ISNUMBER(Dispersion!$AR$10)),'Emissions (start here)'!CJ249*2000*453.59/8760/3600*Dispersion!$AR$10,0)</f>
        <v>0</v>
      </c>
      <c r="FR249" s="74">
        <f>IF(AND(ISNUMBER('Emissions (start here)'!CJ249),ISNUMBER(Dispersion!$AR$11)),'Emissions (start here)'!CJ249*2000*453.59/8760/3600*Dispersion!$AR$11,0)</f>
        <v>0</v>
      </c>
      <c r="FS249" s="74">
        <f>IF(AND(ISNUMBER('Emissions (start here)'!CK249),ISNUMBER(Dispersion!$AS$8)),'Emissions (start here)'!CK249*453.59/3600*Dispersion!$AS$8,0)</f>
        <v>0</v>
      </c>
      <c r="FT249" s="74">
        <f>IF(AND(ISNUMBER('Emissions (start here)'!CK249),ISNUMBER(Dispersion!$AS$9)),'Emissions (start here)'!CK249*453.59/3600*Dispersion!$AS$9,0)</f>
        <v>0</v>
      </c>
      <c r="FU249" s="74">
        <f>IF(AND(ISNUMBER('Emissions (start here)'!CL249),ISNUMBER(Dispersion!$AS$10)),'Emissions (start here)'!CL249*2000*453.59/8760/3600*Dispersion!$AS$10,0)</f>
        <v>0</v>
      </c>
      <c r="FV249" s="74">
        <f>IF(AND(ISNUMBER('Emissions (start here)'!CL249),ISNUMBER(Dispersion!$AS$11)),'Emissions (start here)'!CL249*2000*453.59/8760/3600*Dispersion!$AS$11,0)</f>
        <v>0</v>
      </c>
      <c r="FW249" s="74">
        <f>IF(AND(ISNUMBER('Emissions (start here)'!CM249),ISNUMBER(Dispersion!$AT$8)),'Emissions (start here)'!CM249*453.59/3600*Dispersion!$AT$8,0)</f>
        <v>0</v>
      </c>
      <c r="FX249" s="74">
        <f>IF(AND(ISNUMBER('Emissions (start here)'!CM249),ISNUMBER(Dispersion!$AT$9)),'Emissions (start here)'!CM249*453.59/3600*Dispersion!$AT$9,0)</f>
        <v>0</v>
      </c>
      <c r="FY249" s="74">
        <f>IF(AND(ISNUMBER('Emissions (start here)'!CN249),ISNUMBER(Dispersion!$AT$10)),'Emissions (start here)'!CN249*2000*453.59/8760/3600*Dispersion!$AT$10,0)</f>
        <v>0</v>
      </c>
      <c r="FZ249" s="74">
        <f>IF(AND(ISNUMBER('Emissions (start here)'!CN249),ISNUMBER(Dispersion!$AT$11)),'Emissions (start here)'!CN249*2000*453.59/8760/3600*Dispersion!$AT$11,0)</f>
        <v>0</v>
      </c>
      <c r="GA249" s="74">
        <f>IF(AND(ISNUMBER('Emissions (start here)'!CO249),ISNUMBER(Dispersion!$AU$8)),'Emissions (start here)'!CO249*453.59/3600*Dispersion!$AU$8,0)</f>
        <v>0</v>
      </c>
      <c r="GB249" s="74">
        <f>IF(AND(ISNUMBER('Emissions (start here)'!CO249),ISNUMBER(Dispersion!$AU$9)),'Emissions (start here)'!CO249*453.59/3600*Dispersion!$AU$9,0)</f>
        <v>0</v>
      </c>
      <c r="GC249" s="74">
        <f>IF(AND(ISNUMBER('Emissions (start here)'!CP249),ISNUMBER(Dispersion!$AU$10)),'Emissions (start here)'!CP249*2000*453.59/8760/3600*Dispersion!$AU$10,0)</f>
        <v>0</v>
      </c>
      <c r="GD249" s="74">
        <f>IF(AND(ISNUMBER('Emissions (start here)'!CP249),ISNUMBER(Dispersion!$AU$11)),'Emissions (start here)'!CP249*2000*453.59/8760/3600*Dispersion!$AU$11,0)</f>
        <v>0</v>
      </c>
      <c r="GE249" s="74">
        <f>IF(AND(ISNUMBER('Emissions (start here)'!CQ249),ISNUMBER(Dispersion!$AV$8)),'Emissions (start here)'!CQ249*453.59/3600*Dispersion!$AV$8,0)</f>
        <v>0</v>
      </c>
      <c r="GF249" s="74">
        <f>IF(AND(ISNUMBER('Emissions (start here)'!CQ249),ISNUMBER(Dispersion!$AV$9)),'Emissions (start here)'!CQ249*453.59/3600*Dispersion!$AV$9,0)</f>
        <v>0</v>
      </c>
      <c r="GG249" s="74">
        <f>IF(AND(ISNUMBER('Emissions (start here)'!CR249),ISNUMBER(Dispersion!$AV$10)),'Emissions (start here)'!CR249*2000*453.59/8760/3600*Dispersion!$AV$10,0)</f>
        <v>0</v>
      </c>
      <c r="GH249" s="74">
        <f>IF(AND(ISNUMBER('Emissions (start here)'!CR249),ISNUMBER(Dispersion!$AV$11)),'Emissions (start here)'!CR249*2000*453.59/8760/3600*Dispersion!$AV$11,0)</f>
        <v>0</v>
      </c>
      <c r="GI249" s="74">
        <f>IF(AND(ISNUMBER('Emissions (start here)'!CS249),ISNUMBER(Dispersion!$AW$8)),'Emissions (start here)'!CS249*453.59/3600*Dispersion!$AW$8,0)</f>
        <v>0</v>
      </c>
      <c r="GJ249" s="74">
        <f>IF(AND(ISNUMBER('Emissions (start here)'!CS249),ISNUMBER(Dispersion!$AW$9)),'Emissions (start here)'!CS249*453.59/3600*Dispersion!$AW$9,0)</f>
        <v>0</v>
      </c>
      <c r="GK249" s="74">
        <f>IF(AND(ISNUMBER('Emissions (start here)'!CT249),ISNUMBER(Dispersion!$AW$10)),'Emissions (start here)'!CT249*2000*453.59/8760/3600*Dispersion!$AW$10,0)</f>
        <v>0</v>
      </c>
      <c r="GL249" s="74">
        <f>IF(AND(ISNUMBER('Emissions (start here)'!CT249),ISNUMBER(Dispersion!$AW$11)),'Emissions (start here)'!CT249*2000*453.59/8760/3600*Dispersion!$AW$11,0)</f>
        <v>0</v>
      </c>
      <c r="GM249" s="74">
        <f>IF(AND(ISNUMBER('Emissions (start here)'!CU249),ISNUMBER(Dispersion!$AX$8)),'Emissions (start here)'!CU249*453.59/3600*Dispersion!$AX$8,0)</f>
        <v>0</v>
      </c>
      <c r="GN249" s="74">
        <f>IF(AND(ISNUMBER('Emissions (start here)'!CU249),ISNUMBER(Dispersion!$AX$9)),'Emissions (start here)'!CU249*453.59/3600*Dispersion!$AX$9,0)</f>
        <v>0</v>
      </c>
      <c r="GO249" s="74">
        <f>IF(AND(ISNUMBER('Emissions (start here)'!CV249),ISNUMBER(Dispersion!$AX$10)),'Emissions (start here)'!CV249*2000*453.59/8760/3600*Dispersion!$AX$10,0)</f>
        <v>0</v>
      </c>
      <c r="GP249" s="74">
        <f>IF(AND(ISNUMBER('Emissions (start here)'!CV249),ISNUMBER(Dispersion!$AX$11)),'Emissions (start here)'!CV249*2000*453.59/8760/3600*Dispersion!$AX$11,0)</f>
        <v>0</v>
      </c>
      <c r="GQ249" s="74">
        <f>IF(AND(ISNUMBER('Emissions (start here)'!CW249),ISNUMBER(Dispersion!$AY$8)),'Emissions (start here)'!CW249*453.59/3600*Dispersion!$AY$8,0)</f>
        <v>0</v>
      </c>
      <c r="GR249" s="74">
        <f>IF(AND(ISNUMBER('Emissions (start here)'!CW249),ISNUMBER(Dispersion!$AY$9)),'Emissions (start here)'!CW249*453.59/3600*Dispersion!$AY$9,0)</f>
        <v>0</v>
      </c>
      <c r="GS249" s="74">
        <f>IF(AND(ISNUMBER('Emissions (start here)'!CX249),ISNUMBER(Dispersion!$AY$10)),'Emissions (start here)'!CX249*2000*453.59/8760/3600*Dispersion!$AY$10,0)</f>
        <v>0</v>
      </c>
      <c r="GT249" s="74">
        <f>IF(AND(ISNUMBER('Emissions (start here)'!CX249),ISNUMBER(Dispersion!$AY$11)),'Emissions (start here)'!CX249*2000*453.59/8760/3600*Dispersion!$AY$11,0)</f>
        <v>0</v>
      </c>
      <c r="GU249" s="74">
        <f>IF(AND(ISNUMBER('Emissions (start here)'!CY249),ISNUMBER(Dispersion!$AZ$8)),'Emissions (start here)'!CY249*453.59/3600*Dispersion!$AZ$8,0)</f>
        <v>0</v>
      </c>
      <c r="GV249" s="74">
        <f>IF(AND(ISNUMBER('Emissions (start here)'!CY249),ISNUMBER(Dispersion!$AZ$9)),'Emissions (start here)'!CY249*453.59/3600*Dispersion!$AZ$9,0)</f>
        <v>0</v>
      </c>
      <c r="GW249" s="74">
        <f>IF(AND(ISNUMBER('Emissions (start here)'!CZ249),ISNUMBER(Dispersion!$AZ$10)),'Emissions (start here)'!CZ249*2000*453.59/8760/3600*Dispersion!$AZ$10,0)</f>
        <v>0</v>
      </c>
      <c r="GX249" s="74">
        <f>IF(AND(ISNUMBER('Emissions (start here)'!CZ249),ISNUMBER(Dispersion!$AZ$11)),'Emissions (start here)'!CZ249*2000*453.59/8760/3600*Dispersion!$AZ$11,0)</f>
        <v>0</v>
      </c>
    </row>
    <row r="250" spans="1:206" x14ac:dyDescent="0.2">
      <c r="A250" s="51" t="str">
        <f>'Tox Values'!C250</f>
        <v>74-90-8</v>
      </c>
      <c r="B250" s="94" t="str">
        <f>'Tox Values'!D250</f>
        <v>Hydrogen cyanide</v>
      </c>
      <c r="C250" s="96">
        <f t="shared" si="13"/>
        <v>0</v>
      </c>
      <c r="D250" s="74">
        <f t="shared" si="14"/>
        <v>0</v>
      </c>
      <c r="E250" s="74">
        <f t="shared" si="15"/>
        <v>0</v>
      </c>
      <c r="F250" s="99">
        <f t="shared" si="16"/>
        <v>0</v>
      </c>
      <c r="G250" s="97">
        <f>IF(AND(ISNUMBER('Emissions (start here)'!E250),ISNUMBER(Dispersion!$C$8)),'Emissions (start here)'!E250*453.59/3600*Dispersion!$C$8,0)</f>
        <v>0</v>
      </c>
      <c r="H250" s="74">
        <f>IF(AND(ISNUMBER('Emissions (start here)'!E250),ISNUMBER(Dispersion!$C$9)),'Emissions (start here)'!E250*453.59/3600*Dispersion!$C$9,0)</f>
        <v>0</v>
      </c>
      <c r="I250" s="74">
        <f>IF(AND(ISNUMBER('Emissions (start here)'!F250),ISNUMBER(Dispersion!$C$10)),'Emissions (start here)'!F250*2000*453.59/8760/3600*Dispersion!$C$10,0)</f>
        <v>0</v>
      </c>
      <c r="J250" s="74">
        <f>IF(AND(ISNUMBER('Emissions (start here)'!F250),ISNUMBER(Dispersion!$C$11)),'Emissions (start here)'!F250*2000*453.59/8760/3600*Dispersion!$C$11,0)</f>
        <v>0</v>
      </c>
      <c r="K250" s="74">
        <f>IF(AND(ISNUMBER('Emissions (start here)'!G250),ISNUMBER(Dispersion!$D$8)),'Emissions (start here)'!G250*453.59/3600*Dispersion!$D$8,0)</f>
        <v>0</v>
      </c>
      <c r="L250" s="74">
        <f>IF(AND(ISNUMBER('Emissions (start here)'!G250),ISNUMBER(Dispersion!$D$9)),'Emissions (start here)'!G250*453.59/3600*Dispersion!$D$9,0)</f>
        <v>0</v>
      </c>
      <c r="M250" s="74">
        <f>IF(AND(ISNUMBER('Emissions (start here)'!H250),ISNUMBER(Dispersion!$D$10)),'Emissions (start here)'!H250*2000*453.59/8760/3600*Dispersion!$D$10,0)</f>
        <v>0</v>
      </c>
      <c r="N250" s="74">
        <f>IF(AND(ISNUMBER('Emissions (start here)'!H250),ISNUMBER(Dispersion!$D$11)),'Emissions (start here)'!H250*2000*453.59/8760/3600*Dispersion!$D$11,0)</f>
        <v>0</v>
      </c>
      <c r="O250" s="74">
        <f>IF(AND(ISNUMBER('Emissions (start here)'!I250),ISNUMBER(Dispersion!$E$8)),'Emissions (start here)'!I250*453.59/3600*Dispersion!$E$8,0)</f>
        <v>0</v>
      </c>
      <c r="P250" s="74">
        <f>IF(AND(ISNUMBER('Emissions (start here)'!I250),ISNUMBER(Dispersion!$E$9)),'Emissions (start here)'!I250*453.59/3600*Dispersion!$E$9,0)</f>
        <v>0</v>
      </c>
      <c r="Q250" s="74">
        <f>IF(AND(ISNUMBER('Emissions (start here)'!J250),ISNUMBER(Dispersion!$E$10)),'Emissions (start here)'!J250*2000*453.59/8760/3600*Dispersion!$E$10,0)</f>
        <v>0</v>
      </c>
      <c r="R250" s="74">
        <f>IF(AND(ISNUMBER('Emissions (start here)'!J250),ISNUMBER(Dispersion!$E$11)),'Emissions (start here)'!J250*2000*453.59/8760/3600*Dispersion!$E$11,0)</f>
        <v>0</v>
      </c>
      <c r="S250" s="74">
        <f>IF(AND(ISNUMBER('Emissions (start here)'!K250),ISNUMBER(Dispersion!$F$8)),'Emissions (start here)'!K250*453.59/3600*Dispersion!$F$8,0)</f>
        <v>0</v>
      </c>
      <c r="T250" s="74">
        <f>IF(AND(ISNUMBER('Emissions (start here)'!K250),ISNUMBER(Dispersion!$F$9)),'Emissions (start here)'!K250*453.59/3600*Dispersion!$F$9,0)</f>
        <v>0</v>
      </c>
      <c r="U250" s="74">
        <f>IF(AND(ISNUMBER('Emissions (start here)'!L250),ISNUMBER(Dispersion!$F$10)),'Emissions (start here)'!L250*2000*453.59/8760/3600*Dispersion!$F$10,0)</f>
        <v>0</v>
      </c>
      <c r="V250" s="74">
        <f>IF(AND(ISNUMBER('Emissions (start here)'!L250),ISNUMBER(Dispersion!$F$11)),'Emissions (start here)'!L250*2000*453.59/8760/3600*Dispersion!$F$11,0)</f>
        <v>0</v>
      </c>
      <c r="W250" s="74">
        <f>IF(AND(ISNUMBER('Emissions (start here)'!M250),ISNUMBER(Dispersion!$G$8)),'Emissions (start here)'!M250*453.59/3600*Dispersion!$G$8,0)</f>
        <v>0</v>
      </c>
      <c r="X250" s="74">
        <f>IF(AND(ISNUMBER('Emissions (start here)'!M250),ISNUMBER(Dispersion!$G$9)),'Emissions (start here)'!M250*453.59/3600*Dispersion!$G$9,0)</f>
        <v>0</v>
      </c>
      <c r="Y250" s="74">
        <f>IF(AND(ISNUMBER('Emissions (start here)'!N250),ISNUMBER(Dispersion!$G$10)),'Emissions (start here)'!N250*2000*453.59/8760/3600*Dispersion!$G$10,0)</f>
        <v>0</v>
      </c>
      <c r="Z250" s="74">
        <f>IF(AND(ISNUMBER('Emissions (start here)'!N250),ISNUMBER(Dispersion!$G$11)),'Emissions (start here)'!N250*2000*453.59/8760/3600*Dispersion!$G$11,0)</f>
        <v>0</v>
      </c>
      <c r="AA250" s="74">
        <f>IF(AND(ISNUMBER('Emissions (start here)'!O250),ISNUMBER(Dispersion!$H$8)),'Emissions (start here)'!O250*453.59/3600*Dispersion!$H$8,0)</f>
        <v>0</v>
      </c>
      <c r="AB250" s="74">
        <f>IF(AND(ISNUMBER('Emissions (start here)'!O250),ISNUMBER(Dispersion!$H$9)),'Emissions (start here)'!O250*453.59/3600*Dispersion!$H$9,0)</f>
        <v>0</v>
      </c>
      <c r="AC250" s="74">
        <f>IF(AND(ISNUMBER('Emissions (start here)'!P250),ISNUMBER(Dispersion!$H$10)),'Emissions (start here)'!P250*2000*453.59/8760/3600*Dispersion!$H$10,0)</f>
        <v>0</v>
      </c>
      <c r="AD250" s="74">
        <f>IF(AND(ISNUMBER('Emissions (start here)'!P250),ISNUMBER(Dispersion!$H$11)),'Emissions (start here)'!P250*2000*453.59/8760/3600*Dispersion!$H$11,0)</f>
        <v>0</v>
      </c>
      <c r="AE250" s="74">
        <f>IF(AND(ISNUMBER('Emissions (start here)'!Q250),ISNUMBER(Dispersion!$I$8)),'Emissions (start here)'!Q250*453.59/3600*Dispersion!$I$8,0)</f>
        <v>0</v>
      </c>
      <c r="AF250" s="74">
        <f>IF(AND(ISNUMBER('Emissions (start here)'!Q250),ISNUMBER(Dispersion!$I$9)),'Emissions (start here)'!Q250*453.59/3600*Dispersion!$I$9,0)</f>
        <v>0</v>
      </c>
      <c r="AG250" s="74">
        <f>IF(AND(ISNUMBER('Emissions (start here)'!R250),ISNUMBER(Dispersion!$I$10)),'Emissions (start here)'!R250*2000*453.59/8760/3600*Dispersion!$I$10,0)</f>
        <v>0</v>
      </c>
      <c r="AH250" s="74">
        <f>IF(AND(ISNUMBER('Emissions (start here)'!R250),ISNUMBER(Dispersion!$I$11)),'Emissions (start here)'!R250*2000*453.59/8760/3600*Dispersion!$I$11,0)</f>
        <v>0</v>
      </c>
      <c r="AI250" s="74">
        <f>IF(AND(ISNUMBER('Emissions (start here)'!S250),ISNUMBER(Dispersion!$J$8)),'Emissions (start here)'!S250*453.59/3600*Dispersion!$J$8,0)</f>
        <v>0</v>
      </c>
      <c r="AJ250" s="74">
        <f>IF(AND(ISNUMBER('Emissions (start here)'!S250),ISNUMBER(Dispersion!$J$9)),'Emissions (start here)'!S250*453.59/3600*Dispersion!$J$9,0)</f>
        <v>0</v>
      </c>
      <c r="AK250" s="74">
        <f>IF(AND(ISNUMBER('Emissions (start here)'!T250),ISNUMBER(Dispersion!$J$10)),'Emissions (start here)'!T250*2000*453.59/8760/3600*Dispersion!$J$10,0)</f>
        <v>0</v>
      </c>
      <c r="AL250" s="74">
        <f>IF(AND(ISNUMBER('Emissions (start here)'!T250),ISNUMBER(Dispersion!$J$11)),'Emissions (start here)'!T250*2000*453.59/8760/3600*Dispersion!$J$11,0)</f>
        <v>0</v>
      </c>
      <c r="AM250" s="74">
        <f>IF(AND(ISNUMBER('Emissions (start here)'!U250),ISNUMBER(Dispersion!$K$8)),'Emissions (start here)'!U250*453.59/3600*Dispersion!$K$8,0)</f>
        <v>0</v>
      </c>
      <c r="AN250" s="74">
        <f>IF(AND(ISNUMBER('Emissions (start here)'!U250),ISNUMBER(Dispersion!$K$9)),'Emissions (start here)'!U250*453.59/3600*Dispersion!$K$9,0)</f>
        <v>0</v>
      </c>
      <c r="AO250" s="74">
        <f>IF(AND(ISNUMBER('Emissions (start here)'!V250),ISNUMBER(Dispersion!$K$10)),'Emissions (start here)'!V250*2000*453.59/8760/3600*Dispersion!$K$10,0)</f>
        <v>0</v>
      </c>
      <c r="AP250" s="74">
        <f>IF(AND(ISNUMBER('Emissions (start here)'!V250),ISNUMBER(Dispersion!$K$11)),'Emissions (start here)'!V250*2000*453.59/8760/3600*Dispersion!$K$11,0)</f>
        <v>0</v>
      </c>
      <c r="AQ250" s="74">
        <f>IF(AND(ISNUMBER('Emissions (start here)'!W250),ISNUMBER(Dispersion!$L$8)),'Emissions (start here)'!W250*453.59/3600*Dispersion!$L$8,0)</f>
        <v>0</v>
      </c>
      <c r="AR250" s="74">
        <f>IF(AND(ISNUMBER('Emissions (start here)'!W250),ISNUMBER(Dispersion!$L$9)),'Emissions (start here)'!W250*453.59/3600*Dispersion!$L$9,0)</f>
        <v>0</v>
      </c>
      <c r="AS250" s="74">
        <f>IF(AND(ISNUMBER('Emissions (start here)'!X250),ISNUMBER(Dispersion!$L$10)),'Emissions (start here)'!X250*2000*453.59/8760/3600*Dispersion!$L$10,0)</f>
        <v>0</v>
      </c>
      <c r="AT250" s="74">
        <f>IF(AND(ISNUMBER('Emissions (start here)'!X250),ISNUMBER(Dispersion!$L$11)),'Emissions (start here)'!X250*2000*453.59/8760/3600*Dispersion!$L$11,0)</f>
        <v>0</v>
      </c>
      <c r="AU250" s="74">
        <f>IF(AND(ISNUMBER('Emissions (start here)'!Y250),ISNUMBER(Dispersion!$M$8)),'Emissions (start here)'!Y250*453.59/3600*Dispersion!$M$8,0)</f>
        <v>0</v>
      </c>
      <c r="AV250" s="74">
        <f>IF(AND(ISNUMBER('Emissions (start here)'!Y250),ISNUMBER(Dispersion!$M$9)),'Emissions (start here)'!Y250*453.59/3600*Dispersion!$M$9,0)</f>
        <v>0</v>
      </c>
      <c r="AW250" s="74">
        <f>IF(AND(ISNUMBER('Emissions (start here)'!Z250),ISNUMBER(Dispersion!$M$10)),'Emissions (start here)'!Z250*2000*453.59/8760/3600*Dispersion!$M$10,0)</f>
        <v>0</v>
      </c>
      <c r="AX250" s="74">
        <f>IF(AND(ISNUMBER('Emissions (start here)'!Z250),ISNUMBER(Dispersion!$M$11)),'Emissions (start here)'!Z250*2000*453.59/8760/3600*Dispersion!$M$11,0)</f>
        <v>0</v>
      </c>
      <c r="AY250" s="74">
        <f>IF(AND(ISNUMBER('Emissions (start here)'!AA250),ISNUMBER(Dispersion!$N$8)),'Emissions (start here)'!AA250*453.59/3600*Dispersion!$N$8,0)</f>
        <v>0</v>
      </c>
      <c r="AZ250" s="74">
        <f>IF(AND(ISNUMBER('Emissions (start here)'!AA250),ISNUMBER(Dispersion!$N$9)),'Emissions (start here)'!AA250*453.59/3600*Dispersion!$N$9,0)</f>
        <v>0</v>
      </c>
      <c r="BA250" s="74">
        <f>IF(AND(ISNUMBER('Emissions (start here)'!AB250),ISNUMBER(Dispersion!$N$10)),'Emissions (start here)'!AB250*2000*453.59/8760/3600*Dispersion!$N$10,0)</f>
        <v>0</v>
      </c>
      <c r="BB250" s="74">
        <f>IF(AND(ISNUMBER('Emissions (start here)'!AB250),ISNUMBER(Dispersion!$N$11)),'Emissions (start here)'!AB250*2000*453.59/8760/3600*Dispersion!$N$11,0)</f>
        <v>0</v>
      </c>
      <c r="BC250" s="74">
        <f>IF(AND(ISNUMBER('Emissions (start here)'!AC250),ISNUMBER(Dispersion!$O$8)),'Emissions (start here)'!AC250*453.59/3600*Dispersion!$O$8,0)</f>
        <v>0</v>
      </c>
      <c r="BD250" s="74">
        <f>IF(AND(ISNUMBER('Emissions (start here)'!AC250),ISNUMBER(Dispersion!$O$9)),'Emissions (start here)'!AC250*453.59/3600*Dispersion!$O$9,0)</f>
        <v>0</v>
      </c>
      <c r="BE250" s="74">
        <f>IF(AND(ISNUMBER('Emissions (start here)'!AD250),ISNUMBER(Dispersion!$O$10)),'Emissions (start here)'!AD250*2000*453.59/8760/3600*Dispersion!$O$10,0)</f>
        <v>0</v>
      </c>
      <c r="BF250" s="74">
        <f>IF(AND(ISNUMBER('Emissions (start here)'!AD250),ISNUMBER(Dispersion!$O$11)),'Emissions (start here)'!AD250*2000*453.59/8760/3600*Dispersion!$O$11,0)</f>
        <v>0</v>
      </c>
      <c r="BG250" s="74">
        <f>IF(AND(ISNUMBER('Emissions (start here)'!AE250),ISNUMBER(Dispersion!$P$8)),'Emissions (start here)'!AE250*453.59/3600*Dispersion!$P$8,0)</f>
        <v>0</v>
      </c>
      <c r="BH250" s="74">
        <f>IF(AND(ISNUMBER('Emissions (start here)'!AE250),ISNUMBER(Dispersion!$P$9)),'Emissions (start here)'!AE250*453.59/3600*Dispersion!$P$9,0)</f>
        <v>0</v>
      </c>
      <c r="BI250" s="74">
        <f>IF(AND(ISNUMBER('Emissions (start here)'!AF250),ISNUMBER(Dispersion!$P$10)),'Emissions (start here)'!AF250*2000*453.59/8760/3600*Dispersion!$P$10,0)</f>
        <v>0</v>
      </c>
      <c r="BJ250" s="74">
        <f>IF(AND(ISNUMBER('Emissions (start here)'!AF250),ISNUMBER(Dispersion!$P$11)),'Emissions (start here)'!AF250*2000*453.59/8760/3600*Dispersion!$P$11,0)</f>
        <v>0</v>
      </c>
      <c r="BK250" s="74">
        <f>IF(AND(ISNUMBER('Emissions (start here)'!AG250),ISNUMBER(Dispersion!$Q$8)),'Emissions (start here)'!AG250*453.59/3600*Dispersion!$Q$8,0)</f>
        <v>0</v>
      </c>
      <c r="BL250" s="74">
        <f>IF(AND(ISNUMBER('Emissions (start here)'!AG250),ISNUMBER(Dispersion!$Q$9)),'Emissions (start here)'!AG250*453.59/3600*Dispersion!$Q$9,0)</f>
        <v>0</v>
      </c>
      <c r="BM250" s="74">
        <f>IF(AND(ISNUMBER('Emissions (start here)'!AH250),ISNUMBER(Dispersion!$Q$10)),'Emissions (start here)'!AH250*2000*453.59/8760/3600*Dispersion!$Q$10,0)</f>
        <v>0</v>
      </c>
      <c r="BN250" s="74">
        <f>IF(AND(ISNUMBER('Emissions (start here)'!AH250),ISNUMBER(Dispersion!$Q$11)),'Emissions (start here)'!AH250*2000*453.59/8760/3600*Dispersion!$Q$11,0)</f>
        <v>0</v>
      </c>
      <c r="BO250" s="74">
        <f>IF(AND(ISNUMBER('Emissions (start here)'!AI250),ISNUMBER(Dispersion!$R$8)),'Emissions (start here)'!AI250*453.59/3600*Dispersion!$R$8,0)</f>
        <v>0</v>
      </c>
      <c r="BP250" s="74">
        <f>IF(AND(ISNUMBER('Emissions (start here)'!AI250),ISNUMBER(Dispersion!$R$9)),'Emissions (start here)'!AI250*453.59/3600*Dispersion!$R$9,0)</f>
        <v>0</v>
      </c>
      <c r="BQ250" s="74">
        <f>IF(AND(ISNUMBER('Emissions (start here)'!AJ250),ISNUMBER(Dispersion!$R$10)),'Emissions (start here)'!AJ250*2000*453.59/8760/3600*Dispersion!$R$10,0)</f>
        <v>0</v>
      </c>
      <c r="BR250" s="74">
        <f>IF(AND(ISNUMBER('Emissions (start here)'!AJ250),ISNUMBER(Dispersion!$R$11)),'Emissions (start here)'!AJ250*2000*453.59/8760/3600*Dispersion!$R$11,0)</f>
        <v>0</v>
      </c>
      <c r="BS250" s="74">
        <f>IF(AND(ISNUMBER('Emissions (start here)'!AK250),ISNUMBER(Dispersion!$S$8)),'Emissions (start here)'!AK250*453.59/3600*Dispersion!$S$8,0)</f>
        <v>0</v>
      </c>
      <c r="BT250" s="74">
        <f>IF(AND(ISNUMBER('Emissions (start here)'!AK250),ISNUMBER(Dispersion!$S$9)),'Emissions (start here)'!AK250*453.59/3600*Dispersion!$S$9,0)</f>
        <v>0</v>
      </c>
      <c r="BU250" s="74">
        <f>IF(AND(ISNUMBER('Emissions (start here)'!AL250),ISNUMBER(Dispersion!$S$10)),'Emissions (start here)'!AL250*2000*453.59/8760/3600*Dispersion!$S$10,0)</f>
        <v>0</v>
      </c>
      <c r="BV250" s="74">
        <f>IF(AND(ISNUMBER('Emissions (start here)'!AL250),ISNUMBER(Dispersion!$S$11)),'Emissions (start here)'!AL250*2000*453.59/8760/3600*Dispersion!$S$11,0)</f>
        <v>0</v>
      </c>
      <c r="BW250" s="74">
        <f>IF(AND(ISNUMBER('Emissions (start here)'!AM250),ISNUMBER(Dispersion!$T$8)),'Emissions (start here)'!AM250*453.59/3600*Dispersion!$T$8,0)</f>
        <v>0</v>
      </c>
      <c r="BX250" s="74">
        <f>IF(AND(ISNUMBER('Emissions (start here)'!AM250),ISNUMBER(Dispersion!$T$9)),'Emissions (start here)'!AM250*453.59/3600*Dispersion!$T$9,0)</f>
        <v>0</v>
      </c>
      <c r="BY250" s="74">
        <f>IF(AND(ISNUMBER('Emissions (start here)'!AN250),ISNUMBER(Dispersion!$T$10)),'Emissions (start here)'!AN250*2000*453.59/8760/3600*Dispersion!$T$10,0)</f>
        <v>0</v>
      </c>
      <c r="BZ250" s="74">
        <f>IF(AND(ISNUMBER('Emissions (start here)'!AN250),ISNUMBER(Dispersion!$T$11)),'Emissions (start here)'!AN250*2000*453.59/8760/3600*Dispersion!$T$11,0)</f>
        <v>0</v>
      </c>
      <c r="CA250" s="74">
        <f>IF(AND(ISNUMBER('Emissions (start here)'!AO250),ISNUMBER(Dispersion!$U$8)),'Emissions (start here)'!AO250*453.59/3600*Dispersion!$U$8,0)</f>
        <v>0</v>
      </c>
      <c r="CB250" s="74">
        <f>IF(AND(ISNUMBER('Emissions (start here)'!AO250),ISNUMBER(Dispersion!$U$9)),'Emissions (start here)'!AO250*453.59/3600*Dispersion!$U$9,0)</f>
        <v>0</v>
      </c>
      <c r="CC250" s="74">
        <f>IF(AND(ISNUMBER('Emissions (start here)'!AP250),ISNUMBER(Dispersion!$U$10)),'Emissions (start here)'!AP250*2000*453.59/8760/3600*Dispersion!$U$10,0)</f>
        <v>0</v>
      </c>
      <c r="CD250" s="74">
        <f>IF(AND(ISNUMBER('Emissions (start here)'!AP250),ISNUMBER(Dispersion!$U$11)),'Emissions (start here)'!AP250*2000*453.59/8760/3600*Dispersion!$U$11,0)</f>
        <v>0</v>
      </c>
      <c r="CE250" s="74">
        <f>IF(AND(ISNUMBER('Emissions (start here)'!AQ250),ISNUMBER(Dispersion!$V$8)),'Emissions (start here)'!AQ250*453.59/3600*Dispersion!$V$8,0)</f>
        <v>0</v>
      </c>
      <c r="CF250" s="74">
        <f>IF(AND(ISNUMBER('Emissions (start here)'!AQ250),ISNUMBER(Dispersion!$V$9)),'Emissions (start here)'!AQ250*453.59/3600*Dispersion!$V$9,0)</f>
        <v>0</v>
      </c>
      <c r="CG250" s="74">
        <f>IF(AND(ISNUMBER('Emissions (start here)'!AR250),ISNUMBER(Dispersion!$V$10)),'Emissions (start here)'!AR250*2000*453.59/8760/3600*Dispersion!$V$10,0)</f>
        <v>0</v>
      </c>
      <c r="CH250" s="74">
        <f>IF(AND(ISNUMBER('Emissions (start here)'!AR250),ISNUMBER(Dispersion!$V$11)),'Emissions (start here)'!AR250*2000*453.59/8760/3600*Dispersion!$V$11,0)</f>
        <v>0</v>
      </c>
      <c r="CI250" s="74">
        <f>IF(AND(ISNUMBER('Emissions (start here)'!AS250),ISNUMBER(Dispersion!$W$8)),'Emissions (start here)'!AS250*453.59/3600*Dispersion!$W$8,0)</f>
        <v>0</v>
      </c>
      <c r="CJ250" s="74">
        <f>IF(AND(ISNUMBER('Emissions (start here)'!AS250),ISNUMBER(Dispersion!$W$9)),'Emissions (start here)'!AS250*453.59/3600*Dispersion!$W$9,0)</f>
        <v>0</v>
      </c>
      <c r="CK250" s="74">
        <f>IF(AND(ISNUMBER('Emissions (start here)'!AT250),ISNUMBER(Dispersion!$W$10)),'Emissions (start here)'!AT250*2000*453.59/8760/3600*Dispersion!$W$10,0)</f>
        <v>0</v>
      </c>
      <c r="CL250" s="74">
        <f>IF(AND(ISNUMBER('Emissions (start here)'!AT250),ISNUMBER(Dispersion!$W$11)),'Emissions (start here)'!AT250*2000*453.59/8760/3600*Dispersion!$W$11,0)</f>
        <v>0</v>
      </c>
      <c r="CM250" s="74">
        <f>IF(AND(ISNUMBER('Emissions (start here)'!AU250),ISNUMBER(Dispersion!$X$8)),'Emissions (start here)'!AU250*453.59/3600*Dispersion!$X$8,0)</f>
        <v>0</v>
      </c>
      <c r="CN250" s="74">
        <f>IF(AND(ISNUMBER('Emissions (start here)'!AU250),ISNUMBER(Dispersion!$X$9)),'Emissions (start here)'!AU250*453.59/3600*Dispersion!$X$9,0)</f>
        <v>0</v>
      </c>
      <c r="CO250" s="74">
        <f>IF(AND(ISNUMBER('Emissions (start here)'!AV250),ISNUMBER(Dispersion!$X$10)),'Emissions (start here)'!AV250*2000*453.59/8760/3600*Dispersion!$X$10,0)</f>
        <v>0</v>
      </c>
      <c r="CP250" s="74">
        <f>IF(AND(ISNUMBER('Emissions (start here)'!AV250),ISNUMBER(Dispersion!$X$11)),'Emissions (start here)'!AV250*2000*453.59/8760/3600*Dispersion!$X$11,0)</f>
        <v>0</v>
      </c>
      <c r="CQ250" s="74">
        <f>IF(AND(ISNUMBER('Emissions (start here)'!AW250),ISNUMBER(Dispersion!$Y$8)),'Emissions (start here)'!AW250*453.59/3600*Dispersion!$Y$8,0)</f>
        <v>0</v>
      </c>
      <c r="CR250" s="74">
        <f>IF(AND(ISNUMBER('Emissions (start here)'!AW250),ISNUMBER(Dispersion!$Y$9)),'Emissions (start here)'!AW250*453.59/3600*Dispersion!$Y$9,0)</f>
        <v>0</v>
      </c>
      <c r="CS250" s="74">
        <f>IF(AND(ISNUMBER('Emissions (start here)'!AX250),ISNUMBER(Dispersion!$Y$10)),'Emissions (start here)'!AX250*2000*453.59/8760/3600*Dispersion!$Y$10,0)</f>
        <v>0</v>
      </c>
      <c r="CT250" s="74">
        <f>IF(AND(ISNUMBER('Emissions (start here)'!AX250),ISNUMBER(Dispersion!$Y$11)),'Emissions (start here)'!AX250*2000*453.59/8760/3600*Dispersion!$Y$11,0)</f>
        <v>0</v>
      </c>
      <c r="CU250" s="74">
        <f>IF(AND(ISNUMBER('Emissions (start here)'!AY250),ISNUMBER(Dispersion!$Z$8)),'Emissions (start here)'!AY250*453.59/3600*Dispersion!$Z$8,0)</f>
        <v>0</v>
      </c>
      <c r="CV250" s="74">
        <f>IF(AND(ISNUMBER('Emissions (start here)'!AY250),ISNUMBER(Dispersion!$Z$9)),'Emissions (start here)'!AY250*453.59/3600*Dispersion!$Z$9,0)</f>
        <v>0</v>
      </c>
      <c r="CW250" s="74">
        <f>IF(AND(ISNUMBER('Emissions (start here)'!AZ250),ISNUMBER(Dispersion!$Z$10)),'Emissions (start here)'!AZ250*2000*453.59/8760/3600*Dispersion!$Z$10,0)</f>
        <v>0</v>
      </c>
      <c r="CX250" s="74">
        <f>IF(AND(ISNUMBER('Emissions (start here)'!AZ250),ISNUMBER(Dispersion!$Z$11)),'Emissions (start here)'!AZ250*2000*453.59/8760/3600*Dispersion!$Z$11,0)</f>
        <v>0</v>
      </c>
      <c r="CY250" s="74">
        <f>IF(AND(ISNUMBER('Emissions (start here)'!BA250),ISNUMBER(Dispersion!$AA$8)),'Emissions (start here)'!BA250*453.59/3600*Dispersion!$AA$8,0)</f>
        <v>0</v>
      </c>
      <c r="CZ250" s="74">
        <f>IF(AND(ISNUMBER('Emissions (start here)'!BA250),ISNUMBER(Dispersion!$AA$9)),'Emissions (start here)'!BA250*453.59/3600*Dispersion!$AA$9,0)</f>
        <v>0</v>
      </c>
      <c r="DA250" s="74">
        <f>IF(AND(ISNUMBER('Emissions (start here)'!BB250),ISNUMBER(Dispersion!$AA$10)),'Emissions (start here)'!BB250*2000*453.59/8760/3600*Dispersion!$AA$10,0)</f>
        <v>0</v>
      </c>
      <c r="DB250" s="74">
        <f>IF(AND(ISNUMBER('Emissions (start here)'!BB250),ISNUMBER(Dispersion!$AA$11)),'Emissions (start here)'!BB250*2000*453.59/8760/3600*Dispersion!$AA$11,0)</f>
        <v>0</v>
      </c>
      <c r="DC250" s="74">
        <f>IF(AND(ISNUMBER('Emissions (start here)'!BC250),ISNUMBER(Dispersion!$AB$8)),'Emissions (start here)'!BC250*453.59/3600*Dispersion!$AB$8,0)</f>
        <v>0</v>
      </c>
      <c r="DD250" s="74">
        <f>IF(AND(ISNUMBER('Emissions (start here)'!BC250),ISNUMBER(Dispersion!$AB$9)),'Emissions (start here)'!BC250*453.59/3600*Dispersion!$AB$9,0)</f>
        <v>0</v>
      </c>
      <c r="DE250" s="74">
        <f>IF(AND(ISNUMBER('Emissions (start here)'!BD250),ISNUMBER(Dispersion!$AB$10)),'Emissions (start here)'!BD250*2000*453.59/8760/3600*Dispersion!$AB$10,0)</f>
        <v>0</v>
      </c>
      <c r="DF250" s="74">
        <f>IF(AND(ISNUMBER('Emissions (start here)'!BD250),ISNUMBER(Dispersion!$AB$11)),'Emissions (start here)'!BD250*2000*453.59/8760/3600*Dispersion!$AB$11,0)</f>
        <v>0</v>
      </c>
      <c r="DG250" s="74">
        <f>IF(AND(ISNUMBER('Emissions (start here)'!BE250),ISNUMBER(Dispersion!$AC$8)),'Emissions (start here)'!BE250*453.59/3600*Dispersion!$AC$8,0)</f>
        <v>0</v>
      </c>
      <c r="DH250" s="74">
        <f>IF(AND(ISNUMBER('Emissions (start here)'!BE250),ISNUMBER(Dispersion!$AC$9)),'Emissions (start here)'!BE250*453.59/3600*Dispersion!$AC$9,0)</f>
        <v>0</v>
      </c>
      <c r="DI250" s="74">
        <f>IF(AND(ISNUMBER('Emissions (start here)'!BF250),ISNUMBER(Dispersion!$AC$10)),'Emissions (start here)'!BF250*2000*453.59/8760/3600*Dispersion!$AC$10,0)</f>
        <v>0</v>
      </c>
      <c r="DJ250" s="74">
        <f>IF(AND(ISNUMBER('Emissions (start here)'!BF250),ISNUMBER(Dispersion!$AC$11)),'Emissions (start here)'!BF250*2000*453.59/8760/3600*Dispersion!$AC$11,0)</f>
        <v>0</v>
      </c>
      <c r="DK250" s="74">
        <f>IF(AND(ISNUMBER('Emissions (start here)'!BG250),ISNUMBER(Dispersion!$AD$8)),'Emissions (start here)'!BG250*453.59/3600*Dispersion!$AD$8,0)</f>
        <v>0</v>
      </c>
      <c r="DL250" s="74">
        <f>IF(AND(ISNUMBER('Emissions (start here)'!BG250),ISNUMBER(Dispersion!$AD$9)),'Emissions (start here)'!BG250*453.59/3600*Dispersion!$AD$9,0)</f>
        <v>0</v>
      </c>
      <c r="DM250" s="74">
        <f>IF(AND(ISNUMBER('Emissions (start here)'!BH250),ISNUMBER(Dispersion!$AD$10)),'Emissions (start here)'!BH250*2000*453.59/8760/3600*Dispersion!$AD$10,0)</f>
        <v>0</v>
      </c>
      <c r="DN250" s="74">
        <f>IF(AND(ISNUMBER('Emissions (start here)'!BH250),ISNUMBER(Dispersion!$AD$11)),'Emissions (start here)'!BH250*2000*453.59/8760/3600*Dispersion!$AD$11,0)</f>
        <v>0</v>
      </c>
      <c r="DO250" s="74">
        <f>IF(AND(ISNUMBER('Emissions (start here)'!BI250),ISNUMBER(Dispersion!$AE$8)),'Emissions (start here)'!BI250*453.59/3600*Dispersion!$AE$8,0)</f>
        <v>0</v>
      </c>
      <c r="DP250" s="74">
        <f>IF(AND(ISNUMBER('Emissions (start here)'!BI250),ISNUMBER(Dispersion!$AE$9)),'Emissions (start here)'!BI250*453.59/3600*Dispersion!$AE$9,0)</f>
        <v>0</v>
      </c>
      <c r="DQ250" s="74">
        <f>IF(AND(ISNUMBER('Emissions (start here)'!BJ250),ISNUMBER(Dispersion!$AE$10)),'Emissions (start here)'!BJ250*2000*453.59/8760/3600*Dispersion!$AE$10,0)</f>
        <v>0</v>
      </c>
      <c r="DR250" s="74">
        <f>IF(AND(ISNUMBER('Emissions (start here)'!BJ250),ISNUMBER(Dispersion!$AE$11)),'Emissions (start here)'!BJ250*2000*453.59/8760/3600*Dispersion!$AE$11,0)</f>
        <v>0</v>
      </c>
      <c r="DS250" s="74">
        <f>IF(AND(ISNUMBER('Emissions (start here)'!BK250),ISNUMBER(Dispersion!$AF$8)),'Emissions (start here)'!BK250*453.59/3600*Dispersion!$AF$8,0)</f>
        <v>0</v>
      </c>
      <c r="DT250" s="74">
        <f>IF(AND(ISNUMBER('Emissions (start here)'!BK250),ISNUMBER(Dispersion!$AF$9)),'Emissions (start here)'!BK250*453.59/3600*Dispersion!$AF$9,0)</f>
        <v>0</v>
      </c>
      <c r="DU250" s="74">
        <f>IF(AND(ISNUMBER('Emissions (start here)'!BL250),ISNUMBER(Dispersion!$AF$10)),'Emissions (start here)'!BL250*2000*453.59/8760/3600*Dispersion!$AF$10,0)</f>
        <v>0</v>
      </c>
      <c r="DV250" s="74">
        <f>IF(AND(ISNUMBER('Emissions (start here)'!BL250),ISNUMBER(Dispersion!$AF$11)),'Emissions (start here)'!BL250*2000*453.59/8760/3600*Dispersion!$AF$11,0)</f>
        <v>0</v>
      </c>
      <c r="DW250" s="74">
        <f>IF(AND(ISNUMBER('Emissions (start here)'!BM250),ISNUMBER(Dispersion!$AG$8)),'Emissions (start here)'!BM250*453.59/3600*Dispersion!$AG$8,0)</f>
        <v>0</v>
      </c>
      <c r="DX250" s="74">
        <f>IF(AND(ISNUMBER('Emissions (start here)'!BM250),ISNUMBER(Dispersion!$AG$9)),'Emissions (start here)'!BM250*453.59/3600*Dispersion!$AG$9,0)</f>
        <v>0</v>
      </c>
      <c r="DY250" s="74">
        <f>IF(AND(ISNUMBER('Emissions (start here)'!BN250),ISNUMBER(Dispersion!$AG$10)),'Emissions (start here)'!BN250*2000*453.59/8760/3600*Dispersion!$AG$10,0)</f>
        <v>0</v>
      </c>
      <c r="DZ250" s="74">
        <f>IF(AND(ISNUMBER('Emissions (start here)'!BN250),ISNUMBER(Dispersion!$AG$11)),'Emissions (start here)'!BN250*2000*453.59/8760/3600*Dispersion!$AG$11,0)</f>
        <v>0</v>
      </c>
      <c r="EA250" s="74">
        <f>IF(AND(ISNUMBER('Emissions (start here)'!BO250),ISNUMBER(Dispersion!$AH$8)),'Emissions (start here)'!BO250*453.59/3600*Dispersion!$AH$8,0)</f>
        <v>0</v>
      </c>
      <c r="EB250" s="74">
        <f>IF(AND(ISNUMBER('Emissions (start here)'!BO250),ISNUMBER(Dispersion!$AH$9)),'Emissions (start here)'!BO250*453.59/3600*Dispersion!$AH$9,0)</f>
        <v>0</v>
      </c>
      <c r="EC250" s="74">
        <f>IF(AND(ISNUMBER('Emissions (start here)'!BP250),ISNUMBER(Dispersion!$AH$10)),'Emissions (start here)'!BP250*2000*453.59/8760/3600*Dispersion!$AH$10,0)</f>
        <v>0</v>
      </c>
      <c r="ED250" s="74">
        <f>IF(AND(ISNUMBER('Emissions (start here)'!BP250),ISNUMBER(Dispersion!$AH$11)),'Emissions (start here)'!BP250*2000*453.59/8760/3600*Dispersion!$AH$11,0)</f>
        <v>0</v>
      </c>
      <c r="EE250" s="74">
        <f>IF(AND(ISNUMBER('Emissions (start here)'!BQ250),ISNUMBER(Dispersion!$AI$8)),'Emissions (start here)'!BQ250*453.59/3600*Dispersion!$AI$8,0)</f>
        <v>0</v>
      </c>
      <c r="EF250" s="74">
        <f>IF(AND(ISNUMBER('Emissions (start here)'!BQ250),ISNUMBER(Dispersion!$AI$9)),'Emissions (start here)'!BQ250*453.59/3600*Dispersion!$AI$9,0)</f>
        <v>0</v>
      </c>
      <c r="EG250" s="74">
        <f>IF(AND(ISNUMBER('Emissions (start here)'!BR250),ISNUMBER(Dispersion!$AI$10)),'Emissions (start here)'!BR250*2000*453.59/8760/3600*Dispersion!$AI$10,0)</f>
        <v>0</v>
      </c>
      <c r="EH250" s="74">
        <f>IF(AND(ISNUMBER('Emissions (start here)'!BR250),ISNUMBER(Dispersion!$AI$11)),'Emissions (start here)'!BR250*2000*453.59/8760/3600*Dispersion!$AI$11,0)</f>
        <v>0</v>
      </c>
      <c r="EI250" s="74">
        <f>IF(AND(ISNUMBER('Emissions (start here)'!BS250),ISNUMBER(Dispersion!$AJ$8)),'Emissions (start here)'!BS250*453.59/3600*Dispersion!$AJ$8,0)</f>
        <v>0</v>
      </c>
      <c r="EJ250" s="74">
        <f>IF(AND(ISNUMBER('Emissions (start here)'!BS250),ISNUMBER(Dispersion!$AJ$9)),'Emissions (start here)'!BS250*453.59/3600*Dispersion!$AJ$9,0)</f>
        <v>0</v>
      </c>
      <c r="EK250" s="74">
        <f>IF(AND(ISNUMBER('Emissions (start here)'!BT250),ISNUMBER(Dispersion!$AJ$10)),'Emissions (start here)'!BT250*2000*453.59/8760/3600*Dispersion!$AJ$10,0)</f>
        <v>0</v>
      </c>
      <c r="EL250" s="74">
        <f>IF(AND(ISNUMBER('Emissions (start here)'!BT250),ISNUMBER(Dispersion!$AJ$11)),'Emissions (start here)'!BT250*2000*453.59/8760/3600*Dispersion!$AJ$11,0)</f>
        <v>0</v>
      </c>
      <c r="EM250" s="74">
        <f>IF(AND(ISNUMBER('Emissions (start here)'!BU250),ISNUMBER(Dispersion!$AK$8)),'Emissions (start here)'!BU250*453.59/3600*Dispersion!$AK$8,0)</f>
        <v>0</v>
      </c>
      <c r="EN250" s="74">
        <f>IF(AND(ISNUMBER('Emissions (start here)'!BU250),ISNUMBER(Dispersion!$AK$9)),'Emissions (start here)'!BU250*453.59/3600*Dispersion!$AK$9,0)</f>
        <v>0</v>
      </c>
      <c r="EO250" s="74">
        <f>IF(AND(ISNUMBER('Emissions (start here)'!BV250),ISNUMBER(Dispersion!$AK$10)),'Emissions (start here)'!BV250*2000*453.59/8760/3600*Dispersion!$AK$10,0)</f>
        <v>0</v>
      </c>
      <c r="EP250" s="74">
        <f>IF(AND(ISNUMBER('Emissions (start here)'!BV250),ISNUMBER(Dispersion!$AK$11)),'Emissions (start here)'!BV250*2000*453.59/8760/3600*Dispersion!$AK$11,0)</f>
        <v>0</v>
      </c>
      <c r="EQ250" s="74">
        <f>IF(AND(ISNUMBER('Emissions (start here)'!BW250),ISNUMBER(Dispersion!$AL$8)),'Emissions (start here)'!BW250*453.59/3600*Dispersion!$AL$8,0)</f>
        <v>0</v>
      </c>
      <c r="ER250" s="74">
        <f>IF(AND(ISNUMBER('Emissions (start here)'!BW250),ISNUMBER(Dispersion!$AL$9)),'Emissions (start here)'!BW250*453.59/3600*Dispersion!$AL$9,0)</f>
        <v>0</v>
      </c>
      <c r="ES250" s="74">
        <f>IF(AND(ISNUMBER('Emissions (start here)'!BX250),ISNUMBER(Dispersion!$AL$10)),'Emissions (start here)'!BX250*2000*453.59/8760/3600*Dispersion!$AL$10,0)</f>
        <v>0</v>
      </c>
      <c r="ET250" s="74">
        <f>IF(AND(ISNUMBER('Emissions (start here)'!BX250),ISNUMBER(Dispersion!$AL$11)),'Emissions (start here)'!BX250*2000*453.59/8760/3600*Dispersion!$AL$11,0)</f>
        <v>0</v>
      </c>
      <c r="EU250" s="74">
        <f>IF(AND(ISNUMBER('Emissions (start here)'!BY250),ISNUMBER(Dispersion!$AM$8)),'Emissions (start here)'!BY250*453.59/3600*Dispersion!$AM$8,0)</f>
        <v>0</v>
      </c>
      <c r="EV250" s="74">
        <f>IF(AND(ISNUMBER('Emissions (start here)'!BY250),ISNUMBER(Dispersion!$AM$9)),'Emissions (start here)'!BY250*453.59/3600*Dispersion!$AM$9,0)</f>
        <v>0</v>
      </c>
      <c r="EW250" s="74">
        <f>IF(AND(ISNUMBER('Emissions (start here)'!BZ250),ISNUMBER(Dispersion!$AM$10)),'Emissions (start here)'!BZ250*2000*453.59/8760/3600*Dispersion!$AM$10,0)</f>
        <v>0</v>
      </c>
      <c r="EX250" s="74">
        <f>IF(AND(ISNUMBER('Emissions (start here)'!BZ250),ISNUMBER(Dispersion!$AM$11)),'Emissions (start here)'!BZ250*2000*453.59/8760/3600*Dispersion!$AM$11,0)</f>
        <v>0</v>
      </c>
      <c r="EY250" s="74">
        <f>IF(AND(ISNUMBER('Emissions (start here)'!CA250),ISNUMBER(Dispersion!$AN$8)),'Emissions (start here)'!CA250*453.59/3600*Dispersion!$AN$8,0)</f>
        <v>0</v>
      </c>
      <c r="EZ250" s="74">
        <f>IF(AND(ISNUMBER('Emissions (start here)'!CA250),ISNUMBER(Dispersion!$AN$9)),'Emissions (start here)'!CA250*453.59/3600*Dispersion!$AN$9,0)</f>
        <v>0</v>
      </c>
      <c r="FA250" s="74">
        <f>IF(AND(ISNUMBER('Emissions (start here)'!CB250),ISNUMBER(Dispersion!$AN$10)),'Emissions (start here)'!CB250*2000*453.59/8760/3600*Dispersion!$AN$10,0)</f>
        <v>0</v>
      </c>
      <c r="FB250" s="74">
        <f>IF(AND(ISNUMBER('Emissions (start here)'!CB250),ISNUMBER(Dispersion!$AN$11)),'Emissions (start here)'!CB250*2000*453.59/8760/3600*Dispersion!$AN$11,0)</f>
        <v>0</v>
      </c>
      <c r="FC250" s="74">
        <f>IF(AND(ISNUMBER('Emissions (start here)'!CC250),ISNUMBER(Dispersion!$AO$8)),'Emissions (start here)'!CC250*453.59/3600*Dispersion!$AO$8,0)</f>
        <v>0</v>
      </c>
      <c r="FD250" s="74">
        <f>IF(AND(ISNUMBER('Emissions (start here)'!CC250),ISNUMBER(Dispersion!$AO$9)),'Emissions (start here)'!CC250*453.59/3600*Dispersion!$AO$9,0)</f>
        <v>0</v>
      </c>
      <c r="FE250" s="74">
        <f>IF(AND(ISNUMBER('Emissions (start here)'!CD250),ISNUMBER(Dispersion!$AO$10)),'Emissions (start here)'!CD250*2000*453.59/8760/3600*Dispersion!$AO$10,0)</f>
        <v>0</v>
      </c>
      <c r="FF250" s="74">
        <f>IF(AND(ISNUMBER('Emissions (start here)'!CD250),ISNUMBER(Dispersion!$AO$11)),'Emissions (start here)'!CD250*2000*453.59/8760/3600*Dispersion!$AO$11,0)</f>
        <v>0</v>
      </c>
      <c r="FG250" s="74">
        <f>IF(AND(ISNUMBER('Emissions (start here)'!CE250),ISNUMBER(Dispersion!$AP$8)),'Emissions (start here)'!CE250*453.59/3600*Dispersion!$AP$8,0)</f>
        <v>0</v>
      </c>
      <c r="FH250" s="74">
        <f>IF(AND(ISNUMBER('Emissions (start here)'!CE250),ISNUMBER(Dispersion!$AP$9)),'Emissions (start here)'!CE250*453.59/3600*Dispersion!$AP$9,0)</f>
        <v>0</v>
      </c>
      <c r="FI250" s="74">
        <f>IF(AND(ISNUMBER('Emissions (start here)'!CF250),ISNUMBER(Dispersion!$AP$10)),'Emissions (start here)'!CF250*2000*453.59/8760/3600*Dispersion!$AP$10,0)</f>
        <v>0</v>
      </c>
      <c r="FJ250" s="74">
        <f>IF(AND(ISNUMBER('Emissions (start here)'!CF250),ISNUMBER(Dispersion!$AP$11)),'Emissions (start here)'!CF250*2000*453.59/8760/3600*Dispersion!$AP$11,0)</f>
        <v>0</v>
      </c>
      <c r="FK250" s="74">
        <f>IF(AND(ISNUMBER('Emissions (start here)'!CG250),ISNUMBER(Dispersion!$AQ$8)),'Emissions (start here)'!CG250*453.59/3600*Dispersion!$AQ$8,0)</f>
        <v>0</v>
      </c>
      <c r="FL250" s="74">
        <f>IF(AND(ISNUMBER('Emissions (start here)'!CG250),ISNUMBER(Dispersion!$AQ$9)),'Emissions (start here)'!CG250*453.59/3600*Dispersion!$AQ$9,0)</f>
        <v>0</v>
      </c>
      <c r="FM250" s="74">
        <f>IF(AND(ISNUMBER('Emissions (start here)'!CH250),ISNUMBER(Dispersion!$AQ$10)),'Emissions (start here)'!CH250*2000*453.59/8760/3600*Dispersion!$AQ$10,0)</f>
        <v>0</v>
      </c>
      <c r="FN250" s="74">
        <f>IF(AND(ISNUMBER('Emissions (start here)'!CH250),ISNUMBER(Dispersion!$AQ$11)),'Emissions (start here)'!CH250*2000*453.59/8760/3600*Dispersion!$AQ$11,0)</f>
        <v>0</v>
      </c>
      <c r="FO250" s="74">
        <f>IF(AND(ISNUMBER('Emissions (start here)'!CI250),ISNUMBER(Dispersion!$AR$8)),'Emissions (start here)'!CI250*453.59/3600*Dispersion!$AR$8,0)</f>
        <v>0</v>
      </c>
      <c r="FP250" s="74">
        <f>IF(AND(ISNUMBER('Emissions (start here)'!CI250),ISNUMBER(Dispersion!$AR$9)),'Emissions (start here)'!CI250*453.59/3600*Dispersion!$AR$9,0)</f>
        <v>0</v>
      </c>
      <c r="FQ250" s="74">
        <f>IF(AND(ISNUMBER('Emissions (start here)'!CJ250),ISNUMBER(Dispersion!$AR$10)),'Emissions (start here)'!CJ250*2000*453.59/8760/3600*Dispersion!$AR$10,0)</f>
        <v>0</v>
      </c>
      <c r="FR250" s="74">
        <f>IF(AND(ISNUMBER('Emissions (start here)'!CJ250),ISNUMBER(Dispersion!$AR$11)),'Emissions (start here)'!CJ250*2000*453.59/8760/3600*Dispersion!$AR$11,0)</f>
        <v>0</v>
      </c>
      <c r="FS250" s="74">
        <f>IF(AND(ISNUMBER('Emissions (start here)'!CK250),ISNUMBER(Dispersion!$AS$8)),'Emissions (start here)'!CK250*453.59/3600*Dispersion!$AS$8,0)</f>
        <v>0</v>
      </c>
      <c r="FT250" s="74">
        <f>IF(AND(ISNUMBER('Emissions (start here)'!CK250),ISNUMBER(Dispersion!$AS$9)),'Emissions (start here)'!CK250*453.59/3600*Dispersion!$AS$9,0)</f>
        <v>0</v>
      </c>
      <c r="FU250" s="74">
        <f>IF(AND(ISNUMBER('Emissions (start here)'!CL250),ISNUMBER(Dispersion!$AS$10)),'Emissions (start here)'!CL250*2000*453.59/8760/3600*Dispersion!$AS$10,0)</f>
        <v>0</v>
      </c>
      <c r="FV250" s="74">
        <f>IF(AND(ISNUMBER('Emissions (start here)'!CL250),ISNUMBER(Dispersion!$AS$11)),'Emissions (start here)'!CL250*2000*453.59/8760/3600*Dispersion!$AS$11,0)</f>
        <v>0</v>
      </c>
      <c r="FW250" s="74">
        <f>IF(AND(ISNUMBER('Emissions (start here)'!CM250),ISNUMBER(Dispersion!$AT$8)),'Emissions (start here)'!CM250*453.59/3600*Dispersion!$AT$8,0)</f>
        <v>0</v>
      </c>
      <c r="FX250" s="74">
        <f>IF(AND(ISNUMBER('Emissions (start here)'!CM250),ISNUMBER(Dispersion!$AT$9)),'Emissions (start here)'!CM250*453.59/3600*Dispersion!$AT$9,0)</f>
        <v>0</v>
      </c>
      <c r="FY250" s="74">
        <f>IF(AND(ISNUMBER('Emissions (start here)'!CN250),ISNUMBER(Dispersion!$AT$10)),'Emissions (start here)'!CN250*2000*453.59/8760/3600*Dispersion!$AT$10,0)</f>
        <v>0</v>
      </c>
      <c r="FZ250" s="74">
        <f>IF(AND(ISNUMBER('Emissions (start here)'!CN250),ISNUMBER(Dispersion!$AT$11)),'Emissions (start here)'!CN250*2000*453.59/8760/3600*Dispersion!$AT$11,0)</f>
        <v>0</v>
      </c>
      <c r="GA250" s="74">
        <f>IF(AND(ISNUMBER('Emissions (start here)'!CO250),ISNUMBER(Dispersion!$AU$8)),'Emissions (start here)'!CO250*453.59/3600*Dispersion!$AU$8,0)</f>
        <v>0</v>
      </c>
      <c r="GB250" s="74">
        <f>IF(AND(ISNUMBER('Emissions (start here)'!CO250),ISNUMBER(Dispersion!$AU$9)),'Emissions (start here)'!CO250*453.59/3600*Dispersion!$AU$9,0)</f>
        <v>0</v>
      </c>
      <c r="GC250" s="74">
        <f>IF(AND(ISNUMBER('Emissions (start here)'!CP250),ISNUMBER(Dispersion!$AU$10)),'Emissions (start here)'!CP250*2000*453.59/8760/3600*Dispersion!$AU$10,0)</f>
        <v>0</v>
      </c>
      <c r="GD250" s="74">
        <f>IF(AND(ISNUMBER('Emissions (start here)'!CP250),ISNUMBER(Dispersion!$AU$11)),'Emissions (start here)'!CP250*2000*453.59/8760/3600*Dispersion!$AU$11,0)</f>
        <v>0</v>
      </c>
      <c r="GE250" s="74">
        <f>IF(AND(ISNUMBER('Emissions (start here)'!CQ250),ISNUMBER(Dispersion!$AV$8)),'Emissions (start here)'!CQ250*453.59/3600*Dispersion!$AV$8,0)</f>
        <v>0</v>
      </c>
      <c r="GF250" s="74">
        <f>IF(AND(ISNUMBER('Emissions (start here)'!CQ250),ISNUMBER(Dispersion!$AV$9)),'Emissions (start here)'!CQ250*453.59/3600*Dispersion!$AV$9,0)</f>
        <v>0</v>
      </c>
      <c r="GG250" s="74">
        <f>IF(AND(ISNUMBER('Emissions (start here)'!CR250),ISNUMBER(Dispersion!$AV$10)),'Emissions (start here)'!CR250*2000*453.59/8760/3600*Dispersion!$AV$10,0)</f>
        <v>0</v>
      </c>
      <c r="GH250" s="74">
        <f>IF(AND(ISNUMBER('Emissions (start here)'!CR250),ISNUMBER(Dispersion!$AV$11)),'Emissions (start here)'!CR250*2000*453.59/8760/3600*Dispersion!$AV$11,0)</f>
        <v>0</v>
      </c>
      <c r="GI250" s="74">
        <f>IF(AND(ISNUMBER('Emissions (start here)'!CS250),ISNUMBER(Dispersion!$AW$8)),'Emissions (start here)'!CS250*453.59/3600*Dispersion!$AW$8,0)</f>
        <v>0</v>
      </c>
      <c r="GJ250" s="74">
        <f>IF(AND(ISNUMBER('Emissions (start here)'!CS250),ISNUMBER(Dispersion!$AW$9)),'Emissions (start here)'!CS250*453.59/3600*Dispersion!$AW$9,0)</f>
        <v>0</v>
      </c>
      <c r="GK250" s="74">
        <f>IF(AND(ISNUMBER('Emissions (start here)'!CT250),ISNUMBER(Dispersion!$AW$10)),'Emissions (start here)'!CT250*2000*453.59/8760/3600*Dispersion!$AW$10,0)</f>
        <v>0</v>
      </c>
      <c r="GL250" s="74">
        <f>IF(AND(ISNUMBER('Emissions (start here)'!CT250),ISNUMBER(Dispersion!$AW$11)),'Emissions (start here)'!CT250*2000*453.59/8760/3600*Dispersion!$AW$11,0)</f>
        <v>0</v>
      </c>
      <c r="GM250" s="74">
        <f>IF(AND(ISNUMBER('Emissions (start here)'!CU250),ISNUMBER(Dispersion!$AX$8)),'Emissions (start here)'!CU250*453.59/3600*Dispersion!$AX$8,0)</f>
        <v>0</v>
      </c>
      <c r="GN250" s="74">
        <f>IF(AND(ISNUMBER('Emissions (start here)'!CU250),ISNUMBER(Dispersion!$AX$9)),'Emissions (start here)'!CU250*453.59/3600*Dispersion!$AX$9,0)</f>
        <v>0</v>
      </c>
      <c r="GO250" s="74">
        <f>IF(AND(ISNUMBER('Emissions (start here)'!CV250),ISNUMBER(Dispersion!$AX$10)),'Emissions (start here)'!CV250*2000*453.59/8760/3600*Dispersion!$AX$10,0)</f>
        <v>0</v>
      </c>
      <c r="GP250" s="74">
        <f>IF(AND(ISNUMBER('Emissions (start here)'!CV250),ISNUMBER(Dispersion!$AX$11)),'Emissions (start here)'!CV250*2000*453.59/8760/3600*Dispersion!$AX$11,0)</f>
        <v>0</v>
      </c>
      <c r="GQ250" s="74">
        <f>IF(AND(ISNUMBER('Emissions (start here)'!CW250),ISNUMBER(Dispersion!$AY$8)),'Emissions (start here)'!CW250*453.59/3600*Dispersion!$AY$8,0)</f>
        <v>0</v>
      </c>
      <c r="GR250" s="74">
        <f>IF(AND(ISNUMBER('Emissions (start here)'!CW250),ISNUMBER(Dispersion!$AY$9)),'Emissions (start here)'!CW250*453.59/3600*Dispersion!$AY$9,0)</f>
        <v>0</v>
      </c>
      <c r="GS250" s="74">
        <f>IF(AND(ISNUMBER('Emissions (start here)'!CX250),ISNUMBER(Dispersion!$AY$10)),'Emissions (start here)'!CX250*2000*453.59/8760/3600*Dispersion!$AY$10,0)</f>
        <v>0</v>
      </c>
      <c r="GT250" s="74">
        <f>IF(AND(ISNUMBER('Emissions (start here)'!CX250),ISNUMBER(Dispersion!$AY$11)),'Emissions (start here)'!CX250*2000*453.59/8760/3600*Dispersion!$AY$11,0)</f>
        <v>0</v>
      </c>
      <c r="GU250" s="74">
        <f>IF(AND(ISNUMBER('Emissions (start here)'!CY250),ISNUMBER(Dispersion!$AZ$8)),'Emissions (start here)'!CY250*453.59/3600*Dispersion!$AZ$8,0)</f>
        <v>0</v>
      </c>
      <c r="GV250" s="74">
        <f>IF(AND(ISNUMBER('Emissions (start here)'!CY250),ISNUMBER(Dispersion!$AZ$9)),'Emissions (start here)'!CY250*453.59/3600*Dispersion!$AZ$9,0)</f>
        <v>0</v>
      </c>
      <c r="GW250" s="74">
        <f>IF(AND(ISNUMBER('Emissions (start here)'!CZ250),ISNUMBER(Dispersion!$AZ$10)),'Emissions (start here)'!CZ250*2000*453.59/8760/3600*Dispersion!$AZ$10,0)</f>
        <v>0</v>
      </c>
      <c r="GX250" s="74">
        <f>IF(AND(ISNUMBER('Emissions (start here)'!CZ250),ISNUMBER(Dispersion!$AZ$11)),'Emissions (start here)'!CZ250*2000*453.59/8760/3600*Dispersion!$AZ$11,0)</f>
        <v>0</v>
      </c>
    </row>
    <row r="251" spans="1:206" x14ac:dyDescent="0.2">
      <c r="A251" s="51" t="str">
        <f>'Tox Values'!C251</f>
        <v>7664-39-3</v>
      </c>
      <c r="B251" s="94" t="str">
        <f>'Tox Values'!D251</f>
        <v>Hydrogen fluoride (Hydrofluoric acid)</v>
      </c>
      <c r="C251" s="96">
        <f t="shared" si="13"/>
        <v>0</v>
      </c>
      <c r="D251" s="74">
        <f t="shared" si="14"/>
        <v>0</v>
      </c>
      <c r="E251" s="74">
        <f t="shared" si="15"/>
        <v>0</v>
      </c>
      <c r="F251" s="99">
        <f t="shared" si="16"/>
        <v>0</v>
      </c>
      <c r="G251" s="97">
        <f>IF(AND(ISNUMBER('Emissions (start here)'!E251),ISNUMBER(Dispersion!$C$8)),'Emissions (start here)'!E251*453.59/3600*Dispersion!$C$8,0)</f>
        <v>0</v>
      </c>
      <c r="H251" s="74">
        <f>IF(AND(ISNUMBER('Emissions (start here)'!E251),ISNUMBER(Dispersion!$C$9)),'Emissions (start here)'!E251*453.59/3600*Dispersion!$C$9,0)</f>
        <v>0</v>
      </c>
      <c r="I251" s="74">
        <f>IF(AND(ISNUMBER('Emissions (start here)'!F251),ISNUMBER(Dispersion!$C$10)),'Emissions (start here)'!F251*2000*453.59/8760/3600*Dispersion!$C$10,0)</f>
        <v>0</v>
      </c>
      <c r="J251" s="74">
        <f>IF(AND(ISNUMBER('Emissions (start here)'!F251),ISNUMBER(Dispersion!$C$11)),'Emissions (start here)'!F251*2000*453.59/8760/3600*Dispersion!$C$11,0)</f>
        <v>0</v>
      </c>
      <c r="K251" s="74">
        <f>IF(AND(ISNUMBER('Emissions (start here)'!G251),ISNUMBER(Dispersion!$D$8)),'Emissions (start here)'!G251*453.59/3600*Dispersion!$D$8,0)</f>
        <v>0</v>
      </c>
      <c r="L251" s="74">
        <f>IF(AND(ISNUMBER('Emissions (start here)'!G251),ISNUMBER(Dispersion!$D$9)),'Emissions (start here)'!G251*453.59/3600*Dispersion!$D$9,0)</f>
        <v>0</v>
      </c>
      <c r="M251" s="74">
        <f>IF(AND(ISNUMBER('Emissions (start here)'!H251),ISNUMBER(Dispersion!$D$10)),'Emissions (start here)'!H251*2000*453.59/8760/3600*Dispersion!$D$10,0)</f>
        <v>0</v>
      </c>
      <c r="N251" s="74">
        <f>IF(AND(ISNUMBER('Emissions (start here)'!H251),ISNUMBER(Dispersion!$D$11)),'Emissions (start here)'!H251*2000*453.59/8760/3600*Dispersion!$D$11,0)</f>
        <v>0</v>
      </c>
      <c r="O251" s="74">
        <f>IF(AND(ISNUMBER('Emissions (start here)'!I251),ISNUMBER(Dispersion!$E$8)),'Emissions (start here)'!I251*453.59/3600*Dispersion!$E$8,0)</f>
        <v>0</v>
      </c>
      <c r="P251" s="74">
        <f>IF(AND(ISNUMBER('Emissions (start here)'!I251),ISNUMBER(Dispersion!$E$9)),'Emissions (start here)'!I251*453.59/3600*Dispersion!$E$9,0)</f>
        <v>0</v>
      </c>
      <c r="Q251" s="74">
        <f>IF(AND(ISNUMBER('Emissions (start here)'!J251),ISNUMBER(Dispersion!$E$10)),'Emissions (start here)'!J251*2000*453.59/8760/3600*Dispersion!$E$10,0)</f>
        <v>0</v>
      </c>
      <c r="R251" s="74">
        <f>IF(AND(ISNUMBER('Emissions (start here)'!J251),ISNUMBER(Dispersion!$E$11)),'Emissions (start here)'!J251*2000*453.59/8760/3600*Dispersion!$E$11,0)</f>
        <v>0</v>
      </c>
      <c r="S251" s="74">
        <f>IF(AND(ISNUMBER('Emissions (start here)'!K251),ISNUMBER(Dispersion!$F$8)),'Emissions (start here)'!K251*453.59/3600*Dispersion!$F$8,0)</f>
        <v>0</v>
      </c>
      <c r="T251" s="74">
        <f>IF(AND(ISNUMBER('Emissions (start here)'!K251),ISNUMBER(Dispersion!$F$9)),'Emissions (start here)'!K251*453.59/3600*Dispersion!$F$9,0)</f>
        <v>0</v>
      </c>
      <c r="U251" s="74">
        <f>IF(AND(ISNUMBER('Emissions (start here)'!L251),ISNUMBER(Dispersion!$F$10)),'Emissions (start here)'!L251*2000*453.59/8760/3600*Dispersion!$F$10,0)</f>
        <v>0</v>
      </c>
      <c r="V251" s="74">
        <f>IF(AND(ISNUMBER('Emissions (start here)'!L251),ISNUMBER(Dispersion!$F$11)),'Emissions (start here)'!L251*2000*453.59/8760/3600*Dispersion!$F$11,0)</f>
        <v>0</v>
      </c>
      <c r="W251" s="74">
        <f>IF(AND(ISNUMBER('Emissions (start here)'!M251),ISNUMBER(Dispersion!$G$8)),'Emissions (start here)'!M251*453.59/3600*Dispersion!$G$8,0)</f>
        <v>0</v>
      </c>
      <c r="X251" s="74">
        <f>IF(AND(ISNUMBER('Emissions (start here)'!M251),ISNUMBER(Dispersion!$G$9)),'Emissions (start here)'!M251*453.59/3600*Dispersion!$G$9,0)</f>
        <v>0</v>
      </c>
      <c r="Y251" s="74">
        <f>IF(AND(ISNUMBER('Emissions (start here)'!N251),ISNUMBER(Dispersion!$G$10)),'Emissions (start here)'!N251*2000*453.59/8760/3600*Dispersion!$G$10,0)</f>
        <v>0</v>
      </c>
      <c r="Z251" s="74">
        <f>IF(AND(ISNUMBER('Emissions (start here)'!N251),ISNUMBER(Dispersion!$G$11)),'Emissions (start here)'!N251*2000*453.59/8760/3600*Dispersion!$G$11,0)</f>
        <v>0</v>
      </c>
      <c r="AA251" s="74">
        <f>IF(AND(ISNUMBER('Emissions (start here)'!O251),ISNUMBER(Dispersion!$H$8)),'Emissions (start here)'!O251*453.59/3600*Dispersion!$H$8,0)</f>
        <v>0</v>
      </c>
      <c r="AB251" s="74">
        <f>IF(AND(ISNUMBER('Emissions (start here)'!O251),ISNUMBER(Dispersion!$H$9)),'Emissions (start here)'!O251*453.59/3600*Dispersion!$H$9,0)</f>
        <v>0</v>
      </c>
      <c r="AC251" s="74">
        <f>IF(AND(ISNUMBER('Emissions (start here)'!P251),ISNUMBER(Dispersion!$H$10)),'Emissions (start here)'!P251*2000*453.59/8760/3600*Dispersion!$H$10,0)</f>
        <v>0</v>
      </c>
      <c r="AD251" s="74">
        <f>IF(AND(ISNUMBER('Emissions (start here)'!P251),ISNUMBER(Dispersion!$H$11)),'Emissions (start here)'!P251*2000*453.59/8760/3600*Dispersion!$H$11,0)</f>
        <v>0</v>
      </c>
      <c r="AE251" s="74">
        <f>IF(AND(ISNUMBER('Emissions (start here)'!Q251),ISNUMBER(Dispersion!$I$8)),'Emissions (start here)'!Q251*453.59/3600*Dispersion!$I$8,0)</f>
        <v>0</v>
      </c>
      <c r="AF251" s="74">
        <f>IF(AND(ISNUMBER('Emissions (start here)'!Q251),ISNUMBER(Dispersion!$I$9)),'Emissions (start here)'!Q251*453.59/3600*Dispersion!$I$9,0)</f>
        <v>0</v>
      </c>
      <c r="AG251" s="74">
        <f>IF(AND(ISNUMBER('Emissions (start here)'!R251),ISNUMBER(Dispersion!$I$10)),'Emissions (start here)'!R251*2000*453.59/8760/3600*Dispersion!$I$10,0)</f>
        <v>0</v>
      </c>
      <c r="AH251" s="74">
        <f>IF(AND(ISNUMBER('Emissions (start here)'!R251),ISNUMBER(Dispersion!$I$11)),'Emissions (start here)'!R251*2000*453.59/8760/3600*Dispersion!$I$11,0)</f>
        <v>0</v>
      </c>
      <c r="AI251" s="74">
        <f>IF(AND(ISNUMBER('Emissions (start here)'!S251),ISNUMBER(Dispersion!$J$8)),'Emissions (start here)'!S251*453.59/3600*Dispersion!$J$8,0)</f>
        <v>0</v>
      </c>
      <c r="AJ251" s="74">
        <f>IF(AND(ISNUMBER('Emissions (start here)'!S251),ISNUMBER(Dispersion!$J$9)),'Emissions (start here)'!S251*453.59/3600*Dispersion!$J$9,0)</f>
        <v>0</v>
      </c>
      <c r="AK251" s="74">
        <f>IF(AND(ISNUMBER('Emissions (start here)'!T251),ISNUMBER(Dispersion!$J$10)),'Emissions (start here)'!T251*2000*453.59/8760/3600*Dispersion!$J$10,0)</f>
        <v>0</v>
      </c>
      <c r="AL251" s="74">
        <f>IF(AND(ISNUMBER('Emissions (start here)'!T251),ISNUMBER(Dispersion!$J$11)),'Emissions (start here)'!T251*2000*453.59/8760/3600*Dispersion!$J$11,0)</f>
        <v>0</v>
      </c>
      <c r="AM251" s="74">
        <f>IF(AND(ISNUMBER('Emissions (start here)'!U251),ISNUMBER(Dispersion!$K$8)),'Emissions (start here)'!U251*453.59/3600*Dispersion!$K$8,0)</f>
        <v>0</v>
      </c>
      <c r="AN251" s="74">
        <f>IF(AND(ISNUMBER('Emissions (start here)'!U251),ISNUMBER(Dispersion!$K$9)),'Emissions (start here)'!U251*453.59/3600*Dispersion!$K$9,0)</f>
        <v>0</v>
      </c>
      <c r="AO251" s="74">
        <f>IF(AND(ISNUMBER('Emissions (start here)'!V251),ISNUMBER(Dispersion!$K$10)),'Emissions (start here)'!V251*2000*453.59/8760/3600*Dispersion!$K$10,0)</f>
        <v>0</v>
      </c>
      <c r="AP251" s="74">
        <f>IF(AND(ISNUMBER('Emissions (start here)'!V251),ISNUMBER(Dispersion!$K$11)),'Emissions (start here)'!V251*2000*453.59/8760/3600*Dispersion!$K$11,0)</f>
        <v>0</v>
      </c>
      <c r="AQ251" s="74">
        <f>IF(AND(ISNUMBER('Emissions (start here)'!W251),ISNUMBER(Dispersion!$L$8)),'Emissions (start here)'!W251*453.59/3600*Dispersion!$L$8,0)</f>
        <v>0</v>
      </c>
      <c r="AR251" s="74">
        <f>IF(AND(ISNUMBER('Emissions (start here)'!W251),ISNUMBER(Dispersion!$L$9)),'Emissions (start here)'!W251*453.59/3600*Dispersion!$L$9,0)</f>
        <v>0</v>
      </c>
      <c r="AS251" s="74">
        <f>IF(AND(ISNUMBER('Emissions (start here)'!X251),ISNUMBER(Dispersion!$L$10)),'Emissions (start here)'!X251*2000*453.59/8760/3600*Dispersion!$L$10,0)</f>
        <v>0</v>
      </c>
      <c r="AT251" s="74">
        <f>IF(AND(ISNUMBER('Emissions (start here)'!X251),ISNUMBER(Dispersion!$L$11)),'Emissions (start here)'!X251*2000*453.59/8760/3600*Dispersion!$L$11,0)</f>
        <v>0</v>
      </c>
      <c r="AU251" s="74">
        <f>IF(AND(ISNUMBER('Emissions (start here)'!Y251),ISNUMBER(Dispersion!$M$8)),'Emissions (start here)'!Y251*453.59/3600*Dispersion!$M$8,0)</f>
        <v>0</v>
      </c>
      <c r="AV251" s="74">
        <f>IF(AND(ISNUMBER('Emissions (start here)'!Y251),ISNUMBER(Dispersion!$M$9)),'Emissions (start here)'!Y251*453.59/3600*Dispersion!$M$9,0)</f>
        <v>0</v>
      </c>
      <c r="AW251" s="74">
        <f>IF(AND(ISNUMBER('Emissions (start here)'!Z251),ISNUMBER(Dispersion!$M$10)),'Emissions (start here)'!Z251*2000*453.59/8760/3600*Dispersion!$M$10,0)</f>
        <v>0</v>
      </c>
      <c r="AX251" s="74">
        <f>IF(AND(ISNUMBER('Emissions (start here)'!Z251),ISNUMBER(Dispersion!$M$11)),'Emissions (start here)'!Z251*2000*453.59/8760/3600*Dispersion!$M$11,0)</f>
        <v>0</v>
      </c>
      <c r="AY251" s="74">
        <f>IF(AND(ISNUMBER('Emissions (start here)'!AA251),ISNUMBER(Dispersion!$N$8)),'Emissions (start here)'!AA251*453.59/3600*Dispersion!$N$8,0)</f>
        <v>0</v>
      </c>
      <c r="AZ251" s="74">
        <f>IF(AND(ISNUMBER('Emissions (start here)'!AA251),ISNUMBER(Dispersion!$N$9)),'Emissions (start here)'!AA251*453.59/3600*Dispersion!$N$9,0)</f>
        <v>0</v>
      </c>
      <c r="BA251" s="74">
        <f>IF(AND(ISNUMBER('Emissions (start here)'!AB251),ISNUMBER(Dispersion!$N$10)),'Emissions (start here)'!AB251*2000*453.59/8760/3600*Dispersion!$N$10,0)</f>
        <v>0</v>
      </c>
      <c r="BB251" s="74">
        <f>IF(AND(ISNUMBER('Emissions (start here)'!AB251),ISNUMBER(Dispersion!$N$11)),'Emissions (start here)'!AB251*2000*453.59/8760/3600*Dispersion!$N$11,0)</f>
        <v>0</v>
      </c>
      <c r="BC251" s="74">
        <f>IF(AND(ISNUMBER('Emissions (start here)'!AC251),ISNUMBER(Dispersion!$O$8)),'Emissions (start here)'!AC251*453.59/3600*Dispersion!$O$8,0)</f>
        <v>0</v>
      </c>
      <c r="BD251" s="74">
        <f>IF(AND(ISNUMBER('Emissions (start here)'!AC251),ISNUMBER(Dispersion!$O$9)),'Emissions (start here)'!AC251*453.59/3600*Dispersion!$O$9,0)</f>
        <v>0</v>
      </c>
      <c r="BE251" s="74">
        <f>IF(AND(ISNUMBER('Emissions (start here)'!AD251),ISNUMBER(Dispersion!$O$10)),'Emissions (start here)'!AD251*2000*453.59/8760/3600*Dispersion!$O$10,0)</f>
        <v>0</v>
      </c>
      <c r="BF251" s="74">
        <f>IF(AND(ISNUMBER('Emissions (start here)'!AD251),ISNUMBER(Dispersion!$O$11)),'Emissions (start here)'!AD251*2000*453.59/8760/3600*Dispersion!$O$11,0)</f>
        <v>0</v>
      </c>
      <c r="BG251" s="74">
        <f>IF(AND(ISNUMBER('Emissions (start here)'!AE251),ISNUMBER(Dispersion!$P$8)),'Emissions (start here)'!AE251*453.59/3600*Dispersion!$P$8,0)</f>
        <v>0</v>
      </c>
      <c r="BH251" s="74">
        <f>IF(AND(ISNUMBER('Emissions (start here)'!AE251),ISNUMBER(Dispersion!$P$9)),'Emissions (start here)'!AE251*453.59/3600*Dispersion!$P$9,0)</f>
        <v>0</v>
      </c>
      <c r="BI251" s="74">
        <f>IF(AND(ISNUMBER('Emissions (start here)'!AF251),ISNUMBER(Dispersion!$P$10)),'Emissions (start here)'!AF251*2000*453.59/8760/3600*Dispersion!$P$10,0)</f>
        <v>0</v>
      </c>
      <c r="BJ251" s="74">
        <f>IF(AND(ISNUMBER('Emissions (start here)'!AF251),ISNUMBER(Dispersion!$P$11)),'Emissions (start here)'!AF251*2000*453.59/8760/3600*Dispersion!$P$11,0)</f>
        <v>0</v>
      </c>
      <c r="BK251" s="74">
        <f>IF(AND(ISNUMBER('Emissions (start here)'!AG251),ISNUMBER(Dispersion!$Q$8)),'Emissions (start here)'!AG251*453.59/3600*Dispersion!$Q$8,0)</f>
        <v>0</v>
      </c>
      <c r="BL251" s="74">
        <f>IF(AND(ISNUMBER('Emissions (start here)'!AG251),ISNUMBER(Dispersion!$Q$9)),'Emissions (start here)'!AG251*453.59/3600*Dispersion!$Q$9,0)</f>
        <v>0</v>
      </c>
      <c r="BM251" s="74">
        <f>IF(AND(ISNUMBER('Emissions (start here)'!AH251),ISNUMBER(Dispersion!$Q$10)),'Emissions (start here)'!AH251*2000*453.59/8760/3600*Dispersion!$Q$10,0)</f>
        <v>0</v>
      </c>
      <c r="BN251" s="74">
        <f>IF(AND(ISNUMBER('Emissions (start here)'!AH251),ISNUMBER(Dispersion!$Q$11)),'Emissions (start here)'!AH251*2000*453.59/8760/3600*Dispersion!$Q$11,0)</f>
        <v>0</v>
      </c>
      <c r="BO251" s="74">
        <f>IF(AND(ISNUMBER('Emissions (start here)'!AI251),ISNUMBER(Dispersion!$R$8)),'Emissions (start here)'!AI251*453.59/3600*Dispersion!$R$8,0)</f>
        <v>0</v>
      </c>
      <c r="BP251" s="74">
        <f>IF(AND(ISNUMBER('Emissions (start here)'!AI251),ISNUMBER(Dispersion!$R$9)),'Emissions (start here)'!AI251*453.59/3600*Dispersion!$R$9,0)</f>
        <v>0</v>
      </c>
      <c r="BQ251" s="74">
        <f>IF(AND(ISNUMBER('Emissions (start here)'!AJ251),ISNUMBER(Dispersion!$R$10)),'Emissions (start here)'!AJ251*2000*453.59/8760/3600*Dispersion!$R$10,0)</f>
        <v>0</v>
      </c>
      <c r="BR251" s="74">
        <f>IF(AND(ISNUMBER('Emissions (start here)'!AJ251),ISNUMBER(Dispersion!$R$11)),'Emissions (start here)'!AJ251*2000*453.59/8760/3600*Dispersion!$R$11,0)</f>
        <v>0</v>
      </c>
      <c r="BS251" s="74">
        <f>IF(AND(ISNUMBER('Emissions (start here)'!AK251),ISNUMBER(Dispersion!$S$8)),'Emissions (start here)'!AK251*453.59/3600*Dispersion!$S$8,0)</f>
        <v>0</v>
      </c>
      <c r="BT251" s="74">
        <f>IF(AND(ISNUMBER('Emissions (start here)'!AK251),ISNUMBER(Dispersion!$S$9)),'Emissions (start here)'!AK251*453.59/3600*Dispersion!$S$9,0)</f>
        <v>0</v>
      </c>
      <c r="BU251" s="74">
        <f>IF(AND(ISNUMBER('Emissions (start here)'!AL251),ISNUMBER(Dispersion!$S$10)),'Emissions (start here)'!AL251*2000*453.59/8760/3600*Dispersion!$S$10,0)</f>
        <v>0</v>
      </c>
      <c r="BV251" s="74">
        <f>IF(AND(ISNUMBER('Emissions (start here)'!AL251),ISNUMBER(Dispersion!$S$11)),'Emissions (start here)'!AL251*2000*453.59/8760/3600*Dispersion!$S$11,0)</f>
        <v>0</v>
      </c>
      <c r="BW251" s="74">
        <f>IF(AND(ISNUMBER('Emissions (start here)'!AM251),ISNUMBER(Dispersion!$T$8)),'Emissions (start here)'!AM251*453.59/3600*Dispersion!$T$8,0)</f>
        <v>0</v>
      </c>
      <c r="BX251" s="74">
        <f>IF(AND(ISNUMBER('Emissions (start here)'!AM251),ISNUMBER(Dispersion!$T$9)),'Emissions (start here)'!AM251*453.59/3600*Dispersion!$T$9,0)</f>
        <v>0</v>
      </c>
      <c r="BY251" s="74">
        <f>IF(AND(ISNUMBER('Emissions (start here)'!AN251),ISNUMBER(Dispersion!$T$10)),'Emissions (start here)'!AN251*2000*453.59/8760/3600*Dispersion!$T$10,0)</f>
        <v>0</v>
      </c>
      <c r="BZ251" s="74">
        <f>IF(AND(ISNUMBER('Emissions (start here)'!AN251),ISNUMBER(Dispersion!$T$11)),'Emissions (start here)'!AN251*2000*453.59/8760/3600*Dispersion!$T$11,0)</f>
        <v>0</v>
      </c>
      <c r="CA251" s="74">
        <f>IF(AND(ISNUMBER('Emissions (start here)'!AO251),ISNUMBER(Dispersion!$U$8)),'Emissions (start here)'!AO251*453.59/3600*Dispersion!$U$8,0)</f>
        <v>0</v>
      </c>
      <c r="CB251" s="74">
        <f>IF(AND(ISNUMBER('Emissions (start here)'!AO251),ISNUMBER(Dispersion!$U$9)),'Emissions (start here)'!AO251*453.59/3600*Dispersion!$U$9,0)</f>
        <v>0</v>
      </c>
      <c r="CC251" s="74">
        <f>IF(AND(ISNUMBER('Emissions (start here)'!AP251),ISNUMBER(Dispersion!$U$10)),'Emissions (start here)'!AP251*2000*453.59/8760/3600*Dispersion!$U$10,0)</f>
        <v>0</v>
      </c>
      <c r="CD251" s="74">
        <f>IF(AND(ISNUMBER('Emissions (start here)'!AP251),ISNUMBER(Dispersion!$U$11)),'Emissions (start here)'!AP251*2000*453.59/8760/3600*Dispersion!$U$11,0)</f>
        <v>0</v>
      </c>
      <c r="CE251" s="74">
        <f>IF(AND(ISNUMBER('Emissions (start here)'!AQ251),ISNUMBER(Dispersion!$V$8)),'Emissions (start here)'!AQ251*453.59/3600*Dispersion!$V$8,0)</f>
        <v>0</v>
      </c>
      <c r="CF251" s="74">
        <f>IF(AND(ISNUMBER('Emissions (start here)'!AQ251),ISNUMBER(Dispersion!$V$9)),'Emissions (start here)'!AQ251*453.59/3600*Dispersion!$V$9,0)</f>
        <v>0</v>
      </c>
      <c r="CG251" s="74">
        <f>IF(AND(ISNUMBER('Emissions (start here)'!AR251),ISNUMBER(Dispersion!$V$10)),'Emissions (start here)'!AR251*2000*453.59/8760/3600*Dispersion!$V$10,0)</f>
        <v>0</v>
      </c>
      <c r="CH251" s="74">
        <f>IF(AND(ISNUMBER('Emissions (start here)'!AR251),ISNUMBER(Dispersion!$V$11)),'Emissions (start here)'!AR251*2000*453.59/8760/3600*Dispersion!$V$11,0)</f>
        <v>0</v>
      </c>
      <c r="CI251" s="74">
        <f>IF(AND(ISNUMBER('Emissions (start here)'!AS251),ISNUMBER(Dispersion!$W$8)),'Emissions (start here)'!AS251*453.59/3600*Dispersion!$W$8,0)</f>
        <v>0</v>
      </c>
      <c r="CJ251" s="74">
        <f>IF(AND(ISNUMBER('Emissions (start here)'!AS251),ISNUMBER(Dispersion!$W$9)),'Emissions (start here)'!AS251*453.59/3600*Dispersion!$W$9,0)</f>
        <v>0</v>
      </c>
      <c r="CK251" s="74">
        <f>IF(AND(ISNUMBER('Emissions (start here)'!AT251),ISNUMBER(Dispersion!$W$10)),'Emissions (start here)'!AT251*2000*453.59/8760/3600*Dispersion!$W$10,0)</f>
        <v>0</v>
      </c>
      <c r="CL251" s="74">
        <f>IF(AND(ISNUMBER('Emissions (start here)'!AT251),ISNUMBER(Dispersion!$W$11)),'Emissions (start here)'!AT251*2000*453.59/8760/3600*Dispersion!$W$11,0)</f>
        <v>0</v>
      </c>
      <c r="CM251" s="74">
        <f>IF(AND(ISNUMBER('Emissions (start here)'!AU251),ISNUMBER(Dispersion!$X$8)),'Emissions (start here)'!AU251*453.59/3600*Dispersion!$X$8,0)</f>
        <v>0</v>
      </c>
      <c r="CN251" s="74">
        <f>IF(AND(ISNUMBER('Emissions (start here)'!AU251),ISNUMBER(Dispersion!$X$9)),'Emissions (start here)'!AU251*453.59/3600*Dispersion!$X$9,0)</f>
        <v>0</v>
      </c>
      <c r="CO251" s="74">
        <f>IF(AND(ISNUMBER('Emissions (start here)'!AV251),ISNUMBER(Dispersion!$X$10)),'Emissions (start here)'!AV251*2000*453.59/8760/3600*Dispersion!$X$10,0)</f>
        <v>0</v>
      </c>
      <c r="CP251" s="74">
        <f>IF(AND(ISNUMBER('Emissions (start here)'!AV251),ISNUMBER(Dispersion!$X$11)),'Emissions (start here)'!AV251*2000*453.59/8760/3600*Dispersion!$X$11,0)</f>
        <v>0</v>
      </c>
      <c r="CQ251" s="74">
        <f>IF(AND(ISNUMBER('Emissions (start here)'!AW251),ISNUMBER(Dispersion!$Y$8)),'Emissions (start here)'!AW251*453.59/3600*Dispersion!$Y$8,0)</f>
        <v>0</v>
      </c>
      <c r="CR251" s="74">
        <f>IF(AND(ISNUMBER('Emissions (start here)'!AW251),ISNUMBER(Dispersion!$Y$9)),'Emissions (start here)'!AW251*453.59/3600*Dispersion!$Y$9,0)</f>
        <v>0</v>
      </c>
      <c r="CS251" s="74">
        <f>IF(AND(ISNUMBER('Emissions (start here)'!AX251),ISNUMBER(Dispersion!$Y$10)),'Emissions (start here)'!AX251*2000*453.59/8760/3600*Dispersion!$Y$10,0)</f>
        <v>0</v>
      </c>
      <c r="CT251" s="74">
        <f>IF(AND(ISNUMBER('Emissions (start here)'!AX251),ISNUMBER(Dispersion!$Y$11)),'Emissions (start here)'!AX251*2000*453.59/8760/3600*Dispersion!$Y$11,0)</f>
        <v>0</v>
      </c>
      <c r="CU251" s="74">
        <f>IF(AND(ISNUMBER('Emissions (start here)'!AY251),ISNUMBER(Dispersion!$Z$8)),'Emissions (start here)'!AY251*453.59/3600*Dispersion!$Z$8,0)</f>
        <v>0</v>
      </c>
      <c r="CV251" s="74">
        <f>IF(AND(ISNUMBER('Emissions (start here)'!AY251),ISNUMBER(Dispersion!$Z$9)),'Emissions (start here)'!AY251*453.59/3600*Dispersion!$Z$9,0)</f>
        <v>0</v>
      </c>
      <c r="CW251" s="74">
        <f>IF(AND(ISNUMBER('Emissions (start here)'!AZ251),ISNUMBER(Dispersion!$Z$10)),'Emissions (start here)'!AZ251*2000*453.59/8760/3600*Dispersion!$Z$10,0)</f>
        <v>0</v>
      </c>
      <c r="CX251" s="74">
        <f>IF(AND(ISNUMBER('Emissions (start here)'!AZ251),ISNUMBER(Dispersion!$Z$11)),'Emissions (start here)'!AZ251*2000*453.59/8760/3600*Dispersion!$Z$11,0)</f>
        <v>0</v>
      </c>
      <c r="CY251" s="74">
        <f>IF(AND(ISNUMBER('Emissions (start here)'!BA251),ISNUMBER(Dispersion!$AA$8)),'Emissions (start here)'!BA251*453.59/3600*Dispersion!$AA$8,0)</f>
        <v>0</v>
      </c>
      <c r="CZ251" s="74">
        <f>IF(AND(ISNUMBER('Emissions (start here)'!BA251),ISNUMBER(Dispersion!$AA$9)),'Emissions (start here)'!BA251*453.59/3600*Dispersion!$AA$9,0)</f>
        <v>0</v>
      </c>
      <c r="DA251" s="74">
        <f>IF(AND(ISNUMBER('Emissions (start here)'!BB251),ISNUMBER(Dispersion!$AA$10)),'Emissions (start here)'!BB251*2000*453.59/8760/3600*Dispersion!$AA$10,0)</f>
        <v>0</v>
      </c>
      <c r="DB251" s="74">
        <f>IF(AND(ISNUMBER('Emissions (start here)'!BB251),ISNUMBER(Dispersion!$AA$11)),'Emissions (start here)'!BB251*2000*453.59/8760/3600*Dispersion!$AA$11,0)</f>
        <v>0</v>
      </c>
      <c r="DC251" s="74">
        <f>IF(AND(ISNUMBER('Emissions (start here)'!BC251),ISNUMBER(Dispersion!$AB$8)),'Emissions (start here)'!BC251*453.59/3600*Dispersion!$AB$8,0)</f>
        <v>0</v>
      </c>
      <c r="DD251" s="74">
        <f>IF(AND(ISNUMBER('Emissions (start here)'!BC251),ISNUMBER(Dispersion!$AB$9)),'Emissions (start here)'!BC251*453.59/3600*Dispersion!$AB$9,0)</f>
        <v>0</v>
      </c>
      <c r="DE251" s="74">
        <f>IF(AND(ISNUMBER('Emissions (start here)'!BD251),ISNUMBER(Dispersion!$AB$10)),'Emissions (start here)'!BD251*2000*453.59/8760/3600*Dispersion!$AB$10,0)</f>
        <v>0</v>
      </c>
      <c r="DF251" s="74">
        <f>IF(AND(ISNUMBER('Emissions (start here)'!BD251),ISNUMBER(Dispersion!$AB$11)),'Emissions (start here)'!BD251*2000*453.59/8760/3600*Dispersion!$AB$11,0)</f>
        <v>0</v>
      </c>
      <c r="DG251" s="74">
        <f>IF(AND(ISNUMBER('Emissions (start here)'!BE251),ISNUMBER(Dispersion!$AC$8)),'Emissions (start here)'!BE251*453.59/3600*Dispersion!$AC$8,0)</f>
        <v>0</v>
      </c>
      <c r="DH251" s="74">
        <f>IF(AND(ISNUMBER('Emissions (start here)'!BE251),ISNUMBER(Dispersion!$AC$9)),'Emissions (start here)'!BE251*453.59/3600*Dispersion!$AC$9,0)</f>
        <v>0</v>
      </c>
      <c r="DI251" s="74">
        <f>IF(AND(ISNUMBER('Emissions (start here)'!BF251),ISNUMBER(Dispersion!$AC$10)),'Emissions (start here)'!BF251*2000*453.59/8760/3600*Dispersion!$AC$10,0)</f>
        <v>0</v>
      </c>
      <c r="DJ251" s="74">
        <f>IF(AND(ISNUMBER('Emissions (start here)'!BF251),ISNUMBER(Dispersion!$AC$11)),'Emissions (start here)'!BF251*2000*453.59/8760/3600*Dispersion!$AC$11,0)</f>
        <v>0</v>
      </c>
      <c r="DK251" s="74">
        <f>IF(AND(ISNUMBER('Emissions (start here)'!BG251),ISNUMBER(Dispersion!$AD$8)),'Emissions (start here)'!BG251*453.59/3600*Dispersion!$AD$8,0)</f>
        <v>0</v>
      </c>
      <c r="DL251" s="74">
        <f>IF(AND(ISNUMBER('Emissions (start here)'!BG251),ISNUMBER(Dispersion!$AD$9)),'Emissions (start here)'!BG251*453.59/3600*Dispersion!$AD$9,0)</f>
        <v>0</v>
      </c>
      <c r="DM251" s="74">
        <f>IF(AND(ISNUMBER('Emissions (start here)'!BH251),ISNUMBER(Dispersion!$AD$10)),'Emissions (start here)'!BH251*2000*453.59/8760/3600*Dispersion!$AD$10,0)</f>
        <v>0</v>
      </c>
      <c r="DN251" s="74">
        <f>IF(AND(ISNUMBER('Emissions (start here)'!BH251),ISNUMBER(Dispersion!$AD$11)),'Emissions (start here)'!BH251*2000*453.59/8760/3600*Dispersion!$AD$11,0)</f>
        <v>0</v>
      </c>
      <c r="DO251" s="74">
        <f>IF(AND(ISNUMBER('Emissions (start here)'!BI251),ISNUMBER(Dispersion!$AE$8)),'Emissions (start here)'!BI251*453.59/3600*Dispersion!$AE$8,0)</f>
        <v>0</v>
      </c>
      <c r="DP251" s="74">
        <f>IF(AND(ISNUMBER('Emissions (start here)'!BI251),ISNUMBER(Dispersion!$AE$9)),'Emissions (start here)'!BI251*453.59/3600*Dispersion!$AE$9,0)</f>
        <v>0</v>
      </c>
      <c r="DQ251" s="74">
        <f>IF(AND(ISNUMBER('Emissions (start here)'!BJ251),ISNUMBER(Dispersion!$AE$10)),'Emissions (start here)'!BJ251*2000*453.59/8760/3600*Dispersion!$AE$10,0)</f>
        <v>0</v>
      </c>
      <c r="DR251" s="74">
        <f>IF(AND(ISNUMBER('Emissions (start here)'!BJ251),ISNUMBER(Dispersion!$AE$11)),'Emissions (start here)'!BJ251*2000*453.59/8760/3600*Dispersion!$AE$11,0)</f>
        <v>0</v>
      </c>
      <c r="DS251" s="74">
        <f>IF(AND(ISNUMBER('Emissions (start here)'!BK251),ISNUMBER(Dispersion!$AF$8)),'Emissions (start here)'!BK251*453.59/3600*Dispersion!$AF$8,0)</f>
        <v>0</v>
      </c>
      <c r="DT251" s="74">
        <f>IF(AND(ISNUMBER('Emissions (start here)'!BK251),ISNUMBER(Dispersion!$AF$9)),'Emissions (start here)'!BK251*453.59/3600*Dispersion!$AF$9,0)</f>
        <v>0</v>
      </c>
      <c r="DU251" s="74">
        <f>IF(AND(ISNUMBER('Emissions (start here)'!BL251),ISNUMBER(Dispersion!$AF$10)),'Emissions (start here)'!BL251*2000*453.59/8760/3600*Dispersion!$AF$10,0)</f>
        <v>0</v>
      </c>
      <c r="DV251" s="74">
        <f>IF(AND(ISNUMBER('Emissions (start here)'!BL251),ISNUMBER(Dispersion!$AF$11)),'Emissions (start here)'!BL251*2000*453.59/8760/3600*Dispersion!$AF$11,0)</f>
        <v>0</v>
      </c>
      <c r="DW251" s="74">
        <f>IF(AND(ISNUMBER('Emissions (start here)'!BM251),ISNUMBER(Dispersion!$AG$8)),'Emissions (start here)'!BM251*453.59/3600*Dispersion!$AG$8,0)</f>
        <v>0</v>
      </c>
      <c r="DX251" s="74">
        <f>IF(AND(ISNUMBER('Emissions (start here)'!BM251),ISNUMBER(Dispersion!$AG$9)),'Emissions (start here)'!BM251*453.59/3600*Dispersion!$AG$9,0)</f>
        <v>0</v>
      </c>
      <c r="DY251" s="74">
        <f>IF(AND(ISNUMBER('Emissions (start here)'!BN251),ISNUMBER(Dispersion!$AG$10)),'Emissions (start here)'!BN251*2000*453.59/8760/3600*Dispersion!$AG$10,0)</f>
        <v>0</v>
      </c>
      <c r="DZ251" s="74">
        <f>IF(AND(ISNUMBER('Emissions (start here)'!BN251),ISNUMBER(Dispersion!$AG$11)),'Emissions (start here)'!BN251*2000*453.59/8760/3600*Dispersion!$AG$11,0)</f>
        <v>0</v>
      </c>
      <c r="EA251" s="74">
        <f>IF(AND(ISNUMBER('Emissions (start here)'!BO251),ISNUMBER(Dispersion!$AH$8)),'Emissions (start here)'!BO251*453.59/3600*Dispersion!$AH$8,0)</f>
        <v>0</v>
      </c>
      <c r="EB251" s="74">
        <f>IF(AND(ISNUMBER('Emissions (start here)'!BO251),ISNUMBER(Dispersion!$AH$9)),'Emissions (start here)'!BO251*453.59/3600*Dispersion!$AH$9,0)</f>
        <v>0</v>
      </c>
      <c r="EC251" s="74">
        <f>IF(AND(ISNUMBER('Emissions (start here)'!BP251),ISNUMBER(Dispersion!$AH$10)),'Emissions (start here)'!BP251*2000*453.59/8760/3600*Dispersion!$AH$10,0)</f>
        <v>0</v>
      </c>
      <c r="ED251" s="74">
        <f>IF(AND(ISNUMBER('Emissions (start here)'!BP251),ISNUMBER(Dispersion!$AH$11)),'Emissions (start here)'!BP251*2000*453.59/8760/3600*Dispersion!$AH$11,0)</f>
        <v>0</v>
      </c>
      <c r="EE251" s="74">
        <f>IF(AND(ISNUMBER('Emissions (start here)'!BQ251),ISNUMBER(Dispersion!$AI$8)),'Emissions (start here)'!BQ251*453.59/3600*Dispersion!$AI$8,0)</f>
        <v>0</v>
      </c>
      <c r="EF251" s="74">
        <f>IF(AND(ISNUMBER('Emissions (start here)'!BQ251),ISNUMBER(Dispersion!$AI$9)),'Emissions (start here)'!BQ251*453.59/3600*Dispersion!$AI$9,0)</f>
        <v>0</v>
      </c>
      <c r="EG251" s="74">
        <f>IF(AND(ISNUMBER('Emissions (start here)'!BR251),ISNUMBER(Dispersion!$AI$10)),'Emissions (start here)'!BR251*2000*453.59/8760/3600*Dispersion!$AI$10,0)</f>
        <v>0</v>
      </c>
      <c r="EH251" s="74">
        <f>IF(AND(ISNUMBER('Emissions (start here)'!BR251),ISNUMBER(Dispersion!$AI$11)),'Emissions (start here)'!BR251*2000*453.59/8760/3600*Dispersion!$AI$11,0)</f>
        <v>0</v>
      </c>
      <c r="EI251" s="74">
        <f>IF(AND(ISNUMBER('Emissions (start here)'!BS251),ISNUMBER(Dispersion!$AJ$8)),'Emissions (start here)'!BS251*453.59/3600*Dispersion!$AJ$8,0)</f>
        <v>0</v>
      </c>
      <c r="EJ251" s="74">
        <f>IF(AND(ISNUMBER('Emissions (start here)'!BS251),ISNUMBER(Dispersion!$AJ$9)),'Emissions (start here)'!BS251*453.59/3600*Dispersion!$AJ$9,0)</f>
        <v>0</v>
      </c>
      <c r="EK251" s="74">
        <f>IF(AND(ISNUMBER('Emissions (start here)'!BT251),ISNUMBER(Dispersion!$AJ$10)),'Emissions (start here)'!BT251*2000*453.59/8760/3600*Dispersion!$AJ$10,0)</f>
        <v>0</v>
      </c>
      <c r="EL251" s="74">
        <f>IF(AND(ISNUMBER('Emissions (start here)'!BT251),ISNUMBER(Dispersion!$AJ$11)),'Emissions (start here)'!BT251*2000*453.59/8760/3600*Dispersion!$AJ$11,0)</f>
        <v>0</v>
      </c>
      <c r="EM251" s="74">
        <f>IF(AND(ISNUMBER('Emissions (start here)'!BU251),ISNUMBER(Dispersion!$AK$8)),'Emissions (start here)'!BU251*453.59/3600*Dispersion!$AK$8,0)</f>
        <v>0</v>
      </c>
      <c r="EN251" s="74">
        <f>IF(AND(ISNUMBER('Emissions (start here)'!BU251),ISNUMBER(Dispersion!$AK$9)),'Emissions (start here)'!BU251*453.59/3600*Dispersion!$AK$9,0)</f>
        <v>0</v>
      </c>
      <c r="EO251" s="74">
        <f>IF(AND(ISNUMBER('Emissions (start here)'!BV251),ISNUMBER(Dispersion!$AK$10)),'Emissions (start here)'!BV251*2000*453.59/8760/3600*Dispersion!$AK$10,0)</f>
        <v>0</v>
      </c>
      <c r="EP251" s="74">
        <f>IF(AND(ISNUMBER('Emissions (start here)'!BV251),ISNUMBER(Dispersion!$AK$11)),'Emissions (start here)'!BV251*2000*453.59/8760/3600*Dispersion!$AK$11,0)</f>
        <v>0</v>
      </c>
      <c r="EQ251" s="74">
        <f>IF(AND(ISNUMBER('Emissions (start here)'!BW251),ISNUMBER(Dispersion!$AL$8)),'Emissions (start here)'!BW251*453.59/3600*Dispersion!$AL$8,0)</f>
        <v>0</v>
      </c>
      <c r="ER251" s="74">
        <f>IF(AND(ISNUMBER('Emissions (start here)'!BW251),ISNUMBER(Dispersion!$AL$9)),'Emissions (start here)'!BW251*453.59/3600*Dispersion!$AL$9,0)</f>
        <v>0</v>
      </c>
      <c r="ES251" s="74">
        <f>IF(AND(ISNUMBER('Emissions (start here)'!BX251),ISNUMBER(Dispersion!$AL$10)),'Emissions (start here)'!BX251*2000*453.59/8760/3600*Dispersion!$AL$10,0)</f>
        <v>0</v>
      </c>
      <c r="ET251" s="74">
        <f>IF(AND(ISNUMBER('Emissions (start here)'!BX251),ISNUMBER(Dispersion!$AL$11)),'Emissions (start here)'!BX251*2000*453.59/8760/3600*Dispersion!$AL$11,0)</f>
        <v>0</v>
      </c>
      <c r="EU251" s="74">
        <f>IF(AND(ISNUMBER('Emissions (start here)'!BY251),ISNUMBER(Dispersion!$AM$8)),'Emissions (start here)'!BY251*453.59/3600*Dispersion!$AM$8,0)</f>
        <v>0</v>
      </c>
      <c r="EV251" s="74">
        <f>IF(AND(ISNUMBER('Emissions (start here)'!BY251),ISNUMBER(Dispersion!$AM$9)),'Emissions (start here)'!BY251*453.59/3600*Dispersion!$AM$9,0)</f>
        <v>0</v>
      </c>
      <c r="EW251" s="74">
        <f>IF(AND(ISNUMBER('Emissions (start here)'!BZ251),ISNUMBER(Dispersion!$AM$10)),'Emissions (start here)'!BZ251*2000*453.59/8760/3600*Dispersion!$AM$10,0)</f>
        <v>0</v>
      </c>
      <c r="EX251" s="74">
        <f>IF(AND(ISNUMBER('Emissions (start here)'!BZ251),ISNUMBER(Dispersion!$AM$11)),'Emissions (start here)'!BZ251*2000*453.59/8760/3600*Dispersion!$AM$11,0)</f>
        <v>0</v>
      </c>
      <c r="EY251" s="74">
        <f>IF(AND(ISNUMBER('Emissions (start here)'!CA251),ISNUMBER(Dispersion!$AN$8)),'Emissions (start here)'!CA251*453.59/3600*Dispersion!$AN$8,0)</f>
        <v>0</v>
      </c>
      <c r="EZ251" s="74">
        <f>IF(AND(ISNUMBER('Emissions (start here)'!CA251),ISNUMBER(Dispersion!$AN$9)),'Emissions (start here)'!CA251*453.59/3600*Dispersion!$AN$9,0)</f>
        <v>0</v>
      </c>
      <c r="FA251" s="74">
        <f>IF(AND(ISNUMBER('Emissions (start here)'!CB251),ISNUMBER(Dispersion!$AN$10)),'Emissions (start here)'!CB251*2000*453.59/8760/3600*Dispersion!$AN$10,0)</f>
        <v>0</v>
      </c>
      <c r="FB251" s="74">
        <f>IF(AND(ISNUMBER('Emissions (start here)'!CB251),ISNUMBER(Dispersion!$AN$11)),'Emissions (start here)'!CB251*2000*453.59/8760/3600*Dispersion!$AN$11,0)</f>
        <v>0</v>
      </c>
      <c r="FC251" s="74">
        <f>IF(AND(ISNUMBER('Emissions (start here)'!CC251),ISNUMBER(Dispersion!$AO$8)),'Emissions (start here)'!CC251*453.59/3600*Dispersion!$AO$8,0)</f>
        <v>0</v>
      </c>
      <c r="FD251" s="74">
        <f>IF(AND(ISNUMBER('Emissions (start here)'!CC251),ISNUMBER(Dispersion!$AO$9)),'Emissions (start here)'!CC251*453.59/3600*Dispersion!$AO$9,0)</f>
        <v>0</v>
      </c>
      <c r="FE251" s="74">
        <f>IF(AND(ISNUMBER('Emissions (start here)'!CD251),ISNUMBER(Dispersion!$AO$10)),'Emissions (start here)'!CD251*2000*453.59/8760/3600*Dispersion!$AO$10,0)</f>
        <v>0</v>
      </c>
      <c r="FF251" s="74">
        <f>IF(AND(ISNUMBER('Emissions (start here)'!CD251),ISNUMBER(Dispersion!$AO$11)),'Emissions (start here)'!CD251*2000*453.59/8760/3600*Dispersion!$AO$11,0)</f>
        <v>0</v>
      </c>
      <c r="FG251" s="74">
        <f>IF(AND(ISNUMBER('Emissions (start here)'!CE251),ISNUMBER(Dispersion!$AP$8)),'Emissions (start here)'!CE251*453.59/3600*Dispersion!$AP$8,0)</f>
        <v>0</v>
      </c>
      <c r="FH251" s="74">
        <f>IF(AND(ISNUMBER('Emissions (start here)'!CE251),ISNUMBER(Dispersion!$AP$9)),'Emissions (start here)'!CE251*453.59/3600*Dispersion!$AP$9,0)</f>
        <v>0</v>
      </c>
      <c r="FI251" s="74">
        <f>IF(AND(ISNUMBER('Emissions (start here)'!CF251),ISNUMBER(Dispersion!$AP$10)),'Emissions (start here)'!CF251*2000*453.59/8760/3600*Dispersion!$AP$10,0)</f>
        <v>0</v>
      </c>
      <c r="FJ251" s="74">
        <f>IF(AND(ISNUMBER('Emissions (start here)'!CF251),ISNUMBER(Dispersion!$AP$11)),'Emissions (start here)'!CF251*2000*453.59/8760/3600*Dispersion!$AP$11,0)</f>
        <v>0</v>
      </c>
      <c r="FK251" s="74">
        <f>IF(AND(ISNUMBER('Emissions (start here)'!CG251),ISNUMBER(Dispersion!$AQ$8)),'Emissions (start here)'!CG251*453.59/3600*Dispersion!$AQ$8,0)</f>
        <v>0</v>
      </c>
      <c r="FL251" s="74">
        <f>IF(AND(ISNUMBER('Emissions (start here)'!CG251),ISNUMBER(Dispersion!$AQ$9)),'Emissions (start here)'!CG251*453.59/3600*Dispersion!$AQ$9,0)</f>
        <v>0</v>
      </c>
      <c r="FM251" s="74">
        <f>IF(AND(ISNUMBER('Emissions (start here)'!CH251),ISNUMBER(Dispersion!$AQ$10)),'Emissions (start here)'!CH251*2000*453.59/8760/3600*Dispersion!$AQ$10,0)</f>
        <v>0</v>
      </c>
      <c r="FN251" s="74">
        <f>IF(AND(ISNUMBER('Emissions (start here)'!CH251),ISNUMBER(Dispersion!$AQ$11)),'Emissions (start here)'!CH251*2000*453.59/8760/3600*Dispersion!$AQ$11,0)</f>
        <v>0</v>
      </c>
      <c r="FO251" s="74">
        <f>IF(AND(ISNUMBER('Emissions (start here)'!CI251),ISNUMBER(Dispersion!$AR$8)),'Emissions (start here)'!CI251*453.59/3600*Dispersion!$AR$8,0)</f>
        <v>0</v>
      </c>
      <c r="FP251" s="74">
        <f>IF(AND(ISNUMBER('Emissions (start here)'!CI251),ISNUMBER(Dispersion!$AR$9)),'Emissions (start here)'!CI251*453.59/3600*Dispersion!$AR$9,0)</f>
        <v>0</v>
      </c>
      <c r="FQ251" s="74">
        <f>IF(AND(ISNUMBER('Emissions (start here)'!CJ251),ISNUMBER(Dispersion!$AR$10)),'Emissions (start here)'!CJ251*2000*453.59/8760/3600*Dispersion!$AR$10,0)</f>
        <v>0</v>
      </c>
      <c r="FR251" s="74">
        <f>IF(AND(ISNUMBER('Emissions (start here)'!CJ251),ISNUMBER(Dispersion!$AR$11)),'Emissions (start here)'!CJ251*2000*453.59/8760/3600*Dispersion!$AR$11,0)</f>
        <v>0</v>
      </c>
      <c r="FS251" s="74">
        <f>IF(AND(ISNUMBER('Emissions (start here)'!CK251),ISNUMBER(Dispersion!$AS$8)),'Emissions (start here)'!CK251*453.59/3600*Dispersion!$AS$8,0)</f>
        <v>0</v>
      </c>
      <c r="FT251" s="74">
        <f>IF(AND(ISNUMBER('Emissions (start here)'!CK251),ISNUMBER(Dispersion!$AS$9)),'Emissions (start here)'!CK251*453.59/3600*Dispersion!$AS$9,0)</f>
        <v>0</v>
      </c>
      <c r="FU251" s="74">
        <f>IF(AND(ISNUMBER('Emissions (start here)'!CL251),ISNUMBER(Dispersion!$AS$10)),'Emissions (start here)'!CL251*2000*453.59/8760/3600*Dispersion!$AS$10,0)</f>
        <v>0</v>
      </c>
      <c r="FV251" s="74">
        <f>IF(AND(ISNUMBER('Emissions (start here)'!CL251),ISNUMBER(Dispersion!$AS$11)),'Emissions (start here)'!CL251*2000*453.59/8760/3600*Dispersion!$AS$11,0)</f>
        <v>0</v>
      </c>
      <c r="FW251" s="74">
        <f>IF(AND(ISNUMBER('Emissions (start here)'!CM251),ISNUMBER(Dispersion!$AT$8)),'Emissions (start here)'!CM251*453.59/3600*Dispersion!$AT$8,0)</f>
        <v>0</v>
      </c>
      <c r="FX251" s="74">
        <f>IF(AND(ISNUMBER('Emissions (start here)'!CM251),ISNUMBER(Dispersion!$AT$9)),'Emissions (start here)'!CM251*453.59/3600*Dispersion!$AT$9,0)</f>
        <v>0</v>
      </c>
      <c r="FY251" s="74">
        <f>IF(AND(ISNUMBER('Emissions (start here)'!CN251),ISNUMBER(Dispersion!$AT$10)),'Emissions (start here)'!CN251*2000*453.59/8760/3600*Dispersion!$AT$10,0)</f>
        <v>0</v>
      </c>
      <c r="FZ251" s="74">
        <f>IF(AND(ISNUMBER('Emissions (start here)'!CN251),ISNUMBER(Dispersion!$AT$11)),'Emissions (start here)'!CN251*2000*453.59/8760/3600*Dispersion!$AT$11,0)</f>
        <v>0</v>
      </c>
      <c r="GA251" s="74">
        <f>IF(AND(ISNUMBER('Emissions (start here)'!CO251),ISNUMBER(Dispersion!$AU$8)),'Emissions (start here)'!CO251*453.59/3600*Dispersion!$AU$8,0)</f>
        <v>0</v>
      </c>
      <c r="GB251" s="74">
        <f>IF(AND(ISNUMBER('Emissions (start here)'!CO251),ISNUMBER(Dispersion!$AU$9)),'Emissions (start here)'!CO251*453.59/3600*Dispersion!$AU$9,0)</f>
        <v>0</v>
      </c>
      <c r="GC251" s="74">
        <f>IF(AND(ISNUMBER('Emissions (start here)'!CP251),ISNUMBER(Dispersion!$AU$10)),'Emissions (start here)'!CP251*2000*453.59/8760/3600*Dispersion!$AU$10,0)</f>
        <v>0</v>
      </c>
      <c r="GD251" s="74">
        <f>IF(AND(ISNUMBER('Emissions (start here)'!CP251),ISNUMBER(Dispersion!$AU$11)),'Emissions (start here)'!CP251*2000*453.59/8760/3600*Dispersion!$AU$11,0)</f>
        <v>0</v>
      </c>
      <c r="GE251" s="74">
        <f>IF(AND(ISNUMBER('Emissions (start here)'!CQ251),ISNUMBER(Dispersion!$AV$8)),'Emissions (start here)'!CQ251*453.59/3600*Dispersion!$AV$8,0)</f>
        <v>0</v>
      </c>
      <c r="GF251" s="74">
        <f>IF(AND(ISNUMBER('Emissions (start here)'!CQ251),ISNUMBER(Dispersion!$AV$9)),'Emissions (start here)'!CQ251*453.59/3600*Dispersion!$AV$9,0)</f>
        <v>0</v>
      </c>
      <c r="GG251" s="74">
        <f>IF(AND(ISNUMBER('Emissions (start here)'!CR251),ISNUMBER(Dispersion!$AV$10)),'Emissions (start here)'!CR251*2000*453.59/8760/3600*Dispersion!$AV$10,0)</f>
        <v>0</v>
      </c>
      <c r="GH251" s="74">
        <f>IF(AND(ISNUMBER('Emissions (start here)'!CR251),ISNUMBER(Dispersion!$AV$11)),'Emissions (start here)'!CR251*2000*453.59/8760/3600*Dispersion!$AV$11,0)</f>
        <v>0</v>
      </c>
      <c r="GI251" s="74">
        <f>IF(AND(ISNUMBER('Emissions (start here)'!CS251),ISNUMBER(Dispersion!$AW$8)),'Emissions (start here)'!CS251*453.59/3600*Dispersion!$AW$8,0)</f>
        <v>0</v>
      </c>
      <c r="GJ251" s="74">
        <f>IF(AND(ISNUMBER('Emissions (start here)'!CS251),ISNUMBER(Dispersion!$AW$9)),'Emissions (start here)'!CS251*453.59/3600*Dispersion!$AW$9,0)</f>
        <v>0</v>
      </c>
      <c r="GK251" s="74">
        <f>IF(AND(ISNUMBER('Emissions (start here)'!CT251),ISNUMBER(Dispersion!$AW$10)),'Emissions (start here)'!CT251*2000*453.59/8760/3600*Dispersion!$AW$10,0)</f>
        <v>0</v>
      </c>
      <c r="GL251" s="74">
        <f>IF(AND(ISNUMBER('Emissions (start here)'!CT251),ISNUMBER(Dispersion!$AW$11)),'Emissions (start here)'!CT251*2000*453.59/8760/3600*Dispersion!$AW$11,0)</f>
        <v>0</v>
      </c>
      <c r="GM251" s="74">
        <f>IF(AND(ISNUMBER('Emissions (start here)'!CU251),ISNUMBER(Dispersion!$AX$8)),'Emissions (start here)'!CU251*453.59/3600*Dispersion!$AX$8,0)</f>
        <v>0</v>
      </c>
      <c r="GN251" s="74">
        <f>IF(AND(ISNUMBER('Emissions (start here)'!CU251),ISNUMBER(Dispersion!$AX$9)),'Emissions (start here)'!CU251*453.59/3600*Dispersion!$AX$9,0)</f>
        <v>0</v>
      </c>
      <c r="GO251" s="74">
        <f>IF(AND(ISNUMBER('Emissions (start here)'!CV251),ISNUMBER(Dispersion!$AX$10)),'Emissions (start here)'!CV251*2000*453.59/8760/3600*Dispersion!$AX$10,0)</f>
        <v>0</v>
      </c>
      <c r="GP251" s="74">
        <f>IF(AND(ISNUMBER('Emissions (start here)'!CV251),ISNUMBER(Dispersion!$AX$11)),'Emissions (start here)'!CV251*2000*453.59/8760/3600*Dispersion!$AX$11,0)</f>
        <v>0</v>
      </c>
      <c r="GQ251" s="74">
        <f>IF(AND(ISNUMBER('Emissions (start here)'!CW251),ISNUMBER(Dispersion!$AY$8)),'Emissions (start here)'!CW251*453.59/3600*Dispersion!$AY$8,0)</f>
        <v>0</v>
      </c>
      <c r="GR251" s="74">
        <f>IF(AND(ISNUMBER('Emissions (start here)'!CW251),ISNUMBER(Dispersion!$AY$9)),'Emissions (start here)'!CW251*453.59/3600*Dispersion!$AY$9,0)</f>
        <v>0</v>
      </c>
      <c r="GS251" s="74">
        <f>IF(AND(ISNUMBER('Emissions (start here)'!CX251),ISNUMBER(Dispersion!$AY$10)),'Emissions (start here)'!CX251*2000*453.59/8760/3600*Dispersion!$AY$10,0)</f>
        <v>0</v>
      </c>
      <c r="GT251" s="74">
        <f>IF(AND(ISNUMBER('Emissions (start here)'!CX251),ISNUMBER(Dispersion!$AY$11)),'Emissions (start here)'!CX251*2000*453.59/8760/3600*Dispersion!$AY$11,0)</f>
        <v>0</v>
      </c>
      <c r="GU251" s="74">
        <f>IF(AND(ISNUMBER('Emissions (start here)'!CY251),ISNUMBER(Dispersion!$AZ$8)),'Emissions (start here)'!CY251*453.59/3600*Dispersion!$AZ$8,0)</f>
        <v>0</v>
      </c>
      <c r="GV251" s="74">
        <f>IF(AND(ISNUMBER('Emissions (start here)'!CY251),ISNUMBER(Dispersion!$AZ$9)),'Emissions (start here)'!CY251*453.59/3600*Dispersion!$AZ$9,0)</f>
        <v>0</v>
      </c>
      <c r="GW251" s="74">
        <f>IF(AND(ISNUMBER('Emissions (start here)'!CZ251),ISNUMBER(Dispersion!$AZ$10)),'Emissions (start here)'!CZ251*2000*453.59/8760/3600*Dispersion!$AZ$10,0)</f>
        <v>0</v>
      </c>
      <c r="GX251" s="74">
        <f>IF(AND(ISNUMBER('Emissions (start here)'!CZ251),ISNUMBER(Dispersion!$AZ$11)),'Emissions (start here)'!CZ251*2000*453.59/8760/3600*Dispersion!$AZ$11,0)</f>
        <v>0</v>
      </c>
    </row>
    <row r="252" spans="1:206" x14ac:dyDescent="0.2">
      <c r="A252" s="51" t="str">
        <f>'Tox Values'!C252</f>
        <v>7783-07-5</v>
      </c>
      <c r="B252" s="94" t="str">
        <f>'Tox Values'!D252</f>
        <v>Hydrogen selenide</v>
      </c>
      <c r="C252" s="96">
        <f t="shared" si="13"/>
        <v>0</v>
      </c>
      <c r="D252" s="74">
        <f t="shared" si="14"/>
        <v>0</v>
      </c>
      <c r="E252" s="74">
        <f t="shared" si="15"/>
        <v>0</v>
      </c>
      <c r="F252" s="99">
        <f t="shared" si="16"/>
        <v>0</v>
      </c>
      <c r="G252" s="97">
        <f>IF(AND(ISNUMBER('Emissions (start here)'!E252),ISNUMBER(Dispersion!$C$8)),'Emissions (start here)'!E252*453.59/3600*Dispersion!$C$8,0)</f>
        <v>0</v>
      </c>
      <c r="H252" s="74">
        <f>IF(AND(ISNUMBER('Emissions (start here)'!E252),ISNUMBER(Dispersion!$C$9)),'Emissions (start here)'!E252*453.59/3600*Dispersion!$C$9,0)</f>
        <v>0</v>
      </c>
      <c r="I252" s="74">
        <f>IF(AND(ISNUMBER('Emissions (start here)'!F252),ISNUMBER(Dispersion!$C$10)),'Emissions (start here)'!F252*2000*453.59/8760/3600*Dispersion!$C$10,0)</f>
        <v>0</v>
      </c>
      <c r="J252" s="74">
        <f>IF(AND(ISNUMBER('Emissions (start here)'!F252),ISNUMBER(Dispersion!$C$11)),'Emissions (start here)'!F252*2000*453.59/8760/3600*Dispersion!$C$11,0)</f>
        <v>0</v>
      </c>
      <c r="K252" s="74">
        <f>IF(AND(ISNUMBER('Emissions (start here)'!G252),ISNUMBER(Dispersion!$D$8)),'Emissions (start here)'!G252*453.59/3600*Dispersion!$D$8,0)</f>
        <v>0</v>
      </c>
      <c r="L252" s="74">
        <f>IF(AND(ISNUMBER('Emissions (start here)'!G252),ISNUMBER(Dispersion!$D$9)),'Emissions (start here)'!G252*453.59/3600*Dispersion!$D$9,0)</f>
        <v>0</v>
      </c>
      <c r="M252" s="74">
        <f>IF(AND(ISNUMBER('Emissions (start here)'!H252),ISNUMBER(Dispersion!$D$10)),'Emissions (start here)'!H252*2000*453.59/8760/3600*Dispersion!$D$10,0)</f>
        <v>0</v>
      </c>
      <c r="N252" s="74">
        <f>IF(AND(ISNUMBER('Emissions (start here)'!H252),ISNUMBER(Dispersion!$D$11)),'Emissions (start here)'!H252*2000*453.59/8760/3600*Dispersion!$D$11,0)</f>
        <v>0</v>
      </c>
      <c r="O252" s="74">
        <f>IF(AND(ISNUMBER('Emissions (start here)'!I252),ISNUMBER(Dispersion!$E$8)),'Emissions (start here)'!I252*453.59/3600*Dispersion!$E$8,0)</f>
        <v>0</v>
      </c>
      <c r="P252" s="74">
        <f>IF(AND(ISNUMBER('Emissions (start here)'!I252),ISNUMBER(Dispersion!$E$9)),'Emissions (start here)'!I252*453.59/3600*Dispersion!$E$9,0)</f>
        <v>0</v>
      </c>
      <c r="Q252" s="74">
        <f>IF(AND(ISNUMBER('Emissions (start here)'!J252),ISNUMBER(Dispersion!$E$10)),'Emissions (start here)'!J252*2000*453.59/8760/3600*Dispersion!$E$10,0)</f>
        <v>0</v>
      </c>
      <c r="R252" s="74">
        <f>IF(AND(ISNUMBER('Emissions (start here)'!J252),ISNUMBER(Dispersion!$E$11)),'Emissions (start here)'!J252*2000*453.59/8760/3600*Dispersion!$E$11,0)</f>
        <v>0</v>
      </c>
      <c r="S252" s="74">
        <f>IF(AND(ISNUMBER('Emissions (start here)'!K252),ISNUMBER(Dispersion!$F$8)),'Emissions (start here)'!K252*453.59/3600*Dispersion!$F$8,0)</f>
        <v>0</v>
      </c>
      <c r="T252" s="74">
        <f>IF(AND(ISNUMBER('Emissions (start here)'!K252),ISNUMBER(Dispersion!$F$9)),'Emissions (start here)'!K252*453.59/3600*Dispersion!$F$9,0)</f>
        <v>0</v>
      </c>
      <c r="U252" s="74">
        <f>IF(AND(ISNUMBER('Emissions (start here)'!L252),ISNUMBER(Dispersion!$F$10)),'Emissions (start here)'!L252*2000*453.59/8760/3600*Dispersion!$F$10,0)</f>
        <v>0</v>
      </c>
      <c r="V252" s="74">
        <f>IF(AND(ISNUMBER('Emissions (start here)'!L252),ISNUMBER(Dispersion!$F$11)),'Emissions (start here)'!L252*2000*453.59/8760/3600*Dispersion!$F$11,0)</f>
        <v>0</v>
      </c>
      <c r="W252" s="74">
        <f>IF(AND(ISNUMBER('Emissions (start here)'!M252),ISNUMBER(Dispersion!$G$8)),'Emissions (start here)'!M252*453.59/3600*Dispersion!$G$8,0)</f>
        <v>0</v>
      </c>
      <c r="X252" s="74">
        <f>IF(AND(ISNUMBER('Emissions (start here)'!M252),ISNUMBER(Dispersion!$G$9)),'Emissions (start here)'!M252*453.59/3600*Dispersion!$G$9,0)</f>
        <v>0</v>
      </c>
      <c r="Y252" s="74">
        <f>IF(AND(ISNUMBER('Emissions (start here)'!N252),ISNUMBER(Dispersion!$G$10)),'Emissions (start here)'!N252*2000*453.59/8760/3600*Dispersion!$G$10,0)</f>
        <v>0</v>
      </c>
      <c r="Z252" s="74">
        <f>IF(AND(ISNUMBER('Emissions (start here)'!N252),ISNUMBER(Dispersion!$G$11)),'Emissions (start here)'!N252*2000*453.59/8760/3600*Dispersion!$G$11,0)</f>
        <v>0</v>
      </c>
      <c r="AA252" s="74">
        <f>IF(AND(ISNUMBER('Emissions (start here)'!O252),ISNUMBER(Dispersion!$H$8)),'Emissions (start here)'!O252*453.59/3600*Dispersion!$H$8,0)</f>
        <v>0</v>
      </c>
      <c r="AB252" s="74">
        <f>IF(AND(ISNUMBER('Emissions (start here)'!O252),ISNUMBER(Dispersion!$H$9)),'Emissions (start here)'!O252*453.59/3600*Dispersion!$H$9,0)</f>
        <v>0</v>
      </c>
      <c r="AC252" s="74">
        <f>IF(AND(ISNUMBER('Emissions (start here)'!P252),ISNUMBER(Dispersion!$H$10)),'Emissions (start here)'!P252*2000*453.59/8760/3600*Dispersion!$H$10,0)</f>
        <v>0</v>
      </c>
      <c r="AD252" s="74">
        <f>IF(AND(ISNUMBER('Emissions (start here)'!P252),ISNUMBER(Dispersion!$H$11)),'Emissions (start here)'!P252*2000*453.59/8760/3600*Dispersion!$H$11,0)</f>
        <v>0</v>
      </c>
      <c r="AE252" s="74">
        <f>IF(AND(ISNUMBER('Emissions (start here)'!Q252),ISNUMBER(Dispersion!$I$8)),'Emissions (start here)'!Q252*453.59/3600*Dispersion!$I$8,0)</f>
        <v>0</v>
      </c>
      <c r="AF252" s="74">
        <f>IF(AND(ISNUMBER('Emissions (start here)'!Q252),ISNUMBER(Dispersion!$I$9)),'Emissions (start here)'!Q252*453.59/3600*Dispersion!$I$9,0)</f>
        <v>0</v>
      </c>
      <c r="AG252" s="74">
        <f>IF(AND(ISNUMBER('Emissions (start here)'!R252),ISNUMBER(Dispersion!$I$10)),'Emissions (start here)'!R252*2000*453.59/8760/3600*Dispersion!$I$10,0)</f>
        <v>0</v>
      </c>
      <c r="AH252" s="74">
        <f>IF(AND(ISNUMBER('Emissions (start here)'!R252),ISNUMBER(Dispersion!$I$11)),'Emissions (start here)'!R252*2000*453.59/8760/3600*Dispersion!$I$11,0)</f>
        <v>0</v>
      </c>
      <c r="AI252" s="74">
        <f>IF(AND(ISNUMBER('Emissions (start here)'!S252),ISNUMBER(Dispersion!$J$8)),'Emissions (start here)'!S252*453.59/3600*Dispersion!$J$8,0)</f>
        <v>0</v>
      </c>
      <c r="AJ252" s="74">
        <f>IF(AND(ISNUMBER('Emissions (start here)'!S252),ISNUMBER(Dispersion!$J$9)),'Emissions (start here)'!S252*453.59/3600*Dispersion!$J$9,0)</f>
        <v>0</v>
      </c>
      <c r="AK252" s="74">
        <f>IF(AND(ISNUMBER('Emissions (start here)'!T252),ISNUMBER(Dispersion!$J$10)),'Emissions (start here)'!T252*2000*453.59/8760/3600*Dispersion!$J$10,0)</f>
        <v>0</v>
      </c>
      <c r="AL252" s="74">
        <f>IF(AND(ISNUMBER('Emissions (start here)'!T252),ISNUMBER(Dispersion!$J$11)),'Emissions (start here)'!T252*2000*453.59/8760/3600*Dispersion!$J$11,0)</f>
        <v>0</v>
      </c>
      <c r="AM252" s="74">
        <f>IF(AND(ISNUMBER('Emissions (start here)'!U252),ISNUMBER(Dispersion!$K$8)),'Emissions (start here)'!U252*453.59/3600*Dispersion!$K$8,0)</f>
        <v>0</v>
      </c>
      <c r="AN252" s="74">
        <f>IF(AND(ISNUMBER('Emissions (start here)'!U252),ISNUMBER(Dispersion!$K$9)),'Emissions (start here)'!U252*453.59/3600*Dispersion!$K$9,0)</f>
        <v>0</v>
      </c>
      <c r="AO252" s="74">
        <f>IF(AND(ISNUMBER('Emissions (start here)'!V252),ISNUMBER(Dispersion!$K$10)),'Emissions (start here)'!V252*2000*453.59/8760/3600*Dispersion!$K$10,0)</f>
        <v>0</v>
      </c>
      <c r="AP252" s="74">
        <f>IF(AND(ISNUMBER('Emissions (start here)'!V252),ISNUMBER(Dispersion!$K$11)),'Emissions (start here)'!V252*2000*453.59/8760/3600*Dispersion!$K$11,0)</f>
        <v>0</v>
      </c>
      <c r="AQ252" s="74">
        <f>IF(AND(ISNUMBER('Emissions (start here)'!W252),ISNUMBER(Dispersion!$L$8)),'Emissions (start here)'!W252*453.59/3600*Dispersion!$L$8,0)</f>
        <v>0</v>
      </c>
      <c r="AR252" s="74">
        <f>IF(AND(ISNUMBER('Emissions (start here)'!W252),ISNUMBER(Dispersion!$L$9)),'Emissions (start here)'!W252*453.59/3600*Dispersion!$L$9,0)</f>
        <v>0</v>
      </c>
      <c r="AS252" s="74">
        <f>IF(AND(ISNUMBER('Emissions (start here)'!X252),ISNUMBER(Dispersion!$L$10)),'Emissions (start here)'!X252*2000*453.59/8760/3600*Dispersion!$L$10,0)</f>
        <v>0</v>
      </c>
      <c r="AT252" s="74">
        <f>IF(AND(ISNUMBER('Emissions (start here)'!X252),ISNUMBER(Dispersion!$L$11)),'Emissions (start here)'!X252*2000*453.59/8760/3600*Dispersion!$L$11,0)</f>
        <v>0</v>
      </c>
      <c r="AU252" s="74">
        <f>IF(AND(ISNUMBER('Emissions (start here)'!Y252),ISNUMBER(Dispersion!$M$8)),'Emissions (start here)'!Y252*453.59/3600*Dispersion!$M$8,0)</f>
        <v>0</v>
      </c>
      <c r="AV252" s="74">
        <f>IF(AND(ISNUMBER('Emissions (start here)'!Y252),ISNUMBER(Dispersion!$M$9)),'Emissions (start here)'!Y252*453.59/3600*Dispersion!$M$9,0)</f>
        <v>0</v>
      </c>
      <c r="AW252" s="74">
        <f>IF(AND(ISNUMBER('Emissions (start here)'!Z252),ISNUMBER(Dispersion!$M$10)),'Emissions (start here)'!Z252*2000*453.59/8760/3600*Dispersion!$M$10,0)</f>
        <v>0</v>
      </c>
      <c r="AX252" s="74">
        <f>IF(AND(ISNUMBER('Emissions (start here)'!Z252),ISNUMBER(Dispersion!$M$11)),'Emissions (start here)'!Z252*2000*453.59/8760/3600*Dispersion!$M$11,0)</f>
        <v>0</v>
      </c>
      <c r="AY252" s="74">
        <f>IF(AND(ISNUMBER('Emissions (start here)'!AA252),ISNUMBER(Dispersion!$N$8)),'Emissions (start here)'!AA252*453.59/3600*Dispersion!$N$8,0)</f>
        <v>0</v>
      </c>
      <c r="AZ252" s="74">
        <f>IF(AND(ISNUMBER('Emissions (start here)'!AA252),ISNUMBER(Dispersion!$N$9)),'Emissions (start here)'!AA252*453.59/3600*Dispersion!$N$9,0)</f>
        <v>0</v>
      </c>
      <c r="BA252" s="74">
        <f>IF(AND(ISNUMBER('Emissions (start here)'!AB252),ISNUMBER(Dispersion!$N$10)),'Emissions (start here)'!AB252*2000*453.59/8760/3600*Dispersion!$N$10,0)</f>
        <v>0</v>
      </c>
      <c r="BB252" s="74">
        <f>IF(AND(ISNUMBER('Emissions (start here)'!AB252),ISNUMBER(Dispersion!$N$11)),'Emissions (start here)'!AB252*2000*453.59/8760/3600*Dispersion!$N$11,0)</f>
        <v>0</v>
      </c>
      <c r="BC252" s="74">
        <f>IF(AND(ISNUMBER('Emissions (start here)'!AC252),ISNUMBER(Dispersion!$O$8)),'Emissions (start here)'!AC252*453.59/3600*Dispersion!$O$8,0)</f>
        <v>0</v>
      </c>
      <c r="BD252" s="74">
        <f>IF(AND(ISNUMBER('Emissions (start here)'!AC252),ISNUMBER(Dispersion!$O$9)),'Emissions (start here)'!AC252*453.59/3600*Dispersion!$O$9,0)</f>
        <v>0</v>
      </c>
      <c r="BE252" s="74">
        <f>IF(AND(ISNUMBER('Emissions (start here)'!AD252),ISNUMBER(Dispersion!$O$10)),'Emissions (start here)'!AD252*2000*453.59/8760/3600*Dispersion!$O$10,0)</f>
        <v>0</v>
      </c>
      <c r="BF252" s="74">
        <f>IF(AND(ISNUMBER('Emissions (start here)'!AD252),ISNUMBER(Dispersion!$O$11)),'Emissions (start here)'!AD252*2000*453.59/8760/3600*Dispersion!$O$11,0)</f>
        <v>0</v>
      </c>
      <c r="BG252" s="74">
        <f>IF(AND(ISNUMBER('Emissions (start here)'!AE252),ISNUMBER(Dispersion!$P$8)),'Emissions (start here)'!AE252*453.59/3600*Dispersion!$P$8,0)</f>
        <v>0</v>
      </c>
      <c r="BH252" s="74">
        <f>IF(AND(ISNUMBER('Emissions (start here)'!AE252),ISNUMBER(Dispersion!$P$9)),'Emissions (start here)'!AE252*453.59/3600*Dispersion!$P$9,0)</f>
        <v>0</v>
      </c>
      <c r="BI252" s="74">
        <f>IF(AND(ISNUMBER('Emissions (start here)'!AF252),ISNUMBER(Dispersion!$P$10)),'Emissions (start here)'!AF252*2000*453.59/8760/3600*Dispersion!$P$10,0)</f>
        <v>0</v>
      </c>
      <c r="BJ252" s="74">
        <f>IF(AND(ISNUMBER('Emissions (start here)'!AF252),ISNUMBER(Dispersion!$P$11)),'Emissions (start here)'!AF252*2000*453.59/8760/3600*Dispersion!$P$11,0)</f>
        <v>0</v>
      </c>
      <c r="BK252" s="74">
        <f>IF(AND(ISNUMBER('Emissions (start here)'!AG252),ISNUMBER(Dispersion!$Q$8)),'Emissions (start here)'!AG252*453.59/3600*Dispersion!$Q$8,0)</f>
        <v>0</v>
      </c>
      <c r="BL252" s="74">
        <f>IF(AND(ISNUMBER('Emissions (start here)'!AG252),ISNUMBER(Dispersion!$Q$9)),'Emissions (start here)'!AG252*453.59/3600*Dispersion!$Q$9,0)</f>
        <v>0</v>
      </c>
      <c r="BM252" s="74">
        <f>IF(AND(ISNUMBER('Emissions (start here)'!AH252),ISNUMBER(Dispersion!$Q$10)),'Emissions (start here)'!AH252*2000*453.59/8760/3600*Dispersion!$Q$10,0)</f>
        <v>0</v>
      </c>
      <c r="BN252" s="74">
        <f>IF(AND(ISNUMBER('Emissions (start here)'!AH252),ISNUMBER(Dispersion!$Q$11)),'Emissions (start here)'!AH252*2000*453.59/8760/3600*Dispersion!$Q$11,0)</f>
        <v>0</v>
      </c>
      <c r="BO252" s="74">
        <f>IF(AND(ISNUMBER('Emissions (start here)'!AI252),ISNUMBER(Dispersion!$R$8)),'Emissions (start here)'!AI252*453.59/3600*Dispersion!$R$8,0)</f>
        <v>0</v>
      </c>
      <c r="BP252" s="74">
        <f>IF(AND(ISNUMBER('Emissions (start here)'!AI252),ISNUMBER(Dispersion!$R$9)),'Emissions (start here)'!AI252*453.59/3600*Dispersion!$R$9,0)</f>
        <v>0</v>
      </c>
      <c r="BQ252" s="74">
        <f>IF(AND(ISNUMBER('Emissions (start here)'!AJ252),ISNUMBER(Dispersion!$R$10)),'Emissions (start here)'!AJ252*2000*453.59/8760/3600*Dispersion!$R$10,0)</f>
        <v>0</v>
      </c>
      <c r="BR252" s="74">
        <f>IF(AND(ISNUMBER('Emissions (start here)'!AJ252),ISNUMBER(Dispersion!$R$11)),'Emissions (start here)'!AJ252*2000*453.59/8760/3600*Dispersion!$R$11,0)</f>
        <v>0</v>
      </c>
      <c r="BS252" s="74">
        <f>IF(AND(ISNUMBER('Emissions (start here)'!AK252),ISNUMBER(Dispersion!$S$8)),'Emissions (start here)'!AK252*453.59/3600*Dispersion!$S$8,0)</f>
        <v>0</v>
      </c>
      <c r="BT252" s="74">
        <f>IF(AND(ISNUMBER('Emissions (start here)'!AK252),ISNUMBER(Dispersion!$S$9)),'Emissions (start here)'!AK252*453.59/3600*Dispersion!$S$9,0)</f>
        <v>0</v>
      </c>
      <c r="BU252" s="74">
        <f>IF(AND(ISNUMBER('Emissions (start here)'!AL252),ISNUMBER(Dispersion!$S$10)),'Emissions (start here)'!AL252*2000*453.59/8760/3600*Dispersion!$S$10,0)</f>
        <v>0</v>
      </c>
      <c r="BV252" s="74">
        <f>IF(AND(ISNUMBER('Emissions (start here)'!AL252),ISNUMBER(Dispersion!$S$11)),'Emissions (start here)'!AL252*2000*453.59/8760/3600*Dispersion!$S$11,0)</f>
        <v>0</v>
      </c>
      <c r="BW252" s="74">
        <f>IF(AND(ISNUMBER('Emissions (start here)'!AM252),ISNUMBER(Dispersion!$T$8)),'Emissions (start here)'!AM252*453.59/3600*Dispersion!$T$8,0)</f>
        <v>0</v>
      </c>
      <c r="BX252" s="74">
        <f>IF(AND(ISNUMBER('Emissions (start here)'!AM252),ISNUMBER(Dispersion!$T$9)),'Emissions (start here)'!AM252*453.59/3600*Dispersion!$T$9,0)</f>
        <v>0</v>
      </c>
      <c r="BY252" s="74">
        <f>IF(AND(ISNUMBER('Emissions (start here)'!AN252),ISNUMBER(Dispersion!$T$10)),'Emissions (start here)'!AN252*2000*453.59/8760/3600*Dispersion!$T$10,0)</f>
        <v>0</v>
      </c>
      <c r="BZ252" s="74">
        <f>IF(AND(ISNUMBER('Emissions (start here)'!AN252),ISNUMBER(Dispersion!$T$11)),'Emissions (start here)'!AN252*2000*453.59/8760/3600*Dispersion!$T$11,0)</f>
        <v>0</v>
      </c>
      <c r="CA252" s="74">
        <f>IF(AND(ISNUMBER('Emissions (start here)'!AO252),ISNUMBER(Dispersion!$U$8)),'Emissions (start here)'!AO252*453.59/3600*Dispersion!$U$8,0)</f>
        <v>0</v>
      </c>
      <c r="CB252" s="74">
        <f>IF(AND(ISNUMBER('Emissions (start here)'!AO252),ISNUMBER(Dispersion!$U$9)),'Emissions (start here)'!AO252*453.59/3600*Dispersion!$U$9,0)</f>
        <v>0</v>
      </c>
      <c r="CC252" s="74">
        <f>IF(AND(ISNUMBER('Emissions (start here)'!AP252),ISNUMBER(Dispersion!$U$10)),'Emissions (start here)'!AP252*2000*453.59/8760/3600*Dispersion!$U$10,0)</f>
        <v>0</v>
      </c>
      <c r="CD252" s="74">
        <f>IF(AND(ISNUMBER('Emissions (start here)'!AP252),ISNUMBER(Dispersion!$U$11)),'Emissions (start here)'!AP252*2000*453.59/8760/3600*Dispersion!$U$11,0)</f>
        <v>0</v>
      </c>
      <c r="CE252" s="74">
        <f>IF(AND(ISNUMBER('Emissions (start here)'!AQ252),ISNUMBER(Dispersion!$V$8)),'Emissions (start here)'!AQ252*453.59/3600*Dispersion!$V$8,0)</f>
        <v>0</v>
      </c>
      <c r="CF252" s="74">
        <f>IF(AND(ISNUMBER('Emissions (start here)'!AQ252),ISNUMBER(Dispersion!$V$9)),'Emissions (start here)'!AQ252*453.59/3600*Dispersion!$V$9,0)</f>
        <v>0</v>
      </c>
      <c r="CG252" s="74">
        <f>IF(AND(ISNUMBER('Emissions (start here)'!AR252),ISNUMBER(Dispersion!$V$10)),'Emissions (start here)'!AR252*2000*453.59/8760/3600*Dispersion!$V$10,0)</f>
        <v>0</v>
      </c>
      <c r="CH252" s="74">
        <f>IF(AND(ISNUMBER('Emissions (start here)'!AR252),ISNUMBER(Dispersion!$V$11)),'Emissions (start here)'!AR252*2000*453.59/8760/3600*Dispersion!$V$11,0)</f>
        <v>0</v>
      </c>
      <c r="CI252" s="74">
        <f>IF(AND(ISNUMBER('Emissions (start here)'!AS252),ISNUMBER(Dispersion!$W$8)),'Emissions (start here)'!AS252*453.59/3600*Dispersion!$W$8,0)</f>
        <v>0</v>
      </c>
      <c r="CJ252" s="74">
        <f>IF(AND(ISNUMBER('Emissions (start here)'!AS252),ISNUMBER(Dispersion!$W$9)),'Emissions (start here)'!AS252*453.59/3600*Dispersion!$W$9,0)</f>
        <v>0</v>
      </c>
      <c r="CK252" s="74">
        <f>IF(AND(ISNUMBER('Emissions (start here)'!AT252),ISNUMBER(Dispersion!$W$10)),'Emissions (start here)'!AT252*2000*453.59/8760/3600*Dispersion!$W$10,0)</f>
        <v>0</v>
      </c>
      <c r="CL252" s="74">
        <f>IF(AND(ISNUMBER('Emissions (start here)'!AT252),ISNUMBER(Dispersion!$W$11)),'Emissions (start here)'!AT252*2000*453.59/8760/3600*Dispersion!$W$11,0)</f>
        <v>0</v>
      </c>
      <c r="CM252" s="74">
        <f>IF(AND(ISNUMBER('Emissions (start here)'!AU252),ISNUMBER(Dispersion!$X$8)),'Emissions (start here)'!AU252*453.59/3600*Dispersion!$X$8,0)</f>
        <v>0</v>
      </c>
      <c r="CN252" s="74">
        <f>IF(AND(ISNUMBER('Emissions (start here)'!AU252),ISNUMBER(Dispersion!$X$9)),'Emissions (start here)'!AU252*453.59/3600*Dispersion!$X$9,0)</f>
        <v>0</v>
      </c>
      <c r="CO252" s="74">
        <f>IF(AND(ISNUMBER('Emissions (start here)'!AV252),ISNUMBER(Dispersion!$X$10)),'Emissions (start here)'!AV252*2000*453.59/8760/3600*Dispersion!$X$10,0)</f>
        <v>0</v>
      </c>
      <c r="CP252" s="74">
        <f>IF(AND(ISNUMBER('Emissions (start here)'!AV252),ISNUMBER(Dispersion!$X$11)),'Emissions (start here)'!AV252*2000*453.59/8760/3600*Dispersion!$X$11,0)</f>
        <v>0</v>
      </c>
      <c r="CQ252" s="74">
        <f>IF(AND(ISNUMBER('Emissions (start here)'!AW252),ISNUMBER(Dispersion!$Y$8)),'Emissions (start here)'!AW252*453.59/3600*Dispersion!$Y$8,0)</f>
        <v>0</v>
      </c>
      <c r="CR252" s="74">
        <f>IF(AND(ISNUMBER('Emissions (start here)'!AW252),ISNUMBER(Dispersion!$Y$9)),'Emissions (start here)'!AW252*453.59/3600*Dispersion!$Y$9,0)</f>
        <v>0</v>
      </c>
      <c r="CS252" s="74">
        <f>IF(AND(ISNUMBER('Emissions (start here)'!AX252),ISNUMBER(Dispersion!$Y$10)),'Emissions (start here)'!AX252*2000*453.59/8760/3600*Dispersion!$Y$10,0)</f>
        <v>0</v>
      </c>
      <c r="CT252" s="74">
        <f>IF(AND(ISNUMBER('Emissions (start here)'!AX252),ISNUMBER(Dispersion!$Y$11)),'Emissions (start here)'!AX252*2000*453.59/8760/3600*Dispersion!$Y$11,0)</f>
        <v>0</v>
      </c>
      <c r="CU252" s="74">
        <f>IF(AND(ISNUMBER('Emissions (start here)'!AY252),ISNUMBER(Dispersion!$Z$8)),'Emissions (start here)'!AY252*453.59/3600*Dispersion!$Z$8,0)</f>
        <v>0</v>
      </c>
      <c r="CV252" s="74">
        <f>IF(AND(ISNUMBER('Emissions (start here)'!AY252),ISNUMBER(Dispersion!$Z$9)),'Emissions (start here)'!AY252*453.59/3600*Dispersion!$Z$9,0)</f>
        <v>0</v>
      </c>
      <c r="CW252" s="74">
        <f>IF(AND(ISNUMBER('Emissions (start here)'!AZ252),ISNUMBER(Dispersion!$Z$10)),'Emissions (start here)'!AZ252*2000*453.59/8760/3600*Dispersion!$Z$10,0)</f>
        <v>0</v>
      </c>
      <c r="CX252" s="74">
        <f>IF(AND(ISNUMBER('Emissions (start here)'!AZ252),ISNUMBER(Dispersion!$Z$11)),'Emissions (start here)'!AZ252*2000*453.59/8760/3600*Dispersion!$Z$11,0)</f>
        <v>0</v>
      </c>
      <c r="CY252" s="74">
        <f>IF(AND(ISNUMBER('Emissions (start here)'!BA252),ISNUMBER(Dispersion!$AA$8)),'Emissions (start here)'!BA252*453.59/3600*Dispersion!$AA$8,0)</f>
        <v>0</v>
      </c>
      <c r="CZ252" s="74">
        <f>IF(AND(ISNUMBER('Emissions (start here)'!BA252),ISNUMBER(Dispersion!$AA$9)),'Emissions (start here)'!BA252*453.59/3600*Dispersion!$AA$9,0)</f>
        <v>0</v>
      </c>
      <c r="DA252" s="74">
        <f>IF(AND(ISNUMBER('Emissions (start here)'!BB252),ISNUMBER(Dispersion!$AA$10)),'Emissions (start here)'!BB252*2000*453.59/8760/3600*Dispersion!$AA$10,0)</f>
        <v>0</v>
      </c>
      <c r="DB252" s="74">
        <f>IF(AND(ISNUMBER('Emissions (start here)'!BB252),ISNUMBER(Dispersion!$AA$11)),'Emissions (start here)'!BB252*2000*453.59/8760/3600*Dispersion!$AA$11,0)</f>
        <v>0</v>
      </c>
      <c r="DC252" s="74">
        <f>IF(AND(ISNUMBER('Emissions (start here)'!BC252),ISNUMBER(Dispersion!$AB$8)),'Emissions (start here)'!BC252*453.59/3600*Dispersion!$AB$8,0)</f>
        <v>0</v>
      </c>
      <c r="DD252" s="74">
        <f>IF(AND(ISNUMBER('Emissions (start here)'!BC252),ISNUMBER(Dispersion!$AB$9)),'Emissions (start here)'!BC252*453.59/3600*Dispersion!$AB$9,0)</f>
        <v>0</v>
      </c>
      <c r="DE252" s="74">
        <f>IF(AND(ISNUMBER('Emissions (start here)'!BD252),ISNUMBER(Dispersion!$AB$10)),'Emissions (start here)'!BD252*2000*453.59/8760/3600*Dispersion!$AB$10,0)</f>
        <v>0</v>
      </c>
      <c r="DF252" s="74">
        <f>IF(AND(ISNUMBER('Emissions (start here)'!BD252),ISNUMBER(Dispersion!$AB$11)),'Emissions (start here)'!BD252*2000*453.59/8760/3600*Dispersion!$AB$11,0)</f>
        <v>0</v>
      </c>
      <c r="DG252" s="74">
        <f>IF(AND(ISNUMBER('Emissions (start here)'!BE252),ISNUMBER(Dispersion!$AC$8)),'Emissions (start here)'!BE252*453.59/3600*Dispersion!$AC$8,0)</f>
        <v>0</v>
      </c>
      <c r="DH252" s="74">
        <f>IF(AND(ISNUMBER('Emissions (start here)'!BE252),ISNUMBER(Dispersion!$AC$9)),'Emissions (start here)'!BE252*453.59/3600*Dispersion!$AC$9,0)</f>
        <v>0</v>
      </c>
      <c r="DI252" s="74">
        <f>IF(AND(ISNUMBER('Emissions (start here)'!BF252),ISNUMBER(Dispersion!$AC$10)),'Emissions (start here)'!BF252*2000*453.59/8760/3600*Dispersion!$AC$10,0)</f>
        <v>0</v>
      </c>
      <c r="DJ252" s="74">
        <f>IF(AND(ISNUMBER('Emissions (start here)'!BF252),ISNUMBER(Dispersion!$AC$11)),'Emissions (start here)'!BF252*2000*453.59/8760/3600*Dispersion!$AC$11,0)</f>
        <v>0</v>
      </c>
      <c r="DK252" s="74">
        <f>IF(AND(ISNUMBER('Emissions (start here)'!BG252),ISNUMBER(Dispersion!$AD$8)),'Emissions (start here)'!BG252*453.59/3600*Dispersion!$AD$8,0)</f>
        <v>0</v>
      </c>
      <c r="DL252" s="74">
        <f>IF(AND(ISNUMBER('Emissions (start here)'!BG252),ISNUMBER(Dispersion!$AD$9)),'Emissions (start here)'!BG252*453.59/3600*Dispersion!$AD$9,0)</f>
        <v>0</v>
      </c>
      <c r="DM252" s="74">
        <f>IF(AND(ISNUMBER('Emissions (start here)'!BH252),ISNUMBER(Dispersion!$AD$10)),'Emissions (start here)'!BH252*2000*453.59/8760/3600*Dispersion!$AD$10,0)</f>
        <v>0</v>
      </c>
      <c r="DN252" s="74">
        <f>IF(AND(ISNUMBER('Emissions (start here)'!BH252),ISNUMBER(Dispersion!$AD$11)),'Emissions (start here)'!BH252*2000*453.59/8760/3600*Dispersion!$AD$11,0)</f>
        <v>0</v>
      </c>
      <c r="DO252" s="74">
        <f>IF(AND(ISNUMBER('Emissions (start here)'!BI252),ISNUMBER(Dispersion!$AE$8)),'Emissions (start here)'!BI252*453.59/3600*Dispersion!$AE$8,0)</f>
        <v>0</v>
      </c>
      <c r="DP252" s="74">
        <f>IF(AND(ISNUMBER('Emissions (start here)'!BI252),ISNUMBER(Dispersion!$AE$9)),'Emissions (start here)'!BI252*453.59/3600*Dispersion!$AE$9,0)</f>
        <v>0</v>
      </c>
      <c r="DQ252" s="74">
        <f>IF(AND(ISNUMBER('Emissions (start here)'!BJ252),ISNUMBER(Dispersion!$AE$10)),'Emissions (start here)'!BJ252*2000*453.59/8760/3600*Dispersion!$AE$10,0)</f>
        <v>0</v>
      </c>
      <c r="DR252" s="74">
        <f>IF(AND(ISNUMBER('Emissions (start here)'!BJ252),ISNUMBER(Dispersion!$AE$11)),'Emissions (start here)'!BJ252*2000*453.59/8760/3600*Dispersion!$AE$11,0)</f>
        <v>0</v>
      </c>
      <c r="DS252" s="74">
        <f>IF(AND(ISNUMBER('Emissions (start here)'!BK252),ISNUMBER(Dispersion!$AF$8)),'Emissions (start here)'!BK252*453.59/3600*Dispersion!$AF$8,0)</f>
        <v>0</v>
      </c>
      <c r="DT252" s="74">
        <f>IF(AND(ISNUMBER('Emissions (start here)'!BK252),ISNUMBER(Dispersion!$AF$9)),'Emissions (start here)'!BK252*453.59/3600*Dispersion!$AF$9,0)</f>
        <v>0</v>
      </c>
      <c r="DU252" s="74">
        <f>IF(AND(ISNUMBER('Emissions (start here)'!BL252),ISNUMBER(Dispersion!$AF$10)),'Emissions (start here)'!BL252*2000*453.59/8760/3600*Dispersion!$AF$10,0)</f>
        <v>0</v>
      </c>
      <c r="DV252" s="74">
        <f>IF(AND(ISNUMBER('Emissions (start here)'!BL252),ISNUMBER(Dispersion!$AF$11)),'Emissions (start here)'!BL252*2000*453.59/8760/3600*Dispersion!$AF$11,0)</f>
        <v>0</v>
      </c>
      <c r="DW252" s="74">
        <f>IF(AND(ISNUMBER('Emissions (start here)'!BM252),ISNUMBER(Dispersion!$AG$8)),'Emissions (start here)'!BM252*453.59/3600*Dispersion!$AG$8,0)</f>
        <v>0</v>
      </c>
      <c r="DX252" s="74">
        <f>IF(AND(ISNUMBER('Emissions (start here)'!BM252),ISNUMBER(Dispersion!$AG$9)),'Emissions (start here)'!BM252*453.59/3600*Dispersion!$AG$9,0)</f>
        <v>0</v>
      </c>
      <c r="DY252" s="74">
        <f>IF(AND(ISNUMBER('Emissions (start here)'!BN252),ISNUMBER(Dispersion!$AG$10)),'Emissions (start here)'!BN252*2000*453.59/8760/3600*Dispersion!$AG$10,0)</f>
        <v>0</v>
      </c>
      <c r="DZ252" s="74">
        <f>IF(AND(ISNUMBER('Emissions (start here)'!BN252),ISNUMBER(Dispersion!$AG$11)),'Emissions (start here)'!BN252*2000*453.59/8760/3600*Dispersion!$AG$11,0)</f>
        <v>0</v>
      </c>
      <c r="EA252" s="74">
        <f>IF(AND(ISNUMBER('Emissions (start here)'!BO252),ISNUMBER(Dispersion!$AH$8)),'Emissions (start here)'!BO252*453.59/3600*Dispersion!$AH$8,0)</f>
        <v>0</v>
      </c>
      <c r="EB252" s="74">
        <f>IF(AND(ISNUMBER('Emissions (start here)'!BO252),ISNUMBER(Dispersion!$AH$9)),'Emissions (start here)'!BO252*453.59/3600*Dispersion!$AH$9,0)</f>
        <v>0</v>
      </c>
      <c r="EC252" s="74">
        <f>IF(AND(ISNUMBER('Emissions (start here)'!BP252),ISNUMBER(Dispersion!$AH$10)),'Emissions (start here)'!BP252*2000*453.59/8760/3600*Dispersion!$AH$10,0)</f>
        <v>0</v>
      </c>
      <c r="ED252" s="74">
        <f>IF(AND(ISNUMBER('Emissions (start here)'!BP252),ISNUMBER(Dispersion!$AH$11)),'Emissions (start here)'!BP252*2000*453.59/8760/3600*Dispersion!$AH$11,0)</f>
        <v>0</v>
      </c>
      <c r="EE252" s="74">
        <f>IF(AND(ISNUMBER('Emissions (start here)'!BQ252),ISNUMBER(Dispersion!$AI$8)),'Emissions (start here)'!BQ252*453.59/3600*Dispersion!$AI$8,0)</f>
        <v>0</v>
      </c>
      <c r="EF252" s="74">
        <f>IF(AND(ISNUMBER('Emissions (start here)'!BQ252),ISNUMBER(Dispersion!$AI$9)),'Emissions (start here)'!BQ252*453.59/3600*Dispersion!$AI$9,0)</f>
        <v>0</v>
      </c>
      <c r="EG252" s="74">
        <f>IF(AND(ISNUMBER('Emissions (start here)'!BR252),ISNUMBER(Dispersion!$AI$10)),'Emissions (start here)'!BR252*2000*453.59/8760/3600*Dispersion!$AI$10,0)</f>
        <v>0</v>
      </c>
      <c r="EH252" s="74">
        <f>IF(AND(ISNUMBER('Emissions (start here)'!BR252),ISNUMBER(Dispersion!$AI$11)),'Emissions (start here)'!BR252*2000*453.59/8760/3600*Dispersion!$AI$11,0)</f>
        <v>0</v>
      </c>
      <c r="EI252" s="74">
        <f>IF(AND(ISNUMBER('Emissions (start here)'!BS252),ISNUMBER(Dispersion!$AJ$8)),'Emissions (start here)'!BS252*453.59/3600*Dispersion!$AJ$8,0)</f>
        <v>0</v>
      </c>
      <c r="EJ252" s="74">
        <f>IF(AND(ISNUMBER('Emissions (start here)'!BS252),ISNUMBER(Dispersion!$AJ$9)),'Emissions (start here)'!BS252*453.59/3600*Dispersion!$AJ$9,0)</f>
        <v>0</v>
      </c>
      <c r="EK252" s="74">
        <f>IF(AND(ISNUMBER('Emissions (start here)'!BT252),ISNUMBER(Dispersion!$AJ$10)),'Emissions (start here)'!BT252*2000*453.59/8760/3600*Dispersion!$AJ$10,0)</f>
        <v>0</v>
      </c>
      <c r="EL252" s="74">
        <f>IF(AND(ISNUMBER('Emissions (start here)'!BT252),ISNUMBER(Dispersion!$AJ$11)),'Emissions (start here)'!BT252*2000*453.59/8760/3600*Dispersion!$AJ$11,0)</f>
        <v>0</v>
      </c>
      <c r="EM252" s="74">
        <f>IF(AND(ISNUMBER('Emissions (start here)'!BU252),ISNUMBER(Dispersion!$AK$8)),'Emissions (start here)'!BU252*453.59/3600*Dispersion!$AK$8,0)</f>
        <v>0</v>
      </c>
      <c r="EN252" s="74">
        <f>IF(AND(ISNUMBER('Emissions (start here)'!BU252),ISNUMBER(Dispersion!$AK$9)),'Emissions (start here)'!BU252*453.59/3600*Dispersion!$AK$9,0)</f>
        <v>0</v>
      </c>
      <c r="EO252" s="74">
        <f>IF(AND(ISNUMBER('Emissions (start here)'!BV252),ISNUMBER(Dispersion!$AK$10)),'Emissions (start here)'!BV252*2000*453.59/8760/3600*Dispersion!$AK$10,0)</f>
        <v>0</v>
      </c>
      <c r="EP252" s="74">
        <f>IF(AND(ISNUMBER('Emissions (start here)'!BV252),ISNUMBER(Dispersion!$AK$11)),'Emissions (start here)'!BV252*2000*453.59/8760/3600*Dispersion!$AK$11,0)</f>
        <v>0</v>
      </c>
      <c r="EQ252" s="74">
        <f>IF(AND(ISNUMBER('Emissions (start here)'!BW252),ISNUMBER(Dispersion!$AL$8)),'Emissions (start here)'!BW252*453.59/3600*Dispersion!$AL$8,0)</f>
        <v>0</v>
      </c>
      <c r="ER252" s="74">
        <f>IF(AND(ISNUMBER('Emissions (start here)'!BW252),ISNUMBER(Dispersion!$AL$9)),'Emissions (start here)'!BW252*453.59/3600*Dispersion!$AL$9,0)</f>
        <v>0</v>
      </c>
      <c r="ES252" s="74">
        <f>IF(AND(ISNUMBER('Emissions (start here)'!BX252),ISNUMBER(Dispersion!$AL$10)),'Emissions (start here)'!BX252*2000*453.59/8760/3600*Dispersion!$AL$10,0)</f>
        <v>0</v>
      </c>
      <c r="ET252" s="74">
        <f>IF(AND(ISNUMBER('Emissions (start here)'!BX252),ISNUMBER(Dispersion!$AL$11)),'Emissions (start here)'!BX252*2000*453.59/8760/3600*Dispersion!$AL$11,0)</f>
        <v>0</v>
      </c>
      <c r="EU252" s="74">
        <f>IF(AND(ISNUMBER('Emissions (start here)'!BY252),ISNUMBER(Dispersion!$AM$8)),'Emissions (start here)'!BY252*453.59/3600*Dispersion!$AM$8,0)</f>
        <v>0</v>
      </c>
      <c r="EV252" s="74">
        <f>IF(AND(ISNUMBER('Emissions (start here)'!BY252),ISNUMBER(Dispersion!$AM$9)),'Emissions (start here)'!BY252*453.59/3600*Dispersion!$AM$9,0)</f>
        <v>0</v>
      </c>
      <c r="EW252" s="74">
        <f>IF(AND(ISNUMBER('Emissions (start here)'!BZ252),ISNUMBER(Dispersion!$AM$10)),'Emissions (start here)'!BZ252*2000*453.59/8760/3600*Dispersion!$AM$10,0)</f>
        <v>0</v>
      </c>
      <c r="EX252" s="74">
        <f>IF(AND(ISNUMBER('Emissions (start here)'!BZ252),ISNUMBER(Dispersion!$AM$11)),'Emissions (start here)'!BZ252*2000*453.59/8760/3600*Dispersion!$AM$11,0)</f>
        <v>0</v>
      </c>
      <c r="EY252" s="74">
        <f>IF(AND(ISNUMBER('Emissions (start here)'!CA252),ISNUMBER(Dispersion!$AN$8)),'Emissions (start here)'!CA252*453.59/3600*Dispersion!$AN$8,0)</f>
        <v>0</v>
      </c>
      <c r="EZ252" s="74">
        <f>IF(AND(ISNUMBER('Emissions (start here)'!CA252),ISNUMBER(Dispersion!$AN$9)),'Emissions (start here)'!CA252*453.59/3600*Dispersion!$AN$9,0)</f>
        <v>0</v>
      </c>
      <c r="FA252" s="74">
        <f>IF(AND(ISNUMBER('Emissions (start here)'!CB252),ISNUMBER(Dispersion!$AN$10)),'Emissions (start here)'!CB252*2000*453.59/8760/3600*Dispersion!$AN$10,0)</f>
        <v>0</v>
      </c>
      <c r="FB252" s="74">
        <f>IF(AND(ISNUMBER('Emissions (start here)'!CB252),ISNUMBER(Dispersion!$AN$11)),'Emissions (start here)'!CB252*2000*453.59/8760/3600*Dispersion!$AN$11,0)</f>
        <v>0</v>
      </c>
      <c r="FC252" s="74">
        <f>IF(AND(ISNUMBER('Emissions (start here)'!CC252),ISNUMBER(Dispersion!$AO$8)),'Emissions (start here)'!CC252*453.59/3600*Dispersion!$AO$8,0)</f>
        <v>0</v>
      </c>
      <c r="FD252" s="74">
        <f>IF(AND(ISNUMBER('Emissions (start here)'!CC252),ISNUMBER(Dispersion!$AO$9)),'Emissions (start here)'!CC252*453.59/3600*Dispersion!$AO$9,0)</f>
        <v>0</v>
      </c>
      <c r="FE252" s="74">
        <f>IF(AND(ISNUMBER('Emissions (start here)'!CD252),ISNUMBER(Dispersion!$AO$10)),'Emissions (start here)'!CD252*2000*453.59/8760/3600*Dispersion!$AO$10,0)</f>
        <v>0</v>
      </c>
      <c r="FF252" s="74">
        <f>IF(AND(ISNUMBER('Emissions (start here)'!CD252),ISNUMBER(Dispersion!$AO$11)),'Emissions (start here)'!CD252*2000*453.59/8760/3600*Dispersion!$AO$11,0)</f>
        <v>0</v>
      </c>
      <c r="FG252" s="74">
        <f>IF(AND(ISNUMBER('Emissions (start here)'!CE252),ISNUMBER(Dispersion!$AP$8)),'Emissions (start here)'!CE252*453.59/3600*Dispersion!$AP$8,0)</f>
        <v>0</v>
      </c>
      <c r="FH252" s="74">
        <f>IF(AND(ISNUMBER('Emissions (start here)'!CE252),ISNUMBER(Dispersion!$AP$9)),'Emissions (start here)'!CE252*453.59/3600*Dispersion!$AP$9,0)</f>
        <v>0</v>
      </c>
      <c r="FI252" s="74">
        <f>IF(AND(ISNUMBER('Emissions (start here)'!CF252),ISNUMBER(Dispersion!$AP$10)),'Emissions (start here)'!CF252*2000*453.59/8760/3600*Dispersion!$AP$10,0)</f>
        <v>0</v>
      </c>
      <c r="FJ252" s="74">
        <f>IF(AND(ISNUMBER('Emissions (start here)'!CF252),ISNUMBER(Dispersion!$AP$11)),'Emissions (start here)'!CF252*2000*453.59/8760/3600*Dispersion!$AP$11,0)</f>
        <v>0</v>
      </c>
      <c r="FK252" s="74">
        <f>IF(AND(ISNUMBER('Emissions (start here)'!CG252),ISNUMBER(Dispersion!$AQ$8)),'Emissions (start here)'!CG252*453.59/3600*Dispersion!$AQ$8,0)</f>
        <v>0</v>
      </c>
      <c r="FL252" s="74">
        <f>IF(AND(ISNUMBER('Emissions (start here)'!CG252),ISNUMBER(Dispersion!$AQ$9)),'Emissions (start here)'!CG252*453.59/3600*Dispersion!$AQ$9,0)</f>
        <v>0</v>
      </c>
      <c r="FM252" s="74">
        <f>IF(AND(ISNUMBER('Emissions (start here)'!CH252),ISNUMBER(Dispersion!$AQ$10)),'Emissions (start here)'!CH252*2000*453.59/8760/3600*Dispersion!$AQ$10,0)</f>
        <v>0</v>
      </c>
      <c r="FN252" s="74">
        <f>IF(AND(ISNUMBER('Emissions (start here)'!CH252),ISNUMBER(Dispersion!$AQ$11)),'Emissions (start here)'!CH252*2000*453.59/8760/3600*Dispersion!$AQ$11,0)</f>
        <v>0</v>
      </c>
      <c r="FO252" s="74">
        <f>IF(AND(ISNUMBER('Emissions (start here)'!CI252),ISNUMBER(Dispersion!$AR$8)),'Emissions (start here)'!CI252*453.59/3600*Dispersion!$AR$8,0)</f>
        <v>0</v>
      </c>
      <c r="FP252" s="74">
        <f>IF(AND(ISNUMBER('Emissions (start here)'!CI252),ISNUMBER(Dispersion!$AR$9)),'Emissions (start here)'!CI252*453.59/3600*Dispersion!$AR$9,0)</f>
        <v>0</v>
      </c>
      <c r="FQ252" s="74">
        <f>IF(AND(ISNUMBER('Emissions (start here)'!CJ252),ISNUMBER(Dispersion!$AR$10)),'Emissions (start here)'!CJ252*2000*453.59/8760/3600*Dispersion!$AR$10,0)</f>
        <v>0</v>
      </c>
      <c r="FR252" s="74">
        <f>IF(AND(ISNUMBER('Emissions (start here)'!CJ252),ISNUMBER(Dispersion!$AR$11)),'Emissions (start here)'!CJ252*2000*453.59/8760/3600*Dispersion!$AR$11,0)</f>
        <v>0</v>
      </c>
      <c r="FS252" s="74">
        <f>IF(AND(ISNUMBER('Emissions (start here)'!CK252),ISNUMBER(Dispersion!$AS$8)),'Emissions (start here)'!CK252*453.59/3600*Dispersion!$AS$8,0)</f>
        <v>0</v>
      </c>
      <c r="FT252" s="74">
        <f>IF(AND(ISNUMBER('Emissions (start here)'!CK252),ISNUMBER(Dispersion!$AS$9)),'Emissions (start here)'!CK252*453.59/3600*Dispersion!$AS$9,0)</f>
        <v>0</v>
      </c>
      <c r="FU252" s="74">
        <f>IF(AND(ISNUMBER('Emissions (start here)'!CL252),ISNUMBER(Dispersion!$AS$10)),'Emissions (start here)'!CL252*2000*453.59/8760/3600*Dispersion!$AS$10,0)</f>
        <v>0</v>
      </c>
      <c r="FV252" s="74">
        <f>IF(AND(ISNUMBER('Emissions (start here)'!CL252),ISNUMBER(Dispersion!$AS$11)),'Emissions (start here)'!CL252*2000*453.59/8760/3600*Dispersion!$AS$11,0)</f>
        <v>0</v>
      </c>
      <c r="FW252" s="74">
        <f>IF(AND(ISNUMBER('Emissions (start here)'!CM252),ISNUMBER(Dispersion!$AT$8)),'Emissions (start here)'!CM252*453.59/3600*Dispersion!$AT$8,0)</f>
        <v>0</v>
      </c>
      <c r="FX252" s="74">
        <f>IF(AND(ISNUMBER('Emissions (start here)'!CM252),ISNUMBER(Dispersion!$AT$9)),'Emissions (start here)'!CM252*453.59/3600*Dispersion!$AT$9,0)</f>
        <v>0</v>
      </c>
      <c r="FY252" s="74">
        <f>IF(AND(ISNUMBER('Emissions (start here)'!CN252),ISNUMBER(Dispersion!$AT$10)),'Emissions (start here)'!CN252*2000*453.59/8760/3600*Dispersion!$AT$10,0)</f>
        <v>0</v>
      </c>
      <c r="FZ252" s="74">
        <f>IF(AND(ISNUMBER('Emissions (start here)'!CN252),ISNUMBER(Dispersion!$AT$11)),'Emissions (start here)'!CN252*2000*453.59/8760/3600*Dispersion!$AT$11,0)</f>
        <v>0</v>
      </c>
      <c r="GA252" s="74">
        <f>IF(AND(ISNUMBER('Emissions (start here)'!CO252),ISNUMBER(Dispersion!$AU$8)),'Emissions (start here)'!CO252*453.59/3600*Dispersion!$AU$8,0)</f>
        <v>0</v>
      </c>
      <c r="GB252" s="74">
        <f>IF(AND(ISNUMBER('Emissions (start here)'!CO252),ISNUMBER(Dispersion!$AU$9)),'Emissions (start here)'!CO252*453.59/3600*Dispersion!$AU$9,0)</f>
        <v>0</v>
      </c>
      <c r="GC252" s="74">
        <f>IF(AND(ISNUMBER('Emissions (start here)'!CP252),ISNUMBER(Dispersion!$AU$10)),'Emissions (start here)'!CP252*2000*453.59/8760/3600*Dispersion!$AU$10,0)</f>
        <v>0</v>
      </c>
      <c r="GD252" s="74">
        <f>IF(AND(ISNUMBER('Emissions (start here)'!CP252),ISNUMBER(Dispersion!$AU$11)),'Emissions (start here)'!CP252*2000*453.59/8760/3600*Dispersion!$AU$11,0)</f>
        <v>0</v>
      </c>
      <c r="GE252" s="74">
        <f>IF(AND(ISNUMBER('Emissions (start here)'!CQ252),ISNUMBER(Dispersion!$AV$8)),'Emissions (start here)'!CQ252*453.59/3600*Dispersion!$AV$8,0)</f>
        <v>0</v>
      </c>
      <c r="GF252" s="74">
        <f>IF(AND(ISNUMBER('Emissions (start here)'!CQ252),ISNUMBER(Dispersion!$AV$9)),'Emissions (start here)'!CQ252*453.59/3600*Dispersion!$AV$9,0)</f>
        <v>0</v>
      </c>
      <c r="GG252" s="74">
        <f>IF(AND(ISNUMBER('Emissions (start here)'!CR252),ISNUMBER(Dispersion!$AV$10)),'Emissions (start here)'!CR252*2000*453.59/8760/3600*Dispersion!$AV$10,0)</f>
        <v>0</v>
      </c>
      <c r="GH252" s="74">
        <f>IF(AND(ISNUMBER('Emissions (start here)'!CR252),ISNUMBER(Dispersion!$AV$11)),'Emissions (start here)'!CR252*2000*453.59/8760/3600*Dispersion!$AV$11,0)</f>
        <v>0</v>
      </c>
      <c r="GI252" s="74">
        <f>IF(AND(ISNUMBER('Emissions (start here)'!CS252),ISNUMBER(Dispersion!$AW$8)),'Emissions (start here)'!CS252*453.59/3600*Dispersion!$AW$8,0)</f>
        <v>0</v>
      </c>
      <c r="GJ252" s="74">
        <f>IF(AND(ISNUMBER('Emissions (start here)'!CS252),ISNUMBER(Dispersion!$AW$9)),'Emissions (start here)'!CS252*453.59/3600*Dispersion!$AW$9,0)</f>
        <v>0</v>
      </c>
      <c r="GK252" s="74">
        <f>IF(AND(ISNUMBER('Emissions (start here)'!CT252),ISNUMBER(Dispersion!$AW$10)),'Emissions (start here)'!CT252*2000*453.59/8760/3600*Dispersion!$AW$10,0)</f>
        <v>0</v>
      </c>
      <c r="GL252" s="74">
        <f>IF(AND(ISNUMBER('Emissions (start here)'!CT252),ISNUMBER(Dispersion!$AW$11)),'Emissions (start here)'!CT252*2000*453.59/8760/3600*Dispersion!$AW$11,0)</f>
        <v>0</v>
      </c>
      <c r="GM252" s="74">
        <f>IF(AND(ISNUMBER('Emissions (start here)'!CU252),ISNUMBER(Dispersion!$AX$8)),'Emissions (start here)'!CU252*453.59/3600*Dispersion!$AX$8,0)</f>
        <v>0</v>
      </c>
      <c r="GN252" s="74">
        <f>IF(AND(ISNUMBER('Emissions (start here)'!CU252),ISNUMBER(Dispersion!$AX$9)),'Emissions (start here)'!CU252*453.59/3600*Dispersion!$AX$9,0)</f>
        <v>0</v>
      </c>
      <c r="GO252" s="74">
        <f>IF(AND(ISNUMBER('Emissions (start here)'!CV252),ISNUMBER(Dispersion!$AX$10)),'Emissions (start here)'!CV252*2000*453.59/8760/3600*Dispersion!$AX$10,0)</f>
        <v>0</v>
      </c>
      <c r="GP252" s="74">
        <f>IF(AND(ISNUMBER('Emissions (start here)'!CV252),ISNUMBER(Dispersion!$AX$11)),'Emissions (start here)'!CV252*2000*453.59/8760/3600*Dispersion!$AX$11,0)</f>
        <v>0</v>
      </c>
      <c r="GQ252" s="74">
        <f>IF(AND(ISNUMBER('Emissions (start here)'!CW252),ISNUMBER(Dispersion!$AY$8)),'Emissions (start here)'!CW252*453.59/3600*Dispersion!$AY$8,0)</f>
        <v>0</v>
      </c>
      <c r="GR252" s="74">
        <f>IF(AND(ISNUMBER('Emissions (start here)'!CW252),ISNUMBER(Dispersion!$AY$9)),'Emissions (start here)'!CW252*453.59/3600*Dispersion!$AY$9,0)</f>
        <v>0</v>
      </c>
      <c r="GS252" s="74">
        <f>IF(AND(ISNUMBER('Emissions (start here)'!CX252),ISNUMBER(Dispersion!$AY$10)),'Emissions (start here)'!CX252*2000*453.59/8760/3600*Dispersion!$AY$10,0)</f>
        <v>0</v>
      </c>
      <c r="GT252" s="74">
        <f>IF(AND(ISNUMBER('Emissions (start here)'!CX252),ISNUMBER(Dispersion!$AY$11)),'Emissions (start here)'!CX252*2000*453.59/8760/3600*Dispersion!$AY$11,0)</f>
        <v>0</v>
      </c>
      <c r="GU252" s="74">
        <f>IF(AND(ISNUMBER('Emissions (start here)'!CY252),ISNUMBER(Dispersion!$AZ$8)),'Emissions (start here)'!CY252*453.59/3600*Dispersion!$AZ$8,0)</f>
        <v>0</v>
      </c>
      <c r="GV252" s="74">
        <f>IF(AND(ISNUMBER('Emissions (start here)'!CY252),ISNUMBER(Dispersion!$AZ$9)),'Emissions (start here)'!CY252*453.59/3600*Dispersion!$AZ$9,0)</f>
        <v>0</v>
      </c>
      <c r="GW252" s="74">
        <f>IF(AND(ISNUMBER('Emissions (start here)'!CZ252),ISNUMBER(Dispersion!$AZ$10)),'Emissions (start here)'!CZ252*2000*453.59/8760/3600*Dispersion!$AZ$10,0)</f>
        <v>0</v>
      </c>
      <c r="GX252" s="74">
        <f>IF(AND(ISNUMBER('Emissions (start here)'!CZ252),ISNUMBER(Dispersion!$AZ$11)),'Emissions (start here)'!CZ252*2000*453.59/8760/3600*Dispersion!$AZ$11,0)</f>
        <v>0</v>
      </c>
    </row>
    <row r="253" spans="1:206" x14ac:dyDescent="0.2">
      <c r="A253" s="51" t="str">
        <f>'Tox Values'!C253</f>
        <v>7783-06-4</v>
      </c>
      <c r="B253" s="94" t="str">
        <f>'Tox Values'!D253</f>
        <v>Hydrogen sulfide</v>
      </c>
      <c r="C253" s="96">
        <f t="shared" si="13"/>
        <v>0</v>
      </c>
      <c r="D253" s="74">
        <f t="shared" si="14"/>
        <v>0</v>
      </c>
      <c r="E253" s="74">
        <f t="shared" si="15"/>
        <v>0</v>
      </c>
      <c r="F253" s="99">
        <f t="shared" si="16"/>
        <v>0</v>
      </c>
      <c r="G253" s="97">
        <f>IF(AND(ISNUMBER('Emissions (start here)'!E253),ISNUMBER(Dispersion!$C$8)),'Emissions (start here)'!E253*453.59/3600*Dispersion!$C$8,0)</f>
        <v>0</v>
      </c>
      <c r="H253" s="74">
        <f>IF(AND(ISNUMBER('Emissions (start here)'!E253),ISNUMBER(Dispersion!$C$9)),'Emissions (start here)'!E253*453.59/3600*Dispersion!$C$9,0)</f>
        <v>0</v>
      </c>
      <c r="I253" s="74">
        <f>IF(AND(ISNUMBER('Emissions (start here)'!F253),ISNUMBER(Dispersion!$C$10)),'Emissions (start here)'!F253*2000*453.59/8760/3600*Dispersion!$C$10,0)</f>
        <v>0</v>
      </c>
      <c r="J253" s="74">
        <f>IF(AND(ISNUMBER('Emissions (start here)'!F253),ISNUMBER(Dispersion!$C$11)),'Emissions (start here)'!F253*2000*453.59/8760/3600*Dispersion!$C$11,0)</f>
        <v>0</v>
      </c>
      <c r="K253" s="74">
        <f>IF(AND(ISNUMBER('Emissions (start here)'!G253),ISNUMBER(Dispersion!$D$8)),'Emissions (start here)'!G253*453.59/3600*Dispersion!$D$8,0)</f>
        <v>0</v>
      </c>
      <c r="L253" s="74">
        <f>IF(AND(ISNUMBER('Emissions (start here)'!G253),ISNUMBER(Dispersion!$D$9)),'Emissions (start here)'!G253*453.59/3600*Dispersion!$D$9,0)</f>
        <v>0</v>
      </c>
      <c r="M253" s="74">
        <f>IF(AND(ISNUMBER('Emissions (start here)'!H253),ISNUMBER(Dispersion!$D$10)),'Emissions (start here)'!H253*2000*453.59/8760/3600*Dispersion!$D$10,0)</f>
        <v>0</v>
      </c>
      <c r="N253" s="74">
        <f>IF(AND(ISNUMBER('Emissions (start here)'!H253),ISNUMBER(Dispersion!$D$11)),'Emissions (start here)'!H253*2000*453.59/8760/3600*Dispersion!$D$11,0)</f>
        <v>0</v>
      </c>
      <c r="O253" s="74">
        <f>IF(AND(ISNUMBER('Emissions (start here)'!I253),ISNUMBER(Dispersion!$E$8)),'Emissions (start here)'!I253*453.59/3600*Dispersion!$E$8,0)</f>
        <v>0</v>
      </c>
      <c r="P253" s="74">
        <f>IF(AND(ISNUMBER('Emissions (start here)'!I253),ISNUMBER(Dispersion!$E$9)),'Emissions (start here)'!I253*453.59/3600*Dispersion!$E$9,0)</f>
        <v>0</v>
      </c>
      <c r="Q253" s="74">
        <f>IF(AND(ISNUMBER('Emissions (start here)'!J253),ISNUMBER(Dispersion!$E$10)),'Emissions (start here)'!J253*2000*453.59/8760/3600*Dispersion!$E$10,0)</f>
        <v>0</v>
      </c>
      <c r="R253" s="74">
        <f>IF(AND(ISNUMBER('Emissions (start here)'!J253),ISNUMBER(Dispersion!$E$11)),'Emissions (start here)'!J253*2000*453.59/8760/3600*Dispersion!$E$11,0)</f>
        <v>0</v>
      </c>
      <c r="S253" s="74">
        <f>IF(AND(ISNUMBER('Emissions (start here)'!K253),ISNUMBER(Dispersion!$F$8)),'Emissions (start here)'!K253*453.59/3600*Dispersion!$F$8,0)</f>
        <v>0</v>
      </c>
      <c r="T253" s="74">
        <f>IF(AND(ISNUMBER('Emissions (start here)'!K253),ISNUMBER(Dispersion!$F$9)),'Emissions (start here)'!K253*453.59/3600*Dispersion!$F$9,0)</f>
        <v>0</v>
      </c>
      <c r="U253" s="74">
        <f>IF(AND(ISNUMBER('Emissions (start here)'!L253),ISNUMBER(Dispersion!$F$10)),'Emissions (start here)'!L253*2000*453.59/8760/3600*Dispersion!$F$10,0)</f>
        <v>0</v>
      </c>
      <c r="V253" s="74">
        <f>IF(AND(ISNUMBER('Emissions (start here)'!L253),ISNUMBER(Dispersion!$F$11)),'Emissions (start here)'!L253*2000*453.59/8760/3600*Dispersion!$F$11,0)</f>
        <v>0</v>
      </c>
      <c r="W253" s="74">
        <f>IF(AND(ISNUMBER('Emissions (start here)'!M253),ISNUMBER(Dispersion!$G$8)),'Emissions (start here)'!M253*453.59/3600*Dispersion!$G$8,0)</f>
        <v>0</v>
      </c>
      <c r="X253" s="74">
        <f>IF(AND(ISNUMBER('Emissions (start here)'!M253),ISNUMBER(Dispersion!$G$9)),'Emissions (start here)'!M253*453.59/3600*Dispersion!$G$9,0)</f>
        <v>0</v>
      </c>
      <c r="Y253" s="74">
        <f>IF(AND(ISNUMBER('Emissions (start here)'!N253),ISNUMBER(Dispersion!$G$10)),'Emissions (start here)'!N253*2000*453.59/8760/3600*Dispersion!$G$10,0)</f>
        <v>0</v>
      </c>
      <c r="Z253" s="74">
        <f>IF(AND(ISNUMBER('Emissions (start here)'!N253),ISNUMBER(Dispersion!$G$11)),'Emissions (start here)'!N253*2000*453.59/8760/3600*Dispersion!$G$11,0)</f>
        <v>0</v>
      </c>
      <c r="AA253" s="74">
        <f>IF(AND(ISNUMBER('Emissions (start here)'!O253),ISNUMBER(Dispersion!$H$8)),'Emissions (start here)'!O253*453.59/3600*Dispersion!$H$8,0)</f>
        <v>0</v>
      </c>
      <c r="AB253" s="74">
        <f>IF(AND(ISNUMBER('Emissions (start here)'!O253),ISNUMBER(Dispersion!$H$9)),'Emissions (start here)'!O253*453.59/3600*Dispersion!$H$9,0)</f>
        <v>0</v>
      </c>
      <c r="AC253" s="74">
        <f>IF(AND(ISNUMBER('Emissions (start here)'!P253),ISNUMBER(Dispersion!$H$10)),'Emissions (start here)'!P253*2000*453.59/8760/3600*Dispersion!$H$10,0)</f>
        <v>0</v>
      </c>
      <c r="AD253" s="74">
        <f>IF(AND(ISNUMBER('Emissions (start here)'!P253),ISNUMBER(Dispersion!$H$11)),'Emissions (start here)'!P253*2000*453.59/8760/3600*Dispersion!$H$11,0)</f>
        <v>0</v>
      </c>
      <c r="AE253" s="74">
        <f>IF(AND(ISNUMBER('Emissions (start here)'!Q253),ISNUMBER(Dispersion!$I$8)),'Emissions (start here)'!Q253*453.59/3600*Dispersion!$I$8,0)</f>
        <v>0</v>
      </c>
      <c r="AF253" s="74">
        <f>IF(AND(ISNUMBER('Emissions (start here)'!Q253),ISNUMBER(Dispersion!$I$9)),'Emissions (start here)'!Q253*453.59/3600*Dispersion!$I$9,0)</f>
        <v>0</v>
      </c>
      <c r="AG253" s="74">
        <f>IF(AND(ISNUMBER('Emissions (start here)'!R253),ISNUMBER(Dispersion!$I$10)),'Emissions (start here)'!R253*2000*453.59/8760/3600*Dispersion!$I$10,0)</f>
        <v>0</v>
      </c>
      <c r="AH253" s="74">
        <f>IF(AND(ISNUMBER('Emissions (start here)'!R253),ISNUMBER(Dispersion!$I$11)),'Emissions (start here)'!R253*2000*453.59/8760/3600*Dispersion!$I$11,0)</f>
        <v>0</v>
      </c>
      <c r="AI253" s="74">
        <f>IF(AND(ISNUMBER('Emissions (start here)'!S253),ISNUMBER(Dispersion!$J$8)),'Emissions (start here)'!S253*453.59/3600*Dispersion!$J$8,0)</f>
        <v>0</v>
      </c>
      <c r="AJ253" s="74">
        <f>IF(AND(ISNUMBER('Emissions (start here)'!S253),ISNUMBER(Dispersion!$J$9)),'Emissions (start here)'!S253*453.59/3600*Dispersion!$J$9,0)</f>
        <v>0</v>
      </c>
      <c r="AK253" s="74">
        <f>IF(AND(ISNUMBER('Emissions (start here)'!T253),ISNUMBER(Dispersion!$J$10)),'Emissions (start here)'!T253*2000*453.59/8760/3600*Dispersion!$J$10,0)</f>
        <v>0</v>
      </c>
      <c r="AL253" s="74">
        <f>IF(AND(ISNUMBER('Emissions (start here)'!T253),ISNUMBER(Dispersion!$J$11)),'Emissions (start here)'!T253*2000*453.59/8760/3600*Dispersion!$J$11,0)</f>
        <v>0</v>
      </c>
      <c r="AM253" s="74">
        <f>IF(AND(ISNUMBER('Emissions (start here)'!U253),ISNUMBER(Dispersion!$K$8)),'Emissions (start here)'!U253*453.59/3600*Dispersion!$K$8,0)</f>
        <v>0</v>
      </c>
      <c r="AN253" s="74">
        <f>IF(AND(ISNUMBER('Emissions (start here)'!U253),ISNUMBER(Dispersion!$K$9)),'Emissions (start here)'!U253*453.59/3600*Dispersion!$K$9,0)</f>
        <v>0</v>
      </c>
      <c r="AO253" s="74">
        <f>IF(AND(ISNUMBER('Emissions (start here)'!V253),ISNUMBER(Dispersion!$K$10)),'Emissions (start here)'!V253*2000*453.59/8760/3600*Dispersion!$K$10,0)</f>
        <v>0</v>
      </c>
      <c r="AP253" s="74">
        <f>IF(AND(ISNUMBER('Emissions (start here)'!V253),ISNUMBER(Dispersion!$K$11)),'Emissions (start here)'!V253*2000*453.59/8760/3600*Dispersion!$K$11,0)</f>
        <v>0</v>
      </c>
      <c r="AQ253" s="74">
        <f>IF(AND(ISNUMBER('Emissions (start here)'!W253),ISNUMBER(Dispersion!$L$8)),'Emissions (start here)'!W253*453.59/3600*Dispersion!$L$8,0)</f>
        <v>0</v>
      </c>
      <c r="AR253" s="74">
        <f>IF(AND(ISNUMBER('Emissions (start here)'!W253),ISNUMBER(Dispersion!$L$9)),'Emissions (start here)'!W253*453.59/3600*Dispersion!$L$9,0)</f>
        <v>0</v>
      </c>
      <c r="AS253" s="74">
        <f>IF(AND(ISNUMBER('Emissions (start here)'!X253),ISNUMBER(Dispersion!$L$10)),'Emissions (start here)'!X253*2000*453.59/8760/3600*Dispersion!$L$10,0)</f>
        <v>0</v>
      </c>
      <c r="AT253" s="74">
        <f>IF(AND(ISNUMBER('Emissions (start here)'!X253),ISNUMBER(Dispersion!$L$11)),'Emissions (start here)'!X253*2000*453.59/8760/3600*Dispersion!$L$11,0)</f>
        <v>0</v>
      </c>
      <c r="AU253" s="74">
        <f>IF(AND(ISNUMBER('Emissions (start here)'!Y253),ISNUMBER(Dispersion!$M$8)),'Emissions (start here)'!Y253*453.59/3600*Dispersion!$M$8,0)</f>
        <v>0</v>
      </c>
      <c r="AV253" s="74">
        <f>IF(AND(ISNUMBER('Emissions (start here)'!Y253),ISNUMBER(Dispersion!$M$9)),'Emissions (start here)'!Y253*453.59/3600*Dispersion!$M$9,0)</f>
        <v>0</v>
      </c>
      <c r="AW253" s="74">
        <f>IF(AND(ISNUMBER('Emissions (start here)'!Z253),ISNUMBER(Dispersion!$M$10)),'Emissions (start here)'!Z253*2000*453.59/8760/3600*Dispersion!$M$10,0)</f>
        <v>0</v>
      </c>
      <c r="AX253" s="74">
        <f>IF(AND(ISNUMBER('Emissions (start here)'!Z253),ISNUMBER(Dispersion!$M$11)),'Emissions (start here)'!Z253*2000*453.59/8760/3600*Dispersion!$M$11,0)</f>
        <v>0</v>
      </c>
      <c r="AY253" s="74">
        <f>IF(AND(ISNUMBER('Emissions (start here)'!AA253),ISNUMBER(Dispersion!$N$8)),'Emissions (start here)'!AA253*453.59/3600*Dispersion!$N$8,0)</f>
        <v>0</v>
      </c>
      <c r="AZ253" s="74">
        <f>IF(AND(ISNUMBER('Emissions (start here)'!AA253),ISNUMBER(Dispersion!$N$9)),'Emissions (start here)'!AA253*453.59/3600*Dispersion!$N$9,0)</f>
        <v>0</v>
      </c>
      <c r="BA253" s="74">
        <f>IF(AND(ISNUMBER('Emissions (start here)'!AB253),ISNUMBER(Dispersion!$N$10)),'Emissions (start here)'!AB253*2000*453.59/8760/3600*Dispersion!$N$10,0)</f>
        <v>0</v>
      </c>
      <c r="BB253" s="74">
        <f>IF(AND(ISNUMBER('Emissions (start here)'!AB253),ISNUMBER(Dispersion!$N$11)),'Emissions (start here)'!AB253*2000*453.59/8760/3600*Dispersion!$N$11,0)</f>
        <v>0</v>
      </c>
      <c r="BC253" s="74">
        <f>IF(AND(ISNUMBER('Emissions (start here)'!AC253),ISNUMBER(Dispersion!$O$8)),'Emissions (start here)'!AC253*453.59/3600*Dispersion!$O$8,0)</f>
        <v>0</v>
      </c>
      <c r="BD253" s="74">
        <f>IF(AND(ISNUMBER('Emissions (start here)'!AC253),ISNUMBER(Dispersion!$O$9)),'Emissions (start here)'!AC253*453.59/3600*Dispersion!$O$9,0)</f>
        <v>0</v>
      </c>
      <c r="BE253" s="74">
        <f>IF(AND(ISNUMBER('Emissions (start here)'!AD253),ISNUMBER(Dispersion!$O$10)),'Emissions (start here)'!AD253*2000*453.59/8760/3600*Dispersion!$O$10,0)</f>
        <v>0</v>
      </c>
      <c r="BF253" s="74">
        <f>IF(AND(ISNUMBER('Emissions (start here)'!AD253),ISNUMBER(Dispersion!$O$11)),'Emissions (start here)'!AD253*2000*453.59/8760/3600*Dispersion!$O$11,0)</f>
        <v>0</v>
      </c>
      <c r="BG253" s="74">
        <f>IF(AND(ISNUMBER('Emissions (start here)'!AE253),ISNUMBER(Dispersion!$P$8)),'Emissions (start here)'!AE253*453.59/3600*Dispersion!$P$8,0)</f>
        <v>0</v>
      </c>
      <c r="BH253" s="74">
        <f>IF(AND(ISNUMBER('Emissions (start here)'!AE253),ISNUMBER(Dispersion!$P$9)),'Emissions (start here)'!AE253*453.59/3600*Dispersion!$P$9,0)</f>
        <v>0</v>
      </c>
      <c r="BI253" s="74">
        <f>IF(AND(ISNUMBER('Emissions (start here)'!AF253),ISNUMBER(Dispersion!$P$10)),'Emissions (start here)'!AF253*2000*453.59/8760/3600*Dispersion!$P$10,0)</f>
        <v>0</v>
      </c>
      <c r="BJ253" s="74">
        <f>IF(AND(ISNUMBER('Emissions (start here)'!AF253),ISNUMBER(Dispersion!$P$11)),'Emissions (start here)'!AF253*2000*453.59/8760/3600*Dispersion!$P$11,0)</f>
        <v>0</v>
      </c>
      <c r="BK253" s="74">
        <f>IF(AND(ISNUMBER('Emissions (start here)'!AG253),ISNUMBER(Dispersion!$Q$8)),'Emissions (start here)'!AG253*453.59/3600*Dispersion!$Q$8,0)</f>
        <v>0</v>
      </c>
      <c r="BL253" s="74">
        <f>IF(AND(ISNUMBER('Emissions (start here)'!AG253),ISNUMBER(Dispersion!$Q$9)),'Emissions (start here)'!AG253*453.59/3600*Dispersion!$Q$9,0)</f>
        <v>0</v>
      </c>
      <c r="BM253" s="74">
        <f>IF(AND(ISNUMBER('Emissions (start here)'!AH253),ISNUMBER(Dispersion!$Q$10)),'Emissions (start here)'!AH253*2000*453.59/8760/3600*Dispersion!$Q$10,0)</f>
        <v>0</v>
      </c>
      <c r="BN253" s="74">
        <f>IF(AND(ISNUMBER('Emissions (start here)'!AH253),ISNUMBER(Dispersion!$Q$11)),'Emissions (start here)'!AH253*2000*453.59/8760/3600*Dispersion!$Q$11,0)</f>
        <v>0</v>
      </c>
      <c r="BO253" s="74">
        <f>IF(AND(ISNUMBER('Emissions (start here)'!AI253),ISNUMBER(Dispersion!$R$8)),'Emissions (start here)'!AI253*453.59/3600*Dispersion!$R$8,0)</f>
        <v>0</v>
      </c>
      <c r="BP253" s="74">
        <f>IF(AND(ISNUMBER('Emissions (start here)'!AI253),ISNUMBER(Dispersion!$R$9)),'Emissions (start here)'!AI253*453.59/3600*Dispersion!$R$9,0)</f>
        <v>0</v>
      </c>
      <c r="BQ253" s="74">
        <f>IF(AND(ISNUMBER('Emissions (start here)'!AJ253),ISNUMBER(Dispersion!$R$10)),'Emissions (start here)'!AJ253*2000*453.59/8760/3600*Dispersion!$R$10,0)</f>
        <v>0</v>
      </c>
      <c r="BR253" s="74">
        <f>IF(AND(ISNUMBER('Emissions (start here)'!AJ253),ISNUMBER(Dispersion!$R$11)),'Emissions (start here)'!AJ253*2000*453.59/8760/3600*Dispersion!$R$11,0)</f>
        <v>0</v>
      </c>
      <c r="BS253" s="74">
        <f>IF(AND(ISNUMBER('Emissions (start here)'!AK253),ISNUMBER(Dispersion!$S$8)),'Emissions (start here)'!AK253*453.59/3600*Dispersion!$S$8,0)</f>
        <v>0</v>
      </c>
      <c r="BT253" s="74">
        <f>IF(AND(ISNUMBER('Emissions (start here)'!AK253),ISNUMBER(Dispersion!$S$9)),'Emissions (start here)'!AK253*453.59/3600*Dispersion!$S$9,0)</f>
        <v>0</v>
      </c>
      <c r="BU253" s="74">
        <f>IF(AND(ISNUMBER('Emissions (start here)'!AL253),ISNUMBER(Dispersion!$S$10)),'Emissions (start here)'!AL253*2000*453.59/8760/3600*Dispersion!$S$10,0)</f>
        <v>0</v>
      </c>
      <c r="BV253" s="74">
        <f>IF(AND(ISNUMBER('Emissions (start here)'!AL253),ISNUMBER(Dispersion!$S$11)),'Emissions (start here)'!AL253*2000*453.59/8760/3600*Dispersion!$S$11,0)</f>
        <v>0</v>
      </c>
      <c r="BW253" s="74">
        <f>IF(AND(ISNUMBER('Emissions (start here)'!AM253),ISNUMBER(Dispersion!$T$8)),'Emissions (start here)'!AM253*453.59/3600*Dispersion!$T$8,0)</f>
        <v>0</v>
      </c>
      <c r="BX253" s="74">
        <f>IF(AND(ISNUMBER('Emissions (start here)'!AM253),ISNUMBER(Dispersion!$T$9)),'Emissions (start here)'!AM253*453.59/3600*Dispersion!$T$9,0)</f>
        <v>0</v>
      </c>
      <c r="BY253" s="74">
        <f>IF(AND(ISNUMBER('Emissions (start here)'!AN253),ISNUMBER(Dispersion!$T$10)),'Emissions (start here)'!AN253*2000*453.59/8760/3600*Dispersion!$T$10,0)</f>
        <v>0</v>
      </c>
      <c r="BZ253" s="74">
        <f>IF(AND(ISNUMBER('Emissions (start here)'!AN253),ISNUMBER(Dispersion!$T$11)),'Emissions (start here)'!AN253*2000*453.59/8760/3600*Dispersion!$T$11,0)</f>
        <v>0</v>
      </c>
      <c r="CA253" s="74">
        <f>IF(AND(ISNUMBER('Emissions (start here)'!AO253),ISNUMBER(Dispersion!$U$8)),'Emissions (start here)'!AO253*453.59/3600*Dispersion!$U$8,0)</f>
        <v>0</v>
      </c>
      <c r="CB253" s="74">
        <f>IF(AND(ISNUMBER('Emissions (start here)'!AO253),ISNUMBER(Dispersion!$U$9)),'Emissions (start here)'!AO253*453.59/3600*Dispersion!$U$9,0)</f>
        <v>0</v>
      </c>
      <c r="CC253" s="74">
        <f>IF(AND(ISNUMBER('Emissions (start here)'!AP253),ISNUMBER(Dispersion!$U$10)),'Emissions (start here)'!AP253*2000*453.59/8760/3600*Dispersion!$U$10,0)</f>
        <v>0</v>
      </c>
      <c r="CD253" s="74">
        <f>IF(AND(ISNUMBER('Emissions (start here)'!AP253),ISNUMBER(Dispersion!$U$11)),'Emissions (start here)'!AP253*2000*453.59/8760/3600*Dispersion!$U$11,0)</f>
        <v>0</v>
      </c>
      <c r="CE253" s="74">
        <f>IF(AND(ISNUMBER('Emissions (start here)'!AQ253),ISNUMBER(Dispersion!$V$8)),'Emissions (start here)'!AQ253*453.59/3600*Dispersion!$V$8,0)</f>
        <v>0</v>
      </c>
      <c r="CF253" s="74">
        <f>IF(AND(ISNUMBER('Emissions (start here)'!AQ253),ISNUMBER(Dispersion!$V$9)),'Emissions (start here)'!AQ253*453.59/3600*Dispersion!$V$9,0)</f>
        <v>0</v>
      </c>
      <c r="CG253" s="74">
        <f>IF(AND(ISNUMBER('Emissions (start here)'!AR253),ISNUMBER(Dispersion!$V$10)),'Emissions (start here)'!AR253*2000*453.59/8760/3600*Dispersion!$V$10,0)</f>
        <v>0</v>
      </c>
      <c r="CH253" s="74">
        <f>IF(AND(ISNUMBER('Emissions (start here)'!AR253),ISNUMBER(Dispersion!$V$11)),'Emissions (start here)'!AR253*2000*453.59/8760/3600*Dispersion!$V$11,0)</f>
        <v>0</v>
      </c>
      <c r="CI253" s="74">
        <f>IF(AND(ISNUMBER('Emissions (start here)'!AS253),ISNUMBER(Dispersion!$W$8)),'Emissions (start here)'!AS253*453.59/3600*Dispersion!$W$8,0)</f>
        <v>0</v>
      </c>
      <c r="CJ253" s="74">
        <f>IF(AND(ISNUMBER('Emissions (start here)'!AS253),ISNUMBER(Dispersion!$W$9)),'Emissions (start here)'!AS253*453.59/3600*Dispersion!$W$9,0)</f>
        <v>0</v>
      </c>
      <c r="CK253" s="74">
        <f>IF(AND(ISNUMBER('Emissions (start here)'!AT253),ISNUMBER(Dispersion!$W$10)),'Emissions (start here)'!AT253*2000*453.59/8760/3600*Dispersion!$W$10,0)</f>
        <v>0</v>
      </c>
      <c r="CL253" s="74">
        <f>IF(AND(ISNUMBER('Emissions (start here)'!AT253),ISNUMBER(Dispersion!$W$11)),'Emissions (start here)'!AT253*2000*453.59/8760/3600*Dispersion!$W$11,0)</f>
        <v>0</v>
      </c>
      <c r="CM253" s="74">
        <f>IF(AND(ISNUMBER('Emissions (start here)'!AU253),ISNUMBER(Dispersion!$X$8)),'Emissions (start here)'!AU253*453.59/3600*Dispersion!$X$8,0)</f>
        <v>0</v>
      </c>
      <c r="CN253" s="74">
        <f>IF(AND(ISNUMBER('Emissions (start here)'!AU253),ISNUMBER(Dispersion!$X$9)),'Emissions (start here)'!AU253*453.59/3600*Dispersion!$X$9,0)</f>
        <v>0</v>
      </c>
      <c r="CO253" s="74">
        <f>IF(AND(ISNUMBER('Emissions (start here)'!AV253),ISNUMBER(Dispersion!$X$10)),'Emissions (start here)'!AV253*2000*453.59/8760/3600*Dispersion!$X$10,0)</f>
        <v>0</v>
      </c>
      <c r="CP253" s="74">
        <f>IF(AND(ISNUMBER('Emissions (start here)'!AV253),ISNUMBER(Dispersion!$X$11)),'Emissions (start here)'!AV253*2000*453.59/8760/3600*Dispersion!$X$11,0)</f>
        <v>0</v>
      </c>
      <c r="CQ253" s="74">
        <f>IF(AND(ISNUMBER('Emissions (start here)'!AW253),ISNUMBER(Dispersion!$Y$8)),'Emissions (start here)'!AW253*453.59/3600*Dispersion!$Y$8,0)</f>
        <v>0</v>
      </c>
      <c r="CR253" s="74">
        <f>IF(AND(ISNUMBER('Emissions (start here)'!AW253),ISNUMBER(Dispersion!$Y$9)),'Emissions (start here)'!AW253*453.59/3600*Dispersion!$Y$9,0)</f>
        <v>0</v>
      </c>
      <c r="CS253" s="74">
        <f>IF(AND(ISNUMBER('Emissions (start here)'!AX253),ISNUMBER(Dispersion!$Y$10)),'Emissions (start here)'!AX253*2000*453.59/8760/3600*Dispersion!$Y$10,0)</f>
        <v>0</v>
      </c>
      <c r="CT253" s="74">
        <f>IF(AND(ISNUMBER('Emissions (start here)'!AX253),ISNUMBER(Dispersion!$Y$11)),'Emissions (start here)'!AX253*2000*453.59/8760/3600*Dispersion!$Y$11,0)</f>
        <v>0</v>
      </c>
      <c r="CU253" s="74">
        <f>IF(AND(ISNUMBER('Emissions (start here)'!AY253),ISNUMBER(Dispersion!$Z$8)),'Emissions (start here)'!AY253*453.59/3600*Dispersion!$Z$8,0)</f>
        <v>0</v>
      </c>
      <c r="CV253" s="74">
        <f>IF(AND(ISNUMBER('Emissions (start here)'!AY253),ISNUMBER(Dispersion!$Z$9)),'Emissions (start here)'!AY253*453.59/3600*Dispersion!$Z$9,0)</f>
        <v>0</v>
      </c>
      <c r="CW253" s="74">
        <f>IF(AND(ISNUMBER('Emissions (start here)'!AZ253),ISNUMBER(Dispersion!$Z$10)),'Emissions (start here)'!AZ253*2000*453.59/8760/3600*Dispersion!$Z$10,0)</f>
        <v>0</v>
      </c>
      <c r="CX253" s="74">
        <f>IF(AND(ISNUMBER('Emissions (start here)'!AZ253),ISNUMBER(Dispersion!$Z$11)),'Emissions (start here)'!AZ253*2000*453.59/8760/3600*Dispersion!$Z$11,0)</f>
        <v>0</v>
      </c>
      <c r="CY253" s="74">
        <f>IF(AND(ISNUMBER('Emissions (start here)'!BA253),ISNUMBER(Dispersion!$AA$8)),'Emissions (start here)'!BA253*453.59/3600*Dispersion!$AA$8,0)</f>
        <v>0</v>
      </c>
      <c r="CZ253" s="74">
        <f>IF(AND(ISNUMBER('Emissions (start here)'!BA253),ISNUMBER(Dispersion!$AA$9)),'Emissions (start here)'!BA253*453.59/3600*Dispersion!$AA$9,0)</f>
        <v>0</v>
      </c>
      <c r="DA253" s="74">
        <f>IF(AND(ISNUMBER('Emissions (start here)'!BB253),ISNUMBER(Dispersion!$AA$10)),'Emissions (start here)'!BB253*2000*453.59/8760/3600*Dispersion!$AA$10,0)</f>
        <v>0</v>
      </c>
      <c r="DB253" s="74">
        <f>IF(AND(ISNUMBER('Emissions (start here)'!BB253),ISNUMBER(Dispersion!$AA$11)),'Emissions (start here)'!BB253*2000*453.59/8760/3600*Dispersion!$AA$11,0)</f>
        <v>0</v>
      </c>
      <c r="DC253" s="74">
        <f>IF(AND(ISNUMBER('Emissions (start here)'!BC253),ISNUMBER(Dispersion!$AB$8)),'Emissions (start here)'!BC253*453.59/3600*Dispersion!$AB$8,0)</f>
        <v>0</v>
      </c>
      <c r="DD253" s="74">
        <f>IF(AND(ISNUMBER('Emissions (start here)'!BC253),ISNUMBER(Dispersion!$AB$9)),'Emissions (start here)'!BC253*453.59/3600*Dispersion!$AB$9,0)</f>
        <v>0</v>
      </c>
      <c r="DE253" s="74">
        <f>IF(AND(ISNUMBER('Emissions (start here)'!BD253),ISNUMBER(Dispersion!$AB$10)),'Emissions (start here)'!BD253*2000*453.59/8760/3600*Dispersion!$AB$10,0)</f>
        <v>0</v>
      </c>
      <c r="DF253" s="74">
        <f>IF(AND(ISNUMBER('Emissions (start here)'!BD253),ISNUMBER(Dispersion!$AB$11)),'Emissions (start here)'!BD253*2000*453.59/8760/3600*Dispersion!$AB$11,0)</f>
        <v>0</v>
      </c>
      <c r="DG253" s="74">
        <f>IF(AND(ISNUMBER('Emissions (start here)'!BE253),ISNUMBER(Dispersion!$AC$8)),'Emissions (start here)'!BE253*453.59/3600*Dispersion!$AC$8,0)</f>
        <v>0</v>
      </c>
      <c r="DH253" s="74">
        <f>IF(AND(ISNUMBER('Emissions (start here)'!BE253),ISNUMBER(Dispersion!$AC$9)),'Emissions (start here)'!BE253*453.59/3600*Dispersion!$AC$9,0)</f>
        <v>0</v>
      </c>
      <c r="DI253" s="74">
        <f>IF(AND(ISNUMBER('Emissions (start here)'!BF253),ISNUMBER(Dispersion!$AC$10)),'Emissions (start here)'!BF253*2000*453.59/8760/3600*Dispersion!$AC$10,0)</f>
        <v>0</v>
      </c>
      <c r="DJ253" s="74">
        <f>IF(AND(ISNUMBER('Emissions (start here)'!BF253),ISNUMBER(Dispersion!$AC$11)),'Emissions (start here)'!BF253*2000*453.59/8760/3600*Dispersion!$AC$11,0)</f>
        <v>0</v>
      </c>
      <c r="DK253" s="74">
        <f>IF(AND(ISNUMBER('Emissions (start here)'!BG253),ISNUMBER(Dispersion!$AD$8)),'Emissions (start here)'!BG253*453.59/3600*Dispersion!$AD$8,0)</f>
        <v>0</v>
      </c>
      <c r="DL253" s="74">
        <f>IF(AND(ISNUMBER('Emissions (start here)'!BG253),ISNUMBER(Dispersion!$AD$9)),'Emissions (start here)'!BG253*453.59/3600*Dispersion!$AD$9,0)</f>
        <v>0</v>
      </c>
      <c r="DM253" s="74">
        <f>IF(AND(ISNUMBER('Emissions (start here)'!BH253),ISNUMBER(Dispersion!$AD$10)),'Emissions (start here)'!BH253*2000*453.59/8760/3600*Dispersion!$AD$10,0)</f>
        <v>0</v>
      </c>
      <c r="DN253" s="74">
        <f>IF(AND(ISNUMBER('Emissions (start here)'!BH253),ISNUMBER(Dispersion!$AD$11)),'Emissions (start here)'!BH253*2000*453.59/8760/3600*Dispersion!$AD$11,0)</f>
        <v>0</v>
      </c>
      <c r="DO253" s="74">
        <f>IF(AND(ISNUMBER('Emissions (start here)'!BI253),ISNUMBER(Dispersion!$AE$8)),'Emissions (start here)'!BI253*453.59/3600*Dispersion!$AE$8,0)</f>
        <v>0</v>
      </c>
      <c r="DP253" s="74">
        <f>IF(AND(ISNUMBER('Emissions (start here)'!BI253),ISNUMBER(Dispersion!$AE$9)),'Emissions (start here)'!BI253*453.59/3600*Dispersion!$AE$9,0)</f>
        <v>0</v>
      </c>
      <c r="DQ253" s="74">
        <f>IF(AND(ISNUMBER('Emissions (start here)'!BJ253),ISNUMBER(Dispersion!$AE$10)),'Emissions (start here)'!BJ253*2000*453.59/8760/3600*Dispersion!$AE$10,0)</f>
        <v>0</v>
      </c>
      <c r="DR253" s="74">
        <f>IF(AND(ISNUMBER('Emissions (start here)'!BJ253),ISNUMBER(Dispersion!$AE$11)),'Emissions (start here)'!BJ253*2000*453.59/8760/3600*Dispersion!$AE$11,0)</f>
        <v>0</v>
      </c>
      <c r="DS253" s="74">
        <f>IF(AND(ISNUMBER('Emissions (start here)'!BK253),ISNUMBER(Dispersion!$AF$8)),'Emissions (start here)'!BK253*453.59/3600*Dispersion!$AF$8,0)</f>
        <v>0</v>
      </c>
      <c r="DT253" s="74">
        <f>IF(AND(ISNUMBER('Emissions (start here)'!BK253),ISNUMBER(Dispersion!$AF$9)),'Emissions (start here)'!BK253*453.59/3600*Dispersion!$AF$9,0)</f>
        <v>0</v>
      </c>
      <c r="DU253" s="74">
        <f>IF(AND(ISNUMBER('Emissions (start here)'!BL253),ISNUMBER(Dispersion!$AF$10)),'Emissions (start here)'!BL253*2000*453.59/8760/3600*Dispersion!$AF$10,0)</f>
        <v>0</v>
      </c>
      <c r="DV253" s="74">
        <f>IF(AND(ISNUMBER('Emissions (start here)'!BL253),ISNUMBER(Dispersion!$AF$11)),'Emissions (start here)'!BL253*2000*453.59/8760/3600*Dispersion!$AF$11,0)</f>
        <v>0</v>
      </c>
      <c r="DW253" s="74">
        <f>IF(AND(ISNUMBER('Emissions (start here)'!BM253),ISNUMBER(Dispersion!$AG$8)),'Emissions (start here)'!BM253*453.59/3600*Dispersion!$AG$8,0)</f>
        <v>0</v>
      </c>
      <c r="DX253" s="74">
        <f>IF(AND(ISNUMBER('Emissions (start here)'!BM253),ISNUMBER(Dispersion!$AG$9)),'Emissions (start here)'!BM253*453.59/3600*Dispersion!$AG$9,0)</f>
        <v>0</v>
      </c>
      <c r="DY253" s="74">
        <f>IF(AND(ISNUMBER('Emissions (start here)'!BN253),ISNUMBER(Dispersion!$AG$10)),'Emissions (start here)'!BN253*2000*453.59/8760/3600*Dispersion!$AG$10,0)</f>
        <v>0</v>
      </c>
      <c r="DZ253" s="74">
        <f>IF(AND(ISNUMBER('Emissions (start here)'!BN253),ISNUMBER(Dispersion!$AG$11)),'Emissions (start here)'!BN253*2000*453.59/8760/3600*Dispersion!$AG$11,0)</f>
        <v>0</v>
      </c>
      <c r="EA253" s="74">
        <f>IF(AND(ISNUMBER('Emissions (start here)'!BO253),ISNUMBER(Dispersion!$AH$8)),'Emissions (start here)'!BO253*453.59/3600*Dispersion!$AH$8,0)</f>
        <v>0</v>
      </c>
      <c r="EB253" s="74">
        <f>IF(AND(ISNUMBER('Emissions (start here)'!BO253),ISNUMBER(Dispersion!$AH$9)),'Emissions (start here)'!BO253*453.59/3600*Dispersion!$AH$9,0)</f>
        <v>0</v>
      </c>
      <c r="EC253" s="74">
        <f>IF(AND(ISNUMBER('Emissions (start here)'!BP253),ISNUMBER(Dispersion!$AH$10)),'Emissions (start here)'!BP253*2000*453.59/8760/3600*Dispersion!$AH$10,0)</f>
        <v>0</v>
      </c>
      <c r="ED253" s="74">
        <f>IF(AND(ISNUMBER('Emissions (start here)'!BP253),ISNUMBER(Dispersion!$AH$11)),'Emissions (start here)'!BP253*2000*453.59/8760/3600*Dispersion!$AH$11,0)</f>
        <v>0</v>
      </c>
      <c r="EE253" s="74">
        <f>IF(AND(ISNUMBER('Emissions (start here)'!BQ253),ISNUMBER(Dispersion!$AI$8)),'Emissions (start here)'!BQ253*453.59/3600*Dispersion!$AI$8,0)</f>
        <v>0</v>
      </c>
      <c r="EF253" s="74">
        <f>IF(AND(ISNUMBER('Emissions (start here)'!BQ253),ISNUMBER(Dispersion!$AI$9)),'Emissions (start here)'!BQ253*453.59/3600*Dispersion!$AI$9,0)</f>
        <v>0</v>
      </c>
      <c r="EG253" s="74">
        <f>IF(AND(ISNUMBER('Emissions (start here)'!BR253),ISNUMBER(Dispersion!$AI$10)),'Emissions (start here)'!BR253*2000*453.59/8760/3600*Dispersion!$AI$10,0)</f>
        <v>0</v>
      </c>
      <c r="EH253" s="74">
        <f>IF(AND(ISNUMBER('Emissions (start here)'!BR253),ISNUMBER(Dispersion!$AI$11)),'Emissions (start here)'!BR253*2000*453.59/8760/3600*Dispersion!$AI$11,0)</f>
        <v>0</v>
      </c>
      <c r="EI253" s="74">
        <f>IF(AND(ISNUMBER('Emissions (start here)'!BS253),ISNUMBER(Dispersion!$AJ$8)),'Emissions (start here)'!BS253*453.59/3600*Dispersion!$AJ$8,0)</f>
        <v>0</v>
      </c>
      <c r="EJ253" s="74">
        <f>IF(AND(ISNUMBER('Emissions (start here)'!BS253),ISNUMBER(Dispersion!$AJ$9)),'Emissions (start here)'!BS253*453.59/3600*Dispersion!$AJ$9,0)</f>
        <v>0</v>
      </c>
      <c r="EK253" s="74">
        <f>IF(AND(ISNUMBER('Emissions (start here)'!BT253),ISNUMBER(Dispersion!$AJ$10)),'Emissions (start here)'!BT253*2000*453.59/8760/3600*Dispersion!$AJ$10,0)</f>
        <v>0</v>
      </c>
      <c r="EL253" s="74">
        <f>IF(AND(ISNUMBER('Emissions (start here)'!BT253),ISNUMBER(Dispersion!$AJ$11)),'Emissions (start here)'!BT253*2000*453.59/8760/3600*Dispersion!$AJ$11,0)</f>
        <v>0</v>
      </c>
      <c r="EM253" s="74">
        <f>IF(AND(ISNUMBER('Emissions (start here)'!BU253),ISNUMBER(Dispersion!$AK$8)),'Emissions (start here)'!BU253*453.59/3600*Dispersion!$AK$8,0)</f>
        <v>0</v>
      </c>
      <c r="EN253" s="74">
        <f>IF(AND(ISNUMBER('Emissions (start here)'!BU253),ISNUMBER(Dispersion!$AK$9)),'Emissions (start here)'!BU253*453.59/3600*Dispersion!$AK$9,0)</f>
        <v>0</v>
      </c>
      <c r="EO253" s="74">
        <f>IF(AND(ISNUMBER('Emissions (start here)'!BV253),ISNUMBER(Dispersion!$AK$10)),'Emissions (start here)'!BV253*2000*453.59/8760/3600*Dispersion!$AK$10,0)</f>
        <v>0</v>
      </c>
      <c r="EP253" s="74">
        <f>IF(AND(ISNUMBER('Emissions (start here)'!BV253),ISNUMBER(Dispersion!$AK$11)),'Emissions (start here)'!BV253*2000*453.59/8760/3600*Dispersion!$AK$11,0)</f>
        <v>0</v>
      </c>
      <c r="EQ253" s="74">
        <f>IF(AND(ISNUMBER('Emissions (start here)'!BW253),ISNUMBER(Dispersion!$AL$8)),'Emissions (start here)'!BW253*453.59/3600*Dispersion!$AL$8,0)</f>
        <v>0</v>
      </c>
      <c r="ER253" s="74">
        <f>IF(AND(ISNUMBER('Emissions (start here)'!BW253),ISNUMBER(Dispersion!$AL$9)),'Emissions (start here)'!BW253*453.59/3600*Dispersion!$AL$9,0)</f>
        <v>0</v>
      </c>
      <c r="ES253" s="74">
        <f>IF(AND(ISNUMBER('Emissions (start here)'!BX253),ISNUMBER(Dispersion!$AL$10)),'Emissions (start here)'!BX253*2000*453.59/8760/3600*Dispersion!$AL$10,0)</f>
        <v>0</v>
      </c>
      <c r="ET253" s="74">
        <f>IF(AND(ISNUMBER('Emissions (start here)'!BX253),ISNUMBER(Dispersion!$AL$11)),'Emissions (start here)'!BX253*2000*453.59/8760/3600*Dispersion!$AL$11,0)</f>
        <v>0</v>
      </c>
      <c r="EU253" s="74">
        <f>IF(AND(ISNUMBER('Emissions (start here)'!BY253),ISNUMBER(Dispersion!$AM$8)),'Emissions (start here)'!BY253*453.59/3600*Dispersion!$AM$8,0)</f>
        <v>0</v>
      </c>
      <c r="EV253" s="74">
        <f>IF(AND(ISNUMBER('Emissions (start here)'!BY253),ISNUMBER(Dispersion!$AM$9)),'Emissions (start here)'!BY253*453.59/3600*Dispersion!$AM$9,0)</f>
        <v>0</v>
      </c>
      <c r="EW253" s="74">
        <f>IF(AND(ISNUMBER('Emissions (start here)'!BZ253),ISNUMBER(Dispersion!$AM$10)),'Emissions (start here)'!BZ253*2000*453.59/8760/3600*Dispersion!$AM$10,0)</f>
        <v>0</v>
      </c>
      <c r="EX253" s="74">
        <f>IF(AND(ISNUMBER('Emissions (start here)'!BZ253),ISNUMBER(Dispersion!$AM$11)),'Emissions (start here)'!BZ253*2000*453.59/8760/3600*Dispersion!$AM$11,0)</f>
        <v>0</v>
      </c>
      <c r="EY253" s="74">
        <f>IF(AND(ISNUMBER('Emissions (start here)'!CA253),ISNUMBER(Dispersion!$AN$8)),'Emissions (start here)'!CA253*453.59/3600*Dispersion!$AN$8,0)</f>
        <v>0</v>
      </c>
      <c r="EZ253" s="74">
        <f>IF(AND(ISNUMBER('Emissions (start here)'!CA253),ISNUMBER(Dispersion!$AN$9)),'Emissions (start here)'!CA253*453.59/3600*Dispersion!$AN$9,0)</f>
        <v>0</v>
      </c>
      <c r="FA253" s="74">
        <f>IF(AND(ISNUMBER('Emissions (start here)'!CB253),ISNUMBER(Dispersion!$AN$10)),'Emissions (start here)'!CB253*2000*453.59/8760/3600*Dispersion!$AN$10,0)</f>
        <v>0</v>
      </c>
      <c r="FB253" s="74">
        <f>IF(AND(ISNUMBER('Emissions (start here)'!CB253),ISNUMBER(Dispersion!$AN$11)),'Emissions (start here)'!CB253*2000*453.59/8760/3600*Dispersion!$AN$11,0)</f>
        <v>0</v>
      </c>
      <c r="FC253" s="74">
        <f>IF(AND(ISNUMBER('Emissions (start here)'!CC253),ISNUMBER(Dispersion!$AO$8)),'Emissions (start here)'!CC253*453.59/3600*Dispersion!$AO$8,0)</f>
        <v>0</v>
      </c>
      <c r="FD253" s="74">
        <f>IF(AND(ISNUMBER('Emissions (start here)'!CC253),ISNUMBER(Dispersion!$AO$9)),'Emissions (start here)'!CC253*453.59/3600*Dispersion!$AO$9,0)</f>
        <v>0</v>
      </c>
      <c r="FE253" s="74">
        <f>IF(AND(ISNUMBER('Emissions (start here)'!CD253),ISNUMBER(Dispersion!$AO$10)),'Emissions (start here)'!CD253*2000*453.59/8760/3600*Dispersion!$AO$10,0)</f>
        <v>0</v>
      </c>
      <c r="FF253" s="74">
        <f>IF(AND(ISNUMBER('Emissions (start here)'!CD253),ISNUMBER(Dispersion!$AO$11)),'Emissions (start here)'!CD253*2000*453.59/8760/3600*Dispersion!$AO$11,0)</f>
        <v>0</v>
      </c>
      <c r="FG253" s="74">
        <f>IF(AND(ISNUMBER('Emissions (start here)'!CE253),ISNUMBER(Dispersion!$AP$8)),'Emissions (start here)'!CE253*453.59/3600*Dispersion!$AP$8,0)</f>
        <v>0</v>
      </c>
      <c r="FH253" s="74">
        <f>IF(AND(ISNUMBER('Emissions (start here)'!CE253),ISNUMBER(Dispersion!$AP$9)),'Emissions (start here)'!CE253*453.59/3600*Dispersion!$AP$9,0)</f>
        <v>0</v>
      </c>
      <c r="FI253" s="74">
        <f>IF(AND(ISNUMBER('Emissions (start here)'!CF253),ISNUMBER(Dispersion!$AP$10)),'Emissions (start here)'!CF253*2000*453.59/8760/3600*Dispersion!$AP$10,0)</f>
        <v>0</v>
      </c>
      <c r="FJ253" s="74">
        <f>IF(AND(ISNUMBER('Emissions (start here)'!CF253),ISNUMBER(Dispersion!$AP$11)),'Emissions (start here)'!CF253*2000*453.59/8760/3600*Dispersion!$AP$11,0)</f>
        <v>0</v>
      </c>
      <c r="FK253" s="74">
        <f>IF(AND(ISNUMBER('Emissions (start here)'!CG253),ISNUMBER(Dispersion!$AQ$8)),'Emissions (start here)'!CG253*453.59/3600*Dispersion!$AQ$8,0)</f>
        <v>0</v>
      </c>
      <c r="FL253" s="74">
        <f>IF(AND(ISNUMBER('Emissions (start here)'!CG253),ISNUMBER(Dispersion!$AQ$9)),'Emissions (start here)'!CG253*453.59/3600*Dispersion!$AQ$9,0)</f>
        <v>0</v>
      </c>
      <c r="FM253" s="74">
        <f>IF(AND(ISNUMBER('Emissions (start here)'!CH253),ISNUMBER(Dispersion!$AQ$10)),'Emissions (start here)'!CH253*2000*453.59/8760/3600*Dispersion!$AQ$10,0)</f>
        <v>0</v>
      </c>
      <c r="FN253" s="74">
        <f>IF(AND(ISNUMBER('Emissions (start here)'!CH253),ISNUMBER(Dispersion!$AQ$11)),'Emissions (start here)'!CH253*2000*453.59/8760/3600*Dispersion!$AQ$11,0)</f>
        <v>0</v>
      </c>
      <c r="FO253" s="74">
        <f>IF(AND(ISNUMBER('Emissions (start here)'!CI253),ISNUMBER(Dispersion!$AR$8)),'Emissions (start here)'!CI253*453.59/3600*Dispersion!$AR$8,0)</f>
        <v>0</v>
      </c>
      <c r="FP253" s="74">
        <f>IF(AND(ISNUMBER('Emissions (start here)'!CI253),ISNUMBER(Dispersion!$AR$9)),'Emissions (start here)'!CI253*453.59/3600*Dispersion!$AR$9,0)</f>
        <v>0</v>
      </c>
      <c r="FQ253" s="74">
        <f>IF(AND(ISNUMBER('Emissions (start here)'!CJ253),ISNUMBER(Dispersion!$AR$10)),'Emissions (start here)'!CJ253*2000*453.59/8760/3600*Dispersion!$AR$10,0)</f>
        <v>0</v>
      </c>
      <c r="FR253" s="74">
        <f>IF(AND(ISNUMBER('Emissions (start here)'!CJ253),ISNUMBER(Dispersion!$AR$11)),'Emissions (start here)'!CJ253*2000*453.59/8760/3600*Dispersion!$AR$11,0)</f>
        <v>0</v>
      </c>
      <c r="FS253" s="74">
        <f>IF(AND(ISNUMBER('Emissions (start here)'!CK253),ISNUMBER(Dispersion!$AS$8)),'Emissions (start here)'!CK253*453.59/3600*Dispersion!$AS$8,0)</f>
        <v>0</v>
      </c>
      <c r="FT253" s="74">
        <f>IF(AND(ISNUMBER('Emissions (start here)'!CK253),ISNUMBER(Dispersion!$AS$9)),'Emissions (start here)'!CK253*453.59/3600*Dispersion!$AS$9,0)</f>
        <v>0</v>
      </c>
      <c r="FU253" s="74">
        <f>IF(AND(ISNUMBER('Emissions (start here)'!CL253),ISNUMBER(Dispersion!$AS$10)),'Emissions (start here)'!CL253*2000*453.59/8760/3600*Dispersion!$AS$10,0)</f>
        <v>0</v>
      </c>
      <c r="FV253" s="74">
        <f>IF(AND(ISNUMBER('Emissions (start here)'!CL253),ISNUMBER(Dispersion!$AS$11)),'Emissions (start here)'!CL253*2000*453.59/8760/3600*Dispersion!$AS$11,0)</f>
        <v>0</v>
      </c>
      <c r="FW253" s="74">
        <f>IF(AND(ISNUMBER('Emissions (start here)'!CM253),ISNUMBER(Dispersion!$AT$8)),'Emissions (start here)'!CM253*453.59/3600*Dispersion!$AT$8,0)</f>
        <v>0</v>
      </c>
      <c r="FX253" s="74">
        <f>IF(AND(ISNUMBER('Emissions (start here)'!CM253),ISNUMBER(Dispersion!$AT$9)),'Emissions (start here)'!CM253*453.59/3600*Dispersion!$AT$9,0)</f>
        <v>0</v>
      </c>
      <c r="FY253" s="74">
        <f>IF(AND(ISNUMBER('Emissions (start here)'!CN253),ISNUMBER(Dispersion!$AT$10)),'Emissions (start here)'!CN253*2000*453.59/8760/3600*Dispersion!$AT$10,0)</f>
        <v>0</v>
      </c>
      <c r="FZ253" s="74">
        <f>IF(AND(ISNUMBER('Emissions (start here)'!CN253),ISNUMBER(Dispersion!$AT$11)),'Emissions (start here)'!CN253*2000*453.59/8760/3600*Dispersion!$AT$11,0)</f>
        <v>0</v>
      </c>
      <c r="GA253" s="74">
        <f>IF(AND(ISNUMBER('Emissions (start here)'!CO253),ISNUMBER(Dispersion!$AU$8)),'Emissions (start here)'!CO253*453.59/3600*Dispersion!$AU$8,0)</f>
        <v>0</v>
      </c>
      <c r="GB253" s="74">
        <f>IF(AND(ISNUMBER('Emissions (start here)'!CO253),ISNUMBER(Dispersion!$AU$9)),'Emissions (start here)'!CO253*453.59/3600*Dispersion!$AU$9,0)</f>
        <v>0</v>
      </c>
      <c r="GC253" s="74">
        <f>IF(AND(ISNUMBER('Emissions (start here)'!CP253),ISNUMBER(Dispersion!$AU$10)),'Emissions (start here)'!CP253*2000*453.59/8760/3600*Dispersion!$AU$10,0)</f>
        <v>0</v>
      </c>
      <c r="GD253" s="74">
        <f>IF(AND(ISNUMBER('Emissions (start here)'!CP253),ISNUMBER(Dispersion!$AU$11)),'Emissions (start here)'!CP253*2000*453.59/8760/3600*Dispersion!$AU$11,0)</f>
        <v>0</v>
      </c>
      <c r="GE253" s="74">
        <f>IF(AND(ISNUMBER('Emissions (start here)'!CQ253),ISNUMBER(Dispersion!$AV$8)),'Emissions (start here)'!CQ253*453.59/3600*Dispersion!$AV$8,0)</f>
        <v>0</v>
      </c>
      <c r="GF253" s="74">
        <f>IF(AND(ISNUMBER('Emissions (start here)'!CQ253),ISNUMBER(Dispersion!$AV$9)),'Emissions (start here)'!CQ253*453.59/3600*Dispersion!$AV$9,0)</f>
        <v>0</v>
      </c>
      <c r="GG253" s="74">
        <f>IF(AND(ISNUMBER('Emissions (start here)'!CR253),ISNUMBER(Dispersion!$AV$10)),'Emissions (start here)'!CR253*2000*453.59/8760/3600*Dispersion!$AV$10,0)</f>
        <v>0</v>
      </c>
      <c r="GH253" s="74">
        <f>IF(AND(ISNUMBER('Emissions (start here)'!CR253),ISNUMBER(Dispersion!$AV$11)),'Emissions (start here)'!CR253*2000*453.59/8760/3600*Dispersion!$AV$11,0)</f>
        <v>0</v>
      </c>
      <c r="GI253" s="74">
        <f>IF(AND(ISNUMBER('Emissions (start here)'!CS253),ISNUMBER(Dispersion!$AW$8)),'Emissions (start here)'!CS253*453.59/3600*Dispersion!$AW$8,0)</f>
        <v>0</v>
      </c>
      <c r="GJ253" s="74">
        <f>IF(AND(ISNUMBER('Emissions (start here)'!CS253),ISNUMBER(Dispersion!$AW$9)),'Emissions (start here)'!CS253*453.59/3600*Dispersion!$AW$9,0)</f>
        <v>0</v>
      </c>
      <c r="GK253" s="74">
        <f>IF(AND(ISNUMBER('Emissions (start here)'!CT253),ISNUMBER(Dispersion!$AW$10)),'Emissions (start here)'!CT253*2000*453.59/8760/3600*Dispersion!$AW$10,0)</f>
        <v>0</v>
      </c>
      <c r="GL253" s="74">
        <f>IF(AND(ISNUMBER('Emissions (start here)'!CT253),ISNUMBER(Dispersion!$AW$11)),'Emissions (start here)'!CT253*2000*453.59/8760/3600*Dispersion!$AW$11,0)</f>
        <v>0</v>
      </c>
      <c r="GM253" s="74">
        <f>IF(AND(ISNUMBER('Emissions (start here)'!CU253),ISNUMBER(Dispersion!$AX$8)),'Emissions (start here)'!CU253*453.59/3600*Dispersion!$AX$8,0)</f>
        <v>0</v>
      </c>
      <c r="GN253" s="74">
        <f>IF(AND(ISNUMBER('Emissions (start here)'!CU253),ISNUMBER(Dispersion!$AX$9)),'Emissions (start here)'!CU253*453.59/3600*Dispersion!$AX$9,0)</f>
        <v>0</v>
      </c>
      <c r="GO253" s="74">
        <f>IF(AND(ISNUMBER('Emissions (start here)'!CV253),ISNUMBER(Dispersion!$AX$10)),'Emissions (start here)'!CV253*2000*453.59/8760/3600*Dispersion!$AX$10,0)</f>
        <v>0</v>
      </c>
      <c r="GP253" s="74">
        <f>IF(AND(ISNUMBER('Emissions (start here)'!CV253),ISNUMBER(Dispersion!$AX$11)),'Emissions (start here)'!CV253*2000*453.59/8760/3600*Dispersion!$AX$11,0)</f>
        <v>0</v>
      </c>
      <c r="GQ253" s="74">
        <f>IF(AND(ISNUMBER('Emissions (start here)'!CW253),ISNUMBER(Dispersion!$AY$8)),'Emissions (start here)'!CW253*453.59/3600*Dispersion!$AY$8,0)</f>
        <v>0</v>
      </c>
      <c r="GR253" s="74">
        <f>IF(AND(ISNUMBER('Emissions (start here)'!CW253),ISNUMBER(Dispersion!$AY$9)),'Emissions (start here)'!CW253*453.59/3600*Dispersion!$AY$9,0)</f>
        <v>0</v>
      </c>
      <c r="GS253" s="74">
        <f>IF(AND(ISNUMBER('Emissions (start here)'!CX253),ISNUMBER(Dispersion!$AY$10)),'Emissions (start here)'!CX253*2000*453.59/8760/3600*Dispersion!$AY$10,0)</f>
        <v>0</v>
      </c>
      <c r="GT253" s="74">
        <f>IF(AND(ISNUMBER('Emissions (start here)'!CX253),ISNUMBER(Dispersion!$AY$11)),'Emissions (start here)'!CX253*2000*453.59/8760/3600*Dispersion!$AY$11,0)</f>
        <v>0</v>
      </c>
      <c r="GU253" s="74">
        <f>IF(AND(ISNUMBER('Emissions (start here)'!CY253),ISNUMBER(Dispersion!$AZ$8)),'Emissions (start here)'!CY253*453.59/3600*Dispersion!$AZ$8,0)</f>
        <v>0</v>
      </c>
      <c r="GV253" s="74">
        <f>IF(AND(ISNUMBER('Emissions (start here)'!CY253),ISNUMBER(Dispersion!$AZ$9)),'Emissions (start here)'!CY253*453.59/3600*Dispersion!$AZ$9,0)</f>
        <v>0</v>
      </c>
      <c r="GW253" s="74">
        <f>IF(AND(ISNUMBER('Emissions (start here)'!CZ253),ISNUMBER(Dispersion!$AZ$10)),'Emissions (start here)'!CZ253*2000*453.59/8760/3600*Dispersion!$AZ$10,0)</f>
        <v>0</v>
      </c>
      <c r="GX253" s="74">
        <f>IF(AND(ISNUMBER('Emissions (start here)'!CZ253),ISNUMBER(Dispersion!$AZ$11)),'Emissions (start here)'!CZ253*2000*453.59/8760/3600*Dispersion!$AZ$11,0)</f>
        <v>0</v>
      </c>
    </row>
    <row r="254" spans="1:206" x14ac:dyDescent="0.2">
      <c r="A254" s="51" t="str">
        <f>'Tox Values'!C254</f>
        <v>193-39-5</v>
      </c>
      <c r="B254" s="94" t="str">
        <f>'Tox Values'!D254</f>
        <v>Indeno(1,2,3-cd)pyrene</v>
      </c>
      <c r="C254" s="96">
        <f t="shared" si="13"/>
        <v>0</v>
      </c>
      <c r="D254" s="74">
        <f t="shared" si="14"/>
        <v>0</v>
      </c>
      <c r="E254" s="74">
        <f t="shared" si="15"/>
        <v>0</v>
      </c>
      <c r="F254" s="99">
        <f t="shared" si="16"/>
        <v>0</v>
      </c>
      <c r="G254" s="97">
        <f>IF(AND(ISNUMBER('Emissions (start here)'!E254),ISNUMBER(Dispersion!$C$8)),'Emissions (start here)'!E254*453.59/3600*Dispersion!$C$8,0)</f>
        <v>0</v>
      </c>
      <c r="H254" s="74">
        <f>IF(AND(ISNUMBER('Emissions (start here)'!E254),ISNUMBER(Dispersion!$C$9)),'Emissions (start here)'!E254*453.59/3600*Dispersion!$C$9,0)</f>
        <v>0</v>
      </c>
      <c r="I254" s="74">
        <f>IF(AND(ISNUMBER('Emissions (start here)'!F254),ISNUMBER(Dispersion!$C$10)),'Emissions (start here)'!F254*2000*453.59/8760/3600*Dispersion!$C$10,0)</f>
        <v>0</v>
      </c>
      <c r="J254" s="74">
        <f>IF(AND(ISNUMBER('Emissions (start here)'!F254),ISNUMBER(Dispersion!$C$11)),'Emissions (start here)'!F254*2000*453.59/8760/3600*Dispersion!$C$11,0)</f>
        <v>0</v>
      </c>
      <c r="K254" s="74">
        <f>IF(AND(ISNUMBER('Emissions (start here)'!G254),ISNUMBER(Dispersion!$D$8)),'Emissions (start here)'!G254*453.59/3600*Dispersion!$D$8,0)</f>
        <v>0</v>
      </c>
      <c r="L254" s="74">
        <f>IF(AND(ISNUMBER('Emissions (start here)'!G254),ISNUMBER(Dispersion!$D$9)),'Emissions (start here)'!G254*453.59/3600*Dispersion!$D$9,0)</f>
        <v>0</v>
      </c>
      <c r="M254" s="74">
        <f>IF(AND(ISNUMBER('Emissions (start here)'!H254),ISNUMBER(Dispersion!$D$10)),'Emissions (start here)'!H254*2000*453.59/8760/3600*Dispersion!$D$10,0)</f>
        <v>0</v>
      </c>
      <c r="N254" s="74">
        <f>IF(AND(ISNUMBER('Emissions (start here)'!H254),ISNUMBER(Dispersion!$D$11)),'Emissions (start here)'!H254*2000*453.59/8760/3600*Dispersion!$D$11,0)</f>
        <v>0</v>
      </c>
      <c r="O254" s="74">
        <f>IF(AND(ISNUMBER('Emissions (start here)'!I254),ISNUMBER(Dispersion!$E$8)),'Emissions (start here)'!I254*453.59/3600*Dispersion!$E$8,0)</f>
        <v>0</v>
      </c>
      <c r="P254" s="74">
        <f>IF(AND(ISNUMBER('Emissions (start here)'!I254),ISNUMBER(Dispersion!$E$9)),'Emissions (start here)'!I254*453.59/3600*Dispersion!$E$9,0)</f>
        <v>0</v>
      </c>
      <c r="Q254" s="74">
        <f>IF(AND(ISNUMBER('Emissions (start here)'!J254),ISNUMBER(Dispersion!$E$10)),'Emissions (start here)'!J254*2000*453.59/8760/3600*Dispersion!$E$10,0)</f>
        <v>0</v>
      </c>
      <c r="R254" s="74">
        <f>IF(AND(ISNUMBER('Emissions (start here)'!J254),ISNUMBER(Dispersion!$E$11)),'Emissions (start here)'!J254*2000*453.59/8760/3600*Dispersion!$E$11,0)</f>
        <v>0</v>
      </c>
      <c r="S254" s="74">
        <f>IF(AND(ISNUMBER('Emissions (start here)'!K254),ISNUMBER(Dispersion!$F$8)),'Emissions (start here)'!K254*453.59/3600*Dispersion!$F$8,0)</f>
        <v>0</v>
      </c>
      <c r="T254" s="74">
        <f>IF(AND(ISNUMBER('Emissions (start here)'!K254),ISNUMBER(Dispersion!$F$9)),'Emissions (start here)'!K254*453.59/3600*Dispersion!$F$9,0)</f>
        <v>0</v>
      </c>
      <c r="U254" s="74">
        <f>IF(AND(ISNUMBER('Emissions (start here)'!L254),ISNUMBER(Dispersion!$F$10)),'Emissions (start here)'!L254*2000*453.59/8760/3600*Dispersion!$F$10,0)</f>
        <v>0</v>
      </c>
      <c r="V254" s="74">
        <f>IF(AND(ISNUMBER('Emissions (start here)'!L254),ISNUMBER(Dispersion!$F$11)),'Emissions (start here)'!L254*2000*453.59/8760/3600*Dispersion!$F$11,0)</f>
        <v>0</v>
      </c>
      <c r="W254" s="74">
        <f>IF(AND(ISNUMBER('Emissions (start here)'!M254),ISNUMBER(Dispersion!$G$8)),'Emissions (start here)'!M254*453.59/3600*Dispersion!$G$8,0)</f>
        <v>0</v>
      </c>
      <c r="X254" s="74">
        <f>IF(AND(ISNUMBER('Emissions (start here)'!M254),ISNUMBER(Dispersion!$G$9)),'Emissions (start here)'!M254*453.59/3600*Dispersion!$G$9,0)</f>
        <v>0</v>
      </c>
      <c r="Y254" s="74">
        <f>IF(AND(ISNUMBER('Emissions (start here)'!N254),ISNUMBER(Dispersion!$G$10)),'Emissions (start here)'!N254*2000*453.59/8760/3600*Dispersion!$G$10,0)</f>
        <v>0</v>
      </c>
      <c r="Z254" s="74">
        <f>IF(AND(ISNUMBER('Emissions (start here)'!N254),ISNUMBER(Dispersion!$G$11)),'Emissions (start here)'!N254*2000*453.59/8760/3600*Dispersion!$G$11,0)</f>
        <v>0</v>
      </c>
      <c r="AA254" s="74">
        <f>IF(AND(ISNUMBER('Emissions (start here)'!O254),ISNUMBER(Dispersion!$H$8)),'Emissions (start here)'!O254*453.59/3600*Dispersion!$H$8,0)</f>
        <v>0</v>
      </c>
      <c r="AB254" s="74">
        <f>IF(AND(ISNUMBER('Emissions (start here)'!O254),ISNUMBER(Dispersion!$H$9)),'Emissions (start here)'!O254*453.59/3600*Dispersion!$H$9,0)</f>
        <v>0</v>
      </c>
      <c r="AC254" s="74">
        <f>IF(AND(ISNUMBER('Emissions (start here)'!P254),ISNUMBER(Dispersion!$H$10)),'Emissions (start here)'!P254*2000*453.59/8760/3600*Dispersion!$H$10,0)</f>
        <v>0</v>
      </c>
      <c r="AD254" s="74">
        <f>IF(AND(ISNUMBER('Emissions (start here)'!P254),ISNUMBER(Dispersion!$H$11)),'Emissions (start here)'!P254*2000*453.59/8760/3600*Dispersion!$H$11,0)</f>
        <v>0</v>
      </c>
      <c r="AE254" s="74">
        <f>IF(AND(ISNUMBER('Emissions (start here)'!Q254),ISNUMBER(Dispersion!$I$8)),'Emissions (start here)'!Q254*453.59/3600*Dispersion!$I$8,0)</f>
        <v>0</v>
      </c>
      <c r="AF254" s="74">
        <f>IF(AND(ISNUMBER('Emissions (start here)'!Q254),ISNUMBER(Dispersion!$I$9)),'Emissions (start here)'!Q254*453.59/3600*Dispersion!$I$9,0)</f>
        <v>0</v>
      </c>
      <c r="AG254" s="74">
        <f>IF(AND(ISNUMBER('Emissions (start here)'!R254),ISNUMBER(Dispersion!$I$10)),'Emissions (start here)'!R254*2000*453.59/8760/3600*Dispersion!$I$10,0)</f>
        <v>0</v>
      </c>
      <c r="AH254" s="74">
        <f>IF(AND(ISNUMBER('Emissions (start here)'!R254),ISNUMBER(Dispersion!$I$11)),'Emissions (start here)'!R254*2000*453.59/8760/3600*Dispersion!$I$11,0)</f>
        <v>0</v>
      </c>
      <c r="AI254" s="74">
        <f>IF(AND(ISNUMBER('Emissions (start here)'!S254),ISNUMBER(Dispersion!$J$8)),'Emissions (start here)'!S254*453.59/3600*Dispersion!$J$8,0)</f>
        <v>0</v>
      </c>
      <c r="AJ254" s="74">
        <f>IF(AND(ISNUMBER('Emissions (start here)'!S254),ISNUMBER(Dispersion!$J$9)),'Emissions (start here)'!S254*453.59/3600*Dispersion!$J$9,0)</f>
        <v>0</v>
      </c>
      <c r="AK254" s="74">
        <f>IF(AND(ISNUMBER('Emissions (start here)'!T254),ISNUMBER(Dispersion!$J$10)),'Emissions (start here)'!T254*2000*453.59/8760/3600*Dispersion!$J$10,0)</f>
        <v>0</v>
      </c>
      <c r="AL254" s="74">
        <f>IF(AND(ISNUMBER('Emissions (start here)'!T254),ISNUMBER(Dispersion!$J$11)),'Emissions (start here)'!T254*2000*453.59/8760/3600*Dispersion!$J$11,0)</f>
        <v>0</v>
      </c>
      <c r="AM254" s="74">
        <f>IF(AND(ISNUMBER('Emissions (start here)'!U254),ISNUMBER(Dispersion!$K$8)),'Emissions (start here)'!U254*453.59/3600*Dispersion!$K$8,0)</f>
        <v>0</v>
      </c>
      <c r="AN254" s="74">
        <f>IF(AND(ISNUMBER('Emissions (start here)'!U254),ISNUMBER(Dispersion!$K$9)),'Emissions (start here)'!U254*453.59/3600*Dispersion!$K$9,0)</f>
        <v>0</v>
      </c>
      <c r="AO254" s="74">
        <f>IF(AND(ISNUMBER('Emissions (start here)'!V254),ISNUMBER(Dispersion!$K$10)),'Emissions (start here)'!V254*2000*453.59/8760/3600*Dispersion!$K$10,0)</f>
        <v>0</v>
      </c>
      <c r="AP254" s="74">
        <f>IF(AND(ISNUMBER('Emissions (start here)'!V254),ISNUMBER(Dispersion!$K$11)),'Emissions (start here)'!V254*2000*453.59/8760/3600*Dispersion!$K$11,0)</f>
        <v>0</v>
      </c>
      <c r="AQ254" s="74">
        <f>IF(AND(ISNUMBER('Emissions (start here)'!W254),ISNUMBER(Dispersion!$L$8)),'Emissions (start here)'!W254*453.59/3600*Dispersion!$L$8,0)</f>
        <v>0</v>
      </c>
      <c r="AR254" s="74">
        <f>IF(AND(ISNUMBER('Emissions (start here)'!W254),ISNUMBER(Dispersion!$L$9)),'Emissions (start here)'!W254*453.59/3600*Dispersion!$L$9,0)</f>
        <v>0</v>
      </c>
      <c r="AS254" s="74">
        <f>IF(AND(ISNUMBER('Emissions (start here)'!X254),ISNUMBER(Dispersion!$L$10)),'Emissions (start here)'!X254*2000*453.59/8760/3600*Dispersion!$L$10,0)</f>
        <v>0</v>
      </c>
      <c r="AT254" s="74">
        <f>IF(AND(ISNUMBER('Emissions (start here)'!X254),ISNUMBER(Dispersion!$L$11)),'Emissions (start here)'!X254*2000*453.59/8760/3600*Dispersion!$L$11,0)</f>
        <v>0</v>
      </c>
      <c r="AU254" s="74">
        <f>IF(AND(ISNUMBER('Emissions (start here)'!Y254),ISNUMBER(Dispersion!$M$8)),'Emissions (start here)'!Y254*453.59/3600*Dispersion!$M$8,0)</f>
        <v>0</v>
      </c>
      <c r="AV254" s="74">
        <f>IF(AND(ISNUMBER('Emissions (start here)'!Y254),ISNUMBER(Dispersion!$M$9)),'Emissions (start here)'!Y254*453.59/3600*Dispersion!$M$9,0)</f>
        <v>0</v>
      </c>
      <c r="AW254" s="74">
        <f>IF(AND(ISNUMBER('Emissions (start here)'!Z254),ISNUMBER(Dispersion!$M$10)),'Emissions (start here)'!Z254*2000*453.59/8760/3600*Dispersion!$M$10,0)</f>
        <v>0</v>
      </c>
      <c r="AX254" s="74">
        <f>IF(AND(ISNUMBER('Emissions (start here)'!Z254),ISNUMBER(Dispersion!$M$11)),'Emissions (start here)'!Z254*2000*453.59/8760/3600*Dispersion!$M$11,0)</f>
        <v>0</v>
      </c>
      <c r="AY254" s="74">
        <f>IF(AND(ISNUMBER('Emissions (start here)'!AA254),ISNUMBER(Dispersion!$N$8)),'Emissions (start here)'!AA254*453.59/3600*Dispersion!$N$8,0)</f>
        <v>0</v>
      </c>
      <c r="AZ254" s="74">
        <f>IF(AND(ISNUMBER('Emissions (start here)'!AA254),ISNUMBER(Dispersion!$N$9)),'Emissions (start here)'!AA254*453.59/3600*Dispersion!$N$9,0)</f>
        <v>0</v>
      </c>
      <c r="BA254" s="74">
        <f>IF(AND(ISNUMBER('Emissions (start here)'!AB254),ISNUMBER(Dispersion!$N$10)),'Emissions (start here)'!AB254*2000*453.59/8760/3600*Dispersion!$N$10,0)</f>
        <v>0</v>
      </c>
      <c r="BB254" s="74">
        <f>IF(AND(ISNUMBER('Emissions (start here)'!AB254),ISNUMBER(Dispersion!$N$11)),'Emissions (start here)'!AB254*2000*453.59/8760/3600*Dispersion!$N$11,0)</f>
        <v>0</v>
      </c>
      <c r="BC254" s="74">
        <f>IF(AND(ISNUMBER('Emissions (start here)'!AC254),ISNUMBER(Dispersion!$O$8)),'Emissions (start here)'!AC254*453.59/3600*Dispersion!$O$8,0)</f>
        <v>0</v>
      </c>
      <c r="BD254" s="74">
        <f>IF(AND(ISNUMBER('Emissions (start here)'!AC254),ISNUMBER(Dispersion!$O$9)),'Emissions (start here)'!AC254*453.59/3600*Dispersion!$O$9,0)</f>
        <v>0</v>
      </c>
      <c r="BE254" s="74">
        <f>IF(AND(ISNUMBER('Emissions (start here)'!AD254),ISNUMBER(Dispersion!$O$10)),'Emissions (start here)'!AD254*2000*453.59/8760/3600*Dispersion!$O$10,0)</f>
        <v>0</v>
      </c>
      <c r="BF254" s="74">
        <f>IF(AND(ISNUMBER('Emissions (start here)'!AD254),ISNUMBER(Dispersion!$O$11)),'Emissions (start here)'!AD254*2000*453.59/8760/3600*Dispersion!$O$11,0)</f>
        <v>0</v>
      </c>
      <c r="BG254" s="74">
        <f>IF(AND(ISNUMBER('Emissions (start here)'!AE254),ISNUMBER(Dispersion!$P$8)),'Emissions (start here)'!AE254*453.59/3600*Dispersion!$P$8,0)</f>
        <v>0</v>
      </c>
      <c r="BH254" s="74">
        <f>IF(AND(ISNUMBER('Emissions (start here)'!AE254),ISNUMBER(Dispersion!$P$9)),'Emissions (start here)'!AE254*453.59/3600*Dispersion!$P$9,0)</f>
        <v>0</v>
      </c>
      <c r="BI254" s="74">
        <f>IF(AND(ISNUMBER('Emissions (start here)'!AF254),ISNUMBER(Dispersion!$P$10)),'Emissions (start here)'!AF254*2000*453.59/8760/3600*Dispersion!$P$10,0)</f>
        <v>0</v>
      </c>
      <c r="BJ254" s="74">
        <f>IF(AND(ISNUMBER('Emissions (start here)'!AF254),ISNUMBER(Dispersion!$P$11)),'Emissions (start here)'!AF254*2000*453.59/8760/3600*Dispersion!$P$11,0)</f>
        <v>0</v>
      </c>
      <c r="BK254" s="74">
        <f>IF(AND(ISNUMBER('Emissions (start here)'!AG254),ISNUMBER(Dispersion!$Q$8)),'Emissions (start here)'!AG254*453.59/3600*Dispersion!$Q$8,0)</f>
        <v>0</v>
      </c>
      <c r="BL254" s="74">
        <f>IF(AND(ISNUMBER('Emissions (start here)'!AG254),ISNUMBER(Dispersion!$Q$9)),'Emissions (start here)'!AG254*453.59/3600*Dispersion!$Q$9,0)</f>
        <v>0</v>
      </c>
      <c r="BM254" s="74">
        <f>IF(AND(ISNUMBER('Emissions (start here)'!AH254),ISNUMBER(Dispersion!$Q$10)),'Emissions (start here)'!AH254*2000*453.59/8760/3600*Dispersion!$Q$10,0)</f>
        <v>0</v>
      </c>
      <c r="BN254" s="74">
        <f>IF(AND(ISNUMBER('Emissions (start here)'!AH254),ISNUMBER(Dispersion!$Q$11)),'Emissions (start here)'!AH254*2000*453.59/8760/3600*Dispersion!$Q$11,0)</f>
        <v>0</v>
      </c>
      <c r="BO254" s="74">
        <f>IF(AND(ISNUMBER('Emissions (start here)'!AI254),ISNUMBER(Dispersion!$R$8)),'Emissions (start here)'!AI254*453.59/3600*Dispersion!$R$8,0)</f>
        <v>0</v>
      </c>
      <c r="BP254" s="74">
        <f>IF(AND(ISNUMBER('Emissions (start here)'!AI254),ISNUMBER(Dispersion!$R$9)),'Emissions (start here)'!AI254*453.59/3600*Dispersion!$R$9,0)</f>
        <v>0</v>
      </c>
      <c r="BQ254" s="74">
        <f>IF(AND(ISNUMBER('Emissions (start here)'!AJ254),ISNUMBER(Dispersion!$R$10)),'Emissions (start here)'!AJ254*2000*453.59/8760/3600*Dispersion!$R$10,0)</f>
        <v>0</v>
      </c>
      <c r="BR254" s="74">
        <f>IF(AND(ISNUMBER('Emissions (start here)'!AJ254),ISNUMBER(Dispersion!$R$11)),'Emissions (start here)'!AJ254*2000*453.59/8760/3600*Dispersion!$R$11,0)</f>
        <v>0</v>
      </c>
      <c r="BS254" s="74">
        <f>IF(AND(ISNUMBER('Emissions (start here)'!AK254),ISNUMBER(Dispersion!$S$8)),'Emissions (start here)'!AK254*453.59/3600*Dispersion!$S$8,0)</f>
        <v>0</v>
      </c>
      <c r="BT254" s="74">
        <f>IF(AND(ISNUMBER('Emissions (start here)'!AK254),ISNUMBER(Dispersion!$S$9)),'Emissions (start here)'!AK254*453.59/3600*Dispersion!$S$9,0)</f>
        <v>0</v>
      </c>
      <c r="BU254" s="74">
        <f>IF(AND(ISNUMBER('Emissions (start here)'!AL254),ISNUMBER(Dispersion!$S$10)),'Emissions (start here)'!AL254*2000*453.59/8760/3600*Dispersion!$S$10,0)</f>
        <v>0</v>
      </c>
      <c r="BV254" s="74">
        <f>IF(AND(ISNUMBER('Emissions (start here)'!AL254),ISNUMBER(Dispersion!$S$11)),'Emissions (start here)'!AL254*2000*453.59/8760/3600*Dispersion!$S$11,0)</f>
        <v>0</v>
      </c>
      <c r="BW254" s="74">
        <f>IF(AND(ISNUMBER('Emissions (start here)'!AM254),ISNUMBER(Dispersion!$T$8)),'Emissions (start here)'!AM254*453.59/3600*Dispersion!$T$8,0)</f>
        <v>0</v>
      </c>
      <c r="BX254" s="74">
        <f>IF(AND(ISNUMBER('Emissions (start here)'!AM254),ISNUMBER(Dispersion!$T$9)),'Emissions (start here)'!AM254*453.59/3600*Dispersion!$T$9,0)</f>
        <v>0</v>
      </c>
      <c r="BY254" s="74">
        <f>IF(AND(ISNUMBER('Emissions (start here)'!AN254),ISNUMBER(Dispersion!$T$10)),'Emissions (start here)'!AN254*2000*453.59/8760/3600*Dispersion!$T$10,0)</f>
        <v>0</v>
      </c>
      <c r="BZ254" s="74">
        <f>IF(AND(ISNUMBER('Emissions (start here)'!AN254),ISNUMBER(Dispersion!$T$11)),'Emissions (start here)'!AN254*2000*453.59/8760/3600*Dispersion!$T$11,0)</f>
        <v>0</v>
      </c>
      <c r="CA254" s="74">
        <f>IF(AND(ISNUMBER('Emissions (start here)'!AO254),ISNUMBER(Dispersion!$U$8)),'Emissions (start here)'!AO254*453.59/3600*Dispersion!$U$8,0)</f>
        <v>0</v>
      </c>
      <c r="CB254" s="74">
        <f>IF(AND(ISNUMBER('Emissions (start here)'!AO254),ISNUMBER(Dispersion!$U$9)),'Emissions (start here)'!AO254*453.59/3600*Dispersion!$U$9,0)</f>
        <v>0</v>
      </c>
      <c r="CC254" s="74">
        <f>IF(AND(ISNUMBER('Emissions (start here)'!AP254),ISNUMBER(Dispersion!$U$10)),'Emissions (start here)'!AP254*2000*453.59/8760/3600*Dispersion!$U$10,0)</f>
        <v>0</v>
      </c>
      <c r="CD254" s="74">
        <f>IF(AND(ISNUMBER('Emissions (start here)'!AP254),ISNUMBER(Dispersion!$U$11)),'Emissions (start here)'!AP254*2000*453.59/8760/3600*Dispersion!$U$11,0)</f>
        <v>0</v>
      </c>
      <c r="CE254" s="74">
        <f>IF(AND(ISNUMBER('Emissions (start here)'!AQ254),ISNUMBER(Dispersion!$V$8)),'Emissions (start here)'!AQ254*453.59/3600*Dispersion!$V$8,0)</f>
        <v>0</v>
      </c>
      <c r="CF254" s="74">
        <f>IF(AND(ISNUMBER('Emissions (start here)'!AQ254),ISNUMBER(Dispersion!$V$9)),'Emissions (start here)'!AQ254*453.59/3600*Dispersion!$V$9,0)</f>
        <v>0</v>
      </c>
      <c r="CG254" s="74">
        <f>IF(AND(ISNUMBER('Emissions (start here)'!AR254),ISNUMBER(Dispersion!$V$10)),'Emissions (start here)'!AR254*2000*453.59/8760/3600*Dispersion!$V$10,0)</f>
        <v>0</v>
      </c>
      <c r="CH254" s="74">
        <f>IF(AND(ISNUMBER('Emissions (start here)'!AR254),ISNUMBER(Dispersion!$V$11)),'Emissions (start here)'!AR254*2000*453.59/8760/3600*Dispersion!$V$11,0)</f>
        <v>0</v>
      </c>
      <c r="CI254" s="74">
        <f>IF(AND(ISNUMBER('Emissions (start here)'!AS254),ISNUMBER(Dispersion!$W$8)),'Emissions (start here)'!AS254*453.59/3600*Dispersion!$W$8,0)</f>
        <v>0</v>
      </c>
      <c r="CJ254" s="74">
        <f>IF(AND(ISNUMBER('Emissions (start here)'!AS254),ISNUMBER(Dispersion!$W$9)),'Emissions (start here)'!AS254*453.59/3600*Dispersion!$W$9,0)</f>
        <v>0</v>
      </c>
      <c r="CK254" s="74">
        <f>IF(AND(ISNUMBER('Emissions (start here)'!AT254),ISNUMBER(Dispersion!$W$10)),'Emissions (start here)'!AT254*2000*453.59/8760/3600*Dispersion!$W$10,0)</f>
        <v>0</v>
      </c>
      <c r="CL254" s="74">
        <f>IF(AND(ISNUMBER('Emissions (start here)'!AT254),ISNUMBER(Dispersion!$W$11)),'Emissions (start here)'!AT254*2000*453.59/8760/3600*Dispersion!$W$11,0)</f>
        <v>0</v>
      </c>
      <c r="CM254" s="74">
        <f>IF(AND(ISNUMBER('Emissions (start here)'!AU254),ISNUMBER(Dispersion!$X$8)),'Emissions (start here)'!AU254*453.59/3600*Dispersion!$X$8,0)</f>
        <v>0</v>
      </c>
      <c r="CN254" s="74">
        <f>IF(AND(ISNUMBER('Emissions (start here)'!AU254),ISNUMBER(Dispersion!$X$9)),'Emissions (start here)'!AU254*453.59/3600*Dispersion!$X$9,0)</f>
        <v>0</v>
      </c>
      <c r="CO254" s="74">
        <f>IF(AND(ISNUMBER('Emissions (start here)'!AV254),ISNUMBER(Dispersion!$X$10)),'Emissions (start here)'!AV254*2000*453.59/8760/3600*Dispersion!$X$10,0)</f>
        <v>0</v>
      </c>
      <c r="CP254" s="74">
        <f>IF(AND(ISNUMBER('Emissions (start here)'!AV254),ISNUMBER(Dispersion!$X$11)),'Emissions (start here)'!AV254*2000*453.59/8760/3600*Dispersion!$X$11,0)</f>
        <v>0</v>
      </c>
      <c r="CQ254" s="74">
        <f>IF(AND(ISNUMBER('Emissions (start here)'!AW254),ISNUMBER(Dispersion!$Y$8)),'Emissions (start here)'!AW254*453.59/3600*Dispersion!$Y$8,0)</f>
        <v>0</v>
      </c>
      <c r="CR254" s="74">
        <f>IF(AND(ISNUMBER('Emissions (start here)'!AW254),ISNUMBER(Dispersion!$Y$9)),'Emissions (start here)'!AW254*453.59/3600*Dispersion!$Y$9,0)</f>
        <v>0</v>
      </c>
      <c r="CS254" s="74">
        <f>IF(AND(ISNUMBER('Emissions (start here)'!AX254),ISNUMBER(Dispersion!$Y$10)),'Emissions (start here)'!AX254*2000*453.59/8760/3600*Dispersion!$Y$10,0)</f>
        <v>0</v>
      </c>
      <c r="CT254" s="74">
        <f>IF(AND(ISNUMBER('Emissions (start here)'!AX254),ISNUMBER(Dispersion!$Y$11)),'Emissions (start here)'!AX254*2000*453.59/8760/3600*Dispersion!$Y$11,0)</f>
        <v>0</v>
      </c>
      <c r="CU254" s="74">
        <f>IF(AND(ISNUMBER('Emissions (start here)'!AY254),ISNUMBER(Dispersion!$Z$8)),'Emissions (start here)'!AY254*453.59/3600*Dispersion!$Z$8,0)</f>
        <v>0</v>
      </c>
      <c r="CV254" s="74">
        <f>IF(AND(ISNUMBER('Emissions (start here)'!AY254),ISNUMBER(Dispersion!$Z$9)),'Emissions (start here)'!AY254*453.59/3600*Dispersion!$Z$9,0)</f>
        <v>0</v>
      </c>
      <c r="CW254" s="74">
        <f>IF(AND(ISNUMBER('Emissions (start here)'!AZ254),ISNUMBER(Dispersion!$Z$10)),'Emissions (start here)'!AZ254*2000*453.59/8760/3600*Dispersion!$Z$10,0)</f>
        <v>0</v>
      </c>
      <c r="CX254" s="74">
        <f>IF(AND(ISNUMBER('Emissions (start here)'!AZ254),ISNUMBER(Dispersion!$Z$11)),'Emissions (start here)'!AZ254*2000*453.59/8760/3600*Dispersion!$Z$11,0)</f>
        <v>0</v>
      </c>
      <c r="CY254" s="74">
        <f>IF(AND(ISNUMBER('Emissions (start here)'!BA254),ISNUMBER(Dispersion!$AA$8)),'Emissions (start here)'!BA254*453.59/3600*Dispersion!$AA$8,0)</f>
        <v>0</v>
      </c>
      <c r="CZ254" s="74">
        <f>IF(AND(ISNUMBER('Emissions (start here)'!BA254),ISNUMBER(Dispersion!$AA$9)),'Emissions (start here)'!BA254*453.59/3600*Dispersion!$AA$9,0)</f>
        <v>0</v>
      </c>
      <c r="DA254" s="74">
        <f>IF(AND(ISNUMBER('Emissions (start here)'!BB254),ISNUMBER(Dispersion!$AA$10)),'Emissions (start here)'!BB254*2000*453.59/8760/3600*Dispersion!$AA$10,0)</f>
        <v>0</v>
      </c>
      <c r="DB254" s="74">
        <f>IF(AND(ISNUMBER('Emissions (start here)'!BB254),ISNUMBER(Dispersion!$AA$11)),'Emissions (start here)'!BB254*2000*453.59/8760/3600*Dispersion!$AA$11,0)</f>
        <v>0</v>
      </c>
      <c r="DC254" s="74">
        <f>IF(AND(ISNUMBER('Emissions (start here)'!BC254),ISNUMBER(Dispersion!$AB$8)),'Emissions (start here)'!BC254*453.59/3600*Dispersion!$AB$8,0)</f>
        <v>0</v>
      </c>
      <c r="DD254" s="74">
        <f>IF(AND(ISNUMBER('Emissions (start here)'!BC254),ISNUMBER(Dispersion!$AB$9)),'Emissions (start here)'!BC254*453.59/3600*Dispersion!$AB$9,0)</f>
        <v>0</v>
      </c>
      <c r="DE254" s="74">
        <f>IF(AND(ISNUMBER('Emissions (start here)'!BD254),ISNUMBER(Dispersion!$AB$10)),'Emissions (start here)'!BD254*2000*453.59/8760/3600*Dispersion!$AB$10,0)</f>
        <v>0</v>
      </c>
      <c r="DF254" s="74">
        <f>IF(AND(ISNUMBER('Emissions (start here)'!BD254),ISNUMBER(Dispersion!$AB$11)),'Emissions (start here)'!BD254*2000*453.59/8760/3600*Dispersion!$AB$11,0)</f>
        <v>0</v>
      </c>
      <c r="DG254" s="74">
        <f>IF(AND(ISNUMBER('Emissions (start here)'!BE254),ISNUMBER(Dispersion!$AC$8)),'Emissions (start here)'!BE254*453.59/3600*Dispersion!$AC$8,0)</f>
        <v>0</v>
      </c>
      <c r="DH254" s="74">
        <f>IF(AND(ISNUMBER('Emissions (start here)'!BE254),ISNUMBER(Dispersion!$AC$9)),'Emissions (start here)'!BE254*453.59/3600*Dispersion!$AC$9,0)</f>
        <v>0</v>
      </c>
      <c r="DI254" s="74">
        <f>IF(AND(ISNUMBER('Emissions (start here)'!BF254),ISNUMBER(Dispersion!$AC$10)),'Emissions (start here)'!BF254*2000*453.59/8760/3600*Dispersion!$AC$10,0)</f>
        <v>0</v>
      </c>
      <c r="DJ254" s="74">
        <f>IF(AND(ISNUMBER('Emissions (start here)'!BF254),ISNUMBER(Dispersion!$AC$11)),'Emissions (start here)'!BF254*2000*453.59/8760/3600*Dispersion!$AC$11,0)</f>
        <v>0</v>
      </c>
      <c r="DK254" s="74">
        <f>IF(AND(ISNUMBER('Emissions (start here)'!BG254),ISNUMBER(Dispersion!$AD$8)),'Emissions (start here)'!BG254*453.59/3600*Dispersion!$AD$8,0)</f>
        <v>0</v>
      </c>
      <c r="DL254" s="74">
        <f>IF(AND(ISNUMBER('Emissions (start here)'!BG254),ISNUMBER(Dispersion!$AD$9)),'Emissions (start here)'!BG254*453.59/3600*Dispersion!$AD$9,0)</f>
        <v>0</v>
      </c>
      <c r="DM254" s="74">
        <f>IF(AND(ISNUMBER('Emissions (start here)'!BH254),ISNUMBER(Dispersion!$AD$10)),'Emissions (start here)'!BH254*2000*453.59/8760/3600*Dispersion!$AD$10,0)</f>
        <v>0</v>
      </c>
      <c r="DN254" s="74">
        <f>IF(AND(ISNUMBER('Emissions (start here)'!BH254),ISNUMBER(Dispersion!$AD$11)),'Emissions (start here)'!BH254*2000*453.59/8760/3600*Dispersion!$AD$11,0)</f>
        <v>0</v>
      </c>
      <c r="DO254" s="74">
        <f>IF(AND(ISNUMBER('Emissions (start here)'!BI254),ISNUMBER(Dispersion!$AE$8)),'Emissions (start here)'!BI254*453.59/3600*Dispersion!$AE$8,0)</f>
        <v>0</v>
      </c>
      <c r="DP254" s="74">
        <f>IF(AND(ISNUMBER('Emissions (start here)'!BI254),ISNUMBER(Dispersion!$AE$9)),'Emissions (start here)'!BI254*453.59/3600*Dispersion!$AE$9,0)</f>
        <v>0</v>
      </c>
      <c r="DQ254" s="74">
        <f>IF(AND(ISNUMBER('Emissions (start here)'!BJ254),ISNUMBER(Dispersion!$AE$10)),'Emissions (start here)'!BJ254*2000*453.59/8760/3600*Dispersion!$AE$10,0)</f>
        <v>0</v>
      </c>
      <c r="DR254" s="74">
        <f>IF(AND(ISNUMBER('Emissions (start here)'!BJ254),ISNUMBER(Dispersion!$AE$11)),'Emissions (start here)'!BJ254*2000*453.59/8760/3600*Dispersion!$AE$11,0)</f>
        <v>0</v>
      </c>
      <c r="DS254" s="74">
        <f>IF(AND(ISNUMBER('Emissions (start here)'!BK254),ISNUMBER(Dispersion!$AF$8)),'Emissions (start here)'!BK254*453.59/3600*Dispersion!$AF$8,0)</f>
        <v>0</v>
      </c>
      <c r="DT254" s="74">
        <f>IF(AND(ISNUMBER('Emissions (start here)'!BK254),ISNUMBER(Dispersion!$AF$9)),'Emissions (start here)'!BK254*453.59/3600*Dispersion!$AF$9,0)</f>
        <v>0</v>
      </c>
      <c r="DU254" s="74">
        <f>IF(AND(ISNUMBER('Emissions (start here)'!BL254),ISNUMBER(Dispersion!$AF$10)),'Emissions (start here)'!BL254*2000*453.59/8760/3600*Dispersion!$AF$10,0)</f>
        <v>0</v>
      </c>
      <c r="DV254" s="74">
        <f>IF(AND(ISNUMBER('Emissions (start here)'!BL254),ISNUMBER(Dispersion!$AF$11)),'Emissions (start here)'!BL254*2000*453.59/8760/3600*Dispersion!$AF$11,0)</f>
        <v>0</v>
      </c>
      <c r="DW254" s="74">
        <f>IF(AND(ISNUMBER('Emissions (start here)'!BM254),ISNUMBER(Dispersion!$AG$8)),'Emissions (start here)'!BM254*453.59/3600*Dispersion!$AG$8,0)</f>
        <v>0</v>
      </c>
      <c r="DX254" s="74">
        <f>IF(AND(ISNUMBER('Emissions (start here)'!BM254),ISNUMBER(Dispersion!$AG$9)),'Emissions (start here)'!BM254*453.59/3600*Dispersion!$AG$9,0)</f>
        <v>0</v>
      </c>
      <c r="DY254" s="74">
        <f>IF(AND(ISNUMBER('Emissions (start here)'!BN254),ISNUMBER(Dispersion!$AG$10)),'Emissions (start here)'!BN254*2000*453.59/8760/3600*Dispersion!$AG$10,0)</f>
        <v>0</v>
      </c>
      <c r="DZ254" s="74">
        <f>IF(AND(ISNUMBER('Emissions (start here)'!BN254),ISNUMBER(Dispersion!$AG$11)),'Emissions (start here)'!BN254*2000*453.59/8760/3600*Dispersion!$AG$11,0)</f>
        <v>0</v>
      </c>
      <c r="EA254" s="74">
        <f>IF(AND(ISNUMBER('Emissions (start here)'!BO254),ISNUMBER(Dispersion!$AH$8)),'Emissions (start here)'!BO254*453.59/3600*Dispersion!$AH$8,0)</f>
        <v>0</v>
      </c>
      <c r="EB254" s="74">
        <f>IF(AND(ISNUMBER('Emissions (start here)'!BO254),ISNUMBER(Dispersion!$AH$9)),'Emissions (start here)'!BO254*453.59/3600*Dispersion!$AH$9,0)</f>
        <v>0</v>
      </c>
      <c r="EC254" s="74">
        <f>IF(AND(ISNUMBER('Emissions (start here)'!BP254),ISNUMBER(Dispersion!$AH$10)),'Emissions (start here)'!BP254*2000*453.59/8760/3600*Dispersion!$AH$10,0)</f>
        <v>0</v>
      </c>
      <c r="ED254" s="74">
        <f>IF(AND(ISNUMBER('Emissions (start here)'!BP254),ISNUMBER(Dispersion!$AH$11)),'Emissions (start here)'!BP254*2000*453.59/8760/3600*Dispersion!$AH$11,0)</f>
        <v>0</v>
      </c>
      <c r="EE254" s="74">
        <f>IF(AND(ISNUMBER('Emissions (start here)'!BQ254),ISNUMBER(Dispersion!$AI$8)),'Emissions (start here)'!BQ254*453.59/3600*Dispersion!$AI$8,0)</f>
        <v>0</v>
      </c>
      <c r="EF254" s="74">
        <f>IF(AND(ISNUMBER('Emissions (start here)'!BQ254),ISNUMBER(Dispersion!$AI$9)),'Emissions (start here)'!BQ254*453.59/3600*Dispersion!$AI$9,0)</f>
        <v>0</v>
      </c>
      <c r="EG254" s="74">
        <f>IF(AND(ISNUMBER('Emissions (start here)'!BR254),ISNUMBER(Dispersion!$AI$10)),'Emissions (start here)'!BR254*2000*453.59/8760/3600*Dispersion!$AI$10,0)</f>
        <v>0</v>
      </c>
      <c r="EH254" s="74">
        <f>IF(AND(ISNUMBER('Emissions (start here)'!BR254),ISNUMBER(Dispersion!$AI$11)),'Emissions (start here)'!BR254*2000*453.59/8760/3600*Dispersion!$AI$11,0)</f>
        <v>0</v>
      </c>
      <c r="EI254" s="74">
        <f>IF(AND(ISNUMBER('Emissions (start here)'!BS254),ISNUMBER(Dispersion!$AJ$8)),'Emissions (start here)'!BS254*453.59/3600*Dispersion!$AJ$8,0)</f>
        <v>0</v>
      </c>
      <c r="EJ254" s="74">
        <f>IF(AND(ISNUMBER('Emissions (start here)'!BS254),ISNUMBER(Dispersion!$AJ$9)),'Emissions (start here)'!BS254*453.59/3600*Dispersion!$AJ$9,0)</f>
        <v>0</v>
      </c>
      <c r="EK254" s="74">
        <f>IF(AND(ISNUMBER('Emissions (start here)'!BT254),ISNUMBER(Dispersion!$AJ$10)),'Emissions (start here)'!BT254*2000*453.59/8760/3600*Dispersion!$AJ$10,0)</f>
        <v>0</v>
      </c>
      <c r="EL254" s="74">
        <f>IF(AND(ISNUMBER('Emissions (start here)'!BT254),ISNUMBER(Dispersion!$AJ$11)),'Emissions (start here)'!BT254*2000*453.59/8760/3600*Dispersion!$AJ$11,0)</f>
        <v>0</v>
      </c>
      <c r="EM254" s="74">
        <f>IF(AND(ISNUMBER('Emissions (start here)'!BU254),ISNUMBER(Dispersion!$AK$8)),'Emissions (start here)'!BU254*453.59/3600*Dispersion!$AK$8,0)</f>
        <v>0</v>
      </c>
      <c r="EN254" s="74">
        <f>IF(AND(ISNUMBER('Emissions (start here)'!BU254),ISNUMBER(Dispersion!$AK$9)),'Emissions (start here)'!BU254*453.59/3600*Dispersion!$AK$9,0)</f>
        <v>0</v>
      </c>
      <c r="EO254" s="74">
        <f>IF(AND(ISNUMBER('Emissions (start here)'!BV254),ISNUMBER(Dispersion!$AK$10)),'Emissions (start here)'!BV254*2000*453.59/8760/3600*Dispersion!$AK$10,0)</f>
        <v>0</v>
      </c>
      <c r="EP254" s="74">
        <f>IF(AND(ISNUMBER('Emissions (start here)'!BV254),ISNUMBER(Dispersion!$AK$11)),'Emissions (start here)'!BV254*2000*453.59/8760/3600*Dispersion!$AK$11,0)</f>
        <v>0</v>
      </c>
      <c r="EQ254" s="74">
        <f>IF(AND(ISNUMBER('Emissions (start here)'!BW254),ISNUMBER(Dispersion!$AL$8)),'Emissions (start here)'!BW254*453.59/3600*Dispersion!$AL$8,0)</f>
        <v>0</v>
      </c>
      <c r="ER254" s="74">
        <f>IF(AND(ISNUMBER('Emissions (start here)'!BW254),ISNUMBER(Dispersion!$AL$9)),'Emissions (start here)'!BW254*453.59/3600*Dispersion!$AL$9,0)</f>
        <v>0</v>
      </c>
      <c r="ES254" s="74">
        <f>IF(AND(ISNUMBER('Emissions (start here)'!BX254),ISNUMBER(Dispersion!$AL$10)),'Emissions (start here)'!BX254*2000*453.59/8760/3600*Dispersion!$AL$10,0)</f>
        <v>0</v>
      </c>
      <c r="ET254" s="74">
        <f>IF(AND(ISNUMBER('Emissions (start here)'!BX254),ISNUMBER(Dispersion!$AL$11)),'Emissions (start here)'!BX254*2000*453.59/8760/3600*Dispersion!$AL$11,0)</f>
        <v>0</v>
      </c>
      <c r="EU254" s="74">
        <f>IF(AND(ISNUMBER('Emissions (start here)'!BY254),ISNUMBER(Dispersion!$AM$8)),'Emissions (start here)'!BY254*453.59/3600*Dispersion!$AM$8,0)</f>
        <v>0</v>
      </c>
      <c r="EV254" s="74">
        <f>IF(AND(ISNUMBER('Emissions (start here)'!BY254),ISNUMBER(Dispersion!$AM$9)),'Emissions (start here)'!BY254*453.59/3600*Dispersion!$AM$9,0)</f>
        <v>0</v>
      </c>
      <c r="EW254" s="74">
        <f>IF(AND(ISNUMBER('Emissions (start here)'!BZ254),ISNUMBER(Dispersion!$AM$10)),'Emissions (start here)'!BZ254*2000*453.59/8760/3600*Dispersion!$AM$10,0)</f>
        <v>0</v>
      </c>
      <c r="EX254" s="74">
        <f>IF(AND(ISNUMBER('Emissions (start here)'!BZ254),ISNUMBER(Dispersion!$AM$11)),'Emissions (start here)'!BZ254*2000*453.59/8760/3600*Dispersion!$AM$11,0)</f>
        <v>0</v>
      </c>
      <c r="EY254" s="74">
        <f>IF(AND(ISNUMBER('Emissions (start here)'!CA254),ISNUMBER(Dispersion!$AN$8)),'Emissions (start here)'!CA254*453.59/3600*Dispersion!$AN$8,0)</f>
        <v>0</v>
      </c>
      <c r="EZ254" s="74">
        <f>IF(AND(ISNUMBER('Emissions (start here)'!CA254),ISNUMBER(Dispersion!$AN$9)),'Emissions (start here)'!CA254*453.59/3600*Dispersion!$AN$9,0)</f>
        <v>0</v>
      </c>
      <c r="FA254" s="74">
        <f>IF(AND(ISNUMBER('Emissions (start here)'!CB254),ISNUMBER(Dispersion!$AN$10)),'Emissions (start here)'!CB254*2000*453.59/8760/3600*Dispersion!$AN$10,0)</f>
        <v>0</v>
      </c>
      <c r="FB254" s="74">
        <f>IF(AND(ISNUMBER('Emissions (start here)'!CB254),ISNUMBER(Dispersion!$AN$11)),'Emissions (start here)'!CB254*2000*453.59/8760/3600*Dispersion!$AN$11,0)</f>
        <v>0</v>
      </c>
      <c r="FC254" s="74">
        <f>IF(AND(ISNUMBER('Emissions (start here)'!CC254),ISNUMBER(Dispersion!$AO$8)),'Emissions (start here)'!CC254*453.59/3600*Dispersion!$AO$8,0)</f>
        <v>0</v>
      </c>
      <c r="FD254" s="74">
        <f>IF(AND(ISNUMBER('Emissions (start here)'!CC254),ISNUMBER(Dispersion!$AO$9)),'Emissions (start here)'!CC254*453.59/3600*Dispersion!$AO$9,0)</f>
        <v>0</v>
      </c>
      <c r="FE254" s="74">
        <f>IF(AND(ISNUMBER('Emissions (start here)'!CD254),ISNUMBER(Dispersion!$AO$10)),'Emissions (start here)'!CD254*2000*453.59/8760/3600*Dispersion!$AO$10,0)</f>
        <v>0</v>
      </c>
      <c r="FF254" s="74">
        <f>IF(AND(ISNUMBER('Emissions (start here)'!CD254),ISNUMBER(Dispersion!$AO$11)),'Emissions (start here)'!CD254*2000*453.59/8760/3600*Dispersion!$AO$11,0)</f>
        <v>0</v>
      </c>
      <c r="FG254" s="74">
        <f>IF(AND(ISNUMBER('Emissions (start here)'!CE254),ISNUMBER(Dispersion!$AP$8)),'Emissions (start here)'!CE254*453.59/3600*Dispersion!$AP$8,0)</f>
        <v>0</v>
      </c>
      <c r="FH254" s="74">
        <f>IF(AND(ISNUMBER('Emissions (start here)'!CE254),ISNUMBER(Dispersion!$AP$9)),'Emissions (start here)'!CE254*453.59/3600*Dispersion!$AP$9,0)</f>
        <v>0</v>
      </c>
      <c r="FI254" s="74">
        <f>IF(AND(ISNUMBER('Emissions (start here)'!CF254),ISNUMBER(Dispersion!$AP$10)),'Emissions (start here)'!CF254*2000*453.59/8760/3600*Dispersion!$AP$10,0)</f>
        <v>0</v>
      </c>
      <c r="FJ254" s="74">
        <f>IF(AND(ISNUMBER('Emissions (start here)'!CF254),ISNUMBER(Dispersion!$AP$11)),'Emissions (start here)'!CF254*2000*453.59/8760/3600*Dispersion!$AP$11,0)</f>
        <v>0</v>
      </c>
      <c r="FK254" s="74">
        <f>IF(AND(ISNUMBER('Emissions (start here)'!CG254),ISNUMBER(Dispersion!$AQ$8)),'Emissions (start here)'!CG254*453.59/3600*Dispersion!$AQ$8,0)</f>
        <v>0</v>
      </c>
      <c r="FL254" s="74">
        <f>IF(AND(ISNUMBER('Emissions (start here)'!CG254),ISNUMBER(Dispersion!$AQ$9)),'Emissions (start here)'!CG254*453.59/3600*Dispersion!$AQ$9,0)</f>
        <v>0</v>
      </c>
      <c r="FM254" s="74">
        <f>IF(AND(ISNUMBER('Emissions (start here)'!CH254),ISNUMBER(Dispersion!$AQ$10)),'Emissions (start here)'!CH254*2000*453.59/8760/3600*Dispersion!$AQ$10,0)</f>
        <v>0</v>
      </c>
      <c r="FN254" s="74">
        <f>IF(AND(ISNUMBER('Emissions (start here)'!CH254),ISNUMBER(Dispersion!$AQ$11)),'Emissions (start here)'!CH254*2000*453.59/8760/3600*Dispersion!$AQ$11,0)</f>
        <v>0</v>
      </c>
      <c r="FO254" s="74">
        <f>IF(AND(ISNUMBER('Emissions (start here)'!CI254),ISNUMBER(Dispersion!$AR$8)),'Emissions (start here)'!CI254*453.59/3600*Dispersion!$AR$8,0)</f>
        <v>0</v>
      </c>
      <c r="FP254" s="74">
        <f>IF(AND(ISNUMBER('Emissions (start here)'!CI254),ISNUMBER(Dispersion!$AR$9)),'Emissions (start here)'!CI254*453.59/3600*Dispersion!$AR$9,0)</f>
        <v>0</v>
      </c>
      <c r="FQ254" s="74">
        <f>IF(AND(ISNUMBER('Emissions (start here)'!CJ254),ISNUMBER(Dispersion!$AR$10)),'Emissions (start here)'!CJ254*2000*453.59/8760/3600*Dispersion!$AR$10,0)</f>
        <v>0</v>
      </c>
      <c r="FR254" s="74">
        <f>IF(AND(ISNUMBER('Emissions (start here)'!CJ254),ISNUMBER(Dispersion!$AR$11)),'Emissions (start here)'!CJ254*2000*453.59/8760/3600*Dispersion!$AR$11,0)</f>
        <v>0</v>
      </c>
      <c r="FS254" s="74">
        <f>IF(AND(ISNUMBER('Emissions (start here)'!CK254),ISNUMBER(Dispersion!$AS$8)),'Emissions (start here)'!CK254*453.59/3600*Dispersion!$AS$8,0)</f>
        <v>0</v>
      </c>
      <c r="FT254" s="74">
        <f>IF(AND(ISNUMBER('Emissions (start here)'!CK254),ISNUMBER(Dispersion!$AS$9)),'Emissions (start here)'!CK254*453.59/3600*Dispersion!$AS$9,0)</f>
        <v>0</v>
      </c>
      <c r="FU254" s="74">
        <f>IF(AND(ISNUMBER('Emissions (start here)'!CL254),ISNUMBER(Dispersion!$AS$10)),'Emissions (start here)'!CL254*2000*453.59/8760/3600*Dispersion!$AS$10,0)</f>
        <v>0</v>
      </c>
      <c r="FV254" s="74">
        <f>IF(AND(ISNUMBER('Emissions (start here)'!CL254),ISNUMBER(Dispersion!$AS$11)),'Emissions (start here)'!CL254*2000*453.59/8760/3600*Dispersion!$AS$11,0)</f>
        <v>0</v>
      </c>
      <c r="FW254" s="74">
        <f>IF(AND(ISNUMBER('Emissions (start here)'!CM254),ISNUMBER(Dispersion!$AT$8)),'Emissions (start here)'!CM254*453.59/3600*Dispersion!$AT$8,0)</f>
        <v>0</v>
      </c>
      <c r="FX254" s="74">
        <f>IF(AND(ISNUMBER('Emissions (start here)'!CM254),ISNUMBER(Dispersion!$AT$9)),'Emissions (start here)'!CM254*453.59/3600*Dispersion!$AT$9,0)</f>
        <v>0</v>
      </c>
      <c r="FY254" s="74">
        <f>IF(AND(ISNUMBER('Emissions (start here)'!CN254),ISNUMBER(Dispersion!$AT$10)),'Emissions (start here)'!CN254*2000*453.59/8760/3600*Dispersion!$AT$10,0)</f>
        <v>0</v>
      </c>
      <c r="FZ254" s="74">
        <f>IF(AND(ISNUMBER('Emissions (start here)'!CN254),ISNUMBER(Dispersion!$AT$11)),'Emissions (start here)'!CN254*2000*453.59/8760/3600*Dispersion!$AT$11,0)</f>
        <v>0</v>
      </c>
      <c r="GA254" s="74">
        <f>IF(AND(ISNUMBER('Emissions (start here)'!CO254),ISNUMBER(Dispersion!$AU$8)),'Emissions (start here)'!CO254*453.59/3600*Dispersion!$AU$8,0)</f>
        <v>0</v>
      </c>
      <c r="GB254" s="74">
        <f>IF(AND(ISNUMBER('Emissions (start here)'!CO254),ISNUMBER(Dispersion!$AU$9)),'Emissions (start here)'!CO254*453.59/3600*Dispersion!$AU$9,0)</f>
        <v>0</v>
      </c>
      <c r="GC254" s="74">
        <f>IF(AND(ISNUMBER('Emissions (start here)'!CP254),ISNUMBER(Dispersion!$AU$10)),'Emissions (start here)'!CP254*2000*453.59/8760/3600*Dispersion!$AU$10,0)</f>
        <v>0</v>
      </c>
      <c r="GD254" s="74">
        <f>IF(AND(ISNUMBER('Emissions (start here)'!CP254),ISNUMBER(Dispersion!$AU$11)),'Emissions (start here)'!CP254*2000*453.59/8760/3600*Dispersion!$AU$11,0)</f>
        <v>0</v>
      </c>
      <c r="GE254" s="74">
        <f>IF(AND(ISNUMBER('Emissions (start here)'!CQ254),ISNUMBER(Dispersion!$AV$8)),'Emissions (start here)'!CQ254*453.59/3600*Dispersion!$AV$8,0)</f>
        <v>0</v>
      </c>
      <c r="GF254" s="74">
        <f>IF(AND(ISNUMBER('Emissions (start here)'!CQ254),ISNUMBER(Dispersion!$AV$9)),'Emissions (start here)'!CQ254*453.59/3600*Dispersion!$AV$9,0)</f>
        <v>0</v>
      </c>
      <c r="GG254" s="74">
        <f>IF(AND(ISNUMBER('Emissions (start here)'!CR254),ISNUMBER(Dispersion!$AV$10)),'Emissions (start here)'!CR254*2000*453.59/8760/3600*Dispersion!$AV$10,0)</f>
        <v>0</v>
      </c>
      <c r="GH254" s="74">
        <f>IF(AND(ISNUMBER('Emissions (start here)'!CR254),ISNUMBER(Dispersion!$AV$11)),'Emissions (start here)'!CR254*2000*453.59/8760/3600*Dispersion!$AV$11,0)</f>
        <v>0</v>
      </c>
      <c r="GI254" s="74">
        <f>IF(AND(ISNUMBER('Emissions (start here)'!CS254),ISNUMBER(Dispersion!$AW$8)),'Emissions (start here)'!CS254*453.59/3600*Dispersion!$AW$8,0)</f>
        <v>0</v>
      </c>
      <c r="GJ254" s="74">
        <f>IF(AND(ISNUMBER('Emissions (start here)'!CS254),ISNUMBER(Dispersion!$AW$9)),'Emissions (start here)'!CS254*453.59/3600*Dispersion!$AW$9,0)</f>
        <v>0</v>
      </c>
      <c r="GK254" s="74">
        <f>IF(AND(ISNUMBER('Emissions (start here)'!CT254),ISNUMBER(Dispersion!$AW$10)),'Emissions (start here)'!CT254*2000*453.59/8760/3600*Dispersion!$AW$10,0)</f>
        <v>0</v>
      </c>
      <c r="GL254" s="74">
        <f>IF(AND(ISNUMBER('Emissions (start here)'!CT254),ISNUMBER(Dispersion!$AW$11)),'Emissions (start here)'!CT254*2000*453.59/8760/3600*Dispersion!$AW$11,0)</f>
        <v>0</v>
      </c>
      <c r="GM254" s="74">
        <f>IF(AND(ISNUMBER('Emissions (start here)'!CU254),ISNUMBER(Dispersion!$AX$8)),'Emissions (start here)'!CU254*453.59/3600*Dispersion!$AX$8,0)</f>
        <v>0</v>
      </c>
      <c r="GN254" s="74">
        <f>IF(AND(ISNUMBER('Emissions (start here)'!CU254),ISNUMBER(Dispersion!$AX$9)),'Emissions (start here)'!CU254*453.59/3600*Dispersion!$AX$9,0)</f>
        <v>0</v>
      </c>
      <c r="GO254" s="74">
        <f>IF(AND(ISNUMBER('Emissions (start here)'!CV254),ISNUMBER(Dispersion!$AX$10)),'Emissions (start here)'!CV254*2000*453.59/8760/3600*Dispersion!$AX$10,0)</f>
        <v>0</v>
      </c>
      <c r="GP254" s="74">
        <f>IF(AND(ISNUMBER('Emissions (start here)'!CV254),ISNUMBER(Dispersion!$AX$11)),'Emissions (start here)'!CV254*2000*453.59/8760/3600*Dispersion!$AX$11,0)</f>
        <v>0</v>
      </c>
      <c r="GQ254" s="74">
        <f>IF(AND(ISNUMBER('Emissions (start here)'!CW254),ISNUMBER(Dispersion!$AY$8)),'Emissions (start here)'!CW254*453.59/3600*Dispersion!$AY$8,0)</f>
        <v>0</v>
      </c>
      <c r="GR254" s="74">
        <f>IF(AND(ISNUMBER('Emissions (start here)'!CW254),ISNUMBER(Dispersion!$AY$9)),'Emissions (start here)'!CW254*453.59/3600*Dispersion!$AY$9,0)</f>
        <v>0</v>
      </c>
      <c r="GS254" s="74">
        <f>IF(AND(ISNUMBER('Emissions (start here)'!CX254),ISNUMBER(Dispersion!$AY$10)),'Emissions (start here)'!CX254*2000*453.59/8760/3600*Dispersion!$AY$10,0)</f>
        <v>0</v>
      </c>
      <c r="GT254" s="74">
        <f>IF(AND(ISNUMBER('Emissions (start here)'!CX254),ISNUMBER(Dispersion!$AY$11)),'Emissions (start here)'!CX254*2000*453.59/8760/3600*Dispersion!$AY$11,0)</f>
        <v>0</v>
      </c>
      <c r="GU254" s="74">
        <f>IF(AND(ISNUMBER('Emissions (start here)'!CY254),ISNUMBER(Dispersion!$AZ$8)),'Emissions (start here)'!CY254*453.59/3600*Dispersion!$AZ$8,0)</f>
        <v>0</v>
      </c>
      <c r="GV254" s="74">
        <f>IF(AND(ISNUMBER('Emissions (start here)'!CY254),ISNUMBER(Dispersion!$AZ$9)),'Emissions (start here)'!CY254*453.59/3600*Dispersion!$AZ$9,0)</f>
        <v>0</v>
      </c>
      <c r="GW254" s="74">
        <f>IF(AND(ISNUMBER('Emissions (start here)'!CZ254),ISNUMBER(Dispersion!$AZ$10)),'Emissions (start here)'!CZ254*2000*453.59/8760/3600*Dispersion!$AZ$10,0)</f>
        <v>0</v>
      </c>
      <c r="GX254" s="74">
        <f>IF(AND(ISNUMBER('Emissions (start here)'!CZ254),ISNUMBER(Dispersion!$AZ$11)),'Emissions (start here)'!CZ254*2000*453.59/8760/3600*Dispersion!$AZ$11,0)</f>
        <v>0</v>
      </c>
    </row>
    <row r="255" spans="1:206" x14ac:dyDescent="0.2">
      <c r="A255" s="51" t="str">
        <f>'Tox Values'!C255</f>
        <v>78-59-1</v>
      </c>
      <c r="B255" s="94" t="str">
        <f>'Tox Values'!D255</f>
        <v>Isophorone</v>
      </c>
      <c r="C255" s="96">
        <f t="shared" si="13"/>
        <v>0</v>
      </c>
      <c r="D255" s="74">
        <f t="shared" si="14"/>
        <v>0</v>
      </c>
      <c r="E255" s="74">
        <f t="shared" si="15"/>
        <v>0</v>
      </c>
      <c r="F255" s="99">
        <f t="shared" si="16"/>
        <v>0</v>
      </c>
      <c r="G255" s="97">
        <f>IF(AND(ISNUMBER('Emissions (start here)'!E255),ISNUMBER(Dispersion!$C$8)),'Emissions (start here)'!E255*453.59/3600*Dispersion!$C$8,0)</f>
        <v>0</v>
      </c>
      <c r="H255" s="74">
        <f>IF(AND(ISNUMBER('Emissions (start here)'!E255),ISNUMBER(Dispersion!$C$9)),'Emissions (start here)'!E255*453.59/3600*Dispersion!$C$9,0)</f>
        <v>0</v>
      </c>
      <c r="I255" s="74">
        <f>IF(AND(ISNUMBER('Emissions (start here)'!F255),ISNUMBER(Dispersion!$C$10)),'Emissions (start here)'!F255*2000*453.59/8760/3600*Dispersion!$C$10,0)</f>
        <v>0</v>
      </c>
      <c r="J255" s="74">
        <f>IF(AND(ISNUMBER('Emissions (start here)'!F255),ISNUMBER(Dispersion!$C$11)),'Emissions (start here)'!F255*2000*453.59/8760/3600*Dispersion!$C$11,0)</f>
        <v>0</v>
      </c>
      <c r="K255" s="74">
        <f>IF(AND(ISNUMBER('Emissions (start here)'!G255),ISNUMBER(Dispersion!$D$8)),'Emissions (start here)'!G255*453.59/3600*Dispersion!$D$8,0)</f>
        <v>0</v>
      </c>
      <c r="L255" s="74">
        <f>IF(AND(ISNUMBER('Emissions (start here)'!G255),ISNUMBER(Dispersion!$D$9)),'Emissions (start here)'!G255*453.59/3600*Dispersion!$D$9,0)</f>
        <v>0</v>
      </c>
      <c r="M255" s="74">
        <f>IF(AND(ISNUMBER('Emissions (start here)'!H255),ISNUMBER(Dispersion!$D$10)),'Emissions (start here)'!H255*2000*453.59/8760/3600*Dispersion!$D$10,0)</f>
        <v>0</v>
      </c>
      <c r="N255" s="74">
        <f>IF(AND(ISNUMBER('Emissions (start here)'!H255),ISNUMBER(Dispersion!$D$11)),'Emissions (start here)'!H255*2000*453.59/8760/3600*Dispersion!$D$11,0)</f>
        <v>0</v>
      </c>
      <c r="O255" s="74">
        <f>IF(AND(ISNUMBER('Emissions (start here)'!I255),ISNUMBER(Dispersion!$E$8)),'Emissions (start here)'!I255*453.59/3600*Dispersion!$E$8,0)</f>
        <v>0</v>
      </c>
      <c r="P255" s="74">
        <f>IF(AND(ISNUMBER('Emissions (start here)'!I255),ISNUMBER(Dispersion!$E$9)),'Emissions (start here)'!I255*453.59/3600*Dispersion!$E$9,0)</f>
        <v>0</v>
      </c>
      <c r="Q255" s="74">
        <f>IF(AND(ISNUMBER('Emissions (start here)'!J255),ISNUMBER(Dispersion!$E$10)),'Emissions (start here)'!J255*2000*453.59/8760/3600*Dispersion!$E$10,0)</f>
        <v>0</v>
      </c>
      <c r="R255" s="74">
        <f>IF(AND(ISNUMBER('Emissions (start here)'!J255),ISNUMBER(Dispersion!$E$11)),'Emissions (start here)'!J255*2000*453.59/8760/3600*Dispersion!$E$11,0)</f>
        <v>0</v>
      </c>
      <c r="S255" s="74">
        <f>IF(AND(ISNUMBER('Emissions (start here)'!K255),ISNUMBER(Dispersion!$F$8)),'Emissions (start here)'!K255*453.59/3600*Dispersion!$F$8,0)</f>
        <v>0</v>
      </c>
      <c r="T255" s="74">
        <f>IF(AND(ISNUMBER('Emissions (start here)'!K255),ISNUMBER(Dispersion!$F$9)),'Emissions (start here)'!K255*453.59/3600*Dispersion!$F$9,0)</f>
        <v>0</v>
      </c>
      <c r="U255" s="74">
        <f>IF(AND(ISNUMBER('Emissions (start here)'!L255),ISNUMBER(Dispersion!$F$10)),'Emissions (start here)'!L255*2000*453.59/8760/3600*Dispersion!$F$10,0)</f>
        <v>0</v>
      </c>
      <c r="V255" s="74">
        <f>IF(AND(ISNUMBER('Emissions (start here)'!L255),ISNUMBER(Dispersion!$F$11)),'Emissions (start here)'!L255*2000*453.59/8760/3600*Dispersion!$F$11,0)</f>
        <v>0</v>
      </c>
      <c r="W255" s="74">
        <f>IF(AND(ISNUMBER('Emissions (start here)'!M255),ISNUMBER(Dispersion!$G$8)),'Emissions (start here)'!M255*453.59/3600*Dispersion!$G$8,0)</f>
        <v>0</v>
      </c>
      <c r="X255" s="74">
        <f>IF(AND(ISNUMBER('Emissions (start here)'!M255),ISNUMBER(Dispersion!$G$9)),'Emissions (start here)'!M255*453.59/3600*Dispersion!$G$9,0)</f>
        <v>0</v>
      </c>
      <c r="Y255" s="74">
        <f>IF(AND(ISNUMBER('Emissions (start here)'!N255),ISNUMBER(Dispersion!$G$10)),'Emissions (start here)'!N255*2000*453.59/8760/3600*Dispersion!$G$10,0)</f>
        <v>0</v>
      </c>
      <c r="Z255" s="74">
        <f>IF(AND(ISNUMBER('Emissions (start here)'!N255),ISNUMBER(Dispersion!$G$11)),'Emissions (start here)'!N255*2000*453.59/8760/3600*Dispersion!$G$11,0)</f>
        <v>0</v>
      </c>
      <c r="AA255" s="74">
        <f>IF(AND(ISNUMBER('Emissions (start here)'!O255),ISNUMBER(Dispersion!$H$8)),'Emissions (start here)'!O255*453.59/3600*Dispersion!$H$8,0)</f>
        <v>0</v>
      </c>
      <c r="AB255" s="74">
        <f>IF(AND(ISNUMBER('Emissions (start here)'!O255),ISNUMBER(Dispersion!$H$9)),'Emissions (start here)'!O255*453.59/3600*Dispersion!$H$9,0)</f>
        <v>0</v>
      </c>
      <c r="AC255" s="74">
        <f>IF(AND(ISNUMBER('Emissions (start here)'!P255),ISNUMBER(Dispersion!$H$10)),'Emissions (start here)'!P255*2000*453.59/8760/3600*Dispersion!$H$10,0)</f>
        <v>0</v>
      </c>
      <c r="AD255" s="74">
        <f>IF(AND(ISNUMBER('Emissions (start here)'!P255),ISNUMBER(Dispersion!$H$11)),'Emissions (start here)'!P255*2000*453.59/8760/3600*Dispersion!$H$11,0)</f>
        <v>0</v>
      </c>
      <c r="AE255" s="74">
        <f>IF(AND(ISNUMBER('Emissions (start here)'!Q255),ISNUMBER(Dispersion!$I$8)),'Emissions (start here)'!Q255*453.59/3600*Dispersion!$I$8,0)</f>
        <v>0</v>
      </c>
      <c r="AF255" s="74">
        <f>IF(AND(ISNUMBER('Emissions (start here)'!Q255),ISNUMBER(Dispersion!$I$9)),'Emissions (start here)'!Q255*453.59/3600*Dispersion!$I$9,0)</f>
        <v>0</v>
      </c>
      <c r="AG255" s="74">
        <f>IF(AND(ISNUMBER('Emissions (start here)'!R255),ISNUMBER(Dispersion!$I$10)),'Emissions (start here)'!R255*2000*453.59/8760/3600*Dispersion!$I$10,0)</f>
        <v>0</v>
      </c>
      <c r="AH255" s="74">
        <f>IF(AND(ISNUMBER('Emissions (start here)'!R255),ISNUMBER(Dispersion!$I$11)),'Emissions (start here)'!R255*2000*453.59/8760/3600*Dispersion!$I$11,0)</f>
        <v>0</v>
      </c>
      <c r="AI255" s="74">
        <f>IF(AND(ISNUMBER('Emissions (start here)'!S255),ISNUMBER(Dispersion!$J$8)),'Emissions (start here)'!S255*453.59/3600*Dispersion!$J$8,0)</f>
        <v>0</v>
      </c>
      <c r="AJ255" s="74">
        <f>IF(AND(ISNUMBER('Emissions (start here)'!S255),ISNUMBER(Dispersion!$J$9)),'Emissions (start here)'!S255*453.59/3600*Dispersion!$J$9,0)</f>
        <v>0</v>
      </c>
      <c r="AK255" s="74">
        <f>IF(AND(ISNUMBER('Emissions (start here)'!T255),ISNUMBER(Dispersion!$J$10)),'Emissions (start here)'!T255*2000*453.59/8760/3600*Dispersion!$J$10,0)</f>
        <v>0</v>
      </c>
      <c r="AL255" s="74">
        <f>IF(AND(ISNUMBER('Emissions (start here)'!T255),ISNUMBER(Dispersion!$J$11)),'Emissions (start here)'!T255*2000*453.59/8760/3600*Dispersion!$J$11,0)</f>
        <v>0</v>
      </c>
      <c r="AM255" s="74">
        <f>IF(AND(ISNUMBER('Emissions (start here)'!U255),ISNUMBER(Dispersion!$K$8)),'Emissions (start here)'!U255*453.59/3600*Dispersion!$K$8,0)</f>
        <v>0</v>
      </c>
      <c r="AN255" s="74">
        <f>IF(AND(ISNUMBER('Emissions (start here)'!U255),ISNUMBER(Dispersion!$K$9)),'Emissions (start here)'!U255*453.59/3600*Dispersion!$K$9,0)</f>
        <v>0</v>
      </c>
      <c r="AO255" s="74">
        <f>IF(AND(ISNUMBER('Emissions (start here)'!V255),ISNUMBER(Dispersion!$K$10)),'Emissions (start here)'!V255*2000*453.59/8760/3600*Dispersion!$K$10,0)</f>
        <v>0</v>
      </c>
      <c r="AP255" s="74">
        <f>IF(AND(ISNUMBER('Emissions (start here)'!V255),ISNUMBER(Dispersion!$K$11)),'Emissions (start here)'!V255*2000*453.59/8760/3600*Dispersion!$K$11,0)</f>
        <v>0</v>
      </c>
      <c r="AQ255" s="74">
        <f>IF(AND(ISNUMBER('Emissions (start here)'!W255),ISNUMBER(Dispersion!$L$8)),'Emissions (start here)'!W255*453.59/3600*Dispersion!$L$8,0)</f>
        <v>0</v>
      </c>
      <c r="AR255" s="74">
        <f>IF(AND(ISNUMBER('Emissions (start here)'!W255),ISNUMBER(Dispersion!$L$9)),'Emissions (start here)'!W255*453.59/3600*Dispersion!$L$9,0)</f>
        <v>0</v>
      </c>
      <c r="AS255" s="74">
        <f>IF(AND(ISNUMBER('Emissions (start here)'!X255),ISNUMBER(Dispersion!$L$10)),'Emissions (start here)'!X255*2000*453.59/8760/3600*Dispersion!$L$10,0)</f>
        <v>0</v>
      </c>
      <c r="AT255" s="74">
        <f>IF(AND(ISNUMBER('Emissions (start here)'!X255),ISNUMBER(Dispersion!$L$11)),'Emissions (start here)'!X255*2000*453.59/8760/3600*Dispersion!$L$11,0)</f>
        <v>0</v>
      </c>
      <c r="AU255" s="74">
        <f>IF(AND(ISNUMBER('Emissions (start here)'!Y255),ISNUMBER(Dispersion!$M$8)),'Emissions (start here)'!Y255*453.59/3600*Dispersion!$M$8,0)</f>
        <v>0</v>
      </c>
      <c r="AV255" s="74">
        <f>IF(AND(ISNUMBER('Emissions (start here)'!Y255),ISNUMBER(Dispersion!$M$9)),'Emissions (start here)'!Y255*453.59/3600*Dispersion!$M$9,0)</f>
        <v>0</v>
      </c>
      <c r="AW255" s="74">
        <f>IF(AND(ISNUMBER('Emissions (start here)'!Z255),ISNUMBER(Dispersion!$M$10)),'Emissions (start here)'!Z255*2000*453.59/8760/3600*Dispersion!$M$10,0)</f>
        <v>0</v>
      </c>
      <c r="AX255" s="74">
        <f>IF(AND(ISNUMBER('Emissions (start here)'!Z255),ISNUMBER(Dispersion!$M$11)),'Emissions (start here)'!Z255*2000*453.59/8760/3600*Dispersion!$M$11,0)</f>
        <v>0</v>
      </c>
      <c r="AY255" s="74">
        <f>IF(AND(ISNUMBER('Emissions (start here)'!AA255),ISNUMBER(Dispersion!$N$8)),'Emissions (start here)'!AA255*453.59/3600*Dispersion!$N$8,0)</f>
        <v>0</v>
      </c>
      <c r="AZ255" s="74">
        <f>IF(AND(ISNUMBER('Emissions (start here)'!AA255),ISNUMBER(Dispersion!$N$9)),'Emissions (start here)'!AA255*453.59/3600*Dispersion!$N$9,0)</f>
        <v>0</v>
      </c>
      <c r="BA255" s="74">
        <f>IF(AND(ISNUMBER('Emissions (start here)'!AB255),ISNUMBER(Dispersion!$N$10)),'Emissions (start here)'!AB255*2000*453.59/8760/3600*Dispersion!$N$10,0)</f>
        <v>0</v>
      </c>
      <c r="BB255" s="74">
        <f>IF(AND(ISNUMBER('Emissions (start here)'!AB255),ISNUMBER(Dispersion!$N$11)),'Emissions (start here)'!AB255*2000*453.59/8760/3600*Dispersion!$N$11,0)</f>
        <v>0</v>
      </c>
      <c r="BC255" s="74">
        <f>IF(AND(ISNUMBER('Emissions (start here)'!AC255),ISNUMBER(Dispersion!$O$8)),'Emissions (start here)'!AC255*453.59/3600*Dispersion!$O$8,0)</f>
        <v>0</v>
      </c>
      <c r="BD255" s="74">
        <f>IF(AND(ISNUMBER('Emissions (start here)'!AC255),ISNUMBER(Dispersion!$O$9)),'Emissions (start here)'!AC255*453.59/3600*Dispersion!$O$9,0)</f>
        <v>0</v>
      </c>
      <c r="BE255" s="74">
        <f>IF(AND(ISNUMBER('Emissions (start here)'!AD255),ISNUMBER(Dispersion!$O$10)),'Emissions (start here)'!AD255*2000*453.59/8760/3600*Dispersion!$O$10,0)</f>
        <v>0</v>
      </c>
      <c r="BF255" s="74">
        <f>IF(AND(ISNUMBER('Emissions (start here)'!AD255),ISNUMBER(Dispersion!$O$11)),'Emissions (start here)'!AD255*2000*453.59/8760/3600*Dispersion!$O$11,0)</f>
        <v>0</v>
      </c>
      <c r="BG255" s="74">
        <f>IF(AND(ISNUMBER('Emissions (start here)'!AE255),ISNUMBER(Dispersion!$P$8)),'Emissions (start here)'!AE255*453.59/3600*Dispersion!$P$8,0)</f>
        <v>0</v>
      </c>
      <c r="BH255" s="74">
        <f>IF(AND(ISNUMBER('Emissions (start here)'!AE255),ISNUMBER(Dispersion!$P$9)),'Emissions (start here)'!AE255*453.59/3600*Dispersion!$P$9,0)</f>
        <v>0</v>
      </c>
      <c r="BI255" s="74">
        <f>IF(AND(ISNUMBER('Emissions (start here)'!AF255),ISNUMBER(Dispersion!$P$10)),'Emissions (start here)'!AF255*2000*453.59/8760/3600*Dispersion!$P$10,0)</f>
        <v>0</v>
      </c>
      <c r="BJ255" s="74">
        <f>IF(AND(ISNUMBER('Emissions (start here)'!AF255),ISNUMBER(Dispersion!$P$11)),'Emissions (start here)'!AF255*2000*453.59/8760/3600*Dispersion!$P$11,0)</f>
        <v>0</v>
      </c>
      <c r="BK255" s="74">
        <f>IF(AND(ISNUMBER('Emissions (start here)'!AG255),ISNUMBER(Dispersion!$Q$8)),'Emissions (start here)'!AG255*453.59/3600*Dispersion!$Q$8,0)</f>
        <v>0</v>
      </c>
      <c r="BL255" s="74">
        <f>IF(AND(ISNUMBER('Emissions (start here)'!AG255),ISNUMBER(Dispersion!$Q$9)),'Emissions (start here)'!AG255*453.59/3600*Dispersion!$Q$9,0)</f>
        <v>0</v>
      </c>
      <c r="BM255" s="74">
        <f>IF(AND(ISNUMBER('Emissions (start here)'!AH255),ISNUMBER(Dispersion!$Q$10)),'Emissions (start here)'!AH255*2000*453.59/8760/3600*Dispersion!$Q$10,0)</f>
        <v>0</v>
      </c>
      <c r="BN255" s="74">
        <f>IF(AND(ISNUMBER('Emissions (start here)'!AH255),ISNUMBER(Dispersion!$Q$11)),'Emissions (start here)'!AH255*2000*453.59/8760/3600*Dispersion!$Q$11,0)</f>
        <v>0</v>
      </c>
      <c r="BO255" s="74">
        <f>IF(AND(ISNUMBER('Emissions (start here)'!AI255),ISNUMBER(Dispersion!$R$8)),'Emissions (start here)'!AI255*453.59/3600*Dispersion!$R$8,0)</f>
        <v>0</v>
      </c>
      <c r="BP255" s="74">
        <f>IF(AND(ISNUMBER('Emissions (start here)'!AI255),ISNUMBER(Dispersion!$R$9)),'Emissions (start here)'!AI255*453.59/3600*Dispersion!$R$9,0)</f>
        <v>0</v>
      </c>
      <c r="BQ255" s="74">
        <f>IF(AND(ISNUMBER('Emissions (start here)'!AJ255),ISNUMBER(Dispersion!$R$10)),'Emissions (start here)'!AJ255*2000*453.59/8760/3600*Dispersion!$R$10,0)</f>
        <v>0</v>
      </c>
      <c r="BR255" s="74">
        <f>IF(AND(ISNUMBER('Emissions (start here)'!AJ255),ISNUMBER(Dispersion!$R$11)),'Emissions (start here)'!AJ255*2000*453.59/8760/3600*Dispersion!$R$11,0)</f>
        <v>0</v>
      </c>
      <c r="BS255" s="74">
        <f>IF(AND(ISNUMBER('Emissions (start here)'!AK255),ISNUMBER(Dispersion!$S$8)),'Emissions (start here)'!AK255*453.59/3600*Dispersion!$S$8,0)</f>
        <v>0</v>
      </c>
      <c r="BT255" s="74">
        <f>IF(AND(ISNUMBER('Emissions (start here)'!AK255),ISNUMBER(Dispersion!$S$9)),'Emissions (start here)'!AK255*453.59/3600*Dispersion!$S$9,0)</f>
        <v>0</v>
      </c>
      <c r="BU255" s="74">
        <f>IF(AND(ISNUMBER('Emissions (start here)'!AL255),ISNUMBER(Dispersion!$S$10)),'Emissions (start here)'!AL255*2000*453.59/8760/3600*Dispersion!$S$10,0)</f>
        <v>0</v>
      </c>
      <c r="BV255" s="74">
        <f>IF(AND(ISNUMBER('Emissions (start here)'!AL255),ISNUMBER(Dispersion!$S$11)),'Emissions (start here)'!AL255*2000*453.59/8760/3600*Dispersion!$S$11,0)</f>
        <v>0</v>
      </c>
      <c r="BW255" s="74">
        <f>IF(AND(ISNUMBER('Emissions (start here)'!AM255),ISNUMBER(Dispersion!$T$8)),'Emissions (start here)'!AM255*453.59/3600*Dispersion!$T$8,0)</f>
        <v>0</v>
      </c>
      <c r="BX255" s="74">
        <f>IF(AND(ISNUMBER('Emissions (start here)'!AM255),ISNUMBER(Dispersion!$T$9)),'Emissions (start here)'!AM255*453.59/3600*Dispersion!$T$9,0)</f>
        <v>0</v>
      </c>
      <c r="BY255" s="74">
        <f>IF(AND(ISNUMBER('Emissions (start here)'!AN255),ISNUMBER(Dispersion!$T$10)),'Emissions (start here)'!AN255*2000*453.59/8760/3600*Dispersion!$T$10,0)</f>
        <v>0</v>
      </c>
      <c r="BZ255" s="74">
        <f>IF(AND(ISNUMBER('Emissions (start here)'!AN255),ISNUMBER(Dispersion!$T$11)),'Emissions (start here)'!AN255*2000*453.59/8760/3600*Dispersion!$T$11,0)</f>
        <v>0</v>
      </c>
      <c r="CA255" s="74">
        <f>IF(AND(ISNUMBER('Emissions (start here)'!AO255),ISNUMBER(Dispersion!$U$8)),'Emissions (start here)'!AO255*453.59/3600*Dispersion!$U$8,0)</f>
        <v>0</v>
      </c>
      <c r="CB255" s="74">
        <f>IF(AND(ISNUMBER('Emissions (start here)'!AO255),ISNUMBER(Dispersion!$U$9)),'Emissions (start here)'!AO255*453.59/3600*Dispersion!$U$9,0)</f>
        <v>0</v>
      </c>
      <c r="CC255" s="74">
        <f>IF(AND(ISNUMBER('Emissions (start here)'!AP255),ISNUMBER(Dispersion!$U$10)),'Emissions (start here)'!AP255*2000*453.59/8760/3600*Dispersion!$U$10,0)</f>
        <v>0</v>
      </c>
      <c r="CD255" s="74">
        <f>IF(AND(ISNUMBER('Emissions (start here)'!AP255),ISNUMBER(Dispersion!$U$11)),'Emissions (start here)'!AP255*2000*453.59/8760/3600*Dispersion!$U$11,0)</f>
        <v>0</v>
      </c>
      <c r="CE255" s="74">
        <f>IF(AND(ISNUMBER('Emissions (start here)'!AQ255),ISNUMBER(Dispersion!$V$8)),'Emissions (start here)'!AQ255*453.59/3600*Dispersion!$V$8,0)</f>
        <v>0</v>
      </c>
      <c r="CF255" s="74">
        <f>IF(AND(ISNUMBER('Emissions (start here)'!AQ255),ISNUMBER(Dispersion!$V$9)),'Emissions (start here)'!AQ255*453.59/3600*Dispersion!$V$9,0)</f>
        <v>0</v>
      </c>
      <c r="CG255" s="74">
        <f>IF(AND(ISNUMBER('Emissions (start here)'!AR255),ISNUMBER(Dispersion!$V$10)),'Emissions (start here)'!AR255*2000*453.59/8760/3600*Dispersion!$V$10,0)</f>
        <v>0</v>
      </c>
      <c r="CH255" s="74">
        <f>IF(AND(ISNUMBER('Emissions (start here)'!AR255),ISNUMBER(Dispersion!$V$11)),'Emissions (start here)'!AR255*2000*453.59/8760/3600*Dispersion!$V$11,0)</f>
        <v>0</v>
      </c>
      <c r="CI255" s="74">
        <f>IF(AND(ISNUMBER('Emissions (start here)'!AS255),ISNUMBER(Dispersion!$W$8)),'Emissions (start here)'!AS255*453.59/3600*Dispersion!$W$8,0)</f>
        <v>0</v>
      </c>
      <c r="CJ255" s="74">
        <f>IF(AND(ISNUMBER('Emissions (start here)'!AS255),ISNUMBER(Dispersion!$W$9)),'Emissions (start here)'!AS255*453.59/3600*Dispersion!$W$9,0)</f>
        <v>0</v>
      </c>
      <c r="CK255" s="74">
        <f>IF(AND(ISNUMBER('Emissions (start here)'!AT255),ISNUMBER(Dispersion!$W$10)),'Emissions (start here)'!AT255*2000*453.59/8760/3600*Dispersion!$W$10,0)</f>
        <v>0</v>
      </c>
      <c r="CL255" s="74">
        <f>IF(AND(ISNUMBER('Emissions (start here)'!AT255),ISNUMBER(Dispersion!$W$11)),'Emissions (start here)'!AT255*2000*453.59/8760/3600*Dispersion!$W$11,0)</f>
        <v>0</v>
      </c>
      <c r="CM255" s="74">
        <f>IF(AND(ISNUMBER('Emissions (start here)'!AU255),ISNUMBER(Dispersion!$X$8)),'Emissions (start here)'!AU255*453.59/3600*Dispersion!$X$8,0)</f>
        <v>0</v>
      </c>
      <c r="CN255" s="74">
        <f>IF(AND(ISNUMBER('Emissions (start here)'!AU255),ISNUMBER(Dispersion!$X$9)),'Emissions (start here)'!AU255*453.59/3600*Dispersion!$X$9,0)</f>
        <v>0</v>
      </c>
      <c r="CO255" s="74">
        <f>IF(AND(ISNUMBER('Emissions (start here)'!AV255),ISNUMBER(Dispersion!$X$10)),'Emissions (start here)'!AV255*2000*453.59/8760/3600*Dispersion!$X$10,0)</f>
        <v>0</v>
      </c>
      <c r="CP255" s="74">
        <f>IF(AND(ISNUMBER('Emissions (start here)'!AV255),ISNUMBER(Dispersion!$X$11)),'Emissions (start here)'!AV255*2000*453.59/8760/3600*Dispersion!$X$11,0)</f>
        <v>0</v>
      </c>
      <c r="CQ255" s="74">
        <f>IF(AND(ISNUMBER('Emissions (start here)'!AW255),ISNUMBER(Dispersion!$Y$8)),'Emissions (start here)'!AW255*453.59/3600*Dispersion!$Y$8,0)</f>
        <v>0</v>
      </c>
      <c r="CR255" s="74">
        <f>IF(AND(ISNUMBER('Emissions (start here)'!AW255),ISNUMBER(Dispersion!$Y$9)),'Emissions (start here)'!AW255*453.59/3600*Dispersion!$Y$9,0)</f>
        <v>0</v>
      </c>
      <c r="CS255" s="74">
        <f>IF(AND(ISNUMBER('Emissions (start here)'!AX255),ISNUMBER(Dispersion!$Y$10)),'Emissions (start here)'!AX255*2000*453.59/8760/3600*Dispersion!$Y$10,0)</f>
        <v>0</v>
      </c>
      <c r="CT255" s="74">
        <f>IF(AND(ISNUMBER('Emissions (start here)'!AX255),ISNUMBER(Dispersion!$Y$11)),'Emissions (start here)'!AX255*2000*453.59/8760/3600*Dispersion!$Y$11,0)</f>
        <v>0</v>
      </c>
      <c r="CU255" s="74">
        <f>IF(AND(ISNUMBER('Emissions (start here)'!AY255),ISNUMBER(Dispersion!$Z$8)),'Emissions (start here)'!AY255*453.59/3600*Dispersion!$Z$8,0)</f>
        <v>0</v>
      </c>
      <c r="CV255" s="74">
        <f>IF(AND(ISNUMBER('Emissions (start here)'!AY255),ISNUMBER(Dispersion!$Z$9)),'Emissions (start here)'!AY255*453.59/3600*Dispersion!$Z$9,0)</f>
        <v>0</v>
      </c>
      <c r="CW255" s="74">
        <f>IF(AND(ISNUMBER('Emissions (start here)'!AZ255),ISNUMBER(Dispersion!$Z$10)),'Emissions (start here)'!AZ255*2000*453.59/8760/3600*Dispersion!$Z$10,0)</f>
        <v>0</v>
      </c>
      <c r="CX255" s="74">
        <f>IF(AND(ISNUMBER('Emissions (start here)'!AZ255),ISNUMBER(Dispersion!$Z$11)),'Emissions (start here)'!AZ255*2000*453.59/8760/3600*Dispersion!$Z$11,0)</f>
        <v>0</v>
      </c>
      <c r="CY255" s="74">
        <f>IF(AND(ISNUMBER('Emissions (start here)'!BA255),ISNUMBER(Dispersion!$AA$8)),'Emissions (start here)'!BA255*453.59/3600*Dispersion!$AA$8,0)</f>
        <v>0</v>
      </c>
      <c r="CZ255" s="74">
        <f>IF(AND(ISNUMBER('Emissions (start here)'!BA255),ISNUMBER(Dispersion!$AA$9)),'Emissions (start here)'!BA255*453.59/3600*Dispersion!$AA$9,0)</f>
        <v>0</v>
      </c>
      <c r="DA255" s="74">
        <f>IF(AND(ISNUMBER('Emissions (start here)'!BB255),ISNUMBER(Dispersion!$AA$10)),'Emissions (start here)'!BB255*2000*453.59/8760/3600*Dispersion!$AA$10,0)</f>
        <v>0</v>
      </c>
      <c r="DB255" s="74">
        <f>IF(AND(ISNUMBER('Emissions (start here)'!BB255),ISNUMBER(Dispersion!$AA$11)),'Emissions (start here)'!BB255*2000*453.59/8760/3600*Dispersion!$AA$11,0)</f>
        <v>0</v>
      </c>
      <c r="DC255" s="74">
        <f>IF(AND(ISNUMBER('Emissions (start here)'!BC255),ISNUMBER(Dispersion!$AB$8)),'Emissions (start here)'!BC255*453.59/3600*Dispersion!$AB$8,0)</f>
        <v>0</v>
      </c>
      <c r="DD255" s="74">
        <f>IF(AND(ISNUMBER('Emissions (start here)'!BC255),ISNUMBER(Dispersion!$AB$9)),'Emissions (start here)'!BC255*453.59/3600*Dispersion!$AB$9,0)</f>
        <v>0</v>
      </c>
      <c r="DE255" s="74">
        <f>IF(AND(ISNUMBER('Emissions (start here)'!BD255),ISNUMBER(Dispersion!$AB$10)),'Emissions (start here)'!BD255*2000*453.59/8760/3600*Dispersion!$AB$10,0)</f>
        <v>0</v>
      </c>
      <c r="DF255" s="74">
        <f>IF(AND(ISNUMBER('Emissions (start here)'!BD255),ISNUMBER(Dispersion!$AB$11)),'Emissions (start here)'!BD255*2000*453.59/8760/3600*Dispersion!$AB$11,0)</f>
        <v>0</v>
      </c>
      <c r="DG255" s="74">
        <f>IF(AND(ISNUMBER('Emissions (start here)'!BE255),ISNUMBER(Dispersion!$AC$8)),'Emissions (start here)'!BE255*453.59/3600*Dispersion!$AC$8,0)</f>
        <v>0</v>
      </c>
      <c r="DH255" s="74">
        <f>IF(AND(ISNUMBER('Emissions (start here)'!BE255),ISNUMBER(Dispersion!$AC$9)),'Emissions (start here)'!BE255*453.59/3600*Dispersion!$AC$9,0)</f>
        <v>0</v>
      </c>
      <c r="DI255" s="74">
        <f>IF(AND(ISNUMBER('Emissions (start here)'!BF255),ISNUMBER(Dispersion!$AC$10)),'Emissions (start here)'!BF255*2000*453.59/8760/3600*Dispersion!$AC$10,0)</f>
        <v>0</v>
      </c>
      <c r="DJ255" s="74">
        <f>IF(AND(ISNUMBER('Emissions (start here)'!BF255),ISNUMBER(Dispersion!$AC$11)),'Emissions (start here)'!BF255*2000*453.59/8760/3600*Dispersion!$AC$11,0)</f>
        <v>0</v>
      </c>
      <c r="DK255" s="74">
        <f>IF(AND(ISNUMBER('Emissions (start here)'!BG255),ISNUMBER(Dispersion!$AD$8)),'Emissions (start here)'!BG255*453.59/3600*Dispersion!$AD$8,0)</f>
        <v>0</v>
      </c>
      <c r="DL255" s="74">
        <f>IF(AND(ISNUMBER('Emissions (start here)'!BG255),ISNUMBER(Dispersion!$AD$9)),'Emissions (start here)'!BG255*453.59/3600*Dispersion!$AD$9,0)</f>
        <v>0</v>
      </c>
      <c r="DM255" s="74">
        <f>IF(AND(ISNUMBER('Emissions (start here)'!BH255),ISNUMBER(Dispersion!$AD$10)),'Emissions (start here)'!BH255*2000*453.59/8760/3600*Dispersion!$AD$10,0)</f>
        <v>0</v>
      </c>
      <c r="DN255" s="74">
        <f>IF(AND(ISNUMBER('Emissions (start here)'!BH255),ISNUMBER(Dispersion!$AD$11)),'Emissions (start here)'!BH255*2000*453.59/8760/3600*Dispersion!$AD$11,0)</f>
        <v>0</v>
      </c>
      <c r="DO255" s="74">
        <f>IF(AND(ISNUMBER('Emissions (start here)'!BI255),ISNUMBER(Dispersion!$AE$8)),'Emissions (start here)'!BI255*453.59/3600*Dispersion!$AE$8,0)</f>
        <v>0</v>
      </c>
      <c r="DP255" s="74">
        <f>IF(AND(ISNUMBER('Emissions (start here)'!BI255),ISNUMBER(Dispersion!$AE$9)),'Emissions (start here)'!BI255*453.59/3600*Dispersion!$AE$9,0)</f>
        <v>0</v>
      </c>
      <c r="DQ255" s="74">
        <f>IF(AND(ISNUMBER('Emissions (start here)'!BJ255),ISNUMBER(Dispersion!$AE$10)),'Emissions (start here)'!BJ255*2000*453.59/8760/3600*Dispersion!$AE$10,0)</f>
        <v>0</v>
      </c>
      <c r="DR255" s="74">
        <f>IF(AND(ISNUMBER('Emissions (start here)'!BJ255),ISNUMBER(Dispersion!$AE$11)),'Emissions (start here)'!BJ255*2000*453.59/8760/3600*Dispersion!$AE$11,0)</f>
        <v>0</v>
      </c>
      <c r="DS255" s="74">
        <f>IF(AND(ISNUMBER('Emissions (start here)'!BK255),ISNUMBER(Dispersion!$AF$8)),'Emissions (start here)'!BK255*453.59/3600*Dispersion!$AF$8,0)</f>
        <v>0</v>
      </c>
      <c r="DT255" s="74">
        <f>IF(AND(ISNUMBER('Emissions (start here)'!BK255),ISNUMBER(Dispersion!$AF$9)),'Emissions (start here)'!BK255*453.59/3600*Dispersion!$AF$9,0)</f>
        <v>0</v>
      </c>
      <c r="DU255" s="74">
        <f>IF(AND(ISNUMBER('Emissions (start here)'!BL255),ISNUMBER(Dispersion!$AF$10)),'Emissions (start here)'!BL255*2000*453.59/8760/3600*Dispersion!$AF$10,0)</f>
        <v>0</v>
      </c>
      <c r="DV255" s="74">
        <f>IF(AND(ISNUMBER('Emissions (start here)'!BL255),ISNUMBER(Dispersion!$AF$11)),'Emissions (start here)'!BL255*2000*453.59/8760/3600*Dispersion!$AF$11,0)</f>
        <v>0</v>
      </c>
      <c r="DW255" s="74">
        <f>IF(AND(ISNUMBER('Emissions (start here)'!BM255),ISNUMBER(Dispersion!$AG$8)),'Emissions (start here)'!BM255*453.59/3600*Dispersion!$AG$8,0)</f>
        <v>0</v>
      </c>
      <c r="DX255" s="74">
        <f>IF(AND(ISNUMBER('Emissions (start here)'!BM255),ISNUMBER(Dispersion!$AG$9)),'Emissions (start here)'!BM255*453.59/3600*Dispersion!$AG$9,0)</f>
        <v>0</v>
      </c>
      <c r="DY255" s="74">
        <f>IF(AND(ISNUMBER('Emissions (start here)'!BN255),ISNUMBER(Dispersion!$AG$10)),'Emissions (start here)'!BN255*2000*453.59/8760/3600*Dispersion!$AG$10,0)</f>
        <v>0</v>
      </c>
      <c r="DZ255" s="74">
        <f>IF(AND(ISNUMBER('Emissions (start here)'!BN255),ISNUMBER(Dispersion!$AG$11)),'Emissions (start here)'!BN255*2000*453.59/8760/3600*Dispersion!$AG$11,0)</f>
        <v>0</v>
      </c>
      <c r="EA255" s="74">
        <f>IF(AND(ISNUMBER('Emissions (start here)'!BO255),ISNUMBER(Dispersion!$AH$8)),'Emissions (start here)'!BO255*453.59/3600*Dispersion!$AH$8,0)</f>
        <v>0</v>
      </c>
      <c r="EB255" s="74">
        <f>IF(AND(ISNUMBER('Emissions (start here)'!BO255),ISNUMBER(Dispersion!$AH$9)),'Emissions (start here)'!BO255*453.59/3600*Dispersion!$AH$9,0)</f>
        <v>0</v>
      </c>
      <c r="EC255" s="74">
        <f>IF(AND(ISNUMBER('Emissions (start here)'!BP255),ISNUMBER(Dispersion!$AH$10)),'Emissions (start here)'!BP255*2000*453.59/8760/3600*Dispersion!$AH$10,0)</f>
        <v>0</v>
      </c>
      <c r="ED255" s="74">
        <f>IF(AND(ISNUMBER('Emissions (start here)'!BP255),ISNUMBER(Dispersion!$AH$11)),'Emissions (start here)'!BP255*2000*453.59/8760/3600*Dispersion!$AH$11,0)</f>
        <v>0</v>
      </c>
      <c r="EE255" s="74">
        <f>IF(AND(ISNUMBER('Emissions (start here)'!BQ255),ISNUMBER(Dispersion!$AI$8)),'Emissions (start here)'!BQ255*453.59/3600*Dispersion!$AI$8,0)</f>
        <v>0</v>
      </c>
      <c r="EF255" s="74">
        <f>IF(AND(ISNUMBER('Emissions (start here)'!BQ255),ISNUMBER(Dispersion!$AI$9)),'Emissions (start here)'!BQ255*453.59/3600*Dispersion!$AI$9,0)</f>
        <v>0</v>
      </c>
      <c r="EG255" s="74">
        <f>IF(AND(ISNUMBER('Emissions (start here)'!BR255),ISNUMBER(Dispersion!$AI$10)),'Emissions (start here)'!BR255*2000*453.59/8760/3600*Dispersion!$AI$10,0)</f>
        <v>0</v>
      </c>
      <c r="EH255" s="74">
        <f>IF(AND(ISNUMBER('Emissions (start here)'!BR255),ISNUMBER(Dispersion!$AI$11)),'Emissions (start here)'!BR255*2000*453.59/8760/3600*Dispersion!$AI$11,0)</f>
        <v>0</v>
      </c>
      <c r="EI255" s="74">
        <f>IF(AND(ISNUMBER('Emissions (start here)'!BS255),ISNUMBER(Dispersion!$AJ$8)),'Emissions (start here)'!BS255*453.59/3600*Dispersion!$AJ$8,0)</f>
        <v>0</v>
      </c>
      <c r="EJ255" s="74">
        <f>IF(AND(ISNUMBER('Emissions (start here)'!BS255),ISNUMBER(Dispersion!$AJ$9)),'Emissions (start here)'!BS255*453.59/3600*Dispersion!$AJ$9,0)</f>
        <v>0</v>
      </c>
      <c r="EK255" s="74">
        <f>IF(AND(ISNUMBER('Emissions (start here)'!BT255),ISNUMBER(Dispersion!$AJ$10)),'Emissions (start here)'!BT255*2000*453.59/8760/3600*Dispersion!$AJ$10,0)</f>
        <v>0</v>
      </c>
      <c r="EL255" s="74">
        <f>IF(AND(ISNUMBER('Emissions (start here)'!BT255),ISNUMBER(Dispersion!$AJ$11)),'Emissions (start here)'!BT255*2000*453.59/8760/3600*Dispersion!$AJ$11,0)</f>
        <v>0</v>
      </c>
      <c r="EM255" s="74">
        <f>IF(AND(ISNUMBER('Emissions (start here)'!BU255),ISNUMBER(Dispersion!$AK$8)),'Emissions (start here)'!BU255*453.59/3600*Dispersion!$AK$8,0)</f>
        <v>0</v>
      </c>
      <c r="EN255" s="74">
        <f>IF(AND(ISNUMBER('Emissions (start here)'!BU255),ISNUMBER(Dispersion!$AK$9)),'Emissions (start here)'!BU255*453.59/3600*Dispersion!$AK$9,0)</f>
        <v>0</v>
      </c>
      <c r="EO255" s="74">
        <f>IF(AND(ISNUMBER('Emissions (start here)'!BV255),ISNUMBER(Dispersion!$AK$10)),'Emissions (start here)'!BV255*2000*453.59/8760/3600*Dispersion!$AK$10,0)</f>
        <v>0</v>
      </c>
      <c r="EP255" s="74">
        <f>IF(AND(ISNUMBER('Emissions (start here)'!BV255),ISNUMBER(Dispersion!$AK$11)),'Emissions (start here)'!BV255*2000*453.59/8760/3600*Dispersion!$AK$11,0)</f>
        <v>0</v>
      </c>
      <c r="EQ255" s="74">
        <f>IF(AND(ISNUMBER('Emissions (start here)'!BW255),ISNUMBER(Dispersion!$AL$8)),'Emissions (start here)'!BW255*453.59/3600*Dispersion!$AL$8,0)</f>
        <v>0</v>
      </c>
      <c r="ER255" s="74">
        <f>IF(AND(ISNUMBER('Emissions (start here)'!BW255),ISNUMBER(Dispersion!$AL$9)),'Emissions (start here)'!BW255*453.59/3600*Dispersion!$AL$9,0)</f>
        <v>0</v>
      </c>
      <c r="ES255" s="74">
        <f>IF(AND(ISNUMBER('Emissions (start here)'!BX255),ISNUMBER(Dispersion!$AL$10)),'Emissions (start here)'!BX255*2000*453.59/8760/3600*Dispersion!$AL$10,0)</f>
        <v>0</v>
      </c>
      <c r="ET255" s="74">
        <f>IF(AND(ISNUMBER('Emissions (start here)'!BX255),ISNUMBER(Dispersion!$AL$11)),'Emissions (start here)'!BX255*2000*453.59/8760/3600*Dispersion!$AL$11,0)</f>
        <v>0</v>
      </c>
      <c r="EU255" s="74">
        <f>IF(AND(ISNUMBER('Emissions (start here)'!BY255),ISNUMBER(Dispersion!$AM$8)),'Emissions (start here)'!BY255*453.59/3600*Dispersion!$AM$8,0)</f>
        <v>0</v>
      </c>
      <c r="EV255" s="74">
        <f>IF(AND(ISNUMBER('Emissions (start here)'!BY255),ISNUMBER(Dispersion!$AM$9)),'Emissions (start here)'!BY255*453.59/3600*Dispersion!$AM$9,0)</f>
        <v>0</v>
      </c>
      <c r="EW255" s="74">
        <f>IF(AND(ISNUMBER('Emissions (start here)'!BZ255),ISNUMBER(Dispersion!$AM$10)),'Emissions (start here)'!BZ255*2000*453.59/8760/3600*Dispersion!$AM$10,0)</f>
        <v>0</v>
      </c>
      <c r="EX255" s="74">
        <f>IF(AND(ISNUMBER('Emissions (start here)'!BZ255),ISNUMBER(Dispersion!$AM$11)),'Emissions (start here)'!BZ255*2000*453.59/8760/3600*Dispersion!$AM$11,0)</f>
        <v>0</v>
      </c>
      <c r="EY255" s="74">
        <f>IF(AND(ISNUMBER('Emissions (start here)'!CA255),ISNUMBER(Dispersion!$AN$8)),'Emissions (start here)'!CA255*453.59/3600*Dispersion!$AN$8,0)</f>
        <v>0</v>
      </c>
      <c r="EZ255" s="74">
        <f>IF(AND(ISNUMBER('Emissions (start here)'!CA255),ISNUMBER(Dispersion!$AN$9)),'Emissions (start here)'!CA255*453.59/3600*Dispersion!$AN$9,0)</f>
        <v>0</v>
      </c>
      <c r="FA255" s="74">
        <f>IF(AND(ISNUMBER('Emissions (start here)'!CB255),ISNUMBER(Dispersion!$AN$10)),'Emissions (start here)'!CB255*2000*453.59/8760/3600*Dispersion!$AN$10,0)</f>
        <v>0</v>
      </c>
      <c r="FB255" s="74">
        <f>IF(AND(ISNUMBER('Emissions (start here)'!CB255),ISNUMBER(Dispersion!$AN$11)),'Emissions (start here)'!CB255*2000*453.59/8760/3600*Dispersion!$AN$11,0)</f>
        <v>0</v>
      </c>
      <c r="FC255" s="74">
        <f>IF(AND(ISNUMBER('Emissions (start here)'!CC255),ISNUMBER(Dispersion!$AO$8)),'Emissions (start here)'!CC255*453.59/3600*Dispersion!$AO$8,0)</f>
        <v>0</v>
      </c>
      <c r="FD255" s="74">
        <f>IF(AND(ISNUMBER('Emissions (start here)'!CC255),ISNUMBER(Dispersion!$AO$9)),'Emissions (start here)'!CC255*453.59/3600*Dispersion!$AO$9,0)</f>
        <v>0</v>
      </c>
      <c r="FE255" s="74">
        <f>IF(AND(ISNUMBER('Emissions (start here)'!CD255),ISNUMBER(Dispersion!$AO$10)),'Emissions (start here)'!CD255*2000*453.59/8760/3600*Dispersion!$AO$10,0)</f>
        <v>0</v>
      </c>
      <c r="FF255" s="74">
        <f>IF(AND(ISNUMBER('Emissions (start here)'!CD255),ISNUMBER(Dispersion!$AO$11)),'Emissions (start here)'!CD255*2000*453.59/8760/3600*Dispersion!$AO$11,0)</f>
        <v>0</v>
      </c>
      <c r="FG255" s="74">
        <f>IF(AND(ISNUMBER('Emissions (start here)'!CE255),ISNUMBER(Dispersion!$AP$8)),'Emissions (start here)'!CE255*453.59/3600*Dispersion!$AP$8,0)</f>
        <v>0</v>
      </c>
      <c r="FH255" s="74">
        <f>IF(AND(ISNUMBER('Emissions (start here)'!CE255),ISNUMBER(Dispersion!$AP$9)),'Emissions (start here)'!CE255*453.59/3600*Dispersion!$AP$9,0)</f>
        <v>0</v>
      </c>
      <c r="FI255" s="74">
        <f>IF(AND(ISNUMBER('Emissions (start here)'!CF255),ISNUMBER(Dispersion!$AP$10)),'Emissions (start here)'!CF255*2000*453.59/8760/3600*Dispersion!$AP$10,0)</f>
        <v>0</v>
      </c>
      <c r="FJ255" s="74">
        <f>IF(AND(ISNUMBER('Emissions (start here)'!CF255),ISNUMBER(Dispersion!$AP$11)),'Emissions (start here)'!CF255*2000*453.59/8760/3600*Dispersion!$AP$11,0)</f>
        <v>0</v>
      </c>
      <c r="FK255" s="74">
        <f>IF(AND(ISNUMBER('Emissions (start here)'!CG255),ISNUMBER(Dispersion!$AQ$8)),'Emissions (start here)'!CG255*453.59/3600*Dispersion!$AQ$8,0)</f>
        <v>0</v>
      </c>
      <c r="FL255" s="74">
        <f>IF(AND(ISNUMBER('Emissions (start here)'!CG255),ISNUMBER(Dispersion!$AQ$9)),'Emissions (start here)'!CG255*453.59/3600*Dispersion!$AQ$9,0)</f>
        <v>0</v>
      </c>
      <c r="FM255" s="74">
        <f>IF(AND(ISNUMBER('Emissions (start here)'!CH255),ISNUMBER(Dispersion!$AQ$10)),'Emissions (start here)'!CH255*2000*453.59/8760/3600*Dispersion!$AQ$10,0)</f>
        <v>0</v>
      </c>
      <c r="FN255" s="74">
        <f>IF(AND(ISNUMBER('Emissions (start here)'!CH255),ISNUMBER(Dispersion!$AQ$11)),'Emissions (start here)'!CH255*2000*453.59/8760/3600*Dispersion!$AQ$11,0)</f>
        <v>0</v>
      </c>
      <c r="FO255" s="74">
        <f>IF(AND(ISNUMBER('Emissions (start here)'!CI255),ISNUMBER(Dispersion!$AR$8)),'Emissions (start here)'!CI255*453.59/3600*Dispersion!$AR$8,0)</f>
        <v>0</v>
      </c>
      <c r="FP255" s="74">
        <f>IF(AND(ISNUMBER('Emissions (start here)'!CI255),ISNUMBER(Dispersion!$AR$9)),'Emissions (start here)'!CI255*453.59/3600*Dispersion!$AR$9,0)</f>
        <v>0</v>
      </c>
      <c r="FQ255" s="74">
        <f>IF(AND(ISNUMBER('Emissions (start here)'!CJ255),ISNUMBER(Dispersion!$AR$10)),'Emissions (start here)'!CJ255*2000*453.59/8760/3600*Dispersion!$AR$10,0)</f>
        <v>0</v>
      </c>
      <c r="FR255" s="74">
        <f>IF(AND(ISNUMBER('Emissions (start here)'!CJ255),ISNUMBER(Dispersion!$AR$11)),'Emissions (start here)'!CJ255*2000*453.59/8760/3600*Dispersion!$AR$11,0)</f>
        <v>0</v>
      </c>
      <c r="FS255" s="74">
        <f>IF(AND(ISNUMBER('Emissions (start here)'!CK255),ISNUMBER(Dispersion!$AS$8)),'Emissions (start here)'!CK255*453.59/3600*Dispersion!$AS$8,0)</f>
        <v>0</v>
      </c>
      <c r="FT255" s="74">
        <f>IF(AND(ISNUMBER('Emissions (start here)'!CK255),ISNUMBER(Dispersion!$AS$9)),'Emissions (start here)'!CK255*453.59/3600*Dispersion!$AS$9,0)</f>
        <v>0</v>
      </c>
      <c r="FU255" s="74">
        <f>IF(AND(ISNUMBER('Emissions (start here)'!CL255),ISNUMBER(Dispersion!$AS$10)),'Emissions (start here)'!CL255*2000*453.59/8760/3600*Dispersion!$AS$10,0)</f>
        <v>0</v>
      </c>
      <c r="FV255" s="74">
        <f>IF(AND(ISNUMBER('Emissions (start here)'!CL255),ISNUMBER(Dispersion!$AS$11)),'Emissions (start here)'!CL255*2000*453.59/8760/3600*Dispersion!$AS$11,0)</f>
        <v>0</v>
      </c>
      <c r="FW255" s="74">
        <f>IF(AND(ISNUMBER('Emissions (start here)'!CM255),ISNUMBER(Dispersion!$AT$8)),'Emissions (start here)'!CM255*453.59/3600*Dispersion!$AT$8,0)</f>
        <v>0</v>
      </c>
      <c r="FX255" s="74">
        <f>IF(AND(ISNUMBER('Emissions (start here)'!CM255),ISNUMBER(Dispersion!$AT$9)),'Emissions (start here)'!CM255*453.59/3600*Dispersion!$AT$9,0)</f>
        <v>0</v>
      </c>
      <c r="FY255" s="74">
        <f>IF(AND(ISNUMBER('Emissions (start here)'!CN255),ISNUMBER(Dispersion!$AT$10)),'Emissions (start here)'!CN255*2000*453.59/8760/3600*Dispersion!$AT$10,0)</f>
        <v>0</v>
      </c>
      <c r="FZ255" s="74">
        <f>IF(AND(ISNUMBER('Emissions (start here)'!CN255),ISNUMBER(Dispersion!$AT$11)),'Emissions (start here)'!CN255*2000*453.59/8760/3600*Dispersion!$AT$11,0)</f>
        <v>0</v>
      </c>
      <c r="GA255" s="74">
        <f>IF(AND(ISNUMBER('Emissions (start here)'!CO255),ISNUMBER(Dispersion!$AU$8)),'Emissions (start here)'!CO255*453.59/3600*Dispersion!$AU$8,0)</f>
        <v>0</v>
      </c>
      <c r="GB255" s="74">
        <f>IF(AND(ISNUMBER('Emissions (start here)'!CO255),ISNUMBER(Dispersion!$AU$9)),'Emissions (start here)'!CO255*453.59/3600*Dispersion!$AU$9,0)</f>
        <v>0</v>
      </c>
      <c r="GC255" s="74">
        <f>IF(AND(ISNUMBER('Emissions (start here)'!CP255),ISNUMBER(Dispersion!$AU$10)),'Emissions (start here)'!CP255*2000*453.59/8760/3600*Dispersion!$AU$10,0)</f>
        <v>0</v>
      </c>
      <c r="GD255" s="74">
        <f>IF(AND(ISNUMBER('Emissions (start here)'!CP255),ISNUMBER(Dispersion!$AU$11)),'Emissions (start here)'!CP255*2000*453.59/8760/3600*Dispersion!$AU$11,0)</f>
        <v>0</v>
      </c>
      <c r="GE255" s="74">
        <f>IF(AND(ISNUMBER('Emissions (start here)'!CQ255),ISNUMBER(Dispersion!$AV$8)),'Emissions (start here)'!CQ255*453.59/3600*Dispersion!$AV$8,0)</f>
        <v>0</v>
      </c>
      <c r="GF255" s="74">
        <f>IF(AND(ISNUMBER('Emissions (start here)'!CQ255),ISNUMBER(Dispersion!$AV$9)),'Emissions (start here)'!CQ255*453.59/3600*Dispersion!$AV$9,0)</f>
        <v>0</v>
      </c>
      <c r="GG255" s="74">
        <f>IF(AND(ISNUMBER('Emissions (start here)'!CR255),ISNUMBER(Dispersion!$AV$10)),'Emissions (start here)'!CR255*2000*453.59/8760/3600*Dispersion!$AV$10,0)</f>
        <v>0</v>
      </c>
      <c r="GH255" s="74">
        <f>IF(AND(ISNUMBER('Emissions (start here)'!CR255),ISNUMBER(Dispersion!$AV$11)),'Emissions (start here)'!CR255*2000*453.59/8760/3600*Dispersion!$AV$11,0)</f>
        <v>0</v>
      </c>
      <c r="GI255" s="74">
        <f>IF(AND(ISNUMBER('Emissions (start here)'!CS255),ISNUMBER(Dispersion!$AW$8)),'Emissions (start here)'!CS255*453.59/3600*Dispersion!$AW$8,0)</f>
        <v>0</v>
      </c>
      <c r="GJ255" s="74">
        <f>IF(AND(ISNUMBER('Emissions (start here)'!CS255),ISNUMBER(Dispersion!$AW$9)),'Emissions (start here)'!CS255*453.59/3600*Dispersion!$AW$9,0)</f>
        <v>0</v>
      </c>
      <c r="GK255" s="74">
        <f>IF(AND(ISNUMBER('Emissions (start here)'!CT255),ISNUMBER(Dispersion!$AW$10)),'Emissions (start here)'!CT255*2000*453.59/8760/3600*Dispersion!$AW$10,0)</f>
        <v>0</v>
      </c>
      <c r="GL255" s="74">
        <f>IF(AND(ISNUMBER('Emissions (start here)'!CT255),ISNUMBER(Dispersion!$AW$11)),'Emissions (start here)'!CT255*2000*453.59/8760/3600*Dispersion!$AW$11,0)</f>
        <v>0</v>
      </c>
      <c r="GM255" s="74">
        <f>IF(AND(ISNUMBER('Emissions (start here)'!CU255),ISNUMBER(Dispersion!$AX$8)),'Emissions (start here)'!CU255*453.59/3600*Dispersion!$AX$8,0)</f>
        <v>0</v>
      </c>
      <c r="GN255" s="74">
        <f>IF(AND(ISNUMBER('Emissions (start here)'!CU255),ISNUMBER(Dispersion!$AX$9)),'Emissions (start here)'!CU255*453.59/3600*Dispersion!$AX$9,0)</f>
        <v>0</v>
      </c>
      <c r="GO255" s="74">
        <f>IF(AND(ISNUMBER('Emissions (start here)'!CV255),ISNUMBER(Dispersion!$AX$10)),'Emissions (start here)'!CV255*2000*453.59/8760/3600*Dispersion!$AX$10,0)</f>
        <v>0</v>
      </c>
      <c r="GP255" s="74">
        <f>IF(AND(ISNUMBER('Emissions (start here)'!CV255),ISNUMBER(Dispersion!$AX$11)),'Emissions (start here)'!CV255*2000*453.59/8760/3600*Dispersion!$AX$11,0)</f>
        <v>0</v>
      </c>
      <c r="GQ255" s="74">
        <f>IF(AND(ISNUMBER('Emissions (start here)'!CW255),ISNUMBER(Dispersion!$AY$8)),'Emissions (start here)'!CW255*453.59/3600*Dispersion!$AY$8,0)</f>
        <v>0</v>
      </c>
      <c r="GR255" s="74">
        <f>IF(AND(ISNUMBER('Emissions (start here)'!CW255),ISNUMBER(Dispersion!$AY$9)),'Emissions (start here)'!CW255*453.59/3600*Dispersion!$AY$9,0)</f>
        <v>0</v>
      </c>
      <c r="GS255" s="74">
        <f>IF(AND(ISNUMBER('Emissions (start here)'!CX255),ISNUMBER(Dispersion!$AY$10)),'Emissions (start here)'!CX255*2000*453.59/8760/3600*Dispersion!$AY$10,0)</f>
        <v>0</v>
      </c>
      <c r="GT255" s="74">
        <f>IF(AND(ISNUMBER('Emissions (start here)'!CX255),ISNUMBER(Dispersion!$AY$11)),'Emissions (start here)'!CX255*2000*453.59/8760/3600*Dispersion!$AY$11,0)</f>
        <v>0</v>
      </c>
      <c r="GU255" s="74">
        <f>IF(AND(ISNUMBER('Emissions (start here)'!CY255),ISNUMBER(Dispersion!$AZ$8)),'Emissions (start here)'!CY255*453.59/3600*Dispersion!$AZ$8,0)</f>
        <v>0</v>
      </c>
      <c r="GV255" s="74">
        <f>IF(AND(ISNUMBER('Emissions (start here)'!CY255),ISNUMBER(Dispersion!$AZ$9)),'Emissions (start here)'!CY255*453.59/3600*Dispersion!$AZ$9,0)</f>
        <v>0</v>
      </c>
      <c r="GW255" s="74">
        <f>IF(AND(ISNUMBER('Emissions (start here)'!CZ255),ISNUMBER(Dispersion!$AZ$10)),'Emissions (start here)'!CZ255*2000*453.59/8760/3600*Dispersion!$AZ$10,0)</f>
        <v>0</v>
      </c>
      <c r="GX255" s="74">
        <f>IF(AND(ISNUMBER('Emissions (start here)'!CZ255),ISNUMBER(Dispersion!$AZ$11)),'Emissions (start here)'!CZ255*2000*453.59/8760/3600*Dispersion!$AZ$11,0)</f>
        <v>0</v>
      </c>
    </row>
    <row r="256" spans="1:206" x14ac:dyDescent="0.2">
      <c r="A256" s="51" t="str">
        <f>'Tox Values'!C256</f>
        <v>67-63-0</v>
      </c>
      <c r="B256" s="94" t="str">
        <f>'Tox Values'!D256</f>
        <v>Isopropyl alcohol</v>
      </c>
      <c r="C256" s="96">
        <f t="shared" si="13"/>
        <v>0</v>
      </c>
      <c r="D256" s="74">
        <f t="shared" si="14"/>
        <v>0</v>
      </c>
      <c r="E256" s="74">
        <f t="shared" si="15"/>
        <v>0</v>
      </c>
      <c r="F256" s="99">
        <f t="shared" si="16"/>
        <v>0</v>
      </c>
      <c r="G256" s="97">
        <f>IF(AND(ISNUMBER('Emissions (start here)'!E256),ISNUMBER(Dispersion!$C$8)),'Emissions (start here)'!E256*453.59/3600*Dispersion!$C$8,0)</f>
        <v>0</v>
      </c>
      <c r="H256" s="74">
        <f>IF(AND(ISNUMBER('Emissions (start here)'!E256),ISNUMBER(Dispersion!$C$9)),'Emissions (start here)'!E256*453.59/3600*Dispersion!$C$9,0)</f>
        <v>0</v>
      </c>
      <c r="I256" s="74">
        <f>IF(AND(ISNUMBER('Emissions (start here)'!F256),ISNUMBER(Dispersion!$C$10)),'Emissions (start here)'!F256*2000*453.59/8760/3600*Dispersion!$C$10,0)</f>
        <v>0</v>
      </c>
      <c r="J256" s="74">
        <f>IF(AND(ISNUMBER('Emissions (start here)'!F256),ISNUMBER(Dispersion!$C$11)),'Emissions (start here)'!F256*2000*453.59/8760/3600*Dispersion!$C$11,0)</f>
        <v>0</v>
      </c>
      <c r="K256" s="74">
        <f>IF(AND(ISNUMBER('Emissions (start here)'!G256),ISNUMBER(Dispersion!$D$8)),'Emissions (start here)'!G256*453.59/3600*Dispersion!$D$8,0)</f>
        <v>0</v>
      </c>
      <c r="L256" s="74">
        <f>IF(AND(ISNUMBER('Emissions (start here)'!G256),ISNUMBER(Dispersion!$D$9)),'Emissions (start here)'!G256*453.59/3600*Dispersion!$D$9,0)</f>
        <v>0</v>
      </c>
      <c r="M256" s="74">
        <f>IF(AND(ISNUMBER('Emissions (start here)'!H256),ISNUMBER(Dispersion!$D$10)),'Emissions (start here)'!H256*2000*453.59/8760/3600*Dispersion!$D$10,0)</f>
        <v>0</v>
      </c>
      <c r="N256" s="74">
        <f>IF(AND(ISNUMBER('Emissions (start here)'!H256),ISNUMBER(Dispersion!$D$11)),'Emissions (start here)'!H256*2000*453.59/8760/3600*Dispersion!$D$11,0)</f>
        <v>0</v>
      </c>
      <c r="O256" s="74">
        <f>IF(AND(ISNUMBER('Emissions (start here)'!I256),ISNUMBER(Dispersion!$E$8)),'Emissions (start here)'!I256*453.59/3600*Dispersion!$E$8,0)</f>
        <v>0</v>
      </c>
      <c r="P256" s="74">
        <f>IF(AND(ISNUMBER('Emissions (start here)'!I256),ISNUMBER(Dispersion!$E$9)),'Emissions (start here)'!I256*453.59/3600*Dispersion!$E$9,0)</f>
        <v>0</v>
      </c>
      <c r="Q256" s="74">
        <f>IF(AND(ISNUMBER('Emissions (start here)'!J256),ISNUMBER(Dispersion!$E$10)),'Emissions (start here)'!J256*2000*453.59/8760/3600*Dispersion!$E$10,0)</f>
        <v>0</v>
      </c>
      <c r="R256" s="74">
        <f>IF(AND(ISNUMBER('Emissions (start here)'!J256),ISNUMBER(Dispersion!$E$11)),'Emissions (start here)'!J256*2000*453.59/8760/3600*Dispersion!$E$11,0)</f>
        <v>0</v>
      </c>
      <c r="S256" s="74">
        <f>IF(AND(ISNUMBER('Emissions (start here)'!K256),ISNUMBER(Dispersion!$F$8)),'Emissions (start here)'!K256*453.59/3600*Dispersion!$F$8,0)</f>
        <v>0</v>
      </c>
      <c r="T256" s="74">
        <f>IF(AND(ISNUMBER('Emissions (start here)'!K256),ISNUMBER(Dispersion!$F$9)),'Emissions (start here)'!K256*453.59/3600*Dispersion!$F$9,0)</f>
        <v>0</v>
      </c>
      <c r="U256" s="74">
        <f>IF(AND(ISNUMBER('Emissions (start here)'!L256),ISNUMBER(Dispersion!$F$10)),'Emissions (start here)'!L256*2000*453.59/8760/3600*Dispersion!$F$10,0)</f>
        <v>0</v>
      </c>
      <c r="V256" s="74">
        <f>IF(AND(ISNUMBER('Emissions (start here)'!L256),ISNUMBER(Dispersion!$F$11)),'Emissions (start here)'!L256*2000*453.59/8760/3600*Dispersion!$F$11,0)</f>
        <v>0</v>
      </c>
      <c r="W256" s="74">
        <f>IF(AND(ISNUMBER('Emissions (start here)'!M256),ISNUMBER(Dispersion!$G$8)),'Emissions (start here)'!M256*453.59/3600*Dispersion!$G$8,0)</f>
        <v>0</v>
      </c>
      <c r="X256" s="74">
        <f>IF(AND(ISNUMBER('Emissions (start here)'!M256),ISNUMBER(Dispersion!$G$9)),'Emissions (start here)'!M256*453.59/3600*Dispersion!$G$9,0)</f>
        <v>0</v>
      </c>
      <c r="Y256" s="74">
        <f>IF(AND(ISNUMBER('Emissions (start here)'!N256),ISNUMBER(Dispersion!$G$10)),'Emissions (start here)'!N256*2000*453.59/8760/3600*Dispersion!$G$10,0)</f>
        <v>0</v>
      </c>
      <c r="Z256" s="74">
        <f>IF(AND(ISNUMBER('Emissions (start here)'!N256),ISNUMBER(Dispersion!$G$11)),'Emissions (start here)'!N256*2000*453.59/8760/3600*Dispersion!$G$11,0)</f>
        <v>0</v>
      </c>
      <c r="AA256" s="74">
        <f>IF(AND(ISNUMBER('Emissions (start here)'!O256),ISNUMBER(Dispersion!$H$8)),'Emissions (start here)'!O256*453.59/3600*Dispersion!$H$8,0)</f>
        <v>0</v>
      </c>
      <c r="AB256" s="74">
        <f>IF(AND(ISNUMBER('Emissions (start here)'!O256),ISNUMBER(Dispersion!$H$9)),'Emissions (start here)'!O256*453.59/3600*Dispersion!$H$9,0)</f>
        <v>0</v>
      </c>
      <c r="AC256" s="74">
        <f>IF(AND(ISNUMBER('Emissions (start here)'!P256),ISNUMBER(Dispersion!$H$10)),'Emissions (start here)'!P256*2000*453.59/8760/3600*Dispersion!$H$10,0)</f>
        <v>0</v>
      </c>
      <c r="AD256" s="74">
        <f>IF(AND(ISNUMBER('Emissions (start here)'!P256),ISNUMBER(Dispersion!$H$11)),'Emissions (start here)'!P256*2000*453.59/8760/3600*Dispersion!$H$11,0)</f>
        <v>0</v>
      </c>
      <c r="AE256" s="74">
        <f>IF(AND(ISNUMBER('Emissions (start here)'!Q256),ISNUMBER(Dispersion!$I$8)),'Emissions (start here)'!Q256*453.59/3600*Dispersion!$I$8,0)</f>
        <v>0</v>
      </c>
      <c r="AF256" s="74">
        <f>IF(AND(ISNUMBER('Emissions (start here)'!Q256),ISNUMBER(Dispersion!$I$9)),'Emissions (start here)'!Q256*453.59/3600*Dispersion!$I$9,0)</f>
        <v>0</v>
      </c>
      <c r="AG256" s="74">
        <f>IF(AND(ISNUMBER('Emissions (start here)'!R256),ISNUMBER(Dispersion!$I$10)),'Emissions (start here)'!R256*2000*453.59/8760/3600*Dispersion!$I$10,0)</f>
        <v>0</v>
      </c>
      <c r="AH256" s="74">
        <f>IF(AND(ISNUMBER('Emissions (start here)'!R256),ISNUMBER(Dispersion!$I$11)),'Emissions (start here)'!R256*2000*453.59/8760/3600*Dispersion!$I$11,0)</f>
        <v>0</v>
      </c>
      <c r="AI256" s="74">
        <f>IF(AND(ISNUMBER('Emissions (start here)'!S256),ISNUMBER(Dispersion!$J$8)),'Emissions (start here)'!S256*453.59/3600*Dispersion!$J$8,0)</f>
        <v>0</v>
      </c>
      <c r="AJ256" s="74">
        <f>IF(AND(ISNUMBER('Emissions (start here)'!S256),ISNUMBER(Dispersion!$J$9)),'Emissions (start here)'!S256*453.59/3600*Dispersion!$J$9,0)</f>
        <v>0</v>
      </c>
      <c r="AK256" s="74">
        <f>IF(AND(ISNUMBER('Emissions (start here)'!T256),ISNUMBER(Dispersion!$J$10)),'Emissions (start here)'!T256*2000*453.59/8760/3600*Dispersion!$J$10,0)</f>
        <v>0</v>
      </c>
      <c r="AL256" s="74">
        <f>IF(AND(ISNUMBER('Emissions (start here)'!T256),ISNUMBER(Dispersion!$J$11)),'Emissions (start here)'!T256*2000*453.59/8760/3600*Dispersion!$J$11,0)</f>
        <v>0</v>
      </c>
      <c r="AM256" s="74">
        <f>IF(AND(ISNUMBER('Emissions (start here)'!U256),ISNUMBER(Dispersion!$K$8)),'Emissions (start here)'!U256*453.59/3600*Dispersion!$K$8,0)</f>
        <v>0</v>
      </c>
      <c r="AN256" s="74">
        <f>IF(AND(ISNUMBER('Emissions (start here)'!U256),ISNUMBER(Dispersion!$K$9)),'Emissions (start here)'!U256*453.59/3600*Dispersion!$K$9,0)</f>
        <v>0</v>
      </c>
      <c r="AO256" s="74">
        <f>IF(AND(ISNUMBER('Emissions (start here)'!V256),ISNUMBER(Dispersion!$K$10)),'Emissions (start here)'!V256*2000*453.59/8760/3600*Dispersion!$K$10,0)</f>
        <v>0</v>
      </c>
      <c r="AP256" s="74">
        <f>IF(AND(ISNUMBER('Emissions (start here)'!V256),ISNUMBER(Dispersion!$K$11)),'Emissions (start here)'!V256*2000*453.59/8760/3600*Dispersion!$K$11,0)</f>
        <v>0</v>
      </c>
      <c r="AQ256" s="74">
        <f>IF(AND(ISNUMBER('Emissions (start here)'!W256),ISNUMBER(Dispersion!$L$8)),'Emissions (start here)'!W256*453.59/3600*Dispersion!$L$8,0)</f>
        <v>0</v>
      </c>
      <c r="AR256" s="74">
        <f>IF(AND(ISNUMBER('Emissions (start here)'!W256),ISNUMBER(Dispersion!$L$9)),'Emissions (start here)'!W256*453.59/3600*Dispersion!$L$9,0)</f>
        <v>0</v>
      </c>
      <c r="AS256" s="74">
        <f>IF(AND(ISNUMBER('Emissions (start here)'!X256),ISNUMBER(Dispersion!$L$10)),'Emissions (start here)'!X256*2000*453.59/8760/3600*Dispersion!$L$10,0)</f>
        <v>0</v>
      </c>
      <c r="AT256" s="74">
        <f>IF(AND(ISNUMBER('Emissions (start here)'!X256),ISNUMBER(Dispersion!$L$11)),'Emissions (start here)'!X256*2000*453.59/8760/3600*Dispersion!$L$11,0)</f>
        <v>0</v>
      </c>
      <c r="AU256" s="74">
        <f>IF(AND(ISNUMBER('Emissions (start here)'!Y256),ISNUMBER(Dispersion!$M$8)),'Emissions (start here)'!Y256*453.59/3600*Dispersion!$M$8,0)</f>
        <v>0</v>
      </c>
      <c r="AV256" s="74">
        <f>IF(AND(ISNUMBER('Emissions (start here)'!Y256),ISNUMBER(Dispersion!$M$9)),'Emissions (start here)'!Y256*453.59/3600*Dispersion!$M$9,0)</f>
        <v>0</v>
      </c>
      <c r="AW256" s="74">
        <f>IF(AND(ISNUMBER('Emissions (start here)'!Z256),ISNUMBER(Dispersion!$M$10)),'Emissions (start here)'!Z256*2000*453.59/8760/3600*Dispersion!$M$10,0)</f>
        <v>0</v>
      </c>
      <c r="AX256" s="74">
        <f>IF(AND(ISNUMBER('Emissions (start here)'!Z256),ISNUMBER(Dispersion!$M$11)),'Emissions (start here)'!Z256*2000*453.59/8760/3600*Dispersion!$M$11,0)</f>
        <v>0</v>
      </c>
      <c r="AY256" s="74">
        <f>IF(AND(ISNUMBER('Emissions (start here)'!AA256),ISNUMBER(Dispersion!$N$8)),'Emissions (start here)'!AA256*453.59/3600*Dispersion!$N$8,0)</f>
        <v>0</v>
      </c>
      <c r="AZ256" s="74">
        <f>IF(AND(ISNUMBER('Emissions (start here)'!AA256),ISNUMBER(Dispersion!$N$9)),'Emissions (start here)'!AA256*453.59/3600*Dispersion!$N$9,0)</f>
        <v>0</v>
      </c>
      <c r="BA256" s="74">
        <f>IF(AND(ISNUMBER('Emissions (start here)'!AB256),ISNUMBER(Dispersion!$N$10)),'Emissions (start here)'!AB256*2000*453.59/8760/3600*Dispersion!$N$10,0)</f>
        <v>0</v>
      </c>
      <c r="BB256" s="74">
        <f>IF(AND(ISNUMBER('Emissions (start here)'!AB256),ISNUMBER(Dispersion!$N$11)),'Emissions (start here)'!AB256*2000*453.59/8760/3600*Dispersion!$N$11,0)</f>
        <v>0</v>
      </c>
      <c r="BC256" s="74">
        <f>IF(AND(ISNUMBER('Emissions (start here)'!AC256),ISNUMBER(Dispersion!$O$8)),'Emissions (start here)'!AC256*453.59/3600*Dispersion!$O$8,0)</f>
        <v>0</v>
      </c>
      <c r="BD256" s="74">
        <f>IF(AND(ISNUMBER('Emissions (start here)'!AC256),ISNUMBER(Dispersion!$O$9)),'Emissions (start here)'!AC256*453.59/3600*Dispersion!$O$9,0)</f>
        <v>0</v>
      </c>
      <c r="BE256" s="74">
        <f>IF(AND(ISNUMBER('Emissions (start here)'!AD256),ISNUMBER(Dispersion!$O$10)),'Emissions (start here)'!AD256*2000*453.59/8760/3600*Dispersion!$O$10,0)</f>
        <v>0</v>
      </c>
      <c r="BF256" s="74">
        <f>IF(AND(ISNUMBER('Emissions (start here)'!AD256),ISNUMBER(Dispersion!$O$11)),'Emissions (start here)'!AD256*2000*453.59/8760/3600*Dispersion!$O$11,0)</f>
        <v>0</v>
      </c>
      <c r="BG256" s="74">
        <f>IF(AND(ISNUMBER('Emissions (start here)'!AE256),ISNUMBER(Dispersion!$P$8)),'Emissions (start here)'!AE256*453.59/3600*Dispersion!$P$8,0)</f>
        <v>0</v>
      </c>
      <c r="BH256" s="74">
        <f>IF(AND(ISNUMBER('Emissions (start here)'!AE256),ISNUMBER(Dispersion!$P$9)),'Emissions (start here)'!AE256*453.59/3600*Dispersion!$P$9,0)</f>
        <v>0</v>
      </c>
      <c r="BI256" s="74">
        <f>IF(AND(ISNUMBER('Emissions (start here)'!AF256),ISNUMBER(Dispersion!$P$10)),'Emissions (start here)'!AF256*2000*453.59/8760/3600*Dispersion!$P$10,0)</f>
        <v>0</v>
      </c>
      <c r="BJ256" s="74">
        <f>IF(AND(ISNUMBER('Emissions (start here)'!AF256),ISNUMBER(Dispersion!$P$11)),'Emissions (start here)'!AF256*2000*453.59/8760/3600*Dispersion!$P$11,0)</f>
        <v>0</v>
      </c>
      <c r="BK256" s="74">
        <f>IF(AND(ISNUMBER('Emissions (start here)'!AG256),ISNUMBER(Dispersion!$Q$8)),'Emissions (start here)'!AG256*453.59/3600*Dispersion!$Q$8,0)</f>
        <v>0</v>
      </c>
      <c r="BL256" s="74">
        <f>IF(AND(ISNUMBER('Emissions (start here)'!AG256),ISNUMBER(Dispersion!$Q$9)),'Emissions (start here)'!AG256*453.59/3600*Dispersion!$Q$9,0)</f>
        <v>0</v>
      </c>
      <c r="BM256" s="74">
        <f>IF(AND(ISNUMBER('Emissions (start here)'!AH256),ISNUMBER(Dispersion!$Q$10)),'Emissions (start here)'!AH256*2000*453.59/8760/3600*Dispersion!$Q$10,0)</f>
        <v>0</v>
      </c>
      <c r="BN256" s="74">
        <f>IF(AND(ISNUMBER('Emissions (start here)'!AH256),ISNUMBER(Dispersion!$Q$11)),'Emissions (start here)'!AH256*2000*453.59/8760/3600*Dispersion!$Q$11,0)</f>
        <v>0</v>
      </c>
      <c r="BO256" s="74">
        <f>IF(AND(ISNUMBER('Emissions (start here)'!AI256),ISNUMBER(Dispersion!$R$8)),'Emissions (start here)'!AI256*453.59/3600*Dispersion!$R$8,0)</f>
        <v>0</v>
      </c>
      <c r="BP256" s="74">
        <f>IF(AND(ISNUMBER('Emissions (start here)'!AI256),ISNUMBER(Dispersion!$R$9)),'Emissions (start here)'!AI256*453.59/3600*Dispersion!$R$9,0)</f>
        <v>0</v>
      </c>
      <c r="BQ256" s="74">
        <f>IF(AND(ISNUMBER('Emissions (start here)'!AJ256),ISNUMBER(Dispersion!$R$10)),'Emissions (start here)'!AJ256*2000*453.59/8760/3600*Dispersion!$R$10,0)</f>
        <v>0</v>
      </c>
      <c r="BR256" s="74">
        <f>IF(AND(ISNUMBER('Emissions (start here)'!AJ256),ISNUMBER(Dispersion!$R$11)),'Emissions (start here)'!AJ256*2000*453.59/8760/3600*Dispersion!$R$11,0)</f>
        <v>0</v>
      </c>
      <c r="BS256" s="74">
        <f>IF(AND(ISNUMBER('Emissions (start here)'!AK256),ISNUMBER(Dispersion!$S$8)),'Emissions (start here)'!AK256*453.59/3600*Dispersion!$S$8,0)</f>
        <v>0</v>
      </c>
      <c r="BT256" s="74">
        <f>IF(AND(ISNUMBER('Emissions (start here)'!AK256),ISNUMBER(Dispersion!$S$9)),'Emissions (start here)'!AK256*453.59/3600*Dispersion!$S$9,0)</f>
        <v>0</v>
      </c>
      <c r="BU256" s="74">
        <f>IF(AND(ISNUMBER('Emissions (start here)'!AL256),ISNUMBER(Dispersion!$S$10)),'Emissions (start here)'!AL256*2000*453.59/8760/3600*Dispersion!$S$10,0)</f>
        <v>0</v>
      </c>
      <c r="BV256" s="74">
        <f>IF(AND(ISNUMBER('Emissions (start here)'!AL256),ISNUMBER(Dispersion!$S$11)),'Emissions (start here)'!AL256*2000*453.59/8760/3600*Dispersion!$S$11,0)</f>
        <v>0</v>
      </c>
      <c r="BW256" s="74">
        <f>IF(AND(ISNUMBER('Emissions (start here)'!AM256),ISNUMBER(Dispersion!$T$8)),'Emissions (start here)'!AM256*453.59/3600*Dispersion!$T$8,0)</f>
        <v>0</v>
      </c>
      <c r="BX256" s="74">
        <f>IF(AND(ISNUMBER('Emissions (start here)'!AM256),ISNUMBER(Dispersion!$T$9)),'Emissions (start here)'!AM256*453.59/3600*Dispersion!$T$9,0)</f>
        <v>0</v>
      </c>
      <c r="BY256" s="74">
        <f>IF(AND(ISNUMBER('Emissions (start here)'!AN256),ISNUMBER(Dispersion!$T$10)),'Emissions (start here)'!AN256*2000*453.59/8760/3600*Dispersion!$T$10,0)</f>
        <v>0</v>
      </c>
      <c r="BZ256" s="74">
        <f>IF(AND(ISNUMBER('Emissions (start here)'!AN256),ISNUMBER(Dispersion!$T$11)),'Emissions (start here)'!AN256*2000*453.59/8760/3600*Dispersion!$T$11,0)</f>
        <v>0</v>
      </c>
      <c r="CA256" s="74">
        <f>IF(AND(ISNUMBER('Emissions (start here)'!AO256),ISNUMBER(Dispersion!$U$8)),'Emissions (start here)'!AO256*453.59/3600*Dispersion!$U$8,0)</f>
        <v>0</v>
      </c>
      <c r="CB256" s="74">
        <f>IF(AND(ISNUMBER('Emissions (start here)'!AO256),ISNUMBER(Dispersion!$U$9)),'Emissions (start here)'!AO256*453.59/3600*Dispersion!$U$9,0)</f>
        <v>0</v>
      </c>
      <c r="CC256" s="74">
        <f>IF(AND(ISNUMBER('Emissions (start here)'!AP256),ISNUMBER(Dispersion!$U$10)),'Emissions (start here)'!AP256*2000*453.59/8760/3600*Dispersion!$U$10,0)</f>
        <v>0</v>
      </c>
      <c r="CD256" s="74">
        <f>IF(AND(ISNUMBER('Emissions (start here)'!AP256),ISNUMBER(Dispersion!$U$11)),'Emissions (start here)'!AP256*2000*453.59/8760/3600*Dispersion!$U$11,0)</f>
        <v>0</v>
      </c>
      <c r="CE256" s="74">
        <f>IF(AND(ISNUMBER('Emissions (start here)'!AQ256),ISNUMBER(Dispersion!$V$8)),'Emissions (start here)'!AQ256*453.59/3600*Dispersion!$V$8,0)</f>
        <v>0</v>
      </c>
      <c r="CF256" s="74">
        <f>IF(AND(ISNUMBER('Emissions (start here)'!AQ256),ISNUMBER(Dispersion!$V$9)),'Emissions (start here)'!AQ256*453.59/3600*Dispersion!$V$9,0)</f>
        <v>0</v>
      </c>
      <c r="CG256" s="74">
        <f>IF(AND(ISNUMBER('Emissions (start here)'!AR256),ISNUMBER(Dispersion!$V$10)),'Emissions (start here)'!AR256*2000*453.59/8760/3600*Dispersion!$V$10,0)</f>
        <v>0</v>
      </c>
      <c r="CH256" s="74">
        <f>IF(AND(ISNUMBER('Emissions (start here)'!AR256),ISNUMBER(Dispersion!$V$11)),'Emissions (start here)'!AR256*2000*453.59/8760/3600*Dispersion!$V$11,0)</f>
        <v>0</v>
      </c>
      <c r="CI256" s="74">
        <f>IF(AND(ISNUMBER('Emissions (start here)'!AS256),ISNUMBER(Dispersion!$W$8)),'Emissions (start here)'!AS256*453.59/3600*Dispersion!$W$8,0)</f>
        <v>0</v>
      </c>
      <c r="CJ256" s="74">
        <f>IF(AND(ISNUMBER('Emissions (start here)'!AS256),ISNUMBER(Dispersion!$W$9)),'Emissions (start here)'!AS256*453.59/3600*Dispersion!$W$9,0)</f>
        <v>0</v>
      </c>
      <c r="CK256" s="74">
        <f>IF(AND(ISNUMBER('Emissions (start here)'!AT256),ISNUMBER(Dispersion!$W$10)),'Emissions (start here)'!AT256*2000*453.59/8760/3600*Dispersion!$W$10,0)</f>
        <v>0</v>
      </c>
      <c r="CL256" s="74">
        <f>IF(AND(ISNUMBER('Emissions (start here)'!AT256),ISNUMBER(Dispersion!$W$11)),'Emissions (start here)'!AT256*2000*453.59/8760/3600*Dispersion!$W$11,0)</f>
        <v>0</v>
      </c>
      <c r="CM256" s="74">
        <f>IF(AND(ISNUMBER('Emissions (start here)'!AU256),ISNUMBER(Dispersion!$X$8)),'Emissions (start here)'!AU256*453.59/3600*Dispersion!$X$8,0)</f>
        <v>0</v>
      </c>
      <c r="CN256" s="74">
        <f>IF(AND(ISNUMBER('Emissions (start here)'!AU256),ISNUMBER(Dispersion!$X$9)),'Emissions (start here)'!AU256*453.59/3600*Dispersion!$X$9,0)</f>
        <v>0</v>
      </c>
      <c r="CO256" s="74">
        <f>IF(AND(ISNUMBER('Emissions (start here)'!AV256),ISNUMBER(Dispersion!$X$10)),'Emissions (start here)'!AV256*2000*453.59/8760/3600*Dispersion!$X$10,0)</f>
        <v>0</v>
      </c>
      <c r="CP256" s="74">
        <f>IF(AND(ISNUMBER('Emissions (start here)'!AV256),ISNUMBER(Dispersion!$X$11)),'Emissions (start here)'!AV256*2000*453.59/8760/3600*Dispersion!$X$11,0)</f>
        <v>0</v>
      </c>
      <c r="CQ256" s="74">
        <f>IF(AND(ISNUMBER('Emissions (start here)'!AW256),ISNUMBER(Dispersion!$Y$8)),'Emissions (start here)'!AW256*453.59/3600*Dispersion!$Y$8,0)</f>
        <v>0</v>
      </c>
      <c r="CR256" s="74">
        <f>IF(AND(ISNUMBER('Emissions (start here)'!AW256),ISNUMBER(Dispersion!$Y$9)),'Emissions (start here)'!AW256*453.59/3600*Dispersion!$Y$9,0)</f>
        <v>0</v>
      </c>
      <c r="CS256" s="74">
        <f>IF(AND(ISNUMBER('Emissions (start here)'!AX256),ISNUMBER(Dispersion!$Y$10)),'Emissions (start here)'!AX256*2000*453.59/8760/3600*Dispersion!$Y$10,0)</f>
        <v>0</v>
      </c>
      <c r="CT256" s="74">
        <f>IF(AND(ISNUMBER('Emissions (start here)'!AX256),ISNUMBER(Dispersion!$Y$11)),'Emissions (start here)'!AX256*2000*453.59/8760/3600*Dispersion!$Y$11,0)</f>
        <v>0</v>
      </c>
      <c r="CU256" s="74">
        <f>IF(AND(ISNUMBER('Emissions (start here)'!AY256),ISNUMBER(Dispersion!$Z$8)),'Emissions (start here)'!AY256*453.59/3600*Dispersion!$Z$8,0)</f>
        <v>0</v>
      </c>
      <c r="CV256" s="74">
        <f>IF(AND(ISNUMBER('Emissions (start here)'!AY256),ISNUMBER(Dispersion!$Z$9)),'Emissions (start here)'!AY256*453.59/3600*Dispersion!$Z$9,0)</f>
        <v>0</v>
      </c>
      <c r="CW256" s="74">
        <f>IF(AND(ISNUMBER('Emissions (start here)'!AZ256),ISNUMBER(Dispersion!$Z$10)),'Emissions (start here)'!AZ256*2000*453.59/8760/3600*Dispersion!$Z$10,0)</f>
        <v>0</v>
      </c>
      <c r="CX256" s="74">
        <f>IF(AND(ISNUMBER('Emissions (start here)'!AZ256),ISNUMBER(Dispersion!$Z$11)),'Emissions (start here)'!AZ256*2000*453.59/8760/3600*Dispersion!$Z$11,0)</f>
        <v>0</v>
      </c>
      <c r="CY256" s="74">
        <f>IF(AND(ISNUMBER('Emissions (start here)'!BA256),ISNUMBER(Dispersion!$AA$8)),'Emissions (start here)'!BA256*453.59/3600*Dispersion!$AA$8,0)</f>
        <v>0</v>
      </c>
      <c r="CZ256" s="74">
        <f>IF(AND(ISNUMBER('Emissions (start here)'!BA256),ISNUMBER(Dispersion!$AA$9)),'Emissions (start here)'!BA256*453.59/3600*Dispersion!$AA$9,0)</f>
        <v>0</v>
      </c>
      <c r="DA256" s="74">
        <f>IF(AND(ISNUMBER('Emissions (start here)'!BB256),ISNUMBER(Dispersion!$AA$10)),'Emissions (start here)'!BB256*2000*453.59/8760/3600*Dispersion!$AA$10,0)</f>
        <v>0</v>
      </c>
      <c r="DB256" s="74">
        <f>IF(AND(ISNUMBER('Emissions (start here)'!BB256),ISNUMBER(Dispersion!$AA$11)),'Emissions (start here)'!BB256*2000*453.59/8760/3600*Dispersion!$AA$11,0)</f>
        <v>0</v>
      </c>
      <c r="DC256" s="74">
        <f>IF(AND(ISNUMBER('Emissions (start here)'!BC256),ISNUMBER(Dispersion!$AB$8)),'Emissions (start here)'!BC256*453.59/3600*Dispersion!$AB$8,0)</f>
        <v>0</v>
      </c>
      <c r="DD256" s="74">
        <f>IF(AND(ISNUMBER('Emissions (start here)'!BC256),ISNUMBER(Dispersion!$AB$9)),'Emissions (start here)'!BC256*453.59/3600*Dispersion!$AB$9,0)</f>
        <v>0</v>
      </c>
      <c r="DE256" s="74">
        <f>IF(AND(ISNUMBER('Emissions (start here)'!BD256),ISNUMBER(Dispersion!$AB$10)),'Emissions (start here)'!BD256*2000*453.59/8760/3600*Dispersion!$AB$10,0)</f>
        <v>0</v>
      </c>
      <c r="DF256" s="74">
        <f>IF(AND(ISNUMBER('Emissions (start here)'!BD256),ISNUMBER(Dispersion!$AB$11)),'Emissions (start here)'!BD256*2000*453.59/8760/3600*Dispersion!$AB$11,0)</f>
        <v>0</v>
      </c>
      <c r="DG256" s="74">
        <f>IF(AND(ISNUMBER('Emissions (start here)'!BE256),ISNUMBER(Dispersion!$AC$8)),'Emissions (start here)'!BE256*453.59/3600*Dispersion!$AC$8,0)</f>
        <v>0</v>
      </c>
      <c r="DH256" s="74">
        <f>IF(AND(ISNUMBER('Emissions (start here)'!BE256),ISNUMBER(Dispersion!$AC$9)),'Emissions (start here)'!BE256*453.59/3600*Dispersion!$AC$9,0)</f>
        <v>0</v>
      </c>
      <c r="DI256" s="74">
        <f>IF(AND(ISNUMBER('Emissions (start here)'!BF256),ISNUMBER(Dispersion!$AC$10)),'Emissions (start here)'!BF256*2000*453.59/8760/3600*Dispersion!$AC$10,0)</f>
        <v>0</v>
      </c>
      <c r="DJ256" s="74">
        <f>IF(AND(ISNUMBER('Emissions (start here)'!BF256),ISNUMBER(Dispersion!$AC$11)),'Emissions (start here)'!BF256*2000*453.59/8760/3600*Dispersion!$AC$11,0)</f>
        <v>0</v>
      </c>
      <c r="DK256" s="74">
        <f>IF(AND(ISNUMBER('Emissions (start here)'!BG256),ISNUMBER(Dispersion!$AD$8)),'Emissions (start here)'!BG256*453.59/3600*Dispersion!$AD$8,0)</f>
        <v>0</v>
      </c>
      <c r="DL256" s="74">
        <f>IF(AND(ISNUMBER('Emissions (start here)'!BG256),ISNUMBER(Dispersion!$AD$9)),'Emissions (start here)'!BG256*453.59/3600*Dispersion!$AD$9,0)</f>
        <v>0</v>
      </c>
      <c r="DM256" s="74">
        <f>IF(AND(ISNUMBER('Emissions (start here)'!BH256),ISNUMBER(Dispersion!$AD$10)),'Emissions (start here)'!BH256*2000*453.59/8760/3600*Dispersion!$AD$10,0)</f>
        <v>0</v>
      </c>
      <c r="DN256" s="74">
        <f>IF(AND(ISNUMBER('Emissions (start here)'!BH256),ISNUMBER(Dispersion!$AD$11)),'Emissions (start here)'!BH256*2000*453.59/8760/3600*Dispersion!$AD$11,0)</f>
        <v>0</v>
      </c>
      <c r="DO256" s="74">
        <f>IF(AND(ISNUMBER('Emissions (start here)'!BI256),ISNUMBER(Dispersion!$AE$8)),'Emissions (start here)'!BI256*453.59/3600*Dispersion!$AE$8,0)</f>
        <v>0</v>
      </c>
      <c r="DP256" s="74">
        <f>IF(AND(ISNUMBER('Emissions (start here)'!BI256),ISNUMBER(Dispersion!$AE$9)),'Emissions (start here)'!BI256*453.59/3600*Dispersion!$AE$9,0)</f>
        <v>0</v>
      </c>
      <c r="DQ256" s="74">
        <f>IF(AND(ISNUMBER('Emissions (start here)'!BJ256),ISNUMBER(Dispersion!$AE$10)),'Emissions (start here)'!BJ256*2000*453.59/8760/3600*Dispersion!$AE$10,0)</f>
        <v>0</v>
      </c>
      <c r="DR256" s="74">
        <f>IF(AND(ISNUMBER('Emissions (start here)'!BJ256),ISNUMBER(Dispersion!$AE$11)),'Emissions (start here)'!BJ256*2000*453.59/8760/3600*Dispersion!$AE$11,0)</f>
        <v>0</v>
      </c>
      <c r="DS256" s="74">
        <f>IF(AND(ISNUMBER('Emissions (start here)'!BK256),ISNUMBER(Dispersion!$AF$8)),'Emissions (start here)'!BK256*453.59/3600*Dispersion!$AF$8,0)</f>
        <v>0</v>
      </c>
      <c r="DT256" s="74">
        <f>IF(AND(ISNUMBER('Emissions (start here)'!BK256),ISNUMBER(Dispersion!$AF$9)),'Emissions (start here)'!BK256*453.59/3600*Dispersion!$AF$9,0)</f>
        <v>0</v>
      </c>
      <c r="DU256" s="74">
        <f>IF(AND(ISNUMBER('Emissions (start here)'!BL256),ISNUMBER(Dispersion!$AF$10)),'Emissions (start here)'!BL256*2000*453.59/8760/3600*Dispersion!$AF$10,0)</f>
        <v>0</v>
      </c>
      <c r="DV256" s="74">
        <f>IF(AND(ISNUMBER('Emissions (start here)'!BL256),ISNUMBER(Dispersion!$AF$11)),'Emissions (start here)'!BL256*2000*453.59/8760/3600*Dispersion!$AF$11,0)</f>
        <v>0</v>
      </c>
      <c r="DW256" s="74">
        <f>IF(AND(ISNUMBER('Emissions (start here)'!BM256),ISNUMBER(Dispersion!$AG$8)),'Emissions (start here)'!BM256*453.59/3600*Dispersion!$AG$8,0)</f>
        <v>0</v>
      </c>
      <c r="DX256" s="74">
        <f>IF(AND(ISNUMBER('Emissions (start here)'!BM256),ISNUMBER(Dispersion!$AG$9)),'Emissions (start here)'!BM256*453.59/3600*Dispersion!$AG$9,0)</f>
        <v>0</v>
      </c>
      <c r="DY256" s="74">
        <f>IF(AND(ISNUMBER('Emissions (start here)'!BN256),ISNUMBER(Dispersion!$AG$10)),'Emissions (start here)'!BN256*2000*453.59/8760/3600*Dispersion!$AG$10,0)</f>
        <v>0</v>
      </c>
      <c r="DZ256" s="74">
        <f>IF(AND(ISNUMBER('Emissions (start here)'!BN256),ISNUMBER(Dispersion!$AG$11)),'Emissions (start here)'!BN256*2000*453.59/8760/3600*Dispersion!$AG$11,0)</f>
        <v>0</v>
      </c>
      <c r="EA256" s="74">
        <f>IF(AND(ISNUMBER('Emissions (start here)'!BO256),ISNUMBER(Dispersion!$AH$8)),'Emissions (start here)'!BO256*453.59/3600*Dispersion!$AH$8,0)</f>
        <v>0</v>
      </c>
      <c r="EB256" s="74">
        <f>IF(AND(ISNUMBER('Emissions (start here)'!BO256),ISNUMBER(Dispersion!$AH$9)),'Emissions (start here)'!BO256*453.59/3600*Dispersion!$AH$9,0)</f>
        <v>0</v>
      </c>
      <c r="EC256" s="74">
        <f>IF(AND(ISNUMBER('Emissions (start here)'!BP256),ISNUMBER(Dispersion!$AH$10)),'Emissions (start here)'!BP256*2000*453.59/8760/3600*Dispersion!$AH$10,0)</f>
        <v>0</v>
      </c>
      <c r="ED256" s="74">
        <f>IF(AND(ISNUMBER('Emissions (start here)'!BP256),ISNUMBER(Dispersion!$AH$11)),'Emissions (start here)'!BP256*2000*453.59/8760/3600*Dispersion!$AH$11,0)</f>
        <v>0</v>
      </c>
      <c r="EE256" s="74">
        <f>IF(AND(ISNUMBER('Emissions (start here)'!BQ256),ISNUMBER(Dispersion!$AI$8)),'Emissions (start here)'!BQ256*453.59/3600*Dispersion!$AI$8,0)</f>
        <v>0</v>
      </c>
      <c r="EF256" s="74">
        <f>IF(AND(ISNUMBER('Emissions (start here)'!BQ256),ISNUMBER(Dispersion!$AI$9)),'Emissions (start here)'!BQ256*453.59/3600*Dispersion!$AI$9,0)</f>
        <v>0</v>
      </c>
      <c r="EG256" s="74">
        <f>IF(AND(ISNUMBER('Emissions (start here)'!BR256),ISNUMBER(Dispersion!$AI$10)),'Emissions (start here)'!BR256*2000*453.59/8760/3600*Dispersion!$AI$10,0)</f>
        <v>0</v>
      </c>
      <c r="EH256" s="74">
        <f>IF(AND(ISNUMBER('Emissions (start here)'!BR256),ISNUMBER(Dispersion!$AI$11)),'Emissions (start here)'!BR256*2000*453.59/8760/3600*Dispersion!$AI$11,0)</f>
        <v>0</v>
      </c>
      <c r="EI256" s="74">
        <f>IF(AND(ISNUMBER('Emissions (start here)'!BS256),ISNUMBER(Dispersion!$AJ$8)),'Emissions (start here)'!BS256*453.59/3600*Dispersion!$AJ$8,0)</f>
        <v>0</v>
      </c>
      <c r="EJ256" s="74">
        <f>IF(AND(ISNUMBER('Emissions (start here)'!BS256),ISNUMBER(Dispersion!$AJ$9)),'Emissions (start here)'!BS256*453.59/3600*Dispersion!$AJ$9,0)</f>
        <v>0</v>
      </c>
      <c r="EK256" s="74">
        <f>IF(AND(ISNUMBER('Emissions (start here)'!BT256),ISNUMBER(Dispersion!$AJ$10)),'Emissions (start here)'!BT256*2000*453.59/8760/3600*Dispersion!$AJ$10,0)</f>
        <v>0</v>
      </c>
      <c r="EL256" s="74">
        <f>IF(AND(ISNUMBER('Emissions (start here)'!BT256),ISNUMBER(Dispersion!$AJ$11)),'Emissions (start here)'!BT256*2000*453.59/8760/3600*Dispersion!$AJ$11,0)</f>
        <v>0</v>
      </c>
      <c r="EM256" s="74">
        <f>IF(AND(ISNUMBER('Emissions (start here)'!BU256),ISNUMBER(Dispersion!$AK$8)),'Emissions (start here)'!BU256*453.59/3600*Dispersion!$AK$8,0)</f>
        <v>0</v>
      </c>
      <c r="EN256" s="74">
        <f>IF(AND(ISNUMBER('Emissions (start here)'!BU256),ISNUMBER(Dispersion!$AK$9)),'Emissions (start here)'!BU256*453.59/3600*Dispersion!$AK$9,0)</f>
        <v>0</v>
      </c>
      <c r="EO256" s="74">
        <f>IF(AND(ISNUMBER('Emissions (start here)'!BV256),ISNUMBER(Dispersion!$AK$10)),'Emissions (start here)'!BV256*2000*453.59/8760/3600*Dispersion!$AK$10,0)</f>
        <v>0</v>
      </c>
      <c r="EP256" s="74">
        <f>IF(AND(ISNUMBER('Emissions (start here)'!BV256),ISNUMBER(Dispersion!$AK$11)),'Emissions (start here)'!BV256*2000*453.59/8760/3600*Dispersion!$AK$11,0)</f>
        <v>0</v>
      </c>
      <c r="EQ256" s="74">
        <f>IF(AND(ISNUMBER('Emissions (start here)'!BW256),ISNUMBER(Dispersion!$AL$8)),'Emissions (start here)'!BW256*453.59/3600*Dispersion!$AL$8,0)</f>
        <v>0</v>
      </c>
      <c r="ER256" s="74">
        <f>IF(AND(ISNUMBER('Emissions (start here)'!BW256),ISNUMBER(Dispersion!$AL$9)),'Emissions (start here)'!BW256*453.59/3600*Dispersion!$AL$9,0)</f>
        <v>0</v>
      </c>
      <c r="ES256" s="74">
        <f>IF(AND(ISNUMBER('Emissions (start here)'!BX256),ISNUMBER(Dispersion!$AL$10)),'Emissions (start here)'!BX256*2000*453.59/8760/3600*Dispersion!$AL$10,0)</f>
        <v>0</v>
      </c>
      <c r="ET256" s="74">
        <f>IF(AND(ISNUMBER('Emissions (start here)'!BX256),ISNUMBER(Dispersion!$AL$11)),'Emissions (start here)'!BX256*2000*453.59/8760/3600*Dispersion!$AL$11,0)</f>
        <v>0</v>
      </c>
      <c r="EU256" s="74">
        <f>IF(AND(ISNUMBER('Emissions (start here)'!BY256),ISNUMBER(Dispersion!$AM$8)),'Emissions (start here)'!BY256*453.59/3600*Dispersion!$AM$8,0)</f>
        <v>0</v>
      </c>
      <c r="EV256" s="74">
        <f>IF(AND(ISNUMBER('Emissions (start here)'!BY256),ISNUMBER(Dispersion!$AM$9)),'Emissions (start here)'!BY256*453.59/3600*Dispersion!$AM$9,0)</f>
        <v>0</v>
      </c>
      <c r="EW256" s="74">
        <f>IF(AND(ISNUMBER('Emissions (start here)'!BZ256),ISNUMBER(Dispersion!$AM$10)),'Emissions (start here)'!BZ256*2000*453.59/8760/3600*Dispersion!$AM$10,0)</f>
        <v>0</v>
      </c>
      <c r="EX256" s="74">
        <f>IF(AND(ISNUMBER('Emissions (start here)'!BZ256),ISNUMBER(Dispersion!$AM$11)),'Emissions (start here)'!BZ256*2000*453.59/8760/3600*Dispersion!$AM$11,0)</f>
        <v>0</v>
      </c>
      <c r="EY256" s="74">
        <f>IF(AND(ISNUMBER('Emissions (start here)'!CA256),ISNUMBER(Dispersion!$AN$8)),'Emissions (start here)'!CA256*453.59/3600*Dispersion!$AN$8,0)</f>
        <v>0</v>
      </c>
      <c r="EZ256" s="74">
        <f>IF(AND(ISNUMBER('Emissions (start here)'!CA256),ISNUMBER(Dispersion!$AN$9)),'Emissions (start here)'!CA256*453.59/3600*Dispersion!$AN$9,0)</f>
        <v>0</v>
      </c>
      <c r="FA256" s="74">
        <f>IF(AND(ISNUMBER('Emissions (start here)'!CB256),ISNUMBER(Dispersion!$AN$10)),'Emissions (start here)'!CB256*2000*453.59/8760/3600*Dispersion!$AN$10,0)</f>
        <v>0</v>
      </c>
      <c r="FB256" s="74">
        <f>IF(AND(ISNUMBER('Emissions (start here)'!CB256),ISNUMBER(Dispersion!$AN$11)),'Emissions (start here)'!CB256*2000*453.59/8760/3600*Dispersion!$AN$11,0)</f>
        <v>0</v>
      </c>
      <c r="FC256" s="74">
        <f>IF(AND(ISNUMBER('Emissions (start here)'!CC256),ISNUMBER(Dispersion!$AO$8)),'Emissions (start here)'!CC256*453.59/3600*Dispersion!$AO$8,0)</f>
        <v>0</v>
      </c>
      <c r="FD256" s="74">
        <f>IF(AND(ISNUMBER('Emissions (start here)'!CC256),ISNUMBER(Dispersion!$AO$9)),'Emissions (start here)'!CC256*453.59/3600*Dispersion!$AO$9,0)</f>
        <v>0</v>
      </c>
      <c r="FE256" s="74">
        <f>IF(AND(ISNUMBER('Emissions (start here)'!CD256),ISNUMBER(Dispersion!$AO$10)),'Emissions (start here)'!CD256*2000*453.59/8760/3600*Dispersion!$AO$10,0)</f>
        <v>0</v>
      </c>
      <c r="FF256" s="74">
        <f>IF(AND(ISNUMBER('Emissions (start here)'!CD256),ISNUMBER(Dispersion!$AO$11)),'Emissions (start here)'!CD256*2000*453.59/8760/3600*Dispersion!$AO$11,0)</f>
        <v>0</v>
      </c>
      <c r="FG256" s="74">
        <f>IF(AND(ISNUMBER('Emissions (start here)'!CE256),ISNUMBER(Dispersion!$AP$8)),'Emissions (start here)'!CE256*453.59/3600*Dispersion!$AP$8,0)</f>
        <v>0</v>
      </c>
      <c r="FH256" s="74">
        <f>IF(AND(ISNUMBER('Emissions (start here)'!CE256),ISNUMBER(Dispersion!$AP$9)),'Emissions (start here)'!CE256*453.59/3600*Dispersion!$AP$9,0)</f>
        <v>0</v>
      </c>
      <c r="FI256" s="74">
        <f>IF(AND(ISNUMBER('Emissions (start here)'!CF256),ISNUMBER(Dispersion!$AP$10)),'Emissions (start here)'!CF256*2000*453.59/8760/3600*Dispersion!$AP$10,0)</f>
        <v>0</v>
      </c>
      <c r="FJ256" s="74">
        <f>IF(AND(ISNUMBER('Emissions (start here)'!CF256),ISNUMBER(Dispersion!$AP$11)),'Emissions (start here)'!CF256*2000*453.59/8760/3600*Dispersion!$AP$11,0)</f>
        <v>0</v>
      </c>
      <c r="FK256" s="74">
        <f>IF(AND(ISNUMBER('Emissions (start here)'!CG256),ISNUMBER(Dispersion!$AQ$8)),'Emissions (start here)'!CG256*453.59/3600*Dispersion!$AQ$8,0)</f>
        <v>0</v>
      </c>
      <c r="FL256" s="74">
        <f>IF(AND(ISNUMBER('Emissions (start here)'!CG256),ISNUMBER(Dispersion!$AQ$9)),'Emissions (start here)'!CG256*453.59/3600*Dispersion!$AQ$9,0)</f>
        <v>0</v>
      </c>
      <c r="FM256" s="74">
        <f>IF(AND(ISNUMBER('Emissions (start here)'!CH256),ISNUMBER(Dispersion!$AQ$10)),'Emissions (start here)'!CH256*2000*453.59/8760/3600*Dispersion!$AQ$10,0)</f>
        <v>0</v>
      </c>
      <c r="FN256" s="74">
        <f>IF(AND(ISNUMBER('Emissions (start here)'!CH256),ISNUMBER(Dispersion!$AQ$11)),'Emissions (start here)'!CH256*2000*453.59/8760/3600*Dispersion!$AQ$11,0)</f>
        <v>0</v>
      </c>
      <c r="FO256" s="74">
        <f>IF(AND(ISNUMBER('Emissions (start here)'!CI256),ISNUMBER(Dispersion!$AR$8)),'Emissions (start here)'!CI256*453.59/3600*Dispersion!$AR$8,0)</f>
        <v>0</v>
      </c>
      <c r="FP256" s="74">
        <f>IF(AND(ISNUMBER('Emissions (start here)'!CI256),ISNUMBER(Dispersion!$AR$9)),'Emissions (start here)'!CI256*453.59/3600*Dispersion!$AR$9,0)</f>
        <v>0</v>
      </c>
      <c r="FQ256" s="74">
        <f>IF(AND(ISNUMBER('Emissions (start here)'!CJ256),ISNUMBER(Dispersion!$AR$10)),'Emissions (start here)'!CJ256*2000*453.59/8760/3600*Dispersion!$AR$10,0)</f>
        <v>0</v>
      </c>
      <c r="FR256" s="74">
        <f>IF(AND(ISNUMBER('Emissions (start here)'!CJ256),ISNUMBER(Dispersion!$AR$11)),'Emissions (start here)'!CJ256*2000*453.59/8760/3600*Dispersion!$AR$11,0)</f>
        <v>0</v>
      </c>
      <c r="FS256" s="74">
        <f>IF(AND(ISNUMBER('Emissions (start here)'!CK256),ISNUMBER(Dispersion!$AS$8)),'Emissions (start here)'!CK256*453.59/3600*Dispersion!$AS$8,0)</f>
        <v>0</v>
      </c>
      <c r="FT256" s="74">
        <f>IF(AND(ISNUMBER('Emissions (start here)'!CK256),ISNUMBER(Dispersion!$AS$9)),'Emissions (start here)'!CK256*453.59/3600*Dispersion!$AS$9,0)</f>
        <v>0</v>
      </c>
      <c r="FU256" s="74">
        <f>IF(AND(ISNUMBER('Emissions (start here)'!CL256),ISNUMBER(Dispersion!$AS$10)),'Emissions (start here)'!CL256*2000*453.59/8760/3600*Dispersion!$AS$10,0)</f>
        <v>0</v>
      </c>
      <c r="FV256" s="74">
        <f>IF(AND(ISNUMBER('Emissions (start here)'!CL256),ISNUMBER(Dispersion!$AS$11)),'Emissions (start here)'!CL256*2000*453.59/8760/3600*Dispersion!$AS$11,0)</f>
        <v>0</v>
      </c>
      <c r="FW256" s="74">
        <f>IF(AND(ISNUMBER('Emissions (start here)'!CM256),ISNUMBER(Dispersion!$AT$8)),'Emissions (start here)'!CM256*453.59/3600*Dispersion!$AT$8,0)</f>
        <v>0</v>
      </c>
      <c r="FX256" s="74">
        <f>IF(AND(ISNUMBER('Emissions (start here)'!CM256),ISNUMBER(Dispersion!$AT$9)),'Emissions (start here)'!CM256*453.59/3600*Dispersion!$AT$9,0)</f>
        <v>0</v>
      </c>
      <c r="FY256" s="74">
        <f>IF(AND(ISNUMBER('Emissions (start here)'!CN256),ISNUMBER(Dispersion!$AT$10)),'Emissions (start here)'!CN256*2000*453.59/8760/3600*Dispersion!$AT$10,0)</f>
        <v>0</v>
      </c>
      <c r="FZ256" s="74">
        <f>IF(AND(ISNUMBER('Emissions (start here)'!CN256),ISNUMBER(Dispersion!$AT$11)),'Emissions (start here)'!CN256*2000*453.59/8760/3600*Dispersion!$AT$11,0)</f>
        <v>0</v>
      </c>
      <c r="GA256" s="74">
        <f>IF(AND(ISNUMBER('Emissions (start here)'!CO256),ISNUMBER(Dispersion!$AU$8)),'Emissions (start here)'!CO256*453.59/3600*Dispersion!$AU$8,0)</f>
        <v>0</v>
      </c>
      <c r="GB256" s="74">
        <f>IF(AND(ISNUMBER('Emissions (start here)'!CO256),ISNUMBER(Dispersion!$AU$9)),'Emissions (start here)'!CO256*453.59/3600*Dispersion!$AU$9,0)</f>
        <v>0</v>
      </c>
      <c r="GC256" s="74">
        <f>IF(AND(ISNUMBER('Emissions (start here)'!CP256),ISNUMBER(Dispersion!$AU$10)),'Emissions (start here)'!CP256*2000*453.59/8760/3600*Dispersion!$AU$10,0)</f>
        <v>0</v>
      </c>
      <c r="GD256" s="74">
        <f>IF(AND(ISNUMBER('Emissions (start here)'!CP256),ISNUMBER(Dispersion!$AU$11)),'Emissions (start here)'!CP256*2000*453.59/8760/3600*Dispersion!$AU$11,0)</f>
        <v>0</v>
      </c>
      <c r="GE256" s="74">
        <f>IF(AND(ISNUMBER('Emissions (start here)'!CQ256),ISNUMBER(Dispersion!$AV$8)),'Emissions (start here)'!CQ256*453.59/3600*Dispersion!$AV$8,0)</f>
        <v>0</v>
      </c>
      <c r="GF256" s="74">
        <f>IF(AND(ISNUMBER('Emissions (start here)'!CQ256),ISNUMBER(Dispersion!$AV$9)),'Emissions (start here)'!CQ256*453.59/3600*Dispersion!$AV$9,0)</f>
        <v>0</v>
      </c>
      <c r="GG256" s="74">
        <f>IF(AND(ISNUMBER('Emissions (start here)'!CR256),ISNUMBER(Dispersion!$AV$10)),'Emissions (start here)'!CR256*2000*453.59/8760/3600*Dispersion!$AV$10,0)</f>
        <v>0</v>
      </c>
      <c r="GH256" s="74">
        <f>IF(AND(ISNUMBER('Emissions (start here)'!CR256),ISNUMBER(Dispersion!$AV$11)),'Emissions (start here)'!CR256*2000*453.59/8760/3600*Dispersion!$AV$11,0)</f>
        <v>0</v>
      </c>
      <c r="GI256" s="74">
        <f>IF(AND(ISNUMBER('Emissions (start here)'!CS256),ISNUMBER(Dispersion!$AW$8)),'Emissions (start here)'!CS256*453.59/3600*Dispersion!$AW$8,0)</f>
        <v>0</v>
      </c>
      <c r="GJ256" s="74">
        <f>IF(AND(ISNUMBER('Emissions (start here)'!CS256),ISNUMBER(Dispersion!$AW$9)),'Emissions (start here)'!CS256*453.59/3600*Dispersion!$AW$9,0)</f>
        <v>0</v>
      </c>
      <c r="GK256" s="74">
        <f>IF(AND(ISNUMBER('Emissions (start here)'!CT256),ISNUMBER(Dispersion!$AW$10)),'Emissions (start here)'!CT256*2000*453.59/8760/3600*Dispersion!$AW$10,0)</f>
        <v>0</v>
      </c>
      <c r="GL256" s="74">
        <f>IF(AND(ISNUMBER('Emissions (start here)'!CT256),ISNUMBER(Dispersion!$AW$11)),'Emissions (start here)'!CT256*2000*453.59/8760/3600*Dispersion!$AW$11,0)</f>
        <v>0</v>
      </c>
      <c r="GM256" s="74">
        <f>IF(AND(ISNUMBER('Emissions (start here)'!CU256),ISNUMBER(Dispersion!$AX$8)),'Emissions (start here)'!CU256*453.59/3600*Dispersion!$AX$8,0)</f>
        <v>0</v>
      </c>
      <c r="GN256" s="74">
        <f>IF(AND(ISNUMBER('Emissions (start here)'!CU256),ISNUMBER(Dispersion!$AX$9)),'Emissions (start here)'!CU256*453.59/3600*Dispersion!$AX$9,0)</f>
        <v>0</v>
      </c>
      <c r="GO256" s="74">
        <f>IF(AND(ISNUMBER('Emissions (start here)'!CV256),ISNUMBER(Dispersion!$AX$10)),'Emissions (start here)'!CV256*2000*453.59/8760/3600*Dispersion!$AX$10,0)</f>
        <v>0</v>
      </c>
      <c r="GP256" s="74">
        <f>IF(AND(ISNUMBER('Emissions (start here)'!CV256),ISNUMBER(Dispersion!$AX$11)),'Emissions (start here)'!CV256*2000*453.59/8760/3600*Dispersion!$AX$11,0)</f>
        <v>0</v>
      </c>
      <c r="GQ256" s="74">
        <f>IF(AND(ISNUMBER('Emissions (start here)'!CW256),ISNUMBER(Dispersion!$AY$8)),'Emissions (start here)'!CW256*453.59/3600*Dispersion!$AY$8,0)</f>
        <v>0</v>
      </c>
      <c r="GR256" s="74">
        <f>IF(AND(ISNUMBER('Emissions (start here)'!CW256),ISNUMBER(Dispersion!$AY$9)),'Emissions (start here)'!CW256*453.59/3600*Dispersion!$AY$9,0)</f>
        <v>0</v>
      </c>
      <c r="GS256" s="74">
        <f>IF(AND(ISNUMBER('Emissions (start here)'!CX256),ISNUMBER(Dispersion!$AY$10)),'Emissions (start here)'!CX256*2000*453.59/8760/3600*Dispersion!$AY$10,0)</f>
        <v>0</v>
      </c>
      <c r="GT256" s="74">
        <f>IF(AND(ISNUMBER('Emissions (start here)'!CX256),ISNUMBER(Dispersion!$AY$11)),'Emissions (start here)'!CX256*2000*453.59/8760/3600*Dispersion!$AY$11,0)</f>
        <v>0</v>
      </c>
      <c r="GU256" s="74">
        <f>IF(AND(ISNUMBER('Emissions (start here)'!CY256),ISNUMBER(Dispersion!$AZ$8)),'Emissions (start here)'!CY256*453.59/3600*Dispersion!$AZ$8,0)</f>
        <v>0</v>
      </c>
      <c r="GV256" s="74">
        <f>IF(AND(ISNUMBER('Emissions (start here)'!CY256),ISNUMBER(Dispersion!$AZ$9)),'Emissions (start here)'!CY256*453.59/3600*Dispersion!$AZ$9,0)</f>
        <v>0</v>
      </c>
      <c r="GW256" s="74">
        <f>IF(AND(ISNUMBER('Emissions (start here)'!CZ256),ISNUMBER(Dispersion!$AZ$10)),'Emissions (start here)'!CZ256*2000*453.59/8760/3600*Dispersion!$AZ$10,0)</f>
        <v>0</v>
      </c>
      <c r="GX256" s="74">
        <f>IF(AND(ISNUMBER('Emissions (start here)'!CZ256),ISNUMBER(Dispersion!$AZ$11)),'Emissions (start here)'!CZ256*2000*453.59/8760/3600*Dispersion!$AZ$11,0)</f>
        <v>0</v>
      </c>
    </row>
    <row r="257" spans="1:206" x14ac:dyDescent="0.2">
      <c r="A257" s="51" t="str">
        <f>'Tox Values'!C257</f>
        <v>7439-92-1</v>
      </c>
      <c r="B257" s="94" t="str">
        <f>'Tox Values'!D257</f>
        <v>Lead</v>
      </c>
      <c r="C257" s="96">
        <f t="shared" si="13"/>
        <v>0</v>
      </c>
      <c r="D257" s="74">
        <f t="shared" si="14"/>
        <v>0</v>
      </c>
      <c r="E257" s="74">
        <f t="shared" si="15"/>
        <v>0</v>
      </c>
      <c r="F257" s="99">
        <f t="shared" si="16"/>
        <v>0</v>
      </c>
      <c r="G257" s="97">
        <f>IF(AND(ISNUMBER('Emissions (start here)'!E257),ISNUMBER(Dispersion!$C$8)),'Emissions (start here)'!E257*453.59/3600*Dispersion!$C$8,0)</f>
        <v>0</v>
      </c>
      <c r="H257" s="74">
        <f>IF(AND(ISNUMBER('Emissions (start here)'!E257),ISNUMBER(Dispersion!$C$9)),'Emissions (start here)'!E257*453.59/3600*Dispersion!$C$9,0)</f>
        <v>0</v>
      </c>
      <c r="I257" s="74">
        <f>IF(AND(ISNUMBER('Emissions (start here)'!F257),ISNUMBER(Dispersion!$C$10)),'Emissions (start here)'!F257*2000*453.59/8760/3600*Dispersion!$C$10,0)</f>
        <v>0</v>
      </c>
      <c r="J257" s="74">
        <f>IF(AND(ISNUMBER('Emissions (start here)'!F257),ISNUMBER(Dispersion!$C$11)),'Emissions (start here)'!F257*2000*453.59/8760/3600*Dispersion!$C$11,0)</f>
        <v>0</v>
      </c>
      <c r="K257" s="74">
        <f>IF(AND(ISNUMBER('Emissions (start here)'!G257),ISNUMBER(Dispersion!$D$8)),'Emissions (start here)'!G257*453.59/3600*Dispersion!$D$8,0)</f>
        <v>0</v>
      </c>
      <c r="L257" s="74">
        <f>IF(AND(ISNUMBER('Emissions (start here)'!G257),ISNUMBER(Dispersion!$D$9)),'Emissions (start here)'!G257*453.59/3600*Dispersion!$D$9,0)</f>
        <v>0</v>
      </c>
      <c r="M257" s="74">
        <f>IF(AND(ISNUMBER('Emissions (start here)'!H257),ISNUMBER(Dispersion!$D$10)),'Emissions (start here)'!H257*2000*453.59/8760/3600*Dispersion!$D$10,0)</f>
        <v>0</v>
      </c>
      <c r="N257" s="74">
        <f>IF(AND(ISNUMBER('Emissions (start here)'!H257),ISNUMBER(Dispersion!$D$11)),'Emissions (start here)'!H257*2000*453.59/8760/3600*Dispersion!$D$11,0)</f>
        <v>0</v>
      </c>
      <c r="O257" s="74">
        <f>IF(AND(ISNUMBER('Emissions (start here)'!I257),ISNUMBER(Dispersion!$E$8)),'Emissions (start here)'!I257*453.59/3600*Dispersion!$E$8,0)</f>
        <v>0</v>
      </c>
      <c r="P257" s="74">
        <f>IF(AND(ISNUMBER('Emissions (start here)'!I257),ISNUMBER(Dispersion!$E$9)),'Emissions (start here)'!I257*453.59/3600*Dispersion!$E$9,0)</f>
        <v>0</v>
      </c>
      <c r="Q257" s="74">
        <f>IF(AND(ISNUMBER('Emissions (start here)'!J257),ISNUMBER(Dispersion!$E$10)),'Emissions (start here)'!J257*2000*453.59/8760/3600*Dispersion!$E$10,0)</f>
        <v>0</v>
      </c>
      <c r="R257" s="74">
        <f>IF(AND(ISNUMBER('Emissions (start here)'!J257),ISNUMBER(Dispersion!$E$11)),'Emissions (start here)'!J257*2000*453.59/8760/3600*Dispersion!$E$11,0)</f>
        <v>0</v>
      </c>
      <c r="S257" s="74">
        <f>IF(AND(ISNUMBER('Emissions (start here)'!K257),ISNUMBER(Dispersion!$F$8)),'Emissions (start here)'!K257*453.59/3600*Dispersion!$F$8,0)</f>
        <v>0</v>
      </c>
      <c r="T257" s="74">
        <f>IF(AND(ISNUMBER('Emissions (start here)'!K257),ISNUMBER(Dispersion!$F$9)),'Emissions (start here)'!K257*453.59/3600*Dispersion!$F$9,0)</f>
        <v>0</v>
      </c>
      <c r="U257" s="74">
        <f>IF(AND(ISNUMBER('Emissions (start here)'!L257),ISNUMBER(Dispersion!$F$10)),'Emissions (start here)'!L257*2000*453.59/8760/3600*Dispersion!$F$10,0)</f>
        <v>0</v>
      </c>
      <c r="V257" s="74">
        <f>IF(AND(ISNUMBER('Emissions (start here)'!L257),ISNUMBER(Dispersion!$F$11)),'Emissions (start here)'!L257*2000*453.59/8760/3600*Dispersion!$F$11,0)</f>
        <v>0</v>
      </c>
      <c r="W257" s="74">
        <f>IF(AND(ISNUMBER('Emissions (start here)'!M257),ISNUMBER(Dispersion!$G$8)),'Emissions (start here)'!M257*453.59/3600*Dispersion!$G$8,0)</f>
        <v>0</v>
      </c>
      <c r="X257" s="74">
        <f>IF(AND(ISNUMBER('Emissions (start here)'!M257),ISNUMBER(Dispersion!$G$9)),'Emissions (start here)'!M257*453.59/3600*Dispersion!$G$9,0)</f>
        <v>0</v>
      </c>
      <c r="Y257" s="74">
        <f>IF(AND(ISNUMBER('Emissions (start here)'!N257),ISNUMBER(Dispersion!$G$10)),'Emissions (start here)'!N257*2000*453.59/8760/3600*Dispersion!$G$10,0)</f>
        <v>0</v>
      </c>
      <c r="Z257" s="74">
        <f>IF(AND(ISNUMBER('Emissions (start here)'!N257),ISNUMBER(Dispersion!$G$11)),'Emissions (start here)'!N257*2000*453.59/8760/3600*Dispersion!$G$11,0)</f>
        <v>0</v>
      </c>
      <c r="AA257" s="74">
        <f>IF(AND(ISNUMBER('Emissions (start here)'!O257),ISNUMBER(Dispersion!$H$8)),'Emissions (start here)'!O257*453.59/3600*Dispersion!$H$8,0)</f>
        <v>0</v>
      </c>
      <c r="AB257" s="74">
        <f>IF(AND(ISNUMBER('Emissions (start here)'!O257),ISNUMBER(Dispersion!$H$9)),'Emissions (start here)'!O257*453.59/3600*Dispersion!$H$9,0)</f>
        <v>0</v>
      </c>
      <c r="AC257" s="74">
        <f>IF(AND(ISNUMBER('Emissions (start here)'!P257),ISNUMBER(Dispersion!$H$10)),'Emissions (start here)'!P257*2000*453.59/8760/3600*Dispersion!$H$10,0)</f>
        <v>0</v>
      </c>
      <c r="AD257" s="74">
        <f>IF(AND(ISNUMBER('Emissions (start here)'!P257),ISNUMBER(Dispersion!$H$11)),'Emissions (start here)'!P257*2000*453.59/8760/3600*Dispersion!$H$11,0)</f>
        <v>0</v>
      </c>
      <c r="AE257" s="74">
        <f>IF(AND(ISNUMBER('Emissions (start here)'!Q257),ISNUMBER(Dispersion!$I$8)),'Emissions (start here)'!Q257*453.59/3600*Dispersion!$I$8,0)</f>
        <v>0</v>
      </c>
      <c r="AF257" s="74">
        <f>IF(AND(ISNUMBER('Emissions (start here)'!Q257),ISNUMBER(Dispersion!$I$9)),'Emissions (start here)'!Q257*453.59/3600*Dispersion!$I$9,0)</f>
        <v>0</v>
      </c>
      <c r="AG257" s="74">
        <f>IF(AND(ISNUMBER('Emissions (start here)'!R257),ISNUMBER(Dispersion!$I$10)),'Emissions (start here)'!R257*2000*453.59/8760/3600*Dispersion!$I$10,0)</f>
        <v>0</v>
      </c>
      <c r="AH257" s="74">
        <f>IF(AND(ISNUMBER('Emissions (start here)'!R257),ISNUMBER(Dispersion!$I$11)),'Emissions (start here)'!R257*2000*453.59/8760/3600*Dispersion!$I$11,0)</f>
        <v>0</v>
      </c>
      <c r="AI257" s="74">
        <f>IF(AND(ISNUMBER('Emissions (start here)'!S257),ISNUMBER(Dispersion!$J$8)),'Emissions (start here)'!S257*453.59/3600*Dispersion!$J$8,0)</f>
        <v>0</v>
      </c>
      <c r="AJ257" s="74">
        <f>IF(AND(ISNUMBER('Emissions (start here)'!S257),ISNUMBER(Dispersion!$J$9)),'Emissions (start here)'!S257*453.59/3600*Dispersion!$J$9,0)</f>
        <v>0</v>
      </c>
      <c r="AK257" s="74">
        <f>IF(AND(ISNUMBER('Emissions (start here)'!T257),ISNUMBER(Dispersion!$J$10)),'Emissions (start here)'!T257*2000*453.59/8760/3600*Dispersion!$J$10,0)</f>
        <v>0</v>
      </c>
      <c r="AL257" s="74">
        <f>IF(AND(ISNUMBER('Emissions (start here)'!T257),ISNUMBER(Dispersion!$J$11)),'Emissions (start here)'!T257*2000*453.59/8760/3600*Dispersion!$J$11,0)</f>
        <v>0</v>
      </c>
      <c r="AM257" s="74">
        <f>IF(AND(ISNUMBER('Emissions (start here)'!U257),ISNUMBER(Dispersion!$K$8)),'Emissions (start here)'!U257*453.59/3600*Dispersion!$K$8,0)</f>
        <v>0</v>
      </c>
      <c r="AN257" s="74">
        <f>IF(AND(ISNUMBER('Emissions (start here)'!U257),ISNUMBER(Dispersion!$K$9)),'Emissions (start here)'!U257*453.59/3600*Dispersion!$K$9,0)</f>
        <v>0</v>
      </c>
      <c r="AO257" s="74">
        <f>IF(AND(ISNUMBER('Emissions (start here)'!V257),ISNUMBER(Dispersion!$K$10)),'Emissions (start here)'!V257*2000*453.59/8760/3600*Dispersion!$K$10,0)</f>
        <v>0</v>
      </c>
      <c r="AP257" s="74">
        <f>IF(AND(ISNUMBER('Emissions (start here)'!V257),ISNUMBER(Dispersion!$K$11)),'Emissions (start here)'!V257*2000*453.59/8760/3600*Dispersion!$K$11,0)</f>
        <v>0</v>
      </c>
      <c r="AQ257" s="74">
        <f>IF(AND(ISNUMBER('Emissions (start here)'!W257),ISNUMBER(Dispersion!$L$8)),'Emissions (start here)'!W257*453.59/3600*Dispersion!$L$8,0)</f>
        <v>0</v>
      </c>
      <c r="AR257" s="74">
        <f>IF(AND(ISNUMBER('Emissions (start here)'!W257),ISNUMBER(Dispersion!$L$9)),'Emissions (start here)'!W257*453.59/3600*Dispersion!$L$9,0)</f>
        <v>0</v>
      </c>
      <c r="AS257" s="74">
        <f>IF(AND(ISNUMBER('Emissions (start here)'!X257),ISNUMBER(Dispersion!$L$10)),'Emissions (start here)'!X257*2000*453.59/8760/3600*Dispersion!$L$10,0)</f>
        <v>0</v>
      </c>
      <c r="AT257" s="74">
        <f>IF(AND(ISNUMBER('Emissions (start here)'!X257),ISNUMBER(Dispersion!$L$11)),'Emissions (start here)'!X257*2000*453.59/8760/3600*Dispersion!$L$11,0)</f>
        <v>0</v>
      </c>
      <c r="AU257" s="74">
        <f>IF(AND(ISNUMBER('Emissions (start here)'!Y257),ISNUMBER(Dispersion!$M$8)),'Emissions (start here)'!Y257*453.59/3600*Dispersion!$M$8,0)</f>
        <v>0</v>
      </c>
      <c r="AV257" s="74">
        <f>IF(AND(ISNUMBER('Emissions (start here)'!Y257),ISNUMBER(Dispersion!$M$9)),'Emissions (start here)'!Y257*453.59/3600*Dispersion!$M$9,0)</f>
        <v>0</v>
      </c>
      <c r="AW257" s="74">
        <f>IF(AND(ISNUMBER('Emissions (start here)'!Z257),ISNUMBER(Dispersion!$M$10)),'Emissions (start here)'!Z257*2000*453.59/8760/3600*Dispersion!$M$10,0)</f>
        <v>0</v>
      </c>
      <c r="AX257" s="74">
        <f>IF(AND(ISNUMBER('Emissions (start here)'!Z257),ISNUMBER(Dispersion!$M$11)),'Emissions (start here)'!Z257*2000*453.59/8760/3600*Dispersion!$M$11,0)</f>
        <v>0</v>
      </c>
      <c r="AY257" s="74">
        <f>IF(AND(ISNUMBER('Emissions (start here)'!AA257),ISNUMBER(Dispersion!$N$8)),'Emissions (start here)'!AA257*453.59/3600*Dispersion!$N$8,0)</f>
        <v>0</v>
      </c>
      <c r="AZ257" s="74">
        <f>IF(AND(ISNUMBER('Emissions (start here)'!AA257),ISNUMBER(Dispersion!$N$9)),'Emissions (start here)'!AA257*453.59/3600*Dispersion!$N$9,0)</f>
        <v>0</v>
      </c>
      <c r="BA257" s="74">
        <f>IF(AND(ISNUMBER('Emissions (start here)'!AB257),ISNUMBER(Dispersion!$N$10)),'Emissions (start here)'!AB257*2000*453.59/8760/3600*Dispersion!$N$10,0)</f>
        <v>0</v>
      </c>
      <c r="BB257" s="74">
        <f>IF(AND(ISNUMBER('Emissions (start here)'!AB257),ISNUMBER(Dispersion!$N$11)),'Emissions (start here)'!AB257*2000*453.59/8760/3600*Dispersion!$N$11,0)</f>
        <v>0</v>
      </c>
      <c r="BC257" s="74">
        <f>IF(AND(ISNUMBER('Emissions (start here)'!AC257),ISNUMBER(Dispersion!$O$8)),'Emissions (start here)'!AC257*453.59/3600*Dispersion!$O$8,0)</f>
        <v>0</v>
      </c>
      <c r="BD257" s="74">
        <f>IF(AND(ISNUMBER('Emissions (start here)'!AC257),ISNUMBER(Dispersion!$O$9)),'Emissions (start here)'!AC257*453.59/3600*Dispersion!$O$9,0)</f>
        <v>0</v>
      </c>
      <c r="BE257" s="74">
        <f>IF(AND(ISNUMBER('Emissions (start here)'!AD257),ISNUMBER(Dispersion!$O$10)),'Emissions (start here)'!AD257*2000*453.59/8760/3600*Dispersion!$O$10,0)</f>
        <v>0</v>
      </c>
      <c r="BF257" s="74">
        <f>IF(AND(ISNUMBER('Emissions (start here)'!AD257),ISNUMBER(Dispersion!$O$11)),'Emissions (start here)'!AD257*2000*453.59/8760/3600*Dispersion!$O$11,0)</f>
        <v>0</v>
      </c>
      <c r="BG257" s="74">
        <f>IF(AND(ISNUMBER('Emissions (start here)'!AE257),ISNUMBER(Dispersion!$P$8)),'Emissions (start here)'!AE257*453.59/3600*Dispersion!$P$8,0)</f>
        <v>0</v>
      </c>
      <c r="BH257" s="74">
        <f>IF(AND(ISNUMBER('Emissions (start here)'!AE257),ISNUMBER(Dispersion!$P$9)),'Emissions (start here)'!AE257*453.59/3600*Dispersion!$P$9,0)</f>
        <v>0</v>
      </c>
      <c r="BI257" s="74">
        <f>IF(AND(ISNUMBER('Emissions (start here)'!AF257),ISNUMBER(Dispersion!$P$10)),'Emissions (start here)'!AF257*2000*453.59/8760/3600*Dispersion!$P$10,0)</f>
        <v>0</v>
      </c>
      <c r="BJ257" s="74">
        <f>IF(AND(ISNUMBER('Emissions (start here)'!AF257),ISNUMBER(Dispersion!$P$11)),'Emissions (start here)'!AF257*2000*453.59/8760/3600*Dispersion!$P$11,0)</f>
        <v>0</v>
      </c>
      <c r="BK257" s="74">
        <f>IF(AND(ISNUMBER('Emissions (start here)'!AG257),ISNUMBER(Dispersion!$Q$8)),'Emissions (start here)'!AG257*453.59/3600*Dispersion!$Q$8,0)</f>
        <v>0</v>
      </c>
      <c r="BL257" s="74">
        <f>IF(AND(ISNUMBER('Emissions (start here)'!AG257),ISNUMBER(Dispersion!$Q$9)),'Emissions (start here)'!AG257*453.59/3600*Dispersion!$Q$9,0)</f>
        <v>0</v>
      </c>
      <c r="BM257" s="74">
        <f>IF(AND(ISNUMBER('Emissions (start here)'!AH257),ISNUMBER(Dispersion!$Q$10)),'Emissions (start here)'!AH257*2000*453.59/8760/3600*Dispersion!$Q$10,0)</f>
        <v>0</v>
      </c>
      <c r="BN257" s="74">
        <f>IF(AND(ISNUMBER('Emissions (start here)'!AH257),ISNUMBER(Dispersion!$Q$11)),'Emissions (start here)'!AH257*2000*453.59/8760/3600*Dispersion!$Q$11,0)</f>
        <v>0</v>
      </c>
      <c r="BO257" s="74">
        <f>IF(AND(ISNUMBER('Emissions (start here)'!AI257),ISNUMBER(Dispersion!$R$8)),'Emissions (start here)'!AI257*453.59/3600*Dispersion!$R$8,0)</f>
        <v>0</v>
      </c>
      <c r="BP257" s="74">
        <f>IF(AND(ISNUMBER('Emissions (start here)'!AI257),ISNUMBER(Dispersion!$R$9)),'Emissions (start here)'!AI257*453.59/3600*Dispersion!$R$9,0)</f>
        <v>0</v>
      </c>
      <c r="BQ257" s="74">
        <f>IF(AND(ISNUMBER('Emissions (start here)'!AJ257),ISNUMBER(Dispersion!$R$10)),'Emissions (start here)'!AJ257*2000*453.59/8760/3600*Dispersion!$R$10,0)</f>
        <v>0</v>
      </c>
      <c r="BR257" s="74">
        <f>IF(AND(ISNUMBER('Emissions (start here)'!AJ257),ISNUMBER(Dispersion!$R$11)),'Emissions (start here)'!AJ257*2000*453.59/8760/3600*Dispersion!$R$11,0)</f>
        <v>0</v>
      </c>
      <c r="BS257" s="74">
        <f>IF(AND(ISNUMBER('Emissions (start here)'!AK257),ISNUMBER(Dispersion!$S$8)),'Emissions (start here)'!AK257*453.59/3600*Dispersion!$S$8,0)</f>
        <v>0</v>
      </c>
      <c r="BT257" s="74">
        <f>IF(AND(ISNUMBER('Emissions (start here)'!AK257),ISNUMBER(Dispersion!$S$9)),'Emissions (start here)'!AK257*453.59/3600*Dispersion!$S$9,0)</f>
        <v>0</v>
      </c>
      <c r="BU257" s="74">
        <f>IF(AND(ISNUMBER('Emissions (start here)'!AL257),ISNUMBER(Dispersion!$S$10)),'Emissions (start here)'!AL257*2000*453.59/8760/3600*Dispersion!$S$10,0)</f>
        <v>0</v>
      </c>
      <c r="BV257" s="74">
        <f>IF(AND(ISNUMBER('Emissions (start here)'!AL257),ISNUMBER(Dispersion!$S$11)),'Emissions (start here)'!AL257*2000*453.59/8760/3600*Dispersion!$S$11,0)</f>
        <v>0</v>
      </c>
      <c r="BW257" s="74">
        <f>IF(AND(ISNUMBER('Emissions (start here)'!AM257),ISNUMBER(Dispersion!$T$8)),'Emissions (start here)'!AM257*453.59/3600*Dispersion!$T$8,0)</f>
        <v>0</v>
      </c>
      <c r="BX257" s="74">
        <f>IF(AND(ISNUMBER('Emissions (start here)'!AM257),ISNUMBER(Dispersion!$T$9)),'Emissions (start here)'!AM257*453.59/3600*Dispersion!$T$9,0)</f>
        <v>0</v>
      </c>
      <c r="BY257" s="74">
        <f>IF(AND(ISNUMBER('Emissions (start here)'!AN257),ISNUMBER(Dispersion!$T$10)),'Emissions (start here)'!AN257*2000*453.59/8760/3600*Dispersion!$T$10,0)</f>
        <v>0</v>
      </c>
      <c r="BZ257" s="74">
        <f>IF(AND(ISNUMBER('Emissions (start here)'!AN257),ISNUMBER(Dispersion!$T$11)),'Emissions (start here)'!AN257*2000*453.59/8760/3600*Dispersion!$T$11,0)</f>
        <v>0</v>
      </c>
      <c r="CA257" s="74">
        <f>IF(AND(ISNUMBER('Emissions (start here)'!AO257),ISNUMBER(Dispersion!$U$8)),'Emissions (start here)'!AO257*453.59/3600*Dispersion!$U$8,0)</f>
        <v>0</v>
      </c>
      <c r="CB257" s="74">
        <f>IF(AND(ISNUMBER('Emissions (start here)'!AO257),ISNUMBER(Dispersion!$U$9)),'Emissions (start here)'!AO257*453.59/3600*Dispersion!$U$9,0)</f>
        <v>0</v>
      </c>
      <c r="CC257" s="74">
        <f>IF(AND(ISNUMBER('Emissions (start here)'!AP257),ISNUMBER(Dispersion!$U$10)),'Emissions (start here)'!AP257*2000*453.59/8760/3600*Dispersion!$U$10,0)</f>
        <v>0</v>
      </c>
      <c r="CD257" s="74">
        <f>IF(AND(ISNUMBER('Emissions (start here)'!AP257),ISNUMBER(Dispersion!$U$11)),'Emissions (start here)'!AP257*2000*453.59/8760/3600*Dispersion!$U$11,0)</f>
        <v>0</v>
      </c>
      <c r="CE257" s="74">
        <f>IF(AND(ISNUMBER('Emissions (start here)'!AQ257),ISNUMBER(Dispersion!$V$8)),'Emissions (start here)'!AQ257*453.59/3600*Dispersion!$V$8,0)</f>
        <v>0</v>
      </c>
      <c r="CF257" s="74">
        <f>IF(AND(ISNUMBER('Emissions (start here)'!AQ257),ISNUMBER(Dispersion!$V$9)),'Emissions (start here)'!AQ257*453.59/3600*Dispersion!$V$9,0)</f>
        <v>0</v>
      </c>
      <c r="CG257" s="74">
        <f>IF(AND(ISNUMBER('Emissions (start here)'!AR257),ISNUMBER(Dispersion!$V$10)),'Emissions (start here)'!AR257*2000*453.59/8760/3600*Dispersion!$V$10,0)</f>
        <v>0</v>
      </c>
      <c r="CH257" s="74">
        <f>IF(AND(ISNUMBER('Emissions (start here)'!AR257),ISNUMBER(Dispersion!$V$11)),'Emissions (start here)'!AR257*2000*453.59/8760/3600*Dispersion!$V$11,0)</f>
        <v>0</v>
      </c>
      <c r="CI257" s="74">
        <f>IF(AND(ISNUMBER('Emissions (start here)'!AS257),ISNUMBER(Dispersion!$W$8)),'Emissions (start here)'!AS257*453.59/3600*Dispersion!$W$8,0)</f>
        <v>0</v>
      </c>
      <c r="CJ257" s="74">
        <f>IF(AND(ISNUMBER('Emissions (start here)'!AS257),ISNUMBER(Dispersion!$W$9)),'Emissions (start here)'!AS257*453.59/3600*Dispersion!$W$9,0)</f>
        <v>0</v>
      </c>
      <c r="CK257" s="74">
        <f>IF(AND(ISNUMBER('Emissions (start here)'!AT257),ISNUMBER(Dispersion!$W$10)),'Emissions (start here)'!AT257*2000*453.59/8760/3600*Dispersion!$W$10,0)</f>
        <v>0</v>
      </c>
      <c r="CL257" s="74">
        <f>IF(AND(ISNUMBER('Emissions (start here)'!AT257),ISNUMBER(Dispersion!$W$11)),'Emissions (start here)'!AT257*2000*453.59/8760/3600*Dispersion!$W$11,0)</f>
        <v>0</v>
      </c>
      <c r="CM257" s="74">
        <f>IF(AND(ISNUMBER('Emissions (start here)'!AU257),ISNUMBER(Dispersion!$X$8)),'Emissions (start here)'!AU257*453.59/3600*Dispersion!$X$8,0)</f>
        <v>0</v>
      </c>
      <c r="CN257" s="74">
        <f>IF(AND(ISNUMBER('Emissions (start here)'!AU257),ISNUMBER(Dispersion!$X$9)),'Emissions (start here)'!AU257*453.59/3600*Dispersion!$X$9,0)</f>
        <v>0</v>
      </c>
      <c r="CO257" s="74">
        <f>IF(AND(ISNUMBER('Emissions (start here)'!AV257),ISNUMBER(Dispersion!$X$10)),'Emissions (start here)'!AV257*2000*453.59/8760/3600*Dispersion!$X$10,0)</f>
        <v>0</v>
      </c>
      <c r="CP257" s="74">
        <f>IF(AND(ISNUMBER('Emissions (start here)'!AV257),ISNUMBER(Dispersion!$X$11)),'Emissions (start here)'!AV257*2000*453.59/8760/3600*Dispersion!$X$11,0)</f>
        <v>0</v>
      </c>
      <c r="CQ257" s="74">
        <f>IF(AND(ISNUMBER('Emissions (start here)'!AW257),ISNUMBER(Dispersion!$Y$8)),'Emissions (start here)'!AW257*453.59/3600*Dispersion!$Y$8,0)</f>
        <v>0</v>
      </c>
      <c r="CR257" s="74">
        <f>IF(AND(ISNUMBER('Emissions (start here)'!AW257),ISNUMBER(Dispersion!$Y$9)),'Emissions (start here)'!AW257*453.59/3600*Dispersion!$Y$9,0)</f>
        <v>0</v>
      </c>
      <c r="CS257" s="74">
        <f>IF(AND(ISNUMBER('Emissions (start here)'!AX257),ISNUMBER(Dispersion!$Y$10)),'Emissions (start here)'!AX257*2000*453.59/8760/3600*Dispersion!$Y$10,0)</f>
        <v>0</v>
      </c>
      <c r="CT257" s="74">
        <f>IF(AND(ISNUMBER('Emissions (start here)'!AX257),ISNUMBER(Dispersion!$Y$11)),'Emissions (start here)'!AX257*2000*453.59/8760/3600*Dispersion!$Y$11,0)</f>
        <v>0</v>
      </c>
      <c r="CU257" s="74">
        <f>IF(AND(ISNUMBER('Emissions (start here)'!AY257),ISNUMBER(Dispersion!$Z$8)),'Emissions (start here)'!AY257*453.59/3600*Dispersion!$Z$8,0)</f>
        <v>0</v>
      </c>
      <c r="CV257" s="74">
        <f>IF(AND(ISNUMBER('Emissions (start here)'!AY257),ISNUMBER(Dispersion!$Z$9)),'Emissions (start here)'!AY257*453.59/3600*Dispersion!$Z$9,0)</f>
        <v>0</v>
      </c>
      <c r="CW257" s="74">
        <f>IF(AND(ISNUMBER('Emissions (start here)'!AZ257),ISNUMBER(Dispersion!$Z$10)),'Emissions (start here)'!AZ257*2000*453.59/8760/3600*Dispersion!$Z$10,0)</f>
        <v>0</v>
      </c>
      <c r="CX257" s="74">
        <f>IF(AND(ISNUMBER('Emissions (start here)'!AZ257),ISNUMBER(Dispersion!$Z$11)),'Emissions (start here)'!AZ257*2000*453.59/8760/3600*Dispersion!$Z$11,0)</f>
        <v>0</v>
      </c>
      <c r="CY257" s="74">
        <f>IF(AND(ISNUMBER('Emissions (start here)'!BA257),ISNUMBER(Dispersion!$AA$8)),'Emissions (start here)'!BA257*453.59/3600*Dispersion!$AA$8,0)</f>
        <v>0</v>
      </c>
      <c r="CZ257" s="74">
        <f>IF(AND(ISNUMBER('Emissions (start here)'!BA257),ISNUMBER(Dispersion!$AA$9)),'Emissions (start here)'!BA257*453.59/3600*Dispersion!$AA$9,0)</f>
        <v>0</v>
      </c>
      <c r="DA257" s="74">
        <f>IF(AND(ISNUMBER('Emissions (start here)'!BB257),ISNUMBER(Dispersion!$AA$10)),'Emissions (start here)'!BB257*2000*453.59/8760/3600*Dispersion!$AA$10,0)</f>
        <v>0</v>
      </c>
      <c r="DB257" s="74">
        <f>IF(AND(ISNUMBER('Emissions (start here)'!BB257),ISNUMBER(Dispersion!$AA$11)),'Emissions (start here)'!BB257*2000*453.59/8760/3600*Dispersion!$AA$11,0)</f>
        <v>0</v>
      </c>
      <c r="DC257" s="74">
        <f>IF(AND(ISNUMBER('Emissions (start here)'!BC257),ISNUMBER(Dispersion!$AB$8)),'Emissions (start here)'!BC257*453.59/3600*Dispersion!$AB$8,0)</f>
        <v>0</v>
      </c>
      <c r="DD257" s="74">
        <f>IF(AND(ISNUMBER('Emissions (start here)'!BC257),ISNUMBER(Dispersion!$AB$9)),'Emissions (start here)'!BC257*453.59/3600*Dispersion!$AB$9,0)</f>
        <v>0</v>
      </c>
      <c r="DE257" s="74">
        <f>IF(AND(ISNUMBER('Emissions (start here)'!BD257),ISNUMBER(Dispersion!$AB$10)),'Emissions (start here)'!BD257*2000*453.59/8760/3600*Dispersion!$AB$10,0)</f>
        <v>0</v>
      </c>
      <c r="DF257" s="74">
        <f>IF(AND(ISNUMBER('Emissions (start here)'!BD257),ISNUMBER(Dispersion!$AB$11)),'Emissions (start here)'!BD257*2000*453.59/8760/3600*Dispersion!$AB$11,0)</f>
        <v>0</v>
      </c>
      <c r="DG257" s="74">
        <f>IF(AND(ISNUMBER('Emissions (start here)'!BE257),ISNUMBER(Dispersion!$AC$8)),'Emissions (start here)'!BE257*453.59/3600*Dispersion!$AC$8,0)</f>
        <v>0</v>
      </c>
      <c r="DH257" s="74">
        <f>IF(AND(ISNUMBER('Emissions (start here)'!BE257),ISNUMBER(Dispersion!$AC$9)),'Emissions (start here)'!BE257*453.59/3600*Dispersion!$AC$9,0)</f>
        <v>0</v>
      </c>
      <c r="DI257" s="74">
        <f>IF(AND(ISNUMBER('Emissions (start here)'!BF257),ISNUMBER(Dispersion!$AC$10)),'Emissions (start here)'!BF257*2000*453.59/8760/3600*Dispersion!$AC$10,0)</f>
        <v>0</v>
      </c>
      <c r="DJ257" s="74">
        <f>IF(AND(ISNUMBER('Emissions (start here)'!BF257),ISNUMBER(Dispersion!$AC$11)),'Emissions (start here)'!BF257*2000*453.59/8760/3600*Dispersion!$AC$11,0)</f>
        <v>0</v>
      </c>
      <c r="DK257" s="74">
        <f>IF(AND(ISNUMBER('Emissions (start here)'!BG257),ISNUMBER(Dispersion!$AD$8)),'Emissions (start here)'!BG257*453.59/3600*Dispersion!$AD$8,0)</f>
        <v>0</v>
      </c>
      <c r="DL257" s="74">
        <f>IF(AND(ISNUMBER('Emissions (start here)'!BG257),ISNUMBER(Dispersion!$AD$9)),'Emissions (start here)'!BG257*453.59/3600*Dispersion!$AD$9,0)</f>
        <v>0</v>
      </c>
      <c r="DM257" s="74">
        <f>IF(AND(ISNUMBER('Emissions (start here)'!BH257),ISNUMBER(Dispersion!$AD$10)),'Emissions (start here)'!BH257*2000*453.59/8760/3600*Dispersion!$AD$10,0)</f>
        <v>0</v>
      </c>
      <c r="DN257" s="74">
        <f>IF(AND(ISNUMBER('Emissions (start here)'!BH257),ISNUMBER(Dispersion!$AD$11)),'Emissions (start here)'!BH257*2000*453.59/8760/3600*Dispersion!$AD$11,0)</f>
        <v>0</v>
      </c>
      <c r="DO257" s="74">
        <f>IF(AND(ISNUMBER('Emissions (start here)'!BI257),ISNUMBER(Dispersion!$AE$8)),'Emissions (start here)'!BI257*453.59/3600*Dispersion!$AE$8,0)</f>
        <v>0</v>
      </c>
      <c r="DP257" s="74">
        <f>IF(AND(ISNUMBER('Emissions (start here)'!BI257),ISNUMBER(Dispersion!$AE$9)),'Emissions (start here)'!BI257*453.59/3600*Dispersion!$AE$9,0)</f>
        <v>0</v>
      </c>
      <c r="DQ257" s="74">
        <f>IF(AND(ISNUMBER('Emissions (start here)'!BJ257),ISNUMBER(Dispersion!$AE$10)),'Emissions (start here)'!BJ257*2000*453.59/8760/3600*Dispersion!$AE$10,0)</f>
        <v>0</v>
      </c>
      <c r="DR257" s="74">
        <f>IF(AND(ISNUMBER('Emissions (start here)'!BJ257),ISNUMBER(Dispersion!$AE$11)),'Emissions (start here)'!BJ257*2000*453.59/8760/3600*Dispersion!$AE$11,0)</f>
        <v>0</v>
      </c>
      <c r="DS257" s="74">
        <f>IF(AND(ISNUMBER('Emissions (start here)'!BK257),ISNUMBER(Dispersion!$AF$8)),'Emissions (start here)'!BK257*453.59/3600*Dispersion!$AF$8,0)</f>
        <v>0</v>
      </c>
      <c r="DT257" s="74">
        <f>IF(AND(ISNUMBER('Emissions (start here)'!BK257),ISNUMBER(Dispersion!$AF$9)),'Emissions (start here)'!BK257*453.59/3600*Dispersion!$AF$9,0)</f>
        <v>0</v>
      </c>
      <c r="DU257" s="74">
        <f>IF(AND(ISNUMBER('Emissions (start here)'!BL257),ISNUMBER(Dispersion!$AF$10)),'Emissions (start here)'!BL257*2000*453.59/8760/3600*Dispersion!$AF$10,0)</f>
        <v>0</v>
      </c>
      <c r="DV257" s="74">
        <f>IF(AND(ISNUMBER('Emissions (start here)'!BL257),ISNUMBER(Dispersion!$AF$11)),'Emissions (start here)'!BL257*2000*453.59/8760/3600*Dispersion!$AF$11,0)</f>
        <v>0</v>
      </c>
      <c r="DW257" s="74">
        <f>IF(AND(ISNUMBER('Emissions (start here)'!BM257),ISNUMBER(Dispersion!$AG$8)),'Emissions (start here)'!BM257*453.59/3600*Dispersion!$AG$8,0)</f>
        <v>0</v>
      </c>
      <c r="DX257" s="74">
        <f>IF(AND(ISNUMBER('Emissions (start here)'!BM257),ISNUMBER(Dispersion!$AG$9)),'Emissions (start here)'!BM257*453.59/3600*Dispersion!$AG$9,0)</f>
        <v>0</v>
      </c>
      <c r="DY257" s="74">
        <f>IF(AND(ISNUMBER('Emissions (start here)'!BN257),ISNUMBER(Dispersion!$AG$10)),'Emissions (start here)'!BN257*2000*453.59/8760/3600*Dispersion!$AG$10,0)</f>
        <v>0</v>
      </c>
      <c r="DZ257" s="74">
        <f>IF(AND(ISNUMBER('Emissions (start here)'!BN257),ISNUMBER(Dispersion!$AG$11)),'Emissions (start here)'!BN257*2000*453.59/8760/3600*Dispersion!$AG$11,0)</f>
        <v>0</v>
      </c>
      <c r="EA257" s="74">
        <f>IF(AND(ISNUMBER('Emissions (start here)'!BO257),ISNUMBER(Dispersion!$AH$8)),'Emissions (start here)'!BO257*453.59/3600*Dispersion!$AH$8,0)</f>
        <v>0</v>
      </c>
      <c r="EB257" s="74">
        <f>IF(AND(ISNUMBER('Emissions (start here)'!BO257),ISNUMBER(Dispersion!$AH$9)),'Emissions (start here)'!BO257*453.59/3600*Dispersion!$AH$9,0)</f>
        <v>0</v>
      </c>
      <c r="EC257" s="74">
        <f>IF(AND(ISNUMBER('Emissions (start here)'!BP257),ISNUMBER(Dispersion!$AH$10)),'Emissions (start here)'!BP257*2000*453.59/8760/3600*Dispersion!$AH$10,0)</f>
        <v>0</v>
      </c>
      <c r="ED257" s="74">
        <f>IF(AND(ISNUMBER('Emissions (start here)'!BP257),ISNUMBER(Dispersion!$AH$11)),'Emissions (start here)'!BP257*2000*453.59/8760/3600*Dispersion!$AH$11,0)</f>
        <v>0</v>
      </c>
      <c r="EE257" s="74">
        <f>IF(AND(ISNUMBER('Emissions (start here)'!BQ257),ISNUMBER(Dispersion!$AI$8)),'Emissions (start here)'!BQ257*453.59/3600*Dispersion!$AI$8,0)</f>
        <v>0</v>
      </c>
      <c r="EF257" s="74">
        <f>IF(AND(ISNUMBER('Emissions (start here)'!BQ257),ISNUMBER(Dispersion!$AI$9)),'Emissions (start here)'!BQ257*453.59/3600*Dispersion!$AI$9,0)</f>
        <v>0</v>
      </c>
      <c r="EG257" s="74">
        <f>IF(AND(ISNUMBER('Emissions (start here)'!BR257),ISNUMBER(Dispersion!$AI$10)),'Emissions (start here)'!BR257*2000*453.59/8760/3600*Dispersion!$AI$10,0)</f>
        <v>0</v>
      </c>
      <c r="EH257" s="74">
        <f>IF(AND(ISNUMBER('Emissions (start here)'!BR257),ISNUMBER(Dispersion!$AI$11)),'Emissions (start here)'!BR257*2000*453.59/8760/3600*Dispersion!$AI$11,0)</f>
        <v>0</v>
      </c>
      <c r="EI257" s="74">
        <f>IF(AND(ISNUMBER('Emissions (start here)'!BS257),ISNUMBER(Dispersion!$AJ$8)),'Emissions (start here)'!BS257*453.59/3600*Dispersion!$AJ$8,0)</f>
        <v>0</v>
      </c>
      <c r="EJ257" s="74">
        <f>IF(AND(ISNUMBER('Emissions (start here)'!BS257),ISNUMBER(Dispersion!$AJ$9)),'Emissions (start here)'!BS257*453.59/3600*Dispersion!$AJ$9,0)</f>
        <v>0</v>
      </c>
      <c r="EK257" s="74">
        <f>IF(AND(ISNUMBER('Emissions (start here)'!BT257),ISNUMBER(Dispersion!$AJ$10)),'Emissions (start here)'!BT257*2000*453.59/8760/3600*Dispersion!$AJ$10,0)</f>
        <v>0</v>
      </c>
      <c r="EL257" s="74">
        <f>IF(AND(ISNUMBER('Emissions (start here)'!BT257),ISNUMBER(Dispersion!$AJ$11)),'Emissions (start here)'!BT257*2000*453.59/8760/3600*Dispersion!$AJ$11,0)</f>
        <v>0</v>
      </c>
      <c r="EM257" s="74">
        <f>IF(AND(ISNUMBER('Emissions (start here)'!BU257),ISNUMBER(Dispersion!$AK$8)),'Emissions (start here)'!BU257*453.59/3600*Dispersion!$AK$8,0)</f>
        <v>0</v>
      </c>
      <c r="EN257" s="74">
        <f>IF(AND(ISNUMBER('Emissions (start here)'!BU257),ISNUMBER(Dispersion!$AK$9)),'Emissions (start here)'!BU257*453.59/3600*Dispersion!$AK$9,0)</f>
        <v>0</v>
      </c>
      <c r="EO257" s="74">
        <f>IF(AND(ISNUMBER('Emissions (start here)'!BV257),ISNUMBER(Dispersion!$AK$10)),'Emissions (start here)'!BV257*2000*453.59/8760/3600*Dispersion!$AK$10,0)</f>
        <v>0</v>
      </c>
      <c r="EP257" s="74">
        <f>IF(AND(ISNUMBER('Emissions (start here)'!BV257),ISNUMBER(Dispersion!$AK$11)),'Emissions (start here)'!BV257*2000*453.59/8760/3600*Dispersion!$AK$11,0)</f>
        <v>0</v>
      </c>
      <c r="EQ257" s="74">
        <f>IF(AND(ISNUMBER('Emissions (start here)'!BW257),ISNUMBER(Dispersion!$AL$8)),'Emissions (start here)'!BW257*453.59/3600*Dispersion!$AL$8,0)</f>
        <v>0</v>
      </c>
      <c r="ER257" s="74">
        <f>IF(AND(ISNUMBER('Emissions (start here)'!BW257),ISNUMBER(Dispersion!$AL$9)),'Emissions (start here)'!BW257*453.59/3600*Dispersion!$AL$9,0)</f>
        <v>0</v>
      </c>
      <c r="ES257" s="74">
        <f>IF(AND(ISNUMBER('Emissions (start here)'!BX257),ISNUMBER(Dispersion!$AL$10)),'Emissions (start here)'!BX257*2000*453.59/8760/3600*Dispersion!$AL$10,0)</f>
        <v>0</v>
      </c>
      <c r="ET257" s="74">
        <f>IF(AND(ISNUMBER('Emissions (start here)'!BX257),ISNUMBER(Dispersion!$AL$11)),'Emissions (start here)'!BX257*2000*453.59/8760/3600*Dispersion!$AL$11,0)</f>
        <v>0</v>
      </c>
      <c r="EU257" s="74">
        <f>IF(AND(ISNUMBER('Emissions (start here)'!BY257),ISNUMBER(Dispersion!$AM$8)),'Emissions (start here)'!BY257*453.59/3600*Dispersion!$AM$8,0)</f>
        <v>0</v>
      </c>
      <c r="EV257" s="74">
        <f>IF(AND(ISNUMBER('Emissions (start here)'!BY257),ISNUMBER(Dispersion!$AM$9)),'Emissions (start here)'!BY257*453.59/3600*Dispersion!$AM$9,0)</f>
        <v>0</v>
      </c>
      <c r="EW257" s="74">
        <f>IF(AND(ISNUMBER('Emissions (start here)'!BZ257),ISNUMBER(Dispersion!$AM$10)),'Emissions (start here)'!BZ257*2000*453.59/8760/3600*Dispersion!$AM$10,0)</f>
        <v>0</v>
      </c>
      <c r="EX257" s="74">
        <f>IF(AND(ISNUMBER('Emissions (start here)'!BZ257),ISNUMBER(Dispersion!$AM$11)),'Emissions (start here)'!BZ257*2000*453.59/8760/3600*Dispersion!$AM$11,0)</f>
        <v>0</v>
      </c>
      <c r="EY257" s="74">
        <f>IF(AND(ISNUMBER('Emissions (start here)'!CA257),ISNUMBER(Dispersion!$AN$8)),'Emissions (start here)'!CA257*453.59/3600*Dispersion!$AN$8,0)</f>
        <v>0</v>
      </c>
      <c r="EZ257" s="74">
        <f>IF(AND(ISNUMBER('Emissions (start here)'!CA257),ISNUMBER(Dispersion!$AN$9)),'Emissions (start here)'!CA257*453.59/3600*Dispersion!$AN$9,0)</f>
        <v>0</v>
      </c>
      <c r="FA257" s="74">
        <f>IF(AND(ISNUMBER('Emissions (start here)'!CB257),ISNUMBER(Dispersion!$AN$10)),'Emissions (start here)'!CB257*2000*453.59/8760/3600*Dispersion!$AN$10,0)</f>
        <v>0</v>
      </c>
      <c r="FB257" s="74">
        <f>IF(AND(ISNUMBER('Emissions (start here)'!CB257),ISNUMBER(Dispersion!$AN$11)),'Emissions (start here)'!CB257*2000*453.59/8760/3600*Dispersion!$AN$11,0)</f>
        <v>0</v>
      </c>
      <c r="FC257" s="74">
        <f>IF(AND(ISNUMBER('Emissions (start here)'!CC257),ISNUMBER(Dispersion!$AO$8)),'Emissions (start here)'!CC257*453.59/3600*Dispersion!$AO$8,0)</f>
        <v>0</v>
      </c>
      <c r="FD257" s="74">
        <f>IF(AND(ISNUMBER('Emissions (start here)'!CC257),ISNUMBER(Dispersion!$AO$9)),'Emissions (start here)'!CC257*453.59/3600*Dispersion!$AO$9,0)</f>
        <v>0</v>
      </c>
      <c r="FE257" s="74">
        <f>IF(AND(ISNUMBER('Emissions (start here)'!CD257),ISNUMBER(Dispersion!$AO$10)),'Emissions (start here)'!CD257*2000*453.59/8760/3600*Dispersion!$AO$10,0)</f>
        <v>0</v>
      </c>
      <c r="FF257" s="74">
        <f>IF(AND(ISNUMBER('Emissions (start here)'!CD257),ISNUMBER(Dispersion!$AO$11)),'Emissions (start here)'!CD257*2000*453.59/8760/3600*Dispersion!$AO$11,0)</f>
        <v>0</v>
      </c>
      <c r="FG257" s="74">
        <f>IF(AND(ISNUMBER('Emissions (start here)'!CE257),ISNUMBER(Dispersion!$AP$8)),'Emissions (start here)'!CE257*453.59/3600*Dispersion!$AP$8,0)</f>
        <v>0</v>
      </c>
      <c r="FH257" s="74">
        <f>IF(AND(ISNUMBER('Emissions (start here)'!CE257),ISNUMBER(Dispersion!$AP$9)),'Emissions (start here)'!CE257*453.59/3600*Dispersion!$AP$9,0)</f>
        <v>0</v>
      </c>
      <c r="FI257" s="74">
        <f>IF(AND(ISNUMBER('Emissions (start here)'!CF257),ISNUMBER(Dispersion!$AP$10)),'Emissions (start here)'!CF257*2000*453.59/8760/3600*Dispersion!$AP$10,0)</f>
        <v>0</v>
      </c>
      <c r="FJ257" s="74">
        <f>IF(AND(ISNUMBER('Emissions (start here)'!CF257),ISNUMBER(Dispersion!$AP$11)),'Emissions (start here)'!CF257*2000*453.59/8760/3600*Dispersion!$AP$11,0)</f>
        <v>0</v>
      </c>
      <c r="FK257" s="74">
        <f>IF(AND(ISNUMBER('Emissions (start here)'!CG257),ISNUMBER(Dispersion!$AQ$8)),'Emissions (start here)'!CG257*453.59/3600*Dispersion!$AQ$8,0)</f>
        <v>0</v>
      </c>
      <c r="FL257" s="74">
        <f>IF(AND(ISNUMBER('Emissions (start here)'!CG257),ISNUMBER(Dispersion!$AQ$9)),'Emissions (start here)'!CG257*453.59/3600*Dispersion!$AQ$9,0)</f>
        <v>0</v>
      </c>
      <c r="FM257" s="74">
        <f>IF(AND(ISNUMBER('Emissions (start here)'!CH257),ISNUMBER(Dispersion!$AQ$10)),'Emissions (start here)'!CH257*2000*453.59/8760/3600*Dispersion!$AQ$10,0)</f>
        <v>0</v>
      </c>
      <c r="FN257" s="74">
        <f>IF(AND(ISNUMBER('Emissions (start here)'!CH257),ISNUMBER(Dispersion!$AQ$11)),'Emissions (start here)'!CH257*2000*453.59/8760/3600*Dispersion!$AQ$11,0)</f>
        <v>0</v>
      </c>
      <c r="FO257" s="74">
        <f>IF(AND(ISNUMBER('Emissions (start here)'!CI257),ISNUMBER(Dispersion!$AR$8)),'Emissions (start here)'!CI257*453.59/3600*Dispersion!$AR$8,0)</f>
        <v>0</v>
      </c>
      <c r="FP257" s="74">
        <f>IF(AND(ISNUMBER('Emissions (start here)'!CI257),ISNUMBER(Dispersion!$AR$9)),'Emissions (start here)'!CI257*453.59/3600*Dispersion!$AR$9,0)</f>
        <v>0</v>
      </c>
      <c r="FQ257" s="74">
        <f>IF(AND(ISNUMBER('Emissions (start here)'!CJ257),ISNUMBER(Dispersion!$AR$10)),'Emissions (start here)'!CJ257*2000*453.59/8760/3600*Dispersion!$AR$10,0)</f>
        <v>0</v>
      </c>
      <c r="FR257" s="74">
        <f>IF(AND(ISNUMBER('Emissions (start here)'!CJ257),ISNUMBER(Dispersion!$AR$11)),'Emissions (start here)'!CJ257*2000*453.59/8760/3600*Dispersion!$AR$11,0)</f>
        <v>0</v>
      </c>
      <c r="FS257" s="74">
        <f>IF(AND(ISNUMBER('Emissions (start here)'!CK257),ISNUMBER(Dispersion!$AS$8)),'Emissions (start here)'!CK257*453.59/3600*Dispersion!$AS$8,0)</f>
        <v>0</v>
      </c>
      <c r="FT257" s="74">
        <f>IF(AND(ISNUMBER('Emissions (start here)'!CK257),ISNUMBER(Dispersion!$AS$9)),'Emissions (start here)'!CK257*453.59/3600*Dispersion!$AS$9,0)</f>
        <v>0</v>
      </c>
      <c r="FU257" s="74">
        <f>IF(AND(ISNUMBER('Emissions (start here)'!CL257),ISNUMBER(Dispersion!$AS$10)),'Emissions (start here)'!CL257*2000*453.59/8760/3600*Dispersion!$AS$10,0)</f>
        <v>0</v>
      </c>
      <c r="FV257" s="74">
        <f>IF(AND(ISNUMBER('Emissions (start here)'!CL257),ISNUMBER(Dispersion!$AS$11)),'Emissions (start here)'!CL257*2000*453.59/8760/3600*Dispersion!$AS$11,0)</f>
        <v>0</v>
      </c>
      <c r="FW257" s="74">
        <f>IF(AND(ISNUMBER('Emissions (start here)'!CM257),ISNUMBER(Dispersion!$AT$8)),'Emissions (start here)'!CM257*453.59/3600*Dispersion!$AT$8,0)</f>
        <v>0</v>
      </c>
      <c r="FX257" s="74">
        <f>IF(AND(ISNUMBER('Emissions (start here)'!CM257),ISNUMBER(Dispersion!$AT$9)),'Emissions (start here)'!CM257*453.59/3600*Dispersion!$AT$9,0)</f>
        <v>0</v>
      </c>
      <c r="FY257" s="74">
        <f>IF(AND(ISNUMBER('Emissions (start here)'!CN257),ISNUMBER(Dispersion!$AT$10)),'Emissions (start here)'!CN257*2000*453.59/8760/3600*Dispersion!$AT$10,0)</f>
        <v>0</v>
      </c>
      <c r="FZ257" s="74">
        <f>IF(AND(ISNUMBER('Emissions (start here)'!CN257),ISNUMBER(Dispersion!$AT$11)),'Emissions (start here)'!CN257*2000*453.59/8760/3600*Dispersion!$AT$11,0)</f>
        <v>0</v>
      </c>
      <c r="GA257" s="74">
        <f>IF(AND(ISNUMBER('Emissions (start here)'!CO257),ISNUMBER(Dispersion!$AU$8)),'Emissions (start here)'!CO257*453.59/3600*Dispersion!$AU$8,0)</f>
        <v>0</v>
      </c>
      <c r="GB257" s="74">
        <f>IF(AND(ISNUMBER('Emissions (start here)'!CO257),ISNUMBER(Dispersion!$AU$9)),'Emissions (start here)'!CO257*453.59/3600*Dispersion!$AU$9,0)</f>
        <v>0</v>
      </c>
      <c r="GC257" s="74">
        <f>IF(AND(ISNUMBER('Emissions (start here)'!CP257),ISNUMBER(Dispersion!$AU$10)),'Emissions (start here)'!CP257*2000*453.59/8760/3600*Dispersion!$AU$10,0)</f>
        <v>0</v>
      </c>
      <c r="GD257" s="74">
        <f>IF(AND(ISNUMBER('Emissions (start here)'!CP257),ISNUMBER(Dispersion!$AU$11)),'Emissions (start here)'!CP257*2000*453.59/8760/3600*Dispersion!$AU$11,0)</f>
        <v>0</v>
      </c>
      <c r="GE257" s="74">
        <f>IF(AND(ISNUMBER('Emissions (start here)'!CQ257),ISNUMBER(Dispersion!$AV$8)),'Emissions (start here)'!CQ257*453.59/3600*Dispersion!$AV$8,0)</f>
        <v>0</v>
      </c>
      <c r="GF257" s="74">
        <f>IF(AND(ISNUMBER('Emissions (start here)'!CQ257),ISNUMBER(Dispersion!$AV$9)),'Emissions (start here)'!CQ257*453.59/3600*Dispersion!$AV$9,0)</f>
        <v>0</v>
      </c>
      <c r="GG257" s="74">
        <f>IF(AND(ISNUMBER('Emissions (start here)'!CR257),ISNUMBER(Dispersion!$AV$10)),'Emissions (start here)'!CR257*2000*453.59/8760/3600*Dispersion!$AV$10,0)</f>
        <v>0</v>
      </c>
      <c r="GH257" s="74">
        <f>IF(AND(ISNUMBER('Emissions (start here)'!CR257),ISNUMBER(Dispersion!$AV$11)),'Emissions (start here)'!CR257*2000*453.59/8760/3600*Dispersion!$AV$11,0)</f>
        <v>0</v>
      </c>
      <c r="GI257" s="74">
        <f>IF(AND(ISNUMBER('Emissions (start here)'!CS257),ISNUMBER(Dispersion!$AW$8)),'Emissions (start here)'!CS257*453.59/3600*Dispersion!$AW$8,0)</f>
        <v>0</v>
      </c>
      <c r="GJ257" s="74">
        <f>IF(AND(ISNUMBER('Emissions (start here)'!CS257),ISNUMBER(Dispersion!$AW$9)),'Emissions (start here)'!CS257*453.59/3600*Dispersion!$AW$9,0)</f>
        <v>0</v>
      </c>
      <c r="GK257" s="74">
        <f>IF(AND(ISNUMBER('Emissions (start here)'!CT257),ISNUMBER(Dispersion!$AW$10)),'Emissions (start here)'!CT257*2000*453.59/8760/3600*Dispersion!$AW$10,0)</f>
        <v>0</v>
      </c>
      <c r="GL257" s="74">
        <f>IF(AND(ISNUMBER('Emissions (start here)'!CT257),ISNUMBER(Dispersion!$AW$11)),'Emissions (start here)'!CT257*2000*453.59/8760/3600*Dispersion!$AW$11,0)</f>
        <v>0</v>
      </c>
      <c r="GM257" s="74">
        <f>IF(AND(ISNUMBER('Emissions (start here)'!CU257),ISNUMBER(Dispersion!$AX$8)),'Emissions (start here)'!CU257*453.59/3600*Dispersion!$AX$8,0)</f>
        <v>0</v>
      </c>
      <c r="GN257" s="74">
        <f>IF(AND(ISNUMBER('Emissions (start here)'!CU257),ISNUMBER(Dispersion!$AX$9)),'Emissions (start here)'!CU257*453.59/3600*Dispersion!$AX$9,0)</f>
        <v>0</v>
      </c>
      <c r="GO257" s="74">
        <f>IF(AND(ISNUMBER('Emissions (start here)'!CV257),ISNUMBER(Dispersion!$AX$10)),'Emissions (start here)'!CV257*2000*453.59/8760/3600*Dispersion!$AX$10,0)</f>
        <v>0</v>
      </c>
      <c r="GP257" s="74">
        <f>IF(AND(ISNUMBER('Emissions (start here)'!CV257),ISNUMBER(Dispersion!$AX$11)),'Emissions (start here)'!CV257*2000*453.59/8760/3600*Dispersion!$AX$11,0)</f>
        <v>0</v>
      </c>
      <c r="GQ257" s="74">
        <f>IF(AND(ISNUMBER('Emissions (start here)'!CW257),ISNUMBER(Dispersion!$AY$8)),'Emissions (start here)'!CW257*453.59/3600*Dispersion!$AY$8,0)</f>
        <v>0</v>
      </c>
      <c r="GR257" s="74">
        <f>IF(AND(ISNUMBER('Emissions (start here)'!CW257),ISNUMBER(Dispersion!$AY$9)),'Emissions (start here)'!CW257*453.59/3600*Dispersion!$AY$9,0)</f>
        <v>0</v>
      </c>
      <c r="GS257" s="74">
        <f>IF(AND(ISNUMBER('Emissions (start here)'!CX257),ISNUMBER(Dispersion!$AY$10)),'Emissions (start here)'!CX257*2000*453.59/8760/3600*Dispersion!$AY$10,0)</f>
        <v>0</v>
      </c>
      <c r="GT257" s="74">
        <f>IF(AND(ISNUMBER('Emissions (start here)'!CX257),ISNUMBER(Dispersion!$AY$11)),'Emissions (start here)'!CX257*2000*453.59/8760/3600*Dispersion!$AY$11,0)</f>
        <v>0</v>
      </c>
      <c r="GU257" s="74">
        <f>IF(AND(ISNUMBER('Emissions (start here)'!CY257),ISNUMBER(Dispersion!$AZ$8)),'Emissions (start here)'!CY257*453.59/3600*Dispersion!$AZ$8,0)</f>
        <v>0</v>
      </c>
      <c r="GV257" s="74">
        <f>IF(AND(ISNUMBER('Emissions (start here)'!CY257),ISNUMBER(Dispersion!$AZ$9)),'Emissions (start here)'!CY257*453.59/3600*Dispersion!$AZ$9,0)</f>
        <v>0</v>
      </c>
      <c r="GW257" s="74">
        <f>IF(AND(ISNUMBER('Emissions (start here)'!CZ257),ISNUMBER(Dispersion!$AZ$10)),'Emissions (start here)'!CZ257*2000*453.59/8760/3600*Dispersion!$AZ$10,0)</f>
        <v>0</v>
      </c>
      <c r="GX257" s="74">
        <f>IF(AND(ISNUMBER('Emissions (start here)'!CZ257),ISNUMBER(Dispersion!$AZ$11)),'Emissions (start here)'!CZ257*2000*453.59/8760/3600*Dispersion!$AZ$11,0)</f>
        <v>0</v>
      </c>
    </row>
    <row r="258" spans="1:206" x14ac:dyDescent="0.2">
      <c r="A258" s="51" t="str">
        <f>'Tox Values'!C258</f>
        <v>301-04-2</v>
      </c>
      <c r="B258" s="94" t="str">
        <f>'Tox Values'!D258</f>
        <v>Lead Acetate</v>
      </c>
      <c r="C258" s="96">
        <f t="shared" si="13"/>
        <v>0</v>
      </c>
      <c r="D258" s="74">
        <f t="shared" si="14"/>
        <v>0</v>
      </c>
      <c r="E258" s="74">
        <f t="shared" si="15"/>
        <v>0</v>
      </c>
      <c r="F258" s="99">
        <f t="shared" si="16"/>
        <v>0</v>
      </c>
      <c r="G258" s="97">
        <f>IF(AND(ISNUMBER('Emissions (start here)'!E258),ISNUMBER(Dispersion!$C$8)),'Emissions (start here)'!E258*453.59/3600*Dispersion!$C$8,0)</f>
        <v>0</v>
      </c>
      <c r="H258" s="74">
        <f>IF(AND(ISNUMBER('Emissions (start here)'!E258),ISNUMBER(Dispersion!$C$9)),'Emissions (start here)'!E258*453.59/3600*Dispersion!$C$9,0)</f>
        <v>0</v>
      </c>
      <c r="I258" s="74">
        <f>IF(AND(ISNUMBER('Emissions (start here)'!F258),ISNUMBER(Dispersion!$C$10)),'Emissions (start here)'!F258*2000*453.59/8760/3600*Dispersion!$C$10,0)</f>
        <v>0</v>
      </c>
      <c r="J258" s="74">
        <f>IF(AND(ISNUMBER('Emissions (start here)'!F258),ISNUMBER(Dispersion!$C$11)),'Emissions (start here)'!F258*2000*453.59/8760/3600*Dispersion!$C$11,0)</f>
        <v>0</v>
      </c>
      <c r="K258" s="74">
        <f>IF(AND(ISNUMBER('Emissions (start here)'!G258),ISNUMBER(Dispersion!$D$8)),'Emissions (start here)'!G258*453.59/3600*Dispersion!$D$8,0)</f>
        <v>0</v>
      </c>
      <c r="L258" s="74">
        <f>IF(AND(ISNUMBER('Emissions (start here)'!G258),ISNUMBER(Dispersion!$D$9)),'Emissions (start here)'!G258*453.59/3600*Dispersion!$D$9,0)</f>
        <v>0</v>
      </c>
      <c r="M258" s="74">
        <f>IF(AND(ISNUMBER('Emissions (start here)'!H258),ISNUMBER(Dispersion!$D$10)),'Emissions (start here)'!H258*2000*453.59/8760/3600*Dispersion!$D$10,0)</f>
        <v>0</v>
      </c>
      <c r="N258" s="74">
        <f>IF(AND(ISNUMBER('Emissions (start here)'!H258),ISNUMBER(Dispersion!$D$11)),'Emissions (start here)'!H258*2000*453.59/8760/3600*Dispersion!$D$11,0)</f>
        <v>0</v>
      </c>
      <c r="O258" s="74">
        <f>IF(AND(ISNUMBER('Emissions (start here)'!I258),ISNUMBER(Dispersion!$E$8)),'Emissions (start here)'!I258*453.59/3600*Dispersion!$E$8,0)</f>
        <v>0</v>
      </c>
      <c r="P258" s="74">
        <f>IF(AND(ISNUMBER('Emissions (start here)'!I258),ISNUMBER(Dispersion!$E$9)),'Emissions (start here)'!I258*453.59/3600*Dispersion!$E$9,0)</f>
        <v>0</v>
      </c>
      <c r="Q258" s="74">
        <f>IF(AND(ISNUMBER('Emissions (start here)'!J258),ISNUMBER(Dispersion!$E$10)),'Emissions (start here)'!J258*2000*453.59/8760/3600*Dispersion!$E$10,0)</f>
        <v>0</v>
      </c>
      <c r="R258" s="74">
        <f>IF(AND(ISNUMBER('Emissions (start here)'!J258),ISNUMBER(Dispersion!$E$11)),'Emissions (start here)'!J258*2000*453.59/8760/3600*Dispersion!$E$11,0)</f>
        <v>0</v>
      </c>
      <c r="S258" s="74">
        <f>IF(AND(ISNUMBER('Emissions (start here)'!K258),ISNUMBER(Dispersion!$F$8)),'Emissions (start here)'!K258*453.59/3600*Dispersion!$F$8,0)</f>
        <v>0</v>
      </c>
      <c r="T258" s="74">
        <f>IF(AND(ISNUMBER('Emissions (start here)'!K258),ISNUMBER(Dispersion!$F$9)),'Emissions (start here)'!K258*453.59/3600*Dispersion!$F$9,0)</f>
        <v>0</v>
      </c>
      <c r="U258" s="74">
        <f>IF(AND(ISNUMBER('Emissions (start here)'!L258),ISNUMBER(Dispersion!$F$10)),'Emissions (start here)'!L258*2000*453.59/8760/3600*Dispersion!$F$10,0)</f>
        <v>0</v>
      </c>
      <c r="V258" s="74">
        <f>IF(AND(ISNUMBER('Emissions (start here)'!L258),ISNUMBER(Dispersion!$F$11)),'Emissions (start here)'!L258*2000*453.59/8760/3600*Dispersion!$F$11,0)</f>
        <v>0</v>
      </c>
      <c r="W258" s="74">
        <f>IF(AND(ISNUMBER('Emissions (start here)'!M258),ISNUMBER(Dispersion!$G$8)),'Emissions (start here)'!M258*453.59/3600*Dispersion!$G$8,0)</f>
        <v>0</v>
      </c>
      <c r="X258" s="74">
        <f>IF(AND(ISNUMBER('Emissions (start here)'!M258),ISNUMBER(Dispersion!$G$9)),'Emissions (start here)'!M258*453.59/3600*Dispersion!$G$9,0)</f>
        <v>0</v>
      </c>
      <c r="Y258" s="74">
        <f>IF(AND(ISNUMBER('Emissions (start here)'!N258),ISNUMBER(Dispersion!$G$10)),'Emissions (start here)'!N258*2000*453.59/8760/3600*Dispersion!$G$10,0)</f>
        <v>0</v>
      </c>
      <c r="Z258" s="74">
        <f>IF(AND(ISNUMBER('Emissions (start here)'!N258),ISNUMBER(Dispersion!$G$11)),'Emissions (start here)'!N258*2000*453.59/8760/3600*Dispersion!$G$11,0)</f>
        <v>0</v>
      </c>
      <c r="AA258" s="74">
        <f>IF(AND(ISNUMBER('Emissions (start here)'!O258),ISNUMBER(Dispersion!$H$8)),'Emissions (start here)'!O258*453.59/3600*Dispersion!$H$8,0)</f>
        <v>0</v>
      </c>
      <c r="AB258" s="74">
        <f>IF(AND(ISNUMBER('Emissions (start here)'!O258),ISNUMBER(Dispersion!$H$9)),'Emissions (start here)'!O258*453.59/3600*Dispersion!$H$9,0)</f>
        <v>0</v>
      </c>
      <c r="AC258" s="74">
        <f>IF(AND(ISNUMBER('Emissions (start here)'!P258),ISNUMBER(Dispersion!$H$10)),'Emissions (start here)'!P258*2000*453.59/8760/3600*Dispersion!$H$10,0)</f>
        <v>0</v>
      </c>
      <c r="AD258" s="74">
        <f>IF(AND(ISNUMBER('Emissions (start here)'!P258),ISNUMBER(Dispersion!$H$11)),'Emissions (start here)'!P258*2000*453.59/8760/3600*Dispersion!$H$11,0)</f>
        <v>0</v>
      </c>
      <c r="AE258" s="74">
        <f>IF(AND(ISNUMBER('Emissions (start here)'!Q258),ISNUMBER(Dispersion!$I$8)),'Emissions (start here)'!Q258*453.59/3600*Dispersion!$I$8,0)</f>
        <v>0</v>
      </c>
      <c r="AF258" s="74">
        <f>IF(AND(ISNUMBER('Emissions (start here)'!Q258),ISNUMBER(Dispersion!$I$9)),'Emissions (start here)'!Q258*453.59/3600*Dispersion!$I$9,0)</f>
        <v>0</v>
      </c>
      <c r="AG258" s="74">
        <f>IF(AND(ISNUMBER('Emissions (start here)'!R258),ISNUMBER(Dispersion!$I$10)),'Emissions (start here)'!R258*2000*453.59/8760/3600*Dispersion!$I$10,0)</f>
        <v>0</v>
      </c>
      <c r="AH258" s="74">
        <f>IF(AND(ISNUMBER('Emissions (start here)'!R258),ISNUMBER(Dispersion!$I$11)),'Emissions (start here)'!R258*2000*453.59/8760/3600*Dispersion!$I$11,0)</f>
        <v>0</v>
      </c>
      <c r="AI258" s="74">
        <f>IF(AND(ISNUMBER('Emissions (start here)'!S258),ISNUMBER(Dispersion!$J$8)),'Emissions (start here)'!S258*453.59/3600*Dispersion!$J$8,0)</f>
        <v>0</v>
      </c>
      <c r="AJ258" s="74">
        <f>IF(AND(ISNUMBER('Emissions (start here)'!S258),ISNUMBER(Dispersion!$J$9)),'Emissions (start here)'!S258*453.59/3600*Dispersion!$J$9,0)</f>
        <v>0</v>
      </c>
      <c r="AK258" s="74">
        <f>IF(AND(ISNUMBER('Emissions (start here)'!T258),ISNUMBER(Dispersion!$J$10)),'Emissions (start here)'!T258*2000*453.59/8760/3600*Dispersion!$J$10,0)</f>
        <v>0</v>
      </c>
      <c r="AL258" s="74">
        <f>IF(AND(ISNUMBER('Emissions (start here)'!T258),ISNUMBER(Dispersion!$J$11)),'Emissions (start here)'!T258*2000*453.59/8760/3600*Dispersion!$J$11,0)</f>
        <v>0</v>
      </c>
      <c r="AM258" s="74">
        <f>IF(AND(ISNUMBER('Emissions (start here)'!U258),ISNUMBER(Dispersion!$K$8)),'Emissions (start here)'!U258*453.59/3600*Dispersion!$K$8,0)</f>
        <v>0</v>
      </c>
      <c r="AN258" s="74">
        <f>IF(AND(ISNUMBER('Emissions (start here)'!U258),ISNUMBER(Dispersion!$K$9)),'Emissions (start here)'!U258*453.59/3600*Dispersion!$K$9,0)</f>
        <v>0</v>
      </c>
      <c r="AO258" s="74">
        <f>IF(AND(ISNUMBER('Emissions (start here)'!V258),ISNUMBER(Dispersion!$K$10)),'Emissions (start here)'!V258*2000*453.59/8760/3600*Dispersion!$K$10,0)</f>
        <v>0</v>
      </c>
      <c r="AP258" s="74">
        <f>IF(AND(ISNUMBER('Emissions (start here)'!V258),ISNUMBER(Dispersion!$K$11)),'Emissions (start here)'!V258*2000*453.59/8760/3600*Dispersion!$K$11,0)</f>
        <v>0</v>
      </c>
      <c r="AQ258" s="74">
        <f>IF(AND(ISNUMBER('Emissions (start here)'!W258),ISNUMBER(Dispersion!$L$8)),'Emissions (start here)'!W258*453.59/3600*Dispersion!$L$8,0)</f>
        <v>0</v>
      </c>
      <c r="AR258" s="74">
        <f>IF(AND(ISNUMBER('Emissions (start here)'!W258),ISNUMBER(Dispersion!$L$9)),'Emissions (start here)'!W258*453.59/3600*Dispersion!$L$9,0)</f>
        <v>0</v>
      </c>
      <c r="AS258" s="74">
        <f>IF(AND(ISNUMBER('Emissions (start here)'!X258),ISNUMBER(Dispersion!$L$10)),'Emissions (start here)'!X258*2000*453.59/8760/3600*Dispersion!$L$10,0)</f>
        <v>0</v>
      </c>
      <c r="AT258" s="74">
        <f>IF(AND(ISNUMBER('Emissions (start here)'!X258),ISNUMBER(Dispersion!$L$11)),'Emissions (start here)'!X258*2000*453.59/8760/3600*Dispersion!$L$11,0)</f>
        <v>0</v>
      </c>
      <c r="AU258" s="74">
        <f>IF(AND(ISNUMBER('Emissions (start here)'!Y258),ISNUMBER(Dispersion!$M$8)),'Emissions (start here)'!Y258*453.59/3600*Dispersion!$M$8,0)</f>
        <v>0</v>
      </c>
      <c r="AV258" s="74">
        <f>IF(AND(ISNUMBER('Emissions (start here)'!Y258),ISNUMBER(Dispersion!$M$9)),'Emissions (start here)'!Y258*453.59/3600*Dispersion!$M$9,0)</f>
        <v>0</v>
      </c>
      <c r="AW258" s="74">
        <f>IF(AND(ISNUMBER('Emissions (start here)'!Z258),ISNUMBER(Dispersion!$M$10)),'Emissions (start here)'!Z258*2000*453.59/8760/3600*Dispersion!$M$10,0)</f>
        <v>0</v>
      </c>
      <c r="AX258" s="74">
        <f>IF(AND(ISNUMBER('Emissions (start here)'!Z258),ISNUMBER(Dispersion!$M$11)),'Emissions (start here)'!Z258*2000*453.59/8760/3600*Dispersion!$M$11,0)</f>
        <v>0</v>
      </c>
      <c r="AY258" s="74">
        <f>IF(AND(ISNUMBER('Emissions (start here)'!AA258),ISNUMBER(Dispersion!$N$8)),'Emissions (start here)'!AA258*453.59/3600*Dispersion!$N$8,0)</f>
        <v>0</v>
      </c>
      <c r="AZ258" s="74">
        <f>IF(AND(ISNUMBER('Emissions (start here)'!AA258),ISNUMBER(Dispersion!$N$9)),'Emissions (start here)'!AA258*453.59/3600*Dispersion!$N$9,0)</f>
        <v>0</v>
      </c>
      <c r="BA258" s="74">
        <f>IF(AND(ISNUMBER('Emissions (start here)'!AB258),ISNUMBER(Dispersion!$N$10)),'Emissions (start here)'!AB258*2000*453.59/8760/3600*Dispersion!$N$10,0)</f>
        <v>0</v>
      </c>
      <c r="BB258" s="74">
        <f>IF(AND(ISNUMBER('Emissions (start here)'!AB258),ISNUMBER(Dispersion!$N$11)),'Emissions (start here)'!AB258*2000*453.59/8760/3600*Dispersion!$N$11,0)</f>
        <v>0</v>
      </c>
      <c r="BC258" s="74">
        <f>IF(AND(ISNUMBER('Emissions (start here)'!AC258),ISNUMBER(Dispersion!$O$8)),'Emissions (start here)'!AC258*453.59/3600*Dispersion!$O$8,0)</f>
        <v>0</v>
      </c>
      <c r="BD258" s="74">
        <f>IF(AND(ISNUMBER('Emissions (start here)'!AC258),ISNUMBER(Dispersion!$O$9)),'Emissions (start here)'!AC258*453.59/3600*Dispersion!$O$9,0)</f>
        <v>0</v>
      </c>
      <c r="BE258" s="74">
        <f>IF(AND(ISNUMBER('Emissions (start here)'!AD258),ISNUMBER(Dispersion!$O$10)),'Emissions (start here)'!AD258*2000*453.59/8760/3600*Dispersion!$O$10,0)</f>
        <v>0</v>
      </c>
      <c r="BF258" s="74">
        <f>IF(AND(ISNUMBER('Emissions (start here)'!AD258),ISNUMBER(Dispersion!$O$11)),'Emissions (start here)'!AD258*2000*453.59/8760/3600*Dispersion!$O$11,0)</f>
        <v>0</v>
      </c>
      <c r="BG258" s="74">
        <f>IF(AND(ISNUMBER('Emissions (start here)'!AE258),ISNUMBER(Dispersion!$P$8)),'Emissions (start here)'!AE258*453.59/3600*Dispersion!$P$8,0)</f>
        <v>0</v>
      </c>
      <c r="BH258" s="74">
        <f>IF(AND(ISNUMBER('Emissions (start here)'!AE258),ISNUMBER(Dispersion!$P$9)),'Emissions (start here)'!AE258*453.59/3600*Dispersion!$P$9,0)</f>
        <v>0</v>
      </c>
      <c r="BI258" s="74">
        <f>IF(AND(ISNUMBER('Emissions (start here)'!AF258),ISNUMBER(Dispersion!$P$10)),'Emissions (start here)'!AF258*2000*453.59/8760/3600*Dispersion!$P$10,0)</f>
        <v>0</v>
      </c>
      <c r="BJ258" s="74">
        <f>IF(AND(ISNUMBER('Emissions (start here)'!AF258),ISNUMBER(Dispersion!$P$11)),'Emissions (start here)'!AF258*2000*453.59/8760/3600*Dispersion!$P$11,0)</f>
        <v>0</v>
      </c>
      <c r="BK258" s="74">
        <f>IF(AND(ISNUMBER('Emissions (start here)'!AG258),ISNUMBER(Dispersion!$Q$8)),'Emissions (start here)'!AG258*453.59/3600*Dispersion!$Q$8,0)</f>
        <v>0</v>
      </c>
      <c r="BL258" s="74">
        <f>IF(AND(ISNUMBER('Emissions (start here)'!AG258),ISNUMBER(Dispersion!$Q$9)),'Emissions (start here)'!AG258*453.59/3600*Dispersion!$Q$9,0)</f>
        <v>0</v>
      </c>
      <c r="BM258" s="74">
        <f>IF(AND(ISNUMBER('Emissions (start here)'!AH258),ISNUMBER(Dispersion!$Q$10)),'Emissions (start here)'!AH258*2000*453.59/8760/3600*Dispersion!$Q$10,0)</f>
        <v>0</v>
      </c>
      <c r="BN258" s="74">
        <f>IF(AND(ISNUMBER('Emissions (start here)'!AH258),ISNUMBER(Dispersion!$Q$11)),'Emissions (start here)'!AH258*2000*453.59/8760/3600*Dispersion!$Q$11,0)</f>
        <v>0</v>
      </c>
      <c r="BO258" s="74">
        <f>IF(AND(ISNUMBER('Emissions (start here)'!AI258),ISNUMBER(Dispersion!$R$8)),'Emissions (start here)'!AI258*453.59/3600*Dispersion!$R$8,0)</f>
        <v>0</v>
      </c>
      <c r="BP258" s="74">
        <f>IF(AND(ISNUMBER('Emissions (start here)'!AI258),ISNUMBER(Dispersion!$R$9)),'Emissions (start here)'!AI258*453.59/3600*Dispersion!$R$9,0)</f>
        <v>0</v>
      </c>
      <c r="BQ258" s="74">
        <f>IF(AND(ISNUMBER('Emissions (start here)'!AJ258),ISNUMBER(Dispersion!$R$10)),'Emissions (start here)'!AJ258*2000*453.59/8760/3600*Dispersion!$R$10,0)</f>
        <v>0</v>
      </c>
      <c r="BR258" s="74">
        <f>IF(AND(ISNUMBER('Emissions (start here)'!AJ258),ISNUMBER(Dispersion!$R$11)),'Emissions (start here)'!AJ258*2000*453.59/8760/3600*Dispersion!$R$11,0)</f>
        <v>0</v>
      </c>
      <c r="BS258" s="74">
        <f>IF(AND(ISNUMBER('Emissions (start here)'!AK258),ISNUMBER(Dispersion!$S$8)),'Emissions (start here)'!AK258*453.59/3600*Dispersion!$S$8,0)</f>
        <v>0</v>
      </c>
      <c r="BT258" s="74">
        <f>IF(AND(ISNUMBER('Emissions (start here)'!AK258),ISNUMBER(Dispersion!$S$9)),'Emissions (start here)'!AK258*453.59/3600*Dispersion!$S$9,0)</f>
        <v>0</v>
      </c>
      <c r="BU258" s="74">
        <f>IF(AND(ISNUMBER('Emissions (start here)'!AL258),ISNUMBER(Dispersion!$S$10)),'Emissions (start here)'!AL258*2000*453.59/8760/3600*Dispersion!$S$10,0)</f>
        <v>0</v>
      </c>
      <c r="BV258" s="74">
        <f>IF(AND(ISNUMBER('Emissions (start here)'!AL258),ISNUMBER(Dispersion!$S$11)),'Emissions (start here)'!AL258*2000*453.59/8760/3600*Dispersion!$S$11,0)</f>
        <v>0</v>
      </c>
      <c r="BW258" s="74">
        <f>IF(AND(ISNUMBER('Emissions (start here)'!AM258),ISNUMBER(Dispersion!$T$8)),'Emissions (start here)'!AM258*453.59/3600*Dispersion!$T$8,0)</f>
        <v>0</v>
      </c>
      <c r="BX258" s="74">
        <f>IF(AND(ISNUMBER('Emissions (start here)'!AM258),ISNUMBER(Dispersion!$T$9)),'Emissions (start here)'!AM258*453.59/3600*Dispersion!$T$9,0)</f>
        <v>0</v>
      </c>
      <c r="BY258" s="74">
        <f>IF(AND(ISNUMBER('Emissions (start here)'!AN258),ISNUMBER(Dispersion!$T$10)),'Emissions (start here)'!AN258*2000*453.59/8760/3600*Dispersion!$T$10,0)</f>
        <v>0</v>
      </c>
      <c r="BZ258" s="74">
        <f>IF(AND(ISNUMBER('Emissions (start here)'!AN258),ISNUMBER(Dispersion!$T$11)),'Emissions (start here)'!AN258*2000*453.59/8760/3600*Dispersion!$T$11,0)</f>
        <v>0</v>
      </c>
      <c r="CA258" s="74">
        <f>IF(AND(ISNUMBER('Emissions (start here)'!AO258),ISNUMBER(Dispersion!$U$8)),'Emissions (start here)'!AO258*453.59/3600*Dispersion!$U$8,0)</f>
        <v>0</v>
      </c>
      <c r="CB258" s="74">
        <f>IF(AND(ISNUMBER('Emissions (start here)'!AO258),ISNUMBER(Dispersion!$U$9)),'Emissions (start here)'!AO258*453.59/3600*Dispersion!$U$9,0)</f>
        <v>0</v>
      </c>
      <c r="CC258" s="74">
        <f>IF(AND(ISNUMBER('Emissions (start here)'!AP258),ISNUMBER(Dispersion!$U$10)),'Emissions (start here)'!AP258*2000*453.59/8760/3600*Dispersion!$U$10,0)</f>
        <v>0</v>
      </c>
      <c r="CD258" s="74">
        <f>IF(AND(ISNUMBER('Emissions (start here)'!AP258),ISNUMBER(Dispersion!$U$11)),'Emissions (start here)'!AP258*2000*453.59/8760/3600*Dispersion!$U$11,0)</f>
        <v>0</v>
      </c>
      <c r="CE258" s="74">
        <f>IF(AND(ISNUMBER('Emissions (start here)'!AQ258),ISNUMBER(Dispersion!$V$8)),'Emissions (start here)'!AQ258*453.59/3600*Dispersion!$V$8,0)</f>
        <v>0</v>
      </c>
      <c r="CF258" s="74">
        <f>IF(AND(ISNUMBER('Emissions (start here)'!AQ258),ISNUMBER(Dispersion!$V$9)),'Emissions (start here)'!AQ258*453.59/3600*Dispersion!$V$9,0)</f>
        <v>0</v>
      </c>
      <c r="CG258" s="74">
        <f>IF(AND(ISNUMBER('Emissions (start here)'!AR258),ISNUMBER(Dispersion!$V$10)),'Emissions (start here)'!AR258*2000*453.59/8760/3600*Dispersion!$V$10,0)</f>
        <v>0</v>
      </c>
      <c r="CH258" s="74">
        <f>IF(AND(ISNUMBER('Emissions (start here)'!AR258),ISNUMBER(Dispersion!$V$11)),'Emissions (start here)'!AR258*2000*453.59/8760/3600*Dispersion!$V$11,0)</f>
        <v>0</v>
      </c>
      <c r="CI258" s="74">
        <f>IF(AND(ISNUMBER('Emissions (start here)'!AS258),ISNUMBER(Dispersion!$W$8)),'Emissions (start here)'!AS258*453.59/3600*Dispersion!$W$8,0)</f>
        <v>0</v>
      </c>
      <c r="CJ258" s="74">
        <f>IF(AND(ISNUMBER('Emissions (start here)'!AS258),ISNUMBER(Dispersion!$W$9)),'Emissions (start here)'!AS258*453.59/3600*Dispersion!$W$9,0)</f>
        <v>0</v>
      </c>
      <c r="CK258" s="74">
        <f>IF(AND(ISNUMBER('Emissions (start here)'!AT258),ISNUMBER(Dispersion!$W$10)),'Emissions (start here)'!AT258*2000*453.59/8760/3600*Dispersion!$W$10,0)</f>
        <v>0</v>
      </c>
      <c r="CL258" s="74">
        <f>IF(AND(ISNUMBER('Emissions (start here)'!AT258),ISNUMBER(Dispersion!$W$11)),'Emissions (start here)'!AT258*2000*453.59/8760/3600*Dispersion!$W$11,0)</f>
        <v>0</v>
      </c>
      <c r="CM258" s="74">
        <f>IF(AND(ISNUMBER('Emissions (start here)'!AU258),ISNUMBER(Dispersion!$X$8)),'Emissions (start here)'!AU258*453.59/3600*Dispersion!$X$8,0)</f>
        <v>0</v>
      </c>
      <c r="CN258" s="74">
        <f>IF(AND(ISNUMBER('Emissions (start here)'!AU258),ISNUMBER(Dispersion!$X$9)),'Emissions (start here)'!AU258*453.59/3600*Dispersion!$X$9,0)</f>
        <v>0</v>
      </c>
      <c r="CO258" s="74">
        <f>IF(AND(ISNUMBER('Emissions (start here)'!AV258),ISNUMBER(Dispersion!$X$10)),'Emissions (start here)'!AV258*2000*453.59/8760/3600*Dispersion!$X$10,0)</f>
        <v>0</v>
      </c>
      <c r="CP258" s="74">
        <f>IF(AND(ISNUMBER('Emissions (start here)'!AV258),ISNUMBER(Dispersion!$X$11)),'Emissions (start here)'!AV258*2000*453.59/8760/3600*Dispersion!$X$11,0)</f>
        <v>0</v>
      </c>
      <c r="CQ258" s="74">
        <f>IF(AND(ISNUMBER('Emissions (start here)'!AW258),ISNUMBER(Dispersion!$Y$8)),'Emissions (start here)'!AW258*453.59/3600*Dispersion!$Y$8,0)</f>
        <v>0</v>
      </c>
      <c r="CR258" s="74">
        <f>IF(AND(ISNUMBER('Emissions (start here)'!AW258),ISNUMBER(Dispersion!$Y$9)),'Emissions (start here)'!AW258*453.59/3600*Dispersion!$Y$9,0)</f>
        <v>0</v>
      </c>
      <c r="CS258" s="74">
        <f>IF(AND(ISNUMBER('Emissions (start here)'!AX258),ISNUMBER(Dispersion!$Y$10)),'Emissions (start here)'!AX258*2000*453.59/8760/3600*Dispersion!$Y$10,0)</f>
        <v>0</v>
      </c>
      <c r="CT258" s="74">
        <f>IF(AND(ISNUMBER('Emissions (start here)'!AX258),ISNUMBER(Dispersion!$Y$11)),'Emissions (start here)'!AX258*2000*453.59/8760/3600*Dispersion!$Y$11,0)</f>
        <v>0</v>
      </c>
      <c r="CU258" s="74">
        <f>IF(AND(ISNUMBER('Emissions (start here)'!AY258),ISNUMBER(Dispersion!$Z$8)),'Emissions (start here)'!AY258*453.59/3600*Dispersion!$Z$8,0)</f>
        <v>0</v>
      </c>
      <c r="CV258" s="74">
        <f>IF(AND(ISNUMBER('Emissions (start here)'!AY258),ISNUMBER(Dispersion!$Z$9)),'Emissions (start here)'!AY258*453.59/3600*Dispersion!$Z$9,0)</f>
        <v>0</v>
      </c>
      <c r="CW258" s="74">
        <f>IF(AND(ISNUMBER('Emissions (start here)'!AZ258),ISNUMBER(Dispersion!$Z$10)),'Emissions (start here)'!AZ258*2000*453.59/8760/3600*Dispersion!$Z$10,0)</f>
        <v>0</v>
      </c>
      <c r="CX258" s="74">
        <f>IF(AND(ISNUMBER('Emissions (start here)'!AZ258),ISNUMBER(Dispersion!$Z$11)),'Emissions (start here)'!AZ258*2000*453.59/8760/3600*Dispersion!$Z$11,0)</f>
        <v>0</v>
      </c>
      <c r="CY258" s="74">
        <f>IF(AND(ISNUMBER('Emissions (start here)'!BA258),ISNUMBER(Dispersion!$AA$8)),'Emissions (start here)'!BA258*453.59/3600*Dispersion!$AA$8,0)</f>
        <v>0</v>
      </c>
      <c r="CZ258" s="74">
        <f>IF(AND(ISNUMBER('Emissions (start here)'!BA258),ISNUMBER(Dispersion!$AA$9)),'Emissions (start here)'!BA258*453.59/3600*Dispersion!$AA$9,0)</f>
        <v>0</v>
      </c>
      <c r="DA258" s="74">
        <f>IF(AND(ISNUMBER('Emissions (start here)'!BB258),ISNUMBER(Dispersion!$AA$10)),'Emissions (start here)'!BB258*2000*453.59/8760/3600*Dispersion!$AA$10,0)</f>
        <v>0</v>
      </c>
      <c r="DB258" s="74">
        <f>IF(AND(ISNUMBER('Emissions (start here)'!BB258),ISNUMBER(Dispersion!$AA$11)),'Emissions (start here)'!BB258*2000*453.59/8760/3600*Dispersion!$AA$11,0)</f>
        <v>0</v>
      </c>
      <c r="DC258" s="74">
        <f>IF(AND(ISNUMBER('Emissions (start here)'!BC258),ISNUMBER(Dispersion!$AB$8)),'Emissions (start here)'!BC258*453.59/3600*Dispersion!$AB$8,0)</f>
        <v>0</v>
      </c>
      <c r="DD258" s="74">
        <f>IF(AND(ISNUMBER('Emissions (start here)'!BC258),ISNUMBER(Dispersion!$AB$9)),'Emissions (start here)'!BC258*453.59/3600*Dispersion!$AB$9,0)</f>
        <v>0</v>
      </c>
      <c r="DE258" s="74">
        <f>IF(AND(ISNUMBER('Emissions (start here)'!BD258),ISNUMBER(Dispersion!$AB$10)),'Emissions (start here)'!BD258*2000*453.59/8760/3600*Dispersion!$AB$10,0)</f>
        <v>0</v>
      </c>
      <c r="DF258" s="74">
        <f>IF(AND(ISNUMBER('Emissions (start here)'!BD258),ISNUMBER(Dispersion!$AB$11)),'Emissions (start here)'!BD258*2000*453.59/8760/3600*Dispersion!$AB$11,0)</f>
        <v>0</v>
      </c>
      <c r="DG258" s="74">
        <f>IF(AND(ISNUMBER('Emissions (start here)'!BE258),ISNUMBER(Dispersion!$AC$8)),'Emissions (start here)'!BE258*453.59/3600*Dispersion!$AC$8,0)</f>
        <v>0</v>
      </c>
      <c r="DH258" s="74">
        <f>IF(AND(ISNUMBER('Emissions (start here)'!BE258),ISNUMBER(Dispersion!$AC$9)),'Emissions (start here)'!BE258*453.59/3600*Dispersion!$AC$9,0)</f>
        <v>0</v>
      </c>
      <c r="DI258" s="74">
        <f>IF(AND(ISNUMBER('Emissions (start here)'!BF258),ISNUMBER(Dispersion!$AC$10)),'Emissions (start here)'!BF258*2000*453.59/8760/3600*Dispersion!$AC$10,0)</f>
        <v>0</v>
      </c>
      <c r="DJ258" s="74">
        <f>IF(AND(ISNUMBER('Emissions (start here)'!BF258),ISNUMBER(Dispersion!$AC$11)),'Emissions (start here)'!BF258*2000*453.59/8760/3600*Dispersion!$AC$11,0)</f>
        <v>0</v>
      </c>
      <c r="DK258" s="74">
        <f>IF(AND(ISNUMBER('Emissions (start here)'!BG258),ISNUMBER(Dispersion!$AD$8)),'Emissions (start here)'!BG258*453.59/3600*Dispersion!$AD$8,0)</f>
        <v>0</v>
      </c>
      <c r="DL258" s="74">
        <f>IF(AND(ISNUMBER('Emissions (start here)'!BG258),ISNUMBER(Dispersion!$AD$9)),'Emissions (start here)'!BG258*453.59/3600*Dispersion!$AD$9,0)</f>
        <v>0</v>
      </c>
      <c r="DM258" s="74">
        <f>IF(AND(ISNUMBER('Emissions (start here)'!BH258),ISNUMBER(Dispersion!$AD$10)),'Emissions (start here)'!BH258*2000*453.59/8760/3600*Dispersion!$AD$10,0)</f>
        <v>0</v>
      </c>
      <c r="DN258" s="74">
        <f>IF(AND(ISNUMBER('Emissions (start here)'!BH258),ISNUMBER(Dispersion!$AD$11)),'Emissions (start here)'!BH258*2000*453.59/8760/3600*Dispersion!$AD$11,0)</f>
        <v>0</v>
      </c>
      <c r="DO258" s="74">
        <f>IF(AND(ISNUMBER('Emissions (start here)'!BI258),ISNUMBER(Dispersion!$AE$8)),'Emissions (start here)'!BI258*453.59/3600*Dispersion!$AE$8,0)</f>
        <v>0</v>
      </c>
      <c r="DP258" s="74">
        <f>IF(AND(ISNUMBER('Emissions (start here)'!BI258),ISNUMBER(Dispersion!$AE$9)),'Emissions (start here)'!BI258*453.59/3600*Dispersion!$AE$9,0)</f>
        <v>0</v>
      </c>
      <c r="DQ258" s="74">
        <f>IF(AND(ISNUMBER('Emissions (start here)'!BJ258),ISNUMBER(Dispersion!$AE$10)),'Emissions (start here)'!BJ258*2000*453.59/8760/3600*Dispersion!$AE$10,0)</f>
        <v>0</v>
      </c>
      <c r="DR258" s="74">
        <f>IF(AND(ISNUMBER('Emissions (start here)'!BJ258),ISNUMBER(Dispersion!$AE$11)),'Emissions (start here)'!BJ258*2000*453.59/8760/3600*Dispersion!$AE$11,0)</f>
        <v>0</v>
      </c>
      <c r="DS258" s="74">
        <f>IF(AND(ISNUMBER('Emissions (start here)'!BK258),ISNUMBER(Dispersion!$AF$8)),'Emissions (start here)'!BK258*453.59/3600*Dispersion!$AF$8,0)</f>
        <v>0</v>
      </c>
      <c r="DT258" s="74">
        <f>IF(AND(ISNUMBER('Emissions (start here)'!BK258),ISNUMBER(Dispersion!$AF$9)),'Emissions (start here)'!BK258*453.59/3600*Dispersion!$AF$9,0)</f>
        <v>0</v>
      </c>
      <c r="DU258" s="74">
        <f>IF(AND(ISNUMBER('Emissions (start here)'!BL258),ISNUMBER(Dispersion!$AF$10)),'Emissions (start here)'!BL258*2000*453.59/8760/3600*Dispersion!$AF$10,0)</f>
        <v>0</v>
      </c>
      <c r="DV258" s="74">
        <f>IF(AND(ISNUMBER('Emissions (start here)'!BL258),ISNUMBER(Dispersion!$AF$11)),'Emissions (start here)'!BL258*2000*453.59/8760/3600*Dispersion!$AF$11,0)</f>
        <v>0</v>
      </c>
      <c r="DW258" s="74">
        <f>IF(AND(ISNUMBER('Emissions (start here)'!BM258),ISNUMBER(Dispersion!$AG$8)),'Emissions (start here)'!BM258*453.59/3600*Dispersion!$AG$8,0)</f>
        <v>0</v>
      </c>
      <c r="DX258" s="74">
        <f>IF(AND(ISNUMBER('Emissions (start here)'!BM258),ISNUMBER(Dispersion!$AG$9)),'Emissions (start here)'!BM258*453.59/3600*Dispersion!$AG$9,0)</f>
        <v>0</v>
      </c>
      <c r="DY258" s="74">
        <f>IF(AND(ISNUMBER('Emissions (start here)'!BN258),ISNUMBER(Dispersion!$AG$10)),'Emissions (start here)'!BN258*2000*453.59/8760/3600*Dispersion!$AG$10,0)</f>
        <v>0</v>
      </c>
      <c r="DZ258" s="74">
        <f>IF(AND(ISNUMBER('Emissions (start here)'!BN258),ISNUMBER(Dispersion!$AG$11)),'Emissions (start here)'!BN258*2000*453.59/8760/3600*Dispersion!$AG$11,0)</f>
        <v>0</v>
      </c>
      <c r="EA258" s="74">
        <f>IF(AND(ISNUMBER('Emissions (start here)'!BO258),ISNUMBER(Dispersion!$AH$8)),'Emissions (start here)'!BO258*453.59/3600*Dispersion!$AH$8,0)</f>
        <v>0</v>
      </c>
      <c r="EB258" s="74">
        <f>IF(AND(ISNUMBER('Emissions (start here)'!BO258),ISNUMBER(Dispersion!$AH$9)),'Emissions (start here)'!BO258*453.59/3600*Dispersion!$AH$9,0)</f>
        <v>0</v>
      </c>
      <c r="EC258" s="74">
        <f>IF(AND(ISNUMBER('Emissions (start here)'!BP258),ISNUMBER(Dispersion!$AH$10)),'Emissions (start here)'!BP258*2000*453.59/8760/3600*Dispersion!$AH$10,0)</f>
        <v>0</v>
      </c>
      <c r="ED258" s="74">
        <f>IF(AND(ISNUMBER('Emissions (start here)'!BP258),ISNUMBER(Dispersion!$AH$11)),'Emissions (start here)'!BP258*2000*453.59/8760/3600*Dispersion!$AH$11,0)</f>
        <v>0</v>
      </c>
      <c r="EE258" s="74">
        <f>IF(AND(ISNUMBER('Emissions (start here)'!BQ258),ISNUMBER(Dispersion!$AI$8)),'Emissions (start here)'!BQ258*453.59/3600*Dispersion!$AI$8,0)</f>
        <v>0</v>
      </c>
      <c r="EF258" s="74">
        <f>IF(AND(ISNUMBER('Emissions (start here)'!BQ258),ISNUMBER(Dispersion!$AI$9)),'Emissions (start here)'!BQ258*453.59/3600*Dispersion!$AI$9,0)</f>
        <v>0</v>
      </c>
      <c r="EG258" s="74">
        <f>IF(AND(ISNUMBER('Emissions (start here)'!BR258),ISNUMBER(Dispersion!$AI$10)),'Emissions (start here)'!BR258*2000*453.59/8760/3600*Dispersion!$AI$10,0)</f>
        <v>0</v>
      </c>
      <c r="EH258" s="74">
        <f>IF(AND(ISNUMBER('Emissions (start here)'!BR258),ISNUMBER(Dispersion!$AI$11)),'Emissions (start here)'!BR258*2000*453.59/8760/3600*Dispersion!$AI$11,0)</f>
        <v>0</v>
      </c>
      <c r="EI258" s="74">
        <f>IF(AND(ISNUMBER('Emissions (start here)'!BS258),ISNUMBER(Dispersion!$AJ$8)),'Emissions (start here)'!BS258*453.59/3600*Dispersion!$AJ$8,0)</f>
        <v>0</v>
      </c>
      <c r="EJ258" s="74">
        <f>IF(AND(ISNUMBER('Emissions (start here)'!BS258),ISNUMBER(Dispersion!$AJ$9)),'Emissions (start here)'!BS258*453.59/3600*Dispersion!$AJ$9,0)</f>
        <v>0</v>
      </c>
      <c r="EK258" s="74">
        <f>IF(AND(ISNUMBER('Emissions (start here)'!BT258),ISNUMBER(Dispersion!$AJ$10)),'Emissions (start here)'!BT258*2000*453.59/8760/3600*Dispersion!$AJ$10,0)</f>
        <v>0</v>
      </c>
      <c r="EL258" s="74">
        <f>IF(AND(ISNUMBER('Emissions (start here)'!BT258),ISNUMBER(Dispersion!$AJ$11)),'Emissions (start here)'!BT258*2000*453.59/8760/3600*Dispersion!$AJ$11,0)</f>
        <v>0</v>
      </c>
      <c r="EM258" s="74">
        <f>IF(AND(ISNUMBER('Emissions (start here)'!BU258),ISNUMBER(Dispersion!$AK$8)),'Emissions (start here)'!BU258*453.59/3600*Dispersion!$AK$8,0)</f>
        <v>0</v>
      </c>
      <c r="EN258" s="74">
        <f>IF(AND(ISNUMBER('Emissions (start here)'!BU258),ISNUMBER(Dispersion!$AK$9)),'Emissions (start here)'!BU258*453.59/3600*Dispersion!$AK$9,0)</f>
        <v>0</v>
      </c>
      <c r="EO258" s="74">
        <f>IF(AND(ISNUMBER('Emissions (start here)'!BV258),ISNUMBER(Dispersion!$AK$10)),'Emissions (start here)'!BV258*2000*453.59/8760/3600*Dispersion!$AK$10,0)</f>
        <v>0</v>
      </c>
      <c r="EP258" s="74">
        <f>IF(AND(ISNUMBER('Emissions (start here)'!BV258),ISNUMBER(Dispersion!$AK$11)),'Emissions (start here)'!BV258*2000*453.59/8760/3600*Dispersion!$AK$11,0)</f>
        <v>0</v>
      </c>
      <c r="EQ258" s="74">
        <f>IF(AND(ISNUMBER('Emissions (start here)'!BW258),ISNUMBER(Dispersion!$AL$8)),'Emissions (start here)'!BW258*453.59/3600*Dispersion!$AL$8,0)</f>
        <v>0</v>
      </c>
      <c r="ER258" s="74">
        <f>IF(AND(ISNUMBER('Emissions (start here)'!BW258),ISNUMBER(Dispersion!$AL$9)),'Emissions (start here)'!BW258*453.59/3600*Dispersion!$AL$9,0)</f>
        <v>0</v>
      </c>
      <c r="ES258" s="74">
        <f>IF(AND(ISNUMBER('Emissions (start here)'!BX258),ISNUMBER(Dispersion!$AL$10)),'Emissions (start here)'!BX258*2000*453.59/8760/3600*Dispersion!$AL$10,0)</f>
        <v>0</v>
      </c>
      <c r="ET258" s="74">
        <f>IF(AND(ISNUMBER('Emissions (start here)'!BX258),ISNUMBER(Dispersion!$AL$11)),'Emissions (start here)'!BX258*2000*453.59/8760/3600*Dispersion!$AL$11,0)</f>
        <v>0</v>
      </c>
      <c r="EU258" s="74">
        <f>IF(AND(ISNUMBER('Emissions (start here)'!BY258),ISNUMBER(Dispersion!$AM$8)),'Emissions (start here)'!BY258*453.59/3600*Dispersion!$AM$8,0)</f>
        <v>0</v>
      </c>
      <c r="EV258" s="74">
        <f>IF(AND(ISNUMBER('Emissions (start here)'!BY258),ISNUMBER(Dispersion!$AM$9)),'Emissions (start here)'!BY258*453.59/3600*Dispersion!$AM$9,0)</f>
        <v>0</v>
      </c>
      <c r="EW258" s="74">
        <f>IF(AND(ISNUMBER('Emissions (start here)'!BZ258),ISNUMBER(Dispersion!$AM$10)),'Emissions (start here)'!BZ258*2000*453.59/8760/3600*Dispersion!$AM$10,0)</f>
        <v>0</v>
      </c>
      <c r="EX258" s="74">
        <f>IF(AND(ISNUMBER('Emissions (start here)'!BZ258),ISNUMBER(Dispersion!$AM$11)),'Emissions (start here)'!BZ258*2000*453.59/8760/3600*Dispersion!$AM$11,0)</f>
        <v>0</v>
      </c>
      <c r="EY258" s="74">
        <f>IF(AND(ISNUMBER('Emissions (start here)'!CA258),ISNUMBER(Dispersion!$AN$8)),'Emissions (start here)'!CA258*453.59/3600*Dispersion!$AN$8,0)</f>
        <v>0</v>
      </c>
      <c r="EZ258" s="74">
        <f>IF(AND(ISNUMBER('Emissions (start here)'!CA258),ISNUMBER(Dispersion!$AN$9)),'Emissions (start here)'!CA258*453.59/3600*Dispersion!$AN$9,0)</f>
        <v>0</v>
      </c>
      <c r="FA258" s="74">
        <f>IF(AND(ISNUMBER('Emissions (start here)'!CB258),ISNUMBER(Dispersion!$AN$10)),'Emissions (start here)'!CB258*2000*453.59/8760/3600*Dispersion!$AN$10,0)</f>
        <v>0</v>
      </c>
      <c r="FB258" s="74">
        <f>IF(AND(ISNUMBER('Emissions (start here)'!CB258),ISNUMBER(Dispersion!$AN$11)),'Emissions (start here)'!CB258*2000*453.59/8760/3600*Dispersion!$AN$11,0)</f>
        <v>0</v>
      </c>
      <c r="FC258" s="74">
        <f>IF(AND(ISNUMBER('Emissions (start here)'!CC258),ISNUMBER(Dispersion!$AO$8)),'Emissions (start here)'!CC258*453.59/3600*Dispersion!$AO$8,0)</f>
        <v>0</v>
      </c>
      <c r="FD258" s="74">
        <f>IF(AND(ISNUMBER('Emissions (start here)'!CC258),ISNUMBER(Dispersion!$AO$9)),'Emissions (start here)'!CC258*453.59/3600*Dispersion!$AO$9,0)</f>
        <v>0</v>
      </c>
      <c r="FE258" s="74">
        <f>IF(AND(ISNUMBER('Emissions (start here)'!CD258),ISNUMBER(Dispersion!$AO$10)),'Emissions (start here)'!CD258*2000*453.59/8760/3600*Dispersion!$AO$10,0)</f>
        <v>0</v>
      </c>
      <c r="FF258" s="74">
        <f>IF(AND(ISNUMBER('Emissions (start here)'!CD258),ISNUMBER(Dispersion!$AO$11)),'Emissions (start here)'!CD258*2000*453.59/8760/3600*Dispersion!$AO$11,0)</f>
        <v>0</v>
      </c>
      <c r="FG258" s="74">
        <f>IF(AND(ISNUMBER('Emissions (start here)'!CE258),ISNUMBER(Dispersion!$AP$8)),'Emissions (start here)'!CE258*453.59/3600*Dispersion!$AP$8,0)</f>
        <v>0</v>
      </c>
      <c r="FH258" s="74">
        <f>IF(AND(ISNUMBER('Emissions (start here)'!CE258),ISNUMBER(Dispersion!$AP$9)),'Emissions (start here)'!CE258*453.59/3600*Dispersion!$AP$9,0)</f>
        <v>0</v>
      </c>
      <c r="FI258" s="74">
        <f>IF(AND(ISNUMBER('Emissions (start here)'!CF258),ISNUMBER(Dispersion!$AP$10)),'Emissions (start here)'!CF258*2000*453.59/8760/3600*Dispersion!$AP$10,0)</f>
        <v>0</v>
      </c>
      <c r="FJ258" s="74">
        <f>IF(AND(ISNUMBER('Emissions (start here)'!CF258),ISNUMBER(Dispersion!$AP$11)),'Emissions (start here)'!CF258*2000*453.59/8760/3600*Dispersion!$AP$11,0)</f>
        <v>0</v>
      </c>
      <c r="FK258" s="74">
        <f>IF(AND(ISNUMBER('Emissions (start here)'!CG258),ISNUMBER(Dispersion!$AQ$8)),'Emissions (start here)'!CG258*453.59/3600*Dispersion!$AQ$8,0)</f>
        <v>0</v>
      </c>
      <c r="FL258" s="74">
        <f>IF(AND(ISNUMBER('Emissions (start here)'!CG258),ISNUMBER(Dispersion!$AQ$9)),'Emissions (start here)'!CG258*453.59/3600*Dispersion!$AQ$9,0)</f>
        <v>0</v>
      </c>
      <c r="FM258" s="74">
        <f>IF(AND(ISNUMBER('Emissions (start here)'!CH258),ISNUMBER(Dispersion!$AQ$10)),'Emissions (start here)'!CH258*2000*453.59/8760/3600*Dispersion!$AQ$10,0)</f>
        <v>0</v>
      </c>
      <c r="FN258" s="74">
        <f>IF(AND(ISNUMBER('Emissions (start here)'!CH258),ISNUMBER(Dispersion!$AQ$11)),'Emissions (start here)'!CH258*2000*453.59/8760/3600*Dispersion!$AQ$11,0)</f>
        <v>0</v>
      </c>
      <c r="FO258" s="74">
        <f>IF(AND(ISNUMBER('Emissions (start here)'!CI258),ISNUMBER(Dispersion!$AR$8)),'Emissions (start here)'!CI258*453.59/3600*Dispersion!$AR$8,0)</f>
        <v>0</v>
      </c>
      <c r="FP258" s="74">
        <f>IF(AND(ISNUMBER('Emissions (start here)'!CI258),ISNUMBER(Dispersion!$AR$9)),'Emissions (start here)'!CI258*453.59/3600*Dispersion!$AR$9,0)</f>
        <v>0</v>
      </c>
      <c r="FQ258" s="74">
        <f>IF(AND(ISNUMBER('Emissions (start here)'!CJ258),ISNUMBER(Dispersion!$AR$10)),'Emissions (start here)'!CJ258*2000*453.59/8760/3600*Dispersion!$AR$10,0)</f>
        <v>0</v>
      </c>
      <c r="FR258" s="74">
        <f>IF(AND(ISNUMBER('Emissions (start here)'!CJ258),ISNUMBER(Dispersion!$AR$11)),'Emissions (start here)'!CJ258*2000*453.59/8760/3600*Dispersion!$AR$11,0)</f>
        <v>0</v>
      </c>
      <c r="FS258" s="74">
        <f>IF(AND(ISNUMBER('Emissions (start here)'!CK258),ISNUMBER(Dispersion!$AS$8)),'Emissions (start here)'!CK258*453.59/3600*Dispersion!$AS$8,0)</f>
        <v>0</v>
      </c>
      <c r="FT258" s="74">
        <f>IF(AND(ISNUMBER('Emissions (start here)'!CK258),ISNUMBER(Dispersion!$AS$9)),'Emissions (start here)'!CK258*453.59/3600*Dispersion!$AS$9,0)</f>
        <v>0</v>
      </c>
      <c r="FU258" s="74">
        <f>IF(AND(ISNUMBER('Emissions (start here)'!CL258),ISNUMBER(Dispersion!$AS$10)),'Emissions (start here)'!CL258*2000*453.59/8760/3600*Dispersion!$AS$10,0)</f>
        <v>0</v>
      </c>
      <c r="FV258" s="74">
        <f>IF(AND(ISNUMBER('Emissions (start here)'!CL258),ISNUMBER(Dispersion!$AS$11)),'Emissions (start here)'!CL258*2000*453.59/8760/3600*Dispersion!$AS$11,0)</f>
        <v>0</v>
      </c>
      <c r="FW258" s="74">
        <f>IF(AND(ISNUMBER('Emissions (start here)'!CM258),ISNUMBER(Dispersion!$AT$8)),'Emissions (start here)'!CM258*453.59/3600*Dispersion!$AT$8,0)</f>
        <v>0</v>
      </c>
      <c r="FX258" s="74">
        <f>IF(AND(ISNUMBER('Emissions (start here)'!CM258),ISNUMBER(Dispersion!$AT$9)),'Emissions (start here)'!CM258*453.59/3600*Dispersion!$AT$9,0)</f>
        <v>0</v>
      </c>
      <c r="FY258" s="74">
        <f>IF(AND(ISNUMBER('Emissions (start here)'!CN258),ISNUMBER(Dispersion!$AT$10)),'Emissions (start here)'!CN258*2000*453.59/8760/3600*Dispersion!$AT$10,0)</f>
        <v>0</v>
      </c>
      <c r="FZ258" s="74">
        <f>IF(AND(ISNUMBER('Emissions (start here)'!CN258),ISNUMBER(Dispersion!$AT$11)),'Emissions (start here)'!CN258*2000*453.59/8760/3600*Dispersion!$AT$11,0)</f>
        <v>0</v>
      </c>
      <c r="GA258" s="74">
        <f>IF(AND(ISNUMBER('Emissions (start here)'!CO258),ISNUMBER(Dispersion!$AU$8)),'Emissions (start here)'!CO258*453.59/3600*Dispersion!$AU$8,0)</f>
        <v>0</v>
      </c>
      <c r="GB258" s="74">
        <f>IF(AND(ISNUMBER('Emissions (start here)'!CO258),ISNUMBER(Dispersion!$AU$9)),'Emissions (start here)'!CO258*453.59/3600*Dispersion!$AU$9,0)</f>
        <v>0</v>
      </c>
      <c r="GC258" s="74">
        <f>IF(AND(ISNUMBER('Emissions (start here)'!CP258),ISNUMBER(Dispersion!$AU$10)),'Emissions (start here)'!CP258*2000*453.59/8760/3600*Dispersion!$AU$10,0)</f>
        <v>0</v>
      </c>
      <c r="GD258" s="74">
        <f>IF(AND(ISNUMBER('Emissions (start here)'!CP258),ISNUMBER(Dispersion!$AU$11)),'Emissions (start here)'!CP258*2000*453.59/8760/3600*Dispersion!$AU$11,0)</f>
        <v>0</v>
      </c>
      <c r="GE258" s="74">
        <f>IF(AND(ISNUMBER('Emissions (start here)'!CQ258),ISNUMBER(Dispersion!$AV$8)),'Emissions (start here)'!CQ258*453.59/3600*Dispersion!$AV$8,0)</f>
        <v>0</v>
      </c>
      <c r="GF258" s="74">
        <f>IF(AND(ISNUMBER('Emissions (start here)'!CQ258),ISNUMBER(Dispersion!$AV$9)),'Emissions (start here)'!CQ258*453.59/3600*Dispersion!$AV$9,0)</f>
        <v>0</v>
      </c>
      <c r="GG258" s="74">
        <f>IF(AND(ISNUMBER('Emissions (start here)'!CR258),ISNUMBER(Dispersion!$AV$10)),'Emissions (start here)'!CR258*2000*453.59/8760/3600*Dispersion!$AV$10,0)</f>
        <v>0</v>
      </c>
      <c r="GH258" s="74">
        <f>IF(AND(ISNUMBER('Emissions (start here)'!CR258),ISNUMBER(Dispersion!$AV$11)),'Emissions (start here)'!CR258*2000*453.59/8760/3600*Dispersion!$AV$11,0)</f>
        <v>0</v>
      </c>
      <c r="GI258" s="74">
        <f>IF(AND(ISNUMBER('Emissions (start here)'!CS258),ISNUMBER(Dispersion!$AW$8)),'Emissions (start here)'!CS258*453.59/3600*Dispersion!$AW$8,0)</f>
        <v>0</v>
      </c>
      <c r="GJ258" s="74">
        <f>IF(AND(ISNUMBER('Emissions (start here)'!CS258),ISNUMBER(Dispersion!$AW$9)),'Emissions (start here)'!CS258*453.59/3600*Dispersion!$AW$9,0)</f>
        <v>0</v>
      </c>
      <c r="GK258" s="74">
        <f>IF(AND(ISNUMBER('Emissions (start here)'!CT258),ISNUMBER(Dispersion!$AW$10)),'Emissions (start here)'!CT258*2000*453.59/8760/3600*Dispersion!$AW$10,0)</f>
        <v>0</v>
      </c>
      <c r="GL258" s="74">
        <f>IF(AND(ISNUMBER('Emissions (start here)'!CT258),ISNUMBER(Dispersion!$AW$11)),'Emissions (start here)'!CT258*2000*453.59/8760/3600*Dispersion!$AW$11,0)</f>
        <v>0</v>
      </c>
      <c r="GM258" s="74">
        <f>IF(AND(ISNUMBER('Emissions (start here)'!CU258),ISNUMBER(Dispersion!$AX$8)),'Emissions (start here)'!CU258*453.59/3600*Dispersion!$AX$8,0)</f>
        <v>0</v>
      </c>
      <c r="GN258" s="74">
        <f>IF(AND(ISNUMBER('Emissions (start here)'!CU258),ISNUMBER(Dispersion!$AX$9)),'Emissions (start here)'!CU258*453.59/3600*Dispersion!$AX$9,0)</f>
        <v>0</v>
      </c>
      <c r="GO258" s="74">
        <f>IF(AND(ISNUMBER('Emissions (start here)'!CV258),ISNUMBER(Dispersion!$AX$10)),'Emissions (start here)'!CV258*2000*453.59/8760/3600*Dispersion!$AX$10,0)</f>
        <v>0</v>
      </c>
      <c r="GP258" s="74">
        <f>IF(AND(ISNUMBER('Emissions (start here)'!CV258),ISNUMBER(Dispersion!$AX$11)),'Emissions (start here)'!CV258*2000*453.59/8760/3600*Dispersion!$AX$11,0)</f>
        <v>0</v>
      </c>
      <c r="GQ258" s="74">
        <f>IF(AND(ISNUMBER('Emissions (start here)'!CW258),ISNUMBER(Dispersion!$AY$8)),'Emissions (start here)'!CW258*453.59/3600*Dispersion!$AY$8,0)</f>
        <v>0</v>
      </c>
      <c r="GR258" s="74">
        <f>IF(AND(ISNUMBER('Emissions (start here)'!CW258),ISNUMBER(Dispersion!$AY$9)),'Emissions (start here)'!CW258*453.59/3600*Dispersion!$AY$9,0)</f>
        <v>0</v>
      </c>
      <c r="GS258" s="74">
        <f>IF(AND(ISNUMBER('Emissions (start here)'!CX258),ISNUMBER(Dispersion!$AY$10)),'Emissions (start here)'!CX258*2000*453.59/8760/3600*Dispersion!$AY$10,0)</f>
        <v>0</v>
      </c>
      <c r="GT258" s="74">
        <f>IF(AND(ISNUMBER('Emissions (start here)'!CX258),ISNUMBER(Dispersion!$AY$11)),'Emissions (start here)'!CX258*2000*453.59/8760/3600*Dispersion!$AY$11,0)</f>
        <v>0</v>
      </c>
      <c r="GU258" s="74">
        <f>IF(AND(ISNUMBER('Emissions (start here)'!CY258),ISNUMBER(Dispersion!$AZ$8)),'Emissions (start here)'!CY258*453.59/3600*Dispersion!$AZ$8,0)</f>
        <v>0</v>
      </c>
      <c r="GV258" s="74">
        <f>IF(AND(ISNUMBER('Emissions (start here)'!CY258),ISNUMBER(Dispersion!$AZ$9)),'Emissions (start here)'!CY258*453.59/3600*Dispersion!$AZ$9,0)</f>
        <v>0</v>
      </c>
      <c r="GW258" s="74">
        <f>IF(AND(ISNUMBER('Emissions (start here)'!CZ258),ISNUMBER(Dispersion!$AZ$10)),'Emissions (start here)'!CZ258*2000*453.59/8760/3600*Dispersion!$AZ$10,0)</f>
        <v>0</v>
      </c>
      <c r="GX258" s="74">
        <f>IF(AND(ISNUMBER('Emissions (start here)'!CZ258),ISNUMBER(Dispersion!$AZ$11)),'Emissions (start here)'!CZ258*2000*453.59/8760/3600*Dispersion!$AZ$11,0)</f>
        <v>0</v>
      </c>
    </row>
    <row r="259" spans="1:206" x14ac:dyDescent="0.2">
      <c r="A259" s="51" t="str">
        <f>'Tox Values'!C259</f>
        <v>7758-97-6</v>
      </c>
      <c r="B259" s="94" t="str">
        <f>'Tox Values'!D259</f>
        <v>Lead Chromate</v>
      </c>
      <c r="C259" s="96">
        <f t="shared" si="13"/>
        <v>0</v>
      </c>
      <c r="D259" s="74">
        <f t="shared" si="14"/>
        <v>0</v>
      </c>
      <c r="E259" s="74">
        <f t="shared" si="15"/>
        <v>0</v>
      </c>
      <c r="F259" s="99">
        <f t="shared" si="16"/>
        <v>0</v>
      </c>
      <c r="G259" s="97">
        <f>IF(AND(ISNUMBER('Emissions (start here)'!E259),ISNUMBER(Dispersion!$C$8)),'Emissions (start here)'!E259*453.59/3600*Dispersion!$C$8,0)</f>
        <v>0</v>
      </c>
      <c r="H259" s="74">
        <f>IF(AND(ISNUMBER('Emissions (start here)'!E259),ISNUMBER(Dispersion!$C$9)),'Emissions (start here)'!E259*453.59/3600*Dispersion!$C$9,0)</f>
        <v>0</v>
      </c>
      <c r="I259" s="74">
        <f>IF(AND(ISNUMBER('Emissions (start here)'!F259),ISNUMBER(Dispersion!$C$10)),'Emissions (start here)'!F259*2000*453.59/8760/3600*Dispersion!$C$10,0)</f>
        <v>0</v>
      </c>
      <c r="J259" s="74">
        <f>IF(AND(ISNUMBER('Emissions (start here)'!F259),ISNUMBER(Dispersion!$C$11)),'Emissions (start here)'!F259*2000*453.59/8760/3600*Dispersion!$C$11,0)</f>
        <v>0</v>
      </c>
      <c r="K259" s="74">
        <f>IF(AND(ISNUMBER('Emissions (start here)'!G259),ISNUMBER(Dispersion!$D$8)),'Emissions (start here)'!G259*453.59/3600*Dispersion!$D$8,0)</f>
        <v>0</v>
      </c>
      <c r="L259" s="74">
        <f>IF(AND(ISNUMBER('Emissions (start here)'!G259),ISNUMBER(Dispersion!$D$9)),'Emissions (start here)'!G259*453.59/3600*Dispersion!$D$9,0)</f>
        <v>0</v>
      </c>
      <c r="M259" s="74">
        <f>IF(AND(ISNUMBER('Emissions (start here)'!H259),ISNUMBER(Dispersion!$D$10)),'Emissions (start here)'!H259*2000*453.59/8760/3600*Dispersion!$D$10,0)</f>
        <v>0</v>
      </c>
      <c r="N259" s="74">
        <f>IF(AND(ISNUMBER('Emissions (start here)'!H259),ISNUMBER(Dispersion!$D$11)),'Emissions (start here)'!H259*2000*453.59/8760/3600*Dispersion!$D$11,0)</f>
        <v>0</v>
      </c>
      <c r="O259" s="74">
        <f>IF(AND(ISNUMBER('Emissions (start here)'!I259),ISNUMBER(Dispersion!$E$8)),'Emissions (start here)'!I259*453.59/3600*Dispersion!$E$8,0)</f>
        <v>0</v>
      </c>
      <c r="P259" s="74">
        <f>IF(AND(ISNUMBER('Emissions (start here)'!I259),ISNUMBER(Dispersion!$E$9)),'Emissions (start here)'!I259*453.59/3600*Dispersion!$E$9,0)</f>
        <v>0</v>
      </c>
      <c r="Q259" s="74">
        <f>IF(AND(ISNUMBER('Emissions (start here)'!J259),ISNUMBER(Dispersion!$E$10)),'Emissions (start here)'!J259*2000*453.59/8760/3600*Dispersion!$E$10,0)</f>
        <v>0</v>
      </c>
      <c r="R259" s="74">
        <f>IF(AND(ISNUMBER('Emissions (start here)'!J259),ISNUMBER(Dispersion!$E$11)),'Emissions (start here)'!J259*2000*453.59/8760/3600*Dispersion!$E$11,0)</f>
        <v>0</v>
      </c>
      <c r="S259" s="74">
        <f>IF(AND(ISNUMBER('Emissions (start here)'!K259),ISNUMBER(Dispersion!$F$8)),'Emissions (start here)'!K259*453.59/3600*Dispersion!$F$8,0)</f>
        <v>0</v>
      </c>
      <c r="T259" s="74">
        <f>IF(AND(ISNUMBER('Emissions (start here)'!K259),ISNUMBER(Dispersion!$F$9)),'Emissions (start here)'!K259*453.59/3600*Dispersion!$F$9,0)</f>
        <v>0</v>
      </c>
      <c r="U259" s="74">
        <f>IF(AND(ISNUMBER('Emissions (start here)'!L259),ISNUMBER(Dispersion!$F$10)),'Emissions (start here)'!L259*2000*453.59/8760/3600*Dispersion!$F$10,0)</f>
        <v>0</v>
      </c>
      <c r="V259" s="74">
        <f>IF(AND(ISNUMBER('Emissions (start here)'!L259),ISNUMBER(Dispersion!$F$11)),'Emissions (start here)'!L259*2000*453.59/8760/3600*Dispersion!$F$11,0)</f>
        <v>0</v>
      </c>
      <c r="W259" s="74">
        <f>IF(AND(ISNUMBER('Emissions (start here)'!M259),ISNUMBER(Dispersion!$G$8)),'Emissions (start here)'!M259*453.59/3600*Dispersion!$G$8,0)</f>
        <v>0</v>
      </c>
      <c r="X259" s="74">
        <f>IF(AND(ISNUMBER('Emissions (start here)'!M259),ISNUMBER(Dispersion!$G$9)),'Emissions (start here)'!M259*453.59/3600*Dispersion!$G$9,0)</f>
        <v>0</v>
      </c>
      <c r="Y259" s="74">
        <f>IF(AND(ISNUMBER('Emissions (start here)'!N259),ISNUMBER(Dispersion!$G$10)),'Emissions (start here)'!N259*2000*453.59/8760/3600*Dispersion!$G$10,0)</f>
        <v>0</v>
      </c>
      <c r="Z259" s="74">
        <f>IF(AND(ISNUMBER('Emissions (start here)'!N259),ISNUMBER(Dispersion!$G$11)),'Emissions (start here)'!N259*2000*453.59/8760/3600*Dispersion!$G$11,0)</f>
        <v>0</v>
      </c>
      <c r="AA259" s="74">
        <f>IF(AND(ISNUMBER('Emissions (start here)'!O259),ISNUMBER(Dispersion!$H$8)),'Emissions (start here)'!O259*453.59/3600*Dispersion!$H$8,0)</f>
        <v>0</v>
      </c>
      <c r="AB259" s="74">
        <f>IF(AND(ISNUMBER('Emissions (start here)'!O259),ISNUMBER(Dispersion!$H$9)),'Emissions (start here)'!O259*453.59/3600*Dispersion!$H$9,0)</f>
        <v>0</v>
      </c>
      <c r="AC259" s="74">
        <f>IF(AND(ISNUMBER('Emissions (start here)'!P259),ISNUMBER(Dispersion!$H$10)),'Emissions (start here)'!P259*2000*453.59/8760/3600*Dispersion!$H$10,0)</f>
        <v>0</v>
      </c>
      <c r="AD259" s="74">
        <f>IF(AND(ISNUMBER('Emissions (start here)'!P259),ISNUMBER(Dispersion!$H$11)),'Emissions (start here)'!P259*2000*453.59/8760/3600*Dispersion!$H$11,0)</f>
        <v>0</v>
      </c>
      <c r="AE259" s="74">
        <f>IF(AND(ISNUMBER('Emissions (start here)'!Q259),ISNUMBER(Dispersion!$I$8)),'Emissions (start here)'!Q259*453.59/3600*Dispersion!$I$8,0)</f>
        <v>0</v>
      </c>
      <c r="AF259" s="74">
        <f>IF(AND(ISNUMBER('Emissions (start here)'!Q259),ISNUMBER(Dispersion!$I$9)),'Emissions (start here)'!Q259*453.59/3600*Dispersion!$I$9,0)</f>
        <v>0</v>
      </c>
      <c r="AG259" s="74">
        <f>IF(AND(ISNUMBER('Emissions (start here)'!R259),ISNUMBER(Dispersion!$I$10)),'Emissions (start here)'!R259*2000*453.59/8760/3600*Dispersion!$I$10,0)</f>
        <v>0</v>
      </c>
      <c r="AH259" s="74">
        <f>IF(AND(ISNUMBER('Emissions (start here)'!R259),ISNUMBER(Dispersion!$I$11)),'Emissions (start here)'!R259*2000*453.59/8760/3600*Dispersion!$I$11,0)</f>
        <v>0</v>
      </c>
      <c r="AI259" s="74">
        <f>IF(AND(ISNUMBER('Emissions (start here)'!S259),ISNUMBER(Dispersion!$J$8)),'Emissions (start here)'!S259*453.59/3600*Dispersion!$J$8,0)</f>
        <v>0</v>
      </c>
      <c r="AJ259" s="74">
        <f>IF(AND(ISNUMBER('Emissions (start here)'!S259),ISNUMBER(Dispersion!$J$9)),'Emissions (start here)'!S259*453.59/3600*Dispersion!$J$9,0)</f>
        <v>0</v>
      </c>
      <c r="AK259" s="74">
        <f>IF(AND(ISNUMBER('Emissions (start here)'!T259),ISNUMBER(Dispersion!$J$10)),'Emissions (start here)'!T259*2000*453.59/8760/3600*Dispersion!$J$10,0)</f>
        <v>0</v>
      </c>
      <c r="AL259" s="74">
        <f>IF(AND(ISNUMBER('Emissions (start here)'!T259),ISNUMBER(Dispersion!$J$11)),'Emissions (start here)'!T259*2000*453.59/8760/3600*Dispersion!$J$11,0)</f>
        <v>0</v>
      </c>
      <c r="AM259" s="74">
        <f>IF(AND(ISNUMBER('Emissions (start here)'!U259),ISNUMBER(Dispersion!$K$8)),'Emissions (start here)'!U259*453.59/3600*Dispersion!$K$8,0)</f>
        <v>0</v>
      </c>
      <c r="AN259" s="74">
        <f>IF(AND(ISNUMBER('Emissions (start here)'!U259),ISNUMBER(Dispersion!$K$9)),'Emissions (start here)'!U259*453.59/3600*Dispersion!$K$9,0)</f>
        <v>0</v>
      </c>
      <c r="AO259" s="74">
        <f>IF(AND(ISNUMBER('Emissions (start here)'!V259),ISNUMBER(Dispersion!$K$10)),'Emissions (start here)'!V259*2000*453.59/8760/3600*Dispersion!$K$10,0)</f>
        <v>0</v>
      </c>
      <c r="AP259" s="74">
        <f>IF(AND(ISNUMBER('Emissions (start here)'!V259),ISNUMBER(Dispersion!$K$11)),'Emissions (start here)'!V259*2000*453.59/8760/3600*Dispersion!$K$11,0)</f>
        <v>0</v>
      </c>
      <c r="AQ259" s="74">
        <f>IF(AND(ISNUMBER('Emissions (start here)'!W259),ISNUMBER(Dispersion!$L$8)),'Emissions (start here)'!W259*453.59/3600*Dispersion!$L$8,0)</f>
        <v>0</v>
      </c>
      <c r="AR259" s="74">
        <f>IF(AND(ISNUMBER('Emissions (start here)'!W259),ISNUMBER(Dispersion!$L$9)),'Emissions (start here)'!W259*453.59/3600*Dispersion!$L$9,0)</f>
        <v>0</v>
      </c>
      <c r="AS259" s="74">
        <f>IF(AND(ISNUMBER('Emissions (start here)'!X259),ISNUMBER(Dispersion!$L$10)),'Emissions (start here)'!X259*2000*453.59/8760/3600*Dispersion!$L$10,0)</f>
        <v>0</v>
      </c>
      <c r="AT259" s="74">
        <f>IF(AND(ISNUMBER('Emissions (start here)'!X259),ISNUMBER(Dispersion!$L$11)),'Emissions (start here)'!X259*2000*453.59/8760/3600*Dispersion!$L$11,0)</f>
        <v>0</v>
      </c>
      <c r="AU259" s="74">
        <f>IF(AND(ISNUMBER('Emissions (start here)'!Y259),ISNUMBER(Dispersion!$M$8)),'Emissions (start here)'!Y259*453.59/3600*Dispersion!$M$8,0)</f>
        <v>0</v>
      </c>
      <c r="AV259" s="74">
        <f>IF(AND(ISNUMBER('Emissions (start here)'!Y259),ISNUMBER(Dispersion!$M$9)),'Emissions (start here)'!Y259*453.59/3600*Dispersion!$M$9,0)</f>
        <v>0</v>
      </c>
      <c r="AW259" s="74">
        <f>IF(AND(ISNUMBER('Emissions (start here)'!Z259),ISNUMBER(Dispersion!$M$10)),'Emissions (start here)'!Z259*2000*453.59/8760/3600*Dispersion!$M$10,0)</f>
        <v>0</v>
      </c>
      <c r="AX259" s="74">
        <f>IF(AND(ISNUMBER('Emissions (start here)'!Z259),ISNUMBER(Dispersion!$M$11)),'Emissions (start here)'!Z259*2000*453.59/8760/3600*Dispersion!$M$11,0)</f>
        <v>0</v>
      </c>
      <c r="AY259" s="74">
        <f>IF(AND(ISNUMBER('Emissions (start here)'!AA259),ISNUMBER(Dispersion!$N$8)),'Emissions (start here)'!AA259*453.59/3600*Dispersion!$N$8,0)</f>
        <v>0</v>
      </c>
      <c r="AZ259" s="74">
        <f>IF(AND(ISNUMBER('Emissions (start here)'!AA259),ISNUMBER(Dispersion!$N$9)),'Emissions (start here)'!AA259*453.59/3600*Dispersion!$N$9,0)</f>
        <v>0</v>
      </c>
      <c r="BA259" s="74">
        <f>IF(AND(ISNUMBER('Emissions (start here)'!AB259),ISNUMBER(Dispersion!$N$10)),'Emissions (start here)'!AB259*2000*453.59/8760/3600*Dispersion!$N$10,0)</f>
        <v>0</v>
      </c>
      <c r="BB259" s="74">
        <f>IF(AND(ISNUMBER('Emissions (start here)'!AB259),ISNUMBER(Dispersion!$N$11)),'Emissions (start here)'!AB259*2000*453.59/8760/3600*Dispersion!$N$11,0)</f>
        <v>0</v>
      </c>
      <c r="BC259" s="74">
        <f>IF(AND(ISNUMBER('Emissions (start here)'!AC259),ISNUMBER(Dispersion!$O$8)),'Emissions (start here)'!AC259*453.59/3600*Dispersion!$O$8,0)</f>
        <v>0</v>
      </c>
      <c r="BD259" s="74">
        <f>IF(AND(ISNUMBER('Emissions (start here)'!AC259),ISNUMBER(Dispersion!$O$9)),'Emissions (start here)'!AC259*453.59/3600*Dispersion!$O$9,0)</f>
        <v>0</v>
      </c>
      <c r="BE259" s="74">
        <f>IF(AND(ISNUMBER('Emissions (start here)'!AD259),ISNUMBER(Dispersion!$O$10)),'Emissions (start here)'!AD259*2000*453.59/8760/3600*Dispersion!$O$10,0)</f>
        <v>0</v>
      </c>
      <c r="BF259" s="74">
        <f>IF(AND(ISNUMBER('Emissions (start here)'!AD259),ISNUMBER(Dispersion!$O$11)),'Emissions (start here)'!AD259*2000*453.59/8760/3600*Dispersion!$O$11,0)</f>
        <v>0</v>
      </c>
      <c r="BG259" s="74">
        <f>IF(AND(ISNUMBER('Emissions (start here)'!AE259),ISNUMBER(Dispersion!$P$8)),'Emissions (start here)'!AE259*453.59/3600*Dispersion!$P$8,0)</f>
        <v>0</v>
      </c>
      <c r="BH259" s="74">
        <f>IF(AND(ISNUMBER('Emissions (start here)'!AE259),ISNUMBER(Dispersion!$P$9)),'Emissions (start here)'!AE259*453.59/3600*Dispersion!$P$9,0)</f>
        <v>0</v>
      </c>
      <c r="BI259" s="74">
        <f>IF(AND(ISNUMBER('Emissions (start here)'!AF259),ISNUMBER(Dispersion!$P$10)),'Emissions (start here)'!AF259*2000*453.59/8760/3600*Dispersion!$P$10,0)</f>
        <v>0</v>
      </c>
      <c r="BJ259" s="74">
        <f>IF(AND(ISNUMBER('Emissions (start here)'!AF259),ISNUMBER(Dispersion!$P$11)),'Emissions (start here)'!AF259*2000*453.59/8760/3600*Dispersion!$P$11,0)</f>
        <v>0</v>
      </c>
      <c r="BK259" s="74">
        <f>IF(AND(ISNUMBER('Emissions (start here)'!AG259),ISNUMBER(Dispersion!$Q$8)),'Emissions (start here)'!AG259*453.59/3600*Dispersion!$Q$8,0)</f>
        <v>0</v>
      </c>
      <c r="BL259" s="74">
        <f>IF(AND(ISNUMBER('Emissions (start here)'!AG259),ISNUMBER(Dispersion!$Q$9)),'Emissions (start here)'!AG259*453.59/3600*Dispersion!$Q$9,0)</f>
        <v>0</v>
      </c>
      <c r="BM259" s="74">
        <f>IF(AND(ISNUMBER('Emissions (start here)'!AH259),ISNUMBER(Dispersion!$Q$10)),'Emissions (start here)'!AH259*2000*453.59/8760/3600*Dispersion!$Q$10,0)</f>
        <v>0</v>
      </c>
      <c r="BN259" s="74">
        <f>IF(AND(ISNUMBER('Emissions (start here)'!AH259),ISNUMBER(Dispersion!$Q$11)),'Emissions (start here)'!AH259*2000*453.59/8760/3600*Dispersion!$Q$11,0)</f>
        <v>0</v>
      </c>
      <c r="BO259" s="74">
        <f>IF(AND(ISNUMBER('Emissions (start here)'!AI259),ISNUMBER(Dispersion!$R$8)),'Emissions (start here)'!AI259*453.59/3600*Dispersion!$R$8,0)</f>
        <v>0</v>
      </c>
      <c r="BP259" s="74">
        <f>IF(AND(ISNUMBER('Emissions (start here)'!AI259),ISNUMBER(Dispersion!$R$9)),'Emissions (start here)'!AI259*453.59/3600*Dispersion!$R$9,0)</f>
        <v>0</v>
      </c>
      <c r="BQ259" s="74">
        <f>IF(AND(ISNUMBER('Emissions (start here)'!AJ259),ISNUMBER(Dispersion!$R$10)),'Emissions (start here)'!AJ259*2000*453.59/8760/3600*Dispersion!$R$10,0)</f>
        <v>0</v>
      </c>
      <c r="BR259" s="74">
        <f>IF(AND(ISNUMBER('Emissions (start here)'!AJ259),ISNUMBER(Dispersion!$R$11)),'Emissions (start here)'!AJ259*2000*453.59/8760/3600*Dispersion!$R$11,0)</f>
        <v>0</v>
      </c>
      <c r="BS259" s="74">
        <f>IF(AND(ISNUMBER('Emissions (start here)'!AK259),ISNUMBER(Dispersion!$S$8)),'Emissions (start here)'!AK259*453.59/3600*Dispersion!$S$8,0)</f>
        <v>0</v>
      </c>
      <c r="BT259" s="74">
        <f>IF(AND(ISNUMBER('Emissions (start here)'!AK259),ISNUMBER(Dispersion!$S$9)),'Emissions (start here)'!AK259*453.59/3600*Dispersion!$S$9,0)</f>
        <v>0</v>
      </c>
      <c r="BU259" s="74">
        <f>IF(AND(ISNUMBER('Emissions (start here)'!AL259),ISNUMBER(Dispersion!$S$10)),'Emissions (start here)'!AL259*2000*453.59/8760/3600*Dispersion!$S$10,0)</f>
        <v>0</v>
      </c>
      <c r="BV259" s="74">
        <f>IF(AND(ISNUMBER('Emissions (start here)'!AL259),ISNUMBER(Dispersion!$S$11)),'Emissions (start here)'!AL259*2000*453.59/8760/3600*Dispersion!$S$11,0)</f>
        <v>0</v>
      </c>
      <c r="BW259" s="74">
        <f>IF(AND(ISNUMBER('Emissions (start here)'!AM259),ISNUMBER(Dispersion!$T$8)),'Emissions (start here)'!AM259*453.59/3600*Dispersion!$T$8,0)</f>
        <v>0</v>
      </c>
      <c r="BX259" s="74">
        <f>IF(AND(ISNUMBER('Emissions (start here)'!AM259),ISNUMBER(Dispersion!$T$9)),'Emissions (start here)'!AM259*453.59/3600*Dispersion!$T$9,0)</f>
        <v>0</v>
      </c>
      <c r="BY259" s="74">
        <f>IF(AND(ISNUMBER('Emissions (start here)'!AN259),ISNUMBER(Dispersion!$T$10)),'Emissions (start here)'!AN259*2000*453.59/8760/3600*Dispersion!$T$10,0)</f>
        <v>0</v>
      </c>
      <c r="BZ259" s="74">
        <f>IF(AND(ISNUMBER('Emissions (start here)'!AN259),ISNUMBER(Dispersion!$T$11)),'Emissions (start here)'!AN259*2000*453.59/8760/3600*Dispersion!$T$11,0)</f>
        <v>0</v>
      </c>
      <c r="CA259" s="74">
        <f>IF(AND(ISNUMBER('Emissions (start here)'!AO259),ISNUMBER(Dispersion!$U$8)),'Emissions (start here)'!AO259*453.59/3600*Dispersion!$U$8,0)</f>
        <v>0</v>
      </c>
      <c r="CB259" s="74">
        <f>IF(AND(ISNUMBER('Emissions (start here)'!AO259),ISNUMBER(Dispersion!$U$9)),'Emissions (start here)'!AO259*453.59/3600*Dispersion!$U$9,0)</f>
        <v>0</v>
      </c>
      <c r="CC259" s="74">
        <f>IF(AND(ISNUMBER('Emissions (start here)'!AP259),ISNUMBER(Dispersion!$U$10)),'Emissions (start here)'!AP259*2000*453.59/8760/3600*Dispersion!$U$10,0)</f>
        <v>0</v>
      </c>
      <c r="CD259" s="74">
        <f>IF(AND(ISNUMBER('Emissions (start here)'!AP259),ISNUMBER(Dispersion!$U$11)),'Emissions (start here)'!AP259*2000*453.59/8760/3600*Dispersion!$U$11,0)</f>
        <v>0</v>
      </c>
      <c r="CE259" s="74">
        <f>IF(AND(ISNUMBER('Emissions (start here)'!AQ259),ISNUMBER(Dispersion!$V$8)),'Emissions (start here)'!AQ259*453.59/3600*Dispersion!$V$8,0)</f>
        <v>0</v>
      </c>
      <c r="CF259" s="74">
        <f>IF(AND(ISNUMBER('Emissions (start here)'!AQ259),ISNUMBER(Dispersion!$V$9)),'Emissions (start here)'!AQ259*453.59/3600*Dispersion!$V$9,0)</f>
        <v>0</v>
      </c>
      <c r="CG259" s="74">
        <f>IF(AND(ISNUMBER('Emissions (start here)'!AR259),ISNUMBER(Dispersion!$V$10)),'Emissions (start here)'!AR259*2000*453.59/8760/3600*Dispersion!$V$10,0)</f>
        <v>0</v>
      </c>
      <c r="CH259" s="74">
        <f>IF(AND(ISNUMBER('Emissions (start here)'!AR259),ISNUMBER(Dispersion!$V$11)),'Emissions (start here)'!AR259*2000*453.59/8760/3600*Dispersion!$V$11,0)</f>
        <v>0</v>
      </c>
      <c r="CI259" s="74">
        <f>IF(AND(ISNUMBER('Emissions (start here)'!AS259),ISNUMBER(Dispersion!$W$8)),'Emissions (start here)'!AS259*453.59/3600*Dispersion!$W$8,0)</f>
        <v>0</v>
      </c>
      <c r="CJ259" s="74">
        <f>IF(AND(ISNUMBER('Emissions (start here)'!AS259),ISNUMBER(Dispersion!$W$9)),'Emissions (start here)'!AS259*453.59/3600*Dispersion!$W$9,0)</f>
        <v>0</v>
      </c>
      <c r="CK259" s="74">
        <f>IF(AND(ISNUMBER('Emissions (start here)'!AT259),ISNUMBER(Dispersion!$W$10)),'Emissions (start here)'!AT259*2000*453.59/8760/3600*Dispersion!$W$10,0)</f>
        <v>0</v>
      </c>
      <c r="CL259" s="74">
        <f>IF(AND(ISNUMBER('Emissions (start here)'!AT259),ISNUMBER(Dispersion!$W$11)),'Emissions (start here)'!AT259*2000*453.59/8760/3600*Dispersion!$W$11,0)</f>
        <v>0</v>
      </c>
      <c r="CM259" s="74">
        <f>IF(AND(ISNUMBER('Emissions (start here)'!AU259),ISNUMBER(Dispersion!$X$8)),'Emissions (start here)'!AU259*453.59/3600*Dispersion!$X$8,0)</f>
        <v>0</v>
      </c>
      <c r="CN259" s="74">
        <f>IF(AND(ISNUMBER('Emissions (start here)'!AU259),ISNUMBER(Dispersion!$X$9)),'Emissions (start here)'!AU259*453.59/3600*Dispersion!$X$9,0)</f>
        <v>0</v>
      </c>
      <c r="CO259" s="74">
        <f>IF(AND(ISNUMBER('Emissions (start here)'!AV259),ISNUMBER(Dispersion!$X$10)),'Emissions (start here)'!AV259*2000*453.59/8760/3600*Dispersion!$X$10,0)</f>
        <v>0</v>
      </c>
      <c r="CP259" s="74">
        <f>IF(AND(ISNUMBER('Emissions (start here)'!AV259),ISNUMBER(Dispersion!$X$11)),'Emissions (start here)'!AV259*2000*453.59/8760/3600*Dispersion!$X$11,0)</f>
        <v>0</v>
      </c>
      <c r="CQ259" s="74">
        <f>IF(AND(ISNUMBER('Emissions (start here)'!AW259),ISNUMBER(Dispersion!$Y$8)),'Emissions (start here)'!AW259*453.59/3600*Dispersion!$Y$8,0)</f>
        <v>0</v>
      </c>
      <c r="CR259" s="74">
        <f>IF(AND(ISNUMBER('Emissions (start here)'!AW259),ISNUMBER(Dispersion!$Y$9)),'Emissions (start here)'!AW259*453.59/3600*Dispersion!$Y$9,0)</f>
        <v>0</v>
      </c>
      <c r="CS259" s="74">
        <f>IF(AND(ISNUMBER('Emissions (start here)'!AX259),ISNUMBER(Dispersion!$Y$10)),'Emissions (start here)'!AX259*2000*453.59/8760/3600*Dispersion!$Y$10,0)</f>
        <v>0</v>
      </c>
      <c r="CT259" s="74">
        <f>IF(AND(ISNUMBER('Emissions (start here)'!AX259),ISNUMBER(Dispersion!$Y$11)),'Emissions (start here)'!AX259*2000*453.59/8760/3600*Dispersion!$Y$11,0)</f>
        <v>0</v>
      </c>
      <c r="CU259" s="74">
        <f>IF(AND(ISNUMBER('Emissions (start here)'!AY259),ISNUMBER(Dispersion!$Z$8)),'Emissions (start here)'!AY259*453.59/3600*Dispersion!$Z$8,0)</f>
        <v>0</v>
      </c>
      <c r="CV259" s="74">
        <f>IF(AND(ISNUMBER('Emissions (start here)'!AY259),ISNUMBER(Dispersion!$Z$9)),'Emissions (start here)'!AY259*453.59/3600*Dispersion!$Z$9,0)</f>
        <v>0</v>
      </c>
      <c r="CW259" s="74">
        <f>IF(AND(ISNUMBER('Emissions (start here)'!AZ259),ISNUMBER(Dispersion!$Z$10)),'Emissions (start here)'!AZ259*2000*453.59/8760/3600*Dispersion!$Z$10,0)</f>
        <v>0</v>
      </c>
      <c r="CX259" s="74">
        <f>IF(AND(ISNUMBER('Emissions (start here)'!AZ259),ISNUMBER(Dispersion!$Z$11)),'Emissions (start here)'!AZ259*2000*453.59/8760/3600*Dispersion!$Z$11,0)</f>
        <v>0</v>
      </c>
      <c r="CY259" s="74">
        <f>IF(AND(ISNUMBER('Emissions (start here)'!BA259),ISNUMBER(Dispersion!$AA$8)),'Emissions (start here)'!BA259*453.59/3600*Dispersion!$AA$8,0)</f>
        <v>0</v>
      </c>
      <c r="CZ259" s="74">
        <f>IF(AND(ISNUMBER('Emissions (start here)'!BA259),ISNUMBER(Dispersion!$AA$9)),'Emissions (start here)'!BA259*453.59/3600*Dispersion!$AA$9,0)</f>
        <v>0</v>
      </c>
      <c r="DA259" s="74">
        <f>IF(AND(ISNUMBER('Emissions (start here)'!BB259),ISNUMBER(Dispersion!$AA$10)),'Emissions (start here)'!BB259*2000*453.59/8760/3600*Dispersion!$AA$10,0)</f>
        <v>0</v>
      </c>
      <c r="DB259" s="74">
        <f>IF(AND(ISNUMBER('Emissions (start here)'!BB259),ISNUMBER(Dispersion!$AA$11)),'Emissions (start here)'!BB259*2000*453.59/8760/3600*Dispersion!$AA$11,0)</f>
        <v>0</v>
      </c>
      <c r="DC259" s="74">
        <f>IF(AND(ISNUMBER('Emissions (start here)'!BC259),ISNUMBER(Dispersion!$AB$8)),'Emissions (start here)'!BC259*453.59/3600*Dispersion!$AB$8,0)</f>
        <v>0</v>
      </c>
      <c r="DD259" s="74">
        <f>IF(AND(ISNUMBER('Emissions (start here)'!BC259),ISNUMBER(Dispersion!$AB$9)),'Emissions (start here)'!BC259*453.59/3600*Dispersion!$AB$9,0)</f>
        <v>0</v>
      </c>
      <c r="DE259" s="74">
        <f>IF(AND(ISNUMBER('Emissions (start here)'!BD259),ISNUMBER(Dispersion!$AB$10)),'Emissions (start here)'!BD259*2000*453.59/8760/3600*Dispersion!$AB$10,0)</f>
        <v>0</v>
      </c>
      <c r="DF259" s="74">
        <f>IF(AND(ISNUMBER('Emissions (start here)'!BD259),ISNUMBER(Dispersion!$AB$11)),'Emissions (start here)'!BD259*2000*453.59/8760/3600*Dispersion!$AB$11,0)</f>
        <v>0</v>
      </c>
      <c r="DG259" s="74">
        <f>IF(AND(ISNUMBER('Emissions (start here)'!BE259),ISNUMBER(Dispersion!$AC$8)),'Emissions (start here)'!BE259*453.59/3600*Dispersion!$AC$8,0)</f>
        <v>0</v>
      </c>
      <c r="DH259" s="74">
        <f>IF(AND(ISNUMBER('Emissions (start here)'!BE259),ISNUMBER(Dispersion!$AC$9)),'Emissions (start here)'!BE259*453.59/3600*Dispersion!$AC$9,0)</f>
        <v>0</v>
      </c>
      <c r="DI259" s="74">
        <f>IF(AND(ISNUMBER('Emissions (start here)'!BF259),ISNUMBER(Dispersion!$AC$10)),'Emissions (start here)'!BF259*2000*453.59/8760/3600*Dispersion!$AC$10,0)</f>
        <v>0</v>
      </c>
      <c r="DJ259" s="74">
        <f>IF(AND(ISNUMBER('Emissions (start here)'!BF259),ISNUMBER(Dispersion!$AC$11)),'Emissions (start here)'!BF259*2000*453.59/8760/3600*Dispersion!$AC$11,0)</f>
        <v>0</v>
      </c>
      <c r="DK259" s="74">
        <f>IF(AND(ISNUMBER('Emissions (start here)'!BG259),ISNUMBER(Dispersion!$AD$8)),'Emissions (start here)'!BG259*453.59/3600*Dispersion!$AD$8,0)</f>
        <v>0</v>
      </c>
      <c r="DL259" s="74">
        <f>IF(AND(ISNUMBER('Emissions (start here)'!BG259),ISNUMBER(Dispersion!$AD$9)),'Emissions (start here)'!BG259*453.59/3600*Dispersion!$AD$9,0)</f>
        <v>0</v>
      </c>
      <c r="DM259" s="74">
        <f>IF(AND(ISNUMBER('Emissions (start here)'!BH259),ISNUMBER(Dispersion!$AD$10)),'Emissions (start here)'!BH259*2000*453.59/8760/3600*Dispersion!$AD$10,0)</f>
        <v>0</v>
      </c>
      <c r="DN259" s="74">
        <f>IF(AND(ISNUMBER('Emissions (start here)'!BH259),ISNUMBER(Dispersion!$AD$11)),'Emissions (start here)'!BH259*2000*453.59/8760/3600*Dispersion!$AD$11,0)</f>
        <v>0</v>
      </c>
      <c r="DO259" s="74">
        <f>IF(AND(ISNUMBER('Emissions (start here)'!BI259),ISNUMBER(Dispersion!$AE$8)),'Emissions (start here)'!BI259*453.59/3600*Dispersion!$AE$8,0)</f>
        <v>0</v>
      </c>
      <c r="DP259" s="74">
        <f>IF(AND(ISNUMBER('Emissions (start here)'!BI259),ISNUMBER(Dispersion!$AE$9)),'Emissions (start here)'!BI259*453.59/3600*Dispersion!$AE$9,0)</f>
        <v>0</v>
      </c>
      <c r="DQ259" s="74">
        <f>IF(AND(ISNUMBER('Emissions (start here)'!BJ259),ISNUMBER(Dispersion!$AE$10)),'Emissions (start here)'!BJ259*2000*453.59/8760/3600*Dispersion!$AE$10,0)</f>
        <v>0</v>
      </c>
      <c r="DR259" s="74">
        <f>IF(AND(ISNUMBER('Emissions (start here)'!BJ259),ISNUMBER(Dispersion!$AE$11)),'Emissions (start here)'!BJ259*2000*453.59/8760/3600*Dispersion!$AE$11,0)</f>
        <v>0</v>
      </c>
      <c r="DS259" s="74">
        <f>IF(AND(ISNUMBER('Emissions (start here)'!BK259),ISNUMBER(Dispersion!$AF$8)),'Emissions (start here)'!BK259*453.59/3600*Dispersion!$AF$8,0)</f>
        <v>0</v>
      </c>
      <c r="DT259" s="74">
        <f>IF(AND(ISNUMBER('Emissions (start here)'!BK259),ISNUMBER(Dispersion!$AF$9)),'Emissions (start here)'!BK259*453.59/3600*Dispersion!$AF$9,0)</f>
        <v>0</v>
      </c>
      <c r="DU259" s="74">
        <f>IF(AND(ISNUMBER('Emissions (start here)'!BL259),ISNUMBER(Dispersion!$AF$10)),'Emissions (start here)'!BL259*2000*453.59/8760/3600*Dispersion!$AF$10,0)</f>
        <v>0</v>
      </c>
      <c r="DV259" s="74">
        <f>IF(AND(ISNUMBER('Emissions (start here)'!BL259),ISNUMBER(Dispersion!$AF$11)),'Emissions (start here)'!BL259*2000*453.59/8760/3600*Dispersion!$AF$11,0)</f>
        <v>0</v>
      </c>
      <c r="DW259" s="74">
        <f>IF(AND(ISNUMBER('Emissions (start here)'!BM259),ISNUMBER(Dispersion!$AG$8)),'Emissions (start here)'!BM259*453.59/3600*Dispersion!$AG$8,0)</f>
        <v>0</v>
      </c>
      <c r="DX259" s="74">
        <f>IF(AND(ISNUMBER('Emissions (start here)'!BM259),ISNUMBER(Dispersion!$AG$9)),'Emissions (start here)'!BM259*453.59/3600*Dispersion!$AG$9,0)</f>
        <v>0</v>
      </c>
      <c r="DY259" s="74">
        <f>IF(AND(ISNUMBER('Emissions (start here)'!BN259),ISNUMBER(Dispersion!$AG$10)),'Emissions (start here)'!BN259*2000*453.59/8760/3600*Dispersion!$AG$10,0)</f>
        <v>0</v>
      </c>
      <c r="DZ259" s="74">
        <f>IF(AND(ISNUMBER('Emissions (start here)'!BN259),ISNUMBER(Dispersion!$AG$11)),'Emissions (start here)'!BN259*2000*453.59/8760/3600*Dispersion!$AG$11,0)</f>
        <v>0</v>
      </c>
      <c r="EA259" s="74">
        <f>IF(AND(ISNUMBER('Emissions (start here)'!BO259),ISNUMBER(Dispersion!$AH$8)),'Emissions (start here)'!BO259*453.59/3600*Dispersion!$AH$8,0)</f>
        <v>0</v>
      </c>
      <c r="EB259" s="74">
        <f>IF(AND(ISNUMBER('Emissions (start here)'!BO259),ISNUMBER(Dispersion!$AH$9)),'Emissions (start here)'!BO259*453.59/3600*Dispersion!$AH$9,0)</f>
        <v>0</v>
      </c>
      <c r="EC259" s="74">
        <f>IF(AND(ISNUMBER('Emissions (start here)'!BP259),ISNUMBER(Dispersion!$AH$10)),'Emissions (start here)'!BP259*2000*453.59/8760/3600*Dispersion!$AH$10,0)</f>
        <v>0</v>
      </c>
      <c r="ED259" s="74">
        <f>IF(AND(ISNUMBER('Emissions (start here)'!BP259),ISNUMBER(Dispersion!$AH$11)),'Emissions (start here)'!BP259*2000*453.59/8760/3600*Dispersion!$AH$11,0)</f>
        <v>0</v>
      </c>
      <c r="EE259" s="74">
        <f>IF(AND(ISNUMBER('Emissions (start here)'!BQ259),ISNUMBER(Dispersion!$AI$8)),'Emissions (start here)'!BQ259*453.59/3600*Dispersion!$AI$8,0)</f>
        <v>0</v>
      </c>
      <c r="EF259" s="74">
        <f>IF(AND(ISNUMBER('Emissions (start here)'!BQ259),ISNUMBER(Dispersion!$AI$9)),'Emissions (start here)'!BQ259*453.59/3600*Dispersion!$AI$9,0)</f>
        <v>0</v>
      </c>
      <c r="EG259" s="74">
        <f>IF(AND(ISNUMBER('Emissions (start here)'!BR259),ISNUMBER(Dispersion!$AI$10)),'Emissions (start here)'!BR259*2000*453.59/8760/3600*Dispersion!$AI$10,0)</f>
        <v>0</v>
      </c>
      <c r="EH259" s="74">
        <f>IF(AND(ISNUMBER('Emissions (start here)'!BR259),ISNUMBER(Dispersion!$AI$11)),'Emissions (start here)'!BR259*2000*453.59/8760/3600*Dispersion!$AI$11,0)</f>
        <v>0</v>
      </c>
      <c r="EI259" s="74">
        <f>IF(AND(ISNUMBER('Emissions (start here)'!BS259),ISNUMBER(Dispersion!$AJ$8)),'Emissions (start here)'!BS259*453.59/3600*Dispersion!$AJ$8,0)</f>
        <v>0</v>
      </c>
      <c r="EJ259" s="74">
        <f>IF(AND(ISNUMBER('Emissions (start here)'!BS259),ISNUMBER(Dispersion!$AJ$9)),'Emissions (start here)'!BS259*453.59/3600*Dispersion!$AJ$9,0)</f>
        <v>0</v>
      </c>
      <c r="EK259" s="74">
        <f>IF(AND(ISNUMBER('Emissions (start here)'!BT259),ISNUMBER(Dispersion!$AJ$10)),'Emissions (start here)'!BT259*2000*453.59/8760/3600*Dispersion!$AJ$10,0)</f>
        <v>0</v>
      </c>
      <c r="EL259" s="74">
        <f>IF(AND(ISNUMBER('Emissions (start here)'!BT259),ISNUMBER(Dispersion!$AJ$11)),'Emissions (start here)'!BT259*2000*453.59/8760/3600*Dispersion!$AJ$11,0)</f>
        <v>0</v>
      </c>
      <c r="EM259" s="74">
        <f>IF(AND(ISNUMBER('Emissions (start here)'!BU259),ISNUMBER(Dispersion!$AK$8)),'Emissions (start here)'!BU259*453.59/3600*Dispersion!$AK$8,0)</f>
        <v>0</v>
      </c>
      <c r="EN259" s="74">
        <f>IF(AND(ISNUMBER('Emissions (start here)'!BU259),ISNUMBER(Dispersion!$AK$9)),'Emissions (start here)'!BU259*453.59/3600*Dispersion!$AK$9,0)</f>
        <v>0</v>
      </c>
      <c r="EO259" s="74">
        <f>IF(AND(ISNUMBER('Emissions (start here)'!BV259),ISNUMBER(Dispersion!$AK$10)),'Emissions (start here)'!BV259*2000*453.59/8760/3600*Dispersion!$AK$10,0)</f>
        <v>0</v>
      </c>
      <c r="EP259" s="74">
        <f>IF(AND(ISNUMBER('Emissions (start here)'!BV259),ISNUMBER(Dispersion!$AK$11)),'Emissions (start here)'!BV259*2000*453.59/8760/3600*Dispersion!$AK$11,0)</f>
        <v>0</v>
      </c>
      <c r="EQ259" s="74">
        <f>IF(AND(ISNUMBER('Emissions (start here)'!BW259),ISNUMBER(Dispersion!$AL$8)),'Emissions (start here)'!BW259*453.59/3600*Dispersion!$AL$8,0)</f>
        <v>0</v>
      </c>
      <c r="ER259" s="74">
        <f>IF(AND(ISNUMBER('Emissions (start here)'!BW259),ISNUMBER(Dispersion!$AL$9)),'Emissions (start here)'!BW259*453.59/3600*Dispersion!$AL$9,0)</f>
        <v>0</v>
      </c>
      <c r="ES259" s="74">
        <f>IF(AND(ISNUMBER('Emissions (start here)'!BX259),ISNUMBER(Dispersion!$AL$10)),'Emissions (start here)'!BX259*2000*453.59/8760/3600*Dispersion!$AL$10,0)</f>
        <v>0</v>
      </c>
      <c r="ET259" s="74">
        <f>IF(AND(ISNUMBER('Emissions (start here)'!BX259),ISNUMBER(Dispersion!$AL$11)),'Emissions (start here)'!BX259*2000*453.59/8760/3600*Dispersion!$AL$11,0)</f>
        <v>0</v>
      </c>
      <c r="EU259" s="74">
        <f>IF(AND(ISNUMBER('Emissions (start here)'!BY259),ISNUMBER(Dispersion!$AM$8)),'Emissions (start here)'!BY259*453.59/3600*Dispersion!$AM$8,0)</f>
        <v>0</v>
      </c>
      <c r="EV259" s="74">
        <f>IF(AND(ISNUMBER('Emissions (start here)'!BY259),ISNUMBER(Dispersion!$AM$9)),'Emissions (start here)'!BY259*453.59/3600*Dispersion!$AM$9,0)</f>
        <v>0</v>
      </c>
      <c r="EW259" s="74">
        <f>IF(AND(ISNUMBER('Emissions (start here)'!BZ259),ISNUMBER(Dispersion!$AM$10)),'Emissions (start here)'!BZ259*2000*453.59/8760/3600*Dispersion!$AM$10,0)</f>
        <v>0</v>
      </c>
      <c r="EX259" s="74">
        <f>IF(AND(ISNUMBER('Emissions (start here)'!BZ259),ISNUMBER(Dispersion!$AM$11)),'Emissions (start here)'!BZ259*2000*453.59/8760/3600*Dispersion!$AM$11,0)</f>
        <v>0</v>
      </c>
      <c r="EY259" s="74">
        <f>IF(AND(ISNUMBER('Emissions (start here)'!CA259),ISNUMBER(Dispersion!$AN$8)),'Emissions (start here)'!CA259*453.59/3600*Dispersion!$AN$8,0)</f>
        <v>0</v>
      </c>
      <c r="EZ259" s="74">
        <f>IF(AND(ISNUMBER('Emissions (start here)'!CA259),ISNUMBER(Dispersion!$AN$9)),'Emissions (start here)'!CA259*453.59/3600*Dispersion!$AN$9,0)</f>
        <v>0</v>
      </c>
      <c r="FA259" s="74">
        <f>IF(AND(ISNUMBER('Emissions (start here)'!CB259),ISNUMBER(Dispersion!$AN$10)),'Emissions (start here)'!CB259*2000*453.59/8760/3600*Dispersion!$AN$10,0)</f>
        <v>0</v>
      </c>
      <c r="FB259" s="74">
        <f>IF(AND(ISNUMBER('Emissions (start here)'!CB259),ISNUMBER(Dispersion!$AN$11)),'Emissions (start here)'!CB259*2000*453.59/8760/3600*Dispersion!$AN$11,0)</f>
        <v>0</v>
      </c>
      <c r="FC259" s="74">
        <f>IF(AND(ISNUMBER('Emissions (start here)'!CC259),ISNUMBER(Dispersion!$AO$8)),'Emissions (start here)'!CC259*453.59/3600*Dispersion!$AO$8,0)</f>
        <v>0</v>
      </c>
      <c r="FD259" s="74">
        <f>IF(AND(ISNUMBER('Emissions (start here)'!CC259),ISNUMBER(Dispersion!$AO$9)),'Emissions (start here)'!CC259*453.59/3600*Dispersion!$AO$9,0)</f>
        <v>0</v>
      </c>
      <c r="FE259" s="74">
        <f>IF(AND(ISNUMBER('Emissions (start here)'!CD259),ISNUMBER(Dispersion!$AO$10)),'Emissions (start here)'!CD259*2000*453.59/8760/3600*Dispersion!$AO$10,0)</f>
        <v>0</v>
      </c>
      <c r="FF259" s="74">
        <f>IF(AND(ISNUMBER('Emissions (start here)'!CD259),ISNUMBER(Dispersion!$AO$11)),'Emissions (start here)'!CD259*2000*453.59/8760/3600*Dispersion!$AO$11,0)</f>
        <v>0</v>
      </c>
      <c r="FG259" s="74">
        <f>IF(AND(ISNUMBER('Emissions (start here)'!CE259),ISNUMBER(Dispersion!$AP$8)),'Emissions (start here)'!CE259*453.59/3600*Dispersion!$AP$8,0)</f>
        <v>0</v>
      </c>
      <c r="FH259" s="74">
        <f>IF(AND(ISNUMBER('Emissions (start here)'!CE259),ISNUMBER(Dispersion!$AP$9)),'Emissions (start here)'!CE259*453.59/3600*Dispersion!$AP$9,0)</f>
        <v>0</v>
      </c>
      <c r="FI259" s="74">
        <f>IF(AND(ISNUMBER('Emissions (start here)'!CF259),ISNUMBER(Dispersion!$AP$10)),'Emissions (start here)'!CF259*2000*453.59/8760/3600*Dispersion!$AP$10,0)</f>
        <v>0</v>
      </c>
      <c r="FJ259" s="74">
        <f>IF(AND(ISNUMBER('Emissions (start here)'!CF259),ISNUMBER(Dispersion!$AP$11)),'Emissions (start here)'!CF259*2000*453.59/8760/3600*Dispersion!$AP$11,0)</f>
        <v>0</v>
      </c>
      <c r="FK259" s="74">
        <f>IF(AND(ISNUMBER('Emissions (start here)'!CG259),ISNUMBER(Dispersion!$AQ$8)),'Emissions (start here)'!CG259*453.59/3600*Dispersion!$AQ$8,0)</f>
        <v>0</v>
      </c>
      <c r="FL259" s="74">
        <f>IF(AND(ISNUMBER('Emissions (start here)'!CG259),ISNUMBER(Dispersion!$AQ$9)),'Emissions (start here)'!CG259*453.59/3600*Dispersion!$AQ$9,0)</f>
        <v>0</v>
      </c>
      <c r="FM259" s="74">
        <f>IF(AND(ISNUMBER('Emissions (start here)'!CH259),ISNUMBER(Dispersion!$AQ$10)),'Emissions (start here)'!CH259*2000*453.59/8760/3600*Dispersion!$AQ$10,0)</f>
        <v>0</v>
      </c>
      <c r="FN259" s="74">
        <f>IF(AND(ISNUMBER('Emissions (start here)'!CH259),ISNUMBER(Dispersion!$AQ$11)),'Emissions (start here)'!CH259*2000*453.59/8760/3600*Dispersion!$AQ$11,0)</f>
        <v>0</v>
      </c>
      <c r="FO259" s="74">
        <f>IF(AND(ISNUMBER('Emissions (start here)'!CI259),ISNUMBER(Dispersion!$AR$8)),'Emissions (start here)'!CI259*453.59/3600*Dispersion!$AR$8,0)</f>
        <v>0</v>
      </c>
      <c r="FP259" s="74">
        <f>IF(AND(ISNUMBER('Emissions (start here)'!CI259),ISNUMBER(Dispersion!$AR$9)),'Emissions (start here)'!CI259*453.59/3600*Dispersion!$AR$9,0)</f>
        <v>0</v>
      </c>
      <c r="FQ259" s="74">
        <f>IF(AND(ISNUMBER('Emissions (start here)'!CJ259),ISNUMBER(Dispersion!$AR$10)),'Emissions (start here)'!CJ259*2000*453.59/8760/3600*Dispersion!$AR$10,0)</f>
        <v>0</v>
      </c>
      <c r="FR259" s="74">
        <f>IF(AND(ISNUMBER('Emissions (start here)'!CJ259),ISNUMBER(Dispersion!$AR$11)),'Emissions (start here)'!CJ259*2000*453.59/8760/3600*Dispersion!$AR$11,0)</f>
        <v>0</v>
      </c>
      <c r="FS259" s="74">
        <f>IF(AND(ISNUMBER('Emissions (start here)'!CK259),ISNUMBER(Dispersion!$AS$8)),'Emissions (start here)'!CK259*453.59/3600*Dispersion!$AS$8,0)</f>
        <v>0</v>
      </c>
      <c r="FT259" s="74">
        <f>IF(AND(ISNUMBER('Emissions (start here)'!CK259),ISNUMBER(Dispersion!$AS$9)),'Emissions (start here)'!CK259*453.59/3600*Dispersion!$AS$9,0)</f>
        <v>0</v>
      </c>
      <c r="FU259" s="74">
        <f>IF(AND(ISNUMBER('Emissions (start here)'!CL259),ISNUMBER(Dispersion!$AS$10)),'Emissions (start here)'!CL259*2000*453.59/8760/3600*Dispersion!$AS$10,0)</f>
        <v>0</v>
      </c>
      <c r="FV259" s="74">
        <f>IF(AND(ISNUMBER('Emissions (start here)'!CL259),ISNUMBER(Dispersion!$AS$11)),'Emissions (start here)'!CL259*2000*453.59/8760/3600*Dispersion!$AS$11,0)</f>
        <v>0</v>
      </c>
      <c r="FW259" s="74">
        <f>IF(AND(ISNUMBER('Emissions (start here)'!CM259),ISNUMBER(Dispersion!$AT$8)),'Emissions (start here)'!CM259*453.59/3600*Dispersion!$AT$8,0)</f>
        <v>0</v>
      </c>
      <c r="FX259" s="74">
        <f>IF(AND(ISNUMBER('Emissions (start here)'!CM259),ISNUMBER(Dispersion!$AT$9)),'Emissions (start here)'!CM259*453.59/3600*Dispersion!$AT$9,0)</f>
        <v>0</v>
      </c>
      <c r="FY259" s="74">
        <f>IF(AND(ISNUMBER('Emissions (start here)'!CN259),ISNUMBER(Dispersion!$AT$10)),'Emissions (start here)'!CN259*2000*453.59/8760/3600*Dispersion!$AT$10,0)</f>
        <v>0</v>
      </c>
      <c r="FZ259" s="74">
        <f>IF(AND(ISNUMBER('Emissions (start here)'!CN259),ISNUMBER(Dispersion!$AT$11)),'Emissions (start here)'!CN259*2000*453.59/8760/3600*Dispersion!$AT$11,0)</f>
        <v>0</v>
      </c>
      <c r="GA259" s="74">
        <f>IF(AND(ISNUMBER('Emissions (start here)'!CO259),ISNUMBER(Dispersion!$AU$8)),'Emissions (start here)'!CO259*453.59/3600*Dispersion!$AU$8,0)</f>
        <v>0</v>
      </c>
      <c r="GB259" s="74">
        <f>IF(AND(ISNUMBER('Emissions (start here)'!CO259),ISNUMBER(Dispersion!$AU$9)),'Emissions (start here)'!CO259*453.59/3600*Dispersion!$AU$9,0)</f>
        <v>0</v>
      </c>
      <c r="GC259" s="74">
        <f>IF(AND(ISNUMBER('Emissions (start here)'!CP259),ISNUMBER(Dispersion!$AU$10)),'Emissions (start here)'!CP259*2000*453.59/8760/3600*Dispersion!$AU$10,0)</f>
        <v>0</v>
      </c>
      <c r="GD259" s="74">
        <f>IF(AND(ISNUMBER('Emissions (start here)'!CP259),ISNUMBER(Dispersion!$AU$11)),'Emissions (start here)'!CP259*2000*453.59/8760/3600*Dispersion!$AU$11,0)</f>
        <v>0</v>
      </c>
      <c r="GE259" s="74">
        <f>IF(AND(ISNUMBER('Emissions (start here)'!CQ259),ISNUMBER(Dispersion!$AV$8)),'Emissions (start here)'!CQ259*453.59/3600*Dispersion!$AV$8,0)</f>
        <v>0</v>
      </c>
      <c r="GF259" s="74">
        <f>IF(AND(ISNUMBER('Emissions (start here)'!CQ259),ISNUMBER(Dispersion!$AV$9)),'Emissions (start here)'!CQ259*453.59/3600*Dispersion!$AV$9,0)</f>
        <v>0</v>
      </c>
      <c r="GG259" s="74">
        <f>IF(AND(ISNUMBER('Emissions (start here)'!CR259),ISNUMBER(Dispersion!$AV$10)),'Emissions (start here)'!CR259*2000*453.59/8760/3600*Dispersion!$AV$10,0)</f>
        <v>0</v>
      </c>
      <c r="GH259" s="74">
        <f>IF(AND(ISNUMBER('Emissions (start here)'!CR259),ISNUMBER(Dispersion!$AV$11)),'Emissions (start here)'!CR259*2000*453.59/8760/3600*Dispersion!$AV$11,0)</f>
        <v>0</v>
      </c>
      <c r="GI259" s="74">
        <f>IF(AND(ISNUMBER('Emissions (start here)'!CS259),ISNUMBER(Dispersion!$AW$8)),'Emissions (start here)'!CS259*453.59/3600*Dispersion!$AW$8,0)</f>
        <v>0</v>
      </c>
      <c r="GJ259" s="74">
        <f>IF(AND(ISNUMBER('Emissions (start here)'!CS259),ISNUMBER(Dispersion!$AW$9)),'Emissions (start here)'!CS259*453.59/3600*Dispersion!$AW$9,0)</f>
        <v>0</v>
      </c>
      <c r="GK259" s="74">
        <f>IF(AND(ISNUMBER('Emissions (start here)'!CT259),ISNUMBER(Dispersion!$AW$10)),'Emissions (start here)'!CT259*2000*453.59/8760/3600*Dispersion!$AW$10,0)</f>
        <v>0</v>
      </c>
      <c r="GL259" s="74">
        <f>IF(AND(ISNUMBER('Emissions (start here)'!CT259),ISNUMBER(Dispersion!$AW$11)),'Emissions (start here)'!CT259*2000*453.59/8760/3600*Dispersion!$AW$11,0)</f>
        <v>0</v>
      </c>
      <c r="GM259" s="74">
        <f>IF(AND(ISNUMBER('Emissions (start here)'!CU259),ISNUMBER(Dispersion!$AX$8)),'Emissions (start here)'!CU259*453.59/3600*Dispersion!$AX$8,0)</f>
        <v>0</v>
      </c>
      <c r="GN259" s="74">
        <f>IF(AND(ISNUMBER('Emissions (start here)'!CU259),ISNUMBER(Dispersion!$AX$9)),'Emissions (start here)'!CU259*453.59/3600*Dispersion!$AX$9,0)</f>
        <v>0</v>
      </c>
      <c r="GO259" s="74">
        <f>IF(AND(ISNUMBER('Emissions (start here)'!CV259),ISNUMBER(Dispersion!$AX$10)),'Emissions (start here)'!CV259*2000*453.59/8760/3600*Dispersion!$AX$10,0)</f>
        <v>0</v>
      </c>
      <c r="GP259" s="74">
        <f>IF(AND(ISNUMBER('Emissions (start here)'!CV259),ISNUMBER(Dispersion!$AX$11)),'Emissions (start here)'!CV259*2000*453.59/8760/3600*Dispersion!$AX$11,0)</f>
        <v>0</v>
      </c>
      <c r="GQ259" s="74">
        <f>IF(AND(ISNUMBER('Emissions (start here)'!CW259),ISNUMBER(Dispersion!$AY$8)),'Emissions (start here)'!CW259*453.59/3600*Dispersion!$AY$8,0)</f>
        <v>0</v>
      </c>
      <c r="GR259" s="74">
        <f>IF(AND(ISNUMBER('Emissions (start here)'!CW259),ISNUMBER(Dispersion!$AY$9)),'Emissions (start here)'!CW259*453.59/3600*Dispersion!$AY$9,0)</f>
        <v>0</v>
      </c>
      <c r="GS259" s="74">
        <f>IF(AND(ISNUMBER('Emissions (start here)'!CX259),ISNUMBER(Dispersion!$AY$10)),'Emissions (start here)'!CX259*2000*453.59/8760/3600*Dispersion!$AY$10,0)</f>
        <v>0</v>
      </c>
      <c r="GT259" s="74">
        <f>IF(AND(ISNUMBER('Emissions (start here)'!CX259),ISNUMBER(Dispersion!$AY$11)),'Emissions (start here)'!CX259*2000*453.59/8760/3600*Dispersion!$AY$11,0)</f>
        <v>0</v>
      </c>
      <c r="GU259" s="74">
        <f>IF(AND(ISNUMBER('Emissions (start here)'!CY259),ISNUMBER(Dispersion!$AZ$8)),'Emissions (start here)'!CY259*453.59/3600*Dispersion!$AZ$8,0)</f>
        <v>0</v>
      </c>
      <c r="GV259" s="74">
        <f>IF(AND(ISNUMBER('Emissions (start here)'!CY259),ISNUMBER(Dispersion!$AZ$9)),'Emissions (start here)'!CY259*453.59/3600*Dispersion!$AZ$9,0)</f>
        <v>0</v>
      </c>
      <c r="GW259" s="74">
        <f>IF(AND(ISNUMBER('Emissions (start here)'!CZ259),ISNUMBER(Dispersion!$AZ$10)),'Emissions (start here)'!CZ259*2000*453.59/8760/3600*Dispersion!$AZ$10,0)</f>
        <v>0</v>
      </c>
      <c r="GX259" s="74">
        <f>IF(AND(ISNUMBER('Emissions (start here)'!CZ259),ISNUMBER(Dispersion!$AZ$11)),'Emissions (start here)'!CZ259*2000*453.59/8760/3600*Dispersion!$AZ$11,0)</f>
        <v>0</v>
      </c>
    </row>
    <row r="260" spans="1:206" x14ac:dyDescent="0.2">
      <c r="A260" s="51" t="str">
        <f>'Tox Values'!C260</f>
        <v>LEAD-COMPS</v>
      </c>
      <c r="B260" s="94" t="str">
        <f>'Tox Values'!D260</f>
        <v>Lead Compounds</v>
      </c>
      <c r="C260" s="96">
        <f t="shared" si="13"/>
        <v>0</v>
      </c>
      <c r="D260" s="74">
        <f t="shared" si="14"/>
        <v>0</v>
      </c>
      <c r="E260" s="74">
        <f t="shared" si="15"/>
        <v>0</v>
      </c>
      <c r="F260" s="99">
        <f t="shared" si="16"/>
        <v>0</v>
      </c>
      <c r="G260" s="97">
        <f>IF(AND(ISNUMBER('Emissions (start here)'!E260),ISNUMBER(Dispersion!$C$8)),'Emissions (start here)'!E260*453.59/3600*Dispersion!$C$8,0)</f>
        <v>0</v>
      </c>
      <c r="H260" s="74">
        <f>IF(AND(ISNUMBER('Emissions (start here)'!E260),ISNUMBER(Dispersion!$C$9)),'Emissions (start here)'!E260*453.59/3600*Dispersion!$C$9,0)</f>
        <v>0</v>
      </c>
      <c r="I260" s="74">
        <f>IF(AND(ISNUMBER('Emissions (start here)'!F260),ISNUMBER(Dispersion!$C$10)),'Emissions (start here)'!F260*2000*453.59/8760/3600*Dispersion!$C$10,0)</f>
        <v>0</v>
      </c>
      <c r="J260" s="74">
        <f>IF(AND(ISNUMBER('Emissions (start here)'!F260),ISNUMBER(Dispersion!$C$11)),'Emissions (start here)'!F260*2000*453.59/8760/3600*Dispersion!$C$11,0)</f>
        <v>0</v>
      </c>
      <c r="K260" s="74">
        <f>IF(AND(ISNUMBER('Emissions (start here)'!G260),ISNUMBER(Dispersion!$D$8)),'Emissions (start here)'!G260*453.59/3600*Dispersion!$D$8,0)</f>
        <v>0</v>
      </c>
      <c r="L260" s="74">
        <f>IF(AND(ISNUMBER('Emissions (start here)'!G260),ISNUMBER(Dispersion!$D$9)),'Emissions (start here)'!G260*453.59/3600*Dispersion!$D$9,0)</f>
        <v>0</v>
      </c>
      <c r="M260" s="74">
        <f>IF(AND(ISNUMBER('Emissions (start here)'!H260),ISNUMBER(Dispersion!$D$10)),'Emissions (start here)'!H260*2000*453.59/8760/3600*Dispersion!$D$10,0)</f>
        <v>0</v>
      </c>
      <c r="N260" s="74">
        <f>IF(AND(ISNUMBER('Emissions (start here)'!H260),ISNUMBER(Dispersion!$D$11)),'Emissions (start here)'!H260*2000*453.59/8760/3600*Dispersion!$D$11,0)</f>
        <v>0</v>
      </c>
      <c r="O260" s="74">
        <f>IF(AND(ISNUMBER('Emissions (start here)'!I260),ISNUMBER(Dispersion!$E$8)),'Emissions (start here)'!I260*453.59/3600*Dispersion!$E$8,0)</f>
        <v>0</v>
      </c>
      <c r="P260" s="74">
        <f>IF(AND(ISNUMBER('Emissions (start here)'!I260),ISNUMBER(Dispersion!$E$9)),'Emissions (start here)'!I260*453.59/3600*Dispersion!$E$9,0)</f>
        <v>0</v>
      </c>
      <c r="Q260" s="74">
        <f>IF(AND(ISNUMBER('Emissions (start here)'!J260),ISNUMBER(Dispersion!$E$10)),'Emissions (start here)'!J260*2000*453.59/8760/3600*Dispersion!$E$10,0)</f>
        <v>0</v>
      </c>
      <c r="R260" s="74">
        <f>IF(AND(ISNUMBER('Emissions (start here)'!J260),ISNUMBER(Dispersion!$E$11)),'Emissions (start here)'!J260*2000*453.59/8760/3600*Dispersion!$E$11,0)</f>
        <v>0</v>
      </c>
      <c r="S260" s="74">
        <f>IF(AND(ISNUMBER('Emissions (start here)'!K260),ISNUMBER(Dispersion!$F$8)),'Emissions (start here)'!K260*453.59/3600*Dispersion!$F$8,0)</f>
        <v>0</v>
      </c>
      <c r="T260" s="74">
        <f>IF(AND(ISNUMBER('Emissions (start here)'!K260),ISNUMBER(Dispersion!$F$9)),'Emissions (start here)'!K260*453.59/3600*Dispersion!$F$9,0)</f>
        <v>0</v>
      </c>
      <c r="U260" s="74">
        <f>IF(AND(ISNUMBER('Emissions (start here)'!L260),ISNUMBER(Dispersion!$F$10)),'Emissions (start here)'!L260*2000*453.59/8760/3600*Dispersion!$F$10,0)</f>
        <v>0</v>
      </c>
      <c r="V260" s="74">
        <f>IF(AND(ISNUMBER('Emissions (start here)'!L260),ISNUMBER(Dispersion!$F$11)),'Emissions (start here)'!L260*2000*453.59/8760/3600*Dispersion!$F$11,0)</f>
        <v>0</v>
      </c>
      <c r="W260" s="74">
        <f>IF(AND(ISNUMBER('Emissions (start here)'!M260),ISNUMBER(Dispersion!$G$8)),'Emissions (start here)'!M260*453.59/3600*Dispersion!$G$8,0)</f>
        <v>0</v>
      </c>
      <c r="X260" s="74">
        <f>IF(AND(ISNUMBER('Emissions (start here)'!M260),ISNUMBER(Dispersion!$G$9)),'Emissions (start here)'!M260*453.59/3600*Dispersion!$G$9,0)</f>
        <v>0</v>
      </c>
      <c r="Y260" s="74">
        <f>IF(AND(ISNUMBER('Emissions (start here)'!N260),ISNUMBER(Dispersion!$G$10)),'Emissions (start here)'!N260*2000*453.59/8760/3600*Dispersion!$G$10,0)</f>
        <v>0</v>
      </c>
      <c r="Z260" s="74">
        <f>IF(AND(ISNUMBER('Emissions (start here)'!N260),ISNUMBER(Dispersion!$G$11)),'Emissions (start here)'!N260*2000*453.59/8760/3600*Dispersion!$G$11,0)</f>
        <v>0</v>
      </c>
      <c r="AA260" s="74">
        <f>IF(AND(ISNUMBER('Emissions (start here)'!O260),ISNUMBER(Dispersion!$H$8)),'Emissions (start here)'!O260*453.59/3600*Dispersion!$H$8,0)</f>
        <v>0</v>
      </c>
      <c r="AB260" s="74">
        <f>IF(AND(ISNUMBER('Emissions (start here)'!O260),ISNUMBER(Dispersion!$H$9)),'Emissions (start here)'!O260*453.59/3600*Dispersion!$H$9,0)</f>
        <v>0</v>
      </c>
      <c r="AC260" s="74">
        <f>IF(AND(ISNUMBER('Emissions (start here)'!P260),ISNUMBER(Dispersion!$H$10)),'Emissions (start here)'!P260*2000*453.59/8760/3600*Dispersion!$H$10,0)</f>
        <v>0</v>
      </c>
      <c r="AD260" s="74">
        <f>IF(AND(ISNUMBER('Emissions (start here)'!P260),ISNUMBER(Dispersion!$H$11)),'Emissions (start here)'!P260*2000*453.59/8760/3600*Dispersion!$H$11,0)</f>
        <v>0</v>
      </c>
      <c r="AE260" s="74">
        <f>IF(AND(ISNUMBER('Emissions (start here)'!Q260),ISNUMBER(Dispersion!$I$8)),'Emissions (start here)'!Q260*453.59/3600*Dispersion!$I$8,0)</f>
        <v>0</v>
      </c>
      <c r="AF260" s="74">
        <f>IF(AND(ISNUMBER('Emissions (start here)'!Q260),ISNUMBER(Dispersion!$I$9)),'Emissions (start here)'!Q260*453.59/3600*Dispersion!$I$9,0)</f>
        <v>0</v>
      </c>
      <c r="AG260" s="74">
        <f>IF(AND(ISNUMBER('Emissions (start here)'!R260),ISNUMBER(Dispersion!$I$10)),'Emissions (start here)'!R260*2000*453.59/8760/3600*Dispersion!$I$10,0)</f>
        <v>0</v>
      </c>
      <c r="AH260" s="74">
        <f>IF(AND(ISNUMBER('Emissions (start here)'!R260),ISNUMBER(Dispersion!$I$11)),'Emissions (start here)'!R260*2000*453.59/8760/3600*Dispersion!$I$11,0)</f>
        <v>0</v>
      </c>
      <c r="AI260" s="74">
        <f>IF(AND(ISNUMBER('Emissions (start here)'!S260),ISNUMBER(Dispersion!$J$8)),'Emissions (start here)'!S260*453.59/3600*Dispersion!$J$8,0)</f>
        <v>0</v>
      </c>
      <c r="AJ260" s="74">
        <f>IF(AND(ISNUMBER('Emissions (start here)'!S260),ISNUMBER(Dispersion!$J$9)),'Emissions (start here)'!S260*453.59/3600*Dispersion!$J$9,0)</f>
        <v>0</v>
      </c>
      <c r="AK260" s="74">
        <f>IF(AND(ISNUMBER('Emissions (start here)'!T260),ISNUMBER(Dispersion!$J$10)),'Emissions (start here)'!T260*2000*453.59/8760/3600*Dispersion!$J$10,0)</f>
        <v>0</v>
      </c>
      <c r="AL260" s="74">
        <f>IF(AND(ISNUMBER('Emissions (start here)'!T260),ISNUMBER(Dispersion!$J$11)),'Emissions (start here)'!T260*2000*453.59/8760/3600*Dispersion!$J$11,0)</f>
        <v>0</v>
      </c>
      <c r="AM260" s="74">
        <f>IF(AND(ISNUMBER('Emissions (start here)'!U260),ISNUMBER(Dispersion!$K$8)),'Emissions (start here)'!U260*453.59/3600*Dispersion!$K$8,0)</f>
        <v>0</v>
      </c>
      <c r="AN260" s="74">
        <f>IF(AND(ISNUMBER('Emissions (start here)'!U260),ISNUMBER(Dispersion!$K$9)),'Emissions (start here)'!U260*453.59/3600*Dispersion!$K$9,0)</f>
        <v>0</v>
      </c>
      <c r="AO260" s="74">
        <f>IF(AND(ISNUMBER('Emissions (start here)'!V260),ISNUMBER(Dispersion!$K$10)),'Emissions (start here)'!V260*2000*453.59/8760/3600*Dispersion!$K$10,0)</f>
        <v>0</v>
      </c>
      <c r="AP260" s="74">
        <f>IF(AND(ISNUMBER('Emissions (start here)'!V260),ISNUMBER(Dispersion!$K$11)),'Emissions (start here)'!V260*2000*453.59/8760/3600*Dispersion!$K$11,0)</f>
        <v>0</v>
      </c>
      <c r="AQ260" s="74">
        <f>IF(AND(ISNUMBER('Emissions (start here)'!W260),ISNUMBER(Dispersion!$L$8)),'Emissions (start here)'!W260*453.59/3600*Dispersion!$L$8,0)</f>
        <v>0</v>
      </c>
      <c r="AR260" s="74">
        <f>IF(AND(ISNUMBER('Emissions (start here)'!W260),ISNUMBER(Dispersion!$L$9)),'Emissions (start here)'!W260*453.59/3600*Dispersion!$L$9,0)</f>
        <v>0</v>
      </c>
      <c r="AS260" s="74">
        <f>IF(AND(ISNUMBER('Emissions (start here)'!X260),ISNUMBER(Dispersion!$L$10)),'Emissions (start here)'!X260*2000*453.59/8760/3600*Dispersion!$L$10,0)</f>
        <v>0</v>
      </c>
      <c r="AT260" s="74">
        <f>IF(AND(ISNUMBER('Emissions (start here)'!X260),ISNUMBER(Dispersion!$L$11)),'Emissions (start here)'!X260*2000*453.59/8760/3600*Dispersion!$L$11,0)</f>
        <v>0</v>
      </c>
      <c r="AU260" s="74">
        <f>IF(AND(ISNUMBER('Emissions (start here)'!Y260),ISNUMBER(Dispersion!$M$8)),'Emissions (start here)'!Y260*453.59/3600*Dispersion!$M$8,0)</f>
        <v>0</v>
      </c>
      <c r="AV260" s="74">
        <f>IF(AND(ISNUMBER('Emissions (start here)'!Y260),ISNUMBER(Dispersion!$M$9)),'Emissions (start here)'!Y260*453.59/3600*Dispersion!$M$9,0)</f>
        <v>0</v>
      </c>
      <c r="AW260" s="74">
        <f>IF(AND(ISNUMBER('Emissions (start here)'!Z260),ISNUMBER(Dispersion!$M$10)),'Emissions (start here)'!Z260*2000*453.59/8760/3600*Dispersion!$M$10,0)</f>
        <v>0</v>
      </c>
      <c r="AX260" s="74">
        <f>IF(AND(ISNUMBER('Emissions (start here)'!Z260),ISNUMBER(Dispersion!$M$11)),'Emissions (start here)'!Z260*2000*453.59/8760/3600*Dispersion!$M$11,0)</f>
        <v>0</v>
      </c>
      <c r="AY260" s="74">
        <f>IF(AND(ISNUMBER('Emissions (start here)'!AA260),ISNUMBER(Dispersion!$N$8)),'Emissions (start here)'!AA260*453.59/3600*Dispersion!$N$8,0)</f>
        <v>0</v>
      </c>
      <c r="AZ260" s="74">
        <f>IF(AND(ISNUMBER('Emissions (start here)'!AA260),ISNUMBER(Dispersion!$N$9)),'Emissions (start here)'!AA260*453.59/3600*Dispersion!$N$9,0)</f>
        <v>0</v>
      </c>
      <c r="BA260" s="74">
        <f>IF(AND(ISNUMBER('Emissions (start here)'!AB260),ISNUMBER(Dispersion!$N$10)),'Emissions (start here)'!AB260*2000*453.59/8760/3600*Dispersion!$N$10,0)</f>
        <v>0</v>
      </c>
      <c r="BB260" s="74">
        <f>IF(AND(ISNUMBER('Emissions (start here)'!AB260),ISNUMBER(Dispersion!$N$11)),'Emissions (start here)'!AB260*2000*453.59/8760/3600*Dispersion!$N$11,0)</f>
        <v>0</v>
      </c>
      <c r="BC260" s="74">
        <f>IF(AND(ISNUMBER('Emissions (start here)'!AC260),ISNUMBER(Dispersion!$O$8)),'Emissions (start here)'!AC260*453.59/3600*Dispersion!$O$8,0)</f>
        <v>0</v>
      </c>
      <c r="BD260" s="74">
        <f>IF(AND(ISNUMBER('Emissions (start here)'!AC260),ISNUMBER(Dispersion!$O$9)),'Emissions (start here)'!AC260*453.59/3600*Dispersion!$O$9,0)</f>
        <v>0</v>
      </c>
      <c r="BE260" s="74">
        <f>IF(AND(ISNUMBER('Emissions (start here)'!AD260),ISNUMBER(Dispersion!$O$10)),'Emissions (start here)'!AD260*2000*453.59/8760/3600*Dispersion!$O$10,0)</f>
        <v>0</v>
      </c>
      <c r="BF260" s="74">
        <f>IF(AND(ISNUMBER('Emissions (start here)'!AD260),ISNUMBER(Dispersion!$O$11)),'Emissions (start here)'!AD260*2000*453.59/8760/3600*Dispersion!$O$11,0)</f>
        <v>0</v>
      </c>
      <c r="BG260" s="74">
        <f>IF(AND(ISNUMBER('Emissions (start here)'!AE260),ISNUMBER(Dispersion!$P$8)),'Emissions (start here)'!AE260*453.59/3600*Dispersion!$P$8,0)</f>
        <v>0</v>
      </c>
      <c r="BH260" s="74">
        <f>IF(AND(ISNUMBER('Emissions (start here)'!AE260),ISNUMBER(Dispersion!$P$9)),'Emissions (start here)'!AE260*453.59/3600*Dispersion!$P$9,0)</f>
        <v>0</v>
      </c>
      <c r="BI260" s="74">
        <f>IF(AND(ISNUMBER('Emissions (start here)'!AF260),ISNUMBER(Dispersion!$P$10)),'Emissions (start here)'!AF260*2000*453.59/8760/3600*Dispersion!$P$10,0)</f>
        <v>0</v>
      </c>
      <c r="BJ260" s="74">
        <f>IF(AND(ISNUMBER('Emissions (start here)'!AF260),ISNUMBER(Dispersion!$P$11)),'Emissions (start here)'!AF260*2000*453.59/8760/3600*Dispersion!$P$11,0)</f>
        <v>0</v>
      </c>
      <c r="BK260" s="74">
        <f>IF(AND(ISNUMBER('Emissions (start here)'!AG260),ISNUMBER(Dispersion!$Q$8)),'Emissions (start here)'!AG260*453.59/3600*Dispersion!$Q$8,0)</f>
        <v>0</v>
      </c>
      <c r="BL260" s="74">
        <f>IF(AND(ISNUMBER('Emissions (start here)'!AG260),ISNUMBER(Dispersion!$Q$9)),'Emissions (start here)'!AG260*453.59/3600*Dispersion!$Q$9,0)</f>
        <v>0</v>
      </c>
      <c r="BM260" s="74">
        <f>IF(AND(ISNUMBER('Emissions (start here)'!AH260),ISNUMBER(Dispersion!$Q$10)),'Emissions (start here)'!AH260*2000*453.59/8760/3600*Dispersion!$Q$10,0)</f>
        <v>0</v>
      </c>
      <c r="BN260" s="74">
        <f>IF(AND(ISNUMBER('Emissions (start here)'!AH260),ISNUMBER(Dispersion!$Q$11)),'Emissions (start here)'!AH260*2000*453.59/8760/3600*Dispersion!$Q$11,0)</f>
        <v>0</v>
      </c>
      <c r="BO260" s="74">
        <f>IF(AND(ISNUMBER('Emissions (start here)'!AI260),ISNUMBER(Dispersion!$R$8)),'Emissions (start here)'!AI260*453.59/3600*Dispersion!$R$8,0)</f>
        <v>0</v>
      </c>
      <c r="BP260" s="74">
        <f>IF(AND(ISNUMBER('Emissions (start here)'!AI260),ISNUMBER(Dispersion!$R$9)),'Emissions (start here)'!AI260*453.59/3600*Dispersion!$R$9,0)</f>
        <v>0</v>
      </c>
      <c r="BQ260" s="74">
        <f>IF(AND(ISNUMBER('Emissions (start here)'!AJ260),ISNUMBER(Dispersion!$R$10)),'Emissions (start here)'!AJ260*2000*453.59/8760/3600*Dispersion!$R$10,0)</f>
        <v>0</v>
      </c>
      <c r="BR260" s="74">
        <f>IF(AND(ISNUMBER('Emissions (start here)'!AJ260),ISNUMBER(Dispersion!$R$11)),'Emissions (start here)'!AJ260*2000*453.59/8760/3600*Dispersion!$R$11,0)</f>
        <v>0</v>
      </c>
      <c r="BS260" s="74">
        <f>IF(AND(ISNUMBER('Emissions (start here)'!AK260),ISNUMBER(Dispersion!$S$8)),'Emissions (start here)'!AK260*453.59/3600*Dispersion!$S$8,0)</f>
        <v>0</v>
      </c>
      <c r="BT260" s="74">
        <f>IF(AND(ISNUMBER('Emissions (start here)'!AK260),ISNUMBER(Dispersion!$S$9)),'Emissions (start here)'!AK260*453.59/3600*Dispersion!$S$9,0)</f>
        <v>0</v>
      </c>
      <c r="BU260" s="74">
        <f>IF(AND(ISNUMBER('Emissions (start here)'!AL260),ISNUMBER(Dispersion!$S$10)),'Emissions (start here)'!AL260*2000*453.59/8760/3600*Dispersion!$S$10,0)</f>
        <v>0</v>
      </c>
      <c r="BV260" s="74">
        <f>IF(AND(ISNUMBER('Emissions (start here)'!AL260),ISNUMBER(Dispersion!$S$11)),'Emissions (start here)'!AL260*2000*453.59/8760/3600*Dispersion!$S$11,0)</f>
        <v>0</v>
      </c>
      <c r="BW260" s="74">
        <f>IF(AND(ISNUMBER('Emissions (start here)'!AM260),ISNUMBER(Dispersion!$T$8)),'Emissions (start here)'!AM260*453.59/3600*Dispersion!$T$8,0)</f>
        <v>0</v>
      </c>
      <c r="BX260" s="74">
        <f>IF(AND(ISNUMBER('Emissions (start here)'!AM260),ISNUMBER(Dispersion!$T$9)),'Emissions (start here)'!AM260*453.59/3600*Dispersion!$T$9,0)</f>
        <v>0</v>
      </c>
      <c r="BY260" s="74">
        <f>IF(AND(ISNUMBER('Emissions (start here)'!AN260),ISNUMBER(Dispersion!$T$10)),'Emissions (start here)'!AN260*2000*453.59/8760/3600*Dispersion!$T$10,0)</f>
        <v>0</v>
      </c>
      <c r="BZ260" s="74">
        <f>IF(AND(ISNUMBER('Emissions (start here)'!AN260),ISNUMBER(Dispersion!$T$11)),'Emissions (start here)'!AN260*2000*453.59/8760/3600*Dispersion!$T$11,0)</f>
        <v>0</v>
      </c>
      <c r="CA260" s="74">
        <f>IF(AND(ISNUMBER('Emissions (start here)'!AO260),ISNUMBER(Dispersion!$U$8)),'Emissions (start here)'!AO260*453.59/3600*Dispersion!$U$8,0)</f>
        <v>0</v>
      </c>
      <c r="CB260" s="74">
        <f>IF(AND(ISNUMBER('Emissions (start here)'!AO260),ISNUMBER(Dispersion!$U$9)),'Emissions (start here)'!AO260*453.59/3600*Dispersion!$U$9,0)</f>
        <v>0</v>
      </c>
      <c r="CC260" s="74">
        <f>IF(AND(ISNUMBER('Emissions (start here)'!AP260),ISNUMBER(Dispersion!$U$10)),'Emissions (start here)'!AP260*2000*453.59/8760/3600*Dispersion!$U$10,0)</f>
        <v>0</v>
      </c>
      <c r="CD260" s="74">
        <f>IF(AND(ISNUMBER('Emissions (start here)'!AP260),ISNUMBER(Dispersion!$U$11)),'Emissions (start here)'!AP260*2000*453.59/8760/3600*Dispersion!$U$11,0)</f>
        <v>0</v>
      </c>
      <c r="CE260" s="74">
        <f>IF(AND(ISNUMBER('Emissions (start here)'!AQ260),ISNUMBER(Dispersion!$V$8)),'Emissions (start here)'!AQ260*453.59/3600*Dispersion!$V$8,0)</f>
        <v>0</v>
      </c>
      <c r="CF260" s="74">
        <f>IF(AND(ISNUMBER('Emissions (start here)'!AQ260),ISNUMBER(Dispersion!$V$9)),'Emissions (start here)'!AQ260*453.59/3600*Dispersion!$V$9,0)</f>
        <v>0</v>
      </c>
      <c r="CG260" s="74">
        <f>IF(AND(ISNUMBER('Emissions (start here)'!AR260),ISNUMBER(Dispersion!$V$10)),'Emissions (start here)'!AR260*2000*453.59/8760/3600*Dispersion!$V$10,0)</f>
        <v>0</v>
      </c>
      <c r="CH260" s="74">
        <f>IF(AND(ISNUMBER('Emissions (start here)'!AR260),ISNUMBER(Dispersion!$V$11)),'Emissions (start here)'!AR260*2000*453.59/8760/3600*Dispersion!$V$11,0)</f>
        <v>0</v>
      </c>
      <c r="CI260" s="74">
        <f>IF(AND(ISNUMBER('Emissions (start here)'!AS260),ISNUMBER(Dispersion!$W$8)),'Emissions (start here)'!AS260*453.59/3600*Dispersion!$W$8,0)</f>
        <v>0</v>
      </c>
      <c r="CJ260" s="74">
        <f>IF(AND(ISNUMBER('Emissions (start here)'!AS260),ISNUMBER(Dispersion!$W$9)),'Emissions (start here)'!AS260*453.59/3600*Dispersion!$W$9,0)</f>
        <v>0</v>
      </c>
      <c r="CK260" s="74">
        <f>IF(AND(ISNUMBER('Emissions (start here)'!AT260),ISNUMBER(Dispersion!$W$10)),'Emissions (start here)'!AT260*2000*453.59/8760/3600*Dispersion!$W$10,0)</f>
        <v>0</v>
      </c>
      <c r="CL260" s="74">
        <f>IF(AND(ISNUMBER('Emissions (start here)'!AT260),ISNUMBER(Dispersion!$W$11)),'Emissions (start here)'!AT260*2000*453.59/8760/3600*Dispersion!$W$11,0)</f>
        <v>0</v>
      </c>
      <c r="CM260" s="74">
        <f>IF(AND(ISNUMBER('Emissions (start here)'!AU260),ISNUMBER(Dispersion!$X$8)),'Emissions (start here)'!AU260*453.59/3600*Dispersion!$X$8,0)</f>
        <v>0</v>
      </c>
      <c r="CN260" s="74">
        <f>IF(AND(ISNUMBER('Emissions (start here)'!AU260),ISNUMBER(Dispersion!$X$9)),'Emissions (start here)'!AU260*453.59/3600*Dispersion!$X$9,0)</f>
        <v>0</v>
      </c>
      <c r="CO260" s="74">
        <f>IF(AND(ISNUMBER('Emissions (start here)'!AV260),ISNUMBER(Dispersion!$X$10)),'Emissions (start here)'!AV260*2000*453.59/8760/3600*Dispersion!$X$10,0)</f>
        <v>0</v>
      </c>
      <c r="CP260" s="74">
        <f>IF(AND(ISNUMBER('Emissions (start here)'!AV260),ISNUMBER(Dispersion!$X$11)),'Emissions (start here)'!AV260*2000*453.59/8760/3600*Dispersion!$X$11,0)</f>
        <v>0</v>
      </c>
      <c r="CQ260" s="74">
        <f>IF(AND(ISNUMBER('Emissions (start here)'!AW260),ISNUMBER(Dispersion!$Y$8)),'Emissions (start here)'!AW260*453.59/3600*Dispersion!$Y$8,0)</f>
        <v>0</v>
      </c>
      <c r="CR260" s="74">
        <f>IF(AND(ISNUMBER('Emissions (start here)'!AW260),ISNUMBER(Dispersion!$Y$9)),'Emissions (start here)'!AW260*453.59/3600*Dispersion!$Y$9,0)</f>
        <v>0</v>
      </c>
      <c r="CS260" s="74">
        <f>IF(AND(ISNUMBER('Emissions (start here)'!AX260),ISNUMBER(Dispersion!$Y$10)),'Emissions (start here)'!AX260*2000*453.59/8760/3600*Dispersion!$Y$10,0)</f>
        <v>0</v>
      </c>
      <c r="CT260" s="74">
        <f>IF(AND(ISNUMBER('Emissions (start here)'!AX260),ISNUMBER(Dispersion!$Y$11)),'Emissions (start here)'!AX260*2000*453.59/8760/3600*Dispersion!$Y$11,0)</f>
        <v>0</v>
      </c>
      <c r="CU260" s="74">
        <f>IF(AND(ISNUMBER('Emissions (start here)'!AY260),ISNUMBER(Dispersion!$Z$8)),'Emissions (start here)'!AY260*453.59/3600*Dispersion!$Z$8,0)</f>
        <v>0</v>
      </c>
      <c r="CV260" s="74">
        <f>IF(AND(ISNUMBER('Emissions (start here)'!AY260),ISNUMBER(Dispersion!$Z$9)),'Emissions (start here)'!AY260*453.59/3600*Dispersion!$Z$9,0)</f>
        <v>0</v>
      </c>
      <c r="CW260" s="74">
        <f>IF(AND(ISNUMBER('Emissions (start here)'!AZ260),ISNUMBER(Dispersion!$Z$10)),'Emissions (start here)'!AZ260*2000*453.59/8760/3600*Dispersion!$Z$10,0)</f>
        <v>0</v>
      </c>
      <c r="CX260" s="74">
        <f>IF(AND(ISNUMBER('Emissions (start here)'!AZ260),ISNUMBER(Dispersion!$Z$11)),'Emissions (start here)'!AZ260*2000*453.59/8760/3600*Dispersion!$Z$11,0)</f>
        <v>0</v>
      </c>
      <c r="CY260" s="74">
        <f>IF(AND(ISNUMBER('Emissions (start here)'!BA260),ISNUMBER(Dispersion!$AA$8)),'Emissions (start here)'!BA260*453.59/3600*Dispersion!$AA$8,0)</f>
        <v>0</v>
      </c>
      <c r="CZ260" s="74">
        <f>IF(AND(ISNUMBER('Emissions (start here)'!BA260),ISNUMBER(Dispersion!$AA$9)),'Emissions (start here)'!BA260*453.59/3600*Dispersion!$AA$9,0)</f>
        <v>0</v>
      </c>
      <c r="DA260" s="74">
        <f>IF(AND(ISNUMBER('Emissions (start here)'!BB260),ISNUMBER(Dispersion!$AA$10)),'Emissions (start here)'!BB260*2000*453.59/8760/3600*Dispersion!$AA$10,0)</f>
        <v>0</v>
      </c>
      <c r="DB260" s="74">
        <f>IF(AND(ISNUMBER('Emissions (start here)'!BB260),ISNUMBER(Dispersion!$AA$11)),'Emissions (start here)'!BB260*2000*453.59/8760/3600*Dispersion!$AA$11,0)</f>
        <v>0</v>
      </c>
      <c r="DC260" s="74">
        <f>IF(AND(ISNUMBER('Emissions (start here)'!BC260),ISNUMBER(Dispersion!$AB$8)),'Emissions (start here)'!BC260*453.59/3600*Dispersion!$AB$8,0)</f>
        <v>0</v>
      </c>
      <c r="DD260" s="74">
        <f>IF(AND(ISNUMBER('Emissions (start here)'!BC260),ISNUMBER(Dispersion!$AB$9)),'Emissions (start here)'!BC260*453.59/3600*Dispersion!$AB$9,0)</f>
        <v>0</v>
      </c>
      <c r="DE260" s="74">
        <f>IF(AND(ISNUMBER('Emissions (start here)'!BD260),ISNUMBER(Dispersion!$AB$10)),'Emissions (start here)'!BD260*2000*453.59/8760/3600*Dispersion!$AB$10,0)</f>
        <v>0</v>
      </c>
      <c r="DF260" s="74">
        <f>IF(AND(ISNUMBER('Emissions (start here)'!BD260),ISNUMBER(Dispersion!$AB$11)),'Emissions (start here)'!BD260*2000*453.59/8760/3600*Dispersion!$AB$11,0)</f>
        <v>0</v>
      </c>
      <c r="DG260" s="74">
        <f>IF(AND(ISNUMBER('Emissions (start here)'!BE260),ISNUMBER(Dispersion!$AC$8)),'Emissions (start here)'!BE260*453.59/3600*Dispersion!$AC$8,0)</f>
        <v>0</v>
      </c>
      <c r="DH260" s="74">
        <f>IF(AND(ISNUMBER('Emissions (start here)'!BE260),ISNUMBER(Dispersion!$AC$9)),'Emissions (start here)'!BE260*453.59/3600*Dispersion!$AC$9,0)</f>
        <v>0</v>
      </c>
      <c r="DI260" s="74">
        <f>IF(AND(ISNUMBER('Emissions (start here)'!BF260),ISNUMBER(Dispersion!$AC$10)),'Emissions (start here)'!BF260*2000*453.59/8760/3600*Dispersion!$AC$10,0)</f>
        <v>0</v>
      </c>
      <c r="DJ260" s="74">
        <f>IF(AND(ISNUMBER('Emissions (start here)'!BF260),ISNUMBER(Dispersion!$AC$11)),'Emissions (start here)'!BF260*2000*453.59/8760/3600*Dispersion!$AC$11,0)</f>
        <v>0</v>
      </c>
      <c r="DK260" s="74">
        <f>IF(AND(ISNUMBER('Emissions (start here)'!BG260),ISNUMBER(Dispersion!$AD$8)),'Emissions (start here)'!BG260*453.59/3600*Dispersion!$AD$8,0)</f>
        <v>0</v>
      </c>
      <c r="DL260" s="74">
        <f>IF(AND(ISNUMBER('Emissions (start here)'!BG260),ISNUMBER(Dispersion!$AD$9)),'Emissions (start here)'!BG260*453.59/3600*Dispersion!$AD$9,0)</f>
        <v>0</v>
      </c>
      <c r="DM260" s="74">
        <f>IF(AND(ISNUMBER('Emissions (start here)'!BH260),ISNUMBER(Dispersion!$AD$10)),'Emissions (start here)'!BH260*2000*453.59/8760/3600*Dispersion!$AD$10,0)</f>
        <v>0</v>
      </c>
      <c r="DN260" s="74">
        <f>IF(AND(ISNUMBER('Emissions (start here)'!BH260),ISNUMBER(Dispersion!$AD$11)),'Emissions (start here)'!BH260*2000*453.59/8760/3600*Dispersion!$AD$11,0)</f>
        <v>0</v>
      </c>
      <c r="DO260" s="74">
        <f>IF(AND(ISNUMBER('Emissions (start here)'!BI260),ISNUMBER(Dispersion!$AE$8)),'Emissions (start here)'!BI260*453.59/3600*Dispersion!$AE$8,0)</f>
        <v>0</v>
      </c>
      <c r="DP260" s="74">
        <f>IF(AND(ISNUMBER('Emissions (start here)'!BI260),ISNUMBER(Dispersion!$AE$9)),'Emissions (start here)'!BI260*453.59/3600*Dispersion!$AE$9,0)</f>
        <v>0</v>
      </c>
      <c r="DQ260" s="74">
        <f>IF(AND(ISNUMBER('Emissions (start here)'!BJ260),ISNUMBER(Dispersion!$AE$10)),'Emissions (start here)'!BJ260*2000*453.59/8760/3600*Dispersion!$AE$10,0)</f>
        <v>0</v>
      </c>
      <c r="DR260" s="74">
        <f>IF(AND(ISNUMBER('Emissions (start here)'!BJ260),ISNUMBER(Dispersion!$AE$11)),'Emissions (start here)'!BJ260*2000*453.59/8760/3600*Dispersion!$AE$11,0)</f>
        <v>0</v>
      </c>
      <c r="DS260" s="74">
        <f>IF(AND(ISNUMBER('Emissions (start here)'!BK260),ISNUMBER(Dispersion!$AF$8)),'Emissions (start here)'!BK260*453.59/3600*Dispersion!$AF$8,0)</f>
        <v>0</v>
      </c>
      <c r="DT260" s="74">
        <f>IF(AND(ISNUMBER('Emissions (start here)'!BK260),ISNUMBER(Dispersion!$AF$9)),'Emissions (start here)'!BK260*453.59/3600*Dispersion!$AF$9,0)</f>
        <v>0</v>
      </c>
      <c r="DU260" s="74">
        <f>IF(AND(ISNUMBER('Emissions (start here)'!BL260),ISNUMBER(Dispersion!$AF$10)),'Emissions (start here)'!BL260*2000*453.59/8760/3600*Dispersion!$AF$10,0)</f>
        <v>0</v>
      </c>
      <c r="DV260" s="74">
        <f>IF(AND(ISNUMBER('Emissions (start here)'!BL260),ISNUMBER(Dispersion!$AF$11)),'Emissions (start here)'!BL260*2000*453.59/8760/3600*Dispersion!$AF$11,0)</f>
        <v>0</v>
      </c>
      <c r="DW260" s="74">
        <f>IF(AND(ISNUMBER('Emissions (start here)'!BM260),ISNUMBER(Dispersion!$AG$8)),'Emissions (start here)'!BM260*453.59/3600*Dispersion!$AG$8,0)</f>
        <v>0</v>
      </c>
      <c r="DX260" s="74">
        <f>IF(AND(ISNUMBER('Emissions (start here)'!BM260),ISNUMBER(Dispersion!$AG$9)),'Emissions (start here)'!BM260*453.59/3600*Dispersion!$AG$9,0)</f>
        <v>0</v>
      </c>
      <c r="DY260" s="74">
        <f>IF(AND(ISNUMBER('Emissions (start here)'!BN260),ISNUMBER(Dispersion!$AG$10)),'Emissions (start here)'!BN260*2000*453.59/8760/3600*Dispersion!$AG$10,0)</f>
        <v>0</v>
      </c>
      <c r="DZ260" s="74">
        <f>IF(AND(ISNUMBER('Emissions (start here)'!BN260),ISNUMBER(Dispersion!$AG$11)),'Emissions (start here)'!BN260*2000*453.59/8760/3600*Dispersion!$AG$11,0)</f>
        <v>0</v>
      </c>
      <c r="EA260" s="74">
        <f>IF(AND(ISNUMBER('Emissions (start here)'!BO260),ISNUMBER(Dispersion!$AH$8)),'Emissions (start here)'!BO260*453.59/3600*Dispersion!$AH$8,0)</f>
        <v>0</v>
      </c>
      <c r="EB260" s="74">
        <f>IF(AND(ISNUMBER('Emissions (start here)'!BO260),ISNUMBER(Dispersion!$AH$9)),'Emissions (start here)'!BO260*453.59/3600*Dispersion!$AH$9,0)</f>
        <v>0</v>
      </c>
      <c r="EC260" s="74">
        <f>IF(AND(ISNUMBER('Emissions (start here)'!BP260),ISNUMBER(Dispersion!$AH$10)),'Emissions (start here)'!BP260*2000*453.59/8760/3600*Dispersion!$AH$10,0)</f>
        <v>0</v>
      </c>
      <c r="ED260" s="74">
        <f>IF(AND(ISNUMBER('Emissions (start here)'!BP260),ISNUMBER(Dispersion!$AH$11)),'Emissions (start here)'!BP260*2000*453.59/8760/3600*Dispersion!$AH$11,0)</f>
        <v>0</v>
      </c>
      <c r="EE260" s="74">
        <f>IF(AND(ISNUMBER('Emissions (start here)'!BQ260),ISNUMBER(Dispersion!$AI$8)),'Emissions (start here)'!BQ260*453.59/3600*Dispersion!$AI$8,0)</f>
        <v>0</v>
      </c>
      <c r="EF260" s="74">
        <f>IF(AND(ISNUMBER('Emissions (start here)'!BQ260),ISNUMBER(Dispersion!$AI$9)),'Emissions (start here)'!BQ260*453.59/3600*Dispersion!$AI$9,0)</f>
        <v>0</v>
      </c>
      <c r="EG260" s="74">
        <f>IF(AND(ISNUMBER('Emissions (start here)'!BR260),ISNUMBER(Dispersion!$AI$10)),'Emissions (start here)'!BR260*2000*453.59/8760/3600*Dispersion!$AI$10,0)</f>
        <v>0</v>
      </c>
      <c r="EH260" s="74">
        <f>IF(AND(ISNUMBER('Emissions (start here)'!BR260),ISNUMBER(Dispersion!$AI$11)),'Emissions (start here)'!BR260*2000*453.59/8760/3600*Dispersion!$AI$11,0)</f>
        <v>0</v>
      </c>
      <c r="EI260" s="74">
        <f>IF(AND(ISNUMBER('Emissions (start here)'!BS260),ISNUMBER(Dispersion!$AJ$8)),'Emissions (start here)'!BS260*453.59/3600*Dispersion!$AJ$8,0)</f>
        <v>0</v>
      </c>
      <c r="EJ260" s="74">
        <f>IF(AND(ISNUMBER('Emissions (start here)'!BS260),ISNUMBER(Dispersion!$AJ$9)),'Emissions (start here)'!BS260*453.59/3600*Dispersion!$AJ$9,0)</f>
        <v>0</v>
      </c>
      <c r="EK260" s="74">
        <f>IF(AND(ISNUMBER('Emissions (start here)'!BT260),ISNUMBER(Dispersion!$AJ$10)),'Emissions (start here)'!BT260*2000*453.59/8760/3600*Dispersion!$AJ$10,0)</f>
        <v>0</v>
      </c>
      <c r="EL260" s="74">
        <f>IF(AND(ISNUMBER('Emissions (start here)'!BT260),ISNUMBER(Dispersion!$AJ$11)),'Emissions (start here)'!BT260*2000*453.59/8760/3600*Dispersion!$AJ$11,0)</f>
        <v>0</v>
      </c>
      <c r="EM260" s="74">
        <f>IF(AND(ISNUMBER('Emissions (start here)'!BU260),ISNUMBER(Dispersion!$AK$8)),'Emissions (start here)'!BU260*453.59/3600*Dispersion!$AK$8,0)</f>
        <v>0</v>
      </c>
      <c r="EN260" s="74">
        <f>IF(AND(ISNUMBER('Emissions (start here)'!BU260),ISNUMBER(Dispersion!$AK$9)),'Emissions (start here)'!BU260*453.59/3600*Dispersion!$AK$9,0)</f>
        <v>0</v>
      </c>
      <c r="EO260" s="74">
        <f>IF(AND(ISNUMBER('Emissions (start here)'!BV260),ISNUMBER(Dispersion!$AK$10)),'Emissions (start here)'!BV260*2000*453.59/8760/3600*Dispersion!$AK$10,0)</f>
        <v>0</v>
      </c>
      <c r="EP260" s="74">
        <f>IF(AND(ISNUMBER('Emissions (start here)'!BV260),ISNUMBER(Dispersion!$AK$11)),'Emissions (start here)'!BV260*2000*453.59/8760/3600*Dispersion!$AK$11,0)</f>
        <v>0</v>
      </c>
      <c r="EQ260" s="74">
        <f>IF(AND(ISNUMBER('Emissions (start here)'!BW260),ISNUMBER(Dispersion!$AL$8)),'Emissions (start here)'!BW260*453.59/3600*Dispersion!$AL$8,0)</f>
        <v>0</v>
      </c>
      <c r="ER260" s="74">
        <f>IF(AND(ISNUMBER('Emissions (start here)'!BW260),ISNUMBER(Dispersion!$AL$9)),'Emissions (start here)'!BW260*453.59/3600*Dispersion!$AL$9,0)</f>
        <v>0</v>
      </c>
      <c r="ES260" s="74">
        <f>IF(AND(ISNUMBER('Emissions (start here)'!BX260),ISNUMBER(Dispersion!$AL$10)),'Emissions (start here)'!BX260*2000*453.59/8760/3600*Dispersion!$AL$10,0)</f>
        <v>0</v>
      </c>
      <c r="ET260" s="74">
        <f>IF(AND(ISNUMBER('Emissions (start here)'!BX260),ISNUMBER(Dispersion!$AL$11)),'Emissions (start here)'!BX260*2000*453.59/8760/3600*Dispersion!$AL$11,0)</f>
        <v>0</v>
      </c>
      <c r="EU260" s="74">
        <f>IF(AND(ISNUMBER('Emissions (start here)'!BY260),ISNUMBER(Dispersion!$AM$8)),'Emissions (start here)'!BY260*453.59/3600*Dispersion!$AM$8,0)</f>
        <v>0</v>
      </c>
      <c r="EV260" s="74">
        <f>IF(AND(ISNUMBER('Emissions (start here)'!BY260),ISNUMBER(Dispersion!$AM$9)),'Emissions (start here)'!BY260*453.59/3600*Dispersion!$AM$9,0)</f>
        <v>0</v>
      </c>
      <c r="EW260" s="74">
        <f>IF(AND(ISNUMBER('Emissions (start here)'!BZ260),ISNUMBER(Dispersion!$AM$10)),'Emissions (start here)'!BZ260*2000*453.59/8760/3600*Dispersion!$AM$10,0)</f>
        <v>0</v>
      </c>
      <c r="EX260" s="74">
        <f>IF(AND(ISNUMBER('Emissions (start here)'!BZ260),ISNUMBER(Dispersion!$AM$11)),'Emissions (start here)'!BZ260*2000*453.59/8760/3600*Dispersion!$AM$11,0)</f>
        <v>0</v>
      </c>
      <c r="EY260" s="74">
        <f>IF(AND(ISNUMBER('Emissions (start here)'!CA260),ISNUMBER(Dispersion!$AN$8)),'Emissions (start here)'!CA260*453.59/3600*Dispersion!$AN$8,0)</f>
        <v>0</v>
      </c>
      <c r="EZ260" s="74">
        <f>IF(AND(ISNUMBER('Emissions (start here)'!CA260),ISNUMBER(Dispersion!$AN$9)),'Emissions (start here)'!CA260*453.59/3600*Dispersion!$AN$9,0)</f>
        <v>0</v>
      </c>
      <c r="FA260" s="74">
        <f>IF(AND(ISNUMBER('Emissions (start here)'!CB260),ISNUMBER(Dispersion!$AN$10)),'Emissions (start here)'!CB260*2000*453.59/8760/3600*Dispersion!$AN$10,0)</f>
        <v>0</v>
      </c>
      <c r="FB260" s="74">
        <f>IF(AND(ISNUMBER('Emissions (start here)'!CB260),ISNUMBER(Dispersion!$AN$11)),'Emissions (start here)'!CB260*2000*453.59/8760/3600*Dispersion!$AN$11,0)</f>
        <v>0</v>
      </c>
      <c r="FC260" s="74">
        <f>IF(AND(ISNUMBER('Emissions (start here)'!CC260),ISNUMBER(Dispersion!$AO$8)),'Emissions (start here)'!CC260*453.59/3600*Dispersion!$AO$8,0)</f>
        <v>0</v>
      </c>
      <c r="FD260" s="74">
        <f>IF(AND(ISNUMBER('Emissions (start here)'!CC260),ISNUMBER(Dispersion!$AO$9)),'Emissions (start here)'!CC260*453.59/3600*Dispersion!$AO$9,0)</f>
        <v>0</v>
      </c>
      <c r="FE260" s="74">
        <f>IF(AND(ISNUMBER('Emissions (start here)'!CD260),ISNUMBER(Dispersion!$AO$10)),'Emissions (start here)'!CD260*2000*453.59/8760/3600*Dispersion!$AO$10,0)</f>
        <v>0</v>
      </c>
      <c r="FF260" s="74">
        <f>IF(AND(ISNUMBER('Emissions (start here)'!CD260),ISNUMBER(Dispersion!$AO$11)),'Emissions (start here)'!CD260*2000*453.59/8760/3600*Dispersion!$AO$11,0)</f>
        <v>0</v>
      </c>
      <c r="FG260" s="74">
        <f>IF(AND(ISNUMBER('Emissions (start here)'!CE260),ISNUMBER(Dispersion!$AP$8)),'Emissions (start here)'!CE260*453.59/3600*Dispersion!$AP$8,0)</f>
        <v>0</v>
      </c>
      <c r="FH260" s="74">
        <f>IF(AND(ISNUMBER('Emissions (start here)'!CE260),ISNUMBER(Dispersion!$AP$9)),'Emissions (start here)'!CE260*453.59/3600*Dispersion!$AP$9,0)</f>
        <v>0</v>
      </c>
      <c r="FI260" s="74">
        <f>IF(AND(ISNUMBER('Emissions (start here)'!CF260),ISNUMBER(Dispersion!$AP$10)),'Emissions (start here)'!CF260*2000*453.59/8760/3600*Dispersion!$AP$10,0)</f>
        <v>0</v>
      </c>
      <c r="FJ260" s="74">
        <f>IF(AND(ISNUMBER('Emissions (start here)'!CF260),ISNUMBER(Dispersion!$AP$11)),'Emissions (start here)'!CF260*2000*453.59/8760/3600*Dispersion!$AP$11,0)</f>
        <v>0</v>
      </c>
      <c r="FK260" s="74">
        <f>IF(AND(ISNUMBER('Emissions (start here)'!CG260),ISNUMBER(Dispersion!$AQ$8)),'Emissions (start here)'!CG260*453.59/3600*Dispersion!$AQ$8,0)</f>
        <v>0</v>
      </c>
      <c r="FL260" s="74">
        <f>IF(AND(ISNUMBER('Emissions (start here)'!CG260),ISNUMBER(Dispersion!$AQ$9)),'Emissions (start here)'!CG260*453.59/3600*Dispersion!$AQ$9,0)</f>
        <v>0</v>
      </c>
      <c r="FM260" s="74">
        <f>IF(AND(ISNUMBER('Emissions (start here)'!CH260),ISNUMBER(Dispersion!$AQ$10)),'Emissions (start here)'!CH260*2000*453.59/8760/3600*Dispersion!$AQ$10,0)</f>
        <v>0</v>
      </c>
      <c r="FN260" s="74">
        <f>IF(AND(ISNUMBER('Emissions (start here)'!CH260),ISNUMBER(Dispersion!$AQ$11)),'Emissions (start here)'!CH260*2000*453.59/8760/3600*Dispersion!$AQ$11,0)</f>
        <v>0</v>
      </c>
      <c r="FO260" s="74">
        <f>IF(AND(ISNUMBER('Emissions (start here)'!CI260),ISNUMBER(Dispersion!$AR$8)),'Emissions (start here)'!CI260*453.59/3600*Dispersion!$AR$8,0)</f>
        <v>0</v>
      </c>
      <c r="FP260" s="74">
        <f>IF(AND(ISNUMBER('Emissions (start here)'!CI260),ISNUMBER(Dispersion!$AR$9)),'Emissions (start here)'!CI260*453.59/3600*Dispersion!$AR$9,0)</f>
        <v>0</v>
      </c>
      <c r="FQ260" s="74">
        <f>IF(AND(ISNUMBER('Emissions (start here)'!CJ260),ISNUMBER(Dispersion!$AR$10)),'Emissions (start here)'!CJ260*2000*453.59/8760/3600*Dispersion!$AR$10,0)</f>
        <v>0</v>
      </c>
      <c r="FR260" s="74">
        <f>IF(AND(ISNUMBER('Emissions (start here)'!CJ260),ISNUMBER(Dispersion!$AR$11)),'Emissions (start here)'!CJ260*2000*453.59/8760/3600*Dispersion!$AR$11,0)</f>
        <v>0</v>
      </c>
      <c r="FS260" s="74">
        <f>IF(AND(ISNUMBER('Emissions (start here)'!CK260),ISNUMBER(Dispersion!$AS$8)),'Emissions (start here)'!CK260*453.59/3600*Dispersion!$AS$8,0)</f>
        <v>0</v>
      </c>
      <c r="FT260" s="74">
        <f>IF(AND(ISNUMBER('Emissions (start here)'!CK260),ISNUMBER(Dispersion!$AS$9)),'Emissions (start here)'!CK260*453.59/3600*Dispersion!$AS$9,0)</f>
        <v>0</v>
      </c>
      <c r="FU260" s="74">
        <f>IF(AND(ISNUMBER('Emissions (start here)'!CL260),ISNUMBER(Dispersion!$AS$10)),'Emissions (start here)'!CL260*2000*453.59/8760/3600*Dispersion!$AS$10,0)</f>
        <v>0</v>
      </c>
      <c r="FV260" s="74">
        <f>IF(AND(ISNUMBER('Emissions (start here)'!CL260),ISNUMBER(Dispersion!$AS$11)),'Emissions (start here)'!CL260*2000*453.59/8760/3600*Dispersion!$AS$11,0)</f>
        <v>0</v>
      </c>
      <c r="FW260" s="74">
        <f>IF(AND(ISNUMBER('Emissions (start here)'!CM260),ISNUMBER(Dispersion!$AT$8)),'Emissions (start here)'!CM260*453.59/3600*Dispersion!$AT$8,0)</f>
        <v>0</v>
      </c>
      <c r="FX260" s="74">
        <f>IF(AND(ISNUMBER('Emissions (start here)'!CM260),ISNUMBER(Dispersion!$AT$9)),'Emissions (start here)'!CM260*453.59/3600*Dispersion!$AT$9,0)</f>
        <v>0</v>
      </c>
      <c r="FY260" s="74">
        <f>IF(AND(ISNUMBER('Emissions (start here)'!CN260),ISNUMBER(Dispersion!$AT$10)),'Emissions (start here)'!CN260*2000*453.59/8760/3600*Dispersion!$AT$10,0)</f>
        <v>0</v>
      </c>
      <c r="FZ260" s="74">
        <f>IF(AND(ISNUMBER('Emissions (start here)'!CN260),ISNUMBER(Dispersion!$AT$11)),'Emissions (start here)'!CN260*2000*453.59/8760/3600*Dispersion!$AT$11,0)</f>
        <v>0</v>
      </c>
      <c r="GA260" s="74">
        <f>IF(AND(ISNUMBER('Emissions (start here)'!CO260),ISNUMBER(Dispersion!$AU$8)),'Emissions (start here)'!CO260*453.59/3600*Dispersion!$AU$8,0)</f>
        <v>0</v>
      </c>
      <c r="GB260" s="74">
        <f>IF(AND(ISNUMBER('Emissions (start here)'!CO260),ISNUMBER(Dispersion!$AU$9)),'Emissions (start here)'!CO260*453.59/3600*Dispersion!$AU$9,0)</f>
        <v>0</v>
      </c>
      <c r="GC260" s="74">
        <f>IF(AND(ISNUMBER('Emissions (start here)'!CP260),ISNUMBER(Dispersion!$AU$10)),'Emissions (start here)'!CP260*2000*453.59/8760/3600*Dispersion!$AU$10,0)</f>
        <v>0</v>
      </c>
      <c r="GD260" s="74">
        <f>IF(AND(ISNUMBER('Emissions (start here)'!CP260),ISNUMBER(Dispersion!$AU$11)),'Emissions (start here)'!CP260*2000*453.59/8760/3600*Dispersion!$AU$11,0)</f>
        <v>0</v>
      </c>
      <c r="GE260" s="74">
        <f>IF(AND(ISNUMBER('Emissions (start here)'!CQ260),ISNUMBER(Dispersion!$AV$8)),'Emissions (start here)'!CQ260*453.59/3600*Dispersion!$AV$8,0)</f>
        <v>0</v>
      </c>
      <c r="GF260" s="74">
        <f>IF(AND(ISNUMBER('Emissions (start here)'!CQ260),ISNUMBER(Dispersion!$AV$9)),'Emissions (start here)'!CQ260*453.59/3600*Dispersion!$AV$9,0)</f>
        <v>0</v>
      </c>
      <c r="GG260" s="74">
        <f>IF(AND(ISNUMBER('Emissions (start here)'!CR260),ISNUMBER(Dispersion!$AV$10)),'Emissions (start here)'!CR260*2000*453.59/8760/3600*Dispersion!$AV$10,0)</f>
        <v>0</v>
      </c>
      <c r="GH260" s="74">
        <f>IF(AND(ISNUMBER('Emissions (start here)'!CR260),ISNUMBER(Dispersion!$AV$11)),'Emissions (start here)'!CR260*2000*453.59/8760/3600*Dispersion!$AV$11,0)</f>
        <v>0</v>
      </c>
      <c r="GI260" s="74">
        <f>IF(AND(ISNUMBER('Emissions (start here)'!CS260),ISNUMBER(Dispersion!$AW$8)),'Emissions (start here)'!CS260*453.59/3600*Dispersion!$AW$8,0)</f>
        <v>0</v>
      </c>
      <c r="GJ260" s="74">
        <f>IF(AND(ISNUMBER('Emissions (start here)'!CS260),ISNUMBER(Dispersion!$AW$9)),'Emissions (start here)'!CS260*453.59/3600*Dispersion!$AW$9,0)</f>
        <v>0</v>
      </c>
      <c r="GK260" s="74">
        <f>IF(AND(ISNUMBER('Emissions (start here)'!CT260),ISNUMBER(Dispersion!$AW$10)),'Emissions (start here)'!CT260*2000*453.59/8760/3600*Dispersion!$AW$10,0)</f>
        <v>0</v>
      </c>
      <c r="GL260" s="74">
        <f>IF(AND(ISNUMBER('Emissions (start here)'!CT260),ISNUMBER(Dispersion!$AW$11)),'Emissions (start here)'!CT260*2000*453.59/8760/3600*Dispersion!$AW$11,0)</f>
        <v>0</v>
      </c>
      <c r="GM260" s="74">
        <f>IF(AND(ISNUMBER('Emissions (start here)'!CU260),ISNUMBER(Dispersion!$AX$8)),'Emissions (start here)'!CU260*453.59/3600*Dispersion!$AX$8,0)</f>
        <v>0</v>
      </c>
      <c r="GN260" s="74">
        <f>IF(AND(ISNUMBER('Emissions (start here)'!CU260),ISNUMBER(Dispersion!$AX$9)),'Emissions (start here)'!CU260*453.59/3600*Dispersion!$AX$9,0)</f>
        <v>0</v>
      </c>
      <c r="GO260" s="74">
        <f>IF(AND(ISNUMBER('Emissions (start here)'!CV260),ISNUMBER(Dispersion!$AX$10)),'Emissions (start here)'!CV260*2000*453.59/8760/3600*Dispersion!$AX$10,0)</f>
        <v>0</v>
      </c>
      <c r="GP260" s="74">
        <f>IF(AND(ISNUMBER('Emissions (start here)'!CV260),ISNUMBER(Dispersion!$AX$11)),'Emissions (start here)'!CV260*2000*453.59/8760/3600*Dispersion!$AX$11,0)</f>
        <v>0</v>
      </c>
      <c r="GQ260" s="74">
        <f>IF(AND(ISNUMBER('Emissions (start here)'!CW260),ISNUMBER(Dispersion!$AY$8)),'Emissions (start here)'!CW260*453.59/3600*Dispersion!$AY$8,0)</f>
        <v>0</v>
      </c>
      <c r="GR260" s="74">
        <f>IF(AND(ISNUMBER('Emissions (start here)'!CW260),ISNUMBER(Dispersion!$AY$9)),'Emissions (start here)'!CW260*453.59/3600*Dispersion!$AY$9,0)</f>
        <v>0</v>
      </c>
      <c r="GS260" s="74">
        <f>IF(AND(ISNUMBER('Emissions (start here)'!CX260),ISNUMBER(Dispersion!$AY$10)),'Emissions (start here)'!CX260*2000*453.59/8760/3600*Dispersion!$AY$10,0)</f>
        <v>0</v>
      </c>
      <c r="GT260" s="74">
        <f>IF(AND(ISNUMBER('Emissions (start here)'!CX260),ISNUMBER(Dispersion!$AY$11)),'Emissions (start here)'!CX260*2000*453.59/8760/3600*Dispersion!$AY$11,0)</f>
        <v>0</v>
      </c>
      <c r="GU260" s="74">
        <f>IF(AND(ISNUMBER('Emissions (start here)'!CY260),ISNUMBER(Dispersion!$AZ$8)),'Emissions (start here)'!CY260*453.59/3600*Dispersion!$AZ$8,0)</f>
        <v>0</v>
      </c>
      <c r="GV260" s="74">
        <f>IF(AND(ISNUMBER('Emissions (start here)'!CY260),ISNUMBER(Dispersion!$AZ$9)),'Emissions (start here)'!CY260*453.59/3600*Dispersion!$AZ$9,0)</f>
        <v>0</v>
      </c>
      <c r="GW260" s="74">
        <f>IF(AND(ISNUMBER('Emissions (start here)'!CZ260),ISNUMBER(Dispersion!$AZ$10)),'Emissions (start here)'!CZ260*2000*453.59/8760/3600*Dispersion!$AZ$10,0)</f>
        <v>0</v>
      </c>
      <c r="GX260" s="74">
        <f>IF(AND(ISNUMBER('Emissions (start here)'!CZ260),ISNUMBER(Dispersion!$AZ$11)),'Emissions (start here)'!CZ260*2000*453.59/8760/3600*Dispersion!$AZ$11,0)</f>
        <v>0</v>
      </c>
    </row>
    <row r="261" spans="1:206" x14ac:dyDescent="0.2">
      <c r="A261" s="51" t="str">
        <f>'Tox Values'!C261</f>
        <v>7446-27-7</v>
      </c>
      <c r="B261" s="94" t="str">
        <f>'Tox Values'!D261</f>
        <v>Lead Phosphate</v>
      </c>
      <c r="C261" s="96">
        <f t="shared" si="13"/>
        <v>0</v>
      </c>
      <c r="D261" s="74">
        <f t="shared" si="14"/>
        <v>0</v>
      </c>
      <c r="E261" s="74">
        <f t="shared" si="15"/>
        <v>0</v>
      </c>
      <c r="F261" s="99">
        <f t="shared" si="16"/>
        <v>0</v>
      </c>
      <c r="G261" s="97">
        <f>IF(AND(ISNUMBER('Emissions (start here)'!E261),ISNUMBER(Dispersion!$C$8)),'Emissions (start here)'!E261*453.59/3600*Dispersion!$C$8,0)</f>
        <v>0</v>
      </c>
      <c r="H261" s="74">
        <f>IF(AND(ISNUMBER('Emissions (start here)'!E261),ISNUMBER(Dispersion!$C$9)),'Emissions (start here)'!E261*453.59/3600*Dispersion!$C$9,0)</f>
        <v>0</v>
      </c>
      <c r="I261" s="74">
        <f>IF(AND(ISNUMBER('Emissions (start here)'!F261),ISNUMBER(Dispersion!$C$10)),'Emissions (start here)'!F261*2000*453.59/8760/3600*Dispersion!$C$10,0)</f>
        <v>0</v>
      </c>
      <c r="J261" s="74">
        <f>IF(AND(ISNUMBER('Emissions (start here)'!F261),ISNUMBER(Dispersion!$C$11)),'Emissions (start here)'!F261*2000*453.59/8760/3600*Dispersion!$C$11,0)</f>
        <v>0</v>
      </c>
      <c r="K261" s="74">
        <f>IF(AND(ISNUMBER('Emissions (start here)'!G261),ISNUMBER(Dispersion!$D$8)),'Emissions (start here)'!G261*453.59/3600*Dispersion!$D$8,0)</f>
        <v>0</v>
      </c>
      <c r="L261" s="74">
        <f>IF(AND(ISNUMBER('Emissions (start here)'!G261),ISNUMBER(Dispersion!$D$9)),'Emissions (start here)'!G261*453.59/3600*Dispersion!$D$9,0)</f>
        <v>0</v>
      </c>
      <c r="M261" s="74">
        <f>IF(AND(ISNUMBER('Emissions (start here)'!H261),ISNUMBER(Dispersion!$D$10)),'Emissions (start here)'!H261*2000*453.59/8760/3600*Dispersion!$D$10,0)</f>
        <v>0</v>
      </c>
      <c r="N261" s="74">
        <f>IF(AND(ISNUMBER('Emissions (start here)'!H261),ISNUMBER(Dispersion!$D$11)),'Emissions (start here)'!H261*2000*453.59/8760/3600*Dispersion!$D$11,0)</f>
        <v>0</v>
      </c>
      <c r="O261" s="74">
        <f>IF(AND(ISNUMBER('Emissions (start here)'!I261),ISNUMBER(Dispersion!$E$8)),'Emissions (start here)'!I261*453.59/3600*Dispersion!$E$8,0)</f>
        <v>0</v>
      </c>
      <c r="P261" s="74">
        <f>IF(AND(ISNUMBER('Emissions (start here)'!I261),ISNUMBER(Dispersion!$E$9)),'Emissions (start here)'!I261*453.59/3600*Dispersion!$E$9,0)</f>
        <v>0</v>
      </c>
      <c r="Q261" s="74">
        <f>IF(AND(ISNUMBER('Emissions (start here)'!J261),ISNUMBER(Dispersion!$E$10)),'Emissions (start here)'!J261*2000*453.59/8760/3600*Dispersion!$E$10,0)</f>
        <v>0</v>
      </c>
      <c r="R261" s="74">
        <f>IF(AND(ISNUMBER('Emissions (start here)'!J261),ISNUMBER(Dispersion!$E$11)),'Emissions (start here)'!J261*2000*453.59/8760/3600*Dispersion!$E$11,0)</f>
        <v>0</v>
      </c>
      <c r="S261" s="74">
        <f>IF(AND(ISNUMBER('Emissions (start here)'!K261),ISNUMBER(Dispersion!$F$8)),'Emissions (start here)'!K261*453.59/3600*Dispersion!$F$8,0)</f>
        <v>0</v>
      </c>
      <c r="T261" s="74">
        <f>IF(AND(ISNUMBER('Emissions (start here)'!K261),ISNUMBER(Dispersion!$F$9)),'Emissions (start here)'!K261*453.59/3600*Dispersion!$F$9,0)</f>
        <v>0</v>
      </c>
      <c r="U261" s="74">
        <f>IF(AND(ISNUMBER('Emissions (start here)'!L261),ISNUMBER(Dispersion!$F$10)),'Emissions (start here)'!L261*2000*453.59/8760/3600*Dispersion!$F$10,0)</f>
        <v>0</v>
      </c>
      <c r="V261" s="74">
        <f>IF(AND(ISNUMBER('Emissions (start here)'!L261),ISNUMBER(Dispersion!$F$11)),'Emissions (start here)'!L261*2000*453.59/8760/3600*Dispersion!$F$11,0)</f>
        <v>0</v>
      </c>
      <c r="W261" s="74">
        <f>IF(AND(ISNUMBER('Emissions (start here)'!M261),ISNUMBER(Dispersion!$G$8)),'Emissions (start here)'!M261*453.59/3600*Dispersion!$G$8,0)</f>
        <v>0</v>
      </c>
      <c r="X261" s="74">
        <f>IF(AND(ISNUMBER('Emissions (start here)'!M261),ISNUMBER(Dispersion!$G$9)),'Emissions (start here)'!M261*453.59/3600*Dispersion!$G$9,0)</f>
        <v>0</v>
      </c>
      <c r="Y261" s="74">
        <f>IF(AND(ISNUMBER('Emissions (start here)'!N261),ISNUMBER(Dispersion!$G$10)),'Emissions (start here)'!N261*2000*453.59/8760/3600*Dispersion!$G$10,0)</f>
        <v>0</v>
      </c>
      <c r="Z261" s="74">
        <f>IF(AND(ISNUMBER('Emissions (start here)'!N261),ISNUMBER(Dispersion!$G$11)),'Emissions (start here)'!N261*2000*453.59/8760/3600*Dispersion!$G$11,0)</f>
        <v>0</v>
      </c>
      <c r="AA261" s="74">
        <f>IF(AND(ISNUMBER('Emissions (start here)'!O261),ISNUMBER(Dispersion!$H$8)),'Emissions (start here)'!O261*453.59/3600*Dispersion!$H$8,0)</f>
        <v>0</v>
      </c>
      <c r="AB261" s="74">
        <f>IF(AND(ISNUMBER('Emissions (start here)'!O261),ISNUMBER(Dispersion!$H$9)),'Emissions (start here)'!O261*453.59/3600*Dispersion!$H$9,0)</f>
        <v>0</v>
      </c>
      <c r="AC261" s="74">
        <f>IF(AND(ISNUMBER('Emissions (start here)'!P261),ISNUMBER(Dispersion!$H$10)),'Emissions (start here)'!P261*2000*453.59/8760/3600*Dispersion!$H$10,0)</f>
        <v>0</v>
      </c>
      <c r="AD261" s="74">
        <f>IF(AND(ISNUMBER('Emissions (start here)'!P261),ISNUMBER(Dispersion!$H$11)),'Emissions (start here)'!P261*2000*453.59/8760/3600*Dispersion!$H$11,0)</f>
        <v>0</v>
      </c>
      <c r="AE261" s="74">
        <f>IF(AND(ISNUMBER('Emissions (start here)'!Q261),ISNUMBER(Dispersion!$I$8)),'Emissions (start here)'!Q261*453.59/3600*Dispersion!$I$8,0)</f>
        <v>0</v>
      </c>
      <c r="AF261" s="74">
        <f>IF(AND(ISNUMBER('Emissions (start here)'!Q261),ISNUMBER(Dispersion!$I$9)),'Emissions (start here)'!Q261*453.59/3600*Dispersion!$I$9,0)</f>
        <v>0</v>
      </c>
      <c r="AG261" s="74">
        <f>IF(AND(ISNUMBER('Emissions (start here)'!R261),ISNUMBER(Dispersion!$I$10)),'Emissions (start here)'!R261*2000*453.59/8760/3600*Dispersion!$I$10,0)</f>
        <v>0</v>
      </c>
      <c r="AH261" s="74">
        <f>IF(AND(ISNUMBER('Emissions (start here)'!R261),ISNUMBER(Dispersion!$I$11)),'Emissions (start here)'!R261*2000*453.59/8760/3600*Dispersion!$I$11,0)</f>
        <v>0</v>
      </c>
      <c r="AI261" s="74">
        <f>IF(AND(ISNUMBER('Emissions (start here)'!S261),ISNUMBER(Dispersion!$J$8)),'Emissions (start here)'!S261*453.59/3600*Dispersion!$J$8,0)</f>
        <v>0</v>
      </c>
      <c r="AJ261" s="74">
        <f>IF(AND(ISNUMBER('Emissions (start here)'!S261),ISNUMBER(Dispersion!$J$9)),'Emissions (start here)'!S261*453.59/3600*Dispersion!$J$9,0)</f>
        <v>0</v>
      </c>
      <c r="AK261" s="74">
        <f>IF(AND(ISNUMBER('Emissions (start here)'!T261),ISNUMBER(Dispersion!$J$10)),'Emissions (start here)'!T261*2000*453.59/8760/3600*Dispersion!$J$10,0)</f>
        <v>0</v>
      </c>
      <c r="AL261" s="74">
        <f>IF(AND(ISNUMBER('Emissions (start here)'!T261),ISNUMBER(Dispersion!$J$11)),'Emissions (start here)'!T261*2000*453.59/8760/3600*Dispersion!$J$11,0)</f>
        <v>0</v>
      </c>
      <c r="AM261" s="74">
        <f>IF(AND(ISNUMBER('Emissions (start here)'!U261),ISNUMBER(Dispersion!$K$8)),'Emissions (start here)'!U261*453.59/3600*Dispersion!$K$8,0)</f>
        <v>0</v>
      </c>
      <c r="AN261" s="74">
        <f>IF(AND(ISNUMBER('Emissions (start here)'!U261),ISNUMBER(Dispersion!$K$9)),'Emissions (start here)'!U261*453.59/3600*Dispersion!$K$9,0)</f>
        <v>0</v>
      </c>
      <c r="AO261" s="74">
        <f>IF(AND(ISNUMBER('Emissions (start here)'!V261),ISNUMBER(Dispersion!$K$10)),'Emissions (start here)'!V261*2000*453.59/8760/3600*Dispersion!$K$10,0)</f>
        <v>0</v>
      </c>
      <c r="AP261" s="74">
        <f>IF(AND(ISNUMBER('Emissions (start here)'!V261),ISNUMBER(Dispersion!$K$11)),'Emissions (start here)'!V261*2000*453.59/8760/3600*Dispersion!$K$11,0)</f>
        <v>0</v>
      </c>
      <c r="AQ261" s="74">
        <f>IF(AND(ISNUMBER('Emissions (start here)'!W261),ISNUMBER(Dispersion!$L$8)),'Emissions (start here)'!W261*453.59/3600*Dispersion!$L$8,0)</f>
        <v>0</v>
      </c>
      <c r="AR261" s="74">
        <f>IF(AND(ISNUMBER('Emissions (start here)'!W261),ISNUMBER(Dispersion!$L$9)),'Emissions (start here)'!W261*453.59/3600*Dispersion!$L$9,0)</f>
        <v>0</v>
      </c>
      <c r="AS261" s="74">
        <f>IF(AND(ISNUMBER('Emissions (start here)'!X261),ISNUMBER(Dispersion!$L$10)),'Emissions (start here)'!X261*2000*453.59/8760/3600*Dispersion!$L$10,0)</f>
        <v>0</v>
      </c>
      <c r="AT261" s="74">
        <f>IF(AND(ISNUMBER('Emissions (start here)'!X261),ISNUMBER(Dispersion!$L$11)),'Emissions (start here)'!X261*2000*453.59/8760/3600*Dispersion!$L$11,0)</f>
        <v>0</v>
      </c>
      <c r="AU261" s="74">
        <f>IF(AND(ISNUMBER('Emissions (start here)'!Y261),ISNUMBER(Dispersion!$M$8)),'Emissions (start here)'!Y261*453.59/3600*Dispersion!$M$8,0)</f>
        <v>0</v>
      </c>
      <c r="AV261" s="74">
        <f>IF(AND(ISNUMBER('Emissions (start here)'!Y261),ISNUMBER(Dispersion!$M$9)),'Emissions (start here)'!Y261*453.59/3600*Dispersion!$M$9,0)</f>
        <v>0</v>
      </c>
      <c r="AW261" s="74">
        <f>IF(AND(ISNUMBER('Emissions (start here)'!Z261),ISNUMBER(Dispersion!$M$10)),'Emissions (start here)'!Z261*2000*453.59/8760/3600*Dispersion!$M$10,0)</f>
        <v>0</v>
      </c>
      <c r="AX261" s="74">
        <f>IF(AND(ISNUMBER('Emissions (start here)'!Z261),ISNUMBER(Dispersion!$M$11)),'Emissions (start here)'!Z261*2000*453.59/8760/3600*Dispersion!$M$11,0)</f>
        <v>0</v>
      </c>
      <c r="AY261" s="74">
        <f>IF(AND(ISNUMBER('Emissions (start here)'!AA261),ISNUMBER(Dispersion!$N$8)),'Emissions (start here)'!AA261*453.59/3600*Dispersion!$N$8,0)</f>
        <v>0</v>
      </c>
      <c r="AZ261" s="74">
        <f>IF(AND(ISNUMBER('Emissions (start here)'!AA261),ISNUMBER(Dispersion!$N$9)),'Emissions (start here)'!AA261*453.59/3600*Dispersion!$N$9,0)</f>
        <v>0</v>
      </c>
      <c r="BA261" s="74">
        <f>IF(AND(ISNUMBER('Emissions (start here)'!AB261),ISNUMBER(Dispersion!$N$10)),'Emissions (start here)'!AB261*2000*453.59/8760/3600*Dispersion!$N$10,0)</f>
        <v>0</v>
      </c>
      <c r="BB261" s="74">
        <f>IF(AND(ISNUMBER('Emissions (start here)'!AB261),ISNUMBER(Dispersion!$N$11)),'Emissions (start here)'!AB261*2000*453.59/8760/3600*Dispersion!$N$11,0)</f>
        <v>0</v>
      </c>
      <c r="BC261" s="74">
        <f>IF(AND(ISNUMBER('Emissions (start here)'!AC261),ISNUMBER(Dispersion!$O$8)),'Emissions (start here)'!AC261*453.59/3600*Dispersion!$O$8,0)</f>
        <v>0</v>
      </c>
      <c r="BD261" s="74">
        <f>IF(AND(ISNUMBER('Emissions (start here)'!AC261),ISNUMBER(Dispersion!$O$9)),'Emissions (start here)'!AC261*453.59/3600*Dispersion!$O$9,0)</f>
        <v>0</v>
      </c>
      <c r="BE261" s="74">
        <f>IF(AND(ISNUMBER('Emissions (start here)'!AD261),ISNUMBER(Dispersion!$O$10)),'Emissions (start here)'!AD261*2000*453.59/8760/3600*Dispersion!$O$10,0)</f>
        <v>0</v>
      </c>
      <c r="BF261" s="74">
        <f>IF(AND(ISNUMBER('Emissions (start here)'!AD261),ISNUMBER(Dispersion!$O$11)),'Emissions (start here)'!AD261*2000*453.59/8760/3600*Dispersion!$O$11,0)</f>
        <v>0</v>
      </c>
      <c r="BG261" s="74">
        <f>IF(AND(ISNUMBER('Emissions (start here)'!AE261),ISNUMBER(Dispersion!$P$8)),'Emissions (start here)'!AE261*453.59/3600*Dispersion!$P$8,0)</f>
        <v>0</v>
      </c>
      <c r="BH261" s="74">
        <f>IF(AND(ISNUMBER('Emissions (start here)'!AE261),ISNUMBER(Dispersion!$P$9)),'Emissions (start here)'!AE261*453.59/3600*Dispersion!$P$9,0)</f>
        <v>0</v>
      </c>
      <c r="BI261" s="74">
        <f>IF(AND(ISNUMBER('Emissions (start here)'!AF261),ISNUMBER(Dispersion!$P$10)),'Emissions (start here)'!AF261*2000*453.59/8760/3600*Dispersion!$P$10,0)</f>
        <v>0</v>
      </c>
      <c r="BJ261" s="74">
        <f>IF(AND(ISNUMBER('Emissions (start here)'!AF261),ISNUMBER(Dispersion!$P$11)),'Emissions (start here)'!AF261*2000*453.59/8760/3600*Dispersion!$P$11,0)</f>
        <v>0</v>
      </c>
      <c r="BK261" s="74">
        <f>IF(AND(ISNUMBER('Emissions (start here)'!AG261),ISNUMBER(Dispersion!$Q$8)),'Emissions (start here)'!AG261*453.59/3600*Dispersion!$Q$8,0)</f>
        <v>0</v>
      </c>
      <c r="BL261" s="74">
        <f>IF(AND(ISNUMBER('Emissions (start here)'!AG261),ISNUMBER(Dispersion!$Q$9)),'Emissions (start here)'!AG261*453.59/3600*Dispersion!$Q$9,0)</f>
        <v>0</v>
      </c>
      <c r="BM261" s="74">
        <f>IF(AND(ISNUMBER('Emissions (start here)'!AH261),ISNUMBER(Dispersion!$Q$10)),'Emissions (start here)'!AH261*2000*453.59/8760/3600*Dispersion!$Q$10,0)</f>
        <v>0</v>
      </c>
      <c r="BN261" s="74">
        <f>IF(AND(ISNUMBER('Emissions (start here)'!AH261),ISNUMBER(Dispersion!$Q$11)),'Emissions (start here)'!AH261*2000*453.59/8760/3600*Dispersion!$Q$11,0)</f>
        <v>0</v>
      </c>
      <c r="BO261" s="74">
        <f>IF(AND(ISNUMBER('Emissions (start here)'!AI261),ISNUMBER(Dispersion!$R$8)),'Emissions (start here)'!AI261*453.59/3600*Dispersion!$R$8,0)</f>
        <v>0</v>
      </c>
      <c r="BP261" s="74">
        <f>IF(AND(ISNUMBER('Emissions (start here)'!AI261),ISNUMBER(Dispersion!$R$9)),'Emissions (start here)'!AI261*453.59/3600*Dispersion!$R$9,0)</f>
        <v>0</v>
      </c>
      <c r="BQ261" s="74">
        <f>IF(AND(ISNUMBER('Emissions (start here)'!AJ261),ISNUMBER(Dispersion!$R$10)),'Emissions (start here)'!AJ261*2000*453.59/8760/3600*Dispersion!$R$10,0)</f>
        <v>0</v>
      </c>
      <c r="BR261" s="74">
        <f>IF(AND(ISNUMBER('Emissions (start here)'!AJ261),ISNUMBER(Dispersion!$R$11)),'Emissions (start here)'!AJ261*2000*453.59/8760/3600*Dispersion!$R$11,0)</f>
        <v>0</v>
      </c>
      <c r="BS261" s="74">
        <f>IF(AND(ISNUMBER('Emissions (start here)'!AK261),ISNUMBER(Dispersion!$S$8)),'Emissions (start here)'!AK261*453.59/3600*Dispersion!$S$8,0)</f>
        <v>0</v>
      </c>
      <c r="BT261" s="74">
        <f>IF(AND(ISNUMBER('Emissions (start here)'!AK261),ISNUMBER(Dispersion!$S$9)),'Emissions (start here)'!AK261*453.59/3600*Dispersion!$S$9,0)</f>
        <v>0</v>
      </c>
      <c r="BU261" s="74">
        <f>IF(AND(ISNUMBER('Emissions (start here)'!AL261),ISNUMBER(Dispersion!$S$10)),'Emissions (start here)'!AL261*2000*453.59/8760/3600*Dispersion!$S$10,0)</f>
        <v>0</v>
      </c>
      <c r="BV261" s="74">
        <f>IF(AND(ISNUMBER('Emissions (start here)'!AL261),ISNUMBER(Dispersion!$S$11)),'Emissions (start here)'!AL261*2000*453.59/8760/3600*Dispersion!$S$11,0)</f>
        <v>0</v>
      </c>
      <c r="BW261" s="74">
        <f>IF(AND(ISNUMBER('Emissions (start here)'!AM261),ISNUMBER(Dispersion!$T$8)),'Emissions (start here)'!AM261*453.59/3600*Dispersion!$T$8,0)</f>
        <v>0</v>
      </c>
      <c r="BX261" s="74">
        <f>IF(AND(ISNUMBER('Emissions (start here)'!AM261),ISNUMBER(Dispersion!$T$9)),'Emissions (start here)'!AM261*453.59/3600*Dispersion!$T$9,0)</f>
        <v>0</v>
      </c>
      <c r="BY261" s="74">
        <f>IF(AND(ISNUMBER('Emissions (start here)'!AN261),ISNUMBER(Dispersion!$T$10)),'Emissions (start here)'!AN261*2000*453.59/8760/3600*Dispersion!$T$10,0)</f>
        <v>0</v>
      </c>
      <c r="BZ261" s="74">
        <f>IF(AND(ISNUMBER('Emissions (start here)'!AN261),ISNUMBER(Dispersion!$T$11)),'Emissions (start here)'!AN261*2000*453.59/8760/3600*Dispersion!$T$11,0)</f>
        <v>0</v>
      </c>
      <c r="CA261" s="74">
        <f>IF(AND(ISNUMBER('Emissions (start here)'!AO261),ISNUMBER(Dispersion!$U$8)),'Emissions (start here)'!AO261*453.59/3600*Dispersion!$U$8,0)</f>
        <v>0</v>
      </c>
      <c r="CB261" s="74">
        <f>IF(AND(ISNUMBER('Emissions (start here)'!AO261),ISNUMBER(Dispersion!$U$9)),'Emissions (start here)'!AO261*453.59/3600*Dispersion!$U$9,0)</f>
        <v>0</v>
      </c>
      <c r="CC261" s="74">
        <f>IF(AND(ISNUMBER('Emissions (start here)'!AP261),ISNUMBER(Dispersion!$U$10)),'Emissions (start here)'!AP261*2000*453.59/8760/3600*Dispersion!$U$10,0)</f>
        <v>0</v>
      </c>
      <c r="CD261" s="74">
        <f>IF(AND(ISNUMBER('Emissions (start here)'!AP261),ISNUMBER(Dispersion!$U$11)),'Emissions (start here)'!AP261*2000*453.59/8760/3600*Dispersion!$U$11,0)</f>
        <v>0</v>
      </c>
      <c r="CE261" s="74">
        <f>IF(AND(ISNUMBER('Emissions (start here)'!AQ261),ISNUMBER(Dispersion!$V$8)),'Emissions (start here)'!AQ261*453.59/3600*Dispersion!$V$8,0)</f>
        <v>0</v>
      </c>
      <c r="CF261" s="74">
        <f>IF(AND(ISNUMBER('Emissions (start here)'!AQ261),ISNUMBER(Dispersion!$V$9)),'Emissions (start here)'!AQ261*453.59/3600*Dispersion!$V$9,0)</f>
        <v>0</v>
      </c>
      <c r="CG261" s="74">
        <f>IF(AND(ISNUMBER('Emissions (start here)'!AR261),ISNUMBER(Dispersion!$V$10)),'Emissions (start here)'!AR261*2000*453.59/8760/3600*Dispersion!$V$10,0)</f>
        <v>0</v>
      </c>
      <c r="CH261" s="74">
        <f>IF(AND(ISNUMBER('Emissions (start here)'!AR261),ISNUMBER(Dispersion!$V$11)),'Emissions (start here)'!AR261*2000*453.59/8760/3600*Dispersion!$V$11,0)</f>
        <v>0</v>
      </c>
      <c r="CI261" s="74">
        <f>IF(AND(ISNUMBER('Emissions (start here)'!AS261),ISNUMBER(Dispersion!$W$8)),'Emissions (start here)'!AS261*453.59/3600*Dispersion!$W$8,0)</f>
        <v>0</v>
      </c>
      <c r="CJ261" s="74">
        <f>IF(AND(ISNUMBER('Emissions (start here)'!AS261),ISNUMBER(Dispersion!$W$9)),'Emissions (start here)'!AS261*453.59/3600*Dispersion!$W$9,0)</f>
        <v>0</v>
      </c>
      <c r="CK261" s="74">
        <f>IF(AND(ISNUMBER('Emissions (start here)'!AT261),ISNUMBER(Dispersion!$W$10)),'Emissions (start here)'!AT261*2000*453.59/8760/3600*Dispersion!$W$10,0)</f>
        <v>0</v>
      </c>
      <c r="CL261" s="74">
        <f>IF(AND(ISNUMBER('Emissions (start here)'!AT261),ISNUMBER(Dispersion!$W$11)),'Emissions (start here)'!AT261*2000*453.59/8760/3600*Dispersion!$W$11,0)</f>
        <v>0</v>
      </c>
      <c r="CM261" s="74">
        <f>IF(AND(ISNUMBER('Emissions (start here)'!AU261),ISNUMBER(Dispersion!$X$8)),'Emissions (start here)'!AU261*453.59/3600*Dispersion!$X$8,0)</f>
        <v>0</v>
      </c>
      <c r="CN261" s="74">
        <f>IF(AND(ISNUMBER('Emissions (start here)'!AU261),ISNUMBER(Dispersion!$X$9)),'Emissions (start here)'!AU261*453.59/3600*Dispersion!$X$9,0)</f>
        <v>0</v>
      </c>
      <c r="CO261" s="74">
        <f>IF(AND(ISNUMBER('Emissions (start here)'!AV261),ISNUMBER(Dispersion!$X$10)),'Emissions (start here)'!AV261*2000*453.59/8760/3600*Dispersion!$X$10,0)</f>
        <v>0</v>
      </c>
      <c r="CP261" s="74">
        <f>IF(AND(ISNUMBER('Emissions (start here)'!AV261),ISNUMBER(Dispersion!$X$11)),'Emissions (start here)'!AV261*2000*453.59/8760/3600*Dispersion!$X$11,0)</f>
        <v>0</v>
      </c>
      <c r="CQ261" s="74">
        <f>IF(AND(ISNUMBER('Emissions (start here)'!AW261),ISNUMBER(Dispersion!$Y$8)),'Emissions (start here)'!AW261*453.59/3600*Dispersion!$Y$8,0)</f>
        <v>0</v>
      </c>
      <c r="CR261" s="74">
        <f>IF(AND(ISNUMBER('Emissions (start here)'!AW261),ISNUMBER(Dispersion!$Y$9)),'Emissions (start here)'!AW261*453.59/3600*Dispersion!$Y$9,0)</f>
        <v>0</v>
      </c>
      <c r="CS261" s="74">
        <f>IF(AND(ISNUMBER('Emissions (start here)'!AX261),ISNUMBER(Dispersion!$Y$10)),'Emissions (start here)'!AX261*2000*453.59/8760/3600*Dispersion!$Y$10,0)</f>
        <v>0</v>
      </c>
      <c r="CT261" s="74">
        <f>IF(AND(ISNUMBER('Emissions (start here)'!AX261),ISNUMBER(Dispersion!$Y$11)),'Emissions (start here)'!AX261*2000*453.59/8760/3600*Dispersion!$Y$11,0)</f>
        <v>0</v>
      </c>
      <c r="CU261" s="74">
        <f>IF(AND(ISNUMBER('Emissions (start here)'!AY261),ISNUMBER(Dispersion!$Z$8)),'Emissions (start here)'!AY261*453.59/3600*Dispersion!$Z$8,0)</f>
        <v>0</v>
      </c>
      <c r="CV261" s="74">
        <f>IF(AND(ISNUMBER('Emissions (start here)'!AY261),ISNUMBER(Dispersion!$Z$9)),'Emissions (start here)'!AY261*453.59/3600*Dispersion!$Z$9,0)</f>
        <v>0</v>
      </c>
      <c r="CW261" s="74">
        <f>IF(AND(ISNUMBER('Emissions (start here)'!AZ261),ISNUMBER(Dispersion!$Z$10)),'Emissions (start here)'!AZ261*2000*453.59/8760/3600*Dispersion!$Z$10,0)</f>
        <v>0</v>
      </c>
      <c r="CX261" s="74">
        <f>IF(AND(ISNUMBER('Emissions (start here)'!AZ261),ISNUMBER(Dispersion!$Z$11)),'Emissions (start here)'!AZ261*2000*453.59/8760/3600*Dispersion!$Z$11,0)</f>
        <v>0</v>
      </c>
      <c r="CY261" s="74">
        <f>IF(AND(ISNUMBER('Emissions (start here)'!BA261),ISNUMBER(Dispersion!$AA$8)),'Emissions (start here)'!BA261*453.59/3600*Dispersion!$AA$8,0)</f>
        <v>0</v>
      </c>
      <c r="CZ261" s="74">
        <f>IF(AND(ISNUMBER('Emissions (start here)'!BA261),ISNUMBER(Dispersion!$AA$9)),'Emissions (start here)'!BA261*453.59/3600*Dispersion!$AA$9,0)</f>
        <v>0</v>
      </c>
      <c r="DA261" s="74">
        <f>IF(AND(ISNUMBER('Emissions (start here)'!BB261),ISNUMBER(Dispersion!$AA$10)),'Emissions (start here)'!BB261*2000*453.59/8760/3600*Dispersion!$AA$10,0)</f>
        <v>0</v>
      </c>
      <c r="DB261" s="74">
        <f>IF(AND(ISNUMBER('Emissions (start here)'!BB261),ISNUMBER(Dispersion!$AA$11)),'Emissions (start here)'!BB261*2000*453.59/8760/3600*Dispersion!$AA$11,0)</f>
        <v>0</v>
      </c>
      <c r="DC261" s="74">
        <f>IF(AND(ISNUMBER('Emissions (start here)'!BC261),ISNUMBER(Dispersion!$AB$8)),'Emissions (start here)'!BC261*453.59/3600*Dispersion!$AB$8,0)</f>
        <v>0</v>
      </c>
      <c r="DD261" s="74">
        <f>IF(AND(ISNUMBER('Emissions (start here)'!BC261),ISNUMBER(Dispersion!$AB$9)),'Emissions (start here)'!BC261*453.59/3600*Dispersion!$AB$9,0)</f>
        <v>0</v>
      </c>
      <c r="DE261" s="74">
        <f>IF(AND(ISNUMBER('Emissions (start here)'!BD261),ISNUMBER(Dispersion!$AB$10)),'Emissions (start here)'!BD261*2000*453.59/8760/3600*Dispersion!$AB$10,0)</f>
        <v>0</v>
      </c>
      <c r="DF261" s="74">
        <f>IF(AND(ISNUMBER('Emissions (start here)'!BD261),ISNUMBER(Dispersion!$AB$11)),'Emissions (start here)'!BD261*2000*453.59/8760/3600*Dispersion!$AB$11,0)</f>
        <v>0</v>
      </c>
      <c r="DG261" s="74">
        <f>IF(AND(ISNUMBER('Emissions (start here)'!BE261),ISNUMBER(Dispersion!$AC$8)),'Emissions (start here)'!BE261*453.59/3600*Dispersion!$AC$8,0)</f>
        <v>0</v>
      </c>
      <c r="DH261" s="74">
        <f>IF(AND(ISNUMBER('Emissions (start here)'!BE261),ISNUMBER(Dispersion!$AC$9)),'Emissions (start here)'!BE261*453.59/3600*Dispersion!$AC$9,0)</f>
        <v>0</v>
      </c>
      <c r="DI261" s="74">
        <f>IF(AND(ISNUMBER('Emissions (start here)'!BF261),ISNUMBER(Dispersion!$AC$10)),'Emissions (start here)'!BF261*2000*453.59/8760/3600*Dispersion!$AC$10,0)</f>
        <v>0</v>
      </c>
      <c r="DJ261" s="74">
        <f>IF(AND(ISNUMBER('Emissions (start here)'!BF261),ISNUMBER(Dispersion!$AC$11)),'Emissions (start here)'!BF261*2000*453.59/8760/3600*Dispersion!$AC$11,0)</f>
        <v>0</v>
      </c>
      <c r="DK261" s="74">
        <f>IF(AND(ISNUMBER('Emissions (start here)'!BG261),ISNUMBER(Dispersion!$AD$8)),'Emissions (start here)'!BG261*453.59/3600*Dispersion!$AD$8,0)</f>
        <v>0</v>
      </c>
      <c r="DL261" s="74">
        <f>IF(AND(ISNUMBER('Emissions (start here)'!BG261),ISNUMBER(Dispersion!$AD$9)),'Emissions (start here)'!BG261*453.59/3600*Dispersion!$AD$9,0)</f>
        <v>0</v>
      </c>
      <c r="DM261" s="74">
        <f>IF(AND(ISNUMBER('Emissions (start here)'!BH261),ISNUMBER(Dispersion!$AD$10)),'Emissions (start here)'!BH261*2000*453.59/8760/3600*Dispersion!$AD$10,0)</f>
        <v>0</v>
      </c>
      <c r="DN261" s="74">
        <f>IF(AND(ISNUMBER('Emissions (start here)'!BH261),ISNUMBER(Dispersion!$AD$11)),'Emissions (start here)'!BH261*2000*453.59/8760/3600*Dispersion!$AD$11,0)</f>
        <v>0</v>
      </c>
      <c r="DO261" s="74">
        <f>IF(AND(ISNUMBER('Emissions (start here)'!BI261),ISNUMBER(Dispersion!$AE$8)),'Emissions (start here)'!BI261*453.59/3600*Dispersion!$AE$8,0)</f>
        <v>0</v>
      </c>
      <c r="DP261" s="74">
        <f>IF(AND(ISNUMBER('Emissions (start here)'!BI261),ISNUMBER(Dispersion!$AE$9)),'Emissions (start here)'!BI261*453.59/3600*Dispersion!$AE$9,0)</f>
        <v>0</v>
      </c>
      <c r="DQ261" s="74">
        <f>IF(AND(ISNUMBER('Emissions (start here)'!BJ261),ISNUMBER(Dispersion!$AE$10)),'Emissions (start here)'!BJ261*2000*453.59/8760/3600*Dispersion!$AE$10,0)</f>
        <v>0</v>
      </c>
      <c r="DR261" s="74">
        <f>IF(AND(ISNUMBER('Emissions (start here)'!BJ261),ISNUMBER(Dispersion!$AE$11)),'Emissions (start here)'!BJ261*2000*453.59/8760/3600*Dispersion!$AE$11,0)</f>
        <v>0</v>
      </c>
      <c r="DS261" s="74">
        <f>IF(AND(ISNUMBER('Emissions (start here)'!BK261),ISNUMBER(Dispersion!$AF$8)),'Emissions (start here)'!BK261*453.59/3600*Dispersion!$AF$8,0)</f>
        <v>0</v>
      </c>
      <c r="DT261" s="74">
        <f>IF(AND(ISNUMBER('Emissions (start here)'!BK261),ISNUMBER(Dispersion!$AF$9)),'Emissions (start here)'!BK261*453.59/3600*Dispersion!$AF$9,0)</f>
        <v>0</v>
      </c>
      <c r="DU261" s="74">
        <f>IF(AND(ISNUMBER('Emissions (start here)'!BL261),ISNUMBER(Dispersion!$AF$10)),'Emissions (start here)'!BL261*2000*453.59/8760/3600*Dispersion!$AF$10,0)</f>
        <v>0</v>
      </c>
      <c r="DV261" s="74">
        <f>IF(AND(ISNUMBER('Emissions (start here)'!BL261),ISNUMBER(Dispersion!$AF$11)),'Emissions (start here)'!BL261*2000*453.59/8760/3600*Dispersion!$AF$11,0)</f>
        <v>0</v>
      </c>
      <c r="DW261" s="74">
        <f>IF(AND(ISNUMBER('Emissions (start here)'!BM261),ISNUMBER(Dispersion!$AG$8)),'Emissions (start here)'!BM261*453.59/3600*Dispersion!$AG$8,0)</f>
        <v>0</v>
      </c>
      <c r="DX261" s="74">
        <f>IF(AND(ISNUMBER('Emissions (start here)'!BM261),ISNUMBER(Dispersion!$AG$9)),'Emissions (start here)'!BM261*453.59/3600*Dispersion!$AG$9,0)</f>
        <v>0</v>
      </c>
      <c r="DY261" s="74">
        <f>IF(AND(ISNUMBER('Emissions (start here)'!BN261),ISNUMBER(Dispersion!$AG$10)),'Emissions (start here)'!BN261*2000*453.59/8760/3600*Dispersion!$AG$10,0)</f>
        <v>0</v>
      </c>
      <c r="DZ261" s="74">
        <f>IF(AND(ISNUMBER('Emissions (start here)'!BN261),ISNUMBER(Dispersion!$AG$11)),'Emissions (start here)'!BN261*2000*453.59/8760/3600*Dispersion!$AG$11,0)</f>
        <v>0</v>
      </c>
      <c r="EA261" s="74">
        <f>IF(AND(ISNUMBER('Emissions (start here)'!BO261),ISNUMBER(Dispersion!$AH$8)),'Emissions (start here)'!BO261*453.59/3600*Dispersion!$AH$8,0)</f>
        <v>0</v>
      </c>
      <c r="EB261" s="74">
        <f>IF(AND(ISNUMBER('Emissions (start here)'!BO261),ISNUMBER(Dispersion!$AH$9)),'Emissions (start here)'!BO261*453.59/3600*Dispersion!$AH$9,0)</f>
        <v>0</v>
      </c>
      <c r="EC261" s="74">
        <f>IF(AND(ISNUMBER('Emissions (start here)'!BP261),ISNUMBER(Dispersion!$AH$10)),'Emissions (start here)'!BP261*2000*453.59/8760/3600*Dispersion!$AH$10,0)</f>
        <v>0</v>
      </c>
      <c r="ED261" s="74">
        <f>IF(AND(ISNUMBER('Emissions (start here)'!BP261),ISNUMBER(Dispersion!$AH$11)),'Emissions (start here)'!BP261*2000*453.59/8760/3600*Dispersion!$AH$11,0)</f>
        <v>0</v>
      </c>
      <c r="EE261" s="74">
        <f>IF(AND(ISNUMBER('Emissions (start here)'!BQ261),ISNUMBER(Dispersion!$AI$8)),'Emissions (start here)'!BQ261*453.59/3600*Dispersion!$AI$8,0)</f>
        <v>0</v>
      </c>
      <c r="EF261" s="74">
        <f>IF(AND(ISNUMBER('Emissions (start here)'!BQ261),ISNUMBER(Dispersion!$AI$9)),'Emissions (start here)'!BQ261*453.59/3600*Dispersion!$AI$9,0)</f>
        <v>0</v>
      </c>
      <c r="EG261" s="74">
        <f>IF(AND(ISNUMBER('Emissions (start here)'!BR261),ISNUMBER(Dispersion!$AI$10)),'Emissions (start here)'!BR261*2000*453.59/8760/3600*Dispersion!$AI$10,0)</f>
        <v>0</v>
      </c>
      <c r="EH261" s="74">
        <f>IF(AND(ISNUMBER('Emissions (start here)'!BR261),ISNUMBER(Dispersion!$AI$11)),'Emissions (start here)'!BR261*2000*453.59/8760/3600*Dispersion!$AI$11,0)</f>
        <v>0</v>
      </c>
      <c r="EI261" s="74">
        <f>IF(AND(ISNUMBER('Emissions (start here)'!BS261),ISNUMBER(Dispersion!$AJ$8)),'Emissions (start here)'!BS261*453.59/3600*Dispersion!$AJ$8,0)</f>
        <v>0</v>
      </c>
      <c r="EJ261" s="74">
        <f>IF(AND(ISNUMBER('Emissions (start here)'!BS261),ISNUMBER(Dispersion!$AJ$9)),'Emissions (start here)'!BS261*453.59/3600*Dispersion!$AJ$9,0)</f>
        <v>0</v>
      </c>
      <c r="EK261" s="74">
        <f>IF(AND(ISNUMBER('Emissions (start here)'!BT261),ISNUMBER(Dispersion!$AJ$10)),'Emissions (start here)'!BT261*2000*453.59/8760/3600*Dispersion!$AJ$10,0)</f>
        <v>0</v>
      </c>
      <c r="EL261" s="74">
        <f>IF(AND(ISNUMBER('Emissions (start here)'!BT261),ISNUMBER(Dispersion!$AJ$11)),'Emissions (start here)'!BT261*2000*453.59/8760/3600*Dispersion!$AJ$11,0)</f>
        <v>0</v>
      </c>
      <c r="EM261" s="74">
        <f>IF(AND(ISNUMBER('Emissions (start here)'!BU261),ISNUMBER(Dispersion!$AK$8)),'Emissions (start here)'!BU261*453.59/3600*Dispersion!$AK$8,0)</f>
        <v>0</v>
      </c>
      <c r="EN261" s="74">
        <f>IF(AND(ISNUMBER('Emissions (start here)'!BU261),ISNUMBER(Dispersion!$AK$9)),'Emissions (start here)'!BU261*453.59/3600*Dispersion!$AK$9,0)</f>
        <v>0</v>
      </c>
      <c r="EO261" s="74">
        <f>IF(AND(ISNUMBER('Emissions (start here)'!BV261),ISNUMBER(Dispersion!$AK$10)),'Emissions (start here)'!BV261*2000*453.59/8760/3600*Dispersion!$AK$10,0)</f>
        <v>0</v>
      </c>
      <c r="EP261" s="74">
        <f>IF(AND(ISNUMBER('Emissions (start here)'!BV261),ISNUMBER(Dispersion!$AK$11)),'Emissions (start here)'!BV261*2000*453.59/8760/3600*Dispersion!$AK$11,0)</f>
        <v>0</v>
      </c>
      <c r="EQ261" s="74">
        <f>IF(AND(ISNUMBER('Emissions (start here)'!BW261),ISNUMBER(Dispersion!$AL$8)),'Emissions (start here)'!BW261*453.59/3600*Dispersion!$AL$8,0)</f>
        <v>0</v>
      </c>
      <c r="ER261" s="74">
        <f>IF(AND(ISNUMBER('Emissions (start here)'!BW261),ISNUMBER(Dispersion!$AL$9)),'Emissions (start here)'!BW261*453.59/3600*Dispersion!$AL$9,0)</f>
        <v>0</v>
      </c>
      <c r="ES261" s="74">
        <f>IF(AND(ISNUMBER('Emissions (start here)'!BX261),ISNUMBER(Dispersion!$AL$10)),'Emissions (start here)'!BX261*2000*453.59/8760/3600*Dispersion!$AL$10,0)</f>
        <v>0</v>
      </c>
      <c r="ET261" s="74">
        <f>IF(AND(ISNUMBER('Emissions (start here)'!BX261),ISNUMBER(Dispersion!$AL$11)),'Emissions (start here)'!BX261*2000*453.59/8760/3600*Dispersion!$AL$11,0)</f>
        <v>0</v>
      </c>
      <c r="EU261" s="74">
        <f>IF(AND(ISNUMBER('Emissions (start here)'!BY261),ISNUMBER(Dispersion!$AM$8)),'Emissions (start here)'!BY261*453.59/3600*Dispersion!$AM$8,0)</f>
        <v>0</v>
      </c>
      <c r="EV261" s="74">
        <f>IF(AND(ISNUMBER('Emissions (start here)'!BY261),ISNUMBER(Dispersion!$AM$9)),'Emissions (start here)'!BY261*453.59/3600*Dispersion!$AM$9,0)</f>
        <v>0</v>
      </c>
      <c r="EW261" s="74">
        <f>IF(AND(ISNUMBER('Emissions (start here)'!BZ261),ISNUMBER(Dispersion!$AM$10)),'Emissions (start here)'!BZ261*2000*453.59/8760/3600*Dispersion!$AM$10,0)</f>
        <v>0</v>
      </c>
      <c r="EX261" s="74">
        <f>IF(AND(ISNUMBER('Emissions (start here)'!BZ261),ISNUMBER(Dispersion!$AM$11)),'Emissions (start here)'!BZ261*2000*453.59/8760/3600*Dispersion!$AM$11,0)</f>
        <v>0</v>
      </c>
      <c r="EY261" s="74">
        <f>IF(AND(ISNUMBER('Emissions (start here)'!CA261),ISNUMBER(Dispersion!$AN$8)),'Emissions (start here)'!CA261*453.59/3600*Dispersion!$AN$8,0)</f>
        <v>0</v>
      </c>
      <c r="EZ261" s="74">
        <f>IF(AND(ISNUMBER('Emissions (start here)'!CA261),ISNUMBER(Dispersion!$AN$9)),'Emissions (start here)'!CA261*453.59/3600*Dispersion!$AN$9,0)</f>
        <v>0</v>
      </c>
      <c r="FA261" s="74">
        <f>IF(AND(ISNUMBER('Emissions (start here)'!CB261),ISNUMBER(Dispersion!$AN$10)),'Emissions (start here)'!CB261*2000*453.59/8760/3600*Dispersion!$AN$10,0)</f>
        <v>0</v>
      </c>
      <c r="FB261" s="74">
        <f>IF(AND(ISNUMBER('Emissions (start here)'!CB261),ISNUMBER(Dispersion!$AN$11)),'Emissions (start here)'!CB261*2000*453.59/8760/3600*Dispersion!$AN$11,0)</f>
        <v>0</v>
      </c>
      <c r="FC261" s="74">
        <f>IF(AND(ISNUMBER('Emissions (start here)'!CC261),ISNUMBER(Dispersion!$AO$8)),'Emissions (start here)'!CC261*453.59/3600*Dispersion!$AO$8,0)</f>
        <v>0</v>
      </c>
      <c r="FD261" s="74">
        <f>IF(AND(ISNUMBER('Emissions (start here)'!CC261),ISNUMBER(Dispersion!$AO$9)),'Emissions (start here)'!CC261*453.59/3600*Dispersion!$AO$9,0)</f>
        <v>0</v>
      </c>
      <c r="FE261" s="74">
        <f>IF(AND(ISNUMBER('Emissions (start here)'!CD261),ISNUMBER(Dispersion!$AO$10)),'Emissions (start here)'!CD261*2000*453.59/8760/3600*Dispersion!$AO$10,0)</f>
        <v>0</v>
      </c>
      <c r="FF261" s="74">
        <f>IF(AND(ISNUMBER('Emissions (start here)'!CD261),ISNUMBER(Dispersion!$AO$11)),'Emissions (start here)'!CD261*2000*453.59/8760/3600*Dispersion!$AO$11,0)</f>
        <v>0</v>
      </c>
      <c r="FG261" s="74">
        <f>IF(AND(ISNUMBER('Emissions (start here)'!CE261),ISNUMBER(Dispersion!$AP$8)),'Emissions (start here)'!CE261*453.59/3600*Dispersion!$AP$8,0)</f>
        <v>0</v>
      </c>
      <c r="FH261" s="74">
        <f>IF(AND(ISNUMBER('Emissions (start here)'!CE261),ISNUMBER(Dispersion!$AP$9)),'Emissions (start here)'!CE261*453.59/3600*Dispersion!$AP$9,0)</f>
        <v>0</v>
      </c>
      <c r="FI261" s="74">
        <f>IF(AND(ISNUMBER('Emissions (start here)'!CF261),ISNUMBER(Dispersion!$AP$10)),'Emissions (start here)'!CF261*2000*453.59/8760/3600*Dispersion!$AP$10,0)</f>
        <v>0</v>
      </c>
      <c r="FJ261" s="74">
        <f>IF(AND(ISNUMBER('Emissions (start here)'!CF261),ISNUMBER(Dispersion!$AP$11)),'Emissions (start here)'!CF261*2000*453.59/8760/3600*Dispersion!$AP$11,0)</f>
        <v>0</v>
      </c>
      <c r="FK261" s="74">
        <f>IF(AND(ISNUMBER('Emissions (start here)'!CG261),ISNUMBER(Dispersion!$AQ$8)),'Emissions (start here)'!CG261*453.59/3600*Dispersion!$AQ$8,0)</f>
        <v>0</v>
      </c>
      <c r="FL261" s="74">
        <f>IF(AND(ISNUMBER('Emissions (start here)'!CG261),ISNUMBER(Dispersion!$AQ$9)),'Emissions (start here)'!CG261*453.59/3600*Dispersion!$AQ$9,0)</f>
        <v>0</v>
      </c>
      <c r="FM261" s="74">
        <f>IF(AND(ISNUMBER('Emissions (start here)'!CH261),ISNUMBER(Dispersion!$AQ$10)),'Emissions (start here)'!CH261*2000*453.59/8760/3600*Dispersion!$AQ$10,0)</f>
        <v>0</v>
      </c>
      <c r="FN261" s="74">
        <f>IF(AND(ISNUMBER('Emissions (start here)'!CH261),ISNUMBER(Dispersion!$AQ$11)),'Emissions (start here)'!CH261*2000*453.59/8760/3600*Dispersion!$AQ$11,0)</f>
        <v>0</v>
      </c>
      <c r="FO261" s="74">
        <f>IF(AND(ISNUMBER('Emissions (start here)'!CI261),ISNUMBER(Dispersion!$AR$8)),'Emissions (start here)'!CI261*453.59/3600*Dispersion!$AR$8,0)</f>
        <v>0</v>
      </c>
      <c r="FP261" s="74">
        <f>IF(AND(ISNUMBER('Emissions (start here)'!CI261),ISNUMBER(Dispersion!$AR$9)),'Emissions (start here)'!CI261*453.59/3600*Dispersion!$AR$9,0)</f>
        <v>0</v>
      </c>
      <c r="FQ261" s="74">
        <f>IF(AND(ISNUMBER('Emissions (start here)'!CJ261),ISNUMBER(Dispersion!$AR$10)),'Emissions (start here)'!CJ261*2000*453.59/8760/3600*Dispersion!$AR$10,0)</f>
        <v>0</v>
      </c>
      <c r="FR261" s="74">
        <f>IF(AND(ISNUMBER('Emissions (start here)'!CJ261),ISNUMBER(Dispersion!$AR$11)),'Emissions (start here)'!CJ261*2000*453.59/8760/3600*Dispersion!$AR$11,0)</f>
        <v>0</v>
      </c>
      <c r="FS261" s="74">
        <f>IF(AND(ISNUMBER('Emissions (start here)'!CK261),ISNUMBER(Dispersion!$AS$8)),'Emissions (start here)'!CK261*453.59/3600*Dispersion!$AS$8,0)</f>
        <v>0</v>
      </c>
      <c r="FT261" s="74">
        <f>IF(AND(ISNUMBER('Emissions (start here)'!CK261),ISNUMBER(Dispersion!$AS$9)),'Emissions (start here)'!CK261*453.59/3600*Dispersion!$AS$9,0)</f>
        <v>0</v>
      </c>
      <c r="FU261" s="74">
        <f>IF(AND(ISNUMBER('Emissions (start here)'!CL261),ISNUMBER(Dispersion!$AS$10)),'Emissions (start here)'!CL261*2000*453.59/8760/3600*Dispersion!$AS$10,0)</f>
        <v>0</v>
      </c>
      <c r="FV261" s="74">
        <f>IF(AND(ISNUMBER('Emissions (start here)'!CL261),ISNUMBER(Dispersion!$AS$11)),'Emissions (start here)'!CL261*2000*453.59/8760/3600*Dispersion!$AS$11,0)</f>
        <v>0</v>
      </c>
      <c r="FW261" s="74">
        <f>IF(AND(ISNUMBER('Emissions (start here)'!CM261),ISNUMBER(Dispersion!$AT$8)),'Emissions (start here)'!CM261*453.59/3600*Dispersion!$AT$8,0)</f>
        <v>0</v>
      </c>
      <c r="FX261" s="74">
        <f>IF(AND(ISNUMBER('Emissions (start here)'!CM261),ISNUMBER(Dispersion!$AT$9)),'Emissions (start here)'!CM261*453.59/3600*Dispersion!$AT$9,0)</f>
        <v>0</v>
      </c>
      <c r="FY261" s="74">
        <f>IF(AND(ISNUMBER('Emissions (start here)'!CN261),ISNUMBER(Dispersion!$AT$10)),'Emissions (start here)'!CN261*2000*453.59/8760/3600*Dispersion!$AT$10,0)</f>
        <v>0</v>
      </c>
      <c r="FZ261" s="74">
        <f>IF(AND(ISNUMBER('Emissions (start here)'!CN261),ISNUMBER(Dispersion!$AT$11)),'Emissions (start here)'!CN261*2000*453.59/8760/3600*Dispersion!$AT$11,0)</f>
        <v>0</v>
      </c>
      <c r="GA261" s="74">
        <f>IF(AND(ISNUMBER('Emissions (start here)'!CO261),ISNUMBER(Dispersion!$AU$8)),'Emissions (start here)'!CO261*453.59/3600*Dispersion!$AU$8,0)</f>
        <v>0</v>
      </c>
      <c r="GB261" s="74">
        <f>IF(AND(ISNUMBER('Emissions (start here)'!CO261),ISNUMBER(Dispersion!$AU$9)),'Emissions (start here)'!CO261*453.59/3600*Dispersion!$AU$9,0)</f>
        <v>0</v>
      </c>
      <c r="GC261" s="74">
        <f>IF(AND(ISNUMBER('Emissions (start here)'!CP261),ISNUMBER(Dispersion!$AU$10)),'Emissions (start here)'!CP261*2000*453.59/8760/3600*Dispersion!$AU$10,0)</f>
        <v>0</v>
      </c>
      <c r="GD261" s="74">
        <f>IF(AND(ISNUMBER('Emissions (start here)'!CP261),ISNUMBER(Dispersion!$AU$11)),'Emissions (start here)'!CP261*2000*453.59/8760/3600*Dispersion!$AU$11,0)</f>
        <v>0</v>
      </c>
      <c r="GE261" s="74">
        <f>IF(AND(ISNUMBER('Emissions (start here)'!CQ261),ISNUMBER(Dispersion!$AV$8)),'Emissions (start here)'!CQ261*453.59/3600*Dispersion!$AV$8,0)</f>
        <v>0</v>
      </c>
      <c r="GF261" s="74">
        <f>IF(AND(ISNUMBER('Emissions (start here)'!CQ261),ISNUMBER(Dispersion!$AV$9)),'Emissions (start here)'!CQ261*453.59/3600*Dispersion!$AV$9,0)</f>
        <v>0</v>
      </c>
      <c r="GG261" s="74">
        <f>IF(AND(ISNUMBER('Emissions (start here)'!CR261),ISNUMBER(Dispersion!$AV$10)),'Emissions (start here)'!CR261*2000*453.59/8760/3600*Dispersion!$AV$10,0)</f>
        <v>0</v>
      </c>
      <c r="GH261" s="74">
        <f>IF(AND(ISNUMBER('Emissions (start here)'!CR261),ISNUMBER(Dispersion!$AV$11)),'Emissions (start here)'!CR261*2000*453.59/8760/3600*Dispersion!$AV$11,0)</f>
        <v>0</v>
      </c>
      <c r="GI261" s="74">
        <f>IF(AND(ISNUMBER('Emissions (start here)'!CS261),ISNUMBER(Dispersion!$AW$8)),'Emissions (start here)'!CS261*453.59/3600*Dispersion!$AW$8,0)</f>
        <v>0</v>
      </c>
      <c r="GJ261" s="74">
        <f>IF(AND(ISNUMBER('Emissions (start here)'!CS261),ISNUMBER(Dispersion!$AW$9)),'Emissions (start here)'!CS261*453.59/3600*Dispersion!$AW$9,0)</f>
        <v>0</v>
      </c>
      <c r="GK261" s="74">
        <f>IF(AND(ISNUMBER('Emissions (start here)'!CT261),ISNUMBER(Dispersion!$AW$10)),'Emissions (start here)'!CT261*2000*453.59/8760/3600*Dispersion!$AW$10,0)</f>
        <v>0</v>
      </c>
      <c r="GL261" s="74">
        <f>IF(AND(ISNUMBER('Emissions (start here)'!CT261),ISNUMBER(Dispersion!$AW$11)),'Emissions (start here)'!CT261*2000*453.59/8760/3600*Dispersion!$AW$11,0)</f>
        <v>0</v>
      </c>
      <c r="GM261" s="74">
        <f>IF(AND(ISNUMBER('Emissions (start here)'!CU261),ISNUMBER(Dispersion!$AX$8)),'Emissions (start here)'!CU261*453.59/3600*Dispersion!$AX$8,0)</f>
        <v>0</v>
      </c>
      <c r="GN261" s="74">
        <f>IF(AND(ISNUMBER('Emissions (start here)'!CU261),ISNUMBER(Dispersion!$AX$9)),'Emissions (start here)'!CU261*453.59/3600*Dispersion!$AX$9,0)</f>
        <v>0</v>
      </c>
      <c r="GO261" s="74">
        <f>IF(AND(ISNUMBER('Emissions (start here)'!CV261),ISNUMBER(Dispersion!$AX$10)),'Emissions (start here)'!CV261*2000*453.59/8760/3600*Dispersion!$AX$10,0)</f>
        <v>0</v>
      </c>
      <c r="GP261" s="74">
        <f>IF(AND(ISNUMBER('Emissions (start here)'!CV261),ISNUMBER(Dispersion!$AX$11)),'Emissions (start here)'!CV261*2000*453.59/8760/3600*Dispersion!$AX$11,0)</f>
        <v>0</v>
      </c>
      <c r="GQ261" s="74">
        <f>IF(AND(ISNUMBER('Emissions (start here)'!CW261),ISNUMBER(Dispersion!$AY$8)),'Emissions (start here)'!CW261*453.59/3600*Dispersion!$AY$8,0)</f>
        <v>0</v>
      </c>
      <c r="GR261" s="74">
        <f>IF(AND(ISNUMBER('Emissions (start here)'!CW261),ISNUMBER(Dispersion!$AY$9)),'Emissions (start here)'!CW261*453.59/3600*Dispersion!$AY$9,0)</f>
        <v>0</v>
      </c>
      <c r="GS261" s="74">
        <f>IF(AND(ISNUMBER('Emissions (start here)'!CX261),ISNUMBER(Dispersion!$AY$10)),'Emissions (start here)'!CX261*2000*453.59/8760/3600*Dispersion!$AY$10,0)</f>
        <v>0</v>
      </c>
      <c r="GT261" s="74">
        <f>IF(AND(ISNUMBER('Emissions (start here)'!CX261),ISNUMBER(Dispersion!$AY$11)),'Emissions (start here)'!CX261*2000*453.59/8760/3600*Dispersion!$AY$11,0)</f>
        <v>0</v>
      </c>
      <c r="GU261" s="74">
        <f>IF(AND(ISNUMBER('Emissions (start here)'!CY261),ISNUMBER(Dispersion!$AZ$8)),'Emissions (start here)'!CY261*453.59/3600*Dispersion!$AZ$8,0)</f>
        <v>0</v>
      </c>
      <c r="GV261" s="74">
        <f>IF(AND(ISNUMBER('Emissions (start here)'!CY261),ISNUMBER(Dispersion!$AZ$9)),'Emissions (start here)'!CY261*453.59/3600*Dispersion!$AZ$9,0)</f>
        <v>0</v>
      </c>
      <c r="GW261" s="74">
        <f>IF(AND(ISNUMBER('Emissions (start here)'!CZ261),ISNUMBER(Dispersion!$AZ$10)),'Emissions (start here)'!CZ261*2000*453.59/8760/3600*Dispersion!$AZ$10,0)</f>
        <v>0</v>
      </c>
      <c r="GX261" s="74">
        <f>IF(AND(ISNUMBER('Emissions (start here)'!CZ261),ISNUMBER(Dispersion!$AZ$11)),'Emissions (start here)'!CZ261*2000*453.59/8760/3600*Dispersion!$AZ$11,0)</f>
        <v>0</v>
      </c>
    </row>
    <row r="262" spans="1:206" x14ac:dyDescent="0.2">
      <c r="A262" s="51" t="str">
        <f>'Tox Values'!C262</f>
        <v>1335-32-6</v>
      </c>
      <c r="B262" s="94" t="str">
        <f>'Tox Values'!D262</f>
        <v>Lead Subacetate</v>
      </c>
      <c r="C262" s="96">
        <f t="shared" ref="C262:C325" si="17">G262+K262+O262+S262+W262+AA262+AE262+AI262+AM262+AQ262+AU262+AY262+BC262+BG262+BK262+BO262+BS262+BW262+CA262+CE262+CI262+CM262+CQ262+CU262+CY262+DC262+DG262+DK262+DO262+DS262+DW262+EA262+EE262+EI262+EM262+EQ262+EU262+EY262+FC262+FG262+FK262+FO262+FS262+FW262+GA262+GE262+GI262+GM262+GQ262+GU262</f>
        <v>0</v>
      </c>
      <c r="D262" s="74">
        <f t="shared" ref="D262:D325" si="18">H262+L262+P262+T262+X262+AB262+AF262+AJ262+AN262+AR262+AV262+AZ262+BD262+BH262+BL262+BP262+BT262+BX262+CB262+CF262+CJ262+CN262+CR262+CV262+CZ262+DD262+DH262+DL262+DP262+DT262+DX262+EB262+EF262+EJ262+EN262+ER262+EV262+EZ262+FD262+FH262+FL262+FP262+FT262+FX262+GB262+GF262+GJ262+GN262+GR262+GV262</f>
        <v>0</v>
      </c>
      <c r="E262" s="74">
        <f t="shared" ref="E262:E325" si="19">I262+M262+Q262+U262+Y262+AC262+AG262+AK262+AO262+AS262+AW262+BA262+BE262+BI262+BM262+BQ262+BU262+BY262+CC262+CG262+CK262+CO262+CS262+CW262+DA262+DE262+DI262+DM262+DQ262+DU262+DY262+EC262+EG262+EK262+EO262+ES262+EW262+FA262+FE262+FI262+FM262+FQ262+FU262+FY262+GC262+GG262+GK262+GO262+GS262+GW262</f>
        <v>0</v>
      </c>
      <c r="F262" s="99">
        <f t="shared" ref="F262:F325" si="20">J262+N262+R262+V262+Z262+AD262+AH262+AL262+AP262+AT262+AX262+BB262+BF262+BJ262+BN262+BR262+BV262+BZ262+CD262+CH262+CL262+CP262+CT262+CX262+DB262+DF262+DJ262+DN262+DR262+DV262+DZ262+ED262+EH262+EL262+EP262+ET262+EX262+FB262+FF262+FJ262+FN262+FR262+FV262+FZ262+GD262+GH262+GL262+GP262+GT262+GX262</f>
        <v>0</v>
      </c>
      <c r="G262" s="97">
        <f>IF(AND(ISNUMBER('Emissions (start here)'!E262),ISNUMBER(Dispersion!$C$8)),'Emissions (start here)'!E262*453.59/3600*Dispersion!$C$8,0)</f>
        <v>0</v>
      </c>
      <c r="H262" s="74">
        <f>IF(AND(ISNUMBER('Emissions (start here)'!E262),ISNUMBER(Dispersion!$C$9)),'Emissions (start here)'!E262*453.59/3600*Dispersion!$C$9,0)</f>
        <v>0</v>
      </c>
      <c r="I262" s="74">
        <f>IF(AND(ISNUMBER('Emissions (start here)'!F262),ISNUMBER(Dispersion!$C$10)),'Emissions (start here)'!F262*2000*453.59/8760/3600*Dispersion!$C$10,0)</f>
        <v>0</v>
      </c>
      <c r="J262" s="74">
        <f>IF(AND(ISNUMBER('Emissions (start here)'!F262),ISNUMBER(Dispersion!$C$11)),'Emissions (start here)'!F262*2000*453.59/8760/3600*Dispersion!$C$11,0)</f>
        <v>0</v>
      </c>
      <c r="K262" s="74">
        <f>IF(AND(ISNUMBER('Emissions (start here)'!G262),ISNUMBER(Dispersion!$D$8)),'Emissions (start here)'!G262*453.59/3600*Dispersion!$D$8,0)</f>
        <v>0</v>
      </c>
      <c r="L262" s="74">
        <f>IF(AND(ISNUMBER('Emissions (start here)'!G262),ISNUMBER(Dispersion!$D$9)),'Emissions (start here)'!G262*453.59/3600*Dispersion!$D$9,0)</f>
        <v>0</v>
      </c>
      <c r="M262" s="74">
        <f>IF(AND(ISNUMBER('Emissions (start here)'!H262),ISNUMBER(Dispersion!$D$10)),'Emissions (start here)'!H262*2000*453.59/8760/3600*Dispersion!$D$10,0)</f>
        <v>0</v>
      </c>
      <c r="N262" s="74">
        <f>IF(AND(ISNUMBER('Emissions (start here)'!H262),ISNUMBER(Dispersion!$D$11)),'Emissions (start here)'!H262*2000*453.59/8760/3600*Dispersion!$D$11,0)</f>
        <v>0</v>
      </c>
      <c r="O262" s="74">
        <f>IF(AND(ISNUMBER('Emissions (start here)'!I262),ISNUMBER(Dispersion!$E$8)),'Emissions (start here)'!I262*453.59/3600*Dispersion!$E$8,0)</f>
        <v>0</v>
      </c>
      <c r="P262" s="74">
        <f>IF(AND(ISNUMBER('Emissions (start here)'!I262),ISNUMBER(Dispersion!$E$9)),'Emissions (start here)'!I262*453.59/3600*Dispersion!$E$9,0)</f>
        <v>0</v>
      </c>
      <c r="Q262" s="74">
        <f>IF(AND(ISNUMBER('Emissions (start here)'!J262),ISNUMBER(Dispersion!$E$10)),'Emissions (start here)'!J262*2000*453.59/8760/3600*Dispersion!$E$10,0)</f>
        <v>0</v>
      </c>
      <c r="R262" s="74">
        <f>IF(AND(ISNUMBER('Emissions (start here)'!J262),ISNUMBER(Dispersion!$E$11)),'Emissions (start here)'!J262*2000*453.59/8760/3600*Dispersion!$E$11,0)</f>
        <v>0</v>
      </c>
      <c r="S262" s="74">
        <f>IF(AND(ISNUMBER('Emissions (start here)'!K262),ISNUMBER(Dispersion!$F$8)),'Emissions (start here)'!K262*453.59/3600*Dispersion!$F$8,0)</f>
        <v>0</v>
      </c>
      <c r="T262" s="74">
        <f>IF(AND(ISNUMBER('Emissions (start here)'!K262),ISNUMBER(Dispersion!$F$9)),'Emissions (start here)'!K262*453.59/3600*Dispersion!$F$9,0)</f>
        <v>0</v>
      </c>
      <c r="U262" s="74">
        <f>IF(AND(ISNUMBER('Emissions (start here)'!L262),ISNUMBER(Dispersion!$F$10)),'Emissions (start here)'!L262*2000*453.59/8760/3600*Dispersion!$F$10,0)</f>
        <v>0</v>
      </c>
      <c r="V262" s="74">
        <f>IF(AND(ISNUMBER('Emissions (start here)'!L262),ISNUMBER(Dispersion!$F$11)),'Emissions (start here)'!L262*2000*453.59/8760/3600*Dispersion!$F$11,0)</f>
        <v>0</v>
      </c>
      <c r="W262" s="74">
        <f>IF(AND(ISNUMBER('Emissions (start here)'!M262),ISNUMBER(Dispersion!$G$8)),'Emissions (start here)'!M262*453.59/3600*Dispersion!$G$8,0)</f>
        <v>0</v>
      </c>
      <c r="X262" s="74">
        <f>IF(AND(ISNUMBER('Emissions (start here)'!M262),ISNUMBER(Dispersion!$G$9)),'Emissions (start here)'!M262*453.59/3600*Dispersion!$G$9,0)</f>
        <v>0</v>
      </c>
      <c r="Y262" s="74">
        <f>IF(AND(ISNUMBER('Emissions (start here)'!N262),ISNUMBER(Dispersion!$G$10)),'Emissions (start here)'!N262*2000*453.59/8760/3600*Dispersion!$G$10,0)</f>
        <v>0</v>
      </c>
      <c r="Z262" s="74">
        <f>IF(AND(ISNUMBER('Emissions (start here)'!N262),ISNUMBER(Dispersion!$G$11)),'Emissions (start here)'!N262*2000*453.59/8760/3600*Dispersion!$G$11,0)</f>
        <v>0</v>
      </c>
      <c r="AA262" s="74">
        <f>IF(AND(ISNUMBER('Emissions (start here)'!O262),ISNUMBER(Dispersion!$H$8)),'Emissions (start here)'!O262*453.59/3600*Dispersion!$H$8,0)</f>
        <v>0</v>
      </c>
      <c r="AB262" s="74">
        <f>IF(AND(ISNUMBER('Emissions (start here)'!O262),ISNUMBER(Dispersion!$H$9)),'Emissions (start here)'!O262*453.59/3600*Dispersion!$H$9,0)</f>
        <v>0</v>
      </c>
      <c r="AC262" s="74">
        <f>IF(AND(ISNUMBER('Emissions (start here)'!P262),ISNUMBER(Dispersion!$H$10)),'Emissions (start here)'!P262*2000*453.59/8760/3600*Dispersion!$H$10,0)</f>
        <v>0</v>
      </c>
      <c r="AD262" s="74">
        <f>IF(AND(ISNUMBER('Emissions (start here)'!P262),ISNUMBER(Dispersion!$H$11)),'Emissions (start here)'!P262*2000*453.59/8760/3600*Dispersion!$H$11,0)</f>
        <v>0</v>
      </c>
      <c r="AE262" s="74">
        <f>IF(AND(ISNUMBER('Emissions (start here)'!Q262),ISNUMBER(Dispersion!$I$8)),'Emissions (start here)'!Q262*453.59/3600*Dispersion!$I$8,0)</f>
        <v>0</v>
      </c>
      <c r="AF262" s="74">
        <f>IF(AND(ISNUMBER('Emissions (start here)'!Q262),ISNUMBER(Dispersion!$I$9)),'Emissions (start here)'!Q262*453.59/3600*Dispersion!$I$9,0)</f>
        <v>0</v>
      </c>
      <c r="AG262" s="74">
        <f>IF(AND(ISNUMBER('Emissions (start here)'!R262),ISNUMBER(Dispersion!$I$10)),'Emissions (start here)'!R262*2000*453.59/8760/3600*Dispersion!$I$10,0)</f>
        <v>0</v>
      </c>
      <c r="AH262" s="74">
        <f>IF(AND(ISNUMBER('Emissions (start here)'!R262),ISNUMBER(Dispersion!$I$11)),'Emissions (start here)'!R262*2000*453.59/8760/3600*Dispersion!$I$11,0)</f>
        <v>0</v>
      </c>
      <c r="AI262" s="74">
        <f>IF(AND(ISNUMBER('Emissions (start here)'!S262),ISNUMBER(Dispersion!$J$8)),'Emissions (start here)'!S262*453.59/3600*Dispersion!$J$8,0)</f>
        <v>0</v>
      </c>
      <c r="AJ262" s="74">
        <f>IF(AND(ISNUMBER('Emissions (start here)'!S262),ISNUMBER(Dispersion!$J$9)),'Emissions (start here)'!S262*453.59/3600*Dispersion!$J$9,0)</f>
        <v>0</v>
      </c>
      <c r="AK262" s="74">
        <f>IF(AND(ISNUMBER('Emissions (start here)'!T262),ISNUMBER(Dispersion!$J$10)),'Emissions (start here)'!T262*2000*453.59/8760/3600*Dispersion!$J$10,0)</f>
        <v>0</v>
      </c>
      <c r="AL262" s="74">
        <f>IF(AND(ISNUMBER('Emissions (start here)'!T262),ISNUMBER(Dispersion!$J$11)),'Emissions (start here)'!T262*2000*453.59/8760/3600*Dispersion!$J$11,0)</f>
        <v>0</v>
      </c>
      <c r="AM262" s="74">
        <f>IF(AND(ISNUMBER('Emissions (start here)'!U262),ISNUMBER(Dispersion!$K$8)),'Emissions (start here)'!U262*453.59/3600*Dispersion!$K$8,0)</f>
        <v>0</v>
      </c>
      <c r="AN262" s="74">
        <f>IF(AND(ISNUMBER('Emissions (start here)'!U262),ISNUMBER(Dispersion!$K$9)),'Emissions (start here)'!U262*453.59/3600*Dispersion!$K$9,0)</f>
        <v>0</v>
      </c>
      <c r="AO262" s="74">
        <f>IF(AND(ISNUMBER('Emissions (start here)'!V262),ISNUMBER(Dispersion!$K$10)),'Emissions (start here)'!V262*2000*453.59/8760/3600*Dispersion!$K$10,0)</f>
        <v>0</v>
      </c>
      <c r="AP262" s="74">
        <f>IF(AND(ISNUMBER('Emissions (start here)'!V262),ISNUMBER(Dispersion!$K$11)),'Emissions (start here)'!V262*2000*453.59/8760/3600*Dispersion!$K$11,0)</f>
        <v>0</v>
      </c>
      <c r="AQ262" s="74">
        <f>IF(AND(ISNUMBER('Emissions (start here)'!W262),ISNUMBER(Dispersion!$L$8)),'Emissions (start here)'!W262*453.59/3600*Dispersion!$L$8,0)</f>
        <v>0</v>
      </c>
      <c r="AR262" s="74">
        <f>IF(AND(ISNUMBER('Emissions (start here)'!W262),ISNUMBER(Dispersion!$L$9)),'Emissions (start here)'!W262*453.59/3600*Dispersion!$L$9,0)</f>
        <v>0</v>
      </c>
      <c r="AS262" s="74">
        <f>IF(AND(ISNUMBER('Emissions (start here)'!X262),ISNUMBER(Dispersion!$L$10)),'Emissions (start here)'!X262*2000*453.59/8760/3600*Dispersion!$L$10,0)</f>
        <v>0</v>
      </c>
      <c r="AT262" s="74">
        <f>IF(AND(ISNUMBER('Emissions (start here)'!X262),ISNUMBER(Dispersion!$L$11)),'Emissions (start here)'!X262*2000*453.59/8760/3600*Dispersion!$L$11,0)</f>
        <v>0</v>
      </c>
      <c r="AU262" s="74">
        <f>IF(AND(ISNUMBER('Emissions (start here)'!Y262),ISNUMBER(Dispersion!$M$8)),'Emissions (start here)'!Y262*453.59/3600*Dispersion!$M$8,0)</f>
        <v>0</v>
      </c>
      <c r="AV262" s="74">
        <f>IF(AND(ISNUMBER('Emissions (start here)'!Y262),ISNUMBER(Dispersion!$M$9)),'Emissions (start here)'!Y262*453.59/3600*Dispersion!$M$9,0)</f>
        <v>0</v>
      </c>
      <c r="AW262" s="74">
        <f>IF(AND(ISNUMBER('Emissions (start here)'!Z262),ISNUMBER(Dispersion!$M$10)),'Emissions (start here)'!Z262*2000*453.59/8760/3600*Dispersion!$M$10,0)</f>
        <v>0</v>
      </c>
      <c r="AX262" s="74">
        <f>IF(AND(ISNUMBER('Emissions (start here)'!Z262),ISNUMBER(Dispersion!$M$11)),'Emissions (start here)'!Z262*2000*453.59/8760/3600*Dispersion!$M$11,0)</f>
        <v>0</v>
      </c>
      <c r="AY262" s="74">
        <f>IF(AND(ISNUMBER('Emissions (start here)'!AA262),ISNUMBER(Dispersion!$N$8)),'Emissions (start here)'!AA262*453.59/3600*Dispersion!$N$8,0)</f>
        <v>0</v>
      </c>
      <c r="AZ262" s="74">
        <f>IF(AND(ISNUMBER('Emissions (start here)'!AA262),ISNUMBER(Dispersion!$N$9)),'Emissions (start here)'!AA262*453.59/3600*Dispersion!$N$9,0)</f>
        <v>0</v>
      </c>
      <c r="BA262" s="74">
        <f>IF(AND(ISNUMBER('Emissions (start here)'!AB262),ISNUMBER(Dispersion!$N$10)),'Emissions (start here)'!AB262*2000*453.59/8760/3600*Dispersion!$N$10,0)</f>
        <v>0</v>
      </c>
      <c r="BB262" s="74">
        <f>IF(AND(ISNUMBER('Emissions (start here)'!AB262),ISNUMBER(Dispersion!$N$11)),'Emissions (start here)'!AB262*2000*453.59/8760/3600*Dispersion!$N$11,0)</f>
        <v>0</v>
      </c>
      <c r="BC262" s="74">
        <f>IF(AND(ISNUMBER('Emissions (start here)'!AC262),ISNUMBER(Dispersion!$O$8)),'Emissions (start here)'!AC262*453.59/3600*Dispersion!$O$8,0)</f>
        <v>0</v>
      </c>
      <c r="BD262" s="74">
        <f>IF(AND(ISNUMBER('Emissions (start here)'!AC262),ISNUMBER(Dispersion!$O$9)),'Emissions (start here)'!AC262*453.59/3600*Dispersion!$O$9,0)</f>
        <v>0</v>
      </c>
      <c r="BE262" s="74">
        <f>IF(AND(ISNUMBER('Emissions (start here)'!AD262),ISNUMBER(Dispersion!$O$10)),'Emissions (start here)'!AD262*2000*453.59/8760/3600*Dispersion!$O$10,0)</f>
        <v>0</v>
      </c>
      <c r="BF262" s="74">
        <f>IF(AND(ISNUMBER('Emissions (start here)'!AD262),ISNUMBER(Dispersion!$O$11)),'Emissions (start here)'!AD262*2000*453.59/8760/3600*Dispersion!$O$11,0)</f>
        <v>0</v>
      </c>
      <c r="BG262" s="74">
        <f>IF(AND(ISNUMBER('Emissions (start here)'!AE262),ISNUMBER(Dispersion!$P$8)),'Emissions (start here)'!AE262*453.59/3600*Dispersion!$P$8,0)</f>
        <v>0</v>
      </c>
      <c r="BH262" s="74">
        <f>IF(AND(ISNUMBER('Emissions (start here)'!AE262),ISNUMBER(Dispersion!$P$9)),'Emissions (start here)'!AE262*453.59/3600*Dispersion!$P$9,0)</f>
        <v>0</v>
      </c>
      <c r="BI262" s="74">
        <f>IF(AND(ISNUMBER('Emissions (start here)'!AF262),ISNUMBER(Dispersion!$P$10)),'Emissions (start here)'!AF262*2000*453.59/8760/3600*Dispersion!$P$10,0)</f>
        <v>0</v>
      </c>
      <c r="BJ262" s="74">
        <f>IF(AND(ISNUMBER('Emissions (start here)'!AF262),ISNUMBER(Dispersion!$P$11)),'Emissions (start here)'!AF262*2000*453.59/8760/3600*Dispersion!$P$11,0)</f>
        <v>0</v>
      </c>
      <c r="BK262" s="74">
        <f>IF(AND(ISNUMBER('Emissions (start here)'!AG262),ISNUMBER(Dispersion!$Q$8)),'Emissions (start here)'!AG262*453.59/3600*Dispersion!$Q$8,0)</f>
        <v>0</v>
      </c>
      <c r="BL262" s="74">
        <f>IF(AND(ISNUMBER('Emissions (start here)'!AG262),ISNUMBER(Dispersion!$Q$9)),'Emissions (start here)'!AG262*453.59/3600*Dispersion!$Q$9,0)</f>
        <v>0</v>
      </c>
      <c r="BM262" s="74">
        <f>IF(AND(ISNUMBER('Emissions (start here)'!AH262),ISNUMBER(Dispersion!$Q$10)),'Emissions (start here)'!AH262*2000*453.59/8760/3600*Dispersion!$Q$10,0)</f>
        <v>0</v>
      </c>
      <c r="BN262" s="74">
        <f>IF(AND(ISNUMBER('Emissions (start here)'!AH262),ISNUMBER(Dispersion!$Q$11)),'Emissions (start here)'!AH262*2000*453.59/8760/3600*Dispersion!$Q$11,0)</f>
        <v>0</v>
      </c>
      <c r="BO262" s="74">
        <f>IF(AND(ISNUMBER('Emissions (start here)'!AI262),ISNUMBER(Dispersion!$R$8)),'Emissions (start here)'!AI262*453.59/3600*Dispersion!$R$8,0)</f>
        <v>0</v>
      </c>
      <c r="BP262" s="74">
        <f>IF(AND(ISNUMBER('Emissions (start here)'!AI262),ISNUMBER(Dispersion!$R$9)),'Emissions (start here)'!AI262*453.59/3600*Dispersion!$R$9,0)</f>
        <v>0</v>
      </c>
      <c r="BQ262" s="74">
        <f>IF(AND(ISNUMBER('Emissions (start here)'!AJ262),ISNUMBER(Dispersion!$R$10)),'Emissions (start here)'!AJ262*2000*453.59/8760/3600*Dispersion!$R$10,0)</f>
        <v>0</v>
      </c>
      <c r="BR262" s="74">
        <f>IF(AND(ISNUMBER('Emissions (start here)'!AJ262),ISNUMBER(Dispersion!$R$11)),'Emissions (start here)'!AJ262*2000*453.59/8760/3600*Dispersion!$R$11,0)</f>
        <v>0</v>
      </c>
      <c r="BS262" s="74">
        <f>IF(AND(ISNUMBER('Emissions (start here)'!AK262),ISNUMBER(Dispersion!$S$8)),'Emissions (start here)'!AK262*453.59/3600*Dispersion!$S$8,0)</f>
        <v>0</v>
      </c>
      <c r="BT262" s="74">
        <f>IF(AND(ISNUMBER('Emissions (start here)'!AK262),ISNUMBER(Dispersion!$S$9)),'Emissions (start here)'!AK262*453.59/3600*Dispersion!$S$9,0)</f>
        <v>0</v>
      </c>
      <c r="BU262" s="74">
        <f>IF(AND(ISNUMBER('Emissions (start here)'!AL262),ISNUMBER(Dispersion!$S$10)),'Emissions (start here)'!AL262*2000*453.59/8760/3600*Dispersion!$S$10,0)</f>
        <v>0</v>
      </c>
      <c r="BV262" s="74">
        <f>IF(AND(ISNUMBER('Emissions (start here)'!AL262),ISNUMBER(Dispersion!$S$11)),'Emissions (start here)'!AL262*2000*453.59/8760/3600*Dispersion!$S$11,0)</f>
        <v>0</v>
      </c>
      <c r="BW262" s="74">
        <f>IF(AND(ISNUMBER('Emissions (start here)'!AM262),ISNUMBER(Dispersion!$T$8)),'Emissions (start here)'!AM262*453.59/3600*Dispersion!$T$8,0)</f>
        <v>0</v>
      </c>
      <c r="BX262" s="74">
        <f>IF(AND(ISNUMBER('Emissions (start here)'!AM262),ISNUMBER(Dispersion!$T$9)),'Emissions (start here)'!AM262*453.59/3600*Dispersion!$T$9,0)</f>
        <v>0</v>
      </c>
      <c r="BY262" s="74">
        <f>IF(AND(ISNUMBER('Emissions (start here)'!AN262),ISNUMBER(Dispersion!$T$10)),'Emissions (start here)'!AN262*2000*453.59/8760/3600*Dispersion!$T$10,0)</f>
        <v>0</v>
      </c>
      <c r="BZ262" s="74">
        <f>IF(AND(ISNUMBER('Emissions (start here)'!AN262),ISNUMBER(Dispersion!$T$11)),'Emissions (start here)'!AN262*2000*453.59/8760/3600*Dispersion!$T$11,0)</f>
        <v>0</v>
      </c>
      <c r="CA262" s="74">
        <f>IF(AND(ISNUMBER('Emissions (start here)'!AO262),ISNUMBER(Dispersion!$U$8)),'Emissions (start here)'!AO262*453.59/3600*Dispersion!$U$8,0)</f>
        <v>0</v>
      </c>
      <c r="CB262" s="74">
        <f>IF(AND(ISNUMBER('Emissions (start here)'!AO262),ISNUMBER(Dispersion!$U$9)),'Emissions (start here)'!AO262*453.59/3600*Dispersion!$U$9,0)</f>
        <v>0</v>
      </c>
      <c r="CC262" s="74">
        <f>IF(AND(ISNUMBER('Emissions (start here)'!AP262),ISNUMBER(Dispersion!$U$10)),'Emissions (start here)'!AP262*2000*453.59/8760/3600*Dispersion!$U$10,0)</f>
        <v>0</v>
      </c>
      <c r="CD262" s="74">
        <f>IF(AND(ISNUMBER('Emissions (start here)'!AP262),ISNUMBER(Dispersion!$U$11)),'Emissions (start here)'!AP262*2000*453.59/8760/3600*Dispersion!$U$11,0)</f>
        <v>0</v>
      </c>
      <c r="CE262" s="74">
        <f>IF(AND(ISNUMBER('Emissions (start here)'!AQ262),ISNUMBER(Dispersion!$V$8)),'Emissions (start here)'!AQ262*453.59/3600*Dispersion!$V$8,0)</f>
        <v>0</v>
      </c>
      <c r="CF262" s="74">
        <f>IF(AND(ISNUMBER('Emissions (start here)'!AQ262),ISNUMBER(Dispersion!$V$9)),'Emissions (start here)'!AQ262*453.59/3600*Dispersion!$V$9,0)</f>
        <v>0</v>
      </c>
      <c r="CG262" s="74">
        <f>IF(AND(ISNUMBER('Emissions (start here)'!AR262),ISNUMBER(Dispersion!$V$10)),'Emissions (start here)'!AR262*2000*453.59/8760/3600*Dispersion!$V$10,0)</f>
        <v>0</v>
      </c>
      <c r="CH262" s="74">
        <f>IF(AND(ISNUMBER('Emissions (start here)'!AR262),ISNUMBER(Dispersion!$V$11)),'Emissions (start here)'!AR262*2000*453.59/8760/3600*Dispersion!$V$11,0)</f>
        <v>0</v>
      </c>
      <c r="CI262" s="74">
        <f>IF(AND(ISNUMBER('Emissions (start here)'!AS262),ISNUMBER(Dispersion!$W$8)),'Emissions (start here)'!AS262*453.59/3600*Dispersion!$W$8,0)</f>
        <v>0</v>
      </c>
      <c r="CJ262" s="74">
        <f>IF(AND(ISNUMBER('Emissions (start here)'!AS262),ISNUMBER(Dispersion!$W$9)),'Emissions (start here)'!AS262*453.59/3600*Dispersion!$W$9,0)</f>
        <v>0</v>
      </c>
      <c r="CK262" s="74">
        <f>IF(AND(ISNUMBER('Emissions (start here)'!AT262),ISNUMBER(Dispersion!$W$10)),'Emissions (start here)'!AT262*2000*453.59/8760/3600*Dispersion!$W$10,0)</f>
        <v>0</v>
      </c>
      <c r="CL262" s="74">
        <f>IF(AND(ISNUMBER('Emissions (start here)'!AT262),ISNUMBER(Dispersion!$W$11)),'Emissions (start here)'!AT262*2000*453.59/8760/3600*Dispersion!$W$11,0)</f>
        <v>0</v>
      </c>
      <c r="CM262" s="74">
        <f>IF(AND(ISNUMBER('Emissions (start here)'!AU262),ISNUMBER(Dispersion!$X$8)),'Emissions (start here)'!AU262*453.59/3600*Dispersion!$X$8,0)</f>
        <v>0</v>
      </c>
      <c r="CN262" s="74">
        <f>IF(AND(ISNUMBER('Emissions (start here)'!AU262),ISNUMBER(Dispersion!$X$9)),'Emissions (start here)'!AU262*453.59/3600*Dispersion!$X$9,0)</f>
        <v>0</v>
      </c>
      <c r="CO262" s="74">
        <f>IF(AND(ISNUMBER('Emissions (start here)'!AV262),ISNUMBER(Dispersion!$X$10)),'Emissions (start here)'!AV262*2000*453.59/8760/3600*Dispersion!$X$10,0)</f>
        <v>0</v>
      </c>
      <c r="CP262" s="74">
        <f>IF(AND(ISNUMBER('Emissions (start here)'!AV262),ISNUMBER(Dispersion!$X$11)),'Emissions (start here)'!AV262*2000*453.59/8760/3600*Dispersion!$X$11,0)</f>
        <v>0</v>
      </c>
      <c r="CQ262" s="74">
        <f>IF(AND(ISNUMBER('Emissions (start here)'!AW262),ISNUMBER(Dispersion!$Y$8)),'Emissions (start here)'!AW262*453.59/3600*Dispersion!$Y$8,0)</f>
        <v>0</v>
      </c>
      <c r="CR262" s="74">
        <f>IF(AND(ISNUMBER('Emissions (start here)'!AW262),ISNUMBER(Dispersion!$Y$9)),'Emissions (start here)'!AW262*453.59/3600*Dispersion!$Y$9,0)</f>
        <v>0</v>
      </c>
      <c r="CS262" s="74">
        <f>IF(AND(ISNUMBER('Emissions (start here)'!AX262),ISNUMBER(Dispersion!$Y$10)),'Emissions (start here)'!AX262*2000*453.59/8760/3600*Dispersion!$Y$10,0)</f>
        <v>0</v>
      </c>
      <c r="CT262" s="74">
        <f>IF(AND(ISNUMBER('Emissions (start here)'!AX262),ISNUMBER(Dispersion!$Y$11)),'Emissions (start here)'!AX262*2000*453.59/8760/3600*Dispersion!$Y$11,0)</f>
        <v>0</v>
      </c>
      <c r="CU262" s="74">
        <f>IF(AND(ISNUMBER('Emissions (start here)'!AY262),ISNUMBER(Dispersion!$Z$8)),'Emissions (start here)'!AY262*453.59/3600*Dispersion!$Z$8,0)</f>
        <v>0</v>
      </c>
      <c r="CV262" s="74">
        <f>IF(AND(ISNUMBER('Emissions (start here)'!AY262),ISNUMBER(Dispersion!$Z$9)),'Emissions (start here)'!AY262*453.59/3600*Dispersion!$Z$9,0)</f>
        <v>0</v>
      </c>
      <c r="CW262" s="74">
        <f>IF(AND(ISNUMBER('Emissions (start here)'!AZ262),ISNUMBER(Dispersion!$Z$10)),'Emissions (start here)'!AZ262*2000*453.59/8760/3600*Dispersion!$Z$10,0)</f>
        <v>0</v>
      </c>
      <c r="CX262" s="74">
        <f>IF(AND(ISNUMBER('Emissions (start here)'!AZ262),ISNUMBER(Dispersion!$Z$11)),'Emissions (start here)'!AZ262*2000*453.59/8760/3600*Dispersion!$Z$11,0)</f>
        <v>0</v>
      </c>
      <c r="CY262" s="74">
        <f>IF(AND(ISNUMBER('Emissions (start here)'!BA262),ISNUMBER(Dispersion!$AA$8)),'Emissions (start here)'!BA262*453.59/3600*Dispersion!$AA$8,0)</f>
        <v>0</v>
      </c>
      <c r="CZ262" s="74">
        <f>IF(AND(ISNUMBER('Emissions (start here)'!BA262),ISNUMBER(Dispersion!$AA$9)),'Emissions (start here)'!BA262*453.59/3600*Dispersion!$AA$9,0)</f>
        <v>0</v>
      </c>
      <c r="DA262" s="74">
        <f>IF(AND(ISNUMBER('Emissions (start here)'!BB262),ISNUMBER(Dispersion!$AA$10)),'Emissions (start here)'!BB262*2000*453.59/8760/3600*Dispersion!$AA$10,0)</f>
        <v>0</v>
      </c>
      <c r="DB262" s="74">
        <f>IF(AND(ISNUMBER('Emissions (start here)'!BB262),ISNUMBER(Dispersion!$AA$11)),'Emissions (start here)'!BB262*2000*453.59/8760/3600*Dispersion!$AA$11,0)</f>
        <v>0</v>
      </c>
      <c r="DC262" s="74">
        <f>IF(AND(ISNUMBER('Emissions (start here)'!BC262),ISNUMBER(Dispersion!$AB$8)),'Emissions (start here)'!BC262*453.59/3600*Dispersion!$AB$8,0)</f>
        <v>0</v>
      </c>
      <c r="DD262" s="74">
        <f>IF(AND(ISNUMBER('Emissions (start here)'!BC262),ISNUMBER(Dispersion!$AB$9)),'Emissions (start here)'!BC262*453.59/3600*Dispersion!$AB$9,0)</f>
        <v>0</v>
      </c>
      <c r="DE262" s="74">
        <f>IF(AND(ISNUMBER('Emissions (start here)'!BD262),ISNUMBER(Dispersion!$AB$10)),'Emissions (start here)'!BD262*2000*453.59/8760/3600*Dispersion!$AB$10,0)</f>
        <v>0</v>
      </c>
      <c r="DF262" s="74">
        <f>IF(AND(ISNUMBER('Emissions (start here)'!BD262),ISNUMBER(Dispersion!$AB$11)),'Emissions (start here)'!BD262*2000*453.59/8760/3600*Dispersion!$AB$11,0)</f>
        <v>0</v>
      </c>
      <c r="DG262" s="74">
        <f>IF(AND(ISNUMBER('Emissions (start here)'!BE262),ISNUMBER(Dispersion!$AC$8)),'Emissions (start here)'!BE262*453.59/3600*Dispersion!$AC$8,0)</f>
        <v>0</v>
      </c>
      <c r="DH262" s="74">
        <f>IF(AND(ISNUMBER('Emissions (start here)'!BE262),ISNUMBER(Dispersion!$AC$9)),'Emissions (start here)'!BE262*453.59/3600*Dispersion!$AC$9,0)</f>
        <v>0</v>
      </c>
      <c r="DI262" s="74">
        <f>IF(AND(ISNUMBER('Emissions (start here)'!BF262),ISNUMBER(Dispersion!$AC$10)),'Emissions (start here)'!BF262*2000*453.59/8760/3600*Dispersion!$AC$10,0)</f>
        <v>0</v>
      </c>
      <c r="DJ262" s="74">
        <f>IF(AND(ISNUMBER('Emissions (start here)'!BF262),ISNUMBER(Dispersion!$AC$11)),'Emissions (start here)'!BF262*2000*453.59/8760/3600*Dispersion!$AC$11,0)</f>
        <v>0</v>
      </c>
      <c r="DK262" s="74">
        <f>IF(AND(ISNUMBER('Emissions (start here)'!BG262),ISNUMBER(Dispersion!$AD$8)),'Emissions (start here)'!BG262*453.59/3600*Dispersion!$AD$8,0)</f>
        <v>0</v>
      </c>
      <c r="DL262" s="74">
        <f>IF(AND(ISNUMBER('Emissions (start here)'!BG262),ISNUMBER(Dispersion!$AD$9)),'Emissions (start here)'!BG262*453.59/3600*Dispersion!$AD$9,0)</f>
        <v>0</v>
      </c>
      <c r="DM262" s="74">
        <f>IF(AND(ISNUMBER('Emissions (start here)'!BH262),ISNUMBER(Dispersion!$AD$10)),'Emissions (start here)'!BH262*2000*453.59/8760/3600*Dispersion!$AD$10,0)</f>
        <v>0</v>
      </c>
      <c r="DN262" s="74">
        <f>IF(AND(ISNUMBER('Emissions (start here)'!BH262),ISNUMBER(Dispersion!$AD$11)),'Emissions (start here)'!BH262*2000*453.59/8760/3600*Dispersion!$AD$11,0)</f>
        <v>0</v>
      </c>
      <c r="DO262" s="74">
        <f>IF(AND(ISNUMBER('Emissions (start here)'!BI262),ISNUMBER(Dispersion!$AE$8)),'Emissions (start here)'!BI262*453.59/3600*Dispersion!$AE$8,0)</f>
        <v>0</v>
      </c>
      <c r="DP262" s="74">
        <f>IF(AND(ISNUMBER('Emissions (start here)'!BI262),ISNUMBER(Dispersion!$AE$9)),'Emissions (start here)'!BI262*453.59/3600*Dispersion!$AE$9,0)</f>
        <v>0</v>
      </c>
      <c r="DQ262" s="74">
        <f>IF(AND(ISNUMBER('Emissions (start here)'!BJ262),ISNUMBER(Dispersion!$AE$10)),'Emissions (start here)'!BJ262*2000*453.59/8760/3600*Dispersion!$AE$10,0)</f>
        <v>0</v>
      </c>
      <c r="DR262" s="74">
        <f>IF(AND(ISNUMBER('Emissions (start here)'!BJ262),ISNUMBER(Dispersion!$AE$11)),'Emissions (start here)'!BJ262*2000*453.59/8760/3600*Dispersion!$AE$11,0)</f>
        <v>0</v>
      </c>
      <c r="DS262" s="74">
        <f>IF(AND(ISNUMBER('Emissions (start here)'!BK262),ISNUMBER(Dispersion!$AF$8)),'Emissions (start here)'!BK262*453.59/3600*Dispersion!$AF$8,0)</f>
        <v>0</v>
      </c>
      <c r="DT262" s="74">
        <f>IF(AND(ISNUMBER('Emissions (start here)'!BK262),ISNUMBER(Dispersion!$AF$9)),'Emissions (start here)'!BK262*453.59/3600*Dispersion!$AF$9,0)</f>
        <v>0</v>
      </c>
      <c r="DU262" s="74">
        <f>IF(AND(ISNUMBER('Emissions (start here)'!BL262),ISNUMBER(Dispersion!$AF$10)),'Emissions (start here)'!BL262*2000*453.59/8760/3600*Dispersion!$AF$10,0)</f>
        <v>0</v>
      </c>
      <c r="DV262" s="74">
        <f>IF(AND(ISNUMBER('Emissions (start here)'!BL262),ISNUMBER(Dispersion!$AF$11)),'Emissions (start here)'!BL262*2000*453.59/8760/3600*Dispersion!$AF$11,0)</f>
        <v>0</v>
      </c>
      <c r="DW262" s="74">
        <f>IF(AND(ISNUMBER('Emissions (start here)'!BM262),ISNUMBER(Dispersion!$AG$8)),'Emissions (start here)'!BM262*453.59/3600*Dispersion!$AG$8,0)</f>
        <v>0</v>
      </c>
      <c r="DX262" s="74">
        <f>IF(AND(ISNUMBER('Emissions (start here)'!BM262),ISNUMBER(Dispersion!$AG$9)),'Emissions (start here)'!BM262*453.59/3600*Dispersion!$AG$9,0)</f>
        <v>0</v>
      </c>
      <c r="DY262" s="74">
        <f>IF(AND(ISNUMBER('Emissions (start here)'!BN262),ISNUMBER(Dispersion!$AG$10)),'Emissions (start here)'!BN262*2000*453.59/8760/3600*Dispersion!$AG$10,0)</f>
        <v>0</v>
      </c>
      <c r="DZ262" s="74">
        <f>IF(AND(ISNUMBER('Emissions (start here)'!BN262),ISNUMBER(Dispersion!$AG$11)),'Emissions (start here)'!BN262*2000*453.59/8760/3600*Dispersion!$AG$11,0)</f>
        <v>0</v>
      </c>
      <c r="EA262" s="74">
        <f>IF(AND(ISNUMBER('Emissions (start here)'!BO262),ISNUMBER(Dispersion!$AH$8)),'Emissions (start here)'!BO262*453.59/3600*Dispersion!$AH$8,0)</f>
        <v>0</v>
      </c>
      <c r="EB262" s="74">
        <f>IF(AND(ISNUMBER('Emissions (start here)'!BO262),ISNUMBER(Dispersion!$AH$9)),'Emissions (start here)'!BO262*453.59/3600*Dispersion!$AH$9,0)</f>
        <v>0</v>
      </c>
      <c r="EC262" s="74">
        <f>IF(AND(ISNUMBER('Emissions (start here)'!BP262),ISNUMBER(Dispersion!$AH$10)),'Emissions (start here)'!BP262*2000*453.59/8760/3600*Dispersion!$AH$10,0)</f>
        <v>0</v>
      </c>
      <c r="ED262" s="74">
        <f>IF(AND(ISNUMBER('Emissions (start here)'!BP262),ISNUMBER(Dispersion!$AH$11)),'Emissions (start here)'!BP262*2000*453.59/8760/3600*Dispersion!$AH$11,0)</f>
        <v>0</v>
      </c>
      <c r="EE262" s="74">
        <f>IF(AND(ISNUMBER('Emissions (start here)'!BQ262),ISNUMBER(Dispersion!$AI$8)),'Emissions (start here)'!BQ262*453.59/3600*Dispersion!$AI$8,0)</f>
        <v>0</v>
      </c>
      <c r="EF262" s="74">
        <f>IF(AND(ISNUMBER('Emissions (start here)'!BQ262),ISNUMBER(Dispersion!$AI$9)),'Emissions (start here)'!BQ262*453.59/3600*Dispersion!$AI$9,0)</f>
        <v>0</v>
      </c>
      <c r="EG262" s="74">
        <f>IF(AND(ISNUMBER('Emissions (start here)'!BR262),ISNUMBER(Dispersion!$AI$10)),'Emissions (start here)'!BR262*2000*453.59/8760/3600*Dispersion!$AI$10,0)</f>
        <v>0</v>
      </c>
      <c r="EH262" s="74">
        <f>IF(AND(ISNUMBER('Emissions (start here)'!BR262),ISNUMBER(Dispersion!$AI$11)),'Emissions (start here)'!BR262*2000*453.59/8760/3600*Dispersion!$AI$11,0)</f>
        <v>0</v>
      </c>
      <c r="EI262" s="74">
        <f>IF(AND(ISNUMBER('Emissions (start here)'!BS262),ISNUMBER(Dispersion!$AJ$8)),'Emissions (start here)'!BS262*453.59/3600*Dispersion!$AJ$8,0)</f>
        <v>0</v>
      </c>
      <c r="EJ262" s="74">
        <f>IF(AND(ISNUMBER('Emissions (start here)'!BS262),ISNUMBER(Dispersion!$AJ$9)),'Emissions (start here)'!BS262*453.59/3600*Dispersion!$AJ$9,0)</f>
        <v>0</v>
      </c>
      <c r="EK262" s="74">
        <f>IF(AND(ISNUMBER('Emissions (start here)'!BT262),ISNUMBER(Dispersion!$AJ$10)),'Emissions (start here)'!BT262*2000*453.59/8760/3600*Dispersion!$AJ$10,0)</f>
        <v>0</v>
      </c>
      <c r="EL262" s="74">
        <f>IF(AND(ISNUMBER('Emissions (start here)'!BT262),ISNUMBER(Dispersion!$AJ$11)),'Emissions (start here)'!BT262*2000*453.59/8760/3600*Dispersion!$AJ$11,0)</f>
        <v>0</v>
      </c>
      <c r="EM262" s="74">
        <f>IF(AND(ISNUMBER('Emissions (start here)'!BU262),ISNUMBER(Dispersion!$AK$8)),'Emissions (start here)'!BU262*453.59/3600*Dispersion!$AK$8,0)</f>
        <v>0</v>
      </c>
      <c r="EN262" s="74">
        <f>IF(AND(ISNUMBER('Emissions (start here)'!BU262),ISNUMBER(Dispersion!$AK$9)),'Emissions (start here)'!BU262*453.59/3600*Dispersion!$AK$9,0)</f>
        <v>0</v>
      </c>
      <c r="EO262" s="74">
        <f>IF(AND(ISNUMBER('Emissions (start here)'!BV262),ISNUMBER(Dispersion!$AK$10)),'Emissions (start here)'!BV262*2000*453.59/8760/3600*Dispersion!$AK$10,0)</f>
        <v>0</v>
      </c>
      <c r="EP262" s="74">
        <f>IF(AND(ISNUMBER('Emissions (start here)'!BV262),ISNUMBER(Dispersion!$AK$11)),'Emissions (start here)'!BV262*2000*453.59/8760/3600*Dispersion!$AK$11,0)</f>
        <v>0</v>
      </c>
      <c r="EQ262" s="74">
        <f>IF(AND(ISNUMBER('Emissions (start here)'!BW262),ISNUMBER(Dispersion!$AL$8)),'Emissions (start here)'!BW262*453.59/3600*Dispersion!$AL$8,0)</f>
        <v>0</v>
      </c>
      <c r="ER262" s="74">
        <f>IF(AND(ISNUMBER('Emissions (start here)'!BW262),ISNUMBER(Dispersion!$AL$9)),'Emissions (start here)'!BW262*453.59/3600*Dispersion!$AL$9,0)</f>
        <v>0</v>
      </c>
      <c r="ES262" s="74">
        <f>IF(AND(ISNUMBER('Emissions (start here)'!BX262),ISNUMBER(Dispersion!$AL$10)),'Emissions (start here)'!BX262*2000*453.59/8760/3600*Dispersion!$AL$10,0)</f>
        <v>0</v>
      </c>
      <c r="ET262" s="74">
        <f>IF(AND(ISNUMBER('Emissions (start here)'!BX262),ISNUMBER(Dispersion!$AL$11)),'Emissions (start here)'!BX262*2000*453.59/8760/3600*Dispersion!$AL$11,0)</f>
        <v>0</v>
      </c>
      <c r="EU262" s="74">
        <f>IF(AND(ISNUMBER('Emissions (start here)'!BY262),ISNUMBER(Dispersion!$AM$8)),'Emissions (start here)'!BY262*453.59/3600*Dispersion!$AM$8,0)</f>
        <v>0</v>
      </c>
      <c r="EV262" s="74">
        <f>IF(AND(ISNUMBER('Emissions (start here)'!BY262),ISNUMBER(Dispersion!$AM$9)),'Emissions (start here)'!BY262*453.59/3600*Dispersion!$AM$9,0)</f>
        <v>0</v>
      </c>
      <c r="EW262" s="74">
        <f>IF(AND(ISNUMBER('Emissions (start here)'!BZ262),ISNUMBER(Dispersion!$AM$10)),'Emissions (start here)'!BZ262*2000*453.59/8760/3600*Dispersion!$AM$10,0)</f>
        <v>0</v>
      </c>
      <c r="EX262" s="74">
        <f>IF(AND(ISNUMBER('Emissions (start here)'!BZ262),ISNUMBER(Dispersion!$AM$11)),'Emissions (start here)'!BZ262*2000*453.59/8760/3600*Dispersion!$AM$11,0)</f>
        <v>0</v>
      </c>
      <c r="EY262" s="74">
        <f>IF(AND(ISNUMBER('Emissions (start here)'!CA262),ISNUMBER(Dispersion!$AN$8)),'Emissions (start here)'!CA262*453.59/3600*Dispersion!$AN$8,0)</f>
        <v>0</v>
      </c>
      <c r="EZ262" s="74">
        <f>IF(AND(ISNUMBER('Emissions (start here)'!CA262),ISNUMBER(Dispersion!$AN$9)),'Emissions (start here)'!CA262*453.59/3600*Dispersion!$AN$9,0)</f>
        <v>0</v>
      </c>
      <c r="FA262" s="74">
        <f>IF(AND(ISNUMBER('Emissions (start here)'!CB262),ISNUMBER(Dispersion!$AN$10)),'Emissions (start here)'!CB262*2000*453.59/8760/3600*Dispersion!$AN$10,0)</f>
        <v>0</v>
      </c>
      <c r="FB262" s="74">
        <f>IF(AND(ISNUMBER('Emissions (start here)'!CB262),ISNUMBER(Dispersion!$AN$11)),'Emissions (start here)'!CB262*2000*453.59/8760/3600*Dispersion!$AN$11,0)</f>
        <v>0</v>
      </c>
      <c r="FC262" s="74">
        <f>IF(AND(ISNUMBER('Emissions (start here)'!CC262),ISNUMBER(Dispersion!$AO$8)),'Emissions (start here)'!CC262*453.59/3600*Dispersion!$AO$8,0)</f>
        <v>0</v>
      </c>
      <c r="FD262" s="74">
        <f>IF(AND(ISNUMBER('Emissions (start here)'!CC262),ISNUMBER(Dispersion!$AO$9)),'Emissions (start here)'!CC262*453.59/3600*Dispersion!$AO$9,0)</f>
        <v>0</v>
      </c>
      <c r="FE262" s="74">
        <f>IF(AND(ISNUMBER('Emissions (start here)'!CD262),ISNUMBER(Dispersion!$AO$10)),'Emissions (start here)'!CD262*2000*453.59/8760/3600*Dispersion!$AO$10,0)</f>
        <v>0</v>
      </c>
      <c r="FF262" s="74">
        <f>IF(AND(ISNUMBER('Emissions (start here)'!CD262),ISNUMBER(Dispersion!$AO$11)),'Emissions (start here)'!CD262*2000*453.59/8760/3600*Dispersion!$AO$11,0)</f>
        <v>0</v>
      </c>
      <c r="FG262" s="74">
        <f>IF(AND(ISNUMBER('Emissions (start here)'!CE262),ISNUMBER(Dispersion!$AP$8)),'Emissions (start here)'!CE262*453.59/3600*Dispersion!$AP$8,0)</f>
        <v>0</v>
      </c>
      <c r="FH262" s="74">
        <f>IF(AND(ISNUMBER('Emissions (start here)'!CE262),ISNUMBER(Dispersion!$AP$9)),'Emissions (start here)'!CE262*453.59/3600*Dispersion!$AP$9,0)</f>
        <v>0</v>
      </c>
      <c r="FI262" s="74">
        <f>IF(AND(ISNUMBER('Emissions (start here)'!CF262),ISNUMBER(Dispersion!$AP$10)),'Emissions (start here)'!CF262*2000*453.59/8760/3600*Dispersion!$AP$10,0)</f>
        <v>0</v>
      </c>
      <c r="FJ262" s="74">
        <f>IF(AND(ISNUMBER('Emissions (start here)'!CF262),ISNUMBER(Dispersion!$AP$11)),'Emissions (start here)'!CF262*2000*453.59/8760/3600*Dispersion!$AP$11,0)</f>
        <v>0</v>
      </c>
      <c r="FK262" s="74">
        <f>IF(AND(ISNUMBER('Emissions (start here)'!CG262),ISNUMBER(Dispersion!$AQ$8)),'Emissions (start here)'!CG262*453.59/3600*Dispersion!$AQ$8,0)</f>
        <v>0</v>
      </c>
      <c r="FL262" s="74">
        <f>IF(AND(ISNUMBER('Emissions (start here)'!CG262),ISNUMBER(Dispersion!$AQ$9)),'Emissions (start here)'!CG262*453.59/3600*Dispersion!$AQ$9,0)</f>
        <v>0</v>
      </c>
      <c r="FM262" s="74">
        <f>IF(AND(ISNUMBER('Emissions (start here)'!CH262),ISNUMBER(Dispersion!$AQ$10)),'Emissions (start here)'!CH262*2000*453.59/8760/3600*Dispersion!$AQ$10,0)</f>
        <v>0</v>
      </c>
      <c r="FN262" s="74">
        <f>IF(AND(ISNUMBER('Emissions (start here)'!CH262),ISNUMBER(Dispersion!$AQ$11)),'Emissions (start here)'!CH262*2000*453.59/8760/3600*Dispersion!$AQ$11,0)</f>
        <v>0</v>
      </c>
      <c r="FO262" s="74">
        <f>IF(AND(ISNUMBER('Emissions (start here)'!CI262),ISNUMBER(Dispersion!$AR$8)),'Emissions (start here)'!CI262*453.59/3600*Dispersion!$AR$8,0)</f>
        <v>0</v>
      </c>
      <c r="FP262" s="74">
        <f>IF(AND(ISNUMBER('Emissions (start here)'!CI262),ISNUMBER(Dispersion!$AR$9)),'Emissions (start here)'!CI262*453.59/3600*Dispersion!$AR$9,0)</f>
        <v>0</v>
      </c>
      <c r="FQ262" s="74">
        <f>IF(AND(ISNUMBER('Emissions (start here)'!CJ262),ISNUMBER(Dispersion!$AR$10)),'Emissions (start here)'!CJ262*2000*453.59/8760/3600*Dispersion!$AR$10,0)</f>
        <v>0</v>
      </c>
      <c r="FR262" s="74">
        <f>IF(AND(ISNUMBER('Emissions (start here)'!CJ262),ISNUMBER(Dispersion!$AR$11)),'Emissions (start here)'!CJ262*2000*453.59/8760/3600*Dispersion!$AR$11,0)</f>
        <v>0</v>
      </c>
      <c r="FS262" s="74">
        <f>IF(AND(ISNUMBER('Emissions (start here)'!CK262),ISNUMBER(Dispersion!$AS$8)),'Emissions (start here)'!CK262*453.59/3600*Dispersion!$AS$8,0)</f>
        <v>0</v>
      </c>
      <c r="FT262" s="74">
        <f>IF(AND(ISNUMBER('Emissions (start here)'!CK262),ISNUMBER(Dispersion!$AS$9)),'Emissions (start here)'!CK262*453.59/3600*Dispersion!$AS$9,0)</f>
        <v>0</v>
      </c>
      <c r="FU262" s="74">
        <f>IF(AND(ISNUMBER('Emissions (start here)'!CL262),ISNUMBER(Dispersion!$AS$10)),'Emissions (start here)'!CL262*2000*453.59/8760/3600*Dispersion!$AS$10,0)</f>
        <v>0</v>
      </c>
      <c r="FV262" s="74">
        <f>IF(AND(ISNUMBER('Emissions (start here)'!CL262),ISNUMBER(Dispersion!$AS$11)),'Emissions (start here)'!CL262*2000*453.59/8760/3600*Dispersion!$AS$11,0)</f>
        <v>0</v>
      </c>
      <c r="FW262" s="74">
        <f>IF(AND(ISNUMBER('Emissions (start here)'!CM262),ISNUMBER(Dispersion!$AT$8)),'Emissions (start here)'!CM262*453.59/3600*Dispersion!$AT$8,0)</f>
        <v>0</v>
      </c>
      <c r="FX262" s="74">
        <f>IF(AND(ISNUMBER('Emissions (start here)'!CM262),ISNUMBER(Dispersion!$AT$9)),'Emissions (start here)'!CM262*453.59/3600*Dispersion!$AT$9,0)</f>
        <v>0</v>
      </c>
      <c r="FY262" s="74">
        <f>IF(AND(ISNUMBER('Emissions (start here)'!CN262),ISNUMBER(Dispersion!$AT$10)),'Emissions (start here)'!CN262*2000*453.59/8760/3600*Dispersion!$AT$10,0)</f>
        <v>0</v>
      </c>
      <c r="FZ262" s="74">
        <f>IF(AND(ISNUMBER('Emissions (start here)'!CN262),ISNUMBER(Dispersion!$AT$11)),'Emissions (start here)'!CN262*2000*453.59/8760/3600*Dispersion!$AT$11,0)</f>
        <v>0</v>
      </c>
      <c r="GA262" s="74">
        <f>IF(AND(ISNUMBER('Emissions (start here)'!CO262),ISNUMBER(Dispersion!$AU$8)),'Emissions (start here)'!CO262*453.59/3600*Dispersion!$AU$8,0)</f>
        <v>0</v>
      </c>
      <c r="GB262" s="74">
        <f>IF(AND(ISNUMBER('Emissions (start here)'!CO262),ISNUMBER(Dispersion!$AU$9)),'Emissions (start here)'!CO262*453.59/3600*Dispersion!$AU$9,0)</f>
        <v>0</v>
      </c>
      <c r="GC262" s="74">
        <f>IF(AND(ISNUMBER('Emissions (start here)'!CP262),ISNUMBER(Dispersion!$AU$10)),'Emissions (start here)'!CP262*2000*453.59/8760/3600*Dispersion!$AU$10,0)</f>
        <v>0</v>
      </c>
      <c r="GD262" s="74">
        <f>IF(AND(ISNUMBER('Emissions (start here)'!CP262),ISNUMBER(Dispersion!$AU$11)),'Emissions (start here)'!CP262*2000*453.59/8760/3600*Dispersion!$AU$11,0)</f>
        <v>0</v>
      </c>
      <c r="GE262" s="74">
        <f>IF(AND(ISNUMBER('Emissions (start here)'!CQ262),ISNUMBER(Dispersion!$AV$8)),'Emissions (start here)'!CQ262*453.59/3600*Dispersion!$AV$8,0)</f>
        <v>0</v>
      </c>
      <c r="GF262" s="74">
        <f>IF(AND(ISNUMBER('Emissions (start here)'!CQ262),ISNUMBER(Dispersion!$AV$9)),'Emissions (start here)'!CQ262*453.59/3600*Dispersion!$AV$9,0)</f>
        <v>0</v>
      </c>
      <c r="GG262" s="74">
        <f>IF(AND(ISNUMBER('Emissions (start here)'!CR262),ISNUMBER(Dispersion!$AV$10)),'Emissions (start here)'!CR262*2000*453.59/8760/3600*Dispersion!$AV$10,0)</f>
        <v>0</v>
      </c>
      <c r="GH262" s="74">
        <f>IF(AND(ISNUMBER('Emissions (start here)'!CR262),ISNUMBER(Dispersion!$AV$11)),'Emissions (start here)'!CR262*2000*453.59/8760/3600*Dispersion!$AV$11,0)</f>
        <v>0</v>
      </c>
      <c r="GI262" s="74">
        <f>IF(AND(ISNUMBER('Emissions (start here)'!CS262),ISNUMBER(Dispersion!$AW$8)),'Emissions (start here)'!CS262*453.59/3600*Dispersion!$AW$8,0)</f>
        <v>0</v>
      </c>
      <c r="GJ262" s="74">
        <f>IF(AND(ISNUMBER('Emissions (start here)'!CS262),ISNUMBER(Dispersion!$AW$9)),'Emissions (start here)'!CS262*453.59/3600*Dispersion!$AW$9,0)</f>
        <v>0</v>
      </c>
      <c r="GK262" s="74">
        <f>IF(AND(ISNUMBER('Emissions (start here)'!CT262),ISNUMBER(Dispersion!$AW$10)),'Emissions (start here)'!CT262*2000*453.59/8760/3600*Dispersion!$AW$10,0)</f>
        <v>0</v>
      </c>
      <c r="GL262" s="74">
        <f>IF(AND(ISNUMBER('Emissions (start here)'!CT262),ISNUMBER(Dispersion!$AW$11)),'Emissions (start here)'!CT262*2000*453.59/8760/3600*Dispersion!$AW$11,0)</f>
        <v>0</v>
      </c>
      <c r="GM262" s="74">
        <f>IF(AND(ISNUMBER('Emissions (start here)'!CU262),ISNUMBER(Dispersion!$AX$8)),'Emissions (start here)'!CU262*453.59/3600*Dispersion!$AX$8,0)</f>
        <v>0</v>
      </c>
      <c r="GN262" s="74">
        <f>IF(AND(ISNUMBER('Emissions (start here)'!CU262),ISNUMBER(Dispersion!$AX$9)),'Emissions (start here)'!CU262*453.59/3600*Dispersion!$AX$9,0)</f>
        <v>0</v>
      </c>
      <c r="GO262" s="74">
        <f>IF(AND(ISNUMBER('Emissions (start here)'!CV262),ISNUMBER(Dispersion!$AX$10)),'Emissions (start here)'!CV262*2000*453.59/8760/3600*Dispersion!$AX$10,0)</f>
        <v>0</v>
      </c>
      <c r="GP262" s="74">
        <f>IF(AND(ISNUMBER('Emissions (start here)'!CV262),ISNUMBER(Dispersion!$AX$11)),'Emissions (start here)'!CV262*2000*453.59/8760/3600*Dispersion!$AX$11,0)</f>
        <v>0</v>
      </c>
      <c r="GQ262" s="74">
        <f>IF(AND(ISNUMBER('Emissions (start here)'!CW262),ISNUMBER(Dispersion!$AY$8)),'Emissions (start here)'!CW262*453.59/3600*Dispersion!$AY$8,0)</f>
        <v>0</v>
      </c>
      <c r="GR262" s="74">
        <f>IF(AND(ISNUMBER('Emissions (start here)'!CW262),ISNUMBER(Dispersion!$AY$9)),'Emissions (start here)'!CW262*453.59/3600*Dispersion!$AY$9,0)</f>
        <v>0</v>
      </c>
      <c r="GS262" s="74">
        <f>IF(AND(ISNUMBER('Emissions (start here)'!CX262),ISNUMBER(Dispersion!$AY$10)),'Emissions (start here)'!CX262*2000*453.59/8760/3600*Dispersion!$AY$10,0)</f>
        <v>0</v>
      </c>
      <c r="GT262" s="74">
        <f>IF(AND(ISNUMBER('Emissions (start here)'!CX262),ISNUMBER(Dispersion!$AY$11)),'Emissions (start here)'!CX262*2000*453.59/8760/3600*Dispersion!$AY$11,0)</f>
        <v>0</v>
      </c>
      <c r="GU262" s="74">
        <f>IF(AND(ISNUMBER('Emissions (start here)'!CY262),ISNUMBER(Dispersion!$AZ$8)),'Emissions (start here)'!CY262*453.59/3600*Dispersion!$AZ$8,0)</f>
        <v>0</v>
      </c>
      <c r="GV262" s="74">
        <f>IF(AND(ISNUMBER('Emissions (start here)'!CY262),ISNUMBER(Dispersion!$AZ$9)),'Emissions (start here)'!CY262*453.59/3600*Dispersion!$AZ$9,0)</f>
        <v>0</v>
      </c>
      <c r="GW262" s="74">
        <f>IF(AND(ISNUMBER('Emissions (start here)'!CZ262),ISNUMBER(Dispersion!$AZ$10)),'Emissions (start here)'!CZ262*2000*453.59/8760/3600*Dispersion!$AZ$10,0)</f>
        <v>0</v>
      </c>
      <c r="GX262" s="74">
        <f>IF(AND(ISNUMBER('Emissions (start here)'!CZ262),ISNUMBER(Dispersion!$AZ$11)),'Emissions (start here)'!CZ262*2000*453.59/8760/3600*Dispersion!$AZ$11,0)</f>
        <v>0</v>
      </c>
    </row>
    <row r="263" spans="1:206" x14ac:dyDescent="0.2">
      <c r="A263" s="51" t="str">
        <f>'Tox Values'!C263</f>
        <v>108-31-6</v>
      </c>
      <c r="B263" s="94" t="str">
        <f>'Tox Values'!D263</f>
        <v>Maleic anhydride</v>
      </c>
      <c r="C263" s="96">
        <f t="shared" si="17"/>
        <v>0</v>
      </c>
      <c r="D263" s="74">
        <f t="shared" si="18"/>
        <v>0</v>
      </c>
      <c r="E263" s="74">
        <f t="shared" si="19"/>
        <v>0</v>
      </c>
      <c r="F263" s="99">
        <f t="shared" si="20"/>
        <v>0</v>
      </c>
      <c r="G263" s="97">
        <f>IF(AND(ISNUMBER('Emissions (start here)'!E263),ISNUMBER(Dispersion!$C$8)),'Emissions (start here)'!E263*453.59/3600*Dispersion!$C$8,0)</f>
        <v>0</v>
      </c>
      <c r="H263" s="74">
        <f>IF(AND(ISNUMBER('Emissions (start here)'!E263),ISNUMBER(Dispersion!$C$9)),'Emissions (start here)'!E263*453.59/3600*Dispersion!$C$9,0)</f>
        <v>0</v>
      </c>
      <c r="I263" s="74">
        <f>IF(AND(ISNUMBER('Emissions (start here)'!F263),ISNUMBER(Dispersion!$C$10)),'Emissions (start here)'!F263*2000*453.59/8760/3600*Dispersion!$C$10,0)</f>
        <v>0</v>
      </c>
      <c r="J263" s="74">
        <f>IF(AND(ISNUMBER('Emissions (start here)'!F263),ISNUMBER(Dispersion!$C$11)),'Emissions (start here)'!F263*2000*453.59/8760/3600*Dispersion!$C$11,0)</f>
        <v>0</v>
      </c>
      <c r="K263" s="74">
        <f>IF(AND(ISNUMBER('Emissions (start here)'!G263),ISNUMBER(Dispersion!$D$8)),'Emissions (start here)'!G263*453.59/3600*Dispersion!$D$8,0)</f>
        <v>0</v>
      </c>
      <c r="L263" s="74">
        <f>IF(AND(ISNUMBER('Emissions (start here)'!G263),ISNUMBER(Dispersion!$D$9)),'Emissions (start here)'!G263*453.59/3600*Dispersion!$D$9,0)</f>
        <v>0</v>
      </c>
      <c r="M263" s="74">
        <f>IF(AND(ISNUMBER('Emissions (start here)'!H263),ISNUMBER(Dispersion!$D$10)),'Emissions (start here)'!H263*2000*453.59/8760/3600*Dispersion!$D$10,0)</f>
        <v>0</v>
      </c>
      <c r="N263" s="74">
        <f>IF(AND(ISNUMBER('Emissions (start here)'!H263),ISNUMBER(Dispersion!$D$11)),'Emissions (start here)'!H263*2000*453.59/8760/3600*Dispersion!$D$11,0)</f>
        <v>0</v>
      </c>
      <c r="O263" s="74">
        <f>IF(AND(ISNUMBER('Emissions (start here)'!I263),ISNUMBER(Dispersion!$E$8)),'Emissions (start here)'!I263*453.59/3600*Dispersion!$E$8,0)</f>
        <v>0</v>
      </c>
      <c r="P263" s="74">
        <f>IF(AND(ISNUMBER('Emissions (start here)'!I263),ISNUMBER(Dispersion!$E$9)),'Emissions (start here)'!I263*453.59/3600*Dispersion!$E$9,0)</f>
        <v>0</v>
      </c>
      <c r="Q263" s="74">
        <f>IF(AND(ISNUMBER('Emissions (start here)'!J263),ISNUMBER(Dispersion!$E$10)),'Emissions (start here)'!J263*2000*453.59/8760/3600*Dispersion!$E$10,0)</f>
        <v>0</v>
      </c>
      <c r="R263" s="74">
        <f>IF(AND(ISNUMBER('Emissions (start here)'!J263),ISNUMBER(Dispersion!$E$11)),'Emissions (start here)'!J263*2000*453.59/8760/3600*Dispersion!$E$11,0)</f>
        <v>0</v>
      </c>
      <c r="S263" s="74">
        <f>IF(AND(ISNUMBER('Emissions (start here)'!K263),ISNUMBER(Dispersion!$F$8)),'Emissions (start here)'!K263*453.59/3600*Dispersion!$F$8,0)</f>
        <v>0</v>
      </c>
      <c r="T263" s="74">
        <f>IF(AND(ISNUMBER('Emissions (start here)'!K263),ISNUMBER(Dispersion!$F$9)),'Emissions (start here)'!K263*453.59/3600*Dispersion!$F$9,0)</f>
        <v>0</v>
      </c>
      <c r="U263" s="74">
        <f>IF(AND(ISNUMBER('Emissions (start here)'!L263),ISNUMBER(Dispersion!$F$10)),'Emissions (start here)'!L263*2000*453.59/8760/3600*Dispersion!$F$10,0)</f>
        <v>0</v>
      </c>
      <c r="V263" s="74">
        <f>IF(AND(ISNUMBER('Emissions (start here)'!L263),ISNUMBER(Dispersion!$F$11)),'Emissions (start here)'!L263*2000*453.59/8760/3600*Dispersion!$F$11,0)</f>
        <v>0</v>
      </c>
      <c r="W263" s="74">
        <f>IF(AND(ISNUMBER('Emissions (start here)'!M263),ISNUMBER(Dispersion!$G$8)),'Emissions (start here)'!M263*453.59/3600*Dispersion!$G$8,0)</f>
        <v>0</v>
      </c>
      <c r="X263" s="74">
        <f>IF(AND(ISNUMBER('Emissions (start here)'!M263),ISNUMBER(Dispersion!$G$9)),'Emissions (start here)'!M263*453.59/3600*Dispersion!$G$9,0)</f>
        <v>0</v>
      </c>
      <c r="Y263" s="74">
        <f>IF(AND(ISNUMBER('Emissions (start here)'!N263),ISNUMBER(Dispersion!$G$10)),'Emissions (start here)'!N263*2000*453.59/8760/3600*Dispersion!$G$10,0)</f>
        <v>0</v>
      </c>
      <c r="Z263" s="74">
        <f>IF(AND(ISNUMBER('Emissions (start here)'!N263),ISNUMBER(Dispersion!$G$11)),'Emissions (start here)'!N263*2000*453.59/8760/3600*Dispersion!$G$11,0)</f>
        <v>0</v>
      </c>
      <c r="AA263" s="74">
        <f>IF(AND(ISNUMBER('Emissions (start here)'!O263),ISNUMBER(Dispersion!$H$8)),'Emissions (start here)'!O263*453.59/3600*Dispersion!$H$8,0)</f>
        <v>0</v>
      </c>
      <c r="AB263" s="74">
        <f>IF(AND(ISNUMBER('Emissions (start here)'!O263),ISNUMBER(Dispersion!$H$9)),'Emissions (start here)'!O263*453.59/3600*Dispersion!$H$9,0)</f>
        <v>0</v>
      </c>
      <c r="AC263" s="74">
        <f>IF(AND(ISNUMBER('Emissions (start here)'!P263),ISNUMBER(Dispersion!$H$10)),'Emissions (start here)'!P263*2000*453.59/8760/3600*Dispersion!$H$10,0)</f>
        <v>0</v>
      </c>
      <c r="AD263" s="74">
        <f>IF(AND(ISNUMBER('Emissions (start here)'!P263),ISNUMBER(Dispersion!$H$11)),'Emissions (start here)'!P263*2000*453.59/8760/3600*Dispersion!$H$11,0)</f>
        <v>0</v>
      </c>
      <c r="AE263" s="74">
        <f>IF(AND(ISNUMBER('Emissions (start here)'!Q263),ISNUMBER(Dispersion!$I$8)),'Emissions (start here)'!Q263*453.59/3600*Dispersion!$I$8,0)</f>
        <v>0</v>
      </c>
      <c r="AF263" s="74">
        <f>IF(AND(ISNUMBER('Emissions (start here)'!Q263),ISNUMBER(Dispersion!$I$9)),'Emissions (start here)'!Q263*453.59/3600*Dispersion!$I$9,0)</f>
        <v>0</v>
      </c>
      <c r="AG263" s="74">
        <f>IF(AND(ISNUMBER('Emissions (start here)'!R263),ISNUMBER(Dispersion!$I$10)),'Emissions (start here)'!R263*2000*453.59/8760/3600*Dispersion!$I$10,0)</f>
        <v>0</v>
      </c>
      <c r="AH263" s="74">
        <f>IF(AND(ISNUMBER('Emissions (start here)'!R263),ISNUMBER(Dispersion!$I$11)),'Emissions (start here)'!R263*2000*453.59/8760/3600*Dispersion!$I$11,0)</f>
        <v>0</v>
      </c>
      <c r="AI263" s="74">
        <f>IF(AND(ISNUMBER('Emissions (start here)'!S263),ISNUMBER(Dispersion!$J$8)),'Emissions (start here)'!S263*453.59/3600*Dispersion!$J$8,0)</f>
        <v>0</v>
      </c>
      <c r="AJ263" s="74">
        <f>IF(AND(ISNUMBER('Emissions (start here)'!S263),ISNUMBER(Dispersion!$J$9)),'Emissions (start here)'!S263*453.59/3600*Dispersion!$J$9,0)</f>
        <v>0</v>
      </c>
      <c r="AK263" s="74">
        <f>IF(AND(ISNUMBER('Emissions (start here)'!T263),ISNUMBER(Dispersion!$J$10)),'Emissions (start here)'!T263*2000*453.59/8760/3600*Dispersion!$J$10,0)</f>
        <v>0</v>
      </c>
      <c r="AL263" s="74">
        <f>IF(AND(ISNUMBER('Emissions (start here)'!T263),ISNUMBER(Dispersion!$J$11)),'Emissions (start here)'!T263*2000*453.59/8760/3600*Dispersion!$J$11,0)</f>
        <v>0</v>
      </c>
      <c r="AM263" s="74">
        <f>IF(AND(ISNUMBER('Emissions (start here)'!U263),ISNUMBER(Dispersion!$K$8)),'Emissions (start here)'!U263*453.59/3600*Dispersion!$K$8,0)</f>
        <v>0</v>
      </c>
      <c r="AN263" s="74">
        <f>IF(AND(ISNUMBER('Emissions (start here)'!U263),ISNUMBER(Dispersion!$K$9)),'Emissions (start here)'!U263*453.59/3600*Dispersion!$K$9,0)</f>
        <v>0</v>
      </c>
      <c r="AO263" s="74">
        <f>IF(AND(ISNUMBER('Emissions (start here)'!V263),ISNUMBER(Dispersion!$K$10)),'Emissions (start here)'!V263*2000*453.59/8760/3600*Dispersion!$K$10,0)</f>
        <v>0</v>
      </c>
      <c r="AP263" s="74">
        <f>IF(AND(ISNUMBER('Emissions (start here)'!V263),ISNUMBER(Dispersion!$K$11)),'Emissions (start here)'!V263*2000*453.59/8760/3600*Dispersion!$K$11,0)</f>
        <v>0</v>
      </c>
      <c r="AQ263" s="74">
        <f>IF(AND(ISNUMBER('Emissions (start here)'!W263),ISNUMBER(Dispersion!$L$8)),'Emissions (start here)'!W263*453.59/3600*Dispersion!$L$8,0)</f>
        <v>0</v>
      </c>
      <c r="AR263" s="74">
        <f>IF(AND(ISNUMBER('Emissions (start here)'!W263),ISNUMBER(Dispersion!$L$9)),'Emissions (start here)'!W263*453.59/3600*Dispersion!$L$9,0)</f>
        <v>0</v>
      </c>
      <c r="AS263" s="74">
        <f>IF(AND(ISNUMBER('Emissions (start here)'!X263),ISNUMBER(Dispersion!$L$10)),'Emissions (start here)'!X263*2000*453.59/8760/3600*Dispersion!$L$10,0)</f>
        <v>0</v>
      </c>
      <c r="AT263" s="74">
        <f>IF(AND(ISNUMBER('Emissions (start here)'!X263),ISNUMBER(Dispersion!$L$11)),'Emissions (start here)'!X263*2000*453.59/8760/3600*Dispersion!$L$11,0)</f>
        <v>0</v>
      </c>
      <c r="AU263" s="74">
        <f>IF(AND(ISNUMBER('Emissions (start here)'!Y263),ISNUMBER(Dispersion!$M$8)),'Emissions (start here)'!Y263*453.59/3600*Dispersion!$M$8,0)</f>
        <v>0</v>
      </c>
      <c r="AV263" s="74">
        <f>IF(AND(ISNUMBER('Emissions (start here)'!Y263),ISNUMBER(Dispersion!$M$9)),'Emissions (start here)'!Y263*453.59/3600*Dispersion!$M$9,0)</f>
        <v>0</v>
      </c>
      <c r="AW263" s="74">
        <f>IF(AND(ISNUMBER('Emissions (start here)'!Z263),ISNUMBER(Dispersion!$M$10)),'Emissions (start here)'!Z263*2000*453.59/8760/3600*Dispersion!$M$10,0)</f>
        <v>0</v>
      </c>
      <c r="AX263" s="74">
        <f>IF(AND(ISNUMBER('Emissions (start here)'!Z263),ISNUMBER(Dispersion!$M$11)),'Emissions (start here)'!Z263*2000*453.59/8760/3600*Dispersion!$M$11,0)</f>
        <v>0</v>
      </c>
      <c r="AY263" s="74">
        <f>IF(AND(ISNUMBER('Emissions (start here)'!AA263),ISNUMBER(Dispersion!$N$8)),'Emissions (start here)'!AA263*453.59/3600*Dispersion!$N$8,0)</f>
        <v>0</v>
      </c>
      <c r="AZ263" s="74">
        <f>IF(AND(ISNUMBER('Emissions (start here)'!AA263),ISNUMBER(Dispersion!$N$9)),'Emissions (start here)'!AA263*453.59/3600*Dispersion!$N$9,0)</f>
        <v>0</v>
      </c>
      <c r="BA263" s="74">
        <f>IF(AND(ISNUMBER('Emissions (start here)'!AB263),ISNUMBER(Dispersion!$N$10)),'Emissions (start here)'!AB263*2000*453.59/8760/3600*Dispersion!$N$10,0)</f>
        <v>0</v>
      </c>
      <c r="BB263" s="74">
        <f>IF(AND(ISNUMBER('Emissions (start here)'!AB263),ISNUMBER(Dispersion!$N$11)),'Emissions (start here)'!AB263*2000*453.59/8760/3600*Dispersion!$N$11,0)</f>
        <v>0</v>
      </c>
      <c r="BC263" s="74">
        <f>IF(AND(ISNUMBER('Emissions (start here)'!AC263),ISNUMBER(Dispersion!$O$8)),'Emissions (start here)'!AC263*453.59/3600*Dispersion!$O$8,0)</f>
        <v>0</v>
      </c>
      <c r="BD263" s="74">
        <f>IF(AND(ISNUMBER('Emissions (start here)'!AC263),ISNUMBER(Dispersion!$O$9)),'Emissions (start here)'!AC263*453.59/3600*Dispersion!$O$9,0)</f>
        <v>0</v>
      </c>
      <c r="BE263" s="74">
        <f>IF(AND(ISNUMBER('Emissions (start here)'!AD263),ISNUMBER(Dispersion!$O$10)),'Emissions (start here)'!AD263*2000*453.59/8760/3600*Dispersion!$O$10,0)</f>
        <v>0</v>
      </c>
      <c r="BF263" s="74">
        <f>IF(AND(ISNUMBER('Emissions (start here)'!AD263),ISNUMBER(Dispersion!$O$11)),'Emissions (start here)'!AD263*2000*453.59/8760/3600*Dispersion!$O$11,0)</f>
        <v>0</v>
      </c>
      <c r="BG263" s="74">
        <f>IF(AND(ISNUMBER('Emissions (start here)'!AE263),ISNUMBER(Dispersion!$P$8)),'Emissions (start here)'!AE263*453.59/3600*Dispersion!$P$8,0)</f>
        <v>0</v>
      </c>
      <c r="BH263" s="74">
        <f>IF(AND(ISNUMBER('Emissions (start here)'!AE263),ISNUMBER(Dispersion!$P$9)),'Emissions (start here)'!AE263*453.59/3600*Dispersion!$P$9,0)</f>
        <v>0</v>
      </c>
      <c r="BI263" s="74">
        <f>IF(AND(ISNUMBER('Emissions (start here)'!AF263),ISNUMBER(Dispersion!$P$10)),'Emissions (start here)'!AF263*2000*453.59/8760/3600*Dispersion!$P$10,0)</f>
        <v>0</v>
      </c>
      <c r="BJ263" s="74">
        <f>IF(AND(ISNUMBER('Emissions (start here)'!AF263),ISNUMBER(Dispersion!$P$11)),'Emissions (start here)'!AF263*2000*453.59/8760/3600*Dispersion!$P$11,0)</f>
        <v>0</v>
      </c>
      <c r="BK263" s="74">
        <f>IF(AND(ISNUMBER('Emissions (start here)'!AG263),ISNUMBER(Dispersion!$Q$8)),'Emissions (start here)'!AG263*453.59/3600*Dispersion!$Q$8,0)</f>
        <v>0</v>
      </c>
      <c r="BL263" s="74">
        <f>IF(AND(ISNUMBER('Emissions (start here)'!AG263),ISNUMBER(Dispersion!$Q$9)),'Emissions (start here)'!AG263*453.59/3600*Dispersion!$Q$9,0)</f>
        <v>0</v>
      </c>
      <c r="BM263" s="74">
        <f>IF(AND(ISNUMBER('Emissions (start here)'!AH263),ISNUMBER(Dispersion!$Q$10)),'Emissions (start here)'!AH263*2000*453.59/8760/3600*Dispersion!$Q$10,0)</f>
        <v>0</v>
      </c>
      <c r="BN263" s="74">
        <f>IF(AND(ISNUMBER('Emissions (start here)'!AH263),ISNUMBER(Dispersion!$Q$11)),'Emissions (start here)'!AH263*2000*453.59/8760/3600*Dispersion!$Q$11,0)</f>
        <v>0</v>
      </c>
      <c r="BO263" s="74">
        <f>IF(AND(ISNUMBER('Emissions (start here)'!AI263),ISNUMBER(Dispersion!$R$8)),'Emissions (start here)'!AI263*453.59/3600*Dispersion!$R$8,0)</f>
        <v>0</v>
      </c>
      <c r="BP263" s="74">
        <f>IF(AND(ISNUMBER('Emissions (start here)'!AI263),ISNUMBER(Dispersion!$R$9)),'Emissions (start here)'!AI263*453.59/3600*Dispersion!$R$9,0)</f>
        <v>0</v>
      </c>
      <c r="BQ263" s="74">
        <f>IF(AND(ISNUMBER('Emissions (start here)'!AJ263),ISNUMBER(Dispersion!$R$10)),'Emissions (start here)'!AJ263*2000*453.59/8760/3600*Dispersion!$R$10,0)</f>
        <v>0</v>
      </c>
      <c r="BR263" s="74">
        <f>IF(AND(ISNUMBER('Emissions (start here)'!AJ263),ISNUMBER(Dispersion!$R$11)),'Emissions (start here)'!AJ263*2000*453.59/8760/3600*Dispersion!$R$11,0)</f>
        <v>0</v>
      </c>
      <c r="BS263" s="74">
        <f>IF(AND(ISNUMBER('Emissions (start here)'!AK263),ISNUMBER(Dispersion!$S$8)),'Emissions (start here)'!AK263*453.59/3600*Dispersion!$S$8,0)</f>
        <v>0</v>
      </c>
      <c r="BT263" s="74">
        <f>IF(AND(ISNUMBER('Emissions (start here)'!AK263),ISNUMBER(Dispersion!$S$9)),'Emissions (start here)'!AK263*453.59/3600*Dispersion!$S$9,0)</f>
        <v>0</v>
      </c>
      <c r="BU263" s="74">
        <f>IF(AND(ISNUMBER('Emissions (start here)'!AL263),ISNUMBER(Dispersion!$S$10)),'Emissions (start here)'!AL263*2000*453.59/8760/3600*Dispersion!$S$10,0)</f>
        <v>0</v>
      </c>
      <c r="BV263" s="74">
        <f>IF(AND(ISNUMBER('Emissions (start here)'!AL263),ISNUMBER(Dispersion!$S$11)),'Emissions (start here)'!AL263*2000*453.59/8760/3600*Dispersion!$S$11,0)</f>
        <v>0</v>
      </c>
      <c r="BW263" s="74">
        <f>IF(AND(ISNUMBER('Emissions (start here)'!AM263),ISNUMBER(Dispersion!$T$8)),'Emissions (start here)'!AM263*453.59/3600*Dispersion!$T$8,0)</f>
        <v>0</v>
      </c>
      <c r="BX263" s="74">
        <f>IF(AND(ISNUMBER('Emissions (start here)'!AM263),ISNUMBER(Dispersion!$T$9)),'Emissions (start here)'!AM263*453.59/3600*Dispersion!$T$9,0)</f>
        <v>0</v>
      </c>
      <c r="BY263" s="74">
        <f>IF(AND(ISNUMBER('Emissions (start here)'!AN263),ISNUMBER(Dispersion!$T$10)),'Emissions (start here)'!AN263*2000*453.59/8760/3600*Dispersion!$T$10,0)</f>
        <v>0</v>
      </c>
      <c r="BZ263" s="74">
        <f>IF(AND(ISNUMBER('Emissions (start here)'!AN263),ISNUMBER(Dispersion!$T$11)),'Emissions (start here)'!AN263*2000*453.59/8760/3600*Dispersion!$T$11,0)</f>
        <v>0</v>
      </c>
      <c r="CA263" s="74">
        <f>IF(AND(ISNUMBER('Emissions (start here)'!AO263),ISNUMBER(Dispersion!$U$8)),'Emissions (start here)'!AO263*453.59/3600*Dispersion!$U$8,0)</f>
        <v>0</v>
      </c>
      <c r="CB263" s="74">
        <f>IF(AND(ISNUMBER('Emissions (start here)'!AO263),ISNUMBER(Dispersion!$U$9)),'Emissions (start here)'!AO263*453.59/3600*Dispersion!$U$9,0)</f>
        <v>0</v>
      </c>
      <c r="CC263" s="74">
        <f>IF(AND(ISNUMBER('Emissions (start here)'!AP263),ISNUMBER(Dispersion!$U$10)),'Emissions (start here)'!AP263*2000*453.59/8760/3600*Dispersion!$U$10,0)</f>
        <v>0</v>
      </c>
      <c r="CD263" s="74">
        <f>IF(AND(ISNUMBER('Emissions (start here)'!AP263),ISNUMBER(Dispersion!$U$11)),'Emissions (start here)'!AP263*2000*453.59/8760/3600*Dispersion!$U$11,0)</f>
        <v>0</v>
      </c>
      <c r="CE263" s="74">
        <f>IF(AND(ISNUMBER('Emissions (start here)'!AQ263),ISNUMBER(Dispersion!$V$8)),'Emissions (start here)'!AQ263*453.59/3600*Dispersion!$V$8,0)</f>
        <v>0</v>
      </c>
      <c r="CF263" s="74">
        <f>IF(AND(ISNUMBER('Emissions (start here)'!AQ263),ISNUMBER(Dispersion!$V$9)),'Emissions (start here)'!AQ263*453.59/3600*Dispersion!$V$9,0)</f>
        <v>0</v>
      </c>
      <c r="CG263" s="74">
        <f>IF(AND(ISNUMBER('Emissions (start here)'!AR263),ISNUMBER(Dispersion!$V$10)),'Emissions (start here)'!AR263*2000*453.59/8760/3600*Dispersion!$V$10,0)</f>
        <v>0</v>
      </c>
      <c r="CH263" s="74">
        <f>IF(AND(ISNUMBER('Emissions (start here)'!AR263),ISNUMBER(Dispersion!$V$11)),'Emissions (start here)'!AR263*2000*453.59/8760/3600*Dispersion!$V$11,0)</f>
        <v>0</v>
      </c>
      <c r="CI263" s="74">
        <f>IF(AND(ISNUMBER('Emissions (start here)'!AS263),ISNUMBER(Dispersion!$W$8)),'Emissions (start here)'!AS263*453.59/3600*Dispersion!$W$8,0)</f>
        <v>0</v>
      </c>
      <c r="CJ263" s="74">
        <f>IF(AND(ISNUMBER('Emissions (start here)'!AS263),ISNUMBER(Dispersion!$W$9)),'Emissions (start here)'!AS263*453.59/3600*Dispersion!$W$9,0)</f>
        <v>0</v>
      </c>
      <c r="CK263" s="74">
        <f>IF(AND(ISNUMBER('Emissions (start here)'!AT263),ISNUMBER(Dispersion!$W$10)),'Emissions (start here)'!AT263*2000*453.59/8760/3600*Dispersion!$W$10,0)</f>
        <v>0</v>
      </c>
      <c r="CL263" s="74">
        <f>IF(AND(ISNUMBER('Emissions (start here)'!AT263),ISNUMBER(Dispersion!$W$11)),'Emissions (start here)'!AT263*2000*453.59/8760/3600*Dispersion!$W$11,0)</f>
        <v>0</v>
      </c>
      <c r="CM263" s="74">
        <f>IF(AND(ISNUMBER('Emissions (start here)'!AU263),ISNUMBER(Dispersion!$X$8)),'Emissions (start here)'!AU263*453.59/3600*Dispersion!$X$8,0)</f>
        <v>0</v>
      </c>
      <c r="CN263" s="74">
        <f>IF(AND(ISNUMBER('Emissions (start here)'!AU263),ISNUMBER(Dispersion!$X$9)),'Emissions (start here)'!AU263*453.59/3600*Dispersion!$X$9,0)</f>
        <v>0</v>
      </c>
      <c r="CO263" s="74">
        <f>IF(AND(ISNUMBER('Emissions (start here)'!AV263),ISNUMBER(Dispersion!$X$10)),'Emissions (start here)'!AV263*2000*453.59/8760/3600*Dispersion!$X$10,0)</f>
        <v>0</v>
      </c>
      <c r="CP263" s="74">
        <f>IF(AND(ISNUMBER('Emissions (start here)'!AV263),ISNUMBER(Dispersion!$X$11)),'Emissions (start here)'!AV263*2000*453.59/8760/3600*Dispersion!$X$11,0)</f>
        <v>0</v>
      </c>
      <c r="CQ263" s="74">
        <f>IF(AND(ISNUMBER('Emissions (start here)'!AW263),ISNUMBER(Dispersion!$Y$8)),'Emissions (start here)'!AW263*453.59/3600*Dispersion!$Y$8,0)</f>
        <v>0</v>
      </c>
      <c r="CR263" s="74">
        <f>IF(AND(ISNUMBER('Emissions (start here)'!AW263),ISNUMBER(Dispersion!$Y$9)),'Emissions (start here)'!AW263*453.59/3600*Dispersion!$Y$9,0)</f>
        <v>0</v>
      </c>
      <c r="CS263" s="74">
        <f>IF(AND(ISNUMBER('Emissions (start here)'!AX263),ISNUMBER(Dispersion!$Y$10)),'Emissions (start here)'!AX263*2000*453.59/8760/3600*Dispersion!$Y$10,0)</f>
        <v>0</v>
      </c>
      <c r="CT263" s="74">
        <f>IF(AND(ISNUMBER('Emissions (start here)'!AX263),ISNUMBER(Dispersion!$Y$11)),'Emissions (start here)'!AX263*2000*453.59/8760/3600*Dispersion!$Y$11,0)</f>
        <v>0</v>
      </c>
      <c r="CU263" s="74">
        <f>IF(AND(ISNUMBER('Emissions (start here)'!AY263),ISNUMBER(Dispersion!$Z$8)),'Emissions (start here)'!AY263*453.59/3600*Dispersion!$Z$8,0)</f>
        <v>0</v>
      </c>
      <c r="CV263" s="74">
        <f>IF(AND(ISNUMBER('Emissions (start here)'!AY263),ISNUMBER(Dispersion!$Z$9)),'Emissions (start here)'!AY263*453.59/3600*Dispersion!$Z$9,0)</f>
        <v>0</v>
      </c>
      <c r="CW263" s="74">
        <f>IF(AND(ISNUMBER('Emissions (start here)'!AZ263),ISNUMBER(Dispersion!$Z$10)),'Emissions (start here)'!AZ263*2000*453.59/8760/3600*Dispersion!$Z$10,0)</f>
        <v>0</v>
      </c>
      <c r="CX263" s="74">
        <f>IF(AND(ISNUMBER('Emissions (start here)'!AZ263),ISNUMBER(Dispersion!$Z$11)),'Emissions (start here)'!AZ263*2000*453.59/8760/3600*Dispersion!$Z$11,0)</f>
        <v>0</v>
      </c>
      <c r="CY263" s="74">
        <f>IF(AND(ISNUMBER('Emissions (start here)'!BA263),ISNUMBER(Dispersion!$AA$8)),'Emissions (start here)'!BA263*453.59/3600*Dispersion!$AA$8,0)</f>
        <v>0</v>
      </c>
      <c r="CZ263" s="74">
        <f>IF(AND(ISNUMBER('Emissions (start here)'!BA263),ISNUMBER(Dispersion!$AA$9)),'Emissions (start here)'!BA263*453.59/3600*Dispersion!$AA$9,0)</f>
        <v>0</v>
      </c>
      <c r="DA263" s="74">
        <f>IF(AND(ISNUMBER('Emissions (start here)'!BB263),ISNUMBER(Dispersion!$AA$10)),'Emissions (start here)'!BB263*2000*453.59/8760/3600*Dispersion!$AA$10,0)</f>
        <v>0</v>
      </c>
      <c r="DB263" s="74">
        <f>IF(AND(ISNUMBER('Emissions (start here)'!BB263),ISNUMBER(Dispersion!$AA$11)),'Emissions (start here)'!BB263*2000*453.59/8760/3600*Dispersion!$AA$11,0)</f>
        <v>0</v>
      </c>
      <c r="DC263" s="74">
        <f>IF(AND(ISNUMBER('Emissions (start here)'!BC263),ISNUMBER(Dispersion!$AB$8)),'Emissions (start here)'!BC263*453.59/3600*Dispersion!$AB$8,0)</f>
        <v>0</v>
      </c>
      <c r="DD263" s="74">
        <f>IF(AND(ISNUMBER('Emissions (start here)'!BC263),ISNUMBER(Dispersion!$AB$9)),'Emissions (start here)'!BC263*453.59/3600*Dispersion!$AB$9,0)</f>
        <v>0</v>
      </c>
      <c r="DE263" s="74">
        <f>IF(AND(ISNUMBER('Emissions (start here)'!BD263),ISNUMBER(Dispersion!$AB$10)),'Emissions (start here)'!BD263*2000*453.59/8760/3600*Dispersion!$AB$10,0)</f>
        <v>0</v>
      </c>
      <c r="DF263" s="74">
        <f>IF(AND(ISNUMBER('Emissions (start here)'!BD263),ISNUMBER(Dispersion!$AB$11)),'Emissions (start here)'!BD263*2000*453.59/8760/3600*Dispersion!$AB$11,0)</f>
        <v>0</v>
      </c>
      <c r="DG263" s="74">
        <f>IF(AND(ISNUMBER('Emissions (start here)'!BE263),ISNUMBER(Dispersion!$AC$8)),'Emissions (start here)'!BE263*453.59/3600*Dispersion!$AC$8,0)</f>
        <v>0</v>
      </c>
      <c r="DH263" s="74">
        <f>IF(AND(ISNUMBER('Emissions (start here)'!BE263),ISNUMBER(Dispersion!$AC$9)),'Emissions (start here)'!BE263*453.59/3600*Dispersion!$AC$9,0)</f>
        <v>0</v>
      </c>
      <c r="DI263" s="74">
        <f>IF(AND(ISNUMBER('Emissions (start here)'!BF263),ISNUMBER(Dispersion!$AC$10)),'Emissions (start here)'!BF263*2000*453.59/8760/3600*Dispersion!$AC$10,0)</f>
        <v>0</v>
      </c>
      <c r="DJ263" s="74">
        <f>IF(AND(ISNUMBER('Emissions (start here)'!BF263),ISNUMBER(Dispersion!$AC$11)),'Emissions (start here)'!BF263*2000*453.59/8760/3600*Dispersion!$AC$11,0)</f>
        <v>0</v>
      </c>
      <c r="DK263" s="74">
        <f>IF(AND(ISNUMBER('Emissions (start here)'!BG263),ISNUMBER(Dispersion!$AD$8)),'Emissions (start here)'!BG263*453.59/3600*Dispersion!$AD$8,0)</f>
        <v>0</v>
      </c>
      <c r="DL263" s="74">
        <f>IF(AND(ISNUMBER('Emissions (start here)'!BG263),ISNUMBER(Dispersion!$AD$9)),'Emissions (start here)'!BG263*453.59/3600*Dispersion!$AD$9,0)</f>
        <v>0</v>
      </c>
      <c r="DM263" s="74">
        <f>IF(AND(ISNUMBER('Emissions (start here)'!BH263),ISNUMBER(Dispersion!$AD$10)),'Emissions (start here)'!BH263*2000*453.59/8760/3600*Dispersion!$AD$10,0)</f>
        <v>0</v>
      </c>
      <c r="DN263" s="74">
        <f>IF(AND(ISNUMBER('Emissions (start here)'!BH263),ISNUMBER(Dispersion!$AD$11)),'Emissions (start here)'!BH263*2000*453.59/8760/3600*Dispersion!$AD$11,0)</f>
        <v>0</v>
      </c>
      <c r="DO263" s="74">
        <f>IF(AND(ISNUMBER('Emissions (start here)'!BI263),ISNUMBER(Dispersion!$AE$8)),'Emissions (start here)'!BI263*453.59/3600*Dispersion!$AE$8,0)</f>
        <v>0</v>
      </c>
      <c r="DP263" s="74">
        <f>IF(AND(ISNUMBER('Emissions (start here)'!BI263),ISNUMBER(Dispersion!$AE$9)),'Emissions (start here)'!BI263*453.59/3600*Dispersion!$AE$9,0)</f>
        <v>0</v>
      </c>
      <c r="DQ263" s="74">
        <f>IF(AND(ISNUMBER('Emissions (start here)'!BJ263),ISNUMBER(Dispersion!$AE$10)),'Emissions (start here)'!BJ263*2000*453.59/8760/3600*Dispersion!$AE$10,0)</f>
        <v>0</v>
      </c>
      <c r="DR263" s="74">
        <f>IF(AND(ISNUMBER('Emissions (start here)'!BJ263),ISNUMBER(Dispersion!$AE$11)),'Emissions (start here)'!BJ263*2000*453.59/8760/3600*Dispersion!$AE$11,0)</f>
        <v>0</v>
      </c>
      <c r="DS263" s="74">
        <f>IF(AND(ISNUMBER('Emissions (start here)'!BK263),ISNUMBER(Dispersion!$AF$8)),'Emissions (start here)'!BK263*453.59/3600*Dispersion!$AF$8,0)</f>
        <v>0</v>
      </c>
      <c r="DT263" s="74">
        <f>IF(AND(ISNUMBER('Emissions (start here)'!BK263),ISNUMBER(Dispersion!$AF$9)),'Emissions (start here)'!BK263*453.59/3600*Dispersion!$AF$9,0)</f>
        <v>0</v>
      </c>
      <c r="DU263" s="74">
        <f>IF(AND(ISNUMBER('Emissions (start here)'!BL263),ISNUMBER(Dispersion!$AF$10)),'Emissions (start here)'!BL263*2000*453.59/8760/3600*Dispersion!$AF$10,0)</f>
        <v>0</v>
      </c>
      <c r="DV263" s="74">
        <f>IF(AND(ISNUMBER('Emissions (start here)'!BL263),ISNUMBER(Dispersion!$AF$11)),'Emissions (start here)'!BL263*2000*453.59/8760/3600*Dispersion!$AF$11,0)</f>
        <v>0</v>
      </c>
      <c r="DW263" s="74">
        <f>IF(AND(ISNUMBER('Emissions (start here)'!BM263),ISNUMBER(Dispersion!$AG$8)),'Emissions (start here)'!BM263*453.59/3600*Dispersion!$AG$8,0)</f>
        <v>0</v>
      </c>
      <c r="DX263" s="74">
        <f>IF(AND(ISNUMBER('Emissions (start here)'!BM263),ISNUMBER(Dispersion!$AG$9)),'Emissions (start here)'!BM263*453.59/3600*Dispersion!$AG$9,0)</f>
        <v>0</v>
      </c>
      <c r="DY263" s="74">
        <f>IF(AND(ISNUMBER('Emissions (start here)'!BN263),ISNUMBER(Dispersion!$AG$10)),'Emissions (start here)'!BN263*2000*453.59/8760/3600*Dispersion!$AG$10,0)</f>
        <v>0</v>
      </c>
      <c r="DZ263" s="74">
        <f>IF(AND(ISNUMBER('Emissions (start here)'!BN263),ISNUMBER(Dispersion!$AG$11)),'Emissions (start here)'!BN263*2000*453.59/8760/3600*Dispersion!$AG$11,0)</f>
        <v>0</v>
      </c>
      <c r="EA263" s="74">
        <f>IF(AND(ISNUMBER('Emissions (start here)'!BO263),ISNUMBER(Dispersion!$AH$8)),'Emissions (start here)'!BO263*453.59/3600*Dispersion!$AH$8,0)</f>
        <v>0</v>
      </c>
      <c r="EB263" s="74">
        <f>IF(AND(ISNUMBER('Emissions (start here)'!BO263),ISNUMBER(Dispersion!$AH$9)),'Emissions (start here)'!BO263*453.59/3600*Dispersion!$AH$9,0)</f>
        <v>0</v>
      </c>
      <c r="EC263" s="74">
        <f>IF(AND(ISNUMBER('Emissions (start here)'!BP263),ISNUMBER(Dispersion!$AH$10)),'Emissions (start here)'!BP263*2000*453.59/8760/3600*Dispersion!$AH$10,0)</f>
        <v>0</v>
      </c>
      <c r="ED263" s="74">
        <f>IF(AND(ISNUMBER('Emissions (start here)'!BP263),ISNUMBER(Dispersion!$AH$11)),'Emissions (start here)'!BP263*2000*453.59/8760/3600*Dispersion!$AH$11,0)</f>
        <v>0</v>
      </c>
      <c r="EE263" s="74">
        <f>IF(AND(ISNUMBER('Emissions (start here)'!BQ263),ISNUMBER(Dispersion!$AI$8)),'Emissions (start here)'!BQ263*453.59/3600*Dispersion!$AI$8,0)</f>
        <v>0</v>
      </c>
      <c r="EF263" s="74">
        <f>IF(AND(ISNUMBER('Emissions (start here)'!BQ263),ISNUMBER(Dispersion!$AI$9)),'Emissions (start here)'!BQ263*453.59/3600*Dispersion!$AI$9,0)</f>
        <v>0</v>
      </c>
      <c r="EG263" s="74">
        <f>IF(AND(ISNUMBER('Emissions (start here)'!BR263),ISNUMBER(Dispersion!$AI$10)),'Emissions (start here)'!BR263*2000*453.59/8760/3600*Dispersion!$AI$10,0)</f>
        <v>0</v>
      </c>
      <c r="EH263" s="74">
        <f>IF(AND(ISNUMBER('Emissions (start here)'!BR263),ISNUMBER(Dispersion!$AI$11)),'Emissions (start here)'!BR263*2000*453.59/8760/3600*Dispersion!$AI$11,0)</f>
        <v>0</v>
      </c>
      <c r="EI263" s="74">
        <f>IF(AND(ISNUMBER('Emissions (start here)'!BS263),ISNUMBER(Dispersion!$AJ$8)),'Emissions (start here)'!BS263*453.59/3600*Dispersion!$AJ$8,0)</f>
        <v>0</v>
      </c>
      <c r="EJ263" s="74">
        <f>IF(AND(ISNUMBER('Emissions (start here)'!BS263),ISNUMBER(Dispersion!$AJ$9)),'Emissions (start here)'!BS263*453.59/3600*Dispersion!$AJ$9,0)</f>
        <v>0</v>
      </c>
      <c r="EK263" s="74">
        <f>IF(AND(ISNUMBER('Emissions (start here)'!BT263),ISNUMBER(Dispersion!$AJ$10)),'Emissions (start here)'!BT263*2000*453.59/8760/3600*Dispersion!$AJ$10,0)</f>
        <v>0</v>
      </c>
      <c r="EL263" s="74">
        <f>IF(AND(ISNUMBER('Emissions (start here)'!BT263),ISNUMBER(Dispersion!$AJ$11)),'Emissions (start here)'!BT263*2000*453.59/8760/3600*Dispersion!$AJ$11,0)</f>
        <v>0</v>
      </c>
      <c r="EM263" s="74">
        <f>IF(AND(ISNUMBER('Emissions (start here)'!BU263),ISNUMBER(Dispersion!$AK$8)),'Emissions (start here)'!BU263*453.59/3600*Dispersion!$AK$8,0)</f>
        <v>0</v>
      </c>
      <c r="EN263" s="74">
        <f>IF(AND(ISNUMBER('Emissions (start here)'!BU263),ISNUMBER(Dispersion!$AK$9)),'Emissions (start here)'!BU263*453.59/3600*Dispersion!$AK$9,0)</f>
        <v>0</v>
      </c>
      <c r="EO263" s="74">
        <f>IF(AND(ISNUMBER('Emissions (start here)'!BV263),ISNUMBER(Dispersion!$AK$10)),'Emissions (start here)'!BV263*2000*453.59/8760/3600*Dispersion!$AK$10,0)</f>
        <v>0</v>
      </c>
      <c r="EP263" s="74">
        <f>IF(AND(ISNUMBER('Emissions (start here)'!BV263),ISNUMBER(Dispersion!$AK$11)),'Emissions (start here)'!BV263*2000*453.59/8760/3600*Dispersion!$AK$11,0)</f>
        <v>0</v>
      </c>
      <c r="EQ263" s="74">
        <f>IF(AND(ISNUMBER('Emissions (start here)'!BW263),ISNUMBER(Dispersion!$AL$8)),'Emissions (start here)'!BW263*453.59/3600*Dispersion!$AL$8,0)</f>
        <v>0</v>
      </c>
      <c r="ER263" s="74">
        <f>IF(AND(ISNUMBER('Emissions (start here)'!BW263),ISNUMBER(Dispersion!$AL$9)),'Emissions (start here)'!BW263*453.59/3600*Dispersion!$AL$9,0)</f>
        <v>0</v>
      </c>
      <c r="ES263" s="74">
        <f>IF(AND(ISNUMBER('Emissions (start here)'!BX263),ISNUMBER(Dispersion!$AL$10)),'Emissions (start here)'!BX263*2000*453.59/8760/3600*Dispersion!$AL$10,0)</f>
        <v>0</v>
      </c>
      <c r="ET263" s="74">
        <f>IF(AND(ISNUMBER('Emissions (start here)'!BX263),ISNUMBER(Dispersion!$AL$11)),'Emissions (start here)'!BX263*2000*453.59/8760/3600*Dispersion!$AL$11,0)</f>
        <v>0</v>
      </c>
      <c r="EU263" s="74">
        <f>IF(AND(ISNUMBER('Emissions (start here)'!BY263),ISNUMBER(Dispersion!$AM$8)),'Emissions (start here)'!BY263*453.59/3600*Dispersion!$AM$8,0)</f>
        <v>0</v>
      </c>
      <c r="EV263" s="74">
        <f>IF(AND(ISNUMBER('Emissions (start here)'!BY263),ISNUMBER(Dispersion!$AM$9)),'Emissions (start here)'!BY263*453.59/3600*Dispersion!$AM$9,0)</f>
        <v>0</v>
      </c>
      <c r="EW263" s="74">
        <f>IF(AND(ISNUMBER('Emissions (start here)'!BZ263),ISNUMBER(Dispersion!$AM$10)),'Emissions (start here)'!BZ263*2000*453.59/8760/3600*Dispersion!$AM$10,0)</f>
        <v>0</v>
      </c>
      <c r="EX263" s="74">
        <f>IF(AND(ISNUMBER('Emissions (start here)'!BZ263),ISNUMBER(Dispersion!$AM$11)),'Emissions (start here)'!BZ263*2000*453.59/8760/3600*Dispersion!$AM$11,0)</f>
        <v>0</v>
      </c>
      <c r="EY263" s="74">
        <f>IF(AND(ISNUMBER('Emissions (start here)'!CA263),ISNUMBER(Dispersion!$AN$8)),'Emissions (start here)'!CA263*453.59/3600*Dispersion!$AN$8,0)</f>
        <v>0</v>
      </c>
      <c r="EZ263" s="74">
        <f>IF(AND(ISNUMBER('Emissions (start here)'!CA263),ISNUMBER(Dispersion!$AN$9)),'Emissions (start here)'!CA263*453.59/3600*Dispersion!$AN$9,0)</f>
        <v>0</v>
      </c>
      <c r="FA263" s="74">
        <f>IF(AND(ISNUMBER('Emissions (start here)'!CB263),ISNUMBER(Dispersion!$AN$10)),'Emissions (start here)'!CB263*2000*453.59/8760/3600*Dispersion!$AN$10,0)</f>
        <v>0</v>
      </c>
      <c r="FB263" s="74">
        <f>IF(AND(ISNUMBER('Emissions (start here)'!CB263),ISNUMBER(Dispersion!$AN$11)),'Emissions (start here)'!CB263*2000*453.59/8760/3600*Dispersion!$AN$11,0)</f>
        <v>0</v>
      </c>
      <c r="FC263" s="74">
        <f>IF(AND(ISNUMBER('Emissions (start here)'!CC263),ISNUMBER(Dispersion!$AO$8)),'Emissions (start here)'!CC263*453.59/3600*Dispersion!$AO$8,0)</f>
        <v>0</v>
      </c>
      <c r="FD263" s="74">
        <f>IF(AND(ISNUMBER('Emissions (start here)'!CC263),ISNUMBER(Dispersion!$AO$9)),'Emissions (start here)'!CC263*453.59/3600*Dispersion!$AO$9,0)</f>
        <v>0</v>
      </c>
      <c r="FE263" s="74">
        <f>IF(AND(ISNUMBER('Emissions (start here)'!CD263),ISNUMBER(Dispersion!$AO$10)),'Emissions (start here)'!CD263*2000*453.59/8760/3600*Dispersion!$AO$10,0)</f>
        <v>0</v>
      </c>
      <c r="FF263" s="74">
        <f>IF(AND(ISNUMBER('Emissions (start here)'!CD263),ISNUMBER(Dispersion!$AO$11)),'Emissions (start here)'!CD263*2000*453.59/8760/3600*Dispersion!$AO$11,0)</f>
        <v>0</v>
      </c>
      <c r="FG263" s="74">
        <f>IF(AND(ISNUMBER('Emissions (start here)'!CE263),ISNUMBER(Dispersion!$AP$8)),'Emissions (start here)'!CE263*453.59/3600*Dispersion!$AP$8,0)</f>
        <v>0</v>
      </c>
      <c r="FH263" s="74">
        <f>IF(AND(ISNUMBER('Emissions (start here)'!CE263),ISNUMBER(Dispersion!$AP$9)),'Emissions (start here)'!CE263*453.59/3600*Dispersion!$AP$9,0)</f>
        <v>0</v>
      </c>
      <c r="FI263" s="74">
        <f>IF(AND(ISNUMBER('Emissions (start here)'!CF263),ISNUMBER(Dispersion!$AP$10)),'Emissions (start here)'!CF263*2000*453.59/8760/3600*Dispersion!$AP$10,0)</f>
        <v>0</v>
      </c>
      <c r="FJ263" s="74">
        <f>IF(AND(ISNUMBER('Emissions (start here)'!CF263),ISNUMBER(Dispersion!$AP$11)),'Emissions (start here)'!CF263*2000*453.59/8760/3600*Dispersion!$AP$11,0)</f>
        <v>0</v>
      </c>
      <c r="FK263" s="74">
        <f>IF(AND(ISNUMBER('Emissions (start here)'!CG263),ISNUMBER(Dispersion!$AQ$8)),'Emissions (start here)'!CG263*453.59/3600*Dispersion!$AQ$8,0)</f>
        <v>0</v>
      </c>
      <c r="FL263" s="74">
        <f>IF(AND(ISNUMBER('Emissions (start here)'!CG263),ISNUMBER(Dispersion!$AQ$9)),'Emissions (start here)'!CG263*453.59/3600*Dispersion!$AQ$9,0)</f>
        <v>0</v>
      </c>
      <c r="FM263" s="74">
        <f>IF(AND(ISNUMBER('Emissions (start here)'!CH263),ISNUMBER(Dispersion!$AQ$10)),'Emissions (start here)'!CH263*2000*453.59/8760/3600*Dispersion!$AQ$10,0)</f>
        <v>0</v>
      </c>
      <c r="FN263" s="74">
        <f>IF(AND(ISNUMBER('Emissions (start here)'!CH263),ISNUMBER(Dispersion!$AQ$11)),'Emissions (start here)'!CH263*2000*453.59/8760/3600*Dispersion!$AQ$11,0)</f>
        <v>0</v>
      </c>
      <c r="FO263" s="74">
        <f>IF(AND(ISNUMBER('Emissions (start here)'!CI263),ISNUMBER(Dispersion!$AR$8)),'Emissions (start here)'!CI263*453.59/3600*Dispersion!$AR$8,0)</f>
        <v>0</v>
      </c>
      <c r="FP263" s="74">
        <f>IF(AND(ISNUMBER('Emissions (start here)'!CI263),ISNUMBER(Dispersion!$AR$9)),'Emissions (start here)'!CI263*453.59/3600*Dispersion!$AR$9,0)</f>
        <v>0</v>
      </c>
      <c r="FQ263" s="74">
        <f>IF(AND(ISNUMBER('Emissions (start here)'!CJ263),ISNUMBER(Dispersion!$AR$10)),'Emissions (start here)'!CJ263*2000*453.59/8760/3600*Dispersion!$AR$10,0)</f>
        <v>0</v>
      </c>
      <c r="FR263" s="74">
        <f>IF(AND(ISNUMBER('Emissions (start here)'!CJ263),ISNUMBER(Dispersion!$AR$11)),'Emissions (start here)'!CJ263*2000*453.59/8760/3600*Dispersion!$AR$11,0)</f>
        <v>0</v>
      </c>
      <c r="FS263" s="74">
        <f>IF(AND(ISNUMBER('Emissions (start here)'!CK263),ISNUMBER(Dispersion!$AS$8)),'Emissions (start here)'!CK263*453.59/3600*Dispersion!$AS$8,0)</f>
        <v>0</v>
      </c>
      <c r="FT263" s="74">
        <f>IF(AND(ISNUMBER('Emissions (start here)'!CK263),ISNUMBER(Dispersion!$AS$9)),'Emissions (start here)'!CK263*453.59/3600*Dispersion!$AS$9,0)</f>
        <v>0</v>
      </c>
      <c r="FU263" s="74">
        <f>IF(AND(ISNUMBER('Emissions (start here)'!CL263),ISNUMBER(Dispersion!$AS$10)),'Emissions (start here)'!CL263*2000*453.59/8760/3600*Dispersion!$AS$10,0)</f>
        <v>0</v>
      </c>
      <c r="FV263" s="74">
        <f>IF(AND(ISNUMBER('Emissions (start here)'!CL263),ISNUMBER(Dispersion!$AS$11)),'Emissions (start here)'!CL263*2000*453.59/8760/3600*Dispersion!$AS$11,0)</f>
        <v>0</v>
      </c>
      <c r="FW263" s="74">
        <f>IF(AND(ISNUMBER('Emissions (start here)'!CM263),ISNUMBER(Dispersion!$AT$8)),'Emissions (start here)'!CM263*453.59/3600*Dispersion!$AT$8,0)</f>
        <v>0</v>
      </c>
      <c r="FX263" s="74">
        <f>IF(AND(ISNUMBER('Emissions (start here)'!CM263),ISNUMBER(Dispersion!$AT$9)),'Emissions (start here)'!CM263*453.59/3600*Dispersion!$AT$9,0)</f>
        <v>0</v>
      </c>
      <c r="FY263" s="74">
        <f>IF(AND(ISNUMBER('Emissions (start here)'!CN263),ISNUMBER(Dispersion!$AT$10)),'Emissions (start here)'!CN263*2000*453.59/8760/3600*Dispersion!$AT$10,0)</f>
        <v>0</v>
      </c>
      <c r="FZ263" s="74">
        <f>IF(AND(ISNUMBER('Emissions (start here)'!CN263),ISNUMBER(Dispersion!$AT$11)),'Emissions (start here)'!CN263*2000*453.59/8760/3600*Dispersion!$AT$11,0)</f>
        <v>0</v>
      </c>
      <c r="GA263" s="74">
        <f>IF(AND(ISNUMBER('Emissions (start here)'!CO263),ISNUMBER(Dispersion!$AU$8)),'Emissions (start here)'!CO263*453.59/3600*Dispersion!$AU$8,0)</f>
        <v>0</v>
      </c>
      <c r="GB263" s="74">
        <f>IF(AND(ISNUMBER('Emissions (start here)'!CO263),ISNUMBER(Dispersion!$AU$9)),'Emissions (start here)'!CO263*453.59/3600*Dispersion!$AU$9,0)</f>
        <v>0</v>
      </c>
      <c r="GC263" s="74">
        <f>IF(AND(ISNUMBER('Emissions (start here)'!CP263),ISNUMBER(Dispersion!$AU$10)),'Emissions (start here)'!CP263*2000*453.59/8760/3600*Dispersion!$AU$10,0)</f>
        <v>0</v>
      </c>
      <c r="GD263" s="74">
        <f>IF(AND(ISNUMBER('Emissions (start here)'!CP263),ISNUMBER(Dispersion!$AU$11)),'Emissions (start here)'!CP263*2000*453.59/8760/3600*Dispersion!$AU$11,0)</f>
        <v>0</v>
      </c>
      <c r="GE263" s="74">
        <f>IF(AND(ISNUMBER('Emissions (start here)'!CQ263),ISNUMBER(Dispersion!$AV$8)),'Emissions (start here)'!CQ263*453.59/3600*Dispersion!$AV$8,0)</f>
        <v>0</v>
      </c>
      <c r="GF263" s="74">
        <f>IF(AND(ISNUMBER('Emissions (start here)'!CQ263),ISNUMBER(Dispersion!$AV$9)),'Emissions (start here)'!CQ263*453.59/3600*Dispersion!$AV$9,0)</f>
        <v>0</v>
      </c>
      <c r="GG263" s="74">
        <f>IF(AND(ISNUMBER('Emissions (start here)'!CR263),ISNUMBER(Dispersion!$AV$10)),'Emissions (start here)'!CR263*2000*453.59/8760/3600*Dispersion!$AV$10,0)</f>
        <v>0</v>
      </c>
      <c r="GH263" s="74">
        <f>IF(AND(ISNUMBER('Emissions (start here)'!CR263),ISNUMBER(Dispersion!$AV$11)),'Emissions (start here)'!CR263*2000*453.59/8760/3600*Dispersion!$AV$11,0)</f>
        <v>0</v>
      </c>
      <c r="GI263" s="74">
        <f>IF(AND(ISNUMBER('Emissions (start here)'!CS263),ISNUMBER(Dispersion!$AW$8)),'Emissions (start here)'!CS263*453.59/3600*Dispersion!$AW$8,0)</f>
        <v>0</v>
      </c>
      <c r="GJ263" s="74">
        <f>IF(AND(ISNUMBER('Emissions (start here)'!CS263),ISNUMBER(Dispersion!$AW$9)),'Emissions (start here)'!CS263*453.59/3600*Dispersion!$AW$9,0)</f>
        <v>0</v>
      </c>
      <c r="GK263" s="74">
        <f>IF(AND(ISNUMBER('Emissions (start here)'!CT263),ISNUMBER(Dispersion!$AW$10)),'Emissions (start here)'!CT263*2000*453.59/8760/3600*Dispersion!$AW$10,0)</f>
        <v>0</v>
      </c>
      <c r="GL263" s="74">
        <f>IF(AND(ISNUMBER('Emissions (start here)'!CT263),ISNUMBER(Dispersion!$AW$11)),'Emissions (start here)'!CT263*2000*453.59/8760/3600*Dispersion!$AW$11,0)</f>
        <v>0</v>
      </c>
      <c r="GM263" s="74">
        <f>IF(AND(ISNUMBER('Emissions (start here)'!CU263),ISNUMBER(Dispersion!$AX$8)),'Emissions (start here)'!CU263*453.59/3600*Dispersion!$AX$8,0)</f>
        <v>0</v>
      </c>
      <c r="GN263" s="74">
        <f>IF(AND(ISNUMBER('Emissions (start here)'!CU263),ISNUMBER(Dispersion!$AX$9)),'Emissions (start here)'!CU263*453.59/3600*Dispersion!$AX$9,0)</f>
        <v>0</v>
      </c>
      <c r="GO263" s="74">
        <f>IF(AND(ISNUMBER('Emissions (start here)'!CV263),ISNUMBER(Dispersion!$AX$10)),'Emissions (start here)'!CV263*2000*453.59/8760/3600*Dispersion!$AX$10,0)</f>
        <v>0</v>
      </c>
      <c r="GP263" s="74">
        <f>IF(AND(ISNUMBER('Emissions (start here)'!CV263),ISNUMBER(Dispersion!$AX$11)),'Emissions (start here)'!CV263*2000*453.59/8760/3600*Dispersion!$AX$11,0)</f>
        <v>0</v>
      </c>
      <c r="GQ263" s="74">
        <f>IF(AND(ISNUMBER('Emissions (start here)'!CW263),ISNUMBER(Dispersion!$AY$8)),'Emissions (start here)'!CW263*453.59/3600*Dispersion!$AY$8,0)</f>
        <v>0</v>
      </c>
      <c r="GR263" s="74">
        <f>IF(AND(ISNUMBER('Emissions (start here)'!CW263),ISNUMBER(Dispersion!$AY$9)),'Emissions (start here)'!CW263*453.59/3600*Dispersion!$AY$9,0)</f>
        <v>0</v>
      </c>
      <c r="GS263" s="74">
        <f>IF(AND(ISNUMBER('Emissions (start here)'!CX263),ISNUMBER(Dispersion!$AY$10)),'Emissions (start here)'!CX263*2000*453.59/8760/3600*Dispersion!$AY$10,0)</f>
        <v>0</v>
      </c>
      <c r="GT263" s="74">
        <f>IF(AND(ISNUMBER('Emissions (start here)'!CX263),ISNUMBER(Dispersion!$AY$11)),'Emissions (start here)'!CX263*2000*453.59/8760/3600*Dispersion!$AY$11,0)</f>
        <v>0</v>
      </c>
      <c r="GU263" s="74">
        <f>IF(AND(ISNUMBER('Emissions (start here)'!CY263),ISNUMBER(Dispersion!$AZ$8)),'Emissions (start here)'!CY263*453.59/3600*Dispersion!$AZ$8,0)</f>
        <v>0</v>
      </c>
      <c r="GV263" s="74">
        <f>IF(AND(ISNUMBER('Emissions (start here)'!CY263),ISNUMBER(Dispersion!$AZ$9)),'Emissions (start here)'!CY263*453.59/3600*Dispersion!$AZ$9,0)</f>
        <v>0</v>
      </c>
      <c r="GW263" s="74">
        <f>IF(AND(ISNUMBER('Emissions (start here)'!CZ263),ISNUMBER(Dispersion!$AZ$10)),'Emissions (start here)'!CZ263*2000*453.59/8760/3600*Dispersion!$AZ$10,0)</f>
        <v>0</v>
      </c>
      <c r="GX263" s="74">
        <f>IF(AND(ISNUMBER('Emissions (start here)'!CZ263),ISNUMBER(Dispersion!$AZ$11)),'Emissions (start here)'!CZ263*2000*453.59/8760/3600*Dispersion!$AZ$11,0)</f>
        <v>0</v>
      </c>
    </row>
    <row r="264" spans="1:206" x14ac:dyDescent="0.2">
      <c r="A264" s="51" t="str">
        <f>'Tox Values'!C264</f>
        <v>7439-96-5</v>
      </c>
      <c r="B264" s="94" t="str">
        <f>'Tox Values'!D264</f>
        <v>Manganese</v>
      </c>
      <c r="C264" s="96">
        <f t="shared" si="17"/>
        <v>0</v>
      </c>
      <c r="D264" s="74">
        <f t="shared" si="18"/>
        <v>0</v>
      </c>
      <c r="E264" s="74">
        <f t="shared" si="19"/>
        <v>0</v>
      </c>
      <c r="F264" s="99">
        <f t="shared" si="20"/>
        <v>0</v>
      </c>
      <c r="G264" s="97">
        <f>IF(AND(ISNUMBER('Emissions (start here)'!E264),ISNUMBER(Dispersion!$C$8)),'Emissions (start here)'!E264*453.59/3600*Dispersion!$C$8,0)</f>
        <v>0</v>
      </c>
      <c r="H264" s="74">
        <f>IF(AND(ISNUMBER('Emissions (start here)'!E264),ISNUMBER(Dispersion!$C$9)),'Emissions (start here)'!E264*453.59/3600*Dispersion!$C$9,0)</f>
        <v>0</v>
      </c>
      <c r="I264" s="74">
        <f>IF(AND(ISNUMBER('Emissions (start here)'!F264),ISNUMBER(Dispersion!$C$10)),'Emissions (start here)'!F264*2000*453.59/8760/3600*Dispersion!$C$10,0)</f>
        <v>0</v>
      </c>
      <c r="J264" s="74">
        <f>IF(AND(ISNUMBER('Emissions (start here)'!F264),ISNUMBER(Dispersion!$C$11)),'Emissions (start here)'!F264*2000*453.59/8760/3600*Dispersion!$C$11,0)</f>
        <v>0</v>
      </c>
      <c r="K264" s="74">
        <f>IF(AND(ISNUMBER('Emissions (start here)'!G264),ISNUMBER(Dispersion!$D$8)),'Emissions (start here)'!G264*453.59/3600*Dispersion!$D$8,0)</f>
        <v>0</v>
      </c>
      <c r="L264" s="74">
        <f>IF(AND(ISNUMBER('Emissions (start here)'!G264),ISNUMBER(Dispersion!$D$9)),'Emissions (start here)'!G264*453.59/3600*Dispersion!$D$9,0)</f>
        <v>0</v>
      </c>
      <c r="M264" s="74">
        <f>IF(AND(ISNUMBER('Emissions (start here)'!H264),ISNUMBER(Dispersion!$D$10)),'Emissions (start here)'!H264*2000*453.59/8760/3600*Dispersion!$D$10,0)</f>
        <v>0</v>
      </c>
      <c r="N264" s="74">
        <f>IF(AND(ISNUMBER('Emissions (start here)'!H264),ISNUMBER(Dispersion!$D$11)),'Emissions (start here)'!H264*2000*453.59/8760/3600*Dispersion!$D$11,0)</f>
        <v>0</v>
      </c>
      <c r="O264" s="74">
        <f>IF(AND(ISNUMBER('Emissions (start here)'!I264),ISNUMBER(Dispersion!$E$8)),'Emissions (start here)'!I264*453.59/3600*Dispersion!$E$8,0)</f>
        <v>0</v>
      </c>
      <c r="P264" s="74">
        <f>IF(AND(ISNUMBER('Emissions (start here)'!I264),ISNUMBER(Dispersion!$E$9)),'Emissions (start here)'!I264*453.59/3600*Dispersion!$E$9,0)</f>
        <v>0</v>
      </c>
      <c r="Q264" s="74">
        <f>IF(AND(ISNUMBER('Emissions (start here)'!J264),ISNUMBER(Dispersion!$E$10)),'Emissions (start here)'!J264*2000*453.59/8760/3600*Dispersion!$E$10,0)</f>
        <v>0</v>
      </c>
      <c r="R264" s="74">
        <f>IF(AND(ISNUMBER('Emissions (start here)'!J264),ISNUMBER(Dispersion!$E$11)),'Emissions (start here)'!J264*2000*453.59/8760/3600*Dispersion!$E$11,0)</f>
        <v>0</v>
      </c>
      <c r="S264" s="74">
        <f>IF(AND(ISNUMBER('Emissions (start here)'!K264),ISNUMBER(Dispersion!$F$8)),'Emissions (start here)'!K264*453.59/3600*Dispersion!$F$8,0)</f>
        <v>0</v>
      </c>
      <c r="T264" s="74">
        <f>IF(AND(ISNUMBER('Emissions (start here)'!K264),ISNUMBER(Dispersion!$F$9)),'Emissions (start here)'!K264*453.59/3600*Dispersion!$F$9,0)</f>
        <v>0</v>
      </c>
      <c r="U264" s="74">
        <f>IF(AND(ISNUMBER('Emissions (start here)'!L264),ISNUMBER(Dispersion!$F$10)),'Emissions (start here)'!L264*2000*453.59/8760/3600*Dispersion!$F$10,0)</f>
        <v>0</v>
      </c>
      <c r="V264" s="74">
        <f>IF(AND(ISNUMBER('Emissions (start here)'!L264),ISNUMBER(Dispersion!$F$11)),'Emissions (start here)'!L264*2000*453.59/8760/3600*Dispersion!$F$11,0)</f>
        <v>0</v>
      </c>
      <c r="W264" s="74">
        <f>IF(AND(ISNUMBER('Emissions (start here)'!M264),ISNUMBER(Dispersion!$G$8)),'Emissions (start here)'!M264*453.59/3600*Dispersion!$G$8,0)</f>
        <v>0</v>
      </c>
      <c r="X264" s="74">
        <f>IF(AND(ISNUMBER('Emissions (start here)'!M264),ISNUMBER(Dispersion!$G$9)),'Emissions (start here)'!M264*453.59/3600*Dispersion!$G$9,0)</f>
        <v>0</v>
      </c>
      <c r="Y264" s="74">
        <f>IF(AND(ISNUMBER('Emissions (start here)'!N264),ISNUMBER(Dispersion!$G$10)),'Emissions (start here)'!N264*2000*453.59/8760/3600*Dispersion!$G$10,0)</f>
        <v>0</v>
      </c>
      <c r="Z264" s="74">
        <f>IF(AND(ISNUMBER('Emissions (start here)'!N264),ISNUMBER(Dispersion!$G$11)),'Emissions (start here)'!N264*2000*453.59/8760/3600*Dispersion!$G$11,0)</f>
        <v>0</v>
      </c>
      <c r="AA264" s="74">
        <f>IF(AND(ISNUMBER('Emissions (start here)'!O264),ISNUMBER(Dispersion!$H$8)),'Emissions (start here)'!O264*453.59/3600*Dispersion!$H$8,0)</f>
        <v>0</v>
      </c>
      <c r="AB264" s="74">
        <f>IF(AND(ISNUMBER('Emissions (start here)'!O264),ISNUMBER(Dispersion!$H$9)),'Emissions (start here)'!O264*453.59/3600*Dispersion!$H$9,0)</f>
        <v>0</v>
      </c>
      <c r="AC264" s="74">
        <f>IF(AND(ISNUMBER('Emissions (start here)'!P264),ISNUMBER(Dispersion!$H$10)),'Emissions (start here)'!P264*2000*453.59/8760/3600*Dispersion!$H$10,0)</f>
        <v>0</v>
      </c>
      <c r="AD264" s="74">
        <f>IF(AND(ISNUMBER('Emissions (start here)'!P264),ISNUMBER(Dispersion!$H$11)),'Emissions (start here)'!P264*2000*453.59/8760/3600*Dispersion!$H$11,0)</f>
        <v>0</v>
      </c>
      <c r="AE264" s="74">
        <f>IF(AND(ISNUMBER('Emissions (start here)'!Q264),ISNUMBER(Dispersion!$I$8)),'Emissions (start here)'!Q264*453.59/3600*Dispersion!$I$8,0)</f>
        <v>0</v>
      </c>
      <c r="AF264" s="74">
        <f>IF(AND(ISNUMBER('Emissions (start here)'!Q264),ISNUMBER(Dispersion!$I$9)),'Emissions (start here)'!Q264*453.59/3600*Dispersion!$I$9,0)</f>
        <v>0</v>
      </c>
      <c r="AG264" s="74">
        <f>IF(AND(ISNUMBER('Emissions (start here)'!R264),ISNUMBER(Dispersion!$I$10)),'Emissions (start here)'!R264*2000*453.59/8760/3600*Dispersion!$I$10,0)</f>
        <v>0</v>
      </c>
      <c r="AH264" s="74">
        <f>IF(AND(ISNUMBER('Emissions (start here)'!R264),ISNUMBER(Dispersion!$I$11)),'Emissions (start here)'!R264*2000*453.59/8760/3600*Dispersion!$I$11,0)</f>
        <v>0</v>
      </c>
      <c r="AI264" s="74">
        <f>IF(AND(ISNUMBER('Emissions (start here)'!S264),ISNUMBER(Dispersion!$J$8)),'Emissions (start here)'!S264*453.59/3600*Dispersion!$J$8,0)</f>
        <v>0</v>
      </c>
      <c r="AJ264" s="74">
        <f>IF(AND(ISNUMBER('Emissions (start here)'!S264),ISNUMBER(Dispersion!$J$9)),'Emissions (start here)'!S264*453.59/3600*Dispersion!$J$9,0)</f>
        <v>0</v>
      </c>
      <c r="AK264" s="74">
        <f>IF(AND(ISNUMBER('Emissions (start here)'!T264),ISNUMBER(Dispersion!$J$10)),'Emissions (start here)'!T264*2000*453.59/8760/3600*Dispersion!$J$10,0)</f>
        <v>0</v>
      </c>
      <c r="AL264" s="74">
        <f>IF(AND(ISNUMBER('Emissions (start here)'!T264),ISNUMBER(Dispersion!$J$11)),'Emissions (start here)'!T264*2000*453.59/8760/3600*Dispersion!$J$11,0)</f>
        <v>0</v>
      </c>
      <c r="AM264" s="74">
        <f>IF(AND(ISNUMBER('Emissions (start here)'!U264),ISNUMBER(Dispersion!$K$8)),'Emissions (start here)'!U264*453.59/3600*Dispersion!$K$8,0)</f>
        <v>0</v>
      </c>
      <c r="AN264" s="74">
        <f>IF(AND(ISNUMBER('Emissions (start here)'!U264),ISNUMBER(Dispersion!$K$9)),'Emissions (start here)'!U264*453.59/3600*Dispersion!$K$9,0)</f>
        <v>0</v>
      </c>
      <c r="AO264" s="74">
        <f>IF(AND(ISNUMBER('Emissions (start here)'!V264),ISNUMBER(Dispersion!$K$10)),'Emissions (start here)'!V264*2000*453.59/8760/3600*Dispersion!$K$10,0)</f>
        <v>0</v>
      </c>
      <c r="AP264" s="74">
        <f>IF(AND(ISNUMBER('Emissions (start here)'!V264),ISNUMBER(Dispersion!$K$11)),'Emissions (start here)'!V264*2000*453.59/8760/3600*Dispersion!$K$11,0)</f>
        <v>0</v>
      </c>
      <c r="AQ264" s="74">
        <f>IF(AND(ISNUMBER('Emissions (start here)'!W264),ISNUMBER(Dispersion!$L$8)),'Emissions (start here)'!W264*453.59/3600*Dispersion!$L$8,0)</f>
        <v>0</v>
      </c>
      <c r="AR264" s="74">
        <f>IF(AND(ISNUMBER('Emissions (start here)'!W264),ISNUMBER(Dispersion!$L$9)),'Emissions (start here)'!W264*453.59/3600*Dispersion!$L$9,0)</f>
        <v>0</v>
      </c>
      <c r="AS264" s="74">
        <f>IF(AND(ISNUMBER('Emissions (start here)'!X264),ISNUMBER(Dispersion!$L$10)),'Emissions (start here)'!X264*2000*453.59/8760/3600*Dispersion!$L$10,0)</f>
        <v>0</v>
      </c>
      <c r="AT264" s="74">
        <f>IF(AND(ISNUMBER('Emissions (start here)'!X264),ISNUMBER(Dispersion!$L$11)),'Emissions (start here)'!X264*2000*453.59/8760/3600*Dispersion!$L$11,0)</f>
        <v>0</v>
      </c>
      <c r="AU264" s="74">
        <f>IF(AND(ISNUMBER('Emissions (start here)'!Y264),ISNUMBER(Dispersion!$M$8)),'Emissions (start here)'!Y264*453.59/3600*Dispersion!$M$8,0)</f>
        <v>0</v>
      </c>
      <c r="AV264" s="74">
        <f>IF(AND(ISNUMBER('Emissions (start here)'!Y264),ISNUMBER(Dispersion!$M$9)),'Emissions (start here)'!Y264*453.59/3600*Dispersion!$M$9,0)</f>
        <v>0</v>
      </c>
      <c r="AW264" s="74">
        <f>IF(AND(ISNUMBER('Emissions (start here)'!Z264),ISNUMBER(Dispersion!$M$10)),'Emissions (start here)'!Z264*2000*453.59/8760/3600*Dispersion!$M$10,0)</f>
        <v>0</v>
      </c>
      <c r="AX264" s="74">
        <f>IF(AND(ISNUMBER('Emissions (start here)'!Z264),ISNUMBER(Dispersion!$M$11)),'Emissions (start here)'!Z264*2000*453.59/8760/3600*Dispersion!$M$11,0)</f>
        <v>0</v>
      </c>
      <c r="AY264" s="74">
        <f>IF(AND(ISNUMBER('Emissions (start here)'!AA264),ISNUMBER(Dispersion!$N$8)),'Emissions (start here)'!AA264*453.59/3600*Dispersion!$N$8,0)</f>
        <v>0</v>
      </c>
      <c r="AZ264" s="74">
        <f>IF(AND(ISNUMBER('Emissions (start here)'!AA264),ISNUMBER(Dispersion!$N$9)),'Emissions (start here)'!AA264*453.59/3600*Dispersion!$N$9,0)</f>
        <v>0</v>
      </c>
      <c r="BA264" s="74">
        <f>IF(AND(ISNUMBER('Emissions (start here)'!AB264),ISNUMBER(Dispersion!$N$10)),'Emissions (start here)'!AB264*2000*453.59/8760/3600*Dispersion!$N$10,0)</f>
        <v>0</v>
      </c>
      <c r="BB264" s="74">
        <f>IF(AND(ISNUMBER('Emissions (start here)'!AB264),ISNUMBER(Dispersion!$N$11)),'Emissions (start here)'!AB264*2000*453.59/8760/3600*Dispersion!$N$11,0)</f>
        <v>0</v>
      </c>
      <c r="BC264" s="74">
        <f>IF(AND(ISNUMBER('Emissions (start here)'!AC264),ISNUMBER(Dispersion!$O$8)),'Emissions (start here)'!AC264*453.59/3600*Dispersion!$O$8,0)</f>
        <v>0</v>
      </c>
      <c r="BD264" s="74">
        <f>IF(AND(ISNUMBER('Emissions (start here)'!AC264),ISNUMBER(Dispersion!$O$9)),'Emissions (start here)'!AC264*453.59/3600*Dispersion!$O$9,0)</f>
        <v>0</v>
      </c>
      <c r="BE264" s="74">
        <f>IF(AND(ISNUMBER('Emissions (start here)'!AD264),ISNUMBER(Dispersion!$O$10)),'Emissions (start here)'!AD264*2000*453.59/8760/3600*Dispersion!$O$10,0)</f>
        <v>0</v>
      </c>
      <c r="BF264" s="74">
        <f>IF(AND(ISNUMBER('Emissions (start here)'!AD264),ISNUMBER(Dispersion!$O$11)),'Emissions (start here)'!AD264*2000*453.59/8760/3600*Dispersion!$O$11,0)</f>
        <v>0</v>
      </c>
      <c r="BG264" s="74">
        <f>IF(AND(ISNUMBER('Emissions (start here)'!AE264),ISNUMBER(Dispersion!$P$8)),'Emissions (start here)'!AE264*453.59/3600*Dispersion!$P$8,0)</f>
        <v>0</v>
      </c>
      <c r="BH264" s="74">
        <f>IF(AND(ISNUMBER('Emissions (start here)'!AE264),ISNUMBER(Dispersion!$P$9)),'Emissions (start here)'!AE264*453.59/3600*Dispersion!$P$9,0)</f>
        <v>0</v>
      </c>
      <c r="BI264" s="74">
        <f>IF(AND(ISNUMBER('Emissions (start here)'!AF264),ISNUMBER(Dispersion!$P$10)),'Emissions (start here)'!AF264*2000*453.59/8760/3600*Dispersion!$P$10,0)</f>
        <v>0</v>
      </c>
      <c r="BJ264" s="74">
        <f>IF(AND(ISNUMBER('Emissions (start here)'!AF264),ISNUMBER(Dispersion!$P$11)),'Emissions (start here)'!AF264*2000*453.59/8760/3600*Dispersion!$P$11,0)</f>
        <v>0</v>
      </c>
      <c r="BK264" s="74">
        <f>IF(AND(ISNUMBER('Emissions (start here)'!AG264),ISNUMBER(Dispersion!$Q$8)),'Emissions (start here)'!AG264*453.59/3600*Dispersion!$Q$8,0)</f>
        <v>0</v>
      </c>
      <c r="BL264" s="74">
        <f>IF(AND(ISNUMBER('Emissions (start here)'!AG264),ISNUMBER(Dispersion!$Q$9)),'Emissions (start here)'!AG264*453.59/3600*Dispersion!$Q$9,0)</f>
        <v>0</v>
      </c>
      <c r="BM264" s="74">
        <f>IF(AND(ISNUMBER('Emissions (start here)'!AH264),ISNUMBER(Dispersion!$Q$10)),'Emissions (start here)'!AH264*2000*453.59/8760/3600*Dispersion!$Q$10,0)</f>
        <v>0</v>
      </c>
      <c r="BN264" s="74">
        <f>IF(AND(ISNUMBER('Emissions (start here)'!AH264),ISNUMBER(Dispersion!$Q$11)),'Emissions (start here)'!AH264*2000*453.59/8760/3600*Dispersion!$Q$11,0)</f>
        <v>0</v>
      </c>
      <c r="BO264" s="74">
        <f>IF(AND(ISNUMBER('Emissions (start here)'!AI264),ISNUMBER(Dispersion!$R$8)),'Emissions (start here)'!AI264*453.59/3600*Dispersion!$R$8,0)</f>
        <v>0</v>
      </c>
      <c r="BP264" s="74">
        <f>IF(AND(ISNUMBER('Emissions (start here)'!AI264),ISNUMBER(Dispersion!$R$9)),'Emissions (start here)'!AI264*453.59/3600*Dispersion!$R$9,0)</f>
        <v>0</v>
      </c>
      <c r="BQ264" s="74">
        <f>IF(AND(ISNUMBER('Emissions (start here)'!AJ264),ISNUMBER(Dispersion!$R$10)),'Emissions (start here)'!AJ264*2000*453.59/8760/3600*Dispersion!$R$10,0)</f>
        <v>0</v>
      </c>
      <c r="BR264" s="74">
        <f>IF(AND(ISNUMBER('Emissions (start here)'!AJ264),ISNUMBER(Dispersion!$R$11)),'Emissions (start here)'!AJ264*2000*453.59/8760/3600*Dispersion!$R$11,0)</f>
        <v>0</v>
      </c>
      <c r="BS264" s="74">
        <f>IF(AND(ISNUMBER('Emissions (start here)'!AK264),ISNUMBER(Dispersion!$S$8)),'Emissions (start here)'!AK264*453.59/3600*Dispersion!$S$8,0)</f>
        <v>0</v>
      </c>
      <c r="BT264" s="74">
        <f>IF(AND(ISNUMBER('Emissions (start here)'!AK264),ISNUMBER(Dispersion!$S$9)),'Emissions (start here)'!AK264*453.59/3600*Dispersion!$S$9,0)</f>
        <v>0</v>
      </c>
      <c r="BU264" s="74">
        <f>IF(AND(ISNUMBER('Emissions (start here)'!AL264),ISNUMBER(Dispersion!$S$10)),'Emissions (start here)'!AL264*2000*453.59/8760/3600*Dispersion!$S$10,0)</f>
        <v>0</v>
      </c>
      <c r="BV264" s="74">
        <f>IF(AND(ISNUMBER('Emissions (start here)'!AL264),ISNUMBER(Dispersion!$S$11)),'Emissions (start here)'!AL264*2000*453.59/8760/3600*Dispersion!$S$11,0)</f>
        <v>0</v>
      </c>
      <c r="BW264" s="74">
        <f>IF(AND(ISNUMBER('Emissions (start here)'!AM264),ISNUMBER(Dispersion!$T$8)),'Emissions (start here)'!AM264*453.59/3600*Dispersion!$T$8,0)</f>
        <v>0</v>
      </c>
      <c r="BX264" s="74">
        <f>IF(AND(ISNUMBER('Emissions (start here)'!AM264),ISNUMBER(Dispersion!$T$9)),'Emissions (start here)'!AM264*453.59/3600*Dispersion!$T$9,0)</f>
        <v>0</v>
      </c>
      <c r="BY264" s="74">
        <f>IF(AND(ISNUMBER('Emissions (start here)'!AN264),ISNUMBER(Dispersion!$T$10)),'Emissions (start here)'!AN264*2000*453.59/8760/3600*Dispersion!$T$10,0)</f>
        <v>0</v>
      </c>
      <c r="BZ264" s="74">
        <f>IF(AND(ISNUMBER('Emissions (start here)'!AN264),ISNUMBER(Dispersion!$T$11)),'Emissions (start here)'!AN264*2000*453.59/8760/3600*Dispersion!$T$11,0)</f>
        <v>0</v>
      </c>
      <c r="CA264" s="74">
        <f>IF(AND(ISNUMBER('Emissions (start here)'!AO264),ISNUMBER(Dispersion!$U$8)),'Emissions (start here)'!AO264*453.59/3600*Dispersion!$U$8,0)</f>
        <v>0</v>
      </c>
      <c r="CB264" s="74">
        <f>IF(AND(ISNUMBER('Emissions (start here)'!AO264),ISNUMBER(Dispersion!$U$9)),'Emissions (start here)'!AO264*453.59/3600*Dispersion!$U$9,0)</f>
        <v>0</v>
      </c>
      <c r="CC264" s="74">
        <f>IF(AND(ISNUMBER('Emissions (start here)'!AP264),ISNUMBER(Dispersion!$U$10)),'Emissions (start here)'!AP264*2000*453.59/8760/3600*Dispersion!$U$10,0)</f>
        <v>0</v>
      </c>
      <c r="CD264" s="74">
        <f>IF(AND(ISNUMBER('Emissions (start here)'!AP264),ISNUMBER(Dispersion!$U$11)),'Emissions (start here)'!AP264*2000*453.59/8760/3600*Dispersion!$U$11,0)</f>
        <v>0</v>
      </c>
      <c r="CE264" s="74">
        <f>IF(AND(ISNUMBER('Emissions (start here)'!AQ264),ISNUMBER(Dispersion!$V$8)),'Emissions (start here)'!AQ264*453.59/3600*Dispersion!$V$8,0)</f>
        <v>0</v>
      </c>
      <c r="CF264" s="74">
        <f>IF(AND(ISNUMBER('Emissions (start here)'!AQ264),ISNUMBER(Dispersion!$V$9)),'Emissions (start here)'!AQ264*453.59/3600*Dispersion!$V$9,0)</f>
        <v>0</v>
      </c>
      <c r="CG264" s="74">
        <f>IF(AND(ISNUMBER('Emissions (start here)'!AR264),ISNUMBER(Dispersion!$V$10)),'Emissions (start here)'!AR264*2000*453.59/8760/3600*Dispersion!$V$10,0)</f>
        <v>0</v>
      </c>
      <c r="CH264" s="74">
        <f>IF(AND(ISNUMBER('Emissions (start here)'!AR264),ISNUMBER(Dispersion!$V$11)),'Emissions (start here)'!AR264*2000*453.59/8760/3600*Dispersion!$V$11,0)</f>
        <v>0</v>
      </c>
      <c r="CI264" s="74">
        <f>IF(AND(ISNUMBER('Emissions (start here)'!AS264),ISNUMBER(Dispersion!$W$8)),'Emissions (start here)'!AS264*453.59/3600*Dispersion!$W$8,0)</f>
        <v>0</v>
      </c>
      <c r="CJ264" s="74">
        <f>IF(AND(ISNUMBER('Emissions (start here)'!AS264),ISNUMBER(Dispersion!$W$9)),'Emissions (start here)'!AS264*453.59/3600*Dispersion!$W$9,0)</f>
        <v>0</v>
      </c>
      <c r="CK264" s="74">
        <f>IF(AND(ISNUMBER('Emissions (start here)'!AT264),ISNUMBER(Dispersion!$W$10)),'Emissions (start here)'!AT264*2000*453.59/8760/3600*Dispersion!$W$10,0)</f>
        <v>0</v>
      </c>
      <c r="CL264" s="74">
        <f>IF(AND(ISNUMBER('Emissions (start here)'!AT264),ISNUMBER(Dispersion!$W$11)),'Emissions (start here)'!AT264*2000*453.59/8760/3600*Dispersion!$W$11,0)</f>
        <v>0</v>
      </c>
      <c r="CM264" s="74">
        <f>IF(AND(ISNUMBER('Emissions (start here)'!AU264),ISNUMBER(Dispersion!$X$8)),'Emissions (start here)'!AU264*453.59/3600*Dispersion!$X$8,0)</f>
        <v>0</v>
      </c>
      <c r="CN264" s="74">
        <f>IF(AND(ISNUMBER('Emissions (start here)'!AU264),ISNUMBER(Dispersion!$X$9)),'Emissions (start here)'!AU264*453.59/3600*Dispersion!$X$9,0)</f>
        <v>0</v>
      </c>
      <c r="CO264" s="74">
        <f>IF(AND(ISNUMBER('Emissions (start here)'!AV264),ISNUMBER(Dispersion!$X$10)),'Emissions (start here)'!AV264*2000*453.59/8760/3600*Dispersion!$X$10,0)</f>
        <v>0</v>
      </c>
      <c r="CP264" s="74">
        <f>IF(AND(ISNUMBER('Emissions (start here)'!AV264),ISNUMBER(Dispersion!$X$11)),'Emissions (start here)'!AV264*2000*453.59/8760/3600*Dispersion!$X$11,0)</f>
        <v>0</v>
      </c>
      <c r="CQ264" s="74">
        <f>IF(AND(ISNUMBER('Emissions (start here)'!AW264),ISNUMBER(Dispersion!$Y$8)),'Emissions (start here)'!AW264*453.59/3600*Dispersion!$Y$8,0)</f>
        <v>0</v>
      </c>
      <c r="CR264" s="74">
        <f>IF(AND(ISNUMBER('Emissions (start here)'!AW264),ISNUMBER(Dispersion!$Y$9)),'Emissions (start here)'!AW264*453.59/3600*Dispersion!$Y$9,0)</f>
        <v>0</v>
      </c>
      <c r="CS264" s="74">
        <f>IF(AND(ISNUMBER('Emissions (start here)'!AX264),ISNUMBER(Dispersion!$Y$10)),'Emissions (start here)'!AX264*2000*453.59/8760/3600*Dispersion!$Y$10,0)</f>
        <v>0</v>
      </c>
      <c r="CT264" s="74">
        <f>IF(AND(ISNUMBER('Emissions (start here)'!AX264),ISNUMBER(Dispersion!$Y$11)),'Emissions (start here)'!AX264*2000*453.59/8760/3600*Dispersion!$Y$11,0)</f>
        <v>0</v>
      </c>
      <c r="CU264" s="74">
        <f>IF(AND(ISNUMBER('Emissions (start here)'!AY264),ISNUMBER(Dispersion!$Z$8)),'Emissions (start here)'!AY264*453.59/3600*Dispersion!$Z$8,0)</f>
        <v>0</v>
      </c>
      <c r="CV264" s="74">
        <f>IF(AND(ISNUMBER('Emissions (start here)'!AY264),ISNUMBER(Dispersion!$Z$9)),'Emissions (start here)'!AY264*453.59/3600*Dispersion!$Z$9,0)</f>
        <v>0</v>
      </c>
      <c r="CW264" s="74">
        <f>IF(AND(ISNUMBER('Emissions (start here)'!AZ264),ISNUMBER(Dispersion!$Z$10)),'Emissions (start here)'!AZ264*2000*453.59/8760/3600*Dispersion!$Z$10,0)</f>
        <v>0</v>
      </c>
      <c r="CX264" s="74">
        <f>IF(AND(ISNUMBER('Emissions (start here)'!AZ264),ISNUMBER(Dispersion!$Z$11)),'Emissions (start here)'!AZ264*2000*453.59/8760/3600*Dispersion!$Z$11,0)</f>
        <v>0</v>
      </c>
      <c r="CY264" s="74">
        <f>IF(AND(ISNUMBER('Emissions (start here)'!BA264),ISNUMBER(Dispersion!$AA$8)),'Emissions (start here)'!BA264*453.59/3600*Dispersion!$AA$8,0)</f>
        <v>0</v>
      </c>
      <c r="CZ264" s="74">
        <f>IF(AND(ISNUMBER('Emissions (start here)'!BA264),ISNUMBER(Dispersion!$AA$9)),'Emissions (start here)'!BA264*453.59/3600*Dispersion!$AA$9,0)</f>
        <v>0</v>
      </c>
      <c r="DA264" s="74">
        <f>IF(AND(ISNUMBER('Emissions (start here)'!BB264),ISNUMBER(Dispersion!$AA$10)),'Emissions (start here)'!BB264*2000*453.59/8760/3600*Dispersion!$AA$10,0)</f>
        <v>0</v>
      </c>
      <c r="DB264" s="74">
        <f>IF(AND(ISNUMBER('Emissions (start here)'!BB264),ISNUMBER(Dispersion!$AA$11)),'Emissions (start here)'!BB264*2000*453.59/8760/3600*Dispersion!$AA$11,0)</f>
        <v>0</v>
      </c>
      <c r="DC264" s="74">
        <f>IF(AND(ISNUMBER('Emissions (start here)'!BC264),ISNUMBER(Dispersion!$AB$8)),'Emissions (start here)'!BC264*453.59/3600*Dispersion!$AB$8,0)</f>
        <v>0</v>
      </c>
      <c r="DD264" s="74">
        <f>IF(AND(ISNUMBER('Emissions (start here)'!BC264),ISNUMBER(Dispersion!$AB$9)),'Emissions (start here)'!BC264*453.59/3600*Dispersion!$AB$9,0)</f>
        <v>0</v>
      </c>
      <c r="DE264" s="74">
        <f>IF(AND(ISNUMBER('Emissions (start here)'!BD264),ISNUMBER(Dispersion!$AB$10)),'Emissions (start here)'!BD264*2000*453.59/8760/3600*Dispersion!$AB$10,0)</f>
        <v>0</v>
      </c>
      <c r="DF264" s="74">
        <f>IF(AND(ISNUMBER('Emissions (start here)'!BD264),ISNUMBER(Dispersion!$AB$11)),'Emissions (start here)'!BD264*2000*453.59/8760/3600*Dispersion!$AB$11,0)</f>
        <v>0</v>
      </c>
      <c r="DG264" s="74">
        <f>IF(AND(ISNUMBER('Emissions (start here)'!BE264),ISNUMBER(Dispersion!$AC$8)),'Emissions (start here)'!BE264*453.59/3600*Dispersion!$AC$8,0)</f>
        <v>0</v>
      </c>
      <c r="DH264" s="74">
        <f>IF(AND(ISNUMBER('Emissions (start here)'!BE264),ISNUMBER(Dispersion!$AC$9)),'Emissions (start here)'!BE264*453.59/3600*Dispersion!$AC$9,0)</f>
        <v>0</v>
      </c>
      <c r="DI264" s="74">
        <f>IF(AND(ISNUMBER('Emissions (start here)'!BF264),ISNUMBER(Dispersion!$AC$10)),'Emissions (start here)'!BF264*2000*453.59/8760/3600*Dispersion!$AC$10,0)</f>
        <v>0</v>
      </c>
      <c r="DJ264" s="74">
        <f>IF(AND(ISNUMBER('Emissions (start here)'!BF264),ISNUMBER(Dispersion!$AC$11)),'Emissions (start here)'!BF264*2000*453.59/8760/3600*Dispersion!$AC$11,0)</f>
        <v>0</v>
      </c>
      <c r="DK264" s="74">
        <f>IF(AND(ISNUMBER('Emissions (start here)'!BG264),ISNUMBER(Dispersion!$AD$8)),'Emissions (start here)'!BG264*453.59/3600*Dispersion!$AD$8,0)</f>
        <v>0</v>
      </c>
      <c r="DL264" s="74">
        <f>IF(AND(ISNUMBER('Emissions (start here)'!BG264),ISNUMBER(Dispersion!$AD$9)),'Emissions (start here)'!BG264*453.59/3600*Dispersion!$AD$9,0)</f>
        <v>0</v>
      </c>
      <c r="DM264" s="74">
        <f>IF(AND(ISNUMBER('Emissions (start here)'!BH264),ISNUMBER(Dispersion!$AD$10)),'Emissions (start here)'!BH264*2000*453.59/8760/3600*Dispersion!$AD$10,0)</f>
        <v>0</v>
      </c>
      <c r="DN264" s="74">
        <f>IF(AND(ISNUMBER('Emissions (start here)'!BH264),ISNUMBER(Dispersion!$AD$11)),'Emissions (start here)'!BH264*2000*453.59/8760/3600*Dispersion!$AD$11,0)</f>
        <v>0</v>
      </c>
      <c r="DO264" s="74">
        <f>IF(AND(ISNUMBER('Emissions (start here)'!BI264),ISNUMBER(Dispersion!$AE$8)),'Emissions (start here)'!BI264*453.59/3600*Dispersion!$AE$8,0)</f>
        <v>0</v>
      </c>
      <c r="DP264" s="74">
        <f>IF(AND(ISNUMBER('Emissions (start here)'!BI264),ISNUMBER(Dispersion!$AE$9)),'Emissions (start here)'!BI264*453.59/3600*Dispersion!$AE$9,0)</f>
        <v>0</v>
      </c>
      <c r="DQ264" s="74">
        <f>IF(AND(ISNUMBER('Emissions (start here)'!BJ264),ISNUMBER(Dispersion!$AE$10)),'Emissions (start here)'!BJ264*2000*453.59/8760/3600*Dispersion!$AE$10,0)</f>
        <v>0</v>
      </c>
      <c r="DR264" s="74">
        <f>IF(AND(ISNUMBER('Emissions (start here)'!BJ264),ISNUMBER(Dispersion!$AE$11)),'Emissions (start here)'!BJ264*2000*453.59/8760/3600*Dispersion!$AE$11,0)</f>
        <v>0</v>
      </c>
      <c r="DS264" s="74">
        <f>IF(AND(ISNUMBER('Emissions (start here)'!BK264),ISNUMBER(Dispersion!$AF$8)),'Emissions (start here)'!BK264*453.59/3600*Dispersion!$AF$8,0)</f>
        <v>0</v>
      </c>
      <c r="DT264" s="74">
        <f>IF(AND(ISNUMBER('Emissions (start here)'!BK264),ISNUMBER(Dispersion!$AF$9)),'Emissions (start here)'!BK264*453.59/3600*Dispersion!$AF$9,0)</f>
        <v>0</v>
      </c>
      <c r="DU264" s="74">
        <f>IF(AND(ISNUMBER('Emissions (start here)'!BL264),ISNUMBER(Dispersion!$AF$10)),'Emissions (start here)'!BL264*2000*453.59/8760/3600*Dispersion!$AF$10,0)</f>
        <v>0</v>
      </c>
      <c r="DV264" s="74">
        <f>IF(AND(ISNUMBER('Emissions (start here)'!BL264),ISNUMBER(Dispersion!$AF$11)),'Emissions (start here)'!BL264*2000*453.59/8760/3600*Dispersion!$AF$11,0)</f>
        <v>0</v>
      </c>
      <c r="DW264" s="74">
        <f>IF(AND(ISNUMBER('Emissions (start here)'!BM264),ISNUMBER(Dispersion!$AG$8)),'Emissions (start here)'!BM264*453.59/3600*Dispersion!$AG$8,0)</f>
        <v>0</v>
      </c>
      <c r="DX264" s="74">
        <f>IF(AND(ISNUMBER('Emissions (start here)'!BM264),ISNUMBER(Dispersion!$AG$9)),'Emissions (start here)'!BM264*453.59/3600*Dispersion!$AG$9,0)</f>
        <v>0</v>
      </c>
      <c r="DY264" s="74">
        <f>IF(AND(ISNUMBER('Emissions (start here)'!BN264),ISNUMBER(Dispersion!$AG$10)),'Emissions (start here)'!BN264*2000*453.59/8760/3600*Dispersion!$AG$10,0)</f>
        <v>0</v>
      </c>
      <c r="DZ264" s="74">
        <f>IF(AND(ISNUMBER('Emissions (start here)'!BN264),ISNUMBER(Dispersion!$AG$11)),'Emissions (start here)'!BN264*2000*453.59/8760/3600*Dispersion!$AG$11,0)</f>
        <v>0</v>
      </c>
      <c r="EA264" s="74">
        <f>IF(AND(ISNUMBER('Emissions (start here)'!BO264),ISNUMBER(Dispersion!$AH$8)),'Emissions (start here)'!BO264*453.59/3600*Dispersion!$AH$8,0)</f>
        <v>0</v>
      </c>
      <c r="EB264" s="74">
        <f>IF(AND(ISNUMBER('Emissions (start here)'!BO264),ISNUMBER(Dispersion!$AH$9)),'Emissions (start here)'!BO264*453.59/3600*Dispersion!$AH$9,0)</f>
        <v>0</v>
      </c>
      <c r="EC264" s="74">
        <f>IF(AND(ISNUMBER('Emissions (start here)'!BP264),ISNUMBER(Dispersion!$AH$10)),'Emissions (start here)'!BP264*2000*453.59/8760/3600*Dispersion!$AH$10,0)</f>
        <v>0</v>
      </c>
      <c r="ED264" s="74">
        <f>IF(AND(ISNUMBER('Emissions (start here)'!BP264),ISNUMBER(Dispersion!$AH$11)),'Emissions (start here)'!BP264*2000*453.59/8760/3600*Dispersion!$AH$11,0)</f>
        <v>0</v>
      </c>
      <c r="EE264" s="74">
        <f>IF(AND(ISNUMBER('Emissions (start here)'!BQ264),ISNUMBER(Dispersion!$AI$8)),'Emissions (start here)'!BQ264*453.59/3600*Dispersion!$AI$8,0)</f>
        <v>0</v>
      </c>
      <c r="EF264" s="74">
        <f>IF(AND(ISNUMBER('Emissions (start here)'!BQ264),ISNUMBER(Dispersion!$AI$9)),'Emissions (start here)'!BQ264*453.59/3600*Dispersion!$AI$9,0)</f>
        <v>0</v>
      </c>
      <c r="EG264" s="74">
        <f>IF(AND(ISNUMBER('Emissions (start here)'!BR264),ISNUMBER(Dispersion!$AI$10)),'Emissions (start here)'!BR264*2000*453.59/8760/3600*Dispersion!$AI$10,0)</f>
        <v>0</v>
      </c>
      <c r="EH264" s="74">
        <f>IF(AND(ISNUMBER('Emissions (start here)'!BR264),ISNUMBER(Dispersion!$AI$11)),'Emissions (start here)'!BR264*2000*453.59/8760/3600*Dispersion!$AI$11,0)</f>
        <v>0</v>
      </c>
      <c r="EI264" s="74">
        <f>IF(AND(ISNUMBER('Emissions (start here)'!BS264),ISNUMBER(Dispersion!$AJ$8)),'Emissions (start here)'!BS264*453.59/3600*Dispersion!$AJ$8,0)</f>
        <v>0</v>
      </c>
      <c r="EJ264" s="74">
        <f>IF(AND(ISNUMBER('Emissions (start here)'!BS264),ISNUMBER(Dispersion!$AJ$9)),'Emissions (start here)'!BS264*453.59/3600*Dispersion!$AJ$9,0)</f>
        <v>0</v>
      </c>
      <c r="EK264" s="74">
        <f>IF(AND(ISNUMBER('Emissions (start here)'!BT264),ISNUMBER(Dispersion!$AJ$10)),'Emissions (start here)'!BT264*2000*453.59/8760/3600*Dispersion!$AJ$10,0)</f>
        <v>0</v>
      </c>
      <c r="EL264" s="74">
        <f>IF(AND(ISNUMBER('Emissions (start here)'!BT264),ISNUMBER(Dispersion!$AJ$11)),'Emissions (start here)'!BT264*2000*453.59/8760/3600*Dispersion!$AJ$11,0)</f>
        <v>0</v>
      </c>
      <c r="EM264" s="74">
        <f>IF(AND(ISNUMBER('Emissions (start here)'!BU264),ISNUMBER(Dispersion!$AK$8)),'Emissions (start here)'!BU264*453.59/3600*Dispersion!$AK$8,0)</f>
        <v>0</v>
      </c>
      <c r="EN264" s="74">
        <f>IF(AND(ISNUMBER('Emissions (start here)'!BU264),ISNUMBER(Dispersion!$AK$9)),'Emissions (start here)'!BU264*453.59/3600*Dispersion!$AK$9,0)</f>
        <v>0</v>
      </c>
      <c r="EO264" s="74">
        <f>IF(AND(ISNUMBER('Emissions (start here)'!BV264),ISNUMBER(Dispersion!$AK$10)),'Emissions (start here)'!BV264*2000*453.59/8760/3600*Dispersion!$AK$10,0)</f>
        <v>0</v>
      </c>
      <c r="EP264" s="74">
        <f>IF(AND(ISNUMBER('Emissions (start here)'!BV264),ISNUMBER(Dispersion!$AK$11)),'Emissions (start here)'!BV264*2000*453.59/8760/3600*Dispersion!$AK$11,0)</f>
        <v>0</v>
      </c>
      <c r="EQ264" s="74">
        <f>IF(AND(ISNUMBER('Emissions (start here)'!BW264),ISNUMBER(Dispersion!$AL$8)),'Emissions (start here)'!BW264*453.59/3600*Dispersion!$AL$8,0)</f>
        <v>0</v>
      </c>
      <c r="ER264" s="74">
        <f>IF(AND(ISNUMBER('Emissions (start here)'!BW264),ISNUMBER(Dispersion!$AL$9)),'Emissions (start here)'!BW264*453.59/3600*Dispersion!$AL$9,0)</f>
        <v>0</v>
      </c>
      <c r="ES264" s="74">
        <f>IF(AND(ISNUMBER('Emissions (start here)'!BX264),ISNUMBER(Dispersion!$AL$10)),'Emissions (start here)'!BX264*2000*453.59/8760/3600*Dispersion!$AL$10,0)</f>
        <v>0</v>
      </c>
      <c r="ET264" s="74">
        <f>IF(AND(ISNUMBER('Emissions (start here)'!BX264),ISNUMBER(Dispersion!$AL$11)),'Emissions (start here)'!BX264*2000*453.59/8760/3600*Dispersion!$AL$11,0)</f>
        <v>0</v>
      </c>
      <c r="EU264" s="74">
        <f>IF(AND(ISNUMBER('Emissions (start here)'!BY264),ISNUMBER(Dispersion!$AM$8)),'Emissions (start here)'!BY264*453.59/3600*Dispersion!$AM$8,0)</f>
        <v>0</v>
      </c>
      <c r="EV264" s="74">
        <f>IF(AND(ISNUMBER('Emissions (start here)'!BY264),ISNUMBER(Dispersion!$AM$9)),'Emissions (start here)'!BY264*453.59/3600*Dispersion!$AM$9,0)</f>
        <v>0</v>
      </c>
      <c r="EW264" s="74">
        <f>IF(AND(ISNUMBER('Emissions (start here)'!BZ264),ISNUMBER(Dispersion!$AM$10)),'Emissions (start here)'!BZ264*2000*453.59/8760/3600*Dispersion!$AM$10,0)</f>
        <v>0</v>
      </c>
      <c r="EX264" s="74">
        <f>IF(AND(ISNUMBER('Emissions (start here)'!BZ264),ISNUMBER(Dispersion!$AM$11)),'Emissions (start here)'!BZ264*2000*453.59/8760/3600*Dispersion!$AM$11,0)</f>
        <v>0</v>
      </c>
      <c r="EY264" s="74">
        <f>IF(AND(ISNUMBER('Emissions (start here)'!CA264),ISNUMBER(Dispersion!$AN$8)),'Emissions (start here)'!CA264*453.59/3600*Dispersion!$AN$8,0)</f>
        <v>0</v>
      </c>
      <c r="EZ264" s="74">
        <f>IF(AND(ISNUMBER('Emissions (start here)'!CA264),ISNUMBER(Dispersion!$AN$9)),'Emissions (start here)'!CA264*453.59/3600*Dispersion!$AN$9,0)</f>
        <v>0</v>
      </c>
      <c r="FA264" s="74">
        <f>IF(AND(ISNUMBER('Emissions (start here)'!CB264),ISNUMBER(Dispersion!$AN$10)),'Emissions (start here)'!CB264*2000*453.59/8760/3600*Dispersion!$AN$10,0)</f>
        <v>0</v>
      </c>
      <c r="FB264" s="74">
        <f>IF(AND(ISNUMBER('Emissions (start here)'!CB264),ISNUMBER(Dispersion!$AN$11)),'Emissions (start here)'!CB264*2000*453.59/8760/3600*Dispersion!$AN$11,0)</f>
        <v>0</v>
      </c>
      <c r="FC264" s="74">
        <f>IF(AND(ISNUMBER('Emissions (start here)'!CC264),ISNUMBER(Dispersion!$AO$8)),'Emissions (start here)'!CC264*453.59/3600*Dispersion!$AO$8,0)</f>
        <v>0</v>
      </c>
      <c r="FD264" s="74">
        <f>IF(AND(ISNUMBER('Emissions (start here)'!CC264),ISNUMBER(Dispersion!$AO$9)),'Emissions (start here)'!CC264*453.59/3600*Dispersion!$AO$9,0)</f>
        <v>0</v>
      </c>
      <c r="FE264" s="74">
        <f>IF(AND(ISNUMBER('Emissions (start here)'!CD264),ISNUMBER(Dispersion!$AO$10)),'Emissions (start here)'!CD264*2000*453.59/8760/3600*Dispersion!$AO$10,0)</f>
        <v>0</v>
      </c>
      <c r="FF264" s="74">
        <f>IF(AND(ISNUMBER('Emissions (start here)'!CD264),ISNUMBER(Dispersion!$AO$11)),'Emissions (start here)'!CD264*2000*453.59/8760/3600*Dispersion!$AO$11,0)</f>
        <v>0</v>
      </c>
      <c r="FG264" s="74">
        <f>IF(AND(ISNUMBER('Emissions (start here)'!CE264),ISNUMBER(Dispersion!$AP$8)),'Emissions (start here)'!CE264*453.59/3600*Dispersion!$AP$8,0)</f>
        <v>0</v>
      </c>
      <c r="FH264" s="74">
        <f>IF(AND(ISNUMBER('Emissions (start here)'!CE264),ISNUMBER(Dispersion!$AP$9)),'Emissions (start here)'!CE264*453.59/3600*Dispersion!$AP$9,0)</f>
        <v>0</v>
      </c>
      <c r="FI264" s="74">
        <f>IF(AND(ISNUMBER('Emissions (start here)'!CF264),ISNUMBER(Dispersion!$AP$10)),'Emissions (start here)'!CF264*2000*453.59/8760/3600*Dispersion!$AP$10,0)</f>
        <v>0</v>
      </c>
      <c r="FJ264" s="74">
        <f>IF(AND(ISNUMBER('Emissions (start here)'!CF264),ISNUMBER(Dispersion!$AP$11)),'Emissions (start here)'!CF264*2000*453.59/8760/3600*Dispersion!$AP$11,0)</f>
        <v>0</v>
      </c>
      <c r="FK264" s="74">
        <f>IF(AND(ISNUMBER('Emissions (start here)'!CG264),ISNUMBER(Dispersion!$AQ$8)),'Emissions (start here)'!CG264*453.59/3600*Dispersion!$AQ$8,0)</f>
        <v>0</v>
      </c>
      <c r="FL264" s="74">
        <f>IF(AND(ISNUMBER('Emissions (start here)'!CG264),ISNUMBER(Dispersion!$AQ$9)),'Emissions (start here)'!CG264*453.59/3600*Dispersion!$AQ$9,0)</f>
        <v>0</v>
      </c>
      <c r="FM264" s="74">
        <f>IF(AND(ISNUMBER('Emissions (start here)'!CH264),ISNUMBER(Dispersion!$AQ$10)),'Emissions (start here)'!CH264*2000*453.59/8760/3600*Dispersion!$AQ$10,0)</f>
        <v>0</v>
      </c>
      <c r="FN264" s="74">
        <f>IF(AND(ISNUMBER('Emissions (start here)'!CH264),ISNUMBER(Dispersion!$AQ$11)),'Emissions (start here)'!CH264*2000*453.59/8760/3600*Dispersion!$AQ$11,0)</f>
        <v>0</v>
      </c>
      <c r="FO264" s="74">
        <f>IF(AND(ISNUMBER('Emissions (start here)'!CI264),ISNUMBER(Dispersion!$AR$8)),'Emissions (start here)'!CI264*453.59/3600*Dispersion!$AR$8,0)</f>
        <v>0</v>
      </c>
      <c r="FP264" s="74">
        <f>IF(AND(ISNUMBER('Emissions (start here)'!CI264),ISNUMBER(Dispersion!$AR$9)),'Emissions (start here)'!CI264*453.59/3600*Dispersion!$AR$9,0)</f>
        <v>0</v>
      </c>
      <c r="FQ264" s="74">
        <f>IF(AND(ISNUMBER('Emissions (start here)'!CJ264),ISNUMBER(Dispersion!$AR$10)),'Emissions (start here)'!CJ264*2000*453.59/8760/3600*Dispersion!$AR$10,0)</f>
        <v>0</v>
      </c>
      <c r="FR264" s="74">
        <f>IF(AND(ISNUMBER('Emissions (start here)'!CJ264),ISNUMBER(Dispersion!$AR$11)),'Emissions (start here)'!CJ264*2000*453.59/8760/3600*Dispersion!$AR$11,0)</f>
        <v>0</v>
      </c>
      <c r="FS264" s="74">
        <f>IF(AND(ISNUMBER('Emissions (start here)'!CK264),ISNUMBER(Dispersion!$AS$8)),'Emissions (start here)'!CK264*453.59/3600*Dispersion!$AS$8,0)</f>
        <v>0</v>
      </c>
      <c r="FT264" s="74">
        <f>IF(AND(ISNUMBER('Emissions (start here)'!CK264),ISNUMBER(Dispersion!$AS$9)),'Emissions (start here)'!CK264*453.59/3600*Dispersion!$AS$9,0)</f>
        <v>0</v>
      </c>
      <c r="FU264" s="74">
        <f>IF(AND(ISNUMBER('Emissions (start here)'!CL264),ISNUMBER(Dispersion!$AS$10)),'Emissions (start here)'!CL264*2000*453.59/8760/3600*Dispersion!$AS$10,0)</f>
        <v>0</v>
      </c>
      <c r="FV264" s="74">
        <f>IF(AND(ISNUMBER('Emissions (start here)'!CL264),ISNUMBER(Dispersion!$AS$11)),'Emissions (start here)'!CL264*2000*453.59/8760/3600*Dispersion!$AS$11,0)</f>
        <v>0</v>
      </c>
      <c r="FW264" s="74">
        <f>IF(AND(ISNUMBER('Emissions (start here)'!CM264),ISNUMBER(Dispersion!$AT$8)),'Emissions (start here)'!CM264*453.59/3600*Dispersion!$AT$8,0)</f>
        <v>0</v>
      </c>
      <c r="FX264" s="74">
        <f>IF(AND(ISNUMBER('Emissions (start here)'!CM264),ISNUMBER(Dispersion!$AT$9)),'Emissions (start here)'!CM264*453.59/3600*Dispersion!$AT$9,0)</f>
        <v>0</v>
      </c>
      <c r="FY264" s="74">
        <f>IF(AND(ISNUMBER('Emissions (start here)'!CN264),ISNUMBER(Dispersion!$AT$10)),'Emissions (start here)'!CN264*2000*453.59/8760/3600*Dispersion!$AT$10,0)</f>
        <v>0</v>
      </c>
      <c r="FZ264" s="74">
        <f>IF(AND(ISNUMBER('Emissions (start here)'!CN264),ISNUMBER(Dispersion!$AT$11)),'Emissions (start here)'!CN264*2000*453.59/8760/3600*Dispersion!$AT$11,0)</f>
        <v>0</v>
      </c>
      <c r="GA264" s="74">
        <f>IF(AND(ISNUMBER('Emissions (start here)'!CO264),ISNUMBER(Dispersion!$AU$8)),'Emissions (start here)'!CO264*453.59/3600*Dispersion!$AU$8,0)</f>
        <v>0</v>
      </c>
      <c r="GB264" s="74">
        <f>IF(AND(ISNUMBER('Emissions (start here)'!CO264),ISNUMBER(Dispersion!$AU$9)),'Emissions (start here)'!CO264*453.59/3600*Dispersion!$AU$9,0)</f>
        <v>0</v>
      </c>
      <c r="GC264" s="74">
        <f>IF(AND(ISNUMBER('Emissions (start here)'!CP264),ISNUMBER(Dispersion!$AU$10)),'Emissions (start here)'!CP264*2000*453.59/8760/3600*Dispersion!$AU$10,0)</f>
        <v>0</v>
      </c>
      <c r="GD264" s="74">
        <f>IF(AND(ISNUMBER('Emissions (start here)'!CP264),ISNUMBER(Dispersion!$AU$11)),'Emissions (start here)'!CP264*2000*453.59/8760/3600*Dispersion!$AU$11,0)</f>
        <v>0</v>
      </c>
      <c r="GE264" s="74">
        <f>IF(AND(ISNUMBER('Emissions (start here)'!CQ264),ISNUMBER(Dispersion!$AV$8)),'Emissions (start here)'!CQ264*453.59/3600*Dispersion!$AV$8,0)</f>
        <v>0</v>
      </c>
      <c r="GF264" s="74">
        <f>IF(AND(ISNUMBER('Emissions (start here)'!CQ264),ISNUMBER(Dispersion!$AV$9)),'Emissions (start here)'!CQ264*453.59/3600*Dispersion!$AV$9,0)</f>
        <v>0</v>
      </c>
      <c r="GG264" s="74">
        <f>IF(AND(ISNUMBER('Emissions (start here)'!CR264),ISNUMBER(Dispersion!$AV$10)),'Emissions (start here)'!CR264*2000*453.59/8760/3600*Dispersion!$AV$10,0)</f>
        <v>0</v>
      </c>
      <c r="GH264" s="74">
        <f>IF(AND(ISNUMBER('Emissions (start here)'!CR264),ISNUMBER(Dispersion!$AV$11)),'Emissions (start here)'!CR264*2000*453.59/8760/3600*Dispersion!$AV$11,0)</f>
        <v>0</v>
      </c>
      <c r="GI264" s="74">
        <f>IF(AND(ISNUMBER('Emissions (start here)'!CS264),ISNUMBER(Dispersion!$AW$8)),'Emissions (start here)'!CS264*453.59/3600*Dispersion!$AW$8,0)</f>
        <v>0</v>
      </c>
      <c r="GJ264" s="74">
        <f>IF(AND(ISNUMBER('Emissions (start here)'!CS264),ISNUMBER(Dispersion!$AW$9)),'Emissions (start here)'!CS264*453.59/3600*Dispersion!$AW$9,0)</f>
        <v>0</v>
      </c>
      <c r="GK264" s="74">
        <f>IF(AND(ISNUMBER('Emissions (start here)'!CT264),ISNUMBER(Dispersion!$AW$10)),'Emissions (start here)'!CT264*2000*453.59/8760/3600*Dispersion!$AW$10,0)</f>
        <v>0</v>
      </c>
      <c r="GL264" s="74">
        <f>IF(AND(ISNUMBER('Emissions (start here)'!CT264),ISNUMBER(Dispersion!$AW$11)),'Emissions (start here)'!CT264*2000*453.59/8760/3600*Dispersion!$AW$11,0)</f>
        <v>0</v>
      </c>
      <c r="GM264" s="74">
        <f>IF(AND(ISNUMBER('Emissions (start here)'!CU264),ISNUMBER(Dispersion!$AX$8)),'Emissions (start here)'!CU264*453.59/3600*Dispersion!$AX$8,0)</f>
        <v>0</v>
      </c>
      <c r="GN264" s="74">
        <f>IF(AND(ISNUMBER('Emissions (start here)'!CU264),ISNUMBER(Dispersion!$AX$9)),'Emissions (start here)'!CU264*453.59/3600*Dispersion!$AX$9,0)</f>
        <v>0</v>
      </c>
      <c r="GO264" s="74">
        <f>IF(AND(ISNUMBER('Emissions (start here)'!CV264),ISNUMBER(Dispersion!$AX$10)),'Emissions (start here)'!CV264*2000*453.59/8760/3600*Dispersion!$AX$10,0)</f>
        <v>0</v>
      </c>
      <c r="GP264" s="74">
        <f>IF(AND(ISNUMBER('Emissions (start here)'!CV264),ISNUMBER(Dispersion!$AX$11)),'Emissions (start here)'!CV264*2000*453.59/8760/3600*Dispersion!$AX$11,0)</f>
        <v>0</v>
      </c>
      <c r="GQ264" s="74">
        <f>IF(AND(ISNUMBER('Emissions (start here)'!CW264),ISNUMBER(Dispersion!$AY$8)),'Emissions (start here)'!CW264*453.59/3600*Dispersion!$AY$8,0)</f>
        <v>0</v>
      </c>
      <c r="GR264" s="74">
        <f>IF(AND(ISNUMBER('Emissions (start here)'!CW264),ISNUMBER(Dispersion!$AY$9)),'Emissions (start here)'!CW264*453.59/3600*Dispersion!$AY$9,0)</f>
        <v>0</v>
      </c>
      <c r="GS264" s="74">
        <f>IF(AND(ISNUMBER('Emissions (start here)'!CX264),ISNUMBER(Dispersion!$AY$10)),'Emissions (start here)'!CX264*2000*453.59/8760/3600*Dispersion!$AY$10,0)</f>
        <v>0</v>
      </c>
      <c r="GT264" s="74">
        <f>IF(AND(ISNUMBER('Emissions (start here)'!CX264),ISNUMBER(Dispersion!$AY$11)),'Emissions (start here)'!CX264*2000*453.59/8760/3600*Dispersion!$AY$11,0)</f>
        <v>0</v>
      </c>
      <c r="GU264" s="74">
        <f>IF(AND(ISNUMBER('Emissions (start here)'!CY264),ISNUMBER(Dispersion!$AZ$8)),'Emissions (start here)'!CY264*453.59/3600*Dispersion!$AZ$8,0)</f>
        <v>0</v>
      </c>
      <c r="GV264" s="74">
        <f>IF(AND(ISNUMBER('Emissions (start here)'!CY264),ISNUMBER(Dispersion!$AZ$9)),'Emissions (start here)'!CY264*453.59/3600*Dispersion!$AZ$9,0)</f>
        <v>0</v>
      </c>
      <c r="GW264" s="74">
        <f>IF(AND(ISNUMBER('Emissions (start here)'!CZ264),ISNUMBER(Dispersion!$AZ$10)),'Emissions (start here)'!CZ264*2000*453.59/8760/3600*Dispersion!$AZ$10,0)</f>
        <v>0</v>
      </c>
      <c r="GX264" s="74">
        <f>IF(AND(ISNUMBER('Emissions (start here)'!CZ264),ISNUMBER(Dispersion!$AZ$11)),'Emissions (start here)'!CZ264*2000*453.59/8760/3600*Dispersion!$AZ$11,0)</f>
        <v>0</v>
      </c>
    </row>
    <row r="265" spans="1:206" x14ac:dyDescent="0.2">
      <c r="A265" s="51" t="str">
        <f>'Tox Values'!C265</f>
        <v>MANGANESE-COMPS</v>
      </c>
      <c r="B265" s="94" t="str">
        <f>'Tox Values'!D265</f>
        <v>Manganese Compounds</v>
      </c>
      <c r="C265" s="96">
        <f t="shared" si="17"/>
        <v>0</v>
      </c>
      <c r="D265" s="74">
        <f t="shared" si="18"/>
        <v>0</v>
      </c>
      <c r="E265" s="74">
        <f t="shared" si="19"/>
        <v>0</v>
      </c>
      <c r="F265" s="99">
        <f t="shared" si="20"/>
        <v>0</v>
      </c>
      <c r="G265" s="97">
        <f>IF(AND(ISNUMBER('Emissions (start here)'!E265),ISNUMBER(Dispersion!$C$8)),'Emissions (start here)'!E265*453.59/3600*Dispersion!$C$8,0)</f>
        <v>0</v>
      </c>
      <c r="H265" s="74">
        <f>IF(AND(ISNUMBER('Emissions (start here)'!E265),ISNUMBER(Dispersion!$C$9)),'Emissions (start here)'!E265*453.59/3600*Dispersion!$C$9,0)</f>
        <v>0</v>
      </c>
      <c r="I265" s="74">
        <f>IF(AND(ISNUMBER('Emissions (start here)'!F265),ISNUMBER(Dispersion!$C$10)),'Emissions (start here)'!F265*2000*453.59/8760/3600*Dispersion!$C$10,0)</f>
        <v>0</v>
      </c>
      <c r="J265" s="74">
        <f>IF(AND(ISNUMBER('Emissions (start here)'!F265),ISNUMBER(Dispersion!$C$11)),'Emissions (start here)'!F265*2000*453.59/8760/3600*Dispersion!$C$11,0)</f>
        <v>0</v>
      </c>
      <c r="K265" s="74">
        <f>IF(AND(ISNUMBER('Emissions (start here)'!G265),ISNUMBER(Dispersion!$D$8)),'Emissions (start here)'!G265*453.59/3600*Dispersion!$D$8,0)</f>
        <v>0</v>
      </c>
      <c r="L265" s="74">
        <f>IF(AND(ISNUMBER('Emissions (start here)'!G265),ISNUMBER(Dispersion!$D$9)),'Emissions (start here)'!G265*453.59/3600*Dispersion!$D$9,0)</f>
        <v>0</v>
      </c>
      <c r="M265" s="74">
        <f>IF(AND(ISNUMBER('Emissions (start here)'!H265),ISNUMBER(Dispersion!$D$10)),'Emissions (start here)'!H265*2000*453.59/8760/3600*Dispersion!$D$10,0)</f>
        <v>0</v>
      </c>
      <c r="N265" s="74">
        <f>IF(AND(ISNUMBER('Emissions (start here)'!H265),ISNUMBER(Dispersion!$D$11)),'Emissions (start here)'!H265*2000*453.59/8760/3600*Dispersion!$D$11,0)</f>
        <v>0</v>
      </c>
      <c r="O265" s="74">
        <f>IF(AND(ISNUMBER('Emissions (start here)'!I265),ISNUMBER(Dispersion!$E$8)),'Emissions (start here)'!I265*453.59/3600*Dispersion!$E$8,0)</f>
        <v>0</v>
      </c>
      <c r="P265" s="74">
        <f>IF(AND(ISNUMBER('Emissions (start here)'!I265),ISNUMBER(Dispersion!$E$9)),'Emissions (start here)'!I265*453.59/3600*Dispersion!$E$9,0)</f>
        <v>0</v>
      </c>
      <c r="Q265" s="74">
        <f>IF(AND(ISNUMBER('Emissions (start here)'!J265),ISNUMBER(Dispersion!$E$10)),'Emissions (start here)'!J265*2000*453.59/8760/3600*Dispersion!$E$10,0)</f>
        <v>0</v>
      </c>
      <c r="R265" s="74">
        <f>IF(AND(ISNUMBER('Emissions (start here)'!J265),ISNUMBER(Dispersion!$E$11)),'Emissions (start here)'!J265*2000*453.59/8760/3600*Dispersion!$E$11,0)</f>
        <v>0</v>
      </c>
      <c r="S265" s="74">
        <f>IF(AND(ISNUMBER('Emissions (start here)'!K265),ISNUMBER(Dispersion!$F$8)),'Emissions (start here)'!K265*453.59/3600*Dispersion!$F$8,0)</f>
        <v>0</v>
      </c>
      <c r="T265" s="74">
        <f>IF(AND(ISNUMBER('Emissions (start here)'!K265),ISNUMBER(Dispersion!$F$9)),'Emissions (start here)'!K265*453.59/3600*Dispersion!$F$9,0)</f>
        <v>0</v>
      </c>
      <c r="U265" s="74">
        <f>IF(AND(ISNUMBER('Emissions (start here)'!L265),ISNUMBER(Dispersion!$F$10)),'Emissions (start here)'!L265*2000*453.59/8760/3600*Dispersion!$F$10,0)</f>
        <v>0</v>
      </c>
      <c r="V265" s="74">
        <f>IF(AND(ISNUMBER('Emissions (start here)'!L265),ISNUMBER(Dispersion!$F$11)),'Emissions (start here)'!L265*2000*453.59/8760/3600*Dispersion!$F$11,0)</f>
        <v>0</v>
      </c>
      <c r="W265" s="74">
        <f>IF(AND(ISNUMBER('Emissions (start here)'!M265),ISNUMBER(Dispersion!$G$8)),'Emissions (start here)'!M265*453.59/3600*Dispersion!$G$8,0)</f>
        <v>0</v>
      </c>
      <c r="X265" s="74">
        <f>IF(AND(ISNUMBER('Emissions (start here)'!M265),ISNUMBER(Dispersion!$G$9)),'Emissions (start here)'!M265*453.59/3600*Dispersion!$G$9,0)</f>
        <v>0</v>
      </c>
      <c r="Y265" s="74">
        <f>IF(AND(ISNUMBER('Emissions (start here)'!N265),ISNUMBER(Dispersion!$G$10)),'Emissions (start here)'!N265*2000*453.59/8760/3600*Dispersion!$G$10,0)</f>
        <v>0</v>
      </c>
      <c r="Z265" s="74">
        <f>IF(AND(ISNUMBER('Emissions (start here)'!N265),ISNUMBER(Dispersion!$G$11)),'Emissions (start here)'!N265*2000*453.59/8760/3600*Dispersion!$G$11,0)</f>
        <v>0</v>
      </c>
      <c r="AA265" s="74">
        <f>IF(AND(ISNUMBER('Emissions (start here)'!O265),ISNUMBER(Dispersion!$H$8)),'Emissions (start here)'!O265*453.59/3600*Dispersion!$H$8,0)</f>
        <v>0</v>
      </c>
      <c r="AB265" s="74">
        <f>IF(AND(ISNUMBER('Emissions (start here)'!O265),ISNUMBER(Dispersion!$H$9)),'Emissions (start here)'!O265*453.59/3600*Dispersion!$H$9,0)</f>
        <v>0</v>
      </c>
      <c r="AC265" s="74">
        <f>IF(AND(ISNUMBER('Emissions (start here)'!P265),ISNUMBER(Dispersion!$H$10)),'Emissions (start here)'!P265*2000*453.59/8760/3600*Dispersion!$H$10,0)</f>
        <v>0</v>
      </c>
      <c r="AD265" s="74">
        <f>IF(AND(ISNUMBER('Emissions (start here)'!P265),ISNUMBER(Dispersion!$H$11)),'Emissions (start here)'!P265*2000*453.59/8760/3600*Dispersion!$H$11,0)</f>
        <v>0</v>
      </c>
      <c r="AE265" s="74">
        <f>IF(AND(ISNUMBER('Emissions (start here)'!Q265),ISNUMBER(Dispersion!$I$8)),'Emissions (start here)'!Q265*453.59/3600*Dispersion!$I$8,0)</f>
        <v>0</v>
      </c>
      <c r="AF265" s="74">
        <f>IF(AND(ISNUMBER('Emissions (start here)'!Q265),ISNUMBER(Dispersion!$I$9)),'Emissions (start here)'!Q265*453.59/3600*Dispersion!$I$9,0)</f>
        <v>0</v>
      </c>
      <c r="AG265" s="74">
        <f>IF(AND(ISNUMBER('Emissions (start here)'!R265),ISNUMBER(Dispersion!$I$10)),'Emissions (start here)'!R265*2000*453.59/8760/3600*Dispersion!$I$10,0)</f>
        <v>0</v>
      </c>
      <c r="AH265" s="74">
        <f>IF(AND(ISNUMBER('Emissions (start here)'!R265),ISNUMBER(Dispersion!$I$11)),'Emissions (start here)'!R265*2000*453.59/8760/3600*Dispersion!$I$11,0)</f>
        <v>0</v>
      </c>
      <c r="AI265" s="74">
        <f>IF(AND(ISNUMBER('Emissions (start here)'!S265),ISNUMBER(Dispersion!$J$8)),'Emissions (start here)'!S265*453.59/3600*Dispersion!$J$8,0)</f>
        <v>0</v>
      </c>
      <c r="AJ265" s="74">
        <f>IF(AND(ISNUMBER('Emissions (start here)'!S265),ISNUMBER(Dispersion!$J$9)),'Emissions (start here)'!S265*453.59/3600*Dispersion!$J$9,0)</f>
        <v>0</v>
      </c>
      <c r="AK265" s="74">
        <f>IF(AND(ISNUMBER('Emissions (start here)'!T265),ISNUMBER(Dispersion!$J$10)),'Emissions (start here)'!T265*2000*453.59/8760/3600*Dispersion!$J$10,0)</f>
        <v>0</v>
      </c>
      <c r="AL265" s="74">
        <f>IF(AND(ISNUMBER('Emissions (start here)'!T265),ISNUMBER(Dispersion!$J$11)),'Emissions (start here)'!T265*2000*453.59/8760/3600*Dispersion!$J$11,0)</f>
        <v>0</v>
      </c>
      <c r="AM265" s="74">
        <f>IF(AND(ISNUMBER('Emissions (start here)'!U265),ISNUMBER(Dispersion!$K$8)),'Emissions (start here)'!U265*453.59/3600*Dispersion!$K$8,0)</f>
        <v>0</v>
      </c>
      <c r="AN265" s="74">
        <f>IF(AND(ISNUMBER('Emissions (start here)'!U265),ISNUMBER(Dispersion!$K$9)),'Emissions (start here)'!U265*453.59/3600*Dispersion!$K$9,0)</f>
        <v>0</v>
      </c>
      <c r="AO265" s="74">
        <f>IF(AND(ISNUMBER('Emissions (start here)'!V265),ISNUMBER(Dispersion!$K$10)),'Emissions (start here)'!V265*2000*453.59/8760/3600*Dispersion!$K$10,0)</f>
        <v>0</v>
      </c>
      <c r="AP265" s="74">
        <f>IF(AND(ISNUMBER('Emissions (start here)'!V265),ISNUMBER(Dispersion!$K$11)),'Emissions (start here)'!V265*2000*453.59/8760/3600*Dispersion!$K$11,0)</f>
        <v>0</v>
      </c>
      <c r="AQ265" s="74">
        <f>IF(AND(ISNUMBER('Emissions (start here)'!W265),ISNUMBER(Dispersion!$L$8)),'Emissions (start here)'!W265*453.59/3600*Dispersion!$L$8,0)</f>
        <v>0</v>
      </c>
      <c r="AR265" s="74">
        <f>IF(AND(ISNUMBER('Emissions (start here)'!W265),ISNUMBER(Dispersion!$L$9)),'Emissions (start here)'!W265*453.59/3600*Dispersion!$L$9,0)</f>
        <v>0</v>
      </c>
      <c r="AS265" s="74">
        <f>IF(AND(ISNUMBER('Emissions (start here)'!X265),ISNUMBER(Dispersion!$L$10)),'Emissions (start here)'!X265*2000*453.59/8760/3600*Dispersion!$L$10,0)</f>
        <v>0</v>
      </c>
      <c r="AT265" s="74">
        <f>IF(AND(ISNUMBER('Emissions (start here)'!X265),ISNUMBER(Dispersion!$L$11)),'Emissions (start here)'!X265*2000*453.59/8760/3600*Dispersion!$L$11,0)</f>
        <v>0</v>
      </c>
      <c r="AU265" s="74">
        <f>IF(AND(ISNUMBER('Emissions (start here)'!Y265),ISNUMBER(Dispersion!$M$8)),'Emissions (start here)'!Y265*453.59/3600*Dispersion!$M$8,0)</f>
        <v>0</v>
      </c>
      <c r="AV265" s="74">
        <f>IF(AND(ISNUMBER('Emissions (start here)'!Y265),ISNUMBER(Dispersion!$M$9)),'Emissions (start here)'!Y265*453.59/3600*Dispersion!$M$9,0)</f>
        <v>0</v>
      </c>
      <c r="AW265" s="74">
        <f>IF(AND(ISNUMBER('Emissions (start here)'!Z265),ISNUMBER(Dispersion!$M$10)),'Emissions (start here)'!Z265*2000*453.59/8760/3600*Dispersion!$M$10,0)</f>
        <v>0</v>
      </c>
      <c r="AX265" s="74">
        <f>IF(AND(ISNUMBER('Emissions (start here)'!Z265),ISNUMBER(Dispersion!$M$11)),'Emissions (start here)'!Z265*2000*453.59/8760/3600*Dispersion!$M$11,0)</f>
        <v>0</v>
      </c>
      <c r="AY265" s="74">
        <f>IF(AND(ISNUMBER('Emissions (start here)'!AA265),ISNUMBER(Dispersion!$N$8)),'Emissions (start here)'!AA265*453.59/3600*Dispersion!$N$8,0)</f>
        <v>0</v>
      </c>
      <c r="AZ265" s="74">
        <f>IF(AND(ISNUMBER('Emissions (start here)'!AA265),ISNUMBER(Dispersion!$N$9)),'Emissions (start here)'!AA265*453.59/3600*Dispersion!$N$9,0)</f>
        <v>0</v>
      </c>
      <c r="BA265" s="74">
        <f>IF(AND(ISNUMBER('Emissions (start here)'!AB265),ISNUMBER(Dispersion!$N$10)),'Emissions (start here)'!AB265*2000*453.59/8760/3600*Dispersion!$N$10,0)</f>
        <v>0</v>
      </c>
      <c r="BB265" s="74">
        <f>IF(AND(ISNUMBER('Emissions (start here)'!AB265),ISNUMBER(Dispersion!$N$11)),'Emissions (start here)'!AB265*2000*453.59/8760/3600*Dispersion!$N$11,0)</f>
        <v>0</v>
      </c>
      <c r="BC265" s="74">
        <f>IF(AND(ISNUMBER('Emissions (start here)'!AC265),ISNUMBER(Dispersion!$O$8)),'Emissions (start here)'!AC265*453.59/3600*Dispersion!$O$8,0)</f>
        <v>0</v>
      </c>
      <c r="BD265" s="74">
        <f>IF(AND(ISNUMBER('Emissions (start here)'!AC265),ISNUMBER(Dispersion!$O$9)),'Emissions (start here)'!AC265*453.59/3600*Dispersion!$O$9,0)</f>
        <v>0</v>
      </c>
      <c r="BE265" s="74">
        <f>IF(AND(ISNUMBER('Emissions (start here)'!AD265),ISNUMBER(Dispersion!$O$10)),'Emissions (start here)'!AD265*2000*453.59/8760/3600*Dispersion!$O$10,0)</f>
        <v>0</v>
      </c>
      <c r="BF265" s="74">
        <f>IF(AND(ISNUMBER('Emissions (start here)'!AD265),ISNUMBER(Dispersion!$O$11)),'Emissions (start here)'!AD265*2000*453.59/8760/3600*Dispersion!$O$11,0)</f>
        <v>0</v>
      </c>
      <c r="BG265" s="74">
        <f>IF(AND(ISNUMBER('Emissions (start here)'!AE265),ISNUMBER(Dispersion!$P$8)),'Emissions (start here)'!AE265*453.59/3600*Dispersion!$P$8,0)</f>
        <v>0</v>
      </c>
      <c r="BH265" s="74">
        <f>IF(AND(ISNUMBER('Emissions (start here)'!AE265),ISNUMBER(Dispersion!$P$9)),'Emissions (start here)'!AE265*453.59/3600*Dispersion!$P$9,0)</f>
        <v>0</v>
      </c>
      <c r="BI265" s="74">
        <f>IF(AND(ISNUMBER('Emissions (start here)'!AF265),ISNUMBER(Dispersion!$P$10)),'Emissions (start here)'!AF265*2000*453.59/8760/3600*Dispersion!$P$10,0)</f>
        <v>0</v>
      </c>
      <c r="BJ265" s="74">
        <f>IF(AND(ISNUMBER('Emissions (start here)'!AF265),ISNUMBER(Dispersion!$P$11)),'Emissions (start here)'!AF265*2000*453.59/8760/3600*Dispersion!$P$11,0)</f>
        <v>0</v>
      </c>
      <c r="BK265" s="74">
        <f>IF(AND(ISNUMBER('Emissions (start here)'!AG265),ISNUMBER(Dispersion!$Q$8)),'Emissions (start here)'!AG265*453.59/3600*Dispersion!$Q$8,0)</f>
        <v>0</v>
      </c>
      <c r="BL265" s="74">
        <f>IF(AND(ISNUMBER('Emissions (start here)'!AG265),ISNUMBER(Dispersion!$Q$9)),'Emissions (start here)'!AG265*453.59/3600*Dispersion!$Q$9,0)</f>
        <v>0</v>
      </c>
      <c r="BM265" s="74">
        <f>IF(AND(ISNUMBER('Emissions (start here)'!AH265),ISNUMBER(Dispersion!$Q$10)),'Emissions (start here)'!AH265*2000*453.59/8760/3600*Dispersion!$Q$10,0)</f>
        <v>0</v>
      </c>
      <c r="BN265" s="74">
        <f>IF(AND(ISNUMBER('Emissions (start here)'!AH265),ISNUMBER(Dispersion!$Q$11)),'Emissions (start here)'!AH265*2000*453.59/8760/3600*Dispersion!$Q$11,0)</f>
        <v>0</v>
      </c>
      <c r="BO265" s="74">
        <f>IF(AND(ISNUMBER('Emissions (start here)'!AI265),ISNUMBER(Dispersion!$R$8)),'Emissions (start here)'!AI265*453.59/3600*Dispersion!$R$8,0)</f>
        <v>0</v>
      </c>
      <c r="BP265" s="74">
        <f>IF(AND(ISNUMBER('Emissions (start here)'!AI265),ISNUMBER(Dispersion!$R$9)),'Emissions (start here)'!AI265*453.59/3600*Dispersion!$R$9,0)</f>
        <v>0</v>
      </c>
      <c r="BQ265" s="74">
        <f>IF(AND(ISNUMBER('Emissions (start here)'!AJ265),ISNUMBER(Dispersion!$R$10)),'Emissions (start here)'!AJ265*2000*453.59/8760/3600*Dispersion!$R$10,0)</f>
        <v>0</v>
      </c>
      <c r="BR265" s="74">
        <f>IF(AND(ISNUMBER('Emissions (start here)'!AJ265),ISNUMBER(Dispersion!$R$11)),'Emissions (start here)'!AJ265*2000*453.59/8760/3600*Dispersion!$R$11,0)</f>
        <v>0</v>
      </c>
      <c r="BS265" s="74">
        <f>IF(AND(ISNUMBER('Emissions (start here)'!AK265),ISNUMBER(Dispersion!$S$8)),'Emissions (start here)'!AK265*453.59/3600*Dispersion!$S$8,0)</f>
        <v>0</v>
      </c>
      <c r="BT265" s="74">
        <f>IF(AND(ISNUMBER('Emissions (start here)'!AK265),ISNUMBER(Dispersion!$S$9)),'Emissions (start here)'!AK265*453.59/3600*Dispersion!$S$9,0)</f>
        <v>0</v>
      </c>
      <c r="BU265" s="74">
        <f>IF(AND(ISNUMBER('Emissions (start here)'!AL265),ISNUMBER(Dispersion!$S$10)),'Emissions (start here)'!AL265*2000*453.59/8760/3600*Dispersion!$S$10,0)</f>
        <v>0</v>
      </c>
      <c r="BV265" s="74">
        <f>IF(AND(ISNUMBER('Emissions (start here)'!AL265),ISNUMBER(Dispersion!$S$11)),'Emissions (start here)'!AL265*2000*453.59/8760/3600*Dispersion!$S$11,0)</f>
        <v>0</v>
      </c>
      <c r="BW265" s="74">
        <f>IF(AND(ISNUMBER('Emissions (start here)'!AM265),ISNUMBER(Dispersion!$T$8)),'Emissions (start here)'!AM265*453.59/3600*Dispersion!$T$8,0)</f>
        <v>0</v>
      </c>
      <c r="BX265" s="74">
        <f>IF(AND(ISNUMBER('Emissions (start here)'!AM265),ISNUMBER(Dispersion!$T$9)),'Emissions (start here)'!AM265*453.59/3600*Dispersion!$T$9,0)</f>
        <v>0</v>
      </c>
      <c r="BY265" s="74">
        <f>IF(AND(ISNUMBER('Emissions (start here)'!AN265),ISNUMBER(Dispersion!$T$10)),'Emissions (start here)'!AN265*2000*453.59/8760/3600*Dispersion!$T$10,0)</f>
        <v>0</v>
      </c>
      <c r="BZ265" s="74">
        <f>IF(AND(ISNUMBER('Emissions (start here)'!AN265),ISNUMBER(Dispersion!$T$11)),'Emissions (start here)'!AN265*2000*453.59/8760/3600*Dispersion!$T$11,0)</f>
        <v>0</v>
      </c>
      <c r="CA265" s="74">
        <f>IF(AND(ISNUMBER('Emissions (start here)'!AO265),ISNUMBER(Dispersion!$U$8)),'Emissions (start here)'!AO265*453.59/3600*Dispersion!$U$8,0)</f>
        <v>0</v>
      </c>
      <c r="CB265" s="74">
        <f>IF(AND(ISNUMBER('Emissions (start here)'!AO265),ISNUMBER(Dispersion!$U$9)),'Emissions (start here)'!AO265*453.59/3600*Dispersion!$U$9,0)</f>
        <v>0</v>
      </c>
      <c r="CC265" s="74">
        <f>IF(AND(ISNUMBER('Emissions (start here)'!AP265),ISNUMBER(Dispersion!$U$10)),'Emissions (start here)'!AP265*2000*453.59/8760/3600*Dispersion!$U$10,0)</f>
        <v>0</v>
      </c>
      <c r="CD265" s="74">
        <f>IF(AND(ISNUMBER('Emissions (start here)'!AP265),ISNUMBER(Dispersion!$U$11)),'Emissions (start here)'!AP265*2000*453.59/8760/3600*Dispersion!$U$11,0)</f>
        <v>0</v>
      </c>
      <c r="CE265" s="74">
        <f>IF(AND(ISNUMBER('Emissions (start here)'!AQ265),ISNUMBER(Dispersion!$V$8)),'Emissions (start here)'!AQ265*453.59/3600*Dispersion!$V$8,0)</f>
        <v>0</v>
      </c>
      <c r="CF265" s="74">
        <f>IF(AND(ISNUMBER('Emissions (start here)'!AQ265),ISNUMBER(Dispersion!$V$9)),'Emissions (start here)'!AQ265*453.59/3600*Dispersion!$V$9,0)</f>
        <v>0</v>
      </c>
      <c r="CG265" s="74">
        <f>IF(AND(ISNUMBER('Emissions (start here)'!AR265),ISNUMBER(Dispersion!$V$10)),'Emissions (start here)'!AR265*2000*453.59/8760/3600*Dispersion!$V$10,0)</f>
        <v>0</v>
      </c>
      <c r="CH265" s="74">
        <f>IF(AND(ISNUMBER('Emissions (start here)'!AR265),ISNUMBER(Dispersion!$V$11)),'Emissions (start here)'!AR265*2000*453.59/8760/3600*Dispersion!$V$11,0)</f>
        <v>0</v>
      </c>
      <c r="CI265" s="74">
        <f>IF(AND(ISNUMBER('Emissions (start here)'!AS265),ISNUMBER(Dispersion!$W$8)),'Emissions (start here)'!AS265*453.59/3600*Dispersion!$W$8,0)</f>
        <v>0</v>
      </c>
      <c r="CJ265" s="74">
        <f>IF(AND(ISNUMBER('Emissions (start here)'!AS265),ISNUMBER(Dispersion!$W$9)),'Emissions (start here)'!AS265*453.59/3600*Dispersion!$W$9,0)</f>
        <v>0</v>
      </c>
      <c r="CK265" s="74">
        <f>IF(AND(ISNUMBER('Emissions (start here)'!AT265),ISNUMBER(Dispersion!$W$10)),'Emissions (start here)'!AT265*2000*453.59/8760/3600*Dispersion!$W$10,0)</f>
        <v>0</v>
      </c>
      <c r="CL265" s="74">
        <f>IF(AND(ISNUMBER('Emissions (start here)'!AT265),ISNUMBER(Dispersion!$W$11)),'Emissions (start here)'!AT265*2000*453.59/8760/3600*Dispersion!$W$11,0)</f>
        <v>0</v>
      </c>
      <c r="CM265" s="74">
        <f>IF(AND(ISNUMBER('Emissions (start here)'!AU265),ISNUMBER(Dispersion!$X$8)),'Emissions (start here)'!AU265*453.59/3600*Dispersion!$X$8,0)</f>
        <v>0</v>
      </c>
      <c r="CN265" s="74">
        <f>IF(AND(ISNUMBER('Emissions (start here)'!AU265),ISNUMBER(Dispersion!$X$9)),'Emissions (start here)'!AU265*453.59/3600*Dispersion!$X$9,0)</f>
        <v>0</v>
      </c>
      <c r="CO265" s="74">
        <f>IF(AND(ISNUMBER('Emissions (start here)'!AV265),ISNUMBER(Dispersion!$X$10)),'Emissions (start here)'!AV265*2000*453.59/8760/3600*Dispersion!$X$10,0)</f>
        <v>0</v>
      </c>
      <c r="CP265" s="74">
        <f>IF(AND(ISNUMBER('Emissions (start here)'!AV265),ISNUMBER(Dispersion!$X$11)),'Emissions (start here)'!AV265*2000*453.59/8760/3600*Dispersion!$X$11,0)</f>
        <v>0</v>
      </c>
      <c r="CQ265" s="74">
        <f>IF(AND(ISNUMBER('Emissions (start here)'!AW265),ISNUMBER(Dispersion!$Y$8)),'Emissions (start here)'!AW265*453.59/3600*Dispersion!$Y$8,0)</f>
        <v>0</v>
      </c>
      <c r="CR265" s="74">
        <f>IF(AND(ISNUMBER('Emissions (start here)'!AW265),ISNUMBER(Dispersion!$Y$9)),'Emissions (start here)'!AW265*453.59/3600*Dispersion!$Y$9,0)</f>
        <v>0</v>
      </c>
      <c r="CS265" s="74">
        <f>IF(AND(ISNUMBER('Emissions (start here)'!AX265),ISNUMBER(Dispersion!$Y$10)),'Emissions (start here)'!AX265*2000*453.59/8760/3600*Dispersion!$Y$10,0)</f>
        <v>0</v>
      </c>
      <c r="CT265" s="74">
        <f>IF(AND(ISNUMBER('Emissions (start here)'!AX265),ISNUMBER(Dispersion!$Y$11)),'Emissions (start here)'!AX265*2000*453.59/8760/3600*Dispersion!$Y$11,0)</f>
        <v>0</v>
      </c>
      <c r="CU265" s="74">
        <f>IF(AND(ISNUMBER('Emissions (start here)'!AY265),ISNUMBER(Dispersion!$Z$8)),'Emissions (start here)'!AY265*453.59/3600*Dispersion!$Z$8,0)</f>
        <v>0</v>
      </c>
      <c r="CV265" s="74">
        <f>IF(AND(ISNUMBER('Emissions (start here)'!AY265),ISNUMBER(Dispersion!$Z$9)),'Emissions (start here)'!AY265*453.59/3600*Dispersion!$Z$9,0)</f>
        <v>0</v>
      </c>
      <c r="CW265" s="74">
        <f>IF(AND(ISNUMBER('Emissions (start here)'!AZ265),ISNUMBER(Dispersion!$Z$10)),'Emissions (start here)'!AZ265*2000*453.59/8760/3600*Dispersion!$Z$10,0)</f>
        <v>0</v>
      </c>
      <c r="CX265" s="74">
        <f>IF(AND(ISNUMBER('Emissions (start here)'!AZ265),ISNUMBER(Dispersion!$Z$11)),'Emissions (start here)'!AZ265*2000*453.59/8760/3600*Dispersion!$Z$11,0)</f>
        <v>0</v>
      </c>
      <c r="CY265" s="74">
        <f>IF(AND(ISNUMBER('Emissions (start here)'!BA265),ISNUMBER(Dispersion!$AA$8)),'Emissions (start here)'!BA265*453.59/3600*Dispersion!$AA$8,0)</f>
        <v>0</v>
      </c>
      <c r="CZ265" s="74">
        <f>IF(AND(ISNUMBER('Emissions (start here)'!BA265),ISNUMBER(Dispersion!$AA$9)),'Emissions (start here)'!BA265*453.59/3600*Dispersion!$AA$9,0)</f>
        <v>0</v>
      </c>
      <c r="DA265" s="74">
        <f>IF(AND(ISNUMBER('Emissions (start here)'!BB265),ISNUMBER(Dispersion!$AA$10)),'Emissions (start here)'!BB265*2000*453.59/8760/3600*Dispersion!$AA$10,0)</f>
        <v>0</v>
      </c>
      <c r="DB265" s="74">
        <f>IF(AND(ISNUMBER('Emissions (start here)'!BB265),ISNUMBER(Dispersion!$AA$11)),'Emissions (start here)'!BB265*2000*453.59/8760/3600*Dispersion!$AA$11,0)</f>
        <v>0</v>
      </c>
      <c r="DC265" s="74">
        <f>IF(AND(ISNUMBER('Emissions (start here)'!BC265),ISNUMBER(Dispersion!$AB$8)),'Emissions (start here)'!BC265*453.59/3600*Dispersion!$AB$8,0)</f>
        <v>0</v>
      </c>
      <c r="DD265" s="74">
        <f>IF(AND(ISNUMBER('Emissions (start here)'!BC265),ISNUMBER(Dispersion!$AB$9)),'Emissions (start here)'!BC265*453.59/3600*Dispersion!$AB$9,0)</f>
        <v>0</v>
      </c>
      <c r="DE265" s="74">
        <f>IF(AND(ISNUMBER('Emissions (start here)'!BD265),ISNUMBER(Dispersion!$AB$10)),'Emissions (start here)'!BD265*2000*453.59/8760/3600*Dispersion!$AB$10,0)</f>
        <v>0</v>
      </c>
      <c r="DF265" s="74">
        <f>IF(AND(ISNUMBER('Emissions (start here)'!BD265),ISNUMBER(Dispersion!$AB$11)),'Emissions (start here)'!BD265*2000*453.59/8760/3600*Dispersion!$AB$11,0)</f>
        <v>0</v>
      </c>
      <c r="DG265" s="74">
        <f>IF(AND(ISNUMBER('Emissions (start here)'!BE265),ISNUMBER(Dispersion!$AC$8)),'Emissions (start here)'!BE265*453.59/3600*Dispersion!$AC$8,0)</f>
        <v>0</v>
      </c>
      <c r="DH265" s="74">
        <f>IF(AND(ISNUMBER('Emissions (start here)'!BE265),ISNUMBER(Dispersion!$AC$9)),'Emissions (start here)'!BE265*453.59/3600*Dispersion!$AC$9,0)</f>
        <v>0</v>
      </c>
      <c r="DI265" s="74">
        <f>IF(AND(ISNUMBER('Emissions (start here)'!BF265),ISNUMBER(Dispersion!$AC$10)),'Emissions (start here)'!BF265*2000*453.59/8760/3600*Dispersion!$AC$10,0)</f>
        <v>0</v>
      </c>
      <c r="DJ265" s="74">
        <f>IF(AND(ISNUMBER('Emissions (start here)'!BF265),ISNUMBER(Dispersion!$AC$11)),'Emissions (start here)'!BF265*2000*453.59/8760/3600*Dispersion!$AC$11,0)</f>
        <v>0</v>
      </c>
      <c r="DK265" s="74">
        <f>IF(AND(ISNUMBER('Emissions (start here)'!BG265),ISNUMBER(Dispersion!$AD$8)),'Emissions (start here)'!BG265*453.59/3600*Dispersion!$AD$8,0)</f>
        <v>0</v>
      </c>
      <c r="DL265" s="74">
        <f>IF(AND(ISNUMBER('Emissions (start here)'!BG265),ISNUMBER(Dispersion!$AD$9)),'Emissions (start here)'!BG265*453.59/3600*Dispersion!$AD$9,0)</f>
        <v>0</v>
      </c>
      <c r="DM265" s="74">
        <f>IF(AND(ISNUMBER('Emissions (start here)'!BH265),ISNUMBER(Dispersion!$AD$10)),'Emissions (start here)'!BH265*2000*453.59/8760/3600*Dispersion!$AD$10,0)</f>
        <v>0</v>
      </c>
      <c r="DN265" s="74">
        <f>IF(AND(ISNUMBER('Emissions (start here)'!BH265),ISNUMBER(Dispersion!$AD$11)),'Emissions (start here)'!BH265*2000*453.59/8760/3600*Dispersion!$AD$11,0)</f>
        <v>0</v>
      </c>
      <c r="DO265" s="74">
        <f>IF(AND(ISNUMBER('Emissions (start here)'!BI265),ISNUMBER(Dispersion!$AE$8)),'Emissions (start here)'!BI265*453.59/3600*Dispersion!$AE$8,0)</f>
        <v>0</v>
      </c>
      <c r="DP265" s="74">
        <f>IF(AND(ISNUMBER('Emissions (start here)'!BI265),ISNUMBER(Dispersion!$AE$9)),'Emissions (start here)'!BI265*453.59/3600*Dispersion!$AE$9,0)</f>
        <v>0</v>
      </c>
      <c r="DQ265" s="74">
        <f>IF(AND(ISNUMBER('Emissions (start here)'!BJ265),ISNUMBER(Dispersion!$AE$10)),'Emissions (start here)'!BJ265*2000*453.59/8760/3600*Dispersion!$AE$10,0)</f>
        <v>0</v>
      </c>
      <c r="DR265" s="74">
        <f>IF(AND(ISNUMBER('Emissions (start here)'!BJ265),ISNUMBER(Dispersion!$AE$11)),'Emissions (start here)'!BJ265*2000*453.59/8760/3600*Dispersion!$AE$11,0)</f>
        <v>0</v>
      </c>
      <c r="DS265" s="74">
        <f>IF(AND(ISNUMBER('Emissions (start here)'!BK265),ISNUMBER(Dispersion!$AF$8)),'Emissions (start here)'!BK265*453.59/3600*Dispersion!$AF$8,0)</f>
        <v>0</v>
      </c>
      <c r="DT265" s="74">
        <f>IF(AND(ISNUMBER('Emissions (start here)'!BK265),ISNUMBER(Dispersion!$AF$9)),'Emissions (start here)'!BK265*453.59/3600*Dispersion!$AF$9,0)</f>
        <v>0</v>
      </c>
      <c r="DU265" s="74">
        <f>IF(AND(ISNUMBER('Emissions (start here)'!BL265),ISNUMBER(Dispersion!$AF$10)),'Emissions (start here)'!BL265*2000*453.59/8760/3600*Dispersion!$AF$10,0)</f>
        <v>0</v>
      </c>
      <c r="DV265" s="74">
        <f>IF(AND(ISNUMBER('Emissions (start here)'!BL265),ISNUMBER(Dispersion!$AF$11)),'Emissions (start here)'!BL265*2000*453.59/8760/3600*Dispersion!$AF$11,0)</f>
        <v>0</v>
      </c>
      <c r="DW265" s="74">
        <f>IF(AND(ISNUMBER('Emissions (start here)'!BM265),ISNUMBER(Dispersion!$AG$8)),'Emissions (start here)'!BM265*453.59/3600*Dispersion!$AG$8,0)</f>
        <v>0</v>
      </c>
      <c r="DX265" s="74">
        <f>IF(AND(ISNUMBER('Emissions (start here)'!BM265),ISNUMBER(Dispersion!$AG$9)),'Emissions (start here)'!BM265*453.59/3600*Dispersion!$AG$9,0)</f>
        <v>0</v>
      </c>
      <c r="DY265" s="74">
        <f>IF(AND(ISNUMBER('Emissions (start here)'!BN265),ISNUMBER(Dispersion!$AG$10)),'Emissions (start here)'!BN265*2000*453.59/8760/3600*Dispersion!$AG$10,0)</f>
        <v>0</v>
      </c>
      <c r="DZ265" s="74">
        <f>IF(AND(ISNUMBER('Emissions (start here)'!BN265),ISNUMBER(Dispersion!$AG$11)),'Emissions (start here)'!BN265*2000*453.59/8760/3600*Dispersion!$AG$11,0)</f>
        <v>0</v>
      </c>
      <c r="EA265" s="74">
        <f>IF(AND(ISNUMBER('Emissions (start here)'!BO265),ISNUMBER(Dispersion!$AH$8)),'Emissions (start here)'!BO265*453.59/3600*Dispersion!$AH$8,0)</f>
        <v>0</v>
      </c>
      <c r="EB265" s="74">
        <f>IF(AND(ISNUMBER('Emissions (start here)'!BO265),ISNUMBER(Dispersion!$AH$9)),'Emissions (start here)'!BO265*453.59/3600*Dispersion!$AH$9,0)</f>
        <v>0</v>
      </c>
      <c r="EC265" s="74">
        <f>IF(AND(ISNUMBER('Emissions (start here)'!BP265),ISNUMBER(Dispersion!$AH$10)),'Emissions (start here)'!BP265*2000*453.59/8760/3600*Dispersion!$AH$10,0)</f>
        <v>0</v>
      </c>
      <c r="ED265" s="74">
        <f>IF(AND(ISNUMBER('Emissions (start here)'!BP265),ISNUMBER(Dispersion!$AH$11)),'Emissions (start here)'!BP265*2000*453.59/8760/3600*Dispersion!$AH$11,0)</f>
        <v>0</v>
      </c>
      <c r="EE265" s="74">
        <f>IF(AND(ISNUMBER('Emissions (start here)'!BQ265),ISNUMBER(Dispersion!$AI$8)),'Emissions (start here)'!BQ265*453.59/3600*Dispersion!$AI$8,0)</f>
        <v>0</v>
      </c>
      <c r="EF265" s="74">
        <f>IF(AND(ISNUMBER('Emissions (start here)'!BQ265),ISNUMBER(Dispersion!$AI$9)),'Emissions (start here)'!BQ265*453.59/3600*Dispersion!$AI$9,0)</f>
        <v>0</v>
      </c>
      <c r="EG265" s="74">
        <f>IF(AND(ISNUMBER('Emissions (start here)'!BR265),ISNUMBER(Dispersion!$AI$10)),'Emissions (start here)'!BR265*2000*453.59/8760/3600*Dispersion!$AI$10,0)</f>
        <v>0</v>
      </c>
      <c r="EH265" s="74">
        <f>IF(AND(ISNUMBER('Emissions (start here)'!BR265),ISNUMBER(Dispersion!$AI$11)),'Emissions (start here)'!BR265*2000*453.59/8760/3600*Dispersion!$AI$11,0)</f>
        <v>0</v>
      </c>
      <c r="EI265" s="74">
        <f>IF(AND(ISNUMBER('Emissions (start here)'!BS265),ISNUMBER(Dispersion!$AJ$8)),'Emissions (start here)'!BS265*453.59/3600*Dispersion!$AJ$8,0)</f>
        <v>0</v>
      </c>
      <c r="EJ265" s="74">
        <f>IF(AND(ISNUMBER('Emissions (start here)'!BS265),ISNUMBER(Dispersion!$AJ$9)),'Emissions (start here)'!BS265*453.59/3600*Dispersion!$AJ$9,0)</f>
        <v>0</v>
      </c>
      <c r="EK265" s="74">
        <f>IF(AND(ISNUMBER('Emissions (start here)'!BT265),ISNUMBER(Dispersion!$AJ$10)),'Emissions (start here)'!BT265*2000*453.59/8760/3600*Dispersion!$AJ$10,0)</f>
        <v>0</v>
      </c>
      <c r="EL265" s="74">
        <f>IF(AND(ISNUMBER('Emissions (start here)'!BT265),ISNUMBER(Dispersion!$AJ$11)),'Emissions (start here)'!BT265*2000*453.59/8760/3600*Dispersion!$AJ$11,0)</f>
        <v>0</v>
      </c>
      <c r="EM265" s="74">
        <f>IF(AND(ISNUMBER('Emissions (start here)'!BU265),ISNUMBER(Dispersion!$AK$8)),'Emissions (start here)'!BU265*453.59/3600*Dispersion!$AK$8,0)</f>
        <v>0</v>
      </c>
      <c r="EN265" s="74">
        <f>IF(AND(ISNUMBER('Emissions (start here)'!BU265),ISNUMBER(Dispersion!$AK$9)),'Emissions (start here)'!BU265*453.59/3600*Dispersion!$AK$9,0)</f>
        <v>0</v>
      </c>
      <c r="EO265" s="74">
        <f>IF(AND(ISNUMBER('Emissions (start here)'!BV265),ISNUMBER(Dispersion!$AK$10)),'Emissions (start here)'!BV265*2000*453.59/8760/3600*Dispersion!$AK$10,0)</f>
        <v>0</v>
      </c>
      <c r="EP265" s="74">
        <f>IF(AND(ISNUMBER('Emissions (start here)'!BV265),ISNUMBER(Dispersion!$AK$11)),'Emissions (start here)'!BV265*2000*453.59/8760/3600*Dispersion!$AK$11,0)</f>
        <v>0</v>
      </c>
      <c r="EQ265" s="74">
        <f>IF(AND(ISNUMBER('Emissions (start here)'!BW265),ISNUMBER(Dispersion!$AL$8)),'Emissions (start here)'!BW265*453.59/3600*Dispersion!$AL$8,0)</f>
        <v>0</v>
      </c>
      <c r="ER265" s="74">
        <f>IF(AND(ISNUMBER('Emissions (start here)'!BW265),ISNUMBER(Dispersion!$AL$9)),'Emissions (start here)'!BW265*453.59/3600*Dispersion!$AL$9,0)</f>
        <v>0</v>
      </c>
      <c r="ES265" s="74">
        <f>IF(AND(ISNUMBER('Emissions (start here)'!BX265),ISNUMBER(Dispersion!$AL$10)),'Emissions (start here)'!BX265*2000*453.59/8760/3600*Dispersion!$AL$10,0)</f>
        <v>0</v>
      </c>
      <c r="ET265" s="74">
        <f>IF(AND(ISNUMBER('Emissions (start here)'!BX265),ISNUMBER(Dispersion!$AL$11)),'Emissions (start here)'!BX265*2000*453.59/8760/3600*Dispersion!$AL$11,0)</f>
        <v>0</v>
      </c>
      <c r="EU265" s="74">
        <f>IF(AND(ISNUMBER('Emissions (start here)'!BY265),ISNUMBER(Dispersion!$AM$8)),'Emissions (start here)'!BY265*453.59/3600*Dispersion!$AM$8,0)</f>
        <v>0</v>
      </c>
      <c r="EV265" s="74">
        <f>IF(AND(ISNUMBER('Emissions (start here)'!BY265),ISNUMBER(Dispersion!$AM$9)),'Emissions (start here)'!BY265*453.59/3600*Dispersion!$AM$9,0)</f>
        <v>0</v>
      </c>
      <c r="EW265" s="74">
        <f>IF(AND(ISNUMBER('Emissions (start here)'!BZ265),ISNUMBER(Dispersion!$AM$10)),'Emissions (start here)'!BZ265*2000*453.59/8760/3600*Dispersion!$AM$10,0)</f>
        <v>0</v>
      </c>
      <c r="EX265" s="74">
        <f>IF(AND(ISNUMBER('Emissions (start here)'!BZ265),ISNUMBER(Dispersion!$AM$11)),'Emissions (start here)'!BZ265*2000*453.59/8760/3600*Dispersion!$AM$11,0)</f>
        <v>0</v>
      </c>
      <c r="EY265" s="74">
        <f>IF(AND(ISNUMBER('Emissions (start here)'!CA265),ISNUMBER(Dispersion!$AN$8)),'Emissions (start here)'!CA265*453.59/3600*Dispersion!$AN$8,0)</f>
        <v>0</v>
      </c>
      <c r="EZ265" s="74">
        <f>IF(AND(ISNUMBER('Emissions (start here)'!CA265),ISNUMBER(Dispersion!$AN$9)),'Emissions (start here)'!CA265*453.59/3600*Dispersion!$AN$9,0)</f>
        <v>0</v>
      </c>
      <c r="FA265" s="74">
        <f>IF(AND(ISNUMBER('Emissions (start here)'!CB265),ISNUMBER(Dispersion!$AN$10)),'Emissions (start here)'!CB265*2000*453.59/8760/3600*Dispersion!$AN$10,0)</f>
        <v>0</v>
      </c>
      <c r="FB265" s="74">
        <f>IF(AND(ISNUMBER('Emissions (start here)'!CB265),ISNUMBER(Dispersion!$AN$11)),'Emissions (start here)'!CB265*2000*453.59/8760/3600*Dispersion!$AN$11,0)</f>
        <v>0</v>
      </c>
      <c r="FC265" s="74">
        <f>IF(AND(ISNUMBER('Emissions (start here)'!CC265),ISNUMBER(Dispersion!$AO$8)),'Emissions (start here)'!CC265*453.59/3600*Dispersion!$AO$8,0)</f>
        <v>0</v>
      </c>
      <c r="FD265" s="74">
        <f>IF(AND(ISNUMBER('Emissions (start here)'!CC265),ISNUMBER(Dispersion!$AO$9)),'Emissions (start here)'!CC265*453.59/3600*Dispersion!$AO$9,0)</f>
        <v>0</v>
      </c>
      <c r="FE265" s="74">
        <f>IF(AND(ISNUMBER('Emissions (start here)'!CD265),ISNUMBER(Dispersion!$AO$10)),'Emissions (start here)'!CD265*2000*453.59/8760/3600*Dispersion!$AO$10,0)</f>
        <v>0</v>
      </c>
      <c r="FF265" s="74">
        <f>IF(AND(ISNUMBER('Emissions (start here)'!CD265),ISNUMBER(Dispersion!$AO$11)),'Emissions (start here)'!CD265*2000*453.59/8760/3600*Dispersion!$AO$11,0)</f>
        <v>0</v>
      </c>
      <c r="FG265" s="74">
        <f>IF(AND(ISNUMBER('Emissions (start here)'!CE265),ISNUMBER(Dispersion!$AP$8)),'Emissions (start here)'!CE265*453.59/3600*Dispersion!$AP$8,0)</f>
        <v>0</v>
      </c>
      <c r="FH265" s="74">
        <f>IF(AND(ISNUMBER('Emissions (start here)'!CE265),ISNUMBER(Dispersion!$AP$9)),'Emissions (start here)'!CE265*453.59/3600*Dispersion!$AP$9,0)</f>
        <v>0</v>
      </c>
      <c r="FI265" s="74">
        <f>IF(AND(ISNUMBER('Emissions (start here)'!CF265),ISNUMBER(Dispersion!$AP$10)),'Emissions (start here)'!CF265*2000*453.59/8760/3600*Dispersion!$AP$10,0)</f>
        <v>0</v>
      </c>
      <c r="FJ265" s="74">
        <f>IF(AND(ISNUMBER('Emissions (start here)'!CF265),ISNUMBER(Dispersion!$AP$11)),'Emissions (start here)'!CF265*2000*453.59/8760/3600*Dispersion!$AP$11,0)</f>
        <v>0</v>
      </c>
      <c r="FK265" s="74">
        <f>IF(AND(ISNUMBER('Emissions (start here)'!CG265),ISNUMBER(Dispersion!$AQ$8)),'Emissions (start here)'!CG265*453.59/3600*Dispersion!$AQ$8,0)</f>
        <v>0</v>
      </c>
      <c r="FL265" s="74">
        <f>IF(AND(ISNUMBER('Emissions (start here)'!CG265),ISNUMBER(Dispersion!$AQ$9)),'Emissions (start here)'!CG265*453.59/3600*Dispersion!$AQ$9,0)</f>
        <v>0</v>
      </c>
      <c r="FM265" s="74">
        <f>IF(AND(ISNUMBER('Emissions (start here)'!CH265),ISNUMBER(Dispersion!$AQ$10)),'Emissions (start here)'!CH265*2000*453.59/8760/3600*Dispersion!$AQ$10,0)</f>
        <v>0</v>
      </c>
      <c r="FN265" s="74">
        <f>IF(AND(ISNUMBER('Emissions (start here)'!CH265),ISNUMBER(Dispersion!$AQ$11)),'Emissions (start here)'!CH265*2000*453.59/8760/3600*Dispersion!$AQ$11,0)</f>
        <v>0</v>
      </c>
      <c r="FO265" s="74">
        <f>IF(AND(ISNUMBER('Emissions (start here)'!CI265),ISNUMBER(Dispersion!$AR$8)),'Emissions (start here)'!CI265*453.59/3600*Dispersion!$AR$8,0)</f>
        <v>0</v>
      </c>
      <c r="FP265" s="74">
        <f>IF(AND(ISNUMBER('Emissions (start here)'!CI265),ISNUMBER(Dispersion!$AR$9)),'Emissions (start here)'!CI265*453.59/3600*Dispersion!$AR$9,0)</f>
        <v>0</v>
      </c>
      <c r="FQ265" s="74">
        <f>IF(AND(ISNUMBER('Emissions (start here)'!CJ265),ISNUMBER(Dispersion!$AR$10)),'Emissions (start here)'!CJ265*2000*453.59/8760/3600*Dispersion!$AR$10,0)</f>
        <v>0</v>
      </c>
      <c r="FR265" s="74">
        <f>IF(AND(ISNUMBER('Emissions (start here)'!CJ265),ISNUMBER(Dispersion!$AR$11)),'Emissions (start here)'!CJ265*2000*453.59/8760/3600*Dispersion!$AR$11,0)</f>
        <v>0</v>
      </c>
      <c r="FS265" s="74">
        <f>IF(AND(ISNUMBER('Emissions (start here)'!CK265),ISNUMBER(Dispersion!$AS$8)),'Emissions (start here)'!CK265*453.59/3600*Dispersion!$AS$8,0)</f>
        <v>0</v>
      </c>
      <c r="FT265" s="74">
        <f>IF(AND(ISNUMBER('Emissions (start here)'!CK265),ISNUMBER(Dispersion!$AS$9)),'Emissions (start here)'!CK265*453.59/3600*Dispersion!$AS$9,0)</f>
        <v>0</v>
      </c>
      <c r="FU265" s="74">
        <f>IF(AND(ISNUMBER('Emissions (start here)'!CL265),ISNUMBER(Dispersion!$AS$10)),'Emissions (start here)'!CL265*2000*453.59/8760/3600*Dispersion!$AS$10,0)</f>
        <v>0</v>
      </c>
      <c r="FV265" s="74">
        <f>IF(AND(ISNUMBER('Emissions (start here)'!CL265),ISNUMBER(Dispersion!$AS$11)),'Emissions (start here)'!CL265*2000*453.59/8760/3600*Dispersion!$AS$11,0)</f>
        <v>0</v>
      </c>
      <c r="FW265" s="74">
        <f>IF(AND(ISNUMBER('Emissions (start here)'!CM265),ISNUMBER(Dispersion!$AT$8)),'Emissions (start here)'!CM265*453.59/3600*Dispersion!$AT$8,0)</f>
        <v>0</v>
      </c>
      <c r="FX265" s="74">
        <f>IF(AND(ISNUMBER('Emissions (start here)'!CM265),ISNUMBER(Dispersion!$AT$9)),'Emissions (start here)'!CM265*453.59/3600*Dispersion!$AT$9,0)</f>
        <v>0</v>
      </c>
      <c r="FY265" s="74">
        <f>IF(AND(ISNUMBER('Emissions (start here)'!CN265),ISNUMBER(Dispersion!$AT$10)),'Emissions (start here)'!CN265*2000*453.59/8760/3600*Dispersion!$AT$10,0)</f>
        <v>0</v>
      </c>
      <c r="FZ265" s="74">
        <f>IF(AND(ISNUMBER('Emissions (start here)'!CN265),ISNUMBER(Dispersion!$AT$11)),'Emissions (start here)'!CN265*2000*453.59/8760/3600*Dispersion!$AT$11,0)</f>
        <v>0</v>
      </c>
      <c r="GA265" s="74">
        <f>IF(AND(ISNUMBER('Emissions (start here)'!CO265),ISNUMBER(Dispersion!$AU$8)),'Emissions (start here)'!CO265*453.59/3600*Dispersion!$AU$8,0)</f>
        <v>0</v>
      </c>
      <c r="GB265" s="74">
        <f>IF(AND(ISNUMBER('Emissions (start here)'!CO265),ISNUMBER(Dispersion!$AU$9)),'Emissions (start here)'!CO265*453.59/3600*Dispersion!$AU$9,0)</f>
        <v>0</v>
      </c>
      <c r="GC265" s="74">
        <f>IF(AND(ISNUMBER('Emissions (start here)'!CP265),ISNUMBER(Dispersion!$AU$10)),'Emissions (start here)'!CP265*2000*453.59/8760/3600*Dispersion!$AU$10,0)</f>
        <v>0</v>
      </c>
      <c r="GD265" s="74">
        <f>IF(AND(ISNUMBER('Emissions (start here)'!CP265),ISNUMBER(Dispersion!$AU$11)),'Emissions (start here)'!CP265*2000*453.59/8760/3600*Dispersion!$AU$11,0)</f>
        <v>0</v>
      </c>
      <c r="GE265" s="74">
        <f>IF(AND(ISNUMBER('Emissions (start here)'!CQ265),ISNUMBER(Dispersion!$AV$8)),'Emissions (start here)'!CQ265*453.59/3600*Dispersion!$AV$8,0)</f>
        <v>0</v>
      </c>
      <c r="GF265" s="74">
        <f>IF(AND(ISNUMBER('Emissions (start here)'!CQ265),ISNUMBER(Dispersion!$AV$9)),'Emissions (start here)'!CQ265*453.59/3600*Dispersion!$AV$9,0)</f>
        <v>0</v>
      </c>
      <c r="GG265" s="74">
        <f>IF(AND(ISNUMBER('Emissions (start here)'!CR265),ISNUMBER(Dispersion!$AV$10)),'Emissions (start here)'!CR265*2000*453.59/8760/3600*Dispersion!$AV$10,0)</f>
        <v>0</v>
      </c>
      <c r="GH265" s="74">
        <f>IF(AND(ISNUMBER('Emissions (start here)'!CR265),ISNUMBER(Dispersion!$AV$11)),'Emissions (start here)'!CR265*2000*453.59/8760/3600*Dispersion!$AV$11,0)</f>
        <v>0</v>
      </c>
      <c r="GI265" s="74">
        <f>IF(AND(ISNUMBER('Emissions (start here)'!CS265),ISNUMBER(Dispersion!$AW$8)),'Emissions (start here)'!CS265*453.59/3600*Dispersion!$AW$8,0)</f>
        <v>0</v>
      </c>
      <c r="GJ265" s="74">
        <f>IF(AND(ISNUMBER('Emissions (start here)'!CS265),ISNUMBER(Dispersion!$AW$9)),'Emissions (start here)'!CS265*453.59/3600*Dispersion!$AW$9,0)</f>
        <v>0</v>
      </c>
      <c r="GK265" s="74">
        <f>IF(AND(ISNUMBER('Emissions (start here)'!CT265),ISNUMBER(Dispersion!$AW$10)),'Emissions (start here)'!CT265*2000*453.59/8760/3600*Dispersion!$AW$10,0)</f>
        <v>0</v>
      </c>
      <c r="GL265" s="74">
        <f>IF(AND(ISNUMBER('Emissions (start here)'!CT265),ISNUMBER(Dispersion!$AW$11)),'Emissions (start here)'!CT265*2000*453.59/8760/3600*Dispersion!$AW$11,0)</f>
        <v>0</v>
      </c>
      <c r="GM265" s="74">
        <f>IF(AND(ISNUMBER('Emissions (start here)'!CU265),ISNUMBER(Dispersion!$AX$8)),'Emissions (start here)'!CU265*453.59/3600*Dispersion!$AX$8,0)</f>
        <v>0</v>
      </c>
      <c r="GN265" s="74">
        <f>IF(AND(ISNUMBER('Emissions (start here)'!CU265),ISNUMBER(Dispersion!$AX$9)),'Emissions (start here)'!CU265*453.59/3600*Dispersion!$AX$9,0)</f>
        <v>0</v>
      </c>
      <c r="GO265" s="74">
        <f>IF(AND(ISNUMBER('Emissions (start here)'!CV265),ISNUMBER(Dispersion!$AX$10)),'Emissions (start here)'!CV265*2000*453.59/8760/3600*Dispersion!$AX$10,0)</f>
        <v>0</v>
      </c>
      <c r="GP265" s="74">
        <f>IF(AND(ISNUMBER('Emissions (start here)'!CV265),ISNUMBER(Dispersion!$AX$11)),'Emissions (start here)'!CV265*2000*453.59/8760/3600*Dispersion!$AX$11,0)</f>
        <v>0</v>
      </c>
      <c r="GQ265" s="74">
        <f>IF(AND(ISNUMBER('Emissions (start here)'!CW265),ISNUMBER(Dispersion!$AY$8)),'Emissions (start here)'!CW265*453.59/3600*Dispersion!$AY$8,0)</f>
        <v>0</v>
      </c>
      <c r="GR265" s="74">
        <f>IF(AND(ISNUMBER('Emissions (start here)'!CW265),ISNUMBER(Dispersion!$AY$9)),'Emissions (start here)'!CW265*453.59/3600*Dispersion!$AY$9,0)</f>
        <v>0</v>
      </c>
      <c r="GS265" s="74">
        <f>IF(AND(ISNUMBER('Emissions (start here)'!CX265),ISNUMBER(Dispersion!$AY$10)),'Emissions (start here)'!CX265*2000*453.59/8760/3600*Dispersion!$AY$10,0)</f>
        <v>0</v>
      </c>
      <c r="GT265" s="74">
        <f>IF(AND(ISNUMBER('Emissions (start here)'!CX265),ISNUMBER(Dispersion!$AY$11)),'Emissions (start here)'!CX265*2000*453.59/8760/3600*Dispersion!$AY$11,0)</f>
        <v>0</v>
      </c>
      <c r="GU265" s="74">
        <f>IF(AND(ISNUMBER('Emissions (start here)'!CY265),ISNUMBER(Dispersion!$AZ$8)),'Emissions (start here)'!CY265*453.59/3600*Dispersion!$AZ$8,0)</f>
        <v>0</v>
      </c>
      <c r="GV265" s="74">
        <f>IF(AND(ISNUMBER('Emissions (start here)'!CY265),ISNUMBER(Dispersion!$AZ$9)),'Emissions (start here)'!CY265*453.59/3600*Dispersion!$AZ$9,0)</f>
        <v>0</v>
      </c>
      <c r="GW265" s="74">
        <f>IF(AND(ISNUMBER('Emissions (start here)'!CZ265),ISNUMBER(Dispersion!$AZ$10)),'Emissions (start here)'!CZ265*2000*453.59/8760/3600*Dispersion!$AZ$10,0)</f>
        <v>0</v>
      </c>
      <c r="GX265" s="74">
        <f>IF(AND(ISNUMBER('Emissions (start here)'!CZ265),ISNUMBER(Dispersion!$AZ$11)),'Emissions (start here)'!CZ265*2000*453.59/8760/3600*Dispersion!$AZ$11,0)</f>
        <v>0</v>
      </c>
    </row>
    <row r="266" spans="1:206" x14ac:dyDescent="0.2">
      <c r="A266" s="51" t="str">
        <f>'Tox Values'!C266</f>
        <v>7439-97-6</v>
      </c>
      <c r="B266" s="94" t="str">
        <f>'Tox Values'!D266</f>
        <v>Mercury (elemental)</v>
      </c>
      <c r="C266" s="96">
        <f t="shared" si="17"/>
        <v>0</v>
      </c>
      <c r="D266" s="74">
        <f t="shared" si="18"/>
        <v>0</v>
      </c>
      <c r="E266" s="74">
        <f t="shared" si="19"/>
        <v>0</v>
      </c>
      <c r="F266" s="99">
        <f t="shared" si="20"/>
        <v>0</v>
      </c>
      <c r="G266" s="97">
        <f>IF(AND(ISNUMBER('Emissions (start here)'!E266),ISNUMBER(Dispersion!$C$8)),'Emissions (start here)'!E266*453.59/3600*Dispersion!$C$8,0)</f>
        <v>0</v>
      </c>
      <c r="H266" s="74">
        <f>IF(AND(ISNUMBER('Emissions (start here)'!E266),ISNUMBER(Dispersion!$C$9)),'Emissions (start here)'!E266*453.59/3600*Dispersion!$C$9,0)</f>
        <v>0</v>
      </c>
      <c r="I266" s="74">
        <f>IF(AND(ISNUMBER('Emissions (start here)'!F266),ISNUMBER(Dispersion!$C$10)),'Emissions (start here)'!F266*2000*453.59/8760/3600*Dispersion!$C$10,0)</f>
        <v>0</v>
      </c>
      <c r="J266" s="74">
        <f>IF(AND(ISNUMBER('Emissions (start here)'!F266),ISNUMBER(Dispersion!$C$11)),'Emissions (start here)'!F266*2000*453.59/8760/3600*Dispersion!$C$11,0)</f>
        <v>0</v>
      </c>
      <c r="K266" s="74">
        <f>IF(AND(ISNUMBER('Emissions (start here)'!G266),ISNUMBER(Dispersion!$D$8)),'Emissions (start here)'!G266*453.59/3600*Dispersion!$D$8,0)</f>
        <v>0</v>
      </c>
      <c r="L266" s="74">
        <f>IF(AND(ISNUMBER('Emissions (start here)'!G266),ISNUMBER(Dispersion!$D$9)),'Emissions (start here)'!G266*453.59/3600*Dispersion!$D$9,0)</f>
        <v>0</v>
      </c>
      <c r="M266" s="74">
        <f>IF(AND(ISNUMBER('Emissions (start here)'!H266),ISNUMBER(Dispersion!$D$10)),'Emissions (start here)'!H266*2000*453.59/8760/3600*Dispersion!$D$10,0)</f>
        <v>0</v>
      </c>
      <c r="N266" s="74">
        <f>IF(AND(ISNUMBER('Emissions (start here)'!H266),ISNUMBER(Dispersion!$D$11)),'Emissions (start here)'!H266*2000*453.59/8760/3600*Dispersion!$D$11,0)</f>
        <v>0</v>
      </c>
      <c r="O266" s="74">
        <f>IF(AND(ISNUMBER('Emissions (start here)'!I266),ISNUMBER(Dispersion!$E$8)),'Emissions (start here)'!I266*453.59/3600*Dispersion!$E$8,0)</f>
        <v>0</v>
      </c>
      <c r="P266" s="74">
        <f>IF(AND(ISNUMBER('Emissions (start here)'!I266),ISNUMBER(Dispersion!$E$9)),'Emissions (start here)'!I266*453.59/3600*Dispersion!$E$9,0)</f>
        <v>0</v>
      </c>
      <c r="Q266" s="74">
        <f>IF(AND(ISNUMBER('Emissions (start here)'!J266),ISNUMBER(Dispersion!$E$10)),'Emissions (start here)'!J266*2000*453.59/8760/3600*Dispersion!$E$10,0)</f>
        <v>0</v>
      </c>
      <c r="R266" s="74">
        <f>IF(AND(ISNUMBER('Emissions (start here)'!J266),ISNUMBER(Dispersion!$E$11)),'Emissions (start here)'!J266*2000*453.59/8760/3600*Dispersion!$E$11,0)</f>
        <v>0</v>
      </c>
      <c r="S266" s="74">
        <f>IF(AND(ISNUMBER('Emissions (start here)'!K266),ISNUMBER(Dispersion!$F$8)),'Emissions (start here)'!K266*453.59/3600*Dispersion!$F$8,0)</f>
        <v>0</v>
      </c>
      <c r="T266" s="74">
        <f>IF(AND(ISNUMBER('Emissions (start here)'!K266),ISNUMBER(Dispersion!$F$9)),'Emissions (start here)'!K266*453.59/3600*Dispersion!$F$9,0)</f>
        <v>0</v>
      </c>
      <c r="U266" s="74">
        <f>IF(AND(ISNUMBER('Emissions (start here)'!L266),ISNUMBER(Dispersion!$F$10)),'Emissions (start here)'!L266*2000*453.59/8760/3600*Dispersion!$F$10,0)</f>
        <v>0</v>
      </c>
      <c r="V266" s="74">
        <f>IF(AND(ISNUMBER('Emissions (start here)'!L266),ISNUMBER(Dispersion!$F$11)),'Emissions (start here)'!L266*2000*453.59/8760/3600*Dispersion!$F$11,0)</f>
        <v>0</v>
      </c>
      <c r="W266" s="74">
        <f>IF(AND(ISNUMBER('Emissions (start here)'!M266),ISNUMBER(Dispersion!$G$8)),'Emissions (start here)'!M266*453.59/3600*Dispersion!$G$8,0)</f>
        <v>0</v>
      </c>
      <c r="X266" s="74">
        <f>IF(AND(ISNUMBER('Emissions (start here)'!M266),ISNUMBER(Dispersion!$G$9)),'Emissions (start here)'!M266*453.59/3600*Dispersion!$G$9,0)</f>
        <v>0</v>
      </c>
      <c r="Y266" s="74">
        <f>IF(AND(ISNUMBER('Emissions (start here)'!N266),ISNUMBER(Dispersion!$G$10)),'Emissions (start here)'!N266*2000*453.59/8760/3600*Dispersion!$G$10,0)</f>
        <v>0</v>
      </c>
      <c r="Z266" s="74">
        <f>IF(AND(ISNUMBER('Emissions (start here)'!N266),ISNUMBER(Dispersion!$G$11)),'Emissions (start here)'!N266*2000*453.59/8760/3600*Dispersion!$G$11,0)</f>
        <v>0</v>
      </c>
      <c r="AA266" s="74">
        <f>IF(AND(ISNUMBER('Emissions (start here)'!O266),ISNUMBER(Dispersion!$H$8)),'Emissions (start here)'!O266*453.59/3600*Dispersion!$H$8,0)</f>
        <v>0</v>
      </c>
      <c r="AB266" s="74">
        <f>IF(AND(ISNUMBER('Emissions (start here)'!O266),ISNUMBER(Dispersion!$H$9)),'Emissions (start here)'!O266*453.59/3600*Dispersion!$H$9,0)</f>
        <v>0</v>
      </c>
      <c r="AC266" s="74">
        <f>IF(AND(ISNUMBER('Emissions (start here)'!P266),ISNUMBER(Dispersion!$H$10)),'Emissions (start here)'!P266*2000*453.59/8760/3600*Dispersion!$H$10,0)</f>
        <v>0</v>
      </c>
      <c r="AD266" s="74">
        <f>IF(AND(ISNUMBER('Emissions (start here)'!P266),ISNUMBER(Dispersion!$H$11)),'Emissions (start here)'!P266*2000*453.59/8760/3600*Dispersion!$H$11,0)</f>
        <v>0</v>
      </c>
      <c r="AE266" s="74">
        <f>IF(AND(ISNUMBER('Emissions (start here)'!Q266),ISNUMBER(Dispersion!$I$8)),'Emissions (start here)'!Q266*453.59/3600*Dispersion!$I$8,0)</f>
        <v>0</v>
      </c>
      <c r="AF266" s="74">
        <f>IF(AND(ISNUMBER('Emissions (start here)'!Q266),ISNUMBER(Dispersion!$I$9)),'Emissions (start here)'!Q266*453.59/3600*Dispersion!$I$9,0)</f>
        <v>0</v>
      </c>
      <c r="AG266" s="74">
        <f>IF(AND(ISNUMBER('Emissions (start here)'!R266),ISNUMBER(Dispersion!$I$10)),'Emissions (start here)'!R266*2000*453.59/8760/3600*Dispersion!$I$10,0)</f>
        <v>0</v>
      </c>
      <c r="AH266" s="74">
        <f>IF(AND(ISNUMBER('Emissions (start here)'!R266),ISNUMBER(Dispersion!$I$11)),'Emissions (start here)'!R266*2000*453.59/8760/3600*Dispersion!$I$11,0)</f>
        <v>0</v>
      </c>
      <c r="AI266" s="74">
        <f>IF(AND(ISNUMBER('Emissions (start here)'!S266),ISNUMBER(Dispersion!$J$8)),'Emissions (start here)'!S266*453.59/3600*Dispersion!$J$8,0)</f>
        <v>0</v>
      </c>
      <c r="AJ266" s="74">
        <f>IF(AND(ISNUMBER('Emissions (start here)'!S266),ISNUMBER(Dispersion!$J$9)),'Emissions (start here)'!S266*453.59/3600*Dispersion!$J$9,0)</f>
        <v>0</v>
      </c>
      <c r="AK266" s="74">
        <f>IF(AND(ISNUMBER('Emissions (start here)'!T266),ISNUMBER(Dispersion!$J$10)),'Emissions (start here)'!T266*2000*453.59/8760/3600*Dispersion!$J$10,0)</f>
        <v>0</v>
      </c>
      <c r="AL266" s="74">
        <f>IF(AND(ISNUMBER('Emissions (start here)'!T266),ISNUMBER(Dispersion!$J$11)),'Emissions (start here)'!T266*2000*453.59/8760/3600*Dispersion!$J$11,0)</f>
        <v>0</v>
      </c>
      <c r="AM266" s="74">
        <f>IF(AND(ISNUMBER('Emissions (start here)'!U266),ISNUMBER(Dispersion!$K$8)),'Emissions (start here)'!U266*453.59/3600*Dispersion!$K$8,0)</f>
        <v>0</v>
      </c>
      <c r="AN266" s="74">
        <f>IF(AND(ISNUMBER('Emissions (start here)'!U266),ISNUMBER(Dispersion!$K$9)),'Emissions (start here)'!U266*453.59/3600*Dispersion!$K$9,0)</f>
        <v>0</v>
      </c>
      <c r="AO266" s="74">
        <f>IF(AND(ISNUMBER('Emissions (start here)'!V266),ISNUMBER(Dispersion!$K$10)),'Emissions (start here)'!V266*2000*453.59/8760/3600*Dispersion!$K$10,0)</f>
        <v>0</v>
      </c>
      <c r="AP266" s="74">
        <f>IF(AND(ISNUMBER('Emissions (start here)'!V266),ISNUMBER(Dispersion!$K$11)),'Emissions (start here)'!V266*2000*453.59/8760/3600*Dispersion!$K$11,0)</f>
        <v>0</v>
      </c>
      <c r="AQ266" s="74">
        <f>IF(AND(ISNUMBER('Emissions (start here)'!W266),ISNUMBER(Dispersion!$L$8)),'Emissions (start here)'!W266*453.59/3600*Dispersion!$L$8,0)</f>
        <v>0</v>
      </c>
      <c r="AR266" s="74">
        <f>IF(AND(ISNUMBER('Emissions (start here)'!W266),ISNUMBER(Dispersion!$L$9)),'Emissions (start here)'!W266*453.59/3600*Dispersion!$L$9,0)</f>
        <v>0</v>
      </c>
      <c r="AS266" s="74">
        <f>IF(AND(ISNUMBER('Emissions (start here)'!X266),ISNUMBER(Dispersion!$L$10)),'Emissions (start here)'!X266*2000*453.59/8760/3600*Dispersion!$L$10,0)</f>
        <v>0</v>
      </c>
      <c r="AT266" s="74">
        <f>IF(AND(ISNUMBER('Emissions (start here)'!X266),ISNUMBER(Dispersion!$L$11)),'Emissions (start here)'!X266*2000*453.59/8760/3600*Dispersion!$L$11,0)</f>
        <v>0</v>
      </c>
      <c r="AU266" s="74">
        <f>IF(AND(ISNUMBER('Emissions (start here)'!Y266),ISNUMBER(Dispersion!$M$8)),'Emissions (start here)'!Y266*453.59/3600*Dispersion!$M$8,0)</f>
        <v>0</v>
      </c>
      <c r="AV266" s="74">
        <f>IF(AND(ISNUMBER('Emissions (start here)'!Y266),ISNUMBER(Dispersion!$M$9)),'Emissions (start here)'!Y266*453.59/3600*Dispersion!$M$9,0)</f>
        <v>0</v>
      </c>
      <c r="AW266" s="74">
        <f>IF(AND(ISNUMBER('Emissions (start here)'!Z266),ISNUMBER(Dispersion!$M$10)),'Emissions (start here)'!Z266*2000*453.59/8760/3600*Dispersion!$M$10,0)</f>
        <v>0</v>
      </c>
      <c r="AX266" s="74">
        <f>IF(AND(ISNUMBER('Emissions (start here)'!Z266),ISNUMBER(Dispersion!$M$11)),'Emissions (start here)'!Z266*2000*453.59/8760/3600*Dispersion!$M$11,0)</f>
        <v>0</v>
      </c>
      <c r="AY266" s="74">
        <f>IF(AND(ISNUMBER('Emissions (start here)'!AA266),ISNUMBER(Dispersion!$N$8)),'Emissions (start here)'!AA266*453.59/3600*Dispersion!$N$8,0)</f>
        <v>0</v>
      </c>
      <c r="AZ266" s="74">
        <f>IF(AND(ISNUMBER('Emissions (start here)'!AA266),ISNUMBER(Dispersion!$N$9)),'Emissions (start here)'!AA266*453.59/3600*Dispersion!$N$9,0)</f>
        <v>0</v>
      </c>
      <c r="BA266" s="74">
        <f>IF(AND(ISNUMBER('Emissions (start here)'!AB266),ISNUMBER(Dispersion!$N$10)),'Emissions (start here)'!AB266*2000*453.59/8760/3600*Dispersion!$N$10,0)</f>
        <v>0</v>
      </c>
      <c r="BB266" s="74">
        <f>IF(AND(ISNUMBER('Emissions (start here)'!AB266),ISNUMBER(Dispersion!$N$11)),'Emissions (start here)'!AB266*2000*453.59/8760/3600*Dispersion!$N$11,0)</f>
        <v>0</v>
      </c>
      <c r="BC266" s="74">
        <f>IF(AND(ISNUMBER('Emissions (start here)'!AC266),ISNUMBER(Dispersion!$O$8)),'Emissions (start here)'!AC266*453.59/3600*Dispersion!$O$8,0)</f>
        <v>0</v>
      </c>
      <c r="BD266" s="74">
        <f>IF(AND(ISNUMBER('Emissions (start here)'!AC266),ISNUMBER(Dispersion!$O$9)),'Emissions (start here)'!AC266*453.59/3600*Dispersion!$O$9,0)</f>
        <v>0</v>
      </c>
      <c r="BE266" s="74">
        <f>IF(AND(ISNUMBER('Emissions (start here)'!AD266),ISNUMBER(Dispersion!$O$10)),'Emissions (start here)'!AD266*2000*453.59/8760/3600*Dispersion!$O$10,0)</f>
        <v>0</v>
      </c>
      <c r="BF266" s="74">
        <f>IF(AND(ISNUMBER('Emissions (start here)'!AD266),ISNUMBER(Dispersion!$O$11)),'Emissions (start here)'!AD266*2000*453.59/8760/3600*Dispersion!$O$11,0)</f>
        <v>0</v>
      </c>
      <c r="BG266" s="74">
        <f>IF(AND(ISNUMBER('Emissions (start here)'!AE266),ISNUMBER(Dispersion!$P$8)),'Emissions (start here)'!AE266*453.59/3600*Dispersion!$P$8,0)</f>
        <v>0</v>
      </c>
      <c r="BH266" s="74">
        <f>IF(AND(ISNUMBER('Emissions (start here)'!AE266),ISNUMBER(Dispersion!$P$9)),'Emissions (start here)'!AE266*453.59/3600*Dispersion!$P$9,0)</f>
        <v>0</v>
      </c>
      <c r="BI266" s="74">
        <f>IF(AND(ISNUMBER('Emissions (start here)'!AF266),ISNUMBER(Dispersion!$P$10)),'Emissions (start here)'!AF266*2000*453.59/8760/3600*Dispersion!$P$10,0)</f>
        <v>0</v>
      </c>
      <c r="BJ266" s="74">
        <f>IF(AND(ISNUMBER('Emissions (start here)'!AF266),ISNUMBER(Dispersion!$P$11)),'Emissions (start here)'!AF266*2000*453.59/8760/3600*Dispersion!$P$11,0)</f>
        <v>0</v>
      </c>
      <c r="BK266" s="74">
        <f>IF(AND(ISNUMBER('Emissions (start here)'!AG266),ISNUMBER(Dispersion!$Q$8)),'Emissions (start here)'!AG266*453.59/3600*Dispersion!$Q$8,0)</f>
        <v>0</v>
      </c>
      <c r="BL266" s="74">
        <f>IF(AND(ISNUMBER('Emissions (start here)'!AG266),ISNUMBER(Dispersion!$Q$9)),'Emissions (start here)'!AG266*453.59/3600*Dispersion!$Q$9,0)</f>
        <v>0</v>
      </c>
      <c r="BM266" s="74">
        <f>IF(AND(ISNUMBER('Emissions (start here)'!AH266),ISNUMBER(Dispersion!$Q$10)),'Emissions (start here)'!AH266*2000*453.59/8760/3600*Dispersion!$Q$10,0)</f>
        <v>0</v>
      </c>
      <c r="BN266" s="74">
        <f>IF(AND(ISNUMBER('Emissions (start here)'!AH266),ISNUMBER(Dispersion!$Q$11)),'Emissions (start here)'!AH266*2000*453.59/8760/3600*Dispersion!$Q$11,0)</f>
        <v>0</v>
      </c>
      <c r="BO266" s="74">
        <f>IF(AND(ISNUMBER('Emissions (start here)'!AI266),ISNUMBER(Dispersion!$R$8)),'Emissions (start here)'!AI266*453.59/3600*Dispersion!$R$8,0)</f>
        <v>0</v>
      </c>
      <c r="BP266" s="74">
        <f>IF(AND(ISNUMBER('Emissions (start here)'!AI266),ISNUMBER(Dispersion!$R$9)),'Emissions (start here)'!AI266*453.59/3600*Dispersion!$R$9,0)</f>
        <v>0</v>
      </c>
      <c r="BQ266" s="74">
        <f>IF(AND(ISNUMBER('Emissions (start here)'!AJ266),ISNUMBER(Dispersion!$R$10)),'Emissions (start here)'!AJ266*2000*453.59/8760/3600*Dispersion!$R$10,0)</f>
        <v>0</v>
      </c>
      <c r="BR266" s="74">
        <f>IF(AND(ISNUMBER('Emissions (start here)'!AJ266),ISNUMBER(Dispersion!$R$11)),'Emissions (start here)'!AJ266*2000*453.59/8760/3600*Dispersion!$R$11,0)</f>
        <v>0</v>
      </c>
      <c r="BS266" s="74">
        <f>IF(AND(ISNUMBER('Emissions (start here)'!AK266),ISNUMBER(Dispersion!$S$8)),'Emissions (start here)'!AK266*453.59/3600*Dispersion!$S$8,0)</f>
        <v>0</v>
      </c>
      <c r="BT266" s="74">
        <f>IF(AND(ISNUMBER('Emissions (start here)'!AK266),ISNUMBER(Dispersion!$S$9)),'Emissions (start here)'!AK266*453.59/3600*Dispersion!$S$9,0)</f>
        <v>0</v>
      </c>
      <c r="BU266" s="74">
        <f>IF(AND(ISNUMBER('Emissions (start here)'!AL266),ISNUMBER(Dispersion!$S$10)),'Emissions (start here)'!AL266*2000*453.59/8760/3600*Dispersion!$S$10,0)</f>
        <v>0</v>
      </c>
      <c r="BV266" s="74">
        <f>IF(AND(ISNUMBER('Emissions (start here)'!AL266),ISNUMBER(Dispersion!$S$11)),'Emissions (start here)'!AL266*2000*453.59/8760/3600*Dispersion!$S$11,0)</f>
        <v>0</v>
      </c>
      <c r="BW266" s="74">
        <f>IF(AND(ISNUMBER('Emissions (start here)'!AM266),ISNUMBER(Dispersion!$T$8)),'Emissions (start here)'!AM266*453.59/3600*Dispersion!$T$8,0)</f>
        <v>0</v>
      </c>
      <c r="BX266" s="74">
        <f>IF(AND(ISNUMBER('Emissions (start here)'!AM266),ISNUMBER(Dispersion!$T$9)),'Emissions (start here)'!AM266*453.59/3600*Dispersion!$T$9,0)</f>
        <v>0</v>
      </c>
      <c r="BY266" s="74">
        <f>IF(AND(ISNUMBER('Emissions (start here)'!AN266),ISNUMBER(Dispersion!$T$10)),'Emissions (start here)'!AN266*2000*453.59/8760/3600*Dispersion!$T$10,0)</f>
        <v>0</v>
      </c>
      <c r="BZ266" s="74">
        <f>IF(AND(ISNUMBER('Emissions (start here)'!AN266),ISNUMBER(Dispersion!$T$11)),'Emissions (start here)'!AN266*2000*453.59/8760/3600*Dispersion!$T$11,0)</f>
        <v>0</v>
      </c>
      <c r="CA266" s="74">
        <f>IF(AND(ISNUMBER('Emissions (start here)'!AO266),ISNUMBER(Dispersion!$U$8)),'Emissions (start here)'!AO266*453.59/3600*Dispersion!$U$8,0)</f>
        <v>0</v>
      </c>
      <c r="CB266" s="74">
        <f>IF(AND(ISNUMBER('Emissions (start here)'!AO266),ISNUMBER(Dispersion!$U$9)),'Emissions (start here)'!AO266*453.59/3600*Dispersion!$U$9,0)</f>
        <v>0</v>
      </c>
      <c r="CC266" s="74">
        <f>IF(AND(ISNUMBER('Emissions (start here)'!AP266),ISNUMBER(Dispersion!$U$10)),'Emissions (start here)'!AP266*2000*453.59/8760/3600*Dispersion!$U$10,0)</f>
        <v>0</v>
      </c>
      <c r="CD266" s="74">
        <f>IF(AND(ISNUMBER('Emissions (start here)'!AP266),ISNUMBER(Dispersion!$U$11)),'Emissions (start here)'!AP266*2000*453.59/8760/3600*Dispersion!$U$11,0)</f>
        <v>0</v>
      </c>
      <c r="CE266" s="74">
        <f>IF(AND(ISNUMBER('Emissions (start here)'!AQ266),ISNUMBER(Dispersion!$V$8)),'Emissions (start here)'!AQ266*453.59/3600*Dispersion!$V$8,0)</f>
        <v>0</v>
      </c>
      <c r="CF266" s="74">
        <f>IF(AND(ISNUMBER('Emissions (start here)'!AQ266),ISNUMBER(Dispersion!$V$9)),'Emissions (start here)'!AQ266*453.59/3600*Dispersion!$V$9,0)</f>
        <v>0</v>
      </c>
      <c r="CG266" s="74">
        <f>IF(AND(ISNUMBER('Emissions (start here)'!AR266),ISNUMBER(Dispersion!$V$10)),'Emissions (start here)'!AR266*2000*453.59/8760/3600*Dispersion!$V$10,0)</f>
        <v>0</v>
      </c>
      <c r="CH266" s="74">
        <f>IF(AND(ISNUMBER('Emissions (start here)'!AR266),ISNUMBER(Dispersion!$V$11)),'Emissions (start here)'!AR266*2000*453.59/8760/3600*Dispersion!$V$11,0)</f>
        <v>0</v>
      </c>
      <c r="CI266" s="74">
        <f>IF(AND(ISNUMBER('Emissions (start here)'!AS266),ISNUMBER(Dispersion!$W$8)),'Emissions (start here)'!AS266*453.59/3600*Dispersion!$W$8,0)</f>
        <v>0</v>
      </c>
      <c r="CJ266" s="74">
        <f>IF(AND(ISNUMBER('Emissions (start here)'!AS266),ISNUMBER(Dispersion!$W$9)),'Emissions (start here)'!AS266*453.59/3600*Dispersion!$W$9,0)</f>
        <v>0</v>
      </c>
      <c r="CK266" s="74">
        <f>IF(AND(ISNUMBER('Emissions (start here)'!AT266),ISNUMBER(Dispersion!$W$10)),'Emissions (start here)'!AT266*2000*453.59/8760/3600*Dispersion!$W$10,0)</f>
        <v>0</v>
      </c>
      <c r="CL266" s="74">
        <f>IF(AND(ISNUMBER('Emissions (start here)'!AT266),ISNUMBER(Dispersion!$W$11)),'Emissions (start here)'!AT266*2000*453.59/8760/3600*Dispersion!$W$11,0)</f>
        <v>0</v>
      </c>
      <c r="CM266" s="74">
        <f>IF(AND(ISNUMBER('Emissions (start here)'!AU266),ISNUMBER(Dispersion!$X$8)),'Emissions (start here)'!AU266*453.59/3600*Dispersion!$X$8,0)</f>
        <v>0</v>
      </c>
      <c r="CN266" s="74">
        <f>IF(AND(ISNUMBER('Emissions (start here)'!AU266),ISNUMBER(Dispersion!$X$9)),'Emissions (start here)'!AU266*453.59/3600*Dispersion!$X$9,0)</f>
        <v>0</v>
      </c>
      <c r="CO266" s="74">
        <f>IF(AND(ISNUMBER('Emissions (start here)'!AV266),ISNUMBER(Dispersion!$X$10)),'Emissions (start here)'!AV266*2000*453.59/8760/3600*Dispersion!$X$10,0)</f>
        <v>0</v>
      </c>
      <c r="CP266" s="74">
        <f>IF(AND(ISNUMBER('Emissions (start here)'!AV266),ISNUMBER(Dispersion!$X$11)),'Emissions (start here)'!AV266*2000*453.59/8760/3600*Dispersion!$X$11,0)</f>
        <v>0</v>
      </c>
      <c r="CQ266" s="74">
        <f>IF(AND(ISNUMBER('Emissions (start here)'!AW266),ISNUMBER(Dispersion!$Y$8)),'Emissions (start here)'!AW266*453.59/3600*Dispersion!$Y$8,0)</f>
        <v>0</v>
      </c>
      <c r="CR266" s="74">
        <f>IF(AND(ISNUMBER('Emissions (start here)'!AW266),ISNUMBER(Dispersion!$Y$9)),'Emissions (start here)'!AW266*453.59/3600*Dispersion!$Y$9,0)</f>
        <v>0</v>
      </c>
      <c r="CS266" s="74">
        <f>IF(AND(ISNUMBER('Emissions (start here)'!AX266),ISNUMBER(Dispersion!$Y$10)),'Emissions (start here)'!AX266*2000*453.59/8760/3600*Dispersion!$Y$10,0)</f>
        <v>0</v>
      </c>
      <c r="CT266" s="74">
        <f>IF(AND(ISNUMBER('Emissions (start here)'!AX266),ISNUMBER(Dispersion!$Y$11)),'Emissions (start here)'!AX266*2000*453.59/8760/3600*Dispersion!$Y$11,0)</f>
        <v>0</v>
      </c>
      <c r="CU266" s="74">
        <f>IF(AND(ISNUMBER('Emissions (start here)'!AY266),ISNUMBER(Dispersion!$Z$8)),'Emissions (start here)'!AY266*453.59/3600*Dispersion!$Z$8,0)</f>
        <v>0</v>
      </c>
      <c r="CV266" s="74">
        <f>IF(AND(ISNUMBER('Emissions (start here)'!AY266),ISNUMBER(Dispersion!$Z$9)),'Emissions (start here)'!AY266*453.59/3600*Dispersion!$Z$9,0)</f>
        <v>0</v>
      </c>
      <c r="CW266" s="74">
        <f>IF(AND(ISNUMBER('Emissions (start here)'!AZ266),ISNUMBER(Dispersion!$Z$10)),'Emissions (start here)'!AZ266*2000*453.59/8760/3600*Dispersion!$Z$10,0)</f>
        <v>0</v>
      </c>
      <c r="CX266" s="74">
        <f>IF(AND(ISNUMBER('Emissions (start here)'!AZ266),ISNUMBER(Dispersion!$Z$11)),'Emissions (start here)'!AZ266*2000*453.59/8760/3600*Dispersion!$Z$11,0)</f>
        <v>0</v>
      </c>
      <c r="CY266" s="74">
        <f>IF(AND(ISNUMBER('Emissions (start here)'!BA266),ISNUMBER(Dispersion!$AA$8)),'Emissions (start here)'!BA266*453.59/3600*Dispersion!$AA$8,0)</f>
        <v>0</v>
      </c>
      <c r="CZ266" s="74">
        <f>IF(AND(ISNUMBER('Emissions (start here)'!BA266),ISNUMBER(Dispersion!$AA$9)),'Emissions (start here)'!BA266*453.59/3600*Dispersion!$AA$9,0)</f>
        <v>0</v>
      </c>
      <c r="DA266" s="74">
        <f>IF(AND(ISNUMBER('Emissions (start here)'!BB266),ISNUMBER(Dispersion!$AA$10)),'Emissions (start here)'!BB266*2000*453.59/8760/3600*Dispersion!$AA$10,0)</f>
        <v>0</v>
      </c>
      <c r="DB266" s="74">
        <f>IF(AND(ISNUMBER('Emissions (start here)'!BB266),ISNUMBER(Dispersion!$AA$11)),'Emissions (start here)'!BB266*2000*453.59/8760/3600*Dispersion!$AA$11,0)</f>
        <v>0</v>
      </c>
      <c r="DC266" s="74">
        <f>IF(AND(ISNUMBER('Emissions (start here)'!BC266),ISNUMBER(Dispersion!$AB$8)),'Emissions (start here)'!BC266*453.59/3600*Dispersion!$AB$8,0)</f>
        <v>0</v>
      </c>
      <c r="DD266" s="74">
        <f>IF(AND(ISNUMBER('Emissions (start here)'!BC266),ISNUMBER(Dispersion!$AB$9)),'Emissions (start here)'!BC266*453.59/3600*Dispersion!$AB$9,0)</f>
        <v>0</v>
      </c>
      <c r="DE266" s="74">
        <f>IF(AND(ISNUMBER('Emissions (start here)'!BD266),ISNUMBER(Dispersion!$AB$10)),'Emissions (start here)'!BD266*2000*453.59/8760/3600*Dispersion!$AB$10,0)</f>
        <v>0</v>
      </c>
      <c r="DF266" s="74">
        <f>IF(AND(ISNUMBER('Emissions (start here)'!BD266),ISNUMBER(Dispersion!$AB$11)),'Emissions (start here)'!BD266*2000*453.59/8760/3600*Dispersion!$AB$11,0)</f>
        <v>0</v>
      </c>
      <c r="DG266" s="74">
        <f>IF(AND(ISNUMBER('Emissions (start here)'!BE266),ISNUMBER(Dispersion!$AC$8)),'Emissions (start here)'!BE266*453.59/3600*Dispersion!$AC$8,0)</f>
        <v>0</v>
      </c>
      <c r="DH266" s="74">
        <f>IF(AND(ISNUMBER('Emissions (start here)'!BE266),ISNUMBER(Dispersion!$AC$9)),'Emissions (start here)'!BE266*453.59/3600*Dispersion!$AC$9,0)</f>
        <v>0</v>
      </c>
      <c r="DI266" s="74">
        <f>IF(AND(ISNUMBER('Emissions (start here)'!BF266),ISNUMBER(Dispersion!$AC$10)),'Emissions (start here)'!BF266*2000*453.59/8760/3600*Dispersion!$AC$10,0)</f>
        <v>0</v>
      </c>
      <c r="DJ266" s="74">
        <f>IF(AND(ISNUMBER('Emissions (start here)'!BF266),ISNUMBER(Dispersion!$AC$11)),'Emissions (start here)'!BF266*2000*453.59/8760/3600*Dispersion!$AC$11,0)</f>
        <v>0</v>
      </c>
      <c r="DK266" s="74">
        <f>IF(AND(ISNUMBER('Emissions (start here)'!BG266),ISNUMBER(Dispersion!$AD$8)),'Emissions (start here)'!BG266*453.59/3600*Dispersion!$AD$8,0)</f>
        <v>0</v>
      </c>
      <c r="DL266" s="74">
        <f>IF(AND(ISNUMBER('Emissions (start here)'!BG266),ISNUMBER(Dispersion!$AD$9)),'Emissions (start here)'!BG266*453.59/3600*Dispersion!$AD$9,0)</f>
        <v>0</v>
      </c>
      <c r="DM266" s="74">
        <f>IF(AND(ISNUMBER('Emissions (start here)'!BH266),ISNUMBER(Dispersion!$AD$10)),'Emissions (start here)'!BH266*2000*453.59/8760/3600*Dispersion!$AD$10,0)</f>
        <v>0</v>
      </c>
      <c r="DN266" s="74">
        <f>IF(AND(ISNUMBER('Emissions (start here)'!BH266),ISNUMBER(Dispersion!$AD$11)),'Emissions (start here)'!BH266*2000*453.59/8760/3600*Dispersion!$AD$11,0)</f>
        <v>0</v>
      </c>
      <c r="DO266" s="74">
        <f>IF(AND(ISNUMBER('Emissions (start here)'!BI266),ISNUMBER(Dispersion!$AE$8)),'Emissions (start here)'!BI266*453.59/3600*Dispersion!$AE$8,0)</f>
        <v>0</v>
      </c>
      <c r="DP266" s="74">
        <f>IF(AND(ISNUMBER('Emissions (start here)'!BI266),ISNUMBER(Dispersion!$AE$9)),'Emissions (start here)'!BI266*453.59/3600*Dispersion!$AE$9,0)</f>
        <v>0</v>
      </c>
      <c r="DQ266" s="74">
        <f>IF(AND(ISNUMBER('Emissions (start here)'!BJ266),ISNUMBER(Dispersion!$AE$10)),'Emissions (start here)'!BJ266*2000*453.59/8760/3600*Dispersion!$AE$10,0)</f>
        <v>0</v>
      </c>
      <c r="DR266" s="74">
        <f>IF(AND(ISNUMBER('Emissions (start here)'!BJ266),ISNUMBER(Dispersion!$AE$11)),'Emissions (start here)'!BJ266*2000*453.59/8760/3600*Dispersion!$AE$11,0)</f>
        <v>0</v>
      </c>
      <c r="DS266" s="74">
        <f>IF(AND(ISNUMBER('Emissions (start here)'!BK266),ISNUMBER(Dispersion!$AF$8)),'Emissions (start here)'!BK266*453.59/3600*Dispersion!$AF$8,0)</f>
        <v>0</v>
      </c>
      <c r="DT266" s="74">
        <f>IF(AND(ISNUMBER('Emissions (start here)'!BK266),ISNUMBER(Dispersion!$AF$9)),'Emissions (start here)'!BK266*453.59/3600*Dispersion!$AF$9,0)</f>
        <v>0</v>
      </c>
      <c r="DU266" s="74">
        <f>IF(AND(ISNUMBER('Emissions (start here)'!BL266),ISNUMBER(Dispersion!$AF$10)),'Emissions (start here)'!BL266*2000*453.59/8760/3600*Dispersion!$AF$10,0)</f>
        <v>0</v>
      </c>
      <c r="DV266" s="74">
        <f>IF(AND(ISNUMBER('Emissions (start here)'!BL266),ISNUMBER(Dispersion!$AF$11)),'Emissions (start here)'!BL266*2000*453.59/8760/3600*Dispersion!$AF$11,0)</f>
        <v>0</v>
      </c>
      <c r="DW266" s="74">
        <f>IF(AND(ISNUMBER('Emissions (start here)'!BM266),ISNUMBER(Dispersion!$AG$8)),'Emissions (start here)'!BM266*453.59/3600*Dispersion!$AG$8,0)</f>
        <v>0</v>
      </c>
      <c r="DX266" s="74">
        <f>IF(AND(ISNUMBER('Emissions (start here)'!BM266),ISNUMBER(Dispersion!$AG$9)),'Emissions (start here)'!BM266*453.59/3600*Dispersion!$AG$9,0)</f>
        <v>0</v>
      </c>
      <c r="DY266" s="74">
        <f>IF(AND(ISNUMBER('Emissions (start here)'!BN266),ISNUMBER(Dispersion!$AG$10)),'Emissions (start here)'!BN266*2000*453.59/8760/3600*Dispersion!$AG$10,0)</f>
        <v>0</v>
      </c>
      <c r="DZ266" s="74">
        <f>IF(AND(ISNUMBER('Emissions (start here)'!BN266),ISNUMBER(Dispersion!$AG$11)),'Emissions (start here)'!BN266*2000*453.59/8760/3600*Dispersion!$AG$11,0)</f>
        <v>0</v>
      </c>
      <c r="EA266" s="74">
        <f>IF(AND(ISNUMBER('Emissions (start here)'!BO266),ISNUMBER(Dispersion!$AH$8)),'Emissions (start here)'!BO266*453.59/3600*Dispersion!$AH$8,0)</f>
        <v>0</v>
      </c>
      <c r="EB266" s="74">
        <f>IF(AND(ISNUMBER('Emissions (start here)'!BO266),ISNUMBER(Dispersion!$AH$9)),'Emissions (start here)'!BO266*453.59/3600*Dispersion!$AH$9,0)</f>
        <v>0</v>
      </c>
      <c r="EC266" s="74">
        <f>IF(AND(ISNUMBER('Emissions (start here)'!BP266),ISNUMBER(Dispersion!$AH$10)),'Emissions (start here)'!BP266*2000*453.59/8760/3600*Dispersion!$AH$10,0)</f>
        <v>0</v>
      </c>
      <c r="ED266" s="74">
        <f>IF(AND(ISNUMBER('Emissions (start here)'!BP266),ISNUMBER(Dispersion!$AH$11)),'Emissions (start here)'!BP266*2000*453.59/8760/3600*Dispersion!$AH$11,0)</f>
        <v>0</v>
      </c>
      <c r="EE266" s="74">
        <f>IF(AND(ISNUMBER('Emissions (start here)'!BQ266),ISNUMBER(Dispersion!$AI$8)),'Emissions (start here)'!BQ266*453.59/3600*Dispersion!$AI$8,0)</f>
        <v>0</v>
      </c>
      <c r="EF266" s="74">
        <f>IF(AND(ISNUMBER('Emissions (start here)'!BQ266),ISNUMBER(Dispersion!$AI$9)),'Emissions (start here)'!BQ266*453.59/3600*Dispersion!$AI$9,0)</f>
        <v>0</v>
      </c>
      <c r="EG266" s="74">
        <f>IF(AND(ISNUMBER('Emissions (start here)'!BR266),ISNUMBER(Dispersion!$AI$10)),'Emissions (start here)'!BR266*2000*453.59/8760/3600*Dispersion!$AI$10,0)</f>
        <v>0</v>
      </c>
      <c r="EH266" s="74">
        <f>IF(AND(ISNUMBER('Emissions (start here)'!BR266),ISNUMBER(Dispersion!$AI$11)),'Emissions (start here)'!BR266*2000*453.59/8760/3600*Dispersion!$AI$11,0)</f>
        <v>0</v>
      </c>
      <c r="EI266" s="74">
        <f>IF(AND(ISNUMBER('Emissions (start here)'!BS266),ISNUMBER(Dispersion!$AJ$8)),'Emissions (start here)'!BS266*453.59/3600*Dispersion!$AJ$8,0)</f>
        <v>0</v>
      </c>
      <c r="EJ266" s="74">
        <f>IF(AND(ISNUMBER('Emissions (start here)'!BS266),ISNUMBER(Dispersion!$AJ$9)),'Emissions (start here)'!BS266*453.59/3600*Dispersion!$AJ$9,0)</f>
        <v>0</v>
      </c>
      <c r="EK266" s="74">
        <f>IF(AND(ISNUMBER('Emissions (start here)'!BT266),ISNUMBER(Dispersion!$AJ$10)),'Emissions (start here)'!BT266*2000*453.59/8760/3600*Dispersion!$AJ$10,0)</f>
        <v>0</v>
      </c>
      <c r="EL266" s="74">
        <f>IF(AND(ISNUMBER('Emissions (start here)'!BT266),ISNUMBER(Dispersion!$AJ$11)),'Emissions (start here)'!BT266*2000*453.59/8760/3600*Dispersion!$AJ$11,0)</f>
        <v>0</v>
      </c>
      <c r="EM266" s="74">
        <f>IF(AND(ISNUMBER('Emissions (start here)'!BU266),ISNUMBER(Dispersion!$AK$8)),'Emissions (start here)'!BU266*453.59/3600*Dispersion!$AK$8,0)</f>
        <v>0</v>
      </c>
      <c r="EN266" s="74">
        <f>IF(AND(ISNUMBER('Emissions (start here)'!BU266),ISNUMBER(Dispersion!$AK$9)),'Emissions (start here)'!BU266*453.59/3600*Dispersion!$AK$9,0)</f>
        <v>0</v>
      </c>
      <c r="EO266" s="74">
        <f>IF(AND(ISNUMBER('Emissions (start here)'!BV266),ISNUMBER(Dispersion!$AK$10)),'Emissions (start here)'!BV266*2000*453.59/8760/3600*Dispersion!$AK$10,0)</f>
        <v>0</v>
      </c>
      <c r="EP266" s="74">
        <f>IF(AND(ISNUMBER('Emissions (start here)'!BV266),ISNUMBER(Dispersion!$AK$11)),'Emissions (start here)'!BV266*2000*453.59/8760/3600*Dispersion!$AK$11,0)</f>
        <v>0</v>
      </c>
      <c r="EQ266" s="74">
        <f>IF(AND(ISNUMBER('Emissions (start here)'!BW266),ISNUMBER(Dispersion!$AL$8)),'Emissions (start here)'!BW266*453.59/3600*Dispersion!$AL$8,0)</f>
        <v>0</v>
      </c>
      <c r="ER266" s="74">
        <f>IF(AND(ISNUMBER('Emissions (start here)'!BW266),ISNUMBER(Dispersion!$AL$9)),'Emissions (start here)'!BW266*453.59/3600*Dispersion!$AL$9,0)</f>
        <v>0</v>
      </c>
      <c r="ES266" s="74">
        <f>IF(AND(ISNUMBER('Emissions (start here)'!BX266),ISNUMBER(Dispersion!$AL$10)),'Emissions (start here)'!BX266*2000*453.59/8760/3600*Dispersion!$AL$10,0)</f>
        <v>0</v>
      </c>
      <c r="ET266" s="74">
        <f>IF(AND(ISNUMBER('Emissions (start here)'!BX266),ISNUMBER(Dispersion!$AL$11)),'Emissions (start here)'!BX266*2000*453.59/8760/3600*Dispersion!$AL$11,0)</f>
        <v>0</v>
      </c>
      <c r="EU266" s="74">
        <f>IF(AND(ISNUMBER('Emissions (start here)'!BY266),ISNUMBER(Dispersion!$AM$8)),'Emissions (start here)'!BY266*453.59/3600*Dispersion!$AM$8,0)</f>
        <v>0</v>
      </c>
      <c r="EV266" s="74">
        <f>IF(AND(ISNUMBER('Emissions (start here)'!BY266),ISNUMBER(Dispersion!$AM$9)),'Emissions (start here)'!BY266*453.59/3600*Dispersion!$AM$9,0)</f>
        <v>0</v>
      </c>
      <c r="EW266" s="74">
        <f>IF(AND(ISNUMBER('Emissions (start here)'!BZ266),ISNUMBER(Dispersion!$AM$10)),'Emissions (start here)'!BZ266*2000*453.59/8760/3600*Dispersion!$AM$10,0)</f>
        <v>0</v>
      </c>
      <c r="EX266" s="74">
        <f>IF(AND(ISNUMBER('Emissions (start here)'!BZ266),ISNUMBER(Dispersion!$AM$11)),'Emissions (start here)'!BZ266*2000*453.59/8760/3600*Dispersion!$AM$11,0)</f>
        <v>0</v>
      </c>
      <c r="EY266" s="74">
        <f>IF(AND(ISNUMBER('Emissions (start here)'!CA266),ISNUMBER(Dispersion!$AN$8)),'Emissions (start here)'!CA266*453.59/3600*Dispersion!$AN$8,0)</f>
        <v>0</v>
      </c>
      <c r="EZ266" s="74">
        <f>IF(AND(ISNUMBER('Emissions (start here)'!CA266),ISNUMBER(Dispersion!$AN$9)),'Emissions (start here)'!CA266*453.59/3600*Dispersion!$AN$9,0)</f>
        <v>0</v>
      </c>
      <c r="FA266" s="74">
        <f>IF(AND(ISNUMBER('Emissions (start here)'!CB266),ISNUMBER(Dispersion!$AN$10)),'Emissions (start here)'!CB266*2000*453.59/8760/3600*Dispersion!$AN$10,0)</f>
        <v>0</v>
      </c>
      <c r="FB266" s="74">
        <f>IF(AND(ISNUMBER('Emissions (start here)'!CB266),ISNUMBER(Dispersion!$AN$11)),'Emissions (start here)'!CB266*2000*453.59/8760/3600*Dispersion!$AN$11,0)</f>
        <v>0</v>
      </c>
      <c r="FC266" s="74">
        <f>IF(AND(ISNUMBER('Emissions (start here)'!CC266),ISNUMBER(Dispersion!$AO$8)),'Emissions (start here)'!CC266*453.59/3600*Dispersion!$AO$8,0)</f>
        <v>0</v>
      </c>
      <c r="FD266" s="74">
        <f>IF(AND(ISNUMBER('Emissions (start here)'!CC266),ISNUMBER(Dispersion!$AO$9)),'Emissions (start here)'!CC266*453.59/3600*Dispersion!$AO$9,0)</f>
        <v>0</v>
      </c>
      <c r="FE266" s="74">
        <f>IF(AND(ISNUMBER('Emissions (start here)'!CD266),ISNUMBER(Dispersion!$AO$10)),'Emissions (start here)'!CD266*2000*453.59/8760/3600*Dispersion!$AO$10,0)</f>
        <v>0</v>
      </c>
      <c r="FF266" s="74">
        <f>IF(AND(ISNUMBER('Emissions (start here)'!CD266),ISNUMBER(Dispersion!$AO$11)),'Emissions (start here)'!CD266*2000*453.59/8760/3600*Dispersion!$AO$11,0)</f>
        <v>0</v>
      </c>
      <c r="FG266" s="74">
        <f>IF(AND(ISNUMBER('Emissions (start here)'!CE266),ISNUMBER(Dispersion!$AP$8)),'Emissions (start here)'!CE266*453.59/3600*Dispersion!$AP$8,0)</f>
        <v>0</v>
      </c>
      <c r="FH266" s="74">
        <f>IF(AND(ISNUMBER('Emissions (start here)'!CE266),ISNUMBER(Dispersion!$AP$9)),'Emissions (start here)'!CE266*453.59/3600*Dispersion!$AP$9,0)</f>
        <v>0</v>
      </c>
      <c r="FI266" s="74">
        <f>IF(AND(ISNUMBER('Emissions (start here)'!CF266),ISNUMBER(Dispersion!$AP$10)),'Emissions (start here)'!CF266*2000*453.59/8760/3600*Dispersion!$AP$10,0)</f>
        <v>0</v>
      </c>
      <c r="FJ266" s="74">
        <f>IF(AND(ISNUMBER('Emissions (start here)'!CF266),ISNUMBER(Dispersion!$AP$11)),'Emissions (start here)'!CF266*2000*453.59/8760/3600*Dispersion!$AP$11,0)</f>
        <v>0</v>
      </c>
      <c r="FK266" s="74">
        <f>IF(AND(ISNUMBER('Emissions (start here)'!CG266),ISNUMBER(Dispersion!$AQ$8)),'Emissions (start here)'!CG266*453.59/3600*Dispersion!$AQ$8,0)</f>
        <v>0</v>
      </c>
      <c r="FL266" s="74">
        <f>IF(AND(ISNUMBER('Emissions (start here)'!CG266),ISNUMBER(Dispersion!$AQ$9)),'Emissions (start here)'!CG266*453.59/3600*Dispersion!$AQ$9,0)</f>
        <v>0</v>
      </c>
      <c r="FM266" s="74">
        <f>IF(AND(ISNUMBER('Emissions (start here)'!CH266),ISNUMBER(Dispersion!$AQ$10)),'Emissions (start here)'!CH266*2000*453.59/8760/3600*Dispersion!$AQ$10,0)</f>
        <v>0</v>
      </c>
      <c r="FN266" s="74">
        <f>IF(AND(ISNUMBER('Emissions (start here)'!CH266),ISNUMBER(Dispersion!$AQ$11)),'Emissions (start here)'!CH266*2000*453.59/8760/3600*Dispersion!$AQ$11,0)</f>
        <v>0</v>
      </c>
      <c r="FO266" s="74">
        <f>IF(AND(ISNUMBER('Emissions (start here)'!CI266),ISNUMBER(Dispersion!$AR$8)),'Emissions (start here)'!CI266*453.59/3600*Dispersion!$AR$8,0)</f>
        <v>0</v>
      </c>
      <c r="FP266" s="74">
        <f>IF(AND(ISNUMBER('Emissions (start here)'!CI266),ISNUMBER(Dispersion!$AR$9)),'Emissions (start here)'!CI266*453.59/3600*Dispersion!$AR$9,0)</f>
        <v>0</v>
      </c>
      <c r="FQ266" s="74">
        <f>IF(AND(ISNUMBER('Emissions (start here)'!CJ266),ISNUMBER(Dispersion!$AR$10)),'Emissions (start here)'!CJ266*2000*453.59/8760/3600*Dispersion!$AR$10,0)</f>
        <v>0</v>
      </c>
      <c r="FR266" s="74">
        <f>IF(AND(ISNUMBER('Emissions (start here)'!CJ266),ISNUMBER(Dispersion!$AR$11)),'Emissions (start here)'!CJ266*2000*453.59/8760/3600*Dispersion!$AR$11,0)</f>
        <v>0</v>
      </c>
      <c r="FS266" s="74">
        <f>IF(AND(ISNUMBER('Emissions (start here)'!CK266),ISNUMBER(Dispersion!$AS$8)),'Emissions (start here)'!CK266*453.59/3600*Dispersion!$AS$8,0)</f>
        <v>0</v>
      </c>
      <c r="FT266" s="74">
        <f>IF(AND(ISNUMBER('Emissions (start here)'!CK266),ISNUMBER(Dispersion!$AS$9)),'Emissions (start here)'!CK266*453.59/3600*Dispersion!$AS$9,0)</f>
        <v>0</v>
      </c>
      <c r="FU266" s="74">
        <f>IF(AND(ISNUMBER('Emissions (start here)'!CL266),ISNUMBER(Dispersion!$AS$10)),'Emissions (start here)'!CL266*2000*453.59/8760/3600*Dispersion!$AS$10,0)</f>
        <v>0</v>
      </c>
      <c r="FV266" s="74">
        <f>IF(AND(ISNUMBER('Emissions (start here)'!CL266),ISNUMBER(Dispersion!$AS$11)),'Emissions (start here)'!CL266*2000*453.59/8760/3600*Dispersion!$AS$11,0)</f>
        <v>0</v>
      </c>
      <c r="FW266" s="74">
        <f>IF(AND(ISNUMBER('Emissions (start here)'!CM266),ISNUMBER(Dispersion!$AT$8)),'Emissions (start here)'!CM266*453.59/3600*Dispersion!$AT$8,0)</f>
        <v>0</v>
      </c>
      <c r="FX266" s="74">
        <f>IF(AND(ISNUMBER('Emissions (start here)'!CM266),ISNUMBER(Dispersion!$AT$9)),'Emissions (start here)'!CM266*453.59/3600*Dispersion!$AT$9,0)</f>
        <v>0</v>
      </c>
      <c r="FY266" s="74">
        <f>IF(AND(ISNUMBER('Emissions (start here)'!CN266),ISNUMBER(Dispersion!$AT$10)),'Emissions (start here)'!CN266*2000*453.59/8760/3600*Dispersion!$AT$10,0)</f>
        <v>0</v>
      </c>
      <c r="FZ266" s="74">
        <f>IF(AND(ISNUMBER('Emissions (start here)'!CN266),ISNUMBER(Dispersion!$AT$11)),'Emissions (start here)'!CN266*2000*453.59/8760/3600*Dispersion!$AT$11,0)</f>
        <v>0</v>
      </c>
      <c r="GA266" s="74">
        <f>IF(AND(ISNUMBER('Emissions (start here)'!CO266),ISNUMBER(Dispersion!$AU$8)),'Emissions (start here)'!CO266*453.59/3600*Dispersion!$AU$8,0)</f>
        <v>0</v>
      </c>
      <c r="GB266" s="74">
        <f>IF(AND(ISNUMBER('Emissions (start here)'!CO266),ISNUMBER(Dispersion!$AU$9)),'Emissions (start here)'!CO266*453.59/3600*Dispersion!$AU$9,0)</f>
        <v>0</v>
      </c>
      <c r="GC266" s="74">
        <f>IF(AND(ISNUMBER('Emissions (start here)'!CP266),ISNUMBER(Dispersion!$AU$10)),'Emissions (start here)'!CP266*2000*453.59/8760/3600*Dispersion!$AU$10,0)</f>
        <v>0</v>
      </c>
      <c r="GD266" s="74">
        <f>IF(AND(ISNUMBER('Emissions (start here)'!CP266),ISNUMBER(Dispersion!$AU$11)),'Emissions (start here)'!CP266*2000*453.59/8760/3600*Dispersion!$AU$11,0)</f>
        <v>0</v>
      </c>
      <c r="GE266" s="74">
        <f>IF(AND(ISNUMBER('Emissions (start here)'!CQ266),ISNUMBER(Dispersion!$AV$8)),'Emissions (start here)'!CQ266*453.59/3600*Dispersion!$AV$8,0)</f>
        <v>0</v>
      </c>
      <c r="GF266" s="74">
        <f>IF(AND(ISNUMBER('Emissions (start here)'!CQ266),ISNUMBER(Dispersion!$AV$9)),'Emissions (start here)'!CQ266*453.59/3600*Dispersion!$AV$9,0)</f>
        <v>0</v>
      </c>
      <c r="GG266" s="74">
        <f>IF(AND(ISNUMBER('Emissions (start here)'!CR266),ISNUMBER(Dispersion!$AV$10)),'Emissions (start here)'!CR266*2000*453.59/8760/3600*Dispersion!$AV$10,0)</f>
        <v>0</v>
      </c>
      <c r="GH266" s="74">
        <f>IF(AND(ISNUMBER('Emissions (start here)'!CR266),ISNUMBER(Dispersion!$AV$11)),'Emissions (start here)'!CR266*2000*453.59/8760/3600*Dispersion!$AV$11,0)</f>
        <v>0</v>
      </c>
      <c r="GI266" s="74">
        <f>IF(AND(ISNUMBER('Emissions (start here)'!CS266),ISNUMBER(Dispersion!$AW$8)),'Emissions (start here)'!CS266*453.59/3600*Dispersion!$AW$8,0)</f>
        <v>0</v>
      </c>
      <c r="GJ266" s="74">
        <f>IF(AND(ISNUMBER('Emissions (start here)'!CS266),ISNUMBER(Dispersion!$AW$9)),'Emissions (start here)'!CS266*453.59/3600*Dispersion!$AW$9,0)</f>
        <v>0</v>
      </c>
      <c r="GK266" s="74">
        <f>IF(AND(ISNUMBER('Emissions (start here)'!CT266),ISNUMBER(Dispersion!$AW$10)),'Emissions (start here)'!CT266*2000*453.59/8760/3600*Dispersion!$AW$10,0)</f>
        <v>0</v>
      </c>
      <c r="GL266" s="74">
        <f>IF(AND(ISNUMBER('Emissions (start here)'!CT266),ISNUMBER(Dispersion!$AW$11)),'Emissions (start here)'!CT266*2000*453.59/8760/3600*Dispersion!$AW$11,0)</f>
        <v>0</v>
      </c>
      <c r="GM266" s="74">
        <f>IF(AND(ISNUMBER('Emissions (start here)'!CU266),ISNUMBER(Dispersion!$AX$8)),'Emissions (start here)'!CU266*453.59/3600*Dispersion!$AX$8,0)</f>
        <v>0</v>
      </c>
      <c r="GN266" s="74">
        <f>IF(AND(ISNUMBER('Emissions (start here)'!CU266),ISNUMBER(Dispersion!$AX$9)),'Emissions (start here)'!CU266*453.59/3600*Dispersion!$AX$9,0)</f>
        <v>0</v>
      </c>
      <c r="GO266" s="74">
        <f>IF(AND(ISNUMBER('Emissions (start here)'!CV266),ISNUMBER(Dispersion!$AX$10)),'Emissions (start here)'!CV266*2000*453.59/8760/3600*Dispersion!$AX$10,0)</f>
        <v>0</v>
      </c>
      <c r="GP266" s="74">
        <f>IF(AND(ISNUMBER('Emissions (start here)'!CV266),ISNUMBER(Dispersion!$AX$11)),'Emissions (start here)'!CV266*2000*453.59/8760/3600*Dispersion!$AX$11,0)</f>
        <v>0</v>
      </c>
      <c r="GQ266" s="74">
        <f>IF(AND(ISNUMBER('Emissions (start here)'!CW266),ISNUMBER(Dispersion!$AY$8)),'Emissions (start here)'!CW266*453.59/3600*Dispersion!$AY$8,0)</f>
        <v>0</v>
      </c>
      <c r="GR266" s="74">
        <f>IF(AND(ISNUMBER('Emissions (start here)'!CW266),ISNUMBER(Dispersion!$AY$9)),'Emissions (start here)'!CW266*453.59/3600*Dispersion!$AY$9,0)</f>
        <v>0</v>
      </c>
      <c r="GS266" s="74">
        <f>IF(AND(ISNUMBER('Emissions (start here)'!CX266),ISNUMBER(Dispersion!$AY$10)),'Emissions (start here)'!CX266*2000*453.59/8760/3600*Dispersion!$AY$10,0)</f>
        <v>0</v>
      </c>
      <c r="GT266" s="74">
        <f>IF(AND(ISNUMBER('Emissions (start here)'!CX266),ISNUMBER(Dispersion!$AY$11)),'Emissions (start here)'!CX266*2000*453.59/8760/3600*Dispersion!$AY$11,0)</f>
        <v>0</v>
      </c>
      <c r="GU266" s="74">
        <f>IF(AND(ISNUMBER('Emissions (start here)'!CY266),ISNUMBER(Dispersion!$AZ$8)),'Emissions (start here)'!CY266*453.59/3600*Dispersion!$AZ$8,0)</f>
        <v>0</v>
      </c>
      <c r="GV266" s="74">
        <f>IF(AND(ISNUMBER('Emissions (start here)'!CY266),ISNUMBER(Dispersion!$AZ$9)),'Emissions (start here)'!CY266*453.59/3600*Dispersion!$AZ$9,0)</f>
        <v>0</v>
      </c>
      <c r="GW266" s="74">
        <f>IF(AND(ISNUMBER('Emissions (start here)'!CZ266),ISNUMBER(Dispersion!$AZ$10)),'Emissions (start here)'!CZ266*2000*453.59/8760/3600*Dispersion!$AZ$10,0)</f>
        <v>0</v>
      </c>
      <c r="GX266" s="74">
        <f>IF(AND(ISNUMBER('Emissions (start here)'!CZ266),ISNUMBER(Dispersion!$AZ$11)),'Emissions (start here)'!CZ266*2000*453.59/8760/3600*Dispersion!$AZ$11,0)</f>
        <v>0</v>
      </c>
    </row>
    <row r="267" spans="1:206" x14ac:dyDescent="0.2">
      <c r="A267" s="51" t="str">
        <f>'Tox Values'!C267</f>
        <v>MERCURY-COMPS</v>
      </c>
      <c r="B267" s="94" t="str">
        <f>'Tox Values'!D267</f>
        <v>Mercury Compounds</v>
      </c>
      <c r="C267" s="96">
        <f t="shared" si="17"/>
        <v>0</v>
      </c>
      <c r="D267" s="74">
        <f t="shared" si="18"/>
        <v>0</v>
      </c>
      <c r="E267" s="74">
        <f t="shared" si="19"/>
        <v>0</v>
      </c>
      <c r="F267" s="99">
        <f t="shared" si="20"/>
        <v>0</v>
      </c>
      <c r="G267" s="97">
        <f>IF(AND(ISNUMBER('Emissions (start here)'!E267),ISNUMBER(Dispersion!$C$8)),'Emissions (start here)'!E267*453.59/3600*Dispersion!$C$8,0)</f>
        <v>0</v>
      </c>
      <c r="H267" s="74">
        <f>IF(AND(ISNUMBER('Emissions (start here)'!E267),ISNUMBER(Dispersion!$C$9)),'Emissions (start here)'!E267*453.59/3600*Dispersion!$C$9,0)</f>
        <v>0</v>
      </c>
      <c r="I267" s="74">
        <f>IF(AND(ISNUMBER('Emissions (start here)'!F267),ISNUMBER(Dispersion!$C$10)),'Emissions (start here)'!F267*2000*453.59/8760/3600*Dispersion!$C$10,0)</f>
        <v>0</v>
      </c>
      <c r="J267" s="74">
        <f>IF(AND(ISNUMBER('Emissions (start here)'!F267),ISNUMBER(Dispersion!$C$11)),'Emissions (start here)'!F267*2000*453.59/8760/3600*Dispersion!$C$11,0)</f>
        <v>0</v>
      </c>
      <c r="K267" s="74">
        <f>IF(AND(ISNUMBER('Emissions (start here)'!G267),ISNUMBER(Dispersion!$D$8)),'Emissions (start here)'!G267*453.59/3600*Dispersion!$D$8,0)</f>
        <v>0</v>
      </c>
      <c r="L267" s="74">
        <f>IF(AND(ISNUMBER('Emissions (start here)'!G267),ISNUMBER(Dispersion!$D$9)),'Emissions (start here)'!G267*453.59/3600*Dispersion!$D$9,0)</f>
        <v>0</v>
      </c>
      <c r="M267" s="74">
        <f>IF(AND(ISNUMBER('Emissions (start here)'!H267),ISNUMBER(Dispersion!$D$10)),'Emissions (start here)'!H267*2000*453.59/8760/3600*Dispersion!$D$10,0)</f>
        <v>0</v>
      </c>
      <c r="N267" s="74">
        <f>IF(AND(ISNUMBER('Emissions (start here)'!H267),ISNUMBER(Dispersion!$D$11)),'Emissions (start here)'!H267*2000*453.59/8760/3600*Dispersion!$D$11,0)</f>
        <v>0</v>
      </c>
      <c r="O267" s="74">
        <f>IF(AND(ISNUMBER('Emissions (start here)'!I267),ISNUMBER(Dispersion!$E$8)),'Emissions (start here)'!I267*453.59/3600*Dispersion!$E$8,0)</f>
        <v>0</v>
      </c>
      <c r="P267" s="74">
        <f>IF(AND(ISNUMBER('Emissions (start here)'!I267),ISNUMBER(Dispersion!$E$9)),'Emissions (start here)'!I267*453.59/3600*Dispersion!$E$9,0)</f>
        <v>0</v>
      </c>
      <c r="Q267" s="74">
        <f>IF(AND(ISNUMBER('Emissions (start here)'!J267),ISNUMBER(Dispersion!$E$10)),'Emissions (start here)'!J267*2000*453.59/8760/3600*Dispersion!$E$10,0)</f>
        <v>0</v>
      </c>
      <c r="R267" s="74">
        <f>IF(AND(ISNUMBER('Emissions (start here)'!J267),ISNUMBER(Dispersion!$E$11)),'Emissions (start here)'!J267*2000*453.59/8760/3600*Dispersion!$E$11,0)</f>
        <v>0</v>
      </c>
      <c r="S267" s="74">
        <f>IF(AND(ISNUMBER('Emissions (start here)'!K267),ISNUMBER(Dispersion!$F$8)),'Emissions (start here)'!K267*453.59/3600*Dispersion!$F$8,0)</f>
        <v>0</v>
      </c>
      <c r="T267" s="74">
        <f>IF(AND(ISNUMBER('Emissions (start here)'!K267),ISNUMBER(Dispersion!$F$9)),'Emissions (start here)'!K267*453.59/3600*Dispersion!$F$9,0)</f>
        <v>0</v>
      </c>
      <c r="U267" s="74">
        <f>IF(AND(ISNUMBER('Emissions (start here)'!L267),ISNUMBER(Dispersion!$F$10)),'Emissions (start here)'!L267*2000*453.59/8760/3600*Dispersion!$F$10,0)</f>
        <v>0</v>
      </c>
      <c r="V267" s="74">
        <f>IF(AND(ISNUMBER('Emissions (start here)'!L267),ISNUMBER(Dispersion!$F$11)),'Emissions (start here)'!L267*2000*453.59/8760/3600*Dispersion!$F$11,0)</f>
        <v>0</v>
      </c>
      <c r="W267" s="74">
        <f>IF(AND(ISNUMBER('Emissions (start here)'!M267),ISNUMBER(Dispersion!$G$8)),'Emissions (start here)'!M267*453.59/3600*Dispersion!$G$8,0)</f>
        <v>0</v>
      </c>
      <c r="X267" s="74">
        <f>IF(AND(ISNUMBER('Emissions (start here)'!M267),ISNUMBER(Dispersion!$G$9)),'Emissions (start here)'!M267*453.59/3600*Dispersion!$G$9,0)</f>
        <v>0</v>
      </c>
      <c r="Y267" s="74">
        <f>IF(AND(ISNUMBER('Emissions (start here)'!N267),ISNUMBER(Dispersion!$G$10)),'Emissions (start here)'!N267*2000*453.59/8760/3600*Dispersion!$G$10,0)</f>
        <v>0</v>
      </c>
      <c r="Z267" s="74">
        <f>IF(AND(ISNUMBER('Emissions (start here)'!N267),ISNUMBER(Dispersion!$G$11)),'Emissions (start here)'!N267*2000*453.59/8760/3600*Dispersion!$G$11,0)</f>
        <v>0</v>
      </c>
      <c r="AA267" s="74">
        <f>IF(AND(ISNUMBER('Emissions (start here)'!O267),ISNUMBER(Dispersion!$H$8)),'Emissions (start here)'!O267*453.59/3600*Dispersion!$H$8,0)</f>
        <v>0</v>
      </c>
      <c r="AB267" s="74">
        <f>IF(AND(ISNUMBER('Emissions (start here)'!O267),ISNUMBER(Dispersion!$H$9)),'Emissions (start here)'!O267*453.59/3600*Dispersion!$H$9,0)</f>
        <v>0</v>
      </c>
      <c r="AC267" s="74">
        <f>IF(AND(ISNUMBER('Emissions (start here)'!P267),ISNUMBER(Dispersion!$H$10)),'Emissions (start here)'!P267*2000*453.59/8760/3600*Dispersion!$H$10,0)</f>
        <v>0</v>
      </c>
      <c r="AD267" s="74">
        <f>IF(AND(ISNUMBER('Emissions (start here)'!P267),ISNUMBER(Dispersion!$H$11)),'Emissions (start here)'!P267*2000*453.59/8760/3600*Dispersion!$H$11,0)</f>
        <v>0</v>
      </c>
      <c r="AE267" s="74">
        <f>IF(AND(ISNUMBER('Emissions (start here)'!Q267),ISNUMBER(Dispersion!$I$8)),'Emissions (start here)'!Q267*453.59/3600*Dispersion!$I$8,0)</f>
        <v>0</v>
      </c>
      <c r="AF267" s="74">
        <f>IF(AND(ISNUMBER('Emissions (start here)'!Q267),ISNUMBER(Dispersion!$I$9)),'Emissions (start here)'!Q267*453.59/3600*Dispersion!$I$9,0)</f>
        <v>0</v>
      </c>
      <c r="AG267" s="74">
        <f>IF(AND(ISNUMBER('Emissions (start here)'!R267),ISNUMBER(Dispersion!$I$10)),'Emissions (start here)'!R267*2000*453.59/8760/3600*Dispersion!$I$10,0)</f>
        <v>0</v>
      </c>
      <c r="AH267" s="74">
        <f>IF(AND(ISNUMBER('Emissions (start here)'!R267),ISNUMBER(Dispersion!$I$11)),'Emissions (start here)'!R267*2000*453.59/8760/3600*Dispersion!$I$11,0)</f>
        <v>0</v>
      </c>
      <c r="AI267" s="74">
        <f>IF(AND(ISNUMBER('Emissions (start here)'!S267),ISNUMBER(Dispersion!$J$8)),'Emissions (start here)'!S267*453.59/3600*Dispersion!$J$8,0)</f>
        <v>0</v>
      </c>
      <c r="AJ267" s="74">
        <f>IF(AND(ISNUMBER('Emissions (start here)'!S267),ISNUMBER(Dispersion!$J$9)),'Emissions (start here)'!S267*453.59/3600*Dispersion!$J$9,0)</f>
        <v>0</v>
      </c>
      <c r="AK267" s="74">
        <f>IF(AND(ISNUMBER('Emissions (start here)'!T267),ISNUMBER(Dispersion!$J$10)),'Emissions (start here)'!T267*2000*453.59/8760/3600*Dispersion!$J$10,0)</f>
        <v>0</v>
      </c>
      <c r="AL267" s="74">
        <f>IF(AND(ISNUMBER('Emissions (start here)'!T267),ISNUMBER(Dispersion!$J$11)),'Emissions (start here)'!T267*2000*453.59/8760/3600*Dispersion!$J$11,0)</f>
        <v>0</v>
      </c>
      <c r="AM267" s="74">
        <f>IF(AND(ISNUMBER('Emissions (start here)'!U267),ISNUMBER(Dispersion!$K$8)),'Emissions (start here)'!U267*453.59/3600*Dispersion!$K$8,0)</f>
        <v>0</v>
      </c>
      <c r="AN267" s="74">
        <f>IF(AND(ISNUMBER('Emissions (start here)'!U267),ISNUMBER(Dispersion!$K$9)),'Emissions (start here)'!U267*453.59/3600*Dispersion!$K$9,0)</f>
        <v>0</v>
      </c>
      <c r="AO267" s="74">
        <f>IF(AND(ISNUMBER('Emissions (start here)'!V267),ISNUMBER(Dispersion!$K$10)),'Emissions (start here)'!V267*2000*453.59/8760/3600*Dispersion!$K$10,0)</f>
        <v>0</v>
      </c>
      <c r="AP267" s="74">
        <f>IF(AND(ISNUMBER('Emissions (start here)'!V267),ISNUMBER(Dispersion!$K$11)),'Emissions (start here)'!V267*2000*453.59/8760/3600*Dispersion!$K$11,0)</f>
        <v>0</v>
      </c>
      <c r="AQ267" s="74">
        <f>IF(AND(ISNUMBER('Emissions (start here)'!W267),ISNUMBER(Dispersion!$L$8)),'Emissions (start here)'!W267*453.59/3600*Dispersion!$L$8,0)</f>
        <v>0</v>
      </c>
      <c r="AR267" s="74">
        <f>IF(AND(ISNUMBER('Emissions (start here)'!W267),ISNUMBER(Dispersion!$L$9)),'Emissions (start here)'!W267*453.59/3600*Dispersion!$L$9,0)</f>
        <v>0</v>
      </c>
      <c r="AS267" s="74">
        <f>IF(AND(ISNUMBER('Emissions (start here)'!X267),ISNUMBER(Dispersion!$L$10)),'Emissions (start here)'!X267*2000*453.59/8760/3600*Dispersion!$L$10,0)</f>
        <v>0</v>
      </c>
      <c r="AT267" s="74">
        <f>IF(AND(ISNUMBER('Emissions (start here)'!X267),ISNUMBER(Dispersion!$L$11)),'Emissions (start here)'!X267*2000*453.59/8760/3600*Dispersion!$L$11,0)</f>
        <v>0</v>
      </c>
      <c r="AU267" s="74">
        <f>IF(AND(ISNUMBER('Emissions (start here)'!Y267),ISNUMBER(Dispersion!$M$8)),'Emissions (start here)'!Y267*453.59/3600*Dispersion!$M$8,0)</f>
        <v>0</v>
      </c>
      <c r="AV267" s="74">
        <f>IF(AND(ISNUMBER('Emissions (start here)'!Y267),ISNUMBER(Dispersion!$M$9)),'Emissions (start here)'!Y267*453.59/3600*Dispersion!$M$9,0)</f>
        <v>0</v>
      </c>
      <c r="AW267" s="74">
        <f>IF(AND(ISNUMBER('Emissions (start here)'!Z267),ISNUMBER(Dispersion!$M$10)),'Emissions (start here)'!Z267*2000*453.59/8760/3600*Dispersion!$M$10,0)</f>
        <v>0</v>
      </c>
      <c r="AX267" s="74">
        <f>IF(AND(ISNUMBER('Emissions (start here)'!Z267),ISNUMBER(Dispersion!$M$11)),'Emissions (start here)'!Z267*2000*453.59/8760/3600*Dispersion!$M$11,0)</f>
        <v>0</v>
      </c>
      <c r="AY267" s="74">
        <f>IF(AND(ISNUMBER('Emissions (start here)'!AA267),ISNUMBER(Dispersion!$N$8)),'Emissions (start here)'!AA267*453.59/3600*Dispersion!$N$8,0)</f>
        <v>0</v>
      </c>
      <c r="AZ267" s="74">
        <f>IF(AND(ISNUMBER('Emissions (start here)'!AA267),ISNUMBER(Dispersion!$N$9)),'Emissions (start here)'!AA267*453.59/3600*Dispersion!$N$9,0)</f>
        <v>0</v>
      </c>
      <c r="BA267" s="74">
        <f>IF(AND(ISNUMBER('Emissions (start here)'!AB267),ISNUMBER(Dispersion!$N$10)),'Emissions (start here)'!AB267*2000*453.59/8760/3600*Dispersion!$N$10,0)</f>
        <v>0</v>
      </c>
      <c r="BB267" s="74">
        <f>IF(AND(ISNUMBER('Emissions (start here)'!AB267),ISNUMBER(Dispersion!$N$11)),'Emissions (start here)'!AB267*2000*453.59/8760/3600*Dispersion!$N$11,0)</f>
        <v>0</v>
      </c>
      <c r="BC267" s="74">
        <f>IF(AND(ISNUMBER('Emissions (start here)'!AC267),ISNUMBER(Dispersion!$O$8)),'Emissions (start here)'!AC267*453.59/3600*Dispersion!$O$8,0)</f>
        <v>0</v>
      </c>
      <c r="BD267" s="74">
        <f>IF(AND(ISNUMBER('Emissions (start here)'!AC267),ISNUMBER(Dispersion!$O$9)),'Emissions (start here)'!AC267*453.59/3600*Dispersion!$O$9,0)</f>
        <v>0</v>
      </c>
      <c r="BE267" s="74">
        <f>IF(AND(ISNUMBER('Emissions (start here)'!AD267),ISNUMBER(Dispersion!$O$10)),'Emissions (start here)'!AD267*2000*453.59/8760/3600*Dispersion!$O$10,0)</f>
        <v>0</v>
      </c>
      <c r="BF267" s="74">
        <f>IF(AND(ISNUMBER('Emissions (start here)'!AD267),ISNUMBER(Dispersion!$O$11)),'Emissions (start here)'!AD267*2000*453.59/8760/3600*Dispersion!$O$11,0)</f>
        <v>0</v>
      </c>
      <c r="BG267" s="74">
        <f>IF(AND(ISNUMBER('Emissions (start here)'!AE267),ISNUMBER(Dispersion!$P$8)),'Emissions (start here)'!AE267*453.59/3600*Dispersion!$P$8,0)</f>
        <v>0</v>
      </c>
      <c r="BH267" s="74">
        <f>IF(AND(ISNUMBER('Emissions (start here)'!AE267),ISNUMBER(Dispersion!$P$9)),'Emissions (start here)'!AE267*453.59/3600*Dispersion!$P$9,0)</f>
        <v>0</v>
      </c>
      <c r="BI267" s="74">
        <f>IF(AND(ISNUMBER('Emissions (start here)'!AF267),ISNUMBER(Dispersion!$P$10)),'Emissions (start here)'!AF267*2000*453.59/8760/3600*Dispersion!$P$10,0)</f>
        <v>0</v>
      </c>
      <c r="BJ267" s="74">
        <f>IF(AND(ISNUMBER('Emissions (start here)'!AF267),ISNUMBER(Dispersion!$P$11)),'Emissions (start here)'!AF267*2000*453.59/8760/3600*Dispersion!$P$11,0)</f>
        <v>0</v>
      </c>
      <c r="BK267" s="74">
        <f>IF(AND(ISNUMBER('Emissions (start here)'!AG267),ISNUMBER(Dispersion!$Q$8)),'Emissions (start here)'!AG267*453.59/3600*Dispersion!$Q$8,0)</f>
        <v>0</v>
      </c>
      <c r="BL267" s="74">
        <f>IF(AND(ISNUMBER('Emissions (start here)'!AG267),ISNUMBER(Dispersion!$Q$9)),'Emissions (start here)'!AG267*453.59/3600*Dispersion!$Q$9,0)</f>
        <v>0</v>
      </c>
      <c r="BM267" s="74">
        <f>IF(AND(ISNUMBER('Emissions (start here)'!AH267),ISNUMBER(Dispersion!$Q$10)),'Emissions (start here)'!AH267*2000*453.59/8760/3600*Dispersion!$Q$10,0)</f>
        <v>0</v>
      </c>
      <c r="BN267" s="74">
        <f>IF(AND(ISNUMBER('Emissions (start here)'!AH267),ISNUMBER(Dispersion!$Q$11)),'Emissions (start here)'!AH267*2000*453.59/8760/3600*Dispersion!$Q$11,0)</f>
        <v>0</v>
      </c>
      <c r="BO267" s="74">
        <f>IF(AND(ISNUMBER('Emissions (start here)'!AI267),ISNUMBER(Dispersion!$R$8)),'Emissions (start here)'!AI267*453.59/3600*Dispersion!$R$8,0)</f>
        <v>0</v>
      </c>
      <c r="BP267" s="74">
        <f>IF(AND(ISNUMBER('Emissions (start here)'!AI267),ISNUMBER(Dispersion!$R$9)),'Emissions (start here)'!AI267*453.59/3600*Dispersion!$R$9,0)</f>
        <v>0</v>
      </c>
      <c r="BQ267" s="74">
        <f>IF(AND(ISNUMBER('Emissions (start here)'!AJ267),ISNUMBER(Dispersion!$R$10)),'Emissions (start here)'!AJ267*2000*453.59/8760/3600*Dispersion!$R$10,0)</f>
        <v>0</v>
      </c>
      <c r="BR267" s="74">
        <f>IF(AND(ISNUMBER('Emissions (start here)'!AJ267),ISNUMBER(Dispersion!$R$11)),'Emissions (start here)'!AJ267*2000*453.59/8760/3600*Dispersion!$R$11,0)</f>
        <v>0</v>
      </c>
      <c r="BS267" s="74">
        <f>IF(AND(ISNUMBER('Emissions (start here)'!AK267),ISNUMBER(Dispersion!$S$8)),'Emissions (start here)'!AK267*453.59/3600*Dispersion!$S$8,0)</f>
        <v>0</v>
      </c>
      <c r="BT267" s="74">
        <f>IF(AND(ISNUMBER('Emissions (start here)'!AK267),ISNUMBER(Dispersion!$S$9)),'Emissions (start here)'!AK267*453.59/3600*Dispersion!$S$9,0)</f>
        <v>0</v>
      </c>
      <c r="BU267" s="74">
        <f>IF(AND(ISNUMBER('Emissions (start here)'!AL267),ISNUMBER(Dispersion!$S$10)),'Emissions (start here)'!AL267*2000*453.59/8760/3600*Dispersion!$S$10,0)</f>
        <v>0</v>
      </c>
      <c r="BV267" s="74">
        <f>IF(AND(ISNUMBER('Emissions (start here)'!AL267),ISNUMBER(Dispersion!$S$11)),'Emissions (start here)'!AL267*2000*453.59/8760/3600*Dispersion!$S$11,0)</f>
        <v>0</v>
      </c>
      <c r="BW267" s="74">
        <f>IF(AND(ISNUMBER('Emissions (start here)'!AM267),ISNUMBER(Dispersion!$T$8)),'Emissions (start here)'!AM267*453.59/3600*Dispersion!$T$8,0)</f>
        <v>0</v>
      </c>
      <c r="BX267" s="74">
        <f>IF(AND(ISNUMBER('Emissions (start here)'!AM267),ISNUMBER(Dispersion!$T$9)),'Emissions (start here)'!AM267*453.59/3600*Dispersion!$T$9,0)</f>
        <v>0</v>
      </c>
      <c r="BY267" s="74">
        <f>IF(AND(ISNUMBER('Emissions (start here)'!AN267),ISNUMBER(Dispersion!$T$10)),'Emissions (start here)'!AN267*2000*453.59/8760/3600*Dispersion!$T$10,0)</f>
        <v>0</v>
      </c>
      <c r="BZ267" s="74">
        <f>IF(AND(ISNUMBER('Emissions (start here)'!AN267),ISNUMBER(Dispersion!$T$11)),'Emissions (start here)'!AN267*2000*453.59/8760/3600*Dispersion!$T$11,0)</f>
        <v>0</v>
      </c>
      <c r="CA267" s="74">
        <f>IF(AND(ISNUMBER('Emissions (start here)'!AO267),ISNUMBER(Dispersion!$U$8)),'Emissions (start here)'!AO267*453.59/3600*Dispersion!$U$8,0)</f>
        <v>0</v>
      </c>
      <c r="CB267" s="74">
        <f>IF(AND(ISNUMBER('Emissions (start here)'!AO267),ISNUMBER(Dispersion!$U$9)),'Emissions (start here)'!AO267*453.59/3600*Dispersion!$U$9,0)</f>
        <v>0</v>
      </c>
      <c r="CC267" s="74">
        <f>IF(AND(ISNUMBER('Emissions (start here)'!AP267),ISNUMBER(Dispersion!$U$10)),'Emissions (start here)'!AP267*2000*453.59/8760/3600*Dispersion!$U$10,0)</f>
        <v>0</v>
      </c>
      <c r="CD267" s="74">
        <f>IF(AND(ISNUMBER('Emissions (start here)'!AP267),ISNUMBER(Dispersion!$U$11)),'Emissions (start here)'!AP267*2000*453.59/8760/3600*Dispersion!$U$11,0)</f>
        <v>0</v>
      </c>
      <c r="CE267" s="74">
        <f>IF(AND(ISNUMBER('Emissions (start here)'!AQ267),ISNUMBER(Dispersion!$V$8)),'Emissions (start here)'!AQ267*453.59/3600*Dispersion!$V$8,0)</f>
        <v>0</v>
      </c>
      <c r="CF267" s="74">
        <f>IF(AND(ISNUMBER('Emissions (start here)'!AQ267),ISNUMBER(Dispersion!$V$9)),'Emissions (start here)'!AQ267*453.59/3600*Dispersion!$V$9,0)</f>
        <v>0</v>
      </c>
      <c r="CG267" s="74">
        <f>IF(AND(ISNUMBER('Emissions (start here)'!AR267),ISNUMBER(Dispersion!$V$10)),'Emissions (start here)'!AR267*2000*453.59/8760/3600*Dispersion!$V$10,0)</f>
        <v>0</v>
      </c>
      <c r="CH267" s="74">
        <f>IF(AND(ISNUMBER('Emissions (start here)'!AR267),ISNUMBER(Dispersion!$V$11)),'Emissions (start here)'!AR267*2000*453.59/8760/3600*Dispersion!$V$11,0)</f>
        <v>0</v>
      </c>
      <c r="CI267" s="74">
        <f>IF(AND(ISNUMBER('Emissions (start here)'!AS267),ISNUMBER(Dispersion!$W$8)),'Emissions (start here)'!AS267*453.59/3600*Dispersion!$W$8,0)</f>
        <v>0</v>
      </c>
      <c r="CJ267" s="74">
        <f>IF(AND(ISNUMBER('Emissions (start here)'!AS267),ISNUMBER(Dispersion!$W$9)),'Emissions (start here)'!AS267*453.59/3600*Dispersion!$W$9,0)</f>
        <v>0</v>
      </c>
      <c r="CK267" s="74">
        <f>IF(AND(ISNUMBER('Emissions (start here)'!AT267),ISNUMBER(Dispersion!$W$10)),'Emissions (start here)'!AT267*2000*453.59/8760/3600*Dispersion!$W$10,0)</f>
        <v>0</v>
      </c>
      <c r="CL267" s="74">
        <f>IF(AND(ISNUMBER('Emissions (start here)'!AT267),ISNUMBER(Dispersion!$W$11)),'Emissions (start here)'!AT267*2000*453.59/8760/3600*Dispersion!$W$11,0)</f>
        <v>0</v>
      </c>
      <c r="CM267" s="74">
        <f>IF(AND(ISNUMBER('Emissions (start here)'!AU267),ISNUMBER(Dispersion!$X$8)),'Emissions (start here)'!AU267*453.59/3600*Dispersion!$X$8,0)</f>
        <v>0</v>
      </c>
      <c r="CN267" s="74">
        <f>IF(AND(ISNUMBER('Emissions (start here)'!AU267),ISNUMBER(Dispersion!$X$9)),'Emissions (start here)'!AU267*453.59/3600*Dispersion!$X$9,0)</f>
        <v>0</v>
      </c>
      <c r="CO267" s="74">
        <f>IF(AND(ISNUMBER('Emissions (start here)'!AV267),ISNUMBER(Dispersion!$X$10)),'Emissions (start here)'!AV267*2000*453.59/8760/3600*Dispersion!$X$10,0)</f>
        <v>0</v>
      </c>
      <c r="CP267" s="74">
        <f>IF(AND(ISNUMBER('Emissions (start here)'!AV267),ISNUMBER(Dispersion!$X$11)),'Emissions (start here)'!AV267*2000*453.59/8760/3600*Dispersion!$X$11,0)</f>
        <v>0</v>
      </c>
      <c r="CQ267" s="74">
        <f>IF(AND(ISNUMBER('Emissions (start here)'!AW267),ISNUMBER(Dispersion!$Y$8)),'Emissions (start here)'!AW267*453.59/3600*Dispersion!$Y$8,0)</f>
        <v>0</v>
      </c>
      <c r="CR267" s="74">
        <f>IF(AND(ISNUMBER('Emissions (start here)'!AW267),ISNUMBER(Dispersion!$Y$9)),'Emissions (start here)'!AW267*453.59/3600*Dispersion!$Y$9,0)</f>
        <v>0</v>
      </c>
      <c r="CS267" s="74">
        <f>IF(AND(ISNUMBER('Emissions (start here)'!AX267),ISNUMBER(Dispersion!$Y$10)),'Emissions (start here)'!AX267*2000*453.59/8760/3600*Dispersion!$Y$10,0)</f>
        <v>0</v>
      </c>
      <c r="CT267" s="74">
        <f>IF(AND(ISNUMBER('Emissions (start here)'!AX267),ISNUMBER(Dispersion!$Y$11)),'Emissions (start here)'!AX267*2000*453.59/8760/3600*Dispersion!$Y$11,0)</f>
        <v>0</v>
      </c>
      <c r="CU267" s="74">
        <f>IF(AND(ISNUMBER('Emissions (start here)'!AY267),ISNUMBER(Dispersion!$Z$8)),'Emissions (start here)'!AY267*453.59/3600*Dispersion!$Z$8,0)</f>
        <v>0</v>
      </c>
      <c r="CV267" s="74">
        <f>IF(AND(ISNUMBER('Emissions (start here)'!AY267),ISNUMBER(Dispersion!$Z$9)),'Emissions (start here)'!AY267*453.59/3600*Dispersion!$Z$9,0)</f>
        <v>0</v>
      </c>
      <c r="CW267" s="74">
        <f>IF(AND(ISNUMBER('Emissions (start here)'!AZ267),ISNUMBER(Dispersion!$Z$10)),'Emissions (start here)'!AZ267*2000*453.59/8760/3600*Dispersion!$Z$10,0)</f>
        <v>0</v>
      </c>
      <c r="CX267" s="74">
        <f>IF(AND(ISNUMBER('Emissions (start here)'!AZ267),ISNUMBER(Dispersion!$Z$11)),'Emissions (start here)'!AZ267*2000*453.59/8760/3600*Dispersion!$Z$11,0)</f>
        <v>0</v>
      </c>
      <c r="CY267" s="74">
        <f>IF(AND(ISNUMBER('Emissions (start here)'!BA267),ISNUMBER(Dispersion!$AA$8)),'Emissions (start here)'!BA267*453.59/3600*Dispersion!$AA$8,0)</f>
        <v>0</v>
      </c>
      <c r="CZ267" s="74">
        <f>IF(AND(ISNUMBER('Emissions (start here)'!BA267),ISNUMBER(Dispersion!$AA$9)),'Emissions (start here)'!BA267*453.59/3600*Dispersion!$AA$9,0)</f>
        <v>0</v>
      </c>
      <c r="DA267" s="74">
        <f>IF(AND(ISNUMBER('Emissions (start here)'!BB267),ISNUMBER(Dispersion!$AA$10)),'Emissions (start here)'!BB267*2000*453.59/8760/3600*Dispersion!$AA$10,0)</f>
        <v>0</v>
      </c>
      <c r="DB267" s="74">
        <f>IF(AND(ISNUMBER('Emissions (start here)'!BB267),ISNUMBER(Dispersion!$AA$11)),'Emissions (start here)'!BB267*2000*453.59/8760/3600*Dispersion!$AA$11,0)</f>
        <v>0</v>
      </c>
      <c r="DC267" s="74">
        <f>IF(AND(ISNUMBER('Emissions (start here)'!BC267),ISNUMBER(Dispersion!$AB$8)),'Emissions (start here)'!BC267*453.59/3600*Dispersion!$AB$8,0)</f>
        <v>0</v>
      </c>
      <c r="DD267" s="74">
        <f>IF(AND(ISNUMBER('Emissions (start here)'!BC267),ISNUMBER(Dispersion!$AB$9)),'Emissions (start here)'!BC267*453.59/3600*Dispersion!$AB$9,0)</f>
        <v>0</v>
      </c>
      <c r="DE267" s="74">
        <f>IF(AND(ISNUMBER('Emissions (start here)'!BD267),ISNUMBER(Dispersion!$AB$10)),'Emissions (start here)'!BD267*2000*453.59/8760/3600*Dispersion!$AB$10,0)</f>
        <v>0</v>
      </c>
      <c r="DF267" s="74">
        <f>IF(AND(ISNUMBER('Emissions (start here)'!BD267),ISNUMBER(Dispersion!$AB$11)),'Emissions (start here)'!BD267*2000*453.59/8760/3600*Dispersion!$AB$11,0)</f>
        <v>0</v>
      </c>
      <c r="DG267" s="74">
        <f>IF(AND(ISNUMBER('Emissions (start here)'!BE267),ISNUMBER(Dispersion!$AC$8)),'Emissions (start here)'!BE267*453.59/3600*Dispersion!$AC$8,0)</f>
        <v>0</v>
      </c>
      <c r="DH267" s="74">
        <f>IF(AND(ISNUMBER('Emissions (start here)'!BE267),ISNUMBER(Dispersion!$AC$9)),'Emissions (start here)'!BE267*453.59/3600*Dispersion!$AC$9,0)</f>
        <v>0</v>
      </c>
      <c r="DI267" s="74">
        <f>IF(AND(ISNUMBER('Emissions (start here)'!BF267),ISNUMBER(Dispersion!$AC$10)),'Emissions (start here)'!BF267*2000*453.59/8760/3600*Dispersion!$AC$10,0)</f>
        <v>0</v>
      </c>
      <c r="DJ267" s="74">
        <f>IF(AND(ISNUMBER('Emissions (start here)'!BF267),ISNUMBER(Dispersion!$AC$11)),'Emissions (start here)'!BF267*2000*453.59/8760/3600*Dispersion!$AC$11,0)</f>
        <v>0</v>
      </c>
      <c r="DK267" s="74">
        <f>IF(AND(ISNUMBER('Emissions (start here)'!BG267),ISNUMBER(Dispersion!$AD$8)),'Emissions (start here)'!BG267*453.59/3600*Dispersion!$AD$8,0)</f>
        <v>0</v>
      </c>
      <c r="DL267" s="74">
        <f>IF(AND(ISNUMBER('Emissions (start here)'!BG267),ISNUMBER(Dispersion!$AD$9)),'Emissions (start here)'!BG267*453.59/3600*Dispersion!$AD$9,0)</f>
        <v>0</v>
      </c>
      <c r="DM267" s="74">
        <f>IF(AND(ISNUMBER('Emissions (start here)'!BH267),ISNUMBER(Dispersion!$AD$10)),'Emissions (start here)'!BH267*2000*453.59/8760/3600*Dispersion!$AD$10,0)</f>
        <v>0</v>
      </c>
      <c r="DN267" s="74">
        <f>IF(AND(ISNUMBER('Emissions (start here)'!BH267),ISNUMBER(Dispersion!$AD$11)),'Emissions (start here)'!BH267*2000*453.59/8760/3600*Dispersion!$AD$11,0)</f>
        <v>0</v>
      </c>
      <c r="DO267" s="74">
        <f>IF(AND(ISNUMBER('Emissions (start here)'!BI267),ISNUMBER(Dispersion!$AE$8)),'Emissions (start here)'!BI267*453.59/3600*Dispersion!$AE$8,0)</f>
        <v>0</v>
      </c>
      <c r="DP267" s="74">
        <f>IF(AND(ISNUMBER('Emissions (start here)'!BI267),ISNUMBER(Dispersion!$AE$9)),'Emissions (start here)'!BI267*453.59/3600*Dispersion!$AE$9,0)</f>
        <v>0</v>
      </c>
      <c r="DQ267" s="74">
        <f>IF(AND(ISNUMBER('Emissions (start here)'!BJ267),ISNUMBER(Dispersion!$AE$10)),'Emissions (start here)'!BJ267*2000*453.59/8760/3600*Dispersion!$AE$10,0)</f>
        <v>0</v>
      </c>
      <c r="DR267" s="74">
        <f>IF(AND(ISNUMBER('Emissions (start here)'!BJ267),ISNUMBER(Dispersion!$AE$11)),'Emissions (start here)'!BJ267*2000*453.59/8760/3600*Dispersion!$AE$11,0)</f>
        <v>0</v>
      </c>
      <c r="DS267" s="74">
        <f>IF(AND(ISNUMBER('Emissions (start here)'!BK267),ISNUMBER(Dispersion!$AF$8)),'Emissions (start here)'!BK267*453.59/3600*Dispersion!$AF$8,0)</f>
        <v>0</v>
      </c>
      <c r="DT267" s="74">
        <f>IF(AND(ISNUMBER('Emissions (start here)'!BK267),ISNUMBER(Dispersion!$AF$9)),'Emissions (start here)'!BK267*453.59/3600*Dispersion!$AF$9,0)</f>
        <v>0</v>
      </c>
      <c r="DU267" s="74">
        <f>IF(AND(ISNUMBER('Emissions (start here)'!BL267),ISNUMBER(Dispersion!$AF$10)),'Emissions (start here)'!BL267*2000*453.59/8760/3600*Dispersion!$AF$10,0)</f>
        <v>0</v>
      </c>
      <c r="DV267" s="74">
        <f>IF(AND(ISNUMBER('Emissions (start here)'!BL267),ISNUMBER(Dispersion!$AF$11)),'Emissions (start here)'!BL267*2000*453.59/8760/3600*Dispersion!$AF$11,0)</f>
        <v>0</v>
      </c>
      <c r="DW267" s="74">
        <f>IF(AND(ISNUMBER('Emissions (start here)'!BM267),ISNUMBER(Dispersion!$AG$8)),'Emissions (start here)'!BM267*453.59/3600*Dispersion!$AG$8,0)</f>
        <v>0</v>
      </c>
      <c r="DX267" s="74">
        <f>IF(AND(ISNUMBER('Emissions (start here)'!BM267),ISNUMBER(Dispersion!$AG$9)),'Emissions (start here)'!BM267*453.59/3600*Dispersion!$AG$9,0)</f>
        <v>0</v>
      </c>
      <c r="DY267" s="74">
        <f>IF(AND(ISNUMBER('Emissions (start here)'!BN267),ISNUMBER(Dispersion!$AG$10)),'Emissions (start here)'!BN267*2000*453.59/8760/3600*Dispersion!$AG$10,0)</f>
        <v>0</v>
      </c>
      <c r="DZ267" s="74">
        <f>IF(AND(ISNUMBER('Emissions (start here)'!BN267),ISNUMBER(Dispersion!$AG$11)),'Emissions (start here)'!BN267*2000*453.59/8760/3600*Dispersion!$AG$11,0)</f>
        <v>0</v>
      </c>
      <c r="EA267" s="74">
        <f>IF(AND(ISNUMBER('Emissions (start here)'!BO267),ISNUMBER(Dispersion!$AH$8)),'Emissions (start here)'!BO267*453.59/3600*Dispersion!$AH$8,0)</f>
        <v>0</v>
      </c>
      <c r="EB267" s="74">
        <f>IF(AND(ISNUMBER('Emissions (start here)'!BO267),ISNUMBER(Dispersion!$AH$9)),'Emissions (start here)'!BO267*453.59/3600*Dispersion!$AH$9,0)</f>
        <v>0</v>
      </c>
      <c r="EC267" s="74">
        <f>IF(AND(ISNUMBER('Emissions (start here)'!BP267),ISNUMBER(Dispersion!$AH$10)),'Emissions (start here)'!BP267*2000*453.59/8760/3600*Dispersion!$AH$10,0)</f>
        <v>0</v>
      </c>
      <c r="ED267" s="74">
        <f>IF(AND(ISNUMBER('Emissions (start here)'!BP267),ISNUMBER(Dispersion!$AH$11)),'Emissions (start here)'!BP267*2000*453.59/8760/3600*Dispersion!$AH$11,0)</f>
        <v>0</v>
      </c>
      <c r="EE267" s="74">
        <f>IF(AND(ISNUMBER('Emissions (start here)'!BQ267),ISNUMBER(Dispersion!$AI$8)),'Emissions (start here)'!BQ267*453.59/3600*Dispersion!$AI$8,0)</f>
        <v>0</v>
      </c>
      <c r="EF267" s="74">
        <f>IF(AND(ISNUMBER('Emissions (start here)'!BQ267),ISNUMBER(Dispersion!$AI$9)),'Emissions (start here)'!BQ267*453.59/3600*Dispersion!$AI$9,0)</f>
        <v>0</v>
      </c>
      <c r="EG267" s="74">
        <f>IF(AND(ISNUMBER('Emissions (start here)'!BR267),ISNUMBER(Dispersion!$AI$10)),'Emissions (start here)'!BR267*2000*453.59/8760/3600*Dispersion!$AI$10,0)</f>
        <v>0</v>
      </c>
      <c r="EH267" s="74">
        <f>IF(AND(ISNUMBER('Emissions (start here)'!BR267),ISNUMBER(Dispersion!$AI$11)),'Emissions (start here)'!BR267*2000*453.59/8760/3600*Dispersion!$AI$11,0)</f>
        <v>0</v>
      </c>
      <c r="EI267" s="74">
        <f>IF(AND(ISNUMBER('Emissions (start here)'!BS267),ISNUMBER(Dispersion!$AJ$8)),'Emissions (start here)'!BS267*453.59/3600*Dispersion!$AJ$8,0)</f>
        <v>0</v>
      </c>
      <c r="EJ267" s="74">
        <f>IF(AND(ISNUMBER('Emissions (start here)'!BS267),ISNUMBER(Dispersion!$AJ$9)),'Emissions (start here)'!BS267*453.59/3600*Dispersion!$AJ$9,0)</f>
        <v>0</v>
      </c>
      <c r="EK267" s="74">
        <f>IF(AND(ISNUMBER('Emissions (start here)'!BT267),ISNUMBER(Dispersion!$AJ$10)),'Emissions (start here)'!BT267*2000*453.59/8760/3600*Dispersion!$AJ$10,0)</f>
        <v>0</v>
      </c>
      <c r="EL267" s="74">
        <f>IF(AND(ISNUMBER('Emissions (start here)'!BT267),ISNUMBER(Dispersion!$AJ$11)),'Emissions (start here)'!BT267*2000*453.59/8760/3600*Dispersion!$AJ$11,0)</f>
        <v>0</v>
      </c>
      <c r="EM267" s="74">
        <f>IF(AND(ISNUMBER('Emissions (start here)'!BU267),ISNUMBER(Dispersion!$AK$8)),'Emissions (start here)'!BU267*453.59/3600*Dispersion!$AK$8,0)</f>
        <v>0</v>
      </c>
      <c r="EN267" s="74">
        <f>IF(AND(ISNUMBER('Emissions (start here)'!BU267),ISNUMBER(Dispersion!$AK$9)),'Emissions (start here)'!BU267*453.59/3600*Dispersion!$AK$9,0)</f>
        <v>0</v>
      </c>
      <c r="EO267" s="74">
        <f>IF(AND(ISNUMBER('Emissions (start here)'!BV267),ISNUMBER(Dispersion!$AK$10)),'Emissions (start here)'!BV267*2000*453.59/8760/3600*Dispersion!$AK$10,0)</f>
        <v>0</v>
      </c>
      <c r="EP267" s="74">
        <f>IF(AND(ISNUMBER('Emissions (start here)'!BV267),ISNUMBER(Dispersion!$AK$11)),'Emissions (start here)'!BV267*2000*453.59/8760/3600*Dispersion!$AK$11,0)</f>
        <v>0</v>
      </c>
      <c r="EQ267" s="74">
        <f>IF(AND(ISNUMBER('Emissions (start here)'!BW267),ISNUMBER(Dispersion!$AL$8)),'Emissions (start here)'!BW267*453.59/3600*Dispersion!$AL$8,0)</f>
        <v>0</v>
      </c>
      <c r="ER267" s="74">
        <f>IF(AND(ISNUMBER('Emissions (start here)'!BW267),ISNUMBER(Dispersion!$AL$9)),'Emissions (start here)'!BW267*453.59/3600*Dispersion!$AL$9,0)</f>
        <v>0</v>
      </c>
      <c r="ES267" s="74">
        <f>IF(AND(ISNUMBER('Emissions (start here)'!BX267),ISNUMBER(Dispersion!$AL$10)),'Emissions (start here)'!BX267*2000*453.59/8760/3600*Dispersion!$AL$10,0)</f>
        <v>0</v>
      </c>
      <c r="ET267" s="74">
        <f>IF(AND(ISNUMBER('Emissions (start here)'!BX267),ISNUMBER(Dispersion!$AL$11)),'Emissions (start here)'!BX267*2000*453.59/8760/3600*Dispersion!$AL$11,0)</f>
        <v>0</v>
      </c>
      <c r="EU267" s="74">
        <f>IF(AND(ISNUMBER('Emissions (start here)'!BY267),ISNUMBER(Dispersion!$AM$8)),'Emissions (start here)'!BY267*453.59/3600*Dispersion!$AM$8,0)</f>
        <v>0</v>
      </c>
      <c r="EV267" s="74">
        <f>IF(AND(ISNUMBER('Emissions (start here)'!BY267),ISNUMBER(Dispersion!$AM$9)),'Emissions (start here)'!BY267*453.59/3600*Dispersion!$AM$9,0)</f>
        <v>0</v>
      </c>
      <c r="EW267" s="74">
        <f>IF(AND(ISNUMBER('Emissions (start here)'!BZ267),ISNUMBER(Dispersion!$AM$10)),'Emissions (start here)'!BZ267*2000*453.59/8760/3600*Dispersion!$AM$10,0)</f>
        <v>0</v>
      </c>
      <c r="EX267" s="74">
        <f>IF(AND(ISNUMBER('Emissions (start here)'!BZ267),ISNUMBER(Dispersion!$AM$11)),'Emissions (start here)'!BZ267*2000*453.59/8760/3600*Dispersion!$AM$11,0)</f>
        <v>0</v>
      </c>
      <c r="EY267" s="74">
        <f>IF(AND(ISNUMBER('Emissions (start here)'!CA267),ISNUMBER(Dispersion!$AN$8)),'Emissions (start here)'!CA267*453.59/3600*Dispersion!$AN$8,0)</f>
        <v>0</v>
      </c>
      <c r="EZ267" s="74">
        <f>IF(AND(ISNUMBER('Emissions (start here)'!CA267),ISNUMBER(Dispersion!$AN$9)),'Emissions (start here)'!CA267*453.59/3600*Dispersion!$AN$9,0)</f>
        <v>0</v>
      </c>
      <c r="FA267" s="74">
        <f>IF(AND(ISNUMBER('Emissions (start here)'!CB267),ISNUMBER(Dispersion!$AN$10)),'Emissions (start here)'!CB267*2000*453.59/8760/3600*Dispersion!$AN$10,0)</f>
        <v>0</v>
      </c>
      <c r="FB267" s="74">
        <f>IF(AND(ISNUMBER('Emissions (start here)'!CB267),ISNUMBER(Dispersion!$AN$11)),'Emissions (start here)'!CB267*2000*453.59/8760/3600*Dispersion!$AN$11,0)</f>
        <v>0</v>
      </c>
      <c r="FC267" s="74">
        <f>IF(AND(ISNUMBER('Emissions (start here)'!CC267),ISNUMBER(Dispersion!$AO$8)),'Emissions (start here)'!CC267*453.59/3600*Dispersion!$AO$8,0)</f>
        <v>0</v>
      </c>
      <c r="FD267" s="74">
        <f>IF(AND(ISNUMBER('Emissions (start here)'!CC267),ISNUMBER(Dispersion!$AO$9)),'Emissions (start here)'!CC267*453.59/3600*Dispersion!$AO$9,0)</f>
        <v>0</v>
      </c>
      <c r="FE267" s="74">
        <f>IF(AND(ISNUMBER('Emissions (start here)'!CD267),ISNUMBER(Dispersion!$AO$10)),'Emissions (start here)'!CD267*2000*453.59/8760/3600*Dispersion!$AO$10,0)</f>
        <v>0</v>
      </c>
      <c r="FF267" s="74">
        <f>IF(AND(ISNUMBER('Emissions (start here)'!CD267),ISNUMBER(Dispersion!$AO$11)),'Emissions (start here)'!CD267*2000*453.59/8760/3600*Dispersion!$AO$11,0)</f>
        <v>0</v>
      </c>
      <c r="FG267" s="74">
        <f>IF(AND(ISNUMBER('Emissions (start here)'!CE267),ISNUMBER(Dispersion!$AP$8)),'Emissions (start here)'!CE267*453.59/3600*Dispersion!$AP$8,0)</f>
        <v>0</v>
      </c>
      <c r="FH267" s="74">
        <f>IF(AND(ISNUMBER('Emissions (start here)'!CE267),ISNUMBER(Dispersion!$AP$9)),'Emissions (start here)'!CE267*453.59/3600*Dispersion!$AP$9,0)</f>
        <v>0</v>
      </c>
      <c r="FI267" s="74">
        <f>IF(AND(ISNUMBER('Emissions (start here)'!CF267),ISNUMBER(Dispersion!$AP$10)),'Emissions (start here)'!CF267*2000*453.59/8760/3600*Dispersion!$AP$10,0)</f>
        <v>0</v>
      </c>
      <c r="FJ267" s="74">
        <f>IF(AND(ISNUMBER('Emissions (start here)'!CF267),ISNUMBER(Dispersion!$AP$11)),'Emissions (start here)'!CF267*2000*453.59/8760/3600*Dispersion!$AP$11,0)</f>
        <v>0</v>
      </c>
      <c r="FK267" s="74">
        <f>IF(AND(ISNUMBER('Emissions (start here)'!CG267),ISNUMBER(Dispersion!$AQ$8)),'Emissions (start here)'!CG267*453.59/3600*Dispersion!$AQ$8,0)</f>
        <v>0</v>
      </c>
      <c r="FL267" s="74">
        <f>IF(AND(ISNUMBER('Emissions (start here)'!CG267),ISNUMBER(Dispersion!$AQ$9)),'Emissions (start here)'!CG267*453.59/3600*Dispersion!$AQ$9,0)</f>
        <v>0</v>
      </c>
      <c r="FM267" s="74">
        <f>IF(AND(ISNUMBER('Emissions (start here)'!CH267),ISNUMBER(Dispersion!$AQ$10)),'Emissions (start here)'!CH267*2000*453.59/8760/3600*Dispersion!$AQ$10,0)</f>
        <v>0</v>
      </c>
      <c r="FN267" s="74">
        <f>IF(AND(ISNUMBER('Emissions (start here)'!CH267),ISNUMBER(Dispersion!$AQ$11)),'Emissions (start here)'!CH267*2000*453.59/8760/3600*Dispersion!$AQ$11,0)</f>
        <v>0</v>
      </c>
      <c r="FO267" s="74">
        <f>IF(AND(ISNUMBER('Emissions (start here)'!CI267),ISNUMBER(Dispersion!$AR$8)),'Emissions (start here)'!CI267*453.59/3600*Dispersion!$AR$8,0)</f>
        <v>0</v>
      </c>
      <c r="FP267" s="74">
        <f>IF(AND(ISNUMBER('Emissions (start here)'!CI267),ISNUMBER(Dispersion!$AR$9)),'Emissions (start here)'!CI267*453.59/3600*Dispersion!$AR$9,0)</f>
        <v>0</v>
      </c>
      <c r="FQ267" s="74">
        <f>IF(AND(ISNUMBER('Emissions (start here)'!CJ267),ISNUMBER(Dispersion!$AR$10)),'Emissions (start here)'!CJ267*2000*453.59/8760/3600*Dispersion!$AR$10,0)</f>
        <v>0</v>
      </c>
      <c r="FR267" s="74">
        <f>IF(AND(ISNUMBER('Emissions (start here)'!CJ267),ISNUMBER(Dispersion!$AR$11)),'Emissions (start here)'!CJ267*2000*453.59/8760/3600*Dispersion!$AR$11,0)</f>
        <v>0</v>
      </c>
      <c r="FS267" s="74">
        <f>IF(AND(ISNUMBER('Emissions (start here)'!CK267),ISNUMBER(Dispersion!$AS$8)),'Emissions (start here)'!CK267*453.59/3600*Dispersion!$AS$8,0)</f>
        <v>0</v>
      </c>
      <c r="FT267" s="74">
        <f>IF(AND(ISNUMBER('Emissions (start here)'!CK267),ISNUMBER(Dispersion!$AS$9)),'Emissions (start here)'!CK267*453.59/3600*Dispersion!$AS$9,0)</f>
        <v>0</v>
      </c>
      <c r="FU267" s="74">
        <f>IF(AND(ISNUMBER('Emissions (start here)'!CL267),ISNUMBER(Dispersion!$AS$10)),'Emissions (start here)'!CL267*2000*453.59/8760/3600*Dispersion!$AS$10,0)</f>
        <v>0</v>
      </c>
      <c r="FV267" s="74">
        <f>IF(AND(ISNUMBER('Emissions (start here)'!CL267),ISNUMBER(Dispersion!$AS$11)),'Emissions (start here)'!CL267*2000*453.59/8760/3600*Dispersion!$AS$11,0)</f>
        <v>0</v>
      </c>
      <c r="FW267" s="74">
        <f>IF(AND(ISNUMBER('Emissions (start here)'!CM267),ISNUMBER(Dispersion!$AT$8)),'Emissions (start here)'!CM267*453.59/3600*Dispersion!$AT$8,0)</f>
        <v>0</v>
      </c>
      <c r="FX267" s="74">
        <f>IF(AND(ISNUMBER('Emissions (start here)'!CM267),ISNUMBER(Dispersion!$AT$9)),'Emissions (start here)'!CM267*453.59/3600*Dispersion!$AT$9,0)</f>
        <v>0</v>
      </c>
      <c r="FY267" s="74">
        <f>IF(AND(ISNUMBER('Emissions (start here)'!CN267),ISNUMBER(Dispersion!$AT$10)),'Emissions (start here)'!CN267*2000*453.59/8760/3600*Dispersion!$AT$10,0)</f>
        <v>0</v>
      </c>
      <c r="FZ267" s="74">
        <f>IF(AND(ISNUMBER('Emissions (start here)'!CN267),ISNUMBER(Dispersion!$AT$11)),'Emissions (start here)'!CN267*2000*453.59/8760/3600*Dispersion!$AT$11,0)</f>
        <v>0</v>
      </c>
      <c r="GA267" s="74">
        <f>IF(AND(ISNUMBER('Emissions (start here)'!CO267),ISNUMBER(Dispersion!$AU$8)),'Emissions (start here)'!CO267*453.59/3600*Dispersion!$AU$8,0)</f>
        <v>0</v>
      </c>
      <c r="GB267" s="74">
        <f>IF(AND(ISNUMBER('Emissions (start here)'!CO267),ISNUMBER(Dispersion!$AU$9)),'Emissions (start here)'!CO267*453.59/3600*Dispersion!$AU$9,0)</f>
        <v>0</v>
      </c>
      <c r="GC267" s="74">
        <f>IF(AND(ISNUMBER('Emissions (start here)'!CP267),ISNUMBER(Dispersion!$AU$10)),'Emissions (start here)'!CP267*2000*453.59/8760/3600*Dispersion!$AU$10,0)</f>
        <v>0</v>
      </c>
      <c r="GD267" s="74">
        <f>IF(AND(ISNUMBER('Emissions (start here)'!CP267),ISNUMBER(Dispersion!$AU$11)),'Emissions (start here)'!CP267*2000*453.59/8760/3600*Dispersion!$AU$11,0)</f>
        <v>0</v>
      </c>
      <c r="GE267" s="74">
        <f>IF(AND(ISNUMBER('Emissions (start here)'!CQ267),ISNUMBER(Dispersion!$AV$8)),'Emissions (start here)'!CQ267*453.59/3600*Dispersion!$AV$8,0)</f>
        <v>0</v>
      </c>
      <c r="GF267" s="74">
        <f>IF(AND(ISNUMBER('Emissions (start here)'!CQ267),ISNUMBER(Dispersion!$AV$9)),'Emissions (start here)'!CQ267*453.59/3600*Dispersion!$AV$9,0)</f>
        <v>0</v>
      </c>
      <c r="GG267" s="74">
        <f>IF(AND(ISNUMBER('Emissions (start here)'!CR267),ISNUMBER(Dispersion!$AV$10)),'Emissions (start here)'!CR267*2000*453.59/8760/3600*Dispersion!$AV$10,0)</f>
        <v>0</v>
      </c>
      <c r="GH267" s="74">
        <f>IF(AND(ISNUMBER('Emissions (start here)'!CR267),ISNUMBER(Dispersion!$AV$11)),'Emissions (start here)'!CR267*2000*453.59/8760/3600*Dispersion!$AV$11,0)</f>
        <v>0</v>
      </c>
      <c r="GI267" s="74">
        <f>IF(AND(ISNUMBER('Emissions (start here)'!CS267),ISNUMBER(Dispersion!$AW$8)),'Emissions (start here)'!CS267*453.59/3600*Dispersion!$AW$8,0)</f>
        <v>0</v>
      </c>
      <c r="GJ267" s="74">
        <f>IF(AND(ISNUMBER('Emissions (start here)'!CS267),ISNUMBER(Dispersion!$AW$9)),'Emissions (start here)'!CS267*453.59/3600*Dispersion!$AW$9,0)</f>
        <v>0</v>
      </c>
      <c r="GK267" s="74">
        <f>IF(AND(ISNUMBER('Emissions (start here)'!CT267),ISNUMBER(Dispersion!$AW$10)),'Emissions (start here)'!CT267*2000*453.59/8760/3600*Dispersion!$AW$10,0)</f>
        <v>0</v>
      </c>
      <c r="GL267" s="74">
        <f>IF(AND(ISNUMBER('Emissions (start here)'!CT267),ISNUMBER(Dispersion!$AW$11)),'Emissions (start here)'!CT267*2000*453.59/8760/3600*Dispersion!$AW$11,0)</f>
        <v>0</v>
      </c>
      <c r="GM267" s="74">
        <f>IF(AND(ISNUMBER('Emissions (start here)'!CU267),ISNUMBER(Dispersion!$AX$8)),'Emissions (start here)'!CU267*453.59/3600*Dispersion!$AX$8,0)</f>
        <v>0</v>
      </c>
      <c r="GN267" s="74">
        <f>IF(AND(ISNUMBER('Emissions (start here)'!CU267),ISNUMBER(Dispersion!$AX$9)),'Emissions (start here)'!CU267*453.59/3600*Dispersion!$AX$9,0)</f>
        <v>0</v>
      </c>
      <c r="GO267" s="74">
        <f>IF(AND(ISNUMBER('Emissions (start here)'!CV267),ISNUMBER(Dispersion!$AX$10)),'Emissions (start here)'!CV267*2000*453.59/8760/3600*Dispersion!$AX$10,0)</f>
        <v>0</v>
      </c>
      <c r="GP267" s="74">
        <f>IF(AND(ISNUMBER('Emissions (start here)'!CV267),ISNUMBER(Dispersion!$AX$11)),'Emissions (start here)'!CV267*2000*453.59/8760/3600*Dispersion!$AX$11,0)</f>
        <v>0</v>
      </c>
      <c r="GQ267" s="74">
        <f>IF(AND(ISNUMBER('Emissions (start here)'!CW267),ISNUMBER(Dispersion!$AY$8)),'Emissions (start here)'!CW267*453.59/3600*Dispersion!$AY$8,0)</f>
        <v>0</v>
      </c>
      <c r="GR267" s="74">
        <f>IF(AND(ISNUMBER('Emissions (start here)'!CW267),ISNUMBER(Dispersion!$AY$9)),'Emissions (start here)'!CW267*453.59/3600*Dispersion!$AY$9,0)</f>
        <v>0</v>
      </c>
      <c r="GS267" s="74">
        <f>IF(AND(ISNUMBER('Emissions (start here)'!CX267),ISNUMBER(Dispersion!$AY$10)),'Emissions (start here)'!CX267*2000*453.59/8760/3600*Dispersion!$AY$10,0)</f>
        <v>0</v>
      </c>
      <c r="GT267" s="74">
        <f>IF(AND(ISNUMBER('Emissions (start here)'!CX267),ISNUMBER(Dispersion!$AY$11)),'Emissions (start here)'!CX267*2000*453.59/8760/3600*Dispersion!$AY$11,0)</f>
        <v>0</v>
      </c>
      <c r="GU267" s="74">
        <f>IF(AND(ISNUMBER('Emissions (start here)'!CY267),ISNUMBER(Dispersion!$AZ$8)),'Emissions (start here)'!CY267*453.59/3600*Dispersion!$AZ$8,0)</f>
        <v>0</v>
      </c>
      <c r="GV267" s="74">
        <f>IF(AND(ISNUMBER('Emissions (start here)'!CY267),ISNUMBER(Dispersion!$AZ$9)),'Emissions (start here)'!CY267*453.59/3600*Dispersion!$AZ$9,0)</f>
        <v>0</v>
      </c>
      <c r="GW267" s="74">
        <f>IF(AND(ISNUMBER('Emissions (start here)'!CZ267),ISNUMBER(Dispersion!$AZ$10)),'Emissions (start here)'!CZ267*2000*453.59/8760/3600*Dispersion!$AZ$10,0)</f>
        <v>0</v>
      </c>
      <c r="GX267" s="74">
        <f>IF(AND(ISNUMBER('Emissions (start here)'!CZ267),ISNUMBER(Dispersion!$AZ$11)),'Emissions (start here)'!CZ267*2000*453.59/8760/3600*Dispersion!$AZ$11,0)</f>
        <v>0</v>
      </c>
    </row>
    <row r="268" spans="1:206" x14ac:dyDescent="0.2">
      <c r="A268" s="51" t="str">
        <f>'Tox Values'!C268</f>
        <v>126-98-7</v>
      </c>
      <c r="B268" s="94" t="str">
        <f>'Tox Values'!D268</f>
        <v>Methacrylonitrile</v>
      </c>
      <c r="C268" s="96">
        <f t="shared" si="17"/>
        <v>0</v>
      </c>
      <c r="D268" s="74">
        <f t="shared" si="18"/>
        <v>0</v>
      </c>
      <c r="E268" s="74">
        <f t="shared" si="19"/>
        <v>0</v>
      </c>
      <c r="F268" s="99">
        <f t="shared" si="20"/>
        <v>0</v>
      </c>
      <c r="G268" s="97">
        <f>IF(AND(ISNUMBER('Emissions (start here)'!E268),ISNUMBER(Dispersion!$C$8)),'Emissions (start here)'!E268*453.59/3600*Dispersion!$C$8,0)</f>
        <v>0</v>
      </c>
      <c r="H268" s="74">
        <f>IF(AND(ISNUMBER('Emissions (start here)'!E268),ISNUMBER(Dispersion!$C$9)),'Emissions (start here)'!E268*453.59/3600*Dispersion!$C$9,0)</f>
        <v>0</v>
      </c>
      <c r="I268" s="74">
        <f>IF(AND(ISNUMBER('Emissions (start here)'!F268),ISNUMBER(Dispersion!$C$10)),'Emissions (start here)'!F268*2000*453.59/8760/3600*Dispersion!$C$10,0)</f>
        <v>0</v>
      </c>
      <c r="J268" s="74">
        <f>IF(AND(ISNUMBER('Emissions (start here)'!F268),ISNUMBER(Dispersion!$C$11)),'Emissions (start here)'!F268*2000*453.59/8760/3600*Dispersion!$C$11,0)</f>
        <v>0</v>
      </c>
      <c r="K268" s="74">
        <f>IF(AND(ISNUMBER('Emissions (start here)'!G268),ISNUMBER(Dispersion!$D$8)),'Emissions (start here)'!G268*453.59/3600*Dispersion!$D$8,0)</f>
        <v>0</v>
      </c>
      <c r="L268" s="74">
        <f>IF(AND(ISNUMBER('Emissions (start here)'!G268),ISNUMBER(Dispersion!$D$9)),'Emissions (start here)'!G268*453.59/3600*Dispersion!$D$9,0)</f>
        <v>0</v>
      </c>
      <c r="M268" s="74">
        <f>IF(AND(ISNUMBER('Emissions (start here)'!H268),ISNUMBER(Dispersion!$D$10)),'Emissions (start here)'!H268*2000*453.59/8760/3600*Dispersion!$D$10,0)</f>
        <v>0</v>
      </c>
      <c r="N268" s="74">
        <f>IF(AND(ISNUMBER('Emissions (start here)'!H268),ISNUMBER(Dispersion!$D$11)),'Emissions (start here)'!H268*2000*453.59/8760/3600*Dispersion!$D$11,0)</f>
        <v>0</v>
      </c>
      <c r="O268" s="74">
        <f>IF(AND(ISNUMBER('Emissions (start here)'!I268),ISNUMBER(Dispersion!$E$8)),'Emissions (start here)'!I268*453.59/3600*Dispersion!$E$8,0)</f>
        <v>0</v>
      </c>
      <c r="P268" s="74">
        <f>IF(AND(ISNUMBER('Emissions (start here)'!I268),ISNUMBER(Dispersion!$E$9)),'Emissions (start here)'!I268*453.59/3600*Dispersion!$E$9,0)</f>
        <v>0</v>
      </c>
      <c r="Q268" s="74">
        <f>IF(AND(ISNUMBER('Emissions (start here)'!J268),ISNUMBER(Dispersion!$E$10)),'Emissions (start here)'!J268*2000*453.59/8760/3600*Dispersion!$E$10,0)</f>
        <v>0</v>
      </c>
      <c r="R268" s="74">
        <f>IF(AND(ISNUMBER('Emissions (start here)'!J268),ISNUMBER(Dispersion!$E$11)),'Emissions (start here)'!J268*2000*453.59/8760/3600*Dispersion!$E$11,0)</f>
        <v>0</v>
      </c>
      <c r="S268" s="74">
        <f>IF(AND(ISNUMBER('Emissions (start here)'!K268),ISNUMBER(Dispersion!$F$8)),'Emissions (start here)'!K268*453.59/3600*Dispersion!$F$8,0)</f>
        <v>0</v>
      </c>
      <c r="T268" s="74">
        <f>IF(AND(ISNUMBER('Emissions (start here)'!K268),ISNUMBER(Dispersion!$F$9)),'Emissions (start here)'!K268*453.59/3600*Dispersion!$F$9,0)</f>
        <v>0</v>
      </c>
      <c r="U268" s="74">
        <f>IF(AND(ISNUMBER('Emissions (start here)'!L268),ISNUMBER(Dispersion!$F$10)),'Emissions (start here)'!L268*2000*453.59/8760/3600*Dispersion!$F$10,0)</f>
        <v>0</v>
      </c>
      <c r="V268" s="74">
        <f>IF(AND(ISNUMBER('Emissions (start here)'!L268),ISNUMBER(Dispersion!$F$11)),'Emissions (start here)'!L268*2000*453.59/8760/3600*Dispersion!$F$11,0)</f>
        <v>0</v>
      </c>
      <c r="W268" s="74">
        <f>IF(AND(ISNUMBER('Emissions (start here)'!M268),ISNUMBER(Dispersion!$G$8)),'Emissions (start here)'!M268*453.59/3600*Dispersion!$G$8,0)</f>
        <v>0</v>
      </c>
      <c r="X268" s="74">
        <f>IF(AND(ISNUMBER('Emissions (start here)'!M268),ISNUMBER(Dispersion!$G$9)),'Emissions (start here)'!M268*453.59/3600*Dispersion!$G$9,0)</f>
        <v>0</v>
      </c>
      <c r="Y268" s="74">
        <f>IF(AND(ISNUMBER('Emissions (start here)'!N268),ISNUMBER(Dispersion!$G$10)),'Emissions (start here)'!N268*2000*453.59/8760/3600*Dispersion!$G$10,0)</f>
        <v>0</v>
      </c>
      <c r="Z268" s="74">
        <f>IF(AND(ISNUMBER('Emissions (start here)'!N268),ISNUMBER(Dispersion!$G$11)),'Emissions (start here)'!N268*2000*453.59/8760/3600*Dispersion!$G$11,0)</f>
        <v>0</v>
      </c>
      <c r="AA268" s="74">
        <f>IF(AND(ISNUMBER('Emissions (start here)'!O268),ISNUMBER(Dispersion!$H$8)),'Emissions (start here)'!O268*453.59/3600*Dispersion!$H$8,0)</f>
        <v>0</v>
      </c>
      <c r="AB268" s="74">
        <f>IF(AND(ISNUMBER('Emissions (start here)'!O268),ISNUMBER(Dispersion!$H$9)),'Emissions (start here)'!O268*453.59/3600*Dispersion!$H$9,0)</f>
        <v>0</v>
      </c>
      <c r="AC268" s="74">
        <f>IF(AND(ISNUMBER('Emissions (start here)'!P268),ISNUMBER(Dispersion!$H$10)),'Emissions (start here)'!P268*2000*453.59/8760/3600*Dispersion!$H$10,0)</f>
        <v>0</v>
      </c>
      <c r="AD268" s="74">
        <f>IF(AND(ISNUMBER('Emissions (start here)'!P268),ISNUMBER(Dispersion!$H$11)),'Emissions (start here)'!P268*2000*453.59/8760/3600*Dispersion!$H$11,0)</f>
        <v>0</v>
      </c>
      <c r="AE268" s="74">
        <f>IF(AND(ISNUMBER('Emissions (start here)'!Q268),ISNUMBER(Dispersion!$I$8)),'Emissions (start here)'!Q268*453.59/3600*Dispersion!$I$8,0)</f>
        <v>0</v>
      </c>
      <c r="AF268" s="74">
        <f>IF(AND(ISNUMBER('Emissions (start here)'!Q268),ISNUMBER(Dispersion!$I$9)),'Emissions (start here)'!Q268*453.59/3600*Dispersion!$I$9,0)</f>
        <v>0</v>
      </c>
      <c r="AG268" s="74">
        <f>IF(AND(ISNUMBER('Emissions (start here)'!R268),ISNUMBER(Dispersion!$I$10)),'Emissions (start here)'!R268*2000*453.59/8760/3600*Dispersion!$I$10,0)</f>
        <v>0</v>
      </c>
      <c r="AH268" s="74">
        <f>IF(AND(ISNUMBER('Emissions (start here)'!R268),ISNUMBER(Dispersion!$I$11)),'Emissions (start here)'!R268*2000*453.59/8760/3600*Dispersion!$I$11,0)</f>
        <v>0</v>
      </c>
      <c r="AI268" s="74">
        <f>IF(AND(ISNUMBER('Emissions (start here)'!S268),ISNUMBER(Dispersion!$J$8)),'Emissions (start here)'!S268*453.59/3600*Dispersion!$J$8,0)</f>
        <v>0</v>
      </c>
      <c r="AJ268" s="74">
        <f>IF(AND(ISNUMBER('Emissions (start here)'!S268),ISNUMBER(Dispersion!$J$9)),'Emissions (start here)'!S268*453.59/3600*Dispersion!$J$9,0)</f>
        <v>0</v>
      </c>
      <c r="AK268" s="74">
        <f>IF(AND(ISNUMBER('Emissions (start here)'!T268),ISNUMBER(Dispersion!$J$10)),'Emissions (start here)'!T268*2000*453.59/8760/3600*Dispersion!$J$10,0)</f>
        <v>0</v>
      </c>
      <c r="AL268" s="74">
        <f>IF(AND(ISNUMBER('Emissions (start here)'!T268),ISNUMBER(Dispersion!$J$11)),'Emissions (start here)'!T268*2000*453.59/8760/3600*Dispersion!$J$11,0)</f>
        <v>0</v>
      </c>
      <c r="AM268" s="74">
        <f>IF(AND(ISNUMBER('Emissions (start here)'!U268),ISNUMBER(Dispersion!$K$8)),'Emissions (start here)'!U268*453.59/3600*Dispersion!$K$8,0)</f>
        <v>0</v>
      </c>
      <c r="AN268" s="74">
        <f>IF(AND(ISNUMBER('Emissions (start here)'!U268),ISNUMBER(Dispersion!$K$9)),'Emissions (start here)'!U268*453.59/3600*Dispersion!$K$9,0)</f>
        <v>0</v>
      </c>
      <c r="AO268" s="74">
        <f>IF(AND(ISNUMBER('Emissions (start here)'!V268),ISNUMBER(Dispersion!$K$10)),'Emissions (start here)'!V268*2000*453.59/8760/3600*Dispersion!$K$10,0)</f>
        <v>0</v>
      </c>
      <c r="AP268" s="74">
        <f>IF(AND(ISNUMBER('Emissions (start here)'!V268),ISNUMBER(Dispersion!$K$11)),'Emissions (start here)'!V268*2000*453.59/8760/3600*Dispersion!$K$11,0)</f>
        <v>0</v>
      </c>
      <c r="AQ268" s="74">
        <f>IF(AND(ISNUMBER('Emissions (start here)'!W268),ISNUMBER(Dispersion!$L$8)),'Emissions (start here)'!W268*453.59/3600*Dispersion!$L$8,0)</f>
        <v>0</v>
      </c>
      <c r="AR268" s="74">
        <f>IF(AND(ISNUMBER('Emissions (start here)'!W268),ISNUMBER(Dispersion!$L$9)),'Emissions (start here)'!W268*453.59/3600*Dispersion!$L$9,0)</f>
        <v>0</v>
      </c>
      <c r="AS268" s="74">
        <f>IF(AND(ISNUMBER('Emissions (start here)'!X268),ISNUMBER(Dispersion!$L$10)),'Emissions (start here)'!X268*2000*453.59/8760/3600*Dispersion!$L$10,0)</f>
        <v>0</v>
      </c>
      <c r="AT268" s="74">
        <f>IF(AND(ISNUMBER('Emissions (start here)'!X268),ISNUMBER(Dispersion!$L$11)),'Emissions (start here)'!X268*2000*453.59/8760/3600*Dispersion!$L$11,0)</f>
        <v>0</v>
      </c>
      <c r="AU268" s="74">
        <f>IF(AND(ISNUMBER('Emissions (start here)'!Y268),ISNUMBER(Dispersion!$M$8)),'Emissions (start here)'!Y268*453.59/3600*Dispersion!$M$8,0)</f>
        <v>0</v>
      </c>
      <c r="AV268" s="74">
        <f>IF(AND(ISNUMBER('Emissions (start here)'!Y268),ISNUMBER(Dispersion!$M$9)),'Emissions (start here)'!Y268*453.59/3600*Dispersion!$M$9,0)</f>
        <v>0</v>
      </c>
      <c r="AW268" s="74">
        <f>IF(AND(ISNUMBER('Emissions (start here)'!Z268),ISNUMBER(Dispersion!$M$10)),'Emissions (start here)'!Z268*2000*453.59/8760/3600*Dispersion!$M$10,0)</f>
        <v>0</v>
      </c>
      <c r="AX268" s="74">
        <f>IF(AND(ISNUMBER('Emissions (start here)'!Z268),ISNUMBER(Dispersion!$M$11)),'Emissions (start here)'!Z268*2000*453.59/8760/3600*Dispersion!$M$11,0)</f>
        <v>0</v>
      </c>
      <c r="AY268" s="74">
        <f>IF(AND(ISNUMBER('Emissions (start here)'!AA268),ISNUMBER(Dispersion!$N$8)),'Emissions (start here)'!AA268*453.59/3600*Dispersion!$N$8,0)</f>
        <v>0</v>
      </c>
      <c r="AZ268" s="74">
        <f>IF(AND(ISNUMBER('Emissions (start here)'!AA268),ISNUMBER(Dispersion!$N$9)),'Emissions (start here)'!AA268*453.59/3600*Dispersion!$N$9,0)</f>
        <v>0</v>
      </c>
      <c r="BA268" s="74">
        <f>IF(AND(ISNUMBER('Emissions (start here)'!AB268),ISNUMBER(Dispersion!$N$10)),'Emissions (start here)'!AB268*2000*453.59/8760/3600*Dispersion!$N$10,0)</f>
        <v>0</v>
      </c>
      <c r="BB268" s="74">
        <f>IF(AND(ISNUMBER('Emissions (start here)'!AB268),ISNUMBER(Dispersion!$N$11)),'Emissions (start here)'!AB268*2000*453.59/8760/3600*Dispersion!$N$11,0)</f>
        <v>0</v>
      </c>
      <c r="BC268" s="74">
        <f>IF(AND(ISNUMBER('Emissions (start here)'!AC268),ISNUMBER(Dispersion!$O$8)),'Emissions (start here)'!AC268*453.59/3600*Dispersion!$O$8,0)</f>
        <v>0</v>
      </c>
      <c r="BD268" s="74">
        <f>IF(AND(ISNUMBER('Emissions (start here)'!AC268),ISNUMBER(Dispersion!$O$9)),'Emissions (start here)'!AC268*453.59/3600*Dispersion!$O$9,0)</f>
        <v>0</v>
      </c>
      <c r="BE268" s="74">
        <f>IF(AND(ISNUMBER('Emissions (start here)'!AD268),ISNUMBER(Dispersion!$O$10)),'Emissions (start here)'!AD268*2000*453.59/8760/3600*Dispersion!$O$10,0)</f>
        <v>0</v>
      </c>
      <c r="BF268" s="74">
        <f>IF(AND(ISNUMBER('Emissions (start here)'!AD268),ISNUMBER(Dispersion!$O$11)),'Emissions (start here)'!AD268*2000*453.59/8760/3600*Dispersion!$O$11,0)</f>
        <v>0</v>
      </c>
      <c r="BG268" s="74">
        <f>IF(AND(ISNUMBER('Emissions (start here)'!AE268),ISNUMBER(Dispersion!$P$8)),'Emissions (start here)'!AE268*453.59/3600*Dispersion!$P$8,0)</f>
        <v>0</v>
      </c>
      <c r="BH268" s="74">
        <f>IF(AND(ISNUMBER('Emissions (start here)'!AE268),ISNUMBER(Dispersion!$P$9)),'Emissions (start here)'!AE268*453.59/3600*Dispersion!$P$9,0)</f>
        <v>0</v>
      </c>
      <c r="BI268" s="74">
        <f>IF(AND(ISNUMBER('Emissions (start here)'!AF268),ISNUMBER(Dispersion!$P$10)),'Emissions (start here)'!AF268*2000*453.59/8760/3600*Dispersion!$P$10,0)</f>
        <v>0</v>
      </c>
      <c r="BJ268" s="74">
        <f>IF(AND(ISNUMBER('Emissions (start here)'!AF268),ISNUMBER(Dispersion!$P$11)),'Emissions (start here)'!AF268*2000*453.59/8760/3600*Dispersion!$P$11,0)</f>
        <v>0</v>
      </c>
      <c r="BK268" s="74">
        <f>IF(AND(ISNUMBER('Emissions (start here)'!AG268),ISNUMBER(Dispersion!$Q$8)),'Emissions (start here)'!AG268*453.59/3600*Dispersion!$Q$8,0)</f>
        <v>0</v>
      </c>
      <c r="BL268" s="74">
        <f>IF(AND(ISNUMBER('Emissions (start here)'!AG268),ISNUMBER(Dispersion!$Q$9)),'Emissions (start here)'!AG268*453.59/3600*Dispersion!$Q$9,0)</f>
        <v>0</v>
      </c>
      <c r="BM268" s="74">
        <f>IF(AND(ISNUMBER('Emissions (start here)'!AH268),ISNUMBER(Dispersion!$Q$10)),'Emissions (start here)'!AH268*2000*453.59/8760/3600*Dispersion!$Q$10,0)</f>
        <v>0</v>
      </c>
      <c r="BN268" s="74">
        <f>IF(AND(ISNUMBER('Emissions (start here)'!AH268),ISNUMBER(Dispersion!$Q$11)),'Emissions (start here)'!AH268*2000*453.59/8760/3600*Dispersion!$Q$11,0)</f>
        <v>0</v>
      </c>
      <c r="BO268" s="74">
        <f>IF(AND(ISNUMBER('Emissions (start here)'!AI268),ISNUMBER(Dispersion!$R$8)),'Emissions (start here)'!AI268*453.59/3600*Dispersion!$R$8,0)</f>
        <v>0</v>
      </c>
      <c r="BP268" s="74">
        <f>IF(AND(ISNUMBER('Emissions (start here)'!AI268),ISNUMBER(Dispersion!$R$9)),'Emissions (start here)'!AI268*453.59/3600*Dispersion!$R$9,0)</f>
        <v>0</v>
      </c>
      <c r="BQ268" s="74">
        <f>IF(AND(ISNUMBER('Emissions (start here)'!AJ268),ISNUMBER(Dispersion!$R$10)),'Emissions (start here)'!AJ268*2000*453.59/8760/3600*Dispersion!$R$10,0)</f>
        <v>0</v>
      </c>
      <c r="BR268" s="74">
        <f>IF(AND(ISNUMBER('Emissions (start here)'!AJ268),ISNUMBER(Dispersion!$R$11)),'Emissions (start here)'!AJ268*2000*453.59/8760/3600*Dispersion!$R$11,0)</f>
        <v>0</v>
      </c>
      <c r="BS268" s="74">
        <f>IF(AND(ISNUMBER('Emissions (start here)'!AK268),ISNUMBER(Dispersion!$S$8)),'Emissions (start here)'!AK268*453.59/3600*Dispersion!$S$8,0)</f>
        <v>0</v>
      </c>
      <c r="BT268" s="74">
        <f>IF(AND(ISNUMBER('Emissions (start here)'!AK268),ISNUMBER(Dispersion!$S$9)),'Emissions (start here)'!AK268*453.59/3600*Dispersion!$S$9,0)</f>
        <v>0</v>
      </c>
      <c r="BU268" s="74">
        <f>IF(AND(ISNUMBER('Emissions (start here)'!AL268),ISNUMBER(Dispersion!$S$10)),'Emissions (start here)'!AL268*2000*453.59/8760/3600*Dispersion!$S$10,0)</f>
        <v>0</v>
      </c>
      <c r="BV268" s="74">
        <f>IF(AND(ISNUMBER('Emissions (start here)'!AL268),ISNUMBER(Dispersion!$S$11)),'Emissions (start here)'!AL268*2000*453.59/8760/3600*Dispersion!$S$11,0)</f>
        <v>0</v>
      </c>
      <c r="BW268" s="74">
        <f>IF(AND(ISNUMBER('Emissions (start here)'!AM268),ISNUMBER(Dispersion!$T$8)),'Emissions (start here)'!AM268*453.59/3600*Dispersion!$T$8,0)</f>
        <v>0</v>
      </c>
      <c r="BX268" s="74">
        <f>IF(AND(ISNUMBER('Emissions (start here)'!AM268),ISNUMBER(Dispersion!$T$9)),'Emissions (start here)'!AM268*453.59/3600*Dispersion!$T$9,0)</f>
        <v>0</v>
      </c>
      <c r="BY268" s="74">
        <f>IF(AND(ISNUMBER('Emissions (start here)'!AN268),ISNUMBER(Dispersion!$T$10)),'Emissions (start here)'!AN268*2000*453.59/8760/3600*Dispersion!$T$10,0)</f>
        <v>0</v>
      </c>
      <c r="BZ268" s="74">
        <f>IF(AND(ISNUMBER('Emissions (start here)'!AN268),ISNUMBER(Dispersion!$T$11)),'Emissions (start here)'!AN268*2000*453.59/8760/3600*Dispersion!$T$11,0)</f>
        <v>0</v>
      </c>
      <c r="CA268" s="74">
        <f>IF(AND(ISNUMBER('Emissions (start here)'!AO268),ISNUMBER(Dispersion!$U$8)),'Emissions (start here)'!AO268*453.59/3600*Dispersion!$U$8,0)</f>
        <v>0</v>
      </c>
      <c r="CB268" s="74">
        <f>IF(AND(ISNUMBER('Emissions (start here)'!AO268),ISNUMBER(Dispersion!$U$9)),'Emissions (start here)'!AO268*453.59/3600*Dispersion!$U$9,0)</f>
        <v>0</v>
      </c>
      <c r="CC268" s="74">
        <f>IF(AND(ISNUMBER('Emissions (start here)'!AP268),ISNUMBER(Dispersion!$U$10)),'Emissions (start here)'!AP268*2000*453.59/8760/3600*Dispersion!$U$10,0)</f>
        <v>0</v>
      </c>
      <c r="CD268" s="74">
        <f>IF(AND(ISNUMBER('Emissions (start here)'!AP268),ISNUMBER(Dispersion!$U$11)),'Emissions (start here)'!AP268*2000*453.59/8760/3600*Dispersion!$U$11,0)</f>
        <v>0</v>
      </c>
      <c r="CE268" s="74">
        <f>IF(AND(ISNUMBER('Emissions (start here)'!AQ268),ISNUMBER(Dispersion!$V$8)),'Emissions (start here)'!AQ268*453.59/3600*Dispersion!$V$8,0)</f>
        <v>0</v>
      </c>
      <c r="CF268" s="74">
        <f>IF(AND(ISNUMBER('Emissions (start here)'!AQ268),ISNUMBER(Dispersion!$V$9)),'Emissions (start here)'!AQ268*453.59/3600*Dispersion!$V$9,0)</f>
        <v>0</v>
      </c>
      <c r="CG268" s="74">
        <f>IF(AND(ISNUMBER('Emissions (start here)'!AR268),ISNUMBER(Dispersion!$V$10)),'Emissions (start here)'!AR268*2000*453.59/8760/3600*Dispersion!$V$10,0)</f>
        <v>0</v>
      </c>
      <c r="CH268" s="74">
        <f>IF(AND(ISNUMBER('Emissions (start here)'!AR268),ISNUMBER(Dispersion!$V$11)),'Emissions (start here)'!AR268*2000*453.59/8760/3600*Dispersion!$V$11,0)</f>
        <v>0</v>
      </c>
      <c r="CI268" s="74">
        <f>IF(AND(ISNUMBER('Emissions (start here)'!AS268),ISNUMBER(Dispersion!$W$8)),'Emissions (start here)'!AS268*453.59/3600*Dispersion!$W$8,0)</f>
        <v>0</v>
      </c>
      <c r="CJ268" s="74">
        <f>IF(AND(ISNUMBER('Emissions (start here)'!AS268),ISNUMBER(Dispersion!$W$9)),'Emissions (start here)'!AS268*453.59/3600*Dispersion!$W$9,0)</f>
        <v>0</v>
      </c>
      <c r="CK268" s="74">
        <f>IF(AND(ISNUMBER('Emissions (start here)'!AT268),ISNUMBER(Dispersion!$W$10)),'Emissions (start here)'!AT268*2000*453.59/8760/3600*Dispersion!$W$10,0)</f>
        <v>0</v>
      </c>
      <c r="CL268" s="74">
        <f>IF(AND(ISNUMBER('Emissions (start here)'!AT268),ISNUMBER(Dispersion!$W$11)),'Emissions (start here)'!AT268*2000*453.59/8760/3600*Dispersion!$W$11,0)</f>
        <v>0</v>
      </c>
      <c r="CM268" s="74">
        <f>IF(AND(ISNUMBER('Emissions (start here)'!AU268),ISNUMBER(Dispersion!$X$8)),'Emissions (start here)'!AU268*453.59/3600*Dispersion!$X$8,0)</f>
        <v>0</v>
      </c>
      <c r="CN268" s="74">
        <f>IF(AND(ISNUMBER('Emissions (start here)'!AU268),ISNUMBER(Dispersion!$X$9)),'Emissions (start here)'!AU268*453.59/3600*Dispersion!$X$9,0)</f>
        <v>0</v>
      </c>
      <c r="CO268" s="74">
        <f>IF(AND(ISNUMBER('Emissions (start here)'!AV268),ISNUMBER(Dispersion!$X$10)),'Emissions (start here)'!AV268*2000*453.59/8760/3600*Dispersion!$X$10,0)</f>
        <v>0</v>
      </c>
      <c r="CP268" s="74">
        <f>IF(AND(ISNUMBER('Emissions (start here)'!AV268),ISNUMBER(Dispersion!$X$11)),'Emissions (start here)'!AV268*2000*453.59/8760/3600*Dispersion!$X$11,0)</f>
        <v>0</v>
      </c>
      <c r="CQ268" s="74">
        <f>IF(AND(ISNUMBER('Emissions (start here)'!AW268),ISNUMBER(Dispersion!$Y$8)),'Emissions (start here)'!AW268*453.59/3600*Dispersion!$Y$8,0)</f>
        <v>0</v>
      </c>
      <c r="CR268" s="74">
        <f>IF(AND(ISNUMBER('Emissions (start here)'!AW268),ISNUMBER(Dispersion!$Y$9)),'Emissions (start here)'!AW268*453.59/3600*Dispersion!$Y$9,0)</f>
        <v>0</v>
      </c>
      <c r="CS268" s="74">
        <f>IF(AND(ISNUMBER('Emissions (start here)'!AX268),ISNUMBER(Dispersion!$Y$10)),'Emissions (start here)'!AX268*2000*453.59/8760/3600*Dispersion!$Y$10,0)</f>
        <v>0</v>
      </c>
      <c r="CT268" s="74">
        <f>IF(AND(ISNUMBER('Emissions (start here)'!AX268),ISNUMBER(Dispersion!$Y$11)),'Emissions (start here)'!AX268*2000*453.59/8760/3600*Dispersion!$Y$11,0)</f>
        <v>0</v>
      </c>
      <c r="CU268" s="74">
        <f>IF(AND(ISNUMBER('Emissions (start here)'!AY268),ISNUMBER(Dispersion!$Z$8)),'Emissions (start here)'!AY268*453.59/3600*Dispersion!$Z$8,0)</f>
        <v>0</v>
      </c>
      <c r="CV268" s="74">
        <f>IF(AND(ISNUMBER('Emissions (start here)'!AY268),ISNUMBER(Dispersion!$Z$9)),'Emissions (start here)'!AY268*453.59/3600*Dispersion!$Z$9,0)</f>
        <v>0</v>
      </c>
      <c r="CW268" s="74">
        <f>IF(AND(ISNUMBER('Emissions (start here)'!AZ268),ISNUMBER(Dispersion!$Z$10)),'Emissions (start here)'!AZ268*2000*453.59/8760/3600*Dispersion!$Z$10,0)</f>
        <v>0</v>
      </c>
      <c r="CX268" s="74">
        <f>IF(AND(ISNUMBER('Emissions (start here)'!AZ268),ISNUMBER(Dispersion!$Z$11)),'Emissions (start here)'!AZ268*2000*453.59/8760/3600*Dispersion!$Z$11,0)</f>
        <v>0</v>
      </c>
      <c r="CY268" s="74">
        <f>IF(AND(ISNUMBER('Emissions (start here)'!BA268),ISNUMBER(Dispersion!$AA$8)),'Emissions (start here)'!BA268*453.59/3600*Dispersion!$AA$8,0)</f>
        <v>0</v>
      </c>
      <c r="CZ268" s="74">
        <f>IF(AND(ISNUMBER('Emissions (start here)'!BA268),ISNUMBER(Dispersion!$AA$9)),'Emissions (start here)'!BA268*453.59/3600*Dispersion!$AA$9,0)</f>
        <v>0</v>
      </c>
      <c r="DA268" s="74">
        <f>IF(AND(ISNUMBER('Emissions (start here)'!BB268),ISNUMBER(Dispersion!$AA$10)),'Emissions (start here)'!BB268*2000*453.59/8760/3600*Dispersion!$AA$10,0)</f>
        <v>0</v>
      </c>
      <c r="DB268" s="74">
        <f>IF(AND(ISNUMBER('Emissions (start here)'!BB268),ISNUMBER(Dispersion!$AA$11)),'Emissions (start here)'!BB268*2000*453.59/8760/3600*Dispersion!$AA$11,0)</f>
        <v>0</v>
      </c>
      <c r="DC268" s="74">
        <f>IF(AND(ISNUMBER('Emissions (start here)'!BC268),ISNUMBER(Dispersion!$AB$8)),'Emissions (start here)'!BC268*453.59/3600*Dispersion!$AB$8,0)</f>
        <v>0</v>
      </c>
      <c r="DD268" s="74">
        <f>IF(AND(ISNUMBER('Emissions (start here)'!BC268),ISNUMBER(Dispersion!$AB$9)),'Emissions (start here)'!BC268*453.59/3600*Dispersion!$AB$9,0)</f>
        <v>0</v>
      </c>
      <c r="DE268" s="74">
        <f>IF(AND(ISNUMBER('Emissions (start here)'!BD268),ISNUMBER(Dispersion!$AB$10)),'Emissions (start here)'!BD268*2000*453.59/8760/3600*Dispersion!$AB$10,0)</f>
        <v>0</v>
      </c>
      <c r="DF268" s="74">
        <f>IF(AND(ISNUMBER('Emissions (start here)'!BD268),ISNUMBER(Dispersion!$AB$11)),'Emissions (start here)'!BD268*2000*453.59/8760/3600*Dispersion!$AB$11,0)</f>
        <v>0</v>
      </c>
      <c r="DG268" s="74">
        <f>IF(AND(ISNUMBER('Emissions (start here)'!BE268),ISNUMBER(Dispersion!$AC$8)),'Emissions (start here)'!BE268*453.59/3600*Dispersion!$AC$8,0)</f>
        <v>0</v>
      </c>
      <c r="DH268" s="74">
        <f>IF(AND(ISNUMBER('Emissions (start here)'!BE268),ISNUMBER(Dispersion!$AC$9)),'Emissions (start here)'!BE268*453.59/3600*Dispersion!$AC$9,0)</f>
        <v>0</v>
      </c>
      <c r="DI268" s="74">
        <f>IF(AND(ISNUMBER('Emissions (start here)'!BF268),ISNUMBER(Dispersion!$AC$10)),'Emissions (start here)'!BF268*2000*453.59/8760/3600*Dispersion!$AC$10,0)</f>
        <v>0</v>
      </c>
      <c r="DJ268" s="74">
        <f>IF(AND(ISNUMBER('Emissions (start here)'!BF268),ISNUMBER(Dispersion!$AC$11)),'Emissions (start here)'!BF268*2000*453.59/8760/3600*Dispersion!$AC$11,0)</f>
        <v>0</v>
      </c>
      <c r="DK268" s="74">
        <f>IF(AND(ISNUMBER('Emissions (start here)'!BG268),ISNUMBER(Dispersion!$AD$8)),'Emissions (start here)'!BG268*453.59/3600*Dispersion!$AD$8,0)</f>
        <v>0</v>
      </c>
      <c r="DL268" s="74">
        <f>IF(AND(ISNUMBER('Emissions (start here)'!BG268),ISNUMBER(Dispersion!$AD$9)),'Emissions (start here)'!BG268*453.59/3600*Dispersion!$AD$9,0)</f>
        <v>0</v>
      </c>
      <c r="DM268" s="74">
        <f>IF(AND(ISNUMBER('Emissions (start here)'!BH268),ISNUMBER(Dispersion!$AD$10)),'Emissions (start here)'!BH268*2000*453.59/8760/3600*Dispersion!$AD$10,0)</f>
        <v>0</v>
      </c>
      <c r="DN268" s="74">
        <f>IF(AND(ISNUMBER('Emissions (start here)'!BH268),ISNUMBER(Dispersion!$AD$11)),'Emissions (start here)'!BH268*2000*453.59/8760/3600*Dispersion!$AD$11,0)</f>
        <v>0</v>
      </c>
      <c r="DO268" s="74">
        <f>IF(AND(ISNUMBER('Emissions (start here)'!BI268),ISNUMBER(Dispersion!$AE$8)),'Emissions (start here)'!BI268*453.59/3600*Dispersion!$AE$8,0)</f>
        <v>0</v>
      </c>
      <c r="DP268" s="74">
        <f>IF(AND(ISNUMBER('Emissions (start here)'!BI268),ISNUMBER(Dispersion!$AE$9)),'Emissions (start here)'!BI268*453.59/3600*Dispersion!$AE$9,0)</f>
        <v>0</v>
      </c>
      <c r="DQ268" s="74">
        <f>IF(AND(ISNUMBER('Emissions (start here)'!BJ268),ISNUMBER(Dispersion!$AE$10)),'Emissions (start here)'!BJ268*2000*453.59/8760/3600*Dispersion!$AE$10,0)</f>
        <v>0</v>
      </c>
      <c r="DR268" s="74">
        <f>IF(AND(ISNUMBER('Emissions (start here)'!BJ268),ISNUMBER(Dispersion!$AE$11)),'Emissions (start here)'!BJ268*2000*453.59/8760/3600*Dispersion!$AE$11,0)</f>
        <v>0</v>
      </c>
      <c r="DS268" s="74">
        <f>IF(AND(ISNUMBER('Emissions (start here)'!BK268),ISNUMBER(Dispersion!$AF$8)),'Emissions (start here)'!BK268*453.59/3600*Dispersion!$AF$8,0)</f>
        <v>0</v>
      </c>
      <c r="DT268" s="74">
        <f>IF(AND(ISNUMBER('Emissions (start here)'!BK268),ISNUMBER(Dispersion!$AF$9)),'Emissions (start here)'!BK268*453.59/3600*Dispersion!$AF$9,0)</f>
        <v>0</v>
      </c>
      <c r="DU268" s="74">
        <f>IF(AND(ISNUMBER('Emissions (start here)'!BL268),ISNUMBER(Dispersion!$AF$10)),'Emissions (start here)'!BL268*2000*453.59/8760/3600*Dispersion!$AF$10,0)</f>
        <v>0</v>
      </c>
      <c r="DV268" s="74">
        <f>IF(AND(ISNUMBER('Emissions (start here)'!BL268),ISNUMBER(Dispersion!$AF$11)),'Emissions (start here)'!BL268*2000*453.59/8760/3600*Dispersion!$AF$11,0)</f>
        <v>0</v>
      </c>
      <c r="DW268" s="74">
        <f>IF(AND(ISNUMBER('Emissions (start here)'!BM268),ISNUMBER(Dispersion!$AG$8)),'Emissions (start here)'!BM268*453.59/3600*Dispersion!$AG$8,0)</f>
        <v>0</v>
      </c>
      <c r="DX268" s="74">
        <f>IF(AND(ISNUMBER('Emissions (start here)'!BM268),ISNUMBER(Dispersion!$AG$9)),'Emissions (start here)'!BM268*453.59/3600*Dispersion!$AG$9,0)</f>
        <v>0</v>
      </c>
      <c r="DY268" s="74">
        <f>IF(AND(ISNUMBER('Emissions (start here)'!BN268),ISNUMBER(Dispersion!$AG$10)),'Emissions (start here)'!BN268*2000*453.59/8760/3600*Dispersion!$AG$10,0)</f>
        <v>0</v>
      </c>
      <c r="DZ268" s="74">
        <f>IF(AND(ISNUMBER('Emissions (start here)'!BN268),ISNUMBER(Dispersion!$AG$11)),'Emissions (start here)'!BN268*2000*453.59/8760/3600*Dispersion!$AG$11,0)</f>
        <v>0</v>
      </c>
      <c r="EA268" s="74">
        <f>IF(AND(ISNUMBER('Emissions (start here)'!BO268),ISNUMBER(Dispersion!$AH$8)),'Emissions (start here)'!BO268*453.59/3600*Dispersion!$AH$8,0)</f>
        <v>0</v>
      </c>
      <c r="EB268" s="74">
        <f>IF(AND(ISNUMBER('Emissions (start here)'!BO268),ISNUMBER(Dispersion!$AH$9)),'Emissions (start here)'!BO268*453.59/3600*Dispersion!$AH$9,0)</f>
        <v>0</v>
      </c>
      <c r="EC268" s="74">
        <f>IF(AND(ISNUMBER('Emissions (start here)'!BP268),ISNUMBER(Dispersion!$AH$10)),'Emissions (start here)'!BP268*2000*453.59/8760/3600*Dispersion!$AH$10,0)</f>
        <v>0</v>
      </c>
      <c r="ED268" s="74">
        <f>IF(AND(ISNUMBER('Emissions (start here)'!BP268),ISNUMBER(Dispersion!$AH$11)),'Emissions (start here)'!BP268*2000*453.59/8760/3600*Dispersion!$AH$11,0)</f>
        <v>0</v>
      </c>
      <c r="EE268" s="74">
        <f>IF(AND(ISNUMBER('Emissions (start here)'!BQ268),ISNUMBER(Dispersion!$AI$8)),'Emissions (start here)'!BQ268*453.59/3600*Dispersion!$AI$8,0)</f>
        <v>0</v>
      </c>
      <c r="EF268" s="74">
        <f>IF(AND(ISNUMBER('Emissions (start here)'!BQ268),ISNUMBER(Dispersion!$AI$9)),'Emissions (start here)'!BQ268*453.59/3600*Dispersion!$AI$9,0)</f>
        <v>0</v>
      </c>
      <c r="EG268" s="74">
        <f>IF(AND(ISNUMBER('Emissions (start here)'!BR268),ISNUMBER(Dispersion!$AI$10)),'Emissions (start here)'!BR268*2000*453.59/8760/3600*Dispersion!$AI$10,0)</f>
        <v>0</v>
      </c>
      <c r="EH268" s="74">
        <f>IF(AND(ISNUMBER('Emissions (start here)'!BR268),ISNUMBER(Dispersion!$AI$11)),'Emissions (start here)'!BR268*2000*453.59/8760/3600*Dispersion!$AI$11,0)</f>
        <v>0</v>
      </c>
      <c r="EI268" s="74">
        <f>IF(AND(ISNUMBER('Emissions (start here)'!BS268),ISNUMBER(Dispersion!$AJ$8)),'Emissions (start here)'!BS268*453.59/3600*Dispersion!$AJ$8,0)</f>
        <v>0</v>
      </c>
      <c r="EJ268" s="74">
        <f>IF(AND(ISNUMBER('Emissions (start here)'!BS268),ISNUMBER(Dispersion!$AJ$9)),'Emissions (start here)'!BS268*453.59/3600*Dispersion!$AJ$9,0)</f>
        <v>0</v>
      </c>
      <c r="EK268" s="74">
        <f>IF(AND(ISNUMBER('Emissions (start here)'!BT268),ISNUMBER(Dispersion!$AJ$10)),'Emissions (start here)'!BT268*2000*453.59/8760/3600*Dispersion!$AJ$10,0)</f>
        <v>0</v>
      </c>
      <c r="EL268" s="74">
        <f>IF(AND(ISNUMBER('Emissions (start here)'!BT268),ISNUMBER(Dispersion!$AJ$11)),'Emissions (start here)'!BT268*2000*453.59/8760/3600*Dispersion!$AJ$11,0)</f>
        <v>0</v>
      </c>
      <c r="EM268" s="74">
        <f>IF(AND(ISNUMBER('Emissions (start here)'!BU268),ISNUMBER(Dispersion!$AK$8)),'Emissions (start here)'!BU268*453.59/3600*Dispersion!$AK$8,0)</f>
        <v>0</v>
      </c>
      <c r="EN268" s="74">
        <f>IF(AND(ISNUMBER('Emissions (start here)'!BU268),ISNUMBER(Dispersion!$AK$9)),'Emissions (start here)'!BU268*453.59/3600*Dispersion!$AK$9,0)</f>
        <v>0</v>
      </c>
      <c r="EO268" s="74">
        <f>IF(AND(ISNUMBER('Emissions (start here)'!BV268),ISNUMBER(Dispersion!$AK$10)),'Emissions (start here)'!BV268*2000*453.59/8760/3600*Dispersion!$AK$10,0)</f>
        <v>0</v>
      </c>
      <c r="EP268" s="74">
        <f>IF(AND(ISNUMBER('Emissions (start here)'!BV268),ISNUMBER(Dispersion!$AK$11)),'Emissions (start here)'!BV268*2000*453.59/8760/3600*Dispersion!$AK$11,0)</f>
        <v>0</v>
      </c>
      <c r="EQ268" s="74">
        <f>IF(AND(ISNUMBER('Emissions (start here)'!BW268),ISNUMBER(Dispersion!$AL$8)),'Emissions (start here)'!BW268*453.59/3600*Dispersion!$AL$8,0)</f>
        <v>0</v>
      </c>
      <c r="ER268" s="74">
        <f>IF(AND(ISNUMBER('Emissions (start here)'!BW268),ISNUMBER(Dispersion!$AL$9)),'Emissions (start here)'!BW268*453.59/3600*Dispersion!$AL$9,0)</f>
        <v>0</v>
      </c>
      <c r="ES268" s="74">
        <f>IF(AND(ISNUMBER('Emissions (start here)'!BX268),ISNUMBER(Dispersion!$AL$10)),'Emissions (start here)'!BX268*2000*453.59/8760/3600*Dispersion!$AL$10,0)</f>
        <v>0</v>
      </c>
      <c r="ET268" s="74">
        <f>IF(AND(ISNUMBER('Emissions (start here)'!BX268),ISNUMBER(Dispersion!$AL$11)),'Emissions (start here)'!BX268*2000*453.59/8760/3600*Dispersion!$AL$11,0)</f>
        <v>0</v>
      </c>
      <c r="EU268" s="74">
        <f>IF(AND(ISNUMBER('Emissions (start here)'!BY268),ISNUMBER(Dispersion!$AM$8)),'Emissions (start here)'!BY268*453.59/3600*Dispersion!$AM$8,0)</f>
        <v>0</v>
      </c>
      <c r="EV268" s="74">
        <f>IF(AND(ISNUMBER('Emissions (start here)'!BY268),ISNUMBER(Dispersion!$AM$9)),'Emissions (start here)'!BY268*453.59/3600*Dispersion!$AM$9,0)</f>
        <v>0</v>
      </c>
      <c r="EW268" s="74">
        <f>IF(AND(ISNUMBER('Emissions (start here)'!BZ268),ISNUMBER(Dispersion!$AM$10)),'Emissions (start here)'!BZ268*2000*453.59/8760/3600*Dispersion!$AM$10,0)</f>
        <v>0</v>
      </c>
      <c r="EX268" s="74">
        <f>IF(AND(ISNUMBER('Emissions (start here)'!BZ268),ISNUMBER(Dispersion!$AM$11)),'Emissions (start here)'!BZ268*2000*453.59/8760/3600*Dispersion!$AM$11,0)</f>
        <v>0</v>
      </c>
      <c r="EY268" s="74">
        <f>IF(AND(ISNUMBER('Emissions (start here)'!CA268),ISNUMBER(Dispersion!$AN$8)),'Emissions (start here)'!CA268*453.59/3600*Dispersion!$AN$8,0)</f>
        <v>0</v>
      </c>
      <c r="EZ268" s="74">
        <f>IF(AND(ISNUMBER('Emissions (start here)'!CA268),ISNUMBER(Dispersion!$AN$9)),'Emissions (start here)'!CA268*453.59/3600*Dispersion!$AN$9,0)</f>
        <v>0</v>
      </c>
      <c r="FA268" s="74">
        <f>IF(AND(ISNUMBER('Emissions (start here)'!CB268),ISNUMBER(Dispersion!$AN$10)),'Emissions (start here)'!CB268*2000*453.59/8760/3600*Dispersion!$AN$10,0)</f>
        <v>0</v>
      </c>
      <c r="FB268" s="74">
        <f>IF(AND(ISNUMBER('Emissions (start here)'!CB268),ISNUMBER(Dispersion!$AN$11)),'Emissions (start here)'!CB268*2000*453.59/8760/3600*Dispersion!$AN$11,0)</f>
        <v>0</v>
      </c>
      <c r="FC268" s="74">
        <f>IF(AND(ISNUMBER('Emissions (start here)'!CC268),ISNUMBER(Dispersion!$AO$8)),'Emissions (start here)'!CC268*453.59/3600*Dispersion!$AO$8,0)</f>
        <v>0</v>
      </c>
      <c r="FD268" s="74">
        <f>IF(AND(ISNUMBER('Emissions (start here)'!CC268),ISNUMBER(Dispersion!$AO$9)),'Emissions (start here)'!CC268*453.59/3600*Dispersion!$AO$9,0)</f>
        <v>0</v>
      </c>
      <c r="FE268" s="74">
        <f>IF(AND(ISNUMBER('Emissions (start here)'!CD268),ISNUMBER(Dispersion!$AO$10)),'Emissions (start here)'!CD268*2000*453.59/8760/3600*Dispersion!$AO$10,0)</f>
        <v>0</v>
      </c>
      <c r="FF268" s="74">
        <f>IF(AND(ISNUMBER('Emissions (start here)'!CD268),ISNUMBER(Dispersion!$AO$11)),'Emissions (start here)'!CD268*2000*453.59/8760/3600*Dispersion!$AO$11,0)</f>
        <v>0</v>
      </c>
      <c r="FG268" s="74">
        <f>IF(AND(ISNUMBER('Emissions (start here)'!CE268),ISNUMBER(Dispersion!$AP$8)),'Emissions (start here)'!CE268*453.59/3600*Dispersion!$AP$8,0)</f>
        <v>0</v>
      </c>
      <c r="FH268" s="74">
        <f>IF(AND(ISNUMBER('Emissions (start here)'!CE268),ISNUMBER(Dispersion!$AP$9)),'Emissions (start here)'!CE268*453.59/3600*Dispersion!$AP$9,0)</f>
        <v>0</v>
      </c>
      <c r="FI268" s="74">
        <f>IF(AND(ISNUMBER('Emissions (start here)'!CF268),ISNUMBER(Dispersion!$AP$10)),'Emissions (start here)'!CF268*2000*453.59/8760/3600*Dispersion!$AP$10,0)</f>
        <v>0</v>
      </c>
      <c r="FJ268" s="74">
        <f>IF(AND(ISNUMBER('Emissions (start here)'!CF268),ISNUMBER(Dispersion!$AP$11)),'Emissions (start here)'!CF268*2000*453.59/8760/3600*Dispersion!$AP$11,0)</f>
        <v>0</v>
      </c>
      <c r="FK268" s="74">
        <f>IF(AND(ISNUMBER('Emissions (start here)'!CG268),ISNUMBER(Dispersion!$AQ$8)),'Emissions (start here)'!CG268*453.59/3600*Dispersion!$AQ$8,0)</f>
        <v>0</v>
      </c>
      <c r="FL268" s="74">
        <f>IF(AND(ISNUMBER('Emissions (start here)'!CG268),ISNUMBER(Dispersion!$AQ$9)),'Emissions (start here)'!CG268*453.59/3600*Dispersion!$AQ$9,0)</f>
        <v>0</v>
      </c>
      <c r="FM268" s="74">
        <f>IF(AND(ISNUMBER('Emissions (start here)'!CH268),ISNUMBER(Dispersion!$AQ$10)),'Emissions (start here)'!CH268*2000*453.59/8760/3600*Dispersion!$AQ$10,0)</f>
        <v>0</v>
      </c>
      <c r="FN268" s="74">
        <f>IF(AND(ISNUMBER('Emissions (start here)'!CH268),ISNUMBER(Dispersion!$AQ$11)),'Emissions (start here)'!CH268*2000*453.59/8760/3600*Dispersion!$AQ$11,0)</f>
        <v>0</v>
      </c>
      <c r="FO268" s="74">
        <f>IF(AND(ISNUMBER('Emissions (start here)'!CI268),ISNUMBER(Dispersion!$AR$8)),'Emissions (start here)'!CI268*453.59/3600*Dispersion!$AR$8,0)</f>
        <v>0</v>
      </c>
      <c r="FP268" s="74">
        <f>IF(AND(ISNUMBER('Emissions (start here)'!CI268),ISNUMBER(Dispersion!$AR$9)),'Emissions (start here)'!CI268*453.59/3600*Dispersion!$AR$9,0)</f>
        <v>0</v>
      </c>
      <c r="FQ268" s="74">
        <f>IF(AND(ISNUMBER('Emissions (start here)'!CJ268),ISNUMBER(Dispersion!$AR$10)),'Emissions (start here)'!CJ268*2000*453.59/8760/3600*Dispersion!$AR$10,0)</f>
        <v>0</v>
      </c>
      <c r="FR268" s="74">
        <f>IF(AND(ISNUMBER('Emissions (start here)'!CJ268),ISNUMBER(Dispersion!$AR$11)),'Emissions (start here)'!CJ268*2000*453.59/8760/3600*Dispersion!$AR$11,0)</f>
        <v>0</v>
      </c>
      <c r="FS268" s="74">
        <f>IF(AND(ISNUMBER('Emissions (start here)'!CK268),ISNUMBER(Dispersion!$AS$8)),'Emissions (start here)'!CK268*453.59/3600*Dispersion!$AS$8,0)</f>
        <v>0</v>
      </c>
      <c r="FT268" s="74">
        <f>IF(AND(ISNUMBER('Emissions (start here)'!CK268),ISNUMBER(Dispersion!$AS$9)),'Emissions (start here)'!CK268*453.59/3600*Dispersion!$AS$9,0)</f>
        <v>0</v>
      </c>
      <c r="FU268" s="74">
        <f>IF(AND(ISNUMBER('Emissions (start here)'!CL268),ISNUMBER(Dispersion!$AS$10)),'Emissions (start here)'!CL268*2000*453.59/8760/3600*Dispersion!$AS$10,0)</f>
        <v>0</v>
      </c>
      <c r="FV268" s="74">
        <f>IF(AND(ISNUMBER('Emissions (start here)'!CL268),ISNUMBER(Dispersion!$AS$11)),'Emissions (start here)'!CL268*2000*453.59/8760/3600*Dispersion!$AS$11,0)</f>
        <v>0</v>
      </c>
      <c r="FW268" s="74">
        <f>IF(AND(ISNUMBER('Emissions (start here)'!CM268),ISNUMBER(Dispersion!$AT$8)),'Emissions (start here)'!CM268*453.59/3600*Dispersion!$AT$8,0)</f>
        <v>0</v>
      </c>
      <c r="FX268" s="74">
        <f>IF(AND(ISNUMBER('Emissions (start here)'!CM268),ISNUMBER(Dispersion!$AT$9)),'Emissions (start here)'!CM268*453.59/3600*Dispersion!$AT$9,0)</f>
        <v>0</v>
      </c>
      <c r="FY268" s="74">
        <f>IF(AND(ISNUMBER('Emissions (start here)'!CN268),ISNUMBER(Dispersion!$AT$10)),'Emissions (start here)'!CN268*2000*453.59/8760/3600*Dispersion!$AT$10,0)</f>
        <v>0</v>
      </c>
      <c r="FZ268" s="74">
        <f>IF(AND(ISNUMBER('Emissions (start here)'!CN268),ISNUMBER(Dispersion!$AT$11)),'Emissions (start here)'!CN268*2000*453.59/8760/3600*Dispersion!$AT$11,0)</f>
        <v>0</v>
      </c>
      <c r="GA268" s="74">
        <f>IF(AND(ISNUMBER('Emissions (start here)'!CO268),ISNUMBER(Dispersion!$AU$8)),'Emissions (start here)'!CO268*453.59/3600*Dispersion!$AU$8,0)</f>
        <v>0</v>
      </c>
      <c r="GB268" s="74">
        <f>IF(AND(ISNUMBER('Emissions (start here)'!CO268),ISNUMBER(Dispersion!$AU$9)),'Emissions (start here)'!CO268*453.59/3600*Dispersion!$AU$9,0)</f>
        <v>0</v>
      </c>
      <c r="GC268" s="74">
        <f>IF(AND(ISNUMBER('Emissions (start here)'!CP268),ISNUMBER(Dispersion!$AU$10)),'Emissions (start here)'!CP268*2000*453.59/8760/3600*Dispersion!$AU$10,0)</f>
        <v>0</v>
      </c>
      <c r="GD268" s="74">
        <f>IF(AND(ISNUMBER('Emissions (start here)'!CP268),ISNUMBER(Dispersion!$AU$11)),'Emissions (start here)'!CP268*2000*453.59/8760/3600*Dispersion!$AU$11,0)</f>
        <v>0</v>
      </c>
      <c r="GE268" s="74">
        <f>IF(AND(ISNUMBER('Emissions (start here)'!CQ268),ISNUMBER(Dispersion!$AV$8)),'Emissions (start here)'!CQ268*453.59/3600*Dispersion!$AV$8,0)</f>
        <v>0</v>
      </c>
      <c r="GF268" s="74">
        <f>IF(AND(ISNUMBER('Emissions (start here)'!CQ268),ISNUMBER(Dispersion!$AV$9)),'Emissions (start here)'!CQ268*453.59/3600*Dispersion!$AV$9,0)</f>
        <v>0</v>
      </c>
      <c r="GG268" s="74">
        <f>IF(AND(ISNUMBER('Emissions (start here)'!CR268),ISNUMBER(Dispersion!$AV$10)),'Emissions (start here)'!CR268*2000*453.59/8760/3600*Dispersion!$AV$10,0)</f>
        <v>0</v>
      </c>
      <c r="GH268" s="74">
        <f>IF(AND(ISNUMBER('Emissions (start here)'!CR268),ISNUMBER(Dispersion!$AV$11)),'Emissions (start here)'!CR268*2000*453.59/8760/3600*Dispersion!$AV$11,0)</f>
        <v>0</v>
      </c>
      <c r="GI268" s="74">
        <f>IF(AND(ISNUMBER('Emissions (start here)'!CS268),ISNUMBER(Dispersion!$AW$8)),'Emissions (start here)'!CS268*453.59/3600*Dispersion!$AW$8,0)</f>
        <v>0</v>
      </c>
      <c r="GJ268" s="74">
        <f>IF(AND(ISNUMBER('Emissions (start here)'!CS268),ISNUMBER(Dispersion!$AW$9)),'Emissions (start here)'!CS268*453.59/3600*Dispersion!$AW$9,0)</f>
        <v>0</v>
      </c>
      <c r="GK268" s="74">
        <f>IF(AND(ISNUMBER('Emissions (start here)'!CT268),ISNUMBER(Dispersion!$AW$10)),'Emissions (start here)'!CT268*2000*453.59/8760/3600*Dispersion!$AW$10,0)</f>
        <v>0</v>
      </c>
      <c r="GL268" s="74">
        <f>IF(AND(ISNUMBER('Emissions (start here)'!CT268),ISNUMBER(Dispersion!$AW$11)),'Emissions (start here)'!CT268*2000*453.59/8760/3600*Dispersion!$AW$11,0)</f>
        <v>0</v>
      </c>
      <c r="GM268" s="74">
        <f>IF(AND(ISNUMBER('Emissions (start here)'!CU268),ISNUMBER(Dispersion!$AX$8)),'Emissions (start here)'!CU268*453.59/3600*Dispersion!$AX$8,0)</f>
        <v>0</v>
      </c>
      <c r="GN268" s="74">
        <f>IF(AND(ISNUMBER('Emissions (start here)'!CU268),ISNUMBER(Dispersion!$AX$9)),'Emissions (start here)'!CU268*453.59/3600*Dispersion!$AX$9,0)</f>
        <v>0</v>
      </c>
      <c r="GO268" s="74">
        <f>IF(AND(ISNUMBER('Emissions (start here)'!CV268),ISNUMBER(Dispersion!$AX$10)),'Emissions (start here)'!CV268*2000*453.59/8760/3600*Dispersion!$AX$10,0)</f>
        <v>0</v>
      </c>
      <c r="GP268" s="74">
        <f>IF(AND(ISNUMBER('Emissions (start here)'!CV268),ISNUMBER(Dispersion!$AX$11)),'Emissions (start here)'!CV268*2000*453.59/8760/3600*Dispersion!$AX$11,0)</f>
        <v>0</v>
      </c>
      <c r="GQ268" s="74">
        <f>IF(AND(ISNUMBER('Emissions (start here)'!CW268),ISNUMBER(Dispersion!$AY$8)),'Emissions (start here)'!CW268*453.59/3600*Dispersion!$AY$8,0)</f>
        <v>0</v>
      </c>
      <c r="GR268" s="74">
        <f>IF(AND(ISNUMBER('Emissions (start here)'!CW268),ISNUMBER(Dispersion!$AY$9)),'Emissions (start here)'!CW268*453.59/3600*Dispersion!$AY$9,0)</f>
        <v>0</v>
      </c>
      <c r="GS268" s="74">
        <f>IF(AND(ISNUMBER('Emissions (start here)'!CX268),ISNUMBER(Dispersion!$AY$10)),'Emissions (start here)'!CX268*2000*453.59/8760/3600*Dispersion!$AY$10,0)</f>
        <v>0</v>
      </c>
      <c r="GT268" s="74">
        <f>IF(AND(ISNUMBER('Emissions (start here)'!CX268),ISNUMBER(Dispersion!$AY$11)),'Emissions (start here)'!CX268*2000*453.59/8760/3600*Dispersion!$AY$11,0)</f>
        <v>0</v>
      </c>
      <c r="GU268" s="74">
        <f>IF(AND(ISNUMBER('Emissions (start here)'!CY268),ISNUMBER(Dispersion!$AZ$8)),'Emissions (start here)'!CY268*453.59/3600*Dispersion!$AZ$8,0)</f>
        <v>0</v>
      </c>
      <c r="GV268" s="74">
        <f>IF(AND(ISNUMBER('Emissions (start here)'!CY268),ISNUMBER(Dispersion!$AZ$9)),'Emissions (start here)'!CY268*453.59/3600*Dispersion!$AZ$9,0)</f>
        <v>0</v>
      </c>
      <c r="GW268" s="74">
        <f>IF(AND(ISNUMBER('Emissions (start here)'!CZ268),ISNUMBER(Dispersion!$AZ$10)),'Emissions (start here)'!CZ268*2000*453.59/8760/3600*Dispersion!$AZ$10,0)</f>
        <v>0</v>
      </c>
      <c r="GX268" s="74">
        <f>IF(AND(ISNUMBER('Emissions (start here)'!CZ268),ISNUMBER(Dispersion!$AZ$11)),'Emissions (start here)'!CZ268*2000*453.59/8760/3600*Dispersion!$AZ$11,0)</f>
        <v>0</v>
      </c>
    </row>
    <row r="269" spans="1:206" x14ac:dyDescent="0.2">
      <c r="A269" s="51" t="str">
        <f>'Tox Values'!C269</f>
        <v>67-56-1</v>
      </c>
      <c r="B269" s="94" t="str">
        <f>'Tox Values'!D269</f>
        <v>Methanol</v>
      </c>
      <c r="C269" s="96">
        <f t="shared" si="17"/>
        <v>0</v>
      </c>
      <c r="D269" s="74">
        <f t="shared" si="18"/>
        <v>0</v>
      </c>
      <c r="E269" s="74">
        <f t="shared" si="19"/>
        <v>0</v>
      </c>
      <c r="F269" s="99">
        <f t="shared" si="20"/>
        <v>0</v>
      </c>
      <c r="G269" s="97">
        <f>IF(AND(ISNUMBER('Emissions (start here)'!E269),ISNUMBER(Dispersion!$C$8)),'Emissions (start here)'!E269*453.59/3600*Dispersion!$C$8,0)</f>
        <v>0</v>
      </c>
      <c r="H269" s="74">
        <f>IF(AND(ISNUMBER('Emissions (start here)'!E269),ISNUMBER(Dispersion!$C$9)),'Emissions (start here)'!E269*453.59/3600*Dispersion!$C$9,0)</f>
        <v>0</v>
      </c>
      <c r="I269" s="74">
        <f>IF(AND(ISNUMBER('Emissions (start here)'!F269),ISNUMBER(Dispersion!$C$10)),'Emissions (start here)'!F269*2000*453.59/8760/3600*Dispersion!$C$10,0)</f>
        <v>0</v>
      </c>
      <c r="J269" s="74">
        <f>IF(AND(ISNUMBER('Emissions (start here)'!F269),ISNUMBER(Dispersion!$C$11)),'Emissions (start here)'!F269*2000*453.59/8760/3600*Dispersion!$C$11,0)</f>
        <v>0</v>
      </c>
      <c r="K269" s="74">
        <f>IF(AND(ISNUMBER('Emissions (start here)'!G269),ISNUMBER(Dispersion!$D$8)),'Emissions (start here)'!G269*453.59/3600*Dispersion!$D$8,0)</f>
        <v>0</v>
      </c>
      <c r="L269" s="74">
        <f>IF(AND(ISNUMBER('Emissions (start here)'!G269),ISNUMBER(Dispersion!$D$9)),'Emissions (start here)'!G269*453.59/3600*Dispersion!$D$9,0)</f>
        <v>0</v>
      </c>
      <c r="M269" s="74">
        <f>IF(AND(ISNUMBER('Emissions (start here)'!H269),ISNUMBER(Dispersion!$D$10)),'Emissions (start here)'!H269*2000*453.59/8760/3600*Dispersion!$D$10,0)</f>
        <v>0</v>
      </c>
      <c r="N269" s="74">
        <f>IF(AND(ISNUMBER('Emissions (start here)'!H269),ISNUMBER(Dispersion!$D$11)),'Emissions (start here)'!H269*2000*453.59/8760/3600*Dispersion!$D$11,0)</f>
        <v>0</v>
      </c>
      <c r="O269" s="74">
        <f>IF(AND(ISNUMBER('Emissions (start here)'!I269),ISNUMBER(Dispersion!$E$8)),'Emissions (start here)'!I269*453.59/3600*Dispersion!$E$8,0)</f>
        <v>0</v>
      </c>
      <c r="P269" s="74">
        <f>IF(AND(ISNUMBER('Emissions (start here)'!I269),ISNUMBER(Dispersion!$E$9)),'Emissions (start here)'!I269*453.59/3600*Dispersion!$E$9,0)</f>
        <v>0</v>
      </c>
      <c r="Q269" s="74">
        <f>IF(AND(ISNUMBER('Emissions (start here)'!J269),ISNUMBER(Dispersion!$E$10)),'Emissions (start here)'!J269*2000*453.59/8760/3600*Dispersion!$E$10,0)</f>
        <v>0</v>
      </c>
      <c r="R269" s="74">
        <f>IF(AND(ISNUMBER('Emissions (start here)'!J269),ISNUMBER(Dispersion!$E$11)),'Emissions (start here)'!J269*2000*453.59/8760/3600*Dispersion!$E$11,0)</f>
        <v>0</v>
      </c>
      <c r="S269" s="74">
        <f>IF(AND(ISNUMBER('Emissions (start here)'!K269),ISNUMBER(Dispersion!$F$8)),'Emissions (start here)'!K269*453.59/3600*Dispersion!$F$8,0)</f>
        <v>0</v>
      </c>
      <c r="T269" s="74">
        <f>IF(AND(ISNUMBER('Emissions (start here)'!K269),ISNUMBER(Dispersion!$F$9)),'Emissions (start here)'!K269*453.59/3600*Dispersion!$F$9,0)</f>
        <v>0</v>
      </c>
      <c r="U269" s="74">
        <f>IF(AND(ISNUMBER('Emissions (start here)'!L269),ISNUMBER(Dispersion!$F$10)),'Emissions (start here)'!L269*2000*453.59/8760/3600*Dispersion!$F$10,0)</f>
        <v>0</v>
      </c>
      <c r="V269" s="74">
        <f>IF(AND(ISNUMBER('Emissions (start here)'!L269),ISNUMBER(Dispersion!$F$11)),'Emissions (start here)'!L269*2000*453.59/8760/3600*Dispersion!$F$11,0)</f>
        <v>0</v>
      </c>
      <c r="W269" s="74">
        <f>IF(AND(ISNUMBER('Emissions (start here)'!M269),ISNUMBER(Dispersion!$G$8)),'Emissions (start here)'!M269*453.59/3600*Dispersion!$G$8,0)</f>
        <v>0</v>
      </c>
      <c r="X269" s="74">
        <f>IF(AND(ISNUMBER('Emissions (start here)'!M269),ISNUMBER(Dispersion!$G$9)),'Emissions (start here)'!M269*453.59/3600*Dispersion!$G$9,0)</f>
        <v>0</v>
      </c>
      <c r="Y269" s="74">
        <f>IF(AND(ISNUMBER('Emissions (start here)'!N269),ISNUMBER(Dispersion!$G$10)),'Emissions (start here)'!N269*2000*453.59/8760/3600*Dispersion!$G$10,0)</f>
        <v>0</v>
      </c>
      <c r="Z269" s="74">
        <f>IF(AND(ISNUMBER('Emissions (start here)'!N269),ISNUMBER(Dispersion!$G$11)),'Emissions (start here)'!N269*2000*453.59/8760/3600*Dispersion!$G$11,0)</f>
        <v>0</v>
      </c>
      <c r="AA269" s="74">
        <f>IF(AND(ISNUMBER('Emissions (start here)'!O269),ISNUMBER(Dispersion!$H$8)),'Emissions (start here)'!O269*453.59/3600*Dispersion!$H$8,0)</f>
        <v>0</v>
      </c>
      <c r="AB269" s="74">
        <f>IF(AND(ISNUMBER('Emissions (start here)'!O269),ISNUMBER(Dispersion!$H$9)),'Emissions (start here)'!O269*453.59/3600*Dispersion!$H$9,0)</f>
        <v>0</v>
      </c>
      <c r="AC269" s="74">
        <f>IF(AND(ISNUMBER('Emissions (start here)'!P269),ISNUMBER(Dispersion!$H$10)),'Emissions (start here)'!P269*2000*453.59/8760/3600*Dispersion!$H$10,0)</f>
        <v>0</v>
      </c>
      <c r="AD269" s="74">
        <f>IF(AND(ISNUMBER('Emissions (start here)'!P269),ISNUMBER(Dispersion!$H$11)),'Emissions (start here)'!P269*2000*453.59/8760/3600*Dispersion!$H$11,0)</f>
        <v>0</v>
      </c>
      <c r="AE269" s="74">
        <f>IF(AND(ISNUMBER('Emissions (start here)'!Q269),ISNUMBER(Dispersion!$I$8)),'Emissions (start here)'!Q269*453.59/3600*Dispersion!$I$8,0)</f>
        <v>0</v>
      </c>
      <c r="AF269" s="74">
        <f>IF(AND(ISNUMBER('Emissions (start here)'!Q269),ISNUMBER(Dispersion!$I$9)),'Emissions (start here)'!Q269*453.59/3600*Dispersion!$I$9,0)</f>
        <v>0</v>
      </c>
      <c r="AG269" s="74">
        <f>IF(AND(ISNUMBER('Emissions (start here)'!R269),ISNUMBER(Dispersion!$I$10)),'Emissions (start here)'!R269*2000*453.59/8760/3600*Dispersion!$I$10,0)</f>
        <v>0</v>
      </c>
      <c r="AH269" s="74">
        <f>IF(AND(ISNUMBER('Emissions (start here)'!R269),ISNUMBER(Dispersion!$I$11)),'Emissions (start here)'!R269*2000*453.59/8760/3600*Dispersion!$I$11,0)</f>
        <v>0</v>
      </c>
      <c r="AI269" s="74">
        <f>IF(AND(ISNUMBER('Emissions (start here)'!S269),ISNUMBER(Dispersion!$J$8)),'Emissions (start here)'!S269*453.59/3600*Dispersion!$J$8,0)</f>
        <v>0</v>
      </c>
      <c r="AJ269" s="74">
        <f>IF(AND(ISNUMBER('Emissions (start here)'!S269),ISNUMBER(Dispersion!$J$9)),'Emissions (start here)'!S269*453.59/3600*Dispersion!$J$9,0)</f>
        <v>0</v>
      </c>
      <c r="AK269" s="74">
        <f>IF(AND(ISNUMBER('Emissions (start here)'!T269),ISNUMBER(Dispersion!$J$10)),'Emissions (start here)'!T269*2000*453.59/8760/3600*Dispersion!$J$10,0)</f>
        <v>0</v>
      </c>
      <c r="AL269" s="74">
        <f>IF(AND(ISNUMBER('Emissions (start here)'!T269),ISNUMBER(Dispersion!$J$11)),'Emissions (start here)'!T269*2000*453.59/8760/3600*Dispersion!$J$11,0)</f>
        <v>0</v>
      </c>
      <c r="AM269" s="74">
        <f>IF(AND(ISNUMBER('Emissions (start here)'!U269),ISNUMBER(Dispersion!$K$8)),'Emissions (start here)'!U269*453.59/3600*Dispersion!$K$8,0)</f>
        <v>0</v>
      </c>
      <c r="AN269" s="74">
        <f>IF(AND(ISNUMBER('Emissions (start here)'!U269),ISNUMBER(Dispersion!$K$9)),'Emissions (start here)'!U269*453.59/3600*Dispersion!$K$9,0)</f>
        <v>0</v>
      </c>
      <c r="AO269" s="74">
        <f>IF(AND(ISNUMBER('Emissions (start here)'!V269),ISNUMBER(Dispersion!$K$10)),'Emissions (start here)'!V269*2000*453.59/8760/3600*Dispersion!$K$10,0)</f>
        <v>0</v>
      </c>
      <c r="AP269" s="74">
        <f>IF(AND(ISNUMBER('Emissions (start here)'!V269),ISNUMBER(Dispersion!$K$11)),'Emissions (start here)'!V269*2000*453.59/8760/3600*Dispersion!$K$11,0)</f>
        <v>0</v>
      </c>
      <c r="AQ269" s="74">
        <f>IF(AND(ISNUMBER('Emissions (start here)'!W269),ISNUMBER(Dispersion!$L$8)),'Emissions (start here)'!W269*453.59/3600*Dispersion!$L$8,0)</f>
        <v>0</v>
      </c>
      <c r="AR269" s="74">
        <f>IF(AND(ISNUMBER('Emissions (start here)'!W269),ISNUMBER(Dispersion!$L$9)),'Emissions (start here)'!W269*453.59/3600*Dispersion!$L$9,0)</f>
        <v>0</v>
      </c>
      <c r="AS269" s="74">
        <f>IF(AND(ISNUMBER('Emissions (start here)'!X269),ISNUMBER(Dispersion!$L$10)),'Emissions (start here)'!X269*2000*453.59/8760/3600*Dispersion!$L$10,0)</f>
        <v>0</v>
      </c>
      <c r="AT269" s="74">
        <f>IF(AND(ISNUMBER('Emissions (start here)'!X269),ISNUMBER(Dispersion!$L$11)),'Emissions (start here)'!X269*2000*453.59/8760/3600*Dispersion!$L$11,0)</f>
        <v>0</v>
      </c>
      <c r="AU269" s="74">
        <f>IF(AND(ISNUMBER('Emissions (start here)'!Y269),ISNUMBER(Dispersion!$M$8)),'Emissions (start here)'!Y269*453.59/3600*Dispersion!$M$8,0)</f>
        <v>0</v>
      </c>
      <c r="AV269" s="74">
        <f>IF(AND(ISNUMBER('Emissions (start here)'!Y269),ISNUMBER(Dispersion!$M$9)),'Emissions (start here)'!Y269*453.59/3600*Dispersion!$M$9,0)</f>
        <v>0</v>
      </c>
      <c r="AW269" s="74">
        <f>IF(AND(ISNUMBER('Emissions (start here)'!Z269),ISNUMBER(Dispersion!$M$10)),'Emissions (start here)'!Z269*2000*453.59/8760/3600*Dispersion!$M$10,0)</f>
        <v>0</v>
      </c>
      <c r="AX269" s="74">
        <f>IF(AND(ISNUMBER('Emissions (start here)'!Z269),ISNUMBER(Dispersion!$M$11)),'Emissions (start here)'!Z269*2000*453.59/8760/3600*Dispersion!$M$11,0)</f>
        <v>0</v>
      </c>
      <c r="AY269" s="74">
        <f>IF(AND(ISNUMBER('Emissions (start here)'!AA269),ISNUMBER(Dispersion!$N$8)),'Emissions (start here)'!AA269*453.59/3600*Dispersion!$N$8,0)</f>
        <v>0</v>
      </c>
      <c r="AZ269" s="74">
        <f>IF(AND(ISNUMBER('Emissions (start here)'!AA269),ISNUMBER(Dispersion!$N$9)),'Emissions (start here)'!AA269*453.59/3600*Dispersion!$N$9,0)</f>
        <v>0</v>
      </c>
      <c r="BA269" s="74">
        <f>IF(AND(ISNUMBER('Emissions (start here)'!AB269),ISNUMBER(Dispersion!$N$10)),'Emissions (start here)'!AB269*2000*453.59/8760/3600*Dispersion!$N$10,0)</f>
        <v>0</v>
      </c>
      <c r="BB269" s="74">
        <f>IF(AND(ISNUMBER('Emissions (start here)'!AB269),ISNUMBER(Dispersion!$N$11)),'Emissions (start here)'!AB269*2000*453.59/8760/3600*Dispersion!$N$11,0)</f>
        <v>0</v>
      </c>
      <c r="BC269" s="74">
        <f>IF(AND(ISNUMBER('Emissions (start here)'!AC269),ISNUMBER(Dispersion!$O$8)),'Emissions (start here)'!AC269*453.59/3600*Dispersion!$O$8,0)</f>
        <v>0</v>
      </c>
      <c r="BD269" s="74">
        <f>IF(AND(ISNUMBER('Emissions (start here)'!AC269),ISNUMBER(Dispersion!$O$9)),'Emissions (start here)'!AC269*453.59/3600*Dispersion!$O$9,0)</f>
        <v>0</v>
      </c>
      <c r="BE269" s="74">
        <f>IF(AND(ISNUMBER('Emissions (start here)'!AD269),ISNUMBER(Dispersion!$O$10)),'Emissions (start here)'!AD269*2000*453.59/8760/3600*Dispersion!$O$10,0)</f>
        <v>0</v>
      </c>
      <c r="BF269" s="74">
        <f>IF(AND(ISNUMBER('Emissions (start here)'!AD269),ISNUMBER(Dispersion!$O$11)),'Emissions (start here)'!AD269*2000*453.59/8760/3600*Dispersion!$O$11,0)</f>
        <v>0</v>
      </c>
      <c r="BG269" s="74">
        <f>IF(AND(ISNUMBER('Emissions (start here)'!AE269),ISNUMBER(Dispersion!$P$8)),'Emissions (start here)'!AE269*453.59/3600*Dispersion!$P$8,0)</f>
        <v>0</v>
      </c>
      <c r="BH269" s="74">
        <f>IF(AND(ISNUMBER('Emissions (start here)'!AE269),ISNUMBER(Dispersion!$P$9)),'Emissions (start here)'!AE269*453.59/3600*Dispersion!$P$9,0)</f>
        <v>0</v>
      </c>
      <c r="BI269" s="74">
        <f>IF(AND(ISNUMBER('Emissions (start here)'!AF269),ISNUMBER(Dispersion!$P$10)),'Emissions (start here)'!AF269*2000*453.59/8760/3600*Dispersion!$P$10,0)</f>
        <v>0</v>
      </c>
      <c r="BJ269" s="74">
        <f>IF(AND(ISNUMBER('Emissions (start here)'!AF269),ISNUMBER(Dispersion!$P$11)),'Emissions (start here)'!AF269*2000*453.59/8760/3600*Dispersion!$P$11,0)</f>
        <v>0</v>
      </c>
      <c r="BK269" s="74">
        <f>IF(AND(ISNUMBER('Emissions (start here)'!AG269),ISNUMBER(Dispersion!$Q$8)),'Emissions (start here)'!AG269*453.59/3600*Dispersion!$Q$8,0)</f>
        <v>0</v>
      </c>
      <c r="BL269" s="74">
        <f>IF(AND(ISNUMBER('Emissions (start here)'!AG269),ISNUMBER(Dispersion!$Q$9)),'Emissions (start here)'!AG269*453.59/3600*Dispersion!$Q$9,0)</f>
        <v>0</v>
      </c>
      <c r="BM269" s="74">
        <f>IF(AND(ISNUMBER('Emissions (start here)'!AH269),ISNUMBER(Dispersion!$Q$10)),'Emissions (start here)'!AH269*2000*453.59/8760/3600*Dispersion!$Q$10,0)</f>
        <v>0</v>
      </c>
      <c r="BN269" s="74">
        <f>IF(AND(ISNUMBER('Emissions (start here)'!AH269),ISNUMBER(Dispersion!$Q$11)),'Emissions (start here)'!AH269*2000*453.59/8760/3600*Dispersion!$Q$11,0)</f>
        <v>0</v>
      </c>
      <c r="BO269" s="74">
        <f>IF(AND(ISNUMBER('Emissions (start here)'!AI269),ISNUMBER(Dispersion!$R$8)),'Emissions (start here)'!AI269*453.59/3600*Dispersion!$R$8,0)</f>
        <v>0</v>
      </c>
      <c r="BP269" s="74">
        <f>IF(AND(ISNUMBER('Emissions (start here)'!AI269),ISNUMBER(Dispersion!$R$9)),'Emissions (start here)'!AI269*453.59/3600*Dispersion!$R$9,0)</f>
        <v>0</v>
      </c>
      <c r="BQ269" s="74">
        <f>IF(AND(ISNUMBER('Emissions (start here)'!AJ269),ISNUMBER(Dispersion!$R$10)),'Emissions (start here)'!AJ269*2000*453.59/8760/3600*Dispersion!$R$10,0)</f>
        <v>0</v>
      </c>
      <c r="BR269" s="74">
        <f>IF(AND(ISNUMBER('Emissions (start here)'!AJ269),ISNUMBER(Dispersion!$R$11)),'Emissions (start here)'!AJ269*2000*453.59/8760/3600*Dispersion!$R$11,0)</f>
        <v>0</v>
      </c>
      <c r="BS269" s="74">
        <f>IF(AND(ISNUMBER('Emissions (start here)'!AK269),ISNUMBER(Dispersion!$S$8)),'Emissions (start here)'!AK269*453.59/3600*Dispersion!$S$8,0)</f>
        <v>0</v>
      </c>
      <c r="BT269" s="74">
        <f>IF(AND(ISNUMBER('Emissions (start here)'!AK269),ISNUMBER(Dispersion!$S$9)),'Emissions (start here)'!AK269*453.59/3600*Dispersion!$S$9,0)</f>
        <v>0</v>
      </c>
      <c r="BU269" s="74">
        <f>IF(AND(ISNUMBER('Emissions (start here)'!AL269),ISNUMBER(Dispersion!$S$10)),'Emissions (start here)'!AL269*2000*453.59/8760/3600*Dispersion!$S$10,0)</f>
        <v>0</v>
      </c>
      <c r="BV269" s="74">
        <f>IF(AND(ISNUMBER('Emissions (start here)'!AL269),ISNUMBER(Dispersion!$S$11)),'Emissions (start here)'!AL269*2000*453.59/8760/3600*Dispersion!$S$11,0)</f>
        <v>0</v>
      </c>
      <c r="BW269" s="74">
        <f>IF(AND(ISNUMBER('Emissions (start here)'!AM269),ISNUMBER(Dispersion!$T$8)),'Emissions (start here)'!AM269*453.59/3600*Dispersion!$T$8,0)</f>
        <v>0</v>
      </c>
      <c r="BX269" s="74">
        <f>IF(AND(ISNUMBER('Emissions (start here)'!AM269),ISNUMBER(Dispersion!$T$9)),'Emissions (start here)'!AM269*453.59/3600*Dispersion!$T$9,0)</f>
        <v>0</v>
      </c>
      <c r="BY269" s="74">
        <f>IF(AND(ISNUMBER('Emissions (start here)'!AN269),ISNUMBER(Dispersion!$T$10)),'Emissions (start here)'!AN269*2000*453.59/8760/3600*Dispersion!$T$10,0)</f>
        <v>0</v>
      </c>
      <c r="BZ269" s="74">
        <f>IF(AND(ISNUMBER('Emissions (start here)'!AN269),ISNUMBER(Dispersion!$T$11)),'Emissions (start here)'!AN269*2000*453.59/8760/3600*Dispersion!$T$11,0)</f>
        <v>0</v>
      </c>
      <c r="CA269" s="74">
        <f>IF(AND(ISNUMBER('Emissions (start here)'!AO269),ISNUMBER(Dispersion!$U$8)),'Emissions (start here)'!AO269*453.59/3600*Dispersion!$U$8,0)</f>
        <v>0</v>
      </c>
      <c r="CB269" s="74">
        <f>IF(AND(ISNUMBER('Emissions (start here)'!AO269),ISNUMBER(Dispersion!$U$9)),'Emissions (start here)'!AO269*453.59/3600*Dispersion!$U$9,0)</f>
        <v>0</v>
      </c>
      <c r="CC269" s="74">
        <f>IF(AND(ISNUMBER('Emissions (start here)'!AP269),ISNUMBER(Dispersion!$U$10)),'Emissions (start here)'!AP269*2000*453.59/8760/3600*Dispersion!$U$10,0)</f>
        <v>0</v>
      </c>
      <c r="CD269" s="74">
        <f>IF(AND(ISNUMBER('Emissions (start here)'!AP269),ISNUMBER(Dispersion!$U$11)),'Emissions (start here)'!AP269*2000*453.59/8760/3600*Dispersion!$U$11,0)</f>
        <v>0</v>
      </c>
      <c r="CE269" s="74">
        <f>IF(AND(ISNUMBER('Emissions (start here)'!AQ269),ISNUMBER(Dispersion!$V$8)),'Emissions (start here)'!AQ269*453.59/3600*Dispersion!$V$8,0)</f>
        <v>0</v>
      </c>
      <c r="CF269" s="74">
        <f>IF(AND(ISNUMBER('Emissions (start here)'!AQ269),ISNUMBER(Dispersion!$V$9)),'Emissions (start here)'!AQ269*453.59/3600*Dispersion!$V$9,0)</f>
        <v>0</v>
      </c>
      <c r="CG269" s="74">
        <f>IF(AND(ISNUMBER('Emissions (start here)'!AR269),ISNUMBER(Dispersion!$V$10)),'Emissions (start here)'!AR269*2000*453.59/8760/3600*Dispersion!$V$10,0)</f>
        <v>0</v>
      </c>
      <c r="CH269" s="74">
        <f>IF(AND(ISNUMBER('Emissions (start here)'!AR269),ISNUMBER(Dispersion!$V$11)),'Emissions (start here)'!AR269*2000*453.59/8760/3600*Dispersion!$V$11,0)</f>
        <v>0</v>
      </c>
      <c r="CI269" s="74">
        <f>IF(AND(ISNUMBER('Emissions (start here)'!AS269),ISNUMBER(Dispersion!$W$8)),'Emissions (start here)'!AS269*453.59/3600*Dispersion!$W$8,0)</f>
        <v>0</v>
      </c>
      <c r="CJ269" s="74">
        <f>IF(AND(ISNUMBER('Emissions (start here)'!AS269),ISNUMBER(Dispersion!$W$9)),'Emissions (start here)'!AS269*453.59/3600*Dispersion!$W$9,0)</f>
        <v>0</v>
      </c>
      <c r="CK269" s="74">
        <f>IF(AND(ISNUMBER('Emissions (start here)'!AT269),ISNUMBER(Dispersion!$W$10)),'Emissions (start here)'!AT269*2000*453.59/8760/3600*Dispersion!$W$10,0)</f>
        <v>0</v>
      </c>
      <c r="CL269" s="74">
        <f>IF(AND(ISNUMBER('Emissions (start here)'!AT269),ISNUMBER(Dispersion!$W$11)),'Emissions (start here)'!AT269*2000*453.59/8760/3600*Dispersion!$W$11,0)</f>
        <v>0</v>
      </c>
      <c r="CM269" s="74">
        <f>IF(AND(ISNUMBER('Emissions (start here)'!AU269),ISNUMBER(Dispersion!$X$8)),'Emissions (start here)'!AU269*453.59/3600*Dispersion!$X$8,0)</f>
        <v>0</v>
      </c>
      <c r="CN269" s="74">
        <f>IF(AND(ISNUMBER('Emissions (start here)'!AU269),ISNUMBER(Dispersion!$X$9)),'Emissions (start here)'!AU269*453.59/3600*Dispersion!$X$9,0)</f>
        <v>0</v>
      </c>
      <c r="CO269" s="74">
        <f>IF(AND(ISNUMBER('Emissions (start here)'!AV269),ISNUMBER(Dispersion!$X$10)),'Emissions (start here)'!AV269*2000*453.59/8760/3600*Dispersion!$X$10,0)</f>
        <v>0</v>
      </c>
      <c r="CP269" s="74">
        <f>IF(AND(ISNUMBER('Emissions (start here)'!AV269),ISNUMBER(Dispersion!$X$11)),'Emissions (start here)'!AV269*2000*453.59/8760/3600*Dispersion!$X$11,0)</f>
        <v>0</v>
      </c>
      <c r="CQ269" s="74">
        <f>IF(AND(ISNUMBER('Emissions (start here)'!AW269),ISNUMBER(Dispersion!$Y$8)),'Emissions (start here)'!AW269*453.59/3600*Dispersion!$Y$8,0)</f>
        <v>0</v>
      </c>
      <c r="CR269" s="74">
        <f>IF(AND(ISNUMBER('Emissions (start here)'!AW269),ISNUMBER(Dispersion!$Y$9)),'Emissions (start here)'!AW269*453.59/3600*Dispersion!$Y$9,0)</f>
        <v>0</v>
      </c>
      <c r="CS269" s="74">
        <f>IF(AND(ISNUMBER('Emissions (start here)'!AX269),ISNUMBER(Dispersion!$Y$10)),'Emissions (start here)'!AX269*2000*453.59/8760/3600*Dispersion!$Y$10,0)</f>
        <v>0</v>
      </c>
      <c r="CT269" s="74">
        <f>IF(AND(ISNUMBER('Emissions (start here)'!AX269),ISNUMBER(Dispersion!$Y$11)),'Emissions (start here)'!AX269*2000*453.59/8760/3600*Dispersion!$Y$11,0)</f>
        <v>0</v>
      </c>
      <c r="CU269" s="74">
        <f>IF(AND(ISNUMBER('Emissions (start here)'!AY269),ISNUMBER(Dispersion!$Z$8)),'Emissions (start here)'!AY269*453.59/3600*Dispersion!$Z$8,0)</f>
        <v>0</v>
      </c>
      <c r="CV269" s="74">
        <f>IF(AND(ISNUMBER('Emissions (start here)'!AY269),ISNUMBER(Dispersion!$Z$9)),'Emissions (start here)'!AY269*453.59/3600*Dispersion!$Z$9,0)</f>
        <v>0</v>
      </c>
      <c r="CW269" s="74">
        <f>IF(AND(ISNUMBER('Emissions (start here)'!AZ269),ISNUMBER(Dispersion!$Z$10)),'Emissions (start here)'!AZ269*2000*453.59/8760/3600*Dispersion!$Z$10,0)</f>
        <v>0</v>
      </c>
      <c r="CX269" s="74">
        <f>IF(AND(ISNUMBER('Emissions (start here)'!AZ269),ISNUMBER(Dispersion!$Z$11)),'Emissions (start here)'!AZ269*2000*453.59/8760/3600*Dispersion!$Z$11,0)</f>
        <v>0</v>
      </c>
      <c r="CY269" s="74">
        <f>IF(AND(ISNUMBER('Emissions (start here)'!BA269),ISNUMBER(Dispersion!$AA$8)),'Emissions (start here)'!BA269*453.59/3600*Dispersion!$AA$8,0)</f>
        <v>0</v>
      </c>
      <c r="CZ269" s="74">
        <f>IF(AND(ISNUMBER('Emissions (start here)'!BA269),ISNUMBER(Dispersion!$AA$9)),'Emissions (start here)'!BA269*453.59/3600*Dispersion!$AA$9,0)</f>
        <v>0</v>
      </c>
      <c r="DA269" s="74">
        <f>IF(AND(ISNUMBER('Emissions (start here)'!BB269),ISNUMBER(Dispersion!$AA$10)),'Emissions (start here)'!BB269*2000*453.59/8760/3600*Dispersion!$AA$10,0)</f>
        <v>0</v>
      </c>
      <c r="DB269" s="74">
        <f>IF(AND(ISNUMBER('Emissions (start here)'!BB269),ISNUMBER(Dispersion!$AA$11)),'Emissions (start here)'!BB269*2000*453.59/8760/3600*Dispersion!$AA$11,0)</f>
        <v>0</v>
      </c>
      <c r="DC269" s="74">
        <f>IF(AND(ISNUMBER('Emissions (start here)'!BC269),ISNUMBER(Dispersion!$AB$8)),'Emissions (start here)'!BC269*453.59/3600*Dispersion!$AB$8,0)</f>
        <v>0</v>
      </c>
      <c r="DD269" s="74">
        <f>IF(AND(ISNUMBER('Emissions (start here)'!BC269),ISNUMBER(Dispersion!$AB$9)),'Emissions (start here)'!BC269*453.59/3600*Dispersion!$AB$9,0)</f>
        <v>0</v>
      </c>
      <c r="DE269" s="74">
        <f>IF(AND(ISNUMBER('Emissions (start here)'!BD269),ISNUMBER(Dispersion!$AB$10)),'Emissions (start here)'!BD269*2000*453.59/8760/3600*Dispersion!$AB$10,0)</f>
        <v>0</v>
      </c>
      <c r="DF269" s="74">
        <f>IF(AND(ISNUMBER('Emissions (start here)'!BD269),ISNUMBER(Dispersion!$AB$11)),'Emissions (start here)'!BD269*2000*453.59/8760/3600*Dispersion!$AB$11,0)</f>
        <v>0</v>
      </c>
      <c r="DG269" s="74">
        <f>IF(AND(ISNUMBER('Emissions (start here)'!BE269),ISNUMBER(Dispersion!$AC$8)),'Emissions (start here)'!BE269*453.59/3600*Dispersion!$AC$8,0)</f>
        <v>0</v>
      </c>
      <c r="DH269" s="74">
        <f>IF(AND(ISNUMBER('Emissions (start here)'!BE269),ISNUMBER(Dispersion!$AC$9)),'Emissions (start here)'!BE269*453.59/3600*Dispersion!$AC$9,0)</f>
        <v>0</v>
      </c>
      <c r="DI269" s="74">
        <f>IF(AND(ISNUMBER('Emissions (start here)'!BF269),ISNUMBER(Dispersion!$AC$10)),'Emissions (start here)'!BF269*2000*453.59/8760/3600*Dispersion!$AC$10,0)</f>
        <v>0</v>
      </c>
      <c r="DJ269" s="74">
        <f>IF(AND(ISNUMBER('Emissions (start here)'!BF269),ISNUMBER(Dispersion!$AC$11)),'Emissions (start here)'!BF269*2000*453.59/8760/3600*Dispersion!$AC$11,0)</f>
        <v>0</v>
      </c>
      <c r="DK269" s="74">
        <f>IF(AND(ISNUMBER('Emissions (start here)'!BG269),ISNUMBER(Dispersion!$AD$8)),'Emissions (start here)'!BG269*453.59/3600*Dispersion!$AD$8,0)</f>
        <v>0</v>
      </c>
      <c r="DL269" s="74">
        <f>IF(AND(ISNUMBER('Emissions (start here)'!BG269),ISNUMBER(Dispersion!$AD$9)),'Emissions (start here)'!BG269*453.59/3600*Dispersion!$AD$9,0)</f>
        <v>0</v>
      </c>
      <c r="DM269" s="74">
        <f>IF(AND(ISNUMBER('Emissions (start here)'!BH269),ISNUMBER(Dispersion!$AD$10)),'Emissions (start here)'!BH269*2000*453.59/8760/3600*Dispersion!$AD$10,0)</f>
        <v>0</v>
      </c>
      <c r="DN269" s="74">
        <f>IF(AND(ISNUMBER('Emissions (start here)'!BH269),ISNUMBER(Dispersion!$AD$11)),'Emissions (start here)'!BH269*2000*453.59/8760/3600*Dispersion!$AD$11,0)</f>
        <v>0</v>
      </c>
      <c r="DO269" s="74">
        <f>IF(AND(ISNUMBER('Emissions (start here)'!BI269),ISNUMBER(Dispersion!$AE$8)),'Emissions (start here)'!BI269*453.59/3600*Dispersion!$AE$8,0)</f>
        <v>0</v>
      </c>
      <c r="DP269" s="74">
        <f>IF(AND(ISNUMBER('Emissions (start here)'!BI269),ISNUMBER(Dispersion!$AE$9)),'Emissions (start here)'!BI269*453.59/3600*Dispersion!$AE$9,0)</f>
        <v>0</v>
      </c>
      <c r="DQ269" s="74">
        <f>IF(AND(ISNUMBER('Emissions (start here)'!BJ269),ISNUMBER(Dispersion!$AE$10)),'Emissions (start here)'!BJ269*2000*453.59/8760/3600*Dispersion!$AE$10,0)</f>
        <v>0</v>
      </c>
      <c r="DR269" s="74">
        <f>IF(AND(ISNUMBER('Emissions (start here)'!BJ269),ISNUMBER(Dispersion!$AE$11)),'Emissions (start here)'!BJ269*2000*453.59/8760/3600*Dispersion!$AE$11,0)</f>
        <v>0</v>
      </c>
      <c r="DS269" s="74">
        <f>IF(AND(ISNUMBER('Emissions (start here)'!BK269),ISNUMBER(Dispersion!$AF$8)),'Emissions (start here)'!BK269*453.59/3600*Dispersion!$AF$8,0)</f>
        <v>0</v>
      </c>
      <c r="DT269" s="74">
        <f>IF(AND(ISNUMBER('Emissions (start here)'!BK269),ISNUMBER(Dispersion!$AF$9)),'Emissions (start here)'!BK269*453.59/3600*Dispersion!$AF$9,0)</f>
        <v>0</v>
      </c>
      <c r="DU269" s="74">
        <f>IF(AND(ISNUMBER('Emissions (start here)'!BL269),ISNUMBER(Dispersion!$AF$10)),'Emissions (start here)'!BL269*2000*453.59/8760/3600*Dispersion!$AF$10,0)</f>
        <v>0</v>
      </c>
      <c r="DV269" s="74">
        <f>IF(AND(ISNUMBER('Emissions (start here)'!BL269),ISNUMBER(Dispersion!$AF$11)),'Emissions (start here)'!BL269*2000*453.59/8760/3600*Dispersion!$AF$11,0)</f>
        <v>0</v>
      </c>
      <c r="DW269" s="74">
        <f>IF(AND(ISNUMBER('Emissions (start here)'!BM269),ISNUMBER(Dispersion!$AG$8)),'Emissions (start here)'!BM269*453.59/3600*Dispersion!$AG$8,0)</f>
        <v>0</v>
      </c>
      <c r="DX269" s="74">
        <f>IF(AND(ISNUMBER('Emissions (start here)'!BM269),ISNUMBER(Dispersion!$AG$9)),'Emissions (start here)'!BM269*453.59/3600*Dispersion!$AG$9,0)</f>
        <v>0</v>
      </c>
      <c r="DY269" s="74">
        <f>IF(AND(ISNUMBER('Emissions (start here)'!BN269),ISNUMBER(Dispersion!$AG$10)),'Emissions (start here)'!BN269*2000*453.59/8760/3600*Dispersion!$AG$10,0)</f>
        <v>0</v>
      </c>
      <c r="DZ269" s="74">
        <f>IF(AND(ISNUMBER('Emissions (start here)'!BN269),ISNUMBER(Dispersion!$AG$11)),'Emissions (start here)'!BN269*2000*453.59/8760/3600*Dispersion!$AG$11,0)</f>
        <v>0</v>
      </c>
      <c r="EA269" s="74">
        <f>IF(AND(ISNUMBER('Emissions (start here)'!BO269),ISNUMBER(Dispersion!$AH$8)),'Emissions (start here)'!BO269*453.59/3600*Dispersion!$AH$8,0)</f>
        <v>0</v>
      </c>
      <c r="EB269" s="74">
        <f>IF(AND(ISNUMBER('Emissions (start here)'!BO269),ISNUMBER(Dispersion!$AH$9)),'Emissions (start here)'!BO269*453.59/3600*Dispersion!$AH$9,0)</f>
        <v>0</v>
      </c>
      <c r="EC269" s="74">
        <f>IF(AND(ISNUMBER('Emissions (start here)'!BP269),ISNUMBER(Dispersion!$AH$10)),'Emissions (start here)'!BP269*2000*453.59/8760/3600*Dispersion!$AH$10,0)</f>
        <v>0</v>
      </c>
      <c r="ED269" s="74">
        <f>IF(AND(ISNUMBER('Emissions (start here)'!BP269),ISNUMBER(Dispersion!$AH$11)),'Emissions (start here)'!BP269*2000*453.59/8760/3600*Dispersion!$AH$11,0)</f>
        <v>0</v>
      </c>
      <c r="EE269" s="74">
        <f>IF(AND(ISNUMBER('Emissions (start here)'!BQ269),ISNUMBER(Dispersion!$AI$8)),'Emissions (start here)'!BQ269*453.59/3600*Dispersion!$AI$8,0)</f>
        <v>0</v>
      </c>
      <c r="EF269" s="74">
        <f>IF(AND(ISNUMBER('Emissions (start here)'!BQ269),ISNUMBER(Dispersion!$AI$9)),'Emissions (start here)'!BQ269*453.59/3600*Dispersion!$AI$9,0)</f>
        <v>0</v>
      </c>
      <c r="EG269" s="74">
        <f>IF(AND(ISNUMBER('Emissions (start here)'!BR269),ISNUMBER(Dispersion!$AI$10)),'Emissions (start here)'!BR269*2000*453.59/8760/3600*Dispersion!$AI$10,0)</f>
        <v>0</v>
      </c>
      <c r="EH269" s="74">
        <f>IF(AND(ISNUMBER('Emissions (start here)'!BR269),ISNUMBER(Dispersion!$AI$11)),'Emissions (start here)'!BR269*2000*453.59/8760/3600*Dispersion!$AI$11,0)</f>
        <v>0</v>
      </c>
      <c r="EI269" s="74">
        <f>IF(AND(ISNUMBER('Emissions (start here)'!BS269),ISNUMBER(Dispersion!$AJ$8)),'Emissions (start here)'!BS269*453.59/3600*Dispersion!$AJ$8,0)</f>
        <v>0</v>
      </c>
      <c r="EJ269" s="74">
        <f>IF(AND(ISNUMBER('Emissions (start here)'!BS269),ISNUMBER(Dispersion!$AJ$9)),'Emissions (start here)'!BS269*453.59/3600*Dispersion!$AJ$9,0)</f>
        <v>0</v>
      </c>
      <c r="EK269" s="74">
        <f>IF(AND(ISNUMBER('Emissions (start here)'!BT269),ISNUMBER(Dispersion!$AJ$10)),'Emissions (start here)'!BT269*2000*453.59/8760/3600*Dispersion!$AJ$10,0)</f>
        <v>0</v>
      </c>
      <c r="EL269" s="74">
        <f>IF(AND(ISNUMBER('Emissions (start here)'!BT269),ISNUMBER(Dispersion!$AJ$11)),'Emissions (start here)'!BT269*2000*453.59/8760/3600*Dispersion!$AJ$11,0)</f>
        <v>0</v>
      </c>
      <c r="EM269" s="74">
        <f>IF(AND(ISNUMBER('Emissions (start here)'!BU269),ISNUMBER(Dispersion!$AK$8)),'Emissions (start here)'!BU269*453.59/3600*Dispersion!$AK$8,0)</f>
        <v>0</v>
      </c>
      <c r="EN269" s="74">
        <f>IF(AND(ISNUMBER('Emissions (start here)'!BU269),ISNUMBER(Dispersion!$AK$9)),'Emissions (start here)'!BU269*453.59/3600*Dispersion!$AK$9,0)</f>
        <v>0</v>
      </c>
      <c r="EO269" s="74">
        <f>IF(AND(ISNUMBER('Emissions (start here)'!BV269),ISNUMBER(Dispersion!$AK$10)),'Emissions (start here)'!BV269*2000*453.59/8760/3600*Dispersion!$AK$10,0)</f>
        <v>0</v>
      </c>
      <c r="EP269" s="74">
        <f>IF(AND(ISNUMBER('Emissions (start here)'!BV269),ISNUMBER(Dispersion!$AK$11)),'Emissions (start here)'!BV269*2000*453.59/8760/3600*Dispersion!$AK$11,0)</f>
        <v>0</v>
      </c>
      <c r="EQ269" s="74">
        <f>IF(AND(ISNUMBER('Emissions (start here)'!BW269),ISNUMBER(Dispersion!$AL$8)),'Emissions (start here)'!BW269*453.59/3600*Dispersion!$AL$8,0)</f>
        <v>0</v>
      </c>
      <c r="ER269" s="74">
        <f>IF(AND(ISNUMBER('Emissions (start here)'!BW269),ISNUMBER(Dispersion!$AL$9)),'Emissions (start here)'!BW269*453.59/3600*Dispersion!$AL$9,0)</f>
        <v>0</v>
      </c>
      <c r="ES269" s="74">
        <f>IF(AND(ISNUMBER('Emissions (start here)'!BX269),ISNUMBER(Dispersion!$AL$10)),'Emissions (start here)'!BX269*2000*453.59/8760/3600*Dispersion!$AL$10,0)</f>
        <v>0</v>
      </c>
      <c r="ET269" s="74">
        <f>IF(AND(ISNUMBER('Emissions (start here)'!BX269),ISNUMBER(Dispersion!$AL$11)),'Emissions (start here)'!BX269*2000*453.59/8760/3600*Dispersion!$AL$11,0)</f>
        <v>0</v>
      </c>
      <c r="EU269" s="74">
        <f>IF(AND(ISNUMBER('Emissions (start here)'!BY269),ISNUMBER(Dispersion!$AM$8)),'Emissions (start here)'!BY269*453.59/3600*Dispersion!$AM$8,0)</f>
        <v>0</v>
      </c>
      <c r="EV269" s="74">
        <f>IF(AND(ISNUMBER('Emissions (start here)'!BY269),ISNUMBER(Dispersion!$AM$9)),'Emissions (start here)'!BY269*453.59/3600*Dispersion!$AM$9,0)</f>
        <v>0</v>
      </c>
      <c r="EW269" s="74">
        <f>IF(AND(ISNUMBER('Emissions (start here)'!BZ269),ISNUMBER(Dispersion!$AM$10)),'Emissions (start here)'!BZ269*2000*453.59/8760/3600*Dispersion!$AM$10,0)</f>
        <v>0</v>
      </c>
      <c r="EX269" s="74">
        <f>IF(AND(ISNUMBER('Emissions (start here)'!BZ269),ISNUMBER(Dispersion!$AM$11)),'Emissions (start here)'!BZ269*2000*453.59/8760/3600*Dispersion!$AM$11,0)</f>
        <v>0</v>
      </c>
      <c r="EY269" s="74">
        <f>IF(AND(ISNUMBER('Emissions (start here)'!CA269),ISNUMBER(Dispersion!$AN$8)),'Emissions (start here)'!CA269*453.59/3600*Dispersion!$AN$8,0)</f>
        <v>0</v>
      </c>
      <c r="EZ269" s="74">
        <f>IF(AND(ISNUMBER('Emissions (start here)'!CA269),ISNUMBER(Dispersion!$AN$9)),'Emissions (start here)'!CA269*453.59/3600*Dispersion!$AN$9,0)</f>
        <v>0</v>
      </c>
      <c r="FA269" s="74">
        <f>IF(AND(ISNUMBER('Emissions (start here)'!CB269),ISNUMBER(Dispersion!$AN$10)),'Emissions (start here)'!CB269*2000*453.59/8760/3600*Dispersion!$AN$10,0)</f>
        <v>0</v>
      </c>
      <c r="FB269" s="74">
        <f>IF(AND(ISNUMBER('Emissions (start here)'!CB269),ISNUMBER(Dispersion!$AN$11)),'Emissions (start here)'!CB269*2000*453.59/8760/3600*Dispersion!$AN$11,0)</f>
        <v>0</v>
      </c>
      <c r="FC269" s="74">
        <f>IF(AND(ISNUMBER('Emissions (start here)'!CC269),ISNUMBER(Dispersion!$AO$8)),'Emissions (start here)'!CC269*453.59/3600*Dispersion!$AO$8,0)</f>
        <v>0</v>
      </c>
      <c r="FD269" s="74">
        <f>IF(AND(ISNUMBER('Emissions (start here)'!CC269),ISNUMBER(Dispersion!$AO$9)),'Emissions (start here)'!CC269*453.59/3600*Dispersion!$AO$9,0)</f>
        <v>0</v>
      </c>
      <c r="FE269" s="74">
        <f>IF(AND(ISNUMBER('Emissions (start here)'!CD269),ISNUMBER(Dispersion!$AO$10)),'Emissions (start here)'!CD269*2000*453.59/8760/3600*Dispersion!$AO$10,0)</f>
        <v>0</v>
      </c>
      <c r="FF269" s="74">
        <f>IF(AND(ISNUMBER('Emissions (start here)'!CD269),ISNUMBER(Dispersion!$AO$11)),'Emissions (start here)'!CD269*2000*453.59/8760/3600*Dispersion!$AO$11,0)</f>
        <v>0</v>
      </c>
      <c r="FG269" s="74">
        <f>IF(AND(ISNUMBER('Emissions (start here)'!CE269),ISNUMBER(Dispersion!$AP$8)),'Emissions (start here)'!CE269*453.59/3600*Dispersion!$AP$8,0)</f>
        <v>0</v>
      </c>
      <c r="FH269" s="74">
        <f>IF(AND(ISNUMBER('Emissions (start here)'!CE269),ISNUMBER(Dispersion!$AP$9)),'Emissions (start here)'!CE269*453.59/3600*Dispersion!$AP$9,0)</f>
        <v>0</v>
      </c>
      <c r="FI269" s="74">
        <f>IF(AND(ISNUMBER('Emissions (start here)'!CF269),ISNUMBER(Dispersion!$AP$10)),'Emissions (start here)'!CF269*2000*453.59/8760/3600*Dispersion!$AP$10,0)</f>
        <v>0</v>
      </c>
      <c r="FJ269" s="74">
        <f>IF(AND(ISNUMBER('Emissions (start here)'!CF269),ISNUMBER(Dispersion!$AP$11)),'Emissions (start here)'!CF269*2000*453.59/8760/3600*Dispersion!$AP$11,0)</f>
        <v>0</v>
      </c>
      <c r="FK269" s="74">
        <f>IF(AND(ISNUMBER('Emissions (start here)'!CG269),ISNUMBER(Dispersion!$AQ$8)),'Emissions (start here)'!CG269*453.59/3600*Dispersion!$AQ$8,0)</f>
        <v>0</v>
      </c>
      <c r="FL269" s="74">
        <f>IF(AND(ISNUMBER('Emissions (start here)'!CG269),ISNUMBER(Dispersion!$AQ$9)),'Emissions (start here)'!CG269*453.59/3600*Dispersion!$AQ$9,0)</f>
        <v>0</v>
      </c>
      <c r="FM269" s="74">
        <f>IF(AND(ISNUMBER('Emissions (start here)'!CH269),ISNUMBER(Dispersion!$AQ$10)),'Emissions (start here)'!CH269*2000*453.59/8760/3600*Dispersion!$AQ$10,0)</f>
        <v>0</v>
      </c>
      <c r="FN269" s="74">
        <f>IF(AND(ISNUMBER('Emissions (start here)'!CH269),ISNUMBER(Dispersion!$AQ$11)),'Emissions (start here)'!CH269*2000*453.59/8760/3600*Dispersion!$AQ$11,0)</f>
        <v>0</v>
      </c>
      <c r="FO269" s="74">
        <f>IF(AND(ISNUMBER('Emissions (start here)'!CI269),ISNUMBER(Dispersion!$AR$8)),'Emissions (start here)'!CI269*453.59/3600*Dispersion!$AR$8,0)</f>
        <v>0</v>
      </c>
      <c r="FP269" s="74">
        <f>IF(AND(ISNUMBER('Emissions (start here)'!CI269),ISNUMBER(Dispersion!$AR$9)),'Emissions (start here)'!CI269*453.59/3600*Dispersion!$AR$9,0)</f>
        <v>0</v>
      </c>
      <c r="FQ269" s="74">
        <f>IF(AND(ISNUMBER('Emissions (start here)'!CJ269),ISNUMBER(Dispersion!$AR$10)),'Emissions (start here)'!CJ269*2000*453.59/8760/3600*Dispersion!$AR$10,0)</f>
        <v>0</v>
      </c>
      <c r="FR269" s="74">
        <f>IF(AND(ISNUMBER('Emissions (start here)'!CJ269),ISNUMBER(Dispersion!$AR$11)),'Emissions (start here)'!CJ269*2000*453.59/8760/3600*Dispersion!$AR$11,0)</f>
        <v>0</v>
      </c>
      <c r="FS269" s="74">
        <f>IF(AND(ISNUMBER('Emissions (start here)'!CK269),ISNUMBER(Dispersion!$AS$8)),'Emissions (start here)'!CK269*453.59/3600*Dispersion!$AS$8,0)</f>
        <v>0</v>
      </c>
      <c r="FT269" s="74">
        <f>IF(AND(ISNUMBER('Emissions (start here)'!CK269),ISNUMBER(Dispersion!$AS$9)),'Emissions (start here)'!CK269*453.59/3600*Dispersion!$AS$9,0)</f>
        <v>0</v>
      </c>
      <c r="FU269" s="74">
        <f>IF(AND(ISNUMBER('Emissions (start here)'!CL269),ISNUMBER(Dispersion!$AS$10)),'Emissions (start here)'!CL269*2000*453.59/8760/3600*Dispersion!$AS$10,0)</f>
        <v>0</v>
      </c>
      <c r="FV269" s="74">
        <f>IF(AND(ISNUMBER('Emissions (start here)'!CL269),ISNUMBER(Dispersion!$AS$11)),'Emissions (start here)'!CL269*2000*453.59/8760/3600*Dispersion!$AS$11,0)</f>
        <v>0</v>
      </c>
      <c r="FW269" s="74">
        <f>IF(AND(ISNUMBER('Emissions (start here)'!CM269),ISNUMBER(Dispersion!$AT$8)),'Emissions (start here)'!CM269*453.59/3600*Dispersion!$AT$8,0)</f>
        <v>0</v>
      </c>
      <c r="FX269" s="74">
        <f>IF(AND(ISNUMBER('Emissions (start here)'!CM269),ISNUMBER(Dispersion!$AT$9)),'Emissions (start here)'!CM269*453.59/3600*Dispersion!$AT$9,0)</f>
        <v>0</v>
      </c>
      <c r="FY269" s="74">
        <f>IF(AND(ISNUMBER('Emissions (start here)'!CN269),ISNUMBER(Dispersion!$AT$10)),'Emissions (start here)'!CN269*2000*453.59/8760/3600*Dispersion!$AT$10,0)</f>
        <v>0</v>
      </c>
      <c r="FZ269" s="74">
        <f>IF(AND(ISNUMBER('Emissions (start here)'!CN269),ISNUMBER(Dispersion!$AT$11)),'Emissions (start here)'!CN269*2000*453.59/8760/3600*Dispersion!$AT$11,0)</f>
        <v>0</v>
      </c>
      <c r="GA269" s="74">
        <f>IF(AND(ISNUMBER('Emissions (start here)'!CO269),ISNUMBER(Dispersion!$AU$8)),'Emissions (start here)'!CO269*453.59/3600*Dispersion!$AU$8,0)</f>
        <v>0</v>
      </c>
      <c r="GB269" s="74">
        <f>IF(AND(ISNUMBER('Emissions (start here)'!CO269),ISNUMBER(Dispersion!$AU$9)),'Emissions (start here)'!CO269*453.59/3600*Dispersion!$AU$9,0)</f>
        <v>0</v>
      </c>
      <c r="GC269" s="74">
        <f>IF(AND(ISNUMBER('Emissions (start here)'!CP269),ISNUMBER(Dispersion!$AU$10)),'Emissions (start here)'!CP269*2000*453.59/8760/3600*Dispersion!$AU$10,0)</f>
        <v>0</v>
      </c>
      <c r="GD269" s="74">
        <f>IF(AND(ISNUMBER('Emissions (start here)'!CP269),ISNUMBER(Dispersion!$AU$11)),'Emissions (start here)'!CP269*2000*453.59/8760/3600*Dispersion!$AU$11,0)</f>
        <v>0</v>
      </c>
      <c r="GE269" s="74">
        <f>IF(AND(ISNUMBER('Emissions (start here)'!CQ269),ISNUMBER(Dispersion!$AV$8)),'Emissions (start here)'!CQ269*453.59/3600*Dispersion!$AV$8,0)</f>
        <v>0</v>
      </c>
      <c r="GF269" s="74">
        <f>IF(AND(ISNUMBER('Emissions (start here)'!CQ269),ISNUMBER(Dispersion!$AV$9)),'Emissions (start here)'!CQ269*453.59/3600*Dispersion!$AV$9,0)</f>
        <v>0</v>
      </c>
      <c r="GG269" s="74">
        <f>IF(AND(ISNUMBER('Emissions (start here)'!CR269),ISNUMBER(Dispersion!$AV$10)),'Emissions (start here)'!CR269*2000*453.59/8760/3600*Dispersion!$AV$10,0)</f>
        <v>0</v>
      </c>
      <c r="GH269" s="74">
        <f>IF(AND(ISNUMBER('Emissions (start here)'!CR269),ISNUMBER(Dispersion!$AV$11)),'Emissions (start here)'!CR269*2000*453.59/8760/3600*Dispersion!$AV$11,0)</f>
        <v>0</v>
      </c>
      <c r="GI269" s="74">
        <f>IF(AND(ISNUMBER('Emissions (start here)'!CS269),ISNUMBER(Dispersion!$AW$8)),'Emissions (start here)'!CS269*453.59/3600*Dispersion!$AW$8,0)</f>
        <v>0</v>
      </c>
      <c r="GJ269" s="74">
        <f>IF(AND(ISNUMBER('Emissions (start here)'!CS269),ISNUMBER(Dispersion!$AW$9)),'Emissions (start here)'!CS269*453.59/3600*Dispersion!$AW$9,0)</f>
        <v>0</v>
      </c>
      <c r="GK269" s="74">
        <f>IF(AND(ISNUMBER('Emissions (start here)'!CT269),ISNUMBER(Dispersion!$AW$10)),'Emissions (start here)'!CT269*2000*453.59/8760/3600*Dispersion!$AW$10,0)</f>
        <v>0</v>
      </c>
      <c r="GL269" s="74">
        <f>IF(AND(ISNUMBER('Emissions (start here)'!CT269),ISNUMBER(Dispersion!$AW$11)),'Emissions (start here)'!CT269*2000*453.59/8760/3600*Dispersion!$AW$11,0)</f>
        <v>0</v>
      </c>
      <c r="GM269" s="74">
        <f>IF(AND(ISNUMBER('Emissions (start here)'!CU269),ISNUMBER(Dispersion!$AX$8)),'Emissions (start here)'!CU269*453.59/3600*Dispersion!$AX$8,0)</f>
        <v>0</v>
      </c>
      <c r="GN269" s="74">
        <f>IF(AND(ISNUMBER('Emissions (start here)'!CU269),ISNUMBER(Dispersion!$AX$9)),'Emissions (start here)'!CU269*453.59/3600*Dispersion!$AX$9,0)</f>
        <v>0</v>
      </c>
      <c r="GO269" s="74">
        <f>IF(AND(ISNUMBER('Emissions (start here)'!CV269),ISNUMBER(Dispersion!$AX$10)),'Emissions (start here)'!CV269*2000*453.59/8760/3600*Dispersion!$AX$10,0)</f>
        <v>0</v>
      </c>
      <c r="GP269" s="74">
        <f>IF(AND(ISNUMBER('Emissions (start here)'!CV269),ISNUMBER(Dispersion!$AX$11)),'Emissions (start here)'!CV269*2000*453.59/8760/3600*Dispersion!$AX$11,0)</f>
        <v>0</v>
      </c>
      <c r="GQ269" s="74">
        <f>IF(AND(ISNUMBER('Emissions (start here)'!CW269),ISNUMBER(Dispersion!$AY$8)),'Emissions (start here)'!CW269*453.59/3600*Dispersion!$AY$8,0)</f>
        <v>0</v>
      </c>
      <c r="GR269" s="74">
        <f>IF(AND(ISNUMBER('Emissions (start here)'!CW269),ISNUMBER(Dispersion!$AY$9)),'Emissions (start here)'!CW269*453.59/3600*Dispersion!$AY$9,0)</f>
        <v>0</v>
      </c>
      <c r="GS269" s="74">
        <f>IF(AND(ISNUMBER('Emissions (start here)'!CX269),ISNUMBER(Dispersion!$AY$10)),'Emissions (start here)'!CX269*2000*453.59/8760/3600*Dispersion!$AY$10,0)</f>
        <v>0</v>
      </c>
      <c r="GT269" s="74">
        <f>IF(AND(ISNUMBER('Emissions (start here)'!CX269),ISNUMBER(Dispersion!$AY$11)),'Emissions (start here)'!CX269*2000*453.59/8760/3600*Dispersion!$AY$11,0)</f>
        <v>0</v>
      </c>
      <c r="GU269" s="74">
        <f>IF(AND(ISNUMBER('Emissions (start here)'!CY269),ISNUMBER(Dispersion!$AZ$8)),'Emissions (start here)'!CY269*453.59/3600*Dispersion!$AZ$8,0)</f>
        <v>0</v>
      </c>
      <c r="GV269" s="74">
        <f>IF(AND(ISNUMBER('Emissions (start here)'!CY269),ISNUMBER(Dispersion!$AZ$9)),'Emissions (start here)'!CY269*453.59/3600*Dispersion!$AZ$9,0)</f>
        <v>0</v>
      </c>
      <c r="GW269" s="74">
        <f>IF(AND(ISNUMBER('Emissions (start here)'!CZ269),ISNUMBER(Dispersion!$AZ$10)),'Emissions (start here)'!CZ269*2000*453.59/8760/3600*Dispersion!$AZ$10,0)</f>
        <v>0</v>
      </c>
      <c r="GX269" s="74">
        <f>IF(AND(ISNUMBER('Emissions (start here)'!CZ269),ISNUMBER(Dispersion!$AZ$11)),'Emissions (start here)'!CZ269*2000*453.59/8760/3600*Dispersion!$AZ$11,0)</f>
        <v>0</v>
      </c>
    </row>
    <row r="270" spans="1:206" x14ac:dyDescent="0.2">
      <c r="A270" s="51" t="str">
        <f>'Tox Values'!C270</f>
        <v>109-86-4</v>
      </c>
      <c r="B270" s="94" t="str">
        <f>'Tox Values'!D270</f>
        <v>Methoxyethanol, 2- (ethylene glycol monomethyl ether EGME)</v>
      </c>
      <c r="C270" s="96">
        <f t="shared" si="17"/>
        <v>0</v>
      </c>
      <c r="D270" s="74">
        <f t="shared" si="18"/>
        <v>0</v>
      </c>
      <c r="E270" s="74">
        <f t="shared" si="19"/>
        <v>0</v>
      </c>
      <c r="F270" s="99">
        <f t="shared" si="20"/>
        <v>0</v>
      </c>
      <c r="G270" s="97">
        <f>IF(AND(ISNUMBER('Emissions (start here)'!E270),ISNUMBER(Dispersion!$C$8)),'Emissions (start here)'!E270*453.59/3600*Dispersion!$C$8,0)</f>
        <v>0</v>
      </c>
      <c r="H270" s="74">
        <f>IF(AND(ISNUMBER('Emissions (start here)'!E270),ISNUMBER(Dispersion!$C$9)),'Emissions (start here)'!E270*453.59/3600*Dispersion!$C$9,0)</f>
        <v>0</v>
      </c>
      <c r="I270" s="74">
        <f>IF(AND(ISNUMBER('Emissions (start here)'!F270),ISNUMBER(Dispersion!$C$10)),'Emissions (start here)'!F270*2000*453.59/8760/3600*Dispersion!$C$10,0)</f>
        <v>0</v>
      </c>
      <c r="J270" s="74">
        <f>IF(AND(ISNUMBER('Emissions (start here)'!F270),ISNUMBER(Dispersion!$C$11)),'Emissions (start here)'!F270*2000*453.59/8760/3600*Dispersion!$C$11,0)</f>
        <v>0</v>
      </c>
      <c r="K270" s="74">
        <f>IF(AND(ISNUMBER('Emissions (start here)'!G270),ISNUMBER(Dispersion!$D$8)),'Emissions (start here)'!G270*453.59/3600*Dispersion!$D$8,0)</f>
        <v>0</v>
      </c>
      <c r="L270" s="74">
        <f>IF(AND(ISNUMBER('Emissions (start here)'!G270),ISNUMBER(Dispersion!$D$9)),'Emissions (start here)'!G270*453.59/3600*Dispersion!$D$9,0)</f>
        <v>0</v>
      </c>
      <c r="M270" s="74">
        <f>IF(AND(ISNUMBER('Emissions (start here)'!H270),ISNUMBER(Dispersion!$D$10)),'Emissions (start here)'!H270*2000*453.59/8760/3600*Dispersion!$D$10,0)</f>
        <v>0</v>
      </c>
      <c r="N270" s="74">
        <f>IF(AND(ISNUMBER('Emissions (start here)'!H270),ISNUMBER(Dispersion!$D$11)),'Emissions (start here)'!H270*2000*453.59/8760/3600*Dispersion!$D$11,0)</f>
        <v>0</v>
      </c>
      <c r="O270" s="74">
        <f>IF(AND(ISNUMBER('Emissions (start here)'!I270),ISNUMBER(Dispersion!$E$8)),'Emissions (start here)'!I270*453.59/3600*Dispersion!$E$8,0)</f>
        <v>0</v>
      </c>
      <c r="P270" s="74">
        <f>IF(AND(ISNUMBER('Emissions (start here)'!I270),ISNUMBER(Dispersion!$E$9)),'Emissions (start here)'!I270*453.59/3600*Dispersion!$E$9,0)</f>
        <v>0</v>
      </c>
      <c r="Q270" s="74">
        <f>IF(AND(ISNUMBER('Emissions (start here)'!J270),ISNUMBER(Dispersion!$E$10)),'Emissions (start here)'!J270*2000*453.59/8760/3600*Dispersion!$E$10,0)</f>
        <v>0</v>
      </c>
      <c r="R270" s="74">
        <f>IF(AND(ISNUMBER('Emissions (start here)'!J270),ISNUMBER(Dispersion!$E$11)),'Emissions (start here)'!J270*2000*453.59/8760/3600*Dispersion!$E$11,0)</f>
        <v>0</v>
      </c>
      <c r="S270" s="74">
        <f>IF(AND(ISNUMBER('Emissions (start here)'!K270),ISNUMBER(Dispersion!$F$8)),'Emissions (start here)'!K270*453.59/3600*Dispersion!$F$8,0)</f>
        <v>0</v>
      </c>
      <c r="T270" s="74">
        <f>IF(AND(ISNUMBER('Emissions (start here)'!K270),ISNUMBER(Dispersion!$F$9)),'Emissions (start here)'!K270*453.59/3600*Dispersion!$F$9,0)</f>
        <v>0</v>
      </c>
      <c r="U270" s="74">
        <f>IF(AND(ISNUMBER('Emissions (start here)'!L270),ISNUMBER(Dispersion!$F$10)),'Emissions (start here)'!L270*2000*453.59/8760/3600*Dispersion!$F$10,0)</f>
        <v>0</v>
      </c>
      <c r="V270" s="74">
        <f>IF(AND(ISNUMBER('Emissions (start here)'!L270),ISNUMBER(Dispersion!$F$11)),'Emissions (start here)'!L270*2000*453.59/8760/3600*Dispersion!$F$11,0)</f>
        <v>0</v>
      </c>
      <c r="W270" s="74">
        <f>IF(AND(ISNUMBER('Emissions (start here)'!M270),ISNUMBER(Dispersion!$G$8)),'Emissions (start here)'!M270*453.59/3600*Dispersion!$G$8,0)</f>
        <v>0</v>
      </c>
      <c r="X270" s="74">
        <f>IF(AND(ISNUMBER('Emissions (start here)'!M270),ISNUMBER(Dispersion!$G$9)),'Emissions (start here)'!M270*453.59/3600*Dispersion!$G$9,0)</f>
        <v>0</v>
      </c>
      <c r="Y270" s="74">
        <f>IF(AND(ISNUMBER('Emissions (start here)'!N270),ISNUMBER(Dispersion!$G$10)),'Emissions (start here)'!N270*2000*453.59/8760/3600*Dispersion!$G$10,0)</f>
        <v>0</v>
      </c>
      <c r="Z270" s="74">
        <f>IF(AND(ISNUMBER('Emissions (start here)'!N270),ISNUMBER(Dispersion!$G$11)),'Emissions (start here)'!N270*2000*453.59/8760/3600*Dispersion!$G$11,0)</f>
        <v>0</v>
      </c>
      <c r="AA270" s="74">
        <f>IF(AND(ISNUMBER('Emissions (start here)'!O270),ISNUMBER(Dispersion!$H$8)),'Emissions (start here)'!O270*453.59/3600*Dispersion!$H$8,0)</f>
        <v>0</v>
      </c>
      <c r="AB270" s="74">
        <f>IF(AND(ISNUMBER('Emissions (start here)'!O270),ISNUMBER(Dispersion!$H$9)),'Emissions (start here)'!O270*453.59/3600*Dispersion!$H$9,0)</f>
        <v>0</v>
      </c>
      <c r="AC270" s="74">
        <f>IF(AND(ISNUMBER('Emissions (start here)'!P270),ISNUMBER(Dispersion!$H$10)),'Emissions (start here)'!P270*2000*453.59/8760/3600*Dispersion!$H$10,0)</f>
        <v>0</v>
      </c>
      <c r="AD270" s="74">
        <f>IF(AND(ISNUMBER('Emissions (start here)'!P270),ISNUMBER(Dispersion!$H$11)),'Emissions (start here)'!P270*2000*453.59/8760/3600*Dispersion!$H$11,0)</f>
        <v>0</v>
      </c>
      <c r="AE270" s="74">
        <f>IF(AND(ISNUMBER('Emissions (start here)'!Q270),ISNUMBER(Dispersion!$I$8)),'Emissions (start here)'!Q270*453.59/3600*Dispersion!$I$8,0)</f>
        <v>0</v>
      </c>
      <c r="AF270" s="74">
        <f>IF(AND(ISNUMBER('Emissions (start here)'!Q270),ISNUMBER(Dispersion!$I$9)),'Emissions (start here)'!Q270*453.59/3600*Dispersion!$I$9,0)</f>
        <v>0</v>
      </c>
      <c r="AG270" s="74">
        <f>IF(AND(ISNUMBER('Emissions (start here)'!R270),ISNUMBER(Dispersion!$I$10)),'Emissions (start here)'!R270*2000*453.59/8760/3600*Dispersion!$I$10,0)</f>
        <v>0</v>
      </c>
      <c r="AH270" s="74">
        <f>IF(AND(ISNUMBER('Emissions (start here)'!R270),ISNUMBER(Dispersion!$I$11)),'Emissions (start here)'!R270*2000*453.59/8760/3600*Dispersion!$I$11,0)</f>
        <v>0</v>
      </c>
      <c r="AI270" s="74">
        <f>IF(AND(ISNUMBER('Emissions (start here)'!S270),ISNUMBER(Dispersion!$J$8)),'Emissions (start here)'!S270*453.59/3600*Dispersion!$J$8,0)</f>
        <v>0</v>
      </c>
      <c r="AJ270" s="74">
        <f>IF(AND(ISNUMBER('Emissions (start here)'!S270),ISNUMBER(Dispersion!$J$9)),'Emissions (start here)'!S270*453.59/3600*Dispersion!$J$9,0)</f>
        <v>0</v>
      </c>
      <c r="AK270" s="74">
        <f>IF(AND(ISNUMBER('Emissions (start here)'!T270),ISNUMBER(Dispersion!$J$10)),'Emissions (start here)'!T270*2000*453.59/8760/3600*Dispersion!$J$10,0)</f>
        <v>0</v>
      </c>
      <c r="AL270" s="74">
        <f>IF(AND(ISNUMBER('Emissions (start here)'!T270),ISNUMBER(Dispersion!$J$11)),'Emissions (start here)'!T270*2000*453.59/8760/3600*Dispersion!$J$11,0)</f>
        <v>0</v>
      </c>
      <c r="AM270" s="74">
        <f>IF(AND(ISNUMBER('Emissions (start here)'!U270),ISNUMBER(Dispersion!$K$8)),'Emissions (start here)'!U270*453.59/3600*Dispersion!$K$8,0)</f>
        <v>0</v>
      </c>
      <c r="AN270" s="74">
        <f>IF(AND(ISNUMBER('Emissions (start here)'!U270),ISNUMBER(Dispersion!$K$9)),'Emissions (start here)'!U270*453.59/3600*Dispersion!$K$9,0)</f>
        <v>0</v>
      </c>
      <c r="AO270" s="74">
        <f>IF(AND(ISNUMBER('Emissions (start here)'!V270),ISNUMBER(Dispersion!$K$10)),'Emissions (start here)'!V270*2000*453.59/8760/3600*Dispersion!$K$10,0)</f>
        <v>0</v>
      </c>
      <c r="AP270" s="74">
        <f>IF(AND(ISNUMBER('Emissions (start here)'!V270),ISNUMBER(Dispersion!$K$11)),'Emissions (start here)'!V270*2000*453.59/8760/3600*Dispersion!$K$11,0)</f>
        <v>0</v>
      </c>
      <c r="AQ270" s="74">
        <f>IF(AND(ISNUMBER('Emissions (start here)'!W270),ISNUMBER(Dispersion!$L$8)),'Emissions (start here)'!W270*453.59/3600*Dispersion!$L$8,0)</f>
        <v>0</v>
      </c>
      <c r="AR270" s="74">
        <f>IF(AND(ISNUMBER('Emissions (start here)'!W270),ISNUMBER(Dispersion!$L$9)),'Emissions (start here)'!W270*453.59/3600*Dispersion!$L$9,0)</f>
        <v>0</v>
      </c>
      <c r="AS270" s="74">
        <f>IF(AND(ISNUMBER('Emissions (start here)'!X270),ISNUMBER(Dispersion!$L$10)),'Emissions (start here)'!X270*2000*453.59/8760/3600*Dispersion!$L$10,0)</f>
        <v>0</v>
      </c>
      <c r="AT270" s="74">
        <f>IF(AND(ISNUMBER('Emissions (start here)'!X270),ISNUMBER(Dispersion!$L$11)),'Emissions (start here)'!X270*2000*453.59/8760/3600*Dispersion!$L$11,0)</f>
        <v>0</v>
      </c>
      <c r="AU270" s="74">
        <f>IF(AND(ISNUMBER('Emissions (start here)'!Y270),ISNUMBER(Dispersion!$M$8)),'Emissions (start here)'!Y270*453.59/3600*Dispersion!$M$8,0)</f>
        <v>0</v>
      </c>
      <c r="AV270" s="74">
        <f>IF(AND(ISNUMBER('Emissions (start here)'!Y270),ISNUMBER(Dispersion!$M$9)),'Emissions (start here)'!Y270*453.59/3600*Dispersion!$M$9,0)</f>
        <v>0</v>
      </c>
      <c r="AW270" s="74">
        <f>IF(AND(ISNUMBER('Emissions (start here)'!Z270),ISNUMBER(Dispersion!$M$10)),'Emissions (start here)'!Z270*2000*453.59/8760/3600*Dispersion!$M$10,0)</f>
        <v>0</v>
      </c>
      <c r="AX270" s="74">
        <f>IF(AND(ISNUMBER('Emissions (start here)'!Z270),ISNUMBER(Dispersion!$M$11)),'Emissions (start here)'!Z270*2000*453.59/8760/3600*Dispersion!$M$11,0)</f>
        <v>0</v>
      </c>
      <c r="AY270" s="74">
        <f>IF(AND(ISNUMBER('Emissions (start here)'!AA270),ISNUMBER(Dispersion!$N$8)),'Emissions (start here)'!AA270*453.59/3600*Dispersion!$N$8,0)</f>
        <v>0</v>
      </c>
      <c r="AZ270" s="74">
        <f>IF(AND(ISNUMBER('Emissions (start here)'!AA270),ISNUMBER(Dispersion!$N$9)),'Emissions (start here)'!AA270*453.59/3600*Dispersion!$N$9,0)</f>
        <v>0</v>
      </c>
      <c r="BA270" s="74">
        <f>IF(AND(ISNUMBER('Emissions (start here)'!AB270),ISNUMBER(Dispersion!$N$10)),'Emissions (start here)'!AB270*2000*453.59/8760/3600*Dispersion!$N$10,0)</f>
        <v>0</v>
      </c>
      <c r="BB270" s="74">
        <f>IF(AND(ISNUMBER('Emissions (start here)'!AB270),ISNUMBER(Dispersion!$N$11)),'Emissions (start here)'!AB270*2000*453.59/8760/3600*Dispersion!$N$11,0)</f>
        <v>0</v>
      </c>
      <c r="BC270" s="74">
        <f>IF(AND(ISNUMBER('Emissions (start here)'!AC270),ISNUMBER(Dispersion!$O$8)),'Emissions (start here)'!AC270*453.59/3600*Dispersion!$O$8,0)</f>
        <v>0</v>
      </c>
      <c r="BD270" s="74">
        <f>IF(AND(ISNUMBER('Emissions (start here)'!AC270),ISNUMBER(Dispersion!$O$9)),'Emissions (start here)'!AC270*453.59/3600*Dispersion!$O$9,0)</f>
        <v>0</v>
      </c>
      <c r="BE270" s="74">
        <f>IF(AND(ISNUMBER('Emissions (start here)'!AD270),ISNUMBER(Dispersion!$O$10)),'Emissions (start here)'!AD270*2000*453.59/8760/3600*Dispersion!$O$10,0)</f>
        <v>0</v>
      </c>
      <c r="BF270" s="74">
        <f>IF(AND(ISNUMBER('Emissions (start here)'!AD270),ISNUMBER(Dispersion!$O$11)),'Emissions (start here)'!AD270*2000*453.59/8760/3600*Dispersion!$O$11,0)</f>
        <v>0</v>
      </c>
      <c r="BG270" s="74">
        <f>IF(AND(ISNUMBER('Emissions (start here)'!AE270),ISNUMBER(Dispersion!$P$8)),'Emissions (start here)'!AE270*453.59/3600*Dispersion!$P$8,0)</f>
        <v>0</v>
      </c>
      <c r="BH270" s="74">
        <f>IF(AND(ISNUMBER('Emissions (start here)'!AE270),ISNUMBER(Dispersion!$P$9)),'Emissions (start here)'!AE270*453.59/3600*Dispersion!$P$9,0)</f>
        <v>0</v>
      </c>
      <c r="BI270" s="74">
        <f>IF(AND(ISNUMBER('Emissions (start here)'!AF270),ISNUMBER(Dispersion!$P$10)),'Emissions (start here)'!AF270*2000*453.59/8760/3600*Dispersion!$P$10,0)</f>
        <v>0</v>
      </c>
      <c r="BJ270" s="74">
        <f>IF(AND(ISNUMBER('Emissions (start here)'!AF270),ISNUMBER(Dispersion!$P$11)),'Emissions (start here)'!AF270*2000*453.59/8760/3600*Dispersion!$P$11,0)</f>
        <v>0</v>
      </c>
      <c r="BK270" s="74">
        <f>IF(AND(ISNUMBER('Emissions (start here)'!AG270),ISNUMBER(Dispersion!$Q$8)),'Emissions (start here)'!AG270*453.59/3600*Dispersion!$Q$8,0)</f>
        <v>0</v>
      </c>
      <c r="BL270" s="74">
        <f>IF(AND(ISNUMBER('Emissions (start here)'!AG270),ISNUMBER(Dispersion!$Q$9)),'Emissions (start here)'!AG270*453.59/3600*Dispersion!$Q$9,0)</f>
        <v>0</v>
      </c>
      <c r="BM270" s="74">
        <f>IF(AND(ISNUMBER('Emissions (start here)'!AH270),ISNUMBER(Dispersion!$Q$10)),'Emissions (start here)'!AH270*2000*453.59/8760/3600*Dispersion!$Q$10,0)</f>
        <v>0</v>
      </c>
      <c r="BN270" s="74">
        <f>IF(AND(ISNUMBER('Emissions (start here)'!AH270),ISNUMBER(Dispersion!$Q$11)),'Emissions (start here)'!AH270*2000*453.59/8760/3600*Dispersion!$Q$11,0)</f>
        <v>0</v>
      </c>
      <c r="BO270" s="74">
        <f>IF(AND(ISNUMBER('Emissions (start here)'!AI270),ISNUMBER(Dispersion!$R$8)),'Emissions (start here)'!AI270*453.59/3600*Dispersion!$R$8,0)</f>
        <v>0</v>
      </c>
      <c r="BP270" s="74">
        <f>IF(AND(ISNUMBER('Emissions (start here)'!AI270),ISNUMBER(Dispersion!$R$9)),'Emissions (start here)'!AI270*453.59/3600*Dispersion!$R$9,0)</f>
        <v>0</v>
      </c>
      <c r="BQ270" s="74">
        <f>IF(AND(ISNUMBER('Emissions (start here)'!AJ270),ISNUMBER(Dispersion!$R$10)),'Emissions (start here)'!AJ270*2000*453.59/8760/3600*Dispersion!$R$10,0)</f>
        <v>0</v>
      </c>
      <c r="BR270" s="74">
        <f>IF(AND(ISNUMBER('Emissions (start here)'!AJ270),ISNUMBER(Dispersion!$R$11)),'Emissions (start here)'!AJ270*2000*453.59/8760/3600*Dispersion!$R$11,0)</f>
        <v>0</v>
      </c>
      <c r="BS270" s="74">
        <f>IF(AND(ISNUMBER('Emissions (start here)'!AK270),ISNUMBER(Dispersion!$S$8)),'Emissions (start here)'!AK270*453.59/3600*Dispersion!$S$8,0)</f>
        <v>0</v>
      </c>
      <c r="BT270" s="74">
        <f>IF(AND(ISNUMBER('Emissions (start here)'!AK270),ISNUMBER(Dispersion!$S$9)),'Emissions (start here)'!AK270*453.59/3600*Dispersion!$S$9,0)</f>
        <v>0</v>
      </c>
      <c r="BU270" s="74">
        <f>IF(AND(ISNUMBER('Emissions (start here)'!AL270),ISNUMBER(Dispersion!$S$10)),'Emissions (start here)'!AL270*2000*453.59/8760/3600*Dispersion!$S$10,0)</f>
        <v>0</v>
      </c>
      <c r="BV270" s="74">
        <f>IF(AND(ISNUMBER('Emissions (start here)'!AL270),ISNUMBER(Dispersion!$S$11)),'Emissions (start here)'!AL270*2000*453.59/8760/3600*Dispersion!$S$11,0)</f>
        <v>0</v>
      </c>
      <c r="BW270" s="74">
        <f>IF(AND(ISNUMBER('Emissions (start here)'!AM270),ISNUMBER(Dispersion!$T$8)),'Emissions (start here)'!AM270*453.59/3600*Dispersion!$T$8,0)</f>
        <v>0</v>
      </c>
      <c r="BX270" s="74">
        <f>IF(AND(ISNUMBER('Emissions (start here)'!AM270),ISNUMBER(Dispersion!$T$9)),'Emissions (start here)'!AM270*453.59/3600*Dispersion!$T$9,0)</f>
        <v>0</v>
      </c>
      <c r="BY270" s="74">
        <f>IF(AND(ISNUMBER('Emissions (start here)'!AN270),ISNUMBER(Dispersion!$T$10)),'Emissions (start here)'!AN270*2000*453.59/8760/3600*Dispersion!$T$10,0)</f>
        <v>0</v>
      </c>
      <c r="BZ270" s="74">
        <f>IF(AND(ISNUMBER('Emissions (start here)'!AN270),ISNUMBER(Dispersion!$T$11)),'Emissions (start here)'!AN270*2000*453.59/8760/3600*Dispersion!$T$11,0)</f>
        <v>0</v>
      </c>
      <c r="CA270" s="74">
        <f>IF(AND(ISNUMBER('Emissions (start here)'!AO270),ISNUMBER(Dispersion!$U$8)),'Emissions (start here)'!AO270*453.59/3600*Dispersion!$U$8,0)</f>
        <v>0</v>
      </c>
      <c r="CB270" s="74">
        <f>IF(AND(ISNUMBER('Emissions (start here)'!AO270),ISNUMBER(Dispersion!$U$9)),'Emissions (start here)'!AO270*453.59/3600*Dispersion!$U$9,0)</f>
        <v>0</v>
      </c>
      <c r="CC270" s="74">
        <f>IF(AND(ISNUMBER('Emissions (start here)'!AP270),ISNUMBER(Dispersion!$U$10)),'Emissions (start here)'!AP270*2000*453.59/8760/3600*Dispersion!$U$10,0)</f>
        <v>0</v>
      </c>
      <c r="CD270" s="74">
        <f>IF(AND(ISNUMBER('Emissions (start here)'!AP270),ISNUMBER(Dispersion!$U$11)),'Emissions (start here)'!AP270*2000*453.59/8760/3600*Dispersion!$U$11,0)</f>
        <v>0</v>
      </c>
      <c r="CE270" s="74">
        <f>IF(AND(ISNUMBER('Emissions (start here)'!AQ270),ISNUMBER(Dispersion!$V$8)),'Emissions (start here)'!AQ270*453.59/3600*Dispersion!$V$8,0)</f>
        <v>0</v>
      </c>
      <c r="CF270" s="74">
        <f>IF(AND(ISNUMBER('Emissions (start here)'!AQ270),ISNUMBER(Dispersion!$V$9)),'Emissions (start here)'!AQ270*453.59/3600*Dispersion!$V$9,0)</f>
        <v>0</v>
      </c>
      <c r="CG270" s="74">
        <f>IF(AND(ISNUMBER('Emissions (start here)'!AR270),ISNUMBER(Dispersion!$V$10)),'Emissions (start here)'!AR270*2000*453.59/8760/3600*Dispersion!$V$10,0)</f>
        <v>0</v>
      </c>
      <c r="CH270" s="74">
        <f>IF(AND(ISNUMBER('Emissions (start here)'!AR270),ISNUMBER(Dispersion!$V$11)),'Emissions (start here)'!AR270*2000*453.59/8760/3600*Dispersion!$V$11,0)</f>
        <v>0</v>
      </c>
      <c r="CI270" s="74">
        <f>IF(AND(ISNUMBER('Emissions (start here)'!AS270),ISNUMBER(Dispersion!$W$8)),'Emissions (start here)'!AS270*453.59/3600*Dispersion!$W$8,0)</f>
        <v>0</v>
      </c>
      <c r="CJ270" s="74">
        <f>IF(AND(ISNUMBER('Emissions (start here)'!AS270),ISNUMBER(Dispersion!$W$9)),'Emissions (start here)'!AS270*453.59/3600*Dispersion!$W$9,0)</f>
        <v>0</v>
      </c>
      <c r="CK270" s="74">
        <f>IF(AND(ISNUMBER('Emissions (start here)'!AT270),ISNUMBER(Dispersion!$W$10)),'Emissions (start here)'!AT270*2000*453.59/8760/3600*Dispersion!$W$10,0)</f>
        <v>0</v>
      </c>
      <c r="CL270" s="74">
        <f>IF(AND(ISNUMBER('Emissions (start here)'!AT270),ISNUMBER(Dispersion!$W$11)),'Emissions (start here)'!AT270*2000*453.59/8760/3600*Dispersion!$W$11,0)</f>
        <v>0</v>
      </c>
      <c r="CM270" s="74">
        <f>IF(AND(ISNUMBER('Emissions (start here)'!AU270),ISNUMBER(Dispersion!$X$8)),'Emissions (start here)'!AU270*453.59/3600*Dispersion!$X$8,0)</f>
        <v>0</v>
      </c>
      <c r="CN270" s="74">
        <f>IF(AND(ISNUMBER('Emissions (start here)'!AU270),ISNUMBER(Dispersion!$X$9)),'Emissions (start here)'!AU270*453.59/3600*Dispersion!$X$9,0)</f>
        <v>0</v>
      </c>
      <c r="CO270" s="74">
        <f>IF(AND(ISNUMBER('Emissions (start here)'!AV270),ISNUMBER(Dispersion!$X$10)),'Emissions (start here)'!AV270*2000*453.59/8760/3600*Dispersion!$X$10,0)</f>
        <v>0</v>
      </c>
      <c r="CP270" s="74">
        <f>IF(AND(ISNUMBER('Emissions (start here)'!AV270),ISNUMBER(Dispersion!$X$11)),'Emissions (start here)'!AV270*2000*453.59/8760/3600*Dispersion!$X$11,0)</f>
        <v>0</v>
      </c>
      <c r="CQ270" s="74">
        <f>IF(AND(ISNUMBER('Emissions (start here)'!AW270),ISNUMBER(Dispersion!$Y$8)),'Emissions (start here)'!AW270*453.59/3600*Dispersion!$Y$8,0)</f>
        <v>0</v>
      </c>
      <c r="CR270" s="74">
        <f>IF(AND(ISNUMBER('Emissions (start here)'!AW270),ISNUMBER(Dispersion!$Y$9)),'Emissions (start here)'!AW270*453.59/3600*Dispersion!$Y$9,0)</f>
        <v>0</v>
      </c>
      <c r="CS270" s="74">
        <f>IF(AND(ISNUMBER('Emissions (start here)'!AX270),ISNUMBER(Dispersion!$Y$10)),'Emissions (start here)'!AX270*2000*453.59/8760/3600*Dispersion!$Y$10,0)</f>
        <v>0</v>
      </c>
      <c r="CT270" s="74">
        <f>IF(AND(ISNUMBER('Emissions (start here)'!AX270),ISNUMBER(Dispersion!$Y$11)),'Emissions (start here)'!AX270*2000*453.59/8760/3600*Dispersion!$Y$11,0)</f>
        <v>0</v>
      </c>
      <c r="CU270" s="74">
        <f>IF(AND(ISNUMBER('Emissions (start here)'!AY270),ISNUMBER(Dispersion!$Z$8)),'Emissions (start here)'!AY270*453.59/3600*Dispersion!$Z$8,0)</f>
        <v>0</v>
      </c>
      <c r="CV270" s="74">
        <f>IF(AND(ISNUMBER('Emissions (start here)'!AY270),ISNUMBER(Dispersion!$Z$9)),'Emissions (start here)'!AY270*453.59/3600*Dispersion!$Z$9,0)</f>
        <v>0</v>
      </c>
      <c r="CW270" s="74">
        <f>IF(AND(ISNUMBER('Emissions (start here)'!AZ270),ISNUMBER(Dispersion!$Z$10)),'Emissions (start here)'!AZ270*2000*453.59/8760/3600*Dispersion!$Z$10,0)</f>
        <v>0</v>
      </c>
      <c r="CX270" s="74">
        <f>IF(AND(ISNUMBER('Emissions (start here)'!AZ270),ISNUMBER(Dispersion!$Z$11)),'Emissions (start here)'!AZ270*2000*453.59/8760/3600*Dispersion!$Z$11,0)</f>
        <v>0</v>
      </c>
      <c r="CY270" s="74">
        <f>IF(AND(ISNUMBER('Emissions (start here)'!BA270),ISNUMBER(Dispersion!$AA$8)),'Emissions (start here)'!BA270*453.59/3600*Dispersion!$AA$8,0)</f>
        <v>0</v>
      </c>
      <c r="CZ270" s="74">
        <f>IF(AND(ISNUMBER('Emissions (start here)'!BA270),ISNUMBER(Dispersion!$AA$9)),'Emissions (start here)'!BA270*453.59/3600*Dispersion!$AA$9,0)</f>
        <v>0</v>
      </c>
      <c r="DA270" s="74">
        <f>IF(AND(ISNUMBER('Emissions (start here)'!BB270),ISNUMBER(Dispersion!$AA$10)),'Emissions (start here)'!BB270*2000*453.59/8760/3600*Dispersion!$AA$10,0)</f>
        <v>0</v>
      </c>
      <c r="DB270" s="74">
        <f>IF(AND(ISNUMBER('Emissions (start here)'!BB270),ISNUMBER(Dispersion!$AA$11)),'Emissions (start here)'!BB270*2000*453.59/8760/3600*Dispersion!$AA$11,0)</f>
        <v>0</v>
      </c>
      <c r="DC270" s="74">
        <f>IF(AND(ISNUMBER('Emissions (start here)'!BC270),ISNUMBER(Dispersion!$AB$8)),'Emissions (start here)'!BC270*453.59/3600*Dispersion!$AB$8,0)</f>
        <v>0</v>
      </c>
      <c r="DD270" s="74">
        <f>IF(AND(ISNUMBER('Emissions (start here)'!BC270),ISNUMBER(Dispersion!$AB$9)),'Emissions (start here)'!BC270*453.59/3600*Dispersion!$AB$9,0)</f>
        <v>0</v>
      </c>
      <c r="DE270" s="74">
        <f>IF(AND(ISNUMBER('Emissions (start here)'!BD270),ISNUMBER(Dispersion!$AB$10)),'Emissions (start here)'!BD270*2000*453.59/8760/3600*Dispersion!$AB$10,0)</f>
        <v>0</v>
      </c>
      <c r="DF270" s="74">
        <f>IF(AND(ISNUMBER('Emissions (start here)'!BD270),ISNUMBER(Dispersion!$AB$11)),'Emissions (start here)'!BD270*2000*453.59/8760/3600*Dispersion!$AB$11,0)</f>
        <v>0</v>
      </c>
      <c r="DG270" s="74">
        <f>IF(AND(ISNUMBER('Emissions (start here)'!BE270),ISNUMBER(Dispersion!$AC$8)),'Emissions (start here)'!BE270*453.59/3600*Dispersion!$AC$8,0)</f>
        <v>0</v>
      </c>
      <c r="DH270" s="74">
        <f>IF(AND(ISNUMBER('Emissions (start here)'!BE270),ISNUMBER(Dispersion!$AC$9)),'Emissions (start here)'!BE270*453.59/3600*Dispersion!$AC$9,0)</f>
        <v>0</v>
      </c>
      <c r="DI270" s="74">
        <f>IF(AND(ISNUMBER('Emissions (start here)'!BF270),ISNUMBER(Dispersion!$AC$10)),'Emissions (start here)'!BF270*2000*453.59/8760/3600*Dispersion!$AC$10,0)</f>
        <v>0</v>
      </c>
      <c r="DJ270" s="74">
        <f>IF(AND(ISNUMBER('Emissions (start here)'!BF270),ISNUMBER(Dispersion!$AC$11)),'Emissions (start here)'!BF270*2000*453.59/8760/3600*Dispersion!$AC$11,0)</f>
        <v>0</v>
      </c>
      <c r="DK270" s="74">
        <f>IF(AND(ISNUMBER('Emissions (start here)'!BG270),ISNUMBER(Dispersion!$AD$8)),'Emissions (start here)'!BG270*453.59/3600*Dispersion!$AD$8,0)</f>
        <v>0</v>
      </c>
      <c r="DL270" s="74">
        <f>IF(AND(ISNUMBER('Emissions (start here)'!BG270),ISNUMBER(Dispersion!$AD$9)),'Emissions (start here)'!BG270*453.59/3600*Dispersion!$AD$9,0)</f>
        <v>0</v>
      </c>
      <c r="DM270" s="74">
        <f>IF(AND(ISNUMBER('Emissions (start here)'!BH270),ISNUMBER(Dispersion!$AD$10)),'Emissions (start here)'!BH270*2000*453.59/8760/3600*Dispersion!$AD$10,0)</f>
        <v>0</v>
      </c>
      <c r="DN270" s="74">
        <f>IF(AND(ISNUMBER('Emissions (start here)'!BH270),ISNUMBER(Dispersion!$AD$11)),'Emissions (start here)'!BH270*2000*453.59/8760/3600*Dispersion!$AD$11,0)</f>
        <v>0</v>
      </c>
      <c r="DO270" s="74">
        <f>IF(AND(ISNUMBER('Emissions (start here)'!BI270),ISNUMBER(Dispersion!$AE$8)),'Emissions (start here)'!BI270*453.59/3600*Dispersion!$AE$8,0)</f>
        <v>0</v>
      </c>
      <c r="DP270" s="74">
        <f>IF(AND(ISNUMBER('Emissions (start here)'!BI270),ISNUMBER(Dispersion!$AE$9)),'Emissions (start here)'!BI270*453.59/3600*Dispersion!$AE$9,0)</f>
        <v>0</v>
      </c>
      <c r="DQ270" s="74">
        <f>IF(AND(ISNUMBER('Emissions (start here)'!BJ270),ISNUMBER(Dispersion!$AE$10)),'Emissions (start here)'!BJ270*2000*453.59/8760/3600*Dispersion!$AE$10,0)</f>
        <v>0</v>
      </c>
      <c r="DR270" s="74">
        <f>IF(AND(ISNUMBER('Emissions (start here)'!BJ270),ISNUMBER(Dispersion!$AE$11)),'Emissions (start here)'!BJ270*2000*453.59/8760/3600*Dispersion!$AE$11,0)</f>
        <v>0</v>
      </c>
      <c r="DS270" s="74">
        <f>IF(AND(ISNUMBER('Emissions (start here)'!BK270),ISNUMBER(Dispersion!$AF$8)),'Emissions (start here)'!BK270*453.59/3600*Dispersion!$AF$8,0)</f>
        <v>0</v>
      </c>
      <c r="DT270" s="74">
        <f>IF(AND(ISNUMBER('Emissions (start here)'!BK270),ISNUMBER(Dispersion!$AF$9)),'Emissions (start here)'!BK270*453.59/3600*Dispersion!$AF$9,0)</f>
        <v>0</v>
      </c>
      <c r="DU270" s="74">
        <f>IF(AND(ISNUMBER('Emissions (start here)'!BL270),ISNUMBER(Dispersion!$AF$10)),'Emissions (start here)'!BL270*2000*453.59/8760/3600*Dispersion!$AF$10,0)</f>
        <v>0</v>
      </c>
      <c r="DV270" s="74">
        <f>IF(AND(ISNUMBER('Emissions (start here)'!BL270),ISNUMBER(Dispersion!$AF$11)),'Emissions (start here)'!BL270*2000*453.59/8760/3600*Dispersion!$AF$11,0)</f>
        <v>0</v>
      </c>
      <c r="DW270" s="74">
        <f>IF(AND(ISNUMBER('Emissions (start here)'!BM270),ISNUMBER(Dispersion!$AG$8)),'Emissions (start here)'!BM270*453.59/3600*Dispersion!$AG$8,0)</f>
        <v>0</v>
      </c>
      <c r="DX270" s="74">
        <f>IF(AND(ISNUMBER('Emissions (start here)'!BM270),ISNUMBER(Dispersion!$AG$9)),'Emissions (start here)'!BM270*453.59/3600*Dispersion!$AG$9,0)</f>
        <v>0</v>
      </c>
      <c r="DY270" s="74">
        <f>IF(AND(ISNUMBER('Emissions (start here)'!BN270),ISNUMBER(Dispersion!$AG$10)),'Emissions (start here)'!BN270*2000*453.59/8760/3600*Dispersion!$AG$10,0)</f>
        <v>0</v>
      </c>
      <c r="DZ270" s="74">
        <f>IF(AND(ISNUMBER('Emissions (start here)'!BN270),ISNUMBER(Dispersion!$AG$11)),'Emissions (start here)'!BN270*2000*453.59/8760/3600*Dispersion!$AG$11,0)</f>
        <v>0</v>
      </c>
      <c r="EA270" s="74">
        <f>IF(AND(ISNUMBER('Emissions (start here)'!BO270),ISNUMBER(Dispersion!$AH$8)),'Emissions (start here)'!BO270*453.59/3600*Dispersion!$AH$8,0)</f>
        <v>0</v>
      </c>
      <c r="EB270" s="74">
        <f>IF(AND(ISNUMBER('Emissions (start here)'!BO270),ISNUMBER(Dispersion!$AH$9)),'Emissions (start here)'!BO270*453.59/3600*Dispersion!$AH$9,0)</f>
        <v>0</v>
      </c>
      <c r="EC270" s="74">
        <f>IF(AND(ISNUMBER('Emissions (start here)'!BP270),ISNUMBER(Dispersion!$AH$10)),'Emissions (start here)'!BP270*2000*453.59/8760/3600*Dispersion!$AH$10,0)</f>
        <v>0</v>
      </c>
      <c r="ED270" s="74">
        <f>IF(AND(ISNUMBER('Emissions (start here)'!BP270),ISNUMBER(Dispersion!$AH$11)),'Emissions (start here)'!BP270*2000*453.59/8760/3600*Dispersion!$AH$11,0)</f>
        <v>0</v>
      </c>
      <c r="EE270" s="74">
        <f>IF(AND(ISNUMBER('Emissions (start here)'!BQ270),ISNUMBER(Dispersion!$AI$8)),'Emissions (start here)'!BQ270*453.59/3600*Dispersion!$AI$8,0)</f>
        <v>0</v>
      </c>
      <c r="EF270" s="74">
        <f>IF(AND(ISNUMBER('Emissions (start here)'!BQ270),ISNUMBER(Dispersion!$AI$9)),'Emissions (start here)'!BQ270*453.59/3600*Dispersion!$AI$9,0)</f>
        <v>0</v>
      </c>
      <c r="EG270" s="74">
        <f>IF(AND(ISNUMBER('Emissions (start here)'!BR270),ISNUMBER(Dispersion!$AI$10)),'Emissions (start here)'!BR270*2000*453.59/8760/3600*Dispersion!$AI$10,0)</f>
        <v>0</v>
      </c>
      <c r="EH270" s="74">
        <f>IF(AND(ISNUMBER('Emissions (start here)'!BR270),ISNUMBER(Dispersion!$AI$11)),'Emissions (start here)'!BR270*2000*453.59/8760/3600*Dispersion!$AI$11,0)</f>
        <v>0</v>
      </c>
      <c r="EI270" s="74">
        <f>IF(AND(ISNUMBER('Emissions (start here)'!BS270),ISNUMBER(Dispersion!$AJ$8)),'Emissions (start here)'!BS270*453.59/3600*Dispersion!$AJ$8,0)</f>
        <v>0</v>
      </c>
      <c r="EJ270" s="74">
        <f>IF(AND(ISNUMBER('Emissions (start here)'!BS270),ISNUMBER(Dispersion!$AJ$9)),'Emissions (start here)'!BS270*453.59/3600*Dispersion!$AJ$9,0)</f>
        <v>0</v>
      </c>
      <c r="EK270" s="74">
        <f>IF(AND(ISNUMBER('Emissions (start here)'!BT270),ISNUMBER(Dispersion!$AJ$10)),'Emissions (start here)'!BT270*2000*453.59/8760/3600*Dispersion!$AJ$10,0)</f>
        <v>0</v>
      </c>
      <c r="EL270" s="74">
        <f>IF(AND(ISNUMBER('Emissions (start here)'!BT270),ISNUMBER(Dispersion!$AJ$11)),'Emissions (start here)'!BT270*2000*453.59/8760/3600*Dispersion!$AJ$11,0)</f>
        <v>0</v>
      </c>
      <c r="EM270" s="74">
        <f>IF(AND(ISNUMBER('Emissions (start here)'!BU270),ISNUMBER(Dispersion!$AK$8)),'Emissions (start here)'!BU270*453.59/3600*Dispersion!$AK$8,0)</f>
        <v>0</v>
      </c>
      <c r="EN270" s="74">
        <f>IF(AND(ISNUMBER('Emissions (start here)'!BU270),ISNUMBER(Dispersion!$AK$9)),'Emissions (start here)'!BU270*453.59/3600*Dispersion!$AK$9,0)</f>
        <v>0</v>
      </c>
      <c r="EO270" s="74">
        <f>IF(AND(ISNUMBER('Emissions (start here)'!BV270),ISNUMBER(Dispersion!$AK$10)),'Emissions (start here)'!BV270*2000*453.59/8760/3600*Dispersion!$AK$10,0)</f>
        <v>0</v>
      </c>
      <c r="EP270" s="74">
        <f>IF(AND(ISNUMBER('Emissions (start here)'!BV270),ISNUMBER(Dispersion!$AK$11)),'Emissions (start here)'!BV270*2000*453.59/8760/3600*Dispersion!$AK$11,0)</f>
        <v>0</v>
      </c>
      <c r="EQ270" s="74">
        <f>IF(AND(ISNUMBER('Emissions (start here)'!BW270),ISNUMBER(Dispersion!$AL$8)),'Emissions (start here)'!BW270*453.59/3600*Dispersion!$AL$8,0)</f>
        <v>0</v>
      </c>
      <c r="ER270" s="74">
        <f>IF(AND(ISNUMBER('Emissions (start here)'!BW270),ISNUMBER(Dispersion!$AL$9)),'Emissions (start here)'!BW270*453.59/3600*Dispersion!$AL$9,0)</f>
        <v>0</v>
      </c>
      <c r="ES270" s="74">
        <f>IF(AND(ISNUMBER('Emissions (start here)'!BX270),ISNUMBER(Dispersion!$AL$10)),'Emissions (start here)'!BX270*2000*453.59/8760/3600*Dispersion!$AL$10,0)</f>
        <v>0</v>
      </c>
      <c r="ET270" s="74">
        <f>IF(AND(ISNUMBER('Emissions (start here)'!BX270),ISNUMBER(Dispersion!$AL$11)),'Emissions (start here)'!BX270*2000*453.59/8760/3600*Dispersion!$AL$11,0)</f>
        <v>0</v>
      </c>
      <c r="EU270" s="74">
        <f>IF(AND(ISNUMBER('Emissions (start here)'!BY270),ISNUMBER(Dispersion!$AM$8)),'Emissions (start here)'!BY270*453.59/3600*Dispersion!$AM$8,0)</f>
        <v>0</v>
      </c>
      <c r="EV270" s="74">
        <f>IF(AND(ISNUMBER('Emissions (start here)'!BY270),ISNUMBER(Dispersion!$AM$9)),'Emissions (start here)'!BY270*453.59/3600*Dispersion!$AM$9,0)</f>
        <v>0</v>
      </c>
      <c r="EW270" s="74">
        <f>IF(AND(ISNUMBER('Emissions (start here)'!BZ270),ISNUMBER(Dispersion!$AM$10)),'Emissions (start here)'!BZ270*2000*453.59/8760/3600*Dispersion!$AM$10,0)</f>
        <v>0</v>
      </c>
      <c r="EX270" s="74">
        <f>IF(AND(ISNUMBER('Emissions (start here)'!BZ270),ISNUMBER(Dispersion!$AM$11)),'Emissions (start here)'!BZ270*2000*453.59/8760/3600*Dispersion!$AM$11,0)</f>
        <v>0</v>
      </c>
      <c r="EY270" s="74">
        <f>IF(AND(ISNUMBER('Emissions (start here)'!CA270),ISNUMBER(Dispersion!$AN$8)),'Emissions (start here)'!CA270*453.59/3600*Dispersion!$AN$8,0)</f>
        <v>0</v>
      </c>
      <c r="EZ270" s="74">
        <f>IF(AND(ISNUMBER('Emissions (start here)'!CA270),ISNUMBER(Dispersion!$AN$9)),'Emissions (start here)'!CA270*453.59/3600*Dispersion!$AN$9,0)</f>
        <v>0</v>
      </c>
      <c r="FA270" s="74">
        <f>IF(AND(ISNUMBER('Emissions (start here)'!CB270),ISNUMBER(Dispersion!$AN$10)),'Emissions (start here)'!CB270*2000*453.59/8760/3600*Dispersion!$AN$10,0)</f>
        <v>0</v>
      </c>
      <c r="FB270" s="74">
        <f>IF(AND(ISNUMBER('Emissions (start here)'!CB270),ISNUMBER(Dispersion!$AN$11)),'Emissions (start here)'!CB270*2000*453.59/8760/3600*Dispersion!$AN$11,0)</f>
        <v>0</v>
      </c>
      <c r="FC270" s="74">
        <f>IF(AND(ISNUMBER('Emissions (start here)'!CC270),ISNUMBER(Dispersion!$AO$8)),'Emissions (start here)'!CC270*453.59/3600*Dispersion!$AO$8,0)</f>
        <v>0</v>
      </c>
      <c r="FD270" s="74">
        <f>IF(AND(ISNUMBER('Emissions (start here)'!CC270),ISNUMBER(Dispersion!$AO$9)),'Emissions (start here)'!CC270*453.59/3600*Dispersion!$AO$9,0)</f>
        <v>0</v>
      </c>
      <c r="FE270" s="74">
        <f>IF(AND(ISNUMBER('Emissions (start here)'!CD270),ISNUMBER(Dispersion!$AO$10)),'Emissions (start here)'!CD270*2000*453.59/8760/3600*Dispersion!$AO$10,0)</f>
        <v>0</v>
      </c>
      <c r="FF270" s="74">
        <f>IF(AND(ISNUMBER('Emissions (start here)'!CD270),ISNUMBER(Dispersion!$AO$11)),'Emissions (start here)'!CD270*2000*453.59/8760/3600*Dispersion!$AO$11,0)</f>
        <v>0</v>
      </c>
      <c r="FG270" s="74">
        <f>IF(AND(ISNUMBER('Emissions (start here)'!CE270),ISNUMBER(Dispersion!$AP$8)),'Emissions (start here)'!CE270*453.59/3600*Dispersion!$AP$8,0)</f>
        <v>0</v>
      </c>
      <c r="FH270" s="74">
        <f>IF(AND(ISNUMBER('Emissions (start here)'!CE270),ISNUMBER(Dispersion!$AP$9)),'Emissions (start here)'!CE270*453.59/3600*Dispersion!$AP$9,0)</f>
        <v>0</v>
      </c>
      <c r="FI270" s="74">
        <f>IF(AND(ISNUMBER('Emissions (start here)'!CF270),ISNUMBER(Dispersion!$AP$10)),'Emissions (start here)'!CF270*2000*453.59/8760/3600*Dispersion!$AP$10,0)</f>
        <v>0</v>
      </c>
      <c r="FJ270" s="74">
        <f>IF(AND(ISNUMBER('Emissions (start here)'!CF270),ISNUMBER(Dispersion!$AP$11)),'Emissions (start here)'!CF270*2000*453.59/8760/3600*Dispersion!$AP$11,0)</f>
        <v>0</v>
      </c>
      <c r="FK270" s="74">
        <f>IF(AND(ISNUMBER('Emissions (start here)'!CG270),ISNUMBER(Dispersion!$AQ$8)),'Emissions (start here)'!CG270*453.59/3600*Dispersion!$AQ$8,0)</f>
        <v>0</v>
      </c>
      <c r="FL270" s="74">
        <f>IF(AND(ISNUMBER('Emissions (start here)'!CG270),ISNUMBER(Dispersion!$AQ$9)),'Emissions (start here)'!CG270*453.59/3600*Dispersion!$AQ$9,0)</f>
        <v>0</v>
      </c>
      <c r="FM270" s="74">
        <f>IF(AND(ISNUMBER('Emissions (start here)'!CH270),ISNUMBER(Dispersion!$AQ$10)),'Emissions (start here)'!CH270*2000*453.59/8760/3600*Dispersion!$AQ$10,0)</f>
        <v>0</v>
      </c>
      <c r="FN270" s="74">
        <f>IF(AND(ISNUMBER('Emissions (start here)'!CH270),ISNUMBER(Dispersion!$AQ$11)),'Emissions (start here)'!CH270*2000*453.59/8760/3600*Dispersion!$AQ$11,0)</f>
        <v>0</v>
      </c>
      <c r="FO270" s="74">
        <f>IF(AND(ISNUMBER('Emissions (start here)'!CI270),ISNUMBER(Dispersion!$AR$8)),'Emissions (start here)'!CI270*453.59/3600*Dispersion!$AR$8,0)</f>
        <v>0</v>
      </c>
      <c r="FP270" s="74">
        <f>IF(AND(ISNUMBER('Emissions (start here)'!CI270),ISNUMBER(Dispersion!$AR$9)),'Emissions (start here)'!CI270*453.59/3600*Dispersion!$AR$9,0)</f>
        <v>0</v>
      </c>
      <c r="FQ270" s="74">
        <f>IF(AND(ISNUMBER('Emissions (start here)'!CJ270),ISNUMBER(Dispersion!$AR$10)),'Emissions (start here)'!CJ270*2000*453.59/8760/3600*Dispersion!$AR$10,0)</f>
        <v>0</v>
      </c>
      <c r="FR270" s="74">
        <f>IF(AND(ISNUMBER('Emissions (start here)'!CJ270),ISNUMBER(Dispersion!$AR$11)),'Emissions (start here)'!CJ270*2000*453.59/8760/3600*Dispersion!$AR$11,0)</f>
        <v>0</v>
      </c>
      <c r="FS270" s="74">
        <f>IF(AND(ISNUMBER('Emissions (start here)'!CK270),ISNUMBER(Dispersion!$AS$8)),'Emissions (start here)'!CK270*453.59/3600*Dispersion!$AS$8,0)</f>
        <v>0</v>
      </c>
      <c r="FT270" s="74">
        <f>IF(AND(ISNUMBER('Emissions (start here)'!CK270),ISNUMBER(Dispersion!$AS$9)),'Emissions (start here)'!CK270*453.59/3600*Dispersion!$AS$9,0)</f>
        <v>0</v>
      </c>
      <c r="FU270" s="74">
        <f>IF(AND(ISNUMBER('Emissions (start here)'!CL270),ISNUMBER(Dispersion!$AS$10)),'Emissions (start here)'!CL270*2000*453.59/8760/3600*Dispersion!$AS$10,0)</f>
        <v>0</v>
      </c>
      <c r="FV270" s="74">
        <f>IF(AND(ISNUMBER('Emissions (start here)'!CL270),ISNUMBER(Dispersion!$AS$11)),'Emissions (start here)'!CL270*2000*453.59/8760/3600*Dispersion!$AS$11,0)</f>
        <v>0</v>
      </c>
      <c r="FW270" s="74">
        <f>IF(AND(ISNUMBER('Emissions (start here)'!CM270),ISNUMBER(Dispersion!$AT$8)),'Emissions (start here)'!CM270*453.59/3600*Dispersion!$AT$8,0)</f>
        <v>0</v>
      </c>
      <c r="FX270" s="74">
        <f>IF(AND(ISNUMBER('Emissions (start here)'!CM270),ISNUMBER(Dispersion!$AT$9)),'Emissions (start here)'!CM270*453.59/3600*Dispersion!$AT$9,0)</f>
        <v>0</v>
      </c>
      <c r="FY270" s="74">
        <f>IF(AND(ISNUMBER('Emissions (start here)'!CN270),ISNUMBER(Dispersion!$AT$10)),'Emissions (start here)'!CN270*2000*453.59/8760/3600*Dispersion!$AT$10,0)</f>
        <v>0</v>
      </c>
      <c r="FZ270" s="74">
        <f>IF(AND(ISNUMBER('Emissions (start here)'!CN270),ISNUMBER(Dispersion!$AT$11)),'Emissions (start here)'!CN270*2000*453.59/8760/3600*Dispersion!$AT$11,0)</f>
        <v>0</v>
      </c>
      <c r="GA270" s="74">
        <f>IF(AND(ISNUMBER('Emissions (start here)'!CO270),ISNUMBER(Dispersion!$AU$8)),'Emissions (start here)'!CO270*453.59/3600*Dispersion!$AU$8,0)</f>
        <v>0</v>
      </c>
      <c r="GB270" s="74">
        <f>IF(AND(ISNUMBER('Emissions (start here)'!CO270),ISNUMBER(Dispersion!$AU$9)),'Emissions (start here)'!CO270*453.59/3600*Dispersion!$AU$9,0)</f>
        <v>0</v>
      </c>
      <c r="GC270" s="74">
        <f>IF(AND(ISNUMBER('Emissions (start here)'!CP270),ISNUMBER(Dispersion!$AU$10)),'Emissions (start here)'!CP270*2000*453.59/8760/3600*Dispersion!$AU$10,0)</f>
        <v>0</v>
      </c>
      <c r="GD270" s="74">
        <f>IF(AND(ISNUMBER('Emissions (start here)'!CP270),ISNUMBER(Dispersion!$AU$11)),'Emissions (start here)'!CP270*2000*453.59/8760/3600*Dispersion!$AU$11,0)</f>
        <v>0</v>
      </c>
      <c r="GE270" s="74">
        <f>IF(AND(ISNUMBER('Emissions (start here)'!CQ270),ISNUMBER(Dispersion!$AV$8)),'Emissions (start here)'!CQ270*453.59/3600*Dispersion!$AV$8,0)</f>
        <v>0</v>
      </c>
      <c r="GF270" s="74">
        <f>IF(AND(ISNUMBER('Emissions (start here)'!CQ270),ISNUMBER(Dispersion!$AV$9)),'Emissions (start here)'!CQ270*453.59/3600*Dispersion!$AV$9,0)</f>
        <v>0</v>
      </c>
      <c r="GG270" s="74">
        <f>IF(AND(ISNUMBER('Emissions (start here)'!CR270),ISNUMBER(Dispersion!$AV$10)),'Emissions (start here)'!CR270*2000*453.59/8760/3600*Dispersion!$AV$10,0)</f>
        <v>0</v>
      </c>
      <c r="GH270" s="74">
        <f>IF(AND(ISNUMBER('Emissions (start here)'!CR270),ISNUMBER(Dispersion!$AV$11)),'Emissions (start here)'!CR270*2000*453.59/8760/3600*Dispersion!$AV$11,0)</f>
        <v>0</v>
      </c>
      <c r="GI270" s="74">
        <f>IF(AND(ISNUMBER('Emissions (start here)'!CS270),ISNUMBER(Dispersion!$AW$8)),'Emissions (start here)'!CS270*453.59/3600*Dispersion!$AW$8,0)</f>
        <v>0</v>
      </c>
      <c r="GJ270" s="74">
        <f>IF(AND(ISNUMBER('Emissions (start here)'!CS270),ISNUMBER(Dispersion!$AW$9)),'Emissions (start here)'!CS270*453.59/3600*Dispersion!$AW$9,0)</f>
        <v>0</v>
      </c>
      <c r="GK270" s="74">
        <f>IF(AND(ISNUMBER('Emissions (start here)'!CT270),ISNUMBER(Dispersion!$AW$10)),'Emissions (start here)'!CT270*2000*453.59/8760/3600*Dispersion!$AW$10,0)</f>
        <v>0</v>
      </c>
      <c r="GL270" s="74">
        <f>IF(AND(ISNUMBER('Emissions (start here)'!CT270),ISNUMBER(Dispersion!$AW$11)),'Emissions (start here)'!CT270*2000*453.59/8760/3600*Dispersion!$AW$11,0)</f>
        <v>0</v>
      </c>
      <c r="GM270" s="74">
        <f>IF(AND(ISNUMBER('Emissions (start here)'!CU270),ISNUMBER(Dispersion!$AX$8)),'Emissions (start here)'!CU270*453.59/3600*Dispersion!$AX$8,0)</f>
        <v>0</v>
      </c>
      <c r="GN270" s="74">
        <f>IF(AND(ISNUMBER('Emissions (start here)'!CU270),ISNUMBER(Dispersion!$AX$9)),'Emissions (start here)'!CU270*453.59/3600*Dispersion!$AX$9,0)</f>
        <v>0</v>
      </c>
      <c r="GO270" s="74">
        <f>IF(AND(ISNUMBER('Emissions (start here)'!CV270),ISNUMBER(Dispersion!$AX$10)),'Emissions (start here)'!CV270*2000*453.59/8760/3600*Dispersion!$AX$10,0)</f>
        <v>0</v>
      </c>
      <c r="GP270" s="74">
        <f>IF(AND(ISNUMBER('Emissions (start here)'!CV270),ISNUMBER(Dispersion!$AX$11)),'Emissions (start here)'!CV270*2000*453.59/8760/3600*Dispersion!$AX$11,0)</f>
        <v>0</v>
      </c>
      <c r="GQ270" s="74">
        <f>IF(AND(ISNUMBER('Emissions (start here)'!CW270),ISNUMBER(Dispersion!$AY$8)),'Emissions (start here)'!CW270*453.59/3600*Dispersion!$AY$8,0)</f>
        <v>0</v>
      </c>
      <c r="GR270" s="74">
        <f>IF(AND(ISNUMBER('Emissions (start here)'!CW270),ISNUMBER(Dispersion!$AY$9)),'Emissions (start here)'!CW270*453.59/3600*Dispersion!$AY$9,0)</f>
        <v>0</v>
      </c>
      <c r="GS270" s="74">
        <f>IF(AND(ISNUMBER('Emissions (start here)'!CX270),ISNUMBER(Dispersion!$AY$10)),'Emissions (start here)'!CX270*2000*453.59/8760/3600*Dispersion!$AY$10,0)</f>
        <v>0</v>
      </c>
      <c r="GT270" s="74">
        <f>IF(AND(ISNUMBER('Emissions (start here)'!CX270),ISNUMBER(Dispersion!$AY$11)),'Emissions (start here)'!CX270*2000*453.59/8760/3600*Dispersion!$AY$11,0)</f>
        <v>0</v>
      </c>
      <c r="GU270" s="74">
        <f>IF(AND(ISNUMBER('Emissions (start here)'!CY270),ISNUMBER(Dispersion!$AZ$8)),'Emissions (start here)'!CY270*453.59/3600*Dispersion!$AZ$8,0)</f>
        <v>0</v>
      </c>
      <c r="GV270" s="74">
        <f>IF(AND(ISNUMBER('Emissions (start here)'!CY270),ISNUMBER(Dispersion!$AZ$9)),'Emissions (start here)'!CY270*453.59/3600*Dispersion!$AZ$9,0)</f>
        <v>0</v>
      </c>
      <c r="GW270" s="74">
        <f>IF(AND(ISNUMBER('Emissions (start here)'!CZ270),ISNUMBER(Dispersion!$AZ$10)),'Emissions (start here)'!CZ270*2000*453.59/8760/3600*Dispersion!$AZ$10,0)</f>
        <v>0</v>
      </c>
      <c r="GX270" s="74">
        <f>IF(AND(ISNUMBER('Emissions (start here)'!CZ270),ISNUMBER(Dispersion!$AZ$11)),'Emissions (start here)'!CZ270*2000*453.59/8760/3600*Dispersion!$AZ$11,0)</f>
        <v>0</v>
      </c>
    </row>
    <row r="271" spans="1:206" x14ac:dyDescent="0.2">
      <c r="A271" s="51" t="str">
        <f>'Tox Values'!C271</f>
        <v>96-33-3</v>
      </c>
      <c r="B271" s="94" t="str">
        <f>'Tox Values'!D271</f>
        <v>Methyl acrylate</v>
      </c>
      <c r="C271" s="96">
        <f t="shared" si="17"/>
        <v>0</v>
      </c>
      <c r="D271" s="74">
        <f t="shared" si="18"/>
        <v>0</v>
      </c>
      <c r="E271" s="74">
        <f t="shared" si="19"/>
        <v>0</v>
      </c>
      <c r="F271" s="99">
        <f t="shared" si="20"/>
        <v>0</v>
      </c>
      <c r="G271" s="97">
        <f>IF(AND(ISNUMBER('Emissions (start here)'!E271),ISNUMBER(Dispersion!$C$8)),'Emissions (start here)'!E271*453.59/3600*Dispersion!$C$8,0)</f>
        <v>0</v>
      </c>
      <c r="H271" s="74">
        <f>IF(AND(ISNUMBER('Emissions (start here)'!E271),ISNUMBER(Dispersion!$C$9)),'Emissions (start here)'!E271*453.59/3600*Dispersion!$C$9,0)</f>
        <v>0</v>
      </c>
      <c r="I271" s="74">
        <f>IF(AND(ISNUMBER('Emissions (start here)'!F271),ISNUMBER(Dispersion!$C$10)),'Emissions (start here)'!F271*2000*453.59/8760/3600*Dispersion!$C$10,0)</f>
        <v>0</v>
      </c>
      <c r="J271" s="74">
        <f>IF(AND(ISNUMBER('Emissions (start here)'!F271),ISNUMBER(Dispersion!$C$11)),'Emissions (start here)'!F271*2000*453.59/8760/3600*Dispersion!$C$11,0)</f>
        <v>0</v>
      </c>
      <c r="K271" s="74">
        <f>IF(AND(ISNUMBER('Emissions (start here)'!G271),ISNUMBER(Dispersion!$D$8)),'Emissions (start here)'!G271*453.59/3600*Dispersion!$D$8,0)</f>
        <v>0</v>
      </c>
      <c r="L271" s="74">
        <f>IF(AND(ISNUMBER('Emissions (start here)'!G271),ISNUMBER(Dispersion!$D$9)),'Emissions (start here)'!G271*453.59/3600*Dispersion!$D$9,0)</f>
        <v>0</v>
      </c>
      <c r="M271" s="74">
        <f>IF(AND(ISNUMBER('Emissions (start here)'!H271),ISNUMBER(Dispersion!$D$10)),'Emissions (start here)'!H271*2000*453.59/8760/3600*Dispersion!$D$10,0)</f>
        <v>0</v>
      </c>
      <c r="N271" s="74">
        <f>IF(AND(ISNUMBER('Emissions (start here)'!H271),ISNUMBER(Dispersion!$D$11)),'Emissions (start here)'!H271*2000*453.59/8760/3600*Dispersion!$D$11,0)</f>
        <v>0</v>
      </c>
      <c r="O271" s="74">
        <f>IF(AND(ISNUMBER('Emissions (start here)'!I271),ISNUMBER(Dispersion!$E$8)),'Emissions (start here)'!I271*453.59/3600*Dispersion!$E$8,0)</f>
        <v>0</v>
      </c>
      <c r="P271" s="74">
        <f>IF(AND(ISNUMBER('Emissions (start here)'!I271),ISNUMBER(Dispersion!$E$9)),'Emissions (start here)'!I271*453.59/3600*Dispersion!$E$9,0)</f>
        <v>0</v>
      </c>
      <c r="Q271" s="74">
        <f>IF(AND(ISNUMBER('Emissions (start here)'!J271),ISNUMBER(Dispersion!$E$10)),'Emissions (start here)'!J271*2000*453.59/8760/3600*Dispersion!$E$10,0)</f>
        <v>0</v>
      </c>
      <c r="R271" s="74">
        <f>IF(AND(ISNUMBER('Emissions (start here)'!J271),ISNUMBER(Dispersion!$E$11)),'Emissions (start here)'!J271*2000*453.59/8760/3600*Dispersion!$E$11,0)</f>
        <v>0</v>
      </c>
      <c r="S271" s="74">
        <f>IF(AND(ISNUMBER('Emissions (start here)'!K271),ISNUMBER(Dispersion!$F$8)),'Emissions (start here)'!K271*453.59/3600*Dispersion!$F$8,0)</f>
        <v>0</v>
      </c>
      <c r="T271" s="74">
        <f>IF(AND(ISNUMBER('Emissions (start here)'!K271),ISNUMBER(Dispersion!$F$9)),'Emissions (start here)'!K271*453.59/3600*Dispersion!$F$9,0)</f>
        <v>0</v>
      </c>
      <c r="U271" s="74">
        <f>IF(AND(ISNUMBER('Emissions (start here)'!L271),ISNUMBER(Dispersion!$F$10)),'Emissions (start here)'!L271*2000*453.59/8760/3600*Dispersion!$F$10,0)</f>
        <v>0</v>
      </c>
      <c r="V271" s="74">
        <f>IF(AND(ISNUMBER('Emissions (start here)'!L271),ISNUMBER(Dispersion!$F$11)),'Emissions (start here)'!L271*2000*453.59/8760/3600*Dispersion!$F$11,0)</f>
        <v>0</v>
      </c>
      <c r="W271" s="74">
        <f>IF(AND(ISNUMBER('Emissions (start here)'!M271),ISNUMBER(Dispersion!$G$8)),'Emissions (start here)'!M271*453.59/3600*Dispersion!$G$8,0)</f>
        <v>0</v>
      </c>
      <c r="X271" s="74">
        <f>IF(AND(ISNUMBER('Emissions (start here)'!M271),ISNUMBER(Dispersion!$G$9)),'Emissions (start here)'!M271*453.59/3600*Dispersion!$G$9,0)</f>
        <v>0</v>
      </c>
      <c r="Y271" s="74">
        <f>IF(AND(ISNUMBER('Emissions (start here)'!N271),ISNUMBER(Dispersion!$G$10)),'Emissions (start here)'!N271*2000*453.59/8760/3600*Dispersion!$G$10,0)</f>
        <v>0</v>
      </c>
      <c r="Z271" s="74">
        <f>IF(AND(ISNUMBER('Emissions (start here)'!N271),ISNUMBER(Dispersion!$G$11)),'Emissions (start here)'!N271*2000*453.59/8760/3600*Dispersion!$G$11,0)</f>
        <v>0</v>
      </c>
      <c r="AA271" s="74">
        <f>IF(AND(ISNUMBER('Emissions (start here)'!O271),ISNUMBER(Dispersion!$H$8)),'Emissions (start here)'!O271*453.59/3600*Dispersion!$H$8,0)</f>
        <v>0</v>
      </c>
      <c r="AB271" s="74">
        <f>IF(AND(ISNUMBER('Emissions (start here)'!O271),ISNUMBER(Dispersion!$H$9)),'Emissions (start here)'!O271*453.59/3600*Dispersion!$H$9,0)</f>
        <v>0</v>
      </c>
      <c r="AC271" s="74">
        <f>IF(AND(ISNUMBER('Emissions (start here)'!P271),ISNUMBER(Dispersion!$H$10)),'Emissions (start here)'!P271*2000*453.59/8760/3600*Dispersion!$H$10,0)</f>
        <v>0</v>
      </c>
      <c r="AD271" s="74">
        <f>IF(AND(ISNUMBER('Emissions (start here)'!P271),ISNUMBER(Dispersion!$H$11)),'Emissions (start here)'!P271*2000*453.59/8760/3600*Dispersion!$H$11,0)</f>
        <v>0</v>
      </c>
      <c r="AE271" s="74">
        <f>IF(AND(ISNUMBER('Emissions (start here)'!Q271),ISNUMBER(Dispersion!$I$8)),'Emissions (start here)'!Q271*453.59/3600*Dispersion!$I$8,0)</f>
        <v>0</v>
      </c>
      <c r="AF271" s="74">
        <f>IF(AND(ISNUMBER('Emissions (start here)'!Q271),ISNUMBER(Dispersion!$I$9)),'Emissions (start here)'!Q271*453.59/3600*Dispersion!$I$9,0)</f>
        <v>0</v>
      </c>
      <c r="AG271" s="74">
        <f>IF(AND(ISNUMBER('Emissions (start here)'!R271),ISNUMBER(Dispersion!$I$10)),'Emissions (start here)'!R271*2000*453.59/8760/3600*Dispersion!$I$10,0)</f>
        <v>0</v>
      </c>
      <c r="AH271" s="74">
        <f>IF(AND(ISNUMBER('Emissions (start here)'!R271),ISNUMBER(Dispersion!$I$11)),'Emissions (start here)'!R271*2000*453.59/8760/3600*Dispersion!$I$11,0)</f>
        <v>0</v>
      </c>
      <c r="AI271" s="74">
        <f>IF(AND(ISNUMBER('Emissions (start here)'!S271),ISNUMBER(Dispersion!$J$8)),'Emissions (start here)'!S271*453.59/3600*Dispersion!$J$8,0)</f>
        <v>0</v>
      </c>
      <c r="AJ271" s="74">
        <f>IF(AND(ISNUMBER('Emissions (start here)'!S271),ISNUMBER(Dispersion!$J$9)),'Emissions (start here)'!S271*453.59/3600*Dispersion!$J$9,0)</f>
        <v>0</v>
      </c>
      <c r="AK271" s="74">
        <f>IF(AND(ISNUMBER('Emissions (start here)'!T271),ISNUMBER(Dispersion!$J$10)),'Emissions (start here)'!T271*2000*453.59/8760/3600*Dispersion!$J$10,0)</f>
        <v>0</v>
      </c>
      <c r="AL271" s="74">
        <f>IF(AND(ISNUMBER('Emissions (start here)'!T271),ISNUMBER(Dispersion!$J$11)),'Emissions (start here)'!T271*2000*453.59/8760/3600*Dispersion!$J$11,0)</f>
        <v>0</v>
      </c>
      <c r="AM271" s="74">
        <f>IF(AND(ISNUMBER('Emissions (start here)'!U271),ISNUMBER(Dispersion!$K$8)),'Emissions (start here)'!U271*453.59/3600*Dispersion!$K$8,0)</f>
        <v>0</v>
      </c>
      <c r="AN271" s="74">
        <f>IF(AND(ISNUMBER('Emissions (start here)'!U271),ISNUMBER(Dispersion!$K$9)),'Emissions (start here)'!U271*453.59/3600*Dispersion!$K$9,0)</f>
        <v>0</v>
      </c>
      <c r="AO271" s="74">
        <f>IF(AND(ISNUMBER('Emissions (start here)'!V271),ISNUMBER(Dispersion!$K$10)),'Emissions (start here)'!V271*2000*453.59/8760/3600*Dispersion!$K$10,0)</f>
        <v>0</v>
      </c>
      <c r="AP271" s="74">
        <f>IF(AND(ISNUMBER('Emissions (start here)'!V271),ISNUMBER(Dispersion!$K$11)),'Emissions (start here)'!V271*2000*453.59/8760/3600*Dispersion!$K$11,0)</f>
        <v>0</v>
      </c>
      <c r="AQ271" s="74">
        <f>IF(AND(ISNUMBER('Emissions (start here)'!W271),ISNUMBER(Dispersion!$L$8)),'Emissions (start here)'!W271*453.59/3600*Dispersion!$L$8,0)</f>
        <v>0</v>
      </c>
      <c r="AR271" s="74">
        <f>IF(AND(ISNUMBER('Emissions (start here)'!W271),ISNUMBER(Dispersion!$L$9)),'Emissions (start here)'!W271*453.59/3600*Dispersion!$L$9,0)</f>
        <v>0</v>
      </c>
      <c r="AS271" s="74">
        <f>IF(AND(ISNUMBER('Emissions (start here)'!X271),ISNUMBER(Dispersion!$L$10)),'Emissions (start here)'!X271*2000*453.59/8760/3600*Dispersion!$L$10,0)</f>
        <v>0</v>
      </c>
      <c r="AT271" s="74">
        <f>IF(AND(ISNUMBER('Emissions (start here)'!X271),ISNUMBER(Dispersion!$L$11)),'Emissions (start here)'!X271*2000*453.59/8760/3600*Dispersion!$L$11,0)</f>
        <v>0</v>
      </c>
      <c r="AU271" s="74">
        <f>IF(AND(ISNUMBER('Emissions (start here)'!Y271),ISNUMBER(Dispersion!$M$8)),'Emissions (start here)'!Y271*453.59/3600*Dispersion!$M$8,0)</f>
        <v>0</v>
      </c>
      <c r="AV271" s="74">
        <f>IF(AND(ISNUMBER('Emissions (start here)'!Y271),ISNUMBER(Dispersion!$M$9)),'Emissions (start here)'!Y271*453.59/3600*Dispersion!$M$9,0)</f>
        <v>0</v>
      </c>
      <c r="AW271" s="74">
        <f>IF(AND(ISNUMBER('Emissions (start here)'!Z271),ISNUMBER(Dispersion!$M$10)),'Emissions (start here)'!Z271*2000*453.59/8760/3600*Dispersion!$M$10,0)</f>
        <v>0</v>
      </c>
      <c r="AX271" s="74">
        <f>IF(AND(ISNUMBER('Emissions (start here)'!Z271),ISNUMBER(Dispersion!$M$11)),'Emissions (start here)'!Z271*2000*453.59/8760/3600*Dispersion!$M$11,0)</f>
        <v>0</v>
      </c>
      <c r="AY271" s="74">
        <f>IF(AND(ISNUMBER('Emissions (start here)'!AA271),ISNUMBER(Dispersion!$N$8)),'Emissions (start here)'!AA271*453.59/3600*Dispersion!$N$8,0)</f>
        <v>0</v>
      </c>
      <c r="AZ271" s="74">
        <f>IF(AND(ISNUMBER('Emissions (start here)'!AA271),ISNUMBER(Dispersion!$N$9)),'Emissions (start here)'!AA271*453.59/3600*Dispersion!$N$9,0)</f>
        <v>0</v>
      </c>
      <c r="BA271" s="74">
        <f>IF(AND(ISNUMBER('Emissions (start here)'!AB271),ISNUMBER(Dispersion!$N$10)),'Emissions (start here)'!AB271*2000*453.59/8760/3600*Dispersion!$N$10,0)</f>
        <v>0</v>
      </c>
      <c r="BB271" s="74">
        <f>IF(AND(ISNUMBER('Emissions (start here)'!AB271),ISNUMBER(Dispersion!$N$11)),'Emissions (start here)'!AB271*2000*453.59/8760/3600*Dispersion!$N$11,0)</f>
        <v>0</v>
      </c>
      <c r="BC271" s="74">
        <f>IF(AND(ISNUMBER('Emissions (start here)'!AC271),ISNUMBER(Dispersion!$O$8)),'Emissions (start here)'!AC271*453.59/3600*Dispersion!$O$8,0)</f>
        <v>0</v>
      </c>
      <c r="BD271" s="74">
        <f>IF(AND(ISNUMBER('Emissions (start here)'!AC271),ISNUMBER(Dispersion!$O$9)),'Emissions (start here)'!AC271*453.59/3600*Dispersion!$O$9,0)</f>
        <v>0</v>
      </c>
      <c r="BE271" s="74">
        <f>IF(AND(ISNUMBER('Emissions (start here)'!AD271),ISNUMBER(Dispersion!$O$10)),'Emissions (start here)'!AD271*2000*453.59/8760/3600*Dispersion!$O$10,0)</f>
        <v>0</v>
      </c>
      <c r="BF271" s="74">
        <f>IF(AND(ISNUMBER('Emissions (start here)'!AD271),ISNUMBER(Dispersion!$O$11)),'Emissions (start here)'!AD271*2000*453.59/8760/3600*Dispersion!$O$11,0)</f>
        <v>0</v>
      </c>
      <c r="BG271" s="74">
        <f>IF(AND(ISNUMBER('Emissions (start here)'!AE271),ISNUMBER(Dispersion!$P$8)),'Emissions (start here)'!AE271*453.59/3600*Dispersion!$P$8,0)</f>
        <v>0</v>
      </c>
      <c r="BH271" s="74">
        <f>IF(AND(ISNUMBER('Emissions (start here)'!AE271),ISNUMBER(Dispersion!$P$9)),'Emissions (start here)'!AE271*453.59/3600*Dispersion!$P$9,0)</f>
        <v>0</v>
      </c>
      <c r="BI271" s="74">
        <f>IF(AND(ISNUMBER('Emissions (start here)'!AF271),ISNUMBER(Dispersion!$P$10)),'Emissions (start here)'!AF271*2000*453.59/8760/3600*Dispersion!$P$10,0)</f>
        <v>0</v>
      </c>
      <c r="BJ271" s="74">
        <f>IF(AND(ISNUMBER('Emissions (start here)'!AF271),ISNUMBER(Dispersion!$P$11)),'Emissions (start here)'!AF271*2000*453.59/8760/3600*Dispersion!$P$11,0)</f>
        <v>0</v>
      </c>
      <c r="BK271" s="74">
        <f>IF(AND(ISNUMBER('Emissions (start here)'!AG271),ISNUMBER(Dispersion!$Q$8)),'Emissions (start here)'!AG271*453.59/3600*Dispersion!$Q$8,0)</f>
        <v>0</v>
      </c>
      <c r="BL271" s="74">
        <f>IF(AND(ISNUMBER('Emissions (start here)'!AG271),ISNUMBER(Dispersion!$Q$9)),'Emissions (start here)'!AG271*453.59/3600*Dispersion!$Q$9,0)</f>
        <v>0</v>
      </c>
      <c r="BM271" s="74">
        <f>IF(AND(ISNUMBER('Emissions (start here)'!AH271),ISNUMBER(Dispersion!$Q$10)),'Emissions (start here)'!AH271*2000*453.59/8760/3600*Dispersion!$Q$10,0)</f>
        <v>0</v>
      </c>
      <c r="BN271" s="74">
        <f>IF(AND(ISNUMBER('Emissions (start here)'!AH271),ISNUMBER(Dispersion!$Q$11)),'Emissions (start here)'!AH271*2000*453.59/8760/3600*Dispersion!$Q$11,0)</f>
        <v>0</v>
      </c>
      <c r="BO271" s="74">
        <f>IF(AND(ISNUMBER('Emissions (start here)'!AI271),ISNUMBER(Dispersion!$R$8)),'Emissions (start here)'!AI271*453.59/3600*Dispersion!$R$8,0)</f>
        <v>0</v>
      </c>
      <c r="BP271" s="74">
        <f>IF(AND(ISNUMBER('Emissions (start here)'!AI271),ISNUMBER(Dispersion!$R$9)),'Emissions (start here)'!AI271*453.59/3600*Dispersion!$R$9,0)</f>
        <v>0</v>
      </c>
      <c r="BQ271" s="74">
        <f>IF(AND(ISNUMBER('Emissions (start here)'!AJ271),ISNUMBER(Dispersion!$R$10)),'Emissions (start here)'!AJ271*2000*453.59/8760/3600*Dispersion!$R$10,0)</f>
        <v>0</v>
      </c>
      <c r="BR271" s="74">
        <f>IF(AND(ISNUMBER('Emissions (start here)'!AJ271),ISNUMBER(Dispersion!$R$11)),'Emissions (start here)'!AJ271*2000*453.59/8760/3600*Dispersion!$R$11,0)</f>
        <v>0</v>
      </c>
      <c r="BS271" s="74">
        <f>IF(AND(ISNUMBER('Emissions (start here)'!AK271),ISNUMBER(Dispersion!$S$8)),'Emissions (start here)'!AK271*453.59/3600*Dispersion!$S$8,0)</f>
        <v>0</v>
      </c>
      <c r="BT271" s="74">
        <f>IF(AND(ISNUMBER('Emissions (start here)'!AK271),ISNUMBER(Dispersion!$S$9)),'Emissions (start here)'!AK271*453.59/3600*Dispersion!$S$9,0)</f>
        <v>0</v>
      </c>
      <c r="BU271" s="74">
        <f>IF(AND(ISNUMBER('Emissions (start here)'!AL271),ISNUMBER(Dispersion!$S$10)),'Emissions (start here)'!AL271*2000*453.59/8760/3600*Dispersion!$S$10,0)</f>
        <v>0</v>
      </c>
      <c r="BV271" s="74">
        <f>IF(AND(ISNUMBER('Emissions (start here)'!AL271),ISNUMBER(Dispersion!$S$11)),'Emissions (start here)'!AL271*2000*453.59/8760/3600*Dispersion!$S$11,0)</f>
        <v>0</v>
      </c>
      <c r="BW271" s="74">
        <f>IF(AND(ISNUMBER('Emissions (start here)'!AM271),ISNUMBER(Dispersion!$T$8)),'Emissions (start here)'!AM271*453.59/3600*Dispersion!$T$8,0)</f>
        <v>0</v>
      </c>
      <c r="BX271" s="74">
        <f>IF(AND(ISNUMBER('Emissions (start here)'!AM271),ISNUMBER(Dispersion!$T$9)),'Emissions (start here)'!AM271*453.59/3600*Dispersion!$T$9,0)</f>
        <v>0</v>
      </c>
      <c r="BY271" s="74">
        <f>IF(AND(ISNUMBER('Emissions (start here)'!AN271),ISNUMBER(Dispersion!$T$10)),'Emissions (start here)'!AN271*2000*453.59/8760/3600*Dispersion!$T$10,0)</f>
        <v>0</v>
      </c>
      <c r="BZ271" s="74">
        <f>IF(AND(ISNUMBER('Emissions (start here)'!AN271),ISNUMBER(Dispersion!$T$11)),'Emissions (start here)'!AN271*2000*453.59/8760/3600*Dispersion!$T$11,0)</f>
        <v>0</v>
      </c>
      <c r="CA271" s="74">
        <f>IF(AND(ISNUMBER('Emissions (start here)'!AO271),ISNUMBER(Dispersion!$U$8)),'Emissions (start here)'!AO271*453.59/3600*Dispersion!$U$8,0)</f>
        <v>0</v>
      </c>
      <c r="CB271" s="74">
        <f>IF(AND(ISNUMBER('Emissions (start here)'!AO271),ISNUMBER(Dispersion!$U$9)),'Emissions (start here)'!AO271*453.59/3600*Dispersion!$U$9,0)</f>
        <v>0</v>
      </c>
      <c r="CC271" s="74">
        <f>IF(AND(ISNUMBER('Emissions (start here)'!AP271),ISNUMBER(Dispersion!$U$10)),'Emissions (start here)'!AP271*2000*453.59/8760/3600*Dispersion!$U$10,0)</f>
        <v>0</v>
      </c>
      <c r="CD271" s="74">
        <f>IF(AND(ISNUMBER('Emissions (start here)'!AP271),ISNUMBER(Dispersion!$U$11)),'Emissions (start here)'!AP271*2000*453.59/8760/3600*Dispersion!$U$11,0)</f>
        <v>0</v>
      </c>
      <c r="CE271" s="74">
        <f>IF(AND(ISNUMBER('Emissions (start here)'!AQ271),ISNUMBER(Dispersion!$V$8)),'Emissions (start here)'!AQ271*453.59/3600*Dispersion!$V$8,0)</f>
        <v>0</v>
      </c>
      <c r="CF271" s="74">
        <f>IF(AND(ISNUMBER('Emissions (start here)'!AQ271),ISNUMBER(Dispersion!$V$9)),'Emissions (start here)'!AQ271*453.59/3600*Dispersion!$V$9,0)</f>
        <v>0</v>
      </c>
      <c r="CG271" s="74">
        <f>IF(AND(ISNUMBER('Emissions (start here)'!AR271),ISNUMBER(Dispersion!$V$10)),'Emissions (start here)'!AR271*2000*453.59/8760/3600*Dispersion!$V$10,0)</f>
        <v>0</v>
      </c>
      <c r="CH271" s="74">
        <f>IF(AND(ISNUMBER('Emissions (start here)'!AR271),ISNUMBER(Dispersion!$V$11)),'Emissions (start here)'!AR271*2000*453.59/8760/3600*Dispersion!$V$11,0)</f>
        <v>0</v>
      </c>
      <c r="CI271" s="74">
        <f>IF(AND(ISNUMBER('Emissions (start here)'!AS271),ISNUMBER(Dispersion!$W$8)),'Emissions (start here)'!AS271*453.59/3600*Dispersion!$W$8,0)</f>
        <v>0</v>
      </c>
      <c r="CJ271" s="74">
        <f>IF(AND(ISNUMBER('Emissions (start here)'!AS271),ISNUMBER(Dispersion!$W$9)),'Emissions (start here)'!AS271*453.59/3600*Dispersion!$W$9,0)</f>
        <v>0</v>
      </c>
      <c r="CK271" s="74">
        <f>IF(AND(ISNUMBER('Emissions (start here)'!AT271),ISNUMBER(Dispersion!$W$10)),'Emissions (start here)'!AT271*2000*453.59/8760/3600*Dispersion!$W$10,0)</f>
        <v>0</v>
      </c>
      <c r="CL271" s="74">
        <f>IF(AND(ISNUMBER('Emissions (start here)'!AT271),ISNUMBER(Dispersion!$W$11)),'Emissions (start here)'!AT271*2000*453.59/8760/3600*Dispersion!$W$11,0)</f>
        <v>0</v>
      </c>
      <c r="CM271" s="74">
        <f>IF(AND(ISNUMBER('Emissions (start here)'!AU271),ISNUMBER(Dispersion!$X$8)),'Emissions (start here)'!AU271*453.59/3600*Dispersion!$X$8,0)</f>
        <v>0</v>
      </c>
      <c r="CN271" s="74">
        <f>IF(AND(ISNUMBER('Emissions (start here)'!AU271),ISNUMBER(Dispersion!$X$9)),'Emissions (start here)'!AU271*453.59/3600*Dispersion!$X$9,0)</f>
        <v>0</v>
      </c>
      <c r="CO271" s="74">
        <f>IF(AND(ISNUMBER('Emissions (start here)'!AV271),ISNUMBER(Dispersion!$X$10)),'Emissions (start here)'!AV271*2000*453.59/8760/3600*Dispersion!$X$10,0)</f>
        <v>0</v>
      </c>
      <c r="CP271" s="74">
        <f>IF(AND(ISNUMBER('Emissions (start here)'!AV271),ISNUMBER(Dispersion!$X$11)),'Emissions (start here)'!AV271*2000*453.59/8760/3600*Dispersion!$X$11,0)</f>
        <v>0</v>
      </c>
      <c r="CQ271" s="74">
        <f>IF(AND(ISNUMBER('Emissions (start here)'!AW271),ISNUMBER(Dispersion!$Y$8)),'Emissions (start here)'!AW271*453.59/3600*Dispersion!$Y$8,0)</f>
        <v>0</v>
      </c>
      <c r="CR271" s="74">
        <f>IF(AND(ISNUMBER('Emissions (start here)'!AW271),ISNUMBER(Dispersion!$Y$9)),'Emissions (start here)'!AW271*453.59/3600*Dispersion!$Y$9,0)</f>
        <v>0</v>
      </c>
      <c r="CS271" s="74">
        <f>IF(AND(ISNUMBER('Emissions (start here)'!AX271),ISNUMBER(Dispersion!$Y$10)),'Emissions (start here)'!AX271*2000*453.59/8760/3600*Dispersion!$Y$10,0)</f>
        <v>0</v>
      </c>
      <c r="CT271" s="74">
        <f>IF(AND(ISNUMBER('Emissions (start here)'!AX271),ISNUMBER(Dispersion!$Y$11)),'Emissions (start here)'!AX271*2000*453.59/8760/3600*Dispersion!$Y$11,0)</f>
        <v>0</v>
      </c>
      <c r="CU271" s="74">
        <f>IF(AND(ISNUMBER('Emissions (start here)'!AY271),ISNUMBER(Dispersion!$Z$8)),'Emissions (start here)'!AY271*453.59/3600*Dispersion!$Z$8,0)</f>
        <v>0</v>
      </c>
      <c r="CV271" s="74">
        <f>IF(AND(ISNUMBER('Emissions (start here)'!AY271),ISNUMBER(Dispersion!$Z$9)),'Emissions (start here)'!AY271*453.59/3600*Dispersion!$Z$9,0)</f>
        <v>0</v>
      </c>
      <c r="CW271" s="74">
        <f>IF(AND(ISNUMBER('Emissions (start here)'!AZ271),ISNUMBER(Dispersion!$Z$10)),'Emissions (start here)'!AZ271*2000*453.59/8760/3600*Dispersion!$Z$10,0)</f>
        <v>0</v>
      </c>
      <c r="CX271" s="74">
        <f>IF(AND(ISNUMBER('Emissions (start here)'!AZ271),ISNUMBER(Dispersion!$Z$11)),'Emissions (start here)'!AZ271*2000*453.59/8760/3600*Dispersion!$Z$11,0)</f>
        <v>0</v>
      </c>
      <c r="CY271" s="74">
        <f>IF(AND(ISNUMBER('Emissions (start here)'!BA271),ISNUMBER(Dispersion!$AA$8)),'Emissions (start here)'!BA271*453.59/3600*Dispersion!$AA$8,0)</f>
        <v>0</v>
      </c>
      <c r="CZ271" s="74">
        <f>IF(AND(ISNUMBER('Emissions (start here)'!BA271),ISNUMBER(Dispersion!$AA$9)),'Emissions (start here)'!BA271*453.59/3600*Dispersion!$AA$9,0)</f>
        <v>0</v>
      </c>
      <c r="DA271" s="74">
        <f>IF(AND(ISNUMBER('Emissions (start here)'!BB271),ISNUMBER(Dispersion!$AA$10)),'Emissions (start here)'!BB271*2000*453.59/8760/3600*Dispersion!$AA$10,0)</f>
        <v>0</v>
      </c>
      <c r="DB271" s="74">
        <f>IF(AND(ISNUMBER('Emissions (start here)'!BB271),ISNUMBER(Dispersion!$AA$11)),'Emissions (start here)'!BB271*2000*453.59/8760/3600*Dispersion!$AA$11,0)</f>
        <v>0</v>
      </c>
      <c r="DC271" s="74">
        <f>IF(AND(ISNUMBER('Emissions (start here)'!BC271),ISNUMBER(Dispersion!$AB$8)),'Emissions (start here)'!BC271*453.59/3600*Dispersion!$AB$8,0)</f>
        <v>0</v>
      </c>
      <c r="DD271" s="74">
        <f>IF(AND(ISNUMBER('Emissions (start here)'!BC271),ISNUMBER(Dispersion!$AB$9)),'Emissions (start here)'!BC271*453.59/3600*Dispersion!$AB$9,0)</f>
        <v>0</v>
      </c>
      <c r="DE271" s="74">
        <f>IF(AND(ISNUMBER('Emissions (start here)'!BD271),ISNUMBER(Dispersion!$AB$10)),'Emissions (start here)'!BD271*2000*453.59/8760/3600*Dispersion!$AB$10,0)</f>
        <v>0</v>
      </c>
      <c r="DF271" s="74">
        <f>IF(AND(ISNUMBER('Emissions (start here)'!BD271),ISNUMBER(Dispersion!$AB$11)),'Emissions (start here)'!BD271*2000*453.59/8760/3600*Dispersion!$AB$11,0)</f>
        <v>0</v>
      </c>
      <c r="DG271" s="74">
        <f>IF(AND(ISNUMBER('Emissions (start here)'!BE271),ISNUMBER(Dispersion!$AC$8)),'Emissions (start here)'!BE271*453.59/3600*Dispersion!$AC$8,0)</f>
        <v>0</v>
      </c>
      <c r="DH271" s="74">
        <f>IF(AND(ISNUMBER('Emissions (start here)'!BE271),ISNUMBER(Dispersion!$AC$9)),'Emissions (start here)'!BE271*453.59/3600*Dispersion!$AC$9,0)</f>
        <v>0</v>
      </c>
      <c r="DI271" s="74">
        <f>IF(AND(ISNUMBER('Emissions (start here)'!BF271),ISNUMBER(Dispersion!$AC$10)),'Emissions (start here)'!BF271*2000*453.59/8760/3600*Dispersion!$AC$10,0)</f>
        <v>0</v>
      </c>
      <c r="DJ271" s="74">
        <f>IF(AND(ISNUMBER('Emissions (start here)'!BF271),ISNUMBER(Dispersion!$AC$11)),'Emissions (start here)'!BF271*2000*453.59/8760/3600*Dispersion!$AC$11,0)</f>
        <v>0</v>
      </c>
      <c r="DK271" s="74">
        <f>IF(AND(ISNUMBER('Emissions (start here)'!BG271),ISNUMBER(Dispersion!$AD$8)),'Emissions (start here)'!BG271*453.59/3600*Dispersion!$AD$8,0)</f>
        <v>0</v>
      </c>
      <c r="DL271" s="74">
        <f>IF(AND(ISNUMBER('Emissions (start here)'!BG271),ISNUMBER(Dispersion!$AD$9)),'Emissions (start here)'!BG271*453.59/3600*Dispersion!$AD$9,0)</f>
        <v>0</v>
      </c>
      <c r="DM271" s="74">
        <f>IF(AND(ISNUMBER('Emissions (start here)'!BH271),ISNUMBER(Dispersion!$AD$10)),'Emissions (start here)'!BH271*2000*453.59/8760/3600*Dispersion!$AD$10,0)</f>
        <v>0</v>
      </c>
      <c r="DN271" s="74">
        <f>IF(AND(ISNUMBER('Emissions (start here)'!BH271),ISNUMBER(Dispersion!$AD$11)),'Emissions (start here)'!BH271*2000*453.59/8760/3600*Dispersion!$AD$11,0)</f>
        <v>0</v>
      </c>
      <c r="DO271" s="74">
        <f>IF(AND(ISNUMBER('Emissions (start here)'!BI271),ISNUMBER(Dispersion!$AE$8)),'Emissions (start here)'!BI271*453.59/3600*Dispersion!$AE$8,0)</f>
        <v>0</v>
      </c>
      <c r="DP271" s="74">
        <f>IF(AND(ISNUMBER('Emissions (start here)'!BI271),ISNUMBER(Dispersion!$AE$9)),'Emissions (start here)'!BI271*453.59/3600*Dispersion!$AE$9,0)</f>
        <v>0</v>
      </c>
      <c r="DQ271" s="74">
        <f>IF(AND(ISNUMBER('Emissions (start here)'!BJ271),ISNUMBER(Dispersion!$AE$10)),'Emissions (start here)'!BJ271*2000*453.59/8760/3600*Dispersion!$AE$10,0)</f>
        <v>0</v>
      </c>
      <c r="DR271" s="74">
        <f>IF(AND(ISNUMBER('Emissions (start here)'!BJ271),ISNUMBER(Dispersion!$AE$11)),'Emissions (start here)'!BJ271*2000*453.59/8760/3600*Dispersion!$AE$11,0)</f>
        <v>0</v>
      </c>
      <c r="DS271" s="74">
        <f>IF(AND(ISNUMBER('Emissions (start here)'!BK271),ISNUMBER(Dispersion!$AF$8)),'Emissions (start here)'!BK271*453.59/3600*Dispersion!$AF$8,0)</f>
        <v>0</v>
      </c>
      <c r="DT271" s="74">
        <f>IF(AND(ISNUMBER('Emissions (start here)'!BK271),ISNUMBER(Dispersion!$AF$9)),'Emissions (start here)'!BK271*453.59/3600*Dispersion!$AF$9,0)</f>
        <v>0</v>
      </c>
      <c r="DU271" s="74">
        <f>IF(AND(ISNUMBER('Emissions (start here)'!BL271),ISNUMBER(Dispersion!$AF$10)),'Emissions (start here)'!BL271*2000*453.59/8760/3600*Dispersion!$AF$10,0)</f>
        <v>0</v>
      </c>
      <c r="DV271" s="74">
        <f>IF(AND(ISNUMBER('Emissions (start here)'!BL271),ISNUMBER(Dispersion!$AF$11)),'Emissions (start here)'!BL271*2000*453.59/8760/3600*Dispersion!$AF$11,0)</f>
        <v>0</v>
      </c>
      <c r="DW271" s="74">
        <f>IF(AND(ISNUMBER('Emissions (start here)'!BM271),ISNUMBER(Dispersion!$AG$8)),'Emissions (start here)'!BM271*453.59/3600*Dispersion!$AG$8,0)</f>
        <v>0</v>
      </c>
      <c r="DX271" s="74">
        <f>IF(AND(ISNUMBER('Emissions (start here)'!BM271),ISNUMBER(Dispersion!$AG$9)),'Emissions (start here)'!BM271*453.59/3600*Dispersion!$AG$9,0)</f>
        <v>0</v>
      </c>
      <c r="DY271" s="74">
        <f>IF(AND(ISNUMBER('Emissions (start here)'!BN271),ISNUMBER(Dispersion!$AG$10)),'Emissions (start here)'!BN271*2000*453.59/8760/3600*Dispersion!$AG$10,0)</f>
        <v>0</v>
      </c>
      <c r="DZ271" s="74">
        <f>IF(AND(ISNUMBER('Emissions (start here)'!BN271),ISNUMBER(Dispersion!$AG$11)),'Emissions (start here)'!BN271*2000*453.59/8760/3600*Dispersion!$AG$11,0)</f>
        <v>0</v>
      </c>
      <c r="EA271" s="74">
        <f>IF(AND(ISNUMBER('Emissions (start here)'!BO271),ISNUMBER(Dispersion!$AH$8)),'Emissions (start here)'!BO271*453.59/3600*Dispersion!$AH$8,0)</f>
        <v>0</v>
      </c>
      <c r="EB271" s="74">
        <f>IF(AND(ISNUMBER('Emissions (start here)'!BO271),ISNUMBER(Dispersion!$AH$9)),'Emissions (start here)'!BO271*453.59/3600*Dispersion!$AH$9,0)</f>
        <v>0</v>
      </c>
      <c r="EC271" s="74">
        <f>IF(AND(ISNUMBER('Emissions (start here)'!BP271),ISNUMBER(Dispersion!$AH$10)),'Emissions (start here)'!BP271*2000*453.59/8760/3600*Dispersion!$AH$10,0)</f>
        <v>0</v>
      </c>
      <c r="ED271" s="74">
        <f>IF(AND(ISNUMBER('Emissions (start here)'!BP271),ISNUMBER(Dispersion!$AH$11)),'Emissions (start here)'!BP271*2000*453.59/8760/3600*Dispersion!$AH$11,0)</f>
        <v>0</v>
      </c>
      <c r="EE271" s="74">
        <f>IF(AND(ISNUMBER('Emissions (start here)'!BQ271),ISNUMBER(Dispersion!$AI$8)),'Emissions (start here)'!BQ271*453.59/3600*Dispersion!$AI$8,0)</f>
        <v>0</v>
      </c>
      <c r="EF271" s="74">
        <f>IF(AND(ISNUMBER('Emissions (start here)'!BQ271),ISNUMBER(Dispersion!$AI$9)),'Emissions (start here)'!BQ271*453.59/3600*Dispersion!$AI$9,0)</f>
        <v>0</v>
      </c>
      <c r="EG271" s="74">
        <f>IF(AND(ISNUMBER('Emissions (start here)'!BR271),ISNUMBER(Dispersion!$AI$10)),'Emissions (start here)'!BR271*2000*453.59/8760/3600*Dispersion!$AI$10,0)</f>
        <v>0</v>
      </c>
      <c r="EH271" s="74">
        <f>IF(AND(ISNUMBER('Emissions (start here)'!BR271),ISNUMBER(Dispersion!$AI$11)),'Emissions (start here)'!BR271*2000*453.59/8760/3600*Dispersion!$AI$11,0)</f>
        <v>0</v>
      </c>
      <c r="EI271" s="74">
        <f>IF(AND(ISNUMBER('Emissions (start here)'!BS271),ISNUMBER(Dispersion!$AJ$8)),'Emissions (start here)'!BS271*453.59/3600*Dispersion!$AJ$8,0)</f>
        <v>0</v>
      </c>
      <c r="EJ271" s="74">
        <f>IF(AND(ISNUMBER('Emissions (start here)'!BS271),ISNUMBER(Dispersion!$AJ$9)),'Emissions (start here)'!BS271*453.59/3600*Dispersion!$AJ$9,0)</f>
        <v>0</v>
      </c>
      <c r="EK271" s="74">
        <f>IF(AND(ISNUMBER('Emissions (start here)'!BT271),ISNUMBER(Dispersion!$AJ$10)),'Emissions (start here)'!BT271*2000*453.59/8760/3600*Dispersion!$AJ$10,0)</f>
        <v>0</v>
      </c>
      <c r="EL271" s="74">
        <f>IF(AND(ISNUMBER('Emissions (start here)'!BT271),ISNUMBER(Dispersion!$AJ$11)),'Emissions (start here)'!BT271*2000*453.59/8760/3600*Dispersion!$AJ$11,0)</f>
        <v>0</v>
      </c>
      <c r="EM271" s="74">
        <f>IF(AND(ISNUMBER('Emissions (start here)'!BU271),ISNUMBER(Dispersion!$AK$8)),'Emissions (start here)'!BU271*453.59/3600*Dispersion!$AK$8,0)</f>
        <v>0</v>
      </c>
      <c r="EN271" s="74">
        <f>IF(AND(ISNUMBER('Emissions (start here)'!BU271),ISNUMBER(Dispersion!$AK$9)),'Emissions (start here)'!BU271*453.59/3600*Dispersion!$AK$9,0)</f>
        <v>0</v>
      </c>
      <c r="EO271" s="74">
        <f>IF(AND(ISNUMBER('Emissions (start here)'!BV271),ISNUMBER(Dispersion!$AK$10)),'Emissions (start here)'!BV271*2000*453.59/8760/3600*Dispersion!$AK$10,0)</f>
        <v>0</v>
      </c>
      <c r="EP271" s="74">
        <f>IF(AND(ISNUMBER('Emissions (start here)'!BV271),ISNUMBER(Dispersion!$AK$11)),'Emissions (start here)'!BV271*2000*453.59/8760/3600*Dispersion!$AK$11,0)</f>
        <v>0</v>
      </c>
      <c r="EQ271" s="74">
        <f>IF(AND(ISNUMBER('Emissions (start here)'!BW271),ISNUMBER(Dispersion!$AL$8)),'Emissions (start here)'!BW271*453.59/3600*Dispersion!$AL$8,0)</f>
        <v>0</v>
      </c>
      <c r="ER271" s="74">
        <f>IF(AND(ISNUMBER('Emissions (start here)'!BW271),ISNUMBER(Dispersion!$AL$9)),'Emissions (start here)'!BW271*453.59/3600*Dispersion!$AL$9,0)</f>
        <v>0</v>
      </c>
      <c r="ES271" s="74">
        <f>IF(AND(ISNUMBER('Emissions (start here)'!BX271),ISNUMBER(Dispersion!$AL$10)),'Emissions (start here)'!BX271*2000*453.59/8760/3600*Dispersion!$AL$10,0)</f>
        <v>0</v>
      </c>
      <c r="ET271" s="74">
        <f>IF(AND(ISNUMBER('Emissions (start here)'!BX271),ISNUMBER(Dispersion!$AL$11)),'Emissions (start here)'!BX271*2000*453.59/8760/3600*Dispersion!$AL$11,0)</f>
        <v>0</v>
      </c>
      <c r="EU271" s="74">
        <f>IF(AND(ISNUMBER('Emissions (start here)'!BY271),ISNUMBER(Dispersion!$AM$8)),'Emissions (start here)'!BY271*453.59/3600*Dispersion!$AM$8,0)</f>
        <v>0</v>
      </c>
      <c r="EV271" s="74">
        <f>IF(AND(ISNUMBER('Emissions (start here)'!BY271),ISNUMBER(Dispersion!$AM$9)),'Emissions (start here)'!BY271*453.59/3600*Dispersion!$AM$9,0)</f>
        <v>0</v>
      </c>
      <c r="EW271" s="74">
        <f>IF(AND(ISNUMBER('Emissions (start here)'!BZ271),ISNUMBER(Dispersion!$AM$10)),'Emissions (start here)'!BZ271*2000*453.59/8760/3600*Dispersion!$AM$10,0)</f>
        <v>0</v>
      </c>
      <c r="EX271" s="74">
        <f>IF(AND(ISNUMBER('Emissions (start here)'!BZ271),ISNUMBER(Dispersion!$AM$11)),'Emissions (start here)'!BZ271*2000*453.59/8760/3600*Dispersion!$AM$11,0)</f>
        <v>0</v>
      </c>
      <c r="EY271" s="74">
        <f>IF(AND(ISNUMBER('Emissions (start here)'!CA271),ISNUMBER(Dispersion!$AN$8)),'Emissions (start here)'!CA271*453.59/3600*Dispersion!$AN$8,0)</f>
        <v>0</v>
      </c>
      <c r="EZ271" s="74">
        <f>IF(AND(ISNUMBER('Emissions (start here)'!CA271),ISNUMBER(Dispersion!$AN$9)),'Emissions (start here)'!CA271*453.59/3600*Dispersion!$AN$9,0)</f>
        <v>0</v>
      </c>
      <c r="FA271" s="74">
        <f>IF(AND(ISNUMBER('Emissions (start here)'!CB271),ISNUMBER(Dispersion!$AN$10)),'Emissions (start here)'!CB271*2000*453.59/8760/3600*Dispersion!$AN$10,0)</f>
        <v>0</v>
      </c>
      <c r="FB271" s="74">
        <f>IF(AND(ISNUMBER('Emissions (start here)'!CB271),ISNUMBER(Dispersion!$AN$11)),'Emissions (start here)'!CB271*2000*453.59/8760/3600*Dispersion!$AN$11,0)</f>
        <v>0</v>
      </c>
      <c r="FC271" s="74">
        <f>IF(AND(ISNUMBER('Emissions (start here)'!CC271),ISNUMBER(Dispersion!$AO$8)),'Emissions (start here)'!CC271*453.59/3600*Dispersion!$AO$8,0)</f>
        <v>0</v>
      </c>
      <c r="FD271" s="74">
        <f>IF(AND(ISNUMBER('Emissions (start here)'!CC271),ISNUMBER(Dispersion!$AO$9)),'Emissions (start here)'!CC271*453.59/3600*Dispersion!$AO$9,0)</f>
        <v>0</v>
      </c>
      <c r="FE271" s="74">
        <f>IF(AND(ISNUMBER('Emissions (start here)'!CD271),ISNUMBER(Dispersion!$AO$10)),'Emissions (start here)'!CD271*2000*453.59/8760/3600*Dispersion!$AO$10,0)</f>
        <v>0</v>
      </c>
      <c r="FF271" s="74">
        <f>IF(AND(ISNUMBER('Emissions (start here)'!CD271),ISNUMBER(Dispersion!$AO$11)),'Emissions (start here)'!CD271*2000*453.59/8760/3600*Dispersion!$AO$11,0)</f>
        <v>0</v>
      </c>
      <c r="FG271" s="74">
        <f>IF(AND(ISNUMBER('Emissions (start here)'!CE271),ISNUMBER(Dispersion!$AP$8)),'Emissions (start here)'!CE271*453.59/3600*Dispersion!$AP$8,0)</f>
        <v>0</v>
      </c>
      <c r="FH271" s="74">
        <f>IF(AND(ISNUMBER('Emissions (start here)'!CE271),ISNUMBER(Dispersion!$AP$9)),'Emissions (start here)'!CE271*453.59/3600*Dispersion!$AP$9,0)</f>
        <v>0</v>
      </c>
      <c r="FI271" s="74">
        <f>IF(AND(ISNUMBER('Emissions (start here)'!CF271),ISNUMBER(Dispersion!$AP$10)),'Emissions (start here)'!CF271*2000*453.59/8760/3600*Dispersion!$AP$10,0)</f>
        <v>0</v>
      </c>
      <c r="FJ271" s="74">
        <f>IF(AND(ISNUMBER('Emissions (start here)'!CF271),ISNUMBER(Dispersion!$AP$11)),'Emissions (start here)'!CF271*2000*453.59/8760/3600*Dispersion!$AP$11,0)</f>
        <v>0</v>
      </c>
      <c r="FK271" s="74">
        <f>IF(AND(ISNUMBER('Emissions (start here)'!CG271),ISNUMBER(Dispersion!$AQ$8)),'Emissions (start here)'!CG271*453.59/3600*Dispersion!$AQ$8,0)</f>
        <v>0</v>
      </c>
      <c r="FL271" s="74">
        <f>IF(AND(ISNUMBER('Emissions (start here)'!CG271),ISNUMBER(Dispersion!$AQ$9)),'Emissions (start here)'!CG271*453.59/3600*Dispersion!$AQ$9,0)</f>
        <v>0</v>
      </c>
      <c r="FM271" s="74">
        <f>IF(AND(ISNUMBER('Emissions (start here)'!CH271),ISNUMBER(Dispersion!$AQ$10)),'Emissions (start here)'!CH271*2000*453.59/8760/3600*Dispersion!$AQ$10,0)</f>
        <v>0</v>
      </c>
      <c r="FN271" s="74">
        <f>IF(AND(ISNUMBER('Emissions (start here)'!CH271),ISNUMBER(Dispersion!$AQ$11)),'Emissions (start here)'!CH271*2000*453.59/8760/3600*Dispersion!$AQ$11,0)</f>
        <v>0</v>
      </c>
      <c r="FO271" s="74">
        <f>IF(AND(ISNUMBER('Emissions (start here)'!CI271),ISNUMBER(Dispersion!$AR$8)),'Emissions (start here)'!CI271*453.59/3600*Dispersion!$AR$8,0)</f>
        <v>0</v>
      </c>
      <c r="FP271" s="74">
        <f>IF(AND(ISNUMBER('Emissions (start here)'!CI271),ISNUMBER(Dispersion!$AR$9)),'Emissions (start here)'!CI271*453.59/3600*Dispersion!$AR$9,0)</f>
        <v>0</v>
      </c>
      <c r="FQ271" s="74">
        <f>IF(AND(ISNUMBER('Emissions (start here)'!CJ271),ISNUMBER(Dispersion!$AR$10)),'Emissions (start here)'!CJ271*2000*453.59/8760/3600*Dispersion!$AR$10,0)</f>
        <v>0</v>
      </c>
      <c r="FR271" s="74">
        <f>IF(AND(ISNUMBER('Emissions (start here)'!CJ271),ISNUMBER(Dispersion!$AR$11)),'Emissions (start here)'!CJ271*2000*453.59/8760/3600*Dispersion!$AR$11,0)</f>
        <v>0</v>
      </c>
      <c r="FS271" s="74">
        <f>IF(AND(ISNUMBER('Emissions (start here)'!CK271),ISNUMBER(Dispersion!$AS$8)),'Emissions (start here)'!CK271*453.59/3600*Dispersion!$AS$8,0)</f>
        <v>0</v>
      </c>
      <c r="FT271" s="74">
        <f>IF(AND(ISNUMBER('Emissions (start here)'!CK271),ISNUMBER(Dispersion!$AS$9)),'Emissions (start here)'!CK271*453.59/3600*Dispersion!$AS$9,0)</f>
        <v>0</v>
      </c>
      <c r="FU271" s="74">
        <f>IF(AND(ISNUMBER('Emissions (start here)'!CL271),ISNUMBER(Dispersion!$AS$10)),'Emissions (start here)'!CL271*2000*453.59/8760/3600*Dispersion!$AS$10,0)</f>
        <v>0</v>
      </c>
      <c r="FV271" s="74">
        <f>IF(AND(ISNUMBER('Emissions (start here)'!CL271),ISNUMBER(Dispersion!$AS$11)),'Emissions (start here)'!CL271*2000*453.59/8760/3600*Dispersion!$AS$11,0)</f>
        <v>0</v>
      </c>
      <c r="FW271" s="74">
        <f>IF(AND(ISNUMBER('Emissions (start here)'!CM271),ISNUMBER(Dispersion!$AT$8)),'Emissions (start here)'!CM271*453.59/3600*Dispersion!$AT$8,0)</f>
        <v>0</v>
      </c>
      <c r="FX271" s="74">
        <f>IF(AND(ISNUMBER('Emissions (start here)'!CM271),ISNUMBER(Dispersion!$AT$9)),'Emissions (start here)'!CM271*453.59/3600*Dispersion!$AT$9,0)</f>
        <v>0</v>
      </c>
      <c r="FY271" s="74">
        <f>IF(AND(ISNUMBER('Emissions (start here)'!CN271),ISNUMBER(Dispersion!$AT$10)),'Emissions (start here)'!CN271*2000*453.59/8760/3600*Dispersion!$AT$10,0)</f>
        <v>0</v>
      </c>
      <c r="FZ271" s="74">
        <f>IF(AND(ISNUMBER('Emissions (start here)'!CN271),ISNUMBER(Dispersion!$AT$11)),'Emissions (start here)'!CN271*2000*453.59/8760/3600*Dispersion!$AT$11,0)</f>
        <v>0</v>
      </c>
      <c r="GA271" s="74">
        <f>IF(AND(ISNUMBER('Emissions (start here)'!CO271),ISNUMBER(Dispersion!$AU$8)),'Emissions (start here)'!CO271*453.59/3600*Dispersion!$AU$8,0)</f>
        <v>0</v>
      </c>
      <c r="GB271" s="74">
        <f>IF(AND(ISNUMBER('Emissions (start here)'!CO271),ISNUMBER(Dispersion!$AU$9)),'Emissions (start here)'!CO271*453.59/3600*Dispersion!$AU$9,0)</f>
        <v>0</v>
      </c>
      <c r="GC271" s="74">
        <f>IF(AND(ISNUMBER('Emissions (start here)'!CP271),ISNUMBER(Dispersion!$AU$10)),'Emissions (start here)'!CP271*2000*453.59/8760/3600*Dispersion!$AU$10,0)</f>
        <v>0</v>
      </c>
      <c r="GD271" s="74">
        <f>IF(AND(ISNUMBER('Emissions (start here)'!CP271),ISNUMBER(Dispersion!$AU$11)),'Emissions (start here)'!CP271*2000*453.59/8760/3600*Dispersion!$AU$11,0)</f>
        <v>0</v>
      </c>
      <c r="GE271" s="74">
        <f>IF(AND(ISNUMBER('Emissions (start here)'!CQ271),ISNUMBER(Dispersion!$AV$8)),'Emissions (start here)'!CQ271*453.59/3600*Dispersion!$AV$8,0)</f>
        <v>0</v>
      </c>
      <c r="GF271" s="74">
        <f>IF(AND(ISNUMBER('Emissions (start here)'!CQ271),ISNUMBER(Dispersion!$AV$9)),'Emissions (start here)'!CQ271*453.59/3600*Dispersion!$AV$9,0)</f>
        <v>0</v>
      </c>
      <c r="GG271" s="74">
        <f>IF(AND(ISNUMBER('Emissions (start here)'!CR271),ISNUMBER(Dispersion!$AV$10)),'Emissions (start here)'!CR271*2000*453.59/8760/3600*Dispersion!$AV$10,0)</f>
        <v>0</v>
      </c>
      <c r="GH271" s="74">
        <f>IF(AND(ISNUMBER('Emissions (start here)'!CR271),ISNUMBER(Dispersion!$AV$11)),'Emissions (start here)'!CR271*2000*453.59/8760/3600*Dispersion!$AV$11,0)</f>
        <v>0</v>
      </c>
      <c r="GI271" s="74">
        <f>IF(AND(ISNUMBER('Emissions (start here)'!CS271),ISNUMBER(Dispersion!$AW$8)),'Emissions (start here)'!CS271*453.59/3600*Dispersion!$AW$8,0)</f>
        <v>0</v>
      </c>
      <c r="GJ271" s="74">
        <f>IF(AND(ISNUMBER('Emissions (start here)'!CS271),ISNUMBER(Dispersion!$AW$9)),'Emissions (start here)'!CS271*453.59/3600*Dispersion!$AW$9,0)</f>
        <v>0</v>
      </c>
      <c r="GK271" s="74">
        <f>IF(AND(ISNUMBER('Emissions (start here)'!CT271),ISNUMBER(Dispersion!$AW$10)),'Emissions (start here)'!CT271*2000*453.59/8760/3600*Dispersion!$AW$10,0)</f>
        <v>0</v>
      </c>
      <c r="GL271" s="74">
        <f>IF(AND(ISNUMBER('Emissions (start here)'!CT271),ISNUMBER(Dispersion!$AW$11)),'Emissions (start here)'!CT271*2000*453.59/8760/3600*Dispersion!$AW$11,0)</f>
        <v>0</v>
      </c>
      <c r="GM271" s="74">
        <f>IF(AND(ISNUMBER('Emissions (start here)'!CU271),ISNUMBER(Dispersion!$AX$8)),'Emissions (start here)'!CU271*453.59/3600*Dispersion!$AX$8,0)</f>
        <v>0</v>
      </c>
      <c r="GN271" s="74">
        <f>IF(AND(ISNUMBER('Emissions (start here)'!CU271),ISNUMBER(Dispersion!$AX$9)),'Emissions (start here)'!CU271*453.59/3600*Dispersion!$AX$9,0)</f>
        <v>0</v>
      </c>
      <c r="GO271" s="74">
        <f>IF(AND(ISNUMBER('Emissions (start here)'!CV271),ISNUMBER(Dispersion!$AX$10)),'Emissions (start here)'!CV271*2000*453.59/8760/3600*Dispersion!$AX$10,0)</f>
        <v>0</v>
      </c>
      <c r="GP271" s="74">
        <f>IF(AND(ISNUMBER('Emissions (start here)'!CV271),ISNUMBER(Dispersion!$AX$11)),'Emissions (start here)'!CV271*2000*453.59/8760/3600*Dispersion!$AX$11,0)</f>
        <v>0</v>
      </c>
      <c r="GQ271" s="74">
        <f>IF(AND(ISNUMBER('Emissions (start here)'!CW271),ISNUMBER(Dispersion!$AY$8)),'Emissions (start here)'!CW271*453.59/3600*Dispersion!$AY$8,0)</f>
        <v>0</v>
      </c>
      <c r="GR271" s="74">
        <f>IF(AND(ISNUMBER('Emissions (start here)'!CW271),ISNUMBER(Dispersion!$AY$9)),'Emissions (start here)'!CW271*453.59/3600*Dispersion!$AY$9,0)</f>
        <v>0</v>
      </c>
      <c r="GS271" s="74">
        <f>IF(AND(ISNUMBER('Emissions (start here)'!CX271),ISNUMBER(Dispersion!$AY$10)),'Emissions (start here)'!CX271*2000*453.59/8760/3600*Dispersion!$AY$10,0)</f>
        <v>0</v>
      </c>
      <c r="GT271" s="74">
        <f>IF(AND(ISNUMBER('Emissions (start here)'!CX271),ISNUMBER(Dispersion!$AY$11)),'Emissions (start here)'!CX271*2000*453.59/8760/3600*Dispersion!$AY$11,0)</f>
        <v>0</v>
      </c>
      <c r="GU271" s="74">
        <f>IF(AND(ISNUMBER('Emissions (start here)'!CY271),ISNUMBER(Dispersion!$AZ$8)),'Emissions (start here)'!CY271*453.59/3600*Dispersion!$AZ$8,0)</f>
        <v>0</v>
      </c>
      <c r="GV271" s="74">
        <f>IF(AND(ISNUMBER('Emissions (start here)'!CY271),ISNUMBER(Dispersion!$AZ$9)),'Emissions (start here)'!CY271*453.59/3600*Dispersion!$AZ$9,0)</f>
        <v>0</v>
      </c>
      <c r="GW271" s="74">
        <f>IF(AND(ISNUMBER('Emissions (start here)'!CZ271),ISNUMBER(Dispersion!$AZ$10)),'Emissions (start here)'!CZ271*2000*453.59/8760/3600*Dispersion!$AZ$10,0)</f>
        <v>0</v>
      </c>
      <c r="GX271" s="74">
        <f>IF(AND(ISNUMBER('Emissions (start here)'!CZ271),ISNUMBER(Dispersion!$AZ$11)),'Emissions (start here)'!CZ271*2000*453.59/8760/3600*Dispersion!$AZ$11,0)</f>
        <v>0</v>
      </c>
    </row>
    <row r="272" spans="1:206" x14ac:dyDescent="0.2">
      <c r="A272" s="51" t="str">
        <f>'Tox Values'!C272</f>
        <v>110-49-6</v>
      </c>
      <c r="B272" s="94" t="str">
        <f>'Tox Values'!D272</f>
        <v>Methyl Cellosolve Acetate</v>
      </c>
      <c r="C272" s="96">
        <f t="shared" si="17"/>
        <v>0</v>
      </c>
      <c r="D272" s="74">
        <f t="shared" si="18"/>
        <v>0</v>
      </c>
      <c r="E272" s="74">
        <f t="shared" si="19"/>
        <v>0</v>
      </c>
      <c r="F272" s="99">
        <f t="shared" si="20"/>
        <v>0</v>
      </c>
      <c r="G272" s="97">
        <f>IF(AND(ISNUMBER('Emissions (start here)'!E272),ISNUMBER(Dispersion!$C$8)),'Emissions (start here)'!E272*453.59/3600*Dispersion!$C$8,0)</f>
        <v>0</v>
      </c>
      <c r="H272" s="74">
        <f>IF(AND(ISNUMBER('Emissions (start here)'!E272),ISNUMBER(Dispersion!$C$9)),'Emissions (start here)'!E272*453.59/3600*Dispersion!$C$9,0)</f>
        <v>0</v>
      </c>
      <c r="I272" s="74">
        <f>IF(AND(ISNUMBER('Emissions (start here)'!F272),ISNUMBER(Dispersion!$C$10)),'Emissions (start here)'!F272*2000*453.59/8760/3600*Dispersion!$C$10,0)</f>
        <v>0</v>
      </c>
      <c r="J272" s="74">
        <f>IF(AND(ISNUMBER('Emissions (start here)'!F272),ISNUMBER(Dispersion!$C$11)),'Emissions (start here)'!F272*2000*453.59/8760/3600*Dispersion!$C$11,0)</f>
        <v>0</v>
      </c>
      <c r="K272" s="74">
        <f>IF(AND(ISNUMBER('Emissions (start here)'!G272),ISNUMBER(Dispersion!$D$8)),'Emissions (start here)'!G272*453.59/3600*Dispersion!$D$8,0)</f>
        <v>0</v>
      </c>
      <c r="L272" s="74">
        <f>IF(AND(ISNUMBER('Emissions (start here)'!G272),ISNUMBER(Dispersion!$D$9)),'Emissions (start here)'!G272*453.59/3600*Dispersion!$D$9,0)</f>
        <v>0</v>
      </c>
      <c r="M272" s="74">
        <f>IF(AND(ISNUMBER('Emissions (start here)'!H272),ISNUMBER(Dispersion!$D$10)),'Emissions (start here)'!H272*2000*453.59/8760/3600*Dispersion!$D$10,0)</f>
        <v>0</v>
      </c>
      <c r="N272" s="74">
        <f>IF(AND(ISNUMBER('Emissions (start here)'!H272),ISNUMBER(Dispersion!$D$11)),'Emissions (start here)'!H272*2000*453.59/8760/3600*Dispersion!$D$11,0)</f>
        <v>0</v>
      </c>
      <c r="O272" s="74">
        <f>IF(AND(ISNUMBER('Emissions (start here)'!I272),ISNUMBER(Dispersion!$E$8)),'Emissions (start here)'!I272*453.59/3600*Dispersion!$E$8,0)</f>
        <v>0</v>
      </c>
      <c r="P272" s="74">
        <f>IF(AND(ISNUMBER('Emissions (start here)'!I272),ISNUMBER(Dispersion!$E$9)),'Emissions (start here)'!I272*453.59/3600*Dispersion!$E$9,0)</f>
        <v>0</v>
      </c>
      <c r="Q272" s="74">
        <f>IF(AND(ISNUMBER('Emissions (start here)'!J272),ISNUMBER(Dispersion!$E$10)),'Emissions (start here)'!J272*2000*453.59/8760/3600*Dispersion!$E$10,0)</f>
        <v>0</v>
      </c>
      <c r="R272" s="74">
        <f>IF(AND(ISNUMBER('Emissions (start here)'!J272),ISNUMBER(Dispersion!$E$11)),'Emissions (start here)'!J272*2000*453.59/8760/3600*Dispersion!$E$11,0)</f>
        <v>0</v>
      </c>
      <c r="S272" s="74">
        <f>IF(AND(ISNUMBER('Emissions (start here)'!K272),ISNUMBER(Dispersion!$F$8)),'Emissions (start here)'!K272*453.59/3600*Dispersion!$F$8,0)</f>
        <v>0</v>
      </c>
      <c r="T272" s="74">
        <f>IF(AND(ISNUMBER('Emissions (start here)'!K272),ISNUMBER(Dispersion!$F$9)),'Emissions (start here)'!K272*453.59/3600*Dispersion!$F$9,0)</f>
        <v>0</v>
      </c>
      <c r="U272" s="74">
        <f>IF(AND(ISNUMBER('Emissions (start here)'!L272),ISNUMBER(Dispersion!$F$10)),'Emissions (start here)'!L272*2000*453.59/8760/3600*Dispersion!$F$10,0)</f>
        <v>0</v>
      </c>
      <c r="V272" s="74">
        <f>IF(AND(ISNUMBER('Emissions (start here)'!L272),ISNUMBER(Dispersion!$F$11)),'Emissions (start here)'!L272*2000*453.59/8760/3600*Dispersion!$F$11,0)</f>
        <v>0</v>
      </c>
      <c r="W272" s="74">
        <f>IF(AND(ISNUMBER('Emissions (start here)'!M272),ISNUMBER(Dispersion!$G$8)),'Emissions (start here)'!M272*453.59/3600*Dispersion!$G$8,0)</f>
        <v>0</v>
      </c>
      <c r="X272" s="74">
        <f>IF(AND(ISNUMBER('Emissions (start here)'!M272),ISNUMBER(Dispersion!$G$9)),'Emissions (start here)'!M272*453.59/3600*Dispersion!$G$9,0)</f>
        <v>0</v>
      </c>
      <c r="Y272" s="74">
        <f>IF(AND(ISNUMBER('Emissions (start here)'!N272),ISNUMBER(Dispersion!$G$10)),'Emissions (start here)'!N272*2000*453.59/8760/3600*Dispersion!$G$10,0)</f>
        <v>0</v>
      </c>
      <c r="Z272" s="74">
        <f>IF(AND(ISNUMBER('Emissions (start here)'!N272),ISNUMBER(Dispersion!$G$11)),'Emissions (start here)'!N272*2000*453.59/8760/3600*Dispersion!$G$11,0)</f>
        <v>0</v>
      </c>
      <c r="AA272" s="74">
        <f>IF(AND(ISNUMBER('Emissions (start here)'!O272),ISNUMBER(Dispersion!$H$8)),'Emissions (start here)'!O272*453.59/3600*Dispersion!$H$8,0)</f>
        <v>0</v>
      </c>
      <c r="AB272" s="74">
        <f>IF(AND(ISNUMBER('Emissions (start here)'!O272),ISNUMBER(Dispersion!$H$9)),'Emissions (start here)'!O272*453.59/3600*Dispersion!$H$9,0)</f>
        <v>0</v>
      </c>
      <c r="AC272" s="74">
        <f>IF(AND(ISNUMBER('Emissions (start here)'!P272),ISNUMBER(Dispersion!$H$10)),'Emissions (start here)'!P272*2000*453.59/8760/3600*Dispersion!$H$10,0)</f>
        <v>0</v>
      </c>
      <c r="AD272" s="74">
        <f>IF(AND(ISNUMBER('Emissions (start here)'!P272),ISNUMBER(Dispersion!$H$11)),'Emissions (start here)'!P272*2000*453.59/8760/3600*Dispersion!$H$11,0)</f>
        <v>0</v>
      </c>
      <c r="AE272" s="74">
        <f>IF(AND(ISNUMBER('Emissions (start here)'!Q272),ISNUMBER(Dispersion!$I$8)),'Emissions (start here)'!Q272*453.59/3600*Dispersion!$I$8,0)</f>
        <v>0</v>
      </c>
      <c r="AF272" s="74">
        <f>IF(AND(ISNUMBER('Emissions (start here)'!Q272),ISNUMBER(Dispersion!$I$9)),'Emissions (start here)'!Q272*453.59/3600*Dispersion!$I$9,0)</f>
        <v>0</v>
      </c>
      <c r="AG272" s="74">
        <f>IF(AND(ISNUMBER('Emissions (start here)'!R272),ISNUMBER(Dispersion!$I$10)),'Emissions (start here)'!R272*2000*453.59/8760/3600*Dispersion!$I$10,0)</f>
        <v>0</v>
      </c>
      <c r="AH272" s="74">
        <f>IF(AND(ISNUMBER('Emissions (start here)'!R272),ISNUMBER(Dispersion!$I$11)),'Emissions (start here)'!R272*2000*453.59/8760/3600*Dispersion!$I$11,0)</f>
        <v>0</v>
      </c>
      <c r="AI272" s="74">
        <f>IF(AND(ISNUMBER('Emissions (start here)'!S272),ISNUMBER(Dispersion!$J$8)),'Emissions (start here)'!S272*453.59/3600*Dispersion!$J$8,0)</f>
        <v>0</v>
      </c>
      <c r="AJ272" s="74">
        <f>IF(AND(ISNUMBER('Emissions (start here)'!S272),ISNUMBER(Dispersion!$J$9)),'Emissions (start here)'!S272*453.59/3600*Dispersion!$J$9,0)</f>
        <v>0</v>
      </c>
      <c r="AK272" s="74">
        <f>IF(AND(ISNUMBER('Emissions (start here)'!T272),ISNUMBER(Dispersion!$J$10)),'Emissions (start here)'!T272*2000*453.59/8760/3600*Dispersion!$J$10,0)</f>
        <v>0</v>
      </c>
      <c r="AL272" s="74">
        <f>IF(AND(ISNUMBER('Emissions (start here)'!T272),ISNUMBER(Dispersion!$J$11)),'Emissions (start here)'!T272*2000*453.59/8760/3600*Dispersion!$J$11,0)</f>
        <v>0</v>
      </c>
      <c r="AM272" s="74">
        <f>IF(AND(ISNUMBER('Emissions (start here)'!U272),ISNUMBER(Dispersion!$K$8)),'Emissions (start here)'!U272*453.59/3600*Dispersion!$K$8,0)</f>
        <v>0</v>
      </c>
      <c r="AN272" s="74">
        <f>IF(AND(ISNUMBER('Emissions (start here)'!U272),ISNUMBER(Dispersion!$K$9)),'Emissions (start here)'!U272*453.59/3600*Dispersion!$K$9,0)</f>
        <v>0</v>
      </c>
      <c r="AO272" s="74">
        <f>IF(AND(ISNUMBER('Emissions (start here)'!V272),ISNUMBER(Dispersion!$K$10)),'Emissions (start here)'!V272*2000*453.59/8760/3600*Dispersion!$K$10,0)</f>
        <v>0</v>
      </c>
      <c r="AP272" s="74">
        <f>IF(AND(ISNUMBER('Emissions (start here)'!V272),ISNUMBER(Dispersion!$K$11)),'Emissions (start here)'!V272*2000*453.59/8760/3600*Dispersion!$K$11,0)</f>
        <v>0</v>
      </c>
      <c r="AQ272" s="74">
        <f>IF(AND(ISNUMBER('Emissions (start here)'!W272),ISNUMBER(Dispersion!$L$8)),'Emissions (start here)'!W272*453.59/3600*Dispersion!$L$8,0)</f>
        <v>0</v>
      </c>
      <c r="AR272" s="74">
        <f>IF(AND(ISNUMBER('Emissions (start here)'!W272),ISNUMBER(Dispersion!$L$9)),'Emissions (start here)'!W272*453.59/3600*Dispersion!$L$9,0)</f>
        <v>0</v>
      </c>
      <c r="AS272" s="74">
        <f>IF(AND(ISNUMBER('Emissions (start here)'!X272),ISNUMBER(Dispersion!$L$10)),'Emissions (start here)'!X272*2000*453.59/8760/3600*Dispersion!$L$10,0)</f>
        <v>0</v>
      </c>
      <c r="AT272" s="74">
        <f>IF(AND(ISNUMBER('Emissions (start here)'!X272),ISNUMBER(Dispersion!$L$11)),'Emissions (start here)'!X272*2000*453.59/8760/3600*Dispersion!$L$11,0)</f>
        <v>0</v>
      </c>
      <c r="AU272" s="74">
        <f>IF(AND(ISNUMBER('Emissions (start here)'!Y272),ISNUMBER(Dispersion!$M$8)),'Emissions (start here)'!Y272*453.59/3600*Dispersion!$M$8,0)</f>
        <v>0</v>
      </c>
      <c r="AV272" s="74">
        <f>IF(AND(ISNUMBER('Emissions (start here)'!Y272),ISNUMBER(Dispersion!$M$9)),'Emissions (start here)'!Y272*453.59/3600*Dispersion!$M$9,0)</f>
        <v>0</v>
      </c>
      <c r="AW272" s="74">
        <f>IF(AND(ISNUMBER('Emissions (start here)'!Z272),ISNUMBER(Dispersion!$M$10)),'Emissions (start here)'!Z272*2000*453.59/8760/3600*Dispersion!$M$10,0)</f>
        <v>0</v>
      </c>
      <c r="AX272" s="74">
        <f>IF(AND(ISNUMBER('Emissions (start here)'!Z272),ISNUMBER(Dispersion!$M$11)),'Emissions (start here)'!Z272*2000*453.59/8760/3600*Dispersion!$M$11,0)</f>
        <v>0</v>
      </c>
      <c r="AY272" s="74">
        <f>IF(AND(ISNUMBER('Emissions (start here)'!AA272),ISNUMBER(Dispersion!$N$8)),'Emissions (start here)'!AA272*453.59/3600*Dispersion!$N$8,0)</f>
        <v>0</v>
      </c>
      <c r="AZ272" s="74">
        <f>IF(AND(ISNUMBER('Emissions (start here)'!AA272),ISNUMBER(Dispersion!$N$9)),'Emissions (start here)'!AA272*453.59/3600*Dispersion!$N$9,0)</f>
        <v>0</v>
      </c>
      <c r="BA272" s="74">
        <f>IF(AND(ISNUMBER('Emissions (start here)'!AB272),ISNUMBER(Dispersion!$N$10)),'Emissions (start here)'!AB272*2000*453.59/8760/3600*Dispersion!$N$10,0)</f>
        <v>0</v>
      </c>
      <c r="BB272" s="74">
        <f>IF(AND(ISNUMBER('Emissions (start here)'!AB272),ISNUMBER(Dispersion!$N$11)),'Emissions (start here)'!AB272*2000*453.59/8760/3600*Dispersion!$N$11,0)</f>
        <v>0</v>
      </c>
      <c r="BC272" s="74">
        <f>IF(AND(ISNUMBER('Emissions (start here)'!AC272),ISNUMBER(Dispersion!$O$8)),'Emissions (start here)'!AC272*453.59/3600*Dispersion!$O$8,0)</f>
        <v>0</v>
      </c>
      <c r="BD272" s="74">
        <f>IF(AND(ISNUMBER('Emissions (start here)'!AC272),ISNUMBER(Dispersion!$O$9)),'Emissions (start here)'!AC272*453.59/3600*Dispersion!$O$9,0)</f>
        <v>0</v>
      </c>
      <c r="BE272" s="74">
        <f>IF(AND(ISNUMBER('Emissions (start here)'!AD272),ISNUMBER(Dispersion!$O$10)),'Emissions (start here)'!AD272*2000*453.59/8760/3600*Dispersion!$O$10,0)</f>
        <v>0</v>
      </c>
      <c r="BF272" s="74">
        <f>IF(AND(ISNUMBER('Emissions (start here)'!AD272),ISNUMBER(Dispersion!$O$11)),'Emissions (start here)'!AD272*2000*453.59/8760/3600*Dispersion!$O$11,0)</f>
        <v>0</v>
      </c>
      <c r="BG272" s="74">
        <f>IF(AND(ISNUMBER('Emissions (start here)'!AE272),ISNUMBER(Dispersion!$P$8)),'Emissions (start here)'!AE272*453.59/3600*Dispersion!$P$8,0)</f>
        <v>0</v>
      </c>
      <c r="BH272" s="74">
        <f>IF(AND(ISNUMBER('Emissions (start here)'!AE272),ISNUMBER(Dispersion!$P$9)),'Emissions (start here)'!AE272*453.59/3600*Dispersion!$P$9,0)</f>
        <v>0</v>
      </c>
      <c r="BI272" s="74">
        <f>IF(AND(ISNUMBER('Emissions (start here)'!AF272),ISNUMBER(Dispersion!$P$10)),'Emissions (start here)'!AF272*2000*453.59/8760/3600*Dispersion!$P$10,0)</f>
        <v>0</v>
      </c>
      <c r="BJ272" s="74">
        <f>IF(AND(ISNUMBER('Emissions (start here)'!AF272),ISNUMBER(Dispersion!$P$11)),'Emissions (start here)'!AF272*2000*453.59/8760/3600*Dispersion!$P$11,0)</f>
        <v>0</v>
      </c>
      <c r="BK272" s="74">
        <f>IF(AND(ISNUMBER('Emissions (start here)'!AG272),ISNUMBER(Dispersion!$Q$8)),'Emissions (start here)'!AG272*453.59/3600*Dispersion!$Q$8,0)</f>
        <v>0</v>
      </c>
      <c r="BL272" s="74">
        <f>IF(AND(ISNUMBER('Emissions (start here)'!AG272),ISNUMBER(Dispersion!$Q$9)),'Emissions (start here)'!AG272*453.59/3600*Dispersion!$Q$9,0)</f>
        <v>0</v>
      </c>
      <c r="BM272" s="74">
        <f>IF(AND(ISNUMBER('Emissions (start here)'!AH272),ISNUMBER(Dispersion!$Q$10)),'Emissions (start here)'!AH272*2000*453.59/8760/3600*Dispersion!$Q$10,0)</f>
        <v>0</v>
      </c>
      <c r="BN272" s="74">
        <f>IF(AND(ISNUMBER('Emissions (start here)'!AH272),ISNUMBER(Dispersion!$Q$11)),'Emissions (start here)'!AH272*2000*453.59/8760/3600*Dispersion!$Q$11,0)</f>
        <v>0</v>
      </c>
      <c r="BO272" s="74">
        <f>IF(AND(ISNUMBER('Emissions (start here)'!AI272),ISNUMBER(Dispersion!$R$8)),'Emissions (start here)'!AI272*453.59/3600*Dispersion!$R$8,0)</f>
        <v>0</v>
      </c>
      <c r="BP272" s="74">
        <f>IF(AND(ISNUMBER('Emissions (start here)'!AI272),ISNUMBER(Dispersion!$R$9)),'Emissions (start here)'!AI272*453.59/3600*Dispersion!$R$9,0)</f>
        <v>0</v>
      </c>
      <c r="BQ272" s="74">
        <f>IF(AND(ISNUMBER('Emissions (start here)'!AJ272),ISNUMBER(Dispersion!$R$10)),'Emissions (start here)'!AJ272*2000*453.59/8760/3600*Dispersion!$R$10,0)</f>
        <v>0</v>
      </c>
      <c r="BR272" s="74">
        <f>IF(AND(ISNUMBER('Emissions (start here)'!AJ272),ISNUMBER(Dispersion!$R$11)),'Emissions (start here)'!AJ272*2000*453.59/8760/3600*Dispersion!$R$11,0)</f>
        <v>0</v>
      </c>
      <c r="BS272" s="74">
        <f>IF(AND(ISNUMBER('Emissions (start here)'!AK272),ISNUMBER(Dispersion!$S$8)),'Emissions (start here)'!AK272*453.59/3600*Dispersion!$S$8,0)</f>
        <v>0</v>
      </c>
      <c r="BT272" s="74">
        <f>IF(AND(ISNUMBER('Emissions (start here)'!AK272),ISNUMBER(Dispersion!$S$9)),'Emissions (start here)'!AK272*453.59/3600*Dispersion!$S$9,0)</f>
        <v>0</v>
      </c>
      <c r="BU272" s="74">
        <f>IF(AND(ISNUMBER('Emissions (start here)'!AL272),ISNUMBER(Dispersion!$S$10)),'Emissions (start here)'!AL272*2000*453.59/8760/3600*Dispersion!$S$10,0)</f>
        <v>0</v>
      </c>
      <c r="BV272" s="74">
        <f>IF(AND(ISNUMBER('Emissions (start here)'!AL272),ISNUMBER(Dispersion!$S$11)),'Emissions (start here)'!AL272*2000*453.59/8760/3600*Dispersion!$S$11,0)</f>
        <v>0</v>
      </c>
      <c r="BW272" s="74">
        <f>IF(AND(ISNUMBER('Emissions (start here)'!AM272),ISNUMBER(Dispersion!$T$8)),'Emissions (start here)'!AM272*453.59/3600*Dispersion!$T$8,0)</f>
        <v>0</v>
      </c>
      <c r="BX272" s="74">
        <f>IF(AND(ISNUMBER('Emissions (start here)'!AM272),ISNUMBER(Dispersion!$T$9)),'Emissions (start here)'!AM272*453.59/3600*Dispersion!$T$9,0)</f>
        <v>0</v>
      </c>
      <c r="BY272" s="74">
        <f>IF(AND(ISNUMBER('Emissions (start here)'!AN272),ISNUMBER(Dispersion!$T$10)),'Emissions (start here)'!AN272*2000*453.59/8760/3600*Dispersion!$T$10,0)</f>
        <v>0</v>
      </c>
      <c r="BZ272" s="74">
        <f>IF(AND(ISNUMBER('Emissions (start here)'!AN272),ISNUMBER(Dispersion!$T$11)),'Emissions (start here)'!AN272*2000*453.59/8760/3600*Dispersion!$T$11,0)</f>
        <v>0</v>
      </c>
      <c r="CA272" s="74">
        <f>IF(AND(ISNUMBER('Emissions (start here)'!AO272),ISNUMBER(Dispersion!$U$8)),'Emissions (start here)'!AO272*453.59/3600*Dispersion!$U$8,0)</f>
        <v>0</v>
      </c>
      <c r="CB272" s="74">
        <f>IF(AND(ISNUMBER('Emissions (start here)'!AO272),ISNUMBER(Dispersion!$U$9)),'Emissions (start here)'!AO272*453.59/3600*Dispersion!$U$9,0)</f>
        <v>0</v>
      </c>
      <c r="CC272" s="74">
        <f>IF(AND(ISNUMBER('Emissions (start here)'!AP272),ISNUMBER(Dispersion!$U$10)),'Emissions (start here)'!AP272*2000*453.59/8760/3600*Dispersion!$U$10,0)</f>
        <v>0</v>
      </c>
      <c r="CD272" s="74">
        <f>IF(AND(ISNUMBER('Emissions (start here)'!AP272),ISNUMBER(Dispersion!$U$11)),'Emissions (start here)'!AP272*2000*453.59/8760/3600*Dispersion!$U$11,0)</f>
        <v>0</v>
      </c>
      <c r="CE272" s="74">
        <f>IF(AND(ISNUMBER('Emissions (start here)'!AQ272),ISNUMBER(Dispersion!$V$8)),'Emissions (start here)'!AQ272*453.59/3600*Dispersion!$V$8,0)</f>
        <v>0</v>
      </c>
      <c r="CF272" s="74">
        <f>IF(AND(ISNUMBER('Emissions (start here)'!AQ272),ISNUMBER(Dispersion!$V$9)),'Emissions (start here)'!AQ272*453.59/3600*Dispersion!$V$9,0)</f>
        <v>0</v>
      </c>
      <c r="CG272" s="74">
        <f>IF(AND(ISNUMBER('Emissions (start here)'!AR272),ISNUMBER(Dispersion!$V$10)),'Emissions (start here)'!AR272*2000*453.59/8760/3600*Dispersion!$V$10,0)</f>
        <v>0</v>
      </c>
      <c r="CH272" s="74">
        <f>IF(AND(ISNUMBER('Emissions (start here)'!AR272),ISNUMBER(Dispersion!$V$11)),'Emissions (start here)'!AR272*2000*453.59/8760/3600*Dispersion!$V$11,0)</f>
        <v>0</v>
      </c>
      <c r="CI272" s="74">
        <f>IF(AND(ISNUMBER('Emissions (start here)'!AS272),ISNUMBER(Dispersion!$W$8)),'Emissions (start here)'!AS272*453.59/3600*Dispersion!$W$8,0)</f>
        <v>0</v>
      </c>
      <c r="CJ272" s="74">
        <f>IF(AND(ISNUMBER('Emissions (start here)'!AS272),ISNUMBER(Dispersion!$W$9)),'Emissions (start here)'!AS272*453.59/3600*Dispersion!$W$9,0)</f>
        <v>0</v>
      </c>
      <c r="CK272" s="74">
        <f>IF(AND(ISNUMBER('Emissions (start here)'!AT272),ISNUMBER(Dispersion!$W$10)),'Emissions (start here)'!AT272*2000*453.59/8760/3600*Dispersion!$W$10,0)</f>
        <v>0</v>
      </c>
      <c r="CL272" s="74">
        <f>IF(AND(ISNUMBER('Emissions (start here)'!AT272),ISNUMBER(Dispersion!$W$11)),'Emissions (start here)'!AT272*2000*453.59/8760/3600*Dispersion!$W$11,0)</f>
        <v>0</v>
      </c>
      <c r="CM272" s="74">
        <f>IF(AND(ISNUMBER('Emissions (start here)'!AU272),ISNUMBER(Dispersion!$X$8)),'Emissions (start here)'!AU272*453.59/3600*Dispersion!$X$8,0)</f>
        <v>0</v>
      </c>
      <c r="CN272" s="74">
        <f>IF(AND(ISNUMBER('Emissions (start here)'!AU272),ISNUMBER(Dispersion!$X$9)),'Emissions (start here)'!AU272*453.59/3600*Dispersion!$X$9,0)</f>
        <v>0</v>
      </c>
      <c r="CO272" s="74">
        <f>IF(AND(ISNUMBER('Emissions (start here)'!AV272),ISNUMBER(Dispersion!$X$10)),'Emissions (start here)'!AV272*2000*453.59/8760/3600*Dispersion!$X$10,0)</f>
        <v>0</v>
      </c>
      <c r="CP272" s="74">
        <f>IF(AND(ISNUMBER('Emissions (start here)'!AV272),ISNUMBER(Dispersion!$X$11)),'Emissions (start here)'!AV272*2000*453.59/8760/3600*Dispersion!$X$11,0)</f>
        <v>0</v>
      </c>
      <c r="CQ272" s="74">
        <f>IF(AND(ISNUMBER('Emissions (start here)'!AW272),ISNUMBER(Dispersion!$Y$8)),'Emissions (start here)'!AW272*453.59/3600*Dispersion!$Y$8,0)</f>
        <v>0</v>
      </c>
      <c r="CR272" s="74">
        <f>IF(AND(ISNUMBER('Emissions (start here)'!AW272),ISNUMBER(Dispersion!$Y$9)),'Emissions (start here)'!AW272*453.59/3600*Dispersion!$Y$9,0)</f>
        <v>0</v>
      </c>
      <c r="CS272" s="74">
        <f>IF(AND(ISNUMBER('Emissions (start here)'!AX272),ISNUMBER(Dispersion!$Y$10)),'Emissions (start here)'!AX272*2000*453.59/8760/3600*Dispersion!$Y$10,0)</f>
        <v>0</v>
      </c>
      <c r="CT272" s="74">
        <f>IF(AND(ISNUMBER('Emissions (start here)'!AX272),ISNUMBER(Dispersion!$Y$11)),'Emissions (start here)'!AX272*2000*453.59/8760/3600*Dispersion!$Y$11,0)</f>
        <v>0</v>
      </c>
      <c r="CU272" s="74">
        <f>IF(AND(ISNUMBER('Emissions (start here)'!AY272),ISNUMBER(Dispersion!$Z$8)),'Emissions (start here)'!AY272*453.59/3600*Dispersion!$Z$8,0)</f>
        <v>0</v>
      </c>
      <c r="CV272" s="74">
        <f>IF(AND(ISNUMBER('Emissions (start here)'!AY272),ISNUMBER(Dispersion!$Z$9)),'Emissions (start here)'!AY272*453.59/3600*Dispersion!$Z$9,0)</f>
        <v>0</v>
      </c>
      <c r="CW272" s="74">
        <f>IF(AND(ISNUMBER('Emissions (start here)'!AZ272),ISNUMBER(Dispersion!$Z$10)),'Emissions (start here)'!AZ272*2000*453.59/8760/3600*Dispersion!$Z$10,0)</f>
        <v>0</v>
      </c>
      <c r="CX272" s="74">
        <f>IF(AND(ISNUMBER('Emissions (start here)'!AZ272),ISNUMBER(Dispersion!$Z$11)),'Emissions (start here)'!AZ272*2000*453.59/8760/3600*Dispersion!$Z$11,0)</f>
        <v>0</v>
      </c>
      <c r="CY272" s="74">
        <f>IF(AND(ISNUMBER('Emissions (start here)'!BA272),ISNUMBER(Dispersion!$AA$8)),'Emissions (start here)'!BA272*453.59/3600*Dispersion!$AA$8,0)</f>
        <v>0</v>
      </c>
      <c r="CZ272" s="74">
        <f>IF(AND(ISNUMBER('Emissions (start here)'!BA272),ISNUMBER(Dispersion!$AA$9)),'Emissions (start here)'!BA272*453.59/3600*Dispersion!$AA$9,0)</f>
        <v>0</v>
      </c>
      <c r="DA272" s="74">
        <f>IF(AND(ISNUMBER('Emissions (start here)'!BB272),ISNUMBER(Dispersion!$AA$10)),'Emissions (start here)'!BB272*2000*453.59/8760/3600*Dispersion!$AA$10,0)</f>
        <v>0</v>
      </c>
      <c r="DB272" s="74">
        <f>IF(AND(ISNUMBER('Emissions (start here)'!BB272),ISNUMBER(Dispersion!$AA$11)),'Emissions (start here)'!BB272*2000*453.59/8760/3600*Dispersion!$AA$11,0)</f>
        <v>0</v>
      </c>
      <c r="DC272" s="74">
        <f>IF(AND(ISNUMBER('Emissions (start here)'!BC272),ISNUMBER(Dispersion!$AB$8)),'Emissions (start here)'!BC272*453.59/3600*Dispersion!$AB$8,0)</f>
        <v>0</v>
      </c>
      <c r="DD272" s="74">
        <f>IF(AND(ISNUMBER('Emissions (start here)'!BC272),ISNUMBER(Dispersion!$AB$9)),'Emissions (start here)'!BC272*453.59/3600*Dispersion!$AB$9,0)</f>
        <v>0</v>
      </c>
      <c r="DE272" s="74">
        <f>IF(AND(ISNUMBER('Emissions (start here)'!BD272),ISNUMBER(Dispersion!$AB$10)),'Emissions (start here)'!BD272*2000*453.59/8760/3600*Dispersion!$AB$10,0)</f>
        <v>0</v>
      </c>
      <c r="DF272" s="74">
        <f>IF(AND(ISNUMBER('Emissions (start here)'!BD272),ISNUMBER(Dispersion!$AB$11)),'Emissions (start here)'!BD272*2000*453.59/8760/3600*Dispersion!$AB$11,0)</f>
        <v>0</v>
      </c>
      <c r="DG272" s="74">
        <f>IF(AND(ISNUMBER('Emissions (start here)'!BE272),ISNUMBER(Dispersion!$AC$8)),'Emissions (start here)'!BE272*453.59/3600*Dispersion!$AC$8,0)</f>
        <v>0</v>
      </c>
      <c r="DH272" s="74">
        <f>IF(AND(ISNUMBER('Emissions (start here)'!BE272),ISNUMBER(Dispersion!$AC$9)),'Emissions (start here)'!BE272*453.59/3600*Dispersion!$AC$9,0)</f>
        <v>0</v>
      </c>
      <c r="DI272" s="74">
        <f>IF(AND(ISNUMBER('Emissions (start here)'!BF272),ISNUMBER(Dispersion!$AC$10)),'Emissions (start here)'!BF272*2000*453.59/8760/3600*Dispersion!$AC$10,0)</f>
        <v>0</v>
      </c>
      <c r="DJ272" s="74">
        <f>IF(AND(ISNUMBER('Emissions (start here)'!BF272),ISNUMBER(Dispersion!$AC$11)),'Emissions (start here)'!BF272*2000*453.59/8760/3600*Dispersion!$AC$11,0)</f>
        <v>0</v>
      </c>
      <c r="DK272" s="74">
        <f>IF(AND(ISNUMBER('Emissions (start here)'!BG272),ISNUMBER(Dispersion!$AD$8)),'Emissions (start here)'!BG272*453.59/3600*Dispersion!$AD$8,0)</f>
        <v>0</v>
      </c>
      <c r="DL272" s="74">
        <f>IF(AND(ISNUMBER('Emissions (start here)'!BG272),ISNUMBER(Dispersion!$AD$9)),'Emissions (start here)'!BG272*453.59/3600*Dispersion!$AD$9,0)</f>
        <v>0</v>
      </c>
      <c r="DM272" s="74">
        <f>IF(AND(ISNUMBER('Emissions (start here)'!BH272),ISNUMBER(Dispersion!$AD$10)),'Emissions (start here)'!BH272*2000*453.59/8760/3600*Dispersion!$AD$10,0)</f>
        <v>0</v>
      </c>
      <c r="DN272" s="74">
        <f>IF(AND(ISNUMBER('Emissions (start here)'!BH272),ISNUMBER(Dispersion!$AD$11)),'Emissions (start here)'!BH272*2000*453.59/8760/3600*Dispersion!$AD$11,0)</f>
        <v>0</v>
      </c>
      <c r="DO272" s="74">
        <f>IF(AND(ISNUMBER('Emissions (start here)'!BI272),ISNUMBER(Dispersion!$AE$8)),'Emissions (start here)'!BI272*453.59/3600*Dispersion!$AE$8,0)</f>
        <v>0</v>
      </c>
      <c r="DP272" s="74">
        <f>IF(AND(ISNUMBER('Emissions (start here)'!BI272),ISNUMBER(Dispersion!$AE$9)),'Emissions (start here)'!BI272*453.59/3600*Dispersion!$AE$9,0)</f>
        <v>0</v>
      </c>
      <c r="DQ272" s="74">
        <f>IF(AND(ISNUMBER('Emissions (start here)'!BJ272),ISNUMBER(Dispersion!$AE$10)),'Emissions (start here)'!BJ272*2000*453.59/8760/3600*Dispersion!$AE$10,0)</f>
        <v>0</v>
      </c>
      <c r="DR272" s="74">
        <f>IF(AND(ISNUMBER('Emissions (start here)'!BJ272),ISNUMBER(Dispersion!$AE$11)),'Emissions (start here)'!BJ272*2000*453.59/8760/3600*Dispersion!$AE$11,0)</f>
        <v>0</v>
      </c>
      <c r="DS272" s="74">
        <f>IF(AND(ISNUMBER('Emissions (start here)'!BK272),ISNUMBER(Dispersion!$AF$8)),'Emissions (start here)'!BK272*453.59/3600*Dispersion!$AF$8,0)</f>
        <v>0</v>
      </c>
      <c r="DT272" s="74">
        <f>IF(AND(ISNUMBER('Emissions (start here)'!BK272),ISNUMBER(Dispersion!$AF$9)),'Emissions (start here)'!BK272*453.59/3600*Dispersion!$AF$9,0)</f>
        <v>0</v>
      </c>
      <c r="DU272" s="74">
        <f>IF(AND(ISNUMBER('Emissions (start here)'!BL272),ISNUMBER(Dispersion!$AF$10)),'Emissions (start here)'!BL272*2000*453.59/8760/3600*Dispersion!$AF$10,0)</f>
        <v>0</v>
      </c>
      <c r="DV272" s="74">
        <f>IF(AND(ISNUMBER('Emissions (start here)'!BL272),ISNUMBER(Dispersion!$AF$11)),'Emissions (start here)'!BL272*2000*453.59/8760/3600*Dispersion!$AF$11,0)</f>
        <v>0</v>
      </c>
      <c r="DW272" s="74">
        <f>IF(AND(ISNUMBER('Emissions (start here)'!BM272),ISNUMBER(Dispersion!$AG$8)),'Emissions (start here)'!BM272*453.59/3600*Dispersion!$AG$8,0)</f>
        <v>0</v>
      </c>
      <c r="DX272" s="74">
        <f>IF(AND(ISNUMBER('Emissions (start here)'!BM272),ISNUMBER(Dispersion!$AG$9)),'Emissions (start here)'!BM272*453.59/3600*Dispersion!$AG$9,0)</f>
        <v>0</v>
      </c>
      <c r="DY272" s="74">
        <f>IF(AND(ISNUMBER('Emissions (start here)'!BN272),ISNUMBER(Dispersion!$AG$10)),'Emissions (start here)'!BN272*2000*453.59/8760/3600*Dispersion!$AG$10,0)</f>
        <v>0</v>
      </c>
      <c r="DZ272" s="74">
        <f>IF(AND(ISNUMBER('Emissions (start here)'!BN272),ISNUMBER(Dispersion!$AG$11)),'Emissions (start here)'!BN272*2000*453.59/8760/3600*Dispersion!$AG$11,0)</f>
        <v>0</v>
      </c>
      <c r="EA272" s="74">
        <f>IF(AND(ISNUMBER('Emissions (start here)'!BO272),ISNUMBER(Dispersion!$AH$8)),'Emissions (start here)'!BO272*453.59/3600*Dispersion!$AH$8,0)</f>
        <v>0</v>
      </c>
      <c r="EB272" s="74">
        <f>IF(AND(ISNUMBER('Emissions (start here)'!BO272),ISNUMBER(Dispersion!$AH$9)),'Emissions (start here)'!BO272*453.59/3600*Dispersion!$AH$9,0)</f>
        <v>0</v>
      </c>
      <c r="EC272" s="74">
        <f>IF(AND(ISNUMBER('Emissions (start here)'!BP272),ISNUMBER(Dispersion!$AH$10)),'Emissions (start here)'!BP272*2000*453.59/8760/3600*Dispersion!$AH$10,0)</f>
        <v>0</v>
      </c>
      <c r="ED272" s="74">
        <f>IF(AND(ISNUMBER('Emissions (start here)'!BP272),ISNUMBER(Dispersion!$AH$11)),'Emissions (start here)'!BP272*2000*453.59/8760/3600*Dispersion!$AH$11,0)</f>
        <v>0</v>
      </c>
      <c r="EE272" s="74">
        <f>IF(AND(ISNUMBER('Emissions (start here)'!BQ272),ISNUMBER(Dispersion!$AI$8)),'Emissions (start here)'!BQ272*453.59/3600*Dispersion!$AI$8,0)</f>
        <v>0</v>
      </c>
      <c r="EF272" s="74">
        <f>IF(AND(ISNUMBER('Emissions (start here)'!BQ272),ISNUMBER(Dispersion!$AI$9)),'Emissions (start here)'!BQ272*453.59/3600*Dispersion!$AI$9,0)</f>
        <v>0</v>
      </c>
      <c r="EG272" s="74">
        <f>IF(AND(ISNUMBER('Emissions (start here)'!BR272),ISNUMBER(Dispersion!$AI$10)),'Emissions (start here)'!BR272*2000*453.59/8760/3600*Dispersion!$AI$10,0)</f>
        <v>0</v>
      </c>
      <c r="EH272" s="74">
        <f>IF(AND(ISNUMBER('Emissions (start here)'!BR272),ISNUMBER(Dispersion!$AI$11)),'Emissions (start here)'!BR272*2000*453.59/8760/3600*Dispersion!$AI$11,0)</f>
        <v>0</v>
      </c>
      <c r="EI272" s="74">
        <f>IF(AND(ISNUMBER('Emissions (start here)'!BS272),ISNUMBER(Dispersion!$AJ$8)),'Emissions (start here)'!BS272*453.59/3600*Dispersion!$AJ$8,0)</f>
        <v>0</v>
      </c>
      <c r="EJ272" s="74">
        <f>IF(AND(ISNUMBER('Emissions (start here)'!BS272),ISNUMBER(Dispersion!$AJ$9)),'Emissions (start here)'!BS272*453.59/3600*Dispersion!$AJ$9,0)</f>
        <v>0</v>
      </c>
      <c r="EK272" s="74">
        <f>IF(AND(ISNUMBER('Emissions (start here)'!BT272),ISNUMBER(Dispersion!$AJ$10)),'Emissions (start here)'!BT272*2000*453.59/8760/3600*Dispersion!$AJ$10,0)</f>
        <v>0</v>
      </c>
      <c r="EL272" s="74">
        <f>IF(AND(ISNUMBER('Emissions (start here)'!BT272),ISNUMBER(Dispersion!$AJ$11)),'Emissions (start here)'!BT272*2000*453.59/8760/3600*Dispersion!$AJ$11,0)</f>
        <v>0</v>
      </c>
      <c r="EM272" s="74">
        <f>IF(AND(ISNUMBER('Emissions (start here)'!BU272),ISNUMBER(Dispersion!$AK$8)),'Emissions (start here)'!BU272*453.59/3600*Dispersion!$AK$8,0)</f>
        <v>0</v>
      </c>
      <c r="EN272" s="74">
        <f>IF(AND(ISNUMBER('Emissions (start here)'!BU272),ISNUMBER(Dispersion!$AK$9)),'Emissions (start here)'!BU272*453.59/3600*Dispersion!$AK$9,0)</f>
        <v>0</v>
      </c>
      <c r="EO272" s="74">
        <f>IF(AND(ISNUMBER('Emissions (start here)'!BV272),ISNUMBER(Dispersion!$AK$10)),'Emissions (start here)'!BV272*2000*453.59/8760/3600*Dispersion!$AK$10,0)</f>
        <v>0</v>
      </c>
      <c r="EP272" s="74">
        <f>IF(AND(ISNUMBER('Emissions (start here)'!BV272),ISNUMBER(Dispersion!$AK$11)),'Emissions (start here)'!BV272*2000*453.59/8760/3600*Dispersion!$AK$11,0)</f>
        <v>0</v>
      </c>
      <c r="EQ272" s="74">
        <f>IF(AND(ISNUMBER('Emissions (start here)'!BW272),ISNUMBER(Dispersion!$AL$8)),'Emissions (start here)'!BW272*453.59/3600*Dispersion!$AL$8,0)</f>
        <v>0</v>
      </c>
      <c r="ER272" s="74">
        <f>IF(AND(ISNUMBER('Emissions (start here)'!BW272),ISNUMBER(Dispersion!$AL$9)),'Emissions (start here)'!BW272*453.59/3600*Dispersion!$AL$9,0)</f>
        <v>0</v>
      </c>
      <c r="ES272" s="74">
        <f>IF(AND(ISNUMBER('Emissions (start here)'!BX272),ISNUMBER(Dispersion!$AL$10)),'Emissions (start here)'!BX272*2000*453.59/8760/3600*Dispersion!$AL$10,0)</f>
        <v>0</v>
      </c>
      <c r="ET272" s="74">
        <f>IF(AND(ISNUMBER('Emissions (start here)'!BX272),ISNUMBER(Dispersion!$AL$11)),'Emissions (start here)'!BX272*2000*453.59/8760/3600*Dispersion!$AL$11,0)</f>
        <v>0</v>
      </c>
      <c r="EU272" s="74">
        <f>IF(AND(ISNUMBER('Emissions (start here)'!BY272),ISNUMBER(Dispersion!$AM$8)),'Emissions (start here)'!BY272*453.59/3600*Dispersion!$AM$8,0)</f>
        <v>0</v>
      </c>
      <c r="EV272" s="74">
        <f>IF(AND(ISNUMBER('Emissions (start here)'!BY272),ISNUMBER(Dispersion!$AM$9)),'Emissions (start here)'!BY272*453.59/3600*Dispersion!$AM$9,0)</f>
        <v>0</v>
      </c>
      <c r="EW272" s="74">
        <f>IF(AND(ISNUMBER('Emissions (start here)'!BZ272),ISNUMBER(Dispersion!$AM$10)),'Emissions (start here)'!BZ272*2000*453.59/8760/3600*Dispersion!$AM$10,0)</f>
        <v>0</v>
      </c>
      <c r="EX272" s="74">
        <f>IF(AND(ISNUMBER('Emissions (start here)'!BZ272),ISNUMBER(Dispersion!$AM$11)),'Emissions (start here)'!BZ272*2000*453.59/8760/3600*Dispersion!$AM$11,0)</f>
        <v>0</v>
      </c>
      <c r="EY272" s="74">
        <f>IF(AND(ISNUMBER('Emissions (start here)'!CA272),ISNUMBER(Dispersion!$AN$8)),'Emissions (start here)'!CA272*453.59/3600*Dispersion!$AN$8,0)</f>
        <v>0</v>
      </c>
      <c r="EZ272" s="74">
        <f>IF(AND(ISNUMBER('Emissions (start here)'!CA272),ISNUMBER(Dispersion!$AN$9)),'Emissions (start here)'!CA272*453.59/3600*Dispersion!$AN$9,0)</f>
        <v>0</v>
      </c>
      <c r="FA272" s="74">
        <f>IF(AND(ISNUMBER('Emissions (start here)'!CB272),ISNUMBER(Dispersion!$AN$10)),'Emissions (start here)'!CB272*2000*453.59/8760/3600*Dispersion!$AN$10,0)</f>
        <v>0</v>
      </c>
      <c r="FB272" s="74">
        <f>IF(AND(ISNUMBER('Emissions (start here)'!CB272),ISNUMBER(Dispersion!$AN$11)),'Emissions (start here)'!CB272*2000*453.59/8760/3600*Dispersion!$AN$11,0)</f>
        <v>0</v>
      </c>
      <c r="FC272" s="74">
        <f>IF(AND(ISNUMBER('Emissions (start here)'!CC272),ISNUMBER(Dispersion!$AO$8)),'Emissions (start here)'!CC272*453.59/3600*Dispersion!$AO$8,0)</f>
        <v>0</v>
      </c>
      <c r="FD272" s="74">
        <f>IF(AND(ISNUMBER('Emissions (start here)'!CC272),ISNUMBER(Dispersion!$AO$9)),'Emissions (start here)'!CC272*453.59/3600*Dispersion!$AO$9,0)</f>
        <v>0</v>
      </c>
      <c r="FE272" s="74">
        <f>IF(AND(ISNUMBER('Emissions (start here)'!CD272),ISNUMBER(Dispersion!$AO$10)),'Emissions (start here)'!CD272*2000*453.59/8760/3600*Dispersion!$AO$10,0)</f>
        <v>0</v>
      </c>
      <c r="FF272" s="74">
        <f>IF(AND(ISNUMBER('Emissions (start here)'!CD272),ISNUMBER(Dispersion!$AO$11)),'Emissions (start here)'!CD272*2000*453.59/8760/3600*Dispersion!$AO$11,0)</f>
        <v>0</v>
      </c>
      <c r="FG272" s="74">
        <f>IF(AND(ISNUMBER('Emissions (start here)'!CE272),ISNUMBER(Dispersion!$AP$8)),'Emissions (start here)'!CE272*453.59/3600*Dispersion!$AP$8,0)</f>
        <v>0</v>
      </c>
      <c r="FH272" s="74">
        <f>IF(AND(ISNUMBER('Emissions (start here)'!CE272),ISNUMBER(Dispersion!$AP$9)),'Emissions (start here)'!CE272*453.59/3600*Dispersion!$AP$9,0)</f>
        <v>0</v>
      </c>
      <c r="FI272" s="74">
        <f>IF(AND(ISNUMBER('Emissions (start here)'!CF272),ISNUMBER(Dispersion!$AP$10)),'Emissions (start here)'!CF272*2000*453.59/8760/3600*Dispersion!$AP$10,0)</f>
        <v>0</v>
      </c>
      <c r="FJ272" s="74">
        <f>IF(AND(ISNUMBER('Emissions (start here)'!CF272),ISNUMBER(Dispersion!$AP$11)),'Emissions (start here)'!CF272*2000*453.59/8760/3600*Dispersion!$AP$11,0)</f>
        <v>0</v>
      </c>
      <c r="FK272" s="74">
        <f>IF(AND(ISNUMBER('Emissions (start here)'!CG272),ISNUMBER(Dispersion!$AQ$8)),'Emissions (start here)'!CG272*453.59/3600*Dispersion!$AQ$8,0)</f>
        <v>0</v>
      </c>
      <c r="FL272" s="74">
        <f>IF(AND(ISNUMBER('Emissions (start here)'!CG272),ISNUMBER(Dispersion!$AQ$9)),'Emissions (start here)'!CG272*453.59/3600*Dispersion!$AQ$9,0)</f>
        <v>0</v>
      </c>
      <c r="FM272" s="74">
        <f>IF(AND(ISNUMBER('Emissions (start here)'!CH272),ISNUMBER(Dispersion!$AQ$10)),'Emissions (start here)'!CH272*2000*453.59/8760/3600*Dispersion!$AQ$10,0)</f>
        <v>0</v>
      </c>
      <c r="FN272" s="74">
        <f>IF(AND(ISNUMBER('Emissions (start here)'!CH272),ISNUMBER(Dispersion!$AQ$11)),'Emissions (start here)'!CH272*2000*453.59/8760/3600*Dispersion!$AQ$11,0)</f>
        <v>0</v>
      </c>
      <c r="FO272" s="74">
        <f>IF(AND(ISNUMBER('Emissions (start here)'!CI272),ISNUMBER(Dispersion!$AR$8)),'Emissions (start here)'!CI272*453.59/3600*Dispersion!$AR$8,0)</f>
        <v>0</v>
      </c>
      <c r="FP272" s="74">
        <f>IF(AND(ISNUMBER('Emissions (start here)'!CI272),ISNUMBER(Dispersion!$AR$9)),'Emissions (start here)'!CI272*453.59/3600*Dispersion!$AR$9,0)</f>
        <v>0</v>
      </c>
      <c r="FQ272" s="74">
        <f>IF(AND(ISNUMBER('Emissions (start here)'!CJ272),ISNUMBER(Dispersion!$AR$10)),'Emissions (start here)'!CJ272*2000*453.59/8760/3600*Dispersion!$AR$10,0)</f>
        <v>0</v>
      </c>
      <c r="FR272" s="74">
        <f>IF(AND(ISNUMBER('Emissions (start here)'!CJ272),ISNUMBER(Dispersion!$AR$11)),'Emissions (start here)'!CJ272*2000*453.59/8760/3600*Dispersion!$AR$11,0)</f>
        <v>0</v>
      </c>
      <c r="FS272" s="74">
        <f>IF(AND(ISNUMBER('Emissions (start here)'!CK272),ISNUMBER(Dispersion!$AS$8)),'Emissions (start here)'!CK272*453.59/3600*Dispersion!$AS$8,0)</f>
        <v>0</v>
      </c>
      <c r="FT272" s="74">
        <f>IF(AND(ISNUMBER('Emissions (start here)'!CK272),ISNUMBER(Dispersion!$AS$9)),'Emissions (start here)'!CK272*453.59/3600*Dispersion!$AS$9,0)</f>
        <v>0</v>
      </c>
      <c r="FU272" s="74">
        <f>IF(AND(ISNUMBER('Emissions (start here)'!CL272),ISNUMBER(Dispersion!$AS$10)),'Emissions (start here)'!CL272*2000*453.59/8760/3600*Dispersion!$AS$10,0)</f>
        <v>0</v>
      </c>
      <c r="FV272" s="74">
        <f>IF(AND(ISNUMBER('Emissions (start here)'!CL272),ISNUMBER(Dispersion!$AS$11)),'Emissions (start here)'!CL272*2000*453.59/8760/3600*Dispersion!$AS$11,0)</f>
        <v>0</v>
      </c>
      <c r="FW272" s="74">
        <f>IF(AND(ISNUMBER('Emissions (start here)'!CM272),ISNUMBER(Dispersion!$AT$8)),'Emissions (start here)'!CM272*453.59/3600*Dispersion!$AT$8,0)</f>
        <v>0</v>
      </c>
      <c r="FX272" s="74">
        <f>IF(AND(ISNUMBER('Emissions (start here)'!CM272),ISNUMBER(Dispersion!$AT$9)),'Emissions (start here)'!CM272*453.59/3600*Dispersion!$AT$9,0)</f>
        <v>0</v>
      </c>
      <c r="FY272" s="74">
        <f>IF(AND(ISNUMBER('Emissions (start here)'!CN272),ISNUMBER(Dispersion!$AT$10)),'Emissions (start here)'!CN272*2000*453.59/8760/3600*Dispersion!$AT$10,0)</f>
        <v>0</v>
      </c>
      <c r="FZ272" s="74">
        <f>IF(AND(ISNUMBER('Emissions (start here)'!CN272),ISNUMBER(Dispersion!$AT$11)),'Emissions (start here)'!CN272*2000*453.59/8760/3600*Dispersion!$AT$11,0)</f>
        <v>0</v>
      </c>
      <c r="GA272" s="74">
        <f>IF(AND(ISNUMBER('Emissions (start here)'!CO272),ISNUMBER(Dispersion!$AU$8)),'Emissions (start here)'!CO272*453.59/3600*Dispersion!$AU$8,0)</f>
        <v>0</v>
      </c>
      <c r="GB272" s="74">
        <f>IF(AND(ISNUMBER('Emissions (start here)'!CO272),ISNUMBER(Dispersion!$AU$9)),'Emissions (start here)'!CO272*453.59/3600*Dispersion!$AU$9,0)</f>
        <v>0</v>
      </c>
      <c r="GC272" s="74">
        <f>IF(AND(ISNUMBER('Emissions (start here)'!CP272),ISNUMBER(Dispersion!$AU$10)),'Emissions (start here)'!CP272*2000*453.59/8760/3600*Dispersion!$AU$10,0)</f>
        <v>0</v>
      </c>
      <c r="GD272" s="74">
        <f>IF(AND(ISNUMBER('Emissions (start here)'!CP272),ISNUMBER(Dispersion!$AU$11)),'Emissions (start here)'!CP272*2000*453.59/8760/3600*Dispersion!$AU$11,0)</f>
        <v>0</v>
      </c>
      <c r="GE272" s="74">
        <f>IF(AND(ISNUMBER('Emissions (start here)'!CQ272),ISNUMBER(Dispersion!$AV$8)),'Emissions (start here)'!CQ272*453.59/3600*Dispersion!$AV$8,0)</f>
        <v>0</v>
      </c>
      <c r="GF272" s="74">
        <f>IF(AND(ISNUMBER('Emissions (start here)'!CQ272),ISNUMBER(Dispersion!$AV$9)),'Emissions (start here)'!CQ272*453.59/3600*Dispersion!$AV$9,0)</f>
        <v>0</v>
      </c>
      <c r="GG272" s="74">
        <f>IF(AND(ISNUMBER('Emissions (start here)'!CR272),ISNUMBER(Dispersion!$AV$10)),'Emissions (start here)'!CR272*2000*453.59/8760/3600*Dispersion!$AV$10,0)</f>
        <v>0</v>
      </c>
      <c r="GH272" s="74">
        <f>IF(AND(ISNUMBER('Emissions (start here)'!CR272),ISNUMBER(Dispersion!$AV$11)),'Emissions (start here)'!CR272*2000*453.59/8760/3600*Dispersion!$AV$11,0)</f>
        <v>0</v>
      </c>
      <c r="GI272" s="74">
        <f>IF(AND(ISNUMBER('Emissions (start here)'!CS272),ISNUMBER(Dispersion!$AW$8)),'Emissions (start here)'!CS272*453.59/3600*Dispersion!$AW$8,0)</f>
        <v>0</v>
      </c>
      <c r="GJ272" s="74">
        <f>IF(AND(ISNUMBER('Emissions (start here)'!CS272),ISNUMBER(Dispersion!$AW$9)),'Emissions (start here)'!CS272*453.59/3600*Dispersion!$AW$9,0)</f>
        <v>0</v>
      </c>
      <c r="GK272" s="74">
        <f>IF(AND(ISNUMBER('Emissions (start here)'!CT272),ISNUMBER(Dispersion!$AW$10)),'Emissions (start here)'!CT272*2000*453.59/8760/3600*Dispersion!$AW$10,0)</f>
        <v>0</v>
      </c>
      <c r="GL272" s="74">
        <f>IF(AND(ISNUMBER('Emissions (start here)'!CT272),ISNUMBER(Dispersion!$AW$11)),'Emissions (start here)'!CT272*2000*453.59/8760/3600*Dispersion!$AW$11,0)</f>
        <v>0</v>
      </c>
      <c r="GM272" s="74">
        <f>IF(AND(ISNUMBER('Emissions (start here)'!CU272),ISNUMBER(Dispersion!$AX$8)),'Emissions (start here)'!CU272*453.59/3600*Dispersion!$AX$8,0)</f>
        <v>0</v>
      </c>
      <c r="GN272" s="74">
        <f>IF(AND(ISNUMBER('Emissions (start here)'!CU272),ISNUMBER(Dispersion!$AX$9)),'Emissions (start here)'!CU272*453.59/3600*Dispersion!$AX$9,0)</f>
        <v>0</v>
      </c>
      <c r="GO272" s="74">
        <f>IF(AND(ISNUMBER('Emissions (start here)'!CV272),ISNUMBER(Dispersion!$AX$10)),'Emissions (start here)'!CV272*2000*453.59/8760/3600*Dispersion!$AX$10,0)</f>
        <v>0</v>
      </c>
      <c r="GP272" s="74">
        <f>IF(AND(ISNUMBER('Emissions (start here)'!CV272),ISNUMBER(Dispersion!$AX$11)),'Emissions (start here)'!CV272*2000*453.59/8760/3600*Dispersion!$AX$11,0)</f>
        <v>0</v>
      </c>
      <c r="GQ272" s="74">
        <f>IF(AND(ISNUMBER('Emissions (start here)'!CW272),ISNUMBER(Dispersion!$AY$8)),'Emissions (start here)'!CW272*453.59/3600*Dispersion!$AY$8,0)</f>
        <v>0</v>
      </c>
      <c r="GR272" s="74">
        <f>IF(AND(ISNUMBER('Emissions (start here)'!CW272),ISNUMBER(Dispersion!$AY$9)),'Emissions (start here)'!CW272*453.59/3600*Dispersion!$AY$9,0)</f>
        <v>0</v>
      </c>
      <c r="GS272" s="74">
        <f>IF(AND(ISNUMBER('Emissions (start here)'!CX272),ISNUMBER(Dispersion!$AY$10)),'Emissions (start here)'!CX272*2000*453.59/8760/3600*Dispersion!$AY$10,0)</f>
        <v>0</v>
      </c>
      <c r="GT272" s="74">
        <f>IF(AND(ISNUMBER('Emissions (start here)'!CX272),ISNUMBER(Dispersion!$AY$11)),'Emissions (start here)'!CX272*2000*453.59/8760/3600*Dispersion!$AY$11,0)</f>
        <v>0</v>
      </c>
      <c r="GU272" s="74">
        <f>IF(AND(ISNUMBER('Emissions (start here)'!CY272),ISNUMBER(Dispersion!$AZ$8)),'Emissions (start here)'!CY272*453.59/3600*Dispersion!$AZ$8,0)</f>
        <v>0</v>
      </c>
      <c r="GV272" s="74">
        <f>IF(AND(ISNUMBER('Emissions (start here)'!CY272),ISNUMBER(Dispersion!$AZ$9)),'Emissions (start here)'!CY272*453.59/3600*Dispersion!$AZ$9,0)</f>
        <v>0</v>
      </c>
      <c r="GW272" s="74">
        <f>IF(AND(ISNUMBER('Emissions (start here)'!CZ272),ISNUMBER(Dispersion!$AZ$10)),'Emissions (start here)'!CZ272*2000*453.59/8760/3600*Dispersion!$AZ$10,0)</f>
        <v>0</v>
      </c>
      <c r="GX272" s="74">
        <f>IF(AND(ISNUMBER('Emissions (start here)'!CZ272),ISNUMBER(Dispersion!$AZ$11)),'Emissions (start here)'!CZ272*2000*453.59/8760/3600*Dispersion!$AZ$11,0)</f>
        <v>0</v>
      </c>
    </row>
    <row r="273" spans="1:206" x14ac:dyDescent="0.2">
      <c r="A273" s="51" t="str">
        <f>'Tox Values'!C273</f>
        <v>74-87-3</v>
      </c>
      <c r="B273" s="94" t="str">
        <f>'Tox Values'!D273</f>
        <v>Methyl chloride (Chloromethane)</v>
      </c>
      <c r="C273" s="96">
        <f t="shared" si="17"/>
        <v>0</v>
      </c>
      <c r="D273" s="74">
        <f t="shared" si="18"/>
        <v>0</v>
      </c>
      <c r="E273" s="74">
        <f t="shared" si="19"/>
        <v>0</v>
      </c>
      <c r="F273" s="99">
        <f t="shared" si="20"/>
        <v>0</v>
      </c>
      <c r="G273" s="97">
        <f>IF(AND(ISNUMBER('Emissions (start here)'!E273),ISNUMBER(Dispersion!$C$8)),'Emissions (start here)'!E273*453.59/3600*Dispersion!$C$8,0)</f>
        <v>0</v>
      </c>
      <c r="H273" s="74">
        <f>IF(AND(ISNUMBER('Emissions (start here)'!E273),ISNUMBER(Dispersion!$C$9)),'Emissions (start here)'!E273*453.59/3600*Dispersion!$C$9,0)</f>
        <v>0</v>
      </c>
      <c r="I273" s="74">
        <f>IF(AND(ISNUMBER('Emissions (start here)'!F273),ISNUMBER(Dispersion!$C$10)),'Emissions (start here)'!F273*2000*453.59/8760/3600*Dispersion!$C$10,0)</f>
        <v>0</v>
      </c>
      <c r="J273" s="74">
        <f>IF(AND(ISNUMBER('Emissions (start here)'!F273),ISNUMBER(Dispersion!$C$11)),'Emissions (start here)'!F273*2000*453.59/8760/3600*Dispersion!$C$11,0)</f>
        <v>0</v>
      </c>
      <c r="K273" s="74">
        <f>IF(AND(ISNUMBER('Emissions (start here)'!G273),ISNUMBER(Dispersion!$D$8)),'Emissions (start here)'!G273*453.59/3600*Dispersion!$D$8,0)</f>
        <v>0</v>
      </c>
      <c r="L273" s="74">
        <f>IF(AND(ISNUMBER('Emissions (start here)'!G273),ISNUMBER(Dispersion!$D$9)),'Emissions (start here)'!G273*453.59/3600*Dispersion!$D$9,0)</f>
        <v>0</v>
      </c>
      <c r="M273" s="74">
        <f>IF(AND(ISNUMBER('Emissions (start here)'!H273),ISNUMBER(Dispersion!$D$10)),'Emissions (start here)'!H273*2000*453.59/8760/3600*Dispersion!$D$10,0)</f>
        <v>0</v>
      </c>
      <c r="N273" s="74">
        <f>IF(AND(ISNUMBER('Emissions (start here)'!H273),ISNUMBER(Dispersion!$D$11)),'Emissions (start here)'!H273*2000*453.59/8760/3600*Dispersion!$D$11,0)</f>
        <v>0</v>
      </c>
      <c r="O273" s="74">
        <f>IF(AND(ISNUMBER('Emissions (start here)'!I273),ISNUMBER(Dispersion!$E$8)),'Emissions (start here)'!I273*453.59/3600*Dispersion!$E$8,0)</f>
        <v>0</v>
      </c>
      <c r="P273" s="74">
        <f>IF(AND(ISNUMBER('Emissions (start here)'!I273),ISNUMBER(Dispersion!$E$9)),'Emissions (start here)'!I273*453.59/3600*Dispersion!$E$9,0)</f>
        <v>0</v>
      </c>
      <c r="Q273" s="74">
        <f>IF(AND(ISNUMBER('Emissions (start here)'!J273),ISNUMBER(Dispersion!$E$10)),'Emissions (start here)'!J273*2000*453.59/8760/3600*Dispersion!$E$10,0)</f>
        <v>0</v>
      </c>
      <c r="R273" s="74">
        <f>IF(AND(ISNUMBER('Emissions (start here)'!J273),ISNUMBER(Dispersion!$E$11)),'Emissions (start here)'!J273*2000*453.59/8760/3600*Dispersion!$E$11,0)</f>
        <v>0</v>
      </c>
      <c r="S273" s="74">
        <f>IF(AND(ISNUMBER('Emissions (start here)'!K273),ISNUMBER(Dispersion!$F$8)),'Emissions (start here)'!K273*453.59/3600*Dispersion!$F$8,0)</f>
        <v>0</v>
      </c>
      <c r="T273" s="74">
        <f>IF(AND(ISNUMBER('Emissions (start here)'!K273),ISNUMBER(Dispersion!$F$9)),'Emissions (start here)'!K273*453.59/3600*Dispersion!$F$9,0)</f>
        <v>0</v>
      </c>
      <c r="U273" s="74">
        <f>IF(AND(ISNUMBER('Emissions (start here)'!L273),ISNUMBER(Dispersion!$F$10)),'Emissions (start here)'!L273*2000*453.59/8760/3600*Dispersion!$F$10,0)</f>
        <v>0</v>
      </c>
      <c r="V273" s="74">
        <f>IF(AND(ISNUMBER('Emissions (start here)'!L273),ISNUMBER(Dispersion!$F$11)),'Emissions (start here)'!L273*2000*453.59/8760/3600*Dispersion!$F$11,0)</f>
        <v>0</v>
      </c>
      <c r="W273" s="74">
        <f>IF(AND(ISNUMBER('Emissions (start here)'!M273),ISNUMBER(Dispersion!$G$8)),'Emissions (start here)'!M273*453.59/3600*Dispersion!$G$8,0)</f>
        <v>0</v>
      </c>
      <c r="X273" s="74">
        <f>IF(AND(ISNUMBER('Emissions (start here)'!M273),ISNUMBER(Dispersion!$G$9)),'Emissions (start here)'!M273*453.59/3600*Dispersion!$G$9,0)</f>
        <v>0</v>
      </c>
      <c r="Y273" s="74">
        <f>IF(AND(ISNUMBER('Emissions (start here)'!N273),ISNUMBER(Dispersion!$G$10)),'Emissions (start here)'!N273*2000*453.59/8760/3600*Dispersion!$G$10,0)</f>
        <v>0</v>
      </c>
      <c r="Z273" s="74">
        <f>IF(AND(ISNUMBER('Emissions (start here)'!N273),ISNUMBER(Dispersion!$G$11)),'Emissions (start here)'!N273*2000*453.59/8760/3600*Dispersion!$G$11,0)</f>
        <v>0</v>
      </c>
      <c r="AA273" s="74">
        <f>IF(AND(ISNUMBER('Emissions (start here)'!O273),ISNUMBER(Dispersion!$H$8)),'Emissions (start here)'!O273*453.59/3600*Dispersion!$H$8,0)</f>
        <v>0</v>
      </c>
      <c r="AB273" s="74">
        <f>IF(AND(ISNUMBER('Emissions (start here)'!O273),ISNUMBER(Dispersion!$H$9)),'Emissions (start here)'!O273*453.59/3600*Dispersion!$H$9,0)</f>
        <v>0</v>
      </c>
      <c r="AC273" s="74">
        <f>IF(AND(ISNUMBER('Emissions (start here)'!P273),ISNUMBER(Dispersion!$H$10)),'Emissions (start here)'!P273*2000*453.59/8760/3600*Dispersion!$H$10,0)</f>
        <v>0</v>
      </c>
      <c r="AD273" s="74">
        <f>IF(AND(ISNUMBER('Emissions (start here)'!P273),ISNUMBER(Dispersion!$H$11)),'Emissions (start here)'!P273*2000*453.59/8760/3600*Dispersion!$H$11,0)</f>
        <v>0</v>
      </c>
      <c r="AE273" s="74">
        <f>IF(AND(ISNUMBER('Emissions (start here)'!Q273),ISNUMBER(Dispersion!$I$8)),'Emissions (start here)'!Q273*453.59/3600*Dispersion!$I$8,0)</f>
        <v>0</v>
      </c>
      <c r="AF273" s="74">
        <f>IF(AND(ISNUMBER('Emissions (start here)'!Q273),ISNUMBER(Dispersion!$I$9)),'Emissions (start here)'!Q273*453.59/3600*Dispersion!$I$9,0)</f>
        <v>0</v>
      </c>
      <c r="AG273" s="74">
        <f>IF(AND(ISNUMBER('Emissions (start here)'!R273),ISNUMBER(Dispersion!$I$10)),'Emissions (start here)'!R273*2000*453.59/8760/3600*Dispersion!$I$10,0)</f>
        <v>0</v>
      </c>
      <c r="AH273" s="74">
        <f>IF(AND(ISNUMBER('Emissions (start here)'!R273),ISNUMBER(Dispersion!$I$11)),'Emissions (start here)'!R273*2000*453.59/8760/3600*Dispersion!$I$11,0)</f>
        <v>0</v>
      </c>
      <c r="AI273" s="74">
        <f>IF(AND(ISNUMBER('Emissions (start here)'!S273),ISNUMBER(Dispersion!$J$8)),'Emissions (start here)'!S273*453.59/3600*Dispersion!$J$8,0)</f>
        <v>0</v>
      </c>
      <c r="AJ273" s="74">
        <f>IF(AND(ISNUMBER('Emissions (start here)'!S273),ISNUMBER(Dispersion!$J$9)),'Emissions (start here)'!S273*453.59/3600*Dispersion!$J$9,0)</f>
        <v>0</v>
      </c>
      <c r="AK273" s="74">
        <f>IF(AND(ISNUMBER('Emissions (start here)'!T273),ISNUMBER(Dispersion!$J$10)),'Emissions (start here)'!T273*2000*453.59/8760/3600*Dispersion!$J$10,0)</f>
        <v>0</v>
      </c>
      <c r="AL273" s="74">
        <f>IF(AND(ISNUMBER('Emissions (start here)'!T273),ISNUMBER(Dispersion!$J$11)),'Emissions (start here)'!T273*2000*453.59/8760/3600*Dispersion!$J$11,0)</f>
        <v>0</v>
      </c>
      <c r="AM273" s="74">
        <f>IF(AND(ISNUMBER('Emissions (start here)'!U273),ISNUMBER(Dispersion!$K$8)),'Emissions (start here)'!U273*453.59/3600*Dispersion!$K$8,0)</f>
        <v>0</v>
      </c>
      <c r="AN273" s="74">
        <f>IF(AND(ISNUMBER('Emissions (start here)'!U273),ISNUMBER(Dispersion!$K$9)),'Emissions (start here)'!U273*453.59/3600*Dispersion!$K$9,0)</f>
        <v>0</v>
      </c>
      <c r="AO273" s="74">
        <f>IF(AND(ISNUMBER('Emissions (start here)'!V273),ISNUMBER(Dispersion!$K$10)),'Emissions (start here)'!V273*2000*453.59/8760/3600*Dispersion!$K$10,0)</f>
        <v>0</v>
      </c>
      <c r="AP273" s="74">
        <f>IF(AND(ISNUMBER('Emissions (start here)'!V273),ISNUMBER(Dispersion!$K$11)),'Emissions (start here)'!V273*2000*453.59/8760/3600*Dispersion!$K$11,0)</f>
        <v>0</v>
      </c>
      <c r="AQ273" s="74">
        <f>IF(AND(ISNUMBER('Emissions (start here)'!W273),ISNUMBER(Dispersion!$L$8)),'Emissions (start here)'!W273*453.59/3600*Dispersion!$L$8,0)</f>
        <v>0</v>
      </c>
      <c r="AR273" s="74">
        <f>IF(AND(ISNUMBER('Emissions (start here)'!W273),ISNUMBER(Dispersion!$L$9)),'Emissions (start here)'!W273*453.59/3600*Dispersion!$L$9,0)</f>
        <v>0</v>
      </c>
      <c r="AS273" s="74">
        <f>IF(AND(ISNUMBER('Emissions (start here)'!X273),ISNUMBER(Dispersion!$L$10)),'Emissions (start here)'!X273*2000*453.59/8760/3600*Dispersion!$L$10,0)</f>
        <v>0</v>
      </c>
      <c r="AT273" s="74">
        <f>IF(AND(ISNUMBER('Emissions (start here)'!X273),ISNUMBER(Dispersion!$L$11)),'Emissions (start here)'!X273*2000*453.59/8760/3600*Dispersion!$L$11,0)</f>
        <v>0</v>
      </c>
      <c r="AU273" s="74">
        <f>IF(AND(ISNUMBER('Emissions (start here)'!Y273),ISNUMBER(Dispersion!$M$8)),'Emissions (start here)'!Y273*453.59/3600*Dispersion!$M$8,0)</f>
        <v>0</v>
      </c>
      <c r="AV273" s="74">
        <f>IF(AND(ISNUMBER('Emissions (start here)'!Y273),ISNUMBER(Dispersion!$M$9)),'Emissions (start here)'!Y273*453.59/3600*Dispersion!$M$9,0)</f>
        <v>0</v>
      </c>
      <c r="AW273" s="74">
        <f>IF(AND(ISNUMBER('Emissions (start here)'!Z273),ISNUMBER(Dispersion!$M$10)),'Emissions (start here)'!Z273*2000*453.59/8760/3600*Dispersion!$M$10,0)</f>
        <v>0</v>
      </c>
      <c r="AX273" s="74">
        <f>IF(AND(ISNUMBER('Emissions (start here)'!Z273),ISNUMBER(Dispersion!$M$11)),'Emissions (start here)'!Z273*2000*453.59/8760/3600*Dispersion!$M$11,0)</f>
        <v>0</v>
      </c>
      <c r="AY273" s="74">
        <f>IF(AND(ISNUMBER('Emissions (start here)'!AA273),ISNUMBER(Dispersion!$N$8)),'Emissions (start here)'!AA273*453.59/3600*Dispersion!$N$8,0)</f>
        <v>0</v>
      </c>
      <c r="AZ273" s="74">
        <f>IF(AND(ISNUMBER('Emissions (start here)'!AA273),ISNUMBER(Dispersion!$N$9)),'Emissions (start here)'!AA273*453.59/3600*Dispersion!$N$9,0)</f>
        <v>0</v>
      </c>
      <c r="BA273" s="74">
        <f>IF(AND(ISNUMBER('Emissions (start here)'!AB273),ISNUMBER(Dispersion!$N$10)),'Emissions (start here)'!AB273*2000*453.59/8760/3600*Dispersion!$N$10,0)</f>
        <v>0</v>
      </c>
      <c r="BB273" s="74">
        <f>IF(AND(ISNUMBER('Emissions (start here)'!AB273),ISNUMBER(Dispersion!$N$11)),'Emissions (start here)'!AB273*2000*453.59/8760/3600*Dispersion!$N$11,0)</f>
        <v>0</v>
      </c>
      <c r="BC273" s="74">
        <f>IF(AND(ISNUMBER('Emissions (start here)'!AC273),ISNUMBER(Dispersion!$O$8)),'Emissions (start here)'!AC273*453.59/3600*Dispersion!$O$8,0)</f>
        <v>0</v>
      </c>
      <c r="BD273" s="74">
        <f>IF(AND(ISNUMBER('Emissions (start here)'!AC273),ISNUMBER(Dispersion!$O$9)),'Emissions (start here)'!AC273*453.59/3600*Dispersion!$O$9,0)</f>
        <v>0</v>
      </c>
      <c r="BE273" s="74">
        <f>IF(AND(ISNUMBER('Emissions (start here)'!AD273),ISNUMBER(Dispersion!$O$10)),'Emissions (start here)'!AD273*2000*453.59/8760/3600*Dispersion!$O$10,0)</f>
        <v>0</v>
      </c>
      <c r="BF273" s="74">
        <f>IF(AND(ISNUMBER('Emissions (start here)'!AD273),ISNUMBER(Dispersion!$O$11)),'Emissions (start here)'!AD273*2000*453.59/8760/3600*Dispersion!$O$11,0)</f>
        <v>0</v>
      </c>
      <c r="BG273" s="74">
        <f>IF(AND(ISNUMBER('Emissions (start here)'!AE273),ISNUMBER(Dispersion!$P$8)),'Emissions (start here)'!AE273*453.59/3600*Dispersion!$P$8,0)</f>
        <v>0</v>
      </c>
      <c r="BH273" s="74">
        <f>IF(AND(ISNUMBER('Emissions (start here)'!AE273),ISNUMBER(Dispersion!$P$9)),'Emissions (start here)'!AE273*453.59/3600*Dispersion!$P$9,0)</f>
        <v>0</v>
      </c>
      <c r="BI273" s="74">
        <f>IF(AND(ISNUMBER('Emissions (start here)'!AF273),ISNUMBER(Dispersion!$P$10)),'Emissions (start here)'!AF273*2000*453.59/8760/3600*Dispersion!$P$10,0)</f>
        <v>0</v>
      </c>
      <c r="BJ273" s="74">
        <f>IF(AND(ISNUMBER('Emissions (start here)'!AF273),ISNUMBER(Dispersion!$P$11)),'Emissions (start here)'!AF273*2000*453.59/8760/3600*Dispersion!$P$11,0)</f>
        <v>0</v>
      </c>
      <c r="BK273" s="74">
        <f>IF(AND(ISNUMBER('Emissions (start here)'!AG273),ISNUMBER(Dispersion!$Q$8)),'Emissions (start here)'!AG273*453.59/3600*Dispersion!$Q$8,0)</f>
        <v>0</v>
      </c>
      <c r="BL273" s="74">
        <f>IF(AND(ISNUMBER('Emissions (start here)'!AG273),ISNUMBER(Dispersion!$Q$9)),'Emissions (start here)'!AG273*453.59/3600*Dispersion!$Q$9,0)</f>
        <v>0</v>
      </c>
      <c r="BM273" s="74">
        <f>IF(AND(ISNUMBER('Emissions (start here)'!AH273),ISNUMBER(Dispersion!$Q$10)),'Emissions (start here)'!AH273*2000*453.59/8760/3600*Dispersion!$Q$10,0)</f>
        <v>0</v>
      </c>
      <c r="BN273" s="74">
        <f>IF(AND(ISNUMBER('Emissions (start here)'!AH273),ISNUMBER(Dispersion!$Q$11)),'Emissions (start here)'!AH273*2000*453.59/8760/3600*Dispersion!$Q$11,0)</f>
        <v>0</v>
      </c>
      <c r="BO273" s="74">
        <f>IF(AND(ISNUMBER('Emissions (start here)'!AI273),ISNUMBER(Dispersion!$R$8)),'Emissions (start here)'!AI273*453.59/3600*Dispersion!$R$8,0)</f>
        <v>0</v>
      </c>
      <c r="BP273" s="74">
        <f>IF(AND(ISNUMBER('Emissions (start here)'!AI273),ISNUMBER(Dispersion!$R$9)),'Emissions (start here)'!AI273*453.59/3600*Dispersion!$R$9,0)</f>
        <v>0</v>
      </c>
      <c r="BQ273" s="74">
        <f>IF(AND(ISNUMBER('Emissions (start here)'!AJ273),ISNUMBER(Dispersion!$R$10)),'Emissions (start here)'!AJ273*2000*453.59/8760/3600*Dispersion!$R$10,0)</f>
        <v>0</v>
      </c>
      <c r="BR273" s="74">
        <f>IF(AND(ISNUMBER('Emissions (start here)'!AJ273),ISNUMBER(Dispersion!$R$11)),'Emissions (start here)'!AJ273*2000*453.59/8760/3600*Dispersion!$R$11,0)</f>
        <v>0</v>
      </c>
      <c r="BS273" s="74">
        <f>IF(AND(ISNUMBER('Emissions (start here)'!AK273),ISNUMBER(Dispersion!$S$8)),'Emissions (start here)'!AK273*453.59/3600*Dispersion!$S$8,0)</f>
        <v>0</v>
      </c>
      <c r="BT273" s="74">
        <f>IF(AND(ISNUMBER('Emissions (start here)'!AK273),ISNUMBER(Dispersion!$S$9)),'Emissions (start here)'!AK273*453.59/3600*Dispersion!$S$9,0)</f>
        <v>0</v>
      </c>
      <c r="BU273" s="74">
        <f>IF(AND(ISNUMBER('Emissions (start here)'!AL273),ISNUMBER(Dispersion!$S$10)),'Emissions (start here)'!AL273*2000*453.59/8760/3600*Dispersion!$S$10,0)</f>
        <v>0</v>
      </c>
      <c r="BV273" s="74">
        <f>IF(AND(ISNUMBER('Emissions (start here)'!AL273),ISNUMBER(Dispersion!$S$11)),'Emissions (start here)'!AL273*2000*453.59/8760/3600*Dispersion!$S$11,0)</f>
        <v>0</v>
      </c>
      <c r="BW273" s="74">
        <f>IF(AND(ISNUMBER('Emissions (start here)'!AM273),ISNUMBER(Dispersion!$T$8)),'Emissions (start here)'!AM273*453.59/3600*Dispersion!$T$8,0)</f>
        <v>0</v>
      </c>
      <c r="BX273" s="74">
        <f>IF(AND(ISNUMBER('Emissions (start here)'!AM273),ISNUMBER(Dispersion!$T$9)),'Emissions (start here)'!AM273*453.59/3600*Dispersion!$T$9,0)</f>
        <v>0</v>
      </c>
      <c r="BY273" s="74">
        <f>IF(AND(ISNUMBER('Emissions (start here)'!AN273),ISNUMBER(Dispersion!$T$10)),'Emissions (start here)'!AN273*2000*453.59/8760/3600*Dispersion!$T$10,0)</f>
        <v>0</v>
      </c>
      <c r="BZ273" s="74">
        <f>IF(AND(ISNUMBER('Emissions (start here)'!AN273),ISNUMBER(Dispersion!$T$11)),'Emissions (start here)'!AN273*2000*453.59/8760/3600*Dispersion!$T$11,0)</f>
        <v>0</v>
      </c>
      <c r="CA273" s="74">
        <f>IF(AND(ISNUMBER('Emissions (start here)'!AO273),ISNUMBER(Dispersion!$U$8)),'Emissions (start here)'!AO273*453.59/3600*Dispersion!$U$8,0)</f>
        <v>0</v>
      </c>
      <c r="CB273" s="74">
        <f>IF(AND(ISNUMBER('Emissions (start here)'!AO273),ISNUMBER(Dispersion!$U$9)),'Emissions (start here)'!AO273*453.59/3600*Dispersion!$U$9,0)</f>
        <v>0</v>
      </c>
      <c r="CC273" s="74">
        <f>IF(AND(ISNUMBER('Emissions (start here)'!AP273),ISNUMBER(Dispersion!$U$10)),'Emissions (start here)'!AP273*2000*453.59/8760/3600*Dispersion!$U$10,0)</f>
        <v>0</v>
      </c>
      <c r="CD273" s="74">
        <f>IF(AND(ISNUMBER('Emissions (start here)'!AP273),ISNUMBER(Dispersion!$U$11)),'Emissions (start here)'!AP273*2000*453.59/8760/3600*Dispersion!$U$11,0)</f>
        <v>0</v>
      </c>
      <c r="CE273" s="74">
        <f>IF(AND(ISNUMBER('Emissions (start here)'!AQ273),ISNUMBER(Dispersion!$V$8)),'Emissions (start here)'!AQ273*453.59/3600*Dispersion!$V$8,0)</f>
        <v>0</v>
      </c>
      <c r="CF273" s="74">
        <f>IF(AND(ISNUMBER('Emissions (start here)'!AQ273),ISNUMBER(Dispersion!$V$9)),'Emissions (start here)'!AQ273*453.59/3600*Dispersion!$V$9,0)</f>
        <v>0</v>
      </c>
      <c r="CG273" s="74">
        <f>IF(AND(ISNUMBER('Emissions (start here)'!AR273),ISNUMBER(Dispersion!$V$10)),'Emissions (start here)'!AR273*2000*453.59/8760/3600*Dispersion!$V$10,0)</f>
        <v>0</v>
      </c>
      <c r="CH273" s="74">
        <f>IF(AND(ISNUMBER('Emissions (start here)'!AR273),ISNUMBER(Dispersion!$V$11)),'Emissions (start here)'!AR273*2000*453.59/8760/3600*Dispersion!$V$11,0)</f>
        <v>0</v>
      </c>
      <c r="CI273" s="74">
        <f>IF(AND(ISNUMBER('Emissions (start here)'!AS273),ISNUMBER(Dispersion!$W$8)),'Emissions (start here)'!AS273*453.59/3600*Dispersion!$W$8,0)</f>
        <v>0</v>
      </c>
      <c r="CJ273" s="74">
        <f>IF(AND(ISNUMBER('Emissions (start here)'!AS273),ISNUMBER(Dispersion!$W$9)),'Emissions (start here)'!AS273*453.59/3600*Dispersion!$W$9,0)</f>
        <v>0</v>
      </c>
      <c r="CK273" s="74">
        <f>IF(AND(ISNUMBER('Emissions (start here)'!AT273),ISNUMBER(Dispersion!$W$10)),'Emissions (start here)'!AT273*2000*453.59/8760/3600*Dispersion!$W$10,0)</f>
        <v>0</v>
      </c>
      <c r="CL273" s="74">
        <f>IF(AND(ISNUMBER('Emissions (start here)'!AT273),ISNUMBER(Dispersion!$W$11)),'Emissions (start here)'!AT273*2000*453.59/8760/3600*Dispersion!$W$11,0)</f>
        <v>0</v>
      </c>
      <c r="CM273" s="74">
        <f>IF(AND(ISNUMBER('Emissions (start here)'!AU273),ISNUMBER(Dispersion!$X$8)),'Emissions (start here)'!AU273*453.59/3600*Dispersion!$X$8,0)</f>
        <v>0</v>
      </c>
      <c r="CN273" s="74">
        <f>IF(AND(ISNUMBER('Emissions (start here)'!AU273),ISNUMBER(Dispersion!$X$9)),'Emissions (start here)'!AU273*453.59/3600*Dispersion!$X$9,0)</f>
        <v>0</v>
      </c>
      <c r="CO273" s="74">
        <f>IF(AND(ISNUMBER('Emissions (start here)'!AV273),ISNUMBER(Dispersion!$X$10)),'Emissions (start here)'!AV273*2000*453.59/8760/3600*Dispersion!$X$10,0)</f>
        <v>0</v>
      </c>
      <c r="CP273" s="74">
        <f>IF(AND(ISNUMBER('Emissions (start here)'!AV273),ISNUMBER(Dispersion!$X$11)),'Emissions (start here)'!AV273*2000*453.59/8760/3600*Dispersion!$X$11,0)</f>
        <v>0</v>
      </c>
      <c r="CQ273" s="74">
        <f>IF(AND(ISNUMBER('Emissions (start here)'!AW273),ISNUMBER(Dispersion!$Y$8)),'Emissions (start here)'!AW273*453.59/3600*Dispersion!$Y$8,0)</f>
        <v>0</v>
      </c>
      <c r="CR273" s="74">
        <f>IF(AND(ISNUMBER('Emissions (start here)'!AW273),ISNUMBER(Dispersion!$Y$9)),'Emissions (start here)'!AW273*453.59/3600*Dispersion!$Y$9,0)</f>
        <v>0</v>
      </c>
      <c r="CS273" s="74">
        <f>IF(AND(ISNUMBER('Emissions (start here)'!AX273),ISNUMBER(Dispersion!$Y$10)),'Emissions (start here)'!AX273*2000*453.59/8760/3600*Dispersion!$Y$10,0)</f>
        <v>0</v>
      </c>
      <c r="CT273" s="74">
        <f>IF(AND(ISNUMBER('Emissions (start here)'!AX273),ISNUMBER(Dispersion!$Y$11)),'Emissions (start here)'!AX273*2000*453.59/8760/3600*Dispersion!$Y$11,0)</f>
        <v>0</v>
      </c>
      <c r="CU273" s="74">
        <f>IF(AND(ISNUMBER('Emissions (start here)'!AY273),ISNUMBER(Dispersion!$Z$8)),'Emissions (start here)'!AY273*453.59/3600*Dispersion!$Z$8,0)</f>
        <v>0</v>
      </c>
      <c r="CV273" s="74">
        <f>IF(AND(ISNUMBER('Emissions (start here)'!AY273),ISNUMBER(Dispersion!$Z$9)),'Emissions (start here)'!AY273*453.59/3600*Dispersion!$Z$9,0)</f>
        <v>0</v>
      </c>
      <c r="CW273" s="74">
        <f>IF(AND(ISNUMBER('Emissions (start here)'!AZ273),ISNUMBER(Dispersion!$Z$10)),'Emissions (start here)'!AZ273*2000*453.59/8760/3600*Dispersion!$Z$10,0)</f>
        <v>0</v>
      </c>
      <c r="CX273" s="74">
        <f>IF(AND(ISNUMBER('Emissions (start here)'!AZ273),ISNUMBER(Dispersion!$Z$11)),'Emissions (start here)'!AZ273*2000*453.59/8760/3600*Dispersion!$Z$11,0)</f>
        <v>0</v>
      </c>
      <c r="CY273" s="74">
        <f>IF(AND(ISNUMBER('Emissions (start here)'!BA273),ISNUMBER(Dispersion!$AA$8)),'Emissions (start here)'!BA273*453.59/3600*Dispersion!$AA$8,0)</f>
        <v>0</v>
      </c>
      <c r="CZ273" s="74">
        <f>IF(AND(ISNUMBER('Emissions (start here)'!BA273),ISNUMBER(Dispersion!$AA$9)),'Emissions (start here)'!BA273*453.59/3600*Dispersion!$AA$9,0)</f>
        <v>0</v>
      </c>
      <c r="DA273" s="74">
        <f>IF(AND(ISNUMBER('Emissions (start here)'!BB273),ISNUMBER(Dispersion!$AA$10)),'Emissions (start here)'!BB273*2000*453.59/8760/3600*Dispersion!$AA$10,0)</f>
        <v>0</v>
      </c>
      <c r="DB273" s="74">
        <f>IF(AND(ISNUMBER('Emissions (start here)'!BB273),ISNUMBER(Dispersion!$AA$11)),'Emissions (start here)'!BB273*2000*453.59/8760/3600*Dispersion!$AA$11,0)</f>
        <v>0</v>
      </c>
      <c r="DC273" s="74">
        <f>IF(AND(ISNUMBER('Emissions (start here)'!BC273),ISNUMBER(Dispersion!$AB$8)),'Emissions (start here)'!BC273*453.59/3600*Dispersion!$AB$8,0)</f>
        <v>0</v>
      </c>
      <c r="DD273" s="74">
        <f>IF(AND(ISNUMBER('Emissions (start here)'!BC273),ISNUMBER(Dispersion!$AB$9)),'Emissions (start here)'!BC273*453.59/3600*Dispersion!$AB$9,0)</f>
        <v>0</v>
      </c>
      <c r="DE273" s="74">
        <f>IF(AND(ISNUMBER('Emissions (start here)'!BD273),ISNUMBER(Dispersion!$AB$10)),'Emissions (start here)'!BD273*2000*453.59/8760/3600*Dispersion!$AB$10,0)</f>
        <v>0</v>
      </c>
      <c r="DF273" s="74">
        <f>IF(AND(ISNUMBER('Emissions (start here)'!BD273),ISNUMBER(Dispersion!$AB$11)),'Emissions (start here)'!BD273*2000*453.59/8760/3600*Dispersion!$AB$11,0)</f>
        <v>0</v>
      </c>
      <c r="DG273" s="74">
        <f>IF(AND(ISNUMBER('Emissions (start here)'!BE273),ISNUMBER(Dispersion!$AC$8)),'Emissions (start here)'!BE273*453.59/3600*Dispersion!$AC$8,0)</f>
        <v>0</v>
      </c>
      <c r="DH273" s="74">
        <f>IF(AND(ISNUMBER('Emissions (start here)'!BE273),ISNUMBER(Dispersion!$AC$9)),'Emissions (start here)'!BE273*453.59/3600*Dispersion!$AC$9,0)</f>
        <v>0</v>
      </c>
      <c r="DI273" s="74">
        <f>IF(AND(ISNUMBER('Emissions (start here)'!BF273),ISNUMBER(Dispersion!$AC$10)),'Emissions (start here)'!BF273*2000*453.59/8760/3600*Dispersion!$AC$10,0)</f>
        <v>0</v>
      </c>
      <c r="DJ273" s="74">
        <f>IF(AND(ISNUMBER('Emissions (start here)'!BF273),ISNUMBER(Dispersion!$AC$11)),'Emissions (start here)'!BF273*2000*453.59/8760/3600*Dispersion!$AC$11,0)</f>
        <v>0</v>
      </c>
      <c r="DK273" s="74">
        <f>IF(AND(ISNUMBER('Emissions (start here)'!BG273),ISNUMBER(Dispersion!$AD$8)),'Emissions (start here)'!BG273*453.59/3600*Dispersion!$AD$8,0)</f>
        <v>0</v>
      </c>
      <c r="DL273" s="74">
        <f>IF(AND(ISNUMBER('Emissions (start here)'!BG273),ISNUMBER(Dispersion!$AD$9)),'Emissions (start here)'!BG273*453.59/3600*Dispersion!$AD$9,0)</f>
        <v>0</v>
      </c>
      <c r="DM273" s="74">
        <f>IF(AND(ISNUMBER('Emissions (start here)'!BH273),ISNUMBER(Dispersion!$AD$10)),'Emissions (start here)'!BH273*2000*453.59/8760/3600*Dispersion!$AD$10,0)</f>
        <v>0</v>
      </c>
      <c r="DN273" s="74">
        <f>IF(AND(ISNUMBER('Emissions (start here)'!BH273),ISNUMBER(Dispersion!$AD$11)),'Emissions (start here)'!BH273*2000*453.59/8760/3600*Dispersion!$AD$11,0)</f>
        <v>0</v>
      </c>
      <c r="DO273" s="74">
        <f>IF(AND(ISNUMBER('Emissions (start here)'!BI273),ISNUMBER(Dispersion!$AE$8)),'Emissions (start here)'!BI273*453.59/3600*Dispersion!$AE$8,0)</f>
        <v>0</v>
      </c>
      <c r="DP273" s="74">
        <f>IF(AND(ISNUMBER('Emissions (start here)'!BI273),ISNUMBER(Dispersion!$AE$9)),'Emissions (start here)'!BI273*453.59/3600*Dispersion!$AE$9,0)</f>
        <v>0</v>
      </c>
      <c r="DQ273" s="74">
        <f>IF(AND(ISNUMBER('Emissions (start here)'!BJ273),ISNUMBER(Dispersion!$AE$10)),'Emissions (start here)'!BJ273*2000*453.59/8760/3600*Dispersion!$AE$10,0)</f>
        <v>0</v>
      </c>
      <c r="DR273" s="74">
        <f>IF(AND(ISNUMBER('Emissions (start here)'!BJ273),ISNUMBER(Dispersion!$AE$11)),'Emissions (start here)'!BJ273*2000*453.59/8760/3600*Dispersion!$AE$11,0)</f>
        <v>0</v>
      </c>
      <c r="DS273" s="74">
        <f>IF(AND(ISNUMBER('Emissions (start here)'!BK273),ISNUMBER(Dispersion!$AF$8)),'Emissions (start here)'!BK273*453.59/3600*Dispersion!$AF$8,0)</f>
        <v>0</v>
      </c>
      <c r="DT273" s="74">
        <f>IF(AND(ISNUMBER('Emissions (start here)'!BK273),ISNUMBER(Dispersion!$AF$9)),'Emissions (start here)'!BK273*453.59/3600*Dispersion!$AF$9,0)</f>
        <v>0</v>
      </c>
      <c r="DU273" s="74">
        <f>IF(AND(ISNUMBER('Emissions (start here)'!BL273),ISNUMBER(Dispersion!$AF$10)),'Emissions (start here)'!BL273*2000*453.59/8760/3600*Dispersion!$AF$10,0)</f>
        <v>0</v>
      </c>
      <c r="DV273" s="74">
        <f>IF(AND(ISNUMBER('Emissions (start here)'!BL273),ISNUMBER(Dispersion!$AF$11)),'Emissions (start here)'!BL273*2000*453.59/8760/3600*Dispersion!$AF$11,0)</f>
        <v>0</v>
      </c>
      <c r="DW273" s="74">
        <f>IF(AND(ISNUMBER('Emissions (start here)'!BM273),ISNUMBER(Dispersion!$AG$8)),'Emissions (start here)'!BM273*453.59/3600*Dispersion!$AG$8,0)</f>
        <v>0</v>
      </c>
      <c r="DX273" s="74">
        <f>IF(AND(ISNUMBER('Emissions (start here)'!BM273),ISNUMBER(Dispersion!$AG$9)),'Emissions (start here)'!BM273*453.59/3600*Dispersion!$AG$9,0)</f>
        <v>0</v>
      </c>
      <c r="DY273" s="74">
        <f>IF(AND(ISNUMBER('Emissions (start here)'!BN273),ISNUMBER(Dispersion!$AG$10)),'Emissions (start here)'!BN273*2000*453.59/8760/3600*Dispersion!$AG$10,0)</f>
        <v>0</v>
      </c>
      <c r="DZ273" s="74">
        <f>IF(AND(ISNUMBER('Emissions (start here)'!BN273),ISNUMBER(Dispersion!$AG$11)),'Emissions (start here)'!BN273*2000*453.59/8760/3600*Dispersion!$AG$11,0)</f>
        <v>0</v>
      </c>
      <c r="EA273" s="74">
        <f>IF(AND(ISNUMBER('Emissions (start here)'!BO273),ISNUMBER(Dispersion!$AH$8)),'Emissions (start here)'!BO273*453.59/3600*Dispersion!$AH$8,0)</f>
        <v>0</v>
      </c>
      <c r="EB273" s="74">
        <f>IF(AND(ISNUMBER('Emissions (start here)'!BO273),ISNUMBER(Dispersion!$AH$9)),'Emissions (start here)'!BO273*453.59/3600*Dispersion!$AH$9,0)</f>
        <v>0</v>
      </c>
      <c r="EC273" s="74">
        <f>IF(AND(ISNUMBER('Emissions (start here)'!BP273),ISNUMBER(Dispersion!$AH$10)),'Emissions (start here)'!BP273*2000*453.59/8760/3600*Dispersion!$AH$10,0)</f>
        <v>0</v>
      </c>
      <c r="ED273" s="74">
        <f>IF(AND(ISNUMBER('Emissions (start here)'!BP273),ISNUMBER(Dispersion!$AH$11)),'Emissions (start here)'!BP273*2000*453.59/8760/3600*Dispersion!$AH$11,0)</f>
        <v>0</v>
      </c>
      <c r="EE273" s="74">
        <f>IF(AND(ISNUMBER('Emissions (start here)'!BQ273),ISNUMBER(Dispersion!$AI$8)),'Emissions (start here)'!BQ273*453.59/3600*Dispersion!$AI$8,0)</f>
        <v>0</v>
      </c>
      <c r="EF273" s="74">
        <f>IF(AND(ISNUMBER('Emissions (start here)'!BQ273),ISNUMBER(Dispersion!$AI$9)),'Emissions (start here)'!BQ273*453.59/3600*Dispersion!$AI$9,0)</f>
        <v>0</v>
      </c>
      <c r="EG273" s="74">
        <f>IF(AND(ISNUMBER('Emissions (start here)'!BR273),ISNUMBER(Dispersion!$AI$10)),'Emissions (start here)'!BR273*2000*453.59/8760/3600*Dispersion!$AI$10,0)</f>
        <v>0</v>
      </c>
      <c r="EH273" s="74">
        <f>IF(AND(ISNUMBER('Emissions (start here)'!BR273),ISNUMBER(Dispersion!$AI$11)),'Emissions (start here)'!BR273*2000*453.59/8760/3600*Dispersion!$AI$11,0)</f>
        <v>0</v>
      </c>
      <c r="EI273" s="74">
        <f>IF(AND(ISNUMBER('Emissions (start here)'!BS273),ISNUMBER(Dispersion!$AJ$8)),'Emissions (start here)'!BS273*453.59/3600*Dispersion!$AJ$8,0)</f>
        <v>0</v>
      </c>
      <c r="EJ273" s="74">
        <f>IF(AND(ISNUMBER('Emissions (start here)'!BS273),ISNUMBER(Dispersion!$AJ$9)),'Emissions (start here)'!BS273*453.59/3600*Dispersion!$AJ$9,0)</f>
        <v>0</v>
      </c>
      <c r="EK273" s="74">
        <f>IF(AND(ISNUMBER('Emissions (start here)'!BT273),ISNUMBER(Dispersion!$AJ$10)),'Emissions (start here)'!BT273*2000*453.59/8760/3600*Dispersion!$AJ$10,0)</f>
        <v>0</v>
      </c>
      <c r="EL273" s="74">
        <f>IF(AND(ISNUMBER('Emissions (start here)'!BT273),ISNUMBER(Dispersion!$AJ$11)),'Emissions (start here)'!BT273*2000*453.59/8760/3600*Dispersion!$AJ$11,0)</f>
        <v>0</v>
      </c>
      <c r="EM273" s="74">
        <f>IF(AND(ISNUMBER('Emissions (start here)'!BU273),ISNUMBER(Dispersion!$AK$8)),'Emissions (start here)'!BU273*453.59/3600*Dispersion!$AK$8,0)</f>
        <v>0</v>
      </c>
      <c r="EN273" s="74">
        <f>IF(AND(ISNUMBER('Emissions (start here)'!BU273),ISNUMBER(Dispersion!$AK$9)),'Emissions (start here)'!BU273*453.59/3600*Dispersion!$AK$9,0)</f>
        <v>0</v>
      </c>
      <c r="EO273" s="74">
        <f>IF(AND(ISNUMBER('Emissions (start here)'!BV273),ISNUMBER(Dispersion!$AK$10)),'Emissions (start here)'!BV273*2000*453.59/8760/3600*Dispersion!$AK$10,0)</f>
        <v>0</v>
      </c>
      <c r="EP273" s="74">
        <f>IF(AND(ISNUMBER('Emissions (start here)'!BV273),ISNUMBER(Dispersion!$AK$11)),'Emissions (start here)'!BV273*2000*453.59/8760/3600*Dispersion!$AK$11,0)</f>
        <v>0</v>
      </c>
      <c r="EQ273" s="74">
        <f>IF(AND(ISNUMBER('Emissions (start here)'!BW273),ISNUMBER(Dispersion!$AL$8)),'Emissions (start here)'!BW273*453.59/3600*Dispersion!$AL$8,0)</f>
        <v>0</v>
      </c>
      <c r="ER273" s="74">
        <f>IF(AND(ISNUMBER('Emissions (start here)'!BW273),ISNUMBER(Dispersion!$AL$9)),'Emissions (start here)'!BW273*453.59/3600*Dispersion!$AL$9,0)</f>
        <v>0</v>
      </c>
      <c r="ES273" s="74">
        <f>IF(AND(ISNUMBER('Emissions (start here)'!BX273),ISNUMBER(Dispersion!$AL$10)),'Emissions (start here)'!BX273*2000*453.59/8760/3600*Dispersion!$AL$10,0)</f>
        <v>0</v>
      </c>
      <c r="ET273" s="74">
        <f>IF(AND(ISNUMBER('Emissions (start here)'!BX273),ISNUMBER(Dispersion!$AL$11)),'Emissions (start here)'!BX273*2000*453.59/8760/3600*Dispersion!$AL$11,0)</f>
        <v>0</v>
      </c>
      <c r="EU273" s="74">
        <f>IF(AND(ISNUMBER('Emissions (start here)'!BY273),ISNUMBER(Dispersion!$AM$8)),'Emissions (start here)'!BY273*453.59/3600*Dispersion!$AM$8,0)</f>
        <v>0</v>
      </c>
      <c r="EV273" s="74">
        <f>IF(AND(ISNUMBER('Emissions (start here)'!BY273),ISNUMBER(Dispersion!$AM$9)),'Emissions (start here)'!BY273*453.59/3600*Dispersion!$AM$9,0)</f>
        <v>0</v>
      </c>
      <c r="EW273" s="74">
        <f>IF(AND(ISNUMBER('Emissions (start here)'!BZ273),ISNUMBER(Dispersion!$AM$10)),'Emissions (start here)'!BZ273*2000*453.59/8760/3600*Dispersion!$AM$10,0)</f>
        <v>0</v>
      </c>
      <c r="EX273" s="74">
        <f>IF(AND(ISNUMBER('Emissions (start here)'!BZ273),ISNUMBER(Dispersion!$AM$11)),'Emissions (start here)'!BZ273*2000*453.59/8760/3600*Dispersion!$AM$11,0)</f>
        <v>0</v>
      </c>
      <c r="EY273" s="74">
        <f>IF(AND(ISNUMBER('Emissions (start here)'!CA273),ISNUMBER(Dispersion!$AN$8)),'Emissions (start here)'!CA273*453.59/3600*Dispersion!$AN$8,0)</f>
        <v>0</v>
      </c>
      <c r="EZ273" s="74">
        <f>IF(AND(ISNUMBER('Emissions (start here)'!CA273),ISNUMBER(Dispersion!$AN$9)),'Emissions (start here)'!CA273*453.59/3600*Dispersion!$AN$9,0)</f>
        <v>0</v>
      </c>
      <c r="FA273" s="74">
        <f>IF(AND(ISNUMBER('Emissions (start here)'!CB273),ISNUMBER(Dispersion!$AN$10)),'Emissions (start here)'!CB273*2000*453.59/8760/3600*Dispersion!$AN$10,0)</f>
        <v>0</v>
      </c>
      <c r="FB273" s="74">
        <f>IF(AND(ISNUMBER('Emissions (start here)'!CB273),ISNUMBER(Dispersion!$AN$11)),'Emissions (start here)'!CB273*2000*453.59/8760/3600*Dispersion!$AN$11,0)</f>
        <v>0</v>
      </c>
      <c r="FC273" s="74">
        <f>IF(AND(ISNUMBER('Emissions (start here)'!CC273),ISNUMBER(Dispersion!$AO$8)),'Emissions (start here)'!CC273*453.59/3600*Dispersion!$AO$8,0)</f>
        <v>0</v>
      </c>
      <c r="FD273" s="74">
        <f>IF(AND(ISNUMBER('Emissions (start here)'!CC273),ISNUMBER(Dispersion!$AO$9)),'Emissions (start here)'!CC273*453.59/3600*Dispersion!$AO$9,0)</f>
        <v>0</v>
      </c>
      <c r="FE273" s="74">
        <f>IF(AND(ISNUMBER('Emissions (start here)'!CD273),ISNUMBER(Dispersion!$AO$10)),'Emissions (start here)'!CD273*2000*453.59/8760/3600*Dispersion!$AO$10,0)</f>
        <v>0</v>
      </c>
      <c r="FF273" s="74">
        <f>IF(AND(ISNUMBER('Emissions (start here)'!CD273),ISNUMBER(Dispersion!$AO$11)),'Emissions (start here)'!CD273*2000*453.59/8760/3600*Dispersion!$AO$11,0)</f>
        <v>0</v>
      </c>
      <c r="FG273" s="74">
        <f>IF(AND(ISNUMBER('Emissions (start here)'!CE273),ISNUMBER(Dispersion!$AP$8)),'Emissions (start here)'!CE273*453.59/3600*Dispersion!$AP$8,0)</f>
        <v>0</v>
      </c>
      <c r="FH273" s="74">
        <f>IF(AND(ISNUMBER('Emissions (start here)'!CE273),ISNUMBER(Dispersion!$AP$9)),'Emissions (start here)'!CE273*453.59/3600*Dispersion!$AP$9,0)</f>
        <v>0</v>
      </c>
      <c r="FI273" s="74">
        <f>IF(AND(ISNUMBER('Emissions (start here)'!CF273),ISNUMBER(Dispersion!$AP$10)),'Emissions (start here)'!CF273*2000*453.59/8760/3600*Dispersion!$AP$10,0)</f>
        <v>0</v>
      </c>
      <c r="FJ273" s="74">
        <f>IF(AND(ISNUMBER('Emissions (start here)'!CF273),ISNUMBER(Dispersion!$AP$11)),'Emissions (start here)'!CF273*2000*453.59/8760/3600*Dispersion!$AP$11,0)</f>
        <v>0</v>
      </c>
      <c r="FK273" s="74">
        <f>IF(AND(ISNUMBER('Emissions (start here)'!CG273),ISNUMBER(Dispersion!$AQ$8)),'Emissions (start here)'!CG273*453.59/3600*Dispersion!$AQ$8,0)</f>
        <v>0</v>
      </c>
      <c r="FL273" s="74">
        <f>IF(AND(ISNUMBER('Emissions (start here)'!CG273),ISNUMBER(Dispersion!$AQ$9)),'Emissions (start here)'!CG273*453.59/3600*Dispersion!$AQ$9,0)</f>
        <v>0</v>
      </c>
      <c r="FM273" s="74">
        <f>IF(AND(ISNUMBER('Emissions (start here)'!CH273),ISNUMBER(Dispersion!$AQ$10)),'Emissions (start here)'!CH273*2000*453.59/8760/3600*Dispersion!$AQ$10,0)</f>
        <v>0</v>
      </c>
      <c r="FN273" s="74">
        <f>IF(AND(ISNUMBER('Emissions (start here)'!CH273),ISNUMBER(Dispersion!$AQ$11)),'Emissions (start here)'!CH273*2000*453.59/8760/3600*Dispersion!$AQ$11,0)</f>
        <v>0</v>
      </c>
      <c r="FO273" s="74">
        <f>IF(AND(ISNUMBER('Emissions (start here)'!CI273),ISNUMBER(Dispersion!$AR$8)),'Emissions (start here)'!CI273*453.59/3600*Dispersion!$AR$8,0)</f>
        <v>0</v>
      </c>
      <c r="FP273" s="74">
        <f>IF(AND(ISNUMBER('Emissions (start here)'!CI273),ISNUMBER(Dispersion!$AR$9)),'Emissions (start here)'!CI273*453.59/3600*Dispersion!$AR$9,0)</f>
        <v>0</v>
      </c>
      <c r="FQ273" s="74">
        <f>IF(AND(ISNUMBER('Emissions (start here)'!CJ273),ISNUMBER(Dispersion!$AR$10)),'Emissions (start here)'!CJ273*2000*453.59/8760/3600*Dispersion!$AR$10,0)</f>
        <v>0</v>
      </c>
      <c r="FR273" s="74">
        <f>IF(AND(ISNUMBER('Emissions (start here)'!CJ273),ISNUMBER(Dispersion!$AR$11)),'Emissions (start here)'!CJ273*2000*453.59/8760/3600*Dispersion!$AR$11,0)</f>
        <v>0</v>
      </c>
      <c r="FS273" s="74">
        <f>IF(AND(ISNUMBER('Emissions (start here)'!CK273),ISNUMBER(Dispersion!$AS$8)),'Emissions (start here)'!CK273*453.59/3600*Dispersion!$AS$8,0)</f>
        <v>0</v>
      </c>
      <c r="FT273" s="74">
        <f>IF(AND(ISNUMBER('Emissions (start here)'!CK273),ISNUMBER(Dispersion!$AS$9)),'Emissions (start here)'!CK273*453.59/3600*Dispersion!$AS$9,0)</f>
        <v>0</v>
      </c>
      <c r="FU273" s="74">
        <f>IF(AND(ISNUMBER('Emissions (start here)'!CL273),ISNUMBER(Dispersion!$AS$10)),'Emissions (start here)'!CL273*2000*453.59/8760/3600*Dispersion!$AS$10,0)</f>
        <v>0</v>
      </c>
      <c r="FV273" s="74">
        <f>IF(AND(ISNUMBER('Emissions (start here)'!CL273),ISNUMBER(Dispersion!$AS$11)),'Emissions (start here)'!CL273*2000*453.59/8760/3600*Dispersion!$AS$11,0)</f>
        <v>0</v>
      </c>
      <c r="FW273" s="74">
        <f>IF(AND(ISNUMBER('Emissions (start here)'!CM273),ISNUMBER(Dispersion!$AT$8)),'Emissions (start here)'!CM273*453.59/3600*Dispersion!$AT$8,0)</f>
        <v>0</v>
      </c>
      <c r="FX273" s="74">
        <f>IF(AND(ISNUMBER('Emissions (start here)'!CM273),ISNUMBER(Dispersion!$AT$9)),'Emissions (start here)'!CM273*453.59/3600*Dispersion!$AT$9,0)</f>
        <v>0</v>
      </c>
      <c r="FY273" s="74">
        <f>IF(AND(ISNUMBER('Emissions (start here)'!CN273),ISNUMBER(Dispersion!$AT$10)),'Emissions (start here)'!CN273*2000*453.59/8760/3600*Dispersion!$AT$10,0)</f>
        <v>0</v>
      </c>
      <c r="FZ273" s="74">
        <f>IF(AND(ISNUMBER('Emissions (start here)'!CN273),ISNUMBER(Dispersion!$AT$11)),'Emissions (start here)'!CN273*2000*453.59/8760/3600*Dispersion!$AT$11,0)</f>
        <v>0</v>
      </c>
      <c r="GA273" s="74">
        <f>IF(AND(ISNUMBER('Emissions (start here)'!CO273),ISNUMBER(Dispersion!$AU$8)),'Emissions (start here)'!CO273*453.59/3600*Dispersion!$AU$8,0)</f>
        <v>0</v>
      </c>
      <c r="GB273" s="74">
        <f>IF(AND(ISNUMBER('Emissions (start here)'!CO273),ISNUMBER(Dispersion!$AU$9)),'Emissions (start here)'!CO273*453.59/3600*Dispersion!$AU$9,0)</f>
        <v>0</v>
      </c>
      <c r="GC273" s="74">
        <f>IF(AND(ISNUMBER('Emissions (start here)'!CP273),ISNUMBER(Dispersion!$AU$10)),'Emissions (start here)'!CP273*2000*453.59/8760/3600*Dispersion!$AU$10,0)</f>
        <v>0</v>
      </c>
      <c r="GD273" s="74">
        <f>IF(AND(ISNUMBER('Emissions (start here)'!CP273),ISNUMBER(Dispersion!$AU$11)),'Emissions (start here)'!CP273*2000*453.59/8760/3600*Dispersion!$AU$11,0)</f>
        <v>0</v>
      </c>
      <c r="GE273" s="74">
        <f>IF(AND(ISNUMBER('Emissions (start here)'!CQ273),ISNUMBER(Dispersion!$AV$8)),'Emissions (start here)'!CQ273*453.59/3600*Dispersion!$AV$8,0)</f>
        <v>0</v>
      </c>
      <c r="GF273" s="74">
        <f>IF(AND(ISNUMBER('Emissions (start here)'!CQ273),ISNUMBER(Dispersion!$AV$9)),'Emissions (start here)'!CQ273*453.59/3600*Dispersion!$AV$9,0)</f>
        <v>0</v>
      </c>
      <c r="GG273" s="74">
        <f>IF(AND(ISNUMBER('Emissions (start here)'!CR273),ISNUMBER(Dispersion!$AV$10)),'Emissions (start here)'!CR273*2000*453.59/8760/3600*Dispersion!$AV$10,0)</f>
        <v>0</v>
      </c>
      <c r="GH273" s="74">
        <f>IF(AND(ISNUMBER('Emissions (start here)'!CR273),ISNUMBER(Dispersion!$AV$11)),'Emissions (start here)'!CR273*2000*453.59/8760/3600*Dispersion!$AV$11,0)</f>
        <v>0</v>
      </c>
      <c r="GI273" s="74">
        <f>IF(AND(ISNUMBER('Emissions (start here)'!CS273),ISNUMBER(Dispersion!$AW$8)),'Emissions (start here)'!CS273*453.59/3600*Dispersion!$AW$8,0)</f>
        <v>0</v>
      </c>
      <c r="GJ273" s="74">
        <f>IF(AND(ISNUMBER('Emissions (start here)'!CS273),ISNUMBER(Dispersion!$AW$9)),'Emissions (start here)'!CS273*453.59/3600*Dispersion!$AW$9,0)</f>
        <v>0</v>
      </c>
      <c r="GK273" s="74">
        <f>IF(AND(ISNUMBER('Emissions (start here)'!CT273),ISNUMBER(Dispersion!$AW$10)),'Emissions (start here)'!CT273*2000*453.59/8760/3600*Dispersion!$AW$10,0)</f>
        <v>0</v>
      </c>
      <c r="GL273" s="74">
        <f>IF(AND(ISNUMBER('Emissions (start here)'!CT273),ISNUMBER(Dispersion!$AW$11)),'Emissions (start here)'!CT273*2000*453.59/8760/3600*Dispersion!$AW$11,0)</f>
        <v>0</v>
      </c>
      <c r="GM273" s="74">
        <f>IF(AND(ISNUMBER('Emissions (start here)'!CU273),ISNUMBER(Dispersion!$AX$8)),'Emissions (start here)'!CU273*453.59/3600*Dispersion!$AX$8,0)</f>
        <v>0</v>
      </c>
      <c r="GN273" s="74">
        <f>IF(AND(ISNUMBER('Emissions (start here)'!CU273),ISNUMBER(Dispersion!$AX$9)),'Emissions (start here)'!CU273*453.59/3600*Dispersion!$AX$9,0)</f>
        <v>0</v>
      </c>
      <c r="GO273" s="74">
        <f>IF(AND(ISNUMBER('Emissions (start here)'!CV273),ISNUMBER(Dispersion!$AX$10)),'Emissions (start here)'!CV273*2000*453.59/8760/3600*Dispersion!$AX$10,0)</f>
        <v>0</v>
      </c>
      <c r="GP273" s="74">
        <f>IF(AND(ISNUMBER('Emissions (start here)'!CV273),ISNUMBER(Dispersion!$AX$11)),'Emissions (start here)'!CV273*2000*453.59/8760/3600*Dispersion!$AX$11,0)</f>
        <v>0</v>
      </c>
      <c r="GQ273" s="74">
        <f>IF(AND(ISNUMBER('Emissions (start here)'!CW273),ISNUMBER(Dispersion!$AY$8)),'Emissions (start here)'!CW273*453.59/3600*Dispersion!$AY$8,0)</f>
        <v>0</v>
      </c>
      <c r="GR273" s="74">
        <f>IF(AND(ISNUMBER('Emissions (start here)'!CW273),ISNUMBER(Dispersion!$AY$9)),'Emissions (start here)'!CW273*453.59/3600*Dispersion!$AY$9,0)</f>
        <v>0</v>
      </c>
      <c r="GS273" s="74">
        <f>IF(AND(ISNUMBER('Emissions (start here)'!CX273),ISNUMBER(Dispersion!$AY$10)),'Emissions (start here)'!CX273*2000*453.59/8760/3600*Dispersion!$AY$10,0)</f>
        <v>0</v>
      </c>
      <c r="GT273" s="74">
        <f>IF(AND(ISNUMBER('Emissions (start here)'!CX273),ISNUMBER(Dispersion!$AY$11)),'Emissions (start here)'!CX273*2000*453.59/8760/3600*Dispersion!$AY$11,0)</f>
        <v>0</v>
      </c>
      <c r="GU273" s="74">
        <f>IF(AND(ISNUMBER('Emissions (start here)'!CY273),ISNUMBER(Dispersion!$AZ$8)),'Emissions (start here)'!CY273*453.59/3600*Dispersion!$AZ$8,0)</f>
        <v>0</v>
      </c>
      <c r="GV273" s="74">
        <f>IF(AND(ISNUMBER('Emissions (start here)'!CY273),ISNUMBER(Dispersion!$AZ$9)),'Emissions (start here)'!CY273*453.59/3600*Dispersion!$AZ$9,0)</f>
        <v>0</v>
      </c>
      <c r="GW273" s="74">
        <f>IF(AND(ISNUMBER('Emissions (start here)'!CZ273),ISNUMBER(Dispersion!$AZ$10)),'Emissions (start here)'!CZ273*2000*453.59/8760/3600*Dispersion!$AZ$10,0)</f>
        <v>0</v>
      </c>
      <c r="GX273" s="74">
        <f>IF(AND(ISNUMBER('Emissions (start here)'!CZ273),ISNUMBER(Dispersion!$AZ$11)),'Emissions (start here)'!CZ273*2000*453.59/8760/3600*Dispersion!$AZ$11,0)</f>
        <v>0</v>
      </c>
    </row>
    <row r="274" spans="1:206" x14ac:dyDescent="0.2">
      <c r="A274" s="51" t="str">
        <f>'Tox Values'!C274</f>
        <v>71-55-6</v>
      </c>
      <c r="B274" s="94" t="str">
        <f>'Tox Values'!D274</f>
        <v>Methyl chloroform (1,1,1-Trichloroethane)</v>
      </c>
      <c r="C274" s="96">
        <f t="shared" si="17"/>
        <v>0</v>
      </c>
      <c r="D274" s="74">
        <f t="shared" si="18"/>
        <v>0</v>
      </c>
      <c r="E274" s="74">
        <f t="shared" si="19"/>
        <v>0</v>
      </c>
      <c r="F274" s="99">
        <f t="shared" si="20"/>
        <v>0</v>
      </c>
      <c r="G274" s="97">
        <f>IF(AND(ISNUMBER('Emissions (start here)'!E274),ISNUMBER(Dispersion!$C$8)),'Emissions (start here)'!E274*453.59/3600*Dispersion!$C$8,0)</f>
        <v>0</v>
      </c>
      <c r="H274" s="74">
        <f>IF(AND(ISNUMBER('Emissions (start here)'!E274),ISNUMBER(Dispersion!$C$9)),'Emissions (start here)'!E274*453.59/3600*Dispersion!$C$9,0)</f>
        <v>0</v>
      </c>
      <c r="I274" s="74">
        <f>IF(AND(ISNUMBER('Emissions (start here)'!F274),ISNUMBER(Dispersion!$C$10)),'Emissions (start here)'!F274*2000*453.59/8760/3600*Dispersion!$C$10,0)</f>
        <v>0</v>
      </c>
      <c r="J274" s="74">
        <f>IF(AND(ISNUMBER('Emissions (start here)'!F274),ISNUMBER(Dispersion!$C$11)),'Emissions (start here)'!F274*2000*453.59/8760/3600*Dispersion!$C$11,0)</f>
        <v>0</v>
      </c>
      <c r="K274" s="74">
        <f>IF(AND(ISNUMBER('Emissions (start here)'!G274),ISNUMBER(Dispersion!$D$8)),'Emissions (start here)'!G274*453.59/3600*Dispersion!$D$8,0)</f>
        <v>0</v>
      </c>
      <c r="L274" s="74">
        <f>IF(AND(ISNUMBER('Emissions (start here)'!G274),ISNUMBER(Dispersion!$D$9)),'Emissions (start here)'!G274*453.59/3600*Dispersion!$D$9,0)</f>
        <v>0</v>
      </c>
      <c r="M274" s="74">
        <f>IF(AND(ISNUMBER('Emissions (start here)'!H274),ISNUMBER(Dispersion!$D$10)),'Emissions (start here)'!H274*2000*453.59/8760/3600*Dispersion!$D$10,0)</f>
        <v>0</v>
      </c>
      <c r="N274" s="74">
        <f>IF(AND(ISNUMBER('Emissions (start here)'!H274),ISNUMBER(Dispersion!$D$11)),'Emissions (start here)'!H274*2000*453.59/8760/3600*Dispersion!$D$11,0)</f>
        <v>0</v>
      </c>
      <c r="O274" s="74">
        <f>IF(AND(ISNUMBER('Emissions (start here)'!I274),ISNUMBER(Dispersion!$E$8)),'Emissions (start here)'!I274*453.59/3600*Dispersion!$E$8,0)</f>
        <v>0</v>
      </c>
      <c r="P274" s="74">
        <f>IF(AND(ISNUMBER('Emissions (start here)'!I274),ISNUMBER(Dispersion!$E$9)),'Emissions (start here)'!I274*453.59/3600*Dispersion!$E$9,0)</f>
        <v>0</v>
      </c>
      <c r="Q274" s="74">
        <f>IF(AND(ISNUMBER('Emissions (start here)'!J274),ISNUMBER(Dispersion!$E$10)),'Emissions (start here)'!J274*2000*453.59/8760/3600*Dispersion!$E$10,0)</f>
        <v>0</v>
      </c>
      <c r="R274" s="74">
        <f>IF(AND(ISNUMBER('Emissions (start here)'!J274),ISNUMBER(Dispersion!$E$11)),'Emissions (start here)'!J274*2000*453.59/8760/3600*Dispersion!$E$11,0)</f>
        <v>0</v>
      </c>
      <c r="S274" s="74">
        <f>IF(AND(ISNUMBER('Emissions (start here)'!K274),ISNUMBER(Dispersion!$F$8)),'Emissions (start here)'!K274*453.59/3600*Dispersion!$F$8,0)</f>
        <v>0</v>
      </c>
      <c r="T274" s="74">
        <f>IF(AND(ISNUMBER('Emissions (start here)'!K274),ISNUMBER(Dispersion!$F$9)),'Emissions (start here)'!K274*453.59/3600*Dispersion!$F$9,0)</f>
        <v>0</v>
      </c>
      <c r="U274" s="74">
        <f>IF(AND(ISNUMBER('Emissions (start here)'!L274),ISNUMBER(Dispersion!$F$10)),'Emissions (start here)'!L274*2000*453.59/8760/3600*Dispersion!$F$10,0)</f>
        <v>0</v>
      </c>
      <c r="V274" s="74">
        <f>IF(AND(ISNUMBER('Emissions (start here)'!L274),ISNUMBER(Dispersion!$F$11)),'Emissions (start here)'!L274*2000*453.59/8760/3600*Dispersion!$F$11,0)</f>
        <v>0</v>
      </c>
      <c r="W274" s="74">
        <f>IF(AND(ISNUMBER('Emissions (start here)'!M274),ISNUMBER(Dispersion!$G$8)),'Emissions (start here)'!M274*453.59/3600*Dispersion!$G$8,0)</f>
        <v>0</v>
      </c>
      <c r="X274" s="74">
        <f>IF(AND(ISNUMBER('Emissions (start here)'!M274),ISNUMBER(Dispersion!$G$9)),'Emissions (start here)'!M274*453.59/3600*Dispersion!$G$9,0)</f>
        <v>0</v>
      </c>
      <c r="Y274" s="74">
        <f>IF(AND(ISNUMBER('Emissions (start here)'!N274),ISNUMBER(Dispersion!$G$10)),'Emissions (start here)'!N274*2000*453.59/8760/3600*Dispersion!$G$10,0)</f>
        <v>0</v>
      </c>
      <c r="Z274" s="74">
        <f>IF(AND(ISNUMBER('Emissions (start here)'!N274),ISNUMBER(Dispersion!$G$11)),'Emissions (start here)'!N274*2000*453.59/8760/3600*Dispersion!$G$11,0)</f>
        <v>0</v>
      </c>
      <c r="AA274" s="74">
        <f>IF(AND(ISNUMBER('Emissions (start here)'!O274),ISNUMBER(Dispersion!$H$8)),'Emissions (start here)'!O274*453.59/3600*Dispersion!$H$8,0)</f>
        <v>0</v>
      </c>
      <c r="AB274" s="74">
        <f>IF(AND(ISNUMBER('Emissions (start here)'!O274),ISNUMBER(Dispersion!$H$9)),'Emissions (start here)'!O274*453.59/3600*Dispersion!$H$9,0)</f>
        <v>0</v>
      </c>
      <c r="AC274" s="74">
        <f>IF(AND(ISNUMBER('Emissions (start here)'!P274),ISNUMBER(Dispersion!$H$10)),'Emissions (start here)'!P274*2000*453.59/8760/3600*Dispersion!$H$10,0)</f>
        <v>0</v>
      </c>
      <c r="AD274" s="74">
        <f>IF(AND(ISNUMBER('Emissions (start here)'!P274),ISNUMBER(Dispersion!$H$11)),'Emissions (start here)'!P274*2000*453.59/8760/3600*Dispersion!$H$11,0)</f>
        <v>0</v>
      </c>
      <c r="AE274" s="74">
        <f>IF(AND(ISNUMBER('Emissions (start here)'!Q274),ISNUMBER(Dispersion!$I$8)),'Emissions (start here)'!Q274*453.59/3600*Dispersion!$I$8,0)</f>
        <v>0</v>
      </c>
      <c r="AF274" s="74">
        <f>IF(AND(ISNUMBER('Emissions (start here)'!Q274),ISNUMBER(Dispersion!$I$9)),'Emissions (start here)'!Q274*453.59/3600*Dispersion!$I$9,0)</f>
        <v>0</v>
      </c>
      <c r="AG274" s="74">
        <f>IF(AND(ISNUMBER('Emissions (start here)'!R274),ISNUMBER(Dispersion!$I$10)),'Emissions (start here)'!R274*2000*453.59/8760/3600*Dispersion!$I$10,0)</f>
        <v>0</v>
      </c>
      <c r="AH274" s="74">
        <f>IF(AND(ISNUMBER('Emissions (start here)'!R274),ISNUMBER(Dispersion!$I$11)),'Emissions (start here)'!R274*2000*453.59/8760/3600*Dispersion!$I$11,0)</f>
        <v>0</v>
      </c>
      <c r="AI274" s="74">
        <f>IF(AND(ISNUMBER('Emissions (start here)'!S274),ISNUMBER(Dispersion!$J$8)),'Emissions (start here)'!S274*453.59/3600*Dispersion!$J$8,0)</f>
        <v>0</v>
      </c>
      <c r="AJ274" s="74">
        <f>IF(AND(ISNUMBER('Emissions (start here)'!S274),ISNUMBER(Dispersion!$J$9)),'Emissions (start here)'!S274*453.59/3600*Dispersion!$J$9,0)</f>
        <v>0</v>
      </c>
      <c r="AK274" s="74">
        <f>IF(AND(ISNUMBER('Emissions (start here)'!T274),ISNUMBER(Dispersion!$J$10)),'Emissions (start here)'!T274*2000*453.59/8760/3600*Dispersion!$J$10,0)</f>
        <v>0</v>
      </c>
      <c r="AL274" s="74">
        <f>IF(AND(ISNUMBER('Emissions (start here)'!T274),ISNUMBER(Dispersion!$J$11)),'Emissions (start here)'!T274*2000*453.59/8760/3600*Dispersion!$J$11,0)</f>
        <v>0</v>
      </c>
      <c r="AM274" s="74">
        <f>IF(AND(ISNUMBER('Emissions (start here)'!U274),ISNUMBER(Dispersion!$K$8)),'Emissions (start here)'!U274*453.59/3600*Dispersion!$K$8,0)</f>
        <v>0</v>
      </c>
      <c r="AN274" s="74">
        <f>IF(AND(ISNUMBER('Emissions (start here)'!U274),ISNUMBER(Dispersion!$K$9)),'Emissions (start here)'!U274*453.59/3600*Dispersion!$K$9,0)</f>
        <v>0</v>
      </c>
      <c r="AO274" s="74">
        <f>IF(AND(ISNUMBER('Emissions (start here)'!V274),ISNUMBER(Dispersion!$K$10)),'Emissions (start here)'!V274*2000*453.59/8760/3600*Dispersion!$K$10,0)</f>
        <v>0</v>
      </c>
      <c r="AP274" s="74">
        <f>IF(AND(ISNUMBER('Emissions (start here)'!V274),ISNUMBER(Dispersion!$K$11)),'Emissions (start here)'!V274*2000*453.59/8760/3600*Dispersion!$K$11,0)</f>
        <v>0</v>
      </c>
      <c r="AQ274" s="74">
        <f>IF(AND(ISNUMBER('Emissions (start here)'!W274),ISNUMBER(Dispersion!$L$8)),'Emissions (start here)'!W274*453.59/3600*Dispersion!$L$8,0)</f>
        <v>0</v>
      </c>
      <c r="AR274" s="74">
        <f>IF(AND(ISNUMBER('Emissions (start here)'!W274),ISNUMBER(Dispersion!$L$9)),'Emissions (start here)'!W274*453.59/3600*Dispersion!$L$9,0)</f>
        <v>0</v>
      </c>
      <c r="AS274" s="74">
        <f>IF(AND(ISNUMBER('Emissions (start here)'!X274),ISNUMBER(Dispersion!$L$10)),'Emissions (start here)'!X274*2000*453.59/8760/3600*Dispersion!$L$10,0)</f>
        <v>0</v>
      </c>
      <c r="AT274" s="74">
        <f>IF(AND(ISNUMBER('Emissions (start here)'!X274),ISNUMBER(Dispersion!$L$11)),'Emissions (start here)'!X274*2000*453.59/8760/3600*Dispersion!$L$11,0)</f>
        <v>0</v>
      </c>
      <c r="AU274" s="74">
        <f>IF(AND(ISNUMBER('Emissions (start here)'!Y274),ISNUMBER(Dispersion!$M$8)),'Emissions (start here)'!Y274*453.59/3600*Dispersion!$M$8,0)</f>
        <v>0</v>
      </c>
      <c r="AV274" s="74">
        <f>IF(AND(ISNUMBER('Emissions (start here)'!Y274),ISNUMBER(Dispersion!$M$9)),'Emissions (start here)'!Y274*453.59/3600*Dispersion!$M$9,0)</f>
        <v>0</v>
      </c>
      <c r="AW274" s="74">
        <f>IF(AND(ISNUMBER('Emissions (start here)'!Z274),ISNUMBER(Dispersion!$M$10)),'Emissions (start here)'!Z274*2000*453.59/8760/3600*Dispersion!$M$10,0)</f>
        <v>0</v>
      </c>
      <c r="AX274" s="74">
        <f>IF(AND(ISNUMBER('Emissions (start here)'!Z274),ISNUMBER(Dispersion!$M$11)),'Emissions (start here)'!Z274*2000*453.59/8760/3600*Dispersion!$M$11,0)</f>
        <v>0</v>
      </c>
      <c r="AY274" s="74">
        <f>IF(AND(ISNUMBER('Emissions (start here)'!AA274),ISNUMBER(Dispersion!$N$8)),'Emissions (start here)'!AA274*453.59/3600*Dispersion!$N$8,0)</f>
        <v>0</v>
      </c>
      <c r="AZ274" s="74">
        <f>IF(AND(ISNUMBER('Emissions (start here)'!AA274),ISNUMBER(Dispersion!$N$9)),'Emissions (start here)'!AA274*453.59/3600*Dispersion!$N$9,0)</f>
        <v>0</v>
      </c>
      <c r="BA274" s="74">
        <f>IF(AND(ISNUMBER('Emissions (start here)'!AB274),ISNUMBER(Dispersion!$N$10)),'Emissions (start here)'!AB274*2000*453.59/8760/3600*Dispersion!$N$10,0)</f>
        <v>0</v>
      </c>
      <c r="BB274" s="74">
        <f>IF(AND(ISNUMBER('Emissions (start here)'!AB274),ISNUMBER(Dispersion!$N$11)),'Emissions (start here)'!AB274*2000*453.59/8760/3600*Dispersion!$N$11,0)</f>
        <v>0</v>
      </c>
      <c r="BC274" s="74">
        <f>IF(AND(ISNUMBER('Emissions (start here)'!AC274),ISNUMBER(Dispersion!$O$8)),'Emissions (start here)'!AC274*453.59/3600*Dispersion!$O$8,0)</f>
        <v>0</v>
      </c>
      <c r="BD274" s="74">
        <f>IF(AND(ISNUMBER('Emissions (start here)'!AC274),ISNUMBER(Dispersion!$O$9)),'Emissions (start here)'!AC274*453.59/3600*Dispersion!$O$9,0)</f>
        <v>0</v>
      </c>
      <c r="BE274" s="74">
        <f>IF(AND(ISNUMBER('Emissions (start here)'!AD274),ISNUMBER(Dispersion!$O$10)),'Emissions (start here)'!AD274*2000*453.59/8760/3600*Dispersion!$O$10,0)</f>
        <v>0</v>
      </c>
      <c r="BF274" s="74">
        <f>IF(AND(ISNUMBER('Emissions (start here)'!AD274),ISNUMBER(Dispersion!$O$11)),'Emissions (start here)'!AD274*2000*453.59/8760/3600*Dispersion!$O$11,0)</f>
        <v>0</v>
      </c>
      <c r="BG274" s="74">
        <f>IF(AND(ISNUMBER('Emissions (start here)'!AE274),ISNUMBER(Dispersion!$P$8)),'Emissions (start here)'!AE274*453.59/3600*Dispersion!$P$8,0)</f>
        <v>0</v>
      </c>
      <c r="BH274" s="74">
        <f>IF(AND(ISNUMBER('Emissions (start here)'!AE274),ISNUMBER(Dispersion!$P$9)),'Emissions (start here)'!AE274*453.59/3600*Dispersion!$P$9,0)</f>
        <v>0</v>
      </c>
      <c r="BI274" s="74">
        <f>IF(AND(ISNUMBER('Emissions (start here)'!AF274),ISNUMBER(Dispersion!$P$10)),'Emissions (start here)'!AF274*2000*453.59/8760/3600*Dispersion!$P$10,0)</f>
        <v>0</v>
      </c>
      <c r="BJ274" s="74">
        <f>IF(AND(ISNUMBER('Emissions (start here)'!AF274),ISNUMBER(Dispersion!$P$11)),'Emissions (start here)'!AF274*2000*453.59/8760/3600*Dispersion!$P$11,0)</f>
        <v>0</v>
      </c>
      <c r="BK274" s="74">
        <f>IF(AND(ISNUMBER('Emissions (start here)'!AG274),ISNUMBER(Dispersion!$Q$8)),'Emissions (start here)'!AG274*453.59/3600*Dispersion!$Q$8,0)</f>
        <v>0</v>
      </c>
      <c r="BL274" s="74">
        <f>IF(AND(ISNUMBER('Emissions (start here)'!AG274),ISNUMBER(Dispersion!$Q$9)),'Emissions (start here)'!AG274*453.59/3600*Dispersion!$Q$9,0)</f>
        <v>0</v>
      </c>
      <c r="BM274" s="74">
        <f>IF(AND(ISNUMBER('Emissions (start here)'!AH274),ISNUMBER(Dispersion!$Q$10)),'Emissions (start here)'!AH274*2000*453.59/8760/3600*Dispersion!$Q$10,0)</f>
        <v>0</v>
      </c>
      <c r="BN274" s="74">
        <f>IF(AND(ISNUMBER('Emissions (start here)'!AH274),ISNUMBER(Dispersion!$Q$11)),'Emissions (start here)'!AH274*2000*453.59/8760/3600*Dispersion!$Q$11,0)</f>
        <v>0</v>
      </c>
      <c r="BO274" s="74">
        <f>IF(AND(ISNUMBER('Emissions (start here)'!AI274),ISNUMBER(Dispersion!$R$8)),'Emissions (start here)'!AI274*453.59/3600*Dispersion!$R$8,0)</f>
        <v>0</v>
      </c>
      <c r="BP274" s="74">
        <f>IF(AND(ISNUMBER('Emissions (start here)'!AI274),ISNUMBER(Dispersion!$R$9)),'Emissions (start here)'!AI274*453.59/3600*Dispersion!$R$9,0)</f>
        <v>0</v>
      </c>
      <c r="BQ274" s="74">
        <f>IF(AND(ISNUMBER('Emissions (start here)'!AJ274),ISNUMBER(Dispersion!$R$10)),'Emissions (start here)'!AJ274*2000*453.59/8760/3600*Dispersion!$R$10,0)</f>
        <v>0</v>
      </c>
      <c r="BR274" s="74">
        <f>IF(AND(ISNUMBER('Emissions (start here)'!AJ274),ISNUMBER(Dispersion!$R$11)),'Emissions (start here)'!AJ274*2000*453.59/8760/3600*Dispersion!$R$11,0)</f>
        <v>0</v>
      </c>
      <c r="BS274" s="74">
        <f>IF(AND(ISNUMBER('Emissions (start here)'!AK274),ISNUMBER(Dispersion!$S$8)),'Emissions (start here)'!AK274*453.59/3600*Dispersion!$S$8,0)</f>
        <v>0</v>
      </c>
      <c r="BT274" s="74">
        <f>IF(AND(ISNUMBER('Emissions (start here)'!AK274),ISNUMBER(Dispersion!$S$9)),'Emissions (start here)'!AK274*453.59/3600*Dispersion!$S$9,0)</f>
        <v>0</v>
      </c>
      <c r="BU274" s="74">
        <f>IF(AND(ISNUMBER('Emissions (start here)'!AL274),ISNUMBER(Dispersion!$S$10)),'Emissions (start here)'!AL274*2000*453.59/8760/3600*Dispersion!$S$10,0)</f>
        <v>0</v>
      </c>
      <c r="BV274" s="74">
        <f>IF(AND(ISNUMBER('Emissions (start here)'!AL274),ISNUMBER(Dispersion!$S$11)),'Emissions (start here)'!AL274*2000*453.59/8760/3600*Dispersion!$S$11,0)</f>
        <v>0</v>
      </c>
      <c r="BW274" s="74">
        <f>IF(AND(ISNUMBER('Emissions (start here)'!AM274),ISNUMBER(Dispersion!$T$8)),'Emissions (start here)'!AM274*453.59/3600*Dispersion!$T$8,0)</f>
        <v>0</v>
      </c>
      <c r="BX274" s="74">
        <f>IF(AND(ISNUMBER('Emissions (start here)'!AM274),ISNUMBER(Dispersion!$T$9)),'Emissions (start here)'!AM274*453.59/3600*Dispersion!$T$9,0)</f>
        <v>0</v>
      </c>
      <c r="BY274" s="74">
        <f>IF(AND(ISNUMBER('Emissions (start here)'!AN274),ISNUMBER(Dispersion!$T$10)),'Emissions (start here)'!AN274*2000*453.59/8760/3600*Dispersion!$T$10,0)</f>
        <v>0</v>
      </c>
      <c r="BZ274" s="74">
        <f>IF(AND(ISNUMBER('Emissions (start here)'!AN274),ISNUMBER(Dispersion!$T$11)),'Emissions (start here)'!AN274*2000*453.59/8760/3600*Dispersion!$T$11,0)</f>
        <v>0</v>
      </c>
      <c r="CA274" s="74">
        <f>IF(AND(ISNUMBER('Emissions (start here)'!AO274),ISNUMBER(Dispersion!$U$8)),'Emissions (start here)'!AO274*453.59/3600*Dispersion!$U$8,0)</f>
        <v>0</v>
      </c>
      <c r="CB274" s="74">
        <f>IF(AND(ISNUMBER('Emissions (start here)'!AO274),ISNUMBER(Dispersion!$U$9)),'Emissions (start here)'!AO274*453.59/3600*Dispersion!$U$9,0)</f>
        <v>0</v>
      </c>
      <c r="CC274" s="74">
        <f>IF(AND(ISNUMBER('Emissions (start here)'!AP274),ISNUMBER(Dispersion!$U$10)),'Emissions (start here)'!AP274*2000*453.59/8760/3600*Dispersion!$U$10,0)</f>
        <v>0</v>
      </c>
      <c r="CD274" s="74">
        <f>IF(AND(ISNUMBER('Emissions (start here)'!AP274),ISNUMBER(Dispersion!$U$11)),'Emissions (start here)'!AP274*2000*453.59/8760/3600*Dispersion!$U$11,0)</f>
        <v>0</v>
      </c>
      <c r="CE274" s="74">
        <f>IF(AND(ISNUMBER('Emissions (start here)'!AQ274),ISNUMBER(Dispersion!$V$8)),'Emissions (start here)'!AQ274*453.59/3600*Dispersion!$V$8,0)</f>
        <v>0</v>
      </c>
      <c r="CF274" s="74">
        <f>IF(AND(ISNUMBER('Emissions (start here)'!AQ274),ISNUMBER(Dispersion!$V$9)),'Emissions (start here)'!AQ274*453.59/3600*Dispersion!$V$9,0)</f>
        <v>0</v>
      </c>
      <c r="CG274" s="74">
        <f>IF(AND(ISNUMBER('Emissions (start here)'!AR274),ISNUMBER(Dispersion!$V$10)),'Emissions (start here)'!AR274*2000*453.59/8760/3600*Dispersion!$V$10,0)</f>
        <v>0</v>
      </c>
      <c r="CH274" s="74">
        <f>IF(AND(ISNUMBER('Emissions (start here)'!AR274),ISNUMBER(Dispersion!$V$11)),'Emissions (start here)'!AR274*2000*453.59/8760/3600*Dispersion!$V$11,0)</f>
        <v>0</v>
      </c>
      <c r="CI274" s="74">
        <f>IF(AND(ISNUMBER('Emissions (start here)'!AS274),ISNUMBER(Dispersion!$W$8)),'Emissions (start here)'!AS274*453.59/3600*Dispersion!$W$8,0)</f>
        <v>0</v>
      </c>
      <c r="CJ274" s="74">
        <f>IF(AND(ISNUMBER('Emissions (start here)'!AS274),ISNUMBER(Dispersion!$W$9)),'Emissions (start here)'!AS274*453.59/3600*Dispersion!$W$9,0)</f>
        <v>0</v>
      </c>
      <c r="CK274" s="74">
        <f>IF(AND(ISNUMBER('Emissions (start here)'!AT274),ISNUMBER(Dispersion!$W$10)),'Emissions (start here)'!AT274*2000*453.59/8760/3600*Dispersion!$W$10,0)</f>
        <v>0</v>
      </c>
      <c r="CL274" s="74">
        <f>IF(AND(ISNUMBER('Emissions (start here)'!AT274),ISNUMBER(Dispersion!$W$11)),'Emissions (start here)'!AT274*2000*453.59/8760/3600*Dispersion!$W$11,0)</f>
        <v>0</v>
      </c>
      <c r="CM274" s="74">
        <f>IF(AND(ISNUMBER('Emissions (start here)'!AU274),ISNUMBER(Dispersion!$X$8)),'Emissions (start here)'!AU274*453.59/3600*Dispersion!$X$8,0)</f>
        <v>0</v>
      </c>
      <c r="CN274" s="74">
        <f>IF(AND(ISNUMBER('Emissions (start here)'!AU274),ISNUMBER(Dispersion!$X$9)),'Emissions (start here)'!AU274*453.59/3600*Dispersion!$X$9,0)</f>
        <v>0</v>
      </c>
      <c r="CO274" s="74">
        <f>IF(AND(ISNUMBER('Emissions (start here)'!AV274),ISNUMBER(Dispersion!$X$10)),'Emissions (start here)'!AV274*2000*453.59/8760/3600*Dispersion!$X$10,0)</f>
        <v>0</v>
      </c>
      <c r="CP274" s="74">
        <f>IF(AND(ISNUMBER('Emissions (start here)'!AV274),ISNUMBER(Dispersion!$X$11)),'Emissions (start here)'!AV274*2000*453.59/8760/3600*Dispersion!$X$11,0)</f>
        <v>0</v>
      </c>
      <c r="CQ274" s="74">
        <f>IF(AND(ISNUMBER('Emissions (start here)'!AW274),ISNUMBER(Dispersion!$Y$8)),'Emissions (start here)'!AW274*453.59/3600*Dispersion!$Y$8,0)</f>
        <v>0</v>
      </c>
      <c r="CR274" s="74">
        <f>IF(AND(ISNUMBER('Emissions (start here)'!AW274),ISNUMBER(Dispersion!$Y$9)),'Emissions (start here)'!AW274*453.59/3600*Dispersion!$Y$9,0)</f>
        <v>0</v>
      </c>
      <c r="CS274" s="74">
        <f>IF(AND(ISNUMBER('Emissions (start here)'!AX274),ISNUMBER(Dispersion!$Y$10)),'Emissions (start here)'!AX274*2000*453.59/8760/3600*Dispersion!$Y$10,0)</f>
        <v>0</v>
      </c>
      <c r="CT274" s="74">
        <f>IF(AND(ISNUMBER('Emissions (start here)'!AX274),ISNUMBER(Dispersion!$Y$11)),'Emissions (start here)'!AX274*2000*453.59/8760/3600*Dispersion!$Y$11,0)</f>
        <v>0</v>
      </c>
      <c r="CU274" s="74">
        <f>IF(AND(ISNUMBER('Emissions (start here)'!AY274),ISNUMBER(Dispersion!$Z$8)),'Emissions (start here)'!AY274*453.59/3600*Dispersion!$Z$8,0)</f>
        <v>0</v>
      </c>
      <c r="CV274" s="74">
        <f>IF(AND(ISNUMBER('Emissions (start here)'!AY274),ISNUMBER(Dispersion!$Z$9)),'Emissions (start here)'!AY274*453.59/3600*Dispersion!$Z$9,0)</f>
        <v>0</v>
      </c>
      <c r="CW274" s="74">
        <f>IF(AND(ISNUMBER('Emissions (start here)'!AZ274),ISNUMBER(Dispersion!$Z$10)),'Emissions (start here)'!AZ274*2000*453.59/8760/3600*Dispersion!$Z$10,0)</f>
        <v>0</v>
      </c>
      <c r="CX274" s="74">
        <f>IF(AND(ISNUMBER('Emissions (start here)'!AZ274),ISNUMBER(Dispersion!$Z$11)),'Emissions (start here)'!AZ274*2000*453.59/8760/3600*Dispersion!$Z$11,0)</f>
        <v>0</v>
      </c>
      <c r="CY274" s="74">
        <f>IF(AND(ISNUMBER('Emissions (start here)'!BA274),ISNUMBER(Dispersion!$AA$8)),'Emissions (start here)'!BA274*453.59/3600*Dispersion!$AA$8,0)</f>
        <v>0</v>
      </c>
      <c r="CZ274" s="74">
        <f>IF(AND(ISNUMBER('Emissions (start here)'!BA274),ISNUMBER(Dispersion!$AA$9)),'Emissions (start here)'!BA274*453.59/3600*Dispersion!$AA$9,0)</f>
        <v>0</v>
      </c>
      <c r="DA274" s="74">
        <f>IF(AND(ISNUMBER('Emissions (start here)'!BB274),ISNUMBER(Dispersion!$AA$10)),'Emissions (start here)'!BB274*2000*453.59/8760/3600*Dispersion!$AA$10,0)</f>
        <v>0</v>
      </c>
      <c r="DB274" s="74">
        <f>IF(AND(ISNUMBER('Emissions (start here)'!BB274),ISNUMBER(Dispersion!$AA$11)),'Emissions (start here)'!BB274*2000*453.59/8760/3600*Dispersion!$AA$11,0)</f>
        <v>0</v>
      </c>
      <c r="DC274" s="74">
        <f>IF(AND(ISNUMBER('Emissions (start here)'!BC274),ISNUMBER(Dispersion!$AB$8)),'Emissions (start here)'!BC274*453.59/3600*Dispersion!$AB$8,0)</f>
        <v>0</v>
      </c>
      <c r="DD274" s="74">
        <f>IF(AND(ISNUMBER('Emissions (start here)'!BC274),ISNUMBER(Dispersion!$AB$9)),'Emissions (start here)'!BC274*453.59/3600*Dispersion!$AB$9,0)</f>
        <v>0</v>
      </c>
      <c r="DE274" s="74">
        <f>IF(AND(ISNUMBER('Emissions (start here)'!BD274),ISNUMBER(Dispersion!$AB$10)),'Emissions (start here)'!BD274*2000*453.59/8760/3600*Dispersion!$AB$10,0)</f>
        <v>0</v>
      </c>
      <c r="DF274" s="74">
        <f>IF(AND(ISNUMBER('Emissions (start here)'!BD274),ISNUMBER(Dispersion!$AB$11)),'Emissions (start here)'!BD274*2000*453.59/8760/3600*Dispersion!$AB$11,0)</f>
        <v>0</v>
      </c>
      <c r="DG274" s="74">
        <f>IF(AND(ISNUMBER('Emissions (start here)'!BE274),ISNUMBER(Dispersion!$AC$8)),'Emissions (start here)'!BE274*453.59/3600*Dispersion!$AC$8,0)</f>
        <v>0</v>
      </c>
      <c r="DH274" s="74">
        <f>IF(AND(ISNUMBER('Emissions (start here)'!BE274),ISNUMBER(Dispersion!$AC$9)),'Emissions (start here)'!BE274*453.59/3600*Dispersion!$AC$9,0)</f>
        <v>0</v>
      </c>
      <c r="DI274" s="74">
        <f>IF(AND(ISNUMBER('Emissions (start here)'!BF274),ISNUMBER(Dispersion!$AC$10)),'Emissions (start here)'!BF274*2000*453.59/8760/3600*Dispersion!$AC$10,0)</f>
        <v>0</v>
      </c>
      <c r="DJ274" s="74">
        <f>IF(AND(ISNUMBER('Emissions (start here)'!BF274),ISNUMBER(Dispersion!$AC$11)),'Emissions (start here)'!BF274*2000*453.59/8760/3600*Dispersion!$AC$11,0)</f>
        <v>0</v>
      </c>
      <c r="DK274" s="74">
        <f>IF(AND(ISNUMBER('Emissions (start here)'!BG274),ISNUMBER(Dispersion!$AD$8)),'Emissions (start here)'!BG274*453.59/3600*Dispersion!$AD$8,0)</f>
        <v>0</v>
      </c>
      <c r="DL274" s="74">
        <f>IF(AND(ISNUMBER('Emissions (start here)'!BG274),ISNUMBER(Dispersion!$AD$9)),'Emissions (start here)'!BG274*453.59/3600*Dispersion!$AD$9,0)</f>
        <v>0</v>
      </c>
      <c r="DM274" s="74">
        <f>IF(AND(ISNUMBER('Emissions (start here)'!BH274),ISNUMBER(Dispersion!$AD$10)),'Emissions (start here)'!BH274*2000*453.59/8760/3600*Dispersion!$AD$10,0)</f>
        <v>0</v>
      </c>
      <c r="DN274" s="74">
        <f>IF(AND(ISNUMBER('Emissions (start here)'!BH274),ISNUMBER(Dispersion!$AD$11)),'Emissions (start here)'!BH274*2000*453.59/8760/3600*Dispersion!$AD$11,0)</f>
        <v>0</v>
      </c>
      <c r="DO274" s="74">
        <f>IF(AND(ISNUMBER('Emissions (start here)'!BI274),ISNUMBER(Dispersion!$AE$8)),'Emissions (start here)'!BI274*453.59/3600*Dispersion!$AE$8,0)</f>
        <v>0</v>
      </c>
      <c r="DP274" s="74">
        <f>IF(AND(ISNUMBER('Emissions (start here)'!BI274),ISNUMBER(Dispersion!$AE$9)),'Emissions (start here)'!BI274*453.59/3600*Dispersion!$AE$9,0)</f>
        <v>0</v>
      </c>
      <c r="DQ274" s="74">
        <f>IF(AND(ISNUMBER('Emissions (start here)'!BJ274),ISNUMBER(Dispersion!$AE$10)),'Emissions (start here)'!BJ274*2000*453.59/8760/3600*Dispersion!$AE$10,0)</f>
        <v>0</v>
      </c>
      <c r="DR274" s="74">
        <f>IF(AND(ISNUMBER('Emissions (start here)'!BJ274),ISNUMBER(Dispersion!$AE$11)),'Emissions (start here)'!BJ274*2000*453.59/8760/3600*Dispersion!$AE$11,0)</f>
        <v>0</v>
      </c>
      <c r="DS274" s="74">
        <f>IF(AND(ISNUMBER('Emissions (start here)'!BK274),ISNUMBER(Dispersion!$AF$8)),'Emissions (start here)'!BK274*453.59/3600*Dispersion!$AF$8,0)</f>
        <v>0</v>
      </c>
      <c r="DT274" s="74">
        <f>IF(AND(ISNUMBER('Emissions (start here)'!BK274),ISNUMBER(Dispersion!$AF$9)),'Emissions (start here)'!BK274*453.59/3600*Dispersion!$AF$9,0)</f>
        <v>0</v>
      </c>
      <c r="DU274" s="74">
        <f>IF(AND(ISNUMBER('Emissions (start here)'!BL274),ISNUMBER(Dispersion!$AF$10)),'Emissions (start here)'!BL274*2000*453.59/8760/3600*Dispersion!$AF$10,0)</f>
        <v>0</v>
      </c>
      <c r="DV274" s="74">
        <f>IF(AND(ISNUMBER('Emissions (start here)'!BL274),ISNUMBER(Dispersion!$AF$11)),'Emissions (start here)'!BL274*2000*453.59/8760/3600*Dispersion!$AF$11,0)</f>
        <v>0</v>
      </c>
      <c r="DW274" s="74">
        <f>IF(AND(ISNUMBER('Emissions (start here)'!BM274),ISNUMBER(Dispersion!$AG$8)),'Emissions (start here)'!BM274*453.59/3600*Dispersion!$AG$8,0)</f>
        <v>0</v>
      </c>
      <c r="DX274" s="74">
        <f>IF(AND(ISNUMBER('Emissions (start here)'!BM274),ISNUMBER(Dispersion!$AG$9)),'Emissions (start here)'!BM274*453.59/3600*Dispersion!$AG$9,0)</f>
        <v>0</v>
      </c>
      <c r="DY274" s="74">
        <f>IF(AND(ISNUMBER('Emissions (start here)'!BN274),ISNUMBER(Dispersion!$AG$10)),'Emissions (start here)'!BN274*2000*453.59/8760/3600*Dispersion!$AG$10,0)</f>
        <v>0</v>
      </c>
      <c r="DZ274" s="74">
        <f>IF(AND(ISNUMBER('Emissions (start here)'!BN274),ISNUMBER(Dispersion!$AG$11)),'Emissions (start here)'!BN274*2000*453.59/8760/3600*Dispersion!$AG$11,0)</f>
        <v>0</v>
      </c>
      <c r="EA274" s="74">
        <f>IF(AND(ISNUMBER('Emissions (start here)'!BO274),ISNUMBER(Dispersion!$AH$8)),'Emissions (start here)'!BO274*453.59/3600*Dispersion!$AH$8,0)</f>
        <v>0</v>
      </c>
      <c r="EB274" s="74">
        <f>IF(AND(ISNUMBER('Emissions (start here)'!BO274),ISNUMBER(Dispersion!$AH$9)),'Emissions (start here)'!BO274*453.59/3600*Dispersion!$AH$9,0)</f>
        <v>0</v>
      </c>
      <c r="EC274" s="74">
        <f>IF(AND(ISNUMBER('Emissions (start here)'!BP274),ISNUMBER(Dispersion!$AH$10)),'Emissions (start here)'!BP274*2000*453.59/8760/3600*Dispersion!$AH$10,0)</f>
        <v>0</v>
      </c>
      <c r="ED274" s="74">
        <f>IF(AND(ISNUMBER('Emissions (start here)'!BP274),ISNUMBER(Dispersion!$AH$11)),'Emissions (start here)'!BP274*2000*453.59/8760/3600*Dispersion!$AH$11,0)</f>
        <v>0</v>
      </c>
      <c r="EE274" s="74">
        <f>IF(AND(ISNUMBER('Emissions (start here)'!BQ274),ISNUMBER(Dispersion!$AI$8)),'Emissions (start here)'!BQ274*453.59/3600*Dispersion!$AI$8,0)</f>
        <v>0</v>
      </c>
      <c r="EF274" s="74">
        <f>IF(AND(ISNUMBER('Emissions (start here)'!BQ274),ISNUMBER(Dispersion!$AI$9)),'Emissions (start here)'!BQ274*453.59/3600*Dispersion!$AI$9,0)</f>
        <v>0</v>
      </c>
      <c r="EG274" s="74">
        <f>IF(AND(ISNUMBER('Emissions (start here)'!BR274),ISNUMBER(Dispersion!$AI$10)),'Emissions (start here)'!BR274*2000*453.59/8760/3600*Dispersion!$AI$10,0)</f>
        <v>0</v>
      </c>
      <c r="EH274" s="74">
        <f>IF(AND(ISNUMBER('Emissions (start here)'!BR274),ISNUMBER(Dispersion!$AI$11)),'Emissions (start here)'!BR274*2000*453.59/8760/3600*Dispersion!$AI$11,0)</f>
        <v>0</v>
      </c>
      <c r="EI274" s="74">
        <f>IF(AND(ISNUMBER('Emissions (start here)'!BS274),ISNUMBER(Dispersion!$AJ$8)),'Emissions (start here)'!BS274*453.59/3600*Dispersion!$AJ$8,0)</f>
        <v>0</v>
      </c>
      <c r="EJ274" s="74">
        <f>IF(AND(ISNUMBER('Emissions (start here)'!BS274),ISNUMBER(Dispersion!$AJ$9)),'Emissions (start here)'!BS274*453.59/3600*Dispersion!$AJ$9,0)</f>
        <v>0</v>
      </c>
      <c r="EK274" s="74">
        <f>IF(AND(ISNUMBER('Emissions (start here)'!BT274),ISNUMBER(Dispersion!$AJ$10)),'Emissions (start here)'!BT274*2000*453.59/8760/3600*Dispersion!$AJ$10,0)</f>
        <v>0</v>
      </c>
      <c r="EL274" s="74">
        <f>IF(AND(ISNUMBER('Emissions (start here)'!BT274),ISNUMBER(Dispersion!$AJ$11)),'Emissions (start here)'!BT274*2000*453.59/8760/3600*Dispersion!$AJ$11,0)</f>
        <v>0</v>
      </c>
      <c r="EM274" s="74">
        <f>IF(AND(ISNUMBER('Emissions (start here)'!BU274),ISNUMBER(Dispersion!$AK$8)),'Emissions (start here)'!BU274*453.59/3600*Dispersion!$AK$8,0)</f>
        <v>0</v>
      </c>
      <c r="EN274" s="74">
        <f>IF(AND(ISNUMBER('Emissions (start here)'!BU274),ISNUMBER(Dispersion!$AK$9)),'Emissions (start here)'!BU274*453.59/3600*Dispersion!$AK$9,0)</f>
        <v>0</v>
      </c>
      <c r="EO274" s="74">
        <f>IF(AND(ISNUMBER('Emissions (start here)'!BV274),ISNUMBER(Dispersion!$AK$10)),'Emissions (start here)'!BV274*2000*453.59/8760/3600*Dispersion!$AK$10,0)</f>
        <v>0</v>
      </c>
      <c r="EP274" s="74">
        <f>IF(AND(ISNUMBER('Emissions (start here)'!BV274),ISNUMBER(Dispersion!$AK$11)),'Emissions (start here)'!BV274*2000*453.59/8760/3600*Dispersion!$AK$11,0)</f>
        <v>0</v>
      </c>
      <c r="EQ274" s="74">
        <f>IF(AND(ISNUMBER('Emissions (start here)'!BW274),ISNUMBER(Dispersion!$AL$8)),'Emissions (start here)'!BW274*453.59/3600*Dispersion!$AL$8,0)</f>
        <v>0</v>
      </c>
      <c r="ER274" s="74">
        <f>IF(AND(ISNUMBER('Emissions (start here)'!BW274),ISNUMBER(Dispersion!$AL$9)),'Emissions (start here)'!BW274*453.59/3600*Dispersion!$AL$9,0)</f>
        <v>0</v>
      </c>
      <c r="ES274" s="74">
        <f>IF(AND(ISNUMBER('Emissions (start here)'!BX274),ISNUMBER(Dispersion!$AL$10)),'Emissions (start here)'!BX274*2000*453.59/8760/3600*Dispersion!$AL$10,0)</f>
        <v>0</v>
      </c>
      <c r="ET274" s="74">
        <f>IF(AND(ISNUMBER('Emissions (start here)'!BX274),ISNUMBER(Dispersion!$AL$11)),'Emissions (start here)'!BX274*2000*453.59/8760/3600*Dispersion!$AL$11,0)</f>
        <v>0</v>
      </c>
      <c r="EU274" s="74">
        <f>IF(AND(ISNUMBER('Emissions (start here)'!BY274),ISNUMBER(Dispersion!$AM$8)),'Emissions (start here)'!BY274*453.59/3600*Dispersion!$AM$8,0)</f>
        <v>0</v>
      </c>
      <c r="EV274" s="74">
        <f>IF(AND(ISNUMBER('Emissions (start here)'!BY274),ISNUMBER(Dispersion!$AM$9)),'Emissions (start here)'!BY274*453.59/3600*Dispersion!$AM$9,0)</f>
        <v>0</v>
      </c>
      <c r="EW274" s="74">
        <f>IF(AND(ISNUMBER('Emissions (start here)'!BZ274),ISNUMBER(Dispersion!$AM$10)),'Emissions (start here)'!BZ274*2000*453.59/8760/3600*Dispersion!$AM$10,0)</f>
        <v>0</v>
      </c>
      <c r="EX274" s="74">
        <f>IF(AND(ISNUMBER('Emissions (start here)'!BZ274),ISNUMBER(Dispersion!$AM$11)),'Emissions (start here)'!BZ274*2000*453.59/8760/3600*Dispersion!$AM$11,0)</f>
        <v>0</v>
      </c>
      <c r="EY274" s="74">
        <f>IF(AND(ISNUMBER('Emissions (start here)'!CA274),ISNUMBER(Dispersion!$AN$8)),'Emissions (start here)'!CA274*453.59/3600*Dispersion!$AN$8,0)</f>
        <v>0</v>
      </c>
      <c r="EZ274" s="74">
        <f>IF(AND(ISNUMBER('Emissions (start here)'!CA274),ISNUMBER(Dispersion!$AN$9)),'Emissions (start here)'!CA274*453.59/3600*Dispersion!$AN$9,0)</f>
        <v>0</v>
      </c>
      <c r="FA274" s="74">
        <f>IF(AND(ISNUMBER('Emissions (start here)'!CB274),ISNUMBER(Dispersion!$AN$10)),'Emissions (start here)'!CB274*2000*453.59/8760/3600*Dispersion!$AN$10,0)</f>
        <v>0</v>
      </c>
      <c r="FB274" s="74">
        <f>IF(AND(ISNUMBER('Emissions (start here)'!CB274),ISNUMBER(Dispersion!$AN$11)),'Emissions (start here)'!CB274*2000*453.59/8760/3600*Dispersion!$AN$11,0)</f>
        <v>0</v>
      </c>
      <c r="FC274" s="74">
        <f>IF(AND(ISNUMBER('Emissions (start here)'!CC274),ISNUMBER(Dispersion!$AO$8)),'Emissions (start here)'!CC274*453.59/3600*Dispersion!$AO$8,0)</f>
        <v>0</v>
      </c>
      <c r="FD274" s="74">
        <f>IF(AND(ISNUMBER('Emissions (start here)'!CC274),ISNUMBER(Dispersion!$AO$9)),'Emissions (start here)'!CC274*453.59/3600*Dispersion!$AO$9,0)</f>
        <v>0</v>
      </c>
      <c r="FE274" s="74">
        <f>IF(AND(ISNUMBER('Emissions (start here)'!CD274),ISNUMBER(Dispersion!$AO$10)),'Emissions (start here)'!CD274*2000*453.59/8760/3600*Dispersion!$AO$10,0)</f>
        <v>0</v>
      </c>
      <c r="FF274" s="74">
        <f>IF(AND(ISNUMBER('Emissions (start here)'!CD274),ISNUMBER(Dispersion!$AO$11)),'Emissions (start here)'!CD274*2000*453.59/8760/3600*Dispersion!$AO$11,0)</f>
        <v>0</v>
      </c>
      <c r="FG274" s="74">
        <f>IF(AND(ISNUMBER('Emissions (start here)'!CE274),ISNUMBER(Dispersion!$AP$8)),'Emissions (start here)'!CE274*453.59/3600*Dispersion!$AP$8,0)</f>
        <v>0</v>
      </c>
      <c r="FH274" s="74">
        <f>IF(AND(ISNUMBER('Emissions (start here)'!CE274),ISNUMBER(Dispersion!$AP$9)),'Emissions (start here)'!CE274*453.59/3600*Dispersion!$AP$9,0)</f>
        <v>0</v>
      </c>
      <c r="FI274" s="74">
        <f>IF(AND(ISNUMBER('Emissions (start here)'!CF274),ISNUMBER(Dispersion!$AP$10)),'Emissions (start here)'!CF274*2000*453.59/8760/3600*Dispersion!$AP$10,0)</f>
        <v>0</v>
      </c>
      <c r="FJ274" s="74">
        <f>IF(AND(ISNUMBER('Emissions (start here)'!CF274),ISNUMBER(Dispersion!$AP$11)),'Emissions (start here)'!CF274*2000*453.59/8760/3600*Dispersion!$AP$11,0)</f>
        <v>0</v>
      </c>
      <c r="FK274" s="74">
        <f>IF(AND(ISNUMBER('Emissions (start here)'!CG274),ISNUMBER(Dispersion!$AQ$8)),'Emissions (start here)'!CG274*453.59/3600*Dispersion!$AQ$8,0)</f>
        <v>0</v>
      </c>
      <c r="FL274" s="74">
        <f>IF(AND(ISNUMBER('Emissions (start here)'!CG274),ISNUMBER(Dispersion!$AQ$9)),'Emissions (start here)'!CG274*453.59/3600*Dispersion!$AQ$9,0)</f>
        <v>0</v>
      </c>
      <c r="FM274" s="74">
        <f>IF(AND(ISNUMBER('Emissions (start here)'!CH274),ISNUMBER(Dispersion!$AQ$10)),'Emissions (start here)'!CH274*2000*453.59/8760/3600*Dispersion!$AQ$10,0)</f>
        <v>0</v>
      </c>
      <c r="FN274" s="74">
        <f>IF(AND(ISNUMBER('Emissions (start here)'!CH274),ISNUMBER(Dispersion!$AQ$11)),'Emissions (start here)'!CH274*2000*453.59/8760/3600*Dispersion!$AQ$11,0)</f>
        <v>0</v>
      </c>
      <c r="FO274" s="74">
        <f>IF(AND(ISNUMBER('Emissions (start here)'!CI274),ISNUMBER(Dispersion!$AR$8)),'Emissions (start here)'!CI274*453.59/3600*Dispersion!$AR$8,0)</f>
        <v>0</v>
      </c>
      <c r="FP274" s="74">
        <f>IF(AND(ISNUMBER('Emissions (start here)'!CI274),ISNUMBER(Dispersion!$AR$9)),'Emissions (start here)'!CI274*453.59/3600*Dispersion!$AR$9,0)</f>
        <v>0</v>
      </c>
      <c r="FQ274" s="74">
        <f>IF(AND(ISNUMBER('Emissions (start here)'!CJ274),ISNUMBER(Dispersion!$AR$10)),'Emissions (start here)'!CJ274*2000*453.59/8760/3600*Dispersion!$AR$10,0)</f>
        <v>0</v>
      </c>
      <c r="FR274" s="74">
        <f>IF(AND(ISNUMBER('Emissions (start here)'!CJ274),ISNUMBER(Dispersion!$AR$11)),'Emissions (start here)'!CJ274*2000*453.59/8760/3600*Dispersion!$AR$11,0)</f>
        <v>0</v>
      </c>
      <c r="FS274" s="74">
        <f>IF(AND(ISNUMBER('Emissions (start here)'!CK274),ISNUMBER(Dispersion!$AS$8)),'Emissions (start here)'!CK274*453.59/3600*Dispersion!$AS$8,0)</f>
        <v>0</v>
      </c>
      <c r="FT274" s="74">
        <f>IF(AND(ISNUMBER('Emissions (start here)'!CK274),ISNUMBER(Dispersion!$AS$9)),'Emissions (start here)'!CK274*453.59/3600*Dispersion!$AS$9,0)</f>
        <v>0</v>
      </c>
      <c r="FU274" s="74">
        <f>IF(AND(ISNUMBER('Emissions (start here)'!CL274),ISNUMBER(Dispersion!$AS$10)),'Emissions (start here)'!CL274*2000*453.59/8760/3600*Dispersion!$AS$10,0)</f>
        <v>0</v>
      </c>
      <c r="FV274" s="74">
        <f>IF(AND(ISNUMBER('Emissions (start here)'!CL274),ISNUMBER(Dispersion!$AS$11)),'Emissions (start here)'!CL274*2000*453.59/8760/3600*Dispersion!$AS$11,0)</f>
        <v>0</v>
      </c>
      <c r="FW274" s="74">
        <f>IF(AND(ISNUMBER('Emissions (start here)'!CM274),ISNUMBER(Dispersion!$AT$8)),'Emissions (start here)'!CM274*453.59/3600*Dispersion!$AT$8,0)</f>
        <v>0</v>
      </c>
      <c r="FX274" s="74">
        <f>IF(AND(ISNUMBER('Emissions (start here)'!CM274),ISNUMBER(Dispersion!$AT$9)),'Emissions (start here)'!CM274*453.59/3600*Dispersion!$AT$9,0)</f>
        <v>0</v>
      </c>
      <c r="FY274" s="74">
        <f>IF(AND(ISNUMBER('Emissions (start here)'!CN274),ISNUMBER(Dispersion!$AT$10)),'Emissions (start here)'!CN274*2000*453.59/8760/3600*Dispersion!$AT$10,0)</f>
        <v>0</v>
      </c>
      <c r="FZ274" s="74">
        <f>IF(AND(ISNUMBER('Emissions (start here)'!CN274),ISNUMBER(Dispersion!$AT$11)),'Emissions (start here)'!CN274*2000*453.59/8760/3600*Dispersion!$AT$11,0)</f>
        <v>0</v>
      </c>
      <c r="GA274" s="74">
        <f>IF(AND(ISNUMBER('Emissions (start here)'!CO274),ISNUMBER(Dispersion!$AU$8)),'Emissions (start here)'!CO274*453.59/3600*Dispersion!$AU$8,0)</f>
        <v>0</v>
      </c>
      <c r="GB274" s="74">
        <f>IF(AND(ISNUMBER('Emissions (start here)'!CO274),ISNUMBER(Dispersion!$AU$9)),'Emissions (start here)'!CO274*453.59/3600*Dispersion!$AU$9,0)</f>
        <v>0</v>
      </c>
      <c r="GC274" s="74">
        <f>IF(AND(ISNUMBER('Emissions (start here)'!CP274),ISNUMBER(Dispersion!$AU$10)),'Emissions (start here)'!CP274*2000*453.59/8760/3600*Dispersion!$AU$10,0)</f>
        <v>0</v>
      </c>
      <c r="GD274" s="74">
        <f>IF(AND(ISNUMBER('Emissions (start here)'!CP274),ISNUMBER(Dispersion!$AU$11)),'Emissions (start here)'!CP274*2000*453.59/8760/3600*Dispersion!$AU$11,0)</f>
        <v>0</v>
      </c>
      <c r="GE274" s="74">
        <f>IF(AND(ISNUMBER('Emissions (start here)'!CQ274),ISNUMBER(Dispersion!$AV$8)),'Emissions (start here)'!CQ274*453.59/3600*Dispersion!$AV$8,0)</f>
        <v>0</v>
      </c>
      <c r="GF274" s="74">
        <f>IF(AND(ISNUMBER('Emissions (start here)'!CQ274),ISNUMBER(Dispersion!$AV$9)),'Emissions (start here)'!CQ274*453.59/3600*Dispersion!$AV$9,0)</f>
        <v>0</v>
      </c>
      <c r="GG274" s="74">
        <f>IF(AND(ISNUMBER('Emissions (start here)'!CR274),ISNUMBER(Dispersion!$AV$10)),'Emissions (start here)'!CR274*2000*453.59/8760/3600*Dispersion!$AV$10,0)</f>
        <v>0</v>
      </c>
      <c r="GH274" s="74">
        <f>IF(AND(ISNUMBER('Emissions (start here)'!CR274),ISNUMBER(Dispersion!$AV$11)),'Emissions (start here)'!CR274*2000*453.59/8760/3600*Dispersion!$AV$11,0)</f>
        <v>0</v>
      </c>
      <c r="GI274" s="74">
        <f>IF(AND(ISNUMBER('Emissions (start here)'!CS274),ISNUMBER(Dispersion!$AW$8)),'Emissions (start here)'!CS274*453.59/3600*Dispersion!$AW$8,0)</f>
        <v>0</v>
      </c>
      <c r="GJ274" s="74">
        <f>IF(AND(ISNUMBER('Emissions (start here)'!CS274),ISNUMBER(Dispersion!$AW$9)),'Emissions (start here)'!CS274*453.59/3600*Dispersion!$AW$9,0)</f>
        <v>0</v>
      </c>
      <c r="GK274" s="74">
        <f>IF(AND(ISNUMBER('Emissions (start here)'!CT274),ISNUMBER(Dispersion!$AW$10)),'Emissions (start here)'!CT274*2000*453.59/8760/3600*Dispersion!$AW$10,0)</f>
        <v>0</v>
      </c>
      <c r="GL274" s="74">
        <f>IF(AND(ISNUMBER('Emissions (start here)'!CT274),ISNUMBER(Dispersion!$AW$11)),'Emissions (start here)'!CT274*2000*453.59/8760/3600*Dispersion!$AW$11,0)</f>
        <v>0</v>
      </c>
      <c r="GM274" s="74">
        <f>IF(AND(ISNUMBER('Emissions (start here)'!CU274),ISNUMBER(Dispersion!$AX$8)),'Emissions (start here)'!CU274*453.59/3600*Dispersion!$AX$8,0)</f>
        <v>0</v>
      </c>
      <c r="GN274" s="74">
        <f>IF(AND(ISNUMBER('Emissions (start here)'!CU274),ISNUMBER(Dispersion!$AX$9)),'Emissions (start here)'!CU274*453.59/3600*Dispersion!$AX$9,0)</f>
        <v>0</v>
      </c>
      <c r="GO274" s="74">
        <f>IF(AND(ISNUMBER('Emissions (start here)'!CV274),ISNUMBER(Dispersion!$AX$10)),'Emissions (start here)'!CV274*2000*453.59/8760/3600*Dispersion!$AX$10,0)</f>
        <v>0</v>
      </c>
      <c r="GP274" s="74">
        <f>IF(AND(ISNUMBER('Emissions (start here)'!CV274),ISNUMBER(Dispersion!$AX$11)),'Emissions (start here)'!CV274*2000*453.59/8760/3600*Dispersion!$AX$11,0)</f>
        <v>0</v>
      </c>
      <c r="GQ274" s="74">
        <f>IF(AND(ISNUMBER('Emissions (start here)'!CW274),ISNUMBER(Dispersion!$AY$8)),'Emissions (start here)'!CW274*453.59/3600*Dispersion!$AY$8,0)</f>
        <v>0</v>
      </c>
      <c r="GR274" s="74">
        <f>IF(AND(ISNUMBER('Emissions (start here)'!CW274),ISNUMBER(Dispersion!$AY$9)),'Emissions (start here)'!CW274*453.59/3600*Dispersion!$AY$9,0)</f>
        <v>0</v>
      </c>
      <c r="GS274" s="74">
        <f>IF(AND(ISNUMBER('Emissions (start here)'!CX274),ISNUMBER(Dispersion!$AY$10)),'Emissions (start here)'!CX274*2000*453.59/8760/3600*Dispersion!$AY$10,0)</f>
        <v>0</v>
      </c>
      <c r="GT274" s="74">
        <f>IF(AND(ISNUMBER('Emissions (start here)'!CX274),ISNUMBER(Dispersion!$AY$11)),'Emissions (start here)'!CX274*2000*453.59/8760/3600*Dispersion!$AY$11,0)</f>
        <v>0</v>
      </c>
      <c r="GU274" s="74">
        <f>IF(AND(ISNUMBER('Emissions (start here)'!CY274),ISNUMBER(Dispersion!$AZ$8)),'Emissions (start here)'!CY274*453.59/3600*Dispersion!$AZ$8,0)</f>
        <v>0</v>
      </c>
      <c r="GV274" s="74">
        <f>IF(AND(ISNUMBER('Emissions (start here)'!CY274),ISNUMBER(Dispersion!$AZ$9)),'Emissions (start here)'!CY274*453.59/3600*Dispersion!$AZ$9,0)</f>
        <v>0</v>
      </c>
      <c r="GW274" s="74">
        <f>IF(AND(ISNUMBER('Emissions (start here)'!CZ274),ISNUMBER(Dispersion!$AZ$10)),'Emissions (start here)'!CZ274*2000*453.59/8760/3600*Dispersion!$AZ$10,0)</f>
        <v>0</v>
      </c>
      <c r="GX274" s="74">
        <f>IF(AND(ISNUMBER('Emissions (start here)'!CZ274),ISNUMBER(Dispersion!$AZ$11)),'Emissions (start here)'!CZ274*2000*453.59/8760/3600*Dispersion!$AZ$11,0)</f>
        <v>0</v>
      </c>
    </row>
    <row r="275" spans="1:206" x14ac:dyDescent="0.2">
      <c r="A275" s="51" t="str">
        <f>'Tox Values'!C275</f>
        <v>78-93-3</v>
      </c>
      <c r="B275" s="94" t="str">
        <f>'Tox Values'!D275</f>
        <v>Methyl ethyl ketone (2-Butanone)</v>
      </c>
      <c r="C275" s="96">
        <f t="shared" si="17"/>
        <v>0</v>
      </c>
      <c r="D275" s="74">
        <f t="shared" si="18"/>
        <v>0</v>
      </c>
      <c r="E275" s="74">
        <f t="shared" si="19"/>
        <v>0</v>
      </c>
      <c r="F275" s="99">
        <f t="shared" si="20"/>
        <v>0</v>
      </c>
      <c r="G275" s="97">
        <f>IF(AND(ISNUMBER('Emissions (start here)'!E275),ISNUMBER(Dispersion!$C$8)),'Emissions (start here)'!E275*453.59/3600*Dispersion!$C$8,0)</f>
        <v>0</v>
      </c>
      <c r="H275" s="74">
        <f>IF(AND(ISNUMBER('Emissions (start here)'!E275),ISNUMBER(Dispersion!$C$9)),'Emissions (start here)'!E275*453.59/3600*Dispersion!$C$9,0)</f>
        <v>0</v>
      </c>
      <c r="I275" s="74">
        <f>IF(AND(ISNUMBER('Emissions (start here)'!F275),ISNUMBER(Dispersion!$C$10)),'Emissions (start here)'!F275*2000*453.59/8760/3600*Dispersion!$C$10,0)</f>
        <v>0</v>
      </c>
      <c r="J275" s="74">
        <f>IF(AND(ISNUMBER('Emissions (start here)'!F275),ISNUMBER(Dispersion!$C$11)),'Emissions (start here)'!F275*2000*453.59/8760/3600*Dispersion!$C$11,0)</f>
        <v>0</v>
      </c>
      <c r="K275" s="74">
        <f>IF(AND(ISNUMBER('Emissions (start here)'!G275),ISNUMBER(Dispersion!$D$8)),'Emissions (start here)'!G275*453.59/3600*Dispersion!$D$8,0)</f>
        <v>0</v>
      </c>
      <c r="L275" s="74">
        <f>IF(AND(ISNUMBER('Emissions (start here)'!G275),ISNUMBER(Dispersion!$D$9)),'Emissions (start here)'!G275*453.59/3600*Dispersion!$D$9,0)</f>
        <v>0</v>
      </c>
      <c r="M275" s="74">
        <f>IF(AND(ISNUMBER('Emissions (start here)'!H275),ISNUMBER(Dispersion!$D$10)),'Emissions (start here)'!H275*2000*453.59/8760/3600*Dispersion!$D$10,0)</f>
        <v>0</v>
      </c>
      <c r="N275" s="74">
        <f>IF(AND(ISNUMBER('Emissions (start here)'!H275),ISNUMBER(Dispersion!$D$11)),'Emissions (start here)'!H275*2000*453.59/8760/3600*Dispersion!$D$11,0)</f>
        <v>0</v>
      </c>
      <c r="O275" s="74">
        <f>IF(AND(ISNUMBER('Emissions (start here)'!I275),ISNUMBER(Dispersion!$E$8)),'Emissions (start here)'!I275*453.59/3600*Dispersion!$E$8,0)</f>
        <v>0</v>
      </c>
      <c r="P275" s="74">
        <f>IF(AND(ISNUMBER('Emissions (start here)'!I275),ISNUMBER(Dispersion!$E$9)),'Emissions (start here)'!I275*453.59/3600*Dispersion!$E$9,0)</f>
        <v>0</v>
      </c>
      <c r="Q275" s="74">
        <f>IF(AND(ISNUMBER('Emissions (start here)'!J275),ISNUMBER(Dispersion!$E$10)),'Emissions (start here)'!J275*2000*453.59/8760/3600*Dispersion!$E$10,0)</f>
        <v>0</v>
      </c>
      <c r="R275" s="74">
        <f>IF(AND(ISNUMBER('Emissions (start here)'!J275),ISNUMBER(Dispersion!$E$11)),'Emissions (start here)'!J275*2000*453.59/8760/3600*Dispersion!$E$11,0)</f>
        <v>0</v>
      </c>
      <c r="S275" s="74">
        <f>IF(AND(ISNUMBER('Emissions (start here)'!K275),ISNUMBER(Dispersion!$F$8)),'Emissions (start here)'!K275*453.59/3600*Dispersion!$F$8,0)</f>
        <v>0</v>
      </c>
      <c r="T275" s="74">
        <f>IF(AND(ISNUMBER('Emissions (start here)'!K275),ISNUMBER(Dispersion!$F$9)),'Emissions (start here)'!K275*453.59/3600*Dispersion!$F$9,0)</f>
        <v>0</v>
      </c>
      <c r="U275" s="74">
        <f>IF(AND(ISNUMBER('Emissions (start here)'!L275),ISNUMBER(Dispersion!$F$10)),'Emissions (start here)'!L275*2000*453.59/8760/3600*Dispersion!$F$10,0)</f>
        <v>0</v>
      </c>
      <c r="V275" s="74">
        <f>IF(AND(ISNUMBER('Emissions (start here)'!L275),ISNUMBER(Dispersion!$F$11)),'Emissions (start here)'!L275*2000*453.59/8760/3600*Dispersion!$F$11,0)</f>
        <v>0</v>
      </c>
      <c r="W275" s="74">
        <f>IF(AND(ISNUMBER('Emissions (start here)'!M275),ISNUMBER(Dispersion!$G$8)),'Emissions (start here)'!M275*453.59/3600*Dispersion!$G$8,0)</f>
        <v>0</v>
      </c>
      <c r="X275" s="74">
        <f>IF(AND(ISNUMBER('Emissions (start here)'!M275),ISNUMBER(Dispersion!$G$9)),'Emissions (start here)'!M275*453.59/3600*Dispersion!$G$9,0)</f>
        <v>0</v>
      </c>
      <c r="Y275" s="74">
        <f>IF(AND(ISNUMBER('Emissions (start here)'!N275),ISNUMBER(Dispersion!$G$10)),'Emissions (start here)'!N275*2000*453.59/8760/3600*Dispersion!$G$10,0)</f>
        <v>0</v>
      </c>
      <c r="Z275" s="74">
        <f>IF(AND(ISNUMBER('Emissions (start here)'!N275),ISNUMBER(Dispersion!$G$11)),'Emissions (start here)'!N275*2000*453.59/8760/3600*Dispersion!$G$11,0)</f>
        <v>0</v>
      </c>
      <c r="AA275" s="74">
        <f>IF(AND(ISNUMBER('Emissions (start here)'!O275),ISNUMBER(Dispersion!$H$8)),'Emissions (start here)'!O275*453.59/3600*Dispersion!$H$8,0)</f>
        <v>0</v>
      </c>
      <c r="AB275" s="74">
        <f>IF(AND(ISNUMBER('Emissions (start here)'!O275),ISNUMBER(Dispersion!$H$9)),'Emissions (start here)'!O275*453.59/3600*Dispersion!$H$9,0)</f>
        <v>0</v>
      </c>
      <c r="AC275" s="74">
        <f>IF(AND(ISNUMBER('Emissions (start here)'!P275),ISNUMBER(Dispersion!$H$10)),'Emissions (start here)'!P275*2000*453.59/8760/3600*Dispersion!$H$10,0)</f>
        <v>0</v>
      </c>
      <c r="AD275" s="74">
        <f>IF(AND(ISNUMBER('Emissions (start here)'!P275),ISNUMBER(Dispersion!$H$11)),'Emissions (start here)'!P275*2000*453.59/8760/3600*Dispersion!$H$11,0)</f>
        <v>0</v>
      </c>
      <c r="AE275" s="74">
        <f>IF(AND(ISNUMBER('Emissions (start here)'!Q275),ISNUMBER(Dispersion!$I$8)),'Emissions (start here)'!Q275*453.59/3600*Dispersion!$I$8,0)</f>
        <v>0</v>
      </c>
      <c r="AF275" s="74">
        <f>IF(AND(ISNUMBER('Emissions (start here)'!Q275),ISNUMBER(Dispersion!$I$9)),'Emissions (start here)'!Q275*453.59/3600*Dispersion!$I$9,0)</f>
        <v>0</v>
      </c>
      <c r="AG275" s="74">
        <f>IF(AND(ISNUMBER('Emissions (start here)'!R275),ISNUMBER(Dispersion!$I$10)),'Emissions (start here)'!R275*2000*453.59/8760/3600*Dispersion!$I$10,0)</f>
        <v>0</v>
      </c>
      <c r="AH275" s="74">
        <f>IF(AND(ISNUMBER('Emissions (start here)'!R275),ISNUMBER(Dispersion!$I$11)),'Emissions (start here)'!R275*2000*453.59/8760/3600*Dispersion!$I$11,0)</f>
        <v>0</v>
      </c>
      <c r="AI275" s="74">
        <f>IF(AND(ISNUMBER('Emissions (start here)'!S275),ISNUMBER(Dispersion!$J$8)),'Emissions (start here)'!S275*453.59/3600*Dispersion!$J$8,0)</f>
        <v>0</v>
      </c>
      <c r="AJ275" s="74">
        <f>IF(AND(ISNUMBER('Emissions (start here)'!S275),ISNUMBER(Dispersion!$J$9)),'Emissions (start here)'!S275*453.59/3600*Dispersion!$J$9,0)</f>
        <v>0</v>
      </c>
      <c r="AK275" s="74">
        <f>IF(AND(ISNUMBER('Emissions (start here)'!T275),ISNUMBER(Dispersion!$J$10)),'Emissions (start here)'!T275*2000*453.59/8760/3600*Dispersion!$J$10,0)</f>
        <v>0</v>
      </c>
      <c r="AL275" s="74">
        <f>IF(AND(ISNUMBER('Emissions (start here)'!T275),ISNUMBER(Dispersion!$J$11)),'Emissions (start here)'!T275*2000*453.59/8760/3600*Dispersion!$J$11,0)</f>
        <v>0</v>
      </c>
      <c r="AM275" s="74">
        <f>IF(AND(ISNUMBER('Emissions (start here)'!U275),ISNUMBER(Dispersion!$K$8)),'Emissions (start here)'!U275*453.59/3600*Dispersion!$K$8,0)</f>
        <v>0</v>
      </c>
      <c r="AN275" s="74">
        <f>IF(AND(ISNUMBER('Emissions (start here)'!U275),ISNUMBER(Dispersion!$K$9)),'Emissions (start here)'!U275*453.59/3600*Dispersion!$K$9,0)</f>
        <v>0</v>
      </c>
      <c r="AO275" s="74">
        <f>IF(AND(ISNUMBER('Emissions (start here)'!V275),ISNUMBER(Dispersion!$K$10)),'Emissions (start here)'!V275*2000*453.59/8760/3600*Dispersion!$K$10,0)</f>
        <v>0</v>
      </c>
      <c r="AP275" s="74">
        <f>IF(AND(ISNUMBER('Emissions (start here)'!V275),ISNUMBER(Dispersion!$K$11)),'Emissions (start here)'!V275*2000*453.59/8760/3600*Dispersion!$K$11,0)</f>
        <v>0</v>
      </c>
      <c r="AQ275" s="74">
        <f>IF(AND(ISNUMBER('Emissions (start here)'!W275),ISNUMBER(Dispersion!$L$8)),'Emissions (start here)'!W275*453.59/3600*Dispersion!$L$8,0)</f>
        <v>0</v>
      </c>
      <c r="AR275" s="74">
        <f>IF(AND(ISNUMBER('Emissions (start here)'!W275),ISNUMBER(Dispersion!$L$9)),'Emissions (start here)'!W275*453.59/3600*Dispersion!$L$9,0)</f>
        <v>0</v>
      </c>
      <c r="AS275" s="74">
        <f>IF(AND(ISNUMBER('Emissions (start here)'!X275),ISNUMBER(Dispersion!$L$10)),'Emissions (start here)'!X275*2000*453.59/8760/3600*Dispersion!$L$10,0)</f>
        <v>0</v>
      </c>
      <c r="AT275" s="74">
        <f>IF(AND(ISNUMBER('Emissions (start here)'!X275),ISNUMBER(Dispersion!$L$11)),'Emissions (start here)'!X275*2000*453.59/8760/3600*Dispersion!$L$11,0)</f>
        <v>0</v>
      </c>
      <c r="AU275" s="74">
        <f>IF(AND(ISNUMBER('Emissions (start here)'!Y275),ISNUMBER(Dispersion!$M$8)),'Emissions (start here)'!Y275*453.59/3600*Dispersion!$M$8,0)</f>
        <v>0</v>
      </c>
      <c r="AV275" s="74">
        <f>IF(AND(ISNUMBER('Emissions (start here)'!Y275),ISNUMBER(Dispersion!$M$9)),'Emissions (start here)'!Y275*453.59/3600*Dispersion!$M$9,0)</f>
        <v>0</v>
      </c>
      <c r="AW275" s="74">
        <f>IF(AND(ISNUMBER('Emissions (start here)'!Z275),ISNUMBER(Dispersion!$M$10)),'Emissions (start here)'!Z275*2000*453.59/8760/3600*Dispersion!$M$10,0)</f>
        <v>0</v>
      </c>
      <c r="AX275" s="74">
        <f>IF(AND(ISNUMBER('Emissions (start here)'!Z275),ISNUMBER(Dispersion!$M$11)),'Emissions (start here)'!Z275*2000*453.59/8760/3600*Dispersion!$M$11,0)</f>
        <v>0</v>
      </c>
      <c r="AY275" s="74">
        <f>IF(AND(ISNUMBER('Emissions (start here)'!AA275),ISNUMBER(Dispersion!$N$8)),'Emissions (start here)'!AA275*453.59/3600*Dispersion!$N$8,0)</f>
        <v>0</v>
      </c>
      <c r="AZ275" s="74">
        <f>IF(AND(ISNUMBER('Emissions (start here)'!AA275),ISNUMBER(Dispersion!$N$9)),'Emissions (start here)'!AA275*453.59/3600*Dispersion!$N$9,0)</f>
        <v>0</v>
      </c>
      <c r="BA275" s="74">
        <f>IF(AND(ISNUMBER('Emissions (start here)'!AB275),ISNUMBER(Dispersion!$N$10)),'Emissions (start here)'!AB275*2000*453.59/8760/3600*Dispersion!$N$10,0)</f>
        <v>0</v>
      </c>
      <c r="BB275" s="74">
        <f>IF(AND(ISNUMBER('Emissions (start here)'!AB275),ISNUMBER(Dispersion!$N$11)),'Emissions (start here)'!AB275*2000*453.59/8760/3600*Dispersion!$N$11,0)</f>
        <v>0</v>
      </c>
      <c r="BC275" s="74">
        <f>IF(AND(ISNUMBER('Emissions (start here)'!AC275),ISNUMBER(Dispersion!$O$8)),'Emissions (start here)'!AC275*453.59/3600*Dispersion!$O$8,0)</f>
        <v>0</v>
      </c>
      <c r="BD275" s="74">
        <f>IF(AND(ISNUMBER('Emissions (start here)'!AC275),ISNUMBER(Dispersion!$O$9)),'Emissions (start here)'!AC275*453.59/3600*Dispersion!$O$9,0)</f>
        <v>0</v>
      </c>
      <c r="BE275" s="74">
        <f>IF(AND(ISNUMBER('Emissions (start here)'!AD275),ISNUMBER(Dispersion!$O$10)),'Emissions (start here)'!AD275*2000*453.59/8760/3600*Dispersion!$O$10,0)</f>
        <v>0</v>
      </c>
      <c r="BF275" s="74">
        <f>IF(AND(ISNUMBER('Emissions (start here)'!AD275),ISNUMBER(Dispersion!$O$11)),'Emissions (start here)'!AD275*2000*453.59/8760/3600*Dispersion!$O$11,0)</f>
        <v>0</v>
      </c>
      <c r="BG275" s="74">
        <f>IF(AND(ISNUMBER('Emissions (start here)'!AE275),ISNUMBER(Dispersion!$P$8)),'Emissions (start here)'!AE275*453.59/3600*Dispersion!$P$8,0)</f>
        <v>0</v>
      </c>
      <c r="BH275" s="74">
        <f>IF(AND(ISNUMBER('Emissions (start here)'!AE275),ISNUMBER(Dispersion!$P$9)),'Emissions (start here)'!AE275*453.59/3600*Dispersion!$P$9,0)</f>
        <v>0</v>
      </c>
      <c r="BI275" s="74">
        <f>IF(AND(ISNUMBER('Emissions (start here)'!AF275),ISNUMBER(Dispersion!$P$10)),'Emissions (start here)'!AF275*2000*453.59/8760/3600*Dispersion!$P$10,0)</f>
        <v>0</v>
      </c>
      <c r="BJ275" s="74">
        <f>IF(AND(ISNUMBER('Emissions (start here)'!AF275),ISNUMBER(Dispersion!$P$11)),'Emissions (start here)'!AF275*2000*453.59/8760/3600*Dispersion!$P$11,0)</f>
        <v>0</v>
      </c>
      <c r="BK275" s="74">
        <f>IF(AND(ISNUMBER('Emissions (start here)'!AG275),ISNUMBER(Dispersion!$Q$8)),'Emissions (start here)'!AG275*453.59/3600*Dispersion!$Q$8,0)</f>
        <v>0</v>
      </c>
      <c r="BL275" s="74">
        <f>IF(AND(ISNUMBER('Emissions (start here)'!AG275),ISNUMBER(Dispersion!$Q$9)),'Emissions (start here)'!AG275*453.59/3600*Dispersion!$Q$9,0)</f>
        <v>0</v>
      </c>
      <c r="BM275" s="74">
        <f>IF(AND(ISNUMBER('Emissions (start here)'!AH275),ISNUMBER(Dispersion!$Q$10)),'Emissions (start here)'!AH275*2000*453.59/8760/3600*Dispersion!$Q$10,0)</f>
        <v>0</v>
      </c>
      <c r="BN275" s="74">
        <f>IF(AND(ISNUMBER('Emissions (start here)'!AH275),ISNUMBER(Dispersion!$Q$11)),'Emissions (start here)'!AH275*2000*453.59/8760/3600*Dispersion!$Q$11,0)</f>
        <v>0</v>
      </c>
      <c r="BO275" s="74">
        <f>IF(AND(ISNUMBER('Emissions (start here)'!AI275),ISNUMBER(Dispersion!$R$8)),'Emissions (start here)'!AI275*453.59/3600*Dispersion!$R$8,0)</f>
        <v>0</v>
      </c>
      <c r="BP275" s="74">
        <f>IF(AND(ISNUMBER('Emissions (start here)'!AI275),ISNUMBER(Dispersion!$R$9)),'Emissions (start here)'!AI275*453.59/3600*Dispersion!$R$9,0)</f>
        <v>0</v>
      </c>
      <c r="BQ275" s="74">
        <f>IF(AND(ISNUMBER('Emissions (start here)'!AJ275),ISNUMBER(Dispersion!$R$10)),'Emissions (start here)'!AJ275*2000*453.59/8760/3600*Dispersion!$R$10,0)</f>
        <v>0</v>
      </c>
      <c r="BR275" s="74">
        <f>IF(AND(ISNUMBER('Emissions (start here)'!AJ275),ISNUMBER(Dispersion!$R$11)),'Emissions (start here)'!AJ275*2000*453.59/8760/3600*Dispersion!$R$11,0)</f>
        <v>0</v>
      </c>
      <c r="BS275" s="74">
        <f>IF(AND(ISNUMBER('Emissions (start here)'!AK275),ISNUMBER(Dispersion!$S$8)),'Emissions (start here)'!AK275*453.59/3600*Dispersion!$S$8,0)</f>
        <v>0</v>
      </c>
      <c r="BT275" s="74">
        <f>IF(AND(ISNUMBER('Emissions (start here)'!AK275),ISNUMBER(Dispersion!$S$9)),'Emissions (start here)'!AK275*453.59/3600*Dispersion!$S$9,0)</f>
        <v>0</v>
      </c>
      <c r="BU275" s="74">
        <f>IF(AND(ISNUMBER('Emissions (start here)'!AL275),ISNUMBER(Dispersion!$S$10)),'Emissions (start here)'!AL275*2000*453.59/8760/3600*Dispersion!$S$10,0)</f>
        <v>0</v>
      </c>
      <c r="BV275" s="74">
        <f>IF(AND(ISNUMBER('Emissions (start here)'!AL275),ISNUMBER(Dispersion!$S$11)),'Emissions (start here)'!AL275*2000*453.59/8760/3600*Dispersion!$S$11,0)</f>
        <v>0</v>
      </c>
      <c r="BW275" s="74">
        <f>IF(AND(ISNUMBER('Emissions (start here)'!AM275),ISNUMBER(Dispersion!$T$8)),'Emissions (start here)'!AM275*453.59/3600*Dispersion!$T$8,0)</f>
        <v>0</v>
      </c>
      <c r="BX275" s="74">
        <f>IF(AND(ISNUMBER('Emissions (start here)'!AM275),ISNUMBER(Dispersion!$T$9)),'Emissions (start here)'!AM275*453.59/3600*Dispersion!$T$9,0)</f>
        <v>0</v>
      </c>
      <c r="BY275" s="74">
        <f>IF(AND(ISNUMBER('Emissions (start here)'!AN275),ISNUMBER(Dispersion!$T$10)),'Emissions (start here)'!AN275*2000*453.59/8760/3600*Dispersion!$T$10,0)</f>
        <v>0</v>
      </c>
      <c r="BZ275" s="74">
        <f>IF(AND(ISNUMBER('Emissions (start here)'!AN275),ISNUMBER(Dispersion!$T$11)),'Emissions (start here)'!AN275*2000*453.59/8760/3600*Dispersion!$T$11,0)</f>
        <v>0</v>
      </c>
      <c r="CA275" s="74">
        <f>IF(AND(ISNUMBER('Emissions (start here)'!AO275),ISNUMBER(Dispersion!$U$8)),'Emissions (start here)'!AO275*453.59/3600*Dispersion!$U$8,0)</f>
        <v>0</v>
      </c>
      <c r="CB275" s="74">
        <f>IF(AND(ISNUMBER('Emissions (start here)'!AO275),ISNUMBER(Dispersion!$U$9)),'Emissions (start here)'!AO275*453.59/3600*Dispersion!$U$9,0)</f>
        <v>0</v>
      </c>
      <c r="CC275" s="74">
        <f>IF(AND(ISNUMBER('Emissions (start here)'!AP275),ISNUMBER(Dispersion!$U$10)),'Emissions (start here)'!AP275*2000*453.59/8760/3600*Dispersion!$U$10,0)</f>
        <v>0</v>
      </c>
      <c r="CD275" s="74">
        <f>IF(AND(ISNUMBER('Emissions (start here)'!AP275),ISNUMBER(Dispersion!$U$11)),'Emissions (start here)'!AP275*2000*453.59/8760/3600*Dispersion!$U$11,0)</f>
        <v>0</v>
      </c>
      <c r="CE275" s="74">
        <f>IF(AND(ISNUMBER('Emissions (start here)'!AQ275),ISNUMBER(Dispersion!$V$8)),'Emissions (start here)'!AQ275*453.59/3600*Dispersion!$V$8,0)</f>
        <v>0</v>
      </c>
      <c r="CF275" s="74">
        <f>IF(AND(ISNUMBER('Emissions (start here)'!AQ275),ISNUMBER(Dispersion!$V$9)),'Emissions (start here)'!AQ275*453.59/3600*Dispersion!$V$9,0)</f>
        <v>0</v>
      </c>
      <c r="CG275" s="74">
        <f>IF(AND(ISNUMBER('Emissions (start here)'!AR275),ISNUMBER(Dispersion!$V$10)),'Emissions (start here)'!AR275*2000*453.59/8760/3600*Dispersion!$V$10,0)</f>
        <v>0</v>
      </c>
      <c r="CH275" s="74">
        <f>IF(AND(ISNUMBER('Emissions (start here)'!AR275),ISNUMBER(Dispersion!$V$11)),'Emissions (start here)'!AR275*2000*453.59/8760/3600*Dispersion!$V$11,0)</f>
        <v>0</v>
      </c>
      <c r="CI275" s="74">
        <f>IF(AND(ISNUMBER('Emissions (start here)'!AS275),ISNUMBER(Dispersion!$W$8)),'Emissions (start here)'!AS275*453.59/3600*Dispersion!$W$8,0)</f>
        <v>0</v>
      </c>
      <c r="CJ275" s="74">
        <f>IF(AND(ISNUMBER('Emissions (start here)'!AS275),ISNUMBER(Dispersion!$W$9)),'Emissions (start here)'!AS275*453.59/3600*Dispersion!$W$9,0)</f>
        <v>0</v>
      </c>
      <c r="CK275" s="74">
        <f>IF(AND(ISNUMBER('Emissions (start here)'!AT275),ISNUMBER(Dispersion!$W$10)),'Emissions (start here)'!AT275*2000*453.59/8760/3600*Dispersion!$W$10,0)</f>
        <v>0</v>
      </c>
      <c r="CL275" s="74">
        <f>IF(AND(ISNUMBER('Emissions (start here)'!AT275),ISNUMBER(Dispersion!$W$11)),'Emissions (start here)'!AT275*2000*453.59/8760/3600*Dispersion!$W$11,0)</f>
        <v>0</v>
      </c>
      <c r="CM275" s="74">
        <f>IF(AND(ISNUMBER('Emissions (start here)'!AU275),ISNUMBER(Dispersion!$X$8)),'Emissions (start here)'!AU275*453.59/3600*Dispersion!$X$8,0)</f>
        <v>0</v>
      </c>
      <c r="CN275" s="74">
        <f>IF(AND(ISNUMBER('Emissions (start here)'!AU275),ISNUMBER(Dispersion!$X$9)),'Emissions (start here)'!AU275*453.59/3600*Dispersion!$X$9,0)</f>
        <v>0</v>
      </c>
      <c r="CO275" s="74">
        <f>IF(AND(ISNUMBER('Emissions (start here)'!AV275),ISNUMBER(Dispersion!$X$10)),'Emissions (start here)'!AV275*2000*453.59/8760/3600*Dispersion!$X$10,0)</f>
        <v>0</v>
      </c>
      <c r="CP275" s="74">
        <f>IF(AND(ISNUMBER('Emissions (start here)'!AV275),ISNUMBER(Dispersion!$X$11)),'Emissions (start here)'!AV275*2000*453.59/8760/3600*Dispersion!$X$11,0)</f>
        <v>0</v>
      </c>
      <c r="CQ275" s="74">
        <f>IF(AND(ISNUMBER('Emissions (start here)'!AW275),ISNUMBER(Dispersion!$Y$8)),'Emissions (start here)'!AW275*453.59/3600*Dispersion!$Y$8,0)</f>
        <v>0</v>
      </c>
      <c r="CR275" s="74">
        <f>IF(AND(ISNUMBER('Emissions (start here)'!AW275),ISNUMBER(Dispersion!$Y$9)),'Emissions (start here)'!AW275*453.59/3600*Dispersion!$Y$9,0)</f>
        <v>0</v>
      </c>
      <c r="CS275" s="74">
        <f>IF(AND(ISNUMBER('Emissions (start here)'!AX275),ISNUMBER(Dispersion!$Y$10)),'Emissions (start here)'!AX275*2000*453.59/8760/3600*Dispersion!$Y$10,0)</f>
        <v>0</v>
      </c>
      <c r="CT275" s="74">
        <f>IF(AND(ISNUMBER('Emissions (start here)'!AX275),ISNUMBER(Dispersion!$Y$11)),'Emissions (start here)'!AX275*2000*453.59/8760/3600*Dispersion!$Y$11,0)</f>
        <v>0</v>
      </c>
      <c r="CU275" s="74">
        <f>IF(AND(ISNUMBER('Emissions (start here)'!AY275),ISNUMBER(Dispersion!$Z$8)),'Emissions (start here)'!AY275*453.59/3600*Dispersion!$Z$8,0)</f>
        <v>0</v>
      </c>
      <c r="CV275" s="74">
        <f>IF(AND(ISNUMBER('Emissions (start here)'!AY275),ISNUMBER(Dispersion!$Z$9)),'Emissions (start here)'!AY275*453.59/3600*Dispersion!$Z$9,0)</f>
        <v>0</v>
      </c>
      <c r="CW275" s="74">
        <f>IF(AND(ISNUMBER('Emissions (start here)'!AZ275),ISNUMBER(Dispersion!$Z$10)),'Emissions (start here)'!AZ275*2000*453.59/8760/3600*Dispersion!$Z$10,0)</f>
        <v>0</v>
      </c>
      <c r="CX275" s="74">
        <f>IF(AND(ISNUMBER('Emissions (start here)'!AZ275),ISNUMBER(Dispersion!$Z$11)),'Emissions (start here)'!AZ275*2000*453.59/8760/3600*Dispersion!$Z$11,0)</f>
        <v>0</v>
      </c>
      <c r="CY275" s="74">
        <f>IF(AND(ISNUMBER('Emissions (start here)'!BA275),ISNUMBER(Dispersion!$AA$8)),'Emissions (start here)'!BA275*453.59/3600*Dispersion!$AA$8,0)</f>
        <v>0</v>
      </c>
      <c r="CZ275" s="74">
        <f>IF(AND(ISNUMBER('Emissions (start here)'!BA275),ISNUMBER(Dispersion!$AA$9)),'Emissions (start here)'!BA275*453.59/3600*Dispersion!$AA$9,0)</f>
        <v>0</v>
      </c>
      <c r="DA275" s="74">
        <f>IF(AND(ISNUMBER('Emissions (start here)'!BB275),ISNUMBER(Dispersion!$AA$10)),'Emissions (start here)'!BB275*2000*453.59/8760/3600*Dispersion!$AA$10,0)</f>
        <v>0</v>
      </c>
      <c r="DB275" s="74">
        <f>IF(AND(ISNUMBER('Emissions (start here)'!BB275),ISNUMBER(Dispersion!$AA$11)),'Emissions (start here)'!BB275*2000*453.59/8760/3600*Dispersion!$AA$11,0)</f>
        <v>0</v>
      </c>
      <c r="DC275" s="74">
        <f>IF(AND(ISNUMBER('Emissions (start here)'!BC275),ISNUMBER(Dispersion!$AB$8)),'Emissions (start here)'!BC275*453.59/3600*Dispersion!$AB$8,0)</f>
        <v>0</v>
      </c>
      <c r="DD275" s="74">
        <f>IF(AND(ISNUMBER('Emissions (start here)'!BC275),ISNUMBER(Dispersion!$AB$9)),'Emissions (start here)'!BC275*453.59/3600*Dispersion!$AB$9,0)</f>
        <v>0</v>
      </c>
      <c r="DE275" s="74">
        <f>IF(AND(ISNUMBER('Emissions (start here)'!BD275),ISNUMBER(Dispersion!$AB$10)),'Emissions (start here)'!BD275*2000*453.59/8760/3600*Dispersion!$AB$10,0)</f>
        <v>0</v>
      </c>
      <c r="DF275" s="74">
        <f>IF(AND(ISNUMBER('Emissions (start here)'!BD275),ISNUMBER(Dispersion!$AB$11)),'Emissions (start here)'!BD275*2000*453.59/8760/3600*Dispersion!$AB$11,0)</f>
        <v>0</v>
      </c>
      <c r="DG275" s="74">
        <f>IF(AND(ISNUMBER('Emissions (start here)'!BE275),ISNUMBER(Dispersion!$AC$8)),'Emissions (start here)'!BE275*453.59/3600*Dispersion!$AC$8,0)</f>
        <v>0</v>
      </c>
      <c r="DH275" s="74">
        <f>IF(AND(ISNUMBER('Emissions (start here)'!BE275),ISNUMBER(Dispersion!$AC$9)),'Emissions (start here)'!BE275*453.59/3600*Dispersion!$AC$9,0)</f>
        <v>0</v>
      </c>
      <c r="DI275" s="74">
        <f>IF(AND(ISNUMBER('Emissions (start here)'!BF275),ISNUMBER(Dispersion!$AC$10)),'Emissions (start here)'!BF275*2000*453.59/8760/3600*Dispersion!$AC$10,0)</f>
        <v>0</v>
      </c>
      <c r="DJ275" s="74">
        <f>IF(AND(ISNUMBER('Emissions (start here)'!BF275),ISNUMBER(Dispersion!$AC$11)),'Emissions (start here)'!BF275*2000*453.59/8760/3600*Dispersion!$AC$11,0)</f>
        <v>0</v>
      </c>
      <c r="DK275" s="74">
        <f>IF(AND(ISNUMBER('Emissions (start here)'!BG275),ISNUMBER(Dispersion!$AD$8)),'Emissions (start here)'!BG275*453.59/3600*Dispersion!$AD$8,0)</f>
        <v>0</v>
      </c>
      <c r="DL275" s="74">
        <f>IF(AND(ISNUMBER('Emissions (start here)'!BG275),ISNUMBER(Dispersion!$AD$9)),'Emissions (start here)'!BG275*453.59/3600*Dispersion!$AD$9,0)</f>
        <v>0</v>
      </c>
      <c r="DM275" s="74">
        <f>IF(AND(ISNUMBER('Emissions (start here)'!BH275),ISNUMBER(Dispersion!$AD$10)),'Emissions (start here)'!BH275*2000*453.59/8760/3600*Dispersion!$AD$10,0)</f>
        <v>0</v>
      </c>
      <c r="DN275" s="74">
        <f>IF(AND(ISNUMBER('Emissions (start here)'!BH275),ISNUMBER(Dispersion!$AD$11)),'Emissions (start here)'!BH275*2000*453.59/8760/3600*Dispersion!$AD$11,0)</f>
        <v>0</v>
      </c>
      <c r="DO275" s="74">
        <f>IF(AND(ISNUMBER('Emissions (start here)'!BI275),ISNUMBER(Dispersion!$AE$8)),'Emissions (start here)'!BI275*453.59/3600*Dispersion!$AE$8,0)</f>
        <v>0</v>
      </c>
      <c r="DP275" s="74">
        <f>IF(AND(ISNUMBER('Emissions (start here)'!BI275),ISNUMBER(Dispersion!$AE$9)),'Emissions (start here)'!BI275*453.59/3600*Dispersion!$AE$9,0)</f>
        <v>0</v>
      </c>
      <c r="DQ275" s="74">
        <f>IF(AND(ISNUMBER('Emissions (start here)'!BJ275),ISNUMBER(Dispersion!$AE$10)),'Emissions (start here)'!BJ275*2000*453.59/8760/3600*Dispersion!$AE$10,0)</f>
        <v>0</v>
      </c>
      <c r="DR275" s="74">
        <f>IF(AND(ISNUMBER('Emissions (start here)'!BJ275),ISNUMBER(Dispersion!$AE$11)),'Emissions (start here)'!BJ275*2000*453.59/8760/3600*Dispersion!$AE$11,0)</f>
        <v>0</v>
      </c>
      <c r="DS275" s="74">
        <f>IF(AND(ISNUMBER('Emissions (start here)'!BK275),ISNUMBER(Dispersion!$AF$8)),'Emissions (start here)'!BK275*453.59/3600*Dispersion!$AF$8,0)</f>
        <v>0</v>
      </c>
      <c r="DT275" s="74">
        <f>IF(AND(ISNUMBER('Emissions (start here)'!BK275),ISNUMBER(Dispersion!$AF$9)),'Emissions (start here)'!BK275*453.59/3600*Dispersion!$AF$9,0)</f>
        <v>0</v>
      </c>
      <c r="DU275" s="74">
        <f>IF(AND(ISNUMBER('Emissions (start here)'!BL275),ISNUMBER(Dispersion!$AF$10)),'Emissions (start here)'!BL275*2000*453.59/8760/3600*Dispersion!$AF$10,0)</f>
        <v>0</v>
      </c>
      <c r="DV275" s="74">
        <f>IF(AND(ISNUMBER('Emissions (start here)'!BL275),ISNUMBER(Dispersion!$AF$11)),'Emissions (start here)'!BL275*2000*453.59/8760/3600*Dispersion!$AF$11,0)</f>
        <v>0</v>
      </c>
      <c r="DW275" s="74">
        <f>IF(AND(ISNUMBER('Emissions (start here)'!BM275),ISNUMBER(Dispersion!$AG$8)),'Emissions (start here)'!BM275*453.59/3600*Dispersion!$AG$8,0)</f>
        <v>0</v>
      </c>
      <c r="DX275" s="74">
        <f>IF(AND(ISNUMBER('Emissions (start here)'!BM275),ISNUMBER(Dispersion!$AG$9)),'Emissions (start here)'!BM275*453.59/3600*Dispersion!$AG$9,0)</f>
        <v>0</v>
      </c>
      <c r="DY275" s="74">
        <f>IF(AND(ISNUMBER('Emissions (start here)'!BN275),ISNUMBER(Dispersion!$AG$10)),'Emissions (start here)'!BN275*2000*453.59/8760/3600*Dispersion!$AG$10,0)</f>
        <v>0</v>
      </c>
      <c r="DZ275" s="74">
        <f>IF(AND(ISNUMBER('Emissions (start here)'!BN275),ISNUMBER(Dispersion!$AG$11)),'Emissions (start here)'!BN275*2000*453.59/8760/3600*Dispersion!$AG$11,0)</f>
        <v>0</v>
      </c>
      <c r="EA275" s="74">
        <f>IF(AND(ISNUMBER('Emissions (start here)'!BO275),ISNUMBER(Dispersion!$AH$8)),'Emissions (start here)'!BO275*453.59/3600*Dispersion!$AH$8,0)</f>
        <v>0</v>
      </c>
      <c r="EB275" s="74">
        <f>IF(AND(ISNUMBER('Emissions (start here)'!BO275),ISNUMBER(Dispersion!$AH$9)),'Emissions (start here)'!BO275*453.59/3600*Dispersion!$AH$9,0)</f>
        <v>0</v>
      </c>
      <c r="EC275" s="74">
        <f>IF(AND(ISNUMBER('Emissions (start here)'!BP275),ISNUMBER(Dispersion!$AH$10)),'Emissions (start here)'!BP275*2000*453.59/8760/3600*Dispersion!$AH$10,0)</f>
        <v>0</v>
      </c>
      <c r="ED275" s="74">
        <f>IF(AND(ISNUMBER('Emissions (start here)'!BP275),ISNUMBER(Dispersion!$AH$11)),'Emissions (start here)'!BP275*2000*453.59/8760/3600*Dispersion!$AH$11,0)</f>
        <v>0</v>
      </c>
      <c r="EE275" s="74">
        <f>IF(AND(ISNUMBER('Emissions (start here)'!BQ275),ISNUMBER(Dispersion!$AI$8)),'Emissions (start here)'!BQ275*453.59/3600*Dispersion!$AI$8,0)</f>
        <v>0</v>
      </c>
      <c r="EF275" s="74">
        <f>IF(AND(ISNUMBER('Emissions (start here)'!BQ275),ISNUMBER(Dispersion!$AI$9)),'Emissions (start here)'!BQ275*453.59/3600*Dispersion!$AI$9,0)</f>
        <v>0</v>
      </c>
      <c r="EG275" s="74">
        <f>IF(AND(ISNUMBER('Emissions (start here)'!BR275),ISNUMBER(Dispersion!$AI$10)),'Emissions (start here)'!BR275*2000*453.59/8760/3600*Dispersion!$AI$10,0)</f>
        <v>0</v>
      </c>
      <c r="EH275" s="74">
        <f>IF(AND(ISNUMBER('Emissions (start here)'!BR275),ISNUMBER(Dispersion!$AI$11)),'Emissions (start here)'!BR275*2000*453.59/8760/3600*Dispersion!$AI$11,0)</f>
        <v>0</v>
      </c>
      <c r="EI275" s="74">
        <f>IF(AND(ISNUMBER('Emissions (start here)'!BS275),ISNUMBER(Dispersion!$AJ$8)),'Emissions (start here)'!BS275*453.59/3600*Dispersion!$AJ$8,0)</f>
        <v>0</v>
      </c>
      <c r="EJ275" s="74">
        <f>IF(AND(ISNUMBER('Emissions (start here)'!BS275),ISNUMBER(Dispersion!$AJ$9)),'Emissions (start here)'!BS275*453.59/3600*Dispersion!$AJ$9,0)</f>
        <v>0</v>
      </c>
      <c r="EK275" s="74">
        <f>IF(AND(ISNUMBER('Emissions (start here)'!BT275),ISNUMBER(Dispersion!$AJ$10)),'Emissions (start here)'!BT275*2000*453.59/8760/3600*Dispersion!$AJ$10,0)</f>
        <v>0</v>
      </c>
      <c r="EL275" s="74">
        <f>IF(AND(ISNUMBER('Emissions (start here)'!BT275),ISNUMBER(Dispersion!$AJ$11)),'Emissions (start here)'!BT275*2000*453.59/8760/3600*Dispersion!$AJ$11,0)</f>
        <v>0</v>
      </c>
      <c r="EM275" s="74">
        <f>IF(AND(ISNUMBER('Emissions (start here)'!BU275),ISNUMBER(Dispersion!$AK$8)),'Emissions (start here)'!BU275*453.59/3600*Dispersion!$AK$8,0)</f>
        <v>0</v>
      </c>
      <c r="EN275" s="74">
        <f>IF(AND(ISNUMBER('Emissions (start here)'!BU275),ISNUMBER(Dispersion!$AK$9)),'Emissions (start here)'!BU275*453.59/3600*Dispersion!$AK$9,0)</f>
        <v>0</v>
      </c>
      <c r="EO275" s="74">
        <f>IF(AND(ISNUMBER('Emissions (start here)'!BV275),ISNUMBER(Dispersion!$AK$10)),'Emissions (start here)'!BV275*2000*453.59/8760/3600*Dispersion!$AK$10,0)</f>
        <v>0</v>
      </c>
      <c r="EP275" s="74">
        <f>IF(AND(ISNUMBER('Emissions (start here)'!BV275),ISNUMBER(Dispersion!$AK$11)),'Emissions (start here)'!BV275*2000*453.59/8760/3600*Dispersion!$AK$11,0)</f>
        <v>0</v>
      </c>
      <c r="EQ275" s="74">
        <f>IF(AND(ISNUMBER('Emissions (start here)'!BW275),ISNUMBER(Dispersion!$AL$8)),'Emissions (start here)'!BW275*453.59/3600*Dispersion!$AL$8,0)</f>
        <v>0</v>
      </c>
      <c r="ER275" s="74">
        <f>IF(AND(ISNUMBER('Emissions (start here)'!BW275),ISNUMBER(Dispersion!$AL$9)),'Emissions (start here)'!BW275*453.59/3600*Dispersion!$AL$9,0)</f>
        <v>0</v>
      </c>
      <c r="ES275" s="74">
        <f>IF(AND(ISNUMBER('Emissions (start here)'!BX275),ISNUMBER(Dispersion!$AL$10)),'Emissions (start here)'!BX275*2000*453.59/8760/3600*Dispersion!$AL$10,0)</f>
        <v>0</v>
      </c>
      <c r="ET275" s="74">
        <f>IF(AND(ISNUMBER('Emissions (start here)'!BX275),ISNUMBER(Dispersion!$AL$11)),'Emissions (start here)'!BX275*2000*453.59/8760/3600*Dispersion!$AL$11,0)</f>
        <v>0</v>
      </c>
      <c r="EU275" s="74">
        <f>IF(AND(ISNUMBER('Emissions (start here)'!BY275),ISNUMBER(Dispersion!$AM$8)),'Emissions (start here)'!BY275*453.59/3600*Dispersion!$AM$8,0)</f>
        <v>0</v>
      </c>
      <c r="EV275" s="74">
        <f>IF(AND(ISNUMBER('Emissions (start here)'!BY275),ISNUMBER(Dispersion!$AM$9)),'Emissions (start here)'!BY275*453.59/3600*Dispersion!$AM$9,0)</f>
        <v>0</v>
      </c>
      <c r="EW275" s="74">
        <f>IF(AND(ISNUMBER('Emissions (start here)'!BZ275),ISNUMBER(Dispersion!$AM$10)),'Emissions (start here)'!BZ275*2000*453.59/8760/3600*Dispersion!$AM$10,0)</f>
        <v>0</v>
      </c>
      <c r="EX275" s="74">
        <f>IF(AND(ISNUMBER('Emissions (start here)'!BZ275),ISNUMBER(Dispersion!$AM$11)),'Emissions (start here)'!BZ275*2000*453.59/8760/3600*Dispersion!$AM$11,0)</f>
        <v>0</v>
      </c>
      <c r="EY275" s="74">
        <f>IF(AND(ISNUMBER('Emissions (start here)'!CA275),ISNUMBER(Dispersion!$AN$8)),'Emissions (start here)'!CA275*453.59/3600*Dispersion!$AN$8,0)</f>
        <v>0</v>
      </c>
      <c r="EZ275" s="74">
        <f>IF(AND(ISNUMBER('Emissions (start here)'!CA275),ISNUMBER(Dispersion!$AN$9)),'Emissions (start here)'!CA275*453.59/3600*Dispersion!$AN$9,0)</f>
        <v>0</v>
      </c>
      <c r="FA275" s="74">
        <f>IF(AND(ISNUMBER('Emissions (start here)'!CB275),ISNUMBER(Dispersion!$AN$10)),'Emissions (start here)'!CB275*2000*453.59/8760/3600*Dispersion!$AN$10,0)</f>
        <v>0</v>
      </c>
      <c r="FB275" s="74">
        <f>IF(AND(ISNUMBER('Emissions (start here)'!CB275),ISNUMBER(Dispersion!$AN$11)),'Emissions (start here)'!CB275*2000*453.59/8760/3600*Dispersion!$AN$11,0)</f>
        <v>0</v>
      </c>
      <c r="FC275" s="74">
        <f>IF(AND(ISNUMBER('Emissions (start here)'!CC275),ISNUMBER(Dispersion!$AO$8)),'Emissions (start here)'!CC275*453.59/3600*Dispersion!$AO$8,0)</f>
        <v>0</v>
      </c>
      <c r="FD275" s="74">
        <f>IF(AND(ISNUMBER('Emissions (start here)'!CC275),ISNUMBER(Dispersion!$AO$9)),'Emissions (start here)'!CC275*453.59/3600*Dispersion!$AO$9,0)</f>
        <v>0</v>
      </c>
      <c r="FE275" s="74">
        <f>IF(AND(ISNUMBER('Emissions (start here)'!CD275),ISNUMBER(Dispersion!$AO$10)),'Emissions (start here)'!CD275*2000*453.59/8760/3600*Dispersion!$AO$10,0)</f>
        <v>0</v>
      </c>
      <c r="FF275" s="74">
        <f>IF(AND(ISNUMBER('Emissions (start here)'!CD275),ISNUMBER(Dispersion!$AO$11)),'Emissions (start here)'!CD275*2000*453.59/8760/3600*Dispersion!$AO$11,0)</f>
        <v>0</v>
      </c>
      <c r="FG275" s="74">
        <f>IF(AND(ISNUMBER('Emissions (start here)'!CE275),ISNUMBER(Dispersion!$AP$8)),'Emissions (start here)'!CE275*453.59/3600*Dispersion!$AP$8,0)</f>
        <v>0</v>
      </c>
      <c r="FH275" s="74">
        <f>IF(AND(ISNUMBER('Emissions (start here)'!CE275),ISNUMBER(Dispersion!$AP$9)),'Emissions (start here)'!CE275*453.59/3600*Dispersion!$AP$9,0)</f>
        <v>0</v>
      </c>
      <c r="FI275" s="74">
        <f>IF(AND(ISNUMBER('Emissions (start here)'!CF275),ISNUMBER(Dispersion!$AP$10)),'Emissions (start here)'!CF275*2000*453.59/8760/3600*Dispersion!$AP$10,0)</f>
        <v>0</v>
      </c>
      <c r="FJ275" s="74">
        <f>IF(AND(ISNUMBER('Emissions (start here)'!CF275),ISNUMBER(Dispersion!$AP$11)),'Emissions (start here)'!CF275*2000*453.59/8760/3600*Dispersion!$AP$11,0)</f>
        <v>0</v>
      </c>
      <c r="FK275" s="74">
        <f>IF(AND(ISNUMBER('Emissions (start here)'!CG275),ISNUMBER(Dispersion!$AQ$8)),'Emissions (start here)'!CG275*453.59/3600*Dispersion!$AQ$8,0)</f>
        <v>0</v>
      </c>
      <c r="FL275" s="74">
        <f>IF(AND(ISNUMBER('Emissions (start here)'!CG275),ISNUMBER(Dispersion!$AQ$9)),'Emissions (start here)'!CG275*453.59/3600*Dispersion!$AQ$9,0)</f>
        <v>0</v>
      </c>
      <c r="FM275" s="74">
        <f>IF(AND(ISNUMBER('Emissions (start here)'!CH275),ISNUMBER(Dispersion!$AQ$10)),'Emissions (start here)'!CH275*2000*453.59/8760/3600*Dispersion!$AQ$10,0)</f>
        <v>0</v>
      </c>
      <c r="FN275" s="74">
        <f>IF(AND(ISNUMBER('Emissions (start here)'!CH275),ISNUMBER(Dispersion!$AQ$11)),'Emissions (start here)'!CH275*2000*453.59/8760/3600*Dispersion!$AQ$11,0)</f>
        <v>0</v>
      </c>
      <c r="FO275" s="74">
        <f>IF(AND(ISNUMBER('Emissions (start here)'!CI275),ISNUMBER(Dispersion!$AR$8)),'Emissions (start here)'!CI275*453.59/3600*Dispersion!$AR$8,0)</f>
        <v>0</v>
      </c>
      <c r="FP275" s="74">
        <f>IF(AND(ISNUMBER('Emissions (start here)'!CI275),ISNUMBER(Dispersion!$AR$9)),'Emissions (start here)'!CI275*453.59/3600*Dispersion!$AR$9,0)</f>
        <v>0</v>
      </c>
      <c r="FQ275" s="74">
        <f>IF(AND(ISNUMBER('Emissions (start here)'!CJ275),ISNUMBER(Dispersion!$AR$10)),'Emissions (start here)'!CJ275*2000*453.59/8760/3600*Dispersion!$AR$10,0)</f>
        <v>0</v>
      </c>
      <c r="FR275" s="74">
        <f>IF(AND(ISNUMBER('Emissions (start here)'!CJ275),ISNUMBER(Dispersion!$AR$11)),'Emissions (start here)'!CJ275*2000*453.59/8760/3600*Dispersion!$AR$11,0)</f>
        <v>0</v>
      </c>
      <c r="FS275" s="74">
        <f>IF(AND(ISNUMBER('Emissions (start here)'!CK275),ISNUMBER(Dispersion!$AS$8)),'Emissions (start here)'!CK275*453.59/3600*Dispersion!$AS$8,0)</f>
        <v>0</v>
      </c>
      <c r="FT275" s="74">
        <f>IF(AND(ISNUMBER('Emissions (start here)'!CK275),ISNUMBER(Dispersion!$AS$9)),'Emissions (start here)'!CK275*453.59/3600*Dispersion!$AS$9,0)</f>
        <v>0</v>
      </c>
      <c r="FU275" s="74">
        <f>IF(AND(ISNUMBER('Emissions (start here)'!CL275),ISNUMBER(Dispersion!$AS$10)),'Emissions (start here)'!CL275*2000*453.59/8760/3600*Dispersion!$AS$10,0)</f>
        <v>0</v>
      </c>
      <c r="FV275" s="74">
        <f>IF(AND(ISNUMBER('Emissions (start here)'!CL275),ISNUMBER(Dispersion!$AS$11)),'Emissions (start here)'!CL275*2000*453.59/8760/3600*Dispersion!$AS$11,0)</f>
        <v>0</v>
      </c>
      <c r="FW275" s="74">
        <f>IF(AND(ISNUMBER('Emissions (start here)'!CM275),ISNUMBER(Dispersion!$AT$8)),'Emissions (start here)'!CM275*453.59/3600*Dispersion!$AT$8,0)</f>
        <v>0</v>
      </c>
      <c r="FX275" s="74">
        <f>IF(AND(ISNUMBER('Emissions (start here)'!CM275),ISNUMBER(Dispersion!$AT$9)),'Emissions (start here)'!CM275*453.59/3600*Dispersion!$AT$9,0)</f>
        <v>0</v>
      </c>
      <c r="FY275" s="74">
        <f>IF(AND(ISNUMBER('Emissions (start here)'!CN275),ISNUMBER(Dispersion!$AT$10)),'Emissions (start here)'!CN275*2000*453.59/8760/3600*Dispersion!$AT$10,0)</f>
        <v>0</v>
      </c>
      <c r="FZ275" s="74">
        <f>IF(AND(ISNUMBER('Emissions (start here)'!CN275),ISNUMBER(Dispersion!$AT$11)),'Emissions (start here)'!CN275*2000*453.59/8760/3600*Dispersion!$AT$11,0)</f>
        <v>0</v>
      </c>
      <c r="GA275" s="74">
        <f>IF(AND(ISNUMBER('Emissions (start here)'!CO275),ISNUMBER(Dispersion!$AU$8)),'Emissions (start here)'!CO275*453.59/3600*Dispersion!$AU$8,0)</f>
        <v>0</v>
      </c>
      <c r="GB275" s="74">
        <f>IF(AND(ISNUMBER('Emissions (start here)'!CO275),ISNUMBER(Dispersion!$AU$9)),'Emissions (start here)'!CO275*453.59/3600*Dispersion!$AU$9,0)</f>
        <v>0</v>
      </c>
      <c r="GC275" s="74">
        <f>IF(AND(ISNUMBER('Emissions (start here)'!CP275),ISNUMBER(Dispersion!$AU$10)),'Emissions (start here)'!CP275*2000*453.59/8760/3600*Dispersion!$AU$10,0)</f>
        <v>0</v>
      </c>
      <c r="GD275" s="74">
        <f>IF(AND(ISNUMBER('Emissions (start here)'!CP275),ISNUMBER(Dispersion!$AU$11)),'Emissions (start here)'!CP275*2000*453.59/8760/3600*Dispersion!$AU$11,0)</f>
        <v>0</v>
      </c>
      <c r="GE275" s="74">
        <f>IF(AND(ISNUMBER('Emissions (start here)'!CQ275),ISNUMBER(Dispersion!$AV$8)),'Emissions (start here)'!CQ275*453.59/3600*Dispersion!$AV$8,0)</f>
        <v>0</v>
      </c>
      <c r="GF275" s="74">
        <f>IF(AND(ISNUMBER('Emissions (start here)'!CQ275),ISNUMBER(Dispersion!$AV$9)),'Emissions (start here)'!CQ275*453.59/3600*Dispersion!$AV$9,0)</f>
        <v>0</v>
      </c>
      <c r="GG275" s="74">
        <f>IF(AND(ISNUMBER('Emissions (start here)'!CR275),ISNUMBER(Dispersion!$AV$10)),'Emissions (start here)'!CR275*2000*453.59/8760/3600*Dispersion!$AV$10,0)</f>
        <v>0</v>
      </c>
      <c r="GH275" s="74">
        <f>IF(AND(ISNUMBER('Emissions (start here)'!CR275),ISNUMBER(Dispersion!$AV$11)),'Emissions (start here)'!CR275*2000*453.59/8760/3600*Dispersion!$AV$11,0)</f>
        <v>0</v>
      </c>
      <c r="GI275" s="74">
        <f>IF(AND(ISNUMBER('Emissions (start here)'!CS275),ISNUMBER(Dispersion!$AW$8)),'Emissions (start here)'!CS275*453.59/3600*Dispersion!$AW$8,0)</f>
        <v>0</v>
      </c>
      <c r="GJ275" s="74">
        <f>IF(AND(ISNUMBER('Emissions (start here)'!CS275),ISNUMBER(Dispersion!$AW$9)),'Emissions (start here)'!CS275*453.59/3600*Dispersion!$AW$9,0)</f>
        <v>0</v>
      </c>
      <c r="GK275" s="74">
        <f>IF(AND(ISNUMBER('Emissions (start here)'!CT275),ISNUMBER(Dispersion!$AW$10)),'Emissions (start here)'!CT275*2000*453.59/8760/3600*Dispersion!$AW$10,0)</f>
        <v>0</v>
      </c>
      <c r="GL275" s="74">
        <f>IF(AND(ISNUMBER('Emissions (start here)'!CT275),ISNUMBER(Dispersion!$AW$11)),'Emissions (start here)'!CT275*2000*453.59/8760/3600*Dispersion!$AW$11,0)</f>
        <v>0</v>
      </c>
      <c r="GM275" s="74">
        <f>IF(AND(ISNUMBER('Emissions (start here)'!CU275),ISNUMBER(Dispersion!$AX$8)),'Emissions (start here)'!CU275*453.59/3600*Dispersion!$AX$8,0)</f>
        <v>0</v>
      </c>
      <c r="GN275" s="74">
        <f>IF(AND(ISNUMBER('Emissions (start here)'!CU275),ISNUMBER(Dispersion!$AX$9)),'Emissions (start here)'!CU275*453.59/3600*Dispersion!$AX$9,0)</f>
        <v>0</v>
      </c>
      <c r="GO275" s="74">
        <f>IF(AND(ISNUMBER('Emissions (start here)'!CV275),ISNUMBER(Dispersion!$AX$10)),'Emissions (start here)'!CV275*2000*453.59/8760/3600*Dispersion!$AX$10,0)</f>
        <v>0</v>
      </c>
      <c r="GP275" s="74">
        <f>IF(AND(ISNUMBER('Emissions (start here)'!CV275),ISNUMBER(Dispersion!$AX$11)),'Emissions (start here)'!CV275*2000*453.59/8760/3600*Dispersion!$AX$11,0)</f>
        <v>0</v>
      </c>
      <c r="GQ275" s="74">
        <f>IF(AND(ISNUMBER('Emissions (start here)'!CW275),ISNUMBER(Dispersion!$AY$8)),'Emissions (start here)'!CW275*453.59/3600*Dispersion!$AY$8,0)</f>
        <v>0</v>
      </c>
      <c r="GR275" s="74">
        <f>IF(AND(ISNUMBER('Emissions (start here)'!CW275),ISNUMBER(Dispersion!$AY$9)),'Emissions (start here)'!CW275*453.59/3600*Dispersion!$AY$9,0)</f>
        <v>0</v>
      </c>
      <c r="GS275" s="74">
        <f>IF(AND(ISNUMBER('Emissions (start here)'!CX275),ISNUMBER(Dispersion!$AY$10)),'Emissions (start here)'!CX275*2000*453.59/8760/3600*Dispersion!$AY$10,0)</f>
        <v>0</v>
      </c>
      <c r="GT275" s="74">
        <f>IF(AND(ISNUMBER('Emissions (start here)'!CX275),ISNUMBER(Dispersion!$AY$11)),'Emissions (start here)'!CX275*2000*453.59/8760/3600*Dispersion!$AY$11,0)</f>
        <v>0</v>
      </c>
      <c r="GU275" s="74">
        <f>IF(AND(ISNUMBER('Emissions (start here)'!CY275),ISNUMBER(Dispersion!$AZ$8)),'Emissions (start here)'!CY275*453.59/3600*Dispersion!$AZ$8,0)</f>
        <v>0</v>
      </c>
      <c r="GV275" s="74">
        <f>IF(AND(ISNUMBER('Emissions (start here)'!CY275),ISNUMBER(Dispersion!$AZ$9)),'Emissions (start here)'!CY275*453.59/3600*Dispersion!$AZ$9,0)</f>
        <v>0</v>
      </c>
      <c r="GW275" s="74">
        <f>IF(AND(ISNUMBER('Emissions (start here)'!CZ275),ISNUMBER(Dispersion!$AZ$10)),'Emissions (start here)'!CZ275*2000*453.59/8760/3600*Dispersion!$AZ$10,0)</f>
        <v>0</v>
      </c>
      <c r="GX275" s="74">
        <f>IF(AND(ISNUMBER('Emissions (start here)'!CZ275),ISNUMBER(Dispersion!$AZ$11)),'Emissions (start here)'!CZ275*2000*453.59/8760/3600*Dispersion!$AZ$11,0)</f>
        <v>0</v>
      </c>
    </row>
    <row r="276" spans="1:206" x14ac:dyDescent="0.2">
      <c r="A276" s="51" t="str">
        <f>'Tox Values'!C276</f>
        <v>108-10-1</v>
      </c>
      <c r="B276" s="94" t="str">
        <f>'Tox Values'!D276</f>
        <v>Methyl isobutyl ketone (Hexone)</v>
      </c>
      <c r="C276" s="96">
        <f t="shared" si="17"/>
        <v>0</v>
      </c>
      <c r="D276" s="74">
        <f t="shared" si="18"/>
        <v>0</v>
      </c>
      <c r="E276" s="74">
        <f t="shared" si="19"/>
        <v>0</v>
      </c>
      <c r="F276" s="99">
        <f t="shared" si="20"/>
        <v>0</v>
      </c>
      <c r="G276" s="97">
        <f>IF(AND(ISNUMBER('Emissions (start here)'!E276),ISNUMBER(Dispersion!$C$8)),'Emissions (start here)'!E276*453.59/3600*Dispersion!$C$8,0)</f>
        <v>0</v>
      </c>
      <c r="H276" s="74">
        <f>IF(AND(ISNUMBER('Emissions (start here)'!E276),ISNUMBER(Dispersion!$C$9)),'Emissions (start here)'!E276*453.59/3600*Dispersion!$C$9,0)</f>
        <v>0</v>
      </c>
      <c r="I276" s="74">
        <f>IF(AND(ISNUMBER('Emissions (start here)'!F276),ISNUMBER(Dispersion!$C$10)),'Emissions (start here)'!F276*2000*453.59/8760/3600*Dispersion!$C$10,0)</f>
        <v>0</v>
      </c>
      <c r="J276" s="74">
        <f>IF(AND(ISNUMBER('Emissions (start here)'!F276),ISNUMBER(Dispersion!$C$11)),'Emissions (start here)'!F276*2000*453.59/8760/3600*Dispersion!$C$11,0)</f>
        <v>0</v>
      </c>
      <c r="K276" s="74">
        <f>IF(AND(ISNUMBER('Emissions (start here)'!G276),ISNUMBER(Dispersion!$D$8)),'Emissions (start here)'!G276*453.59/3600*Dispersion!$D$8,0)</f>
        <v>0</v>
      </c>
      <c r="L276" s="74">
        <f>IF(AND(ISNUMBER('Emissions (start here)'!G276),ISNUMBER(Dispersion!$D$9)),'Emissions (start here)'!G276*453.59/3600*Dispersion!$D$9,0)</f>
        <v>0</v>
      </c>
      <c r="M276" s="74">
        <f>IF(AND(ISNUMBER('Emissions (start here)'!H276),ISNUMBER(Dispersion!$D$10)),'Emissions (start here)'!H276*2000*453.59/8760/3600*Dispersion!$D$10,0)</f>
        <v>0</v>
      </c>
      <c r="N276" s="74">
        <f>IF(AND(ISNUMBER('Emissions (start here)'!H276),ISNUMBER(Dispersion!$D$11)),'Emissions (start here)'!H276*2000*453.59/8760/3600*Dispersion!$D$11,0)</f>
        <v>0</v>
      </c>
      <c r="O276" s="74">
        <f>IF(AND(ISNUMBER('Emissions (start here)'!I276),ISNUMBER(Dispersion!$E$8)),'Emissions (start here)'!I276*453.59/3600*Dispersion!$E$8,0)</f>
        <v>0</v>
      </c>
      <c r="P276" s="74">
        <f>IF(AND(ISNUMBER('Emissions (start here)'!I276),ISNUMBER(Dispersion!$E$9)),'Emissions (start here)'!I276*453.59/3600*Dispersion!$E$9,0)</f>
        <v>0</v>
      </c>
      <c r="Q276" s="74">
        <f>IF(AND(ISNUMBER('Emissions (start here)'!J276),ISNUMBER(Dispersion!$E$10)),'Emissions (start here)'!J276*2000*453.59/8760/3600*Dispersion!$E$10,0)</f>
        <v>0</v>
      </c>
      <c r="R276" s="74">
        <f>IF(AND(ISNUMBER('Emissions (start here)'!J276),ISNUMBER(Dispersion!$E$11)),'Emissions (start here)'!J276*2000*453.59/8760/3600*Dispersion!$E$11,0)</f>
        <v>0</v>
      </c>
      <c r="S276" s="74">
        <f>IF(AND(ISNUMBER('Emissions (start here)'!K276),ISNUMBER(Dispersion!$F$8)),'Emissions (start here)'!K276*453.59/3600*Dispersion!$F$8,0)</f>
        <v>0</v>
      </c>
      <c r="T276" s="74">
        <f>IF(AND(ISNUMBER('Emissions (start here)'!K276),ISNUMBER(Dispersion!$F$9)),'Emissions (start here)'!K276*453.59/3600*Dispersion!$F$9,0)</f>
        <v>0</v>
      </c>
      <c r="U276" s="74">
        <f>IF(AND(ISNUMBER('Emissions (start here)'!L276),ISNUMBER(Dispersion!$F$10)),'Emissions (start here)'!L276*2000*453.59/8760/3600*Dispersion!$F$10,0)</f>
        <v>0</v>
      </c>
      <c r="V276" s="74">
        <f>IF(AND(ISNUMBER('Emissions (start here)'!L276),ISNUMBER(Dispersion!$F$11)),'Emissions (start here)'!L276*2000*453.59/8760/3600*Dispersion!$F$11,0)</f>
        <v>0</v>
      </c>
      <c r="W276" s="74">
        <f>IF(AND(ISNUMBER('Emissions (start here)'!M276),ISNUMBER(Dispersion!$G$8)),'Emissions (start here)'!M276*453.59/3600*Dispersion!$G$8,0)</f>
        <v>0</v>
      </c>
      <c r="X276" s="74">
        <f>IF(AND(ISNUMBER('Emissions (start here)'!M276),ISNUMBER(Dispersion!$G$9)),'Emissions (start here)'!M276*453.59/3600*Dispersion!$G$9,0)</f>
        <v>0</v>
      </c>
      <c r="Y276" s="74">
        <f>IF(AND(ISNUMBER('Emissions (start here)'!N276),ISNUMBER(Dispersion!$G$10)),'Emissions (start here)'!N276*2000*453.59/8760/3600*Dispersion!$G$10,0)</f>
        <v>0</v>
      </c>
      <c r="Z276" s="74">
        <f>IF(AND(ISNUMBER('Emissions (start here)'!N276),ISNUMBER(Dispersion!$G$11)),'Emissions (start here)'!N276*2000*453.59/8760/3600*Dispersion!$G$11,0)</f>
        <v>0</v>
      </c>
      <c r="AA276" s="74">
        <f>IF(AND(ISNUMBER('Emissions (start here)'!O276),ISNUMBER(Dispersion!$H$8)),'Emissions (start here)'!O276*453.59/3600*Dispersion!$H$8,0)</f>
        <v>0</v>
      </c>
      <c r="AB276" s="74">
        <f>IF(AND(ISNUMBER('Emissions (start here)'!O276),ISNUMBER(Dispersion!$H$9)),'Emissions (start here)'!O276*453.59/3600*Dispersion!$H$9,0)</f>
        <v>0</v>
      </c>
      <c r="AC276" s="74">
        <f>IF(AND(ISNUMBER('Emissions (start here)'!P276),ISNUMBER(Dispersion!$H$10)),'Emissions (start here)'!P276*2000*453.59/8760/3600*Dispersion!$H$10,0)</f>
        <v>0</v>
      </c>
      <c r="AD276" s="74">
        <f>IF(AND(ISNUMBER('Emissions (start here)'!P276),ISNUMBER(Dispersion!$H$11)),'Emissions (start here)'!P276*2000*453.59/8760/3600*Dispersion!$H$11,0)</f>
        <v>0</v>
      </c>
      <c r="AE276" s="74">
        <f>IF(AND(ISNUMBER('Emissions (start here)'!Q276),ISNUMBER(Dispersion!$I$8)),'Emissions (start here)'!Q276*453.59/3600*Dispersion!$I$8,0)</f>
        <v>0</v>
      </c>
      <c r="AF276" s="74">
        <f>IF(AND(ISNUMBER('Emissions (start here)'!Q276),ISNUMBER(Dispersion!$I$9)),'Emissions (start here)'!Q276*453.59/3600*Dispersion!$I$9,0)</f>
        <v>0</v>
      </c>
      <c r="AG276" s="74">
        <f>IF(AND(ISNUMBER('Emissions (start here)'!R276),ISNUMBER(Dispersion!$I$10)),'Emissions (start here)'!R276*2000*453.59/8760/3600*Dispersion!$I$10,0)</f>
        <v>0</v>
      </c>
      <c r="AH276" s="74">
        <f>IF(AND(ISNUMBER('Emissions (start here)'!R276),ISNUMBER(Dispersion!$I$11)),'Emissions (start here)'!R276*2000*453.59/8760/3600*Dispersion!$I$11,0)</f>
        <v>0</v>
      </c>
      <c r="AI276" s="74">
        <f>IF(AND(ISNUMBER('Emissions (start here)'!S276),ISNUMBER(Dispersion!$J$8)),'Emissions (start here)'!S276*453.59/3600*Dispersion!$J$8,0)</f>
        <v>0</v>
      </c>
      <c r="AJ276" s="74">
        <f>IF(AND(ISNUMBER('Emissions (start here)'!S276),ISNUMBER(Dispersion!$J$9)),'Emissions (start here)'!S276*453.59/3600*Dispersion!$J$9,0)</f>
        <v>0</v>
      </c>
      <c r="AK276" s="74">
        <f>IF(AND(ISNUMBER('Emissions (start here)'!T276),ISNUMBER(Dispersion!$J$10)),'Emissions (start here)'!T276*2000*453.59/8760/3600*Dispersion!$J$10,0)</f>
        <v>0</v>
      </c>
      <c r="AL276" s="74">
        <f>IF(AND(ISNUMBER('Emissions (start here)'!T276),ISNUMBER(Dispersion!$J$11)),'Emissions (start here)'!T276*2000*453.59/8760/3600*Dispersion!$J$11,0)</f>
        <v>0</v>
      </c>
      <c r="AM276" s="74">
        <f>IF(AND(ISNUMBER('Emissions (start here)'!U276),ISNUMBER(Dispersion!$K$8)),'Emissions (start here)'!U276*453.59/3600*Dispersion!$K$8,0)</f>
        <v>0</v>
      </c>
      <c r="AN276" s="74">
        <f>IF(AND(ISNUMBER('Emissions (start here)'!U276),ISNUMBER(Dispersion!$K$9)),'Emissions (start here)'!U276*453.59/3600*Dispersion!$K$9,0)</f>
        <v>0</v>
      </c>
      <c r="AO276" s="74">
        <f>IF(AND(ISNUMBER('Emissions (start here)'!V276),ISNUMBER(Dispersion!$K$10)),'Emissions (start here)'!V276*2000*453.59/8760/3600*Dispersion!$K$10,0)</f>
        <v>0</v>
      </c>
      <c r="AP276" s="74">
        <f>IF(AND(ISNUMBER('Emissions (start here)'!V276),ISNUMBER(Dispersion!$K$11)),'Emissions (start here)'!V276*2000*453.59/8760/3600*Dispersion!$K$11,0)</f>
        <v>0</v>
      </c>
      <c r="AQ276" s="74">
        <f>IF(AND(ISNUMBER('Emissions (start here)'!W276),ISNUMBER(Dispersion!$L$8)),'Emissions (start here)'!W276*453.59/3600*Dispersion!$L$8,0)</f>
        <v>0</v>
      </c>
      <c r="AR276" s="74">
        <f>IF(AND(ISNUMBER('Emissions (start here)'!W276),ISNUMBER(Dispersion!$L$9)),'Emissions (start here)'!W276*453.59/3600*Dispersion!$L$9,0)</f>
        <v>0</v>
      </c>
      <c r="AS276" s="74">
        <f>IF(AND(ISNUMBER('Emissions (start here)'!X276),ISNUMBER(Dispersion!$L$10)),'Emissions (start here)'!X276*2000*453.59/8760/3600*Dispersion!$L$10,0)</f>
        <v>0</v>
      </c>
      <c r="AT276" s="74">
        <f>IF(AND(ISNUMBER('Emissions (start here)'!X276),ISNUMBER(Dispersion!$L$11)),'Emissions (start here)'!X276*2000*453.59/8760/3600*Dispersion!$L$11,0)</f>
        <v>0</v>
      </c>
      <c r="AU276" s="74">
        <f>IF(AND(ISNUMBER('Emissions (start here)'!Y276),ISNUMBER(Dispersion!$M$8)),'Emissions (start here)'!Y276*453.59/3600*Dispersion!$M$8,0)</f>
        <v>0</v>
      </c>
      <c r="AV276" s="74">
        <f>IF(AND(ISNUMBER('Emissions (start here)'!Y276),ISNUMBER(Dispersion!$M$9)),'Emissions (start here)'!Y276*453.59/3600*Dispersion!$M$9,0)</f>
        <v>0</v>
      </c>
      <c r="AW276" s="74">
        <f>IF(AND(ISNUMBER('Emissions (start here)'!Z276),ISNUMBER(Dispersion!$M$10)),'Emissions (start here)'!Z276*2000*453.59/8760/3600*Dispersion!$M$10,0)</f>
        <v>0</v>
      </c>
      <c r="AX276" s="74">
        <f>IF(AND(ISNUMBER('Emissions (start here)'!Z276),ISNUMBER(Dispersion!$M$11)),'Emissions (start here)'!Z276*2000*453.59/8760/3600*Dispersion!$M$11,0)</f>
        <v>0</v>
      </c>
      <c r="AY276" s="74">
        <f>IF(AND(ISNUMBER('Emissions (start here)'!AA276),ISNUMBER(Dispersion!$N$8)),'Emissions (start here)'!AA276*453.59/3600*Dispersion!$N$8,0)</f>
        <v>0</v>
      </c>
      <c r="AZ276" s="74">
        <f>IF(AND(ISNUMBER('Emissions (start here)'!AA276),ISNUMBER(Dispersion!$N$9)),'Emissions (start here)'!AA276*453.59/3600*Dispersion!$N$9,0)</f>
        <v>0</v>
      </c>
      <c r="BA276" s="74">
        <f>IF(AND(ISNUMBER('Emissions (start here)'!AB276),ISNUMBER(Dispersion!$N$10)),'Emissions (start here)'!AB276*2000*453.59/8760/3600*Dispersion!$N$10,0)</f>
        <v>0</v>
      </c>
      <c r="BB276" s="74">
        <f>IF(AND(ISNUMBER('Emissions (start here)'!AB276),ISNUMBER(Dispersion!$N$11)),'Emissions (start here)'!AB276*2000*453.59/8760/3600*Dispersion!$N$11,0)</f>
        <v>0</v>
      </c>
      <c r="BC276" s="74">
        <f>IF(AND(ISNUMBER('Emissions (start here)'!AC276),ISNUMBER(Dispersion!$O$8)),'Emissions (start here)'!AC276*453.59/3600*Dispersion!$O$8,0)</f>
        <v>0</v>
      </c>
      <c r="BD276" s="74">
        <f>IF(AND(ISNUMBER('Emissions (start here)'!AC276),ISNUMBER(Dispersion!$O$9)),'Emissions (start here)'!AC276*453.59/3600*Dispersion!$O$9,0)</f>
        <v>0</v>
      </c>
      <c r="BE276" s="74">
        <f>IF(AND(ISNUMBER('Emissions (start here)'!AD276),ISNUMBER(Dispersion!$O$10)),'Emissions (start here)'!AD276*2000*453.59/8760/3600*Dispersion!$O$10,0)</f>
        <v>0</v>
      </c>
      <c r="BF276" s="74">
        <f>IF(AND(ISNUMBER('Emissions (start here)'!AD276),ISNUMBER(Dispersion!$O$11)),'Emissions (start here)'!AD276*2000*453.59/8760/3600*Dispersion!$O$11,0)</f>
        <v>0</v>
      </c>
      <c r="BG276" s="74">
        <f>IF(AND(ISNUMBER('Emissions (start here)'!AE276),ISNUMBER(Dispersion!$P$8)),'Emissions (start here)'!AE276*453.59/3600*Dispersion!$P$8,0)</f>
        <v>0</v>
      </c>
      <c r="BH276" s="74">
        <f>IF(AND(ISNUMBER('Emissions (start here)'!AE276),ISNUMBER(Dispersion!$P$9)),'Emissions (start here)'!AE276*453.59/3600*Dispersion!$P$9,0)</f>
        <v>0</v>
      </c>
      <c r="BI276" s="74">
        <f>IF(AND(ISNUMBER('Emissions (start here)'!AF276),ISNUMBER(Dispersion!$P$10)),'Emissions (start here)'!AF276*2000*453.59/8760/3600*Dispersion!$P$10,0)</f>
        <v>0</v>
      </c>
      <c r="BJ276" s="74">
        <f>IF(AND(ISNUMBER('Emissions (start here)'!AF276),ISNUMBER(Dispersion!$P$11)),'Emissions (start here)'!AF276*2000*453.59/8760/3600*Dispersion!$P$11,0)</f>
        <v>0</v>
      </c>
      <c r="BK276" s="74">
        <f>IF(AND(ISNUMBER('Emissions (start here)'!AG276),ISNUMBER(Dispersion!$Q$8)),'Emissions (start here)'!AG276*453.59/3600*Dispersion!$Q$8,0)</f>
        <v>0</v>
      </c>
      <c r="BL276" s="74">
        <f>IF(AND(ISNUMBER('Emissions (start here)'!AG276),ISNUMBER(Dispersion!$Q$9)),'Emissions (start here)'!AG276*453.59/3600*Dispersion!$Q$9,0)</f>
        <v>0</v>
      </c>
      <c r="BM276" s="74">
        <f>IF(AND(ISNUMBER('Emissions (start here)'!AH276),ISNUMBER(Dispersion!$Q$10)),'Emissions (start here)'!AH276*2000*453.59/8760/3600*Dispersion!$Q$10,0)</f>
        <v>0</v>
      </c>
      <c r="BN276" s="74">
        <f>IF(AND(ISNUMBER('Emissions (start here)'!AH276),ISNUMBER(Dispersion!$Q$11)),'Emissions (start here)'!AH276*2000*453.59/8760/3600*Dispersion!$Q$11,0)</f>
        <v>0</v>
      </c>
      <c r="BO276" s="74">
        <f>IF(AND(ISNUMBER('Emissions (start here)'!AI276),ISNUMBER(Dispersion!$R$8)),'Emissions (start here)'!AI276*453.59/3600*Dispersion!$R$8,0)</f>
        <v>0</v>
      </c>
      <c r="BP276" s="74">
        <f>IF(AND(ISNUMBER('Emissions (start here)'!AI276),ISNUMBER(Dispersion!$R$9)),'Emissions (start here)'!AI276*453.59/3600*Dispersion!$R$9,0)</f>
        <v>0</v>
      </c>
      <c r="BQ276" s="74">
        <f>IF(AND(ISNUMBER('Emissions (start here)'!AJ276),ISNUMBER(Dispersion!$R$10)),'Emissions (start here)'!AJ276*2000*453.59/8760/3600*Dispersion!$R$10,0)</f>
        <v>0</v>
      </c>
      <c r="BR276" s="74">
        <f>IF(AND(ISNUMBER('Emissions (start here)'!AJ276),ISNUMBER(Dispersion!$R$11)),'Emissions (start here)'!AJ276*2000*453.59/8760/3600*Dispersion!$R$11,0)</f>
        <v>0</v>
      </c>
      <c r="BS276" s="74">
        <f>IF(AND(ISNUMBER('Emissions (start here)'!AK276),ISNUMBER(Dispersion!$S$8)),'Emissions (start here)'!AK276*453.59/3600*Dispersion!$S$8,0)</f>
        <v>0</v>
      </c>
      <c r="BT276" s="74">
        <f>IF(AND(ISNUMBER('Emissions (start here)'!AK276),ISNUMBER(Dispersion!$S$9)),'Emissions (start here)'!AK276*453.59/3600*Dispersion!$S$9,0)</f>
        <v>0</v>
      </c>
      <c r="BU276" s="74">
        <f>IF(AND(ISNUMBER('Emissions (start here)'!AL276),ISNUMBER(Dispersion!$S$10)),'Emissions (start here)'!AL276*2000*453.59/8760/3600*Dispersion!$S$10,0)</f>
        <v>0</v>
      </c>
      <c r="BV276" s="74">
        <f>IF(AND(ISNUMBER('Emissions (start here)'!AL276),ISNUMBER(Dispersion!$S$11)),'Emissions (start here)'!AL276*2000*453.59/8760/3600*Dispersion!$S$11,0)</f>
        <v>0</v>
      </c>
      <c r="BW276" s="74">
        <f>IF(AND(ISNUMBER('Emissions (start here)'!AM276),ISNUMBER(Dispersion!$T$8)),'Emissions (start here)'!AM276*453.59/3600*Dispersion!$T$8,0)</f>
        <v>0</v>
      </c>
      <c r="BX276" s="74">
        <f>IF(AND(ISNUMBER('Emissions (start here)'!AM276),ISNUMBER(Dispersion!$T$9)),'Emissions (start here)'!AM276*453.59/3600*Dispersion!$T$9,0)</f>
        <v>0</v>
      </c>
      <c r="BY276" s="74">
        <f>IF(AND(ISNUMBER('Emissions (start here)'!AN276),ISNUMBER(Dispersion!$T$10)),'Emissions (start here)'!AN276*2000*453.59/8760/3600*Dispersion!$T$10,0)</f>
        <v>0</v>
      </c>
      <c r="BZ276" s="74">
        <f>IF(AND(ISNUMBER('Emissions (start here)'!AN276),ISNUMBER(Dispersion!$T$11)),'Emissions (start here)'!AN276*2000*453.59/8760/3600*Dispersion!$T$11,0)</f>
        <v>0</v>
      </c>
      <c r="CA276" s="74">
        <f>IF(AND(ISNUMBER('Emissions (start here)'!AO276),ISNUMBER(Dispersion!$U$8)),'Emissions (start here)'!AO276*453.59/3600*Dispersion!$U$8,0)</f>
        <v>0</v>
      </c>
      <c r="CB276" s="74">
        <f>IF(AND(ISNUMBER('Emissions (start here)'!AO276),ISNUMBER(Dispersion!$U$9)),'Emissions (start here)'!AO276*453.59/3600*Dispersion!$U$9,0)</f>
        <v>0</v>
      </c>
      <c r="CC276" s="74">
        <f>IF(AND(ISNUMBER('Emissions (start here)'!AP276),ISNUMBER(Dispersion!$U$10)),'Emissions (start here)'!AP276*2000*453.59/8760/3600*Dispersion!$U$10,0)</f>
        <v>0</v>
      </c>
      <c r="CD276" s="74">
        <f>IF(AND(ISNUMBER('Emissions (start here)'!AP276),ISNUMBER(Dispersion!$U$11)),'Emissions (start here)'!AP276*2000*453.59/8760/3600*Dispersion!$U$11,0)</f>
        <v>0</v>
      </c>
      <c r="CE276" s="74">
        <f>IF(AND(ISNUMBER('Emissions (start here)'!AQ276),ISNUMBER(Dispersion!$V$8)),'Emissions (start here)'!AQ276*453.59/3600*Dispersion!$V$8,0)</f>
        <v>0</v>
      </c>
      <c r="CF276" s="74">
        <f>IF(AND(ISNUMBER('Emissions (start here)'!AQ276),ISNUMBER(Dispersion!$V$9)),'Emissions (start here)'!AQ276*453.59/3600*Dispersion!$V$9,0)</f>
        <v>0</v>
      </c>
      <c r="CG276" s="74">
        <f>IF(AND(ISNUMBER('Emissions (start here)'!AR276),ISNUMBER(Dispersion!$V$10)),'Emissions (start here)'!AR276*2000*453.59/8760/3600*Dispersion!$V$10,0)</f>
        <v>0</v>
      </c>
      <c r="CH276" s="74">
        <f>IF(AND(ISNUMBER('Emissions (start here)'!AR276),ISNUMBER(Dispersion!$V$11)),'Emissions (start here)'!AR276*2000*453.59/8760/3600*Dispersion!$V$11,0)</f>
        <v>0</v>
      </c>
      <c r="CI276" s="74">
        <f>IF(AND(ISNUMBER('Emissions (start here)'!AS276),ISNUMBER(Dispersion!$W$8)),'Emissions (start here)'!AS276*453.59/3600*Dispersion!$W$8,0)</f>
        <v>0</v>
      </c>
      <c r="CJ276" s="74">
        <f>IF(AND(ISNUMBER('Emissions (start here)'!AS276),ISNUMBER(Dispersion!$W$9)),'Emissions (start here)'!AS276*453.59/3600*Dispersion!$W$9,0)</f>
        <v>0</v>
      </c>
      <c r="CK276" s="74">
        <f>IF(AND(ISNUMBER('Emissions (start here)'!AT276),ISNUMBER(Dispersion!$W$10)),'Emissions (start here)'!AT276*2000*453.59/8760/3600*Dispersion!$W$10,0)</f>
        <v>0</v>
      </c>
      <c r="CL276" s="74">
        <f>IF(AND(ISNUMBER('Emissions (start here)'!AT276),ISNUMBER(Dispersion!$W$11)),'Emissions (start here)'!AT276*2000*453.59/8760/3600*Dispersion!$W$11,0)</f>
        <v>0</v>
      </c>
      <c r="CM276" s="74">
        <f>IF(AND(ISNUMBER('Emissions (start here)'!AU276),ISNUMBER(Dispersion!$X$8)),'Emissions (start here)'!AU276*453.59/3600*Dispersion!$X$8,0)</f>
        <v>0</v>
      </c>
      <c r="CN276" s="74">
        <f>IF(AND(ISNUMBER('Emissions (start here)'!AU276),ISNUMBER(Dispersion!$X$9)),'Emissions (start here)'!AU276*453.59/3600*Dispersion!$X$9,0)</f>
        <v>0</v>
      </c>
      <c r="CO276" s="74">
        <f>IF(AND(ISNUMBER('Emissions (start here)'!AV276),ISNUMBER(Dispersion!$X$10)),'Emissions (start here)'!AV276*2000*453.59/8760/3600*Dispersion!$X$10,0)</f>
        <v>0</v>
      </c>
      <c r="CP276" s="74">
        <f>IF(AND(ISNUMBER('Emissions (start here)'!AV276),ISNUMBER(Dispersion!$X$11)),'Emissions (start here)'!AV276*2000*453.59/8760/3600*Dispersion!$X$11,0)</f>
        <v>0</v>
      </c>
      <c r="CQ276" s="74">
        <f>IF(AND(ISNUMBER('Emissions (start here)'!AW276),ISNUMBER(Dispersion!$Y$8)),'Emissions (start here)'!AW276*453.59/3600*Dispersion!$Y$8,0)</f>
        <v>0</v>
      </c>
      <c r="CR276" s="74">
        <f>IF(AND(ISNUMBER('Emissions (start here)'!AW276),ISNUMBER(Dispersion!$Y$9)),'Emissions (start here)'!AW276*453.59/3600*Dispersion!$Y$9,0)</f>
        <v>0</v>
      </c>
      <c r="CS276" s="74">
        <f>IF(AND(ISNUMBER('Emissions (start here)'!AX276),ISNUMBER(Dispersion!$Y$10)),'Emissions (start here)'!AX276*2000*453.59/8760/3600*Dispersion!$Y$10,0)</f>
        <v>0</v>
      </c>
      <c r="CT276" s="74">
        <f>IF(AND(ISNUMBER('Emissions (start here)'!AX276),ISNUMBER(Dispersion!$Y$11)),'Emissions (start here)'!AX276*2000*453.59/8760/3600*Dispersion!$Y$11,0)</f>
        <v>0</v>
      </c>
      <c r="CU276" s="74">
        <f>IF(AND(ISNUMBER('Emissions (start here)'!AY276),ISNUMBER(Dispersion!$Z$8)),'Emissions (start here)'!AY276*453.59/3600*Dispersion!$Z$8,0)</f>
        <v>0</v>
      </c>
      <c r="CV276" s="74">
        <f>IF(AND(ISNUMBER('Emissions (start here)'!AY276),ISNUMBER(Dispersion!$Z$9)),'Emissions (start here)'!AY276*453.59/3600*Dispersion!$Z$9,0)</f>
        <v>0</v>
      </c>
      <c r="CW276" s="74">
        <f>IF(AND(ISNUMBER('Emissions (start here)'!AZ276),ISNUMBER(Dispersion!$Z$10)),'Emissions (start here)'!AZ276*2000*453.59/8760/3600*Dispersion!$Z$10,0)</f>
        <v>0</v>
      </c>
      <c r="CX276" s="74">
        <f>IF(AND(ISNUMBER('Emissions (start here)'!AZ276),ISNUMBER(Dispersion!$Z$11)),'Emissions (start here)'!AZ276*2000*453.59/8760/3600*Dispersion!$Z$11,0)</f>
        <v>0</v>
      </c>
      <c r="CY276" s="74">
        <f>IF(AND(ISNUMBER('Emissions (start here)'!BA276),ISNUMBER(Dispersion!$AA$8)),'Emissions (start here)'!BA276*453.59/3600*Dispersion!$AA$8,0)</f>
        <v>0</v>
      </c>
      <c r="CZ276" s="74">
        <f>IF(AND(ISNUMBER('Emissions (start here)'!BA276),ISNUMBER(Dispersion!$AA$9)),'Emissions (start here)'!BA276*453.59/3600*Dispersion!$AA$9,0)</f>
        <v>0</v>
      </c>
      <c r="DA276" s="74">
        <f>IF(AND(ISNUMBER('Emissions (start here)'!BB276),ISNUMBER(Dispersion!$AA$10)),'Emissions (start here)'!BB276*2000*453.59/8760/3600*Dispersion!$AA$10,0)</f>
        <v>0</v>
      </c>
      <c r="DB276" s="74">
        <f>IF(AND(ISNUMBER('Emissions (start here)'!BB276),ISNUMBER(Dispersion!$AA$11)),'Emissions (start here)'!BB276*2000*453.59/8760/3600*Dispersion!$AA$11,0)</f>
        <v>0</v>
      </c>
      <c r="DC276" s="74">
        <f>IF(AND(ISNUMBER('Emissions (start here)'!BC276),ISNUMBER(Dispersion!$AB$8)),'Emissions (start here)'!BC276*453.59/3600*Dispersion!$AB$8,0)</f>
        <v>0</v>
      </c>
      <c r="DD276" s="74">
        <f>IF(AND(ISNUMBER('Emissions (start here)'!BC276),ISNUMBER(Dispersion!$AB$9)),'Emissions (start here)'!BC276*453.59/3600*Dispersion!$AB$9,0)</f>
        <v>0</v>
      </c>
      <c r="DE276" s="74">
        <f>IF(AND(ISNUMBER('Emissions (start here)'!BD276),ISNUMBER(Dispersion!$AB$10)),'Emissions (start here)'!BD276*2000*453.59/8760/3600*Dispersion!$AB$10,0)</f>
        <v>0</v>
      </c>
      <c r="DF276" s="74">
        <f>IF(AND(ISNUMBER('Emissions (start here)'!BD276),ISNUMBER(Dispersion!$AB$11)),'Emissions (start here)'!BD276*2000*453.59/8760/3600*Dispersion!$AB$11,0)</f>
        <v>0</v>
      </c>
      <c r="DG276" s="74">
        <f>IF(AND(ISNUMBER('Emissions (start here)'!BE276),ISNUMBER(Dispersion!$AC$8)),'Emissions (start here)'!BE276*453.59/3600*Dispersion!$AC$8,0)</f>
        <v>0</v>
      </c>
      <c r="DH276" s="74">
        <f>IF(AND(ISNUMBER('Emissions (start here)'!BE276),ISNUMBER(Dispersion!$AC$9)),'Emissions (start here)'!BE276*453.59/3600*Dispersion!$AC$9,0)</f>
        <v>0</v>
      </c>
      <c r="DI276" s="74">
        <f>IF(AND(ISNUMBER('Emissions (start here)'!BF276),ISNUMBER(Dispersion!$AC$10)),'Emissions (start here)'!BF276*2000*453.59/8760/3600*Dispersion!$AC$10,0)</f>
        <v>0</v>
      </c>
      <c r="DJ276" s="74">
        <f>IF(AND(ISNUMBER('Emissions (start here)'!BF276),ISNUMBER(Dispersion!$AC$11)),'Emissions (start here)'!BF276*2000*453.59/8760/3600*Dispersion!$AC$11,0)</f>
        <v>0</v>
      </c>
      <c r="DK276" s="74">
        <f>IF(AND(ISNUMBER('Emissions (start here)'!BG276),ISNUMBER(Dispersion!$AD$8)),'Emissions (start here)'!BG276*453.59/3600*Dispersion!$AD$8,0)</f>
        <v>0</v>
      </c>
      <c r="DL276" s="74">
        <f>IF(AND(ISNUMBER('Emissions (start here)'!BG276),ISNUMBER(Dispersion!$AD$9)),'Emissions (start here)'!BG276*453.59/3600*Dispersion!$AD$9,0)</f>
        <v>0</v>
      </c>
      <c r="DM276" s="74">
        <f>IF(AND(ISNUMBER('Emissions (start here)'!BH276),ISNUMBER(Dispersion!$AD$10)),'Emissions (start here)'!BH276*2000*453.59/8760/3600*Dispersion!$AD$10,0)</f>
        <v>0</v>
      </c>
      <c r="DN276" s="74">
        <f>IF(AND(ISNUMBER('Emissions (start here)'!BH276),ISNUMBER(Dispersion!$AD$11)),'Emissions (start here)'!BH276*2000*453.59/8760/3600*Dispersion!$AD$11,0)</f>
        <v>0</v>
      </c>
      <c r="DO276" s="74">
        <f>IF(AND(ISNUMBER('Emissions (start here)'!BI276),ISNUMBER(Dispersion!$AE$8)),'Emissions (start here)'!BI276*453.59/3600*Dispersion!$AE$8,0)</f>
        <v>0</v>
      </c>
      <c r="DP276" s="74">
        <f>IF(AND(ISNUMBER('Emissions (start here)'!BI276),ISNUMBER(Dispersion!$AE$9)),'Emissions (start here)'!BI276*453.59/3600*Dispersion!$AE$9,0)</f>
        <v>0</v>
      </c>
      <c r="DQ276" s="74">
        <f>IF(AND(ISNUMBER('Emissions (start here)'!BJ276),ISNUMBER(Dispersion!$AE$10)),'Emissions (start here)'!BJ276*2000*453.59/8760/3600*Dispersion!$AE$10,0)</f>
        <v>0</v>
      </c>
      <c r="DR276" s="74">
        <f>IF(AND(ISNUMBER('Emissions (start here)'!BJ276),ISNUMBER(Dispersion!$AE$11)),'Emissions (start here)'!BJ276*2000*453.59/8760/3600*Dispersion!$AE$11,0)</f>
        <v>0</v>
      </c>
      <c r="DS276" s="74">
        <f>IF(AND(ISNUMBER('Emissions (start here)'!BK276),ISNUMBER(Dispersion!$AF$8)),'Emissions (start here)'!BK276*453.59/3600*Dispersion!$AF$8,0)</f>
        <v>0</v>
      </c>
      <c r="DT276" s="74">
        <f>IF(AND(ISNUMBER('Emissions (start here)'!BK276),ISNUMBER(Dispersion!$AF$9)),'Emissions (start here)'!BK276*453.59/3600*Dispersion!$AF$9,0)</f>
        <v>0</v>
      </c>
      <c r="DU276" s="74">
        <f>IF(AND(ISNUMBER('Emissions (start here)'!BL276),ISNUMBER(Dispersion!$AF$10)),'Emissions (start here)'!BL276*2000*453.59/8760/3600*Dispersion!$AF$10,0)</f>
        <v>0</v>
      </c>
      <c r="DV276" s="74">
        <f>IF(AND(ISNUMBER('Emissions (start here)'!BL276),ISNUMBER(Dispersion!$AF$11)),'Emissions (start here)'!BL276*2000*453.59/8760/3600*Dispersion!$AF$11,0)</f>
        <v>0</v>
      </c>
      <c r="DW276" s="74">
        <f>IF(AND(ISNUMBER('Emissions (start here)'!BM276),ISNUMBER(Dispersion!$AG$8)),'Emissions (start here)'!BM276*453.59/3600*Dispersion!$AG$8,0)</f>
        <v>0</v>
      </c>
      <c r="DX276" s="74">
        <f>IF(AND(ISNUMBER('Emissions (start here)'!BM276),ISNUMBER(Dispersion!$AG$9)),'Emissions (start here)'!BM276*453.59/3600*Dispersion!$AG$9,0)</f>
        <v>0</v>
      </c>
      <c r="DY276" s="74">
        <f>IF(AND(ISNUMBER('Emissions (start here)'!BN276),ISNUMBER(Dispersion!$AG$10)),'Emissions (start here)'!BN276*2000*453.59/8760/3600*Dispersion!$AG$10,0)</f>
        <v>0</v>
      </c>
      <c r="DZ276" s="74">
        <f>IF(AND(ISNUMBER('Emissions (start here)'!BN276),ISNUMBER(Dispersion!$AG$11)),'Emissions (start here)'!BN276*2000*453.59/8760/3600*Dispersion!$AG$11,0)</f>
        <v>0</v>
      </c>
      <c r="EA276" s="74">
        <f>IF(AND(ISNUMBER('Emissions (start here)'!BO276),ISNUMBER(Dispersion!$AH$8)),'Emissions (start here)'!BO276*453.59/3600*Dispersion!$AH$8,0)</f>
        <v>0</v>
      </c>
      <c r="EB276" s="74">
        <f>IF(AND(ISNUMBER('Emissions (start here)'!BO276),ISNUMBER(Dispersion!$AH$9)),'Emissions (start here)'!BO276*453.59/3600*Dispersion!$AH$9,0)</f>
        <v>0</v>
      </c>
      <c r="EC276" s="74">
        <f>IF(AND(ISNUMBER('Emissions (start here)'!BP276),ISNUMBER(Dispersion!$AH$10)),'Emissions (start here)'!BP276*2000*453.59/8760/3600*Dispersion!$AH$10,0)</f>
        <v>0</v>
      </c>
      <c r="ED276" s="74">
        <f>IF(AND(ISNUMBER('Emissions (start here)'!BP276),ISNUMBER(Dispersion!$AH$11)),'Emissions (start here)'!BP276*2000*453.59/8760/3600*Dispersion!$AH$11,0)</f>
        <v>0</v>
      </c>
      <c r="EE276" s="74">
        <f>IF(AND(ISNUMBER('Emissions (start here)'!BQ276),ISNUMBER(Dispersion!$AI$8)),'Emissions (start here)'!BQ276*453.59/3600*Dispersion!$AI$8,0)</f>
        <v>0</v>
      </c>
      <c r="EF276" s="74">
        <f>IF(AND(ISNUMBER('Emissions (start here)'!BQ276),ISNUMBER(Dispersion!$AI$9)),'Emissions (start here)'!BQ276*453.59/3600*Dispersion!$AI$9,0)</f>
        <v>0</v>
      </c>
      <c r="EG276" s="74">
        <f>IF(AND(ISNUMBER('Emissions (start here)'!BR276),ISNUMBER(Dispersion!$AI$10)),'Emissions (start here)'!BR276*2000*453.59/8760/3600*Dispersion!$AI$10,0)</f>
        <v>0</v>
      </c>
      <c r="EH276" s="74">
        <f>IF(AND(ISNUMBER('Emissions (start here)'!BR276),ISNUMBER(Dispersion!$AI$11)),'Emissions (start here)'!BR276*2000*453.59/8760/3600*Dispersion!$AI$11,0)</f>
        <v>0</v>
      </c>
      <c r="EI276" s="74">
        <f>IF(AND(ISNUMBER('Emissions (start here)'!BS276),ISNUMBER(Dispersion!$AJ$8)),'Emissions (start here)'!BS276*453.59/3600*Dispersion!$AJ$8,0)</f>
        <v>0</v>
      </c>
      <c r="EJ276" s="74">
        <f>IF(AND(ISNUMBER('Emissions (start here)'!BS276),ISNUMBER(Dispersion!$AJ$9)),'Emissions (start here)'!BS276*453.59/3600*Dispersion!$AJ$9,0)</f>
        <v>0</v>
      </c>
      <c r="EK276" s="74">
        <f>IF(AND(ISNUMBER('Emissions (start here)'!BT276),ISNUMBER(Dispersion!$AJ$10)),'Emissions (start here)'!BT276*2000*453.59/8760/3600*Dispersion!$AJ$10,0)</f>
        <v>0</v>
      </c>
      <c r="EL276" s="74">
        <f>IF(AND(ISNUMBER('Emissions (start here)'!BT276),ISNUMBER(Dispersion!$AJ$11)),'Emissions (start here)'!BT276*2000*453.59/8760/3600*Dispersion!$AJ$11,0)</f>
        <v>0</v>
      </c>
      <c r="EM276" s="74">
        <f>IF(AND(ISNUMBER('Emissions (start here)'!BU276),ISNUMBER(Dispersion!$AK$8)),'Emissions (start here)'!BU276*453.59/3600*Dispersion!$AK$8,0)</f>
        <v>0</v>
      </c>
      <c r="EN276" s="74">
        <f>IF(AND(ISNUMBER('Emissions (start here)'!BU276),ISNUMBER(Dispersion!$AK$9)),'Emissions (start here)'!BU276*453.59/3600*Dispersion!$AK$9,0)</f>
        <v>0</v>
      </c>
      <c r="EO276" s="74">
        <f>IF(AND(ISNUMBER('Emissions (start here)'!BV276),ISNUMBER(Dispersion!$AK$10)),'Emissions (start here)'!BV276*2000*453.59/8760/3600*Dispersion!$AK$10,0)</f>
        <v>0</v>
      </c>
      <c r="EP276" s="74">
        <f>IF(AND(ISNUMBER('Emissions (start here)'!BV276),ISNUMBER(Dispersion!$AK$11)),'Emissions (start here)'!BV276*2000*453.59/8760/3600*Dispersion!$AK$11,0)</f>
        <v>0</v>
      </c>
      <c r="EQ276" s="74">
        <f>IF(AND(ISNUMBER('Emissions (start here)'!BW276),ISNUMBER(Dispersion!$AL$8)),'Emissions (start here)'!BW276*453.59/3600*Dispersion!$AL$8,0)</f>
        <v>0</v>
      </c>
      <c r="ER276" s="74">
        <f>IF(AND(ISNUMBER('Emissions (start here)'!BW276),ISNUMBER(Dispersion!$AL$9)),'Emissions (start here)'!BW276*453.59/3600*Dispersion!$AL$9,0)</f>
        <v>0</v>
      </c>
      <c r="ES276" s="74">
        <f>IF(AND(ISNUMBER('Emissions (start here)'!BX276),ISNUMBER(Dispersion!$AL$10)),'Emissions (start here)'!BX276*2000*453.59/8760/3600*Dispersion!$AL$10,0)</f>
        <v>0</v>
      </c>
      <c r="ET276" s="74">
        <f>IF(AND(ISNUMBER('Emissions (start here)'!BX276),ISNUMBER(Dispersion!$AL$11)),'Emissions (start here)'!BX276*2000*453.59/8760/3600*Dispersion!$AL$11,0)</f>
        <v>0</v>
      </c>
      <c r="EU276" s="74">
        <f>IF(AND(ISNUMBER('Emissions (start here)'!BY276),ISNUMBER(Dispersion!$AM$8)),'Emissions (start here)'!BY276*453.59/3600*Dispersion!$AM$8,0)</f>
        <v>0</v>
      </c>
      <c r="EV276" s="74">
        <f>IF(AND(ISNUMBER('Emissions (start here)'!BY276),ISNUMBER(Dispersion!$AM$9)),'Emissions (start here)'!BY276*453.59/3600*Dispersion!$AM$9,0)</f>
        <v>0</v>
      </c>
      <c r="EW276" s="74">
        <f>IF(AND(ISNUMBER('Emissions (start here)'!BZ276),ISNUMBER(Dispersion!$AM$10)),'Emissions (start here)'!BZ276*2000*453.59/8760/3600*Dispersion!$AM$10,0)</f>
        <v>0</v>
      </c>
      <c r="EX276" s="74">
        <f>IF(AND(ISNUMBER('Emissions (start here)'!BZ276),ISNUMBER(Dispersion!$AM$11)),'Emissions (start here)'!BZ276*2000*453.59/8760/3600*Dispersion!$AM$11,0)</f>
        <v>0</v>
      </c>
      <c r="EY276" s="74">
        <f>IF(AND(ISNUMBER('Emissions (start here)'!CA276),ISNUMBER(Dispersion!$AN$8)),'Emissions (start here)'!CA276*453.59/3600*Dispersion!$AN$8,0)</f>
        <v>0</v>
      </c>
      <c r="EZ276" s="74">
        <f>IF(AND(ISNUMBER('Emissions (start here)'!CA276),ISNUMBER(Dispersion!$AN$9)),'Emissions (start here)'!CA276*453.59/3600*Dispersion!$AN$9,0)</f>
        <v>0</v>
      </c>
      <c r="FA276" s="74">
        <f>IF(AND(ISNUMBER('Emissions (start here)'!CB276),ISNUMBER(Dispersion!$AN$10)),'Emissions (start here)'!CB276*2000*453.59/8760/3600*Dispersion!$AN$10,0)</f>
        <v>0</v>
      </c>
      <c r="FB276" s="74">
        <f>IF(AND(ISNUMBER('Emissions (start here)'!CB276),ISNUMBER(Dispersion!$AN$11)),'Emissions (start here)'!CB276*2000*453.59/8760/3600*Dispersion!$AN$11,0)</f>
        <v>0</v>
      </c>
      <c r="FC276" s="74">
        <f>IF(AND(ISNUMBER('Emissions (start here)'!CC276),ISNUMBER(Dispersion!$AO$8)),'Emissions (start here)'!CC276*453.59/3600*Dispersion!$AO$8,0)</f>
        <v>0</v>
      </c>
      <c r="FD276" s="74">
        <f>IF(AND(ISNUMBER('Emissions (start here)'!CC276),ISNUMBER(Dispersion!$AO$9)),'Emissions (start here)'!CC276*453.59/3600*Dispersion!$AO$9,0)</f>
        <v>0</v>
      </c>
      <c r="FE276" s="74">
        <f>IF(AND(ISNUMBER('Emissions (start here)'!CD276),ISNUMBER(Dispersion!$AO$10)),'Emissions (start here)'!CD276*2000*453.59/8760/3600*Dispersion!$AO$10,0)</f>
        <v>0</v>
      </c>
      <c r="FF276" s="74">
        <f>IF(AND(ISNUMBER('Emissions (start here)'!CD276),ISNUMBER(Dispersion!$AO$11)),'Emissions (start here)'!CD276*2000*453.59/8760/3600*Dispersion!$AO$11,0)</f>
        <v>0</v>
      </c>
      <c r="FG276" s="74">
        <f>IF(AND(ISNUMBER('Emissions (start here)'!CE276),ISNUMBER(Dispersion!$AP$8)),'Emissions (start here)'!CE276*453.59/3600*Dispersion!$AP$8,0)</f>
        <v>0</v>
      </c>
      <c r="FH276" s="74">
        <f>IF(AND(ISNUMBER('Emissions (start here)'!CE276),ISNUMBER(Dispersion!$AP$9)),'Emissions (start here)'!CE276*453.59/3600*Dispersion!$AP$9,0)</f>
        <v>0</v>
      </c>
      <c r="FI276" s="74">
        <f>IF(AND(ISNUMBER('Emissions (start here)'!CF276),ISNUMBER(Dispersion!$AP$10)),'Emissions (start here)'!CF276*2000*453.59/8760/3600*Dispersion!$AP$10,0)</f>
        <v>0</v>
      </c>
      <c r="FJ276" s="74">
        <f>IF(AND(ISNUMBER('Emissions (start here)'!CF276),ISNUMBER(Dispersion!$AP$11)),'Emissions (start here)'!CF276*2000*453.59/8760/3600*Dispersion!$AP$11,0)</f>
        <v>0</v>
      </c>
      <c r="FK276" s="74">
        <f>IF(AND(ISNUMBER('Emissions (start here)'!CG276),ISNUMBER(Dispersion!$AQ$8)),'Emissions (start here)'!CG276*453.59/3600*Dispersion!$AQ$8,0)</f>
        <v>0</v>
      </c>
      <c r="FL276" s="74">
        <f>IF(AND(ISNUMBER('Emissions (start here)'!CG276),ISNUMBER(Dispersion!$AQ$9)),'Emissions (start here)'!CG276*453.59/3600*Dispersion!$AQ$9,0)</f>
        <v>0</v>
      </c>
      <c r="FM276" s="74">
        <f>IF(AND(ISNUMBER('Emissions (start here)'!CH276),ISNUMBER(Dispersion!$AQ$10)),'Emissions (start here)'!CH276*2000*453.59/8760/3600*Dispersion!$AQ$10,0)</f>
        <v>0</v>
      </c>
      <c r="FN276" s="74">
        <f>IF(AND(ISNUMBER('Emissions (start here)'!CH276),ISNUMBER(Dispersion!$AQ$11)),'Emissions (start here)'!CH276*2000*453.59/8760/3600*Dispersion!$AQ$11,0)</f>
        <v>0</v>
      </c>
      <c r="FO276" s="74">
        <f>IF(AND(ISNUMBER('Emissions (start here)'!CI276),ISNUMBER(Dispersion!$AR$8)),'Emissions (start here)'!CI276*453.59/3600*Dispersion!$AR$8,0)</f>
        <v>0</v>
      </c>
      <c r="FP276" s="74">
        <f>IF(AND(ISNUMBER('Emissions (start here)'!CI276),ISNUMBER(Dispersion!$AR$9)),'Emissions (start here)'!CI276*453.59/3600*Dispersion!$AR$9,0)</f>
        <v>0</v>
      </c>
      <c r="FQ276" s="74">
        <f>IF(AND(ISNUMBER('Emissions (start here)'!CJ276),ISNUMBER(Dispersion!$AR$10)),'Emissions (start here)'!CJ276*2000*453.59/8760/3600*Dispersion!$AR$10,0)</f>
        <v>0</v>
      </c>
      <c r="FR276" s="74">
        <f>IF(AND(ISNUMBER('Emissions (start here)'!CJ276),ISNUMBER(Dispersion!$AR$11)),'Emissions (start here)'!CJ276*2000*453.59/8760/3600*Dispersion!$AR$11,0)</f>
        <v>0</v>
      </c>
      <c r="FS276" s="74">
        <f>IF(AND(ISNUMBER('Emissions (start here)'!CK276),ISNUMBER(Dispersion!$AS$8)),'Emissions (start here)'!CK276*453.59/3600*Dispersion!$AS$8,0)</f>
        <v>0</v>
      </c>
      <c r="FT276" s="74">
        <f>IF(AND(ISNUMBER('Emissions (start here)'!CK276),ISNUMBER(Dispersion!$AS$9)),'Emissions (start here)'!CK276*453.59/3600*Dispersion!$AS$9,0)</f>
        <v>0</v>
      </c>
      <c r="FU276" s="74">
        <f>IF(AND(ISNUMBER('Emissions (start here)'!CL276),ISNUMBER(Dispersion!$AS$10)),'Emissions (start here)'!CL276*2000*453.59/8760/3600*Dispersion!$AS$10,0)</f>
        <v>0</v>
      </c>
      <c r="FV276" s="74">
        <f>IF(AND(ISNUMBER('Emissions (start here)'!CL276),ISNUMBER(Dispersion!$AS$11)),'Emissions (start here)'!CL276*2000*453.59/8760/3600*Dispersion!$AS$11,0)</f>
        <v>0</v>
      </c>
      <c r="FW276" s="74">
        <f>IF(AND(ISNUMBER('Emissions (start here)'!CM276),ISNUMBER(Dispersion!$AT$8)),'Emissions (start here)'!CM276*453.59/3600*Dispersion!$AT$8,0)</f>
        <v>0</v>
      </c>
      <c r="FX276" s="74">
        <f>IF(AND(ISNUMBER('Emissions (start here)'!CM276),ISNUMBER(Dispersion!$AT$9)),'Emissions (start here)'!CM276*453.59/3600*Dispersion!$AT$9,0)</f>
        <v>0</v>
      </c>
      <c r="FY276" s="74">
        <f>IF(AND(ISNUMBER('Emissions (start here)'!CN276),ISNUMBER(Dispersion!$AT$10)),'Emissions (start here)'!CN276*2000*453.59/8760/3600*Dispersion!$AT$10,0)</f>
        <v>0</v>
      </c>
      <c r="FZ276" s="74">
        <f>IF(AND(ISNUMBER('Emissions (start here)'!CN276),ISNUMBER(Dispersion!$AT$11)),'Emissions (start here)'!CN276*2000*453.59/8760/3600*Dispersion!$AT$11,0)</f>
        <v>0</v>
      </c>
      <c r="GA276" s="74">
        <f>IF(AND(ISNUMBER('Emissions (start here)'!CO276),ISNUMBER(Dispersion!$AU$8)),'Emissions (start here)'!CO276*453.59/3600*Dispersion!$AU$8,0)</f>
        <v>0</v>
      </c>
      <c r="GB276" s="74">
        <f>IF(AND(ISNUMBER('Emissions (start here)'!CO276),ISNUMBER(Dispersion!$AU$9)),'Emissions (start here)'!CO276*453.59/3600*Dispersion!$AU$9,0)</f>
        <v>0</v>
      </c>
      <c r="GC276" s="74">
        <f>IF(AND(ISNUMBER('Emissions (start here)'!CP276),ISNUMBER(Dispersion!$AU$10)),'Emissions (start here)'!CP276*2000*453.59/8760/3600*Dispersion!$AU$10,0)</f>
        <v>0</v>
      </c>
      <c r="GD276" s="74">
        <f>IF(AND(ISNUMBER('Emissions (start here)'!CP276),ISNUMBER(Dispersion!$AU$11)),'Emissions (start here)'!CP276*2000*453.59/8760/3600*Dispersion!$AU$11,0)</f>
        <v>0</v>
      </c>
      <c r="GE276" s="74">
        <f>IF(AND(ISNUMBER('Emissions (start here)'!CQ276),ISNUMBER(Dispersion!$AV$8)),'Emissions (start here)'!CQ276*453.59/3600*Dispersion!$AV$8,0)</f>
        <v>0</v>
      </c>
      <c r="GF276" s="74">
        <f>IF(AND(ISNUMBER('Emissions (start here)'!CQ276),ISNUMBER(Dispersion!$AV$9)),'Emissions (start here)'!CQ276*453.59/3600*Dispersion!$AV$9,0)</f>
        <v>0</v>
      </c>
      <c r="GG276" s="74">
        <f>IF(AND(ISNUMBER('Emissions (start here)'!CR276),ISNUMBER(Dispersion!$AV$10)),'Emissions (start here)'!CR276*2000*453.59/8760/3600*Dispersion!$AV$10,0)</f>
        <v>0</v>
      </c>
      <c r="GH276" s="74">
        <f>IF(AND(ISNUMBER('Emissions (start here)'!CR276),ISNUMBER(Dispersion!$AV$11)),'Emissions (start here)'!CR276*2000*453.59/8760/3600*Dispersion!$AV$11,0)</f>
        <v>0</v>
      </c>
      <c r="GI276" s="74">
        <f>IF(AND(ISNUMBER('Emissions (start here)'!CS276),ISNUMBER(Dispersion!$AW$8)),'Emissions (start here)'!CS276*453.59/3600*Dispersion!$AW$8,0)</f>
        <v>0</v>
      </c>
      <c r="GJ276" s="74">
        <f>IF(AND(ISNUMBER('Emissions (start here)'!CS276),ISNUMBER(Dispersion!$AW$9)),'Emissions (start here)'!CS276*453.59/3600*Dispersion!$AW$9,0)</f>
        <v>0</v>
      </c>
      <c r="GK276" s="74">
        <f>IF(AND(ISNUMBER('Emissions (start here)'!CT276),ISNUMBER(Dispersion!$AW$10)),'Emissions (start here)'!CT276*2000*453.59/8760/3600*Dispersion!$AW$10,0)</f>
        <v>0</v>
      </c>
      <c r="GL276" s="74">
        <f>IF(AND(ISNUMBER('Emissions (start here)'!CT276),ISNUMBER(Dispersion!$AW$11)),'Emissions (start here)'!CT276*2000*453.59/8760/3600*Dispersion!$AW$11,0)</f>
        <v>0</v>
      </c>
      <c r="GM276" s="74">
        <f>IF(AND(ISNUMBER('Emissions (start here)'!CU276),ISNUMBER(Dispersion!$AX$8)),'Emissions (start here)'!CU276*453.59/3600*Dispersion!$AX$8,0)</f>
        <v>0</v>
      </c>
      <c r="GN276" s="74">
        <f>IF(AND(ISNUMBER('Emissions (start here)'!CU276),ISNUMBER(Dispersion!$AX$9)),'Emissions (start here)'!CU276*453.59/3600*Dispersion!$AX$9,0)</f>
        <v>0</v>
      </c>
      <c r="GO276" s="74">
        <f>IF(AND(ISNUMBER('Emissions (start here)'!CV276),ISNUMBER(Dispersion!$AX$10)),'Emissions (start here)'!CV276*2000*453.59/8760/3600*Dispersion!$AX$10,0)</f>
        <v>0</v>
      </c>
      <c r="GP276" s="74">
        <f>IF(AND(ISNUMBER('Emissions (start here)'!CV276),ISNUMBER(Dispersion!$AX$11)),'Emissions (start here)'!CV276*2000*453.59/8760/3600*Dispersion!$AX$11,0)</f>
        <v>0</v>
      </c>
      <c r="GQ276" s="74">
        <f>IF(AND(ISNUMBER('Emissions (start here)'!CW276),ISNUMBER(Dispersion!$AY$8)),'Emissions (start here)'!CW276*453.59/3600*Dispersion!$AY$8,0)</f>
        <v>0</v>
      </c>
      <c r="GR276" s="74">
        <f>IF(AND(ISNUMBER('Emissions (start here)'!CW276),ISNUMBER(Dispersion!$AY$9)),'Emissions (start here)'!CW276*453.59/3600*Dispersion!$AY$9,0)</f>
        <v>0</v>
      </c>
      <c r="GS276" s="74">
        <f>IF(AND(ISNUMBER('Emissions (start here)'!CX276),ISNUMBER(Dispersion!$AY$10)),'Emissions (start here)'!CX276*2000*453.59/8760/3600*Dispersion!$AY$10,0)</f>
        <v>0</v>
      </c>
      <c r="GT276" s="74">
        <f>IF(AND(ISNUMBER('Emissions (start here)'!CX276),ISNUMBER(Dispersion!$AY$11)),'Emissions (start here)'!CX276*2000*453.59/8760/3600*Dispersion!$AY$11,0)</f>
        <v>0</v>
      </c>
      <c r="GU276" s="74">
        <f>IF(AND(ISNUMBER('Emissions (start here)'!CY276),ISNUMBER(Dispersion!$AZ$8)),'Emissions (start here)'!CY276*453.59/3600*Dispersion!$AZ$8,0)</f>
        <v>0</v>
      </c>
      <c r="GV276" s="74">
        <f>IF(AND(ISNUMBER('Emissions (start here)'!CY276),ISNUMBER(Dispersion!$AZ$9)),'Emissions (start here)'!CY276*453.59/3600*Dispersion!$AZ$9,0)</f>
        <v>0</v>
      </c>
      <c r="GW276" s="74">
        <f>IF(AND(ISNUMBER('Emissions (start here)'!CZ276),ISNUMBER(Dispersion!$AZ$10)),'Emissions (start here)'!CZ276*2000*453.59/8760/3600*Dispersion!$AZ$10,0)</f>
        <v>0</v>
      </c>
      <c r="GX276" s="74">
        <f>IF(AND(ISNUMBER('Emissions (start here)'!CZ276),ISNUMBER(Dispersion!$AZ$11)),'Emissions (start here)'!CZ276*2000*453.59/8760/3600*Dispersion!$AZ$11,0)</f>
        <v>0</v>
      </c>
    </row>
    <row r="277" spans="1:206" x14ac:dyDescent="0.2">
      <c r="A277" s="51" t="str">
        <f>'Tox Values'!C277</f>
        <v>624-83-9</v>
      </c>
      <c r="B277" s="94" t="str">
        <f>'Tox Values'!D277</f>
        <v>Methyl isocyanate</v>
      </c>
      <c r="C277" s="96">
        <f t="shared" si="17"/>
        <v>0</v>
      </c>
      <c r="D277" s="74">
        <f t="shared" si="18"/>
        <v>0</v>
      </c>
      <c r="E277" s="74">
        <f t="shared" si="19"/>
        <v>0</v>
      </c>
      <c r="F277" s="99">
        <f t="shared" si="20"/>
        <v>0</v>
      </c>
      <c r="G277" s="97">
        <f>IF(AND(ISNUMBER('Emissions (start here)'!E277),ISNUMBER(Dispersion!$C$8)),'Emissions (start here)'!E277*453.59/3600*Dispersion!$C$8,0)</f>
        <v>0</v>
      </c>
      <c r="H277" s="74">
        <f>IF(AND(ISNUMBER('Emissions (start here)'!E277),ISNUMBER(Dispersion!$C$9)),'Emissions (start here)'!E277*453.59/3600*Dispersion!$C$9,0)</f>
        <v>0</v>
      </c>
      <c r="I277" s="74">
        <f>IF(AND(ISNUMBER('Emissions (start here)'!F277),ISNUMBER(Dispersion!$C$10)),'Emissions (start here)'!F277*2000*453.59/8760/3600*Dispersion!$C$10,0)</f>
        <v>0</v>
      </c>
      <c r="J277" s="74">
        <f>IF(AND(ISNUMBER('Emissions (start here)'!F277),ISNUMBER(Dispersion!$C$11)),'Emissions (start here)'!F277*2000*453.59/8760/3600*Dispersion!$C$11,0)</f>
        <v>0</v>
      </c>
      <c r="K277" s="74">
        <f>IF(AND(ISNUMBER('Emissions (start here)'!G277),ISNUMBER(Dispersion!$D$8)),'Emissions (start here)'!G277*453.59/3600*Dispersion!$D$8,0)</f>
        <v>0</v>
      </c>
      <c r="L277" s="74">
        <f>IF(AND(ISNUMBER('Emissions (start here)'!G277),ISNUMBER(Dispersion!$D$9)),'Emissions (start here)'!G277*453.59/3600*Dispersion!$D$9,0)</f>
        <v>0</v>
      </c>
      <c r="M277" s="74">
        <f>IF(AND(ISNUMBER('Emissions (start here)'!H277),ISNUMBER(Dispersion!$D$10)),'Emissions (start here)'!H277*2000*453.59/8760/3600*Dispersion!$D$10,0)</f>
        <v>0</v>
      </c>
      <c r="N277" s="74">
        <f>IF(AND(ISNUMBER('Emissions (start here)'!H277),ISNUMBER(Dispersion!$D$11)),'Emissions (start here)'!H277*2000*453.59/8760/3600*Dispersion!$D$11,0)</f>
        <v>0</v>
      </c>
      <c r="O277" s="74">
        <f>IF(AND(ISNUMBER('Emissions (start here)'!I277),ISNUMBER(Dispersion!$E$8)),'Emissions (start here)'!I277*453.59/3600*Dispersion!$E$8,0)</f>
        <v>0</v>
      </c>
      <c r="P277" s="74">
        <f>IF(AND(ISNUMBER('Emissions (start here)'!I277),ISNUMBER(Dispersion!$E$9)),'Emissions (start here)'!I277*453.59/3600*Dispersion!$E$9,0)</f>
        <v>0</v>
      </c>
      <c r="Q277" s="74">
        <f>IF(AND(ISNUMBER('Emissions (start here)'!J277),ISNUMBER(Dispersion!$E$10)),'Emissions (start here)'!J277*2000*453.59/8760/3600*Dispersion!$E$10,0)</f>
        <v>0</v>
      </c>
      <c r="R277" s="74">
        <f>IF(AND(ISNUMBER('Emissions (start here)'!J277),ISNUMBER(Dispersion!$E$11)),'Emissions (start here)'!J277*2000*453.59/8760/3600*Dispersion!$E$11,0)</f>
        <v>0</v>
      </c>
      <c r="S277" s="74">
        <f>IF(AND(ISNUMBER('Emissions (start here)'!K277),ISNUMBER(Dispersion!$F$8)),'Emissions (start here)'!K277*453.59/3600*Dispersion!$F$8,0)</f>
        <v>0</v>
      </c>
      <c r="T277" s="74">
        <f>IF(AND(ISNUMBER('Emissions (start here)'!K277),ISNUMBER(Dispersion!$F$9)),'Emissions (start here)'!K277*453.59/3600*Dispersion!$F$9,0)</f>
        <v>0</v>
      </c>
      <c r="U277" s="74">
        <f>IF(AND(ISNUMBER('Emissions (start here)'!L277),ISNUMBER(Dispersion!$F$10)),'Emissions (start here)'!L277*2000*453.59/8760/3600*Dispersion!$F$10,0)</f>
        <v>0</v>
      </c>
      <c r="V277" s="74">
        <f>IF(AND(ISNUMBER('Emissions (start here)'!L277),ISNUMBER(Dispersion!$F$11)),'Emissions (start here)'!L277*2000*453.59/8760/3600*Dispersion!$F$11,0)</f>
        <v>0</v>
      </c>
      <c r="W277" s="74">
        <f>IF(AND(ISNUMBER('Emissions (start here)'!M277),ISNUMBER(Dispersion!$G$8)),'Emissions (start here)'!M277*453.59/3600*Dispersion!$G$8,0)</f>
        <v>0</v>
      </c>
      <c r="X277" s="74">
        <f>IF(AND(ISNUMBER('Emissions (start here)'!M277),ISNUMBER(Dispersion!$G$9)),'Emissions (start here)'!M277*453.59/3600*Dispersion!$G$9,0)</f>
        <v>0</v>
      </c>
      <c r="Y277" s="74">
        <f>IF(AND(ISNUMBER('Emissions (start here)'!N277),ISNUMBER(Dispersion!$G$10)),'Emissions (start here)'!N277*2000*453.59/8760/3600*Dispersion!$G$10,0)</f>
        <v>0</v>
      </c>
      <c r="Z277" s="74">
        <f>IF(AND(ISNUMBER('Emissions (start here)'!N277),ISNUMBER(Dispersion!$G$11)),'Emissions (start here)'!N277*2000*453.59/8760/3600*Dispersion!$G$11,0)</f>
        <v>0</v>
      </c>
      <c r="AA277" s="74">
        <f>IF(AND(ISNUMBER('Emissions (start here)'!O277),ISNUMBER(Dispersion!$H$8)),'Emissions (start here)'!O277*453.59/3600*Dispersion!$H$8,0)</f>
        <v>0</v>
      </c>
      <c r="AB277" s="74">
        <f>IF(AND(ISNUMBER('Emissions (start here)'!O277),ISNUMBER(Dispersion!$H$9)),'Emissions (start here)'!O277*453.59/3600*Dispersion!$H$9,0)</f>
        <v>0</v>
      </c>
      <c r="AC277" s="74">
        <f>IF(AND(ISNUMBER('Emissions (start here)'!P277),ISNUMBER(Dispersion!$H$10)),'Emissions (start here)'!P277*2000*453.59/8760/3600*Dispersion!$H$10,0)</f>
        <v>0</v>
      </c>
      <c r="AD277" s="74">
        <f>IF(AND(ISNUMBER('Emissions (start here)'!P277),ISNUMBER(Dispersion!$H$11)),'Emissions (start here)'!P277*2000*453.59/8760/3600*Dispersion!$H$11,0)</f>
        <v>0</v>
      </c>
      <c r="AE277" s="74">
        <f>IF(AND(ISNUMBER('Emissions (start here)'!Q277),ISNUMBER(Dispersion!$I$8)),'Emissions (start here)'!Q277*453.59/3600*Dispersion!$I$8,0)</f>
        <v>0</v>
      </c>
      <c r="AF277" s="74">
        <f>IF(AND(ISNUMBER('Emissions (start here)'!Q277),ISNUMBER(Dispersion!$I$9)),'Emissions (start here)'!Q277*453.59/3600*Dispersion!$I$9,0)</f>
        <v>0</v>
      </c>
      <c r="AG277" s="74">
        <f>IF(AND(ISNUMBER('Emissions (start here)'!R277),ISNUMBER(Dispersion!$I$10)),'Emissions (start here)'!R277*2000*453.59/8760/3600*Dispersion!$I$10,0)</f>
        <v>0</v>
      </c>
      <c r="AH277" s="74">
        <f>IF(AND(ISNUMBER('Emissions (start here)'!R277),ISNUMBER(Dispersion!$I$11)),'Emissions (start here)'!R277*2000*453.59/8760/3600*Dispersion!$I$11,0)</f>
        <v>0</v>
      </c>
      <c r="AI277" s="74">
        <f>IF(AND(ISNUMBER('Emissions (start here)'!S277),ISNUMBER(Dispersion!$J$8)),'Emissions (start here)'!S277*453.59/3600*Dispersion!$J$8,0)</f>
        <v>0</v>
      </c>
      <c r="AJ277" s="74">
        <f>IF(AND(ISNUMBER('Emissions (start here)'!S277),ISNUMBER(Dispersion!$J$9)),'Emissions (start here)'!S277*453.59/3600*Dispersion!$J$9,0)</f>
        <v>0</v>
      </c>
      <c r="AK277" s="74">
        <f>IF(AND(ISNUMBER('Emissions (start here)'!T277),ISNUMBER(Dispersion!$J$10)),'Emissions (start here)'!T277*2000*453.59/8760/3600*Dispersion!$J$10,0)</f>
        <v>0</v>
      </c>
      <c r="AL277" s="74">
        <f>IF(AND(ISNUMBER('Emissions (start here)'!T277),ISNUMBER(Dispersion!$J$11)),'Emissions (start here)'!T277*2000*453.59/8760/3600*Dispersion!$J$11,0)</f>
        <v>0</v>
      </c>
      <c r="AM277" s="74">
        <f>IF(AND(ISNUMBER('Emissions (start here)'!U277),ISNUMBER(Dispersion!$K$8)),'Emissions (start here)'!U277*453.59/3600*Dispersion!$K$8,0)</f>
        <v>0</v>
      </c>
      <c r="AN277" s="74">
        <f>IF(AND(ISNUMBER('Emissions (start here)'!U277),ISNUMBER(Dispersion!$K$9)),'Emissions (start here)'!U277*453.59/3600*Dispersion!$K$9,0)</f>
        <v>0</v>
      </c>
      <c r="AO277" s="74">
        <f>IF(AND(ISNUMBER('Emissions (start here)'!V277),ISNUMBER(Dispersion!$K$10)),'Emissions (start here)'!V277*2000*453.59/8760/3600*Dispersion!$K$10,0)</f>
        <v>0</v>
      </c>
      <c r="AP277" s="74">
        <f>IF(AND(ISNUMBER('Emissions (start here)'!V277),ISNUMBER(Dispersion!$K$11)),'Emissions (start here)'!V277*2000*453.59/8760/3600*Dispersion!$K$11,0)</f>
        <v>0</v>
      </c>
      <c r="AQ277" s="74">
        <f>IF(AND(ISNUMBER('Emissions (start here)'!W277),ISNUMBER(Dispersion!$L$8)),'Emissions (start here)'!W277*453.59/3600*Dispersion!$L$8,0)</f>
        <v>0</v>
      </c>
      <c r="AR277" s="74">
        <f>IF(AND(ISNUMBER('Emissions (start here)'!W277),ISNUMBER(Dispersion!$L$9)),'Emissions (start here)'!W277*453.59/3600*Dispersion!$L$9,0)</f>
        <v>0</v>
      </c>
      <c r="AS277" s="74">
        <f>IF(AND(ISNUMBER('Emissions (start here)'!X277),ISNUMBER(Dispersion!$L$10)),'Emissions (start here)'!X277*2000*453.59/8760/3600*Dispersion!$L$10,0)</f>
        <v>0</v>
      </c>
      <c r="AT277" s="74">
        <f>IF(AND(ISNUMBER('Emissions (start here)'!X277),ISNUMBER(Dispersion!$L$11)),'Emissions (start here)'!X277*2000*453.59/8760/3600*Dispersion!$L$11,0)</f>
        <v>0</v>
      </c>
      <c r="AU277" s="74">
        <f>IF(AND(ISNUMBER('Emissions (start here)'!Y277),ISNUMBER(Dispersion!$M$8)),'Emissions (start here)'!Y277*453.59/3600*Dispersion!$M$8,0)</f>
        <v>0</v>
      </c>
      <c r="AV277" s="74">
        <f>IF(AND(ISNUMBER('Emissions (start here)'!Y277),ISNUMBER(Dispersion!$M$9)),'Emissions (start here)'!Y277*453.59/3600*Dispersion!$M$9,0)</f>
        <v>0</v>
      </c>
      <c r="AW277" s="74">
        <f>IF(AND(ISNUMBER('Emissions (start here)'!Z277),ISNUMBER(Dispersion!$M$10)),'Emissions (start here)'!Z277*2000*453.59/8760/3600*Dispersion!$M$10,0)</f>
        <v>0</v>
      </c>
      <c r="AX277" s="74">
        <f>IF(AND(ISNUMBER('Emissions (start here)'!Z277),ISNUMBER(Dispersion!$M$11)),'Emissions (start here)'!Z277*2000*453.59/8760/3600*Dispersion!$M$11,0)</f>
        <v>0</v>
      </c>
      <c r="AY277" s="74">
        <f>IF(AND(ISNUMBER('Emissions (start here)'!AA277),ISNUMBER(Dispersion!$N$8)),'Emissions (start here)'!AA277*453.59/3600*Dispersion!$N$8,0)</f>
        <v>0</v>
      </c>
      <c r="AZ277" s="74">
        <f>IF(AND(ISNUMBER('Emissions (start here)'!AA277),ISNUMBER(Dispersion!$N$9)),'Emissions (start here)'!AA277*453.59/3600*Dispersion!$N$9,0)</f>
        <v>0</v>
      </c>
      <c r="BA277" s="74">
        <f>IF(AND(ISNUMBER('Emissions (start here)'!AB277),ISNUMBER(Dispersion!$N$10)),'Emissions (start here)'!AB277*2000*453.59/8760/3600*Dispersion!$N$10,0)</f>
        <v>0</v>
      </c>
      <c r="BB277" s="74">
        <f>IF(AND(ISNUMBER('Emissions (start here)'!AB277),ISNUMBER(Dispersion!$N$11)),'Emissions (start here)'!AB277*2000*453.59/8760/3600*Dispersion!$N$11,0)</f>
        <v>0</v>
      </c>
      <c r="BC277" s="74">
        <f>IF(AND(ISNUMBER('Emissions (start here)'!AC277),ISNUMBER(Dispersion!$O$8)),'Emissions (start here)'!AC277*453.59/3600*Dispersion!$O$8,0)</f>
        <v>0</v>
      </c>
      <c r="BD277" s="74">
        <f>IF(AND(ISNUMBER('Emissions (start here)'!AC277),ISNUMBER(Dispersion!$O$9)),'Emissions (start here)'!AC277*453.59/3600*Dispersion!$O$9,0)</f>
        <v>0</v>
      </c>
      <c r="BE277" s="74">
        <f>IF(AND(ISNUMBER('Emissions (start here)'!AD277),ISNUMBER(Dispersion!$O$10)),'Emissions (start here)'!AD277*2000*453.59/8760/3600*Dispersion!$O$10,0)</f>
        <v>0</v>
      </c>
      <c r="BF277" s="74">
        <f>IF(AND(ISNUMBER('Emissions (start here)'!AD277),ISNUMBER(Dispersion!$O$11)),'Emissions (start here)'!AD277*2000*453.59/8760/3600*Dispersion!$O$11,0)</f>
        <v>0</v>
      </c>
      <c r="BG277" s="74">
        <f>IF(AND(ISNUMBER('Emissions (start here)'!AE277),ISNUMBER(Dispersion!$P$8)),'Emissions (start here)'!AE277*453.59/3600*Dispersion!$P$8,0)</f>
        <v>0</v>
      </c>
      <c r="BH277" s="74">
        <f>IF(AND(ISNUMBER('Emissions (start here)'!AE277),ISNUMBER(Dispersion!$P$9)),'Emissions (start here)'!AE277*453.59/3600*Dispersion!$P$9,0)</f>
        <v>0</v>
      </c>
      <c r="BI277" s="74">
        <f>IF(AND(ISNUMBER('Emissions (start here)'!AF277),ISNUMBER(Dispersion!$P$10)),'Emissions (start here)'!AF277*2000*453.59/8760/3600*Dispersion!$P$10,0)</f>
        <v>0</v>
      </c>
      <c r="BJ277" s="74">
        <f>IF(AND(ISNUMBER('Emissions (start here)'!AF277),ISNUMBER(Dispersion!$P$11)),'Emissions (start here)'!AF277*2000*453.59/8760/3600*Dispersion!$P$11,0)</f>
        <v>0</v>
      </c>
      <c r="BK277" s="74">
        <f>IF(AND(ISNUMBER('Emissions (start here)'!AG277),ISNUMBER(Dispersion!$Q$8)),'Emissions (start here)'!AG277*453.59/3600*Dispersion!$Q$8,0)</f>
        <v>0</v>
      </c>
      <c r="BL277" s="74">
        <f>IF(AND(ISNUMBER('Emissions (start here)'!AG277),ISNUMBER(Dispersion!$Q$9)),'Emissions (start here)'!AG277*453.59/3600*Dispersion!$Q$9,0)</f>
        <v>0</v>
      </c>
      <c r="BM277" s="74">
        <f>IF(AND(ISNUMBER('Emissions (start here)'!AH277),ISNUMBER(Dispersion!$Q$10)),'Emissions (start here)'!AH277*2000*453.59/8760/3600*Dispersion!$Q$10,0)</f>
        <v>0</v>
      </c>
      <c r="BN277" s="74">
        <f>IF(AND(ISNUMBER('Emissions (start here)'!AH277),ISNUMBER(Dispersion!$Q$11)),'Emissions (start here)'!AH277*2000*453.59/8760/3600*Dispersion!$Q$11,0)</f>
        <v>0</v>
      </c>
      <c r="BO277" s="74">
        <f>IF(AND(ISNUMBER('Emissions (start here)'!AI277),ISNUMBER(Dispersion!$R$8)),'Emissions (start here)'!AI277*453.59/3600*Dispersion!$R$8,0)</f>
        <v>0</v>
      </c>
      <c r="BP277" s="74">
        <f>IF(AND(ISNUMBER('Emissions (start here)'!AI277),ISNUMBER(Dispersion!$R$9)),'Emissions (start here)'!AI277*453.59/3600*Dispersion!$R$9,0)</f>
        <v>0</v>
      </c>
      <c r="BQ277" s="74">
        <f>IF(AND(ISNUMBER('Emissions (start here)'!AJ277),ISNUMBER(Dispersion!$R$10)),'Emissions (start here)'!AJ277*2000*453.59/8760/3600*Dispersion!$R$10,0)</f>
        <v>0</v>
      </c>
      <c r="BR277" s="74">
        <f>IF(AND(ISNUMBER('Emissions (start here)'!AJ277),ISNUMBER(Dispersion!$R$11)),'Emissions (start here)'!AJ277*2000*453.59/8760/3600*Dispersion!$R$11,0)</f>
        <v>0</v>
      </c>
      <c r="BS277" s="74">
        <f>IF(AND(ISNUMBER('Emissions (start here)'!AK277),ISNUMBER(Dispersion!$S$8)),'Emissions (start here)'!AK277*453.59/3600*Dispersion!$S$8,0)</f>
        <v>0</v>
      </c>
      <c r="BT277" s="74">
        <f>IF(AND(ISNUMBER('Emissions (start here)'!AK277),ISNUMBER(Dispersion!$S$9)),'Emissions (start here)'!AK277*453.59/3600*Dispersion!$S$9,0)</f>
        <v>0</v>
      </c>
      <c r="BU277" s="74">
        <f>IF(AND(ISNUMBER('Emissions (start here)'!AL277),ISNUMBER(Dispersion!$S$10)),'Emissions (start here)'!AL277*2000*453.59/8760/3600*Dispersion!$S$10,0)</f>
        <v>0</v>
      </c>
      <c r="BV277" s="74">
        <f>IF(AND(ISNUMBER('Emissions (start here)'!AL277),ISNUMBER(Dispersion!$S$11)),'Emissions (start here)'!AL277*2000*453.59/8760/3600*Dispersion!$S$11,0)</f>
        <v>0</v>
      </c>
      <c r="BW277" s="74">
        <f>IF(AND(ISNUMBER('Emissions (start here)'!AM277),ISNUMBER(Dispersion!$T$8)),'Emissions (start here)'!AM277*453.59/3600*Dispersion!$T$8,0)</f>
        <v>0</v>
      </c>
      <c r="BX277" s="74">
        <f>IF(AND(ISNUMBER('Emissions (start here)'!AM277),ISNUMBER(Dispersion!$T$9)),'Emissions (start here)'!AM277*453.59/3600*Dispersion!$T$9,0)</f>
        <v>0</v>
      </c>
      <c r="BY277" s="74">
        <f>IF(AND(ISNUMBER('Emissions (start here)'!AN277),ISNUMBER(Dispersion!$T$10)),'Emissions (start here)'!AN277*2000*453.59/8760/3600*Dispersion!$T$10,0)</f>
        <v>0</v>
      </c>
      <c r="BZ277" s="74">
        <f>IF(AND(ISNUMBER('Emissions (start here)'!AN277),ISNUMBER(Dispersion!$T$11)),'Emissions (start here)'!AN277*2000*453.59/8760/3600*Dispersion!$T$11,0)</f>
        <v>0</v>
      </c>
      <c r="CA277" s="74">
        <f>IF(AND(ISNUMBER('Emissions (start here)'!AO277),ISNUMBER(Dispersion!$U$8)),'Emissions (start here)'!AO277*453.59/3600*Dispersion!$U$8,0)</f>
        <v>0</v>
      </c>
      <c r="CB277" s="74">
        <f>IF(AND(ISNUMBER('Emissions (start here)'!AO277),ISNUMBER(Dispersion!$U$9)),'Emissions (start here)'!AO277*453.59/3600*Dispersion!$U$9,0)</f>
        <v>0</v>
      </c>
      <c r="CC277" s="74">
        <f>IF(AND(ISNUMBER('Emissions (start here)'!AP277),ISNUMBER(Dispersion!$U$10)),'Emissions (start here)'!AP277*2000*453.59/8760/3600*Dispersion!$U$10,0)</f>
        <v>0</v>
      </c>
      <c r="CD277" s="74">
        <f>IF(AND(ISNUMBER('Emissions (start here)'!AP277),ISNUMBER(Dispersion!$U$11)),'Emissions (start here)'!AP277*2000*453.59/8760/3600*Dispersion!$U$11,0)</f>
        <v>0</v>
      </c>
      <c r="CE277" s="74">
        <f>IF(AND(ISNUMBER('Emissions (start here)'!AQ277),ISNUMBER(Dispersion!$V$8)),'Emissions (start here)'!AQ277*453.59/3600*Dispersion!$V$8,0)</f>
        <v>0</v>
      </c>
      <c r="CF277" s="74">
        <f>IF(AND(ISNUMBER('Emissions (start here)'!AQ277),ISNUMBER(Dispersion!$V$9)),'Emissions (start here)'!AQ277*453.59/3600*Dispersion!$V$9,0)</f>
        <v>0</v>
      </c>
      <c r="CG277" s="74">
        <f>IF(AND(ISNUMBER('Emissions (start here)'!AR277),ISNUMBER(Dispersion!$V$10)),'Emissions (start here)'!AR277*2000*453.59/8760/3600*Dispersion!$V$10,0)</f>
        <v>0</v>
      </c>
      <c r="CH277" s="74">
        <f>IF(AND(ISNUMBER('Emissions (start here)'!AR277),ISNUMBER(Dispersion!$V$11)),'Emissions (start here)'!AR277*2000*453.59/8760/3600*Dispersion!$V$11,0)</f>
        <v>0</v>
      </c>
      <c r="CI277" s="74">
        <f>IF(AND(ISNUMBER('Emissions (start here)'!AS277),ISNUMBER(Dispersion!$W$8)),'Emissions (start here)'!AS277*453.59/3600*Dispersion!$W$8,0)</f>
        <v>0</v>
      </c>
      <c r="CJ277" s="74">
        <f>IF(AND(ISNUMBER('Emissions (start here)'!AS277),ISNUMBER(Dispersion!$W$9)),'Emissions (start here)'!AS277*453.59/3600*Dispersion!$W$9,0)</f>
        <v>0</v>
      </c>
      <c r="CK277" s="74">
        <f>IF(AND(ISNUMBER('Emissions (start here)'!AT277),ISNUMBER(Dispersion!$W$10)),'Emissions (start here)'!AT277*2000*453.59/8760/3600*Dispersion!$W$10,0)</f>
        <v>0</v>
      </c>
      <c r="CL277" s="74">
        <f>IF(AND(ISNUMBER('Emissions (start here)'!AT277),ISNUMBER(Dispersion!$W$11)),'Emissions (start here)'!AT277*2000*453.59/8760/3600*Dispersion!$W$11,0)</f>
        <v>0</v>
      </c>
      <c r="CM277" s="74">
        <f>IF(AND(ISNUMBER('Emissions (start here)'!AU277),ISNUMBER(Dispersion!$X$8)),'Emissions (start here)'!AU277*453.59/3600*Dispersion!$X$8,0)</f>
        <v>0</v>
      </c>
      <c r="CN277" s="74">
        <f>IF(AND(ISNUMBER('Emissions (start here)'!AU277),ISNUMBER(Dispersion!$X$9)),'Emissions (start here)'!AU277*453.59/3600*Dispersion!$X$9,0)</f>
        <v>0</v>
      </c>
      <c r="CO277" s="74">
        <f>IF(AND(ISNUMBER('Emissions (start here)'!AV277),ISNUMBER(Dispersion!$X$10)),'Emissions (start here)'!AV277*2000*453.59/8760/3600*Dispersion!$X$10,0)</f>
        <v>0</v>
      </c>
      <c r="CP277" s="74">
        <f>IF(AND(ISNUMBER('Emissions (start here)'!AV277),ISNUMBER(Dispersion!$X$11)),'Emissions (start here)'!AV277*2000*453.59/8760/3600*Dispersion!$X$11,0)</f>
        <v>0</v>
      </c>
      <c r="CQ277" s="74">
        <f>IF(AND(ISNUMBER('Emissions (start here)'!AW277),ISNUMBER(Dispersion!$Y$8)),'Emissions (start here)'!AW277*453.59/3600*Dispersion!$Y$8,0)</f>
        <v>0</v>
      </c>
      <c r="CR277" s="74">
        <f>IF(AND(ISNUMBER('Emissions (start here)'!AW277),ISNUMBER(Dispersion!$Y$9)),'Emissions (start here)'!AW277*453.59/3600*Dispersion!$Y$9,0)</f>
        <v>0</v>
      </c>
      <c r="CS277" s="74">
        <f>IF(AND(ISNUMBER('Emissions (start here)'!AX277),ISNUMBER(Dispersion!$Y$10)),'Emissions (start here)'!AX277*2000*453.59/8760/3600*Dispersion!$Y$10,0)</f>
        <v>0</v>
      </c>
      <c r="CT277" s="74">
        <f>IF(AND(ISNUMBER('Emissions (start here)'!AX277),ISNUMBER(Dispersion!$Y$11)),'Emissions (start here)'!AX277*2000*453.59/8760/3600*Dispersion!$Y$11,0)</f>
        <v>0</v>
      </c>
      <c r="CU277" s="74">
        <f>IF(AND(ISNUMBER('Emissions (start here)'!AY277),ISNUMBER(Dispersion!$Z$8)),'Emissions (start here)'!AY277*453.59/3600*Dispersion!$Z$8,0)</f>
        <v>0</v>
      </c>
      <c r="CV277" s="74">
        <f>IF(AND(ISNUMBER('Emissions (start here)'!AY277),ISNUMBER(Dispersion!$Z$9)),'Emissions (start here)'!AY277*453.59/3600*Dispersion!$Z$9,0)</f>
        <v>0</v>
      </c>
      <c r="CW277" s="74">
        <f>IF(AND(ISNUMBER('Emissions (start here)'!AZ277),ISNUMBER(Dispersion!$Z$10)),'Emissions (start here)'!AZ277*2000*453.59/8760/3600*Dispersion!$Z$10,0)</f>
        <v>0</v>
      </c>
      <c r="CX277" s="74">
        <f>IF(AND(ISNUMBER('Emissions (start here)'!AZ277),ISNUMBER(Dispersion!$Z$11)),'Emissions (start here)'!AZ277*2000*453.59/8760/3600*Dispersion!$Z$11,0)</f>
        <v>0</v>
      </c>
      <c r="CY277" s="74">
        <f>IF(AND(ISNUMBER('Emissions (start here)'!BA277),ISNUMBER(Dispersion!$AA$8)),'Emissions (start here)'!BA277*453.59/3600*Dispersion!$AA$8,0)</f>
        <v>0</v>
      </c>
      <c r="CZ277" s="74">
        <f>IF(AND(ISNUMBER('Emissions (start here)'!BA277),ISNUMBER(Dispersion!$AA$9)),'Emissions (start here)'!BA277*453.59/3600*Dispersion!$AA$9,0)</f>
        <v>0</v>
      </c>
      <c r="DA277" s="74">
        <f>IF(AND(ISNUMBER('Emissions (start here)'!BB277),ISNUMBER(Dispersion!$AA$10)),'Emissions (start here)'!BB277*2000*453.59/8760/3600*Dispersion!$AA$10,0)</f>
        <v>0</v>
      </c>
      <c r="DB277" s="74">
        <f>IF(AND(ISNUMBER('Emissions (start here)'!BB277),ISNUMBER(Dispersion!$AA$11)),'Emissions (start here)'!BB277*2000*453.59/8760/3600*Dispersion!$AA$11,0)</f>
        <v>0</v>
      </c>
      <c r="DC277" s="74">
        <f>IF(AND(ISNUMBER('Emissions (start here)'!BC277),ISNUMBER(Dispersion!$AB$8)),'Emissions (start here)'!BC277*453.59/3600*Dispersion!$AB$8,0)</f>
        <v>0</v>
      </c>
      <c r="DD277" s="74">
        <f>IF(AND(ISNUMBER('Emissions (start here)'!BC277),ISNUMBER(Dispersion!$AB$9)),'Emissions (start here)'!BC277*453.59/3600*Dispersion!$AB$9,0)</f>
        <v>0</v>
      </c>
      <c r="DE277" s="74">
        <f>IF(AND(ISNUMBER('Emissions (start here)'!BD277),ISNUMBER(Dispersion!$AB$10)),'Emissions (start here)'!BD277*2000*453.59/8760/3600*Dispersion!$AB$10,0)</f>
        <v>0</v>
      </c>
      <c r="DF277" s="74">
        <f>IF(AND(ISNUMBER('Emissions (start here)'!BD277),ISNUMBER(Dispersion!$AB$11)),'Emissions (start here)'!BD277*2000*453.59/8760/3600*Dispersion!$AB$11,0)</f>
        <v>0</v>
      </c>
      <c r="DG277" s="74">
        <f>IF(AND(ISNUMBER('Emissions (start here)'!BE277),ISNUMBER(Dispersion!$AC$8)),'Emissions (start here)'!BE277*453.59/3600*Dispersion!$AC$8,0)</f>
        <v>0</v>
      </c>
      <c r="DH277" s="74">
        <f>IF(AND(ISNUMBER('Emissions (start here)'!BE277),ISNUMBER(Dispersion!$AC$9)),'Emissions (start here)'!BE277*453.59/3600*Dispersion!$AC$9,0)</f>
        <v>0</v>
      </c>
      <c r="DI277" s="74">
        <f>IF(AND(ISNUMBER('Emissions (start here)'!BF277),ISNUMBER(Dispersion!$AC$10)),'Emissions (start here)'!BF277*2000*453.59/8760/3600*Dispersion!$AC$10,0)</f>
        <v>0</v>
      </c>
      <c r="DJ277" s="74">
        <f>IF(AND(ISNUMBER('Emissions (start here)'!BF277),ISNUMBER(Dispersion!$AC$11)),'Emissions (start here)'!BF277*2000*453.59/8760/3600*Dispersion!$AC$11,0)</f>
        <v>0</v>
      </c>
      <c r="DK277" s="74">
        <f>IF(AND(ISNUMBER('Emissions (start here)'!BG277),ISNUMBER(Dispersion!$AD$8)),'Emissions (start here)'!BG277*453.59/3600*Dispersion!$AD$8,0)</f>
        <v>0</v>
      </c>
      <c r="DL277" s="74">
        <f>IF(AND(ISNUMBER('Emissions (start here)'!BG277),ISNUMBER(Dispersion!$AD$9)),'Emissions (start here)'!BG277*453.59/3600*Dispersion!$AD$9,0)</f>
        <v>0</v>
      </c>
      <c r="DM277" s="74">
        <f>IF(AND(ISNUMBER('Emissions (start here)'!BH277),ISNUMBER(Dispersion!$AD$10)),'Emissions (start here)'!BH277*2000*453.59/8760/3600*Dispersion!$AD$10,0)</f>
        <v>0</v>
      </c>
      <c r="DN277" s="74">
        <f>IF(AND(ISNUMBER('Emissions (start here)'!BH277),ISNUMBER(Dispersion!$AD$11)),'Emissions (start here)'!BH277*2000*453.59/8760/3600*Dispersion!$AD$11,0)</f>
        <v>0</v>
      </c>
      <c r="DO277" s="74">
        <f>IF(AND(ISNUMBER('Emissions (start here)'!BI277),ISNUMBER(Dispersion!$AE$8)),'Emissions (start here)'!BI277*453.59/3600*Dispersion!$AE$8,0)</f>
        <v>0</v>
      </c>
      <c r="DP277" s="74">
        <f>IF(AND(ISNUMBER('Emissions (start here)'!BI277),ISNUMBER(Dispersion!$AE$9)),'Emissions (start here)'!BI277*453.59/3600*Dispersion!$AE$9,0)</f>
        <v>0</v>
      </c>
      <c r="DQ277" s="74">
        <f>IF(AND(ISNUMBER('Emissions (start here)'!BJ277),ISNUMBER(Dispersion!$AE$10)),'Emissions (start here)'!BJ277*2000*453.59/8760/3600*Dispersion!$AE$10,0)</f>
        <v>0</v>
      </c>
      <c r="DR277" s="74">
        <f>IF(AND(ISNUMBER('Emissions (start here)'!BJ277),ISNUMBER(Dispersion!$AE$11)),'Emissions (start here)'!BJ277*2000*453.59/8760/3600*Dispersion!$AE$11,0)</f>
        <v>0</v>
      </c>
      <c r="DS277" s="74">
        <f>IF(AND(ISNUMBER('Emissions (start here)'!BK277),ISNUMBER(Dispersion!$AF$8)),'Emissions (start here)'!BK277*453.59/3600*Dispersion!$AF$8,0)</f>
        <v>0</v>
      </c>
      <c r="DT277" s="74">
        <f>IF(AND(ISNUMBER('Emissions (start here)'!BK277),ISNUMBER(Dispersion!$AF$9)),'Emissions (start here)'!BK277*453.59/3600*Dispersion!$AF$9,0)</f>
        <v>0</v>
      </c>
      <c r="DU277" s="74">
        <f>IF(AND(ISNUMBER('Emissions (start here)'!BL277),ISNUMBER(Dispersion!$AF$10)),'Emissions (start here)'!BL277*2000*453.59/8760/3600*Dispersion!$AF$10,0)</f>
        <v>0</v>
      </c>
      <c r="DV277" s="74">
        <f>IF(AND(ISNUMBER('Emissions (start here)'!BL277),ISNUMBER(Dispersion!$AF$11)),'Emissions (start here)'!BL277*2000*453.59/8760/3600*Dispersion!$AF$11,0)</f>
        <v>0</v>
      </c>
      <c r="DW277" s="74">
        <f>IF(AND(ISNUMBER('Emissions (start here)'!BM277),ISNUMBER(Dispersion!$AG$8)),'Emissions (start here)'!BM277*453.59/3600*Dispersion!$AG$8,0)</f>
        <v>0</v>
      </c>
      <c r="DX277" s="74">
        <f>IF(AND(ISNUMBER('Emissions (start here)'!BM277),ISNUMBER(Dispersion!$AG$9)),'Emissions (start here)'!BM277*453.59/3600*Dispersion!$AG$9,0)</f>
        <v>0</v>
      </c>
      <c r="DY277" s="74">
        <f>IF(AND(ISNUMBER('Emissions (start here)'!BN277),ISNUMBER(Dispersion!$AG$10)),'Emissions (start here)'!BN277*2000*453.59/8760/3600*Dispersion!$AG$10,0)</f>
        <v>0</v>
      </c>
      <c r="DZ277" s="74">
        <f>IF(AND(ISNUMBER('Emissions (start here)'!BN277),ISNUMBER(Dispersion!$AG$11)),'Emissions (start here)'!BN277*2000*453.59/8760/3600*Dispersion!$AG$11,0)</f>
        <v>0</v>
      </c>
      <c r="EA277" s="74">
        <f>IF(AND(ISNUMBER('Emissions (start here)'!BO277),ISNUMBER(Dispersion!$AH$8)),'Emissions (start here)'!BO277*453.59/3600*Dispersion!$AH$8,0)</f>
        <v>0</v>
      </c>
      <c r="EB277" s="74">
        <f>IF(AND(ISNUMBER('Emissions (start here)'!BO277),ISNUMBER(Dispersion!$AH$9)),'Emissions (start here)'!BO277*453.59/3600*Dispersion!$AH$9,0)</f>
        <v>0</v>
      </c>
      <c r="EC277" s="74">
        <f>IF(AND(ISNUMBER('Emissions (start here)'!BP277),ISNUMBER(Dispersion!$AH$10)),'Emissions (start here)'!BP277*2000*453.59/8760/3600*Dispersion!$AH$10,0)</f>
        <v>0</v>
      </c>
      <c r="ED277" s="74">
        <f>IF(AND(ISNUMBER('Emissions (start here)'!BP277),ISNUMBER(Dispersion!$AH$11)),'Emissions (start here)'!BP277*2000*453.59/8760/3600*Dispersion!$AH$11,0)</f>
        <v>0</v>
      </c>
      <c r="EE277" s="74">
        <f>IF(AND(ISNUMBER('Emissions (start here)'!BQ277),ISNUMBER(Dispersion!$AI$8)),'Emissions (start here)'!BQ277*453.59/3600*Dispersion!$AI$8,0)</f>
        <v>0</v>
      </c>
      <c r="EF277" s="74">
        <f>IF(AND(ISNUMBER('Emissions (start here)'!BQ277),ISNUMBER(Dispersion!$AI$9)),'Emissions (start here)'!BQ277*453.59/3600*Dispersion!$AI$9,0)</f>
        <v>0</v>
      </c>
      <c r="EG277" s="74">
        <f>IF(AND(ISNUMBER('Emissions (start here)'!BR277),ISNUMBER(Dispersion!$AI$10)),'Emissions (start here)'!BR277*2000*453.59/8760/3600*Dispersion!$AI$10,0)</f>
        <v>0</v>
      </c>
      <c r="EH277" s="74">
        <f>IF(AND(ISNUMBER('Emissions (start here)'!BR277),ISNUMBER(Dispersion!$AI$11)),'Emissions (start here)'!BR277*2000*453.59/8760/3600*Dispersion!$AI$11,0)</f>
        <v>0</v>
      </c>
      <c r="EI277" s="74">
        <f>IF(AND(ISNUMBER('Emissions (start here)'!BS277),ISNUMBER(Dispersion!$AJ$8)),'Emissions (start here)'!BS277*453.59/3600*Dispersion!$AJ$8,0)</f>
        <v>0</v>
      </c>
      <c r="EJ277" s="74">
        <f>IF(AND(ISNUMBER('Emissions (start here)'!BS277),ISNUMBER(Dispersion!$AJ$9)),'Emissions (start here)'!BS277*453.59/3600*Dispersion!$AJ$9,0)</f>
        <v>0</v>
      </c>
      <c r="EK277" s="74">
        <f>IF(AND(ISNUMBER('Emissions (start here)'!BT277),ISNUMBER(Dispersion!$AJ$10)),'Emissions (start here)'!BT277*2000*453.59/8760/3600*Dispersion!$AJ$10,0)</f>
        <v>0</v>
      </c>
      <c r="EL277" s="74">
        <f>IF(AND(ISNUMBER('Emissions (start here)'!BT277),ISNUMBER(Dispersion!$AJ$11)),'Emissions (start here)'!BT277*2000*453.59/8760/3600*Dispersion!$AJ$11,0)</f>
        <v>0</v>
      </c>
      <c r="EM277" s="74">
        <f>IF(AND(ISNUMBER('Emissions (start here)'!BU277),ISNUMBER(Dispersion!$AK$8)),'Emissions (start here)'!BU277*453.59/3600*Dispersion!$AK$8,0)</f>
        <v>0</v>
      </c>
      <c r="EN277" s="74">
        <f>IF(AND(ISNUMBER('Emissions (start here)'!BU277),ISNUMBER(Dispersion!$AK$9)),'Emissions (start here)'!BU277*453.59/3600*Dispersion!$AK$9,0)</f>
        <v>0</v>
      </c>
      <c r="EO277" s="74">
        <f>IF(AND(ISNUMBER('Emissions (start here)'!BV277),ISNUMBER(Dispersion!$AK$10)),'Emissions (start here)'!BV277*2000*453.59/8760/3600*Dispersion!$AK$10,0)</f>
        <v>0</v>
      </c>
      <c r="EP277" s="74">
        <f>IF(AND(ISNUMBER('Emissions (start here)'!BV277),ISNUMBER(Dispersion!$AK$11)),'Emissions (start here)'!BV277*2000*453.59/8760/3600*Dispersion!$AK$11,0)</f>
        <v>0</v>
      </c>
      <c r="EQ277" s="74">
        <f>IF(AND(ISNUMBER('Emissions (start here)'!BW277),ISNUMBER(Dispersion!$AL$8)),'Emissions (start here)'!BW277*453.59/3600*Dispersion!$AL$8,0)</f>
        <v>0</v>
      </c>
      <c r="ER277" s="74">
        <f>IF(AND(ISNUMBER('Emissions (start here)'!BW277),ISNUMBER(Dispersion!$AL$9)),'Emissions (start here)'!BW277*453.59/3600*Dispersion!$AL$9,0)</f>
        <v>0</v>
      </c>
      <c r="ES277" s="74">
        <f>IF(AND(ISNUMBER('Emissions (start here)'!BX277),ISNUMBER(Dispersion!$AL$10)),'Emissions (start here)'!BX277*2000*453.59/8760/3600*Dispersion!$AL$10,0)</f>
        <v>0</v>
      </c>
      <c r="ET277" s="74">
        <f>IF(AND(ISNUMBER('Emissions (start here)'!BX277),ISNUMBER(Dispersion!$AL$11)),'Emissions (start here)'!BX277*2000*453.59/8760/3600*Dispersion!$AL$11,0)</f>
        <v>0</v>
      </c>
      <c r="EU277" s="74">
        <f>IF(AND(ISNUMBER('Emissions (start here)'!BY277),ISNUMBER(Dispersion!$AM$8)),'Emissions (start here)'!BY277*453.59/3600*Dispersion!$AM$8,0)</f>
        <v>0</v>
      </c>
      <c r="EV277" s="74">
        <f>IF(AND(ISNUMBER('Emissions (start here)'!BY277),ISNUMBER(Dispersion!$AM$9)),'Emissions (start here)'!BY277*453.59/3600*Dispersion!$AM$9,0)</f>
        <v>0</v>
      </c>
      <c r="EW277" s="74">
        <f>IF(AND(ISNUMBER('Emissions (start here)'!BZ277),ISNUMBER(Dispersion!$AM$10)),'Emissions (start here)'!BZ277*2000*453.59/8760/3600*Dispersion!$AM$10,0)</f>
        <v>0</v>
      </c>
      <c r="EX277" s="74">
        <f>IF(AND(ISNUMBER('Emissions (start here)'!BZ277),ISNUMBER(Dispersion!$AM$11)),'Emissions (start here)'!BZ277*2000*453.59/8760/3600*Dispersion!$AM$11,0)</f>
        <v>0</v>
      </c>
      <c r="EY277" s="74">
        <f>IF(AND(ISNUMBER('Emissions (start here)'!CA277),ISNUMBER(Dispersion!$AN$8)),'Emissions (start here)'!CA277*453.59/3600*Dispersion!$AN$8,0)</f>
        <v>0</v>
      </c>
      <c r="EZ277" s="74">
        <f>IF(AND(ISNUMBER('Emissions (start here)'!CA277),ISNUMBER(Dispersion!$AN$9)),'Emissions (start here)'!CA277*453.59/3600*Dispersion!$AN$9,0)</f>
        <v>0</v>
      </c>
      <c r="FA277" s="74">
        <f>IF(AND(ISNUMBER('Emissions (start here)'!CB277),ISNUMBER(Dispersion!$AN$10)),'Emissions (start here)'!CB277*2000*453.59/8760/3600*Dispersion!$AN$10,0)</f>
        <v>0</v>
      </c>
      <c r="FB277" s="74">
        <f>IF(AND(ISNUMBER('Emissions (start here)'!CB277),ISNUMBER(Dispersion!$AN$11)),'Emissions (start here)'!CB277*2000*453.59/8760/3600*Dispersion!$AN$11,0)</f>
        <v>0</v>
      </c>
      <c r="FC277" s="74">
        <f>IF(AND(ISNUMBER('Emissions (start here)'!CC277),ISNUMBER(Dispersion!$AO$8)),'Emissions (start here)'!CC277*453.59/3600*Dispersion!$AO$8,0)</f>
        <v>0</v>
      </c>
      <c r="FD277" s="74">
        <f>IF(AND(ISNUMBER('Emissions (start here)'!CC277),ISNUMBER(Dispersion!$AO$9)),'Emissions (start here)'!CC277*453.59/3600*Dispersion!$AO$9,0)</f>
        <v>0</v>
      </c>
      <c r="FE277" s="74">
        <f>IF(AND(ISNUMBER('Emissions (start here)'!CD277),ISNUMBER(Dispersion!$AO$10)),'Emissions (start here)'!CD277*2000*453.59/8760/3600*Dispersion!$AO$10,0)</f>
        <v>0</v>
      </c>
      <c r="FF277" s="74">
        <f>IF(AND(ISNUMBER('Emissions (start here)'!CD277),ISNUMBER(Dispersion!$AO$11)),'Emissions (start here)'!CD277*2000*453.59/8760/3600*Dispersion!$AO$11,0)</f>
        <v>0</v>
      </c>
      <c r="FG277" s="74">
        <f>IF(AND(ISNUMBER('Emissions (start here)'!CE277),ISNUMBER(Dispersion!$AP$8)),'Emissions (start here)'!CE277*453.59/3600*Dispersion!$AP$8,0)</f>
        <v>0</v>
      </c>
      <c r="FH277" s="74">
        <f>IF(AND(ISNUMBER('Emissions (start here)'!CE277),ISNUMBER(Dispersion!$AP$9)),'Emissions (start here)'!CE277*453.59/3600*Dispersion!$AP$9,0)</f>
        <v>0</v>
      </c>
      <c r="FI277" s="74">
        <f>IF(AND(ISNUMBER('Emissions (start here)'!CF277),ISNUMBER(Dispersion!$AP$10)),'Emissions (start here)'!CF277*2000*453.59/8760/3600*Dispersion!$AP$10,0)</f>
        <v>0</v>
      </c>
      <c r="FJ277" s="74">
        <f>IF(AND(ISNUMBER('Emissions (start here)'!CF277),ISNUMBER(Dispersion!$AP$11)),'Emissions (start here)'!CF277*2000*453.59/8760/3600*Dispersion!$AP$11,0)</f>
        <v>0</v>
      </c>
      <c r="FK277" s="74">
        <f>IF(AND(ISNUMBER('Emissions (start here)'!CG277),ISNUMBER(Dispersion!$AQ$8)),'Emissions (start here)'!CG277*453.59/3600*Dispersion!$AQ$8,0)</f>
        <v>0</v>
      </c>
      <c r="FL277" s="74">
        <f>IF(AND(ISNUMBER('Emissions (start here)'!CG277),ISNUMBER(Dispersion!$AQ$9)),'Emissions (start here)'!CG277*453.59/3600*Dispersion!$AQ$9,0)</f>
        <v>0</v>
      </c>
      <c r="FM277" s="74">
        <f>IF(AND(ISNUMBER('Emissions (start here)'!CH277),ISNUMBER(Dispersion!$AQ$10)),'Emissions (start here)'!CH277*2000*453.59/8760/3600*Dispersion!$AQ$10,0)</f>
        <v>0</v>
      </c>
      <c r="FN277" s="74">
        <f>IF(AND(ISNUMBER('Emissions (start here)'!CH277),ISNUMBER(Dispersion!$AQ$11)),'Emissions (start here)'!CH277*2000*453.59/8760/3600*Dispersion!$AQ$11,0)</f>
        <v>0</v>
      </c>
      <c r="FO277" s="74">
        <f>IF(AND(ISNUMBER('Emissions (start here)'!CI277),ISNUMBER(Dispersion!$AR$8)),'Emissions (start here)'!CI277*453.59/3600*Dispersion!$AR$8,0)</f>
        <v>0</v>
      </c>
      <c r="FP277" s="74">
        <f>IF(AND(ISNUMBER('Emissions (start here)'!CI277),ISNUMBER(Dispersion!$AR$9)),'Emissions (start here)'!CI277*453.59/3600*Dispersion!$AR$9,0)</f>
        <v>0</v>
      </c>
      <c r="FQ277" s="74">
        <f>IF(AND(ISNUMBER('Emissions (start here)'!CJ277),ISNUMBER(Dispersion!$AR$10)),'Emissions (start here)'!CJ277*2000*453.59/8760/3600*Dispersion!$AR$10,0)</f>
        <v>0</v>
      </c>
      <c r="FR277" s="74">
        <f>IF(AND(ISNUMBER('Emissions (start here)'!CJ277),ISNUMBER(Dispersion!$AR$11)),'Emissions (start here)'!CJ277*2000*453.59/8760/3600*Dispersion!$AR$11,0)</f>
        <v>0</v>
      </c>
      <c r="FS277" s="74">
        <f>IF(AND(ISNUMBER('Emissions (start here)'!CK277),ISNUMBER(Dispersion!$AS$8)),'Emissions (start here)'!CK277*453.59/3600*Dispersion!$AS$8,0)</f>
        <v>0</v>
      </c>
      <c r="FT277" s="74">
        <f>IF(AND(ISNUMBER('Emissions (start here)'!CK277),ISNUMBER(Dispersion!$AS$9)),'Emissions (start here)'!CK277*453.59/3600*Dispersion!$AS$9,0)</f>
        <v>0</v>
      </c>
      <c r="FU277" s="74">
        <f>IF(AND(ISNUMBER('Emissions (start here)'!CL277),ISNUMBER(Dispersion!$AS$10)),'Emissions (start here)'!CL277*2000*453.59/8760/3600*Dispersion!$AS$10,0)</f>
        <v>0</v>
      </c>
      <c r="FV277" s="74">
        <f>IF(AND(ISNUMBER('Emissions (start here)'!CL277),ISNUMBER(Dispersion!$AS$11)),'Emissions (start here)'!CL277*2000*453.59/8760/3600*Dispersion!$AS$11,0)</f>
        <v>0</v>
      </c>
      <c r="FW277" s="74">
        <f>IF(AND(ISNUMBER('Emissions (start here)'!CM277),ISNUMBER(Dispersion!$AT$8)),'Emissions (start here)'!CM277*453.59/3600*Dispersion!$AT$8,0)</f>
        <v>0</v>
      </c>
      <c r="FX277" s="74">
        <f>IF(AND(ISNUMBER('Emissions (start here)'!CM277),ISNUMBER(Dispersion!$AT$9)),'Emissions (start here)'!CM277*453.59/3600*Dispersion!$AT$9,0)</f>
        <v>0</v>
      </c>
      <c r="FY277" s="74">
        <f>IF(AND(ISNUMBER('Emissions (start here)'!CN277),ISNUMBER(Dispersion!$AT$10)),'Emissions (start here)'!CN277*2000*453.59/8760/3600*Dispersion!$AT$10,0)</f>
        <v>0</v>
      </c>
      <c r="FZ277" s="74">
        <f>IF(AND(ISNUMBER('Emissions (start here)'!CN277),ISNUMBER(Dispersion!$AT$11)),'Emissions (start here)'!CN277*2000*453.59/8760/3600*Dispersion!$AT$11,0)</f>
        <v>0</v>
      </c>
      <c r="GA277" s="74">
        <f>IF(AND(ISNUMBER('Emissions (start here)'!CO277),ISNUMBER(Dispersion!$AU$8)),'Emissions (start here)'!CO277*453.59/3600*Dispersion!$AU$8,0)</f>
        <v>0</v>
      </c>
      <c r="GB277" s="74">
        <f>IF(AND(ISNUMBER('Emissions (start here)'!CO277),ISNUMBER(Dispersion!$AU$9)),'Emissions (start here)'!CO277*453.59/3600*Dispersion!$AU$9,0)</f>
        <v>0</v>
      </c>
      <c r="GC277" s="74">
        <f>IF(AND(ISNUMBER('Emissions (start here)'!CP277),ISNUMBER(Dispersion!$AU$10)),'Emissions (start here)'!CP277*2000*453.59/8760/3600*Dispersion!$AU$10,0)</f>
        <v>0</v>
      </c>
      <c r="GD277" s="74">
        <f>IF(AND(ISNUMBER('Emissions (start here)'!CP277),ISNUMBER(Dispersion!$AU$11)),'Emissions (start here)'!CP277*2000*453.59/8760/3600*Dispersion!$AU$11,0)</f>
        <v>0</v>
      </c>
      <c r="GE277" s="74">
        <f>IF(AND(ISNUMBER('Emissions (start here)'!CQ277),ISNUMBER(Dispersion!$AV$8)),'Emissions (start here)'!CQ277*453.59/3600*Dispersion!$AV$8,0)</f>
        <v>0</v>
      </c>
      <c r="GF277" s="74">
        <f>IF(AND(ISNUMBER('Emissions (start here)'!CQ277),ISNUMBER(Dispersion!$AV$9)),'Emissions (start here)'!CQ277*453.59/3600*Dispersion!$AV$9,0)</f>
        <v>0</v>
      </c>
      <c r="GG277" s="74">
        <f>IF(AND(ISNUMBER('Emissions (start here)'!CR277),ISNUMBER(Dispersion!$AV$10)),'Emissions (start here)'!CR277*2000*453.59/8760/3600*Dispersion!$AV$10,0)</f>
        <v>0</v>
      </c>
      <c r="GH277" s="74">
        <f>IF(AND(ISNUMBER('Emissions (start here)'!CR277),ISNUMBER(Dispersion!$AV$11)),'Emissions (start here)'!CR277*2000*453.59/8760/3600*Dispersion!$AV$11,0)</f>
        <v>0</v>
      </c>
      <c r="GI277" s="74">
        <f>IF(AND(ISNUMBER('Emissions (start here)'!CS277),ISNUMBER(Dispersion!$AW$8)),'Emissions (start here)'!CS277*453.59/3600*Dispersion!$AW$8,0)</f>
        <v>0</v>
      </c>
      <c r="GJ277" s="74">
        <f>IF(AND(ISNUMBER('Emissions (start here)'!CS277),ISNUMBER(Dispersion!$AW$9)),'Emissions (start here)'!CS277*453.59/3600*Dispersion!$AW$9,0)</f>
        <v>0</v>
      </c>
      <c r="GK277" s="74">
        <f>IF(AND(ISNUMBER('Emissions (start here)'!CT277),ISNUMBER(Dispersion!$AW$10)),'Emissions (start here)'!CT277*2000*453.59/8760/3600*Dispersion!$AW$10,0)</f>
        <v>0</v>
      </c>
      <c r="GL277" s="74">
        <f>IF(AND(ISNUMBER('Emissions (start here)'!CT277),ISNUMBER(Dispersion!$AW$11)),'Emissions (start here)'!CT277*2000*453.59/8760/3600*Dispersion!$AW$11,0)</f>
        <v>0</v>
      </c>
      <c r="GM277" s="74">
        <f>IF(AND(ISNUMBER('Emissions (start here)'!CU277),ISNUMBER(Dispersion!$AX$8)),'Emissions (start here)'!CU277*453.59/3600*Dispersion!$AX$8,0)</f>
        <v>0</v>
      </c>
      <c r="GN277" s="74">
        <f>IF(AND(ISNUMBER('Emissions (start here)'!CU277),ISNUMBER(Dispersion!$AX$9)),'Emissions (start here)'!CU277*453.59/3600*Dispersion!$AX$9,0)</f>
        <v>0</v>
      </c>
      <c r="GO277" s="74">
        <f>IF(AND(ISNUMBER('Emissions (start here)'!CV277),ISNUMBER(Dispersion!$AX$10)),'Emissions (start here)'!CV277*2000*453.59/8760/3600*Dispersion!$AX$10,0)</f>
        <v>0</v>
      </c>
      <c r="GP277" s="74">
        <f>IF(AND(ISNUMBER('Emissions (start here)'!CV277),ISNUMBER(Dispersion!$AX$11)),'Emissions (start here)'!CV277*2000*453.59/8760/3600*Dispersion!$AX$11,0)</f>
        <v>0</v>
      </c>
      <c r="GQ277" s="74">
        <f>IF(AND(ISNUMBER('Emissions (start here)'!CW277),ISNUMBER(Dispersion!$AY$8)),'Emissions (start here)'!CW277*453.59/3600*Dispersion!$AY$8,0)</f>
        <v>0</v>
      </c>
      <c r="GR277" s="74">
        <f>IF(AND(ISNUMBER('Emissions (start here)'!CW277),ISNUMBER(Dispersion!$AY$9)),'Emissions (start here)'!CW277*453.59/3600*Dispersion!$AY$9,0)</f>
        <v>0</v>
      </c>
      <c r="GS277" s="74">
        <f>IF(AND(ISNUMBER('Emissions (start here)'!CX277),ISNUMBER(Dispersion!$AY$10)),'Emissions (start here)'!CX277*2000*453.59/8760/3600*Dispersion!$AY$10,0)</f>
        <v>0</v>
      </c>
      <c r="GT277" s="74">
        <f>IF(AND(ISNUMBER('Emissions (start here)'!CX277),ISNUMBER(Dispersion!$AY$11)),'Emissions (start here)'!CX277*2000*453.59/8760/3600*Dispersion!$AY$11,0)</f>
        <v>0</v>
      </c>
      <c r="GU277" s="74">
        <f>IF(AND(ISNUMBER('Emissions (start here)'!CY277),ISNUMBER(Dispersion!$AZ$8)),'Emissions (start here)'!CY277*453.59/3600*Dispersion!$AZ$8,0)</f>
        <v>0</v>
      </c>
      <c r="GV277" s="74">
        <f>IF(AND(ISNUMBER('Emissions (start here)'!CY277),ISNUMBER(Dispersion!$AZ$9)),'Emissions (start here)'!CY277*453.59/3600*Dispersion!$AZ$9,0)</f>
        <v>0</v>
      </c>
      <c r="GW277" s="74">
        <f>IF(AND(ISNUMBER('Emissions (start here)'!CZ277),ISNUMBER(Dispersion!$AZ$10)),'Emissions (start here)'!CZ277*2000*453.59/8760/3600*Dispersion!$AZ$10,0)</f>
        <v>0</v>
      </c>
      <c r="GX277" s="74">
        <f>IF(AND(ISNUMBER('Emissions (start here)'!CZ277),ISNUMBER(Dispersion!$AZ$11)),'Emissions (start here)'!CZ277*2000*453.59/8760/3600*Dispersion!$AZ$11,0)</f>
        <v>0</v>
      </c>
    </row>
    <row r="278" spans="1:206" x14ac:dyDescent="0.2">
      <c r="A278" s="51" t="str">
        <f>'Tox Values'!C278</f>
        <v>80-62-6</v>
      </c>
      <c r="B278" s="94" t="str">
        <f>'Tox Values'!D278</f>
        <v>Methyl methacrylate</v>
      </c>
      <c r="C278" s="96">
        <f t="shared" si="17"/>
        <v>0</v>
      </c>
      <c r="D278" s="74">
        <f t="shared" si="18"/>
        <v>0</v>
      </c>
      <c r="E278" s="74">
        <f t="shared" si="19"/>
        <v>0</v>
      </c>
      <c r="F278" s="99">
        <f t="shared" si="20"/>
        <v>0</v>
      </c>
      <c r="G278" s="97">
        <f>IF(AND(ISNUMBER('Emissions (start here)'!E278),ISNUMBER(Dispersion!$C$8)),'Emissions (start here)'!E278*453.59/3600*Dispersion!$C$8,0)</f>
        <v>0</v>
      </c>
      <c r="H278" s="74">
        <f>IF(AND(ISNUMBER('Emissions (start here)'!E278),ISNUMBER(Dispersion!$C$9)),'Emissions (start here)'!E278*453.59/3600*Dispersion!$C$9,0)</f>
        <v>0</v>
      </c>
      <c r="I278" s="74">
        <f>IF(AND(ISNUMBER('Emissions (start here)'!F278),ISNUMBER(Dispersion!$C$10)),'Emissions (start here)'!F278*2000*453.59/8760/3600*Dispersion!$C$10,0)</f>
        <v>0</v>
      </c>
      <c r="J278" s="74">
        <f>IF(AND(ISNUMBER('Emissions (start here)'!F278),ISNUMBER(Dispersion!$C$11)),'Emissions (start here)'!F278*2000*453.59/8760/3600*Dispersion!$C$11,0)</f>
        <v>0</v>
      </c>
      <c r="K278" s="74">
        <f>IF(AND(ISNUMBER('Emissions (start here)'!G278),ISNUMBER(Dispersion!$D$8)),'Emissions (start here)'!G278*453.59/3600*Dispersion!$D$8,0)</f>
        <v>0</v>
      </c>
      <c r="L278" s="74">
        <f>IF(AND(ISNUMBER('Emissions (start here)'!G278),ISNUMBER(Dispersion!$D$9)),'Emissions (start here)'!G278*453.59/3600*Dispersion!$D$9,0)</f>
        <v>0</v>
      </c>
      <c r="M278" s="74">
        <f>IF(AND(ISNUMBER('Emissions (start here)'!H278),ISNUMBER(Dispersion!$D$10)),'Emissions (start here)'!H278*2000*453.59/8760/3600*Dispersion!$D$10,0)</f>
        <v>0</v>
      </c>
      <c r="N278" s="74">
        <f>IF(AND(ISNUMBER('Emissions (start here)'!H278),ISNUMBER(Dispersion!$D$11)),'Emissions (start here)'!H278*2000*453.59/8760/3600*Dispersion!$D$11,0)</f>
        <v>0</v>
      </c>
      <c r="O278" s="74">
        <f>IF(AND(ISNUMBER('Emissions (start here)'!I278),ISNUMBER(Dispersion!$E$8)),'Emissions (start here)'!I278*453.59/3600*Dispersion!$E$8,0)</f>
        <v>0</v>
      </c>
      <c r="P278" s="74">
        <f>IF(AND(ISNUMBER('Emissions (start here)'!I278),ISNUMBER(Dispersion!$E$9)),'Emissions (start here)'!I278*453.59/3600*Dispersion!$E$9,0)</f>
        <v>0</v>
      </c>
      <c r="Q278" s="74">
        <f>IF(AND(ISNUMBER('Emissions (start here)'!J278),ISNUMBER(Dispersion!$E$10)),'Emissions (start here)'!J278*2000*453.59/8760/3600*Dispersion!$E$10,0)</f>
        <v>0</v>
      </c>
      <c r="R278" s="74">
        <f>IF(AND(ISNUMBER('Emissions (start here)'!J278),ISNUMBER(Dispersion!$E$11)),'Emissions (start here)'!J278*2000*453.59/8760/3600*Dispersion!$E$11,0)</f>
        <v>0</v>
      </c>
      <c r="S278" s="74">
        <f>IF(AND(ISNUMBER('Emissions (start here)'!K278),ISNUMBER(Dispersion!$F$8)),'Emissions (start here)'!K278*453.59/3600*Dispersion!$F$8,0)</f>
        <v>0</v>
      </c>
      <c r="T278" s="74">
        <f>IF(AND(ISNUMBER('Emissions (start here)'!K278),ISNUMBER(Dispersion!$F$9)),'Emissions (start here)'!K278*453.59/3600*Dispersion!$F$9,0)</f>
        <v>0</v>
      </c>
      <c r="U278" s="74">
        <f>IF(AND(ISNUMBER('Emissions (start here)'!L278),ISNUMBER(Dispersion!$F$10)),'Emissions (start here)'!L278*2000*453.59/8760/3600*Dispersion!$F$10,0)</f>
        <v>0</v>
      </c>
      <c r="V278" s="74">
        <f>IF(AND(ISNUMBER('Emissions (start here)'!L278),ISNUMBER(Dispersion!$F$11)),'Emissions (start here)'!L278*2000*453.59/8760/3600*Dispersion!$F$11,0)</f>
        <v>0</v>
      </c>
      <c r="W278" s="74">
        <f>IF(AND(ISNUMBER('Emissions (start here)'!M278),ISNUMBER(Dispersion!$G$8)),'Emissions (start here)'!M278*453.59/3600*Dispersion!$G$8,0)</f>
        <v>0</v>
      </c>
      <c r="X278" s="74">
        <f>IF(AND(ISNUMBER('Emissions (start here)'!M278),ISNUMBER(Dispersion!$G$9)),'Emissions (start here)'!M278*453.59/3600*Dispersion!$G$9,0)</f>
        <v>0</v>
      </c>
      <c r="Y278" s="74">
        <f>IF(AND(ISNUMBER('Emissions (start here)'!N278),ISNUMBER(Dispersion!$G$10)),'Emissions (start here)'!N278*2000*453.59/8760/3600*Dispersion!$G$10,0)</f>
        <v>0</v>
      </c>
      <c r="Z278" s="74">
        <f>IF(AND(ISNUMBER('Emissions (start here)'!N278),ISNUMBER(Dispersion!$G$11)),'Emissions (start here)'!N278*2000*453.59/8760/3600*Dispersion!$G$11,0)</f>
        <v>0</v>
      </c>
      <c r="AA278" s="74">
        <f>IF(AND(ISNUMBER('Emissions (start here)'!O278),ISNUMBER(Dispersion!$H$8)),'Emissions (start here)'!O278*453.59/3600*Dispersion!$H$8,0)</f>
        <v>0</v>
      </c>
      <c r="AB278" s="74">
        <f>IF(AND(ISNUMBER('Emissions (start here)'!O278),ISNUMBER(Dispersion!$H$9)),'Emissions (start here)'!O278*453.59/3600*Dispersion!$H$9,0)</f>
        <v>0</v>
      </c>
      <c r="AC278" s="74">
        <f>IF(AND(ISNUMBER('Emissions (start here)'!P278),ISNUMBER(Dispersion!$H$10)),'Emissions (start here)'!P278*2000*453.59/8760/3600*Dispersion!$H$10,0)</f>
        <v>0</v>
      </c>
      <c r="AD278" s="74">
        <f>IF(AND(ISNUMBER('Emissions (start here)'!P278),ISNUMBER(Dispersion!$H$11)),'Emissions (start here)'!P278*2000*453.59/8760/3600*Dispersion!$H$11,0)</f>
        <v>0</v>
      </c>
      <c r="AE278" s="74">
        <f>IF(AND(ISNUMBER('Emissions (start here)'!Q278),ISNUMBER(Dispersion!$I$8)),'Emissions (start here)'!Q278*453.59/3600*Dispersion!$I$8,0)</f>
        <v>0</v>
      </c>
      <c r="AF278" s="74">
        <f>IF(AND(ISNUMBER('Emissions (start here)'!Q278),ISNUMBER(Dispersion!$I$9)),'Emissions (start here)'!Q278*453.59/3600*Dispersion!$I$9,0)</f>
        <v>0</v>
      </c>
      <c r="AG278" s="74">
        <f>IF(AND(ISNUMBER('Emissions (start here)'!R278),ISNUMBER(Dispersion!$I$10)),'Emissions (start here)'!R278*2000*453.59/8760/3600*Dispersion!$I$10,0)</f>
        <v>0</v>
      </c>
      <c r="AH278" s="74">
        <f>IF(AND(ISNUMBER('Emissions (start here)'!R278),ISNUMBER(Dispersion!$I$11)),'Emissions (start here)'!R278*2000*453.59/8760/3600*Dispersion!$I$11,0)</f>
        <v>0</v>
      </c>
      <c r="AI278" s="74">
        <f>IF(AND(ISNUMBER('Emissions (start here)'!S278),ISNUMBER(Dispersion!$J$8)),'Emissions (start here)'!S278*453.59/3600*Dispersion!$J$8,0)</f>
        <v>0</v>
      </c>
      <c r="AJ278" s="74">
        <f>IF(AND(ISNUMBER('Emissions (start here)'!S278),ISNUMBER(Dispersion!$J$9)),'Emissions (start here)'!S278*453.59/3600*Dispersion!$J$9,0)</f>
        <v>0</v>
      </c>
      <c r="AK278" s="74">
        <f>IF(AND(ISNUMBER('Emissions (start here)'!T278),ISNUMBER(Dispersion!$J$10)),'Emissions (start here)'!T278*2000*453.59/8760/3600*Dispersion!$J$10,0)</f>
        <v>0</v>
      </c>
      <c r="AL278" s="74">
        <f>IF(AND(ISNUMBER('Emissions (start here)'!T278),ISNUMBER(Dispersion!$J$11)),'Emissions (start here)'!T278*2000*453.59/8760/3600*Dispersion!$J$11,0)</f>
        <v>0</v>
      </c>
      <c r="AM278" s="74">
        <f>IF(AND(ISNUMBER('Emissions (start here)'!U278),ISNUMBER(Dispersion!$K$8)),'Emissions (start here)'!U278*453.59/3600*Dispersion!$K$8,0)</f>
        <v>0</v>
      </c>
      <c r="AN278" s="74">
        <f>IF(AND(ISNUMBER('Emissions (start here)'!U278),ISNUMBER(Dispersion!$K$9)),'Emissions (start here)'!U278*453.59/3600*Dispersion!$K$9,0)</f>
        <v>0</v>
      </c>
      <c r="AO278" s="74">
        <f>IF(AND(ISNUMBER('Emissions (start here)'!V278),ISNUMBER(Dispersion!$K$10)),'Emissions (start here)'!V278*2000*453.59/8760/3600*Dispersion!$K$10,0)</f>
        <v>0</v>
      </c>
      <c r="AP278" s="74">
        <f>IF(AND(ISNUMBER('Emissions (start here)'!V278),ISNUMBER(Dispersion!$K$11)),'Emissions (start here)'!V278*2000*453.59/8760/3600*Dispersion!$K$11,0)</f>
        <v>0</v>
      </c>
      <c r="AQ278" s="74">
        <f>IF(AND(ISNUMBER('Emissions (start here)'!W278),ISNUMBER(Dispersion!$L$8)),'Emissions (start here)'!W278*453.59/3600*Dispersion!$L$8,0)</f>
        <v>0</v>
      </c>
      <c r="AR278" s="74">
        <f>IF(AND(ISNUMBER('Emissions (start here)'!W278),ISNUMBER(Dispersion!$L$9)),'Emissions (start here)'!W278*453.59/3600*Dispersion!$L$9,0)</f>
        <v>0</v>
      </c>
      <c r="AS278" s="74">
        <f>IF(AND(ISNUMBER('Emissions (start here)'!X278),ISNUMBER(Dispersion!$L$10)),'Emissions (start here)'!X278*2000*453.59/8760/3600*Dispersion!$L$10,0)</f>
        <v>0</v>
      </c>
      <c r="AT278" s="74">
        <f>IF(AND(ISNUMBER('Emissions (start here)'!X278),ISNUMBER(Dispersion!$L$11)),'Emissions (start here)'!X278*2000*453.59/8760/3600*Dispersion!$L$11,0)</f>
        <v>0</v>
      </c>
      <c r="AU278" s="74">
        <f>IF(AND(ISNUMBER('Emissions (start here)'!Y278),ISNUMBER(Dispersion!$M$8)),'Emissions (start here)'!Y278*453.59/3600*Dispersion!$M$8,0)</f>
        <v>0</v>
      </c>
      <c r="AV278" s="74">
        <f>IF(AND(ISNUMBER('Emissions (start here)'!Y278),ISNUMBER(Dispersion!$M$9)),'Emissions (start here)'!Y278*453.59/3600*Dispersion!$M$9,0)</f>
        <v>0</v>
      </c>
      <c r="AW278" s="74">
        <f>IF(AND(ISNUMBER('Emissions (start here)'!Z278),ISNUMBER(Dispersion!$M$10)),'Emissions (start here)'!Z278*2000*453.59/8760/3600*Dispersion!$M$10,0)</f>
        <v>0</v>
      </c>
      <c r="AX278" s="74">
        <f>IF(AND(ISNUMBER('Emissions (start here)'!Z278),ISNUMBER(Dispersion!$M$11)),'Emissions (start here)'!Z278*2000*453.59/8760/3600*Dispersion!$M$11,0)</f>
        <v>0</v>
      </c>
      <c r="AY278" s="74">
        <f>IF(AND(ISNUMBER('Emissions (start here)'!AA278),ISNUMBER(Dispersion!$N$8)),'Emissions (start here)'!AA278*453.59/3600*Dispersion!$N$8,0)</f>
        <v>0</v>
      </c>
      <c r="AZ278" s="74">
        <f>IF(AND(ISNUMBER('Emissions (start here)'!AA278),ISNUMBER(Dispersion!$N$9)),'Emissions (start here)'!AA278*453.59/3600*Dispersion!$N$9,0)</f>
        <v>0</v>
      </c>
      <c r="BA278" s="74">
        <f>IF(AND(ISNUMBER('Emissions (start here)'!AB278),ISNUMBER(Dispersion!$N$10)),'Emissions (start here)'!AB278*2000*453.59/8760/3600*Dispersion!$N$10,0)</f>
        <v>0</v>
      </c>
      <c r="BB278" s="74">
        <f>IF(AND(ISNUMBER('Emissions (start here)'!AB278),ISNUMBER(Dispersion!$N$11)),'Emissions (start here)'!AB278*2000*453.59/8760/3600*Dispersion!$N$11,0)</f>
        <v>0</v>
      </c>
      <c r="BC278" s="74">
        <f>IF(AND(ISNUMBER('Emissions (start here)'!AC278),ISNUMBER(Dispersion!$O$8)),'Emissions (start here)'!AC278*453.59/3600*Dispersion!$O$8,0)</f>
        <v>0</v>
      </c>
      <c r="BD278" s="74">
        <f>IF(AND(ISNUMBER('Emissions (start here)'!AC278),ISNUMBER(Dispersion!$O$9)),'Emissions (start here)'!AC278*453.59/3600*Dispersion!$O$9,0)</f>
        <v>0</v>
      </c>
      <c r="BE278" s="74">
        <f>IF(AND(ISNUMBER('Emissions (start here)'!AD278),ISNUMBER(Dispersion!$O$10)),'Emissions (start here)'!AD278*2000*453.59/8760/3600*Dispersion!$O$10,0)</f>
        <v>0</v>
      </c>
      <c r="BF278" s="74">
        <f>IF(AND(ISNUMBER('Emissions (start here)'!AD278),ISNUMBER(Dispersion!$O$11)),'Emissions (start here)'!AD278*2000*453.59/8760/3600*Dispersion!$O$11,0)</f>
        <v>0</v>
      </c>
      <c r="BG278" s="74">
        <f>IF(AND(ISNUMBER('Emissions (start here)'!AE278),ISNUMBER(Dispersion!$P$8)),'Emissions (start here)'!AE278*453.59/3600*Dispersion!$P$8,0)</f>
        <v>0</v>
      </c>
      <c r="BH278" s="74">
        <f>IF(AND(ISNUMBER('Emissions (start here)'!AE278),ISNUMBER(Dispersion!$P$9)),'Emissions (start here)'!AE278*453.59/3600*Dispersion!$P$9,0)</f>
        <v>0</v>
      </c>
      <c r="BI278" s="74">
        <f>IF(AND(ISNUMBER('Emissions (start here)'!AF278),ISNUMBER(Dispersion!$P$10)),'Emissions (start here)'!AF278*2000*453.59/8760/3600*Dispersion!$P$10,0)</f>
        <v>0</v>
      </c>
      <c r="BJ278" s="74">
        <f>IF(AND(ISNUMBER('Emissions (start here)'!AF278),ISNUMBER(Dispersion!$P$11)),'Emissions (start here)'!AF278*2000*453.59/8760/3600*Dispersion!$P$11,0)</f>
        <v>0</v>
      </c>
      <c r="BK278" s="74">
        <f>IF(AND(ISNUMBER('Emissions (start here)'!AG278),ISNUMBER(Dispersion!$Q$8)),'Emissions (start here)'!AG278*453.59/3600*Dispersion!$Q$8,0)</f>
        <v>0</v>
      </c>
      <c r="BL278" s="74">
        <f>IF(AND(ISNUMBER('Emissions (start here)'!AG278),ISNUMBER(Dispersion!$Q$9)),'Emissions (start here)'!AG278*453.59/3600*Dispersion!$Q$9,0)</f>
        <v>0</v>
      </c>
      <c r="BM278" s="74">
        <f>IF(AND(ISNUMBER('Emissions (start here)'!AH278),ISNUMBER(Dispersion!$Q$10)),'Emissions (start here)'!AH278*2000*453.59/8760/3600*Dispersion!$Q$10,0)</f>
        <v>0</v>
      </c>
      <c r="BN278" s="74">
        <f>IF(AND(ISNUMBER('Emissions (start here)'!AH278),ISNUMBER(Dispersion!$Q$11)),'Emissions (start here)'!AH278*2000*453.59/8760/3600*Dispersion!$Q$11,0)</f>
        <v>0</v>
      </c>
      <c r="BO278" s="74">
        <f>IF(AND(ISNUMBER('Emissions (start here)'!AI278),ISNUMBER(Dispersion!$R$8)),'Emissions (start here)'!AI278*453.59/3600*Dispersion!$R$8,0)</f>
        <v>0</v>
      </c>
      <c r="BP278" s="74">
        <f>IF(AND(ISNUMBER('Emissions (start here)'!AI278),ISNUMBER(Dispersion!$R$9)),'Emissions (start here)'!AI278*453.59/3600*Dispersion!$R$9,0)</f>
        <v>0</v>
      </c>
      <c r="BQ278" s="74">
        <f>IF(AND(ISNUMBER('Emissions (start here)'!AJ278),ISNUMBER(Dispersion!$R$10)),'Emissions (start here)'!AJ278*2000*453.59/8760/3600*Dispersion!$R$10,0)</f>
        <v>0</v>
      </c>
      <c r="BR278" s="74">
        <f>IF(AND(ISNUMBER('Emissions (start here)'!AJ278),ISNUMBER(Dispersion!$R$11)),'Emissions (start here)'!AJ278*2000*453.59/8760/3600*Dispersion!$R$11,0)</f>
        <v>0</v>
      </c>
      <c r="BS278" s="74">
        <f>IF(AND(ISNUMBER('Emissions (start here)'!AK278),ISNUMBER(Dispersion!$S$8)),'Emissions (start here)'!AK278*453.59/3600*Dispersion!$S$8,0)</f>
        <v>0</v>
      </c>
      <c r="BT278" s="74">
        <f>IF(AND(ISNUMBER('Emissions (start here)'!AK278),ISNUMBER(Dispersion!$S$9)),'Emissions (start here)'!AK278*453.59/3600*Dispersion!$S$9,0)</f>
        <v>0</v>
      </c>
      <c r="BU278" s="74">
        <f>IF(AND(ISNUMBER('Emissions (start here)'!AL278),ISNUMBER(Dispersion!$S$10)),'Emissions (start here)'!AL278*2000*453.59/8760/3600*Dispersion!$S$10,0)</f>
        <v>0</v>
      </c>
      <c r="BV278" s="74">
        <f>IF(AND(ISNUMBER('Emissions (start here)'!AL278),ISNUMBER(Dispersion!$S$11)),'Emissions (start here)'!AL278*2000*453.59/8760/3600*Dispersion!$S$11,0)</f>
        <v>0</v>
      </c>
      <c r="BW278" s="74">
        <f>IF(AND(ISNUMBER('Emissions (start here)'!AM278),ISNUMBER(Dispersion!$T$8)),'Emissions (start here)'!AM278*453.59/3600*Dispersion!$T$8,0)</f>
        <v>0</v>
      </c>
      <c r="BX278" s="74">
        <f>IF(AND(ISNUMBER('Emissions (start here)'!AM278),ISNUMBER(Dispersion!$T$9)),'Emissions (start here)'!AM278*453.59/3600*Dispersion!$T$9,0)</f>
        <v>0</v>
      </c>
      <c r="BY278" s="74">
        <f>IF(AND(ISNUMBER('Emissions (start here)'!AN278),ISNUMBER(Dispersion!$T$10)),'Emissions (start here)'!AN278*2000*453.59/8760/3600*Dispersion!$T$10,0)</f>
        <v>0</v>
      </c>
      <c r="BZ278" s="74">
        <f>IF(AND(ISNUMBER('Emissions (start here)'!AN278),ISNUMBER(Dispersion!$T$11)),'Emissions (start here)'!AN278*2000*453.59/8760/3600*Dispersion!$T$11,0)</f>
        <v>0</v>
      </c>
      <c r="CA278" s="74">
        <f>IF(AND(ISNUMBER('Emissions (start here)'!AO278),ISNUMBER(Dispersion!$U$8)),'Emissions (start here)'!AO278*453.59/3600*Dispersion!$U$8,0)</f>
        <v>0</v>
      </c>
      <c r="CB278" s="74">
        <f>IF(AND(ISNUMBER('Emissions (start here)'!AO278),ISNUMBER(Dispersion!$U$9)),'Emissions (start here)'!AO278*453.59/3600*Dispersion!$U$9,0)</f>
        <v>0</v>
      </c>
      <c r="CC278" s="74">
        <f>IF(AND(ISNUMBER('Emissions (start here)'!AP278),ISNUMBER(Dispersion!$U$10)),'Emissions (start here)'!AP278*2000*453.59/8760/3600*Dispersion!$U$10,0)</f>
        <v>0</v>
      </c>
      <c r="CD278" s="74">
        <f>IF(AND(ISNUMBER('Emissions (start here)'!AP278),ISNUMBER(Dispersion!$U$11)),'Emissions (start here)'!AP278*2000*453.59/8760/3600*Dispersion!$U$11,0)</f>
        <v>0</v>
      </c>
      <c r="CE278" s="74">
        <f>IF(AND(ISNUMBER('Emissions (start here)'!AQ278),ISNUMBER(Dispersion!$V$8)),'Emissions (start here)'!AQ278*453.59/3600*Dispersion!$V$8,0)</f>
        <v>0</v>
      </c>
      <c r="CF278" s="74">
        <f>IF(AND(ISNUMBER('Emissions (start here)'!AQ278),ISNUMBER(Dispersion!$V$9)),'Emissions (start here)'!AQ278*453.59/3600*Dispersion!$V$9,0)</f>
        <v>0</v>
      </c>
      <c r="CG278" s="74">
        <f>IF(AND(ISNUMBER('Emissions (start here)'!AR278),ISNUMBER(Dispersion!$V$10)),'Emissions (start here)'!AR278*2000*453.59/8760/3600*Dispersion!$V$10,0)</f>
        <v>0</v>
      </c>
      <c r="CH278" s="74">
        <f>IF(AND(ISNUMBER('Emissions (start here)'!AR278),ISNUMBER(Dispersion!$V$11)),'Emissions (start here)'!AR278*2000*453.59/8760/3600*Dispersion!$V$11,0)</f>
        <v>0</v>
      </c>
      <c r="CI278" s="74">
        <f>IF(AND(ISNUMBER('Emissions (start here)'!AS278),ISNUMBER(Dispersion!$W$8)),'Emissions (start here)'!AS278*453.59/3600*Dispersion!$W$8,0)</f>
        <v>0</v>
      </c>
      <c r="CJ278" s="74">
        <f>IF(AND(ISNUMBER('Emissions (start here)'!AS278),ISNUMBER(Dispersion!$W$9)),'Emissions (start here)'!AS278*453.59/3600*Dispersion!$W$9,0)</f>
        <v>0</v>
      </c>
      <c r="CK278" s="74">
        <f>IF(AND(ISNUMBER('Emissions (start here)'!AT278),ISNUMBER(Dispersion!$W$10)),'Emissions (start here)'!AT278*2000*453.59/8760/3600*Dispersion!$W$10,0)</f>
        <v>0</v>
      </c>
      <c r="CL278" s="74">
        <f>IF(AND(ISNUMBER('Emissions (start here)'!AT278),ISNUMBER(Dispersion!$W$11)),'Emissions (start here)'!AT278*2000*453.59/8760/3600*Dispersion!$W$11,0)</f>
        <v>0</v>
      </c>
      <c r="CM278" s="74">
        <f>IF(AND(ISNUMBER('Emissions (start here)'!AU278),ISNUMBER(Dispersion!$X$8)),'Emissions (start here)'!AU278*453.59/3600*Dispersion!$X$8,0)</f>
        <v>0</v>
      </c>
      <c r="CN278" s="74">
        <f>IF(AND(ISNUMBER('Emissions (start here)'!AU278),ISNUMBER(Dispersion!$X$9)),'Emissions (start here)'!AU278*453.59/3600*Dispersion!$X$9,0)</f>
        <v>0</v>
      </c>
      <c r="CO278" s="74">
        <f>IF(AND(ISNUMBER('Emissions (start here)'!AV278),ISNUMBER(Dispersion!$X$10)),'Emissions (start here)'!AV278*2000*453.59/8760/3600*Dispersion!$X$10,0)</f>
        <v>0</v>
      </c>
      <c r="CP278" s="74">
        <f>IF(AND(ISNUMBER('Emissions (start here)'!AV278),ISNUMBER(Dispersion!$X$11)),'Emissions (start here)'!AV278*2000*453.59/8760/3600*Dispersion!$X$11,0)</f>
        <v>0</v>
      </c>
      <c r="CQ278" s="74">
        <f>IF(AND(ISNUMBER('Emissions (start here)'!AW278),ISNUMBER(Dispersion!$Y$8)),'Emissions (start here)'!AW278*453.59/3600*Dispersion!$Y$8,0)</f>
        <v>0</v>
      </c>
      <c r="CR278" s="74">
        <f>IF(AND(ISNUMBER('Emissions (start here)'!AW278),ISNUMBER(Dispersion!$Y$9)),'Emissions (start here)'!AW278*453.59/3600*Dispersion!$Y$9,0)</f>
        <v>0</v>
      </c>
      <c r="CS278" s="74">
        <f>IF(AND(ISNUMBER('Emissions (start here)'!AX278),ISNUMBER(Dispersion!$Y$10)),'Emissions (start here)'!AX278*2000*453.59/8760/3600*Dispersion!$Y$10,0)</f>
        <v>0</v>
      </c>
      <c r="CT278" s="74">
        <f>IF(AND(ISNUMBER('Emissions (start here)'!AX278),ISNUMBER(Dispersion!$Y$11)),'Emissions (start here)'!AX278*2000*453.59/8760/3600*Dispersion!$Y$11,0)</f>
        <v>0</v>
      </c>
      <c r="CU278" s="74">
        <f>IF(AND(ISNUMBER('Emissions (start here)'!AY278),ISNUMBER(Dispersion!$Z$8)),'Emissions (start here)'!AY278*453.59/3600*Dispersion!$Z$8,0)</f>
        <v>0</v>
      </c>
      <c r="CV278" s="74">
        <f>IF(AND(ISNUMBER('Emissions (start here)'!AY278),ISNUMBER(Dispersion!$Z$9)),'Emissions (start here)'!AY278*453.59/3600*Dispersion!$Z$9,0)</f>
        <v>0</v>
      </c>
      <c r="CW278" s="74">
        <f>IF(AND(ISNUMBER('Emissions (start here)'!AZ278),ISNUMBER(Dispersion!$Z$10)),'Emissions (start here)'!AZ278*2000*453.59/8760/3600*Dispersion!$Z$10,0)</f>
        <v>0</v>
      </c>
      <c r="CX278" s="74">
        <f>IF(AND(ISNUMBER('Emissions (start here)'!AZ278),ISNUMBER(Dispersion!$Z$11)),'Emissions (start here)'!AZ278*2000*453.59/8760/3600*Dispersion!$Z$11,0)</f>
        <v>0</v>
      </c>
      <c r="CY278" s="74">
        <f>IF(AND(ISNUMBER('Emissions (start here)'!BA278),ISNUMBER(Dispersion!$AA$8)),'Emissions (start here)'!BA278*453.59/3600*Dispersion!$AA$8,0)</f>
        <v>0</v>
      </c>
      <c r="CZ278" s="74">
        <f>IF(AND(ISNUMBER('Emissions (start here)'!BA278),ISNUMBER(Dispersion!$AA$9)),'Emissions (start here)'!BA278*453.59/3600*Dispersion!$AA$9,0)</f>
        <v>0</v>
      </c>
      <c r="DA278" s="74">
        <f>IF(AND(ISNUMBER('Emissions (start here)'!BB278),ISNUMBER(Dispersion!$AA$10)),'Emissions (start here)'!BB278*2000*453.59/8760/3600*Dispersion!$AA$10,0)</f>
        <v>0</v>
      </c>
      <c r="DB278" s="74">
        <f>IF(AND(ISNUMBER('Emissions (start here)'!BB278),ISNUMBER(Dispersion!$AA$11)),'Emissions (start here)'!BB278*2000*453.59/8760/3600*Dispersion!$AA$11,0)</f>
        <v>0</v>
      </c>
      <c r="DC278" s="74">
        <f>IF(AND(ISNUMBER('Emissions (start here)'!BC278),ISNUMBER(Dispersion!$AB$8)),'Emissions (start here)'!BC278*453.59/3600*Dispersion!$AB$8,0)</f>
        <v>0</v>
      </c>
      <c r="DD278" s="74">
        <f>IF(AND(ISNUMBER('Emissions (start here)'!BC278),ISNUMBER(Dispersion!$AB$9)),'Emissions (start here)'!BC278*453.59/3600*Dispersion!$AB$9,0)</f>
        <v>0</v>
      </c>
      <c r="DE278" s="74">
        <f>IF(AND(ISNUMBER('Emissions (start here)'!BD278),ISNUMBER(Dispersion!$AB$10)),'Emissions (start here)'!BD278*2000*453.59/8760/3600*Dispersion!$AB$10,0)</f>
        <v>0</v>
      </c>
      <c r="DF278" s="74">
        <f>IF(AND(ISNUMBER('Emissions (start here)'!BD278),ISNUMBER(Dispersion!$AB$11)),'Emissions (start here)'!BD278*2000*453.59/8760/3600*Dispersion!$AB$11,0)</f>
        <v>0</v>
      </c>
      <c r="DG278" s="74">
        <f>IF(AND(ISNUMBER('Emissions (start here)'!BE278),ISNUMBER(Dispersion!$AC$8)),'Emissions (start here)'!BE278*453.59/3600*Dispersion!$AC$8,0)</f>
        <v>0</v>
      </c>
      <c r="DH278" s="74">
        <f>IF(AND(ISNUMBER('Emissions (start here)'!BE278),ISNUMBER(Dispersion!$AC$9)),'Emissions (start here)'!BE278*453.59/3600*Dispersion!$AC$9,0)</f>
        <v>0</v>
      </c>
      <c r="DI278" s="74">
        <f>IF(AND(ISNUMBER('Emissions (start here)'!BF278),ISNUMBER(Dispersion!$AC$10)),'Emissions (start here)'!BF278*2000*453.59/8760/3600*Dispersion!$AC$10,0)</f>
        <v>0</v>
      </c>
      <c r="DJ278" s="74">
        <f>IF(AND(ISNUMBER('Emissions (start here)'!BF278),ISNUMBER(Dispersion!$AC$11)),'Emissions (start here)'!BF278*2000*453.59/8760/3600*Dispersion!$AC$11,0)</f>
        <v>0</v>
      </c>
      <c r="DK278" s="74">
        <f>IF(AND(ISNUMBER('Emissions (start here)'!BG278),ISNUMBER(Dispersion!$AD$8)),'Emissions (start here)'!BG278*453.59/3600*Dispersion!$AD$8,0)</f>
        <v>0</v>
      </c>
      <c r="DL278" s="74">
        <f>IF(AND(ISNUMBER('Emissions (start here)'!BG278),ISNUMBER(Dispersion!$AD$9)),'Emissions (start here)'!BG278*453.59/3600*Dispersion!$AD$9,0)</f>
        <v>0</v>
      </c>
      <c r="DM278" s="74">
        <f>IF(AND(ISNUMBER('Emissions (start here)'!BH278),ISNUMBER(Dispersion!$AD$10)),'Emissions (start here)'!BH278*2000*453.59/8760/3600*Dispersion!$AD$10,0)</f>
        <v>0</v>
      </c>
      <c r="DN278" s="74">
        <f>IF(AND(ISNUMBER('Emissions (start here)'!BH278),ISNUMBER(Dispersion!$AD$11)),'Emissions (start here)'!BH278*2000*453.59/8760/3600*Dispersion!$AD$11,0)</f>
        <v>0</v>
      </c>
      <c r="DO278" s="74">
        <f>IF(AND(ISNUMBER('Emissions (start here)'!BI278),ISNUMBER(Dispersion!$AE$8)),'Emissions (start here)'!BI278*453.59/3600*Dispersion!$AE$8,0)</f>
        <v>0</v>
      </c>
      <c r="DP278" s="74">
        <f>IF(AND(ISNUMBER('Emissions (start here)'!BI278),ISNUMBER(Dispersion!$AE$9)),'Emissions (start here)'!BI278*453.59/3600*Dispersion!$AE$9,0)</f>
        <v>0</v>
      </c>
      <c r="DQ278" s="74">
        <f>IF(AND(ISNUMBER('Emissions (start here)'!BJ278),ISNUMBER(Dispersion!$AE$10)),'Emissions (start here)'!BJ278*2000*453.59/8760/3600*Dispersion!$AE$10,0)</f>
        <v>0</v>
      </c>
      <c r="DR278" s="74">
        <f>IF(AND(ISNUMBER('Emissions (start here)'!BJ278),ISNUMBER(Dispersion!$AE$11)),'Emissions (start here)'!BJ278*2000*453.59/8760/3600*Dispersion!$AE$11,0)</f>
        <v>0</v>
      </c>
      <c r="DS278" s="74">
        <f>IF(AND(ISNUMBER('Emissions (start here)'!BK278),ISNUMBER(Dispersion!$AF$8)),'Emissions (start here)'!BK278*453.59/3600*Dispersion!$AF$8,0)</f>
        <v>0</v>
      </c>
      <c r="DT278" s="74">
        <f>IF(AND(ISNUMBER('Emissions (start here)'!BK278),ISNUMBER(Dispersion!$AF$9)),'Emissions (start here)'!BK278*453.59/3600*Dispersion!$AF$9,0)</f>
        <v>0</v>
      </c>
      <c r="DU278" s="74">
        <f>IF(AND(ISNUMBER('Emissions (start here)'!BL278),ISNUMBER(Dispersion!$AF$10)),'Emissions (start here)'!BL278*2000*453.59/8760/3600*Dispersion!$AF$10,0)</f>
        <v>0</v>
      </c>
      <c r="DV278" s="74">
        <f>IF(AND(ISNUMBER('Emissions (start here)'!BL278),ISNUMBER(Dispersion!$AF$11)),'Emissions (start here)'!BL278*2000*453.59/8760/3600*Dispersion!$AF$11,0)</f>
        <v>0</v>
      </c>
      <c r="DW278" s="74">
        <f>IF(AND(ISNUMBER('Emissions (start here)'!BM278),ISNUMBER(Dispersion!$AG$8)),'Emissions (start here)'!BM278*453.59/3600*Dispersion!$AG$8,0)</f>
        <v>0</v>
      </c>
      <c r="DX278" s="74">
        <f>IF(AND(ISNUMBER('Emissions (start here)'!BM278),ISNUMBER(Dispersion!$AG$9)),'Emissions (start here)'!BM278*453.59/3600*Dispersion!$AG$9,0)</f>
        <v>0</v>
      </c>
      <c r="DY278" s="74">
        <f>IF(AND(ISNUMBER('Emissions (start here)'!BN278),ISNUMBER(Dispersion!$AG$10)),'Emissions (start here)'!BN278*2000*453.59/8760/3600*Dispersion!$AG$10,0)</f>
        <v>0</v>
      </c>
      <c r="DZ278" s="74">
        <f>IF(AND(ISNUMBER('Emissions (start here)'!BN278),ISNUMBER(Dispersion!$AG$11)),'Emissions (start here)'!BN278*2000*453.59/8760/3600*Dispersion!$AG$11,0)</f>
        <v>0</v>
      </c>
      <c r="EA278" s="74">
        <f>IF(AND(ISNUMBER('Emissions (start here)'!BO278),ISNUMBER(Dispersion!$AH$8)),'Emissions (start here)'!BO278*453.59/3600*Dispersion!$AH$8,0)</f>
        <v>0</v>
      </c>
      <c r="EB278" s="74">
        <f>IF(AND(ISNUMBER('Emissions (start here)'!BO278),ISNUMBER(Dispersion!$AH$9)),'Emissions (start here)'!BO278*453.59/3600*Dispersion!$AH$9,0)</f>
        <v>0</v>
      </c>
      <c r="EC278" s="74">
        <f>IF(AND(ISNUMBER('Emissions (start here)'!BP278),ISNUMBER(Dispersion!$AH$10)),'Emissions (start here)'!BP278*2000*453.59/8760/3600*Dispersion!$AH$10,0)</f>
        <v>0</v>
      </c>
      <c r="ED278" s="74">
        <f>IF(AND(ISNUMBER('Emissions (start here)'!BP278),ISNUMBER(Dispersion!$AH$11)),'Emissions (start here)'!BP278*2000*453.59/8760/3600*Dispersion!$AH$11,0)</f>
        <v>0</v>
      </c>
      <c r="EE278" s="74">
        <f>IF(AND(ISNUMBER('Emissions (start here)'!BQ278),ISNUMBER(Dispersion!$AI$8)),'Emissions (start here)'!BQ278*453.59/3600*Dispersion!$AI$8,0)</f>
        <v>0</v>
      </c>
      <c r="EF278" s="74">
        <f>IF(AND(ISNUMBER('Emissions (start here)'!BQ278),ISNUMBER(Dispersion!$AI$9)),'Emissions (start here)'!BQ278*453.59/3600*Dispersion!$AI$9,0)</f>
        <v>0</v>
      </c>
      <c r="EG278" s="74">
        <f>IF(AND(ISNUMBER('Emissions (start here)'!BR278),ISNUMBER(Dispersion!$AI$10)),'Emissions (start here)'!BR278*2000*453.59/8760/3600*Dispersion!$AI$10,0)</f>
        <v>0</v>
      </c>
      <c r="EH278" s="74">
        <f>IF(AND(ISNUMBER('Emissions (start here)'!BR278),ISNUMBER(Dispersion!$AI$11)),'Emissions (start here)'!BR278*2000*453.59/8760/3600*Dispersion!$AI$11,0)</f>
        <v>0</v>
      </c>
      <c r="EI278" s="74">
        <f>IF(AND(ISNUMBER('Emissions (start here)'!BS278),ISNUMBER(Dispersion!$AJ$8)),'Emissions (start here)'!BS278*453.59/3600*Dispersion!$AJ$8,0)</f>
        <v>0</v>
      </c>
      <c r="EJ278" s="74">
        <f>IF(AND(ISNUMBER('Emissions (start here)'!BS278),ISNUMBER(Dispersion!$AJ$9)),'Emissions (start here)'!BS278*453.59/3600*Dispersion!$AJ$9,0)</f>
        <v>0</v>
      </c>
      <c r="EK278" s="74">
        <f>IF(AND(ISNUMBER('Emissions (start here)'!BT278),ISNUMBER(Dispersion!$AJ$10)),'Emissions (start here)'!BT278*2000*453.59/8760/3600*Dispersion!$AJ$10,0)</f>
        <v>0</v>
      </c>
      <c r="EL278" s="74">
        <f>IF(AND(ISNUMBER('Emissions (start here)'!BT278),ISNUMBER(Dispersion!$AJ$11)),'Emissions (start here)'!BT278*2000*453.59/8760/3600*Dispersion!$AJ$11,0)</f>
        <v>0</v>
      </c>
      <c r="EM278" s="74">
        <f>IF(AND(ISNUMBER('Emissions (start here)'!BU278),ISNUMBER(Dispersion!$AK$8)),'Emissions (start here)'!BU278*453.59/3600*Dispersion!$AK$8,0)</f>
        <v>0</v>
      </c>
      <c r="EN278" s="74">
        <f>IF(AND(ISNUMBER('Emissions (start here)'!BU278),ISNUMBER(Dispersion!$AK$9)),'Emissions (start here)'!BU278*453.59/3600*Dispersion!$AK$9,0)</f>
        <v>0</v>
      </c>
      <c r="EO278" s="74">
        <f>IF(AND(ISNUMBER('Emissions (start here)'!BV278),ISNUMBER(Dispersion!$AK$10)),'Emissions (start here)'!BV278*2000*453.59/8760/3600*Dispersion!$AK$10,0)</f>
        <v>0</v>
      </c>
      <c r="EP278" s="74">
        <f>IF(AND(ISNUMBER('Emissions (start here)'!BV278),ISNUMBER(Dispersion!$AK$11)),'Emissions (start here)'!BV278*2000*453.59/8760/3600*Dispersion!$AK$11,0)</f>
        <v>0</v>
      </c>
      <c r="EQ278" s="74">
        <f>IF(AND(ISNUMBER('Emissions (start here)'!BW278),ISNUMBER(Dispersion!$AL$8)),'Emissions (start here)'!BW278*453.59/3600*Dispersion!$AL$8,0)</f>
        <v>0</v>
      </c>
      <c r="ER278" s="74">
        <f>IF(AND(ISNUMBER('Emissions (start here)'!BW278),ISNUMBER(Dispersion!$AL$9)),'Emissions (start here)'!BW278*453.59/3600*Dispersion!$AL$9,0)</f>
        <v>0</v>
      </c>
      <c r="ES278" s="74">
        <f>IF(AND(ISNUMBER('Emissions (start here)'!BX278),ISNUMBER(Dispersion!$AL$10)),'Emissions (start here)'!BX278*2000*453.59/8760/3600*Dispersion!$AL$10,0)</f>
        <v>0</v>
      </c>
      <c r="ET278" s="74">
        <f>IF(AND(ISNUMBER('Emissions (start here)'!BX278),ISNUMBER(Dispersion!$AL$11)),'Emissions (start here)'!BX278*2000*453.59/8760/3600*Dispersion!$AL$11,0)</f>
        <v>0</v>
      </c>
      <c r="EU278" s="74">
        <f>IF(AND(ISNUMBER('Emissions (start here)'!BY278),ISNUMBER(Dispersion!$AM$8)),'Emissions (start here)'!BY278*453.59/3600*Dispersion!$AM$8,0)</f>
        <v>0</v>
      </c>
      <c r="EV278" s="74">
        <f>IF(AND(ISNUMBER('Emissions (start here)'!BY278),ISNUMBER(Dispersion!$AM$9)),'Emissions (start here)'!BY278*453.59/3600*Dispersion!$AM$9,0)</f>
        <v>0</v>
      </c>
      <c r="EW278" s="74">
        <f>IF(AND(ISNUMBER('Emissions (start here)'!BZ278),ISNUMBER(Dispersion!$AM$10)),'Emissions (start here)'!BZ278*2000*453.59/8760/3600*Dispersion!$AM$10,0)</f>
        <v>0</v>
      </c>
      <c r="EX278" s="74">
        <f>IF(AND(ISNUMBER('Emissions (start here)'!BZ278),ISNUMBER(Dispersion!$AM$11)),'Emissions (start here)'!BZ278*2000*453.59/8760/3600*Dispersion!$AM$11,0)</f>
        <v>0</v>
      </c>
      <c r="EY278" s="74">
        <f>IF(AND(ISNUMBER('Emissions (start here)'!CA278),ISNUMBER(Dispersion!$AN$8)),'Emissions (start here)'!CA278*453.59/3600*Dispersion!$AN$8,0)</f>
        <v>0</v>
      </c>
      <c r="EZ278" s="74">
        <f>IF(AND(ISNUMBER('Emissions (start here)'!CA278),ISNUMBER(Dispersion!$AN$9)),'Emissions (start here)'!CA278*453.59/3600*Dispersion!$AN$9,0)</f>
        <v>0</v>
      </c>
      <c r="FA278" s="74">
        <f>IF(AND(ISNUMBER('Emissions (start here)'!CB278),ISNUMBER(Dispersion!$AN$10)),'Emissions (start here)'!CB278*2000*453.59/8760/3600*Dispersion!$AN$10,0)</f>
        <v>0</v>
      </c>
      <c r="FB278" s="74">
        <f>IF(AND(ISNUMBER('Emissions (start here)'!CB278),ISNUMBER(Dispersion!$AN$11)),'Emissions (start here)'!CB278*2000*453.59/8760/3600*Dispersion!$AN$11,0)</f>
        <v>0</v>
      </c>
      <c r="FC278" s="74">
        <f>IF(AND(ISNUMBER('Emissions (start here)'!CC278),ISNUMBER(Dispersion!$AO$8)),'Emissions (start here)'!CC278*453.59/3600*Dispersion!$AO$8,0)</f>
        <v>0</v>
      </c>
      <c r="FD278" s="74">
        <f>IF(AND(ISNUMBER('Emissions (start here)'!CC278),ISNUMBER(Dispersion!$AO$9)),'Emissions (start here)'!CC278*453.59/3600*Dispersion!$AO$9,0)</f>
        <v>0</v>
      </c>
      <c r="FE278" s="74">
        <f>IF(AND(ISNUMBER('Emissions (start here)'!CD278),ISNUMBER(Dispersion!$AO$10)),'Emissions (start here)'!CD278*2000*453.59/8760/3600*Dispersion!$AO$10,0)</f>
        <v>0</v>
      </c>
      <c r="FF278" s="74">
        <f>IF(AND(ISNUMBER('Emissions (start here)'!CD278),ISNUMBER(Dispersion!$AO$11)),'Emissions (start here)'!CD278*2000*453.59/8760/3600*Dispersion!$AO$11,0)</f>
        <v>0</v>
      </c>
      <c r="FG278" s="74">
        <f>IF(AND(ISNUMBER('Emissions (start here)'!CE278),ISNUMBER(Dispersion!$AP$8)),'Emissions (start here)'!CE278*453.59/3600*Dispersion!$AP$8,0)</f>
        <v>0</v>
      </c>
      <c r="FH278" s="74">
        <f>IF(AND(ISNUMBER('Emissions (start here)'!CE278),ISNUMBER(Dispersion!$AP$9)),'Emissions (start here)'!CE278*453.59/3600*Dispersion!$AP$9,0)</f>
        <v>0</v>
      </c>
      <c r="FI278" s="74">
        <f>IF(AND(ISNUMBER('Emissions (start here)'!CF278),ISNUMBER(Dispersion!$AP$10)),'Emissions (start here)'!CF278*2000*453.59/8760/3600*Dispersion!$AP$10,0)</f>
        <v>0</v>
      </c>
      <c r="FJ278" s="74">
        <f>IF(AND(ISNUMBER('Emissions (start here)'!CF278),ISNUMBER(Dispersion!$AP$11)),'Emissions (start here)'!CF278*2000*453.59/8760/3600*Dispersion!$AP$11,0)</f>
        <v>0</v>
      </c>
      <c r="FK278" s="74">
        <f>IF(AND(ISNUMBER('Emissions (start here)'!CG278),ISNUMBER(Dispersion!$AQ$8)),'Emissions (start here)'!CG278*453.59/3600*Dispersion!$AQ$8,0)</f>
        <v>0</v>
      </c>
      <c r="FL278" s="74">
        <f>IF(AND(ISNUMBER('Emissions (start here)'!CG278),ISNUMBER(Dispersion!$AQ$9)),'Emissions (start here)'!CG278*453.59/3600*Dispersion!$AQ$9,0)</f>
        <v>0</v>
      </c>
      <c r="FM278" s="74">
        <f>IF(AND(ISNUMBER('Emissions (start here)'!CH278),ISNUMBER(Dispersion!$AQ$10)),'Emissions (start here)'!CH278*2000*453.59/8760/3600*Dispersion!$AQ$10,0)</f>
        <v>0</v>
      </c>
      <c r="FN278" s="74">
        <f>IF(AND(ISNUMBER('Emissions (start here)'!CH278),ISNUMBER(Dispersion!$AQ$11)),'Emissions (start here)'!CH278*2000*453.59/8760/3600*Dispersion!$AQ$11,0)</f>
        <v>0</v>
      </c>
      <c r="FO278" s="74">
        <f>IF(AND(ISNUMBER('Emissions (start here)'!CI278),ISNUMBER(Dispersion!$AR$8)),'Emissions (start here)'!CI278*453.59/3600*Dispersion!$AR$8,0)</f>
        <v>0</v>
      </c>
      <c r="FP278" s="74">
        <f>IF(AND(ISNUMBER('Emissions (start here)'!CI278),ISNUMBER(Dispersion!$AR$9)),'Emissions (start here)'!CI278*453.59/3600*Dispersion!$AR$9,0)</f>
        <v>0</v>
      </c>
      <c r="FQ278" s="74">
        <f>IF(AND(ISNUMBER('Emissions (start here)'!CJ278),ISNUMBER(Dispersion!$AR$10)),'Emissions (start here)'!CJ278*2000*453.59/8760/3600*Dispersion!$AR$10,0)</f>
        <v>0</v>
      </c>
      <c r="FR278" s="74">
        <f>IF(AND(ISNUMBER('Emissions (start here)'!CJ278),ISNUMBER(Dispersion!$AR$11)),'Emissions (start here)'!CJ278*2000*453.59/8760/3600*Dispersion!$AR$11,0)</f>
        <v>0</v>
      </c>
      <c r="FS278" s="74">
        <f>IF(AND(ISNUMBER('Emissions (start here)'!CK278),ISNUMBER(Dispersion!$AS$8)),'Emissions (start here)'!CK278*453.59/3600*Dispersion!$AS$8,0)</f>
        <v>0</v>
      </c>
      <c r="FT278" s="74">
        <f>IF(AND(ISNUMBER('Emissions (start here)'!CK278),ISNUMBER(Dispersion!$AS$9)),'Emissions (start here)'!CK278*453.59/3600*Dispersion!$AS$9,0)</f>
        <v>0</v>
      </c>
      <c r="FU278" s="74">
        <f>IF(AND(ISNUMBER('Emissions (start here)'!CL278),ISNUMBER(Dispersion!$AS$10)),'Emissions (start here)'!CL278*2000*453.59/8760/3600*Dispersion!$AS$10,0)</f>
        <v>0</v>
      </c>
      <c r="FV278" s="74">
        <f>IF(AND(ISNUMBER('Emissions (start here)'!CL278),ISNUMBER(Dispersion!$AS$11)),'Emissions (start here)'!CL278*2000*453.59/8760/3600*Dispersion!$AS$11,0)</f>
        <v>0</v>
      </c>
      <c r="FW278" s="74">
        <f>IF(AND(ISNUMBER('Emissions (start here)'!CM278),ISNUMBER(Dispersion!$AT$8)),'Emissions (start here)'!CM278*453.59/3600*Dispersion!$AT$8,0)</f>
        <v>0</v>
      </c>
      <c r="FX278" s="74">
        <f>IF(AND(ISNUMBER('Emissions (start here)'!CM278),ISNUMBER(Dispersion!$AT$9)),'Emissions (start here)'!CM278*453.59/3600*Dispersion!$AT$9,0)</f>
        <v>0</v>
      </c>
      <c r="FY278" s="74">
        <f>IF(AND(ISNUMBER('Emissions (start here)'!CN278),ISNUMBER(Dispersion!$AT$10)),'Emissions (start here)'!CN278*2000*453.59/8760/3600*Dispersion!$AT$10,0)</f>
        <v>0</v>
      </c>
      <c r="FZ278" s="74">
        <f>IF(AND(ISNUMBER('Emissions (start here)'!CN278),ISNUMBER(Dispersion!$AT$11)),'Emissions (start here)'!CN278*2000*453.59/8760/3600*Dispersion!$AT$11,0)</f>
        <v>0</v>
      </c>
      <c r="GA278" s="74">
        <f>IF(AND(ISNUMBER('Emissions (start here)'!CO278),ISNUMBER(Dispersion!$AU$8)),'Emissions (start here)'!CO278*453.59/3600*Dispersion!$AU$8,0)</f>
        <v>0</v>
      </c>
      <c r="GB278" s="74">
        <f>IF(AND(ISNUMBER('Emissions (start here)'!CO278),ISNUMBER(Dispersion!$AU$9)),'Emissions (start here)'!CO278*453.59/3600*Dispersion!$AU$9,0)</f>
        <v>0</v>
      </c>
      <c r="GC278" s="74">
        <f>IF(AND(ISNUMBER('Emissions (start here)'!CP278),ISNUMBER(Dispersion!$AU$10)),'Emissions (start here)'!CP278*2000*453.59/8760/3600*Dispersion!$AU$10,0)</f>
        <v>0</v>
      </c>
      <c r="GD278" s="74">
        <f>IF(AND(ISNUMBER('Emissions (start here)'!CP278),ISNUMBER(Dispersion!$AU$11)),'Emissions (start here)'!CP278*2000*453.59/8760/3600*Dispersion!$AU$11,0)</f>
        <v>0</v>
      </c>
      <c r="GE278" s="74">
        <f>IF(AND(ISNUMBER('Emissions (start here)'!CQ278),ISNUMBER(Dispersion!$AV$8)),'Emissions (start here)'!CQ278*453.59/3600*Dispersion!$AV$8,0)</f>
        <v>0</v>
      </c>
      <c r="GF278" s="74">
        <f>IF(AND(ISNUMBER('Emissions (start here)'!CQ278),ISNUMBER(Dispersion!$AV$9)),'Emissions (start here)'!CQ278*453.59/3600*Dispersion!$AV$9,0)</f>
        <v>0</v>
      </c>
      <c r="GG278" s="74">
        <f>IF(AND(ISNUMBER('Emissions (start here)'!CR278),ISNUMBER(Dispersion!$AV$10)),'Emissions (start here)'!CR278*2000*453.59/8760/3600*Dispersion!$AV$10,0)</f>
        <v>0</v>
      </c>
      <c r="GH278" s="74">
        <f>IF(AND(ISNUMBER('Emissions (start here)'!CR278),ISNUMBER(Dispersion!$AV$11)),'Emissions (start here)'!CR278*2000*453.59/8760/3600*Dispersion!$AV$11,0)</f>
        <v>0</v>
      </c>
      <c r="GI278" s="74">
        <f>IF(AND(ISNUMBER('Emissions (start here)'!CS278),ISNUMBER(Dispersion!$AW$8)),'Emissions (start here)'!CS278*453.59/3600*Dispersion!$AW$8,0)</f>
        <v>0</v>
      </c>
      <c r="GJ278" s="74">
        <f>IF(AND(ISNUMBER('Emissions (start here)'!CS278),ISNUMBER(Dispersion!$AW$9)),'Emissions (start here)'!CS278*453.59/3600*Dispersion!$AW$9,0)</f>
        <v>0</v>
      </c>
      <c r="GK278" s="74">
        <f>IF(AND(ISNUMBER('Emissions (start here)'!CT278),ISNUMBER(Dispersion!$AW$10)),'Emissions (start here)'!CT278*2000*453.59/8760/3600*Dispersion!$AW$10,0)</f>
        <v>0</v>
      </c>
      <c r="GL278" s="74">
        <f>IF(AND(ISNUMBER('Emissions (start here)'!CT278),ISNUMBER(Dispersion!$AW$11)),'Emissions (start here)'!CT278*2000*453.59/8760/3600*Dispersion!$AW$11,0)</f>
        <v>0</v>
      </c>
      <c r="GM278" s="74">
        <f>IF(AND(ISNUMBER('Emissions (start here)'!CU278),ISNUMBER(Dispersion!$AX$8)),'Emissions (start here)'!CU278*453.59/3600*Dispersion!$AX$8,0)</f>
        <v>0</v>
      </c>
      <c r="GN278" s="74">
        <f>IF(AND(ISNUMBER('Emissions (start here)'!CU278),ISNUMBER(Dispersion!$AX$9)),'Emissions (start here)'!CU278*453.59/3600*Dispersion!$AX$9,0)</f>
        <v>0</v>
      </c>
      <c r="GO278" s="74">
        <f>IF(AND(ISNUMBER('Emissions (start here)'!CV278),ISNUMBER(Dispersion!$AX$10)),'Emissions (start here)'!CV278*2000*453.59/8760/3600*Dispersion!$AX$10,0)</f>
        <v>0</v>
      </c>
      <c r="GP278" s="74">
        <f>IF(AND(ISNUMBER('Emissions (start here)'!CV278),ISNUMBER(Dispersion!$AX$11)),'Emissions (start here)'!CV278*2000*453.59/8760/3600*Dispersion!$AX$11,0)</f>
        <v>0</v>
      </c>
      <c r="GQ278" s="74">
        <f>IF(AND(ISNUMBER('Emissions (start here)'!CW278),ISNUMBER(Dispersion!$AY$8)),'Emissions (start here)'!CW278*453.59/3600*Dispersion!$AY$8,0)</f>
        <v>0</v>
      </c>
      <c r="GR278" s="74">
        <f>IF(AND(ISNUMBER('Emissions (start here)'!CW278),ISNUMBER(Dispersion!$AY$9)),'Emissions (start here)'!CW278*453.59/3600*Dispersion!$AY$9,0)</f>
        <v>0</v>
      </c>
      <c r="GS278" s="74">
        <f>IF(AND(ISNUMBER('Emissions (start here)'!CX278),ISNUMBER(Dispersion!$AY$10)),'Emissions (start here)'!CX278*2000*453.59/8760/3600*Dispersion!$AY$10,0)</f>
        <v>0</v>
      </c>
      <c r="GT278" s="74">
        <f>IF(AND(ISNUMBER('Emissions (start here)'!CX278),ISNUMBER(Dispersion!$AY$11)),'Emissions (start here)'!CX278*2000*453.59/8760/3600*Dispersion!$AY$11,0)</f>
        <v>0</v>
      </c>
      <c r="GU278" s="74">
        <f>IF(AND(ISNUMBER('Emissions (start here)'!CY278),ISNUMBER(Dispersion!$AZ$8)),'Emissions (start here)'!CY278*453.59/3600*Dispersion!$AZ$8,0)</f>
        <v>0</v>
      </c>
      <c r="GV278" s="74">
        <f>IF(AND(ISNUMBER('Emissions (start here)'!CY278),ISNUMBER(Dispersion!$AZ$9)),'Emissions (start here)'!CY278*453.59/3600*Dispersion!$AZ$9,0)</f>
        <v>0</v>
      </c>
      <c r="GW278" s="74">
        <f>IF(AND(ISNUMBER('Emissions (start here)'!CZ278),ISNUMBER(Dispersion!$AZ$10)),'Emissions (start here)'!CZ278*2000*453.59/8760/3600*Dispersion!$AZ$10,0)</f>
        <v>0</v>
      </c>
      <c r="GX278" s="74">
        <f>IF(AND(ISNUMBER('Emissions (start here)'!CZ278),ISNUMBER(Dispersion!$AZ$11)),'Emissions (start here)'!CZ278*2000*453.59/8760/3600*Dispersion!$AZ$11,0)</f>
        <v>0</v>
      </c>
    </row>
    <row r="279" spans="1:206" x14ac:dyDescent="0.2">
      <c r="A279" s="51" t="str">
        <f>'Tox Values'!C279</f>
        <v>1634-04-4</v>
      </c>
      <c r="B279" s="94" t="str">
        <f>'Tox Values'!D279</f>
        <v>Methyl tert butyl ether</v>
      </c>
      <c r="C279" s="96">
        <f t="shared" si="17"/>
        <v>0</v>
      </c>
      <c r="D279" s="74">
        <f t="shared" si="18"/>
        <v>0</v>
      </c>
      <c r="E279" s="74">
        <f t="shared" si="19"/>
        <v>0</v>
      </c>
      <c r="F279" s="99">
        <f t="shared" si="20"/>
        <v>0</v>
      </c>
      <c r="G279" s="97">
        <f>IF(AND(ISNUMBER('Emissions (start here)'!E279),ISNUMBER(Dispersion!$C$8)),'Emissions (start here)'!E279*453.59/3600*Dispersion!$C$8,0)</f>
        <v>0</v>
      </c>
      <c r="H279" s="74">
        <f>IF(AND(ISNUMBER('Emissions (start here)'!E279),ISNUMBER(Dispersion!$C$9)),'Emissions (start here)'!E279*453.59/3600*Dispersion!$C$9,0)</f>
        <v>0</v>
      </c>
      <c r="I279" s="74">
        <f>IF(AND(ISNUMBER('Emissions (start here)'!F279),ISNUMBER(Dispersion!$C$10)),'Emissions (start here)'!F279*2000*453.59/8760/3600*Dispersion!$C$10,0)</f>
        <v>0</v>
      </c>
      <c r="J279" s="74">
        <f>IF(AND(ISNUMBER('Emissions (start here)'!F279),ISNUMBER(Dispersion!$C$11)),'Emissions (start here)'!F279*2000*453.59/8760/3600*Dispersion!$C$11,0)</f>
        <v>0</v>
      </c>
      <c r="K279" s="74">
        <f>IF(AND(ISNUMBER('Emissions (start here)'!G279),ISNUMBER(Dispersion!$D$8)),'Emissions (start here)'!G279*453.59/3600*Dispersion!$D$8,0)</f>
        <v>0</v>
      </c>
      <c r="L279" s="74">
        <f>IF(AND(ISNUMBER('Emissions (start here)'!G279),ISNUMBER(Dispersion!$D$9)),'Emissions (start here)'!G279*453.59/3600*Dispersion!$D$9,0)</f>
        <v>0</v>
      </c>
      <c r="M279" s="74">
        <f>IF(AND(ISNUMBER('Emissions (start here)'!H279),ISNUMBER(Dispersion!$D$10)),'Emissions (start here)'!H279*2000*453.59/8760/3600*Dispersion!$D$10,0)</f>
        <v>0</v>
      </c>
      <c r="N279" s="74">
        <f>IF(AND(ISNUMBER('Emissions (start here)'!H279),ISNUMBER(Dispersion!$D$11)),'Emissions (start here)'!H279*2000*453.59/8760/3600*Dispersion!$D$11,0)</f>
        <v>0</v>
      </c>
      <c r="O279" s="74">
        <f>IF(AND(ISNUMBER('Emissions (start here)'!I279),ISNUMBER(Dispersion!$E$8)),'Emissions (start here)'!I279*453.59/3600*Dispersion!$E$8,0)</f>
        <v>0</v>
      </c>
      <c r="P279" s="74">
        <f>IF(AND(ISNUMBER('Emissions (start here)'!I279),ISNUMBER(Dispersion!$E$9)),'Emissions (start here)'!I279*453.59/3600*Dispersion!$E$9,0)</f>
        <v>0</v>
      </c>
      <c r="Q279" s="74">
        <f>IF(AND(ISNUMBER('Emissions (start here)'!J279),ISNUMBER(Dispersion!$E$10)),'Emissions (start here)'!J279*2000*453.59/8760/3600*Dispersion!$E$10,0)</f>
        <v>0</v>
      </c>
      <c r="R279" s="74">
        <f>IF(AND(ISNUMBER('Emissions (start here)'!J279),ISNUMBER(Dispersion!$E$11)),'Emissions (start here)'!J279*2000*453.59/8760/3600*Dispersion!$E$11,0)</f>
        <v>0</v>
      </c>
      <c r="S279" s="74">
        <f>IF(AND(ISNUMBER('Emissions (start here)'!K279),ISNUMBER(Dispersion!$F$8)),'Emissions (start here)'!K279*453.59/3600*Dispersion!$F$8,0)</f>
        <v>0</v>
      </c>
      <c r="T279" s="74">
        <f>IF(AND(ISNUMBER('Emissions (start here)'!K279),ISNUMBER(Dispersion!$F$9)),'Emissions (start here)'!K279*453.59/3600*Dispersion!$F$9,0)</f>
        <v>0</v>
      </c>
      <c r="U279" s="74">
        <f>IF(AND(ISNUMBER('Emissions (start here)'!L279),ISNUMBER(Dispersion!$F$10)),'Emissions (start here)'!L279*2000*453.59/8760/3600*Dispersion!$F$10,0)</f>
        <v>0</v>
      </c>
      <c r="V279" s="74">
        <f>IF(AND(ISNUMBER('Emissions (start here)'!L279),ISNUMBER(Dispersion!$F$11)),'Emissions (start here)'!L279*2000*453.59/8760/3600*Dispersion!$F$11,0)</f>
        <v>0</v>
      </c>
      <c r="W279" s="74">
        <f>IF(AND(ISNUMBER('Emissions (start here)'!M279),ISNUMBER(Dispersion!$G$8)),'Emissions (start here)'!M279*453.59/3600*Dispersion!$G$8,0)</f>
        <v>0</v>
      </c>
      <c r="X279" s="74">
        <f>IF(AND(ISNUMBER('Emissions (start here)'!M279),ISNUMBER(Dispersion!$G$9)),'Emissions (start here)'!M279*453.59/3600*Dispersion!$G$9,0)</f>
        <v>0</v>
      </c>
      <c r="Y279" s="74">
        <f>IF(AND(ISNUMBER('Emissions (start here)'!N279),ISNUMBER(Dispersion!$G$10)),'Emissions (start here)'!N279*2000*453.59/8760/3600*Dispersion!$G$10,0)</f>
        <v>0</v>
      </c>
      <c r="Z279" s="74">
        <f>IF(AND(ISNUMBER('Emissions (start here)'!N279),ISNUMBER(Dispersion!$G$11)),'Emissions (start here)'!N279*2000*453.59/8760/3600*Dispersion!$G$11,0)</f>
        <v>0</v>
      </c>
      <c r="AA279" s="74">
        <f>IF(AND(ISNUMBER('Emissions (start here)'!O279),ISNUMBER(Dispersion!$H$8)),'Emissions (start here)'!O279*453.59/3600*Dispersion!$H$8,0)</f>
        <v>0</v>
      </c>
      <c r="AB279" s="74">
        <f>IF(AND(ISNUMBER('Emissions (start here)'!O279),ISNUMBER(Dispersion!$H$9)),'Emissions (start here)'!O279*453.59/3600*Dispersion!$H$9,0)</f>
        <v>0</v>
      </c>
      <c r="AC279" s="74">
        <f>IF(AND(ISNUMBER('Emissions (start here)'!P279),ISNUMBER(Dispersion!$H$10)),'Emissions (start here)'!P279*2000*453.59/8760/3600*Dispersion!$H$10,0)</f>
        <v>0</v>
      </c>
      <c r="AD279" s="74">
        <f>IF(AND(ISNUMBER('Emissions (start here)'!P279),ISNUMBER(Dispersion!$H$11)),'Emissions (start here)'!P279*2000*453.59/8760/3600*Dispersion!$H$11,0)</f>
        <v>0</v>
      </c>
      <c r="AE279" s="74">
        <f>IF(AND(ISNUMBER('Emissions (start here)'!Q279),ISNUMBER(Dispersion!$I$8)),'Emissions (start here)'!Q279*453.59/3600*Dispersion!$I$8,0)</f>
        <v>0</v>
      </c>
      <c r="AF279" s="74">
        <f>IF(AND(ISNUMBER('Emissions (start here)'!Q279),ISNUMBER(Dispersion!$I$9)),'Emissions (start here)'!Q279*453.59/3600*Dispersion!$I$9,0)</f>
        <v>0</v>
      </c>
      <c r="AG279" s="74">
        <f>IF(AND(ISNUMBER('Emissions (start here)'!R279),ISNUMBER(Dispersion!$I$10)),'Emissions (start here)'!R279*2000*453.59/8760/3600*Dispersion!$I$10,0)</f>
        <v>0</v>
      </c>
      <c r="AH279" s="74">
        <f>IF(AND(ISNUMBER('Emissions (start here)'!R279),ISNUMBER(Dispersion!$I$11)),'Emissions (start here)'!R279*2000*453.59/8760/3600*Dispersion!$I$11,0)</f>
        <v>0</v>
      </c>
      <c r="AI279" s="74">
        <f>IF(AND(ISNUMBER('Emissions (start here)'!S279),ISNUMBER(Dispersion!$J$8)),'Emissions (start here)'!S279*453.59/3600*Dispersion!$J$8,0)</f>
        <v>0</v>
      </c>
      <c r="AJ279" s="74">
        <f>IF(AND(ISNUMBER('Emissions (start here)'!S279),ISNUMBER(Dispersion!$J$9)),'Emissions (start here)'!S279*453.59/3600*Dispersion!$J$9,0)</f>
        <v>0</v>
      </c>
      <c r="AK279" s="74">
        <f>IF(AND(ISNUMBER('Emissions (start here)'!T279),ISNUMBER(Dispersion!$J$10)),'Emissions (start here)'!T279*2000*453.59/8760/3600*Dispersion!$J$10,0)</f>
        <v>0</v>
      </c>
      <c r="AL279" s="74">
        <f>IF(AND(ISNUMBER('Emissions (start here)'!T279),ISNUMBER(Dispersion!$J$11)),'Emissions (start here)'!T279*2000*453.59/8760/3600*Dispersion!$J$11,0)</f>
        <v>0</v>
      </c>
      <c r="AM279" s="74">
        <f>IF(AND(ISNUMBER('Emissions (start here)'!U279),ISNUMBER(Dispersion!$K$8)),'Emissions (start here)'!U279*453.59/3600*Dispersion!$K$8,0)</f>
        <v>0</v>
      </c>
      <c r="AN279" s="74">
        <f>IF(AND(ISNUMBER('Emissions (start here)'!U279),ISNUMBER(Dispersion!$K$9)),'Emissions (start here)'!U279*453.59/3600*Dispersion!$K$9,0)</f>
        <v>0</v>
      </c>
      <c r="AO279" s="74">
        <f>IF(AND(ISNUMBER('Emissions (start here)'!V279),ISNUMBER(Dispersion!$K$10)),'Emissions (start here)'!V279*2000*453.59/8760/3600*Dispersion!$K$10,0)</f>
        <v>0</v>
      </c>
      <c r="AP279" s="74">
        <f>IF(AND(ISNUMBER('Emissions (start here)'!V279),ISNUMBER(Dispersion!$K$11)),'Emissions (start here)'!V279*2000*453.59/8760/3600*Dispersion!$K$11,0)</f>
        <v>0</v>
      </c>
      <c r="AQ279" s="74">
        <f>IF(AND(ISNUMBER('Emissions (start here)'!W279),ISNUMBER(Dispersion!$L$8)),'Emissions (start here)'!W279*453.59/3600*Dispersion!$L$8,0)</f>
        <v>0</v>
      </c>
      <c r="AR279" s="74">
        <f>IF(AND(ISNUMBER('Emissions (start here)'!W279),ISNUMBER(Dispersion!$L$9)),'Emissions (start here)'!W279*453.59/3600*Dispersion!$L$9,0)</f>
        <v>0</v>
      </c>
      <c r="AS279" s="74">
        <f>IF(AND(ISNUMBER('Emissions (start here)'!X279),ISNUMBER(Dispersion!$L$10)),'Emissions (start here)'!X279*2000*453.59/8760/3600*Dispersion!$L$10,0)</f>
        <v>0</v>
      </c>
      <c r="AT279" s="74">
        <f>IF(AND(ISNUMBER('Emissions (start here)'!X279),ISNUMBER(Dispersion!$L$11)),'Emissions (start here)'!X279*2000*453.59/8760/3600*Dispersion!$L$11,0)</f>
        <v>0</v>
      </c>
      <c r="AU279" s="74">
        <f>IF(AND(ISNUMBER('Emissions (start here)'!Y279),ISNUMBER(Dispersion!$M$8)),'Emissions (start here)'!Y279*453.59/3600*Dispersion!$M$8,0)</f>
        <v>0</v>
      </c>
      <c r="AV279" s="74">
        <f>IF(AND(ISNUMBER('Emissions (start here)'!Y279),ISNUMBER(Dispersion!$M$9)),'Emissions (start here)'!Y279*453.59/3600*Dispersion!$M$9,0)</f>
        <v>0</v>
      </c>
      <c r="AW279" s="74">
        <f>IF(AND(ISNUMBER('Emissions (start here)'!Z279),ISNUMBER(Dispersion!$M$10)),'Emissions (start here)'!Z279*2000*453.59/8760/3600*Dispersion!$M$10,0)</f>
        <v>0</v>
      </c>
      <c r="AX279" s="74">
        <f>IF(AND(ISNUMBER('Emissions (start here)'!Z279),ISNUMBER(Dispersion!$M$11)),'Emissions (start here)'!Z279*2000*453.59/8760/3600*Dispersion!$M$11,0)</f>
        <v>0</v>
      </c>
      <c r="AY279" s="74">
        <f>IF(AND(ISNUMBER('Emissions (start here)'!AA279),ISNUMBER(Dispersion!$N$8)),'Emissions (start here)'!AA279*453.59/3600*Dispersion!$N$8,0)</f>
        <v>0</v>
      </c>
      <c r="AZ279" s="74">
        <f>IF(AND(ISNUMBER('Emissions (start here)'!AA279),ISNUMBER(Dispersion!$N$9)),'Emissions (start here)'!AA279*453.59/3600*Dispersion!$N$9,0)</f>
        <v>0</v>
      </c>
      <c r="BA279" s="74">
        <f>IF(AND(ISNUMBER('Emissions (start here)'!AB279),ISNUMBER(Dispersion!$N$10)),'Emissions (start here)'!AB279*2000*453.59/8760/3600*Dispersion!$N$10,0)</f>
        <v>0</v>
      </c>
      <c r="BB279" s="74">
        <f>IF(AND(ISNUMBER('Emissions (start here)'!AB279),ISNUMBER(Dispersion!$N$11)),'Emissions (start here)'!AB279*2000*453.59/8760/3600*Dispersion!$N$11,0)</f>
        <v>0</v>
      </c>
      <c r="BC279" s="74">
        <f>IF(AND(ISNUMBER('Emissions (start here)'!AC279),ISNUMBER(Dispersion!$O$8)),'Emissions (start here)'!AC279*453.59/3600*Dispersion!$O$8,0)</f>
        <v>0</v>
      </c>
      <c r="BD279" s="74">
        <f>IF(AND(ISNUMBER('Emissions (start here)'!AC279),ISNUMBER(Dispersion!$O$9)),'Emissions (start here)'!AC279*453.59/3600*Dispersion!$O$9,0)</f>
        <v>0</v>
      </c>
      <c r="BE279" s="74">
        <f>IF(AND(ISNUMBER('Emissions (start here)'!AD279),ISNUMBER(Dispersion!$O$10)),'Emissions (start here)'!AD279*2000*453.59/8760/3600*Dispersion!$O$10,0)</f>
        <v>0</v>
      </c>
      <c r="BF279" s="74">
        <f>IF(AND(ISNUMBER('Emissions (start here)'!AD279),ISNUMBER(Dispersion!$O$11)),'Emissions (start here)'!AD279*2000*453.59/8760/3600*Dispersion!$O$11,0)</f>
        <v>0</v>
      </c>
      <c r="BG279" s="74">
        <f>IF(AND(ISNUMBER('Emissions (start here)'!AE279),ISNUMBER(Dispersion!$P$8)),'Emissions (start here)'!AE279*453.59/3600*Dispersion!$P$8,0)</f>
        <v>0</v>
      </c>
      <c r="BH279" s="74">
        <f>IF(AND(ISNUMBER('Emissions (start here)'!AE279),ISNUMBER(Dispersion!$P$9)),'Emissions (start here)'!AE279*453.59/3600*Dispersion!$P$9,0)</f>
        <v>0</v>
      </c>
      <c r="BI279" s="74">
        <f>IF(AND(ISNUMBER('Emissions (start here)'!AF279),ISNUMBER(Dispersion!$P$10)),'Emissions (start here)'!AF279*2000*453.59/8760/3600*Dispersion!$P$10,0)</f>
        <v>0</v>
      </c>
      <c r="BJ279" s="74">
        <f>IF(AND(ISNUMBER('Emissions (start here)'!AF279),ISNUMBER(Dispersion!$P$11)),'Emissions (start here)'!AF279*2000*453.59/8760/3600*Dispersion!$P$11,0)</f>
        <v>0</v>
      </c>
      <c r="BK279" s="74">
        <f>IF(AND(ISNUMBER('Emissions (start here)'!AG279),ISNUMBER(Dispersion!$Q$8)),'Emissions (start here)'!AG279*453.59/3600*Dispersion!$Q$8,0)</f>
        <v>0</v>
      </c>
      <c r="BL279" s="74">
        <f>IF(AND(ISNUMBER('Emissions (start here)'!AG279),ISNUMBER(Dispersion!$Q$9)),'Emissions (start here)'!AG279*453.59/3600*Dispersion!$Q$9,0)</f>
        <v>0</v>
      </c>
      <c r="BM279" s="74">
        <f>IF(AND(ISNUMBER('Emissions (start here)'!AH279),ISNUMBER(Dispersion!$Q$10)),'Emissions (start here)'!AH279*2000*453.59/8760/3600*Dispersion!$Q$10,0)</f>
        <v>0</v>
      </c>
      <c r="BN279" s="74">
        <f>IF(AND(ISNUMBER('Emissions (start here)'!AH279),ISNUMBER(Dispersion!$Q$11)),'Emissions (start here)'!AH279*2000*453.59/8760/3600*Dispersion!$Q$11,0)</f>
        <v>0</v>
      </c>
      <c r="BO279" s="74">
        <f>IF(AND(ISNUMBER('Emissions (start here)'!AI279),ISNUMBER(Dispersion!$R$8)),'Emissions (start here)'!AI279*453.59/3600*Dispersion!$R$8,0)</f>
        <v>0</v>
      </c>
      <c r="BP279" s="74">
        <f>IF(AND(ISNUMBER('Emissions (start here)'!AI279),ISNUMBER(Dispersion!$R$9)),'Emissions (start here)'!AI279*453.59/3600*Dispersion!$R$9,0)</f>
        <v>0</v>
      </c>
      <c r="BQ279" s="74">
        <f>IF(AND(ISNUMBER('Emissions (start here)'!AJ279),ISNUMBER(Dispersion!$R$10)),'Emissions (start here)'!AJ279*2000*453.59/8760/3600*Dispersion!$R$10,0)</f>
        <v>0</v>
      </c>
      <c r="BR279" s="74">
        <f>IF(AND(ISNUMBER('Emissions (start here)'!AJ279),ISNUMBER(Dispersion!$R$11)),'Emissions (start here)'!AJ279*2000*453.59/8760/3600*Dispersion!$R$11,0)</f>
        <v>0</v>
      </c>
      <c r="BS279" s="74">
        <f>IF(AND(ISNUMBER('Emissions (start here)'!AK279),ISNUMBER(Dispersion!$S$8)),'Emissions (start here)'!AK279*453.59/3600*Dispersion!$S$8,0)</f>
        <v>0</v>
      </c>
      <c r="BT279" s="74">
        <f>IF(AND(ISNUMBER('Emissions (start here)'!AK279),ISNUMBER(Dispersion!$S$9)),'Emissions (start here)'!AK279*453.59/3600*Dispersion!$S$9,0)</f>
        <v>0</v>
      </c>
      <c r="BU279" s="74">
        <f>IF(AND(ISNUMBER('Emissions (start here)'!AL279),ISNUMBER(Dispersion!$S$10)),'Emissions (start here)'!AL279*2000*453.59/8760/3600*Dispersion!$S$10,0)</f>
        <v>0</v>
      </c>
      <c r="BV279" s="74">
        <f>IF(AND(ISNUMBER('Emissions (start here)'!AL279),ISNUMBER(Dispersion!$S$11)),'Emissions (start here)'!AL279*2000*453.59/8760/3600*Dispersion!$S$11,0)</f>
        <v>0</v>
      </c>
      <c r="BW279" s="74">
        <f>IF(AND(ISNUMBER('Emissions (start here)'!AM279),ISNUMBER(Dispersion!$T$8)),'Emissions (start here)'!AM279*453.59/3600*Dispersion!$T$8,0)</f>
        <v>0</v>
      </c>
      <c r="BX279" s="74">
        <f>IF(AND(ISNUMBER('Emissions (start here)'!AM279),ISNUMBER(Dispersion!$T$9)),'Emissions (start here)'!AM279*453.59/3600*Dispersion!$T$9,0)</f>
        <v>0</v>
      </c>
      <c r="BY279" s="74">
        <f>IF(AND(ISNUMBER('Emissions (start here)'!AN279),ISNUMBER(Dispersion!$T$10)),'Emissions (start here)'!AN279*2000*453.59/8760/3600*Dispersion!$T$10,0)</f>
        <v>0</v>
      </c>
      <c r="BZ279" s="74">
        <f>IF(AND(ISNUMBER('Emissions (start here)'!AN279),ISNUMBER(Dispersion!$T$11)),'Emissions (start here)'!AN279*2000*453.59/8760/3600*Dispersion!$T$11,0)</f>
        <v>0</v>
      </c>
      <c r="CA279" s="74">
        <f>IF(AND(ISNUMBER('Emissions (start here)'!AO279),ISNUMBER(Dispersion!$U$8)),'Emissions (start here)'!AO279*453.59/3600*Dispersion!$U$8,0)</f>
        <v>0</v>
      </c>
      <c r="CB279" s="74">
        <f>IF(AND(ISNUMBER('Emissions (start here)'!AO279),ISNUMBER(Dispersion!$U$9)),'Emissions (start here)'!AO279*453.59/3600*Dispersion!$U$9,0)</f>
        <v>0</v>
      </c>
      <c r="CC279" s="74">
        <f>IF(AND(ISNUMBER('Emissions (start here)'!AP279),ISNUMBER(Dispersion!$U$10)),'Emissions (start here)'!AP279*2000*453.59/8760/3600*Dispersion!$U$10,0)</f>
        <v>0</v>
      </c>
      <c r="CD279" s="74">
        <f>IF(AND(ISNUMBER('Emissions (start here)'!AP279),ISNUMBER(Dispersion!$U$11)),'Emissions (start here)'!AP279*2000*453.59/8760/3600*Dispersion!$U$11,0)</f>
        <v>0</v>
      </c>
      <c r="CE279" s="74">
        <f>IF(AND(ISNUMBER('Emissions (start here)'!AQ279),ISNUMBER(Dispersion!$V$8)),'Emissions (start here)'!AQ279*453.59/3600*Dispersion!$V$8,0)</f>
        <v>0</v>
      </c>
      <c r="CF279" s="74">
        <f>IF(AND(ISNUMBER('Emissions (start here)'!AQ279),ISNUMBER(Dispersion!$V$9)),'Emissions (start here)'!AQ279*453.59/3600*Dispersion!$V$9,0)</f>
        <v>0</v>
      </c>
      <c r="CG279" s="74">
        <f>IF(AND(ISNUMBER('Emissions (start here)'!AR279),ISNUMBER(Dispersion!$V$10)),'Emissions (start here)'!AR279*2000*453.59/8760/3600*Dispersion!$V$10,0)</f>
        <v>0</v>
      </c>
      <c r="CH279" s="74">
        <f>IF(AND(ISNUMBER('Emissions (start here)'!AR279),ISNUMBER(Dispersion!$V$11)),'Emissions (start here)'!AR279*2000*453.59/8760/3600*Dispersion!$V$11,0)</f>
        <v>0</v>
      </c>
      <c r="CI279" s="74">
        <f>IF(AND(ISNUMBER('Emissions (start here)'!AS279),ISNUMBER(Dispersion!$W$8)),'Emissions (start here)'!AS279*453.59/3600*Dispersion!$W$8,0)</f>
        <v>0</v>
      </c>
      <c r="CJ279" s="74">
        <f>IF(AND(ISNUMBER('Emissions (start here)'!AS279),ISNUMBER(Dispersion!$W$9)),'Emissions (start here)'!AS279*453.59/3600*Dispersion!$W$9,0)</f>
        <v>0</v>
      </c>
      <c r="CK279" s="74">
        <f>IF(AND(ISNUMBER('Emissions (start here)'!AT279),ISNUMBER(Dispersion!$W$10)),'Emissions (start here)'!AT279*2000*453.59/8760/3600*Dispersion!$W$10,0)</f>
        <v>0</v>
      </c>
      <c r="CL279" s="74">
        <f>IF(AND(ISNUMBER('Emissions (start here)'!AT279),ISNUMBER(Dispersion!$W$11)),'Emissions (start here)'!AT279*2000*453.59/8760/3600*Dispersion!$W$11,0)</f>
        <v>0</v>
      </c>
      <c r="CM279" s="74">
        <f>IF(AND(ISNUMBER('Emissions (start here)'!AU279),ISNUMBER(Dispersion!$X$8)),'Emissions (start here)'!AU279*453.59/3600*Dispersion!$X$8,0)</f>
        <v>0</v>
      </c>
      <c r="CN279" s="74">
        <f>IF(AND(ISNUMBER('Emissions (start here)'!AU279),ISNUMBER(Dispersion!$X$9)),'Emissions (start here)'!AU279*453.59/3600*Dispersion!$X$9,0)</f>
        <v>0</v>
      </c>
      <c r="CO279" s="74">
        <f>IF(AND(ISNUMBER('Emissions (start here)'!AV279),ISNUMBER(Dispersion!$X$10)),'Emissions (start here)'!AV279*2000*453.59/8760/3600*Dispersion!$X$10,0)</f>
        <v>0</v>
      </c>
      <c r="CP279" s="74">
        <f>IF(AND(ISNUMBER('Emissions (start here)'!AV279),ISNUMBER(Dispersion!$X$11)),'Emissions (start here)'!AV279*2000*453.59/8760/3600*Dispersion!$X$11,0)</f>
        <v>0</v>
      </c>
      <c r="CQ279" s="74">
        <f>IF(AND(ISNUMBER('Emissions (start here)'!AW279),ISNUMBER(Dispersion!$Y$8)),'Emissions (start here)'!AW279*453.59/3600*Dispersion!$Y$8,0)</f>
        <v>0</v>
      </c>
      <c r="CR279" s="74">
        <f>IF(AND(ISNUMBER('Emissions (start here)'!AW279),ISNUMBER(Dispersion!$Y$9)),'Emissions (start here)'!AW279*453.59/3600*Dispersion!$Y$9,0)</f>
        <v>0</v>
      </c>
      <c r="CS279" s="74">
        <f>IF(AND(ISNUMBER('Emissions (start here)'!AX279),ISNUMBER(Dispersion!$Y$10)),'Emissions (start here)'!AX279*2000*453.59/8760/3600*Dispersion!$Y$10,0)</f>
        <v>0</v>
      </c>
      <c r="CT279" s="74">
        <f>IF(AND(ISNUMBER('Emissions (start here)'!AX279),ISNUMBER(Dispersion!$Y$11)),'Emissions (start here)'!AX279*2000*453.59/8760/3600*Dispersion!$Y$11,0)</f>
        <v>0</v>
      </c>
      <c r="CU279" s="74">
        <f>IF(AND(ISNUMBER('Emissions (start here)'!AY279),ISNUMBER(Dispersion!$Z$8)),'Emissions (start here)'!AY279*453.59/3600*Dispersion!$Z$8,0)</f>
        <v>0</v>
      </c>
      <c r="CV279" s="74">
        <f>IF(AND(ISNUMBER('Emissions (start here)'!AY279),ISNUMBER(Dispersion!$Z$9)),'Emissions (start here)'!AY279*453.59/3600*Dispersion!$Z$9,0)</f>
        <v>0</v>
      </c>
      <c r="CW279" s="74">
        <f>IF(AND(ISNUMBER('Emissions (start here)'!AZ279),ISNUMBER(Dispersion!$Z$10)),'Emissions (start here)'!AZ279*2000*453.59/8760/3600*Dispersion!$Z$10,0)</f>
        <v>0</v>
      </c>
      <c r="CX279" s="74">
        <f>IF(AND(ISNUMBER('Emissions (start here)'!AZ279),ISNUMBER(Dispersion!$Z$11)),'Emissions (start here)'!AZ279*2000*453.59/8760/3600*Dispersion!$Z$11,0)</f>
        <v>0</v>
      </c>
      <c r="CY279" s="74">
        <f>IF(AND(ISNUMBER('Emissions (start here)'!BA279),ISNUMBER(Dispersion!$AA$8)),'Emissions (start here)'!BA279*453.59/3600*Dispersion!$AA$8,0)</f>
        <v>0</v>
      </c>
      <c r="CZ279" s="74">
        <f>IF(AND(ISNUMBER('Emissions (start here)'!BA279),ISNUMBER(Dispersion!$AA$9)),'Emissions (start here)'!BA279*453.59/3600*Dispersion!$AA$9,0)</f>
        <v>0</v>
      </c>
      <c r="DA279" s="74">
        <f>IF(AND(ISNUMBER('Emissions (start here)'!BB279),ISNUMBER(Dispersion!$AA$10)),'Emissions (start here)'!BB279*2000*453.59/8760/3600*Dispersion!$AA$10,0)</f>
        <v>0</v>
      </c>
      <c r="DB279" s="74">
        <f>IF(AND(ISNUMBER('Emissions (start here)'!BB279),ISNUMBER(Dispersion!$AA$11)),'Emissions (start here)'!BB279*2000*453.59/8760/3600*Dispersion!$AA$11,0)</f>
        <v>0</v>
      </c>
      <c r="DC279" s="74">
        <f>IF(AND(ISNUMBER('Emissions (start here)'!BC279),ISNUMBER(Dispersion!$AB$8)),'Emissions (start here)'!BC279*453.59/3600*Dispersion!$AB$8,0)</f>
        <v>0</v>
      </c>
      <c r="DD279" s="74">
        <f>IF(AND(ISNUMBER('Emissions (start here)'!BC279),ISNUMBER(Dispersion!$AB$9)),'Emissions (start here)'!BC279*453.59/3600*Dispersion!$AB$9,0)</f>
        <v>0</v>
      </c>
      <c r="DE279" s="74">
        <f>IF(AND(ISNUMBER('Emissions (start here)'!BD279),ISNUMBER(Dispersion!$AB$10)),'Emissions (start here)'!BD279*2000*453.59/8760/3600*Dispersion!$AB$10,0)</f>
        <v>0</v>
      </c>
      <c r="DF279" s="74">
        <f>IF(AND(ISNUMBER('Emissions (start here)'!BD279),ISNUMBER(Dispersion!$AB$11)),'Emissions (start here)'!BD279*2000*453.59/8760/3600*Dispersion!$AB$11,0)</f>
        <v>0</v>
      </c>
      <c r="DG279" s="74">
        <f>IF(AND(ISNUMBER('Emissions (start here)'!BE279),ISNUMBER(Dispersion!$AC$8)),'Emissions (start here)'!BE279*453.59/3600*Dispersion!$AC$8,0)</f>
        <v>0</v>
      </c>
      <c r="DH279" s="74">
        <f>IF(AND(ISNUMBER('Emissions (start here)'!BE279),ISNUMBER(Dispersion!$AC$9)),'Emissions (start here)'!BE279*453.59/3600*Dispersion!$AC$9,0)</f>
        <v>0</v>
      </c>
      <c r="DI279" s="74">
        <f>IF(AND(ISNUMBER('Emissions (start here)'!BF279),ISNUMBER(Dispersion!$AC$10)),'Emissions (start here)'!BF279*2000*453.59/8760/3600*Dispersion!$AC$10,0)</f>
        <v>0</v>
      </c>
      <c r="DJ279" s="74">
        <f>IF(AND(ISNUMBER('Emissions (start here)'!BF279),ISNUMBER(Dispersion!$AC$11)),'Emissions (start here)'!BF279*2000*453.59/8760/3600*Dispersion!$AC$11,0)</f>
        <v>0</v>
      </c>
      <c r="DK279" s="74">
        <f>IF(AND(ISNUMBER('Emissions (start here)'!BG279),ISNUMBER(Dispersion!$AD$8)),'Emissions (start here)'!BG279*453.59/3600*Dispersion!$AD$8,0)</f>
        <v>0</v>
      </c>
      <c r="DL279" s="74">
        <f>IF(AND(ISNUMBER('Emissions (start here)'!BG279),ISNUMBER(Dispersion!$AD$9)),'Emissions (start here)'!BG279*453.59/3600*Dispersion!$AD$9,0)</f>
        <v>0</v>
      </c>
      <c r="DM279" s="74">
        <f>IF(AND(ISNUMBER('Emissions (start here)'!BH279),ISNUMBER(Dispersion!$AD$10)),'Emissions (start here)'!BH279*2000*453.59/8760/3600*Dispersion!$AD$10,0)</f>
        <v>0</v>
      </c>
      <c r="DN279" s="74">
        <f>IF(AND(ISNUMBER('Emissions (start here)'!BH279),ISNUMBER(Dispersion!$AD$11)),'Emissions (start here)'!BH279*2000*453.59/8760/3600*Dispersion!$AD$11,0)</f>
        <v>0</v>
      </c>
      <c r="DO279" s="74">
        <f>IF(AND(ISNUMBER('Emissions (start here)'!BI279),ISNUMBER(Dispersion!$AE$8)),'Emissions (start here)'!BI279*453.59/3600*Dispersion!$AE$8,0)</f>
        <v>0</v>
      </c>
      <c r="DP279" s="74">
        <f>IF(AND(ISNUMBER('Emissions (start here)'!BI279),ISNUMBER(Dispersion!$AE$9)),'Emissions (start here)'!BI279*453.59/3600*Dispersion!$AE$9,0)</f>
        <v>0</v>
      </c>
      <c r="DQ279" s="74">
        <f>IF(AND(ISNUMBER('Emissions (start here)'!BJ279),ISNUMBER(Dispersion!$AE$10)),'Emissions (start here)'!BJ279*2000*453.59/8760/3600*Dispersion!$AE$10,0)</f>
        <v>0</v>
      </c>
      <c r="DR279" s="74">
        <f>IF(AND(ISNUMBER('Emissions (start here)'!BJ279),ISNUMBER(Dispersion!$AE$11)),'Emissions (start here)'!BJ279*2000*453.59/8760/3600*Dispersion!$AE$11,0)</f>
        <v>0</v>
      </c>
      <c r="DS279" s="74">
        <f>IF(AND(ISNUMBER('Emissions (start here)'!BK279),ISNUMBER(Dispersion!$AF$8)),'Emissions (start here)'!BK279*453.59/3600*Dispersion!$AF$8,0)</f>
        <v>0</v>
      </c>
      <c r="DT279" s="74">
        <f>IF(AND(ISNUMBER('Emissions (start here)'!BK279),ISNUMBER(Dispersion!$AF$9)),'Emissions (start here)'!BK279*453.59/3600*Dispersion!$AF$9,0)</f>
        <v>0</v>
      </c>
      <c r="DU279" s="74">
        <f>IF(AND(ISNUMBER('Emissions (start here)'!BL279),ISNUMBER(Dispersion!$AF$10)),'Emissions (start here)'!BL279*2000*453.59/8760/3600*Dispersion!$AF$10,0)</f>
        <v>0</v>
      </c>
      <c r="DV279" s="74">
        <f>IF(AND(ISNUMBER('Emissions (start here)'!BL279),ISNUMBER(Dispersion!$AF$11)),'Emissions (start here)'!BL279*2000*453.59/8760/3600*Dispersion!$AF$11,0)</f>
        <v>0</v>
      </c>
      <c r="DW279" s="74">
        <f>IF(AND(ISNUMBER('Emissions (start here)'!BM279),ISNUMBER(Dispersion!$AG$8)),'Emissions (start here)'!BM279*453.59/3600*Dispersion!$AG$8,0)</f>
        <v>0</v>
      </c>
      <c r="DX279" s="74">
        <f>IF(AND(ISNUMBER('Emissions (start here)'!BM279),ISNUMBER(Dispersion!$AG$9)),'Emissions (start here)'!BM279*453.59/3600*Dispersion!$AG$9,0)</f>
        <v>0</v>
      </c>
      <c r="DY279" s="74">
        <f>IF(AND(ISNUMBER('Emissions (start here)'!BN279),ISNUMBER(Dispersion!$AG$10)),'Emissions (start here)'!BN279*2000*453.59/8760/3600*Dispersion!$AG$10,0)</f>
        <v>0</v>
      </c>
      <c r="DZ279" s="74">
        <f>IF(AND(ISNUMBER('Emissions (start here)'!BN279),ISNUMBER(Dispersion!$AG$11)),'Emissions (start here)'!BN279*2000*453.59/8760/3600*Dispersion!$AG$11,0)</f>
        <v>0</v>
      </c>
      <c r="EA279" s="74">
        <f>IF(AND(ISNUMBER('Emissions (start here)'!BO279),ISNUMBER(Dispersion!$AH$8)),'Emissions (start here)'!BO279*453.59/3600*Dispersion!$AH$8,0)</f>
        <v>0</v>
      </c>
      <c r="EB279" s="74">
        <f>IF(AND(ISNUMBER('Emissions (start here)'!BO279),ISNUMBER(Dispersion!$AH$9)),'Emissions (start here)'!BO279*453.59/3600*Dispersion!$AH$9,0)</f>
        <v>0</v>
      </c>
      <c r="EC279" s="74">
        <f>IF(AND(ISNUMBER('Emissions (start here)'!BP279),ISNUMBER(Dispersion!$AH$10)),'Emissions (start here)'!BP279*2000*453.59/8760/3600*Dispersion!$AH$10,0)</f>
        <v>0</v>
      </c>
      <c r="ED279" s="74">
        <f>IF(AND(ISNUMBER('Emissions (start here)'!BP279),ISNUMBER(Dispersion!$AH$11)),'Emissions (start here)'!BP279*2000*453.59/8760/3600*Dispersion!$AH$11,0)</f>
        <v>0</v>
      </c>
      <c r="EE279" s="74">
        <f>IF(AND(ISNUMBER('Emissions (start here)'!BQ279),ISNUMBER(Dispersion!$AI$8)),'Emissions (start here)'!BQ279*453.59/3600*Dispersion!$AI$8,0)</f>
        <v>0</v>
      </c>
      <c r="EF279" s="74">
        <f>IF(AND(ISNUMBER('Emissions (start here)'!BQ279),ISNUMBER(Dispersion!$AI$9)),'Emissions (start here)'!BQ279*453.59/3600*Dispersion!$AI$9,0)</f>
        <v>0</v>
      </c>
      <c r="EG279" s="74">
        <f>IF(AND(ISNUMBER('Emissions (start here)'!BR279),ISNUMBER(Dispersion!$AI$10)),'Emissions (start here)'!BR279*2000*453.59/8760/3600*Dispersion!$AI$10,0)</f>
        <v>0</v>
      </c>
      <c r="EH279" s="74">
        <f>IF(AND(ISNUMBER('Emissions (start here)'!BR279),ISNUMBER(Dispersion!$AI$11)),'Emissions (start here)'!BR279*2000*453.59/8760/3600*Dispersion!$AI$11,0)</f>
        <v>0</v>
      </c>
      <c r="EI279" s="74">
        <f>IF(AND(ISNUMBER('Emissions (start here)'!BS279),ISNUMBER(Dispersion!$AJ$8)),'Emissions (start here)'!BS279*453.59/3600*Dispersion!$AJ$8,0)</f>
        <v>0</v>
      </c>
      <c r="EJ279" s="74">
        <f>IF(AND(ISNUMBER('Emissions (start here)'!BS279),ISNUMBER(Dispersion!$AJ$9)),'Emissions (start here)'!BS279*453.59/3600*Dispersion!$AJ$9,0)</f>
        <v>0</v>
      </c>
      <c r="EK279" s="74">
        <f>IF(AND(ISNUMBER('Emissions (start here)'!BT279),ISNUMBER(Dispersion!$AJ$10)),'Emissions (start here)'!BT279*2000*453.59/8760/3600*Dispersion!$AJ$10,0)</f>
        <v>0</v>
      </c>
      <c r="EL279" s="74">
        <f>IF(AND(ISNUMBER('Emissions (start here)'!BT279),ISNUMBER(Dispersion!$AJ$11)),'Emissions (start here)'!BT279*2000*453.59/8760/3600*Dispersion!$AJ$11,0)</f>
        <v>0</v>
      </c>
      <c r="EM279" s="74">
        <f>IF(AND(ISNUMBER('Emissions (start here)'!BU279),ISNUMBER(Dispersion!$AK$8)),'Emissions (start here)'!BU279*453.59/3600*Dispersion!$AK$8,0)</f>
        <v>0</v>
      </c>
      <c r="EN279" s="74">
        <f>IF(AND(ISNUMBER('Emissions (start here)'!BU279),ISNUMBER(Dispersion!$AK$9)),'Emissions (start here)'!BU279*453.59/3600*Dispersion!$AK$9,0)</f>
        <v>0</v>
      </c>
      <c r="EO279" s="74">
        <f>IF(AND(ISNUMBER('Emissions (start here)'!BV279),ISNUMBER(Dispersion!$AK$10)),'Emissions (start here)'!BV279*2000*453.59/8760/3600*Dispersion!$AK$10,0)</f>
        <v>0</v>
      </c>
      <c r="EP279" s="74">
        <f>IF(AND(ISNUMBER('Emissions (start here)'!BV279),ISNUMBER(Dispersion!$AK$11)),'Emissions (start here)'!BV279*2000*453.59/8760/3600*Dispersion!$AK$11,0)</f>
        <v>0</v>
      </c>
      <c r="EQ279" s="74">
        <f>IF(AND(ISNUMBER('Emissions (start here)'!BW279),ISNUMBER(Dispersion!$AL$8)),'Emissions (start here)'!BW279*453.59/3600*Dispersion!$AL$8,0)</f>
        <v>0</v>
      </c>
      <c r="ER279" s="74">
        <f>IF(AND(ISNUMBER('Emissions (start here)'!BW279),ISNUMBER(Dispersion!$AL$9)),'Emissions (start here)'!BW279*453.59/3600*Dispersion!$AL$9,0)</f>
        <v>0</v>
      </c>
      <c r="ES279" s="74">
        <f>IF(AND(ISNUMBER('Emissions (start here)'!BX279),ISNUMBER(Dispersion!$AL$10)),'Emissions (start here)'!BX279*2000*453.59/8760/3600*Dispersion!$AL$10,0)</f>
        <v>0</v>
      </c>
      <c r="ET279" s="74">
        <f>IF(AND(ISNUMBER('Emissions (start here)'!BX279),ISNUMBER(Dispersion!$AL$11)),'Emissions (start here)'!BX279*2000*453.59/8760/3600*Dispersion!$AL$11,0)</f>
        <v>0</v>
      </c>
      <c r="EU279" s="74">
        <f>IF(AND(ISNUMBER('Emissions (start here)'!BY279),ISNUMBER(Dispersion!$AM$8)),'Emissions (start here)'!BY279*453.59/3600*Dispersion!$AM$8,0)</f>
        <v>0</v>
      </c>
      <c r="EV279" s="74">
        <f>IF(AND(ISNUMBER('Emissions (start here)'!BY279),ISNUMBER(Dispersion!$AM$9)),'Emissions (start here)'!BY279*453.59/3600*Dispersion!$AM$9,0)</f>
        <v>0</v>
      </c>
      <c r="EW279" s="74">
        <f>IF(AND(ISNUMBER('Emissions (start here)'!BZ279),ISNUMBER(Dispersion!$AM$10)),'Emissions (start here)'!BZ279*2000*453.59/8760/3600*Dispersion!$AM$10,0)</f>
        <v>0</v>
      </c>
      <c r="EX279" s="74">
        <f>IF(AND(ISNUMBER('Emissions (start here)'!BZ279),ISNUMBER(Dispersion!$AM$11)),'Emissions (start here)'!BZ279*2000*453.59/8760/3600*Dispersion!$AM$11,0)</f>
        <v>0</v>
      </c>
      <c r="EY279" s="74">
        <f>IF(AND(ISNUMBER('Emissions (start here)'!CA279),ISNUMBER(Dispersion!$AN$8)),'Emissions (start here)'!CA279*453.59/3600*Dispersion!$AN$8,0)</f>
        <v>0</v>
      </c>
      <c r="EZ279" s="74">
        <f>IF(AND(ISNUMBER('Emissions (start here)'!CA279),ISNUMBER(Dispersion!$AN$9)),'Emissions (start here)'!CA279*453.59/3600*Dispersion!$AN$9,0)</f>
        <v>0</v>
      </c>
      <c r="FA279" s="74">
        <f>IF(AND(ISNUMBER('Emissions (start here)'!CB279),ISNUMBER(Dispersion!$AN$10)),'Emissions (start here)'!CB279*2000*453.59/8760/3600*Dispersion!$AN$10,0)</f>
        <v>0</v>
      </c>
      <c r="FB279" s="74">
        <f>IF(AND(ISNUMBER('Emissions (start here)'!CB279),ISNUMBER(Dispersion!$AN$11)),'Emissions (start here)'!CB279*2000*453.59/8760/3600*Dispersion!$AN$11,0)</f>
        <v>0</v>
      </c>
      <c r="FC279" s="74">
        <f>IF(AND(ISNUMBER('Emissions (start here)'!CC279),ISNUMBER(Dispersion!$AO$8)),'Emissions (start here)'!CC279*453.59/3600*Dispersion!$AO$8,0)</f>
        <v>0</v>
      </c>
      <c r="FD279" s="74">
        <f>IF(AND(ISNUMBER('Emissions (start here)'!CC279),ISNUMBER(Dispersion!$AO$9)),'Emissions (start here)'!CC279*453.59/3600*Dispersion!$AO$9,0)</f>
        <v>0</v>
      </c>
      <c r="FE279" s="74">
        <f>IF(AND(ISNUMBER('Emissions (start here)'!CD279),ISNUMBER(Dispersion!$AO$10)),'Emissions (start here)'!CD279*2000*453.59/8760/3600*Dispersion!$AO$10,0)</f>
        <v>0</v>
      </c>
      <c r="FF279" s="74">
        <f>IF(AND(ISNUMBER('Emissions (start here)'!CD279),ISNUMBER(Dispersion!$AO$11)),'Emissions (start here)'!CD279*2000*453.59/8760/3600*Dispersion!$AO$11,0)</f>
        <v>0</v>
      </c>
      <c r="FG279" s="74">
        <f>IF(AND(ISNUMBER('Emissions (start here)'!CE279),ISNUMBER(Dispersion!$AP$8)),'Emissions (start here)'!CE279*453.59/3600*Dispersion!$AP$8,0)</f>
        <v>0</v>
      </c>
      <c r="FH279" s="74">
        <f>IF(AND(ISNUMBER('Emissions (start here)'!CE279),ISNUMBER(Dispersion!$AP$9)),'Emissions (start here)'!CE279*453.59/3600*Dispersion!$AP$9,0)</f>
        <v>0</v>
      </c>
      <c r="FI279" s="74">
        <f>IF(AND(ISNUMBER('Emissions (start here)'!CF279),ISNUMBER(Dispersion!$AP$10)),'Emissions (start here)'!CF279*2000*453.59/8760/3600*Dispersion!$AP$10,0)</f>
        <v>0</v>
      </c>
      <c r="FJ279" s="74">
        <f>IF(AND(ISNUMBER('Emissions (start here)'!CF279),ISNUMBER(Dispersion!$AP$11)),'Emissions (start here)'!CF279*2000*453.59/8760/3600*Dispersion!$AP$11,0)</f>
        <v>0</v>
      </c>
      <c r="FK279" s="74">
        <f>IF(AND(ISNUMBER('Emissions (start here)'!CG279),ISNUMBER(Dispersion!$AQ$8)),'Emissions (start here)'!CG279*453.59/3600*Dispersion!$AQ$8,0)</f>
        <v>0</v>
      </c>
      <c r="FL279" s="74">
        <f>IF(AND(ISNUMBER('Emissions (start here)'!CG279),ISNUMBER(Dispersion!$AQ$9)),'Emissions (start here)'!CG279*453.59/3600*Dispersion!$AQ$9,0)</f>
        <v>0</v>
      </c>
      <c r="FM279" s="74">
        <f>IF(AND(ISNUMBER('Emissions (start here)'!CH279),ISNUMBER(Dispersion!$AQ$10)),'Emissions (start here)'!CH279*2000*453.59/8760/3600*Dispersion!$AQ$10,0)</f>
        <v>0</v>
      </c>
      <c r="FN279" s="74">
        <f>IF(AND(ISNUMBER('Emissions (start here)'!CH279),ISNUMBER(Dispersion!$AQ$11)),'Emissions (start here)'!CH279*2000*453.59/8760/3600*Dispersion!$AQ$11,0)</f>
        <v>0</v>
      </c>
      <c r="FO279" s="74">
        <f>IF(AND(ISNUMBER('Emissions (start here)'!CI279),ISNUMBER(Dispersion!$AR$8)),'Emissions (start here)'!CI279*453.59/3600*Dispersion!$AR$8,0)</f>
        <v>0</v>
      </c>
      <c r="FP279" s="74">
        <f>IF(AND(ISNUMBER('Emissions (start here)'!CI279),ISNUMBER(Dispersion!$AR$9)),'Emissions (start here)'!CI279*453.59/3600*Dispersion!$AR$9,0)</f>
        <v>0</v>
      </c>
      <c r="FQ279" s="74">
        <f>IF(AND(ISNUMBER('Emissions (start here)'!CJ279),ISNUMBER(Dispersion!$AR$10)),'Emissions (start here)'!CJ279*2000*453.59/8760/3600*Dispersion!$AR$10,0)</f>
        <v>0</v>
      </c>
      <c r="FR279" s="74">
        <f>IF(AND(ISNUMBER('Emissions (start here)'!CJ279),ISNUMBER(Dispersion!$AR$11)),'Emissions (start here)'!CJ279*2000*453.59/8760/3600*Dispersion!$AR$11,0)</f>
        <v>0</v>
      </c>
      <c r="FS279" s="74">
        <f>IF(AND(ISNUMBER('Emissions (start here)'!CK279),ISNUMBER(Dispersion!$AS$8)),'Emissions (start here)'!CK279*453.59/3600*Dispersion!$AS$8,0)</f>
        <v>0</v>
      </c>
      <c r="FT279" s="74">
        <f>IF(AND(ISNUMBER('Emissions (start here)'!CK279),ISNUMBER(Dispersion!$AS$9)),'Emissions (start here)'!CK279*453.59/3600*Dispersion!$AS$9,0)</f>
        <v>0</v>
      </c>
      <c r="FU279" s="74">
        <f>IF(AND(ISNUMBER('Emissions (start here)'!CL279),ISNUMBER(Dispersion!$AS$10)),'Emissions (start here)'!CL279*2000*453.59/8760/3600*Dispersion!$AS$10,0)</f>
        <v>0</v>
      </c>
      <c r="FV279" s="74">
        <f>IF(AND(ISNUMBER('Emissions (start here)'!CL279),ISNUMBER(Dispersion!$AS$11)),'Emissions (start here)'!CL279*2000*453.59/8760/3600*Dispersion!$AS$11,0)</f>
        <v>0</v>
      </c>
      <c r="FW279" s="74">
        <f>IF(AND(ISNUMBER('Emissions (start here)'!CM279),ISNUMBER(Dispersion!$AT$8)),'Emissions (start here)'!CM279*453.59/3600*Dispersion!$AT$8,0)</f>
        <v>0</v>
      </c>
      <c r="FX279" s="74">
        <f>IF(AND(ISNUMBER('Emissions (start here)'!CM279),ISNUMBER(Dispersion!$AT$9)),'Emissions (start here)'!CM279*453.59/3600*Dispersion!$AT$9,0)</f>
        <v>0</v>
      </c>
      <c r="FY279" s="74">
        <f>IF(AND(ISNUMBER('Emissions (start here)'!CN279),ISNUMBER(Dispersion!$AT$10)),'Emissions (start here)'!CN279*2000*453.59/8760/3600*Dispersion!$AT$10,0)</f>
        <v>0</v>
      </c>
      <c r="FZ279" s="74">
        <f>IF(AND(ISNUMBER('Emissions (start here)'!CN279),ISNUMBER(Dispersion!$AT$11)),'Emissions (start here)'!CN279*2000*453.59/8760/3600*Dispersion!$AT$11,0)</f>
        <v>0</v>
      </c>
      <c r="GA279" s="74">
        <f>IF(AND(ISNUMBER('Emissions (start here)'!CO279),ISNUMBER(Dispersion!$AU$8)),'Emissions (start here)'!CO279*453.59/3600*Dispersion!$AU$8,0)</f>
        <v>0</v>
      </c>
      <c r="GB279" s="74">
        <f>IF(AND(ISNUMBER('Emissions (start here)'!CO279),ISNUMBER(Dispersion!$AU$9)),'Emissions (start here)'!CO279*453.59/3600*Dispersion!$AU$9,0)</f>
        <v>0</v>
      </c>
      <c r="GC279" s="74">
        <f>IF(AND(ISNUMBER('Emissions (start here)'!CP279),ISNUMBER(Dispersion!$AU$10)),'Emissions (start here)'!CP279*2000*453.59/8760/3600*Dispersion!$AU$10,0)</f>
        <v>0</v>
      </c>
      <c r="GD279" s="74">
        <f>IF(AND(ISNUMBER('Emissions (start here)'!CP279),ISNUMBER(Dispersion!$AU$11)),'Emissions (start here)'!CP279*2000*453.59/8760/3600*Dispersion!$AU$11,0)</f>
        <v>0</v>
      </c>
      <c r="GE279" s="74">
        <f>IF(AND(ISNUMBER('Emissions (start here)'!CQ279),ISNUMBER(Dispersion!$AV$8)),'Emissions (start here)'!CQ279*453.59/3600*Dispersion!$AV$8,0)</f>
        <v>0</v>
      </c>
      <c r="GF279" s="74">
        <f>IF(AND(ISNUMBER('Emissions (start here)'!CQ279),ISNUMBER(Dispersion!$AV$9)),'Emissions (start here)'!CQ279*453.59/3600*Dispersion!$AV$9,0)</f>
        <v>0</v>
      </c>
      <c r="GG279" s="74">
        <f>IF(AND(ISNUMBER('Emissions (start here)'!CR279),ISNUMBER(Dispersion!$AV$10)),'Emissions (start here)'!CR279*2000*453.59/8760/3600*Dispersion!$AV$10,0)</f>
        <v>0</v>
      </c>
      <c r="GH279" s="74">
        <f>IF(AND(ISNUMBER('Emissions (start here)'!CR279),ISNUMBER(Dispersion!$AV$11)),'Emissions (start here)'!CR279*2000*453.59/8760/3600*Dispersion!$AV$11,0)</f>
        <v>0</v>
      </c>
      <c r="GI279" s="74">
        <f>IF(AND(ISNUMBER('Emissions (start here)'!CS279),ISNUMBER(Dispersion!$AW$8)),'Emissions (start here)'!CS279*453.59/3600*Dispersion!$AW$8,0)</f>
        <v>0</v>
      </c>
      <c r="GJ279" s="74">
        <f>IF(AND(ISNUMBER('Emissions (start here)'!CS279),ISNUMBER(Dispersion!$AW$9)),'Emissions (start here)'!CS279*453.59/3600*Dispersion!$AW$9,0)</f>
        <v>0</v>
      </c>
      <c r="GK279" s="74">
        <f>IF(AND(ISNUMBER('Emissions (start here)'!CT279),ISNUMBER(Dispersion!$AW$10)),'Emissions (start here)'!CT279*2000*453.59/8760/3600*Dispersion!$AW$10,0)</f>
        <v>0</v>
      </c>
      <c r="GL279" s="74">
        <f>IF(AND(ISNUMBER('Emissions (start here)'!CT279),ISNUMBER(Dispersion!$AW$11)),'Emissions (start here)'!CT279*2000*453.59/8760/3600*Dispersion!$AW$11,0)</f>
        <v>0</v>
      </c>
      <c r="GM279" s="74">
        <f>IF(AND(ISNUMBER('Emissions (start here)'!CU279),ISNUMBER(Dispersion!$AX$8)),'Emissions (start here)'!CU279*453.59/3600*Dispersion!$AX$8,0)</f>
        <v>0</v>
      </c>
      <c r="GN279" s="74">
        <f>IF(AND(ISNUMBER('Emissions (start here)'!CU279),ISNUMBER(Dispersion!$AX$9)),'Emissions (start here)'!CU279*453.59/3600*Dispersion!$AX$9,0)</f>
        <v>0</v>
      </c>
      <c r="GO279" s="74">
        <f>IF(AND(ISNUMBER('Emissions (start here)'!CV279),ISNUMBER(Dispersion!$AX$10)),'Emissions (start here)'!CV279*2000*453.59/8760/3600*Dispersion!$AX$10,0)</f>
        <v>0</v>
      </c>
      <c r="GP279" s="74">
        <f>IF(AND(ISNUMBER('Emissions (start here)'!CV279),ISNUMBER(Dispersion!$AX$11)),'Emissions (start here)'!CV279*2000*453.59/8760/3600*Dispersion!$AX$11,0)</f>
        <v>0</v>
      </c>
      <c r="GQ279" s="74">
        <f>IF(AND(ISNUMBER('Emissions (start here)'!CW279),ISNUMBER(Dispersion!$AY$8)),'Emissions (start here)'!CW279*453.59/3600*Dispersion!$AY$8,0)</f>
        <v>0</v>
      </c>
      <c r="GR279" s="74">
        <f>IF(AND(ISNUMBER('Emissions (start here)'!CW279),ISNUMBER(Dispersion!$AY$9)),'Emissions (start here)'!CW279*453.59/3600*Dispersion!$AY$9,0)</f>
        <v>0</v>
      </c>
      <c r="GS279" s="74">
        <f>IF(AND(ISNUMBER('Emissions (start here)'!CX279),ISNUMBER(Dispersion!$AY$10)),'Emissions (start here)'!CX279*2000*453.59/8760/3600*Dispersion!$AY$10,0)</f>
        <v>0</v>
      </c>
      <c r="GT279" s="74">
        <f>IF(AND(ISNUMBER('Emissions (start here)'!CX279),ISNUMBER(Dispersion!$AY$11)),'Emissions (start here)'!CX279*2000*453.59/8760/3600*Dispersion!$AY$11,0)</f>
        <v>0</v>
      </c>
      <c r="GU279" s="74">
        <f>IF(AND(ISNUMBER('Emissions (start here)'!CY279),ISNUMBER(Dispersion!$AZ$8)),'Emissions (start here)'!CY279*453.59/3600*Dispersion!$AZ$8,0)</f>
        <v>0</v>
      </c>
      <c r="GV279" s="74">
        <f>IF(AND(ISNUMBER('Emissions (start here)'!CY279),ISNUMBER(Dispersion!$AZ$9)),'Emissions (start here)'!CY279*453.59/3600*Dispersion!$AZ$9,0)</f>
        <v>0</v>
      </c>
      <c r="GW279" s="74">
        <f>IF(AND(ISNUMBER('Emissions (start here)'!CZ279),ISNUMBER(Dispersion!$AZ$10)),'Emissions (start here)'!CZ279*2000*453.59/8760/3600*Dispersion!$AZ$10,0)</f>
        <v>0</v>
      </c>
      <c r="GX279" s="74">
        <f>IF(AND(ISNUMBER('Emissions (start here)'!CZ279),ISNUMBER(Dispersion!$AZ$11)),'Emissions (start here)'!CZ279*2000*453.59/8760/3600*Dispersion!$AZ$11,0)</f>
        <v>0</v>
      </c>
    </row>
    <row r="280" spans="1:206" x14ac:dyDescent="0.2">
      <c r="A280" s="51" t="str">
        <f>'Tox Values'!C280</f>
        <v>56-49-5</v>
      </c>
      <c r="B280" s="94" t="str">
        <f>'Tox Values'!D280</f>
        <v>Methylcholanthrene, 3-</v>
      </c>
      <c r="C280" s="96">
        <f t="shared" si="17"/>
        <v>0</v>
      </c>
      <c r="D280" s="74">
        <f t="shared" si="18"/>
        <v>0</v>
      </c>
      <c r="E280" s="74">
        <f t="shared" si="19"/>
        <v>0</v>
      </c>
      <c r="F280" s="99">
        <f t="shared" si="20"/>
        <v>0</v>
      </c>
      <c r="G280" s="97">
        <f>IF(AND(ISNUMBER('Emissions (start here)'!E280),ISNUMBER(Dispersion!$C$8)),'Emissions (start here)'!E280*453.59/3600*Dispersion!$C$8,0)</f>
        <v>0</v>
      </c>
      <c r="H280" s="74">
        <f>IF(AND(ISNUMBER('Emissions (start here)'!E280),ISNUMBER(Dispersion!$C$9)),'Emissions (start here)'!E280*453.59/3600*Dispersion!$C$9,0)</f>
        <v>0</v>
      </c>
      <c r="I280" s="74">
        <f>IF(AND(ISNUMBER('Emissions (start here)'!F280),ISNUMBER(Dispersion!$C$10)),'Emissions (start here)'!F280*2000*453.59/8760/3600*Dispersion!$C$10,0)</f>
        <v>0</v>
      </c>
      <c r="J280" s="74">
        <f>IF(AND(ISNUMBER('Emissions (start here)'!F280),ISNUMBER(Dispersion!$C$11)),'Emissions (start here)'!F280*2000*453.59/8760/3600*Dispersion!$C$11,0)</f>
        <v>0</v>
      </c>
      <c r="K280" s="74">
        <f>IF(AND(ISNUMBER('Emissions (start here)'!G280),ISNUMBER(Dispersion!$D$8)),'Emissions (start here)'!G280*453.59/3600*Dispersion!$D$8,0)</f>
        <v>0</v>
      </c>
      <c r="L280" s="74">
        <f>IF(AND(ISNUMBER('Emissions (start here)'!G280),ISNUMBER(Dispersion!$D$9)),'Emissions (start here)'!G280*453.59/3600*Dispersion!$D$9,0)</f>
        <v>0</v>
      </c>
      <c r="M280" s="74">
        <f>IF(AND(ISNUMBER('Emissions (start here)'!H280),ISNUMBER(Dispersion!$D$10)),'Emissions (start here)'!H280*2000*453.59/8760/3600*Dispersion!$D$10,0)</f>
        <v>0</v>
      </c>
      <c r="N280" s="74">
        <f>IF(AND(ISNUMBER('Emissions (start here)'!H280),ISNUMBER(Dispersion!$D$11)),'Emissions (start here)'!H280*2000*453.59/8760/3600*Dispersion!$D$11,0)</f>
        <v>0</v>
      </c>
      <c r="O280" s="74">
        <f>IF(AND(ISNUMBER('Emissions (start here)'!I280),ISNUMBER(Dispersion!$E$8)),'Emissions (start here)'!I280*453.59/3600*Dispersion!$E$8,0)</f>
        <v>0</v>
      </c>
      <c r="P280" s="74">
        <f>IF(AND(ISNUMBER('Emissions (start here)'!I280),ISNUMBER(Dispersion!$E$9)),'Emissions (start here)'!I280*453.59/3600*Dispersion!$E$9,0)</f>
        <v>0</v>
      </c>
      <c r="Q280" s="74">
        <f>IF(AND(ISNUMBER('Emissions (start here)'!J280),ISNUMBER(Dispersion!$E$10)),'Emissions (start here)'!J280*2000*453.59/8760/3600*Dispersion!$E$10,0)</f>
        <v>0</v>
      </c>
      <c r="R280" s="74">
        <f>IF(AND(ISNUMBER('Emissions (start here)'!J280),ISNUMBER(Dispersion!$E$11)),'Emissions (start here)'!J280*2000*453.59/8760/3600*Dispersion!$E$11,0)</f>
        <v>0</v>
      </c>
      <c r="S280" s="74">
        <f>IF(AND(ISNUMBER('Emissions (start here)'!K280),ISNUMBER(Dispersion!$F$8)),'Emissions (start here)'!K280*453.59/3600*Dispersion!$F$8,0)</f>
        <v>0</v>
      </c>
      <c r="T280" s="74">
        <f>IF(AND(ISNUMBER('Emissions (start here)'!K280),ISNUMBER(Dispersion!$F$9)),'Emissions (start here)'!K280*453.59/3600*Dispersion!$F$9,0)</f>
        <v>0</v>
      </c>
      <c r="U280" s="74">
        <f>IF(AND(ISNUMBER('Emissions (start here)'!L280),ISNUMBER(Dispersion!$F$10)),'Emissions (start here)'!L280*2000*453.59/8760/3600*Dispersion!$F$10,0)</f>
        <v>0</v>
      </c>
      <c r="V280" s="74">
        <f>IF(AND(ISNUMBER('Emissions (start here)'!L280),ISNUMBER(Dispersion!$F$11)),'Emissions (start here)'!L280*2000*453.59/8760/3600*Dispersion!$F$11,0)</f>
        <v>0</v>
      </c>
      <c r="W280" s="74">
        <f>IF(AND(ISNUMBER('Emissions (start here)'!M280),ISNUMBER(Dispersion!$G$8)),'Emissions (start here)'!M280*453.59/3600*Dispersion!$G$8,0)</f>
        <v>0</v>
      </c>
      <c r="X280" s="74">
        <f>IF(AND(ISNUMBER('Emissions (start here)'!M280),ISNUMBER(Dispersion!$G$9)),'Emissions (start here)'!M280*453.59/3600*Dispersion!$G$9,0)</f>
        <v>0</v>
      </c>
      <c r="Y280" s="74">
        <f>IF(AND(ISNUMBER('Emissions (start here)'!N280),ISNUMBER(Dispersion!$G$10)),'Emissions (start here)'!N280*2000*453.59/8760/3600*Dispersion!$G$10,0)</f>
        <v>0</v>
      </c>
      <c r="Z280" s="74">
        <f>IF(AND(ISNUMBER('Emissions (start here)'!N280),ISNUMBER(Dispersion!$G$11)),'Emissions (start here)'!N280*2000*453.59/8760/3600*Dispersion!$G$11,0)</f>
        <v>0</v>
      </c>
      <c r="AA280" s="74">
        <f>IF(AND(ISNUMBER('Emissions (start here)'!O280),ISNUMBER(Dispersion!$H$8)),'Emissions (start here)'!O280*453.59/3600*Dispersion!$H$8,0)</f>
        <v>0</v>
      </c>
      <c r="AB280" s="74">
        <f>IF(AND(ISNUMBER('Emissions (start here)'!O280),ISNUMBER(Dispersion!$H$9)),'Emissions (start here)'!O280*453.59/3600*Dispersion!$H$9,0)</f>
        <v>0</v>
      </c>
      <c r="AC280" s="74">
        <f>IF(AND(ISNUMBER('Emissions (start here)'!P280),ISNUMBER(Dispersion!$H$10)),'Emissions (start here)'!P280*2000*453.59/8760/3600*Dispersion!$H$10,0)</f>
        <v>0</v>
      </c>
      <c r="AD280" s="74">
        <f>IF(AND(ISNUMBER('Emissions (start here)'!P280),ISNUMBER(Dispersion!$H$11)),'Emissions (start here)'!P280*2000*453.59/8760/3600*Dispersion!$H$11,0)</f>
        <v>0</v>
      </c>
      <c r="AE280" s="74">
        <f>IF(AND(ISNUMBER('Emissions (start here)'!Q280),ISNUMBER(Dispersion!$I$8)),'Emissions (start here)'!Q280*453.59/3600*Dispersion!$I$8,0)</f>
        <v>0</v>
      </c>
      <c r="AF280" s="74">
        <f>IF(AND(ISNUMBER('Emissions (start here)'!Q280),ISNUMBER(Dispersion!$I$9)),'Emissions (start here)'!Q280*453.59/3600*Dispersion!$I$9,0)</f>
        <v>0</v>
      </c>
      <c r="AG280" s="74">
        <f>IF(AND(ISNUMBER('Emissions (start here)'!R280),ISNUMBER(Dispersion!$I$10)),'Emissions (start here)'!R280*2000*453.59/8760/3600*Dispersion!$I$10,0)</f>
        <v>0</v>
      </c>
      <c r="AH280" s="74">
        <f>IF(AND(ISNUMBER('Emissions (start here)'!R280),ISNUMBER(Dispersion!$I$11)),'Emissions (start here)'!R280*2000*453.59/8760/3600*Dispersion!$I$11,0)</f>
        <v>0</v>
      </c>
      <c r="AI280" s="74">
        <f>IF(AND(ISNUMBER('Emissions (start here)'!S280),ISNUMBER(Dispersion!$J$8)),'Emissions (start here)'!S280*453.59/3600*Dispersion!$J$8,0)</f>
        <v>0</v>
      </c>
      <c r="AJ280" s="74">
        <f>IF(AND(ISNUMBER('Emissions (start here)'!S280),ISNUMBER(Dispersion!$J$9)),'Emissions (start here)'!S280*453.59/3600*Dispersion!$J$9,0)</f>
        <v>0</v>
      </c>
      <c r="AK280" s="74">
        <f>IF(AND(ISNUMBER('Emissions (start here)'!T280),ISNUMBER(Dispersion!$J$10)),'Emissions (start here)'!T280*2000*453.59/8760/3600*Dispersion!$J$10,0)</f>
        <v>0</v>
      </c>
      <c r="AL280" s="74">
        <f>IF(AND(ISNUMBER('Emissions (start here)'!T280),ISNUMBER(Dispersion!$J$11)),'Emissions (start here)'!T280*2000*453.59/8760/3600*Dispersion!$J$11,0)</f>
        <v>0</v>
      </c>
      <c r="AM280" s="74">
        <f>IF(AND(ISNUMBER('Emissions (start here)'!U280),ISNUMBER(Dispersion!$K$8)),'Emissions (start here)'!U280*453.59/3600*Dispersion!$K$8,0)</f>
        <v>0</v>
      </c>
      <c r="AN280" s="74">
        <f>IF(AND(ISNUMBER('Emissions (start here)'!U280),ISNUMBER(Dispersion!$K$9)),'Emissions (start here)'!U280*453.59/3600*Dispersion!$K$9,0)</f>
        <v>0</v>
      </c>
      <c r="AO280" s="74">
        <f>IF(AND(ISNUMBER('Emissions (start here)'!V280),ISNUMBER(Dispersion!$K$10)),'Emissions (start here)'!V280*2000*453.59/8760/3600*Dispersion!$K$10,0)</f>
        <v>0</v>
      </c>
      <c r="AP280" s="74">
        <f>IF(AND(ISNUMBER('Emissions (start here)'!V280),ISNUMBER(Dispersion!$K$11)),'Emissions (start here)'!V280*2000*453.59/8760/3600*Dispersion!$K$11,0)</f>
        <v>0</v>
      </c>
      <c r="AQ280" s="74">
        <f>IF(AND(ISNUMBER('Emissions (start here)'!W280),ISNUMBER(Dispersion!$L$8)),'Emissions (start here)'!W280*453.59/3600*Dispersion!$L$8,0)</f>
        <v>0</v>
      </c>
      <c r="AR280" s="74">
        <f>IF(AND(ISNUMBER('Emissions (start here)'!W280),ISNUMBER(Dispersion!$L$9)),'Emissions (start here)'!W280*453.59/3600*Dispersion!$L$9,0)</f>
        <v>0</v>
      </c>
      <c r="AS280" s="74">
        <f>IF(AND(ISNUMBER('Emissions (start here)'!X280),ISNUMBER(Dispersion!$L$10)),'Emissions (start here)'!X280*2000*453.59/8760/3600*Dispersion!$L$10,0)</f>
        <v>0</v>
      </c>
      <c r="AT280" s="74">
        <f>IF(AND(ISNUMBER('Emissions (start here)'!X280),ISNUMBER(Dispersion!$L$11)),'Emissions (start here)'!X280*2000*453.59/8760/3600*Dispersion!$L$11,0)</f>
        <v>0</v>
      </c>
      <c r="AU280" s="74">
        <f>IF(AND(ISNUMBER('Emissions (start here)'!Y280),ISNUMBER(Dispersion!$M$8)),'Emissions (start here)'!Y280*453.59/3600*Dispersion!$M$8,0)</f>
        <v>0</v>
      </c>
      <c r="AV280" s="74">
        <f>IF(AND(ISNUMBER('Emissions (start here)'!Y280),ISNUMBER(Dispersion!$M$9)),'Emissions (start here)'!Y280*453.59/3600*Dispersion!$M$9,0)</f>
        <v>0</v>
      </c>
      <c r="AW280" s="74">
        <f>IF(AND(ISNUMBER('Emissions (start here)'!Z280),ISNUMBER(Dispersion!$M$10)),'Emissions (start here)'!Z280*2000*453.59/8760/3600*Dispersion!$M$10,0)</f>
        <v>0</v>
      </c>
      <c r="AX280" s="74">
        <f>IF(AND(ISNUMBER('Emissions (start here)'!Z280),ISNUMBER(Dispersion!$M$11)),'Emissions (start here)'!Z280*2000*453.59/8760/3600*Dispersion!$M$11,0)</f>
        <v>0</v>
      </c>
      <c r="AY280" s="74">
        <f>IF(AND(ISNUMBER('Emissions (start here)'!AA280),ISNUMBER(Dispersion!$N$8)),'Emissions (start here)'!AA280*453.59/3600*Dispersion!$N$8,0)</f>
        <v>0</v>
      </c>
      <c r="AZ280" s="74">
        <f>IF(AND(ISNUMBER('Emissions (start here)'!AA280),ISNUMBER(Dispersion!$N$9)),'Emissions (start here)'!AA280*453.59/3600*Dispersion!$N$9,0)</f>
        <v>0</v>
      </c>
      <c r="BA280" s="74">
        <f>IF(AND(ISNUMBER('Emissions (start here)'!AB280),ISNUMBER(Dispersion!$N$10)),'Emissions (start here)'!AB280*2000*453.59/8760/3600*Dispersion!$N$10,0)</f>
        <v>0</v>
      </c>
      <c r="BB280" s="74">
        <f>IF(AND(ISNUMBER('Emissions (start here)'!AB280),ISNUMBER(Dispersion!$N$11)),'Emissions (start here)'!AB280*2000*453.59/8760/3600*Dispersion!$N$11,0)</f>
        <v>0</v>
      </c>
      <c r="BC280" s="74">
        <f>IF(AND(ISNUMBER('Emissions (start here)'!AC280),ISNUMBER(Dispersion!$O$8)),'Emissions (start here)'!AC280*453.59/3600*Dispersion!$O$8,0)</f>
        <v>0</v>
      </c>
      <c r="BD280" s="74">
        <f>IF(AND(ISNUMBER('Emissions (start here)'!AC280),ISNUMBER(Dispersion!$O$9)),'Emissions (start here)'!AC280*453.59/3600*Dispersion!$O$9,0)</f>
        <v>0</v>
      </c>
      <c r="BE280" s="74">
        <f>IF(AND(ISNUMBER('Emissions (start here)'!AD280),ISNUMBER(Dispersion!$O$10)),'Emissions (start here)'!AD280*2000*453.59/8760/3600*Dispersion!$O$10,0)</f>
        <v>0</v>
      </c>
      <c r="BF280" s="74">
        <f>IF(AND(ISNUMBER('Emissions (start here)'!AD280),ISNUMBER(Dispersion!$O$11)),'Emissions (start here)'!AD280*2000*453.59/8760/3600*Dispersion!$O$11,0)</f>
        <v>0</v>
      </c>
      <c r="BG280" s="74">
        <f>IF(AND(ISNUMBER('Emissions (start here)'!AE280),ISNUMBER(Dispersion!$P$8)),'Emissions (start here)'!AE280*453.59/3600*Dispersion!$P$8,0)</f>
        <v>0</v>
      </c>
      <c r="BH280" s="74">
        <f>IF(AND(ISNUMBER('Emissions (start here)'!AE280),ISNUMBER(Dispersion!$P$9)),'Emissions (start here)'!AE280*453.59/3600*Dispersion!$P$9,0)</f>
        <v>0</v>
      </c>
      <c r="BI280" s="74">
        <f>IF(AND(ISNUMBER('Emissions (start here)'!AF280),ISNUMBER(Dispersion!$P$10)),'Emissions (start here)'!AF280*2000*453.59/8760/3600*Dispersion!$P$10,0)</f>
        <v>0</v>
      </c>
      <c r="BJ280" s="74">
        <f>IF(AND(ISNUMBER('Emissions (start here)'!AF280),ISNUMBER(Dispersion!$P$11)),'Emissions (start here)'!AF280*2000*453.59/8760/3600*Dispersion!$P$11,0)</f>
        <v>0</v>
      </c>
      <c r="BK280" s="74">
        <f>IF(AND(ISNUMBER('Emissions (start here)'!AG280),ISNUMBER(Dispersion!$Q$8)),'Emissions (start here)'!AG280*453.59/3600*Dispersion!$Q$8,0)</f>
        <v>0</v>
      </c>
      <c r="BL280" s="74">
        <f>IF(AND(ISNUMBER('Emissions (start here)'!AG280),ISNUMBER(Dispersion!$Q$9)),'Emissions (start here)'!AG280*453.59/3600*Dispersion!$Q$9,0)</f>
        <v>0</v>
      </c>
      <c r="BM280" s="74">
        <f>IF(AND(ISNUMBER('Emissions (start here)'!AH280),ISNUMBER(Dispersion!$Q$10)),'Emissions (start here)'!AH280*2000*453.59/8760/3600*Dispersion!$Q$10,0)</f>
        <v>0</v>
      </c>
      <c r="BN280" s="74">
        <f>IF(AND(ISNUMBER('Emissions (start here)'!AH280),ISNUMBER(Dispersion!$Q$11)),'Emissions (start here)'!AH280*2000*453.59/8760/3600*Dispersion!$Q$11,0)</f>
        <v>0</v>
      </c>
      <c r="BO280" s="74">
        <f>IF(AND(ISNUMBER('Emissions (start here)'!AI280),ISNUMBER(Dispersion!$R$8)),'Emissions (start here)'!AI280*453.59/3600*Dispersion!$R$8,0)</f>
        <v>0</v>
      </c>
      <c r="BP280" s="74">
        <f>IF(AND(ISNUMBER('Emissions (start here)'!AI280),ISNUMBER(Dispersion!$R$9)),'Emissions (start here)'!AI280*453.59/3600*Dispersion!$R$9,0)</f>
        <v>0</v>
      </c>
      <c r="BQ280" s="74">
        <f>IF(AND(ISNUMBER('Emissions (start here)'!AJ280),ISNUMBER(Dispersion!$R$10)),'Emissions (start here)'!AJ280*2000*453.59/8760/3600*Dispersion!$R$10,0)</f>
        <v>0</v>
      </c>
      <c r="BR280" s="74">
        <f>IF(AND(ISNUMBER('Emissions (start here)'!AJ280),ISNUMBER(Dispersion!$R$11)),'Emissions (start here)'!AJ280*2000*453.59/8760/3600*Dispersion!$R$11,0)</f>
        <v>0</v>
      </c>
      <c r="BS280" s="74">
        <f>IF(AND(ISNUMBER('Emissions (start here)'!AK280),ISNUMBER(Dispersion!$S$8)),'Emissions (start here)'!AK280*453.59/3600*Dispersion!$S$8,0)</f>
        <v>0</v>
      </c>
      <c r="BT280" s="74">
        <f>IF(AND(ISNUMBER('Emissions (start here)'!AK280),ISNUMBER(Dispersion!$S$9)),'Emissions (start here)'!AK280*453.59/3600*Dispersion!$S$9,0)</f>
        <v>0</v>
      </c>
      <c r="BU280" s="74">
        <f>IF(AND(ISNUMBER('Emissions (start here)'!AL280),ISNUMBER(Dispersion!$S$10)),'Emissions (start here)'!AL280*2000*453.59/8760/3600*Dispersion!$S$10,0)</f>
        <v>0</v>
      </c>
      <c r="BV280" s="74">
        <f>IF(AND(ISNUMBER('Emissions (start here)'!AL280),ISNUMBER(Dispersion!$S$11)),'Emissions (start here)'!AL280*2000*453.59/8760/3600*Dispersion!$S$11,0)</f>
        <v>0</v>
      </c>
      <c r="BW280" s="74">
        <f>IF(AND(ISNUMBER('Emissions (start here)'!AM280),ISNUMBER(Dispersion!$T$8)),'Emissions (start here)'!AM280*453.59/3600*Dispersion!$T$8,0)</f>
        <v>0</v>
      </c>
      <c r="BX280" s="74">
        <f>IF(AND(ISNUMBER('Emissions (start here)'!AM280),ISNUMBER(Dispersion!$T$9)),'Emissions (start here)'!AM280*453.59/3600*Dispersion!$T$9,0)</f>
        <v>0</v>
      </c>
      <c r="BY280" s="74">
        <f>IF(AND(ISNUMBER('Emissions (start here)'!AN280),ISNUMBER(Dispersion!$T$10)),'Emissions (start here)'!AN280*2000*453.59/8760/3600*Dispersion!$T$10,0)</f>
        <v>0</v>
      </c>
      <c r="BZ280" s="74">
        <f>IF(AND(ISNUMBER('Emissions (start here)'!AN280),ISNUMBER(Dispersion!$T$11)),'Emissions (start here)'!AN280*2000*453.59/8760/3600*Dispersion!$T$11,0)</f>
        <v>0</v>
      </c>
      <c r="CA280" s="74">
        <f>IF(AND(ISNUMBER('Emissions (start here)'!AO280),ISNUMBER(Dispersion!$U$8)),'Emissions (start here)'!AO280*453.59/3600*Dispersion!$U$8,0)</f>
        <v>0</v>
      </c>
      <c r="CB280" s="74">
        <f>IF(AND(ISNUMBER('Emissions (start here)'!AO280),ISNUMBER(Dispersion!$U$9)),'Emissions (start here)'!AO280*453.59/3600*Dispersion!$U$9,0)</f>
        <v>0</v>
      </c>
      <c r="CC280" s="74">
        <f>IF(AND(ISNUMBER('Emissions (start here)'!AP280),ISNUMBER(Dispersion!$U$10)),'Emissions (start here)'!AP280*2000*453.59/8760/3600*Dispersion!$U$10,0)</f>
        <v>0</v>
      </c>
      <c r="CD280" s="74">
        <f>IF(AND(ISNUMBER('Emissions (start here)'!AP280),ISNUMBER(Dispersion!$U$11)),'Emissions (start here)'!AP280*2000*453.59/8760/3600*Dispersion!$U$11,0)</f>
        <v>0</v>
      </c>
      <c r="CE280" s="74">
        <f>IF(AND(ISNUMBER('Emissions (start here)'!AQ280),ISNUMBER(Dispersion!$V$8)),'Emissions (start here)'!AQ280*453.59/3600*Dispersion!$V$8,0)</f>
        <v>0</v>
      </c>
      <c r="CF280" s="74">
        <f>IF(AND(ISNUMBER('Emissions (start here)'!AQ280),ISNUMBER(Dispersion!$V$9)),'Emissions (start here)'!AQ280*453.59/3600*Dispersion!$V$9,0)</f>
        <v>0</v>
      </c>
      <c r="CG280" s="74">
        <f>IF(AND(ISNUMBER('Emissions (start here)'!AR280),ISNUMBER(Dispersion!$V$10)),'Emissions (start here)'!AR280*2000*453.59/8760/3600*Dispersion!$V$10,0)</f>
        <v>0</v>
      </c>
      <c r="CH280" s="74">
        <f>IF(AND(ISNUMBER('Emissions (start here)'!AR280),ISNUMBER(Dispersion!$V$11)),'Emissions (start here)'!AR280*2000*453.59/8760/3600*Dispersion!$V$11,0)</f>
        <v>0</v>
      </c>
      <c r="CI280" s="74">
        <f>IF(AND(ISNUMBER('Emissions (start here)'!AS280),ISNUMBER(Dispersion!$W$8)),'Emissions (start here)'!AS280*453.59/3600*Dispersion!$W$8,0)</f>
        <v>0</v>
      </c>
      <c r="CJ280" s="74">
        <f>IF(AND(ISNUMBER('Emissions (start here)'!AS280),ISNUMBER(Dispersion!$W$9)),'Emissions (start here)'!AS280*453.59/3600*Dispersion!$W$9,0)</f>
        <v>0</v>
      </c>
      <c r="CK280" s="74">
        <f>IF(AND(ISNUMBER('Emissions (start here)'!AT280),ISNUMBER(Dispersion!$W$10)),'Emissions (start here)'!AT280*2000*453.59/8760/3600*Dispersion!$W$10,0)</f>
        <v>0</v>
      </c>
      <c r="CL280" s="74">
        <f>IF(AND(ISNUMBER('Emissions (start here)'!AT280),ISNUMBER(Dispersion!$W$11)),'Emissions (start here)'!AT280*2000*453.59/8760/3600*Dispersion!$W$11,0)</f>
        <v>0</v>
      </c>
      <c r="CM280" s="74">
        <f>IF(AND(ISNUMBER('Emissions (start here)'!AU280),ISNUMBER(Dispersion!$X$8)),'Emissions (start here)'!AU280*453.59/3600*Dispersion!$X$8,0)</f>
        <v>0</v>
      </c>
      <c r="CN280" s="74">
        <f>IF(AND(ISNUMBER('Emissions (start here)'!AU280),ISNUMBER(Dispersion!$X$9)),'Emissions (start here)'!AU280*453.59/3600*Dispersion!$X$9,0)</f>
        <v>0</v>
      </c>
      <c r="CO280" s="74">
        <f>IF(AND(ISNUMBER('Emissions (start here)'!AV280),ISNUMBER(Dispersion!$X$10)),'Emissions (start here)'!AV280*2000*453.59/8760/3600*Dispersion!$X$10,0)</f>
        <v>0</v>
      </c>
      <c r="CP280" s="74">
        <f>IF(AND(ISNUMBER('Emissions (start here)'!AV280),ISNUMBER(Dispersion!$X$11)),'Emissions (start here)'!AV280*2000*453.59/8760/3600*Dispersion!$X$11,0)</f>
        <v>0</v>
      </c>
      <c r="CQ280" s="74">
        <f>IF(AND(ISNUMBER('Emissions (start here)'!AW280),ISNUMBER(Dispersion!$Y$8)),'Emissions (start here)'!AW280*453.59/3600*Dispersion!$Y$8,0)</f>
        <v>0</v>
      </c>
      <c r="CR280" s="74">
        <f>IF(AND(ISNUMBER('Emissions (start here)'!AW280),ISNUMBER(Dispersion!$Y$9)),'Emissions (start here)'!AW280*453.59/3600*Dispersion!$Y$9,0)</f>
        <v>0</v>
      </c>
      <c r="CS280" s="74">
        <f>IF(AND(ISNUMBER('Emissions (start here)'!AX280),ISNUMBER(Dispersion!$Y$10)),'Emissions (start here)'!AX280*2000*453.59/8760/3600*Dispersion!$Y$10,0)</f>
        <v>0</v>
      </c>
      <c r="CT280" s="74">
        <f>IF(AND(ISNUMBER('Emissions (start here)'!AX280),ISNUMBER(Dispersion!$Y$11)),'Emissions (start here)'!AX280*2000*453.59/8760/3600*Dispersion!$Y$11,0)</f>
        <v>0</v>
      </c>
      <c r="CU280" s="74">
        <f>IF(AND(ISNUMBER('Emissions (start here)'!AY280),ISNUMBER(Dispersion!$Z$8)),'Emissions (start here)'!AY280*453.59/3600*Dispersion!$Z$8,0)</f>
        <v>0</v>
      </c>
      <c r="CV280" s="74">
        <f>IF(AND(ISNUMBER('Emissions (start here)'!AY280),ISNUMBER(Dispersion!$Z$9)),'Emissions (start here)'!AY280*453.59/3600*Dispersion!$Z$9,0)</f>
        <v>0</v>
      </c>
      <c r="CW280" s="74">
        <f>IF(AND(ISNUMBER('Emissions (start here)'!AZ280),ISNUMBER(Dispersion!$Z$10)),'Emissions (start here)'!AZ280*2000*453.59/8760/3600*Dispersion!$Z$10,0)</f>
        <v>0</v>
      </c>
      <c r="CX280" s="74">
        <f>IF(AND(ISNUMBER('Emissions (start here)'!AZ280),ISNUMBER(Dispersion!$Z$11)),'Emissions (start here)'!AZ280*2000*453.59/8760/3600*Dispersion!$Z$11,0)</f>
        <v>0</v>
      </c>
      <c r="CY280" s="74">
        <f>IF(AND(ISNUMBER('Emissions (start here)'!BA280),ISNUMBER(Dispersion!$AA$8)),'Emissions (start here)'!BA280*453.59/3600*Dispersion!$AA$8,0)</f>
        <v>0</v>
      </c>
      <c r="CZ280" s="74">
        <f>IF(AND(ISNUMBER('Emissions (start here)'!BA280),ISNUMBER(Dispersion!$AA$9)),'Emissions (start here)'!BA280*453.59/3600*Dispersion!$AA$9,0)</f>
        <v>0</v>
      </c>
      <c r="DA280" s="74">
        <f>IF(AND(ISNUMBER('Emissions (start here)'!BB280),ISNUMBER(Dispersion!$AA$10)),'Emissions (start here)'!BB280*2000*453.59/8760/3600*Dispersion!$AA$10,0)</f>
        <v>0</v>
      </c>
      <c r="DB280" s="74">
        <f>IF(AND(ISNUMBER('Emissions (start here)'!BB280),ISNUMBER(Dispersion!$AA$11)),'Emissions (start here)'!BB280*2000*453.59/8760/3600*Dispersion!$AA$11,0)</f>
        <v>0</v>
      </c>
      <c r="DC280" s="74">
        <f>IF(AND(ISNUMBER('Emissions (start here)'!BC280),ISNUMBER(Dispersion!$AB$8)),'Emissions (start here)'!BC280*453.59/3600*Dispersion!$AB$8,0)</f>
        <v>0</v>
      </c>
      <c r="DD280" s="74">
        <f>IF(AND(ISNUMBER('Emissions (start here)'!BC280),ISNUMBER(Dispersion!$AB$9)),'Emissions (start here)'!BC280*453.59/3600*Dispersion!$AB$9,0)</f>
        <v>0</v>
      </c>
      <c r="DE280" s="74">
        <f>IF(AND(ISNUMBER('Emissions (start here)'!BD280),ISNUMBER(Dispersion!$AB$10)),'Emissions (start here)'!BD280*2000*453.59/8760/3600*Dispersion!$AB$10,0)</f>
        <v>0</v>
      </c>
      <c r="DF280" s="74">
        <f>IF(AND(ISNUMBER('Emissions (start here)'!BD280),ISNUMBER(Dispersion!$AB$11)),'Emissions (start here)'!BD280*2000*453.59/8760/3600*Dispersion!$AB$11,0)</f>
        <v>0</v>
      </c>
      <c r="DG280" s="74">
        <f>IF(AND(ISNUMBER('Emissions (start here)'!BE280),ISNUMBER(Dispersion!$AC$8)),'Emissions (start here)'!BE280*453.59/3600*Dispersion!$AC$8,0)</f>
        <v>0</v>
      </c>
      <c r="DH280" s="74">
        <f>IF(AND(ISNUMBER('Emissions (start here)'!BE280),ISNUMBER(Dispersion!$AC$9)),'Emissions (start here)'!BE280*453.59/3600*Dispersion!$AC$9,0)</f>
        <v>0</v>
      </c>
      <c r="DI280" s="74">
        <f>IF(AND(ISNUMBER('Emissions (start here)'!BF280),ISNUMBER(Dispersion!$AC$10)),'Emissions (start here)'!BF280*2000*453.59/8760/3600*Dispersion!$AC$10,0)</f>
        <v>0</v>
      </c>
      <c r="DJ280" s="74">
        <f>IF(AND(ISNUMBER('Emissions (start here)'!BF280),ISNUMBER(Dispersion!$AC$11)),'Emissions (start here)'!BF280*2000*453.59/8760/3600*Dispersion!$AC$11,0)</f>
        <v>0</v>
      </c>
      <c r="DK280" s="74">
        <f>IF(AND(ISNUMBER('Emissions (start here)'!BG280),ISNUMBER(Dispersion!$AD$8)),'Emissions (start here)'!BG280*453.59/3600*Dispersion!$AD$8,0)</f>
        <v>0</v>
      </c>
      <c r="DL280" s="74">
        <f>IF(AND(ISNUMBER('Emissions (start here)'!BG280),ISNUMBER(Dispersion!$AD$9)),'Emissions (start here)'!BG280*453.59/3600*Dispersion!$AD$9,0)</f>
        <v>0</v>
      </c>
      <c r="DM280" s="74">
        <f>IF(AND(ISNUMBER('Emissions (start here)'!BH280),ISNUMBER(Dispersion!$AD$10)),'Emissions (start here)'!BH280*2000*453.59/8760/3600*Dispersion!$AD$10,0)</f>
        <v>0</v>
      </c>
      <c r="DN280" s="74">
        <f>IF(AND(ISNUMBER('Emissions (start here)'!BH280),ISNUMBER(Dispersion!$AD$11)),'Emissions (start here)'!BH280*2000*453.59/8760/3600*Dispersion!$AD$11,0)</f>
        <v>0</v>
      </c>
      <c r="DO280" s="74">
        <f>IF(AND(ISNUMBER('Emissions (start here)'!BI280),ISNUMBER(Dispersion!$AE$8)),'Emissions (start here)'!BI280*453.59/3600*Dispersion!$AE$8,0)</f>
        <v>0</v>
      </c>
      <c r="DP280" s="74">
        <f>IF(AND(ISNUMBER('Emissions (start here)'!BI280),ISNUMBER(Dispersion!$AE$9)),'Emissions (start here)'!BI280*453.59/3600*Dispersion!$AE$9,0)</f>
        <v>0</v>
      </c>
      <c r="DQ280" s="74">
        <f>IF(AND(ISNUMBER('Emissions (start here)'!BJ280),ISNUMBER(Dispersion!$AE$10)),'Emissions (start here)'!BJ280*2000*453.59/8760/3600*Dispersion!$AE$10,0)</f>
        <v>0</v>
      </c>
      <c r="DR280" s="74">
        <f>IF(AND(ISNUMBER('Emissions (start here)'!BJ280),ISNUMBER(Dispersion!$AE$11)),'Emissions (start here)'!BJ280*2000*453.59/8760/3600*Dispersion!$AE$11,0)</f>
        <v>0</v>
      </c>
      <c r="DS280" s="74">
        <f>IF(AND(ISNUMBER('Emissions (start here)'!BK280),ISNUMBER(Dispersion!$AF$8)),'Emissions (start here)'!BK280*453.59/3600*Dispersion!$AF$8,0)</f>
        <v>0</v>
      </c>
      <c r="DT280" s="74">
        <f>IF(AND(ISNUMBER('Emissions (start here)'!BK280),ISNUMBER(Dispersion!$AF$9)),'Emissions (start here)'!BK280*453.59/3600*Dispersion!$AF$9,0)</f>
        <v>0</v>
      </c>
      <c r="DU280" s="74">
        <f>IF(AND(ISNUMBER('Emissions (start here)'!BL280),ISNUMBER(Dispersion!$AF$10)),'Emissions (start here)'!BL280*2000*453.59/8760/3600*Dispersion!$AF$10,0)</f>
        <v>0</v>
      </c>
      <c r="DV280" s="74">
        <f>IF(AND(ISNUMBER('Emissions (start here)'!BL280),ISNUMBER(Dispersion!$AF$11)),'Emissions (start here)'!BL280*2000*453.59/8760/3600*Dispersion!$AF$11,0)</f>
        <v>0</v>
      </c>
      <c r="DW280" s="74">
        <f>IF(AND(ISNUMBER('Emissions (start here)'!BM280),ISNUMBER(Dispersion!$AG$8)),'Emissions (start here)'!BM280*453.59/3600*Dispersion!$AG$8,0)</f>
        <v>0</v>
      </c>
      <c r="DX280" s="74">
        <f>IF(AND(ISNUMBER('Emissions (start here)'!BM280),ISNUMBER(Dispersion!$AG$9)),'Emissions (start here)'!BM280*453.59/3600*Dispersion!$AG$9,0)</f>
        <v>0</v>
      </c>
      <c r="DY280" s="74">
        <f>IF(AND(ISNUMBER('Emissions (start here)'!BN280),ISNUMBER(Dispersion!$AG$10)),'Emissions (start here)'!BN280*2000*453.59/8760/3600*Dispersion!$AG$10,0)</f>
        <v>0</v>
      </c>
      <c r="DZ280" s="74">
        <f>IF(AND(ISNUMBER('Emissions (start here)'!BN280),ISNUMBER(Dispersion!$AG$11)),'Emissions (start here)'!BN280*2000*453.59/8760/3600*Dispersion!$AG$11,0)</f>
        <v>0</v>
      </c>
      <c r="EA280" s="74">
        <f>IF(AND(ISNUMBER('Emissions (start here)'!BO280),ISNUMBER(Dispersion!$AH$8)),'Emissions (start here)'!BO280*453.59/3600*Dispersion!$AH$8,0)</f>
        <v>0</v>
      </c>
      <c r="EB280" s="74">
        <f>IF(AND(ISNUMBER('Emissions (start here)'!BO280),ISNUMBER(Dispersion!$AH$9)),'Emissions (start here)'!BO280*453.59/3600*Dispersion!$AH$9,0)</f>
        <v>0</v>
      </c>
      <c r="EC280" s="74">
        <f>IF(AND(ISNUMBER('Emissions (start here)'!BP280),ISNUMBER(Dispersion!$AH$10)),'Emissions (start here)'!BP280*2000*453.59/8760/3600*Dispersion!$AH$10,0)</f>
        <v>0</v>
      </c>
      <c r="ED280" s="74">
        <f>IF(AND(ISNUMBER('Emissions (start here)'!BP280),ISNUMBER(Dispersion!$AH$11)),'Emissions (start here)'!BP280*2000*453.59/8760/3600*Dispersion!$AH$11,0)</f>
        <v>0</v>
      </c>
      <c r="EE280" s="74">
        <f>IF(AND(ISNUMBER('Emissions (start here)'!BQ280),ISNUMBER(Dispersion!$AI$8)),'Emissions (start here)'!BQ280*453.59/3600*Dispersion!$AI$8,0)</f>
        <v>0</v>
      </c>
      <c r="EF280" s="74">
        <f>IF(AND(ISNUMBER('Emissions (start here)'!BQ280),ISNUMBER(Dispersion!$AI$9)),'Emissions (start here)'!BQ280*453.59/3600*Dispersion!$AI$9,0)</f>
        <v>0</v>
      </c>
      <c r="EG280" s="74">
        <f>IF(AND(ISNUMBER('Emissions (start here)'!BR280),ISNUMBER(Dispersion!$AI$10)),'Emissions (start here)'!BR280*2000*453.59/8760/3600*Dispersion!$AI$10,0)</f>
        <v>0</v>
      </c>
      <c r="EH280" s="74">
        <f>IF(AND(ISNUMBER('Emissions (start here)'!BR280),ISNUMBER(Dispersion!$AI$11)),'Emissions (start here)'!BR280*2000*453.59/8760/3600*Dispersion!$AI$11,0)</f>
        <v>0</v>
      </c>
      <c r="EI280" s="74">
        <f>IF(AND(ISNUMBER('Emissions (start here)'!BS280),ISNUMBER(Dispersion!$AJ$8)),'Emissions (start here)'!BS280*453.59/3600*Dispersion!$AJ$8,0)</f>
        <v>0</v>
      </c>
      <c r="EJ280" s="74">
        <f>IF(AND(ISNUMBER('Emissions (start here)'!BS280),ISNUMBER(Dispersion!$AJ$9)),'Emissions (start here)'!BS280*453.59/3600*Dispersion!$AJ$9,0)</f>
        <v>0</v>
      </c>
      <c r="EK280" s="74">
        <f>IF(AND(ISNUMBER('Emissions (start here)'!BT280),ISNUMBER(Dispersion!$AJ$10)),'Emissions (start here)'!BT280*2000*453.59/8760/3600*Dispersion!$AJ$10,0)</f>
        <v>0</v>
      </c>
      <c r="EL280" s="74">
        <f>IF(AND(ISNUMBER('Emissions (start here)'!BT280),ISNUMBER(Dispersion!$AJ$11)),'Emissions (start here)'!BT280*2000*453.59/8760/3600*Dispersion!$AJ$11,0)</f>
        <v>0</v>
      </c>
      <c r="EM280" s="74">
        <f>IF(AND(ISNUMBER('Emissions (start here)'!BU280),ISNUMBER(Dispersion!$AK$8)),'Emissions (start here)'!BU280*453.59/3600*Dispersion!$AK$8,0)</f>
        <v>0</v>
      </c>
      <c r="EN280" s="74">
        <f>IF(AND(ISNUMBER('Emissions (start here)'!BU280),ISNUMBER(Dispersion!$AK$9)),'Emissions (start here)'!BU280*453.59/3600*Dispersion!$AK$9,0)</f>
        <v>0</v>
      </c>
      <c r="EO280" s="74">
        <f>IF(AND(ISNUMBER('Emissions (start here)'!BV280),ISNUMBER(Dispersion!$AK$10)),'Emissions (start here)'!BV280*2000*453.59/8760/3600*Dispersion!$AK$10,0)</f>
        <v>0</v>
      </c>
      <c r="EP280" s="74">
        <f>IF(AND(ISNUMBER('Emissions (start here)'!BV280),ISNUMBER(Dispersion!$AK$11)),'Emissions (start here)'!BV280*2000*453.59/8760/3600*Dispersion!$AK$11,0)</f>
        <v>0</v>
      </c>
      <c r="EQ280" s="74">
        <f>IF(AND(ISNUMBER('Emissions (start here)'!BW280),ISNUMBER(Dispersion!$AL$8)),'Emissions (start here)'!BW280*453.59/3600*Dispersion!$AL$8,0)</f>
        <v>0</v>
      </c>
      <c r="ER280" s="74">
        <f>IF(AND(ISNUMBER('Emissions (start here)'!BW280),ISNUMBER(Dispersion!$AL$9)),'Emissions (start here)'!BW280*453.59/3600*Dispersion!$AL$9,0)</f>
        <v>0</v>
      </c>
      <c r="ES280" s="74">
        <f>IF(AND(ISNUMBER('Emissions (start here)'!BX280),ISNUMBER(Dispersion!$AL$10)),'Emissions (start here)'!BX280*2000*453.59/8760/3600*Dispersion!$AL$10,0)</f>
        <v>0</v>
      </c>
      <c r="ET280" s="74">
        <f>IF(AND(ISNUMBER('Emissions (start here)'!BX280),ISNUMBER(Dispersion!$AL$11)),'Emissions (start here)'!BX280*2000*453.59/8760/3600*Dispersion!$AL$11,0)</f>
        <v>0</v>
      </c>
      <c r="EU280" s="74">
        <f>IF(AND(ISNUMBER('Emissions (start here)'!BY280),ISNUMBER(Dispersion!$AM$8)),'Emissions (start here)'!BY280*453.59/3600*Dispersion!$AM$8,0)</f>
        <v>0</v>
      </c>
      <c r="EV280" s="74">
        <f>IF(AND(ISNUMBER('Emissions (start here)'!BY280),ISNUMBER(Dispersion!$AM$9)),'Emissions (start here)'!BY280*453.59/3600*Dispersion!$AM$9,0)</f>
        <v>0</v>
      </c>
      <c r="EW280" s="74">
        <f>IF(AND(ISNUMBER('Emissions (start here)'!BZ280),ISNUMBER(Dispersion!$AM$10)),'Emissions (start here)'!BZ280*2000*453.59/8760/3600*Dispersion!$AM$10,0)</f>
        <v>0</v>
      </c>
      <c r="EX280" s="74">
        <f>IF(AND(ISNUMBER('Emissions (start here)'!BZ280),ISNUMBER(Dispersion!$AM$11)),'Emissions (start here)'!BZ280*2000*453.59/8760/3600*Dispersion!$AM$11,0)</f>
        <v>0</v>
      </c>
      <c r="EY280" s="74">
        <f>IF(AND(ISNUMBER('Emissions (start here)'!CA280),ISNUMBER(Dispersion!$AN$8)),'Emissions (start here)'!CA280*453.59/3600*Dispersion!$AN$8,0)</f>
        <v>0</v>
      </c>
      <c r="EZ280" s="74">
        <f>IF(AND(ISNUMBER('Emissions (start here)'!CA280),ISNUMBER(Dispersion!$AN$9)),'Emissions (start here)'!CA280*453.59/3600*Dispersion!$AN$9,0)</f>
        <v>0</v>
      </c>
      <c r="FA280" s="74">
        <f>IF(AND(ISNUMBER('Emissions (start here)'!CB280),ISNUMBER(Dispersion!$AN$10)),'Emissions (start here)'!CB280*2000*453.59/8760/3600*Dispersion!$AN$10,0)</f>
        <v>0</v>
      </c>
      <c r="FB280" s="74">
        <f>IF(AND(ISNUMBER('Emissions (start here)'!CB280),ISNUMBER(Dispersion!$AN$11)),'Emissions (start here)'!CB280*2000*453.59/8760/3600*Dispersion!$AN$11,0)</f>
        <v>0</v>
      </c>
      <c r="FC280" s="74">
        <f>IF(AND(ISNUMBER('Emissions (start here)'!CC280),ISNUMBER(Dispersion!$AO$8)),'Emissions (start here)'!CC280*453.59/3600*Dispersion!$AO$8,0)</f>
        <v>0</v>
      </c>
      <c r="FD280" s="74">
        <f>IF(AND(ISNUMBER('Emissions (start here)'!CC280),ISNUMBER(Dispersion!$AO$9)),'Emissions (start here)'!CC280*453.59/3600*Dispersion!$AO$9,0)</f>
        <v>0</v>
      </c>
      <c r="FE280" s="74">
        <f>IF(AND(ISNUMBER('Emissions (start here)'!CD280),ISNUMBER(Dispersion!$AO$10)),'Emissions (start here)'!CD280*2000*453.59/8760/3600*Dispersion!$AO$10,0)</f>
        <v>0</v>
      </c>
      <c r="FF280" s="74">
        <f>IF(AND(ISNUMBER('Emissions (start here)'!CD280),ISNUMBER(Dispersion!$AO$11)),'Emissions (start here)'!CD280*2000*453.59/8760/3600*Dispersion!$AO$11,0)</f>
        <v>0</v>
      </c>
      <c r="FG280" s="74">
        <f>IF(AND(ISNUMBER('Emissions (start here)'!CE280),ISNUMBER(Dispersion!$AP$8)),'Emissions (start here)'!CE280*453.59/3600*Dispersion!$AP$8,0)</f>
        <v>0</v>
      </c>
      <c r="FH280" s="74">
        <f>IF(AND(ISNUMBER('Emissions (start here)'!CE280),ISNUMBER(Dispersion!$AP$9)),'Emissions (start here)'!CE280*453.59/3600*Dispersion!$AP$9,0)</f>
        <v>0</v>
      </c>
      <c r="FI280" s="74">
        <f>IF(AND(ISNUMBER('Emissions (start here)'!CF280),ISNUMBER(Dispersion!$AP$10)),'Emissions (start here)'!CF280*2000*453.59/8760/3600*Dispersion!$AP$10,0)</f>
        <v>0</v>
      </c>
      <c r="FJ280" s="74">
        <f>IF(AND(ISNUMBER('Emissions (start here)'!CF280),ISNUMBER(Dispersion!$AP$11)),'Emissions (start here)'!CF280*2000*453.59/8760/3600*Dispersion!$AP$11,0)</f>
        <v>0</v>
      </c>
      <c r="FK280" s="74">
        <f>IF(AND(ISNUMBER('Emissions (start here)'!CG280),ISNUMBER(Dispersion!$AQ$8)),'Emissions (start here)'!CG280*453.59/3600*Dispersion!$AQ$8,0)</f>
        <v>0</v>
      </c>
      <c r="FL280" s="74">
        <f>IF(AND(ISNUMBER('Emissions (start here)'!CG280),ISNUMBER(Dispersion!$AQ$9)),'Emissions (start here)'!CG280*453.59/3600*Dispersion!$AQ$9,0)</f>
        <v>0</v>
      </c>
      <c r="FM280" s="74">
        <f>IF(AND(ISNUMBER('Emissions (start here)'!CH280),ISNUMBER(Dispersion!$AQ$10)),'Emissions (start here)'!CH280*2000*453.59/8760/3600*Dispersion!$AQ$10,0)</f>
        <v>0</v>
      </c>
      <c r="FN280" s="74">
        <f>IF(AND(ISNUMBER('Emissions (start here)'!CH280),ISNUMBER(Dispersion!$AQ$11)),'Emissions (start here)'!CH280*2000*453.59/8760/3600*Dispersion!$AQ$11,0)</f>
        <v>0</v>
      </c>
      <c r="FO280" s="74">
        <f>IF(AND(ISNUMBER('Emissions (start here)'!CI280),ISNUMBER(Dispersion!$AR$8)),'Emissions (start here)'!CI280*453.59/3600*Dispersion!$AR$8,0)</f>
        <v>0</v>
      </c>
      <c r="FP280" s="74">
        <f>IF(AND(ISNUMBER('Emissions (start here)'!CI280),ISNUMBER(Dispersion!$AR$9)),'Emissions (start here)'!CI280*453.59/3600*Dispersion!$AR$9,0)</f>
        <v>0</v>
      </c>
      <c r="FQ280" s="74">
        <f>IF(AND(ISNUMBER('Emissions (start here)'!CJ280),ISNUMBER(Dispersion!$AR$10)),'Emissions (start here)'!CJ280*2000*453.59/8760/3600*Dispersion!$AR$10,0)</f>
        <v>0</v>
      </c>
      <c r="FR280" s="74">
        <f>IF(AND(ISNUMBER('Emissions (start here)'!CJ280),ISNUMBER(Dispersion!$AR$11)),'Emissions (start here)'!CJ280*2000*453.59/8760/3600*Dispersion!$AR$11,0)</f>
        <v>0</v>
      </c>
      <c r="FS280" s="74">
        <f>IF(AND(ISNUMBER('Emissions (start here)'!CK280),ISNUMBER(Dispersion!$AS$8)),'Emissions (start here)'!CK280*453.59/3600*Dispersion!$AS$8,0)</f>
        <v>0</v>
      </c>
      <c r="FT280" s="74">
        <f>IF(AND(ISNUMBER('Emissions (start here)'!CK280),ISNUMBER(Dispersion!$AS$9)),'Emissions (start here)'!CK280*453.59/3600*Dispersion!$AS$9,0)</f>
        <v>0</v>
      </c>
      <c r="FU280" s="74">
        <f>IF(AND(ISNUMBER('Emissions (start here)'!CL280),ISNUMBER(Dispersion!$AS$10)),'Emissions (start here)'!CL280*2000*453.59/8760/3600*Dispersion!$AS$10,0)</f>
        <v>0</v>
      </c>
      <c r="FV280" s="74">
        <f>IF(AND(ISNUMBER('Emissions (start here)'!CL280),ISNUMBER(Dispersion!$AS$11)),'Emissions (start here)'!CL280*2000*453.59/8760/3600*Dispersion!$AS$11,0)</f>
        <v>0</v>
      </c>
      <c r="FW280" s="74">
        <f>IF(AND(ISNUMBER('Emissions (start here)'!CM280),ISNUMBER(Dispersion!$AT$8)),'Emissions (start here)'!CM280*453.59/3600*Dispersion!$AT$8,0)</f>
        <v>0</v>
      </c>
      <c r="FX280" s="74">
        <f>IF(AND(ISNUMBER('Emissions (start here)'!CM280),ISNUMBER(Dispersion!$AT$9)),'Emissions (start here)'!CM280*453.59/3600*Dispersion!$AT$9,0)</f>
        <v>0</v>
      </c>
      <c r="FY280" s="74">
        <f>IF(AND(ISNUMBER('Emissions (start here)'!CN280),ISNUMBER(Dispersion!$AT$10)),'Emissions (start here)'!CN280*2000*453.59/8760/3600*Dispersion!$AT$10,0)</f>
        <v>0</v>
      </c>
      <c r="FZ280" s="74">
        <f>IF(AND(ISNUMBER('Emissions (start here)'!CN280),ISNUMBER(Dispersion!$AT$11)),'Emissions (start here)'!CN280*2000*453.59/8760/3600*Dispersion!$AT$11,0)</f>
        <v>0</v>
      </c>
      <c r="GA280" s="74">
        <f>IF(AND(ISNUMBER('Emissions (start here)'!CO280),ISNUMBER(Dispersion!$AU$8)),'Emissions (start here)'!CO280*453.59/3600*Dispersion!$AU$8,0)</f>
        <v>0</v>
      </c>
      <c r="GB280" s="74">
        <f>IF(AND(ISNUMBER('Emissions (start here)'!CO280),ISNUMBER(Dispersion!$AU$9)),'Emissions (start here)'!CO280*453.59/3600*Dispersion!$AU$9,0)</f>
        <v>0</v>
      </c>
      <c r="GC280" s="74">
        <f>IF(AND(ISNUMBER('Emissions (start here)'!CP280),ISNUMBER(Dispersion!$AU$10)),'Emissions (start here)'!CP280*2000*453.59/8760/3600*Dispersion!$AU$10,0)</f>
        <v>0</v>
      </c>
      <c r="GD280" s="74">
        <f>IF(AND(ISNUMBER('Emissions (start here)'!CP280),ISNUMBER(Dispersion!$AU$11)),'Emissions (start here)'!CP280*2000*453.59/8760/3600*Dispersion!$AU$11,0)</f>
        <v>0</v>
      </c>
      <c r="GE280" s="74">
        <f>IF(AND(ISNUMBER('Emissions (start here)'!CQ280),ISNUMBER(Dispersion!$AV$8)),'Emissions (start here)'!CQ280*453.59/3600*Dispersion!$AV$8,0)</f>
        <v>0</v>
      </c>
      <c r="GF280" s="74">
        <f>IF(AND(ISNUMBER('Emissions (start here)'!CQ280),ISNUMBER(Dispersion!$AV$9)),'Emissions (start here)'!CQ280*453.59/3600*Dispersion!$AV$9,0)</f>
        <v>0</v>
      </c>
      <c r="GG280" s="74">
        <f>IF(AND(ISNUMBER('Emissions (start here)'!CR280),ISNUMBER(Dispersion!$AV$10)),'Emissions (start here)'!CR280*2000*453.59/8760/3600*Dispersion!$AV$10,0)</f>
        <v>0</v>
      </c>
      <c r="GH280" s="74">
        <f>IF(AND(ISNUMBER('Emissions (start here)'!CR280),ISNUMBER(Dispersion!$AV$11)),'Emissions (start here)'!CR280*2000*453.59/8760/3600*Dispersion!$AV$11,0)</f>
        <v>0</v>
      </c>
      <c r="GI280" s="74">
        <f>IF(AND(ISNUMBER('Emissions (start here)'!CS280),ISNUMBER(Dispersion!$AW$8)),'Emissions (start here)'!CS280*453.59/3600*Dispersion!$AW$8,0)</f>
        <v>0</v>
      </c>
      <c r="GJ280" s="74">
        <f>IF(AND(ISNUMBER('Emissions (start here)'!CS280),ISNUMBER(Dispersion!$AW$9)),'Emissions (start here)'!CS280*453.59/3600*Dispersion!$AW$9,0)</f>
        <v>0</v>
      </c>
      <c r="GK280" s="74">
        <f>IF(AND(ISNUMBER('Emissions (start here)'!CT280),ISNUMBER(Dispersion!$AW$10)),'Emissions (start here)'!CT280*2000*453.59/8760/3600*Dispersion!$AW$10,0)</f>
        <v>0</v>
      </c>
      <c r="GL280" s="74">
        <f>IF(AND(ISNUMBER('Emissions (start here)'!CT280),ISNUMBER(Dispersion!$AW$11)),'Emissions (start here)'!CT280*2000*453.59/8760/3600*Dispersion!$AW$11,0)</f>
        <v>0</v>
      </c>
      <c r="GM280" s="74">
        <f>IF(AND(ISNUMBER('Emissions (start here)'!CU280),ISNUMBER(Dispersion!$AX$8)),'Emissions (start here)'!CU280*453.59/3600*Dispersion!$AX$8,0)</f>
        <v>0</v>
      </c>
      <c r="GN280" s="74">
        <f>IF(AND(ISNUMBER('Emissions (start here)'!CU280),ISNUMBER(Dispersion!$AX$9)),'Emissions (start here)'!CU280*453.59/3600*Dispersion!$AX$9,0)</f>
        <v>0</v>
      </c>
      <c r="GO280" s="74">
        <f>IF(AND(ISNUMBER('Emissions (start here)'!CV280),ISNUMBER(Dispersion!$AX$10)),'Emissions (start here)'!CV280*2000*453.59/8760/3600*Dispersion!$AX$10,0)</f>
        <v>0</v>
      </c>
      <c r="GP280" s="74">
        <f>IF(AND(ISNUMBER('Emissions (start here)'!CV280),ISNUMBER(Dispersion!$AX$11)),'Emissions (start here)'!CV280*2000*453.59/8760/3600*Dispersion!$AX$11,0)</f>
        <v>0</v>
      </c>
      <c r="GQ280" s="74">
        <f>IF(AND(ISNUMBER('Emissions (start here)'!CW280),ISNUMBER(Dispersion!$AY$8)),'Emissions (start here)'!CW280*453.59/3600*Dispersion!$AY$8,0)</f>
        <v>0</v>
      </c>
      <c r="GR280" s="74">
        <f>IF(AND(ISNUMBER('Emissions (start here)'!CW280),ISNUMBER(Dispersion!$AY$9)),'Emissions (start here)'!CW280*453.59/3600*Dispersion!$AY$9,0)</f>
        <v>0</v>
      </c>
      <c r="GS280" s="74">
        <f>IF(AND(ISNUMBER('Emissions (start here)'!CX280),ISNUMBER(Dispersion!$AY$10)),'Emissions (start here)'!CX280*2000*453.59/8760/3600*Dispersion!$AY$10,0)</f>
        <v>0</v>
      </c>
      <c r="GT280" s="74">
        <f>IF(AND(ISNUMBER('Emissions (start here)'!CX280),ISNUMBER(Dispersion!$AY$11)),'Emissions (start here)'!CX280*2000*453.59/8760/3600*Dispersion!$AY$11,0)</f>
        <v>0</v>
      </c>
      <c r="GU280" s="74">
        <f>IF(AND(ISNUMBER('Emissions (start here)'!CY280),ISNUMBER(Dispersion!$AZ$8)),'Emissions (start here)'!CY280*453.59/3600*Dispersion!$AZ$8,0)</f>
        <v>0</v>
      </c>
      <c r="GV280" s="74">
        <f>IF(AND(ISNUMBER('Emissions (start here)'!CY280),ISNUMBER(Dispersion!$AZ$9)),'Emissions (start here)'!CY280*453.59/3600*Dispersion!$AZ$9,0)</f>
        <v>0</v>
      </c>
      <c r="GW280" s="74">
        <f>IF(AND(ISNUMBER('Emissions (start here)'!CZ280),ISNUMBER(Dispersion!$AZ$10)),'Emissions (start here)'!CZ280*2000*453.59/8760/3600*Dispersion!$AZ$10,0)</f>
        <v>0</v>
      </c>
      <c r="GX280" s="74">
        <f>IF(AND(ISNUMBER('Emissions (start here)'!CZ280),ISNUMBER(Dispersion!$AZ$11)),'Emissions (start here)'!CZ280*2000*453.59/8760/3600*Dispersion!$AZ$11,0)</f>
        <v>0</v>
      </c>
    </row>
    <row r="281" spans="1:206" x14ac:dyDescent="0.2">
      <c r="A281" s="51" t="str">
        <f>'Tox Values'!C281</f>
        <v>3697-24-3</v>
      </c>
      <c r="B281" s="94" t="str">
        <f>'Tox Values'!D281</f>
        <v>Methylchrysene, 5-</v>
      </c>
      <c r="C281" s="96">
        <f t="shared" si="17"/>
        <v>0</v>
      </c>
      <c r="D281" s="74">
        <f t="shared" si="18"/>
        <v>0</v>
      </c>
      <c r="E281" s="74">
        <f t="shared" si="19"/>
        <v>0</v>
      </c>
      <c r="F281" s="99">
        <f t="shared" si="20"/>
        <v>0</v>
      </c>
      <c r="G281" s="97">
        <f>IF(AND(ISNUMBER('Emissions (start here)'!E281),ISNUMBER(Dispersion!$C$8)),'Emissions (start here)'!E281*453.59/3600*Dispersion!$C$8,0)</f>
        <v>0</v>
      </c>
      <c r="H281" s="74">
        <f>IF(AND(ISNUMBER('Emissions (start here)'!E281),ISNUMBER(Dispersion!$C$9)),'Emissions (start here)'!E281*453.59/3600*Dispersion!$C$9,0)</f>
        <v>0</v>
      </c>
      <c r="I281" s="74">
        <f>IF(AND(ISNUMBER('Emissions (start here)'!F281),ISNUMBER(Dispersion!$C$10)),'Emissions (start here)'!F281*2000*453.59/8760/3600*Dispersion!$C$10,0)</f>
        <v>0</v>
      </c>
      <c r="J281" s="74">
        <f>IF(AND(ISNUMBER('Emissions (start here)'!F281),ISNUMBER(Dispersion!$C$11)),'Emissions (start here)'!F281*2000*453.59/8760/3600*Dispersion!$C$11,0)</f>
        <v>0</v>
      </c>
      <c r="K281" s="74">
        <f>IF(AND(ISNUMBER('Emissions (start here)'!G281),ISNUMBER(Dispersion!$D$8)),'Emissions (start here)'!G281*453.59/3600*Dispersion!$D$8,0)</f>
        <v>0</v>
      </c>
      <c r="L281" s="74">
        <f>IF(AND(ISNUMBER('Emissions (start here)'!G281),ISNUMBER(Dispersion!$D$9)),'Emissions (start here)'!G281*453.59/3600*Dispersion!$D$9,0)</f>
        <v>0</v>
      </c>
      <c r="M281" s="74">
        <f>IF(AND(ISNUMBER('Emissions (start here)'!H281),ISNUMBER(Dispersion!$D$10)),'Emissions (start here)'!H281*2000*453.59/8760/3600*Dispersion!$D$10,0)</f>
        <v>0</v>
      </c>
      <c r="N281" s="74">
        <f>IF(AND(ISNUMBER('Emissions (start here)'!H281),ISNUMBER(Dispersion!$D$11)),'Emissions (start here)'!H281*2000*453.59/8760/3600*Dispersion!$D$11,0)</f>
        <v>0</v>
      </c>
      <c r="O281" s="74">
        <f>IF(AND(ISNUMBER('Emissions (start here)'!I281),ISNUMBER(Dispersion!$E$8)),'Emissions (start here)'!I281*453.59/3600*Dispersion!$E$8,0)</f>
        <v>0</v>
      </c>
      <c r="P281" s="74">
        <f>IF(AND(ISNUMBER('Emissions (start here)'!I281),ISNUMBER(Dispersion!$E$9)),'Emissions (start here)'!I281*453.59/3600*Dispersion!$E$9,0)</f>
        <v>0</v>
      </c>
      <c r="Q281" s="74">
        <f>IF(AND(ISNUMBER('Emissions (start here)'!J281),ISNUMBER(Dispersion!$E$10)),'Emissions (start here)'!J281*2000*453.59/8760/3600*Dispersion!$E$10,0)</f>
        <v>0</v>
      </c>
      <c r="R281" s="74">
        <f>IF(AND(ISNUMBER('Emissions (start here)'!J281),ISNUMBER(Dispersion!$E$11)),'Emissions (start here)'!J281*2000*453.59/8760/3600*Dispersion!$E$11,0)</f>
        <v>0</v>
      </c>
      <c r="S281" s="74">
        <f>IF(AND(ISNUMBER('Emissions (start here)'!K281),ISNUMBER(Dispersion!$F$8)),'Emissions (start here)'!K281*453.59/3600*Dispersion!$F$8,0)</f>
        <v>0</v>
      </c>
      <c r="T281" s="74">
        <f>IF(AND(ISNUMBER('Emissions (start here)'!K281),ISNUMBER(Dispersion!$F$9)),'Emissions (start here)'!K281*453.59/3600*Dispersion!$F$9,0)</f>
        <v>0</v>
      </c>
      <c r="U281" s="74">
        <f>IF(AND(ISNUMBER('Emissions (start here)'!L281),ISNUMBER(Dispersion!$F$10)),'Emissions (start here)'!L281*2000*453.59/8760/3600*Dispersion!$F$10,0)</f>
        <v>0</v>
      </c>
      <c r="V281" s="74">
        <f>IF(AND(ISNUMBER('Emissions (start here)'!L281),ISNUMBER(Dispersion!$F$11)),'Emissions (start here)'!L281*2000*453.59/8760/3600*Dispersion!$F$11,0)</f>
        <v>0</v>
      </c>
      <c r="W281" s="74">
        <f>IF(AND(ISNUMBER('Emissions (start here)'!M281),ISNUMBER(Dispersion!$G$8)),'Emissions (start here)'!M281*453.59/3600*Dispersion!$G$8,0)</f>
        <v>0</v>
      </c>
      <c r="X281" s="74">
        <f>IF(AND(ISNUMBER('Emissions (start here)'!M281),ISNUMBER(Dispersion!$G$9)),'Emissions (start here)'!M281*453.59/3600*Dispersion!$G$9,0)</f>
        <v>0</v>
      </c>
      <c r="Y281" s="74">
        <f>IF(AND(ISNUMBER('Emissions (start here)'!N281),ISNUMBER(Dispersion!$G$10)),'Emissions (start here)'!N281*2000*453.59/8760/3600*Dispersion!$G$10,0)</f>
        <v>0</v>
      </c>
      <c r="Z281" s="74">
        <f>IF(AND(ISNUMBER('Emissions (start here)'!N281),ISNUMBER(Dispersion!$G$11)),'Emissions (start here)'!N281*2000*453.59/8760/3600*Dispersion!$G$11,0)</f>
        <v>0</v>
      </c>
      <c r="AA281" s="74">
        <f>IF(AND(ISNUMBER('Emissions (start here)'!O281),ISNUMBER(Dispersion!$H$8)),'Emissions (start here)'!O281*453.59/3600*Dispersion!$H$8,0)</f>
        <v>0</v>
      </c>
      <c r="AB281" s="74">
        <f>IF(AND(ISNUMBER('Emissions (start here)'!O281),ISNUMBER(Dispersion!$H$9)),'Emissions (start here)'!O281*453.59/3600*Dispersion!$H$9,0)</f>
        <v>0</v>
      </c>
      <c r="AC281" s="74">
        <f>IF(AND(ISNUMBER('Emissions (start here)'!P281),ISNUMBER(Dispersion!$H$10)),'Emissions (start here)'!P281*2000*453.59/8760/3600*Dispersion!$H$10,0)</f>
        <v>0</v>
      </c>
      <c r="AD281" s="74">
        <f>IF(AND(ISNUMBER('Emissions (start here)'!P281),ISNUMBER(Dispersion!$H$11)),'Emissions (start here)'!P281*2000*453.59/8760/3600*Dispersion!$H$11,0)</f>
        <v>0</v>
      </c>
      <c r="AE281" s="74">
        <f>IF(AND(ISNUMBER('Emissions (start here)'!Q281),ISNUMBER(Dispersion!$I$8)),'Emissions (start here)'!Q281*453.59/3600*Dispersion!$I$8,0)</f>
        <v>0</v>
      </c>
      <c r="AF281" s="74">
        <f>IF(AND(ISNUMBER('Emissions (start here)'!Q281),ISNUMBER(Dispersion!$I$9)),'Emissions (start here)'!Q281*453.59/3600*Dispersion!$I$9,0)</f>
        <v>0</v>
      </c>
      <c r="AG281" s="74">
        <f>IF(AND(ISNUMBER('Emissions (start here)'!R281),ISNUMBER(Dispersion!$I$10)),'Emissions (start here)'!R281*2000*453.59/8760/3600*Dispersion!$I$10,0)</f>
        <v>0</v>
      </c>
      <c r="AH281" s="74">
        <f>IF(AND(ISNUMBER('Emissions (start here)'!R281),ISNUMBER(Dispersion!$I$11)),'Emissions (start here)'!R281*2000*453.59/8760/3600*Dispersion!$I$11,0)</f>
        <v>0</v>
      </c>
      <c r="AI281" s="74">
        <f>IF(AND(ISNUMBER('Emissions (start here)'!S281),ISNUMBER(Dispersion!$J$8)),'Emissions (start here)'!S281*453.59/3600*Dispersion!$J$8,0)</f>
        <v>0</v>
      </c>
      <c r="AJ281" s="74">
        <f>IF(AND(ISNUMBER('Emissions (start here)'!S281),ISNUMBER(Dispersion!$J$9)),'Emissions (start here)'!S281*453.59/3600*Dispersion!$J$9,0)</f>
        <v>0</v>
      </c>
      <c r="AK281" s="74">
        <f>IF(AND(ISNUMBER('Emissions (start here)'!T281),ISNUMBER(Dispersion!$J$10)),'Emissions (start here)'!T281*2000*453.59/8760/3600*Dispersion!$J$10,0)</f>
        <v>0</v>
      </c>
      <c r="AL281" s="74">
        <f>IF(AND(ISNUMBER('Emissions (start here)'!T281),ISNUMBER(Dispersion!$J$11)),'Emissions (start here)'!T281*2000*453.59/8760/3600*Dispersion!$J$11,0)</f>
        <v>0</v>
      </c>
      <c r="AM281" s="74">
        <f>IF(AND(ISNUMBER('Emissions (start here)'!U281),ISNUMBER(Dispersion!$K$8)),'Emissions (start here)'!U281*453.59/3600*Dispersion!$K$8,0)</f>
        <v>0</v>
      </c>
      <c r="AN281" s="74">
        <f>IF(AND(ISNUMBER('Emissions (start here)'!U281),ISNUMBER(Dispersion!$K$9)),'Emissions (start here)'!U281*453.59/3600*Dispersion!$K$9,0)</f>
        <v>0</v>
      </c>
      <c r="AO281" s="74">
        <f>IF(AND(ISNUMBER('Emissions (start here)'!V281),ISNUMBER(Dispersion!$K$10)),'Emissions (start here)'!V281*2000*453.59/8760/3600*Dispersion!$K$10,0)</f>
        <v>0</v>
      </c>
      <c r="AP281" s="74">
        <f>IF(AND(ISNUMBER('Emissions (start here)'!V281),ISNUMBER(Dispersion!$K$11)),'Emissions (start here)'!V281*2000*453.59/8760/3600*Dispersion!$K$11,0)</f>
        <v>0</v>
      </c>
      <c r="AQ281" s="74">
        <f>IF(AND(ISNUMBER('Emissions (start here)'!W281),ISNUMBER(Dispersion!$L$8)),'Emissions (start here)'!W281*453.59/3600*Dispersion!$L$8,0)</f>
        <v>0</v>
      </c>
      <c r="AR281" s="74">
        <f>IF(AND(ISNUMBER('Emissions (start here)'!W281),ISNUMBER(Dispersion!$L$9)),'Emissions (start here)'!W281*453.59/3600*Dispersion!$L$9,0)</f>
        <v>0</v>
      </c>
      <c r="AS281" s="74">
        <f>IF(AND(ISNUMBER('Emissions (start here)'!X281),ISNUMBER(Dispersion!$L$10)),'Emissions (start here)'!X281*2000*453.59/8760/3600*Dispersion!$L$10,0)</f>
        <v>0</v>
      </c>
      <c r="AT281" s="74">
        <f>IF(AND(ISNUMBER('Emissions (start here)'!X281),ISNUMBER(Dispersion!$L$11)),'Emissions (start here)'!X281*2000*453.59/8760/3600*Dispersion!$L$11,0)</f>
        <v>0</v>
      </c>
      <c r="AU281" s="74">
        <f>IF(AND(ISNUMBER('Emissions (start here)'!Y281),ISNUMBER(Dispersion!$M$8)),'Emissions (start here)'!Y281*453.59/3600*Dispersion!$M$8,0)</f>
        <v>0</v>
      </c>
      <c r="AV281" s="74">
        <f>IF(AND(ISNUMBER('Emissions (start here)'!Y281),ISNUMBER(Dispersion!$M$9)),'Emissions (start here)'!Y281*453.59/3600*Dispersion!$M$9,0)</f>
        <v>0</v>
      </c>
      <c r="AW281" s="74">
        <f>IF(AND(ISNUMBER('Emissions (start here)'!Z281),ISNUMBER(Dispersion!$M$10)),'Emissions (start here)'!Z281*2000*453.59/8760/3600*Dispersion!$M$10,0)</f>
        <v>0</v>
      </c>
      <c r="AX281" s="74">
        <f>IF(AND(ISNUMBER('Emissions (start here)'!Z281),ISNUMBER(Dispersion!$M$11)),'Emissions (start here)'!Z281*2000*453.59/8760/3600*Dispersion!$M$11,0)</f>
        <v>0</v>
      </c>
      <c r="AY281" s="74">
        <f>IF(AND(ISNUMBER('Emissions (start here)'!AA281),ISNUMBER(Dispersion!$N$8)),'Emissions (start here)'!AA281*453.59/3600*Dispersion!$N$8,0)</f>
        <v>0</v>
      </c>
      <c r="AZ281" s="74">
        <f>IF(AND(ISNUMBER('Emissions (start here)'!AA281),ISNUMBER(Dispersion!$N$9)),'Emissions (start here)'!AA281*453.59/3600*Dispersion!$N$9,0)</f>
        <v>0</v>
      </c>
      <c r="BA281" s="74">
        <f>IF(AND(ISNUMBER('Emissions (start here)'!AB281),ISNUMBER(Dispersion!$N$10)),'Emissions (start here)'!AB281*2000*453.59/8760/3600*Dispersion!$N$10,0)</f>
        <v>0</v>
      </c>
      <c r="BB281" s="74">
        <f>IF(AND(ISNUMBER('Emissions (start here)'!AB281),ISNUMBER(Dispersion!$N$11)),'Emissions (start here)'!AB281*2000*453.59/8760/3600*Dispersion!$N$11,0)</f>
        <v>0</v>
      </c>
      <c r="BC281" s="74">
        <f>IF(AND(ISNUMBER('Emissions (start here)'!AC281),ISNUMBER(Dispersion!$O$8)),'Emissions (start here)'!AC281*453.59/3600*Dispersion!$O$8,0)</f>
        <v>0</v>
      </c>
      <c r="BD281" s="74">
        <f>IF(AND(ISNUMBER('Emissions (start here)'!AC281),ISNUMBER(Dispersion!$O$9)),'Emissions (start here)'!AC281*453.59/3600*Dispersion!$O$9,0)</f>
        <v>0</v>
      </c>
      <c r="BE281" s="74">
        <f>IF(AND(ISNUMBER('Emissions (start here)'!AD281),ISNUMBER(Dispersion!$O$10)),'Emissions (start here)'!AD281*2000*453.59/8760/3600*Dispersion!$O$10,0)</f>
        <v>0</v>
      </c>
      <c r="BF281" s="74">
        <f>IF(AND(ISNUMBER('Emissions (start here)'!AD281),ISNUMBER(Dispersion!$O$11)),'Emissions (start here)'!AD281*2000*453.59/8760/3600*Dispersion!$O$11,0)</f>
        <v>0</v>
      </c>
      <c r="BG281" s="74">
        <f>IF(AND(ISNUMBER('Emissions (start here)'!AE281),ISNUMBER(Dispersion!$P$8)),'Emissions (start here)'!AE281*453.59/3600*Dispersion!$P$8,0)</f>
        <v>0</v>
      </c>
      <c r="BH281" s="74">
        <f>IF(AND(ISNUMBER('Emissions (start here)'!AE281),ISNUMBER(Dispersion!$P$9)),'Emissions (start here)'!AE281*453.59/3600*Dispersion!$P$9,0)</f>
        <v>0</v>
      </c>
      <c r="BI281" s="74">
        <f>IF(AND(ISNUMBER('Emissions (start here)'!AF281),ISNUMBER(Dispersion!$P$10)),'Emissions (start here)'!AF281*2000*453.59/8760/3600*Dispersion!$P$10,0)</f>
        <v>0</v>
      </c>
      <c r="BJ281" s="74">
        <f>IF(AND(ISNUMBER('Emissions (start here)'!AF281),ISNUMBER(Dispersion!$P$11)),'Emissions (start here)'!AF281*2000*453.59/8760/3600*Dispersion!$P$11,0)</f>
        <v>0</v>
      </c>
      <c r="BK281" s="74">
        <f>IF(AND(ISNUMBER('Emissions (start here)'!AG281),ISNUMBER(Dispersion!$Q$8)),'Emissions (start here)'!AG281*453.59/3600*Dispersion!$Q$8,0)</f>
        <v>0</v>
      </c>
      <c r="BL281" s="74">
        <f>IF(AND(ISNUMBER('Emissions (start here)'!AG281),ISNUMBER(Dispersion!$Q$9)),'Emissions (start here)'!AG281*453.59/3600*Dispersion!$Q$9,0)</f>
        <v>0</v>
      </c>
      <c r="BM281" s="74">
        <f>IF(AND(ISNUMBER('Emissions (start here)'!AH281),ISNUMBER(Dispersion!$Q$10)),'Emissions (start here)'!AH281*2000*453.59/8760/3600*Dispersion!$Q$10,0)</f>
        <v>0</v>
      </c>
      <c r="BN281" s="74">
        <f>IF(AND(ISNUMBER('Emissions (start here)'!AH281),ISNUMBER(Dispersion!$Q$11)),'Emissions (start here)'!AH281*2000*453.59/8760/3600*Dispersion!$Q$11,0)</f>
        <v>0</v>
      </c>
      <c r="BO281" s="74">
        <f>IF(AND(ISNUMBER('Emissions (start here)'!AI281),ISNUMBER(Dispersion!$R$8)),'Emissions (start here)'!AI281*453.59/3600*Dispersion!$R$8,0)</f>
        <v>0</v>
      </c>
      <c r="BP281" s="74">
        <f>IF(AND(ISNUMBER('Emissions (start here)'!AI281),ISNUMBER(Dispersion!$R$9)),'Emissions (start here)'!AI281*453.59/3600*Dispersion!$R$9,0)</f>
        <v>0</v>
      </c>
      <c r="BQ281" s="74">
        <f>IF(AND(ISNUMBER('Emissions (start here)'!AJ281),ISNUMBER(Dispersion!$R$10)),'Emissions (start here)'!AJ281*2000*453.59/8760/3600*Dispersion!$R$10,0)</f>
        <v>0</v>
      </c>
      <c r="BR281" s="74">
        <f>IF(AND(ISNUMBER('Emissions (start here)'!AJ281),ISNUMBER(Dispersion!$R$11)),'Emissions (start here)'!AJ281*2000*453.59/8760/3600*Dispersion!$R$11,0)</f>
        <v>0</v>
      </c>
      <c r="BS281" s="74">
        <f>IF(AND(ISNUMBER('Emissions (start here)'!AK281),ISNUMBER(Dispersion!$S$8)),'Emissions (start here)'!AK281*453.59/3600*Dispersion!$S$8,0)</f>
        <v>0</v>
      </c>
      <c r="BT281" s="74">
        <f>IF(AND(ISNUMBER('Emissions (start here)'!AK281),ISNUMBER(Dispersion!$S$9)),'Emissions (start here)'!AK281*453.59/3600*Dispersion!$S$9,0)</f>
        <v>0</v>
      </c>
      <c r="BU281" s="74">
        <f>IF(AND(ISNUMBER('Emissions (start here)'!AL281),ISNUMBER(Dispersion!$S$10)),'Emissions (start here)'!AL281*2000*453.59/8760/3600*Dispersion!$S$10,0)</f>
        <v>0</v>
      </c>
      <c r="BV281" s="74">
        <f>IF(AND(ISNUMBER('Emissions (start here)'!AL281),ISNUMBER(Dispersion!$S$11)),'Emissions (start here)'!AL281*2000*453.59/8760/3600*Dispersion!$S$11,0)</f>
        <v>0</v>
      </c>
      <c r="BW281" s="74">
        <f>IF(AND(ISNUMBER('Emissions (start here)'!AM281),ISNUMBER(Dispersion!$T$8)),'Emissions (start here)'!AM281*453.59/3600*Dispersion!$T$8,0)</f>
        <v>0</v>
      </c>
      <c r="BX281" s="74">
        <f>IF(AND(ISNUMBER('Emissions (start here)'!AM281),ISNUMBER(Dispersion!$T$9)),'Emissions (start here)'!AM281*453.59/3600*Dispersion!$T$9,0)</f>
        <v>0</v>
      </c>
      <c r="BY281" s="74">
        <f>IF(AND(ISNUMBER('Emissions (start here)'!AN281),ISNUMBER(Dispersion!$T$10)),'Emissions (start here)'!AN281*2000*453.59/8760/3600*Dispersion!$T$10,0)</f>
        <v>0</v>
      </c>
      <c r="BZ281" s="74">
        <f>IF(AND(ISNUMBER('Emissions (start here)'!AN281),ISNUMBER(Dispersion!$T$11)),'Emissions (start here)'!AN281*2000*453.59/8760/3600*Dispersion!$T$11,0)</f>
        <v>0</v>
      </c>
      <c r="CA281" s="74">
        <f>IF(AND(ISNUMBER('Emissions (start here)'!AO281),ISNUMBER(Dispersion!$U$8)),'Emissions (start here)'!AO281*453.59/3600*Dispersion!$U$8,0)</f>
        <v>0</v>
      </c>
      <c r="CB281" s="74">
        <f>IF(AND(ISNUMBER('Emissions (start here)'!AO281),ISNUMBER(Dispersion!$U$9)),'Emissions (start here)'!AO281*453.59/3600*Dispersion!$U$9,0)</f>
        <v>0</v>
      </c>
      <c r="CC281" s="74">
        <f>IF(AND(ISNUMBER('Emissions (start here)'!AP281),ISNUMBER(Dispersion!$U$10)),'Emissions (start here)'!AP281*2000*453.59/8760/3600*Dispersion!$U$10,0)</f>
        <v>0</v>
      </c>
      <c r="CD281" s="74">
        <f>IF(AND(ISNUMBER('Emissions (start here)'!AP281),ISNUMBER(Dispersion!$U$11)),'Emissions (start here)'!AP281*2000*453.59/8760/3600*Dispersion!$U$11,0)</f>
        <v>0</v>
      </c>
      <c r="CE281" s="74">
        <f>IF(AND(ISNUMBER('Emissions (start here)'!AQ281),ISNUMBER(Dispersion!$V$8)),'Emissions (start here)'!AQ281*453.59/3600*Dispersion!$V$8,0)</f>
        <v>0</v>
      </c>
      <c r="CF281" s="74">
        <f>IF(AND(ISNUMBER('Emissions (start here)'!AQ281),ISNUMBER(Dispersion!$V$9)),'Emissions (start here)'!AQ281*453.59/3600*Dispersion!$V$9,0)</f>
        <v>0</v>
      </c>
      <c r="CG281" s="74">
        <f>IF(AND(ISNUMBER('Emissions (start here)'!AR281),ISNUMBER(Dispersion!$V$10)),'Emissions (start here)'!AR281*2000*453.59/8760/3600*Dispersion!$V$10,0)</f>
        <v>0</v>
      </c>
      <c r="CH281" s="74">
        <f>IF(AND(ISNUMBER('Emissions (start here)'!AR281),ISNUMBER(Dispersion!$V$11)),'Emissions (start here)'!AR281*2000*453.59/8760/3600*Dispersion!$V$11,0)</f>
        <v>0</v>
      </c>
      <c r="CI281" s="74">
        <f>IF(AND(ISNUMBER('Emissions (start here)'!AS281),ISNUMBER(Dispersion!$W$8)),'Emissions (start here)'!AS281*453.59/3600*Dispersion!$W$8,0)</f>
        <v>0</v>
      </c>
      <c r="CJ281" s="74">
        <f>IF(AND(ISNUMBER('Emissions (start here)'!AS281),ISNUMBER(Dispersion!$W$9)),'Emissions (start here)'!AS281*453.59/3600*Dispersion!$W$9,0)</f>
        <v>0</v>
      </c>
      <c r="CK281" s="74">
        <f>IF(AND(ISNUMBER('Emissions (start here)'!AT281),ISNUMBER(Dispersion!$W$10)),'Emissions (start here)'!AT281*2000*453.59/8760/3600*Dispersion!$W$10,0)</f>
        <v>0</v>
      </c>
      <c r="CL281" s="74">
        <f>IF(AND(ISNUMBER('Emissions (start here)'!AT281),ISNUMBER(Dispersion!$W$11)),'Emissions (start here)'!AT281*2000*453.59/8760/3600*Dispersion!$W$11,0)</f>
        <v>0</v>
      </c>
      <c r="CM281" s="74">
        <f>IF(AND(ISNUMBER('Emissions (start here)'!AU281),ISNUMBER(Dispersion!$X$8)),'Emissions (start here)'!AU281*453.59/3600*Dispersion!$X$8,0)</f>
        <v>0</v>
      </c>
      <c r="CN281" s="74">
        <f>IF(AND(ISNUMBER('Emissions (start here)'!AU281),ISNUMBER(Dispersion!$X$9)),'Emissions (start here)'!AU281*453.59/3600*Dispersion!$X$9,0)</f>
        <v>0</v>
      </c>
      <c r="CO281" s="74">
        <f>IF(AND(ISNUMBER('Emissions (start here)'!AV281),ISNUMBER(Dispersion!$X$10)),'Emissions (start here)'!AV281*2000*453.59/8760/3600*Dispersion!$X$10,0)</f>
        <v>0</v>
      </c>
      <c r="CP281" s="74">
        <f>IF(AND(ISNUMBER('Emissions (start here)'!AV281),ISNUMBER(Dispersion!$X$11)),'Emissions (start here)'!AV281*2000*453.59/8760/3600*Dispersion!$X$11,0)</f>
        <v>0</v>
      </c>
      <c r="CQ281" s="74">
        <f>IF(AND(ISNUMBER('Emissions (start here)'!AW281),ISNUMBER(Dispersion!$Y$8)),'Emissions (start here)'!AW281*453.59/3600*Dispersion!$Y$8,0)</f>
        <v>0</v>
      </c>
      <c r="CR281" s="74">
        <f>IF(AND(ISNUMBER('Emissions (start here)'!AW281),ISNUMBER(Dispersion!$Y$9)),'Emissions (start here)'!AW281*453.59/3600*Dispersion!$Y$9,0)</f>
        <v>0</v>
      </c>
      <c r="CS281" s="74">
        <f>IF(AND(ISNUMBER('Emissions (start here)'!AX281),ISNUMBER(Dispersion!$Y$10)),'Emissions (start here)'!AX281*2000*453.59/8760/3600*Dispersion!$Y$10,0)</f>
        <v>0</v>
      </c>
      <c r="CT281" s="74">
        <f>IF(AND(ISNUMBER('Emissions (start here)'!AX281),ISNUMBER(Dispersion!$Y$11)),'Emissions (start here)'!AX281*2000*453.59/8760/3600*Dispersion!$Y$11,0)</f>
        <v>0</v>
      </c>
      <c r="CU281" s="74">
        <f>IF(AND(ISNUMBER('Emissions (start here)'!AY281),ISNUMBER(Dispersion!$Z$8)),'Emissions (start here)'!AY281*453.59/3600*Dispersion!$Z$8,0)</f>
        <v>0</v>
      </c>
      <c r="CV281" s="74">
        <f>IF(AND(ISNUMBER('Emissions (start here)'!AY281),ISNUMBER(Dispersion!$Z$9)),'Emissions (start here)'!AY281*453.59/3600*Dispersion!$Z$9,0)</f>
        <v>0</v>
      </c>
      <c r="CW281" s="74">
        <f>IF(AND(ISNUMBER('Emissions (start here)'!AZ281),ISNUMBER(Dispersion!$Z$10)),'Emissions (start here)'!AZ281*2000*453.59/8760/3600*Dispersion!$Z$10,0)</f>
        <v>0</v>
      </c>
      <c r="CX281" s="74">
        <f>IF(AND(ISNUMBER('Emissions (start here)'!AZ281),ISNUMBER(Dispersion!$Z$11)),'Emissions (start here)'!AZ281*2000*453.59/8760/3600*Dispersion!$Z$11,0)</f>
        <v>0</v>
      </c>
      <c r="CY281" s="74">
        <f>IF(AND(ISNUMBER('Emissions (start here)'!BA281),ISNUMBER(Dispersion!$AA$8)),'Emissions (start here)'!BA281*453.59/3600*Dispersion!$AA$8,0)</f>
        <v>0</v>
      </c>
      <c r="CZ281" s="74">
        <f>IF(AND(ISNUMBER('Emissions (start here)'!BA281),ISNUMBER(Dispersion!$AA$9)),'Emissions (start here)'!BA281*453.59/3600*Dispersion!$AA$9,0)</f>
        <v>0</v>
      </c>
      <c r="DA281" s="74">
        <f>IF(AND(ISNUMBER('Emissions (start here)'!BB281),ISNUMBER(Dispersion!$AA$10)),'Emissions (start here)'!BB281*2000*453.59/8760/3600*Dispersion!$AA$10,0)</f>
        <v>0</v>
      </c>
      <c r="DB281" s="74">
        <f>IF(AND(ISNUMBER('Emissions (start here)'!BB281),ISNUMBER(Dispersion!$AA$11)),'Emissions (start here)'!BB281*2000*453.59/8760/3600*Dispersion!$AA$11,0)</f>
        <v>0</v>
      </c>
      <c r="DC281" s="74">
        <f>IF(AND(ISNUMBER('Emissions (start here)'!BC281),ISNUMBER(Dispersion!$AB$8)),'Emissions (start here)'!BC281*453.59/3600*Dispersion!$AB$8,0)</f>
        <v>0</v>
      </c>
      <c r="DD281" s="74">
        <f>IF(AND(ISNUMBER('Emissions (start here)'!BC281),ISNUMBER(Dispersion!$AB$9)),'Emissions (start here)'!BC281*453.59/3600*Dispersion!$AB$9,0)</f>
        <v>0</v>
      </c>
      <c r="DE281" s="74">
        <f>IF(AND(ISNUMBER('Emissions (start here)'!BD281),ISNUMBER(Dispersion!$AB$10)),'Emissions (start here)'!BD281*2000*453.59/8760/3600*Dispersion!$AB$10,0)</f>
        <v>0</v>
      </c>
      <c r="DF281" s="74">
        <f>IF(AND(ISNUMBER('Emissions (start here)'!BD281),ISNUMBER(Dispersion!$AB$11)),'Emissions (start here)'!BD281*2000*453.59/8760/3600*Dispersion!$AB$11,0)</f>
        <v>0</v>
      </c>
      <c r="DG281" s="74">
        <f>IF(AND(ISNUMBER('Emissions (start here)'!BE281),ISNUMBER(Dispersion!$AC$8)),'Emissions (start here)'!BE281*453.59/3600*Dispersion!$AC$8,0)</f>
        <v>0</v>
      </c>
      <c r="DH281" s="74">
        <f>IF(AND(ISNUMBER('Emissions (start here)'!BE281),ISNUMBER(Dispersion!$AC$9)),'Emissions (start here)'!BE281*453.59/3600*Dispersion!$AC$9,0)</f>
        <v>0</v>
      </c>
      <c r="DI281" s="74">
        <f>IF(AND(ISNUMBER('Emissions (start here)'!BF281),ISNUMBER(Dispersion!$AC$10)),'Emissions (start here)'!BF281*2000*453.59/8760/3600*Dispersion!$AC$10,0)</f>
        <v>0</v>
      </c>
      <c r="DJ281" s="74">
        <f>IF(AND(ISNUMBER('Emissions (start here)'!BF281),ISNUMBER(Dispersion!$AC$11)),'Emissions (start here)'!BF281*2000*453.59/8760/3600*Dispersion!$AC$11,0)</f>
        <v>0</v>
      </c>
      <c r="DK281" s="74">
        <f>IF(AND(ISNUMBER('Emissions (start here)'!BG281),ISNUMBER(Dispersion!$AD$8)),'Emissions (start here)'!BG281*453.59/3600*Dispersion!$AD$8,0)</f>
        <v>0</v>
      </c>
      <c r="DL281" s="74">
        <f>IF(AND(ISNUMBER('Emissions (start here)'!BG281),ISNUMBER(Dispersion!$AD$9)),'Emissions (start here)'!BG281*453.59/3600*Dispersion!$AD$9,0)</f>
        <v>0</v>
      </c>
      <c r="DM281" s="74">
        <f>IF(AND(ISNUMBER('Emissions (start here)'!BH281),ISNUMBER(Dispersion!$AD$10)),'Emissions (start here)'!BH281*2000*453.59/8760/3600*Dispersion!$AD$10,0)</f>
        <v>0</v>
      </c>
      <c r="DN281" s="74">
        <f>IF(AND(ISNUMBER('Emissions (start here)'!BH281),ISNUMBER(Dispersion!$AD$11)),'Emissions (start here)'!BH281*2000*453.59/8760/3600*Dispersion!$AD$11,0)</f>
        <v>0</v>
      </c>
      <c r="DO281" s="74">
        <f>IF(AND(ISNUMBER('Emissions (start here)'!BI281),ISNUMBER(Dispersion!$AE$8)),'Emissions (start here)'!BI281*453.59/3600*Dispersion!$AE$8,0)</f>
        <v>0</v>
      </c>
      <c r="DP281" s="74">
        <f>IF(AND(ISNUMBER('Emissions (start here)'!BI281),ISNUMBER(Dispersion!$AE$9)),'Emissions (start here)'!BI281*453.59/3600*Dispersion!$AE$9,0)</f>
        <v>0</v>
      </c>
      <c r="DQ281" s="74">
        <f>IF(AND(ISNUMBER('Emissions (start here)'!BJ281),ISNUMBER(Dispersion!$AE$10)),'Emissions (start here)'!BJ281*2000*453.59/8760/3600*Dispersion!$AE$10,0)</f>
        <v>0</v>
      </c>
      <c r="DR281" s="74">
        <f>IF(AND(ISNUMBER('Emissions (start here)'!BJ281),ISNUMBER(Dispersion!$AE$11)),'Emissions (start here)'!BJ281*2000*453.59/8760/3600*Dispersion!$AE$11,0)</f>
        <v>0</v>
      </c>
      <c r="DS281" s="74">
        <f>IF(AND(ISNUMBER('Emissions (start here)'!BK281),ISNUMBER(Dispersion!$AF$8)),'Emissions (start here)'!BK281*453.59/3600*Dispersion!$AF$8,0)</f>
        <v>0</v>
      </c>
      <c r="DT281" s="74">
        <f>IF(AND(ISNUMBER('Emissions (start here)'!BK281),ISNUMBER(Dispersion!$AF$9)),'Emissions (start here)'!BK281*453.59/3600*Dispersion!$AF$9,0)</f>
        <v>0</v>
      </c>
      <c r="DU281" s="74">
        <f>IF(AND(ISNUMBER('Emissions (start here)'!BL281),ISNUMBER(Dispersion!$AF$10)),'Emissions (start here)'!BL281*2000*453.59/8760/3600*Dispersion!$AF$10,0)</f>
        <v>0</v>
      </c>
      <c r="DV281" s="74">
        <f>IF(AND(ISNUMBER('Emissions (start here)'!BL281),ISNUMBER(Dispersion!$AF$11)),'Emissions (start here)'!BL281*2000*453.59/8760/3600*Dispersion!$AF$11,0)</f>
        <v>0</v>
      </c>
      <c r="DW281" s="74">
        <f>IF(AND(ISNUMBER('Emissions (start here)'!BM281),ISNUMBER(Dispersion!$AG$8)),'Emissions (start here)'!BM281*453.59/3600*Dispersion!$AG$8,0)</f>
        <v>0</v>
      </c>
      <c r="DX281" s="74">
        <f>IF(AND(ISNUMBER('Emissions (start here)'!BM281),ISNUMBER(Dispersion!$AG$9)),'Emissions (start here)'!BM281*453.59/3600*Dispersion!$AG$9,0)</f>
        <v>0</v>
      </c>
      <c r="DY281" s="74">
        <f>IF(AND(ISNUMBER('Emissions (start here)'!BN281),ISNUMBER(Dispersion!$AG$10)),'Emissions (start here)'!BN281*2000*453.59/8760/3600*Dispersion!$AG$10,0)</f>
        <v>0</v>
      </c>
      <c r="DZ281" s="74">
        <f>IF(AND(ISNUMBER('Emissions (start here)'!BN281),ISNUMBER(Dispersion!$AG$11)),'Emissions (start here)'!BN281*2000*453.59/8760/3600*Dispersion!$AG$11,0)</f>
        <v>0</v>
      </c>
      <c r="EA281" s="74">
        <f>IF(AND(ISNUMBER('Emissions (start here)'!BO281),ISNUMBER(Dispersion!$AH$8)),'Emissions (start here)'!BO281*453.59/3600*Dispersion!$AH$8,0)</f>
        <v>0</v>
      </c>
      <c r="EB281" s="74">
        <f>IF(AND(ISNUMBER('Emissions (start here)'!BO281),ISNUMBER(Dispersion!$AH$9)),'Emissions (start here)'!BO281*453.59/3600*Dispersion!$AH$9,0)</f>
        <v>0</v>
      </c>
      <c r="EC281" s="74">
        <f>IF(AND(ISNUMBER('Emissions (start here)'!BP281),ISNUMBER(Dispersion!$AH$10)),'Emissions (start here)'!BP281*2000*453.59/8760/3600*Dispersion!$AH$10,0)</f>
        <v>0</v>
      </c>
      <c r="ED281" s="74">
        <f>IF(AND(ISNUMBER('Emissions (start here)'!BP281),ISNUMBER(Dispersion!$AH$11)),'Emissions (start here)'!BP281*2000*453.59/8760/3600*Dispersion!$AH$11,0)</f>
        <v>0</v>
      </c>
      <c r="EE281" s="74">
        <f>IF(AND(ISNUMBER('Emissions (start here)'!BQ281),ISNUMBER(Dispersion!$AI$8)),'Emissions (start here)'!BQ281*453.59/3600*Dispersion!$AI$8,0)</f>
        <v>0</v>
      </c>
      <c r="EF281" s="74">
        <f>IF(AND(ISNUMBER('Emissions (start here)'!BQ281),ISNUMBER(Dispersion!$AI$9)),'Emissions (start here)'!BQ281*453.59/3600*Dispersion!$AI$9,0)</f>
        <v>0</v>
      </c>
      <c r="EG281" s="74">
        <f>IF(AND(ISNUMBER('Emissions (start here)'!BR281),ISNUMBER(Dispersion!$AI$10)),'Emissions (start here)'!BR281*2000*453.59/8760/3600*Dispersion!$AI$10,0)</f>
        <v>0</v>
      </c>
      <c r="EH281" s="74">
        <f>IF(AND(ISNUMBER('Emissions (start here)'!BR281),ISNUMBER(Dispersion!$AI$11)),'Emissions (start here)'!BR281*2000*453.59/8760/3600*Dispersion!$AI$11,0)</f>
        <v>0</v>
      </c>
      <c r="EI281" s="74">
        <f>IF(AND(ISNUMBER('Emissions (start here)'!BS281),ISNUMBER(Dispersion!$AJ$8)),'Emissions (start here)'!BS281*453.59/3600*Dispersion!$AJ$8,0)</f>
        <v>0</v>
      </c>
      <c r="EJ281" s="74">
        <f>IF(AND(ISNUMBER('Emissions (start here)'!BS281),ISNUMBER(Dispersion!$AJ$9)),'Emissions (start here)'!BS281*453.59/3600*Dispersion!$AJ$9,0)</f>
        <v>0</v>
      </c>
      <c r="EK281" s="74">
        <f>IF(AND(ISNUMBER('Emissions (start here)'!BT281),ISNUMBER(Dispersion!$AJ$10)),'Emissions (start here)'!BT281*2000*453.59/8760/3600*Dispersion!$AJ$10,0)</f>
        <v>0</v>
      </c>
      <c r="EL281" s="74">
        <f>IF(AND(ISNUMBER('Emissions (start here)'!BT281),ISNUMBER(Dispersion!$AJ$11)),'Emissions (start here)'!BT281*2000*453.59/8760/3600*Dispersion!$AJ$11,0)</f>
        <v>0</v>
      </c>
      <c r="EM281" s="74">
        <f>IF(AND(ISNUMBER('Emissions (start here)'!BU281),ISNUMBER(Dispersion!$AK$8)),'Emissions (start here)'!BU281*453.59/3600*Dispersion!$AK$8,0)</f>
        <v>0</v>
      </c>
      <c r="EN281" s="74">
        <f>IF(AND(ISNUMBER('Emissions (start here)'!BU281),ISNUMBER(Dispersion!$AK$9)),'Emissions (start here)'!BU281*453.59/3600*Dispersion!$AK$9,0)</f>
        <v>0</v>
      </c>
      <c r="EO281" s="74">
        <f>IF(AND(ISNUMBER('Emissions (start here)'!BV281),ISNUMBER(Dispersion!$AK$10)),'Emissions (start here)'!BV281*2000*453.59/8760/3600*Dispersion!$AK$10,0)</f>
        <v>0</v>
      </c>
      <c r="EP281" s="74">
        <f>IF(AND(ISNUMBER('Emissions (start here)'!BV281),ISNUMBER(Dispersion!$AK$11)),'Emissions (start here)'!BV281*2000*453.59/8760/3600*Dispersion!$AK$11,0)</f>
        <v>0</v>
      </c>
      <c r="EQ281" s="74">
        <f>IF(AND(ISNUMBER('Emissions (start here)'!BW281),ISNUMBER(Dispersion!$AL$8)),'Emissions (start here)'!BW281*453.59/3600*Dispersion!$AL$8,0)</f>
        <v>0</v>
      </c>
      <c r="ER281" s="74">
        <f>IF(AND(ISNUMBER('Emissions (start here)'!BW281),ISNUMBER(Dispersion!$AL$9)),'Emissions (start here)'!BW281*453.59/3600*Dispersion!$AL$9,0)</f>
        <v>0</v>
      </c>
      <c r="ES281" s="74">
        <f>IF(AND(ISNUMBER('Emissions (start here)'!BX281),ISNUMBER(Dispersion!$AL$10)),'Emissions (start here)'!BX281*2000*453.59/8760/3600*Dispersion!$AL$10,0)</f>
        <v>0</v>
      </c>
      <c r="ET281" s="74">
        <f>IF(AND(ISNUMBER('Emissions (start here)'!BX281),ISNUMBER(Dispersion!$AL$11)),'Emissions (start here)'!BX281*2000*453.59/8760/3600*Dispersion!$AL$11,0)</f>
        <v>0</v>
      </c>
      <c r="EU281" s="74">
        <f>IF(AND(ISNUMBER('Emissions (start here)'!BY281),ISNUMBER(Dispersion!$AM$8)),'Emissions (start here)'!BY281*453.59/3600*Dispersion!$AM$8,0)</f>
        <v>0</v>
      </c>
      <c r="EV281" s="74">
        <f>IF(AND(ISNUMBER('Emissions (start here)'!BY281),ISNUMBER(Dispersion!$AM$9)),'Emissions (start here)'!BY281*453.59/3600*Dispersion!$AM$9,0)</f>
        <v>0</v>
      </c>
      <c r="EW281" s="74">
        <f>IF(AND(ISNUMBER('Emissions (start here)'!BZ281),ISNUMBER(Dispersion!$AM$10)),'Emissions (start here)'!BZ281*2000*453.59/8760/3600*Dispersion!$AM$10,0)</f>
        <v>0</v>
      </c>
      <c r="EX281" s="74">
        <f>IF(AND(ISNUMBER('Emissions (start here)'!BZ281),ISNUMBER(Dispersion!$AM$11)),'Emissions (start here)'!BZ281*2000*453.59/8760/3600*Dispersion!$AM$11,0)</f>
        <v>0</v>
      </c>
      <c r="EY281" s="74">
        <f>IF(AND(ISNUMBER('Emissions (start here)'!CA281),ISNUMBER(Dispersion!$AN$8)),'Emissions (start here)'!CA281*453.59/3600*Dispersion!$AN$8,0)</f>
        <v>0</v>
      </c>
      <c r="EZ281" s="74">
        <f>IF(AND(ISNUMBER('Emissions (start here)'!CA281),ISNUMBER(Dispersion!$AN$9)),'Emissions (start here)'!CA281*453.59/3600*Dispersion!$AN$9,0)</f>
        <v>0</v>
      </c>
      <c r="FA281" s="74">
        <f>IF(AND(ISNUMBER('Emissions (start here)'!CB281),ISNUMBER(Dispersion!$AN$10)),'Emissions (start here)'!CB281*2000*453.59/8760/3600*Dispersion!$AN$10,0)</f>
        <v>0</v>
      </c>
      <c r="FB281" s="74">
        <f>IF(AND(ISNUMBER('Emissions (start here)'!CB281),ISNUMBER(Dispersion!$AN$11)),'Emissions (start here)'!CB281*2000*453.59/8760/3600*Dispersion!$AN$11,0)</f>
        <v>0</v>
      </c>
      <c r="FC281" s="74">
        <f>IF(AND(ISNUMBER('Emissions (start here)'!CC281),ISNUMBER(Dispersion!$AO$8)),'Emissions (start here)'!CC281*453.59/3600*Dispersion!$AO$8,0)</f>
        <v>0</v>
      </c>
      <c r="FD281" s="74">
        <f>IF(AND(ISNUMBER('Emissions (start here)'!CC281),ISNUMBER(Dispersion!$AO$9)),'Emissions (start here)'!CC281*453.59/3600*Dispersion!$AO$9,0)</f>
        <v>0</v>
      </c>
      <c r="FE281" s="74">
        <f>IF(AND(ISNUMBER('Emissions (start here)'!CD281),ISNUMBER(Dispersion!$AO$10)),'Emissions (start here)'!CD281*2000*453.59/8760/3600*Dispersion!$AO$10,0)</f>
        <v>0</v>
      </c>
      <c r="FF281" s="74">
        <f>IF(AND(ISNUMBER('Emissions (start here)'!CD281),ISNUMBER(Dispersion!$AO$11)),'Emissions (start here)'!CD281*2000*453.59/8760/3600*Dispersion!$AO$11,0)</f>
        <v>0</v>
      </c>
      <c r="FG281" s="74">
        <f>IF(AND(ISNUMBER('Emissions (start here)'!CE281),ISNUMBER(Dispersion!$AP$8)),'Emissions (start here)'!CE281*453.59/3600*Dispersion!$AP$8,0)</f>
        <v>0</v>
      </c>
      <c r="FH281" s="74">
        <f>IF(AND(ISNUMBER('Emissions (start here)'!CE281),ISNUMBER(Dispersion!$AP$9)),'Emissions (start here)'!CE281*453.59/3600*Dispersion!$AP$9,0)</f>
        <v>0</v>
      </c>
      <c r="FI281" s="74">
        <f>IF(AND(ISNUMBER('Emissions (start here)'!CF281),ISNUMBER(Dispersion!$AP$10)),'Emissions (start here)'!CF281*2000*453.59/8760/3600*Dispersion!$AP$10,0)</f>
        <v>0</v>
      </c>
      <c r="FJ281" s="74">
        <f>IF(AND(ISNUMBER('Emissions (start here)'!CF281),ISNUMBER(Dispersion!$AP$11)),'Emissions (start here)'!CF281*2000*453.59/8760/3600*Dispersion!$AP$11,0)</f>
        <v>0</v>
      </c>
      <c r="FK281" s="74">
        <f>IF(AND(ISNUMBER('Emissions (start here)'!CG281),ISNUMBER(Dispersion!$AQ$8)),'Emissions (start here)'!CG281*453.59/3600*Dispersion!$AQ$8,0)</f>
        <v>0</v>
      </c>
      <c r="FL281" s="74">
        <f>IF(AND(ISNUMBER('Emissions (start here)'!CG281),ISNUMBER(Dispersion!$AQ$9)),'Emissions (start here)'!CG281*453.59/3600*Dispersion!$AQ$9,0)</f>
        <v>0</v>
      </c>
      <c r="FM281" s="74">
        <f>IF(AND(ISNUMBER('Emissions (start here)'!CH281),ISNUMBER(Dispersion!$AQ$10)),'Emissions (start here)'!CH281*2000*453.59/8760/3600*Dispersion!$AQ$10,0)</f>
        <v>0</v>
      </c>
      <c r="FN281" s="74">
        <f>IF(AND(ISNUMBER('Emissions (start here)'!CH281),ISNUMBER(Dispersion!$AQ$11)),'Emissions (start here)'!CH281*2000*453.59/8760/3600*Dispersion!$AQ$11,0)</f>
        <v>0</v>
      </c>
      <c r="FO281" s="74">
        <f>IF(AND(ISNUMBER('Emissions (start here)'!CI281),ISNUMBER(Dispersion!$AR$8)),'Emissions (start here)'!CI281*453.59/3600*Dispersion!$AR$8,0)</f>
        <v>0</v>
      </c>
      <c r="FP281" s="74">
        <f>IF(AND(ISNUMBER('Emissions (start here)'!CI281),ISNUMBER(Dispersion!$AR$9)),'Emissions (start here)'!CI281*453.59/3600*Dispersion!$AR$9,0)</f>
        <v>0</v>
      </c>
      <c r="FQ281" s="74">
        <f>IF(AND(ISNUMBER('Emissions (start here)'!CJ281),ISNUMBER(Dispersion!$AR$10)),'Emissions (start here)'!CJ281*2000*453.59/8760/3600*Dispersion!$AR$10,0)</f>
        <v>0</v>
      </c>
      <c r="FR281" s="74">
        <f>IF(AND(ISNUMBER('Emissions (start here)'!CJ281),ISNUMBER(Dispersion!$AR$11)),'Emissions (start here)'!CJ281*2000*453.59/8760/3600*Dispersion!$AR$11,0)</f>
        <v>0</v>
      </c>
      <c r="FS281" s="74">
        <f>IF(AND(ISNUMBER('Emissions (start here)'!CK281),ISNUMBER(Dispersion!$AS$8)),'Emissions (start here)'!CK281*453.59/3600*Dispersion!$AS$8,0)</f>
        <v>0</v>
      </c>
      <c r="FT281" s="74">
        <f>IF(AND(ISNUMBER('Emissions (start here)'!CK281),ISNUMBER(Dispersion!$AS$9)),'Emissions (start here)'!CK281*453.59/3600*Dispersion!$AS$9,0)</f>
        <v>0</v>
      </c>
      <c r="FU281" s="74">
        <f>IF(AND(ISNUMBER('Emissions (start here)'!CL281),ISNUMBER(Dispersion!$AS$10)),'Emissions (start here)'!CL281*2000*453.59/8760/3600*Dispersion!$AS$10,0)</f>
        <v>0</v>
      </c>
      <c r="FV281" s="74">
        <f>IF(AND(ISNUMBER('Emissions (start here)'!CL281),ISNUMBER(Dispersion!$AS$11)),'Emissions (start here)'!CL281*2000*453.59/8760/3600*Dispersion!$AS$11,0)</f>
        <v>0</v>
      </c>
      <c r="FW281" s="74">
        <f>IF(AND(ISNUMBER('Emissions (start here)'!CM281),ISNUMBER(Dispersion!$AT$8)),'Emissions (start here)'!CM281*453.59/3600*Dispersion!$AT$8,0)</f>
        <v>0</v>
      </c>
      <c r="FX281" s="74">
        <f>IF(AND(ISNUMBER('Emissions (start here)'!CM281),ISNUMBER(Dispersion!$AT$9)),'Emissions (start here)'!CM281*453.59/3600*Dispersion!$AT$9,0)</f>
        <v>0</v>
      </c>
      <c r="FY281" s="74">
        <f>IF(AND(ISNUMBER('Emissions (start here)'!CN281),ISNUMBER(Dispersion!$AT$10)),'Emissions (start here)'!CN281*2000*453.59/8760/3600*Dispersion!$AT$10,0)</f>
        <v>0</v>
      </c>
      <c r="FZ281" s="74">
        <f>IF(AND(ISNUMBER('Emissions (start here)'!CN281),ISNUMBER(Dispersion!$AT$11)),'Emissions (start here)'!CN281*2000*453.59/8760/3600*Dispersion!$AT$11,0)</f>
        <v>0</v>
      </c>
      <c r="GA281" s="74">
        <f>IF(AND(ISNUMBER('Emissions (start here)'!CO281),ISNUMBER(Dispersion!$AU$8)),'Emissions (start here)'!CO281*453.59/3600*Dispersion!$AU$8,0)</f>
        <v>0</v>
      </c>
      <c r="GB281" s="74">
        <f>IF(AND(ISNUMBER('Emissions (start here)'!CO281),ISNUMBER(Dispersion!$AU$9)),'Emissions (start here)'!CO281*453.59/3600*Dispersion!$AU$9,0)</f>
        <v>0</v>
      </c>
      <c r="GC281" s="74">
        <f>IF(AND(ISNUMBER('Emissions (start here)'!CP281),ISNUMBER(Dispersion!$AU$10)),'Emissions (start here)'!CP281*2000*453.59/8760/3600*Dispersion!$AU$10,0)</f>
        <v>0</v>
      </c>
      <c r="GD281" s="74">
        <f>IF(AND(ISNUMBER('Emissions (start here)'!CP281),ISNUMBER(Dispersion!$AU$11)),'Emissions (start here)'!CP281*2000*453.59/8760/3600*Dispersion!$AU$11,0)</f>
        <v>0</v>
      </c>
      <c r="GE281" s="74">
        <f>IF(AND(ISNUMBER('Emissions (start here)'!CQ281),ISNUMBER(Dispersion!$AV$8)),'Emissions (start here)'!CQ281*453.59/3600*Dispersion!$AV$8,0)</f>
        <v>0</v>
      </c>
      <c r="GF281" s="74">
        <f>IF(AND(ISNUMBER('Emissions (start here)'!CQ281),ISNUMBER(Dispersion!$AV$9)),'Emissions (start here)'!CQ281*453.59/3600*Dispersion!$AV$9,0)</f>
        <v>0</v>
      </c>
      <c r="GG281" s="74">
        <f>IF(AND(ISNUMBER('Emissions (start here)'!CR281),ISNUMBER(Dispersion!$AV$10)),'Emissions (start here)'!CR281*2000*453.59/8760/3600*Dispersion!$AV$10,0)</f>
        <v>0</v>
      </c>
      <c r="GH281" s="74">
        <f>IF(AND(ISNUMBER('Emissions (start here)'!CR281),ISNUMBER(Dispersion!$AV$11)),'Emissions (start here)'!CR281*2000*453.59/8760/3600*Dispersion!$AV$11,0)</f>
        <v>0</v>
      </c>
      <c r="GI281" s="74">
        <f>IF(AND(ISNUMBER('Emissions (start here)'!CS281),ISNUMBER(Dispersion!$AW$8)),'Emissions (start here)'!CS281*453.59/3600*Dispersion!$AW$8,0)</f>
        <v>0</v>
      </c>
      <c r="GJ281" s="74">
        <f>IF(AND(ISNUMBER('Emissions (start here)'!CS281),ISNUMBER(Dispersion!$AW$9)),'Emissions (start here)'!CS281*453.59/3600*Dispersion!$AW$9,0)</f>
        <v>0</v>
      </c>
      <c r="GK281" s="74">
        <f>IF(AND(ISNUMBER('Emissions (start here)'!CT281),ISNUMBER(Dispersion!$AW$10)),'Emissions (start here)'!CT281*2000*453.59/8760/3600*Dispersion!$AW$10,0)</f>
        <v>0</v>
      </c>
      <c r="GL281" s="74">
        <f>IF(AND(ISNUMBER('Emissions (start here)'!CT281),ISNUMBER(Dispersion!$AW$11)),'Emissions (start here)'!CT281*2000*453.59/8760/3600*Dispersion!$AW$11,0)</f>
        <v>0</v>
      </c>
      <c r="GM281" s="74">
        <f>IF(AND(ISNUMBER('Emissions (start here)'!CU281),ISNUMBER(Dispersion!$AX$8)),'Emissions (start here)'!CU281*453.59/3600*Dispersion!$AX$8,0)</f>
        <v>0</v>
      </c>
      <c r="GN281" s="74">
        <f>IF(AND(ISNUMBER('Emissions (start here)'!CU281),ISNUMBER(Dispersion!$AX$9)),'Emissions (start here)'!CU281*453.59/3600*Dispersion!$AX$9,0)</f>
        <v>0</v>
      </c>
      <c r="GO281" s="74">
        <f>IF(AND(ISNUMBER('Emissions (start here)'!CV281),ISNUMBER(Dispersion!$AX$10)),'Emissions (start here)'!CV281*2000*453.59/8760/3600*Dispersion!$AX$10,0)</f>
        <v>0</v>
      </c>
      <c r="GP281" s="74">
        <f>IF(AND(ISNUMBER('Emissions (start here)'!CV281),ISNUMBER(Dispersion!$AX$11)),'Emissions (start here)'!CV281*2000*453.59/8760/3600*Dispersion!$AX$11,0)</f>
        <v>0</v>
      </c>
      <c r="GQ281" s="74">
        <f>IF(AND(ISNUMBER('Emissions (start here)'!CW281),ISNUMBER(Dispersion!$AY$8)),'Emissions (start here)'!CW281*453.59/3600*Dispersion!$AY$8,0)</f>
        <v>0</v>
      </c>
      <c r="GR281" s="74">
        <f>IF(AND(ISNUMBER('Emissions (start here)'!CW281),ISNUMBER(Dispersion!$AY$9)),'Emissions (start here)'!CW281*453.59/3600*Dispersion!$AY$9,0)</f>
        <v>0</v>
      </c>
      <c r="GS281" s="74">
        <f>IF(AND(ISNUMBER('Emissions (start here)'!CX281),ISNUMBER(Dispersion!$AY$10)),'Emissions (start here)'!CX281*2000*453.59/8760/3600*Dispersion!$AY$10,0)</f>
        <v>0</v>
      </c>
      <c r="GT281" s="74">
        <f>IF(AND(ISNUMBER('Emissions (start here)'!CX281),ISNUMBER(Dispersion!$AY$11)),'Emissions (start here)'!CX281*2000*453.59/8760/3600*Dispersion!$AY$11,0)</f>
        <v>0</v>
      </c>
      <c r="GU281" s="74">
        <f>IF(AND(ISNUMBER('Emissions (start here)'!CY281),ISNUMBER(Dispersion!$AZ$8)),'Emissions (start here)'!CY281*453.59/3600*Dispersion!$AZ$8,0)</f>
        <v>0</v>
      </c>
      <c r="GV281" s="74">
        <f>IF(AND(ISNUMBER('Emissions (start here)'!CY281),ISNUMBER(Dispersion!$AZ$9)),'Emissions (start here)'!CY281*453.59/3600*Dispersion!$AZ$9,0)</f>
        <v>0</v>
      </c>
      <c r="GW281" s="74">
        <f>IF(AND(ISNUMBER('Emissions (start here)'!CZ281),ISNUMBER(Dispersion!$AZ$10)),'Emissions (start here)'!CZ281*2000*453.59/8760/3600*Dispersion!$AZ$10,0)</f>
        <v>0</v>
      </c>
      <c r="GX281" s="74">
        <f>IF(AND(ISNUMBER('Emissions (start here)'!CZ281),ISNUMBER(Dispersion!$AZ$11)),'Emissions (start here)'!CZ281*2000*453.59/8760/3600*Dispersion!$AZ$11,0)</f>
        <v>0</v>
      </c>
    </row>
    <row r="282" spans="1:206" x14ac:dyDescent="0.2">
      <c r="A282" s="51" t="str">
        <f>'Tox Values'!C282</f>
        <v>101-14-4</v>
      </c>
      <c r="B282" s="94" t="str">
        <f>'Tox Values'!D282</f>
        <v>Methylene bis(2-chloroaniline), 4,4-</v>
      </c>
      <c r="C282" s="96">
        <f t="shared" si="17"/>
        <v>0</v>
      </c>
      <c r="D282" s="74">
        <f t="shared" si="18"/>
        <v>0</v>
      </c>
      <c r="E282" s="74">
        <f t="shared" si="19"/>
        <v>0</v>
      </c>
      <c r="F282" s="99">
        <f t="shared" si="20"/>
        <v>0</v>
      </c>
      <c r="G282" s="97">
        <f>IF(AND(ISNUMBER('Emissions (start here)'!E282),ISNUMBER(Dispersion!$C$8)),'Emissions (start here)'!E282*453.59/3600*Dispersion!$C$8,0)</f>
        <v>0</v>
      </c>
      <c r="H282" s="74">
        <f>IF(AND(ISNUMBER('Emissions (start here)'!E282),ISNUMBER(Dispersion!$C$9)),'Emissions (start here)'!E282*453.59/3600*Dispersion!$C$9,0)</f>
        <v>0</v>
      </c>
      <c r="I282" s="74">
        <f>IF(AND(ISNUMBER('Emissions (start here)'!F282),ISNUMBER(Dispersion!$C$10)),'Emissions (start here)'!F282*2000*453.59/8760/3600*Dispersion!$C$10,0)</f>
        <v>0</v>
      </c>
      <c r="J282" s="74">
        <f>IF(AND(ISNUMBER('Emissions (start here)'!F282),ISNUMBER(Dispersion!$C$11)),'Emissions (start here)'!F282*2000*453.59/8760/3600*Dispersion!$C$11,0)</f>
        <v>0</v>
      </c>
      <c r="K282" s="74">
        <f>IF(AND(ISNUMBER('Emissions (start here)'!G282),ISNUMBER(Dispersion!$D$8)),'Emissions (start here)'!G282*453.59/3600*Dispersion!$D$8,0)</f>
        <v>0</v>
      </c>
      <c r="L282" s="74">
        <f>IF(AND(ISNUMBER('Emissions (start here)'!G282),ISNUMBER(Dispersion!$D$9)),'Emissions (start here)'!G282*453.59/3600*Dispersion!$D$9,0)</f>
        <v>0</v>
      </c>
      <c r="M282" s="74">
        <f>IF(AND(ISNUMBER('Emissions (start here)'!H282),ISNUMBER(Dispersion!$D$10)),'Emissions (start here)'!H282*2000*453.59/8760/3600*Dispersion!$D$10,0)</f>
        <v>0</v>
      </c>
      <c r="N282" s="74">
        <f>IF(AND(ISNUMBER('Emissions (start here)'!H282),ISNUMBER(Dispersion!$D$11)),'Emissions (start here)'!H282*2000*453.59/8760/3600*Dispersion!$D$11,0)</f>
        <v>0</v>
      </c>
      <c r="O282" s="74">
        <f>IF(AND(ISNUMBER('Emissions (start here)'!I282),ISNUMBER(Dispersion!$E$8)),'Emissions (start here)'!I282*453.59/3600*Dispersion!$E$8,0)</f>
        <v>0</v>
      </c>
      <c r="P282" s="74">
        <f>IF(AND(ISNUMBER('Emissions (start here)'!I282),ISNUMBER(Dispersion!$E$9)),'Emissions (start here)'!I282*453.59/3600*Dispersion!$E$9,0)</f>
        <v>0</v>
      </c>
      <c r="Q282" s="74">
        <f>IF(AND(ISNUMBER('Emissions (start here)'!J282),ISNUMBER(Dispersion!$E$10)),'Emissions (start here)'!J282*2000*453.59/8760/3600*Dispersion!$E$10,0)</f>
        <v>0</v>
      </c>
      <c r="R282" s="74">
        <f>IF(AND(ISNUMBER('Emissions (start here)'!J282),ISNUMBER(Dispersion!$E$11)),'Emissions (start here)'!J282*2000*453.59/8760/3600*Dispersion!$E$11,0)</f>
        <v>0</v>
      </c>
      <c r="S282" s="74">
        <f>IF(AND(ISNUMBER('Emissions (start here)'!K282),ISNUMBER(Dispersion!$F$8)),'Emissions (start here)'!K282*453.59/3600*Dispersion!$F$8,0)</f>
        <v>0</v>
      </c>
      <c r="T282" s="74">
        <f>IF(AND(ISNUMBER('Emissions (start here)'!K282),ISNUMBER(Dispersion!$F$9)),'Emissions (start here)'!K282*453.59/3600*Dispersion!$F$9,0)</f>
        <v>0</v>
      </c>
      <c r="U282" s="74">
        <f>IF(AND(ISNUMBER('Emissions (start here)'!L282),ISNUMBER(Dispersion!$F$10)),'Emissions (start here)'!L282*2000*453.59/8760/3600*Dispersion!$F$10,0)</f>
        <v>0</v>
      </c>
      <c r="V282" s="74">
        <f>IF(AND(ISNUMBER('Emissions (start here)'!L282),ISNUMBER(Dispersion!$F$11)),'Emissions (start here)'!L282*2000*453.59/8760/3600*Dispersion!$F$11,0)</f>
        <v>0</v>
      </c>
      <c r="W282" s="74">
        <f>IF(AND(ISNUMBER('Emissions (start here)'!M282),ISNUMBER(Dispersion!$G$8)),'Emissions (start here)'!M282*453.59/3600*Dispersion!$G$8,0)</f>
        <v>0</v>
      </c>
      <c r="X282" s="74">
        <f>IF(AND(ISNUMBER('Emissions (start here)'!M282),ISNUMBER(Dispersion!$G$9)),'Emissions (start here)'!M282*453.59/3600*Dispersion!$G$9,0)</f>
        <v>0</v>
      </c>
      <c r="Y282" s="74">
        <f>IF(AND(ISNUMBER('Emissions (start here)'!N282),ISNUMBER(Dispersion!$G$10)),'Emissions (start here)'!N282*2000*453.59/8760/3600*Dispersion!$G$10,0)</f>
        <v>0</v>
      </c>
      <c r="Z282" s="74">
        <f>IF(AND(ISNUMBER('Emissions (start here)'!N282),ISNUMBER(Dispersion!$G$11)),'Emissions (start here)'!N282*2000*453.59/8760/3600*Dispersion!$G$11,0)</f>
        <v>0</v>
      </c>
      <c r="AA282" s="74">
        <f>IF(AND(ISNUMBER('Emissions (start here)'!O282),ISNUMBER(Dispersion!$H$8)),'Emissions (start here)'!O282*453.59/3600*Dispersion!$H$8,0)</f>
        <v>0</v>
      </c>
      <c r="AB282" s="74">
        <f>IF(AND(ISNUMBER('Emissions (start here)'!O282),ISNUMBER(Dispersion!$H$9)),'Emissions (start here)'!O282*453.59/3600*Dispersion!$H$9,0)</f>
        <v>0</v>
      </c>
      <c r="AC282" s="74">
        <f>IF(AND(ISNUMBER('Emissions (start here)'!P282),ISNUMBER(Dispersion!$H$10)),'Emissions (start here)'!P282*2000*453.59/8760/3600*Dispersion!$H$10,0)</f>
        <v>0</v>
      </c>
      <c r="AD282" s="74">
        <f>IF(AND(ISNUMBER('Emissions (start here)'!P282),ISNUMBER(Dispersion!$H$11)),'Emissions (start here)'!P282*2000*453.59/8760/3600*Dispersion!$H$11,0)</f>
        <v>0</v>
      </c>
      <c r="AE282" s="74">
        <f>IF(AND(ISNUMBER('Emissions (start here)'!Q282),ISNUMBER(Dispersion!$I$8)),'Emissions (start here)'!Q282*453.59/3600*Dispersion!$I$8,0)</f>
        <v>0</v>
      </c>
      <c r="AF282" s="74">
        <f>IF(AND(ISNUMBER('Emissions (start here)'!Q282),ISNUMBER(Dispersion!$I$9)),'Emissions (start here)'!Q282*453.59/3600*Dispersion!$I$9,0)</f>
        <v>0</v>
      </c>
      <c r="AG282" s="74">
        <f>IF(AND(ISNUMBER('Emissions (start here)'!R282),ISNUMBER(Dispersion!$I$10)),'Emissions (start here)'!R282*2000*453.59/8760/3600*Dispersion!$I$10,0)</f>
        <v>0</v>
      </c>
      <c r="AH282" s="74">
        <f>IF(AND(ISNUMBER('Emissions (start here)'!R282),ISNUMBER(Dispersion!$I$11)),'Emissions (start here)'!R282*2000*453.59/8760/3600*Dispersion!$I$11,0)</f>
        <v>0</v>
      </c>
      <c r="AI282" s="74">
        <f>IF(AND(ISNUMBER('Emissions (start here)'!S282),ISNUMBER(Dispersion!$J$8)),'Emissions (start here)'!S282*453.59/3600*Dispersion!$J$8,0)</f>
        <v>0</v>
      </c>
      <c r="AJ282" s="74">
        <f>IF(AND(ISNUMBER('Emissions (start here)'!S282),ISNUMBER(Dispersion!$J$9)),'Emissions (start here)'!S282*453.59/3600*Dispersion!$J$9,0)</f>
        <v>0</v>
      </c>
      <c r="AK282" s="74">
        <f>IF(AND(ISNUMBER('Emissions (start here)'!T282),ISNUMBER(Dispersion!$J$10)),'Emissions (start here)'!T282*2000*453.59/8760/3600*Dispersion!$J$10,0)</f>
        <v>0</v>
      </c>
      <c r="AL282" s="74">
        <f>IF(AND(ISNUMBER('Emissions (start here)'!T282),ISNUMBER(Dispersion!$J$11)),'Emissions (start here)'!T282*2000*453.59/8760/3600*Dispersion!$J$11,0)</f>
        <v>0</v>
      </c>
      <c r="AM282" s="74">
        <f>IF(AND(ISNUMBER('Emissions (start here)'!U282),ISNUMBER(Dispersion!$K$8)),'Emissions (start here)'!U282*453.59/3600*Dispersion!$K$8,0)</f>
        <v>0</v>
      </c>
      <c r="AN282" s="74">
        <f>IF(AND(ISNUMBER('Emissions (start here)'!U282),ISNUMBER(Dispersion!$K$9)),'Emissions (start here)'!U282*453.59/3600*Dispersion!$K$9,0)</f>
        <v>0</v>
      </c>
      <c r="AO282" s="74">
        <f>IF(AND(ISNUMBER('Emissions (start here)'!V282),ISNUMBER(Dispersion!$K$10)),'Emissions (start here)'!V282*2000*453.59/8760/3600*Dispersion!$K$10,0)</f>
        <v>0</v>
      </c>
      <c r="AP282" s="74">
        <f>IF(AND(ISNUMBER('Emissions (start here)'!V282),ISNUMBER(Dispersion!$K$11)),'Emissions (start here)'!V282*2000*453.59/8760/3600*Dispersion!$K$11,0)</f>
        <v>0</v>
      </c>
      <c r="AQ282" s="74">
        <f>IF(AND(ISNUMBER('Emissions (start here)'!W282),ISNUMBER(Dispersion!$L$8)),'Emissions (start here)'!W282*453.59/3600*Dispersion!$L$8,0)</f>
        <v>0</v>
      </c>
      <c r="AR282" s="74">
        <f>IF(AND(ISNUMBER('Emissions (start here)'!W282),ISNUMBER(Dispersion!$L$9)),'Emissions (start here)'!W282*453.59/3600*Dispersion!$L$9,0)</f>
        <v>0</v>
      </c>
      <c r="AS282" s="74">
        <f>IF(AND(ISNUMBER('Emissions (start here)'!X282),ISNUMBER(Dispersion!$L$10)),'Emissions (start here)'!X282*2000*453.59/8760/3600*Dispersion!$L$10,0)</f>
        <v>0</v>
      </c>
      <c r="AT282" s="74">
        <f>IF(AND(ISNUMBER('Emissions (start here)'!X282),ISNUMBER(Dispersion!$L$11)),'Emissions (start here)'!X282*2000*453.59/8760/3600*Dispersion!$L$11,0)</f>
        <v>0</v>
      </c>
      <c r="AU282" s="74">
        <f>IF(AND(ISNUMBER('Emissions (start here)'!Y282),ISNUMBER(Dispersion!$M$8)),'Emissions (start here)'!Y282*453.59/3600*Dispersion!$M$8,0)</f>
        <v>0</v>
      </c>
      <c r="AV282" s="74">
        <f>IF(AND(ISNUMBER('Emissions (start here)'!Y282),ISNUMBER(Dispersion!$M$9)),'Emissions (start here)'!Y282*453.59/3600*Dispersion!$M$9,0)</f>
        <v>0</v>
      </c>
      <c r="AW282" s="74">
        <f>IF(AND(ISNUMBER('Emissions (start here)'!Z282),ISNUMBER(Dispersion!$M$10)),'Emissions (start here)'!Z282*2000*453.59/8760/3600*Dispersion!$M$10,0)</f>
        <v>0</v>
      </c>
      <c r="AX282" s="74">
        <f>IF(AND(ISNUMBER('Emissions (start here)'!Z282),ISNUMBER(Dispersion!$M$11)),'Emissions (start here)'!Z282*2000*453.59/8760/3600*Dispersion!$M$11,0)</f>
        <v>0</v>
      </c>
      <c r="AY282" s="74">
        <f>IF(AND(ISNUMBER('Emissions (start here)'!AA282),ISNUMBER(Dispersion!$N$8)),'Emissions (start here)'!AA282*453.59/3600*Dispersion!$N$8,0)</f>
        <v>0</v>
      </c>
      <c r="AZ282" s="74">
        <f>IF(AND(ISNUMBER('Emissions (start here)'!AA282),ISNUMBER(Dispersion!$N$9)),'Emissions (start here)'!AA282*453.59/3600*Dispersion!$N$9,0)</f>
        <v>0</v>
      </c>
      <c r="BA282" s="74">
        <f>IF(AND(ISNUMBER('Emissions (start here)'!AB282),ISNUMBER(Dispersion!$N$10)),'Emissions (start here)'!AB282*2000*453.59/8760/3600*Dispersion!$N$10,0)</f>
        <v>0</v>
      </c>
      <c r="BB282" s="74">
        <f>IF(AND(ISNUMBER('Emissions (start here)'!AB282),ISNUMBER(Dispersion!$N$11)),'Emissions (start here)'!AB282*2000*453.59/8760/3600*Dispersion!$N$11,0)</f>
        <v>0</v>
      </c>
      <c r="BC282" s="74">
        <f>IF(AND(ISNUMBER('Emissions (start here)'!AC282),ISNUMBER(Dispersion!$O$8)),'Emissions (start here)'!AC282*453.59/3600*Dispersion!$O$8,0)</f>
        <v>0</v>
      </c>
      <c r="BD282" s="74">
        <f>IF(AND(ISNUMBER('Emissions (start here)'!AC282),ISNUMBER(Dispersion!$O$9)),'Emissions (start here)'!AC282*453.59/3600*Dispersion!$O$9,0)</f>
        <v>0</v>
      </c>
      <c r="BE282" s="74">
        <f>IF(AND(ISNUMBER('Emissions (start here)'!AD282),ISNUMBER(Dispersion!$O$10)),'Emissions (start here)'!AD282*2000*453.59/8760/3600*Dispersion!$O$10,0)</f>
        <v>0</v>
      </c>
      <c r="BF282" s="74">
        <f>IF(AND(ISNUMBER('Emissions (start here)'!AD282),ISNUMBER(Dispersion!$O$11)),'Emissions (start here)'!AD282*2000*453.59/8760/3600*Dispersion!$O$11,0)</f>
        <v>0</v>
      </c>
      <c r="BG282" s="74">
        <f>IF(AND(ISNUMBER('Emissions (start here)'!AE282),ISNUMBER(Dispersion!$P$8)),'Emissions (start here)'!AE282*453.59/3600*Dispersion!$P$8,0)</f>
        <v>0</v>
      </c>
      <c r="BH282" s="74">
        <f>IF(AND(ISNUMBER('Emissions (start here)'!AE282),ISNUMBER(Dispersion!$P$9)),'Emissions (start here)'!AE282*453.59/3600*Dispersion!$P$9,0)</f>
        <v>0</v>
      </c>
      <c r="BI282" s="74">
        <f>IF(AND(ISNUMBER('Emissions (start here)'!AF282),ISNUMBER(Dispersion!$P$10)),'Emissions (start here)'!AF282*2000*453.59/8760/3600*Dispersion!$P$10,0)</f>
        <v>0</v>
      </c>
      <c r="BJ282" s="74">
        <f>IF(AND(ISNUMBER('Emissions (start here)'!AF282),ISNUMBER(Dispersion!$P$11)),'Emissions (start here)'!AF282*2000*453.59/8760/3600*Dispersion!$P$11,0)</f>
        <v>0</v>
      </c>
      <c r="BK282" s="74">
        <f>IF(AND(ISNUMBER('Emissions (start here)'!AG282),ISNUMBER(Dispersion!$Q$8)),'Emissions (start here)'!AG282*453.59/3600*Dispersion!$Q$8,0)</f>
        <v>0</v>
      </c>
      <c r="BL282" s="74">
        <f>IF(AND(ISNUMBER('Emissions (start here)'!AG282),ISNUMBER(Dispersion!$Q$9)),'Emissions (start here)'!AG282*453.59/3600*Dispersion!$Q$9,0)</f>
        <v>0</v>
      </c>
      <c r="BM282" s="74">
        <f>IF(AND(ISNUMBER('Emissions (start here)'!AH282),ISNUMBER(Dispersion!$Q$10)),'Emissions (start here)'!AH282*2000*453.59/8760/3600*Dispersion!$Q$10,0)</f>
        <v>0</v>
      </c>
      <c r="BN282" s="74">
        <f>IF(AND(ISNUMBER('Emissions (start here)'!AH282),ISNUMBER(Dispersion!$Q$11)),'Emissions (start here)'!AH282*2000*453.59/8760/3600*Dispersion!$Q$11,0)</f>
        <v>0</v>
      </c>
      <c r="BO282" s="74">
        <f>IF(AND(ISNUMBER('Emissions (start here)'!AI282),ISNUMBER(Dispersion!$R$8)),'Emissions (start here)'!AI282*453.59/3600*Dispersion!$R$8,0)</f>
        <v>0</v>
      </c>
      <c r="BP282" s="74">
        <f>IF(AND(ISNUMBER('Emissions (start here)'!AI282),ISNUMBER(Dispersion!$R$9)),'Emissions (start here)'!AI282*453.59/3600*Dispersion!$R$9,0)</f>
        <v>0</v>
      </c>
      <c r="BQ282" s="74">
        <f>IF(AND(ISNUMBER('Emissions (start here)'!AJ282),ISNUMBER(Dispersion!$R$10)),'Emissions (start here)'!AJ282*2000*453.59/8760/3600*Dispersion!$R$10,0)</f>
        <v>0</v>
      </c>
      <c r="BR282" s="74">
        <f>IF(AND(ISNUMBER('Emissions (start here)'!AJ282),ISNUMBER(Dispersion!$R$11)),'Emissions (start here)'!AJ282*2000*453.59/8760/3600*Dispersion!$R$11,0)</f>
        <v>0</v>
      </c>
      <c r="BS282" s="74">
        <f>IF(AND(ISNUMBER('Emissions (start here)'!AK282),ISNUMBER(Dispersion!$S$8)),'Emissions (start here)'!AK282*453.59/3600*Dispersion!$S$8,0)</f>
        <v>0</v>
      </c>
      <c r="BT282" s="74">
        <f>IF(AND(ISNUMBER('Emissions (start here)'!AK282),ISNUMBER(Dispersion!$S$9)),'Emissions (start here)'!AK282*453.59/3600*Dispersion!$S$9,0)</f>
        <v>0</v>
      </c>
      <c r="BU282" s="74">
        <f>IF(AND(ISNUMBER('Emissions (start here)'!AL282),ISNUMBER(Dispersion!$S$10)),'Emissions (start here)'!AL282*2000*453.59/8760/3600*Dispersion!$S$10,0)</f>
        <v>0</v>
      </c>
      <c r="BV282" s="74">
        <f>IF(AND(ISNUMBER('Emissions (start here)'!AL282),ISNUMBER(Dispersion!$S$11)),'Emissions (start here)'!AL282*2000*453.59/8760/3600*Dispersion!$S$11,0)</f>
        <v>0</v>
      </c>
      <c r="BW282" s="74">
        <f>IF(AND(ISNUMBER('Emissions (start here)'!AM282),ISNUMBER(Dispersion!$T$8)),'Emissions (start here)'!AM282*453.59/3600*Dispersion!$T$8,0)</f>
        <v>0</v>
      </c>
      <c r="BX282" s="74">
        <f>IF(AND(ISNUMBER('Emissions (start here)'!AM282),ISNUMBER(Dispersion!$T$9)),'Emissions (start here)'!AM282*453.59/3600*Dispersion!$T$9,0)</f>
        <v>0</v>
      </c>
      <c r="BY282" s="74">
        <f>IF(AND(ISNUMBER('Emissions (start here)'!AN282),ISNUMBER(Dispersion!$T$10)),'Emissions (start here)'!AN282*2000*453.59/8760/3600*Dispersion!$T$10,0)</f>
        <v>0</v>
      </c>
      <c r="BZ282" s="74">
        <f>IF(AND(ISNUMBER('Emissions (start here)'!AN282),ISNUMBER(Dispersion!$T$11)),'Emissions (start here)'!AN282*2000*453.59/8760/3600*Dispersion!$T$11,0)</f>
        <v>0</v>
      </c>
      <c r="CA282" s="74">
        <f>IF(AND(ISNUMBER('Emissions (start here)'!AO282),ISNUMBER(Dispersion!$U$8)),'Emissions (start here)'!AO282*453.59/3600*Dispersion!$U$8,0)</f>
        <v>0</v>
      </c>
      <c r="CB282" s="74">
        <f>IF(AND(ISNUMBER('Emissions (start here)'!AO282),ISNUMBER(Dispersion!$U$9)),'Emissions (start here)'!AO282*453.59/3600*Dispersion!$U$9,0)</f>
        <v>0</v>
      </c>
      <c r="CC282" s="74">
        <f>IF(AND(ISNUMBER('Emissions (start here)'!AP282),ISNUMBER(Dispersion!$U$10)),'Emissions (start here)'!AP282*2000*453.59/8760/3600*Dispersion!$U$10,0)</f>
        <v>0</v>
      </c>
      <c r="CD282" s="74">
        <f>IF(AND(ISNUMBER('Emissions (start here)'!AP282),ISNUMBER(Dispersion!$U$11)),'Emissions (start here)'!AP282*2000*453.59/8760/3600*Dispersion!$U$11,0)</f>
        <v>0</v>
      </c>
      <c r="CE282" s="74">
        <f>IF(AND(ISNUMBER('Emissions (start here)'!AQ282),ISNUMBER(Dispersion!$V$8)),'Emissions (start here)'!AQ282*453.59/3600*Dispersion!$V$8,0)</f>
        <v>0</v>
      </c>
      <c r="CF282" s="74">
        <f>IF(AND(ISNUMBER('Emissions (start here)'!AQ282),ISNUMBER(Dispersion!$V$9)),'Emissions (start here)'!AQ282*453.59/3600*Dispersion!$V$9,0)</f>
        <v>0</v>
      </c>
      <c r="CG282" s="74">
        <f>IF(AND(ISNUMBER('Emissions (start here)'!AR282),ISNUMBER(Dispersion!$V$10)),'Emissions (start here)'!AR282*2000*453.59/8760/3600*Dispersion!$V$10,0)</f>
        <v>0</v>
      </c>
      <c r="CH282" s="74">
        <f>IF(AND(ISNUMBER('Emissions (start here)'!AR282),ISNUMBER(Dispersion!$V$11)),'Emissions (start here)'!AR282*2000*453.59/8760/3600*Dispersion!$V$11,0)</f>
        <v>0</v>
      </c>
      <c r="CI282" s="74">
        <f>IF(AND(ISNUMBER('Emissions (start here)'!AS282),ISNUMBER(Dispersion!$W$8)),'Emissions (start here)'!AS282*453.59/3600*Dispersion!$W$8,0)</f>
        <v>0</v>
      </c>
      <c r="CJ282" s="74">
        <f>IF(AND(ISNUMBER('Emissions (start here)'!AS282),ISNUMBER(Dispersion!$W$9)),'Emissions (start here)'!AS282*453.59/3600*Dispersion!$W$9,0)</f>
        <v>0</v>
      </c>
      <c r="CK282" s="74">
        <f>IF(AND(ISNUMBER('Emissions (start here)'!AT282),ISNUMBER(Dispersion!$W$10)),'Emissions (start here)'!AT282*2000*453.59/8760/3600*Dispersion!$W$10,0)</f>
        <v>0</v>
      </c>
      <c r="CL282" s="74">
        <f>IF(AND(ISNUMBER('Emissions (start here)'!AT282),ISNUMBER(Dispersion!$W$11)),'Emissions (start here)'!AT282*2000*453.59/8760/3600*Dispersion!$W$11,0)</f>
        <v>0</v>
      </c>
      <c r="CM282" s="74">
        <f>IF(AND(ISNUMBER('Emissions (start here)'!AU282),ISNUMBER(Dispersion!$X$8)),'Emissions (start here)'!AU282*453.59/3600*Dispersion!$X$8,0)</f>
        <v>0</v>
      </c>
      <c r="CN282" s="74">
        <f>IF(AND(ISNUMBER('Emissions (start here)'!AU282),ISNUMBER(Dispersion!$X$9)),'Emissions (start here)'!AU282*453.59/3600*Dispersion!$X$9,0)</f>
        <v>0</v>
      </c>
      <c r="CO282" s="74">
        <f>IF(AND(ISNUMBER('Emissions (start here)'!AV282),ISNUMBER(Dispersion!$X$10)),'Emissions (start here)'!AV282*2000*453.59/8760/3600*Dispersion!$X$10,0)</f>
        <v>0</v>
      </c>
      <c r="CP282" s="74">
        <f>IF(AND(ISNUMBER('Emissions (start here)'!AV282),ISNUMBER(Dispersion!$X$11)),'Emissions (start here)'!AV282*2000*453.59/8760/3600*Dispersion!$X$11,0)</f>
        <v>0</v>
      </c>
      <c r="CQ282" s="74">
        <f>IF(AND(ISNUMBER('Emissions (start here)'!AW282),ISNUMBER(Dispersion!$Y$8)),'Emissions (start here)'!AW282*453.59/3600*Dispersion!$Y$8,0)</f>
        <v>0</v>
      </c>
      <c r="CR282" s="74">
        <f>IF(AND(ISNUMBER('Emissions (start here)'!AW282),ISNUMBER(Dispersion!$Y$9)),'Emissions (start here)'!AW282*453.59/3600*Dispersion!$Y$9,0)</f>
        <v>0</v>
      </c>
      <c r="CS282" s="74">
        <f>IF(AND(ISNUMBER('Emissions (start here)'!AX282),ISNUMBER(Dispersion!$Y$10)),'Emissions (start here)'!AX282*2000*453.59/8760/3600*Dispersion!$Y$10,0)</f>
        <v>0</v>
      </c>
      <c r="CT282" s="74">
        <f>IF(AND(ISNUMBER('Emissions (start here)'!AX282),ISNUMBER(Dispersion!$Y$11)),'Emissions (start here)'!AX282*2000*453.59/8760/3600*Dispersion!$Y$11,0)</f>
        <v>0</v>
      </c>
      <c r="CU282" s="74">
        <f>IF(AND(ISNUMBER('Emissions (start here)'!AY282),ISNUMBER(Dispersion!$Z$8)),'Emissions (start here)'!AY282*453.59/3600*Dispersion!$Z$8,0)</f>
        <v>0</v>
      </c>
      <c r="CV282" s="74">
        <f>IF(AND(ISNUMBER('Emissions (start here)'!AY282),ISNUMBER(Dispersion!$Z$9)),'Emissions (start here)'!AY282*453.59/3600*Dispersion!$Z$9,0)</f>
        <v>0</v>
      </c>
      <c r="CW282" s="74">
        <f>IF(AND(ISNUMBER('Emissions (start here)'!AZ282),ISNUMBER(Dispersion!$Z$10)),'Emissions (start here)'!AZ282*2000*453.59/8760/3600*Dispersion!$Z$10,0)</f>
        <v>0</v>
      </c>
      <c r="CX282" s="74">
        <f>IF(AND(ISNUMBER('Emissions (start here)'!AZ282),ISNUMBER(Dispersion!$Z$11)),'Emissions (start here)'!AZ282*2000*453.59/8760/3600*Dispersion!$Z$11,0)</f>
        <v>0</v>
      </c>
      <c r="CY282" s="74">
        <f>IF(AND(ISNUMBER('Emissions (start here)'!BA282),ISNUMBER(Dispersion!$AA$8)),'Emissions (start here)'!BA282*453.59/3600*Dispersion!$AA$8,0)</f>
        <v>0</v>
      </c>
      <c r="CZ282" s="74">
        <f>IF(AND(ISNUMBER('Emissions (start here)'!BA282),ISNUMBER(Dispersion!$AA$9)),'Emissions (start here)'!BA282*453.59/3600*Dispersion!$AA$9,0)</f>
        <v>0</v>
      </c>
      <c r="DA282" s="74">
        <f>IF(AND(ISNUMBER('Emissions (start here)'!BB282),ISNUMBER(Dispersion!$AA$10)),'Emissions (start here)'!BB282*2000*453.59/8760/3600*Dispersion!$AA$10,0)</f>
        <v>0</v>
      </c>
      <c r="DB282" s="74">
        <f>IF(AND(ISNUMBER('Emissions (start here)'!BB282),ISNUMBER(Dispersion!$AA$11)),'Emissions (start here)'!BB282*2000*453.59/8760/3600*Dispersion!$AA$11,0)</f>
        <v>0</v>
      </c>
      <c r="DC282" s="74">
        <f>IF(AND(ISNUMBER('Emissions (start here)'!BC282),ISNUMBER(Dispersion!$AB$8)),'Emissions (start here)'!BC282*453.59/3600*Dispersion!$AB$8,0)</f>
        <v>0</v>
      </c>
      <c r="DD282" s="74">
        <f>IF(AND(ISNUMBER('Emissions (start here)'!BC282),ISNUMBER(Dispersion!$AB$9)),'Emissions (start here)'!BC282*453.59/3600*Dispersion!$AB$9,0)</f>
        <v>0</v>
      </c>
      <c r="DE282" s="74">
        <f>IF(AND(ISNUMBER('Emissions (start here)'!BD282),ISNUMBER(Dispersion!$AB$10)),'Emissions (start here)'!BD282*2000*453.59/8760/3600*Dispersion!$AB$10,0)</f>
        <v>0</v>
      </c>
      <c r="DF282" s="74">
        <f>IF(AND(ISNUMBER('Emissions (start here)'!BD282),ISNUMBER(Dispersion!$AB$11)),'Emissions (start here)'!BD282*2000*453.59/8760/3600*Dispersion!$AB$11,0)</f>
        <v>0</v>
      </c>
      <c r="DG282" s="74">
        <f>IF(AND(ISNUMBER('Emissions (start here)'!BE282),ISNUMBER(Dispersion!$AC$8)),'Emissions (start here)'!BE282*453.59/3600*Dispersion!$AC$8,0)</f>
        <v>0</v>
      </c>
      <c r="DH282" s="74">
        <f>IF(AND(ISNUMBER('Emissions (start here)'!BE282),ISNUMBER(Dispersion!$AC$9)),'Emissions (start here)'!BE282*453.59/3600*Dispersion!$AC$9,0)</f>
        <v>0</v>
      </c>
      <c r="DI282" s="74">
        <f>IF(AND(ISNUMBER('Emissions (start here)'!BF282),ISNUMBER(Dispersion!$AC$10)),'Emissions (start here)'!BF282*2000*453.59/8760/3600*Dispersion!$AC$10,0)</f>
        <v>0</v>
      </c>
      <c r="DJ282" s="74">
        <f>IF(AND(ISNUMBER('Emissions (start here)'!BF282),ISNUMBER(Dispersion!$AC$11)),'Emissions (start here)'!BF282*2000*453.59/8760/3600*Dispersion!$AC$11,0)</f>
        <v>0</v>
      </c>
      <c r="DK282" s="74">
        <f>IF(AND(ISNUMBER('Emissions (start here)'!BG282),ISNUMBER(Dispersion!$AD$8)),'Emissions (start here)'!BG282*453.59/3600*Dispersion!$AD$8,0)</f>
        <v>0</v>
      </c>
      <c r="DL282" s="74">
        <f>IF(AND(ISNUMBER('Emissions (start here)'!BG282),ISNUMBER(Dispersion!$AD$9)),'Emissions (start here)'!BG282*453.59/3600*Dispersion!$AD$9,0)</f>
        <v>0</v>
      </c>
      <c r="DM282" s="74">
        <f>IF(AND(ISNUMBER('Emissions (start here)'!BH282),ISNUMBER(Dispersion!$AD$10)),'Emissions (start here)'!BH282*2000*453.59/8760/3600*Dispersion!$AD$10,0)</f>
        <v>0</v>
      </c>
      <c r="DN282" s="74">
        <f>IF(AND(ISNUMBER('Emissions (start here)'!BH282),ISNUMBER(Dispersion!$AD$11)),'Emissions (start here)'!BH282*2000*453.59/8760/3600*Dispersion!$AD$11,0)</f>
        <v>0</v>
      </c>
      <c r="DO282" s="74">
        <f>IF(AND(ISNUMBER('Emissions (start here)'!BI282),ISNUMBER(Dispersion!$AE$8)),'Emissions (start here)'!BI282*453.59/3600*Dispersion!$AE$8,0)</f>
        <v>0</v>
      </c>
      <c r="DP282" s="74">
        <f>IF(AND(ISNUMBER('Emissions (start here)'!BI282),ISNUMBER(Dispersion!$AE$9)),'Emissions (start here)'!BI282*453.59/3600*Dispersion!$AE$9,0)</f>
        <v>0</v>
      </c>
      <c r="DQ282" s="74">
        <f>IF(AND(ISNUMBER('Emissions (start here)'!BJ282),ISNUMBER(Dispersion!$AE$10)),'Emissions (start here)'!BJ282*2000*453.59/8760/3600*Dispersion!$AE$10,0)</f>
        <v>0</v>
      </c>
      <c r="DR282" s="74">
        <f>IF(AND(ISNUMBER('Emissions (start here)'!BJ282),ISNUMBER(Dispersion!$AE$11)),'Emissions (start here)'!BJ282*2000*453.59/8760/3600*Dispersion!$AE$11,0)</f>
        <v>0</v>
      </c>
      <c r="DS282" s="74">
        <f>IF(AND(ISNUMBER('Emissions (start here)'!BK282),ISNUMBER(Dispersion!$AF$8)),'Emissions (start here)'!BK282*453.59/3600*Dispersion!$AF$8,0)</f>
        <v>0</v>
      </c>
      <c r="DT282" s="74">
        <f>IF(AND(ISNUMBER('Emissions (start here)'!BK282),ISNUMBER(Dispersion!$AF$9)),'Emissions (start here)'!BK282*453.59/3600*Dispersion!$AF$9,0)</f>
        <v>0</v>
      </c>
      <c r="DU282" s="74">
        <f>IF(AND(ISNUMBER('Emissions (start here)'!BL282),ISNUMBER(Dispersion!$AF$10)),'Emissions (start here)'!BL282*2000*453.59/8760/3600*Dispersion!$AF$10,0)</f>
        <v>0</v>
      </c>
      <c r="DV282" s="74">
        <f>IF(AND(ISNUMBER('Emissions (start here)'!BL282),ISNUMBER(Dispersion!$AF$11)),'Emissions (start here)'!BL282*2000*453.59/8760/3600*Dispersion!$AF$11,0)</f>
        <v>0</v>
      </c>
      <c r="DW282" s="74">
        <f>IF(AND(ISNUMBER('Emissions (start here)'!BM282),ISNUMBER(Dispersion!$AG$8)),'Emissions (start here)'!BM282*453.59/3600*Dispersion!$AG$8,0)</f>
        <v>0</v>
      </c>
      <c r="DX282" s="74">
        <f>IF(AND(ISNUMBER('Emissions (start here)'!BM282),ISNUMBER(Dispersion!$AG$9)),'Emissions (start here)'!BM282*453.59/3600*Dispersion!$AG$9,0)</f>
        <v>0</v>
      </c>
      <c r="DY282" s="74">
        <f>IF(AND(ISNUMBER('Emissions (start here)'!BN282),ISNUMBER(Dispersion!$AG$10)),'Emissions (start here)'!BN282*2000*453.59/8760/3600*Dispersion!$AG$10,0)</f>
        <v>0</v>
      </c>
      <c r="DZ282" s="74">
        <f>IF(AND(ISNUMBER('Emissions (start here)'!BN282),ISNUMBER(Dispersion!$AG$11)),'Emissions (start here)'!BN282*2000*453.59/8760/3600*Dispersion!$AG$11,0)</f>
        <v>0</v>
      </c>
      <c r="EA282" s="74">
        <f>IF(AND(ISNUMBER('Emissions (start here)'!BO282),ISNUMBER(Dispersion!$AH$8)),'Emissions (start here)'!BO282*453.59/3600*Dispersion!$AH$8,0)</f>
        <v>0</v>
      </c>
      <c r="EB282" s="74">
        <f>IF(AND(ISNUMBER('Emissions (start here)'!BO282),ISNUMBER(Dispersion!$AH$9)),'Emissions (start here)'!BO282*453.59/3600*Dispersion!$AH$9,0)</f>
        <v>0</v>
      </c>
      <c r="EC282" s="74">
        <f>IF(AND(ISNUMBER('Emissions (start here)'!BP282),ISNUMBER(Dispersion!$AH$10)),'Emissions (start here)'!BP282*2000*453.59/8760/3600*Dispersion!$AH$10,0)</f>
        <v>0</v>
      </c>
      <c r="ED282" s="74">
        <f>IF(AND(ISNUMBER('Emissions (start here)'!BP282),ISNUMBER(Dispersion!$AH$11)),'Emissions (start here)'!BP282*2000*453.59/8760/3600*Dispersion!$AH$11,0)</f>
        <v>0</v>
      </c>
      <c r="EE282" s="74">
        <f>IF(AND(ISNUMBER('Emissions (start here)'!BQ282),ISNUMBER(Dispersion!$AI$8)),'Emissions (start here)'!BQ282*453.59/3600*Dispersion!$AI$8,0)</f>
        <v>0</v>
      </c>
      <c r="EF282" s="74">
        <f>IF(AND(ISNUMBER('Emissions (start here)'!BQ282),ISNUMBER(Dispersion!$AI$9)),'Emissions (start here)'!BQ282*453.59/3600*Dispersion!$AI$9,0)</f>
        <v>0</v>
      </c>
      <c r="EG282" s="74">
        <f>IF(AND(ISNUMBER('Emissions (start here)'!BR282),ISNUMBER(Dispersion!$AI$10)),'Emissions (start here)'!BR282*2000*453.59/8760/3600*Dispersion!$AI$10,0)</f>
        <v>0</v>
      </c>
      <c r="EH282" s="74">
        <f>IF(AND(ISNUMBER('Emissions (start here)'!BR282),ISNUMBER(Dispersion!$AI$11)),'Emissions (start here)'!BR282*2000*453.59/8760/3600*Dispersion!$AI$11,0)</f>
        <v>0</v>
      </c>
      <c r="EI282" s="74">
        <f>IF(AND(ISNUMBER('Emissions (start here)'!BS282),ISNUMBER(Dispersion!$AJ$8)),'Emissions (start here)'!BS282*453.59/3600*Dispersion!$AJ$8,0)</f>
        <v>0</v>
      </c>
      <c r="EJ282" s="74">
        <f>IF(AND(ISNUMBER('Emissions (start here)'!BS282),ISNUMBER(Dispersion!$AJ$9)),'Emissions (start here)'!BS282*453.59/3600*Dispersion!$AJ$9,0)</f>
        <v>0</v>
      </c>
      <c r="EK282" s="74">
        <f>IF(AND(ISNUMBER('Emissions (start here)'!BT282),ISNUMBER(Dispersion!$AJ$10)),'Emissions (start here)'!BT282*2000*453.59/8760/3600*Dispersion!$AJ$10,0)</f>
        <v>0</v>
      </c>
      <c r="EL282" s="74">
        <f>IF(AND(ISNUMBER('Emissions (start here)'!BT282),ISNUMBER(Dispersion!$AJ$11)),'Emissions (start here)'!BT282*2000*453.59/8760/3600*Dispersion!$AJ$11,0)</f>
        <v>0</v>
      </c>
      <c r="EM282" s="74">
        <f>IF(AND(ISNUMBER('Emissions (start here)'!BU282),ISNUMBER(Dispersion!$AK$8)),'Emissions (start here)'!BU282*453.59/3600*Dispersion!$AK$8,0)</f>
        <v>0</v>
      </c>
      <c r="EN282" s="74">
        <f>IF(AND(ISNUMBER('Emissions (start here)'!BU282),ISNUMBER(Dispersion!$AK$9)),'Emissions (start here)'!BU282*453.59/3600*Dispersion!$AK$9,0)</f>
        <v>0</v>
      </c>
      <c r="EO282" s="74">
        <f>IF(AND(ISNUMBER('Emissions (start here)'!BV282),ISNUMBER(Dispersion!$AK$10)),'Emissions (start here)'!BV282*2000*453.59/8760/3600*Dispersion!$AK$10,0)</f>
        <v>0</v>
      </c>
      <c r="EP282" s="74">
        <f>IF(AND(ISNUMBER('Emissions (start here)'!BV282),ISNUMBER(Dispersion!$AK$11)),'Emissions (start here)'!BV282*2000*453.59/8760/3600*Dispersion!$AK$11,0)</f>
        <v>0</v>
      </c>
      <c r="EQ282" s="74">
        <f>IF(AND(ISNUMBER('Emissions (start here)'!BW282),ISNUMBER(Dispersion!$AL$8)),'Emissions (start here)'!BW282*453.59/3600*Dispersion!$AL$8,0)</f>
        <v>0</v>
      </c>
      <c r="ER282" s="74">
        <f>IF(AND(ISNUMBER('Emissions (start here)'!BW282),ISNUMBER(Dispersion!$AL$9)),'Emissions (start here)'!BW282*453.59/3600*Dispersion!$AL$9,0)</f>
        <v>0</v>
      </c>
      <c r="ES282" s="74">
        <f>IF(AND(ISNUMBER('Emissions (start here)'!BX282),ISNUMBER(Dispersion!$AL$10)),'Emissions (start here)'!BX282*2000*453.59/8760/3600*Dispersion!$AL$10,0)</f>
        <v>0</v>
      </c>
      <c r="ET282" s="74">
        <f>IF(AND(ISNUMBER('Emissions (start here)'!BX282),ISNUMBER(Dispersion!$AL$11)),'Emissions (start here)'!BX282*2000*453.59/8760/3600*Dispersion!$AL$11,0)</f>
        <v>0</v>
      </c>
      <c r="EU282" s="74">
        <f>IF(AND(ISNUMBER('Emissions (start here)'!BY282),ISNUMBER(Dispersion!$AM$8)),'Emissions (start here)'!BY282*453.59/3600*Dispersion!$AM$8,0)</f>
        <v>0</v>
      </c>
      <c r="EV282" s="74">
        <f>IF(AND(ISNUMBER('Emissions (start here)'!BY282),ISNUMBER(Dispersion!$AM$9)),'Emissions (start here)'!BY282*453.59/3600*Dispersion!$AM$9,0)</f>
        <v>0</v>
      </c>
      <c r="EW282" s="74">
        <f>IF(AND(ISNUMBER('Emissions (start here)'!BZ282),ISNUMBER(Dispersion!$AM$10)),'Emissions (start here)'!BZ282*2000*453.59/8760/3600*Dispersion!$AM$10,0)</f>
        <v>0</v>
      </c>
      <c r="EX282" s="74">
        <f>IF(AND(ISNUMBER('Emissions (start here)'!BZ282),ISNUMBER(Dispersion!$AM$11)),'Emissions (start here)'!BZ282*2000*453.59/8760/3600*Dispersion!$AM$11,0)</f>
        <v>0</v>
      </c>
      <c r="EY282" s="74">
        <f>IF(AND(ISNUMBER('Emissions (start here)'!CA282),ISNUMBER(Dispersion!$AN$8)),'Emissions (start here)'!CA282*453.59/3600*Dispersion!$AN$8,0)</f>
        <v>0</v>
      </c>
      <c r="EZ282" s="74">
        <f>IF(AND(ISNUMBER('Emissions (start here)'!CA282),ISNUMBER(Dispersion!$AN$9)),'Emissions (start here)'!CA282*453.59/3600*Dispersion!$AN$9,0)</f>
        <v>0</v>
      </c>
      <c r="FA282" s="74">
        <f>IF(AND(ISNUMBER('Emissions (start here)'!CB282),ISNUMBER(Dispersion!$AN$10)),'Emissions (start here)'!CB282*2000*453.59/8760/3600*Dispersion!$AN$10,0)</f>
        <v>0</v>
      </c>
      <c r="FB282" s="74">
        <f>IF(AND(ISNUMBER('Emissions (start here)'!CB282),ISNUMBER(Dispersion!$AN$11)),'Emissions (start here)'!CB282*2000*453.59/8760/3600*Dispersion!$AN$11,0)</f>
        <v>0</v>
      </c>
      <c r="FC282" s="74">
        <f>IF(AND(ISNUMBER('Emissions (start here)'!CC282),ISNUMBER(Dispersion!$AO$8)),'Emissions (start here)'!CC282*453.59/3600*Dispersion!$AO$8,0)</f>
        <v>0</v>
      </c>
      <c r="FD282" s="74">
        <f>IF(AND(ISNUMBER('Emissions (start here)'!CC282),ISNUMBER(Dispersion!$AO$9)),'Emissions (start here)'!CC282*453.59/3600*Dispersion!$AO$9,0)</f>
        <v>0</v>
      </c>
      <c r="FE282" s="74">
        <f>IF(AND(ISNUMBER('Emissions (start here)'!CD282),ISNUMBER(Dispersion!$AO$10)),'Emissions (start here)'!CD282*2000*453.59/8760/3600*Dispersion!$AO$10,0)</f>
        <v>0</v>
      </c>
      <c r="FF282" s="74">
        <f>IF(AND(ISNUMBER('Emissions (start here)'!CD282),ISNUMBER(Dispersion!$AO$11)),'Emissions (start here)'!CD282*2000*453.59/8760/3600*Dispersion!$AO$11,0)</f>
        <v>0</v>
      </c>
      <c r="FG282" s="74">
        <f>IF(AND(ISNUMBER('Emissions (start here)'!CE282),ISNUMBER(Dispersion!$AP$8)),'Emissions (start here)'!CE282*453.59/3600*Dispersion!$AP$8,0)</f>
        <v>0</v>
      </c>
      <c r="FH282" s="74">
        <f>IF(AND(ISNUMBER('Emissions (start here)'!CE282),ISNUMBER(Dispersion!$AP$9)),'Emissions (start here)'!CE282*453.59/3600*Dispersion!$AP$9,0)</f>
        <v>0</v>
      </c>
      <c r="FI282" s="74">
        <f>IF(AND(ISNUMBER('Emissions (start here)'!CF282),ISNUMBER(Dispersion!$AP$10)),'Emissions (start here)'!CF282*2000*453.59/8760/3600*Dispersion!$AP$10,0)</f>
        <v>0</v>
      </c>
      <c r="FJ282" s="74">
        <f>IF(AND(ISNUMBER('Emissions (start here)'!CF282),ISNUMBER(Dispersion!$AP$11)),'Emissions (start here)'!CF282*2000*453.59/8760/3600*Dispersion!$AP$11,0)</f>
        <v>0</v>
      </c>
      <c r="FK282" s="74">
        <f>IF(AND(ISNUMBER('Emissions (start here)'!CG282),ISNUMBER(Dispersion!$AQ$8)),'Emissions (start here)'!CG282*453.59/3600*Dispersion!$AQ$8,0)</f>
        <v>0</v>
      </c>
      <c r="FL282" s="74">
        <f>IF(AND(ISNUMBER('Emissions (start here)'!CG282),ISNUMBER(Dispersion!$AQ$9)),'Emissions (start here)'!CG282*453.59/3600*Dispersion!$AQ$9,0)</f>
        <v>0</v>
      </c>
      <c r="FM282" s="74">
        <f>IF(AND(ISNUMBER('Emissions (start here)'!CH282),ISNUMBER(Dispersion!$AQ$10)),'Emissions (start here)'!CH282*2000*453.59/8760/3600*Dispersion!$AQ$10,0)</f>
        <v>0</v>
      </c>
      <c r="FN282" s="74">
        <f>IF(AND(ISNUMBER('Emissions (start here)'!CH282),ISNUMBER(Dispersion!$AQ$11)),'Emissions (start here)'!CH282*2000*453.59/8760/3600*Dispersion!$AQ$11,0)</f>
        <v>0</v>
      </c>
      <c r="FO282" s="74">
        <f>IF(AND(ISNUMBER('Emissions (start here)'!CI282),ISNUMBER(Dispersion!$AR$8)),'Emissions (start here)'!CI282*453.59/3600*Dispersion!$AR$8,0)</f>
        <v>0</v>
      </c>
      <c r="FP282" s="74">
        <f>IF(AND(ISNUMBER('Emissions (start here)'!CI282),ISNUMBER(Dispersion!$AR$9)),'Emissions (start here)'!CI282*453.59/3600*Dispersion!$AR$9,0)</f>
        <v>0</v>
      </c>
      <c r="FQ282" s="74">
        <f>IF(AND(ISNUMBER('Emissions (start here)'!CJ282),ISNUMBER(Dispersion!$AR$10)),'Emissions (start here)'!CJ282*2000*453.59/8760/3600*Dispersion!$AR$10,0)</f>
        <v>0</v>
      </c>
      <c r="FR282" s="74">
        <f>IF(AND(ISNUMBER('Emissions (start here)'!CJ282),ISNUMBER(Dispersion!$AR$11)),'Emissions (start here)'!CJ282*2000*453.59/8760/3600*Dispersion!$AR$11,0)</f>
        <v>0</v>
      </c>
      <c r="FS282" s="74">
        <f>IF(AND(ISNUMBER('Emissions (start here)'!CK282),ISNUMBER(Dispersion!$AS$8)),'Emissions (start here)'!CK282*453.59/3600*Dispersion!$AS$8,0)</f>
        <v>0</v>
      </c>
      <c r="FT282" s="74">
        <f>IF(AND(ISNUMBER('Emissions (start here)'!CK282),ISNUMBER(Dispersion!$AS$9)),'Emissions (start here)'!CK282*453.59/3600*Dispersion!$AS$9,0)</f>
        <v>0</v>
      </c>
      <c r="FU282" s="74">
        <f>IF(AND(ISNUMBER('Emissions (start here)'!CL282),ISNUMBER(Dispersion!$AS$10)),'Emissions (start here)'!CL282*2000*453.59/8760/3600*Dispersion!$AS$10,0)</f>
        <v>0</v>
      </c>
      <c r="FV282" s="74">
        <f>IF(AND(ISNUMBER('Emissions (start here)'!CL282),ISNUMBER(Dispersion!$AS$11)),'Emissions (start here)'!CL282*2000*453.59/8760/3600*Dispersion!$AS$11,0)</f>
        <v>0</v>
      </c>
      <c r="FW282" s="74">
        <f>IF(AND(ISNUMBER('Emissions (start here)'!CM282),ISNUMBER(Dispersion!$AT$8)),'Emissions (start here)'!CM282*453.59/3600*Dispersion!$AT$8,0)</f>
        <v>0</v>
      </c>
      <c r="FX282" s="74">
        <f>IF(AND(ISNUMBER('Emissions (start here)'!CM282),ISNUMBER(Dispersion!$AT$9)),'Emissions (start here)'!CM282*453.59/3600*Dispersion!$AT$9,0)</f>
        <v>0</v>
      </c>
      <c r="FY282" s="74">
        <f>IF(AND(ISNUMBER('Emissions (start here)'!CN282),ISNUMBER(Dispersion!$AT$10)),'Emissions (start here)'!CN282*2000*453.59/8760/3600*Dispersion!$AT$10,0)</f>
        <v>0</v>
      </c>
      <c r="FZ282" s="74">
        <f>IF(AND(ISNUMBER('Emissions (start here)'!CN282),ISNUMBER(Dispersion!$AT$11)),'Emissions (start here)'!CN282*2000*453.59/8760/3600*Dispersion!$AT$11,0)</f>
        <v>0</v>
      </c>
      <c r="GA282" s="74">
        <f>IF(AND(ISNUMBER('Emissions (start here)'!CO282),ISNUMBER(Dispersion!$AU$8)),'Emissions (start here)'!CO282*453.59/3600*Dispersion!$AU$8,0)</f>
        <v>0</v>
      </c>
      <c r="GB282" s="74">
        <f>IF(AND(ISNUMBER('Emissions (start here)'!CO282),ISNUMBER(Dispersion!$AU$9)),'Emissions (start here)'!CO282*453.59/3600*Dispersion!$AU$9,0)</f>
        <v>0</v>
      </c>
      <c r="GC282" s="74">
        <f>IF(AND(ISNUMBER('Emissions (start here)'!CP282),ISNUMBER(Dispersion!$AU$10)),'Emissions (start here)'!CP282*2000*453.59/8760/3600*Dispersion!$AU$10,0)</f>
        <v>0</v>
      </c>
      <c r="GD282" s="74">
        <f>IF(AND(ISNUMBER('Emissions (start here)'!CP282),ISNUMBER(Dispersion!$AU$11)),'Emissions (start here)'!CP282*2000*453.59/8760/3600*Dispersion!$AU$11,0)</f>
        <v>0</v>
      </c>
      <c r="GE282" s="74">
        <f>IF(AND(ISNUMBER('Emissions (start here)'!CQ282),ISNUMBER(Dispersion!$AV$8)),'Emissions (start here)'!CQ282*453.59/3600*Dispersion!$AV$8,0)</f>
        <v>0</v>
      </c>
      <c r="GF282" s="74">
        <f>IF(AND(ISNUMBER('Emissions (start here)'!CQ282),ISNUMBER(Dispersion!$AV$9)),'Emissions (start here)'!CQ282*453.59/3600*Dispersion!$AV$9,0)</f>
        <v>0</v>
      </c>
      <c r="GG282" s="74">
        <f>IF(AND(ISNUMBER('Emissions (start here)'!CR282),ISNUMBER(Dispersion!$AV$10)),'Emissions (start here)'!CR282*2000*453.59/8760/3600*Dispersion!$AV$10,0)</f>
        <v>0</v>
      </c>
      <c r="GH282" s="74">
        <f>IF(AND(ISNUMBER('Emissions (start here)'!CR282),ISNUMBER(Dispersion!$AV$11)),'Emissions (start here)'!CR282*2000*453.59/8760/3600*Dispersion!$AV$11,0)</f>
        <v>0</v>
      </c>
      <c r="GI282" s="74">
        <f>IF(AND(ISNUMBER('Emissions (start here)'!CS282),ISNUMBER(Dispersion!$AW$8)),'Emissions (start here)'!CS282*453.59/3600*Dispersion!$AW$8,0)</f>
        <v>0</v>
      </c>
      <c r="GJ282" s="74">
        <f>IF(AND(ISNUMBER('Emissions (start here)'!CS282),ISNUMBER(Dispersion!$AW$9)),'Emissions (start here)'!CS282*453.59/3600*Dispersion!$AW$9,0)</f>
        <v>0</v>
      </c>
      <c r="GK282" s="74">
        <f>IF(AND(ISNUMBER('Emissions (start here)'!CT282),ISNUMBER(Dispersion!$AW$10)),'Emissions (start here)'!CT282*2000*453.59/8760/3600*Dispersion!$AW$10,0)</f>
        <v>0</v>
      </c>
      <c r="GL282" s="74">
        <f>IF(AND(ISNUMBER('Emissions (start here)'!CT282),ISNUMBER(Dispersion!$AW$11)),'Emissions (start here)'!CT282*2000*453.59/8760/3600*Dispersion!$AW$11,0)</f>
        <v>0</v>
      </c>
      <c r="GM282" s="74">
        <f>IF(AND(ISNUMBER('Emissions (start here)'!CU282),ISNUMBER(Dispersion!$AX$8)),'Emissions (start here)'!CU282*453.59/3600*Dispersion!$AX$8,0)</f>
        <v>0</v>
      </c>
      <c r="GN282" s="74">
        <f>IF(AND(ISNUMBER('Emissions (start here)'!CU282),ISNUMBER(Dispersion!$AX$9)),'Emissions (start here)'!CU282*453.59/3600*Dispersion!$AX$9,0)</f>
        <v>0</v>
      </c>
      <c r="GO282" s="74">
        <f>IF(AND(ISNUMBER('Emissions (start here)'!CV282),ISNUMBER(Dispersion!$AX$10)),'Emissions (start here)'!CV282*2000*453.59/8760/3600*Dispersion!$AX$10,0)</f>
        <v>0</v>
      </c>
      <c r="GP282" s="74">
        <f>IF(AND(ISNUMBER('Emissions (start here)'!CV282),ISNUMBER(Dispersion!$AX$11)),'Emissions (start here)'!CV282*2000*453.59/8760/3600*Dispersion!$AX$11,0)</f>
        <v>0</v>
      </c>
      <c r="GQ282" s="74">
        <f>IF(AND(ISNUMBER('Emissions (start here)'!CW282),ISNUMBER(Dispersion!$AY$8)),'Emissions (start here)'!CW282*453.59/3600*Dispersion!$AY$8,0)</f>
        <v>0</v>
      </c>
      <c r="GR282" s="74">
        <f>IF(AND(ISNUMBER('Emissions (start here)'!CW282),ISNUMBER(Dispersion!$AY$9)),'Emissions (start here)'!CW282*453.59/3600*Dispersion!$AY$9,0)</f>
        <v>0</v>
      </c>
      <c r="GS282" s="74">
        <f>IF(AND(ISNUMBER('Emissions (start here)'!CX282),ISNUMBER(Dispersion!$AY$10)),'Emissions (start here)'!CX282*2000*453.59/8760/3600*Dispersion!$AY$10,0)</f>
        <v>0</v>
      </c>
      <c r="GT282" s="74">
        <f>IF(AND(ISNUMBER('Emissions (start here)'!CX282),ISNUMBER(Dispersion!$AY$11)),'Emissions (start here)'!CX282*2000*453.59/8760/3600*Dispersion!$AY$11,0)</f>
        <v>0</v>
      </c>
      <c r="GU282" s="74">
        <f>IF(AND(ISNUMBER('Emissions (start here)'!CY282),ISNUMBER(Dispersion!$AZ$8)),'Emissions (start here)'!CY282*453.59/3600*Dispersion!$AZ$8,0)</f>
        <v>0</v>
      </c>
      <c r="GV282" s="74">
        <f>IF(AND(ISNUMBER('Emissions (start here)'!CY282),ISNUMBER(Dispersion!$AZ$9)),'Emissions (start here)'!CY282*453.59/3600*Dispersion!$AZ$9,0)</f>
        <v>0</v>
      </c>
      <c r="GW282" s="74">
        <f>IF(AND(ISNUMBER('Emissions (start here)'!CZ282),ISNUMBER(Dispersion!$AZ$10)),'Emissions (start here)'!CZ282*2000*453.59/8760/3600*Dispersion!$AZ$10,0)</f>
        <v>0</v>
      </c>
      <c r="GX282" s="74">
        <f>IF(AND(ISNUMBER('Emissions (start here)'!CZ282),ISNUMBER(Dispersion!$AZ$11)),'Emissions (start here)'!CZ282*2000*453.59/8760/3600*Dispersion!$AZ$11,0)</f>
        <v>0</v>
      </c>
    </row>
    <row r="283" spans="1:206" x14ac:dyDescent="0.2">
      <c r="A283" s="51" t="str">
        <f>'Tox Values'!C283</f>
        <v>75-09-2</v>
      </c>
      <c r="B283" s="94" t="str">
        <f>'Tox Values'!D283</f>
        <v>Methylene chloride (Dichloromethane)</v>
      </c>
      <c r="C283" s="96">
        <f t="shared" si="17"/>
        <v>0</v>
      </c>
      <c r="D283" s="74">
        <f t="shared" si="18"/>
        <v>0</v>
      </c>
      <c r="E283" s="74">
        <f t="shared" si="19"/>
        <v>0</v>
      </c>
      <c r="F283" s="99">
        <f t="shared" si="20"/>
        <v>0</v>
      </c>
      <c r="G283" s="97">
        <f>IF(AND(ISNUMBER('Emissions (start here)'!E283),ISNUMBER(Dispersion!$C$8)),'Emissions (start here)'!E283*453.59/3600*Dispersion!$C$8,0)</f>
        <v>0</v>
      </c>
      <c r="H283" s="74">
        <f>IF(AND(ISNUMBER('Emissions (start here)'!E283),ISNUMBER(Dispersion!$C$9)),'Emissions (start here)'!E283*453.59/3600*Dispersion!$C$9,0)</f>
        <v>0</v>
      </c>
      <c r="I283" s="74">
        <f>IF(AND(ISNUMBER('Emissions (start here)'!F283),ISNUMBER(Dispersion!$C$10)),'Emissions (start here)'!F283*2000*453.59/8760/3600*Dispersion!$C$10,0)</f>
        <v>0</v>
      </c>
      <c r="J283" s="74">
        <f>IF(AND(ISNUMBER('Emissions (start here)'!F283),ISNUMBER(Dispersion!$C$11)),'Emissions (start here)'!F283*2000*453.59/8760/3600*Dispersion!$C$11,0)</f>
        <v>0</v>
      </c>
      <c r="K283" s="74">
        <f>IF(AND(ISNUMBER('Emissions (start here)'!G283),ISNUMBER(Dispersion!$D$8)),'Emissions (start here)'!G283*453.59/3600*Dispersion!$D$8,0)</f>
        <v>0</v>
      </c>
      <c r="L283" s="74">
        <f>IF(AND(ISNUMBER('Emissions (start here)'!G283),ISNUMBER(Dispersion!$D$9)),'Emissions (start here)'!G283*453.59/3600*Dispersion!$D$9,0)</f>
        <v>0</v>
      </c>
      <c r="M283" s="74">
        <f>IF(AND(ISNUMBER('Emissions (start here)'!H283),ISNUMBER(Dispersion!$D$10)),'Emissions (start here)'!H283*2000*453.59/8760/3600*Dispersion!$D$10,0)</f>
        <v>0</v>
      </c>
      <c r="N283" s="74">
        <f>IF(AND(ISNUMBER('Emissions (start here)'!H283),ISNUMBER(Dispersion!$D$11)),'Emissions (start here)'!H283*2000*453.59/8760/3600*Dispersion!$D$11,0)</f>
        <v>0</v>
      </c>
      <c r="O283" s="74">
        <f>IF(AND(ISNUMBER('Emissions (start here)'!I283),ISNUMBER(Dispersion!$E$8)),'Emissions (start here)'!I283*453.59/3600*Dispersion!$E$8,0)</f>
        <v>0</v>
      </c>
      <c r="P283" s="74">
        <f>IF(AND(ISNUMBER('Emissions (start here)'!I283),ISNUMBER(Dispersion!$E$9)),'Emissions (start here)'!I283*453.59/3600*Dispersion!$E$9,0)</f>
        <v>0</v>
      </c>
      <c r="Q283" s="74">
        <f>IF(AND(ISNUMBER('Emissions (start here)'!J283),ISNUMBER(Dispersion!$E$10)),'Emissions (start here)'!J283*2000*453.59/8760/3600*Dispersion!$E$10,0)</f>
        <v>0</v>
      </c>
      <c r="R283" s="74">
        <f>IF(AND(ISNUMBER('Emissions (start here)'!J283),ISNUMBER(Dispersion!$E$11)),'Emissions (start here)'!J283*2000*453.59/8760/3600*Dispersion!$E$11,0)</f>
        <v>0</v>
      </c>
      <c r="S283" s="74">
        <f>IF(AND(ISNUMBER('Emissions (start here)'!K283),ISNUMBER(Dispersion!$F$8)),'Emissions (start here)'!K283*453.59/3600*Dispersion!$F$8,0)</f>
        <v>0</v>
      </c>
      <c r="T283" s="74">
        <f>IF(AND(ISNUMBER('Emissions (start here)'!K283),ISNUMBER(Dispersion!$F$9)),'Emissions (start here)'!K283*453.59/3600*Dispersion!$F$9,0)</f>
        <v>0</v>
      </c>
      <c r="U283" s="74">
        <f>IF(AND(ISNUMBER('Emissions (start here)'!L283),ISNUMBER(Dispersion!$F$10)),'Emissions (start here)'!L283*2000*453.59/8760/3600*Dispersion!$F$10,0)</f>
        <v>0</v>
      </c>
      <c r="V283" s="74">
        <f>IF(AND(ISNUMBER('Emissions (start here)'!L283),ISNUMBER(Dispersion!$F$11)),'Emissions (start here)'!L283*2000*453.59/8760/3600*Dispersion!$F$11,0)</f>
        <v>0</v>
      </c>
      <c r="W283" s="74">
        <f>IF(AND(ISNUMBER('Emissions (start here)'!M283),ISNUMBER(Dispersion!$G$8)),'Emissions (start here)'!M283*453.59/3600*Dispersion!$G$8,0)</f>
        <v>0</v>
      </c>
      <c r="X283" s="74">
        <f>IF(AND(ISNUMBER('Emissions (start here)'!M283),ISNUMBER(Dispersion!$G$9)),'Emissions (start here)'!M283*453.59/3600*Dispersion!$G$9,0)</f>
        <v>0</v>
      </c>
      <c r="Y283" s="74">
        <f>IF(AND(ISNUMBER('Emissions (start here)'!N283),ISNUMBER(Dispersion!$G$10)),'Emissions (start here)'!N283*2000*453.59/8760/3600*Dispersion!$G$10,0)</f>
        <v>0</v>
      </c>
      <c r="Z283" s="74">
        <f>IF(AND(ISNUMBER('Emissions (start here)'!N283),ISNUMBER(Dispersion!$G$11)),'Emissions (start here)'!N283*2000*453.59/8760/3600*Dispersion!$G$11,0)</f>
        <v>0</v>
      </c>
      <c r="AA283" s="74">
        <f>IF(AND(ISNUMBER('Emissions (start here)'!O283),ISNUMBER(Dispersion!$H$8)),'Emissions (start here)'!O283*453.59/3600*Dispersion!$H$8,0)</f>
        <v>0</v>
      </c>
      <c r="AB283" s="74">
        <f>IF(AND(ISNUMBER('Emissions (start here)'!O283),ISNUMBER(Dispersion!$H$9)),'Emissions (start here)'!O283*453.59/3600*Dispersion!$H$9,0)</f>
        <v>0</v>
      </c>
      <c r="AC283" s="74">
        <f>IF(AND(ISNUMBER('Emissions (start here)'!P283),ISNUMBER(Dispersion!$H$10)),'Emissions (start here)'!P283*2000*453.59/8760/3600*Dispersion!$H$10,0)</f>
        <v>0</v>
      </c>
      <c r="AD283" s="74">
        <f>IF(AND(ISNUMBER('Emissions (start here)'!P283),ISNUMBER(Dispersion!$H$11)),'Emissions (start here)'!P283*2000*453.59/8760/3600*Dispersion!$H$11,0)</f>
        <v>0</v>
      </c>
      <c r="AE283" s="74">
        <f>IF(AND(ISNUMBER('Emissions (start here)'!Q283),ISNUMBER(Dispersion!$I$8)),'Emissions (start here)'!Q283*453.59/3600*Dispersion!$I$8,0)</f>
        <v>0</v>
      </c>
      <c r="AF283" s="74">
        <f>IF(AND(ISNUMBER('Emissions (start here)'!Q283),ISNUMBER(Dispersion!$I$9)),'Emissions (start here)'!Q283*453.59/3600*Dispersion!$I$9,0)</f>
        <v>0</v>
      </c>
      <c r="AG283" s="74">
        <f>IF(AND(ISNUMBER('Emissions (start here)'!R283),ISNUMBER(Dispersion!$I$10)),'Emissions (start here)'!R283*2000*453.59/8760/3600*Dispersion!$I$10,0)</f>
        <v>0</v>
      </c>
      <c r="AH283" s="74">
        <f>IF(AND(ISNUMBER('Emissions (start here)'!R283),ISNUMBER(Dispersion!$I$11)),'Emissions (start here)'!R283*2000*453.59/8760/3600*Dispersion!$I$11,0)</f>
        <v>0</v>
      </c>
      <c r="AI283" s="74">
        <f>IF(AND(ISNUMBER('Emissions (start here)'!S283),ISNUMBER(Dispersion!$J$8)),'Emissions (start here)'!S283*453.59/3600*Dispersion!$J$8,0)</f>
        <v>0</v>
      </c>
      <c r="AJ283" s="74">
        <f>IF(AND(ISNUMBER('Emissions (start here)'!S283),ISNUMBER(Dispersion!$J$9)),'Emissions (start here)'!S283*453.59/3600*Dispersion!$J$9,0)</f>
        <v>0</v>
      </c>
      <c r="AK283" s="74">
        <f>IF(AND(ISNUMBER('Emissions (start here)'!T283),ISNUMBER(Dispersion!$J$10)),'Emissions (start here)'!T283*2000*453.59/8760/3600*Dispersion!$J$10,0)</f>
        <v>0</v>
      </c>
      <c r="AL283" s="74">
        <f>IF(AND(ISNUMBER('Emissions (start here)'!T283),ISNUMBER(Dispersion!$J$11)),'Emissions (start here)'!T283*2000*453.59/8760/3600*Dispersion!$J$11,0)</f>
        <v>0</v>
      </c>
      <c r="AM283" s="74">
        <f>IF(AND(ISNUMBER('Emissions (start here)'!U283),ISNUMBER(Dispersion!$K$8)),'Emissions (start here)'!U283*453.59/3600*Dispersion!$K$8,0)</f>
        <v>0</v>
      </c>
      <c r="AN283" s="74">
        <f>IF(AND(ISNUMBER('Emissions (start here)'!U283),ISNUMBER(Dispersion!$K$9)),'Emissions (start here)'!U283*453.59/3600*Dispersion!$K$9,0)</f>
        <v>0</v>
      </c>
      <c r="AO283" s="74">
        <f>IF(AND(ISNUMBER('Emissions (start here)'!V283),ISNUMBER(Dispersion!$K$10)),'Emissions (start here)'!V283*2000*453.59/8760/3600*Dispersion!$K$10,0)</f>
        <v>0</v>
      </c>
      <c r="AP283" s="74">
        <f>IF(AND(ISNUMBER('Emissions (start here)'!V283),ISNUMBER(Dispersion!$K$11)),'Emissions (start here)'!V283*2000*453.59/8760/3600*Dispersion!$K$11,0)</f>
        <v>0</v>
      </c>
      <c r="AQ283" s="74">
        <f>IF(AND(ISNUMBER('Emissions (start here)'!W283),ISNUMBER(Dispersion!$L$8)),'Emissions (start here)'!W283*453.59/3600*Dispersion!$L$8,0)</f>
        <v>0</v>
      </c>
      <c r="AR283" s="74">
        <f>IF(AND(ISNUMBER('Emissions (start here)'!W283),ISNUMBER(Dispersion!$L$9)),'Emissions (start here)'!W283*453.59/3600*Dispersion!$L$9,0)</f>
        <v>0</v>
      </c>
      <c r="AS283" s="74">
        <f>IF(AND(ISNUMBER('Emissions (start here)'!X283),ISNUMBER(Dispersion!$L$10)),'Emissions (start here)'!X283*2000*453.59/8760/3600*Dispersion!$L$10,0)</f>
        <v>0</v>
      </c>
      <c r="AT283" s="74">
        <f>IF(AND(ISNUMBER('Emissions (start here)'!X283),ISNUMBER(Dispersion!$L$11)),'Emissions (start here)'!X283*2000*453.59/8760/3600*Dispersion!$L$11,0)</f>
        <v>0</v>
      </c>
      <c r="AU283" s="74">
        <f>IF(AND(ISNUMBER('Emissions (start here)'!Y283),ISNUMBER(Dispersion!$M$8)),'Emissions (start here)'!Y283*453.59/3600*Dispersion!$M$8,0)</f>
        <v>0</v>
      </c>
      <c r="AV283" s="74">
        <f>IF(AND(ISNUMBER('Emissions (start here)'!Y283),ISNUMBER(Dispersion!$M$9)),'Emissions (start here)'!Y283*453.59/3600*Dispersion!$M$9,0)</f>
        <v>0</v>
      </c>
      <c r="AW283" s="74">
        <f>IF(AND(ISNUMBER('Emissions (start here)'!Z283),ISNUMBER(Dispersion!$M$10)),'Emissions (start here)'!Z283*2000*453.59/8760/3600*Dispersion!$M$10,0)</f>
        <v>0</v>
      </c>
      <c r="AX283" s="74">
        <f>IF(AND(ISNUMBER('Emissions (start here)'!Z283),ISNUMBER(Dispersion!$M$11)),'Emissions (start here)'!Z283*2000*453.59/8760/3600*Dispersion!$M$11,0)</f>
        <v>0</v>
      </c>
      <c r="AY283" s="74">
        <f>IF(AND(ISNUMBER('Emissions (start here)'!AA283),ISNUMBER(Dispersion!$N$8)),'Emissions (start here)'!AA283*453.59/3600*Dispersion!$N$8,0)</f>
        <v>0</v>
      </c>
      <c r="AZ283" s="74">
        <f>IF(AND(ISNUMBER('Emissions (start here)'!AA283),ISNUMBER(Dispersion!$N$9)),'Emissions (start here)'!AA283*453.59/3600*Dispersion!$N$9,0)</f>
        <v>0</v>
      </c>
      <c r="BA283" s="74">
        <f>IF(AND(ISNUMBER('Emissions (start here)'!AB283),ISNUMBER(Dispersion!$N$10)),'Emissions (start here)'!AB283*2000*453.59/8760/3600*Dispersion!$N$10,0)</f>
        <v>0</v>
      </c>
      <c r="BB283" s="74">
        <f>IF(AND(ISNUMBER('Emissions (start here)'!AB283),ISNUMBER(Dispersion!$N$11)),'Emissions (start here)'!AB283*2000*453.59/8760/3600*Dispersion!$N$11,0)</f>
        <v>0</v>
      </c>
      <c r="BC283" s="74">
        <f>IF(AND(ISNUMBER('Emissions (start here)'!AC283),ISNUMBER(Dispersion!$O$8)),'Emissions (start here)'!AC283*453.59/3600*Dispersion!$O$8,0)</f>
        <v>0</v>
      </c>
      <c r="BD283" s="74">
        <f>IF(AND(ISNUMBER('Emissions (start here)'!AC283),ISNUMBER(Dispersion!$O$9)),'Emissions (start here)'!AC283*453.59/3600*Dispersion!$O$9,0)</f>
        <v>0</v>
      </c>
      <c r="BE283" s="74">
        <f>IF(AND(ISNUMBER('Emissions (start here)'!AD283),ISNUMBER(Dispersion!$O$10)),'Emissions (start here)'!AD283*2000*453.59/8760/3600*Dispersion!$O$10,0)</f>
        <v>0</v>
      </c>
      <c r="BF283" s="74">
        <f>IF(AND(ISNUMBER('Emissions (start here)'!AD283),ISNUMBER(Dispersion!$O$11)),'Emissions (start here)'!AD283*2000*453.59/8760/3600*Dispersion!$O$11,0)</f>
        <v>0</v>
      </c>
      <c r="BG283" s="74">
        <f>IF(AND(ISNUMBER('Emissions (start here)'!AE283),ISNUMBER(Dispersion!$P$8)),'Emissions (start here)'!AE283*453.59/3600*Dispersion!$P$8,0)</f>
        <v>0</v>
      </c>
      <c r="BH283" s="74">
        <f>IF(AND(ISNUMBER('Emissions (start here)'!AE283),ISNUMBER(Dispersion!$P$9)),'Emissions (start here)'!AE283*453.59/3600*Dispersion!$P$9,0)</f>
        <v>0</v>
      </c>
      <c r="BI283" s="74">
        <f>IF(AND(ISNUMBER('Emissions (start here)'!AF283),ISNUMBER(Dispersion!$P$10)),'Emissions (start here)'!AF283*2000*453.59/8760/3600*Dispersion!$P$10,0)</f>
        <v>0</v>
      </c>
      <c r="BJ283" s="74">
        <f>IF(AND(ISNUMBER('Emissions (start here)'!AF283),ISNUMBER(Dispersion!$P$11)),'Emissions (start here)'!AF283*2000*453.59/8760/3600*Dispersion!$P$11,0)</f>
        <v>0</v>
      </c>
      <c r="BK283" s="74">
        <f>IF(AND(ISNUMBER('Emissions (start here)'!AG283),ISNUMBER(Dispersion!$Q$8)),'Emissions (start here)'!AG283*453.59/3600*Dispersion!$Q$8,0)</f>
        <v>0</v>
      </c>
      <c r="BL283" s="74">
        <f>IF(AND(ISNUMBER('Emissions (start here)'!AG283),ISNUMBER(Dispersion!$Q$9)),'Emissions (start here)'!AG283*453.59/3600*Dispersion!$Q$9,0)</f>
        <v>0</v>
      </c>
      <c r="BM283" s="74">
        <f>IF(AND(ISNUMBER('Emissions (start here)'!AH283),ISNUMBER(Dispersion!$Q$10)),'Emissions (start here)'!AH283*2000*453.59/8760/3600*Dispersion!$Q$10,0)</f>
        <v>0</v>
      </c>
      <c r="BN283" s="74">
        <f>IF(AND(ISNUMBER('Emissions (start here)'!AH283),ISNUMBER(Dispersion!$Q$11)),'Emissions (start here)'!AH283*2000*453.59/8760/3600*Dispersion!$Q$11,0)</f>
        <v>0</v>
      </c>
      <c r="BO283" s="74">
        <f>IF(AND(ISNUMBER('Emissions (start here)'!AI283),ISNUMBER(Dispersion!$R$8)),'Emissions (start here)'!AI283*453.59/3600*Dispersion!$R$8,0)</f>
        <v>0</v>
      </c>
      <c r="BP283" s="74">
        <f>IF(AND(ISNUMBER('Emissions (start here)'!AI283),ISNUMBER(Dispersion!$R$9)),'Emissions (start here)'!AI283*453.59/3600*Dispersion!$R$9,0)</f>
        <v>0</v>
      </c>
      <c r="BQ283" s="74">
        <f>IF(AND(ISNUMBER('Emissions (start here)'!AJ283),ISNUMBER(Dispersion!$R$10)),'Emissions (start here)'!AJ283*2000*453.59/8760/3600*Dispersion!$R$10,0)</f>
        <v>0</v>
      </c>
      <c r="BR283" s="74">
        <f>IF(AND(ISNUMBER('Emissions (start here)'!AJ283),ISNUMBER(Dispersion!$R$11)),'Emissions (start here)'!AJ283*2000*453.59/8760/3600*Dispersion!$R$11,0)</f>
        <v>0</v>
      </c>
      <c r="BS283" s="74">
        <f>IF(AND(ISNUMBER('Emissions (start here)'!AK283),ISNUMBER(Dispersion!$S$8)),'Emissions (start here)'!AK283*453.59/3600*Dispersion!$S$8,0)</f>
        <v>0</v>
      </c>
      <c r="BT283" s="74">
        <f>IF(AND(ISNUMBER('Emissions (start here)'!AK283),ISNUMBER(Dispersion!$S$9)),'Emissions (start here)'!AK283*453.59/3600*Dispersion!$S$9,0)</f>
        <v>0</v>
      </c>
      <c r="BU283" s="74">
        <f>IF(AND(ISNUMBER('Emissions (start here)'!AL283),ISNUMBER(Dispersion!$S$10)),'Emissions (start here)'!AL283*2000*453.59/8760/3600*Dispersion!$S$10,0)</f>
        <v>0</v>
      </c>
      <c r="BV283" s="74">
        <f>IF(AND(ISNUMBER('Emissions (start here)'!AL283),ISNUMBER(Dispersion!$S$11)),'Emissions (start here)'!AL283*2000*453.59/8760/3600*Dispersion!$S$11,0)</f>
        <v>0</v>
      </c>
      <c r="BW283" s="74">
        <f>IF(AND(ISNUMBER('Emissions (start here)'!AM283),ISNUMBER(Dispersion!$T$8)),'Emissions (start here)'!AM283*453.59/3600*Dispersion!$T$8,0)</f>
        <v>0</v>
      </c>
      <c r="BX283" s="74">
        <f>IF(AND(ISNUMBER('Emissions (start here)'!AM283),ISNUMBER(Dispersion!$T$9)),'Emissions (start here)'!AM283*453.59/3600*Dispersion!$T$9,0)</f>
        <v>0</v>
      </c>
      <c r="BY283" s="74">
        <f>IF(AND(ISNUMBER('Emissions (start here)'!AN283),ISNUMBER(Dispersion!$T$10)),'Emissions (start here)'!AN283*2000*453.59/8760/3600*Dispersion!$T$10,0)</f>
        <v>0</v>
      </c>
      <c r="BZ283" s="74">
        <f>IF(AND(ISNUMBER('Emissions (start here)'!AN283),ISNUMBER(Dispersion!$T$11)),'Emissions (start here)'!AN283*2000*453.59/8760/3600*Dispersion!$T$11,0)</f>
        <v>0</v>
      </c>
      <c r="CA283" s="74">
        <f>IF(AND(ISNUMBER('Emissions (start here)'!AO283),ISNUMBER(Dispersion!$U$8)),'Emissions (start here)'!AO283*453.59/3600*Dispersion!$U$8,0)</f>
        <v>0</v>
      </c>
      <c r="CB283" s="74">
        <f>IF(AND(ISNUMBER('Emissions (start here)'!AO283),ISNUMBER(Dispersion!$U$9)),'Emissions (start here)'!AO283*453.59/3600*Dispersion!$U$9,0)</f>
        <v>0</v>
      </c>
      <c r="CC283" s="74">
        <f>IF(AND(ISNUMBER('Emissions (start here)'!AP283),ISNUMBER(Dispersion!$U$10)),'Emissions (start here)'!AP283*2000*453.59/8760/3600*Dispersion!$U$10,0)</f>
        <v>0</v>
      </c>
      <c r="CD283" s="74">
        <f>IF(AND(ISNUMBER('Emissions (start here)'!AP283),ISNUMBER(Dispersion!$U$11)),'Emissions (start here)'!AP283*2000*453.59/8760/3600*Dispersion!$U$11,0)</f>
        <v>0</v>
      </c>
      <c r="CE283" s="74">
        <f>IF(AND(ISNUMBER('Emissions (start here)'!AQ283),ISNUMBER(Dispersion!$V$8)),'Emissions (start here)'!AQ283*453.59/3600*Dispersion!$V$8,0)</f>
        <v>0</v>
      </c>
      <c r="CF283" s="74">
        <f>IF(AND(ISNUMBER('Emissions (start here)'!AQ283),ISNUMBER(Dispersion!$V$9)),'Emissions (start here)'!AQ283*453.59/3600*Dispersion!$V$9,0)</f>
        <v>0</v>
      </c>
      <c r="CG283" s="74">
        <f>IF(AND(ISNUMBER('Emissions (start here)'!AR283),ISNUMBER(Dispersion!$V$10)),'Emissions (start here)'!AR283*2000*453.59/8760/3600*Dispersion!$V$10,0)</f>
        <v>0</v>
      </c>
      <c r="CH283" s="74">
        <f>IF(AND(ISNUMBER('Emissions (start here)'!AR283),ISNUMBER(Dispersion!$V$11)),'Emissions (start here)'!AR283*2000*453.59/8760/3600*Dispersion!$V$11,0)</f>
        <v>0</v>
      </c>
      <c r="CI283" s="74">
        <f>IF(AND(ISNUMBER('Emissions (start here)'!AS283),ISNUMBER(Dispersion!$W$8)),'Emissions (start here)'!AS283*453.59/3600*Dispersion!$W$8,0)</f>
        <v>0</v>
      </c>
      <c r="CJ283" s="74">
        <f>IF(AND(ISNUMBER('Emissions (start here)'!AS283),ISNUMBER(Dispersion!$W$9)),'Emissions (start here)'!AS283*453.59/3600*Dispersion!$W$9,0)</f>
        <v>0</v>
      </c>
      <c r="CK283" s="74">
        <f>IF(AND(ISNUMBER('Emissions (start here)'!AT283),ISNUMBER(Dispersion!$W$10)),'Emissions (start here)'!AT283*2000*453.59/8760/3600*Dispersion!$W$10,0)</f>
        <v>0</v>
      </c>
      <c r="CL283" s="74">
        <f>IF(AND(ISNUMBER('Emissions (start here)'!AT283),ISNUMBER(Dispersion!$W$11)),'Emissions (start here)'!AT283*2000*453.59/8760/3600*Dispersion!$W$11,0)</f>
        <v>0</v>
      </c>
      <c r="CM283" s="74">
        <f>IF(AND(ISNUMBER('Emissions (start here)'!AU283),ISNUMBER(Dispersion!$X$8)),'Emissions (start here)'!AU283*453.59/3600*Dispersion!$X$8,0)</f>
        <v>0</v>
      </c>
      <c r="CN283" s="74">
        <f>IF(AND(ISNUMBER('Emissions (start here)'!AU283),ISNUMBER(Dispersion!$X$9)),'Emissions (start here)'!AU283*453.59/3600*Dispersion!$X$9,0)</f>
        <v>0</v>
      </c>
      <c r="CO283" s="74">
        <f>IF(AND(ISNUMBER('Emissions (start here)'!AV283),ISNUMBER(Dispersion!$X$10)),'Emissions (start here)'!AV283*2000*453.59/8760/3600*Dispersion!$X$10,0)</f>
        <v>0</v>
      </c>
      <c r="CP283" s="74">
        <f>IF(AND(ISNUMBER('Emissions (start here)'!AV283),ISNUMBER(Dispersion!$X$11)),'Emissions (start here)'!AV283*2000*453.59/8760/3600*Dispersion!$X$11,0)</f>
        <v>0</v>
      </c>
      <c r="CQ283" s="74">
        <f>IF(AND(ISNUMBER('Emissions (start here)'!AW283),ISNUMBER(Dispersion!$Y$8)),'Emissions (start here)'!AW283*453.59/3600*Dispersion!$Y$8,0)</f>
        <v>0</v>
      </c>
      <c r="CR283" s="74">
        <f>IF(AND(ISNUMBER('Emissions (start here)'!AW283),ISNUMBER(Dispersion!$Y$9)),'Emissions (start here)'!AW283*453.59/3600*Dispersion!$Y$9,0)</f>
        <v>0</v>
      </c>
      <c r="CS283" s="74">
        <f>IF(AND(ISNUMBER('Emissions (start here)'!AX283),ISNUMBER(Dispersion!$Y$10)),'Emissions (start here)'!AX283*2000*453.59/8760/3600*Dispersion!$Y$10,0)</f>
        <v>0</v>
      </c>
      <c r="CT283" s="74">
        <f>IF(AND(ISNUMBER('Emissions (start here)'!AX283),ISNUMBER(Dispersion!$Y$11)),'Emissions (start here)'!AX283*2000*453.59/8760/3600*Dispersion!$Y$11,0)</f>
        <v>0</v>
      </c>
      <c r="CU283" s="74">
        <f>IF(AND(ISNUMBER('Emissions (start here)'!AY283),ISNUMBER(Dispersion!$Z$8)),'Emissions (start here)'!AY283*453.59/3600*Dispersion!$Z$8,0)</f>
        <v>0</v>
      </c>
      <c r="CV283" s="74">
        <f>IF(AND(ISNUMBER('Emissions (start here)'!AY283),ISNUMBER(Dispersion!$Z$9)),'Emissions (start here)'!AY283*453.59/3600*Dispersion!$Z$9,0)</f>
        <v>0</v>
      </c>
      <c r="CW283" s="74">
        <f>IF(AND(ISNUMBER('Emissions (start here)'!AZ283),ISNUMBER(Dispersion!$Z$10)),'Emissions (start here)'!AZ283*2000*453.59/8760/3600*Dispersion!$Z$10,0)</f>
        <v>0</v>
      </c>
      <c r="CX283" s="74">
        <f>IF(AND(ISNUMBER('Emissions (start here)'!AZ283),ISNUMBER(Dispersion!$Z$11)),'Emissions (start here)'!AZ283*2000*453.59/8760/3600*Dispersion!$Z$11,0)</f>
        <v>0</v>
      </c>
      <c r="CY283" s="74">
        <f>IF(AND(ISNUMBER('Emissions (start here)'!BA283),ISNUMBER(Dispersion!$AA$8)),'Emissions (start here)'!BA283*453.59/3600*Dispersion!$AA$8,0)</f>
        <v>0</v>
      </c>
      <c r="CZ283" s="74">
        <f>IF(AND(ISNUMBER('Emissions (start here)'!BA283),ISNUMBER(Dispersion!$AA$9)),'Emissions (start here)'!BA283*453.59/3600*Dispersion!$AA$9,0)</f>
        <v>0</v>
      </c>
      <c r="DA283" s="74">
        <f>IF(AND(ISNUMBER('Emissions (start here)'!BB283),ISNUMBER(Dispersion!$AA$10)),'Emissions (start here)'!BB283*2000*453.59/8760/3600*Dispersion!$AA$10,0)</f>
        <v>0</v>
      </c>
      <c r="DB283" s="74">
        <f>IF(AND(ISNUMBER('Emissions (start here)'!BB283),ISNUMBER(Dispersion!$AA$11)),'Emissions (start here)'!BB283*2000*453.59/8760/3600*Dispersion!$AA$11,0)</f>
        <v>0</v>
      </c>
      <c r="DC283" s="74">
        <f>IF(AND(ISNUMBER('Emissions (start here)'!BC283),ISNUMBER(Dispersion!$AB$8)),'Emissions (start here)'!BC283*453.59/3600*Dispersion!$AB$8,0)</f>
        <v>0</v>
      </c>
      <c r="DD283" s="74">
        <f>IF(AND(ISNUMBER('Emissions (start here)'!BC283),ISNUMBER(Dispersion!$AB$9)),'Emissions (start here)'!BC283*453.59/3600*Dispersion!$AB$9,0)</f>
        <v>0</v>
      </c>
      <c r="DE283" s="74">
        <f>IF(AND(ISNUMBER('Emissions (start here)'!BD283),ISNUMBER(Dispersion!$AB$10)),'Emissions (start here)'!BD283*2000*453.59/8760/3600*Dispersion!$AB$10,0)</f>
        <v>0</v>
      </c>
      <c r="DF283" s="74">
        <f>IF(AND(ISNUMBER('Emissions (start here)'!BD283),ISNUMBER(Dispersion!$AB$11)),'Emissions (start here)'!BD283*2000*453.59/8760/3600*Dispersion!$AB$11,0)</f>
        <v>0</v>
      </c>
      <c r="DG283" s="74">
        <f>IF(AND(ISNUMBER('Emissions (start here)'!BE283),ISNUMBER(Dispersion!$AC$8)),'Emissions (start here)'!BE283*453.59/3600*Dispersion!$AC$8,0)</f>
        <v>0</v>
      </c>
      <c r="DH283" s="74">
        <f>IF(AND(ISNUMBER('Emissions (start here)'!BE283),ISNUMBER(Dispersion!$AC$9)),'Emissions (start here)'!BE283*453.59/3600*Dispersion!$AC$9,0)</f>
        <v>0</v>
      </c>
      <c r="DI283" s="74">
        <f>IF(AND(ISNUMBER('Emissions (start here)'!BF283),ISNUMBER(Dispersion!$AC$10)),'Emissions (start here)'!BF283*2000*453.59/8760/3600*Dispersion!$AC$10,0)</f>
        <v>0</v>
      </c>
      <c r="DJ283" s="74">
        <f>IF(AND(ISNUMBER('Emissions (start here)'!BF283),ISNUMBER(Dispersion!$AC$11)),'Emissions (start here)'!BF283*2000*453.59/8760/3600*Dispersion!$AC$11,0)</f>
        <v>0</v>
      </c>
      <c r="DK283" s="74">
        <f>IF(AND(ISNUMBER('Emissions (start here)'!BG283),ISNUMBER(Dispersion!$AD$8)),'Emissions (start here)'!BG283*453.59/3600*Dispersion!$AD$8,0)</f>
        <v>0</v>
      </c>
      <c r="DL283" s="74">
        <f>IF(AND(ISNUMBER('Emissions (start here)'!BG283),ISNUMBER(Dispersion!$AD$9)),'Emissions (start here)'!BG283*453.59/3600*Dispersion!$AD$9,0)</f>
        <v>0</v>
      </c>
      <c r="DM283" s="74">
        <f>IF(AND(ISNUMBER('Emissions (start here)'!BH283),ISNUMBER(Dispersion!$AD$10)),'Emissions (start here)'!BH283*2000*453.59/8760/3600*Dispersion!$AD$10,0)</f>
        <v>0</v>
      </c>
      <c r="DN283" s="74">
        <f>IF(AND(ISNUMBER('Emissions (start here)'!BH283),ISNUMBER(Dispersion!$AD$11)),'Emissions (start here)'!BH283*2000*453.59/8760/3600*Dispersion!$AD$11,0)</f>
        <v>0</v>
      </c>
      <c r="DO283" s="74">
        <f>IF(AND(ISNUMBER('Emissions (start here)'!BI283),ISNUMBER(Dispersion!$AE$8)),'Emissions (start here)'!BI283*453.59/3600*Dispersion!$AE$8,0)</f>
        <v>0</v>
      </c>
      <c r="DP283" s="74">
        <f>IF(AND(ISNUMBER('Emissions (start here)'!BI283),ISNUMBER(Dispersion!$AE$9)),'Emissions (start here)'!BI283*453.59/3600*Dispersion!$AE$9,0)</f>
        <v>0</v>
      </c>
      <c r="DQ283" s="74">
        <f>IF(AND(ISNUMBER('Emissions (start here)'!BJ283),ISNUMBER(Dispersion!$AE$10)),'Emissions (start here)'!BJ283*2000*453.59/8760/3600*Dispersion!$AE$10,0)</f>
        <v>0</v>
      </c>
      <c r="DR283" s="74">
        <f>IF(AND(ISNUMBER('Emissions (start here)'!BJ283),ISNUMBER(Dispersion!$AE$11)),'Emissions (start here)'!BJ283*2000*453.59/8760/3600*Dispersion!$AE$11,0)</f>
        <v>0</v>
      </c>
      <c r="DS283" s="74">
        <f>IF(AND(ISNUMBER('Emissions (start here)'!BK283),ISNUMBER(Dispersion!$AF$8)),'Emissions (start here)'!BK283*453.59/3600*Dispersion!$AF$8,0)</f>
        <v>0</v>
      </c>
      <c r="DT283" s="74">
        <f>IF(AND(ISNUMBER('Emissions (start here)'!BK283),ISNUMBER(Dispersion!$AF$9)),'Emissions (start here)'!BK283*453.59/3600*Dispersion!$AF$9,0)</f>
        <v>0</v>
      </c>
      <c r="DU283" s="74">
        <f>IF(AND(ISNUMBER('Emissions (start here)'!BL283),ISNUMBER(Dispersion!$AF$10)),'Emissions (start here)'!BL283*2000*453.59/8760/3600*Dispersion!$AF$10,0)</f>
        <v>0</v>
      </c>
      <c r="DV283" s="74">
        <f>IF(AND(ISNUMBER('Emissions (start here)'!BL283),ISNUMBER(Dispersion!$AF$11)),'Emissions (start here)'!BL283*2000*453.59/8760/3600*Dispersion!$AF$11,0)</f>
        <v>0</v>
      </c>
      <c r="DW283" s="74">
        <f>IF(AND(ISNUMBER('Emissions (start here)'!BM283),ISNUMBER(Dispersion!$AG$8)),'Emissions (start here)'!BM283*453.59/3600*Dispersion!$AG$8,0)</f>
        <v>0</v>
      </c>
      <c r="DX283" s="74">
        <f>IF(AND(ISNUMBER('Emissions (start here)'!BM283),ISNUMBER(Dispersion!$AG$9)),'Emissions (start here)'!BM283*453.59/3600*Dispersion!$AG$9,0)</f>
        <v>0</v>
      </c>
      <c r="DY283" s="74">
        <f>IF(AND(ISNUMBER('Emissions (start here)'!BN283),ISNUMBER(Dispersion!$AG$10)),'Emissions (start here)'!BN283*2000*453.59/8760/3600*Dispersion!$AG$10,0)</f>
        <v>0</v>
      </c>
      <c r="DZ283" s="74">
        <f>IF(AND(ISNUMBER('Emissions (start here)'!BN283),ISNUMBER(Dispersion!$AG$11)),'Emissions (start here)'!BN283*2000*453.59/8760/3600*Dispersion!$AG$11,0)</f>
        <v>0</v>
      </c>
      <c r="EA283" s="74">
        <f>IF(AND(ISNUMBER('Emissions (start here)'!BO283),ISNUMBER(Dispersion!$AH$8)),'Emissions (start here)'!BO283*453.59/3600*Dispersion!$AH$8,0)</f>
        <v>0</v>
      </c>
      <c r="EB283" s="74">
        <f>IF(AND(ISNUMBER('Emissions (start here)'!BO283),ISNUMBER(Dispersion!$AH$9)),'Emissions (start here)'!BO283*453.59/3600*Dispersion!$AH$9,0)</f>
        <v>0</v>
      </c>
      <c r="EC283" s="74">
        <f>IF(AND(ISNUMBER('Emissions (start here)'!BP283),ISNUMBER(Dispersion!$AH$10)),'Emissions (start here)'!BP283*2000*453.59/8760/3600*Dispersion!$AH$10,0)</f>
        <v>0</v>
      </c>
      <c r="ED283" s="74">
        <f>IF(AND(ISNUMBER('Emissions (start here)'!BP283),ISNUMBER(Dispersion!$AH$11)),'Emissions (start here)'!BP283*2000*453.59/8760/3600*Dispersion!$AH$11,0)</f>
        <v>0</v>
      </c>
      <c r="EE283" s="74">
        <f>IF(AND(ISNUMBER('Emissions (start here)'!BQ283),ISNUMBER(Dispersion!$AI$8)),'Emissions (start here)'!BQ283*453.59/3600*Dispersion!$AI$8,0)</f>
        <v>0</v>
      </c>
      <c r="EF283" s="74">
        <f>IF(AND(ISNUMBER('Emissions (start here)'!BQ283),ISNUMBER(Dispersion!$AI$9)),'Emissions (start here)'!BQ283*453.59/3600*Dispersion!$AI$9,0)</f>
        <v>0</v>
      </c>
      <c r="EG283" s="74">
        <f>IF(AND(ISNUMBER('Emissions (start here)'!BR283),ISNUMBER(Dispersion!$AI$10)),'Emissions (start here)'!BR283*2000*453.59/8760/3600*Dispersion!$AI$10,0)</f>
        <v>0</v>
      </c>
      <c r="EH283" s="74">
        <f>IF(AND(ISNUMBER('Emissions (start here)'!BR283),ISNUMBER(Dispersion!$AI$11)),'Emissions (start here)'!BR283*2000*453.59/8760/3600*Dispersion!$AI$11,0)</f>
        <v>0</v>
      </c>
      <c r="EI283" s="74">
        <f>IF(AND(ISNUMBER('Emissions (start here)'!BS283),ISNUMBER(Dispersion!$AJ$8)),'Emissions (start here)'!BS283*453.59/3600*Dispersion!$AJ$8,0)</f>
        <v>0</v>
      </c>
      <c r="EJ283" s="74">
        <f>IF(AND(ISNUMBER('Emissions (start here)'!BS283),ISNUMBER(Dispersion!$AJ$9)),'Emissions (start here)'!BS283*453.59/3600*Dispersion!$AJ$9,0)</f>
        <v>0</v>
      </c>
      <c r="EK283" s="74">
        <f>IF(AND(ISNUMBER('Emissions (start here)'!BT283),ISNUMBER(Dispersion!$AJ$10)),'Emissions (start here)'!BT283*2000*453.59/8760/3600*Dispersion!$AJ$10,0)</f>
        <v>0</v>
      </c>
      <c r="EL283" s="74">
        <f>IF(AND(ISNUMBER('Emissions (start here)'!BT283),ISNUMBER(Dispersion!$AJ$11)),'Emissions (start here)'!BT283*2000*453.59/8760/3600*Dispersion!$AJ$11,0)</f>
        <v>0</v>
      </c>
      <c r="EM283" s="74">
        <f>IF(AND(ISNUMBER('Emissions (start here)'!BU283),ISNUMBER(Dispersion!$AK$8)),'Emissions (start here)'!BU283*453.59/3600*Dispersion!$AK$8,0)</f>
        <v>0</v>
      </c>
      <c r="EN283" s="74">
        <f>IF(AND(ISNUMBER('Emissions (start here)'!BU283),ISNUMBER(Dispersion!$AK$9)),'Emissions (start here)'!BU283*453.59/3600*Dispersion!$AK$9,0)</f>
        <v>0</v>
      </c>
      <c r="EO283" s="74">
        <f>IF(AND(ISNUMBER('Emissions (start here)'!BV283),ISNUMBER(Dispersion!$AK$10)),'Emissions (start here)'!BV283*2000*453.59/8760/3600*Dispersion!$AK$10,0)</f>
        <v>0</v>
      </c>
      <c r="EP283" s="74">
        <f>IF(AND(ISNUMBER('Emissions (start here)'!BV283),ISNUMBER(Dispersion!$AK$11)),'Emissions (start here)'!BV283*2000*453.59/8760/3600*Dispersion!$AK$11,0)</f>
        <v>0</v>
      </c>
      <c r="EQ283" s="74">
        <f>IF(AND(ISNUMBER('Emissions (start here)'!BW283),ISNUMBER(Dispersion!$AL$8)),'Emissions (start here)'!BW283*453.59/3600*Dispersion!$AL$8,0)</f>
        <v>0</v>
      </c>
      <c r="ER283" s="74">
        <f>IF(AND(ISNUMBER('Emissions (start here)'!BW283),ISNUMBER(Dispersion!$AL$9)),'Emissions (start here)'!BW283*453.59/3600*Dispersion!$AL$9,0)</f>
        <v>0</v>
      </c>
      <c r="ES283" s="74">
        <f>IF(AND(ISNUMBER('Emissions (start here)'!BX283),ISNUMBER(Dispersion!$AL$10)),'Emissions (start here)'!BX283*2000*453.59/8760/3600*Dispersion!$AL$10,0)</f>
        <v>0</v>
      </c>
      <c r="ET283" s="74">
        <f>IF(AND(ISNUMBER('Emissions (start here)'!BX283),ISNUMBER(Dispersion!$AL$11)),'Emissions (start here)'!BX283*2000*453.59/8760/3600*Dispersion!$AL$11,0)</f>
        <v>0</v>
      </c>
      <c r="EU283" s="74">
        <f>IF(AND(ISNUMBER('Emissions (start here)'!BY283),ISNUMBER(Dispersion!$AM$8)),'Emissions (start here)'!BY283*453.59/3600*Dispersion!$AM$8,0)</f>
        <v>0</v>
      </c>
      <c r="EV283" s="74">
        <f>IF(AND(ISNUMBER('Emissions (start here)'!BY283),ISNUMBER(Dispersion!$AM$9)),'Emissions (start here)'!BY283*453.59/3600*Dispersion!$AM$9,0)</f>
        <v>0</v>
      </c>
      <c r="EW283" s="74">
        <f>IF(AND(ISNUMBER('Emissions (start here)'!BZ283),ISNUMBER(Dispersion!$AM$10)),'Emissions (start here)'!BZ283*2000*453.59/8760/3600*Dispersion!$AM$10,0)</f>
        <v>0</v>
      </c>
      <c r="EX283" s="74">
        <f>IF(AND(ISNUMBER('Emissions (start here)'!BZ283),ISNUMBER(Dispersion!$AM$11)),'Emissions (start here)'!BZ283*2000*453.59/8760/3600*Dispersion!$AM$11,0)</f>
        <v>0</v>
      </c>
      <c r="EY283" s="74">
        <f>IF(AND(ISNUMBER('Emissions (start here)'!CA283),ISNUMBER(Dispersion!$AN$8)),'Emissions (start here)'!CA283*453.59/3600*Dispersion!$AN$8,0)</f>
        <v>0</v>
      </c>
      <c r="EZ283" s="74">
        <f>IF(AND(ISNUMBER('Emissions (start here)'!CA283),ISNUMBER(Dispersion!$AN$9)),'Emissions (start here)'!CA283*453.59/3600*Dispersion!$AN$9,0)</f>
        <v>0</v>
      </c>
      <c r="FA283" s="74">
        <f>IF(AND(ISNUMBER('Emissions (start here)'!CB283),ISNUMBER(Dispersion!$AN$10)),'Emissions (start here)'!CB283*2000*453.59/8760/3600*Dispersion!$AN$10,0)</f>
        <v>0</v>
      </c>
      <c r="FB283" s="74">
        <f>IF(AND(ISNUMBER('Emissions (start here)'!CB283),ISNUMBER(Dispersion!$AN$11)),'Emissions (start here)'!CB283*2000*453.59/8760/3600*Dispersion!$AN$11,0)</f>
        <v>0</v>
      </c>
      <c r="FC283" s="74">
        <f>IF(AND(ISNUMBER('Emissions (start here)'!CC283),ISNUMBER(Dispersion!$AO$8)),'Emissions (start here)'!CC283*453.59/3600*Dispersion!$AO$8,0)</f>
        <v>0</v>
      </c>
      <c r="FD283" s="74">
        <f>IF(AND(ISNUMBER('Emissions (start here)'!CC283),ISNUMBER(Dispersion!$AO$9)),'Emissions (start here)'!CC283*453.59/3600*Dispersion!$AO$9,0)</f>
        <v>0</v>
      </c>
      <c r="FE283" s="74">
        <f>IF(AND(ISNUMBER('Emissions (start here)'!CD283),ISNUMBER(Dispersion!$AO$10)),'Emissions (start here)'!CD283*2000*453.59/8760/3600*Dispersion!$AO$10,0)</f>
        <v>0</v>
      </c>
      <c r="FF283" s="74">
        <f>IF(AND(ISNUMBER('Emissions (start here)'!CD283),ISNUMBER(Dispersion!$AO$11)),'Emissions (start here)'!CD283*2000*453.59/8760/3600*Dispersion!$AO$11,0)</f>
        <v>0</v>
      </c>
      <c r="FG283" s="74">
        <f>IF(AND(ISNUMBER('Emissions (start here)'!CE283),ISNUMBER(Dispersion!$AP$8)),'Emissions (start here)'!CE283*453.59/3600*Dispersion!$AP$8,0)</f>
        <v>0</v>
      </c>
      <c r="FH283" s="74">
        <f>IF(AND(ISNUMBER('Emissions (start here)'!CE283),ISNUMBER(Dispersion!$AP$9)),'Emissions (start here)'!CE283*453.59/3600*Dispersion!$AP$9,0)</f>
        <v>0</v>
      </c>
      <c r="FI283" s="74">
        <f>IF(AND(ISNUMBER('Emissions (start here)'!CF283),ISNUMBER(Dispersion!$AP$10)),'Emissions (start here)'!CF283*2000*453.59/8760/3600*Dispersion!$AP$10,0)</f>
        <v>0</v>
      </c>
      <c r="FJ283" s="74">
        <f>IF(AND(ISNUMBER('Emissions (start here)'!CF283),ISNUMBER(Dispersion!$AP$11)),'Emissions (start here)'!CF283*2000*453.59/8760/3600*Dispersion!$AP$11,0)</f>
        <v>0</v>
      </c>
      <c r="FK283" s="74">
        <f>IF(AND(ISNUMBER('Emissions (start here)'!CG283),ISNUMBER(Dispersion!$AQ$8)),'Emissions (start here)'!CG283*453.59/3600*Dispersion!$AQ$8,0)</f>
        <v>0</v>
      </c>
      <c r="FL283" s="74">
        <f>IF(AND(ISNUMBER('Emissions (start here)'!CG283),ISNUMBER(Dispersion!$AQ$9)),'Emissions (start here)'!CG283*453.59/3600*Dispersion!$AQ$9,0)</f>
        <v>0</v>
      </c>
      <c r="FM283" s="74">
        <f>IF(AND(ISNUMBER('Emissions (start here)'!CH283),ISNUMBER(Dispersion!$AQ$10)),'Emissions (start here)'!CH283*2000*453.59/8760/3600*Dispersion!$AQ$10,0)</f>
        <v>0</v>
      </c>
      <c r="FN283" s="74">
        <f>IF(AND(ISNUMBER('Emissions (start here)'!CH283),ISNUMBER(Dispersion!$AQ$11)),'Emissions (start here)'!CH283*2000*453.59/8760/3600*Dispersion!$AQ$11,0)</f>
        <v>0</v>
      </c>
      <c r="FO283" s="74">
        <f>IF(AND(ISNUMBER('Emissions (start here)'!CI283),ISNUMBER(Dispersion!$AR$8)),'Emissions (start here)'!CI283*453.59/3600*Dispersion!$AR$8,0)</f>
        <v>0</v>
      </c>
      <c r="FP283" s="74">
        <f>IF(AND(ISNUMBER('Emissions (start here)'!CI283),ISNUMBER(Dispersion!$AR$9)),'Emissions (start here)'!CI283*453.59/3600*Dispersion!$AR$9,0)</f>
        <v>0</v>
      </c>
      <c r="FQ283" s="74">
        <f>IF(AND(ISNUMBER('Emissions (start here)'!CJ283),ISNUMBER(Dispersion!$AR$10)),'Emissions (start here)'!CJ283*2000*453.59/8760/3600*Dispersion!$AR$10,0)</f>
        <v>0</v>
      </c>
      <c r="FR283" s="74">
        <f>IF(AND(ISNUMBER('Emissions (start here)'!CJ283),ISNUMBER(Dispersion!$AR$11)),'Emissions (start here)'!CJ283*2000*453.59/8760/3600*Dispersion!$AR$11,0)</f>
        <v>0</v>
      </c>
      <c r="FS283" s="74">
        <f>IF(AND(ISNUMBER('Emissions (start here)'!CK283),ISNUMBER(Dispersion!$AS$8)),'Emissions (start here)'!CK283*453.59/3600*Dispersion!$AS$8,0)</f>
        <v>0</v>
      </c>
      <c r="FT283" s="74">
        <f>IF(AND(ISNUMBER('Emissions (start here)'!CK283),ISNUMBER(Dispersion!$AS$9)),'Emissions (start here)'!CK283*453.59/3600*Dispersion!$AS$9,0)</f>
        <v>0</v>
      </c>
      <c r="FU283" s="74">
        <f>IF(AND(ISNUMBER('Emissions (start here)'!CL283),ISNUMBER(Dispersion!$AS$10)),'Emissions (start here)'!CL283*2000*453.59/8760/3600*Dispersion!$AS$10,0)</f>
        <v>0</v>
      </c>
      <c r="FV283" s="74">
        <f>IF(AND(ISNUMBER('Emissions (start here)'!CL283),ISNUMBER(Dispersion!$AS$11)),'Emissions (start here)'!CL283*2000*453.59/8760/3600*Dispersion!$AS$11,0)</f>
        <v>0</v>
      </c>
      <c r="FW283" s="74">
        <f>IF(AND(ISNUMBER('Emissions (start here)'!CM283),ISNUMBER(Dispersion!$AT$8)),'Emissions (start here)'!CM283*453.59/3600*Dispersion!$AT$8,0)</f>
        <v>0</v>
      </c>
      <c r="FX283" s="74">
        <f>IF(AND(ISNUMBER('Emissions (start here)'!CM283),ISNUMBER(Dispersion!$AT$9)),'Emissions (start here)'!CM283*453.59/3600*Dispersion!$AT$9,0)</f>
        <v>0</v>
      </c>
      <c r="FY283" s="74">
        <f>IF(AND(ISNUMBER('Emissions (start here)'!CN283),ISNUMBER(Dispersion!$AT$10)),'Emissions (start here)'!CN283*2000*453.59/8760/3600*Dispersion!$AT$10,0)</f>
        <v>0</v>
      </c>
      <c r="FZ283" s="74">
        <f>IF(AND(ISNUMBER('Emissions (start here)'!CN283),ISNUMBER(Dispersion!$AT$11)),'Emissions (start here)'!CN283*2000*453.59/8760/3600*Dispersion!$AT$11,0)</f>
        <v>0</v>
      </c>
      <c r="GA283" s="74">
        <f>IF(AND(ISNUMBER('Emissions (start here)'!CO283),ISNUMBER(Dispersion!$AU$8)),'Emissions (start here)'!CO283*453.59/3600*Dispersion!$AU$8,0)</f>
        <v>0</v>
      </c>
      <c r="GB283" s="74">
        <f>IF(AND(ISNUMBER('Emissions (start here)'!CO283),ISNUMBER(Dispersion!$AU$9)),'Emissions (start here)'!CO283*453.59/3600*Dispersion!$AU$9,0)</f>
        <v>0</v>
      </c>
      <c r="GC283" s="74">
        <f>IF(AND(ISNUMBER('Emissions (start here)'!CP283),ISNUMBER(Dispersion!$AU$10)),'Emissions (start here)'!CP283*2000*453.59/8760/3600*Dispersion!$AU$10,0)</f>
        <v>0</v>
      </c>
      <c r="GD283" s="74">
        <f>IF(AND(ISNUMBER('Emissions (start here)'!CP283),ISNUMBER(Dispersion!$AU$11)),'Emissions (start here)'!CP283*2000*453.59/8760/3600*Dispersion!$AU$11,0)</f>
        <v>0</v>
      </c>
      <c r="GE283" s="74">
        <f>IF(AND(ISNUMBER('Emissions (start here)'!CQ283),ISNUMBER(Dispersion!$AV$8)),'Emissions (start here)'!CQ283*453.59/3600*Dispersion!$AV$8,0)</f>
        <v>0</v>
      </c>
      <c r="GF283" s="74">
        <f>IF(AND(ISNUMBER('Emissions (start here)'!CQ283),ISNUMBER(Dispersion!$AV$9)),'Emissions (start here)'!CQ283*453.59/3600*Dispersion!$AV$9,0)</f>
        <v>0</v>
      </c>
      <c r="GG283" s="74">
        <f>IF(AND(ISNUMBER('Emissions (start here)'!CR283),ISNUMBER(Dispersion!$AV$10)),'Emissions (start here)'!CR283*2000*453.59/8760/3600*Dispersion!$AV$10,0)</f>
        <v>0</v>
      </c>
      <c r="GH283" s="74">
        <f>IF(AND(ISNUMBER('Emissions (start here)'!CR283),ISNUMBER(Dispersion!$AV$11)),'Emissions (start here)'!CR283*2000*453.59/8760/3600*Dispersion!$AV$11,0)</f>
        <v>0</v>
      </c>
      <c r="GI283" s="74">
        <f>IF(AND(ISNUMBER('Emissions (start here)'!CS283),ISNUMBER(Dispersion!$AW$8)),'Emissions (start here)'!CS283*453.59/3600*Dispersion!$AW$8,0)</f>
        <v>0</v>
      </c>
      <c r="GJ283" s="74">
        <f>IF(AND(ISNUMBER('Emissions (start here)'!CS283),ISNUMBER(Dispersion!$AW$9)),'Emissions (start here)'!CS283*453.59/3600*Dispersion!$AW$9,0)</f>
        <v>0</v>
      </c>
      <c r="GK283" s="74">
        <f>IF(AND(ISNUMBER('Emissions (start here)'!CT283),ISNUMBER(Dispersion!$AW$10)),'Emissions (start here)'!CT283*2000*453.59/8760/3600*Dispersion!$AW$10,0)</f>
        <v>0</v>
      </c>
      <c r="GL283" s="74">
        <f>IF(AND(ISNUMBER('Emissions (start here)'!CT283),ISNUMBER(Dispersion!$AW$11)),'Emissions (start here)'!CT283*2000*453.59/8760/3600*Dispersion!$AW$11,0)</f>
        <v>0</v>
      </c>
      <c r="GM283" s="74">
        <f>IF(AND(ISNUMBER('Emissions (start here)'!CU283),ISNUMBER(Dispersion!$AX$8)),'Emissions (start here)'!CU283*453.59/3600*Dispersion!$AX$8,0)</f>
        <v>0</v>
      </c>
      <c r="GN283" s="74">
        <f>IF(AND(ISNUMBER('Emissions (start here)'!CU283),ISNUMBER(Dispersion!$AX$9)),'Emissions (start here)'!CU283*453.59/3600*Dispersion!$AX$9,0)</f>
        <v>0</v>
      </c>
      <c r="GO283" s="74">
        <f>IF(AND(ISNUMBER('Emissions (start here)'!CV283),ISNUMBER(Dispersion!$AX$10)),'Emissions (start here)'!CV283*2000*453.59/8760/3600*Dispersion!$AX$10,0)</f>
        <v>0</v>
      </c>
      <c r="GP283" s="74">
        <f>IF(AND(ISNUMBER('Emissions (start here)'!CV283),ISNUMBER(Dispersion!$AX$11)),'Emissions (start here)'!CV283*2000*453.59/8760/3600*Dispersion!$AX$11,0)</f>
        <v>0</v>
      </c>
      <c r="GQ283" s="74">
        <f>IF(AND(ISNUMBER('Emissions (start here)'!CW283),ISNUMBER(Dispersion!$AY$8)),'Emissions (start here)'!CW283*453.59/3600*Dispersion!$AY$8,0)</f>
        <v>0</v>
      </c>
      <c r="GR283" s="74">
        <f>IF(AND(ISNUMBER('Emissions (start here)'!CW283),ISNUMBER(Dispersion!$AY$9)),'Emissions (start here)'!CW283*453.59/3600*Dispersion!$AY$9,0)</f>
        <v>0</v>
      </c>
      <c r="GS283" s="74">
        <f>IF(AND(ISNUMBER('Emissions (start here)'!CX283),ISNUMBER(Dispersion!$AY$10)),'Emissions (start here)'!CX283*2000*453.59/8760/3600*Dispersion!$AY$10,0)</f>
        <v>0</v>
      </c>
      <c r="GT283" s="74">
        <f>IF(AND(ISNUMBER('Emissions (start here)'!CX283),ISNUMBER(Dispersion!$AY$11)),'Emissions (start here)'!CX283*2000*453.59/8760/3600*Dispersion!$AY$11,0)</f>
        <v>0</v>
      </c>
      <c r="GU283" s="74">
        <f>IF(AND(ISNUMBER('Emissions (start here)'!CY283),ISNUMBER(Dispersion!$AZ$8)),'Emissions (start here)'!CY283*453.59/3600*Dispersion!$AZ$8,0)</f>
        <v>0</v>
      </c>
      <c r="GV283" s="74">
        <f>IF(AND(ISNUMBER('Emissions (start here)'!CY283),ISNUMBER(Dispersion!$AZ$9)),'Emissions (start here)'!CY283*453.59/3600*Dispersion!$AZ$9,0)</f>
        <v>0</v>
      </c>
      <c r="GW283" s="74">
        <f>IF(AND(ISNUMBER('Emissions (start here)'!CZ283),ISNUMBER(Dispersion!$AZ$10)),'Emissions (start here)'!CZ283*2000*453.59/8760/3600*Dispersion!$AZ$10,0)</f>
        <v>0</v>
      </c>
      <c r="GX283" s="74">
        <f>IF(AND(ISNUMBER('Emissions (start here)'!CZ283),ISNUMBER(Dispersion!$AZ$11)),'Emissions (start here)'!CZ283*2000*453.59/8760/3600*Dispersion!$AZ$11,0)</f>
        <v>0</v>
      </c>
    </row>
    <row r="284" spans="1:206" x14ac:dyDescent="0.2">
      <c r="A284" s="51" t="str">
        <f>'Tox Values'!C284</f>
        <v>101-68-8</v>
      </c>
      <c r="B284" s="94" t="str">
        <f>'Tox Values'!D284</f>
        <v>Methylene diphenyl diisocyanate (MDI)</v>
      </c>
      <c r="C284" s="96">
        <f t="shared" si="17"/>
        <v>0</v>
      </c>
      <c r="D284" s="74">
        <f t="shared" si="18"/>
        <v>0</v>
      </c>
      <c r="E284" s="74">
        <f t="shared" si="19"/>
        <v>0</v>
      </c>
      <c r="F284" s="99">
        <f t="shared" si="20"/>
        <v>0</v>
      </c>
      <c r="G284" s="97">
        <f>IF(AND(ISNUMBER('Emissions (start here)'!E284),ISNUMBER(Dispersion!$C$8)),'Emissions (start here)'!E284*453.59/3600*Dispersion!$C$8,0)</f>
        <v>0</v>
      </c>
      <c r="H284" s="74">
        <f>IF(AND(ISNUMBER('Emissions (start here)'!E284),ISNUMBER(Dispersion!$C$9)),'Emissions (start here)'!E284*453.59/3600*Dispersion!$C$9,0)</f>
        <v>0</v>
      </c>
      <c r="I284" s="74">
        <f>IF(AND(ISNUMBER('Emissions (start here)'!F284),ISNUMBER(Dispersion!$C$10)),'Emissions (start here)'!F284*2000*453.59/8760/3600*Dispersion!$C$10,0)</f>
        <v>0</v>
      </c>
      <c r="J284" s="74">
        <f>IF(AND(ISNUMBER('Emissions (start here)'!F284),ISNUMBER(Dispersion!$C$11)),'Emissions (start here)'!F284*2000*453.59/8760/3600*Dispersion!$C$11,0)</f>
        <v>0</v>
      </c>
      <c r="K284" s="74">
        <f>IF(AND(ISNUMBER('Emissions (start here)'!G284),ISNUMBER(Dispersion!$D$8)),'Emissions (start here)'!G284*453.59/3600*Dispersion!$D$8,0)</f>
        <v>0</v>
      </c>
      <c r="L284" s="74">
        <f>IF(AND(ISNUMBER('Emissions (start here)'!G284),ISNUMBER(Dispersion!$D$9)),'Emissions (start here)'!G284*453.59/3600*Dispersion!$D$9,0)</f>
        <v>0</v>
      </c>
      <c r="M284" s="74">
        <f>IF(AND(ISNUMBER('Emissions (start here)'!H284),ISNUMBER(Dispersion!$D$10)),'Emissions (start here)'!H284*2000*453.59/8760/3600*Dispersion!$D$10,0)</f>
        <v>0</v>
      </c>
      <c r="N284" s="74">
        <f>IF(AND(ISNUMBER('Emissions (start here)'!H284),ISNUMBER(Dispersion!$D$11)),'Emissions (start here)'!H284*2000*453.59/8760/3600*Dispersion!$D$11,0)</f>
        <v>0</v>
      </c>
      <c r="O284" s="74">
        <f>IF(AND(ISNUMBER('Emissions (start here)'!I284),ISNUMBER(Dispersion!$E$8)),'Emissions (start here)'!I284*453.59/3600*Dispersion!$E$8,0)</f>
        <v>0</v>
      </c>
      <c r="P284" s="74">
        <f>IF(AND(ISNUMBER('Emissions (start here)'!I284),ISNUMBER(Dispersion!$E$9)),'Emissions (start here)'!I284*453.59/3600*Dispersion!$E$9,0)</f>
        <v>0</v>
      </c>
      <c r="Q284" s="74">
        <f>IF(AND(ISNUMBER('Emissions (start here)'!J284),ISNUMBER(Dispersion!$E$10)),'Emissions (start here)'!J284*2000*453.59/8760/3600*Dispersion!$E$10,0)</f>
        <v>0</v>
      </c>
      <c r="R284" s="74">
        <f>IF(AND(ISNUMBER('Emissions (start here)'!J284),ISNUMBER(Dispersion!$E$11)),'Emissions (start here)'!J284*2000*453.59/8760/3600*Dispersion!$E$11,0)</f>
        <v>0</v>
      </c>
      <c r="S284" s="74">
        <f>IF(AND(ISNUMBER('Emissions (start here)'!K284),ISNUMBER(Dispersion!$F$8)),'Emissions (start here)'!K284*453.59/3600*Dispersion!$F$8,0)</f>
        <v>0</v>
      </c>
      <c r="T284" s="74">
        <f>IF(AND(ISNUMBER('Emissions (start here)'!K284),ISNUMBER(Dispersion!$F$9)),'Emissions (start here)'!K284*453.59/3600*Dispersion!$F$9,0)</f>
        <v>0</v>
      </c>
      <c r="U284" s="74">
        <f>IF(AND(ISNUMBER('Emissions (start here)'!L284),ISNUMBER(Dispersion!$F$10)),'Emissions (start here)'!L284*2000*453.59/8760/3600*Dispersion!$F$10,0)</f>
        <v>0</v>
      </c>
      <c r="V284" s="74">
        <f>IF(AND(ISNUMBER('Emissions (start here)'!L284),ISNUMBER(Dispersion!$F$11)),'Emissions (start here)'!L284*2000*453.59/8760/3600*Dispersion!$F$11,0)</f>
        <v>0</v>
      </c>
      <c r="W284" s="74">
        <f>IF(AND(ISNUMBER('Emissions (start here)'!M284),ISNUMBER(Dispersion!$G$8)),'Emissions (start here)'!M284*453.59/3600*Dispersion!$G$8,0)</f>
        <v>0</v>
      </c>
      <c r="X284" s="74">
        <f>IF(AND(ISNUMBER('Emissions (start here)'!M284),ISNUMBER(Dispersion!$G$9)),'Emissions (start here)'!M284*453.59/3600*Dispersion!$G$9,0)</f>
        <v>0</v>
      </c>
      <c r="Y284" s="74">
        <f>IF(AND(ISNUMBER('Emissions (start here)'!N284),ISNUMBER(Dispersion!$G$10)),'Emissions (start here)'!N284*2000*453.59/8760/3600*Dispersion!$G$10,0)</f>
        <v>0</v>
      </c>
      <c r="Z284" s="74">
        <f>IF(AND(ISNUMBER('Emissions (start here)'!N284),ISNUMBER(Dispersion!$G$11)),'Emissions (start here)'!N284*2000*453.59/8760/3600*Dispersion!$G$11,0)</f>
        <v>0</v>
      </c>
      <c r="AA284" s="74">
        <f>IF(AND(ISNUMBER('Emissions (start here)'!O284),ISNUMBER(Dispersion!$H$8)),'Emissions (start here)'!O284*453.59/3600*Dispersion!$H$8,0)</f>
        <v>0</v>
      </c>
      <c r="AB284" s="74">
        <f>IF(AND(ISNUMBER('Emissions (start here)'!O284),ISNUMBER(Dispersion!$H$9)),'Emissions (start here)'!O284*453.59/3600*Dispersion!$H$9,0)</f>
        <v>0</v>
      </c>
      <c r="AC284" s="74">
        <f>IF(AND(ISNUMBER('Emissions (start here)'!P284),ISNUMBER(Dispersion!$H$10)),'Emissions (start here)'!P284*2000*453.59/8760/3600*Dispersion!$H$10,0)</f>
        <v>0</v>
      </c>
      <c r="AD284" s="74">
        <f>IF(AND(ISNUMBER('Emissions (start here)'!P284),ISNUMBER(Dispersion!$H$11)),'Emissions (start here)'!P284*2000*453.59/8760/3600*Dispersion!$H$11,0)</f>
        <v>0</v>
      </c>
      <c r="AE284" s="74">
        <f>IF(AND(ISNUMBER('Emissions (start here)'!Q284),ISNUMBER(Dispersion!$I$8)),'Emissions (start here)'!Q284*453.59/3600*Dispersion!$I$8,0)</f>
        <v>0</v>
      </c>
      <c r="AF284" s="74">
        <f>IF(AND(ISNUMBER('Emissions (start here)'!Q284),ISNUMBER(Dispersion!$I$9)),'Emissions (start here)'!Q284*453.59/3600*Dispersion!$I$9,0)</f>
        <v>0</v>
      </c>
      <c r="AG284" s="74">
        <f>IF(AND(ISNUMBER('Emissions (start here)'!R284),ISNUMBER(Dispersion!$I$10)),'Emissions (start here)'!R284*2000*453.59/8760/3600*Dispersion!$I$10,0)</f>
        <v>0</v>
      </c>
      <c r="AH284" s="74">
        <f>IF(AND(ISNUMBER('Emissions (start here)'!R284),ISNUMBER(Dispersion!$I$11)),'Emissions (start here)'!R284*2000*453.59/8760/3600*Dispersion!$I$11,0)</f>
        <v>0</v>
      </c>
      <c r="AI284" s="74">
        <f>IF(AND(ISNUMBER('Emissions (start here)'!S284),ISNUMBER(Dispersion!$J$8)),'Emissions (start here)'!S284*453.59/3600*Dispersion!$J$8,0)</f>
        <v>0</v>
      </c>
      <c r="AJ284" s="74">
        <f>IF(AND(ISNUMBER('Emissions (start here)'!S284),ISNUMBER(Dispersion!$J$9)),'Emissions (start here)'!S284*453.59/3600*Dispersion!$J$9,0)</f>
        <v>0</v>
      </c>
      <c r="AK284" s="74">
        <f>IF(AND(ISNUMBER('Emissions (start here)'!T284),ISNUMBER(Dispersion!$J$10)),'Emissions (start here)'!T284*2000*453.59/8760/3600*Dispersion!$J$10,0)</f>
        <v>0</v>
      </c>
      <c r="AL284" s="74">
        <f>IF(AND(ISNUMBER('Emissions (start here)'!T284),ISNUMBER(Dispersion!$J$11)),'Emissions (start here)'!T284*2000*453.59/8760/3600*Dispersion!$J$11,0)</f>
        <v>0</v>
      </c>
      <c r="AM284" s="74">
        <f>IF(AND(ISNUMBER('Emissions (start here)'!U284),ISNUMBER(Dispersion!$K$8)),'Emissions (start here)'!U284*453.59/3600*Dispersion!$K$8,0)</f>
        <v>0</v>
      </c>
      <c r="AN284" s="74">
        <f>IF(AND(ISNUMBER('Emissions (start here)'!U284),ISNUMBER(Dispersion!$K$9)),'Emissions (start here)'!U284*453.59/3600*Dispersion!$K$9,0)</f>
        <v>0</v>
      </c>
      <c r="AO284" s="74">
        <f>IF(AND(ISNUMBER('Emissions (start here)'!V284),ISNUMBER(Dispersion!$K$10)),'Emissions (start here)'!V284*2000*453.59/8760/3600*Dispersion!$K$10,0)</f>
        <v>0</v>
      </c>
      <c r="AP284" s="74">
        <f>IF(AND(ISNUMBER('Emissions (start here)'!V284),ISNUMBER(Dispersion!$K$11)),'Emissions (start here)'!V284*2000*453.59/8760/3600*Dispersion!$K$11,0)</f>
        <v>0</v>
      </c>
      <c r="AQ284" s="74">
        <f>IF(AND(ISNUMBER('Emissions (start here)'!W284),ISNUMBER(Dispersion!$L$8)),'Emissions (start here)'!W284*453.59/3600*Dispersion!$L$8,0)</f>
        <v>0</v>
      </c>
      <c r="AR284" s="74">
        <f>IF(AND(ISNUMBER('Emissions (start here)'!W284),ISNUMBER(Dispersion!$L$9)),'Emissions (start here)'!W284*453.59/3600*Dispersion!$L$9,0)</f>
        <v>0</v>
      </c>
      <c r="AS284" s="74">
        <f>IF(AND(ISNUMBER('Emissions (start here)'!X284),ISNUMBER(Dispersion!$L$10)),'Emissions (start here)'!X284*2000*453.59/8760/3600*Dispersion!$L$10,0)</f>
        <v>0</v>
      </c>
      <c r="AT284" s="74">
        <f>IF(AND(ISNUMBER('Emissions (start here)'!X284),ISNUMBER(Dispersion!$L$11)),'Emissions (start here)'!X284*2000*453.59/8760/3600*Dispersion!$L$11,0)</f>
        <v>0</v>
      </c>
      <c r="AU284" s="74">
        <f>IF(AND(ISNUMBER('Emissions (start here)'!Y284),ISNUMBER(Dispersion!$M$8)),'Emissions (start here)'!Y284*453.59/3600*Dispersion!$M$8,0)</f>
        <v>0</v>
      </c>
      <c r="AV284" s="74">
        <f>IF(AND(ISNUMBER('Emissions (start here)'!Y284),ISNUMBER(Dispersion!$M$9)),'Emissions (start here)'!Y284*453.59/3600*Dispersion!$M$9,0)</f>
        <v>0</v>
      </c>
      <c r="AW284" s="74">
        <f>IF(AND(ISNUMBER('Emissions (start here)'!Z284),ISNUMBER(Dispersion!$M$10)),'Emissions (start here)'!Z284*2000*453.59/8760/3600*Dispersion!$M$10,0)</f>
        <v>0</v>
      </c>
      <c r="AX284" s="74">
        <f>IF(AND(ISNUMBER('Emissions (start here)'!Z284),ISNUMBER(Dispersion!$M$11)),'Emissions (start here)'!Z284*2000*453.59/8760/3600*Dispersion!$M$11,0)</f>
        <v>0</v>
      </c>
      <c r="AY284" s="74">
        <f>IF(AND(ISNUMBER('Emissions (start here)'!AA284),ISNUMBER(Dispersion!$N$8)),'Emissions (start here)'!AA284*453.59/3600*Dispersion!$N$8,0)</f>
        <v>0</v>
      </c>
      <c r="AZ284" s="74">
        <f>IF(AND(ISNUMBER('Emissions (start here)'!AA284),ISNUMBER(Dispersion!$N$9)),'Emissions (start here)'!AA284*453.59/3600*Dispersion!$N$9,0)</f>
        <v>0</v>
      </c>
      <c r="BA284" s="74">
        <f>IF(AND(ISNUMBER('Emissions (start here)'!AB284),ISNUMBER(Dispersion!$N$10)),'Emissions (start here)'!AB284*2000*453.59/8760/3600*Dispersion!$N$10,0)</f>
        <v>0</v>
      </c>
      <c r="BB284" s="74">
        <f>IF(AND(ISNUMBER('Emissions (start here)'!AB284),ISNUMBER(Dispersion!$N$11)),'Emissions (start here)'!AB284*2000*453.59/8760/3600*Dispersion!$N$11,0)</f>
        <v>0</v>
      </c>
      <c r="BC284" s="74">
        <f>IF(AND(ISNUMBER('Emissions (start here)'!AC284),ISNUMBER(Dispersion!$O$8)),'Emissions (start here)'!AC284*453.59/3600*Dispersion!$O$8,0)</f>
        <v>0</v>
      </c>
      <c r="BD284" s="74">
        <f>IF(AND(ISNUMBER('Emissions (start here)'!AC284),ISNUMBER(Dispersion!$O$9)),'Emissions (start here)'!AC284*453.59/3600*Dispersion!$O$9,0)</f>
        <v>0</v>
      </c>
      <c r="BE284" s="74">
        <f>IF(AND(ISNUMBER('Emissions (start here)'!AD284),ISNUMBER(Dispersion!$O$10)),'Emissions (start here)'!AD284*2000*453.59/8760/3600*Dispersion!$O$10,0)</f>
        <v>0</v>
      </c>
      <c r="BF284" s="74">
        <f>IF(AND(ISNUMBER('Emissions (start here)'!AD284),ISNUMBER(Dispersion!$O$11)),'Emissions (start here)'!AD284*2000*453.59/8760/3600*Dispersion!$O$11,0)</f>
        <v>0</v>
      </c>
      <c r="BG284" s="74">
        <f>IF(AND(ISNUMBER('Emissions (start here)'!AE284),ISNUMBER(Dispersion!$P$8)),'Emissions (start here)'!AE284*453.59/3600*Dispersion!$P$8,0)</f>
        <v>0</v>
      </c>
      <c r="BH284" s="74">
        <f>IF(AND(ISNUMBER('Emissions (start here)'!AE284),ISNUMBER(Dispersion!$P$9)),'Emissions (start here)'!AE284*453.59/3600*Dispersion!$P$9,0)</f>
        <v>0</v>
      </c>
      <c r="BI284" s="74">
        <f>IF(AND(ISNUMBER('Emissions (start here)'!AF284),ISNUMBER(Dispersion!$P$10)),'Emissions (start here)'!AF284*2000*453.59/8760/3600*Dispersion!$P$10,0)</f>
        <v>0</v>
      </c>
      <c r="BJ284" s="74">
        <f>IF(AND(ISNUMBER('Emissions (start here)'!AF284),ISNUMBER(Dispersion!$P$11)),'Emissions (start here)'!AF284*2000*453.59/8760/3600*Dispersion!$P$11,0)</f>
        <v>0</v>
      </c>
      <c r="BK284" s="74">
        <f>IF(AND(ISNUMBER('Emissions (start here)'!AG284),ISNUMBER(Dispersion!$Q$8)),'Emissions (start here)'!AG284*453.59/3600*Dispersion!$Q$8,0)</f>
        <v>0</v>
      </c>
      <c r="BL284" s="74">
        <f>IF(AND(ISNUMBER('Emissions (start here)'!AG284),ISNUMBER(Dispersion!$Q$9)),'Emissions (start here)'!AG284*453.59/3600*Dispersion!$Q$9,0)</f>
        <v>0</v>
      </c>
      <c r="BM284" s="74">
        <f>IF(AND(ISNUMBER('Emissions (start here)'!AH284),ISNUMBER(Dispersion!$Q$10)),'Emissions (start here)'!AH284*2000*453.59/8760/3600*Dispersion!$Q$10,0)</f>
        <v>0</v>
      </c>
      <c r="BN284" s="74">
        <f>IF(AND(ISNUMBER('Emissions (start here)'!AH284),ISNUMBER(Dispersion!$Q$11)),'Emissions (start here)'!AH284*2000*453.59/8760/3600*Dispersion!$Q$11,0)</f>
        <v>0</v>
      </c>
      <c r="BO284" s="74">
        <f>IF(AND(ISNUMBER('Emissions (start here)'!AI284),ISNUMBER(Dispersion!$R$8)),'Emissions (start here)'!AI284*453.59/3600*Dispersion!$R$8,0)</f>
        <v>0</v>
      </c>
      <c r="BP284" s="74">
        <f>IF(AND(ISNUMBER('Emissions (start here)'!AI284),ISNUMBER(Dispersion!$R$9)),'Emissions (start here)'!AI284*453.59/3600*Dispersion!$R$9,0)</f>
        <v>0</v>
      </c>
      <c r="BQ284" s="74">
        <f>IF(AND(ISNUMBER('Emissions (start here)'!AJ284),ISNUMBER(Dispersion!$R$10)),'Emissions (start here)'!AJ284*2000*453.59/8760/3600*Dispersion!$R$10,0)</f>
        <v>0</v>
      </c>
      <c r="BR284" s="74">
        <f>IF(AND(ISNUMBER('Emissions (start here)'!AJ284),ISNUMBER(Dispersion!$R$11)),'Emissions (start here)'!AJ284*2000*453.59/8760/3600*Dispersion!$R$11,0)</f>
        <v>0</v>
      </c>
      <c r="BS284" s="74">
        <f>IF(AND(ISNUMBER('Emissions (start here)'!AK284),ISNUMBER(Dispersion!$S$8)),'Emissions (start here)'!AK284*453.59/3600*Dispersion!$S$8,0)</f>
        <v>0</v>
      </c>
      <c r="BT284" s="74">
        <f>IF(AND(ISNUMBER('Emissions (start here)'!AK284),ISNUMBER(Dispersion!$S$9)),'Emissions (start here)'!AK284*453.59/3600*Dispersion!$S$9,0)</f>
        <v>0</v>
      </c>
      <c r="BU284" s="74">
        <f>IF(AND(ISNUMBER('Emissions (start here)'!AL284),ISNUMBER(Dispersion!$S$10)),'Emissions (start here)'!AL284*2000*453.59/8760/3600*Dispersion!$S$10,0)</f>
        <v>0</v>
      </c>
      <c r="BV284" s="74">
        <f>IF(AND(ISNUMBER('Emissions (start here)'!AL284),ISNUMBER(Dispersion!$S$11)),'Emissions (start here)'!AL284*2000*453.59/8760/3600*Dispersion!$S$11,0)</f>
        <v>0</v>
      </c>
      <c r="BW284" s="74">
        <f>IF(AND(ISNUMBER('Emissions (start here)'!AM284),ISNUMBER(Dispersion!$T$8)),'Emissions (start here)'!AM284*453.59/3600*Dispersion!$T$8,0)</f>
        <v>0</v>
      </c>
      <c r="BX284" s="74">
        <f>IF(AND(ISNUMBER('Emissions (start here)'!AM284),ISNUMBER(Dispersion!$T$9)),'Emissions (start here)'!AM284*453.59/3600*Dispersion!$T$9,0)</f>
        <v>0</v>
      </c>
      <c r="BY284" s="74">
        <f>IF(AND(ISNUMBER('Emissions (start here)'!AN284),ISNUMBER(Dispersion!$T$10)),'Emissions (start here)'!AN284*2000*453.59/8760/3600*Dispersion!$T$10,0)</f>
        <v>0</v>
      </c>
      <c r="BZ284" s="74">
        <f>IF(AND(ISNUMBER('Emissions (start here)'!AN284),ISNUMBER(Dispersion!$T$11)),'Emissions (start here)'!AN284*2000*453.59/8760/3600*Dispersion!$T$11,0)</f>
        <v>0</v>
      </c>
      <c r="CA284" s="74">
        <f>IF(AND(ISNUMBER('Emissions (start here)'!AO284),ISNUMBER(Dispersion!$U$8)),'Emissions (start here)'!AO284*453.59/3600*Dispersion!$U$8,0)</f>
        <v>0</v>
      </c>
      <c r="CB284" s="74">
        <f>IF(AND(ISNUMBER('Emissions (start here)'!AO284),ISNUMBER(Dispersion!$U$9)),'Emissions (start here)'!AO284*453.59/3600*Dispersion!$U$9,0)</f>
        <v>0</v>
      </c>
      <c r="CC284" s="74">
        <f>IF(AND(ISNUMBER('Emissions (start here)'!AP284),ISNUMBER(Dispersion!$U$10)),'Emissions (start here)'!AP284*2000*453.59/8760/3600*Dispersion!$U$10,0)</f>
        <v>0</v>
      </c>
      <c r="CD284" s="74">
        <f>IF(AND(ISNUMBER('Emissions (start here)'!AP284),ISNUMBER(Dispersion!$U$11)),'Emissions (start here)'!AP284*2000*453.59/8760/3600*Dispersion!$U$11,0)</f>
        <v>0</v>
      </c>
      <c r="CE284" s="74">
        <f>IF(AND(ISNUMBER('Emissions (start here)'!AQ284),ISNUMBER(Dispersion!$V$8)),'Emissions (start here)'!AQ284*453.59/3600*Dispersion!$V$8,0)</f>
        <v>0</v>
      </c>
      <c r="CF284" s="74">
        <f>IF(AND(ISNUMBER('Emissions (start here)'!AQ284),ISNUMBER(Dispersion!$V$9)),'Emissions (start here)'!AQ284*453.59/3600*Dispersion!$V$9,0)</f>
        <v>0</v>
      </c>
      <c r="CG284" s="74">
        <f>IF(AND(ISNUMBER('Emissions (start here)'!AR284),ISNUMBER(Dispersion!$V$10)),'Emissions (start here)'!AR284*2000*453.59/8760/3600*Dispersion!$V$10,0)</f>
        <v>0</v>
      </c>
      <c r="CH284" s="74">
        <f>IF(AND(ISNUMBER('Emissions (start here)'!AR284),ISNUMBER(Dispersion!$V$11)),'Emissions (start here)'!AR284*2000*453.59/8760/3600*Dispersion!$V$11,0)</f>
        <v>0</v>
      </c>
      <c r="CI284" s="74">
        <f>IF(AND(ISNUMBER('Emissions (start here)'!AS284),ISNUMBER(Dispersion!$W$8)),'Emissions (start here)'!AS284*453.59/3600*Dispersion!$W$8,0)</f>
        <v>0</v>
      </c>
      <c r="CJ284" s="74">
        <f>IF(AND(ISNUMBER('Emissions (start here)'!AS284),ISNUMBER(Dispersion!$W$9)),'Emissions (start here)'!AS284*453.59/3600*Dispersion!$W$9,0)</f>
        <v>0</v>
      </c>
      <c r="CK284" s="74">
        <f>IF(AND(ISNUMBER('Emissions (start here)'!AT284),ISNUMBER(Dispersion!$W$10)),'Emissions (start here)'!AT284*2000*453.59/8760/3600*Dispersion!$W$10,0)</f>
        <v>0</v>
      </c>
      <c r="CL284" s="74">
        <f>IF(AND(ISNUMBER('Emissions (start here)'!AT284),ISNUMBER(Dispersion!$W$11)),'Emissions (start here)'!AT284*2000*453.59/8760/3600*Dispersion!$W$11,0)</f>
        <v>0</v>
      </c>
      <c r="CM284" s="74">
        <f>IF(AND(ISNUMBER('Emissions (start here)'!AU284),ISNUMBER(Dispersion!$X$8)),'Emissions (start here)'!AU284*453.59/3600*Dispersion!$X$8,0)</f>
        <v>0</v>
      </c>
      <c r="CN284" s="74">
        <f>IF(AND(ISNUMBER('Emissions (start here)'!AU284),ISNUMBER(Dispersion!$X$9)),'Emissions (start here)'!AU284*453.59/3600*Dispersion!$X$9,0)</f>
        <v>0</v>
      </c>
      <c r="CO284" s="74">
        <f>IF(AND(ISNUMBER('Emissions (start here)'!AV284),ISNUMBER(Dispersion!$X$10)),'Emissions (start here)'!AV284*2000*453.59/8760/3600*Dispersion!$X$10,0)</f>
        <v>0</v>
      </c>
      <c r="CP284" s="74">
        <f>IF(AND(ISNUMBER('Emissions (start here)'!AV284),ISNUMBER(Dispersion!$X$11)),'Emissions (start here)'!AV284*2000*453.59/8760/3600*Dispersion!$X$11,0)</f>
        <v>0</v>
      </c>
      <c r="CQ284" s="74">
        <f>IF(AND(ISNUMBER('Emissions (start here)'!AW284),ISNUMBER(Dispersion!$Y$8)),'Emissions (start here)'!AW284*453.59/3600*Dispersion!$Y$8,0)</f>
        <v>0</v>
      </c>
      <c r="CR284" s="74">
        <f>IF(AND(ISNUMBER('Emissions (start here)'!AW284),ISNUMBER(Dispersion!$Y$9)),'Emissions (start here)'!AW284*453.59/3600*Dispersion!$Y$9,0)</f>
        <v>0</v>
      </c>
      <c r="CS284" s="74">
        <f>IF(AND(ISNUMBER('Emissions (start here)'!AX284),ISNUMBER(Dispersion!$Y$10)),'Emissions (start here)'!AX284*2000*453.59/8760/3600*Dispersion!$Y$10,0)</f>
        <v>0</v>
      </c>
      <c r="CT284" s="74">
        <f>IF(AND(ISNUMBER('Emissions (start here)'!AX284),ISNUMBER(Dispersion!$Y$11)),'Emissions (start here)'!AX284*2000*453.59/8760/3600*Dispersion!$Y$11,0)</f>
        <v>0</v>
      </c>
      <c r="CU284" s="74">
        <f>IF(AND(ISNUMBER('Emissions (start here)'!AY284),ISNUMBER(Dispersion!$Z$8)),'Emissions (start here)'!AY284*453.59/3600*Dispersion!$Z$8,0)</f>
        <v>0</v>
      </c>
      <c r="CV284" s="74">
        <f>IF(AND(ISNUMBER('Emissions (start here)'!AY284),ISNUMBER(Dispersion!$Z$9)),'Emissions (start here)'!AY284*453.59/3600*Dispersion!$Z$9,0)</f>
        <v>0</v>
      </c>
      <c r="CW284" s="74">
        <f>IF(AND(ISNUMBER('Emissions (start here)'!AZ284),ISNUMBER(Dispersion!$Z$10)),'Emissions (start here)'!AZ284*2000*453.59/8760/3600*Dispersion!$Z$10,0)</f>
        <v>0</v>
      </c>
      <c r="CX284" s="74">
        <f>IF(AND(ISNUMBER('Emissions (start here)'!AZ284),ISNUMBER(Dispersion!$Z$11)),'Emissions (start here)'!AZ284*2000*453.59/8760/3600*Dispersion!$Z$11,0)</f>
        <v>0</v>
      </c>
      <c r="CY284" s="74">
        <f>IF(AND(ISNUMBER('Emissions (start here)'!BA284),ISNUMBER(Dispersion!$AA$8)),'Emissions (start here)'!BA284*453.59/3600*Dispersion!$AA$8,0)</f>
        <v>0</v>
      </c>
      <c r="CZ284" s="74">
        <f>IF(AND(ISNUMBER('Emissions (start here)'!BA284),ISNUMBER(Dispersion!$AA$9)),'Emissions (start here)'!BA284*453.59/3600*Dispersion!$AA$9,0)</f>
        <v>0</v>
      </c>
      <c r="DA284" s="74">
        <f>IF(AND(ISNUMBER('Emissions (start here)'!BB284),ISNUMBER(Dispersion!$AA$10)),'Emissions (start here)'!BB284*2000*453.59/8760/3600*Dispersion!$AA$10,0)</f>
        <v>0</v>
      </c>
      <c r="DB284" s="74">
        <f>IF(AND(ISNUMBER('Emissions (start here)'!BB284),ISNUMBER(Dispersion!$AA$11)),'Emissions (start here)'!BB284*2000*453.59/8760/3600*Dispersion!$AA$11,0)</f>
        <v>0</v>
      </c>
      <c r="DC284" s="74">
        <f>IF(AND(ISNUMBER('Emissions (start here)'!BC284),ISNUMBER(Dispersion!$AB$8)),'Emissions (start here)'!BC284*453.59/3600*Dispersion!$AB$8,0)</f>
        <v>0</v>
      </c>
      <c r="DD284" s="74">
        <f>IF(AND(ISNUMBER('Emissions (start here)'!BC284),ISNUMBER(Dispersion!$AB$9)),'Emissions (start here)'!BC284*453.59/3600*Dispersion!$AB$9,0)</f>
        <v>0</v>
      </c>
      <c r="DE284" s="74">
        <f>IF(AND(ISNUMBER('Emissions (start here)'!BD284),ISNUMBER(Dispersion!$AB$10)),'Emissions (start here)'!BD284*2000*453.59/8760/3600*Dispersion!$AB$10,0)</f>
        <v>0</v>
      </c>
      <c r="DF284" s="74">
        <f>IF(AND(ISNUMBER('Emissions (start here)'!BD284),ISNUMBER(Dispersion!$AB$11)),'Emissions (start here)'!BD284*2000*453.59/8760/3600*Dispersion!$AB$11,0)</f>
        <v>0</v>
      </c>
      <c r="DG284" s="74">
        <f>IF(AND(ISNUMBER('Emissions (start here)'!BE284),ISNUMBER(Dispersion!$AC$8)),'Emissions (start here)'!BE284*453.59/3600*Dispersion!$AC$8,0)</f>
        <v>0</v>
      </c>
      <c r="DH284" s="74">
        <f>IF(AND(ISNUMBER('Emissions (start here)'!BE284),ISNUMBER(Dispersion!$AC$9)),'Emissions (start here)'!BE284*453.59/3600*Dispersion!$AC$9,0)</f>
        <v>0</v>
      </c>
      <c r="DI284" s="74">
        <f>IF(AND(ISNUMBER('Emissions (start here)'!BF284),ISNUMBER(Dispersion!$AC$10)),'Emissions (start here)'!BF284*2000*453.59/8760/3600*Dispersion!$AC$10,0)</f>
        <v>0</v>
      </c>
      <c r="DJ284" s="74">
        <f>IF(AND(ISNUMBER('Emissions (start here)'!BF284),ISNUMBER(Dispersion!$AC$11)),'Emissions (start here)'!BF284*2000*453.59/8760/3600*Dispersion!$AC$11,0)</f>
        <v>0</v>
      </c>
      <c r="DK284" s="74">
        <f>IF(AND(ISNUMBER('Emissions (start here)'!BG284),ISNUMBER(Dispersion!$AD$8)),'Emissions (start here)'!BG284*453.59/3600*Dispersion!$AD$8,0)</f>
        <v>0</v>
      </c>
      <c r="DL284" s="74">
        <f>IF(AND(ISNUMBER('Emissions (start here)'!BG284),ISNUMBER(Dispersion!$AD$9)),'Emissions (start here)'!BG284*453.59/3600*Dispersion!$AD$9,0)</f>
        <v>0</v>
      </c>
      <c r="DM284" s="74">
        <f>IF(AND(ISNUMBER('Emissions (start here)'!BH284),ISNUMBER(Dispersion!$AD$10)),'Emissions (start here)'!BH284*2000*453.59/8760/3600*Dispersion!$AD$10,0)</f>
        <v>0</v>
      </c>
      <c r="DN284" s="74">
        <f>IF(AND(ISNUMBER('Emissions (start here)'!BH284),ISNUMBER(Dispersion!$AD$11)),'Emissions (start here)'!BH284*2000*453.59/8760/3600*Dispersion!$AD$11,0)</f>
        <v>0</v>
      </c>
      <c r="DO284" s="74">
        <f>IF(AND(ISNUMBER('Emissions (start here)'!BI284),ISNUMBER(Dispersion!$AE$8)),'Emissions (start here)'!BI284*453.59/3600*Dispersion!$AE$8,0)</f>
        <v>0</v>
      </c>
      <c r="DP284" s="74">
        <f>IF(AND(ISNUMBER('Emissions (start here)'!BI284),ISNUMBER(Dispersion!$AE$9)),'Emissions (start here)'!BI284*453.59/3600*Dispersion!$AE$9,0)</f>
        <v>0</v>
      </c>
      <c r="DQ284" s="74">
        <f>IF(AND(ISNUMBER('Emissions (start here)'!BJ284),ISNUMBER(Dispersion!$AE$10)),'Emissions (start here)'!BJ284*2000*453.59/8760/3600*Dispersion!$AE$10,0)</f>
        <v>0</v>
      </c>
      <c r="DR284" s="74">
        <f>IF(AND(ISNUMBER('Emissions (start here)'!BJ284),ISNUMBER(Dispersion!$AE$11)),'Emissions (start here)'!BJ284*2000*453.59/8760/3600*Dispersion!$AE$11,0)</f>
        <v>0</v>
      </c>
      <c r="DS284" s="74">
        <f>IF(AND(ISNUMBER('Emissions (start here)'!BK284),ISNUMBER(Dispersion!$AF$8)),'Emissions (start here)'!BK284*453.59/3600*Dispersion!$AF$8,0)</f>
        <v>0</v>
      </c>
      <c r="DT284" s="74">
        <f>IF(AND(ISNUMBER('Emissions (start here)'!BK284),ISNUMBER(Dispersion!$AF$9)),'Emissions (start here)'!BK284*453.59/3600*Dispersion!$AF$9,0)</f>
        <v>0</v>
      </c>
      <c r="DU284" s="74">
        <f>IF(AND(ISNUMBER('Emissions (start here)'!BL284),ISNUMBER(Dispersion!$AF$10)),'Emissions (start here)'!BL284*2000*453.59/8760/3600*Dispersion!$AF$10,0)</f>
        <v>0</v>
      </c>
      <c r="DV284" s="74">
        <f>IF(AND(ISNUMBER('Emissions (start here)'!BL284),ISNUMBER(Dispersion!$AF$11)),'Emissions (start here)'!BL284*2000*453.59/8760/3600*Dispersion!$AF$11,0)</f>
        <v>0</v>
      </c>
      <c r="DW284" s="74">
        <f>IF(AND(ISNUMBER('Emissions (start here)'!BM284),ISNUMBER(Dispersion!$AG$8)),'Emissions (start here)'!BM284*453.59/3600*Dispersion!$AG$8,0)</f>
        <v>0</v>
      </c>
      <c r="DX284" s="74">
        <f>IF(AND(ISNUMBER('Emissions (start here)'!BM284),ISNUMBER(Dispersion!$AG$9)),'Emissions (start here)'!BM284*453.59/3600*Dispersion!$AG$9,0)</f>
        <v>0</v>
      </c>
      <c r="DY284" s="74">
        <f>IF(AND(ISNUMBER('Emissions (start here)'!BN284),ISNUMBER(Dispersion!$AG$10)),'Emissions (start here)'!BN284*2000*453.59/8760/3600*Dispersion!$AG$10,0)</f>
        <v>0</v>
      </c>
      <c r="DZ284" s="74">
        <f>IF(AND(ISNUMBER('Emissions (start here)'!BN284),ISNUMBER(Dispersion!$AG$11)),'Emissions (start here)'!BN284*2000*453.59/8760/3600*Dispersion!$AG$11,0)</f>
        <v>0</v>
      </c>
      <c r="EA284" s="74">
        <f>IF(AND(ISNUMBER('Emissions (start here)'!BO284),ISNUMBER(Dispersion!$AH$8)),'Emissions (start here)'!BO284*453.59/3600*Dispersion!$AH$8,0)</f>
        <v>0</v>
      </c>
      <c r="EB284" s="74">
        <f>IF(AND(ISNUMBER('Emissions (start here)'!BO284),ISNUMBER(Dispersion!$AH$9)),'Emissions (start here)'!BO284*453.59/3600*Dispersion!$AH$9,0)</f>
        <v>0</v>
      </c>
      <c r="EC284" s="74">
        <f>IF(AND(ISNUMBER('Emissions (start here)'!BP284),ISNUMBER(Dispersion!$AH$10)),'Emissions (start here)'!BP284*2000*453.59/8760/3600*Dispersion!$AH$10,0)</f>
        <v>0</v>
      </c>
      <c r="ED284" s="74">
        <f>IF(AND(ISNUMBER('Emissions (start here)'!BP284),ISNUMBER(Dispersion!$AH$11)),'Emissions (start here)'!BP284*2000*453.59/8760/3600*Dispersion!$AH$11,0)</f>
        <v>0</v>
      </c>
      <c r="EE284" s="74">
        <f>IF(AND(ISNUMBER('Emissions (start here)'!BQ284),ISNUMBER(Dispersion!$AI$8)),'Emissions (start here)'!BQ284*453.59/3600*Dispersion!$AI$8,0)</f>
        <v>0</v>
      </c>
      <c r="EF284" s="74">
        <f>IF(AND(ISNUMBER('Emissions (start here)'!BQ284),ISNUMBER(Dispersion!$AI$9)),'Emissions (start here)'!BQ284*453.59/3600*Dispersion!$AI$9,0)</f>
        <v>0</v>
      </c>
      <c r="EG284" s="74">
        <f>IF(AND(ISNUMBER('Emissions (start here)'!BR284),ISNUMBER(Dispersion!$AI$10)),'Emissions (start here)'!BR284*2000*453.59/8760/3600*Dispersion!$AI$10,0)</f>
        <v>0</v>
      </c>
      <c r="EH284" s="74">
        <f>IF(AND(ISNUMBER('Emissions (start here)'!BR284),ISNUMBER(Dispersion!$AI$11)),'Emissions (start here)'!BR284*2000*453.59/8760/3600*Dispersion!$AI$11,0)</f>
        <v>0</v>
      </c>
      <c r="EI284" s="74">
        <f>IF(AND(ISNUMBER('Emissions (start here)'!BS284),ISNUMBER(Dispersion!$AJ$8)),'Emissions (start here)'!BS284*453.59/3600*Dispersion!$AJ$8,0)</f>
        <v>0</v>
      </c>
      <c r="EJ284" s="74">
        <f>IF(AND(ISNUMBER('Emissions (start here)'!BS284),ISNUMBER(Dispersion!$AJ$9)),'Emissions (start here)'!BS284*453.59/3600*Dispersion!$AJ$9,0)</f>
        <v>0</v>
      </c>
      <c r="EK284" s="74">
        <f>IF(AND(ISNUMBER('Emissions (start here)'!BT284),ISNUMBER(Dispersion!$AJ$10)),'Emissions (start here)'!BT284*2000*453.59/8760/3600*Dispersion!$AJ$10,0)</f>
        <v>0</v>
      </c>
      <c r="EL284" s="74">
        <f>IF(AND(ISNUMBER('Emissions (start here)'!BT284),ISNUMBER(Dispersion!$AJ$11)),'Emissions (start here)'!BT284*2000*453.59/8760/3600*Dispersion!$AJ$11,0)</f>
        <v>0</v>
      </c>
      <c r="EM284" s="74">
        <f>IF(AND(ISNUMBER('Emissions (start here)'!BU284),ISNUMBER(Dispersion!$AK$8)),'Emissions (start here)'!BU284*453.59/3600*Dispersion!$AK$8,0)</f>
        <v>0</v>
      </c>
      <c r="EN284" s="74">
        <f>IF(AND(ISNUMBER('Emissions (start here)'!BU284),ISNUMBER(Dispersion!$AK$9)),'Emissions (start here)'!BU284*453.59/3600*Dispersion!$AK$9,0)</f>
        <v>0</v>
      </c>
      <c r="EO284" s="74">
        <f>IF(AND(ISNUMBER('Emissions (start here)'!BV284),ISNUMBER(Dispersion!$AK$10)),'Emissions (start here)'!BV284*2000*453.59/8760/3600*Dispersion!$AK$10,0)</f>
        <v>0</v>
      </c>
      <c r="EP284" s="74">
        <f>IF(AND(ISNUMBER('Emissions (start here)'!BV284),ISNUMBER(Dispersion!$AK$11)),'Emissions (start here)'!BV284*2000*453.59/8760/3600*Dispersion!$AK$11,0)</f>
        <v>0</v>
      </c>
      <c r="EQ284" s="74">
        <f>IF(AND(ISNUMBER('Emissions (start here)'!BW284),ISNUMBER(Dispersion!$AL$8)),'Emissions (start here)'!BW284*453.59/3600*Dispersion!$AL$8,0)</f>
        <v>0</v>
      </c>
      <c r="ER284" s="74">
        <f>IF(AND(ISNUMBER('Emissions (start here)'!BW284),ISNUMBER(Dispersion!$AL$9)),'Emissions (start here)'!BW284*453.59/3600*Dispersion!$AL$9,0)</f>
        <v>0</v>
      </c>
      <c r="ES284" s="74">
        <f>IF(AND(ISNUMBER('Emissions (start here)'!BX284),ISNUMBER(Dispersion!$AL$10)),'Emissions (start here)'!BX284*2000*453.59/8760/3600*Dispersion!$AL$10,0)</f>
        <v>0</v>
      </c>
      <c r="ET284" s="74">
        <f>IF(AND(ISNUMBER('Emissions (start here)'!BX284),ISNUMBER(Dispersion!$AL$11)),'Emissions (start here)'!BX284*2000*453.59/8760/3600*Dispersion!$AL$11,0)</f>
        <v>0</v>
      </c>
      <c r="EU284" s="74">
        <f>IF(AND(ISNUMBER('Emissions (start here)'!BY284),ISNUMBER(Dispersion!$AM$8)),'Emissions (start here)'!BY284*453.59/3600*Dispersion!$AM$8,0)</f>
        <v>0</v>
      </c>
      <c r="EV284" s="74">
        <f>IF(AND(ISNUMBER('Emissions (start here)'!BY284),ISNUMBER(Dispersion!$AM$9)),'Emissions (start here)'!BY284*453.59/3600*Dispersion!$AM$9,0)</f>
        <v>0</v>
      </c>
      <c r="EW284" s="74">
        <f>IF(AND(ISNUMBER('Emissions (start here)'!BZ284),ISNUMBER(Dispersion!$AM$10)),'Emissions (start here)'!BZ284*2000*453.59/8760/3600*Dispersion!$AM$10,0)</f>
        <v>0</v>
      </c>
      <c r="EX284" s="74">
        <f>IF(AND(ISNUMBER('Emissions (start here)'!BZ284),ISNUMBER(Dispersion!$AM$11)),'Emissions (start here)'!BZ284*2000*453.59/8760/3600*Dispersion!$AM$11,0)</f>
        <v>0</v>
      </c>
      <c r="EY284" s="74">
        <f>IF(AND(ISNUMBER('Emissions (start here)'!CA284),ISNUMBER(Dispersion!$AN$8)),'Emissions (start here)'!CA284*453.59/3600*Dispersion!$AN$8,0)</f>
        <v>0</v>
      </c>
      <c r="EZ284" s="74">
        <f>IF(AND(ISNUMBER('Emissions (start here)'!CA284),ISNUMBER(Dispersion!$AN$9)),'Emissions (start here)'!CA284*453.59/3600*Dispersion!$AN$9,0)</f>
        <v>0</v>
      </c>
      <c r="FA284" s="74">
        <f>IF(AND(ISNUMBER('Emissions (start here)'!CB284),ISNUMBER(Dispersion!$AN$10)),'Emissions (start here)'!CB284*2000*453.59/8760/3600*Dispersion!$AN$10,0)</f>
        <v>0</v>
      </c>
      <c r="FB284" s="74">
        <f>IF(AND(ISNUMBER('Emissions (start here)'!CB284),ISNUMBER(Dispersion!$AN$11)),'Emissions (start here)'!CB284*2000*453.59/8760/3600*Dispersion!$AN$11,0)</f>
        <v>0</v>
      </c>
      <c r="FC284" s="74">
        <f>IF(AND(ISNUMBER('Emissions (start here)'!CC284),ISNUMBER(Dispersion!$AO$8)),'Emissions (start here)'!CC284*453.59/3600*Dispersion!$AO$8,0)</f>
        <v>0</v>
      </c>
      <c r="FD284" s="74">
        <f>IF(AND(ISNUMBER('Emissions (start here)'!CC284),ISNUMBER(Dispersion!$AO$9)),'Emissions (start here)'!CC284*453.59/3600*Dispersion!$AO$9,0)</f>
        <v>0</v>
      </c>
      <c r="FE284" s="74">
        <f>IF(AND(ISNUMBER('Emissions (start here)'!CD284),ISNUMBER(Dispersion!$AO$10)),'Emissions (start here)'!CD284*2000*453.59/8760/3600*Dispersion!$AO$10,0)</f>
        <v>0</v>
      </c>
      <c r="FF284" s="74">
        <f>IF(AND(ISNUMBER('Emissions (start here)'!CD284),ISNUMBER(Dispersion!$AO$11)),'Emissions (start here)'!CD284*2000*453.59/8760/3600*Dispersion!$AO$11,0)</f>
        <v>0</v>
      </c>
      <c r="FG284" s="74">
        <f>IF(AND(ISNUMBER('Emissions (start here)'!CE284),ISNUMBER(Dispersion!$AP$8)),'Emissions (start here)'!CE284*453.59/3600*Dispersion!$AP$8,0)</f>
        <v>0</v>
      </c>
      <c r="FH284" s="74">
        <f>IF(AND(ISNUMBER('Emissions (start here)'!CE284),ISNUMBER(Dispersion!$AP$9)),'Emissions (start here)'!CE284*453.59/3600*Dispersion!$AP$9,0)</f>
        <v>0</v>
      </c>
      <c r="FI284" s="74">
        <f>IF(AND(ISNUMBER('Emissions (start here)'!CF284),ISNUMBER(Dispersion!$AP$10)),'Emissions (start here)'!CF284*2000*453.59/8760/3600*Dispersion!$AP$10,0)</f>
        <v>0</v>
      </c>
      <c r="FJ284" s="74">
        <f>IF(AND(ISNUMBER('Emissions (start here)'!CF284),ISNUMBER(Dispersion!$AP$11)),'Emissions (start here)'!CF284*2000*453.59/8760/3600*Dispersion!$AP$11,0)</f>
        <v>0</v>
      </c>
      <c r="FK284" s="74">
        <f>IF(AND(ISNUMBER('Emissions (start here)'!CG284),ISNUMBER(Dispersion!$AQ$8)),'Emissions (start here)'!CG284*453.59/3600*Dispersion!$AQ$8,0)</f>
        <v>0</v>
      </c>
      <c r="FL284" s="74">
        <f>IF(AND(ISNUMBER('Emissions (start here)'!CG284),ISNUMBER(Dispersion!$AQ$9)),'Emissions (start here)'!CG284*453.59/3600*Dispersion!$AQ$9,0)</f>
        <v>0</v>
      </c>
      <c r="FM284" s="74">
        <f>IF(AND(ISNUMBER('Emissions (start here)'!CH284),ISNUMBER(Dispersion!$AQ$10)),'Emissions (start here)'!CH284*2000*453.59/8760/3600*Dispersion!$AQ$10,0)</f>
        <v>0</v>
      </c>
      <c r="FN284" s="74">
        <f>IF(AND(ISNUMBER('Emissions (start here)'!CH284),ISNUMBER(Dispersion!$AQ$11)),'Emissions (start here)'!CH284*2000*453.59/8760/3600*Dispersion!$AQ$11,0)</f>
        <v>0</v>
      </c>
      <c r="FO284" s="74">
        <f>IF(AND(ISNUMBER('Emissions (start here)'!CI284),ISNUMBER(Dispersion!$AR$8)),'Emissions (start here)'!CI284*453.59/3600*Dispersion!$AR$8,0)</f>
        <v>0</v>
      </c>
      <c r="FP284" s="74">
        <f>IF(AND(ISNUMBER('Emissions (start here)'!CI284),ISNUMBER(Dispersion!$AR$9)),'Emissions (start here)'!CI284*453.59/3600*Dispersion!$AR$9,0)</f>
        <v>0</v>
      </c>
      <c r="FQ284" s="74">
        <f>IF(AND(ISNUMBER('Emissions (start here)'!CJ284),ISNUMBER(Dispersion!$AR$10)),'Emissions (start here)'!CJ284*2000*453.59/8760/3600*Dispersion!$AR$10,0)</f>
        <v>0</v>
      </c>
      <c r="FR284" s="74">
        <f>IF(AND(ISNUMBER('Emissions (start here)'!CJ284),ISNUMBER(Dispersion!$AR$11)),'Emissions (start here)'!CJ284*2000*453.59/8760/3600*Dispersion!$AR$11,0)</f>
        <v>0</v>
      </c>
      <c r="FS284" s="74">
        <f>IF(AND(ISNUMBER('Emissions (start here)'!CK284),ISNUMBER(Dispersion!$AS$8)),'Emissions (start here)'!CK284*453.59/3600*Dispersion!$AS$8,0)</f>
        <v>0</v>
      </c>
      <c r="FT284" s="74">
        <f>IF(AND(ISNUMBER('Emissions (start here)'!CK284),ISNUMBER(Dispersion!$AS$9)),'Emissions (start here)'!CK284*453.59/3600*Dispersion!$AS$9,0)</f>
        <v>0</v>
      </c>
      <c r="FU284" s="74">
        <f>IF(AND(ISNUMBER('Emissions (start here)'!CL284),ISNUMBER(Dispersion!$AS$10)),'Emissions (start here)'!CL284*2000*453.59/8760/3600*Dispersion!$AS$10,0)</f>
        <v>0</v>
      </c>
      <c r="FV284" s="74">
        <f>IF(AND(ISNUMBER('Emissions (start here)'!CL284),ISNUMBER(Dispersion!$AS$11)),'Emissions (start here)'!CL284*2000*453.59/8760/3600*Dispersion!$AS$11,0)</f>
        <v>0</v>
      </c>
      <c r="FW284" s="74">
        <f>IF(AND(ISNUMBER('Emissions (start here)'!CM284),ISNUMBER(Dispersion!$AT$8)),'Emissions (start here)'!CM284*453.59/3600*Dispersion!$AT$8,0)</f>
        <v>0</v>
      </c>
      <c r="FX284" s="74">
        <f>IF(AND(ISNUMBER('Emissions (start here)'!CM284),ISNUMBER(Dispersion!$AT$9)),'Emissions (start here)'!CM284*453.59/3600*Dispersion!$AT$9,0)</f>
        <v>0</v>
      </c>
      <c r="FY284" s="74">
        <f>IF(AND(ISNUMBER('Emissions (start here)'!CN284),ISNUMBER(Dispersion!$AT$10)),'Emissions (start here)'!CN284*2000*453.59/8760/3600*Dispersion!$AT$10,0)</f>
        <v>0</v>
      </c>
      <c r="FZ284" s="74">
        <f>IF(AND(ISNUMBER('Emissions (start here)'!CN284),ISNUMBER(Dispersion!$AT$11)),'Emissions (start here)'!CN284*2000*453.59/8760/3600*Dispersion!$AT$11,0)</f>
        <v>0</v>
      </c>
      <c r="GA284" s="74">
        <f>IF(AND(ISNUMBER('Emissions (start here)'!CO284),ISNUMBER(Dispersion!$AU$8)),'Emissions (start here)'!CO284*453.59/3600*Dispersion!$AU$8,0)</f>
        <v>0</v>
      </c>
      <c r="GB284" s="74">
        <f>IF(AND(ISNUMBER('Emissions (start here)'!CO284),ISNUMBER(Dispersion!$AU$9)),'Emissions (start here)'!CO284*453.59/3600*Dispersion!$AU$9,0)</f>
        <v>0</v>
      </c>
      <c r="GC284" s="74">
        <f>IF(AND(ISNUMBER('Emissions (start here)'!CP284),ISNUMBER(Dispersion!$AU$10)),'Emissions (start here)'!CP284*2000*453.59/8760/3600*Dispersion!$AU$10,0)</f>
        <v>0</v>
      </c>
      <c r="GD284" s="74">
        <f>IF(AND(ISNUMBER('Emissions (start here)'!CP284),ISNUMBER(Dispersion!$AU$11)),'Emissions (start here)'!CP284*2000*453.59/8760/3600*Dispersion!$AU$11,0)</f>
        <v>0</v>
      </c>
      <c r="GE284" s="74">
        <f>IF(AND(ISNUMBER('Emissions (start here)'!CQ284),ISNUMBER(Dispersion!$AV$8)),'Emissions (start here)'!CQ284*453.59/3600*Dispersion!$AV$8,0)</f>
        <v>0</v>
      </c>
      <c r="GF284" s="74">
        <f>IF(AND(ISNUMBER('Emissions (start here)'!CQ284),ISNUMBER(Dispersion!$AV$9)),'Emissions (start here)'!CQ284*453.59/3600*Dispersion!$AV$9,0)</f>
        <v>0</v>
      </c>
      <c r="GG284" s="74">
        <f>IF(AND(ISNUMBER('Emissions (start here)'!CR284),ISNUMBER(Dispersion!$AV$10)),'Emissions (start here)'!CR284*2000*453.59/8760/3600*Dispersion!$AV$10,0)</f>
        <v>0</v>
      </c>
      <c r="GH284" s="74">
        <f>IF(AND(ISNUMBER('Emissions (start here)'!CR284),ISNUMBER(Dispersion!$AV$11)),'Emissions (start here)'!CR284*2000*453.59/8760/3600*Dispersion!$AV$11,0)</f>
        <v>0</v>
      </c>
      <c r="GI284" s="74">
        <f>IF(AND(ISNUMBER('Emissions (start here)'!CS284),ISNUMBER(Dispersion!$AW$8)),'Emissions (start here)'!CS284*453.59/3600*Dispersion!$AW$8,0)</f>
        <v>0</v>
      </c>
      <c r="GJ284" s="74">
        <f>IF(AND(ISNUMBER('Emissions (start here)'!CS284),ISNUMBER(Dispersion!$AW$9)),'Emissions (start here)'!CS284*453.59/3600*Dispersion!$AW$9,0)</f>
        <v>0</v>
      </c>
      <c r="GK284" s="74">
        <f>IF(AND(ISNUMBER('Emissions (start here)'!CT284),ISNUMBER(Dispersion!$AW$10)),'Emissions (start here)'!CT284*2000*453.59/8760/3600*Dispersion!$AW$10,0)</f>
        <v>0</v>
      </c>
      <c r="GL284" s="74">
        <f>IF(AND(ISNUMBER('Emissions (start here)'!CT284),ISNUMBER(Dispersion!$AW$11)),'Emissions (start here)'!CT284*2000*453.59/8760/3600*Dispersion!$AW$11,0)</f>
        <v>0</v>
      </c>
      <c r="GM284" s="74">
        <f>IF(AND(ISNUMBER('Emissions (start here)'!CU284),ISNUMBER(Dispersion!$AX$8)),'Emissions (start here)'!CU284*453.59/3600*Dispersion!$AX$8,0)</f>
        <v>0</v>
      </c>
      <c r="GN284" s="74">
        <f>IF(AND(ISNUMBER('Emissions (start here)'!CU284),ISNUMBER(Dispersion!$AX$9)),'Emissions (start here)'!CU284*453.59/3600*Dispersion!$AX$9,0)</f>
        <v>0</v>
      </c>
      <c r="GO284" s="74">
        <f>IF(AND(ISNUMBER('Emissions (start here)'!CV284),ISNUMBER(Dispersion!$AX$10)),'Emissions (start here)'!CV284*2000*453.59/8760/3600*Dispersion!$AX$10,0)</f>
        <v>0</v>
      </c>
      <c r="GP284" s="74">
        <f>IF(AND(ISNUMBER('Emissions (start here)'!CV284),ISNUMBER(Dispersion!$AX$11)),'Emissions (start here)'!CV284*2000*453.59/8760/3600*Dispersion!$AX$11,0)</f>
        <v>0</v>
      </c>
      <c r="GQ284" s="74">
        <f>IF(AND(ISNUMBER('Emissions (start here)'!CW284),ISNUMBER(Dispersion!$AY$8)),'Emissions (start here)'!CW284*453.59/3600*Dispersion!$AY$8,0)</f>
        <v>0</v>
      </c>
      <c r="GR284" s="74">
        <f>IF(AND(ISNUMBER('Emissions (start here)'!CW284),ISNUMBER(Dispersion!$AY$9)),'Emissions (start here)'!CW284*453.59/3600*Dispersion!$AY$9,0)</f>
        <v>0</v>
      </c>
      <c r="GS284" s="74">
        <f>IF(AND(ISNUMBER('Emissions (start here)'!CX284),ISNUMBER(Dispersion!$AY$10)),'Emissions (start here)'!CX284*2000*453.59/8760/3600*Dispersion!$AY$10,0)</f>
        <v>0</v>
      </c>
      <c r="GT284" s="74">
        <f>IF(AND(ISNUMBER('Emissions (start here)'!CX284),ISNUMBER(Dispersion!$AY$11)),'Emissions (start here)'!CX284*2000*453.59/8760/3600*Dispersion!$AY$11,0)</f>
        <v>0</v>
      </c>
      <c r="GU284" s="74">
        <f>IF(AND(ISNUMBER('Emissions (start here)'!CY284),ISNUMBER(Dispersion!$AZ$8)),'Emissions (start here)'!CY284*453.59/3600*Dispersion!$AZ$8,0)</f>
        <v>0</v>
      </c>
      <c r="GV284" s="74">
        <f>IF(AND(ISNUMBER('Emissions (start here)'!CY284),ISNUMBER(Dispersion!$AZ$9)),'Emissions (start here)'!CY284*453.59/3600*Dispersion!$AZ$9,0)</f>
        <v>0</v>
      </c>
      <c r="GW284" s="74">
        <f>IF(AND(ISNUMBER('Emissions (start here)'!CZ284),ISNUMBER(Dispersion!$AZ$10)),'Emissions (start here)'!CZ284*2000*453.59/8760/3600*Dispersion!$AZ$10,0)</f>
        <v>0</v>
      </c>
      <c r="GX284" s="74">
        <f>IF(AND(ISNUMBER('Emissions (start here)'!CZ284),ISNUMBER(Dispersion!$AZ$11)),'Emissions (start here)'!CZ284*2000*453.59/8760/3600*Dispersion!$AZ$11,0)</f>
        <v>0</v>
      </c>
    </row>
    <row r="285" spans="1:206" x14ac:dyDescent="0.2">
      <c r="A285" s="51" t="str">
        <f>'Tox Values'!C285</f>
        <v>101-77-9</v>
      </c>
      <c r="B285" s="94" t="str">
        <f>'Tox Values'!D285</f>
        <v>Methylenedianiline, 4,4-</v>
      </c>
      <c r="C285" s="96">
        <f t="shared" si="17"/>
        <v>0</v>
      </c>
      <c r="D285" s="74">
        <f t="shared" si="18"/>
        <v>0</v>
      </c>
      <c r="E285" s="74">
        <f t="shared" si="19"/>
        <v>0</v>
      </c>
      <c r="F285" s="99">
        <f t="shared" si="20"/>
        <v>0</v>
      </c>
      <c r="G285" s="97">
        <f>IF(AND(ISNUMBER('Emissions (start here)'!E285),ISNUMBER(Dispersion!$C$8)),'Emissions (start here)'!E285*453.59/3600*Dispersion!$C$8,0)</f>
        <v>0</v>
      </c>
      <c r="H285" s="74">
        <f>IF(AND(ISNUMBER('Emissions (start here)'!E285),ISNUMBER(Dispersion!$C$9)),'Emissions (start here)'!E285*453.59/3600*Dispersion!$C$9,0)</f>
        <v>0</v>
      </c>
      <c r="I285" s="74">
        <f>IF(AND(ISNUMBER('Emissions (start here)'!F285),ISNUMBER(Dispersion!$C$10)),'Emissions (start here)'!F285*2000*453.59/8760/3600*Dispersion!$C$10,0)</f>
        <v>0</v>
      </c>
      <c r="J285" s="74">
        <f>IF(AND(ISNUMBER('Emissions (start here)'!F285),ISNUMBER(Dispersion!$C$11)),'Emissions (start here)'!F285*2000*453.59/8760/3600*Dispersion!$C$11,0)</f>
        <v>0</v>
      </c>
      <c r="K285" s="74">
        <f>IF(AND(ISNUMBER('Emissions (start here)'!G285),ISNUMBER(Dispersion!$D$8)),'Emissions (start here)'!G285*453.59/3600*Dispersion!$D$8,0)</f>
        <v>0</v>
      </c>
      <c r="L285" s="74">
        <f>IF(AND(ISNUMBER('Emissions (start here)'!G285),ISNUMBER(Dispersion!$D$9)),'Emissions (start here)'!G285*453.59/3600*Dispersion!$D$9,0)</f>
        <v>0</v>
      </c>
      <c r="M285" s="74">
        <f>IF(AND(ISNUMBER('Emissions (start here)'!H285),ISNUMBER(Dispersion!$D$10)),'Emissions (start here)'!H285*2000*453.59/8760/3600*Dispersion!$D$10,0)</f>
        <v>0</v>
      </c>
      <c r="N285" s="74">
        <f>IF(AND(ISNUMBER('Emissions (start here)'!H285),ISNUMBER(Dispersion!$D$11)),'Emissions (start here)'!H285*2000*453.59/8760/3600*Dispersion!$D$11,0)</f>
        <v>0</v>
      </c>
      <c r="O285" s="74">
        <f>IF(AND(ISNUMBER('Emissions (start here)'!I285),ISNUMBER(Dispersion!$E$8)),'Emissions (start here)'!I285*453.59/3600*Dispersion!$E$8,0)</f>
        <v>0</v>
      </c>
      <c r="P285" s="74">
        <f>IF(AND(ISNUMBER('Emissions (start here)'!I285),ISNUMBER(Dispersion!$E$9)),'Emissions (start here)'!I285*453.59/3600*Dispersion!$E$9,0)</f>
        <v>0</v>
      </c>
      <c r="Q285" s="74">
        <f>IF(AND(ISNUMBER('Emissions (start here)'!J285),ISNUMBER(Dispersion!$E$10)),'Emissions (start here)'!J285*2000*453.59/8760/3600*Dispersion!$E$10,0)</f>
        <v>0</v>
      </c>
      <c r="R285" s="74">
        <f>IF(AND(ISNUMBER('Emissions (start here)'!J285),ISNUMBER(Dispersion!$E$11)),'Emissions (start here)'!J285*2000*453.59/8760/3600*Dispersion!$E$11,0)</f>
        <v>0</v>
      </c>
      <c r="S285" s="74">
        <f>IF(AND(ISNUMBER('Emissions (start here)'!K285),ISNUMBER(Dispersion!$F$8)),'Emissions (start here)'!K285*453.59/3600*Dispersion!$F$8,0)</f>
        <v>0</v>
      </c>
      <c r="T285" s="74">
        <f>IF(AND(ISNUMBER('Emissions (start here)'!K285),ISNUMBER(Dispersion!$F$9)),'Emissions (start here)'!K285*453.59/3600*Dispersion!$F$9,0)</f>
        <v>0</v>
      </c>
      <c r="U285" s="74">
        <f>IF(AND(ISNUMBER('Emissions (start here)'!L285),ISNUMBER(Dispersion!$F$10)),'Emissions (start here)'!L285*2000*453.59/8760/3600*Dispersion!$F$10,0)</f>
        <v>0</v>
      </c>
      <c r="V285" s="74">
        <f>IF(AND(ISNUMBER('Emissions (start here)'!L285),ISNUMBER(Dispersion!$F$11)),'Emissions (start here)'!L285*2000*453.59/8760/3600*Dispersion!$F$11,0)</f>
        <v>0</v>
      </c>
      <c r="W285" s="74">
        <f>IF(AND(ISNUMBER('Emissions (start here)'!M285),ISNUMBER(Dispersion!$G$8)),'Emissions (start here)'!M285*453.59/3600*Dispersion!$G$8,0)</f>
        <v>0</v>
      </c>
      <c r="X285" s="74">
        <f>IF(AND(ISNUMBER('Emissions (start here)'!M285),ISNUMBER(Dispersion!$G$9)),'Emissions (start here)'!M285*453.59/3600*Dispersion!$G$9,0)</f>
        <v>0</v>
      </c>
      <c r="Y285" s="74">
        <f>IF(AND(ISNUMBER('Emissions (start here)'!N285),ISNUMBER(Dispersion!$G$10)),'Emissions (start here)'!N285*2000*453.59/8760/3600*Dispersion!$G$10,0)</f>
        <v>0</v>
      </c>
      <c r="Z285" s="74">
        <f>IF(AND(ISNUMBER('Emissions (start here)'!N285),ISNUMBER(Dispersion!$G$11)),'Emissions (start here)'!N285*2000*453.59/8760/3600*Dispersion!$G$11,0)</f>
        <v>0</v>
      </c>
      <c r="AA285" s="74">
        <f>IF(AND(ISNUMBER('Emissions (start here)'!O285),ISNUMBER(Dispersion!$H$8)),'Emissions (start here)'!O285*453.59/3600*Dispersion!$H$8,0)</f>
        <v>0</v>
      </c>
      <c r="AB285" s="74">
        <f>IF(AND(ISNUMBER('Emissions (start here)'!O285),ISNUMBER(Dispersion!$H$9)),'Emissions (start here)'!O285*453.59/3600*Dispersion!$H$9,0)</f>
        <v>0</v>
      </c>
      <c r="AC285" s="74">
        <f>IF(AND(ISNUMBER('Emissions (start here)'!P285),ISNUMBER(Dispersion!$H$10)),'Emissions (start here)'!P285*2000*453.59/8760/3600*Dispersion!$H$10,0)</f>
        <v>0</v>
      </c>
      <c r="AD285" s="74">
        <f>IF(AND(ISNUMBER('Emissions (start here)'!P285),ISNUMBER(Dispersion!$H$11)),'Emissions (start here)'!P285*2000*453.59/8760/3600*Dispersion!$H$11,0)</f>
        <v>0</v>
      </c>
      <c r="AE285" s="74">
        <f>IF(AND(ISNUMBER('Emissions (start here)'!Q285),ISNUMBER(Dispersion!$I$8)),'Emissions (start here)'!Q285*453.59/3600*Dispersion!$I$8,0)</f>
        <v>0</v>
      </c>
      <c r="AF285" s="74">
        <f>IF(AND(ISNUMBER('Emissions (start here)'!Q285),ISNUMBER(Dispersion!$I$9)),'Emissions (start here)'!Q285*453.59/3600*Dispersion!$I$9,0)</f>
        <v>0</v>
      </c>
      <c r="AG285" s="74">
        <f>IF(AND(ISNUMBER('Emissions (start here)'!R285),ISNUMBER(Dispersion!$I$10)),'Emissions (start here)'!R285*2000*453.59/8760/3600*Dispersion!$I$10,0)</f>
        <v>0</v>
      </c>
      <c r="AH285" s="74">
        <f>IF(AND(ISNUMBER('Emissions (start here)'!R285),ISNUMBER(Dispersion!$I$11)),'Emissions (start here)'!R285*2000*453.59/8760/3600*Dispersion!$I$11,0)</f>
        <v>0</v>
      </c>
      <c r="AI285" s="74">
        <f>IF(AND(ISNUMBER('Emissions (start here)'!S285),ISNUMBER(Dispersion!$J$8)),'Emissions (start here)'!S285*453.59/3600*Dispersion!$J$8,0)</f>
        <v>0</v>
      </c>
      <c r="AJ285" s="74">
        <f>IF(AND(ISNUMBER('Emissions (start here)'!S285),ISNUMBER(Dispersion!$J$9)),'Emissions (start here)'!S285*453.59/3600*Dispersion!$J$9,0)</f>
        <v>0</v>
      </c>
      <c r="AK285" s="74">
        <f>IF(AND(ISNUMBER('Emissions (start here)'!T285),ISNUMBER(Dispersion!$J$10)),'Emissions (start here)'!T285*2000*453.59/8760/3600*Dispersion!$J$10,0)</f>
        <v>0</v>
      </c>
      <c r="AL285" s="74">
        <f>IF(AND(ISNUMBER('Emissions (start here)'!T285),ISNUMBER(Dispersion!$J$11)),'Emissions (start here)'!T285*2000*453.59/8760/3600*Dispersion!$J$11,0)</f>
        <v>0</v>
      </c>
      <c r="AM285" s="74">
        <f>IF(AND(ISNUMBER('Emissions (start here)'!U285),ISNUMBER(Dispersion!$K$8)),'Emissions (start here)'!U285*453.59/3600*Dispersion!$K$8,0)</f>
        <v>0</v>
      </c>
      <c r="AN285" s="74">
        <f>IF(AND(ISNUMBER('Emissions (start here)'!U285),ISNUMBER(Dispersion!$K$9)),'Emissions (start here)'!U285*453.59/3600*Dispersion!$K$9,0)</f>
        <v>0</v>
      </c>
      <c r="AO285" s="74">
        <f>IF(AND(ISNUMBER('Emissions (start here)'!V285),ISNUMBER(Dispersion!$K$10)),'Emissions (start here)'!V285*2000*453.59/8760/3600*Dispersion!$K$10,0)</f>
        <v>0</v>
      </c>
      <c r="AP285" s="74">
        <f>IF(AND(ISNUMBER('Emissions (start here)'!V285),ISNUMBER(Dispersion!$K$11)),'Emissions (start here)'!V285*2000*453.59/8760/3600*Dispersion!$K$11,0)</f>
        <v>0</v>
      </c>
      <c r="AQ285" s="74">
        <f>IF(AND(ISNUMBER('Emissions (start here)'!W285),ISNUMBER(Dispersion!$L$8)),'Emissions (start here)'!W285*453.59/3600*Dispersion!$L$8,0)</f>
        <v>0</v>
      </c>
      <c r="AR285" s="74">
        <f>IF(AND(ISNUMBER('Emissions (start here)'!W285),ISNUMBER(Dispersion!$L$9)),'Emissions (start here)'!W285*453.59/3600*Dispersion!$L$9,0)</f>
        <v>0</v>
      </c>
      <c r="AS285" s="74">
        <f>IF(AND(ISNUMBER('Emissions (start here)'!X285),ISNUMBER(Dispersion!$L$10)),'Emissions (start here)'!X285*2000*453.59/8760/3600*Dispersion!$L$10,0)</f>
        <v>0</v>
      </c>
      <c r="AT285" s="74">
        <f>IF(AND(ISNUMBER('Emissions (start here)'!X285),ISNUMBER(Dispersion!$L$11)),'Emissions (start here)'!X285*2000*453.59/8760/3600*Dispersion!$L$11,0)</f>
        <v>0</v>
      </c>
      <c r="AU285" s="74">
        <f>IF(AND(ISNUMBER('Emissions (start here)'!Y285),ISNUMBER(Dispersion!$M$8)),'Emissions (start here)'!Y285*453.59/3600*Dispersion!$M$8,0)</f>
        <v>0</v>
      </c>
      <c r="AV285" s="74">
        <f>IF(AND(ISNUMBER('Emissions (start here)'!Y285),ISNUMBER(Dispersion!$M$9)),'Emissions (start here)'!Y285*453.59/3600*Dispersion!$M$9,0)</f>
        <v>0</v>
      </c>
      <c r="AW285" s="74">
        <f>IF(AND(ISNUMBER('Emissions (start here)'!Z285),ISNUMBER(Dispersion!$M$10)),'Emissions (start here)'!Z285*2000*453.59/8760/3600*Dispersion!$M$10,0)</f>
        <v>0</v>
      </c>
      <c r="AX285" s="74">
        <f>IF(AND(ISNUMBER('Emissions (start here)'!Z285),ISNUMBER(Dispersion!$M$11)),'Emissions (start here)'!Z285*2000*453.59/8760/3600*Dispersion!$M$11,0)</f>
        <v>0</v>
      </c>
      <c r="AY285" s="74">
        <f>IF(AND(ISNUMBER('Emissions (start here)'!AA285),ISNUMBER(Dispersion!$N$8)),'Emissions (start here)'!AA285*453.59/3600*Dispersion!$N$8,0)</f>
        <v>0</v>
      </c>
      <c r="AZ285" s="74">
        <f>IF(AND(ISNUMBER('Emissions (start here)'!AA285),ISNUMBER(Dispersion!$N$9)),'Emissions (start here)'!AA285*453.59/3600*Dispersion!$N$9,0)</f>
        <v>0</v>
      </c>
      <c r="BA285" s="74">
        <f>IF(AND(ISNUMBER('Emissions (start here)'!AB285),ISNUMBER(Dispersion!$N$10)),'Emissions (start here)'!AB285*2000*453.59/8760/3600*Dispersion!$N$10,0)</f>
        <v>0</v>
      </c>
      <c r="BB285" s="74">
        <f>IF(AND(ISNUMBER('Emissions (start here)'!AB285),ISNUMBER(Dispersion!$N$11)),'Emissions (start here)'!AB285*2000*453.59/8760/3600*Dispersion!$N$11,0)</f>
        <v>0</v>
      </c>
      <c r="BC285" s="74">
        <f>IF(AND(ISNUMBER('Emissions (start here)'!AC285),ISNUMBER(Dispersion!$O$8)),'Emissions (start here)'!AC285*453.59/3600*Dispersion!$O$8,0)</f>
        <v>0</v>
      </c>
      <c r="BD285" s="74">
        <f>IF(AND(ISNUMBER('Emissions (start here)'!AC285),ISNUMBER(Dispersion!$O$9)),'Emissions (start here)'!AC285*453.59/3600*Dispersion!$O$9,0)</f>
        <v>0</v>
      </c>
      <c r="BE285" s="74">
        <f>IF(AND(ISNUMBER('Emissions (start here)'!AD285),ISNUMBER(Dispersion!$O$10)),'Emissions (start here)'!AD285*2000*453.59/8760/3600*Dispersion!$O$10,0)</f>
        <v>0</v>
      </c>
      <c r="BF285" s="74">
        <f>IF(AND(ISNUMBER('Emissions (start here)'!AD285),ISNUMBER(Dispersion!$O$11)),'Emissions (start here)'!AD285*2000*453.59/8760/3600*Dispersion!$O$11,0)</f>
        <v>0</v>
      </c>
      <c r="BG285" s="74">
        <f>IF(AND(ISNUMBER('Emissions (start here)'!AE285),ISNUMBER(Dispersion!$P$8)),'Emissions (start here)'!AE285*453.59/3600*Dispersion!$P$8,0)</f>
        <v>0</v>
      </c>
      <c r="BH285" s="74">
        <f>IF(AND(ISNUMBER('Emissions (start here)'!AE285),ISNUMBER(Dispersion!$P$9)),'Emissions (start here)'!AE285*453.59/3600*Dispersion!$P$9,0)</f>
        <v>0</v>
      </c>
      <c r="BI285" s="74">
        <f>IF(AND(ISNUMBER('Emissions (start here)'!AF285),ISNUMBER(Dispersion!$P$10)),'Emissions (start here)'!AF285*2000*453.59/8760/3600*Dispersion!$P$10,0)</f>
        <v>0</v>
      </c>
      <c r="BJ285" s="74">
        <f>IF(AND(ISNUMBER('Emissions (start here)'!AF285),ISNUMBER(Dispersion!$P$11)),'Emissions (start here)'!AF285*2000*453.59/8760/3600*Dispersion!$P$11,0)</f>
        <v>0</v>
      </c>
      <c r="BK285" s="74">
        <f>IF(AND(ISNUMBER('Emissions (start here)'!AG285),ISNUMBER(Dispersion!$Q$8)),'Emissions (start here)'!AG285*453.59/3600*Dispersion!$Q$8,0)</f>
        <v>0</v>
      </c>
      <c r="BL285" s="74">
        <f>IF(AND(ISNUMBER('Emissions (start here)'!AG285),ISNUMBER(Dispersion!$Q$9)),'Emissions (start here)'!AG285*453.59/3600*Dispersion!$Q$9,0)</f>
        <v>0</v>
      </c>
      <c r="BM285" s="74">
        <f>IF(AND(ISNUMBER('Emissions (start here)'!AH285),ISNUMBER(Dispersion!$Q$10)),'Emissions (start here)'!AH285*2000*453.59/8760/3600*Dispersion!$Q$10,0)</f>
        <v>0</v>
      </c>
      <c r="BN285" s="74">
        <f>IF(AND(ISNUMBER('Emissions (start here)'!AH285),ISNUMBER(Dispersion!$Q$11)),'Emissions (start here)'!AH285*2000*453.59/8760/3600*Dispersion!$Q$11,0)</f>
        <v>0</v>
      </c>
      <c r="BO285" s="74">
        <f>IF(AND(ISNUMBER('Emissions (start here)'!AI285),ISNUMBER(Dispersion!$R$8)),'Emissions (start here)'!AI285*453.59/3600*Dispersion!$R$8,0)</f>
        <v>0</v>
      </c>
      <c r="BP285" s="74">
        <f>IF(AND(ISNUMBER('Emissions (start here)'!AI285),ISNUMBER(Dispersion!$R$9)),'Emissions (start here)'!AI285*453.59/3600*Dispersion!$R$9,0)</f>
        <v>0</v>
      </c>
      <c r="BQ285" s="74">
        <f>IF(AND(ISNUMBER('Emissions (start here)'!AJ285),ISNUMBER(Dispersion!$R$10)),'Emissions (start here)'!AJ285*2000*453.59/8760/3600*Dispersion!$R$10,0)</f>
        <v>0</v>
      </c>
      <c r="BR285" s="74">
        <f>IF(AND(ISNUMBER('Emissions (start here)'!AJ285),ISNUMBER(Dispersion!$R$11)),'Emissions (start here)'!AJ285*2000*453.59/8760/3600*Dispersion!$R$11,0)</f>
        <v>0</v>
      </c>
      <c r="BS285" s="74">
        <f>IF(AND(ISNUMBER('Emissions (start here)'!AK285),ISNUMBER(Dispersion!$S$8)),'Emissions (start here)'!AK285*453.59/3600*Dispersion!$S$8,0)</f>
        <v>0</v>
      </c>
      <c r="BT285" s="74">
        <f>IF(AND(ISNUMBER('Emissions (start here)'!AK285),ISNUMBER(Dispersion!$S$9)),'Emissions (start here)'!AK285*453.59/3600*Dispersion!$S$9,0)</f>
        <v>0</v>
      </c>
      <c r="BU285" s="74">
        <f>IF(AND(ISNUMBER('Emissions (start here)'!AL285),ISNUMBER(Dispersion!$S$10)),'Emissions (start here)'!AL285*2000*453.59/8760/3600*Dispersion!$S$10,0)</f>
        <v>0</v>
      </c>
      <c r="BV285" s="74">
        <f>IF(AND(ISNUMBER('Emissions (start here)'!AL285),ISNUMBER(Dispersion!$S$11)),'Emissions (start here)'!AL285*2000*453.59/8760/3600*Dispersion!$S$11,0)</f>
        <v>0</v>
      </c>
      <c r="BW285" s="74">
        <f>IF(AND(ISNUMBER('Emissions (start here)'!AM285),ISNUMBER(Dispersion!$T$8)),'Emissions (start here)'!AM285*453.59/3600*Dispersion!$T$8,0)</f>
        <v>0</v>
      </c>
      <c r="BX285" s="74">
        <f>IF(AND(ISNUMBER('Emissions (start here)'!AM285),ISNUMBER(Dispersion!$T$9)),'Emissions (start here)'!AM285*453.59/3600*Dispersion!$T$9,0)</f>
        <v>0</v>
      </c>
      <c r="BY285" s="74">
        <f>IF(AND(ISNUMBER('Emissions (start here)'!AN285),ISNUMBER(Dispersion!$T$10)),'Emissions (start here)'!AN285*2000*453.59/8760/3600*Dispersion!$T$10,0)</f>
        <v>0</v>
      </c>
      <c r="BZ285" s="74">
        <f>IF(AND(ISNUMBER('Emissions (start here)'!AN285),ISNUMBER(Dispersion!$T$11)),'Emissions (start here)'!AN285*2000*453.59/8760/3600*Dispersion!$T$11,0)</f>
        <v>0</v>
      </c>
      <c r="CA285" s="74">
        <f>IF(AND(ISNUMBER('Emissions (start here)'!AO285),ISNUMBER(Dispersion!$U$8)),'Emissions (start here)'!AO285*453.59/3600*Dispersion!$U$8,0)</f>
        <v>0</v>
      </c>
      <c r="CB285" s="74">
        <f>IF(AND(ISNUMBER('Emissions (start here)'!AO285),ISNUMBER(Dispersion!$U$9)),'Emissions (start here)'!AO285*453.59/3600*Dispersion!$U$9,0)</f>
        <v>0</v>
      </c>
      <c r="CC285" s="74">
        <f>IF(AND(ISNUMBER('Emissions (start here)'!AP285),ISNUMBER(Dispersion!$U$10)),'Emissions (start here)'!AP285*2000*453.59/8760/3600*Dispersion!$U$10,0)</f>
        <v>0</v>
      </c>
      <c r="CD285" s="74">
        <f>IF(AND(ISNUMBER('Emissions (start here)'!AP285),ISNUMBER(Dispersion!$U$11)),'Emissions (start here)'!AP285*2000*453.59/8760/3600*Dispersion!$U$11,0)</f>
        <v>0</v>
      </c>
      <c r="CE285" s="74">
        <f>IF(AND(ISNUMBER('Emissions (start here)'!AQ285),ISNUMBER(Dispersion!$V$8)),'Emissions (start here)'!AQ285*453.59/3600*Dispersion!$V$8,0)</f>
        <v>0</v>
      </c>
      <c r="CF285" s="74">
        <f>IF(AND(ISNUMBER('Emissions (start here)'!AQ285),ISNUMBER(Dispersion!$V$9)),'Emissions (start here)'!AQ285*453.59/3600*Dispersion!$V$9,0)</f>
        <v>0</v>
      </c>
      <c r="CG285" s="74">
        <f>IF(AND(ISNUMBER('Emissions (start here)'!AR285),ISNUMBER(Dispersion!$V$10)),'Emissions (start here)'!AR285*2000*453.59/8760/3600*Dispersion!$V$10,0)</f>
        <v>0</v>
      </c>
      <c r="CH285" s="74">
        <f>IF(AND(ISNUMBER('Emissions (start here)'!AR285),ISNUMBER(Dispersion!$V$11)),'Emissions (start here)'!AR285*2000*453.59/8760/3600*Dispersion!$V$11,0)</f>
        <v>0</v>
      </c>
      <c r="CI285" s="74">
        <f>IF(AND(ISNUMBER('Emissions (start here)'!AS285),ISNUMBER(Dispersion!$W$8)),'Emissions (start here)'!AS285*453.59/3600*Dispersion!$W$8,0)</f>
        <v>0</v>
      </c>
      <c r="CJ285" s="74">
        <f>IF(AND(ISNUMBER('Emissions (start here)'!AS285),ISNUMBER(Dispersion!$W$9)),'Emissions (start here)'!AS285*453.59/3600*Dispersion!$W$9,0)</f>
        <v>0</v>
      </c>
      <c r="CK285" s="74">
        <f>IF(AND(ISNUMBER('Emissions (start here)'!AT285),ISNUMBER(Dispersion!$W$10)),'Emissions (start here)'!AT285*2000*453.59/8760/3600*Dispersion!$W$10,0)</f>
        <v>0</v>
      </c>
      <c r="CL285" s="74">
        <f>IF(AND(ISNUMBER('Emissions (start here)'!AT285),ISNUMBER(Dispersion!$W$11)),'Emissions (start here)'!AT285*2000*453.59/8760/3600*Dispersion!$W$11,0)</f>
        <v>0</v>
      </c>
      <c r="CM285" s="74">
        <f>IF(AND(ISNUMBER('Emissions (start here)'!AU285),ISNUMBER(Dispersion!$X$8)),'Emissions (start here)'!AU285*453.59/3600*Dispersion!$X$8,0)</f>
        <v>0</v>
      </c>
      <c r="CN285" s="74">
        <f>IF(AND(ISNUMBER('Emissions (start here)'!AU285),ISNUMBER(Dispersion!$X$9)),'Emissions (start here)'!AU285*453.59/3600*Dispersion!$X$9,0)</f>
        <v>0</v>
      </c>
      <c r="CO285" s="74">
        <f>IF(AND(ISNUMBER('Emissions (start here)'!AV285),ISNUMBER(Dispersion!$X$10)),'Emissions (start here)'!AV285*2000*453.59/8760/3600*Dispersion!$X$10,0)</f>
        <v>0</v>
      </c>
      <c r="CP285" s="74">
        <f>IF(AND(ISNUMBER('Emissions (start here)'!AV285),ISNUMBER(Dispersion!$X$11)),'Emissions (start here)'!AV285*2000*453.59/8760/3600*Dispersion!$X$11,0)</f>
        <v>0</v>
      </c>
      <c r="CQ285" s="74">
        <f>IF(AND(ISNUMBER('Emissions (start here)'!AW285),ISNUMBER(Dispersion!$Y$8)),'Emissions (start here)'!AW285*453.59/3600*Dispersion!$Y$8,0)</f>
        <v>0</v>
      </c>
      <c r="CR285" s="74">
        <f>IF(AND(ISNUMBER('Emissions (start here)'!AW285),ISNUMBER(Dispersion!$Y$9)),'Emissions (start here)'!AW285*453.59/3600*Dispersion!$Y$9,0)</f>
        <v>0</v>
      </c>
      <c r="CS285" s="74">
        <f>IF(AND(ISNUMBER('Emissions (start here)'!AX285),ISNUMBER(Dispersion!$Y$10)),'Emissions (start here)'!AX285*2000*453.59/8760/3600*Dispersion!$Y$10,0)</f>
        <v>0</v>
      </c>
      <c r="CT285" s="74">
        <f>IF(AND(ISNUMBER('Emissions (start here)'!AX285),ISNUMBER(Dispersion!$Y$11)),'Emissions (start here)'!AX285*2000*453.59/8760/3600*Dispersion!$Y$11,0)</f>
        <v>0</v>
      </c>
      <c r="CU285" s="74">
        <f>IF(AND(ISNUMBER('Emissions (start here)'!AY285),ISNUMBER(Dispersion!$Z$8)),'Emissions (start here)'!AY285*453.59/3600*Dispersion!$Z$8,0)</f>
        <v>0</v>
      </c>
      <c r="CV285" s="74">
        <f>IF(AND(ISNUMBER('Emissions (start here)'!AY285),ISNUMBER(Dispersion!$Z$9)),'Emissions (start here)'!AY285*453.59/3600*Dispersion!$Z$9,0)</f>
        <v>0</v>
      </c>
      <c r="CW285" s="74">
        <f>IF(AND(ISNUMBER('Emissions (start here)'!AZ285),ISNUMBER(Dispersion!$Z$10)),'Emissions (start here)'!AZ285*2000*453.59/8760/3600*Dispersion!$Z$10,0)</f>
        <v>0</v>
      </c>
      <c r="CX285" s="74">
        <f>IF(AND(ISNUMBER('Emissions (start here)'!AZ285),ISNUMBER(Dispersion!$Z$11)),'Emissions (start here)'!AZ285*2000*453.59/8760/3600*Dispersion!$Z$11,0)</f>
        <v>0</v>
      </c>
      <c r="CY285" s="74">
        <f>IF(AND(ISNUMBER('Emissions (start here)'!BA285),ISNUMBER(Dispersion!$AA$8)),'Emissions (start here)'!BA285*453.59/3600*Dispersion!$AA$8,0)</f>
        <v>0</v>
      </c>
      <c r="CZ285" s="74">
        <f>IF(AND(ISNUMBER('Emissions (start here)'!BA285),ISNUMBER(Dispersion!$AA$9)),'Emissions (start here)'!BA285*453.59/3600*Dispersion!$AA$9,0)</f>
        <v>0</v>
      </c>
      <c r="DA285" s="74">
        <f>IF(AND(ISNUMBER('Emissions (start here)'!BB285),ISNUMBER(Dispersion!$AA$10)),'Emissions (start here)'!BB285*2000*453.59/8760/3600*Dispersion!$AA$10,0)</f>
        <v>0</v>
      </c>
      <c r="DB285" s="74">
        <f>IF(AND(ISNUMBER('Emissions (start here)'!BB285),ISNUMBER(Dispersion!$AA$11)),'Emissions (start here)'!BB285*2000*453.59/8760/3600*Dispersion!$AA$11,0)</f>
        <v>0</v>
      </c>
      <c r="DC285" s="74">
        <f>IF(AND(ISNUMBER('Emissions (start here)'!BC285),ISNUMBER(Dispersion!$AB$8)),'Emissions (start here)'!BC285*453.59/3600*Dispersion!$AB$8,0)</f>
        <v>0</v>
      </c>
      <c r="DD285" s="74">
        <f>IF(AND(ISNUMBER('Emissions (start here)'!BC285),ISNUMBER(Dispersion!$AB$9)),'Emissions (start here)'!BC285*453.59/3600*Dispersion!$AB$9,0)</f>
        <v>0</v>
      </c>
      <c r="DE285" s="74">
        <f>IF(AND(ISNUMBER('Emissions (start here)'!BD285),ISNUMBER(Dispersion!$AB$10)),'Emissions (start here)'!BD285*2000*453.59/8760/3600*Dispersion!$AB$10,0)</f>
        <v>0</v>
      </c>
      <c r="DF285" s="74">
        <f>IF(AND(ISNUMBER('Emissions (start here)'!BD285),ISNUMBER(Dispersion!$AB$11)),'Emissions (start here)'!BD285*2000*453.59/8760/3600*Dispersion!$AB$11,0)</f>
        <v>0</v>
      </c>
      <c r="DG285" s="74">
        <f>IF(AND(ISNUMBER('Emissions (start here)'!BE285),ISNUMBER(Dispersion!$AC$8)),'Emissions (start here)'!BE285*453.59/3600*Dispersion!$AC$8,0)</f>
        <v>0</v>
      </c>
      <c r="DH285" s="74">
        <f>IF(AND(ISNUMBER('Emissions (start here)'!BE285),ISNUMBER(Dispersion!$AC$9)),'Emissions (start here)'!BE285*453.59/3600*Dispersion!$AC$9,0)</f>
        <v>0</v>
      </c>
      <c r="DI285" s="74">
        <f>IF(AND(ISNUMBER('Emissions (start here)'!BF285),ISNUMBER(Dispersion!$AC$10)),'Emissions (start here)'!BF285*2000*453.59/8760/3600*Dispersion!$AC$10,0)</f>
        <v>0</v>
      </c>
      <c r="DJ285" s="74">
        <f>IF(AND(ISNUMBER('Emissions (start here)'!BF285),ISNUMBER(Dispersion!$AC$11)),'Emissions (start here)'!BF285*2000*453.59/8760/3600*Dispersion!$AC$11,0)</f>
        <v>0</v>
      </c>
      <c r="DK285" s="74">
        <f>IF(AND(ISNUMBER('Emissions (start here)'!BG285),ISNUMBER(Dispersion!$AD$8)),'Emissions (start here)'!BG285*453.59/3600*Dispersion!$AD$8,0)</f>
        <v>0</v>
      </c>
      <c r="DL285" s="74">
        <f>IF(AND(ISNUMBER('Emissions (start here)'!BG285),ISNUMBER(Dispersion!$AD$9)),'Emissions (start here)'!BG285*453.59/3600*Dispersion!$AD$9,0)</f>
        <v>0</v>
      </c>
      <c r="DM285" s="74">
        <f>IF(AND(ISNUMBER('Emissions (start here)'!BH285),ISNUMBER(Dispersion!$AD$10)),'Emissions (start here)'!BH285*2000*453.59/8760/3600*Dispersion!$AD$10,0)</f>
        <v>0</v>
      </c>
      <c r="DN285" s="74">
        <f>IF(AND(ISNUMBER('Emissions (start here)'!BH285),ISNUMBER(Dispersion!$AD$11)),'Emissions (start here)'!BH285*2000*453.59/8760/3600*Dispersion!$AD$11,0)</f>
        <v>0</v>
      </c>
      <c r="DO285" s="74">
        <f>IF(AND(ISNUMBER('Emissions (start here)'!BI285),ISNUMBER(Dispersion!$AE$8)),'Emissions (start here)'!BI285*453.59/3600*Dispersion!$AE$8,0)</f>
        <v>0</v>
      </c>
      <c r="DP285" s="74">
        <f>IF(AND(ISNUMBER('Emissions (start here)'!BI285),ISNUMBER(Dispersion!$AE$9)),'Emissions (start here)'!BI285*453.59/3600*Dispersion!$AE$9,0)</f>
        <v>0</v>
      </c>
      <c r="DQ285" s="74">
        <f>IF(AND(ISNUMBER('Emissions (start here)'!BJ285),ISNUMBER(Dispersion!$AE$10)),'Emissions (start here)'!BJ285*2000*453.59/8760/3600*Dispersion!$AE$10,0)</f>
        <v>0</v>
      </c>
      <c r="DR285" s="74">
        <f>IF(AND(ISNUMBER('Emissions (start here)'!BJ285),ISNUMBER(Dispersion!$AE$11)),'Emissions (start here)'!BJ285*2000*453.59/8760/3600*Dispersion!$AE$11,0)</f>
        <v>0</v>
      </c>
      <c r="DS285" s="74">
        <f>IF(AND(ISNUMBER('Emissions (start here)'!BK285),ISNUMBER(Dispersion!$AF$8)),'Emissions (start here)'!BK285*453.59/3600*Dispersion!$AF$8,0)</f>
        <v>0</v>
      </c>
      <c r="DT285" s="74">
        <f>IF(AND(ISNUMBER('Emissions (start here)'!BK285),ISNUMBER(Dispersion!$AF$9)),'Emissions (start here)'!BK285*453.59/3600*Dispersion!$AF$9,0)</f>
        <v>0</v>
      </c>
      <c r="DU285" s="74">
        <f>IF(AND(ISNUMBER('Emissions (start here)'!BL285),ISNUMBER(Dispersion!$AF$10)),'Emissions (start here)'!BL285*2000*453.59/8760/3600*Dispersion!$AF$10,0)</f>
        <v>0</v>
      </c>
      <c r="DV285" s="74">
        <f>IF(AND(ISNUMBER('Emissions (start here)'!BL285),ISNUMBER(Dispersion!$AF$11)),'Emissions (start here)'!BL285*2000*453.59/8760/3600*Dispersion!$AF$11,0)</f>
        <v>0</v>
      </c>
      <c r="DW285" s="74">
        <f>IF(AND(ISNUMBER('Emissions (start here)'!BM285),ISNUMBER(Dispersion!$AG$8)),'Emissions (start here)'!BM285*453.59/3600*Dispersion!$AG$8,0)</f>
        <v>0</v>
      </c>
      <c r="DX285" s="74">
        <f>IF(AND(ISNUMBER('Emissions (start here)'!BM285),ISNUMBER(Dispersion!$AG$9)),'Emissions (start here)'!BM285*453.59/3600*Dispersion!$AG$9,0)</f>
        <v>0</v>
      </c>
      <c r="DY285" s="74">
        <f>IF(AND(ISNUMBER('Emissions (start here)'!BN285),ISNUMBER(Dispersion!$AG$10)),'Emissions (start here)'!BN285*2000*453.59/8760/3600*Dispersion!$AG$10,0)</f>
        <v>0</v>
      </c>
      <c r="DZ285" s="74">
        <f>IF(AND(ISNUMBER('Emissions (start here)'!BN285),ISNUMBER(Dispersion!$AG$11)),'Emissions (start here)'!BN285*2000*453.59/8760/3600*Dispersion!$AG$11,0)</f>
        <v>0</v>
      </c>
      <c r="EA285" s="74">
        <f>IF(AND(ISNUMBER('Emissions (start here)'!BO285),ISNUMBER(Dispersion!$AH$8)),'Emissions (start here)'!BO285*453.59/3600*Dispersion!$AH$8,0)</f>
        <v>0</v>
      </c>
      <c r="EB285" s="74">
        <f>IF(AND(ISNUMBER('Emissions (start here)'!BO285),ISNUMBER(Dispersion!$AH$9)),'Emissions (start here)'!BO285*453.59/3600*Dispersion!$AH$9,0)</f>
        <v>0</v>
      </c>
      <c r="EC285" s="74">
        <f>IF(AND(ISNUMBER('Emissions (start here)'!BP285),ISNUMBER(Dispersion!$AH$10)),'Emissions (start here)'!BP285*2000*453.59/8760/3600*Dispersion!$AH$10,0)</f>
        <v>0</v>
      </c>
      <c r="ED285" s="74">
        <f>IF(AND(ISNUMBER('Emissions (start here)'!BP285),ISNUMBER(Dispersion!$AH$11)),'Emissions (start here)'!BP285*2000*453.59/8760/3600*Dispersion!$AH$11,0)</f>
        <v>0</v>
      </c>
      <c r="EE285" s="74">
        <f>IF(AND(ISNUMBER('Emissions (start here)'!BQ285),ISNUMBER(Dispersion!$AI$8)),'Emissions (start here)'!BQ285*453.59/3600*Dispersion!$AI$8,0)</f>
        <v>0</v>
      </c>
      <c r="EF285" s="74">
        <f>IF(AND(ISNUMBER('Emissions (start here)'!BQ285),ISNUMBER(Dispersion!$AI$9)),'Emissions (start here)'!BQ285*453.59/3600*Dispersion!$AI$9,0)</f>
        <v>0</v>
      </c>
      <c r="EG285" s="74">
        <f>IF(AND(ISNUMBER('Emissions (start here)'!BR285),ISNUMBER(Dispersion!$AI$10)),'Emissions (start here)'!BR285*2000*453.59/8760/3600*Dispersion!$AI$10,0)</f>
        <v>0</v>
      </c>
      <c r="EH285" s="74">
        <f>IF(AND(ISNUMBER('Emissions (start here)'!BR285),ISNUMBER(Dispersion!$AI$11)),'Emissions (start here)'!BR285*2000*453.59/8760/3600*Dispersion!$AI$11,0)</f>
        <v>0</v>
      </c>
      <c r="EI285" s="74">
        <f>IF(AND(ISNUMBER('Emissions (start here)'!BS285),ISNUMBER(Dispersion!$AJ$8)),'Emissions (start here)'!BS285*453.59/3600*Dispersion!$AJ$8,0)</f>
        <v>0</v>
      </c>
      <c r="EJ285" s="74">
        <f>IF(AND(ISNUMBER('Emissions (start here)'!BS285),ISNUMBER(Dispersion!$AJ$9)),'Emissions (start here)'!BS285*453.59/3600*Dispersion!$AJ$9,0)</f>
        <v>0</v>
      </c>
      <c r="EK285" s="74">
        <f>IF(AND(ISNUMBER('Emissions (start here)'!BT285),ISNUMBER(Dispersion!$AJ$10)),'Emissions (start here)'!BT285*2000*453.59/8760/3600*Dispersion!$AJ$10,0)</f>
        <v>0</v>
      </c>
      <c r="EL285" s="74">
        <f>IF(AND(ISNUMBER('Emissions (start here)'!BT285),ISNUMBER(Dispersion!$AJ$11)),'Emissions (start here)'!BT285*2000*453.59/8760/3600*Dispersion!$AJ$11,0)</f>
        <v>0</v>
      </c>
      <c r="EM285" s="74">
        <f>IF(AND(ISNUMBER('Emissions (start here)'!BU285),ISNUMBER(Dispersion!$AK$8)),'Emissions (start here)'!BU285*453.59/3600*Dispersion!$AK$8,0)</f>
        <v>0</v>
      </c>
      <c r="EN285" s="74">
        <f>IF(AND(ISNUMBER('Emissions (start here)'!BU285),ISNUMBER(Dispersion!$AK$9)),'Emissions (start here)'!BU285*453.59/3600*Dispersion!$AK$9,0)</f>
        <v>0</v>
      </c>
      <c r="EO285" s="74">
        <f>IF(AND(ISNUMBER('Emissions (start here)'!BV285),ISNUMBER(Dispersion!$AK$10)),'Emissions (start here)'!BV285*2000*453.59/8760/3600*Dispersion!$AK$10,0)</f>
        <v>0</v>
      </c>
      <c r="EP285" s="74">
        <f>IF(AND(ISNUMBER('Emissions (start here)'!BV285),ISNUMBER(Dispersion!$AK$11)),'Emissions (start here)'!BV285*2000*453.59/8760/3600*Dispersion!$AK$11,0)</f>
        <v>0</v>
      </c>
      <c r="EQ285" s="74">
        <f>IF(AND(ISNUMBER('Emissions (start here)'!BW285),ISNUMBER(Dispersion!$AL$8)),'Emissions (start here)'!BW285*453.59/3600*Dispersion!$AL$8,0)</f>
        <v>0</v>
      </c>
      <c r="ER285" s="74">
        <f>IF(AND(ISNUMBER('Emissions (start here)'!BW285),ISNUMBER(Dispersion!$AL$9)),'Emissions (start here)'!BW285*453.59/3600*Dispersion!$AL$9,0)</f>
        <v>0</v>
      </c>
      <c r="ES285" s="74">
        <f>IF(AND(ISNUMBER('Emissions (start here)'!BX285),ISNUMBER(Dispersion!$AL$10)),'Emissions (start here)'!BX285*2000*453.59/8760/3600*Dispersion!$AL$10,0)</f>
        <v>0</v>
      </c>
      <c r="ET285" s="74">
        <f>IF(AND(ISNUMBER('Emissions (start here)'!BX285),ISNUMBER(Dispersion!$AL$11)),'Emissions (start here)'!BX285*2000*453.59/8760/3600*Dispersion!$AL$11,0)</f>
        <v>0</v>
      </c>
      <c r="EU285" s="74">
        <f>IF(AND(ISNUMBER('Emissions (start here)'!BY285),ISNUMBER(Dispersion!$AM$8)),'Emissions (start here)'!BY285*453.59/3600*Dispersion!$AM$8,0)</f>
        <v>0</v>
      </c>
      <c r="EV285" s="74">
        <f>IF(AND(ISNUMBER('Emissions (start here)'!BY285),ISNUMBER(Dispersion!$AM$9)),'Emissions (start here)'!BY285*453.59/3600*Dispersion!$AM$9,0)</f>
        <v>0</v>
      </c>
      <c r="EW285" s="74">
        <f>IF(AND(ISNUMBER('Emissions (start here)'!BZ285),ISNUMBER(Dispersion!$AM$10)),'Emissions (start here)'!BZ285*2000*453.59/8760/3600*Dispersion!$AM$10,0)</f>
        <v>0</v>
      </c>
      <c r="EX285" s="74">
        <f>IF(AND(ISNUMBER('Emissions (start here)'!BZ285),ISNUMBER(Dispersion!$AM$11)),'Emissions (start here)'!BZ285*2000*453.59/8760/3600*Dispersion!$AM$11,0)</f>
        <v>0</v>
      </c>
      <c r="EY285" s="74">
        <f>IF(AND(ISNUMBER('Emissions (start here)'!CA285),ISNUMBER(Dispersion!$AN$8)),'Emissions (start here)'!CA285*453.59/3600*Dispersion!$AN$8,0)</f>
        <v>0</v>
      </c>
      <c r="EZ285" s="74">
        <f>IF(AND(ISNUMBER('Emissions (start here)'!CA285),ISNUMBER(Dispersion!$AN$9)),'Emissions (start here)'!CA285*453.59/3600*Dispersion!$AN$9,0)</f>
        <v>0</v>
      </c>
      <c r="FA285" s="74">
        <f>IF(AND(ISNUMBER('Emissions (start here)'!CB285),ISNUMBER(Dispersion!$AN$10)),'Emissions (start here)'!CB285*2000*453.59/8760/3600*Dispersion!$AN$10,0)</f>
        <v>0</v>
      </c>
      <c r="FB285" s="74">
        <f>IF(AND(ISNUMBER('Emissions (start here)'!CB285),ISNUMBER(Dispersion!$AN$11)),'Emissions (start here)'!CB285*2000*453.59/8760/3600*Dispersion!$AN$11,0)</f>
        <v>0</v>
      </c>
      <c r="FC285" s="74">
        <f>IF(AND(ISNUMBER('Emissions (start here)'!CC285),ISNUMBER(Dispersion!$AO$8)),'Emissions (start here)'!CC285*453.59/3600*Dispersion!$AO$8,0)</f>
        <v>0</v>
      </c>
      <c r="FD285" s="74">
        <f>IF(AND(ISNUMBER('Emissions (start here)'!CC285),ISNUMBER(Dispersion!$AO$9)),'Emissions (start here)'!CC285*453.59/3600*Dispersion!$AO$9,0)</f>
        <v>0</v>
      </c>
      <c r="FE285" s="74">
        <f>IF(AND(ISNUMBER('Emissions (start here)'!CD285),ISNUMBER(Dispersion!$AO$10)),'Emissions (start here)'!CD285*2000*453.59/8760/3600*Dispersion!$AO$10,0)</f>
        <v>0</v>
      </c>
      <c r="FF285" s="74">
        <f>IF(AND(ISNUMBER('Emissions (start here)'!CD285),ISNUMBER(Dispersion!$AO$11)),'Emissions (start here)'!CD285*2000*453.59/8760/3600*Dispersion!$AO$11,0)</f>
        <v>0</v>
      </c>
      <c r="FG285" s="74">
        <f>IF(AND(ISNUMBER('Emissions (start here)'!CE285),ISNUMBER(Dispersion!$AP$8)),'Emissions (start here)'!CE285*453.59/3600*Dispersion!$AP$8,0)</f>
        <v>0</v>
      </c>
      <c r="FH285" s="74">
        <f>IF(AND(ISNUMBER('Emissions (start here)'!CE285),ISNUMBER(Dispersion!$AP$9)),'Emissions (start here)'!CE285*453.59/3600*Dispersion!$AP$9,0)</f>
        <v>0</v>
      </c>
      <c r="FI285" s="74">
        <f>IF(AND(ISNUMBER('Emissions (start here)'!CF285),ISNUMBER(Dispersion!$AP$10)),'Emissions (start here)'!CF285*2000*453.59/8760/3600*Dispersion!$AP$10,0)</f>
        <v>0</v>
      </c>
      <c r="FJ285" s="74">
        <f>IF(AND(ISNUMBER('Emissions (start here)'!CF285),ISNUMBER(Dispersion!$AP$11)),'Emissions (start here)'!CF285*2000*453.59/8760/3600*Dispersion!$AP$11,0)</f>
        <v>0</v>
      </c>
      <c r="FK285" s="74">
        <f>IF(AND(ISNUMBER('Emissions (start here)'!CG285),ISNUMBER(Dispersion!$AQ$8)),'Emissions (start here)'!CG285*453.59/3600*Dispersion!$AQ$8,0)</f>
        <v>0</v>
      </c>
      <c r="FL285" s="74">
        <f>IF(AND(ISNUMBER('Emissions (start here)'!CG285),ISNUMBER(Dispersion!$AQ$9)),'Emissions (start here)'!CG285*453.59/3600*Dispersion!$AQ$9,0)</f>
        <v>0</v>
      </c>
      <c r="FM285" s="74">
        <f>IF(AND(ISNUMBER('Emissions (start here)'!CH285),ISNUMBER(Dispersion!$AQ$10)),'Emissions (start here)'!CH285*2000*453.59/8760/3600*Dispersion!$AQ$10,0)</f>
        <v>0</v>
      </c>
      <c r="FN285" s="74">
        <f>IF(AND(ISNUMBER('Emissions (start here)'!CH285),ISNUMBER(Dispersion!$AQ$11)),'Emissions (start here)'!CH285*2000*453.59/8760/3600*Dispersion!$AQ$11,0)</f>
        <v>0</v>
      </c>
      <c r="FO285" s="74">
        <f>IF(AND(ISNUMBER('Emissions (start here)'!CI285),ISNUMBER(Dispersion!$AR$8)),'Emissions (start here)'!CI285*453.59/3600*Dispersion!$AR$8,0)</f>
        <v>0</v>
      </c>
      <c r="FP285" s="74">
        <f>IF(AND(ISNUMBER('Emissions (start here)'!CI285),ISNUMBER(Dispersion!$AR$9)),'Emissions (start here)'!CI285*453.59/3600*Dispersion!$AR$9,0)</f>
        <v>0</v>
      </c>
      <c r="FQ285" s="74">
        <f>IF(AND(ISNUMBER('Emissions (start here)'!CJ285),ISNUMBER(Dispersion!$AR$10)),'Emissions (start here)'!CJ285*2000*453.59/8760/3600*Dispersion!$AR$10,0)</f>
        <v>0</v>
      </c>
      <c r="FR285" s="74">
        <f>IF(AND(ISNUMBER('Emissions (start here)'!CJ285),ISNUMBER(Dispersion!$AR$11)),'Emissions (start here)'!CJ285*2000*453.59/8760/3600*Dispersion!$AR$11,0)</f>
        <v>0</v>
      </c>
      <c r="FS285" s="74">
        <f>IF(AND(ISNUMBER('Emissions (start here)'!CK285),ISNUMBER(Dispersion!$AS$8)),'Emissions (start here)'!CK285*453.59/3600*Dispersion!$AS$8,0)</f>
        <v>0</v>
      </c>
      <c r="FT285" s="74">
        <f>IF(AND(ISNUMBER('Emissions (start here)'!CK285),ISNUMBER(Dispersion!$AS$9)),'Emissions (start here)'!CK285*453.59/3600*Dispersion!$AS$9,0)</f>
        <v>0</v>
      </c>
      <c r="FU285" s="74">
        <f>IF(AND(ISNUMBER('Emissions (start here)'!CL285),ISNUMBER(Dispersion!$AS$10)),'Emissions (start here)'!CL285*2000*453.59/8760/3600*Dispersion!$AS$10,0)</f>
        <v>0</v>
      </c>
      <c r="FV285" s="74">
        <f>IF(AND(ISNUMBER('Emissions (start here)'!CL285),ISNUMBER(Dispersion!$AS$11)),'Emissions (start here)'!CL285*2000*453.59/8760/3600*Dispersion!$AS$11,0)</f>
        <v>0</v>
      </c>
      <c r="FW285" s="74">
        <f>IF(AND(ISNUMBER('Emissions (start here)'!CM285),ISNUMBER(Dispersion!$AT$8)),'Emissions (start here)'!CM285*453.59/3600*Dispersion!$AT$8,0)</f>
        <v>0</v>
      </c>
      <c r="FX285" s="74">
        <f>IF(AND(ISNUMBER('Emissions (start here)'!CM285),ISNUMBER(Dispersion!$AT$9)),'Emissions (start here)'!CM285*453.59/3600*Dispersion!$AT$9,0)</f>
        <v>0</v>
      </c>
      <c r="FY285" s="74">
        <f>IF(AND(ISNUMBER('Emissions (start here)'!CN285),ISNUMBER(Dispersion!$AT$10)),'Emissions (start here)'!CN285*2000*453.59/8760/3600*Dispersion!$AT$10,0)</f>
        <v>0</v>
      </c>
      <c r="FZ285" s="74">
        <f>IF(AND(ISNUMBER('Emissions (start here)'!CN285),ISNUMBER(Dispersion!$AT$11)),'Emissions (start here)'!CN285*2000*453.59/8760/3600*Dispersion!$AT$11,0)</f>
        <v>0</v>
      </c>
      <c r="GA285" s="74">
        <f>IF(AND(ISNUMBER('Emissions (start here)'!CO285),ISNUMBER(Dispersion!$AU$8)),'Emissions (start here)'!CO285*453.59/3600*Dispersion!$AU$8,0)</f>
        <v>0</v>
      </c>
      <c r="GB285" s="74">
        <f>IF(AND(ISNUMBER('Emissions (start here)'!CO285),ISNUMBER(Dispersion!$AU$9)),'Emissions (start here)'!CO285*453.59/3600*Dispersion!$AU$9,0)</f>
        <v>0</v>
      </c>
      <c r="GC285" s="74">
        <f>IF(AND(ISNUMBER('Emissions (start here)'!CP285),ISNUMBER(Dispersion!$AU$10)),'Emissions (start here)'!CP285*2000*453.59/8760/3600*Dispersion!$AU$10,0)</f>
        <v>0</v>
      </c>
      <c r="GD285" s="74">
        <f>IF(AND(ISNUMBER('Emissions (start here)'!CP285),ISNUMBER(Dispersion!$AU$11)),'Emissions (start here)'!CP285*2000*453.59/8760/3600*Dispersion!$AU$11,0)</f>
        <v>0</v>
      </c>
      <c r="GE285" s="74">
        <f>IF(AND(ISNUMBER('Emissions (start here)'!CQ285),ISNUMBER(Dispersion!$AV$8)),'Emissions (start here)'!CQ285*453.59/3600*Dispersion!$AV$8,0)</f>
        <v>0</v>
      </c>
      <c r="GF285" s="74">
        <f>IF(AND(ISNUMBER('Emissions (start here)'!CQ285),ISNUMBER(Dispersion!$AV$9)),'Emissions (start here)'!CQ285*453.59/3600*Dispersion!$AV$9,0)</f>
        <v>0</v>
      </c>
      <c r="GG285" s="74">
        <f>IF(AND(ISNUMBER('Emissions (start here)'!CR285),ISNUMBER(Dispersion!$AV$10)),'Emissions (start here)'!CR285*2000*453.59/8760/3600*Dispersion!$AV$10,0)</f>
        <v>0</v>
      </c>
      <c r="GH285" s="74">
        <f>IF(AND(ISNUMBER('Emissions (start here)'!CR285),ISNUMBER(Dispersion!$AV$11)),'Emissions (start here)'!CR285*2000*453.59/8760/3600*Dispersion!$AV$11,0)</f>
        <v>0</v>
      </c>
      <c r="GI285" s="74">
        <f>IF(AND(ISNUMBER('Emissions (start here)'!CS285),ISNUMBER(Dispersion!$AW$8)),'Emissions (start here)'!CS285*453.59/3600*Dispersion!$AW$8,0)</f>
        <v>0</v>
      </c>
      <c r="GJ285" s="74">
        <f>IF(AND(ISNUMBER('Emissions (start here)'!CS285),ISNUMBER(Dispersion!$AW$9)),'Emissions (start here)'!CS285*453.59/3600*Dispersion!$AW$9,0)</f>
        <v>0</v>
      </c>
      <c r="GK285" s="74">
        <f>IF(AND(ISNUMBER('Emissions (start here)'!CT285),ISNUMBER(Dispersion!$AW$10)),'Emissions (start here)'!CT285*2000*453.59/8760/3600*Dispersion!$AW$10,0)</f>
        <v>0</v>
      </c>
      <c r="GL285" s="74">
        <f>IF(AND(ISNUMBER('Emissions (start here)'!CT285),ISNUMBER(Dispersion!$AW$11)),'Emissions (start here)'!CT285*2000*453.59/8760/3600*Dispersion!$AW$11,0)</f>
        <v>0</v>
      </c>
      <c r="GM285" s="74">
        <f>IF(AND(ISNUMBER('Emissions (start here)'!CU285),ISNUMBER(Dispersion!$AX$8)),'Emissions (start here)'!CU285*453.59/3600*Dispersion!$AX$8,0)</f>
        <v>0</v>
      </c>
      <c r="GN285" s="74">
        <f>IF(AND(ISNUMBER('Emissions (start here)'!CU285),ISNUMBER(Dispersion!$AX$9)),'Emissions (start here)'!CU285*453.59/3600*Dispersion!$AX$9,0)</f>
        <v>0</v>
      </c>
      <c r="GO285" s="74">
        <f>IF(AND(ISNUMBER('Emissions (start here)'!CV285),ISNUMBER(Dispersion!$AX$10)),'Emissions (start here)'!CV285*2000*453.59/8760/3600*Dispersion!$AX$10,0)</f>
        <v>0</v>
      </c>
      <c r="GP285" s="74">
        <f>IF(AND(ISNUMBER('Emissions (start here)'!CV285),ISNUMBER(Dispersion!$AX$11)),'Emissions (start here)'!CV285*2000*453.59/8760/3600*Dispersion!$AX$11,0)</f>
        <v>0</v>
      </c>
      <c r="GQ285" s="74">
        <f>IF(AND(ISNUMBER('Emissions (start here)'!CW285),ISNUMBER(Dispersion!$AY$8)),'Emissions (start here)'!CW285*453.59/3600*Dispersion!$AY$8,0)</f>
        <v>0</v>
      </c>
      <c r="GR285" s="74">
        <f>IF(AND(ISNUMBER('Emissions (start here)'!CW285),ISNUMBER(Dispersion!$AY$9)),'Emissions (start here)'!CW285*453.59/3600*Dispersion!$AY$9,0)</f>
        <v>0</v>
      </c>
      <c r="GS285" s="74">
        <f>IF(AND(ISNUMBER('Emissions (start here)'!CX285),ISNUMBER(Dispersion!$AY$10)),'Emissions (start here)'!CX285*2000*453.59/8760/3600*Dispersion!$AY$10,0)</f>
        <v>0</v>
      </c>
      <c r="GT285" s="74">
        <f>IF(AND(ISNUMBER('Emissions (start here)'!CX285),ISNUMBER(Dispersion!$AY$11)),'Emissions (start here)'!CX285*2000*453.59/8760/3600*Dispersion!$AY$11,0)</f>
        <v>0</v>
      </c>
      <c r="GU285" s="74">
        <f>IF(AND(ISNUMBER('Emissions (start here)'!CY285),ISNUMBER(Dispersion!$AZ$8)),'Emissions (start here)'!CY285*453.59/3600*Dispersion!$AZ$8,0)</f>
        <v>0</v>
      </c>
      <c r="GV285" s="74">
        <f>IF(AND(ISNUMBER('Emissions (start here)'!CY285),ISNUMBER(Dispersion!$AZ$9)),'Emissions (start here)'!CY285*453.59/3600*Dispersion!$AZ$9,0)</f>
        <v>0</v>
      </c>
      <c r="GW285" s="74">
        <f>IF(AND(ISNUMBER('Emissions (start here)'!CZ285),ISNUMBER(Dispersion!$AZ$10)),'Emissions (start here)'!CZ285*2000*453.59/8760/3600*Dispersion!$AZ$10,0)</f>
        <v>0</v>
      </c>
      <c r="GX285" s="74">
        <f>IF(AND(ISNUMBER('Emissions (start here)'!CZ285),ISNUMBER(Dispersion!$AZ$11)),'Emissions (start here)'!CZ285*2000*453.59/8760/3600*Dispersion!$AZ$11,0)</f>
        <v>0</v>
      </c>
    </row>
    <row r="286" spans="1:206" x14ac:dyDescent="0.2">
      <c r="A286" s="51" t="str">
        <f>'Tox Values'!C286</f>
        <v>13552-44-8</v>
      </c>
      <c r="B286" s="94" t="str">
        <f>'Tox Values'!D286</f>
        <v>Methylenedianiline dihydrochloride, 4,4-</v>
      </c>
      <c r="C286" s="96">
        <f t="shared" si="17"/>
        <v>0</v>
      </c>
      <c r="D286" s="74">
        <f t="shared" si="18"/>
        <v>0</v>
      </c>
      <c r="E286" s="74">
        <f t="shared" si="19"/>
        <v>0</v>
      </c>
      <c r="F286" s="99">
        <f t="shared" si="20"/>
        <v>0</v>
      </c>
      <c r="G286" s="97">
        <f>IF(AND(ISNUMBER('Emissions (start here)'!E286),ISNUMBER(Dispersion!$C$8)),'Emissions (start here)'!E286*453.59/3600*Dispersion!$C$8,0)</f>
        <v>0</v>
      </c>
      <c r="H286" s="74">
        <f>IF(AND(ISNUMBER('Emissions (start here)'!E286),ISNUMBER(Dispersion!$C$9)),'Emissions (start here)'!E286*453.59/3600*Dispersion!$C$9,0)</f>
        <v>0</v>
      </c>
      <c r="I286" s="74">
        <f>IF(AND(ISNUMBER('Emissions (start here)'!F286),ISNUMBER(Dispersion!$C$10)),'Emissions (start here)'!F286*2000*453.59/8760/3600*Dispersion!$C$10,0)</f>
        <v>0</v>
      </c>
      <c r="J286" s="74">
        <f>IF(AND(ISNUMBER('Emissions (start here)'!F286),ISNUMBER(Dispersion!$C$11)),'Emissions (start here)'!F286*2000*453.59/8760/3600*Dispersion!$C$11,0)</f>
        <v>0</v>
      </c>
      <c r="K286" s="74">
        <f>IF(AND(ISNUMBER('Emissions (start here)'!G286),ISNUMBER(Dispersion!$D$8)),'Emissions (start here)'!G286*453.59/3600*Dispersion!$D$8,0)</f>
        <v>0</v>
      </c>
      <c r="L286" s="74">
        <f>IF(AND(ISNUMBER('Emissions (start here)'!G286),ISNUMBER(Dispersion!$D$9)),'Emissions (start here)'!G286*453.59/3600*Dispersion!$D$9,0)</f>
        <v>0</v>
      </c>
      <c r="M286" s="74">
        <f>IF(AND(ISNUMBER('Emissions (start here)'!H286),ISNUMBER(Dispersion!$D$10)),'Emissions (start here)'!H286*2000*453.59/8760/3600*Dispersion!$D$10,0)</f>
        <v>0</v>
      </c>
      <c r="N286" s="74">
        <f>IF(AND(ISNUMBER('Emissions (start here)'!H286),ISNUMBER(Dispersion!$D$11)),'Emissions (start here)'!H286*2000*453.59/8760/3600*Dispersion!$D$11,0)</f>
        <v>0</v>
      </c>
      <c r="O286" s="74">
        <f>IF(AND(ISNUMBER('Emissions (start here)'!I286),ISNUMBER(Dispersion!$E$8)),'Emissions (start here)'!I286*453.59/3600*Dispersion!$E$8,0)</f>
        <v>0</v>
      </c>
      <c r="P286" s="74">
        <f>IF(AND(ISNUMBER('Emissions (start here)'!I286),ISNUMBER(Dispersion!$E$9)),'Emissions (start here)'!I286*453.59/3600*Dispersion!$E$9,0)</f>
        <v>0</v>
      </c>
      <c r="Q286" s="74">
        <f>IF(AND(ISNUMBER('Emissions (start here)'!J286),ISNUMBER(Dispersion!$E$10)),'Emissions (start here)'!J286*2000*453.59/8760/3600*Dispersion!$E$10,0)</f>
        <v>0</v>
      </c>
      <c r="R286" s="74">
        <f>IF(AND(ISNUMBER('Emissions (start here)'!J286),ISNUMBER(Dispersion!$E$11)),'Emissions (start here)'!J286*2000*453.59/8760/3600*Dispersion!$E$11,0)</f>
        <v>0</v>
      </c>
      <c r="S286" s="74">
        <f>IF(AND(ISNUMBER('Emissions (start here)'!K286),ISNUMBER(Dispersion!$F$8)),'Emissions (start here)'!K286*453.59/3600*Dispersion!$F$8,0)</f>
        <v>0</v>
      </c>
      <c r="T286" s="74">
        <f>IF(AND(ISNUMBER('Emissions (start here)'!K286),ISNUMBER(Dispersion!$F$9)),'Emissions (start here)'!K286*453.59/3600*Dispersion!$F$9,0)</f>
        <v>0</v>
      </c>
      <c r="U286" s="74">
        <f>IF(AND(ISNUMBER('Emissions (start here)'!L286),ISNUMBER(Dispersion!$F$10)),'Emissions (start here)'!L286*2000*453.59/8760/3600*Dispersion!$F$10,0)</f>
        <v>0</v>
      </c>
      <c r="V286" s="74">
        <f>IF(AND(ISNUMBER('Emissions (start here)'!L286),ISNUMBER(Dispersion!$F$11)),'Emissions (start here)'!L286*2000*453.59/8760/3600*Dispersion!$F$11,0)</f>
        <v>0</v>
      </c>
      <c r="W286" s="74">
        <f>IF(AND(ISNUMBER('Emissions (start here)'!M286),ISNUMBER(Dispersion!$G$8)),'Emissions (start here)'!M286*453.59/3600*Dispersion!$G$8,0)</f>
        <v>0</v>
      </c>
      <c r="X286" s="74">
        <f>IF(AND(ISNUMBER('Emissions (start here)'!M286),ISNUMBER(Dispersion!$G$9)),'Emissions (start here)'!M286*453.59/3600*Dispersion!$G$9,0)</f>
        <v>0</v>
      </c>
      <c r="Y286" s="74">
        <f>IF(AND(ISNUMBER('Emissions (start here)'!N286),ISNUMBER(Dispersion!$G$10)),'Emissions (start here)'!N286*2000*453.59/8760/3600*Dispersion!$G$10,0)</f>
        <v>0</v>
      </c>
      <c r="Z286" s="74">
        <f>IF(AND(ISNUMBER('Emissions (start here)'!N286),ISNUMBER(Dispersion!$G$11)),'Emissions (start here)'!N286*2000*453.59/8760/3600*Dispersion!$G$11,0)</f>
        <v>0</v>
      </c>
      <c r="AA286" s="74">
        <f>IF(AND(ISNUMBER('Emissions (start here)'!O286),ISNUMBER(Dispersion!$H$8)),'Emissions (start here)'!O286*453.59/3600*Dispersion!$H$8,0)</f>
        <v>0</v>
      </c>
      <c r="AB286" s="74">
        <f>IF(AND(ISNUMBER('Emissions (start here)'!O286),ISNUMBER(Dispersion!$H$9)),'Emissions (start here)'!O286*453.59/3600*Dispersion!$H$9,0)</f>
        <v>0</v>
      </c>
      <c r="AC286" s="74">
        <f>IF(AND(ISNUMBER('Emissions (start here)'!P286),ISNUMBER(Dispersion!$H$10)),'Emissions (start here)'!P286*2000*453.59/8760/3600*Dispersion!$H$10,0)</f>
        <v>0</v>
      </c>
      <c r="AD286" s="74">
        <f>IF(AND(ISNUMBER('Emissions (start here)'!P286),ISNUMBER(Dispersion!$H$11)),'Emissions (start here)'!P286*2000*453.59/8760/3600*Dispersion!$H$11,0)</f>
        <v>0</v>
      </c>
      <c r="AE286" s="74">
        <f>IF(AND(ISNUMBER('Emissions (start here)'!Q286),ISNUMBER(Dispersion!$I$8)),'Emissions (start here)'!Q286*453.59/3600*Dispersion!$I$8,0)</f>
        <v>0</v>
      </c>
      <c r="AF286" s="74">
        <f>IF(AND(ISNUMBER('Emissions (start here)'!Q286),ISNUMBER(Dispersion!$I$9)),'Emissions (start here)'!Q286*453.59/3600*Dispersion!$I$9,0)</f>
        <v>0</v>
      </c>
      <c r="AG286" s="74">
        <f>IF(AND(ISNUMBER('Emissions (start here)'!R286),ISNUMBER(Dispersion!$I$10)),'Emissions (start here)'!R286*2000*453.59/8760/3600*Dispersion!$I$10,0)</f>
        <v>0</v>
      </c>
      <c r="AH286" s="74">
        <f>IF(AND(ISNUMBER('Emissions (start here)'!R286),ISNUMBER(Dispersion!$I$11)),'Emissions (start here)'!R286*2000*453.59/8760/3600*Dispersion!$I$11,0)</f>
        <v>0</v>
      </c>
      <c r="AI286" s="74">
        <f>IF(AND(ISNUMBER('Emissions (start here)'!S286),ISNUMBER(Dispersion!$J$8)),'Emissions (start here)'!S286*453.59/3600*Dispersion!$J$8,0)</f>
        <v>0</v>
      </c>
      <c r="AJ286" s="74">
        <f>IF(AND(ISNUMBER('Emissions (start here)'!S286),ISNUMBER(Dispersion!$J$9)),'Emissions (start here)'!S286*453.59/3600*Dispersion!$J$9,0)</f>
        <v>0</v>
      </c>
      <c r="AK286" s="74">
        <f>IF(AND(ISNUMBER('Emissions (start here)'!T286),ISNUMBER(Dispersion!$J$10)),'Emissions (start here)'!T286*2000*453.59/8760/3600*Dispersion!$J$10,0)</f>
        <v>0</v>
      </c>
      <c r="AL286" s="74">
        <f>IF(AND(ISNUMBER('Emissions (start here)'!T286),ISNUMBER(Dispersion!$J$11)),'Emissions (start here)'!T286*2000*453.59/8760/3600*Dispersion!$J$11,0)</f>
        <v>0</v>
      </c>
      <c r="AM286" s="74">
        <f>IF(AND(ISNUMBER('Emissions (start here)'!U286),ISNUMBER(Dispersion!$K$8)),'Emissions (start here)'!U286*453.59/3600*Dispersion!$K$8,0)</f>
        <v>0</v>
      </c>
      <c r="AN286" s="74">
        <f>IF(AND(ISNUMBER('Emissions (start here)'!U286),ISNUMBER(Dispersion!$K$9)),'Emissions (start here)'!U286*453.59/3600*Dispersion!$K$9,0)</f>
        <v>0</v>
      </c>
      <c r="AO286" s="74">
        <f>IF(AND(ISNUMBER('Emissions (start here)'!V286),ISNUMBER(Dispersion!$K$10)),'Emissions (start here)'!V286*2000*453.59/8760/3600*Dispersion!$K$10,0)</f>
        <v>0</v>
      </c>
      <c r="AP286" s="74">
        <f>IF(AND(ISNUMBER('Emissions (start here)'!V286),ISNUMBER(Dispersion!$K$11)),'Emissions (start here)'!V286*2000*453.59/8760/3600*Dispersion!$K$11,0)</f>
        <v>0</v>
      </c>
      <c r="AQ286" s="74">
        <f>IF(AND(ISNUMBER('Emissions (start here)'!W286),ISNUMBER(Dispersion!$L$8)),'Emissions (start here)'!W286*453.59/3600*Dispersion!$L$8,0)</f>
        <v>0</v>
      </c>
      <c r="AR286" s="74">
        <f>IF(AND(ISNUMBER('Emissions (start here)'!W286),ISNUMBER(Dispersion!$L$9)),'Emissions (start here)'!W286*453.59/3600*Dispersion!$L$9,0)</f>
        <v>0</v>
      </c>
      <c r="AS286" s="74">
        <f>IF(AND(ISNUMBER('Emissions (start here)'!X286),ISNUMBER(Dispersion!$L$10)),'Emissions (start here)'!X286*2000*453.59/8760/3600*Dispersion!$L$10,0)</f>
        <v>0</v>
      </c>
      <c r="AT286" s="74">
        <f>IF(AND(ISNUMBER('Emissions (start here)'!X286),ISNUMBER(Dispersion!$L$11)),'Emissions (start here)'!X286*2000*453.59/8760/3600*Dispersion!$L$11,0)</f>
        <v>0</v>
      </c>
      <c r="AU286" s="74">
        <f>IF(AND(ISNUMBER('Emissions (start here)'!Y286),ISNUMBER(Dispersion!$M$8)),'Emissions (start here)'!Y286*453.59/3600*Dispersion!$M$8,0)</f>
        <v>0</v>
      </c>
      <c r="AV286" s="74">
        <f>IF(AND(ISNUMBER('Emissions (start here)'!Y286),ISNUMBER(Dispersion!$M$9)),'Emissions (start here)'!Y286*453.59/3600*Dispersion!$M$9,0)</f>
        <v>0</v>
      </c>
      <c r="AW286" s="74">
        <f>IF(AND(ISNUMBER('Emissions (start here)'!Z286),ISNUMBER(Dispersion!$M$10)),'Emissions (start here)'!Z286*2000*453.59/8760/3600*Dispersion!$M$10,0)</f>
        <v>0</v>
      </c>
      <c r="AX286" s="74">
        <f>IF(AND(ISNUMBER('Emissions (start here)'!Z286),ISNUMBER(Dispersion!$M$11)),'Emissions (start here)'!Z286*2000*453.59/8760/3600*Dispersion!$M$11,0)</f>
        <v>0</v>
      </c>
      <c r="AY286" s="74">
        <f>IF(AND(ISNUMBER('Emissions (start here)'!AA286),ISNUMBER(Dispersion!$N$8)),'Emissions (start here)'!AA286*453.59/3600*Dispersion!$N$8,0)</f>
        <v>0</v>
      </c>
      <c r="AZ286" s="74">
        <f>IF(AND(ISNUMBER('Emissions (start here)'!AA286),ISNUMBER(Dispersion!$N$9)),'Emissions (start here)'!AA286*453.59/3600*Dispersion!$N$9,0)</f>
        <v>0</v>
      </c>
      <c r="BA286" s="74">
        <f>IF(AND(ISNUMBER('Emissions (start here)'!AB286),ISNUMBER(Dispersion!$N$10)),'Emissions (start here)'!AB286*2000*453.59/8760/3600*Dispersion!$N$10,0)</f>
        <v>0</v>
      </c>
      <c r="BB286" s="74">
        <f>IF(AND(ISNUMBER('Emissions (start here)'!AB286),ISNUMBER(Dispersion!$N$11)),'Emissions (start here)'!AB286*2000*453.59/8760/3600*Dispersion!$N$11,0)</f>
        <v>0</v>
      </c>
      <c r="BC286" s="74">
        <f>IF(AND(ISNUMBER('Emissions (start here)'!AC286),ISNUMBER(Dispersion!$O$8)),'Emissions (start here)'!AC286*453.59/3600*Dispersion!$O$8,0)</f>
        <v>0</v>
      </c>
      <c r="BD286" s="74">
        <f>IF(AND(ISNUMBER('Emissions (start here)'!AC286),ISNUMBER(Dispersion!$O$9)),'Emissions (start here)'!AC286*453.59/3600*Dispersion!$O$9,0)</f>
        <v>0</v>
      </c>
      <c r="BE286" s="74">
        <f>IF(AND(ISNUMBER('Emissions (start here)'!AD286),ISNUMBER(Dispersion!$O$10)),'Emissions (start here)'!AD286*2000*453.59/8760/3600*Dispersion!$O$10,0)</f>
        <v>0</v>
      </c>
      <c r="BF286" s="74">
        <f>IF(AND(ISNUMBER('Emissions (start here)'!AD286),ISNUMBER(Dispersion!$O$11)),'Emissions (start here)'!AD286*2000*453.59/8760/3600*Dispersion!$O$11,0)</f>
        <v>0</v>
      </c>
      <c r="BG286" s="74">
        <f>IF(AND(ISNUMBER('Emissions (start here)'!AE286),ISNUMBER(Dispersion!$P$8)),'Emissions (start here)'!AE286*453.59/3600*Dispersion!$P$8,0)</f>
        <v>0</v>
      </c>
      <c r="BH286" s="74">
        <f>IF(AND(ISNUMBER('Emissions (start here)'!AE286),ISNUMBER(Dispersion!$P$9)),'Emissions (start here)'!AE286*453.59/3600*Dispersion!$P$9,0)</f>
        <v>0</v>
      </c>
      <c r="BI286" s="74">
        <f>IF(AND(ISNUMBER('Emissions (start here)'!AF286),ISNUMBER(Dispersion!$P$10)),'Emissions (start here)'!AF286*2000*453.59/8760/3600*Dispersion!$P$10,0)</f>
        <v>0</v>
      </c>
      <c r="BJ286" s="74">
        <f>IF(AND(ISNUMBER('Emissions (start here)'!AF286),ISNUMBER(Dispersion!$P$11)),'Emissions (start here)'!AF286*2000*453.59/8760/3600*Dispersion!$P$11,0)</f>
        <v>0</v>
      </c>
      <c r="BK286" s="74">
        <f>IF(AND(ISNUMBER('Emissions (start here)'!AG286),ISNUMBER(Dispersion!$Q$8)),'Emissions (start here)'!AG286*453.59/3600*Dispersion!$Q$8,0)</f>
        <v>0</v>
      </c>
      <c r="BL286" s="74">
        <f>IF(AND(ISNUMBER('Emissions (start here)'!AG286),ISNUMBER(Dispersion!$Q$9)),'Emissions (start here)'!AG286*453.59/3600*Dispersion!$Q$9,0)</f>
        <v>0</v>
      </c>
      <c r="BM286" s="74">
        <f>IF(AND(ISNUMBER('Emissions (start here)'!AH286),ISNUMBER(Dispersion!$Q$10)),'Emissions (start here)'!AH286*2000*453.59/8760/3600*Dispersion!$Q$10,0)</f>
        <v>0</v>
      </c>
      <c r="BN286" s="74">
        <f>IF(AND(ISNUMBER('Emissions (start here)'!AH286),ISNUMBER(Dispersion!$Q$11)),'Emissions (start here)'!AH286*2000*453.59/8760/3600*Dispersion!$Q$11,0)</f>
        <v>0</v>
      </c>
      <c r="BO286" s="74">
        <f>IF(AND(ISNUMBER('Emissions (start here)'!AI286),ISNUMBER(Dispersion!$R$8)),'Emissions (start here)'!AI286*453.59/3600*Dispersion!$R$8,0)</f>
        <v>0</v>
      </c>
      <c r="BP286" s="74">
        <f>IF(AND(ISNUMBER('Emissions (start here)'!AI286),ISNUMBER(Dispersion!$R$9)),'Emissions (start here)'!AI286*453.59/3600*Dispersion!$R$9,0)</f>
        <v>0</v>
      </c>
      <c r="BQ286" s="74">
        <f>IF(AND(ISNUMBER('Emissions (start here)'!AJ286),ISNUMBER(Dispersion!$R$10)),'Emissions (start here)'!AJ286*2000*453.59/8760/3600*Dispersion!$R$10,0)</f>
        <v>0</v>
      </c>
      <c r="BR286" s="74">
        <f>IF(AND(ISNUMBER('Emissions (start here)'!AJ286),ISNUMBER(Dispersion!$R$11)),'Emissions (start here)'!AJ286*2000*453.59/8760/3600*Dispersion!$R$11,0)</f>
        <v>0</v>
      </c>
      <c r="BS286" s="74">
        <f>IF(AND(ISNUMBER('Emissions (start here)'!AK286),ISNUMBER(Dispersion!$S$8)),'Emissions (start here)'!AK286*453.59/3600*Dispersion!$S$8,0)</f>
        <v>0</v>
      </c>
      <c r="BT286" s="74">
        <f>IF(AND(ISNUMBER('Emissions (start here)'!AK286),ISNUMBER(Dispersion!$S$9)),'Emissions (start here)'!AK286*453.59/3600*Dispersion!$S$9,0)</f>
        <v>0</v>
      </c>
      <c r="BU286" s="74">
        <f>IF(AND(ISNUMBER('Emissions (start here)'!AL286),ISNUMBER(Dispersion!$S$10)),'Emissions (start here)'!AL286*2000*453.59/8760/3600*Dispersion!$S$10,0)</f>
        <v>0</v>
      </c>
      <c r="BV286" s="74">
        <f>IF(AND(ISNUMBER('Emissions (start here)'!AL286),ISNUMBER(Dispersion!$S$11)),'Emissions (start here)'!AL286*2000*453.59/8760/3600*Dispersion!$S$11,0)</f>
        <v>0</v>
      </c>
      <c r="BW286" s="74">
        <f>IF(AND(ISNUMBER('Emissions (start here)'!AM286),ISNUMBER(Dispersion!$T$8)),'Emissions (start here)'!AM286*453.59/3600*Dispersion!$T$8,0)</f>
        <v>0</v>
      </c>
      <c r="BX286" s="74">
        <f>IF(AND(ISNUMBER('Emissions (start here)'!AM286),ISNUMBER(Dispersion!$T$9)),'Emissions (start here)'!AM286*453.59/3600*Dispersion!$T$9,0)</f>
        <v>0</v>
      </c>
      <c r="BY286" s="74">
        <f>IF(AND(ISNUMBER('Emissions (start here)'!AN286),ISNUMBER(Dispersion!$T$10)),'Emissions (start here)'!AN286*2000*453.59/8760/3600*Dispersion!$T$10,0)</f>
        <v>0</v>
      </c>
      <c r="BZ286" s="74">
        <f>IF(AND(ISNUMBER('Emissions (start here)'!AN286),ISNUMBER(Dispersion!$T$11)),'Emissions (start here)'!AN286*2000*453.59/8760/3600*Dispersion!$T$11,0)</f>
        <v>0</v>
      </c>
      <c r="CA286" s="74">
        <f>IF(AND(ISNUMBER('Emissions (start here)'!AO286),ISNUMBER(Dispersion!$U$8)),'Emissions (start here)'!AO286*453.59/3600*Dispersion!$U$8,0)</f>
        <v>0</v>
      </c>
      <c r="CB286" s="74">
        <f>IF(AND(ISNUMBER('Emissions (start here)'!AO286),ISNUMBER(Dispersion!$U$9)),'Emissions (start here)'!AO286*453.59/3600*Dispersion!$U$9,0)</f>
        <v>0</v>
      </c>
      <c r="CC286" s="74">
        <f>IF(AND(ISNUMBER('Emissions (start here)'!AP286),ISNUMBER(Dispersion!$U$10)),'Emissions (start here)'!AP286*2000*453.59/8760/3600*Dispersion!$U$10,0)</f>
        <v>0</v>
      </c>
      <c r="CD286" s="74">
        <f>IF(AND(ISNUMBER('Emissions (start here)'!AP286),ISNUMBER(Dispersion!$U$11)),'Emissions (start here)'!AP286*2000*453.59/8760/3600*Dispersion!$U$11,0)</f>
        <v>0</v>
      </c>
      <c r="CE286" s="74">
        <f>IF(AND(ISNUMBER('Emissions (start here)'!AQ286),ISNUMBER(Dispersion!$V$8)),'Emissions (start here)'!AQ286*453.59/3600*Dispersion!$V$8,0)</f>
        <v>0</v>
      </c>
      <c r="CF286" s="74">
        <f>IF(AND(ISNUMBER('Emissions (start here)'!AQ286),ISNUMBER(Dispersion!$V$9)),'Emissions (start here)'!AQ286*453.59/3600*Dispersion!$V$9,0)</f>
        <v>0</v>
      </c>
      <c r="CG286" s="74">
        <f>IF(AND(ISNUMBER('Emissions (start here)'!AR286),ISNUMBER(Dispersion!$V$10)),'Emissions (start here)'!AR286*2000*453.59/8760/3600*Dispersion!$V$10,0)</f>
        <v>0</v>
      </c>
      <c r="CH286" s="74">
        <f>IF(AND(ISNUMBER('Emissions (start here)'!AR286),ISNUMBER(Dispersion!$V$11)),'Emissions (start here)'!AR286*2000*453.59/8760/3600*Dispersion!$V$11,0)</f>
        <v>0</v>
      </c>
      <c r="CI286" s="74">
        <f>IF(AND(ISNUMBER('Emissions (start here)'!AS286),ISNUMBER(Dispersion!$W$8)),'Emissions (start here)'!AS286*453.59/3600*Dispersion!$W$8,0)</f>
        <v>0</v>
      </c>
      <c r="CJ286" s="74">
        <f>IF(AND(ISNUMBER('Emissions (start here)'!AS286),ISNUMBER(Dispersion!$W$9)),'Emissions (start here)'!AS286*453.59/3600*Dispersion!$W$9,0)</f>
        <v>0</v>
      </c>
      <c r="CK286" s="74">
        <f>IF(AND(ISNUMBER('Emissions (start here)'!AT286),ISNUMBER(Dispersion!$W$10)),'Emissions (start here)'!AT286*2000*453.59/8760/3600*Dispersion!$W$10,0)</f>
        <v>0</v>
      </c>
      <c r="CL286" s="74">
        <f>IF(AND(ISNUMBER('Emissions (start here)'!AT286),ISNUMBER(Dispersion!$W$11)),'Emissions (start here)'!AT286*2000*453.59/8760/3600*Dispersion!$W$11,0)</f>
        <v>0</v>
      </c>
      <c r="CM286" s="74">
        <f>IF(AND(ISNUMBER('Emissions (start here)'!AU286),ISNUMBER(Dispersion!$X$8)),'Emissions (start here)'!AU286*453.59/3600*Dispersion!$X$8,0)</f>
        <v>0</v>
      </c>
      <c r="CN286" s="74">
        <f>IF(AND(ISNUMBER('Emissions (start here)'!AU286),ISNUMBER(Dispersion!$X$9)),'Emissions (start here)'!AU286*453.59/3600*Dispersion!$X$9,0)</f>
        <v>0</v>
      </c>
      <c r="CO286" s="74">
        <f>IF(AND(ISNUMBER('Emissions (start here)'!AV286),ISNUMBER(Dispersion!$X$10)),'Emissions (start here)'!AV286*2000*453.59/8760/3600*Dispersion!$X$10,0)</f>
        <v>0</v>
      </c>
      <c r="CP286" s="74">
        <f>IF(AND(ISNUMBER('Emissions (start here)'!AV286),ISNUMBER(Dispersion!$X$11)),'Emissions (start here)'!AV286*2000*453.59/8760/3600*Dispersion!$X$11,0)</f>
        <v>0</v>
      </c>
      <c r="CQ286" s="74">
        <f>IF(AND(ISNUMBER('Emissions (start here)'!AW286),ISNUMBER(Dispersion!$Y$8)),'Emissions (start here)'!AW286*453.59/3600*Dispersion!$Y$8,0)</f>
        <v>0</v>
      </c>
      <c r="CR286" s="74">
        <f>IF(AND(ISNUMBER('Emissions (start here)'!AW286),ISNUMBER(Dispersion!$Y$9)),'Emissions (start here)'!AW286*453.59/3600*Dispersion!$Y$9,0)</f>
        <v>0</v>
      </c>
      <c r="CS286" s="74">
        <f>IF(AND(ISNUMBER('Emissions (start here)'!AX286),ISNUMBER(Dispersion!$Y$10)),'Emissions (start here)'!AX286*2000*453.59/8760/3600*Dispersion!$Y$10,0)</f>
        <v>0</v>
      </c>
      <c r="CT286" s="74">
        <f>IF(AND(ISNUMBER('Emissions (start here)'!AX286),ISNUMBER(Dispersion!$Y$11)),'Emissions (start here)'!AX286*2000*453.59/8760/3600*Dispersion!$Y$11,0)</f>
        <v>0</v>
      </c>
      <c r="CU286" s="74">
        <f>IF(AND(ISNUMBER('Emissions (start here)'!AY286),ISNUMBER(Dispersion!$Z$8)),'Emissions (start here)'!AY286*453.59/3600*Dispersion!$Z$8,0)</f>
        <v>0</v>
      </c>
      <c r="CV286" s="74">
        <f>IF(AND(ISNUMBER('Emissions (start here)'!AY286),ISNUMBER(Dispersion!$Z$9)),'Emissions (start here)'!AY286*453.59/3600*Dispersion!$Z$9,0)</f>
        <v>0</v>
      </c>
      <c r="CW286" s="74">
        <f>IF(AND(ISNUMBER('Emissions (start here)'!AZ286),ISNUMBER(Dispersion!$Z$10)),'Emissions (start here)'!AZ286*2000*453.59/8760/3600*Dispersion!$Z$10,0)</f>
        <v>0</v>
      </c>
      <c r="CX286" s="74">
        <f>IF(AND(ISNUMBER('Emissions (start here)'!AZ286),ISNUMBER(Dispersion!$Z$11)),'Emissions (start here)'!AZ286*2000*453.59/8760/3600*Dispersion!$Z$11,0)</f>
        <v>0</v>
      </c>
      <c r="CY286" s="74">
        <f>IF(AND(ISNUMBER('Emissions (start here)'!BA286),ISNUMBER(Dispersion!$AA$8)),'Emissions (start here)'!BA286*453.59/3600*Dispersion!$AA$8,0)</f>
        <v>0</v>
      </c>
      <c r="CZ286" s="74">
        <f>IF(AND(ISNUMBER('Emissions (start here)'!BA286),ISNUMBER(Dispersion!$AA$9)),'Emissions (start here)'!BA286*453.59/3600*Dispersion!$AA$9,0)</f>
        <v>0</v>
      </c>
      <c r="DA286" s="74">
        <f>IF(AND(ISNUMBER('Emissions (start here)'!BB286),ISNUMBER(Dispersion!$AA$10)),'Emissions (start here)'!BB286*2000*453.59/8760/3600*Dispersion!$AA$10,0)</f>
        <v>0</v>
      </c>
      <c r="DB286" s="74">
        <f>IF(AND(ISNUMBER('Emissions (start here)'!BB286),ISNUMBER(Dispersion!$AA$11)),'Emissions (start here)'!BB286*2000*453.59/8760/3600*Dispersion!$AA$11,0)</f>
        <v>0</v>
      </c>
      <c r="DC286" s="74">
        <f>IF(AND(ISNUMBER('Emissions (start here)'!BC286),ISNUMBER(Dispersion!$AB$8)),'Emissions (start here)'!BC286*453.59/3600*Dispersion!$AB$8,0)</f>
        <v>0</v>
      </c>
      <c r="DD286" s="74">
        <f>IF(AND(ISNUMBER('Emissions (start here)'!BC286),ISNUMBER(Dispersion!$AB$9)),'Emissions (start here)'!BC286*453.59/3600*Dispersion!$AB$9,0)</f>
        <v>0</v>
      </c>
      <c r="DE286" s="74">
        <f>IF(AND(ISNUMBER('Emissions (start here)'!BD286),ISNUMBER(Dispersion!$AB$10)),'Emissions (start here)'!BD286*2000*453.59/8760/3600*Dispersion!$AB$10,0)</f>
        <v>0</v>
      </c>
      <c r="DF286" s="74">
        <f>IF(AND(ISNUMBER('Emissions (start here)'!BD286),ISNUMBER(Dispersion!$AB$11)),'Emissions (start here)'!BD286*2000*453.59/8760/3600*Dispersion!$AB$11,0)</f>
        <v>0</v>
      </c>
      <c r="DG286" s="74">
        <f>IF(AND(ISNUMBER('Emissions (start here)'!BE286),ISNUMBER(Dispersion!$AC$8)),'Emissions (start here)'!BE286*453.59/3600*Dispersion!$AC$8,0)</f>
        <v>0</v>
      </c>
      <c r="DH286" s="74">
        <f>IF(AND(ISNUMBER('Emissions (start here)'!BE286),ISNUMBER(Dispersion!$AC$9)),'Emissions (start here)'!BE286*453.59/3600*Dispersion!$AC$9,0)</f>
        <v>0</v>
      </c>
      <c r="DI286" s="74">
        <f>IF(AND(ISNUMBER('Emissions (start here)'!BF286),ISNUMBER(Dispersion!$AC$10)),'Emissions (start here)'!BF286*2000*453.59/8760/3600*Dispersion!$AC$10,0)</f>
        <v>0</v>
      </c>
      <c r="DJ286" s="74">
        <f>IF(AND(ISNUMBER('Emissions (start here)'!BF286),ISNUMBER(Dispersion!$AC$11)),'Emissions (start here)'!BF286*2000*453.59/8760/3600*Dispersion!$AC$11,0)</f>
        <v>0</v>
      </c>
      <c r="DK286" s="74">
        <f>IF(AND(ISNUMBER('Emissions (start here)'!BG286),ISNUMBER(Dispersion!$AD$8)),'Emissions (start here)'!BG286*453.59/3600*Dispersion!$AD$8,0)</f>
        <v>0</v>
      </c>
      <c r="DL286" s="74">
        <f>IF(AND(ISNUMBER('Emissions (start here)'!BG286),ISNUMBER(Dispersion!$AD$9)),'Emissions (start here)'!BG286*453.59/3600*Dispersion!$AD$9,0)</f>
        <v>0</v>
      </c>
      <c r="DM286" s="74">
        <f>IF(AND(ISNUMBER('Emissions (start here)'!BH286),ISNUMBER(Dispersion!$AD$10)),'Emissions (start here)'!BH286*2000*453.59/8760/3600*Dispersion!$AD$10,0)</f>
        <v>0</v>
      </c>
      <c r="DN286" s="74">
        <f>IF(AND(ISNUMBER('Emissions (start here)'!BH286),ISNUMBER(Dispersion!$AD$11)),'Emissions (start here)'!BH286*2000*453.59/8760/3600*Dispersion!$AD$11,0)</f>
        <v>0</v>
      </c>
      <c r="DO286" s="74">
        <f>IF(AND(ISNUMBER('Emissions (start here)'!BI286),ISNUMBER(Dispersion!$AE$8)),'Emissions (start here)'!BI286*453.59/3600*Dispersion!$AE$8,0)</f>
        <v>0</v>
      </c>
      <c r="DP286" s="74">
        <f>IF(AND(ISNUMBER('Emissions (start here)'!BI286),ISNUMBER(Dispersion!$AE$9)),'Emissions (start here)'!BI286*453.59/3600*Dispersion!$AE$9,0)</f>
        <v>0</v>
      </c>
      <c r="DQ286" s="74">
        <f>IF(AND(ISNUMBER('Emissions (start here)'!BJ286),ISNUMBER(Dispersion!$AE$10)),'Emissions (start here)'!BJ286*2000*453.59/8760/3600*Dispersion!$AE$10,0)</f>
        <v>0</v>
      </c>
      <c r="DR286" s="74">
        <f>IF(AND(ISNUMBER('Emissions (start here)'!BJ286),ISNUMBER(Dispersion!$AE$11)),'Emissions (start here)'!BJ286*2000*453.59/8760/3600*Dispersion!$AE$11,0)</f>
        <v>0</v>
      </c>
      <c r="DS286" s="74">
        <f>IF(AND(ISNUMBER('Emissions (start here)'!BK286),ISNUMBER(Dispersion!$AF$8)),'Emissions (start here)'!BK286*453.59/3600*Dispersion!$AF$8,0)</f>
        <v>0</v>
      </c>
      <c r="DT286" s="74">
        <f>IF(AND(ISNUMBER('Emissions (start here)'!BK286),ISNUMBER(Dispersion!$AF$9)),'Emissions (start here)'!BK286*453.59/3600*Dispersion!$AF$9,0)</f>
        <v>0</v>
      </c>
      <c r="DU286" s="74">
        <f>IF(AND(ISNUMBER('Emissions (start here)'!BL286),ISNUMBER(Dispersion!$AF$10)),'Emissions (start here)'!BL286*2000*453.59/8760/3600*Dispersion!$AF$10,0)</f>
        <v>0</v>
      </c>
      <c r="DV286" s="74">
        <f>IF(AND(ISNUMBER('Emissions (start here)'!BL286),ISNUMBER(Dispersion!$AF$11)),'Emissions (start here)'!BL286*2000*453.59/8760/3600*Dispersion!$AF$11,0)</f>
        <v>0</v>
      </c>
      <c r="DW286" s="74">
        <f>IF(AND(ISNUMBER('Emissions (start here)'!BM286),ISNUMBER(Dispersion!$AG$8)),'Emissions (start here)'!BM286*453.59/3600*Dispersion!$AG$8,0)</f>
        <v>0</v>
      </c>
      <c r="DX286" s="74">
        <f>IF(AND(ISNUMBER('Emissions (start here)'!BM286),ISNUMBER(Dispersion!$AG$9)),'Emissions (start here)'!BM286*453.59/3600*Dispersion!$AG$9,0)</f>
        <v>0</v>
      </c>
      <c r="DY286" s="74">
        <f>IF(AND(ISNUMBER('Emissions (start here)'!BN286),ISNUMBER(Dispersion!$AG$10)),'Emissions (start here)'!BN286*2000*453.59/8760/3600*Dispersion!$AG$10,0)</f>
        <v>0</v>
      </c>
      <c r="DZ286" s="74">
        <f>IF(AND(ISNUMBER('Emissions (start here)'!BN286),ISNUMBER(Dispersion!$AG$11)),'Emissions (start here)'!BN286*2000*453.59/8760/3600*Dispersion!$AG$11,0)</f>
        <v>0</v>
      </c>
      <c r="EA286" s="74">
        <f>IF(AND(ISNUMBER('Emissions (start here)'!BO286),ISNUMBER(Dispersion!$AH$8)),'Emissions (start here)'!BO286*453.59/3600*Dispersion!$AH$8,0)</f>
        <v>0</v>
      </c>
      <c r="EB286" s="74">
        <f>IF(AND(ISNUMBER('Emissions (start here)'!BO286),ISNUMBER(Dispersion!$AH$9)),'Emissions (start here)'!BO286*453.59/3600*Dispersion!$AH$9,0)</f>
        <v>0</v>
      </c>
      <c r="EC286" s="74">
        <f>IF(AND(ISNUMBER('Emissions (start here)'!BP286),ISNUMBER(Dispersion!$AH$10)),'Emissions (start here)'!BP286*2000*453.59/8760/3600*Dispersion!$AH$10,0)</f>
        <v>0</v>
      </c>
      <c r="ED286" s="74">
        <f>IF(AND(ISNUMBER('Emissions (start here)'!BP286),ISNUMBER(Dispersion!$AH$11)),'Emissions (start here)'!BP286*2000*453.59/8760/3600*Dispersion!$AH$11,0)</f>
        <v>0</v>
      </c>
      <c r="EE286" s="74">
        <f>IF(AND(ISNUMBER('Emissions (start here)'!BQ286),ISNUMBER(Dispersion!$AI$8)),'Emissions (start here)'!BQ286*453.59/3600*Dispersion!$AI$8,0)</f>
        <v>0</v>
      </c>
      <c r="EF286" s="74">
        <f>IF(AND(ISNUMBER('Emissions (start here)'!BQ286),ISNUMBER(Dispersion!$AI$9)),'Emissions (start here)'!BQ286*453.59/3600*Dispersion!$AI$9,0)</f>
        <v>0</v>
      </c>
      <c r="EG286" s="74">
        <f>IF(AND(ISNUMBER('Emissions (start here)'!BR286),ISNUMBER(Dispersion!$AI$10)),'Emissions (start here)'!BR286*2000*453.59/8760/3600*Dispersion!$AI$10,0)</f>
        <v>0</v>
      </c>
      <c r="EH286" s="74">
        <f>IF(AND(ISNUMBER('Emissions (start here)'!BR286),ISNUMBER(Dispersion!$AI$11)),'Emissions (start here)'!BR286*2000*453.59/8760/3600*Dispersion!$AI$11,0)</f>
        <v>0</v>
      </c>
      <c r="EI286" s="74">
        <f>IF(AND(ISNUMBER('Emissions (start here)'!BS286),ISNUMBER(Dispersion!$AJ$8)),'Emissions (start here)'!BS286*453.59/3600*Dispersion!$AJ$8,0)</f>
        <v>0</v>
      </c>
      <c r="EJ286" s="74">
        <f>IF(AND(ISNUMBER('Emissions (start here)'!BS286),ISNUMBER(Dispersion!$AJ$9)),'Emissions (start here)'!BS286*453.59/3600*Dispersion!$AJ$9,0)</f>
        <v>0</v>
      </c>
      <c r="EK286" s="74">
        <f>IF(AND(ISNUMBER('Emissions (start here)'!BT286),ISNUMBER(Dispersion!$AJ$10)),'Emissions (start here)'!BT286*2000*453.59/8760/3600*Dispersion!$AJ$10,0)</f>
        <v>0</v>
      </c>
      <c r="EL286" s="74">
        <f>IF(AND(ISNUMBER('Emissions (start here)'!BT286),ISNUMBER(Dispersion!$AJ$11)),'Emissions (start here)'!BT286*2000*453.59/8760/3600*Dispersion!$AJ$11,0)</f>
        <v>0</v>
      </c>
      <c r="EM286" s="74">
        <f>IF(AND(ISNUMBER('Emissions (start here)'!BU286),ISNUMBER(Dispersion!$AK$8)),'Emissions (start here)'!BU286*453.59/3600*Dispersion!$AK$8,0)</f>
        <v>0</v>
      </c>
      <c r="EN286" s="74">
        <f>IF(AND(ISNUMBER('Emissions (start here)'!BU286),ISNUMBER(Dispersion!$AK$9)),'Emissions (start here)'!BU286*453.59/3600*Dispersion!$AK$9,0)</f>
        <v>0</v>
      </c>
      <c r="EO286" s="74">
        <f>IF(AND(ISNUMBER('Emissions (start here)'!BV286),ISNUMBER(Dispersion!$AK$10)),'Emissions (start here)'!BV286*2000*453.59/8760/3600*Dispersion!$AK$10,0)</f>
        <v>0</v>
      </c>
      <c r="EP286" s="74">
        <f>IF(AND(ISNUMBER('Emissions (start here)'!BV286),ISNUMBER(Dispersion!$AK$11)),'Emissions (start here)'!BV286*2000*453.59/8760/3600*Dispersion!$AK$11,0)</f>
        <v>0</v>
      </c>
      <c r="EQ286" s="74">
        <f>IF(AND(ISNUMBER('Emissions (start here)'!BW286),ISNUMBER(Dispersion!$AL$8)),'Emissions (start here)'!BW286*453.59/3600*Dispersion!$AL$8,0)</f>
        <v>0</v>
      </c>
      <c r="ER286" s="74">
        <f>IF(AND(ISNUMBER('Emissions (start here)'!BW286),ISNUMBER(Dispersion!$AL$9)),'Emissions (start here)'!BW286*453.59/3600*Dispersion!$AL$9,0)</f>
        <v>0</v>
      </c>
      <c r="ES286" s="74">
        <f>IF(AND(ISNUMBER('Emissions (start here)'!BX286),ISNUMBER(Dispersion!$AL$10)),'Emissions (start here)'!BX286*2000*453.59/8760/3600*Dispersion!$AL$10,0)</f>
        <v>0</v>
      </c>
      <c r="ET286" s="74">
        <f>IF(AND(ISNUMBER('Emissions (start here)'!BX286),ISNUMBER(Dispersion!$AL$11)),'Emissions (start here)'!BX286*2000*453.59/8760/3600*Dispersion!$AL$11,0)</f>
        <v>0</v>
      </c>
      <c r="EU286" s="74">
        <f>IF(AND(ISNUMBER('Emissions (start here)'!BY286),ISNUMBER(Dispersion!$AM$8)),'Emissions (start here)'!BY286*453.59/3600*Dispersion!$AM$8,0)</f>
        <v>0</v>
      </c>
      <c r="EV286" s="74">
        <f>IF(AND(ISNUMBER('Emissions (start here)'!BY286),ISNUMBER(Dispersion!$AM$9)),'Emissions (start here)'!BY286*453.59/3600*Dispersion!$AM$9,0)</f>
        <v>0</v>
      </c>
      <c r="EW286" s="74">
        <f>IF(AND(ISNUMBER('Emissions (start here)'!BZ286),ISNUMBER(Dispersion!$AM$10)),'Emissions (start here)'!BZ286*2000*453.59/8760/3600*Dispersion!$AM$10,0)</f>
        <v>0</v>
      </c>
      <c r="EX286" s="74">
        <f>IF(AND(ISNUMBER('Emissions (start here)'!BZ286),ISNUMBER(Dispersion!$AM$11)),'Emissions (start here)'!BZ286*2000*453.59/8760/3600*Dispersion!$AM$11,0)</f>
        <v>0</v>
      </c>
      <c r="EY286" s="74">
        <f>IF(AND(ISNUMBER('Emissions (start here)'!CA286),ISNUMBER(Dispersion!$AN$8)),'Emissions (start here)'!CA286*453.59/3600*Dispersion!$AN$8,0)</f>
        <v>0</v>
      </c>
      <c r="EZ286" s="74">
        <f>IF(AND(ISNUMBER('Emissions (start here)'!CA286),ISNUMBER(Dispersion!$AN$9)),'Emissions (start here)'!CA286*453.59/3600*Dispersion!$AN$9,0)</f>
        <v>0</v>
      </c>
      <c r="FA286" s="74">
        <f>IF(AND(ISNUMBER('Emissions (start here)'!CB286),ISNUMBER(Dispersion!$AN$10)),'Emissions (start here)'!CB286*2000*453.59/8760/3600*Dispersion!$AN$10,0)</f>
        <v>0</v>
      </c>
      <c r="FB286" s="74">
        <f>IF(AND(ISNUMBER('Emissions (start here)'!CB286),ISNUMBER(Dispersion!$AN$11)),'Emissions (start here)'!CB286*2000*453.59/8760/3600*Dispersion!$AN$11,0)</f>
        <v>0</v>
      </c>
      <c r="FC286" s="74">
        <f>IF(AND(ISNUMBER('Emissions (start here)'!CC286),ISNUMBER(Dispersion!$AO$8)),'Emissions (start here)'!CC286*453.59/3600*Dispersion!$AO$8,0)</f>
        <v>0</v>
      </c>
      <c r="FD286" s="74">
        <f>IF(AND(ISNUMBER('Emissions (start here)'!CC286),ISNUMBER(Dispersion!$AO$9)),'Emissions (start here)'!CC286*453.59/3600*Dispersion!$AO$9,0)</f>
        <v>0</v>
      </c>
      <c r="FE286" s="74">
        <f>IF(AND(ISNUMBER('Emissions (start here)'!CD286),ISNUMBER(Dispersion!$AO$10)),'Emissions (start here)'!CD286*2000*453.59/8760/3600*Dispersion!$AO$10,0)</f>
        <v>0</v>
      </c>
      <c r="FF286" s="74">
        <f>IF(AND(ISNUMBER('Emissions (start here)'!CD286),ISNUMBER(Dispersion!$AO$11)),'Emissions (start here)'!CD286*2000*453.59/8760/3600*Dispersion!$AO$11,0)</f>
        <v>0</v>
      </c>
      <c r="FG286" s="74">
        <f>IF(AND(ISNUMBER('Emissions (start here)'!CE286),ISNUMBER(Dispersion!$AP$8)),'Emissions (start here)'!CE286*453.59/3600*Dispersion!$AP$8,0)</f>
        <v>0</v>
      </c>
      <c r="FH286" s="74">
        <f>IF(AND(ISNUMBER('Emissions (start here)'!CE286),ISNUMBER(Dispersion!$AP$9)),'Emissions (start here)'!CE286*453.59/3600*Dispersion!$AP$9,0)</f>
        <v>0</v>
      </c>
      <c r="FI286" s="74">
        <f>IF(AND(ISNUMBER('Emissions (start here)'!CF286),ISNUMBER(Dispersion!$AP$10)),'Emissions (start here)'!CF286*2000*453.59/8760/3600*Dispersion!$AP$10,0)</f>
        <v>0</v>
      </c>
      <c r="FJ286" s="74">
        <f>IF(AND(ISNUMBER('Emissions (start here)'!CF286),ISNUMBER(Dispersion!$AP$11)),'Emissions (start here)'!CF286*2000*453.59/8760/3600*Dispersion!$AP$11,0)</f>
        <v>0</v>
      </c>
      <c r="FK286" s="74">
        <f>IF(AND(ISNUMBER('Emissions (start here)'!CG286),ISNUMBER(Dispersion!$AQ$8)),'Emissions (start here)'!CG286*453.59/3600*Dispersion!$AQ$8,0)</f>
        <v>0</v>
      </c>
      <c r="FL286" s="74">
        <f>IF(AND(ISNUMBER('Emissions (start here)'!CG286),ISNUMBER(Dispersion!$AQ$9)),'Emissions (start here)'!CG286*453.59/3600*Dispersion!$AQ$9,0)</f>
        <v>0</v>
      </c>
      <c r="FM286" s="74">
        <f>IF(AND(ISNUMBER('Emissions (start here)'!CH286),ISNUMBER(Dispersion!$AQ$10)),'Emissions (start here)'!CH286*2000*453.59/8760/3600*Dispersion!$AQ$10,0)</f>
        <v>0</v>
      </c>
      <c r="FN286" s="74">
        <f>IF(AND(ISNUMBER('Emissions (start here)'!CH286),ISNUMBER(Dispersion!$AQ$11)),'Emissions (start here)'!CH286*2000*453.59/8760/3600*Dispersion!$AQ$11,0)</f>
        <v>0</v>
      </c>
      <c r="FO286" s="74">
        <f>IF(AND(ISNUMBER('Emissions (start here)'!CI286),ISNUMBER(Dispersion!$AR$8)),'Emissions (start here)'!CI286*453.59/3600*Dispersion!$AR$8,0)</f>
        <v>0</v>
      </c>
      <c r="FP286" s="74">
        <f>IF(AND(ISNUMBER('Emissions (start here)'!CI286),ISNUMBER(Dispersion!$AR$9)),'Emissions (start here)'!CI286*453.59/3600*Dispersion!$AR$9,0)</f>
        <v>0</v>
      </c>
      <c r="FQ286" s="74">
        <f>IF(AND(ISNUMBER('Emissions (start here)'!CJ286),ISNUMBER(Dispersion!$AR$10)),'Emissions (start here)'!CJ286*2000*453.59/8760/3600*Dispersion!$AR$10,0)</f>
        <v>0</v>
      </c>
      <c r="FR286" s="74">
        <f>IF(AND(ISNUMBER('Emissions (start here)'!CJ286),ISNUMBER(Dispersion!$AR$11)),'Emissions (start here)'!CJ286*2000*453.59/8760/3600*Dispersion!$AR$11,0)</f>
        <v>0</v>
      </c>
      <c r="FS286" s="74">
        <f>IF(AND(ISNUMBER('Emissions (start here)'!CK286),ISNUMBER(Dispersion!$AS$8)),'Emissions (start here)'!CK286*453.59/3600*Dispersion!$AS$8,0)</f>
        <v>0</v>
      </c>
      <c r="FT286" s="74">
        <f>IF(AND(ISNUMBER('Emissions (start here)'!CK286),ISNUMBER(Dispersion!$AS$9)),'Emissions (start here)'!CK286*453.59/3600*Dispersion!$AS$9,0)</f>
        <v>0</v>
      </c>
      <c r="FU286" s="74">
        <f>IF(AND(ISNUMBER('Emissions (start here)'!CL286),ISNUMBER(Dispersion!$AS$10)),'Emissions (start here)'!CL286*2000*453.59/8760/3600*Dispersion!$AS$10,0)</f>
        <v>0</v>
      </c>
      <c r="FV286" s="74">
        <f>IF(AND(ISNUMBER('Emissions (start here)'!CL286),ISNUMBER(Dispersion!$AS$11)),'Emissions (start here)'!CL286*2000*453.59/8760/3600*Dispersion!$AS$11,0)</f>
        <v>0</v>
      </c>
      <c r="FW286" s="74">
        <f>IF(AND(ISNUMBER('Emissions (start here)'!CM286),ISNUMBER(Dispersion!$AT$8)),'Emissions (start here)'!CM286*453.59/3600*Dispersion!$AT$8,0)</f>
        <v>0</v>
      </c>
      <c r="FX286" s="74">
        <f>IF(AND(ISNUMBER('Emissions (start here)'!CM286),ISNUMBER(Dispersion!$AT$9)),'Emissions (start here)'!CM286*453.59/3600*Dispersion!$AT$9,0)</f>
        <v>0</v>
      </c>
      <c r="FY286" s="74">
        <f>IF(AND(ISNUMBER('Emissions (start here)'!CN286),ISNUMBER(Dispersion!$AT$10)),'Emissions (start here)'!CN286*2000*453.59/8760/3600*Dispersion!$AT$10,0)</f>
        <v>0</v>
      </c>
      <c r="FZ286" s="74">
        <f>IF(AND(ISNUMBER('Emissions (start here)'!CN286),ISNUMBER(Dispersion!$AT$11)),'Emissions (start here)'!CN286*2000*453.59/8760/3600*Dispersion!$AT$11,0)</f>
        <v>0</v>
      </c>
      <c r="GA286" s="74">
        <f>IF(AND(ISNUMBER('Emissions (start here)'!CO286),ISNUMBER(Dispersion!$AU$8)),'Emissions (start here)'!CO286*453.59/3600*Dispersion!$AU$8,0)</f>
        <v>0</v>
      </c>
      <c r="GB286" s="74">
        <f>IF(AND(ISNUMBER('Emissions (start here)'!CO286),ISNUMBER(Dispersion!$AU$9)),'Emissions (start here)'!CO286*453.59/3600*Dispersion!$AU$9,0)</f>
        <v>0</v>
      </c>
      <c r="GC286" s="74">
        <f>IF(AND(ISNUMBER('Emissions (start here)'!CP286),ISNUMBER(Dispersion!$AU$10)),'Emissions (start here)'!CP286*2000*453.59/8760/3600*Dispersion!$AU$10,0)</f>
        <v>0</v>
      </c>
      <c r="GD286" s="74">
        <f>IF(AND(ISNUMBER('Emissions (start here)'!CP286),ISNUMBER(Dispersion!$AU$11)),'Emissions (start here)'!CP286*2000*453.59/8760/3600*Dispersion!$AU$11,0)</f>
        <v>0</v>
      </c>
      <c r="GE286" s="74">
        <f>IF(AND(ISNUMBER('Emissions (start here)'!CQ286),ISNUMBER(Dispersion!$AV$8)),'Emissions (start here)'!CQ286*453.59/3600*Dispersion!$AV$8,0)</f>
        <v>0</v>
      </c>
      <c r="GF286" s="74">
        <f>IF(AND(ISNUMBER('Emissions (start here)'!CQ286),ISNUMBER(Dispersion!$AV$9)),'Emissions (start here)'!CQ286*453.59/3600*Dispersion!$AV$9,0)</f>
        <v>0</v>
      </c>
      <c r="GG286" s="74">
        <f>IF(AND(ISNUMBER('Emissions (start here)'!CR286),ISNUMBER(Dispersion!$AV$10)),'Emissions (start here)'!CR286*2000*453.59/8760/3600*Dispersion!$AV$10,0)</f>
        <v>0</v>
      </c>
      <c r="GH286" s="74">
        <f>IF(AND(ISNUMBER('Emissions (start here)'!CR286),ISNUMBER(Dispersion!$AV$11)),'Emissions (start here)'!CR286*2000*453.59/8760/3600*Dispersion!$AV$11,0)</f>
        <v>0</v>
      </c>
      <c r="GI286" s="74">
        <f>IF(AND(ISNUMBER('Emissions (start here)'!CS286),ISNUMBER(Dispersion!$AW$8)),'Emissions (start here)'!CS286*453.59/3600*Dispersion!$AW$8,0)</f>
        <v>0</v>
      </c>
      <c r="GJ286" s="74">
        <f>IF(AND(ISNUMBER('Emissions (start here)'!CS286),ISNUMBER(Dispersion!$AW$9)),'Emissions (start here)'!CS286*453.59/3600*Dispersion!$AW$9,0)</f>
        <v>0</v>
      </c>
      <c r="GK286" s="74">
        <f>IF(AND(ISNUMBER('Emissions (start here)'!CT286),ISNUMBER(Dispersion!$AW$10)),'Emissions (start here)'!CT286*2000*453.59/8760/3600*Dispersion!$AW$10,0)</f>
        <v>0</v>
      </c>
      <c r="GL286" s="74">
        <f>IF(AND(ISNUMBER('Emissions (start here)'!CT286),ISNUMBER(Dispersion!$AW$11)),'Emissions (start here)'!CT286*2000*453.59/8760/3600*Dispersion!$AW$11,0)</f>
        <v>0</v>
      </c>
      <c r="GM286" s="74">
        <f>IF(AND(ISNUMBER('Emissions (start here)'!CU286),ISNUMBER(Dispersion!$AX$8)),'Emissions (start here)'!CU286*453.59/3600*Dispersion!$AX$8,0)</f>
        <v>0</v>
      </c>
      <c r="GN286" s="74">
        <f>IF(AND(ISNUMBER('Emissions (start here)'!CU286),ISNUMBER(Dispersion!$AX$9)),'Emissions (start here)'!CU286*453.59/3600*Dispersion!$AX$9,0)</f>
        <v>0</v>
      </c>
      <c r="GO286" s="74">
        <f>IF(AND(ISNUMBER('Emissions (start here)'!CV286),ISNUMBER(Dispersion!$AX$10)),'Emissions (start here)'!CV286*2000*453.59/8760/3600*Dispersion!$AX$10,0)</f>
        <v>0</v>
      </c>
      <c r="GP286" s="74">
        <f>IF(AND(ISNUMBER('Emissions (start here)'!CV286),ISNUMBER(Dispersion!$AX$11)),'Emissions (start here)'!CV286*2000*453.59/8760/3600*Dispersion!$AX$11,0)</f>
        <v>0</v>
      </c>
      <c r="GQ286" s="74">
        <f>IF(AND(ISNUMBER('Emissions (start here)'!CW286),ISNUMBER(Dispersion!$AY$8)),'Emissions (start here)'!CW286*453.59/3600*Dispersion!$AY$8,0)</f>
        <v>0</v>
      </c>
      <c r="GR286" s="74">
        <f>IF(AND(ISNUMBER('Emissions (start here)'!CW286),ISNUMBER(Dispersion!$AY$9)),'Emissions (start here)'!CW286*453.59/3600*Dispersion!$AY$9,0)</f>
        <v>0</v>
      </c>
      <c r="GS286" s="74">
        <f>IF(AND(ISNUMBER('Emissions (start here)'!CX286),ISNUMBER(Dispersion!$AY$10)),'Emissions (start here)'!CX286*2000*453.59/8760/3600*Dispersion!$AY$10,0)</f>
        <v>0</v>
      </c>
      <c r="GT286" s="74">
        <f>IF(AND(ISNUMBER('Emissions (start here)'!CX286),ISNUMBER(Dispersion!$AY$11)),'Emissions (start here)'!CX286*2000*453.59/8760/3600*Dispersion!$AY$11,0)</f>
        <v>0</v>
      </c>
      <c r="GU286" s="74">
        <f>IF(AND(ISNUMBER('Emissions (start here)'!CY286),ISNUMBER(Dispersion!$AZ$8)),'Emissions (start here)'!CY286*453.59/3600*Dispersion!$AZ$8,0)</f>
        <v>0</v>
      </c>
      <c r="GV286" s="74">
        <f>IF(AND(ISNUMBER('Emissions (start here)'!CY286),ISNUMBER(Dispersion!$AZ$9)),'Emissions (start here)'!CY286*453.59/3600*Dispersion!$AZ$9,0)</f>
        <v>0</v>
      </c>
      <c r="GW286" s="74">
        <f>IF(AND(ISNUMBER('Emissions (start here)'!CZ286),ISNUMBER(Dispersion!$AZ$10)),'Emissions (start here)'!CZ286*2000*453.59/8760/3600*Dispersion!$AZ$10,0)</f>
        <v>0</v>
      </c>
      <c r="GX286" s="74">
        <f>IF(AND(ISNUMBER('Emissions (start here)'!CZ286),ISNUMBER(Dispersion!$AZ$11)),'Emissions (start here)'!CZ286*2000*453.59/8760/3600*Dispersion!$AZ$11,0)</f>
        <v>0</v>
      </c>
    </row>
    <row r="287" spans="1:206" x14ac:dyDescent="0.2">
      <c r="A287" s="51" t="str">
        <f>'Tox Values'!C287</f>
        <v>90-12-0</v>
      </c>
      <c r="B287" s="94" t="str">
        <f>'Tox Values'!D287</f>
        <v>Methylnaphthalene,1-</v>
      </c>
      <c r="C287" s="96">
        <f t="shared" si="17"/>
        <v>0</v>
      </c>
      <c r="D287" s="74">
        <f t="shared" si="18"/>
        <v>0</v>
      </c>
      <c r="E287" s="74">
        <f t="shared" si="19"/>
        <v>0</v>
      </c>
      <c r="F287" s="99">
        <f t="shared" si="20"/>
        <v>0</v>
      </c>
      <c r="G287" s="97">
        <f>IF(AND(ISNUMBER('Emissions (start here)'!E287),ISNUMBER(Dispersion!$C$8)),'Emissions (start here)'!E287*453.59/3600*Dispersion!$C$8,0)</f>
        <v>0</v>
      </c>
      <c r="H287" s="74">
        <f>IF(AND(ISNUMBER('Emissions (start here)'!E287),ISNUMBER(Dispersion!$C$9)),'Emissions (start here)'!E287*453.59/3600*Dispersion!$C$9,0)</f>
        <v>0</v>
      </c>
      <c r="I287" s="74">
        <f>IF(AND(ISNUMBER('Emissions (start here)'!F287),ISNUMBER(Dispersion!$C$10)),'Emissions (start here)'!F287*2000*453.59/8760/3600*Dispersion!$C$10,0)</f>
        <v>0</v>
      </c>
      <c r="J287" s="74">
        <f>IF(AND(ISNUMBER('Emissions (start here)'!F287),ISNUMBER(Dispersion!$C$11)),'Emissions (start here)'!F287*2000*453.59/8760/3600*Dispersion!$C$11,0)</f>
        <v>0</v>
      </c>
      <c r="K287" s="74">
        <f>IF(AND(ISNUMBER('Emissions (start here)'!G287),ISNUMBER(Dispersion!$D$8)),'Emissions (start here)'!G287*453.59/3600*Dispersion!$D$8,0)</f>
        <v>0</v>
      </c>
      <c r="L287" s="74">
        <f>IF(AND(ISNUMBER('Emissions (start here)'!G287),ISNUMBER(Dispersion!$D$9)),'Emissions (start here)'!G287*453.59/3600*Dispersion!$D$9,0)</f>
        <v>0</v>
      </c>
      <c r="M287" s="74">
        <f>IF(AND(ISNUMBER('Emissions (start here)'!H287),ISNUMBER(Dispersion!$D$10)),'Emissions (start here)'!H287*2000*453.59/8760/3600*Dispersion!$D$10,0)</f>
        <v>0</v>
      </c>
      <c r="N287" s="74">
        <f>IF(AND(ISNUMBER('Emissions (start here)'!H287),ISNUMBER(Dispersion!$D$11)),'Emissions (start here)'!H287*2000*453.59/8760/3600*Dispersion!$D$11,0)</f>
        <v>0</v>
      </c>
      <c r="O287" s="74">
        <f>IF(AND(ISNUMBER('Emissions (start here)'!I287),ISNUMBER(Dispersion!$E$8)),'Emissions (start here)'!I287*453.59/3600*Dispersion!$E$8,0)</f>
        <v>0</v>
      </c>
      <c r="P287" s="74">
        <f>IF(AND(ISNUMBER('Emissions (start here)'!I287),ISNUMBER(Dispersion!$E$9)),'Emissions (start here)'!I287*453.59/3600*Dispersion!$E$9,0)</f>
        <v>0</v>
      </c>
      <c r="Q287" s="74">
        <f>IF(AND(ISNUMBER('Emissions (start here)'!J287),ISNUMBER(Dispersion!$E$10)),'Emissions (start here)'!J287*2000*453.59/8760/3600*Dispersion!$E$10,0)</f>
        <v>0</v>
      </c>
      <c r="R287" s="74">
        <f>IF(AND(ISNUMBER('Emissions (start here)'!J287),ISNUMBER(Dispersion!$E$11)),'Emissions (start here)'!J287*2000*453.59/8760/3600*Dispersion!$E$11,0)</f>
        <v>0</v>
      </c>
      <c r="S287" s="74">
        <f>IF(AND(ISNUMBER('Emissions (start here)'!K287),ISNUMBER(Dispersion!$F$8)),'Emissions (start here)'!K287*453.59/3600*Dispersion!$F$8,0)</f>
        <v>0</v>
      </c>
      <c r="T287" s="74">
        <f>IF(AND(ISNUMBER('Emissions (start here)'!K287),ISNUMBER(Dispersion!$F$9)),'Emissions (start here)'!K287*453.59/3600*Dispersion!$F$9,0)</f>
        <v>0</v>
      </c>
      <c r="U287" s="74">
        <f>IF(AND(ISNUMBER('Emissions (start here)'!L287),ISNUMBER(Dispersion!$F$10)),'Emissions (start here)'!L287*2000*453.59/8760/3600*Dispersion!$F$10,0)</f>
        <v>0</v>
      </c>
      <c r="V287" s="74">
        <f>IF(AND(ISNUMBER('Emissions (start here)'!L287),ISNUMBER(Dispersion!$F$11)),'Emissions (start here)'!L287*2000*453.59/8760/3600*Dispersion!$F$11,0)</f>
        <v>0</v>
      </c>
      <c r="W287" s="74">
        <f>IF(AND(ISNUMBER('Emissions (start here)'!M287),ISNUMBER(Dispersion!$G$8)),'Emissions (start here)'!M287*453.59/3600*Dispersion!$G$8,0)</f>
        <v>0</v>
      </c>
      <c r="X287" s="74">
        <f>IF(AND(ISNUMBER('Emissions (start here)'!M287),ISNUMBER(Dispersion!$G$9)),'Emissions (start here)'!M287*453.59/3600*Dispersion!$G$9,0)</f>
        <v>0</v>
      </c>
      <c r="Y287" s="74">
        <f>IF(AND(ISNUMBER('Emissions (start here)'!N287),ISNUMBER(Dispersion!$G$10)),'Emissions (start here)'!N287*2000*453.59/8760/3600*Dispersion!$G$10,0)</f>
        <v>0</v>
      </c>
      <c r="Z287" s="74">
        <f>IF(AND(ISNUMBER('Emissions (start here)'!N287),ISNUMBER(Dispersion!$G$11)),'Emissions (start here)'!N287*2000*453.59/8760/3600*Dispersion!$G$11,0)</f>
        <v>0</v>
      </c>
      <c r="AA287" s="74">
        <f>IF(AND(ISNUMBER('Emissions (start here)'!O287),ISNUMBER(Dispersion!$H$8)),'Emissions (start here)'!O287*453.59/3600*Dispersion!$H$8,0)</f>
        <v>0</v>
      </c>
      <c r="AB287" s="74">
        <f>IF(AND(ISNUMBER('Emissions (start here)'!O287),ISNUMBER(Dispersion!$H$9)),'Emissions (start here)'!O287*453.59/3600*Dispersion!$H$9,0)</f>
        <v>0</v>
      </c>
      <c r="AC287" s="74">
        <f>IF(AND(ISNUMBER('Emissions (start here)'!P287),ISNUMBER(Dispersion!$H$10)),'Emissions (start here)'!P287*2000*453.59/8760/3600*Dispersion!$H$10,0)</f>
        <v>0</v>
      </c>
      <c r="AD287" s="74">
        <f>IF(AND(ISNUMBER('Emissions (start here)'!P287),ISNUMBER(Dispersion!$H$11)),'Emissions (start here)'!P287*2000*453.59/8760/3600*Dispersion!$H$11,0)</f>
        <v>0</v>
      </c>
      <c r="AE287" s="74">
        <f>IF(AND(ISNUMBER('Emissions (start here)'!Q287),ISNUMBER(Dispersion!$I$8)),'Emissions (start here)'!Q287*453.59/3600*Dispersion!$I$8,0)</f>
        <v>0</v>
      </c>
      <c r="AF287" s="74">
        <f>IF(AND(ISNUMBER('Emissions (start here)'!Q287),ISNUMBER(Dispersion!$I$9)),'Emissions (start here)'!Q287*453.59/3600*Dispersion!$I$9,0)</f>
        <v>0</v>
      </c>
      <c r="AG287" s="74">
        <f>IF(AND(ISNUMBER('Emissions (start here)'!R287),ISNUMBER(Dispersion!$I$10)),'Emissions (start here)'!R287*2000*453.59/8760/3600*Dispersion!$I$10,0)</f>
        <v>0</v>
      </c>
      <c r="AH287" s="74">
        <f>IF(AND(ISNUMBER('Emissions (start here)'!R287),ISNUMBER(Dispersion!$I$11)),'Emissions (start here)'!R287*2000*453.59/8760/3600*Dispersion!$I$11,0)</f>
        <v>0</v>
      </c>
      <c r="AI287" s="74">
        <f>IF(AND(ISNUMBER('Emissions (start here)'!S287),ISNUMBER(Dispersion!$J$8)),'Emissions (start here)'!S287*453.59/3600*Dispersion!$J$8,0)</f>
        <v>0</v>
      </c>
      <c r="AJ287" s="74">
        <f>IF(AND(ISNUMBER('Emissions (start here)'!S287),ISNUMBER(Dispersion!$J$9)),'Emissions (start here)'!S287*453.59/3600*Dispersion!$J$9,0)</f>
        <v>0</v>
      </c>
      <c r="AK287" s="74">
        <f>IF(AND(ISNUMBER('Emissions (start here)'!T287),ISNUMBER(Dispersion!$J$10)),'Emissions (start here)'!T287*2000*453.59/8760/3600*Dispersion!$J$10,0)</f>
        <v>0</v>
      </c>
      <c r="AL287" s="74">
        <f>IF(AND(ISNUMBER('Emissions (start here)'!T287),ISNUMBER(Dispersion!$J$11)),'Emissions (start here)'!T287*2000*453.59/8760/3600*Dispersion!$J$11,0)</f>
        <v>0</v>
      </c>
      <c r="AM287" s="74">
        <f>IF(AND(ISNUMBER('Emissions (start here)'!U287),ISNUMBER(Dispersion!$K$8)),'Emissions (start here)'!U287*453.59/3600*Dispersion!$K$8,0)</f>
        <v>0</v>
      </c>
      <c r="AN287" s="74">
        <f>IF(AND(ISNUMBER('Emissions (start here)'!U287),ISNUMBER(Dispersion!$K$9)),'Emissions (start here)'!U287*453.59/3600*Dispersion!$K$9,0)</f>
        <v>0</v>
      </c>
      <c r="AO287" s="74">
        <f>IF(AND(ISNUMBER('Emissions (start here)'!V287),ISNUMBER(Dispersion!$K$10)),'Emissions (start here)'!V287*2000*453.59/8760/3600*Dispersion!$K$10,0)</f>
        <v>0</v>
      </c>
      <c r="AP287" s="74">
        <f>IF(AND(ISNUMBER('Emissions (start here)'!V287),ISNUMBER(Dispersion!$K$11)),'Emissions (start here)'!V287*2000*453.59/8760/3600*Dispersion!$K$11,0)</f>
        <v>0</v>
      </c>
      <c r="AQ287" s="74">
        <f>IF(AND(ISNUMBER('Emissions (start here)'!W287),ISNUMBER(Dispersion!$L$8)),'Emissions (start here)'!W287*453.59/3600*Dispersion!$L$8,0)</f>
        <v>0</v>
      </c>
      <c r="AR287" s="74">
        <f>IF(AND(ISNUMBER('Emissions (start here)'!W287),ISNUMBER(Dispersion!$L$9)),'Emissions (start here)'!W287*453.59/3600*Dispersion!$L$9,0)</f>
        <v>0</v>
      </c>
      <c r="AS287" s="74">
        <f>IF(AND(ISNUMBER('Emissions (start here)'!X287),ISNUMBER(Dispersion!$L$10)),'Emissions (start here)'!X287*2000*453.59/8760/3600*Dispersion!$L$10,0)</f>
        <v>0</v>
      </c>
      <c r="AT287" s="74">
        <f>IF(AND(ISNUMBER('Emissions (start here)'!X287),ISNUMBER(Dispersion!$L$11)),'Emissions (start here)'!X287*2000*453.59/8760/3600*Dispersion!$L$11,0)</f>
        <v>0</v>
      </c>
      <c r="AU287" s="74">
        <f>IF(AND(ISNUMBER('Emissions (start here)'!Y287),ISNUMBER(Dispersion!$M$8)),'Emissions (start here)'!Y287*453.59/3600*Dispersion!$M$8,0)</f>
        <v>0</v>
      </c>
      <c r="AV287" s="74">
        <f>IF(AND(ISNUMBER('Emissions (start here)'!Y287),ISNUMBER(Dispersion!$M$9)),'Emissions (start here)'!Y287*453.59/3600*Dispersion!$M$9,0)</f>
        <v>0</v>
      </c>
      <c r="AW287" s="74">
        <f>IF(AND(ISNUMBER('Emissions (start here)'!Z287),ISNUMBER(Dispersion!$M$10)),'Emissions (start here)'!Z287*2000*453.59/8760/3600*Dispersion!$M$10,0)</f>
        <v>0</v>
      </c>
      <c r="AX287" s="74">
        <f>IF(AND(ISNUMBER('Emissions (start here)'!Z287),ISNUMBER(Dispersion!$M$11)),'Emissions (start here)'!Z287*2000*453.59/8760/3600*Dispersion!$M$11,0)</f>
        <v>0</v>
      </c>
      <c r="AY287" s="74">
        <f>IF(AND(ISNUMBER('Emissions (start here)'!AA287),ISNUMBER(Dispersion!$N$8)),'Emissions (start here)'!AA287*453.59/3600*Dispersion!$N$8,0)</f>
        <v>0</v>
      </c>
      <c r="AZ287" s="74">
        <f>IF(AND(ISNUMBER('Emissions (start here)'!AA287),ISNUMBER(Dispersion!$N$9)),'Emissions (start here)'!AA287*453.59/3600*Dispersion!$N$9,0)</f>
        <v>0</v>
      </c>
      <c r="BA287" s="74">
        <f>IF(AND(ISNUMBER('Emissions (start here)'!AB287),ISNUMBER(Dispersion!$N$10)),'Emissions (start here)'!AB287*2000*453.59/8760/3600*Dispersion!$N$10,0)</f>
        <v>0</v>
      </c>
      <c r="BB287" s="74">
        <f>IF(AND(ISNUMBER('Emissions (start here)'!AB287),ISNUMBER(Dispersion!$N$11)),'Emissions (start here)'!AB287*2000*453.59/8760/3600*Dispersion!$N$11,0)</f>
        <v>0</v>
      </c>
      <c r="BC287" s="74">
        <f>IF(AND(ISNUMBER('Emissions (start here)'!AC287),ISNUMBER(Dispersion!$O$8)),'Emissions (start here)'!AC287*453.59/3600*Dispersion!$O$8,0)</f>
        <v>0</v>
      </c>
      <c r="BD287" s="74">
        <f>IF(AND(ISNUMBER('Emissions (start here)'!AC287),ISNUMBER(Dispersion!$O$9)),'Emissions (start here)'!AC287*453.59/3600*Dispersion!$O$9,0)</f>
        <v>0</v>
      </c>
      <c r="BE287" s="74">
        <f>IF(AND(ISNUMBER('Emissions (start here)'!AD287),ISNUMBER(Dispersion!$O$10)),'Emissions (start here)'!AD287*2000*453.59/8760/3600*Dispersion!$O$10,0)</f>
        <v>0</v>
      </c>
      <c r="BF287" s="74">
        <f>IF(AND(ISNUMBER('Emissions (start here)'!AD287),ISNUMBER(Dispersion!$O$11)),'Emissions (start here)'!AD287*2000*453.59/8760/3600*Dispersion!$O$11,0)</f>
        <v>0</v>
      </c>
      <c r="BG287" s="74">
        <f>IF(AND(ISNUMBER('Emissions (start here)'!AE287),ISNUMBER(Dispersion!$P$8)),'Emissions (start here)'!AE287*453.59/3600*Dispersion!$P$8,0)</f>
        <v>0</v>
      </c>
      <c r="BH287" s="74">
        <f>IF(AND(ISNUMBER('Emissions (start here)'!AE287),ISNUMBER(Dispersion!$P$9)),'Emissions (start here)'!AE287*453.59/3600*Dispersion!$P$9,0)</f>
        <v>0</v>
      </c>
      <c r="BI287" s="74">
        <f>IF(AND(ISNUMBER('Emissions (start here)'!AF287),ISNUMBER(Dispersion!$P$10)),'Emissions (start here)'!AF287*2000*453.59/8760/3600*Dispersion!$P$10,0)</f>
        <v>0</v>
      </c>
      <c r="BJ287" s="74">
        <f>IF(AND(ISNUMBER('Emissions (start here)'!AF287),ISNUMBER(Dispersion!$P$11)),'Emissions (start here)'!AF287*2000*453.59/8760/3600*Dispersion!$P$11,0)</f>
        <v>0</v>
      </c>
      <c r="BK287" s="74">
        <f>IF(AND(ISNUMBER('Emissions (start here)'!AG287),ISNUMBER(Dispersion!$Q$8)),'Emissions (start here)'!AG287*453.59/3600*Dispersion!$Q$8,0)</f>
        <v>0</v>
      </c>
      <c r="BL287" s="74">
        <f>IF(AND(ISNUMBER('Emissions (start here)'!AG287),ISNUMBER(Dispersion!$Q$9)),'Emissions (start here)'!AG287*453.59/3600*Dispersion!$Q$9,0)</f>
        <v>0</v>
      </c>
      <c r="BM287" s="74">
        <f>IF(AND(ISNUMBER('Emissions (start here)'!AH287),ISNUMBER(Dispersion!$Q$10)),'Emissions (start here)'!AH287*2000*453.59/8760/3600*Dispersion!$Q$10,0)</f>
        <v>0</v>
      </c>
      <c r="BN287" s="74">
        <f>IF(AND(ISNUMBER('Emissions (start here)'!AH287),ISNUMBER(Dispersion!$Q$11)),'Emissions (start here)'!AH287*2000*453.59/8760/3600*Dispersion!$Q$11,0)</f>
        <v>0</v>
      </c>
      <c r="BO287" s="74">
        <f>IF(AND(ISNUMBER('Emissions (start here)'!AI287),ISNUMBER(Dispersion!$R$8)),'Emissions (start here)'!AI287*453.59/3600*Dispersion!$R$8,0)</f>
        <v>0</v>
      </c>
      <c r="BP287" s="74">
        <f>IF(AND(ISNUMBER('Emissions (start here)'!AI287),ISNUMBER(Dispersion!$R$9)),'Emissions (start here)'!AI287*453.59/3600*Dispersion!$R$9,0)</f>
        <v>0</v>
      </c>
      <c r="BQ287" s="74">
        <f>IF(AND(ISNUMBER('Emissions (start here)'!AJ287),ISNUMBER(Dispersion!$R$10)),'Emissions (start here)'!AJ287*2000*453.59/8760/3600*Dispersion!$R$10,0)</f>
        <v>0</v>
      </c>
      <c r="BR287" s="74">
        <f>IF(AND(ISNUMBER('Emissions (start here)'!AJ287),ISNUMBER(Dispersion!$R$11)),'Emissions (start here)'!AJ287*2000*453.59/8760/3600*Dispersion!$R$11,0)</f>
        <v>0</v>
      </c>
      <c r="BS287" s="74">
        <f>IF(AND(ISNUMBER('Emissions (start here)'!AK287),ISNUMBER(Dispersion!$S$8)),'Emissions (start here)'!AK287*453.59/3600*Dispersion!$S$8,0)</f>
        <v>0</v>
      </c>
      <c r="BT287" s="74">
        <f>IF(AND(ISNUMBER('Emissions (start here)'!AK287),ISNUMBER(Dispersion!$S$9)),'Emissions (start here)'!AK287*453.59/3600*Dispersion!$S$9,0)</f>
        <v>0</v>
      </c>
      <c r="BU287" s="74">
        <f>IF(AND(ISNUMBER('Emissions (start here)'!AL287),ISNUMBER(Dispersion!$S$10)),'Emissions (start here)'!AL287*2000*453.59/8760/3600*Dispersion!$S$10,0)</f>
        <v>0</v>
      </c>
      <c r="BV287" s="74">
        <f>IF(AND(ISNUMBER('Emissions (start here)'!AL287),ISNUMBER(Dispersion!$S$11)),'Emissions (start here)'!AL287*2000*453.59/8760/3600*Dispersion!$S$11,0)</f>
        <v>0</v>
      </c>
      <c r="BW287" s="74">
        <f>IF(AND(ISNUMBER('Emissions (start here)'!AM287),ISNUMBER(Dispersion!$T$8)),'Emissions (start here)'!AM287*453.59/3600*Dispersion!$T$8,0)</f>
        <v>0</v>
      </c>
      <c r="BX287" s="74">
        <f>IF(AND(ISNUMBER('Emissions (start here)'!AM287),ISNUMBER(Dispersion!$T$9)),'Emissions (start here)'!AM287*453.59/3600*Dispersion!$T$9,0)</f>
        <v>0</v>
      </c>
      <c r="BY287" s="74">
        <f>IF(AND(ISNUMBER('Emissions (start here)'!AN287),ISNUMBER(Dispersion!$T$10)),'Emissions (start here)'!AN287*2000*453.59/8760/3600*Dispersion!$T$10,0)</f>
        <v>0</v>
      </c>
      <c r="BZ287" s="74">
        <f>IF(AND(ISNUMBER('Emissions (start here)'!AN287),ISNUMBER(Dispersion!$T$11)),'Emissions (start here)'!AN287*2000*453.59/8760/3600*Dispersion!$T$11,0)</f>
        <v>0</v>
      </c>
      <c r="CA287" s="74">
        <f>IF(AND(ISNUMBER('Emissions (start here)'!AO287),ISNUMBER(Dispersion!$U$8)),'Emissions (start here)'!AO287*453.59/3600*Dispersion!$U$8,0)</f>
        <v>0</v>
      </c>
      <c r="CB287" s="74">
        <f>IF(AND(ISNUMBER('Emissions (start here)'!AO287),ISNUMBER(Dispersion!$U$9)),'Emissions (start here)'!AO287*453.59/3600*Dispersion!$U$9,0)</f>
        <v>0</v>
      </c>
      <c r="CC287" s="74">
        <f>IF(AND(ISNUMBER('Emissions (start here)'!AP287),ISNUMBER(Dispersion!$U$10)),'Emissions (start here)'!AP287*2000*453.59/8760/3600*Dispersion!$U$10,0)</f>
        <v>0</v>
      </c>
      <c r="CD287" s="74">
        <f>IF(AND(ISNUMBER('Emissions (start here)'!AP287),ISNUMBER(Dispersion!$U$11)),'Emissions (start here)'!AP287*2000*453.59/8760/3600*Dispersion!$U$11,0)</f>
        <v>0</v>
      </c>
      <c r="CE287" s="74">
        <f>IF(AND(ISNUMBER('Emissions (start here)'!AQ287),ISNUMBER(Dispersion!$V$8)),'Emissions (start here)'!AQ287*453.59/3600*Dispersion!$V$8,0)</f>
        <v>0</v>
      </c>
      <c r="CF287" s="74">
        <f>IF(AND(ISNUMBER('Emissions (start here)'!AQ287),ISNUMBER(Dispersion!$V$9)),'Emissions (start here)'!AQ287*453.59/3600*Dispersion!$V$9,0)</f>
        <v>0</v>
      </c>
      <c r="CG287" s="74">
        <f>IF(AND(ISNUMBER('Emissions (start here)'!AR287),ISNUMBER(Dispersion!$V$10)),'Emissions (start here)'!AR287*2000*453.59/8760/3600*Dispersion!$V$10,0)</f>
        <v>0</v>
      </c>
      <c r="CH287" s="74">
        <f>IF(AND(ISNUMBER('Emissions (start here)'!AR287),ISNUMBER(Dispersion!$V$11)),'Emissions (start here)'!AR287*2000*453.59/8760/3600*Dispersion!$V$11,0)</f>
        <v>0</v>
      </c>
      <c r="CI287" s="74">
        <f>IF(AND(ISNUMBER('Emissions (start here)'!AS287),ISNUMBER(Dispersion!$W$8)),'Emissions (start here)'!AS287*453.59/3600*Dispersion!$W$8,0)</f>
        <v>0</v>
      </c>
      <c r="CJ287" s="74">
        <f>IF(AND(ISNUMBER('Emissions (start here)'!AS287),ISNUMBER(Dispersion!$W$9)),'Emissions (start here)'!AS287*453.59/3600*Dispersion!$W$9,0)</f>
        <v>0</v>
      </c>
      <c r="CK287" s="74">
        <f>IF(AND(ISNUMBER('Emissions (start here)'!AT287),ISNUMBER(Dispersion!$W$10)),'Emissions (start here)'!AT287*2000*453.59/8760/3600*Dispersion!$W$10,0)</f>
        <v>0</v>
      </c>
      <c r="CL287" s="74">
        <f>IF(AND(ISNUMBER('Emissions (start here)'!AT287),ISNUMBER(Dispersion!$W$11)),'Emissions (start here)'!AT287*2000*453.59/8760/3600*Dispersion!$W$11,0)</f>
        <v>0</v>
      </c>
      <c r="CM287" s="74">
        <f>IF(AND(ISNUMBER('Emissions (start here)'!AU287),ISNUMBER(Dispersion!$X$8)),'Emissions (start here)'!AU287*453.59/3600*Dispersion!$X$8,0)</f>
        <v>0</v>
      </c>
      <c r="CN287" s="74">
        <f>IF(AND(ISNUMBER('Emissions (start here)'!AU287),ISNUMBER(Dispersion!$X$9)),'Emissions (start here)'!AU287*453.59/3600*Dispersion!$X$9,0)</f>
        <v>0</v>
      </c>
      <c r="CO287" s="74">
        <f>IF(AND(ISNUMBER('Emissions (start here)'!AV287),ISNUMBER(Dispersion!$X$10)),'Emissions (start here)'!AV287*2000*453.59/8760/3600*Dispersion!$X$10,0)</f>
        <v>0</v>
      </c>
      <c r="CP287" s="74">
        <f>IF(AND(ISNUMBER('Emissions (start here)'!AV287),ISNUMBER(Dispersion!$X$11)),'Emissions (start here)'!AV287*2000*453.59/8760/3600*Dispersion!$X$11,0)</f>
        <v>0</v>
      </c>
      <c r="CQ287" s="74">
        <f>IF(AND(ISNUMBER('Emissions (start here)'!AW287),ISNUMBER(Dispersion!$Y$8)),'Emissions (start here)'!AW287*453.59/3600*Dispersion!$Y$8,0)</f>
        <v>0</v>
      </c>
      <c r="CR287" s="74">
        <f>IF(AND(ISNUMBER('Emissions (start here)'!AW287),ISNUMBER(Dispersion!$Y$9)),'Emissions (start here)'!AW287*453.59/3600*Dispersion!$Y$9,0)</f>
        <v>0</v>
      </c>
      <c r="CS287" s="74">
        <f>IF(AND(ISNUMBER('Emissions (start here)'!AX287),ISNUMBER(Dispersion!$Y$10)),'Emissions (start here)'!AX287*2000*453.59/8760/3600*Dispersion!$Y$10,0)</f>
        <v>0</v>
      </c>
      <c r="CT287" s="74">
        <f>IF(AND(ISNUMBER('Emissions (start here)'!AX287),ISNUMBER(Dispersion!$Y$11)),'Emissions (start here)'!AX287*2000*453.59/8760/3600*Dispersion!$Y$11,0)</f>
        <v>0</v>
      </c>
      <c r="CU287" s="74">
        <f>IF(AND(ISNUMBER('Emissions (start here)'!AY287),ISNUMBER(Dispersion!$Z$8)),'Emissions (start here)'!AY287*453.59/3600*Dispersion!$Z$8,0)</f>
        <v>0</v>
      </c>
      <c r="CV287" s="74">
        <f>IF(AND(ISNUMBER('Emissions (start here)'!AY287),ISNUMBER(Dispersion!$Z$9)),'Emissions (start here)'!AY287*453.59/3600*Dispersion!$Z$9,0)</f>
        <v>0</v>
      </c>
      <c r="CW287" s="74">
        <f>IF(AND(ISNUMBER('Emissions (start here)'!AZ287),ISNUMBER(Dispersion!$Z$10)),'Emissions (start here)'!AZ287*2000*453.59/8760/3600*Dispersion!$Z$10,0)</f>
        <v>0</v>
      </c>
      <c r="CX287" s="74">
        <f>IF(AND(ISNUMBER('Emissions (start here)'!AZ287),ISNUMBER(Dispersion!$Z$11)),'Emissions (start here)'!AZ287*2000*453.59/8760/3600*Dispersion!$Z$11,0)</f>
        <v>0</v>
      </c>
      <c r="CY287" s="74">
        <f>IF(AND(ISNUMBER('Emissions (start here)'!BA287),ISNUMBER(Dispersion!$AA$8)),'Emissions (start here)'!BA287*453.59/3600*Dispersion!$AA$8,0)</f>
        <v>0</v>
      </c>
      <c r="CZ287" s="74">
        <f>IF(AND(ISNUMBER('Emissions (start here)'!BA287),ISNUMBER(Dispersion!$AA$9)),'Emissions (start here)'!BA287*453.59/3600*Dispersion!$AA$9,0)</f>
        <v>0</v>
      </c>
      <c r="DA287" s="74">
        <f>IF(AND(ISNUMBER('Emissions (start here)'!BB287),ISNUMBER(Dispersion!$AA$10)),'Emissions (start here)'!BB287*2000*453.59/8760/3600*Dispersion!$AA$10,0)</f>
        <v>0</v>
      </c>
      <c r="DB287" s="74">
        <f>IF(AND(ISNUMBER('Emissions (start here)'!BB287),ISNUMBER(Dispersion!$AA$11)),'Emissions (start here)'!BB287*2000*453.59/8760/3600*Dispersion!$AA$11,0)</f>
        <v>0</v>
      </c>
      <c r="DC287" s="74">
        <f>IF(AND(ISNUMBER('Emissions (start here)'!BC287),ISNUMBER(Dispersion!$AB$8)),'Emissions (start here)'!BC287*453.59/3600*Dispersion!$AB$8,0)</f>
        <v>0</v>
      </c>
      <c r="DD287" s="74">
        <f>IF(AND(ISNUMBER('Emissions (start here)'!BC287),ISNUMBER(Dispersion!$AB$9)),'Emissions (start here)'!BC287*453.59/3600*Dispersion!$AB$9,0)</f>
        <v>0</v>
      </c>
      <c r="DE287" s="74">
        <f>IF(AND(ISNUMBER('Emissions (start here)'!BD287),ISNUMBER(Dispersion!$AB$10)),'Emissions (start here)'!BD287*2000*453.59/8760/3600*Dispersion!$AB$10,0)</f>
        <v>0</v>
      </c>
      <c r="DF287" s="74">
        <f>IF(AND(ISNUMBER('Emissions (start here)'!BD287),ISNUMBER(Dispersion!$AB$11)),'Emissions (start here)'!BD287*2000*453.59/8760/3600*Dispersion!$AB$11,0)</f>
        <v>0</v>
      </c>
      <c r="DG287" s="74">
        <f>IF(AND(ISNUMBER('Emissions (start here)'!BE287),ISNUMBER(Dispersion!$AC$8)),'Emissions (start here)'!BE287*453.59/3600*Dispersion!$AC$8,0)</f>
        <v>0</v>
      </c>
      <c r="DH287" s="74">
        <f>IF(AND(ISNUMBER('Emissions (start here)'!BE287),ISNUMBER(Dispersion!$AC$9)),'Emissions (start here)'!BE287*453.59/3600*Dispersion!$AC$9,0)</f>
        <v>0</v>
      </c>
      <c r="DI287" s="74">
        <f>IF(AND(ISNUMBER('Emissions (start here)'!BF287),ISNUMBER(Dispersion!$AC$10)),'Emissions (start here)'!BF287*2000*453.59/8760/3600*Dispersion!$AC$10,0)</f>
        <v>0</v>
      </c>
      <c r="DJ287" s="74">
        <f>IF(AND(ISNUMBER('Emissions (start here)'!BF287),ISNUMBER(Dispersion!$AC$11)),'Emissions (start here)'!BF287*2000*453.59/8760/3600*Dispersion!$AC$11,0)</f>
        <v>0</v>
      </c>
      <c r="DK287" s="74">
        <f>IF(AND(ISNUMBER('Emissions (start here)'!BG287),ISNUMBER(Dispersion!$AD$8)),'Emissions (start here)'!BG287*453.59/3600*Dispersion!$AD$8,0)</f>
        <v>0</v>
      </c>
      <c r="DL287" s="74">
        <f>IF(AND(ISNUMBER('Emissions (start here)'!BG287),ISNUMBER(Dispersion!$AD$9)),'Emissions (start here)'!BG287*453.59/3600*Dispersion!$AD$9,0)</f>
        <v>0</v>
      </c>
      <c r="DM287" s="74">
        <f>IF(AND(ISNUMBER('Emissions (start here)'!BH287),ISNUMBER(Dispersion!$AD$10)),'Emissions (start here)'!BH287*2000*453.59/8760/3600*Dispersion!$AD$10,0)</f>
        <v>0</v>
      </c>
      <c r="DN287" s="74">
        <f>IF(AND(ISNUMBER('Emissions (start here)'!BH287),ISNUMBER(Dispersion!$AD$11)),'Emissions (start here)'!BH287*2000*453.59/8760/3600*Dispersion!$AD$11,0)</f>
        <v>0</v>
      </c>
      <c r="DO287" s="74">
        <f>IF(AND(ISNUMBER('Emissions (start here)'!BI287),ISNUMBER(Dispersion!$AE$8)),'Emissions (start here)'!BI287*453.59/3600*Dispersion!$AE$8,0)</f>
        <v>0</v>
      </c>
      <c r="DP287" s="74">
        <f>IF(AND(ISNUMBER('Emissions (start here)'!BI287),ISNUMBER(Dispersion!$AE$9)),'Emissions (start here)'!BI287*453.59/3600*Dispersion!$AE$9,0)</f>
        <v>0</v>
      </c>
      <c r="DQ287" s="74">
        <f>IF(AND(ISNUMBER('Emissions (start here)'!BJ287),ISNUMBER(Dispersion!$AE$10)),'Emissions (start here)'!BJ287*2000*453.59/8760/3600*Dispersion!$AE$10,0)</f>
        <v>0</v>
      </c>
      <c r="DR287" s="74">
        <f>IF(AND(ISNUMBER('Emissions (start here)'!BJ287),ISNUMBER(Dispersion!$AE$11)),'Emissions (start here)'!BJ287*2000*453.59/8760/3600*Dispersion!$AE$11,0)</f>
        <v>0</v>
      </c>
      <c r="DS287" s="74">
        <f>IF(AND(ISNUMBER('Emissions (start here)'!BK287),ISNUMBER(Dispersion!$AF$8)),'Emissions (start here)'!BK287*453.59/3600*Dispersion!$AF$8,0)</f>
        <v>0</v>
      </c>
      <c r="DT287" s="74">
        <f>IF(AND(ISNUMBER('Emissions (start here)'!BK287),ISNUMBER(Dispersion!$AF$9)),'Emissions (start here)'!BK287*453.59/3600*Dispersion!$AF$9,0)</f>
        <v>0</v>
      </c>
      <c r="DU287" s="74">
        <f>IF(AND(ISNUMBER('Emissions (start here)'!BL287),ISNUMBER(Dispersion!$AF$10)),'Emissions (start here)'!BL287*2000*453.59/8760/3600*Dispersion!$AF$10,0)</f>
        <v>0</v>
      </c>
      <c r="DV287" s="74">
        <f>IF(AND(ISNUMBER('Emissions (start here)'!BL287),ISNUMBER(Dispersion!$AF$11)),'Emissions (start here)'!BL287*2000*453.59/8760/3600*Dispersion!$AF$11,0)</f>
        <v>0</v>
      </c>
      <c r="DW287" s="74">
        <f>IF(AND(ISNUMBER('Emissions (start here)'!BM287),ISNUMBER(Dispersion!$AG$8)),'Emissions (start here)'!BM287*453.59/3600*Dispersion!$AG$8,0)</f>
        <v>0</v>
      </c>
      <c r="DX287" s="74">
        <f>IF(AND(ISNUMBER('Emissions (start here)'!BM287),ISNUMBER(Dispersion!$AG$9)),'Emissions (start here)'!BM287*453.59/3600*Dispersion!$AG$9,0)</f>
        <v>0</v>
      </c>
      <c r="DY287" s="74">
        <f>IF(AND(ISNUMBER('Emissions (start here)'!BN287),ISNUMBER(Dispersion!$AG$10)),'Emissions (start here)'!BN287*2000*453.59/8760/3600*Dispersion!$AG$10,0)</f>
        <v>0</v>
      </c>
      <c r="DZ287" s="74">
        <f>IF(AND(ISNUMBER('Emissions (start here)'!BN287),ISNUMBER(Dispersion!$AG$11)),'Emissions (start here)'!BN287*2000*453.59/8760/3600*Dispersion!$AG$11,0)</f>
        <v>0</v>
      </c>
      <c r="EA287" s="74">
        <f>IF(AND(ISNUMBER('Emissions (start here)'!BO287),ISNUMBER(Dispersion!$AH$8)),'Emissions (start here)'!BO287*453.59/3600*Dispersion!$AH$8,0)</f>
        <v>0</v>
      </c>
      <c r="EB287" s="74">
        <f>IF(AND(ISNUMBER('Emissions (start here)'!BO287),ISNUMBER(Dispersion!$AH$9)),'Emissions (start here)'!BO287*453.59/3600*Dispersion!$AH$9,0)</f>
        <v>0</v>
      </c>
      <c r="EC287" s="74">
        <f>IF(AND(ISNUMBER('Emissions (start here)'!BP287),ISNUMBER(Dispersion!$AH$10)),'Emissions (start here)'!BP287*2000*453.59/8760/3600*Dispersion!$AH$10,0)</f>
        <v>0</v>
      </c>
      <c r="ED287" s="74">
        <f>IF(AND(ISNUMBER('Emissions (start here)'!BP287),ISNUMBER(Dispersion!$AH$11)),'Emissions (start here)'!BP287*2000*453.59/8760/3600*Dispersion!$AH$11,0)</f>
        <v>0</v>
      </c>
      <c r="EE287" s="74">
        <f>IF(AND(ISNUMBER('Emissions (start here)'!BQ287),ISNUMBER(Dispersion!$AI$8)),'Emissions (start here)'!BQ287*453.59/3600*Dispersion!$AI$8,0)</f>
        <v>0</v>
      </c>
      <c r="EF287" s="74">
        <f>IF(AND(ISNUMBER('Emissions (start here)'!BQ287),ISNUMBER(Dispersion!$AI$9)),'Emissions (start here)'!BQ287*453.59/3600*Dispersion!$AI$9,0)</f>
        <v>0</v>
      </c>
      <c r="EG287" s="74">
        <f>IF(AND(ISNUMBER('Emissions (start here)'!BR287),ISNUMBER(Dispersion!$AI$10)),'Emissions (start here)'!BR287*2000*453.59/8760/3600*Dispersion!$AI$10,0)</f>
        <v>0</v>
      </c>
      <c r="EH287" s="74">
        <f>IF(AND(ISNUMBER('Emissions (start here)'!BR287),ISNUMBER(Dispersion!$AI$11)),'Emissions (start here)'!BR287*2000*453.59/8760/3600*Dispersion!$AI$11,0)</f>
        <v>0</v>
      </c>
      <c r="EI287" s="74">
        <f>IF(AND(ISNUMBER('Emissions (start here)'!BS287),ISNUMBER(Dispersion!$AJ$8)),'Emissions (start here)'!BS287*453.59/3600*Dispersion!$AJ$8,0)</f>
        <v>0</v>
      </c>
      <c r="EJ287" s="74">
        <f>IF(AND(ISNUMBER('Emissions (start here)'!BS287),ISNUMBER(Dispersion!$AJ$9)),'Emissions (start here)'!BS287*453.59/3600*Dispersion!$AJ$9,0)</f>
        <v>0</v>
      </c>
      <c r="EK287" s="74">
        <f>IF(AND(ISNUMBER('Emissions (start here)'!BT287),ISNUMBER(Dispersion!$AJ$10)),'Emissions (start here)'!BT287*2000*453.59/8760/3600*Dispersion!$AJ$10,0)</f>
        <v>0</v>
      </c>
      <c r="EL287" s="74">
        <f>IF(AND(ISNUMBER('Emissions (start here)'!BT287),ISNUMBER(Dispersion!$AJ$11)),'Emissions (start here)'!BT287*2000*453.59/8760/3600*Dispersion!$AJ$11,0)</f>
        <v>0</v>
      </c>
      <c r="EM287" s="74">
        <f>IF(AND(ISNUMBER('Emissions (start here)'!BU287),ISNUMBER(Dispersion!$AK$8)),'Emissions (start here)'!BU287*453.59/3600*Dispersion!$AK$8,0)</f>
        <v>0</v>
      </c>
      <c r="EN287" s="74">
        <f>IF(AND(ISNUMBER('Emissions (start here)'!BU287),ISNUMBER(Dispersion!$AK$9)),'Emissions (start here)'!BU287*453.59/3600*Dispersion!$AK$9,0)</f>
        <v>0</v>
      </c>
      <c r="EO287" s="74">
        <f>IF(AND(ISNUMBER('Emissions (start here)'!BV287),ISNUMBER(Dispersion!$AK$10)),'Emissions (start here)'!BV287*2000*453.59/8760/3600*Dispersion!$AK$10,0)</f>
        <v>0</v>
      </c>
      <c r="EP287" s="74">
        <f>IF(AND(ISNUMBER('Emissions (start here)'!BV287),ISNUMBER(Dispersion!$AK$11)),'Emissions (start here)'!BV287*2000*453.59/8760/3600*Dispersion!$AK$11,0)</f>
        <v>0</v>
      </c>
      <c r="EQ287" s="74">
        <f>IF(AND(ISNUMBER('Emissions (start here)'!BW287),ISNUMBER(Dispersion!$AL$8)),'Emissions (start here)'!BW287*453.59/3600*Dispersion!$AL$8,0)</f>
        <v>0</v>
      </c>
      <c r="ER287" s="74">
        <f>IF(AND(ISNUMBER('Emissions (start here)'!BW287),ISNUMBER(Dispersion!$AL$9)),'Emissions (start here)'!BW287*453.59/3600*Dispersion!$AL$9,0)</f>
        <v>0</v>
      </c>
      <c r="ES287" s="74">
        <f>IF(AND(ISNUMBER('Emissions (start here)'!BX287),ISNUMBER(Dispersion!$AL$10)),'Emissions (start here)'!BX287*2000*453.59/8760/3600*Dispersion!$AL$10,0)</f>
        <v>0</v>
      </c>
      <c r="ET287" s="74">
        <f>IF(AND(ISNUMBER('Emissions (start here)'!BX287),ISNUMBER(Dispersion!$AL$11)),'Emissions (start here)'!BX287*2000*453.59/8760/3600*Dispersion!$AL$11,0)</f>
        <v>0</v>
      </c>
      <c r="EU287" s="74">
        <f>IF(AND(ISNUMBER('Emissions (start here)'!BY287),ISNUMBER(Dispersion!$AM$8)),'Emissions (start here)'!BY287*453.59/3600*Dispersion!$AM$8,0)</f>
        <v>0</v>
      </c>
      <c r="EV287" s="74">
        <f>IF(AND(ISNUMBER('Emissions (start here)'!BY287),ISNUMBER(Dispersion!$AM$9)),'Emissions (start here)'!BY287*453.59/3600*Dispersion!$AM$9,0)</f>
        <v>0</v>
      </c>
      <c r="EW287" s="74">
        <f>IF(AND(ISNUMBER('Emissions (start here)'!BZ287),ISNUMBER(Dispersion!$AM$10)),'Emissions (start here)'!BZ287*2000*453.59/8760/3600*Dispersion!$AM$10,0)</f>
        <v>0</v>
      </c>
      <c r="EX287" s="74">
        <f>IF(AND(ISNUMBER('Emissions (start here)'!BZ287),ISNUMBER(Dispersion!$AM$11)),'Emissions (start here)'!BZ287*2000*453.59/8760/3600*Dispersion!$AM$11,0)</f>
        <v>0</v>
      </c>
      <c r="EY287" s="74">
        <f>IF(AND(ISNUMBER('Emissions (start here)'!CA287),ISNUMBER(Dispersion!$AN$8)),'Emissions (start here)'!CA287*453.59/3600*Dispersion!$AN$8,0)</f>
        <v>0</v>
      </c>
      <c r="EZ287" s="74">
        <f>IF(AND(ISNUMBER('Emissions (start here)'!CA287),ISNUMBER(Dispersion!$AN$9)),'Emissions (start here)'!CA287*453.59/3600*Dispersion!$AN$9,0)</f>
        <v>0</v>
      </c>
      <c r="FA287" s="74">
        <f>IF(AND(ISNUMBER('Emissions (start here)'!CB287),ISNUMBER(Dispersion!$AN$10)),'Emissions (start here)'!CB287*2000*453.59/8760/3600*Dispersion!$AN$10,0)</f>
        <v>0</v>
      </c>
      <c r="FB287" s="74">
        <f>IF(AND(ISNUMBER('Emissions (start here)'!CB287),ISNUMBER(Dispersion!$AN$11)),'Emissions (start here)'!CB287*2000*453.59/8760/3600*Dispersion!$AN$11,0)</f>
        <v>0</v>
      </c>
      <c r="FC287" s="74">
        <f>IF(AND(ISNUMBER('Emissions (start here)'!CC287),ISNUMBER(Dispersion!$AO$8)),'Emissions (start here)'!CC287*453.59/3600*Dispersion!$AO$8,0)</f>
        <v>0</v>
      </c>
      <c r="FD287" s="74">
        <f>IF(AND(ISNUMBER('Emissions (start here)'!CC287),ISNUMBER(Dispersion!$AO$9)),'Emissions (start here)'!CC287*453.59/3600*Dispersion!$AO$9,0)</f>
        <v>0</v>
      </c>
      <c r="FE287" s="74">
        <f>IF(AND(ISNUMBER('Emissions (start here)'!CD287),ISNUMBER(Dispersion!$AO$10)),'Emissions (start here)'!CD287*2000*453.59/8760/3600*Dispersion!$AO$10,0)</f>
        <v>0</v>
      </c>
      <c r="FF287" s="74">
        <f>IF(AND(ISNUMBER('Emissions (start here)'!CD287),ISNUMBER(Dispersion!$AO$11)),'Emissions (start here)'!CD287*2000*453.59/8760/3600*Dispersion!$AO$11,0)</f>
        <v>0</v>
      </c>
      <c r="FG287" s="74">
        <f>IF(AND(ISNUMBER('Emissions (start here)'!CE287),ISNUMBER(Dispersion!$AP$8)),'Emissions (start here)'!CE287*453.59/3600*Dispersion!$AP$8,0)</f>
        <v>0</v>
      </c>
      <c r="FH287" s="74">
        <f>IF(AND(ISNUMBER('Emissions (start here)'!CE287),ISNUMBER(Dispersion!$AP$9)),'Emissions (start here)'!CE287*453.59/3600*Dispersion!$AP$9,0)</f>
        <v>0</v>
      </c>
      <c r="FI287" s="74">
        <f>IF(AND(ISNUMBER('Emissions (start here)'!CF287),ISNUMBER(Dispersion!$AP$10)),'Emissions (start here)'!CF287*2000*453.59/8760/3600*Dispersion!$AP$10,0)</f>
        <v>0</v>
      </c>
      <c r="FJ287" s="74">
        <f>IF(AND(ISNUMBER('Emissions (start here)'!CF287),ISNUMBER(Dispersion!$AP$11)),'Emissions (start here)'!CF287*2000*453.59/8760/3600*Dispersion!$AP$11,0)</f>
        <v>0</v>
      </c>
      <c r="FK287" s="74">
        <f>IF(AND(ISNUMBER('Emissions (start here)'!CG287),ISNUMBER(Dispersion!$AQ$8)),'Emissions (start here)'!CG287*453.59/3600*Dispersion!$AQ$8,0)</f>
        <v>0</v>
      </c>
      <c r="FL287" s="74">
        <f>IF(AND(ISNUMBER('Emissions (start here)'!CG287),ISNUMBER(Dispersion!$AQ$9)),'Emissions (start here)'!CG287*453.59/3600*Dispersion!$AQ$9,0)</f>
        <v>0</v>
      </c>
      <c r="FM287" s="74">
        <f>IF(AND(ISNUMBER('Emissions (start here)'!CH287),ISNUMBER(Dispersion!$AQ$10)),'Emissions (start here)'!CH287*2000*453.59/8760/3600*Dispersion!$AQ$10,0)</f>
        <v>0</v>
      </c>
      <c r="FN287" s="74">
        <f>IF(AND(ISNUMBER('Emissions (start here)'!CH287),ISNUMBER(Dispersion!$AQ$11)),'Emissions (start here)'!CH287*2000*453.59/8760/3600*Dispersion!$AQ$11,0)</f>
        <v>0</v>
      </c>
      <c r="FO287" s="74">
        <f>IF(AND(ISNUMBER('Emissions (start here)'!CI287),ISNUMBER(Dispersion!$AR$8)),'Emissions (start here)'!CI287*453.59/3600*Dispersion!$AR$8,0)</f>
        <v>0</v>
      </c>
      <c r="FP287" s="74">
        <f>IF(AND(ISNUMBER('Emissions (start here)'!CI287),ISNUMBER(Dispersion!$AR$9)),'Emissions (start here)'!CI287*453.59/3600*Dispersion!$AR$9,0)</f>
        <v>0</v>
      </c>
      <c r="FQ287" s="74">
        <f>IF(AND(ISNUMBER('Emissions (start here)'!CJ287),ISNUMBER(Dispersion!$AR$10)),'Emissions (start here)'!CJ287*2000*453.59/8760/3600*Dispersion!$AR$10,0)</f>
        <v>0</v>
      </c>
      <c r="FR287" s="74">
        <f>IF(AND(ISNUMBER('Emissions (start here)'!CJ287),ISNUMBER(Dispersion!$AR$11)),'Emissions (start here)'!CJ287*2000*453.59/8760/3600*Dispersion!$AR$11,0)</f>
        <v>0</v>
      </c>
      <c r="FS287" s="74">
        <f>IF(AND(ISNUMBER('Emissions (start here)'!CK287),ISNUMBER(Dispersion!$AS$8)),'Emissions (start here)'!CK287*453.59/3600*Dispersion!$AS$8,0)</f>
        <v>0</v>
      </c>
      <c r="FT287" s="74">
        <f>IF(AND(ISNUMBER('Emissions (start here)'!CK287),ISNUMBER(Dispersion!$AS$9)),'Emissions (start here)'!CK287*453.59/3600*Dispersion!$AS$9,0)</f>
        <v>0</v>
      </c>
      <c r="FU287" s="74">
        <f>IF(AND(ISNUMBER('Emissions (start here)'!CL287),ISNUMBER(Dispersion!$AS$10)),'Emissions (start here)'!CL287*2000*453.59/8760/3600*Dispersion!$AS$10,0)</f>
        <v>0</v>
      </c>
      <c r="FV287" s="74">
        <f>IF(AND(ISNUMBER('Emissions (start here)'!CL287),ISNUMBER(Dispersion!$AS$11)),'Emissions (start here)'!CL287*2000*453.59/8760/3600*Dispersion!$AS$11,0)</f>
        <v>0</v>
      </c>
      <c r="FW287" s="74">
        <f>IF(AND(ISNUMBER('Emissions (start here)'!CM287),ISNUMBER(Dispersion!$AT$8)),'Emissions (start here)'!CM287*453.59/3600*Dispersion!$AT$8,0)</f>
        <v>0</v>
      </c>
      <c r="FX287" s="74">
        <f>IF(AND(ISNUMBER('Emissions (start here)'!CM287),ISNUMBER(Dispersion!$AT$9)),'Emissions (start here)'!CM287*453.59/3600*Dispersion!$AT$9,0)</f>
        <v>0</v>
      </c>
      <c r="FY287" s="74">
        <f>IF(AND(ISNUMBER('Emissions (start here)'!CN287),ISNUMBER(Dispersion!$AT$10)),'Emissions (start here)'!CN287*2000*453.59/8760/3600*Dispersion!$AT$10,0)</f>
        <v>0</v>
      </c>
      <c r="FZ287" s="74">
        <f>IF(AND(ISNUMBER('Emissions (start here)'!CN287),ISNUMBER(Dispersion!$AT$11)),'Emissions (start here)'!CN287*2000*453.59/8760/3600*Dispersion!$AT$11,0)</f>
        <v>0</v>
      </c>
      <c r="GA287" s="74">
        <f>IF(AND(ISNUMBER('Emissions (start here)'!CO287),ISNUMBER(Dispersion!$AU$8)),'Emissions (start here)'!CO287*453.59/3600*Dispersion!$AU$8,0)</f>
        <v>0</v>
      </c>
      <c r="GB287" s="74">
        <f>IF(AND(ISNUMBER('Emissions (start here)'!CO287),ISNUMBER(Dispersion!$AU$9)),'Emissions (start here)'!CO287*453.59/3600*Dispersion!$AU$9,0)</f>
        <v>0</v>
      </c>
      <c r="GC287" s="74">
        <f>IF(AND(ISNUMBER('Emissions (start here)'!CP287),ISNUMBER(Dispersion!$AU$10)),'Emissions (start here)'!CP287*2000*453.59/8760/3600*Dispersion!$AU$10,0)</f>
        <v>0</v>
      </c>
      <c r="GD287" s="74">
        <f>IF(AND(ISNUMBER('Emissions (start here)'!CP287),ISNUMBER(Dispersion!$AU$11)),'Emissions (start here)'!CP287*2000*453.59/8760/3600*Dispersion!$AU$11,0)</f>
        <v>0</v>
      </c>
      <c r="GE287" s="74">
        <f>IF(AND(ISNUMBER('Emissions (start here)'!CQ287),ISNUMBER(Dispersion!$AV$8)),'Emissions (start here)'!CQ287*453.59/3600*Dispersion!$AV$8,0)</f>
        <v>0</v>
      </c>
      <c r="GF287" s="74">
        <f>IF(AND(ISNUMBER('Emissions (start here)'!CQ287),ISNUMBER(Dispersion!$AV$9)),'Emissions (start here)'!CQ287*453.59/3600*Dispersion!$AV$9,0)</f>
        <v>0</v>
      </c>
      <c r="GG287" s="74">
        <f>IF(AND(ISNUMBER('Emissions (start here)'!CR287),ISNUMBER(Dispersion!$AV$10)),'Emissions (start here)'!CR287*2000*453.59/8760/3600*Dispersion!$AV$10,0)</f>
        <v>0</v>
      </c>
      <c r="GH287" s="74">
        <f>IF(AND(ISNUMBER('Emissions (start here)'!CR287),ISNUMBER(Dispersion!$AV$11)),'Emissions (start here)'!CR287*2000*453.59/8760/3600*Dispersion!$AV$11,0)</f>
        <v>0</v>
      </c>
      <c r="GI287" s="74">
        <f>IF(AND(ISNUMBER('Emissions (start here)'!CS287),ISNUMBER(Dispersion!$AW$8)),'Emissions (start here)'!CS287*453.59/3600*Dispersion!$AW$8,0)</f>
        <v>0</v>
      </c>
      <c r="GJ287" s="74">
        <f>IF(AND(ISNUMBER('Emissions (start here)'!CS287),ISNUMBER(Dispersion!$AW$9)),'Emissions (start here)'!CS287*453.59/3600*Dispersion!$AW$9,0)</f>
        <v>0</v>
      </c>
      <c r="GK287" s="74">
        <f>IF(AND(ISNUMBER('Emissions (start here)'!CT287),ISNUMBER(Dispersion!$AW$10)),'Emissions (start here)'!CT287*2000*453.59/8760/3600*Dispersion!$AW$10,0)</f>
        <v>0</v>
      </c>
      <c r="GL287" s="74">
        <f>IF(AND(ISNUMBER('Emissions (start here)'!CT287),ISNUMBER(Dispersion!$AW$11)),'Emissions (start here)'!CT287*2000*453.59/8760/3600*Dispersion!$AW$11,0)</f>
        <v>0</v>
      </c>
      <c r="GM287" s="74">
        <f>IF(AND(ISNUMBER('Emissions (start here)'!CU287),ISNUMBER(Dispersion!$AX$8)),'Emissions (start here)'!CU287*453.59/3600*Dispersion!$AX$8,0)</f>
        <v>0</v>
      </c>
      <c r="GN287" s="74">
        <f>IF(AND(ISNUMBER('Emissions (start here)'!CU287),ISNUMBER(Dispersion!$AX$9)),'Emissions (start here)'!CU287*453.59/3600*Dispersion!$AX$9,0)</f>
        <v>0</v>
      </c>
      <c r="GO287" s="74">
        <f>IF(AND(ISNUMBER('Emissions (start here)'!CV287),ISNUMBER(Dispersion!$AX$10)),'Emissions (start here)'!CV287*2000*453.59/8760/3600*Dispersion!$AX$10,0)</f>
        <v>0</v>
      </c>
      <c r="GP287" s="74">
        <f>IF(AND(ISNUMBER('Emissions (start here)'!CV287),ISNUMBER(Dispersion!$AX$11)),'Emissions (start here)'!CV287*2000*453.59/8760/3600*Dispersion!$AX$11,0)</f>
        <v>0</v>
      </c>
      <c r="GQ287" s="74">
        <f>IF(AND(ISNUMBER('Emissions (start here)'!CW287),ISNUMBER(Dispersion!$AY$8)),'Emissions (start here)'!CW287*453.59/3600*Dispersion!$AY$8,0)</f>
        <v>0</v>
      </c>
      <c r="GR287" s="74">
        <f>IF(AND(ISNUMBER('Emissions (start here)'!CW287),ISNUMBER(Dispersion!$AY$9)),'Emissions (start here)'!CW287*453.59/3600*Dispersion!$AY$9,0)</f>
        <v>0</v>
      </c>
      <c r="GS287" s="74">
        <f>IF(AND(ISNUMBER('Emissions (start here)'!CX287),ISNUMBER(Dispersion!$AY$10)),'Emissions (start here)'!CX287*2000*453.59/8760/3600*Dispersion!$AY$10,0)</f>
        <v>0</v>
      </c>
      <c r="GT287" s="74">
        <f>IF(AND(ISNUMBER('Emissions (start here)'!CX287),ISNUMBER(Dispersion!$AY$11)),'Emissions (start here)'!CX287*2000*453.59/8760/3600*Dispersion!$AY$11,0)</f>
        <v>0</v>
      </c>
      <c r="GU287" s="74">
        <f>IF(AND(ISNUMBER('Emissions (start here)'!CY287),ISNUMBER(Dispersion!$AZ$8)),'Emissions (start here)'!CY287*453.59/3600*Dispersion!$AZ$8,0)</f>
        <v>0</v>
      </c>
      <c r="GV287" s="74">
        <f>IF(AND(ISNUMBER('Emissions (start here)'!CY287),ISNUMBER(Dispersion!$AZ$9)),'Emissions (start here)'!CY287*453.59/3600*Dispersion!$AZ$9,0)</f>
        <v>0</v>
      </c>
      <c r="GW287" s="74">
        <f>IF(AND(ISNUMBER('Emissions (start here)'!CZ287),ISNUMBER(Dispersion!$AZ$10)),'Emissions (start here)'!CZ287*2000*453.59/8760/3600*Dispersion!$AZ$10,0)</f>
        <v>0</v>
      </c>
      <c r="GX287" s="74">
        <f>IF(AND(ISNUMBER('Emissions (start here)'!CZ287),ISNUMBER(Dispersion!$AZ$11)),'Emissions (start here)'!CZ287*2000*453.59/8760/3600*Dispersion!$AZ$11,0)</f>
        <v>0</v>
      </c>
    </row>
    <row r="288" spans="1:206" x14ac:dyDescent="0.2">
      <c r="A288" s="51" t="str">
        <f>'Tox Values'!C288</f>
        <v>91-57-6</v>
      </c>
      <c r="B288" s="94" t="str">
        <f>'Tox Values'!D288</f>
        <v>Methylnaphthalene,2-</v>
      </c>
      <c r="C288" s="96">
        <f t="shared" si="17"/>
        <v>0</v>
      </c>
      <c r="D288" s="74">
        <f t="shared" si="18"/>
        <v>0</v>
      </c>
      <c r="E288" s="74">
        <f t="shared" si="19"/>
        <v>0</v>
      </c>
      <c r="F288" s="99">
        <f t="shared" si="20"/>
        <v>0</v>
      </c>
      <c r="G288" s="97">
        <f>IF(AND(ISNUMBER('Emissions (start here)'!E288),ISNUMBER(Dispersion!$C$8)),'Emissions (start here)'!E288*453.59/3600*Dispersion!$C$8,0)</f>
        <v>0</v>
      </c>
      <c r="H288" s="74">
        <f>IF(AND(ISNUMBER('Emissions (start here)'!E288),ISNUMBER(Dispersion!$C$9)),'Emissions (start here)'!E288*453.59/3600*Dispersion!$C$9,0)</f>
        <v>0</v>
      </c>
      <c r="I288" s="74">
        <f>IF(AND(ISNUMBER('Emissions (start here)'!F288),ISNUMBER(Dispersion!$C$10)),'Emissions (start here)'!F288*2000*453.59/8760/3600*Dispersion!$C$10,0)</f>
        <v>0</v>
      </c>
      <c r="J288" s="74">
        <f>IF(AND(ISNUMBER('Emissions (start here)'!F288),ISNUMBER(Dispersion!$C$11)),'Emissions (start here)'!F288*2000*453.59/8760/3600*Dispersion!$C$11,0)</f>
        <v>0</v>
      </c>
      <c r="K288" s="74">
        <f>IF(AND(ISNUMBER('Emissions (start here)'!G288),ISNUMBER(Dispersion!$D$8)),'Emissions (start here)'!G288*453.59/3600*Dispersion!$D$8,0)</f>
        <v>0</v>
      </c>
      <c r="L288" s="74">
        <f>IF(AND(ISNUMBER('Emissions (start here)'!G288),ISNUMBER(Dispersion!$D$9)),'Emissions (start here)'!G288*453.59/3600*Dispersion!$D$9,0)</f>
        <v>0</v>
      </c>
      <c r="M288" s="74">
        <f>IF(AND(ISNUMBER('Emissions (start here)'!H288),ISNUMBER(Dispersion!$D$10)),'Emissions (start here)'!H288*2000*453.59/8760/3600*Dispersion!$D$10,0)</f>
        <v>0</v>
      </c>
      <c r="N288" s="74">
        <f>IF(AND(ISNUMBER('Emissions (start here)'!H288),ISNUMBER(Dispersion!$D$11)),'Emissions (start here)'!H288*2000*453.59/8760/3600*Dispersion!$D$11,0)</f>
        <v>0</v>
      </c>
      <c r="O288" s="74">
        <f>IF(AND(ISNUMBER('Emissions (start here)'!I288),ISNUMBER(Dispersion!$E$8)),'Emissions (start here)'!I288*453.59/3600*Dispersion!$E$8,0)</f>
        <v>0</v>
      </c>
      <c r="P288" s="74">
        <f>IF(AND(ISNUMBER('Emissions (start here)'!I288),ISNUMBER(Dispersion!$E$9)),'Emissions (start here)'!I288*453.59/3600*Dispersion!$E$9,0)</f>
        <v>0</v>
      </c>
      <c r="Q288" s="74">
        <f>IF(AND(ISNUMBER('Emissions (start here)'!J288),ISNUMBER(Dispersion!$E$10)),'Emissions (start here)'!J288*2000*453.59/8760/3600*Dispersion!$E$10,0)</f>
        <v>0</v>
      </c>
      <c r="R288" s="74">
        <f>IF(AND(ISNUMBER('Emissions (start here)'!J288),ISNUMBER(Dispersion!$E$11)),'Emissions (start here)'!J288*2000*453.59/8760/3600*Dispersion!$E$11,0)</f>
        <v>0</v>
      </c>
      <c r="S288" s="74">
        <f>IF(AND(ISNUMBER('Emissions (start here)'!K288),ISNUMBER(Dispersion!$F$8)),'Emissions (start here)'!K288*453.59/3600*Dispersion!$F$8,0)</f>
        <v>0</v>
      </c>
      <c r="T288" s="74">
        <f>IF(AND(ISNUMBER('Emissions (start here)'!K288),ISNUMBER(Dispersion!$F$9)),'Emissions (start here)'!K288*453.59/3600*Dispersion!$F$9,0)</f>
        <v>0</v>
      </c>
      <c r="U288" s="74">
        <f>IF(AND(ISNUMBER('Emissions (start here)'!L288),ISNUMBER(Dispersion!$F$10)),'Emissions (start here)'!L288*2000*453.59/8760/3600*Dispersion!$F$10,0)</f>
        <v>0</v>
      </c>
      <c r="V288" s="74">
        <f>IF(AND(ISNUMBER('Emissions (start here)'!L288),ISNUMBER(Dispersion!$F$11)),'Emissions (start here)'!L288*2000*453.59/8760/3600*Dispersion!$F$11,0)</f>
        <v>0</v>
      </c>
      <c r="W288" s="74">
        <f>IF(AND(ISNUMBER('Emissions (start here)'!M288),ISNUMBER(Dispersion!$G$8)),'Emissions (start here)'!M288*453.59/3600*Dispersion!$G$8,0)</f>
        <v>0</v>
      </c>
      <c r="X288" s="74">
        <f>IF(AND(ISNUMBER('Emissions (start here)'!M288),ISNUMBER(Dispersion!$G$9)),'Emissions (start here)'!M288*453.59/3600*Dispersion!$G$9,0)</f>
        <v>0</v>
      </c>
      <c r="Y288" s="74">
        <f>IF(AND(ISNUMBER('Emissions (start here)'!N288),ISNUMBER(Dispersion!$G$10)),'Emissions (start here)'!N288*2000*453.59/8760/3600*Dispersion!$G$10,0)</f>
        <v>0</v>
      </c>
      <c r="Z288" s="74">
        <f>IF(AND(ISNUMBER('Emissions (start here)'!N288),ISNUMBER(Dispersion!$G$11)),'Emissions (start here)'!N288*2000*453.59/8760/3600*Dispersion!$G$11,0)</f>
        <v>0</v>
      </c>
      <c r="AA288" s="74">
        <f>IF(AND(ISNUMBER('Emissions (start here)'!O288),ISNUMBER(Dispersion!$H$8)),'Emissions (start here)'!O288*453.59/3600*Dispersion!$H$8,0)</f>
        <v>0</v>
      </c>
      <c r="AB288" s="74">
        <f>IF(AND(ISNUMBER('Emissions (start here)'!O288),ISNUMBER(Dispersion!$H$9)),'Emissions (start here)'!O288*453.59/3600*Dispersion!$H$9,0)</f>
        <v>0</v>
      </c>
      <c r="AC288" s="74">
        <f>IF(AND(ISNUMBER('Emissions (start here)'!P288),ISNUMBER(Dispersion!$H$10)),'Emissions (start here)'!P288*2000*453.59/8760/3600*Dispersion!$H$10,0)</f>
        <v>0</v>
      </c>
      <c r="AD288" s="74">
        <f>IF(AND(ISNUMBER('Emissions (start here)'!P288),ISNUMBER(Dispersion!$H$11)),'Emissions (start here)'!P288*2000*453.59/8760/3600*Dispersion!$H$11,0)</f>
        <v>0</v>
      </c>
      <c r="AE288" s="74">
        <f>IF(AND(ISNUMBER('Emissions (start here)'!Q288),ISNUMBER(Dispersion!$I$8)),'Emissions (start here)'!Q288*453.59/3600*Dispersion!$I$8,0)</f>
        <v>0</v>
      </c>
      <c r="AF288" s="74">
        <f>IF(AND(ISNUMBER('Emissions (start here)'!Q288),ISNUMBER(Dispersion!$I$9)),'Emissions (start here)'!Q288*453.59/3600*Dispersion!$I$9,0)</f>
        <v>0</v>
      </c>
      <c r="AG288" s="74">
        <f>IF(AND(ISNUMBER('Emissions (start here)'!R288),ISNUMBER(Dispersion!$I$10)),'Emissions (start here)'!R288*2000*453.59/8760/3600*Dispersion!$I$10,0)</f>
        <v>0</v>
      </c>
      <c r="AH288" s="74">
        <f>IF(AND(ISNUMBER('Emissions (start here)'!R288),ISNUMBER(Dispersion!$I$11)),'Emissions (start here)'!R288*2000*453.59/8760/3600*Dispersion!$I$11,0)</f>
        <v>0</v>
      </c>
      <c r="AI288" s="74">
        <f>IF(AND(ISNUMBER('Emissions (start here)'!S288),ISNUMBER(Dispersion!$J$8)),'Emissions (start here)'!S288*453.59/3600*Dispersion!$J$8,0)</f>
        <v>0</v>
      </c>
      <c r="AJ288" s="74">
        <f>IF(AND(ISNUMBER('Emissions (start here)'!S288),ISNUMBER(Dispersion!$J$9)),'Emissions (start here)'!S288*453.59/3600*Dispersion!$J$9,0)</f>
        <v>0</v>
      </c>
      <c r="AK288" s="74">
        <f>IF(AND(ISNUMBER('Emissions (start here)'!T288),ISNUMBER(Dispersion!$J$10)),'Emissions (start here)'!T288*2000*453.59/8760/3600*Dispersion!$J$10,0)</f>
        <v>0</v>
      </c>
      <c r="AL288" s="74">
        <f>IF(AND(ISNUMBER('Emissions (start here)'!T288),ISNUMBER(Dispersion!$J$11)),'Emissions (start here)'!T288*2000*453.59/8760/3600*Dispersion!$J$11,0)</f>
        <v>0</v>
      </c>
      <c r="AM288" s="74">
        <f>IF(AND(ISNUMBER('Emissions (start here)'!U288),ISNUMBER(Dispersion!$K$8)),'Emissions (start here)'!U288*453.59/3600*Dispersion!$K$8,0)</f>
        <v>0</v>
      </c>
      <c r="AN288" s="74">
        <f>IF(AND(ISNUMBER('Emissions (start here)'!U288),ISNUMBER(Dispersion!$K$9)),'Emissions (start here)'!U288*453.59/3600*Dispersion!$K$9,0)</f>
        <v>0</v>
      </c>
      <c r="AO288" s="74">
        <f>IF(AND(ISNUMBER('Emissions (start here)'!V288),ISNUMBER(Dispersion!$K$10)),'Emissions (start here)'!V288*2000*453.59/8760/3600*Dispersion!$K$10,0)</f>
        <v>0</v>
      </c>
      <c r="AP288" s="74">
        <f>IF(AND(ISNUMBER('Emissions (start here)'!V288),ISNUMBER(Dispersion!$K$11)),'Emissions (start here)'!V288*2000*453.59/8760/3600*Dispersion!$K$11,0)</f>
        <v>0</v>
      </c>
      <c r="AQ288" s="74">
        <f>IF(AND(ISNUMBER('Emissions (start here)'!W288),ISNUMBER(Dispersion!$L$8)),'Emissions (start here)'!W288*453.59/3600*Dispersion!$L$8,0)</f>
        <v>0</v>
      </c>
      <c r="AR288" s="74">
        <f>IF(AND(ISNUMBER('Emissions (start here)'!W288),ISNUMBER(Dispersion!$L$9)),'Emissions (start here)'!W288*453.59/3600*Dispersion!$L$9,0)</f>
        <v>0</v>
      </c>
      <c r="AS288" s="74">
        <f>IF(AND(ISNUMBER('Emissions (start here)'!X288),ISNUMBER(Dispersion!$L$10)),'Emissions (start here)'!X288*2000*453.59/8760/3600*Dispersion!$L$10,0)</f>
        <v>0</v>
      </c>
      <c r="AT288" s="74">
        <f>IF(AND(ISNUMBER('Emissions (start here)'!X288),ISNUMBER(Dispersion!$L$11)),'Emissions (start here)'!X288*2000*453.59/8760/3600*Dispersion!$L$11,0)</f>
        <v>0</v>
      </c>
      <c r="AU288" s="74">
        <f>IF(AND(ISNUMBER('Emissions (start here)'!Y288),ISNUMBER(Dispersion!$M$8)),'Emissions (start here)'!Y288*453.59/3600*Dispersion!$M$8,0)</f>
        <v>0</v>
      </c>
      <c r="AV288" s="74">
        <f>IF(AND(ISNUMBER('Emissions (start here)'!Y288),ISNUMBER(Dispersion!$M$9)),'Emissions (start here)'!Y288*453.59/3600*Dispersion!$M$9,0)</f>
        <v>0</v>
      </c>
      <c r="AW288" s="74">
        <f>IF(AND(ISNUMBER('Emissions (start here)'!Z288),ISNUMBER(Dispersion!$M$10)),'Emissions (start here)'!Z288*2000*453.59/8760/3600*Dispersion!$M$10,0)</f>
        <v>0</v>
      </c>
      <c r="AX288" s="74">
        <f>IF(AND(ISNUMBER('Emissions (start here)'!Z288),ISNUMBER(Dispersion!$M$11)),'Emissions (start here)'!Z288*2000*453.59/8760/3600*Dispersion!$M$11,0)</f>
        <v>0</v>
      </c>
      <c r="AY288" s="74">
        <f>IF(AND(ISNUMBER('Emissions (start here)'!AA288),ISNUMBER(Dispersion!$N$8)),'Emissions (start here)'!AA288*453.59/3600*Dispersion!$N$8,0)</f>
        <v>0</v>
      </c>
      <c r="AZ288" s="74">
        <f>IF(AND(ISNUMBER('Emissions (start here)'!AA288),ISNUMBER(Dispersion!$N$9)),'Emissions (start here)'!AA288*453.59/3600*Dispersion!$N$9,0)</f>
        <v>0</v>
      </c>
      <c r="BA288" s="74">
        <f>IF(AND(ISNUMBER('Emissions (start here)'!AB288),ISNUMBER(Dispersion!$N$10)),'Emissions (start here)'!AB288*2000*453.59/8760/3600*Dispersion!$N$10,0)</f>
        <v>0</v>
      </c>
      <c r="BB288" s="74">
        <f>IF(AND(ISNUMBER('Emissions (start here)'!AB288),ISNUMBER(Dispersion!$N$11)),'Emissions (start here)'!AB288*2000*453.59/8760/3600*Dispersion!$N$11,0)</f>
        <v>0</v>
      </c>
      <c r="BC288" s="74">
        <f>IF(AND(ISNUMBER('Emissions (start here)'!AC288),ISNUMBER(Dispersion!$O$8)),'Emissions (start here)'!AC288*453.59/3600*Dispersion!$O$8,0)</f>
        <v>0</v>
      </c>
      <c r="BD288" s="74">
        <f>IF(AND(ISNUMBER('Emissions (start here)'!AC288),ISNUMBER(Dispersion!$O$9)),'Emissions (start here)'!AC288*453.59/3600*Dispersion!$O$9,0)</f>
        <v>0</v>
      </c>
      <c r="BE288" s="74">
        <f>IF(AND(ISNUMBER('Emissions (start here)'!AD288),ISNUMBER(Dispersion!$O$10)),'Emissions (start here)'!AD288*2000*453.59/8760/3600*Dispersion!$O$10,0)</f>
        <v>0</v>
      </c>
      <c r="BF288" s="74">
        <f>IF(AND(ISNUMBER('Emissions (start here)'!AD288),ISNUMBER(Dispersion!$O$11)),'Emissions (start here)'!AD288*2000*453.59/8760/3600*Dispersion!$O$11,0)</f>
        <v>0</v>
      </c>
      <c r="BG288" s="74">
        <f>IF(AND(ISNUMBER('Emissions (start here)'!AE288),ISNUMBER(Dispersion!$P$8)),'Emissions (start here)'!AE288*453.59/3600*Dispersion!$P$8,0)</f>
        <v>0</v>
      </c>
      <c r="BH288" s="74">
        <f>IF(AND(ISNUMBER('Emissions (start here)'!AE288),ISNUMBER(Dispersion!$P$9)),'Emissions (start here)'!AE288*453.59/3600*Dispersion!$P$9,0)</f>
        <v>0</v>
      </c>
      <c r="BI288" s="74">
        <f>IF(AND(ISNUMBER('Emissions (start here)'!AF288),ISNUMBER(Dispersion!$P$10)),'Emissions (start here)'!AF288*2000*453.59/8760/3600*Dispersion!$P$10,0)</f>
        <v>0</v>
      </c>
      <c r="BJ288" s="74">
        <f>IF(AND(ISNUMBER('Emissions (start here)'!AF288),ISNUMBER(Dispersion!$P$11)),'Emissions (start here)'!AF288*2000*453.59/8760/3600*Dispersion!$P$11,0)</f>
        <v>0</v>
      </c>
      <c r="BK288" s="74">
        <f>IF(AND(ISNUMBER('Emissions (start here)'!AG288),ISNUMBER(Dispersion!$Q$8)),'Emissions (start here)'!AG288*453.59/3600*Dispersion!$Q$8,0)</f>
        <v>0</v>
      </c>
      <c r="BL288" s="74">
        <f>IF(AND(ISNUMBER('Emissions (start here)'!AG288),ISNUMBER(Dispersion!$Q$9)),'Emissions (start here)'!AG288*453.59/3600*Dispersion!$Q$9,0)</f>
        <v>0</v>
      </c>
      <c r="BM288" s="74">
        <f>IF(AND(ISNUMBER('Emissions (start here)'!AH288),ISNUMBER(Dispersion!$Q$10)),'Emissions (start here)'!AH288*2000*453.59/8760/3600*Dispersion!$Q$10,0)</f>
        <v>0</v>
      </c>
      <c r="BN288" s="74">
        <f>IF(AND(ISNUMBER('Emissions (start here)'!AH288),ISNUMBER(Dispersion!$Q$11)),'Emissions (start here)'!AH288*2000*453.59/8760/3600*Dispersion!$Q$11,0)</f>
        <v>0</v>
      </c>
      <c r="BO288" s="74">
        <f>IF(AND(ISNUMBER('Emissions (start here)'!AI288),ISNUMBER(Dispersion!$R$8)),'Emissions (start here)'!AI288*453.59/3600*Dispersion!$R$8,0)</f>
        <v>0</v>
      </c>
      <c r="BP288" s="74">
        <f>IF(AND(ISNUMBER('Emissions (start here)'!AI288),ISNUMBER(Dispersion!$R$9)),'Emissions (start here)'!AI288*453.59/3600*Dispersion!$R$9,0)</f>
        <v>0</v>
      </c>
      <c r="BQ288" s="74">
        <f>IF(AND(ISNUMBER('Emissions (start here)'!AJ288),ISNUMBER(Dispersion!$R$10)),'Emissions (start here)'!AJ288*2000*453.59/8760/3600*Dispersion!$R$10,0)</f>
        <v>0</v>
      </c>
      <c r="BR288" s="74">
        <f>IF(AND(ISNUMBER('Emissions (start here)'!AJ288),ISNUMBER(Dispersion!$R$11)),'Emissions (start here)'!AJ288*2000*453.59/8760/3600*Dispersion!$R$11,0)</f>
        <v>0</v>
      </c>
      <c r="BS288" s="74">
        <f>IF(AND(ISNUMBER('Emissions (start here)'!AK288),ISNUMBER(Dispersion!$S$8)),'Emissions (start here)'!AK288*453.59/3600*Dispersion!$S$8,0)</f>
        <v>0</v>
      </c>
      <c r="BT288" s="74">
        <f>IF(AND(ISNUMBER('Emissions (start here)'!AK288),ISNUMBER(Dispersion!$S$9)),'Emissions (start here)'!AK288*453.59/3600*Dispersion!$S$9,0)</f>
        <v>0</v>
      </c>
      <c r="BU288" s="74">
        <f>IF(AND(ISNUMBER('Emissions (start here)'!AL288),ISNUMBER(Dispersion!$S$10)),'Emissions (start here)'!AL288*2000*453.59/8760/3600*Dispersion!$S$10,0)</f>
        <v>0</v>
      </c>
      <c r="BV288" s="74">
        <f>IF(AND(ISNUMBER('Emissions (start here)'!AL288),ISNUMBER(Dispersion!$S$11)),'Emissions (start here)'!AL288*2000*453.59/8760/3600*Dispersion!$S$11,0)</f>
        <v>0</v>
      </c>
      <c r="BW288" s="74">
        <f>IF(AND(ISNUMBER('Emissions (start here)'!AM288),ISNUMBER(Dispersion!$T$8)),'Emissions (start here)'!AM288*453.59/3600*Dispersion!$T$8,0)</f>
        <v>0</v>
      </c>
      <c r="BX288" s="74">
        <f>IF(AND(ISNUMBER('Emissions (start here)'!AM288),ISNUMBER(Dispersion!$T$9)),'Emissions (start here)'!AM288*453.59/3600*Dispersion!$T$9,0)</f>
        <v>0</v>
      </c>
      <c r="BY288" s="74">
        <f>IF(AND(ISNUMBER('Emissions (start here)'!AN288),ISNUMBER(Dispersion!$T$10)),'Emissions (start here)'!AN288*2000*453.59/8760/3600*Dispersion!$T$10,0)</f>
        <v>0</v>
      </c>
      <c r="BZ288" s="74">
        <f>IF(AND(ISNUMBER('Emissions (start here)'!AN288),ISNUMBER(Dispersion!$T$11)),'Emissions (start here)'!AN288*2000*453.59/8760/3600*Dispersion!$T$11,0)</f>
        <v>0</v>
      </c>
      <c r="CA288" s="74">
        <f>IF(AND(ISNUMBER('Emissions (start here)'!AO288),ISNUMBER(Dispersion!$U$8)),'Emissions (start here)'!AO288*453.59/3600*Dispersion!$U$8,0)</f>
        <v>0</v>
      </c>
      <c r="CB288" s="74">
        <f>IF(AND(ISNUMBER('Emissions (start here)'!AO288),ISNUMBER(Dispersion!$U$9)),'Emissions (start here)'!AO288*453.59/3600*Dispersion!$U$9,0)</f>
        <v>0</v>
      </c>
      <c r="CC288" s="74">
        <f>IF(AND(ISNUMBER('Emissions (start here)'!AP288),ISNUMBER(Dispersion!$U$10)),'Emissions (start here)'!AP288*2000*453.59/8760/3600*Dispersion!$U$10,0)</f>
        <v>0</v>
      </c>
      <c r="CD288" s="74">
        <f>IF(AND(ISNUMBER('Emissions (start here)'!AP288),ISNUMBER(Dispersion!$U$11)),'Emissions (start here)'!AP288*2000*453.59/8760/3600*Dispersion!$U$11,0)</f>
        <v>0</v>
      </c>
      <c r="CE288" s="74">
        <f>IF(AND(ISNUMBER('Emissions (start here)'!AQ288),ISNUMBER(Dispersion!$V$8)),'Emissions (start here)'!AQ288*453.59/3600*Dispersion!$V$8,0)</f>
        <v>0</v>
      </c>
      <c r="CF288" s="74">
        <f>IF(AND(ISNUMBER('Emissions (start here)'!AQ288),ISNUMBER(Dispersion!$V$9)),'Emissions (start here)'!AQ288*453.59/3600*Dispersion!$V$9,0)</f>
        <v>0</v>
      </c>
      <c r="CG288" s="74">
        <f>IF(AND(ISNUMBER('Emissions (start here)'!AR288),ISNUMBER(Dispersion!$V$10)),'Emissions (start here)'!AR288*2000*453.59/8760/3600*Dispersion!$V$10,0)</f>
        <v>0</v>
      </c>
      <c r="CH288" s="74">
        <f>IF(AND(ISNUMBER('Emissions (start here)'!AR288),ISNUMBER(Dispersion!$V$11)),'Emissions (start here)'!AR288*2000*453.59/8760/3600*Dispersion!$V$11,0)</f>
        <v>0</v>
      </c>
      <c r="CI288" s="74">
        <f>IF(AND(ISNUMBER('Emissions (start here)'!AS288),ISNUMBER(Dispersion!$W$8)),'Emissions (start here)'!AS288*453.59/3600*Dispersion!$W$8,0)</f>
        <v>0</v>
      </c>
      <c r="CJ288" s="74">
        <f>IF(AND(ISNUMBER('Emissions (start here)'!AS288),ISNUMBER(Dispersion!$W$9)),'Emissions (start here)'!AS288*453.59/3600*Dispersion!$W$9,0)</f>
        <v>0</v>
      </c>
      <c r="CK288" s="74">
        <f>IF(AND(ISNUMBER('Emissions (start here)'!AT288),ISNUMBER(Dispersion!$W$10)),'Emissions (start here)'!AT288*2000*453.59/8760/3600*Dispersion!$W$10,0)</f>
        <v>0</v>
      </c>
      <c r="CL288" s="74">
        <f>IF(AND(ISNUMBER('Emissions (start here)'!AT288),ISNUMBER(Dispersion!$W$11)),'Emissions (start here)'!AT288*2000*453.59/8760/3600*Dispersion!$W$11,0)</f>
        <v>0</v>
      </c>
      <c r="CM288" s="74">
        <f>IF(AND(ISNUMBER('Emissions (start here)'!AU288),ISNUMBER(Dispersion!$X$8)),'Emissions (start here)'!AU288*453.59/3600*Dispersion!$X$8,0)</f>
        <v>0</v>
      </c>
      <c r="CN288" s="74">
        <f>IF(AND(ISNUMBER('Emissions (start here)'!AU288),ISNUMBER(Dispersion!$X$9)),'Emissions (start here)'!AU288*453.59/3600*Dispersion!$X$9,0)</f>
        <v>0</v>
      </c>
      <c r="CO288" s="74">
        <f>IF(AND(ISNUMBER('Emissions (start here)'!AV288),ISNUMBER(Dispersion!$X$10)),'Emissions (start here)'!AV288*2000*453.59/8760/3600*Dispersion!$X$10,0)</f>
        <v>0</v>
      </c>
      <c r="CP288" s="74">
        <f>IF(AND(ISNUMBER('Emissions (start here)'!AV288),ISNUMBER(Dispersion!$X$11)),'Emissions (start here)'!AV288*2000*453.59/8760/3600*Dispersion!$X$11,0)</f>
        <v>0</v>
      </c>
      <c r="CQ288" s="74">
        <f>IF(AND(ISNUMBER('Emissions (start here)'!AW288),ISNUMBER(Dispersion!$Y$8)),'Emissions (start here)'!AW288*453.59/3600*Dispersion!$Y$8,0)</f>
        <v>0</v>
      </c>
      <c r="CR288" s="74">
        <f>IF(AND(ISNUMBER('Emissions (start here)'!AW288),ISNUMBER(Dispersion!$Y$9)),'Emissions (start here)'!AW288*453.59/3600*Dispersion!$Y$9,0)</f>
        <v>0</v>
      </c>
      <c r="CS288" s="74">
        <f>IF(AND(ISNUMBER('Emissions (start here)'!AX288),ISNUMBER(Dispersion!$Y$10)),'Emissions (start here)'!AX288*2000*453.59/8760/3600*Dispersion!$Y$10,0)</f>
        <v>0</v>
      </c>
      <c r="CT288" s="74">
        <f>IF(AND(ISNUMBER('Emissions (start here)'!AX288),ISNUMBER(Dispersion!$Y$11)),'Emissions (start here)'!AX288*2000*453.59/8760/3600*Dispersion!$Y$11,0)</f>
        <v>0</v>
      </c>
      <c r="CU288" s="74">
        <f>IF(AND(ISNUMBER('Emissions (start here)'!AY288),ISNUMBER(Dispersion!$Z$8)),'Emissions (start here)'!AY288*453.59/3600*Dispersion!$Z$8,0)</f>
        <v>0</v>
      </c>
      <c r="CV288" s="74">
        <f>IF(AND(ISNUMBER('Emissions (start here)'!AY288),ISNUMBER(Dispersion!$Z$9)),'Emissions (start here)'!AY288*453.59/3600*Dispersion!$Z$9,0)</f>
        <v>0</v>
      </c>
      <c r="CW288" s="74">
        <f>IF(AND(ISNUMBER('Emissions (start here)'!AZ288),ISNUMBER(Dispersion!$Z$10)),'Emissions (start here)'!AZ288*2000*453.59/8760/3600*Dispersion!$Z$10,0)</f>
        <v>0</v>
      </c>
      <c r="CX288" s="74">
        <f>IF(AND(ISNUMBER('Emissions (start here)'!AZ288),ISNUMBER(Dispersion!$Z$11)),'Emissions (start here)'!AZ288*2000*453.59/8760/3600*Dispersion!$Z$11,0)</f>
        <v>0</v>
      </c>
      <c r="CY288" s="74">
        <f>IF(AND(ISNUMBER('Emissions (start here)'!BA288),ISNUMBER(Dispersion!$AA$8)),'Emissions (start here)'!BA288*453.59/3600*Dispersion!$AA$8,0)</f>
        <v>0</v>
      </c>
      <c r="CZ288" s="74">
        <f>IF(AND(ISNUMBER('Emissions (start here)'!BA288),ISNUMBER(Dispersion!$AA$9)),'Emissions (start here)'!BA288*453.59/3600*Dispersion!$AA$9,0)</f>
        <v>0</v>
      </c>
      <c r="DA288" s="74">
        <f>IF(AND(ISNUMBER('Emissions (start here)'!BB288),ISNUMBER(Dispersion!$AA$10)),'Emissions (start here)'!BB288*2000*453.59/8760/3600*Dispersion!$AA$10,0)</f>
        <v>0</v>
      </c>
      <c r="DB288" s="74">
        <f>IF(AND(ISNUMBER('Emissions (start here)'!BB288),ISNUMBER(Dispersion!$AA$11)),'Emissions (start here)'!BB288*2000*453.59/8760/3600*Dispersion!$AA$11,0)</f>
        <v>0</v>
      </c>
      <c r="DC288" s="74">
        <f>IF(AND(ISNUMBER('Emissions (start here)'!BC288),ISNUMBER(Dispersion!$AB$8)),'Emissions (start here)'!BC288*453.59/3600*Dispersion!$AB$8,0)</f>
        <v>0</v>
      </c>
      <c r="DD288" s="74">
        <f>IF(AND(ISNUMBER('Emissions (start here)'!BC288),ISNUMBER(Dispersion!$AB$9)),'Emissions (start here)'!BC288*453.59/3600*Dispersion!$AB$9,0)</f>
        <v>0</v>
      </c>
      <c r="DE288" s="74">
        <f>IF(AND(ISNUMBER('Emissions (start here)'!BD288),ISNUMBER(Dispersion!$AB$10)),'Emissions (start here)'!BD288*2000*453.59/8760/3600*Dispersion!$AB$10,0)</f>
        <v>0</v>
      </c>
      <c r="DF288" s="74">
        <f>IF(AND(ISNUMBER('Emissions (start here)'!BD288),ISNUMBER(Dispersion!$AB$11)),'Emissions (start here)'!BD288*2000*453.59/8760/3600*Dispersion!$AB$11,0)</f>
        <v>0</v>
      </c>
      <c r="DG288" s="74">
        <f>IF(AND(ISNUMBER('Emissions (start here)'!BE288),ISNUMBER(Dispersion!$AC$8)),'Emissions (start here)'!BE288*453.59/3600*Dispersion!$AC$8,0)</f>
        <v>0</v>
      </c>
      <c r="DH288" s="74">
        <f>IF(AND(ISNUMBER('Emissions (start here)'!BE288),ISNUMBER(Dispersion!$AC$9)),'Emissions (start here)'!BE288*453.59/3600*Dispersion!$AC$9,0)</f>
        <v>0</v>
      </c>
      <c r="DI288" s="74">
        <f>IF(AND(ISNUMBER('Emissions (start here)'!BF288),ISNUMBER(Dispersion!$AC$10)),'Emissions (start here)'!BF288*2000*453.59/8760/3600*Dispersion!$AC$10,0)</f>
        <v>0</v>
      </c>
      <c r="DJ288" s="74">
        <f>IF(AND(ISNUMBER('Emissions (start here)'!BF288),ISNUMBER(Dispersion!$AC$11)),'Emissions (start here)'!BF288*2000*453.59/8760/3600*Dispersion!$AC$11,0)</f>
        <v>0</v>
      </c>
      <c r="DK288" s="74">
        <f>IF(AND(ISNUMBER('Emissions (start here)'!BG288),ISNUMBER(Dispersion!$AD$8)),'Emissions (start here)'!BG288*453.59/3600*Dispersion!$AD$8,0)</f>
        <v>0</v>
      </c>
      <c r="DL288" s="74">
        <f>IF(AND(ISNUMBER('Emissions (start here)'!BG288),ISNUMBER(Dispersion!$AD$9)),'Emissions (start here)'!BG288*453.59/3600*Dispersion!$AD$9,0)</f>
        <v>0</v>
      </c>
      <c r="DM288" s="74">
        <f>IF(AND(ISNUMBER('Emissions (start here)'!BH288),ISNUMBER(Dispersion!$AD$10)),'Emissions (start here)'!BH288*2000*453.59/8760/3600*Dispersion!$AD$10,0)</f>
        <v>0</v>
      </c>
      <c r="DN288" s="74">
        <f>IF(AND(ISNUMBER('Emissions (start here)'!BH288),ISNUMBER(Dispersion!$AD$11)),'Emissions (start here)'!BH288*2000*453.59/8760/3600*Dispersion!$AD$11,0)</f>
        <v>0</v>
      </c>
      <c r="DO288" s="74">
        <f>IF(AND(ISNUMBER('Emissions (start here)'!BI288),ISNUMBER(Dispersion!$AE$8)),'Emissions (start here)'!BI288*453.59/3600*Dispersion!$AE$8,0)</f>
        <v>0</v>
      </c>
      <c r="DP288" s="74">
        <f>IF(AND(ISNUMBER('Emissions (start here)'!BI288),ISNUMBER(Dispersion!$AE$9)),'Emissions (start here)'!BI288*453.59/3600*Dispersion!$AE$9,0)</f>
        <v>0</v>
      </c>
      <c r="DQ288" s="74">
        <f>IF(AND(ISNUMBER('Emissions (start here)'!BJ288),ISNUMBER(Dispersion!$AE$10)),'Emissions (start here)'!BJ288*2000*453.59/8760/3600*Dispersion!$AE$10,0)</f>
        <v>0</v>
      </c>
      <c r="DR288" s="74">
        <f>IF(AND(ISNUMBER('Emissions (start here)'!BJ288),ISNUMBER(Dispersion!$AE$11)),'Emissions (start here)'!BJ288*2000*453.59/8760/3600*Dispersion!$AE$11,0)</f>
        <v>0</v>
      </c>
      <c r="DS288" s="74">
        <f>IF(AND(ISNUMBER('Emissions (start here)'!BK288),ISNUMBER(Dispersion!$AF$8)),'Emissions (start here)'!BK288*453.59/3600*Dispersion!$AF$8,0)</f>
        <v>0</v>
      </c>
      <c r="DT288" s="74">
        <f>IF(AND(ISNUMBER('Emissions (start here)'!BK288),ISNUMBER(Dispersion!$AF$9)),'Emissions (start here)'!BK288*453.59/3600*Dispersion!$AF$9,0)</f>
        <v>0</v>
      </c>
      <c r="DU288" s="74">
        <f>IF(AND(ISNUMBER('Emissions (start here)'!BL288),ISNUMBER(Dispersion!$AF$10)),'Emissions (start here)'!BL288*2000*453.59/8760/3600*Dispersion!$AF$10,0)</f>
        <v>0</v>
      </c>
      <c r="DV288" s="74">
        <f>IF(AND(ISNUMBER('Emissions (start here)'!BL288),ISNUMBER(Dispersion!$AF$11)),'Emissions (start here)'!BL288*2000*453.59/8760/3600*Dispersion!$AF$11,0)</f>
        <v>0</v>
      </c>
      <c r="DW288" s="74">
        <f>IF(AND(ISNUMBER('Emissions (start here)'!BM288),ISNUMBER(Dispersion!$AG$8)),'Emissions (start here)'!BM288*453.59/3600*Dispersion!$AG$8,0)</f>
        <v>0</v>
      </c>
      <c r="DX288" s="74">
        <f>IF(AND(ISNUMBER('Emissions (start here)'!BM288),ISNUMBER(Dispersion!$AG$9)),'Emissions (start here)'!BM288*453.59/3600*Dispersion!$AG$9,0)</f>
        <v>0</v>
      </c>
      <c r="DY288" s="74">
        <f>IF(AND(ISNUMBER('Emissions (start here)'!BN288),ISNUMBER(Dispersion!$AG$10)),'Emissions (start here)'!BN288*2000*453.59/8760/3600*Dispersion!$AG$10,0)</f>
        <v>0</v>
      </c>
      <c r="DZ288" s="74">
        <f>IF(AND(ISNUMBER('Emissions (start here)'!BN288),ISNUMBER(Dispersion!$AG$11)),'Emissions (start here)'!BN288*2000*453.59/8760/3600*Dispersion!$AG$11,0)</f>
        <v>0</v>
      </c>
      <c r="EA288" s="74">
        <f>IF(AND(ISNUMBER('Emissions (start here)'!BO288),ISNUMBER(Dispersion!$AH$8)),'Emissions (start here)'!BO288*453.59/3600*Dispersion!$AH$8,0)</f>
        <v>0</v>
      </c>
      <c r="EB288" s="74">
        <f>IF(AND(ISNUMBER('Emissions (start here)'!BO288),ISNUMBER(Dispersion!$AH$9)),'Emissions (start here)'!BO288*453.59/3600*Dispersion!$AH$9,0)</f>
        <v>0</v>
      </c>
      <c r="EC288" s="74">
        <f>IF(AND(ISNUMBER('Emissions (start here)'!BP288),ISNUMBER(Dispersion!$AH$10)),'Emissions (start here)'!BP288*2000*453.59/8760/3600*Dispersion!$AH$10,0)</f>
        <v>0</v>
      </c>
      <c r="ED288" s="74">
        <f>IF(AND(ISNUMBER('Emissions (start here)'!BP288),ISNUMBER(Dispersion!$AH$11)),'Emissions (start here)'!BP288*2000*453.59/8760/3600*Dispersion!$AH$11,0)</f>
        <v>0</v>
      </c>
      <c r="EE288" s="74">
        <f>IF(AND(ISNUMBER('Emissions (start here)'!BQ288),ISNUMBER(Dispersion!$AI$8)),'Emissions (start here)'!BQ288*453.59/3600*Dispersion!$AI$8,0)</f>
        <v>0</v>
      </c>
      <c r="EF288" s="74">
        <f>IF(AND(ISNUMBER('Emissions (start here)'!BQ288),ISNUMBER(Dispersion!$AI$9)),'Emissions (start here)'!BQ288*453.59/3600*Dispersion!$AI$9,0)</f>
        <v>0</v>
      </c>
      <c r="EG288" s="74">
        <f>IF(AND(ISNUMBER('Emissions (start here)'!BR288),ISNUMBER(Dispersion!$AI$10)),'Emissions (start here)'!BR288*2000*453.59/8760/3600*Dispersion!$AI$10,0)</f>
        <v>0</v>
      </c>
      <c r="EH288" s="74">
        <f>IF(AND(ISNUMBER('Emissions (start here)'!BR288),ISNUMBER(Dispersion!$AI$11)),'Emissions (start here)'!BR288*2000*453.59/8760/3600*Dispersion!$AI$11,0)</f>
        <v>0</v>
      </c>
      <c r="EI288" s="74">
        <f>IF(AND(ISNUMBER('Emissions (start here)'!BS288),ISNUMBER(Dispersion!$AJ$8)),'Emissions (start here)'!BS288*453.59/3600*Dispersion!$AJ$8,0)</f>
        <v>0</v>
      </c>
      <c r="EJ288" s="74">
        <f>IF(AND(ISNUMBER('Emissions (start here)'!BS288),ISNUMBER(Dispersion!$AJ$9)),'Emissions (start here)'!BS288*453.59/3600*Dispersion!$AJ$9,0)</f>
        <v>0</v>
      </c>
      <c r="EK288" s="74">
        <f>IF(AND(ISNUMBER('Emissions (start here)'!BT288),ISNUMBER(Dispersion!$AJ$10)),'Emissions (start here)'!BT288*2000*453.59/8760/3600*Dispersion!$AJ$10,0)</f>
        <v>0</v>
      </c>
      <c r="EL288" s="74">
        <f>IF(AND(ISNUMBER('Emissions (start here)'!BT288),ISNUMBER(Dispersion!$AJ$11)),'Emissions (start here)'!BT288*2000*453.59/8760/3600*Dispersion!$AJ$11,0)</f>
        <v>0</v>
      </c>
      <c r="EM288" s="74">
        <f>IF(AND(ISNUMBER('Emissions (start here)'!BU288),ISNUMBER(Dispersion!$AK$8)),'Emissions (start here)'!BU288*453.59/3600*Dispersion!$AK$8,0)</f>
        <v>0</v>
      </c>
      <c r="EN288" s="74">
        <f>IF(AND(ISNUMBER('Emissions (start here)'!BU288),ISNUMBER(Dispersion!$AK$9)),'Emissions (start here)'!BU288*453.59/3600*Dispersion!$AK$9,0)</f>
        <v>0</v>
      </c>
      <c r="EO288" s="74">
        <f>IF(AND(ISNUMBER('Emissions (start here)'!BV288),ISNUMBER(Dispersion!$AK$10)),'Emissions (start here)'!BV288*2000*453.59/8760/3600*Dispersion!$AK$10,0)</f>
        <v>0</v>
      </c>
      <c r="EP288" s="74">
        <f>IF(AND(ISNUMBER('Emissions (start here)'!BV288),ISNUMBER(Dispersion!$AK$11)),'Emissions (start here)'!BV288*2000*453.59/8760/3600*Dispersion!$AK$11,0)</f>
        <v>0</v>
      </c>
      <c r="EQ288" s="74">
        <f>IF(AND(ISNUMBER('Emissions (start here)'!BW288),ISNUMBER(Dispersion!$AL$8)),'Emissions (start here)'!BW288*453.59/3600*Dispersion!$AL$8,0)</f>
        <v>0</v>
      </c>
      <c r="ER288" s="74">
        <f>IF(AND(ISNUMBER('Emissions (start here)'!BW288),ISNUMBER(Dispersion!$AL$9)),'Emissions (start here)'!BW288*453.59/3600*Dispersion!$AL$9,0)</f>
        <v>0</v>
      </c>
      <c r="ES288" s="74">
        <f>IF(AND(ISNUMBER('Emissions (start here)'!BX288),ISNUMBER(Dispersion!$AL$10)),'Emissions (start here)'!BX288*2000*453.59/8760/3600*Dispersion!$AL$10,0)</f>
        <v>0</v>
      </c>
      <c r="ET288" s="74">
        <f>IF(AND(ISNUMBER('Emissions (start here)'!BX288),ISNUMBER(Dispersion!$AL$11)),'Emissions (start here)'!BX288*2000*453.59/8760/3600*Dispersion!$AL$11,0)</f>
        <v>0</v>
      </c>
      <c r="EU288" s="74">
        <f>IF(AND(ISNUMBER('Emissions (start here)'!BY288),ISNUMBER(Dispersion!$AM$8)),'Emissions (start here)'!BY288*453.59/3600*Dispersion!$AM$8,0)</f>
        <v>0</v>
      </c>
      <c r="EV288" s="74">
        <f>IF(AND(ISNUMBER('Emissions (start here)'!BY288),ISNUMBER(Dispersion!$AM$9)),'Emissions (start here)'!BY288*453.59/3600*Dispersion!$AM$9,0)</f>
        <v>0</v>
      </c>
      <c r="EW288" s="74">
        <f>IF(AND(ISNUMBER('Emissions (start here)'!BZ288),ISNUMBER(Dispersion!$AM$10)),'Emissions (start here)'!BZ288*2000*453.59/8760/3600*Dispersion!$AM$10,0)</f>
        <v>0</v>
      </c>
      <c r="EX288" s="74">
        <f>IF(AND(ISNUMBER('Emissions (start here)'!BZ288),ISNUMBER(Dispersion!$AM$11)),'Emissions (start here)'!BZ288*2000*453.59/8760/3600*Dispersion!$AM$11,0)</f>
        <v>0</v>
      </c>
      <c r="EY288" s="74">
        <f>IF(AND(ISNUMBER('Emissions (start here)'!CA288),ISNUMBER(Dispersion!$AN$8)),'Emissions (start here)'!CA288*453.59/3600*Dispersion!$AN$8,0)</f>
        <v>0</v>
      </c>
      <c r="EZ288" s="74">
        <f>IF(AND(ISNUMBER('Emissions (start here)'!CA288),ISNUMBER(Dispersion!$AN$9)),'Emissions (start here)'!CA288*453.59/3600*Dispersion!$AN$9,0)</f>
        <v>0</v>
      </c>
      <c r="FA288" s="74">
        <f>IF(AND(ISNUMBER('Emissions (start here)'!CB288),ISNUMBER(Dispersion!$AN$10)),'Emissions (start here)'!CB288*2000*453.59/8760/3600*Dispersion!$AN$10,0)</f>
        <v>0</v>
      </c>
      <c r="FB288" s="74">
        <f>IF(AND(ISNUMBER('Emissions (start here)'!CB288),ISNUMBER(Dispersion!$AN$11)),'Emissions (start here)'!CB288*2000*453.59/8760/3600*Dispersion!$AN$11,0)</f>
        <v>0</v>
      </c>
      <c r="FC288" s="74">
        <f>IF(AND(ISNUMBER('Emissions (start here)'!CC288),ISNUMBER(Dispersion!$AO$8)),'Emissions (start here)'!CC288*453.59/3600*Dispersion!$AO$8,0)</f>
        <v>0</v>
      </c>
      <c r="FD288" s="74">
        <f>IF(AND(ISNUMBER('Emissions (start here)'!CC288),ISNUMBER(Dispersion!$AO$9)),'Emissions (start here)'!CC288*453.59/3600*Dispersion!$AO$9,0)</f>
        <v>0</v>
      </c>
      <c r="FE288" s="74">
        <f>IF(AND(ISNUMBER('Emissions (start here)'!CD288),ISNUMBER(Dispersion!$AO$10)),'Emissions (start here)'!CD288*2000*453.59/8760/3600*Dispersion!$AO$10,0)</f>
        <v>0</v>
      </c>
      <c r="FF288" s="74">
        <f>IF(AND(ISNUMBER('Emissions (start here)'!CD288),ISNUMBER(Dispersion!$AO$11)),'Emissions (start here)'!CD288*2000*453.59/8760/3600*Dispersion!$AO$11,0)</f>
        <v>0</v>
      </c>
      <c r="FG288" s="74">
        <f>IF(AND(ISNUMBER('Emissions (start here)'!CE288),ISNUMBER(Dispersion!$AP$8)),'Emissions (start here)'!CE288*453.59/3600*Dispersion!$AP$8,0)</f>
        <v>0</v>
      </c>
      <c r="FH288" s="74">
        <f>IF(AND(ISNUMBER('Emissions (start here)'!CE288),ISNUMBER(Dispersion!$AP$9)),'Emissions (start here)'!CE288*453.59/3600*Dispersion!$AP$9,0)</f>
        <v>0</v>
      </c>
      <c r="FI288" s="74">
        <f>IF(AND(ISNUMBER('Emissions (start here)'!CF288),ISNUMBER(Dispersion!$AP$10)),'Emissions (start here)'!CF288*2000*453.59/8760/3600*Dispersion!$AP$10,0)</f>
        <v>0</v>
      </c>
      <c r="FJ288" s="74">
        <f>IF(AND(ISNUMBER('Emissions (start here)'!CF288),ISNUMBER(Dispersion!$AP$11)),'Emissions (start here)'!CF288*2000*453.59/8760/3600*Dispersion!$AP$11,0)</f>
        <v>0</v>
      </c>
      <c r="FK288" s="74">
        <f>IF(AND(ISNUMBER('Emissions (start here)'!CG288),ISNUMBER(Dispersion!$AQ$8)),'Emissions (start here)'!CG288*453.59/3600*Dispersion!$AQ$8,0)</f>
        <v>0</v>
      </c>
      <c r="FL288" s="74">
        <f>IF(AND(ISNUMBER('Emissions (start here)'!CG288),ISNUMBER(Dispersion!$AQ$9)),'Emissions (start here)'!CG288*453.59/3600*Dispersion!$AQ$9,0)</f>
        <v>0</v>
      </c>
      <c r="FM288" s="74">
        <f>IF(AND(ISNUMBER('Emissions (start here)'!CH288),ISNUMBER(Dispersion!$AQ$10)),'Emissions (start here)'!CH288*2000*453.59/8760/3600*Dispersion!$AQ$10,0)</f>
        <v>0</v>
      </c>
      <c r="FN288" s="74">
        <f>IF(AND(ISNUMBER('Emissions (start here)'!CH288),ISNUMBER(Dispersion!$AQ$11)),'Emissions (start here)'!CH288*2000*453.59/8760/3600*Dispersion!$AQ$11,0)</f>
        <v>0</v>
      </c>
      <c r="FO288" s="74">
        <f>IF(AND(ISNUMBER('Emissions (start here)'!CI288),ISNUMBER(Dispersion!$AR$8)),'Emissions (start here)'!CI288*453.59/3600*Dispersion!$AR$8,0)</f>
        <v>0</v>
      </c>
      <c r="FP288" s="74">
        <f>IF(AND(ISNUMBER('Emissions (start here)'!CI288),ISNUMBER(Dispersion!$AR$9)),'Emissions (start here)'!CI288*453.59/3600*Dispersion!$AR$9,0)</f>
        <v>0</v>
      </c>
      <c r="FQ288" s="74">
        <f>IF(AND(ISNUMBER('Emissions (start here)'!CJ288),ISNUMBER(Dispersion!$AR$10)),'Emissions (start here)'!CJ288*2000*453.59/8760/3600*Dispersion!$AR$10,0)</f>
        <v>0</v>
      </c>
      <c r="FR288" s="74">
        <f>IF(AND(ISNUMBER('Emissions (start here)'!CJ288),ISNUMBER(Dispersion!$AR$11)),'Emissions (start here)'!CJ288*2000*453.59/8760/3600*Dispersion!$AR$11,0)</f>
        <v>0</v>
      </c>
      <c r="FS288" s="74">
        <f>IF(AND(ISNUMBER('Emissions (start here)'!CK288),ISNUMBER(Dispersion!$AS$8)),'Emissions (start here)'!CK288*453.59/3600*Dispersion!$AS$8,0)</f>
        <v>0</v>
      </c>
      <c r="FT288" s="74">
        <f>IF(AND(ISNUMBER('Emissions (start here)'!CK288),ISNUMBER(Dispersion!$AS$9)),'Emissions (start here)'!CK288*453.59/3600*Dispersion!$AS$9,0)</f>
        <v>0</v>
      </c>
      <c r="FU288" s="74">
        <f>IF(AND(ISNUMBER('Emissions (start here)'!CL288),ISNUMBER(Dispersion!$AS$10)),'Emissions (start here)'!CL288*2000*453.59/8760/3600*Dispersion!$AS$10,0)</f>
        <v>0</v>
      </c>
      <c r="FV288" s="74">
        <f>IF(AND(ISNUMBER('Emissions (start here)'!CL288),ISNUMBER(Dispersion!$AS$11)),'Emissions (start here)'!CL288*2000*453.59/8760/3600*Dispersion!$AS$11,0)</f>
        <v>0</v>
      </c>
      <c r="FW288" s="74">
        <f>IF(AND(ISNUMBER('Emissions (start here)'!CM288),ISNUMBER(Dispersion!$AT$8)),'Emissions (start here)'!CM288*453.59/3600*Dispersion!$AT$8,0)</f>
        <v>0</v>
      </c>
      <c r="FX288" s="74">
        <f>IF(AND(ISNUMBER('Emissions (start here)'!CM288),ISNUMBER(Dispersion!$AT$9)),'Emissions (start here)'!CM288*453.59/3600*Dispersion!$AT$9,0)</f>
        <v>0</v>
      </c>
      <c r="FY288" s="74">
        <f>IF(AND(ISNUMBER('Emissions (start here)'!CN288),ISNUMBER(Dispersion!$AT$10)),'Emissions (start here)'!CN288*2000*453.59/8760/3600*Dispersion!$AT$10,0)</f>
        <v>0</v>
      </c>
      <c r="FZ288" s="74">
        <f>IF(AND(ISNUMBER('Emissions (start here)'!CN288),ISNUMBER(Dispersion!$AT$11)),'Emissions (start here)'!CN288*2000*453.59/8760/3600*Dispersion!$AT$11,0)</f>
        <v>0</v>
      </c>
      <c r="GA288" s="74">
        <f>IF(AND(ISNUMBER('Emissions (start here)'!CO288),ISNUMBER(Dispersion!$AU$8)),'Emissions (start here)'!CO288*453.59/3600*Dispersion!$AU$8,0)</f>
        <v>0</v>
      </c>
      <c r="GB288" s="74">
        <f>IF(AND(ISNUMBER('Emissions (start here)'!CO288),ISNUMBER(Dispersion!$AU$9)),'Emissions (start here)'!CO288*453.59/3600*Dispersion!$AU$9,0)</f>
        <v>0</v>
      </c>
      <c r="GC288" s="74">
        <f>IF(AND(ISNUMBER('Emissions (start here)'!CP288),ISNUMBER(Dispersion!$AU$10)),'Emissions (start here)'!CP288*2000*453.59/8760/3600*Dispersion!$AU$10,0)</f>
        <v>0</v>
      </c>
      <c r="GD288" s="74">
        <f>IF(AND(ISNUMBER('Emissions (start here)'!CP288),ISNUMBER(Dispersion!$AU$11)),'Emissions (start here)'!CP288*2000*453.59/8760/3600*Dispersion!$AU$11,0)</f>
        <v>0</v>
      </c>
      <c r="GE288" s="74">
        <f>IF(AND(ISNUMBER('Emissions (start here)'!CQ288),ISNUMBER(Dispersion!$AV$8)),'Emissions (start here)'!CQ288*453.59/3600*Dispersion!$AV$8,0)</f>
        <v>0</v>
      </c>
      <c r="GF288" s="74">
        <f>IF(AND(ISNUMBER('Emissions (start here)'!CQ288),ISNUMBER(Dispersion!$AV$9)),'Emissions (start here)'!CQ288*453.59/3600*Dispersion!$AV$9,0)</f>
        <v>0</v>
      </c>
      <c r="GG288" s="74">
        <f>IF(AND(ISNUMBER('Emissions (start here)'!CR288),ISNUMBER(Dispersion!$AV$10)),'Emissions (start here)'!CR288*2000*453.59/8760/3600*Dispersion!$AV$10,0)</f>
        <v>0</v>
      </c>
      <c r="GH288" s="74">
        <f>IF(AND(ISNUMBER('Emissions (start here)'!CR288),ISNUMBER(Dispersion!$AV$11)),'Emissions (start here)'!CR288*2000*453.59/8760/3600*Dispersion!$AV$11,0)</f>
        <v>0</v>
      </c>
      <c r="GI288" s="74">
        <f>IF(AND(ISNUMBER('Emissions (start here)'!CS288),ISNUMBER(Dispersion!$AW$8)),'Emissions (start here)'!CS288*453.59/3600*Dispersion!$AW$8,0)</f>
        <v>0</v>
      </c>
      <c r="GJ288" s="74">
        <f>IF(AND(ISNUMBER('Emissions (start here)'!CS288),ISNUMBER(Dispersion!$AW$9)),'Emissions (start here)'!CS288*453.59/3600*Dispersion!$AW$9,0)</f>
        <v>0</v>
      </c>
      <c r="GK288" s="74">
        <f>IF(AND(ISNUMBER('Emissions (start here)'!CT288),ISNUMBER(Dispersion!$AW$10)),'Emissions (start here)'!CT288*2000*453.59/8760/3600*Dispersion!$AW$10,0)</f>
        <v>0</v>
      </c>
      <c r="GL288" s="74">
        <f>IF(AND(ISNUMBER('Emissions (start here)'!CT288),ISNUMBER(Dispersion!$AW$11)),'Emissions (start here)'!CT288*2000*453.59/8760/3600*Dispersion!$AW$11,0)</f>
        <v>0</v>
      </c>
      <c r="GM288" s="74">
        <f>IF(AND(ISNUMBER('Emissions (start here)'!CU288),ISNUMBER(Dispersion!$AX$8)),'Emissions (start here)'!CU288*453.59/3600*Dispersion!$AX$8,0)</f>
        <v>0</v>
      </c>
      <c r="GN288" s="74">
        <f>IF(AND(ISNUMBER('Emissions (start here)'!CU288),ISNUMBER(Dispersion!$AX$9)),'Emissions (start here)'!CU288*453.59/3600*Dispersion!$AX$9,0)</f>
        <v>0</v>
      </c>
      <c r="GO288" s="74">
        <f>IF(AND(ISNUMBER('Emissions (start here)'!CV288),ISNUMBER(Dispersion!$AX$10)),'Emissions (start here)'!CV288*2000*453.59/8760/3600*Dispersion!$AX$10,0)</f>
        <v>0</v>
      </c>
      <c r="GP288" s="74">
        <f>IF(AND(ISNUMBER('Emissions (start here)'!CV288),ISNUMBER(Dispersion!$AX$11)),'Emissions (start here)'!CV288*2000*453.59/8760/3600*Dispersion!$AX$11,0)</f>
        <v>0</v>
      </c>
      <c r="GQ288" s="74">
        <f>IF(AND(ISNUMBER('Emissions (start here)'!CW288),ISNUMBER(Dispersion!$AY$8)),'Emissions (start here)'!CW288*453.59/3600*Dispersion!$AY$8,0)</f>
        <v>0</v>
      </c>
      <c r="GR288" s="74">
        <f>IF(AND(ISNUMBER('Emissions (start here)'!CW288),ISNUMBER(Dispersion!$AY$9)),'Emissions (start here)'!CW288*453.59/3600*Dispersion!$AY$9,0)</f>
        <v>0</v>
      </c>
      <c r="GS288" s="74">
        <f>IF(AND(ISNUMBER('Emissions (start here)'!CX288),ISNUMBER(Dispersion!$AY$10)),'Emissions (start here)'!CX288*2000*453.59/8760/3600*Dispersion!$AY$10,0)</f>
        <v>0</v>
      </c>
      <c r="GT288" s="74">
        <f>IF(AND(ISNUMBER('Emissions (start here)'!CX288),ISNUMBER(Dispersion!$AY$11)),'Emissions (start here)'!CX288*2000*453.59/8760/3600*Dispersion!$AY$11,0)</f>
        <v>0</v>
      </c>
      <c r="GU288" s="74">
        <f>IF(AND(ISNUMBER('Emissions (start here)'!CY288),ISNUMBER(Dispersion!$AZ$8)),'Emissions (start here)'!CY288*453.59/3600*Dispersion!$AZ$8,0)</f>
        <v>0</v>
      </c>
      <c r="GV288" s="74">
        <f>IF(AND(ISNUMBER('Emissions (start here)'!CY288),ISNUMBER(Dispersion!$AZ$9)),'Emissions (start here)'!CY288*453.59/3600*Dispersion!$AZ$9,0)</f>
        <v>0</v>
      </c>
      <c r="GW288" s="74">
        <f>IF(AND(ISNUMBER('Emissions (start here)'!CZ288),ISNUMBER(Dispersion!$AZ$10)),'Emissions (start here)'!CZ288*2000*453.59/8760/3600*Dispersion!$AZ$10,0)</f>
        <v>0</v>
      </c>
      <c r="GX288" s="74">
        <f>IF(AND(ISNUMBER('Emissions (start here)'!CZ288),ISNUMBER(Dispersion!$AZ$11)),'Emissions (start here)'!CZ288*2000*453.59/8760/3600*Dispersion!$AZ$11,0)</f>
        <v>0</v>
      </c>
    </row>
    <row r="289" spans="1:206" x14ac:dyDescent="0.2">
      <c r="A289" s="51" t="str">
        <f>'Tox Values'!C289</f>
        <v>90-94-8</v>
      </c>
      <c r="B289" s="94" t="str">
        <f>'Tox Values'!D289</f>
        <v>Michler's ketone</v>
      </c>
      <c r="C289" s="96">
        <f t="shared" si="17"/>
        <v>0</v>
      </c>
      <c r="D289" s="74">
        <f t="shared" si="18"/>
        <v>0</v>
      </c>
      <c r="E289" s="74">
        <f t="shared" si="19"/>
        <v>0</v>
      </c>
      <c r="F289" s="99">
        <f t="shared" si="20"/>
        <v>0</v>
      </c>
      <c r="G289" s="97">
        <f>IF(AND(ISNUMBER('Emissions (start here)'!E289),ISNUMBER(Dispersion!$C$8)),'Emissions (start here)'!E289*453.59/3600*Dispersion!$C$8,0)</f>
        <v>0</v>
      </c>
      <c r="H289" s="74">
        <f>IF(AND(ISNUMBER('Emissions (start here)'!E289),ISNUMBER(Dispersion!$C$9)),'Emissions (start here)'!E289*453.59/3600*Dispersion!$C$9,0)</f>
        <v>0</v>
      </c>
      <c r="I289" s="74">
        <f>IF(AND(ISNUMBER('Emissions (start here)'!F289),ISNUMBER(Dispersion!$C$10)),'Emissions (start here)'!F289*2000*453.59/8760/3600*Dispersion!$C$10,0)</f>
        <v>0</v>
      </c>
      <c r="J289" s="74">
        <f>IF(AND(ISNUMBER('Emissions (start here)'!F289),ISNUMBER(Dispersion!$C$11)),'Emissions (start here)'!F289*2000*453.59/8760/3600*Dispersion!$C$11,0)</f>
        <v>0</v>
      </c>
      <c r="K289" s="74">
        <f>IF(AND(ISNUMBER('Emissions (start here)'!G289),ISNUMBER(Dispersion!$D$8)),'Emissions (start here)'!G289*453.59/3600*Dispersion!$D$8,0)</f>
        <v>0</v>
      </c>
      <c r="L289" s="74">
        <f>IF(AND(ISNUMBER('Emissions (start here)'!G289),ISNUMBER(Dispersion!$D$9)),'Emissions (start here)'!G289*453.59/3600*Dispersion!$D$9,0)</f>
        <v>0</v>
      </c>
      <c r="M289" s="74">
        <f>IF(AND(ISNUMBER('Emissions (start here)'!H289),ISNUMBER(Dispersion!$D$10)),'Emissions (start here)'!H289*2000*453.59/8760/3600*Dispersion!$D$10,0)</f>
        <v>0</v>
      </c>
      <c r="N289" s="74">
        <f>IF(AND(ISNUMBER('Emissions (start here)'!H289),ISNUMBER(Dispersion!$D$11)),'Emissions (start here)'!H289*2000*453.59/8760/3600*Dispersion!$D$11,0)</f>
        <v>0</v>
      </c>
      <c r="O289" s="74">
        <f>IF(AND(ISNUMBER('Emissions (start here)'!I289),ISNUMBER(Dispersion!$E$8)),'Emissions (start here)'!I289*453.59/3600*Dispersion!$E$8,0)</f>
        <v>0</v>
      </c>
      <c r="P289" s="74">
        <f>IF(AND(ISNUMBER('Emissions (start here)'!I289),ISNUMBER(Dispersion!$E$9)),'Emissions (start here)'!I289*453.59/3600*Dispersion!$E$9,0)</f>
        <v>0</v>
      </c>
      <c r="Q289" s="74">
        <f>IF(AND(ISNUMBER('Emissions (start here)'!J289),ISNUMBER(Dispersion!$E$10)),'Emissions (start here)'!J289*2000*453.59/8760/3600*Dispersion!$E$10,0)</f>
        <v>0</v>
      </c>
      <c r="R289" s="74">
        <f>IF(AND(ISNUMBER('Emissions (start here)'!J289),ISNUMBER(Dispersion!$E$11)),'Emissions (start here)'!J289*2000*453.59/8760/3600*Dispersion!$E$11,0)</f>
        <v>0</v>
      </c>
      <c r="S289" s="74">
        <f>IF(AND(ISNUMBER('Emissions (start here)'!K289),ISNUMBER(Dispersion!$F$8)),'Emissions (start here)'!K289*453.59/3600*Dispersion!$F$8,0)</f>
        <v>0</v>
      </c>
      <c r="T289" s="74">
        <f>IF(AND(ISNUMBER('Emissions (start here)'!K289),ISNUMBER(Dispersion!$F$9)),'Emissions (start here)'!K289*453.59/3600*Dispersion!$F$9,0)</f>
        <v>0</v>
      </c>
      <c r="U289" s="74">
        <f>IF(AND(ISNUMBER('Emissions (start here)'!L289),ISNUMBER(Dispersion!$F$10)),'Emissions (start here)'!L289*2000*453.59/8760/3600*Dispersion!$F$10,0)</f>
        <v>0</v>
      </c>
      <c r="V289" s="74">
        <f>IF(AND(ISNUMBER('Emissions (start here)'!L289),ISNUMBER(Dispersion!$F$11)),'Emissions (start here)'!L289*2000*453.59/8760/3600*Dispersion!$F$11,0)</f>
        <v>0</v>
      </c>
      <c r="W289" s="74">
        <f>IF(AND(ISNUMBER('Emissions (start here)'!M289),ISNUMBER(Dispersion!$G$8)),'Emissions (start here)'!M289*453.59/3600*Dispersion!$G$8,0)</f>
        <v>0</v>
      </c>
      <c r="X289" s="74">
        <f>IF(AND(ISNUMBER('Emissions (start here)'!M289),ISNUMBER(Dispersion!$G$9)),'Emissions (start here)'!M289*453.59/3600*Dispersion!$G$9,0)</f>
        <v>0</v>
      </c>
      <c r="Y289" s="74">
        <f>IF(AND(ISNUMBER('Emissions (start here)'!N289),ISNUMBER(Dispersion!$G$10)),'Emissions (start here)'!N289*2000*453.59/8760/3600*Dispersion!$G$10,0)</f>
        <v>0</v>
      </c>
      <c r="Z289" s="74">
        <f>IF(AND(ISNUMBER('Emissions (start here)'!N289),ISNUMBER(Dispersion!$G$11)),'Emissions (start here)'!N289*2000*453.59/8760/3600*Dispersion!$G$11,0)</f>
        <v>0</v>
      </c>
      <c r="AA289" s="74">
        <f>IF(AND(ISNUMBER('Emissions (start here)'!O289),ISNUMBER(Dispersion!$H$8)),'Emissions (start here)'!O289*453.59/3600*Dispersion!$H$8,0)</f>
        <v>0</v>
      </c>
      <c r="AB289" s="74">
        <f>IF(AND(ISNUMBER('Emissions (start here)'!O289),ISNUMBER(Dispersion!$H$9)),'Emissions (start here)'!O289*453.59/3600*Dispersion!$H$9,0)</f>
        <v>0</v>
      </c>
      <c r="AC289" s="74">
        <f>IF(AND(ISNUMBER('Emissions (start here)'!P289),ISNUMBER(Dispersion!$H$10)),'Emissions (start here)'!P289*2000*453.59/8760/3600*Dispersion!$H$10,0)</f>
        <v>0</v>
      </c>
      <c r="AD289" s="74">
        <f>IF(AND(ISNUMBER('Emissions (start here)'!P289),ISNUMBER(Dispersion!$H$11)),'Emissions (start here)'!P289*2000*453.59/8760/3600*Dispersion!$H$11,0)</f>
        <v>0</v>
      </c>
      <c r="AE289" s="74">
        <f>IF(AND(ISNUMBER('Emissions (start here)'!Q289),ISNUMBER(Dispersion!$I$8)),'Emissions (start here)'!Q289*453.59/3600*Dispersion!$I$8,0)</f>
        <v>0</v>
      </c>
      <c r="AF289" s="74">
        <f>IF(AND(ISNUMBER('Emissions (start here)'!Q289),ISNUMBER(Dispersion!$I$9)),'Emissions (start here)'!Q289*453.59/3600*Dispersion!$I$9,0)</f>
        <v>0</v>
      </c>
      <c r="AG289" s="74">
        <f>IF(AND(ISNUMBER('Emissions (start here)'!R289),ISNUMBER(Dispersion!$I$10)),'Emissions (start here)'!R289*2000*453.59/8760/3600*Dispersion!$I$10,0)</f>
        <v>0</v>
      </c>
      <c r="AH289" s="74">
        <f>IF(AND(ISNUMBER('Emissions (start here)'!R289),ISNUMBER(Dispersion!$I$11)),'Emissions (start here)'!R289*2000*453.59/8760/3600*Dispersion!$I$11,0)</f>
        <v>0</v>
      </c>
      <c r="AI289" s="74">
        <f>IF(AND(ISNUMBER('Emissions (start here)'!S289),ISNUMBER(Dispersion!$J$8)),'Emissions (start here)'!S289*453.59/3600*Dispersion!$J$8,0)</f>
        <v>0</v>
      </c>
      <c r="AJ289" s="74">
        <f>IF(AND(ISNUMBER('Emissions (start here)'!S289),ISNUMBER(Dispersion!$J$9)),'Emissions (start here)'!S289*453.59/3600*Dispersion!$J$9,0)</f>
        <v>0</v>
      </c>
      <c r="AK289" s="74">
        <f>IF(AND(ISNUMBER('Emissions (start here)'!T289),ISNUMBER(Dispersion!$J$10)),'Emissions (start here)'!T289*2000*453.59/8760/3600*Dispersion!$J$10,0)</f>
        <v>0</v>
      </c>
      <c r="AL289" s="74">
        <f>IF(AND(ISNUMBER('Emissions (start here)'!T289),ISNUMBER(Dispersion!$J$11)),'Emissions (start here)'!T289*2000*453.59/8760/3600*Dispersion!$J$11,0)</f>
        <v>0</v>
      </c>
      <c r="AM289" s="74">
        <f>IF(AND(ISNUMBER('Emissions (start here)'!U289),ISNUMBER(Dispersion!$K$8)),'Emissions (start here)'!U289*453.59/3600*Dispersion!$K$8,0)</f>
        <v>0</v>
      </c>
      <c r="AN289" s="74">
        <f>IF(AND(ISNUMBER('Emissions (start here)'!U289),ISNUMBER(Dispersion!$K$9)),'Emissions (start here)'!U289*453.59/3600*Dispersion!$K$9,0)</f>
        <v>0</v>
      </c>
      <c r="AO289" s="74">
        <f>IF(AND(ISNUMBER('Emissions (start here)'!V289),ISNUMBER(Dispersion!$K$10)),'Emissions (start here)'!V289*2000*453.59/8760/3600*Dispersion!$K$10,0)</f>
        <v>0</v>
      </c>
      <c r="AP289" s="74">
        <f>IF(AND(ISNUMBER('Emissions (start here)'!V289),ISNUMBER(Dispersion!$K$11)),'Emissions (start here)'!V289*2000*453.59/8760/3600*Dispersion!$K$11,0)</f>
        <v>0</v>
      </c>
      <c r="AQ289" s="74">
        <f>IF(AND(ISNUMBER('Emissions (start here)'!W289),ISNUMBER(Dispersion!$L$8)),'Emissions (start here)'!W289*453.59/3600*Dispersion!$L$8,0)</f>
        <v>0</v>
      </c>
      <c r="AR289" s="74">
        <f>IF(AND(ISNUMBER('Emissions (start here)'!W289),ISNUMBER(Dispersion!$L$9)),'Emissions (start here)'!W289*453.59/3600*Dispersion!$L$9,0)</f>
        <v>0</v>
      </c>
      <c r="AS289" s="74">
        <f>IF(AND(ISNUMBER('Emissions (start here)'!X289),ISNUMBER(Dispersion!$L$10)),'Emissions (start here)'!X289*2000*453.59/8760/3600*Dispersion!$L$10,0)</f>
        <v>0</v>
      </c>
      <c r="AT289" s="74">
        <f>IF(AND(ISNUMBER('Emissions (start here)'!X289),ISNUMBER(Dispersion!$L$11)),'Emissions (start here)'!X289*2000*453.59/8760/3600*Dispersion!$L$11,0)</f>
        <v>0</v>
      </c>
      <c r="AU289" s="74">
        <f>IF(AND(ISNUMBER('Emissions (start here)'!Y289),ISNUMBER(Dispersion!$M$8)),'Emissions (start here)'!Y289*453.59/3600*Dispersion!$M$8,0)</f>
        <v>0</v>
      </c>
      <c r="AV289" s="74">
        <f>IF(AND(ISNUMBER('Emissions (start here)'!Y289),ISNUMBER(Dispersion!$M$9)),'Emissions (start here)'!Y289*453.59/3600*Dispersion!$M$9,0)</f>
        <v>0</v>
      </c>
      <c r="AW289" s="74">
        <f>IF(AND(ISNUMBER('Emissions (start here)'!Z289),ISNUMBER(Dispersion!$M$10)),'Emissions (start here)'!Z289*2000*453.59/8760/3600*Dispersion!$M$10,0)</f>
        <v>0</v>
      </c>
      <c r="AX289" s="74">
        <f>IF(AND(ISNUMBER('Emissions (start here)'!Z289),ISNUMBER(Dispersion!$M$11)),'Emissions (start here)'!Z289*2000*453.59/8760/3600*Dispersion!$M$11,0)</f>
        <v>0</v>
      </c>
      <c r="AY289" s="74">
        <f>IF(AND(ISNUMBER('Emissions (start here)'!AA289),ISNUMBER(Dispersion!$N$8)),'Emissions (start here)'!AA289*453.59/3600*Dispersion!$N$8,0)</f>
        <v>0</v>
      </c>
      <c r="AZ289" s="74">
        <f>IF(AND(ISNUMBER('Emissions (start here)'!AA289),ISNUMBER(Dispersion!$N$9)),'Emissions (start here)'!AA289*453.59/3600*Dispersion!$N$9,0)</f>
        <v>0</v>
      </c>
      <c r="BA289" s="74">
        <f>IF(AND(ISNUMBER('Emissions (start here)'!AB289),ISNUMBER(Dispersion!$N$10)),'Emissions (start here)'!AB289*2000*453.59/8760/3600*Dispersion!$N$10,0)</f>
        <v>0</v>
      </c>
      <c r="BB289" s="74">
        <f>IF(AND(ISNUMBER('Emissions (start here)'!AB289),ISNUMBER(Dispersion!$N$11)),'Emissions (start here)'!AB289*2000*453.59/8760/3600*Dispersion!$N$11,0)</f>
        <v>0</v>
      </c>
      <c r="BC289" s="74">
        <f>IF(AND(ISNUMBER('Emissions (start here)'!AC289),ISNUMBER(Dispersion!$O$8)),'Emissions (start here)'!AC289*453.59/3600*Dispersion!$O$8,0)</f>
        <v>0</v>
      </c>
      <c r="BD289" s="74">
        <f>IF(AND(ISNUMBER('Emissions (start here)'!AC289),ISNUMBER(Dispersion!$O$9)),'Emissions (start here)'!AC289*453.59/3600*Dispersion!$O$9,0)</f>
        <v>0</v>
      </c>
      <c r="BE289" s="74">
        <f>IF(AND(ISNUMBER('Emissions (start here)'!AD289),ISNUMBER(Dispersion!$O$10)),'Emissions (start here)'!AD289*2000*453.59/8760/3600*Dispersion!$O$10,0)</f>
        <v>0</v>
      </c>
      <c r="BF289" s="74">
        <f>IF(AND(ISNUMBER('Emissions (start here)'!AD289),ISNUMBER(Dispersion!$O$11)),'Emissions (start here)'!AD289*2000*453.59/8760/3600*Dispersion!$O$11,0)</f>
        <v>0</v>
      </c>
      <c r="BG289" s="74">
        <f>IF(AND(ISNUMBER('Emissions (start here)'!AE289),ISNUMBER(Dispersion!$P$8)),'Emissions (start here)'!AE289*453.59/3600*Dispersion!$P$8,0)</f>
        <v>0</v>
      </c>
      <c r="BH289" s="74">
        <f>IF(AND(ISNUMBER('Emissions (start here)'!AE289),ISNUMBER(Dispersion!$P$9)),'Emissions (start here)'!AE289*453.59/3600*Dispersion!$P$9,0)</f>
        <v>0</v>
      </c>
      <c r="BI289" s="74">
        <f>IF(AND(ISNUMBER('Emissions (start here)'!AF289),ISNUMBER(Dispersion!$P$10)),'Emissions (start here)'!AF289*2000*453.59/8760/3600*Dispersion!$P$10,0)</f>
        <v>0</v>
      </c>
      <c r="BJ289" s="74">
        <f>IF(AND(ISNUMBER('Emissions (start here)'!AF289),ISNUMBER(Dispersion!$P$11)),'Emissions (start here)'!AF289*2000*453.59/8760/3600*Dispersion!$P$11,0)</f>
        <v>0</v>
      </c>
      <c r="BK289" s="74">
        <f>IF(AND(ISNUMBER('Emissions (start here)'!AG289),ISNUMBER(Dispersion!$Q$8)),'Emissions (start here)'!AG289*453.59/3600*Dispersion!$Q$8,0)</f>
        <v>0</v>
      </c>
      <c r="BL289" s="74">
        <f>IF(AND(ISNUMBER('Emissions (start here)'!AG289),ISNUMBER(Dispersion!$Q$9)),'Emissions (start here)'!AG289*453.59/3600*Dispersion!$Q$9,0)</f>
        <v>0</v>
      </c>
      <c r="BM289" s="74">
        <f>IF(AND(ISNUMBER('Emissions (start here)'!AH289),ISNUMBER(Dispersion!$Q$10)),'Emissions (start here)'!AH289*2000*453.59/8760/3600*Dispersion!$Q$10,0)</f>
        <v>0</v>
      </c>
      <c r="BN289" s="74">
        <f>IF(AND(ISNUMBER('Emissions (start here)'!AH289),ISNUMBER(Dispersion!$Q$11)),'Emissions (start here)'!AH289*2000*453.59/8760/3600*Dispersion!$Q$11,0)</f>
        <v>0</v>
      </c>
      <c r="BO289" s="74">
        <f>IF(AND(ISNUMBER('Emissions (start here)'!AI289),ISNUMBER(Dispersion!$R$8)),'Emissions (start here)'!AI289*453.59/3600*Dispersion!$R$8,0)</f>
        <v>0</v>
      </c>
      <c r="BP289" s="74">
        <f>IF(AND(ISNUMBER('Emissions (start here)'!AI289),ISNUMBER(Dispersion!$R$9)),'Emissions (start here)'!AI289*453.59/3600*Dispersion!$R$9,0)</f>
        <v>0</v>
      </c>
      <c r="BQ289" s="74">
        <f>IF(AND(ISNUMBER('Emissions (start here)'!AJ289),ISNUMBER(Dispersion!$R$10)),'Emissions (start here)'!AJ289*2000*453.59/8760/3600*Dispersion!$R$10,0)</f>
        <v>0</v>
      </c>
      <c r="BR289" s="74">
        <f>IF(AND(ISNUMBER('Emissions (start here)'!AJ289),ISNUMBER(Dispersion!$R$11)),'Emissions (start here)'!AJ289*2000*453.59/8760/3600*Dispersion!$R$11,0)</f>
        <v>0</v>
      </c>
      <c r="BS289" s="74">
        <f>IF(AND(ISNUMBER('Emissions (start here)'!AK289),ISNUMBER(Dispersion!$S$8)),'Emissions (start here)'!AK289*453.59/3600*Dispersion!$S$8,0)</f>
        <v>0</v>
      </c>
      <c r="BT289" s="74">
        <f>IF(AND(ISNUMBER('Emissions (start here)'!AK289),ISNUMBER(Dispersion!$S$9)),'Emissions (start here)'!AK289*453.59/3600*Dispersion!$S$9,0)</f>
        <v>0</v>
      </c>
      <c r="BU289" s="74">
        <f>IF(AND(ISNUMBER('Emissions (start here)'!AL289),ISNUMBER(Dispersion!$S$10)),'Emissions (start here)'!AL289*2000*453.59/8760/3600*Dispersion!$S$10,0)</f>
        <v>0</v>
      </c>
      <c r="BV289" s="74">
        <f>IF(AND(ISNUMBER('Emissions (start here)'!AL289),ISNUMBER(Dispersion!$S$11)),'Emissions (start here)'!AL289*2000*453.59/8760/3600*Dispersion!$S$11,0)</f>
        <v>0</v>
      </c>
      <c r="BW289" s="74">
        <f>IF(AND(ISNUMBER('Emissions (start here)'!AM289),ISNUMBER(Dispersion!$T$8)),'Emissions (start here)'!AM289*453.59/3600*Dispersion!$T$8,0)</f>
        <v>0</v>
      </c>
      <c r="BX289" s="74">
        <f>IF(AND(ISNUMBER('Emissions (start here)'!AM289),ISNUMBER(Dispersion!$T$9)),'Emissions (start here)'!AM289*453.59/3600*Dispersion!$T$9,0)</f>
        <v>0</v>
      </c>
      <c r="BY289" s="74">
        <f>IF(AND(ISNUMBER('Emissions (start here)'!AN289),ISNUMBER(Dispersion!$T$10)),'Emissions (start here)'!AN289*2000*453.59/8760/3600*Dispersion!$T$10,0)</f>
        <v>0</v>
      </c>
      <c r="BZ289" s="74">
        <f>IF(AND(ISNUMBER('Emissions (start here)'!AN289),ISNUMBER(Dispersion!$T$11)),'Emissions (start here)'!AN289*2000*453.59/8760/3600*Dispersion!$T$11,0)</f>
        <v>0</v>
      </c>
      <c r="CA289" s="74">
        <f>IF(AND(ISNUMBER('Emissions (start here)'!AO289),ISNUMBER(Dispersion!$U$8)),'Emissions (start here)'!AO289*453.59/3600*Dispersion!$U$8,0)</f>
        <v>0</v>
      </c>
      <c r="CB289" s="74">
        <f>IF(AND(ISNUMBER('Emissions (start here)'!AO289),ISNUMBER(Dispersion!$U$9)),'Emissions (start here)'!AO289*453.59/3600*Dispersion!$U$9,0)</f>
        <v>0</v>
      </c>
      <c r="CC289" s="74">
        <f>IF(AND(ISNUMBER('Emissions (start here)'!AP289),ISNUMBER(Dispersion!$U$10)),'Emissions (start here)'!AP289*2000*453.59/8760/3600*Dispersion!$U$10,0)</f>
        <v>0</v>
      </c>
      <c r="CD289" s="74">
        <f>IF(AND(ISNUMBER('Emissions (start here)'!AP289),ISNUMBER(Dispersion!$U$11)),'Emissions (start here)'!AP289*2000*453.59/8760/3600*Dispersion!$U$11,0)</f>
        <v>0</v>
      </c>
      <c r="CE289" s="74">
        <f>IF(AND(ISNUMBER('Emissions (start here)'!AQ289),ISNUMBER(Dispersion!$V$8)),'Emissions (start here)'!AQ289*453.59/3600*Dispersion!$V$8,0)</f>
        <v>0</v>
      </c>
      <c r="CF289" s="74">
        <f>IF(AND(ISNUMBER('Emissions (start here)'!AQ289),ISNUMBER(Dispersion!$V$9)),'Emissions (start here)'!AQ289*453.59/3600*Dispersion!$V$9,0)</f>
        <v>0</v>
      </c>
      <c r="CG289" s="74">
        <f>IF(AND(ISNUMBER('Emissions (start here)'!AR289),ISNUMBER(Dispersion!$V$10)),'Emissions (start here)'!AR289*2000*453.59/8760/3600*Dispersion!$V$10,0)</f>
        <v>0</v>
      </c>
      <c r="CH289" s="74">
        <f>IF(AND(ISNUMBER('Emissions (start here)'!AR289),ISNUMBER(Dispersion!$V$11)),'Emissions (start here)'!AR289*2000*453.59/8760/3600*Dispersion!$V$11,0)</f>
        <v>0</v>
      </c>
      <c r="CI289" s="74">
        <f>IF(AND(ISNUMBER('Emissions (start here)'!AS289),ISNUMBER(Dispersion!$W$8)),'Emissions (start here)'!AS289*453.59/3600*Dispersion!$W$8,0)</f>
        <v>0</v>
      </c>
      <c r="CJ289" s="74">
        <f>IF(AND(ISNUMBER('Emissions (start here)'!AS289),ISNUMBER(Dispersion!$W$9)),'Emissions (start here)'!AS289*453.59/3600*Dispersion!$W$9,0)</f>
        <v>0</v>
      </c>
      <c r="CK289" s="74">
        <f>IF(AND(ISNUMBER('Emissions (start here)'!AT289),ISNUMBER(Dispersion!$W$10)),'Emissions (start here)'!AT289*2000*453.59/8760/3600*Dispersion!$W$10,0)</f>
        <v>0</v>
      </c>
      <c r="CL289" s="74">
        <f>IF(AND(ISNUMBER('Emissions (start here)'!AT289),ISNUMBER(Dispersion!$W$11)),'Emissions (start here)'!AT289*2000*453.59/8760/3600*Dispersion!$W$11,0)</f>
        <v>0</v>
      </c>
      <c r="CM289" s="74">
        <f>IF(AND(ISNUMBER('Emissions (start here)'!AU289),ISNUMBER(Dispersion!$X$8)),'Emissions (start here)'!AU289*453.59/3600*Dispersion!$X$8,0)</f>
        <v>0</v>
      </c>
      <c r="CN289" s="74">
        <f>IF(AND(ISNUMBER('Emissions (start here)'!AU289),ISNUMBER(Dispersion!$X$9)),'Emissions (start here)'!AU289*453.59/3600*Dispersion!$X$9,0)</f>
        <v>0</v>
      </c>
      <c r="CO289" s="74">
        <f>IF(AND(ISNUMBER('Emissions (start here)'!AV289),ISNUMBER(Dispersion!$X$10)),'Emissions (start here)'!AV289*2000*453.59/8760/3600*Dispersion!$X$10,0)</f>
        <v>0</v>
      </c>
      <c r="CP289" s="74">
        <f>IF(AND(ISNUMBER('Emissions (start here)'!AV289),ISNUMBER(Dispersion!$X$11)),'Emissions (start here)'!AV289*2000*453.59/8760/3600*Dispersion!$X$11,0)</f>
        <v>0</v>
      </c>
      <c r="CQ289" s="74">
        <f>IF(AND(ISNUMBER('Emissions (start here)'!AW289),ISNUMBER(Dispersion!$Y$8)),'Emissions (start here)'!AW289*453.59/3600*Dispersion!$Y$8,0)</f>
        <v>0</v>
      </c>
      <c r="CR289" s="74">
        <f>IF(AND(ISNUMBER('Emissions (start here)'!AW289),ISNUMBER(Dispersion!$Y$9)),'Emissions (start here)'!AW289*453.59/3600*Dispersion!$Y$9,0)</f>
        <v>0</v>
      </c>
      <c r="CS289" s="74">
        <f>IF(AND(ISNUMBER('Emissions (start here)'!AX289),ISNUMBER(Dispersion!$Y$10)),'Emissions (start here)'!AX289*2000*453.59/8760/3600*Dispersion!$Y$10,0)</f>
        <v>0</v>
      </c>
      <c r="CT289" s="74">
        <f>IF(AND(ISNUMBER('Emissions (start here)'!AX289),ISNUMBER(Dispersion!$Y$11)),'Emissions (start here)'!AX289*2000*453.59/8760/3600*Dispersion!$Y$11,0)</f>
        <v>0</v>
      </c>
      <c r="CU289" s="74">
        <f>IF(AND(ISNUMBER('Emissions (start here)'!AY289),ISNUMBER(Dispersion!$Z$8)),'Emissions (start here)'!AY289*453.59/3600*Dispersion!$Z$8,0)</f>
        <v>0</v>
      </c>
      <c r="CV289" s="74">
        <f>IF(AND(ISNUMBER('Emissions (start here)'!AY289),ISNUMBER(Dispersion!$Z$9)),'Emissions (start here)'!AY289*453.59/3600*Dispersion!$Z$9,0)</f>
        <v>0</v>
      </c>
      <c r="CW289" s="74">
        <f>IF(AND(ISNUMBER('Emissions (start here)'!AZ289),ISNUMBER(Dispersion!$Z$10)),'Emissions (start here)'!AZ289*2000*453.59/8760/3600*Dispersion!$Z$10,0)</f>
        <v>0</v>
      </c>
      <c r="CX289" s="74">
        <f>IF(AND(ISNUMBER('Emissions (start here)'!AZ289),ISNUMBER(Dispersion!$Z$11)),'Emissions (start here)'!AZ289*2000*453.59/8760/3600*Dispersion!$Z$11,0)</f>
        <v>0</v>
      </c>
      <c r="CY289" s="74">
        <f>IF(AND(ISNUMBER('Emissions (start here)'!BA289),ISNUMBER(Dispersion!$AA$8)),'Emissions (start here)'!BA289*453.59/3600*Dispersion!$AA$8,0)</f>
        <v>0</v>
      </c>
      <c r="CZ289" s="74">
        <f>IF(AND(ISNUMBER('Emissions (start here)'!BA289),ISNUMBER(Dispersion!$AA$9)),'Emissions (start here)'!BA289*453.59/3600*Dispersion!$AA$9,0)</f>
        <v>0</v>
      </c>
      <c r="DA289" s="74">
        <f>IF(AND(ISNUMBER('Emissions (start here)'!BB289),ISNUMBER(Dispersion!$AA$10)),'Emissions (start here)'!BB289*2000*453.59/8760/3600*Dispersion!$AA$10,0)</f>
        <v>0</v>
      </c>
      <c r="DB289" s="74">
        <f>IF(AND(ISNUMBER('Emissions (start here)'!BB289),ISNUMBER(Dispersion!$AA$11)),'Emissions (start here)'!BB289*2000*453.59/8760/3600*Dispersion!$AA$11,0)</f>
        <v>0</v>
      </c>
      <c r="DC289" s="74">
        <f>IF(AND(ISNUMBER('Emissions (start here)'!BC289),ISNUMBER(Dispersion!$AB$8)),'Emissions (start here)'!BC289*453.59/3600*Dispersion!$AB$8,0)</f>
        <v>0</v>
      </c>
      <c r="DD289" s="74">
        <f>IF(AND(ISNUMBER('Emissions (start here)'!BC289),ISNUMBER(Dispersion!$AB$9)),'Emissions (start here)'!BC289*453.59/3600*Dispersion!$AB$9,0)</f>
        <v>0</v>
      </c>
      <c r="DE289" s="74">
        <f>IF(AND(ISNUMBER('Emissions (start here)'!BD289),ISNUMBER(Dispersion!$AB$10)),'Emissions (start here)'!BD289*2000*453.59/8760/3600*Dispersion!$AB$10,0)</f>
        <v>0</v>
      </c>
      <c r="DF289" s="74">
        <f>IF(AND(ISNUMBER('Emissions (start here)'!BD289),ISNUMBER(Dispersion!$AB$11)),'Emissions (start here)'!BD289*2000*453.59/8760/3600*Dispersion!$AB$11,0)</f>
        <v>0</v>
      </c>
      <c r="DG289" s="74">
        <f>IF(AND(ISNUMBER('Emissions (start here)'!BE289),ISNUMBER(Dispersion!$AC$8)),'Emissions (start here)'!BE289*453.59/3600*Dispersion!$AC$8,0)</f>
        <v>0</v>
      </c>
      <c r="DH289" s="74">
        <f>IF(AND(ISNUMBER('Emissions (start here)'!BE289),ISNUMBER(Dispersion!$AC$9)),'Emissions (start here)'!BE289*453.59/3600*Dispersion!$AC$9,0)</f>
        <v>0</v>
      </c>
      <c r="DI289" s="74">
        <f>IF(AND(ISNUMBER('Emissions (start here)'!BF289),ISNUMBER(Dispersion!$AC$10)),'Emissions (start here)'!BF289*2000*453.59/8760/3600*Dispersion!$AC$10,0)</f>
        <v>0</v>
      </c>
      <c r="DJ289" s="74">
        <f>IF(AND(ISNUMBER('Emissions (start here)'!BF289),ISNUMBER(Dispersion!$AC$11)),'Emissions (start here)'!BF289*2000*453.59/8760/3600*Dispersion!$AC$11,0)</f>
        <v>0</v>
      </c>
      <c r="DK289" s="74">
        <f>IF(AND(ISNUMBER('Emissions (start here)'!BG289),ISNUMBER(Dispersion!$AD$8)),'Emissions (start here)'!BG289*453.59/3600*Dispersion!$AD$8,0)</f>
        <v>0</v>
      </c>
      <c r="DL289" s="74">
        <f>IF(AND(ISNUMBER('Emissions (start here)'!BG289),ISNUMBER(Dispersion!$AD$9)),'Emissions (start here)'!BG289*453.59/3600*Dispersion!$AD$9,0)</f>
        <v>0</v>
      </c>
      <c r="DM289" s="74">
        <f>IF(AND(ISNUMBER('Emissions (start here)'!BH289),ISNUMBER(Dispersion!$AD$10)),'Emissions (start here)'!BH289*2000*453.59/8760/3600*Dispersion!$AD$10,0)</f>
        <v>0</v>
      </c>
      <c r="DN289" s="74">
        <f>IF(AND(ISNUMBER('Emissions (start here)'!BH289),ISNUMBER(Dispersion!$AD$11)),'Emissions (start here)'!BH289*2000*453.59/8760/3600*Dispersion!$AD$11,0)</f>
        <v>0</v>
      </c>
      <c r="DO289" s="74">
        <f>IF(AND(ISNUMBER('Emissions (start here)'!BI289),ISNUMBER(Dispersion!$AE$8)),'Emissions (start here)'!BI289*453.59/3600*Dispersion!$AE$8,0)</f>
        <v>0</v>
      </c>
      <c r="DP289" s="74">
        <f>IF(AND(ISNUMBER('Emissions (start here)'!BI289),ISNUMBER(Dispersion!$AE$9)),'Emissions (start here)'!BI289*453.59/3600*Dispersion!$AE$9,0)</f>
        <v>0</v>
      </c>
      <c r="DQ289" s="74">
        <f>IF(AND(ISNUMBER('Emissions (start here)'!BJ289),ISNUMBER(Dispersion!$AE$10)),'Emissions (start here)'!BJ289*2000*453.59/8760/3600*Dispersion!$AE$10,0)</f>
        <v>0</v>
      </c>
      <c r="DR289" s="74">
        <f>IF(AND(ISNUMBER('Emissions (start here)'!BJ289),ISNUMBER(Dispersion!$AE$11)),'Emissions (start here)'!BJ289*2000*453.59/8760/3600*Dispersion!$AE$11,0)</f>
        <v>0</v>
      </c>
      <c r="DS289" s="74">
        <f>IF(AND(ISNUMBER('Emissions (start here)'!BK289),ISNUMBER(Dispersion!$AF$8)),'Emissions (start here)'!BK289*453.59/3600*Dispersion!$AF$8,0)</f>
        <v>0</v>
      </c>
      <c r="DT289" s="74">
        <f>IF(AND(ISNUMBER('Emissions (start here)'!BK289),ISNUMBER(Dispersion!$AF$9)),'Emissions (start here)'!BK289*453.59/3600*Dispersion!$AF$9,0)</f>
        <v>0</v>
      </c>
      <c r="DU289" s="74">
        <f>IF(AND(ISNUMBER('Emissions (start here)'!BL289),ISNUMBER(Dispersion!$AF$10)),'Emissions (start here)'!BL289*2000*453.59/8760/3600*Dispersion!$AF$10,0)</f>
        <v>0</v>
      </c>
      <c r="DV289" s="74">
        <f>IF(AND(ISNUMBER('Emissions (start here)'!BL289),ISNUMBER(Dispersion!$AF$11)),'Emissions (start here)'!BL289*2000*453.59/8760/3600*Dispersion!$AF$11,0)</f>
        <v>0</v>
      </c>
      <c r="DW289" s="74">
        <f>IF(AND(ISNUMBER('Emissions (start here)'!BM289),ISNUMBER(Dispersion!$AG$8)),'Emissions (start here)'!BM289*453.59/3600*Dispersion!$AG$8,0)</f>
        <v>0</v>
      </c>
      <c r="DX289" s="74">
        <f>IF(AND(ISNUMBER('Emissions (start here)'!BM289),ISNUMBER(Dispersion!$AG$9)),'Emissions (start here)'!BM289*453.59/3600*Dispersion!$AG$9,0)</f>
        <v>0</v>
      </c>
      <c r="DY289" s="74">
        <f>IF(AND(ISNUMBER('Emissions (start here)'!BN289),ISNUMBER(Dispersion!$AG$10)),'Emissions (start here)'!BN289*2000*453.59/8760/3600*Dispersion!$AG$10,0)</f>
        <v>0</v>
      </c>
      <c r="DZ289" s="74">
        <f>IF(AND(ISNUMBER('Emissions (start here)'!BN289),ISNUMBER(Dispersion!$AG$11)),'Emissions (start here)'!BN289*2000*453.59/8760/3600*Dispersion!$AG$11,0)</f>
        <v>0</v>
      </c>
      <c r="EA289" s="74">
        <f>IF(AND(ISNUMBER('Emissions (start here)'!BO289),ISNUMBER(Dispersion!$AH$8)),'Emissions (start here)'!BO289*453.59/3600*Dispersion!$AH$8,0)</f>
        <v>0</v>
      </c>
      <c r="EB289" s="74">
        <f>IF(AND(ISNUMBER('Emissions (start here)'!BO289),ISNUMBER(Dispersion!$AH$9)),'Emissions (start here)'!BO289*453.59/3600*Dispersion!$AH$9,0)</f>
        <v>0</v>
      </c>
      <c r="EC289" s="74">
        <f>IF(AND(ISNUMBER('Emissions (start here)'!BP289),ISNUMBER(Dispersion!$AH$10)),'Emissions (start here)'!BP289*2000*453.59/8760/3600*Dispersion!$AH$10,0)</f>
        <v>0</v>
      </c>
      <c r="ED289" s="74">
        <f>IF(AND(ISNUMBER('Emissions (start here)'!BP289),ISNUMBER(Dispersion!$AH$11)),'Emissions (start here)'!BP289*2000*453.59/8760/3600*Dispersion!$AH$11,0)</f>
        <v>0</v>
      </c>
      <c r="EE289" s="74">
        <f>IF(AND(ISNUMBER('Emissions (start here)'!BQ289),ISNUMBER(Dispersion!$AI$8)),'Emissions (start here)'!BQ289*453.59/3600*Dispersion!$AI$8,0)</f>
        <v>0</v>
      </c>
      <c r="EF289" s="74">
        <f>IF(AND(ISNUMBER('Emissions (start here)'!BQ289),ISNUMBER(Dispersion!$AI$9)),'Emissions (start here)'!BQ289*453.59/3600*Dispersion!$AI$9,0)</f>
        <v>0</v>
      </c>
      <c r="EG289" s="74">
        <f>IF(AND(ISNUMBER('Emissions (start here)'!BR289),ISNUMBER(Dispersion!$AI$10)),'Emissions (start here)'!BR289*2000*453.59/8760/3600*Dispersion!$AI$10,0)</f>
        <v>0</v>
      </c>
      <c r="EH289" s="74">
        <f>IF(AND(ISNUMBER('Emissions (start here)'!BR289),ISNUMBER(Dispersion!$AI$11)),'Emissions (start here)'!BR289*2000*453.59/8760/3600*Dispersion!$AI$11,0)</f>
        <v>0</v>
      </c>
      <c r="EI289" s="74">
        <f>IF(AND(ISNUMBER('Emissions (start here)'!BS289),ISNUMBER(Dispersion!$AJ$8)),'Emissions (start here)'!BS289*453.59/3600*Dispersion!$AJ$8,0)</f>
        <v>0</v>
      </c>
      <c r="EJ289" s="74">
        <f>IF(AND(ISNUMBER('Emissions (start here)'!BS289),ISNUMBER(Dispersion!$AJ$9)),'Emissions (start here)'!BS289*453.59/3600*Dispersion!$AJ$9,0)</f>
        <v>0</v>
      </c>
      <c r="EK289" s="74">
        <f>IF(AND(ISNUMBER('Emissions (start here)'!BT289),ISNUMBER(Dispersion!$AJ$10)),'Emissions (start here)'!BT289*2000*453.59/8760/3600*Dispersion!$AJ$10,0)</f>
        <v>0</v>
      </c>
      <c r="EL289" s="74">
        <f>IF(AND(ISNUMBER('Emissions (start here)'!BT289),ISNUMBER(Dispersion!$AJ$11)),'Emissions (start here)'!BT289*2000*453.59/8760/3600*Dispersion!$AJ$11,0)</f>
        <v>0</v>
      </c>
      <c r="EM289" s="74">
        <f>IF(AND(ISNUMBER('Emissions (start here)'!BU289),ISNUMBER(Dispersion!$AK$8)),'Emissions (start here)'!BU289*453.59/3600*Dispersion!$AK$8,0)</f>
        <v>0</v>
      </c>
      <c r="EN289" s="74">
        <f>IF(AND(ISNUMBER('Emissions (start here)'!BU289),ISNUMBER(Dispersion!$AK$9)),'Emissions (start here)'!BU289*453.59/3600*Dispersion!$AK$9,0)</f>
        <v>0</v>
      </c>
      <c r="EO289" s="74">
        <f>IF(AND(ISNUMBER('Emissions (start here)'!BV289),ISNUMBER(Dispersion!$AK$10)),'Emissions (start here)'!BV289*2000*453.59/8760/3600*Dispersion!$AK$10,0)</f>
        <v>0</v>
      </c>
      <c r="EP289" s="74">
        <f>IF(AND(ISNUMBER('Emissions (start here)'!BV289),ISNUMBER(Dispersion!$AK$11)),'Emissions (start here)'!BV289*2000*453.59/8760/3600*Dispersion!$AK$11,0)</f>
        <v>0</v>
      </c>
      <c r="EQ289" s="74">
        <f>IF(AND(ISNUMBER('Emissions (start here)'!BW289),ISNUMBER(Dispersion!$AL$8)),'Emissions (start here)'!BW289*453.59/3600*Dispersion!$AL$8,0)</f>
        <v>0</v>
      </c>
      <c r="ER289" s="74">
        <f>IF(AND(ISNUMBER('Emissions (start here)'!BW289),ISNUMBER(Dispersion!$AL$9)),'Emissions (start here)'!BW289*453.59/3600*Dispersion!$AL$9,0)</f>
        <v>0</v>
      </c>
      <c r="ES289" s="74">
        <f>IF(AND(ISNUMBER('Emissions (start here)'!BX289),ISNUMBER(Dispersion!$AL$10)),'Emissions (start here)'!BX289*2000*453.59/8760/3600*Dispersion!$AL$10,0)</f>
        <v>0</v>
      </c>
      <c r="ET289" s="74">
        <f>IF(AND(ISNUMBER('Emissions (start here)'!BX289),ISNUMBER(Dispersion!$AL$11)),'Emissions (start here)'!BX289*2000*453.59/8760/3600*Dispersion!$AL$11,0)</f>
        <v>0</v>
      </c>
      <c r="EU289" s="74">
        <f>IF(AND(ISNUMBER('Emissions (start here)'!BY289),ISNUMBER(Dispersion!$AM$8)),'Emissions (start here)'!BY289*453.59/3600*Dispersion!$AM$8,0)</f>
        <v>0</v>
      </c>
      <c r="EV289" s="74">
        <f>IF(AND(ISNUMBER('Emissions (start here)'!BY289),ISNUMBER(Dispersion!$AM$9)),'Emissions (start here)'!BY289*453.59/3600*Dispersion!$AM$9,0)</f>
        <v>0</v>
      </c>
      <c r="EW289" s="74">
        <f>IF(AND(ISNUMBER('Emissions (start here)'!BZ289),ISNUMBER(Dispersion!$AM$10)),'Emissions (start here)'!BZ289*2000*453.59/8760/3600*Dispersion!$AM$10,0)</f>
        <v>0</v>
      </c>
      <c r="EX289" s="74">
        <f>IF(AND(ISNUMBER('Emissions (start here)'!BZ289),ISNUMBER(Dispersion!$AM$11)),'Emissions (start here)'!BZ289*2000*453.59/8760/3600*Dispersion!$AM$11,0)</f>
        <v>0</v>
      </c>
      <c r="EY289" s="74">
        <f>IF(AND(ISNUMBER('Emissions (start here)'!CA289),ISNUMBER(Dispersion!$AN$8)),'Emissions (start here)'!CA289*453.59/3600*Dispersion!$AN$8,0)</f>
        <v>0</v>
      </c>
      <c r="EZ289" s="74">
        <f>IF(AND(ISNUMBER('Emissions (start here)'!CA289),ISNUMBER(Dispersion!$AN$9)),'Emissions (start here)'!CA289*453.59/3600*Dispersion!$AN$9,0)</f>
        <v>0</v>
      </c>
      <c r="FA289" s="74">
        <f>IF(AND(ISNUMBER('Emissions (start here)'!CB289),ISNUMBER(Dispersion!$AN$10)),'Emissions (start here)'!CB289*2000*453.59/8760/3600*Dispersion!$AN$10,0)</f>
        <v>0</v>
      </c>
      <c r="FB289" s="74">
        <f>IF(AND(ISNUMBER('Emissions (start here)'!CB289),ISNUMBER(Dispersion!$AN$11)),'Emissions (start here)'!CB289*2000*453.59/8760/3600*Dispersion!$AN$11,0)</f>
        <v>0</v>
      </c>
      <c r="FC289" s="74">
        <f>IF(AND(ISNUMBER('Emissions (start here)'!CC289),ISNUMBER(Dispersion!$AO$8)),'Emissions (start here)'!CC289*453.59/3600*Dispersion!$AO$8,0)</f>
        <v>0</v>
      </c>
      <c r="FD289" s="74">
        <f>IF(AND(ISNUMBER('Emissions (start here)'!CC289),ISNUMBER(Dispersion!$AO$9)),'Emissions (start here)'!CC289*453.59/3600*Dispersion!$AO$9,0)</f>
        <v>0</v>
      </c>
      <c r="FE289" s="74">
        <f>IF(AND(ISNUMBER('Emissions (start here)'!CD289),ISNUMBER(Dispersion!$AO$10)),'Emissions (start here)'!CD289*2000*453.59/8760/3600*Dispersion!$AO$10,0)</f>
        <v>0</v>
      </c>
      <c r="FF289" s="74">
        <f>IF(AND(ISNUMBER('Emissions (start here)'!CD289),ISNUMBER(Dispersion!$AO$11)),'Emissions (start here)'!CD289*2000*453.59/8760/3600*Dispersion!$AO$11,0)</f>
        <v>0</v>
      </c>
      <c r="FG289" s="74">
        <f>IF(AND(ISNUMBER('Emissions (start here)'!CE289),ISNUMBER(Dispersion!$AP$8)),'Emissions (start here)'!CE289*453.59/3600*Dispersion!$AP$8,0)</f>
        <v>0</v>
      </c>
      <c r="FH289" s="74">
        <f>IF(AND(ISNUMBER('Emissions (start here)'!CE289),ISNUMBER(Dispersion!$AP$9)),'Emissions (start here)'!CE289*453.59/3600*Dispersion!$AP$9,0)</f>
        <v>0</v>
      </c>
      <c r="FI289" s="74">
        <f>IF(AND(ISNUMBER('Emissions (start here)'!CF289),ISNUMBER(Dispersion!$AP$10)),'Emissions (start here)'!CF289*2000*453.59/8760/3600*Dispersion!$AP$10,0)</f>
        <v>0</v>
      </c>
      <c r="FJ289" s="74">
        <f>IF(AND(ISNUMBER('Emissions (start here)'!CF289),ISNUMBER(Dispersion!$AP$11)),'Emissions (start here)'!CF289*2000*453.59/8760/3600*Dispersion!$AP$11,0)</f>
        <v>0</v>
      </c>
      <c r="FK289" s="74">
        <f>IF(AND(ISNUMBER('Emissions (start here)'!CG289),ISNUMBER(Dispersion!$AQ$8)),'Emissions (start here)'!CG289*453.59/3600*Dispersion!$AQ$8,0)</f>
        <v>0</v>
      </c>
      <c r="FL289" s="74">
        <f>IF(AND(ISNUMBER('Emissions (start here)'!CG289),ISNUMBER(Dispersion!$AQ$9)),'Emissions (start here)'!CG289*453.59/3600*Dispersion!$AQ$9,0)</f>
        <v>0</v>
      </c>
      <c r="FM289" s="74">
        <f>IF(AND(ISNUMBER('Emissions (start here)'!CH289),ISNUMBER(Dispersion!$AQ$10)),'Emissions (start here)'!CH289*2000*453.59/8760/3600*Dispersion!$AQ$10,0)</f>
        <v>0</v>
      </c>
      <c r="FN289" s="74">
        <f>IF(AND(ISNUMBER('Emissions (start here)'!CH289),ISNUMBER(Dispersion!$AQ$11)),'Emissions (start here)'!CH289*2000*453.59/8760/3600*Dispersion!$AQ$11,0)</f>
        <v>0</v>
      </c>
      <c r="FO289" s="74">
        <f>IF(AND(ISNUMBER('Emissions (start here)'!CI289),ISNUMBER(Dispersion!$AR$8)),'Emissions (start here)'!CI289*453.59/3600*Dispersion!$AR$8,0)</f>
        <v>0</v>
      </c>
      <c r="FP289" s="74">
        <f>IF(AND(ISNUMBER('Emissions (start here)'!CI289),ISNUMBER(Dispersion!$AR$9)),'Emissions (start here)'!CI289*453.59/3600*Dispersion!$AR$9,0)</f>
        <v>0</v>
      </c>
      <c r="FQ289" s="74">
        <f>IF(AND(ISNUMBER('Emissions (start here)'!CJ289),ISNUMBER(Dispersion!$AR$10)),'Emissions (start here)'!CJ289*2000*453.59/8760/3600*Dispersion!$AR$10,0)</f>
        <v>0</v>
      </c>
      <c r="FR289" s="74">
        <f>IF(AND(ISNUMBER('Emissions (start here)'!CJ289),ISNUMBER(Dispersion!$AR$11)),'Emissions (start here)'!CJ289*2000*453.59/8760/3600*Dispersion!$AR$11,0)</f>
        <v>0</v>
      </c>
      <c r="FS289" s="74">
        <f>IF(AND(ISNUMBER('Emissions (start here)'!CK289),ISNUMBER(Dispersion!$AS$8)),'Emissions (start here)'!CK289*453.59/3600*Dispersion!$AS$8,0)</f>
        <v>0</v>
      </c>
      <c r="FT289" s="74">
        <f>IF(AND(ISNUMBER('Emissions (start here)'!CK289),ISNUMBER(Dispersion!$AS$9)),'Emissions (start here)'!CK289*453.59/3600*Dispersion!$AS$9,0)</f>
        <v>0</v>
      </c>
      <c r="FU289" s="74">
        <f>IF(AND(ISNUMBER('Emissions (start here)'!CL289),ISNUMBER(Dispersion!$AS$10)),'Emissions (start here)'!CL289*2000*453.59/8760/3600*Dispersion!$AS$10,0)</f>
        <v>0</v>
      </c>
      <c r="FV289" s="74">
        <f>IF(AND(ISNUMBER('Emissions (start here)'!CL289),ISNUMBER(Dispersion!$AS$11)),'Emissions (start here)'!CL289*2000*453.59/8760/3600*Dispersion!$AS$11,0)</f>
        <v>0</v>
      </c>
      <c r="FW289" s="74">
        <f>IF(AND(ISNUMBER('Emissions (start here)'!CM289),ISNUMBER(Dispersion!$AT$8)),'Emissions (start here)'!CM289*453.59/3600*Dispersion!$AT$8,0)</f>
        <v>0</v>
      </c>
      <c r="FX289" s="74">
        <f>IF(AND(ISNUMBER('Emissions (start here)'!CM289),ISNUMBER(Dispersion!$AT$9)),'Emissions (start here)'!CM289*453.59/3600*Dispersion!$AT$9,0)</f>
        <v>0</v>
      </c>
      <c r="FY289" s="74">
        <f>IF(AND(ISNUMBER('Emissions (start here)'!CN289),ISNUMBER(Dispersion!$AT$10)),'Emissions (start here)'!CN289*2000*453.59/8760/3600*Dispersion!$AT$10,0)</f>
        <v>0</v>
      </c>
      <c r="FZ289" s="74">
        <f>IF(AND(ISNUMBER('Emissions (start here)'!CN289),ISNUMBER(Dispersion!$AT$11)),'Emissions (start here)'!CN289*2000*453.59/8760/3600*Dispersion!$AT$11,0)</f>
        <v>0</v>
      </c>
      <c r="GA289" s="74">
        <f>IF(AND(ISNUMBER('Emissions (start here)'!CO289),ISNUMBER(Dispersion!$AU$8)),'Emissions (start here)'!CO289*453.59/3600*Dispersion!$AU$8,0)</f>
        <v>0</v>
      </c>
      <c r="GB289" s="74">
        <f>IF(AND(ISNUMBER('Emissions (start here)'!CO289),ISNUMBER(Dispersion!$AU$9)),'Emissions (start here)'!CO289*453.59/3600*Dispersion!$AU$9,0)</f>
        <v>0</v>
      </c>
      <c r="GC289" s="74">
        <f>IF(AND(ISNUMBER('Emissions (start here)'!CP289),ISNUMBER(Dispersion!$AU$10)),'Emissions (start here)'!CP289*2000*453.59/8760/3600*Dispersion!$AU$10,0)</f>
        <v>0</v>
      </c>
      <c r="GD289" s="74">
        <f>IF(AND(ISNUMBER('Emissions (start here)'!CP289),ISNUMBER(Dispersion!$AU$11)),'Emissions (start here)'!CP289*2000*453.59/8760/3600*Dispersion!$AU$11,0)</f>
        <v>0</v>
      </c>
      <c r="GE289" s="74">
        <f>IF(AND(ISNUMBER('Emissions (start here)'!CQ289),ISNUMBER(Dispersion!$AV$8)),'Emissions (start here)'!CQ289*453.59/3600*Dispersion!$AV$8,0)</f>
        <v>0</v>
      </c>
      <c r="GF289" s="74">
        <f>IF(AND(ISNUMBER('Emissions (start here)'!CQ289),ISNUMBER(Dispersion!$AV$9)),'Emissions (start here)'!CQ289*453.59/3600*Dispersion!$AV$9,0)</f>
        <v>0</v>
      </c>
      <c r="GG289" s="74">
        <f>IF(AND(ISNUMBER('Emissions (start here)'!CR289),ISNUMBER(Dispersion!$AV$10)),'Emissions (start here)'!CR289*2000*453.59/8760/3600*Dispersion!$AV$10,0)</f>
        <v>0</v>
      </c>
      <c r="GH289" s="74">
        <f>IF(AND(ISNUMBER('Emissions (start here)'!CR289),ISNUMBER(Dispersion!$AV$11)),'Emissions (start here)'!CR289*2000*453.59/8760/3600*Dispersion!$AV$11,0)</f>
        <v>0</v>
      </c>
      <c r="GI289" s="74">
        <f>IF(AND(ISNUMBER('Emissions (start here)'!CS289),ISNUMBER(Dispersion!$AW$8)),'Emissions (start here)'!CS289*453.59/3600*Dispersion!$AW$8,0)</f>
        <v>0</v>
      </c>
      <c r="GJ289" s="74">
        <f>IF(AND(ISNUMBER('Emissions (start here)'!CS289),ISNUMBER(Dispersion!$AW$9)),'Emissions (start here)'!CS289*453.59/3600*Dispersion!$AW$9,0)</f>
        <v>0</v>
      </c>
      <c r="GK289" s="74">
        <f>IF(AND(ISNUMBER('Emissions (start here)'!CT289),ISNUMBER(Dispersion!$AW$10)),'Emissions (start here)'!CT289*2000*453.59/8760/3600*Dispersion!$AW$10,0)</f>
        <v>0</v>
      </c>
      <c r="GL289" s="74">
        <f>IF(AND(ISNUMBER('Emissions (start here)'!CT289),ISNUMBER(Dispersion!$AW$11)),'Emissions (start here)'!CT289*2000*453.59/8760/3600*Dispersion!$AW$11,0)</f>
        <v>0</v>
      </c>
      <c r="GM289" s="74">
        <f>IF(AND(ISNUMBER('Emissions (start here)'!CU289),ISNUMBER(Dispersion!$AX$8)),'Emissions (start here)'!CU289*453.59/3600*Dispersion!$AX$8,0)</f>
        <v>0</v>
      </c>
      <c r="GN289" s="74">
        <f>IF(AND(ISNUMBER('Emissions (start here)'!CU289),ISNUMBER(Dispersion!$AX$9)),'Emissions (start here)'!CU289*453.59/3600*Dispersion!$AX$9,0)</f>
        <v>0</v>
      </c>
      <c r="GO289" s="74">
        <f>IF(AND(ISNUMBER('Emissions (start here)'!CV289),ISNUMBER(Dispersion!$AX$10)),'Emissions (start here)'!CV289*2000*453.59/8760/3600*Dispersion!$AX$10,0)</f>
        <v>0</v>
      </c>
      <c r="GP289" s="74">
        <f>IF(AND(ISNUMBER('Emissions (start here)'!CV289),ISNUMBER(Dispersion!$AX$11)),'Emissions (start here)'!CV289*2000*453.59/8760/3600*Dispersion!$AX$11,0)</f>
        <v>0</v>
      </c>
      <c r="GQ289" s="74">
        <f>IF(AND(ISNUMBER('Emissions (start here)'!CW289),ISNUMBER(Dispersion!$AY$8)),'Emissions (start here)'!CW289*453.59/3600*Dispersion!$AY$8,0)</f>
        <v>0</v>
      </c>
      <c r="GR289" s="74">
        <f>IF(AND(ISNUMBER('Emissions (start here)'!CW289),ISNUMBER(Dispersion!$AY$9)),'Emissions (start here)'!CW289*453.59/3600*Dispersion!$AY$9,0)</f>
        <v>0</v>
      </c>
      <c r="GS289" s="74">
        <f>IF(AND(ISNUMBER('Emissions (start here)'!CX289),ISNUMBER(Dispersion!$AY$10)),'Emissions (start here)'!CX289*2000*453.59/8760/3600*Dispersion!$AY$10,0)</f>
        <v>0</v>
      </c>
      <c r="GT289" s="74">
        <f>IF(AND(ISNUMBER('Emissions (start here)'!CX289),ISNUMBER(Dispersion!$AY$11)),'Emissions (start here)'!CX289*2000*453.59/8760/3600*Dispersion!$AY$11,0)</f>
        <v>0</v>
      </c>
      <c r="GU289" s="74">
        <f>IF(AND(ISNUMBER('Emissions (start here)'!CY289),ISNUMBER(Dispersion!$AZ$8)),'Emissions (start here)'!CY289*453.59/3600*Dispersion!$AZ$8,0)</f>
        <v>0</v>
      </c>
      <c r="GV289" s="74">
        <f>IF(AND(ISNUMBER('Emissions (start here)'!CY289),ISNUMBER(Dispersion!$AZ$9)),'Emissions (start here)'!CY289*453.59/3600*Dispersion!$AZ$9,0)</f>
        <v>0</v>
      </c>
      <c r="GW289" s="74">
        <f>IF(AND(ISNUMBER('Emissions (start here)'!CZ289),ISNUMBER(Dispersion!$AZ$10)),'Emissions (start here)'!CZ289*2000*453.59/8760/3600*Dispersion!$AZ$10,0)</f>
        <v>0</v>
      </c>
      <c r="GX289" s="74">
        <f>IF(AND(ISNUMBER('Emissions (start here)'!CZ289),ISNUMBER(Dispersion!$AZ$11)),'Emissions (start here)'!CZ289*2000*453.59/8760/3600*Dispersion!$AZ$11,0)</f>
        <v>0</v>
      </c>
    </row>
    <row r="290" spans="1:206" x14ac:dyDescent="0.2">
      <c r="A290" s="51" t="str">
        <f>'Tox Values'!C290</f>
        <v>2385-85-5</v>
      </c>
      <c r="B290" s="94" t="str">
        <f>'Tox Values'!D290</f>
        <v>Mirex</v>
      </c>
      <c r="C290" s="96">
        <f t="shared" si="17"/>
        <v>0</v>
      </c>
      <c r="D290" s="74">
        <f t="shared" si="18"/>
        <v>0</v>
      </c>
      <c r="E290" s="74">
        <f t="shared" si="19"/>
        <v>0</v>
      </c>
      <c r="F290" s="99">
        <f t="shared" si="20"/>
        <v>0</v>
      </c>
      <c r="G290" s="97">
        <f>IF(AND(ISNUMBER('Emissions (start here)'!E290),ISNUMBER(Dispersion!$C$8)),'Emissions (start here)'!E290*453.59/3600*Dispersion!$C$8,0)</f>
        <v>0</v>
      </c>
      <c r="H290" s="74">
        <f>IF(AND(ISNUMBER('Emissions (start here)'!E290),ISNUMBER(Dispersion!$C$9)),'Emissions (start here)'!E290*453.59/3600*Dispersion!$C$9,0)</f>
        <v>0</v>
      </c>
      <c r="I290" s="74">
        <f>IF(AND(ISNUMBER('Emissions (start here)'!F290),ISNUMBER(Dispersion!$C$10)),'Emissions (start here)'!F290*2000*453.59/8760/3600*Dispersion!$C$10,0)</f>
        <v>0</v>
      </c>
      <c r="J290" s="74">
        <f>IF(AND(ISNUMBER('Emissions (start here)'!F290),ISNUMBER(Dispersion!$C$11)),'Emissions (start here)'!F290*2000*453.59/8760/3600*Dispersion!$C$11,0)</f>
        <v>0</v>
      </c>
      <c r="K290" s="74">
        <f>IF(AND(ISNUMBER('Emissions (start here)'!G290),ISNUMBER(Dispersion!$D$8)),'Emissions (start here)'!G290*453.59/3600*Dispersion!$D$8,0)</f>
        <v>0</v>
      </c>
      <c r="L290" s="74">
        <f>IF(AND(ISNUMBER('Emissions (start here)'!G290),ISNUMBER(Dispersion!$D$9)),'Emissions (start here)'!G290*453.59/3600*Dispersion!$D$9,0)</f>
        <v>0</v>
      </c>
      <c r="M290" s="74">
        <f>IF(AND(ISNUMBER('Emissions (start here)'!H290),ISNUMBER(Dispersion!$D$10)),'Emissions (start here)'!H290*2000*453.59/8760/3600*Dispersion!$D$10,0)</f>
        <v>0</v>
      </c>
      <c r="N290" s="74">
        <f>IF(AND(ISNUMBER('Emissions (start here)'!H290),ISNUMBER(Dispersion!$D$11)),'Emissions (start here)'!H290*2000*453.59/8760/3600*Dispersion!$D$11,0)</f>
        <v>0</v>
      </c>
      <c r="O290" s="74">
        <f>IF(AND(ISNUMBER('Emissions (start here)'!I290),ISNUMBER(Dispersion!$E$8)),'Emissions (start here)'!I290*453.59/3600*Dispersion!$E$8,0)</f>
        <v>0</v>
      </c>
      <c r="P290" s="74">
        <f>IF(AND(ISNUMBER('Emissions (start here)'!I290),ISNUMBER(Dispersion!$E$9)),'Emissions (start here)'!I290*453.59/3600*Dispersion!$E$9,0)</f>
        <v>0</v>
      </c>
      <c r="Q290" s="74">
        <f>IF(AND(ISNUMBER('Emissions (start here)'!J290),ISNUMBER(Dispersion!$E$10)),'Emissions (start here)'!J290*2000*453.59/8760/3600*Dispersion!$E$10,0)</f>
        <v>0</v>
      </c>
      <c r="R290" s="74">
        <f>IF(AND(ISNUMBER('Emissions (start here)'!J290),ISNUMBER(Dispersion!$E$11)),'Emissions (start here)'!J290*2000*453.59/8760/3600*Dispersion!$E$11,0)</f>
        <v>0</v>
      </c>
      <c r="S290" s="74">
        <f>IF(AND(ISNUMBER('Emissions (start here)'!K290),ISNUMBER(Dispersion!$F$8)),'Emissions (start here)'!K290*453.59/3600*Dispersion!$F$8,0)</f>
        <v>0</v>
      </c>
      <c r="T290" s="74">
        <f>IF(AND(ISNUMBER('Emissions (start here)'!K290),ISNUMBER(Dispersion!$F$9)),'Emissions (start here)'!K290*453.59/3600*Dispersion!$F$9,0)</f>
        <v>0</v>
      </c>
      <c r="U290" s="74">
        <f>IF(AND(ISNUMBER('Emissions (start here)'!L290),ISNUMBER(Dispersion!$F$10)),'Emissions (start here)'!L290*2000*453.59/8760/3600*Dispersion!$F$10,0)</f>
        <v>0</v>
      </c>
      <c r="V290" s="74">
        <f>IF(AND(ISNUMBER('Emissions (start here)'!L290),ISNUMBER(Dispersion!$F$11)),'Emissions (start here)'!L290*2000*453.59/8760/3600*Dispersion!$F$11,0)</f>
        <v>0</v>
      </c>
      <c r="W290" s="74">
        <f>IF(AND(ISNUMBER('Emissions (start here)'!M290),ISNUMBER(Dispersion!$G$8)),'Emissions (start here)'!M290*453.59/3600*Dispersion!$G$8,0)</f>
        <v>0</v>
      </c>
      <c r="X290" s="74">
        <f>IF(AND(ISNUMBER('Emissions (start here)'!M290),ISNUMBER(Dispersion!$G$9)),'Emissions (start here)'!M290*453.59/3600*Dispersion!$G$9,0)</f>
        <v>0</v>
      </c>
      <c r="Y290" s="74">
        <f>IF(AND(ISNUMBER('Emissions (start here)'!N290),ISNUMBER(Dispersion!$G$10)),'Emissions (start here)'!N290*2000*453.59/8760/3600*Dispersion!$G$10,0)</f>
        <v>0</v>
      </c>
      <c r="Z290" s="74">
        <f>IF(AND(ISNUMBER('Emissions (start here)'!N290),ISNUMBER(Dispersion!$G$11)),'Emissions (start here)'!N290*2000*453.59/8760/3600*Dispersion!$G$11,0)</f>
        <v>0</v>
      </c>
      <c r="AA290" s="74">
        <f>IF(AND(ISNUMBER('Emissions (start here)'!O290),ISNUMBER(Dispersion!$H$8)),'Emissions (start here)'!O290*453.59/3600*Dispersion!$H$8,0)</f>
        <v>0</v>
      </c>
      <c r="AB290" s="74">
        <f>IF(AND(ISNUMBER('Emissions (start here)'!O290),ISNUMBER(Dispersion!$H$9)),'Emissions (start here)'!O290*453.59/3600*Dispersion!$H$9,0)</f>
        <v>0</v>
      </c>
      <c r="AC290" s="74">
        <f>IF(AND(ISNUMBER('Emissions (start here)'!P290),ISNUMBER(Dispersion!$H$10)),'Emissions (start here)'!P290*2000*453.59/8760/3600*Dispersion!$H$10,0)</f>
        <v>0</v>
      </c>
      <c r="AD290" s="74">
        <f>IF(AND(ISNUMBER('Emissions (start here)'!P290),ISNUMBER(Dispersion!$H$11)),'Emissions (start here)'!P290*2000*453.59/8760/3600*Dispersion!$H$11,0)</f>
        <v>0</v>
      </c>
      <c r="AE290" s="74">
        <f>IF(AND(ISNUMBER('Emissions (start here)'!Q290),ISNUMBER(Dispersion!$I$8)),'Emissions (start here)'!Q290*453.59/3600*Dispersion!$I$8,0)</f>
        <v>0</v>
      </c>
      <c r="AF290" s="74">
        <f>IF(AND(ISNUMBER('Emissions (start here)'!Q290),ISNUMBER(Dispersion!$I$9)),'Emissions (start here)'!Q290*453.59/3600*Dispersion!$I$9,0)</f>
        <v>0</v>
      </c>
      <c r="AG290" s="74">
        <f>IF(AND(ISNUMBER('Emissions (start here)'!R290),ISNUMBER(Dispersion!$I$10)),'Emissions (start here)'!R290*2000*453.59/8760/3600*Dispersion!$I$10,0)</f>
        <v>0</v>
      </c>
      <c r="AH290" s="74">
        <f>IF(AND(ISNUMBER('Emissions (start here)'!R290),ISNUMBER(Dispersion!$I$11)),'Emissions (start here)'!R290*2000*453.59/8760/3600*Dispersion!$I$11,0)</f>
        <v>0</v>
      </c>
      <c r="AI290" s="74">
        <f>IF(AND(ISNUMBER('Emissions (start here)'!S290),ISNUMBER(Dispersion!$J$8)),'Emissions (start here)'!S290*453.59/3600*Dispersion!$J$8,0)</f>
        <v>0</v>
      </c>
      <c r="AJ290" s="74">
        <f>IF(AND(ISNUMBER('Emissions (start here)'!S290),ISNUMBER(Dispersion!$J$9)),'Emissions (start here)'!S290*453.59/3600*Dispersion!$J$9,0)</f>
        <v>0</v>
      </c>
      <c r="AK290" s="74">
        <f>IF(AND(ISNUMBER('Emissions (start here)'!T290),ISNUMBER(Dispersion!$J$10)),'Emissions (start here)'!T290*2000*453.59/8760/3600*Dispersion!$J$10,0)</f>
        <v>0</v>
      </c>
      <c r="AL290" s="74">
        <f>IF(AND(ISNUMBER('Emissions (start here)'!T290),ISNUMBER(Dispersion!$J$11)),'Emissions (start here)'!T290*2000*453.59/8760/3600*Dispersion!$J$11,0)</f>
        <v>0</v>
      </c>
      <c r="AM290" s="74">
        <f>IF(AND(ISNUMBER('Emissions (start here)'!U290),ISNUMBER(Dispersion!$K$8)),'Emissions (start here)'!U290*453.59/3600*Dispersion!$K$8,0)</f>
        <v>0</v>
      </c>
      <c r="AN290" s="74">
        <f>IF(AND(ISNUMBER('Emissions (start here)'!U290),ISNUMBER(Dispersion!$K$9)),'Emissions (start here)'!U290*453.59/3600*Dispersion!$K$9,0)</f>
        <v>0</v>
      </c>
      <c r="AO290" s="74">
        <f>IF(AND(ISNUMBER('Emissions (start here)'!V290),ISNUMBER(Dispersion!$K$10)),'Emissions (start here)'!V290*2000*453.59/8760/3600*Dispersion!$K$10,0)</f>
        <v>0</v>
      </c>
      <c r="AP290" s="74">
        <f>IF(AND(ISNUMBER('Emissions (start here)'!V290),ISNUMBER(Dispersion!$K$11)),'Emissions (start here)'!V290*2000*453.59/8760/3600*Dispersion!$K$11,0)</f>
        <v>0</v>
      </c>
      <c r="AQ290" s="74">
        <f>IF(AND(ISNUMBER('Emissions (start here)'!W290),ISNUMBER(Dispersion!$L$8)),'Emissions (start here)'!W290*453.59/3600*Dispersion!$L$8,0)</f>
        <v>0</v>
      </c>
      <c r="AR290" s="74">
        <f>IF(AND(ISNUMBER('Emissions (start here)'!W290),ISNUMBER(Dispersion!$L$9)),'Emissions (start here)'!W290*453.59/3600*Dispersion!$L$9,0)</f>
        <v>0</v>
      </c>
      <c r="AS290" s="74">
        <f>IF(AND(ISNUMBER('Emissions (start here)'!X290),ISNUMBER(Dispersion!$L$10)),'Emissions (start here)'!X290*2000*453.59/8760/3600*Dispersion!$L$10,0)</f>
        <v>0</v>
      </c>
      <c r="AT290" s="74">
        <f>IF(AND(ISNUMBER('Emissions (start here)'!X290),ISNUMBER(Dispersion!$L$11)),'Emissions (start here)'!X290*2000*453.59/8760/3600*Dispersion!$L$11,0)</f>
        <v>0</v>
      </c>
      <c r="AU290" s="74">
        <f>IF(AND(ISNUMBER('Emissions (start here)'!Y290),ISNUMBER(Dispersion!$M$8)),'Emissions (start here)'!Y290*453.59/3600*Dispersion!$M$8,0)</f>
        <v>0</v>
      </c>
      <c r="AV290" s="74">
        <f>IF(AND(ISNUMBER('Emissions (start here)'!Y290),ISNUMBER(Dispersion!$M$9)),'Emissions (start here)'!Y290*453.59/3600*Dispersion!$M$9,0)</f>
        <v>0</v>
      </c>
      <c r="AW290" s="74">
        <f>IF(AND(ISNUMBER('Emissions (start here)'!Z290),ISNUMBER(Dispersion!$M$10)),'Emissions (start here)'!Z290*2000*453.59/8760/3600*Dispersion!$M$10,0)</f>
        <v>0</v>
      </c>
      <c r="AX290" s="74">
        <f>IF(AND(ISNUMBER('Emissions (start here)'!Z290),ISNUMBER(Dispersion!$M$11)),'Emissions (start here)'!Z290*2000*453.59/8760/3600*Dispersion!$M$11,0)</f>
        <v>0</v>
      </c>
      <c r="AY290" s="74">
        <f>IF(AND(ISNUMBER('Emissions (start here)'!AA290),ISNUMBER(Dispersion!$N$8)),'Emissions (start here)'!AA290*453.59/3600*Dispersion!$N$8,0)</f>
        <v>0</v>
      </c>
      <c r="AZ290" s="74">
        <f>IF(AND(ISNUMBER('Emissions (start here)'!AA290),ISNUMBER(Dispersion!$N$9)),'Emissions (start here)'!AA290*453.59/3600*Dispersion!$N$9,0)</f>
        <v>0</v>
      </c>
      <c r="BA290" s="74">
        <f>IF(AND(ISNUMBER('Emissions (start here)'!AB290),ISNUMBER(Dispersion!$N$10)),'Emissions (start here)'!AB290*2000*453.59/8760/3600*Dispersion!$N$10,0)</f>
        <v>0</v>
      </c>
      <c r="BB290" s="74">
        <f>IF(AND(ISNUMBER('Emissions (start here)'!AB290),ISNUMBER(Dispersion!$N$11)),'Emissions (start here)'!AB290*2000*453.59/8760/3600*Dispersion!$N$11,0)</f>
        <v>0</v>
      </c>
      <c r="BC290" s="74">
        <f>IF(AND(ISNUMBER('Emissions (start here)'!AC290),ISNUMBER(Dispersion!$O$8)),'Emissions (start here)'!AC290*453.59/3600*Dispersion!$O$8,0)</f>
        <v>0</v>
      </c>
      <c r="BD290" s="74">
        <f>IF(AND(ISNUMBER('Emissions (start here)'!AC290),ISNUMBER(Dispersion!$O$9)),'Emissions (start here)'!AC290*453.59/3600*Dispersion!$O$9,0)</f>
        <v>0</v>
      </c>
      <c r="BE290" s="74">
        <f>IF(AND(ISNUMBER('Emissions (start here)'!AD290),ISNUMBER(Dispersion!$O$10)),'Emissions (start here)'!AD290*2000*453.59/8760/3600*Dispersion!$O$10,0)</f>
        <v>0</v>
      </c>
      <c r="BF290" s="74">
        <f>IF(AND(ISNUMBER('Emissions (start here)'!AD290),ISNUMBER(Dispersion!$O$11)),'Emissions (start here)'!AD290*2000*453.59/8760/3600*Dispersion!$O$11,0)</f>
        <v>0</v>
      </c>
      <c r="BG290" s="74">
        <f>IF(AND(ISNUMBER('Emissions (start here)'!AE290),ISNUMBER(Dispersion!$P$8)),'Emissions (start here)'!AE290*453.59/3600*Dispersion!$P$8,0)</f>
        <v>0</v>
      </c>
      <c r="BH290" s="74">
        <f>IF(AND(ISNUMBER('Emissions (start here)'!AE290),ISNUMBER(Dispersion!$P$9)),'Emissions (start here)'!AE290*453.59/3600*Dispersion!$P$9,0)</f>
        <v>0</v>
      </c>
      <c r="BI290" s="74">
        <f>IF(AND(ISNUMBER('Emissions (start here)'!AF290),ISNUMBER(Dispersion!$P$10)),'Emissions (start here)'!AF290*2000*453.59/8760/3600*Dispersion!$P$10,0)</f>
        <v>0</v>
      </c>
      <c r="BJ290" s="74">
        <f>IF(AND(ISNUMBER('Emissions (start here)'!AF290),ISNUMBER(Dispersion!$P$11)),'Emissions (start here)'!AF290*2000*453.59/8760/3600*Dispersion!$P$11,0)</f>
        <v>0</v>
      </c>
      <c r="BK290" s="74">
        <f>IF(AND(ISNUMBER('Emissions (start here)'!AG290),ISNUMBER(Dispersion!$Q$8)),'Emissions (start here)'!AG290*453.59/3600*Dispersion!$Q$8,0)</f>
        <v>0</v>
      </c>
      <c r="BL290" s="74">
        <f>IF(AND(ISNUMBER('Emissions (start here)'!AG290),ISNUMBER(Dispersion!$Q$9)),'Emissions (start here)'!AG290*453.59/3600*Dispersion!$Q$9,0)</f>
        <v>0</v>
      </c>
      <c r="BM290" s="74">
        <f>IF(AND(ISNUMBER('Emissions (start here)'!AH290),ISNUMBER(Dispersion!$Q$10)),'Emissions (start here)'!AH290*2000*453.59/8760/3600*Dispersion!$Q$10,0)</f>
        <v>0</v>
      </c>
      <c r="BN290" s="74">
        <f>IF(AND(ISNUMBER('Emissions (start here)'!AH290),ISNUMBER(Dispersion!$Q$11)),'Emissions (start here)'!AH290*2000*453.59/8760/3600*Dispersion!$Q$11,0)</f>
        <v>0</v>
      </c>
      <c r="BO290" s="74">
        <f>IF(AND(ISNUMBER('Emissions (start here)'!AI290),ISNUMBER(Dispersion!$R$8)),'Emissions (start here)'!AI290*453.59/3600*Dispersion!$R$8,0)</f>
        <v>0</v>
      </c>
      <c r="BP290" s="74">
        <f>IF(AND(ISNUMBER('Emissions (start here)'!AI290),ISNUMBER(Dispersion!$R$9)),'Emissions (start here)'!AI290*453.59/3600*Dispersion!$R$9,0)</f>
        <v>0</v>
      </c>
      <c r="BQ290" s="74">
        <f>IF(AND(ISNUMBER('Emissions (start here)'!AJ290),ISNUMBER(Dispersion!$R$10)),'Emissions (start here)'!AJ290*2000*453.59/8760/3600*Dispersion!$R$10,0)</f>
        <v>0</v>
      </c>
      <c r="BR290" s="74">
        <f>IF(AND(ISNUMBER('Emissions (start here)'!AJ290),ISNUMBER(Dispersion!$R$11)),'Emissions (start here)'!AJ290*2000*453.59/8760/3600*Dispersion!$R$11,0)</f>
        <v>0</v>
      </c>
      <c r="BS290" s="74">
        <f>IF(AND(ISNUMBER('Emissions (start here)'!AK290),ISNUMBER(Dispersion!$S$8)),'Emissions (start here)'!AK290*453.59/3600*Dispersion!$S$8,0)</f>
        <v>0</v>
      </c>
      <c r="BT290" s="74">
        <f>IF(AND(ISNUMBER('Emissions (start here)'!AK290),ISNUMBER(Dispersion!$S$9)),'Emissions (start here)'!AK290*453.59/3600*Dispersion!$S$9,0)</f>
        <v>0</v>
      </c>
      <c r="BU290" s="74">
        <f>IF(AND(ISNUMBER('Emissions (start here)'!AL290),ISNUMBER(Dispersion!$S$10)),'Emissions (start here)'!AL290*2000*453.59/8760/3600*Dispersion!$S$10,0)</f>
        <v>0</v>
      </c>
      <c r="BV290" s="74">
        <f>IF(AND(ISNUMBER('Emissions (start here)'!AL290),ISNUMBER(Dispersion!$S$11)),'Emissions (start here)'!AL290*2000*453.59/8760/3600*Dispersion!$S$11,0)</f>
        <v>0</v>
      </c>
      <c r="BW290" s="74">
        <f>IF(AND(ISNUMBER('Emissions (start here)'!AM290),ISNUMBER(Dispersion!$T$8)),'Emissions (start here)'!AM290*453.59/3600*Dispersion!$T$8,0)</f>
        <v>0</v>
      </c>
      <c r="BX290" s="74">
        <f>IF(AND(ISNUMBER('Emissions (start here)'!AM290),ISNUMBER(Dispersion!$T$9)),'Emissions (start here)'!AM290*453.59/3600*Dispersion!$T$9,0)</f>
        <v>0</v>
      </c>
      <c r="BY290" s="74">
        <f>IF(AND(ISNUMBER('Emissions (start here)'!AN290),ISNUMBER(Dispersion!$T$10)),'Emissions (start here)'!AN290*2000*453.59/8760/3600*Dispersion!$T$10,0)</f>
        <v>0</v>
      </c>
      <c r="BZ290" s="74">
        <f>IF(AND(ISNUMBER('Emissions (start here)'!AN290),ISNUMBER(Dispersion!$T$11)),'Emissions (start here)'!AN290*2000*453.59/8760/3600*Dispersion!$T$11,0)</f>
        <v>0</v>
      </c>
      <c r="CA290" s="74">
        <f>IF(AND(ISNUMBER('Emissions (start here)'!AO290),ISNUMBER(Dispersion!$U$8)),'Emissions (start here)'!AO290*453.59/3600*Dispersion!$U$8,0)</f>
        <v>0</v>
      </c>
      <c r="CB290" s="74">
        <f>IF(AND(ISNUMBER('Emissions (start here)'!AO290),ISNUMBER(Dispersion!$U$9)),'Emissions (start here)'!AO290*453.59/3600*Dispersion!$U$9,0)</f>
        <v>0</v>
      </c>
      <c r="CC290" s="74">
        <f>IF(AND(ISNUMBER('Emissions (start here)'!AP290),ISNUMBER(Dispersion!$U$10)),'Emissions (start here)'!AP290*2000*453.59/8760/3600*Dispersion!$U$10,0)</f>
        <v>0</v>
      </c>
      <c r="CD290" s="74">
        <f>IF(AND(ISNUMBER('Emissions (start here)'!AP290),ISNUMBER(Dispersion!$U$11)),'Emissions (start here)'!AP290*2000*453.59/8760/3600*Dispersion!$U$11,0)</f>
        <v>0</v>
      </c>
      <c r="CE290" s="74">
        <f>IF(AND(ISNUMBER('Emissions (start here)'!AQ290),ISNUMBER(Dispersion!$V$8)),'Emissions (start here)'!AQ290*453.59/3600*Dispersion!$V$8,0)</f>
        <v>0</v>
      </c>
      <c r="CF290" s="74">
        <f>IF(AND(ISNUMBER('Emissions (start here)'!AQ290),ISNUMBER(Dispersion!$V$9)),'Emissions (start here)'!AQ290*453.59/3600*Dispersion!$V$9,0)</f>
        <v>0</v>
      </c>
      <c r="CG290" s="74">
        <f>IF(AND(ISNUMBER('Emissions (start here)'!AR290),ISNUMBER(Dispersion!$V$10)),'Emissions (start here)'!AR290*2000*453.59/8760/3600*Dispersion!$V$10,0)</f>
        <v>0</v>
      </c>
      <c r="CH290" s="74">
        <f>IF(AND(ISNUMBER('Emissions (start here)'!AR290),ISNUMBER(Dispersion!$V$11)),'Emissions (start here)'!AR290*2000*453.59/8760/3600*Dispersion!$V$11,0)</f>
        <v>0</v>
      </c>
      <c r="CI290" s="74">
        <f>IF(AND(ISNUMBER('Emissions (start here)'!AS290),ISNUMBER(Dispersion!$W$8)),'Emissions (start here)'!AS290*453.59/3600*Dispersion!$W$8,0)</f>
        <v>0</v>
      </c>
      <c r="CJ290" s="74">
        <f>IF(AND(ISNUMBER('Emissions (start here)'!AS290),ISNUMBER(Dispersion!$W$9)),'Emissions (start here)'!AS290*453.59/3600*Dispersion!$W$9,0)</f>
        <v>0</v>
      </c>
      <c r="CK290" s="74">
        <f>IF(AND(ISNUMBER('Emissions (start here)'!AT290),ISNUMBER(Dispersion!$W$10)),'Emissions (start here)'!AT290*2000*453.59/8760/3600*Dispersion!$W$10,0)</f>
        <v>0</v>
      </c>
      <c r="CL290" s="74">
        <f>IF(AND(ISNUMBER('Emissions (start here)'!AT290),ISNUMBER(Dispersion!$W$11)),'Emissions (start here)'!AT290*2000*453.59/8760/3600*Dispersion!$W$11,0)</f>
        <v>0</v>
      </c>
      <c r="CM290" s="74">
        <f>IF(AND(ISNUMBER('Emissions (start here)'!AU290),ISNUMBER(Dispersion!$X$8)),'Emissions (start here)'!AU290*453.59/3600*Dispersion!$X$8,0)</f>
        <v>0</v>
      </c>
      <c r="CN290" s="74">
        <f>IF(AND(ISNUMBER('Emissions (start here)'!AU290),ISNUMBER(Dispersion!$X$9)),'Emissions (start here)'!AU290*453.59/3600*Dispersion!$X$9,0)</f>
        <v>0</v>
      </c>
      <c r="CO290" s="74">
        <f>IF(AND(ISNUMBER('Emissions (start here)'!AV290),ISNUMBER(Dispersion!$X$10)),'Emissions (start here)'!AV290*2000*453.59/8760/3600*Dispersion!$X$10,0)</f>
        <v>0</v>
      </c>
      <c r="CP290" s="74">
        <f>IF(AND(ISNUMBER('Emissions (start here)'!AV290),ISNUMBER(Dispersion!$X$11)),'Emissions (start here)'!AV290*2000*453.59/8760/3600*Dispersion!$X$11,0)</f>
        <v>0</v>
      </c>
      <c r="CQ290" s="74">
        <f>IF(AND(ISNUMBER('Emissions (start here)'!AW290),ISNUMBER(Dispersion!$Y$8)),'Emissions (start here)'!AW290*453.59/3600*Dispersion!$Y$8,0)</f>
        <v>0</v>
      </c>
      <c r="CR290" s="74">
        <f>IF(AND(ISNUMBER('Emissions (start here)'!AW290),ISNUMBER(Dispersion!$Y$9)),'Emissions (start here)'!AW290*453.59/3600*Dispersion!$Y$9,0)</f>
        <v>0</v>
      </c>
      <c r="CS290" s="74">
        <f>IF(AND(ISNUMBER('Emissions (start here)'!AX290),ISNUMBER(Dispersion!$Y$10)),'Emissions (start here)'!AX290*2000*453.59/8760/3600*Dispersion!$Y$10,0)</f>
        <v>0</v>
      </c>
      <c r="CT290" s="74">
        <f>IF(AND(ISNUMBER('Emissions (start here)'!AX290),ISNUMBER(Dispersion!$Y$11)),'Emissions (start here)'!AX290*2000*453.59/8760/3600*Dispersion!$Y$11,0)</f>
        <v>0</v>
      </c>
      <c r="CU290" s="74">
        <f>IF(AND(ISNUMBER('Emissions (start here)'!AY290),ISNUMBER(Dispersion!$Z$8)),'Emissions (start here)'!AY290*453.59/3600*Dispersion!$Z$8,0)</f>
        <v>0</v>
      </c>
      <c r="CV290" s="74">
        <f>IF(AND(ISNUMBER('Emissions (start here)'!AY290),ISNUMBER(Dispersion!$Z$9)),'Emissions (start here)'!AY290*453.59/3600*Dispersion!$Z$9,0)</f>
        <v>0</v>
      </c>
      <c r="CW290" s="74">
        <f>IF(AND(ISNUMBER('Emissions (start here)'!AZ290),ISNUMBER(Dispersion!$Z$10)),'Emissions (start here)'!AZ290*2000*453.59/8760/3600*Dispersion!$Z$10,0)</f>
        <v>0</v>
      </c>
      <c r="CX290" s="74">
        <f>IF(AND(ISNUMBER('Emissions (start here)'!AZ290),ISNUMBER(Dispersion!$Z$11)),'Emissions (start here)'!AZ290*2000*453.59/8760/3600*Dispersion!$Z$11,0)</f>
        <v>0</v>
      </c>
      <c r="CY290" s="74">
        <f>IF(AND(ISNUMBER('Emissions (start here)'!BA290),ISNUMBER(Dispersion!$AA$8)),'Emissions (start here)'!BA290*453.59/3600*Dispersion!$AA$8,0)</f>
        <v>0</v>
      </c>
      <c r="CZ290" s="74">
        <f>IF(AND(ISNUMBER('Emissions (start here)'!BA290),ISNUMBER(Dispersion!$AA$9)),'Emissions (start here)'!BA290*453.59/3600*Dispersion!$AA$9,0)</f>
        <v>0</v>
      </c>
      <c r="DA290" s="74">
        <f>IF(AND(ISNUMBER('Emissions (start here)'!BB290),ISNUMBER(Dispersion!$AA$10)),'Emissions (start here)'!BB290*2000*453.59/8760/3600*Dispersion!$AA$10,0)</f>
        <v>0</v>
      </c>
      <c r="DB290" s="74">
        <f>IF(AND(ISNUMBER('Emissions (start here)'!BB290),ISNUMBER(Dispersion!$AA$11)),'Emissions (start here)'!BB290*2000*453.59/8760/3600*Dispersion!$AA$11,0)</f>
        <v>0</v>
      </c>
      <c r="DC290" s="74">
        <f>IF(AND(ISNUMBER('Emissions (start here)'!BC290),ISNUMBER(Dispersion!$AB$8)),'Emissions (start here)'!BC290*453.59/3600*Dispersion!$AB$8,0)</f>
        <v>0</v>
      </c>
      <c r="DD290" s="74">
        <f>IF(AND(ISNUMBER('Emissions (start here)'!BC290),ISNUMBER(Dispersion!$AB$9)),'Emissions (start here)'!BC290*453.59/3600*Dispersion!$AB$9,0)</f>
        <v>0</v>
      </c>
      <c r="DE290" s="74">
        <f>IF(AND(ISNUMBER('Emissions (start here)'!BD290),ISNUMBER(Dispersion!$AB$10)),'Emissions (start here)'!BD290*2000*453.59/8760/3600*Dispersion!$AB$10,0)</f>
        <v>0</v>
      </c>
      <c r="DF290" s="74">
        <f>IF(AND(ISNUMBER('Emissions (start here)'!BD290),ISNUMBER(Dispersion!$AB$11)),'Emissions (start here)'!BD290*2000*453.59/8760/3600*Dispersion!$AB$11,0)</f>
        <v>0</v>
      </c>
      <c r="DG290" s="74">
        <f>IF(AND(ISNUMBER('Emissions (start here)'!BE290),ISNUMBER(Dispersion!$AC$8)),'Emissions (start here)'!BE290*453.59/3600*Dispersion!$AC$8,0)</f>
        <v>0</v>
      </c>
      <c r="DH290" s="74">
        <f>IF(AND(ISNUMBER('Emissions (start here)'!BE290),ISNUMBER(Dispersion!$AC$9)),'Emissions (start here)'!BE290*453.59/3600*Dispersion!$AC$9,0)</f>
        <v>0</v>
      </c>
      <c r="DI290" s="74">
        <f>IF(AND(ISNUMBER('Emissions (start here)'!BF290),ISNUMBER(Dispersion!$AC$10)),'Emissions (start here)'!BF290*2000*453.59/8760/3600*Dispersion!$AC$10,0)</f>
        <v>0</v>
      </c>
      <c r="DJ290" s="74">
        <f>IF(AND(ISNUMBER('Emissions (start here)'!BF290),ISNUMBER(Dispersion!$AC$11)),'Emissions (start here)'!BF290*2000*453.59/8760/3600*Dispersion!$AC$11,0)</f>
        <v>0</v>
      </c>
      <c r="DK290" s="74">
        <f>IF(AND(ISNUMBER('Emissions (start here)'!BG290),ISNUMBER(Dispersion!$AD$8)),'Emissions (start here)'!BG290*453.59/3600*Dispersion!$AD$8,0)</f>
        <v>0</v>
      </c>
      <c r="DL290" s="74">
        <f>IF(AND(ISNUMBER('Emissions (start here)'!BG290),ISNUMBER(Dispersion!$AD$9)),'Emissions (start here)'!BG290*453.59/3600*Dispersion!$AD$9,0)</f>
        <v>0</v>
      </c>
      <c r="DM290" s="74">
        <f>IF(AND(ISNUMBER('Emissions (start here)'!BH290),ISNUMBER(Dispersion!$AD$10)),'Emissions (start here)'!BH290*2000*453.59/8760/3600*Dispersion!$AD$10,0)</f>
        <v>0</v>
      </c>
      <c r="DN290" s="74">
        <f>IF(AND(ISNUMBER('Emissions (start here)'!BH290),ISNUMBER(Dispersion!$AD$11)),'Emissions (start here)'!BH290*2000*453.59/8760/3600*Dispersion!$AD$11,0)</f>
        <v>0</v>
      </c>
      <c r="DO290" s="74">
        <f>IF(AND(ISNUMBER('Emissions (start here)'!BI290),ISNUMBER(Dispersion!$AE$8)),'Emissions (start here)'!BI290*453.59/3600*Dispersion!$AE$8,0)</f>
        <v>0</v>
      </c>
      <c r="DP290" s="74">
        <f>IF(AND(ISNUMBER('Emissions (start here)'!BI290),ISNUMBER(Dispersion!$AE$9)),'Emissions (start here)'!BI290*453.59/3600*Dispersion!$AE$9,0)</f>
        <v>0</v>
      </c>
      <c r="DQ290" s="74">
        <f>IF(AND(ISNUMBER('Emissions (start here)'!BJ290),ISNUMBER(Dispersion!$AE$10)),'Emissions (start here)'!BJ290*2000*453.59/8760/3600*Dispersion!$AE$10,0)</f>
        <v>0</v>
      </c>
      <c r="DR290" s="74">
        <f>IF(AND(ISNUMBER('Emissions (start here)'!BJ290),ISNUMBER(Dispersion!$AE$11)),'Emissions (start here)'!BJ290*2000*453.59/8760/3600*Dispersion!$AE$11,0)</f>
        <v>0</v>
      </c>
      <c r="DS290" s="74">
        <f>IF(AND(ISNUMBER('Emissions (start here)'!BK290),ISNUMBER(Dispersion!$AF$8)),'Emissions (start here)'!BK290*453.59/3600*Dispersion!$AF$8,0)</f>
        <v>0</v>
      </c>
      <c r="DT290" s="74">
        <f>IF(AND(ISNUMBER('Emissions (start here)'!BK290),ISNUMBER(Dispersion!$AF$9)),'Emissions (start here)'!BK290*453.59/3600*Dispersion!$AF$9,0)</f>
        <v>0</v>
      </c>
      <c r="DU290" s="74">
        <f>IF(AND(ISNUMBER('Emissions (start here)'!BL290),ISNUMBER(Dispersion!$AF$10)),'Emissions (start here)'!BL290*2000*453.59/8760/3600*Dispersion!$AF$10,0)</f>
        <v>0</v>
      </c>
      <c r="DV290" s="74">
        <f>IF(AND(ISNUMBER('Emissions (start here)'!BL290),ISNUMBER(Dispersion!$AF$11)),'Emissions (start here)'!BL290*2000*453.59/8760/3600*Dispersion!$AF$11,0)</f>
        <v>0</v>
      </c>
      <c r="DW290" s="74">
        <f>IF(AND(ISNUMBER('Emissions (start here)'!BM290),ISNUMBER(Dispersion!$AG$8)),'Emissions (start here)'!BM290*453.59/3600*Dispersion!$AG$8,0)</f>
        <v>0</v>
      </c>
      <c r="DX290" s="74">
        <f>IF(AND(ISNUMBER('Emissions (start here)'!BM290),ISNUMBER(Dispersion!$AG$9)),'Emissions (start here)'!BM290*453.59/3600*Dispersion!$AG$9,0)</f>
        <v>0</v>
      </c>
      <c r="DY290" s="74">
        <f>IF(AND(ISNUMBER('Emissions (start here)'!BN290),ISNUMBER(Dispersion!$AG$10)),'Emissions (start here)'!BN290*2000*453.59/8760/3600*Dispersion!$AG$10,0)</f>
        <v>0</v>
      </c>
      <c r="DZ290" s="74">
        <f>IF(AND(ISNUMBER('Emissions (start here)'!BN290),ISNUMBER(Dispersion!$AG$11)),'Emissions (start here)'!BN290*2000*453.59/8760/3600*Dispersion!$AG$11,0)</f>
        <v>0</v>
      </c>
      <c r="EA290" s="74">
        <f>IF(AND(ISNUMBER('Emissions (start here)'!BO290),ISNUMBER(Dispersion!$AH$8)),'Emissions (start here)'!BO290*453.59/3600*Dispersion!$AH$8,0)</f>
        <v>0</v>
      </c>
      <c r="EB290" s="74">
        <f>IF(AND(ISNUMBER('Emissions (start here)'!BO290),ISNUMBER(Dispersion!$AH$9)),'Emissions (start here)'!BO290*453.59/3600*Dispersion!$AH$9,0)</f>
        <v>0</v>
      </c>
      <c r="EC290" s="74">
        <f>IF(AND(ISNUMBER('Emissions (start here)'!BP290),ISNUMBER(Dispersion!$AH$10)),'Emissions (start here)'!BP290*2000*453.59/8760/3600*Dispersion!$AH$10,0)</f>
        <v>0</v>
      </c>
      <c r="ED290" s="74">
        <f>IF(AND(ISNUMBER('Emissions (start here)'!BP290),ISNUMBER(Dispersion!$AH$11)),'Emissions (start here)'!BP290*2000*453.59/8760/3600*Dispersion!$AH$11,0)</f>
        <v>0</v>
      </c>
      <c r="EE290" s="74">
        <f>IF(AND(ISNUMBER('Emissions (start here)'!BQ290),ISNUMBER(Dispersion!$AI$8)),'Emissions (start here)'!BQ290*453.59/3600*Dispersion!$AI$8,0)</f>
        <v>0</v>
      </c>
      <c r="EF290" s="74">
        <f>IF(AND(ISNUMBER('Emissions (start here)'!BQ290),ISNUMBER(Dispersion!$AI$9)),'Emissions (start here)'!BQ290*453.59/3600*Dispersion!$AI$9,0)</f>
        <v>0</v>
      </c>
      <c r="EG290" s="74">
        <f>IF(AND(ISNUMBER('Emissions (start here)'!BR290),ISNUMBER(Dispersion!$AI$10)),'Emissions (start here)'!BR290*2000*453.59/8760/3600*Dispersion!$AI$10,0)</f>
        <v>0</v>
      </c>
      <c r="EH290" s="74">
        <f>IF(AND(ISNUMBER('Emissions (start here)'!BR290),ISNUMBER(Dispersion!$AI$11)),'Emissions (start here)'!BR290*2000*453.59/8760/3600*Dispersion!$AI$11,0)</f>
        <v>0</v>
      </c>
      <c r="EI290" s="74">
        <f>IF(AND(ISNUMBER('Emissions (start here)'!BS290),ISNUMBER(Dispersion!$AJ$8)),'Emissions (start here)'!BS290*453.59/3600*Dispersion!$AJ$8,0)</f>
        <v>0</v>
      </c>
      <c r="EJ290" s="74">
        <f>IF(AND(ISNUMBER('Emissions (start here)'!BS290),ISNUMBER(Dispersion!$AJ$9)),'Emissions (start here)'!BS290*453.59/3600*Dispersion!$AJ$9,0)</f>
        <v>0</v>
      </c>
      <c r="EK290" s="74">
        <f>IF(AND(ISNUMBER('Emissions (start here)'!BT290),ISNUMBER(Dispersion!$AJ$10)),'Emissions (start here)'!BT290*2000*453.59/8760/3600*Dispersion!$AJ$10,0)</f>
        <v>0</v>
      </c>
      <c r="EL290" s="74">
        <f>IF(AND(ISNUMBER('Emissions (start here)'!BT290),ISNUMBER(Dispersion!$AJ$11)),'Emissions (start here)'!BT290*2000*453.59/8760/3600*Dispersion!$AJ$11,0)</f>
        <v>0</v>
      </c>
      <c r="EM290" s="74">
        <f>IF(AND(ISNUMBER('Emissions (start here)'!BU290),ISNUMBER(Dispersion!$AK$8)),'Emissions (start here)'!BU290*453.59/3600*Dispersion!$AK$8,0)</f>
        <v>0</v>
      </c>
      <c r="EN290" s="74">
        <f>IF(AND(ISNUMBER('Emissions (start here)'!BU290),ISNUMBER(Dispersion!$AK$9)),'Emissions (start here)'!BU290*453.59/3600*Dispersion!$AK$9,0)</f>
        <v>0</v>
      </c>
      <c r="EO290" s="74">
        <f>IF(AND(ISNUMBER('Emissions (start here)'!BV290),ISNUMBER(Dispersion!$AK$10)),'Emissions (start here)'!BV290*2000*453.59/8760/3600*Dispersion!$AK$10,0)</f>
        <v>0</v>
      </c>
      <c r="EP290" s="74">
        <f>IF(AND(ISNUMBER('Emissions (start here)'!BV290),ISNUMBER(Dispersion!$AK$11)),'Emissions (start here)'!BV290*2000*453.59/8760/3600*Dispersion!$AK$11,0)</f>
        <v>0</v>
      </c>
      <c r="EQ290" s="74">
        <f>IF(AND(ISNUMBER('Emissions (start here)'!BW290),ISNUMBER(Dispersion!$AL$8)),'Emissions (start here)'!BW290*453.59/3600*Dispersion!$AL$8,0)</f>
        <v>0</v>
      </c>
      <c r="ER290" s="74">
        <f>IF(AND(ISNUMBER('Emissions (start here)'!BW290),ISNUMBER(Dispersion!$AL$9)),'Emissions (start here)'!BW290*453.59/3600*Dispersion!$AL$9,0)</f>
        <v>0</v>
      </c>
      <c r="ES290" s="74">
        <f>IF(AND(ISNUMBER('Emissions (start here)'!BX290),ISNUMBER(Dispersion!$AL$10)),'Emissions (start here)'!BX290*2000*453.59/8760/3600*Dispersion!$AL$10,0)</f>
        <v>0</v>
      </c>
      <c r="ET290" s="74">
        <f>IF(AND(ISNUMBER('Emissions (start here)'!BX290),ISNUMBER(Dispersion!$AL$11)),'Emissions (start here)'!BX290*2000*453.59/8760/3600*Dispersion!$AL$11,0)</f>
        <v>0</v>
      </c>
      <c r="EU290" s="74">
        <f>IF(AND(ISNUMBER('Emissions (start here)'!BY290),ISNUMBER(Dispersion!$AM$8)),'Emissions (start here)'!BY290*453.59/3600*Dispersion!$AM$8,0)</f>
        <v>0</v>
      </c>
      <c r="EV290" s="74">
        <f>IF(AND(ISNUMBER('Emissions (start here)'!BY290),ISNUMBER(Dispersion!$AM$9)),'Emissions (start here)'!BY290*453.59/3600*Dispersion!$AM$9,0)</f>
        <v>0</v>
      </c>
      <c r="EW290" s="74">
        <f>IF(AND(ISNUMBER('Emissions (start here)'!BZ290),ISNUMBER(Dispersion!$AM$10)),'Emissions (start here)'!BZ290*2000*453.59/8760/3600*Dispersion!$AM$10,0)</f>
        <v>0</v>
      </c>
      <c r="EX290" s="74">
        <f>IF(AND(ISNUMBER('Emissions (start here)'!BZ290),ISNUMBER(Dispersion!$AM$11)),'Emissions (start here)'!BZ290*2000*453.59/8760/3600*Dispersion!$AM$11,0)</f>
        <v>0</v>
      </c>
      <c r="EY290" s="74">
        <f>IF(AND(ISNUMBER('Emissions (start here)'!CA290),ISNUMBER(Dispersion!$AN$8)),'Emissions (start here)'!CA290*453.59/3600*Dispersion!$AN$8,0)</f>
        <v>0</v>
      </c>
      <c r="EZ290" s="74">
        <f>IF(AND(ISNUMBER('Emissions (start here)'!CA290),ISNUMBER(Dispersion!$AN$9)),'Emissions (start here)'!CA290*453.59/3600*Dispersion!$AN$9,0)</f>
        <v>0</v>
      </c>
      <c r="FA290" s="74">
        <f>IF(AND(ISNUMBER('Emissions (start here)'!CB290),ISNUMBER(Dispersion!$AN$10)),'Emissions (start here)'!CB290*2000*453.59/8760/3600*Dispersion!$AN$10,0)</f>
        <v>0</v>
      </c>
      <c r="FB290" s="74">
        <f>IF(AND(ISNUMBER('Emissions (start here)'!CB290),ISNUMBER(Dispersion!$AN$11)),'Emissions (start here)'!CB290*2000*453.59/8760/3600*Dispersion!$AN$11,0)</f>
        <v>0</v>
      </c>
      <c r="FC290" s="74">
        <f>IF(AND(ISNUMBER('Emissions (start here)'!CC290),ISNUMBER(Dispersion!$AO$8)),'Emissions (start here)'!CC290*453.59/3600*Dispersion!$AO$8,0)</f>
        <v>0</v>
      </c>
      <c r="FD290" s="74">
        <f>IF(AND(ISNUMBER('Emissions (start here)'!CC290),ISNUMBER(Dispersion!$AO$9)),'Emissions (start here)'!CC290*453.59/3600*Dispersion!$AO$9,0)</f>
        <v>0</v>
      </c>
      <c r="FE290" s="74">
        <f>IF(AND(ISNUMBER('Emissions (start here)'!CD290),ISNUMBER(Dispersion!$AO$10)),'Emissions (start here)'!CD290*2000*453.59/8760/3600*Dispersion!$AO$10,0)</f>
        <v>0</v>
      </c>
      <c r="FF290" s="74">
        <f>IF(AND(ISNUMBER('Emissions (start here)'!CD290),ISNUMBER(Dispersion!$AO$11)),'Emissions (start here)'!CD290*2000*453.59/8760/3600*Dispersion!$AO$11,0)</f>
        <v>0</v>
      </c>
      <c r="FG290" s="74">
        <f>IF(AND(ISNUMBER('Emissions (start here)'!CE290),ISNUMBER(Dispersion!$AP$8)),'Emissions (start here)'!CE290*453.59/3600*Dispersion!$AP$8,0)</f>
        <v>0</v>
      </c>
      <c r="FH290" s="74">
        <f>IF(AND(ISNUMBER('Emissions (start here)'!CE290),ISNUMBER(Dispersion!$AP$9)),'Emissions (start here)'!CE290*453.59/3600*Dispersion!$AP$9,0)</f>
        <v>0</v>
      </c>
      <c r="FI290" s="74">
        <f>IF(AND(ISNUMBER('Emissions (start here)'!CF290),ISNUMBER(Dispersion!$AP$10)),'Emissions (start here)'!CF290*2000*453.59/8760/3600*Dispersion!$AP$10,0)</f>
        <v>0</v>
      </c>
      <c r="FJ290" s="74">
        <f>IF(AND(ISNUMBER('Emissions (start here)'!CF290),ISNUMBER(Dispersion!$AP$11)),'Emissions (start here)'!CF290*2000*453.59/8760/3600*Dispersion!$AP$11,0)</f>
        <v>0</v>
      </c>
      <c r="FK290" s="74">
        <f>IF(AND(ISNUMBER('Emissions (start here)'!CG290),ISNUMBER(Dispersion!$AQ$8)),'Emissions (start here)'!CG290*453.59/3600*Dispersion!$AQ$8,0)</f>
        <v>0</v>
      </c>
      <c r="FL290" s="74">
        <f>IF(AND(ISNUMBER('Emissions (start here)'!CG290),ISNUMBER(Dispersion!$AQ$9)),'Emissions (start here)'!CG290*453.59/3600*Dispersion!$AQ$9,0)</f>
        <v>0</v>
      </c>
      <c r="FM290" s="74">
        <f>IF(AND(ISNUMBER('Emissions (start here)'!CH290),ISNUMBER(Dispersion!$AQ$10)),'Emissions (start here)'!CH290*2000*453.59/8760/3600*Dispersion!$AQ$10,0)</f>
        <v>0</v>
      </c>
      <c r="FN290" s="74">
        <f>IF(AND(ISNUMBER('Emissions (start here)'!CH290),ISNUMBER(Dispersion!$AQ$11)),'Emissions (start here)'!CH290*2000*453.59/8760/3600*Dispersion!$AQ$11,0)</f>
        <v>0</v>
      </c>
      <c r="FO290" s="74">
        <f>IF(AND(ISNUMBER('Emissions (start here)'!CI290),ISNUMBER(Dispersion!$AR$8)),'Emissions (start here)'!CI290*453.59/3600*Dispersion!$AR$8,0)</f>
        <v>0</v>
      </c>
      <c r="FP290" s="74">
        <f>IF(AND(ISNUMBER('Emissions (start here)'!CI290),ISNUMBER(Dispersion!$AR$9)),'Emissions (start here)'!CI290*453.59/3600*Dispersion!$AR$9,0)</f>
        <v>0</v>
      </c>
      <c r="FQ290" s="74">
        <f>IF(AND(ISNUMBER('Emissions (start here)'!CJ290),ISNUMBER(Dispersion!$AR$10)),'Emissions (start here)'!CJ290*2000*453.59/8760/3600*Dispersion!$AR$10,0)</f>
        <v>0</v>
      </c>
      <c r="FR290" s="74">
        <f>IF(AND(ISNUMBER('Emissions (start here)'!CJ290),ISNUMBER(Dispersion!$AR$11)),'Emissions (start here)'!CJ290*2000*453.59/8760/3600*Dispersion!$AR$11,0)</f>
        <v>0</v>
      </c>
      <c r="FS290" s="74">
        <f>IF(AND(ISNUMBER('Emissions (start here)'!CK290),ISNUMBER(Dispersion!$AS$8)),'Emissions (start here)'!CK290*453.59/3600*Dispersion!$AS$8,0)</f>
        <v>0</v>
      </c>
      <c r="FT290" s="74">
        <f>IF(AND(ISNUMBER('Emissions (start here)'!CK290),ISNUMBER(Dispersion!$AS$9)),'Emissions (start here)'!CK290*453.59/3600*Dispersion!$AS$9,0)</f>
        <v>0</v>
      </c>
      <c r="FU290" s="74">
        <f>IF(AND(ISNUMBER('Emissions (start here)'!CL290),ISNUMBER(Dispersion!$AS$10)),'Emissions (start here)'!CL290*2000*453.59/8760/3600*Dispersion!$AS$10,0)</f>
        <v>0</v>
      </c>
      <c r="FV290" s="74">
        <f>IF(AND(ISNUMBER('Emissions (start here)'!CL290),ISNUMBER(Dispersion!$AS$11)),'Emissions (start here)'!CL290*2000*453.59/8760/3600*Dispersion!$AS$11,0)</f>
        <v>0</v>
      </c>
      <c r="FW290" s="74">
        <f>IF(AND(ISNUMBER('Emissions (start here)'!CM290),ISNUMBER(Dispersion!$AT$8)),'Emissions (start here)'!CM290*453.59/3600*Dispersion!$AT$8,0)</f>
        <v>0</v>
      </c>
      <c r="FX290" s="74">
        <f>IF(AND(ISNUMBER('Emissions (start here)'!CM290),ISNUMBER(Dispersion!$AT$9)),'Emissions (start here)'!CM290*453.59/3600*Dispersion!$AT$9,0)</f>
        <v>0</v>
      </c>
      <c r="FY290" s="74">
        <f>IF(AND(ISNUMBER('Emissions (start here)'!CN290),ISNUMBER(Dispersion!$AT$10)),'Emissions (start here)'!CN290*2000*453.59/8760/3600*Dispersion!$AT$10,0)</f>
        <v>0</v>
      </c>
      <c r="FZ290" s="74">
        <f>IF(AND(ISNUMBER('Emissions (start here)'!CN290),ISNUMBER(Dispersion!$AT$11)),'Emissions (start here)'!CN290*2000*453.59/8760/3600*Dispersion!$AT$11,0)</f>
        <v>0</v>
      </c>
      <c r="GA290" s="74">
        <f>IF(AND(ISNUMBER('Emissions (start here)'!CO290),ISNUMBER(Dispersion!$AU$8)),'Emissions (start here)'!CO290*453.59/3600*Dispersion!$AU$8,0)</f>
        <v>0</v>
      </c>
      <c r="GB290" s="74">
        <f>IF(AND(ISNUMBER('Emissions (start here)'!CO290),ISNUMBER(Dispersion!$AU$9)),'Emissions (start here)'!CO290*453.59/3600*Dispersion!$AU$9,0)</f>
        <v>0</v>
      </c>
      <c r="GC290" s="74">
        <f>IF(AND(ISNUMBER('Emissions (start here)'!CP290),ISNUMBER(Dispersion!$AU$10)),'Emissions (start here)'!CP290*2000*453.59/8760/3600*Dispersion!$AU$10,0)</f>
        <v>0</v>
      </c>
      <c r="GD290" s="74">
        <f>IF(AND(ISNUMBER('Emissions (start here)'!CP290),ISNUMBER(Dispersion!$AU$11)),'Emissions (start here)'!CP290*2000*453.59/8760/3600*Dispersion!$AU$11,0)</f>
        <v>0</v>
      </c>
      <c r="GE290" s="74">
        <f>IF(AND(ISNUMBER('Emissions (start here)'!CQ290),ISNUMBER(Dispersion!$AV$8)),'Emissions (start here)'!CQ290*453.59/3600*Dispersion!$AV$8,0)</f>
        <v>0</v>
      </c>
      <c r="GF290" s="74">
        <f>IF(AND(ISNUMBER('Emissions (start here)'!CQ290),ISNUMBER(Dispersion!$AV$9)),'Emissions (start here)'!CQ290*453.59/3600*Dispersion!$AV$9,0)</f>
        <v>0</v>
      </c>
      <c r="GG290" s="74">
        <f>IF(AND(ISNUMBER('Emissions (start here)'!CR290),ISNUMBER(Dispersion!$AV$10)),'Emissions (start here)'!CR290*2000*453.59/8760/3600*Dispersion!$AV$10,0)</f>
        <v>0</v>
      </c>
      <c r="GH290" s="74">
        <f>IF(AND(ISNUMBER('Emissions (start here)'!CR290),ISNUMBER(Dispersion!$AV$11)),'Emissions (start here)'!CR290*2000*453.59/8760/3600*Dispersion!$AV$11,0)</f>
        <v>0</v>
      </c>
      <c r="GI290" s="74">
        <f>IF(AND(ISNUMBER('Emissions (start here)'!CS290),ISNUMBER(Dispersion!$AW$8)),'Emissions (start here)'!CS290*453.59/3600*Dispersion!$AW$8,0)</f>
        <v>0</v>
      </c>
      <c r="GJ290" s="74">
        <f>IF(AND(ISNUMBER('Emissions (start here)'!CS290),ISNUMBER(Dispersion!$AW$9)),'Emissions (start here)'!CS290*453.59/3600*Dispersion!$AW$9,0)</f>
        <v>0</v>
      </c>
      <c r="GK290" s="74">
        <f>IF(AND(ISNUMBER('Emissions (start here)'!CT290),ISNUMBER(Dispersion!$AW$10)),'Emissions (start here)'!CT290*2000*453.59/8760/3600*Dispersion!$AW$10,0)</f>
        <v>0</v>
      </c>
      <c r="GL290" s="74">
        <f>IF(AND(ISNUMBER('Emissions (start here)'!CT290),ISNUMBER(Dispersion!$AW$11)),'Emissions (start here)'!CT290*2000*453.59/8760/3600*Dispersion!$AW$11,0)</f>
        <v>0</v>
      </c>
      <c r="GM290" s="74">
        <f>IF(AND(ISNUMBER('Emissions (start here)'!CU290),ISNUMBER(Dispersion!$AX$8)),'Emissions (start here)'!CU290*453.59/3600*Dispersion!$AX$8,0)</f>
        <v>0</v>
      </c>
      <c r="GN290" s="74">
        <f>IF(AND(ISNUMBER('Emissions (start here)'!CU290),ISNUMBER(Dispersion!$AX$9)),'Emissions (start here)'!CU290*453.59/3600*Dispersion!$AX$9,0)</f>
        <v>0</v>
      </c>
      <c r="GO290" s="74">
        <f>IF(AND(ISNUMBER('Emissions (start here)'!CV290),ISNUMBER(Dispersion!$AX$10)),'Emissions (start here)'!CV290*2000*453.59/8760/3600*Dispersion!$AX$10,0)</f>
        <v>0</v>
      </c>
      <c r="GP290" s="74">
        <f>IF(AND(ISNUMBER('Emissions (start here)'!CV290),ISNUMBER(Dispersion!$AX$11)),'Emissions (start here)'!CV290*2000*453.59/8760/3600*Dispersion!$AX$11,0)</f>
        <v>0</v>
      </c>
      <c r="GQ290" s="74">
        <f>IF(AND(ISNUMBER('Emissions (start here)'!CW290),ISNUMBER(Dispersion!$AY$8)),'Emissions (start here)'!CW290*453.59/3600*Dispersion!$AY$8,0)</f>
        <v>0</v>
      </c>
      <c r="GR290" s="74">
        <f>IF(AND(ISNUMBER('Emissions (start here)'!CW290),ISNUMBER(Dispersion!$AY$9)),'Emissions (start here)'!CW290*453.59/3600*Dispersion!$AY$9,0)</f>
        <v>0</v>
      </c>
      <c r="GS290" s="74">
        <f>IF(AND(ISNUMBER('Emissions (start here)'!CX290),ISNUMBER(Dispersion!$AY$10)),'Emissions (start here)'!CX290*2000*453.59/8760/3600*Dispersion!$AY$10,0)</f>
        <v>0</v>
      </c>
      <c r="GT290" s="74">
        <f>IF(AND(ISNUMBER('Emissions (start here)'!CX290),ISNUMBER(Dispersion!$AY$11)),'Emissions (start here)'!CX290*2000*453.59/8760/3600*Dispersion!$AY$11,0)</f>
        <v>0</v>
      </c>
      <c r="GU290" s="74">
        <f>IF(AND(ISNUMBER('Emissions (start here)'!CY290),ISNUMBER(Dispersion!$AZ$8)),'Emissions (start here)'!CY290*453.59/3600*Dispersion!$AZ$8,0)</f>
        <v>0</v>
      </c>
      <c r="GV290" s="74">
        <f>IF(AND(ISNUMBER('Emissions (start here)'!CY290),ISNUMBER(Dispersion!$AZ$9)),'Emissions (start here)'!CY290*453.59/3600*Dispersion!$AZ$9,0)</f>
        <v>0</v>
      </c>
      <c r="GW290" s="74">
        <f>IF(AND(ISNUMBER('Emissions (start here)'!CZ290),ISNUMBER(Dispersion!$AZ$10)),'Emissions (start here)'!CZ290*2000*453.59/8760/3600*Dispersion!$AZ$10,0)</f>
        <v>0</v>
      </c>
      <c r="GX290" s="74">
        <f>IF(AND(ISNUMBER('Emissions (start here)'!CZ290),ISNUMBER(Dispersion!$AZ$11)),'Emissions (start here)'!CZ290*2000*453.59/8760/3600*Dispersion!$AZ$11,0)</f>
        <v>0</v>
      </c>
    </row>
    <row r="291" spans="1:206" x14ac:dyDescent="0.2">
      <c r="A291" s="51" t="str">
        <f>'Tox Values'!C291</f>
        <v>7439-98-7</v>
      </c>
      <c r="B291" s="94" t="str">
        <f>'Tox Values'!D291</f>
        <v>Molybdenum</v>
      </c>
      <c r="C291" s="96">
        <f t="shared" si="17"/>
        <v>0</v>
      </c>
      <c r="D291" s="74">
        <f t="shared" si="18"/>
        <v>0</v>
      </c>
      <c r="E291" s="74">
        <f t="shared" si="19"/>
        <v>0</v>
      </c>
      <c r="F291" s="99">
        <f t="shared" si="20"/>
        <v>0</v>
      </c>
      <c r="G291" s="97">
        <f>IF(AND(ISNUMBER('Emissions (start here)'!E291),ISNUMBER(Dispersion!$C$8)),'Emissions (start here)'!E291*453.59/3600*Dispersion!$C$8,0)</f>
        <v>0</v>
      </c>
      <c r="H291" s="74">
        <f>IF(AND(ISNUMBER('Emissions (start here)'!E291),ISNUMBER(Dispersion!$C$9)),'Emissions (start here)'!E291*453.59/3600*Dispersion!$C$9,0)</f>
        <v>0</v>
      </c>
      <c r="I291" s="74">
        <f>IF(AND(ISNUMBER('Emissions (start here)'!F291),ISNUMBER(Dispersion!$C$10)),'Emissions (start here)'!F291*2000*453.59/8760/3600*Dispersion!$C$10,0)</f>
        <v>0</v>
      </c>
      <c r="J291" s="74">
        <f>IF(AND(ISNUMBER('Emissions (start here)'!F291),ISNUMBER(Dispersion!$C$11)),'Emissions (start here)'!F291*2000*453.59/8760/3600*Dispersion!$C$11,0)</f>
        <v>0</v>
      </c>
      <c r="K291" s="74">
        <f>IF(AND(ISNUMBER('Emissions (start here)'!G291),ISNUMBER(Dispersion!$D$8)),'Emissions (start here)'!G291*453.59/3600*Dispersion!$D$8,0)</f>
        <v>0</v>
      </c>
      <c r="L291" s="74">
        <f>IF(AND(ISNUMBER('Emissions (start here)'!G291),ISNUMBER(Dispersion!$D$9)),'Emissions (start here)'!G291*453.59/3600*Dispersion!$D$9,0)</f>
        <v>0</v>
      </c>
      <c r="M291" s="74">
        <f>IF(AND(ISNUMBER('Emissions (start here)'!H291),ISNUMBER(Dispersion!$D$10)),'Emissions (start here)'!H291*2000*453.59/8760/3600*Dispersion!$D$10,0)</f>
        <v>0</v>
      </c>
      <c r="N291" s="74">
        <f>IF(AND(ISNUMBER('Emissions (start here)'!H291),ISNUMBER(Dispersion!$D$11)),'Emissions (start here)'!H291*2000*453.59/8760/3600*Dispersion!$D$11,0)</f>
        <v>0</v>
      </c>
      <c r="O291" s="74">
        <f>IF(AND(ISNUMBER('Emissions (start here)'!I291),ISNUMBER(Dispersion!$E$8)),'Emissions (start here)'!I291*453.59/3600*Dispersion!$E$8,0)</f>
        <v>0</v>
      </c>
      <c r="P291" s="74">
        <f>IF(AND(ISNUMBER('Emissions (start here)'!I291),ISNUMBER(Dispersion!$E$9)),'Emissions (start here)'!I291*453.59/3600*Dispersion!$E$9,0)</f>
        <v>0</v>
      </c>
      <c r="Q291" s="74">
        <f>IF(AND(ISNUMBER('Emissions (start here)'!J291),ISNUMBER(Dispersion!$E$10)),'Emissions (start here)'!J291*2000*453.59/8760/3600*Dispersion!$E$10,0)</f>
        <v>0</v>
      </c>
      <c r="R291" s="74">
        <f>IF(AND(ISNUMBER('Emissions (start here)'!J291),ISNUMBER(Dispersion!$E$11)),'Emissions (start here)'!J291*2000*453.59/8760/3600*Dispersion!$E$11,0)</f>
        <v>0</v>
      </c>
      <c r="S291" s="74">
        <f>IF(AND(ISNUMBER('Emissions (start here)'!K291),ISNUMBER(Dispersion!$F$8)),'Emissions (start here)'!K291*453.59/3600*Dispersion!$F$8,0)</f>
        <v>0</v>
      </c>
      <c r="T291" s="74">
        <f>IF(AND(ISNUMBER('Emissions (start here)'!K291),ISNUMBER(Dispersion!$F$9)),'Emissions (start here)'!K291*453.59/3600*Dispersion!$F$9,0)</f>
        <v>0</v>
      </c>
      <c r="U291" s="74">
        <f>IF(AND(ISNUMBER('Emissions (start here)'!L291),ISNUMBER(Dispersion!$F$10)),'Emissions (start here)'!L291*2000*453.59/8760/3600*Dispersion!$F$10,0)</f>
        <v>0</v>
      </c>
      <c r="V291" s="74">
        <f>IF(AND(ISNUMBER('Emissions (start here)'!L291),ISNUMBER(Dispersion!$F$11)),'Emissions (start here)'!L291*2000*453.59/8760/3600*Dispersion!$F$11,0)</f>
        <v>0</v>
      </c>
      <c r="W291" s="74">
        <f>IF(AND(ISNUMBER('Emissions (start here)'!M291),ISNUMBER(Dispersion!$G$8)),'Emissions (start here)'!M291*453.59/3600*Dispersion!$G$8,0)</f>
        <v>0</v>
      </c>
      <c r="X291" s="74">
        <f>IF(AND(ISNUMBER('Emissions (start here)'!M291),ISNUMBER(Dispersion!$G$9)),'Emissions (start here)'!M291*453.59/3600*Dispersion!$G$9,0)</f>
        <v>0</v>
      </c>
      <c r="Y291" s="74">
        <f>IF(AND(ISNUMBER('Emissions (start here)'!N291),ISNUMBER(Dispersion!$G$10)),'Emissions (start here)'!N291*2000*453.59/8760/3600*Dispersion!$G$10,0)</f>
        <v>0</v>
      </c>
      <c r="Z291" s="74">
        <f>IF(AND(ISNUMBER('Emissions (start here)'!N291),ISNUMBER(Dispersion!$G$11)),'Emissions (start here)'!N291*2000*453.59/8760/3600*Dispersion!$G$11,0)</f>
        <v>0</v>
      </c>
      <c r="AA291" s="74">
        <f>IF(AND(ISNUMBER('Emissions (start here)'!O291),ISNUMBER(Dispersion!$H$8)),'Emissions (start here)'!O291*453.59/3600*Dispersion!$H$8,0)</f>
        <v>0</v>
      </c>
      <c r="AB291" s="74">
        <f>IF(AND(ISNUMBER('Emissions (start here)'!O291),ISNUMBER(Dispersion!$H$9)),'Emissions (start here)'!O291*453.59/3600*Dispersion!$H$9,0)</f>
        <v>0</v>
      </c>
      <c r="AC291" s="74">
        <f>IF(AND(ISNUMBER('Emissions (start here)'!P291),ISNUMBER(Dispersion!$H$10)),'Emissions (start here)'!P291*2000*453.59/8760/3600*Dispersion!$H$10,0)</f>
        <v>0</v>
      </c>
      <c r="AD291" s="74">
        <f>IF(AND(ISNUMBER('Emissions (start here)'!P291),ISNUMBER(Dispersion!$H$11)),'Emissions (start here)'!P291*2000*453.59/8760/3600*Dispersion!$H$11,0)</f>
        <v>0</v>
      </c>
      <c r="AE291" s="74">
        <f>IF(AND(ISNUMBER('Emissions (start here)'!Q291),ISNUMBER(Dispersion!$I$8)),'Emissions (start here)'!Q291*453.59/3600*Dispersion!$I$8,0)</f>
        <v>0</v>
      </c>
      <c r="AF291" s="74">
        <f>IF(AND(ISNUMBER('Emissions (start here)'!Q291),ISNUMBER(Dispersion!$I$9)),'Emissions (start here)'!Q291*453.59/3600*Dispersion!$I$9,0)</f>
        <v>0</v>
      </c>
      <c r="AG291" s="74">
        <f>IF(AND(ISNUMBER('Emissions (start here)'!R291),ISNUMBER(Dispersion!$I$10)),'Emissions (start here)'!R291*2000*453.59/8760/3600*Dispersion!$I$10,0)</f>
        <v>0</v>
      </c>
      <c r="AH291" s="74">
        <f>IF(AND(ISNUMBER('Emissions (start here)'!R291),ISNUMBER(Dispersion!$I$11)),'Emissions (start here)'!R291*2000*453.59/8760/3600*Dispersion!$I$11,0)</f>
        <v>0</v>
      </c>
      <c r="AI291" s="74">
        <f>IF(AND(ISNUMBER('Emissions (start here)'!S291),ISNUMBER(Dispersion!$J$8)),'Emissions (start here)'!S291*453.59/3600*Dispersion!$J$8,0)</f>
        <v>0</v>
      </c>
      <c r="AJ291" s="74">
        <f>IF(AND(ISNUMBER('Emissions (start here)'!S291),ISNUMBER(Dispersion!$J$9)),'Emissions (start here)'!S291*453.59/3600*Dispersion!$J$9,0)</f>
        <v>0</v>
      </c>
      <c r="AK291" s="74">
        <f>IF(AND(ISNUMBER('Emissions (start here)'!T291),ISNUMBER(Dispersion!$J$10)),'Emissions (start here)'!T291*2000*453.59/8760/3600*Dispersion!$J$10,0)</f>
        <v>0</v>
      </c>
      <c r="AL291" s="74">
        <f>IF(AND(ISNUMBER('Emissions (start here)'!T291),ISNUMBER(Dispersion!$J$11)),'Emissions (start here)'!T291*2000*453.59/8760/3600*Dispersion!$J$11,0)</f>
        <v>0</v>
      </c>
      <c r="AM291" s="74">
        <f>IF(AND(ISNUMBER('Emissions (start here)'!U291),ISNUMBER(Dispersion!$K$8)),'Emissions (start here)'!U291*453.59/3600*Dispersion!$K$8,0)</f>
        <v>0</v>
      </c>
      <c r="AN291" s="74">
        <f>IF(AND(ISNUMBER('Emissions (start here)'!U291),ISNUMBER(Dispersion!$K$9)),'Emissions (start here)'!U291*453.59/3600*Dispersion!$K$9,0)</f>
        <v>0</v>
      </c>
      <c r="AO291" s="74">
        <f>IF(AND(ISNUMBER('Emissions (start here)'!V291),ISNUMBER(Dispersion!$K$10)),'Emissions (start here)'!V291*2000*453.59/8760/3600*Dispersion!$K$10,0)</f>
        <v>0</v>
      </c>
      <c r="AP291" s="74">
        <f>IF(AND(ISNUMBER('Emissions (start here)'!V291),ISNUMBER(Dispersion!$K$11)),'Emissions (start here)'!V291*2000*453.59/8760/3600*Dispersion!$K$11,0)</f>
        <v>0</v>
      </c>
      <c r="AQ291" s="74">
        <f>IF(AND(ISNUMBER('Emissions (start here)'!W291),ISNUMBER(Dispersion!$L$8)),'Emissions (start here)'!W291*453.59/3600*Dispersion!$L$8,0)</f>
        <v>0</v>
      </c>
      <c r="AR291" s="74">
        <f>IF(AND(ISNUMBER('Emissions (start here)'!W291),ISNUMBER(Dispersion!$L$9)),'Emissions (start here)'!W291*453.59/3600*Dispersion!$L$9,0)</f>
        <v>0</v>
      </c>
      <c r="AS291" s="74">
        <f>IF(AND(ISNUMBER('Emissions (start here)'!X291),ISNUMBER(Dispersion!$L$10)),'Emissions (start here)'!X291*2000*453.59/8760/3600*Dispersion!$L$10,0)</f>
        <v>0</v>
      </c>
      <c r="AT291" s="74">
        <f>IF(AND(ISNUMBER('Emissions (start here)'!X291),ISNUMBER(Dispersion!$L$11)),'Emissions (start here)'!X291*2000*453.59/8760/3600*Dispersion!$L$11,0)</f>
        <v>0</v>
      </c>
      <c r="AU291" s="74">
        <f>IF(AND(ISNUMBER('Emissions (start here)'!Y291),ISNUMBER(Dispersion!$M$8)),'Emissions (start here)'!Y291*453.59/3600*Dispersion!$M$8,0)</f>
        <v>0</v>
      </c>
      <c r="AV291" s="74">
        <f>IF(AND(ISNUMBER('Emissions (start here)'!Y291),ISNUMBER(Dispersion!$M$9)),'Emissions (start here)'!Y291*453.59/3600*Dispersion!$M$9,0)</f>
        <v>0</v>
      </c>
      <c r="AW291" s="74">
        <f>IF(AND(ISNUMBER('Emissions (start here)'!Z291),ISNUMBER(Dispersion!$M$10)),'Emissions (start here)'!Z291*2000*453.59/8760/3600*Dispersion!$M$10,0)</f>
        <v>0</v>
      </c>
      <c r="AX291" s="74">
        <f>IF(AND(ISNUMBER('Emissions (start here)'!Z291),ISNUMBER(Dispersion!$M$11)),'Emissions (start here)'!Z291*2000*453.59/8760/3600*Dispersion!$M$11,0)</f>
        <v>0</v>
      </c>
      <c r="AY291" s="74">
        <f>IF(AND(ISNUMBER('Emissions (start here)'!AA291),ISNUMBER(Dispersion!$N$8)),'Emissions (start here)'!AA291*453.59/3600*Dispersion!$N$8,0)</f>
        <v>0</v>
      </c>
      <c r="AZ291" s="74">
        <f>IF(AND(ISNUMBER('Emissions (start here)'!AA291),ISNUMBER(Dispersion!$N$9)),'Emissions (start here)'!AA291*453.59/3600*Dispersion!$N$9,0)</f>
        <v>0</v>
      </c>
      <c r="BA291" s="74">
        <f>IF(AND(ISNUMBER('Emissions (start here)'!AB291),ISNUMBER(Dispersion!$N$10)),'Emissions (start here)'!AB291*2000*453.59/8760/3600*Dispersion!$N$10,0)</f>
        <v>0</v>
      </c>
      <c r="BB291" s="74">
        <f>IF(AND(ISNUMBER('Emissions (start here)'!AB291),ISNUMBER(Dispersion!$N$11)),'Emissions (start here)'!AB291*2000*453.59/8760/3600*Dispersion!$N$11,0)</f>
        <v>0</v>
      </c>
      <c r="BC291" s="74">
        <f>IF(AND(ISNUMBER('Emissions (start here)'!AC291),ISNUMBER(Dispersion!$O$8)),'Emissions (start here)'!AC291*453.59/3600*Dispersion!$O$8,0)</f>
        <v>0</v>
      </c>
      <c r="BD291" s="74">
        <f>IF(AND(ISNUMBER('Emissions (start here)'!AC291),ISNUMBER(Dispersion!$O$9)),'Emissions (start here)'!AC291*453.59/3600*Dispersion!$O$9,0)</f>
        <v>0</v>
      </c>
      <c r="BE291" s="74">
        <f>IF(AND(ISNUMBER('Emissions (start here)'!AD291),ISNUMBER(Dispersion!$O$10)),'Emissions (start here)'!AD291*2000*453.59/8760/3600*Dispersion!$O$10,0)</f>
        <v>0</v>
      </c>
      <c r="BF291" s="74">
        <f>IF(AND(ISNUMBER('Emissions (start here)'!AD291),ISNUMBER(Dispersion!$O$11)),'Emissions (start here)'!AD291*2000*453.59/8760/3600*Dispersion!$O$11,0)</f>
        <v>0</v>
      </c>
      <c r="BG291" s="74">
        <f>IF(AND(ISNUMBER('Emissions (start here)'!AE291),ISNUMBER(Dispersion!$P$8)),'Emissions (start here)'!AE291*453.59/3600*Dispersion!$P$8,0)</f>
        <v>0</v>
      </c>
      <c r="BH291" s="74">
        <f>IF(AND(ISNUMBER('Emissions (start here)'!AE291),ISNUMBER(Dispersion!$P$9)),'Emissions (start here)'!AE291*453.59/3600*Dispersion!$P$9,0)</f>
        <v>0</v>
      </c>
      <c r="BI291" s="74">
        <f>IF(AND(ISNUMBER('Emissions (start here)'!AF291),ISNUMBER(Dispersion!$P$10)),'Emissions (start here)'!AF291*2000*453.59/8760/3600*Dispersion!$P$10,0)</f>
        <v>0</v>
      </c>
      <c r="BJ291" s="74">
        <f>IF(AND(ISNUMBER('Emissions (start here)'!AF291),ISNUMBER(Dispersion!$P$11)),'Emissions (start here)'!AF291*2000*453.59/8760/3600*Dispersion!$P$11,0)</f>
        <v>0</v>
      </c>
      <c r="BK291" s="74">
        <f>IF(AND(ISNUMBER('Emissions (start here)'!AG291),ISNUMBER(Dispersion!$Q$8)),'Emissions (start here)'!AG291*453.59/3600*Dispersion!$Q$8,0)</f>
        <v>0</v>
      </c>
      <c r="BL291" s="74">
        <f>IF(AND(ISNUMBER('Emissions (start here)'!AG291),ISNUMBER(Dispersion!$Q$9)),'Emissions (start here)'!AG291*453.59/3600*Dispersion!$Q$9,0)</f>
        <v>0</v>
      </c>
      <c r="BM291" s="74">
        <f>IF(AND(ISNUMBER('Emissions (start here)'!AH291),ISNUMBER(Dispersion!$Q$10)),'Emissions (start here)'!AH291*2000*453.59/8760/3600*Dispersion!$Q$10,0)</f>
        <v>0</v>
      </c>
      <c r="BN291" s="74">
        <f>IF(AND(ISNUMBER('Emissions (start here)'!AH291),ISNUMBER(Dispersion!$Q$11)),'Emissions (start here)'!AH291*2000*453.59/8760/3600*Dispersion!$Q$11,0)</f>
        <v>0</v>
      </c>
      <c r="BO291" s="74">
        <f>IF(AND(ISNUMBER('Emissions (start here)'!AI291),ISNUMBER(Dispersion!$R$8)),'Emissions (start here)'!AI291*453.59/3600*Dispersion!$R$8,0)</f>
        <v>0</v>
      </c>
      <c r="BP291" s="74">
        <f>IF(AND(ISNUMBER('Emissions (start here)'!AI291),ISNUMBER(Dispersion!$R$9)),'Emissions (start here)'!AI291*453.59/3600*Dispersion!$R$9,0)</f>
        <v>0</v>
      </c>
      <c r="BQ291" s="74">
        <f>IF(AND(ISNUMBER('Emissions (start here)'!AJ291),ISNUMBER(Dispersion!$R$10)),'Emissions (start here)'!AJ291*2000*453.59/8760/3600*Dispersion!$R$10,0)</f>
        <v>0</v>
      </c>
      <c r="BR291" s="74">
        <f>IF(AND(ISNUMBER('Emissions (start here)'!AJ291),ISNUMBER(Dispersion!$R$11)),'Emissions (start here)'!AJ291*2000*453.59/8760/3600*Dispersion!$R$11,0)</f>
        <v>0</v>
      </c>
      <c r="BS291" s="74">
        <f>IF(AND(ISNUMBER('Emissions (start here)'!AK291),ISNUMBER(Dispersion!$S$8)),'Emissions (start here)'!AK291*453.59/3600*Dispersion!$S$8,0)</f>
        <v>0</v>
      </c>
      <c r="BT291" s="74">
        <f>IF(AND(ISNUMBER('Emissions (start here)'!AK291),ISNUMBER(Dispersion!$S$9)),'Emissions (start here)'!AK291*453.59/3600*Dispersion!$S$9,0)</f>
        <v>0</v>
      </c>
      <c r="BU291" s="74">
        <f>IF(AND(ISNUMBER('Emissions (start here)'!AL291),ISNUMBER(Dispersion!$S$10)),'Emissions (start here)'!AL291*2000*453.59/8760/3600*Dispersion!$S$10,0)</f>
        <v>0</v>
      </c>
      <c r="BV291" s="74">
        <f>IF(AND(ISNUMBER('Emissions (start here)'!AL291),ISNUMBER(Dispersion!$S$11)),'Emissions (start here)'!AL291*2000*453.59/8760/3600*Dispersion!$S$11,0)</f>
        <v>0</v>
      </c>
      <c r="BW291" s="74">
        <f>IF(AND(ISNUMBER('Emissions (start here)'!AM291),ISNUMBER(Dispersion!$T$8)),'Emissions (start here)'!AM291*453.59/3600*Dispersion!$T$8,0)</f>
        <v>0</v>
      </c>
      <c r="BX291" s="74">
        <f>IF(AND(ISNUMBER('Emissions (start here)'!AM291),ISNUMBER(Dispersion!$T$9)),'Emissions (start here)'!AM291*453.59/3600*Dispersion!$T$9,0)</f>
        <v>0</v>
      </c>
      <c r="BY291" s="74">
        <f>IF(AND(ISNUMBER('Emissions (start here)'!AN291),ISNUMBER(Dispersion!$T$10)),'Emissions (start here)'!AN291*2000*453.59/8760/3600*Dispersion!$T$10,0)</f>
        <v>0</v>
      </c>
      <c r="BZ291" s="74">
        <f>IF(AND(ISNUMBER('Emissions (start here)'!AN291),ISNUMBER(Dispersion!$T$11)),'Emissions (start here)'!AN291*2000*453.59/8760/3600*Dispersion!$T$11,0)</f>
        <v>0</v>
      </c>
      <c r="CA291" s="74">
        <f>IF(AND(ISNUMBER('Emissions (start here)'!AO291),ISNUMBER(Dispersion!$U$8)),'Emissions (start here)'!AO291*453.59/3600*Dispersion!$U$8,0)</f>
        <v>0</v>
      </c>
      <c r="CB291" s="74">
        <f>IF(AND(ISNUMBER('Emissions (start here)'!AO291),ISNUMBER(Dispersion!$U$9)),'Emissions (start here)'!AO291*453.59/3600*Dispersion!$U$9,0)</f>
        <v>0</v>
      </c>
      <c r="CC291" s="74">
        <f>IF(AND(ISNUMBER('Emissions (start here)'!AP291),ISNUMBER(Dispersion!$U$10)),'Emissions (start here)'!AP291*2000*453.59/8760/3600*Dispersion!$U$10,0)</f>
        <v>0</v>
      </c>
      <c r="CD291" s="74">
        <f>IF(AND(ISNUMBER('Emissions (start here)'!AP291),ISNUMBER(Dispersion!$U$11)),'Emissions (start here)'!AP291*2000*453.59/8760/3600*Dispersion!$U$11,0)</f>
        <v>0</v>
      </c>
      <c r="CE291" s="74">
        <f>IF(AND(ISNUMBER('Emissions (start here)'!AQ291),ISNUMBER(Dispersion!$V$8)),'Emissions (start here)'!AQ291*453.59/3600*Dispersion!$V$8,0)</f>
        <v>0</v>
      </c>
      <c r="CF291" s="74">
        <f>IF(AND(ISNUMBER('Emissions (start here)'!AQ291),ISNUMBER(Dispersion!$V$9)),'Emissions (start here)'!AQ291*453.59/3600*Dispersion!$V$9,0)</f>
        <v>0</v>
      </c>
      <c r="CG291" s="74">
        <f>IF(AND(ISNUMBER('Emissions (start here)'!AR291),ISNUMBER(Dispersion!$V$10)),'Emissions (start here)'!AR291*2000*453.59/8760/3600*Dispersion!$V$10,0)</f>
        <v>0</v>
      </c>
      <c r="CH291" s="74">
        <f>IF(AND(ISNUMBER('Emissions (start here)'!AR291),ISNUMBER(Dispersion!$V$11)),'Emissions (start here)'!AR291*2000*453.59/8760/3600*Dispersion!$V$11,0)</f>
        <v>0</v>
      </c>
      <c r="CI291" s="74">
        <f>IF(AND(ISNUMBER('Emissions (start here)'!AS291),ISNUMBER(Dispersion!$W$8)),'Emissions (start here)'!AS291*453.59/3600*Dispersion!$W$8,0)</f>
        <v>0</v>
      </c>
      <c r="CJ291" s="74">
        <f>IF(AND(ISNUMBER('Emissions (start here)'!AS291),ISNUMBER(Dispersion!$W$9)),'Emissions (start here)'!AS291*453.59/3600*Dispersion!$W$9,0)</f>
        <v>0</v>
      </c>
      <c r="CK291" s="74">
        <f>IF(AND(ISNUMBER('Emissions (start here)'!AT291),ISNUMBER(Dispersion!$W$10)),'Emissions (start here)'!AT291*2000*453.59/8760/3600*Dispersion!$W$10,0)</f>
        <v>0</v>
      </c>
      <c r="CL291" s="74">
        <f>IF(AND(ISNUMBER('Emissions (start here)'!AT291),ISNUMBER(Dispersion!$W$11)),'Emissions (start here)'!AT291*2000*453.59/8760/3600*Dispersion!$W$11,0)</f>
        <v>0</v>
      </c>
      <c r="CM291" s="74">
        <f>IF(AND(ISNUMBER('Emissions (start here)'!AU291),ISNUMBER(Dispersion!$X$8)),'Emissions (start here)'!AU291*453.59/3600*Dispersion!$X$8,0)</f>
        <v>0</v>
      </c>
      <c r="CN291" s="74">
        <f>IF(AND(ISNUMBER('Emissions (start here)'!AU291),ISNUMBER(Dispersion!$X$9)),'Emissions (start here)'!AU291*453.59/3600*Dispersion!$X$9,0)</f>
        <v>0</v>
      </c>
      <c r="CO291" s="74">
        <f>IF(AND(ISNUMBER('Emissions (start here)'!AV291),ISNUMBER(Dispersion!$X$10)),'Emissions (start here)'!AV291*2000*453.59/8760/3600*Dispersion!$X$10,0)</f>
        <v>0</v>
      </c>
      <c r="CP291" s="74">
        <f>IF(AND(ISNUMBER('Emissions (start here)'!AV291),ISNUMBER(Dispersion!$X$11)),'Emissions (start here)'!AV291*2000*453.59/8760/3600*Dispersion!$X$11,0)</f>
        <v>0</v>
      </c>
      <c r="CQ291" s="74">
        <f>IF(AND(ISNUMBER('Emissions (start here)'!AW291),ISNUMBER(Dispersion!$Y$8)),'Emissions (start here)'!AW291*453.59/3600*Dispersion!$Y$8,0)</f>
        <v>0</v>
      </c>
      <c r="CR291" s="74">
        <f>IF(AND(ISNUMBER('Emissions (start here)'!AW291),ISNUMBER(Dispersion!$Y$9)),'Emissions (start here)'!AW291*453.59/3600*Dispersion!$Y$9,0)</f>
        <v>0</v>
      </c>
      <c r="CS291" s="74">
        <f>IF(AND(ISNUMBER('Emissions (start here)'!AX291),ISNUMBER(Dispersion!$Y$10)),'Emissions (start here)'!AX291*2000*453.59/8760/3600*Dispersion!$Y$10,0)</f>
        <v>0</v>
      </c>
      <c r="CT291" s="74">
        <f>IF(AND(ISNUMBER('Emissions (start here)'!AX291),ISNUMBER(Dispersion!$Y$11)),'Emissions (start here)'!AX291*2000*453.59/8760/3600*Dispersion!$Y$11,0)</f>
        <v>0</v>
      </c>
      <c r="CU291" s="74">
        <f>IF(AND(ISNUMBER('Emissions (start here)'!AY291),ISNUMBER(Dispersion!$Z$8)),'Emissions (start here)'!AY291*453.59/3600*Dispersion!$Z$8,0)</f>
        <v>0</v>
      </c>
      <c r="CV291" s="74">
        <f>IF(AND(ISNUMBER('Emissions (start here)'!AY291),ISNUMBER(Dispersion!$Z$9)),'Emissions (start here)'!AY291*453.59/3600*Dispersion!$Z$9,0)</f>
        <v>0</v>
      </c>
      <c r="CW291" s="74">
        <f>IF(AND(ISNUMBER('Emissions (start here)'!AZ291),ISNUMBER(Dispersion!$Z$10)),'Emissions (start here)'!AZ291*2000*453.59/8760/3600*Dispersion!$Z$10,0)</f>
        <v>0</v>
      </c>
      <c r="CX291" s="74">
        <f>IF(AND(ISNUMBER('Emissions (start here)'!AZ291),ISNUMBER(Dispersion!$Z$11)),'Emissions (start here)'!AZ291*2000*453.59/8760/3600*Dispersion!$Z$11,0)</f>
        <v>0</v>
      </c>
      <c r="CY291" s="74">
        <f>IF(AND(ISNUMBER('Emissions (start here)'!BA291),ISNUMBER(Dispersion!$AA$8)),'Emissions (start here)'!BA291*453.59/3600*Dispersion!$AA$8,0)</f>
        <v>0</v>
      </c>
      <c r="CZ291" s="74">
        <f>IF(AND(ISNUMBER('Emissions (start here)'!BA291),ISNUMBER(Dispersion!$AA$9)),'Emissions (start here)'!BA291*453.59/3600*Dispersion!$AA$9,0)</f>
        <v>0</v>
      </c>
      <c r="DA291" s="74">
        <f>IF(AND(ISNUMBER('Emissions (start here)'!BB291),ISNUMBER(Dispersion!$AA$10)),'Emissions (start here)'!BB291*2000*453.59/8760/3600*Dispersion!$AA$10,0)</f>
        <v>0</v>
      </c>
      <c r="DB291" s="74">
        <f>IF(AND(ISNUMBER('Emissions (start here)'!BB291),ISNUMBER(Dispersion!$AA$11)),'Emissions (start here)'!BB291*2000*453.59/8760/3600*Dispersion!$AA$11,0)</f>
        <v>0</v>
      </c>
      <c r="DC291" s="74">
        <f>IF(AND(ISNUMBER('Emissions (start here)'!BC291),ISNUMBER(Dispersion!$AB$8)),'Emissions (start here)'!BC291*453.59/3600*Dispersion!$AB$8,0)</f>
        <v>0</v>
      </c>
      <c r="DD291" s="74">
        <f>IF(AND(ISNUMBER('Emissions (start here)'!BC291),ISNUMBER(Dispersion!$AB$9)),'Emissions (start here)'!BC291*453.59/3600*Dispersion!$AB$9,0)</f>
        <v>0</v>
      </c>
      <c r="DE291" s="74">
        <f>IF(AND(ISNUMBER('Emissions (start here)'!BD291),ISNUMBER(Dispersion!$AB$10)),'Emissions (start here)'!BD291*2000*453.59/8760/3600*Dispersion!$AB$10,0)</f>
        <v>0</v>
      </c>
      <c r="DF291" s="74">
        <f>IF(AND(ISNUMBER('Emissions (start here)'!BD291),ISNUMBER(Dispersion!$AB$11)),'Emissions (start here)'!BD291*2000*453.59/8760/3600*Dispersion!$AB$11,0)</f>
        <v>0</v>
      </c>
      <c r="DG291" s="74">
        <f>IF(AND(ISNUMBER('Emissions (start here)'!BE291),ISNUMBER(Dispersion!$AC$8)),'Emissions (start here)'!BE291*453.59/3600*Dispersion!$AC$8,0)</f>
        <v>0</v>
      </c>
      <c r="DH291" s="74">
        <f>IF(AND(ISNUMBER('Emissions (start here)'!BE291),ISNUMBER(Dispersion!$AC$9)),'Emissions (start here)'!BE291*453.59/3600*Dispersion!$AC$9,0)</f>
        <v>0</v>
      </c>
      <c r="DI291" s="74">
        <f>IF(AND(ISNUMBER('Emissions (start here)'!BF291),ISNUMBER(Dispersion!$AC$10)),'Emissions (start here)'!BF291*2000*453.59/8760/3600*Dispersion!$AC$10,0)</f>
        <v>0</v>
      </c>
      <c r="DJ291" s="74">
        <f>IF(AND(ISNUMBER('Emissions (start here)'!BF291),ISNUMBER(Dispersion!$AC$11)),'Emissions (start here)'!BF291*2000*453.59/8760/3600*Dispersion!$AC$11,0)</f>
        <v>0</v>
      </c>
      <c r="DK291" s="74">
        <f>IF(AND(ISNUMBER('Emissions (start here)'!BG291),ISNUMBER(Dispersion!$AD$8)),'Emissions (start here)'!BG291*453.59/3600*Dispersion!$AD$8,0)</f>
        <v>0</v>
      </c>
      <c r="DL291" s="74">
        <f>IF(AND(ISNUMBER('Emissions (start here)'!BG291),ISNUMBER(Dispersion!$AD$9)),'Emissions (start here)'!BG291*453.59/3600*Dispersion!$AD$9,0)</f>
        <v>0</v>
      </c>
      <c r="DM291" s="74">
        <f>IF(AND(ISNUMBER('Emissions (start here)'!BH291),ISNUMBER(Dispersion!$AD$10)),'Emissions (start here)'!BH291*2000*453.59/8760/3600*Dispersion!$AD$10,0)</f>
        <v>0</v>
      </c>
      <c r="DN291" s="74">
        <f>IF(AND(ISNUMBER('Emissions (start here)'!BH291),ISNUMBER(Dispersion!$AD$11)),'Emissions (start here)'!BH291*2000*453.59/8760/3600*Dispersion!$AD$11,0)</f>
        <v>0</v>
      </c>
      <c r="DO291" s="74">
        <f>IF(AND(ISNUMBER('Emissions (start here)'!BI291),ISNUMBER(Dispersion!$AE$8)),'Emissions (start here)'!BI291*453.59/3600*Dispersion!$AE$8,0)</f>
        <v>0</v>
      </c>
      <c r="DP291" s="74">
        <f>IF(AND(ISNUMBER('Emissions (start here)'!BI291),ISNUMBER(Dispersion!$AE$9)),'Emissions (start here)'!BI291*453.59/3600*Dispersion!$AE$9,0)</f>
        <v>0</v>
      </c>
      <c r="DQ291" s="74">
        <f>IF(AND(ISNUMBER('Emissions (start here)'!BJ291),ISNUMBER(Dispersion!$AE$10)),'Emissions (start here)'!BJ291*2000*453.59/8760/3600*Dispersion!$AE$10,0)</f>
        <v>0</v>
      </c>
      <c r="DR291" s="74">
        <f>IF(AND(ISNUMBER('Emissions (start here)'!BJ291),ISNUMBER(Dispersion!$AE$11)),'Emissions (start here)'!BJ291*2000*453.59/8760/3600*Dispersion!$AE$11,0)</f>
        <v>0</v>
      </c>
      <c r="DS291" s="74">
        <f>IF(AND(ISNUMBER('Emissions (start here)'!BK291),ISNUMBER(Dispersion!$AF$8)),'Emissions (start here)'!BK291*453.59/3600*Dispersion!$AF$8,0)</f>
        <v>0</v>
      </c>
      <c r="DT291" s="74">
        <f>IF(AND(ISNUMBER('Emissions (start here)'!BK291),ISNUMBER(Dispersion!$AF$9)),'Emissions (start here)'!BK291*453.59/3600*Dispersion!$AF$9,0)</f>
        <v>0</v>
      </c>
      <c r="DU291" s="74">
        <f>IF(AND(ISNUMBER('Emissions (start here)'!BL291),ISNUMBER(Dispersion!$AF$10)),'Emissions (start here)'!BL291*2000*453.59/8760/3600*Dispersion!$AF$10,0)</f>
        <v>0</v>
      </c>
      <c r="DV291" s="74">
        <f>IF(AND(ISNUMBER('Emissions (start here)'!BL291),ISNUMBER(Dispersion!$AF$11)),'Emissions (start here)'!BL291*2000*453.59/8760/3600*Dispersion!$AF$11,0)</f>
        <v>0</v>
      </c>
      <c r="DW291" s="74">
        <f>IF(AND(ISNUMBER('Emissions (start here)'!BM291),ISNUMBER(Dispersion!$AG$8)),'Emissions (start here)'!BM291*453.59/3600*Dispersion!$AG$8,0)</f>
        <v>0</v>
      </c>
      <c r="DX291" s="74">
        <f>IF(AND(ISNUMBER('Emissions (start here)'!BM291),ISNUMBER(Dispersion!$AG$9)),'Emissions (start here)'!BM291*453.59/3600*Dispersion!$AG$9,0)</f>
        <v>0</v>
      </c>
      <c r="DY291" s="74">
        <f>IF(AND(ISNUMBER('Emissions (start here)'!BN291),ISNUMBER(Dispersion!$AG$10)),'Emissions (start here)'!BN291*2000*453.59/8760/3600*Dispersion!$AG$10,0)</f>
        <v>0</v>
      </c>
      <c r="DZ291" s="74">
        <f>IF(AND(ISNUMBER('Emissions (start here)'!BN291),ISNUMBER(Dispersion!$AG$11)),'Emissions (start here)'!BN291*2000*453.59/8760/3600*Dispersion!$AG$11,0)</f>
        <v>0</v>
      </c>
      <c r="EA291" s="74">
        <f>IF(AND(ISNUMBER('Emissions (start here)'!BO291),ISNUMBER(Dispersion!$AH$8)),'Emissions (start here)'!BO291*453.59/3600*Dispersion!$AH$8,0)</f>
        <v>0</v>
      </c>
      <c r="EB291" s="74">
        <f>IF(AND(ISNUMBER('Emissions (start here)'!BO291),ISNUMBER(Dispersion!$AH$9)),'Emissions (start here)'!BO291*453.59/3600*Dispersion!$AH$9,0)</f>
        <v>0</v>
      </c>
      <c r="EC291" s="74">
        <f>IF(AND(ISNUMBER('Emissions (start here)'!BP291),ISNUMBER(Dispersion!$AH$10)),'Emissions (start here)'!BP291*2000*453.59/8760/3600*Dispersion!$AH$10,0)</f>
        <v>0</v>
      </c>
      <c r="ED291" s="74">
        <f>IF(AND(ISNUMBER('Emissions (start here)'!BP291),ISNUMBER(Dispersion!$AH$11)),'Emissions (start here)'!BP291*2000*453.59/8760/3600*Dispersion!$AH$11,0)</f>
        <v>0</v>
      </c>
      <c r="EE291" s="74">
        <f>IF(AND(ISNUMBER('Emissions (start here)'!BQ291),ISNUMBER(Dispersion!$AI$8)),'Emissions (start here)'!BQ291*453.59/3600*Dispersion!$AI$8,0)</f>
        <v>0</v>
      </c>
      <c r="EF291" s="74">
        <f>IF(AND(ISNUMBER('Emissions (start here)'!BQ291),ISNUMBER(Dispersion!$AI$9)),'Emissions (start here)'!BQ291*453.59/3600*Dispersion!$AI$9,0)</f>
        <v>0</v>
      </c>
      <c r="EG291" s="74">
        <f>IF(AND(ISNUMBER('Emissions (start here)'!BR291),ISNUMBER(Dispersion!$AI$10)),'Emissions (start here)'!BR291*2000*453.59/8760/3600*Dispersion!$AI$10,0)</f>
        <v>0</v>
      </c>
      <c r="EH291" s="74">
        <f>IF(AND(ISNUMBER('Emissions (start here)'!BR291),ISNUMBER(Dispersion!$AI$11)),'Emissions (start here)'!BR291*2000*453.59/8760/3600*Dispersion!$AI$11,0)</f>
        <v>0</v>
      </c>
      <c r="EI291" s="74">
        <f>IF(AND(ISNUMBER('Emissions (start here)'!BS291),ISNUMBER(Dispersion!$AJ$8)),'Emissions (start here)'!BS291*453.59/3600*Dispersion!$AJ$8,0)</f>
        <v>0</v>
      </c>
      <c r="EJ291" s="74">
        <f>IF(AND(ISNUMBER('Emissions (start here)'!BS291),ISNUMBER(Dispersion!$AJ$9)),'Emissions (start here)'!BS291*453.59/3600*Dispersion!$AJ$9,0)</f>
        <v>0</v>
      </c>
      <c r="EK291" s="74">
        <f>IF(AND(ISNUMBER('Emissions (start here)'!BT291),ISNUMBER(Dispersion!$AJ$10)),'Emissions (start here)'!BT291*2000*453.59/8760/3600*Dispersion!$AJ$10,0)</f>
        <v>0</v>
      </c>
      <c r="EL291" s="74">
        <f>IF(AND(ISNUMBER('Emissions (start here)'!BT291),ISNUMBER(Dispersion!$AJ$11)),'Emissions (start here)'!BT291*2000*453.59/8760/3600*Dispersion!$AJ$11,0)</f>
        <v>0</v>
      </c>
      <c r="EM291" s="74">
        <f>IF(AND(ISNUMBER('Emissions (start here)'!BU291),ISNUMBER(Dispersion!$AK$8)),'Emissions (start here)'!BU291*453.59/3600*Dispersion!$AK$8,0)</f>
        <v>0</v>
      </c>
      <c r="EN291" s="74">
        <f>IF(AND(ISNUMBER('Emissions (start here)'!BU291),ISNUMBER(Dispersion!$AK$9)),'Emissions (start here)'!BU291*453.59/3600*Dispersion!$AK$9,0)</f>
        <v>0</v>
      </c>
      <c r="EO291" s="74">
        <f>IF(AND(ISNUMBER('Emissions (start here)'!BV291),ISNUMBER(Dispersion!$AK$10)),'Emissions (start here)'!BV291*2000*453.59/8760/3600*Dispersion!$AK$10,0)</f>
        <v>0</v>
      </c>
      <c r="EP291" s="74">
        <f>IF(AND(ISNUMBER('Emissions (start here)'!BV291),ISNUMBER(Dispersion!$AK$11)),'Emissions (start here)'!BV291*2000*453.59/8760/3600*Dispersion!$AK$11,0)</f>
        <v>0</v>
      </c>
      <c r="EQ291" s="74">
        <f>IF(AND(ISNUMBER('Emissions (start here)'!BW291),ISNUMBER(Dispersion!$AL$8)),'Emissions (start here)'!BW291*453.59/3600*Dispersion!$AL$8,0)</f>
        <v>0</v>
      </c>
      <c r="ER291" s="74">
        <f>IF(AND(ISNUMBER('Emissions (start here)'!BW291),ISNUMBER(Dispersion!$AL$9)),'Emissions (start here)'!BW291*453.59/3600*Dispersion!$AL$9,0)</f>
        <v>0</v>
      </c>
      <c r="ES291" s="74">
        <f>IF(AND(ISNUMBER('Emissions (start here)'!BX291),ISNUMBER(Dispersion!$AL$10)),'Emissions (start here)'!BX291*2000*453.59/8760/3600*Dispersion!$AL$10,0)</f>
        <v>0</v>
      </c>
      <c r="ET291" s="74">
        <f>IF(AND(ISNUMBER('Emissions (start here)'!BX291),ISNUMBER(Dispersion!$AL$11)),'Emissions (start here)'!BX291*2000*453.59/8760/3600*Dispersion!$AL$11,0)</f>
        <v>0</v>
      </c>
      <c r="EU291" s="74">
        <f>IF(AND(ISNUMBER('Emissions (start here)'!BY291),ISNUMBER(Dispersion!$AM$8)),'Emissions (start here)'!BY291*453.59/3600*Dispersion!$AM$8,0)</f>
        <v>0</v>
      </c>
      <c r="EV291" s="74">
        <f>IF(AND(ISNUMBER('Emissions (start here)'!BY291),ISNUMBER(Dispersion!$AM$9)),'Emissions (start here)'!BY291*453.59/3600*Dispersion!$AM$9,0)</f>
        <v>0</v>
      </c>
      <c r="EW291" s="74">
        <f>IF(AND(ISNUMBER('Emissions (start here)'!BZ291),ISNUMBER(Dispersion!$AM$10)),'Emissions (start here)'!BZ291*2000*453.59/8760/3600*Dispersion!$AM$10,0)</f>
        <v>0</v>
      </c>
      <c r="EX291" s="74">
        <f>IF(AND(ISNUMBER('Emissions (start here)'!BZ291),ISNUMBER(Dispersion!$AM$11)),'Emissions (start here)'!BZ291*2000*453.59/8760/3600*Dispersion!$AM$11,0)</f>
        <v>0</v>
      </c>
      <c r="EY291" s="74">
        <f>IF(AND(ISNUMBER('Emissions (start here)'!CA291),ISNUMBER(Dispersion!$AN$8)),'Emissions (start here)'!CA291*453.59/3600*Dispersion!$AN$8,0)</f>
        <v>0</v>
      </c>
      <c r="EZ291" s="74">
        <f>IF(AND(ISNUMBER('Emissions (start here)'!CA291),ISNUMBER(Dispersion!$AN$9)),'Emissions (start here)'!CA291*453.59/3600*Dispersion!$AN$9,0)</f>
        <v>0</v>
      </c>
      <c r="FA291" s="74">
        <f>IF(AND(ISNUMBER('Emissions (start here)'!CB291),ISNUMBER(Dispersion!$AN$10)),'Emissions (start here)'!CB291*2000*453.59/8760/3600*Dispersion!$AN$10,0)</f>
        <v>0</v>
      </c>
      <c r="FB291" s="74">
        <f>IF(AND(ISNUMBER('Emissions (start here)'!CB291),ISNUMBER(Dispersion!$AN$11)),'Emissions (start here)'!CB291*2000*453.59/8760/3600*Dispersion!$AN$11,0)</f>
        <v>0</v>
      </c>
      <c r="FC291" s="74">
        <f>IF(AND(ISNUMBER('Emissions (start here)'!CC291),ISNUMBER(Dispersion!$AO$8)),'Emissions (start here)'!CC291*453.59/3600*Dispersion!$AO$8,0)</f>
        <v>0</v>
      </c>
      <c r="FD291" s="74">
        <f>IF(AND(ISNUMBER('Emissions (start here)'!CC291),ISNUMBER(Dispersion!$AO$9)),'Emissions (start here)'!CC291*453.59/3600*Dispersion!$AO$9,0)</f>
        <v>0</v>
      </c>
      <c r="FE291" s="74">
        <f>IF(AND(ISNUMBER('Emissions (start here)'!CD291),ISNUMBER(Dispersion!$AO$10)),'Emissions (start here)'!CD291*2000*453.59/8760/3600*Dispersion!$AO$10,0)</f>
        <v>0</v>
      </c>
      <c r="FF291" s="74">
        <f>IF(AND(ISNUMBER('Emissions (start here)'!CD291),ISNUMBER(Dispersion!$AO$11)),'Emissions (start here)'!CD291*2000*453.59/8760/3600*Dispersion!$AO$11,0)</f>
        <v>0</v>
      </c>
      <c r="FG291" s="74">
        <f>IF(AND(ISNUMBER('Emissions (start here)'!CE291),ISNUMBER(Dispersion!$AP$8)),'Emissions (start here)'!CE291*453.59/3600*Dispersion!$AP$8,0)</f>
        <v>0</v>
      </c>
      <c r="FH291" s="74">
        <f>IF(AND(ISNUMBER('Emissions (start here)'!CE291),ISNUMBER(Dispersion!$AP$9)),'Emissions (start here)'!CE291*453.59/3600*Dispersion!$AP$9,0)</f>
        <v>0</v>
      </c>
      <c r="FI291" s="74">
        <f>IF(AND(ISNUMBER('Emissions (start here)'!CF291),ISNUMBER(Dispersion!$AP$10)),'Emissions (start here)'!CF291*2000*453.59/8760/3600*Dispersion!$AP$10,0)</f>
        <v>0</v>
      </c>
      <c r="FJ291" s="74">
        <f>IF(AND(ISNUMBER('Emissions (start here)'!CF291),ISNUMBER(Dispersion!$AP$11)),'Emissions (start here)'!CF291*2000*453.59/8760/3600*Dispersion!$AP$11,0)</f>
        <v>0</v>
      </c>
      <c r="FK291" s="74">
        <f>IF(AND(ISNUMBER('Emissions (start here)'!CG291),ISNUMBER(Dispersion!$AQ$8)),'Emissions (start here)'!CG291*453.59/3600*Dispersion!$AQ$8,0)</f>
        <v>0</v>
      </c>
      <c r="FL291" s="74">
        <f>IF(AND(ISNUMBER('Emissions (start here)'!CG291),ISNUMBER(Dispersion!$AQ$9)),'Emissions (start here)'!CG291*453.59/3600*Dispersion!$AQ$9,0)</f>
        <v>0</v>
      </c>
      <c r="FM291" s="74">
        <f>IF(AND(ISNUMBER('Emissions (start here)'!CH291),ISNUMBER(Dispersion!$AQ$10)),'Emissions (start here)'!CH291*2000*453.59/8760/3600*Dispersion!$AQ$10,0)</f>
        <v>0</v>
      </c>
      <c r="FN291" s="74">
        <f>IF(AND(ISNUMBER('Emissions (start here)'!CH291),ISNUMBER(Dispersion!$AQ$11)),'Emissions (start here)'!CH291*2000*453.59/8760/3600*Dispersion!$AQ$11,0)</f>
        <v>0</v>
      </c>
      <c r="FO291" s="74">
        <f>IF(AND(ISNUMBER('Emissions (start here)'!CI291),ISNUMBER(Dispersion!$AR$8)),'Emissions (start here)'!CI291*453.59/3600*Dispersion!$AR$8,0)</f>
        <v>0</v>
      </c>
      <c r="FP291" s="74">
        <f>IF(AND(ISNUMBER('Emissions (start here)'!CI291),ISNUMBER(Dispersion!$AR$9)),'Emissions (start here)'!CI291*453.59/3600*Dispersion!$AR$9,0)</f>
        <v>0</v>
      </c>
      <c r="FQ291" s="74">
        <f>IF(AND(ISNUMBER('Emissions (start here)'!CJ291),ISNUMBER(Dispersion!$AR$10)),'Emissions (start here)'!CJ291*2000*453.59/8760/3600*Dispersion!$AR$10,0)</f>
        <v>0</v>
      </c>
      <c r="FR291" s="74">
        <f>IF(AND(ISNUMBER('Emissions (start here)'!CJ291),ISNUMBER(Dispersion!$AR$11)),'Emissions (start here)'!CJ291*2000*453.59/8760/3600*Dispersion!$AR$11,0)</f>
        <v>0</v>
      </c>
      <c r="FS291" s="74">
        <f>IF(AND(ISNUMBER('Emissions (start here)'!CK291),ISNUMBER(Dispersion!$AS$8)),'Emissions (start here)'!CK291*453.59/3600*Dispersion!$AS$8,0)</f>
        <v>0</v>
      </c>
      <c r="FT291" s="74">
        <f>IF(AND(ISNUMBER('Emissions (start here)'!CK291),ISNUMBER(Dispersion!$AS$9)),'Emissions (start here)'!CK291*453.59/3600*Dispersion!$AS$9,0)</f>
        <v>0</v>
      </c>
      <c r="FU291" s="74">
        <f>IF(AND(ISNUMBER('Emissions (start here)'!CL291),ISNUMBER(Dispersion!$AS$10)),'Emissions (start here)'!CL291*2000*453.59/8760/3600*Dispersion!$AS$10,0)</f>
        <v>0</v>
      </c>
      <c r="FV291" s="74">
        <f>IF(AND(ISNUMBER('Emissions (start here)'!CL291),ISNUMBER(Dispersion!$AS$11)),'Emissions (start here)'!CL291*2000*453.59/8760/3600*Dispersion!$AS$11,0)</f>
        <v>0</v>
      </c>
      <c r="FW291" s="74">
        <f>IF(AND(ISNUMBER('Emissions (start here)'!CM291),ISNUMBER(Dispersion!$AT$8)),'Emissions (start here)'!CM291*453.59/3600*Dispersion!$AT$8,0)</f>
        <v>0</v>
      </c>
      <c r="FX291" s="74">
        <f>IF(AND(ISNUMBER('Emissions (start here)'!CM291),ISNUMBER(Dispersion!$AT$9)),'Emissions (start here)'!CM291*453.59/3600*Dispersion!$AT$9,0)</f>
        <v>0</v>
      </c>
      <c r="FY291" s="74">
        <f>IF(AND(ISNUMBER('Emissions (start here)'!CN291),ISNUMBER(Dispersion!$AT$10)),'Emissions (start here)'!CN291*2000*453.59/8760/3600*Dispersion!$AT$10,0)</f>
        <v>0</v>
      </c>
      <c r="FZ291" s="74">
        <f>IF(AND(ISNUMBER('Emissions (start here)'!CN291),ISNUMBER(Dispersion!$AT$11)),'Emissions (start here)'!CN291*2000*453.59/8760/3600*Dispersion!$AT$11,0)</f>
        <v>0</v>
      </c>
      <c r="GA291" s="74">
        <f>IF(AND(ISNUMBER('Emissions (start here)'!CO291),ISNUMBER(Dispersion!$AU$8)),'Emissions (start here)'!CO291*453.59/3600*Dispersion!$AU$8,0)</f>
        <v>0</v>
      </c>
      <c r="GB291" s="74">
        <f>IF(AND(ISNUMBER('Emissions (start here)'!CO291),ISNUMBER(Dispersion!$AU$9)),'Emissions (start here)'!CO291*453.59/3600*Dispersion!$AU$9,0)</f>
        <v>0</v>
      </c>
      <c r="GC291" s="74">
        <f>IF(AND(ISNUMBER('Emissions (start here)'!CP291),ISNUMBER(Dispersion!$AU$10)),'Emissions (start here)'!CP291*2000*453.59/8760/3600*Dispersion!$AU$10,0)</f>
        <v>0</v>
      </c>
      <c r="GD291" s="74">
        <f>IF(AND(ISNUMBER('Emissions (start here)'!CP291),ISNUMBER(Dispersion!$AU$11)),'Emissions (start here)'!CP291*2000*453.59/8760/3600*Dispersion!$AU$11,0)</f>
        <v>0</v>
      </c>
      <c r="GE291" s="74">
        <f>IF(AND(ISNUMBER('Emissions (start here)'!CQ291),ISNUMBER(Dispersion!$AV$8)),'Emissions (start here)'!CQ291*453.59/3600*Dispersion!$AV$8,0)</f>
        <v>0</v>
      </c>
      <c r="GF291" s="74">
        <f>IF(AND(ISNUMBER('Emissions (start here)'!CQ291),ISNUMBER(Dispersion!$AV$9)),'Emissions (start here)'!CQ291*453.59/3600*Dispersion!$AV$9,0)</f>
        <v>0</v>
      </c>
      <c r="GG291" s="74">
        <f>IF(AND(ISNUMBER('Emissions (start here)'!CR291),ISNUMBER(Dispersion!$AV$10)),'Emissions (start here)'!CR291*2000*453.59/8760/3600*Dispersion!$AV$10,0)</f>
        <v>0</v>
      </c>
      <c r="GH291" s="74">
        <f>IF(AND(ISNUMBER('Emissions (start here)'!CR291),ISNUMBER(Dispersion!$AV$11)),'Emissions (start here)'!CR291*2000*453.59/8760/3600*Dispersion!$AV$11,0)</f>
        <v>0</v>
      </c>
      <c r="GI291" s="74">
        <f>IF(AND(ISNUMBER('Emissions (start here)'!CS291),ISNUMBER(Dispersion!$AW$8)),'Emissions (start here)'!CS291*453.59/3600*Dispersion!$AW$8,0)</f>
        <v>0</v>
      </c>
      <c r="GJ291" s="74">
        <f>IF(AND(ISNUMBER('Emissions (start here)'!CS291),ISNUMBER(Dispersion!$AW$9)),'Emissions (start here)'!CS291*453.59/3600*Dispersion!$AW$9,0)</f>
        <v>0</v>
      </c>
      <c r="GK291" s="74">
        <f>IF(AND(ISNUMBER('Emissions (start here)'!CT291),ISNUMBER(Dispersion!$AW$10)),'Emissions (start here)'!CT291*2000*453.59/8760/3600*Dispersion!$AW$10,0)</f>
        <v>0</v>
      </c>
      <c r="GL291" s="74">
        <f>IF(AND(ISNUMBER('Emissions (start here)'!CT291),ISNUMBER(Dispersion!$AW$11)),'Emissions (start here)'!CT291*2000*453.59/8760/3600*Dispersion!$AW$11,0)</f>
        <v>0</v>
      </c>
      <c r="GM291" s="74">
        <f>IF(AND(ISNUMBER('Emissions (start here)'!CU291),ISNUMBER(Dispersion!$AX$8)),'Emissions (start here)'!CU291*453.59/3600*Dispersion!$AX$8,0)</f>
        <v>0</v>
      </c>
      <c r="GN291" s="74">
        <f>IF(AND(ISNUMBER('Emissions (start here)'!CU291),ISNUMBER(Dispersion!$AX$9)),'Emissions (start here)'!CU291*453.59/3600*Dispersion!$AX$9,0)</f>
        <v>0</v>
      </c>
      <c r="GO291" s="74">
        <f>IF(AND(ISNUMBER('Emissions (start here)'!CV291),ISNUMBER(Dispersion!$AX$10)),'Emissions (start here)'!CV291*2000*453.59/8760/3600*Dispersion!$AX$10,0)</f>
        <v>0</v>
      </c>
      <c r="GP291" s="74">
        <f>IF(AND(ISNUMBER('Emissions (start here)'!CV291),ISNUMBER(Dispersion!$AX$11)),'Emissions (start here)'!CV291*2000*453.59/8760/3600*Dispersion!$AX$11,0)</f>
        <v>0</v>
      </c>
      <c r="GQ291" s="74">
        <f>IF(AND(ISNUMBER('Emissions (start here)'!CW291),ISNUMBER(Dispersion!$AY$8)),'Emissions (start here)'!CW291*453.59/3600*Dispersion!$AY$8,0)</f>
        <v>0</v>
      </c>
      <c r="GR291" s="74">
        <f>IF(AND(ISNUMBER('Emissions (start here)'!CW291),ISNUMBER(Dispersion!$AY$9)),'Emissions (start here)'!CW291*453.59/3600*Dispersion!$AY$9,0)</f>
        <v>0</v>
      </c>
      <c r="GS291" s="74">
        <f>IF(AND(ISNUMBER('Emissions (start here)'!CX291),ISNUMBER(Dispersion!$AY$10)),'Emissions (start here)'!CX291*2000*453.59/8760/3600*Dispersion!$AY$10,0)</f>
        <v>0</v>
      </c>
      <c r="GT291" s="74">
        <f>IF(AND(ISNUMBER('Emissions (start here)'!CX291),ISNUMBER(Dispersion!$AY$11)),'Emissions (start here)'!CX291*2000*453.59/8760/3600*Dispersion!$AY$11,0)</f>
        <v>0</v>
      </c>
      <c r="GU291" s="74">
        <f>IF(AND(ISNUMBER('Emissions (start here)'!CY291),ISNUMBER(Dispersion!$AZ$8)),'Emissions (start here)'!CY291*453.59/3600*Dispersion!$AZ$8,0)</f>
        <v>0</v>
      </c>
      <c r="GV291" s="74">
        <f>IF(AND(ISNUMBER('Emissions (start here)'!CY291),ISNUMBER(Dispersion!$AZ$9)),'Emissions (start here)'!CY291*453.59/3600*Dispersion!$AZ$9,0)</f>
        <v>0</v>
      </c>
      <c r="GW291" s="74">
        <f>IF(AND(ISNUMBER('Emissions (start here)'!CZ291),ISNUMBER(Dispersion!$AZ$10)),'Emissions (start here)'!CZ291*2000*453.59/8760/3600*Dispersion!$AZ$10,0)</f>
        <v>0</v>
      </c>
      <c r="GX291" s="74">
        <f>IF(AND(ISNUMBER('Emissions (start here)'!CZ291),ISNUMBER(Dispersion!$AZ$11)),'Emissions (start here)'!CZ291*2000*453.59/8760/3600*Dispersion!$AZ$11,0)</f>
        <v>0</v>
      </c>
    </row>
    <row r="292" spans="1:206" x14ac:dyDescent="0.2">
      <c r="A292" s="51" t="str">
        <f>'Tox Values'!C292</f>
        <v>759-73-9</v>
      </c>
      <c r="B292" s="94" t="str">
        <f>'Tox Values'!D292</f>
        <v>N-Nitroso-N-Ethylurea</v>
      </c>
      <c r="C292" s="96">
        <f t="shared" si="17"/>
        <v>0</v>
      </c>
      <c r="D292" s="74">
        <f t="shared" si="18"/>
        <v>0</v>
      </c>
      <c r="E292" s="74">
        <f t="shared" si="19"/>
        <v>0</v>
      </c>
      <c r="F292" s="99">
        <f t="shared" si="20"/>
        <v>0</v>
      </c>
      <c r="G292" s="97">
        <f>IF(AND(ISNUMBER('Emissions (start here)'!E292),ISNUMBER(Dispersion!$C$8)),'Emissions (start here)'!E292*453.59/3600*Dispersion!$C$8,0)</f>
        <v>0</v>
      </c>
      <c r="H292" s="74">
        <f>IF(AND(ISNUMBER('Emissions (start here)'!E292),ISNUMBER(Dispersion!$C$9)),'Emissions (start here)'!E292*453.59/3600*Dispersion!$C$9,0)</f>
        <v>0</v>
      </c>
      <c r="I292" s="74">
        <f>IF(AND(ISNUMBER('Emissions (start here)'!F292),ISNUMBER(Dispersion!$C$10)),'Emissions (start here)'!F292*2000*453.59/8760/3600*Dispersion!$C$10,0)</f>
        <v>0</v>
      </c>
      <c r="J292" s="74">
        <f>IF(AND(ISNUMBER('Emissions (start here)'!F292),ISNUMBER(Dispersion!$C$11)),'Emissions (start here)'!F292*2000*453.59/8760/3600*Dispersion!$C$11,0)</f>
        <v>0</v>
      </c>
      <c r="K292" s="74">
        <f>IF(AND(ISNUMBER('Emissions (start here)'!G292),ISNUMBER(Dispersion!$D$8)),'Emissions (start here)'!G292*453.59/3600*Dispersion!$D$8,0)</f>
        <v>0</v>
      </c>
      <c r="L292" s="74">
        <f>IF(AND(ISNUMBER('Emissions (start here)'!G292),ISNUMBER(Dispersion!$D$9)),'Emissions (start here)'!G292*453.59/3600*Dispersion!$D$9,0)</f>
        <v>0</v>
      </c>
      <c r="M292" s="74">
        <f>IF(AND(ISNUMBER('Emissions (start here)'!H292),ISNUMBER(Dispersion!$D$10)),'Emissions (start here)'!H292*2000*453.59/8760/3600*Dispersion!$D$10,0)</f>
        <v>0</v>
      </c>
      <c r="N292" s="74">
        <f>IF(AND(ISNUMBER('Emissions (start here)'!H292),ISNUMBER(Dispersion!$D$11)),'Emissions (start here)'!H292*2000*453.59/8760/3600*Dispersion!$D$11,0)</f>
        <v>0</v>
      </c>
      <c r="O292" s="74">
        <f>IF(AND(ISNUMBER('Emissions (start here)'!I292),ISNUMBER(Dispersion!$E$8)),'Emissions (start here)'!I292*453.59/3600*Dispersion!$E$8,0)</f>
        <v>0</v>
      </c>
      <c r="P292" s="74">
        <f>IF(AND(ISNUMBER('Emissions (start here)'!I292),ISNUMBER(Dispersion!$E$9)),'Emissions (start here)'!I292*453.59/3600*Dispersion!$E$9,0)</f>
        <v>0</v>
      </c>
      <c r="Q292" s="74">
        <f>IF(AND(ISNUMBER('Emissions (start here)'!J292),ISNUMBER(Dispersion!$E$10)),'Emissions (start here)'!J292*2000*453.59/8760/3600*Dispersion!$E$10,0)</f>
        <v>0</v>
      </c>
      <c r="R292" s="74">
        <f>IF(AND(ISNUMBER('Emissions (start here)'!J292),ISNUMBER(Dispersion!$E$11)),'Emissions (start here)'!J292*2000*453.59/8760/3600*Dispersion!$E$11,0)</f>
        <v>0</v>
      </c>
      <c r="S292" s="74">
        <f>IF(AND(ISNUMBER('Emissions (start here)'!K292),ISNUMBER(Dispersion!$F$8)),'Emissions (start here)'!K292*453.59/3600*Dispersion!$F$8,0)</f>
        <v>0</v>
      </c>
      <c r="T292" s="74">
        <f>IF(AND(ISNUMBER('Emissions (start here)'!K292),ISNUMBER(Dispersion!$F$9)),'Emissions (start here)'!K292*453.59/3600*Dispersion!$F$9,0)</f>
        <v>0</v>
      </c>
      <c r="U292" s="74">
        <f>IF(AND(ISNUMBER('Emissions (start here)'!L292),ISNUMBER(Dispersion!$F$10)),'Emissions (start here)'!L292*2000*453.59/8760/3600*Dispersion!$F$10,0)</f>
        <v>0</v>
      </c>
      <c r="V292" s="74">
        <f>IF(AND(ISNUMBER('Emissions (start here)'!L292),ISNUMBER(Dispersion!$F$11)),'Emissions (start here)'!L292*2000*453.59/8760/3600*Dispersion!$F$11,0)</f>
        <v>0</v>
      </c>
      <c r="W292" s="74">
        <f>IF(AND(ISNUMBER('Emissions (start here)'!M292),ISNUMBER(Dispersion!$G$8)),'Emissions (start here)'!M292*453.59/3600*Dispersion!$G$8,0)</f>
        <v>0</v>
      </c>
      <c r="X292" s="74">
        <f>IF(AND(ISNUMBER('Emissions (start here)'!M292),ISNUMBER(Dispersion!$G$9)),'Emissions (start here)'!M292*453.59/3600*Dispersion!$G$9,0)</f>
        <v>0</v>
      </c>
      <c r="Y292" s="74">
        <f>IF(AND(ISNUMBER('Emissions (start here)'!N292),ISNUMBER(Dispersion!$G$10)),'Emissions (start here)'!N292*2000*453.59/8760/3600*Dispersion!$G$10,0)</f>
        <v>0</v>
      </c>
      <c r="Z292" s="74">
        <f>IF(AND(ISNUMBER('Emissions (start here)'!N292),ISNUMBER(Dispersion!$G$11)),'Emissions (start here)'!N292*2000*453.59/8760/3600*Dispersion!$G$11,0)</f>
        <v>0</v>
      </c>
      <c r="AA292" s="74">
        <f>IF(AND(ISNUMBER('Emissions (start here)'!O292),ISNUMBER(Dispersion!$H$8)),'Emissions (start here)'!O292*453.59/3600*Dispersion!$H$8,0)</f>
        <v>0</v>
      </c>
      <c r="AB292" s="74">
        <f>IF(AND(ISNUMBER('Emissions (start here)'!O292),ISNUMBER(Dispersion!$H$9)),'Emissions (start here)'!O292*453.59/3600*Dispersion!$H$9,0)</f>
        <v>0</v>
      </c>
      <c r="AC292" s="74">
        <f>IF(AND(ISNUMBER('Emissions (start here)'!P292),ISNUMBER(Dispersion!$H$10)),'Emissions (start here)'!P292*2000*453.59/8760/3600*Dispersion!$H$10,0)</f>
        <v>0</v>
      </c>
      <c r="AD292" s="74">
        <f>IF(AND(ISNUMBER('Emissions (start here)'!P292),ISNUMBER(Dispersion!$H$11)),'Emissions (start here)'!P292*2000*453.59/8760/3600*Dispersion!$H$11,0)</f>
        <v>0</v>
      </c>
      <c r="AE292" s="74">
        <f>IF(AND(ISNUMBER('Emissions (start here)'!Q292),ISNUMBER(Dispersion!$I$8)),'Emissions (start here)'!Q292*453.59/3600*Dispersion!$I$8,0)</f>
        <v>0</v>
      </c>
      <c r="AF292" s="74">
        <f>IF(AND(ISNUMBER('Emissions (start here)'!Q292),ISNUMBER(Dispersion!$I$9)),'Emissions (start here)'!Q292*453.59/3600*Dispersion!$I$9,0)</f>
        <v>0</v>
      </c>
      <c r="AG292" s="74">
        <f>IF(AND(ISNUMBER('Emissions (start here)'!R292),ISNUMBER(Dispersion!$I$10)),'Emissions (start here)'!R292*2000*453.59/8760/3600*Dispersion!$I$10,0)</f>
        <v>0</v>
      </c>
      <c r="AH292" s="74">
        <f>IF(AND(ISNUMBER('Emissions (start here)'!R292),ISNUMBER(Dispersion!$I$11)),'Emissions (start here)'!R292*2000*453.59/8760/3600*Dispersion!$I$11,0)</f>
        <v>0</v>
      </c>
      <c r="AI292" s="74">
        <f>IF(AND(ISNUMBER('Emissions (start here)'!S292),ISNUMBER(Dispersion!$J$8)),'Emissions (start here)'!S292*453.59/3600*Dispersion!$J$8,0)</f>
        <v>0</v>
      </c>
      <c r="AJ292" s="74">
        <f>IF(AND(ISNUMBER('Emissions (start here)'!S292),ISNUMBER(Dispersion!$J$9)),'Emissions (start here)'!S292*453.59/3600*Dispersion!$J$9,0)</f>
        <v>0</v>
      </c>
      <c r="AK292" s="74">
        <f>IF(AND(ISNUMBER('Emissions (start here)'!T292),ISNUMBER(Dispersion!$J$10)),'Emissions (start here)'!T292*2000*453.59/8760/3600*Dispersion!$J$10,0)</f>
        <v>0</v>
      </c>
      <c r="AL292" s="74">
        <f>IF(AND(ISNUMBER('Emissions (start here)'!T292),ISNUMBER(Dispersion!$J$11)),'Emissions (start here)'!T292*2000*453.59/8760/3600*Dispersion!$J$11,0)</f>
        <v>0</v>
      </c>
      <c r="AM292" s="74">
        <f>IF(AND(ISNUMBER('Emissions (start here)'!U292),ISNUMBER(Dispersion!$K$8)),'Emissions (start here)'!U292*453.59/3600*Dispersion!$K$8,0)</f>
        <v>0</v>
      </c>
      <c r="AN292" s="74">
        <f>IF(AND(ISNUMBER('Emissions (start here)'!U292),ISNUMBER(Dispersion!$K$9)),'Emissions (start here)'!U292*453.59/3600*Dispersion!$K$9,0)</f>
        <v>0</v>
      </c>
      <c r="AO292" s="74">
        <f>IF(AND(ISNUMBER('Emissions (start here)'!V292),ISNUMBER(Dispersion!$K$10)),'Emissions (start here)'!V292*2000*453.59/8760/3600*Dispersion!$K$10,0)</f>
        <v>0</v>
      </c>
      <c r="AP292" s="74">
        <f>IF(AND(ISNUMBER('Emissions (start here)'!V292),ISNUMBER(Dispersion!$K$11)),'Emissions (start here)'!V292*2000*453.59/8760/3600*Dispersion!$K$11,0)</f>
        <v>0</v>
      </c>
      <c r="AQ292" s="74">
        <f>IF(AND(ISNUMBER('Emissions (start here)'!W292),ISNUMBER(Dispersion!$L$8)),'Emissions (start here)'!W292*453.59/3600*Dispersion!$L$8,0)</f>
        <v>0</v>
      </c>
      <c r="AR292" s="74">
        <f>IF(AND(ISNUMBER('Emissions (start here)'!W292),ISNUMBER(Dispersion!$L$9)),'Emissions (start here)'!W292*453.59/3600*Dispersion!$L$9,0)</f>
        <v>0</v>
      </c>
      <c r="AS292" s="74">
        <f>IF(AND(ISNUMBER('Emissions (start here)'!X292),ISNUMBER(Dispersion!$L$10)),'Emissions (start here)'!X292*2000*453.59/8760/3600*Dispersion!$L$10,0)</f>
        <v>0</v>
      </c>
      <c r="AT292" s="74">
        <f>IF(AND(ISNUMBER('Emissions (start here)'!X292),ISNUMBER(Dispersion!$L$11)),'Emissions (start here)'!X292*2000*453.59/8760/3600*Dispersion!$L$11,0)</f>
        <v>0</v>
      </c>
      <c r="AU292" s="74">
        <f>IF(AND(ISNUMBER('Emissions (start here)'!Y292),ISNUMBER(Dispersion!$M$8)),'Emissions (start here)'!Y292*453.59/3600*Dispersion!$M$8,0)</f>
        <v>0</v>
      </c>
      <c r="AV292" s="74">
        <f>IF(AND(ISNUMBER('Emissions (start here)'!Y292),ISNUMBER(Dispersion!$M$9)),'Emissions (start here)'!Y292*453.59/3600*Dispersion!$M$9,0)</f>
        <v>0</v>
      </c>
      <c r="AW292" s="74">
        <f>IF(AND(ISNUMBER('Emissions (start here)'!Z292),ISNUMBER(Dispersion!$M$10)),'Emissions (start here)'!Z292*2000*453.59/8760/3600*Dispersion!$M$10,0)</f>
        <v>0</v>
      </c>
      <c r="AX292" s="74">
        <f>IF(AND(ISNUMBER('Emissions (start here)'!Z292),ISNUMBER(Dispersion!$M$11)),'Emissions (start here)'!Z292*2000*453.59/8760/3600*Dispersion!$M$11,0)</f>
        <v>0</v>
      </c>
      <c r="AY292" s="74">
        <f>IF(AND(ISNUMBER('Emissions (start here)'!AA292),ISNUMBER(Dispersion!$N$8)),'Emissions (start here)'!AA292*453.59/3600*Dispersion!$N$8,0)</f>
        <v>0</v>
      </c>
      <c r="AZ292" s="74">
        <f>IF(AND(ISNUMBER('Emissions (start here)'!AA292),ISNUMBER(Dispersion!$N$9)),'Emissions (start here)'!AA292*453.59/3600*Dispersion!$N$9,0)</f>
        <v>0</v>
      </c>
      <c r="BA292" s="74">
        <f>IF(AND(ISNUMBER('Emissions (start here)'!AB292),ISNUMBER(Dispersion!$N$10)),'Emissions (start here)'!AB292*2000*453.59/8760/3600*Dispersion!$N$10,0)</f>
        <v>0</v>
      </c>
      <c r="BB292" s="74">
        <f>IF(AND(ISNUMBER('Emissions (start here)'!AB292),ISNUMBER(Dispersion!$N$11)),'Emissions (start here)'!AB292*2000*453.59/8760/3600*Dispersion!$N$11,0)</f>
        <v>0</v>
      </c>
      <c r="BC292" s="74">
        <f>IF(AND(ISNUMBER('Emissions (start here)'!AC292),ISNUMBER(Dispersion!$O$8)),'Emissions (start here)'!AC292*453.59/3600*Dispersion!$O$8,0)</f>
        <v>0</v>
      </c>
      <c r="BD292" s="74">
        <f>IF(AND(ISNUMBER('Emissions (start here)'!AC292),ISNUMBER(Dispersion!$O$9)),'Emissions (start here)'!AC292*453.59/3600*Dispersion!$O$9,0)</f>
        <v>0</v>
      </c>
      <c r="BE292" s="74">
        <f>IF(AND(ISNUMBER('Emissions (start here)'!AD292),ISNUMBER(Dispersion!$O$10)),'Emissions (start here)'!AD292*2000*453.59/8760/3600*Dispersion!$O$10,0)</f>
        <v>0</v>
      </c>
      <c r="BF292" s="74">
        <f>IF(AND(ISNUMBER('Emissions (start here)'!AD292),ISNUMBER(Dispersion!$O$11)),'Emissions (start here)'!AD292*2000*453.59/8760/3600*Dispersion!$O$11,0)</f>
        <v>0</v>
      </c>
      <c r="BG292" s="74">
        <f>IF(AND(ISNUMBER('Emissions (start here)'!AE292),ISNUMBER(Dispersion!$P$8)),'Emissions (start here)'!AE292*453.59/3600*Dispersion!$P$8,0)</f>
        <v>0</v>
      </c>
      <c r="BH292" s="74">
        <f>IF(AND(ISNUMBER('Emissions (start here)'!AE292),ISNUMBER(Dispersion!$P$9)),'Emissions (start here)'!AE292*453.59/3600*Dispersion!$P$9,0)</f>
        <v>0</v>
      </c>
      <c r="BI292" s="74">
        <f>IF(AND(ISNUMBER('Emissions (start here)'!AF292),ISNUMBER(Dispersion!$P$10)),'Emissions (start here)'!AF292*2000*453.59/8760/3600*Dispersion!$P$10,0)</f>
        <v>0</v>
      </c>
      <c r="BJ292" s="74">
        <f>IF(AND(ISNUMBER('Emissions (start here)'!AF292),ISNUMBER(Dispersion!$P$11)),'Emissions (start here)'!AF292*2000*453.59/8760/3600*Dispersion!$P$11,0)</f>
        <v>0</v>
      </c>
      <c r="BK292" s="74">
        <f>IF(AND(ISNUMBER('Emissions (start here)'!AG292),ISNUMBER(Dispersion!$Q$8)),'Emissions (start here)'!AG292*453.59/3600*Dispersion!$Q$8,0)</f>
        <v>0</v>
      </c>
      <c r="BL292" s="74">
        <f>IF(AND(ISNUMBER('Emissions (start here)'!AG292),ISNUMBER(Dispersion!$Q$9)),'Emissions (start here)'!AG292*453.59/3600*Dispersion!$Q$9,0)</f>
        <v>0</v>
      </c>
      <c r="BM292" s="74">
        <f>IF(AND(ISNUMBER('Emissions (start here)'!AH292),ISNUMBER(Dispersion!$Q$10)),'Emissions (start here)'!AH292*2000*453.59/8760/3600*Dispersion!$Q$10,0)</f>
        <v>0</v>
      </c>
      <c r="BN292" s="74">
        <f>IF(AND(ISNUMBER('Emissions (start here)'!AH292),ISNUMBER(Dispersion!$Q$11)),'Emissions (start here)'!AH292*2000*453.59/8760/3600*Dispersion!$Q$11,0)</f>
        <v>0</v>
      </c>
      <c r="BO292" s="74">
        <f>IF(AND(ISNUMBER('Emissions (start here)'!AI292),ISNUMBER(Dispersion!$R$8)),'Emissions (start here)'!AI292*453.59/3600*Dispersion!$R$8,0)</f>
        <v>0</v>
      </c>
      <c r="BP292" s="74">
        <f>IF(AND(ISNUMBER('Emissions (start here)'!AI292),ISNUMBER(Dispersion!$R$9)),'Emissions (start here)'!AI292*453.59/3600*Dispersion!$R$9,0)</f>
        <v>0</v>
      </c>
      <c r="BQ292" s="74">
        <f>IF(AND(ISNUMBER('Emissions (start here)'!AJ292),ISNUMBER(Dispersion!$R$10)),'Emissions (start here)'!AJ292*2000*453.59/8760/3600*Dispersion!$R$10,0)</f>
        <v>0</v>
      </c>
      <c r="BR292" s="74">
        <f>IF(AND(ISNUMBER('Emissions (start here)'!AJ292),ISNUMBER(Dispersion!$R$11)),'Emissions (start here)'!AJ292*2000*453.59/8760/3600*Dispersion!$R$11,0)</f>
        <v>0</v>
      </c>
      <c r="BS292" s="74">
        <f>IF(AND(ISNUMBER('Emissions (start here)'!AK292),ISNUMBER(Dispersion!$S$8)),'Emissions (start here)'!AK292*453.59/3600*Dispersion!$S$8,0)</f>
        <v>0</v>
      </c>
      <c r="BT292" s="74">
        <f>IF(AND(ISNUMBER('Emissions (start here)'!AK292),ISNUMBER(Dispersion!$S$9)),'Emissions (start here)'!AK292*453.59/3600*Dispersion!$S$9,0)</f>
        <v>0</v>
      </c>
      <c r="BU292" s="74">
        <f>IF(AND(ISNUMBER('Emissions (start here)'!AL292),ISNUMBER(Dispersion!$S$10)),'Emissions (start here)'!AL292*2000*453.59/8760/3600*Dispersion!$S$10,0)</f>
        <v>0</v>
      </c>
      <c r="BV292" s="74">
        <f>IF(AND(ISNUMBER('Emissions (start here)'!AL292),ISNUMBER(Dispersion!$S$11)),'Emissions (start here)'!AL292*2000*453.59/8760/3600*Dispersion!$S$11,0)</f>
        <v>0</v>
      </c>
      <c r="BW292" s="74">
        <f>IF(AND(ISNUMBER('Emissions (start here)'!AM292),ISNUMBER(Dispersion!$T$8)),'Emissions (start here)'!AM292*453.59/3600*Dispersion!$T$8,0)</f>
        <v>0</v>
      </c>
      <c r="BX292" s="74">
        <f>IF(AND(ISNUMBER('Emissions (start here)'!AM292),ISNUMBER(Dispersion!$T$9)),'Emissions (start here)'!AM292*453.59/3600*Dispersion!$T$9,0)</f>
        <v>0</v>
      </c>
      <c r="BY292" s="74">
        <f>IF(AND(ISNUMBER('Emissions (start here)'!AN292),ISNUMBER(Dispersion!$T$10)),'Emissions (start here)'!AN292*2000*453.59/8760/3600*Dispersion!$T$10,0)</f>
        <v>0</v>
      </c>
      <c r="BZ292" s="74">
        <f>IF(AND(ISNUMBER('Emissions (start here)'!AN292),ISNUMBER(Dispersion!$T$11)),'Emissions (start here)'!AN292*2000*453.59/8760/3600*Dispersion!$T$11,0)</f>
        <v>0</v>
      </c>
      <c r="CA292" s="74">
        <f>IF(AND(ISNUMBER('Emissions (start here)'!AO292),ISNUMBER(Dispersion!$U$8)),'Emissions (start here)'!AO292*453.59/3600*Dispersion!$U$8,0)</f>
        <v>0</v>
      </c>
      <c r="CB292" s="74">
        <f>IF(AND(ISNUMBER('Emissions (start here)'!AO292),ISNUMBER(Dispersion!$U$9)),'Emissions (start here)'!AO292*453.59/3600*Dispersion!$U$9,0)</f>
        <v>0</v>
      </c>
      <c r="CC292" s="74">
        <f>IF(AND(ISNUMBER('Emissions (start here)'!AP292),ISNUMBER(Dispersion!$U$10)),'Emissions (start here)'!AP292*2000*453.59/8760/3600*Dispersion!$U$10,0)</f>
        <v>0</v>
      </c>
      <c r="CD292" s="74">
        <f>IF(AND(ISNUMBER('Emissions (start here)'!AP292),ISNUMBER(Dispersion!$U$11)),'Emissions (start here)'!AP292*2000*453.59/8760/3600*Dispersion!$U$11,0)</f>
        <v>0</v>
      </c>
      <c r="CE292" s="74">
        <f>IF(AND(ISNUMBER('Emissions (start here)'!AQ292),ISNUMBER(Dispersion!$V$8)),'Emissions (start here)'!AQ292*453.59/3600*Dispersion!$V$8,0)</f>
        <v>0</v>
      </c>
      <c r="CF292" s="74">
        <f>IF(AND(ISNUMBER('Emissions (start here)'!AQ292),ISNUMBER(Dispersion!$V$9)),'Emissions (start here)'!AQ292*453.59/3600*Dispersion!$V$9,0)</f>
        <v>0</v>
      </c>
      <c r="CG292" s="74">
        <f>IF(AND(ISNUMBER('Emissions (start here)'!AR292),ISNUMBER(Dispersion!$V$10)),'Emissions (start here)'!AR292*2000*453.59/8760/3600*Dispersion!$V$10,0)</f>
        <v>0</v>
      </c>
      <c r="CH292" s="74">
        <f>IF(AND(ISNUMBER('Emissions (start here)'!AR292),ISNUMBER(Dispersion!$V$11)),'Emissions (start here)'!AR292*2000*453.59/8760/3600*Dispersion!$V$11,0)</f>
        <v>0</v>
      </c>
      <c r="CI292" s="74">
        <f>IF(AND(ISNUMBER('Emissions (start here)'!AS292),ISNUMBER(Dispersion!$W$8)),'Emissions (start here)'!AS292*453.59/3600*Dispersion!$W$8,0)</f>
        <v>0</v>
      </c>
      <c r="CJ292" s="74">
        <f>IF(AND(ISNUMBER('Emissions (start here)'!AS292),ISNUMBER(Dispersion!$W$9)),'Emissions (start here)'!AS292*453.59/3600*Dispersion!$W$9,0)</f>
        <v>0</v>
      </c>
      <c r="CK292" s="74">
        <f>IF(AND(ISNUMBER('Emissions (start here)'!AT292),ISNUMBER(Dispersion!$W$10)),'Emissions (start here)'!AT292*2000*453.59/8760/3600*Dispersion!$W$10,0)</f>
        <v>0</v>
      </c>
      <c r="CL292" s="74">
        <f>IF(AND(ISNUMBER('Emissions (start here)'!AT292),ISNUMBER(Dispersion!$W$11)),'Emissions (start here)'!AT292*2000*453.59/8760/3600*Dispersion!$W$11,0)</f>
        <v>0</v>
      </c>
      <c r="CM292" s="74">
        <f>IF(AND(ISNUMBER('Emissions (start here)'!AU292),ISNUMBER(Dispersion!$X$8)),'Emissions (start here)'!AU292*453.59/3600*Dispersion!$X$8,0)</f>
        <v>0</v>
      </c>
      <c r="CN292" s="74">
        <f>IF(AND(ISNUMBER('Emissions (start here)'!AU292),ISNUMBER(Dispersion!$X$9)),'Emissions (start here)'!AU292*453.59/3600*Dispersion!$X$9,0)</f>
        <v>0</v>
      </c>
      <c r="CO292" s="74">
        <f>IF(AND(ISNUMBER('Emissions (start here)'!AV292),ISNUMBER(Dispersion!$X$10)),'Emissions (start here)'!AV292*2000*453.59/8760/3600*Dispersion!$X$10,0)</f>
        <v>0</v>
      </c>
      <c r="CP292" s="74">
        <f>IF(AND(ISNUMBER('Emissions (start here)'!AV292),ISNUMBER(Dispersion!$X$11)),'Emissions (start here)'!AV292*2000*453.59/8760/3600*Dispersion!$X$11,0)</f>
        <v>0</v>
      </c>
      <c r="CQ292" s="74">
        <f>IF(AND(ISNUMBER('Emissions (start here)'!AW292),ISNUMBER(Dispersion!$Y$8)),'Emissions (start here)'!AW292*453.59/3600*Dispersion!$Y$8,0)</f>
        <v>0</v>
      </c>
      <c r="CR292" s="74">
        <f>IF(AND(ISNUMBER('Emissions (start here)'!AW292),ISNUMBER(Dispersion!$Y$9)),'Emissions (start here)'!AW292*453.59/3600*Dispersion!$Y$9,0)</f>
        <v>0</v>
      </c>
      <c r="CS292" s="74">
        <f>IF(AND(ISNUMBER('Emissions (start here)'!AX292),ISNUMBER(Dispersion!$Y$10)),'Emissions (start here)'!AX292*2000*453.59/8760/3600*Dispersion!$Y$10,0)</f>
        <v>0</v>
      </c>
      <c r="CT292" s="74">
        <f>IF(AND(ISNUMBER('Emissions (start here)'!AX292),ISNUMBER(Dispersion!$Y$11)),'Emissions (start here)'!AX292*2000*453.59/8760/3600*Dispersion!$Y$11,0)</f>
        <v>0</v>
      </c>
      <c r="CU292" s="74">
        <f>IF(AND(ISNUMBER('Emissions (start here)'!AY292),ISNUMBER(Dispersion!$Z$8)),'Emissions (start here)'!AY292*453.59/3600*Dispersion!$Z$8,0)</f>
        <v>0</v>
      </c>
      <c r="CV292" s="74">
        <f>IF(AND(ISNUMBER('Emissions (start here)'!AY292),ISNUMBER(Dispersion!$Z$9)),'Emissions (start here)'!AY292*453.59/3600*Dispersion!$Z$9,0)</f>
        <v>0</v>
      </c>
      <c r="CW292" s="74">
        <f>IF(AND(ISNUMBER('Emissions (start here)'!AZ292),ISNUMBER(Dispersion!$Z$10)),'Emissions (start here)'!AZ292*2000*453.59/8760/3600*Dispersion!$Z$10,0)</f>
        <v>0</v>
      </c>
      <c r="CX292" s="74">
        <f>IF(AND(ISNUMBER('Emissions (start here)'!AZ292),ISNUMBER(Dispersion!$Z$11)),'Emissions (start here)'!AZ292*2000*453.59/8760/3600*Dispersion!$Z$11,0)</f>
        <v>0</v>
      </c>
      <c r="CY292" s="74">
        <f>IF(AND(ISNUMBER('Emissions (start here)'!BA292),ISNUMBER(Dispersion!$AA$8)),'Emissions (start here)'!BA292*453.59/3600*Dispersion!$AA$8,0)</f>
        <v>0</v>
      </c>
      <c r="CZ292" s="74">
        <f>IF(AND(ISNUMBER('Emissions (start here)'!BA292),ISNUMBER(Dispersion!$AA$9)),'Emissions (start here)'!BA292*453.59/3600*Dispersion!$AA$9,0)</f>
        <v>0</v>
      </c>
      <c r="DA292" s="74">
        <f>IF(AND(ISNUMBER('Emissions (start here)'!BB292),ISNUMBER(Dispersion!$AA$10)),'Emissions (start here)'!BB292*2000*453.59/8760/3600*Dispersion!$AA$10,0)</f>
        <v>0</v>
      </c>
      <c r="DB292" s="74">
        <f>IF(AND(ISNUMBER('Emissions (start here)'!BB292),ISNUMBER(Dispersion!$AA$11)),'Emissions (start here)'!BB292*2000*453.59/8760/3600*Dispersion!$AA$11,0)</f>
        <v>0</v>
      </c>
      <c r="DC292" s="74">
        <f>IF(AND(ISNUMBER('Emissions (start here)'!BC292),ISNUMBER(Dispersion!$AB$8)),'Emissions (start here)'!BC292*453.59/3600*Dispersion!$AB$8,0)</f>
        <v>0</v>
      </c>
      <c r="DD292" s="74">
        <f>IF(AND(ISNUMBER('Emissions (start here)'!BC292),ISNUMBER(Dispersion!$AB$9)),'Emissions (start here)'!BC292*453.59/3600*Dispersion!$AB$9,0)</f>
        <v>0</v>
      </c>
      <c r="DE292" s="74">
        <f>IF(AND(ISNUMBER('Emissions (start here)'!BD292),ISNUMBER(Dispersion!$AB$10)),'Emissions (start here)'!BD292*2000*453.59/8760/3600*Dispersion!$AB$10,0)</f>
        <v>0</v>
      </c>
      <c r="DF292" s="74">
        <f>IF(AND(ISNUMBER('Emissions (start here)'!BD292),ISNUMBER(Dispersion!$AB$11)),'Emissions (start here)'!BD292*2000*453.59/8760/3600*Dispersion!$AB$11,0)</f>
        <v>0</v>
      </c>
      <c r="DG292" s="74">
        <f>IF(AND(ISNUMBER('Emissions (start here)'!BE292),ISNUMBER(Dispersion!$AC$8)),'Emissions (start here)'!BE292*453.59/3600*Dispersion!$AC$8,0)</f>
        <v>0</v>
      </c>
      <c r="DH292" s="74">
        <f>IF(AND(ISNUMBER('Emissions (start here)'!BE292),ISNUMBER(Dispersion!$AC$9)),'Emissions (start here)'!BE292*453.59/3600*Dispersion!$AC$9,0)</f>
        <v>0</v>
      </c>
      <c r="DI292" s="74">
        <f>IF(AND(ISNUMBER('Emissions (start here)'!BF292),ISNUMBER(Dispersion!$AC$10)),'Emissions (start here)'!BF292*2000*453.59/8760/3600*Dispersion!$AC$10,0)</f>
        <v>0</v>
      </c>
      <c r="DJ292" s="74">
        <f>IF(AND(ISNUMBER('Emissions (start here)'!BF292),ISNUMBER(Dispersion!$AC$11)),'Emissions (start here)'!BF292*2000*453.59/8760/3600*Dispersion!$AC$11,0)</f>
        <v>0</v>
      </c>
      <c r="DK292" s="74">
        <f>IF(AND(ISNUMBER('Emissions (start here)'!BG292),ISNUMBER(Dispersion!$AD$8)),'Emissions (start here)'!BG292*453.59/3600*Dispersion!$AD$8,0)</f>
        <v>0</v>
      </c>
      <c r="DL292" s="74">
        <f>IF(AND(ISNUMBER('Emissions (start here)'!BG292),ISNUMBER(Dispersion!$AD$9)),'Emissions (start here)'!BG292*453.59/3600*Dispersion!$AD$9,0)</f>
        <v>0</v>
      </c>
      <c r="DM292" s="74">
        <f>IF(AND(ISNUMBER('Emissions (start here)'!BH292),ISNUMBER(Dispersion!$AD$10)),'Emissions (start here)'!BH292*2000*453.59/8760/3600*Dispersion!$AD$10,0)</f>
        <v>0</v>
      </c>
      <c r="DN292" s="74">
        <f>IF(AND(ISNUMBER('Emissions (start here)'!BH292),ISNUMBER(Dispersion!$AD$11)),'Emissions (start here)'!BH292*2000*453.59/8760/3600*Dispersion!$AD$11,0)</f>
        <v>0</v>
      </c>
      <c r="DO292" s="74">
        <f>IF(AND(ISNUMBER('Emissions (start here)'!BI292),ISNUMBER(Dispersion!$AE$8)),'Emissions (start here)'!BI292*453.59/3600*Dispersion!$AE$8,0)</f>
        <v>0</v>
      </c>
      <c r="DP292" s="74">
        <f>IF(AND(ISNUMBER('Emissions (start here)'!BI292),ISNUMBER(Dispersion!$AE$9)),'Emissions (start here)'!BI292*453.59/3600*Dispersion!$AE$9,0)</f>
        <v>0</v>
      </c>
      <c r="DQ292" s="74">
        <f>IF(AND(ISNUMBER('Emissions (start here)'!BJ292),ISNUMBER(Dispersion!$AE$10)),'Emissions (start here)'!BJ292*2000*453.59/8760/3600*Dispersion!$AE$10,0)</f>
        <v>0</v>
      </c>
      <c r="DR292" s="74">
        <f>IF(AND(ISNUMBER('Emissions (start here)'!BJ292),ISNUMBER(Dispersion!$AE$11)),'Emissions (start here)'!BJ292*2000*453.59/8760/3600*Dispersion!$AE$11,0)</f>
        <v>0</v>
      </c>
      <c r="DS292" s="74">
        <f>IF(AND(ISNUMBER('Emissions (start here)'!BK292),ISNUMBER(Dispersion!$AF$8)),'Emissions (start here)'!BK292*453.59/3600*Dispersion!$AF$8,0)</f>
        <v>0</v>
      </c>
      <c r="DT292" s="74">
        <f>IF(AND(ISNUMBER('Emissions (start here)'!BK292),ISNUMBER(Dispersion!$AF$9)),'Emissions (start here)'!BK292*453.59/3600*Dispersion!$AF$9,0)</f>
        <v>0</v>
      </c>
      <c r="DU292" s="74">
        <f>IF(AND(ISNUMBER('Emissions (start here)'!BL292),ISNUMBER(Dispersion!$AF$10)),'Emissions (start here)'!BL292*2000*453.59/8760/3600*Dispersion!$AF$10,0)</f>
        <v>0</v>
      </c>
      <c r="DV292" s="74">
        <f>IF(AND(ISNUMBER('Emissions (start here)'!BL292),ISNUMBER(Dispersion!$AF$11)),'Emissions (start here)'!BL292*2000*453.59/8760/3600*Dispersion!$AF$11,0)</f>
        <v>0</v>
      </c>
      <c r="DW292" s="74">
        <f>IF(AND(ISNUMBER('Emissions (start here)'!BM292),ISNUMBER(Dispersion!$AG$8)),'Emissions (start here)'!BM292*453.59/3600*Dispersion!$AG$8,0)</f>
        <v>0</v>
      </c>
      <c r="DX292" s="74">
        <f>IF(AND(ISNUMBER('Emissions (start here)'!BM292),ISNUMBER(Dispersion!$AG$9)),'Emissions (start here)'!BM292*453.59/3600*Dispersion!$AG$9,0)</f>
        <v>0</v>
      </c>
      <c r="DY292" s="74">
        <f>IF(AND(ISNUMBER('Emissions (start here)'!BN292),ISNUMBER(Dispersion!$AG$10)),'Emissions (start here)'!BN292*2000*453.59/8760/3600*Dispersion!$AG$10,0)</f>
        <v>0</v>
      </c>
      <c r="DZ292" s="74">
        <f>IF(AND(ISNUMBER('Emissions (start here)'!BN292),ISNUMBER(Dispersion!$AG$11)),'Emissions (start here)'!BN292*2000*453.59/8760/3600*Dispersion!$AG$11,0)</f>
        <v>0</v>
      </c>
      <c r="EA292" s="74">
        <f>IF(AND(ISNUMBER('Emissions (start here)'!BO292),ISNUMBER(Dispersion!$AH$8)),'Emissions (start here)'!BO292*453.59/3600*Dispersion!$AH$8,0)</f>
        <v>0</v>
      </c>
      <c r="EB292" s="74">
        <f>IF(AND(ISNUMBER('Emissions (start here)'!BO292),ISNUMBER(Dispersion!$AH$9)),'Emissions (start here)'!BO292*453.59/3600*Dispersion!$AH$9,0)</f>
        <v>0</v>
      </c>
      <c r="EC292" s="74">
        <f>IF(AND(ISNUMBER('Emissions (start here)'!BP292),ISNUMBER(Dispersion!$AH$10)),'Emissions (start here)'!BP292*2000*453.59/8760/3600*Dispersion!$AH$10,0)</f>
        <v>0</v>
      </c>
      <c r="ED292" s="74">
        <f>IF(AND(ISNUMBER('Emissions (start here)'!BP292),ISNUMBER(Dispersion!$AH$11)),'Emissions (start here)'!BP292*2000*453.59/8760/3600*Dispersion!$AH$11,0)</f>
        <v>0</v>
      </c>
      <c r="EE292" s="74">
        <f>IF(AND(ISNUMBER('Emissions (start here)'!BQ292),ISNUMBER(Dispersion!$AI$8)),'Emissions (start here)'!BQ292*453.59/3600*Dispersion!$AI$8,0)</f>
        <v>0</v>
      </c>
      <c r="EF292" s="74">
        <f>IF(AND(ISNUMBER('Emissions (start here)'!BQ292),ISNUMBER(Dispersion!$AI$9)),'Emissions (start here)'!BQ292*453.59/3600*Dispersion!$AI$9,0)</f>
        <v>0</v>
      </c>
      <c r="EG292" s="74">
        <f>IF(AND(ISNUMBER('Emissions (start here)'!BR292),ISNUMBER(Dispersion!$AI$10)),'Emissions (start here)'!BR292*2000*453.59/8760/3600*Dispersion!$AI$10,0)</f>
        <v>0</v>
      </c>
      <c r="EH292" s="74">
        <f>IF(AND(ISNUMBER('Emissions (start here)'!BR292),ISNUMBER(Dispersion!$AI$11)),'Emissions (start here)'!BR292*2000*453.59/8760/3600*Dispersion!$AI$11,0)</f>
        <v>0</v>
      </c>
      <c r="EI292" s="74">
        <f>IF(AND(ISNUMBER('Emissions (start here)'!BS292),ISNUMBER(Dispersion!$AJ$8)),'Emissions (start here)'!BS292*453.59/3600*Dispersion!$AJ$8,0)</f>
        <v>0</v>
      </c>
      <c r="EJ292" s="74">
        <f>IF(AND(ISNUMBER('Emissions (start here)'!BS292),ISNUMBER(Dispersion!$AJ$9)),'Emissions (start here)'!BS292*453.59/3600*Dispersion!$AJ$9,0)</f>
        <v>0</v>
      </c>
      <c r="EK292" s="74">
        <f>IF(AND(ISNUMBER('Emissions (start here)'!BT292),ISNUMBER(Dispersion!$AJ$10)),'Emissions (start here)'!BT292*2000*453.59/8760/3600*Dispersion!$AJ$10,0)</f>
        <v>0</v>
      </c>
      <c r="EL292" s="74">
        <f>IF(AND(ISNUMBER('Emissions (start here)'!BT292),ISNUMBER(Dispersion!$AJ$11)),'Emissions (start here)'!BT292*2000*453.59/8760/3600*Dispersion!$AJ$11,0)</f>
        <v>0</v>
      </c>
      <c r="EM292" s="74">
        <f>IF(AND(ISNUMBER('Emissions (start here)'!BU292),ISNUMBER(Dispersion!$AK$8)),'Emissions (start here)'!BU292*453.59/3600*Dispersion!$AK$8,0)</f>
        <v>0</v>
      </c>
      <c r="EN292" s="74">
        <f>IF(AND(ISNUMBER('Emissions (start here)'!BU292),ISNUMBER(Dispersion!$AK$9)),'Emissions (start here)'!BU292*453.59/3600*Dispersion!$AK$9,0)</f>
        <v>0</v>
      </c>
      <c r="EO292" s="74">
        <f>IF(AND(ISNUMBER('Emissions (start here)'!BV292),ISNUMBER(Dispersion!$AK$10)),'Emissions (start here)'!BV292*2000*453.59/8760/3600*Dispersion!$AK$10,0)</f>
        <v>0</v>
      </c>
      <c r="EP292" s="74">
        <f>IF(AND(ISNUMBER('Emissions (start here)'!BV292),ISNUMBER(Dispersion!$AK$11)),'Emissions (start here)'!BV292*2000*453.59/8760/3600*Dispersion!$AK$11,0)</f>
        <v>0</v>
      </c>
      <c r="EQ292" s="74">
        <f>IF(AND(ISNUMBER('Emissions (start here)'!BW292),ISNUMBER(Dispersion!$AL$8)),'Emissions (start here)'!BW292*453.59/3600*Dispersion!$AL$8,0)</f>
        <v>0</v>
      </c>
      <c r="ER292" s="74">
        <f>IF(AND(ISNUMBER('Emissions (start here)'!BW292),ISNUMBER(Dispersion!$AL$9)),'Emissions (start here)'!BW292*453.59/3600*Dispersion!$AL$9,0)</f>
        <v>0</v>
      </c>
      <c r="ES292" s="74">
        <f>IF(AND(ISNUMBER('Emissions (start here)'!BX292),ISNUMBER(Dispersion!$AL$10)),'Emissions (start here)'!BX292*2000*453.59/8760/3600*Dispersion!$AL$10,0)</f>
        <v>0</v>
      </c>
      <c r="ET292" s="74">
        <f>IF(AND(ISNUMBER('Emissions (start here)'!BX292),ISNUMBER(Dispersion!$AL$11)),'Emissions (start here)'!BX292*2000*453.59/8760/3600*Dispersion!$AL$11,0)</f>
        <v>0</v>
      </c>
      <c r="EU292" s="74">
        <f>IF(AND(ISNUMBER('Emissions (start here)'!BY292),ISNUMBER(Dispersion!$AM$8)),'Emissions (start here)'!BY292*453.59/3600*Dispersion!$AM$8,0)</f>
        <v>0</v>
      </c>
      <c r="EV292" s="74">
        <f>IF(AND(ISNUMBER('Emissions (start here)'!BY292),ISNUMBER(Dispersion!$AM$9)),'Emissions (start here)'!BY292*453.59/3600*Dispersion!$AM$9,0)</f>
        <v>0</v>
      </c>
      <c r="EW292" s="74">
        <f>IF(AND(ISNUMBER('Emissions (start here)'!BZ292),ISNUMBER(Dispersion!$AM$10)),'Emissions (start here)'!BZ292*2000*453.59/8760/3600*Dispersion!$AM$10,0)</f>
        <v>0</v>
      </c>
      <c r="EX292" s="74">
        <f>IF(AND(ISNUMBER('Emissions (start here)'!BZ292),ISNUMBER(Dispersion!$AM$11)),'Emissions (start here)'!BZ292*2000*453.59/8760/3600*Dispersion!$AM$11,0)</f>
        <v>0</v>
      </c>
      <c r="EY292" s="74">
        <f>IF(AND(ISNUMBER('Emissions (start here)'!CA292),ISNUMBER(Dispersion!$AN$8)),'Emissions (start here)'!CA292*453.59/3600*Dispersion!$AN$8,0)</f>
        <v>0</v>
      </c>
      <c r="EZ292" s="74">
        <f>IF(AND(ISNUMBER('Emissions (start here)'!CA292),ISNUMBER(Dispersion!$AN$9)),'Emissions (start here)'!CA292*453.59/3600*Dispersion!$AN$9,0)</f>
        <v>0</v>
      </c>
      <c r="FA292" s="74">
        <f>IF(AND(ISNUMBER('Emissions (start here)'!CB292),ISNUMBER(Dispersion!$AN$10)),'Emissions (start here)'!CB292*2000*453.59/8760/3600*Dispersion!$AN$10,0)</f>
        <v>0</v>
      </c>
      <c r="FB292" s="74">
        <f>IF(AND(ISNUMBER('Emissions (start here)'!CB292),ISNUMBER(Dispersion!$AN$11)),'Emissions (start here)'!CB292*2000*453.59/8760/3600*Dispersion!$AN$11,0)</f>
        <v>0</v>
      </c>
      <c r="FC292" s="74">
        <f>IF(AND(ISNUMBER('Emissions (start here)'!CC292),ISNUMBER(Dispersion!$AO$8)),'Emissions (start here)'!CC292*453.59/3600*Dispersion!$AO$8,0)</f>
        <v>0</v>
      </c>
      <c r="FD292" s="74">
        <f>IF(AND(ISNUMBER('Emissions (start here)'!CC292),ISNUMBER(Dispersion!$AO$9)),'Emissions (start here)'!CC292*453.59/3600*Dispersion!$AO$9,0)</f>
        <v>0</v>
      </c>
      <c r="FE292" s="74">
        <f>IF(AND(ISNUMBER('Emissions (start here)'!CD292),ISNUMBER(Dispersion!$AO$10)),'Emissions (start here)'!CD292*2000*453.59/8760/3600*Dispersion!$AO$10,0)</f>
        <v>0</v>
      </c>
      <c r="FF292" s="74">
        <f>IF(AND(ISNUMBER('Emissions (start here)'!CD292),ISNUMBER(Dispersion!$AO$11)),'Emissions (start here)'!CD292*2000*453.59/8760/3600*Dispersion!$AO$11,0)</f>
        <v>0</v>
      </c>
      <c r="FG292" s="74">
        <f>IF(AND(ISNUMBER('Emissions (start here)'!CE292),ISNUMBER(Dispersion!$AP$8)),'Emissions (start here)'!CE292*453.59/3600*Dispersion!$AP$8,0)</f>
        <v>0</v>
      </c>
      <c r="FH292" s="74">
        <f>IF(AND(ISNUMBER('Emissions (start here)'!CE292),ISNUMBER(Dispersion!$AP$9)),'Emissions (start here)'!CE292*453.59/3600*Dispersion!$AP$9,0)</f>
        <v>0</v>
      </c>
      <c r="FI292" s="74">
        <f>IF(AND(ISNUMBER('Emissions (start here)'!CF292),ISNUMBER(Dispersion!$AP$10)),'Emissions (start here)'!CF292*2000*453.59/8760/3600*Dispersion!$AP$10,0)</f>
        <v>0</v>
      </c>
      <c r="FJ292" s="74">
        <f>IF(AND(ISNUMBER('Emissions (start here)'!CF292),ISNUMBER(Dispersion!$AP$11)),'Emissions (start here)'!CF292*2000*453.59/8760/3600*Dispersion!$AP$11,0)</f>
        <v>0</v>
      </c>
      <c r="FK292" s="74">
        <f>IF(AND(ISNUMBER('Emissions (start here)'!CG292),ISNUMBER(Dispersion!$AQ$8)),'Emissions (start here)'!CG292*453.59/3600*Dispersion!$AQ$8,0)</f>
        <v>0</v>
      </c>
      <c r="FL292" s="74">
        <f>IF(AND(ISNUMBER('Emissions (start here)'!CG292),ISNUMBER(Dispersion!$AQ$9)),'Emissions (start here)'!CG292*453.59/3600*Dispersion!$AQ$9,0)</f>
        <v>0</v>
      </c>
      <c r="FM292" s="74">
        <f>IF(AND(ISNUMBER('Emissions (start here)'!CH292),ISNUMBER(Dispersion!$AQ$10)),'Emissions (start here)'!CH292*2000*453.59/8760/3600*Dispersion!$AQ$10,0)</f>
        <v>0</v>
      </c>
      <c r="FN292" s="74">
        <f>IF(AND(ISNUMBER('Emissions (start here)'!CH292),ISNUMBER(Dispersion!$AQ$11)),'Emissions (start here)'!CH292*2000*453.59/8760/3600*Dispersion!$AQ$11,0)</f>
        <v>0</v>
      </c>
      <c r="FO292" s="74">
        <f>IF(AND(ISNUMBER('Emissions (start here)'!CI292),ISNUMBER(Dispersion!$AR$8)),'Emissions (start here)'!CI292*453.59/3600*Dispersion!$AR$8,0)</f>
        <v>0</v>
      </c>
      <c r="FP292" s="74">
        <f>IF(AND(ISNUMBER('Emissions (start here)'!CI292),ISNUMBER(Dispersion!$AR$9)),'Emissions (start here)'!CI292*453.59/3600*Dispersion!$AR$9,0)</f>
        <v>0</v>
      </c>
      <c r="FQ292" s="74">
        <f>IF(AND(ISNUMBER('Emissions (start here)'!CJ292),ISNUMBER(Dispersion!$AR$10)),'Emissions (start here)'!CJ292*2000*453.59/8760/3600*Dispersion!$AR$10,0)</f>
        <v>0</v>
      </c>
      <c r="FR292" s="74">
        <f>IF(AND(ISNUMBER('Emissions (start here)'!CJ292),ISNUMBER(Dispersion!$AR$11)),'Emissions (start here)'!CJ292*2000*453.59/8760/3600*Dispersion!$AR$11,0)</f>
        <v>0</v>
      </c>
      <c r="FS292" s="74">
        <f>IF(AND(ISNUMBER('Emissions (start here)'!CK292),ISNUMBER(Dispersion!$AS$8)),'Emissions (start here)'!CK292*453.59/3600*Dispersion!$AS$8,0)</f>
        <v>0</v>
      </c>
      <c r="FT292" s="74">
        <f>IF(AND(ISNUMBER('Emissions (start here)'!CK292),ISNUMBER(Dispersion!$AS$9)),'Emissions (start here)'!CK292*453.59/3600*Dispersion!$AS$9,0)</f>
        <v>0</v>
      </c>
      <c r="FU292" s="74">
        <f>IF(AND(ISNUMBER('Emissions (start here)'!CL292),ISNUMBER(Dispersion!$AS$10)),'Emissions (start here)'!CL292*2000*453.59/8760/3600*Dispersion!$AS$10,0)</f>
        <v>0</v>
      </c>
      <c r="FV292" s="74">
        <f>IF(AND(ISNUMBER('Emissions (start here)'!CL292),ISNUMBER(Dispersion!$AS$11)),'Emissions (start here)'!CL292*2000*453.59/8760/3600*Dispersion!$AS$11,0)</f>
        <v>0</v>
      </c>
      <c r="FW292" s="74">
        <f>IF(AND(ISNUMBER('Emissions (start here)'!CM292),ISNUMBER(Dispersion!$AT$8)),'Emissions (start here)'!CM292*453.59/3600*Dispersion!$AT$8,0)</f>
        <v>0</v>
      </c>
      <c r="FX292" s="74">
        <f>IF(AND(ISNUMBER('Emissions (start here)'!CM292),ISNUMBER(Dispersion!$AT$9)),'Emissions (start here)'!CM292*453.59/3600*Dispersion!$AT$9,0)</f>
        <v>0</v>
      </c>
      <c r="FY292" s="74">
        <f>IF(AND(ISNUMBER('Emissions (start here)'!CN292),ISNUMBER(Dispersion!$AT$10)),'Emissions (start here)'!CN292*2000*453.59/8760/3600*Dispersion!$AT$10,0)</f>
        <v>0</v>
      </c>
      <c r="FZ292" s="74">
        <f>IF(AND(ISNUMBER('Emissions (start here)'!CN292),ISNUMBER(Dispersion!$AT$11)),'Emissions (start here)'!CN292*2000*453.59/8760/3600*Dispersion!$AT$11,0)</f>
        <v>0</v>
      </c>
      <c r="GA292" s="74">
        <f>IF(AND(ISNUMBER('Emissions (start here)'!CO292),ISNUMBER(Dispersion!$AU$8)),'Emissions (start here)'!CO292*453.59/3600*Dispersion!$AU$8,0)</f>
        <v>0</v>
      </c>
      <c r="GB292" s="74">
        <f>IF(AND(ISNUMBER('Emissions (start here)'!CO292),ISNUMBER(Dispersion!$AU$9)),'Emissions (start here)'!CO292*453.59/3600*Dispersion!$AU$9,0)</f>
        <v>0</v>
      </c>
      <c r="GC292" s="74">
        <f>IF(AND(ISNUMBER('Emissions (start here)'!CP292),ISNUMBER(Dispersion!$AU$10)),'Emissions (start here)'!CP292*2000*453.59/8760/3600*Dispersion!$AU$10,0)</f>
        <v>0</v>
      </c>
      <c r="GD292" s="74">
        <f>IF(AND(ISNUMBER('Emissions (start here)'!CP292),ISNUMBER(Dispersion!$AU$11)),'Emissions (start here)'!CP292*2000*453.59/8760/3600*Dispersion!$AU$11,0)</f>
        <v>0</v>
      </c>
      <c r="GE292" s="74">
        <f>IF(AND(ISNUMBER('Emissions (start here)'!CQ292),ISNUMBER(Dispersion!$AV$8)),'Emissions (start here)'!CQ292*453.59/3600*Dispersion!$AV$8,0)</f>
        <v>0</v>
      </c>
      <c r="GF292" s="74">
        <f>IF(AND(ISNUMBER('Emissions (start here)'!CQ292),ISNUMBER(Dispersion!$AV$9)),'Emissions (start here)'!CQ292*453.59/3600*Dispersion!$AV$9,0)</f>
        <v>0</v>
      </c>
      <c r="GG292" s="74">
        <f>IF(AND(ISNUMBER('Emissions (start here)'!CR292),ISNUMBER(Dispersion!$AV$10)),'Emissions (start here)'!CR292*2000*453.59/8760/3600*Dispersion!$AV$10,0)</f>
        <v>0</v>
      </c>
      <c r="GH292" s="74">
        <f>IF(AND(ISNUMBER('Emissions (start here)'!CR292),ISNUMBER(Dispersion!$AV$11)),'Emissions (start here)'!CR292*2000*453.59/8760/3600*Dispersion!$AV$11,0)</f>
        <v>0</v>
      </c>
      <c r="GI292" s="74">
        <f>IF(AND(ISNUMBER('Emissions (start here)'!CS292),ISNUMBER(Dispersion!$AW$8)),'Emissions (start here)'!CS292*453.59/3600*Dispersion!$AW$8,0)</f>
        <v>0</v>
      </c>
      <c r="GJ292" s="74">
        <f>IF(AND(ISNUMBER('Emissions (start here)'!CS292),ISNUMBER(Dispersion!$AW$9)),'Emissions (start here)'!CS292*453.59/3600*Dispersion!$AW$9,0)</f>
        <v>0</v>
      </c>
      <c r="GK292" s="74">
        <f>IF(AND(ISNUMBER('Emissions (start here)'!CT292),ISNUMBER(Dispersion!$AW$10)),'Emissions (start here)'!CT292*2000*453.59/8760/3600*Dispersion!$AW$10,0)</f>
        <v>0</v>
      </c>
      <c r="GL292" s="74">
        <f>IF(AND(ISNUMBER('Emissions (start here)'!CT292),ISNUMBER(Dispersion!$AW$11)),'Emissions (start here)'!CT292*2000*453.59/8760/3600*Dispersion!$AW$11,0)</f>
        <v>0</v>
      </c>
      <c r="GM292" s="74">
        <f>IF(AND(ISNUMBER('Emissions (start here)'!CU292),ISNUMBER(Dispersion!$AX$8)),'Emissions (start here)'!CU292*453.59/3600*Dispersion!$AX$8,0)</f>
        <v>0</v>
      </c>
      <c r="GN292" s="74">
        <f>IF(AND(ISNUMBER('Emissions (start here)'!CU292),ISNUMBER(Dispersion!$AX$9)),'Emissions (start here)'!CU292*453.59/3600*Dispersion!$AX$9,0)</f>
        <v>0</v>
      </c>
      <c r="GO292" s="74">
        <f>IF(AND(ISNUMBER('Emissions (start here)'!CV292),ISNUMBER(Dispersion!$AX$10)),'Emissions (start here)'!CV292*2000*453.59/8760/3600*Dispersion!$AX$10,0)</f>
        <v>0</v>
      </c>
      <c r="GP292" s="74">
        <f>IF(AND(ISNUMBER('Emissions (start here)'!CV292),ISNUMBER(Dispersion!$AX$11)),'Emissions (start here)'!CV292*2000*453.59/8760/3600*Dispersion!$AX$11,0)</f>
        <v>0</v>
      </c>
      <c r="GQ292" s="74">
        <f>IF(AND(ISNUMBER('Emissions (start here)'!CW292),ISNUMBER(Dispersion!$AY$8)),'Emissions (start here)'!CW292*453.59/3600*Dispersion!$AY$8,0)</f>
        <v>0</v>
      </c>
      <c r="GR292" s="74">
        <f>IF(AND(ISNUMBER('Emissions (start here)'!CW292),ISNUMBER(Dispersion!$AY$9)),'Emissions (start here)'!CW292*453.59/3600*Dispersion!$AY$9,0)</f>
        <v>0</v>
      </c>
      <c r="GS292" s="74">
        <f>IF(AND(ISNUMBER('Emissions (start here)'!CX292),ISNUMBER(Dispersion!$AY$10)),'Emissions (start here)'!CX292*2000*453.59/8760/3600*Dispersion!$AY$10,0)</f>
        <v>0</v>
      </c>
      <c r="GT292" s="74">
        <f>IF(AND(ISNUMBER('Emissions (start here)'!CX292),ISNUMBER(Dispersion!$AY$11)),'Emissions (start here)'!CX292*2000*453.59/8760/3600*Dispersion!$AY$11,0)</f>
        <v>0</v>
      </c>
      <c r="GU292" s="74">
        <f>IF(AND(ISNUMBER('Emissions (start here)'!CY292),ISNUMBER(Dispersion!$AZ$8)),'Emissions (start here)'!CY292*453.59/3600*Dispersion!$AZ$8,0)</f>
        <v>0</v>
      </c>
      <c r="GV292" s="74">
        <f>IF(AND(ISNUMBER('Emissions (start here)'!CY292),ISNUMBER(Dispersion!$AZ$9)),'Emissions (start here)'!CY292*453.59/3600*Dispersion!$AZ$9,0)</f>
        <v>0</v>
      </c>
      <c r="GW292" s="74">
        <f>IF(AND(ISNUMBER('Emissions (start here)'!CZ292),ISNUMBER(Dispersion!$AZ$10)),'Emissions (start here)'!CZ292*2000*453.59/8760/3600*Dispersion!$AZ$10,0)</f>
        <v>0</v>
      </c>
      <c r="GX292" s="74">
        <f>IF(AND(ISNUMBER('Emissions (start here)'!CZ292),ISNUMBER(Dispersion!$AZ$11)),'Emissions (start here)'!CZ292*2000*453.59/8760/3600*Dispersion!$AZ$11,0)</f>
        <v>0</v>
      </c>
    </row>
    <row r="293" spans="1:206" x14ac:dyDescent="0.2">
      <c r="A293" s="51" t="str">
        <f>'Tox Values'!C293</f>
        <v>684-93-5</v>
      </c>
      <c r="B293" s="94" t="str">
        <f>'Tox Values'!D293</f>
        <v>N-Nitroso-N-methylurea</v>
      </c>
      <c r="C293" s="96">
        <f t="shared" si="17"/>
        <v>0</v>
      </c>
      <c r="D293" s="74">
        <f t="shared" si="18"/>
        <v>0</v>
      </c>
      <c r="E293" s="74">
        <f t="shared" si="19"/>
        <v>0</v>
      </c>
      <c r="F293" s="99">
        <f t="shared" si="20"/>
        <v>0</v>
      </c>
      <c r="G293" s="97">
        <f>IF(AND(ISNUMBER('Emissions (start here)'!E293),ISNUMBER(Dispersion!$C$8)),'Emissions (start here)'!E293*453.59/3600*Dispersion!$C$8,0)</f>
        <v>0</v>
      </c>
      <c r="H293" s="74">
        <f>IF(AND(ISNUMBER('Emissions (start here)'!E293),ISNUMBER(Dispersion!$C$9)),'Emissions (start here)'!E293*453.59/3600*Dispersion!$C$9,0)</f>
        <v>0</v>
      </c>
      <c r="I293" s="74">
        <f>IF(AND(ISNUMBER('Emissions (start here)'!F293),ISNUMBER(Dispersion!$C$10)),'Emissions (start here)'!F293*2000*453.59/8760/3600*Dispersion!$C$10,0)</f>
        <v>0</v>
      </c>
      <c r="J293" s="74">
        <f>IF(AND(ISNUMBER('Emissions (start here)'!F293),ISNUMBER(Dispersion!$C$11)),'Emissions (start here)'!F293*2000*453.59/8760/3600*Dispersion!$C$11,0)</f>
        <v>0</v>
      </c>
      <c r="K293" s="74">
        <f>IF(AND(ISNUMBER('Emissions (start here)'!G293),ISNUMBER(Dispersion!$D$8)),'Emissions (start here)'!G293*453.59/3600*Dispersion!$D$8,0)</f>
        <v>0</v>
      </c>
      <c r="L293" s="74">
        <f>IF(AND(ISNUMBER('Emissions (start here)'!G293),ISNUMBER(Dispersion!$D$9)),'Emissions (start here)'!G293*453.59/3600*Dispersion!$D$9,0)</f>
        <v>0</v>
      </c>
      <c r="M293" s="74">
        <f>IF(AND(ISNUMBER('Emissions (start here)'!H293),ISNUMBER(Dispersion!$D$10)),'Emissions (start here)'!H293*2000*453.59/8760/3600*Dispersion!$D$10,0)</f>
        <v>0</v>
      </c>
      <c r="N293" s="74">
        <f>IF(AND(ISNUMBER('Emissions (start here)'!H293),ISNUMBER(Dispersion!$D$11)),'Emissions (start here)'!H293*2000*453.59/8760/3600*Dispersion!$D$11,0)</f>
        <v>0</v>
      </c>
      <c r="O293" s="74">
        <f>IF(AND(ISNUMBER('Emissions (start here)'!I293),ISNUMBER(Dispersion!$E$8)),'Emissions (start here)'!I293*453.59/3600*Dispersion!$E$8,0)</f>
        <v>0</v>
      </c>
      <c r="P293" s="74">
        <f>IF(AND(ISNUMBER('Emissions (start here)'!I293),ISNUMBER(Dispersion!$E$9)),'Emissions (start here)'!I293*453.59/3600*Dispersion!$E$9,0)</f>
        <v>0</v>
      </c>
      <c r="Q293" s="74">
        <f>IF(AND(ISNUMBER('Emissions (start here)'!J293),ISNUMBER(Dispersion!$E$10)),'Emissions (start here)'!J293*2000*453.59/8760/3600*Dispersion!$E$10,0)</f>
        <v>0</v>
      </c>
      <c r="R293" s="74">
        <f>IF(AND(ISNUMBER('Emissions (start here)'!J293),ISNUMBER(Dispersion!$E$11)),'Emissions (start here)'!J293*2000*453.59/8760/3600*Dispersion!$E$11,0)</f>
        <v>0</v>
      </c>
      <c r="S293" s="74">
        <f>IF(AND(ISNUMBER('Emissions (start here)'!K293),ISNUMBER(Dispersion!$F$8)),'Emissions (start here)'!K293*453.59/3600*Dispersion!$F$8,0)</f>
        <v>0</v>
      </c>
      <c r="T293" s="74">
        <f>IF(AND(ISNUMBER('Emissions (start here)'!K293),ISNUMBER(Dispersion!$F$9)),'Emissions (start here)'!K293*453.59/3600*Dispersion!$F$9,0)</f>
        <v>0</v>
      </c>
      <c r="U293" s="74">
        <f>IF(AND(ISNUMBER('Emissions (start here)'!L293),ISNUMBER(Dispersion!$F$10)),'Emissions (start here)'!L293*2000*453.59/8760/3600*Dispersion!$F$10,0)</f>
        <v>0</v>
      </c>
      <c r="V293" s="74">
        <f>IF(AND(ISNUMBER('Emissions (start here)'!L293),ISNUMBER(Dispersion!$F$11)),'Emissions (start here)'!L293*2000*453.59/8760/3600*Dispersion!$F$11,0)</f>
        <v>0</v>
      </c>
      <c r="W293" s="74">
        <f>IF(AND(ISNUMBER('Emissions (start here)'!M293),ISNUMBER(Dispersion!$G$8)),'Emissions (start here)'!M293*453.59/3600*Dispersion!$G$8,0)</f>
        <v>0</v>
      </c>
      <c r="X293" s="74">
        <f>IF(AND(ISNUMBER('Emissions (start here)'!M293),ISNUMBER(Dispersion!$G$9)),'Emissions (start here)'!M293*453.59/3600*Dispersion!$G$9,0)</f>
        <v>0</v>
      </c>
      <c r="Y293" s="74">
        <f>IF(AND(ISNUMBER('Emissions (start here)'!N293),ISNUMBER(Dispersion!$G$10)),'Emissions (start here)'!N293*2000*453.59/8760/3600*Dispersion!$G$10,0)</f>
        <v>0</v>
      </c>
      <c r="Z293" s="74">
        <f>IF(AND(ISNUMBER('Emissions (start here)'!N293),ISNUMBER(Dispersion!$G$11)),'Emissions (start here)'!N293*2000*453.59/8760/3600*Dispersion!$G$11,0)</f>
        <v>0</v>
      </c>
      <c r="AA293" s="74">
        <f>IF(AND(ISNUMBER('Emissions (start here)'!O293),ISNUMBER(Dispersion!$H$8)),'Emissions (start here)'!O293*453.59/3600*Dispersion!$H$8,0)</f>
        <v>0</v>
      </c>
      <c r="AB293" s="74">
        <f>IF(AND(ISNUMBER('Emissions (start here)'!O293),ISNUMBER(Dispersion!$H$9)),'Emissions (start here)'!O293*453.59/3600*Dispersion!$H$9,0)</f>
        <v>0</v>
      </c>
      <c r="AC293" s="74">
        <f>IF(AND(ISNUMBER('Emissions (start here)'!P293),ISNUMBER(Dispersion!$H$10)),'Emissions (start here)'!P293*2000*453.59/8760/3600*Dispersion!$H$10,0)</f>
        <v>0</v>
      </c>
      <c r="AD293" s="74">
        <f>IF(AND(ISNUMBER('Emissions (start here)'!P293),ISNUMBER(Dispersion!$H$11)),'Emissions (start here)'!P293*2000*453.59/8760/3600*Dispersion!$H$11,0)</f>
        <v>0</v>
      </c>
      <c r="AE293" s="74">
        <f>IF(AND(ISNUMBER('Emissions (start here)'!Q293),ISNUMBER(Dispersion!$I$8)),'Emissions (start here)'!Q293*453.59/3600*Dispersion!$I$8,0)</f>
        <v>0</v>
      </c>
      <c r="AF293" s="74">
        <f>IF(AND(ISNUMBER('Emissions (start here)'!Q293),ISNUMBER(Dispersion!$I$9)),'Emissions (start here)'!Q293*453.59/3600*Dispersion!$I$9,0)</f>
        <v>0</v>
      </c>
      <c r="AG293" s="74">
        <f>IF(AND(ISNUMBER('Emissions (start here)'!R293),ISNUMBER(Dispersion!$I$10)),'Emissions (start here)'!R293*2000*453.59/8760/3600*Dispersion!$I$10,0)</f>
        <v>0</v>
      </c>
      <c r="AH293" s="74">
        <f>IF(AND(ISNUMBER('Emissions (start here)'!R293),ISNUMBER(Dispersion!$I$11)),'Emissions (start here)'!R293*2000*453.59/8760/3600*Dispersion!$I$11,0)</f>
        <v>0</v>
      </c>
      <c r="AI293" s="74">
        <f>IF(AND(ISNUMBER('Emissions (start here)'!S293),ISNUMBER(Dispersion!$J$8)),'Emissions (start here)'!S293*453.59/3600*Dispersion!$J$8,0)</f>
        <v>0</v>
      </c>
      <c r="AJ293" s="74">
        <f>IF(AND(ISNUMBER('Emissions (start here)'!S293),ISNUMBER(Dispersion!$J$9)),'Emissions (start here)'!S293*453.59/3600*Dispersion!$J$9,0)</f>
        <v>0</v>
      </c>
      <c r="AK293" s="74">
        <f>IF(AND(ISNUMBER('Emissions (start here)'!T293),ISNUMBER(Dispersion!$J$10)),'Emissions (start here)'!T293*2000*453.59/8760/3600*Dispersion!$J$10,0)</f>
        <v>0</v>
      </c>
      <c r="AL293" s="74">
        <f>IF(AND(ISNUMBER('Emissions (start here)'!T293),ISNUMBER(Dispersion!$J$11)),'Emissions (start here)'!T293*2000*453.59/8760/3600*Dispersion!$J$11,0)</f>
        <v>0</v>
      </c>
      <c r="AM293" s="74">
        <f>IF(AND(ISNUMBER('Emissions (start here)'!U293),ISNUMBER(Dispersion!$K$8)),'Emissions (start here)'!U293*453.59/3600*Dispersion!$K$8,0)</f>
        <v>0</v>
      </c>
      <c r="AN293" s="74">
        <f>IF(AND(ISNUMBER('Emissions (start here)'!U293),ISNUMBER(Dispersion!$K$9)),'Emissions (start here)'!U293*453.59/3600*Dispersion!$K$9,0)</f>
        <v>0</v>
      </c>
      <c r="AO293" s="74">
        <f>IF(AND(ISNUMBER('Emissions (start here)'!V293),ISNUMBER(Dispersion!$K$10)),'Emissions (start here)'!V293*2000*453.59/8760/3600*Dispersion!$K$10,0)</f>
        <v>0</v>
      </c>
      <c r="AP293" s="74">
        <f>IF(AND(ISNUMBER('Emissions (start here)'!V293),ISNUMBER(Dispersion!$K$11)),'Emissions (start here)'!V293*2000*453.59/8760/3600*Dispersion!$K$11,0)</f>
        <v>0</v>
      </c>
      <c r="AQ293" s="74">
        <f>IF(AND(ISNUMBER('Emissions (start here)'!W293),ISNUMBER(Dispersion!$L$8)),'Emissions (start here)'!W293*453.59/3600*Dispersion!$L$8,0)</f>
        <v>0</v>
      </c>
      <c r="AR293" s="74">
        <f>IF(AND(ISNUMBER('Emissions (start here)'!W293),ISNUMBER(Dispersion!$L$9)),'Emissions (start here)'!W293*453.59/3600*Dispersion!$L$9,0)</f>
        <v>0</v>
      </c>
      <c r="AS293" s="74">
        <f>IF(AND(ISNUMBER('Emissions (start here)'!X293),ISNUMBER(Dispersion!$L$10)),'Emissions (start here)'!X293*2000*453.59/8760/3600*Dispersion!$L$10,0)</f>
        <v>0</v>
      </c>
      <c r="AT293" s="74">
        <f>IF(AND(ISNUMBER('Emissions (start here)'!X293),ISNUMBER(Dispersion!$L$11)),'Emissions (start here)'!X293*2000*453.59/8760/3600*Dispersion!$L$11,0)</f>
        <v>0</v>
      </c>
      <c r="AU293" s="74">
        <f>IF(AND(ISNUMBER('Emissions (start here)'!Y293),ISNUMBER(Dispersion!$M$8)),'Emissions (start here)'!Y293*453.59/3600*Dispersion!$M$8,0)</f>
        <v>0</v>
      </c>
      <c r="AV293" s="74">
        <f>IF(AND(ISNUMBER('Emissions (start here)'!Y293),ISNUMBER(Dispersion!$M$9)),'Emissions (start here)'!Y293*453.59/3600*Dispersion!$M$9,0)</f>
        <v>0</v>
      </c>
      <c r="AW293" s="74">
        <f>IF(AND(ISNUMBER('Emissions (start here)'!Z293),ISNUMBER(Dispersion!$M$10)),'Emissions (start here)'!Z293*2000*453.59/8760/3600*Dispersion!$M$10,0)</f>
        <v>0</v>
      </c>
      <c r="AX293" s="74">
        <f>IF(AND(ISNUMBER('Emissions (start here)'!Z293),ISNUMBER(Dispersion!$M$11)),'Emissions (start here)'!Z293*2000*453.59/8760/3600*Dispersion!$M$11,0)</f>
        <v>0</v>
      </c>
      <c r="AY293" s="74">
        <f>IF(AND(ISNUMBER('Emissions (start here)'!AA293),ISNUMBER(Dispersion!$N$8)),'Emissions (start here)'!AA293*453.59/3600*Dispersion!$N$8,0)</f>
        <v>0</v>
      </c>
      <c r="AZ293" s="74">
        <f>IF(AND(ISNUMBER('Emissions (start here)'!AA293),ISNUMBER(Dispersion!$N$9)),'Emissions (start here)'!AA293*453.59/3600*Dispersion!$N$9,0)</f>
        <v>0</v>
      </c>
      <c r="BA293" s="74">
        <f>IF(AND(ISNUMBER('Emissions (start here)'!AB293),ISNUMBER(Dispersion!$N$10)),'Emissions (start here)'!AB293*2000*453.59/8760/3600*Dispersion!$N$10,0)</f>
        <v>0</v>
      </c>
      <c r="BB293" s="74">
        <f>IF(AND(ISNUMBER('Emissions (start here)'!AB293),ISNUMBER(Dispersion!$N$11)),'Emissions (start here)'!AB293*2000*453.59/8760/3600*Dispersion!$N$11,0)</f>
        <v>0</v>
      </c>
      <c r="BC293" s="74">
        <f>IF(AND(ISNUMBER('Emissions (start here)'!AC293),ISNUMBER(Dispersion!$O$8)),'Emissions (start here)'!AC293*453.59/3600*Dispersion!$O$8,0)</f>
        <v>0</v>
      </c>
      <c r="BD293" s="74">
        <f>IF(AND(ISNUMBER('Emissions (start here)'!AC293),ISNUMBER(Dispersion!$O$9)),'Emissions (start here)'!AC293*453.59/3600*Dispersion!$O$9,0)</f>
        <v>0</v>
      </c>
      <c r="BE293" s="74">
        <f>IF(AND(ISNUMBER('Emissions (start here)'!AD293),ISNUMBER(Dispersion!$O$10)),'Emissions (start here)'!AD293*2000*453.59/8760/3600*Dispersion!$O$10,0)</f>
        <v>0</v>
      </c>
      <c r="BF293" s="74">
        <f>IF(AND(ISNUMBER('Emissions (start here)'!AD293),ISNUMBER(Dispersion!$O$11)),'Emissions (start here)'!AD293*2000*453.59/8760/3600*Dispersion!$O$11,0)</f>
        <v>0</v>
      </c>
      <c r="BG293" s="74">
        <f>IF(AND(ISNUMBER('Emissions (start here)'!AE293),ISNUMBER(Dispersion!$P$8)),'Emissions (start here)'!AE293*453.59/3600*Dispersion!$P$8,0)</f>
        <v>0</v>
      </c>
      <c r="BH293" s="74">
        <f>IF(AND(ISNUMBER('Emissions (start here)'!AE293),ISNUMBER(Dispersion!$P$9)),'Emissions (start here)'!AE293*453.59/3600*Dispersion!$P$9,0)</f>
        <v>0</v>
      </c>
      <c r="BI293" s="74">
        <f>IF(AND(ISNUMBER('Emissions (start here)'!AF293),ISNUMBER(Dispersion!$P$10)),'Emissions (start here)'!AF293*2000*453.59/8760/3600*Dispersion!$P$10,0)</f>
        <v>0</v>
      </c>
      <c r="BJ293" s="74">
        <f>IF(AND(ISNUMBER('Emissions (start here)'!AF293),ISNUMBER(Dispersion!$P$11)),'Emissions (start here)'!AF293*2000*453.59/8760/3600*Dispersion!$P$11,0)</f>
        <v>0</v>
      </c>
      <c r="BK293" s="74">
        <f>IF(AND(ISNUMBER('Emissions (start here)'!AG293),ISNUMBER(Dispersion!$Q$8)),'Emissions (start here)'!AG293*453.59/3600*Dispersion!$Q$8,0)</f>
        <v>0</v>
      </c>
      <c r="BL293" s="74">
        <f>IF(AND(ISNUMBER('Emissions (start here)'!AG293),ISNUMBER(Dispersion!$Q$9)),'Emissions (start here)'!AG293*453.59/3600*Dispersion!$Q$9,0)</f>
        <v>0</v>
      </c>
      <c r="BM293" s="74">
        <f>IF(AND(ISNUMBER('Emissions (start here)'!AH293),ISNUMBER(Dispersion!$Q$10)),'Emissions (start here)'!AH293*2000*453.59/8760/3600*Dispersion!$Q$10,0)</f>
        <v>0</v>
      </c>
      <c r="BN293" s="74">
        <f>IF(AND(ISNUMBER('Emissions (start here)'!AH293),ISNUMBER(Dispersion!$Q$11)),'Emissions (start here)'!AH293*2000*453.59/8760/3600*Dispersion!$Q$11,0)</f>
        <v>0</v>
      </c>
      <c r="BO293" s="74">
        <f>IF(AND(ISNUMBER('Emissions (start here)'!AI293),ISNUMBER(Dispersion!$R$8)),'Emissions (start here)'!AI293*453.59/3600*Dispersion!$R$8,0)</f>
        <v>0</v>
      </c>
      <c r="BP293" s="74">
        <f>IF(AND(ISNUMBER('Emissions (start here)'!AI293),ISNUMBER(Dispersion!$R$9)),'Emissions (start here)'!AI293*453.59/3600*Dispersion!$R$9,0)</f>
        <v>0</v>
      </c>
      <c r="BQ293" s="74">
        <f>IF(AND(ISNUMBER('Emissions (start here)'!AJ293),ISNUMBER(Dispersion!$R$10)),'Emissions (start here)'!AJ293*2000*453.59/8760/3600*Dispersion!$R$10,0)</f>
        <v>0</v>
      </c>
      <c r="BR293" s="74">
        <f>IF(AND(ISNUMBER('Emissions (start here)'!AJ293),ISNUMBER(Dispersion!$R$11)),'Emissions (start here)'!AJ293*2000*453.59/8760/3600*Dispersion!$R$11,0)</f>
        <v>0</v>
      </c>
      <c r="BS293" s="74">
        <f>IF(AND(ISNUMBER('Emissions (start here)'!AK293),ISNUMBER(Dispersion!$S$8)),'Emissions (start here)'!AK293*453.59/3600*Dispersion!$S$8,0)</f>
        <v>0</v>
      </c>
      <c r="BT293" s="74">
        <f>IF(AND(ISNUMBER('Emissions (start here)'!AK293),ISNUMBER(Dispersion!$S$9)),'Emissions (start here)'!AK293*453.59/3600*Dispersion!$S$9,0)</f>
        <v>0</v>
      </c>
      <c r="BU293" s="74">
        <f>IF(AND(ISNUMBER('Emissions (start here)'!AL293),ISNUMBER(Dispersion!$S$10)),'Emissions (start here)'!AL293*2000*453.59/8760/3600*Dispersion!$S$10,0)</f>
        <v>0</v>
      </c>
      <c r="BV293" s="74">
        <f>IF(AND(ISNUMBER('Emissions (start here)'!AL293),ISNUMBER(Dispersion!$S$11)),'Emissions (start here)'!AL293*2000*453.59/8760/3600*Dispersion!$S$11,0)</f>
        <v>0</v>
      </c>
      <c r="BW293" s="74">
        <f>IF(AND(ISNUMBER('Emissions (start here)'!AM293),ISNUMBER(Dispersion!$T$8)),'Emissions (start here)'!AM293*453.59/3600*Dispersion!$T$8,0)</f>
        <v>0</v>
      </c>
      <c r="BX293" s="74">
        <f>IF(AND(ISNUMBER('Emissions (start here)'!AM293),ISNUMBER(Dispersion!$T$9)),'Emissions (start here)'!AM293*453.59/3600*Dispersion!$T$9,0)</f>
        <v>0</v>
      </c>
      <c r="BY293" s="74">
        <f>IF(AND(ISNUMBER('Emissions (start here)'!AN293),ISNUMBER(Dispersion!$T$10)),'Emissions (start here)'!AN293*2000*453.59/8760/3600*Dispersion!$T$10,0)</f>
        <v>0</v>
      </c>
      <c r="BZ293" s="74">
        <f>IF(AND(ISNUMBER('Emissions (start here)'!AN293),ISNUMBER(Dispersion!$T$11)),'Emissions (start here)'!AN293*2000*453.59/8760/3600*Dispersion!$T$11,0)</f>
        <v>0</v>
      </c>
      <c r="CA293" s="74">
        <f>IF(AND(ISNUMBER('Emissions (start here)'!AO293),ISNUMBER(Dispersion!$U$8)),'Emissions (start here)'!AO293*453.59/3600*Dispersion!$U$8,0)</f>
        <v>0</v>
      </c>
      <c r="CB293" s="74">
        <f>IF(AND(ISNUMBER('Emissions (start here)'!AO293),ISNUMBER(Dispersion!$U$9)),'Emissions (start here)'!AO293*453.59/3600*Dispersion!$U$9,0)</f>
        <v>0</v>
      </c>
      <c r="CC293" s="74">
        <f>IF(AND(ISNUMBER('Emissions (start here)'!AP293),ISNUMBER(Dispersion!$U$10)),'Emissions (start here)'!AP293*2000*453.59/8760/3600*Dispersion!$U$10,0)</f>
        <v>0</v>
      </c>
      <c r="CD293" s="74">
        <f>IF(AND(ISNUMBER('Emissions (start here)'!AP293),ISNUMBER(Dispersion!$U$11)),'Emissions (start here)'!AP293*2000*453.59/8760/3600*Dispersion!$U$11,0)</f>
        <v>0</v>
      </c>
      <c r="CE293" s="74">
        <f>IF(AND(ISNUMBER('Emissions (start here)'!AQ293),ISNUMBER(Dispersion!$V$8)),'Emissions (start here)'!AQ293*453.59/3600*Dispersion!$V$8,0)</f>
        <v>0</v>
      </c>
      <c r="CF293" s="74">
        <f>IF(AND(ISNUMBER('Emissions (start here)'!AQ293),ISNUMBER(Dispersion!$V$9)),'Emissions (start here)'!AQ293*453.59/3600*Dispersion!$V$9,0)</f>
        <v>0</v>
      </c>
      <c r="CG293" s="74">
        <f>IF(AND(ISNUMBER('Emissions (start here)'!AR293),ISNUMBER(Dispersion!$V$10)),'Emissions (start here)'!AR293*2000*453.59/8760/3600*Dispersion!$V$10,0)</f>
        <v>0</v>
      </c>
      <c r="CH293" s="74">
        <f>IF(AND(ISNUMBER('Emissions (start here)'!AR293),ISNUMBER(Dispersion!$V$11)),'Emissions (start here)'!AR293*2000*453.59/8760/3600*Dispersion!$V$11,0)</f>
        <v>0</v>
      </c>
      <c r="CI293" s="74">
        <f>IF(AND(ISNUMBER('Emissions (start here)'!AS293),ISNUMBER(Dispersion!$W$8)),'Emissions (start here)'!AS293*453.59/3600*Dispersion!$W$8,0)</f>
        <v>0</v>
      </c>
      <c r="CJ293" s="74">
        <f>IF(AND(ISNUMBER('Emissions (start here)'!AS293),ISNUMBER(Dispersion!$W$9)),'Emissions (start here)'!AS293*453.59/3600*Dispersion!$W$9,0)</f>
        <v>0</v>
      </c>
      <c r="CK293" s="74">
        <f>IF(AND(ISNUMBER('Emissions (start here)'!AT293),ISNUMBER(Dispersion!$W$10)),'Emissions (start here)'!AT293*2000*453.59/8760/3600*Dispersion!$W$10,0)</f>
        <v>0</v>
      </c>
      <c r="CL293" s="74">
        <f>IF(AND(ISNUMBER('Emissions (start here)'!AT293),ISNUMBER(Dispersion!$W$11)),'Emissions (start here)'!AT293*2000*453.59/8760/3600*Dispersion!$W$11,0)</f>
        <v>0</v>
      </c>
      <c r="CM293" s="74">
        <f>IF(AND(ISNUMBER('Emissions (start here)'!AU293),ISNUMBER(Dispersion!$X$8)),'Emissions (start here)'!AU293*453.59/3600*Dispersion!$X$8,0)</f>
        <v>0</v>
      </c>
      <c r="CN293" s="74">
        <f>IF(AND(ISNUMBER('Emissions (start here)'!AU293),ISNUMBER(Dispersion!$X$9)),'Emissions (start here)'!AU293*453.59/3600*Dispersion!$X$9,0)</f>
        <v>0</v>
      </c>
      <c r="CO293" s="74">
        <f>IF(AND(ISNUMBER('Emissions (start here)'!AV293),ISNUMBER(Dispersion!$X$10)),'Emissions (start here)'!AV293*2000*453.59/8760/3600*Dispersion!$X$10,0)</f>
        <v>0</v>
      </c>
      <c r="CP293" s="74">
        <f>IF(AND(ISNUMBER('Emissions (start here)'!AV293),ISNUMBER(Dispersion!$X$11)),'Emissions (start here)'!AV293*2000*453.59/8760/3600*Dispersion!$X$11,0)</f>
        <v>0</v>
      </c>
      <c r="CQ293" s="74">
        <f>IF(AND(ISNUMBER('Emissions (start here)'!AW293),ISNUMBER(Dispersion!$Y$8)),'Emissions (start here)'!AW293*453.59/3600*Dispersion!$Y$8,0)</f>
        <v>0</v>
      </c>
      <c r="CR293" s="74">
        <f>IF(AND(ISNUMBER('Emissions (start here)'!AW293),ISNUMBER(Dispersion!$Y$9)),'Emissions (start here)'!AW293*453.59/3600*Dispersion!$Y$9,0)</f>
        <v>0</v>
      </c>
      <c r="CS293" s="74">
        <f>IF(AND(ISNUMBER('Emissions (start here)'!AX293),ISNUMBER(Dispersion!$Y$10)),'Emissions (start here)'!AX293*2000*453.59/8760/3600*Dispersion!$Y$10,0)</f>
        <v>0</v>
      </c>
      <c r="CT293" s="74">
        <f>IF(AND(ISNUMBER('Emissions (start here)'!AX293),ISNUMBER(Dispersion!$Y$11)),'Emissions (start here)'!AX293*2000*453.59/8760/3600*Dispersion!$Y$11,0)</f>
        <v>0</v>
      </c>
      <c r="CU293" s="74">
        <f>IF(AND(ISNUMBER('Emissions (start here)'!AY293),ISNUMBER(Dispersion!$Z$8)),'Emissions (start here)'!AY293*453.59/3600*Dispersion!$Z$8,0)</f>
        <v>0</v>
      </c>
      <c r="CV293" s="74">
        <f>IF(AND(ISNUMBER('Emissions (start here)'!AY293),ISNUMBER(Dispersion!$Z$9)),'Emissions (start here)'!AY293*453.59/3600*Dispersion!$Z$9,0)</f>
        <v>0</v>
      </c>
      <c r="CW293" s="74">
        <f>IF(AND(ISNUMBER('Emissions (start here)'!AZ293),ISNUMBER(Dispersion!$Z$10)),'Emissions (start here)'!AZ293*2000*453.59/8760/3600*Dispersion!$Z$10,0)</f>
        <v>0</v>
      </c>
      <c r="CX293" s="74">
        <f>IF(AND(ISNUMBER('Emissions (start here)'!AZ293),ISNUMBER(Dispersion!$Z$11)),'Emissions (start here)'!AZ293*2000*453.59/8760/3600*Dispersion!$Z$11,0)</f>
        <v>0</v>
      </c>
      <c r="CY293" s="74">
        <f>IF(AND(ISNUMBER('Emissions (start here)'!BA293),ISNUMBER(Dispersion!$AA$8)),'Emissions (start here)'!BA293*453.59/3600*Dispersion!$AA$8,0)</f>
        <v>0</v>
      </c>
      <c r="CZ293" s="74">
        <f>IF(AND(ISNUMBER('Emissions (start here)'!BA293),ISNUMBER(Dispersion!$AA$9)),'Emissions (start here)'!BA293*453.59/3600*Dispersion!$AA$9,0)</f>
        <v>0</v>
      </c>
      <c r="DA293" s="74">
        <f>IF(AND(ISNUMBER('Emissions (start here)'!BB293),ISNUMBER(Dispersion!$AA$10)),'Emissions (start here)'!BB293*2000*453.59/8760/3600*Dispersion!$AA$10,0)</f>
        <v>0</v>
      </c>
      <c r="DB293" s="74">
        <f>IF(AND(ISNUMBER('Emissions (start here)'!BB293),ISNUMBER(Dispersion!$AA$11)),'Emissions (start here)'!BB293*2000*453.59/8760/3600*Dispersion!$AA$11,0)</f>
        <v>0</v>
      </c>
      <c r="DC293" s="74">
        <f>IF(AND(ISNUMBER('Emissions (start here)'!BC293),ISNUMBER(Dispersion!$AB$8)),'Emissions (start here)'!BC293*453.59/3600*Dispersion!$AB$8,0)</f>
        <v>0</v>
      </c>
      <c r="DD293" s="74">
        <f>IF(AND(ISNUMBER('Emissions (start here)'!BC293),ISNUMBER(Dispersion!$AB$9)),'Emissions (start here)'!BC293*453.59/3600*Dispersion!$AB$9,0)</f>
        <v>0</v>
      </c>
      <c r="DE293" s="74">
        <f>IF(AND(ISNUMBER('Emissions (start here)'!BD293),ISNUMBER(Dispersion!$AB$10)),'Emissions (start here)'!BD293*2000*453.59/8760/3600*Dispersion!$AB$10,0)</f>
        <v>0</v>
      </c>
      <c r="DF293" s="74">
        <f>IF(AND(ISNUMBER('Emissions (start here)'!BD293),ISNUMBER(Dispersion!$AB$11)),'Emissions (start here)'!BD293*2000*453.59/8760/3600*Dispersion!$AB$11,0)</f>
        <v>0</v>
      </c>
      <c r="DG293" s="74">
        <f>IF(AND(ISNUMBER('Emissions (start here)'!BE293),ISNUMBER(Dispersion!$AC$8)),'Emissions (start here)'!BE293*453.59/3600*Dispersion!$AC$8,0)</f>
        <v>0</v>
      </c>
      <c r="DH293" s="74">
        <f>IF(AND(ISNUMBER('Emissions (start here)'!BE293),ISNUMBER(Dispersion!$AC$9)),'Emissions (start here)'!BE293*453.59/3600*Dispersion!$AC$9,0)</f>
        <v>0</v>
      </c>
      <c r="DI293" s="74">
        <f>IF(AND(ISNUMBER('Emissions (start here)'!BF293),ISNUMBER(Dispersion!$AC$10)),'Emissions (start here)'!BF293*2000*453.59/8760/3600*Dispersion!$AC$10,0)</f>
        <v>0</v>
      </c>
      <c r="DJ293" s="74">
        <f>IF(AND(ISNUMBER('Emissions (start here)'!BF293),ISNUMBER(Dispersion!$AC$11)),'Emissions (start here)'!BF293*2000*453.59/8760/3600*Dispersion!$AC$11,0)</f>
        <v>0</v>
      </c>
      <c r="DK293" s="74">
        <f>IF(AND(ISNUMBER('Emissions (start here)'!BG293),ISNUMBER(Dispersion!$AD$8)),'Emissions (start here)'!BG293*453.59/3600*Dispersion!$AD$8,0)</f>
        <v>0</v>
      </c>
      <c r="DL293" s="74">
        <f>IF(AND(ISNUMBER('Emissions (start here)'!BG293),ISNUMBER(Dispersion!$AD$9)),'Emissions (start here)'!BG293*453.59/3600*Dispersion!$AD$9,0)</f>
        <v>0</v>
      </c>
      <c r="DM293" s="74">
        <f>IF(AND(ISNUMBER('Emissions (start here)'!BH293),ISNUMBER(Dispersion!$AD$10)),'Emissions (start here)'!BH293*2000*453.59/8760/3600*Dispersion!$AD$10,0)</f>
        <v>0</v>
      </c>
      <c r="DN293" s="74">
        <f>IF(AND(ISNUMBER('Emissions (start here)'!BH293),ISNUMBER(Dispersion!$AD$11)),'Emissions (start here)'!BH293*2000*453.59/8760/3600*Dispersion!$AD$11,0)</f>
        <v>0</v>
      </c>
      <c r="DO293" s="74">
        <f>IF(AND(ISNUMBER('Emissions (start here)'!BI293),ISNUMBER(Dispersion!$AE$8)),'Emissions (start here)'!BI293*453.59/3600*Dispersion!$AE$8,0)</f>
        <v>0</v>
      </c>
      <c r="DP293" s="74">
        <f>IF(AND(ISNUMBER('Emissions (start here)'!BI293),ISNUMBER(Dispersion!$AE$9)),'Emissions (start here)'!BI293*453.59/3600*Dispersion!$AE$9,0)</f>
        <v>0</v>
      </c>
      <c r="DQ293" s="74">
        <f>IF(AND(ISNUMBER('Emissions (start here)'!BJ293),ISNUMBER(Dispersion!$AE$10)),'Emissions (start here)'!BJ293*2000*453.59/8760/3600*Dispersion!$AE$10,0)</f>
        <v>0</v>
      </c>
      <c r="DR293" s="74">
        <f>IF(AND(ISNUMBER('Emissions (start here)'!BJ293),ISNUMBER(Dispersion!$AE$11)),'Emissions (start here)'!BJ293*2000*453.59/8760/3600*Dispersion!$AE$11,0)</f>
        <v>0</v>
      </c>
      <c r="DS293" s="74">
        <f>IF(AND(ISNUMBER('Emissions (start here)'!BK293),ISNUMBER(Dispersion!$AF$8)),'Emissions (start here)'!BK293*453.59/3600*Dispersion!$AF$8,0)</f>
        <v>0</v>
      </c>
      <c r="DT293" s="74">
        <f>IF(AND(ISNUMBER('Emissions (start here)'!BK293),ISNUMBER(Dispersion!$AF$9)),'Emissions (start here)'!BK293*453.59/3600*Dispersion!$AF$9,0)</f>
        <v>0</v>
      </c>
      <c r="DU293" s="74">
        <f>IF(AND(ISNUMBER('Emissions (start here)'!BL293),ISNUMBER(Dispersion!$AF$10)),'Emissions (start here)'!BL293*2000*453.59/8760/3600*Dispersion!$AF$10,0)</f>
        <v>0</v>
      </c>
      <c r="DV293" s="74">
        <f>IF(AND(ISNUMBER('Emissions (start here)'!BL293),ISNUMBER(Dispersion!$AF$11)),'Emissions (start here)'!BL293*2000*453.59/8760/3600*Dispersion!$AF$11,0)</f>
        <v>0</v>
      </c>
      <c r="DW293" s="74">
        <f>IF(AND(ISNUMBER('Emissions (start here)'!BM293),ISNUMBER(Dispersion!$AG$8)),'Emissions (start here)'!BM293*453.59/3600*Dispersion!$AG$8,0)</f>
        <v>0</v>
      </c>
      <c r="DX293" s="74">
        <f>IF(AND(ISNUMBER('Emissions (start here)'!BM293),ISNUMBER(Dispersion!$AG$9)),'Emissions (start here)'!BM293*453.59/3600*Dispersion!$AG$9,0)</f>
        <v>0</v>
      </c>
      <c r="DY293" s="74">
        <f>IF(AND(ISNUMBER('Emissions (start here)'!BN293),ISNUMBER(Dispersion!$AG$10)),'Emissions (start here)'!BN293*2000*453.59/8760/3600*Dispersion!$AG$10,0)</f>
        <v>0</v>
      </c>
      <c r="DZ293" s="74">
        <f>IF(AND(ISNUMBER('Emissions (start here)'!BN293),ISNUMBER(Dispersion!$AG$11)),'Emissions (start here)'!BN293*2000*453.59/8760/3600*Dispersion!$AG$11,0)</f>
        <v>0</v>
      </c>
      <c r="EA293" s="74">
        <f>IF(AND(ISNUMBER('Emissions (start here)'!BO293),ISNUMBER(Dispersion!$AH$8)),'Emissions (start here)'!BO293*453.59/3600*Dispersion!$AH$8,0)</f>
        <v>0</v>
      </c>
      <c r="EB293" s="74">
        <f>IF(AND(ISNUMBER('Emissions (start here)'!BO293),ISNUMBER(Dispersion!$AH$9)),'Emissions (start here)'!BO293*453.59/3600*Dispersion!$AH$9,0)</f>
        <v>0</v>
      </c>
      <c r="EC293" s="74">
        <f>IF(AND(ISNUMBER('Emissions (start here)'!BP293),ISNUMBER(Dispersion!$AH$10)),'Emissions (start here)'!BP293*2000*453.59/8760/3600*Dispersion!$AH$10,0)</f>
        <v>0</v>
      </c>
      <c r="ED293" s="74">
        <f>IF(AND(ISNUMBER('Emissions (start here)'!BP293),ISNUMBER(Dispersion!$AH$11)),'Emissions (start here)'!BP293*2000*453.59/8760/3600*Dispersion!$AH$11,0)</f>
        <v>0</v>
      </c>
      <c r="EE293" s="74">
        <f>IF(AND(ISNUMBER('Emissions (start here)'!BQ293),ISNUMBER(Dispersion!$AI$8)),'Emissions (start here)'!BQ293*453.59/3600*Dispersion!$AI$8,0)</f>
        <v>0</v>
      </c>
      <c r="EF293" s="74">
        <f>IF(AND(ISNUMBER('Emissions (start here)'!BQ293),ISNUMBER(Dispersion!$AI$9)),'Emissions (start here)'!BQ293*453.59/3600*Dispersion!$AI$9,0)</f>
        <v>0</v>
      </c>
      <c r="EG293" s="74">
        <f>IF(AND(ISNUMBER('Emissions (start here)'!BR293),ISNUMBER(Dispersion!$AI$10)),'Emissions (start here)'!BR293*2000*453.59/8760/3600*Dispersion!$AI$10,0)</f>
        <v>0</v>
      </c>
      <c r="EH293" s="74">
        <f>IF(AND(ISNUMBER('Emissions (start here)'!BR293),ISNUMBER(Dispersion!$AI$11)),'Emissions (start here)'!BR293*2000*453.59/8760/3600*Dispersion!$AI$11,0)</f>
        <v>0</v>
      </c>
      <c r="EI293" s="74">
        <f>IF(AND(ISNUMBER('Emissions (start here)'!BS293),ISNUMBER(Dispersion!$AJ$8)),'Emissions (start here)'!BS293*453.59/3600*Dispersion!$AJ$8,0)</f>
        <v>0</v>
      </c>
      <c r="EJ293" s="74">
        <f>IF(AND(ISNUMBER('Emissions (start here)'!BS293),ISNUMBER(Dispersion!$AJ$9)),'Emissions (start here)'!BS293*453.59/3600*Dispersion!$AJ$9,0)</f>
        <v>0</v>
      </c>
      <c r="EK293" s="74">
        <f>IF(AND(ISNUMBER('Emissions (start here)'!BT293),ISNUMBER(Dispersion!$AJ$10)),'Emissions (start here)'!BT293*2000*453.59/8760/3600*Dispersion!$AJ$10,0)</f>
        <v>0</v>
      </c>
      <c r="EL293" s="74">
        <f>IF(AND(ISNUMBER('Emissions (start here)'!BT293),ISNUMBER(Dispersion!$AJ$11)),'Emissions (start here)'!BT293*2000*453.59/8760/3600*Dispersion!$AJ$11,0)</f>
        <v>0</v>
      </c>
      <c r="EM293" s="74">
        <f>IF(AND(ISNUMBER('Emissions (start here)'!BU293),ISNUMBER(Dispersion!$AK$8)),'Emissions (start here)'!BU293*453.59/3600*Dispersion!$AK$8,0)</f>
        <v>0</v>
      </c>
      <c r="EN293" s="74">
        <f>IF(AND(ISNUMBER('Emissions (start here)'!BU293),ISNUMBER(Dispersion!$AK$9)),'Emissions (start here)'!BU293*453.59/3600*Dispersion!$AK$9,0)</f>
        <v>0</v>
      </c>
      <c r="EO293" s="74">
        <f>IF(AND(ISNUMBER('Emissions (start here)'!BV293),ISNUMBER(Dispersion!$AK$10)),'Emissions (start here)'!BV293*2000*453.59/8760/3600*Dispersion!$AK$10,0)</f>
        <v>0</v>
      </c>
      <c r="EP293" s="74">
        <f>IF(AND(ISNUMBER('Emissions (start here)'!BV293),ISNUMBER(Dispersion!$AK$11)),'Emissions (start here)'!BV293*2000*453.59/8760/3600*Dispersion!$AK$11,0)</f>
        <v>0</v>
      </c>
      <c r="EQ293" s="74">
        <f>IF(AND(ISNUMBER('Emissions (start here)'!BW293),ISNUMBER(Dispersion!$AL$8)),'Emissions (start here)'!BW293*453.59/3600*Dispersion!$AL$8,0)</f>
        <v>0</v>
      </c>
      <c r="ER293" s="74">
        <f>IF(AND(ISNUMBER('Emissions (start here)'!BW293),ISNUMBER(Dispersion!$AL$9)),'Emissions (start here)'!BW293*453.59/3600*Dispersion!$AL$9,0)</f>
        <v>0</v>
      </c>
      <c r="ES293" s="74">
        <f>IF(AND(ISNUMBER('Emissions (start here)'!BX293),ISNUMBER(Dispersion!$AL$10)),'Emissions (start here)'!BX293*2000*453.59/8760/3600*Dispersion!$AL$10,0)</f>
        <v>0</v>
      </c>
      <c r="ET293" s="74">
        <f>IF(AND(ISNUMBER('Emissions (start here)'!BX293),ISNUMBER(Dispersion!$AL$11)),'Emissions (start here)'!BX293*2000*453.59/8760/3600*Dispersion!$AL$11,0)</f>
        <v>0</v>
      </c>
      <c r="EU293" s="74">
        <f>IF(AND(ISNUMBER('Emissions (start here)'!BY293),ISNUMBER(Dispersion!$AM$8)),'Emissions (start here)'!BY293*453.59/3600*Dispersion!$AM$8,0)</f>
        <v>0</v>
      </c>
      <c r="EV293" s="74">
        <f>IF(AND(ISNUMBER('Emissions (start here)'!BY293),ISNUMBER(Dispersion!$AM$9)),'Emissions (start here)'!BY293*453.59/3600*Dispersion!$AM$9,0)</f>
        <v>0</v>
      </c>
      <c r="EW293" s="74">
        <f>IF(AND(ISNUMBER('Emissions (start here)'!BZ293),ISNUMBER(Dispersion!$AM$10)),'Emissions (start here)'!BZ293*2000*453.59/8760/3600*Dispersion!$AM$10,0)</f>
        <v>0</v>
      </c>
      <c r="EX293" s="74">
        <f>IF(AND(ISNUMBER('Emissions (start here)'!BZ293),ISNUMBER(Dispersion!$AM$11)),'Emissions (start here)'!BZ293*2000*453.59/8760/3600*Dispersion!$AM$11,0)</f>
        <v>0</v>
      </c>
      <c r="EY293" s="74">
        <f>IF(AND(ISNUMBER('Emissions (start here)'!CA293),ISNUMBER(Dispersion!$AN$8)),'Emissions (start here)'!CA293*453.59/3600*Dispersion!$AN$8,0)</f>
        <v>0</v>
      </c>
      <c r="EZ293" s="74">
        <f>IF(AND(ISNUMBER('Emissions (start here)'!CA293),ISNUMBER(Dispersion!$AN$9)),'Emissions (start here)'!CA293*453.59/3600*Dispersion!$AN$9,0)</f>
        <v>0</v>
      </c>
      <c r="FA293" s="74">
        <f>IF(AND(ISNUMBER('Emissions (start here)'!CB293),ISNUMBER(Dispersion!$AN$10)),'Emissions (start here)'!CB293*2000*453.59/8760/3600*Dispersion!$AN$10,0)</f>
        <v>0</v>
      </c>
      <c r="FB293" s="74">
        <f>IF(AND(ISNUMBER('Emissions (start here)'!CB293),ISNUMBER(Dispersion!$AN$11)),'Emissions (start here)'!CB293*2000*453.59/8760/3600*Dispersion!$AN$11,0)</f>
        <v>0</v>
      </c>
      <c r="FC293" s="74">
        <f>IF(AND(ISNUMBER('Emissions (start here)'!CC293),ISNUMBER(Dispersion!$AO$8)),'Emissions (start here)'!CC293*453.59/3600*Dispersion!$AO$8,0)</f>
        <v>0</v>
      </c>
      <c r="FD293" s="74">
        <f>IF(AND(ISNUMBER('Emissions (start here)'!CC293),ISNUMBER(Dispersion!$AO$9)),'Emissions (start here)'!CC293*453.59/3600*Dispersion!$AO$9,0)</f>
        <v>0</v>
      </c>
      <c r="FE293" s="74">
        <f>IF(AND(ISNUMBER('Emissions (start here)'!CD293),ISNUMBER(Dispersion!$AO$10)),'Emissions (start here)'!CD293*2000*453.59/8760/3600*Dispersion!$AO$10,0)</f>
        <v>0</v>
      </c>
      <c r="FF293" s="74">
        <f>IF(AND(ISNUMBER('Emissions (start here)'!CD293),ISNUMBER(Dispersion!$AO$11)),'Emissions (start here)'!CD293*2000*453.59/8760/3600*Dispersion!$AO$11,0)</f>
        <v>0</v>
      </c>
      <c r="FG293" s="74">
        <f>IF(AND(ISNUMBER('Emissions (start here)'!CE293),ISNUMBER(Dispersion!$AP$8)),'Emissions (start here)'!CE293*453.59/3600*Dispersion!$AP$8,0)</f>
        <v>0</v>
      </c>
      <c r="FH293" s="74">
        <f>IF(AND(ISNUMBER('Emissions (start here)'!CE293),ISNUMBER(Dispersion!$AP$9)),'Emissions (start here)'!CE293*453.59/3600*Dispersion!$AP$9,0)</f>
        <v>0</v>
      </c>
      <c r="FI293" s="74">
        <f>IF(AND(ISNUMBER('Emissions (start here)'!CF293),ISNUMBER(Dispersion!$AP$10)),'Emissions (start here)'!CF293*2000*453.59/8760/3600*Dispersion!$AP$10,0)</f>
        <v>0</v>
      </c>
      <c r="FJ293" s="74">
        <f>IF(AND(ISNUMBER('Emissions (start here)'!CF293),ISNUMBER(Dispersion!$AP$11)),'Emissions (start here)'!CF293*2000*453.59/8760/3600*Dispersion!$AP$11,0)</f>
        <v>0</v>
      </c>
      <c r="FK293" s="74">
        <f>IF(AND(ISNUMBER('Emissions (start here)'!CG293),ISNUMBER(Dispersion!$AQ$8)),'Emissions (start here)'!CG293*453.59/3600*Dispersion!$AQ$8,0)</f>
        <v>0</v>
      </c>
      <c r="FL293" s="74">
        <f>IF(AND(ISNUMBER('Emissions (start here)'!CG293),ISNUMBER(Dispersion!$AQ$9)),'Emissions (start here)'!CG293*453.59/3600*Dispersion!$AQ$9,0)</f>
        <v>0</v>
      </c>
      <c r="FM293" s="74">
        <f>IF(AND(ISNUMBER('Emissions (start here)'!CH293),ISNUMBER(Dispersion!$AQ$10)),'Emissions (start here)'!CH293*2000*453.59/8760/3600*Dispersion!$AQ$10,0)</f>
        <v>0</v>
      </c>
      <c r="FN293" s="74">
        <f>IF(AND(ISNUMBER('Emissions (start here)'!CH293),ISNUMBER(Dispersion!$AQ$11)),'Emissions (start here)'!CH293*2000*453.59/8760/3600*Dispersion!$AQ$11,0)</f>
        <v>0</v>
      </c>
      <c r="FO293" s="74">
        <f>IF(AND(ISNUMBER('Emissions (start here)'!CI293),ISNUMBER(Dispersion!$AR$8)),'Emissions (start here)'!CI293*453.59/3600*Dispersion!$AR$8,0)</f>
        <v>0</v>
      </c>
      <c r="FP293" s="74">
        <f>IF(AND(ISNUMBER('Emissions (start here)'!CI293),ISNUMBER(Dispersion!$AR$9)),'Emissions (start here)'!CI293*453.59/3600*Dispersion!$AR$9,0)</f>
        <v>0</v>
      </c>
      <c r="FQ293" s="74">
        <f>IF(AND(ISNUMBER('Emissions (start here)'!CJ293),ISNUMBER(Dispersion!$AR$10)),'Emissions (start here)'!CJ293*2000*453.59/8760/3600*Dispersion!$AR$10,0)</f>
        <v>0</v>
      </c>
      <c r="FR293" s="74">
        <f>IF(AND(ISNUMBER('Emissions (start here)'!CJ293),ISNUMBER(Dispersion!$AR$11)),'Emissions (start here)'!CJ293*2000*453.59/8760/3600*Dispersion!$AR$11,0)</f>
        <v>0</v>
      </c>
      <c r="FS293" s="74">
        <f>IF(AND(ISNUMBER('Emissions (start here)'!CK293),ISNUMBER(Dispersion!$AS$8)),'Emissions (start here)'!CK293*453.59/3600*Dispersion!$AS$8,0)</f>
        <v>0</v>
      </c>
      <c r="FT293" s="74">
        <f>IF(AND(ISNUMBER('Emissions (start here)'!CK293),ISNUMBER(Dispersion!$AS$9)),'Emissions (start here)'!CK293*453.59/3600*Dispersion!$AS$9,0)</f>
        <v>0</v>
      </c>
      <c r="FU293" s="74">
        <f>IF(AND(ISNUMBER('Emissions (start here)'!CL293),ISNUMBER(Dispersion!$AS$10)),'Emissions (start here)'!CL293*2000*453.59/8760/3600*Dispersion!$AS$10,0)</f>
        <v>0</v>
      </c>
      <c r="FV293" s="74">
        <f>IF(AND(ISNUMBER('Emissions (start here)'!CL293),ISNUMBER(Dispersion!$AS$11)),'Emissions (start here)'!CL293*2000*453.59/8760/3600*Dispersion!$AS$11,0)</f>
        <v>0</v>
      </c>
      <c r="FW293" s="74">
        <f>IF(AND(ISNUMBER('Emissions (start here)'!CM293),ISNUMBER(Dispersion!$AT$8)),'Emissions (start here)'!CM293*453.59/3600*Dispersion!$AT$8,0)</f>
        <v>0</v>
      </c>
      <c r="FX293" s="74">
        <f>IF(AND(ISNUMBER('Emissions (start here)'!CM293),ISNUMBER(Dispersion!$AT$9)),'Emissions (start here)'!CM293*453.59/3600*Dispersion!$AT$9,0)</f>
        <v>0</v>
      </c>
      <c r="FY293" s="74">
        <f>IF(AND(ISNUMBER('Emissions (start here)'!CN293),ISNUMBER(Dispersion!$AT$10)),'Emissions (start here)'!CN293*2000*453.59/8760/3600*Dispersion!$AT$10,0)</f>
        <v>0</v>
      </c>
      <c r="FZ293" s="74">
        <f>IF(AND(ISNUMBER('Emissions (start here)'!CN293),ISNUMBER(Dispersion!$AT$11)),'Emissions (start here)'!CN293*2000*453.59/8760/3600*Dispersion!$AT$11,0)</f>
        <v>0</v>
      </c>
      <c r="GA293" s="74">
        <f>IF(AND(ISNUMBER('Emissions (start here)'!CO293),ISNUMBER(Dispersion!$AU$8)),'Emissions (start here)'!CO293*453.59/3600*Dispersion!$AU$8,0)</f>
        <v>0</v>
      </c>
      <c r="GB293" s="74">
        <f>IF(AND(ISNUMBER('Emissions (start here)'!CO293),ISNUMBER(Dispersion!$AU$9)),'Emissions (start here)'!CO293*453.59/3600*Dispersion!$AU$9,0)</f>
        <v>0</v>
      </c>
      <c r="GC293" s="74">
        <f>IF(AND(ISNUMBER('Emissions (start here)'!CP293),ISNUMBER(Dispersion!$AU$10)),'Emissions (start here)'!CP293*2000*453.59/8760/3600*Dispersion!$AU$10,0)</f>
        <v>0</v>
      </c>
      <c r="GD293" s="74">
        <f>IF(AND(ISNUMBER('Emissions (start here)'!CP293),ISNUMBER(Dispersion!$AU$11)),'Emissions (start here)'!CP293*2000*453.59/8760/3600*Dispersion!$AU$11,0)</f>
        <v>0</v>
      </c>
      <c r="GE293" s="74">
        <f>IF(AND(ISNUMBER('Emissions (start here)'!CQ293),ISNUMBER(Dispersion!$AV$8)),'Emissions (start here)'!CQ293*453.59/3600*Dispersion!$AV$8,0)</f>
        <v>0</v>
      </c>
      <c r="GF293" s="74">
        <f>IF(AND(ISNUMBER('Emissions (start here)'!CQ293),ISNUMBER(Dispersion!$AV$9)),'Emissions (start here)'!CQ293*453.59/3600*Dispersion!$AV$9,0)</f>
        <v>0</v>
      </c>
      <c r="GG293" s="74">
        <f>IF(AND(ISNUMBER('Emissions (start here)'!CR293),ISNUMBER(Dispersion!$AV$10)),'Emissions (start here)'!CR293*2000*453.59/8760/3600*Dispersion!$AV$10,0)</f>
        <v>0</v>
      </c>
      <c r="GH293" s="74">
        <f>IF(AND(ISNUMBER('Emissions (start here)'!CR293),ISNUMBER(Dispersion!$AV$11)),'Emissions (start here)'!CR293*2000*453.59/8760/3600*Dispersion!$AV$11,0)</f>
        <v>0</v>
      </c>
      <c r="GI293" s="74">
        <f>IF(AND(ISNUMBER('Emissions (start here)'!CS293),ISNUMBER(Dispersion!$AW$8)),'Emissions (start here)'!CS293*453.59/3600*Dispersion!$AW$8,0)</f>
        <v>0</v>
      </c>
      <c r="GJ293" s="74">
        <f>IF(AND(ISNUMBER('Emissions (start here)'!CS293),ISNUMBER(Dispersion!$AW$9)),'Emissions (start here)'!CS293*453.59/3600*Dispersion!$AW$9,0)</f>
        <v>0</v>
      </c>
      <c r="GK293" s="74">
        <f>IF(AND(ISNUMBER('Emissions (start here)'!CT293),ISNUMBER(Dispersion!$AW$10)),'Emissions (start here)'!CT293*2000*453.59/8760/3600*Dispersion!$AW$10,0)</f>
        <v>0</v>
      </c>
      <c r="GL293" s="74">
        <f>IF(AND(ISNUMBER('Emissions (start here)'!CT293),ISNUMBER(Dispersion!$AW$11)),'Emissions (start here)'!CT293*2000*453.59/8760/3600*Dispersion!$AW$11,0)</f>
        <v>0</v>
      </c>
      <c r="GM293" s="74">
        <f>IF(AND(ISNUMBER('Emissions (start here)'!CU293),ISNUMBER(Dispersion!$AX$8)),'Emissions (start here)'!CU293*453.59/3600*Dispersion!$AX$8,0)</f>
        <v>0</v>
      </c>
      <c r="GN293" s="74">
        <f>IF(AND(ISNUMBER('Emissions (start here)'!CU293),ISNUMBER(Dispersion!$AX$9)),'Emissions (start here)'!CU293*453.59/3600*Dispersion!$AX$9,0)</f>
        <v>0</v>
      </c>
      <c r="GO293" s="74">
        <f>IF(AND(ISNUMBER('Emissions (start here)'!CV293),ISNUMBER(Dispersion!$AX$10)),'Emissions (start here)'!CV293*2000*453.59/8760/3600*Dispersion!$AX$10,0)</f>
        <v>0</v>
      </c>
      <c r="GP293" s="74">
        <f>IF(AND(ISNUMBER('Emissions (start here)'!CV293),ISNUMBER(Dispersion!$AX$11)),'Emissions (start here)'!CV293*2000*453.59/8760/3600*Dispersion!$AX$11,0)</f>
        <v>0</v>
      </c>
      <c r="GQ293" s="74">
        <f>IF(AND(ISNUMBER('Emissions (start here)'!CW293),ISNUMBER(Dispersion!$AY$8)),'Emissions (start here)'!CW293*453.59/3600*Dispersion!$AY$8,0)</f>
        <v>0</v>
      </c>
      <c r="GR293" s="74">
        <f>IF(AND(ISNUMBER('Emissions (start here)'!CW293),ISNUMBER(Dispersion!$AY$9)),'Emissions (start here)'!CW293*453.59/3600*Dispersion!$AY$9,0)</f>
        <v>0</v>
      </c>
      <c r="GS293" s="74">
        <f>IF(AND(ISNUMBER('Emissions (start here)'!CX293),ISNUMBER(Dispersion!$AY$10)),'Emissions (start here)'!CX293*2000*453.59/8760/3600*Dispersion!$AY$10,0)</f>
        <v>0</v>
      </c>
      <c r="GT293" s="74">
        <f>IF(AND(ISNUMBER('Emissions (start here)'!CX293),ISNUMBER(Dispersion!$AY$11)),'Emissions (start here)'!CX293*2000*453.59/8760/3600*Dispersion!$AY$11,0)</f>
        <v>0</v>
      </c>
      <c r="GU293" s="74">
        <f>IF(AND(ISNUMBER('Emissions (start here)'!CY293),ISNUMBER(Dispersion!$AZ$8)),'Emissions (start here)'!CY293*453.59/3600*Dispersion!$AZ$8,0)</f>
        <v>0</v>
      </c>
      <c r="GV293" s="74">
        <f>IF(AND(ISNUMBER('Emissions (start here)'!CY293),ISNUMBER(Dispersion!$AZ$9)),'Emissions (start here)'!CY293*453.59/3600*Dispersion!$AZ$9,0)</f>
        <v>0</v>
      </c>
      <c r="GW293" s="74">
        <f>IF(AND(ISNUMBER('Emissions (start here)'!CZ293),ISNUMBER(Dispersion!$AZ$10)),'Emissions (start here)'!CZ293*2000*453.59/8760/3600*Dispersion!$AZ$10,0)</f>
        <v>0</v>
      </c>
      <c r="GX293" s="74">
        <f>IF(AND(ISNUMBER('Emissions (start here)'!CZ293),ISNUMBER(Dispersion!$AZ$11)),'Emissions (start here)'!CZ293*2000*453.59/8760/3600*Dispersion!$AZ$11,0)</f>
        <v>0</v>
      </c>
    </row>
    <row r="294" spans="1:206" x14ac:dyDescent="0.2">
      <c r="A294" s="51" t="str">
        <f>'Tox Values'!C294</f>
        <v>10595-95-6</v>
      </c>
      <c r="B294" s="94" t="str">
        <f>'Tox Values'!D294</f>
        <v>N-Nitroso-n-methylethylamine</v>
      </c>
      <c r="C294" s="96">
        <f t="shared" si="17"/>
        <v>0</v>
      </c>
      <c r="D294" s="74">
        <f t="shared" si="18"/>
        <v>0</v>
      </c>
      <c r="E294" s="74">
        <f t="shared" si="19"/>
        <v>0</v>
      </c>
      <c r="F294" s="99">
        <f t="shared" si="20"/>
        <v>0</v>
      </c>
      <c r="G294" s="97">
        <f>IF(AND(ISNUMBER('Emissions (start here)'!E294),ISNUMBER(Dispersion!$C$8)),'Emissions (start here)'!E294*453.59/3600*Dispersion!$C$8,0)</f>
        <v>0</v>
      </c>
      <c r="H294" s="74">
        <f>IF(AND(ISNUMBER('Emissions (start here)'!E294),ISNUMBER(Dispersion!$C$9)),'Emissions (start here)'!E294*453.59/3600*Dispersion!$C$9,0)</f>
        <v>0</v>
      </c>
      <c r="I294" s="74">
        <f>IF(AND(ISNUMBER('Emissions (start here)'!F294),ISNUMBER(Dispersion!$C$10)),'Emissions (start here)'!F294*2000*453.59/8760/3600*Dispersion!$C$10,0)</f>
        <v>0</v>
      </c>
      <c r="J294" s="74">
        <f>IF(AND(ISNUMBER('Emissions (start here)'!F294),ISNUMBER(Dispersion!$C$11)),'Emissions (start here)'!F294*2000*453.59/8760/3600*Dispersion!$C$11,0)</f>
        <v>0</v>
      </c>
      <c r="K294" s="74">
        <f>IF(AND(ISNUMBER('Emissions (start here)'!G294),ISNUMBER(Dispersion!$D$8)),'Emissions (start here)'!G294*453.59/3600*Dispersion!$D$8,0)</f>
        <v>0</v>
      </c>
      <c r="L294" s="74">
        <f>IF(AND(ISNUMBER('Emissions (start here)'!G294),ISNUMBER(Dispersion!$D$9)),'Emissions (start here)'!G294*453.59/3600*Dispersion!$D$9,0)</f>
        <v>0</v>
      </c>
      <c r="M294" s="74">
        <f>IF(AND(ISNUMBER('Emissions (start here)'!H294),ISNUMBER(Dispersion!$D$10)),'Emissions (start here)'!H294*2000*453.59/8760/3600*Dispersion!$D$10,0)</f>
        <v>0</v>
      </c>
      <c r="N294" s="74">
        <f>IF(AND(ISNUMBER('Emissions (start here)'!H294),ISNUMBER(Dispersion!$D$11)),'Emissions (start here)'!H294*2000*453.59/8760/3600*Dispersion!$D$11,0)</f>
        <v>0</v>
      </c>
      <c r="O294" s="74">
        <f>IF(AND(ISNUMBER('Emissions (start here)'!I294),ISNUMBER(Dispersion!$E$8)),'Emissions (start here)'!I294*453.59/3600*Dispersion!$E$8,0)</f>
        <v>0</v>
      </c>
      <c r="P294" s="74">
        <f>IF(AND(ISNUMBER('Emissions (start here)'!I294),ISNUMBER(Dispersion!$E$9)),'Emissions (start here)'!I294*453.59/3600*Dispersion!$E$9,0)</f>
        <v>0</v>
      </c>
      <c r="Q294" s="74">
        <f>IF(AND(ISNUMBER('Emissions (start here)'!J294),ISNUMBER(Dispersion!$E$10)),'Emissions (start here)'!J294*2000*453.59/8760/3600*Dispersion!$E$10,0)</f>
        <v>0</v>
      </c>
      <c r="R294" s="74">
        <f>IF(AND(ISNUMBER('Emissions (start here)'!J294),ISNUMBER(Dispersion!$E$11)),'Emissions (start here)'!J294*2000*453.59/8760/3600*Dispersion!$E$11,0)</f>
        <v>0</v>
      </c>
      <c r="S294" s="74">
        <f>IF(AND(ISNUMBER('Emissions (start here)'!K294),ISNUMBER(Dispersion!$F$8)),'Emissions (start here)'!K294*453.59/3600*Dispersion!$F$8,0)</f>
        <v>0</v>
      </c>
      <c r="T294" s="74">
        <f>IF(AND(ISNUMBER('Emissions (start here)'!K294),ISNUMBER(Dispersion!$F$9)),'Emissions (start here)'!K294*453.59/3600*Dispersion!$F$9,0)</f>
        <v>0</v>
      </c>
      <c r="U294" s="74">
        <f>IF(AND(ISNUMBER('Emissions (start here)'!L294),ISNUMBER(Dispersion!$F$10)),'Emissions (start here)'!L294*2000*453.59/8760/3600*Dispersion!$F$10,0)</f>
        <v>0</v>
      </c>
      <c r="V294" s="74">
        <f>IF(AND(ISNUMBER('Emissions (start here)'!L294),ISNUMBER(Dispersion!$F$11)),'Emissions (start here)'!L294*2000*453.59/8760/3600*Dispersion!$F$11,0)</f>
        <v>0</v>
      </c>
      <c r="W294" s="74">
        <f>IF(AND(ISNUMBER('Emissions (start here)'!M294),ISNUMBER(Dispersion!$G$8)),'Emissions (start here)'!M294*453.59/3600*Dispersion!$G$8,0)</f>
        <v>0</v>
      </c>
      <c r="X294" s="74">
        <f>IF(AND(ISNUMBER('Emissions (start here)'!M294),ISNUMBER(Dispersion!$G$9)),'Emissions (start here)'!M294*453.59/3600*Dispersion!$G$9,0)</f>
        <v>0</v>
      </c>
      <c r="Y294" s="74">
        <f>IF(AND(ISNUMBER('Emissions (start here)'!N294),ISNUMBER(Dispersion!$G$10)),'Emissions (start here)'!N294*2000*453.59/8760/3600*Dispersion!$G$10,0)</f>
        <v>0</v>
      </c>
      <c r="Z294" s="74">
        <f>IF(AND(ISNUMBER('Emissions (start here)'!N294),ISNUMBER(Dispersion!$G$11)),'Emissions (start here)'!N294*2000*453.59/8760/3600*Dispersion!$G$11,0)</f>
        <v>0</v>
      </c>
      <c r="AA294" s="74">
        <f>IF(AND(ISNUMBER('Emissions (start here)'!O294),ISNUMBER(Dispersion!$H$8)),'Emissions (start here)'!O294*453.59/3600*Dispersion!$H$8,0)</f>
        <v>0</v>
      </c>
      <c r="AB294" s="74">
        <f>IF(AND(ISNUMBER('Emissions (start here)'!O294),ISNUMBER(Dispersion!$H$9)),'Emissions (start here)'!O294*453.59/3600*Dispersion!$H$9,0)</f>
        <v>0</v>
      </c>
      <c r="AC294" s="74">
        <f>IF(AND(ISNUMBER('Emissions (start here)'!P294),ISNUMBER(Dispersion!$H$10)),'Emissions (start here)'!P294*2000*453.59/8760/3600*Dispersion!$H$10,0)</f>
        <v>0</v>
      </c>
      <c r="AD294" s="74">
        <f>IF(AND(ISNUMBER('Emissions (start here)'!P294),ISNUMBER(Dispersion!$H$11)),'Emissions (start here)'!P294*2000*453.59/8760/3600*Dispersion!$H$11,0)</f>
        <v>0</v>
      </c>
      <c r="AE294" s="74">
        <f>IF(AND(ISNUMBER('Emissions (start here)'!Q294),ISNUMBER(Dispersion!$I$8)),'Emissions (start here)'!Q294*453.59/3600*Dispersion!$I$8,0)</f>
        <v>0</v>
      </c>
      <c r="AF294" s="74">
        <f>IF(AND(ISNUMBER('Emissions (start here)'!Q294),ISNUMBER(Dispersion!$I$9)),'Emissions (start here)'!Q294*453.59/3600*Dispersion!$I$9,0)</f>
        <v>0</v>
      </c>
      <c r="AG294" s="74">
        <f>IF(AND(ISNUMBER('Emissions (start here)'!R294),ISNUMBER(Dispersion!$I$10)),'Emissions (start here)'!R294*2000*453.59/8760/3600*Dispersion!$I$10,0)</f>
        <v>0</v>
      </c>
      <c r="AH294" s="74">
        <f>IF(AND(ISNUMBER('Emissions (start here)'!R294),ISNUMBER(Dispersion!$I$11)),'Emissions (start here)'!R294*2000*453.59/8760/3600*Dispersion!$I$11,0)</f>
        <v>0</v>
      </c>
      <c r="AI294" s="74">
        <f>IF(AND(ISNUMBER('Emissions (start here)'!S294),ISNUMBER(Dispersion!$J$8)),'Emissions (start here)'!S294*453.59/3600*Dispersion!$J$8,0)</f>
        <v>0</v>
      </c>
      <c r="AJ294" s="74">
        <f>IF(AND(ISNUMBER('Emissions (start here)'!S294),ISNUMBER(Dispersion!$J$9)),'Emissions (start here)'!S294*453.59/3600*Dispersion!$J$9,0)</f>
        <v>0</v>
      </c>
      <c r="AK294" s="74">
        <f>IF(AND(ISNUMBER('Emissions (start here)'!T294),ISNUMBER(Dispersion!$J$10)),'Emissions (start here)'!T294*2000*453.59/8760/3600*Dispersion!$J$10,0)</f>
        <v>0</v>
      </c>
      <c r="AL294" s="74">
        <f>IF(AND(ISNUMBER('Emissions (start here)'!T294),ISNUMBER(Dispersion!$J$11)),'Emissions (start here)'!T294*2000*453.59/8760/3600*Dispersion!$J$11,0)</f>
        <v>0</v>
      </c>
      <c r="AM294" s="74">
        <f>IF(AND(ISNUMBER('Emissions (start here)'!U294),ISNUMBER(Dispersion!$K$8)),'Emissions (start here)'!U294*453.59/3600*Dispersion!$K$8,0)</f>
        <v>0</v>
      </c>
      <c r="AN294" s="74">
        <f>IF(AND(ISNUMBER('Emissions (start here)'!U294),ISNUMBER(Dispersion!$K$9)),'Emissions (start here)'!U294*453.59/3600*Dispersion!$K$9,0)</f>
        <v>0</v>
      </c>
      <c r="AO294" s="74">
        <f>IF(AND(ISNUMBER('Emissions (start here)'!V294),ISNUMBER(Dispersion!$K$10)),'Emissions (start here)'!V294*2000*453.59/8760/3600*Dispersion!$K$10,0)</f>
        <v>0</v>
      </c>
      <c r="AP294" s="74">
        <f>IF(AND(ISNUMBER('Emissions (start here)'!V294),ISNUMBER(Dispersion!$K$11)),'Emissions (start here)'!V294*2000*453.59/8760/3600*Dispersion!$K$11,0)</f>
        <v>0</v>
      </c>
      <c r="AQ294" s="74">
        <f>IF(AND(ISNUMBER('Emissions (start here)'!W294),ISNUMBER(Dispersion!$L$8)),'Emissions (start here)'!W294*453.59/3600*Dispersion!$L$8,0)</f>
        <v>0</v>
      </c>
      <c r="AR294" s="74">
        <f>IF(AND(ISNUMBER('Emissions (start here)'!W294),ISNUMBER(Dispersion!$L$9)),'Emissions (start here)'!W294*453.59/3600*Dispersion!$L$9,0)</f>
        <v>0</v>
      </c>
      <c r="AS294" s="74">
        <f>IF(AND(ISNUMBER('Emissions (start here)'!X294),ISNUMBER(Dispersion!$L$10)),'Emissions (start here)'!X294*2000*453.59/8760/3600*Dispersion!$L$10,0)</f>
        <v>0</v>
      </c>
      <c r="AT294" s="74">
        <f>IF(AND(ISNUMBER('Emissions (start here)'!X294),ISNUMBER(Dispersion!$L$11)),'Emissions (start here)'!X294*2000*453.59/8760/3600*Dispersion!$L$11,0)</f>
        <v>0</v>
      </c>
      <c r="AU294" s="74">
        <f>IF(AND(ISNUMBER('Emissions (start here)'!Y294),ISNUMBER(Dispersion!$M$8)),'Emissions (start here)'!Y294*453.59/3600*Dispersion!$M$8,0)</f>
        <v>0</v>
      </c>
      <c r="AV294" s="74">
        <f>IF(AND(ISNUMBER('Emissions (start here)'!Y294),ISNUMBER(Dispersion!$M$9)),'Emissions (start here)'!Y294*453.59/3600*Dispersion!$M$9,0)</f>
        <v>0</v>
      </c>
      <c r="AW294" s="74">
        <f>IF(AND(ISNUMBER('Emissions (start here)'!Z294),ISNUMBER(Dispersion!$M$10)),'Emissions (start here)'!Z294*2000*453.59/8760/3600*Dispersion!$M$10,0)</f>
        <v>0</v>
      </c>
      <c r="AX294" s="74">
        <f>IF(AND(ISNUMBER('Emissions (start here)'!Z294),ISNUMBER(Dispersion!$M$11)),'Emissions (start here)'!Z294*2000*453.59/8760/3600*Dispersion!$M$11,0)</f>
        <v>0</v>
      </c>
      <c r="AY294" s="74">
        <f>IF(AND(ISNUMBER('Emissions (start here)'!AA294),ISNUMBER(Dispersion!$N$8)),'Emissions (start here)'!AA294*453.59/3600*Dispersion!$N$8,0)</f>
        <v>0</v>
      </c>
      <c r="AZ294" s="74">
        <f>IF(AND(ISNUMBER('Emissions (start here)'!AA294),ISNUMBER(Dispersion!$N$9)),'Emissions (start here)'!AA294*453.59/3600*Dispersion!$N$9,0)</f>
        <v>0</v>
      </c>
      <c r="BA294" s="74">
        <f>IF(AND(ISNUMBER('Emissions (start here)'!AB294),ISNUMBER(Dispersion!$N$10)),'Emissions (start here)'!AB294*2000*453.59/8760/3600*Dispersion!$N$10,0)</f>
        <v>0</v>
      </c>
      <c r="BB294" s="74">
        <f>IF(AND(ISNUMBER('Emissions (start here)'!AB294),ISNUMBER(Dispersion!$N$11)),'Emissions (start here)'!AB294*2000*453.59/8760/3600*Dispersion!$N$11,0)</f>
        <v>0</v>
      </c>
      <c r="BC294" s="74">
        <f>IF(AND(ISNUMBER('Emissions (start here)'!AC294),ISNUMBER(Dispersion!$O$8)),'Emissions (start here)'!AC294*453.59/3600*Dispersion!$O$8,0)</f>
        <v>0</v>
      </c>
      <c r="BD294" s="74">
        <f>IF(AND(ISNUMBER('Emissions (start here)'!AC294),ISNUMBER(Dispersion!$O$9)),'Emissions (start here)'!AC294*453.59/3600*Dispersion!$O$9,0)</f>
        <v>0</v>
      </c>
      <c r="BE294" s="74">
        <f>IF(AND(ISNUMBER('Emissions (start here)'!AD294),ISNUMBER(Dispersion!$O$10)),'Emissions (start here)'!AD294*2000*453.59/8760/3600*Dispersion!$O$10,0)</f>
        <v>0</v>
      </c>
      <c r="BF294" s="74">
        <f>IF(AND(ISNUMBER('Emissions (start here)'!AD294),ISNUMBER(Dispersion!$O$11)),'Emissions (start here)'!AD294*2000*453.59/8760/3600*Dispersion!$O$11,0)</f>
        <v>0</v>
      </c>
      <c r="BG294" s="74">
        <f>IF(AND(ISNUMBER('Emissions (start here)'!AE294),ISNUMBER(Dispersion!$P$8)),'Emissions (start here)'!AE294*453.59/3600*Dispersion!$P$8,0)</f>
        <v>0</v>
      </c>
      <c r="BH294" s="74">
        <f>IF(AND(ISNUMBER('Emissions (start here)'!AE294),ISNUMBER(Dispersion!$P$9)),'Emissions (start here)'!AE294*453.59/3600*Dispersion!$P$9,0)</f>
        <v>0</v>
      </c>
      <c r="BI294" s="74">
        <f>IF(AND(ISNUMBER('Emissions (start here)'!AF294),ISNUMBER(Dispersion!$P$10)),'Emissions (start here)'!AF294*2000*453.59/8760/3600*Dispersion!$P$10,0)</f>
        <v>0</v>
      </c>
      <c r="BJ294" s="74">
        <f>IF(AND(ISNUMBER('Emissions (start here)'!AF294),ISNUMBER(Dispersion!$P$11)),'Emissions (start here)'!AF294*2000*453.59/8760/3600*Dispersion!$P$11,0)</f>
        <v>0</v>
      </c>
      <c r="BK294" s="74">
        <f>IF(AND(ISNUMBER('Emissions (start here)'!AG294),ISNUMBER(Dispersion!$Q$8)),'Emissions (start here)'!AG294*453.59/3600*Dispersion!$Q$8,0)</f>
        <v>0</v>
      </c>
      <c r="BL294" s="74">
        <f>IF(AND(ISNUMBER('Emissions (start here)'!AG294),ISNUMBER(Dispersion!$Q$9)),'Emissions (start here)'!AG294*453.59/3600*Dispersion!$Q$9,0)</f>
        <v>0</v>
      </c>
      <c r="BM294" s="74">
        <f>IF(AND(ISNUMBER('Emissions (start here)'!AH294),ISNUMBER(Dispersion!$Q$10)),'Emissions (start here)'!AH294*2000*453.59/8760/3600*Dispersion!$Q$10,0)</f>
        <v>0</v>
      </c>
      <c r="BN294" s="74">
        <f>IF(AND(ISNUMBER('Emissions (start here)'!AH294),ISNUMBER(Dispersion!$Q$11)),'Emissions (start here)'!AH294*2000*453.59/8760/3600*Dispersion!$Q$11,0)</f>
        <v>0</v>
      </c>
      <c r="BO294" s="74">
        <f>IF(AND(ISNUMBER('Emissions (start here)'!AI294),ISNUMBER(Dispersion!$R$8)),'Emissions (start here)'!AI294*453.59/3600*Dispersion!$R$8,0)</f>
        <v>0</v>
      </c>
      <c r="BP294" s="74">
        <f>IF(AND(ISNUMBER('Emissions (start here)'!AI294),ISNUMBER(Dispersion!$R$9)),'Emissions (start here)'!AI294*453.59/3600*Dispersion!$R$9,0)</f>
        <v>0</v>
      </c>
      <c r="BQ294" s="74">
        <f>IF(AND(ISNUMBER('Emissions (start here)'!AJ294),ISNUMBER(Dispersion!$R$10)),'Emissions (start here)'!AJ294*2000*453.59/8760/3600*Dispersion!$R$10,0)</f>
        <v>0</v>
      </c>
      <c r="BR294" s="74">
        <f>IF(AND(ISNUMBER('Emissions (start here)'!AJ294),ISNUMBER(Dispersion!$R$11)),'Emissions (start here)'!AJ294*2000*453.59/8760/3600*Dispersion!$R$11,0)</f>
        <v>0</v>
      </c>
      <c r="BS294" s="74">
        <f>IF(AND(ISNUMBER('Emissions (start here)'!AK294),ISNUMBER(Dispersion!$S$8)),'Emissions (start here)'!AK294*453.59/3600*Dispersion!$S$8,0)</f>
        <v>0</v>
      </c>
      <c r="BT294" s="74">
        <f>IF(AND(ISNUMBER('Emissions (start here)'!AK294),ISNUMBER(Dispersion!$S$9)),'Emissions (start here)'!AK294*453.59/3600*Dispersion!$S$9,0)</f>
        <v>0</v>
      </c>
      <c r="BU294" s="74">
        <f>IF(AND(ISNUMBER('Emissions (start here)'!AL294),ISNUMBER(Dispersion!$S$10)),'Emissions (start here)'!AL294*2000*453.59/8760/3600*Dispersion!$S$10,0)</f>
        <v>0</v>
      </c>
      <c r="BV294" s="74">
        <f>IF(AND(ISNUMBER('Emissions (start here)'!AL294),ISNUMBER(Dispersion!$S$11)),'Emissions (start here)'!AL294*2000*453.59/8760/3600*Dispersion!$S$11,0)</f>
        <v>0</v>
      </c>
      <c r="BW294" s="74">
        <f>IF(AND(ISNUMBER('Emissions (start here)'!AM294),ISNUMBER(Dispersion!$T$8)),'Emissions (start here)'!AM294*453.59/3600*Dispersion!$T$8,0)</f>
        <v>0</v>
      </c>
      <c r="BX294" s="74">
        <f>IF(AND(ISNUMBER('Emissions (start here)'!AM294),ISNUMBER(Dispersion!$T$9)),'Emissions (start here)'!AM294*453.59/3600*Dispersion!$T$9,0)</f>
        <v>0</v>
      </c>
      <c r="BY294" s="74">
        <f>IF(AND(ISNUMBER('Emissions (start here)'!AN294),ISNUMBER(Dispersion!$T$10)),'Emissions (start here)'!AN294*2000*453.59/8760/3600*Dispersion!$T$10,0)</f>
        <v>0</v>
      </c>
      <c r="BZ294" s="74">
        <f>IF(AND(ISNUMBER('Emissions (start here)'!AN294),ISNUMBER(Dispersion!$T$11)),'Emissions (start here)'!AN294*2000*453.59/8760/3600*Dispersion!$T$11,0)</f>
        <v>0</v>
      </c>
      <c r="CA294" s="74">
        <f>IF(AND(ISNUMBER('Emissions (start here)'!AO294),ISNUMBER(Dispersion!$U$8)),'Emissions (start here)'!AO294*453.59/3600*Dispersion!$U$8,0)</f>
        <v>0</v>
      </c>
      <c r="CB294" s="74">
        <f>IF(AND(ISNUMBER('Emissions (start here)'!AO294),ISNUMBER(Dispersion!$U$9)),'Emissions (start here)'!AO294*453.59/3600*Dispersion!$U$9,0)</f>
        <v>0</v>
      </c>
      <c r="CC294" s="74">
        <f>IF(AND(ISNUMBER('Emissions (start here)'!AP294),ISNUMBER(Dispersion!$U$10)),'Emissions (start here)'!AP294*2000*453.59/8760/3600*Dispersion!$U$10,0)</f>
        <v>0</v>
      </c>
      <c r="CD294" s="74">
        <f>IF(AND(ISNUMBER('Emissions (start here)'!AP294),ISNUMBER(Dispersion!$U$11)),'Emissions (start here)'!AP294*2000*453.59/8760/3600*Dispersion!$U$11,0)</f>
        <v>0</v>
      </c>
      <c r="CE294" s="74">
        <f>IF(AND(ISNUMBER('Emissions (start here)'!AQ294),ISNUMBER(Dispersion!$V$8)),'Emissions (start here)'!AQ294*453.59/3600*Dispersion!$V$8,0)</f>
        <v>0</v>
      </c>
      <c r="CF294" s="74">
        <f>IF(AND(ISNUMBER('Emissions (start here)'!AQ294),ISNUMBER(Dispersion!$V$9)),'Emissions (start here)'!AQ294*453.59/3600*Dispersion!$V$9,0)</f>
        <v>0</v>
      </c>
      <c r="CG294" s="74">
        <f>IF(AND(ISNUMBER('Emissions (start here)'!AR294),ISNUMBER(Dispersion!$V$10)),'Emissions (start here)'!AR294*2000*453.59/8760/3600*Dispersion!$V$10,0)</f>
        <v>0</v>
      </c>
      <c r="CH294" s="74">
        <f>IF(AND(ISNUMBER('Emissions (start here)'!AR294),ISNUMBER(Dispersion!$V$11)),'Emissions (start here)'!AR294*2000*453.59/8760/3600*Dispersion!$V$11,0)</f>
        <v>0</v>
      </c>
      <c r="CI294" s="74">
        <f>IF(AND(ISNUMBER('Emissions (start here)'!AS294),ISNUMBER(Dispersion!$W$8)),'Emissions (start here)'!AS294*453.59/3600*Dispersion!$W$8,0)</f>
        <v>0</v>
      </c>
      <c r="CJ294" s="74">
        <f>IF(AND(ISNUMBER('Emissions (start here)'!AS294),ISNUMBER(Dispersion!$W$9)),'Emissions (start here)'!AS294*453.59/3600*Dispersion!$W$9,0)</f>
        <v>0</v>
      </c>
      <c r="CK294" s="74">
        <f>IF(AND(ISNUMBER('Emissions (start here)'!AT294),ISNUMBER(Dispersion!$W$10)),'Emissions (start here)'!AT294*2000*453.59/8760/3600*Dispersion!$W$10,0)</f>
        <v>0</v>
      </c>
      <c r="CL294" s="74">
        <f>IF(AND(ISNUMBER('Emissions (start here)'!AT294),ISNUMBER(Dispersion!$W$11)),'Emissions (start here)'!AT294*2000*453.59/8760/3600*Dispersion!$W$11,0)</f>
        <v>0</v>
      </c>
      <c r="CM294" s="74">
        <f>IF(AND(ISNUMBER('Emissions (start here)'!AU294),ISNUMBER(Dispersion!$X$8)),'Emissions (start here)'!AU294*453.59/3600*Dispersion!$X$8,0)</f>
        <v>0</v>
      </c>
      <c r="CN294" s="74">
        <f>IF(AND(ISNUMBER('Emissions (start here)'!AU294),ISNUMBER(Dispersion!$X$9)),'Emissions (start here)'!AU294*453.59/3600*Dispersion!$X$9,0)</f>
        <v>0</v>
      </c>
      <c r="CO294" s="74">
        <f>IF(AND(ISNUMBER('Emissions (start here)'!AV294),ISNUMBER(Dispersion!$X$10)),'Emissions (start here)'!AV294*2000*453.59/8760/3600*Dispersion!$X$10,0)</f>
        <v>0</v>
      </c>
      <c r="CP294" s="74">
        <f>IF(AND(ISNUMBER('Emissions (start here)'!AV294),ISNUMBER(Dispersion!$X$11)),'Emissions (start here)'!AV294*2000*453.59/8760/3600*Dispersion!$X$11,0)</f>
        <v>0</v>
      </c>
      <c r="CQ294" s="74">
        <f>IF(AND(ISNUMBER('Emissions (start here)'!AW294),ISNUMBER(Dispersion!$Y$8)),'Emissions (start here)'!AW294*453.59/3600*Dispersion!$Y$8,0)</f>
        <v>0</v>
      </c>
      <c r="CR294" s="74">
        <f>IF(AND(ISNUMBER('Emissions (start here)'!AW294),ISNUMBER(Dispersion!$Y$9)),'Emissions (start here)'!AW294*453.59/3600*Dispersion!$Y$9,0)</f>
        <v>0</v>
      </c>
      <c r="CS294" s="74">
        <f>IF(AND(ISNUMBER('Emissions (start here)'!AX294),ISNUMBER(Dispersion!$Y$10)),'Emissions (start here)'!AX294*2000*453.59/8760/3600*Dispersion!$Y$10,0)</f>
        <v>0</v>
      </c>
      <c r="CT294" s="74">
        <f>IF(AND(ISNUMBER('Emissions (start here)'!AX294),ISNUMBER(Dispersion!$Y$11)),'Emissions (start here)'!AX294*2000*453.59/8760/3600*Dispersion!$Y$11,0)</f>
        <v>0</v>
      </c>
      <c r="CU294" s="74">
        <f>IF(AND(ISNUMBER('Emissions (start here)'!AY294),ISNUMBER(Dispersion!$Z$8)),'Emissions (start here)'!AY294*453.59/3600*Dispersion!$Z$8,0)</f>
        <v>0</v>
      </c>
      <c r="CV294" s="74">
        <f>IF(AND(ISNUMBER('Emissions (start here)'!AY294),ISNUMBER(Dispersion!$Z$9)),'Emissions (start here)'!AY294*453.59/3600*Dispersion!$Z$9,0)</f>
        <v>0</v>
      </c>
      <c r="CW294" s="74">
        <f>IF(AND(ISNUMBER('Emissions (start here)'!AZ294),ISNUMBER(Dispersion!$Z$10)),'Emissions (start here)'!AZ294*2000*453.59/8760/3600*Dispersion!$Z$10,0)</f>
        <v>0</v>
      </c>
      <c r="CX294" s="74">
        <f>IF(AND(ISNUMBER('Emissions (start here)'!AZ294),ISNUMBER(Dispersion!$Z$11)),'Emissions (start here)'!AZ294*2000*453.59/8760/3600*Dispersion!$Z$11,0)</f>
        <v>0</v>
      </c>
      <c r="CY294" s="74">
        <f>IF(AND(ISNUMBER('Emissions (start here)'!BA294),ISNUMBER(Dispersion!$AA$8)),'Emissions (start here)'!BA294*453.59/3600*Dispersion!$AA$8,0)</f>
        <v>0</v>
      </c>
      <c r="CZ294" s="74">
        <f>IF(AND(ISNUMBER('Emissions (start here)'!BA294),ISNUMBER(Dispersion!$AA$9)),'Emissions (start here)'!BA294*453.59/3600*Dispersion!$AA$9,0)</f>
        <v>0</v>
      </c>
      <c r="DA294" s="74">
        <f>IF(AND(ISNUMBER('Emissions (start here)'!BB294),ISNUMBER(Dispersion!$AA$10)),'Emissions (start here)'!BB294*2000*453.59/8760/3600*Dispersion!$AA$10,0)</f>
        <v>0</v>
      </c>
      <c r="DB294" s="74">
        <f>IF(AND(ISNUMBER('Emissions (start here)'!BB294),ISNUMBER(Dispersion!$AA$11)),'Emissions (start here)'!BB294*2000*453.59/8760/3600*Dispersion!$AA$11,0)</f>
        <v>0</v>
      </c>
      <c r="DC294" s="74">
        <f>IF(AND(ISNUMBER('Emissions (start here)'!BC294),ISNUMBER(Dispersion!$AB$8)),'Emissions (start here)'!BC294*453.59/3600*Dispersion!$AB$8,0)</f>
        <v>0</v>
      </c>
      <c r="DD294" s="74">
        <f>IF(AND(ISNUMBER('Emissions (start here)'!BC294),ISNUMBER(Dispersion!$AB$9)),'Emissions (start here)'!BC294*453.59/3600*Dispersion!$AB$9,0)</f>
        <v>0</v>
      </c>
      <c r="DE294" s="74">
        <f>IF(AND(ISNUMBER('Emissions (start here)'!BD294),ISNUMBER(Dispersion!$AB$10)),'Emissions (start here)'!BD294*2000*453.59/8760/3600*Dispersion!$AB$10,0)</f>
        <v>0</v>
      </c>
      <c r="DF294" s="74">
        <f>IF(AND(ISNUMBER('Emissions (start here)'!BD294),ISNUMBER(Dispersion!$AB$11)),'Emissions (start here)'!BD294*2000*453.59/8760/3600*Dispersion!$AB$11,0)</f>
        <v>0</v>
      </c>
      <c r="DG294" s="74">
        <f>IF(AND(ISNUMBER('Emissions (start here)'!BE294),ISNUMBER(Dispersion!$AC$8)),'Emissions (start here)'!BE294*453.59/3600*Dispersion!$AC$8,0)</f>
        <v>0</v>
      </c>
      <c r="DH294" s="74">
        <f>IF(AND(ISNUMBER('Emissions (start here)'!BE294),ISNUMBER(Dispersion!$AC$9)),'Emissions (start here)'!BE294*453.59/3600*Dispersion!$AC$9,0)</f>
        <v>0</v>
      </c>
      <c r="DI294" s="74">
        <f>IF(AND(ISNUMBER('Emissions (start here)'!BF294),ISNUMBER(Dispersion!$AC$10)),'Emissions (start here)'!BF294*2000*453.59/8760/3600*Dispersion!$AC$10,0)</f>
        <v>0</v>
      </c>
      <c r="DJ294" s="74">
        <f>IF(AND(ISNUMBER('Emissions (start here)'!BF294),ISNUMBER(Dispersion!$AC$11)),'Emissions (start here)'!BF294*2000*453.59/8760/3600*Dispersion!$AC$11,0)</f>
        <v>0</v>
      </c>
      <c r="DK294" s="74">
        <f>IF(AND(ISNUMBER('Emissions (start here)'!BG294),ISNUMBER(Dispersion!$AD$8)),'Emissions (start here)'!BG294*453.59/3600*Dispersion!$AD$8,0)</f>
        <v>0</v>
      </c>
      <c r="DL294" s="74">
        <f>IF(AND(ISNUMBER('Emissions (start here)'!BG294),ISNUMBER(Dispersion!$AD$9)),'Emissions (start here)'!BG294*453.59/3600*Dispersion!$AD$9,0)</f>
        <v>0</v>
      </c>
      <c r="DM294" s="74">
        <f>IF(AND(ISNUMBER('Emissions (start here)'!BH294),ISNUMBER(Dispersion!$AD$10)),'Emissions (start here)'!BH294*2000*453.59/8760/3600*Dispersion!$AD$10,0)</f>
        <v>0</v>
      </c>
      <c r="DN294" s="74">
        <f>IF(AND(ISNUMBER('Emissions (start here)'!BH294),ISNUMBER(Dispersion!$AD$11)),'Emissions (start here)'!BH294*2000*453.59/8760/3600*Dispersion!$AD$11,0)</f>
        <v>0</v>
      </c>
      <c r="DO294" s="74">
        <f>IF(AND(ISNUMBER('Emissions (start here)'!BI294),ISNUMBER(Dispersion!$AE$8)),'Emissions (start here)'!BI294*453.59/3600*Dispersion!$AE$8,0)</f>
        <v>0</v>
      </c>
      <c r="DP294" s="74">
        <f>IF(AND(ISNUMBER('Emissions (start here)'!BI294),ISNUMBER(Dispersion!$AE$9)),'Emissions (start here)'!BI294*453.59/3600*Dispersion!$AE$9,0)</f>
        <v>0</v>
      </c>
      <c r="DQ294" s="74">
        <f>IF(AND(ISNUMBER('Emissions (start here)'!BJ294),ISNUMBER(Dispersion!$AE$10)),'Emissions (start here)'!BJ294*2000*453.59/8760/3600*Dispersion!$AE$10,0)</f>
        <v>0</v>
      </c>
      <c r="DR294" s="74">
        <f>IF(AND(ISNUMBER('Emissions (start here)'!BJ294),ISNUMBER(Dispersion!$AE$11)),'Emissions (start here)'!BJ294*2000*453.59/8760/3600*Dispersion!$AE$11,0)</f>
        <v>0</v>
      </c>
      <c r="DS294" s="74">
        <f>IF(AND(ISNUMBER('Emissions (start here)'!BK294),ISNUMBER(Dispersion!$AF$8)),'Emissions (start here)'!BK294*453.59/3600*Dispersion!$AF$8,0)</f>
        <v>0</v>
      </c>
      <c r="DT294" s="74">
        <f>IF(AND(ISNUMBER('Emissions (start here)'!BK294),ISNUMBER(Dispersion!$AF$9)),'Emissions (start here)'!BK294*453.59/3600*Dispersion!$AF$9,0)</f>
        <v>0</v>
      </c>
      <c r="DU294" s="74">
        <f>IF(AND(ISNUMBER('Emissions (start here)'!BL294),ISNUMBER(Dispersion!$AF$10)),'Emissions (start here)'!BL294*2000*453.59/8760/3600*Dispersion!$AF$10,0)</f>
        <v>0</v>
      </c>
      <c r="DV294" s="74">
        <f>IF(AND(ISNUMBER('Emissions (start here)'!BL294),ISNUMBER(Dispersion!$AF$11)),'Emissions (start here)'!BL294*2000*453.59/8760/3600*Dispersion!$AF$11,0)</f>
        <v>0</v>
      </c>
      <c r="DW294" s="74">
        <f>IF(AND(ISNUMBER('Emissions (start here)'!BM294),ISNUMBER(Dispersion!$AG$8)),'Emissions (start here)'!BM294*453.59/3600*Dispersion!$AG$8,0)</f>
        <v>0</v>
      </c>
      <c r="DX294" s="74">
        <f>IF(AND(ISNUMBER('Emissions (start here)'!BM294),ISNUMBER(Dispersion!$AG$9)),'Emissions (start here)'!BM294*453.59/3600*Dispersion!$AG$9,0)</f>
        <v>0</v>
      </c>
      <c r="DY294" s="74">
        <f>IF(AND(ISNUMBER('Emissions (start here)'!BN294),ISNUMBER(Dispersion!$AG$10)),'Emissions (start here)'!BN294*2000*453.59/8760/3600*Dispersion!$AG$10,0)</f>
        <v>0</v>
      </c>
      <c r="DZ294" s="74">
        <f>IF(AND(ISNUMBER('Emissions (start here)'!BN294),ISNUMBER(Dispersion!$AG$11)),'Emissions (start here)'!BN294*2000*453.59/8760/3600*Dispersion!$AG$11,0)</f>
        <v>0</v>
      </c>
      <c r="EA294" s="74">
        <f>IF(AND(ISNUMBER('Emissions (start here)'!BO294),ISNUMBER(Dispersion!$AH$8)),'Emissions (start here)'!BO294*453.59/3600*Dispersion!$AH$8,0)</f>
        <v>0</v>
      </c>
      <c r="EB294" s="74">
        <f>IF(AND(ISNUMBER('Emissions (start here)'!BO294),ISNUMBER(Dispersion!$AH$9)),'Emissions (start here)'!BO294*453.59/3600*Dispersion!$AH$9,0)</f>
        <v>0</v>
      </c>
      <c r="EC294" s="74">
        <f>IF(AND(ISNUMBER('Emissions (start here)'!BP294),ISNUMBER(Dispersion!$AH$10)),'Emissions (start here)'!BP294*2000*453.59/8760/3600*Dispersion!$AH$10,0)</f>
        <v>0</v>
      </c>
      <c r="ED294" s="74">
        <f>IF(AND(ISNUMBER('Emissions (start here)'!BP294),ISNUMBER(Dispersion!$AH$11)),'Emissions (start here)'!BP294*2000*453.59/8760/3600*Dispersion!$AH$11,0)</f>
        <v>0</v>
      </c>
      <c r="EE294" s="74">
        <f>IF(AND(ISNUMBER('Emissions (start here)'!BQ294),ISNUMBER(Dispersion!$AI$8)),'Emissions (start here)'!BQ294*453.59/3600*Dispersion!$AI$8,0)</f>
        <v>0</v>
      </c>
      <c r="EF294" s="74">
        <f>IF(AND(ISNUMBER('Emissions (start here)'!BQ294),ISNUMBER(Dispersion!$AI$9)),'Emissions (start here)'!BQ294*453.59/3600*Dispersion!$AI$9,0)</f>
        <v>0</v>
      </c>
      <c r="EG294" s="74">
        <f>IF(AND(ISNUMBER('Emissions (start here)'!BR294),ISNUMBER(Dispersion!$AI$10)),'Emissions (start here)'!BR294*2000*453.59/8760/3600*Dispersion!$AI$10,0)</f>
        <v>0</v>
      </c>
      <c r="EH294" s="74">
        <f>IF(AND(ISNUMBER('Emissions (start here)'!BR294),ISNUMBER(Dispersion!$AI$11)),'Emissions (start here)'!BR294*2000*453.59/8760/3600*Dispersion!$AI$11,0)</f>
        <v>0</v>
      </c>
      <c r="EI294" s="74">
        <f>IF(AND(ISNUMBER('Emissions (start here)'!BS294),ISNUMBER(Dispersion!$AJ$8)),'Emissions (start here)'!BS294*453.59/3600*Dispersion!$AJ$8,0)</f>
        <v>0</v>
      </c>
      <c r="EJ294" s="74">
        <f>IF(AND(ISNUMBER('Emissions (start here)'!BS294),ISNUMBER(Dispersion!$AJ$9)),'Emissions (start here)'!BS294*453.59/3600*Dispersion!$AJ$9,0)</f>
        <v>0</v>
      </c>
      <c r="EK294" s="74">
        <f>IF(AND(ISNUMBER('Emissions (start here)'!BT294),ISNUMBER(Dispersion!$AJ$10)),'Emissions (start here)'!BT294*2000*453.59/8760/3600*Dispersion!$AJ$10,0)</f>
        <v>0</v>
      </c>
      <c r="EL294" s="74">
        <f>IF(AND(ISNUMBER('Emissions (start here)'!BT294),ISNUMBER(Dispersion!$AJ$11)),'Emissions (start here)'!BT294*2000*453.59/8760/3600*Dispersion!$AJ$11,0)</f>
        <v>0</v>
      </c>
      <c r="EM294" s="74">
        <f>IF(AND(ISNUMBER('Emissions (start here)'!BU294),ISNUMBER(Dispersion!$AK$8)),'Emissions (start here)'!BU294*453.59/3600*Dispersion!$AK$8,0)</f>
        <v>0</v>
      </c>
      <c r="EN294" s="74">
        <f>IF(AND(ISNUMBER('Emissions (start here)'!BU294),ISNUMBER(Dispersion!$AK$9)),'Emissions (start here)'!BU294*453.59/3600*Dispersion!$AK$9,0)</f>
        <v>0</v>
      </c>
      <c r="EO294" s="74">
        <f>IF(AND(ISNUMBER('Emissions (start here)'!BV294),ISNUMBER(Dispersion!$AK$10)),'Emissions (start here)'!BV294*2000*453.59/8760/3600*Dispersion!$AK$10,0)</f>
        <v>0</v>
      </c>
      <c r="EP294" s="74">
        <f>IF(AND(ISNUMBER('Emissions (start here)'!BV294),ISNUMBER(Dispersion!$AK$11)),'Emissions (start here)'!BV294*2000*453.59/8760/3600*Dispersion!$AK$11,0)</f>
        <v>0</v>
      </c>
      <c r="EQ294" s="74">
        <f>IF(AND(ISNUMBER('Emissions (start here)'!BW294),ISNUMBER(Dispersion!$AL$8)),'Emissions (start here)'!BW294*453.59/3600*Dispersion!$AL$8,0)</f>
        <v>0</v>
      </c>
      <c r="ER294" s="74">
        <f>IF(AND(ISNUMBER('Emissions (start here)'!BW294),ISNUMBER(Dispersion!$AL$9)),'Emissions (start here)'!BW294*453.59/3600*Dispersion!$AL$9,0)</f>
        <v>0</v>
      </c>
      <c r="ES294" s="74">
        <f>IF(AND(ISNUMBER('Emissions (start here)'!BX294),ISNUMBER(Dispersion!$AL$10)),'Emissions (start here)'!BX294*2000*453.59/8760/3600*Dispersion!$AL$10,0)</f>
        <v>0</v>
      </c>
      <c r="ET294" s="74">
        <f>IF(AND(ISNUMBER('Emissions (start here)'!BX294),ISNUMBER(Dispersion!$AL$11)),'Emissions (start here)'!BX294*2000*453.59/8760/3600*Dispersion!$AL$11,0)</f>
        <v>0</v>
      </c>
      <c r="EU294" s="74">
        <f>IF(AND(ISNUMBER('Emissions (start here)'!BY294),ISNUMBER(Dispersion!$AM$8)),'Emissions (start here)'!BY294*453.59/3600*Dispersion!$AM$8,0)</f>
        <v>0</v>
      </c>
      <c r="EV294" s="74">
        <f>IF(AND(ISNUMBER('Emissions (start here)'!BY294),ISNUMBER(Dispersion!$AM$9)),'Emissions (start here)'!BY294*453.59/3600*Dispersion!$AM$9,0)</f>
        <v>0</v>
      </c>
      <c r="EW294" s="74">
        <f>IF(AND(ISNUMBER('Emissions (start here)'!BZ294),ISNUMBER(Dispersion!$AM$10)),'Emissions (start here)'!BZ294*2000*453.59/8760/3600*Dispersion!$AM$10,0)</f>
        <v>0</v>
      </c>
      <c r="EX294" s="74">
        <f>IF(AND(ISNUMBER('Emissions (start here)'!BZ294),ISNUMBER(Dispersion!$AM$11)),'Emissions (start here)'!BZ294*2000*453.59/8760/3600*Dispersion!$AM$11,0)</f>
        <v>0</v>
      </c>
      <c r="EY294" s="74">
        <f>IF(AND(ISNUMBER('Emissions (start here)'!CA294),ISNUMBER(Dispersion!$AN$8)),'Emissions (start here)'!CA294*453.59/3600*Dispersion!$AN$8,0)</f>
        <v>0</v>
      </c>
      <c r="EZ294" s="74">
        <f>IF(AND(ISNUMBER('Emissions (start here)'!CA294),ISNUMBER(Dispersion!$AN$9)),'Emissions (start here)'!CA294*453.59/3600*Dispersion!$AN$9,0)</f>
        <v>0</v>
      </c>
      <c r="FA294" s="74">
        <f>IF(AND(ISNUMBER('Emissions (start here)'!CB294),ISNUMBER(Dispersion!$AN$10)),'Emissions (start here)'!CB294*2000*453.59/8760/3600*Dispersion!$AN$10,0)</f>
        <v>0</v>
      </c>
      <c r="FB294" s="74">
        <f>IF(AND(ISNUMBER('Emissions (start here)'!CB294),ISNUMBER(Dispersion!$AN$11)),'Emissions (start here)'!CB294*2000*453.59/8760/3600*Dispersion!$AN$11,0)</f>
        <v>0</v>
      </c>
      <c r="FC294" s="74">
        <f>IF(AND(ISNUMBER('Emissions (start here)'!CC294),ISNUMBER(Dispersion!$AO$8)),'Emissions (start here)'!CC294*453.59/3600*Dispersion!$AO$8,0)</f>
        <v>0</v>
      </c>
      <c r="FD294" s="74">
        <f>IF(AND(ISNUMBER('Emissions (start here)'!CC294),ISNUMBER(Dispersion!$AO$9)),'Emissions (start here)'!CC294*453.59/3600*Dispersion!$AO$9,0)</f>
        <v>0</v>
      </c>
      <c r="FE294" s="74">
        <f>IF(AND(ISNUMBER('Emissions (start here)'!CD294),ISNUMBER(Dispersion!$AO$10)),'Emissions (start here)'!CD294*2000*453.59/8760/3600*Dispersion!$AO$10,0)</f>
        <v>0</v>
      </c>
      <c r="FF294" s="74">
        <f>IF(AND(ISNUMBER('Emissions (start here)'!CD294),ISNUMBER(Dispersion!$AO$11)),'Emissions (start here)'!CD294*2000*453.59/8760/3600*Dispersion!$AO$11,0)</f>
        <v>0</v>
      </c>
      <c r="FG294" s="74">
        <f>IF(AND(ISNUMBER('Emissions (start here)'!CE294),ISNUMBER(Dispersion!$AP$8)),'Emissions (start here)'!CE294*453.59/3600*Dispersion!$AP$8,0)</f>
        <v>0</v>
      </c>
      <c r="FH294" s="74">
        <f>IF(AND(ISNUMBER('Emissions (start here)'!CE294),ISNUMBER(Dispersion!$AP$9)),'Emissions (start here)'!CE294*453.59/3600*Dispersion!$AP$9,0)</f>
        <v>0</v>
      </c>
      <c r="FI294" s="74">
        <f>IF(AND(ISNUMBER('Emissions (start here)'!CF294),ISNUMBER(Dispersion!$AP$10)),'Emissions (start here)'!CF294*2000*453.59/8760/3600*Dispersion!$AP$10,0)</f>
        <v>0</v>
      </c>
      <c r="FJ294" s="74">
        <f>IF(AND(ISNUMBER('Emissions (start here)'!CF294),ISNUMBER(Dispersion!$AP$11)),'Emissions (start here)'!CF294*2000*453.59/8760/3600*Dispersion!$AP$11,0)</f>
        <v>0</v>
      </c>
      <c r="FK294" s="74">
        <f>IF(AND(ISNUMBER('Emissions (start here)'!CG294),ISNUMBER(Dispersion!$AQ$8)),'Emissions (start here)'!CG294*453.59/3600*Dispersion!$AQ$8,0)</f>
        <v>0</v>
      </c>
      <c r="FL294" s="74">
        <f>IF(AND(ISNUMBER('Emissions (start here)'!CG294),ISNUMBER(Dispersion!$AQ$9)),'Emissions (start here)'!CG294*453.59/3600*Dispersion!$AQ$9,0)</f>
        <v>0</v>
      </c>
      <c r="FM294" s="74">
        <f>IF(AND(ISNUMBER('Emissions (start here)'!CH294),ISNUMBER(Dispersion!$AQ$10)),'Emissions (start here)'!CH294*2000*453.59/8760/3600*Dispersion!$AQ$10,0)</f>
        <v>0</v>
      </c>
      <c r="FN294" s="74">
        <f>IF(AND(ISNUMBER('Emissions (start here)'!CH294),ISNUMBER(Dispersion!$AQ$11)),'Emissions (start here)'!CH294*2000*453.59/8760/3600*Dispersion!$AQ$11,0)</f>
        <v>0</v>
      </c>
      <c r="FO294" s="74">
        <f>IF(AND(ISNUMBER('Emissions (start here)'!CI294),ISNUMBER(Dispersion!$AR$8)),'Emissions (start here)'!CI294*453.59/3600*Dispersion!$AR$8,0)</f>
        <v>0</v>
      </c>
      <c r="FP294" s="74">
        <f>IF(AND(ISNUMBER('Emissions (start here)'!CI294),ISNUMBER(Dispersion!$AR$9)),'Emissions (start here)'!CI294*453.59/3600*Dispersion!$AR$9,0)</f>
        <v>0</v>
      </c>
      <c r="FQ294" s="74">
        <f>IF(AND(ISNUMBER('Emissions (start here)'!CJ294),ISNUMBER(Dispersion!$AR$10)),'Emissions (start here)'!CJ294*2000*453.59/8760/3600*Dispersion!$AR$10,0)</f>
        <v>0</v>
      </c>
      <c r="FR294" s="74">
        <f>IF(AND(ISNUMBER('Emissions (start here)'!CJ294),ISNUMBER(Dispersion!$AR$11)),'Emissions (start here)'!CJ294*2000*453.59/8760/3600*Dispersion!$AR$11,0)</f>
        <v>0</v>
      </c>
      <c r="FS294" s="74">
        <f>IF(AND(ISNUMBER('Emissions (start here)'!CK294),ISNUMBER(Dispersion!$AS$8)),'Emissions (start here)'!CK294*453.59/3600*Dispersion!$AS$8,0)</f>
        <v>0</v>
      </c>
      <c r="FT294" s="74">
        <f>IF(AND(ISNUMBER('Emissions (start here)'!CK294),ISNUMBER(Dispersion!$AS$9)),'Emissions (start here)'!CK294*453.59/3600*Dispersion!$AS$9,0)</f>
        <v>0</v>
      </c>
      <c r="FU294" s="74">
        <f>IF(AND(ISNUMBER('Emissions (start here)'!CL294),ISNUMBER(Dispersion!$AS$10)),'Emissions (start here)'!CL294*2000*453.59/8760/3600*Dispersion!$AS$10,0)</f>
        <v>0</v>
      </c>
      <c r="FV294" s="74">
        <f>IF(AND(ISNUMBER('Emissions (start here)'!CL294),ISNUMBER(Dispersion!$AS$11)),'Emissions (start here)'!CL294*2000*453.59/8760/3600*Dispersion!$AS$11,0)</f>
        <v>0</v>
      </c>
      <c r="FW294" s="74">
        <f>IF(AND(ISNUMBER('Emissions (start here)'!CM294),ISNUMBER(Dispersion!$AT$8)),'Emissions (start here)'!CM294*453.59/3600*Dispersion!$AT$8,0)</f>
        <v>0</v>
      </c>
      <c r="FX294" s="74">
        <f>IF(AND(ISNUMBER('Emissions (start here)'!CM294),ISNUMBER(Dispersion!$AT$9)),'Emissions (start here)'!CM294*453.59/3600*Dispersion!$AT$9,0)</f>
        <v>0</v>
      </c>
      <c r="FY294" s="74">
        <f>IF(AND(ISNUMBER('Emissions (start here)'!CN294),ISNUMBER(Dispersion!$AT$10)),'Emissions (start here)'!CN294*2000*453.59/8760/3600*Dispersion!$AT$10,0)</f>
        <v>0</v>
      </c>
      <c r="FZ294" s="74">
        <f>IF(AND(ISNUMBER('Emissions (start here)'!CN294),ISNUMBER(Dispersion!$AT$11)),'Emissions (start here)'!CN294*2000*453.59/8760/3600*Dispersion!$AT$11,0)</f>
        <v>0</v>
      </c>
      <c r="GA294" s="74">
        <f>IF(AND(ISNUMBER('Emissions (start here)'!CO294),ISNUMBER(Dispersion!$AU$8)),'Emissions (start here)'!CO294*453.59/3600*Dispersion!$AU$8,0)</f>
        <v>0</v>
      </c>
      <c r="GB294" s="74">
        <f>IF(AND(ISNUMBER('Emissions (start here)'!CO294),ISNUMBER(Dispersion!$AU$9)),'Emissions (start here)'!CO294*453.59/3600*Dispersion!$AU$9,0)</f>
        <v>0</v>
      </c>
      <c r="GC294" s="74">
        <f>IF(AND(ISNUMBER('Emissions (start here)'!CP294),ISNUMBER(Dispersion!$AU$10)),'Emissions (start here)'!CP294*2000*453.59/8760/3600*Dispersion!$AU$10,0)</f>
        <v>0</v>
      </c>
      <c r="GD294" s="74">
        <f>IF(AND(ISNUMBER('Emissions (start here)'!CP294),ISNUMBER(Dispersion!$AU$11)),'Emissions (start here)'!CP294*2000*453.59/8760/3600*Dispersion!$AU$11,0)</f>
        <v>0</v>
      </c>
      <c r="GE294" s="74">
        <f>IF(AND(ISNUMBER('Emissions (start here)'!CQ294),ISNUMBER(Dispersion!$AV$8)),'Emissions (start here)'!CQ294*453.59/3600*Dispersion!$AV$8,0)</f>
        <v>0</v>
      </c>
      <c r="GF294" s="74">
        <f>IF(AND(ISNUMBER('Emissions (start here)'!CQ294),ISNUMBER(Dispersion!$AV$9)),'Emissions (start here)'!CQ294*453.59/3600*Dispersion!$AV$9,0)</f>
        <v>0</v>
      </c>
      <c r="GG294" s="74">
        <f>IF(AND(ISNUMBER('Emissions (start here)'!CR294),ISNUMBER(Dispersion!$AV$10)),'Emissions (start here)'!CR294*2000*453.59/8760/3600*Dispersion!$AV$10,0)</f>
        <v>0</v>
      </c>
      <c r="GH294" s="74">
        <f>IF(AND(ISNUMBER('Emissions (start here)'!CR294),ISNUMBER(Dispersion!$AV$11)),'Emissions (start here)'!CR294*2000*453.59/8760/3600*Dispersion!$AV$11,0)</f>
        <v>0</v>
      </c>
      <c r="GI294" s="74">
        <f>IF(AND(ISNUMBER('Emissions (start here)'!CS294),ISNUMBER(Dispersion!$AW$8)),'Emissions (start here)'!CS294*453.59/3600*Dispersion!$AW$8,0)</f>
        <v>0</v>
      </c>
      <c r="GJ294" s="74">
        <f>IF(AND(ISNUMBER('Emissions (start here)'!CS294),ISNUMBER(Dispersion!$AW$9)),'Emissions (start here)'!CS294*453.59/3600*Dispersion!$AW$9,0)</f>
        <v>0</v>
      </c>
      <c r="GK294" s="74">
        <f>IF(AND(ISNUMBER('Emissions (start here)'!CT294),ISNUMBER(Dispersion!$AW$10)),'Emissions (start here)'!CT294*2000*453.59/8760/3600*Dispersion!$AW$10,0)</f>
        <v>0</v>
      </c>
      <c r="GL294" s="74">
        <f>IF(AND(ISNUMBER('Emissions (start here)'!CT294),ISNUMBER(Dispersion!$AW$11)),'Emissions (start here)'!CT294*2000*453.59/8760/3600*Dispersion!$AW$11,0)</f>
        <v>0</v>
      </c>
      <c r="GM294" s="74">
        <f>IF(AND(ISNUMBER('Emissions (start here)'!CU294),ISNUMBER(Dispersion!$AX$8)),'Emissions (start here)'!CU294*453.59/3600*Dispersion!$AX$8,0)</f>
        <v>0</v>
      </c>
      <c r="GN294" s="74">
        <f>IF(AND(ISNUMBER('Emissions (start here)'!CU294),ISNUMBER(Dispersion!$AX$9)),'Emissions (start here)'!CU294*453.59/3600*Dispersion!$AX$9,0)</f>
        <v>0</v>
      </c>
      <c r="GO294" s="74">
        <f>IF(AND(ISNUMBER('Emissions (start here)'!CV294),ISNUMBER(Dispersion!$AX$10)),'Emissions (start here)'!CV294*2000*453.59/8760/3600*Dispersion!$AX$10,0)</f>
        <v>0</v>
      </c>
      <c r="GP294" s="74">
        <f>IF(AND(ISNUMBER('Emissions (start here)'!CV294),ISNUMBER(Dispersion!$AX$11)),'Emissions (start here)'!CV294*2000*453.59/8760/3600*Dispersion!$AX$11,0)</f>
        <v>0</v>
      </c>
      <c r="GQ294" s="74">
        <f>IF(AND(ISNUMBER('Emissions (start here)'!CW294),ISNUMBER(Dispersion!$AY$8)),'Emissions (start here)'!CW294*453.59/3600*Dispersion!$AY$8,0)</f>
        <v>0</v>
      </c>
      <c r="GR294" s="74">
        <f>IF(AND(ISNUMBER('Emissions (start here)'!CW294),ISNUMBER(Dispersion!$AY$9)),'Emissions (start here)'!CW294*453.59/3600*Dispersion!$AY$9,0)</f>
        <v>0</v>
      </c>
      <c r="GS294" s="74">
        <f>IF(AND(ISNUMBER('Emissions (start here)'!CX294),ISNUMBER(Dispersion!$AY$10)),'Emissions (start here)'!CX294*2000*453.59/8760/3600*Dispersion!$AY$10,0)</f>
        <v>0</v>
      </c>
      <c r="GT294" s="74">
        <f>IF(AND(ISNUMBER('Emissions (start here)'!CX294),ISNUMBER(Dispersion!$AY$11)),'Emissions (start here)'!CX294*2000*453.59/8760/3600*Dispersion!$AY$11,0)</f>
        <v>0</v>
      </c>
      <c r="GU294" s="74">
        <f>IF(AND(ISNUMBER('Emissions (start here)'!CY294),ISNUMBER(Dispersion!$AZ$8)),'Emissions (start here)'!CY294*453.59/3600*Dispersion!$AZ$8,0)</f>
        <v>0</v>
      </c>
      <c r="GV294" s="74">
        <f>IF(AND(ISNUMBER('Emissions (start here)'!CY294),ISNUMBER(Dispersion!$AZ$9)),'Emissions (start here)'!CY294*453.59/3600*Dispersion!$AZ$9,0)</f>
        <v>0</v>
      </c>
      <c r="GW294" s="74">
        <f>IF(AND(ISNUMBER('Emissions (start here)'!CZ294),ISNUMBER(Dispersion!$AZ$10)),'Emissions (start here)'!CZ294*2000*453.59/8760/3600*Dispersion!$AZ$10,0)</f>
        <v>0</v>
      </c>
      <c r="GX294" s="74">
        <f>IF(AND(ISNUMBER('Emissions (start here)'!CZ294),ISNUMBER(Dispersion!$AZ$11)),'Emissions (start here)'!CZ294*2000*453.59/8760/3600*Dispersion!$AZ$11,0)</f>
        <v>0</v>
      </c>
    </row>
    <row r="295" spans="1:206" x14ac:dyDescent="0.2">
      <c r="A295" s="51" t="str">
        <f>'Tox Values'!C295</f>
        <v>924-16-3</v>
      </c>
      <c r="B295" s="94" t="str">
        <f>'Tox Values'!D295</f>
        <v>N-Nitrosodi-n-butylamine</v>
      </c>
      <c r="C295" s="96">
        <f t="shared" si="17"/>
        <v>0</v>
      </c>
      <c r="D295" s="74">
        <f t="shared" si="18"/>
        <v>0</v>
      </c>
      <c r="E295" s="74">
        <f t="shared" si="19"/>
        <v>0</v>
      </c>
      <c r="F295" s="99">
        <f t="shared" si="20"/>
        <v>0</v>
      </c>
      <c r="G295" s="97">
        <f>IF(AND(ISNUMBER('Emissions (start here)'!E295),ISNUMBER(Dispersion!$C$8)),'Emissions (start here)'!E295*453.59/3600*Dispersion!$C$8,0)</f>
        <v>0</v>
      </c>
      <c r="H295" s="74">
        <f>IF(AND(ISNUMBER('Emissions (start here)'!E295),ISNUMBER(Dispersion!$C$9)),'Emissions (start here)'!E295*453.59/3600*Dispersion!$C$9,0)</f>
        <v>0</v>
      </c>
      <c r="I295" s="74">
        <f>IF(AND(ISNUMBER('Emissions (start here)'!F295),ISNUMBER(Dispersion!$C$10)),'Emissions (start here)'!F295*2000*453.59/8760/3600*Dispersion!$C$10,0)</f>
        <v>0</v>
      </c>
      <c r="J295" s="74">
        <f>IF(AND(ISNUMBER('Emissions (start here)'!F295),ISNUMBER(Dispersion!$C$11)),'Emissions (start here)'!F295*2000*453.59/8760/3600*Dispersion!$C$11,0)</f>
        <v>0</v>
      </c>
      <c r="K295" s="74">
        <f>IF(AND(ISNUMBER('Emissions (start here)'!G295),ISNUMBER(Dispersion!$D$8)),'Emissions (start here)'!G295*453.59/3600*Dispersion!$D$8,0)</f>
        <v>0</v>
      </c>
      <c r="L295" s="74">
        <f>IF(AND(ISNUMBER('Emissions (start here)'!G295),ISNUMBER(Dispersion!$D$9)),'Emissions (start here)'!G295*453.59/3600*Dispersion!$D$9,0)</f>
        <v>0</v>
      </c>
      <c r="M295" s="74">
        <f>IF(AND(ISNUMBER('Emissions (start here)'!H295),ISNUMBER(Dispersion!$D$10)),'Emissions (start here)'!H295*2000*453.59/8760/3600*Dispersion!$D$10,0)</f>
        <v>0</v>
      </c>
      <c r="N295" s="74">
        <f>IF(AND(ISNUMBER('Emissions (start here)'!H295),ISNUMBER(Dispersion!$D$11)),'Emissions (start here)'!H295*2000*453.59/8760/3600*Dispersion!$D$11,0)</f>
        <v>0</v>
      </c>
      <c r="O295" s="74">
        <f>IF(AND(ISNUMBER('Emissions (start here)'!I295),ISNUMBER(Dispersion!$E$8)),'Emissions (start here)'!I295*453.59/3600*Dispersion!$E$8,0)</f>
        <v>0</v>
      </c>
      <c r="P295" s="74">
        <f>IF(AND(ISNUMBER('Emissions (start here)'!I295),ISNUMBER(Dispersion!$E$9)),'Emissions (start here)'!I295*453.59/3600*Dispersion!$E$9,0)</f>
        <v>0</v>
      </c>
      <c r="Q295" s="74">
        <f>IF(AND(ISNUMBER('Emissions (start here)'!J295),ISNUMBER(Dispersion!$E$10)),'Emissions (start here)'!J295*2000*453.59/8760/3600*Dispersion!$E$10,0)</f>
        <v>0</v>
      </c>
      <c r="R295" s="74">
        <f>IF(AND(ISNUMBER('Emissions (start here)'!J295),ISNUMBER(Dispersion!$E$11)),'Emissions (start here)'!J295*2000*453.59/8760/3600*Dispersion!$E$11,0)</f>
        <v>0</v>
      </c>
      <c r="S295" s="74">
        <f>IF(AND(ISNUMBER('Emissions (start here)'!K295),ISNUMBER(Dispersion!$F$8)),'Emissions (start here)'!K295*453.59/3600*Dispersion!$F$8,0)</f>
        <v>0</v>
      </c>
      <c r="T295" s="74">
        <f>IF(AND(ISNUMBER('Emissions (start here)'!K295),ISNUMBER(Dispersion!$F$9)),'Emissions (start here)'!K295*453.59/3600*Dispersion!$F$9,0)</f>
        <v>0</v>
      </c>
      <c r="U295" s="74">
        <f>IF(AND(ISNUMBER('Emissions (start here)'!L295),ISNUMBER(Dispersion!$F$10)),'Emissions (start here)'!L295*2000*453.59/8760/3600*Dispersion!$F$10,0)</f>
        <v>0</v>
      </c>
      <c r="V295" s="74">
        <f>IF(AND(ISNUMBER('Emissions (start here)'!L295),ISNUMBER(Dispersion!$F$11)),'Emissions (start here)'!L295*2000*453.59/8760/3600*Dispersion!$F$11,0)</f>
        <v>0</v>
      </c>
      <c r="W295" s="74">
        <f>IF(AND(ISNUMBER('Emissions (start here)'!M295),ISNUMBER(Dispersion!$G$8)),'Emissions (start here)'!M295*453.59/3600*Dispersion!$G$8,0)</f>
        <v>0</v>
      </c>
      <c r="X295" s="74">
        <f>IF(AND(ISNUMBER('Emissions (start here)'!M295),ISNUMBER(Dispersion!$G$9)),'Emissions (start here)'!M295*453.59/3600*Dispersion!$G$9,0)</f>
        <v>0</v>
      </c>
      <c r="Y295" s="74">
        <f>IF(AND(ISNUMBER('Emissions (start here)'!N295),ISNUMBER(Dispersion!$G$10)),'Emissions (start here)'!N295*2000*453.59/8760/3600*Dispersion!$G$10,0)</f>
        <v>0</v>
      </c>
      <c r="Z295" s="74">
        <f>IF(AND(ISNUMBER('Emissions (start here)'!N295),ISNUMBER(Dispersion!$G$11)),'Emissions (start here)'!N295*2000*453.59/8760/3600*Dispersion!$G$11,0)</f>
        <v>0</v>
      </c>
      <c r="AA295" s="74">
        <f>IF(AND(ISNUMBER('Emissions (start here)'!O295),ISNUMBER(Dispersion!$H$8)),'Emissions (start here)'!O295*453.59/3600*Dispersion!$H$8,0)</f>
        <v>0</v>
      </c>
      <c r="AB295" s="74">
        <f>IF(AND(ISNUMBER('Emissions (start here)'!O295),ISNUMBER(Dispersion!$H$9)),'Emissions (start here)'!O295*453.59/3600*Dispersion!$H$9,0)</f>
        <v>0</v>
      </c>
      <c r="AC295" s="74">
        <f>IF(AND(ISNUMBER('Emissions (start here)'!P295),ISNUMBER(Dispersion!$H$10)),'Emissions (start here)'!P295*2000*453.59/8760/3600*Dispersion!$H$10,0)</f>
        <v>0</v>
      </c>
      <c r="AD295" s="74">
        <f>IF(AND(ISNUMBER('Emissions (start here)'!P295),ISNUMBER(Dispersion!$H$11)),'Emissions (start here)'!P295*2000*453.59/8760/3600*Dispersion!$H$11,0)</f>
        <v>0</v>
      </c>
      <c r="AE295" s="74">
        <f>IF(AND(ISNUMBER('Emissions (start here)'!Q295),ISNUMBER(Dispersion!$I$8)),'Emissions (start here)'!Q295*453.59/3600*Dispersion!$I$8,0)</f>
        <v>0</v>
      </c>
      <c r="AF295" s="74">
        <f>IF(AND(ISNUMBER('Emissions (start here)'!Q295),ISNUMBER(Dispersion!$I$9)),'Emissions (start here)'!Q295*453.59/3600*Dispersion!$I$9,0)</f>
        <v>0</v>
      </c>
      <c r="AG295" s="74">
        <f>IF(AND(ISNUMBER('Emissions (start here)'!R295),ISNUMBER(Dispersion!$I$10)),'Emissions (start here)'!R295*2000*453.59/8760/3600*Dispersion!$I$10,0)</f>
        <v>0</v>
      </c>
      <c r="AH295" s="74">
        <f>IF(AND(ISNUMBER('Emissions (start here)'!R295),ISNUMBER(Dispersion!$I$11)),'Emissions (start here)'!R295*2000*453.59/8760/3600*Dispersion!$I$11,0)</f>
        <v>0</v>
      </c>
      <c r="AI295" s="74">
        <f>IF(AND(ISNUMBER('Emissions (start here)'!S295),ISNUMBER(Dispersion!$J$8)),'Emissions (start here)'!S295*453.59/3600*Dispersion!$J$8,0)</f>
        <v>0</v>
      </c>
      <c r="AJ295" s="74">
        <f>IF(AND(ISNUMBER('Emissions (start here)'!S295),ISNUMBER(Dispersion!$J$9)),'Emissions (start here)'!S295*453.59/3600*Dispersion!$J$9,0)</f>
        <v>0</v>
      </c>
      <c r="AK295" s="74">
        <f>IF(AND(ISNUMBER('Emissions (start here)'!T295),ISNUMBER(Dispersion!$J$10)),'Emissions (start here)'!T295*2000*453.59/8760/3600*Dispersion!$J$10,0)</f>
        <v>0</v>
      </c>
      <c r="AL295" s="74">
        <f>IF(AND(ISNUMBER('Emissions (start here)'!T295),ISNUMBER(Dispersion!$J$11)),'Emissions (start here)'!T295*2000*453.59/8760/3600*Dispersion!$J$11,0)</f>
        <v>0</v>
      </c>
      <c r="AM295" s="74">
        <f>IF(AND(ISNUMBER('Emissions (start here)'!U295),ISNUMBER(Dispersion!$K$8)),'Emissions (start here)'!U295*453.59/3600*Dispersion!$K$8,0)</f>
        <v>0</v>
      </c>
      <c r="AN295" s="74">
        <f>IF(AND(ISNUMBER('Emissions (start here)'!U295),ISNUMBER(Dispersion!$K$9)),'Emissions (start here)'!U295*453.59/3600*Dispersion!$K$9,0)</f>
        <v>0</v>
      </c>
      <c r="AO295" s="74">
        <f>IF(AND(ISNUMBER('Emissions (start here)'!V295),ISNUMBER(Dispersion!$K$10)),'Emissions (start here)'!V295*2000*453.59/8760/3600*Dispersion!$K$10,0)</f>
        <v>0</v>
      </c>
      <c r="AP295" s="74">
        <f>IF(AND(ISNUMBER('Emissions (start here)'!V295),ISNUMBER(Dispersion!$K$11)),'Emissions (start here)'!V295*2000*453.59/8760/3600*Dispersion!$K$11,0)</f>
        <v>0</v>
      </c>
      <c r="AQ295" s="74">
        <f>IF(AND(ISNUMBER('Emissions (start here)'!W295),ISNUMBER(Dispersion!$L$8)),'Emissions (start here)'!W295*453.59/3600*Dispersion!$L$8,0)</f>
        <v>0</v>
      </c>
      <c r="AR295" s="74">
        <f>IF(AND(ISNUMBER('Emissions (start here)'!W295),ISNUMBER(Dispersion!$L$9)),'Emissions (start here)'!W295*453.59/3600*Dispersion!$L$9,0)</f>
        <v>0</v>
      </c>
      <c r="AS295" s="74">
        <f>IF(AND(ISNUMBER('Emissions (start here)'!X295),ISNUMBER(Dispersion!$L$10)),'Emissions (start here)'!X295*2000*453.59/8760/3600*Dispersion!$L$10,0)</f>
        <v>0</v>
      </c>
      <c r="AT295" s="74">
        <f>IF(AND(ISNUMBER('Emissions (start here)'!X295),ISNUMBER(Dispersion!$L$11)),'Emissions (start here)'!X295*2000*453.59/8760/3600*Dispersion!$L$11,0)</f>
        <v>0</v>
      </c>
      <c r="AU295" s="74">
        <f>IF(AND(ISNUMBER('Emissions (start here)'!Y295),ISNUMBER(Dispersion!$M$8)),'Emissions (start here)'!Y295*453.59/3600*Dispersion!$M$8,0)</f>
        <v>0</v>
      </c>
      <c r="AV295" s="74">
        <f>IF(AND(ISNUMBER('Emissions (start here)'!Y295),ISNUMBER(Dispersion!$M$9)),'Emissions (start here)'!Y295*453.59/3600*Dispersion!$M$9,0)</f>
        <v>0</v>
      </c>
      <c r="AW295" s="74">
        <f>IF(AND(ISNUMBER('Emissions (start here)'!Z295),ISNUMBER(Dispersion!$M$10)),'Emissions (start here)'!Z295*2000*453.59/8760/3600*Dispersion!$M$10,0)</f>
        <v>0</v>
      </c>
      <c r="AX295" s="74">
        <f>IF(AND(ISNUMBER('Emissions (start here)'!Z295),ISNUMBER(Dispersion!$M$11)),'Emissions (start here)'!Z295*2000*453.59/8760/3600*Dispersion!$M$11,0)</f>
        <v>0</v>
      </c>
      <c r="AY295" s="74">
        <f>IF(AND(ISNUMBER('Emissions (start here)'!AA295),ISNUMBER(Dispersion!$N$8)),'Emissions (start here)'!AA295*453.59/3600*Dispersion!$N$8,0)</f>
        <v>0</v>
      </c>
      <c r="AZ295" s="74">
        <f>IF(AND(ISNUMBER('Emissions (start here)'!AA295),ISNUMBER(Dispersion!$N$9)),'Emissions (start here)'!AA295*453.59/3600*Dispersion!$N$9,0)</f>
        <v>0</v>
      </c>
      <c r="BA295" s="74">
        <f>IF(AND(ISNUMBER('Emissions (start here)'!AB295),ISNUMBER(Dispersion!$N$10)),'Emissions (start here)'!AB295*2000*453.59/8760/3600*Dispersion!$N$10,0)</f>
        <v>0</v>
      </c>
      <c r="BB295" s="74">
        <f>IF(AND(ISNUMBER('Emissions (start here)'!AB295),ISNUMBER(Dispersion!$N$11)),'Emissions (start here)'!AB295*2000*453.59/8760/3600*Dispersion!$N$11,0)</f>
        <v>0</v>
      </c>
      <c r="BC295" s="74">
        <f>IF(AND(ISNUMBER('Emissions (start here)'!AC295),ISNUMBER(Dispersion!$O$8)),'Emissions (start here)'!AC295*453.59/3600*Dispersion!$O$8,0)</f>
        <v>0</v>
      </c>
      <c r="BD295" s="74">
        <f>IF(AND(ISNUMBER('Emissions (start here)'!AC295),ISNUMBER(Dispersion!$O$9)),'Emissions (start here)'!AC295*453.59/3600*Dispersion!$O$9,0)</f>
        <v>0</v>
      </c>
      <c r="BE295" s="74">
        <f>IF(AND(ISNUMBER('Emissions (start here)'!AD295),ISNUMBER(Dispersion!$O$10)),'Emissions (start here)'!AD295*2000*453.59/8760/3600*Dispersion!$O$10,0)</f>
        <v>0</v>
      </c>
      <c r="BF295" s="74">
        <f>IF(AND(ISNUMBER('Emissions (start here)'!AD295),ISNUMBER(Dispersion!$O$11)),'Emissions (start here)'!AD295*2000*453.59/8760/3600*Dispersion!$O$11,0)</f>
        <v>0</v>
      </c>
      <c r="BG295" s="74">
        <f>IF(AND(ISNUMBER('Emissions (start here)'!AE295),ISNUMBER(Dispersion!$P$8)),'Emissions (start here)'!AE295*453.59/3600*Dispersion!$P$8,0)</f>
        <v>0</v>
      </c>
      <c r="BH295" s="74">
        <f>IF(AND(ISNUMBER('Emissions (start here)'!AE295),ISNUMBER(Dispersion!$P$9)),'Emissions (start here)'!AE295*453.59/3600*Dispersion!$P$9,0)</f>
        <v>0</v>
      </c>
      <c r="BI295" s="74">
        <f>IF(AND(ISNUMBER('Emissions (start here)'!AF295),ISNUMBER(Dispersion!$P$10)),'Emissions (start here)'!AF295*2000*453.59/8760/3600*Dispersion!$P$10,0)</f>
        <v>0</v>
      </c>
      <c r="BJ295" s="74">
        <f>IF(AND(ISNUMBER('Emissions (start here)'!AF295),ISNUMBER(Dispersion!$P$11)),'Emissions (start here)'!AF295*2000*453.59/8760/3600*Dispersion!$P$11,0)</f>
        <v>0</v>
      </c>
      <c r="BK295" s="74">
        <f>IF(AND(ISNUMBER('Emissions (start here)'!AG295),ISNUMBER(Dispersion!$Q$8)),'Emissions (start here)'!AG295*453.59/3600*Dispersion!$Q$8,0)</f>
        <v>0</v>
      </c>
      <c r="BL295" s="74">
        <f>IF(AND(ISNUMBER('Emissions (start here)'!AG295),ISNUMBER(Dispersion!$Q$9)),'Emissions (start here)'!AG295*453.59/3600*Dispersion!$Q$9,0)</f>
        <v>0</v>
      </c>
      <c r="BM295" s="74">
        <f>IF(AND(ISNUMBER('Emissions (start here)'!AH295),ISNUMBER(Dispersion!$Q$10)),'Emissions (start here)'!AH295*2000*453.59/8760/3600*Dispersion!$Q$10,0)</f>
        <v>0</v>
      </c>
      <c r="BN295" s="74">
        <f>IF(AND(ISNUMBER('Emissions (start here)'!AH295),ISNUMBER(Dispersion!$Q$11)),'Emissions (start here)'!AH295*2000*453.59/8760/3600*Dispersion!$Q$11,0)</f>
        <v>0</v>
      </c>
      <c r="BO295" s="74">
        <f>IF(AND(ISNUMBER('Emissions (start here)'!AI295),ISNUMBER(Dispersion!$R$8)),'Emissions (start here)'!AI295*453.59/3600*Dispersion!$R$8,0)</f>
        <v>0</v>
      </c>
      <c r="BP295" s="74">
        <f>IF(AND(ISNUMBER('Emissions (start here)'!AI295),ISNUMBER(Dispersion!$R$9)),'Emissions (start here)'!AI295*453.59/3600*Dispersion!$R$9,0)</f>
        <v>0</v>
      </c>
      <c r="BQ295" s="74">
        <f>IF(AND(ISNUMBER('Emissions (start here)'!AJ295),ISNUMBER(Dispersion!$R$10)),'Emissions (start here)'!AJ295*2000*453.59/8760/3600*Dispersion!$R$10,0)</f>
        <v>0</v>
      </c>
      <c r="BR295" s="74">
        <f>IF(AND(ISNUMBER('Emissions (start here)'!AJ295),ISNUMBER(Dispersion!$R$11)),'Emissions (start here)'!AJ295*2000*453.59/8760/3600*Dispersion!$R$11,0)</f>
        <v>0</v>
      </c>
      <c r="BS295" s="74">
        <f>IF(AND(ISNUMBER('Emissions (start here)'!AK295),ISNUMBER(Dispersion!$S$8)),'Emissions (start here)'!AK295*453.59/3600*Dispersion!$S$8,0)</f>
        <v>0</v>
      </c>
      <c r="BT295" s="74">
        <f>IF(AND(ISNUMBER('Emissions (start here)'!AK295),ISNUMBER(Dispersion!$S$9)),'Emissions (start here)'!AK295*453.59/3600*Dispersion!$S$9,0)</f>
        <v>0</v>
      </c>
      <c r="BU295" s="74">
        <f>IF(AND(ISNUMBER('Emissions (start here)'!AL295),ISNUMBER(Dispersion!$S$10)),'Emissions (start here)'!AL295*2000*453.59/8760/3600*Dispersion!$S$10,0)</f>
        <v>0</v>
      </c>
      <c r="BV295" s="74">
        <f>IF(AND(ISNUMBER('Emissions (start here)'!AL295),ISNUMBER(Dispersion!$S$11)),'Emissions (start here)'!AL295*2000*453.59/8760/3600*Dispersion!$S$11,0)</f>
        <v>0</v>
      </c>
      <c r="BW295" s="74">
        <f>IF(AND(ISNUMBER('Emissions (start here)'!AM295),ISNUMBER(Dispersion!$T$8)),'Emissions (start here)'!AM295*453.59/3600*Dispersion!$T$8,0)</f>
        <v>0</v>
      </c>
      <c r="BX295" s="74">
        <f>IF(AND(ISNUMBER('Emissions (start here)'!AM295),ISNUMBER(Dispersion!$T$9)),'Emissions (start here)'!AM295*453.59/3600*Dispersion!$T$9,0)</f>
        <v>0</v>
      </c>
      <c r="BY295" s="74">
        <f>IF(AND(ISNUMBER('Emissions (start here)'!AN295),ISNUMBER(Dispersion!$T$10)),'Emissions (start here)'!AN295*2000*453.59/8760/3600*Dispersion!$T$10,0)</f>
        <v>0</v>
      </c>
      <c r="BZ295" s="74">
        <f>IF(AND(ISNUMBER('Emissions (start here)'!AN295),ISNUMBER(Dispersion!$T$11)),'Emissions (start here)'!AN295*2000*453.59/8760/3600*Dispersion!$T$11,0)</f>
        <v>0</v>
      </c>
      <c r="CA295" s="74">
        <f>IF(AND(ISNUMBER('Emissions (start here)'!AO295),ISNUMBER(Dispersion!$U$8)),'Emissions (start here)'!AO295*453.59/3600*Dispersion!$U$8,0)</f>
        <v>0</v>
      </c>
      <c r="CB295" s="74">
        <f>IF(AND(ISNUMBER('Emissions (start here)'!AO295),ISNUMBER(Dispersion!$U$9)),'Emissions (start here)'!AO295*453.59/3600*Dispersion!$U$9,0)</f>
        <v>0</v>
      </c>
      <c r="CC295" s="74">
        <f>IF(AND(ISNUMBER('Emissions (start here)'!AP295),ISNUMBER(Dispersion!$U$10)),'Emissions (start here)'!AP295*2000*453.59/8760/3600*Dispersion!$U$10,0)</f>
        <v>0</v>
      </c>
      <c r="CD295" s="74">
        <f>IF(AND(ISNUMBER('Emissions (start here)'!AP295),ISNUMBER(Dispersion!$U$11)),'Emissions (start here)'!AP295*2000*453.59/8760/3600*Dispersion!$U$11,0)</f>
        <v>0</v>
      </c>
      <c r="CE295" s="74">
        <f>IF(AND(ISNUMBER('Emissions (start here)'!AQ295),ISNUMBER(Dispersion!$V$8)),'Emissions (start here)'!AQ295*453.59/3600*Dispersion!$V$8,0)</f>
        <v>0</v>
      </c>
      <c r="CF295" s="74">
        <f>IF(AND(ISNUMBER('Emissions (start here)'!AQ295),ISNUMBER(Dispersion!$V$9)),'Emissions (start here)'!AQ295*453.59/3600*Dispersion!$V$9,0)</f>
        <v>0</v>
      </c>
      <c r="CG295" s="74">
        <f>IF(AND(ISNUMBER('Emissions (start here)'!AR295),ISNUMBER(Dispersion!$V$10)),'Emissions (start here)'!AR295*2000*453.59/8760/3600*Dispersion!$V$10,0)</f>
        <v>0</v>
      </c>
      <c r="CH295" s="74">
        <f>IF(AND(ISNUMBER('Emissions (start here)'!AR295),ISNUMBER(Dispersion!$V$11)),'Emissions (start here)'!AR295*2000*453.59/8760/3600*Dispersion!$V$11,0)</f>
        <v>0</v>
      </c>
      <c r="CI295" s="74">
        <f>IF(AND(ISNUMBER('Emissions (start here)'!AS295),ISNUMBER(Dispersion!$W$8)),'Emissions (start here)'!AS295*453.59/3600*Dispersion!$W$8,0)</f>
        <v>0</v>
      </c>
      <c r="CJ295" s="74">
        <f>IF(AND(ISNUMBER('Emissions (start here)'!AS295),ISNUMBER(Dispersion!$W$9)),'Emissions (start here)'!AS295*453.59/3600*Dispersion!$W$9,0)</f>
        <v>0</v>
      </c>
      <c r="CK295" s="74">
        <f>IF(AND(ISNUMBER('Emissions (start here)'!AT295),ISNUMBER(Dispersion!$W$10)),'Emissions (start here)'!AT295*2000*453.59/8760/3600*Dispersion!$W$10,0)</f>
        <v>0</v>
      </c>
      <c r="CL295" s="74">
        <f>IF(AND(ISNUMBER('Emissions (start here)'!AT295),ISNUMBER(Dispersion!$W$11)),'Emissions (start here)'!AT295*2000*453.59/8760/3600*Dispersion!$W$11,0)</f>
        <v>0</v>
      </c>
      <c r="CM295" s="74">
        <f>IF(AND(ISNUMBER('Emissions (start here)'!AU295),ISNUMBER(Dispersion!$X$8)),'Emissions (start here)'!AU295*453.59/3600*Dispersion!$X$8,0)</f>
        <v>0</v>
      </c>
      <c r="CN295" s="74">
        <f>IF(AND(ISNUMBER('Emissions (start here)'!AU295),ISNUMBER(Dispersion!$X$9)),'Emissions (start here)'!AU295*453.59/3600*Dispersion!$X$9,0)</f>
        <v>0</v>
      </c>
      <c r="CO295" s="74">
        <f>IF(AND(ISNUMBER('Emissions (start here)'!AV295),ISNUMBER(Dispersion!$X$10)),'Emissions (start here)'!AV295*2000*453.59/8760/3600*Dispersion!$X$10,0)</f>
        <v>0</v>
      </c>
      <c r="CP295" s="74">
        <f>IF(AND(ISNUMBER('Emissions (start here)'!AV295),ISNUMBER(Dispersion!$X$11)),'Emissions (start here)'!AV295*2000*453.59/8760/3600*Dispersion!$X$11,0)</f>
        <v>0</v>
      </c>
      <c r="CQ295" s="74">
        <f>IF(AND(ISNUMBER('Emissions (start here)'!AW295),ISNUMBER(Dispersion!$Y$8)),'Emissions (start here)'!AW295*453.59/3600*Dispersion!$Y$8,0)</f>
        <v>0</v>
      </c>
      <c r="CR295" s="74">
        <f>IF(AND(ISNUMBER('Emissions (start here)'!AW295),ISNUMBER(Dispersion!$Y$9)),'Emissions (start here)'!AW295*453.59/3600*Dispersion!$Y$9,0)</f>
        <v>0</v>
      </c>
      <c r="CS295" s="74">
        <f>IF(AND(ISNUMBER('Emissions (start here)'!AX295),ISNUMBER(Dispersion!$Y$10)),'Emissions (start here)'!AX295*2000*453.59/8760/3600*Dispersion!$Y$10,0)</f>
        <v>0</v>
      </c>
      <c r="CT295" s="74">
        <f>IF(AND(ISNUMBER('Emissions (start here)'!AX295),ISNUMBER(Dispersion!$Y$11)),'Emissions (start here)'!AX295*2000*453.59/8760/3600*Dispersion!$Y$11,0)</f>
        <v>0</v>
      </c>
      <c r="CU295" s="74">
        <f>IF(AND(ISNUMBER('Emissions (start here)'!AY295),ISNUMBER(Dispersion!$Z$8)),'Emissions (start here)'!AY295*453.59/3600*Dispersion!$Z$8,0)</f>
        <v>0</v>
      </c>
      <c r="CV295" s="74">
        <f>IF(AND(ISNUMBER('Emissions (start here)'!AY295),ISNUMBER(Dispersion!$Z$9)),'Emissions (start here)'!AY295*453.59/3600*Dispersion!$Z$9,0)</f>
        <v>0</v>
      </c>
      <c r="CW295" s="74">
        <f>IF(AND(ISNUMBER('Emissions (start here)'!AZ295),ISNUMBER(Dispersion!$Z$10)),'Emissions (start here)'!AZ295*2000*453.59/8760/3600*Dispersion!$Z$10,0)</f>
        <v>0</v>
      </c>
      <c r="CX295" s="74">
        <f>IF(AND(ISNUMBER('Emissions (start here)'!AZ295),ISNUMBER(Dispersion!$Z$11)),'Emissions (start here)'!AZ295*2000*453.59/8760/3600*Dispersion!$Z$11,0)</f>
        <v>0</v>
      </c>
      <c r="CY295" s="74">
        <f>IF(AND(ISNUMBER('Emissions (start here)'!BA295),ISNUMBER(Dispersion!$AA$8)),'Emissions (start here)'!BA295*453.59/3600*Dispersion!$AA$8,0)</f>
        <v>0</v>
      </c>
      <c r="CZ295" s="74">
        <f>IF(AND(ISNUMBER('Emissions (start here)'!BA295),ISNUMBER(Dispersion!$AA$9)),'Emissions (start here)'!BA295*453.59/3600*Dispersion!$AA$9,0)</f>
        <v>0</v>
      </c>
      <c r="DA295" s="74">
        <f>IF(AND(ISNUMBER('Emissions (start here)'!BB295),ISNUMBER(Dispersion!$AA$10)),'Emissions (start here)'!BB295*2000*453.59/8760/3600*Dispersion!$AA$10,0)</f>
        <v>0</v>
      </c>
      <c r="DB295" s="74">
        <f>IF(AND(ISNUMBER('Emissions (start here)'!BB295),ISNUMBER(Dispersion!$AA$11)),'Emissions (start here)'!BB295*2000*453.59/8760/3600*Dispersion!$AA$11,0)</f>
        <v>0</v>
      </c>
      <c r="DC295" s="74">
        <f>IF(AND(ISNUMBER('Emissions (start here)'!BC295),ISNUMBER(Dispersion!$AB$8)),'Emissions (start here)'!BC295*453.59/3600*Dispersion!$AB$8,0)</f>
        <v>0</v>
      </c>
      <c r="DD295" s="74">
        <f>IF(AND(ISNUMBER('Emissions (start here)'!BC295),ISNUMBER(Dispersion!$AB$9)),'Emissions (start here)'!BC295*453.59/3600*Dispersion!$AB$9,0)</f>
        <v>0</v>
      </c>
      <c r="DE295" s="74">
        <f>IF(AND(ISNUMBER('Emissions (start here)'!BD295),ISNUMBER(Dispersion!$AB$10)),'Emissions (start here)'!BD295*2000*453.59/8760/3600*Dispersion!$AB$10,0)</f>
        <v>0</v>
      </c>
      <c r="DF295" s="74">
        <f>IF(AND(ISNUMBER('Emissions (start here)'!BD295),ISNUMBER(Dispersion!$AB$11)),'Emissions (start here)'!BD295*2000*453.59/8760/3600*Dispersion!$AB$11,0)</f>
        <v>0</v>
      </c>
      <c r="DG295" s="74">
        <f>IF(AND(ISNUMBER('Emissions (start here)'!BE295),ISNUMBER(Dispersion!$AC$8)),'Emissions (start here)'!BE295*453.59/3600*Dispersion!$AC$8,0)</f>
        <v>0</v>
      </c>
      <c r="DH295" s="74">
        <f>IF(AND(ISNUMBER('Emissions (start here)'!BE295),ISNUMBER(Dispersion!$AC$9)),'Emissions (start here)'!BE295*453.59/3600*Dispersion!$AC$9,0)</f>
        <v>0</v>
      </c>
      <c r="DI295" s="74">
        <f>IF(AND(ISNUMBER('Emissions (start here)'!BF295),ISNUMBER(Dispersion!$AC$10)),'Emissions (start here)'!BF295*2000*453.59/8760/3600*Dispersion!$AC$10,0)</f>
        <v>0</v>
      </c>
      <c r="DJ295" s="74">
        <f>IF(AND(ISNUMBER('Emissions (start here)'!BF295),ISNUMBER(Dispersion!$AC$11)),'Emissions (start here)'!BF295*2000*453.59/8760/3600*Dispersion!$AC$11,0)</f>
        <v>0</v>
      </c>
      <c r="DK295" s="74">
        <f>IF(AND(ISNUMBER('Emissions (start here)'!BG295),ISNUMBER(Dispersion!$AD$8)),'Emissions (start here)'!BG295*453.59/3600*Dispersion!$AD$8,0)</f>
        <v>0</v>
      </c>
      <c r="DL295" s="74">
        <f>IF(AND(ISNUMBER('Emissions (start here)'!BG295),ISNUMBER(Dispersion!$AD$9)),'Emissions (start here)'!BG295*453.59/3600*Dispersion!$AD$9,0)</f>
        <v>0</v>
      </c>
      <c r="DM295" s="74">
        <f>IF(AND(ISNUMBER('Emissions (start here)'!BH295),ISNUMBER(Dispersion!$AD$10)),'Emissions (start here)'!BH295*2000*453.59/8760/3600*Dispersion!$AD$10,0)</f>
        <v>0</v>
      </c>
      <c r="DN295" s="74">
        <f>IF(AND(ISNUMBER('Emissions (start here)'!BH295),ISNUMBER(Dispersion!$AD$11)),'Emissions (start here)'!BH295*2000*453.59/8760/3600*Dispersion!$AD$11,0)</f>
        <v>0</v>
      </c>
      <c r="DO295" s="74">
        <f>IF(AND(ISNUMBER('Emissions (start here)'!BI295),ISNUMBER(Dispersion!$AE$8)),'Emissions (start here)'!BI295*453.59/3600*Dispersion!$AE$8,0)</f>
        <v>0</v>
      </c>
      <c r="DP295" s="74">
        <f>IF(AND(ISNUMBER('Emissions (start here)'!BI295),ISNUMBER(Dispersion!$AE$9)),'Emissions (start here)'!BI295*453.59/3600*Dispersion!$AE$9,0)</f>
        <v>0</v>
      </c>
      <c r="DQ295" s="74">
        <f>IF(AND(ISNUMBER('Emissions (start here)'!BJ295),ISNUMBER(Dispersion!$AE$10)),'Emissions (start here)'!BJ295*2000*453.59/8760/3600*Dispersion!$AE$10,0)</f>
        <v>0</v>
      </c>
      <c r="DR295" s="74">
        <f>IF(AND(ISNUMBER('Emissions (start here)'!BJ295),ISNUMBER(Dispersion!$AE$11)),'Emissions (start here)'!BJ295*2000*453.59/8760/3600*Dispersion!$AE$11,0)</f>
        <v>0</v>
      </c>
      <c r="DS295" s="74">
        <f>IF(AND(ISNUMBER('Emissions (start here)'!BK295),ISNUMBER(Dispersion!$AF$8)),'Emissions (start here)'!BK295*453.59/3600*Dispersion!$AF$8,0)</f>
        <v>0</v>
      </c>
      <c r="DT295" s="74">
        <f>IF(AND(ISNUMBER('Emissions (start here)'!BK295),ISNUMBER(Dispersion!$AF$9)),'Emissions (start here)'!BK295*453.59/3600*Dispersion!$AF$9,0)</f>
        <v>0</v>
      </c>
      <c r="DU295" s="74">
        <f>IF(AND(ISNUMBER('Emissions (start here)'!BL295),ISNUMBER(Dispersion!$AF$10)),'Emissions (start here)'!BL295*2000*453.59/8760/3600*Dispersion!$AF$10,0)</f>
        <v>0</v>
      </c>
      <c r="DV295" s="74">
        <f>IF(AND(ISNUMBER('Emissions (start here)'!BL295),ISNUMBER(Dispersion!$AF$11)),'Emissions (start here)'!BL295*2000*453.59/8760/3600*Dispersion!$AF$11,0)</f>
        <v>0</v>
      </c>
      <c r="DW295" s="74">
        <f>IF(AND(ISNUMBER('Emissions (start here)'!BM295),ISNUMBER(Dispersion!$AG$8)),'Emissions (start here)'!BM295*453.59/3600*Dispersion!$AG$8,0)</f>
        <v>0</v>
      </c>
      <c r="DX295" s="74">
        <f>IF(AND(ISNUMBER('Emissions (start here)'!BM295),ISNUMBER(Dispersion!$AG$9)),'Emissions (start here)'!BM295*453.59/3600*Dispersion!$AG$9,0)</f>
        <v>0</v>
      </c>
      <c r="DY295" s="74">
        <f>IF(AND(ISNUMBER('Emissions (start here)'!BN295),ISNUMBER(Dispersion!$AG$10)),'Emissions (start here)'!BN295*2000*453.59/8760/3600*Dispersion!$AG$10,0)</f>
        <v>0</v>
      </c>
      <c r="DZ295" s="74">
        <f>IF(AND(ISNUMBER('Emissions (start here)'!BN295),ISNUMBER(Dispersion!$AG$11)),'Emissions (start here)'!BN295*2000*453.59/8760/3600*Dispersion!$AG$11,0)</f>
        <v>0</v>
      </c>
      <c r="EA295" s="74">
        <f>IF(AND(ISNUMBER('Emissions (start here)'!BO295),ISNUMBER(Dispersion!$AH$8)),'Emissions (start here)'!BO295*453.59/3600*Dispersion!$AH$8,0)</f>
        <v>0</v>
      </c>
      <c r="EB295" s="74">
        <f>IF(AND(ISNUMBER('Emissions (start here)'!BO295),ISNUMBER(Dispersion!$AH$9)),'Emissions (start here)'!BO295*453.59/3600*Dispersion!$AH$9,0)</f>
        <v>0</v>
      </c>
      <c r="EC295" s="74">
        <f>IF(AND(ISNUMBER('Emissions (start here)'!BP295),ISNUMBER(Dispersion!$AH$10)),'Emissions (start here)'!BP295*2000*453.59/8760/3600*Dispersion!$AH$10,0)</f>
        <v>0</v>
      </c>
      <c r="ED295" s="74">
        <f>IF(AND(ISNUMBER('Emissions (start here)'!BP295),ISNUMBER(Dispersion!$AH$11)),'Emissions (start here)'!BP295*2000*453.59/8760/3600*Dispersion!$AH$11,0)</f>
        <v>0</v>
      </c>
      <c r="EE295" s="74">
        <f>IF(AND(ISNUMBER('Emissions (start here)'!BQ295),ISNUMBER(Dispersion!$AI$8)),'Emissions (start here)'!BQ295*453.59/3600*Dispersion!$AI$8,0)</f>
        <v>0</v>
      </c>
      <c r="EF295" s="74">
        <f>IF(AND(ISNUMBER('Emissions (start here)'!BQ295),ISNUMBER(Dispersion!$AI$9)),'Emissions (start here)'!BQ295*453.59/3600*Dispersion!$AI$9,0)</f>
        <v>0</v>
      </c>
      <c r="EG295" s="74">
        <f>IF(AND(ISNUMBER('Emissions (start here)'!BR295),ISNUMBER(Dispersion!$AI$10)),'Emissions (start here)'!BR295*2000*453.59/8760/3600*Dispersion!$AI$10,0)</f>
        <v>0</v>
      </c>
      <c r="EH295" s="74">
        <f>IF(AND(ISNUMBER('Emissions (start here)'!BR295),ISNUMBER(Dispersion!$AI$11)),'Emissions (start here)'!BR295*2000*453.59/8760/3600*Dispersion!$AI$11,0)</f>
        <v>0</v>
      </c>
      <c r="EI295" s="74">
        <f>IF(AND(ISNUMBER('Emissions (start here)'!BS295),ISNUMBER(Dispersion!$AJ$8)),'Emissions (start here)'!BS295*453.59/3600*Dispersion!$AJ$8,0)</f>
        <v>0</v>
      </c>
      <c r="EJ295" s="74">
        <f>IF(AND(ISNUMBER('Emissions (start here)'!BS295),ISNUMBER(Dispersion!$AJ$9)),'Emissions (start here)'!BS295*453.59/3600*Dispersion!$AJ$9,0)</f>
        <v>0</v>
      </c>
      <c r="EK295" s="74">
        <f>IF(AND(ISNUMBER('Emissions (start here)'!BT295),ISNUMBER(Dispersion!$AJ$10)),'Emissions (start here)'!BT295*2000*453.59/8760/3600*Dispersion!$AJ$10,0)</f>
        <v>0</v>
      </c>
      <c r="EL295" s="74">
        <f>IF(AND(ISNUMBER('Emissions (start here)'!BT295),ISNUMBER(Dispersion!$AJ$11)),'Emissions (start here)'!BT295*2000*453.59/8760/3600*Dispersion!$AJ$11,0)</f>
        <v>0</v>
      </c>
      <c r="EM295" s="74">
        <f>IF(AND(ISNUMBER('Emissions (start here)'!BU295),ISNUMBER(Dispersion!$AK$8)),'Emissions (start here)'!BU295*453.59/3600*Dispersion!$AK$8,0)</f>
        <v>0</v>
      </c>
      <c r="EN295" s="74">
        <f>IF(AND(ISNUMBER('Emissions (start here)'!BU295),ISNUMBER(Dispersion!$AK$9)),'Emissions (start here)'!BU295*453.59/3600*Dispersion!$AK$9,0)</f>
        <v>0</v>
      </c>
      <c r="EO295" s="74">
        <f>IF(AND(ISNUMBER('Emissions (start here)'!BV295),ISNUMBER(Dispersion!$AK$10)),'Emissions (start here)'!BV295*2000*453.59/8760/3600*Dispersion!$AK$10,0)</f>
        <v>0</v>
      </c>
      <c r="EP295" s="74">
        <f>IF(AND(ISNUMBER('Emissions (start here)'!BV295),ISNUMBER(Dispersion!$AK$11)),'Emissions (start here)'!BV295*2000*453.59/8760/3600*Dispersion!$AK$11,0)</f>
        <v>0</v>
      </c>
      <c r="EQ295" s="74">
        <f>IF(AND(ISNUMBER('Emissions (start here)'!BW295),ISNUMBER(Dispersion!$AL$8)),'Emissions (start here)'!BW295*453.59/3600*Dispersion!$AL$8,0)</f>
        <v>0</v>
      </c>
      <c r="ER295" s="74">
        <f>IF(AND(ISNUMBER('Emissions (start here)'!BW295),ISNUMBER(Dispersion!$AL$9)),'Emissions (start here)'!BW295*453.59/3600*Dispersion!$AL$9,0)</f>
        <v>0</v>
      </c>
      <c r="ES295" s="74">
        <f>IF(AND(ISNUMBER('Emissions (start here)'!BX295),ISNUMBER(Dispersion!$AL$10)),'Emissions (start here)'!BX295*2000*453.59/8760/3600*Dispersion!$AL$10,0)</f>
        <v>0</v>
      </c>
      <c r="ET295" s="74">
        <f>IF(AND(ISNUMBER('Emissions (start here)'!BX295),ISNUMBER(Dispersion!$AL$11)),'Emissions (start here)'!BX295*2000*453.59/8760/3600*Dispersion!$AL$11,0)</f>
        <v>0</v>
      </c>
      <c r="EU295" s="74">
        <f>IF(AND(ISNUMBER('Emissions (start here)'!BY295),ISNUMBER(Dispersion!$AM$8)),'Emissions (start here)'!BY295*453.59/3600*Dispersion!$AM$8,0)</f>
        <v>0</v>
      </c>
      <c r="EV295" s="74">
        <f>IF(AND(ISNUMBER('Emissions (start here)'!BY295),ISNUMBER(Dispersion!$AM$9)),'Emissions (start here)'!BY295*453.59/3600*Dispersion!$AM$9,0)</f>
        <v>0</v>
      </c>
      <c r="EW295" s="74">
        <f>IF(AND(ISNUMBER('Emissions (start here)'!BZ295),ISNUMBER(Dispersion!$AM$10)),'Emissions (start here)'!BZ295*2000*453.59/8760/3600*Dispersion!$AM$10,0)</f>
        <v>0</v>
      </c>
      <c r="EX295" s="74">
        <f>IF(AND(ISNUMBER('Emissions (start here)'!BZ295),ISNUMBER(Dispersion!$AM$11)),'Emissions (start here)'!BZ295*2000*453.59/8760/3600*Dispersion!$AM$11,0)</f>
        <v>0</v>
      </c>
      <c r="EY295" s="74">
        <f>IF(AND(ISNUMBER('Emissions (start here)'!CA295),ISNUMBER(Dispersion!$AN$8)),'Emissions (start here)'!CA295*453.59/3600*Dispersion!$AN$8,0)</f>
        <v>0</v>
      </c>
      <c r="EZ295" s="74">
        <f>IF(AND(ISNUMBER('Emissions (start here)'!CA295),ISNUMBER(Dispersion!$AN$9)),'Emissions (start here)'!CA295*453.59/3600*Dispersion!$AN$9,0)</f>
        <v>0</v>
      </c>
      <c r="FA295" s="74">
        <f>IF(AND(ISNUMBER('Emissions (start here)'!CB295),ISNUMBER(Dispersion!$AN$10)),'Emissions (start here)'!CB295*2000*453.59/8760/3600*Dispersion!$AN$10,0)</f>
        <v>0</v>
      </c>
      <c r="FB295" s="74">
        <f>IF(AND(ISNUMBER('Emissions (start here)'!CB295),ISNUMBER(Dispersion!$AN$11)),'Emissions (start here)'!CB295*2000*453.59/8760/3600*Dispersion!$AN$11,0)</f>
        <v>0</v>
      </c>
      <c r="FC295" s="74">
        <f>IF(AND(ISNUMBER('Emissions (start here)'!CC295),ISNUMBER(Dispersion!$AO$8)),'Emissions (start here)'!CC295*453.59/3600*Dispersion!$AO$8,0)</f>
        <v>0</v>
      </c>
      <c r="FD295" s="74">
        <f>IF(AND(ISNUMBER('Emissions (start here)'!CC295),ISNUMBER(Dispersion!$AO$9)),'Emissions (start here)'!CC295*453.59/3600*Dispersion!$AO$9,0)</f>
        <v>0</v>
      </c>
      <c r="FE295" s="74">
        <f>IF(AND(ISNUMBER('Emissions (start here)'!CD295),ISNUMBER(Dispersion!$AO$10)),'Emissions (start here)'!CD295*2000*453.59/8760/3600*Dispersion!$AO$10,0)</f>
        <v>0</v>
      </c>
      <c r="FF295" s="74">
        <f>IF(AND(ISNUMBER('Emissions (start here)'!CD295),ISNUMBER(Dispersion!$AO$11)),'Emissions (start here)'!CD295*2000*453.59/8760/3600*Dispersion!$AO$11,0)</f>
        <v>0</v>
      </c>
      <c r="FG295" s="74">
        <f>IF(AND(ISNUMBER('Emissions (start here)'!CE295),ISNUMBER(Dispersion!$AP$8)),'Emissions (start here)'!CE295*453.59/3600*Dispersion!$AP$8,0)</f>
        <v>0</v>
      </c>
      <c r="FH295" s="74">
        <f>IF(AND(ISNUMBER('Emissions (start here)'!CE295),ISNUMBER(Dispersion!$AP$9)),'Emissions (start here)'!CE295*453.59/3600*Dispersion!$AP$9,0)</f>
        <v>0</v>
      </c>
      <c r="FI295" s="74">
        <f>IF(AND(ISNUMBER('Emissions (start here)'!CF295),ISNUMBER(Dispersion!$AP$10)),'Emissions (start here)'!CF295*2000*453.59/8760/3600*Dispersion!$AP$10,0)</f>
        <v>0</v>
      </c>
      <c r="FJ295" s="74">
        <f>IF(AND(ISNUMBER('Emissions (start here)'!CF295),ISNUMBER(Dispersion!$AP$11)),'Emissions (start here)'!CF295*2000*453.59/8760/3600*Dispersion!$AP$11,0)</f>
        <v>0</v>
      </c>
      <c r="FK295" s="74">
        <f>IF(AND(ISNUMBER('Emissions (start here)'!CG295),ISNUMBER(Dispersion!$AQ$8)),'Emissions (start here)'!CG295*453.59/3600*Dispersion!$AQ$8,0)</f>
        <v>0</v>
      </c>
      <c r="FL295" s="74">
        <f>IF(AND(ISNUMBER('Emissions (start here)'!CG295),ISNUMBER(Dispersion!$AQ$9)),'Emissions (start here)'!CG295*453.59/3600*Dispersion!$AQ$9,0)</f>
        <v>0</v>
      </c>
      <c r="FM295" s="74">
        <f>IF(AND(ISNUMBER('Emissions (start here)'!CH295),ISNUMBER(Dispersion!$AQ$10)),'Emissions (start here)'!CH295*2000*453.59/8760/3600*Dispersion!$AQ$10,0)</f>
        <v>0</v>
      </c>
      <c r="FN295" s="74">
        <f>IF(AND(ISNUMBER('Emissions (start here)'!CH295),ISNUMBER(Dispersion!$AQ$11)),'Emissions (start here)'!CH295*2000*453.59/8760/3600*Dispersion!$AQ$11,0)</f>
        <v>0</v>
      </c>
      <c r="FO295" s="74">
        <f>IF(AND(ISNUMBER('Emissions (start here)'!CI295),ISNUMBER(Dispersion!$AR$8)),'Emissions (start here)'!CI295*453.59/3600*Dispersion!$AR$8,0)</f>
        <v>0</v>
      </c>
      <c r="FP295" s="74">
        <f>IF(AND(ISNUMBER('Emissions (start here)'!CI295),ISNUMBER(Dispersion!$AR$9)),'Emissions (start here)'!CI295*453.59/3600*Dispersion!$AR$9,0)</f>
        <v>0</v>
      </c>
      <c r="FQ295" s="74">
        <f>IF(AND(ISNUMBER('Emissions (start here)'!CJ295),ISNUMBER(Dispersion!$AR$10)),'Emissions (start here)'!CJ295*2000*453.59/8760/3600*Dispersion!$AR$10,0)</f>
        <v>0</v>
      </c>
      <c r="FR295" s="74">
        <f>IF(AND(ISNUMBER('Emissions (start here)'!CJ295),ISNUMBER(Dispersion!$AR$11)),'Emissions (start here)'!CJ295*2000*453.59/8760/3600*Dispersion!$AR$11,0)</f>
        <v>0</v>
      </c>
      <c r="FS295" s="74">
        <f>IF(AND(ISNUMBER('Emissions (start here)'!CK295),ISNUMBER(Dispersion!$AS$8)),'Emissions (start here)'!CK295*453.59/3600*Dispersion!$AS$8,0)</f>
        <v>0</v>
      </c>
      <c r="FT295" s="74">
        <f>IF(AND(ISNUMBER('Emissions (start here)'!CK295),ISNUMBER(Dispersion!$AS$9)),'Emissions (start here)'!CK295*453.59/3600*Dispersion!$AS$9,0)</f>
        <v>0</v>
      </c>
      <c r="FU295" s="74">
        <f>IF(AND(ISNUMBER('Emissions (start here)'!CL295),ISNUMBER(Dispersion!$AS$10)),'Emissions (start here)'!CL295*2000*453.59/8760/3600*Dispersion!$AS$10,0)</f>
        <v>0</v>
      </c>
      <c r="FV295" s="74">
        <f>IF(AND(ISNUMBER('Emissions (start here)'!CL295),ISNUMBER(Dispersion!$AS$11)),'Emissions (start here)'!CL295*2000*453.59/8760/3600*Dispersion!$AS$11,0)</f>
        <v>0</v>
      </c>
      <c r="FW295" s="74">
        <f>IF(AND(ISNUMBER('Emissions (start here)'!CM295),ISNUMBER(Dispersion!$AT$8)),'Emissions (start here)'!CM295*453.59/3600*Dispersion!$AT$8,0)</f>
        <v>0</v>
      </c>
      <c r="FX295" s="74">
        <f>IF(AND(ISNUMBER('Emissions (start here)'!CM295),ISNUMBER(Dispersion!$AT$9)),'Emissions (start here)'!CM295*453.59/3600*Dispersion!$AT$9,0)</f>
        <v>0</v>
      </c>
      <c r="FY295" s="74">
        <f>IF(AND(ISNUMBER('Emissions (start here)'!CN295),ISNUMBER(Dispersion!$AT$10)),'Emissions (start here)'!CN295*2000*453.59/8760/3600*Dispersion!$AT$10,0)</f>
        <v>0</v>
      </c>
      <c r="FZ295" s="74">
        <f>IF(AND(ISNUMBER('Emissions (start here)'!CN295),ISNUMBER(Dispersion!$AT$11)),'Emissions (start here)'!CN295*2000*453.59/8760/3600*Dispersion!$AT$11,0)</f>
        <v>0</v>
      </c>
      <c r="GA295" s="74">
        <f>IF(AND(ISNUMBER('Emissions (start here)'!CO295),ISNUMBER(Dispersion!$AU$8)),'Emissions (start here)'!CO295*453.59/3600*Dispersion!$AU$8,0)</f>
        <v>0</v>
      </c>
      <c r="GB295" s="74">
        <f>IF(AND(ISNUMBER('Emissions (start here)'!CO295),ISNUMBER(Dispersion!$AU$9)),'Emissions (start here)'!CO295*453.59/3600*Dispersion!$AU$9,0)</f>
        <v>0</v>
      </c>
      <c r="GC295" s="74">
        <f>IF(AND(ISNUMBER('Emissions (start here)'!CP295),ISNUMBER(Dispersion!$AU$10)),'Emissions (start here)'!CP295*2000*453.59/8760/3600*Dispersion!$AU$10,0)</f>
        <v>0</v>
      </c>
      <c r="GD295" s="74">
        <f>IF(AND(ISNUMBER('Emissions (start here)'!CP295),ISNUMBER(Dispersion!$AU$11)),'Emissions (start here)'!CP295*2000*453.59/8760/3600*Dispersion!$AU$11,0)</f>
        <v>0</v>
      </c>
      <c r="GE295" s="74">
        <f>IF(AND(ISNUMBER('Emissions (start here)'!CQ295),ISNUMBER(Dispersion!$AV$8)),'Emissions (start here)'!CQ295*453.59/3600*Dispersion!$AV$8,0)</f>
        <v>0</v>
      </c>
      <c r="GF295" s="74">
        <f>IF(AND(ISNUMBER('Emissions (start here)'!CQ295),ISNUMBER(Dispersion!$AV$9)),'Emissions (start here)'!CQ295*453.59/3600*Dispersion!$AV$9,0)</f>
        <v>0</v>
      </c>
      <c r="GG295" s="74">
        <f>IF(AND(ISNUMBER('Emissions (start here)'!CR295),ISNUMBER(Dispersion!$AV$10)),'Emissions (start here)'!CR295*2000*453.59/8760/3600*Dispersion!$AV$10,0)</f>
        <v>0</v>
      </c>
      <c r="GH295" s="74">
        <f>IF(AND(ISNUMBER('Emissions (start here)'!CR295),ISNUMBER(Dispersion!$AV$11)),'Emissions (start here)'!CR295*2000*453.59/8760/3600*Dispersion!$AV$11,0)</f>
        <v>0</v>
      </c>
      <c r="GI295" s="74">
        <f>IF(AND(ISNUMBER('Emissions (start here)'!CS295),ISNUMBER(Dispersion!$AW$8)),'Emissions (start here)'!CS295*453.59/3600*Dispersion!$AW$8,0)</f>
        <v>0</v>
      </c>
      <c r="GJ295" s="74">
        <f>IF(AND(ISNUMBER('Emissions (start here)'!CS295),ISNUMBER(Dispersion!$AW$9)),'Emissions (start here)'!CS295*453.59/3600*Dispersion!$AW$9,0)</f>
        <v>0</v>
      </c>
      <c r="GK295" s="74">
        <f>IF(AND(ISNUMBER('Emissions (start here)'!CT295),ISNUMBER(Dispersion!$AW$10)),'Emissions (start here)'!CT295*2000*453.59/8760/3600*Dispersion!$AW$10,0)</f>
        <v>0</v>
      </c>
      <c r="GL295" s="74">
        <f>IF(AND(ISNUMBER('Emissions (start here)'!CT295),ISNUMBER(Dispersion!$AW$11)),'Emissions (start here)'!CT295*2000*453.59/8760/3600*Dispersion!$AW$11,0)</f>
        <v>0</v>
      </c>
      <c r="GM295" s="74">
        <f>IF(AND(ISNUMBER('Emissions (start here)'!CU295),ISNUMBER(Dispersion!$AX$8)),'Emissions (start here)'!CU295*453.59/3600*Dispersion!$AX$8,0)</f>
        <v>0</v>
      </c>
      <c r="GN295" s="74">
        <f>IF(AND(ISNUMBER('Emissions (start here)'!CU295),ISNUMBER(Dispersion!$AX$9)),'Emissions (start here)'!CU295*453.59/3600*Dispersion!$AX$9,0)</f>
        <v>0</v>
      </c>
      <c r="GO295" s="74">
        <f>IF(AND(ISNUMBER('Emissions (start here)'!CV295),ISNUMBER(Dispersion!$AX$10)),'Emissions (start here)'!CV295*2000*453.59/8760/3600*Dispersion!$AX$10,0)</f>
        <v>0</v>
      </c>
      <c r="GP295" s="74">
        <f>IF(AND(ISNUMBER('Emissions (start here)'!CV295),ISNUMBER(Dispersion!$AX$11)),'Emissions (start here)'!CV295*2000*453.59/8760/3600*Dispersion!$AX$11,0)</f>
        <v>0</v>
      </c>
      <c r="GQ295" s="74">
        <f>IF(AND(ISNUMBER('Emissions (start here)'!CW295),ISNUMBER(Dispersion!$AY$8)),'Emissions (start here)'!CW295*453.59/3600*Dispersion!$AY$8,0)</f>
        <v>0</v>
      </c>
      <c r="GR295" s="74">
        <f>IF(AND(ISNUMBER('Emissions (start here)'!CW295),ISNUMBER(Dispersion!$AY$9)),'Emissions (start here)'!CW295*453.59/3600*Dispersion!$AY$9,0)</f>
        <v>0</v>
      </c>
      <c r="GS295" s="74">
        <f>IF(AND(ISNUMBER('Emissions (start here)'!CX295),ISNUMBER(Dispersion!$AY$10)),'Emissions (start here)'!CX295*2000*453.59/8760/3600*Dispersion!$AY$10,0)</f>
        <v>0</v>
      </c>
      <c r="GT295" s="74">
        <f>IF(AND(ISNUMBER('Emissions (start here)'!CX295),ISNUMBER(Dispersion!$AY$11)),'Emissions (start here)'!CX295*2000*453.59/8760/3600*Dispersion!$AY$11,0)</f>
        <v>0</v>
      </c>
      <c r="GU295" s="74">
        <f>IF(AND(ISNUMBER('Emissions (start here)'!CY295),ISNUMBER(Dispersion!$AZ$8)),'Emissions (start here)'!CY295*453.59/3600*Dispersion!$AZ$8,0)</f>
        <v>0</v>
      </c>
      <c r="GV295" s="74">
        <f>IF(AND(ISNUMBER('Emissions (start here)'!CY295),ISNUMBER(Dispersion!$AZ$9)),'Emissions (start here)'!CY295*453.59/3600*Dispersion!$AZ$9,0)</f>
        <v>0</v>
      </c>
      <c r="GW295" s="74">
        <f>IF(AND(ISNUMBER('Emissions (start here)'!CZ295),ISNUMBER(Dispersion!$AZ$10)),'Emissions (start here)'!CZ295*2000*453.59/8760/3600*Dispersion!$AZ$10,0)</f>
        <v>0</v>
      </c>
      <c r="GX295" s="74">
        <f>IF(AND(ISNUMBER('Emissions (start here)'!CZ295),ISNUMBER(Dispersion!$AZ$11)),'Emissions (start here)'!CZ295*2000*453.59/8760/3600*Dispersion!$AZ$11,0)</f>
        <v>0</v>
      </c>
    </row>
    <row r="296" spans="1:206" x14ac:dyDescent="0.2">
      <c r="A296" s="51" t="str">
        <f>'Tox Values'!C296</f>
        <v>621-64-7</v>
      </c>
      <c r="B296" s="94" t="str">
        <f>'Tox Values'!D296</f>
        <v>N-Nitrosodi-n-propylamine</v>
      </c>
      <c r="C296" s="96">
        <f t="shared" si="17"/>
        <v>0</v>
      </c>
      <c r="D296" s="74">
        <f t="shared" si="18"/>
        <v>0</v>
      </c>
      <c r="E296" s="74">
        <f t="shared" si="19"/>
        <v>0</v>
      </c>
      <c r="F296" s="99">
        <f t="shared" si="20"/>
        <v>0</v>
      </c>
      <c r="G296" s="97">
        <f>IF(AND(ISNUMBER('Emissions (start here)'!E296),ISNUMBER(Dispersion!$C$8)),'Emissions (start here)'!E296*453.59/3600*Dispersion!$C$8,0)</f>
        <v>0</v>
      </c>
      <c r="H296" s="74">
        <f>IF(AND(ISNUMBER('Emissions (start here)'!E296),ISNUMBER(Dispersion!$C$9)),'Emissions (start here)'!E296*453.59/3600*Dispersion!$C$9,0)</f>
        <v>0</v>
      </c>
      <c r="I296" s="74">
        <f>IF(AND(ISNUMBER('Emissions (start here)'!F296),ISNUMBER(Dispersion!$C$10)),'Emissions (start here)'!F296*2000*453.59/8760/3600*Dispersion!$C$10,0)</f>
        <v>0</v>
      </c>
      <c r="J296" s="74">
        <f>IF(AND(ISNUMBER('Emissions (start here)'!F296),ISNUMBER(Dispersion!$C$11)),'Emissions (start here)'!F296*2000*453.59/8760/3600*Dispersion!$C$11,0)</f>
        <v>0</v>
      </c>
      <c r="K296" s="74">
        <f>IF(AND(ISNUMBER('Emissions (start here)'!G296),ISNUMBER(Dispersion!$D$8)),'Emissions (start here)'!G296*453.59/3600*Dispersion!$D$8,0)</f>
        <v>0</v>
      </c>
      <c r="L296" s="74">
        <f>IF(AND(ISNUMBER('Emissions (start here)'!G296),ISNUMBER(Dispersion!$D$9)),'Emissions (start here)'!G296*453.59/3600*Dispersion!$D$9,0)</f>
        <v>0</v>
      </c>
      <c r="M296" s="74">
        <f>IF(AND(ISNUMBER('Emissions (start here)'!H296),ISNUMBER(Dispersion!$D$10)),'Emissions (start here)'!H296*2000*453.59/8760/3600*Dispersion!$D$10,0)</f>
        <v>0</v>
      </c>
      <c r="N296" s="74">
        <f>IF(AND(ISNUMBER('Emissions (start here)'!H296),ISNUMBER(Dispersion!$D$11)),'Emissions (start here)'!H296*2000*453.59/8760/3600*Dispersion!$D$11,0)</f>
        <v>0</v>
      </c>
      <c r="O296" s="74">
        <f>IF(AND(ISNUMBER('Emissions (start here)'!I296),ISNUMBER(Dispersion!$E$8)),'Emissions (start here)'!I296*453.59/3600*Dispersion!$E$8,0)</f>
        <v>0</v>
      </c>
      <c r="P296" s="74">
        <f>IF(AND(ISNUMBER('Emissions (start here)'!I296),ISNUMBER(Dispersion!$E$9)),'Emissions (start here)'!I296*453.59/3600*Dispersion!$E$9,0)</f>
        <v>0</v>
      </c>
      <c r="Q296" s="74">
        <f>IF(AND(ISNUMBER('Emissions (start here)'!J296),ISNUMBER(Dispersion!$E$10)),'Emissions (start here)'!J296*2000*453.59/8760/3600*Dispersion!$E$10,0)</f>
        <v>0</v>
      </c>
      <c r="R296" s="74">
        <f>IF(AND(ISNUMBER('Emissions (start here)'!J296),ISNUMBER(Dispersion!$E$11)),'Emissions (start here)'!J296*2000*453.59/8760/3600*Dispersion!$E$11,0)</f>
        <v>0</v>
      </c>
      <c r="S296" s="74">
        <f>IF(AND(ISNUMBER('Emissions (start here)'!K296),ISNUMBER(Dispersion!$F$8)),'Emissions (start here)'!K296*453.59/3600*Dispersion!$F$8,0)</f>
        <v>0</v>
      </c>
      <c r="T296" s="74">
        <f>IF(AND(ISNUMBER('Emissions (start here)'!K296),ISNUMBER(Dispersion!$F$9)),'Emissions (start here)'!K296*453.59/3600*Dispersion!$F$9,0)</f>
        <v>0</v>
      </c>
      <c r="U296" s="74">
        <f>IF(AND(ISNUMBER('Emissions (start here)'!L296),ISNUMBER(Dispersion!$F$10)),'Emissions (start here)'!L296*2000*453.59/8760/3600*Dispersion!$F$10,0)</f>
        <v>0</v>
      </c>
      <c r="V296" s="74">
        <f>IF(AND(ISNUMBER('Emissions (start here)'!L296),ISNUMBER(Dispersion!$F$11)),'Emissions (start here)'!L296*2000*453.59/8760/3600*Dispersion!$F$11,0)</f>
        <v>0</v>
      </c>
      <c r="W296" s="74">
        <f>IF(AND(ISNUMBER('Emissions (start here)'!M296),ISNUMBER(Dispersion!$G$8)),'Emissions (start here)'!M296*453.59/3600*Dispersion!$G$8,0)</f>
        <v>0</v>
      </c>
      <c r="X296" s="74">
        <f>IF(AND(ISNUMBER('Emissions (start here)'!M296),ISNUMBER(Dispersion!$G$9)),'Emissions (start here)'!M296*453.59/3600*Dispersion!$G$9,0)</f>
        <v>0</v>
      </c>
      <c r="Y296" s="74">
        <f>IF(AND(ISNUMBER('Emissions (start here)'!N296),ISNUMBER(Dispersion!$G$10)),'Emissions (start here)'!N296*2000*453.59/8760/3600*Dispersion!$G$10,0)</f>
        <v>0</v>
      </c>
      <c r="Z296" s="74">
        <f>IF(AND(ISNUMBER('Emissions (start here)'!N296),ISNUMBER(Dispersion!$G$11)),'Emissions (start here)'!N296*2000*453.59/8760/3600*Dispersion!$G$11,0)</f>
        <v>0</v>
      </c>
      <c r="AA296" s="74">
        <f>IF(AND(ISNUMBER('Emissions (start here)'!O296),ISNUMBER(Dispersion!$H$8)),'Emissions (start here)'!O296*453.59/3600*Dispersion!$H$8,0)</f>
        <v>0</v>
      </c>
      <c r="AB296" s="74">
        <f>IF(AND(ISNUMBER('Emissions (start here)'!O296),ISNUMBER(Dispersion!$H$9)),'Emissions (start here)'!O296*453.59/3600*Dispersion!$H$9,0)</f>
        <v>0</v>
      </c>
      <c r="AC296" s="74">
        <f>IF(AND(ISNUMBER('Emissions (start here)'!P296),ISNUMBER(Dispersion!$H$10)),'Emissions (start here)'!P296*2000*453.59/8760/3600*Dispersion!$H$10,0)</f>
        <v>0</v>
      </c>
      <c r="AD296" s="74">
        <f>IF(AND(ISNUMBER('Emissions (start here)'!P296),ISNUMBER(Dispersion!$H$11)),'Emissions (start here)'!P296*2000*453.59/8760/3600*Dispersion!$H$11,0)</f>
        <v>0</v>
      </c>
      <c r="AE296" s="74">
        <f>IF(AND(ISNUMBER('Emissions (start here)'!Q296),ISNUMBER(Dispersion!$I$8)),'Emissions (start here)'!Q296*453.59/3600*Dispersion!$I$8,0)</f>
        <v>0</v>
      </c>
      <c r="AF296" s="74">
        <f>IF(AND(ISNUMBER('Emissions (start here)'!Q296),ISNUMBER(Dispersion!$I$9)),'Emissions (start here)'!Q296*453.59/3600*Dispersion!$I$9,0)</f>
        <v>0</v>
      </c>
      <c r="AG296" s="74">
        <f>IF(AND(ISNUMBER('Emissions (start here)'!R296),ISNUMBER(Dispersion!$I$10)),'Emissions (start here)'!R296*2000*453.59/8760/3600*Dispersion!$I$10,0)</f>
        <v>0</v>
      </c>
      <c r="AH296" s="74">
        <f>IF(AND(ISNUMBER('Emissions (start here)'!R296),ISNUMBER(Dispersion!$I$11)),'Emissions (start here)'!R296*2000*453.59/8760/3600*Dispersion!$I$11,0)</f>
        <v>0</v>
      </c>
      <c r="AI296" s="74">
        <f>IF(AND(ISNUMBER('Emissions (start here)'!S296),ISNUMBER(Dispersion!$J$8)),'Emissions (start here)'!S296*453.59/3600*Dispersion!$J$8,0)</f>
        <v>0</v>
      </c>
      <c r="AJ296" s="74">
        <f>IF(AND(ISNUMBER('Emissions (start here)'!S296),ISNUMBER(Dispersion!$J$9)),'Emissions (start here)'!S296*453.59/3600*Dispersion!$J$9,0)</f>
        <v>0</v>
      </c>
      <c r="AK296" s="74">
        <f>IF(AND(ISNUMBER('Emissions (start here)'!T296),ISNUMBER(Dispersion!$J$10)),'Emissions (start here)'!T296*2000*453.59/8760/3600*Dispersion!$J$10,0)</f>
        <v>0</v>
      </c>
      <c r="AL296" s="74">
        <f>IF(AND(ISNUMBER('Emissions (start here)'!T296),ISNUMBER(Dispersion!$J$11)),'Emissions (start here)'!T296*2000*453.59/8760/3600*Dispersion!$J$11,0)</f>
        <v>0</v>
      </c>
      <c r="AM296" s="74">
        <f>IF(AND(ISNUMBER('Emissions (start here)'!U296),ISNUMBER(Dispersion!$K$8)),'Emissions (start here)'!U296*453.59/3600*Dispersion!$K$8,0)</f>
        <v>0</v>
      </c>
      <c r="AN296" s="74">
        <f>IF(AND(ISNUMBER('Emissions (start here)'!U296),ISNUMBER(Dispersion!$K$9)),'Emissions (start here)'!U296*453.59/3600*Dispersion!$K$9,0)</f>
        <v>0</v>
      </c>
      <c r="AO296" s="74">
        <f>IF(AND(ISNUMBER('Emissions (start here)'!V296),ISNUMBER(Dispersion!$K$10)),'Emissions (start here)'!V296*2000*453.59/8760/3600*Dispersion!$K$10,0)</f>
        <v>0</v>
      </c>
      <c r="AP296" s="74">
        <f>IF(AND(ISNUMBER('Emissions (start here)'!V296),ISNUMBER(Dispersion!$K$11)),'Emissions (start here)'!V296*2000*453.59/8760/3600*Dispersion!$K$11,0)</f>
        <v>0</v>
      </c>
      <c r="AQ296" s="74">
        <f>IF(AND(ISNUMBER('Emissions (start here)'!W296),ISNUMBER(Dispersion!$L$8)),'Emissions (start here)'!W296*453.59/3600*Dispersion!$L$8,0)</f>
        <v>0</v>
      </c>
      <c r="AR296" s="74">
        <f>IF(AND(ISNUMBER('Emissions (start here)'!W296),ISNUMBER(Dispersion!$L$9)),'Emissions (start here)'!W296*453.59/3600*Dispersion!$L$9,0)</f>
        <v>0</v>
      </c>
      <c r="AS296" s="74">
        <f>IF(AND(ISNUMBER('Emissions (start here)'!X296),ISNUMBER(Dispersion!$L$10)),'Emissions (start here)'!X296*2000*453.59/8760/3600*Dispersion!$L$10,0)</f>
        <v>0</v>
      </c>
      <c r="AT296" s="74">
        <f>IF(AND(ISNUMBER('Emissions (start here)'!X296),ISNUMBER(Dispersion!$L$11)),'Emissions (start here)'!X296*2000*453.59/8760/3600*Dispersion!$L$11,0)</f>
        <v>0</v>
      </c>
      <c r="AU296" s="74">
        <f>IF(AND(ISNUMBER('Emissions (start here)'!Y296),ISNUMBER(Dispersion!$M$8)),'Emissions (start here)'!Y296*453.59/3600*Dispersion!$M$8,0)</f>
        <v>0</v>
      </c>
      <c r="AV296" s="74">
        <f>IF(AND(ISNUMBER('Emissions (start here)'!Y296),ISNUMBER(Dispersion!$M$9)),'Emissions (start here)'!Y296*453.59/3600*Dispersion!$M$9,0)</f>
        <v>0</v>
      </c>
      <c r="AW296" s="74">
        <f>IF(AND(ISNUMBER('Emissions (start here)'!Z296),ISNUMBER(Dispersion!$M$10)),'Emissions (start here)'!Z296*2000*453.59/8760/3600*Dispersion!$M$10,0)</f>
        <v>0</v>
      </c>
      <c r="AX296" s="74">
        <f>IF(AND(ISNUMBER('Emissions (start here)'!Z296),ISNUMBER(Dispersion!$M$11)),'Emissions (start here)'!Z296*2000*453.59/8760/3600*Dispersion!$M$11,0)</f>
        <v>0</v>
      </c>
      <c r="AY296" s="74">
        <f>IF(AND(ISNUMBER('Emissions (start here)'!AA296),ISNUMBER(Dispersion!$N$8)),'Emissions (start here)'!AA296*453.59/3600*Dispersion!$N$8,0)</f>
        <v>0</v>
      </c>
      <c r="AZ296" s="74">
        <f>IF(AND(ISNUMBER('Emissions (start here)'!AA296),ISNUMBER(Dispersion!$N$9)),'Emissions (start here)'!AA296*453.59/3600*Dispersion!$N$9,0)</f>
        <v>0</v>
      </c>
      <c r="BA296" s="74">
        <f>IF(AND(ISNUMBER('Emissions (start here)'!AB296),ISNUMBER(Dispersion!$N$10)),'Emissions (start here)'!AB296*2000*453.59/8760/3600*Dispersion!$N$10,0)</f>
        <v>0</v>
      </c>
      <c r="BB296" s="74">
        <f>IF(AND(ISNUMBER('Emissions (start here)'!AB296),ISNUMBER(Dispersion!$N$11)),'Emissions (start here)'!AB296*2000*453.59/8760/3600*Dispersion!$N$11,0)</f>
        <v>0</v>
      </c>
      <c r="BC296" s="74">
        <f>IF(AND(ISNUMBER('Emissions (start here)'!AC296),ISNUMBER(Dispersion!$O$8)),'Emissions (start here)'!AC296*453.59/3600*Dispersion!$O$8,0)</f>
        <v>0</v>
      </c>
      <c r="BD296" s="74">
        <f>IF(AND(ISNUMBER('Emissions (start here)'!AC296),ISNUMBER(Dispersion!$O$9)),'Emissions (start here)'!AC296*453.59/3600*Dispersion!$O$9,0)</f>
        <v>0</v>
      </c>
      <c r="BE296" s="74">
        <f>IF(AND(ISNUMBER('Emissions (start here)'!AD296),ISNUMBER(Dispersion!$O$10)),'Emissions (start here)'!AD296*2000*453.59/8760/3600*Dispersion!$O$10,0)</f>
        <v>0</v>
      </c>
      <c r="BF296" s="74">
        <f>IF(AND(ISNUMBER('Emissions (start here)'!AD296),ISNUMBER(Dispersion!$O$11)),'Emissions (start here)'!AD296*2000*453.59/8760/3600*Dispersion!$O$11,0)</f>
        <v>0</v>
      </c>
      <c r="BG296" s="74">
        <f>IF(AND(ISNUMBER('Emissions (start here)'!AE296),ISNUMBER(Dispersion!$P$8)),'Emissions (start here)'!AE296*453.59/3600*Dispersion!$P$8,0)</f>
        <v>0</v>
      </c>
      <c r="BH296" s="74">
        <f>IF(AND(ISNUMBER('Emissions (start here)'!AE296),ISNUMBER(Dispersion!$P$9)),'Emissions (start here)'!AE296*453.59/3600*Dispersion!$P$9,0)</f>
        <v>0</v>
      </c>
      <c r="BI296" s="74">
        <f>IF(AND(ISNUMBER('Emissions (start here)'!AF296),ISNUMBER(Dispersion!$P$10)),'Emissions (start here)'!AF296*2000*453.59/8760/3600*Dispersion!$P$10,0)</f>
        <v>0</v>
      </c>
      <c r="BJ296" s="74">
        <f>IF(AND(ISNUMBER('Emissions (start here)'!AF296),ISNUMBER(Dispersion!$P$11)),'Emissions (start here)'!AF296*2000*453.59/8760/3600*Dispersion!$P$11,0)</f>
        <v>0</v>
      </c>
      <c r="BK296" s="74">
        <f>IF(AND(ISNUMBER('Emissions (start here)'!AG296),ISNUMBER(Dispersion!$Q$8)),'Emissions (start here)'!AG296*453.59/3600*Dispersion!$Q$8,0)</f>
        <v>0</v>
      </c>
      <c r="BL296" s="74">
        <f>IF(AND(ISNUMBER('Emissions (start here)'!AG296),ISNUMBER(Dispersion!$Q$9)),'Emissions (start here)'!AG296*453.59/3600*Dispersion!$Q$9,0)</f>
        <v>0</v>
      </c>
      <c r="BM296" s="74">
        <f>IF(AND(ISNUMBER('Emissions (start here)'!AH296),ISNUMBER(Dispersion!$Q$10)),'Emissions (start here)'!AH296*2000*453.59/8760/3600*Dispersion!$Q$10,0)</f>
        <v>0</v>
      </c>
      <c r="BN296" s="74">
        <f>IF(AND(ISNUMBER('Emissions (start here)'!AH296),ISNUMBER(Dispersion!$Q$11)),'Emissions (start here)'!AH296*2000*453.59/8760/3600*Dispersion!$Q$11,0)</f>
        <v>0</v>
      </c>
      <c r="BO296" s="74">
        <f>IF(AND(ISNUMBER('Emissions (start here)'!AI296),ISNUMBER(Dispersion!$R$8)),'Emissions (start here)'!AI296*453.59/3600*Dispersion!$R$8,0)</f>
        <v>0</v>
      </c>
      <c r="BP296" s="74">
        <f>IF(AND(ISNUMBER('Emissions (start here)'!AI296),ISNUMBER(Dispersion!$R$9)),'Emissions (start here)'!AI296*453.59/3600*Dispersion!$R$9,0)</f>
        <v>0</v>
      </c>
      <c r="BQ296" s="74">
        <f>IF(AND(ISNUMBER('Emissions (start here)'!AJ296),ISNUMBER(Dispersion!$R$10)),'Emissions (start here)'!AJ296*2000*453.59/8760/3600*Dispersion!$R$10,0)</f>
        <v>0</v>
      </c>
      <c r="BR296" s="74">
        <f>IF(AND(ISNUMBER('Emissions (start here)'!AJ296),ISNUMBER(Dispersion!$R$11)),'Emissions (start here)'!AJ296*2000*453.59/8760/3600*Dispersion!$R$11,0)</f>
        <v>0</v>
      </c>
      <c r="BS296" s="74">
        <f>IF(AND(ISNUMBER('Emissions (start here)'!AK296),ISNUMBER(Dispersion!$S$8)),'Emissions (start here)'!AK296*453.59/3600*Dispersion!$S$8,0)</f>
        <v>0</v>
      </c>
      <c r="BT296" s="74">
        <f>IF(AND(ISNUMBER('Emissions (start here)'!AK296),ISNUMBER(Dispersion!$S$9)),'Emissions (start here)'!AK296*453.59/3600*Dispersion!$S$9,0)</f>
        <v>0</v>
      </c>
      <c r="BU296" s="74">
        <f>IF(AND(ISNUMBER('Emissions (start here)'!AL296),ISNUMBER(Dispersion!$S$10)),'Emissions (start here)'!AL296*2000*453.59/8760/3600*Dispersion!$S$10,0)</f>
        <v>0</v>
      </c>
      <c r="BV296" s="74">
        <f>IF(AND(ISNUMBER('Emissions (start here)'!AL296),ISNUMBER(Dispersion!$S$11)),'Emissions (start here)'!AL296*2000*453.59/8760/3600*Dispersion!$S$11,0)</f>
        <v>0</v>
      </c>
      <c r="BW296" s="74">
        <f>IF(AND(ISNUMBER('Emissions (start here)'!AM296),ISNUMBER(Dispersion!$T$8)),'Emissions (start here)'!AM296*453.59/3600*Dispersion!$T$8,0)</f>
        <v>0</v>
      </c>
      <c r="BX296" s="74">
        <f>IF(AND(ISNUMBER('Emissions (start here)'!AM296),ISNUMBER(Dispersion!$T$9)),'Emissions (start here)'!AM296*453.59/3600*Dispersion!$T$9,0)</f>
        <v>0</v>
      </c>
      <c r="BY296" s="74">
        <f>IF(AND(ISNUMBER('Emissions (start here)'!AN296),ISNUMBER(Dispersion!$T$10)),'Emissions (start here)'!AN296*2000*453.59/8760/3600*Dispersion!$T$10,0)</f>
        <v>0</v>
      </c>
      <c r="BZ296" s="74">
        <f>IF(AND(ISNUMBER('Emissions (start here)'!AN296),ISNUMBER(Dispersion!$T$11)),'Emissions (start here)'!AN296*2000*453.59/8760/3600*Dispersion!$T$11,0)</f>
        <v>0</v>
      </c>
      <c r="CA296" s="74">
        <f>IF(AND(ISNUMBER('Emissions (start here)'!AO296),ISNUMBER(Dispersion!$U$8)),'Emissions (start here)'!AO296*453.59/3600*Dispersion!$U$8,0)</f>
        <v>0</v>
      </c>
      <c r="CB296" s="74">
        <f>IF(AND(ISNUMBER('Emissions (start here)'!AO296),ISNUMBER(Dispersion!$U$9)),'Emissions (start here)'!AO296*453.59/3600*Dispersion!$U$9,0)</f>
        <v>0</v>
      </c>
      <c r="CC296" s="74">
        <f>IF(AND(ISNUMBER('Emissions (start here)'!AP296),ISNUMBER(Dispersion!$U$10)),'Emissions (start here)'!AP296*2000*453.59/8760/3600*Dispersion!$U$10,0)</f>
        <v>0</v>
      </c>
      <c r="CD296" s="74">
        <f>IF(AND(ISNUMBER('Emissions (start here)'!AP296),ISNUMBER(Dispersion!$U$11)),'Emissions (start here)'!AP296*2000*453.59/8760/3600*Dispersion!$U$11,0)</f>
        <v>0</v>
      </c>
      <c r="CE296" s="74">
        <f>IF(AND(ISNUMBER('Emissions (start here)'!AQ296),ISNUMBER(Dispersion!$V$8)),'Emissions (start here)'!AQ296*453.59/3600*Dispersion!$V$8,0)</f>
        <v>0</v>
      </c>
      <c r="CF296" s="74">
        <f>IF(AND(ISNUMBER('Emissions (start here)'!AQ296),ISNUMBER(Dispersion!$V$9)),'Emissions (start here)'!AQ296*453.59/3600*Dispersion!$V$9,0)</f>
        <v>0</v>
      </c>
      <c r="CG296" s="74">
        <f>IF(AND(ISNUMBER('Emissions (start here)'!AR296),ISNUMBER(Dispersion!$V$10)),'Emissions (start here)'!AR296*2000*453.59/8760/3600*Dispersion!$V$10,0)</f>
        <v>0</v>
      </c>
      <c r="CH296" s="74">
        <f>IF(AND(ISNUMBER('Emissions (start here)'!AR296),ISNUMBER(Dispersion!$V$11)),'Emissions (start here)'!AR296*2000*453.59/8760/3600*Dispersion!$V$11,0)</f>
        <v>0</v>
      </c>
      <c r="CI296" s="74">
        <f>IF(AND(ISNUMBER('Emissions (start here)'!AS296),ISNUMBER(Dispersion!$W$8)),'Emissions (start here)'!AS296*453.59/3600*Dispersion!$W$8,0)</f>
        <v>0</v>
      </c>
      <c r="CJ296" s="74">
        <f>IF(AND(ISNUMBER('Emissions (start here)'!AS296),ISNUMBER(Dispersion!$W$9)),'Emissions (start here)'!AS296*453.59/3600*Dispersion!$W$9,0)</f>
        <v>0</v>
      </c>
      <c r="CK296" s="74">
        <f>IF(AND(ISNUMBER('Emissions (start here)'!AT296),ISNUMBER(Dispersion!$W$10)),'Emissions (start here)'!AT296*2000*453.59/8760/3600*Dispersion!$W$10,0)</f>
        <v>0</v>
      </c>
      <c r="CL296" s="74">
        <f>IF(AND(ISNUMBER('Emissions (start here)'!AT296),ISNUMBER(Dispersion!$W$11)),'Emissions (start here)'!AT296*2000*453.59/8760/3600*Dispersion!$W$11,0)</f>
        <v>0</v>
      </c>
      <c r="CM296" s="74">
        <f>IF(AND(ISNUMBER('Emissions (start here)'!AU296),ISNUMBER(Dispersion!$X$8)),'Emissions (start here)'!AU296*453.59/3600*Dispersion!$X$8,0)</f>
        <v>0</v>
      </c>
      <c r="CN296" s="74">
        <f>IF(AND(ISNUMBER('Emissions (start here)'!AU296),ISNUMBER(Dispersion!$X$9)),'Emissions (start here)'!AU296*453.59/3600*Dispersion!$X$9,0)</f>
        <v>0</v>
      </c>
      <c r="CO296" s="74">
        <f>IF(AND(ISNUMBER('Emissions (start here)'!AV296),ISNUMBER(Dispersion!$X$10)),'Emissions (start here)'!AV296*2000*453.59/8760/3600*Dispersion!$X$10,0)</f>
        <v>0</v>
      </c>
      <c r="CP296" s="74">
        <f>IF(AND(ISNUMBER('Emissions (start here)'!AV296),ISNUMBER(Dispersion!$X$11)),'Emissions (start here)'!AV296*2000*453.59/8760/3600*Dispersion!$X$11,0)</f>
        <v>0</v>
      </c>
      <c r="CQ296" s="74">
        <f>IF(AND(ISNUMBER('Emissions (start here)'!AW296),ISNUMBER(Dispersion!$Y$8)),'Emissions (start here)'!AW296*453.59/3600*Dispersion!$Y$8,0)</f>
        <v>0</v>
      </c>
      <c r="CR296" s="74">
        <f>IF(AND(ISNUMBER('Emissions (start here)'!AW296),ISNUMBER(Dispersion!$Y$9)),'Emissions (start here)'!AW296*453.59/3600*Dispersion!$Y$9,0)</f>
        <v>0</v>
      </c>
      <c r="CS296" s="74">
        <f>IF(AND(ISNUMBER('Emissions (start here)'!AX296),ISNUMBER(Dispersion!$Y$10)),'Emissions (start here)'!AX296*2000*453.59/8760/3600*Dispersion!$Y$10,0)</f>
        <v>0</v>
      </c>
      <c r="CT296" s="74">
        <f>IF(AND(ISNUMBER('Emissions (start here)'!AX296),ISNUMBER(Dispersion!$Y$11)),'Emissions (start here)'!AX296*2000*453.59/8760/3600*Dispersion!$Y$11,0)</f>
        <v>0</v>
      </c>
      <c r="CU296" s="74">
        <f>IF(AND(ISNUMBER('Emissions (start here)'!AY296),ISNUMBER(Dispersion!$Z$8)),'Emissions (start here)'!AY296*453.59/3600*Dispersion!$Z$8,0)</f>
        <v>0</v>
      </c>
      <c r="CV296" s="74">
        <f>IF(AND(ISNUMBER('Emissions (start here)'!AY296),ISNUMBER(Dispersion!$Z$9)),'Emissions (start here)'!AY296*453.59/3600*Dispersion!$Z$9,0)</f>
        <v>0</v>
      </c>
      <c r="CW296" s="74">
        <f>IF(AND(ISNUMBER('Emissions (start here)'!AZ296),ISNUMBER(Dispersion!$Z$10)),'Emissions (start here)'!AZ296*2000*453.59/8760/3600*Dispersion!$Z$10,0)</f>
        <v>0</v>
      </c>
      <c r="CX296" s="74">
        <f>IF(AND(ISNUMBER('Emissions (start here)'!AZ296),ISNUMBER(Dispersion!$Z$11)),'Emissions (start here)'!AZ296*2000*453.59/8760/3600*Dispersion!$Z$11,0)</f>
        <v>0</v>
      </c>
      <c r="CY296" s="74">
        <f>IF(AND(ISNUMBER('Emissions (start here)'!BA296),ISNUMBER(Dispersion!$AA$8)),'Emissions (start here)'!BA296*453.59/3600*Dispersion!$AA$8,0)</f>
        <v>0</v>
      </c>
      <c r="CZ296" s="74">
        <f>IF(AND(ISNUMBER('Emissions (start here)'!BA296),ISNUMBER(Dispersion!$AA$9)),'Emissions (start here)'!BA296*453.59/3600*Dispersion!$AA$9,0)</f>
        <v>0</v>
      </c>
      <c r="DA296" s="74">
        <f>IF(AND(ISNUMBER('Emissions (start here)'!BB296),ISNUMBER(Dispersion!$AA$10)),'Emissions (start here)'!BB296*2000*453.59/8760/3600*Dispersion!$AA$10,0)</f>
        <v>0</v>
      </c>
      <c r="DB296" s="74">
        <f>IF(AND(ISNUMBER('Emissions (start here)'!BB296),ISNUMBER(Dispersion!$AA$11)),'Emissions (start here)'!BB296*2000*453.59/8760/3600*Dispersion!$AA$11,0)</f>
        <v>0</v>
      </c>
      <c r="DC296" s="74">
        <f>IF(AND(ISNUMBER('Emissions (start here)'!BC296),ISNUMBER(Dispersion!$AB$8)),'Emissions (start here)'!BC296*453.59/3600*Dispersion!$AB$8,0)</f>
        <v>0</v>
      </c>
      <c r="DD296" s="74">
        <f>IF(AND(ISNUMBER('Emissions (start here)'!BC296),ISNUMBER(Dispersion!$AB$9)),'Emissions (start here)'!BC296*453.59/3600*Dispersion!$AB$9,0)</f>
        <v>0</v>
      </c>
      <c r="DE296" s="74">
        <f>IF(AND(ISNUMBER('Emissions (start here)'!BD296),ISNUMBER(Dispersion!$AB$10)),'Emissions (start here)'!BD296*2000*453.59/8760/3600*Dispersion!$AB$10,0)</f>
        <v>0</v>
      </c>
      <c r="DF296" s="74">
        <f>IF(AND(ISNUMBER('Emissions (start here)'!BD296),ISNUMBER(Dispersion!$AB$11)),'Emissions (start here)'!BD296*2000*453.59/8760/3600*Dispersion!$AB$11,0)</f>
        <v>0</v>
      </c>
      <c r="DG296" s="74">
        <f>IF(AND(ISNUMBER('Emissions (start here)'!BE296),ISNUMBER(Dispersion!$AC$8)),'Emissions (start here)'!BE296*453.59/3600*Dispersion!$AC$8,0)</f>
        <v>0</v>
      </c>
      <c r="DH296" s="74">
        <f>IF(AND(ISNUMBER('Emissions (start here)'!BE296),ISNUMBER(Dispersion!$AC$9)),'Emissions (start here)'!BE296*453.59/3600*Dispersion!$AC$9,0)</f>
        <v>0</v>
      </c>
      <c r="DI296" s="74">
        <f>IF(AND(ISNUMBER('Emissions (start here)'!BF296),ISNUMBER(Dispersion!$AC$10)),'Emissions (start here)'!BF296*2000*453.59/8760/3600*Dispersion!$AC$10,0)</f>
        <v>0</v>
      </c>
      <c r="DJ296" s="74">
        <f>IF(AND(ISNUMBER('Emissions (start here)'!BF296),ISNUMBER(Dispersion!$AC$11)),'Emissions (start here)'!BF296*2000*453.59/8760/3600*Dispersion!$AC$11,0)</f>
        <v>0</v>
      </c>
      <c r="DK296" s="74">
        <f>IF(AND(ISNUMBER('Emissions (start here)'!BG296),ISNUMBER(Dispersion!$AD$8)),'Emissions (start here)'!BG296*453.59/3600*Dispersion!$AD$8,0)</f>
        <v>0</v>
      </c>
      <c r="DL296" s="74">
        <f>IF(AND(ISNUMBER('Emissions (start here)'!BG296),ISNUMBER(Dispersion!$AD$9)),'Emissions (start here)'!BG296*453.59/3600*Dispersion!$AD$9,0)</f>
        <v>0</v>
      </c>
      <c r="DM296" s="74">
        <f>IF(AND(ISNUMBER('Emissions (start here)'!BH296),ISNUMBER(Dispersion!$AD$10)),'Emissions (start here)'!BH296*2000*453.59/8760/3600*Dispersion!$AD$10,0)</f>
        <v>0</v>
      </c>
      <c r="DN296" s="74">
        <f>IF(AND(ISNUMBER('Emissions (start here)'!BH296),ISNUMBER(Dispersion!$AD$11)),'Emissions (start here)'!BH296*2000*453.59/8760/3600*Dispersion!$AD$11,0)</f>
        <v>0</v>
      </c>
      <c r="DO296" s="74">
        <f>IF(AND(ISNUMBER('Emissions (start here)'!BI296),ISNUMBER(Dispersion!$AE$8)),'Emissions (start here)'!BI296*453.59/3600*Dispersion!$AE$8,0)</f>
        <v>0</v>
      </c>
      <c r="DP296" s="74">
        <f>IF(AND(ISNUMBER('Emissions (start here)'!BI296),ISNUMBER(Dispersion!$AE$9)),'Emissions (start here)'!BI296*453.59/3600*Dispersion!$AE$9,0)</f>
        <v>0</v>
      </c>
      <c r="DQ296" s="74">
        <f>IF(AND(ISNUMBER('Emissions (start here)'!BJ296),ISNUMBER(Dispersion!$AE$10)),'Emissions (start here)'!BJ296*2000*453.59/8760/3600*Dispersion!$AE$10,0)</f>
        <v>0</v>
      </c>
      <c r="DR296" s="74">
        <f>IF(AND(ISNUMBER('Emissions (start here)'!BJ296),ISNUMBER(Dispersion!$AE$11)),'Emissions (start here)'!BJ296*2000*453.59/8760/3600*Dispersion!$AE$11,0)</f>
        <v>0</v>
      </c>
      <c r="DS296" s="74">
        <f>IF(AND(ISNUMBER('Emissions (start here)'!BK296),ISNUMBER(Dispersion!$AF$8)),'Emissions (start here)'!BK296*453.59/3600*Dispersion!$AF$8,0)</f>
        <v>0</v>
      </c>
      <c r="DT296" s="74">
        <f>IF(AND(ISNUMBER('Emissions (start here)'!BK296),ISNUMBER(Dispersion!$AF$9)),'Emissions (start here)'!BK296*453.59/3600*Dispersion!$AF$9,0)</f>
        <v>0</v>
      </c>
      <c r="DU296" s="74">
        <f>IF(AND(ISNUMBER('Emissions (start here)'!BL296),ISNUMBER(Dispersion!$AF$10)),'Emissions (start here)'!BL296*2000*453.59/8760/3600*Dispersion!$AF$10,0)</f>
        <v>0</v>
      </c>
      <c r="DV296" s="74">
        <f>IF(AND(ISNUMBER('Emissions (start here)'!BL296),ISNUMBER(Dispersion!$AF$11)),'Emissions (start here)'!BL296*2000*453.59/8760/3600*Dispersion!$AF$11,0)</f>
        <v>0</v>
      </c>
      <c r="DW296" s="74">
        <f>IF(AND(ISNUMBER('Emissions (start here)'!BM296),ISNUMBER(Dispersion!$AG$8)),'Emissions (start here)'!BM296*453.59/3600*Dispersion!$AG$8,0)</f>
        <v>0</v>
      </c>
      <c r="DX296" s="74">
        <f>IF(AND(ISNUMBER('Emissions (start here)'!BM296),ISNUMBER(Dispersion!$AG$9)),'Emissions (start here)'!BM296*453.59/3600*Dispersion!$AG$9,0)</f>
        <v>0</v>
      </c>
      <c r="DY296" s="74">
        <f>IF(AND(ISNUMBER('Emissions (start here)'!BN296),ISNUMBER(Dispersion!$AG$10)),'Emissions (start here)'!BN296*2000*453.59/8760/3600*Dispersion!$AG$10,0)</f>
        <v>0</v>
      </c>
      <c r="DZ296" s="74">
        <f>IF(AND(ISNUMBER('Emissions (start here)'!BN296),ISNUMBER(Dispersion!$AG$11)),'Emissions (start here)'!BN296*2000*453.59/8760/3600*Dispersion!$AG$11,0)</f>
        <v>0</v>
      </c>
      <c r="EA296" s="74">
        <f>IF(AND(ISNUMBER('Emissions (start here)'!BO296),ISNUMBER(Dispersion!$AH$8)),'Emissions (start here)'!BO296*453.59/3600*Dispersion!$AH$8,0)</f>
        <v>0</v>
      </c>
      <c r="EB296" s="74">
        <f>IF(AND(ISNUMBER('Emissions (start here)'!BO296),ISNUMBER(Dispersion!$AH$9)),'Emissions (start here)'!BO296*453.59/3600*Dispersion!$AH$9,0)</f>
        <v>0</v>
      </c>
      <c r="EC296" s="74">
        <f>IF(AND(ISNUMBER('Emissions (start here)'!BP296),ISNUMBER(Dispersion!$AH$10)),'Emissions (start here)'!BP296*2000*453.59/8760/3600*Dispersion!$AH$10,0)</f>
        <v>0</v>
      </c>
      <c r="ED296" s="74">
        <f>IF(AND(ISNUMBER('Emissions (start here)'!BP296),ISNUMBER(Dispersion!$AH$11)),'Emissions (start here)'!BP296*2000*453.59/8760/3600*Dispersion!$AH$11,0)</f>
        <v>0</v>
      </c>
      <c r="EE296" s="74">
        <f>IF(AND(ISNUMBER('Emissions (start here)'!BQ296),ISNUMBER(Dispersion!$AI$8)),'Emissions (start here)'!BQ296*453.59/3600*Dispersion!$AI$8,0)</f>
        <v>0</v>
      </c>
      <c r="EF296" s="74">
        <f>IF(AND(ISNUMBER('Emissions (start here)'!BQ296),ISNUMBER(Dispersion!$AI$9)),'Emissions (start here)'!BQ296*453.59/3600*Dispersion!$AI$9,0)</f>
        <v>0</v>
      </c>
      <c r="EG296" s="74">
        <f>IF(AND(ISNUMBER('Emissions (start here)'!BR296),ISNUMBER(Dispersion!$AI$10)),'Emissions (start here)'!BR296*2000*453.59/8760/3600*Dispersion!$AI$10,0)</f>
        <v>0</v>
      </c>
      <c r="EH296" s="74">
        <f>IF(AND(ISNUMBER('Emissions (start here)'!BR296),ISNUMBER(Dispersion!$AI$11)),'Emissions (start here)'!BR296*2000*453.59/8760/3600*Dispersion!$AI$11,0)</f>
        <v>0</v>
      </c>
      <c r="EI296" s="74">
        <f>IF(AND(ISNUMBER('Emissions (start here)'!BS296),ISNUMBER(Dispersion!$AJ$8)),'Emissions (start here)'!BS296*453.59/3600*Dispersion!$AJ$8,0)</f>
        <v>0</v>
      </c>
      <c r="EJ296" s="74">
        <f>IF(AND(ISNUMBER('Emissions (start here)'!BS296),ISNUMBER(Dispersion!$AJ$9)),'Emissions (start here)'!BS296*453.59/3600*Dispersion!$AJ$9,0)</f>
        <v>0</v>
      </c>
      <c r="EK296" s="74">
        <f>IF(AND(ISNUMBER('Emissions (start here)'!BT296),ISNUMBER(Dispersion!$AJ$10)),'Emissions (start here)'!BT296*2000*453.59/8760/3600*Dispersion!$AJ$10,0)</f>
        <v>0</v>
      </c>
      <c r="EL296" s="74">
        <f>IF(AND(ISNUMBER('Emissions (start here)'!BT296),ISNUMBER(Dispersion!$AJ$11)),'Emissions (start here)'!BT296*2000*453.59/8760/3600*Dispersion!$AJ$11,0)</f>
        <v>0</v>
      </c>
      <c r="EM296" s="74">
        <f>IF(AND(ISNUMBER('Emissions (start here)'!BU296),ISNUMBER(Dispersion!$AK$8)),'Emissions (start here)'!BU296*453.59/3600*Dispersion!$AK$8,0)</f>
        <v>0</v>
      </c>
      <c r="EN296" s="74">
        <f>IF(AND(ISNUMBER('Emissions (start here)'!BU296),ISNUMBER(Dispersion!$AK$9)),'Emissions (start here)'!BU296*453.59/3600*Dispersion!$AK$9,0)</f>
        <v>0</v>
      </c>
      <c r="EO296" s="74">
        <f>IF(AND(ISNUMBER('Emissions (start here)'!BV296),ISNUMBER(Dispersion!$AK$10)),'Emissions (start here)'!BV296*2000*453.59/8760/3600*Dispersion!$AK$10,0)</f>
        <v>0</v>
      </c>
      <c r="EP296" s="74">
        <f>IF(AND(ISNUMBER('Emissions (start here)'!BV296),ISNUMBER(Dispersion!$AK$11)),'Emissions (start here)'!BV296*2000*453.59/8760/3600*Dispersion!$AK$11,0)</f>
        <v>0</v>
      </c>
      <c r="EQ296" s="74">
        <f>IF(AND(ISNUMBER('Emissions (start here)'!BW296),ISNUMBER(Dispersion!$AL$8)),'Emissions (start here)'!BW296*453.59/3600*Dispersion!$AL$8,0)</f>
        <v>0</v>
      </c>
      <c r="ER296" s="74">
        <f>IF(AND(ISNUMBER('Emissions (start here)'!BW296),ISNUMBER(Dispersion!$AL$9)),'Emissions (start here)'!BW296*453.59/3600*Dispersion!$AL$9,0)</f>
        <v>0</v>
      </c>
      <c r="ES296" s="74">
        <f>IF(AND(ISNUMBER('Emissions (start here)'!BX296),ISNUMBER(Dispersion!$AL$10)),'Emissions (start here)'!BX296*2000*453.59/8760/3600*Dispersion!$AL$10,0)</f>
        <v>0</v>
      </c>
      <c r="ET296" s="74">
        <f>IF(AND(ISNUMBER('Emissions (start here)'!BX296),ISNUMBER(Dispersion!$AL$11)),'Emissions (start here)'!BX296*2000*453.59/8760/3600*Dispersion!$AL$11,0)</f>
        <v>0</v>
      </c>
      <c r="EU296" s="74">
        <f>IF(AND(ISNUMBER('Emissions (start here)'!BY296),ISNUMBER(Dispersion!$AM$8)),'Emissions (start here)'!BY296*453.59/3600*Dispersion!$AM$8,0)</f>
        <v>0</v>
      </c>
      <c r="EV296" s="74">
        <f>IF(AND(ISNUMBER('Emissions (start here)'!BY296),ISNUMBER(Dispersion!$AM$9)),'Emissions (start here)'!BY296*453.59/3600*Dispersion!$AM$9,0)</f>
        <v>0</v>
      </c>
      <c r="EW296" s="74">
        <f>IF(AND(ISNUMBER('Emissions (start here)'!BZ296),ISNUMBER(Dispersion!$AM$10)),'Emissions (start here)'!BZ296*2000*453.59/8760/3600*Dispersion!$AM$10,0)</f>
        <v>0</v>
      </c>
      <c r="EX296" s="74">
        <f>IF(AND(ISNUMBER('Emissions (start here)'!BZ296),ISNUMBER(Dispersion!$AM$11)),'Emissions (start here)'!BZ296*2000*453.59/8760/3600*Dispersion!$AM$11,0)</f>
        <v>0</v>
      </c>
      <c r="EY296" s="74">
        <f>IF(AND(ISNUMBER('Emissions (start here)'!CA296),ISNUMBER(Dispersion!$AN$8)),'Emissions (start here)'!CA296*453.59/3600*Dispersion!$AN$8,0)</f>
        <v>0</v>
      </c>
      <c r="EZ296" s="74">
        <f>IF(AND(ISNUMBER('Emissions (start here)'!CA296),ISNUMBER(Dispersion!$AN$9)),'Emissions (start here)'!CA296*453.59/3600*Dispersion!$AN$9,0)</f>
        <v>0</v>
      </c>
      <c r="FA296" s="74">
        <f>IF(AND(ISNUMBER('Emissions (start here)'!CB296),ISNUMBER(Dispersion!$AN$10)),'Emissions (start here)'!CB296*2000*453.59/8760/3600*Dispersion!$AN$10,0)</f>
        <v>0</v>
      </c>
      <c r="FB296" s="74">
        <f>IF(AND(ISNUMBER('Emissions (start here)'!CB296),ISNUMBER(Dispersion!$AN$11)),'Emissions (start here)'!CB296*2000*453.59/8760/3600*Dispersion!$AN$11,0)</f>
        <v>0</v>
      </c>
      <c r="FC296" s="74">
        <f>IF(AND(ISNUMBER('Emissions (start here)'!CC296),ISNUMBER(Dispersion!$AO$8)),'Emissions (start here)'!CC296*453.59/3600*Dispersion!$AO$8,0)</f>
        <v>0</v>
      </c>
      <c r="FD296" s="74">
        <f>IF(AND(ISNUMBER('Emissions (start here)'!CC296),ISNUMBER(Dispersion!$AO$9)),'Emissions (start here)'!CC296*453.59/3600*Dispersion!$AO$9,0)</f>
        <v>0</v>
      </c>
      <c r="FE296" s="74">
        <f>IF(AND(ISNUMBER('Emissions (start here)'!CD296),ISNUMBER(Dispersion!$AO$10)),'Emissions (start here)'!CD296*2000*453.59/8760/3600*Dispersion!$AO$10,0)</f>
        <v>0</v>
      </c>
      <c r="FF296" s="74">
        <f>IF(AND(ISNUMBER('Emissions (start here)'!CD296),ISNUMBER(Dispersion!$AO$11)),'Emissions (start here)'!CD296*2000*453.59/8760/3600*Dispersion!$AO$11,0)</f>
        <v>0</v>
      </c>
      <c r="FG296" s="74">
        <f>IF(AND(ISNUMBER('Emissions (start here)'!CE296),ISNUMBER(Dispersion!$AP$8)),'Emissions (start here)'!CE296*453.59/3600*Dispersion!$AP$8,0)</f>
        <v>0</v>
      </c>
      <c r="FH296" s="74">
        <f>IF(AND(ISNUMBER('Emissions (start here)'!CE296),ISNUMBER(Dispersion!$AP$9)),'Emissions (start here)'!CE296*453.59/3600*Dispersion!$AP$9,0)</f>
        <v>0</v>
      </c>
      <c r="FI296" s="74">
        <f>IF(AND(ISNUMBER('Emissions (start here)'!CF296),ISNUMBER(Dispersion!$AP$10)),'Emissions (start here)'!CF296*2000*453.59/8760/3600*Dispersion!$AP$10,0)</f>
        <v>0</v>
      </c>
      <c r="FJ296" s="74">
        <f>IF(AND(ISNUMBER('Emissions (start here)'!CF296),ISNUMBER(Dispersion!$AP$11)),'Emissions (start here)'!CF296*2000*453.59/8760/3600*Dispersion!$AP$11,0)</f>
        <v>0</v>
      </c>
      <c r="FK296" s="74">
        <f>IF(AND(ISNUMBER('Emissions (start here)'!CG296),ISNUMBER(Dispersion!$AQ$8)),'Emissions (start here)'!CG296*453.59/3600*Dispersion!$AQ$8,0)</f>
        <v>0</v>
      </c>
      <c r="FL296" s="74">
        <f>IF(AND(ISNUMBER('Emissions (start here)'!CG296),ISNUMBER(Dispersion!$AQ$9)),'Emissions (start here)'!CG296*453.59/3600*Dispersion!$AQ$9,0)</f>
        <v>0</v>
      </c>
      <c r="FM296" s="74">
        <f>IF(AND(ISNUMBER('Emissions (start here)'!CH296),ISNUMBER(Dispersion!$AQ$10)),'Emissions (start here)'!CH296*2000*453.59/8760/3600*Dispersion!$AQ$10,0)</f>
        <v>0</v>
      </c>
      <c r="FN296" s="74">
        <f>IF(AND(ISNUMBER('Emissions (start here)'!CH296),ISNUMBER(Dispersion!$AQ$11)),'Emissions (start here)'!CH296*2000*453.59/8760/3600*Dispersion!$AQ$11,0)</f>
        <v>0</v>
      </c>
      <c r="FO296" s="74">
        <f>IF(AND(ISNUMBER('Emissions (start here)'!CI296),ISNUMBER(Dispersion!$AR$8)),'Emissions (start here)'!CI296*453.59/3600*Dispersion!$AR$8,0)</f>
        <v>0</v>
      </c>
      <c r="FP296" s="74">
        <f>IF(AND(ISNUMBER('Emissions (start here)'!CI296),ISNUMBER(Dispersion!$AR$9)),'Emissions (start here)'!CI296*453.59/3600*Dispersion!$AR$9,0)</f>
        <v>0</v>
      </c>
      <c r="FQ296" s="74">
        <f>IF(AND(ISNUMBER('Emissions (start here)'!CJ296),ISNUMBER(Dispersion!$AR$10)),'Emissions (start here)'!CJ296*2000*453.59/8760/3600*Dispersion!$AR$10,0)</f>
        <v>0</v>
      </c>
      <c r="FR296" s="74">
        <f>IF(AND(ISNUMBER('Emissions (start here)'!CJ296),ISNUMBER(Dispersion!$AR$11)),'Emissions (start here)'!CJ296*2000*453.59/8760/3600*Dispersion!$AR$11,0)</f>
        <v>0</v>
      </c>
      <c r="FS296" s="74">
        <f>IF(AND(ISNUMBER('Emissions (start here)'!CK296),ISNUMBER(Dispersion!$AS$8)),'Emissions (start here)'!CK296*453.59/3600*Dispersion!$AS$8,0)</f>
        <v>0</v>
      </c>
      <c r="FT296" s="74">
        <f>IF(AND(ISNUMBER('Emissions (start here)'!CK296),ISNUMBER(Dispersion!$AS$9)),'Emissions (start here)'!CK296*453.59/3600*Dispersion!$AS$9,0)</f>
        <v>0</v>
      </c>
      <c r="FU296" s="74">
        <f>IF(AND(ISNUMBER('Emissions (start here)'!CL296),ISNUMBER(Dispersion!$AS$10)),'Emissions (start here)'!CL296*2000*453.59/8760/3600*Dispersion!$AS$10,0)</f>
        <v>0</v>
      </c>
      <c r="FV296" s="74">
        <f>IF(AND(ISNUMBER('Emissions (start here)'!CL296),ISNUMBER(Dispersion!$AS$11)),'Emissions (start here)'!CL296*2000*453.59/8760/3600*Dispersion!$AS$11,0)</f>
        <v>0</v>
      </c>
      <c r="FW296" s="74">
        <f>IF(AND(ISNUMBER('Emissions (start here)'!CM296),ISNUMBER(Dispersion!$AT$8)),'Emissions (start here)'!CM296*453.59/3600*Dispersion!$AT$8,0)</f>
        <v>0</v>
      </c>
      <c r="FX296" s="74">
        <f>IF(AND(ISNUMBER('Emissions (start here)'!CM296),ISNUMBER(Dispersion!$AT$9)),'Emissions (start here)'!CM296*453.59/3600*Dispersion!$AT$9,0)</f>
        <v>0</v>
      </c>
      <c r="FY296" s="74">
        <f>IF(AND(ISNUMBER('Emissions (start here)'!CN296),ISNUMBER(Dispersion!$AT$10)),'Emissions (start here)'!CN296*2000*453.59/8760/3600*Dispersion!$AT$10,0)</f>
        <v>0</v>
      </c>
      <c r="FZ296" s="74">
        <f>IF(AND(ISNUMBER('Emissions (start here)'!CN296),ISNUMBER(Dispersion!$AT$11)),'Emissions (start here)'!CN296*2000*453.59/8760/3600*Dispersion!$AT$11,0)</f>
        <v>0</v>
      </c>
      <c r="GA296" s="74">
        <f>IF(AND(ISNUMBER('Emissions (start here)'!CO296),ISNUMBER(Dispersion!$AU$8)),'Emissions (start here)'!CO296*453.59/3600*Dispersion!$AU$8,0)</f>
        <v>0</v>
      </c>
      <c r="GB296" s="74">
        <f>IF(AND(ISNUMBER('Emissions (start here)'!CO296),ISNUMBER(Dispersion!$AU$9)),'Emissions (start here)'!CO296*453.59/3600*Dispersion!$AU$9,0)</f>
        <v>0</v>
      </c>
      <c r="GC296" s="74">
        <f>IF(AND(ISNUMBER('Emissions (start here)'!CP296),ISNUMBER(Dispersion!$AU$10)),'Emissions (start here)'!CP296*2000*453.59/8760/3600*Dispersion!$AU$10,0)</f>
        <v>0</v>
      </c>
      <c r="GD296" s="74">
        <f>IF(AND(ISNUMBER('Emissions (start here)'!CP296),ISNUMBER(Dispersion!$AU$11)),'Emissions (start here)'!CP296*2000*453.59/8760/3600*Dispersion!$AU$11,0)</f>
        <v>0</v>
      </c>
      <c r="GE296" s="74">
        <f>IF(AND(ISNUMBER('Emissions (start here)'!CQ296),ISNUMBER(Dispersion!$AV$8)),'Emissions (start here)'!CQ296*453.59/3600*Dispersion!$AV$8,0)</f>
        <v>0</v>
      </c>
      <c r="GF296" s="74">
        <f>IF(AND(ISNUMBER('Emissions (start here)'!CQ296),ISNUMBER(Dispersion!$AV$9)),'Emissions (start here)'!CQ296*453.59/3600*Dispersion!$AV$9,0)</f>
        <v>0</v>
      </c>
      <c r="GG296" s="74">
        <f>IF(AND(ISNUMBER('Emissions (start here)'!CR296),ISNUMBER(Dispersion!$AV$10)),'Emissions (start here)'!CR296*2000*453.59/8760/3600*Dispersion!$AV$10,0)</f>
        <v>0</v>
      </c>
      <c r="GH296" s="74">
        <f>IF(AND(ISNUMBER('Emissions (start here)'!CR296),ISNUMBER(Dispersion!$AV$11)),'Emissions (start here)'!CR296*2000*453.59/8760/3600*Dispersion!$AV$11,0)</f>
        <v>0</v>
      </c>
      <c r="GI296" s="74">
        <f>IF(AND(ISNUMBER('Emissions (start here)'!CS296),ISNUMBER(Dispersion!$AW$8)),'Emissions (start here)'!CS296*453.59/3600*Dispersion!$AW$8,0)</f>
        <v>0</v>
      </c>
      <c r="GJ296" s="74">
        <f>IF(AND(ISNUMBER('Emissions (start here)'!CS296),ISNUMBER(Dispersion!$AW$9)),'Emissions (start here)'!CS296*453.59/3600*Dispersion!$AW$9,0)</f>
        <v>0</v>
      </c>
      <c r="GK296" s="74">
        <f>IF(AND(ISNUMBER('Emissions (start here)'!CT296),ISNUMBER(Dispersion!$AW$10)),'Emissions (start here)'!CT296*2000*453.59/8760/3600*Dispersion!$AW$10,0)</f>
        <v>0</v>
      </c>
      <c r="GL296" s="74">
        <f>IF(AND(ISNUMBER('Emissions (start here)'!CT296),ISNUMBER(Dispersion!$AW$11)),'Emissions (start here)'!CT296*2000*453.59/8760/3600*Dispersion!$AW$11,0)</f>
        <v>0</v>
      </c>
      <c r="GM296" s="74">
        <f>IF(AND(ISNUMBER('Emissions (start here)'!CU296),ISNUMBER(Dispersion!$AX$8)),'Emissions (start here)'!CU296*453.59/3600*Dispersion!$AX$8,0)</f>
        <v>0</v>
      </c>
      <c r="GN296" s="74">
        <f>IF(AND(ISNUMBER('Emissions (start here)'!CU296),ISNUMBER(Dispersion!$AX$9)),'Emissions (start here)'!CU296*453.59/3600*Dispersion!$AX$9,0)</f>
        <v>0</v>
      </c>
      <c r="GO296" s="74">
        <f>IF(AND(ISNUMBER('Emissions (start here)'!CV296),ISNUMBER(Dispersion!$AX$10)),'Emissions (start here)'!CV296*2000*453.59/8760/3600*Dispersion!$AX$10,0)</f>
        <v>0</v>
      </c>
      <c r="GP296" s="74">
        <f>IF(AND(ISNUMBER('Emissions (start here)'!CV296),ISNUMBER(Dispersion!$AX$11)),'Emissions (start here)'!CV296*2000*453.59/8760/3600*Dispersion!$AX$11,0)</f>
        <v>0</v>
      </c>
      <c r="GQ296" s="74">
        <f>IF(AND(ISNUMBER('Emissions (start here)'!CW296),ISNUMBER(Dispersion!$AY$8)),'Emissions (start here)'!CW296*453.59/3600*Dispersion!$AY$8,0)</f>
        <v>0</v>
      </c>
      <c r="GR296" s="74">
        <f>IF(AND(ISNUMBER('Emissions (start here)'!CW296),ISNUMBER(Dispersion!$AY$9)),'Emissions (start here)'!CW296*453.59/3600*Dispersion!$AY$9,0)</f>
        <v>0</v>
      </c>
      <c r="GS296" s="74">
        <f>IF(AND(ISNUMBER('Emissions (start here)'!CX296),ISNUMBER(Dispersion!$AY$10)),'Emissions (start here)'!CX296*2000*453.59/8760/3600*Dispersion!$AY$10,0)</f>
        <v>0</v>
      </c>
      <c r="GT296" s="74">
        <f>IF(AND(ISNUMBER('Emissions (start here)'!CX296),ISNUMBER(Dispersion!$AY$11)),'Emissions (start here)'!CX296*2000*453.59/8760/3600*Dispersion!$AY$11,0)</f>
        <v>0</v>
      </c>
      <c r="GU296" s="74">
        <f>IF(AND(ISNUMBER('Emissions (start here)'!CY296),ISNUMBER(Dispersion!$AZ$8)),'Emissions (start here)'!CY296*453.59/3600*Dispersion!$AZ$8,0)</f>
        <v>0</v>
      </c>
      <c r="GV296" s="74">
        <f>IF(AND(ISNUMBER('Emissions (start here)'!CY296),ISNUMBER(Dispersion!$AZ$9)),'Emissions (start here)'!CY296*453.59/3600*Dispersion!$AZ$9,0)</f>
        <v>0</v>
      </c>
      <c r="GW296" s="74">
        <f>IF(AND(ISNUMBER('Emissions (start here)'!CZ296),ISNUMBER(Dispersion!$AZ$10)),'Emissions (start here)'!CZ296*2000*453.59/8760/3600*Dispersion!$AZ$10,0)</f>
        <v>0</v>
      </c>
      <c r="GX296" s="74">
        <f>IF(AND(ISNUMBER('Emissions (start here)'!CZ296),ISNUMBER(Dispersion!$AZ$11)),'Emissions (start here)'!CZ296*2000*453.59/8760/3600*Dispersion!$AZ$11,0)</f>
        <v>0</v>
      </c>
    </row>
    <row r="297" spans="1:206" x14ac:dyDescent="0.2">
      <c r="A297" s="51" t="str">
        <f>'Tox Values'!C297</f>
        <v>55-18-5</v>
      </c>
      <c r="B297" s="94" t="str">
        <f>'Tox Values'!D297</f>
        <v>N-Nitrosodiethylamine</v>
      </c>
      <c r="C297" s="96">
        <f t="shared" si="17"/>
        <v>0</v>
      </c>
      <c r="D297" s="74">
        <f t="shared" si="18"/>
        <v>0</v>
      </c>
      <c r="E297" s="74">
        <f t="shared" si="19"/>
        <v>0</v>
      </c>
      <c r="F297" s="99">
        <f t="shared" si="20"/>
        <v>0</v>
      </c>
      <c r="G297" s="97">
        <f>IF(AND(ISNUMBER('Emissions (start here)'!E297),ISNUMBER(Dispersion!$C$8)),'Emissions (start here)'!E297*453.59/3600*Dispersion!$C$8,0)</f>
        <v>0</v>
      </c>
      <c r="H297" s="74">
        <f>IF(AND(ISNUMBER('Emissions (start here)'!E297),ISNUMBER(Dispersion!$C$9)),'Emissions (start here)'!E297*453.59/3600*Dispersion!$C$9,0)</f>
        <v>0</v>
      </c>
      <c r="I297" s="74">
        <f>IF(AND(ISNUMBER('Emissions (start here)'!F297),ISNUMBER(Dispersion!$C$10)),'Emissions (start here)'!F297*2000*453.59/8760/3600*Dispersion!$C$10,0)</f>
        <v>0</v>
      </c>
      <c r="J297" s="74">
        <f>IF(AND(ISNUMBER('Emissions (start here)'!F297),ISNUMBER(Dispersion!$C$11)),'Emissions (start here)'!F297*2000*453.59/8760/3600*Dispersion!$C$11,0)</f>
        <v>0</v>
      </c>
      <c r="K297" s="74">
        <f>IF(AND(ISNUMBER('Emissions (start here)'!G297),ISNUMBER(Dispersion!$D$8)),'Emissions (start here)'!G297*453.59/3600*Dispersion!$D$8,0)</f>
        <v>0</v>
      </c>
      <c r="L297" s="74">
        <f>IF(AND(ISNUMBER('Emissions (start here)'!G297),ISNUMBER(Dispersion!$D$9)),'Emissions (start here)'!G297*453.59/3600*Dispersion!$D$9,0)</f>
        <v>0</v>
      </c>
      <c r="M297" s="74">
        <f>IF(AND(ISNUMBER('Emissions (start here)'!H297),ISNUMBER(Dispersion!$D$10)),'Emissions (start here)'!H297*2000*453.59/8760/3600*Dispersion!$D$10,0)</f>
        <v>0</v>
      </c>
      <c r="N297" s="74">
        <f>IF(AND(ISNUMBER('Emissions (start here)'!H297),ISNUMBER(Dispersion!$D$11)),'Emissions (start here)'!H297*2000*453.59/8760/3600*Dispersion!$D$11,0)</f>
        <v>0</v>
      </c>
      <c r="O297" s="74">
        <f>IF(AND(ISNUMBER('Emissions (start here)'!I297),ISNUMBER(Dispersion!$E$8)),'Emissions (start here)'!I297*453.59/3600*Dispersion!$E$8,0)</f>
        <v>0</v>
      </c>
      <c r="P297" s="74">
        <f>IF(AND(ISNUMBER('Emissions (start here)'!I297),ISNUMBER(Dispersion!$E$9)),'Emissions (start here)'!I297*453.59/3600*Dispersion!$E$9,0)</f>
        <v>0</v>
      </c>
      <c r="Q297" s="74">
        <f>IF(AND(ISNUMBER('Emissions (start here)'!J297),ISNUMBER(Dispersion!$E$10)),'Emissions (start here)'!J297*2000*453.59/8760/3600*Dispersion!$E$10,0)</f>
        <v>0</v>
      </c>
      <c r="R297" s="74">
        <f>IF(AND(ISNUMBER('Emissions (start here)'!J297),ISNUMBER(Dispersion!$E$11)),'Emissions (start here)'!J297*2000*453.59/8760/3600*Dispersion!$E$11,0)</f>
        <v>0</v>
      </c>
      <c r="S297" s="74">
        <f>IF(AND(ISNUMBER('Emissions (start here)'!K297),ISNUMBER(Dispersion!$F$8)),'Emissions (start here)'!K297*453.59/3600*Dispersion!$F$8,0)</f>
        <v>0</v>
      </c>
      <c r="T297" s="74">
        <f>IF(AND(ISNUMBER('Emissions (start here)'!K297),ISNUMBER(Dispersion!$F$9)),'Emissions (start here)'!K297*453.59/3600*Dispersion!$F$9,0)</f>
        <v>0</v>
      </c>
      <c r="U297" s="74">
        <f>IF(AND(ISNUMBER('Emissions (start here)'!L297),ISNUMBER(Dispersion!$F$10)),'Emissions (start here)'!L297*2000*453.59/8760/3600*Dispersion!$F$10,0)</f>
        <v>0</v>
      </c>
      <c r="V297" s="74">
        <f>IF(AND(ISNUMBER('Emissions (start here)'!L297),ISNUMBER(Dispersion!$F$11)),'Emissions (start here)'!L297*2000*453.59/8760/3600*Dispersion!$F$11,0)</f>
        <v>0</v>
      </c>
      <c r="W297" s="74">
        <f>IF(AND(ISNUMBER('Emissions (start here)'!M297),ISNUMBER(Dispersion!$G$8)),'Emissions (start here)'!M297*453.59/3600*Dispersion!$G$8,0)</f>
        <v>0</v>
      </c>
      <c r="X297" s="74">
        <f>IF(AND(ISNUMBER('Emissions (start here)'!M297),ISNUMBER(Dispersion!$G$9)),'Emissions (start here)'!M297*453.59/3600*Dispersion!$G$9,0)</f>
        <v>0</v>
      </c>
      <c r="Y297" s="74">
        <f>IF(AND(ISNUMBER('Emissions (start here)'!N297),ISNUMBER(Dispersion!$G$10)),'Emissions (start here)'!N297*2000*453.59/8760/3600*Dispersion!$G$10,0)</f>
        <v>0</v>
      </c>
      <c r="Z297" s="74">
        <f>IF(AND(ISNUMBER('Emissions (start here)'!N297),ISNUMBER(Dispersion!$G$11)),'Emissions (start here)'!N297*2000*453.59/8760/3600*Dispersion!$G$11,0)</f>
        <v>0</v>
      </c>
      <c r="AA297" s="74">
        <f>IF(AND(ISNUMBER('Emissions (start here)'!O297),ISNUMBER(Dispersion!$H$8)),'Emissions (start here)'!O297*453.59/3600*Dispersion!$H$8,0)</f>
        <v>0</v>
      </c>
      <c r="AB297" s="74">
        <f>IF(AND(ISNUMBER('Emissions (start here)'!O297),ISNUMBER(Dispersion!$H$9)),'Emissions (start here)'!O297*453.59/3600*Dispersion!$H$9,0)</f>
        <v>0</v>
      </c>
      <c r="AC297" s="74">
        <f>IF(AND(ISNUMBER('Emissions (start here)'!P297),ISNUMBER(Dispersion!$H$10)),'Emissions (start here)'!P297*2000*453.59/8760/3600*Dispersion!$H$10,0)</f>
        <v>0</v>
      </c>
      <c r="AD297" s="74">
        <f>IF(AND(ISNUMBER('Emissions (start here)'!P297),ISNUMBER(Dispersion!$H$11)),'Emissions (start here)'!P297*2000*453.59/8760/3600*Dispersion!$H$11,0)</f>
        <v>0</v>
      </c>
      <c r="AE297" s="74">
        <f>IF(AND(ISNUMBER('Emissions (start here)'!Q297),ISNUMBER(Dispersion!$I$8)),'Emissions (start here)'!Q297*453.59/3600*Dispersion!$I$8,0)</f>
        <v>0</v>
      </c>
      <c r="AF297" s="74">
        <f>IF(AND(ISNUMBER('Emissions (start here)'!Q297),ISNUMBER(Dispersion!$I$9)),'Emissions (start here)'!Q297*453.59/3600*Dispersion!$I$9,0)</f>
        <v>0</v>
      </c>
      <c r="AG297" s="74">
        <f>IF(AND(ISNUMBER('Emissions (start here)'!R297),ISNUMBER(Dispersion!$I$10)),'Emissions (start here)'!R297*2000*453.59/8760/3600*Dispersion!$I$10,0)</f>
        <v>0</v>
      </c>
      <c r="AH297" s="74">
        <f>IF(AND(ISNUMBER('Emissions (start here)'!R297),ISNUMBER(Dispersion!$I$11)),'Emissions (start here)'!R297*2000*453.59/8760/3600*Dispersion!$I$11,0)</f>
        <v>0</v>
      </c>
      <c r="AI297" s="74">
        <f>IF(AND(ISNUMBER('Emissions (start here)'!S297),ISNUMBER(Dispersion!$J$8)),'Emissions (start here)'!S297*453.59/3600*Dispersion!$J$8,0)</f>
        <v>0</v>
      </c>
      <c r="AJ297" s="74">
        <f>IF(AND(ISNUMBER('Emissions (start here)'!S297),ISNUMBER(Dispersion!$J$9)),'Emissions (start here)'!S297*453.59/3600*Dispersion!$J$9,0)</f>
        <v>0</v>
      </c>
      <c r="AK297" s="74">
        <f>IF(AND(ISNUMBER('Emissions (start here)'!T297),ISNUMBER(Dispersion!$J$10)),'Emissions (start here)'!T297*2000*453.59/8760/3600*Dispersion!$J$10,0)</f>
        <v>0</v>
      </c>
      <c r="AL297" s="74">
        <f>IF(AND(ISNUMBER('Emissions (start here)'!T297),ISNUMBER(Dispersion!$J$11)),'Emissions (start here)'!T297*2000*453.59/8760/3600*Dispersion!$J$11,0)</f>
        <v>0</v>
      </c>
      <c r="AM297" s="74">
        <f>IF(AND(ISNUMBER('Emissions (start here)'!U297),ISNUMBER(Dispersion!$K$8)),'Emissions (start here)'!U297*453.59/3600*Dispersion!$K$8,0)</f>
        <v>0</v>
      </c>
      <c r="AN297" s="74">
        <f>IF(AND(ISNUMBER('Emissions (start here)'!U297),ISNUMBER(Dispersion!$K$9)),'Emissions (start here)'!U297*453.59/3600*Dispersion!$K$9,0)</f>
        <v>0</v>
      </c>
      <c r="AO297" s="74">
        <f>IF(AND(ISNUMBER('Emissions (start here)'!V297),ISNUMBER(Dispersion!$K$10)),'Emissions (start here)'!V297*2000*453.59/8760/3600*Dispersion!$K$10,0)</f>
        <v>0</v>
      </c>
      <c r="AP297" s="74">
        <f>IF(AND(ISNUMBER('Emissions (start here)'!V297),ISNUMBER(Dispersion!$K$11)),'Emissions (start here)'!V297*2000*453.59/8760/3600*Dispersion!$K$11,0)</f>
        <v>0</v>
      </c>
      <c r="AQ297" s="74">
        <f>IF(AND(ISNUMBER('Emissions (start here)'!W297),ISNUMBER(Dispersion!$L$8)),'Emissions (start here)'!W297*453.59/3600*Dispersion!$L$8,0)</f>
        <v>0</v>
      </c>
      <c r="AR297" s="74">
        <f>IF(AND(ISNUMBER('Emissions (start here)'!W297),ISNUMBER(Dispersion!$L$9)),'Emissions (start here)'!W297*453.59/3600*Dispersion!$L$9,0)</f>
        <v>0</v>
      </c>
      <c r="AS297" s="74">
        <f>IF(AND(ISNUMBER('Emissions (start here)'!X297),ISNUMBER(Dispersion!$L$10)),'Emissions (start here)'!X297*2000*453.59/8760/3600*Dispersion!$L$10,0)</f>
        <v>0</v>
      </c>
      <c r="AT297" s="74">
        <f>IF(AND(ISNUMBER('Emissions (start here)'!X297),ISNUMBER(Dispersion!$L$11)),'Emissions (start here)'!X297*2000*453.59/8760/3600*Dispersion!$L$11,0)</f>
        <v>0</v>
      </c>
      <c r="AU297" s="74">
        <f>IF(AND(ISNUMBER('Emissions (start here)'!Y297),ISNUMBER(Dispersion!$M$8)),'Emissions (start here)'!Y297*453.59/3600*Dispersion!$M$8,0)</f>
        <v>0</v>
      </c>
      <c r="AV297" s="74">
        <f>IF(AND(ISNUMBER('Emissions (start here)'!Y297),ISNUMBER(Dispersion!$M$9)),'Emissions (start here)'!Y297*453.59/3600*Dispersion!$M$9,0)</f>
        <v>0</v>
      </c>
      <c r="AW297" s="74">
        <f>IF(AND(ISNUMBER('Emissions (start here)'!Z297),ISNUMBER(Dispersion!$M$10)),'Emissions (start here)'!Z297*2000*453.59/8760/3600*Dispersion!$M$10,0)</f>
        <v>0</v>
      </c>
      <c r="AX297" s="74">
        <f>IF(AND(ISNUMBER('Emissions (start here)'!Z297),ISNUMBER(Dispersion!$M$11)),'Emissions (start here)'!Z297*2000*453.59/8760/3600*Dispersion!$M$11,0)</f>
        <v>0</v>
      </c>
      <c r="AY297" s="74">
        <f>IF(AND(ISNUMBER('Emissions (start here)'!AA297),ISNUMBER(Dispersion!$N$8)),'Emissions (start here)'!AA297*453.59/3600*Dispersion!$N$8,0)</f>
        <v>0</v>
      </c>
      <c r="AZ297" s="74">
        <f>IF(AND(ISNUMBER('Emissions (start here)'!AA297),ISNUMBER(Dispersion!$N$9)),'Emissions (start here)'!AA297*453.59/3600*Dispersion!$N$9,0)</f>
        <v>0</v>
      </c>
      <c r="BA297" s="74">
        <f>IF(AND(ISNUMBER('Emissions (start here)'!AB297),ISNUMBER(Dispersion!$N$10)),'Emissions (start here)'!AB297*2000*453.59/8760/3600*Dispersion!$N$10,0)</f>
        <v>0</v>
      </c>
      <c r="BB297" s="74">
        <f>IF(AND(ISNUMBER('Emissions (start here)'!AB297),ISNUMBER(Dispersion!$N$11)),'Emissions (start here)'!AB297*2000*453.59/8760/3600*Dispersion!$N$11,0)</f>
        <v>0</v>
      </c>
      <c r="BC297" s="74">
        <f>IF(AND(ISNUMBER('Emissions (start here)'!AC297),ISNUMBER(Dispersion!$O$8)),'Emissions (start here)'!AC297*453.59/3600*Dispersion!$O$8,0)</f>
        <v>0</v>
      </c>
      <c r="BD297" s="74">
        <f>IF(AND(ISNUMBER('Emissions (start here)'!AC297),ISNUMBER(Dispersion!$O$9)),'Emissions (start here)'!AC297*453.59/3600*Dispersion!$O$9,0)</f>
        <v>0</v>
      </c>
      <c r="BE297" s="74">
        <f>IF(AND(ISNUMBER('Emissions (start here)'!AD297),ISNUMBER(Dispersion!$O$10)),'Emissions (start here)'!AD297*2000*453.59/8760/3600*Dispersion!$O$10,0)</f>
        <v>0</v>
      </c>
      <c r="BF297" s="74">
        <f>IF(AND(ISNUMBER('Emissions (start here)'!AD297),ISNUMBER(Dispersion!$O$11)),'Emissions (start here)'!AD297*2000*453.59/8760/3600*Dispersion!$O$11,0)</f>
        <v>0</v>
      </c>
      <c r="BG297" s="74">
        <f>IF(AND(ISNUMBER('Emissions (start here)'!AE297),ISNUMBER(Dispersion!$P$8)),'Emissions (start here)'!AE297*453.59/3600*Dispersion!$P$8,0)</f>
        <v>0</v>
      </c>
      <c r="BH297" s="74">
        <f>IF(AND(ISNUMBER('Emissions (start here)'!AE297),ISNUMBER(Dispersion!$P$9)),'Emissions (start here)'!AE297*453.59/3600*Dispersion!$P$9,0)</f>
        <v>0</v>
      </c>
      <c r="BI297" s="74">
        <f>IF(AND(ISNUMBER('Emissions (start here)'!AF297),ISNUMBER(Dispersion!$P$10)),'Emissions (start here)'!AF297*2000*453.59/8760/3600*Dispersion!$P$10,0)</f>
        <v>0</v>
      </c>
      <c r="BJ297" s="74">
        <f>IF(AND(ISNUMBER('Emissions (start here)'!AF297),ISNUMBER(Dispersion!$P$11)),'Emissions (start here)'!AF297*2000*453.59/8760/3600*Dispersion!$P$11,0)</f>
        <v>0</v>
      </c>
      <c r="BK297" s="74">
        <f>IF(AND(ISNUMBER('Emissions (start here)'!AG297),ISNUMBER(Dispersion!$Q$8)),'Emissions (start here)'!AG297*453.59/3600*Dispersion!$Q$8,0)</f>
        <v>0</v>
      </c>
      <c r="BL297" s="74">
        <f>IF(AND(ISNUMBER('Emissions (start here)'!AG297),ISNUMBER(Dispersion!$Q$9)),'Emissions (start here)'!AG297*453.59/3600*Dispersion!$Q$9,0)</f>
        <v>0</v>
      </c>
      <c r="BM297" s="74">
        <f>IF(AND(ISNUMBER('Emissions (start here)'!AH297),ISNUMBER(Dispersion!$Q$10)),'Emissions (start here)'!AH297*2000*453.59/8760/3600*Dispersion!$Q$10,0)</f>
        <v>0</v>
      </c>
      <c r="BN297" s="74">
        <f>IF(AND(ISNUMBER('Emissions (start here)'!AH297),ISNUMBER(Dispersion!$Q$11)),'Emissions (start here)'!AH297*2000*453.59/8760/3600*Dispersion!$Q$11,0)</f>
        <v>0</v>
      </c>
      <c r="BO297" s="74">
        <f>IF(AND(ISNUMBER('Emissions (start here)'!AI297),ISNUMBER(Dispersion!$R$8)),'Emissions (start here)'!AI297*453.59/3600*Dispersion!$R$8,0)</f>
        <v>0</v>
      </c>
      <c r="BP297" s="74">
        <f>IF(AND(ISNUMBER('Emissions (start here)'!AI297),ISNUMBER(Dispersion!$R$9)),'Emissions (start here)'!AI297*453.59/3600*Dispersion!$R$9,0)</f>
        <v>0</v>
      </c>
      <c r="BQ297" s="74">
        <f>IF(AND(ISNUMBER('Emissions (start here)'!AJ297),ISNUMBER(Dispersion!$R$10)),'Emissions (start here)'!AJ297*2000*453.59/8760/3600*Dispersion!$R$10,0)</f>
        <v>0</v>
      </c>
      <c r="BR297" s="74">
        <f>IF(AND(ISNUMBER('Emissions (start here)'!AJ297),ISNUMBER(Dispersion!$R$11)),'Emissions (start here)'!AJ297*2000*453.59/8760/3600*Dispersion!$R$11,0)</f>
        <v>0</v>
      </c>
      <c r="BS297" s="74">
        <f>IF(AND(ISNUMBER('Emissions (start here)'!AK297),ISNUMBER(Dispersion!$S$8)),'Emissions (start here)'!AK297*453.59/3600*Dispersion!$S$8,0)</f>
        <v>0</v>
      </c>
      <c r="BT297" s="74">
        <f>IF(AND(ISNUMBER('Emissions (start here)'!AK297),ISNUMBER(Dispersion!$S$9)),'Emissions (start here)'!AK297*453.59/3600*Dispersion!$S$9,0)</f>
        <v>0</v>
      </c>
      <c r="BU297" s="74">
        <f>IF(AND(ISNUMBER('Emissions (start here)'!AL297),ISNUMBER(Dispersion!$S$10)),'Emissions (start here)'!AL297*2000*453.59/8760/3600*Dispersion!$S$10,0)</f>
        <v>0</v>
      </c>
      <c r="BV297" s="74">
        <f>IF(AND(ISNUMBER('Emissions (start here)'!AL297),ISNUMBER(Dispersion!$S$11)),'Emissions (start here)'!AL297*2000*453.59/8760/3600*Dispersion!$S$11,0)</f>
        <v>0</v>
      </c>
      <c r="BW297" s="74">
        <f>IF(AND(ISNUMBER('Emissions (start here)'!AM297),ISNUMBER(Dispersion!$T$8)),'Emissions (start here)'!AM297*453.59/3600*Dispersion!$T$8,0)</f>
        <v>0</v>
      </c>
      <c r="BX297" s="74">
        <f>IF(AND(ISNUMBER('Emissions (start here)'!AM297),ISNUMBER(Dispersion!$T$9)),'Emissions (start here)'!AM297*453.59/3600*Dispersion!$T$9,0)</f>
        <v>0</v>
      </c>
      <c r="BY297" s="74">
        <f>IF(AND(ISNUMBER('Emissions (start here)'!AN297),ISNUMBER(Dispersion!$T$10)),'Emissions (start here)'!AN297*2000*453.59/8760/3600*Dispersion!$T$10,0)</f>
        <v>0</v>
      </c>
      <c r="BZ297" s="74">
        <f>IF(AND(ISNUMBER('Emissions (start here)'!AN297),ISNUMBER(Dispersion!$T$11)),'Emissions (start here)'!AN297*2000*453.59/8760/3600*Dispersion!$T$11,0)</f>
        <v>0</v>
      </c>
      <c r="CA297" s="74">
        <f>IF(AND(ISNUMBER('Emissions (start here)'!AO297),ISNUMBER(Dispersion!$U$8)),'Emissions (start here)'!AO297*453.59/3600*Dispersion!$U$8,0)</f>
        <v>0</v>
      </c>
      <c r="CB297" s="74">
        <f>IF(AND(ISNUMBER('Emissions (start here)'!AO297),ISNUMBER(Dispersion!$U$9)),'Emissions (start here)'!AO297*453.59/3600*Dispersion!$U$9,0)</f>
        <v>0</v>
      </c>
      <c r="CC297" s="74">
        <f>IF(AND(ISNUMBER('Emissions (start here)'!AP297),ISNUMBER(Dispersion!$U$10)),'Emissions (start here)'!AP297*2000*453.59/8760/3600*Dispersion!$U$10,0)</f>
        <v>0</v>
      </c>
      <c r="CD297" s="74">
        <f>IF(AND(ISNUMBER('Emissions (start here)'!AP297),ISNUMBER(Dispersion!$U$11)),'Emissions (start here)'!AP297*2000*453.59/8760/3600*Dispersion!$U$11,0)</f>
        <v>0</v>
      </c>
      <c r="CE297" s="74">
        <f>IF(AND(ISNUMBER('Emissions (start here)'!AQ297),ISNUMBER(Dispersion!$V$8)),'Emissions (start here)'!AQ297*453.59/3600*Dispersion!$V$8,0)</f>
        <v>0</v>
      </c>
      <c r="CF297" s="74">
        <f>IF(AND(ISNUMBER('Emissions (start here)'!AQ297),ISNUMBER(Dispersion!$V$9)),'Emissions (start here)'!AQ297*453.59/3600*Dispersion!$V$9,0)</f>
        <v>0</v>
      </c>
      <c r="CG297" s="74">
        <f>IF(AND(ISNUMBER('Emissions (start here)'!AR297),ISNUMBER(Dispersion!$V$10)),'Emissions (start here)'!AR297*2000*453.59/8760/3600*Dispersion!$V$10,0)</f>
        <v>0</v>
      </c>
      <c r="CH297" s="74">
        <f>IF(AND(ISNUMBER('Emissions (start here)'!AR297),ISNUMBER(Dispersion!$V$11)),'Emissions (start here)'!AR297*2000*453.59/8760/3600*Dispersion!$V$11,0)</f>
        <v>0</v>
      </c>
      <c r="CI297" s="74">
        <f>IF(AND(ISNUMBER('Emissions (start here)'!AS297),ISNUMBER(Dispersion!$W$8)),'Emissions (start here)'!AS297*453.59/3600*Dispersion!$W$8,0)</f>
        <v>0</v>
      </c>
      <c r="CJ297" s="74">
        <f>IF(AND(ISNUMBER('Emissions (start here)'!AS297),ISNUMBER(Dispersion!$W$9)),'Emissions (start here)'!AS297*453.59/3600*Dispersion!$W$9,0)</f>
        <v>0</v>
      </c>
      <c r="CK297" s="74">
        <f>IF(AND(ISNUMBER('Emissions (start here)'!AT297),ISNUMBER(Dispersion!$W$10)),'Emissions (start here)'!AT297*2000*453.59/8760/3600*Dispersion!$W$10,0)</f>
        <v>0</v>
      </c>
      <c r="CL297" s="74">
        <f>IF(AND(ISNUMBER('Emissions (start here)'!AT297),ISNUMBER(Dispersion!$W$11)),'Emissions (start here)'!AT297*2000*453.59/8760/3600*Dispersion!$W$11,0)</f>
        <v>0</v>
      </c>
      <c r="CM297" s="74">
        <f>IF(AND(ISNUMBER('Emissions (start here)'!AU297),ISNUMBER(Dispersion!$X$8)),'Emissions (start here)'!AU297*453.59/3600*Dispersion!$X$8,0)</f>
        <v>0</v>
      </c>
      <c r="CN297" s="74">
        <f>IF(AND(ISNUMBER('Emissions (start here)'!AU297),ISNUMBER(Dispersion!$X$9)),'Emissions (start here)'!AU297*453.59/3600*Dispersion!$X$9,0)</f>
        <v>0</v>
      </c>
      <c r="CO297" s="74">
        <f>IF(AND(ISNUMBER('Emissions (start here)'!AV297),ISNUMBER(Dispersion!$X$10)),'Emissions (start here)'!AV297*2000*453.59/8760/3600*Dispersion!$X$10,0)</f>
        <v>0</v>
      </c>
      <c r="CP297" s="74">
        <f>IF(AND(ISNUMBER('Emissions (start here)'!AV297),ISNUMBER(Dispersion!$X$11)),'Emissions (start here)'!AV297*2000*453.59/8760/3600*Dispersion!$X$11,0)</f>
        <v>0</v>
      </c>
      <c r="CQ297" s="74">
        <f>IF(AND(ISNUMBER('Emissions (start here)'!AW297),ISNUMBER(Dispersion!$Y$8)),'Emissions (start here)'!AW297*453.59/3600*Dispersion!$Y$8,0)</f>
        <v>0</v>
      </c>
      <c r="CR297" s="74">
        <f>IF(AND(ISNUMBER('Emissions (start here)'!AW297),ISNUMBER(Dispersion!$Y$9)),'Emissions (start here)'!AW297*453.59/3600*Dispersion!$Y$9,0)</f>
        <v>0</v>
      </c>
      <c r="CS297" s="74">
        <f>IF(AND(ISNUMBER('Emissions (start here)'!AX297),ISNUMBER(Dispersion!$Y$10)),'Emissions (start here)'!AX297*2000*453.59/8760/3600*Dispersion!$Y$10,0)</f>
        <v>0</v>
      </c>
      <c r="CT297" s="74">
        <f>IF(AND(ISNUMBER('Emissions (start here)'!AX297),ISNUMBER(Dispersion!$Y$11)),'Emissions (start here)'!AX297*2000*453.59/8760/3600*Dispersion!$Y$11,0)</f>
        <v>0</v>
      </c>
      <c r="CU297" s="74">
        <f>IF(AND(ISNUMBER('Emissions (start here)'!AY297),ISNUMBER(Dispersion!$Z$8)),'Emissions (start here)'!AY297*453.59/3600*Dispersion!$Z$8,0)</f>
        <v>0</v>
      </c>
      <c r="CV297" s="74">
        <f>IF(AND(ISNUMBER('Emissions (start here)'!AY297),ISNUMBER(Dispersion!$Z$9)),'Emissions (start here)'!AY297*453.59/3600*Dispersion!$Z$9,0)</f>
        <v>0</v>
      </c>
      <c r="CW297" s="74">
        <f>IF(AND(ISNUMBER('Emissions (start here)'!AZ297),ISNUMBER(Dispersion!$Z$10)),'Emissions (start here)'!AZ297*2000*453.59/8760/3600*Dispersion!$Z$10,0)</f>
        <v>0</v>
      </c>
      <c r="CX297" s="74">
        <f>IF(AND(ISNUMBER('Emissions (start here)'!AZ297),ISNUMBER(Dispersion!$Z$11)),'Emissions (start here)'!AZ297*2000*453.59/8760/3600*Dispersion!$Z$11,0)</f>
        <v>0</v>
      </c>
      <c r="CY297" s="74">
        <f>IF(AND(ISNUMBER('Emissions (start here)'!BA297),ISNUMBER(Dispersion!$AA$8)),'Emissions (start here)'!BA297*453.59/3600*Dispersion!$AA$8,0)</f>
        <v>0</v>
      </c>
      <c r="CZ297" s="74">
        <f>IF(AND(ISNUMBER('Emissions (start here)'!BA297),ISNUMBER(Dispersion!$AA$9)),'Emissions (start here)'!BA297*453.59/3600*Dispersion!$AA$9,0)</f>
        <v>0</v>
      </c>
      <c r="DA297" s="74">
        <f>IF(AND(ISNUMBER('Emissions (start here)'!BB297),ISNUMBER(Dispersion!$AA$10)),'Emissions (start here)'!BB297*2000*453.59/8760/3600*Dispersion!$AA$10,0)</f>
        <v>0</v>
      </c>
      <c r="DB297" s="74">
        <f>IF(AND(ISNUMBER('Emissions (start here)'!BB297),ISNUMBER(Dispersion!$AA$11)),'Emissions (start here)'!BB297*2000*453.59/8760/3600*Dispersion!$AA$11,0)</f>
        <v>0</v>
      </c>
      <c r="DC297" s="74">
        <f>IF(AND(ISNUMBER('Emissions (start here)'!BC297),ISNUMBER(Dispersion!$AB$8)),'Emissions (start here)'!BC297*453.59/3600*Dispersion!$AB$8,0)</f>
        <v>0</v>
      </c>
      <c r="DD297" s="74">
        <f>IF(AND(ISNUMBER('Emissions (start here)'!BC297),ISNUMBER(Dispersion!$AB$9)),'Emissions (start here)'!BC297*453.59/3600*Dispersion!$AB$9,0)</f>
        <v>0</v>
      </c>
      <c r="DE297" s="74">
        <f>IF(AND(ISNUMBER('Emissions (start here)'!BD297),ISNUMBER(Dispersion!$AB$10)),'Emissions (start here)'!BD297*2000*453.59/8760/3600*Dispersion!$AB$10,0)</f>
        <v>0</v>
      </c>
      <c r="DF297" s="74">
        <f>IF(AND(ISNUMBER('Emissions (start here)'!BD297),ISNUMBER(Dispersion!$AB$11)),'Emissions (start here)'!BD297*2000*453.59/8760/3600*Dispersion!$AB$11,0)</f>
        <v>0</v>
      </c>
      <c r="DG297" s="74">
        <f>IF(AND(ISNUMBER('Emissions (start here)'!BE297),ISNUMBER(Dispersion!$AC$8)),'Emissions (start here)'!BE297*453.59/3600*Dispersion!$AC$8,0)</f>
        <v>0</v>
      </c>
      <c r="DH297" s="74">
        <f>IF(AND(ISNUMBER('Emissions (start here)'!BE297),ISNUMBER(Dispersion!$AC$9)),'Emissions (start here)'!BE297*453.59/3600*Dispersion!$AC$9,0)</f>
        <v>0</v>
      </c>
      <c r="DI297" s="74">
        <f>IF(AND(ISNUMBER('Emissions (start here)'!BF297),ISNUMBER(Dispersion!$AC$10)),'Emissions (start here)'!BF297*2000*453.59/8760/3600*Dispersion!$AC$10,0)</f>
        <v>0</v>
      </c>
      <c r="DJ297" s="74">
        <f>IF(AND(ISNUMBER('Emissions (start here)'!BF297),ISNUMBER(Dispersion!$AC$11)),'Emissions (start here)'!BF297*2000*453.59/8760/3600*Dispersion!$AC$11,0)</f>
        <v>0</v>
      </c>
      <c r="DK297" s="74">
        <f>IF(AND(ISNUMBER('Emissions (start here)'!BG297),ISNUMBER(Dispersion!$AD$8)),'Emissions (start here)'!BG297*453.59/3600*Dispersion!$AD$8,0)</f>
        <v>0</v>
      </c>
      <c r="DL297" s="74">
        <f>IF(AND(ISNUMBER('Emissions (start here)'!BG297),ISNUMBER(Dispersion!$AD$9)),'Emissions (start here)'!BG297*453.59/3600*Dispersion!$AD$9,0)</f>
        <v>0</v>
      </c>
      <c r="DM297" s="74">
        <f>IF(AND(ISNUMBER('Emissions (start here)'!BH297),ISNUMBER(Dispersion!$AD$10)),'Emissions (start here)'!BH297*2000*453.59/8760/3600*Dispersion!$AD$10,0)</f>
        <v>0</v>
      </c>
      <c r="DN297" s="74">
        <f>IF(AND(ISNUMBER('Emissions (start here)'!BH297),ISNUMBER(Dispersion!$AD$11)),'Emissions (start here)'!BH297*2000*453.59/8760/3600*Dispersion!$AD$11,0)</f>
        <v>0</v>
      </c>
      <c r="DO297" s="74">
        <f>IF(AND(ISNUMBER('Emissions (start here)'!BI297),ISNUMBER(Dispersion!$AE$8)),'Emissions (start here)'!BI297*453.59/3600*Dispersion!$AE$8,0)</f>
        <v>0</v>
      </c>
      <c r="DP297" s="74">
        <f>IF(AND(ISNUMBER('Emissions (start here)'!BI297),ISNUMBER(Dispersion!$AE$9)),'Emissions (start here)'!BI297*453.59/3600*Dispersion!$AE$9,0)</f>
        <v>0</v>
      </c>
      <c r="DQ297" s="74">
        <f>IF(AND(ISNUMBER('Emissions (start here)'!BJ297),ISNUMBER(Dispersion!$AE$10)),'Emissions (start here)'!BJ297*2000*453.59/8760/3600*Dispersion!$AE$10,0)</f>
        <v>0</v>
      </c>
      <c r="DR297" s="74">
        <f>IF(AND(ISNUMBER('Emissions (start here)'!BJ297),ISNUMBER(Dispersion!$AE$11)),'Emissions (start here)'!BJ297*2000*453.59/8760/3600*Dispersion!$AE$11,0)</f>
        <v>0</v>
      </c>
      <c r="DS297" s="74">
        <f>IF(AND(ISNUMBER('Emissions (start here)'!BK297),ISNUMBER(Dispersion!$AF$8)),'Emissions (start here)'!BK297*453.59/3600*Dispersion!$AF$8,0)</f>
        <v>0</v>
      </c>
      <c r="DT297" s="74">
        <f>IF(AND(ISNUMBER('Emissions (start here)'!BK297),ISNUMBER(Dispersion!$AF$9)),'Emissions (start here)'!BK297*453.59/3600*Dispersion!$AF$9,0)</f>
        <v>0</v>
      </c>
      <c r="DU297" s="74">
        <f>IF(AND(ISNUMBER('Emissions (start here)'!BL297),ISNUMBER(Dispersion!$AF$10)),'Emissions (start here)'!BL297*2000*453.59/8760/3600*Dispersion!$AF$10,0)</f>
        <v>0</v>
      </c>
      <c r="DV297" s="74">
        <f>IF(AND(ISNUMBER('Emissions (start here)'!BL297),ISNUMBER(Dispersion!$AF$11)),'Emissions (start here)'!BL297*2000*453.59/8760/3600*Dispersion!$AF$11,0)</f>
        <v>0</v>
      </c>
      <c r="DW297" s="74">
        <f>IF(AND(ISNUMBER('Emissions (start here)'!BM297),ISNUMBER(Dispersion!$AG$8)),'Emissions (start here)'!BM297*453.59/3600*Dispersion!$AG$8,0)</f>
        <v>0</v>
      </c>
      <c r="DX297" s="74">
        <f>IF(AND(ISNUMBER('Emissions (start here)'!BM297),ISNUMBER(Dispersion!$AG$9)),'Emissions (start here)'!BM297*453.59/3600*Dispersion!$AG$9,0)</f>
        <v>0</v>
      </c>
      <c r="DY297" s="74">
        <f>IF(AND(ISNUMBER('Emissions (start here)'!BN297),ISNUMBER(Dispersion!$AG$10)),'Emissions (start here)'!BN297*2000*453.59/8760/3600*Dispersion!$AG$10,0)</f>
        <v>0</v>
      </c>
      <c r="DZ297" s="74">
        <f>IF(AND(ISNUMBER('Emissions (start here)'!BN297),ISNUMBER(Dispersion!$AG$11)),'Emissions (start here)'!BN297*2000*453.59/8760/3600*Dispersion!$AG$11,0)</f>
        <v>0</v>
      </c>
      <c r="EA297" s="74">
        <f>IF(AND(ISNUMBER('Emissions (start here)'!BO297),ISNUMBER(Dispersion!$AH$8)),'Emissions (start here)'!BO297*453.59/3600*Dispersion!$AH$8,0)</f>
        <v>0</v>
      </c>
      <c r="EB297" s="74">
        <f>IF(AND(ISNUMBER('Emissions (start here)'!BO297),ISNUMBER(Dispersion!$AH$9)),'Emissions (start here)'!BO297*453.59/3600*Dispersion!$AH$9,0)</f>
        <v>0</v>
      </c>
      <c r="EC297" s="74">
        <f>IF(AND(ISNUMBER('Emissions (start here)'!BP297),ISNUMBER(Dispersion!$AH$10)),'Emissions (start here)'!BP297*2000*453.59/8760/3600*Dispersion!$AH$10,0)</f>
        <v>0</v>
      </c>
      <c r="ED297" s="74">
        <f>IF(AND(ISNUMBER('Emissions (start here)'!BP297),ISNUMBER(Dispersion!$AH$11)),'Emissions (start here)'!BP297*2000*453.59/8760/3600*Dispersion!$AH$11,0)</f>
        <v>0</v>
      </c>
      <c r="EE297" s="74">
        <f>IF(AND(ISNUMBER('Emissions (start here)'!BQ297),ISNUMBER(Dispersion!$AI$8)),'Emissions (start here)'!BQ297*453.59/3600*Dispersion!$AI$8,0)</f>
        <v>0</v>
      </c>
      <c r="EF297" s="74">
        <f>IF(AND(ISNUMBER('Emissions (start here)'!BQ297),ISNUMBER(Dispersion!$AI$9)),'Emissions (start here)'!BQ297*453.59/3600*Dispersion!$AI$9,0)</f>
        <v>0</v>
      </c>
      <c r="EG297" s="74">
        <f>IF(AND(ISNUMBER('Emissions (start here)'!BR297),ISNUMBER(Dispersion!$AI$10)),'Emissions (start here)'!BR297*2000*453.59/8760/3600*Dispersion!$AI$10,0)</f>
        <v>0</v>
      </c>
      <c r="EH297" s="74">
        <f>IF(AND(ISNUMBER('Emissions (start here)'!BR297),ISNUMBER(Dispersion!$AI$11)),'Emissions (start here)'!BR297*2000*453.59/8760/3600*Dispersion!$AI$11,0)</f>
        <v>0</v>
      </c>
      <c r="EI297" s="74">
        <f>IF(AND(ISNUMBER('Emissions (start here)'!BS297),ISNUMBER(Dispersion!$AJ$8)),'Emissions (start here)'!BS297*453.59/3600*Dispersion!$AJ$8,0)</f>
        <v>0</v>
      </c>
      <c r="EJ297" s="74">
        <f>IF(AND(ISNUMBER('Emissions (start here)'!BS297),ISNUMBER(Dispersion!$AJ$9)),'Emissions (start here)'!BS297*453.59/3600*Dispersion!$AJ$9,0)</f>
        <v>0</v>
      </c>
      <c r="EK297" s="74">
        <f>IF(AND(ISNUMBER('Emissions (start here)'!BT297),ISNUMBER(Dispersion!$AJ$10)),'Emissions (start here)'!BT297*2000*453.59/8760/3600*Dispersion!$AJ$10,0)</f>
        <v>0</v>
      </c>
      <c r="EL297" s="74">
        <f>IF(AND(ISNUMBER('Emissions (start here)'!BT297),ISNUMBER(Dispersion!$AJ$11)),'Emissions (start here)'!BT297*2000*453.59/8760/3600*Dispersion!$AJ$11,0)</f>
        <v>0</v>
      </c>
      <c r="EM297" s="74">
        <f>IF(AND(ISNUMBER('Emissions (start here)'!BU297),ISNUMBER(Dispersion!$AK$8)),'Emissions (start here)'!BU297*453.59/3600*Dispersion!$AK$8,0)</f>
        <v>0</v>
      </c>
      <c r="EN297" s="74">
        <f>IF(AND(ISNUMBER('Emissions (start here)'!BU297),ISNUMBER(Dispersion!$AK$9)),'Emissions (start here)'!BU297*453.59/3600*Dispersion!$AK$9,0)</f>
        <v>0</v>
      </c>
      <c r="EO297" s="74">
        <f>IF(AND(ISNUMBER('Emissions (start here)'!BV297),ISNUMBER(Dispersion!$AK$10)),'Emissions (start here)'!BV297*2000*453.59/8760/3600*Dispersion!$AK$10,0)</f>
        <v>0</v>
      </c>
      <c r="EP297" s="74">
        <f>IF(AND(ISNUMBER('Emissions (start here)'!BV297),ISNUMBER(Dispersion!$AK$11)),'Emissions (start here)'!BV297*2000*453.59/8760/3600*Dispersion!$AK$11,0)</f>
        <v>0</v>
      </c>
      <c r="EQ297" s="74">
        <f>IF(AND(ISNUMBER('Emissions (start here)'!BW297),ISNUMBER(Dispersion!$AL$8)),'Emissions (start here)'!BW297*453.59/3600*Dispersion!$AL$8,0)</f>
        <v>0</v>
      </c>
      <c r="ER297" s="74">
        <f>IF(AND(ISNUMBER('Emissions (start here)'!BW297),ISNUMBER(Dispersion!$AL$9)),'Emissions (start here)'!BW297*453.59/3600*Dispersion!$AL$9,0)</f>
        <v>0</v>
      </c>
      <c r="ES297" s="74">
        <f>IF(AND(ISNUMBER('Emissions (start here)'!BX297),ISNUMBER(Dispersion!$AL$10)),'Emissions (start here)'!BX297*2000*453.59/8760/3600*Dispersion!$AL$10,0)</f>
        <v>0</v>
      </c>
      <c r="ET297" s="74">
        <f>IF(AND(ISNUMBER('Emissions (start here)'!BX297),ISNUMBER(Dispersion!$AL$11)),'Emissions (start here)'!BX297*2000*453.59/8760/3600*Dispersion!$AL$11,0)</f>
        <v>0</v>
      </c>
      <c r="EU297" s="74">
        <f>IF(AND(ISNUMBER('Emissions (start here)'!BY297),ISNUMBER(Dispersion!$AM$8)),'Emissions (start here)'!BY297*453.59/3600*Dispersion!$AM$8,0)</f>
        <v>0</v>
      </c>
      <c r="EV297" s="74">
        <f>IF(AND(ISNUMBER('Emissions (start here)'!BY297),ISNUMBER(Dispersion!$AM$9)),'Emissions (start here)'!BY297*453.59/3600*Dispersion!$AM$9,0)</f>
        <v>0</v>
      </c>
      <c r="EW297" s="74">
        <f>IF(AND(ISNUMBER('Emissions (start here)'!BZ297),ISNUMBER(Dispersion!$AM$10)),'Emissions (start here)'!BZ297*2000*453.59/8760/3600*Dispersion!$AM$10,0)</f>
        <v>0</v>
      </c>
      <c r="EX297" s="74">
        <f>IF(AND(ISNUMBER('Emissions (start here)'!BZ297),ISNUMBER(Dispersion!$AM$11)),'Emissions (start here)'!BZ297*2000*453.59/8760/3600*Dispersion!$AM$11,0)</f>
        <v>0</v>
      </c>
      <c r="EY297" s="74">
        <f>IF(AND(ISNUMBER('Emissions (start here)'!CA297),ISNUMBER(Dispersion!$AN$8)),'Emissions (start here)'!CA297*453.59/3600*Dispersion!$AN$8,0)</f>
        <v>0</v>
      </c>
      <c r="EZ297" s="74">
        <f>IF(AND(ISNUMBER('Emissions (start here)'!CA297),ISNUMBER(Dispersion!$AN$9)),'Emissions (start here)'!CA297*453.59/3600*Dispersion!$AN$9,0)</f>
        <v>0</v>
      </c>
      <c r="FA297" s="74">
        <f>IF(AND(ISNUMBER('Emissions (start here)'!CB297),ISNUMBER(Dispersion!$AN$10)),'Emissions (start here)'!CB297*2000*453.59/8760/3600*Dispersion!$AN$10,0)</f>
        <v>0</v>
      </c>
      <c r="FB297" s="74">
        <f>IF(AND(ISNUMBER('Emissions (start here)'!CB297),ISNUMBER(Dispersion!$AN$11)),'Emissions (start here)'!CB297*2000*453.59/8760/3600*Dispersion!$AN$11,0)</f>
        <v>0</v>
      </c>
      <c r="FC297" s="74">
        <f>IF(AND(ISNUMBER('Emissions (start here)'!CC297),ISNUMBER(Dispersion!$AO$8)),'Emissions (start here)'!CC297*453.59/3600*Dispersion!$AO$8,0)</f>
        <v>0</v>
      </c>
      <c r="FD297" s="74">
        <f>IF(AND(ISNUMBER('Emissions (start here)'!CC297),ISNUMBER(Dispersion!$AO$9)),'Emissions (start here)'!CC297*453.59/3600*Dispersion!$AO$9,0)</f>
        <v>0</v>
      </c>
      <c r="FE297" s="74">
        <f>IF(AND(ISNUMBER('Emissions (start here)'!CD297),ISNUMBER(Dispersion!$AO$10)),'Emissions (start here)'!CD297*2000*453.59/8760/3600*Dispersion!$AO$10,0)</f>
        <v>0</v>
      </c>
      <c r="FF297" s="74">
        <f>IF(AND(ISNUMBER('Emissions (start here)'!CD297),ISNUMBER(Dispersion!$AO$11)),'Emissions (start here)'!CD297*2000*453.59/8760/3600*Dispersion!$AO$11,0)</f>
        <v>0</v>
      </c>
      <c r="FG297" s="74">
        <f>IF(AND(ISNUMBER('Emissions (start here)'!CE297),ISNUMBER(Dispersion!$AP$8)),'Emissions (start here)'!CE297*453.59/3600*Dispersion!$AP$8,0)</f>
        <v>0</v>
      </c>
      <c r="FH297" s="74">
        <f>IF(AND(ISNUMBER('Emissions (start here)'!CE297),ISNUMBER(Dispersion!$AP$9)),'Emissions (start here)'!CE297*453.59/3600*Dispersion!$AP$9,0)</f>
        <v>0</v>
      </c>
      <c r="FI297" s="74">
        <f>IF(AND(ISNUMBER('Emissions (start here)'!CF297),ISNUMBER(Dispersion!$AP$10)),'Emissions (start here)'!CF297*2000*453.59/8760/3600*Dispersion!$AP$10,0)</f>
        <v>0</v>
      </c>
      <c r="FJ297" s="74">
        <f>IF(AND(ISNUMBER('Emissions (start here)'!CF297),ISNUMBER(Dispersion!$AP$11)),'Emissions (start here)'!CF297*2000*453.59/8760/3600*Dispersion!$AP$11,0)</f>
        <v>0</v>
      </c>
      <c r="FK297" s="74">
        <f>IF(AND(ISNUMBER('Emissions (start here)'!CG297),ISNUMBER(Dispersion!$AQ$8)),'Emissions (start here)'!CG297*453.59/3600*Dispersion!$AQ$8,0)</f>
        <v>0</v>
      </c>
      <c r="FL297" s="74">
        <f>IF(AND(ISNUMBER('Emissions (start here)'!CG297),ISNUMBER(Dispersion!$AQ$9)),'Emissions (start here)'!CG297*453.59/3600*Dispersion!$AQ$9,0)</f>
        <v>0</v>
      </c>
      <c r="FM297" s="74">
        <f>IF(AND(ISNUMBER('Emissions (start here)'!CH297),ISNUMBER(Dispersion!$AQ$10)),'Emissions (start here)'!CH297*2000*453.59/8760/3600*Dispersion!$AQ$10,0)</f>
        <v>0</v>
      </c>
      <c r="FN297" s="74">
        <f>IF(AND(ISNUMBER('Emissions (start here)'!CH297),ISNUMBER(Dispersion!$AQ$11)),'Emissions (start here)'!CH297*2000*453.59/8760/3600*Dispersion!$AQ$11,0)</f>
        <v>0</v>
      </c>
      <c r="FO297" s="74">
        <f>IF(AND(ISNUMBER('Emissions (start here)'!CI297),ISNUMBER(Dispersion!$AR$8)),'Emissions (start here)'!CI297*453.59/3600*Dispersion!$AR$8,0)</f>
        <v>0</v>
      </c>
      <c r="FP297" s="74">
        <f>IF(AND(ISNUMBER('Emissions (start here)'!CI297),ISNUMBER(Dispersion!$AR$9)),'Emissions (start here)'!CI297*453.59/3600*Dispersion!$AR$9,0)</f>
        <v>0</v>
      </c>
      <c r="FQ297" s="74">
        <f>IF(AND(ISNUMBER('Emissions (start here)'!CJ297),ISNUMBER(Dispersion!$AR$10)),'Emissions (start here)'!CJ297*2000*453.59/8760/3600*Dispersion!$AR$10,0)</f>
        <v>0</v>
      </c>
      <c r="FR297" s="74">
        <f>IF(AND(ISNUMBER('Emissions (start here)'!CJ297),ISNUMBER(Dispersion!$AR$11)),'Emissions (start here)'!CJ297*2000*453.59/8760/3600*Dispersion!$AR$11,0)</f>
        <v>0</v>
      </c>
      <c r="FS297" s="74">
        <f>IF(AND(ISNUMBER('Emissions (start here)'!CK297),ISNUMBER(Dispersion!$AS$8)),'Emissions (start here)'!CK297*453.59/3600*Dispersion!$AS$8,0)</f>
        <v>0</v>
      </c>
      <c r="FT297" s="74">
        <f>IF(AND(ISNUMBER('Emissions (start here)'!CK297),ISNUMBER(Dispersion!$AS$9)),'Emissions (start here)'!CK297*453.59/3600*Dispersion!$AS$9,0)</f>
        <v>0</v>
      </c>
      <c r="FU297" s="74">
        <f>IF(AND(ISNUMBER('Emissions (start here)'!CL297),ISNUMBER(Dispersion!$AS$10)),'Emissions (start here)'!CL297*2000*453.59/8760/3600*Dispersion!$AS$10,0)</f>
        <v>0</v>
      </c>
      <c r="FV297" s="74">
        <f>IF(AND(ISNUMBER('Emissions (start here)'!CL297),ISNUMBER(Dispersion!$AS$11)),'Emissions (start here)'!CL297*2000*453.59/8760/3600*Dispersion!$AS$11,0)</f>
        <v>0</v>
      </c>
      <c r="FW297" s="74">
        <f>IF(AND(ISNUMBER('Emissions (start here)'!CM297),ISNUMBER(Dispersion!$AT$8)),'Emissions (start here)'!CM297*453.59/3600*Dispersion!$AT$8,0)</f>
        <v>0</v>
      </c>
      <c r="FX297" s="74">
        <f>IF(AND(ISNUMBER('Emissions (start here)'!CM297),ISNUMBER(Dispersion!$AT$9)),'Emissions (start here)'!CM297*453.59/3600*Dispersion!$AT$9,0)</f>
        <v>0</v>
      </c>
      <c r="FY297" s="74">
        <f>IF(AND(ISNUMBER('Emissions (start here)'!CN297),ISNUMBER(Dispersion!$AT$10)),'Emissions (start here)'!CN297*2000*453.59/8760/3600*Dispersion!$AT$10,0)</f>
        <v>0</v>
      </c>
      <c r="FZ297" s="74">
        <f>IF(AND(ISNUMBER('Emissions (start here)'!CN297),ISNUMBER(Dispersion!$AT$11)),'Emissions (start here)'!CN297*2000*453.59/8760/3600*Dispersion!$AT$11,0)</f>
        <v>0</v>
      </c>
      <c r="GA297" s="74">
        <f>IF(AND(ISNUMBER('Emissions (start here)'!CO297),ISNUMBER(Dispersion!$AU$8)),'Emissions (start here)'!CO297*453.59/3600*Dispersion!$AU$8,0)</f>
        <v>0</v>
      </c>
      <c r="GB297" s="74">
        <f>IF(AND(ISNUMBER('Emissions (start here)'!CO297),ISNUMBER(Dispersion!$AU$9)),'Emissions (start here)'!CO297*453.59/3600*Dispersion!$AU$9,0)</f>
        <v>0</v>
      </c>
      <c r="GC297" s="74">
        <f>IF(AND(ISNUMBER('Emissions (start here)'!CP297),ISNUMBER(Dispersion!$AU$10)),'Emissions (start here)'!CP297*2000*453.59/8760/3600*Dispersion!$AU$10,0)</f>
        <v>0</v>
      </c>
      <c r="GD297" s="74">
        <f>IF(AND(ISNUMBER('Emissions (start here)'!CP297),ISNUMBER(Dispersion!$AU$11)),'Emissions (start here)'!CP297*2000*453.59/8760/3600*Dispersion!$AU$11,0)</f>
        <v>0</v>
      </c>
      <c r="GE297" s="74">
        <f>IF(AND(ISNUMBER('Emissions (start here)'!CQ297),ISNUMBER(Dispersion!$AV$8)),'Emissions (start here)'!CQ297*453.59/3600*Dispersion!$AV$8,0)</f>
        <v>0</v>
      </c>
      <c r="GF297" s="74">
        <f>IF(AND(ISNUMBER('Emissions (start here)'!CQ297),ISNUMBER(Dispersion!$AV$9)),'Emissions (start here)'!CQ297*453.59/3600*Dispersion!$AV$9,0)</f>
        <v>0</v>
      </c>
      <c r="GG297" s="74">
        <f>IF(AND(ISNUMBER('Emissions (start here)'!CR297),ISNUMBER(Dispersion!$AV$10)),'Emissions (start here)'!CR297*2000*453.59/8760/3600*Dispersion!$AV$10,0)</f>
        <v>0</v>
      </c>
      <c r="GH297" s="74">
        <f>IF(AND(ISNUMBER('Emissions (start here)'!CR297),ISNUMBER(Dispersion!$AV$11)),'Emissions (start here)'!CR297*2000*453.59/8760/3600*Dispersion!$AV$11,0)</f>
        <v>0</v>
      </c>
      <c r="GI297" s="74">
        <f>IF(AND(ISNUMBER('Emissions (start here)'!CS297),ISNUMBER(Dispersion!$AW$8)),'Emissions (start here)'!CS297*453.59/3600*Dispersion!$AW$8,0)</f>
        <v>0</v>
      </c>
      <c r="GJ297" s="74">
        <f>IF(AND(ISNUMBER('Emissions (start here)'!CS297),ISNUMBER(Dispersion!$AW$9)),'Emissions (start here)'!CS297*453.59/3600*Dispersion!$AW$9,0)</f>
        <v>0</v>
      </c>
      <c r="GK297" s="74">
        <f>IF(AND(ISNUMBER('Emissions (start here)'!CT297),ISNUMBER(Dispersion!$AW$10)),'Emissions (start here)'!CT297*2000*453.59/8760/3600*Dispersion!$AW$10,0)</f>
        <v>0</v>
      </c>
      <c r="GL297" s="74">
        <f>IF(AND(ISNUMBER('Emissions (start here)'!CT297),ISNUMBER(Dispersion!$AW$11)),'Emissions (start here)'!CT297*2000*453.59/8760/3600*Dispersion!$AW$11,0)</f>
        <v>0</v>
      </c>
      <c r="GM297" s="74">
        <f>IF(AND(ISNUMBER('Emissions (start here)'!CU297),ISNUMBER(Dispersion!$AX$8)),'Emissions (start here)'!CU297*453.59/3600*Dispersion!$AX$8,0)</f>
        <v>0</v>
      </c>
      <c r="GN297" s="74">
        <f>IF(AND(ISNUMBER('Emissions (start here)'!CU297),ISNUMBER(Dispersion!$AX$9)),'Emissions (start here)'!CU297*453.59/3600*Dispersion!$AX$9,0)</f>
        <v>0</v>
      </c>
      <c r="GO297" s="74">
        <f>IF(AND(ISNUMBER('Emissions (start here)'!CV297),ISNUMBER(Dispersion!$AX$10)),'Emissions (start here)'!CV297*2000*453.59/8760/3600*Dispersion!$AX$10,0)</f>
        <v>0</v>
      </c>
      <c r="GP297" s="74">
        <f>IF(AND(ISNUMBER('Emissions (start here)'!CV297),ISNUMBER(Dispersion!$AX$11)),'Emissions (start here)'!CV297*2000*453.59/8760/3600*Dispersion!$AX$11,0)</f>
        <v>0</v>
      </c>
      <c r="GQ297" s="74">
        <f>IF(AND(ISNUMBER('Emissions (start here)'!CW297),ISNUMBER(Dispersion!$AY$8)),'Emissions (start here)'!CW297*453.59/3600*Dispersion!$AY$8,0)</f>
        <v>0</v>
      </c>
      <c r="GR297" s="74">
        <f>IF(AND(ISNUMBER('Emissions (start here)'!CW297),ISNUMBER(Dispersion!$AY$9)),'Emissions (start here)'!CW297*453.59/3600*Dispersion!$AY$9,0)</f>
        <v>0</v>
      </c>
      <c r="GS297" s="74">
        <f>IF(AND(ISNUMBER('Emissions (start here)'!CX297),ISNUMBER(Dispersion!$AY$10)),'Emissions (start here)'!CX297*2000*453.59/8760/3600*Dispersion!$AY$10,0)</f>
        <v>0</v>
      </c>
      <c r="GT297" s="74">
        <f>IF(AND(ISNUMBER('Emissions (start here)'!CX297),ISNUMBER(Dispersion!$AY$11)),'Emissions (start here)'!CX297*2000*453.59/8760/3600*Dispersion!$AY$11,0)</f>
        <v>0</v>
      </c>
      <c r="GU297" s="74">
        <f>IF(AND(ISNUMBER('Emissions (start here)'!CY297),ISNUMBER(Dispersion!$AZ$8)),'Emissions (start here)'!CY297*453.59/3600*Dispersion!$AZ$8,0)</f>
        <v>0</v>
      </c>
      <c r="GV297" s="74">
        <f>IF(AND(ISNUMBER('Emissions (start here)'!CY297),ISNUMBER(Dispersion!$AZ$9)),'Emissions (start here)'!CY297*453.59/3600*Dispersion!$AZ$9,0)</f>
        <v>0</v>
      </c>
      <c r="GW297" s="74">
        <f>IF(AND(ISNUMBER('Emissions (start here)'!CZ297),ISNUMBER(Dispersion!$AZ$10)),'Emissions (start here)'!CZ297*2000*453.59/8760/3600*Dispersion!$AZ$10,0)</f>
        <v>0</v>
      </c>
      <c r="GX297" s="74">
        <f>IF(AND(ISNUMBER('Emissions (start here)'!CZ297),ISNUMBER(Dispersion!$AZ$11)),'Emissions (start here)'!CZ297*2000*453.59/8760/3600*Dispersion!$AZ$11,0)</f>
        <v>0</v>
      </c>
    </row>
    <row r="298" spans="1:206" x14ac:dyDescent="0.2">
      <c r="A298" s="51" t="str">
        <f>'Tox Values'!C298</f>
        <v>62-75-9</v>
      </c>
      <c r="B298" s="94" t="str">
        <f>'Tox Values'!D298</f>
        <v>N-Nitrosodimethylamine</v>
      </c>
      <c r="C298" s="96">
        <f t="shared" si="17"/>
        <v>0</v>
      </c>
      <c r="D298" s="74">
        <f t="shared" si="18"/>
        <v>0</v>
      </c>
      <c r="E298" s="74">
        <f t="shared" si="19"/>
        <v>0</v>
      </c>
      <c r="F298" s="99">
        <f t="shared" si="20"/>
        <v>0</v>
      </c>
      <c r="G298" s="97">
        <f>IF(AND(ISNUMBER('Emissions (start here)'!E298),ISNUMBER(Dispersion!$C$8)),'Emissions (start here)'!E298*453.59/3600*Dispersion!$C$8,0)</f>
        <v>0</v>
      </c>
      <c r="H298" s="74">
        <f>IF(AND(ISNUMBER('Emissions (start here)'!E298),ISNUMBER(Dispersion!$C$9)),'Emissions (start here)'!E298*453.59/3600*Dispersion!$C$9,0)</f>
        <v>0</v>
      </c>
      <c r="I298" s="74">
        <f>IF(AND(ISNUMBER('Emissions (start here)'!F298),ISNUMBER(Dispersion!$C$10)),'Emissions (start here)'!F298*2000*453.59/8760/3600*Dispersion!$C$10,0)</f>
        <v>0</v>
      </c>
      <c r="J298" s="74">
        <f>IF(AND(ISNUMBER('Emissions (start here)'!F298),ISNUMBER(Dispersion!$C$11)),'Emissions (start here)'!F298*2000*453.59/8760/3600*Dispersion!$C$11,0)</f>
        <v>0</v>
      </c>
      <c r="K298" s="74">
        <f>IF(AND(ISNUMBER('Emissions (start here)'!G298),ISNUMBER(Dispersion!$D$8)),'Emissions (start here)'!G298*453.59/3600*Dispersion!$D$8,0)</f>
        <v>0</v>
      </c>
      <c r="L298" s="74">
        <f>IF(AND(ISNUMBER('Emissions (start here)'!G298),ISNUMBER(Dispersion!$D$9)),'Emissions (start here)'!G298*453.59/3600*Dispersion!$D$9,0)</f>
        <v>0</v>
      </c>
      <c r="M298" s="74">
        <f>IF(AND(ISNUMBER('Emissions (start here)'!H298),ISNUMBER(Dispersion!$D$10)),'Emissions (start here)'!H298*2000*453.59/8760/3600*Dispersion!$D$10,0)</f>
        <v>0</v>
      </c>
      <c r="N298" s="74">
        <f>IF(AND(ISNUMBER('Emissions (start here)'!H298),ISNUMBER(Dispersion!$D$11)),'Emissions (start here)'!H298*2000*453.59/8760/3600*Dispersion!$D$11,0)</f>
        <v>0</v>
      </c>
      <c r="O298" s="74">
        <f>IF(AND(ISNUMBER('Emissions (start here)'!I298),ISNUMBER(Dispersion!$E$8)),'Emissions (start here)'!I298*453.59/3600*Dispersion!$E$8,0)</f>
        <v>0</v>
      </c>
      <c r="P298" s="74">
        <f>IF(AND(ISNUMBER('Emissions (start here)'!I298),ISNUMBER(Dispersion!$E$9)),'Emissions (start here)'!I298*453.59/3600*Dispersion!$E$9,0)</f>
        <v>0</v>
      </c>
      <c r="Q298" s="74">
        <f>IF(AND(ISNUMBER('Emissions (start here)'!J298),ISNUMBER(Dispersion!$E$10)),'Emissions (start here)'!J298*2000*453.59/8760/3600*Dispersion!$E$10,0)</f>
        <v>0</v>
      </c>
      <c r="R298" s="74">
        <f>IF(AND(ISNUMBER('Emissions (start here)'!J298),ISNUMBER(Dispersion!$E$11)),'Emissions (start here)'!J298*2000*453.59/8760/3600*Dispersion!$E$11,0)</f>
        <v>0</v>
      </c>
      <c r="S298" s="74">
        <f>IF(AND(ISNUMBER('Emissions (start here)'!K298),ISNUMBER(Dispersion!$F$8)),'Emissions (start here)'!K298*453.59/3600*Dispersion!$F$8,0)</f>
        <v>0</v>
      </c>
      <c r="T298" s="74">
        <f>IF(AND(ISNUMBER('Emissions (start here)'!K298),ISNUMBER(Dispersion!$F$9)),'Emissions (start here)'!K298*453.59/3600*Dispersion!$F$9,0)</f>
        <v>0</v>
      </c>
      <c r="U298" s="74">
        <f>IF(AND(ISNUMBER('Emissions (start here)'!L298),ISNUMBER(Dispersion!$F$10)),'Emissions (start here)'!L298*2000*453.59/8760/3600*Dispersion!$F$10,0)</f>
        <v>0</v>
      </c>
      <c r="V298" s="74">
        <f>IF(AND(ISNUMBER('Emissions (start here)'!L298),ISNUMBER(Dispersion!$F$11)),'Emissions (start here)'!L298*2000*453.59/8760/3600*Dispersion!$F$11,0)</f>
        <v>0</v>
      </c>
      <c r="W298" s="74">
        <f>IF(AND(ISNUMBER('Emissions (start here)'!M298),ISNUMBER(Dispersion!$G$8)),'Emissions (start here)'!M298*453.59/3600*Dispersion!$G$8,0)</f>
        <v>0</v>
      </c>
      <c r="X298" s="74">
        <f>IF(AND(ISNUMBER('Emissions (start here)'!M298),ISNUMBER(Dispersion!$G$9)),'Emissions (start here)'!M298*453.59/3600*Dispersion!$G$9,0)</f>
        <v>0</v>
      </c>
      <c r="Y298" s="74">
        <f>IF(AND(ISNUMBER('Emissions (start here)'!N298),ISNUMBER(Dispersion!$G$10)),'Emissions (start here)'!N298*2000*453.59/8760/3600*Dispersion!$G$10,0)</f>
        <v>0</v>
      </c>
      <c r="Z298" s="74">
        <f>IF(AND(ISNUMBER('Emissions (start here)'!N298),ISNUMBER(Dispersion!$G$11)),'Emissions (start here)'!N298*2000*453.59/8760/3600*Dispersion!$G$11,0)</f>
        <v>0</v>
      </c>
      <c r="AA298" s="74">
        <f>IF(AND(ISNUMBER('Emissions (start here)'!O298),ISNUMBER(Dispersion!$H$8)),'Emissions (start here)'!O298*453.59/3600*Dispersion!$H$8,0)</f>
        <v>0</v>
      </c>
      <c r="AB298" s="74">
        <f>IF(AND(ISNUMBER('Emissions (start here)'!O298),ISNUMBER(Dispersion!$H$9)),'Emissions (start here)'!O298*453.59/3600*Dispersion!$H$9,0)</f>
        <v>0</v>
      </c>
      <c r="AC298" s="74">
        <f>IF(AND(ISNUMBER('Emissions (start here)'!P298),ISNUMBER(Dispersion!$H$10)),'Emissions (start here)'!P298*2000*453.59/8760/3600*Dispersion!$H$10,0)</f>
        <v>0</v>
      </c>
      <c r="AD298" s="74">
        <f>IF(AND(ISNUMBER('Emissions (start here)'!P298),ISNUMBER(Dispersion!$H$11)),'Emissions (start here)'!P298*2000*453.59/8760/3600*Dispersion!$H$11,0)</f>
        <v>0</v>
      </c>
      <c r="AE298" s="74">
        <f>IF(AND(ISNUMBER('Emissions (start here)'!Q298),ISNUMBER(Dispersion!$I$8)),'Emissions (start here)'!Q298*453.59/3600*Dispersion!$I$8,0)</f>
        <v>0</v>
      </c>
      <c r="AF298" s="74">
        <f>IF(AND(ISNUMBER('Emissions (start here)'!Q298),ISNUMBER(Dispersion!$I$9)),'Emissions (start here)'!Q298*453.59/3600*Dispersion!$I$9,0)</f>
        <v>0</v>
      </c>
      <c r="AG298" s="74">
        <f>IF(AND(ISNUMBER('Emissions (start here)'!R298),ISNUMBER(Dispersion!$I$10)),'Emissions (start here)'!R298*2000*453.59/8760/3600*Dispersion!$I$10,0)</f>
        <v>0</v>
      </c>
      <c r="AH298" s="74">
        <f>IF(AND(ISNUMBER('Emissions (start here)'!R298),ISNUMBER(Dispersion!$I$11)),'Emissions (start here)'!R298*2000*453.59/8760/3600*Dispersion!$I$11,0)</f>
        <v>0</v>
      </c>
      <c r="AI298" s="74">
        <f>IF(AND(ISNUMBER('Emissions (start here)'!S298),ISNUMBER(Dispersion!$J$8)),'Emissions (start here)'!S298*453.59/3600*Dispersion!$J$8,0)</f>
        <v>0</v>
      </c>
      <c r="AJ298" s="74">
        <f>IF(AND(ISNUMBER('Emissions (start here)'!S298),ISNUMBER(Dispersion!$J$9)),'Emissions (start here)'!S298*453.59/3600*Dispersion!$J$9,0)</f>
        <v>0</v>
      </c>
      <c r="AK298" s="74">
        <f>IF(AND(ISNUMBER('Emissions (start here)'!T298),ISNUMBER(Dispersion!$J$10)),'Emissions (start here)'!T298*2000*453.59/8760/3600*Dispersion!$J$10,0)</f>
        <v>0</v>
      </c>
      <c r="AL298" s="74">
        <f>IF(AND(ISNUMBER('Emissions (start here)'!T298),ISNUMBER(Dispersion!$J$11)),'Emissions (start here)'!T298*2000*453.59/8760/3600*Dispersion!$J$11,0)</f>
        <v>0</v>
      </c>
      <c r="AM298" s="74">
        <f>IF(AND(ISNUMBER('Emissions (start here)'!U298),ISNUMBER(Dispersion!$K$8)),'Emissions (start here)'!U298*453.59/3600*Dispersion!$K$8,0)</f>
        <v>0</v>
      </c>
      <c r="AN298" s="74">
        <f>IF(AND(ISNUMBER('Emissions (start here)'!U298),ISNUMBER(Dispersion!$K$9)),'Emissions (start here)'!U298*453.59/3600*Dispersion!$K$9,0)</f>
        <v>0</v>
      </c>
      <c r="AO298" s="74">
        <f>IF(AND(ISNUMBER('Emissions (start here)'!V298),ISNUMBER(Dispersion!$K$10)),'Emissions (start here)'!V298*2000*453.59/8760/3600*Dispersion!$K$10,0)</f>
        <v>0</v>
      </c>
      <c r="AP298" s="74">
        <f>IF(AND(ISNUMBER('Emissions (start here)'!V298),ISNUMBER(Dispersion!$K$11)),'Emissions (start here)'!V298*2000*453.59/8760/3600*Dispersion!$K$11,0)</f>
        <v>0</v>
      </c>
      <c r="AQ298" s="74">
        <f>IF(AND(ISNUMBER('Emissions (start here)'!W298),ISNUMBER(Dispersion!$L$8)),'Emissions (start here)'!W298*453.59/3600*Dispersion!$L$8,0)</f>
        <v>0</v>
      </c>
      <c r="AR298" s="74">
        <f>IF(AND(ISNUMBER('Emissions (start here)'!W298),ISNUMBER(Dispersion!$L$9)),'Emissions (start here)'!W298*453.59/3600*Dispersion!$L$9,0)</f>
        <v>0</v>
      </c>
      <c r="AS298" s="74">
        <f>IF(AND(ISNUMBER('Emissions (start here)'!X298),ISNUMBER(Dispersion!$L$10)),'Emissions (start here)'!X298*2000*453.59/8760/3600*Dispersion!$L$10,0)</f>
        <v>0</v>
      </c>
      <c r="AT298" s="74">
        <f>IF(AND(ISNUMBER('Emissions (start here)'!X298),ISNUMBER(Dispersion!$L$11)),'Emissions (start here)'!X298*2000*453.59/8760/3600*Dispersion!$L$11,0)</f>
        <v>0</v>
      </c>
      <c r="AU298" s="74">
        <f>IF(AND(ISNUMBER('Emissions (start here)'!Y298),ISNUMBER(Dispersion!$M$8)),'Emissions (start here)'!Y298*453.59/3600*Dispersion!$M$8,0)</f>
        <v>0</v>
      </c>
      <c r="AV298" s="74">
        <f>IF(AND(ISNUMBER('Emissions (start here)'!Y298),ISNUMBER(Dispersion!$M$9)),'Emissions (start here)'!Y298*453.59/3600*Dispersion!$M$9,0)</f>
        <v>0</v>
      </c>
      <c r="AW298" s="74">
        <f>IF(AND(ISNUMBER('Emissions (start here)'!Z298),ISNUMBER(Dispersion!$M$10)),'Emissions (start here)'!Z298*2000*453.59/8760/3600*Dispersion!$M$10,0)</f>
        <v>0</v>
      </c>
      <c r="AX298" s="74">
        <f>IF(AND(ISNUMBER('Emissions (start here)'!Z298),ISNUMBER(Dispersion!$M$11)),'Emissions (start here)'!Z298*2000*453.59/8760/3600*Dispersion!$M$11,0)</f>
        <v>0</v>
      </c>
      <c r="AY298" s="74">
        <f>IF(AND(ISNUMBER('Emissions (start here)'!AA298),ISNUMBER(Dispersion!$N$8)),'Emissions (start here)'!AA298*453.59/3600*Dispersion!$N$8,0)</f>
        <v>0</v>
      </c>
      <c r="AZ298" s="74">
        <f>IF(AND(ISNUMBER('Emissions (start here)'!AA298),ISNUMBER(Dispersion!$N$9)),'Emissions (start here)'!AA298*453.59/3600*Dispersion!$N$9,0)</f>
        <v>0</v>
      </c>
      <c r="BA298" s="74">
        <f>IF(AND(ISNUMBER('Emissions (start here)'!AB298),ISNUMBER(Dispersion!$N$10)),'Emissions (start here)'!AB298*2000*453.59/8760/3600*Dispersion!$N$10,0)</f>
        <v>0</v>
      </c>
      <c r="BB298" s="74">
        <f>IF(AND(ISNUMBER('Emissions (start here)'!AB298),ISNUMBER(Dispersion!$N$11)),'Emissions (start here)'!AB298*2000*453.59/8760/3600*Dispersion!$N$11,0)</f>
        <v>0</v>
      </c>
      <c r="BC298" s="74">
        <f>IF(AND(ISNUMBER('Emissions (start here)'!AC298),ISNUMBER(Dispersion!$O$8)),'Emissions (start here)'!AC298*453.59/3600*Dispersion!$O$8,0)</f>
        <v>0</v>
      </c>
      <c r="BD298" s="74">
        <f>IF(AND(ISNUMBER('Emissions (start here)'!AC298),ISNUMBER(Dispersion!$O$9)),'Emissions (start here)'!AC298*453.59/3600*Dispersion!$O$9,0)</f>
        <v>0</v>
      </c>
      <c r="BE298" s="74">
        <f>IF(AND(ISNUMBER('Emissions (start here)'!AD298),ISNUMBER(Dispersion!$O$10)),'Emissions (start here)'!AD298*2000*453.59/8760/3600*Dispersion!$O$10,0)</f>
        <v>0</v>
      </c>
      <c r="BF298" s="74">
        <f>IF(AND(ISNUMBER('Emissions (start here)'!AD298),ISNUMBER(Dispersion!$O$11)),'Emissions (start here)'!AD298*2000*453.59/8760/3600*Dispersion!$O$11,0)</f>
        <v>0</v>
      </c>
      <c r="BG298" s="74">
        <f>IF(AND(ISNUMBER('Emissions (start here)'!AE298),ISNUMBER(Dispersion!$P$8)),'Emissions (start here)'!AE298*453.59/3600*Dispersion!$P$8,0)</f>
        <v>0</v>
      </c>
      <c r="BH298" s="74">
        <f>IF(AND(ISNUMBER('Emissions (start here)'!AE298),ISNUMBER(Dispersion!$P$9)),'Emissions (start here)'!AE298*453.59/3600*Dispersion!$P$9,0)</f>
        <v>0</v>
      </c>
      <c r="BI298" s="74">
        <f>IF(AND(ISNUMBER('Emissions (start here)'!AF298),ISNUMBER(Dispersion!$P$10)),'Emissions (start here)'!AF298*2000*453.59/8760/3600*Dispersion!$P$10,0)</f>
        <v>0</v>
      </c>
      <c r="BJ298" s="74">
        <f>IF(AND(ISNUMBER('Emissions (start here)'!AF298),ISNUMBER(Dispersion!$P$11)),'Emissions (start here)'!AF298*2000*453.59/8760/3600*Dispersion!$P$11,0)</f>
        <v>0</v>
      </c>
      <c r="BK298" s="74">
        <f>IF(AND(ISNUMBER('Emissions (start here)'!AG298),ISNUMBER(Dispersion!$Q$8)),'Emissions (start here)'!AG298*453.59/3600*Dispersion!$Q$8,0)</f>
        <v>0</v>
      </c>
      <c r="BL298" s="74">
        <f>IF(AND(ISNUMBER('Emissions (start here)'!AG298),ISNUMBER(Dispersion!$Q$9)),'Emissions (start here)'!AG298*453.59/3600*Dispersion!$Q$9,0)</f>
        <v>0</v>
      </c>
      <c r="BM298" s="74">
        <f>IF(AND(ISNUMBER('Emissions (start here)'!AH298),ISNUMBER(Dispersion!$Q$10)),'Emissions (start here)'!AH298*2000*453.59/8760/3600*Dispersion!$Q$10,0)</f>
        <v>0</v>
      </c>
      <c r="BN298" s="74">
        <f>IF(AND(ISNUMBER('Emissions (start here)'!AH298),ISNUMBER(Dispersion!$Q$11)),'Emissions (start here)'!AH298*2000*453.59/8760/3600*Dispersion!$Q$11,0)</f>
        <v>0</v>
      </c>
      <c r="BO298" s="74">
        <f>IF(AND(ISNUMBER('Emissions (start here)'!AI298),ISNUMBER(Dispersion!$R$8)),'Emissions (start here)'!AI298*453.59/3600*Dispersion!$R$8,0)</f>
        <v>0</v>
      </c>
      <c r="BP298" s="74">
        <f>IF(AND(ISNUMBER('Emissions (start here)'!AI298),ISNUMBER(Dispersion!$R$9)),'Emissions (start here)'!AI298*453.59/3600*Dispersion!$R$9,0)</f>
        <v>0</v>
      </c>
      <c r="BQ298" s="74">
        <f>IF(AND(ISNUMBER('Emissions (start here)'!AJ298),ISNUMBER(Dispersion!$R$10)),'Emissions (start here)'!AJ298*2000*453.59/8760/3600*Dispersion!$R$10,0)</f>
        <v>0</v>
      </c>
      <c r="BR298" s="74">
        <f>IF(AND(ISNUMBER('Emissions (start here)'!AJ298),ISNUMBER(Dispersion!$R$11)),'Emissions (start here)'!AJ298*2000*453.59/8760/3600*Dispersion!$R$11,0)</f>
        <v>0</v>
      </c>
      <c r="BS298" s="74">
        <f>IF(AND(ISNUMBER('Emissions (start here)'!AK298),ISNUMBER(Dispersion!$S$8)),'Emissions (start here)'!AK298*453.59/3600*Dispersion!$S$8,0)</f>
        <v>0</v>
      </c>
      <c r="BT298" s="74">
        <f>IF(AND(ISNUMBER('Emissions (start here)'!AK298),ISNUMBER(Dispersion!$S$9)),'Emissions (start here)'!AK298*453.59/3600*Dispersion!$S$9,0)</f>
        <v>0</v>
      </c>
      <c r="BU298" s="74">
        <f>IF(AND(ISNUMBER('Emissions (start here)'!AL298),ISNUMBER(Dispersion!$S$10)),'Emissions (start here)'!AL298*2000*453.59/8760/3600*Dispersion!$S$10,0)</f>
        <v>0</v>
      </c>
      <c r="BV298" s="74">
        <f>IF(AND(ISNUMBER('Emissions (start here)'!AL298),ISNUMBER(Dispersion!$S$11)),'Emissions (start here)'!AL298*2000*453.59/8760/3600*Dispersion!$S$11,0)</f>
        <v>0</v>
      </c>
      <c r="BW298" s="74">
        <f>IF(AND(ISNUMBER('Emissions (start here)'!AM298),ISNUMBER(Dispersion!$T$8)),'Emissions (start here)'!AM298*453.59/3600*Dispersion!$T$8,0)</f>
        <v>0</v>
      </c>
      <c r="BX298" s="74">
        <f>IF(AND(ISNUMBER('Emissions (start here)'!AM298),ISNUMBER(Dispersion!$T$9)),'Emissions (start here)'!AM298*453.59/3600*Dispersion!$T$9,0)</f>
        <v>0</v>
      </c>
      <c r="BY298" s="74">
        <f>IF(AND(ISNUMBER('Emissions (start here)'!AN298),ISNUMBER(Dispersion!$T$10)),'Emissions (start here)'!AN298*2000*453.59/8760/3600*Dispersion!$T$10,0)</f>
        <v>0</v>
      </c>
      <c r="BZ298" s="74">
        <f>IF(AND(ISNUMBER('Emissions (start here)'!AN298),ISNUMBER(Dispersion!$T$11)),'Emissions (start here)'!AN298*2000*453.59/8760/3600*Dispersion!$T$11,0)</f>
        <v>0</v>
      </c>
      <c r="CA298" s="74">
        <f>IF(AND(ISNUMBER('Emissions (start here)'!AO298),ISNUMBER(Dispersion!$U$8)),'Emissions (start here)'!AO298*453.59/3600*Dispersion!$U$8,0)</f>
        <v>0</v>
      </c>
      <c r="CB298" s="74">
        <f>IF(AND(ISNUMBER('Emissions (start here)'!AO298),ISNUMBER(Dispersion!$U$9)),'Emissions (start here)'!AO298*453.59/3600*Dispersion!$U$9,0)</f>
        <v>0</v>
      </c>
      <c r="CC298" s="74">
        <f>IF(AND(ISNUMBER('Emissions (start here)'!AP298),ISNUMBER(Dispersion!$U$10)),'Emissions (start here)'!AP298*2000*453.59/8760/3600*Dispersion!$U$10,0)</f>
        <v>0</v>
      </c>
      <c r="CD298" s="74">
        <f>IF(AND(ISNUMBER('Emissions (start here)'!AP298),ISNUMBER(Dispersion!$U$11)),'Emissions (start here)'!AP298*2000*453.59/8760/3600*Dispersion!$U$11,0)</f>
        <v>0</v>
      </c>
      <c r="CE298" s="74">
        <f>IF(AND(ISNUMBER('Emissions (start here)'!AQ298),ISNUMBER(Dispersion!$V$8)),'Emissions (start here)'!AQ298*453.59/3600*Dispersion!$V$8,0)</f>
        <v>0</v>
      </c>
      <c r="CF298" s="74">
        <f>IF(AND(ISNUMBER('Emissions (start here)'!AQ298),ISNUMBER(Dispersion!$V$9)),'Emissions (start here)'!AQ298*453.59/3600*Dispersion!$V$9,0)</f>
        <v>0</v>
      </c>
      <c r="CG298" s="74">
        <f>IF(AND(ISNUMBER('Emissions (start here)'!AR298),ISNUMBER(Dispersion!$V$10)),'Emissions (start here)'!AR298*2000*453.59/8760/3600*Dispersion!$V$10,0)</f>
        <v>0</v>
      </c>
      <c r="CH298" s="74">
        <f>IF(AND(ISNUMBER('Emissions (start here)'!AR298),ISNUMBER(Dispersion!$V$11)),'Emissions (start here)'!AR298*2000*453.59/8760/3600*Dispersion!$V$11,0)</f>
        <v>0</v>
      </c>
      <c r="CI298" s="74">
        <f>IF(AND(ISNUMBER('Emissions (start here)'!AS298),ISNUMBER(Dispersion!$W$8)),'Emissions (start here)'!AS298*453.59/3600*Dispersion!$W$8,0)</f>
        <v>0</v>
      </c>
      <c r="CJ298" s="74">
        <f>IF(AND(ISNUMBER('Emissions (start here)'!AS298),ISNUMBER(Dispersion!$W$9)),'Emissions (start here)'!AS298*453.59/3600*Dispersion!$W$9,0)</f>
        <v>0</v>
      </c>
      <c r="CK298" s="74">
        <f>IF(AND(ISNUMBER('Emissions (start here)'!AT298),ISNUMBER(Dispersion!$W$10)),'Emissions (start here)'!AT298*2000*453.59/8760/3600*Dispersion!$W$10,0)</f>
        <v>0</v>
      </c>
      <c r="CL298" s="74">
        <f>IF(AND(ISNUMBER('Emissions (start here)'!AT298),ISNUMBER(Dispersion!$W$11)),'Emissions (start here)'!AT298*2000*453.59/8760/3600*Dispersion!$W$11,0)</f>
        <v>0</v>
      </c>
      <c r="CM298" s="74">
        <f>IF(AND(ISNUMBER('Emissions (start here)'!AU298),ISNUMBER(Dispersion!$X$8)),'Emissions (start here)'!AU298*453.59/3600*Dispersion!$X$8,0)</f>
        <v>0</v>
      </c>
      <c r="CN298" s="74">
        <f>IF(AND(ISNUMBER('Emissions (start here)'!AU298),ISNUMBER(Dispersion!$X$9)),'Emissions (start here)'!AU298*453.59/3600*Dispersion!$X$9,0)</f>
        <v>0</v>
      </c>
      <c r="CO298" s="74">
        <f>IF(AND(ISNUMBER('Emissions (start here)'!AV298),ISNUMBER(Dispersion!$X$10)),'Emissions (start here)'!AV298*2000*453.59/8760/3600*Dispersion!$X$10,0)</f>
        <v>0</v>
      </c>
      <c r="CP298" s="74">
        <f>IF(AND(ISNUMBER('Emissions (start here)'!AV298),ISNUMBER(Dispersion!$X$11)),'Emissions (start here)'!AV298*2000*453.59/8760/3600*Dispersion!$X$11,0)</f>
        <v>0</v>
      </c>
      <c r="CQ298" s="74">
        <f>IF(AND(ISNUMBER('Emissions (start here)'!AW298),ISNUMBER(Dispersion!$Y$8)),'Emissions (start here)'!AW298*453.59/3600*Dispersion!$Y$8,0)</f>
        <v>0</v>
      </c>
      <c r="CR298" s="74">
        <f>IF(AND(ISNUMBER('Emissions (start here)'!AW298),ISNUMBER(Dispersion!$Y$9)),'Emissions (start here)'!AW298*453.59/3600*Dispersion!$Y$9,0)</f>
        <v>0</v>
      </c>
      <c r="CS298" s="74">
        <f>IF(AND(ISNUMBER('Emissions (start here)'!AX298),ISNUMBER(Dispersion!$Y$10)),'Emissions (start here)'!AX298*2000*453.59/8760/3600*Dispersion!$Y$10,0)</f>
        <v>0</v>
      </c>
      <c r="CT298" s="74">
        <f>IF(AND(ISNUMBER('Emissions (start here)'!AX298),ISNUMBER(Dispersion!$Y$11)),'Emissions (start here)'!AX298*2000*453.59/8760/3600*Dispersion!$Y$11,0)</f>
        <v>0</v>
      </c>
      <c r="CU298" s="74">
        <f>IF(AND(ISNUMBER('Emissions (start here)'!AY298),ISNUMBER(Dispersion!$Z$8)),'Emissions (start here)'!AY298*453.59/3600*Dispersion!$Z$8,0)</f>
        <v>0</v>
      </c>
      <c r="CV298" s="74">
        <f>IF(AND(ISNUMBER('Emissions (start here)'!AY298),ISNUMBER(Dispersion!$Z$9)),'Emissions (start here)'!AY298*453.59/3600*Dispersion!$Z$9,0)</f>
        <v>0</v>
      </c>
      <c r="CW298" s="74">
        <f>IF(AND(ISNUMBER('Emissions (start here)'!AZ298),ISNUMBER(Dispersion!$Z$10)),'Emissions (start here)'!AZ298*2000*453.59/8760/3600*Dispersion!$Z$10,0)</f>
        <v>0</v>
      </c>
      <c r="CX298" s="74">
        <f>IF(AND(ISNUMBER('Emissions (start here)'!AZ298),ISNUMBER(Dispersion!$Z$11)),'Emissions (start here)'!AZ298*2000*453.59/8760/3600*Dispersion!$Z$11,0)</f>
        <v>0</v>
      </c>
      <c r="CY298" s="74">
        <f>IF(AND(ISNUMBER('Emissions (start here)'!BA298),ISNUMBER(Dispersion!$AA$8)),'Emissions (start here)'!BA298*453.59/3600*Dispersion!$AA$8,0)</f>
        <v>0</v>
      </c>
      <c r="CZ298" s="74">
        <f>IF(AND(ISNUMBER('Emissions (start here)'!BA298),ISNUMBER(Dispersion!$AA$9)),'Emissions (start here)'!BA298*453.59/3600*Dispersion!$AA$9,0)</f>
        <v>0</v>
      </c>
      <c r="DA298" s="74">
        <f>IF(AND(ISNUMBER('Emissions (start here)'!BB298),ISNUMBER(Dispersion!$AA$10)),'Emissions (start here)'!BB298*2000*453.59/8760/3600*Dispersion!$AA$10,0)</f>
        <v>0</v>
      </c>
      <c r="DB298" s="74">
        <f>IF(AND(ISNUMBER('Emissions (start here)'!BB298),ISNUMBER(Dispersion!$AA$11)),'Emissions (start here)'!BB298*2000*453.59/8760/3600*Dispersion!$AA$11,0)</f>
        <v>0</v>
      </c>
      <c r="DC298" s="74">
        <f>IF(AND(ISNUMBER('Emissions (start here)'!BC298),ISNUMBER(Dispersion!$AB$8)),'Emissions (start here)'!BC298*453.59/3600*Dispersion!$AB$8,0)</f>
        <v>0</v>
      </c>
      <c r="DD298" s="74">
        <f>IF(AND(ISNUMBER('Emissions (start here)'!BC298),ISNUMBER(Dispersion!$AB$9)),'Emissions (start here)'!BC298*453.59/3600*Dispersion!$AB$9,0)</f>
        <v>0</v>
      </c>
      <c r="DE298" s="74">
        <f>IF(AND(ISNUMBER('Emissions (start here)'!BD298),ISNUMBER(Dispersion!$AB$10)),'Emissions (start here)'!BD298*2000*453.59/8760/3600*Dispersion!$AB$10,0)</f>
        <v>0</v>
      </c>
      <c r="DF298" s="74">
        <f>IF(AND(ISNUMBER('Emissions (start here)'!BD298),ISNUMBER(Dispersion!$AB$11)),'Emissions (start here)'!BD298*2000*453.59/8760/3600*Dispersion!$AB$11,0)</f>
        <v>0</v>
      </c>
      <c r="DG298" s="74">
        <f>IF(AND(ISNUMBER('Emissions (start here)'!BE298),ISNUMBER(Dispersion!$AC$8)),'Emissions (start here)'!BE298*453.59/3600*Dispersion!$AC$8,0)</f>
        <v>0</v>
      </c>
      <c r="DH298" s="74">
        <f>IF(AND(ISNUMBER('Emissions (start here)'!BE298),ISNUMBER(Dispersion!$AC$9)),'Emissions (start here)'!BE298*453.59/3600*Dispersion!$AC$9,0)</f>
        <v>0</v>
      </c>
      <c r="DI298" s="74">
        <f>IF(AND(ISNUMBER('Emissions (start here)'!BF298),ISNUMBER(Dispersion!$AC$10)),'Emissions (start here)'!BF298*2000*453.59/8760/3600*Dispersion!$AC$10,0)</f>
        <v>0</v>
      </c>
      <c r="DJ298" s="74">
        <f>IF(AND(ISNUMBER('Emissions (start here)'!BF298),ISNUMBER(Dispersion!$AC$11)),'Emissions (start here)'!BF298*2000*453.59/8760/3600*Dispersion!$AC$11,0)</f>
        <v>0</v>
      </c>
      <c r="DK298" s="74">
        <f>IF(AND(ISNUMBER('Emissions (start here)'!BG298),ISNUMBER(Dispersion!$AD$8)),'Emissions (start here)'!BG298*453.59/3600*Dispersion!$AD$8,0)</f>
        <v>0</v>
      </c>
      <c r="DL298" s="74">
        <f>IF(AND(ISNUMBER('Emissions (start here)'!BG298),ISNUMBER(Dispersion!$AD$9)),'Emissions (start here)'!BG298*453.59/3600*Dispersion!$AD$9,0)</f>
        <v>0</v>
      </c>
      <c r="DM298" s="74">
        <f>IF(AND(ISNUMBER('Emissions (start here)'!BH298),ISNUMBER(Dispersion!$AD$10)),'Emissions (start here)'!BH298*2000*453.59/8760/3600*Dispersion!$AD$10,0)</f>
        <v>0</v>
      </c>
      <c r="DN298" s="74">
        <f>IF(AND(ISNUMBER('Emissions (start here)'!BH298),ISNUMBER(Dispersion!$AD$11)),'Emissions (start here)'!BH298*2000*453.59/8760/3600*Dispersion!$AD$11,0)</f>
        <v>0</v>
      </c>
      <c r="DO298" s="74">
        <f>IF(AND(ISNUMBER('Emissions (start here)'!BI298),ISNUMBER(Dispersion!$AE$8)),'Emissions (start here)'!BI298*453.59/3600*Dispersion!$AE$8,0)</f>
        <v>0</v>
      </c>
      <c r="DP298" s="74">
        <f>IF(AND(ISNUMBER('Emissions (start here)'!BI298),ISNUMBER(Dispersion!$AE$9)),'Emissions (start here)'!BI298*453.59/3600*Dispersion!$AE$9,0)</f>
        <v>0</v>
      </c>
      <c r="DQ298" s="74">
        <f>IF(AND(ISNUMBER('Emissions (start here)'!BJ298),ISNUMBER(Dispersion!$AE$10)),'Emissions (start here)'!BJ298*2000*453.59/8760/3600*Dispersion!$AE$10,0)</f>
        <v>0</v>
      </c>
      <c r="DR298" s="74">
        <f>IF(AND(ISNUMBER('Emissions (start here)'!BJ298),ISNUMBER(Dispersion!$AE$11)),'Emissions (start here)'!BJ298*2000*453.59/8760/3600*Dispersion!$AE$11,0)</f>
        <v>0</v>
      </c>
      <c r="DS298" s="74">
        <f>IF(AND(ISNUMBER('Emissions (start here)'!BK298),ISNUMBER(Dispersion!$AF$8)),'Emissions (start here)'!BK298*453.59/3600*Dispersion!$AF$8,0)</f>
        <v>0</v>
      </c>
      <c r="DT298" s="74">
        <f>IF(AND(ISNUMBER('Emissions (start here)'!BK298),ISNUMBER(Dispersion!$AF$9)),'Emissions (start here)'!BK298*453.59/3600*Dispersion!$AF$9,0)</f>
        <v>0</v>
      </c>
      <c r="DU298" s="74">
        <f>IF(AND(ISNUMBER('Emissions (start here)'!BL298),ISNUMBER(Dispersion!$AF$10)),'Emissions (start here)'!BL298*2000*453.59/8760/3600*Dispersion!$AF$10,0)</f>
        <v>0</v>
      </c>
      <c r="DV298" s="74">
        <f>IF(AND(ISNUMBER('Emissions (start here)'!BL298),ISNUMBER(Dispersion!$AF$11)),'Emissions (start here)'!BL298*2000*453.59/8760/3600*Dispersion!$AF$11,0)</f>
        <v>0</v>
      </c>
      <c r="DW298" s="74">
        <f>IF(AND(ISNUMBER('Emissions (start here)'!BM298),ISNUMBER(Dispersion!$AG$8)),'Emissions (start here)'!BM298*453.59/3600*Dispersion!$AG$8,0)</f>
        <v>0</v>
      </c>
      <c r="DX298" s="74">
        <f>IF(AND(ISNUMBER('Emissions (start here)'!BM298),ISNUMBER(Dispersion!$AG$9)),'Emissions (start here)'!BM298*453.59/3600*Dispersion!$AG$9,0)</f>
        <v>0</v>
      </c>
      <c r="DY298" s="74">
        <f>IF(AND(ISNUMBER('Emissions (start here)'!BN298),ISNUMBER(Dispersion!$AG$10)),'Emissions (start here)'!BN298*2000*453.59/8760/3600*Dispersion!$AG$10,0)</f>
        <v>0</v>
      </c>
      <c r="DZ298" s="74">
        <f>IF(AND(ISNUMBER('Emissions (start here)'!BN298),ISNUMBER(Dispersion!$AG$11)),'Emissions (start here)'!BN298*2000*453.59/8760/3600*Dispersion!$AG$11,0)</f>
        <v>0</v>
      </c>
      <c r="EA298" s="74">
        <f>IF(AND(ISNUMBER('Emissions (start here)'!BO298),ISNUMBER(Dispersion!$AH$8)),'Emissions (start here)'!BO298*453.59/3600*Dispersion!$AH$8,0)</f>
        <v>0</v>
      </c>
      <c r="EB298" s="74">
        <f>IF(AND(ISNUMBER('Emissions (start here)'!BO298),ISNUMBER(Dispersion!$AH$9)),'Emissions (start here)'!BO298*453.59/3600*Dispersion!$AH$9,0)</f>
        <v>0</v>
      </c>
      <c r="EC298" s="74">
        <f>IF(AND(ISNUMBER('Emissions (start here)'!BP298),ISNUMBER(Dispersion!$AH$10)),'Emissions (start here)'!BP298*2000*453.59/8760/3600*Dispersion!$AH$10,0)</f>
        <v>0</v>
      </c>
      <c r="ED298" s="74">
        <f>IF(AND(ISNUMBER('Emissions (start here)'!BP298),ISNUMBER(Dispersion!$AH$11)),'Emissions (start here)'!BP298*2000*453.59/8760/3600*Dispersion!$AH$11,0)</f>
        <v>0</v>
      </c>
      <c r="EE298" s="74">
        <f>IF(AND(ISNUMBER('Emissions (start here)'!BQ298),ISNUMBER(Dispersion!$AI$8)),'Emissions (start here)'!BQ298*453.59/3600*Dispersion!$AI$8,0)</f>
        <v>0</v>
      </c>
      <c r="EF298" s="74">
        <f>IF(AND(ISNUMBER('Emissions (start here)'!BQ298),ISNUMBER(Dispersion!$AI$9)),'Emissions (start here)'!BQ298*453.59/3600*Dispersion!$AI$9,0)</f>
        <v>0</v>
      </c>
      <c r="EG298" s="74">
        <f>IF(AND(ISNUMBER('Emissions (start here)'!BR298),ISNUMBER(Dispersion!$AI$10)),'Emissions (start here)'!BR298*2000*453.59/8760/3600*Dispersion!$AI$10,0)</f>
        <v>0</v>
      </c>
      <c r="EH298" s="74">
        <f>IF(AND(ISNUMBER('Emissions (start here)'!BR298),ISNUMBER(Dispersion!$AI$11)),'Emissions (start here)'!BR298*2000*453.59/8760/3600*Dispersion!$AI$11,0)</f>
        <v>0</v>
      </c>
      <c r="EI298" s="74">
        <f>IF(AND(ISNUMBER('Emissions (start here)'!BS298),ISNUMBER(Dispersion!$AJ$8)),'Emissions (start here)'!BS298*453.59/3600*Dispersion!$AJ$8,0)</f>
        <v>0</v>
      </c>
      <c r="EJ298" s="74">
        <f>IF(AND(ISNUMBER('Emissions (start here)'!BS298),ISNUMBER(Dispersion!$AJ$9)),'Emissions (start here)'!BS298*453.59/3600*Dispersion!$AJ$9,0)</f>
        <v>0</v>
      </c>
      <c r="EK298" s="74">
        <f>IF(AND(ISNUMBER('Emissions (start here)'!BT298),ISNUMBER(Dispersion!$AJ$10)),'Emissions (start here)'!BT298*2000*453.59/8760/3600*Dispersion!$AJ$10,0)</f>
        <v>0</v>
      </c>
      <c r="EL298" s="74">
        <f>IF(AND(ISNUMBER('Emissions (start here)'!BT298),ISNUMBER(Dispersion!$AJ$11)),'Emissions (start here)'!BT298*2000*453.59/8760/3600*Dispersion!$AJ$11,0)</f>
        <v>0</v>
      </c>
      <c r="EM298" s="74">
        <f>IF(AND(ISNUMBER('Emissions (start here)'!BU298),ISNUMBER(Dispersion!$AK$8)),'Emissions (start here)'!BU298*453.59/3600*Dispersion!$AK$8,0)</f>
        <v>0</v>
      </c>
      <c r="EN298" s="74">
        <f>IF(AND(ISNUMBER('Emissions (start here)'!BU298),ISNUMBER(Dispersion!$AK$9)),'Emissions (start here)'!BU298*453.59/3600*Dispersion!$AK$9,0)</f>
        <v>0</v>
      </c>
      <c r="EO298" s="74">
        <f>IF(AND(ISNUMBER('Emissions (start here)'!BV298),ISNUMBER(Dispersion!$AK$10)),'Emissions (start here)'!BV298*2000*453.59/8760/3600*Dispersion!$AK$10,0)</f>
        <v>0</v>
      </c>
      <c r="EP298" s="74">
        <f>IF(AND(ISNUMBER('Emissions (start here)'!BV298),ISNUMBER(Dispersion!$AK$11)),'Emissions (start here)'!BV298*2000*453.59/8760/3600*Dispersion!$AK$11,0)</f>
        <v>0</v>
      </c>
      <c r="EQ298" s="74">
        <f>IF(AND(ISNUMBER('Emissions (start here)'!BW298),ISNUMBER(Dispersion!$AL$8)),'Emissions (start here)'!BW298*453.59/3600*Dispersion!$AL$8,0)</f>
        <v>0</v>
      </c>
      <c r="ER298" s="74">
        <f>IF(AND(ISNUMBER('Emissions (start here)'!BW298),ISNUMBER(Dispersion!$AL$9)),'Emissions (start here)'!BW298*453.59/3600*Dispersion!$AL$9,0)</f>
        <v>0</v>
      </c>
      <c r="ES298" s="74">
        <f>IF(AND(ISNUMBER('Emissions (start here)'!BX298),ISNUMBER(Dispersion!$AL$10)),'Emissions (start here)'!BX298*2000*453.59/8760/3600*Dispersion!$AL$10,0)</f>
        <v>0</v>
      </c>
      <c r="ET298" s="74">
        <f>IF(AND(ISNUMBER('Emissions (start here)'!BX298),ISNUMBER(Dispersion!$AL$11)),'Emissions (start here)'!BX298*2000*453.59/8760/3600*Dispersion!$AL$11,0)</f>
        <v>0</v>
      </c>
      <c r="EU298" s="74">
        <f>IF(AND(ISNUMBER('Emissions (start here)'!BY298),ISNUMBER(Dispersion!$AM$8)),'Emissions (start here)'!BY298*453.59/3600*Dispersion!$AM$8,0)</f>
        <v>0</v>
      </c>
      <c r="EV298" s="74">
        <f>IF(AND(ISNUMBER('Emissions (start here)'!BY298),ISNUMBER(Dispersion!$AM$9)),'Emissions (start here)'!BY298*453.59/3600*Dispersion!$AM$9,0)</f>
        <v>0</v>
      </c>
      <c r="EW298" s="74">
        <f>IF(AND(ISNUMBER('Emissions (start here)'!BZ298),ISNUMBER(Dispersion!$AM$10)),'Emissions (start here)'!BZ298*2000*453.59/8760/3600*Dispersion!$AM$10,0)</f>
        <v>0</v>
      </c>
      <c r="EX298" s="74">
        <f>IF(AND(ISNUMBER('Emissions (start here)'!BZ298),ISNUMBER(Dispersion!$AM$11)),'Emissions (start here)'!BZ298*2000*453.59/8760/3600*Dispersion!$AM$11,0)</f>
        <v>0</v>
      </c>
      <c r="EY298" s="74">
        <f>IF(AND(ISNUMBER('Emissions (start here)'!CA298),ISNUMBER(Dispersion!$AN$8)),'Emissions (start here)'!CA298*453.59/3600*Dispersion!$AN$8,0)</f>
        <v>0</v>
      </c>
      <c r="EZ298" s="74">
        <f>IF(AND(ISNUMBER('Emissions (start here)'!CA298),ISNUMBER(Dispersion!$AN$9)),'Emissions (start here)'!CA298*453.59/3600*Dispersion!$AN$9,0)</f>
        <v>0</v>
      </c>
      <c r="FA298" s="74">
        <f>IF(AND(ISNUMBER('Emissions (start here)'!CB298),ISNUMBER(Dispersion!$AN$10)),'Emissions (start here)'!CB298*2000*453.59/8760/3600*Dispersion!$AN$10,0)</f>
        <v>0</v>
      </c>
      <c r="FB298" s="74">
        <f>IF(AND(ISNUMBER('Emissions (start here)'!CB298),ISNUMBER(Dispersion!$AN$11)),'Emissions (start here)'!CB298*2000*453.59/8760/3600*Dispersion!$AN$11,0)</f>
        <v>0</v>
      </c>
      <c r="FC298" s="74">
        <f>IF(AND(ISNUMBER('Emissions (start here)'!CC298),ISNUMBER(Dispersion!$AO$8)),'Emissions (start here)'!CC298*453.59/3600*Dispersion!$AO$8,0)</f>
        <v>0</v>
      </c>
      <c r="FD298" s="74">
        <f>IF(AND(ISNUMBER('Emissions (start here)'!CC298),ISNUMBER(Dispersion!$AO$9)),'Emissions (start here)'!CC298*453.59/3600*Dispersion!$AO$9,0)</f>
        <v>0</v>
      </c>
      <c r="FE298" s="74">
        <f>IF(AND(ISNUMBER('Emissions (start here)'!CD298),ISNUMBER(Dispersion!$AO$10)),'Emissions (start here)'!CD298*2000*453.59/8760/3600*Dispersion!$AO$10,0)</f>
        <v>0</v>
      </c>
      <c r="FF298" s="74">
        <f>IF(AND(ISNUMBER('Emissions (start here)'!CD298),ISNUMBER(Dispersion!$AO$11)),'Emissions (start here)'!CD298*2000*453.59/8760/3600*Dispersion!$AO$11,0)</f>
        <v>0</v>
      </c>
      <c r="FG298" s="74">
        <f>IF(AND(ISNUMBER('Emissions (start here)'!CE298),ISNUMBER(Dispersion!$AP$8)),'Emissions (start here)'!CE298*453.59/3600*Dispersion!$AP$8,0)</f>
        <v>0</v>
      </c>
      <c r="FH298" s="74">
        <f>IF(AND(ISNUMBER('Emissions (start here)'!CE298),ISNUMBER(Dispersion!$AP$9)),'Emissions (start here)'!CE298*453.59/3600*Dispersion!$AP$9,0)</f>
        <v>0</v>
      </c>
      <c r="FI298" s="74">
        <f>IF(AND(ISNUMBER('Emissions (start here)'!CF298),ISNUMBER(Dispersion!$AP$10)),'Emissions (start here)'!CF298*2000*453.59/8760/3600*Dispersion!$AP$10,0)</f>
        <v>0</v>
      </c>
      <c r="FJ298" s="74">
        <f>IF(AND(ISNUMBER('Emissions (start here)'!CF298),ISNUMBER(Dispersion!$AP$11)),'Emissions (start here)'!CF298*2000*453.59/8760/3600*Dispersion!$AP$11,0)</f>
        <v>0</v>
      </c>
      <c r="FK298" s="74">
        <f>IF(AND(ISNUMBER('Emissions (start here)'!CG298),ISNUMBER(Dispersion!$AQ$8)),'Emissions (start here)'!CG298*453.59/3600*Dispersion!$AQ$8,0)</f>
        <v>0</v>
      </c>
      <c r="FL298" s="74">
        <f>IF(AND(ISNUMBER('Emissions (start here)'!CG298),ISNUMBER(Dispersion!$AQ$9)),'Emissions (start here)'!CG298*453.59/3600*Dispersion!$AQ$9,0)</f>
        <v>0</v>
      </c>
      <c r="FM298" s="74">
        <f>IF(AND(ISNUMBER('Emissions (start here)'!CH298),ISNUMBER(Dispersion!$AQ$10)),'Emissions (start here)'!CH298*2000*453.59/8760/3600*Dispersion!$AQ$10,0)</f>
        <v>0</v>
      </c>
      <c r="FN298" s="74">
        <f>IF(AND(ISNUMBER('Emissions (start here)'!CH298),ISNUMBER(Dispersion!$AQ$11)),'Emissions (start here)'!CH298*2000*453.59/8760/3600*Dispersion!$AQ$11,0)</f>
        <v>0</v>
      </c>
      <c r="FO298" s="74">
        <f>IF(AND(ISNUMBER('Emissions (start here)'!CI298),ISNUMBER(Dispersion!$AR$8)),'Emissions (start here)'!CI298*453.59/3600*Dispersion!$AR$8,0)</f>
        <v>0</v>
      </c>
      <c r="FP298" s="74">
        <f>IF(AND(ISNUMBER('Emissions (start here)'!CI298),ISNUMBER(Dispersion!$AR$9)),'Emissions (start here)'!CI298*453.59/3600*Dispersion!$AR$9,0)</f>
        <v>0</v>
      </c>
      <c r="FQ298" s="74">
        <f>IF(AND(ISNUMBER('Emissions (start here)'!CJ298),ISNUMBER(Dispersion!$AR$10)),'Emissions (start here)'!CJ298*2000*453.59/8760/3600*Dispersion!$AR$10,0)</f>
        <v>0</v>
      </c>
      <c r="FR298" s="74">
        <f>IF(AND(ISNUMBER('Emissions (start here)'!CJ298),ISNUMBER(Dispersion!$AR$11)),'Emissions (start here)'!CJ298*2000*453.59/8760/3600*Dispersion!$AR$11,0)</f>
        <v>0</v>
      </c>
      <c r="FS298" s="74">
        <f>IF(AND(ISNUMBER('Emissions (start here)'!CK298),ISNUMBER(Dispersion!$AS$8)),'Emissions (start here)'!CK298*453.59/3600*Dispersion!$AS$8,0)</f>
        <v>0</v>
      </c>
      <c r="FT298" s="74">
        <f>IF(AND(ISNUMBER('Emissions (start here)'!CK298),ISNUMBER(Dispersion!$AS$9)),'Emissions (start here)'!CK298*453.59/3600*Dispersion!$AS$9,0)</f>
        <v>0</v>
      </c>
      <c r="FU298" s="74">
        <f>IF(AND(ISNUMBER('Emissions (start here)'!CL298),ISNUMBER(Dispersion!$AS$10)),'Emissions (start here)'!CL298*2000*453.59/8760/3600*Dispersion!$AS$10,0)</f>
        <v>0</v>
      </c>
      <c r="FV298" s="74">
        <f>IF(AND(ISNUMBER('Emissions (start here)'!CL298),ISNUMBER(Dispersion!$AS$11)),'Emissions (start here)'!CL298*2000*453.59/8760/3600*Dispersion!$AS$11,0)</f>
        <v>0</v>
      </c>
      <c r="FW298" s="74">
        <f>IF(AND(ISNUMBER('Emissions (start here)'!CM298),ISNUMBER(Dispersion!$AT$8)),'Emissions (start here)'!CM298*453.59/3600*Dispersion!$AT$8,0)</f>
        <v>0</v>
      </c>
      <c r="FX298" s="74">
        <f>IF(AND(ISNUMBER('Emissions (start here)'!CM298),ISNUMBER(Dispersion!$AT$9)),'Emissions (start here)'!CM298*453.59/3600*Dispersion!$AT$9,0)</f>
        <v>0</v>
      </c>
      <c r="FY298" s="74">
        <f>IF(AND(ISNUMBER('Emissions (start here)'!CN298),ISNUMBER(Dispersion!$AT$10)),'Emissions (start here)'!CN298*2000*453.59/8760/3600*Dispersion!$AT$10,0)</f>
        <v>0</v>
      </c>
      <c r="FZ298" s="74">
        <f>IF(AND(ISNUMBER('Emissions (start here)'!CN298),ISNUMBER(Dispersion!$AT$11)),'Emissions (start here)'!CN298*2000*453.59/8760/3600*Dispersion!$AT$11,0)</f>
        <v>0</v>
      </c>
      <c r="GA298" s="74">
        <f>IF(AND(ISNUMBER('Emissions (start here)'!CO298),ISNUMBER(Dispersion!$AU$8)),'Emissions (start here)'!CO298*453.59/3600*Dispersion!$AU$8,0)</f>
        <v>0</v>
      </c>
      <c r="GB298" s="74">
        <f>IF(AND(ISNUMBER('Emissions (start here)'!CO298),ISNUMBER(Dispersion!$AU$9)),'Emissions (start here)'!CO298*453.59/3600*Dispersion!$AU$9,0)</f>
        <v>0</v>
      </c>
      <c r="GC298" s="74">
        <f>IF(AND(ISNUMBER('Emissions (start here)'!CP298),ISNUMBER(Dispersion!$AU$10)),'Emissions (start here)'!CP298*2000*453.59/8760/3600*Dispersion!$AU$10,0)</f>
        <v>0</v>
      </c>
      <c r="GD298" s="74">
        <f>IF(AND(ISNUMBER('Emissions (start here)'!CP298),ISNUMBER(Dispersion!$AU$11)),'Emissions (start here)'!CP298*2000*453.59/8760/3600*Dispersion!$AU$11,0)</f>
        <v>0</v>
      </c>
      <c r="GE298" s="74">
        <f>IF(AND(ISNUMBER('Emissions (start here)'!CQ298),ISNUMBER(Dispersion!$AV$8)),'Emissions (start here)'!CQ298*453.59/3600*Dispersion!$AV$8,0)</f>
        <v>0</v>
      </c>
      <c r="GF298" s="74">
        <f>IF(AND(ISNUMBER('Emissions (start here)'!CQ298),ISNUMBER(Dispersion!$AV$9)),'Emissions (start here)'!CQ298*453.59/3600*Dispersion!$AV$9,0)</f>
        <v>0</v>
      </c>
      <c r="GG298" s="74">
        <f>IF(AND(ISNUMBER('Emissions (start here)'!CR298),ISNUMBER(Dispersion!$AV$10)),'Emissions (start here)'!CR298*2000*453.59/8760/3600*Dispersion!$AV$10,0)</f>
        <v>0</v>
      </c>
      <c r="GH298" s="74">
        <f>IF(AND(ISNUMBER('Emissions (start here)'!CR298),ISNUMBER(Dispersion!$AV$11)),'Emissions (start here)'!CR298*2000*453.59/8760/3600*Dispersion!$AV$11,0)</f>
        <v>0</v>
      </c>
      <c r="GI298" s="74">
        <f>IF(AND(ISNUMBER('Emissions (start here)'!CS298),ISNUMBER(Dispersion!$AW$8)),'Emissions (start here)'!CS298*453.59/3600*Dispersion!$AW$8,0)</f>
        <v>0</v>
      </c>
      <c r="GJ298" s="74">
        <f>IF(AND(ISNUMBER('Emissions (start here)'!CS298),ISNUMBER(Dispersion!$AW$9)),'Emissions (start here)'!CS298*453.59/3600*Dispersion!$AW$9,0)</f>
        <v>0</v>
      </c>
      <c r="GK298" s="74">
        <f>IF(AND(ISNUMBER('Emissions (start here)'!CT298),ISNUMBER(Dispersion!$AW$10)),'Emissions (start here)'!CT298*2000*453.59/8760/3600*Dispersion!$AW$10,0)</f>
        <v>0</v>
      </c>
      <c r="GL298" s="74">
        <f>IF(AND(ISNUMBER('Emissions (start here)'!CT298),ISNUMBER(Dispersion!$AW$11)),'Emissions (start here)'!CT298*2000*453.59/8760/3600*Dispersion!$AW$11,0)</f>
        <v>0</v>
      </c>
      <c r="GM298" s="74">
        <f>IF(AND(ISNUMBER('Emissions (start here)'!CU298),ISNUMBER(Dispersion!$AX$8)),'Emissions (start here)'!CU298*453.59/3600*Dispersion!$AX$8,0)</f>
        <v>0</v>
      </c>
      <c r="GN298" s="74">
        <f>IF(AND(ISNUMBER('Emissions (start here)'!CU298),ISNUMBER(Dispersion!$AX$9)),'Emissions (start here)'!CU298*453.59/3600*Dispersion!$AX$9,0)</f>
        <v>0</v>
      </c>
      <c r="GO298" s="74">
        <f>IF(AND(ISNUMBER('Emissions (start here)'!CV298),ISNUMBER(Dispersion!$AX$10)),'Emissions (start here)'!CV298*2000*453.59/8760/3600*Dispersion!$AX$10,0)</f>
        <v>0</v>
      </c>
      <c r="GP298" s="74">
        <f>IF(AND(ISNUMBER('Emissions (start here)'!CV298),ISNUMBER(Dispersion!$AX$11)),'Emissions (start here)'!CV298*2000*453.59/8760/3600*Dispersion!$AX$11,0)</f>
        <v>0</v>
      </c>
      <c r="GQ298" s="74">
        <f>IF(AND(ISNUMBER('Emissions (start here)'!CW298),ISNUMBER(Dispersion!$AY$8)),'Emissions (start here)'!CW298*453.59/3600*Dispersion!$AY$8,0)</f>
        <v>0</v>
      </c>
      <c r="GR298" s="74">
        <f>IF(AND(ISNUMBER('Emissions (start here)'!CW298),ISNUMBER(Dispersion!$AY$9)),'Emissions (start here)'!CW298*453.59/3600*Dispersion!$AY$9,0)</f>
        <v>0</v>
      </c>
      <c r="GS298" s="74">
        <f>IF(AND(ISNUMBER('Emissions (start here)'!CX298),ISNUMBER(Dispersion!$AY$10)),'Emissions (start here)'!CX298*2000*453.59/8760/3600*Dispersion!$AY$10,0)</f>
        <v>0</v>
      </c>
      <c r="GT298" s="74">
        <f>IF(AND(ISNUMBER('Emissions (start here)'!CX298),ISNUMBER(Dispersion!$AY$11)),'Emissions (start here)'!CX298*2000*453.59/8760/3600*Dispersion!$AY$11,0)</f>
        <v>0</v>
      </c>
      <c r="GU298" s="74">
        <f>IF(AND(ISNUMBER('Emissions (start here)'!CY298),ISNUMBER(Dispersion!$AZ$8)),'Emissions (start here)'!CY298*453.59/3600*Dispersion!$AZ$8,0)</f>
        <v>0</v>
      </c>
      <c r="GV298" s="74">
        <f>IF(AND(ISNUMBER('Emissions (start here)'!CY298),ISNUMBER(Dispersion!$AZ$9)),'Emissions (start here)'!CY298*453.59/3600*Dispersion!$AZ$9,0)</f>
        <v>0</v>
      </c>
      <c r="GW298" s="74">
        <f>IF(AND(ISNUMBER('Emissions (start here)'!CZ298),ISNUMBER(Dispersion!$AZ$10)),'Emissions (start here)'!CZ298*2000*453.59/8760/3600*Dispersion!$AZ$10,0)</f>
        <v>0</v>
      </c>
      <c r="GX298" s="74">
        <f>IF(AND(ISNUMBER('Emissions (start here)'!CZ298),ISNUMBER(Dispersion!$AZ$11)),'Emissions (start here)'!CZ298*2000*453.59/8760/3600*Dispersion!$AZ$11,0)</f>
        <v>0</v>
      </c>
    </row>
    <row r="299" spans="1:206" x14ac:dyDescent="0.2">
      <c r="A299" s="51" t="str">
        <f>'Tox Values'!C299</f>
        <v>86-30-6</v>
      </c>
      <c r="B299" s="94" t="str">
        <f>'Tox Values'!D299</f>
        <v>N-Nitrosodiphenylamine</v>
      </c>
      <c r="C299" s="96">
        <f t="shared" si="17"/>
        <v>0</v>
      </c>
      <c r="D299" s="74">
        <f t="shared" si="18"/>
        <v>0</v>
      </c>
      <c r="E299" s="74">
        <f t="shared" si="19"/>
        <v>0</v>
      </c>
      <c r="F299" s="99">
        <f t="shared" si="20"/>
        <v>0</v>
      </c>
      <c r="G299" s="97">
        <f>IF(AND(ISNUMBER('Emissions (start here)'!E299),ISNUMBER(Dispersion!$C$8)),'Emissions (start here)'!E299*453.59/3600*Dispersion!$C$8,0)</f>
        <v>0</v>
      </c>
      <c r="H299" s="74">
        <f>IF(AND(ISNUMBER('Emissions (start here)'!E299),ISNUMBER(Dispersion!$C$9)),'Emissions (start here)'!E299*453.59/3600*Dispersion!$C$9,0)</f>
        <v>0</v>
      </c>
      <c r="I299" s="74">
        <f>IF(AND(ISNUMBER('Emissions (start here)'!F299),ISNUMBER(Dispersion!$C$10)),'Emissions (start here)'!F299*2000*453.59/8760/3600*Dispersion!$C$10,0)</f>
        <v>0</v>
      </c>
      <c r="J299" s="74">
        <f>IF(AND(ISNUMBER('Emissions (start here)'!F299),ISNUMBER(Dispersion!$C$11)),'Emissions (start here)'!F299*2000*453.59/8760/3600*Dispersion!$C$11,0)</f>
        <v>0</v>
      </c>
      <c r="K299" s="74">
        <f>IF(AND(ISNUMBER('Emissions (start here)'!G299),ISNUMBER(Dispersion!$D$8)),'Emissions (start here)'!G299*453.59/3600*Dispersion!$D$8,0)</f>
        <v>0</v>
      </c>
      <c r="L299" s="74">
        <f>IF(AND(ISNUMBER('Emissions (start here)'!G299),ISNUMBER(Dispersion!$D$9)),'Emissions (start here)'!G299*453.59/3600*Dispersion!$D$9,0)</f>
        <v>0</v>
      </c>
      <c r="M299" s="74">
        <f>IF(AND(ISNUMBER('Emissions (start here)'!H299),ISNUMBER(Dispersion!$D$10)),'Emissions (start here)'!H299*2000*453.59/8760/3600*Dispersion!$D$10,0)</f>
        <v>0</v>
      </c>
      <c r="N299" s="74">
        <f>IF(AND(ISNUMBER('Emissions (start here)'!H299),ISNUMBER(Dispersion!$D$11)),'Emissions (start here)'!H299*2000*453.59/8760/3600*Dispersion!$D$11,0)</f>
        <v>0</v>
      </c>
      <c r="O299" s="74">
        <f>IF(AND(ISNUMBER('Emissions (start here)'!I299),ISNUMBER(Dispersion!$E$8)),'Emissions (start here)'!I299*453.59/3600*Dispersion!$E$8,0)</f>
        <v>0</v>
      </c>
      <c r="P299" s="74">
        <f>IF(AND(ISNUMBER('Emissions (start here)'!I299),ISNUMBER(Dispersion!$E$9)),'Emissions (start here)'!I299*453.59/3600*Dispersion!$E$9,0)</f>
        <v>0</v>
      </c>
      <c r="Q299" s="74">
        <f>IF(AND(ISNUMBER('Emissions (start here)'!J299),ISNUMBER(Dispersion!$E$10)),'Emissions (start here)'!J299*2000*453.59/8760/3600*Dispersion!$E$10,0)</f>
        <v>0</v>
      </c>
      <c r="R299" s="74">
        <f>IF(AND(ISNUMBER('Emissions (start here)'!J299),ISNUMBER(Dispersion!$E$11)),'Emissions (start here)'!J299*2000*453.59/8760/3600*Dispersion!$E$11,0)</f>
        <v>0</v>
      </c>
      <c r="S299" s="74">
        <f>IF(AND(ISNUMBER('Emissions (start here)'!K299),ISNUMBER(Dispersion!$F$8)),'Emissions (start here)'!K299*453.59/3600*Dispersion!$F$8,0)</f>
        <v>0</v>
      </c>
      <c r="T299" s="74">
        <f>IF(AND(ISNUMBER('Emissions (start here)'!K299),ISNUMBER(Dispersion!$F$9)),'Emissions (start here)'!K299*453.59/3600*Dispersion!$F$9,0)</f>
        <v>0</v>
      </c>
      <c r="U299" s="74">
        <f>IF(AND(ISNUMBER('Emissions (start here)'!L299),ISNUMBER(Dispersion!$F$10)),'Emissions (start here)'!L299*2000*453.59/8760/3600*Dispersion!$F$10,0)</f>
        <v>0</v>
      </c>
      <c r="V299" s="74">
        <f>IF(AND(ISNUMBER('Emissions (start here)'!L299),ISNUMBER(Dispersion!$F$11)),'Emissions (start here)'!L299*2000*453.59/8760/3600*Dispersion!$F$11,0)</f>
        <v>0</v>
      </c>
      <c r="W299" s="74">
        <f>IF(AND(ISNUMBER('Emissions (start here)'!M299),ISNUMBER(Dispersion!$G$8)),'Emissions (start here)'!M299*453.59/3600*Dispersion!$G$8,0)</f>
        <v>0</v>
      </c>
      <c r="X299" s="74">
        <f>IF(AND(ISNUMBER('Emissions (start here)'!M299),ISNUMBER(Dispersion!$G$9)),'Emissions (start here)'!M299*453.59/3600*Dispersion!$G$9,0)</f>
        <v>0</v>
      </c>
      <c r="Y299" s="74">
        <f>IF(AND(ISNUMBER('Emissions (start here)'!N299),ISNUMBER(Dispersion!$G$10)),'Emissions (start here)'!N299*2000*453.59/8760/3600*Dispersion!$G$10,0)</f>
        <v>0</v>
      </c>
      <c r="Z299" s="74">
        <f>IF(AND(ISNUMBER('Emissions (start here)'!N299),ISNUMBER(Dispersion!$G$11)),'Emissions (start here)'!N299*2000*453.59/8760/3600*Dispersion!$G$11,0)</f>
        <v>0</v>
      </c>
      <c r="AA299" s="74">
        <f>IF(AND(ISNUMBER('Emissions (start here)'!O299),ISNUMBER(Dispersion!$H$8)),'Emissions (start here)'!O299*453.59/3600*Dispersion!$H$8,0)</f>
        <v>0</v>
      </c>
      <c r="AB299" s="74">
        <f>IF(AND(ISNUMBER('Emissions (start here)'!O299),ISNUMBER(Dispersion!$H$9)),'Emissions (start here)'!O299*453.59/3600*Dispersion!$H$9,0)</f>
        <v>0</v>
      </c>
      <c r="AC299" s="74">
        <f>IF(AND(ISNUMBER('Emissions (start here)'!P299),ISNUMBER(Dispersion!$H$10)),'Emissions (start here)'!P299*2000*453.59/8760/3600*Dispersion!$H$10,0)</f>
        <v>0</v>
      </c>
      <c r="AD299" s="74">
        <f>IF(AND(ISNUMBER('Emissions (start here)'!P299),ISNUMBER(Dispersion!$H$11)),'Emissions (start here)'!P299*2000*453.59/8760/3600*Dispersion!$H$11,0)</f>
        <v>0</v>
      </c>
      <c r="AE299" s="74">
        <f>IF(AND(ISNUMBER('Emissions (start here)'!Q299),ISNUMBER(Dispersion!$I$8)),'Emissions (start here)'!Q299*453.59/3600*Dispersion!$I$8,0)</f>
        <v>0</v>
      </c>
      <c r="AF299" s="74">
        <f>IF(AND(ISNUMBER('Emissions (start here)'!Q299),ISNUMBER(Dispersion!$I$9)),'Emissions (start here)'!Q299*453.59/3600*Dispersion!$I$9,0)</f>
        <v>0</v>
      </c>
      <c r="AG299" s="74">
        <f>IF(AND(ISNUMBER('Emissions (start here)'!R299),ISNUMBER(Dispersion!$I$10)),'Emissions (start here)'!R299*2000*453.59/8760/3600*Dispersion!$I$10,0)</f>
        <v>0</v>
      </c>
      <c r="AH299" s="74">
        <f>IF(AND(ISNUMBER('Emissions (start here)'!R299),ISNUMBER(Dispersion!$I$11)),'Emissions (start here)'!R299*2000*453.59/8760/3600*Dispersion!$I$11,0)</f>
        <v>0</v>
      </c>
      <c r="AI299" s="74">
        <f>IF(AND(ISNUMBER('Emissions (start here)'!S299),ISNUMBER(Dispersion!$J$8)),'Emissions (start here)'!S299*453.59/3600*Dispersion!$J$8,0)</f>
        <v>0</v>
      </c>
      <c r="AJ299" s="74">
        <f>IF(AND(ISNUMBER('Emissions (start here)'!S299),ISNUMBER(Dispersion!$J$9)),'Emissions (start here)'!S299*453.59/3600*Dispersion!$J$9,0)</f>
        <v>0</v>
      </c>
      <c r="AK299" s="74">
        <f>IF(AND(ISNUMBER('Emissions (start here)'!T299),ISNUMBER(Dispersion!$J$10)),'Emissions (start here)'!T299*2000*453.59/8760/3600*Dispersion!$J$10,0)</f>
        <v>0</v>
      </c>
      <c r="AL299" s="74">
        <f>IF(AND(ISNUMBER('Emissions (start here)'!T299),ISNUMBER(Dispersion!$J$11)),'Emissions (start here)'!T299*2000*453.59/8760/3600*Dispersion!$J$11,0)</f>
        <v>0</v>
      </c>
      <c r="AM299" s="74">
        <f>IF(AND(ISNUMBER('Emissions (start here)'!U299),ISNUMBER(Dispersion!$K$8)),'Emissions (start here)'!U299*453.59/3600*Dispersion!$K$8,0)</f>
        <v>0</v>
      </c>
      <c r="AN299" s="74">
        <f>IF(AND(ISNUMBER('Emissions (start here)'!U299),ISNUMBER(Dispersion!$K$9)),'Emissions (start here)'!U299*453.59/3600*Dispersion!$K$9,0)</f>
        <v>0</v>
      </c>
      <c r="AO299" s="74">
        <f>IF(AND(ISNUMBER('Emissions (start here)'!V299),ISNUMBER(Dispersion!$K$10)),'Emissions (start here)'!V299*2000*453.59/8760/3600*Dispersion!$K$10,0)</f>
        <v>0</v>
      </c>
      <c r="AP299" s="74">
        <f>IF(AND(ISNUMBER('Emissions (start here)'!V299),ISNUMBER(Dispersion!$K$11)),'Emissions (start here)'!V299*2000*453.59/8760/3600*Dispersion!$K$11,0)</f>
        <v>0</v>
      </c>
      <c r="AQ299" s="74">
        <f>IF(AND(ISNUMBER('Emissions (start here)'!W299),ISNUMBER(Dispersion!$L$8)),'Emissions (start here)'!W299*453.59/3600*Dispersion!$L$8,0)</f>
        <v>0</v>
      </c>
      <c r="AR299" s="74">
        <f>IF(AND(ISNUMBER('Emissions (start here)'!W299),ISNUMBER(Dispersion!$L$9)),'Emissions (start here)'!W299*453.59/3600*Dispersion!$L$9,0)</f>
        <v>0</v>
      </c>
      <c r="AS299" s="74">
        <f>IF(AND(ISNUMBER('Emissions (start here)'!X299),ISNUMBER(Dispersion!$L$10)),'Emissions (start here)'!X299*2000*453.59/8760/3600*Dispersion!$L$10,0)</f>
        <v>0</v>
      </c>
      <c r="AT299" s="74">
        <f>IF(AND(ISNUMBER('Emissions (start here)'!X299),ISNUMBER(Dispersion!$L$11)),'Emissions (start here)'!X299*2000*453.59/8760/3600*Dispersion!$L$11,0)</f>
        <v>0</v>
      </c>
      <c r="AU299" s="74">
        <f>IF(AND(ISNUMBER('Emissions (start here)'!Y299),ISNUMBER(Dispersion!$M$8)),'Emissions (start here)'!Y299*453.59/3600*Dispersion!$M$8,0)</f>
        <v>0</v>
      </c>
      <c r="AV299" s="74">
        <f>IF(AND(ISNUMBER('Emissions (start here)'!Y299),ISNUMBER(Dispersion!$M$9)),'Emissions (start here)'!Y299*453.59/3600*Dispersion!$M$9,0)</f>
        <v>0</v>
      </c>
      <c r="AW299" s="74">
        <f>IF(AND(ISNUMBER('Emissions (start here)'!Z299),ISNUMBER(Dispersion!$M$10)),'Emissions (start here)'!Z299*2000*453.59/8760/3600*Dispersion!$M$10,0)</f>
        <v>0</v>
      </c>
      <c r="AX299" s="74">
        <f>IF(AND(ISNUMBER('Emissions (start here)'!Z299),ISNUMBER(Dispersion!$M$11)),'Emissions (start here)'!Z299*2000*453.59/8760/3600*Dispersion!$M$11,0)</f>
        <v>0</v>
      </c>
      <c r="AY299" s="74">
        <f>IF(AND(ISNUMBER('Emissions (start here)'!AA299),ISNUMBER(Dispersion!$N$8)),'Emissions (start here)'!AA299*453.59/3600*Dispersion!$N$8,0)</f>
        <v>0</v>
      </c>
      <c r="AZ299" s="74">
        <f>IF(AND(ISNUMBER('Emissions (start here)'!AA299),ISNUMBER(Dispersion!$N$9)),'Emissions (start here)'!AA299*453.59/3600*Dispersion!$N$9,0)</f>
        <v>0</v>
      </c>
      <c r="BA299" s="74">
        <f>IF(AND(ISNUMBER('Emissions (start here)'!AB299),ISNUMBER(Dispersion!$N$10)),'Emissions (start here)'!AB299*2000*453.59/8760/3600*Dispersion!$N$10,0)</f>
        <v>0</v>
      </c>
      <c r="BB299" s="74">
        <f>IF(AND(ISNUMBER('Emissions (start here)'!AB299),ISNUMBER(Dispersion!$N$11)),'Emissions (start here)'!AB299*2000*453.59/8760/3600*Dispersion!$N$11,0)</f>
        <v>0</v>
      </c>
      <c r="BC299" s="74">
        <f>IF(AND(ISNUMBER('Emissions (start here)'!AC299),ISNUMBER(Dispersion!$O$8)),'Emissions (start here)'!AC299*453.59/3600*Dispersion!$O$8,0)</f>
        <v>0</v>
      </c>
      <c r="BD299" s="74">
        <f>IF(AND(ISNUMBER('Emissions (start here)'!AC299),ISNUMBER(Dispersion!$O$9)),'Emissions (start here)'!AC299*453.59/3600*Dispersion!$O$9,0)</f>
        <v>0</v>
      </c>
      <c r="BE299" s="74">
        <f>IF(AND(ISNUMBER('Emissions (start here)'!AD299),ISNUMBER(Dispersion!$O$10)),'Emissions (start here)'!AD299*2000*453.59/8760/3600*Dispersion!$O$10,0)</f>
        <v>0</v>
      </c>
      <c r="BF299" s="74">
        <f>IF(AND(ISNUMBER('Emissions (start here)'!AD299),ISNUMBER(Dispersion!$O$11)),'Emissions (start here)'!AD299*2000*453.59/8760/3600*Dispersion!$O$11,0)</f>
        <v>0</v>
      </c>
      <c r="BG299" s="74">
        <f>IF(AND(ISNUMBER('Emissions (start here)'!AE299),ISNUMBER(Dispersion!$P$8)),'Emissions (start here)'!AE299*453.59/3600*Dispersion!$P$8,0)</f>
        <v>0</v>
      </c>
      <c r="BH299" s="74">
        <f>IF(AND(ISNUMBER('Emissions (start here)'!AE299),ISNUMBER(Dispersion!$P$9)),'Emissions (start here)'!AE299*453.59/3600*Dispersion!$P$9,0)</f>
        <v>0</v>
      </c>
      <c r="BI299" s="74">
        <f>IF(AND(ISNUMBER('Emissions (start here)'!AF299),ISNUMBER(Dispersion!$P$10)),'Emissions (start here)'!AF299*2000*453.59/8760/3600*Dispersion!$P$10,0)</f>
        <v>0</v>
      </c>
      <c r="BJ299" s="74">
        <f>IF(AND(ISNUMBER('Emissions (start here)'!AF299),ISNUMBER(Dispersion!$P$11)),'Emissions (start here)'!AF299*2000*453.59/8760/3600*Dispersion!$P$11,0)</f>
        <v>0</v>
      </c>
      <c r="BK299" s="74">
        <f>IF(AND(ISNUMBER('Emissions (start here)'!AG299),ISNUMBER(Dispersion!$Q$8)),'Emissions (start here)'!AG299*453.59/3600*Dispersion!$Q$8,0)</f>
        <v>0</v>
      </c>
      <c r="BL299" s="74">
        <f>IF(AND(ISNUMBER('Emissions (start here)'!AG299),ISNUMBER(Dispersion!$Q$9)),'Emissions (start here)'!AG299*453.59/3600*Dispersion!$Q$9,0)</f>
        <v>0</v>
      </c>
      <c r="BM299" s="74">
        <f>IF(AND(ISNUMBER('Emissions (start here)'!AH299),ISNUMBER(Dispersion!$Q$10)),'Emissions (start here)'!AH299*2000*453.59/8760/3600*Dispersion!$Q$10,0)</f>
        <v>0</v>
      </c>
      <c r="BN299" s="74">
        <f>IF(AND(ISNUMBER('Emissions (start here)'!AH299),ISNUMBER(Dispersion!$Q$11)),'Emissions (start here)'!AH299*2000*453.59/8760/3600*Dispersion!$Q$11,0)</f>
        <v>0</v>
      </c>
      <c r="BO299" s="74">
        <f>IF(AND(ISNUMBER('Emissions (start here)'!AI299),ISNUMBER(Dispersion!$R$8)),'Emissions (start here)'!AI299*453.59/3600*Dispersion!$R$8,0)</f>
        <v>0</v>
      </c>
      <c r="BP299" s="74">
        <f>IF(AND(ISNUMBER('Emissions (start here)'!AI299),ISNUMBER(Dispersion!$R$9)),'Emissions (start here)'!AI299*453.59/3600*Dispersion!$R$9,0)</f>
        <v>0</v>
      </c>
      <c r="BQ299" s="74">
        <f>IF(AND(ISNUMBER('Emissions (start here)'!AJ299),ISNUMBER(Dispersion!$R$10)),'Emissions (start here)'!AJ299*2000*453.59/8760/3600*Dispersion!$R$10,0)</f>
        <v>0</v>
      </c>
      <c r="BR299" s="74">
        <f>IF(AND(ISNUMBER('Emissions (start here)'!AJ299),ISNUMBER(Dispersion!$R$11)),'Emissions (start here)'!AJ299*2000*453.59/8760/3600*Dispersion!$R$11,0)</f>
        <v>0</v>
      </c>
      <c r="BS299" s="74">
        <f>IF(AND(ISNUMBER('Emissions (start here)'!AK299),ISNUMBER(Dispersion!$S$8)),'Emissions (start here)'!AK299*453.59/3600*Dispersion!$S$8,0)</f>
        <v>0</v>
      </c>
      <c r="BT299" s="74">
        <f>IF(AND(ISNUMBER('Emissions (start here)'!AK299),ISNUMBER(Dispersion!$S$9)),'Emissions (start here)'!AK299*453.59/3600*Dispersion!$S$9,0)</f>
        <v>0</v>
      </c>
      <c r="BU299" s="74">
        <f>IF(AND(ISNUMBER('Emissions (start here)'!AL299),ISNUMBER(Dispersion!$S$10)),'Emissions (start here)'!AL299*2000*453.59/8760/3600*Dispersion!$S$10,0)</f>
        <v>0</v>
      </c>
      <c r="BV299" s="74">
        <f>IF(AND(ISNUMBER('Emissions (start here)'!AL299),ISNUMBER(Dispersion!$S$11)),'Emissions (start here)'!AL299*2000*453.59/8760/3600*Dispersion!$S$11,0)</f>
        <v>0</v>
      </c>
      <c r="BW299" s="74">
        <f>IF(AND(ISNUMBER('Emissions (start here)'!AM299),ISNUMBER(Dispersion!$T$8)),'Emissions (start here)'!AM299*453.59/3600*Dispersion!$T$8,0)</f>
        <v>0</v>
      </c>
      <c r="BX299" s="74">
        <f>IF(AND(ISNUMBER('Emissions (start here)'!AM299),ISNUMBER(Dispersion!$T$9)),'Emissions (start here)'!AM299*453.59/3600*Dispersion!$T$9,0)</f>
        <v>0</v>
      </c>
      <c r="BY299" s="74">
        <f>IF(AND(ISNUMBER('Emissions (start here)'!AN299),ISNUMBER(Dispersion!$T$10)),'Emissions (start here)'!AN299*2000*453.59/8760/3600*Dispersion!$T$10,0)</f>
        <v>0</v>
      </c>
      <c r="BZ299" s="74">
        <f>IF(AND(ISNUMBER('Emissions (start here)'!AN299),ISNUMBER(Dispersion!$T$11)),'Emissions (start here)'!AN299*2000*453.59/8760/3600*Dispersion!$T$11,0)</f>
        <v>0</v>
      </c>
      <c r="CA299" s="74">
        <f>IF(AND(ISNUMBER('Emissions (start here)'!AO299),ISNUMBER(Dispersion!$U$8)),'Emissions (start here)'!AO299*453.59/3600*Dispersion!$U$8,0)</f>
        <v>0</v>
      </c>
      <c r="CB299" s="74">
        <f>IF(AND(ISNUMBER('Emissions (start here)'!AO299),ISNUMBER(Dispersion!$U$9)),'Emissions (start here)'!AO299*453.59/3600*Dispersion!$U$9,0)</f>
        <v>0</v>
      </c>
      <c r="CC299" s="74">
        <f>IF(AND(ISNUMBER('Emissions (start here)'!AP299),ISNUMBER(Dispersion!$U$10)),'Emissions (start here)'!AP299*2000*453.59/8760/3600*Dispersion!$U$10,0)</f>
        <v>0</v>
      </c>
      <c r="CD299" s="74">
        <f>IF(AND(ISNUMBER('Emissions (start here)'!AP299),ISNUMBER(Dispersion!$U$11)),'Emissions (start here)'!AP299*2000*453.59/8760/3600*Dispersion!$U$11,0)</f>
        <v>0</v>
      </c>
      <c r="CE299" s="74">
        <f>IF(AND(ISNUMBER('Emissions (start here)'!AQ299),ISNUMBER(Dispersion!$V$8)),'Emissions (start here)'!AQ299*453.59/3600*Dispersion!$V$8,0)</f>
        <v>0</v>
      </c>
      <c r="CF299" s="74">
        <f>IF(AND(ISNUMBER('Emissions (start here)'!AQ299),ISNUMBER(Dispersion!$V$9)),'Emissions (start here)'!AQ299*453.59/3600*Dispersion!$V$9,0)</f>
        <v>0</v>
      </c>
      <c r="CG299" s="74">
        <f>IF(AND(ISNUMBER('Emissions (start here)'!AR299),ISNUMBER(Dispersion!$V$10)),'Emissions (start here)'!AR299*2000*453.59/8760/3600*Dispersion!$V$10,0)</f>
        <v>0</v>
      </c>
      <c r="CH299" s="74">
        <f>IF(AND(ISNUMBER('Emissions (start here)'!AR299),ISNUMBER(Dispersion!$V$11)),'Emissions (start here)'!AR299*2000*453.59/8760/3600*Dispersion!$V$11,0)</f>
        <v>0</v>
      </c>
      <c r="CI299" s="74">
        <f>IF(AND(ISNUMBER('Emissions (start here)'!AS299),ISNUMBER(Dispersion!$W$8)),'Emissions (start here)'!AS299*453.59/3600*Dispersion!$W$8,0)</f>
        <v>0</v>
      </c>
      <c r="CJ299" s="74">
        <f>IF(AND(ISNUMBER('Emissions (start here)'!AS299),ISNUMBER(Dispersion!$W$9)),'Emissions (start here)'!AS299*453.59/3600*Dispersion!$W$9,0)</f>
        <v>0</v>
      </c>
      <c r="CK299" s="74">
        <f>IF(AND(ISNUMBER('Emissions (start here)'!AT299),ISNUMBER(Dispersion!$W$10)),'Emissions (start here)'!AT299*2000*453.59/8760/3600*Dispersion!$W$10,0)</f>
        <v>0</v>
      </c>
      <c r="CL299" s="74">
        <f>IF(AND(ISNUMBER('Emissions (start here)'!AT299),ISNUMBER(Dispersion!$W$11)),'Emissions (start here)'!AT299*2000*453.59/8760/3600*Dispersion!$W$11,0)</f>
        <v>0</v>
      </c>
      <c r="CM299" s="74">
        <f>IF(AND(ISNUMBER('Emissions (start here)'!AU299),ISNUMBER(Dispersion!$X$8)),'Emissions (start here)'!AU299*453.59/3600*Dispersion!$X$8,0)</f>
        <v>0</v>
      </c>
      <c r="CN299" s="74">
        <f>IF(AND(ISNUMBER('Emissions (start here)'!AU299),ISNUMBER(Dispersion!$X$9)),'Emissions (start here)'!AU299*453.59/3600*Dispersion!$X$9,0)</f>
        <v>0</v>
      </c>
      <c r="CO299" s="74">
        <f>IF(AND(ISNUMBER('Emissions (start here)'!AV299),ISNUMBER(Dispersion!$X$10)),'Emissions (start here)'!AV299*2000*453.59/8760/3600*Dispersion!$X$10,0)</f>
        <v>0</v>
      </c>
      <c r="CP299" s="74">
        <f>IF(AND(ISNUMBER('Emissions (start here)'!AV299),ISNUMBER(Dispersion!$X$11)),'Emissions (start here)'!AV299*2000*453.59/8760/3600*Dispersion!$X$11,0)</f>
        <v>0</v>
      </c>
      <c r="CQ299" s="74">
        <f>IF(AND(ISNUMBER('Emissions (start here)'!AW299),ISNUMBER(Dispersion!$Y$8)),'Emissions (start here)'!AW299*453.59/3600*Dispersion!$Y$8,0)</f>
        <v>0</v>
      </c>
      <c r="CR299" s="74">
        <f>IF(AND(ISNUMBER('Emissions (start here)'!AW299),ISNUMBER(Dispersion!$Y$9)),'Emissions (start here)'!AW299*453.59/3600*Dispersion!$Y$9,0)</f>
        <v>0</v>
      </c>
      <c r="CS299" s="74">
        <f>IF(AND(ISNUMBER('Emissions (start here)'!AX299),ISNUMBER(Dispersion!$Y$10)),'Emissions (start here)'!AX299*2000*453.59/8760/3600*Dispersion!$Y$10,0)</f>
        <v>0</v>
      </c>
      <c r="CT299" s="74">
        <f>IF(AND(ISNUMBER('Emissions (start here)'!AX299),ISNUMBER(Dispersion!$Y$11)),'Emissions (start here)'!AX299*2000*453.59/8760/3600*Dispersion!$Y$11,0)</f>
        <v>0</v>
      </c>
      <c r="CU299" s="74">
        <f>IF(AND(ISNUMBER('Emissions (start here)'!AY299),ISNUMBER(Dispersion!$Z$8)),'Emissions (start here)'!AY299*453.59/3600*Dispersion!$Z$8,0)</f>
        <v>0</v>
      </c>
      <c r="CV299" s="74">
        <f>IF(AND(ISNUMBER('Emissions (start here)'!AY299),ISNUMBER(Dispersion!$Z$9)),'Emissions (start here)'!AY299*453.59/3600*Dispersion!$Z$9,0)</f>
        <v>0</v>
      </c>
      <c r="CW299" s="74">
        <f>IF(AND(ISNUMBER('Emissions (start here)'!AZ299),ISNUMBER(Dispersion!$Z$10)),'Emissions (start here)'!AZ299*2000*453.59/8760/3600*Dispersion!$Z$10,0)</f>
        <v>0</v>
      </c>
      <c r="CX299" s="74">
        <f>IF(AND(ISNUMBER('Emissions (start here)'!AZ299),ISNUMBER(Dispersion!$Z$11)),'Emissions (start here)'!AZ299*2000*453.59/8760/3600*Dispersion!$Z$11,0)</f>
        <v>0</v>
      </c>
      <c r="CY299" s="74">
        <f>IF(AND(ISNUMBER('Emissions (start here)'!BA299),ISNUMBER(Dispersion!$AA$8)),'Emissions (start here)'!BA299*453.59/3600*Dispersion!$AA$8,0)</f>
        <v>0</v>
      </c>
      <c r="CZ299" s="74">
        <f>IF(AND(ISNUMBER('Emissions (start here)'!BA299),ISNUMBER(Dispersion!$AA$9)),'Emissions (start here)'!BA299*453.59/3600*Dispersion!$AA$9,0)</f>
        <v>0</v>
      </c>
      <c r="DA299" s="74">
        <f>IF(AND(ISNUMBER('Emissions (start here)'!BB299),ISNUMBER(Dispersion!$AA$10)),'Emissions (start here)'!BB299*2000*453.59/8760/3600*Dispersion!$AA$10,0)</f>
        <v>0</v>
      </c>
      <c r="DB299" s="74">
        <f>IF(AND(ISNUMBER('Emissions (start here)'!BB299),ISNUMBER(Dispersion!$AA$11)),'Emissions (start here)'!BB299*2000*453.59/8760/3600*Dispersion!$AA$11,0)</f>
        <v>0</v>
      </c>
      <c r="DC299" s="74">
        <f>IF(AND(ISNUMBER('Emissions (start here)'!BC299),ISNUMBER(Dispersion!$AB$8)),'Emissions (start here)'!BC299*453.59/3600*Dispersion!$AB$8,0)</f>
        <v>0</v>
      </c>
      <c r="DD299" s="74">
        <f>IF(AND(ISNUMBER('Emissions (start here)'!BC299),ISNUMBER(Dispersion!$AB$9)),'Emissions (start here)'!BC299*453.59/3600*Dispersion!$AB$9,0)</f>
        <v>0</v>
      </c>
      <c r="DE299" s="74">
        <f>IF(AND(ISNUMBER('Emissions (start here)'!BD299),ISNUMBER(Dispersion!$AB$10)),'Emissions (start here)'!BD299*2000*453.59/8760/3600*Dispersion!$AB$10,0)</f>
        <v>0</v>
      </c>
      <c r="DF299" s="74">
        <f>IF(AND(ISNUMBER('Emissions (start here)'!BD299),ISNUMBER(Dispersion!$AB$11)),'Emissions (start here)'!BD299*2000*453.59/8760/3600*Dispersion!$AB$11,0)</f>
        <v>0</v>
      </c>
      <c r="DG299" s="74">
        <f>IF(AND(ISNUMBER('Emissions (start here)'!BE299),ISNUMBER(Dispersion!$AC$8)),'Emissions (start here)'!BE299*453.59/3600*Dispersion!$AC$8,0)</f>
        <v>0</v>
      </c>
      <c r="DH299" s="74">
        <f>IF(AND(ISNUMBER('Emissions (start here)'!BE299),ISNUMBER(Dispersion!$AC$9)),'Emissions (start here)'!BE299*453.59/3600*Dispersion!$AC$9,0)</f>
        <v>0</v>
      </c>
      <c r="DI299" s="74">
        <f>IF(AND(ISNUMBER('Emissions (start here)'!BF299),ISNUMBER(Dispersion!$AC$10)),'Emissions (start here)'!BF299*2000*453.59/8760/3600*Dispersion!$AC$10,0)</f>
        <v>0</v>
      </c>
      <c r="DJ299" s="74">
        <f>IF(AND(ISNUMBER('Emissions (start here)'!BF299),ISNUMBER(Dispersion!$AC$11)),'Emissions (start here)'!BF299*2000*453.59/8760/3600*Dispersion!$AC$11,0)</f>
        <v>0</v>
      </c>
      <c r="DK299" s="74">
        <f>IF(AND(ISNUMBER('Emissions (start here)'!BG299),ISNUMBER(Dispersion!$AD$8)),'Emissions (start here)'!BG299*453.59/3600*Dispersion!$AD$8,0)</f>
        <v>0</v>
      </c>
      <c r="DL299" s="74">
        <f>IF(AND(ISNUMBER('Emissions (start here)'!BG299),ISNUMBER(Dispersion!$AD$9)),'Emissions (start here)'!BG299*453.59/3600*Dispersion!$AD$9,0)</f>
        <v>0</v>
      </c>
      <c r="DM299" s="74">
        <f>IF(AND(ISNUMBER('Emissions (start here)'!BH299),ISNUMBER(Dispersion!$AD$10)),'Emissions (start here)'!BH299*2000*453.59/8760/3600*Dispersion!$AD$10,0)</f>
        <v>0</v>
      </c>
      <c r="DN299" s="74">
        <f>IF(AND(ISNUMBER('Emissions (start here)'!BH299),ISNUMBER(Dispersion!$AD$11)),'Emissions (start here)'!BH299*2000*453.59/8760/3600*Dispersion!$AD$11,0)</f>
        <v>0</v>
      </c>
      <c r="DO299" s="74">
        <f>IF(AND(ISNUMBER('Emissions (start here)'!BI299),ISNUMBER(Dispersion!$AE$8)),'Emissions (start here)'!BI299*453.59/3600*Dispersion!$AE$8,0)</f>
        <v>0</v>
      </c>
      <c r="DP299" s="74">
        <f>IF(AND(ISNUMBER('Emissions (start here)'!BI299),ISNUMBER(Dispersion!$AE$9)),'Emissions (start here)'!BI299*453.59/3600*Dispersion!$AE$9,0)</f>
        <v>0</v>
      </c>
      <c r="DQ299" s="74">
        <f>IF(AND(ISNUMBER('Emissions (start here)'!BJ299),ISNUMBER(Dispersion!$AE$10)),'Emissions (start here)'!BJ299*2000*453.59/8760/3600*Dispersion!$AE$10,0)</f>
        <v>0</v>
      </c>
      <c r="DR299" s="74">
        <f>IF(AND(ISNUMBER('Emissions (start here)'!BJ299),ISNUMBER(Dispersion!$AE$11)),'Emissions (start here)'!BJ299*2000*453.59/8760/3600*Dispersion!$AE$11,0)</f>
        <v>0</v>
      </c>
      <c r="DS299" s="74">
        <f>IF(AND(ISNUMBER('Emissions (start here)'!BK299),ISNUMBER(Dispersion!$AF$8)),'Emissions (start here)'!BK299*453.59/3600*Dispersion!$AF$8,0)</f>
        <v>0</v>
      </c>
      <c r="DT299" s="74">
        <f>IF(AND(ISNUMBER('Emissions (start here)'!BK299),ISNUMBER(Dispersion!$AF$9)),'Emissions (start here)'!BK299*453.59/3600*Dispersion!$AF$9,0)</f>
        <v>0</v>
      </c>
      <c r="DU299" s="74">
        <f>IF(AND(ISNUMBER('Emissions (start here)'!BL299),ISNUMBER(Dispersion!$AF$10)),'Emissions (start here)'!BL299*2000*453.59/8760/3600*Dispersion!$AF$10,0)</f>
        <v>0</v>
      </c>
      <c r="DV299" s="74">
        <f>IF(AND(ISNUMBER('Emissions (start here)'!BL299),ISNUMBER(Dispersion!$AF$11)),'Emissions (start here)'!BL299*2000*453.59/8760/3600*Dispersion!$AF$11,0)</f>
        <v>0</v>
      </c>
      <c r="DW299" s="74">
        <f>IF(AND(ISNUMBER('Emissions (start here)'!BM299),ISNUMBER(Dispersion!$AG$8)),'Emissions (start here)'!BM299*453.59/3600*Dispersion!$AG$8,0)</f>
        <v>0</v>
      </c>
      <c r="DX299" s="74">
        <f>IF(AND(ISNUMBER('Emissions (start here)'!BM299),ISNUMBER(Dispersion!$AG$9)),'Emissions (start here)'!BM299*453.59/3600*Dispersion!$AG$9,0)</f>
        <v>0</v>
      </c>
      <c r="DY299" s="74">
        <f>IF(AND(ISNUMBER('Emissions (start here)'!BN299),ISNUMBER(Dispersion!$AG$10)),'Emissions (start here)'!BN299*2000*453.59/8760/3600*Dispersion!$AG$10,0)</f>
        <v>0</v>
      </c>
      <c r="DZ299" s="74">
        <f>IF(AND(ISNUMBER('Emissions (start here)'!BN299),ISNUMBER(Dispersion!$AG$11)),'Emissions (start here)'!BN299*2000*453.59/8760/3600*Dispersion!$AG$11,0)</f>
        <v>0</v>
      </c>
      <c r="EA299" s="74">
        <f>IF(AND(ISNUMBER('Emissions (start here)'!BO299),ISNUMBER(Dispersion!$AH$8)),'Emissions (start here)'!BO299*453.59/3600*Dispersion!$AH$8,0)</f>
        <v>0</v>
      </c>
      <c r="EB299" s="74">
        <f>IF(AND(ISNUMBER('Emissions (start here)'!BO299),ISNUMBER(Dispersion!$AH$9)),'Emissions (start here)'!BO299*453.59/3600*Dispersion!$AH$9,0)</f>
        <v>0</v>
      </c>
      <c r="EC299" s="74">
        <f>IF(AND(ISNUMBER('Emissions (start here)'!BP299),ISNUMBER(Dispersion!$AH$10)),'Emissions (start here)'!BP299*2000*453.59/8760/3600*Dispersion!$AH$10,0)</f>
        <v>0</v>
      </c>
      <c r="ED299" s="74">
        <f>IF(AND(ISNUMBER('Emissions (start here)'!BP299),ISNUMBER(Dispersion!$AH$11)),'Emissions (start here)'!BP299*2000*453.59/8760/3600*Dispersion!$AH$11,0)</f>
        <v>0</v>
      </c>
      <c r="EE299" s="74">
        <f>IF(AND(ISNUMBER('Emissions (start here)'!BQ299),ISNUMBER(Dispersion!$AI$8)),'Emissions (start here)'!BQ299*453.59/3600*Dispersion!$AI$8,0)</f>
        <v>0</v>
      </c>
      <c r="EF299" s="74">
        <f>IF(AND(ISNUMBER('Emissions (start here)'!BQ299),ISNUMBER(Dispersion!$AI$9)),'Emissions (start here)'!BQ299*453.59/3600*Dispersion!$AI$9,0)</f>
        <v>0</v>
      </c>
      <c r="EG299" s="74">
        <f>IF(AND(ISNUMBER('Emissions (start here)'!BR299),ISNUMBER(Dispersion!$AI$10)),'Emissions (start here)'!BR299*2000*453.59/8760/3600*Dispersion!$AI$10,0)</f>
        <v>0</v>
      </c>
      <c r="EH299" s="74">
        <f>IF(AND(ISNUMBER('Emissions (start here)'!BR299),ISNUMBER(Dispersion!$AI$11)),'Emissions (start here)'!BR299*2000*453.59/8760/3600*Dispersion!$AI$11,0)</f>
        <v>0</v>
      </c>
      <c r="EI299" s="74">
        <f>IF(AND(ISNUMBER('Emissions (start here)'!BS299),ISNUMBER(Dispersion!$AJ$8)),'Emissions (start here)'!BS299*453.59/3600*Dispersion!$AJ$8,0)</f>
        <v>0</v>
      </c>
      <c r="EJ299" s="74">
        <f>IF(AND(ISNUMBER('Emissions (start here)'!BS299),ISNUMBER(Dispersion!$AJ$9)),'Emissions (start here)'!BS299*453.59/3600*Dispersion!$AJ$9,0)</f>
        <v>0</v>
      </c>
      <c r="EK299" s="74">
        <f>IF(AND(ISNUMBER('Emissions (start here)'!BT299),ISNUMBER(Dispersion!$AJ$10)),'Emissions (start here)'!BT299*2000*453.59/8760/3600*Dispersion!$AJ$10,0)</f>
        <v>0</v>
      </c>
      <c r="EL299" s="74">
        <f>IF(AND(ISNUMBER('Emissions (start here)'!BT299),ISNUMBER(Dispersion!$AJ$11)),'Emissions (start here)'!BT299*2000*453.59/8760/3600*Dispersion!$AJ$11,0)</f>
        <v>0</v>
      </c>
      <c r="EM299" s="74">
        <f>IF(AND(ISNUMBER('Emissions (start here)'!BU299),ISNUMBER(Dispersion!$AK$8)),'Emissions (start here)'!BU299*453.59/3600*Dispersion!$AK$8,0)</f>
        <v>0</v>
      </c>
      <c r="EN299" s="74">
        <f>IF(AND(ISNUMBER('Emissions (start here)'!BU299),ISNUMBER(Dispersion!$AK$9)),'Emissions (start here)'!BU299*453.59/3600*Dispersion!$AK$9,0)</f>
        <v>0</v>
      </c>
      <c r="EO299" s="74">
        <f>IF(AND(ISNUMBER('Emissions (start here)'!BV299),ISNUMBER(Dispersion!$AK$10)),'Emissions (start here)'!BV299*2000*453.59/8760/3600*Dispersion!$AK$10,0)</f>
        <v>0</v>
      </c>
      <c r="EP299" s="74">
        <f>IF(AND(ISNUMBER('Emissions (start here)'!BV299),ISNUMBER(Dispersion!$AK$11)),'Emissions (start here)'!BV299*2000*453.59/8760/3600*Dispersion!$AK$11,0)</f>
        <v>0</v>
      </c>
      <c r="EQ299" s="74">
        <f>IF(AND(ISNUMBER('Emissions (start here)'!BW299),ISNUMBER(Dispersion!$AL$8)),'Emissions (start here)'!BW299*453.59/3600*Dispersion!$AL$8,0)</f>
        <v>0</v>
      </c>
      <c r="ER299" s="74">
        <f>IF(AND(ISNUMBER('Emissions (start here)'!BW299),ISNUMBER(Dispersion!$AL$9)),'Emissions (start here)'!BW299*453.59/3600*Dispersion!$AL$9,0)</f>
        <v>0</v>
      </c>
      <c r="ES299" s="74">
        <f>IF(AND(ISNUMBER('Emissions (start here)'!BX299),ISNUMBER(Dispersion!$AL$10)),'Emissions (start here)'!BX299*2000*453.59/8760/3600*Dispersion!$AL$10,0)</f>
        <v>0</v>
      </c>
      <c r="ET299" s="74">
        <f>IF(AND(ISNUMBER('Emissions (start here)'!BX299),ISNUMBER(Dispersion!$AL$11)),'Emissions (start here)'!BX299*2000*453.59/8760/3600*Dispersion!$AL$11,0)</f>
        <v>0</v>
      </c>
      <c r="EU299" s="74">
        <f>IF(AND(ISNUMBER('Emissions (start here)'!BY299),ISNUMBER(Dispersion!$AM$8)),'Emissions (start here)'!BY299*453.59/3600*Dispersion!$AM$8,0)</f>
        <v>0</v>
      </c>
      <c r="EV299" s="74">
        <f>IF(AND(ISNUMBER('Emissions (start here)'!BY299),ISNUMBER(Dispersion!$AM$9)),'Emissions (start here)'!BY299*453.59/3600*Dispersion!$AM$9,0)</f>
        <v>0</v>
      </c>
      <c r="EW299" s="74">
        <f>IF(AND(ISNUMBER('Emissions (start here)'!BZ299),ISNUMBER(Dispersion!$AM$10)),'Emissions (start here)'!BZ299*2000*453.59/8760/3600*Dispersion!$AM$10,0)</f>
        <v>0</v>
      </c>
      <c r="EX299" s="74">
        <f>IF(AND(ISNUMBER('Emissions (start here)'!BZ299),ISNUMBER(Dispersion!$AM$11)),'Emissions (start here)'!BZ299*2000*453.59/8760/3600*Dispersion!$AM$11,0)</f>
        <v>0</v>
      </c>
      <c r="EY299" s="74">
        <f>IF(AND(ISNUMBER('Emissions (start here)'!CA299),ISNUMBER(Dispersion!$AN$8)),'Emissions (start here)'!CA299*453.59/3600*Dispersion!$AN$8,0)</f>
        <v>0</v>
      </c>
      <c r="EZ299" s="74">
        <f>IF(AND(ISNUMBER('Emissions (start here)'!CA299),ISNUMBER(Dispersion!$AN$9)),'Emissions (start here)'!CA299*453.59/3600*Dispersion!$AN$9,0)</f>
        <v>0</v>
      </c>
      <c r="FA299" s="74">
        <f>IF(AND(ISNUMBER('Emissions (start here)'!CB299),ISNUMBER(Dispersion!$AN$10)),'Emissions (start here)'!CB299*2000*453.59/8760/3600*Dispersion!$AN$10,0)</f>
        <v>0</v>
      </c>
      <c r="FB299" s="74">
        <f>IF(AND(ISNUMBER('Emissions (start here)'!CB299),ISNUMBER(Dispersion!$AN$11)),'Emissions (start here)'!CB299*2000*453.59/8760/3600*Dispersion!$AN$11,0)</f>
        <v>0</v>
      </c>
      <c r="FC299" s="74">
        <f>IF(AND(ISNUMBER('Emissions (start here)'!CC299),ISNUMBER(Dispersion!$AO$8)),'Emissions (start here)'!CC299*453.59/3600*Dispersion!$AO$8,0)</f>
        <v>0</v>
      </c>
      <c r="FD299" s="74">
        <f>IF(AND(ISNUMBER('Emissions (start here)'!CC299),ISNUMBER(Dispersion!$AO$9)),'Emissions (start here)'!CC299*453.59/3600*Dispersion!$AO$9,0)</f>
        <v>0</v>
      </c>
      <c r="FE299" s="74">
        <f>IF(AND(ISNUMBER('Emissions (start here)'!CD299),ISNUMBER(Dispersion!$AO$10)),'Emissions (start here)'!CD299*2000*453.59/8760/3600*Dispersion!$AO$10,0)</f>
        <v>0</v>
      </c>
      <c r="FF299" s="74">
        <f>IF(AND(ISNUMBER('Emissions (start here)'!CD299),ISNUMBER(Dispersion!$AO$11)),'Emissions (start here)'!CD299*2000*453.59/8760/3600*Dispersion!$AO$11,0)</f>
        <v>0</v>
      </c>
      <c r="FG299" s="74">
        <f>IF(AND(ISNUMBER('Emissions (start here)'!CE299),ISNUMBER(Dispersion!$AP$8)),'Emissions (start here)'!CE299*453.59/3600*Dispersion!$AP$8,0)</f>
        <v>0</v>
      </c>
      <c r="FH299" s="74">
        <f>IF(AND(ISNUMBER('Emissions (start here)'!CE299),ISNUMBER(Dispersion!$AP$9)),'Emissions (start here)'!CE299*453.59/3600*Dispersion!$AP$9,0)</f>
        <v>0</v>
      </c>
      <c r="FI299" s="74">
        <f>IF(AND(ISNUMBER('Emissions (start here)'!CF299),ISNUMBER(Dispersion!$AP$10)),'Emissions (start here)'!CF299*2000*453.59/8760/3600*Dispersion!$AP$10,0)</f>
        <v>0</v>
      </c>
      <c r="FJ299" s="74">
        <f>IF(AND(ISNUMBER('Emissions (start here)'!CF299),ISNUMBER(Dispersion!$AP$11)),'Emissions (start here)'!CF299*2000*453.59/8760/3600*Dispersion!$AP$11,0)</f>
        <v>0</v>
      </c>
      <c r="FK299" s="74">
        <f>IF(AND(ISNUMBER('Emissions (start here)'!CG299),ISNUMBER(Dispersion!$AQ$8)),'Emissions (start here)'!CG299*453.59/3600*Dispersion!$AQ$8,0)</f>
        <v>0</v>
      </c>
      <c r="FL299" s="74">
        <f>IF(AND(ISNUMBER('Emissions (start here)'!CG299),ISNUMBER(Dispersion!$AQ$9)),'Emissions (start here)'!CG299*453.59/3600*Dispersion!$AQ$9,0)</f>
        <v>0</v>
      </c>
      <c r="FM299" s="74">
        <f>IF(AND(ISNUMBER('Emissions (start here)'!CH299),ISNUMBER(Dispersion!$AQ$10)),'Emissions (start here)'!CH299*2000*453.59/8760/3600*Dispersion!$AQ$10,0)</f>
        <v>0</v>
      </c>
      <c r="FN299" s="74">
        <f>IF(AND(ISNUMBER('Emissions (start here)'!CH299),ISNUMBER(Dispersion!$AQ$11)),'Emissions (start here)'!CH299*2000*453.59/8760/3600*Dispersion!$AQ$11,0)</f>
        <v>0</v>
      </c>
      <c r="FO299" s="74">
        <f>IF(AND(ISNUMBER('Emissions (start here)'!CI299),ISNUMBER(Dispersion!$AR$8)),'Emissions (start here)'!CI299*453.59/3600*Dispersion!$AR$8,0)</f>
        <v>0</v>
      </c>
      <c r="FP299" s="74">
        <f>IF(AND(ISNUMBER('Emissions (start here)'!CI299),ISNUMBER(Dispersion!$AR$9)),'Emissions (start here)'!CI299*453.59/3600*Dispersion!$AR$9,0)</f>
        <v>0</v>
      </c>
      <c r="FQ299" s="74">
        <f>IF(AND(ISNUMBER('Emissions (start here)'!CJ299),ISNUMBER(Dispersion!$AR$10)),'Emissions (start here)'!CJ299*2000*453.59/8760/3600*Dispersion!$AR$10,0)</f>
        <v>0</v>
      </c>
      <c r="FR299" s="74">
        <f>IF(AND(ISNUMBER('Emissions (start here)'!CJ299),ISNUMBER(Dispersion!$AR$11)),'Emissions (start here)'!CJ299*2000*453.59/8760/3600*Dispersion!$AR$11,0)</f>
        <v>0</v>
      </c>
      <c r="FS299" s="74">
        <f>IF(AND(ISNUMBER('Emissions (start here)'!CK299),ISNUMBER(Dispersion!$AS$8)),'Emissions (start here)'!CK299*453.59/3600*Dispersion!$AS$8,0)</f>
        <v>0</v>
      </c>
      <c r="FT299" s="74">
        <f>IF(AND(ISNUMBER('Emissions (start here)'!CK299),ISNUMBER(Dispersion!$AS$9)),'Emissions (start here)'!CK299*453.59/3600*Dispersion!$AS$9,0)</f>
        <v>0</v>
      </c>
      <c r="FU299" s="74">
        <f>IF(AND(ISNUMBER('Emissions (start here)'!CL299),ISNUMBER(Dispersion!$AS$10)),'Emissions (start here)'!CL299*2000*453.59/8760/3600*Dispersion!$AS$10,0)</f>
        <v>0</v>
      </c>
      <c r="FV299" s="74">
        <f>IF(AND(ISNUMBER('Emissions (start here)'!CL299),ISNUMBER(Dispersion!$AS$11)),'Emissions (start here)'!CL299*2000*453.59/8760/3600*Dispersion!$AS$11,0)</f>
        <v>0</v>
      </c>
      <c r="FW299" s="74">
        <f>IF(AND(ISNUMBER('Emissions (start here)'!CM299),ISNUMBER(Dispersion!$AT$8)),'Emissions (start here)'!CM299*453.59/3600*Dispersion!$AT$8,0)</f>
        <v>0</v>
      </c>
      <c r="FX299" s="74">
        <f>IF(AND(ISNUMBER('Emissions (start here)'!CM299),ISNUMBER(Dispersion!$AT$9)),'Emissions (start here)'!CM299*453.59/3600*Dispersion!$AT$9,0)</f>
        <v>0</v>
      </c>
      <c r="FY299" s="74">
        <f>IF(AND(ISNUMBER('Emissions (start here)'!CN299),ISNUMBER(Dispersion!$AT$10)),'Emissions (start here)'!CN299*2000*453.59/8760/3600*Dispersion!$AT$10,0)</f>
        <v>0</v>
      </c>
      <c r="FZ299" s="74">
        <f>IF(AND(ISNUMBER('Emissions (start here)'!CN299),ISNUMBER(Dispersion!$AT$11)),'Emissions (start here)'!CN299*2000*453.59/8760/3600*Dispersion!$AT$11,0)</f>
        <v>0</v>
      </c>
      <c r="GA299" s="74">
        <f>IF(AND(ISNUMBER('Emissions (start here)'!CO299),ISNUMBER(Dispersion!$AU$8)),'Emissions (start here)'!CO299*453.59/3600*Dispersion!$AU$8,0)</f>
        <v>0</v>
      </c>
      <c r="GB299" s="74">
        <f>IF(AND(ISNUMBER('Emissions (start here)'!CO299),ISNUMBER(Dispersion!$AU$9)),'Emissions (start here)'!CO299*453.59/3600*Dispersion!$AU$9,0)</f>
        <v>0</v>
      </c>
      <c r="GC299" s="74">
        <f>IF(AND(ISNUMBER('Emissions (start here)'!CP299),ISNUMBER(Dispersion!$AU$10)),'Emissions (start here)'!CP299*2000*453.59/8760/3600*Dispersion!$AU$10,0)</f>
        <v>0</v>
      </c>
      <c r="GD299" s="74">
        <f>IF(AND(ISNUMBER('Emissions (start here)'!CP299),ISNUMBER(Dispersion!$AU$11)),'Emissions (start here)'!CP299*2000*453.59/8760/3600*Dispersion!$AU$11,0)</f>
        <v>0</v>
      </c>
      <c r="GE299" s="74">
        <f>IF(AND(ISNUMBER('Emissions (start here)'!CQ299),ISNUMBER(Dispersion!$AV$8)),'Emissions (start here)'!CQ299*453.59/3600*Dispersion!$AV$8,0)</f>
        <v>0</v>
      </c>
      <c r="GF299" s="74">
        <f>IF(AND(ISNUMBER('Emissions (start here)'!CQ299),ISNUMBER(Dispersion!$AV$9)),'Emissions (start here)'!CQ299*453.59/3600*Dispersion!$AV$9,0)</f>
        <v>0</v>
      </c>
      <c r="GG299" s="74">
        <f>IF(AND(ISNUMBER('Emissions (start here)'!CR299),ISNUMBER(Dispersion!$AV$10)),'Emissions (start here)'!CR299*2000*453.59/8760/3600*Dispersion!$AV$10,0)</f>
        <v>0</v>
      </c>
      <c r="GH299" s="74">
        <f>IF(AND(ISNUMBER('Emissions (start here)'!CR299),ISNUMBER(Dispersion!$AV$11)),'Emissions (start here)'!CR299*2000*453.59/8760/3600*Dispersion!$AV$11,0)</f>
        <v>0</v>
      </c>
      <c r="GI299" s="74">
        <f>IF(AND(ISNUMBER('Emissions (start here)'!CS299),ISNUMBER(Dispersion!$AW$8)),'Emissions (start here)'!CS299*453.59/3600*Dispersion!$AW$8,0)</f>
        <v>0</v>
      </c>
      <c r="GJ299" s="74">
        <f>IF(AND(ISNUMBER('Emissions (start here)'!CS299),ISNUMBER(Dispersion!$AW$9)),'Emissions (start here)'!CS299*453.59/3600*Dispersion!$AW$9,0)</f>
        <v>0</v>
      </c>
      <c r="GK299" s="74">
        <f>IF(AND(ISNUMBER('Emissions (start here)'!CT299),ISNUMBER(Dispersion!$AW$10)),'Emissions (start here)'!CT299*2000*453.59/8760/3600*Dispersion!$AW$10,0)</f>
        <v>0</v>
      </c>
      <c r="GL299" s="74">
        <f>IF(AND(ISNUMBER('Emissions (start here)'!CT299),ISNUMBER(Dispersion!$AW$11)),'Emissions (start here)'!CT299*2000*453.59/8760/3600*Dispersion!$AW$11,0)</f>
        <v>0</v>
      </c>
      <c r="GM299" s="74">
        <f>IF(AND(ISNUMBER('Emissions (start here)'!CU299),ISNUMBER(Dispersion!$AX$8)),'Emissions (start here)'!CU299*453.59/3600*Dispersion!$AX$8,0)</f>
        <v>0</v>
      </c>
      <c r="GN299" s="74">
        <f>IF(AND(ISNUMBER('Emissions (start here)'!CU299),ISNUMBER(Dispersion!$AX$9)),'Emissions (start here)'!CU299*453.59/3600*Dispersion!$AX$9,0)</f>
        <v>0</v>
      </c>
      <c r="GO299" s="74">
        <f>IF(AND(ISNUMBER('Emissions (start here)'!CV299),ISNUMBER(Dispersion!$AX$10)),'Emissions (start here)'!CV299*2000*453.59/8760/3600*Dispersion!$AX$10,0)</f>
        <v>0</v>
      </c>
      <c r="GP299" s="74">
        <f>IF(AND(ISNUMBER('Emissions (start here)'!CV299),ISNUMBER(Dispersion!$AX$11)),'Emissions (start here)'!CV299*2000*453.59/8760/3600*Dispersion!$AX$11,0)</f>
        <v>0</v>
      </c>
      <c r="GQ299" s="74">
        <f>IF(AND(ISNUMBER('Emissions (start here)'!CW299),ISNUMBER(Dispersion!$AY$8)),'Emissions (start here)'!CW299*453.59/3600*Dispersion!$AY$8,0)</f>
        <v>0</v>
      </c>
      <c r="GR299" s="74">
        <f>IF(AND(ISNUMBER('Emissions (start here)'!CW299),ISNUMBER(Dispersion!$AY$9)),'Emissions (start here)'!CW299*453.59/3600*Dispersion!$AY$9,0)</f>
        <v>0</v>
      </c>
      <c r="GS299" s="74">
        <f>IF(AND(ISNUMBER('Emissions (start here)'!CX299),ISNUMBER(Dispersion!$AY$10)),'Emissions (start here)'!CX299*2000*453.59/8760/3600*Dispersion!$AY$10,0)</f>
        <v>0</v>
      </c>
      <c r="GT299" s="74">
        <f>IF(AND(ISNUMBER('Emissions (start here)'!CX299),ISNUMBER(Dispersion!$AY$11)),'Emissions (start here)'!CX299*2000*453.59/8760/3600*Dispersion!$AY$11,0)</f>
        <v>0</v>
      </c>
      <c r="GU299" s="74">
        <f>IF(AND(ISNUMBER('Emissions (start here)'!CY299),ISNUMBER(Dispersion!$AZ$8)),'Emissions (start here)'!CY299*453.59/3600*Dispersion!$AZ$8,0)</f>
        <v>0</v>
      </c>
      <c r="GV299" s="74">
        <f>IF(AND(ISNUMBER('Emissions (start here)'!CY299),ISNUMBER(Dispersion!$AZ$9)),'Emissions (start here)'!CY299*453.59/3600*Dispersion!$AZ$9,0)</f>
        <v>0</v>
      </c>
      <c r="GW299" s="74">
        <f>IF(AND(ISNUMBER('Emissions (start here)'!CZ299),ISNUMBER(Dispersion!$AZ$10)),'Emissions (start here)'!CZ299*2000*453.59/8760/3600*Dispersion!$AZ$10,0)</f>
        <v>0</v>
      </c>
      <c r="GX299" s="74">
        <f>IF(AND(ISNUMBER('Emissions (start here)'!CZ299),ISNUMBER(Dispersion!$AZ$11)),'Emissions (start here)'!CZ299*2000*453.59/8760/3600*Dispersion!$AZ$11,0)</f>
        <v>0</v>
      </c>
    </row>
    <row r="300" spans="1:206" x14ac:dyDescent="0.2">
      <c r="A300" s="51" t="str">
        <f>'Tox Values'!C300</f>
        <v>59-89-2</v>
      </c>
      <c r="B300" s="94" t="str">
        <f>'Tox Values'!D300</f>
        <v>N-Nitrosomorpholine</v>
      </c>
      <c r="C300" s="96">
        <f t="shared" si="17"/>
        <v>0</v>
      </c>
      <c r="D300" s="74">
        <f t="shared" si="18"/>
        <v>0</v>
      </c>
      <c r="E300" s="74">
        <f t="shared" si="19"/>
        <v>0</v>
      </c>
      <c r="F300" s="99">
        <f t="shared" si="20"/>
        <v>0</v>
      </c>
      <c r="G300" s="97">
        <f>IF(AND(ISNUMBER('Emissions (start here)'!E300),ISNUMBER(Dispersion!$C$8)),'Emissions (start here)'!E300*453.59/3600*Dispersion!$C$8,0)</f>
        <v>0</v>
      </c>
      <c r="H300" s="74">
        <f>IF(AND(ISNUMBER('Emissions (start here)'!E300),ISNUMBER(Dispersion!$C$9)),'Emissions (start here)'!E300*453.59/3600*Dispersion!$C$9,0)</f>
        <v>0</v>
      </c>
      <c r="I300" s="74">
        <f>IF(AND(ISNUMBER('Emissions (start here)'!F300),ISNUMBER(Dispersion!$C$10)),'Emissions (start here)'!F300*2000*453.59/8760/3600*Dispersion!$C$10,0)</f>
        <v>0</v>
      </c>
      <c r="J300" s="74">
        <f>IF(AND(ISNUMBER('Emissions (start here)'!F300),ISNUMBER(Dispersion!$C$11)),'Emissions (start here)'!F300*2000*453.59/8760/3600*Dispersion!$C$11,0)</f>
        <v>0</v>
      </c>
      <c r="K300" s="74">
        <f>IF(AND(ISNUMBER('Emissions (start here)'!G300),ISNUMBER(Dispersion!$D$8)),'Emissions (start here)'!G300*453.59/3600*Dispersion!$D$8,0)</f>
        <v>0</v>
      </c>
      <c r="L300" s="74">
        <f>IF(AND(ISNUMBER('Emissions (start here)'!G300),ISNUMBER(Dispersion!$D$9)),'Emissions (start here)'!G300*453.59/3600*Dispersion!$D$9,0)</f>
        <v>0</v>
      </c>
      <c r="M300" s="74">
        <f>IF(AND(ISNUMBER('Emissions (start here)'!H300),ISNUMBER(Dispersion!$D$10)),'Emissions (start here)'!H300*2000*453.59/8760/3600*Dispersion!$D$10,0)</f>
        <v>0</v>
      </c>
      <c r="N300" s="74">
        <f>IF(AND(ISNUMBER('Emissions (start here)'!H300),ISNUMBER(Dispersion!$D$11)),'Emissions (start here)'!H300*2000*453.59/8760/3600*Dispersion!$D$11,0)</f>
        <v>0</v>
      </c>
      <c r="O300" s="74">
        <f>IF(AND(ISNUMBER('Emissions (start here)'!I300),ISNUMBER(Dispersion!$E$8)),'Emissions (start here)'!I300*453.59/3600*Dispersion!$E$8,0)</f>
        <v>0</v>
      </c>
      <c r="P300" s="74">
        <f>IF(AND(ISNUMBER('Emissions (start here)'!I300),ISNUMBER(Dispersion!$E$9)),'Emissions (start here)'!I300*453.59/3600*Dispersion!$E$9,0)</f>
        <v>0</v>
      </c>
      <c r="Q300" s="74">
        <f>IF(AND(ISNUMBER('Emissions (start here)'!J300),ISNUMBER(Dispersion!$E$10)),'Emissions (start here)'!J300*2000*453.59/8760/3600*Dispersion!$E$10,0)</f>
        <v>0</v>
      </c>
      <c r="R300" s="74">
        <f>IF(AND(ISNUMBER('Emissions (start here)'!J300),ISNUMBER(Dispersion!$E$11)),'Emissions (start here)'!J300*2000*453.59/8760/3600*Dispersion!$E$11,0)</f>
        <v>0</v>
      </c>
      <c r="S300" s="74">
        <f>IF(AND(ISNUMBER('Emissions (start here)'!K300),ISNUMBER(Dispersion!$F$8)),'Emissions (start here)'!K300*453.59/3600*Dispersion!$F$8,0)</f>
        <v>0</v>
      </c>
      <c r="T300" s="74">
        <f>IF(AND(ISNUMBER('Emissions (start here)'!K300),ISNUMBER(Dispersion!$F$9)),'Emissions (start here)'!K300*453.59/3600*Dispersion!$F$9,0)</f>
        <v>0</v>
      </c>
      <c r="U300" s="74">
        <f>IF(AND(ISNUMBER('Emissions (start here)'!L300),ISNUMBER(Dispersion!$F$10)),'Emissions (start here)'!L300*2000*453.59/8760/3600*Dispersion!$F$10,0)</f>
        <v>0</v>
      </c>
      <c r="V300" s="74">
        <f>IF(AND(ISNUMBER('Emissions (start here)'!L300),ISNUMBER(Dispersion!$F$11)),'Emissions (start here)'!L300*2000*453.59/8760/3600*Dispersion!$F$11,0)</f>
        <v>0</v>
      </c>
      <c r="W300" s="74">
        <f>IF(AND(ISNUMBER('Emissions (start here)'!M300),ISNUMBER(Dispersion!$G$8)),'Emissions (start here)'!M300*453.59/3600*Dispersion!$G$8,0)</f>
        <v>0</v>
      </c>
      <c r="X300" s="74">
        <f>IF(AND(ISNUMBER('Emissions (start here)'!M300),ISNUMBER(Dispersion!$G$9)),'Emissions (start here)'!M300*453.59/3600*Dispersion!$G$9,0)</f>
        <v>0</v>
      </c>
      <c r="Y300" s="74">
        <f>IF(AND(ISNUMBER('Emissions (start here)'!N300),ISNUMBER(Dispersion!$G$10)),'Emissions (start here)'!N300*2000*453.59/8760/3600*Dispersion!$G$10,0)</f>
        <v>0</v>
      </c>
      <c r="Z300" s="74">
        <f>IF(AND(ISNUMBER('Emissions (start here)'!N300),ISNUMBER(Dispersion!$G$11)),'Emissions (start here)'!N300*2000*453.59/8760/3600*Dispersion!$G$11,0)</f>
        <v>0</v>
      </c>
      <c r="AA300" s="74">
        <f>IF(AND(ISNUMBER('Emissions (start here)'!O300),ISNUMBER(Dispersion!$H$8)),'Emissions (start here)'!O300*453.59/3600*Dispersion!$H$8,0)</f>
        <v>0</v>
      </c>
      <c r="AB300" s="74">
        <f>IF(AND(ISNUMBER('Emissions (start here)'!O300),ISNUMBER(Dispersion!$H$9)),'Emissions (start here)'!O300*453.59/3600*Dispersion!$H$9,0)</f>
        <v>0</v>
      </c>
      <c r="AC300" s="74">
        <f>IF(AND(ISNUMBER('Emissions (start here)'!P300),ISNUMBER(Dispersion!$H$10)),'Emissions (start here)'!P300*2000*453.59/8760/3600*Dispersion!$H$10,0)</f>
        <v>0</v>
      </c>
      <c r="AD300" s="74">
        <f>IF(AND(ISNUMBER('Emissions (start here)'!P300),ISNUMBER(Dispersion!$H$11)),'Emissions (start here)'!P300*2000*453.59/8760/3600*Dispersion!$H$11,0)</f>
        <v>0</v>
      </c>
      <c r="AE300" s="74">
        <f>IF(AND(ISNUMBER('Emissions (start here)'!Q300),ISNUMBER(Dispersion!$I$8)),'Emissions (start here)'!Q300*453.59/3600*Dispersion!$I$8,0)</f>
        <v>0</v>
      </c>
      <c r="AF300" s="74">
        <f>IF(AND(ISNUMBER('Emissions (start here)'!Q300),ISNUMBER(Dispersion!$I$9)),'Emissions (start here)'!Q300*453.59/3600*Dispersion!$I$9,0)</f>
        <v>0</v>
      </c>
      <c r="AG300" s="74">
        <f>IF(AND(ISNUMBER('Emissions (start here)'!R300),ISNUMBER(Dispersion!$I$10)),'Emissions (start here)'!R300*2000*453.59/8760/3600*Dispersion!$I$10,0)</f>
        <v>0</v>
      </c>
      <c r="AH300" s="74">
        <f>IF(AND(ISNUMBER('Emissions (start here)'!R300),ISNUMBER(Dispersion!$I$11)),'Emissions (start here)'!R300*2000*453.59/8760/3600*Dispersion!$I$11,0)</f>
        <v>0</v>
      </c>
      <c r="AI300" s="74">
        <f>IF(AND(ISNUMBER('Emissions (start here)'!S300),ISNUMBER(Dispersion!$J$8)),'Emissions (start here)'!S300*453.59/3600*Dispersion!$J$8,0)</f>
        <v>0</v>
      </c>
      <c r="AJ300" s="74">
        <f>IF(AND(ISNUMBER('Emissions (start here)'!S300),ISNUMBER(Dispersion!$J$9)),'Emissions (start here)'!S300*453.59/3600*Dispersion!$J$9,0)</f>
        <v>0</v>
      </c>
      <c r="AK300" s="74">
        <f>IF(AND(ISNUMBER('Emissions (start here)'!T300),ISNUMBER(Dispersion!$J$10)),'Emissions (start here)'!T300*2000*453.59/8760/3600*Dispersion!$J$10,0)</f>
        <v>0</v>
      </c>
      <c r="AL300" s="74">
        <f>IF(AND(ISNUMBER('Emissions (start here)'!T300),ISNUMBER(Dispersion!$J$11)),'Emissions (start here)'!T300*2000*453.59/8760/3600*Dispersion!$J$11,0)</f>
        <v>0</v>
      </c>
      <c r="AM300" s="74">
        <f>IF(AND(ISNUMBER('Emissions (start here)'!U300),ISNUMBER(Dispersion!$K$8)),'Emissions (start here)'!U300*453.59/3600*Dispersion!$K$8,0)</f>
        <v>0</v>
      </c>
      <c r="AN300" s="74">
        <f>IF(AND(ISNUMBER('Emissions (start here)'!U300),ISNUMBER(Dispersion!$K$9)),'Emissions (start here)'!U300*453.59/3600*Dispersion!$K$9,0)</f>
        <v>0</v>
      </c>
      <c r="AO300" s="74">
        <f>IF(AND(ISNUMBER('Emissions (start here)'!V300),ISNUMBER(Dispersion!$K$10)),'Emissions (start here)'!V300*2000*453.59/8760/3600*Dispersion!$K$10,0)</f>
        <v>0</v>
      </c>
      <c r="AP300" s="74">
        <f>IF(AND(ISNUMBER('Emissions (start here)'!V300),ISNUMBER(Dispersion!$K$11)),'Emissions (start here)'!V300*2000*453.59/8760/3600*Dispersion!$K$11,0)</f>
        <v>0</v>
      </c>
      <c r="AQ300" s="74">
        <f>IF(AND(ISNUMBER('Emissions (start here)'!W300),ISNUMBER(Dispersion!$L$8)),'Emissions (start here)'!W300*453.59/3600*Dispersion!$L$8,0)</f>
        <v>0</v>
      </c>
      <c r="AR300" s="74">
        <f>IF(AND(ISNUMBER('Emissions (start here)'!W300),ISNUMBER(Dispersion!$L$9)),'Emissions (start here)'!W300*453.59/3600*Dispersion!$L$9,0)</f>
        <v>0</v>
      </c>
      <c r="AS300" s="74">
        <f>IF(AND(ISNUMBER('Emissions (start here)'!X300),ISNUMBER(Dispersion!$L$10)),'Emissions (start here)'!X300*2000*453.59/8760/3600*Dispersion!$L$10,0)</f>
        <v>0</v>
      </c>
      <c r="AT300" s="74">
        <f>IF(AND(ISNUMBER('Emissions (start here)'!X300),ISNUMBER(Dispersion!$L$11)),'Emissions (start here)'!X300*2000*453.59/8760/3600*Dispersion!$L$11,0)</f>
        <v>0</v>
      </c>
      <c r="AU300" s="74">
        <f>IF(AND(ISNUMBER('Emissions (start here)'!Y300),ISNUMBER(Dispersion!$M$8)),'Emissions (start here)'!Y300*453.59/3600*Dispersion!$M$8,0)</f>
        <v>0</v>
      </c>
      <c r="AV300" s="74">
        <f>IF(AND(ISNUMBER('Emissions (start here)'!Y300),ISNUMBER(Dispersion!$M$9)),'Emissions (start here)'!Y300*453.59/3600*Dispersion!$M$9,0)</f>
        <v>0</v>
      </c>
      <c r="AW300" s="74">
        <f>IF(AND(ISNUMBER('Emissions (start here)'!Z300),ISNUMBER(Dispersion!$M$10)),'Emissions (start here)'!Z300*2000*453.59/8760/3600*Dispersion!$M$10,0)</f>
        <v>0</v>
      </c>
      <c r="AX300" s="74">
        <f>IF(AND(ISNUMBER('Emissions (start here)'!Z300),ISNUMBER(Dispersion!$M$11)),'Emissions (start here)'!Z300*2000*453.59/8760/3600*Dispersion!$M$11,0)</f>
        <v>0</v>
      </c>
      <c r="AY300" s="74">
        <f>IF(AND(ISNUMBER('Emissions (start here)'!AA300),ISNUMBER(Dispersion!$N$8)),'Emissions (start here)'!AA300*453.59/3600*Dispersion!$N$8,0)</f>
        <v>0</v>
      </c>
      <c r="AZ300" s="74">
        <f>IF(AND(ISNUMBER('Emissions (start here)'!AA300),ISNUMBER(Dispersion!$N$9)),'Emissions (start here)'!AA300*453.59/3600*Dispersion!$N$9,0)</f>
        <v>0</v>
      </c>
      <c r="BA300" s="74">
        <f>IF(AND(ISNUMBER('Emissions (start here)'!AB300),ISNUMBER(Dispersion!$N$10)),'Emissions (start here)'!AB300*2000*453.59/8760/3600*Dispersion!$N$10,0)</f>
        <v>0</v>
      </c>
      <c r="BB300" s="74">
        <f>IF(AND(ISNUMBER('Emissions (start here)'!AB300),ISNUMBER(Dispersion!$N$11)),'Emissions (start here)'!AB300*2000*453.59/8760/3600*Dispersion!$N$11,0)</f>
        <v>0</v>
      </c>
      <c r="BC300" s="74">
        <f>IF(AND(ISNUMBER('Emissions (start here)'!AC300),ISNUMBER(Dispersion!$O$8)),'Emissions (start here)'!AC300*453.59/3600*Dispersion!$O$8,0)</f>
        <v>0</v>
      </c>
      <c r="BD300" s="74">
        <f>IF(AND(ISNUMBER('Emissions (start here)'!AC300),ISNUMBER(Dispersion!$O$9)),'Emissions (start here)'!AC300*453.59/3600*Dispersion!$O$9,0)</f>
        <v>0</v>
      </c>
      <c r="BE300" s="74">
        <f>IF(AND(ISNUMBER('Emissions (start here)'!AD300),ISNUMBER(Dispersion!$O$10)),'Emissions (start here)'!AD300*2000*453.59/8760/3600*Dispersion!$O$10,0)</f>
        <v>0</v>
      </c>
      <c r="BF300" s="74">
        <f>IF(AND(ISNUMBER('Emissions (start here)'!AD300),ISNUMBER(Dispersion!$O$11)),'Emissions (start here)'!AD300*2000*453.59/8760/3600*Dispersion!$O$11,0)</f>
        <v>0</v>
      </c>
      <c r="BG300" s="74">
        <f>IF(AND(ISNUMBER('Emissions (start here)'!AE300),ISNUMBER(Dispersion!$P$8)),'Emissions (start here)'!AE300*453.59/3600*Dispersion!$P$8,0)</f>
        <v>0</v>
      </c>
      <c r="BH300" s="74">
        <f>IF(AND(ISNUMBER('Emissions (start here)'!AE300),ISNUMBER(Dispersion!$P$9)),'Emissions (start here)'!AE300*453.59/3600*Dispersion!$P$9,0)</f>
        <v>0</v>
      </c>
      <c r="BI300" s="74">
        <f>IF(AND(ISNUMBER('Emissions (start here)'!AF300),ISNUMBER(Dispersion!$P$10)),'Emissions (start here)'!AF300*2000*453.59/8760/3600*Dispersion!$P$10,0)</f>
        <v>0</v>
      </c>
      <c r="BJ300" s="74">
        <f>IF(AND(ISNUMBER('Emissions (start here)'!AF300),ISNUMBER(Dispersion!$P$11)),'Emissions (start here)'!AF300*2000*453.59/8760/3600*Dispersion!$P$11,0)</f>
        <v>0</v>
      </c>
      <c r="BK300" s="74">
        <f>IF(AND(ISNUMBER('Emissions (start here)'!AG300),ISNUMBER(Dispersion!$Q$8)),'Emissions (start here)'!AG300*453.59/3600*Dispersion!$Q$8,0)</f>
        <v>0</v>
      </c>
      <c r="BL300" s="74">
        <f>IF(AND(ISNUMBER('Emissions (start here)'!AG300),ISNUMBER(Dispersion!$Q$9)),'Emissions (start here)'!AG300*453.59/3600*Dispersion!$Q$9,0)</f>
        <v>0</v>
      </c>
      <c r="BM300" s="74">
        <f>IF(AND(ISNUMBER('Emissions (start here)'!AH300),ISNUMBER(Dispersion!$Q$10)),'Emissions (start here)'!AH300*2000*453.59/8760/3600*Dispersion!$Q$10,0)</f>
        <v>0</v>
      </c>
      <c r="BN300" s="74">
        <f>IF(AND(ISNUMBER('Emissions (start here)'!AH300),ISNUMBER(Dispersion!$Q$11)),'Emissions (start here)'!AH300*2000*453.59/8760/3600*Dispersion!$Q$11,0)</f>
        <v>0</v>
      </c>
      <c r="BO300" s="74">
        <f>IF(AND(ISNUMBER('Emissions (start here)'!AI300),ISNUMBER(Dispersion!$R$8)),'Emissions (start here)'!AI300*453.59/3600*Dispersion!$R$8,0)</f>
        <v>0</v>
      </c>
      <c r="BP300" s="74">
        <f>IF(AND(ISNUMBER('Emissions (start here)'!AI300),ISNUMBER(Dispersion!$R$9)),'Emissions (start here)'!AI300*453.59/3600*Dispersion!$R$9,0)</f>
        <v>0</v>
      </c>
      <c r="BQ300" s="74">
        <f>IF(AND(ISNUMBER('Emissions (start here)'!AJ300),ISNUMBER(Dispersion!$R$10)),'Emissions (start here)'!AJ300*2000*453.59/8760/3600*Dispersion!$R$10,0)</f>
        <v>0</v>
      </c>
      <c r="BR300" s="74">
        <f>IF(AND(ISNUMBER('Emissions (start here)'!AJ300),ISNUMBER(Dispersion!$R$11)),'Emissions (start here)'!AJ300*2000*453.59/8760/3600*Dispersion!$R$11,0)</f>
        <v>0</v>
      </c>
      <c r="BS300" s="74">
        <f>IF(AND(ISNUMBER('Emissions (start here)'!AK300),ISNUMBER(Dispersion!$S$8)),'Emissions (start here)'!AK300*453.59/3600*Dispersion!$S$8,0)</f>
        <v>0</v>
      </c>
      <c r="BT300" s="74">
        <f>IF(AND(ISNUMBER('Emissions (start here)'!AK300),ISNUMBER(Dispersion!$S$9)),'Emissions (start here)'!AK300*453.59/3600*Dispersion!$S$9,0)</f>
        <v>0</v>
      </c>
      <c r="BU300" s="74">
        <f>IF(AND(ISNUMBER('Emissions (start here)'!AL300),ISNUMBER(Dispersion!$S$10)),'Emissions (start here)'!AL300*2000*453.59/8760/3600*Dispersion!$S$10,0)</f>
        <v>0</v>
      </c>
      <c r="BV300" s="74">
        <f>IF(AND(ISNUMBER('Emissions (start here)'!AL300),ISNUMBER(Dispersion!$S$11)),'Emissions (start here)'!AL300*2000*453.59/8760/3600*Dispersion!$S$11,0)</f>
        <v>0</v>
      </c>
      <c r="BW300" s="74">
        <f>IF(AND(ISNUMBER('Emissions (start here)'!AM300),ISNUMBER(Dispersion!$T$8)),'Emissions (start here)'!AM300*453.59/3600*Dispersion!$T$8,0)</f>
        <v>0</v>
      </c>
      <c r="BX300" s="74">
        <f>IF(AND(ISNUMBER('Emissions (start here)'!AM300),ISNUMBER(Dispersion!$T$9)),'Emissions (start here)'!AM300*453.59/3600*Dispersion!$T$9,0)</f>
        <v>0</v>
      </c>
      <c r="BY300" s="74">
        <f>IF(AND(ISNUMBER('Emissions (start here)'!AN300),ISNUMBER(Dispersion!$T$10)),'Emissions (start here)'!AN300*2000*453.59/8760/3600*Dispersion!$T$10,0)</f>
        <v>0</v>
      </c>
      <c r="BZ300" s="74">
        <f>IF(AND(ISNUMBER('Emissions (start here)'!AN300),ISNUMBER(Dispersion!$T$11)),'Emissions (start here)'!AN300*2000*453.59/8760/3600*Dispersion!$T$11,0)</f>
        <v>0</v>
      </c>
      <c r="CA300" s="74">
        <f>IF(AND(ISNUMBER('Emissions (start here)'!AO300),ISNUMBER(Dispersion!$U$8)),'Emissions (start here)'!AO300*453.59/3600*Dispersion!$U$8,0)</f>
        <v>0</v>
      </c>
      <c r="CB300" s="74">
        <f>IF(AND(ISNUMBER('Emissions (start here)'!AO300),ISNUMBER(Dispersion!$U$9)),'Emissions (start here)'!AO300*453.59/3600*Dispersion!$U$9,0)</f>
        <v>0</v>
      </c>
      <c r="CC300" s="74">
        <f>IF(AND(ISNUMBER('Emissions (start here)'!AP300),ISNUMBER(Dispersion!$U$10)),'Emissions (start here)'!AP300*2000*453.59/8760/3600*Dispersion!$U$10,0)</f>
        <v>0</v>
      </c>
      <c r="CD300" s="74">
        <f>IF(AND(ISNUMBER('Emissions (start here)'!AP300),ISNUMBER(Dispersion!$U$11)),'Emissions (start here)'!AP300*2000*453.59/8760/3600*Dispersion!$U$11,0)</f>
        <v>0</v>
      </c>
      <c r="CE300" s="74">
        <f>IF(AND(ISNUMBER('Emissions (start here)'!AQ300),ISNUMBER(Dispersion!$V$8)),'Emissions (start here)'!AQ300*453.59/3600*Dispersion!$V$8,0)</f>
        <v>0</v>
      </c>
      <c r="CF300" s="74">
        <f>IF(AND(ISNUMBER('Emissions (start here)'!AQ300),ISNUMBER(Dispersion!$V$9)),'Emissions (start here)'!AQ300*453.59/3600*Dispersion!$V$9,0)</f>
        <v>0</v>
      </c>
      <c r="CG300" s="74">
        <f>IF(AND(ISNUMBER('Emissions (start here)'!AR300),ISNUMBER(Dispersion!$V$10)),'Emissions (start here)'!AR300*2000*453.59/8760/3600*Dispersion!$V$10,0)</f>
        <v>0</v>
      </c>
      <c r="CH300" s="74">
        <f>IF(AND(ISNUMBER('Emissions (start here)'!AR300),ISNUMBER(Dispersion!$V$11)),'Emissions (start here)'!AR300*2000*453.59/8760/3600*Dispersion!$V$11,0)</f>
        <v>0</v>
      </c>
      <c r="CI300" s="74">
        <f>IF(AND(ISNUMBER('Emissions (start here)'!AS300),ISNUMBER(Dispersion!$W$8)),'Emissions (start here)'!AS300*453.59/3600*Dispersion!$W$8,0)</f>
        <v>0</v>
      </c>
      <c r="CJ300" s="74">
        <f>IF(AND(ISNUMBER('Emissions (start here)'!AS300),ISNUMBER(Dispersion!$W$9)),'Emissions (start here)'!AS300*453.59/3600*Dispersion!$W$9,0)</f>
        <v>0</v>
      </c>
      <c r="CK300" s="74">
        <f>IF(AND(ISNUMBER('Emissions (start here)'!AT300),ISNUMBER(Dispersion!$W$10)),'Emissions (start here)'!AT300*2000*453.59/8760/3600*Dispersion!$W$10,0)</f>
        <v>0</v>
      </c>
      <c r="CL300" s="74">
        <f>IF(AND(ISNUMBER('Emissions (start here)'!AT300),ISNUMBER(Dispersion!$W$11)),'Emissions (start here)'!AT300*2000*453.59/8760/3600*Dispersion!$W$11,0)</f>
        <v>0</v>
      </c>
      <c r="CM300" s="74">
        <f>IF(AND(ISNUMBER('Emissions (start here)'!AU300),ISNUMBER(Dispersion!$X$8)),'Emissions (start here)'!AU300*453.59/3600*Dispersion!$X$8,0)</f>
        <v>0</v>
      </c>
      <c r="CN300" s="74">
        <f>IF(AND(ISNUMBER('Emissions (start here)'!AU300),ISNUMBER(Dispersion!$X$9)),'Emissions (start here)'!AU300*453.59/3600*Dispersion!$X$9,0)</f>
        <v>0</v>
      </c>
      <c r="CO300" s="74">
        <f>IF(AND(ISNUMBER('Emissions (start here)'!AV300),ISNUMBER(Dispersion!$X$10)),'Emissions (start here)'!AV300*2000*453.59/8760/3600*Dispersion!$X$10,0)</f>
        <v>0</v>
      </c>
      <c r="CP300" s="74">
        <f>IF(AND(ISNUMBER('Emissions (start here)'!AV300),ISNUMBER(Dispersion!$X$11)),'Emissions (start here)'!AV300*2000*453.59/8760/3600*Dispersion!$X$11,0)</f>
        <v>0</v>
      </c>
      <c r="CQ300" s="74">
        <f>IF(AND(ISNUMBER('Emissions (start here)'!AW300),ISNUMBER(Dispersion!$Y$8)),'Emissions (start here)'!AW300*453.59/3600*Dispersion!$Y$8,0)</f>
        <v>0</v>
      </c>
      <c r="CR300" s="74">
        <f>IF(AND(ISNUMBER('Emissions (start here)'!AW300),ISNUMBER(Dispersion!$Y$9)),'Emissions (start here)'!AW300*453.59/3600*Dispersion!$Y$9,0)</f>
        <v>0</v>
      </c>
      <c r="CS300" s="74">
        <f>IF(AND(ISNUMBER('Emissions (start here)'!AX300),ISNUMBER(Dispersion!$Y$10)),'Emissions (start here)'!AX300*2000*453.59/8760/3600*Dispersion!$Y$10,0)</f>
        <v>0</v>
      </c>
      <c r="CT300" s="74">
        <f>IF(AND(ISNUMBER('Emissions (start here)'!AX300),ISNUMBER(Dispersion!$Y$11)),'Emissions (start here)'!AX300*2000*453.59/8760/3600*Dispersion!$Y$11,0)</f>
        <v>0</v>
      </c>
      <c r="CU300" s="74">
        <f>IF(AND(ISNUMBER('Emissions (start here)'!AY300),ISNUMBER(Dispersion!$Z$8)),'Emissions (start here)'!AY300*453.59/3600*Dispersion!$Z$8,0)</f>
        <v>0</v>
      </c>
      <c r="CV300" s="74">
        <f>IF(AND(ISNUMBER('Emissions (start here)'!AY300),ISNUMBER(Dispersion!$Z$9)),'Emissions (start here)'!AY300*453.59/3600*Dispersion!$Z$9,0)</f>
        <v>0</v>
      </c>
      <c r="CW300" s="74">
        <f>IF(AND(ISNUMBER('Emissions (start here)'!AZ300),ISNUMBER(Dispersion!$Z$10)),'Emissions (start here)'!AZ300*2000*453.59/8760/3600*Dispersion!$Z$10,0)</f>
        <v>0</v>
      </c>
      <c r="CX300" s="74">
        <f>IF(AND(ISNUMBER('Emissions (start here)'!AZ300),ISNUMBER(Dispersion!$Z$11)),'Emissions (start here)'!AZ300*2000*453.59/8760/3600*Dispersion!$Z$11,0)</f>
        <v>0</v>
      </c>
      <c r="CY300" s="74">
        <f>IF(AND(ISNUMBER('Emissions (start here)'!BA300),ISNUMBER(Dispersion!$AA$8)),'Emissions (start here)'!BA300*453.59/3600*Dispersion!$AA$8,0)</f>
        <v>0</v>
      </c>
      <c r="CZ300" s="74">
        <f>IF(AND(ISNUMBER('Emissions (start here)'!BA300),ISNUMBER(Dispersion!$AA$9)),'Emissions (start here)'!BA300*453.59/3600*Dispersion!$AA$9,0)</f>
        <v>0</v>
      </c>
      <c r="DA300" s="74">
        <f>IF(AND(ISNUMBER('Emissions (start here)'!BB300),ISNUMBER(Dispersion!$AA$10)),'Emissions (start here)'!BB300*2000*453.59/8760/3600*Dispersion!$AA$10,0)</f>
        <v>0</v>
      </c>
      <c r="DB300" s="74">
        <f>IF(AND(ISNUMBER('Emissions (start here)'!BB300),ISNUMBER(Dispersion!$AA$11)),'Emissions (start here)'!BB300*2000*453.59/8760/3600*Dispersion!$AA$11,0)</f>
        <v>0</v>
      </c>
      <c r="DC300" s="74">
        <f>IF(AND(ISNUMBER('Emissions (start here)'!BC300),ISNUMBER(Dispersion!$AB$8)),'Emissions (start here)'!BC300*453.59/3600*Dispersion!$AB$8,0)</f>
        <v>0</v>
      </c>
      <c r="DD300" s="74">
        <f>IF(AND(ISNUMBER('Emissions (start here)'!BC300),ISNUMBER(Dispersion!$AB$9)),'Emissions (start here)'!BC300*453.59/3600*Dispersion!$AB$9,0)</f>
        <v>0</v>
      </c>
      <c r="DE300" s="74">
        <f>IF(AND(ISNUMBER('Emissions (start here)'!BD300),ISNUMBER(Dispersion!$AB$10)),'Emissions (start here)'!BD300*2000*453.59/8760/3600*Dispersion!$AB$10,0)</f>
        <v>0</v>
      </c>
      <c r="DF300" s="74">
        <f>IF(AND(ISNUMBER('Emissions (start here)'!BD300),ISNUMBER(Dispersion!$AB$11)),'Emissions (start here)'!BD300*2000*453.59/8760/3600*Dispersion!$AB$11,0)</f>
        <v>0</v>
      </c>
      <c r="DG300" s="74">
        <f>IF(AND(ISNUMBER('Emissions (start here)'!BE300),ISNUMBER(Dispersion!$AC$8)),'Emissions (start here)'!BE300*453.59/3600*Dispersion!$AC$8,0)</f>
        <v>0</v>
      </c>
      <c r="DH300" s="74">
        <f>IF(AND(ISNUMBER('Emissions (start here)'!BE300),ISNUMBER(Dispersion!$AC$9)),'Emissions (start here)'!BE300*453.59/3600*Dispersion!$AC$9,0)</f>
        <v>0</v>
      </c>
      <c r="DI300" s="74">
        <f>IF(AND(ISNUMBER('Emissions (start here)'!BF300),ISNUMBER(Dispersion!$AC$10)),'Emissions (start here)'!BF300*2000*453.59/8760/3600*Dispersion!$AC$10,0)</f>
        <v>0</v>
      </c>
      <c r="DJ300" s="74">
        <f>IF(AND(ISNUMBER('Emissions (start here)'!BF300),ISNUMBER(Dispersion!$AC$11)),'Emissions (start here)'!BF300*2000*453.59/8760/3600*Dispersion!$AC$11,0)</f>
        <v>0</v>
      </c>
      <c r="DK300" s="74">
        <f>IF(AND(ISNUMBER('Emissions (start here)'!BG300),ISNUMBER(Dispersion!$AD$8)),'Emissions (start here)'!BG300*453.59/3600*Dispersion!$AD$8,0)</f>
        <v>0</v>
      </c>
      <c r="DL300" s="74">
        <f>IF(AND(ISNUMBER('Emissions (start here)'!BG300),ISNUMBER(Dispersion!$AD$9)),'Emissions (start here)'!BG300*453.59/3600*Dispersion!$AD$9,0)</f>
        <v>0</v>
      </c>
      <c r="DM300" s="74">
        <f>IF(AND(ISNUMBER('Emissions (start here)'!BH300),ISNUMBER(Dispersion!$AD$10)),'Emissions (start here)'!BH300*2000*453.59/8760/3600*Dispersion!$AD$10,0)</f>
        <v>0</v>
      </c>
      <c r="DN300" s="74">
        <f>IF(AND(ISNUMBER('Emissions (start here)'!BH300),ISNUMBER(Dispersion!$AD$11)),'Emissions (start here)'!BH300*2000*453.59/8760/3600*Dispersion!$AD$11,0)</f>
        <v>0</v>
      </c>
      <c r="DO300" s="74">
        <f>IF(AND(ISNUMBER('Emissions (start here)'!BI300),ISNUMBER(Dispersion!$AE$8)),'Emissions (start here)'!BI300*453.59/3600*Dispersion!$AE$8,0)</f>
        <v>0</v>
      </c>
      <c r="DP300" s="74">
        <f>IF(AND(ISNUMBER('Emissions (start here)'!BI300),ISNUMBER(Dispersion!$AE$9)),'Emissions (start here)'!BI300*453.59/3600*Dispersion!$AE$9,0)</f>
        <v>0</v>
      </c>
      <c r="DQ300" s="74">
        <f>IF(AND(ISNUMBER('Emissions (start here)'!BJ300),ISNUMBER(Dispersion!$AE$10)),'Emissions (start here)'!BJ300*2000*453.59/8760/3600*Dispersion!$AE$10,0)</f>
        <v>0</v>
      </c>
      <c r="DR300" s="74">
        <f>IF(AND(ISNUMBER('Emissions (start here)'!BJ300),ISNUMBER(Dispersion!$AE$11)),'Emissions (start here)'!BJ300*2000*453.59/8760/3600*Dispersion!$AE$11,0)</f>
        <v>0</v>
      </c>
      <c r="DS300" s="74">
        <f>IF(AND(ISNUMBER('Emissions (start here)'!BK300),ISNUMBER(Dispersion!$AF$8)),'Emissions (start here)'!BK300*453.59/3600*Dispersion!$AF$8,0)</f>
        <v>0</v>
      </c>
      <c r="DT300" s="74">
        <f>IF(AND(ISNUMBER('Emissions (start here)'!BK300),ISNUMBER(Dispersion!$AF$9)),'Emissions (start here)'!BK300*453.59/3600*Dispersion!$AF$9,0)</f>
        <v>0</v>
      </c>
      <c r="DU300" s="74">
        <f>IF(AND(ISNUMBER('Emissions (start here)'!BL300),ISNUMBER(Dispersion!$AF$10)),'Emissions (start here)'!BL300*2000*453.59/8760/3600*Dispersion!$AF$10,0)</f>
        <v>0</v>
      </c>
      <c r="DV300" s="74">
        <f>IF(AND(ISNUMBER('Emissions (start here)'!BL300),ISNUMBER(Dispersion!$AF$11)),'Emissions (start here)'!BL300*2000*453.59/8760/3600*Dispersion!$AF$11,0)</f>
        <v>0</v>
      </c>
      <c r="DW300" s="74">
        <f>IF(AND(ISNUMBER('Emissions (start here)'!BM300),ISNUMBER(Dispersion!$AG$8)),'Emissions (start here)'!BM300*453.59/3600*Dispersion!$AG$8,0)</f>
        <v>0</v>
      </c>
      <c r="DX300" s="74">
        <f>IF(AND(ISNUMBER('Emissions (start here)'!BM300),ISNUMBER(Dispersion!$AG$9)),'Emissions (start here)'!BM300*453.59/3600*Dispersion!$AG$9,0)</f>
        <v>0</v>
      </c>
      <c r="DY300" s="74">
        <f>IF(AND(ISNUMBER('Emissions (start here)'!BN300),ISNUMBER(Dispersion!$AG$10)),'Emissions (start here)'!BN300*2000*453.59/8760/3600*Dispersion!$AG$10,0)</f>
        <v>0</v>
      </c>
      <c r="DZ300" s="74">
        <f>IF(AND(ISNUMBER('Emissions (start here)'!BN300),ISNUMBER(Dispersion!$AG$11)),'Emissions (start here)'!BN300*2000*453.59/8760/3600*Dispersion!$AG$11,0)</f>
        <v>0</v>
      </c>
      <c r="EA300" s="74">
        <f>IF(AND(ISNUMBER('Emissions (start here)'!BO300),ISNUMBER(Dispersion!$AH$8)),'Emissions (start here)'!BO300*453.59/3600*Dispersion!$AH$8,0)</f>
        <v>0</v>
      </c>
      <c r="EB300" s="74">
        <f>IF(AND(ISNUMBER('Emissions (start here)'!BO300),ISNUMBER(Dispersion!$AH$9)),'Emissions (start here)'!BO300*453.59/3600*Dispersion!$AH$9,0)</f>
        <v>0</v>
      </c>
      <c r="EC300" s="74">
        <f>IF(AND(ISNUMBER('Emissions (start here)'!BP300),ISNUMBER(Dispersion!$AH$10)),'Emissions (start here)'!BP300*2000*453.59/8760/3600*Dispersion!$AH$10,0)</f>
        <v>0</v>
      </c>
      <c r="ED300" s="74">
        <f>IF(AND(ISNUMBER('Emissions (start here)'!BP300),ISNUMBER(Dispersion!$AH$11)),'Emissions (start here)'!BP300*2000*453.59/8760/3600*Dispersion!$AH$11,0)</f>
        <v>0</v>
      </c>
      <c r="EE300" s="74">
        <f>IF(AND(ISNUMBER('Emissions (start here)'!BQ300),ISNUMBER(Dispersion!$AI$8)),'Emissions (start here)'!BQ300*453.59/3600*Dispersion!$AI$8,0)</f>
        <v>0</v>
      </c>
      <c r="EF300" s="74">
        <f>IF(AND(ISNUMBER('Emissions (start here)'!BQ300),ISNUMBER(Dispersion!$AI$9)),'Emissions (start here)'!BQ300*453.59/3600*Dispersion!$AI$9,0)</f>
        <v>0</v>
      </c>
      <c r="EG300" s="74">
        <f>IF(AND(ISNUMBER('Emissions (start here)'!BR300),ISNUMBER(Dispersion!$AI$10)),'Emissions (start here)'!BR300*2000*453.59/8760/3600*Dispersion!$AI$10,0)</f>
        <v>0</v>
      </c>
      <c r="EH300" s="74">
        <f>IF(AND(ISNUMBER('Emissions (start here)'!BR300),ISNUMBER(Dispersion!$AI$11)),'Emissions (start here)'!BR300*2000*453.59/8760/3600*Dispersion!$AI$11,0)</f>
        <v>0</v>
      </c>
      <c r="EI300" s="74">
        <f>IF(AND(ISNUMBER('Emissions (start here)'!BS300),ISNUMBER(Dispersion!$AJ$8)),'Emissions (start here)'!BS300*453.59/3600*Dispersion!$AJ$8,0)</f>
        <v>0</v>
      </c>
      <c r="EJ300" s="74">
        <f>IF(AND(ISNUMBER('Emissions (start here)'!BS300),ISNUMBER(Dispersion!$AJ$9)),'Emissions (start here)'!BS300*453.59/3600*Dispersion!$AJ$9,0)</f>
        <v>0</v>
      </c>
      <c r="EK300" s="74">
        <f>IF(AND(ISNUMBER('Emissions (start here)'!BT300),ISNUMBER(Dispersion!$AJ$10)),'Emissions (start here)'!BT300*2000*453.59/8760/3600*Dispersion!$AJ$10,0)</f>
        <v>0</v>
      </c>
      <c r="EL300" s="74">
        <f>IF(AND(ISNUMBER('Emissions (start here)'!BT300),ISNUMBER(Dispersion!$AJ$11)),'Emissions (start here)'!BT300*2000*453.59/8760/3600*Dispersion!$AJ$11,0)</f>
        <v>0</v>
      </c>
      <c r="EM300" s="74">
        <f>IF(AND(ISNUMBER('Emissions (start here)'!BU300),ISNUMBER(Dispersion!$AK$8)),'Emissions (start here)'!BU300*453.59/3600*Dispersion!$AK$8,0)</f>
        <v>0</v>
      </c>
      <c r="EN300" s="74">
        <f>IF(AND(ISNUMBER('Emissions (start here)'!BU300),ISNUMBER(Dispersion!$AK$9)),'Emissions (start here)'!BU300*453.59/3600*Dispersion!$AK$9,0)</f>
        <v>0</v>
      </c>
      <c r="EO300" s="74">
        <f>IF(AND(ISNUMBER('Emissions (start here)'!BV300),ISNUMBER(Dispersion!$AK$10)),'Emissions (start here)'!BV300*2000*453.59/8760/3600*Dispersion!$AK$10,0)</f>
        <v>0</v>
      </c>
      <c r="EP300" s="74">
        <f>IF(AND(ISNUMBER('Emissions (start here)'!BV300),ISNUMBER(Dispersion!$AK$11)),'Emissions (start here)'!BV300*2000*453.59/8760/3600*Dispersion!$AK$11,0)</f>
        <v>0</v>
      </c>
      <c r="EQ300" s="74">
        <f>IF(AND(ISNUMBER('Emissions (start here)'!BW300),ISNUMBER(Dispersion!$AL$8)),'Emissions (start here)'!BW300*453.59/3600*Dispersion!$AL$8,0)</f>
        <v>0</v>
      </c>
      <c r="ER300" s="74">
        <f>IF(AND(ISNUMBER('Emissions (start here)'!BW300),ISNUMBER(Dispersion!$AL$9)),'Emissions (start here)'!BW300*453.59/3600*Dispersion!$AL$9,0)</f>
        <v>0</v>
      </c>
      <c r="ES300" s="74">
        <f>IF(AND(ISNUMBER('Emissions (start here)'!BX300),ISNUMBER(Dispersion!$AL$10)),'Emissions (start here)'!BX300*2000*453.59/8760/3600*Dispersion!$AL$10,0)</f>
        <v>0</v>
      </c>
      <c r="ET300" s="74">
        <f>IF(AND(ISNUMBER('Emissions (start here)'!BX300),ISNUMBER(Dispersion!$AL$11)),'Emissions (start here)'!BX300*2000*453.59/8760/3600*Dispersion!$AL$11,0)</f>
        <v>0</v>
      </c>
      <c r="EU300" s="74">
        <f>IF(AND(ISNUMBER('Emissions (start here)'!BY300),ISNUMBER(Dispersion!$AM$8)),'Emissions (start here)'!BY300*453.59/3600*Dispersion!$AM$8,0)</f>
        <v>0</v>
      </c>
      <c r="EV300" s="74">
        <f>IF(AND(ISNUMBER('Emissions (start here)'!BY300),ISNUMBER(Dispersion!$AM$9)),'Emissions (start here)'!BY300*453.59/3600*Dispersion!$AM$9,0)</f>
        <v>0</v>
      </c>
      <c r="EW300" s="74">
        <f>IF(AND(ISNUMBER('Emissions (start here)'!BZ300),ISNUMBER(Dispersion!$AM$10)),'Emissions (start here)'!BZ300*2000*453.59/8760/3600*Dispersion!$AM$10,0)</f>
        <v>0</v>
      </c>
      <c r="EX300" s="74">
        <f>IF(AND(ISNUMBER('Emissions (start here)'!BZ300),ISNUMBER(Dispersion!$AM$11)),'Emissions (start here)'!BZ300*2000*453.59/8760/3600*Dispersion!$AM$11,0)</f>
        <v>0</v>
      </c>
      <c r="EY300" s="74">
        <f>IF(AND(ISNUMBER('Emissions (start here)'!CA300),ISNUMBER(Dispersion!$AN$8)),'Emissions (start here)'!CA300*453.59/3600*Dispersion!$AN$8,0)</f>
        <v>0</v>
      </c>
      <c r="EZ300" s="74">
        <f>IF(AND(ISNUMBER('Emissions (start here)'!CA300),ISNUMBER(Dispersion!$AN$9)),'Emissions (start here)'!CA300*453.59/3600*Dispersion!$AN$9,0)</f>
        <v>0</v>
      </c>
      <c r="FA300" s="74">
        <f>IF(AND(ISNUMBER('Emissions (start here)'!CB300),ISNUMBER(Dispersion!$AN$10)),'Emissions (start here)'!CB300*2000*453.59/8760/3600*Dispersion!$AN$10,0)</f>
        <v>0</v>
      </c>
      <c r="FB300" s="74">
        <f>IF(AND(ISNUMBER('Emissions (start here)'!CB300),ISNUMBER(Dispersion!$AN$11)),'Emissions (start here)'!CB300*2000*453.59/8760/3600*Dispersion!$AN$11,0)</f>
        <v>0</v>
      </c>
      <c r="FC300" s="74">
        <f>IF(AND(ISNUMBER('Emissions (start here)'!CC300),ISNUMBER(Dispersion!$AO$8)),'Emissions (start here)'!CC300*453.59/3600*Dispersion!$AO$8,0)</f>
        <v>0</v>
      </c>
      <c r="FD300" s="74">
        <f>IF(AND(ISNUMBER('Emissions (start here)'!CC300),ISNUMBER(Dispersion!$AO$9)),'Emissions (start here)'!CC300*453.59/3600*Dispersion!$AO$9,0)</f>
        <v>0</v>
      </c>
      <c r="FE300" s="74">
        <f>IF(AND(ISNUMBER('Emissions (start here)'!CD300),ISNUMBER(Dispersion!$AO$10)),'Emissions (start here)'!CD300*2000*453.59/8760/3600*Dispersion!$AO$10,0)</f>
        <v>0</v>
      </c>
      <c r="FF300" s="74">
        <f>IF(AND(ISNUMBER('Emissions (start here)'!CD300),ISNUMBER(Dispersion!$AO$11)),'Emissions (start here)'!CD300*2000*453.59/8760/3600*Dispersion!$AO$11,0)</f>
        <v>0</v>
      </c>
      <c r="FG300" s="74">
        <f>IF(AND(ISNUMBER('Emissions (start here)'!CE300),ISNUMBER(Dispersion!$AP$8)),'Emissions (start here)'!CE300*453.59/3600*Dispersion!$AP$8,0)</f>
        <v>0</v>
      </c>
      <c r="FH300" s="74">
        <f>IF(AND(ISNUMBER('Emissions (start here)'!CE300),ISNUMBER(Dispersion!$AP$9)),'Emissions (start here)'!CE300*453.59/3600*Dispersion!$AP$9,0)</f>
        <v>0</v>
      </c>
      <c r="FI300" s="74">
        <f>IF(AND(ISNUMBER('Emissions (start here)'!CF300),ISNUMBER(Dispersion!$AP$10)),'Emissions (start here)'!CF300*2000*453.59/8760/3600*Dispersion!$AP$10,0)</f>
        <v>0</v>
      </c>
      <c r="FJ300" s="74">
        <f>IF(AND(ISNUMBER('Emissions (start here)'!CF300),ISNUMBER(Dispersion!$AP$11)),'Emissions (start here)'!CF300*2000*453.59/8760/3600*Dispersion!$AP$11,0)</f>
        <v>0</v>
      </c>
      <c r="FK300" s="74">
        <f>IF(AND(ISNUMBER('Emissions (start here)'!CG300),ISNUMBER(Dispersion!$AQ$8)),'Emissions (start here)'!CG300*453.59/3600*Dispersion!$AQ$8,0)</f>
        <v>0</v>
      </c>
      <c r="FL300" s="74">
        <f>IF(AND(ISNUMBER('Emissions (start here)'!CG300),ISNUMBER(Dispersion!$AQ$9)),'Emissions (start here)'!CG300*453.59/3600*Dispersion!$AQ$9,0)</f>
        <v>0</v>
      </c>
      <c r="FM300" s="74">
        <f>IF(AND(ISNUMBER('Emissions (start here)'!CH300),ISNUMBER(Dispersion!$AQ$10)),'Emissions (start here)'!CH300*2000*453.59/8760/3600*Dispersion!$AQ$10,0)</f>
        <v>0</v>
      </c>
      <c r="FN300" s="74">
        <f>IF(AND(ISNUMBER('Emissions (start here)'!CH300),ISNUMBER(Dispersion!$AQ$11)),'Emissions (start here)'!CH300*2000*453.59/8760/3600*Dispersion!$AQ$11,0)</f>
        <v>0</v>
      </c>
      <c r="FO300" s="74">
        <f>IF(AND(ISNUMBER('Emissions (start here)'!CI300),ISNUMBER(Dispersion!$AR$8)),'Emissions (start here)'!CI300*453.59/3600*Dispersion!$AR$8,0)</f>
        <v>0</v>
      </c>
      <c r="FP300" s="74">
        <f>IF(AND(ISNUMBER('Emissions (start here)'!CI300),ISNUMBER(Dispersion!$AR$9)),'Emissions (start here)'!CI300*453.59/3600*Dispersion!$AR$9,0)</f>
        <v>0</v>
      </c>
      <c r="FQ300" s="74">
        <f>IF(AND(ISNUMBER('Emissions (start here)'!CJ300),ISNUMBER(Dispersion!$AR$10)),'Emissions (start here)'!CJ300*2000*453.59/8760/3600*Dispersion!$AR$10,0)</f>
        <v>0</v>
      </c>
      <c r="FR300" s="74">
        <f>IF(AND(ISNUMBER('Emissions (start here)'!CJ300),ISNUMBER(Dispersion!$AR$11)),'Emissions (start here)'!CJ300*2000*453.59/8760/3600*Dispersion!$AR$11,0)</f>
        <v>0</v>
      </c>
      <c r="FS300" s="74">
        <f>IF(AND(ISNUMBER('Emissions (start here)'!CK300),ISNUMBER(Dispersion!$AS$8)),'Emissions (start here)'!CK300*453.59/3600*Dispersion!$AS$8,0)</f>
        <v>0</v>
      </c>
      <c r="FT300" s="74">
        <f>IF(AND(ISNUMBER('Emissions (start here)'!CK300),ISNUMBER(Dispersion!$AS$9)),'Emissions (start here)'!CK300*453.59/3600*Dispersion!$AS$9,0)</f>
        <v>0</v>
      </c>
      <c r="FU300" s="74">
        <f>IF(AND(ISNUMBER('Emissions (start here)'!CL300),ISNUMBER(Dispersion!$AS$10)),'Emissions (start here)'!CL300*2000*453.59/8760/3600*Dispersion!$AS$10,0)</f>
        <v>0</v>
      </c>
      <c r="FV300" s="74">
        <f>IF(AND(ISNUMBER('Emissions (start here)'!CL300),ISNUMBER(Dispersion!$AS$11)),'Emissions (start here)'!CL300*2000*453.59/8760/3600*Dispersion!$AS$11,0)</f>
        <v>0</v>
      </c>
      <c r="FW300" s="74">
        <f>IF(AND(ISNUMBER('Emissions (start here)'!CM300),ISNUMBER(Dispersion!$AT$8)),'Emissions (start here)'!CM300*453.59/3600*Dispersion!$AT$8,0)</f>
        <v>0</v>
      </c>
      <c r="FX300" s="74">
        <f>IF(AND(ISNUMBER('Emissions (start here)'!CM300),ISNUMBER(Dispersion!$AT$9)),'Emissions (start here)'!CM300*453.59/3600*Dispersion!$AT$9,0)</f>
        <v>0</v>
      </c>
      <c r="FY300" s="74">
        <f>IF(AND(ISNUMBER('Emissions (start here)'!CN300),ISNUMBER(Dispersion!$AT$10)),'Emissions (start here)'!CN300*2000*453.59/8760/3600*Dispersion!$AT$10,0)</f>
        <v>0</v>
      </c>
      <c r="FZ300" s="74">
        <f>IF(AND(ISNUMBER('Emissions (start here)'!CN300),ISNUMBER(Dispersion!$AT$11)),'Emissions (start here)'!CN300*2000*453.59/8760/3600*Dispersion!$AT$11,0)</f>
        <v>0</v>
      </c>
      <c r="GA300" s="74">
        <f>IF(AND(ISNUMBER('Emissions (start here)'!CO300),ISNUMBER(Dispersion!$AU$8)),'Emissions (start here)'!CO300*453.59/3600*Dispersion!$AU$8,0)</f>
        <v>0</v>
      </c>
      <c r="GB300" s="74">
        <f>IF(AND(ISNUMBER('Emissions (start here)'!CO300),ISNUMBER(Dispersion!$AU$9)),'Emissions (start here)'!CO300*453.59/3600*Dispersion!$AU$9,0)</f>
        <v>0</v>
      </c>
      <c r="GC300" s="74">
        <f>IF(AND(ISNUMBER('Emissions (start here)'!CP300),ISNUMBER(Dispersion!$AU$10)),'Emissions (start here)'!CP300*2000*453.59/8760/3600*Dispersion!$AU$10,0)</f>
        <v>0</v>
      </c>
      <c r="GD300" s="74">
        <f>IF(AND(ISNUMBER('Emissions (start here)'!CP300),ISNUMBER(Dispersion!$AU$11)),'Emissions (start here)'!CP300*2000*453.59/8760/3600*Dispersion!$AU$11,0)</f>
        <v>0</v>
      </c>
      <c r="GE300" s="74">
        <f>IF(AND(ISNUMBER('Emissions (start here)'!CQ300),ISNUMBER(Dispersion!$AV$8)),'Emissions (start here)'!CQ300*453.59/3600*Dispersion!$AV$8,0)</f>
        <v>0</v>
      </c>
      <c r="GF300" s="74">
        <f>IF(AND(ISNUMBER('Emissions (start here)'!CQ300),ISNUMBER(Dispersion!$AV$9)),'Emissions (start here)'!CQ300*453.59/3600*Dispersion!$AV$9,0)</f>
        <v>0</v>
      </c>
      <c r="GG300" s="74">
        <f>IF(AND(ISNUMBER('Emissions (start here)'!CR300),ISNUMBER(Dispersion!$AV$10)),'Emissions (start here)'!CR300*2000*453.59/8760/3600*Dispersion!$AV$10,0)</f>
        <v>0</v>
      </c>
      <c r="GH300" s="74">
        <f>IF(AND(ISNUMBER('Emissions (start here)'!CR300),ISNUMBER(Dispersion!$AV$11)),'Emissions (start here)'!CR300*2000*453.59/8760/3600*Dispersion!$AV$11,0)</f>
        <v>0</v>
      </c>
      <c r="GI300" s="74">
        <f>IF(AND(ISNUMBER('Emissions (start here)'!CS300),ISNUMBER(Dispersion!$AW$8)),'Emissions (start here)'!CS300*453.59/3600*Dispersion!$AW$8,0)</f>
        <v>0</v>
      </c>
      <c r="GJ300" s="74">
        <f>IF(AND(ISNUMBER('Emissions (start here)'!CS300),ISNUMBER(Dispersion!$AW$9)),'Emissions (start here)'!CS300*453.59/3600*Dispersion!$AW$9,0)</f>
        <v>0</v>
      </c>
      <c r="GK300" s="74">
        <f>IF(AND(ISNUMBER('Emissions (start here)'!CT300),ISNUMBER(Dispersion!$AW$10)),'Emissions (start here)'!CT300*2000*453.59/8760/3600*Dispersion!$AW$10,0)</f>
        <v>0</v>
      </c>
      <c r="GL300" s="74">
        <f>IF(AND(ISNUMBER('Emissions (start here)'!CT300),ISNUMBER(Dispersion!$AW$11)),'Emissions (start here)'!CT300*2000*453.59/8760/3600*Dispersion!$AW$11,0)</f>
        <v>0</v>
      </c>
      <c r="GM300" s="74">
        <f>IF(AND(ISNUMBER('Emissions (start here)'!CU300),ISNUMBER(Dispersion!$AX$8)),'Emissions (start here)'!CU300*453.59/3600*Dispersion!$AX$8,0)</f>
        <v>0</v>
      </c>
      <c r="GN300" s="74">
        <f>IF(AND(ISNUMBER('Emissions (start here)'!CU300),ISNUMBER(Dispersion!$AX$9)),'Emissions (start here)'!CU300*453.59/3600*Dispersion!$AX$9,0)</f>
        <v>0</v>
      </c>
      <c r="GO300" s="74">
        <f>IF(AND(ISNUMBER('Emissions (start here)'!CV300),ISNUMBER(Dispersion!$AX$10)),'Emissions (start here)'!CV300*2000*453.59/8760/3600*Dispersion!$AX$10,0)</f>
        <v>0</v>
      </c>
      <c r="GP300" s="74">
        <f>IF(AND(ISNUMBER('Emissions (start here)'!CV300),ISNUMBER(Dispersion!$AX$11)),'Emissions (start here)'!CV300*2000*453.59/8760/3600*Dispersion!$AX$11,0)</f>
        <v>0</v>
      </c>
      <c r="GQ300" s="74">
        <f>IF(AND(ISNUMBER('Emissions (start here)'!CW300),ISNUMBER(Dispersion!$AY$8)),'Emissions (start here)'!CW300*453.59/3600*Dispersion!$AY$8,0)</f>
        <v>0</v>
      </c>
      <c r="GR300" s="74">
        <f>IF(AND(ISNUMBER('Emissions (start here)'!CW300),ISNUMBER(Dispersion!$AY$9)),'Emissions (start here)'!CW300*453.59/3600*Dispersion!$AY$9,0)</f>
        <v>0</v>
      </c>
      <c r="GS300" s="74">
        <f>IF(AND(ISNUMBER('Emissions (start here)'!CX300),ISNUMBER(Dispersion!$AY$10)),'Emissions (start here)'!CX300*2000*453.59/8760/3600*Dispersion!$AY$10,0)</f>
        <v>0</v>
      </c>
      <c r="GT300" s="74">
        <f>IF(AND(ISNUMBER('Emissions (start here)'!CX300),ISNUMBER(Dispersion!$AY$11)),'Emissions (start here)'!CX300*2000*453.59/8760/3600*Dispersion!$AY$11,0)</f>
        <v>0</v>
      </c>
      <c r="GU300" s="74">
        <f>IF(AND(ISNUMBER('Emissions (start here)'!CY300),ISNUMBER(Dispersion!$AZ$8)),'Emissions (start here)'!CY300*453.59/3600*Dispersion!$AZ$8,0)</f>
        <v>0</v>
      </c>
      <c r="GV300" s="74">
        <f>IF(AND(ISNUMBER('Emissions (start here)'!CY300),ISNUMBER(Dispersion!$AZ$9)),'Emissions (start here)'!CY300*453.59/3600*Dispersion!$AZ$9,0)</f>
        <v>0</v>
      </c>
      <c r="GW300" s="74">
        <f>IF(AND(ISNUMBER('Emissions (start here)'!CZ300),ISNUMBER(Dispersion!$AZ$10)),'Emissions (start here)'!CZ300*2000*453.59/8760/3600*Dispersion!$AZ$10,0)</f>
        <v>0</v>
      </c>
      <c r="GX300" s="74">
        <f>IF(AND(ISNUMBER('Emissions (start here)'!CZ300),ISNUMBER(Dispersion!$AZ$11)),'Emissions (start here)'!CZ300*2000*453.59/8760/3600*Dispersion!$AZ$11,0)</f>
        <v>0</v>
      </c>
    </row>
    <row r="301" spans="1:206" x14ac:dyDescent="0.2">
      <c r="A301" s="51" t="str">
        <f>'Tox Values'!C301</f>
        <v>16543-55-8</v>
      </c>
      <c r="B301" s="94" t="str">
        <f>'Tox Values'!D301</f>
        <v>N-Nitrosonornicotine</v>
      </c>
      <c r="C301" s="96">
        <f t="shared" si="17"/>
        <v>0</v>
      </c>
      <c r="D301" s="74">
        <f t="shared" si="18"/>
        <v>0</v>
      </c>
      <c r="E301" s="74">
        <f t="shared" si="19"/>
        <v>0</v>
      </c>
      <c r="F301" s="99">
        <f t="shared" si="20"/>
        <v>0</v>
      </c>
      <c r="G301" s="97">
        <f>IF(AND(ISNUMBER('Emissions (start here)'!E301),ISNUMBER(Dispersion!$C$8)),'Emissions (start here)'!E301*453.59/3600*Dispersion!$C$8,0)</f>
        <v>0</v>
      </c>
      <c r="H301" s="74">
        <f>IF(AND(ISNUMBER('Emissions (start here)'!E301),ISNUMBER(Dispersion!$C$9)),'Emissions (start here)'!E301*453.59/3600*Dispersion!$C$9,0)</f>
        <v>0</v>
      </c>
      <c r="I301" s="74">
        <f>IF(AND(ISNUMBER('Emissions (start here)'!F301),ISNUMBER(Dispersion!$C$10)),'Emissions (start here)'!F301*2000*453.59/8760/3600*Dispersion!$C$10,0)</f>
        <v>0</v>
      </c>
      <c r="J301" s="74">
        <f>IF(AND(ISNUMBER('Emissions (start here)'!F301),ISNUMBER(Dispersion!$C$11)),'Emissions (start here)'!F301*2000*453.59/8760/3600*Dispersion!$C$11,0)</f>
        <v>0</v>
      </c>
      <c r="K301" s="74">
        <f>IF(AND(ISNUMBER('Emissions (start here)'!G301),ISNUMBER(Dispersion!$D$8)),'Emissions (start here)'!G301*453.59/3600*Dispersion!$D$8,0)</f>
        <v>0</v>
      </c>
      <c r="L301" s="74">
        <f>IF(AND(ISNUMBER('Emissions (start here)'!G301),ISNUMBER(Dispersion!$D$9)),'Emissions (start here)'!G301*453.59/3600*Dispersion!$D$9,0)</f>
        <v>0</v>
      </c>
      <c r="M301" s="74">
        <f>IF(AND(ISNUMBER('Emissions (start here)'!H301),ISNUMBER(Dispersion!$D$10)),'Emissions (start here)'!H301*2000*453.59/8760/3600*Dispersion!$D$10,0)</f>
        <v>0</v>
      </c>
      <c r="N301" s="74">
        <f>IF(AND(ISNUMBER('Emissions (start here)'!H301),ISNUMBER(Dispersion!$D$11)),'Emissions (start here)'!H301*2000*453.59/8760/3600*Dispersion!$D$11,0)</f>
        <v>0</v>
      </c>
      <c r="O301" s="74">
        <f>IF(AND(ISNUMBER('Emissions (start here)'!I301),ISNUMBER(Dispersion!$E$8)),'Emissions (start here)'!I301*453.59/3600*Dispersion!$E$8,0)</f>
        <v>0</v>
      </c>
      <c r="P301" s="74">
        <f>IF(AND(ISNUMBER('Emissions (start here)'!I301),ISNUMBER(Dispersion!$E$9)),'Emissions (start here)'!I301*453.59/3600*Dispersion!$E$9,0)</f>
        <v>0</v>
      </c>
      <c r="Q301" s="74">
        <f>IF(AND(ISNUMBER('Emissions (start here)'!J301),ISNUMBER(Dispersion!$E$10)),'Emissions (start here)'!J301*2000*453.59/8760/3600*Dispersion!$E$10,0)</f>
        <v>0</v>
      </c>
      <c r="R301" s="74">
        <f>IF(AND(ISNUMBER('Emissions (start here)'!J301),ISNUMBER(Dispersion!$E$11)),'Emissions (start here)'!J301*2000*453.59/8760/3600*Dispersion!$E$11,0)</f>
        <v>0</v>
      </c>
      <c r="S301" s="74">
        <f>IF(AND(ISNUMBER('Emissions (start here)'!K301),ISNUMBER(Dispersion!$F$8)),'Emissions (start here)'!K301*453.59/3600*Dispersion!$F$8,0)</f>
        <v>0</v>
      </c>
      <c r="T301" s="74">
        <f>IF(AND(ISNUMBER('Emissions (start here)'!K301),ISNUMBER(Dispersion!$F$9)),'Emissions (start here)'!K301*453.59/3600*Dispersion!$F$9,0)</f>
        <v>0</v>
      </c>
      <c r="U301" s="74">
        <f>IF(AND(ISNUMBER('Emissions (start here)'!L301),ISNUMBER(Dispersion!$F$10)),'Emissions (start here)'!L301*2000*453.59/8760/3600*Dispersion!$F$10,0)</f>
        <v>0</v>
      </c>
      <c r="V301" s="74">
        <f>IF(AND(ISNUMBER('Emissions (start here)'!L301),ISNUMBER(Dispersion!$F$11)),'Emissions (start here)'!L301*2000*453.59/8760/3600*Dispersion!$F$11,0)</f>
        <v>0</v>
      </c>
      <c r="W301" s="74">
        <f>IF(AND(ISNUMBER('Emissions (start here)'!M301),ISNUMBER(Dispersion!$G$8)),'Emissions (start here)'!M301*453.59/3600*Dispersion!$G$8,0)</f>
        <v>0</v>
      </c>
      <c r="X301" s="74">
        <f>IF(AND(ISNUMBER('Emissions (start here)'!M301),ISNUMBER(Dispersion!$G$9)),'Emissions (start here)'!M301*453.59/3600*Dispersion!$G$9,0)</f>
        <v>0</v>
      </c>
      <c r="Y301" s="74">
        <f>IF(AND(ISNUMBER('Emissions (start here)'!N301),ISNUMBER(Dispersion!$G$10)),'Emissions (start here)'!N301*2000*453.59/8760/3600*Dispersion!$G$10,0)</f>
        <v>0</v>
      </c>
      <c r="Z301" s="74">
        <f>IF(AND(ISNUMBER('Emissions (start here)'!N301),ISNUMBER(Dispersion!$G$11)),'Emissions (start here)'!N301*2000*453.59/8760/3600*Dispersion!$G$11,0)</f>
        <v>0</v>
      </c>
      <c r="AA301" s="74">
        <f>IF(AND(ISNUMBER('Emissions (start here)'!O301),ISNUMBER(Dispersion!$H$8)),'Emissions (start here)'!O301*453.59/3600*Dispersion!$H$8,0)</f>
        <v>0</v>
      </c>
      <c r="AB301" s="74">
        <f>IF(AND(ISNUMBER('Emissions (start here)'!O301),ISNUMBER(Dispersion!$H$9)),'Emissions (start here)'!O301*453.59/3600*Dispersion!$H$9,0)</f>
        <v>0</v>
      </c>
      <c r="AC301" s="74">
        <f>IF(AND(ISNUMBER('Emissions (start here)'!P301),ISNUMBER(Dispersion!$H$10)),'Emissions (start here)'!P301*2000*453.59/8760/3600*Dispersion!$H$10,0)</f>
        <v>0</v>
      </c>
      <c r="AD301" s="74">
        <f>IF(AND(ISNUMBER('Emissions (start here)'!P301),ISNUMBER(Dispersion!$H$11)),'Emissions (start here)'!P301*2000*453.59/8760/3600*Dispersion!$H$11,0)</f>
        <v>0</v>
      </c>
      <c r="AE301" s="74">
        <f>IF(AND(ISNUMBER('Emissions (start here)'!Q301),ISNUMBER(Dispersion!$I$8)),'Emissions (start here)'!Q301*453.59/3600*Dispersion!$I$8,0)</f>
        <v>0</v>
      </c>
      <c r="AF301" s="74">
        <f>IF(AND(ISNUMBER('Emissions (start here)'!Q301),ISNUMBER(Dispersion!$I$9)),'Emissions (start here)'!Q301*453.59/3600*Dispersion!$I$9,0)</f>
        <v>0</v>
      </c>
      <c r="AG301" s="74">
        <f>IF(AND(ISNUMBER('Emissions (start here)'!R301),ISNUMBER(Dispersion!$I$10)),'Emissions (start here)'!R301*2000*453.59/8760/3600*Dispersion!$I$10,0)</f>
        <v>0</v>
      </c>
      <c r="AH301" s="74">
        <f>IF(AND(ISNUMBER('Emissions (start here)'!R301),ISNUMBER(Dispersion!$I$11)),'Emissions (start here)'!R301*2000*453.59/8760/3600*Dispersion!$I$11,0)</f>
        <v>0</v>
      </c>
      <c r="AI301" s="74">
        <f>IF(AND(ISNUMBER('Emissions (start here)'!S301),ISNUMBER(Dispersion!$J$8)),'Emissions (start here)'!S301*453.59/3600*Dispersion!$J$8,0)</f>
        <v>0</v>
      </c>
      <c r="AJ301" s="74">
        <f>IF(AND(ISNUMBER('Emissions (start here)'!S301),ISNUMBER(Dispersion!$J$9)),'Emissions (start here)'!S301*453.59/3600*Dispersion!$J$9,0)</f>
        <v>0</v>
      </c>
      <c r="AK301" s="74">
        <f>IF(AND(ISNUMBER('Emissions (start here)'!T301),ISNUMBER(Dispersion!$J$10)),'Emissions (start here)'!T301*2000*453.59/8760/3600*Dispersion!$J$10,0)</f>
        <v>0</v>
      </c>
      <c r="AL301" s="74">
        <f>IF(AND(ISNUMBER('Emissions (start here)'!T301),ISNUMBER(Dispersion!$J$11)),'Emissions (start here)'!T301*2000*453.59/8760/3600*Dispersion!$J$11,0)</f>
        <v>0</v>
      </c>
      <c r="AM301" s="74">
        <f>IF(AND(ISNUMBER('Emissions (start here)'!U301),ISNUMBER(Dispersion!$K$8)),'Emissions (start here)'!U301*453.59/3600*Dispersion!$K$8,0)</f>
        <v>0</v>
      </c>
      <c r="AN301" s="74">
        <f>IF(AND(ISNUMBER('Emissions (start here)'!U301),ISNUMBER(Dispersion!$K$9)),'Emissions (start here)'!U301*453.59/3600*Dispersion!$K$9,0)</f>
        <v>0</v>
      </c>
      <c r="AO301" s="74">
        <f>IF(AND(ISNUMBER('Emissions (start here)'!V301),ISNUMBER(Dispersion!$K$10)),'Emissions (start here)'!V301*2000*453.59/8760/3600*Dispersion!$K$10,0)</f>
        <v>0</v>
      </c>
      <c r="AP301" s="74">
        <f>IF(AND(ISNUMBER('Emissions (start here)'!V301),ISNUMBER(Dispersion!$K$11)),'Emissions (start here)'!V301*2000*453.59/8760/3600*Dispersion!$K$11,0)</f>
        <v>0</v>
      </c>
      <c r="AQ301" s="74">
        <f>IF(AND(ISNUMBER('Emissions (start here)'!W301),ISNUMBER(Dispersion!$L$8)),'Emissions (start here)'!W301*453.59/3600*Dispersion!$L$8,0)</f>
        <v>0</v>
      </c>
      <c r="AR301" s="74">
        <f>IF(AND(ISNUMBER('Emissions (start here)'!W301),ISNUMBER(Dispersion!$L$9)),'Emissions (start here)'!W301*453.59/3600*Dispersion!$L$9,0)</f>
        <v>0</v>
      </c>
      <c r="AS301" s="74">
        <f>IF(AND(ISNUMBER('Emissions (start here)'!X301),ISNUMBER(Dispersion!$L$10)),'Emissions (start here)'!X301*2000*453.59/8760/3600*Dispersion!$L$10,0)</f>
        <v>0</v>
      </c>
      <c r="AT301" s="74">
        <f>IF(AND(ISNUMBER('Emissions (start here)'!X301),ISNUMBER(Dispersion!$L$11)),'Emissions (start here)'!X301*2000*453.59/8760/3600*Dispersion!$L$11,0)</f>
        <v>0</v>
      </c>
      <c r="AU301" s="74">
        <f>IF(AND(ISNUMBER('Emissions (start here)'!Y301),ISNUMBER(Dispersion!$M$8)),'Emissions (start here)'!Y301*453.59/3600*Dispersion!$M$8,0)</f>
        <v>0</v>
      </c>
      <c r="AV301" s="74">
        <f>IF(AND(ISNUMBER('Emissions (start here)'!Y301),ISNUMBER(Dispersion!$M$9)),'Emissions (start here)'!Y301*453.59/3600*Dispersion!$M$9,0)</f>
        <v>0</v>
      </c>
      <c r="AW301" s="74">
        <f>IF(AND(ISNUMBER('Emissions (start here)'!Z301),ISNUMBER(Dispersion!$M$10)),'Emissions (start here)'!Z301*2000*453.59/8760/3600*Dispersion!$M$10,0)</f>
        <v>0</v>
      </c>
      <c r="AX301" s="74">
        <f>IF(AND(ISNUMBER('Emissions (start here)'!Z301),ISNUMBER(Dispersion!$M$11)),'Emissions (start here)'!Z301*2000*453.59/8760/3600*Dispersion!$M$11,0)</f>
        <v>0</v>
      </c>
      <c r="AY301" s="74">
        <f>IF(AND(ISNUMBER('Emissions (start here)'!AA301),ISNUMBER(Dispersion!$N$8)),'Emissions (start here)'!AA301*453.59/3600*Dispersion!$N$8,0)</f>
        <v>0</v>
      </c>
      <c r="AZ301" s="74">
        <f>IF(AND(ISNUMBER('Emissions (start here)'!AA301),ISNUMBER(Dispersion!$N$9)),'Emissions (start here)'!AA301*453.59/3600*Dispersion!$N$9,0)</f>
        <v>0</v>
      </c>
      <c r="BA301" s="74">
        <f>IF(AND(ISNUMBER('Emissions (start here)'!AB301),ISNUMBER(Dispersion!$N$10)),'Emissions (start here)'!AB301*2000*453.59/8760/3600*Dispersion!$N$10,0)</f>
        <v>0</v>
      </c>
      <c r="BB301" s="74">
        <f>IF(AND(ISNUMBER('Emissions (start here)'!AB301),ISNUMBER(Dispersion!$N$11)),'Emissions (start here)'!AB301*2000*453.59/8760/3600*Dispersion!$N$11,0)</f>
        <v>0</v>
      </c>
      <c r="BC301" s="74">
        <f>IF(AND(ISNUMBER('Emissions (start here)'!AC301),ISNUMBER(Dispersion!$O$8)),'Emissions (start here)'!AC301*453.59/3600*Dispersion!$O$8,0)</f>
        <v>0</v>
      </c>
      <c r="BD301" s="74">
        <f>IF(AND(ISNUMBER('Emissions (start here)'!AC301),ISNUMBER(Dispersion!$O$9)),'Emissions (start here)'!AC301*453.59/3600*Dispersion!$O$9,0)</f>
        <v>0</v>
      </c>
      <c r="BE301" s="74">
        <f>IF(AND(ISNUMBER('Emissions (start here)'!AD301),ISNUMBER(Dispersion!$O$10)),'Emissions (start here)'!AD301*2000*453.59/8760/3600*Dispersion!$O$10,0)</f>
        <v>0</v>
      </c>
      <c r="BF301" s="74">
        <f>IF(AND(ISNUMBER('Emissions (start here)'!AD301),ISNUMBER(Dispersion!$O$11)),'Emissions (start here)'!AD301*2000*453.59/8760/3600*Dispersion!$O$11,0)</f>
        <v>0</v>
      </c>
      <c r="BG301" s="74">
        <f>IF(AND(ISNUMBER('Emissions (start here)'!AE301),ISNUMBER(Dispersion!$P$8)),'Emissions (start here)'!AE301*453.59/3600*Dispersion!$P$8,0)</f>
        <v>0</v>
      </c>
      <c r="BH301" s="74">
        <f>IF(AND(ISNUMBER('Emissions (start here)'!AE301),ISNUMBER(Dispersion!$P$9)),'Emissions (start here)'!AE301*453.59/3600*Dispersion!$P$9,0)</f>
        <v>0</v>
      </c>
      <c r="BI301" s="74">
        <f>IF(AND(ISNUMBER('Emissions (start here)'!AF301),ISNUMBER(Dispersion!$P$10)),'Emissions (start here)'!AF301*2000*453.59/8760/3600*Dispersion!$P$10,0)</f>
        <v>0</v>
      </c>
      <c r="BJ301" s="74">
        <f>IF(AND(ISNUMBER('Emissions (start here)'!AF301),ISNUMBER(Dispersion!$P$11)),'Emissions (start here)'!AF301*2000*453.59/8760/3600*Dispersion!$P$11,0)</f>
        <v>0</v>
      </c>
      <c r="BK301" s="74">
        <f>IF(AND(ISNUMBER('Emissions (start here)'!AG301),ISNUMBER(Dispersion!$Q$8)),'Emissions (start here)'!AG301*453.59/3600*Dispersion!$Q$8,0)</f>
        <v>0</v>
      </c>
      <c r="BL301" s="74">
        <f>IF(AND(ISNUMBER('Emissions (start here)'!AG301),ISNUMBER(Dispersion!$Q$9)),'Emissions (start here)'!AG301*453.59/3600*Dispersion!$Q$9,0)</f>
        <v>0</v>
      </c>
      <c r="BM301" s="74">
        <f>IF(AND(ISNUMBER('Emissions (start here)'!AH301),ISNUMBER(Dispersion!$Q$10)),'Emissions (start here)'!AH301*2000*453.59/8760/3600*Dispersion!$Q$10,0)</f>
        <v>0</v>
      </c>
      <c r="BN301" s="74">
        <f>IF(AND(ISNUMBER('Emissions (start here)'!AH301),ISNUMBER(Dispersion!$Q$11)),'Emissions (start here)'!AH301*2000*453.59/8760/3600*Dispersion!$Q$11,0)</f>
        <v>0</v>
      </c>
      <c r="BO301" s="74">
        <f>IF(AND(ISNUMBER('Emissions (start here)'!AI301),ISNUMBER(Dispersion!$R$8)),'Emissions (start here)'!AI301*453.59/3600*Dispersion!$R$8,0)</f>
        <v>0</v>
      </c>
      <c r="BP301" s="74">
        <f>IF(AND(ISNUMBER('Emissions (start here)'!AI301),ISNUMBER(Dispersion!$R$9)),'Emissions (start here)'!AI301*453.59/3600*Dispersion!$R$9,0)</f>
        <v>0</v>
      </c>
      <c r="BQ301" s="74">
        <f>IF(AND(ISNUMBER('Emissions (start here)'!AJ301),ISNUMBER(Dispersion!$R$10)),'Emissions (start here)'!AJ301*2000*453.59/8760/3600*Dispersion!$R$10,0)</f>
        <v>0</v>
      </c>
      <c r="BR301" s="74">
        <f>IF(AND(ISNUMBER('Emissions (start here)'!AJ301),ISNUMBER(Dispersion!$R$11)),'Emissions (start here)'!AJ301*2000*453.59/8760/3600*Dispersion!$R$11,0)</f>
        <v>0</v>
      </c>
      <c r="BS301" s="74">
        <f>IF(AND(ISNUMBER('Emissions (start here)'!AK301),ISNUMBER(Dispersion!$S$8)),'Emissions (start here)'!AK301*453.59/3600*Dispersion!$S$8,0)</f>
        <v>0</v>
      </c>
      <c r="BT301" s="74">
        <f>IF(AND(ISNUMBER('Emissions (start here)'!AK301),ISNUMBER(Dispersion!$S$9)),'Emissions (start here)'!AK301*453.59/3600*Dispersion!$S$9,0)</f>
        <v>0</v>
      </c>
      <c r="BU301" s="74">
        <f>IF(AND(ISNUMBER('Emissions (start here)'!AL301),ISNUMBER(Dispersion!$S$10)),'Emissions (start here)'!AL301*2000*453.59/8760/3600*Dispersion!$S$10,0)</f>
        <v>0</v>
      </c>
      <c r="BV301" s="74">
        <f>IF(AND(ISNUMBER('Emissions (start here)'!AL301),ISNUMBER(Dispersion!$S$11)),'Emissions (start here)'!AL301*2000*453.59/8760/3600*Dispersion!$S$11,0)</f>
        <v>0</v>
      </c>
      <c r="BW301" s="74">
        <f>IF(AND(ISNUMBER('Emissions (start here)'!AM301),ISNUMBER(Dispersion!$T$8)),'Emissions (start here)'!AM301*453.59/3600*Dispersion!$T$8,0)</f>
        <v>0</v>
      </c>
      <c r="BX301" s="74">
        <f>IF(AND(ISNUMBER('Emissions (start here)'!AM301),ISNUMBER(Dispersion!$T$9)),'Emissions (start here)'!AM301*453.59/3600*Dispersion!$T$9,0)</f>
        <v>0</v>
      </c>
      <c r="BY301" s="74">
        <f>IF(AND(ISNUMBER('Emissions (start here)'!AN301),ISNUMBER(Dispersion!$T$10)),'Emissions (start here)'!AN301*2000*453.59/8760/3600*Dispersion!$T$10,0)</f>
        <v>0</v>
      </c>
      <c r="BZ301" s="74">
        <f>IF(AND(ISNUMBER('Emissions (start here)'!AN301),ISNUMBER(Dispersion!$T$11)),'Emissions (start here)'!AN301*2000*453.59/8760/3600*Dispersion!$T$11,0)</f>
        <v>0</v>
      </c>
      <c r="CA301" s="74">
        <f>IF(AND(ISNUMBER('Emissions (start here)'!AO301),ISNUMBER(Dispersion!$U$8)),'Emissions (start here)'!AO301*453.59/3600*Dispersion!$U$8,0)</f>
        <v>0</v>
      </c>
      <c r="CB301" s="74">
        <f>IF(AND(ISNUMBER('Emissions (start here)'!AO301),ISNUMBER(Dispersion!$U$9)),'Emissions (start here)'!AO301*453.59/3600*Dispersion!$U$9,0)</f>
        <v>0</v>
      </c>
      <c r="CC301" s="74">
        <f>IF(AND(ISNUMBER('Emissions (start here)'!AP301),ISNUMBER(Dispersion!$U$10)),'Emissions (start here)'!AP301*2000*453.59/8760/3600*Dispersion!$U$10,0)</f>
        <v>0</v>
      </c>
      <c r="CD301" s="74">
        <f>IF(AND(ISNUMBER('Emissions (start here)'!AP301),ISNUMBER(Dispersion!$U$11)),'Emissions (start here)'!AP301*2000*453.59/8760/3600*Dispersion!$U$11,0)</f>
        <v>0</v>
      </c>
      <c r="CE301" s="74">
        <f>IF(AND(ISNUMBER('Emissions (start here)'!AQ301),ISNUMBER(Dispersion!$V$8)),'Emissions (start here)'!AQ301*453.59/3600*Dispersion!$V$8,0)</f>
        <v>0</v>
      </c>
      <c r="CF301" s="74">
        <f>IF(AND(ISNUMBER('Emissions (start here)'!AQ301),ISNUMBER(Dispersion!$V$9)),'Emissions (start here)'!AQ301*453.59/3600*Dispersion!$V$9,0)</f>
        <v>0</v>
      </c>
      <c r="CG301" s="74">
        <f>IF(AND(ISNUMBER('Emissions (start here)'!AR301),ISNUMBER(Dispersion!$V$10)),'Emissions (start here)'!AR301*2000*453.59/8760/3600*Dispersion!$V$10,0)</f>
        <v>0</v>
      </c>
      <c r="CH301" s="74">
        <f>IF(AND(ISNUMBER('Emissions (start here)'!AR301),ISNUMBER(Dispersion!$V$11)),'Emissions (start here)'!AR301*2000*453.59/8760/3600*Dispersion!$V$11,0)</f>
        <v>0</v>
      </c>
      <c r="CI301" s="74">
        <f>IF(AND(ISNUMBER('Emissions (start here)'!AS301),ISNUMBER(Dispersion!$W$8)),'Emissions (start here)'!AS301*453.59/3600*Dispersion!$W$8,0)</f>
        <v>0</v>
      </c>
      <c r="CJ301" s="74">
        <f>IF(AND(ISNUMBER('Emissions (start here)'!AS301),ISNUMBER(Dispersion!$W$9)),'Emissions (start here)'!AS301*453.59/3600*Dispersion!$W$9,0)</f>
        <v>0</v>
      </c>
      <c r="CK301" s="74">
        <f>IF(AND(ISNUMBER('Emissions (start here)'!AT301),ISNUMBER(Dispersion!$W$10)),'Emissions (start here)'!AT301*2000*453.59/8760/3600*Dispersion!$W$10,0)</f>
        <v>0</v>
      </c>
      <c r="CL301" s="74">
        <f>IF(AND(ISNUMBER('Emissions (start here)'!AT301),ISNUMBER(Dispersion!$W$11)),'Emissions (start here)'!AT301*2000*453.59/8760/3600*Dispersion!$W$11,0)</f>
        <v>0</v>
      </c>
      <c r="CM301" s="74">
        <f>IF(AND(ISNUMBER('Emissions (start here)'!AU301),ISNUMBER(Dispersion!$X$8)),'Emissions (start here)'!AU301*453.59/3600*Dispersion!$X$8,0)</f>
        <v>0</v>
      </c>
      <c r="CN301" s="74">
        <f>IF(AND(ISNUMBER('Emissions (start here)'!AU301),ISNUMBER(Dispersion!$X$9)),'Emissions (start here)'!AU301*453.59/3600*Dispersion!$X$9,0)</f>
        <v>0</v>
      </c>
      <c r="CO301" s="74">
        <f>IF(AND(ISNUMBER('Emissions (start here)'!AV301),ISNUMBER(Dispersion!$X$10)),'Emissions (start here)'!AV301*2000*453.59/8760/3600*Dispersion!$X$10,0)</f>
        <v>0</v>
      </c>
      <c r="CP301" s="74">
        <f>IF(AND(ISNUMBER('Emissions (start here)'!AV301),ISNUMBER(Dispersion!$X$11)),'Emissions (start here)'!AV301*2000*453.59/8760/3600*Dispersion!$X$11,0)</f>
        <v>0</v>
      </c>
      <c r="CQ301" s="74">
        <f>IF(AND(ISNUMBER('Emissions (start here)'!AW301),ISNUMBER(Dispersion!$Y$8)),'Emissions (start here)'!AW301*453.59/3600*Dispersion!$Y$8,0)</f>
        <v>0</v>
      </c>
      <c r="CR301" s="74">
        <f>IF(AND(ISNUMBER('Emissions (start here)'!AW301),ISNUMBER(Dispersion!$Y$9)),'Emissions (start here)'!AW301*453.59/3600*Dispersion!$Y$9,0)</f>
        <v>0</v>
      </c>
      <c r="CS301" s="74">
        <f>IF(AND(ISNUMBER('Emissions (start here)'!AX301),ISNUMBER(Dispersion!$Y$10)),'Emissions (start here)'!AX301*2000*453.59/8760/3600*Dispersion!$Y$10,0)</f>
        <v>0</v>
      </c>
      <c r="CT301" s="74">
        <f>IF(AND(ISNUMBER('Emissions (start here)'!AX301),ISNUMBER(Dispersion!$Y$11)),'Emissions (start here)'!AX301*2000*453.59/8760/3600*Dispersion!$Y$11,0)</f>
        <v>0</v>
      </c>
      <c r="CU301" s="74">
        <f>IF(AND(ISNUMBER('Emissions (start here)'!AY301),ISNUMBER(Dispersion!$Z$8)),'Emissions (start here)'!AY301*453.59/3600*Dispersion!$Z$8,0)</f>
        <v>0</v>
      </c>
      <c r="CV301" s="74">
        <f>IF(AND(ISNUMBER('Emissions (start here)'!AY301),ISNUMBER(Dispersion!$Z$9)),'Emissions (start here)'!AY301*453.59/3600*Dispersion!$Z$9,0)</f>
        <v>0</v>
      </c>
      <c r="CW301" s="74">
        <f>IF(AND(ISNUMBER('Emissions (start here)'!AZ301),ISNUMBER(Dispersion!$Z$10)),'Emissions (start here)'!AZ301*2000*453.59/8760/3600*Dispersion!$Z$10,0)</f>
        <v>0</v>
      </c>
      <c r="CX301" s="74">
        <f>IF(AND(ISNUMBER('Emissions (start here)'!AZ301),ISNUMBER(Dispersion!$Z$11)),'Emissions (start here)'!AZ301*2000*453.59/8760/3600*Dispersion!$Z$11,0)</f>
        <v>0</v>
      </c>
      <c r="CY301" s="74">
        <f>IF(AND(ISNUMBER('Emissions (start here)'!BA301),ISNUMBER(Dispersion!$AA$8)),'Emissions (start here)'!BA301*453.59/3600*Dispersion!$AA$8,0)</f>
        <v>0</v>
      </c>
      <c r="CZ301" s="74">
        <f>IF(AND(ISNUMBER('Emissions (start here)'!BA301),ISNUMBER(Dispersion!$AA$9)),'Emissions (start here)'!BA301*453.59/3600*Dispersion!$AA$9,0)</f>
        <v>0</v>
      </c>
      <c r="DA301" s="74">
        <f>IF(AND(ISNUMBER('Emissions (start here)'!BB301),ISNUMBER(Dispersion!$AA$10)),'Emissions (start here)'!BB301*2000*453.59/8760/3600*Dispersion!$AA$10,0)</f>
        <v>0</v>
      </c>
      <c r="DB301" s="74">
        <f>IF(AND(ISNUMBER('Emissions (start here)'!BB301),ISNUMBER(Dispersion!$AA$11)),'Emissions (start here)'!BB301*2000*453.59/8760/3600*Dispersion!$AA$11,0)</f>
        <v>0</v>
      </c>
      <c r="DC301" s="74">
        <f>IF(AND(ISNUMBER('Emissions (start here)'!BC301),ISNUMBER(Dispersion!$AB$8)),'Emissions (start here)'!BC301*453.59/3600*Dispersion!$AB$8,0)</f>
        <v>0</v>
      </c>
      <c r="DD301" s="74">
        <f>IF(AND(ISNUMBER('Emissions (start here)'!BC301),ISNUMBER(Dispersion!$AB$9)),'Emissions (start here)'!BC301*453.59/3600*Dispersion!$AB$9,0)</f>
        <v>0</v>
      </c>
      <c r="DE301" s="74">
        <f>IF(AND(ISNUMBER('Emissions (start here)'!BD301),ISNUMBER(Dispersion!$AB$10)),'Emissions (start here)'!BD301*2000*453.59/8760/3600*Dispersion!$AB$10,0)</f>
        <v>0</v>
      </c>
      <c r="DF301" s="74">
        <f>IF(AND(ISNUMBER('Emissions (start here)'!BD301),ISNUMBER(Dispersion!$AB$11)),'Emissions (start here)'!BD301*2000*453.59/8760/3600*Dispersion!$AB$11,0)</f>
        <v>0</v>
      </c>
      <c r="DG301" s="74">
        <f>IF(AND(ISNUMBER('Emissions (start here)'!BE301),ISNUMBER(Dispersion!$AC$8)),'Emissions (start here)'!BE301*453.59/3600*Dispersion!$AC$8,0)</f>
        <v>0</v>
      </c>
      <c r="DH301" s="74">
        <f>IF(AND(ISNUMBER('Emissions (start here)'!BE301),ISNUMBER(Dispersion!$AC$9)),'Emissions (start here)'!BE301*453.59/3600*Dispersion!$AC$9,0)</f>
        <v>0</v>
      </c>
      <c r="DI301" s="74">
        <f>IF(AND(ISNUMBER('Emissions (start here)'!BF301),ISNUMBER(Dispersion!$AC$10)),'Emissions (start here)'!BF301*2000*453.59/8760/3600*Dispersion!$AC$10,0)</f>
        <v>0</v>
      </c>
      <c r="DJ301" s="74">
        <f>IF(AND(ISNUMBER('Emissions (start here)'!BF301),ISNUMBER(Dispersion!$AC$11)),'Emissions (start here)'!BF301*2000*453.59/8760/3600*Dispersion!$AC$11,0)</f>
        <v>0</v>
      </c>
      <c r="DK301" s="74">
        <f>IF(AND(ISNUMBER('Emissions (start here)'!BG301),ISNUMBER(Dispersion!$AD$8)),'Emissions (start here)'!BG301*453.59/3600*Dispersion!$AD$8,0)</f>
        <v>0</v>
      </c>
      <c r="DL301" s="74">
        <f>IF(AND(ISNUMBER('Emissions (start here)'!BG301),ISNUMBER(Dispersion!$AD$9)),'Emissions (start here)'!BG301*453.59/3600*Dispersion!$AD$9,0)</f>
        <v>0</v>
      </c>
      <c r="DM301" s="74">
        <f>IF(AND(ISNUMBER('Emissions (start here)'!BH301),ISNUMBER(Dispersion!$AD$10)),'Emissions (start here)'!BH301*2000*453.59/8760/3600*Dispersion!$AD$10,0)</f>
        <v>0</v>
      </c>
      <c r="DN301" s="74">
        <f>IF(AND(ISNUMBER('Emissions (start here)'!BH301),ISNUMBER(Dispersion!$AD$11)),'Emissions (start here)'!BH301*2000*453.59/8760/3600*Dispersion!$AD$11,0)</f>
        <v>0</v>
      </c>
      <c r="DO301" s="74">
        <f>IF(AND(ISNUMBER('Emissions (start here)'!BI301),ISNUMBER(Dispersion!$AE$8)),'Emissions (start here)'!BI301*453.59/3600*Dispersion!$AE$8,0)</f>
        <v>0</v>
      </c>
      <c r="DP301" s="74">
        <f>IF(AND(ISNUMBER('Emissions (start here)'!BI301),ISNUMBER(Dispersion!$AE$9)),'Emissions (start here)'!BI301*453.59/3600*Dispersion!$AE$9,0)</f>
        <v>0</v>
      </c>
      <c r="DQ301" s="74">
        <f>IF(AND(ISNUMBER('Emissions (start here)'!BJ301),ISNUMBER(Dispersion!$AE$10)),'Emissions (start here)'!BJ301*2000*453.59/8760/3600*Dispersion!$AE$10,0)</f>
        <v>0</v>
      </c>
      <c r="DR301" s="74">
        <f>IF(AND(ISNUMBER('Emissions (start here)'!BJ301),ISNUMBER(Dispersion!$AE$11)),'Emissions (start here)'!BJ301*2000*453.59/8760/3600*Dispersion!$AE$11,0)</f>
        <v>0</v>
      </c>
      <c r="DS301" s="74">
        <f>IF(AND(ISNUMBER('Emissions (start here)'!BK301),ISNUMBER(Dispersion!$AF$8)),'Emissions (start here)'!BK301*453.59/3600*Dispersion!$AF$8,0)</f>
        <v>0</v>
      </c>
      <c r="DT301" s="74">
        <f>IF(AND(ISNUMBER('Emissions (start here)'!BK301),ISNUMBER(Dispersion!$AF$9)),'Emissions (start here)'!BK301*453.59/3600*Dispersion!$AF$9,0)</f>
        <v>0</v>
      </c>
      <c r="DU301" s="74">
        <f>IF(AND(ISNUMBER('Emissions (start here)'!BL301),ISNUMBER(Dispersion!$AF$10)),'Emissions (start here)'!BL301*2000*453.59/8760/3600*Dispersion!$AF$10,0)</f>
        <v>0</v>
      </c>
      <c r="DV301" s="74">
        <f>IF(AND(ISNUMBER('Emissions (start here)'!BL301),ISNUMBER(Dispersion!$AF$11)),'Emissions (start here)'!BL301*2000*453.59/8760/3600*Dispersion!$AF$11,0)</f>
        <v>0</v>
      </c>
      <c r="DW301" s="74">
        <f>IF(AND(ISNUMBER('Emissions (start here)'!BM301),ISNUMBER(Dispersion!$AG$8)),'Emissions (start here)'!BM301*453.59/3600*Dispersion!$AG$8,0)</f>
        <v>0</v>
      </c>
      <c r="DX301" s="74">
        <f>IF(AND(ISNUMBER('Emissions (start here)'!BM301),ISNUMBER(Dispersion!$AG$9)),'Emissions (start here)'!BM301*453.59/3600*Dispersion!$AG$9,0)</f>
        <v>0</v>
      </c>
      <c r="DY301" s="74">
        <f>IF(AND(ISNUMBER('Emissions (start here)'!BN301),ISNUMBER(Dispersion!$AG$10)),'Emissions (start here)'!BN301*2000*453.59/8760/3600*Dispersion!$AG$10,0)</f>
        <v>0</v>
      </c>
      <c r="DZ301" s="74">
        <f>IF(AND(ISNUMBER('Emissions (start here)'!BN301),ISNUMBER(Dispersion!$AG$11)),'Emissions (start here)'!BN301*2000*453.59/8760/3600*Dispersion!$AG$11,0)</f>
        <v>0</v>
      </c>
      <c r="EA301" s="74">
        <f>IF(AND(ISNUMBER('Emissions (start here)'!BO301),ISNUMBER(Dispersion!$AH$8)),'Emissions (start here)'!BO301*453.59/3600*Dispersion!$AH$8,0)</f>
        <v>0</v>
      </c>
      <c r="EB301" s="74">
        <f>IF(AND(ISNUMBER('Emissions (start here)'!BO301),ISNUMBER(Dispersion!$AH$9)),'Emissions (start here)'!BO301*453.59/3600*Dispersion!$AH$9,0)</f>
        <v>0</v>
      </c>
      <c r="EC301" s="74">
        <f>IF(AND(ISNUMBER('Emissions (start here)'!BP301),ISNUMBER(Dispersion!$AH$10)),'Emissions (start here)'!BP301*2000*453.59/8760/3600*Dispersion!$AH$10,0)</f>
        <v>0</v>
      </c>
      <c r="ED301" s="74">
        <f>IF(AND(ISNUMBER('Emissions (start here)'!BP301),ISNUMBER(Dispersion!$AH$11)),'Emissions (start here)'!BP301*2000*453.59/8760/3600*Dispersion!$AH$11,0)</f>
        <v>0</v>
      </c>
      <c r="EE301" s="74">
        <f>IF(AND(ISNUMBER('Emissions (start here)'!BQ301),ISNUMBER(Dispersion!$AI$8)),'Emissions (start here)'!BQ301*453.59/3600*Dispersion!$AI$8,0)</f>
        <v>0</v>
      </c>
      <c r="EF301" s="74">
        <f>IF(AND(ISNUMBER('Emissions (start here)'!BQ301),ISNUMBER(Dispersion!$AI$9)),'Emissions (start here)'!BQ301*453.59/3600*Dispersion!$AI$9,0)</f>
        <v>0</v>
      </c>
      <c r="EG301" s="74">
        <f>IF(AND(ISNUMBER('Emissions (start here)'!BR301),ISNUMBER(Dispersion!$AI$10)),'Emissions (start here)'!BR301*2000*453.59/8760/3600*Dispersion!$AI$10,0)</f>
        <v>0</v>
      </c>
      <c r="EH301" s="74">
        <f>IF(AND(ISNUMBER('Emissions (start here)'!BR301),ISNUMBER(Dispersion!$AI$11)),'Emissions (start here)'!BR301*2000*453.59/8760/3600*Dispersion!$AI$11,0)</f>
        <v>0</v>
      </c>
      <c r="EI301" s="74">
        <f>IF(AND(ISNUMBER('Emissions (start here)'!BS301),ISNUMBER(Dispersion!$AJ$8)),'Emissions (start here)'!BS301*453.59/3600*Dispersion!$AJ$8,0)</f>
        <v>0</v>
      </c>
      <c r="EJ301" s="74">
        <f>IF(AND(ISNUMBER('Emissions (start here)'!BS301),ISNUMBER(Dispersion!$AJ$9)),'Emissions (start here)'!BS301*453.59/3600*Dispersion!$AJ$9,0)</f>
        <v>0</v>
      </c>
      <c r="EK301" s="74">
        <f>IF(AND(ISNUMBER('Emissions (start here)'!BT301),ISNUMBER(Dispersion!$AJ$10)),'Emissions (start here)'!BT301*2000*453.59/8760/3600*Dispersion!$AJ$10,0)</f>
        <v>0</v>
      </c>
      <c r="EL301" s="74">
        <f>IF(AND(ISNUMBER('Emissions (start here)'!BT301),ISNUMBER(Dispersion!$AJ$11)),'Emissions (start here)'!BT301*2000*453.59/8760/3600*Dispersion!$AJ$11,0)</f>
        <v>0</v>
      </c>
      <c r="EM301" s="74">
        <f>IF(AND(ISNUMBER('Emissions (start here)'!BU301),ISNUMBER(Dispersion!$AK$8)),'Emissions (start here)'!BU301*453.59/3600*Dispersion!$AK$8,0)</f>
        <v>0</v>
      </c>
      <c r="EN301" s="74">
        <f>IF(AND(ISNUMBER('Emissions (start here)'!BU301),ISNUMBER(Dispersion!$AK$9)),'Emissions (start here)'!BU301*453.59/3600*Dispersion!$AK$9,0)</f>
        <v>0</v>
      </c>
      <c r="EO301" s="74">
        <f>IF(AND(ISNUMBER('Emissions (start here)'!BV301),ISNUMBER(Dispersion!$AK$10)),'Emissions (start here)'!BV301*2000*453.59/8760/3600*Dispersion!$AK$10,0)</f>
        <v>0</v>
      </c>
      <c r="EP301" s="74">
        <f>IF(AND(ISNUMBER('Emissions (start here)'!BV301),ISNUMBER(Dispersion!$AK$11)),'Emissions (start here)'!BV301*2000*453.59/8760/3600*Dispersion!$AK$11,0)</f>
        <v>0</v>
      </c>
      <c r="EQ301" s="74">
        <f>IF(AND(ISNUMBER('Emissions (start here)'!BW301),ISNUMBER(Dispersion!$AL$8)),'Emissions (start here)'!BW301*453.59/3600*Dispersion!$AL$8,0)</f>
        <v>0</v>
      </c>
      <c r="ER301" s="74">
        <f>IF(AND(ISNUMBER('Emissions (start here)'!BW301),ISNUMBER(Dispersion!$AL$9)),'Emissions (start here)'!BW301*453.59/3600*Dispersion!$AL$9,0)</f>
        <v>0</v>
      </c>
      <c r="ES301" s="74">
        <f>IF(AND(ISNUMBER('Emissions (start here)'!BX301),ISNUMBER(Dispersion!$AL$10)),'Emissions (start here)'!BX301*2000*453.59/8760/3600*Dispersion!$AL$10,0)</f>
        <v>0</v>
      </c>
      <c r="ET301" s="74">
        <f>IF(AND(ISNUMBER('Emissions (start here)'!BX301),ISNUMBER(Dispersion!$AL$11)),'Emissions (start here)'!BX301*2000*453.59/8760/3600*Dispersion!$AL$11,0)</f>
        <v>0</v>
      </c>
      <c r="EU301" s="74">
        <f>IF(AND(ISNUMBER('Emissions (start here)'!BY301),ISNUMBER(Dispersion!$AM$8)),'Emissions (start here)'!BY301*453.59/3600*Dispersion!$AM$8,0)</f>
        <v>0</v>
      </c>
      <c r="EV301" s="74">
        <f>IF(AND(ISNUMBER('Emissions (start here)'!BY301),ISNUMBER(Dispersion!$AM$9)),'Emissions (start here)'!BY301*453.59/3600*Dispersion!$AM$9,0)</f>
        <v>0</v>
      </c>
      <c r="EW301" s="74">
        <f>IF(AND(ISNUMBER('Emissions (start here)'!BZ301),ISNUMBER(Dispersion!$AM$10)),'Emissions (start here)'!BZ301*2000*453.59/8760/3600*Dispersion!$AM$10,0)</f>
        <v>0</v>
      </c>
      <c r="EX301" s="74">
        <f>IF(AND(ISNUMBER('Emissions (start here)'!BZ301),ISNUMBER(Dispersion!$AM$11)),'Emissions (start here)'!BZ301*2000*453.59/8760/3600*Dispersion!$AM$11,0)</f>
        <v>0</v>
      </c>
      <c r="EY301" s="74">
        <f>IF(AND(ISNUMBER('Emissions (start here)'!CA301),ISNUMBER(Dispersion!$AN$8)),'Emissions (start here)'!CA301*453.59/3600*Dispersion!$AN$8,0)</f>
        <v>0</v>
      </c>
      <c r="EZ301" s="74">
        <f>IF(AND(ISNUMBER('Emissions (start here)'!CA301),ISNUMBER(Dispersion!$AN$9)),'Emissions (start here)'!CA301*453.59/3600*Dispersion!$AN$9,0)</f>
        <v>0</v>
      </c>
      <c r="FA301" s="74">
        <f>IF(AND(ISNUMBER('Emissions (start here)'!CB301),ISNUMBER(Dispersion!$AN$10)),'Emissions (start here)'!CB301*2000*453.59/8760/3600*Dispersion!$AN$10,0)</f>
        <v>0</v>
      </c>
      <c r="FB301" s="74">
        <f>IF(AND(ISNUMBER('Emissions (start here)'!CB301),ISNUMBER(Dispersion!$AN$11)),'Emissions (start here)'!CB301*2000*453.59/8760/3600*Dispersion!$AN$11,0)</f>
        <v>0</v>
      </c>
      <c r="FC301" s="74">
        <f>IF(AND(ISNUMBER('Emissions (start here)'!CC301),ISNUMBER(Dispersion!$AO$8)),'Emissions (start here)'!CC301*453.59/3600*Dispersion!$AO$8,0)</f>
        <v>0</v>
      </c>
      <c r="FD301" s="74">
        <f>IF(AND(ISNUMBER('Emissions (start here)'!CC301),ISNUMBER(Dispersion!$AO$9)),'Emissions (start here)'!CC301*453.59/3600*Dispersion!$AO$9,0)</f>
        <v>0</v>
      </c>
      <c r="FE301" s="74">
        <f>IF(AND(ISNUMBER('Emissions (start here)'!CD301),ISNUMBER(Dispersion!$AO$10)),'Emissions (start here)'!CD301*2000*453.59/8760/3600*Dispersion!$AO$10,0)</f>
        <v>0</v>
      </c>
      <c r="FF301" s="74">
        <f>IF(AND(ISNUMBER('Emissions (start here)'!CD301),ISNUMBER(Dispersion!$AO$11)),'Emissions (start here)'!CD301*2000*453.59/8760/3600*Dispersion!$AO$11,0)</f>
        <v>0</v>
      </c>
      <c r="FG301" s="74">
        <f>IF(AND(ISNUMBER('Emissions (start here)'!CE301),ISNUMBER(Dispersion!$AP$8)),'Emissions (start here)'!CE301*453.59/3600*Dispersion!$AP$8,0)</f>
        <v>0</v>
      </c>
      <c r="FH301" s="74">
        <f>IF(AND(ISNUMBER('Emissions (start here)'!CE301),ISNUMBER(Dispersion!$AP$9)),'Emissions (start here)'!CE301*453.59/3600*Dispersion!$AP$9,0)</f>
        <v>0</v>
      </c>
      <c r="FI301" s="74">
        <f>IF(AND(ISNUMBER('Emissions (start here)'!CF301),ISNUMBER(Dispersion!$AP$10)),'Emissions (start here)'!CF301*2000*453.59/8760/3600*Dispersion!$AP$10,0)</f>
        <v>0</v>
      </c>
      <c r="FJ301" s="74">
        <f>IF(AND(ISNUMBER('Emissions (start here)'!CF301),ISNUMBER(Dispersion!$AP$11)),'Emissions (start here)'!CF301*2000*453.59/8760/3600*Dispersion!$AP$11,0)</f>
        <v>0</v>
      </c>
      <c r="FK301" s="74">
        <f>IF(AND(ISNUMBER('Emissions (start here)'!CG301),ISNUMBER(Dispersion!$AQ$8)),'Emissions (start here)'!CG301*453.59/3600*Dispersion!$AQ$8,0)</f>
        <v>0</v>
      </c>
      <c r="FL301" s="74">
        <f>IF(AND(ISNUMBER('Emissions (start here)'!CG301),ISNUMBER(Dispersion!$AQ$9)),'Emissions (start here)'!CG301*453.59/3600*Dispersion!$AQ$9,0)</f>
        <v>0</v>
      </c>
      <c r="FM301" s="74">
        <f>IF(AND(ISNUMBER('Emissions (start here)'!CH301),ISNUMBER(Dispersion!$AQ$10)),'Emissions (start here)'!CH301*2000*453.59/8760/3600*Dispersion!$AQ$10,0)</f>
        <v>0</v>
      </c>
      <c r="FN301" s="74">
        <f>IF(AND(ISNUMBER('Emissions (start here)'!CH301),ISNUMBER(Dispersion!$AQ$11)),'Emissions (start here)'!CH301*2000*453.59/8760/3600*Dispersion!$AQ$11,0)</f>
        <v>0</v>
      </c>
      <c r="FO301" s="74">
        <f>IF(AND(ISNUMBER('Emissions (start here)'!CI301),ISNUMBER(Dispersion!$AR$8)),'Emissions (start here)'!CI301*453.59/3600*Dispersion!$AR$8,0)</f>
        <v>0</v>
      </c>
      <c r="FP301" s="74">
        <f>IF(AND(ISNUMBER('Emissions (start here)'!CI301),ISNUMBER(Dispersion!$AR$9)),'Emissions (start here)'!CI301*453.59/3600*Dispersion!$AR$9,0)</f>
        <v>0</v>
      </c>
      <c r="FQ301" s="74">
        <f>IF(AND(ISNUMBER('Emissions (start here)'!CJ301),ISNUMBER(Dispersion!$AR$10)),'Emissions (start here)'!CJ301*2000*453.59/8760/3600*Dispersion!$AR$10,0)</f>
        <v>0</v>
      </c>
      <c r="FR301" s="74">
        <f>IF(AND(ISNUMBER('Emissions (start here)'!CJ301),ISNUMBER(Dispersion!$AR$11)),'Emissions (start here)'!CJ301*2000*453.59/8760/3600*Dispersion!$AR$11,0)</f>
        <v>0</v>
      </c>
      <c r="FS301" s="74">
        <f>IF(AND(ISNUMBER('Emissions (start here)'!CK301),ISNUMBER(Dispersion!$AS$8)),'Emissions (start here)'!CK301*453.59/3600*Dispersion!$AS$8,0)</f>
        <v>0</v>
      </c>
      <c r="FT301" s="74">
        <f>IF(AND(ISNUMBER('Emissions (start here)'!CK301),ISNUMBER(Dispersion!$AS$9)),'Emissions (start here)'!CK301*453.59/3600*Dispersion!$AS$9,0)</f>
        <v>0</v>
      </c>
      <c r="FU301" s="74">
        <f>IF(AND(ISNUMBER('Emissions (start here)'!CL301),ISNUMBER(Dispersion!$AS$10)),'Emissions (start here)'!CL301*2000*453.59/8760/3600*Dispersion!$AS$10,0)</f>
        <v>0</v>
      </c>
      <c r="FV301" s="74">
        <f>IF(AND(ISNUMBER('Emissions (start here)'!CL301),ISNUMBER(Dispersion!$AS$11)),'Emissions (start here)'!CL301*2000*453.59/8760/3600*Dispersion!$AS$11,0)</f>
        <v>0</v>
      </c>
      <c r="FW301" s="74">
        <f>IF(AND(ISNUMBER('Emissions (start here)'!CM301),ISNUMBER(Dispersion!$AT$8)),'Emissions (start here)'!CM301*453.59/3600*Dispersion!$AT$8,0)</f>
        <v>0</v>
      </c>
      <c r="FX301" s="74">
        <f>IF(AND(ISNUMBER('Emissions (start here)'!CM301),ISNUMBER(Dispersion!$AT$9)),'Emissions (start here)'!CM301*453.59/3600*Dispersion!$AT$9,0)</f>
        <v>0</v>
      </c>
      <c r="FY301" s="74">
        <f>IF(AND(ISNUMBER('Emissions (start here)'!CN301),ISNUMBER(Dispersion!$AT$10)),'Emissions (start here)'!CN301*2000*453.59/8760/3600*Dispersion!$AT$10,0)</f>
        <v>0</v>
      </c>
      <c r="FZ301" s="74">
        <f>IF(AND(ISNUMBER('Emissions (start here)'!CN301),ISNUMBER(Dispersion!$AT$11)),'Emissions (start here)'!CN301*2000*453.59/8760/3600*Dispersion!$AT$11,0)</f>
        <v>0</v>
      </c>
      <c r="GA301" s="74">
        <f>IF(AND(ISNUMBER('Emissions (start here)'!CO301),ISNUMBER(Dispersion!$AU$8)),'Emissions (start here)'!CO301*453.59/3600*Dispersion!$AU$8,0)</f>
        <v>0</v>
      </c>
      <c r="GB301" s="74">
        <f>IF(AND(ISNUMBER('Emissions (start here)'!CO301),ISNUMBER(Dispersion!$AU$9)),'Emissions (start here)'!CO301*453.59/3600*Dispersion!$AU$9,0)</f>
        <v>0</v>
      </c>
      <c r="GC301" s="74">
        <f>IF(AND(ISNUMBER('Emissions (start here)'!CP301),ISNUMBER(Dispersion!$AU$10)),'Emissions (start here)'!CP301*2000*453.59/8760/3600*Dispersion!$AU$10,0)</f>
        <v>0</v>
      </c>
      <c r="GD301" s="74">
        <f>IF(AND(ISNUMBER('Emissions (start here)'!CP301),ISNUMBER(Dispersion!$AU$11)),'Emissions (start here)'!CP301*2000*453.59/8760/3600*Dispersion!$AU$11,0)</f>
        <v>0</v>
      </c>
      <c r="GE301" s="74">
        <f>IF(AND(ISNUMBER('Emissions (start here)'!CQ301),ISNUMBER(Dispersion!$AV$8)),'Emissions (start here)'!CQ301*453.59/3600*Dispersion!$AV$8,0)</f>
        <v>0</v>
      </c>
      <c r="GF301" s="74">
        <f>IF(AND(ISNUMBER('Emissions (start here)'!CQ301),ISNUMBER(Dispersion!$AV$9)),'Emissions (start here)'!CQ301*453.59/3600*Dispersion!$AV$9,0)</f>
        <v>0</v>
      </c>
      <c r="GG301" s="74">
        <f>IF(AND(ISNUMBER('Emissions (start here)'!CR301),ISNUMBER(Dispersion!$AV$10)),'Emissions (start here)'!CR301*2000*453.59/8760/3600*Dispersion!$AV$10,0)</f>
        <v>0</v>
      </c>
      <c r="GH301" s="74">
        <f>IF(AND(ISNUMBER('Emissions (start here)'!CR301),ISNUMBER(Dispersion!$AV$11)),'Emissions (start here)'!CR301*2000*453.59/8760/3600*Dispersion!$AV$11,0)</f>
        <v>0</v>
      </c>
      <c r="GI301" s="74">
        <f>IF(AND(ISNUMBER('Emissions (start here)'!CS301),ISNUMBER(Dispersion!$AW$8)),'Emissions (start here)'!CS301*453.59/3600*Dispersion!$AW$8,0)</f>
        <v>0</v>
      </c>
      <c r="GJ301" s="74">
        <f>IF(AND(ISNUMBER('Emissions (start here)'!CS301),ISNUMBER(Dispersion!$AW$9)),'Emissions (start here)'!CS301*453.59/3600*Dispersion!$AW$9,0)</f>
        <v>0</v>
      </c>
      <c r="GK301" s="74">
        <f>IF(AND(ISNUMBER('Emissions (start here)'!CT301),ISNUMBER(Dispersion!$AW$10)),'Emissions (start here)'!CT301*2000*453.59/8760/3600*Dispersion!$AW$10,0)</f>
        <v>0</v>
      </c>
      <c r="GL301" s="74">
        <f>IF(AND(ISNUMBER('Emissions (start here)'!CT301),ISNUMBER(Dispersion!$AW$11)),'Emissions (start here)'!CT301*2000*453.59/8760/3600*Dispersion!$AW$11,0)</f>
        <v>0</v>
      </c>
      <c r="GM301" s="74">
        <f>IF(AND(ISNUMBER('Emissions (start here)'!CU301),ISNUMBER(Dispersion!$AX$8)),'Emissions (start here)'!CU301*453.59/3600*Dispersion!$AX$8,0)</f>
        <v>0</v>
      </c>
      <c r="GN301" s="74">
        <f>IF(AND(ISNUMBER('Emissions (start here)'!CU301),ISNUMBER(Dispersion!$AX$9)),'Emissions (start here)'!CU301*453.59/3600*Dispersion!$AX$9,0)</f>
        <v>0</v>
      </c>
      <c r="GO301" s="74">
        <f>IF(AND(ISNUMBER('Emissions (start here)'!CV301),ISNUMBER(Dispersion!$AX$10)),'Emissions (start here)'!CV301*2000*453.59/8760/3600*Dispersion!$AX$10,0)</f>
        <v>0</v>
      </c>
      <c r="GP301" s="74">
        <f>IF(AND(ISNUMBER('Emissions (start here)'!CV301),ISNUMBER(Dispersion!$AX$11)),'Emissions (start here)'!CV301*2000*453.59/8760/3600*Dispersion!$AX$11,0)</f>
        <v>0</v>
      </c>
      <c r="GQ301" s="74">
        <f>IF(AND(ISNUMBER('Emissions (start here)'!CW301),ISNUMBER(Dispersion!$AY$8)),'Emissions (start here)'!CW301*453.59/3600*Dispersion!$AY$8,0)</f>
        <v>0</v>
      </c>
      <c r="GR301" s="74">
        <f>IF(AND(ISNUMBER('Emissions (start here)'!CW301),ISNUMBER(Dispersion!$AY$9)),'Emissions (start here)'!CW301*453.59/3600*Dispersion!$AY$9,0)</f>
        <v>0</v>
      </c>
      <c r="GS301" s="74">
        <f>IF(AND(ISNUMBER('Emissions (start here)'!CX301),ISNUMBER(Dispersion!$AY$10)),'Emissions (start here)'!CX301*2000*453.59/8760/3600*Dispersion!$AY$10,0)</f>
        <v>0</v>
      </c>
      <c r="GT301" s="74">
        <f>IF(AND(ISNUMBER('Emissions (start here)'!CX301),ISNUMBER(Dispersion!$AY$11)),'Emissions (start here)'!CX301*2000*453.59/8760/3600*Dispersion!$AY$11,0)</f>
        <v>0</v>
      </c>
      <c r="GU301" s="74">
        <f>IF(AND(ISNUMBER('Emissions (start here)'!CY301),ISNUMBER(Dispersion!$AZ$8)),'Emissions (start here)'!CY301*453.59/3600*Dispersion!$AZ$8,0)</f>
        <v>0</v>
      </c>
      <c r="GV301" s="74">
        <f>IF(AND(ISNUMBER('Emissions (start here)'!CY301),ISNUMBER(Dispersion!$AZ$9)),'Emissions (start here)'!CY301*453.59/3600*Dispersion!$AZ$9,0)</f>
        <v>0</v>
      </c>
      <c r="GW301" s="74">
        <f>IF(AND(ISNUMBER('Emissions (start here)'!CZ301),ISNUMBER(Dispersion!$AZ$10)),'Emissions (start here)'!CZ301*2000*453.59/8760/3600*Dispersion!$AZ$10,0)</f>
        <v>0</v>
      </c>
      <c r="GX301" s="74">
        <f>IF(AND(ISNUMBER('Emissions (start here)'!CZ301),ISNUMBER(Dispersion!$AZ$11)),'Emissions (start here)'!CZ301*2000*453.59/8760/3600*Dispersion!$AZ$11,0)</f>
        <v>0</v>
      </c>
    </row>
    <row r="302" spans="1:206" x14ac:dyDescent="0.2">
      <c r="A302" s="51" t="str">
        <f>'Tox Values'!C302</f>
        <v>100-75-4</v>
      </c>
      <c r="B302" s="94" t="str">
        <f>'Tox Values'!D302</f>
        <v>N-Nitrosopiperidine</v>
      </c>
      <c r="C302" s="96">
        <f t="shared" si="17"/>
        <v>0</v>
      </c>
      <c r="D302" s="74">
        <f t="shared" si="18"/>
        <v>0</v>
      </c>
      <c r="E302" s="74">
        <f t="shared" si="19"/>
        <v>0</v>
      </c>
      <c r="F302" s="99">
        <f t="shared" si="20"/>
        <v>0</v>
      </c>
      <c r="G302" s="97">
        <f>IF(AND(ISNUMBER('Emissions (start here)'!E302),ISNUMBER(Dispersion!$C$8)),'Emissions (start here)'!E302*453.59/3600*Dispersion!$C$8,0)</f>
        <v>0</v>
      </c>
      <c r="H302" s="74">
        <f>IF(AND(ISNUMBER('Emissions (start here)'!E302),ISNUMBER(Dispersion!$C$9)),'Emissions (start here)'!E302*453.59/3600*Dispersion!$C$9,0)</f>
        <v>0</v>
      </c>
      <c r="I302" s="74">
        <f>IF(AND(ISNUMBER('Emissions (start here)'!F302),ISNUMBER(Dispersion!$C$10)),'Emissions (start here)'!F302*2000*453.59/8760/3600*Dispersion!$C$10,0)</f>
        <v>0</v>
      </c>
      <c r="J302" s="74">
        <f>IF(AND(ISNUMBER('Emissions (start here)'!F302),ISNUMBER(Dispersion!$C$11)),'Emissions (start here)'!F302*2000*453.59/8760/3600*Dispersion!$C$11,0)</f>
        <v>0</v>
      </c>
      <c r="K302" s="74">
        <f>IF(AND(ISNUMBER('Emissions (start here)'!G302),ISNUMBER(Dispersion!$D$8)),'Emissions (start here)'!G302*453.59/3600*Dispersion!$D$8,0)</f>
        <v>0</v>
      </c>
      <c r="L302" s="74">
        <f>IF(AND(ISNUMBER('Emissions (start here)'!G302),ISNUMBER(Dispersion!$D$9)),'Emissions (start here)'!G302*453.59/3600*Dispersion!$D$9,0)</f>
        <v>0</v>
      </c>
      <c r="M302" s="74">
        <f>IF(AND(ISNUMBER('Emissions (start here)'!H302),ISNUMBER(Dispersion!$D$10)),'Emissions (start here)'!H302*2000*453.59/8760/3600*Dispersion!$D$10,0)</f>
        <v>0</v>
      </c>
      <c r="N302" s="74">
        <f>IF(AND(ISNUMBER('Emissions (start here)'!H302),ISNUMBER(Dispersion!$D$11)),'Emissions (start here)'!H302*2000*453.59/8760/3600*Dispersion!$D$11,0)</f>
        <v>0</v>
      </c>
      <c r="O302" s="74">
        <f>IF(AND(ISNUMBER('Emissions (start here)'!I302),ISNUMBER(Dispersion!$E$8)),'Emissions (start here)'!I302*453.59/3600*Dispersion!$E$8,0)</f>
        <v>0</v>
      </c>
      <c r="P302" s="74">
        <f>IF(AND(ISNUMBER('Emissions (start here)'!I302),ISNUMBER(Dispersion!$E$9)),'Emissions (start here)'!I302*453.59/3600*Dispersion!$E$9,0)</f>
        <v>0</v>
      </c>
      <c r="Q302" s="74">
        <f>IF(AND(ISNUMBER('Emissions (start here)'!J302),ISNUMBER(Dispersion!$E$10)),'Emissions (start here)'!J302*2000*453.59/8760/3600*Dispersion!$E$10,0)</f>
        <v>0</v>
      </c>
      <c r="R302" s="74">
        <f>IF(AND(ISNUMBER('Emissions (start here)'!J302),ISNUMBER(Dispersion!$E$11)),'Emissions (start here)'!J302*2000*453.59/8760/3600*Dispersion!$E$11,0)</f>
        <v>0</v>
      </c>
      <c r="S302" s="74">
        <f>IF(AND(ISNUMBER('Emissions (start here)'!K302),ISNUMBER(Dispersion!$F$8)),'Emissions (start here)'!K302*453.59/3600*Dispersion!$F$8,0)</f>
        <v>0</v>
      </c>
      <c r="T302" s="74">
        <f>IF(AND(ISNUMBER('Emissions (start here)'!K302),ISNUMBER(Dispersion!$F$9)),'Emissions (start here)'!K302*453.59/3600*Dispersion!$F$9,0)</f>
        <v>0</v>
      </c>
      <c r="U302" s="74">
        <f>IF(AND(ISNUMBER('Emissions (start here)'!L302),ISNUMBER(Dispersion!$F$10)),'Emissions (start here)'!L302*2000*453.59/8760/3600*Dispersion!$F$10,0)</f>
        <v>0</v>
      </c>
      <c r="V302" s="74">
        <f>IF(AND(ISNUMBER('Emissions (start here)'!L302),ISNUMBER(Dispersion!$F$11)),'Emissions (start here)'!L302*2000*453.59/8760/3600*Dispersion!$F$11,0)</f>
        <v>0</v>
      </c>
      <c r="W302" s="74">
        <f>IF(AND(ISNUMBER('Emissions (start here)'!M302),ISNUMBER(Dispersion!$G$8)),'Emissions (start here)'!M302*453.59/3600*Dispersion!$G$8,0)</f>
        <v>0</v>
      </c>
      <c r="X302" s="74">
        <f>IF(AND(ISNUMBER('Emissions (start here)'!M302),ISNUMBER(Dispersion!$G$9)),'Emissions (start here)'!M302*453.59/3600*Dispersion!$G$9,0)</f>
        <v>0</v>
      </c>
      <c r="Y302" s="74">
        <f>IF(AND(ISNUMBER('Emissions (start here)'!N302),ISNUMBER(Dispersion!$G$10)),'Emissions (start here)'!N302*2000*453.59/8760/3600*Dispersion!$G$10,0)</f>
        <v>0</v>
      </c>
      <c r="Z302" s="74">
        <f>IF(AND(ISNUMBER('Emissions (start here)'!N302),ISNUMBER(Dispersion!$G$11)),'Emissions (start here)'!N302*2000*453.59/8760/3600*Dispersion!$G$11,0)</f>
        <v>0</v>
      </c>
      <c r="AA302" s="74">
        <f>IF(AND(ISNUMBER('Emissions (start here)'!O302),ISNUMBER(Dispersion!$H$8)),'Emissions (start here)'!O302*453.59/3600*Dispersion!$H$8,0)</f>
        <v>0</v>
      </c>
      <c r="AB302" s="74">
        <f>IF(AND(ISNUMBER('Emissions (start here)'!O302),ISNUMBER(Dispersion!$H$9)),'Emissions (start here)'!O302*453.59/3600*Dispersion!$H$9,0)</f>
        <v>0</v>
      </c>
      <c r="AC302" s="74">
        <f>IF(AND(ISNUMBER('Emissions (start here)'!P302),ISNUMBER(Dispersion!$H$10)),'Emissions (start here)'!P302*2000*453.59/8760/3600*Dispersion!$H$10,0)</f>
        <v>0</v>
      </c>
      <c r="AD302" s="74">
        <f>IF(AND(ISNUMBER('Emissions (start here)'!P302),ISNUMBER(Dispersion!$H$11)),'Emissions (start here)'!P302*2000*453.59/8760/3600*Dispersion!$H$11,0)</f>
        <v>0</v>
      </c>
      <c r="AE302" s="74">
        <f>IF(AND(ISNUMBER('Emissions (start here)'!Q302),ISNUMBER(Dispersion!$I$8)),'Emissions (start here)'!Q302*453.59/3600*Dispersion!$I$8,0)</f>
        <v>0</v>
      </c>
      <c r="AF302" s="74">
        <f>IF(AND(ISNUMBER('Emissions (start here)'!Q302),ISNUMBER(Dispersion!$I$9)),'Emissions (start here)'!Q302*453.59/3600*Dispersion!$I$9,0)</f>
        <v>0</v>
      </c>
      <c r="AG302" s="74">
        <f>IF(AND(ISNUMBER('Emissions (start here)'!R302),ISNUMBER(Dispersion!$I$10)),'Emissions (start here)'!R302*2000*453.59/8760/3600*Dispersion!$I$10,0)</f>
        <v>0</v>
      </c>
      <c r="AH302" s="74">
        <f>IF(AND(ISNUMBER('Emissions (start here)'!R302),ISNUMBER(Dispersion!$I$11)),'Emissions (start here)'!R302*2000*453.59/8760/3600*Dispersion!$I$11,0)</f>
        <v>0</v>
      </c>
      <c r="AI302" s="74">
        <f>IF(AND(ISNUMBER('Emissions (start here)'!S302),ISNUMBER(Dispersion!$J$8)),'Emissions (start here)'!S302*453.59/3600*Dispersion!$J$8,0)</f>
        <v>0</v>
      </c>
      <c r="AJ302" s="74">
        <f>IF(AND(ISNUMBER('Emissions (start here)'!S302),ISNUMBER(Dispersion!$J$9)),'Emissions (start here)'!S302*453.59/3600*Dispersion!$J$9,0)</f>
        <v>0</v>
      </c>
      <c r="AK302" s="74">
        <f>IF(AND(ISNUMBER('Emissions (start here)'!T302),ISNUMBER(Dispersion!$J$10)),'Emissions (start here)'!T302*2000*453.59/8760/3600*Dispersion!$J$10,0)</f>
        <v>0</v>
      </c>
      <c r="AL302" s="74">
        <f>IF(AND(ISNUMBER('Emissions (start here)'!T302),ISNUMBER(Dispersion!$J$11)),'Emissions (start here)'!T302*2000*453.59/8760/3600*Dispersion!$J$11,0)</f>
        <v>0</v>
      </c>
      <c r="AM302" s="74">
        <f>IF(AND(ISNUMBER('Emissions (start here)'!U302),ISNUMBER(Dispersion!$K$8)),'Emissions (start here)'!U302*453.59/3600*Dispersion!$K$8,0)</f>
        <v>0</v>
      </c>
      <c r="AN302" s="74">
        <f>IF(AND(ISNUMBER('Emissions (start here)'!U302),ISNUMBER(Dispersion!$K$9)),'Emissions (start here)'!U302*453.59/3600*Dispersion!$K$9,0)</f>
        <v>0</v>
      </c>
      <c r="AO302" s="74">
        <f>IF(AND(ISNUMBER('Emissions (start here)'!V302),ISNUMBER(Dispersion!$K$10)),'Emissions (start here)'!V302*2000*453.59/8760/3600*Dispersion!$K$10,0)</f>
        <v>0</v>
      </c>
      <c r="AP302" s="74">
        <f>IF(AND(ISNUMBER('Emissions (start here)'!V302),ISNUMBER(Dispersion!$K$11)),'Emissions (start here)'!V302*2000*453.59/8760/3600*Dispersion!$K$11,0)</f>
        <v>0</v>
      </c>
      <c r="AQ302" s="74">
        <f>IF(AND(ISNUMBER('Emissions (start here)'!W302),ISNUMBER(Dispersion!$L$8)),'Emissions (start here)'!W302*453.59/3600*Dispersion!$L$8,0)</f>
        <v>0</v>
      </c>
      <c r="AR302" s="74">
        <f>IF(AND(ISNUMBER('Emissions (start here)'!W302),ISNUMBER(Dispersion!$L$9)),'Emissions (start here)'!W302*453.59/3600*Dispersion!$L$9,0)</f>
        <v>0</v>
      </c>
      <c r="AS302" s="74">
        <f>IF(AND(ISNUMBER('Emissions (start here)'!X302),ISNUMBER(Dispersion!$L$10)),'Emissions (start here)'!X302*2000*453.59/8760/3600*Dispersion!$L$10,0)</f>
        <v>0</v>
      </c>
      <c r="AT302" s="74">
        <f>IF(AND(ISNUMBER('Emissions (start here)'!X302),ISNUMBER(Dispersion!$L$11)),'Emissions (start here)'!X302*2000*453.59/8760/3600*Dispersion!$L$11,0)</f>
        <v>0</v>
      </c>
      <c r="AU302" s="74">
        <f>IF(AND(ISNUMBER('Emissions (start here)'!Y302),ISNUMBER(Dispersion!$M$8)),'Emissions (start here)'!Y302*453.59/3600*Dispersion!$M$8,0)</f>
        <v>0</v>
      </c>
      <c r="AV302" s="74">
        <f>IF(AND(ISNUMBER('Emissions (start here)'!Y302),ISNUMBER(Dispersion!$M$9)),'Emissions (start here)'!Y302*453.59/3600*Dispersion!$M$9,0)</f>
        <v>0</v>
      </c>
      <c r="AW302" s="74">
        <f>IF(AND(ISNUMBER('Emissions (start here)'!Z302),ISNUMBER(Dispersion!$M$10)),'Emissions (start here)'!Z302*2000*453.59/8760/3600*Dispersion!$M$10,0)</f>
        <v>0</v>
      </c>
      <c r="AX302" s="74">
        <f>IF(AND(ISNUMBER('Emissions (start here)'!Z302),ISNUMBER(Dispersion!$M$11)),'Emissions (start here)'!Z302*2000*453.59/8760/3600*Dispersion!$M$11,0)</f>
        <v>0</v>
      </c>
      <c r="AY302" s="74">
        <f>IF(AND(ISNUMBER('Emissions (start here)'!AA302),ISNUMBER(Dispersion!$N$8)),'Emissions (start here)'!AA302*453.59/3600*Dispersion!$N$8,0)</f>
        <v>0</v>
      </c>
      <c r="AZ302" s="74">
        <f>IF(AND(ISNUMBER('Emissions (start here)'!AA302),ISNUMBER(Dispersion!$N$9)),'Emissions (start here)'!AA302*453.59/3600*Dispersion!$N$9,0)</f>
        <v>0</v>
      </c>
      <c r="BA302" s="74">
        <f>IF(AND(ISNUMBER('Emissions (start here)'!AB302),ISNUMBER(Dispersion!$N$10)),'Emissions (start here)'!AB302*2000*453.59/8760/3600*Dispersion!$N$10,0)</f>
        <v>0</v>
      </c>
      <c r="BB302" s="74">
        <f>IF(AND(ISNUMBER('Emissions (start here)'!AB302),ISNUMBER(Dispersion!$N$11)),'Emissions (start here)'!AB302*2000*453.59/8760/3600*Dispersion!$N$11,0)</f>
        <v>0</v>
      </c>
      <c r="BC302" s="74">
        <f>IF(AND(ISNUMBER('Emissions (start here)'!AC302),ISNUMBER(Dispersion!$O$8)),'Emissions (start here)'!AC302*453.59/3600*Dispersion!$O$8,0)</f>
        <v>0</v>
      </c>
      <c r="BD302" s="74">
        <f>IF(AND(ISNUMBER('Emissions (start here)'!AC302),ISNUMBER(Dispersion!$O$9)),'Emissions (start here)'!AC302*453.59/3600*Dispersion!$O$9,0)</f>
        <v>0</v>
      </c>
      <c r="BE302" s="74">
        <f>IF(AND(ISNUMBER('Emissions (start here)'!AD302),ISNUMBER(Dispersion!$O$10)),'Emissions (start here)'!AD302*2000*453.59/8760/3600*Dispersion!$O$10,0)</f>
        <v>0</v>
      </c>
      <c r="BF302" s="74">
        <f>IF(AND(ISNUMBER('Emissions (start here)'!AD302),ISNUMBER(Dispersion!$O$11)),'Emissions (start here)'!AD302*2000*453.59/8760/3600*Dispersion!$O$11,0)</f>
        <v>0</v>
      </c>
      <c r="BG302" s="74">
        <f>IF(AND(ISNUMBER('Emissions (start here)'!AE302),ISNUMBER(Dispersion!$P$8)),'Emissions (start here)'!AE302*453.59/3600*Dispersion!$P$8,0)</f>
        <v>0</v>
      </c>
      <c r="BH302" s="74">
        <f>IF(AND(ISNUMBER('Emissions (start here)'!AE302),ISNUMBER(Dispersion!$P$9)),'Emissions (start here)'!AE302*453.59/3600*Dispersion!$P$9,0)</f>
        <v>0</v>
      </c>
      <c r="BI302" s="74">
        <f>IF(AND(ISNUMBER('Emissions (start here)'!AF302),ISNUMBER(Dispersion!$P$10)),'Emissions (start here)'!AF302*2000*453.59/8760/3600*Dispersion!$P$10,0)</f>
        <v>0</v>
      </c>
      <c r="BJ302" s="74">
        <f>IF(AND(ISNUMBER('Emissions (start here)'!AF302),ISNUMBER(Dispersion!$P$11)),'Emissions (start here)'!AF302*2000*453.59/8760/3600*Dispersion!$P$11,0)</f>
        <v>0</v>
      </c>
      <c r="BK302" s="74">
        <f>IF(AND(ISNUMBER('Emissions (start here)'!AG302),ISNUMBER(Dispersion!$Q$8)),'Emissions (start here)'!AG302*453.59/3600*Dispersion!$Q$8,0)</f>
        <v>0</v>
      </c>
      <c r="BL302" s="74">
        <f>IF(AND(ISNUMBER('Emissions (start here)'!AG302),ISNUMBER(Dispersion!$Q$9)),'Emissions (start here)'!AG302*453.59/3600*Dispersion!$Q$9,0)</f>
        <v>0</v>
      </c>
      <c r="BM302" s="74">
        <f>IF(AND(ISNUMBER('Emissions (start here)'!AH302),ISNUMBER(Dispersion!$Q$10)),'Emissions (start here)'!AH302*2000*453.59/8760/3600*Dispersion!$Q$10,0)</f>
        <v>0</v>
      </c>
      <c r="BN302" s="74">
        <f>IF(AND(ISNUMBER('Emissions (start here)'!AH302),ISNUMBER(Dispersion!$Q$11)),'Emissions (start here)'!AH302*2000*453.59/8760/3600*Dispersion!$Q$11,0)</f>
        <v>0</v>
      </c>
      <c r="BO302" s="74">
        <f>IF(AND(ISNUMBER('Emissions (start here)'!AI302),ISNUMBER(Dispersion!$R$8)),'Emissions (start here)'!AI302*453.59/3600*Dispersion!$R$8,0)</f>
        <v>0</v>
      </c>
      <c r="BP302" s="74">
        <f>IF(AND(ISNUMBER('Emissions (start here)'!AI302),ISNUMBER(Dispersion!$R$9)),'Emissions (start here)'!AI302*453.59/3600*Dispersion!$R$9,0)</f>
        <v>0</v>
      </c>
      <c r="BQ302" s="74">
        <f>IF(AND(ISNUMBER('Emissions (start here)'!AJ302),ISNUMBER(Dispersion!$R$10)),'Emissions (start here)'!AJ302*2000*453.59/8760/3600*Dispersion!$R$10,0)</f>
        <v>0</v>
      </c>
      <c r="BR302" s="74">
        <f>IF(AND(ISNUMBER('Emissions (start here)'!AJ302),ISNUMBER(Dispersion!$R$11)),'Emissions (start here)'!AJ302*2000*453.59/8760/3600*Dispersion!$R$11,0)</f>
        <v>0</v>
      </c>
      <c r="BS302" s="74">
        <f>IF(AND(ISNUMBER('Emissions (start here)'!AK302),ISNUMBER(Dispersion!$S$8)),'Emissions (start here)'!AK302*453.59/3600*Dispersion!$S$8,0)</f>
        <v>0</v>
      </c>
      <c r="BT302" s="74">
        <f>IF(AND(ISNUMBER('Emissions (start here)'!AK302),ISNUMBER(Dispersion!$S$9)),'Emissions (start here)'!AK302*453.59/3600*Dispersion!$S$9,0)</f>
        <v>0</v>
      </c>
      <c r="BU302" s="74">
        <f>IF(AND(ISNUMBER('Emissions (start here)'!AL302),ISNUMBER(Dispersion!$S$10)),'Emissions (start here)'!AL302*2000*453.59/8760/3600*Dispersion!$S$10,0)</f>
        <v>0</v>
      </c>
      <c r="BV302" s="74">
        <f>IF(AND(ISNUMBER('Emissions (start here)'!AL302),ISNUMBER(Dispersion!$S$11)),'Emissions (start here)'!AL302*2000*453.59/8760/3600*Dispersion!$S$11,0)</f>
        <v>0</v>
      </c>
      <c r="BW302" s="74">
        <f>IF(AND(ISNUMBER('Emissions (start here)'!AM302),ISNUMBER(Dispersion!$T$8)),'Emissions (start here)'!AM302*453.59/3600*Dispersion!$T$8,0)</f>
        <v>0</v>
      </c>
      <c r="BX302" s="74">
        <f>IF(AND(ISNUMBER('Emissions (start here)'!AM302),ISNUMBER(Dispersion!$T$9)),'Emissions (start here)'!AM302*453.59/3600*Dispersion!$T$9,0)</f>
        <v>0</v>
      </c>
      <c r="BY302" s="74">
        <f>IF(AND(ISNUMBER('Emissions (start here)'!AN302),ISNUMBER(Dispersion!$T$10)),'Emissions (start here)'!AN302*2000*453.59/8760/3600*Dispersion!$T$10,0)</f>
        <v>0</v>
      </c>
      <c r="BZ302" s="74">
        <f>IF(AND(ISNUMBER('Emissions (start here)'!AN302),ISNUMBER(Dispersion!$T$11)),'Emissions (start here)'!AN302*2000*453.59/8760/3600*Dispersion!$T$11,0)</f>
        <v>0</v>
      </c>
      <c r="CA302" s="74">
        <f>IF(AND(ISNUMBER('Emissions (start here)'!AO302),ISNUMBER(Dispersion!$U$8)),'Emissions (start here)'!AO302*453.59/3600*Dispersion!$U$8,0)</f>
        <v>0</v>
      </c>
      <c r="CB302" s="74">
        <f>IF(AND(ISNUMBER('Emissions (start here)'!AO302),ISNUMBER(Dispersion!$U$9)),'Emissions (start here)'!AO302*453.59/3600*Dispersion!$U$9,0)</f>
        <v>0</v>
      </c>
      <c r="CC302" s="74">
        <f>IF(AND(ISNUMBER('Emissions (start here)'!AP302),ISNUMBER(Dispersion!$U$10)),'Emissions (start here)'!AP302*2000*453.59/8760/3600*Dispersion!$U$10,0)</f>
        <v>0</v>
      </c>
      <c r="CD302" s="74">
        <f>IF(AND(ISNUMBER('Emissions (start here)'!AP302),ISNUMBER(Dispersion!$U$11)),'Emissions (start here)'!AP302*2000*453.59/8760/3600*Dispersion!$U$11,0)</f>
        <v>0</v>
      </c>
      <c r="CE302" s="74">
        <f>IF(AND(ISNUMBER('Emissions (start here)'!AQ302),ISNUMBER(Dispersion!$V$8)),'Emissions (start here)'!AQ302*453.59/3600*Dispersion!$V$8,0)</f>
        <v>0</v>
      </c>
      <c r="CF302" s="74">
        <f>IF(AND(ISNUMBER('Emissions (start here)'!AQ302),ISNUMBER(Dispersion!$V$9)),'Emissions (start here)'!AQ302*453.59/3600*Dispersion!$V$9,0)</f>
        <v>0</v>
      </c>
      <c r="CG302" s="74">
        <f>IF(AND(ISNUMBER('Emissions (start here)'!AR302),ISNUMBER(Dispersion!$V$10)),'Emissions (start here)'!AR302*2000*453.59/8760/3600*Dispersion!$V$10,0)</f>
        <v>0</v>
      </c>
      <c r="CH302" s="74">
        <f>IF(AND(ISNUMBER('Emissions (start here)'!AR302),ISNUMBER(Dispersion!$V$11)),'Emissions (start here)'!AR302*2000*453.59/8760/3600*Dispersion!$V$11,0)</f>
        <v>0</v>
      </c>
      <c r="CI302" s="74">
        <f>IF(AND(ISNUMBER('Emissions (start here)'!AS302),ISNUMBER(Dispersion!$W$8)),'Emissions (start here)'!AS302*453.59/3600*Dispersion!$W$8,0)</f>
        <v>0</v>
      </c>
      <c r="CJ302" s="74">
        <f>IF(AND(ISNUMBER('Emissions (start here)'!AS302),ISNUMBER(Dispersion!$W$9)),'Emissions (start here)'!AS302*453.59/3600*Dispersion!$W$9,0)</f>
        <v>0</v>
      </c>
      <c r="CK302" s="74">
        <f>IF(AND(ISNUMBER('Emissions (start here)'!AT302),ISNUMBER(Dispersion!$W$10)),'Emissions (start here)'!AT302*2000*453.59/8760/3600*Dispersion!$W$10,0)</f>
        <v>0</v>
      </c>
      <c r="CL302" s="74">
        <f>IF(AND(ISNUMBER('Emissions (start here)'!AT302),ISNUMBER(Dispersion!$W$11)),'Emissions (start here)'!AT302*2000*453.59/8760/3600*Dispersion!$W$11,0)</f>
        <v>0</v>
      </c>
      <c r="CM302" s="74">
        <f>IF(AND(ISNUMBER('Emissions (start here)'!AU302),ISNUMBER(Dispersion!$X$8)),'Emissions (start here)'!AU302*453.59/3600*Dispersion!$X$8,0)</f>
        <v>0</v>
      </c>
      <c r="CN302" s="74">
        <f>IF(AND(ISNUMBER('Emissions (start here)'!AU302),ISNUMBER(Dispersion!$X$9)),'Emissions (start here)'!AU302*453.59/3600*Dispersion!$X$9,0)</f>
        <v>0</v>
      </c>
      <c r="CO302" s="74">
        <f>IF(AND(ISNUMBER('Emissions (start here)'!AV302),ISNUMBER(Dispersion!$X$10)),'Emissions (start here)'!AV302*2000*453.59/8760/3600*Dispersion!$X$10,0)</f>
        <v>0</v>
      </c>
      <c r="CP302" s="74">
        <f>IF(AND(ISNUMBER('Emissions (start here)'!AV302),ISNUMBER(Dispersion!$X$11)),'Emissions (start here)'!AV302*2000*453.59/8760/3600*Dispersion!$X$11,0)</f>
        <v>0</v>
      </c>
      <c r="CQ302" s="74">
        <f>IF(AND(ISNUMBER('Emissions (start here)'!AW302),ISNUMBER(Dispersion!$Y$8)),'Emissions (start here)'!AW302*453.59/3600*Dispersion!$Y$8,0)</f>
        <v>0</v>
      </c>
      <c r="CR302" s="74">
        <f>IF(AND(ISNUMBER('Emissions (start here)'!AW302),ISNUMBER(Dispersion!$Y$9)),'Emissions (start here)'!AW302*453.59/3600*Dispersion!$Y$9,0)</f>
        <v>0</v>
      </c>
      <c r="CS302" s="74">
        <f>IF(AND(ISNUMBER('Emissions (start here)'!AX302),ISNUMBER(Dispersion!$Y$10)),'Emissions (start here)'!AX302*2000*453.59/8760/3600*Dispersion!$Y$10,0)</f>
        <v>0</v>
      </c>
      <c r="CT302" s="74">
        <f>IF(AND(ISNUMBER('Emissions (start here)'!AX302),ISNUMBER(Dispersion!$Y$11)),'Emissions (start here)'!AX302*2000*453.59/8760/3600*Dispersion!$Y$11,0)</f>
        <v>0</v>
      </c>
      <c r="CU302" s="74">
        <f>IF(AND(ISNUMBER('Emissions (start here)'!AY302),ISNUMBER(Dispersion!$Z$8)),'Emissions (start here)'!AY302*453.59/3600*Dispersion!$Z$8,0)</f>
        <v>0</v>
      </c>
      <c r="CV302" s="74">
        <f>IF(AND(ISNUMBER('Emissions (start here)'!AY302),ISNUMBER(Dispersion!$Z$9)),'Emissions (start here)'!AY302*453.59/3600*Dispersion!$Z$9,0)</f>
        <v>0</v>
      </c>
      <c r="CW302" s="74">
        <f>IF(AND(ISNUMBER('Emissions (start here)'!AZ302),ISNUMBER(Dispersion!$Z$10)),'Emissions (start here)'!AZ302*2000*453.59/8760/3600*Dispersion!$Z$10,0)</f>
        <v>0</v>
      </c>
      <c r="CX302" s="74">
        <f>IF(AND(ISNUMBER('Emissions (start here)'!AZ302),ISNUMBER(Dispersion!$Z$11)),'Emissions (start here)'!AZ302*2000*453.59/8760/3600*Dispersion!$Z$11,0)</f>
        <v>0</v>
      </c>
      <c r="CY302" s="74">
        <f>IF(AND(ISNUMBER('Emissions (start here)'!BA302),ISNUMBER(Dispersion!$AA$8)),'Emissions (start here)'!BA302*453.59/3600*Dispersion!$AA$8,0)</f>
        <v>0</v>
      </c>
      <c r="CZ302" s="74">
        <f>IF(AND(ISNUMBER('Emissions (start here)'!BA302),ISNUMBER(Dispersion!$AA$9)),'Emissions (start here)'!BA302*453.59/3600*Dispersion!$AA$9,0)</f>
        <v>0</v>
      </c>
      <c r="DA302" s="74">
        <f>IF(AND(ISNUMBER('Emissions (start here)'!BB302),ISNUMBER(Dispersion!$AA$10)),'Emissions (start here)'!BB302*2000*453.59/8760/3600*Dispersion!$AA$10,0)</f>
        <v>0</v>
      </c>
      <c r="DB302" s="74">
        <f>IF(AND(ISNUMBER('Emissions (start here)'!BB302),ISNUMBER(Dispersion!$AA$11)),'Emissions (start here)'!BB302*2000*453.59/8760/3600*Dispersion!$AA$11,0)</f>
        <v>0</v>
      </c>
      <c r="DC302" s="74">
        <f>IF(AND(ISNUMBER('Emissions (start here)'!BC302),ISNUMBER(Dispersion!$AB$8)),'Emissions (start here)'!BC302*453.59/3600*Dispersion!$AB$8,0)</f>
        <v>0</v>
      </c>
      <c r="DD302" s="74">
        <f>IF(AND(ISNUMBER('Emissions (start here)'!BC302),ISNUMBER(Dispersion!$AB$9)),'Emissions (start here)'!BC302*453.59/3600*Dispersion!$AB$9,0)</f>
        <v>0</v>
      </c>
      <c r="DE302" s="74">
        <f>IF(AND(ISNUMBER('Emissions (start here)'!BD302),ISNUMBER(Dispersion!$AB$10)),'Emissions (start here)'!BD302*2000*453.59/8760/3600*Dispersion!$AB$10,0)</f>
        <v>0</v>
      </c>
      <c r="DF302" s="74">
        <f>IF(AND(ISNUMBER('Emissions (start here)'!BD302),ISNUMBER(Dispersion!$AB$11)),'Emissions (start here)'!BD302*2000*453.59/8760/3600*Dispersion!$AB$11,0)</f>
        <v>0</v>
      </c>
      <c r="DG302" s="74">
        <f>IF(AND(ISNUMBER('Emissions (start here)'!BE302),ISNUMBER(Dispersion!$AC$8)),'Emissions (start here)'!BE302*453.59/3600*Dispersion!$AC$8,0)</f>
        <v>0</v>
      </c>
      <c r="DH302" s="74">
        <f>IF(AND(ISNUMBER('Emissions (start here)'!BE302),ISNUMBER(Dispersion!$AC$9)),'Emissions (start here)'!BE302*453.59/3600*Dispersion!$AC$9,0)</f>
        <v>0</v>
      </c>
      <c r="DI302" s="74">
        <f>IF(AND(ISNUMBER('Emissions (start here)'!BF302),ISNUMBER(Dispersion!$AC$10)),'Emissions (start here)'!BF302*2000*453.59/8760/3600*Dispersion!$AC$10,0)</f>
        <v>0</v>
      </c>
      <c r="DJ302" s="74">
        <f>IF(AND(ISNUMBER('Emissions (start here)'!BF302),ISNUMBER(Dispersion!$AC$11)),'Emissions (start here)'!BF302*2000*453.59/8760/3600*Dispersion!$AC$11,0)</f>
        <v>0</v>
      </c>
      <c r="DK302" s="74">
        <f>IF(AND(ISNUMBER('Emissions (start here)'!BG302),ISNUMBER(Dispersion!$AD$8)),'Emissions (start here)'!BG302*453.59/3600*Dispersion!$AD$8,0)</f>
        <v>0</v>
      </c>
      <c r="DL302" s="74">
        <f>IF(AND(ISNUMBER('Emissions (start here)'!BG302),ISNUMBER(Dispersion!$AD$9)),'Emissions (start here)'!BG302*453.59/3600*Dispersion!$AD$9,0)</f>
        <v>0</v>
      </c>
      <c r="DM302" s="74">
        <f>IF(AND(ISNUMBER('Emissions (start here)'!BH302),ISNUMBER(Dispersion!$AD$10)),'Emissions (start here)'!BH302*2000*453.59/8760/3600*Dispersion!$AD$10,0)</f>
        <v>0</v>
      </c>
      <c r="DN302" s="74">
        <f>IF(AND(ISNUMBER('Emissions (start here)'!BH302),ISNUMBER(Dispersion!$AD$11)),'Emissions (start here)'!BH302*2000*453.59/8760/3600*Dispersion!$AD$11,0)</f>
        <v>0</v>
      </c>
      <c r="DO302" s="74">
        <f>IF(AND(ISNUMBER('Emissions (start here)'!BI302),ISNUMBER(Dispersion!$AE$8)),'Emissions (start here)'!BI302*453.59/3600*Dispersion!$AE$8,0)</f>
        <v>0</v>
      </c>
      <c r="DP302" s="74">
        <f>IF(AND(ISNUMBER('Emissions (start here)'!BI302),ISNUMBER(Dispersion!$AE$9)),'Emissions (start here)'!BI302*453.59/3600*Dispersion!$AE$9,0)</f>
        <v>0</v>
      </c>
      <c r="DQ302" s="74">
        <f>IF(AND(ISNUMBER('Emissions (start here)'!BJ302),ISNUMBER(Dispersion!$AE$10)),'Emissions (start here)'!BJ302*2000*453.59/8760/3600*Dispersion!$AE$10,0)</f>
        <v>0</v>
      </c>
      <c r="DR302" s="74">
        <f>IF(AND(ISNUMBER('Emissions (start here)'!BJ302),ISNUMBER(Dispersion!$AE$11)),'Emissions (start here)'!BJ302*2000*453.59/8760/3600*Dispersion!$AE$11,0)</f>
        <v>0</v>
      </c>
      <c r="DS302" s="74">
        <f>IF(AND(ISNUMBER('Emissions (start here)'!BK302),ISNUMBER(Dispersion!$AF$8)),'Emissions (start here)'!BK302*453.59/3600*Dispersion!$AF$8,0)</f>
        <v>0</v>
      </c>
      <c r="DT302" s="74">
        <f>IF(AND(ISNUMBER('Emissions (start here)'!BK302),ISNUMBER(Dispersion!$AF$9)),'Emissions (start here)'!BK302*453.59/3600*Dispersion!$AF$9,0)</f>
        <v>0</v>
      </c>
      <c r="DU302" s="74">
        <f>IF(AND(ISNUMBER('Emissions (start here)'!BL302),ISNUMBER(Dispersion!$AF$10)),'Emissions (start here)'!BL302*2000*453.59/8760/3600*Dispersion!$AF$10,0)</f>
        <v>0</v>
      </c>
      <c r="DV302" s="74">
        <f>IF(AND(ISNUMBER('Emissions (start here)'!BL302),ISNUMBER(Dispersion!$AF$11)),'Emissions (start here)'!BL302*2000*453.59/8760/3600*Dispersion!$AF$11,0)</f>
        <v>0</v>
      </c>
      <c r="DW302" s="74">
        <f>IF(AND(ISNUMBER('Emissions (start here)'!BM302),ISNUMBER(Dispersion!$AG$8)),'Emissions (start here)'!BM302*453.59/3600*Dispersion!$AG$8,0)</f>
        <v>0</v>
      </c>
      <c r="DX302" s="74">
        <f>IF(AND(ISNUMBER('Emissions (start here)'!BM302),ISNUMBER(Dispersion!$AG$9)),'Emissions (start here)'!BM302*453.59/3600*Dispersion!$AG$9,0)</f>
        <v>0</v>
      </c>
      <c r="DY302" s="74">
        <f>IF(AND(ISNUMBER('Emissions (start here)'!BN302),ISNUMBER(Dispersion!$AG$10)),'Emissions (start here)'!BN302*2000*453.59/8760/3600*Dispersion!$AG$10,0)</f>
        <v>0</v>
      </c>
      <c r="DZ302" s="74">
        <f>IF(AND(ISNUMBER('Emissions (start here)'!BN302),ISNUMBER(Dispersion!$AG$11)),'Emissions (start here)'!BN302*2000*453.59/8760/3600*Dispersion!$AG$11,0)</f>
        <v>0</v>
      </c>
      <c r="EA302" s="74">
        <f>IF(AND(ISNUMBER('Emissions (start here)'!BO302),ISNUMBER(Dispersion!$AH$8)),'Emissions (start here)'!BO302*453.59/3600*Dispersion!$AH$8,0)</f>
        <v>0</v>
      </c>
      <c r="EB302" s="74">
        <f>IF(AND(ISNUMBER('Emissions (start here)'!BO302),ISNUMBER(Dispersion!$AH$9)),'Emissions (start here)'!BO302*453.59/3600*Dispersion!$AH$9,0)</f>
        <v>0</v>
      </c>
      <c r="EC302" s="74">
        <f>IF(AND(ISNUMBER('Emissions (start here)'!BP302),ISNUMBER(Dispersion!$AH$10)),'Emissions (start here)'!BP302*2000*453.59/8760/3600*Dispersion!$AH$10,0)</f>
        <v>0</v>
      </c>
      <c r="ED302" s="74">
        <f>IF(AND(ISNUMBER('Emissions (start here)'!BP302),ISNUMBER(Dispersion!$AH$11)),'Emissions (start here)'!BP302*2000*453.59/8760/3600*Dispersion!$AH$11,0)</f>
        <v>0</v>
      </c>
      <c r="EE302" s="74">
        <f>IF(AND(ISNUMBER('Emissions (start here)'!BQ302),ISNUMBER(Dispersion!$AI$8)),'Emissions (start here)'!BQ302*453.59/3600*Dispersion!$AI$8,0)</f>
        <v>0</v>
      </c>
      <c r="EF302" s="74">
        <f>IF(AND(ISNUMBER('Emissions (start here)'!BQ302),ISNUMBER(Dispersion!$AI$9)),'Emissions (start here)'!BQ302*453.59/3600*Dispersion!$AI$9,0)</f>
        <v>0</v>
      </c>
      <c r="EG302" s="74">
        <f>IF(AND(ISNUMBER('Emissions (start here)'!BR302),ISNUMBER(Dispersion!$AI$10)),'Emissions (start here)'!BR302*2000*453.59/8760/3600*Dispersion!$AI$10,0)</f>
        <v>0</v>
      </c>
      <c r="EH302" s="74">
        <f>IF(AND(ISNUMBER('Emissions (start here)'!BR302),ISNUMBER(Dispersion!$AI$11)),'Emissions (start here)'!BR302*2000*453.59/8760/3600*Dispersion!$AI$11,0)</f>
        <v>0</v>
      </c>
      <c r="EI302" s="74">
        <f>IF(AND(ISNUMBER('Emissions (start here)'!BS302),ISNUMBER(Dispersion!$AJ$8)),'Emissions (start here)'!BS302*453.59/3600*Dispersion!$AJ$8,0)</f>
        <v>0</v>
      </c>
      <c r="EJ302" s="74">
        <f>IF(AND(ISNUMBER('Emissions (start here)'!BS302),ISNUMBER(Dispersion!$AJ$9)),'Emissions (start here)'!BS302*453.59/3600*Dispersion!$AJ$9,0)</f>
        <v>0</v>
      </c>
      <c r="EK302" s="74">
        <f>IF(AND(ISNUMBER('Emissions (start here)'!BT302),ISNUMBER(Dispersion!$AJ$10)),'Emissions (start here)'!BT302*2000*453.59/8760/3600*Dispersion!$AJ$10,0)</f>
        <v>0</v>
      </c>
      <c r="EL302" s="74">
        <f>IF(AND(ISNUMBER('Emissions (start here)'!BT302),ISNUMBER(Dispersion!$AJ$11)),'Emissions (start here)'!BT302*2000*453.59/8760/3600*Dispersion!$AJ$11,0)</f>
        <v>0</v>
      </c>
      <c r="EM302" s="74">
        <f>IF(AND(ISNUMBER('Emissions (start here)'!BU302),ISNUMBER(Dispersion!$AK$8)),'Emissions (start here)'!BU302*453.59/3600*Dispersion!$AK$8,0)</f>
        <v>0</v>
      </c>
      <c r="EN302" s="74">
        <f>IF(AND(ISNUMBER('Emissions (start here)'!BU302),ISNUMBER(Dispersion!$AK$9)),'Emissions (start here)'!BU302*453.59/3600*Dispersion!$AK$9,0)</f>
        <v>0</v>
      </c>
      <c r="EO302" s="74">
        <f>IF(AND(ISNUMBER('Emissions (start here)'!BV302),ISNUMBER(Dispersion!$AK$10)),'Emissions (start here)'!BV302*2000*453.59/8760/3600*Dispersion!$AK$10,0)</f>
        <v>0</v>
      </c>
      <c r="EP302" s="74">
        <f>IF(AND(ISNUMBER('Emissions (start here)'!BV302),ISNUMBER(Dispersion!$AK$11)),'Emissions (start here)'!BV302*2000*453.59/8760/3600*Dispersion!$AK$11,0)</f>
        <v>0</v>
      </c>
      <c r="EQ302" s="74">
        <f>IF(AND(ISNUMBER('Emissions (start here)'!BW302),ISNUMBER(Dispersion!$AL$8)),'Emissions (start here)'!BW302*453.59/3600*Dispersion!$AL$8,0)</f>
        <v>0</v>
      </c>
      <c r="ER302" s="74">
        <f>IF(AND(ISNUMBER('Emissions (start here)'!BW302),ISNUMBER(Dispersion!$AL$9)),'Emissions (start here)'!BW302*453.59/3600*Dispersion!$AL$9,0)</f>
        <v>0</v>
      </c>
      <c r="ES302" s="74">
        <f>IF(AND(ISNUMBER('Emissions (start here)'!BX302),ISNUMBER(Dispersion!$AL$10)),'Emissions (start here)'!BX302*2000*453.59/8760/3600*Dispersion!$AL$10,0)</f>
        <v>0</v>
      </c>
      <c r="ET302" s="74">
        <f>IF(AND(ISNUMBER('Emissions (start here)'!BX302),ISNUMBER(Dispersion!$AL$11)),'Emissions (start here)'!BX302*2000*453.59/8760/3600*Dispersion!$AL$11,0)</f>
        <v>0</v>
      </c>
      <c r="EU302" s="74">
        <f>IF(AND(ISNUMBER('Emissions (start here)'!BY302),ISNUMBER(Dispersion!$AM$8)),'Emissions (start here)'!BY302*453.59/3600*Dispersion!$AM$8,0)</f>
        <v>0</v>
      </c>
      <c r="EV302" s="74">
        <f>IF(AND(ISNUMBER('Emissions (start here)'!BY302),ISNUMBER(Dispersion!$AM$9)),'Emissions (start here)'!BY302*453.59/3600*Dispersion!$AM$9,0)</f>
        <v>0</v>
      </c>
      <c r="EW302" s="74">
        <f>IF(AND(ISNUMBER('Emissions (start here)'!BZ302),ISNUMBER(Dispersion!$AM$10)),'Emissions (start here)'!BZ302*2000*453.59/8760/3600*Dispersion!$AM$10,0)</f>
        <v>0</v>
      </c>
      <c r="EX302" s="74">
        <f>IF(AND(ISNUMBER('Emissions (start here)'!BZ302),ISNUMBER(Dispersion!$AM$11)),'Emissions (start here)'!BZ302*2000*453.59/8760/3600*Dispersion!$AM$11,0)</f>
        <v>0</v>
      </c>
      <c r="EY302" s="74">
        <f>IF(AND(ISNUMBER('Emissions (start here)'!CA302),ISNUMBER(Dispersion!$AN$8)),'Emissions (start here)'!CA302*453.59/3600*Dispersion!$AN$8,0)</f>
        <v>0</v>
      </c>
      <c r="EZ302" s="74">
        <f>IF(AND(ISNUMBER('Emissions (start here)'!CA302),ISNUMBER(Dispersion!$AN$9)),'Emissions (start here)'!CA302*453.59/3600*Dispersion!$AN$9,0)</f>
        <v>0</v>
      </c>
      <c r="FA302" s="74">
        <f>IF(AND(ISNUMBER('Emissions (start here)'!CB302),ISNUMBER(Dispersion!$AN$10)),'Emissions (start here)'!CB302*2000*453.59/8760/3600*Dispersion!$AN$10,0)</f>
        <v>0</v>
      </c>
      <c r="FB302" s="74">
        <f>IF(AND(ISNUMBER('Emissions (start here)'!CB302),ISNUMBER(Dispersion!$AN$11)),'Emissions (start here)'!CB302*2000*453.59/8760/3600*Dispersion!$AN$11,0)</f>
        <v>0</v>
      </c>
      <c r="FC302" s="74">
        <f>IF(AND(ISNUMBER('Emissions (start here)'!CC302),ISNUMBER(Dispersion!$AO$8)),'Emissions (start here)'!CC302*453.59/3600*Dispersion!$AO$8,0)</f>
        <v>0</v>
      </c>
      <c r="FD302" s="74">
        <f>IF(AND(ISNUMBER('Emissions (start here)'!CC302),ISNUMBER(Dispersion!$AO$9)),'Emissions (start here)'!CC302*453.59/3600*Dispersion!$AO$9,0)</f>
        <v>0</v>
      </c>
      <c r="FE302" s="74">
        <f>IF(AND(ISNUMBER('Emissions (start here)'!CD302),ISNUMBER(Dispersion!$AO$10)),'Emissions (start here)'!CD302*2000*453.59/8760/3600*Dispersion!$AO$10,0)</f>
        <v>0</v>
      </c>
      <c r="FF302" s="74">
        <f>IF(AND(ISNUMBER('Emissions (start here)'!CD302),ISNUMBER(Dispersion!$AO$11)),'Emissions (start here)'!CD302*2000*453.59/8760/3600*Dispersion!$AO$11,0)</f>
        <v>0</v>
      </c>
      <c r="FG302" s="74">
        <f>IF(AND(ISNUMBER('Emissions (start here)'!CE302),ISNUMBER(Dispersion!$AP$8)),'Emissions (start here)'!CE302*453.59/3600*Dispersion!$AP$8,0)</f>
        <v>0</v>
      </c>
      <c r="FH302" s="74">
        <f>IF(AND(ISNUMBER('Emissions (start here)'!CE302),ISNUMBER(Dispersion!$AP$9)),'Emissions (start here)'!CE302*453.59/3600*Dispersion!$AP$9,0)</f>
        <v>0</v>
      </c>
      <c r="FI302" s="74">
        <f>IF(AND(ISNUMBER('Emissions (start here)'!CF302),ISNUMBER(Dispersion!$AP$10)),'Emissions (start here)'!CF302*2000*453.59/8760/3600*Dispersion!$AP$10,0)</f>
        <v>0</v>
      </c>
      <c r="FJ302" s="74">
        <f>IF(AND(ISNUMBER('Emissions (start here)'!CF302),ISNUMBER(Dispersion!$AP$11)),'Emissions (start here)'!CF302*2000*453.59/8760/3600*Dispersion!$AP$11,0)</f>
        <v>0</v>
      </c>
      <c r="FK302" s="74">
        <f>IF(AND(ISNUMBER('Emissions (start here)'!CG302),ISNUMBER(Dispersion!$AQ$8)),'Emissions (start here)'!CG302*453.59/3600*Dispersion!$AQ$8,0)</f>
        <v>0</v>
      </c>
      <c r="FL302" s="74">
        <f>IF(AND(ISNUMBER('Emissions (start here)'!CG302),ISNUMBER(Dispersion!$AQ$9)),'Emissions (start here)'!CG302*453.59/3600*Dispersion!$AQ$9,0)</f>
        <v>0</v>
      </c>
      <c r="FM302" s="74">
        <f>IF(AND(ISNUMBER('Emissions (start here)'!CH302),ISNUMBER(Dispersion!$AQ$10)),'Emissions (start here)'!CH302*2000*453.59/8760/3600*Dispersion!$AQ$10,0)</f>
        <v>0</v>
      </c>
      <c r="FN302" s="74">
        <f>IF(AND(ISNUMBER('Emissions (start here)'!CH302),ISNUMBER(Dispersion!$AQ$11)),'Emissions (start here)'!CH302*2000*453.59/8760/3600*Dispersion!$AQ$11,0)</f>
        <v>0</v>
      </c>
      <c r="FO302" s="74">
        <f>IF(AND(ISNUMBER('Emissions (start here)'!CI302),ISNUMBER(Dispersion!$AR$8)),'Emissions (start here)'!CI302*453.59/3600*Dispersion!$AR$8,0)</f>
        <v>0</v>
      </c>
      <c r="FP302" s="74">
        <f>IF(AND(ISNUMBER('Emissions (start here)'!CI302),ISNUMBER(Dispersion!$AR$9)),'Emissions (start here)'!CI302*453.59/3600*Dispersion!$AR$9,0)</f>
        <v>0</v>
      </c>
      <c r="FQ302" s="74">
        <f>IF(AND(ISNUMBER('Emissions (start here)'!CJ302),ISNUMBER(Dispersion!$AR$10)),'Emissions (start here)'!CJ302*2000*453.59/8760/3600*Dispersion!$AR$10,0)</f>
        <v>0</v>
      </c>
      <c r="FR302" s="74">
        <f>IF(AND(ISNUMBER('Emissions (start here)'!CJ302),ISNUMBER(Dispersion!$AR$11)),'Emissions (start here)'!CJ302*2000*453.59/8760/3600*Dispersion!$AR$11,0)</f>
        <v>0</v>
      </c>
      <c r="FS302" s="74">
        <f>IF(AND(ISNUMBER('Emissions (start here)'!CK302),ISNUMBER(Dispersion!$AS$8)),'Emissions (start here)'!CK302*453.59/3600*Dispersion!$AS$8,0)</f>
        <v>0</v>
      </c>
      <c r="FT302" s="74">
        <f>IF(AND(ISNUMBER('Emissions (start here)'!CK302),ISNUMBER(Dispersion!$AS$9)),'Emissions (start here)'!CK302*453.59/3600*Dispersion!$AS$9,0)</f>
        <v>0</v>
      </c>
      <c r="FU302" s="74">
        <f>IF(AND(ISNUMBER('Emissions (start here)'!CL302),ISNUMBER(Dispersion!$AS$10)),'Emissions (start here)'!CL302*2000*453.59/8760/3600*Dispersion!$AS$10,0)</f>
        <v>0</v>
      </c>
      <c r="FV302" s="74">
        <f>IF(AND(ISNUMBER('Emissions (start here)'!CL302),ISNUMBER(Dispersion!$AS$11)),'Emissions (start here)'!CL302*2000*453.59/8760/3600*Dispersion!$AS$11,0)</f>
        <v>0</v>
      </c>
      <c r="FW302" s="74">
        <f>IF(AND(ISNUMBER('Emissions (start here)'!CM302),ISNUMBER(Dispersion!$AT$8)),'Emissions (start here)'!CM302*453.59/3600*Dispersion!$AT$8,0)</f>
        <v>0</v>
      </c>
      <c r="FX302" s="74">
        <f>IF(AND(ISNUMBER('Emissions (start here)'!CM302),ISNUMBER(Dispersion!$AT$9)),'Emissions (start here)'!CM302*453.59/3600*Dispersion!$AT$9,0)</f>
        <v>0</v>
      </c>
      <c r="FY302" s="74">
        <f>IF(AND(ISNUMBER('Emissions (start here)'!CN302),ISNUMBER(Dispersion!$AT$10)),'Emissions (start here)'!CN302*2000*453.59/8760/3600*Dispersion!$AT$10,0)</f>
        <v>0</v>
      </c>
      <c r="FZ302" s="74">
        <f>IF(AND(ISNUMBER('Emissions (start here)'!CN302),ISNUMBER(Dispersion!$AT$11)),'Emissions (start here)'!CN302*2000*453.59/8760/3600*Dispersion!$AT$11,0)</f>
        <v>0</v>
      </c>
      <c r="GA302" s="74">
        <f>IF(AND(ISNUMBER('Emissions (start here)'!CO302),ISNUMBER(Dispersion!$AU$8)),'Emissions (start here)'!CO302*453.59/3600*Dispersion!$AU$8,0)</f>
        <v>0</v>
      </c>
      <c r="GB302" s="74">
        <f>IF(AND(ISNUMBER('Emissions (start here)'!CO302),ISNUMBER(Dispersion!$AU$9)),'Emissions (start here)'!CO302*453.59/3600*Dispersion!$AU$9,0)</f>
        <v>0</v>
      </c>
      <c r="GC302" s="74">
        <f>IF(AND(ISNUMBER('Emissions (start here)'!CP302),ISNUMBER(Dispersion!$AU$10)),'Emissions (start here)'!CP302*2000*453.59/8760/3600*Dispersion!$AU$10,0)</f>
        <v>0</v>
      </c>
      <c r="GD302" s="74">
        <f>IF(AND(ISNUMBER('Emissions (start here)'!CP302),ISNUMBER(Dispersion!$AU$11)),'Emissions (start here)'!CP302*2000*453.59/8760/3600*Dispersion!$AU$11,0)</f>
        <v>0</v>
      </c>
      <c r="GE302" s="74">
        <f>IF(AND(ISNUMBER('Emissions (start here)'!CQ302),ISNUMBER(Dispersion!$AV$8)),'Emissions (start here)'!CQ302*453.59/3600*Dispersion!$AV$8,0)</f>
        <v>0</v>
      </c>
      <c r="GF302" s="74">
        <f>IF(AND(ISNUMBER('Emissions (start here)'!CQ302),ISNUMBER(Dispersion!$AV$9)),'Emissions (start here)'!CQ302*453.59/3600*Dispersion!$AV$9,0)</f>
        <v>0</v>
      </c>
      <c r="GG302" s="74">
        <f>IF(AND(ISNUMBER('Emissions (start here)'!CR302),ISNUMBER(Dispersion!$AV$10)),'Emissions (start here)'!CR302*2000*453.59/8760/3600*Dispersion!$AV$10,0)</f>
        <v>0</v>
      </c>
      <c r="GH302" s="74">
        <f>IF(AND(ISNUMBER('Emissions (start here)'!CR302),ISNUMBER(Dispersion!$AV$11)),'Emissions (start here)'!CR302*2000*453.59/8760/3600*Dispersion!$AV$11,0)</f>
        <v>0</v>
      </c>
      <c r="GI302" s="74">
        <f>IF(AND(ISNUMBER('Emissions (start here)'!CS302),ISNUMBER(Dispersion!$AW$8)),'Emissions (start here)'!CS302*453.59/3600*Dispersion!$AW$8,0)</f>
        <v>0</v>
      </c>
      <c r="GJ302" s="74">
        <f>IF(AND(ISNUMBER('Emissions (start here)'!CS302),ISNUMBER(Dispersion!$AW$9)),'Emissions (start here)'!CS302*453.59/3600*Dispersion!$AW$9,0)</f>
        <v>0</v>
      </c>
      <c r="GK302" s="74">
        <f>IF(AND(ISNUMBER('Emissions (start here)'!CT302),ISNUMBER(Dispersion!$AW$10)),'Emissions (start here)'!CT302*2000*453.59/8760/3600*Dispersion!$AW$10,0)</f>
        <v>0</v>
      </c>
      <c r="GL302" s="74">
        <f>IF(AND(ISNUMBER('Emissions (start here)'!CT302),ISNUMBER(Dispersion!$AW$11)),'Emissions (start here)'!CT302*2000*453.59/8760/3600*Dispersion!$AW$11,0)</f>
        <v>0</v>
      </c>
      <c r="GM302" s="74">
        <f>IF(AND(ISNUMBER('Emissions (start here)'!CU302),ISNUMBER(Dispersion!$AX$8)),'Emissions (start here)'!CU302*453.59/3600*Dispersion!$AX$8,0)</f>
        <v>0</v>
      </c>
      <c r="GN302" s="74">
        <f>IF(AND(ISNUMBER('Emissions (start here)'!CU302),ISNUMBER(Dispersion!$AX$9)),'Emissions (start here)'!CU302*453.59/3600*Dispersion!$AX$9,0)</f>
        <v>0</v>
      </c>
      <c r="GO302" s="74">
        <f>IF(AND(ISNUMBER('Emissions (start here)'!CV302),ISNUMBER(Dispersion!$AX$10)),'Emissions (start here)'!CV302*2000*453.59/8760/3600*Dispersion!$AX$10,0)</f>
        <v>0</v>
      </c>
      <c r="GP302" s="74">
        <f>IF(AND(ISNUMBER('Emissions (start here)'!CV302),ISNUMBER(Dispersion!$AX$11)),'Emissions (start here)'!CV302*2000*453.59/8760/3600*Dispersion!$AX$11,0)</f>
        <v>0</v>
      </c>
      <c r="GQ302" s="74">
        <f>IF(AND(ISNUMBER('Emissions (start here)'!CW302),ISNUMBER(Dispersion!$AY$8)),'Emissions (start here)'!CW302*453.59/3600*Dispersion!$AY$8,0)</f>
        <v>0</v>
      </c>
      <c r="GR302" s="74">
        <f>IF(AND(ISNUMBER('Emissions (start here)'!CW302),ISNUMBER(Dispersion!$AY$9)),'Emissions (start here)'!CW302*453.59/3600*Dispersion!$AY$9,0)</f>
        <v>0</v>
      </c>
      <c r="GS302" s="74">
        <f>IF(AND(ISNUMBER('Emissions (start here)'!CX302),ISNUMBER(Dispersion!$AY$10)),'Emissions (start here)'!CX302*2000*453.59/8760/3600*Dispersion!$AY$10,0)</f>
        <v>0</v>
      </c>
      <c r="GT302" s="74">
        <f>IF(AND(ISNUMBER('Emissions (start here)'!CX302),ISNUMBER(Dispersion!$AY$11)),'Emissions (start here)'!CX302*2000*453.59/8760/3600*Dispersion!$AY$11,0)</f>
        <v>0</v>
      </c>
      <c r="GU302" s="74">
        <f>IF(AND(ISNUMBER('Emissions (start here)'!CY302),ISNUMBER(Dispersion!$AZ$8)),'Emissions (start here)'!CY302*453.59/3600*Dispersion!$AZ$8,0)</f>
        <v>0</v>
      </c>
      <c r="GV302" s="74">
        <f>IF(AND(ISNUMBER('Emissions (start here)'!CY302),ISNUMBER(Dispersion!$AZ$9)),'Emissions (start here)'!CY302*453.59/3600*Dispersion!$AZ$9,0)</f>
        <v>0</v>
      </c>
      <c r="GW302" s="74">
        <f>IF(AND(ISNUMBER('Emissions (start here)'!CZ302),ISNUMBER(Dispersion!$AZ$10)),'Emissions (start here)'!CZ302*2000*453.59/8760/3600*Dispersion!$AZ$10,0)</f>
        <v>0</v>
      </c>
      <c r="GX302" s="74">
        <f>IF(AND(ISNUMBER('Emissions (start here)'!CZ302),ISNUMBER(Dispersion!$AZ$11)),'Emissions (start here)'!CZ302*2000*453.59/8760/3600*Dispersion!$AZ$11,0)</f>
        <v>0</v>
      </c>
    </row>
    <row r="303" spans="1:206" x14ac:dyDescent="0.2">
      <c r="A303" s="51" t="str">
        <f>'Tox Values'!C303</f>
        <v>111-84-2</v>
      </c>
      <c r="B303" s="94" t="str">
        <f>'Tox Values'!D303</f>
        <v>N-Nonane</v>
      </c>
      <c r="C303" s="96">
        <f t="shared" si="17"/>
        <v>0</v>
      </c>
      <c r="D303" s="74">
        <f t="shared" si="18"/>
        <v>0</v>
      </c>
      <c r="E303" s="74">
        <f t="shared" si="19"/>
        <v>0</v>
      </c>
      <c r="F303" s="99">
        <f t="shared" si="20"/>
        <v>0</v>
      </c>
      <c r="G303" s="97">
        <f>IF(AND(ISNUMBER('Emissions (start here)'!E303),ISNUMBER(Dispersion!$C$8)),'Emissions (start here)'!E303*453.59/3600*Dispersion!$C$8,0)</f>
        <v>0</v>
      </c>
      <c r="H303" s="74">
        <f>IF(AND(ISNUMBER('Emissions (start here)'!E303),ISNUMBER(Dispersion!$C$9)),'Emissions (start here)'!E303*453.59/3600*Dispersion!$C$9,0)</f>
        <v>0</v>
      </c>
      <c r="I303" s="74">
        <f>IF(AND(ISNUMBER('Emissions (start here)'!F303),ISNUMBER(Dispersion!$C$10)),'Emissions (start here)'!F303*2000*453.59/8760/3600*Dispersion!$C$10,0)</f>
        <v>0</v>
      </c>
      <c r="J303" s="74">
        <f>IF(AND(ISNUMBER('Emissions (start here)'!F303),ISNUMBER(Dispersion!$C$11)),'Emissions (start here)'!F303*2000*453.59/8760/3600*Dispersion!$C$11,0)</f>
        <v>0</v>
      </c>
      <c r="K303" s="74">
        <f>IF(AND(ISNUMBER('Emissions (start here)'!G303),ISNUMBER(Dispersion!$D$8)),'Emissions (start here)'!G303*453.59/3600*Dispersion!$D$8,0)</f>
        <v>0</v>
      </c>
      <c r="L303" s="74">
        <f>IF(AND(ISNUMBER('Emissions (start here)'!G303),ISNUMBER(Dispersion!$D$9)),'Emissions (start here)'!G303*453.59/3600*Dispersion!$D$9,0)</f>
        <v>0</v>
      </c>
      <c r="M303" s="74">
        <f>IF(AND(ISNUMBER('Emissions (start here)'!H303),ISNUMBER(Dispersion!$D$10)),'Emissions (start here)'!H303*2000*453.59/8760/3600*Dispersion!$D$10,0)</f>
        <v>0</v>
      </c>
      <c r="N303" s="74">
        <f>IF(AND(ISNUMBER('Emissions (start here)'!H303),ISNUMBER(Dispersion!$D$11)),'Emissions (start here)'!H303*2000*453.59/8760/3600*Dispersion!$D$11,0)</f>
        <v>0</v>
      </c>
      <c r="O303" s="74">
        <f>IF(AND(ISNUMBER('Emissions (start here)'!I303),ISNUMBER(Dispersion!$E$8)),'Emissions (start here)'!I303*453.59/3600*Dispersion!$E$8,0)</f>
        <v>0</v>
      </c>
      <c r="P303" s="74">
        <f>IF(AND(ISNUMBER('Emissions (start here)'!I303),ISNUMBER(Dispersion!$E$9)),'Emissions (start here)'!I303*453.59/3600*Dispersion!$E$9,0)</f>
        <v>0</v>
      </c>
      <c r="Q303" s="74">
        <f>IF(AND(ISNUMBER('Emissions (start here)'!J303),ISNUMBER(Dispersion!$E$10)),'Emissions (start here)'!J303*2000*453.59/8760/3600*Dispersion!$E$10,0)</f>
        <v>0</v>
      </c>
      <c r="R303" s="74">
        <f>IF(AND(ISNUMBER('Emissions (start here)'!J303),ISNUMBER(Dispersion!$E$11)),'Emissions (start here)'!J303*2000*453.59/8760/3600*Dispersion!$E$11,0)</f>
        <v>0</v>
      </c>
      <c r="S303" s="74">
        <f>IF(AND(ISNUMBER('Emissions (start here)'!K303),ISNUMBER(Dispersion!$F$8)),'Emissions (start here)'!K303*453.59/3600*Dispersion!$F$8,0)</f>
        <v>0</v>
      </c>
      <c r="T303" s="74">
        <f>IF(AND(ISNUMBER('Emissions (start here)'!K303),ISNUMBER(Dispersion!$F$9)),'Emissions (start here)'!K303*453.59/3600*Dispersion!$F$9,0)</f>
        <v>0</v>
      </c>
      <c r="U303" s="74">
        <f>IF(AND(ISNUMBER('Emissions (start here)'!L303),ISNUMBER(Dispersion!$F$10)),'Emissions (start here)'!L303*2000*453.59/8760/3600*Dispersion!$F$10,0)</f>
        <v>0</v>
      </c>
      <c r="V303" s="74">
        <f>IF(AND(ISNUMBER('Emissions (start here)'!L303),ISNUMBER(Dispersion!$F$11)),'Emissions (start here)'!L303*2000*453.59/8760/3600*Dispersion!$F$11,0)</f>
        <v>0</v>
      </c>
      <c r="W303" s="74">
        <f>IF(AND(ISNUMBER('Emissions (start here)'!M303),ISNUMBER(Dispersion!$G$8)),'Emissions (start here)'!M303*453.59/3600*Dispersion!$G$8,0)</f>
        <v>0</v>
      </c>
      <c r="X303" s="74">
        <f>IF(AND(ISNUMBER('Emissions (start here)'!M303),ISNUMBER(Dispersion!$G$9)),'Emissions (start here)'!M303*453.59/3600*Dispersion!$G$9,0)</f>
        <v>0</v>
      </c>
      <c r="Y303" s="74">
        <f>IF(AND(ISNUMBER('Emissions (start here)'!N303),ISNUMBER(Dispersion!$G$10)),'Emissions (start here)'!N303*2000*453.59/8760/3600*Dispersion!$G$10,0)</f>
        <v>0</v>
      </c>
      <c r="Z303" s="74">
        <f>IF(AND(ISNUMBER('Emissions (start here)'!N303),ISNUMBER(Dispersion!$G$11)),'Emissions (start here)'!N303*2000*453.59/8760/3600*Dispersion!$G$11,0)</f>
        <v>0</v>
      </c>
      <c r="AA303" s="74">
        <f>IF(AND(ISNUMBER('Emissions (start here)'!O303),ISNUMBER(Dispersion!$H$8)),'Emissions (start here)'!O303*453.59/3600*Dispersion!$H$8,0)</f>
        <v>0</v>
      </c>
      <c r="AB303" s="74">
        <f>IF(AND(ISNUMBER('Emissions (start here)'!O303),ISNUMBER(Dispersion!$H$9)),'Emissions (start here)'!O303*453.59/3600*Dispersion!$H$9,0)</f>
        <v>0</v>
      </c>
      <c r="AC303" s="74">
        <f>IF(AND(ISNUMBER('Emissions (start here)'!P303),ISNUMBER(Dispersion!$H$10)),'Emissions (start here)'!P303*2000*453.59/8760/3600*Dispersion!$H$10,0)</f>
        <v>0</v>
      </c>
      <c r="AD303" s="74">
        <f>IF(AND(ISNUMBER('Emissions (start here)'!P303),ISNUMBER(Dispersion!$H$11)),'Emissions (start here)'!P303*2000*453.59/8760/3600*Dispersion!$H$11,0)</f>
        <v>0</v>
      </c>
      <c r="AE303" s="74">
        <f>IF(AND(ISNUMBER('Emissions (start here)'!Q303),ISNUMBER(Dispersion!$I$8)),'Emissions (start here)'!Q303*453.59/3600*Dispersion!$I$8,0)</f>
        <v>0</v>
      </c>
      <c r="AF303" s="74">
        <f>IF(AND(ISNUMBER('Emissions (start here)'!Q303),ISNUMBER(Dispersion!$I$9)),'Emissions (start here)'!Q303*453.59/3600*Dispersion!$I$9,0)</f>
        <v>0</v>
      </c>
      <c r="AG303" s="74">
        <f>IF(AND(ISNUMBER('Emissions (start here)'!R303),ISNUMBER(Dispersion!$I$10)),'Emissions (start here)'!R303*2000*453.59/8760/3600*Dispersion!$I$10,0)</f>
        <v>0</v>
      </c>
      <c r="AH303" s="74">
        <f>IF(AND(ISNUMBER('Emissions (start here)'!R303),ISNUMBER(Dispersion!$I$11)),'Emissions (start here)'!R303*2000*453.59/8760/3600*Dispersion!$I$11,0)</f>
        <v>0</v>
      </c>
      <c r="AI303" s="74">
        <f>IF(AND(ISNUMBER('Emissions (start here)'!S303),ISNUMBER(Dispersion!$J$8)),'Emissions (start here)'!S303*453.59/3600*Dispersion!$J$8,0)</f>
        <v>0</v>
      </c>
      <c r="AJ303" s="74">
        <f>IF(AND(ISNUMBER('Emissions (start here)'!S303),ISNUMBER(Dispersion!$J$9)),'Emissions (start here)'!S303*453.59/3600*Dispersion!$J$9,0)</f>
        <v>0</v>
      </c>
      <c r="AK303" s="74">
        <f>IF(AND(ISNUMBER('Emissions (start here)'!T303),ISNUMBER(Dispersion!$J$10)),'Emissions (start here)'!T303*2000*453.59/8760/3600*Dispersion!$J$10,0)</f>
        <v>0</v>
      </c>
      <c r="AL303" s="74">
        <f>IF(AND(ISNUMBER('Emissions (start here)'!T303),ISNUMBER(Dispersion!$J$11)),'Emissions (start here)'!T303*2000*453.59/8760/3600*Dispersion!$J$11,0)</f>
        <v>0</v>
      </c>
      <c r="AM303" s="74">
        <f>IF(AND(ISNUMBER('Emissions (start here)'!U303),ISNUMBER(Dispersion!$K$8)),'Emissions (start here)'!U303*453.59/3600*Dispersion!$K$8,0)</f>
        <v>0</v>
      </c>
      <c r="AN303" s="74">
        <f>IF(AND(ISNUMBER('Emissions (start here)'!U303),ISNUMBER(Dispersion!$K$9)),'Emissions (start here)'!U303*453.59/3600*Dispersion!$K$9,0)</f>
        <v>0</v>
      </c>
      <c r="AO303" s="74">
        <f>IF(AND(ISNUMBER('Emissions (start here)'!V303),ISNUMBER(Dispersion!$K$10)),'Emissions (start here)'!V303*2000*453.59/8760/3600*Dispersion!$K$10,0)</f>
        <v>0</v>
      </c>
      <c r="AP303" s="74">
        <f>IF(AND(ISNUMBER('Emissions (start here)'!V303),ISNUMBER(Dispersion!$K$11)),'Emissions (start here)'!V303*2000*453.59/8760/3600*Dispersion!$K$11,0)</f>
        <v>0</v>
      </c>
      <c r="AQ303" s="74">
        <f>IF(AND(ISNUMBER('Emissions (start here)'!W303),ISNUMBER(Dispersion!$L$8)),'Emissions (start here)'!W303*453.59/3600*Dispersion!$L$8,0)</f>
        <v>0</v>
      </c>
      <c r="AR303" s="74">
        <f>IF(AND(ISNUMBER('Emissions (start here)'!W303),ISNUMBER(Dispersion!$L$9)),'Emissions (start here)'!W303*453.59/3600*Dispersion!$L$9,0)</f>
        <v>0</v>
      </c>
      <c r="AS303" s="74">
        <f>IF(AND(ISNUMBER('Emissions (start here)'!X303),ISNUMBER(Dispersion!$L$10)),'Emissions (start here)'!X303*2000*453.59/8760/3600*Dispersion!$L$10,0)</f>
        <v>0</v>
      </c>
      <c r="AT303" s="74">
        <f>IF(AND(ISNUMBER('Emissions (start here)'!X303),ISNUMBER(Dispersion!$L$11)),'Emissions (start here)'!X303*2000*453.59/8760/3600*Dispersion!$L$11,0)</f>
        <v>0</v>
      </c>
      <c r="AU303" s="74">
        <f>IF(AND(ISNUMBER('Emissions (start here)'!Y303),ISNUMBER(Dispersion!$M$8)),'Emissions (start here)'!Y303*453.59/3600*Dispersion!$M$8,0)</f>
        <v>0</v>
      </c>
      <c r="AV303" s="74">
        <f>IF(AND(ISNUMBER('Emissions (start here)'!Y303),ISNUMBER(Dispersion!$M$9)),'Emissions (start here)'!Y303*453.59/3600*Dispersion!$M$9,0)</f>
        <v>0</v>
      </c>
      <c r="AW303" s="74">
        <f>IF(AND(ISNUMBER('Emissions (start here)'!Z303),ISNUMBER(Dispersion!$M$10)),'Emissions (start here)'!Z303*2000*453.59/8760/3600*Dispersion!$M$10,0)</f>
        <v>0</v>
      </c>
      <c r="AX303" s="74">
        <f>IF(AND(ISNUMBER('Emissions (start here)'!Z303),ISNUMBER(Dispersion!$M$11)),'Emissions (start here)'!Z303*2000*453.59/8760/3600*Dispersion!$M$11,0)</f>
        <v>0</v>
      </c>
      <c r="AY303" s="74">
        <f>IF(AND(ISNUMBER('Emissions (start here)'!AA303),ISNUMBER(Dispersion!$N$8)),'Emissions (start here)'!AA303*453.59/3600*Dispersion!$N$8,0)</f>
        <v>0</v>
      </c>
      <c r="AZ303" s="74">
        <f>IF(AND(ISNUMBER('Emissions (start here)'!AA303),ISNUMBER(Dispersion!$N$9)),'Emissions (start here)'!AA303*453.59/3600*Dispersion!$N$9,0)</f>
        <v>0</v>
      </c>
      <c r="BA303" s="74">
        <f>IF(AND(ISNUMBER('Emissions (start here)'!AB303),ISNUMBER(Dispersion!$N$10)),'Emissions (start here)'!AB303*2000*453.59/8760/3600*Dispersion!$N$10,0)</f>
        <v>0</v>
      </c>
      <c r="BB303" s="74">
        <f>IF(AND(ISNUMBER('Emissions (start here)'!AB303),ISNUMBER(Dispersion!$N$11)),'Emissions (start here)'!AB303*2000*453.59/8760/3600*Dispersion!$N$11,0)</f>
        <v>0</v>
      </c>
      <c r="BC303" s="74">
        <f>IF(AND(ISNUMBER('Emissions (start here)'!AC303),ISNUMBER(Dispersion!$O$8)),'Emissions (start here)'!AC303*453.59/3600*Dispersion!$O$8,0)</f>
        <v>0</v>
      </c>
      <c r="BD303" s="74">
        <f>IF(AND(ISNUMBER('Emissions (start here)'!AC303),ISNUMBER(Dispersion!$O$9)),'Emissions (start here)'!AC303*453.59/3600*Dispersion!$O$9,0)</f>
        <v>0</v>
      </c>
      <c r="BE303" s="74">
        <f>IF(AND(ISNUMBER('Emissions (start here)'!AD303),ISNUMBER(Dispersion!$O$10)),'Emissions (start here)'!AD303*2000*453.59/8760/3600*Dispersion!$O$10,0)</f>
        <v>0</v>
      </c>
      <c r="BF303" s="74">
        <f>IF(AND(ISNUMBER('Emissions (start here)'!AD303),ISNUMBER(Dispersion!$O$11)),'Emissions (start here)'!AD303*2000*453.59/8760/3600*Dispersion!$O$11,0)</f>
        <v>0</v>
      </c>
      <c r="BG303" s="74">
        <f>IF(AND(ISNUMBER('Emissions (start here)'!AE303),ISNUMBER(Dispersion!$P$8)),'Emissions (start here)'!AE303*453.59/3600*Dispersion!$P$8,0)</f>
        <v>0</v>
      </c>
      <c r="BH303" s="74">
        <f>IF(AND(ISNUMBER('Emissions (start here)'!AE303),ISNUMBER(Dispersion!$P$9)),'Emissions (start here)'!AE303*453.59/3600*Dispersion!$P$9,0)</f>
        <v>0</v>
      </c>
      <c r="BI303" s="74">
        <f>IF(AND(ISNUMBER('Emissions (start here)'!AF303),ISNUMBER(Dispersion!$P$10)),'Emissions (start here)'!AF303*2000*453.59/8760/3600*Dispersion!$P$10,0)</f>
        <v>0</v>
      </c>
      <c r="BJ303" s="74">
        <f>IF(AND(ISNUMBER('Emissions (start here)'!AF303),ISNUMBER(Dispersion!$P$11)),'Emissions (start here)'!AF303*2000*453.59/8760/3600*Dispersion!$P$11,0)</f>
        <v>0</v>
      </c>
      <c r="BK303" s="74">
        <f>IF(AND(ISNUMBER('Emissions (start here)'!AG303),ISNUMBER(Dispersion!$Q$8)),'Emissions (start here)'!AG303*453.59/3600*Dispersion!$Q$8,0)</f>
        <v>0</v>
      </c>
      <c r="BL303" s="74">
        <f>IF(AND(ISNUMBER('Emissions (start here)'!AG303),ISNUMBER(Dispersion!$Q$9)),'Emissions (start here)'!AG303*453.59/3600*Dispersion!$Q$9,0)</f>
        <v>0</v>
      </c>
      <c r="BM303" s="74">
        <f>IF(AND(ISNUMBER('Emissions (start here)'!AH303),ISNUMBER(Dispersion!$Q$10)),'Emissions (start here)'!AH303*2000*453.59/8760/3600*Dispersion!$Q$10,0)</f>
        <v>0</v>
      </c>
      <c r="BN303" s="74">
        <f>IF(AND(ISNUMBER('Emissions (start here)'!AH303),ISNUMBER(Dispersion!$Q$11)),'Emissions (start here)'!AH303*2000*453.59/8760/3600*Dispersion!$Q$11,0)</f>
        <v>0</v>
      </c>
      <c r="BO303" s="74">
        <f>IF(AND(ISNUMBER('Emissions (start here)'!AI303),ISNUMBER(Dispersion!$R$8)),'Emissions (start here)'!AI303*453.59/3600*Dispersion!$R$8,0)</f>
        <v>0</v>
      </c>
      <c r="BP303" s="74">
        <f>IF(AND(ISNUMBER('Emissions (start here)'!AI303),ISNUMBER(Dispersion!$R$9)),'Emissions (start here)'!AI303*453.59/3600*Dispersion!$R$9,0)</f>
        <v>0</v>
      </c>
      <c r="BQ303" s="74">
        <f>IF(AND(ISNUMBER('Emissions (start here)'!AJ303),ISNUMBER(Dispersion!$R$10)),'Emissions (start here)'!AJ303*2000*453.59/8760/3600*Dispersion!$R$10,0)</f>
        <v>0</v>
      </c>
      <c r="BR303" s="74">
        <f>IF(AND(ISNUMBER('Emissions (start here)'!AJ303),ISNUMBER(Dispersion!$R$11)),'Emissions (start here)'!AJ303*2000*453.59/8760/3600*Dispersion!$R$11,0)</f>
        <v>0</v>
      </c>
      <c r="BS303" s="74">
        <f>IF(AND(ISNUMBER('Emissions (start here)'!AK303),ISNUMBER(Dispersion!$S$8)),'Emissions (start here)'!AK303*453.59/3600*Dispersion!$S$8,0)</f>
        <v>0</v>
      </c>
      <c r="BT303" s="74">
        <f>IF(AND(ISNUMBER('Emissions (start here)'!AK303),ISNUMBER(Dispersion!$S$9)),'Emissions (start here)'!AK303*453.59/3600*Dispersion!$S$9,0)</f>
        <v>0</v>
      </c>
      <c r="BU303" s="74">
        <f>IF(AND(ISNUMBER('Emissions (start here)'!AL303),ISNUMBER(Dispersion!$S$10)),'Emissions (start here)'!AL303*2000*453.59/8760/3600*Dispersion!$S$10,0)</f>
        <v>0</v>
      </c>
      <c r="BV303" s="74">
        <f>IF(AND(ISNUMBER('Emissions (start here)'!AL303),ISNUMBER(Dispersion!$S$11)),'Emissions (start here)'!AL303*2000*453.59/8760/3600*Dispersion!$S$11,0)</f>
        <v>0</v>
      </c>
      <c r="BW303" s="74">
        <f>IF(AND(ISNUMBER('Emissions (start here)'!AM303),ISNUMBER(Dispersion!$T$8)),'Emissions (start here)'!AM303*453.59/3600*Dispersion!$T$8,0)</f>
        <v>0</v>
      </c>
      <c r="BX303" s="74">
        <f>IF(AND(ISNUMBER('Emissions (start here)'!AM303),ISNUMBER(Dispersion!$T$9)),'Emissions (start here)'!AM303*453.59/3600*Dispersion!$T$9,0)</f>
        <v>0</v>
      </c>
      <c r="BY303" s="74">
        <f>IF(AND(ISNUMBER('Emissions (start here)'!AN303),ISNUMBER(Dispersion!$T$10)),'Emissions (start here)'!AN303*2000*453.59/8760/3600*Dispersion!$T$10,0)</f>
        <v>0</v>
      </c>
      <c r="BZ303" s="74">
        <f>IF(AND(ISNUMBER('Emissions (start here)'!AN303),ISNUMBER(Dispersion!$T$11)),'Emissions (start here)'!AN303*2000*453.59/8760/3600*Dispersion!$T$11,0)</f>
        <v>0</v>
      </c>
      <c r="CA303" s="74">
        <f>IF(AND(ISNUMBER('Emissions (start here)'!AO303),ISNUMBER(Dispersion!$U$8)),'Emissions (start here)'!AO303*453.59/3600*Dispersion!$U$8,0)</f>
        <v>0</v>
      </c>
      <c r="CB303" s="74">
        <f>IF(AND(ISNUMBER('Emissions (start here)'!AO303),ISNUMBER(Dispersion!$U$9)),'Emissions (start here)'!AO303*453.59/3600*Dispersion!$U$9,0)</f>
        <v>0</v>
      </c>
      <c r="CC303" s="74">
        <f>IF(AND(ISNUMBER('Emissions (start here)'!AP303),ISNUMBER(Dispersion!$U$10)),'Emissions (start here)'!AP303*2000*453.59/8760/3600*Dispersion!$U$10,0)</f>
        <v>0</v>
      </c>
      <c r="CD303" s="74">
        <f>IF(AND(ISNUMBER('Emissions (start here)'!AP303),ISNUMBER(Dispersion!$U$11)),'Emissions (start here)'!AP303*2000*453.59/8760/3600*Dispersion!$U$11,0)</f>
        <v>0</v>
      </c>
      <c r="CE303" s="74">
        <f>IF(AND(ISNUMBER('Emissions (start here)'!AQ303),ISNUMBER(Dispersion!$V$8)),'Emissions (start here)'!AQ303*453.59/3600*Dispersion!$V$8,0)</f>
        <v>0</v>
      </c>
      <c r="CF303" s="74">
        <f>IF(AND(ISNUMBER('Emissions (start here)'!AQ303),ISNUMBER(Dispersion!$V$9)),'Emissions (start here)'!AQ303*453.59/3600*Dispersion!$V$9,0)</f>
        <v>0</v>
      </c>
      <c r="CG303" s="74">
        <f>IF(AND(ISNUMBER('Emissions (start here)'!AR303),ISNUMBER(Dispersion!$V$10)),'Emissions (start here)'!AR303*2000*453.59/8760/3600*Dispersion!$V$10,0)</f>
        <v>0</v>
      </c>
      <c r="CH303" s="74">
        <f>IF(AND(ISNUMBER('Emissions (start here)'!AR303),ISNUMBER(Dispersion!$V$11)),'Emissions (start here)'!AR303*2000*453.59/8760/3600*Dispersion!$V$11,0)</f>
        <v>0</v>
      </c>
      <c r="CI303" s="74">
        <f>IF(AND(ISNUMBER('Emissions (start here)'!AS303),ISNUMBER(Dispersion!$W$8)),'Emissions (start here)'!AS303*453.59/3600*Dispersion!$W$8,0)</f>
        <v>0</v>
      </c>
      <c r="CJ303" s="74">
        <f>IF(AND(ISNUMBER('Emissions (start here)'!AS303),ISNUMBER(Dispersion!$W$9)),'Emissions (start here)'!AS303*453.59/3600*Dispersion!$W$9,0)</f>
        <v>0</v>
      </c>
      <c r="CK303" s="74">
        <f>IF(AND(ISNUMBER('Emissions (start here)'!AT303),ISNUMBER(Dispersion!$W$10)),'Emissions (start here)'!AT303*2000*453.59/8760/3600*Dispersion!$W$10,0)</f>
        <v>0</v>
      </c>
      <c r="CL303" s="74">
        <f>IF(AND(ISNUMBER('Emissions (start here)'!AT303),ISNUMBER(Dispersion!$W$11)),'Emissions (start here)'!AT303*2000*453.59/8760/3600*Dispersion!$W$11,0)</f>
        <v>0</v>
      </c>
      <c r="CM303" s="74">
        <f>IF(AND(ISNUMBER('Emissions (start here)'!AU303),ISNUMBER(Dispersion!$X$8)),'Emissions (start here)'!AU303*453.59/3600*Dispersion!$X$8,0)</f>
        <v>0</v>
      </c>
      <c r="CN303" s="74">
        <f>IF(AND(ISNUMBER('Emissions (start here)'!AU303),ISNUMBER(Dispersion!$X$9)),'Emissions (start here)'!AU303*453.59/3600*Dispersion!$X$9,0)</f>
        <v>0</v>
      </c>
      <c r="CO303" s="74">
        <f>IF(AND(ISNUMBER('Emissions (start here)'!AV303),ISNUMBER(Dispersion!$X$10)),'Emissions (start here)'!AV303*2000*453.59/8760/3600*Dispersion!$X$10,0)</f>
        <v>0</v>
      </c>
      <c r="CP303" s="74">
        <f>IF(AND(ISNUMBER('Emissions (start here)'!AV303),ISNUMBER(Dispersion!$X$11)),'Emissions (start here)'!AV303*2000*453.59/8760/3600*Dispersion!$X$11,0)</f>
        <v>0</v>
      </c>
      <c r="CQ303" s="74">
        <f>IF(AND(ISNUMBER('Emissions (start here)'!AW303),ISNUMBER(Dispersion!$Y$8)),'Emissions (start here)'!AW303*453.59/3600*Dispersion!$Y$8,0)</f>
        <v>0</v>
      </c>
      <c r="CR303" s="74">
        <f>IF(AND(ISNUMBER('Emissions (start here)'!AW303),ISNUMBER(Dispersion!$Y$9)),'Emissions (start here)'!AW303*453.59/3600*Dispersion!$Y$9,0)</f>
        <v>0</v>
      </c>
      <c r="CS303" s="74">
        <f>IF(AND(ISNUMBER('Emissions (start here)'!AX303),ISNUMBER(Dispersion!$Y$10)),'Emissions (start here)'!AX303*2000*453.59/8760/3600*Dispersion!$Y$10,0)</f>
        <v>0</v>
      </c>
      <c r="CT303" s="74">
        <f>IF(AND(ISNUMBER('Emissions (start here)'!AX303),ISNUMBER(Dispersion!$Y$11)),'Emissions (start here)'!AX303*2000*453.59/8760/3600*Dispersion!$Y$11,0)</f>
        <v>0</v>
      </c>
      <c r="CU303" s="74">
        <f>IF(AND(ISNUMBER('Emissions (start here)'!AY303),ISNUMBER(Dispersion!$Z$8)),'Emissions (start here)'!AY303*453.59/3600*Dispersion!$Z$8,0)</f>
        <v>0</v>
      </c>
      <c r="CV303" s="74">
        <f>IF(AND(ISNUMBER('Emissions (start here)'!AY303),ISNUMBER(Dispersion!$Z$9)),'Emissions (start here)'!AY303*453.59/3600*Dispersion!$Z$9,0)</f>
        <v>0</v>
      </c>
      <c r="CW303" s="74">
        <f>IF(AND(ISNUMBER('Emissions (start here)'!AZ303),ISNUMBER(Dispersion!$Z$10)),'Emissions (start here)'!AZ303*2000*453.59/8760/3600*Dispersion!$Z$10,0)</f>
        <v>0</v>
      </c>
      <c r="CX303" s="74">
        <f>IF(AND(ISNUMBER('Emissions (start here)'!AZ303),ISNUMBER(Dispersion!$Z$11)),'Emissions (start here)'!AZ303*2000*453.59/8760/3600*Dispersion!$Z$11,0)</f>
        <v>0</v>
      </c>
      <c r="CY303" s="74">
        <f>IF(AND(ISNUMBER('Emissions (start here)'!BA303),ISNUMBER(Dispersion!$AA$8)),'Emissions (start here)'!BA303*453.59/3600*Dispersion!$AA$8,0)</f>
        <v>0</v>
      </c>
      <c r="CZ303" s="74">
        <f>IF(AND(ISNUMBER('Emissions (start here)'!BA303),ISNUMBER(Dispersion!$AA$9)),'Emissions (start here)'!BA303*453.59/3600*Dispersion!$AA$9,0)</f>
        <v>0</v>
      </c>
      <c r="DA303" s="74">
        <f>IF(AND(ISNUMBER('Emissions (start here)'!BB303),ISNUMBER(Dispersion!$AA$10)),'Emissions (start here)'!BB303*2000*453.59/8760/3600*Dispersion!$AA$10,0)</f>
        <v>0</v>
      </c>
      <c r="DB303" s="74">
        <f>IF(AND(ISNUMBER('Emissions (start here)'!BB303),ISNUMBER(Dispersion!$AA$11)),'Emissions (start here)'!BB303*2000*453.59/8760/3600*Dispersion!$AA$11,0)</f>
        <v>0</v>
      </c>
      <c r="DC303" s="74">
        <f>IF(AND(ISNUMBER('Emissions (start here)'!BC303),ISNUMBER(Dispersion!$AB$8)),'Emissions (start here)'!BC303*453.59/3600*Dispersion!$AB$8,0)</f>
        <v>0</v>
      </c>
      <c r="DD303" s="74">
        <f>IF(AND(ISNUMBER('Emissions (start here)'!BC303),ISNUMBER(Dispersion!$AB$9)),'Emissions (start here)'!BC303*453.59/3600*Dispersion!$AB$9,0)</f>
        <v>0</v>
      </c>
      <c r="DE303" s="74">
        <f>IF(AND(ISNUMBER('Emissions (start here)'!BD303),ISNUMBER(Dispersion!$AB$10)),'Emissions (start here)'!BD303*2000*453.59/8760/3600*Dispersion!$AB$10,0)</f>
        <v>0</v>
      </c>
      <c r="DF303" s="74">
        <f>IF(AND(ISNUMBER('Emissions (start here)'!BD303),ISNUMBER(Dispersion!$AB$11)),'Emissions (start here)'!BD303*2000*453.59/8760/3600*Dispersion!$AB$11,0)</f>
        <v>0</v>
      </c>
      <c r="DG303" s="74">
        <f>IF(AND(ISNUMBER('Emissions (start here)'!BE303),ISNUMBER(Dispersion!$AC$8)),'Emissions (start here)'!BE303*453.59/3600*Dispersion!$AC$8,0)</f>
        <v>0</v>
      </c>
      <c r="DH303" s="74">
        <f>IF(AND(ISNUMBER('Emissions (start here)'!BE303),ISNUMBER(Dispersion!$AC$9)),'Emissions (start here)'!BE303*453.59/3600*Dispersion!$AC$9,0)</f>
        <v>0</v>
      </c>
      <c r="DI303" s="74">
        <f>IF(AND(ISNUMBER('Emissions (start here)'!BF303),ISNUMBER(Dispersion!$AC$10)),'Emissions (start here)'!BF303*2000*453.59/8760/3600*Dispersion!$AC$10,0)</f>
        <v>0</v>
      </c>
      <c r="DJ303" s="74">
        <f>IF(AND(ISNUMBER('Emissions (start here)'!BF303),ISNUMBER(Dispersion!$AC$11)),'Emissions (start here)'!BF303*2000*453.59/8760/3600*Dispersion!$AC$11,0)</f>
        <v>0</v>
      </c>
      <c r="DK303" s="74">
        <f>IF(AND(ISNUMBER('Emissions (start here)'!BG303),ISNUMBER(Dispersion!$AD$8)),'Emissions (start here)'!BG303*453.59/3600*Dispersion!$AD$8,0)</f>
        <v>0</v>
      </c>
      <c r="DL303" s="74">
        <f>IF(AND(ISNUMBER('Emissions (start here)'!BG303),ISNUMBER(Dispersion!$AD$9)),'Emissions (start here)'!BG303*453.59/3600*Dispersion!$AD$9,0)</f>
        <v>0</v>
      </c>
      <c r="DM303" s="74">
        <f>IF(AND(ISNUMBER('Emissions (start here)'!BH303),ISNUMBER(Dispersion!$AD$10)),'Emissions (start here)'!BH303*2000*453.59/8760/3600*Dispersion!$AD$10,0)</f>
        <v>0</v>
      </c>
      <c r="DN303" s="74">
        <f>IF(AND(ISNUMBER('Emissions (start here)'!BH303),ISNUMBER(Dispersion!$AD$11)),'Emissions (start here)'!BH303*2000*453.59/8760/3600*Dispersion!$AD$11,0)</f>
        <v>0</v>
      </c>
      <c r="DO303" s="74">
        <f>IF(AND(ISNUMBER('Emissions (start here)'!BI303),ISNUMBER(Dispersion!$AE$8)),'Emissions (start here)'!BI303*453.59/3600*Dispersion!$AE$8,0)</f>
        <v>0</v>
      </c>
      <c r="DP303" s="74">
        <f>IF(AND(ISNUMBER('Emissions (start here)'!BI303),ISNUMBER(Dispersion!$AE$9)),'Emissions (start here)'!BI303*453.59/3600*Dispersion!$AE$9,0)</f>
        <v>0</v>
      </c>
      <c r="DQ303" s="74">
        <f>IF(AND(ISNUMBER('Emissions (start here)'!BJ303),ISNUMBER(Dispersion!$AE$10)),'Emissions (start here)'!BJ303*2000*453.59/8760/3600*Dispersion!$AE$10,0)</f>
        <v>0</v>
      </c>
      <c r="DR303" s="74">
        <f>IF(AND(ISNUMBER('Emissions (start here)'!BJ303),ISNUMBER(Dispersion!$AE$11)),'Emissions (start here)'!BJ303*2000*453.59/8760/3600*Dispersion!$AE$11,0)</f>
        <v>0</v>
      </c>
      <c r="DS303" s="74">
        <f>IF(AND(ISNUMBER('Emissions (start here)'!BK303),ISNUMBER(Dispersion!$AF$8)),'Emissions (start here)'!BK303*453.59/3600*Dispersion!$AF$8,0)</f>
        <v>0</v>
      </c>
      <c r="DT303" s="74">
        <f>IF(AND(ISNUMBER('Emissions (start here)'!BK303),ISNUMBER(Dispersion!$AF$9)),'Emissions (start here)'!BK303*453.59/3600*Dispersion!$AF$9,0)</f>
        <v>0</v>
      </c>
      <c r="DU303" s="74">
        <f>IF(AND(ISNUMBER('Emissions (start here)'!BL303),ISNUMBER(Dispersion!$AF$10)),'Emissions (start here)'!BL303*2000*453.59/8760/3600*Dispersion!$AF$10,0)</f>
        <v>0</v>
      </c>
      <c r="DV303" s="74">
        <f>IF(AND(ISNUMBER('Emissions (start here)'!BL303),ISNUMBER(Dispersion!$AF$11)),'Emissions (start here)'!BL303*2000*453.59/8760/3600*Dispersion!$AF$11,0)</f>
        <v>0</v>
      </c>
      <c r="DW303" s="74">
        <f>IF(AND(ISNUMBER('Emissions (start here)'!BM303),ISNUMBER(Dispersion!$AG$8)),'Emissions (start here)'!BM303*453.59/3600*Dispersion!$AG$8,0)</f>
        <v>0</v>
      </c>
      <c r="DX303" s="74">
        <f>IF(AND(ISNUMBER('Emissions (start here)'!BM303),ISNUMBER(Dispersion!$AG$9)),'Emissions (start here)'!BM303*453.59/3600*Dispersion!$AG$9,0)</f>
        <v>0</v>
      </c>
      <c r="DY303" s="74">
        <f>IF(AND(ISNUMBER('Emissions (start here)'!BN303),ISNUMBER(Dispersion!$AG$10)),'Emissions (start here)'!BN303*2000*453.59/8760/3600*Dispersion!$AG$10,0)</f>
        <v>0</v>
      </c>
      <c r="DZ303" s="74">
        <f>IF(AND(ISNUMBER('Emissions (start here)'!BN303),ISNUMBER(Dispersion!$AG$11)),'Emissions (start here)'!BN303*2000*453.59/8760/3600*Dispersion!$AG$11,0)</f>
        <v>0</v>
      </c>
      <c r="EA303" s="74">
        <f>IF(AND(ISNUMBER('Emissions (start here)'!BO303),ISNUMBER(Dispersion!$AH$8)),'Emissions (start here)'!BO303*453.59/3600*Dispersion!$AH$8,0)</f>
        <v>0</v>
      </c>
      <c r="EB303" s="74">
        <f>IF(AND(ISNUMBER('Emissions (start here)'!BO303),ISNUMBER(Dispersion!$AH$9)),'Emissions (start here)'!BO303*453.59/3600*Dispersion!$AH$9,0)</f>
        <v>0</v>
      </c>
      <c r="EC303" s="74">
        <f>IF(AND(ISNUMBER('Emissions (start here)'!BP303),ISNUMBER(Dispersion!$AH$10)),'Emissions (start here)'!BP303*2000*453.59/8760/3600*Dispersion!$AH$10,0)</f>
        <v>0</v>
      </c>
      <c r="ED303" s="74">
        <f>IF(AND(ISNUMBER('Emissions (start here)'!BP303),ISNUMBER(Dispersion!$AH$11)),'Emissions (start here)'!BP303*2000*453.59/8760/3600*Dispersion!$AH$11,0)</f>
        <v>0</v>
      </c>
      <c r="EE303" s="74">
        <f>IF(AND(ISNUMBER('Emissions (start here)'!BQ303),ISNUMBER(Dispersion!$AI$8)),'Emissions (start here)'!BQ303*453.59/3600*Dispersion!$AI$8,0)</f>
        <v>0</v>
      </c>
      <c r="EF303" s="74">
        <f>IF(AND(ISNUMBER('Emissions (start here)'!BQ303),ISNUMBER(Dispersion!$AI$9)),'Emissions (start here)'!BQ303*453.59/3600*Dispersion!$AI$9,0)</f>
        <v>0</v>
      </c>
      <c r="EG303" s="74">
        <f>IF(AND(ISNUMBER('Emissions (start here)'!BR303),ISNUMBER(Dispersion!$AI$10)),'Emissions (start here)'!BR303*2000*453.59/8760/3600*Dispersion!$AI$10,0)</f>
        <v>0</v>
      </c>
      <c r="EH303" s="74">
        <f>IF(AND(ISNUMBER('Emissions (start here)'!BR303),ISNUMBER(Dispersion!$AI$11)),'Emissions (start here)'!BR303*2000*453.59/8760/3600*Dispersion!$AI$11,0)</f>
        <v>0</v>
      </c>
      <c r="EI303" s="74">
        <f>IF(AND(ISNUMBER('Emissions (start here)'!BS303),ISNUMBER(Dispersion!$AJ$8)),'Emissions (start here)'!BS303*453.59/3600*Dispersion!$AJ$8,0)</f>
        <v>0</v>
      </c>
      <c r="EJ303" s="74">
        <f>IF(AND(ISNUMBER('Emissions (start here)'!BS303),ISNUMBER(Dispersion!$AJ$9)),'Emissions (start here)'!BS303*453.59/3600*Dispersion!$AJ$9,0)</f>
        <v>0</v>
      </c>
      <c r="EK303" s="74">
        <f>IF(AND(ISNUMBER('Emissions (start here)'!BT303),ISNUMBER(Dispersion!$AJ$10)),'Emissions (start here)'!BT303*2000*453.59/8760/3600*Dispersion!$AJ$10,0)</f>
        <v>0</v>
      </c>
      <c r="EL303" s="74">
        <f>IF(AND(ISNUMBER('Emissions (start here)'!BT303),ISNUMBER(Dispersion!$AJ$11)),'Emissions (start here)'!BT303*2000*453.59/8760/3600*Dispersion!$AJ$11,0)</f>
        <v>0</v>
      </c>
      <c r="EM303" s="74">
        <f>IF(AND(ISNUMBER('Emissions (start here)'!BU303),ISNUMBER(Dispersion!$AK$8)),'Emissions (start here)'!BU303*453.59/3600*Dispersion!$AK$8,0)</f>
        <v>0</v>
      </c>
      <c r="EN303" s="74">
        <f>IF(AND(ISNUMBER('Emissions (start here)'!BU303),ISNUMBER(Dispersion!$AK$9)),'Emissions (start here)'!BU303*453.59/3600*Dispersion!$AK$9,0)</f>
        <v>0</v>
      </c>
      <c r="EO303" s="74">
        <f>IF(AND(ISNUMBER('Emissions (start here)'!BV303),ISNUMBER(Dispersion!$AK$10)),'Emissions (start here)'!BV303*2000*453.59/8760/3600*Dispersion!$AK$10,0)</f>
        <v>0</v>
      </c>
      <c r="EP303" s="74">
        <f>IF(AND(ISNUMBER('Emissions (start here)'!BV303),ISNUMBER(Dispersion!$AK$11)),'Emissions (start here)'!BV303*2000*453.59/8760/3600*Dispersion!$AK$11,0)</f>
        <v>0</v>
      </c>
      <c r="EQ303" s="74">
        <f>IF(AND(ISNUMBER('Emissions (start here)'!BW303),ISNUMBER(Dispersion!$AL$8)),'Emissions (start here)'!BW303*453.59/3600*Dispersion!$AL$8,0)</f>
        <v>0</v>
      </c>
      <c r="ER303" s="74">
        <f>IF(AND(ISNUMBER('Emissions (start here)'!BW303),ISNUMBER(Dispersion!$AL$9)),'Emissions (start here)'!BW303*453.59/3600*Dispersion!$AL$9,0)</f>
        <v>0</v>
      </c>
      <c r="ES303" s="74">
        <f>IF(AND(ISNUMBER('Emissions (start here)'!BX303),ISNUMBER(Dispersion!$AL$10)),'Emissions (start here)'!BX303*2000*453.59/8760/3600*Dispersion!$AL$10,0)</f>
        <v>0</v>
      </c>
      <c r="ET303" s="74">
        <f>IF(AND(ISNUMBER('Emissions (start here)'!BX303),ISNUMBER(Dispersion!$AL$11)),'Emissions (start here)'!BX303*2000*453.59/8760/3600*Dispersion!$AL$11,0)</f>
        <v>0</v>
      </c>
      <c r="EU303" s="74">
        <f>IF(AND(ISNUMBER('Emissions (start here)'!BY303),ISNUMBER(Dispersion!$AM$8)),'Emissions (start here)'!BY303*453.59/3600*Dispersion!$AM$8,0)</f>
        <v>0</v>
      </c>
      <c r="EV303" s="74">
        <f>IF(AND(ISNUMBER('Emissions (start here)'!BY303),ISNUMBER(Dispersion!$AM$9)),'Emissions (start here)'!BY303*453.59/3600*Dispersion!$AM$9,0)</f>
        <v>0</v>
      </c>
      <c r="EW303" s="74">
        <f>IF(AND(ISNUMBER('Emissions (start here)'!BZ303),ISNUMBER(Dispersion!$AM$10)),'Emissions (start here)'!BZ303*2000*453.59/8760/3600*Dispersion!$AM$10,0)</f>
        <v>0</v>
      </c>
      <c r="EX303" s="74">
        <f>IF(AND(ISNUMBER('Emissions (start here)'!BZ303),ISNUMBER(Dispersion!$AM$11)),'Emissions (start here)'!BZ303*2000*453.59/8760/3600*Dispersion!$AM$11,0)</f>
        <v>0</v>
      </c>
      <c r="EY303" s="74">
        <f>IF(AND(ISNUMBER('Emissions (start here)'!CA303),ISNUMBER(Dispersion!$AN$8)),'Emissions (start here)'!CA303*453.59/3600*Dispersion!$AN$8,0)</f>
        <v>0</v>
      </c>
      <c r="EZ303" s="74">
        <f>IF(AND(ISNUMBER('Emissions (start here)'!CA303),ISNUMBER(Dispersion!$AN$9)),'Emissions (start here)'!CA303*453.59/3600*Dispersion!$AN$9,0)</f>
        <v>0</v>
      </c>
      <c r="FA303" s="74">
        <f>IF(AND(ISNUMBER('Emissions (start here)'!CB303),ISNUMBER(Dispersion!$AN$10)),'Emissions (start here)'!CB303*2000*453.59/8760/3600*Dispersion!$AN$10,0)</f>
        <v>0</v>
      </c>
      <c r="FB303" s="74">
        <f>IF(AND(ISNUMBER('Emissions (start here)'!CB303),ISNUMBER(Dispersion!$AN$11)),'Emissions (start here)'!CB303*2000*453.59/8760/3600*Dispersion!$AN$11,0)</f>
        <v>0</v>
      </c>
      <c r="FC303" s="74">
        <f>IF(AND(ISNUMBER('Emissions (start here)'!CC303),ISNUMBER(Dispersion!$AO$8)),'Emissions (start here)'!CC303*453.59/3600*Dispersion!$AO$8,0)</f>
        <v>0</v>
      </c>
      <c r="FD303" s="74">
        <f>IF(AND(ISNUMBER('Emissions (start here)'!CC303),ISNUMBER(Dispersion!$AO$9)),'Emissions (start here)'!CC303*453.59/3600*Dispersion!$AO$9,0)</f>
        <v>0</v>
      </c>
      <c r="FE303" s="74">
        <f>IF(AND(ISNUMBER('Emissions (start here)'!CD303),ISNUMBER(Dispersion!$AO$10)),'Emissions (start here)'!CD303*2000*453.59/8760/3600*Dispersion!$AO$10,0)</f>
        <v>0</v>
      </c>
      <c r="FF303" s="74">
        <f>IF(AND(ISNUMBER('Emissions (start here)'!CD303),ISNUMBER(Dispersion!$AO$11)),'Emissions (start here)'!CD303*2000*453.59/8760/3600*Dispersion!$AO$11,0)</f>
        <v>0</v>
      </c>
      <c r="FG303" s="74">
        <f>IF(AND(ISNUMBER('Emissions (start here)'!CE303),ISNUMBER(Dispersion!$AP$8)),'Emissions (start here)'!CE303*453.59/3600*Dispersion!$AP$8,0)</f>
        <v>0</v>
      </c>
      <c r="FH303" s="74">
        <f>IF(AND(ISNUMBER('Emissions (start here)'!CE303),ISNUMBER(Dispersion!$AP$9)),'Emissions (start here)'!CE303*453.59/3600*Dispersion!$AP$9,0)</f>
        <v>0</v>
      </c>
      <c r="FI303" s="74">
        <f>IF(AND(ISNUMBER('Emissions (start here)'!CF303),ISNUMBER(Dispersion!$AP$10)),'Emissions (start here)'!CF303*2000*453.59/8760/3600*Dispersion!$AP$10,0)</f>
        <v>0</v>
      </c>
      <c r="FJ303" s="74">
        <f>IF(AND(ISNUMBER('Emissions (start here)'!CF303),ISNUMBER(Dispersion!$AP$11)),'Emissions (start here)'!CF303*2000*453.59/8760/3600*Dispersion!$AP$11,0)</f>
        <v>0</v>
      </c>
      <c r="FK303" s="74">
        <f>IF(AND(ISNUMBER('Emissions (start here)'!CG303),ISNUMBER(Dispersion!$AQ$8)),'Emissions (start here)'!CG303*453.59/3600*Dispersion!$AQ$8,0)</f>
        <v>0</v>
      </c>
      <c r="FL303" s="74">
        <f>IF(AND(ISNUMBER('Emissions (start here)'!CG303),ISNUMBER(Dispersion!$AQ$9)),'Emissions (start here)'!CG303*453.59/3600*Dispersion!$AQ$9,0)</f>
        <v>0</v>
      </c>
      <c r="FM303" s="74">
        <f>IF(AND(ISNUMBER('Emissions (start here)'!CH303),ISNUMBER(Dispersion!$AQ$10)),'Emissions (start here)'!CH303*2000*453.59/8760/3600*Dispersion!$AQ$10,0)</f>
        <v>0</v>
      </c>
      <c r="FN303" s="74">
        <f>IF(AND(ISNUMBER('Emissions (start here)'!CH303),ISNUMBER(Dispersion!$AQ$11)),'Emissions (start here)'!CH303*2000*453.59/8760/3600*Dispersion!$AQ$11,0)</f>
        <v>0</v>
      </c>
      <c r="FO303" s="74">
        <f>IF(AND(ISNUMBER('Emissions (start here)'!CI303),ISNUMBER(Dispersion!$AR$8)),'Emissions (start here)'!CI303*453.59/3600*Dispersion!$AR$8,0)</f>
        <v>0</v>
      </c>
      <c r="FP303" s="74">
        <f>IF(AND(ISNUMBER('Emissions (start here)'!CI303),ISNUMBER(Dispersion!$AR$9)),'Emissions (start here)'!CI303*453.59/3600*Dispersion!$AR$9,0)</f>
        <v>0</v>
      </c>
      <c r="FQ303" s="74">
        <f>IF(AND(ISNUMBER('Emissions (start here)'!CJ303),ISNUMBER(Dispersion!$AR$10)),'Emissions (start here)'!CJ303*2000*453.59/8760/3600*Dispersion!$AR$10,0)</f>
        <v>0</v>
      </c>
      <c r="FR303" s="74">
        <f>IF(AND(ISNUMBER('Emissions (start here)'!CJ303),ISNUMBER(Dispersion!$AR$11)),'Emissions (start here)'!CJ303*2000*453.59/8760/3600*Dispersion!$AR$11,0)</f>
        <v>0</v>
      </c>
      <c r="FS303" s="74">
        <f>IF(AND(ISNUMBER('Emissions (start here)'!CK303),ISNUMBER(Dispersion!$AS$8)),'Emissions (start here)'!CK303*453.59/3600*Dispersion!$AS$8,0)</f>
        <v>0</v>
      </c>
      <c r="FT303" s="74">
        <f>IF(AND(ISNUMBER('Emissions (start here)'!CK303),ISNUMBER(Dispersion!$AS$9)),'Emissions (start here)'!CK303*453.59/3600*Dispersion!$AS$9,0)</f>
        <v>0</v>
      </c>
      <c r="FU303" s="74">
        <f>IF(AND(ISNUMBER('Emissions (start here)'!CL303),ISNUMBER(Dispersion!$AS$10)),'Emissions (start here)'!CL303*2000*453.59/8760/3600*Dispersion!$AS$10,0)</f>
        <v>0</v>
      </c>
      <c r="FV303" s="74">
        <f>IF(AND(ISNUMBER('Emissions (start here)'!CL303),ISNUMBER(Dispersion!$AS$11)),'Emissions (start here)'!CL303*2000*453.59/8760/3600*Dispersion!$AS$11,0)</f>
        <v>0</v>
      </c>
      <c r="FW303" s="74">
        <f>IF(AND(ISNUMBER('Emissions (start here)'!CM303),ISNUMBER(Dispersion!$AT$8)),'Emissions (start here)'!CM303*453.59/3600*Dispersion!$AT$8,0)</f>
        <v>0</v>
      </c>
      <c r="FX303" s="74">
        <f>IF(AND(ISNUMBER('Emissions (start here)'!CM303),ISNUMBER(Dispersion!$AT$9)),'Emissions (start here)'!CM303*453.59/3600*Dispersion!$AT$9,0)</f>
        <v>0</v>
      </c>
      <c r="FY303" s="74">
        <f>IF(AND(ISNUMBER('Emissions (start here)'!CN303),ISNUMBER(Dispersion!$AT$10)),'Emissions (start here)'!CN303*2000*453.59/8760/3600*Dispersion!$AT$10,0)</f>
        <v>0</v>
      </c>
      <c r="FZ303" s="74">
        <f>IF(AND(ISNUMBER('Emissions (start here)'!CN303),ISNUMBER(Dispersion!$AT$11)),'Emissions (start here)'!CN303*2000*453.59/8760/3600*Dispersion!$AT$11,0)</f>
        <v>0</v>
      </c>
      <c r="GA303" s="74">
        <f>IF(AND(ISNUMBER('Emissions (start here)'!CO303),ISNUMBER(Dispersion!$AU$8)),'Emissions (start here)'!CO303*453.59/3600*Dispersion!$AU$8,0)</f>
        <v>0</v>
      </c>
      <c r="GB303" s="74">
        <f>IF(AND(ISNUMBER('Emissions (start here)'!CO303),ISNUMBER(Dispersion!$AU$9)),'Emissions (start here)'!CO303*453.59/3600*Dispersion!$AU$9,0)</f>
        <v>0</v>
      </c>
      <c r="GC303" s="74">
        <f>IF(AND(ISNUMBER('Emissions (start here)'!CP303),ISNUMBER(Dispersion!$AU$10)),'Emissions (start here)'!CP303*2000*453.59/8760/3600*Dispersion!$AU$10,0)</f>
        <v>0</v>
      </c>
      <c r="GD303" s="74">
        <f>IF(AND(ISNUMBER('Emissions (start here)'!CP303),ISNUMBER(Dispersion!$AU$11)),'Emissions (start here)'!CP303*2000*453.59/8760/3600*Dispersion!$AU$11,0)</f>
        <v>0</v>
      </c>
      <c r="GE303" s="74">
        <f>IF(AND(ISNUMBER('Emissions (start here)'!CQ303),ISNUMBER(Dispersion!$AV$8)),'Emissions (start here)'!CQ303*453.59/3600*Dispersion!$AV$8,0)</f>
        <v>0</v>
      </c>
      <c r="GF303" s="74">
        <f>IF(AND(ISNUMBER('Emissions (start here)'!CQ303),ISNUMBER(Dispersion!$AV$9)),'Emissions (start here)'!CQ303*453.59/3600*Dispersion!$AV$9,0)</f>
        <v>0</v>
      </c>
      <c r="GG303" s="74">
        <f>IF(AND(ISNUMBER('Emissions (start here)'!CR303),ISNUMBER(Dispersion!$AV$10)),'Emissions (start here)'!CR303*2000*453.59/8760/3600*Dispersion!$AV$10,0)</f>
        <v>0</v>
      </c>
      <c r="GH303" s="74">
        <f>IF(AND(ISNUMBER('Emissions (start here)'!CR303),ISNUMBER(Dispersion!$AV$11)),'Emissions (start here)'!CR303*2000*453.59/8760/3600*Dispersion!$AV$11,0)</f>
        <v>0</v>
      </c>
      <c r="GI303" s="74">
        <f>IF(AND(ISNUMBER('Emissions (start here)'!CS303),ISNUMBER(Dispersion!$AW$8)),'Emissions (start here)'!CS303*453.59/3600*Dispersion!$AW$8,0)</f>
        <v>0</v>
      </c>
      <c r="GJ303" s="74">
        <f>IF(AND(ISNUMBER('Emissions (start here)'!CS303),ISNUMBER(Dispersion!$AW$9)),'Emissions (start here)'!CS303*453.59/3600*Dispersion!$AW$9,0)</f>
        <v>0</v>
      </c>
      <c r="GK303" s="74">
        <f>IF(AND(ISNUMBER('Emissions (start here)'!CT303),ISNUMBER(Dispersion!$AW$10)),'Emissions (start here)'!CT303*2000*453.59/8760/3600*Dispersion!$AW$10,0)</f>
        <v>0</v>
      </c>
      <c r="GL303" s="74">
        <f>IF(AND(ISNUMBER('Emissions (start here)'!CT303),ISNUMBER(Dispersion!$AW$11)),'Emissions (start here)'!CT303*2000*453.59/8760/3600*Dispersion!$AW$11,0)</f>
        <v>0</v>
      </c>
      <c r="GM303" s="74">
        <f>IF(AND(ISNUMBER('Emissions (start here)'!CU303),ISNUMBER(Dispersion!$AX$8)),'Emissions (start here)'!CU303*453.59/3600*Dispersion!$AX$8,0)</f>
        <v>0</v>
      </c>
      <c r="GN303" s="74">
        <f>IF(AND(ISNUMBER('Emissions (start here)'!CU303),ISNUMBER(Dispersion!$AX$9)),'Emissions (start here)'!CU303*453.59/3600*Dispersion!$AX$9,0)</f>
        <v>0</v>
      </c>
      <c r="GO303" s="74">
        <f>IF(AND(ISNUMBER('Emissions (start here)'!CV303),ISNUMBER(Dispersion!$AX$10)),'Emissions (start here)'!CV303*2000*453.59/8760/3600*Dispersion!$AX$10,0)</f>
        <v>0</v>
      </c>
      <c r="GP303" s="74">
        <f>IF(AND(ISNUMBER('Emissions (start here)'!CV303),ISNUMBER(Dispersion!$AX$11)),'Emissions (start here)'!CV303*2000*453.59/8760/3600*Dispersion!$AX$11,0)</f>
        <v>0</v>
      </c>
      <c r="GQ303" s="74">
        <f>IF(AND(ISNUMBER('Emissions (start here)'!CW303),ISNUMBER(Dispersion!$AY$8)),'Emissions (start here)'!CW303*453.59/3600*Dispersion!$AY$8,0)</f>
        <v>0</v>
      </c>
      <c r="GR303" s="74">
        <f>IF(AND(ISNUMBER('Emissions (start here)'!CW303),ISNUMBER(Dispersion!$AY$9)),'Emissions (start here)'!CW303*453.59/3600*Dispersion!$AY$9,0)</f>
        <v>0</v>
      </c>
      <c r="GS303" s="74">
        <f>IF(AND(ISNUMBER('Emissions (start here)'!CX303),ISNUMBER(Dispersion!$AY$10)),'Emissions (start here)'!CX303*2000*453.59/8760/3600*Dispersion!$AY$10,0)</f>
        <v>0</v>
      </c>
      <c r="GT303" s="74">
        <f>IF(AND(ISNUMBER('Emissions (start here)'!CX303),ISNUMBER(Dispersion!$AY$11)),'Emissions (start here)'!CX303*2000*453.59/8760/3600*Dispersion!$AY$11,0)</f>
        <v>0</v>
      </c>
      <c r="GU303" s="74">
        <f>IF(AND(ISNUMBER('Emissions (start here)'!CY303),ISNUMBER(Dispersion!$AZ$8)),'Emissions (start here)'!CY303*453.59/3600*Dispersion!$AZ$8,0)</f>
        <v>0</v>
      </c>
      <c r="GV303" s="74">
        <f>IF(AND(ISNUMBER('Emissions (start here)'!CY303),ISNUMBER(Dispersion!$AZ$9)),'Emissions (start here)'!CY303*453.59/3600*Dispersion!$AZ$9,0)</f>
        <v>0</v>
      </c>
      <c r="GW303" s="74">
        <f>IF(AND(ISNUMBER('Emissions (start here)'!CZ303),ISNUMBER(Dispersion!$AZ$10)),'Emissions (start here)'!CZ303*2000*453.59/8760/3600*Dispersion!$AZ$10,0)</f>
        <v>0</v>
      </c>
      <c r="GX303" s="74">
        <f>IF(AND(ISNUMBER('Emissions (start here)'!CZ303),ISNUMBER(Dispersion!$AZ$11)),'Emissions (start here)'!CZ303*2000*453.59/8760/3600*Dispersion!$AZ$11,0)</f>
        <v>0</v>
      </c>
    </row>
    <row r="304" spans="1:206" x14ac:dyDescent="0.2">
      <c r="A304" s="51" t="str">
        <f>'Tox Values'!C304</f>
        <v>64724-95-6</v>
      </c>
      <c r="B304" s="94" t="str">
        <f>'Tox Values'!D304</f>
        <v>Naphtha, High Flash Aromatic (HFAN)</v>
      </c>
      <c r="C304" s="96">
        <f t="shared" si="17"/>
        <v>0</v>
      </c>
      <c r="D304" s="74">
        <f t="shared" si="18"/>
        <v>0</v>
      </c>
      <c r="E304" s="74">
        <f t="shared" si="19"/>
        <v>0</v>
      </c>
      <c r="F304" s="99">
        <f t="shared" si="20"/>
        <v>0</v>
      </c>
      <c r="G304" s="97">
        <f>IF(AND(ISNUMBER('Emissions (start here)'!E304),ISNUMBER(Dispersion!$C$8)),'Emissions (start here)'!E304*453.59/3600*Dispersion!$C$8,0)</f>
        <v>0</v>
      </c>
      <c r="H304" s="74">
        <f>IF(AND(ISNUMBER('Emissions (start here)'!E304),ISNUMBER(Dispersion!$C$9)),'Emissions (start here)'!E304*453.59/3600*Dispersion!$C$9,0)</f>
        <v>0</v>
      </c>
      <c r="I304" s="74">
        <f>IF(AND(ISNUMBER('Emissions (start here)'!F304),ISNUMBER(Dispersion!$C$10)),'Emissions (start here)'!F304*2000*453.59/8760/3600*Dispersion!$C$10,0)</f>
        <v>0</v>
      </c>
      <c r="J304" s="74">
        <f>IF(AND(ISNUMBER('Emissions (start here)'!F304),ISNUMBER(Dispersion!$C$11)),'Emissions (start here)'!F304*2000*453.59/8760/3600*Dispersion!$C$11,0)</f>
        <v>0</v>
      </c>
      <c r="K304" s="74">
        <f>IF(AND(ISNUMBER('Emissions (start here)'!G304),ISNUMBER(Dispersion!$D$8)),'Emissions (start here)'!G304*453.59/3600*Dispersion!$D$8,0)</f>
        <v>0</v>
      </c>
      <c r="L304" s="74">
        <f>IF(AND(ISNUMBER('Emissions (start here)'!G304),ISNUMBER(Dispersion!$D$9)),'Emissions (start here)'!G304*453.59/3600*Dispersion!$D$9,0)</f>
        <v>0</v>
      </c>
      <c r="M304" s="74">
        <f>IF(AND(ISNUMBER('Emissions (start here)'!H304),ISNUMBER(Dispersion!$D$10)),'Emissions (start here)'!H304*2000*453.59/8760/3600*Dispersion!$D$10,0)</f>
        <v>0</v>
      </c>
      <c r="N304" s="74">
        <f>IF(AND(ISNUMBER('Emissions (start here)'!H304),ISNUMBER(Dispersion!$D$11)),'Emissions (start here)'!H304*2000*453.59/8760/3600*Dispersion!$D$11,0)</f>
        <v>0</v>
      </c>
      <c r="O304" s="74">
        <f>IF(AND(ISNUMBER('Emissions (start here)'!I304),ISNUMBER(Dispersion!$E$8)),'Emissions (start here)'!I304*453.59/3600*Dispersion!$E$8,0)</f>
        <v>0</v>
      </c>
      <c r="P304" s="74">
        <f>IF(AND(ISNUMBER('Emissions (start here)'!I304),ISNUMBER(Dispersion!$E$9)),'Emissions (start here)'!I304*453.59/3600*Dispersion!$E$9,0)</f>
        <v>0</v>
      </c>
      <c r="Q304" s="74">
        <f>IF(AND(ISNUMBER('Emissions (start here)'!J304),ISNUMBER(Dispersion!$E$10)),'Emissions (start here)'!J304*2000*453.59/8760/3600*Dispersion!$E$10,0)</f>
        <v>0</v>
      </c>
      <c r="R304" s="74">
        <f>IF(AND(ISNUMBER('Emissions (start here)'!J304),ISNUMBER(Dispersion!$E$11)),'Emissions (start here)'!J304*2000*453.59/8760/3600*Dispersion!$E$11,0)</f>
        <v>0</v>
      </c>
      <c r="S304" s="74">
        <f>IF(AND(ISNUMBER('Emissions (start here)'!K304),ISNUMBER(Dispersion!$F$8)),'Emissions (start here)'!K304*453.59/3600*Dispersion!$F$8,0)</f>
        <v>0</v>
      </c>
      <c r="T304" s="74">
        <f>IF(AND(ISNUMBER('Emissions (start here)'!K304),ISNUMBER(Dispersion!$F$9)),'Emissions (start here)'!K304*453.59/3600*Dispersion!$F$9,0)</f>
        <v>0</v>
      </c>
      <c r="U304" s="74">
        <f>IF(AND(ISNUMBER('Emissions (start here)'!L304),ISNUMBER(Dispersion!$F$10)),'Emissions (start here)'!L304*2000*453.59/8760/3600*Dispersion!$F$10,0)</f>
        <v>0</v>
      </c>
      <c r="V304" s="74">
        <f>IF(AND(ISNUMBER('Emissions (start here)'!L304),ISNUMBER(Dispersion!$F$11)),'Emissions (start here)'!L304*2000*453.59/8760/3600*Dispersion!$F$11,0)</f>
        <v>0</v>
      </c>
      <c r="W304" s="74">
        <f>IF(AND(ISNUMBER('Emissions (start here)'!M304),ISNUMBER(Dispersion!$G$8)),'Emissions (start here)'!M304*453.59/3600*Dispersion!$G$8,0)</f>
        <v>0</v>
      </c>
      <c r="X304" s="74">
        <f>IF(AND(ISNUMBER('Emissions (start here)'!M304),ISNUMBER(Dispersion!$G$9)),'Emissions (start here)'!M304*453.59/3600*Dispersion!$G$9,0)</f>
        <v>0</v>
      </c>
      <c r="Y304" s="74">
        <f>IF(AND(ISNUMBER('Emissions (start here)'!N304),ISNUMBER(Dispersion!$G$10)),'Emissions (start here)'!N304*2000*453.59/8760/3600*Dispersion!$G$10,0)</f>
        <v>0</v>
      </c>
      <c r="Z304" s="74">
        <f>IF(AND(ISNUMBER('Emissions (start here)'!N304),ISNUMBER(Dispersion!$G$11)),'Emissions (start here)'!N304*2000*453.59/8760/3600*Dispersion!$G$11,0)</f>
        <v>0</v>
      </c>
      <c r="AA304" s="74">
        <f>IF(AND(ISNUMBER('Emissions (start here)'!O304),ISNUMBER(Dispersion!$H$8)),'Emissions (start here)'!O304*453.59/3600*Dispersion!$H$8,0)</f>
        <v>0</v>
      </c>
      <c r="AB304" s="74">
        <f>IF(AND(ISNUMBER('Emissions (start here)'!O304),ISNUMBER(Dispersion!$H$9)),'Emissions (start here)'!O304*453.59/3600*Dispersion!$H$9,0)</f>
        <v>0</v>
      </c>
      <c r="AC304" s="74">
        <f>IF(AND(ISNUMBER('Emissions (start here)'!P304),ISNUMBER(Dispersion!$H$10)),'Emissions (start here)'!P304*2000*453.59/8760/3600*Dispersion!$H$10,0)</f>
        <v>0</v>
      </c>
      <c r="AD304" s="74">
        <f>IF(AND(ISNUMBER('Emissions (start here)'!P304),ISNUMBER(Dispersion!$H$11)),'Emissions (start here)'!P304*2000*453.59/8760/3600*Dispersion!$H$11,0)</f>
        <v>0</v>
      </c>
      <c r="AE304" s="74">
        <f>IF(AND(ISNUMBER('Emissions (start here)'!Q304),ISNUMBER(Dispersion!$I$8)),'Emissions (start here)'!Q304*453.59/3600*Dispersion!$I$8,0)</f>
        <v>0</v>
      </c>
      <c r="AF304" s="74">
        <f>IF(AND(ISNUMBER('Emissions (start here)'!Q304),ISNUMBER(Dispersion!$I$9)),'Emissions (start here)'!Q304*453.59/3600*Dispersion!$I$9,0)</f>
        <v>0</v>
      </c>
      <c r="AG304" s="74">
        <f>IF(AND(ISNUMBER('Emissions (start here)'!R304),ISNUMBER(Dispersion!$I$10)),'Emissions (start here)'!R304*2000*453.59/8760/3600*Dispersion!$I$10,0)</f>
        <v>0</v>
      </c>
      <c r="AH304" s="74">
        <f>IF(AND(ISNUMBER('Emissions (start here)'!R304),ISNUMBER(Dispersion!$I$11)),'Emissions (start here)'!R304*2000*453.59/8760/3600*Dispersion!$I$11,0)</f>
        <v>0</v>
      </c>
      <c r="AI304" s="74">
        <f>IF(AND(ISNUMBER('Emissions (start here)'!S304),ISNUMBER(Dispersion!$J$8)),'Emissions (start here)'!S304*453.59/3600*Dispersion!$J$8,0)</f>
        <v>0</v>
      </c>
      <c r="AJ304" s="74">
        <f>IF(AND(ISNUMBER('Emissions (start here)'!S304),ISNUMBER(Dispersion!$J$9)),'Emissions (start here)'!S304*453.59/3600*Dispersion!$J$9,0)</f>
        <v>0</v>
      </c>
      <c r="AK304" s="74">
        <f>IF(AND(ISNUMBER('Emissions (start here)'!T304),ISNUMBER(Dispersion!$J$10)),'Emissions (start here)'!T304*2000*453.59/8760/3600*Dispersion!$J$10,0)</f>
        <v>0</v>
      </c>
      <c r="AL304" s="74">
        <f>IF(AND(ISNUMBER('Emissions (start here)'!T304),ISNUMBER(Dispersion!$J$11)),'Emissions (start here)'!T304*2000*453.59/8760/3600*Dispersion!$J$11,0)</f>
        <v>0</v>
      </c>
      <c r="AM304" s="74">
        <f>IF(AND(ISNUMBER('Emissions (start here)'!U304),ISNUMBER(Dispersion!$K$8)),'Emissions (start here)'!U304*453.59/3600*Dispersion!$K$8,0)</f>
        <v>0</v>
      </c>
      <c r="AN304" s="74">
        <f>IF(AND(ISNUMBER('Emissions (start here)'!U304),ISNUMBER(Dispersion!$K$9)),'Emissions (start here)'!U304*453.59/3600*Dispersion!$K$9,0)</f>
        <v>0</v>
      </c>
      <c r="AO304" s="74">
        <f>IF(AND(ISNUMBER('Emissions (start here)'!V304),ISNUMBER(Dispersion!$K$10)),'Emissions (start here)'!V304*2000*453.59/8760/3600*Dispersion!$K$10,0)</f>
        <v>0</v>
      </c>
      <c r="AP304" s="74">
        <f>IF(AND(ISNUMBER('Emissions (start here)'!V304),ISNUMBER(Dispersion!$K$11)),'Emissions (start here)'!V304*2000*453.59/8760/3600*Dispersion!$K$11,0)</f>
        <v>0</v>
      </c>
      <c r="AQ304" s="74">
        <f>IF(AND(ISNUMBER('Emissions (start here)'!W304),ISNUMBER(Dispersion!$L$8)),'Emissions (start here)'!W304*453.59/3600*Dispersion!$L$8,0)</f>
        <v>0</v>
      </c>
      <c r="AR304" s="74">
        <f>IF(AND(ISNUMBER('Emissions (start here)'!W304),ISNUMBER(Dispersion!$L$9)),'Emissions (start here)'!W304*453.59/3600*Dispersion!$L$9,0)</f>
        <v>0</v>
      </c>
      <c r="AS304" s="74">
        <f>IF(AND(ISNUMBER('Emissions (start here)'!X304),ISNUMBER(Dispersion!$L$10)),'Emissions (start here)'!X304*2000*453.59/8760/3600*Dispersion!$L$10,0)</f>
        <v>0</v>
      </c>
      <c r="AT304" s="74">
        <f>IF(AND(ISNUMBER('Emissions (start here)'!X304),ISNUMBER(Dispersion!$L$11)),'Emissions (start here)'!X304*2000*453.59/8760/3600*Dispersion!$L$11,0)</f>
        <v>0</v>
      </c>
      <c r="AU304" s="74">
        <f>IF(AND(ISNUMBER('Emissions (start here)'!Y304),ISNUMBER(Dispersion!$M$8)),'Emissions (start here)'!Y304*453.59/3600*Dispersion!$M$8,0)</f>
        <v>0</v>
      </c>
      <c r="AV304" s="74">
        <f>IF(AND(ISNUMBER('Emissions (start here)'!Y304),ISNUMBER(Dispersion!$M$9)),'Emissions (start here)'!Y304*453.59/3600*Dispersion!$M$9,0)</f>
        <v>0</v>
      </c>
      <c r="AW304" s="74">
        <f>IF(AND(ISNUMBER('Emissions (start here)'!Z304),ISNUMBER(Dispersion!$M$10)),'Emissions (start here)'!Z304*2000*453.59/8760/3600*Dispersion!$M$10,0)</f>
        <v>0</v>
      </c>
      <c r="AX304" s="74">
        <f>IF(AND(ISNUMBER('Emissions (start here)'!Z304),ISNUMBER(Dispersion!$M$11)),'Emissions (start here)'!Z304*2000*453.59/8760/3600*Dispersion!$M$11,0)</f>
        <v>0</v>
      </c>
      <c r="AY304" s="74">
        <f>IF(AND(ISNUMBER('Emissions (start here)'!AA304),ISNUMBER(Dispersion!$N$8)),'Emissions (start here)'!AA304*453.59/3600*Dispersion!$N$8,0)</f>
        <v>0</v>
      </c>
      <c r="AZ304" s="74">
        <f>IF(AND(ISNUMBER('Emissions (start here)'!AA304),ISNUMBER(Dispersion!$N$9)),'Emissions (start here)'!AA304*453.59/3600*Dispersion!$N$9,0)</f>
        <v>0</v>
      </c>
      <c r="BA304" s="74">
        <f>IF(AND(ISNUMBER('Emissions (start here)'!AB304),ISNUMBER(Dispersion!$N$10)),'Emissions (start here)'!AB304*2000*453.59/8760/3600*Dispersion!$N$10,0)</f>
        <v>0</v>
      </c>
      <c r="BB304" s="74">
        <f>IF(AND(ISNUMBER('Emissions (start here)'!AB304),ISNUMBER(Dispersion!$N$11)),'Emissions (start here)'!AB304*2000*453.59/8760/3600*Dispersion!$N$11,0)</f>
        <v>0</v>
      </c>
      <c r="BC304" s="74">
        <f>IF(AND(ISNUMBER('Emissions (start here)'!AC304),ISNUMBER(Dispersion!$O$8)),'Emissions (start here)'!AC304*453.59/3600*Dispersion!$O$8,0)</f>
        <v>0</v>
      </c>
      <c r="BD304" s="74">
        <f>IF(AND(ISNUMBER('Emissions (start here)'!AC304),ISNUMBER(Dispersion!$O$9)),'Emissions (start here)'!AC304*453.59/3600*Dispersion!$O$9,0)</f>
        <v>0</v>
      </c>
      <c r="BE304" s="74">
        <f>IF(AND(ISNUMBER('Emissions (start here)'!AD304),ISNUMBER(Dispersion!$O$10)),'Emissions (start here)'!AD304*2000*453.59/8760/3600*Dispersion!$O$10,0)</f>
        <v>0</v>
      </c>
      <c r="BF304" s="74">
        <f>IF(AND(ISNUMBER('Emissions (start here)'!AD304),ISNUMBER(Dispersion!$O$11)),'Emissions (start here)'!AD304*2000*453.59/8760/3600*Dispersion!$O$11,0)</f>
        <v>0</v>
      </c>
      <c r="BG304" s="74">
        <f>IF(AND(ISNUMBER('Emissions (start here)'!AE304),ISNUMBER(Dispersion!$P$8)),'Emissions (start here)'!AE304*453.59/3600*Dispersion!$P$8,0)</f>
        <v>0</v>
      </c>
      <c r="BH304" s="74">
        <f>IF(AND(ISNUMBER('Emissions (start here)'!AE304),ISNUMBER(Dispersion!$P$9)),'Emissions (start here)'!AE304*453.59/3600*Dispersion!$P$9,0)</f>
        <v>0</v>
      </c>
      <c r="BI304" s="74">
        <f>IF(AND(ISNUMBER('Emissions (start here)'!AF304),ISNUMBER(Dispersion!$P$10)),'Emissions (start here)'!AF304*2000*453.59/8760/3600*Dispersion!$P$10,0)</f>
        <v>0</v>
      </c>
      <c r="BJ304" s="74">
        <f>IF(AND(ISNUMBER('Emissions (start here)'!AF304),ISNUMBER(Dispersion!$P$11)),'Emissions (start here)'!AF304*2000*453.59/8760/3600*Dispersion!$P$11,0)</f>
        <v>0</v>
      </c>
      <c r="BK304" s="74">
        <f>IF(AND(ISNUMBER('Emissions (start here)'!AG304),ISNUMBER(Dispersion!$Q$8)),'Emissions (start here)'!AG304*453.59/3600*Dispersion!$Q$8,0)</f>
        <v>0</v>
      </c>
      <c r="BL304" s="74">
        <f>IF(AND(ISNUMBER('Emissions (start here)'!AG304),ISNUMBER(Dispersion!$Q$9)),'Emissions (start here)'!AG304*453.59/3600*Dispersion!$Q$9,0)</f>
        <v>0</v>
      </c>
      <c r="BM304" s="74">
        <f>IF(AND(ISNUMBER('Emissions (start here)'!AH304),ISNUMBER(Dispersion!$Q$10)),'Emissions (start here)'!AH304*2000*453.59/8760/3600*Dispersion!$Q$10,0)</f>
        <v>0</v>
      </c>
      <c r="BN304" s="74">
        <f>IF(AND(ISNUMBER('Emissions (start here)'!AH304),ISNUMBER(Dispersion!$Q$11)),'Emissions (start here)'!AH304*2000*453.59/8760/3600*Dispersion!$Q$11,0)</f>
        <v>0</v>
      </c>
      <c r="BO304" s="74">
        <f>IF(AND(ISNUMBER('Emissions (start here)'!AI304),ISNUMBER(Dispersion!$R$8)),'Emissions (start here)'!AI304*453.59/3600*Dispersion!$R$8,0)</f>
        <v>0</v>
      </c>
      <c r="BP304" s="74">
        <f>IF(AND(ISNUMBER('Emissions (start here)'!AI304),ISNUMBER(Dispersion!$R$9)),'Emissions (start here)'!AI304*453.59/3600*Dispersion!$R$9,0)</f>
        <v>0</v>
      </c>
      <c r="BQ304" s="74">
        <f>IF(AND(ISNUMBER('Emissions (start here)'!AJ304),ISNUMBER(Dispersion!$R$10)),'Emissions (start here)'!AJ304*2000*453.59/8760/3600*Dispersion!$R$10,0)</f>
        <v>0</v>
      </c>
      <c r="BR304" s="74">
        <f>IF(AND(ISNUMBER('Emissions (start here)'!AJ304),ISNUMBER(Dispersion!$R$11)),'Emissions (start here)'!AJ304*2000*453.59/8760/3600*Dispersion!$R$11,0)</f>
        <v>0</v>
      </c>
      <c r="BS304" s="74">
        <f>IF(AND(ISNUMBER('Emissions (start here)'!AK304),ISNUMBER(Dispersion!$S$8)),'Emissions (start here)'!AK304*453.59/3600*Dispersion!$S$8,0)</f>
        <v>0</v>
      </c>
      <c r="BT304" s="74">
        <f>IF(AND(ISNUMBER('Emissions (start here)'!AK304),ISNUMBER(Dispersion!$S$9)),'Emissions (start here)'!AK304*453.59/3600*Dispersion!$S$9,0)</f>
        <v>0</v>
      </c>
      <c r="BU304" s="74">
        <f>IF(AND(ISNUMBER('Emissions (start here)'!AL304),ISNUMBER(Dispersion!$S$10)),'Emissions (start here)'!AL304*2000*453.59/8760/3600*Dispersion!$S$10,0)</f>
        <v>0</v>
      </c>
      <c r="BV304" s="74">
        <f>IF(AND(ISNUMBER('Emissions (start here)'!AL304),ISNUMBER(Dispersion!$S$11)),'Emissions (start here)'!AL304*2000*453.59/8760/3600*Dispersion!$S$11,0)</f>
        <v>0</v>
      </c>
      <c r="BW304" s="74">
        <f>IF(AND(ISNUMBER('Emissions (start here)'!AM304),ISNUMBER(Dispersion!$T$8)),'Emissions (start here)'!AM304*453.59/3600*Dispersion!$T$8,0)</f>
        <v>0</v>
      </c>
      <c r="BX304" s="74">
        <f>IF(AND(ISNUMBER('Emissions (start here)'!AM304),ISNUMBER(Dispersion!$T$9)),'Emissions (start here)'!AM304*453.59/3600*Dispersion!$T$9,0)</f>
        <v>0</v>
      </c>
      <c r="BY304" s="74">
        <f>IF(AND(ISNUMBER('Emissions (start here)'!AN304),ISNUMBER(Dispersion!$T$10)),'Emissions (start here)'!AN304*2000*453.59/8760/3600*Dispersion!$T$10,0)</f>
        <v>0</v>
      </c>
      <c r="BZ304" s="74">
        <f>IF(AND(ISNUMBER('Emissions (start here)'!AN304),ISNUMBER(Dispersion!$T$11)),'Emissions (start here)'!AN304*2000*453.59/8760/3600*Dispersion!$T$11,0)</f>
        <v>0</v>
      </c>
      <c r="CA304" s="74">
        <f>IF(AND(ISNUMBER('Emissions (start here)'!AO304),ISNUMBER(Dispersion!$U$8)),'Emissions (start here)'!AO304*453.59/3600*Dispersion!$U$8,0)</f>
        <v>0</v>
      </c>
      <c r="CB304" s="74">
        <f>IF(AND(ISNUMBER('Emissions (start here)'!AO304),ISNUMBER(Dispersion!$U$9)),'Emissions (start here)'!AO304*453.59/3600*Dispersion!$U$9,0)</f>
        <v>0</v>
      </c>
      <c r="CC304" s="74">
        <f>IF(AND(ISNUMBER('Emissions (start here)'!AP304),ISNUMBER(Dispersion!$U$10)),'Emissions (start here)'!AP304*2000*453.59/8760/3600*Dispersion!$U$10,0)</f>
        <v>0</v>
      </c>
      <c r="CD304" s="74">
        <f>IF(AND(ISNUMBER('Emissions (start here)'!AP304),ISNUMBER(Dispersion!$U$11)),'Emissions (start here)'!AP304*2000*453.59/8760/3600*Dispersion!$U$11,0)</f>
        <v>0</v>
      </c>
      <c r="CE304" s="74">
        <f>IF(AND(ISNUMBER('Emissions (start here)'!AQ304),ISNUMBER(Dispersion!$V$8)),'Emissions (start here)'!AQ304*453.59/3600*Dispersion!$V$8,0)</f>
        <v>0</v>
      </c>
      <c r="CF304" s="74">
        <f>IF(AND(ISNUMBER('Emissions (start here)'!AQ304),ISNUMBER(Dispersion!$V$9)),'Emissions (start here)'!AQ304*453.59/3600*Dispersion!$V$9,0)</f>
        <v>0</v>
      </c>
      <c r="CG304" s="74">
        <f>IF(AND(ISNUMBER('Emissions (start here)'!AR304),ISNUMBER(Dispersion!$V$10)),'Emissions (start here)'!AR304*2000*453.59/8760/3600*Dispersion!$V$10,0)</f>
        <v>0</v>
      </c>
      <c r="CH304" s="74">
        <f>IF(AND(ISNUMBER('Emissions (start here)'!AR304),ISNUMBER(Dispersion!$V$11)),'Emissions (start here)'!AR304*2000*453.59/8760/3600*Dispersion!$V$11,0)</f>
        <v>0</v>
      </c>
      <c r="CI304" s="74">
        <f>IF(AND(ISNUMBER('Emissions (start here)'!AS304),ISNUMBER(Dispersion!$W$8)),'Emissions (start here)'!AS304*453.59/3600*Dispersion!$W$8,0)</f>
        <v>0</v>
      </c>
      <c r="CJ304" s="74">
        <f>IF(AND(ISNUMBER('Emissions (start here)'!AS304),ISNUMBER(Dispersion!$W$9)),'Emissions (start here)'!AS304*453.59/3600*Dispersion!$W$9,0)</f>
        <v>0</v>
      </c>
      <c r="CK304" s="74">
        <f>IF(AND(ISNUMBER('Emissions (start here)'!AT304),ISNUMBER(Dispersion!$W$10)),'Emissions (start here)'!AT304*2000*453.59/8760/3600*Dispersion!$W$10,0)</f>
        <v>0</v>
      </c>
      <c r="CL304" s="74">
        <f>IF(AND(ISNUMBER('Emissions (start here)'!AT304),ISNUMBER(Dispersion!$W$11)),'Emissions (start here)'!AT304*2000*453.59/8760/3600*Dispersion!$W$11,0)</f>
        <v>0</v>
      </c>
      <c r="CM304" s="74">
        <f>IF(AND(ISNUMBER('Emissions (start here)'!AU304),ISNUMBER(Dispersion!$X$8)),'Emissions (start here)'!AU304*453.59/3600*Dispersion!$X$8,0)</f>
        <v>0</v>
      </c>
      <c r="CN304" s="74">
        <f>IF(AND(ISNUMBER('Emissions (start here)'!AU304),ISNUMBER(Dispersion!$X$9)),'Emissions (start here)'!AU304*453.59/3600*Dispersion!$X$9,0)</f>
        <v>0</v>
      </c>
      <c r="CO304" s="74">
        <f>IF(AND(ISNUMBER('Emissions (start here)'!AV304),ISNUMBER(Dispersion!$X$10)),'Emissions (start here)'!AV304*2000*453.59/8760/3600*Dispersion!$X$10,0)</f>
        <v>0</v>
      </c>
      <c r="CP304" s="74">
        <f>IF(AND(ISNUMBER('Emissions (start here)'!AV304),ISNUMBER(Dispersion!$X$11)),'Emissions (start here)'!AV304*2000*453.59/8760/3600*Dispersion!$X$11,0)</f>
        <v>0</v>
      </c>
      <c r="CQ304" s="74">
        <f>IF(AND(ISNUMBER('Emissions (start here)'!AW304),ISNUMBER(Dispersion!$Y$8)),'Emissions (start here)'!AW304*453.59/3600*Dispersion!$Y$8,0)</f>
        <v>0</v>
      </c>
      <c r="CR304" s="74">
        <f>IF(AND(ISNUMBER('Emissions (start here)'!AW304),ISNUMBER(Dispersion!$Y$9)),'Emissions (start here)'!AW304*453.59/3600*Dispersion!$Y$9,0)</f>
        <v>0</v>
      </c>
      <c r="CS304" s="74">
        <f>IF(AND(ISNUMBER('Emissions (start here)'!AX304),ISNUMBER(Dispersion!$Y$10)),'Emissions (start here)'!AX304*2000*453.59/8760/3600*Dispersion!$Y$10,0)</f>
        <v>0</v>
      </c>
      <c r="CT304" s="74">
        <f>IF(AND(ISNUMBER('Emissions (start here)'!AX304),ISNUMBER(Dispersion!$Y$11)),'Emissions (start here)'!AX304*2000*453.59/8760/3600*Dispersion!$Y$11,0)</f>
        <v>0</v>
      </c>
      <c r="CU304" s="74">
        <f>IF(AND(ISNUMBER('Emissions (start here)'!AY304),ISNUMBER(Dispersion!$Z$8)),'Emissions (start here)'!AY304*453.59/3600*Dispersion!$Z$8,0)</f>
        <v>0</v>
      </c>
      <c r="CV304" s="74">
        <f>IF(AND(ISNUMBER('Emissions (start here)'!AY304),ISNUMBER(Dispersion!$Z$9)),'Emissions (start here)'!AY304*453.59/3600*Dispersion!$Z$9,0)</f>
        <v>0</v>
      </c>
      <c r="CW304" s="74">
        <f>IF(AND(ISNUMBER('Emissions (start here)'!AZ304),ISNUMBER(Dispersion!$Z$10)),'Emissions (start here)'!AZ304*2000*453.59/8760/3600*Dispersion!$Z$10,0)</f>
        <v>0</v>
      </c>
      <c r="CX304" s="74">
        <f>IF(AND(ISNUMBER('Emissions (start here)'!AZ304),ISNUMBER(Dispersion!$Z$11)),'Emissions (start here)'!AZ304*2000*453.59/8760/3600*Dispersion!$Z$11,0)</f>
        <v>0</v>
      </c>
      <c r="CY304" s="74">
        <f>IF(AND(ISNUMBER('Emissions (start here)'!BA304),ISNUMBER(Dispersion!$AA$8)),'Emissions (start here)'!BA304*453.59/3600*Dispersion!$AA$8,0)</f>
        <v>0</v>
      </c>
      <c r="CZ304" s="74">
        <f>IF(AND(ISNUMBER('Emissions (start here)'!BA304),ISNUMBER(Dispersion!$AA$9)),'Emissions (start here)'!BA304*453.59/3600*Dispersion!$AA$9,0)</f>
        <v>0</v>
      </c>
      <c r="DA304" s="74">
        <f>IF(AND(ISNUMBER('Emissions (start here)'!BB304),ISNUMBER(Dispersion!$AA$10)),'Emissions (start here)'!BB304*2000*453.59/8760/3600*Dispersion!$AA$10,0)</f>
        <v>0</v>
      </c>
      <c r="DB304" s="74">
        <f>IF(AND(ISNUMBER('Emissions (start here)'!BB304),ISNUMBER(Dispersion!$AA$11)),'Emissions (start here)'!BB304*2000*453.59/8760/3600*Dispersion!$AA$11,0)</f>
        <v>0</v>
      </c>
      <c r="DC304" s="74">
        <f>IF(AND(ISNUMBER('Emissions (start here)'!BC304),ISNUMBER(Dispersion!$AB$8)),'Emissions (start here)'!BC304*453.59/3600*Dispersion!$AB$8,0)</f>
        <v>0</v>
      </c>
      <c r="DD304" s="74">
        <f>IF(AND(ISNUMBER('Emissions (start here)'!BC304),ISNUMBER(Dispersion!$AB$9)),'Emissions (start here)'!BC304*453.59/3600*Dispersion!$AB$9,0)</f>
        <v>0</v>
      </c>
      <c r="DE304" s="74">
        <f>IF(AND(ISNUMBER('Emissions (start here)'!BD304),ISNUMBER(Dispersion!$AB$10)),'Emissions (start here)'!BD304*2000*453.59/8760/3600*Dispersion!$AB$10,0)</f>
        <v>0</v>
      </c>
      <c r="DF304" s="74">
        <f>IF(AND(ISNUMBER('Emissions (start here)'!BD304),ISNUMBER(Dispersion!$AB$11)),'Emissions (start here)'!BD304*2000*453.59/8760/3600*Dispersion!$AB$11,0)</f>
        <v>0</v>
      </c>
      <c r="DG304" s="74">
        <f>IF(AND(ISNUMBER('Emissions (start here)'!BE304),ISNUMBER(Dispersion!$AC$8)),'Emissions (start here)'!BE304*453.59/3600*Dispersion!$AC$8,0)</f>
        <v>0</v>
      </c>
      <c r="DH304" s="74">
        <f>IF(AND(ISNUMBER('Emissions (start here)'!BE304),ISNUMBER(Dispersion!$AC$9)),'Emissions (start here)'!BE304*453.59/3600*Dispersion!$AC$9,0)</f>
        <v>0</v>
      </c>
      <c r="DI304" s="74">
        <f>IF(AND(ISNUMBER('Emissions (start here)'!BF304),ISNUMBER(Dispersion!$AC$10)),'Emissions (start here)'!BF304*2000*453.59/8760/3600*Dispersion!$AC$10,0)</f>
        <v>0</v>
      </c>
      <c r="DJ304" s="74">
        <f>IF(AND(ISNUMBER('Emissions (start here)'!BF304),ISNUMBER(Dispersion!$AC$11)),'Emissions (start here)'!BF304*2000*453.59/8760/3600*Dispersion!$AC$11,0)</f>
        <v>0</v>
      </c>
      <c r="DK304" s="74">
        <f>IF(AND(ISNUMBER('Emissions (start here)'!BG304),ISNUMBER(Dispersion!$AD$8)),'Emissions (start here)'!BG304*453.59/3600*Dispersion!$AD$8,0)</f>
        <v>0</v>
      </c>
      <c r="DL304" s="74">
        <f>IF(AND(ISNUMBER('Emissions (start here)'!BG304),ISNUMBER(Dispersion!$AD$9)),'Emissions (start here)'!BG304*453.59/3600*Dispersion!$AD$9,0)</f>
        <v>0</v>
      </c>
      <c r="DM304" s="74">
        <f>IF(AND(ISNUMBER('Emissions (start here)'!BH304),ISNUMBER(Dispersion!$AD$10)),'Emissions (start here)'!BH304*2000*453.59/8760/3600*Dispersion!$AD$10,0)</f>
        <v>0</v>
      </c>
      <c r="DN304" s="74">
        <f>IF(AND(ISNUMBER('Emissions (start here)'!BH304),ISNUMBER(Dispersion!$AD$11)),'Emissions (start here)'!BH304*2000*453.59/8760/3600*Dispersion!$AD$11,0)</f>
        <v>0</v>
      </c>
      <c r="DO304" s="74">
        <f>IF(AND(ISNUMBER('Emissions (start here)'!BI304),ISNUMBER(Dispersion!$AE$8)),'Emissions (start here)'!BI304*453.59/3600*Dispersion!$AE$8,0)</f>
        <v>0</v>
      </c>
      <c r="DP304" s="74">
        <f>IF(AND(ISNUMBER('Emissions (start here)'!BI304),ISNUMBER(Dispersion!$AE$9)),'Emissions (start here)'!BI304*453.59/3600*Dispersion!$AE$9,0)</f>
        <v>0</v>
      </c>
      <c r="DQ304" s="74">
        <f>IF(AND(ISNUMBER('Emissions (start here)'!BJ304),ISNUMBER(Dispersion!$AE$10)),'Emissions (start here)'!BJ304*2000*453.59/8760/3600*Dispersion!$AE$10,0)</f>
        <v>0</v>
      </c>
      <c r="DR304" s="74">
        <f>IF(AND(ISNUMBER('Emissions (start here)'!BJ304),ISNUMBER(Dispersion!$AE$11)),'Emissions (start here)'!BJ304*2000*453.59/8760/3600*Dispersion!$AE$11,0)</f>
        <v>0</v>
      </c>
      <c r="DS304" s="74">
        <f>IF(AND(ISNUMBER('Emissions (start here)'!BK304),ISNUMBER(Dispersion!$AF$8)),'Emissions (start here)'!BK304*453.59/3600*Dispersion!$AF$8,0)</f>
        <v>0</v>
      </c>
      <c r="DT304" s="74">
        <f>IF(AND(ISNUMBER('Emissions (start here)'!BK304),ISNUMBER(Dispersion!$AF$9)),'Emissions (start here)'!BK304*453.59/3600*Dispersion!$AF$9,0)</f>
        <v>0</v>
      </c>
      <c r="DU304" s="74">
        <f>IF(AND(ISNUMBER('Emissions (start here)'!BL304),ISNUMBER(Dispersion!$AF$10)),'Emissions (start here)'!BL304*2000*453.59/8760/3600*Dispersion!$AF$10,0)</f>
        <v>0</v>
      </c>
      <c r="DV304" s="74">
        <f>IF(AND(ISNUMBER('Emissions (start here)'!BL304),ISNUMBER(Dispersion!$AF$11)),'Emissions (start here)'!BL304*2000*453.59/8760/3600*Dispersion!$AF$11,0)</f>
        <v>0</v>
      </c>
      <c r="DW304" s="74">
        <f>IF(AND(ISNUMBER('Emissions (start here)'!BM304),ISNUMBER(Dispersion!$AG$8)),'Emissions (start here)'!BM304*453.59/3600*Dispersion!$AG$8,0)</f>
        <v>0</v>
      </c>
      <c r="DX304" s="74">
        <f>IF(AND(ISNUMBER('Emissions (start here)'!BM304),ISNUMBER(Dispersion!$AG$9)),'Emissions (start here)'!BM304*453.59/3600*Dispersion!$AG$9,0)</f>
        <v>0</v>
      </c>
      <c r="DY304" s="74">
        <f>IF(AND(ISNUMBER('Emissions (start here)'!BN304),ISNUMBER(Dispersion!$AG$10)),'Emissions (start here)'!BN304*2000*453.59/8760/3600*Dispersion!$AG$10,0)</f>
        <v>0</v>
      </c>
      <c r="DZ304" s="74">
        <f>IF(AND(ISNUMBER('Emissions (start here)'!BN304),ISNUMBER(Dispersion!$AG$11)),'Emissions (start here)'!BN304*2000*453.59/8760/3600*Dispersion!$AG$11,0)</f>
        <v>0</v>
      </c>
      <c r="EA304" s="74">
        <f>IF(AND(ISNUMBER('Emissions (start here)'!BO304),ISNUMBER(Dispersion!$AH$8)),'Emissions (start here)'!BO304*453.59/3600*Dispersion!$AH$8,0)</f>
        <v>0</v>
      </c>
      <c r="EB304" s="74">
        <f>IF(AND(ISNUMBER('Emissions (start here)'!BO304),ISNUMBER(Dispersion!$AH$9)),'Emissions (start here)'!BO304*453.59/3600*Dispersion!$AH$9,0)</f>
        <v>0</v>
      </c>
      <c r="EC304" s="74">
        <f>IF(AND(ISNUMBER('Emissions (start here)'!BP304),ISNUMBER(Dispersion!$AH$10)),'Emissions (start here)'!BP304*2000*453.59/8760/3600*Dispersion!$AH$10,0)</f>
        <v>0</v>
      </c>
      <c r="ED304" s="74">
        <f>IF(AND(ISNUMBER('Emissions (start here)'!BP304),ISNUMBER(Dispersion!$AH$11)),'Emissions (start here)'!BP304*2000*453.59/8760/3600*Dispersion!$AH$11,0)</f>
        <v>0</v>
      </c>
      <c r="EE304" s="74">
        <f>IF(AND(ISNUMBER('Emissions (start here)'!BQ304),ISNUMBER(Dispersion!$AI$8)),'Emissions (start here)'!BQ304*453.59/3600*Dispersion!$AI$8,0)</f>
        <v>0</v>
      </c>
      <c r="EF304" s="74">
        <f>IF(AND(ISNUMBER('Emissions (start here)'!BQ304),ISNUMBER(Dispersion!$AI$9)),'Emissions (start here)'!BQ304*453.59/3600*Dispersion!$AI$9,0)</f>
        <v>0</v>
      </c>
      <c r="EG304" s="74">
        <f>IF(AND(ISNUMBER('Emissions (start here)'!BR304),ISNUMBER(Dispersion!$AI$10)),'Emissions (start here)'!BR304*2000*453.59/8760/3600*Dispersion!$AI$10,0)</f>
        <v>0</v>
      </c>
      <c r="EH304" s="74">
        <f>IF(AND(ISNUMBER('Emissions (start here)'!BR304),ISNUMBER(Dispersion!$AI$11)),'Emissions (start here)'!BR304*2000*453.59/8760/3600*Dispersion!$AI$11,0)</f>
        <v>0</v>
      </c>
      <c r="EI304" s="74">
        <f>IF(AND(ISNUMBER('Emissions (start here)'!BS304),ISNUMBER(Dispersion!$AJ$8)),'Emissions (start here)'!BS304*453.59/3600*Dispersion!$AJ$8,0)</f>
        <v>0</v>
      </c>
      <c r="EJ304" s="74">
        <f>IF(AND(ISNUMBER('Emissions (start here)'!BS304),ISNUMBER(Dispersion!$AJ$9)),'Emissions (start here)'!BS304*453.59/3600*Dispersion!$AJ$9,0)</f>
        <v>0</v>
      </c>
      <c r="EK304" s="74">
        <f>IF(AND(ISNUMBER('Emissions (start here)'!BT304),ISNUMBER(Dispersion!$AJ$10)),'Emissions (start here)'!BT304*2000*453.59/8760/3600*Dispersion!$AJ$10,0)</f>
        <v>0</v>
      </c>
      <c r="EL304" s="74">
        <f>IF(AND(ISNUMBER('Emissions (start here)'!BT304),ISNUMBER(Dispersion!$AJ$11)),'Emissions (start here)'!BT304*2000*453.59/8760/3600*Dispersion!$AJ$11,0)</f>
        <v>0</v>
      </c>
      <c r="EM304" s="74">
        <f>IF(AND(ISNUMBER('Emissions (start here)'!BU304),ISNUMBER(Dispersion!$AK$8)),'Emissions (start here)'!BU304*453.59/3600*Dispersion!$AK$8,0)</f>
        <v>0</v>
      </c>
      <c r="EN304" s="74">
        <f>IF(AND(ISNUMBER('Emissions (start here)'!BU304),ISNUMBER(Dispersion!$AK$9)),'Emissions (start here)'!BU304*453.59/3600*Dispersion!$AK$9,0)</f>
        <v>0</v>
      </c>
      <c r="EO304" s="74">
        <f>IF(AND(ISNUMBER('Emissions (start here)'!BV304),ISNUMBER(Dispersion!$AK$10)),'Emissions (start here)'!BV304*2000*453.59/8760/3600*Dispersion!$AK$10,0)</f>
        <v>0</v>
      </c>
      <c r="EP304" s="74">
        <f>IF(AND(ISNUMBER('Emissions (start here)'!BV304),ISNUMBER(Dispersion!$AK$11)),'Emissions (start here)'!BV304*2000*453.59/8760/3600*Dispersion!$AK$11,0)</f>
        <v>0</v>
      </c>
      <c r="EQ304" s="74">
        <f>IF(AND(ISNUMBER('Emissions (start here)'!BW304),ISNUMBER(Dispersion!$AL$8)),'Emissions (start here)'!BW304*453.59/3600*Dispersion!$AL$8,0)</f>
        <v>0</v>
      </c>
      <c r="ER304" s="74">
        <f>IF(AND(ISNUMBER('Emissions (start here)'!BW304),ISNUMBER(Dispersion!$AL$9)),'Emissions (start here)'!BW304*453.59/3600*Dispersion!$AL$9,0)</f>
        <v>0</v>
      </c>
      <c r="ES304" s="74">
        <f>IF(AND(ISNUMBER('Emissions (start here)'!BX304),ISNUMBER(Dispersion!$AL$10)),'Emissions (start here)'!BX304*2000*453.59/8760/3600*Dispersion!$AL$10,0)</f>
        <v>0</v>
      </c>
      <c r="ET304" s="74">
        <f>IF(AND(ISNUMBER('Emissions (start here)'!BX304),ISNUMBER(Dispersion!$AL$11)),'Emissions (start here)'!BX304*2000*453.59/8760/3600*Dispersion!$AL$11,0)</f>
        <v>0</v>
      </c>
      <c r="EU304" s="74">
        <f>IF(AND(ISNUMBER('Emissions (start here)'!BY304),ISNUMBER(Dispersion!$AM$8)),'Emissions (start here)'!BY304*453.59/3600*Dispersion!$AM$8,0)</f>
        <v>0</v>
      </c>
      <c r="EV304" s="74">
        <f>IF(AND(ISNUMBER('Emissions (start here)'!BY304),ISNUMBER(Dispersion!$AM$9)),'Emissions (start here)'!BY304*453.59/3600*Dispersion!$AM$9,0)</f>
        <v>0</v>
      </c>
      <c r="EW304" s="74">
        <f>IF(AND(ISNUMBER('Emissions (start here)'!BZ304),ISNUMBER(Dispersion!$AM$10)),'Emissions (start here)'!BZ304*2000*453.59/8760/3600*Dispersion!$AM$10,0)</f>
        <v>0</v>
      </c>
      <c r="EX304" s="74">
        <f>IF(AND(ISNUMBER('Emissions (start here)'!BZ304),ISNUMBER(Dispersion!$AM$11)),'Emissions (start here)'!BZ304*2000*453.59/8760/3600*Dispersion!$AM$11,0)</f>
        <v>0</v>
      </c>
      <c r="EY304" s="74">
        <f>IF(AND(ISNUMBER('Emissions (start here)'!CA304),ISNUMBER(Dispersion!$AN$8)),'Emissions (start here)'!CA304*453.59/3600*Dispersion!$AN$8,0)</f>
        <v>0</v>
      </c>
      <c r="EZ304" s="74">
        <f>IF(AND(ISNUMBER('Emissions (start here)'!CA304),ISNUMBER(Dispersion!$AN$9)),'Emissions (start here)'!CA304*453.59/3600*Dispersion!$AN$9,0)</f>
        <v>0</v>
      </c>
      <c r="FA304" s="74">
        <f>IF(AND(ISNUMBER('Emissions (start here)'!CB304),ISNUMBER(Dispersion!$AN$10)),'Emissions (start here)'!CB304*2000*453.59/8760/3600*Dispersion!$AN$10,0)</f>
        <v>0</v>
      </c>
      <c r="FB304" s="74">
        <f>IF(AND(ISNUMBER('Emissions (start here)'!CB304),ISNUMBER(Dispersion!$AN$11)),'Emissions (start here)'!CB304*2000*453.59/8760/3600*Dispersion!$AN$11,0)</f>
        <v>0</v>
      </c>
      <c r="FC304" s="74">
        <f>IF(AND(ISNUMBER('Emissions (start here)'!CC304),ISNUMBER(Dispersion!$AO$8)),'Emissions (start here)'!CC304*453.59/3600*Dispersion!$AO$8,0)</f>
        <v>0</v>
      </c>
      <c r="FD304" s="74">
        <f>IF(AND(ISNUMBER('Emissions (start here)'!CC304),ISNUMBER(Dispersion!$AO$9)),'Emissions (start here)'!CC304*453.59/3600*Dispersion!$AO$9,0)</f>
        <v>0</v>
      </c>
      <c r="FE304" s="74">
        <f>IF(AND(ISNUMBER('Emissions (start here)'!CD304),ISNUMBER(Dispersion!$AO$10)),'Emissions (start here)'!CD304*2000*453.59/8760/3600*Dispersion!$AO$10,0)</f>
        <v>0</v>
      </c>
      <c r="FF304" s="74">
        <f>IF(AND(ISNUMBER('Emissions (start here)'!CD304),ISNUMBER(Dispersion!$AO$11)),'Emissions (start here)'!CD304*2000*453.59/8760/3600*Dispersion!$AO$11,0)</f>
        <v>0</v>
      </c>
      <c r="FG304" s="74">
        <f>IF(AND(ISNUMBER('Emissions (start here)'!CE304),ISNUMBER(Dispersion!$AP$8)),'Emissions (start here)'!CE304*453.59/3600*Dispersion!$AP$8,0)</f>
        <v>0</v>
      </c>
      <c r="FH304" s="74">
        <f>IF(AND(ISNUMBER('Emissions (start here)'!CE304),ISNUMBER(Dispersion!$AP$9)),'Emissions (start here)'!CE304*453.59/3600*Dispersion!$AP$9,0)</f>
        <v>0</v>
      </c>
      <c r="FI304" s="74">
        <f>IF(AND(ISNUMBER('Emissions (start here)'!CF304),ISNUMBER(Dispersion!$AP$10)),'Emissions (start here)'!CF304*2000*453.59/8760/3600*Dispersion!$AP$10,0)</f>
        <v>0</v>
      </c>
      <c r="FJ304" s="74">
        <f>IF(AND(ISNUMBER('Emissions (start here)'!CF304),ISNUMBER(Dispersion!$AP$11)),'Emissions (start here)'!CF304*2000*453.59/8760/3600*Dispersion!$AP$11,0)</f>
        <v>0</v>
      </c>
      <c r="FK304" s="74">
        <f>IF(AND(ISNUMBER('Emissions (start here)'!CG304),ISNUMBER(Dispersion!$AQ$8)),'Emissions (start here)'!CG304*453.59/3600*Dispersion!$AQ$8,0)</f>
        <v>0</v>
      </c>
      <c r="FL304" s="74">
        <f>IF(AND(ISNUMBER('Emissions (start here)'!CG304),ISNUMBER(Dispersion!$AQ$9)),'Emissions (start here)'!CG304*453.59/3600*Dispersion!$AQ$9,0)</f>
        <v>0</v>
      </c>
      <c r="FM304" s="74">
        <f>IF(AND(ISNUMBER('Emissions (start here)'!CH304),ISNUMBER(Dispersion!$AQ$10)),'Emissions (start here)'!CH304*2000*453.59/8760/3600*Dispersion!$AQ$10,0)</f>
        <v>0</v>
      </c>
      <c r="FN304" s="74">
        <f>IF(AND(ISNUMBER('Emissions (start here)'!CH304),ISNUMBER(Dispersion!$AQ$11)),'Emissions (start here)'!CH304*2000*453.59/8760/3600*Dispersion!$AQ$11,0)</f>
        <v>0</v>
      </c>
      <c r="FO304" s="74">
        <f>IF(AND(ISNUMBER('Emissions (start here)'!CI304),ISNUMBER(Dispersion!$AR$8)),'Emissions (start here)'!CI304*453.59/3600*Dispersion!$AR$8,0)</f>
        <v>0</v>
      </c>
      <c r="FP304" s="74">
        <f>IF(AND(ISNUMBER('Emissions (start here)'!CI304),ISNUMBER(Dispersion!$AR$9)),'Emissions (start here)'!CI304*453.59/3600*Dispersion!$AR$9,0)</f>
        <v>0</v>
      </c>
      <c r="FQ304" s="74">
        <f>IF(AND(ISNUMBER('Emissions (start here)'!CJ304),ISNUMBER(Dispersion!$AR$10)),'Emissions (start here)'!CJ304*2000*453.59/8760/3600*Dispersion!$AR$10,0)</f>
        <v>0</v>
      </c>
      <c r="FR304" s="74">
        <f>IF(AND(ISNUMBER('Emissions (start here)'!CJ304),ISNUMBER(Dispersion!$AR$11)),'Emissions (start here)'!CJ304*2000*453.59/8760/3600*Dispersion!$AR$11,0)</f>
        <v>0</v>
      </c>
      <c r="FS304" s="74">
        <f>IF(AND(ISNUMBER('Emissions (start here)'!CK304),ISNUMBER(Dispersion!$AS$8)),'Emissions (start here)'!CK304*453.59/3600*Dispersion!$AS$8,0)</f>
        <v>0</v>
      </c>
      <c r="FT304" s="74">
        <f>IF(AND(ISNUMBER('Emissions (start here)'!CK304),ISNUMBER(Dispersion!$AS$9)),'Emissions (start here)'!CK304*453.59/3600*Dispersion!$AS$9,0)</f>
        <v>0</v>
      </c>
      <c r="FU304" s="74">
        <f>IF(AND(ISNUMBER('Emissions (start here)'!CL304),ISNUMBER(Dispersion!$AS$10)),'Emissions (start here)'!CL304*2000*453.59/8760/3600*Dispersion!$AS$10,0)</f>
        <v>0</v>
      </c>
      <c r="FV304" s="74">
        <f>IF(AND(ISNUMBER('Emissions (start here)'!CL304),ISNUMBER(Dispersion!$AS$11)),'Emissions (start here)'!CL304*2000*453.59/8760/3600*Dispersion!$AS$11,0)</f>
        <v>0</v>
      </c>
      <c r="FW304" s="74">
        <f>IF(AND(ISNUMBER('Emissions (start here)'!CM304),ISNUMBER(Dispersion!$AT$8)),'Emissions (start here)'!CM304*453.59/3600*Dispersion!$AT$8,0)</f>
        <v>0</v>
      </c>
      <c r="FX304" s="74">
        <f>IF(AND(ISNUMBER('Emissions (start here)'!CM304),ISNUMBER(Dispersion!$AT$9)),'Emissions (start here)'!CM304*453.59/3600*Dispersion!$AT$9,0)</f>
        <v>0</v>
      </c>
      <c r="FY304" s="74">
        <f>IF(AND(ISNUMBER('Emissions (start here)'!CN304),ISNUMBER(Dispersion!$AT$10)),'Emissions (start here)'!CN304*2000*453.59/8760/3600*Dispersion!$AT$10,0)</f>
        <v>0</v>
      </c>
      <c r="FZ304" s="74">
        <f>IF(AND(ISNUMBER('Emissions (start here)'!CN304),ISNUMBER(Dispersion!$AT$11)),'Emissions (start here)'!CN304*2000*453.59/8760/3600*Dispersion!$AT$11,0)</f>
        <v>0</v>
      </c>
      <c r="GA304" s="74">
        <f>IF(AND(ISNUMBER('Emissions (start here)'!CO304),ISNUMBER(Dispersion!$AU$8)),'Emissions (start here)'!CO304*453.59/3600*Dispersion!$AU$8,0)</f>
        <v>0</v>
      </c>
      <c r="GB304" s="74">
        <f>IF(AND(ISNUMBER('Emissions (start here)'!CO304),ISNUMBER(Dispersion!$AU$9)),'Emissions (start here)'!CO304*453.59/3600*Dispersion!$AU$9,0)</f>
        <v>0</v>
      </c>
      <c r="GC304" s="74">
        <f>IF(AND(ISNUMBER('Emissions (start here)'!CP304),ISNUMBER(Dispersion!$AU$10)),'Emissions (start here)'!CP304*2000*453.59/8760/3600*Dispersion!$AU$10,0)</f>
        <v>0</v>
      </c>
      <c r="GD304" s="74">
        <f>IF(AND(ISNUMBER('Emissions (start here)'!CP304),ISNUMBER(Dispersion!$AU$11)),'Emissions (start here)'!CP304*2000*453.59/8760/3600*Dispersion!$AU$11,0)</f>
        <v>0</v>
      </c>
      <c r="GE304" s="74">
        <f>IF(AND(ISNUMBER('Emissions (start here)'!CQ304),ISNUMBER(Dispersion!$AV$8)),'Emissions (start here)'!CQ304*453.59/3600*Dispersion!$AV$8,0)</f>
        <v>0</v>
      </c>
      <c r="GF304" s="74">
        <f>IF(AND(ISNUMBER('Emissions (start here)'!CQ304),ISNUMBER(Dispersion!$AV$9)),'Emissions (start here)'!CQ304*453.59/3600*Dispersion!$AV$9,0)</f>
        <v>0</v>
      </c>
      <c r="GG304" s="74">
        <f>IF(AND(ISNUMBER('Emissions (start here)'!CR304),ISNUMBER(Dispersion!$AV$10)),'Emissions (start here)'!CR304*2000*453.59/8760/3600*Dispersion!$AV$10,0)</f>
        <v>0</v>
      </c>
      <c r="GH304" s="74">
        <f>IF(AND(ISNUMBER('Emissions (start here)'!CR304),ISNUMBER(Dispersion!$AV$11)),'Emissions (start here)'!CR304*2000*453.59/8760/3600*Dispersion!$AV$11,0)</f>
        <v>0</v>
      </c>
      <c r="GI304" s="74">
        <f>IF(AND(ISNUMBER('Emissions (start here)'!CS304),ISNUMBER(Dispersion!$AW$8)),'Emissions (start here)'!CS304*453.59/3600*Dispersion!$AW$8,0)</f>
        <v>0</v>
      </c>
      <c r="GJ304" s="74">
        <f>IF(AND(ISNUMBER('Emissions (start here)'!CS304),ISNUMBER(Dispersion!$AW$9)),'Emissions (start here)'!CS304*453.59/3600*Dispersion!$AW$9,0)</f>
        <v>0</v>
      </c>
      <c r="GK304" s="74">
        <f>IF(AND(ISNUMBER('Emissions (start here)'!CT304),ISNUMBER(Dispersion!$AW$10)),'Emissions (start here)'!CT304*2000*453.59/8760/3600*Dispersion!$AW$10,0)</f>
        <v>0</v>
      </c>
      <c r="GL304" s="74">
        <f>IF(AND(ISNUMBER('Emissions (start here)'!CT304),ISNUMBER(Dispersion!$AW$11)),'Emissions (start here)'!CT304*2000*453.59/8760/3600*Dispersion!$AW$11,0)</f>
        <v>0</v>
      </c>
      <c r="GM304" s="74">
        <f>IF(AND(ISNUMBER('Emissions (start here)'!CU304),ISNUMBER(Dispersion!$AX$8)),'Emissions (start here)'!CU304*453.59/3600*Dispersion!$AX$8,0)</f>
        <v>0</v>
      </c>
      <c r="GN304" s="74">
        <f>IF(AND(ISNUMBER('Emissions (start here)'!CU304),ISNUMBER(Dispersion!$AX$9)),'Emissions (start here)'!CU304*453.59/3600*Dispersion!$AX$9,0)</f>
        <v>0</v>
      </c>
      <c r="GO304" s="74">
        <f>IF(AND(ISNUMBER('Emissions (start here)'!CV304),ISNUMBER(Dispersion!$AX$10)),'Emissions (start here)'!CV304*2000*453.59/8760/3600*Dispersion!$AX$10,0)</f>
        <v>0</v>
      </c>
      <c r="GP304" s="74">
        <f>IF(AND(ISNUMBER('Emissions (start here)'!CV304),ISNUMBER(Dispersion!$AX$11)),'Emissions (start here)'!CV304*2000*453.59/8760/3600*Dispersion!$AX$11,0)</f>
        <v>0</v>
      </c>
      <c r="GQ304" s="74">
        <f>IF(AND(ISNUMBER('Emissions (start here)'!CW304),ISNUMBER(Dispersion!$AY$8)),'Emissions (start here)'!CW304*453.59/3600*Dispersion!$AY$8,0)</f>
        <v>0</v>
      </c>
      <c r="GR304" s="74">
        <f>IF(AND(ISNUMBER('Emissions (start here)'!CW304),ISNUMBER(Dispersion!$AY$9)),'Emissions (start here)'!CW304*453.59/3600*Dispersion!$AY$9,0)</f>
        <v>0</v>
      </c>
      <c r="GS304" s="74">
        <f>IF(AND(ISNUMBER('Emissions (start here)'!CX304),ISNUMBER(Dispersion!$AY$10)),'Emissions (start here)'!CX304*2000*453.59/8760/3600*Dispersion!$AY$10,0)</f>
        <v>0</v>
      </c>
      <c r="GT304" s="74">
        <f>IF(AND(ISNUMBER('Emissions (start here)'!CX304),ISNUMBER(Dispersion!$AY$11)),'Emissions (start here)'!CX304*2000*453.59/8760/3600*Dispersion!$AY$11,0)</f>
        <v>0</v>
      </c>
      <c r="GU304" s="74">
        <f>IF(AND(ISNUMBER('Emissions (start here)'!CY304),ISNUMBER(Dispersion!$AZ$8)),'Emissions (start here)'!CY304*453.59/3600*Dispersion!$AZ$8,0)</f>
        <v>0</v>
      </c>
      <c r="GV304" s="74">
        <f>IF(AND(ISNUMBER('Emissions (start here)'!CY304),ISNUMBER(Dispersion!$AZ$9)),'Emissions (start here)'!CY304*453.59/3600*Dispersion!$AZ$9,0)</f>
        <v>0</v>
      </c>
      <c r="GW304" s="74">
        <f>IF(AND(ISNUMBER('Emissions (start here)'!CZ304),ISNUMBER(Dispersion!$AZ$10)),'Emissions (start here)'!CZ304*2000*453.59/8760/3600*Dispersion!$AZ$10,0)</f>
        <v>0</v>
      </c>
      <c r="GX304" s="74">
        <f>IF(AND(ISNUMBER('Emissions (start here)'!CZ304),ISNUMBER(Dispersion!$AZ$11)),'Emissions (start here)'!CZ304*2000*453.59/8760/3600*Dispersion!$AZ$11,0)</f>
        <v>0</v>
      </c>
    </row>
    <row r="305" spans="1:206" x14ac:dyDescent="0.2">
      <c r="A305" s="51" t="str">
        <f>'Tox Values'!C305</f>
        <v>91-20-3</v>
      </c>
      <c r="B305" s="94" t="str">
        <f>'Tox Values'!D305</f>
        <v>Naphthalene</v>
      </c>
      <c r="C305" s="96">
        <f t="shared" si="17"/>
        <v>0</v>
      </c>
      <c r="D305" s="74">
        <f t="shared" si="18"/>
        <v>0</v>
      </c>
      <c r="E305" s="74">
        <f t="shared" si="19"/>
        <v>0</v>
      </c>
      <c r="F305" s="99">
        <f t="shared" si="20"/>
        <v>0</v>
      </c>
      <c r="G305" s="97">
        <f>IF(AND(ISNUMBER('Emissions (start here)'!E305),ISNUMBER(Dispersion!$C$8)),'Emissions (start here)'!E305*453.59/3600*Dispersion!$C$8,0)</f>
        <v>0</v>
      </c>
      <c r="H305" s="74">
        <f>IF(AND(ISNUMBER('Emissions (start here)'!E305),ISNUMBER(Dispersion!$C$9)),'Emissions (start here)'!E305*453.59/3600*Dispersion!$C$9,0)</f>
        <v>0</v>
      </c>
      <c r="I305" s="74">
        <f>IF(AND(ISNUMBER('Emissions (start here)'!F305),ISNUMBER(Dispersion!$C$10)),'Emissions (start here)'!F305*2000*453.59/8760/3600*Dispersion!$C$10,0)</f>
        <v>0</v>
      </c>
      <c r="J305" s="74">
        <f>IF(AND(ISNUMBER('Emissions (start here)'!F305),ISNUMBER(Dispersion!$C$11)),'Emissions (start here)'!F305*2000*453.59/8760/3600*Dispersion!$C$11,0)</f>
        <v>0</v>
      </c>
      <c r="K305" s="74">
        <f>IF(AND(ISNUMBER('Emissions (start here)'!G305),ISNUMBER(Dispersion!$D$8)),'Emissions (start here)'!G305*453.59/3600*Dispersion!$D$8,0)</f>
        <v>0</v>
      </c>
      <c r="L305" s="74">
        <f>IF(AND(ISNUMBER('Emissions (start here)'!G305),ISNUMBER(Dispersion!$D$9)),'Emissions (start here)'!G305*453.59/3600*Dispersion!$D$9,0)</f>
        <v>0</v>
      </c>
      <c r="M305" s="74">
        <f>IF(AND(ISNUMBER('Emissions (start here)'!H305),ISNUMBER(Dispersion!$D$10)),'Emissions (start here)'!H305*2000*453.59/8760/3600*Dispersion!$D$10,0)</f>
        <v>0</v>
      </c>
      <c r="N305" s="74">
        <f>IF(AND(ISNUMBER('Emissions (start here)'!H305),ISNUMBER(Dispersion!$D$11)),'Emissions (start here)'!H305*2000*453.59/8760/3600*Dispersion!$D$11,0)</f>
        <v>0</v>
      </c>
      <c r="O305" s="74">
        <f>IF(AND(ISNUMBER('Emissions (start here)'!I305),ISNUMBER(Dispersion!$E$8)),'Emissions (start here)'!I305*453.59/3600*Dispersion!$E$8,0)</f>
        <v>0</v>
      </c>
      <c r="P305" s="74">
        <f>IF(AND(ISNUMBER('Emissions (start here)'!I305),ISNUMBER(Dispersion!$E$9)),'Emissions (start here)'!I305*453.59/3600*Dispersion!$E$9,0)</f>
        <v>0</v>
      </c>
      <c r="Q305" s="74">
        <f>IF(AND(ISNUMBER('Emissions (start here)'!J305),ISNUMBER(Dispersion!$E$10)),'Emissions (start here)'!J305*2000*453.59/8760/3600*Dispersion!$E$10,0)</f>
        <v>0</v>
      </c>
      <c r="R305" s="74">
        <f>IF(AND(ISNUMBER('Emissions (start here)'!J305),ISNUMBER(Dispersion!$E$11)),'Emissions (start here)'!J305*2000*453.59/8760/3600*Dispersion!$E$11,0)</f>
        <v>0</v>
      </c>
      <c r="S305" s="74">
        <f>IF(AND(ISNUMBER('Emissions (start here)'!K305),ISNUMBER(Dispersion!$F$8)),'Emissions (start here)'!K305*453.59/3600*Dispersion!$F$8,0)</f>
        <v>0</v>
      </c>
      <c r="T305" s="74">
        <f>IF(AND(ISNUMBER('Emissions (start here)'!K305),ISNUMBER(Dispersion!$F$9)),'Emissions (start here)'!K305*453.59/3600*Dispersion!$F$9,0)</f>
        <v>0</v>
      </c>
      <c r="U305" s="74">
        <f>IF(AND(ISNUMBER('Emissions (start here)'!L305),ISNUMBER(Dispersion!$F$10)),'Emissions (start here)'!L305*2000*453.59/8760/3600*Dispersion!$F$10,0)</f>
        <v>0</v>
      </c>
      <c r="V305" s="74">
        <f>IF(AND(ISNUMBER('Emissions (start here)'!L305),ISNUMBER(Dispersion!$F$11)),'Emissions (start here)'!L305*2000*453.59/8760/3600*Dispersion!$F$11,0)</f>
        <v>0</v>
      </c>
      <c r="W305" s="74">
        <f>IF(AND(ISNUMBER('Emissions (start here)'!M305),ISNUMBER(Dispersion!$G$8)),'Emissions (start here)'!M305*453.59/3600*Dispersion!$G$8,0)</f>
        <v>0</v>
      </c>
      <c r="X305" s="74">
        <f>IF(AND(ISNUMBER('Emissions (start here)'!M305),ISNUMBER(Dispersion!$G$9)),'Emissions (start here)'!M305*453.59/3600*Dispersion!$G$9,0)</f>
        <v>0</v>
      </c>
      <c r="Y305" s="74">
        <f>IF(AND(ISNUMBER('Emissions (start here)'!N305),ISNUMBER(Dispersion!$G$10)),'Emissions (start here)'!N305*2000*453.59/8760/3600*Dispersion!$G$10,0)</f>
        <v>0</v>
      </c>
      <c r="Z305" s="74">
        <f>IF(AND(ISNUMBER('Emissions (start here)'!N305),ISNUMBER(Dispersion!$G$11)),'Emissions (start here)'!N305*2000*453.59/8760/3600*Dispersion!$G$11,0)</f>
        <v>0</v>
      </c>
      <c r="AA305" s="74">
        <f>IF(AND(ISNUMBER('Emissions (start here)'!O305),ISNUMBER(Dispersion!$H$8)),'Emissions (start here)'!O305*453.59/3600*Dispersion!$H$8,0)</f>
        <v>0</v>
      </c>
      <c r="AB305" s="74">
        <f>IF(AND(ISNUMBER('Emissions (start here)'!O305),ISNUMBER(Dispersion!$H$9)),'Emissions (start here)'!O305*453.59/3600*Dispersion!$H$9,0)</f>
        <v>0</v>
      </c>
      <c r="AC305" s="74">
        <f>IF(AND(ISNUMBER('Emissions (start here)'!P305),ISNUMBER(Dispersion!$H$10)),'Emissions (start here)'!P305*2000*453.59/8760/3600*Dispersion!$H$10,0)</f>
        <v>0</v>
      </c>
      <c r="AD305" s="74">
        <f>IF(AND(ISNUMBER('Emissions (start here)'!P305),ISNUMBER(Dispersion!$H$11)),'Emissions (start here)'!P305*2000*453.59/8760/3600*Dispersion!$H$11,0)</f>
        <v>0</v>
      </c>
      <c r="AE305" s="74">
        <f>IF(AND(ISNUMBER('Emissions (start here)'!Q305),ISNUMBER(Dispersion!$I$8)),'Emissions (start here)'!Q305*453.59/3600*Dispersion!$I$8,0)</f>
        <v>0</v>
      </c>
      <c r="AF305" s="74">
        <f>IF(AND(ISNUMBER('Emissions (start here)'!Q305),ISNUMBER(Dispersion!$I$9)),'Emissions (start here)'!Q305*453.59/3600*Dispersion!$I$9,0)</f>
        <v>0</v>
      </c>
      <c r="AG305" s="74">
        <f>IF(AND(ISNUMBER('Emissions (start here)'!R305),ISNUMBER(Dispersion!$I$10)),'Emissions (start here)'!R305*2000*453.59/8760/3600*Dispersion!$I$10,0)</f>
        <v>0</v>
      </c>
      <c r="AH305" s="74">
        <f>IF(AND(ISNUMBER('Emissions (start here)'!R305),ISNUMBER(Dispersion!$I$11)),'Emissions (start here)'!R305*2000*453.59/8760/3600*Dispersion!$I$11,0)</f>
        <v>0</v>
      </c>
      <c r="AI305" s="74">
        <f>IF(AND(ISNUMBER('Emissions (start here)'!S305),ISNUMBER(Dispersion!$J$8)),'Emissions (start here)'!S305*453.59/3600*Dispersion!$J$8,0)</f>
        <v>0</v>
      </c>
      <c r="AJ305" s="74">
        <f>IF(AND(ISNUMBER('Emissions (start here)'!S305),ISNUMBER(Dispersion!$J$9)),'Emissions (start here)'!S305*453.59/3600*Dispersion!$J$9,0)</f>
        <v>0</v>
      </c>
      <c r="AK305" s="74">
        <f>IF(AND(ISNUMBER('Emissions (start here)'!T305),ISNUMBER(Dispersion!$J$10)),'Emissions (start here)'!T305*2000*453.59/8760/3600*Dispersion!$J$10,0)</f>
        <v>0</v>
      </c>
      <c r="AL305" s="74">
        <f>IF(AND(ISNUMBER('Emissions (start here)'!T305),ISNUMBER(Dispersion!$J$11)),'Emissions (start here)'!T305*2000*453.59/8760/3600*Dispersion!$J$11,0)</f>
        <v>0</v>
      </c>
      <c r="AM305" s="74">
        <f>IF(AND(ISNUMBER('Emissions (start here)'!U305),ISNUMBER(Dispersion!$K$8)),'Emissions (start here)'!U305*453.59/3600*Dispersion!$K$8,0)</f>
        <v>0</v>
      </c>
      <c r="AN305" s="74">
        <f>IF(AND(ISNUMBER('Emissions (start here)'!U305),ISNUMBER(Dispersion!$K$9)),'Emissions (start here)'!U305*453.59/3600*Dispersion!$K$9,0)</f>
        <v>0</v>
      </c>
      <c r="AO305" s="74">
        <f>IF(AND(ISNUMBER('Emissions (start here)'!V305),ISNUMBER(Dispersion!$K$10)),'Emissions (start here)'!V305*2000*453.59/8760/3600*Dispersion!$K$10,0)</f>
        <v>0</v>
      </c>
      <c r="AP305" s="74">
        <f>IF(AND(ISNUMBER('Emissions (start here)'!V305),ISNUMBER(Dispersion!$K$11)),'Emissions (start here)'!V305*2000*453.59/8760/3600*Dispersion!$K$11,0)</f>
        <v>0</v>
      </c>
      <c r="AQ305" s="74">
        <f>IF(AND(ISNUMBER('Emissions (start here)'!W305),ISNUMBER(Dispersion!$L$8)),'Emissions (start here)'!W305*453.59/3600*Dispersion!$L$8,0)</f>
        <v>0</v>
      </c>
      <c r="AR305" s="74">
        <f>IF(AND(ISNUMBER('Emissions (start here)'!W305),ISNUMBER(Dispersion!$L$9)),'Emissions (start here)'!W305*453.59/3600*Dispersion!$L$9,0)</f>
        <v>0</v>
      </c>
      <c r="AS305" s="74">
        <f>IF(AND(ISNUMBER('Emissions (start here)'!X305),ISNUMBER(Dispersion!$L$10)),'Emissions (start here)'!X305*2000*453.59/8760/3600*Dispersion!$L$10,0)</f>
        <v>0</v>
      </c>
      <c r="AT305" s="74">
        <f>IF(AND(ISNUMBER('Emissions (start here)'!X305),ISNUMBER(Dispersion!$L$11)),'Emissions (start here)'!X305*2000*453.59/8760/3600*Dispersion!$L$11,0)</f>
        <v>0</v>
      </c>
      <c r="AU305" s="74">
        <f>IF(AND(ISNUMBER('Emissions (start here)'!Y305),ISNUMBER(Dispersion!$M$8)),'Emissions (start here)'!Y305*453.59/3600*Dispersion!$M$8,0)</f>
        <v>0</v>
      </c>
      <c r="AV305" s="74">
        <f>IF(AND(ISNUMBER('Emissions (start here)'!Y305),ISNUMBER(Dispersion!$M$9)),'Emissions (start here)'!Y305*453.59/3600*Dispersion!$M$9,0)</f>
        <v>0</v>
      </c>
      <c r="AW305" s="74">
        <f>IF(AND(ISNUMBER('Emissions (start here)'!Z305),ISNUMBER(Dispersion!$M$10)),'Emissions (start here)'!Z305*2000*453.59/8760/3600*Dispersion!$M$10,0)</f>
        <v>0</v>
      </c>
      <c r="AX305" s="74">
        <f>IF(AND(ISNUMBER('Emissions (start here)'!Z305),ISNUMBER(Dispersion!$M$11)),'Emissions (start here)'!Z305*2000*453.59/8760/3600*Dispersion!$M$11,0)</f>
        <v>0</v>
      </c>
      <c r="AY305" s="74">
        <f>IF(AND(ISNUMBER('Emissions (start here)'!AA305),ISNUMBER(Dispersion!$N$8)),'Emissions (start here)'!AA305*453.59/3600*Dispersion!$N$8,0)</f>
        <v>0</v>
      </c>
      <c r="AZ305" s="74">
        <f>IF(AND(ISNUMBER('Emissions (start here)'!AA305),ISNUMBER(Dispersion!$N$9)),'Emissions (start here)'!AA305*453.59/3600*Dispersion!$N$9,0)</f>
        <v>0</v>
      </c>
      <c r="BA305" s="74">
        <f>IF(AND(ISNUMBER('Emissions (start here)'!AB305),ISNUMBER(Dispersion!$N$10)),'Emissions (start here)'!AB305*2000*453.59/8760/3600*Dispersion!$N$10,0)</f>
        <v>0</v>
      </c>
      <c r="BB305" s="74">
        <f>IF(AND(ISNUMBER('Emissions (start here)'!AB305),ISNUMBER(Dispersion!$N$11)),'Emissions (start here)'!AB305*2000*453.59/8760/3600*Dispersion!$N$11,0)</f>
        <v>0</v>
      </c>
      <c r="BC305" s="74">
        <f>IF(AND(ISNUMBER('Emissions (start here)'!AC305),ISNUMBER(Dispersion!$O$8)),'Emissions (start here)'!AC305*453.59/3600*Dispersion!$O$8,0)</f>
        <v>0</v>
      </c>
      <c r="BD305" s="74">
        <f>IF(AND(ISNUMBER('Emissions (start here)'!AC305),ISNUMBER(Dispersion!$O$9)),'Emissions (start here)'!AC305*453.59/3600*Dispersion!$O$9,0)</f>
        <v>0</v>
      </c>
      <c r="BE305" s="74">
        <f>IF(AND(ISNUMBER('Emissions (start here)'!AD305),ISNUMBER(Dispersion!$O$10)),'Emissions (start here)'!AD305*2000*453.59/8760/3600*Dispersion!$O$10,0)</f>
        <v>0</v>
      </c>
      <c r="BF305" s="74">
        <f>IF(AND(ISNUMBER('Emissions (start here)'!AD305),ISNUMBER(Dispersion!$O$11)),'Emissions (start here)'!AD305*2000*453.59/8760/3600*Dispersion!$O$11,0)</f>
        <v>0</v>
      </c>
      <c r="BG305" s="74">
        <f>IF(AND(ISNUMBER('Emissions (start here)'!AE305),ISNUMBER(Dispersion!$P$8)),'Emissions (start here)'!AE305*453.59/3600*Dispersion!$P$8,0)</f>
        <v>0</v>
      </c>
      <c r="BH305" s="74">
        <f>IF(AND(ISNUMBER('Emissions (start here)'!AE305),ISNUMBER(Dispersion!$P$9)),'Emissions (start here)'!AE305*453.59/3600*Dispersion!$P$9,0)</f>
        <v>0</v>
      </c>
      <c r="BI305" s="74">
        <f>IF(AND(ISNUMBER('Emissions (start here)'!AF305),ISNUMBER(Dispersion!$P$10)),'Emissions (start here)'!AF305*2000*453.59/8760/3600*Dispersion!$P$10,0)</f>
        <v>0</v>
      </c>
      <c r="BJ305" s="74">
        <f>IF(AND(ISNUMBER('Emissions (start here)'!AF305),ISNUMBER(Dispersion!$P$11)),'Emissions (start here)'!AF305*2000*453.59/8760/3600*Dispersion!$P$11,0)</f>
        <v>0</v>
      </c>
      <c r="BK305" s="74">
        <f>IF(AND(ISNUMBER('Emissions (start here)'!AG305),ISNUMBER(Dispersion!$Q$8)),'Emissions (start here)'!AG305*453.59/3600*Dispersion!$Q$8,0)</f>
        <v>0</v>
      </c>
      <c r="BL305" s="74">
        <f>IF(AND(ISNUMBER('Emissions (start here)'!AG305),ISNUMBER(Dispersion!$Q$9)),'Emissions (start here)'!AG305*453.59/3600*Dispersion!$Q$9,0)</f>
        <v>0</v>
      </c>
      <c r="BM305" s="74">
        <f>IF(AND(ISNUMBER('Emissions (start here)'!AH305),ISNUMBER(Dispersion!$Q$10)),'Emissions (start here)'!AH305*2000*453.59/8760/3600*Dispersion!$Q$10,0)</f>
        <v>0</v>
      </c>
      <c r="BN305" s="74">
        <f>IF(AND(ISNUMBER('Emissions (start here)'!AH305),ISNUMBER(Dispersion!$Q$11)),'Emissions (start here)'!AH305*2000*453.59/8760/3600*Dispersion!$Q$11,0)</f>
        <v>0</v>
      </c>
      <c r="BO305" s="74">
        <f>IF(AND(ISNUMBER('Emissions (start here)'!AI305),ISNUMBER(Dispersion!$R$8)),'Emissions (start here)'!AI305*453.59/3600*Dispersion!$R$8,0)</f>
        <v>0</v>
      </c>
      <c r="BP305" s="74">
        <f>IF(AND(ISNUMBER('Emissions (start here)'!AI305),ISNUMBER(Dispersion!$R$9)),'Emissions (start here)'!AI305*453.59/3600*Dispersion!$R$9,0)</f>
        <v>0</v>
      </c>
      <c r="BQ305" s="74">
        <f>IF(AND(ISNUMBER('Emissions (start here)'!AJ305),ISNUMBER(Dispersion!$R$10)),'Emissions (start here)'!AJ305*2000*453.59/8760/3600*Dispersion!$R$10,0)</f>
        <v>0</v>
      </c>
      <c r="BR305" s="74">
        <f>IF(AND(ISNUMBER('Emissions (start here)'!AJ305),ISNUMBER(Dispersion!$R$11)),'Emissions (start here)'!AJ305*2000*453.59/8760/3600*Dispersion!$R$11,0)</f>
        <v>0</v>
      </c>
      <c r="BS305" s="74">
        <f>IF(AND(ISNUMBER('Emissions (start here)'!AK305),ISNUMBER(Dispersion!$S$8)),'Emissions (start here)'!AK305*453.59/3600*Dispersion!$S$8,0)</f>
        <v>0</v>
      </c>
      <c r="BT305" s="74">
        <f>IF(AND(ISNUMBER('Emissions (start here)'!AK305),ISNUMBER(Dispersion!$S$9)),'Emissions (start here)'!AK305*453.59/3600*Dispersion!$S$9,0)</f>
        <v>0</v>
      </c>
      <c r="BU305" s="74">
        <f>IF(AND(ISNUMBER('Emissions (start here)'!AL305),ISNUMBER(Dispersion!$S$10)),'Emissions (start here)'!AL305*2000*453.59/8760/3600*Dispersion!$S$10,0)</f>
        <v>0</v>
      </c>
      <c r="BV305" s="74">
        <f>IF(AND(ISNUMBER('Emissions (start here)'!AL305),ISNUMBER(Dispersion!$S$11)),'Emissions (start here)'!AL305*2000*453.59/8760/3600*Dispersion!$S$11,0)</f>
        <v>0</v>
      </c>
      <c r="BW305" s="74">
        <f>IF(AND(ISNUMBER('Emissions (start here)'!AM305),ISNUMBER(Dispersion!$T$8)),'Emissions (start here)'!AM305*453.59/3600*Dispersion!$T$8,0)</f>
        <v>0</v>
      </c>
      <c r="BX305" s="74">
        <f>IF(AND(ISNUMBER('Emissions (start here)'!AM305),ISNUMBER(Dispersion!$T$9)),'Emissions (start here)'!AM305*453.59/3600*Dispersion!$T$9,0)</f>
        <v>0</v>
      </c>
      <c r="BY305" s="74">
        <f>IF(AND(ISNUMBER('Emissions (start here)'!AN305),ISNUMBER(Dispersion!$T$10)),'Emissions (start here)'!AN305*2000*453.59/8760/3600*Dispersion!$T$10,0)</f>
        <v>0</v>
      </c>
      <c r="BZ305" s="74">
        <f>IF(AND(ISNUMBER('Emissions (start here)'!AN305),ISNUMBER(Dispersion!$T$11)),'Emissions (start here)'!AN305*2000*453.59/8760/3600*Dispersion!$T$11,0)</f>
        <v>0</v>
      </c>
      <c r="CA305" s="74">
        <f>IF(AND(ISNUMBER('Emissions (start here)'!AO305),ISNUMBER(Dispersion!$U$8)),'Emissions (start here)'!AO305*453.59/3600*Dispersion!$U$8,0)</f>
        <v>0</v>
      </c>
      <c r="CB305" s="74">
        <f>IF(AND(ISNUMBER('Emissions (start here)'!AO305),ISNUMBER(Dispersion!$U$9)),'Emissions (start here)'!AO305*453.59/3600*Dispersion!$U$9,0)</f>
        <v>0</v>
      </c>
      <c r="CC305" s="74">
        <f>IF(AND(ISNUMBER('Emissions (start here)'!AP305),ISNUMBER(Dispersion!$U$10)),'Emissions (start here)'!AP305*2000*453.59/8760/3600*Dispersion!$U$10,0)</f>
        <v>0</v>
      </c>
      <c r="CD305" s="74">
        <f>IF(AND(ISNUMBER('Emissions (start here)'!AP305),ISNUMBER(Dispersion!$U$11)),'Emissions (start here)'!AP305*2000*453.59/8760/3600*Dispersion!$U$11,0)</f>
        <v>0</v>
      </c>
      <c r="CE305" s="74">
        <f>IF(AND(ISNUMBER('Emissions (start here)'!AQ305),ISNUMBER(Dispersion!$V$8)),'Emissions (start here)'!AQ305*453.59/3600*Dispersion!$V$8,0)</f>
        <v>0</v>
      </c>
      <c r="CF305" s="74">
        <f>IF(AND(ISNUMBER('Emissions (start here)'!AQ305),ISNUMBER(Dispersion!$V$9)),'Emissions (start here)'!AQ305*453.59/3600*Dispersion!$V$9,0)</f>
        <v>0</v>
      </c>
      <c r="CG305" s="74">
        <f>IF(AND(ISNUMBER('Emissions (start here)'!AR305),ISNUMBER(Dispersion!$V$10)),'Emissions (start here)'!AR305*2000*453.59/8760/3600*Dispersion!$V$10,0)</f>
        <v>0</v>
      </c>
      <c r="CH305" s="74">
        <f>IF(AND(ISNUMBER('Emissions (start here)'!AR305),ISNUMBER(Dispersion!$V$11)),'Emissions (start here)'!AR305*2000*453.59/8760/3600*Dispersion!$V$11,0)</f>
        <v>0</v>
      </c>
      <c r="CI305" s="74">
        <f>IF(AND(ISNUMBER('Emissions (start here)'!AS305),ISNUMBER(Dispersion!$W$8)),'Emissions (start here)'!AS305*453.59/3600*Dispersion!$W$8,0)</f>
        <v>0</v>
      </c>
      <c r="CJ305" s="74">
        <f>IF(AND(ISNUMBER('Emissions (start here)'!AS305),ISNUMBER(Dispersion!$W$9)),'Emissions (start here)'!AS305*453.59/3600*Dispersion!$W$9,0)</f>
        <v>0</v>
      </c>
      <c r="CK305" s="74">
        <f>IF(AND(ISNUMBER('Emissions (start here)'!AT305),ISNUMBER(Dispersion!$W$10)),'Emissions (start here)'!AT305*2000*453.59/8760/3600*Dispersion!$W$10,0)</f>
        <v>0</v>
      </c>
      <c r="CL305" s="74">
        <f>IF(AND(ISNUMBER('Emissions (start here)'!AT305),ISNUMBER(Dispersion!$W$11)),'Emissions (start here)'!AT305*2000*453.59/8760/3600*Dispersion!$W$11,0)</f>
        <v>0</v>
      </c>
      <c r="CM305" s="74">
        <f>IF(AND(ISNUMBER('Emissions (start here)'!AU305),ISNUMBER(Dispersion!$X$8)),'Emissions (start here)'!AU305*453.59/3600*Dispersion!$X$8,0)</f>
        <v>0</v>
      </c>
      <c r="CN305" s="74">
        <f>IF(AND(ISNUMBER('Emissions (start here)'!AU305),ISNUMBER(Dispersion!$X$9)),'Emissions (start here)'!AU305*453.59/3600*Dispersion!$X$9,0)</f>
        <v>0</v>
      </c>
      <c r="CO305" s="74">
        <f>IF(AND(ISNUMBER('Emissions (start here)'!AV305),ISNUMBER(Dispersion!$X$10)),'Emissions (start here)'!AV305*2000*453.59/8760/3600*Dispersion!$X$10,0)</f>
        <v>0</v>
      </c>
      <c r="CP305" s="74">
        <f>IF(AND(ISNUMBER('Emissions (start here)'!AV305),ISNUMBER(Dispersion!$X$11)),'Emissions (start here)'!AV305*2000*453.59/8760/3600*Dispersion!$X$11,0)</f>
        <v>0</v>
      </c>
      <c r="CQ305" s="74">
        <f>IF(AND(ISNUMBER('Emissions (start here)'!AW305),ISNUMBER(Dispersion!$Y$8)),'Emissions (start here)'!AW305*453.59/3600*Dispersion!$Y$8,0)</f>
        <v>0</v>
      </c>
      <c r="CR305" s="74">
        <f>IF(AND(ISNUMBER('Emissions (start here)'!AW305),ISNUMBER(Dispersion!$Y$9)),'Emissions (start here)'!AW305*453.59/3600*Dispersion!$Y$9,0)</f>
        <v>0</v>
      </c>
      <c r="CS305" s="74">
        <f>IF(AND(ISNUMBER('Emissions (start here)'!AX305),ISNUMBER(Dispersion!$Y$10)),'Emissions (start here)'!AX305*2000*453.59/8760/3600*Dispersion!$Y$10,0)</f>
        <v>0</v>
      </c>
      <c r="CT305" s="74">
        <f>IF(AND(ISNUMBER('Emissions (start here)'!AX305),ISNUMBER(Dispersion!$Y$11)),'Emissions (start here)'!AX305*2000*453.59/8760/3600*Dispersion!$Y$11,0)</f>
        <v>0</v>
      </c>
      <c r="CU305" s="74">
        <f>IF(AND(ISNUMBER('Emissions (start here)'!AY305),ISNUMBER(Dispersion!$Z$8)),'Emissions (start here)'!AY305*453.59/3600*Dispersion!$Z$8,0)</f>
        <v>0</v>
      </c>
      <c r="CV305" s="74">
        <f>IF(AND(ISNUMBER('Emissions (start here)'!AY305),ISNUMBER(Dispersion!$Z$9)),'Emissions (start here)'!AY305*453.59/3600*Dispersion!$Z$9,0)</f>
        <v>0</v>
      </c>
      <c r="CW305" s="74">
        <f>IF(AND(ISNUMBER('Emissions (start here)'!AZ305),ISNUMBER(Dispersion!$Z$10)),'Emissions (start here)'!AZ305*2000*453.59/8760/3600*Dispersion!$Z$10,0)</f>
        <v>0</v>
      </c>
      <c r="CX305" s="74">
        <f>IF(AND(ISNUMBER('Emissions (start here)'!AZ305),ISNUMBER(Dispersion!$Z$11)),'Emissions (start here)'!AZ305*2000*453.59/8760/3600*Dispersion!$Z$11,0)</f>
        <v>0</v>
      </c>
      <c r="CY305" s="74">
        <f>IF(AND(ISNUMBER('Emissions (start here)'!BA305),ISNUMBER(Dispersion!$AA$8)),'Emissions (start here)'!BA305*453.59/3600*Dispersion!$AA$8,0)</f>
        <v>0</v>
      </c>
      <c r="CZ305" s="74">
        <f>IF(AND(ISNUMBER('Emissions (start here)'!BA305),ISNUMBER(Dispersion!$AA$9)),'Emissions (start here)'!BA305*453.59/3600*Dispersion!$AA$9,0)</f>
        <v>0</v>
      </c>
      <c r="DA305" s="74">
        <f>IF(AND(ISNUMBER('Emissions (start here)'!BB305),ISNUMBER(Dispersion!$AA$10)),'Emissions (start here)'!BB305*2000*453.59/8760/3600*Dispersion!$AA$10,0)</f>
        <v>0</v>
      </c>
      <c r="DB305" s="74">
        <f>IF(AND(ISNUMBER('Emissions (start here)'!BB305),ISNUMBER(Dispersion!$AA$11)),'Emissions (start here)'!BB305*2000*453.59/8760/3600*Dispersion!$AA$11,0)</f>
        <v>0</v>
      </c>
      <c r="DC305" s="74">
        <f>IF(AND(ISNUMBER('Emissions (start here)'!BC305),ISNUMBER(Dispersion!$AB$8)),'Emissions (start here)'!BC305*453.59/3600*Dispersion!$AB$8,0)</f>
        <v>0</v>
      </c>
      <c r="DD305" s="74">
        <f>IF(AND(ISNUMBER('Emissions (start here)'!BC305),ISNUMBER(Dispersion!$AB$9)),'Emissions (start here)'!BC305*453.59/3600*Dispersion!$AB$9,0)</f>
        <v>0</v>
      </c>
      <c r="DE305" s="74">
        <f>IF(AND(ISNUMBER('Emissions (start here)'!BD305),ISNUMBER(Dispersion!$AB$10)),'Emissions (start here)'!BD305*2000*453.59/8760/3600*Dispersion!$AB$10,0)</f>
        <v>0</v>
      </c>
      <c r="DF305" s="74">
        <f>IF(AND(ISNUMBER('Emissions (start here)'!BD305),ISNUMBER(Dispersion!$AB$11)),'Emissions (start here)'!BD305*2000*453.59/8760/3600*Dispersion!$AB$11,0)</f>
        <v>0</v>
      </c>
      <c r="DG305" s="74">
        <f>IF(AND(ISNUMBER('Emissions (start here)'!BE305),ISNUMBER(Dispersion!$AC$8)),'Emissions (start here)'!BE305*453.59/3600*Dispersion!$AC$8,0)</f>
        <v>0</v>
      </c>
      <c r="DH305" s="74">
        <f>IF(AND(ISNUMBER('Emissions (start here)'!BE305),ISNUMBER(Dispersion!$AC$9)),'Emissions (start here)'!BE305*453.59/3600*Dispersion!$AC$9,0)</f>
        <v>0</v>
      </c>
      <c r="DI305" s="74">
        <f>IF(AND(ISNUMBER('Emissions (start here)'!BF305),ISNUMBER(Dispersion!$AC$10)),'Emissions (start here)'!BF305*2000*453.59/8760/3600*Dispersion!$AC$10,0)</f>
        <v>0</v>
      </c>
      <c r="DJ305" s="74">
        <f>IF(AND(ISNUMBER('Emissions (start here)'!BF305),ISNUMBER(Dispersion!$AC$11)),'Emissions (start here)'!BF305*2000*453.59/8760/3600*Dispersion!$AC$11,0)</f>
        <v>0</v>
      </c>
      <c r="DK305" s="74">
        <f>IF(AND(ISNUMBER('Emissions (start here)'!BG305),ISNUMBER(Dispersion!$AD$8)),'Emissions (start here)'!BG305*453.59/3600*Dispersion!$AD$8,0)</f>
        <v>0</v>
      </c>
      <c r="DL305" s="74">
        <f>IF(AND(ISNUMBER('Emissions (start here)'!BG305),ISNUMBER(Dispersion!$AD$9)),'Emissions (start here)'!BG305*453.59/3600*Dispersion!$AD$9,0)</f>
        <v>0</v>
      </c>
      <c r="DM305" s="74">
        <f>IF(AND(ISNUMBER('Emissions (start here)'!BH305),ISNUMBER(Dispersion!$AD$10)),'Emissions (start here)'!BH305*2000*453.59/8760/3600*Dispersion!$AD$10,0)</f>
        <v>0</v>
      </c>
      <c r="DN305" s="74">
        <f>IF(AND(ISNUMBER('Emissions (start here)'!BH305),ISNUMBER(Dispersion!$AD$11)),'Emissions (start here)'!BH305*2000*453.59/8760/3600*Dispersion!$AD$11,0)</f>
        <v>0</v>
      </c>
      <c r="DO305" s="74">
        <f>IF(AND(ISNUMBER('Emissions (start here)'!BI305),ISNUMBER(Dispersion!$AE$8)),'Emissions (start here)'!BI305*453.59/3600*Dispersion!$AE$8,0)</f>
        <v>0</v>
      </c>
      <c r="DP305" s="74">
        <f>IF(AND(ISNUMBER('Emissions (start here)'!BI305),ISNUMBER(Dispersion!$AE$9)),'Emissions (start here)'!BI305*453.59/3600*Dispersion!$AE$9,0)</f>
        <v>0</v>
      </c>
      <c r="DQ305" s="74">
        <f>IF(AND(ISNUMBER('Emissions (start here)'!BJ305),ISNUMBER(Dispersion!$AE$10)),'Emissions (start here)'!BJ305*2000*453.59/8760/3600*Dispersion!$AE$10,0)</f>
        <v>0</v>
      </c>
      <c r="DR305" s="74">
        <f>IF(AND(ISNUMBER('Emissions (start here)'!BJ305),ISNUMBER(Dispersion!$AE$11)),'Emissions (start here)'!BJ305*2000*453.59/8760/3600*Dispersion!$AE$11,0)</f>
        <v>0</v>
      </c>
      <c r="DS305" s="74">
        <f>IF(AND(ISNUMBER('Emissions (start here)'!BK305),ISNUMBER(Dispersion!$AF$8)),'Emissions (start here)'!BK305*453.59/3600*Dispersion!$AF$8,0)</f>
        <v>0</v>
      </c>
      <c r="DT305" s="74">
        <f>IF(AND(ISNUMBER('Emissions (start here)'!BK305),ISNUMBER(Dispersion!$AF$9)),'Emissions (start here)'!BK305*453.59/3600*Dispersion!$AF$9,0)</f>
        <v>0</v>
      </c>
      <c r="DU305" s="74">
        <f>IF(AND(ISNUMBER('Emissions (start here)'!BL305),ISNUMBER(Dispersion!$AF$10)),'Emissions (start here)'!BL305*2000*453.59/8760/3600*Dispersion!$AF$10,0)</f>
        <v>0</v>
      </c>
      <c r="DV305" s="74">
        <f>IF(AND(ISNUMBER('Emissions (start here)'!BL305),ISNUMBER(Dispersion!$AF$11)),'Emissions (start here)'!BL305*2000*453.59/8760/3600*Dispersion!$AF$11,0)</f>
        <v>0</v>
      </c>
      <c r="DW305" s="74">
        <f>IF(AND(ISNUMBER('Emissions (start here)'!BM305),ISNUMBER(Dispersion!$AG$8)),'Emissions (start here)'!BM305*453.59/3600*Dispersion!$AG$8,0)</f>
        <v>0</v>
      </c>
      <c r="DX305" s="74">
        <f>IF(AND(ISNUMBER('Emissions (start here)'!BM305),ISNUMBER(Dispersion!$AG$9)),'Emissions (start here)'!BM305*453.59/3600*Dispersion!$AG$9,0)</f>
        <v>0</v>
      </c>
      <c r="DY305" s="74">
        <f>IF(AND(ISNUMBER('Emissions (start here)'!BN305),ISNUMBER(Dispersion!$AG$10)),'Emissions (start here)'!BN305*2000*453.59/8760/3600*Dispersion!$AG$10,0)</f>
        <v>0</v>
      </c>
      <c r="DZ305" s="74">
        <f>IF(AND(ISNUMBER('Emissions (start here)'!BN305),ISNUMBER(Dispersion!$AG$11)),'Emissions (start here)'!BN305*2000*453.59/8760/3600*Dispersion!$AG$11,0)</f>
        <v>0</v>
      </c>
      <c r="EA305" s="74">
        <f>IF(AND(ISNUMBER('Emissions (start here)'!BO305),ISNUMBER(Dispersion!$AH$8)),'Emissions (start here)'!BO305*453.59/3600*Dispersion!$AH$8,0)</f>
        <v>0</v>
      </c>
      <c r="EB305" s="74">
        <f>IF(AND(ISNUMBER('Emissions (start here)'!BO305),ISNUMBER(Dispersion!$AH$9)),'Emissions (start here)'!BO305*453.59/3600*Dispersion!$AH$9,0)</f>
        <v>0</v>
      </c>
      <c r="EC305" s="74">
        <f>IF(AND(ISNUMBER('Emissions (start here)'!BP305),ISNUMBER(Dispersion!$AH$10)),'Emissions (start here)'!BP305*2000*453.59/8760/3600*Dispersion!$AH$10,0)</f>
        <v>0</v>
      </c>
      <c r="ED305" s="74">
        <f>IF(AND(ISNUMBER('Emissions (start here)'!BP305),ISNUMBER(Dispersion!$AH$11)),'Emissions (start here)'!BP305*2000*453.59/8760/3600*Dispersion!$AH$11,0)</f>
        <v>0</v>
      </c>
      <c r="EE305" s="74">
        <f>IF(AND(ISNUMBER('Emissions (start here)'!BQ305),ISNUMBER(Dispersion!$AI$8)),'Emissions (start here)'!BQ305*453.59/3600*Dispersion!$AI$8,0)</f>
        <v>0</v>
      </c>
      <c r="EF305" s="74">
        <f>IF(AND(ISNUMBER('Emissions (start here)'!BQ305),ISNUMBER(Dispersion!$AI$9)),'Emissions (start here)'!BQ305*453.59/3600*Dispersion!$AI$9,0)</f>
        <v>0</v>
      </c>
      <c r="EG305" s="74">
        <f>IF(AND(ISNUMBER('Emissions (start here)'!BR305),ISNUMBER(Dispersion!$AI$10)),'Emissions (start here)'!BR305*2000*453.59/8760/3600*Dispersion!$AI$10,0)</f>
        <v>0</v>
      </c>
      <c r="EH305" s="74">
        <f>IF(AND(ISNUMBER('Emissions (start here)'!BR305),ISNUMBER(Dispersion!$AI$11)),'Emissions (start here)'!BR305*2000*453.59/8760/3600*Dispersion!$AI$11,0)</f>
        <v>0</v>
      </c>
      <c r="EI305" s="74">
        <f>IF(AND(ISNUMBER('Emissions (start here)'!BS305),ISNUMBER(Dispersion!$AJ$8)),'Emissions (start here)'!BS305*453.59/3600*Dispersion!$AJ$8,0)</f>
        <v>0</v>
      </c>
      <c r="EJ305" s="74">
        <f>IF(AND(ISNUMBER('Emissions (start here)'!BS305),ISNUMBER(Dispersion!$AJ$9)),'Emissions (start here)'!BS305*453.59/3600*Dispersion!$AJ$9,0)</f>
        <v>0</v>
      </c>
      <c r="EK305" s="74">
        <f>IF(AND(ISNUMBER('Emissions (start here)'!BT305),ISNUMBER(Dispersion!$AJ$10)),'Emissions (start here)'!BT305*2000*453.59/8760/3600*Dispersion!$AJ$10,0)</f>
        <v>0</v>
      </c>
      <c r="EL305" s="74">
        <f>IF(AND(ISNUMBER('Emissions (start here)'!BT305),ISNUMBER(Dispersion!$AJ$11)),'Emissions (start here)'!BT305*2000*453.59/8760/3600*Dispersion!$AJ$11,0)</f>
        <v>0</v>
      </c>
      <c r="EM305" s="74">
        <f>IF(AND(ISNUMBER('Emissions (start here)'!BU305),ISNUMBER(Dispersion!$AK$8)),'Emissions (start here)'!BU305*453.59/3600*Dispersion!$AK$8,0)</f>
        <v>0</v>
      </c>
      <c r="EN305" s="74">
        <f>IF(AND(ISNUMBER('Emissions (start here)'!BU305),ISNUMBER(Dispersion!$AK$9)),'Emissions (start here)'!BU305*453.59/3600*Dispersion!$AK$9,0)</f>
        <v>0</v>
      </c>
      <c r="EO305" s="74">
        <f>IF(AND(ISNUMBER('Emissions (start here)'!BV305),ISNUMBER(Dispersion!$AK$10)),'Emissions (start here)'!BV305*2000*453.59/8760/3600*Dispersion!$AK$10,0)</f>
        <v>0</v>
      </c>
      <c r="EP305" s="74">
        <f>IF(AND(ISNUMBER('Emissions (start here)'!BV305),ISNUMBER(Dispersion!$AK$11)),'Emissions (start here)'!BV305*2000*453.59/8760/3600*Dispersion!$AK$11,0)</f>
        <v>0</v>
      </c>
      <c r="EQ305" s="74">
        <f>IF(AND(ISNUMBER('Emissions (start here)'!BW305),ISNUMBER(Dispersion!$AL$8)),'Emissions (start here)'!BW305*453.59/3600*Dispersion!$AL$8,0)</f>
        <v>0</v>
      </c>
      <c r="ER305" s="74">
        <f>IF(AND(ISNUMBER('Emissions (start here)'!BW305),ISNUMBER(Dispersion!$AL$9)),'Emissions (start here)'!BW305*453.59/3600*Dispersion!$AL$9,0)</f>
        <v>0</v>
      </c>
      <c r="ES305" s="74">
        <f>IF(AND(ISNUMBER('Emissions (start here)'!BX305),ISNUMBER(Dispersion!$AL$10)),'Emissions (start here)'!BX305*2000*453.59/8760/3600*Dispersion!$AL$10,0)</f>
        <v>0</v>
      </c>
      <c r="ET305" s="74">
        <f>IF(AND(ISNUMBER('Emissions (start here)'!BX305),ISNUMBER(Dispersion!$AL$11)),'Emissions (start here)'!BX305*2000*453.59/8760/3600*Dispersion!$AL$11,0)</f>
        <v>0</v>
      </c>
      <c r="EU305" s="74">
        <f>IF(AND(ISNUMBER('Emissions (start here)'!BY305),ISNUMBER(Dispersion!$AM$8)),'Emissions (start here)'!BY305*453.59/3600*Dispersion!$AM$8,0)</f>
        <v>0</v>
      </c>
      <c r="EV305" s="74">
        <f>IF(AND(ISNUMBER('Emissions (start here)'!BY305),ISNUMBER(Dispersion!$AM$9)),'Emissions (start here)'!BY305*453.59/3600*Dispersion!$AM$9,0)</f>
        <v>0</v>
      </c>
      <c r="EW305" s="74">
        <f>IF(AND(ISNUMBER('Emissions (start here)'!BZ305),ISNUMBER(Dispersion!$AM$10)),'Emissions (start here)'!BZ305*2000*453.59/8760/3600*Dispersion!$AM$10,0)</f>
        <v>0</v>
      </c>
      <c r="EX305" s="74">
        <f>IF(AND(ISNUMBER('Emissions (start here)'!BZ305),ISNUMBER(Dispersion!$AM$11)),'Emissions (start here)'!BZ305*2000*453.59/8760/3600*Dispersion!$AM$11,0)</f>
        <v>0</v>
      </c>
      <c r="EY305" s="74">
        <f>IF(AND(ISNUMBER('Emissions (start here)'!CA305),ISNUMBER(Dispersion!$AN$8)),'Emissions (start here)'!CA305*453.59/3600*Dispersion!$AN$8,0)</f>
        <v>0</v>
      </c>
      <c r="EZ305" s="74">
        <f>IF(AND(ISNUMBER('Emissions (start here)'!CA305),ISNUMBER(Dispersion!$AN$9)),'Emissions (start here)'!CA305*453.59/3600*Dispersion!$AN$9,0)</f>
        <v>0</v>
      </c>
      <c r="FA305" s="74">
        <f>IF(AND(ISNUMBER('Emissions (start here)'!CB305),ISNUMBER(Dispersion!$AN$10)),'Emissions (start here)'!CB305*2000*453.59/8760/3600*Dispersion!$AN$10,0)</f>
        <v>0</v>
      </c>
      <c r="FB305" s="74">
        <f>IF(AND(ISNUMBER('Emissions (start here)'!CB305),ISNUMBER(Dispersion!$AN$11)),'Emissions (start here)'!CB305*2000*453.59/8760/3600*Dispersion!$AN$11,0)</f>
        <v>0</v>
      </c>
      <c r="FC305" s="74">
        <f>IF(AND(ISNUMBER('Emissions (start here)'!CC305),ISNUMBER(Dispersion!$AO$8)),'Emissions (start here)'!CC305*453.59/3600*Dispersion!$AO$8,0)</f>
        <v>0</v>
      </c>
      <c r="FD305" s="74">
        <f>IF(AND(ISNUMBER('Emissions (start here)'!CC305),ISNUMBER(Dispersion!$AO$9)),'Emissions (start here)'!CC305*453.59/3600*Dispersion!$AO$9,0)</f>
        <v>0</v>
      </c>
      <c r="FE305" s="74">
        <f>IF(AND(ISNUMBER('Emissions (start here)'!CD305),ISNUMBER(Dispersion!$AO$10)),'Emissions (start here)'!CD305*2000*453.59/8760/3600*Dispersion!$AO$10,0)</f>
        <v>0</v>
      </c>
      <c r="FF305" s="74">
        <f>IF(AND(ISNUMBER('Emissions (start here)'!CD305),ISNUMBER(Dispersion!$AO$11)),'Emissions (start here)'!CD305*2000*453.59/8760/3600*Dispersion!$AO$11,0)</f>
        <v>0</v>
      </c>
      <c r="FG305" s="74">
        <f>IF(AND(ISNUMBER('Emissions (start here)'!CE305),ISNUMBER(Dispersion!$AP$8)),'Emissions (start here)'!CE305*453.59/3600*Dispersion!$AP$8,0)</f>
        <v>0</v>
      </c>
      <c r="FH305" s="74">
        <f>IF(AND(ISNUMBER('Emissions (start here)'!CE305),ISNUMBER(Dispersion!$AP$9)),'Emissions (start here)'!CE305*453.59/3600*Dispersion!$AP$9,0)</f>
        <v>0</v>
      </c>
      <c r="FI305" s="74">
        <f>IF(AND(ISNUMBER('Emissions (start here)'!CF305),ISNUMBER(Dispersion!$AP$10)),'Emissions (start here)'!CF305*2000*453.59/8760/3600*Dispersion!$AP$10,0)</f>
        <v>0</v>
      </c>
      <c r="FJ305" s="74">
        <f>IF(AND(ISNUMBER('Emissions (start here)'!CF305),ISNUMBER(Dispersion!$AP$11)),'Emissions (start here)'!CF305*2000*453.59/8760/3600*Dispersion!$AP$11,0)</f>
        <v>0</v>
      </c>
      <c r="FK305" s="74">
        <f>IF(AND(ISNUMBER('Emissions (start here)'!CG305),ISNUMBER(Dispersion!$AQ$8)),'Emissions (start here)'!CG305*453.59/3600*Dispersion!$AQ$8,0)</f>
        <v>0</v>
      </c>
      <c r="FL305" s="74">
        <f>IF(AND(ISNUMBER('Emissions (start here)'!CG305),ISNUMBER(Dispersion!$AQ$9)),'Emissions (start here)'!CG305*453.59/3600*Dispersion!$AQ$9,0)</f>
        <v>0</v>
      </c>
      <c r="FM305" s="74">
        <f>IF(AND(ISNUMBER('Emissions (start here)'!CH305),ISNUMBER(Dispersion!$AQ$10)),'Emissions (start here)'!CH305*2000*453.59/8760/3600*Dispersion!$AQ$10,0)</f>
        <v>0</v>
      </c>
      <c r="FN305" s="74">
        <f>IF(AND(ISNUMBER('Emissions (start here)'!CH305),ISNUMBER(Dispersion!$AQ$11)),'Emissions (start here)'!CH305*2000*453.59/8760/3600*Dispersion!$AQ$11,0)</f>
        <v>0</v>
      </c>
      <c r="FO305" s="74">
        <f>IF(AND(ISNUMBER('Emissions (start here)'!CI305),ISNUMBER(Dispersion!$AR$8)),'Emissions (start here)'!CI305*453.59/3600*Dispersion!$AR$8,0)</f>
        <v>0</v>
      </c>
      <c r="FP305" s="74">
        <f>IF(AND(ISNUMBER('Emissions (start here)'!CI305),ISNUMBER(Dispersion!$AR$9)),'Emissions (start here)'!CI305*453.59/3600*Dispersion!$AR$9,0)</f>
        <v>0</v>
      </c>
      <c r="FQ305" s="74">
        <f>IF(AND(ISNUMBER('Emissions (start here)'!CJ305),ISNUMBER(Dispersion!$AR$10)),'Emissions (start here)'!CJ305*2000*453.59/8760/3600*Dispersion!$AR$10,0)</f>
        <v>0</v>
      </c>
      <c r="FR305" s="74">
        <f>IF(AND(ISNUMBER('Emissions (start here)'!CJ305),ISNUMBER(Dispersion!$AR$11)),'Emissions (start here)'!CJ305*2000*453.59/8760/3600*Dispersion!$AR$11,0)</f>
        <v>0</v>
      </c>
      <c r="FS305" s="74">
        <f>IF(AND(ISNUMBER('Emissions (start here)'!CK305),ISNUMBER(Dispersion!$AS$8)),'Emissions (start here)'!CK305*453.59/3600*Dispersion!$AS$8,0)</f>
        <v>0</v>
      </c>
      <c r="FT305" s="74">
        <f>IF(AND(ISNUMBER('Emissions (start here)'!CK305),ISNUMBER(Dispersion!$AS$9)),'Emissions (start here)'!CK305*453.59/3600*Dispersion!$AS$9,0)</f>
        <v>0</v>
      </c>
      <c r="FU305" s="74">
        <f>IF(AND(ISNUMBER('Emissions (start here)'!CL305),ISNUMBER(Dispersion!$AS$10)),'Emissions (start here)'!CL305*2000*453.59/8760/3600*Dispersion!$AS$10,0)</f>
        <v>0</v>
      </c>
      <c r="FV305" s="74">
        <f>IF(AND(ISNUMBER('Emissions (start here)'!CL305),ISNUMBER(Dispersion!$AS$11)),'Emissions (start here)'!CL305*2000*453.59/8760/3600*Dispersion!$AS$11,0)</f>
        <v>0</v>
      </c>
      <c r="FW305" s="74">
        <f>IF(AND(ISNUMBER('Emissions (start here)'!CM305),ISNUMBER(Dispersion!$AT$8)),'Emissions (start here)'!CM305*453.59/3600*Dispersion!$AT$8,0)</f>
        <v>0</v>
      </c>
      <c r="FX305" s="74">
        <f>IF(AND(ISNUMBER('Emissions (start here)'!CM305),ISNUMBER(Dispersion!$AT$9)),'Emissions (start here)'!CM305*453.59/3600*Dispersion!$AT$9,0)</f>
        <v>0</v>
      </c>
      <c r="FY305" s="74">
        <f>IF(AND(ISNUMBER('Emissions (start here)'!CN305),ISNUMBER(Dispersion!$AT$10)),'Emissions (start here)'!CN305*2000*453.59/8760/3600*Dispersion!$AT$10,0)</f>
        <v>0</v>
      </c>
      <c r="FZ305" s="74">
        <f>IF(AND(ISNUMBER('Emissions (start here)'!CN305),ISNUMBER(Dispersion!$AT$11)),'Emissions (start here)'!CN305*2000*453.59/8760/3600*Dispersion!$AT$11,0)</f>
        <v>0</v>
      </c>
      <c r="GA305" s="74">
        <f>IF(AND(ISNUMBER('Emissions (start here)'!CO305),ISNUMBER(Dispersion!$AU$8)),'Emissions (start here)'!CO305*453.59/3600*Dispersion!$AU$8,0)</f>
        <v>0</v>
      </c>
      <c r="GB305" s="74">
        <f>IF(AND(ISNUMBER('Emissions (start here)'!CO305),ISNUMBER(Dispersion!$AU$9)),'Emissions (start here)'!CO305*453.59/3600*Dispersion!$AU$9,0)</f>
        <v>0</v>
      </c>
      <c r="GC305" s="74">
        <f>IF(AND(ISNUMBER('Emissions (start here)'!CP305),ISNUMBER(Dispersion!$AU$10)),'Emissions (start here)'!CP305*2000*453.59/8760/3600*Dispersion!$AU$10,0)</f>
        <v>0</v>
      </c>
      <c r="GD305" s="74">
        <f>IF(AND(ISNUMBER('Emissions (start here)'!CP305),ISNUMBER(Dispersion!$AU$11)),'Emissions (start here)'!CP305*2000*453.59/8760/3600*Dispersion!$AU$11,0)</f>
        <v>0</v>
      </c>
      <c r="GE305" s="74">
        <f>IF(AND(ISNUMBER('Emissions (start here)'!CQ305),ISNUMBER(Dispersion!$AV$8)),'Emissions (start here)'!CQ305*453.59/3600*Dispersion!$AV$8,0)</f>
        <v>0</v>
      </c>
      <c r="GF305" s="74">
        <f>IF(AND(ISNUMBER('Emissions (start here)'!CQ305),ISNUMBER(Dispersion!$AV$9)),'Emissions (start here)'!CQ305*453.59/3600*Dispersion!$AV$9,0)</f>
        <v>0</v>
      </c>
      <c r="GG305" s="74">
        <f>IF(AND(ISNUMBER('Emissions (start here)'!CR305),ISNUMBER(Dispersion!$AV$10)),'Emissions (start here)'!CR305*2000*453.59/8760/3600*Dispersion!$AV$10,0)</f>
        <v>0</v>
      </c>
      <c r="GH305" s="74">
        <f>IF(AND(ISNUMBER('Emissions (start here)'!CR305),ISNUMBER(Dispersion!$AV$11)),'Emissions (start here)'!CR305*2000*453.59/8760/3600*Dispersion!$AV$11,0)</f>
        <v>0</v>
      </c>
      <c r="GI305" s="74">
        <f>IF(AND(ISNUMBER('Emissions (start here)'!CS305),ISNUMBER(Dispersion!$AW$8)),'Emissions (start here)'!CS305*453.59/3600*Dispersion!$AW$8,0)</f>
        <v>0</v>
      </c>
      <c r="GJ305" s="74">
        <f>IF(AND(ISNUMBER('Emissions (start here)'!CS305),ISNUMBER(Dispersion!$AW$9)),'Emissions (start here)'!CS305*453.59/3600*Dispersion!$AW$9,0)</f>
        <v>0</v>
      </c>
      <c r="GK305" s="74">
        <f>IF(AND(ISNUMBER('Emissions (start here)'!CT305),ISNUMBER(Dispersion!$AW$10)),'Emissions (start here)'!CT305*2000*453.59/8760/3600*Dispersion!$AW$10,0)</f>
        <v>0</v>
      </c>
      <c r="GL305" s="74">
        <f>IF(AND(ISNUMBER('Emissions (start here)'!CT305),ISNUMBER(Dispersion!$AW$11)),'Emissions (start here)'!CT305*2000*453.59/8760/3600*Dispersion!$AW$11,0)</f>
        <v>0</v>
      </c>
      <c r="GM305" s="74">
        <f>IF(AND(ISNUMBER('Emissions (start here)'!CU305),ISNUMBER(Dispersion!$AX$8)),'Emissions (start here)'!CU305*453.59/3600*Dispersion!$AX$8,0)</f>
        <v>0</v>
      </c>
      <c r="GN305" s="74">
        <f>IF(AND(ISNUMBER('Emissions (start here)'!CU305),ISNUMBER(Dispersion!$AX$9)),'Emissions (start here)'!CU305*453.59/3600*Dispersion!$AX$9,0)</f>
        <v>0</v>
      </c>
      <c r="GO305" s="74">
        <f>IF(AND(ISNUMBER('Emissions (start here)'!CV305),ISNUMBER(Dispersion!$AX$10)),'Emissions (start here)'!CV305*2000*453.59/8760/3600*Dispersion!$AX$10,0)</f>
        <v>0</v>
      </c>
      <c r="GP305" s="74">
        <f>IF(AND(ISNUMBER('Emissions (start here)'!CV305),ISNUMBER(Dispersion!$AX$11)),'Emissions (start here)'!CV305*2000*453.59/8760/3600*Dispersion!$AX$11,0)</f>
        <v>0</v>
      </c>
      <c r="GQ305" s="74">
        <f>IF(AND(ISNUMBER('Emissions (start here)'!CW305),ISNUMBER(Dispersion!$AY$8)),'Emissions (start here)'!CW305*453.59/3600*Dispersion!$AY$8,0)</f>
        <v>0</v>
      </c>
      <c r="GR305" s="74">
        <f>IF(AND(ISNUMBER('Emissions (start here)'!CW305),ISNUMBER(Dispersion!$AY$9)),'Emissions (start here)'!CW305*453.59/3600*Dispersion!$AY$9,0)</f>
        <v>0</v>
      </c>
      <c r="GS305" s="74">
        <f>IF(AND(ISNUMBER('Emissions (start here)'!CX305),ISNUMBER(Dispersion!$AY$10)),'Emissions (start here)'!CX305*2000*453.59/8760/3600*Dispersion!$AY$10,0)</f>
        <v>0</v>
      </c>
      <c r="GT305" s="74">
        <f>IF(AND(ISNUMBER('Emissions (start here)'!CX305),ISNUMBER(Dispersion!$AY$11)),'Emissions (start here)'!CX305*2000*453.59/8760/3600*Dispersion!$AY$11,0)</f>
        <v>0</v>
      </c>
      <c r="GU305" s="74">
        <f>IF(AND(ISNUMBER('Emissions (start here)'!CY305),ISNUMBER(Dispersion!$AZ$8)),'Emissions (start here)'!CY305*453.59/3600*Dispersion!$AZ$8,0)</f>
        <v>0</v>
      </c>
      <c r="GV305" s="74">
        <f>IF(AND(ISNUMBER('Emissions (start here)'!CY305),ISNUMBER(Dispersion!$AZ$9)),'Emissions (start here)'!CY305*453.59/3600*Dispersion!$AZ$9,0)</f>
        <v>0</v>
      </c>
      <c r="GW305" s="74">
        <f>IF(AND(ISNUMBER('Emissions (start here)'!CZ305),ISNUMBER(Dispersion!$AZ$10)),'Emissions (start here)'!CZ305*2000*453.59/8760/3600*Dispersion!$AZ$10,0)</f>
        <v>0</v>
      </c>
      <c r="GX305" s="74">
        <f>IF(AND(ISNUMBER('Emissions (start here)'!CZ305),ISNUMBER(Dispersion!$AZ$11)),'Emissions (start here)'!CZ305*2000*453.59/8760/3600*Dispersion!$AZ$11,0)</f>
        <v>0</v>
      </c>
    </row>
    <row r="306" spans="1:206" x14ac:dyDescent="0.2">
      <c r="A306" s="51" t="str">
        <f>'Tox Values'!C306</f>
        <v>193-09-9</v>
      </c>
      <c r="B306" s="94" t="str">
        <f>'Tox Values'!D306</f>
        <v>Naphtho[2,3-e]pyrene</v>
      </c>
      <c r="C306" s="96">
        <f t="shared" si="17"/>
        <v>0</v>
      </c>
      <c r="D306" s="74">
        <f t="shared" si="18"/>
        <v>0</v>
      </c>
      <c r="E306" s="74">
        <f t="shared" si="19"/>
        <v>0</v>
      </c>
      <c r="F306" s="99">
        <f t="shared" si="20"/>
        <v>0</v>
      </c>
      <c r="G306" s="97">
        <f>IF(AND(ISNUMBER('Emissions (start here)'!E306),ISNUMBER(Dispersion!$C$8)),'Emissions (start here)'!E306*453.59/3600*Dispersion!$C$8,0)</f>
        <v>0</v>
      </c>
      <c r="H306" s="74">
        <f>IF(AND(ISNUMBER('Emissions (start here)'!E306),ISNUMBER(Dispersion!$C$9)),'Emissions (start here)'!E306*453.59/3600*Dispersion!$C$9,0)</f>
        <v>0</v>
      </c>
      <c r="I306" s="74">
        <f>IF(AND(ISNUMBER('Emissions (start here)'!F306),ISNUMBER(Dispersion!$C$10)),'Emissions (start here)'!F306*2000*453.59/8760/3600*Dispersion!$C$10,0)</f>
        <v>0</v>
      </c>
      <c r="J306" s="74">
        <f>IF(AND(ISNUMBER('Emissions (start here)'!F306),ISNUMBER(Dispersion!$C$11)),'Emissions (start here)'!F306*2000*453.59/8760/3600*Dispersion!$C$11,0)</f>
        <v>0</v>
      </c>
      <c r="K306" s="74">
        <f>IF(AND(ISNUMBER('Emissions (start here)'!G306),ISNUMBER(Dispersion!$D$8)),'Emissions (start here)'!G306*453.59/3600*Dispersion!$D$8,0)</f>
        <v>0</v>
      </c>
      <c r="L306" s="74">
        <f>IF(AND(ISNUMBER('Emissions (start here)'!G306),ISNUMBER(Dispersion!$D$9)),'Emissions (start here)'!G306*453.59/3600*Dispersion!$D$9,0)</f>
        <v>0</v>
      </c>
      <c r="M306" s="74">
        <f>IF(AND(ISNUMBER('Emissions (start here)'!H306),ISNUMBER(Dispersion!$D$10)),'Emissions (start here)'!H306*2000*453.59/8760/3600*Dispersion!$D$10,0)</f>
        <v>0</v>
      </c>
      <c r="N306" s="74">
        <f>IF(AND(ISNUMBER('Emissions (start here)'!H306),ISNUMBER(Dispersion!$D$11)),'Emissions (start here)'!H306*2000*453.59/8760/3600*Dispersion!$D$11,0)</f>
        <v>0</v>
      </c>
      <c r="O306" s="74">
        <f>IF(AND(ISNUMBER('Emissions (start here)'!I306),ISNUMBER(Dispersion!$E$8)),'Emissions (start here)'!I306*453.59/3600*Dispersion!$E$8,0)</f>
        <v>0</v>
      </c>
      <c r="P306" s="74">
        <f>IF(AND(ISNUMBER('Emissions (start here)'!I306),ISNUMBER(Dispersion!$E$9)),'Emissions (start here)'!I306*453.59/3600*Dispersion!$E$9,0)</f>
        <v>0</v>
      </c>
      <c r="Q306" s="74">
        <f>IF(AND(ISNUMBER('Emissions (start here)'!J306),ISNUMBER(Dispersion!$E$10)),'Emissions (start here)'!J306*2000*453.59/8760/3600*Dispersion!$E$10,0)</f>
        <v>0</v>
      </c>
      <c r="R306" s="74">
        <f>IF(AND(ISNUMBER('Emissions (start here)'!J306),ISNUMBER(Dispersion!$E$11)),'Emissions (start here)'!J306*2000*453.59/8760/3600*Dispersion!$E$11,0)</f>
        <v>0</v>
      </c>
      <c r="S306" s="74">
        <f>IF(AND(ISNUMBER('Emissions (start here)'!K306),ISNUMBER(Dispersion!$F$8)),'Emissions (start here)'!K306*453.59/3600*Dispersion!$F$8,0)</f>
        <v>0</v>
      </c>
      <c r="T306" s="74">
        <f>IF(AND(ISNUMBER('Emissions (start here)'!K306),ISNUMBER(Dispersion!$F$9)),'Emissions (start here)'!K306*453.59/3600*Dispersion!$F$9,0)</f>
        <v>0</v>
      </c>
      <c r="U306" s="74">
        <f>IF(AND(ISNUMBER('Emissions (start here)'!L306),ISNUMBER(Dispersion!$F$10)),'Emissions (start here)'!L306*2000*453.59/8760/3600*Dispersion!$F$10,0)</f>
        <v>0</v>
      </c>
      <c r="V306" s="74">
        <f>IF(AND(ISNUMBER('Emissions (start here)'!L306),ISNUMBER(Dispersion!$F$11)),'Emissions (start here)'!L306*2000*453.59/8760/3600*Dispersion!$F$11,0)</f>
        <v>0</v>
      </c>
      <c r="W306" s="74">
        <f>IF(AND(ISNUMBER('Emissions (start here)'!M306),ISNUMBER(Dispersion!$G$8)),'Emissions (start here)'!M306*453.59/3600*Dispersion!$G$8,0)</f>
        <v>0</v>
      </c>
      <c r="X306" s="74">
        <f>IF(AND(ISNUMBER('Emissions (start here)'!M306),ISNUMBER(Dispersion!$G$9)),'Emissions (start here)'!M306*453.59/3600*Dispersion!$G$9,0)</f>
        <v>0</v>
      </c>
      <c r="Y306" s="74">
        <f>IF(AND(ISNUMBER('Emissions (start here)'!N306),ISNUMBER(Dispersion!$G$10)),'Emissions (start here)'!N306*2000*453.59/8760/3600*Dispersion!$G$10,0)</f>
        <v>0</v>
      </c>
      <c r="Z306" s="74">
        <f>IF(AND(ISNUMBER('Emissions (start here)'!N306),ISNUMBER(Dispersion!$G$11)),'Emissions (start here)'!N306*2000*453.59/8760/3600*Dispersion!$G$11,0)</f>
        <v>0</v>
      </c>
      <c r="AA306" s="74">
        <f>IF(AND(ISNUMBER('Emissions (start here)'!O306),ISNUMBER(Dispersion!$H$8)),'Emissions (start here)'!O306*453.59/3600*Dispersion!$H$8,0)</f>
        <v>0</v>
      </c>
      <c r="AB306" s="74">
        <f>IF(AND(ISNUMBER('Emissions (start here)'!O306),ISNUMBER(Dispersion!$H$9)),'Emissions (start here)'!O306*453.59/3600*Dispersion!$H$9,0)</f>
        <v>0</v>
      </c>
      <c r="AC306" s="74">
        <f>IF(AND(ISNUMBER('Emissions (start here)'!P306),ISNUMBER(Dispersion!$H$10)),'Emissions (start here)'!P306*2000*453.59/8760/3600*Dispersion!$H$10,0)</f>
        <v>0</v>
      </c>
      <c r="AD306" s="74">
        <f>IF(AND(ISNUMBER('Emissions (start here)'!P306),ISNUMBER(Dispersion!$H$11)),'Emissions (start here)'!P306*2000*453.59/8760/3600*Dispersion!$H$11,0)</f>
        <v>0</v>
      </c>
      <c r="AE306" s="74">
        <f>IF(AND(ISNUMBER('Emissions (start here)'!Q306),ISNUMBER(Dispersion!$I$8)),'Emissions (start here)'!Q306*453.59/3600*Dispersion!$I$8,0)</f>
        <v>0</v>
      </c>
      <c r="AF306" s="74">
        <f>IF(AND(ISNUMBER('Emissions (start here)'!Q306),ISNUMBER(Dispersion!$I$9)),'Emissions (start here)'!Q306*453.59/3600*Dispersion!$I$9,0)</f>
        <v>0</v>
      </c>
      <c r="AG306" s="74">
        <f>IF(AND(ISNUMBER('Emissions (start here)'!R306),ISNUMBER(Dispersion!$I$10)),'Emissions (start here)'!R306*2000*453.59/8760/3600*Dispersion!$I$10,0)</f>
        <v>0</v>
      </c>
      <c r="AH306" s="74">
        <f>IF(AND(ISNUMBER('Emissions (start here)'!R306),ISNUMBER(Dispersion!$I$11)),'Emissions (start here)'!R306*2000*453.59/8760/3600*Dispersion!$I$11,0)</f>
        <v>0</v>
      </c>
      <c r="AI306" s="74">
        <f>IF(AND(ISNUMBER('Emissions (start here)'!S306),ISNUMBER(Dispersion!$J$8)),'Emissions (start here)'!S306*453.59/3600*Dispersion!$J$8,0)</f>
        <v>0</v>
      </c>
      <c r="AJ306" s="74">
        <f>IF(AND(ISNUMBER('Emissions (start here)'!S306),ISNUMBER(Dispersion!$J$9)),'Emissions (start here)'!S306*453.59/3600*Dispersion!$J$9,0)</f>
        <v>0</v>
      </c>
      <c r="AK306" s="74">
        <f>IF(AND(ISNUMBER('Emissions (start here)'!T306),ISNUMBER(Dispersion!$J$10)),'Emissions (start here)'!T306*2000*453.59/8760/3600*Dispersion!$J$10,0)</f>
        <v>0</v>
      </c>
      <c r="AL306" s="74">
        <f>IF(AND(ISNUMBER('Emissions (start here)'!T306),ISNUMBER(Dispersion!$J$11)),'Emissions (start here)'!T306*2000*453.59/8760/3600*Dispersion!$J$11,0)</f>
        <v>0</v>
      </c>
      <c r="AM306" s="74">
        <f>IF(AND(ISNUMBER('Emissions (start here)'!U306),ISNUMBER(Dispersion!$K$8)),'Emissions (start here)'!U306*453.59/3600*Dispersion!$K$8,0)</f>
        <v>0</v>
      </c>
      <c r="AN306" s="74">
        <f>IF(AND(ISNUMBER('Emissions (start here)'!U306),ISNUMBER(Dispersion!$K$9)),'Emissions (start here)'!U306*453.59/3600*Dispersion!$K$9,0)</f>
        <v>0</v>
      </c>
      <c r="AO306" s="74">
        <f>IF(AND(ISNUMBER('Emissions (start here)'!V306),ISNUMBER(Dispersion!$K$10)),'Emissions (start here)'!V306*2000*453.59/8760/3600*Dispersion!$K$10,0)</f>
        <v>0</v>
      </c>
      <c r="AP306" s="74">
        <f>IF(AND(ISNUMBER('Emissions (start here)'!V306),ISNUMBER(Dispersion!$K$11)),'Emissions (start here)'!V306*2000*453.59/8760/3600*Dispersion!$K$11,0)</f>
        <v>0</v>
      </c>
      <c r="AQ306" s="74">
        <f>IF(AND(ISNUMBER('Emissions (start here)'!W306),ISNUMBER(Dispersion!$L$8)),'Emissions (start here)'!W306*453.59/3600*Dispersion!$L$8,0)</f>
        <v>0</v>
      </c>
      <c r="AR306" s="74">
        <f>IF(AND(ISNUMBER('Emissions (start here)'!W306),ISNUMBER(Dispersion!$L$9)),'Emissions (start here)'!W306*453.59/3600*Dispersion!$L$9,0)</f>
        <v>0</v>
      </c>
      <c r="AS306" s="74">
        <f>IF(AND(ISNUMBER('Emissions (start here)'!X306),ISNUMBER(Dispersion!$L$10)),'Emissions (start here)'!X306*2000*453.59/8760/3600*Dispersion!$L$10,0)</f>
        <v>0</v>
      </c>
      <c r="AT306" s="74">
        <f>IF(AND(ISNUMBER('Emissions (start here)'!X306),ISNUMBER(Dispersion!$L$11)),'Emissions (start here)'!X306*2000*453.59/8760/3600*Dispersion!$L$11,0)</f>
        <v>0</v>
      </c>
      <c r="AU306" s="74">
        <f>IF(AND(ISNUMBER('Emissions (start here)'!Y306),ISNUMBER(Dispersion!$M$8)),'Emissions (start here)'!Y306*453.59/3600*Dispersion!$M$8,0)</f>
        <v>0</v>
      </c>
      <c r="AV306" s="74">
        <f>IF(AND(ISNUMBER('Emissions (start here)'!Y306),ISNUMBER(Dispersion!$M$9)),'Emissions (start here)'!Y306*453.59/3600*Dispersion!$M$9,0)</f>
        <v>0</v>
      </c>
      <c r="AW306" s="74">
        <f>IF(AND(ISNUMBER('Emissions (start here)'!Z306),ISNUMBER(Dispersion!$M$10)),'Emissions (start here)'!Z306*2000*453.59/8760/3600*Dispersion!$M$10,0)</f>
        <v>0</v>
      </c>
      <c r="AX306" s="74">
        <f>IF(AND(ISNUMBER('Emissions (start here)'!Z306),ISNUMBER(Dispersion!$M$11)),'Emissions (start here)'!Z306*2000*453.59/8760/3600*Dispersion!$M$11,0)</f>
        <v>0</v>
      </c>
      <c r="AY306" s="74">
        <f>IF(AND(ISNUMBER('Emissions (start here)'!AA306),ISNUMBER(Dispersion!$N$8)),'Emissions (start here)'!AA306*453.59/3600*Dispersion!$N$8,0)</f>
        <v>0</v>
      </c>
      <c r="AZ306" s="74">
        <f>IF(AND(ISNUMBER('Emissions (start here)'!AA306),ISNUMBER(Dispersion!$N$9)),'Emissions (start here)'!AA306*453.59/3600*Dispersion!$N$9,0)</f>
        <v>0</v>
      </c>
      <c r="BA306" s="74">
        <f>IF(AND(ISNUMBER('Emissions (start here)'!AB306),ISNUMBER(Dispersion!$N$10)),'Emissions (start here)'!AB306*2000*453.59/8760/3600*Dispersion!$N$10,0)</f>
        <v>0</v>
      </c>
      <c r="BB306" s="74">
        <f>IF(AND(ISNUMBER('Emissions (start here)'!AB306),ISNUMBER(Dispersion!$N$11)),'Emissions (start here)'!AB306*2000*453.59/8760/3600*Dispersion!$N$11,0)</f>
        <v>0</v>
      </c>
      <c r="BC306" s="74">
        <f>IF(AND(ISNUMBER('Emissions (start here)'!AC306),ISNUMBER(Dispersion!$O$8)),'Emissions (start here)'!AC306*453.59/3600*Dispersion!$O$8,0)</f>
        <v>0</v>
      </c>
      <c r="BD306" s="74">
        <f>IF(AND(ISNUMBER('Emissions (start here)'!AC306),ISNUMBER(Dispersion!$O$9)),'Emissions (start here)'!AC306*453.59/3600*Dispersion!$O$9,0)</f>
        <v>0</v>
      </c>
      <c r="BE306" s="74">
        <f>IF(AND(ISNUMBER('Emissions (start here)'!AD306),ISNUMBER(Dispersion!$O$10)),'Emissions (start here)'!AD306*2000*453.59/8760/3600*Dispersion!$O$10,0)</f>
        <v>0</v>
      </c>
      <c r="BF306" s="74">
        <f>IF(AND(ISNUMBER('Emissions (start here)'!AD306),ISNUMBER(Dispersion!$O$11)),'Emissions (start here)'!AD306*2000*453.59/8760/3600*Dispersion!$O$11,0)</f>
        <v>0</v>
      </c>
      <c r="BG306" s="74">
        <f>IF(AND(ISNUMBER('Emissions (start here)'!AE306),ISNUMBER(Dispersion!$P$8)),'Emissions (start here)'!AE306*453.59/3600*Dispersion!$P$8,0)</f>
        <v>0</v>
      </c>
      <c r="BH306" s="74">
        <f>IF(AND(ISNUMBER('Emissions (start here)'!AE306),ISNUMBER(Dispersion!$P$9)),'Emissions (start here)'!AE306*453.59/3600*Dispersion!$P$9,0)</f>
        <v>0</v>
      </c>
      <c r="BI306" s="74">
        <f>IF(AND(ISNUMBER('Emissions (start here)'!AF306),ISNUMBER(Dispersion!$P$10)),'Emissions (start here)'!AF306*2000*453.59/8760/3600*Dispersion!$P$10,0)</f>
        <v>0</v>
      </c>
      <c r="BJ306" s="74">
        <f>IF(AND(ISNUMBER('Emissions (start here)'!AF306),ISNUMBER(Dispersion!$P$11)),'Emissions (start here)'!AF306*2000*453.59/8760/3600*Dispersion!$P$11,0)</f>
        <v>0</v>
      </c>
      <c r="BK306" s="74">
        <f>IF(AND(ISNUMBER('Emissions (start here)'!AG306),ISNUMBER(Dispersion!$Q$8)),'Emissions (start here)'!AG306*453.59/3600*Dispersion!$Q$8,0)</f>
        <v>0</v>
      </c>
      <c r="BL306" s="74">
        <f>IF(AND(ISNUMBER('Emissions (start here)'!AG306),ISNUMBER(Dispersion!$Q$9)),'Emissions (start here)'!AG306*453.59/3600*Dispersion!$Q$9,0)</f>
        <v>0</v>
      </c>
      <c r="BM306" s="74">
        <f>IF(AND(ISNUMBER('Emissions (start here)'!AH306),ISNUMBER(Dispersion!$Q$10)),'Emissions (start here)'!AH306*2000*453.59/8760/3600*Dispersion!$Q$10,0)</f>
        <v>0</v>
      </c>
      <c r="BN306" s="74">
        <f>IF(AND(ISNUMBER('Emissions (start here)'!AH306),ISNUMBER(Dispersion!$Q$11)),'Emissions (start here)'!AH306*2000*453.59/8760/3600*Dispersion!$Q$11,0)</f>
        <v>0</v>
      </c>
      <c r="BO306" s="74">
        <f>IF(AND(ISNUMBER('Emissions (start here)'!AI306),ISNUMBER(Dispersion!$R$8)),'Emissions (start here)'!AI306*453.59/3600*Dispersion!$R$8,0)</f>
        <v>0</v>
      </c>
      <c r="BP306" s="74">
        <f>IF(AND(ISNUMBER('Emissions (start here)'!AI306),ISNUMBER(Dispersion!$R$9)),'Emissions (start here)'!AI306*453.59/3600*Dispersion!$R$9,0)</f>
        <v>0</v>
      </c>
      <c r="BQ306" s="74">
        <f>IF(AND(ISNUMBER('Emissions (start here)'!AJ306),ISNUMBER(Dispersion!$R$10)),'Emissions (start here)'!AJ306*2000*453.59/8760/3600*Dispersion!$R$10,0)</f>
        <v>0</v>
      </c>
      <c r="BR306" s="74">
        <f>IF(AND(ISNUMBER('Emissions (start here)'!AJ306),ISNUMBER(Dispersion!$R$11)),'Emissions (start here)'!AJ306*2000*453.59/8760/3600*Dispersion!$R$11,0)</f>
        <v>0</v>
      </c>
      <c r="BS306" s="74">
        <f>IF(AND(ISNUMBER('Emissions (start here)'!AK306),ISNUMBER(Dispersion!$S$8)),'Emissions (start here)'!AK306*453.59/3600*Dispersion!$S$8,0)</f>
        <v>0</v>
      </c>
      <c r="BT306" s="74">
        <f>IF(AND(ISNUMBER('Emissions (start here)'!AK306),ISNUMBER(Dispersion!$S$9)),'Emissions (start here)'!AK306*453.59/3600*Dispersion!$S$9,0)</f>
        <v>0</v>
      </c>
      <c r="BU306" s="74">
        <f>IF(AND(ISNUMBER('Emissions (start here)'!AL306),ISNUMBER(Dispersion!$S$10)),'Emissions (start here)'!AL306*2000*453.59/8760/3600*Dispersion!$S$10,0)</f>
        <v>0</v>
      </c>
      <c r="BV306" s="74">
        <f>IF(AND(ISNUMBER('Emissions (start here)'!AL306),ISNUMBER(Dispersion!$S$11)),'Emissions (start here)'!AL306*2000*453.59/8760/3600*Dispersion!$S$11,0)</f>
        <v>0</v>
      </c>
      <c r="BW306" s="74">
        <f>IF(AND(ISNUMBER('Emissions (start here)'!AM306),ISNUMBER(Dispersion!$T$8)),'Emissions (start here)'!AM306*453.59/3600*Dispersion!$T$8,0)</f>
        <v>0</v>
      </c>
      <c r="BX306" s="74">
        <f>IF(AND(ISNUMBER('Emissions (start here)'!AM306),ISNUMBER(Dispersion!$T$9)),'Emissions (start here)'!AM306*453.59/3600*Dispersion!$T$9,0)</f>
        <v>0</v>
      </c>
      <c r="BY306" s="74">
        <f>IF(AND(ISNUMBER('Emissions (start here)'!AN306),ISNUMBER(Dispersion!$T$10)),'Emissions (start here)'!AN306*2000*453.59/8760/3600*Dispersion!$T$10,0)</f>
        <v>0</v>
      </c>
      <c r="BZ306" s="74">
        <f>IF(AND(ISNUMBER('Emissions (start here)'!AN306),ISNUMBER(Dispersion!$T$11)),'Emissions (start here)'!AN306*2000*453.59/8760/3600*Dispersion!$T$11,0)</f>
        <v>0</v>
      </c>
      <c r="CA306" s="74">
        <f>IF(AND(ISNUMBER('Emissions (start here)'!AO306),ISNUMBER(Dispersion!$U$8)),'Emissions (start here)'!AO306*453.59/3600*Dispersion!$U$8,0)</f>
        <v>0</v>
      </c>
      <c r="CB306" s="74">
        <f>IF(AND(ISNUMBER('Emissions (start here)'!AO306),ISNUMBER(Dispersion!$U$9)),'Emissions (start here)'!AO306*453.59/3600*Dispersion!$U$9,0)</f>
        <v>0</v>
      </c>
      <c r="CC306" s="74">
        <f>IF(AND(ISNUMBER('Emissions (start here)'!AP306),ISNUMBER(Dispersion!$U$10)),'Emissions (start here)'!AP306*2000*453.59/8760/3600*Dispersion!$U$10,0)</f>
        <v>0</v>
      </c>
      <c r="CD306" s="74">
        <f>IF(AND(ISNUMBER('Emissions (start here)'!AP306),ISNUMBER(Dispersion!$U$11)),'Emissions (start here)'!AP306*2000*453.59/8760/3600*Dispersion!$U$11,0)</f>
        <v>0</v>
      </c>
      <c r="CE306" s="74">
        <f>IF(AND(ISNUMBER('Emissions (start here)'!AQ306),ISNUMBER(Dispersion!$V$8)),'Emissions (start here)'!AQ306*453.59/3600*Dispersion!$V$8,0)</f>
        <v>0</v>
      </c>
      <c r="CF306" s="74">
        <f>IF(AND(ISNUMBER('Emissions (start here)'!AQ306),ISNUMBER(Dispersion!$V$9)),'Emissions (start here)'!AQ306*453.59/3600*Dispersion!$V$9,0)</f>
        <v>0</v>
      </c>
      <c r="CG306" s="74">
        <f>IF(AND(ISNUMBER('Emissions (start here)'!AR306),ISNUMBER(Dispersion!$V$10)),'Emissions (start here)'!AR306*2000*453.59/8760/3600*Dispersion!$V$10,0)</f>
        <v>0</v>
      </c>
      <c r="CH306" s="74">
        <f>IF(AND(ISNUMBER('Emissions (start here)'!AR306),ISNUMBER(Dispersion!$V$11)),'Emissions (start here)'!AR306*2000*453.59/8760/3600*Dispersion!$V$11,0)</f>
        <v>0</v>
      </c>
      <c r="CI306" s="74">
        <f>IF(AND(ISNUMBER('Emissions (start here)'!AS306),ISNUMBER(Dispersion!$W$8)),'Emissions (start here)'!AS306*453.59/3600*Dispersion!$W$8,0)</f>
        <v>0</v>
      </c>
      <c r="CJ306" s="74">
        <f>IF(AND(ISNUMBER('Emissions (start here)'!AS306),ISNUMBER(Dispersion!$W$9)),'Emissions (start here)'!AS306*453.59/3600*Dispersion!$W$9,0)</f>
        <v>0</v>
      </c>
      <c r="CK306" s="74">
        <f>IF(AND(ISNUMBER('Emissions (start here)'!AT306),ISNUMBER(Dispersion!$W$10)),'Emissions (start here)'!AT306*2000*453.59/8760/3600*Dispersion!$W$10,0)</f>
        <v>0</v>
      </c>
      <c r="CL306" s="74">
        <f>IF(AND(ISNUMBER('Emissions (start here)'!AT306),ISNUMBER(Dispersion!$W$11)),'Emissions (start here)'!AT306*2000*453.59/8760/3600*Dispersion!$W$11,0)</f>
        <v>0</v>
      </c>
      <c r="CM306" s="74">
        <f>IF(AND(ISNUMBER('Emissions (start here)'!AU306),ISNUMBER(Dispersion!$X$8)),'Emissions (start here)'!AU306*453.59/3600*Dispersion!$X$8,0)</f>
        <v>0</v>
      </c>
      <c r="CN306" s="74">
        <f>IF(AND(ISNUMBER('Emissions (start here)'!AU306),ISNUMBER(Dispersion!$X$9)),'Emissions (start here)'!AU306*453.59/3600*Dispersion!$X$9,0)</f>
        <v>0</v>
      </c>
      <c r="CO306" s="74">
        <f>IF(AND(ISNUMBER('Emissions (start here)'!AV306),ISNUMBER(Dispersion!$X$10)),'Emissions (start here)'!AV306*2000*453.59/8760/3600*Dispersion!$X$10,0)</f>
        <v>0</v>
      </c>
      <c r="CP306" s="74">
        <f>IF(AND(ISNUMBER('Emissions (start here)'!AV306),ISNUMBER(Dispersion!$X$11)),'Emissions (start here)'!AV306*2000*453.59/8760/3600*Dispersion!$X$11,0)</f>
        <v>0</v>
      </c>
      <c r="CQ306" s="74">
        <f>IF(AND(ISNUMBER('Emissions (start here)'!AW306),ISNUMBER(Dispersion!$Y$8)),'Emissions (start here)'!AW306*453.59/3600*Dispersion!$Y$8,0)</f>
        <v>0</v>
      </c>
      <c r="CR306" s="74">
        <f>IF(AND(ISNUMBER('Emissions (start here)'!AW306),ISNUMBER(Dispersion!$Y$9)),'Emissions (start here)'!AW306*453.59/3600*Dispersion!$Y$9,0)</f>
        <v>0</v>
      </c>
      <c r="CS306" s="74">
        <f>IF(AND(ISNUMBER('Emissions (start here)'!AX306),ISNUMBER(Dispersion!$Y$10)),'Emissions (start here)'!AX306*2000*453.59/8760/3600*Dispersion!$Y$10,0)</f>
        <v>0</v>
      </c>
      <c r="CT306" s="74">
        <f>IF(AND(ISNUMBER('Emissions (start here)'!AX306),ISNUMBER(Dispersion!$Y$11)),'Emissions (start here)'!AX306*2000*453.59/8760/3600*Dispersion!$Y$11,0)</f>
        <v>0</v>
      </c>
      <c r="CU306" s="74">
        <f>IF(AND(ISNUMBER('Emissions (start here)'!AY306),ISNUMBER(Dispersion!$Z$8)),'Emissions (start here)'!AY306*453.59/3600*Dispersion!$Z$8,0)</f>
        <v>0</v>
      </c>
      <c r="CV306" s="74">
        <f>IF(AND(ISNUMBER('Emissions (start here)'!AY306),ISNUMBER(Dispersion!$Z$9)),'Emissions (start here)'!AY306*453.59/3600*Dispersion!$Z$9,0)</f>
        <v>0</v>
      </c>
      <c r="CW306" s="74">
        <f>IF(AND(ISNUMBER('Emissions (start here)'!AZ306),ISNUMBER(Dispersion!$Z$10)),'Emissions (start here)'!AZ306*2000*453.59/8760/3600*Dispersion!$Z$10,0)</f>
        <v>0</v>
      </c>
      <c r="CX306" s="74">
        <f>IF(AND(ISNUMBER('Emissions (start here)'!AZ306),ISNUMBER(Dispersion!$Z$11)),'Emissions (start here)'!AZ306*2000*453.59/8760/3600*Dispersion!$Z$11,0)</f>
        <v>0</v>
      </c>
      <c r="CY306" s="74">
        <f>IF(AND(ISNUMBER('Emissions (start here)'!BA306),ISNUMBER(Dispersion!$AA$8)),'Emissions (start here)'!BA306*453.59/3600*Dispersion!$AA$8,0)</f>
        <v>0</v>
      </c>
      <c r="CZ306" s="74">
        <f>IF(AND(ISNUMBER('Emissions (start here)'!BA306),ISNUMBER(Dispersion!$AA$9)),'Emissions (start here)'!BA306*453.59/3600*Dispersion!$AA$9,0)</f>
        <v>0</v>
      </c>
      <c r="DA306" s="74">
        <f>IF(AND(ISNUMBER('Emissions (start here)'!BB306),ISNUMBER(Dispersion!$AA$10)),'Emissions (start here)'!BB306*2000*453.59/8760/3600*Dispersion!$AA$10,0)</f>
        <v>0</v>
      </c>
      <c r="DB306" s="74">
        <f>IF(AND(ISNUMBER('Emissions (start here)'!BB306),ISNUMBER(Dispersion!$AA$11)),'Emissions (start here)'!BB306*2000*453.59/8760/3600*Dispersion!$AA$11,0)</f>
        <v>0</v>
      </c>
      <c r="DC306" s="74">
        <f>IF(AND(ISNUMBER('Emissions (start here)'!BC306),ISNUMBER(Dispersion!$AB$8)),'Emissions (start here)'!BC306*453.59/3600*Dispersion!$AB$8,0)</f>
        <v>0</v>
      </c>
      <c r="DD306" s="74">
        <f>IF(AND(ISNUMBER('Emissions (start here)'!BC306),ISNUMBER(Dispersion!$AB$9)),'Emissions (start here)'!BC306*453.59/3600*Dispersion!$AB$9,0)</f>
        <v>0</v>
      </c>
      <c r="DE306" s="74">
        <f>IF(AND(ISNUMBER('Emissions (start here)'!BD306),ISNUMBER(Dispersion!$AB$10)),'Emissions (start here)'!BD306*2000*453.59/8760/3600*Dispersion!$AB$10,0)</f>
        <v>0</v>
      </c>
      <c r="DF306" s="74">
        <f>IF(AND(ISNUMBER('Emissions (start here)'!BD306),ISNUMBER(Dispersion!$AB$11)),'Emissions (start here)'!BD306*2000*453.59/8760/3600*Dispersion!$AB$11,0)</f>
        <v>0</v>
      </c>
      <c r="DG306" s="74">
        <f>IF(AND(ISNUMBER('Emissions (start here)'!BE306),ISNUMBER(Dispersion!$AC$8)),'Emissions (start here)'!BE306*453.59/3600*Dispersion!$AC$8,0)</f>
        <v>0</v>
      </c>
      <c r="DH306" s="74">
        <f>IF(AND(ISNUMBER('Emissions (start here)'!BE306),ISNUMBER(Dispersion!$AC$9)),'Emissions (start here)'!BE306*453.59/3600*Dispersion!$AC$9,0)</f>
        <v>0</v>
      </c>
      <c r="DI306" s="74">
        <f>IF(AND(ISNUMBER('Emissions (start here)'!BF306),ISNUMBER(Dispersion!$AC$10)),'Emissions (start here)'!BF306*2000*453.59/8760/3600*Dispersion!$AC$10,0)</f>
        <v>0</v>
      </c>
      <c r="DJ306" s="74">
        <f>IF(AND(ISNUMBER('Emissions (start here)'!BF306),ISNUMBER(Dispersion!$AC$11)),'Emissions (start here)'!BF306*2000*453.59/8760/3600*Dispersion!$AC$11,0)</f>
        <v>0</v>
      </c>
      <c r="DK306" s="74">
        <f>IF(AND(ISNUMBER('Emissions (start here)'!BG306),ISNUMBER(Dispersion!$AD$8)),'Emissions (start here)'!BG306*453.59/3600*Dispersion!$AD$8,0)</f>
        <v>0</v>
      </c>
      <c r="DL306" s="74">
        <f>IF(AND(ISNUMBER('Emissions (start here)'!BG306),ISNUMBER(Dispersion!$AD$9)),'Emissions (start here)'!BG306*453.59/3600*Dispersion!$AD$9,0)</f>
        <v>0</v>
      </c>
      <c r="DM306" s="74">
        <f>IF(AND(ISNUMBER('Emissions (start here)'!BH306),ISNUMBER(Dispersion!$AD$10)),'Emissions (start here)'!BH306*2000*453.59/8760/3600*Dispersion!$AD$10,0)</f>
        <v>0</v>
      </c>
      <c r="DN306" s="74">
        <f>IF(AND(ISNUMBER('Emissions (start here)'!BH306),ISNUMBER(Dispersion!$AD$11)),'Emissions (start here)'!BH306*2000*453.59/8760/3600*Dispersion!$AD$11,0)</f>
        <v>0</v>
      </c>
      <c r="DO306" s="74">
        <f>IF(AND(ISNUMBER('Emissions (start here)'!BI306),ISNUMBER(Dispersion!$AE$8)),'Emissions (start here)'!BI306*453.59/3600*Dispersion!$AE$8,0)</f>
        <v>0</v>
      </c>
      <c r="DP306" s="74">
        <f>IF(AND(ISNUMBER('Emissions (start here)'!BI306),ISNUMBER(Dispersion!$AE$9)),'Emissions (start here)'!BI306*453.59/3600*Dispersion!$AE$9,0)</f>
        <v>0</v>
      </c>
      <c r="DQ306" s="74">
        <f>IF(AND(ISNUMBER('Emissions (start here)'!BJ306),ISNUMBER(Dispersion!$AE$10)),'Emissions (start here)'!BJ306*2000*453.59/8760/3600*Dispersion!$AE$10,0)</f>
        <v>0</v>
      </c>
      <c r="DR306" s="74">
        <f>IF(AND(ISNUMBER('Emissions (start here)'!BJ306),ISNUMBER(Dispersion!$AE$11)),'Emissions (start here)'!BJ306*2000*453.59/8760/3600*Dispersion!$AE$11,0)</f>
        <v>0</v>
      </c>
      <c r="DS306" s="74">
        <f>IF(AND(ISNUMBER('Emissions (start here)'!BK306),ISNUMBER(Dispersion!$AF$8)),'Emissions (start here)'!BK306*453.59/3600*Dispersion!$AF$8,0)</f>
        <v>0</v>
      </c>
      <c r="DT306" s="74">
        <f>IF(AND(ISNUMBER('Emissions (start here)'!BK306),ISNUMBER(Dispersion!$AF$9)),'Emissions (start here)'!BK306*453.59/3600*Dispersion!$AF$9,0)</f>
        <v>0</v>
      </c>
      <c r="DU306" s="74">
        <f>IF(AND(ISNUMBER('Emissions (start here)'!BL306),ISNUMBER(Dispersion!$AF$10)),'Emissions (start here)'!BL306*2000*453.59/8760/3600*Dispersion!$AF$10,0)</f>
        <v>0</v>
      </c>
      <c r="DV306" s="74">
        <f>IF(AND(ISNUMBER('Emissions (start here)'!BL306),ISNUMBER(Dispersion!$AF$11)),'Emissions (start here)'!BL306*2000*453.59/8760/3600*Dispersion!$AF$11,0)</f>
        <v>0</v>
      </c>
      <c r="DW306" s="74">
        <f>IF(AND(ISNUMBER('Emissions (start here)'!BM306),ISNUMBER(Dispersion!$AG$8)),'Emissions (start here)'!BM306*453.59/3600*Dispersion!$AG$8,0)</f>
        <v>0</v>
      </c>
      <c r="DX306" s="74">
        <f>IF(AND(ISNUMBER('Emissions (start here)'!BM306),ISNUMBER(Dispersion!$AG$9)),'Emissions (start here)'!BM306*453.59/3600*Dispersion!$AG$9,0)</f>
        <v>0</v>
      </c>
      <c r="DY306" s="74">
        <f>IF(AND(ISNUMBER('Emissions (start here)'!BN306),ISNUMBER(Dispersion!$AG$10)),'Emissions (start here)'!BN306*2000*453.59/8760/3600*Dispersion!$AG$10,0)</f>
        <v>0</v>
      </c>
      <c r="DZ306" s="74">
        <f>IF(AND(ISNUMBER('Emissions (start here)'!BN306),ISNUMBER(Dispersion!$AG$11)),'Emissions (start here)'!BN306*2000*453.59/8760/3600*Dispersion!$AG$11,0)</f>
        <v>0</v>
      </c>
      <c r="EA306" s="74">
        <f>IF(AND(ISNUMBER('Emissions (start here)'!BO306),ISNUMBER(Dispersion!$AH$8)),'Emissions (start here)'!BO306*453.59/3600*Dispersion!$AH$8,0)</f>
        <v>0</v>
      </c>
      <c r="EB306" s="74">
        <f>IF(AND(ISNUMBER('Emissions (start here)'!BO306),ISNUMBER(Dispersion!$AH$9)),'Emissions (start here)'!BO306*453.59/3600*Dispersion!$AH$9,0)</f>
        <v>0</v>
      </c>
      <c r="EC306" s="74">
        <f>IF(AND(ISNUMBER('Emissions (start here)'!BP306),ISNUMBER(Dispersion!$AH$10)),'Emissions (start here)'!BP306*2000*453.59/8760/3600*Dispersion!$AH$10,0)</f>
        <v>0</v>
      </c>
      <c r="ED306" s="74">
        <f>IF(AND(ISNUMBER('Emissions (start here)'!BP306),ISNUMBER(Dispersion!$AH$11)),'Emissions (start here)'!BP306*2000*453.59/8760/3600*Dispersion!$AH$11,0)</f>
        <v>0</v>
      </c>
      <c r="EE306" s="74">
        <f>IF(AND(ISNUMBER('Emissions (start here)'!BQ306),ISNUMBER(Dispersion!$AI$8)),'Emissions (start here)'!BQ306*453.59/3600*Dispersion!$AI$8,0)</f>
        <v>0</v>
      </c>
      <c r="EF306" s="74">
        <f>IF(AND(ISNUMBER('Emissions (start here)'!BQ306),ISNUMBER(Dispersion!$AI$9)),'Emissions (start here)'!BQ306*453.59/3600*Dispersion!$AI$9,0)</f>
        <v>0</v>
      </c>
      <c r="EG306" s="74">
        <f>IF(AND(ISNUMBER('Emissions (start here)'!BR306),ISNUMBER(Dispersion!$AI$10)),'Emissions (start here)'!BR306*2000*453.59/8760/3600*Dispersion!$AI$10,0)</f>
        <v>0</v>
      </c>
      <c r="EH306" s="74">
        <f>IF(AND(ISNUMBER('Emissions (start here)'!BR306),ISNUMBER(Dispersion!$AI$11)),'Emissions (start here)'!BR306*2000*453.59/8760/3600*Dispersion!$AI$11,0)</f>
        <v>0</v>
      </c>
      <c r="EI306" s="74">
        <f>IF(AND(ISNUMBER('Emissions (start here)'!BS306),ISNUMBER(Dispersion!$AJ$8)),'Emissions (start here)'!BS306*453.59/3600*Dispersion!$AJ$8,0)</f>
        <v>0</v>
      </c>
      <c r="EJ306" s="74">
        <f>IF(AND(ISNUMBER('Emissions (start here)'!BS306),ISNUMBER(Dispersion!$AJ$9)),'Emissions (start here)'!BS306*453.59/3600*Dispersion!$AJ$9,0)</f>
        <v>0</v>
      </c>
      <c r="EK306" s="74">
        <f>IF(AND(ISNUMBER('Emissions (start here)'!BT306),ISNUMBER(Dispersion!$AJ$10)),'Emissions (start here)'!BT306*2000*453.59/8760/3600*Dispersion!$AJ$10,0)</f>
        <v>0</v>
      </c>
      <c r="EL306" s="74">
        <f>IF(AND(ISNUMBER('Emissions (start here)'!BT306),ISNUMBER(Dispersion!$AJ$11)),'Emissions (start here)'!BT306*2000*453.59/8760/3600*Dispersion!$AJ$11,0)</f>
        <v>0</v>
      </c>
      <c r="EM306" s="74">
        <f>IF(AND(ISNUMBER('Emissions (start here)'!BU306),ISNUMBER(Dispersion!$AK$8)),'Emissions (start here)'!BU306*453.59/3600*Dispersion!$AK$8,0)</f>
        <v>0</v>
      </c>
      <c r="EN306" s="74">
        <f>IF(AND(ISNUMBER('Emissions (start here)'!BU306),ISNUMBER(Dispersion!$AK$9)),'Emissions (start here)'!BU306*453.59/3600*Dispersion!$AK$9,0)</f>
        <v>0</v>
      </c>
      <c r="EO306" s="74">
        <f>IF(AND(ISNUMBER('Emissions (start here)'!BV306),ISNUMBER(Dispersion!$AK$10)),'Emissions (start here)'!BV306*2000*453.59/8760/3600*Dispersion!$AK$10,0)</f>
        <v>0</v>
      </c>
      <c r="EP306" s="74">
        <f>IF(AND(ISNUMBER('Emissions (start here)'!BV306),ISNUMBER(Dispersion!$AK$11)),'Emissions (start here)'!BV306*2000*453.59/8760/3600*Dispersion!$AK$11,0)</f>
        <v>0</v>
      </c>
      <c r="EQ306" s="74">
        <f>IF(AND(ISNUMBER('Emissions (start here)'!BW306),ISNUMBER(Dispersion!$AL$8)),'Emissions (start here)'!BW306*453.59/3600*Dispersion!$AL$8,0)</f>
        <v>0</v>
      </c>
      <c r="ER306" s="74">
        <f>IF(AND(ISNUMBER('Emissions (start here)'!BW306),ISNUMBER(Dispersion!$AL$9)),'Emissions (start here)'!BW306*453.59/3600*Dispersion!$AL$9,0)</f>
        <v>0</v>
      </c>
      <c r="ES306" s="74">
        <f>IF(AND(ISNUMBER('Emissions (start here)'!BX306),ISNUMBER(Dispersion!$AL$10)),'Emissions (start here)'!BX306*2000*453.59/8760/3600*Dispersion!$AL$10,0)</f>
        <v>0</v>
      </c>
      <c r="ET306" s="74">
        <f>IF(AND(ISNUMBER('Emissions (start here)'!BX306),ISNUMBER(Dispersion!$AL$11)),'Emissions (start here)'!BX306*2000*453.59/8760/3600*Dispersion!$AL$11,0)</f>
        <v>0</v>
      </c>
      <c r="EU306" s="74">
        <f>IF(AND(ISNUMBER('Emissions (start here)'!BY306),ISNUMBER(Dispersion!$AM$8)),'Emissions (start here)'!BY306*453.59/3600*Dispersion!$AM$8,0)</f>
        <v>0</v>
      </c>
      <c r="EV306" s="74">
        <f>IF(AND(ISNUMBER('Emissions (start here)'!BY306),ISNUMBER(Dispersion!$AM$9)),'Emissions (start here)'!BY306*453.59/3600*Dispersion!$AM$9,0)</f>
        <v>0</v>
      </c>
      <c r="EW306" s="74">
        <f>IF(AND(ISNUMBER('Emissions (start here)'!BZ306),ISNUMBER(Dispersion!$AM$10)),'Emissions (start here)'!BZ306*2000*453.59/8760/3600*Dispersion!$AM$10,0)</f>
        <v>0</v>
      </c>
      <c r="EX306" s="74">
        <f>IF(AND(ISNUMBER('Emissions (start here)'!BZ306),ISNUMBER(Dispersion!$AM$11)),'Emissions (start here)'!BZ306*2000*453.59/8760/3600*Dispersion!$AM$11,0)</f>
        <v>0</v>
      </c>
      <c r="EY306" s="74">
        <f>IF(AND(ISNUMBER('Emissions (start here)'!CA306),ISNUMBER(Dispersion!$AN$8)),'Emissions (start here)'!CA306*453.59/3600*Dispersion!$AN$8,0)</f>
        <v>0</v>
      </c>
      <c r="EZ306" s="74">
        <f>IF(AND(ISNUMBER('Emissions (start here)'!CA306),ISNUMBER(Dispersion!$AN$9)),'Emissions (start here)'!CA306*453.59/3600*Dispersion!$AN$9,0)</f>
        <v>0</v>
      </c>
      <c r="FA306" s="74">
        <f>IF(AND(ISNUMBER('Emissions (start here)'!CB306),ISNUMBER(Dispersion!$AN$10)),'Emissions (start here)'!CB306*2000*453.59/8760/3600*Dispersion!$AN$10,0)</f>
        <v>0</v>
      </c>
      <c r="FB306" s="74">
        <f>IF(AND(ISNUMBER('Emissions (start here)'!CB306),ISNUMBER(Dispersion!$AN$11)),'Emissions (start here)'!CB306*2000*453.59/8760/3600*Dispersion!$AN$11,0)</f>
        <v>0</v>
      </c>
      <c r="FC306" s="74">
        <f>IF(AND(ISNUMBER('Emissions (start here)'!CC306),ISNUMBER(Dispersion!$AO$8)),'Emissions (start here)'!CC306*453.59/3600*Dispersion!$AO$8,0)</f>
        <v>0</v>
      </c>
      <c r="FD306" s="74">
        <f>IF(AND(ISNUMBER('Emissions (start here)'!CC306),ISNUMBER(Dispersion!$AO$9)),'Emissions (start here)'!CC306*453.59/3600*Dispersion!$AO$9,0)</f>
        <v>0</v>
      </c>
      <c r="FE306" s="74">
        <f>IF(AND(ISNUMBER('Emissions (start here)'!CD306),ISNUMBER(Dispersion!$AO$10)),'Emissions (start here)'!CD306*2000*453.59/8760/3600*Dispersion!$AO$10,0)</f>
        <v>0</v>
      </c>
      <c r="FF306" s="74">
        <f>IF(AND(ISNUMBER('Emissions (start here)'!CD306),ISNUMBER(Dispersion!$AO$11)),'Emissions (start here)'!CD306*2000*453.59/8760/3600*Dispersion!$AO$11,0)</f>
        <v>0</v>
      </c>
      <c r="FG306" s="74">
        <f>IF(AND(ISNUMBER('Emissions (start here)'!CE306),ISNUMBER(Dispersion!$AP$8)),'Emissions (start here)'!CE306*453.59/3600*Dispersion!$AP$8,0)</f>
        <v>0</v>
      </c>
      <c r="FH306" s="74">
        <f>IF(AND(ISNUMBER('Emissions (start here)'!CE306),ISNUMBER(Dispersion!$AP$9)),'Emissions (start here)'!CE306*453.59/3600*Dispersion!$AP$9,0)</f>
        <v>0</v>
      </c>
      <c r="FI306" s="74">
        <f>IF(AND(ISNUMBER('Emissions (start here)'!CF306),ISNUMBER(Dispersion!$AP$10)),'Emissions (start here)'!CF306*2000*453.59/8760/3600*Dispersion!$AP$10,0)</f>
        <v>0</v>
      </c>
      <c r="FJ306" s="74">
        <f>IF(AND(ISNUMBER('Emissions (start here)'!CF306),ISNUMBER(Dispersion!$AP$11)),'Emissions (start here)'!CF306*2000*453.59/8760/3600*Dispersion!$AP$11,0)</f>
        <v>0</v>
      </c>
      <c r="FK306" s="74">
        <f>IF(AND(ISNUMBER('Emissions (start here)'!CG306),ISNUMBER(Dispersion!$AQ$8)),'Emissions (start here)'!CG306*453.59/3600*Dispersion!$AQ$8,0)</f>
        <v>0</v>
      </c>
      <c r="FL306" s="74">
        <f>IF(AND(ISNUMBER('Emissions (start here)'!CG306),ISNUMBER(Dispersion!$AQ$9)),'Emissions (start here)'!CG306*453.59/3600*Dispersion!$AQ$9,0)</f>
        <v>0</v>
      </c>
      <c r="FM306" s="74">
        <f>IF(AND(ISNUMBER('Emissions (start here)'!CH306),ISNUMBER(Dispersion!$AQ$10)),'Emissions (start here)'!CH306*2000*453.59/8760/3600*Dispersion!$AQ$10,0)</f>
        <v>0</v>
      </c>
      <c r="FN306" s="74">
        <f>IF(AND(ISNUMBER('Emissions (start here)'!CH306),ISNUMBER(Dispersion!$AQ$11)),'Emissions (start here)'!CH306*2000*453.59/8760/3600*Dispersion!$AQ$11,0)</f>
        <v>0</v>
      </c>
      <c r="FO306" s="74">
        <f>IF(AND(ISNUMBER('Emissions (start here)'!CI306),ISNUMBER(Dispersion!$AR$8)),'Emissions (start here)'!CI306*453.59/3600*Dispersion!$AR$8,0)</f>
        <v>0</v>
      </c>
      <c r="FP306" s="74">
        <f>IF(AND(ISNUMBER('Emissions (start here)'!CI306),ISNUMBER(Dispersion!$AR$9)),'Emissions (start here)'!CI306*453.59/3600*Dispersion!$AR$9,0)</f>
        <v>0</v>
      </c>
      <c r="FQ306" s="74">
        <f>IF(AND(ISNUMBER('Emissions (start here)'!CJ306),ISNUMBER(Dispersion!$AR$10)),'Emissions (start here)'!CJ306*2000*453.59/8760/3600*Dispersion!$AR$10,0)</f>
        <v>0</v>
      </c>
      <c r="FR306" s="74">
        <f>IF(AND(ISNUMBER('Emissions (start here)'!CJ306),ISNUMBER(Dispersion!$AR$11)),'Emissions (start here)'!CJ306*2000*453.59/8760/3600*Dispersion!$AR$11,0)</f>
        <v>0</v>
      </c>
      <c r="FS306" s="74">
        <f>IF(AND(ISNUMBER('Emissions (start here)'!CK306),ISNUMBER(Dispersion!$AS$8)),'Emissions (start here)'!CK306*453.59/3600*Dispersion!$AS$8,0)</f>
        <v>0</v>
      </c>
      <c r="FT306" s="74">
        <f>IF(AND(ISNUMBER('Emissions (start here)'!CK306),ISNUMBER(Dispersion!$AS$9)),'Emissions (start here)'!CK306*453.59/3600*Dispersion!$AS$9,0)</f>
        <v>0</v>
      </c>
      <c r="FU306" s="74">
        <f>IF(AND(ISNUMBER('Emissions (start here)'!CL306),ISNUMBER(Dispersion!$AS$10)),'Emissions (start here)'!CL306*2000*453.59/8760/3600*Dispersion!$AS$10,0)</f>
        <v>0</v>
      </c>
      <c r="FV306" s="74">
        <f>IF(AND(ISNUMBER('Emissions (start here)'!CL306),ISNUMBER(Dispersion!$AS$11)),'Emissions (start here)'!CL306*2000*453.59/8760/3600*Dispersion!$AS$11,0)</f>
        <v>0</v>
      </c>
      <c r="FW306" s="74">
        <f>IF(AND(ISNUMBER('Emissions (start here)'!CM306),ISNUMBER(Dispersion!$AT$8)),'Emissions (start here)'!CM306*453.59/3600*Dispersion!$AT$8,0)</f>
        <v>0</v>
      </c>
      <c r="FX306" s="74">
        <f>IF(AND(ISNUMBER('Emissions (start here)'!CM306),ISNUMBER(Dispersion!$AT$9)),'Emissions (start here)'!CM306*453.59/3600*Dispersion!$AT$9,0)</f>
        <v>0</v>
      </c>
      <c r="FY306" s="74">
        <f>IF(AND(ISNUMBER('Emissions (start here)'!CN306),ISNUMBER(Dispersion!$AT$10)),'Emissions (start here)'!CN306*2000*453.59/8760/3600*Dispersion!$AT$10,0)</f>
        <v>0</v>
      </c>
      <c r="FZ306" s="74">
        <f>IF(AND(ISNUMBER('Emissions (start here)'!CN306),ISNUMBER(Dispersion!$AT$11)),'Emissions (start here)'!CN306*2000*453.59/8760/3600*Dispersion!$AT$11,0)</f>
        <v>0</v>
      </c>
      <c r="GA306" s="74">
        <f>IF(AND(ISNUMBER('Emissions (start here)'!CO306),ISNUMBER(Dispersion!$AU$8)),'Emissions (start here)'!CO306*453.59/3600*Dispersion!$AU$8,0)</f>
        <v>0</v>
      </c>
      <c r="GB306" s="74">
        <f>IF(AND(ISNUMBER('Emissions (start here)'!CO306),ISNUMBER(Dispersion!$AU$9)),'Emissions (start here)'!CO306*453.59/3600*Dispersion!$AU$9,0)</f>
        <v>0</v>
      </c>
      <c r="GC306" s="74">
        <f>IF(AND(ISNUMBER('Emissions (start here)'!CP306),ISNUMBER(Dispersion!$AU$10)),'Emissions (start here)'!CP306*2000*453.59/8760/3600*Dispersion!$AU$10,0)</f>
        <v>0</v>
      </c>
      <c r="GD306" s="74">
        <f>IF(AND(ISNUMBER('Emissions (start here)'!CP306),ISNUMBER(Dispersion!$AU$11)),'Emissions (start here)'!CP306*2000*453.59/8760/3600*Dispersion!$AU$11,0)</f>
        <v>0</v>
      </c>
      <c r="GE306" s="74">
        <f>IF(AND(ISNUMBER('Emissions (start here)'!CQ306),ISNUMBER(Dispersion!$AV$8)),'Emissions (start here)'!CQ306*453.59/3600*Dispersion!$AV$8,0)</f>
        <v>0</v>
      </c>
      <c r="GF306" s="74">
        <f>IF(AND(ISNUMBER('Emissions (start here)'!CQ306),ISNUMBER(Dispersion!$AV$9)),'Emissions (start here)'!CQ306*453.59/3600*Dispersion!$AV$9,0)</f>
        <v>0</v>
      </c>
      <c r="GG306" s="74">
        <f>IF(AND(ISNUMBER('Emissions (start here)'!CR306),ISNUMBER(Dispersion!$AV$10)),'Emissions (start here)'!CR306*2000*453.59/8760/3600*Dispersion!$AV$10,0)</f>
        <v>0</v>
      </c>
      <c r="GH306" s="74">
        <f>IF(AND(ISNUMBER('Emissions (start here)'!CR306),ISNUMBER(Dispersion!$AV$11)),'Emissions (start here)'!CR306*2000*453.59/8760/3600*Dispersion!$AV$11,0)</f>
        <v>0</v>
      </c>
      <c r="GI306" s="74">
        <f>IF(AND(ISNUMBER('Emissions (start here)'!CS306),ISNUMBER(Dispersion!$AW$8)),'Emissions (start here)'!CS306*453.59/3600*Dispersion!$AW$8,0)</f>
        <v>0</v>
      </c>
      <c r="GJ306" s="74">
        <f>IF(AND(ISNUMBER('Emissions (start here)'!CS306),ISNUMBER(Dispersion!$AW$9)),'Emissions (start here)'!CS306*453.59/3600*Dispersion!$AW$9,0)</f>
        <v>0</v>
      </c>
      <c r="GK306" s="74">
        <f>IF(AND(ISNUMBER('Emissions (start here)'!CT306),ISNUMBER(Dispersion!$AW$10)),'Emissions (start here)'!CT306*2000*453.59/8760/3600*Dispersion!$AW$10,0)</f>
        <v>0</v>
      </c>
      <c r="GL306" s="74">
        <f>IF(AND(ISNUMBER('Emissions (start here)'!CT306),ISNUMBER(Dispersion!$AW$11)),'Emissions (start here)'!CT306*2000*453.59/8760/3600*Dispersion!$AW$11,0)</f>
        <v>0</v>
      </c>
      <c r="GM306" s="74">
        <f>IF(AND(ISNUMBER('Emissions (start here)'!CU306),ISNUMBER(Dispersion!$AX$8)),'Emissions (start here)'!CU306*453.59/3600*Dispersion!$AX$8,0)</f>
        <v>0</v>
      </c>
      <c r="GN306" s="74">
        <f>IF(AND(ISNUMBER('Emissions (start here)'!CU306),ISNUMBER(Dispersion!$AX$9)),'Emissions (start here)'!CU306*453.59/3600*Dispersion!$AX$9,0)</f>
        <v>0</v>
      </c>
      <c r="GO306" s="74">
        <f>IF(AND(ISNUMBER('Emissions (start here)'!CV306),ISNUMBER(Dispersion!$AX$10)),'Emissions (start here)'!CV306*2000*453.59/8760/3600*Dispersion!$AX$10,0)</f>
        <v>0</v>
      </c>
      <c r="GP306" s="74">
        <f>IF(AND(ISNUMBER('Emissions (start here)'!CV306),ISNUMBER(Dispersion!$AX$11)),'Emissions (start here)'!CV306*2000*453.59/8760/3600*Dispersion!$AX$11,0)</f>
        <v>0</v>
      </c>
      <c r="GQ306" s="74">
        <f>IF(AND(ISNUMBER('Emissions (start here)'!CW306),ISNUMBER(Dispersion!$AY$8)),'Emissions (start here)'!CW306*453.59/3600*Dispersion!$AY$8,0)</f>
        <v>0</v>
      </c>
      <c r="GR306" s="74">
        <f>IF(AND(ISNUMBER('Emissions (start here)'!CW306),ISNUMBER(Dispersion!$AY$9)),'Emissions (start here)'!CW306*453.59/3600*Dispersion!$AY$9,0)</f>
        <v>0</v>
      </c>
      <c r="GS306" s="74">
        <f>IF(AND(ISNUMBER('Emissions (start here)'!CX306),ISNUMBER(Dispersion!$AY$10)),'Emissions (start here)'!CX306*2000*453.59/8760/3600*Dispersion!$AY$10,0)</f>
        <v>0</v>
      </c>
      <c r="GT306" s="74">
        <f>IF(AND(ISNUMBER('Emissions (start here)'!CX306),ISNUMBER(Dispersion!$AY$11)),'Emissions (start here)'!CX306*2000*453.59/8760/3600*Dispersion!$AY$11,0)</f>
        <v>0</v>
      </c>
      <c r="GU306" s="74">
        <f>IF(AND(ISNUMBER('Emissions (start here)'!CY306),ISNUMBER(Dispersion!$AZ$8)),'Emissions (start here)'!CY306*453.59/3600*Dispersion!$AZ$8,0)</f>
        <v>0</v>
      </c>
      <c r="GV306" s="74">
        <f>IF(AND(ISNUMBER('Emissions (start here)'!CY306),ISNUMBER(Dispersion!$AZ$9)),'Emissions (start here)'!CY306*453.59/3600*Dispersion!$AZ$9,0)</f>
        <v>0</v>
      </c>
      <c r="GW306" s="74">
        <f>IF(AND(ISNUMBER('Emissions (start here)'!CZ306),ISNUMBER(Dispersion!$AZ$10)),'Emissions (start here)'!CZ306*2000*453.59/8760/3600*Dispersion!$AZ$10,0)</f>
        <v>0</v>
      </c>
      <c r="GX306" s="74">
        <f>IF(AND(ISNUMBER('Emissions (start here)'!CZ306),ISNUMBER(Dispersion!$AZ$11)),'Emissions (start here)'!CZ306*2000*453.59/8760/3600*Dispersion!$AZ$11,0)</f>
        <v>0</v>
      </c>
    </row>
    <row r="307" spans="1:206" x14ac:dyDescent="0.2">
      <c r="A307" s="51" t="str">
        <f>'Tox Values'!C307</f>
        <v>91-59-8</v>
      </c>
      <c r="B307" s="94" t="str">
        <f>'Tox Values'!D307</f>
        <v>Naphthylamine, 2-</v>
      </c>
      <c r="C307" s="96">
        <f t="shared" si="17"/>
        <v>0</v>
      </c>
      <c r="D307" s="74">
        <f t="shared" si="18"/>
        <v>0</v>
      </c>
      <c r="E307" s="74">
        <f t="shared" si="19"/>
        <v>0</v>
      </c>
      <c r="F307" s="99">
        <f t="shared" si="20"/>
        <v>0</v>
      </c>
      <c r="G307" s="97">
        <f>IF(AND(ISNUMBER('Emissions (start here)'!E307),ISNUMBER(Dispersion!$C$8)),'Emissions (start here)'!E307*453.59/3600*Dispersion!$C$8,0)</f>
        <v>0</v>
      </c>
      <c r="H307" s="74">
        <f>IF(AND(ISNUMBER('Emissions (start here)'!E307),ISNUMBER(Dispersion!$C$9)),'Emissions (start here)'!E307*453.59/3600*Dispersion!$C$9,0)</f>
        <v>0</v>
      </c>
      <c r="I307" s="74">
        <f>IF(AND(ISNUMBER('Emissions (start here)'!F307),ISNUMBER(Dispersion!$C$10)),'Emissions (start here)'!F307*2000*453.59/8760/3600*Dispersion!$C$10,0)</f>
        <v>0</v>
      </c>
      <c r="J307" s="74">
        <f>IF(AND(ISNUMBER('Emissions (start here)'!F307),ISNUMBER(Dispersion!$C$11)),'Emissions (start here)'!F307*2000*453.59/8760/3600*Dispersion!$C$11,0)</f>
        <v>0</v>
      </c>
      <c r="K307" s="74">
        <f>IF(AND(ISNUMBER('Emissions (start here)'!G307),ISNUMBER(Dispersion!$D$8)),'Emissions (start here)'!G307*453.59/3600*Dispersion!$D$8,0)</f>
        <v>0</v>
      </c>
      <c r="L307" s="74">
        <f>IF(AND(ISNUMBER('Emissions (start here)'!G307),ISNUMBER(Dispersion!$D$9)),'Emissions (start here)'!G307*453.59/3600*Dispersion!$D$9,0)</f>
        <v>0</v>
      </c>
      <c r="M307" s="74">
        <f>IF(AND(ISNUMBER('Emissions (start here)'!H307),ISNUMBER(Dispersion!$D$10)),'Emissions (start here)'!H307*2000*453.59/8760/3600*Dispersion!$D$10,0)</f>
        <v>0</v>
      </c>
      <c r="N307" s="74">
        <f>IF(AND(ISNUMBER('Emissions (start here)'!H307),ISNUMBER(Dispersion!$D$11)),'Emissions (start here)'!H307*2000*453.59/8760/3600*Dispersion!$D$11,0)</f>
        <v>0</v>
      </c>
      <c r="O307" s="74">
        <f>IF(AND(ISNUMBER('Emissions (start here)'!I307),ISNUMBER(Dispersion!$E$8)),'Emissions (start here)'!I307*453.59/3600*Dispersion!$E$8,0)</f>
        <v>0</v>
      </c>
      <c r="P307" s="74">
        <f>IF(AND(ISNUMBER('Emissions (start here)'!I307),ISNUMBER(Dispersion!$E$9)),'Emissions (start here)'!I307*453.59/3600*Dispersion!$E$9,0)</f>
        <v>0</v>
      </c>
      <c r="Q307" s="74">
        <f>IF(AND(ISNUMBER('Emissions (start here)'!J307),ISNUMBER(Dispersion!$E$10)),'Emissions (start here)'!J307*2000*453.59/8760/3600*Dispersion!$E$10,0)</f>
        <v>0</v>
      </c>
      <c r="R307" s="74">
        <f>IF(AND(ISNUMBER('Emissions (start here)'!J307),ISNUMBER(Dispersion!$E$11)),'Emissions (start here)'!J307*2000*453.59/8760/3600*Dispersion!$E$11,0)</f>
        <v>0</v>
      </c>
      <c r="S307" s="74">
        <f>IF(AND(ISNUMBER('Emissions (start here)'!K307),ISNUMBER(Dispersion!$F$8)),'Emissions (start here)'!K307*453.59/3600*Dispersion!$F$8,0)</f>
        <v>0</v>
      </c>
      <c r="T307" s="74">
        <f>IF(AND(ISNUMBER('Emissions (start here)'!K307),ISNUMBER(Dispersion!$F$9)),'Emissions (start here)'!K307*453.59/3600*Dispersion!$F$9,0)</f>
        <v>0</v>
      </c>
      <c r="U307" s="74">
        <f>IF(AND(ISNUMBER('Emissions (start here)'!L307),ISNUMBER(Dispersion!$F$10)),'Emissions (start here)'!L307*2000*453.59/8760/3600*Dispersion!$F$10,0)</f>
        <v>0</v>
      </c>
      <c r="V307" s="74">
        <f>IF(AND(ISNUMBER('Emissions (start here)'!L307),ISNUMBER(Dispersion!$F$11)),'Emissions (start here)'!L307*2000*453.59/8760/3600*Dispersion!$F$11,0)</f>
        <v>0</v>
      </c>
      <c r="W307" s="74">
        <f>IF(AND(ISNUMBER('Emissions (start here)'!M307),ISNUMBER(Dispersion!$G$8)),'Emissions (start here)'!M307*453.59/3600*Dispersion!$G$8,0)</f>
        <v>0</v>
      </c>
      <c r="X307" s="74">
        <f>IF(AND(ISNUMBER('Emissions (start here)'!M307),ISNUMBER(Dispersion!$G$9)),'Emissions (start here)'!M307*453.59/3600*Dispersion!$G$9,0)</f>
        <v>0</v>
      </c>
      <c r="Y307" s="74">
        <f>IF(AND(ISNUMBER('Emissions (start here)'!N307),ISNUMBER(Dispersion!$G$10)),'Emissions (start here)'!N307*2000*453.59/8760/3600*Dispersion!$G$10,0)</f>
        <v>0</v>
      </c>
      <c r="Z307" s="74">
        <f>IF(AND(ISNUMBER('Emissions (start here)'!N307),ISNUMBER(Dispersion!$G$11)),'Emissions (start here)'!N307*2000*453.59/8760/3600*Dispersion!$G$11,0)</f>
        <v>0</v>
      </c>
      <c r="AA307" s="74">
        <f>IF(AND(ISNUMBER('Emissions (start here)'!O307),ISNUMBER(Dispersion!$H$8)),'Emissions (start here)'!O307*453.59/3600*Dispersion!$H$8,0)</f>
        <v>0</v>
      </c>
      <c r="AB307" s="74">
        <f>IF(AND(ISNUMBER('Emissions (start here)'!O307),ISNUMBER(Dispersion!$H$9)),'Emissions (start here)'!O307*453.59/3600*Dispersion!$H$9,0)</f>
        <v>0</v>
      </c>
      <c r="AC307" s="74">
        <f>IF(AND(ISNUMBER('Emissions (start here)'!P307),ISNUMBER(Dispersion!$H$10)),'Emissions (start here)'!P307*2000*453.59/8760/3600*Dispersion!$H$10,0)</f>
        <v>0</v>
      </c>
      <c r="AD307" s="74">
        <f>IF(AND(ISNUMBER('Emissions (start here)'!P307),ISNUMBER(Dispersion!$H$11)),'Emissions (start here)'!P307*2000*453.59/8760/3600*Dispersion!$H$11,0)</f>
        <v>0</v>
      </c>
      <c r="AE307" s="74">
        <f>IF(AND(ISNUMBER('Emissions (start here)'!Q307),ISNUMBER(Dispersion!$I$8)),'Emissions (start here)'!Q307*453.59/3600*Dispersion!$I$8,0)</f>
        <v>0</v>
      </c>
      <c r="AF307" s="74">
        <f>IF(AND(ISNUMBER('Emissions (start here)'!Q307),ISNUMBER(Dispersion!$I$9)),'Emissions (start here)'!Q307*453.59/3600*Dispersion!$I$9,0)</f>
        <v>0</v>
      </c>
      <c r="AG307" s="74">
        <f>IF(AND(ISNUMBER('Emissions (start here)'!R307),ISNUMBER(Dispersion!$I$10)),'Emissions (start here)'!R307*2000*453.59/8760/3600*Dispersion!$I$10,0)</f>
        <v>0</v>
      </c>
      <c r="AH307" s="74">
        <f>IF(AND(ISNUMBER('Emissions (start here)'!R307),ISNUMBER(Dispersion!$I$11)),'Emissions (start here)'!R307*2000*453.59/8760/3600*Dispersion!$I$11,0)</f>
        <v>0</v>
      </c>
      <c r="AI307" s="74">
        <f>IF(AND(ISNUMBER('Emissions (start here)'!S307),ISNUMBER(Dispersion!$J$8)),'Emissions (start here)'!S307*453.59/3600*Dispersion!$J$8,0)</f>
        <v>0</v>
      </c>
      <c r="AJ307" s="74">
        <f>IF(AND(ISNUMBER('Emissions (start here)'!S307),ISNUMBER(Dispersion!$J$9)),'Emissions (start here)'!S307*453.59/3600*Dispersion!$J$9,0)</f>
        <v>0</v>
      </c>
      <c r="AK307" s="74">
        <f>IF(AND(ISNUMBER('Emissions (start here)'!T307),ISNUMBER(Dispersion!$J$10)),'Emissions (start here)'!T307*2000*453.59/8760/3600*Dispersion!$J$10,0)</f>
        <v>0</v>
      </c>
      <c r="AL307" s="74">
        <f>IF(AND(ISNUMBER('Emissions (start here)'!T307),ISNUMBER(Dispersion!$J$11)),'Emissions (start here)'!T307*2000*453.59/8760/3600*Dispersion!$J$11,0)</f>
        <v>0</v>
      </c>
      <c r="AM307" s="74">
        <f>IF(AND(ISNUMBER('Emissions (start here)'!U307),ISNUMBER(Dispersion!$K$8)),'Emissions (start here)'!U307*453.59/3600*Dispersion!$K$8,0)</f>
        <v>0</v>
      </c>
      <c r="AN307" s="74">
        <f>IF(AND(ISNUMBER('Emissions (start here)'!U307),ISNUMBER(Dispersion!$K$9)),'Emissions (start here)'!U307*453.59/3600*Dispersion!$K$9,0)</f>
        <v>0</v>
      </c>
      <c r="AO307" s="74">
        <f>IF(AND(ISNUMBER('Emissions (start here)'!V307),ISNUMBER(Dispersion!$K$10)),'Emissions (start here)'!V307*2000*453.59/8760/3600*Dispersion!$K$10,0)</f>
        <v>0</v>
      </c>
      <c r="AP307" s="74">
        <f>IF(AND(ISNUMBER('Emissions (start here)'!V307),ISNUMBER(Dispersion!$K$11)),'Emissions (start here)'!V307*2000*453.59/8760/3600*Dispersion!$K$11,0)</f>
        <v>0</v>
      </c>
      <c r="AQ307" s="74">
        <f>IF(AND(ISNUMBER('Emissions (start here)'!W307),ISNUMBER(Dispersion!$L$8)),'Emissions (start here)'!W307*453.59/3600*Dispersion!$L$8,0)</f>
        <v>0</v>
      </c>
      <c r="AR307" s="74">
        <f>IF(AND(ISNUMBER('Emissions (start here)'!W307),ISNUMBER(Dispersion!$L$9)),'Emissions (start here)'!W307*453.59/3600*Dispersion!$L$9,0)</f>
        <v>0</v>
      </c>
      <c r="AS307" s="74">
        <f>IF(AND(ISNUMBER('Emissions (start here)'!X307),ISNUMBER(Dispersion!$L$10)),'Emissions (start here)'!X307*2000*453.59/8760/3600*Dispersion!$L$10,0)</f>
        <v>0</v>
      </c>
      <c r="AT307" s="74">
        <f>IF(AND(ISNUMBER('Emissions (start here)'!X307),ISNUMBER(Dispersion!$L$11)),'Emissions (start here)'!X307*2000*453.59/8760/3600*Dispersion!$L$11,0)</f>
        <v>0</v>
      </c>
      <c r="AU307" s="74">
        <f>IF(AND(ISNUMBER('Emissions (start here)'!Y307),ISNUMBER(Dispersion!$M$8)),'Emissions (start here)'!Y307*453.59/3600*Dispersion!$M$8,0)</f>
        <v>0</v>
      </c>
      <c r="AV307" s="74">
        <f>IF(AND(ISNUMBER('Emissions (start here)'!Y307),ISNUMBER(Dispersion!$M$9)),'Emissions (start here)'!Y307*453.59/3600*Dispersion!$M$9,0)</f>
        <v>0</v>
      </c>
      <c r="AW307" s="74">
        <f>IF(AND(ISNUMBER('Emissions (start here)'!Z307),ISNUMBER(Dispersion!$M$10)),'Emissions (start here)'!Z307*2000*453.59/8760/3600*Dispersion!$M$10,0)</f>
        <v>0</v>
      </c>
      <c r="AX307" s="74">
        <f>IF(AND(ISNUMBER('Emissions (start here)'!Z307),ISNUMBER(Dispersion!$M$11)),'Emissions (start here)'!Z307*2000*453.59/8760/3600*Dispersion!$M$11,0)</f>
        <v>0</v>
      </c>
      <c r="AY307" s="74">
        <f>IF(AND(ISNUMBER('Emissions (start here)'!AA307),ISNUMBER(Dispersion!$N$8)),'Emissions (start here)'!AA307*453.59/3600*Dispersion!$N$8,0)</f>
        <v>0</v>
      </c>
      <c r="AZ307" s="74">
        <f>IF(AND(ISNUMBER('Emissions (start here)'!AA307),ISNUMBER(Dispersion!$N$9)),'Emissions (start here)'!AA307*453.59/3600*Dispersion!$N$9,0)</f>
        <v>0</v>
      </c>
      <c r="BA307" s="74">
        <f>IF(AND(ISNUMBER('Emissions (start here)'!AB307),ISNUMBER(Dispersion!$N$10)),'Emissions (start here)'!AB307*2000*453.59/8760/3600*Dispersion!$N$10,0)</f>
        <v>0</v>
      </c>
      <c r="BB307" s="74">
        <f>IF(AND(ISNUMBER('Emissions (start here)'!AB307),ISNUMBER(Dispersion!$N$11)),'Emissions (start here)'!AB307*2000*453.59/8760/3600*Dispersion!$N$11,0)</f>
        <v>0</v>
      </c>
      <c r="BC307" s="74">
        <f>IF(AND(ISNUMBER('Emissions (start here)'!AC307),ISNUMBER(Dispersion!$O$8)),'Emissions (start here)'!AC307*453.59/3600*Dispersion!$O$8,0)</f>
        <v>0</v>
      </c>
      <c r="BD307" s="74">
        <f>IF(AND(ISNUMBER('Emissions (start here)'!AC307),ISNUMBER(Dispersion!$O$9)),'Emissions (start here)'!AC307*453.59/3600*Dispersion!$O$9,0)</f>
        <v>0</v>
      </c>
      <c r="BE307" s="74">
        <f>IF(AND(ISNUMBER('Emissions (start here)'!AD307),ISNUMBER(Dispersion!$O$10)),'Emissions (start here)'!AD307*2000*453.59/8760/3600*Dispersion!$O$10,0)</f>
        <v>0</v>
      </c>
      <c r="BF307" s="74">
        <f>IF(AND(ISNUMBER('Emissions (start here)'!AD307),ISNUMBER(Dispersion!$O$11)),'Emissions (start here)'!AD307*2000*453.59/8760/3600*Dispersion!$O$11,0)</f>
        <v>0</v>
      </c>
      <c r="BG307" s="74">
        <f>IF(AND(ISNUMBER('Emissions (start here)'!AE307),ISNUMBER(Dispersion!$P$8)),'Emissions (start here)'!AE307*453.59/3600*Dispersion!$P$8,0)</f>
        <v>0</v>
      </c>
      <c r="BH307" s="74">
        <f>IF(AND(ISNUMBER('Emissions (start here)'!AE307),ISNUMBER(Dispersion!$P$9)),'Emissions (start here)'!AE307*453.59/3600*Dispersion!$P$9,0)</f>
        <v>0</v>
      </c>
      <c r="BI307" s="74">
        <f>IF(AND(ISNUMBER('Emissions (start here)'!AF307),ISNUMBER(Dispersion!$P$10)),'Emissions (start here)'!AF307*2000*453.59/8760/3600*Dispersion!$P$10,0)</f>
        <v>0</v>
      </c>
      <c r="BJ307" s="74">
        <f>IF(AND(ISNUMBER('Emissions (start here)'!AF307),ISNUMBER(Dispersion!$P$11)),'Emissions (start here)'!AF307*2000*453.59/8760/3600*Dispersion!$P$11,0)</f>
        <v>0</v>
      </c>
      <c r="BK307" s="74">
        <f>IF(AND(ISNUMBER('Emissions (start here)'!AG307),ISNUMBER(Dispersion!$Q$8)),'Emissions (start here)'!AG307*453.59/3600*Dispersion!$Q$8,0)</f>
        <v>0</v>
      </c>
      <c r="BL307" s="74">
        <f>IF(AND(ISNUMBER('Emissions (start here)'!AG307),ISNUMBER(Dispersion!$Q$9)),'Emissions (start here)'!AG307*453.59/3600*Dispersion!$Q$9,0)</f>
        <v>0</v>
      </c>
      <c r="BM307" s="74">
        <f>IF(AND(ISNUMBER('Emissions (start here)'!AH307),ISNUMBER(Dispersion!$Q$10)),'Emissions (start here)'!AH307*2000*453.59/8760/3600*Dispersion!$Q$10,0)</f>
        <v>0</v>
      </c>
      <c r="BN307" s="74">
        <f>IF(AND(ISNUMBER('Emissions (start here)'!AH307),ISNUMBER(Dispersion!$Q$11)),'Emissions (start here)'!AH307*2000*453.59/8760/3600*Dispersion!$Q$11,0)</f>
        <v>0</v>
      </c>
      <c r="BO307" s="74">
        <f>IF(AND(ISNUMBER('Emissions (start here)'!AI307),ISNUMBER(Dispersion!$R$8)),'Emissions (start here)'!AI307*453.59/3600*Dispersion!$R$8,0)</f>
        <v>0</v>
      </c>
      <c r="BP307" s="74">
        <f>IF(AND(ISNUMBER('Emissions (start here)'!AI307),ISNUMBER(Dispersion!$R$9)),'Emissions (start here)'!AI307*453.59/3600*Dispersion!$R$9,0)</f>
        <v>0</v>
      </c>
      <c r="BQ307" s="74">
        <f>IF(AND(ISNUMBER('Emissions (start here)'!AJ307),ISNUMBER(Dispersion!$R$10)),'Emissions (start here)'!AJ307*2000*453.59/8760/3600*Dispersion!$R$10,0)</f>
        <v>0</v>
      </c>
      <c r="BR307" s="74">
        <f>IF(AND(ISNUMBER('Emissions (start here)'!AJ307),ISNUMBER(Dispersion!$R$11)),'Emissions (start here)'!AJ307*2000*453.59/8760/3600*Dispersion!$R$11,0)</f>
        <v>0</v>
      </c>
      <c r="BS307" s="74">
        <f>IF(AND(ISNUMBER('Emissions (start here)'!AK307),ISNUMBER(Dispersion!$S$8)),'Emissions (start here)'!AK307*453.59/3600*Dispersion!$S$8,0)</f>
        <v>0</v>
      </c>
      <c r="BT307" s="74">
        <f>IF(AND(ISNUMBER('Emissions (start here)'!AK307),ISNUMBER(Dispersion!$S$9)),'Emissions (start here)'!AK307*453.59/3600*Dispersion!$S$9,0)</f>
        <v>0</v>
      </c>
      <c r="BU307" s="74">
        <f>IF(AND(ISNUMBER('Emissions (start here)'!AL307),ISNUMBER(Dispersion!$S$10)),'Emissions (start here)'!AL307*2000*453.59/8760/3600*Dispersion!$S$10,0)</f>
        <v>0</v>
      </c>
      <c r="BV307" s="74">
        <f>IF(AND(ISNUMBER('Emissions (start here)'!AL307),ISNUMBER(Dispersion!$S$11)),'Emissions (start here)'!AL307*2000*453.59/8760/3600*Dispersion!$S$11,0)</f>
        <v>0</v>
      </c>
      <c r="BW307" s="74">
        <f>IF(AND(ISNUMBER('Emissions (start here)'!AM307),ISNUMBER(Dispersion!$T$8)),'Emissions (start here)'!AM307*453.59/3600*Dispersion!$T$8,0)</f>
        <v>0</v>
      </c>
      <c r="BX307" s="74">
        <f>IF(AND(ISNUMBER('Emissions (start here)'!AM307),ISNUMBER(Dispersion!$T$9)),'Emissions (start here)'!AM307*453.59/3600*Dispersion!$T$9,0)</f>
        <v>0</v>
      </c>
      <c r="BY307" s="74">
        <f>IF(AND(ISNUMBER('Emissions (start here)'!AN307),ISNUMBER(Dispersion!$T$10)),'Emissions (start here)'!AN307*2000*453.59/8760/3600*Dispersion!$T$10,0)</f>
        <v>0</v>
      </c>
      <c r="BZ307" s="74">
        <f>IF(AND(ISNUMBER('Emissions (start here)'!AN307),ISNUMBER(Dispersion!$T$11)),'Emissions (start here)'!AN307*2000*453.59/8760/3600*Dispersion!$T$11,0)</f>
        <v>0</v>
      </c>
      <c r="CA307" s="74">
        <f>IF(AND(ISNUMBER('Emissions (start here)'!AO307),ISNUMBER(Dispersion!$U$8)),'Emissions (start here)'!AO307*453.59/3600*Dispersion!$U$8,0)</f>
        <v>0</v>
      </c>
      <c r="CB307" s="74">
        <f>IF(AND(ISNUMBER('Emissions (start here)'!AO307),ISNUMBER(Dispersion!$U$9)),'Emissions (start here)'!AO307*453.59/3600*Dispersion!$U$9,0)</f>
        <v>0</v>
      </c>
      <c r="CC307" s="74">
        <f>IF(AND(ISNUMBER('Emissions (start here)'!AP307),ISNUMBER(Dispersion!$U$10)),'Emissions (start here)'!AP307*2000*453.59/8760/3600*Dispersion!$U$10,0)</f>
        <v>0</v>
      </c>
      <c r="CD307" s="74">
        <f>IF(AND(ISNUMBER('Emissions (start here)'!AP307),ISNUMBER(Dispersion!$U$11)),'Emissions (start here)'!AP307*2000*453.59/8760/3600*Dispersion!$U$11,0)</f>
        <v>0</v>
      </c>
      <c r="CE307" s="74">
        <f>IF(AND(ISNUMBER('Emissions (start here)'!AQ307),ISNUMBER(Dispersion!$V$8)),'Emissions (start here)'!AQ307*453.59/3600*Dispersion!$V$8,0)</f>
        <v>0</v>
      </c>
      <c r="CF307" s="74">
        <f>IF(AND(ISNUMBER('Emissions (start here)'!AQ307),ISNUMBER(Dispersion!$V$9)),'Emissions (start here)'!AQ307*453.59/3600*Dispersion!$V$9,0)</f>
        <v>0</v>
      </c>
      <c r="CG307" s="74">
        <f>IF(AND(ISNUMBER('Emissions (start here)'!AR307),ISNUMBER(Dispersion!$V$10)),'Emissions (start here)'!AR307*2000*453.59/8760/3600*Dispersion!$V$10,0)</f>
        <v>0</v>
      </c>
      <c r="CH307" s="74">
        <f>IF(AND(ISNUMBER('Emissions (start here)'!AR307),ISNUMBER(Dispersion!$V$11)),'Emissions (start here)'!AR307*2000*453.59/8760/3600*Dispersion!$V$11,0)</f>
        <v>0</v>
      </c>
      <c r="CI307" s="74">
        <f>IF(AND(ISNUMBER('Emissions (start here)'!AS307),ISNUMBER(Dispersion!$W$8)),'Emissions (start here)'!AS307*453.59/3600*Dispersion!$W$8,0)</f>
        <v>0</v>
      </c>
      <c r="CJ307" s="74">
        <f>IF(AND(ISNUMBER('Emissions (start here)'!AS307),ISNUMBER(Dispersion!$W$9)),'Emissions (start here)'!AS307*453.59/3600*Dispersion!$W$9,0)</f>
        <v>0</v>
      </c>
      <c r="CK307" s="74">
        <f>IF(AND(ISNUMBER('Emissions (start here)'!AT307),ISNUMBER(Dispersion!$W$10)),'Emissions (start here)'!AT307*2000*453.59/8760/3600*Dispersion!$W$10,0)</f>
        <v>0</v>
      </c>
      <c r="CL307" s="74">
        <f>IF(AND(ISNUMBER('Emissions (start here)'!AT307),ISNUMBER(Dispersion!$W$11)),'Emissions (start here)'!AT307*2000*453.59/8760/3600*Dispersion!$W$11,0)</f>
        <v>0</v>
      </c>
      <c r="CM307" s="74">
        <f>IF(AND(ISNUMBER('Emissions (start here)'!AU307),ISNUMBER(Dispersion!$X$8)),'Emissions (start here)'!AU307*453.59/3600*Dispersion!$X$8,0)</f>
        <v>0</v>
      </c>
      <c r="CN307" s="74">
        <f>IF(AND(ISNUMBER('Emissions (start here)'!AU307),ISNUMBER(Dispersion!$X$9)),'Emissions (start here)'!AU307*453.59/3600*Dispersion!$X$9,0)</f>
        <v>0</v>
      </c>
      <c r="CO307" s="74">
        <f>IF(AND(ISNUMBER('Emissions (start here)'!AV307),ISNUMBER(Dispersion!$X$10)),'Emissions (start here)'!AV307*2000*453.59/8760/3600*Dispersion!$X$10,0)</f>
        <v>0</v>
      </c>
      <c r="CP307" s="74">
        <f>IF(AND(ISNUMBER('Emissions (start here)'!AV307),ISNUMBER(Dispersion!$X$11)),'Emissions (start here)'!AV307*2000*453.59/8760/3600*Dispersion!$X$11,0)</f>
        <v>0</v>
      </c>
      <c r="CQ307" s="74">
        <f>IF(AND(ISNUMBER('Emissions (start here)'!AW307),ISNUMBER(Dispersion!$Y$8)),'Emissions (start here)'!AW307*453.59/3600*Dispersion!$Y$8,0)</f>
        <v>0</v>
      </c>
      <c r="CR307" s="74">
        <f>IF(AND(ISNUMBER('Emissions (start here)'!AW307),ISNUMBER(Dispersion!$Y$9)),'Emissions (start here)'!AW307*453.59/3600*Dispersion!$Y$9,0)</f>
        <v>0</v>
      </c>
      <c r="CS307" s="74">
        <f>IF(AND(ISNUMBER('Emissions (start here)'!AX307),ISNUMBER(Dispersion!$Y$10)),'Emissions (start here)'!AX307*2000*453.59/8760/3600*Dispersion!$Y$10,0)</f>
        <v>0</v>
      </c>
      <c r="CT307" s="74">
        <f>IF(AND(ISNUMBER('Emissions (start here)'!AX307),ISNUMBER(Dispersion!$Y$11)),'Emissions (start here)'!AX307*2000*453.59/8760/3600*Dispersion!$Y$11,0)</f>
        <v>0</v>
      </c>
      <c r="CU307" s="74">
        <f>IF(AND(ISNUMBER('Emissions (start here)'!AY307),ISNUMBER(Dispersion!$Z$8)),'Emissions (start here)'!AY307*453.59/3600*Dispersion!$Z$8,0)</f>
        <v>0</v>
      </c>
      <c r="CV307" s="74">
        <f>IF(AND(ISNUMBER('Emissions (start here)'!AY307),ISNUMBER(Dispersion!$Z$9)),'Emissions (start here)'!AY307*453.59/3600*Dispersion!$Z$9,0)</f>
        <v>0</v>
      </c>
      <c r="CW307" s="74">
        <f>IF(AND(ISNUMBER('Emissions (start here)'!AZ307),ISNUMBER(Dispersion!$Z$10)),'Emissions (start here)'!AZ307*2000*453.59/8760/3600*Dispersion!$Z$10,0)</f>
        <v>0</v>
      </c>
      <c r="CX307" s="74">
        <f>IF(AND(ISNUMBER('Emissions (start here)'!AZ307),ISNUMBER(Dispersion!$Z$11)),'Emissions (start here)'!AZ307*2000*453.59/8760/3600*Dispersion!$Z$11,0)</f>
        <v>0</v>
      </c>
      <c r="CY307" s="74">
        <f>IF(AND(ISNUMBER('Emissions (start here)'!BA307),ISNUMBER(Dispersion!$AA$8)),'Emissions (start here)'!BA307*453.59/3600*Dispersion!$AA$8,0)</f>
        <v>0</v>
      </c>
      <c r="CZ307" s="74">
        <f>IF(AND(ISNUMBER('Emissions (start here)'!BA307),ISNUMBER(Dispersion!$AA$9)),'Emissions (start here)'!BA307*453.59/3600*Dispersion!$AA$9,0)</f>
        <v>0</v>
      </c>
      <c r="DA307" s="74">
        <f>IF(AND(ISNUMBER('Emissions (start here)'!BB307),ISNUMBER(Dispersion!$AA$10)),'Emissions (start here)'!BB307*2000*453.59/8760/3600*Dispersion!$AA$10,0)</f>
        <v>0</v>
      </c>
      <c r="DB307" s="74">
        <f>IF(AND(ISNUMBER('Emissions (start here)'!BB307),ISNUMBER(Dispersion!$AA$11)),'Emissions (start here)'!BB307*2000*453.59/8760/3600*Dispersion!$AA$11,0)</f>
        <v>0</v>
      </c>
      <c r="DC307" s="74">
        <f>IF(AND(ISNUMBER('Emissions (start here)'!BC307),ISNUMBER(Dispersion!$AB$8)),'Emissions (start here)'!BC307*453.59/3600*Dispersion!$AB$8,0)</f>
        <v>0</v>
      </c>
      <c r="DD307" s="74">
        <f>IF(AND(ISNUMBER('Emissions (start here)'!BC307),ISNUMBER(Dispersion!$AB$9)),'Emissions (start here)'!BC307*453.59/3600*Dispersion!$AB$9,0)</f>
        <v>0</v>
      </c>
      <c r="DE307" s="74">
        <f>IF(AND(ISNUMBER('Emissions (start here)'!BD307),ISNUMBER(Dispersion!$AB$10)),'Emissions (start here)'!BD307*2000*453.59/8760/3600*Dispersion!$AB$10,0)</f>
        <v>0</v>
      </c>
      <c r="DF307" s="74">
        <f>IF(AND(ISNUMBER('Emissions (start here)'!BD307),ISNUMBER(Dispersion!$AB$11)),'Emissions (start here)'!BD307*2000*453.59/8760/3600*Dispersion!$AB$11,0)</f>
        <v>0</v>
      </c>
      <c r="DG307" s="74">
        <f>IF(AND(ISNUMBER('Emissions (start here)'!BE307),ISNUMBER(Dispersion!$AC$8)),'Emissions (start here)'!BE307*453.59/3600*Dispersion!$AC$8,0)</f>
        <v>0</v>
      </c>
      <c r="DH307" s="74">
        <f>IF(AND(ISNUMBER('Emissions (start here)'!BE307),ISNUMBER(Dispersion!$AC$9)),'Emissions (start here)'!BE307*453.59/3600*Dispersion!$AC$9,0)</f>
        <v>0</v>
      </c>
      <c r="DI307" s="74">
        <f>IF(AND(ISNUMBER('Emissions (start here)'!BF307),ISNUMBER(Dispersion!$AC$10)),'Emissions (start here)'!BF307*2000*453.59/8760/3600*Dispersion!$AC$10,0)</f>
        <v>0</v>
      </c>
      <c r="DJ307" s="74">
        <f>IF(AND(ISNUMBER('Emissions (start here)'!BF307),ISNUMBER(Dispersion!$AC$11)),'Emissions (start here)'!BF307*2000*453.59/8760/3600*Dispersion!$AC$11,0)</f>
        <v>0</v>
      </c>
      <c r="DK307" s="74">
        <f>IF(AND(ISNUMBER('Emissions (start here)'!BG307),ISNUMBER(Dispersion!$AD$8)),'Emissions (start here)'!BG307*453.59/3600*Dispersion!$AD$8,0)</f>
        <v>0</v>
      </c>
      <c r="DL307" s="74">
        <f>IF(AND(ISNUMBER('Emissions (start here)'!BG307),ISNUMBER(Dispersion!$AD$9)),'Emissions (start here)'!BG307*453.59/3600*Dispersion!$AD$9,0)</f>
        <v>0</v>
      </c>
      <c r="DM307" s="74">
        <f>IF(AND(ISNUMBER('Emissions (start here)'!BH307),ISNUMBER(Dispersion!$AD$10)),'Emissions (start here)'!BH307*2000*453.59/8760/3600*Dispersion!$AD$10,0)</f>
        <v>0</v>
      </c>
      <c r="DN307" s="74">
        <f>IF(AND(ISNUMBER('Emissions (start here)'!BH307),ISNUMBER(Dispersion!$AD$11)),'Emissions (start here)'!BH307*2000*453.59/8760/3600*Dispersion!$AD$11,0)</f>
        <v>0</v>
      </c>
      <c r="DO307" s="74">
        <f>IF(AND(ISNUMBER('Emissions (start here)'!BI307),ISNUMBER(Dispersion!$AE$8)),'Emissions (start here)'!BI307*453.59/3600*Dispersion!$AE$8,0)</f>
        <v>0</v>
      </c>
      <c r="DP307" s="74">
        <f>IF(AND(ISNUMBER('Emissions (start here)'!BI307),ISNUMBER(Dispersion!$AE$9)),'Emissions (start here)'!BI307*453.59/3600*Dispersion!$AE$9,0)</f>
        <v>0</v>
      </c>
      <c r="DQ307" s="74">
        <f>IF(AND(ISNUMBER('Emissions (start here)'!BJ307),ISNUMBER(Dispersion!$AE$10)),'Emissions (start here)'!BJ307*2000*453.59/8760/3600*Dispersion!$AE$10,0)</f>
        <v>0</v>
      </c>
      <c r="DR307" s="74">
        <f>IF(AND(ISNUMBER('Emissions (start here)'!BJ307),ISNUMBER(Dispersion!$AE$11)),'Emissions (start here)'!BJ307*2000*453.59/8760/3600*Dispersion!$AE$11,0)</f>
        <v>0</v>
      </c>
      <c r="DS307" s="74">
        <f>IF(AND(ISNUMBER('Emissions (start here)'!BK307),ISNUMBER(Dispersion!$AF$8)),'Emissions (start here)'!BK307*453.59/3600*Dispersion!$AF$8,0)</f>
        <v>0</v>
      </c>
      <c r="DT307" s="74">
        <f>IF(AND(ISNUMBER('Emissions (start here)'!BK307),ISNUMBER(Dispersion!$AF$9)),'Emissions (start here)'!BK307*453.59/3600*Dispersion!$AF$9,0)</f>
        <v>0</v>
      </c>
      <c r="DU307" s="74">
        <f>IF(AND(ISNUMBER('Emissions (start here)'!BL307),ISNUMBER(Dispersion!$AF$10)),'Emissions (start here)'!BL307*2000*453.59/8760/3600*Dispersion!$AF$10,0)</f>
        <v>0</v>
      </c>
      <c r="DV307" s="74">
        <f>IF(AND(ISNUMBER('Emissions (start here)'!BL307),ISNUMBER(Dispersion!$AF$11)),'Emissions (start here)'!BL307*2000*453.59/8760/3600*Dispersion!$AF$11,0)</f>
        <v>0</v>
      </c>
      <c r="DW307" s="74">
        <f>IF(AND(ISNUMBER('Emissions (start here)'!BM307),ISNUMBER(Dispersion!$AG$8)),'Emissions (start here)'!BM307*453.59/3600*Dispersion!$AG$8,0)</f>
        <v>0</v>
      </c>
      <c r="DX307" s="74">
        <f>IF(AND(ISNUMBER('Emissions (start here)'!BM307),ISNUMBER(Dispersion!$AG$9)),'Emissions (start here)'!BM307*453.59/3600*Dispersion!$AG$9,0)</f>
        <v>0</v>
      </c>
      <c r="DY307" s="74">
        <f>IF(AND(ISNUMBER('Emissions (start here)'!BN307),ISNUMBER(Dispersion!$AG$10)),'Emissions (start here)'!BN307*2000*453.59/8760/3600*Dispersion!$AG$10,0)</f>
        <v>0</v>
      </c>
      <c r="DZ307" s="74">
        <f>IF(AND(ISNUMBER('Emissions (start here)'!BN307),ISNUMBER(Dispersion!$AG$11)),'Emissions (start here)'!BN307*2000*453.59/8760/3600*Dispersion!$AG$11,0)</f>
        <v>0</v>
      </c>
      <c r="EA307" s="74">
        <f>IF(AND(ISNUMBER('Emissions (start here)'!BO307),ISNUMBER(Dispersion!$AH$8)),'Emissions (start here)'!BO307*453.59/3600*Dispersion!$AH$8,0)</f>
        <v>0</v>
      </c>
      <c r="EB307" s="74">
        <f>IF(AND(ISNUMBER('Emissions (start here)'!BO307),ISNUMBER(Dispersion!$AH$9)),'Emissions (start here)'!BO307*453.59/3600*Dispersion!$AH$9,0)</f>
        <v>0</v>
      </c>
      <c r="EC307" s="74">
        <f>IF(AND(ISNUMBER('Emissions (start here)'!BP307),ISNUMBER(Dispersion!$AH$10)),'Emissions (start here)'!BP307*2000*453.59/8760/3600*Dispersion!$AH$10,0)</f>
        <v>0</v>
      </c>
      <c r="ED307" s="74">
        <f>IF(AND(ISNUMBER('Emissions (start here)'!BP307),ISNUMBER(Dispersion!$AH$11)),'Emissions (start here)'!BP307*2000*453.59/8760/3600*Dispersion!$AH$11,0)</f>
        <v>0</v>
      </c>
      <c r="EE307" s="74">
        <f>IF(AND(ISNUMBER('Emissions (start here)'!BQ307),ISNUMBER(Dispersion!$AI$8)),'Emissions (start here)'!BQ307*453.59/3600*Dispersion!$AI$8,0)</f>
        <v>0</v>
      </c>
      <c r="EF307" s="74">
        <f>IF(AND(ISNUMBER('Emissions (start here)'!BQ307),ISNUMBER(Dispersion!$AI$9)),'Emissions (start here)'!BQ307*453.59/3600*Dispersion!$AI$9,0)</f>
        <v>0</v>
      </c>
      <c r="EG307" s="74">
        <f>IF(AND(ISNUMBER('Emissions (start here)'!BR307),ISNUMBER(Dispersion!$AI$10)),'Emissions (start here)'!BR307*2000*453.59/8760/3600*Dispersion!$AI$10,0)</f>
        <v>0</v>
      </c>
      <c r="EH307" s="74">
        <f>IF(AND(ISNUMBER('Emissions (start here)'!BR307),ISNUMBER(Dispersion!$AI$11)),'Emissions (start here)'!BR307*2000*453.59/8760/3600*Dispersion!$AI$11,0)</f>
        <v>0</v>
      </c>
      <c r="EI307" s="74">
        <f>IF(AND(ISNUMBER('Emissions (start here)'!BS307),ISNUMBER(Dispersion!$AJ$8)),'Emissions (start here)'!BS307*453.59/3600*Dispersion!$AJ$8,0)</f>
        <v>0</v>
      </c>
      <c r="EJ307" s="74">
        <f>IF(AND(ISNUMBER('Emissions (start here)'!BS307),ISNUMBER(Dispersion!$AJ$9)),'Emissions (start here)'!BS307*453.59/3600*Dispersion!$AJ$9,0)</f>
        <v>0</v>
      </c>
      <c r="EK307" s="74">
        <f>IF(AND(ISNUMBER('Emissions (start here)'!BT307),ISNUMBER(Dispersion!$AJ$10)),'Emissions (start here)'!BT307*2000*453.59/8760/3600*Dispersion!$AJ$10,0)</f>
        <v>0</v>
      </c>
      <c r="EL307" s="74">
        <f>IF(AND(ISNUMBER('Emissions (start here)'!BT307),ISNUMBER(Dispersion!$AJ$11)),'Emissions (start here)'!BT307*2000*453.59/8760/3600*Dispersion!$AJ$11,0)</f>
        <v>0</v>
      </c>
      <c r="EM307" s="74">
        <f>IF(AND(ISNUMBER('Emissions (start here)'!BU307),ISNUMBER(Dispersion!$AK$8)),'Emissions (start here)'!BU307*453.59/3600*Dispersion!$AK$8,0)</f>
        <v>0</v>
      </c>
      <c r="EN307" s="74">
        <f>IF(AND(ISNUMBER('Emissions (start here)'!BU307),ISNUMBER(Dispersion!$AK$9)),'Emissions (start here)'!BU307*453.59/3600*Dispersion!$AK$9,0)</f>
        <v>0</v>
      </c>
      <c r="EO307" s="74">
        <f>IF(AND(ISNUMBER('Emissions (start here)'!BV307),ISNUMBER(Dispersion!$AK$10)),'Emissions (start here)'!BV307*2000*453.59/8760/3600*Dispersion!$AK$10,0)</f>
        <v>0</v>
      </c>
      <c r="EP307" s="74">
        <f>IF(AND(ISNUMBER('Emissions (start here)'!BV307),ISNUMBER(Dispersion!$AK$11)),'Emissions (start here)'!BV307*2000*453.59/8760/3600*Dispersion!$AK$11,0)</f>
        <v>0</v>
      </c>
      <c r="EQ307" s="74">
        <f>IF(AND(ISNUMBER('Emissions (start here)'!BW307),ISNUMBER(Dispersion!$AL$8)),'Emissions (start here)'!BW307*453.59/3600*Dispersion!$AL$8,0)</f>
        <v>0</v>
      </c>
      <c r="ER307" s="74">
        <f>IF(AND(ISNUMBER('Emissions (start here)'!BW307),ISNUMBER(Dispersion!$AL$9)),'Emissions (start here)'!BW307*453.59/3600*Dispersion!$AL$9,0)</f>
        <v>0</v>
      </c>
      <c r="ES307" s="74">
        <f>IF(AND(ISNUMBER('Emissions (start here)'!BX307),ISNUMBER(Dispersion!$AL$10)),'Emissions (start here)'!BX307*2000*453.59/8760/3600*Dispersion!$AL$10,0)</f>
        <v>0</v>
      </c>
      <c r="ET307" s="74">
        <f>IF(AND(ISNUMBER('Emissions (start here)'!BX307),ISNUMBER(Dispersion!$AL$11)),'Emissions (start here)'!BX307*2000*453.59/8760/3600*Dispersion!$AL$11,0)</f>
        <v>0</v>
      </c>
      <c r="EU307" s="74">
        <f>IF(AND(ISNUMBER('Emissions (start here)'!BY307),ISNUMBER(Dispersion!$AM$8)),'Emissions (start here)'!BY307*453.59/3600*Dispersion!$AM$8,0)</f>
        <v>0</v>
      </c>
      <c r="EV307" s="74">
        <f>IF(AND(ISNUMBER('Emissions (start here)'!BY307),ISNUMBER(Dispersion!$AM$9)),'Emissions (start here)'!BY307*453.59/3600*Dispersion!$AM$9,0)</f>
        <v>0</v>
      </c>
      <c r="EW307" s="74">
        <f>IF(AND(ISNUMBER('Emissions (start here)'!BZ307),ISNUMBER(Dispersion!$AM$10)),'Emissions (start here)'!BZ307*2000*453.59/8760/3600*Dispersion!$AM$10,0)</f>
        <v>0</v>
      </c>
      <c r="EX307" s="74">
        <f>IF(AND(ISNUMBER('Emissions (start here)'!BZ307),ISNUMBER(Dispersion!$AM$11)),'Emissions (start here)'!BZ307*2000*453.59/8760/3600*Dispersion!$AM$11,0)</f>
        <v>0</v>
      </c>
      <c r="EY307" s="74">
        <f>IF(AND(ISNUMBER('Emissions (start here)'!CA307),ISNUMBER(Dispersion!$AN$8)),'Emissions (start here)'!CA307*453.59/3600*Dispersion!$AN$8,0)</f>
        <v>0</v>
      </c>
      <c r="EZ307" s="74">
        <f>IF(AND(ISNUMBER('Emissions (start here)'!CA307),ISNUMBER(Dispersion!$AN$9)),'Emissions (start here)'!CA307*453.59/3600*Dispersion!$AN$9,0)</f>
        <v>0</v>
      </c>
      <c r="FA307" s="74">
        <f>IF(AND(ISNUMBER('Emissions (start here)'!CB307),ISNUMBER(Dispersion!$AN$10)),'Emissions (start here)'!CB307*2000*453.59/8760/3600*Dispersion!$AN$10,0)</f>
        <v>0</v>
      </c>
      <c r="FB307" s="74">
        <f>IF(AND(ISNUMBER('Emissions (start here)'!CB307),ISNUMBER(Dispersion!$AN$11)),'Emissions (start here)'!CB307*2000*453.59/8760/3600*Dispersion!$AN$11,0)</f>
        <v>0</v>
      </c>
      <c r="FC307" s="74">
        <f>IF(AND(ISNUMBER('Emissions (start here)'!CC307),ISNUMBER(Dispersion!$AO$8)),'Emissions (start here)'!CC307*453.59/3600*Dispersion!$AO$8,0)</f>
        <v>0</v>
      </c>
      <c r="FD307" s="74">
        <f>IF(AND(ISNUMBER('Emissions (start here)'!CC307),ISNUMBER(Dispersion!$AO$9)),'Emissions (start here)'!CC307*453.59/3600*Dispersion!$AO$9,0)</f>
        <v>0</v>
      </c>
      <c r="FE307" s="74">
        <f>IF(AND(ISNUMBER('Emissions (start here)'!CD307),ISNUMBER(Dispersion!$AO$10)),'Emissions (start here)'!CD307*2000*453.59/8760/3600*Dispersion!$AO$10,0)</f>
        <v>0</v>
      </c>
      <c r="FF307" s="74">
        <f>IF(AND(ISNUMBER('Emissions (start here)'!CD307),ISNUMBER(Dispersion!$AO$11)),'Emissions (start here)'!CD307*2000*453.59/8760/3600*Dispersion!$AO$11,0)</f>
        <v>0</v>
      </c>
      <c r="FG307" s="74">
        <f>IF(AND(ISNUMBER('Emissions (start here)'!CE307),ISNUMBER(Dispersion!$AP$8)),'Emissions (start here)'!CE307*453.59/3600*Dispersion!$AP$8,0)</f>
        <v>0</v>
      </c>
      <c r="FH307" s="74">
        <f>IF(AND(ISNUMBER('Emissions (start here)'!CE307),ISNUMBER(Dispersion!$AP$9)),'Emissions (start here)'!CE307*453.59/3600*Dispersion!$AP$9,0)</f>
        <v>0</v>
      </c>
      <c r="FI307" s="74">
        <f>IF(AND(ISNUMBER('Emissions (start here)'!CF307),ISNUMBER(Dispersion!$AP$10)),'Emissions (start here)'!CF307*2000*453.59/8760/3600*Dispersion!$AP$10,0)</f>
        <v>0</v>
      </c>
      <c r="FJ307" s="74">
        <f>IF(AND(ISNUMBER('Emissions (start here)'!CF307),ISNUMBER(Dispersion!$AP$11)),'Emissions (start here)'!CF307*2000*453.59/8760/3600*Dispersion!$AP$11,0)</f>
        <v>0</v>
      </c>
      <c r="FK307" s="74">
        <f>IF(AND(ISNUMBER('Emissions (start here)'!CG307),ISNUMBER(Dispersion!$AQ$8)),'Emissions (start here)'!CG307*453.59/3600*Dispersion!$AQ$8,0)</f>
        <v>0</v>
      </c>
      <c r="FL307" s="74">
        <f>IF(AND(ISNUMBER('Emissions (start here)'!CG307),ISNUMBER(Dispersion!$AQ$9)),'Emissions (start here)'!CG307*453.59/3600*Dispersion!$AQ$9,0)</f>
        <v>0</v>
      </c>
      <c r="FM307" s="74">
        <f>IF(AND(ISNUMBER('Emissions (start here)'!CH307),ISNUMBER(Dispersion!$AQ$10)),'Emissions (start here)'!CH307*2000*453.59/8760/3600*Dispersion!$AQ$10,0)</f>
        <v>0</v>
      </c>
      <c r="FN307" s="74">
        <f>IF(AND(ISNUMBER('Emissions (start here)'!CH307),ISNUMBER(Dispersion!$AQ$11)),'Emissions (start here)'!CH307*2000*453.59/8760/3600*Dispersion!$AQ$11,0)</f>
        <v>0</v>
      </c>
      <c r="FO307" s="74">
        <f>IF(AND(ISNUMBER('Emissions (start here)'!CI307),ISNUMBER(Dispersion!$AR$8)),'Emissions (start here)'!CI307*453.59/3600*Dispersion!$AR$8,0)</f>
        <v>0</v>
      </c>
      <c r="FP307" s="74">
        <f>IF(AND(ISNUMBER('Emissions (start here)'!CI307),ISNUMBER(Dispersion!$AR$9)),'Emissions (start here)'!CI307*453.59/3600*Dispersion!$AR$9,0)</f>
        <v>0</v>
      </c>
      <c r="FQ307" s="74">
        <f>IF(AND(ISNUMBER('Emissions (start here)'!CJ307),ISNUMBER(Dispersion!$AR$10)),'Emissions (start here)'!CJ307*2000*453.59/8760/3600*Dispersion!$AR$10,0)</f>
        <v>0</v>
      </c>
      <c r="FR307" s="74">
        <f>IF(AND(ISNUMBER('Emissions (start here)'!CJ307),ISNUMBER(Dispersion!$AR$11)),'Emissions (start here)'!CJ307*2000*453.59/8760/3600*Dispersion!$AR$11,0)</f>
        <v>0</v>
      </c>
      <c r="FS307" s="74">
        <f>IF(AND(ISNUMBER('Emissions (start here)'!CK307),ISNUMBER(Dispersion!$AS$8)),'Emissions (start here)'!CK307*453.59/3600*Dispersion!$AS$8,0)</f>
        <v>0</v>
      </c>
      <c r="FT307" s="74">
        <f>IF(AND(ISNUMBER('Emissions (start here)'!CK307),ISNUMBER(Dispersion!$AS$9)),'Emissions (start here)'!CK307*453.59/3600*Dispersion!$AS$9,0)</f>
        <v>0</v>
      </c>
      <c r="FU307" s="74">
        <f>IF(AND(ISNUMBER('Emissions (start here)'!CL307),ISNUMBER(Dispersion!$AS$10)),'Emissions (start here)'!CL307*2000*453.59/8760/3600*Dispersion!$AS$10,0)</f>
        <v>0</v>
      </c>
      <c r="FV307" s="74">
        <f>IF(AND(ISNUMBER('Emissions (start here)'!CL307),ISNUMBER(Dispersion!$AS$11)),'Emissions (start here)'!CL307*2000*453.59/8760/3600*Dispersion!$AS$11,0)</f>
        <v>0</v>
      </c>
      <c r="FW307" s="74">
        <f>IF(AND(ISNUMBER('Emissions (start here)'!CM307),ISNUMBER(Dispersion!$AT$8)),'Emissions (start here)'!CM307*453.59/3600*Dispersion!$AT$8,0)</f>
        <v>0</v>
      </c>
      <c r="FX307" s="74">
        <f>IF(AND(ISNUMBER('Emissions (start here)'!CM307),ISNUMBER(Dispersion!$AT$9)),'Emissions (start here)'!CM307*453.59/3600*Dispersion!$AT$9,0)</f>
        <v>0</v>
      </c>
      <c r="FY307" s="74">
        <f>IF(AND(ISNUMBER('Emissions (start here)'!CN307),ISNUMBER(Dispersion!$AT$10)),'Emissions (start here)'!CN307*2000*453.59/8760/3600*Dispersion!$AT$10,0)</f>
        <v>0</v>
      </c>
      <c r="FZ307" s="74">
        <f>IF(AND(ISNUMBER('Emissions (start here)'!CN307),ISNUMBER(Dispersion!$AT$11)),'Emissions (start here)'!CN307*2000*453.59/8760/3600*Dispersion!$AT$11,0)</f>
        <v>0</v>
      </c>
      <c r="GA307" s="74">
        <f>IF(AND(ISNUMBER('Emissions (start here)'!CO307),ISNUMBER(Dispersion!$AU$8)),'Emissions (start here)'!CO307*453.59/3600*Dispersion!$AU$8,0)</f>
        <v>0</v>
      </c>
      <c r="GB307" s="74">
        <f>IF(AND(ISNUMBER('Emissions (start here)'!CO307),ISNUMBER(Dispersion!$AU$9)),'Emissions (start here)'!CO307*453.59/3600*Dispersion!$AU$9,0)</f>
        <v>0</v>
      </c>
      <c r="GC307" s="74">
        <f>IF(AND(ISNUMBER('Emissions (start here)'!CP307),ISNUMBER(Dispersion!$AU$10)),'Emissions (start here)'!CP307*2000*453.59/8760/3600*Dispersion!$AU$10,0)</f>
        <v>0</v>
      </c>
      <c r="GD307" s="74">
        <f>IF(AND(ISNUMBER('Emissions (start here)'!CP307),ISNUMBER(Dispersion!$AU$11)),'Emissions (start here)'!CP307*2000*453.59/8760/3600*Dispersion!$AU$11,0)</f>
        <v>0</v>
      </c>
      <c r="GE307" s="74">
        <f>IF(AND(ISNUMBER('Emissions (start here)'!CQ307),ISNUMBER(Dispersion!$AV$8)),'Emissions (start here)'!CQ307*453.59/3600*Dispersion!$AV$8,0)</f>
        <v>0</v>
      </c>
      <c r="GF307" s="74">
        <f>IF(AND(ISNUMBER('Emissions (start here)'!CQ307),ISNUMBER(Dispersion!$AV$9)),'Emissions (start here)'!CQ307*453.59/3600*Dispersion!$AV$9,0)</f>
        <v>0</v>
      </c>
      <c r="GG307" s="74">
        <f>IF(AND(ISNUMBER('Emissions (start here)'!CR307),ISNUMBER(Dispersion!$AV$10)),'Emissions (start here)'!CR307*2000*453.59/8760/3600*Dispersion!$AV$10,0)</f>
        <v>0</v>
      </c>
      <c r="GH307" s="74">
        <f>IF(AND(ISNUMBER('Emissions (start here)'!CR307),ISNUMBER(Dispersion!$AV$11)),'Emissions (start here)'!CR307*2000*453.59/8760/3600*Dispersion!$AV$11,0)</f>
        <v>0</v>
      </c>
      <c r="GI307" s="74">
        <f>IF(AND(ISNUMBER('Emissions (start here)'!CS307),ISNUMBER(Dispersion!$AW$8)),'Emissions (start here)'!CS307*453.59/3600*Dispersion!$AW$8,0)</f>
        <v>0</v>
      </c>
      <c r="GJ307" s="74">
        <f>IF(AND(ISNUMBER('Emissions (start here)'!CS307),ISNUMBER(Dispersion!$AW$9)),'Emissions (start here)'!CS307*453.59/3600*Dispersion!$AW$9,0)</f>
        <v>0</v>
      </c>
      <c r="GK307" s="74">
        <f>IF(AND(ISNUMBER('Emissions (start here)'!CT307),ISNUMBER(Dispersion!$AW$10)),'Emissions (start here)'!CT307*2000*453.59/8760/3600*Dispersion!$AW$10,0)</f>
        <v>0</v>
      </c>
      <c r="GL307" s="74">
        <f>IF(AND(ISNUMBER('Emissions (start here)'!CT307),ISNUMBER(Dispersion!$AW$11)),'Emissions (start here)'!CT307*2000*453.59/8760/3600*Dispersion!$AW$11,0)</f>
        <v>0</v>
      </c>
      <c r="GM307" s="74">
        <f>IF(AND(ISNUMBER('Emissions (start here)'!CU307),ISNUMBER(Dispersion!$AX$8)),'Emissions (start here)'!CU307*453.59/3600*Dispersion!$AX$8,0)</f>
        <v>0</v>
      </c>
      <c r="GN307" s="74">
        <f>IF(AND(ISNUMBER('Emissions (start here)'!CU307),ISNUMBER(Dispersion!$AX$9)),'Emissions (start here)'!CU307*453.59/3600*Dispersion!$AX$9,0)</f>
        <v>0</v>
      </c>
      <c r="GO307" s="74">
        <f>IF(AND(ISNUMBER('Emissions (start here)'!CV307),ISNUMBER(Dispersion!$AX$10)),'Emissions (start here)'!CV307*2000*453.59/8760/3600*Dispersion!$AX$10,0)</f>
        <v>0</v>
      </c>
      <c r="GP307" s="74">
        <f>IF(AND(ISNUMBER('Emissions (start here)'!CV307),ISNUMBER(Dispersion!$AX$11)),'Emissions (start here)'!CV307*2000*453.59/8760/3600*Dispersion!$AX$11,0)</f>
        <v>0</v>
      </c>
      <c r="GQ307" s="74">
        <f>IF(AND(ISNUMBER('Emissions (start here)'!CW307),ISNUMBER(Dispersion!$AY$8)),'Emissions (start here)'!CW307*453.59/3600*Dispersion!$AY$8,0)</f>
        <v>0</v>
      </c>
      <c r="GR307" s="74">
        <f>IF(AND(ISNUMBER('Emissions (start here)'!CW307),ISNUMBER(Dispersion!$AY$9)),'Emissions (start here)'!CW307*453.59/3600*Dispersion!$AY$9,0)</f>
        <v>0</v>
      </c>
      <c r="GS307" s="74">
        <f>IF(AND(ISNUMBER('Emissions (start here)'!CX307),ISNUMBER(Dispersion!$AY$10)),'Emissions (start here)'!CX307*2000*453.59/8760/3600*Dispersion!$AY$10,0)</f>
        <v>0</v>
      </c>
      <c r="GT307" s="74">
        <f>IF(AND(ISNUMBER('Emissions (start here)'!CX307),ISNUMBER(Dispersion!$AY$11)),'Emissions (start here)'!CX307*2000*453.59/8760/3600*Dispersion!$AY$11,0)</f>
        <v>0</v>
      </c>
      <c r="GU307" s="74">
        <f>IF(AND(ISNUMBER('Emissions (start here)'!CY307),ISNUMBER(Dispersion!$AZ$8)),'Emissions (start here)'!CY307*453.59/3600*Dispersion!$AZ$8,0)</f>
        <v>0</v>
      </c>
      <c r="GV307" s="74">
        <f>IF(AND(ISNUMBER('Emissions (start here)'!CY307),ISNUMBER(Dispersion!$AZ$9)),'Emissions (start here)'!CY307*453.59/3600*Dispersion!$AZ$9,0)</f>
        <v>0</v>
      </c>
      <c r="GW307" s="74">
        <f>IF(AND(ISNUMBER('Emissions (start here)'!CZ307),ISNUMBER(Dispersion!$AZ$10)),'Emissions (start here)'!CZ307*2000*453.59/8760/3600*Dispersion!$AZ$10,0)</f>
        <v>0</v>
      </c>
      <c r="GX307" s="74">
        <f>IF(AND(ISNUMBER('Emissions (start here)'!CZ307),ISNUMBER(Dispersion!$AZ$11)),'Emissions (start here)'!CZ307*2000*453.59/8760/3600*Dispersion!$AZ$11,0)</f>
        <v>0</v>
      </c>
    </row>
    <row r="308" spans="1:206" x14ac:dyDescent="0.2">
      <c r="A308" s="51" t="str">
        <f>'Tox Values'!C308</f>
        <v>7440-02-0</v>
      </c>
      <c r="B308" s="94" t="str">
        <f>'Tox Values'!D308</f>
        <v>Nickel</v>
      </c>
      <c r="C308" s="96">
        <f t="shared" si="17"/>
        <v>0</v>
      </c>
      <c r="D308" s="74">
        <f t="shared" si="18"/>
        <v>0</v>
      </c>
      <c r="E308" s="74">
        <f t="shared" si="19"/>
        <v>0</v>
      </c>
      <c r="F308" s="99">
        <f t="shared" si="20"/>
        <v>0</v>
      </c>
      <c r="G308" s="97">
        <f>IF(AND(ISNUMBER('Emissions (start here)'!E308),ISNUMBER(Dispersion!$C$8)),'Emissions (start here)'!E308*453.59/3600*Dispersion!$C$8,0)</f>
        <v>0</v>
      </c>
      <c r="H308" s="74">
        <f>IF(AND(ISNUMBER('Emissions (start here)'!E308),ISNUMBER(Dispersion!$C$9)),'Emissions (start here)'!E308*453.59/3600*Dispersion!$C$9,0)</f>
        <v>0</v>
      </c>
      <c r="I308" s="74">
        <f>IF(AND(ISNUMBER('Emissions (start here)'!F308),ISNUMBER(Dispersion!$C$10)),'Emissions (start here)'!F308*2000*453.59/8760/3600*Dispersion!$C$10,0)</f>
        <v>0</v>
      </c>
      <c r="J308" s="74">
        <f>IF(AND(ISNUMBER('Emissions (start here)'!F308),ISNUMBER(Dispersion!$C$11)),'Emissions (start here)'!F308*2000*453.59/8760/3600*Dispersion!$C$11,0)</f>
        <v>0</v>
      </c>
      <c r="K308" s="74">
        <f>IF(AND(ISNUMBER('Emissions (start here)'!G308),ISNUMBER(Dispersion!$D$8)),'Emissions (start here)'!G308*453.59/3600*Dispersion!$D$8,0)</f>
        <v>0</v>
      </c>
      <c r="L308" s="74">
        <f>IF(AND(ISNUMBER('Emissions (start here)'!G308),ISNUMBER(Dispersion!$D$9)),'Emissions (start here)'!G308*453.59/3600*Dispersion!$D$9,0)</f>
        <v>0</v>
      </c>
      <c r="M308" s="74">
        <f>IF(AND(ISNUMBER('Emissions (start here)'!H308),ISNUMBER(Dispersion!$D$10)),'Emissions (start here)'!H308*2000*453.59/8760/3600*Dispersion!$D$10,0)</f>
        <v>0</v>
      </c>
      <c r="N308" s="74">
        <f>IF(AND(ISNUMBER('Emissions (start here)'!H308),ISNUMBER(Dispersion!$D$11)),'Emissions (start here)'!H308*2000*453.59/8760/3600*Dispersion!$D$11,0)</f>
        <v>0</v>
      </c>
      <c r="O308" s="74">
        <f>IF(AND(ISNUMBER('Emissions (start here)'!I308),ISNUMBER(Dispersion!$E$8)),'Emissions (start here)'!I308*453.59/3600*Dispersion!$E$8,0)</f>
        <v>0</v>
      </c>
      <c r="P308" s="74">
        <f>IF(AND(ISNUMBER('Emissions (start here)'!I308),ISNUMBER(Dispersion!$E$9)),'Emissions (start here)'!I308*453.59/3600*Dispersion!$E$9,0)</f>
        <v>0</v>
      </c>
      <c r="Q308" s="74">
        <f>IF(AND(ISNUMBER('Emissions (start here)'!J308),ISNUMBER(Dispersion!$E$10)),'Emissions (start here)'!J308*2000*453.59/8760/3600*Dispersion!$E$10,0)</f>
        <v>0</v>
      </c>
      <c r="R308" s="74">
        <f>IF(AND(ISNUMBER('Emissions (start here)'!J308),ISNUMBER(Dispersion!$E$11)),'Emissions (start here)'!J308*2000*453.59/8760/3600*Dispersion!$E$11,0)</f>
        <v>0</v>
      </c>
      <c r="S308" s="74">
        <f>IF(AND(ISNUMBER('Emissions (start here)'!K308),ISNUMBER(Dispersion!$F$8)),'Emissions (start here)'!K308*453.59/3600*Dispersion!$F$8,0)</f>
        <v>0</v>
      </c>
      <c r="T308" s="74">
        <f>IF(AND(ISNUMBER('Emissions (start here)'!K308),ISNUMBER(Dispersion!$F$9)),'Emissions (start here)'!K308*453.59/3600*Dispersion!$F$9,0)</f>
        <v>0</v>
      </c>
      <c r="U308" s="74">
        <f>IF(AND(ISNUMBER('Emissions (start here)'!L308),ISNUMBER(Dispersion!$F$10)),'Emissions (start here)'!L308*2000*453.59/8760/3600*Dispersion!$F$10,0)</f>
        <v>0</v>
      </c>
      <c r="V308" s="74">
        <f>IF(AND(ISNUMBER('Emissions (start here)'!L308),ISNUMBER(Dispersion!$F$11)),'Emissions (start here)'!L308*2000*453.59/8760/3600*Dispersion!$F$11,0)</f>
        <v>0</v>
      </c>
      <c r="W308" s="74">
        <f>IF(AND(ISNUMBER('Emissions (start here)'!M308),ISNUMBER(Dispersion!$G$8)),'Emissions (start here)'!M308*453.59/3600*Dispersion!$G$8,0)</f>
        <v>0</v>
      </c>
      <c r="X308" s="74">
        <f>IF(AND(ISNUMBER('Emissions (start here)'!M308),ISNUMBER(Dispersion!$G$9)),'Emissions (start here)'!M308*453.59/3600*Dispersion!$G$9,0)</f>
        <v>0</v>
      </c>
      <c r="Y308" s="74">
        <f>IF(AND(ISNUMBER('Emissions (start here)'!N308),ISNUMBER(Dispersion!$G$10)),'Emissions (start here)'!N308*2000*453.59/8760/3600*Dispersion!$G$10,0)</f>
        <v>0</v>
      </c>
      <c r="Z308" s="74">
        <f>IF(AND(ISNUMBER('Emissions (start here)'!N308),ISNUMBER(Dispersion!$G$11)),'Emissions (start here)'!N308*2000*453.59/8760/3600*Dispersion!$G$11,0)</f>
        <v>0</v>
      </c>
      <c r="AA308" s="74">
        <f>IF(AND(ISNUMBER('Emissions (start here)'!O308),ISNUMBER(Dispersion!$H$8)),'Emissions (start here)'!O308*453.59/3600*Dispersion!$H$8,0)</f>
        <v>0</v>
      </c>
      <c r="AB308" s="74">
        <f>IF(AND(ISNUMBER('Emissions (start here)'!O308),ISNUMBER(Dispersion!$H$9)),'Emissions (start here)'!O308*453.59/3600*Dispersion!$H$9,0)</f>
        <v>0</v>
      </c>
      <c r="AC308" s="74">
        <f>IF(AND(ISNUMBER('Emissions (start here)'!P308),ISNUMBER(Dispersion!$H$10)),'Emissions (start here)'!P308*2000*453.59/8760/3600*Dispersion!$H$10,0)</f>
        <v>0</v>
      </c>
      <c r="AD308" s="74">
        <f>IF(AND(ISNUMBER('Emissions (start here)'!P308),ISNUMBER(Dispersion!$H$11)),'Emissions (start here)'!P308*2000*453.59/8760/3600*Dispersion!$H$11,0)</f>
        <v>0</v>
      </c>
      <c r="AE308" s="74">
        <f>IF(AND(ISNUMBER('Emissions (start here)'!Q308),ISNUMBER(Dispersion!$I$8)),'Emissions (start here)'!Q308*453.59/3600*Dispersion!$I$8,0)</f>
        <v>0</v>
      </c>
      <c r="AF308" s="74">
        <f>IF(AND(ISNUMBER('Emissions (start here)'!Q308),ISNUMBER(Dispersion!$I$9)),'Emissions (start here)'!Q308*453.59/3600*Dispersion!$I$9,0)</f>
        <v>0</v>
      </c>
      <c r="AG308" s="74">
        <f>IF(AND(ISNUMBER('Emissions (start here)'!R308),ISNUMBER(Dispersion!$I$10)),'Emissions (start here)'!R308*2000*453.59/8760/3600*Dispersion!$I$10,0)</f>
        <v>0</v>
      </c>
      <c r="AH308" s="74">
        <f>IF(AND(ISNUMBER('Emissions (start here)'!R308),ISNUMBER(Dispersion!$I$11)),'Emissions (start here)'!R308*2000*453.59/8760/3600*Dispersion!$I$11,0)</f>
        <v>0</v>
      </c>
      <c r="AI308" s="74">
        <f>IF(AND(ISNUMBER('Emissions (start here)'!S308),ISNUMBER(Dispersion!$J$8)),'Emissions (start here)'!S308*453.59/3600*Dispersion!$J$8,0)</f>
        <v>0</v>
      </c>
      <c r="AJ308" s="74">
        <f>IF(AND(ISNUMBER('Emissions (start here)'!S308),ISNUMBER(Dispersion!$J$9)),'Emissions (start here)'!S308*453.59/3600*Dispersion!$J$9,0)</f>
        <v>0</v>
      </c>
      <c r="AK308" s="74">
        <f>IF(AND(ISNUMBER('Emissions (start here)'!T308),ISNUMBER(Dispersion!$J$10)),'Emissions (start here)'!T308*2000*453.59/8760/3600*Dispersion!$J$10,0)</f>
        <v>0</v>
      </c>
      <c r="AL308" s="74">
        <f>IF(AND(ISNUMBER('Emissions (start here)'!T308),ISNUMBER(Dispersion!$J$11)),'Emissions (start here)'!T308*2000*453.59/8760/3600*Dispersion!$J$11,0)</f>
        <v>0</v>
      </c>
      <c r="AM308" s="74">
        <f>IF(AND(ISNUMBER('Emissions (start here)'!U308),ISNUMBER(Dispersion!$K$8)),'Emissions (start here)'!U308*453.59/3600*Dispersion!$K$8,0)</f>
        <v>0</v>
      </c>
      <c r="AN308" s="74">
        <f>IF(AND(ISNUMBER('Emissions (start here)'!U308),ISNUMBER(Dispersion!$K$9)),'Emissions (start here)'!U308*453.59/3600*Dispersion!$K$9,0)</f>
        <v>0</v>
      </c>
      <c r="AO308" s="74">
        <f>IF(AND(ISNUMBER('Emissions (start here)'!V308),ISNUMBER(Dispersion!$K$10)),'Emissions (start here)'!V308*2000*453.59/8760/3600*Dispersion!$K$10,0)</f>
        <v>0</v>
      </c>
      <c r="AP308" s="74">
        <f>IF(AND(ISNUMBER('Emissions (start here)'!V308),ISNUMBER(Dispersion!$K$11)),'Emissions (start here)'!V308*2000*453.59/8760/3600*Dispersion!$K$11,0)</f>
        <v>0</v>
      </c>
      <c r="AQ308" s="74">
        <f>IF(AND(ISNUMBER('Emissions (start here)'!W308),ISNUMBER(Dispersion!$L$8)),'Emissions (start here)'!W308*453.59/3600*Dispersion!$L$8,0)</f>
        <v>0</v>
      </c>
      <c r="AR308" s="74">
        <f>IF(AND(ISNUMBER('Emissions (start here)'!W308),ISNUMBER(Dispersion!$L$9)),'Emissions (start here)'!W308*453.59/3600*Dispersion!$L$9,0)</f>
        <v>0</v>
      </c>
      <c r="AS308" s="74">
        <f>IF(AND(ISNUMBER('Emissions (start here)'!X308),ISNUMBER(Dispersion!$L$10)),'Emissions (start here)'!X308*2000*453.59/8760/3600*Dispersion!$L$10,0)</f>
        <v>0</v>
      </c>
      <c r="AT308" s="74">
        <f>IF(AND(ISNUMBER('Emissions (start here)'!X308),ISNUMBER(Dispersion!$L$11)),'Emissions (start here)'!X308*2000*453.59/8760/3600*Dispersion!$L$11,0)</f>
        <v>0</v>
      </c>
      <c r="AU308" s="74">
        <f>IF(AND(ISNUMBER('Emissions (start here)'!Y308),ISNUMBER(Dispersion!$M$8)),'Emissions (start here)'!Y308*453.59/3600*Dispersion!$M$8,0)</f>
        <v>0</v>
      </c>
      <c r="AV308" s="74">
        <f>IF(AND(ISNUMBER('Emissions (start here)'!Y308),ISNUMBER(Dispersion!$M$9)),'Emissions (start here)'!Y308*453.59/3600*Dispersion!$M$9,0)</f>
        <v>0</v>
      </c>
      <c r="AW308" s="74">
        <f>IF(AND(ISNUMBER('Emissions (start here)'!Z308),ISNUMBER(Dispersion!$M$10)),'Emissions (start here)'!Z308*2000*453.59/8760/3600*Dispersion!$M$10,0)</f>
        <v>0</v>
      </c>
      <c r="AX308" s="74">
        <f>IF(AND(ISNUMBER('Emissions (start here)'!Z308),ISNUMBER(Dispersion!$M$11)),'Emissions (start here)'!Z308*2000*453.59/8760/3600*Dispersion!$M$11,0)</f>
        <v>0</v>
      </c>
      <c r="AY308" s="74">
        <f>IF(AND(ISNUMBER('Emissions (start here)'!AA308),ISNUMBER(Dispersion!$N$8)),'Emissions (start here)'!AA308*453.59/3600*Dispersion!$N$8,0)</f>
        <v>0</v>
      </c>
      <c r="AZ308" s="74">
        <f>IF(AND(ISNUMBER('Emissions (start here)'!AA308),ISNUMBER(Dispersion!$N$9)),'Emissions (start here)'!AA308*453.59/3600*Dispersion!$N$9,0)</f>
        <v>0</v>
      </c>
      <c r="BA308" s="74">
        <f>IF(AND(ISNUMBER('Emissions (start here)'!AB308),ISNUMBER(Dispersion!$N$10)),'Emissions (start here)'!AB308*2000*453.59/8760/3600*Dispersion!$N$10,0)</f>
        <v>0</v>
      </c>
      <c r="BB308" s="74">
        <f>IF(AND(ISNUMBER('Emissions (start here)'!AB308),ISNUMBER(Dispersion!$N$11)),'Emissions (start here)'!AB308*2000*453.59/8760/3600*Dispersion!$N$11,0)</f>
        <v>0</v>
      </c>
      <c r="BC308" s="74">
        <f>IF(AND(ISNUMBER('Emissions (start here)'!AC308),ISNUMBER(Dispersion!$O$8)),'Emissions (start here)'!AC308*453.59/3600*Dispersion!$O$8,0)</f>
        <v>0</v>
      </c>
      <c r="BD308" s="74">
        <f>IF(AND(ISNUMBER('Emissions (start here)'!AC308),ISNUMBER(Dispersion!$O$9)),'Emissions (start here)'!AC308*453.59/3600*Dispersion!$O$9,0)</f>
        <v>0</v>
      </c>
      <c r="BE308" s="74">
        <f>IF(AND(ISNUMBER('Emissions (start here)'!AD308),ISNUMBER(Dispersion!$O$10)),'Emissions (start here)'!AD308*2000*453.59/8760/3600*Dispersion!$O$10,0)</f>
        <v>0</v>
      </c>
      <c r="BF308" s="74">
        <f>IF(AND(ISNUMBER('Emissions (start here)'!AD308),ISNUMBER(Dispersion!$O$11)),'Emissions (start here)'!AD308*2000*453.59/8760/3600*Dispersion!$O$11,0)</f>
        <v>0</v>
      </c>
      <c r="BG308" s="74">
        <f>IF(AND(ISNUMBER('Emissions (start here)'!AE308),ISNUMBER(Dispersion!$P$8)),'Emissions (start here)'!AE308*453.59/3600*Dispersion!$P$8,0)</f>
        <v>0</v>
      </c>
      <c r="BH308" s="74">
        <f>IF(AND(ISNUMBER('Emissions (start here)'!AE308),ISNUMBER(Dispersion!$P$9)),'Emissions (start here)'!AE308*453.59/3600*Dispersion!$P$9,0)</f>
        <v>0</v>
      </c>
      <c r="BI308" s="74">
        <f>IF(AND(ISNUMBER('Emissions (start here)'!AF308),ISNUMBER(Dispersion!$P$10)),'Emissions (start here)'!AF308*2000*453.59/8760/3600*Dispersion!$P$10,0)</f>
        <v>0</v>
      </c>
      <c r="BJ308" s="74">
        <f>IF(AND(ISNUMBER('Emissions (start here)'!AF308),ISNUMBER(Dispersion!$P$11)),'Emissions (start here)'!AF308*2000*453.59/8760/3600*Dispersion!$P$11,0)</f>
        <v>0</v>
      </c>
      <c r="BK308" s="74">
        <f>IF(AND(ISNUMBER('Emissions (start here)'!AG308),ISNUMBER(Dispersion!$Q$8)),'Emissions (start here)'!AG308*453.59/3600*Dispersion!$Q$8,0)</f>
        <v>0</v>
      </c>
      <c r="BL308" s="74">
        <f>IF(AND(ISNUMBER('Emissions (start here)'!AG308),ISNUMBER(Dispersion!$Q$9)),'Emissions (start here)'!AG308*453.59/3600*Dispersion!$Q$9,0)</f>
        <v>0</v>
      </c>
      <c r="BM308" s="74">
        <f>IF(AND(ISNUMBER('Emissions (start here)'!AH308),ISNUMBER(Dispersion!$Q$10)),'Emissions (start here)'!AH308*2000*453.59/8760/3600*Dispersion!$Q$10,0)</f>
        <v>0</v>
      </c>
      <c r="BN308" s="74">
        <f>IF(AND(ISNUMBER('Emissions (start here)'!AH308),ISNUMBER(Dispersion!$Q$11)),'Emissions (start here)'!AH308*2000*453.59/8760/3600*Dispersion!$Q$11,0)</f>
        <v>0</v>
      </c>
      <c r="BO308" s="74">
        <f>IF(AND(ISNUMBER('Emissions (start here)'!AI308),ISNUMBER(Dispersion!$R$8)),'Emissions (start here)'!AI308*453.59/3600*Dispersion!$R$8,0)</f>
        <v>0</v>
      </c>
      <c r="BP308" s="74">
        <f>IF(AND(ISNUMBER('Emissions (start here)'!AI308),ISNUMBER(Dispersion!$R$9)),'Emissions (start here)'!AI308*453.59/3600*Dispersion!$R$9,0)</f>
        <v>0</v>
      </c>
      <c r="BQ308" s="74">
        <f>IF(AND(ISNUMBER('Emissions (start here)'!AJ308),ISNUMBER(Dispersion!$R$10)),'Emissions (start here)'!AJ308*2000*453.59/8760/3600*Dispersion!$R$10,0)</f>
        <v>0</v>
      </c>
      <c r="BR308" s="74">
        <f>IF(AND(ISNUMBER('Emissions (start here)'!AJ308),ISNUMBER(Dispersion!$R$11)),'Emissions (start here)'!AJ308*2000*453.59/8760/3600*Dispersion!$R$11,0)</f>
        <v>0</v>
      </c>
      <c r="BS308" s="74">
        <f>IF(AND(ISNUMBER('Emissions (start here)'!AK308),ISNUMBER(Dispersion!$S$8)),'Emissions (start here)'!AK308*453.59/3600*Dispersion!$S$8,0)</f>
        <v>0</v>
      </c>
      <c r="BT308" s="74">
        <f>IF(AND(ISNUMBER('Emissions (start here)'!AK308),ISNUMBER(Dispersion!$S$9)),'Emissions (start here)'!AK308*453.59/3600*Dispersion!$S$9,0)</f>
        <v>0</v>
      </c>
      <c r="BU308" s="74">
        <f>IF(AND(ISNUMBER('Emissions (start here)'!AL308),ISNUMBER(Dispersion!$S$10)),'Emissions (start here)'!AL308*2000*453.59/8760/3600*Dispersion!$S$10,0)</f>
        <v>0</v>
      </c>
      <c r="BV308" s="74">
        <f>IF(AND(ISNUMBER('Emissions (start here)'!AL308),ISNUMBER(Dispersion!$S$11)),'Emissions (start here)'!AL308*2000*453.59/8760/3600*Dispersion!$S$11,0)</f>
        <v>0</v>
      </c>
      <c r="BW308" s="74">
        <f>IF(AND(ISNUMBER('Emissions (start here)'!AM308),ISNUMBER(Dispersion!$T$8)),'Emissions (start here)'!AM308*453.59/3600*Dispersion!$T$8,0)</f>
        <v>0</v>
      </c>
      <c r="BX308" s="74">
        <f>IF(AND(ISNUMBER('Emissions (start here)'!AM308),ISNUMBER(Dispersion!$T$9)),'Emissions (start here)'!AM308*453.59/3600*Dispersion!$T$9,0)</f>
        <v>0</v>
      </c>
      <c r="BY308" s="74">
        <f>IF(AND(ISNUMBER('Emissions (start here)'!AN308),ISNUMBER(Dispersion!$T$10)),'Emissions (start here)'!AN308*2000*453.59/8760/3600*Dispersion!$T$10,0)</f>
        <v>0</v>
      </c>
      <c r="BZ308" s="74">
        <f>IF(AND(ISNUMBER('Emissions (start here)'!AN308),ISNUMBER(Dispersion!$T$11)),'Emissions (start here)'!AN308*2000*453.59/8760/3600*Dispersion!$T$11,0)</f>
        <v>0</v>
      </c>
      <c r="CA308" s="74">
        <f>IF(AND(ISNUMBER('Emissions (start here)'!AO308),ISNUMBER(Dispersion!$U$8)),'Emissions (start here)'!AO308*453.59/3600*Dispersion!$U$8,0)</f>
        <v>0</v>
      </c>
      <c r="CB308" s="74">
        <f>IF(AND(ISNUMBER('Emissions (start here)'!AO308),ISNUMBER(Dispersion!$U$9)),'Emissions (start here)'!AO308*453.59/3600*Dispersion!$U$9,0)</f>
        <v>0</v>
      </c>
      <c r="CC308" s="74">
        <f>IF(AND(ISNUMBER('Emissions (start here)'!AP308),ISNUMBER(Dispersion!$U$10)),'Emissions (start here)'!AP308*2000*453.59/8760/3600*Dispersion!$U$10,0)</f>
        <v>0</v>
      </c>
      <c r="CD308" s="74">
        <f>IF(AND(ISNUMBER('Emissions (start here)'!AP308),ISNUMBER(Dispersion!$U$11)),'Emissions (start here)'!AP308*2000*453.59/8760/3600*Dispersion!$U$11,0)</f>
        <v>0</v>
      </c>
      <c r="CE308" s="74">
        <f>IF(AND(ISNUMBER('Emissions (start here)'!AQ308),ISNUMBER(Dispersion!$V$8)),'Emissions (start here)'!AQ308*453.59/3600*Dispersion!$V$8,0)</f>
        <v>0</v>
      </c>
      <c r="CF308" s="74">
        <f>IF(AND(ISNUMBER('Emissions (start here)'!AQ308),ISNUMBER(Dispersion!$V$9)),'Emissions (start here)'!AQ308*453.59/3600*Dispersion!$V$9,0)</f>
        <v>0</v>
      </c>
      <c r="CG308" s="74">
        <f>IF(AND(ISNUMBER('Emissions (start here)'!AR308),ISNUMBER(Dispersion!$V$10)),'Emissions (start here)'!AR308*2000*453.59/8760/3600*Dispersion!$V$10,0)</f>
        <v>0</v>
      </c>
      <c r="CH308" s="74">
        <f>IF(AND(ISNUMBER('Emissions (start here)'!AR308),ISNUMBER(Dispersion!$V$11)),'Emissions (start here)'!AR308*2000*453.59/8760/3600*Dispersion!$V$11,0)</f>
        <v>0</v>
      </c>
      <c r="CI308" s="74">
        <f>IF(AND(ISNUMBER('Emissions (start here)'!AS308),ISNUMBER(Dispersion!$W$8)),'Emissions (start here)'!AS308*453.59/3600*Dispersion!$W$8,0)</f>
        <v>0</v>
      </c>
      <c r="CJ308" s="74">
        <f>IF(AND(ISNUMBER('Emissions (start here)'!AS308),ISNUMBER(Dispersion!$W$9)),'Emissions (start here)'!AS308*453.59/3600*Dispersion!$W$9,0)</f>
        <v>0</v>
      </c>
      <c r="CK308" s="74">
        <f>IF(AND(ISNUMBER('Emissions (start here)'!AT308),ISNUMBER(Dispersion!$W$10)),'Emissions (start here)'!AT308*2000*453.59/8760/3600*Dispersion!$W$10,0)</f>
        <v>0</v>
      </c>
      <c r="CL308" s="74">
        <f>IF(AND(ISNUMBER('Emissions (start here)'!AT308),ISNUMBER(Dispersion!$W$11)),'Emissions (start here)'!AT308*2000*453.59/8760/3600*Dispersion!$W$11,0)</f>
        <v>0</v>
      </c>
      <c r="CM308" s="74">
        <f>IF(AND(ISNUMBER('Emissions (start here)'!AU308),ISNUMBER(Dispersion!$X$8)),'Emissions (start here)'!AU308*453.59/3600*Dispersion!$X$8,0)</f>
        <v>0</v>
      </c>
      <c r="CN308" s="74">
        <f>IF(AND(ISNUMBER('Emissions (start here)'!AU308),ISNUMBER(Dispersion!$X$9)),'Emissions (start here)'!AU308*453.59/3600*Dispersion!$X$9,0)</f>
        <v>0</v>
      </c>
      <c r="CO308" s="74">
        <f>IF(AND(ISNUMBER('Emissions (start here)'!AV308),ISNUMBER(Dispersion!$X$10)),'Emissions (start here)'!AV308*2000*453.59/8760/3600*Dispersion!$X$10,0)</f>
        <v>0</v>
      </c>
      <c r="CP308" s="74">
        <f>IF(AND(ISNUMBER('Emissions (start here)'!AV308),ISNUMBER(Dispersion!$X$11)),'Emissions (start here)'!AV308*2000*453.59/8760/3600*Dispersion!$X$11,0)</f>
        <v>0</v>
      </c>
      <c r="CQ308" s="74">
        <f>IF(AND(ISNUMBER('Emissions (start here)'!AW308),ISNUMBER(Dispersion!$Y$8)),'Emissions (start here)'!AW308*453.59/3600*Dispersion!$Y$8,0)</f>
        <v>0</v>
      </c>
      <c r="CR308" s="74">
        <f>IF(AND(ISNUMBER('Emissions (start here)'!AW308),ISNUMBER(Dispersion!$Y$9)),'Emissions (start here)'!AW308*453.59/3600*Dispersion!$Y$9,0)</f>
        <v>0</v>
      </c>
      <c r="CS308" s="74">
        <f>IF(AND(ISNUMBER('Emissions (start here)'!AX308),ISNUMBER(Dispersion!$Y$10)),'Emissions (start here)'!AX308*2000*453.59/8760/3600*Dispersion!$Y$10,0)</f>
        <v>0</v>
      </c>
      <c r="CT308" s="74">
        <f>IF(AND(ISNUMBER('Emissions (start here)'!AX308),ISNUMBER(Dispersion!$Y$11)),'Emissions (start here)'!AX308*2000*453.59/8760/3600*Dispersion!$Y$11,0)</f>
        <v>0</v>
      </c>
      <c r="CU308" s="74">
        <f>IF(AND(ISNUMBER('Emissions (start here)'!AY308),ISNUMBER(Dispersion!$Z$8)),'Emissions (start here)'!AY308*453.59/3600*Dispersion!$Z$8,0)</f>
        <v>0</v>
      </c>
      <c r="CV308" s="74">
        <f>IF(AND(ISNUMBER('Emissions (start here)'!AY308),ISNUMBER(Dispersion!$Z$9)),'Emissions (start here)'!AY308*453.59/3600*Dispersion!$Z$9,0)</f>
        <v>0</v>
      </c>
      <c r="CW308" s="74">
        <f>IF(AND(ISNUMBER('Emissions (start here)'!AZ308),ISNUMBER(Dispersion!$Z$10)),'Emissions (start here)'!AZ308*2000*453.59/8760/3600*Dispersion!$Z$10,0)</f>
        <v>0</v>
      </c>
      <c r="CX308" s="74">
        <f>IF(AND(ISNUMBER('Emissions (start here)'!AZ308),ISNUMBER(Dispersion!$Z$11)),'Emissions (start here)'!AZ308*2000*453.59/8760/3600*Dispersion!$Z$11,0)</f>
        <v>0</v>
      </c>
      <c r="CY308" s="74">
        <f>IF(AND(ISNUMBER('Emissions (start here)'!BA308),ISNUMBER(Dispersion!$AA$8)),'Emissions (start here)'!BA308*453.59/3600*Dispersion!$AA$8,0)</f>
        <v>0</v>
      </c>
      <c r="CZ308" s="74">
        <f>IF(AND(ISNUMBER('Emissions (start here)'!BA308),ISNUMBER(Dispersion!$AA$9)),'Emissions (start here)'!BA308*453.59/3600*Dispersion!$AA$9,0)</f>
        <v>0</v>
      </c>
      <c r="DA308" s="74">
        <f>IF(AND(ISNUMBER('Emissions (start here)'!BB308),ISNUMBER(Dispersion!$AA$10)),'Emissions (start here)'!BB308*2000*453.59/8760/3600*Dispersion!$AA$10,0)</f>
        <v>0</v>
      </c>
      <c r="DB308" s="74">
        <f>IF(AND(ISNUMBER('Emissions (start here)'!BB308),ISNUMBER(Dispersion!$AA$11)),'Emissions (start here)'!BB308*2000*453.59/8760/3600*Dispersion!$AA$11,0)</f>
        <v>0</v>
      </c>
      <c r="DC308" s="74">
        <f>IF(AND(ISNUMBER('Emissions (start here)'!BC308),ISNUMBER(Dispersion!$AB$8)),'Emissions (start here)'!BC308*453.59/3600*Dispersion!$AB$8,0)</f>
        <v>0</v>
      </c>
      <c r="DD308" s="74">
        <f>IF(AND(ISNUMBER('Emissions (start here)'!BC308),ISNUMBER(Dispersion!$AB$9)),'Emissions (start here)'!BC308*453.59/3600*Dispersion!$AB$9,0)</f>
        <v>0</v>
      </c>
      <c r="DE308" s="74">
        <f>IF(AND(ISNUMBER('Emissions (start here)'!BD308),ISNUMBER(Dispersion!$AB$10)),'Emissions (start here)'!BD308*2000*453.59/8760/3600*Dispersion!$AB$10,0)</f>
        <v>0</v>
      </c>
      <c r="DF308" s="74">
        <f>IF(AND(ISNUMBER('Emissions (start here)'!BD308),ISNUMBER(Dispersion!$AB$11)),'Emissions (start here)'!BD308*2000*453.59/8760/3600*Dispersion!$AB$11,0)</f>
        <v>0</v>
      </c>
      <c r="DG308" s="74">
        <f>IF(AND(ISNUMBER('Emissions (start here)'!BE308),ISNUMBER(Dispersion!$AC$8)),'Emissions (start here)'!BE308*453.59/3600*Dispersion!$AC$8,0)</f>
        <v>0</v>
      </c>
      <c r="DH308" s="74">
        <f>IF(AND(ISNUMBER('Emissions (start here)'!BE308),ISNUMBER(Dispersion!$AC$9)),'Emissions (start here)'!BE308*453.59/3600*Dispersion!$AC$9,0)</f>
        <v>0</v>
      </c>
      <c r="DI308" s="74">
        <f>IF(AND(ISNUMBER('Emissions (start here)'!BF308),ISNUMBER(Dispersion!$AC$10)),'Emissions (start here)'!BF308*2000*453.59/8760/3600*Dispersion!$AC$10,0)</f>
        <v>0</v>
      </c>
      <c r="DJ308" s="74">
        <f>IF(AND(ISNUMBER('Emissions (start here)'!BF308),ISNUMBER(Dispersion!$AC$11)),'Emissions (start here)'!BF308*2000*453.59/8760/3600*Dispersion!$AC$11,0)</f>
        <v>0</v>
      </c>
      <c r="DK308" s="74">
        <f>IF(AND(ISNUMBER('Emissions (start here)'!BG308),ISNUMBER(Dispersion!$AD$8)),'Emissions (start here)'!BG308*453.59/3600*Dispersion!$AD$8,0)</f>
        <v>0</v>
      </c>
      <c r="DL308" s="74">
        <f>IF(AND(ISNUMBER('Emissions (start here)'!BG308),ISNUMBER(Dispersion!$AD$9)),'Emissions (start here)'!BG308*453.59/3600*Dispersion!$AD$9,0)</f>
        <v>0</v>
      </c>
      <c r="DM308" s="74">
        <f>IF(AND(ISNUMBER('Emissions (start here)'!BH308),ISNUMBER(Dispersion!$AD$10)),'Emissions (start here)'!BH308*2000*453.59/8760/3600*Dispersion!$AD$10,0)</f>
        <v>0</v>
      </c>
      <c r="DN308" s="74">
        <f>IF(AND(ISNUMBER('Emissions (start here)'!BH308),ISNUMBER(Dispersion!$AD$11)),'Emissions (start here)'!BH308*2000*453.59/8760/3600*Dispersion!$AD$11,0)</f>
        <v>0</v>
      </c>
      <c r="DO308" s="74">
        <f>IF(AND(ISNUMBER('Emissions (start here)'!BI308),ISNUMBER(Dispersion!$AE$8)),'Emissions (start here)'!BI308*453.59/3600*Dispersion!$AE$8,0)</f>
        <v>0</v>
      </c>
      <c r="DP308" s="74">
        <f>IF(AND(ISNUMBER('Emissions (start here)'!BI308),ISNUMBER(Dispersion!$AE$9)),'Emissions (start here)'!BI308*453.59/3600*Dispersion!$AE$9,0)</f>
        <v>0</v>
      </c>
      <c r="DQ308" s="74">
        <f>IF(AND(ISNUMBER('Emissions (start here)'!BJ308),ISNUMBER(Dispersion!$AE$10)),'Emissions (start here)'!BJ308*2000*453.59/8760/3600*Dispersion!$AE$10,0)</f>
        <v>0</v>
      </c>
      <c r="DR308" s="74">
        <f>IF(AND(ISNUMBER('Emissions (start here)'!BJ308),ISNUMBER(Dispersion!$AE$11)),'Emissions (start here)'!BJ308*2000*453.59/8760/3600*Dispersion!$AE$11,0)</f>
        <v>0</v>
      </c>
      <c r="DS308" s="74">
        <f>IF(AND(ISNUMBER('Emissions (start here)'!BK308),ISNUMBER(Dispersion!$AF$8)),'Emissions (start here)'!BK308*453.59/3600*Dispersion!$AF$8,0)</f>
        <v>0</v>
      </c>
      <c r="DT308" s="74">
        <f>IF(AND(ISNUMBER('Emissions (start here)'!BK308),ISNUMBER(Dispersion!$AF$9)),'Emissions (start here)'!BK308*453.59/3600*Dispersion!$AF$9,0)</f>
        <v>0</v>
      </c>
      <c r="DU308" s="74">
        <f>IF(AND(ISNUMBER('Emissions (start here)'!BL308),ISNUMBER(Dispersion!$AF$10)),'Emissions (start here)'!BL308*2000*453.59/8760/3600*Dispersion!$AF$10,0)</f>
        <v>0</v>
      </c>
      <c r="DV308" s="74">
        <f>IF(AND(ISNUMBER('Emissions (start here)'!BL308),ISNUMBER(Dispersion!$AF$11)),'Emissions (start here)'!BL308*2000*453.59/8760/3600*Dispersion!$AF$11,0)</f>
        <v>0</v>
      </c>
      <c r="DW308" s="74">
        <f>IF(AND(ISNUMBER('Emissions (start here)'!BM308),ISNUMBER(Dispersion!$AG$8)),'Emissions (start here)'!BM308*453.59/3600*Dispersion!$AG$8,0)</f>
        <v>0</v>
      </c>
      <c r="DX308" s="74">
        <f>IF(AND(ISNUMBER('Emissions (start here)'!BM308),ISNUMBER(Dispersion!$AG$9)),'Emissions (start here)'!BM308*453.59/3600*Dispersion!$AG$9,0)</f>
        <v>0</v>
      </c>
      <c r="DY308" s="74">
        <f>IF(AND(ISNUMBER('Emissions (start here)'!BN308),ISNUMBER(Dispersion!$AG$10)),'Emissions (start here)'!BN308*2000*453.59/8760/3600*Dispersion!$AG$10,0)</f>
        <v>0</v>
      </c>
      <c r="DZ308" s="74">
        <f>IF(AND(ISNUMBER('Emissions (start here)'!BN308),ISNUMBER(Dispersion!$AG$11)),'Emissions (start here)'!BN308*2000*453.59/8760/3600*Dispersion!$AG$11,0)</f>
        <v>0</v>
      </c>
      <c r="EA308" s="74">
        <f>IF(AND(ISNUMBER('Emissions (start here)'!BO308),ISNUMBER(Dispersion!$AH$8)),'Emissions (start here)'!BO308*453.59/3600*Dispersion!$AH$8,0)</f>
        <v>0</v>
      </c>
      <c r="EB308" s="74">
        <f>IF(AND(ISNUMBER('Emissions (start here)'!BO308),ISNUMBER(Dispersion!$AH$9)),'Emissions (start here)'!BO308*453.59/3600*Dispersion!$AH$9,0)</f>
        <v>0</v>
      </c>
      <c r="EC308" s="74">
        <f>IF(AND(ISNUMBER('Emissions (start here)'!BP308),ISNUMBER(Dispersion!$AH$10)),'Emissions (start here)'!BP308*2000*453.59/8760/3600*Dispersion!$AH$10,0)</f>
        <v>0</v>
      </c>
      <c r="ED308" s="74">
        <f>IF(AND(ISNUMBER('Emissions (start here)'!BP308),ISNUMBER(Dispersion!$AH$11)),'Emissions (start here)'!BP308*2000*453.59/8760/3600*Dispersion!$AH$11,0)</f>
        <v>0</v>
      </c>
      <c r="EE308" s="74">
        <f>IF(AND(ISNUMBER('Emissions (start here)'!BQ308),ISNUMBER(Dispersion!$AI$8)),'Emissions (start here)'!BQ308*453.59/3600*Dispersion!$AI$8,0)</f>
        <v>0</v>
      </c>
      <c r="EF308" s="74">
        <f>IF(AND(ISNUMBER('Emissions (start here)'!BQ308),ISNUMBER(Dispersion!$AI$9)),'Emissions (start here)'!BQ308*453.59/3600*Dispersion!$AI$9,0)</f>
        <v>0</v>
      </c>
      <c r="EG308" s="74">
        <f>IF(AND(ISNUMBER('Emissions (start here)'!BR308),ISNUMBER(Dispersion!$AI$10)),'Emissions (start here)'!BR308*2000*453.59/8760/3600*Dispersion!$AI$10,0)</f>
        <v>0</v>
      </c>
      <c r="EH308" s="74">
        <f>IF(AND(ISNUMBER('Emissions (start here)'!BR308),ISNUMBER(Dispersion!$AI$11)),'Emissions (start here)'!BR308*2000*453.59/8760/3600*Dispersion!$AI$11,0)</f>
        <v>0</v>
      </c>
      <c r="EI308" s="74">
        <f>IF(AND(ISNUMBER('Emissions (start here)'!BS308),ISNUMBER(Dispersion!$AJ$8)),'Emissions (start here)'!BS308*453.59/3600*Dispersion!$AJ$8,0)</f>
        <v>0</v>
      </c>
      <c r="EJ308" s="74">
        <f>IF(AND(ISNUMBER('Emissions (start here)'!BS308),ISNUMBER(Dispersion!$AJ$9)),'Emissions (start here)'!BS308*453.59/3600*Dispersion!$AJ$9,0)</f>
        <v>0</v>
      </c>
      <c r="EK308" s="74">
        <f>IF(AND(ISNUMBER('Emissions (start here)'!BT308),ISNUMBER(Dispersion!$AJ$10)),'Emissions (start here)'!BT308*2000*453.59/8760/3600*Dispersion!$AJ$10,0)</f>
        <v>0</v>
      </c>
      <c r="EL308" s="74">
        <f>IF(AND(ISNUMBER('Emissions (start here)'!BT308),ISNUMBER(Dispersion!$AJ$11)),'Emissions (start here)'!BT308*2000*453.59/8760/3600*Dispersion!$AJ$11,0)</f>
        <v>0</v>
      </c>
      <c r="EM308" s="74">
        <f>IF(AND(ISNUMBER('Emissions (start here)'!BU308),ISNUMBER(Dispersion!$AK$8)),'Emissions (start here)'!BU308*453.59/3600*Dispersion!$AK$8,0)</f>
        <v>0</v>
      </c>
      <c r="EN308" s="74">
        <f>IF(AND(ISNUMBER('Emissions (start here)'!BU308),ISNUMBER(Dispersion!$AK$9)),'Emissions (start here)'!BU308*453.59/3600*Dispersion!$AK$9,0)</f>
        <v>0</v>
      </c>
      <c r="EO308" s="74">
        <f>IF(AND(ISNUMBER('Emissions (start here)'!BV308),ISNUMBER(Dispersion!$AK$10)),'Emissions (start here)'!BV308*2000*453.59/8760/3600*Dispersion!$AK$10,0)</f>
        <v>0</v>
      </c>
      <c r="EP308" s="74">
        <f>IF(AND(ISNUMBER('Emissions (start here)'!BV308),ISNUMBER(Dispersion!$AK$11)),'Emissions (start here)'!BV308*2000*453.59/8760/3600*Dispersion!$AK$11,0)</f>
        <v>0</v>
      </c>
      <c r="EQ308" s="74">
        <f>IF(AND(ISNUMBER('Emissions (start here)'!BW308),ISNUMBER(Dispersion!$AL$8)),'Emissions (start here)'!BW308*453.59/3600*Dispersion!$AL$8,0)</f>
        <v>0</v>
      </c>
      <c r="ER308" s="74">
        <f>IF(AND(ISNUMBER('Emissions (start here)'!BW308),ISNUMBER(Dispersion!$AL$9)),'Emissions (start here)'!BW308*453.59/3600*Dispersion!$AL$9,0)</f>
        <v>0</v>
      </c>
      <c r="ES308" s="74">
        <f>IF(AND(ISNUMBER('Emissions (start here)'!BX308),ISNUMBER(Dispersion!$AL$10)),'Emissions (start here)'!BX308*2000*453.59/8760/3600*Dispersion!$AL$10,0)</f>
        <v>0</v>
      </c>
      <c r="ET308" s="74">
        <f>IF(AND(ISNUMBER('Emissions (start here)'!BX308),ISNUMBER(Dispersion!$AL$11)),'Emissions (start here)'!BX308*2000*453.59/8760/3600*Dispersion!$AL$11,0)</f>
        <v>0</v>
      </c>
      <c r="EU308" s="74">
        <f>IF(AND(ISNUMBER('Emissions (start here)'!BY308),ISNUMBER(Dispersion!$AM$8)),'Emissions (start here)'!BY308*453.59/3600*Dispersion!$AM$8,0)</f>
        <v>0</v>
      </c>
      <c r="EV308" s="74">
        <f>IF(AND(ISNUMBER('Emissions (start here)'!BY308),ISNUMBER(Dispersion!$AM$9)),'Emissions (start here)'!BY308*453.59/3600*Dispersion!$AM$9,0)</f>
        <v>0</v>
      </c>
      <c r="EW308" s="74">
        <f>IF(AND(ISNUMBER('Emissions (start here)'!BZ308),ISNUMBER(Dispersion!$AM$10)),'Emissions (start here)'!BZ308*2000*453.59/8760/3600*Dispersion!$AM$10,0)</f>
        <v>0</v>
      </c>
      <c r="EX308" s="74">
        <f>IF(AND(ISNUMBER('Emissions (start here)'!BZ308),ISNUMBER(Dispersion!$AM$11)),'Emissions (start here)'!BZ308*2000*453.59/8760/3600*Dispersion!$AM$11,0)</f>
        <v>0</v>
      </c>
      <c r="EY308" s="74">
        <f>IF(AND(ISNUMBER('Emissions (start here)'!CA308),ISNUMBER(Dispersion!$AN$8)),'Emissions (start here)'!CA308*453.59/3600*Dispersion!$AN$8,0)</f>
        <v>0</v>
      </c>
      <c r="EZ308" s="74">
        <f>IF(AND(ISNUMBER('Emissions (start here)'!CA308),ISNUMBER(Dispersion!$AN$9)),'Emissions (start here)'!CA308*453.59/3600*Dispersion!$AN$9,0)</f>
        <v>0</v>
      </c>
      <c r="FA308" s="74">
        <f>IF(AND(ISNUMBER('Emissions (start here)'!CB308),ISNUMBER(Dispersion!$AN$10)),'Emissions (start here)'!CB308*2000*453.59/8760/3600*Dispersion!$AN$10,0)</f>
        <v>0</v>
      </c>
      <c r="FB308" s="74">
        <f>IF(AND(ISNUMBER('Emissions (start here)'!CB308),ISNUMBER(Dispersion!$AN$11)),'Emissions (start here)'!CB308*2000*453.59/8760/3600*Dispersion!$AN$11,0)</f>
        <v>0</v>
      </c>
      <c r="FC308" s="74">
        <f>IF(AND(ISNUMBER('Emissions (start here)'!CC308),ISNUMBER(Dispersion!$AO$8)),'Emissions (start here)'!CC308*453.59/3600*Dispersion!$AO$8,0)</f>
        <v>0</v>
      </c>
      <c r="FD308" s="74">
        <f>IF(AND(ISNUMBER('Emissions (start here)'!CC308),ISNUMBER(Dispersion!$AO$9)),'Emissions (start here)'!CC308*453.59/3600*Dispersion!$AO$9,0)</f>
        <v>0</v>
      </c>
      <c r="FE308" s="74">
        <f>IF(AND(ISNUMBER('Emissions (start here)'!CD308),ISNUMBER(Dispersion!$AO$10)),'Emissions (start here)'!CD308*2000*453.59/8760/3600*Dispersion!$AO$10,0)</f>
        <v>0</v>
      </c>
      <c r="FF308" s="74">
        <f>IF(AND(ISNUMBER('Emissions (start here)'!CD308),ISNUMBER(Dispersion!$AO$11)),'Emissions (start here)'!CD308*2000*453.59/8760/3600*Dispersion!$AO$11,0)</f>
        <v>0</v>
      </c>
      <c r="FG308" s="74">
        <f>IF(AND(ISNUMBER('Emissions (start here)'!CE308),ISNUMBER(Dispersion!$AP$8)),'Emissions (start here)'!CE308*453.59/3600*Dispersion!$AP$8,0)</f>
        <v>0</v>
      </c>
      <c r="FH308" s="74">
        <f>IF(AND(ISNUMBER('Emissions (start here)'!CE308),ISNUMBER(Dispersion!$AP$9)),'Emissions (start here)'!CE308*453.59/3600*Dispersion!$AP$9,0)</f>
        <v>0</v>
      </c>
      <c r="FI308" s="74">
        <f>IF(AND(ISNUMBER('Emissions (start here)'!CF308),ISNUMBER(Dispersion!$AP$10)),'Emissions (start here)'!CF308*2000*453.59/8760/3600*Dispersion!$AP$10,0)</f>
        <v>0</v>
      </c>
      <c r="FJ308" s="74">
        <f>IF(AND(ISNUMBER('Emissions (start here)'!CF308),ISNUMBER(Dispersion!$AP$11)),'Emissions (start here)'!CF308*2000*453.59/8760/3600*Dispersion!$AP$11,0)</f>
        <v>0</v>
      </c>
      <c r="FK308" s="74">
        <f>IF(AND(ISNUMBER('Emissions (start here)'!CG308),ISNUMBER(Dispersion!$AQ$8)),'Emissions (start here)'!CG308*453.59/3600*Dispersion!$AQ$8,0)</f>
        <v>0</v>
      </c>
      <c r="FL308" s="74">
        <f>IF(AND(ISNUMBER('Emissions (start here)'!CG308),ISNUMBER(Dispersion!$AQ$9)),'Emissions (start here)'!CG308*453.59/3600*Dispersion!$AQ$9,0)</f>
        <v>0</v>
      </c>
      <c r="FM308" s="74">
        <f>IF(AND(ISNUMBER('Emissions (start here)'!CH308),ISNUMBER(Dispersion!$AQ$10)),'Emissions (start here)'!CH308*2000*453.59/8760/3600*Dispersion!$AQ$10,0)</f>
        <v>0</v>
      </c>
      <c r="FN308" s="74">
        <f>IF(AND(ISNUMBER('Emissions (start here)'!CH308),ISNUMBER(Dispersion!$AQ$11)),'Emissions (start here)'!CH308*2000*453.59/8760/3600*Dispersion!$AQ$11,0)</f>
        <v>0</v>
      </c>
      <c r="FO308" s="74">
        <f>IF(AND(ISNUMBER('Emissions (start here)'!CI308),ISNUMBER(Dispersion!$AR$8)),'Emissions (start here)'!CI308*453.59/3600*Dispersion!$AR$8,0)</f>
        <v>0</v>
      </c>
      <c r="FP308" s="74">
        <f>IF(AND(ISNUMBER('Emissions (start here)'!CI308),ISNUMBER(Dispersion!$AR$9)),'Emissions (start here)'!CI308*453.59/3600*Dispersion!$AR$9,0)</f>
        <v>0</v>
      </c>
      <c r="FQ308" s="74">
        <f>IF(AND(ISNUMBER('Emissions (start here)'!CJ308),ISNUMBER(Dispersion!$AR$10)),'Emissions (start here)'!CJ308*2000*453.59/8760/3600*Dispersion!$AR$10,0)</f>
        <v>0</v>
      </c>
      <c r="FR308" s="74">
        <f>IF(AND(ISNUMBER('Emissions (start here)'!CJ308),ISNUMBER(Dispersion!$AR$11)),'Emissions (start here)'!CJ308*2000*453.59/8760/3600*Dispersion!$AR$11,0)</f>
        <v>0</v>
      </c>
      <c r="FS308" s="74">
        <f>IF(AND(ISNUMBER('Emissions (start here)'!CK308),ISNUMBER(Dispersion!$AS$8)),'Emissions (start here)'!CK308*453.59/3600*Dispersion!$AS$8,0)</f>
        <v>0</v>
      </c>
      <c r="FT308" s="74">
        <f>IF(AND(ISNUMBER('Emissions (start here)'!CK308),ISNUMBER(Dispersion!$AS$9)),'Emissions (start here)'!CK308*453.59/3600*Dispersion!$AS$9,0)</f>
        <v>0</v>
      </c>
      <c r="FU308" s="74">
        <f>IF(AND(ISNUMBER('Emissions (start here)'!CL308),ISNUMBER(Dispersion!$AS$10)),'Emissions (start here)'!CL308*2000*453.59/8760/3600*Dispersion!$AS$10,0)</f>
        <v>0</v>
      </c>
      <c r="FV308" s="74">
        <f>IF(AND(ISNUMBER('Emissions (start here)'!CL308),ISNUMBER(Dispersion!$AS$11)),'Emissions (start here)'!CL308*2000*453.59/8760/3600*Dispersion!$AS$11,0)</f>
        <v>0</v>
      </c>
      <c r="FW308" s="74">
        <f>IF(AND(ISNUMBER('Emissions (start here)'!CM308),ISNUMBER(Dispersion!$AT$8)),'Emissions (start here)'!CM308*453.59/3600*Dispersion!$AT$8,0)</f>
        <v>0</v>
      </c>
      <c r="FX308" s="74">
        <f>IF(AND(ISNUMBER('Emissions (start here)'!CM308),ISNUMBER(Dispersion!$AT$9)),'Emissions (start here)'!CM308*453.59/3600*Dispersion!$AT$9,0)</f>
        <v>0</v>
      </c>
      <c r="FY308" s="74">
        <f>IF(AND(ISNUMBER('Emissions (start here)'!CN308),ISNUMBER(Dispersion!$AT$10)),'Emissions (start here)'!CN308*2000*453.59/8760/3600*Dispersion!$AT$10,0)</f>
        <v>0</v>
      </c>
      <c r="FZ308" s="74">
        <f>IF(AND(ISNUMBER('Emissions (start here)'!CN308),ISNUMBER(Dispersion!$AT$11)),'Emissions (start here)'!CN308*2000*453.59/8760/3600*Dispersion!$AT$11,0)</f>
        <v>0</v>
      </c>
      <c r="GA308" s="74">
        <f>IF(AND(ISNUMBER('Emissions (start here)'!CO308),ISNUMBER(Dispersion!$AU$8)),'Emissions (start here)'!CO308*453.59/3600*Dispersion!$AU$8,0)</f>
        <v>0</v>
      </c>
      <c r="GB308" s="74">
        <f>IF(AND(ISNUMBER('Emissions (start here)'!CO308),ISNUMBER(Dispersion!$AU$9)),'Emissions (start here)'!CO308*453.59/3600*Dispersion!$AU$9,0)</f>
        <v>0</v>
      </c>
      <c r="GC308" s="74">
        <f>IF(AND(ISNUMBER('Emissions (start here)'!CP308),ISNUMBER(Dispersion!$AU$10)),'Emissions (start here)'!CP308*2000*453.59/8760/3600*Dispersion!$AU$10,0)</f>
        <v>0</v>
      </c>
      <c r="GD308" s="74">
        <f>IF(AND(ISNUMBER('Emissions (start here)'!CP308),ISNUMBER(Dispersion!$AU$11)),'Emissions (start here)'!CP308*2000*453.59/8760/3600*Dispersion!$AU$11,0)</f>
        <v>0</v>
      </c>
      <c r="GE308" s="74">
        <f>IF(AND(ISNUMBER('Emissions (start here)'!CQ308),ISNUMBER(Dispersion!$AV$8)),'Emissions (start here)'!CQ308*453.59/3600*Dispersion!$AV$8,0)</f>
        <v>0</v>
      </c>
      <c r="GF308" s="74">
        <f>IF(AND(ISNUMBER('Emissions (start here)'!CQ308),ISNUMBER(Dispersion!$AV$9)),'Emissions (start here)'!CQ308*453.59/3600*Dispersion!$AV$9,0)</f>
        <v>0</v>
      </c>
      <c r="GG308" s="74">
        <f>IF(AND(ISNUMBER('Emissions (start here)'!CR308),ISNUMBER(Dispersion!$AV$10)),'Emissions (start here)'!CR308*2000*453.59/8760/3600*Dispersion!$AV$10,0)</f>
        <v>0</v>
      </c>
      <c r="GH308" s="74">
        <f>IF(AND(ISNUMBER('Emissions (start here)'!CR308),ISNUMBER(Dispersion!$AV$11)),'Emissions (start here)'!CR308*2000*453.59/8760/3600*Dispersion!$AV$11,0)</f>
        <v>0</v>
      </c>
      <c r="GI308" s="74">
        <f>IF(AND(ISNUMBER('Emissions (start here)'!CS308),ISNUMBER(Dispersion!$AW$8)),'Emissions (start here)'!CS308*453.59/3600*Dispersion!$AW$8,0)</f>
        <v>0</v>
      </c>
      <c r="GJ308" s="74">
        <f>IF(AND(ISNUMBER('Emissions (start here)'!CS308),ISNUMBER(Dispersion!$AW$9)),'Emissions (start here)'!CS308*453.59/3600*Dispersion!$AW$9,0)</f>
        <v>0</v>
      </c>
      <c r="GK308" s="74">
        <f>IF(AND(ISNUMBER('Emissions (start here)'!CT308),ISNUMBER(Dispersion!$AW$10)),'Emissions (start here)'!CT308*2000*453.59/8760/3600*Dispersion!$AW$10,0)</f>
        <v>0</v>
      </c>
      <c r="GL308" s="74">
        <f>IF(AND(ISNUMBER('Emissions (start here)'!CT308),ISNUMBER(Dispersion!$AW$11)),'Emissions (start here)'!CT308*2000*453.59/8760/3600*Dispersion!$AW$11,0)</f>
        <v>0</v>
      </c>
      <c r="GM308" s="74">
        <f>IF(AND(ISNUMBER('Emissions (start here)'!CU308),ISNUMBER(Dispersion!$AX$8)),'Emissions (start here)'!CU308*453.59/3600*Dispersion!$AX$8,0)</f>
        <v>0</v>
      </c>
      <c r="GN308" s="74">
        <f>IF(AND(ISNUMBER('Emissions (start here)'!CU308),ISNUMBER(Dispersion!$AX$9)),'Emissions (start here)'!CU308*453.59/3600*Dispersion!$AX$9,0)</f>
        <v>0</v>
      </c>
      <c r="GO308" s="74">
        <f>IF(AND(ISNUMBER('Emissions (start here)'!CV308),ISNUMBER(Dispersion!$AX$10)),'Emissions (start here)'!CV308*2000*453.59/8760/3600*Dispersion!$AX$10,0)</f>
        <v>0</v>
      </c>
      <c r="GP308" s="74">
        <f>IF(AND(ISNUMBER('Emissions (start here)'!CV308),ISNUMBER(Dispersion!$AX$11)),'Emissions (start here)'!CV308*2000*453.59/8760/3600*Dispersion!$AX$11,0)</f>
        <v>0</v>
      </c>
      <c r="GQ308" s="74">
        <f>IF(AND(ISNUMBER('Emissions (start here)'!CW308),ISNUMBER(Dispersion!$AY$8)),'Emissions (start here)'!CW308*453.59/3600*Dispersion!$AY$8,0)</f>
        <v>0</v>
      </c>
      <c r="GR308" s="74">
        <f>IF(AND(ISNUMBER('Emissions (start here)'!CW308),ISNUMBER(Dispersion!$AY$9)),'Emissions (start here)'!CW308*453.59/3600*Dispersion!$AY$9,0)</f>
        <v>0</v>
      </c>
      <c r="GS308" s="74">
        <f>IF(AND(ISNUMBER('Emissions (start here)'!CX308),ISNUMBER(Dispersion!$AY$10)),'Emissions (start here)'!CX308*2000*453.59/8760/3600*Dispersion!$AY$10,0)</f>
        <v>0</v>
      </c>
      <c r="GT308" s="74">
        <f>IF(AND(ISNUMBER('Emissions (start here)'!CX308),ISNUMBER(Dispersion!$AY$11)),'Emissions (start here)'!CX308*2000*453.59/8760/3600*Dispersion!$AY$11,0)</f>
        <v>0</v>
      </c>
      <c r="GU308" s="74">
        <f>IF(AND(ISNUMBER('Emissions (start here)'!CY308),ISNUMBER(Dispersion!$AZ$8)),'Emissions (start here)'!CY308*453.59/3600*Dispersion!$AZ$8,0)</f>
        <v>0</v>
      </c>
      <c r="GV308" s="74">
        <f>IF(AND(ISNUMBER('Emissions (start here)'!CY308),ISNUMBER(Dispersion!$AZ$9)),'Emissions (start here)'!CY308*453.59/3600*Dispersion!$AZ$9,0)</f>
        <v>0</v>
      </c>
      <c r="GW308" s="74">
        <f>IF(AND(ISNUMBER('Emissions (start here)'!CZ308),ISNUMBER(Dispersion!$AZ$10)),'Emissions (start here)'!CZ308*2000*453.59/8760/3600*Dispersion!$AZ$10,0)</f>
        <v>0</v>
      </c>
      <c r="GX308" s="74">
        <f>IF(AND(ISNUMBER('Emissions (start here)'!CZ308),ISNUMBER(Dispersion!$AZ$11)),'Emissions (start here)'!CZ308*2000*453.59/8760/3600*Dispersion!$AZ$11,0)</f>
        <v>0</v>
      </c>
    </row>
    <row r="309" spans="1:206" x14ac:dyDescent="0.2">
      <c r="A309" s="51" t="str">
        <f>'Tox Values'!C309</f>
        <v>373-02-4</v>
      </c>
      <c r="B309" s="94" t="str">
        <f>'Tox Values'!D309</f>
        <v>Nickel Acetate</v>
      </c>
      <c r="C309" s="96">
        <f t="shared" si="17"/>
        <v>0</v>
      </c>
      <c r="D309" s="74">
        <f t="shared" si="18"/>
        <v>0</v>
      </c>
      <c r="E309" s="74">
        <f t="shared" si="19"/>
        <v>0</v>
      </c>
      <c r="F309" s="99">
        <f t="shared" si="20"/>
        <v>0</v>
      </c>
      <c r="G309" s="97">
        <f>IF(AND(ISNUMBER('Emissions (start here)'!E309),ISNUMBER(Dispersion!$C$8)),'Emissions (start here)'!E309*453.59/3600*Dispersion!$C$8,0)</f>
        <v>0</v>
      </c>
      <c r="H309" s="74">
        <f>IF(AND(ISNUMBER('Emissions (start here)'!E309),ISNUMBER(Dispersion!$C$9)),'Emissions (start here)'!E309*453.59/3600*Dispersion!$C$9,0)</f>
        <v>0</v>
      </c>
      <c r="I309" s="74">
        <f>IF(AND(ISNUMBER('Emissions (start here)'!F309),ISNUMBER(Dispersion!$C$10)),'Emissions (start here)'!F309*2000*453.59/8760/3600*Dispersion!$C$10,0)</f>
        <v>0</v>
      </c>
      <c r="J309" s="74">
        <f>IF(AND(ISNUMBER('Emissions (start here)'!F309),ISNUMBER(Dispersion!$C$11)),'Emissions (start here)'!F309*2000*453.59/8760/3600*Dispersion!$C$11,0)</f>
        <v>0</v>
      </c>
      <c r="K309" s="74">
        <f>IF(AND(ISNUMBER('Emissions (start here)'!G309),ISNUMBER(Dispersion!$D$8)),'Emissions (start here)'!G309*453.59/3600*Dispersion!$D$8,0)</f>
        <v>0</v>
      </c>
      <c r="L309" s="74">
        <f>IF(AND(ISNUMBER('Emissions (start here)'!G309),ISNUMBER(Dispersion!$D$9)),'Emissions (start here)'!G309*453.59/3600*Dispersion!$D$9,0)</f>
        <v>0</v>
      </c>
      <c r="M309" s="74">
        <f>IF(AND(ISNUMBER('Emissions (start here)'!H309),ISNUMBER(Dispersion!$D$10)),'Emissions (start here)'!H309*2000*453.59/8760/3600*Dispersion!$D$10,0)</f>
        <v>0</v>
      </c>
      <c r="N309" s="74">
        <f>IF(AND(ISNUMBER('Emissions (start here)'!H309),ISNUMBER(Dispersion!$D$11)),'Emissions (start here)'!H309*2000*453.59/8760/3600*Dispersion!$D$11,0)</f>
        <v>0</v>
      </c>
      <c r="O309" s="74">
        <f>IF(AND(ISNUMBER('Emissions (start here)'!I309),ISNUMBER(Dispersion!$E$8)),'Emissions (start here)'!I309*453.59/3600*Dispersion!$E$8,0)</f>
        <v>0</v>
      </c>
      <c r="P309" s="74">
        <f>IF(AND(ISNUMBER('Emissions (start here)'!I309),ISNUMBER(Dispersion!$E$9)),'Emissions (start here)'!I309*453.59/3600*Dispersion!$E$9,0)</f>
        <v>0</v>
      </c>
      <c r="Q309" s="74">
        <f>IF(AND(ISNUMBER('Emissions (start here)'!J309),ISNUMBER(Dispersion!$E$10)),'Emissions (start here)'!J309*2000*453.59/8760/3600*Dispersion!$E$10,0)</f>
        <v>0</v>
      </c>
      <c r="R309" s="74">
        <f>IF(AND(ISNUMBER('Emissions (start here)'!J309),ISNUMBER(Dispersion!$E$11)),'Emissions (start here)'!J309*2000*453.59/8760/3600*Dispersion!$E$11,0)</f>
        <v>0</v>
      </c>
      <c r="S309" s="74">
        <f>IF(AND(ISNUMBER('Emissions (start here)'!K309),ISNUMBER(Dispersion!$F$8)),'Emissions (start here)'!K309*453.59/3600*Dispersion!$F$8,0)</f>
        <v>0</v>
      </c>
      <c r="T309" s="74">
        <f>IF(AND(ISNUMBER('Emissions (start here)'!K309),ISNUMBER(Dispersion!$F$9)),'Emissions (start here)'!K309*453.59/3600*Dispersion!$F$9,0)</f>
        <v>0</v>
      </c>
      <c r="U309" s="74">
        <f>IF(AND(ISNUMBER('Emissions (start here)'!L309),ISNUMBER(Dispersion!$F$10)),'Emissions (start here)'!L309*2000*453.59/8760/3600*Dispersion!$F$10,0)</f>
        <v>0</v>
      </c>
      <c r="V309" s="74">
        <f>IF(AND(ISNUMBER('Emissions (start here)'!L309),ISNUMBER(Dispersion!$F$11)),'Emissions (start here)'!L309*2000*453.59/8760/3600*Dispersion!$F$11,0)</f>
        <v>0</v>
      </c>
      <c r="W309" s="74">
        <f>IF(AND(ISNUMBER('Emissions (start here)'!M309),ISNUMBER(Dispersion!$G$8)),'Emissions (start here)'!M309*453.59/3600*Dispersion!$G$8,0)</f>
        <v>0</v>
      </c>
      <c r="X309" s="74">
        <f>IF(AND(ISNUMBER('Emissions (start here)'!M309),ISNUMBER(Dispersion!$G$9)),'Emissions (start here)'!M309*453.59/3600*Dispersion!$G$9,0)</f>
        <v>0</v>
      </c>
      <c r="Y309" s="74">
        <f>IF(AND(ISNUMBER('Emissions (start here)'!N309),ISNUMBER(Dispersion!$G$10)),'Emissions (start here)'!N309*2000*453.59/8760/3600*Dispersion!$G$10,0)</f>
        <v>0</v>
      </c>
      <c r="Z309" s="74">
        <f>IF(AND(ISNUMBER('Emissions (start here)'!N309),ISNUMBER(Dispersion!$G$11)),'Emissions (start here)'!N309*2000*453.59/8760/3600*Dispersion!$G$11,0)</f>
        <v>0</v>
      </c>
      <c r="AA309" s="74">
        <f>IF(AND(ISNUMBER('Emissions (start here)'!O309),ISNUMBER(Dispersion!$H$8)),'Emissions (start here)'!O309*453.59/3600*Dispersion!$H$8,0)</f>
        <v>0</v>
      </c>
      <c r="AB309" s="74">
        <f>IF(AND(ISNUMBER('Emissions (start here)'!O309),ISNUMBER(Dispersion!$H$9)),'Emissions (start here)'!O309*453.59/3600*Dispersion!$H$9,0)</f>
        <v>0</v>
      </c>
      <c r="AC309" s="74">
        <f>IF(AND(ISNUMBER('Emissions (start here)'!P309),ISNUMBER(Dispersion!$H$10)),'Emissions (start here)'!P309*2000*453.59/8760/3600*Dispersion!$H$10,0)</f>
        <v>0</v>
      </c>
      <c r="AD309" s="74">
        <f>IF(AND(ISNUMBER('Emissions (start here)'!P309),ISNUMBER(Dispersion!$H$11)),'Emissions (start here)'!P309*2000*453.59/8760/3600*Dispersion!$H$11,0)</f>
        <v>0</v>
      </c>
      <c r="AE309" s="74">
        <f>IF(AND(ISNUMBER('Emissions (start here)'!Q309),ISNUMBER(Dispersion!$I$8)),'Emissions (start here)'!Q309*453.59/3600*Dispersion!$I$8,0)</f>
        <v>0</v>
      </c>
      <c r="AF309" s="74">
        <f>IF(AND(ISNUMBER('Emissions (start here)'!Q309),ISNUMBER(Dispersion!$I$9)),'Emissions (start here)'!Q309*453.59/3600*Dispersion!$I$9,0)</f>
        <v>0</v>
      </c>
      <c r="AG309" s="74">
        <f>IF(AND(ISNUMBER('Emissions (start here)'!R309),ISNUMBER(Dispersion!$I$10)),'Emissions (start here)'!R309*2000*453.59/8760/3600*Dispersion!$I$10,0)</f>
        <v>0</v>
      </c>
      <c r="AH309" s="74">
        <f>IF(AND(ISNUMBER('Emissions (start here)'!R309),ISNUMBER(Dispersion!$I$11)),'Emissions (start here)'!R309*2000*453.59/8760/3600*Dispersion!$I$11,0)</f>
        <v>0</v>
      </c>
      <c r="AI309" s="74">
        <f>IF(AND(ISNUMBER('Emissions (start here)'!S309),ISNUMBER(Dispersion!$J$8)),'Emissions (start here)'!S309*453.59/3600*Dispersion!$J$8,0)</f>
        <v>0</v>
      </c>
      <c r="AJ309" s="74">
        <f>IF(AND(ISNUMBER('Emissions (start here)'!S309),ISNUMBER(Dispersion!$J$9)),'Emissions (start here)'!S309*453.59/3600*Dispersion!$J$9,0)</f>
        <v>0</v>
      </c>
      <c r="AK309" s="74">
        <f>IF(AND(ISNUMBER('Emissions (start here)'!T309),ISNUMBER(Dispersion!$J$10)),'Emissions (start here)'!T309*2000*453.59/8760/3600*Dispersion!$J$10,0)</f>
        <v>0</v>
      </c>
      <c r="AL309" s="74">
        <f>IF(AND(ISNUMBER('Emissions (start here)'!T309),ISNUMBER(Dispersion!$J$11)),'Emissions (start here)'!T309*2000*453.59/8760/3600*Dispersion!$J$11,0)</f>
        <v>0</v>
      </c>
      <c r="AM309" s="74">
        <f>IF(AND(ISNUMBER('Emissions (start here)'!U309),ISNUMBER(Dispersion!$K$8)),'Emissions (start here)'!U309*453.59/3600*Dispersion!$K$8,0)</f>
        <v>0</v>
      </c>
      <c r="AN309" s="74">
        <f>IF(AND(ISNUMBER('Emissions (start here)'!U309),ISNUMBER(Dispersion!$K$9)),'Emissions (start here)'!U309*453.59/3600*Dispersion!$K$9,0)</f>
        <v>0</v>
      </c>
      <c r="AO309" s="74">
        <f>IF(AND(ISNUMBER('Emissions (start here)'!V309),ISNUMBER(Dispersion!$K$10)),'Emissions (start here)'!V309*2000*453.59/8760/3600*Dispersion!$K$10,0)</f>
        <v>0</v>
      </c>
      <c r="AP309" s="74">
        <f>IF(AND(ISNUMBER('Emissions (start here)'!V309),ISNUMBER(Dispersion!$K$11)),'Emissions (start here)'!V309*2000*453.59/8760/3600*Dispersion!$K$11,0)</f>
        <v>0</v>
      </c>
      <c r="AQ309" s="74">
        <f>IF(AND(ISNUMBER('Emissions (start here)'!W309),ISNUMBER(Dispersion!$L$8)),'Emissions (start here)'!W309*453.59/3600*Dispersion!$L$8,0)</f>
        <v>0</v>
      </c>
      <c r="AR309" s="74">
        <f>IF(AND(ISNUMBER('Emissions (start here)'!W309),ISNUMBER(Dispersion!$L$9)),'Emissions (start here)'!W309*453.59/3600*Dispersion!$L$9,0)</f>
        <v>0</v>
      </c>
      <c r="AS309" s="74">
        <f>IF(AND(ISNUMBER('Emissions (start here)'!X309),ISNUMBER(Dispersion!$L$10)),'Emissions (start here)'!X309*2000*453.59/8760/3600*Dispersion!$L$10,0)</f>
        <v>0</v>
      </c>
      <c r="AT309" s="74">
        <f>IF(AND(ISNUMBER('Emissions (start here)'!X309),ISNUMBER(Dispersion!$L$11)),'Emissions (start here)'!X309*2000*453.59/8760/3600*Dispersion!$L$11,0)</f>
        <v>0</v>
      </c>
      <c r="AU309" s="74">
        <f>IF(AND(ISNUMBER('Emissions (start here)'!Y309),ISNUMBER(Dispersion!$M$8)),'Emissions (start here)'!Y309*453.59/3600*Dispersion!$M$8,0)</f>
        <v>0</v>
      </c>
      <c r="AV309" s="74">
        <f>IF(AND(ISNUMBER('Emissions (start here)'!Y309),ISNUMBER(Dispersion!$M$9)),'Emissions (start here)'!Y309*453.59/3600*Dispersion!$M$9,0)</f>
        <v>0</v>
      </c>
      <c r="AW309" s="74">
        <f>IF(AND(ISNUMBER('Emissions (start here)'!Z309),ISNUMBER(Dispersion!$M$10)),'Emissions (start here)'!Z309*2000*453.59/8760/3600*Dispersion!$M$10,0)</f>
        <v>0</v>
      </c>
      <c r="AX309" s="74">
        <f>IF(AND(ISNUMBER('Emissions (start here)'!Z309),ISNUMBER(Dispersion!$M$11)),'Emissions (start here)'!Z309*2000*453.59/8760/3600*Dispersion!$M$11,0)</f>
        <v>0</v>
      </c>
      <c r="AY309" s="74">
        <f>IF(AND(ISNUMBER('Emissions (start here)'!AA309),ISNUMBER(Dispersion!$N$8)),'Emissions (start here)'!AA309*453.59/3600*Dispersion!$N$8,0)</f>
        <v>0</v>
      </c>
      <c r="AZ309" s="74">
        <f>IF(AND(ISNUMBER('Emissions (start here)'!AA309),ISNUMBER(Dispersion!$N$9)),'Emissions (start here)'!AA309*453.59/3600*Dispersion!$N$9,0)</f>
        <v>0</v>
      </c>
      <c r="BA309" s="74">
        <f>IF(AND(ISNUMBER('Emissions (start here)'!AB309),ISNUMBER(Dispersion!$N$10)),'Emissions (start here)'!AB309*2000*453.59/8760/3600*Dispersion!$N$10,0)</f>
        <v>0</v>
      </c>
      <c r="BB309" s="74">
        <f>IF(AND(ISNUMBER('Emissions (start here)'!AB309),ISNUMBER(Dispersion!$N$11)),'Emissions (start here)'!AB309*2000*453.59/8760/3600*Dispersion!$N$11,0)</f>
        <v>0</v>
      </c>
      <c r="BC309" s="74">
        <f>IF(AND(ISNUMBER('Emissions (start here)'!AC309),ISNUMBER(Dispersion!$O$8)),'Emissions (start here)'!AC309*453.59/3600*Dispersion!$O$8,0)</f>
        <v>0</v>
      </c>
      <c r="BD309" s="74">
        <f>IF(AND(ISNUMBER('Emissions (start here)'!AC309),ISNUMBER(Dispersion!$O$9)),'Emissions (start here)'!AC309*453.59/3600*Dispersion!$O$9,0)</f>
        <v>0</v>
      </c>
      <c r="BE309" s="74">
        <f>IF(AND(ISNUMBER('Emissions (start here)'!AD309),ISNUMBER(Dispersion!$O$10)),'Emissions (start here)'!AD309*2000*453.59/8760/3600*Dispersion!$O$10,0)</f>
        <v>0</v>
      </c>
      <c r="BF309" s="74">
        <f>IF(AND(ISNUMBER('Emissions (start here)'!AD309),ISNUMBER(Dispersion!$O$11)),'Emissions (start here)'!AD309*2000*453.59/8760/3600*Dispersion!$O$11,0)</f>
        <v>0</v>
      </c>
      <c r="BG309" s="74">
        <f>IF(AND(ISNUMBER('Emissions (start here)'!AE309),ISNUMBER(Dispersion!$P$8)),'Emissions (start here)'!AE309*453.59/3600*Dispersion!$P$8,0)</f>
        <v>0</v>
      </c>
      <c r="BH309" s="74">
        <f>IF(AND(ISNUMBER('Emissions (start here)'!AE309),ISNUMBER(Dispersion!$P$9)),'Emissions (start here)'!AE309*453.59/3600*Dispersion!$P$9,0)</f>
        <v>0</v>
      </c>
      <c r="BI309" s="74">
        <f>IF(AND(ISNUMBER('Emissions (start here)'!AF309),ISNUMBER(Dispersion!$P$10)),'Emissions (start here)'!AF309*2000*453.59/8760/3600*Dispersion!$P$10,0)</f>
        <v>0</v>
      </c>
      <c r="BJ309" s="74">
        <f>IF(AND(ISNUMBER('Emissions (start here)'!AF309),ISNUMBER(Dispersion!$P$11)),'Emissions (start here)'!AF309*2000*453.59/8760/3600*Dispersion!$P$11,0)</f>
        <v>0</v>
      </c>
      <c r="BK309" s="74">
        <f>IF(AND(ISNUMBER('Emissions (start here)'!AG309),ISNUMBER(Dispersion!$Q$8)),'Emissions (start here)'!AG309*453.59/3600*Dispersion!$Q$8,0)</f>
        <v>0</v>
      </c>
      <c r="BL309" s="74">
        <f>IF(AND(ISNUMBER('Emissions (start here)'!AG309),ISNUMBER(Dispersion!$Q$9)),'Emissions (start here)'!AG309*453.59/3600*Dispersion!$Q$9,0)</f>
        <v>0</v>
      </c>
      <c r="BM309" s="74">
        <f>IF(AND(ISNUMBER('Emissions (start here)'!AH309),ISNUMBER(Dispersion!$Q$10)),'Emissions (start here)'!AH309*2000*453.59/8760/3600*Dispersion!$Q$10,0)</f>
        <v>0</v>
      </c>
      <c r="BN309" s="74">
        <f>IF(AND(ISNUMBER('Emissions (start here)'!AH309),ISNUMBER(Dispersion!$Q$11)),'Emissions (start here)'!AH309*2000*453.59/8760/3600*Dispersion!$Q$11,0)</f>
        <v>0</v>
      </c>
      <c r="BO309" s="74">
        <f>IF(AND(ISNUMBER('Emissions (start here)'!AI309),ISNUMBER(Dispersion!$R$8)),'Emissions (start here)'!AI309*453.59/3600*Dispersion!$R$8,0)</f>
        <v>0</v>
      </c>
      <c r="BP309" s="74">
        <f>IF(AND(ISNUMBER('Emissions (start here)'!AI309),ISNUMBER(Dispersion!$R$9)),'Emissions (start here)'!AI309*453.59/3600*Dispersion!$R$9,0)</f>
        <v>0</v>
      </c>
      <c r="BQ309" s="74">
        <f>IF(AND(ISNUMBER('Emissions (start here)'!AJ309),ISNUMBER(Dispersion!$R$10)),'Emissions (start here)'!AJ309*2000*453.59/8760/3600*Dispersion!$R$10,0)</f>
        <v>0</v>
      </c>
      <c r="BR309" s="74">
        <f>IF(AND(ISNUMBER('Emissions (start here)'!AJ309),ISNUMBER(Dispersion!$R$11)),'Emissions (start here)'!AJ309*2000*453.59/8760/3600*Dispersion!$R$11,0)</f>
        <v>0</v>
      </c>
      <c r="BS309" s="74">
        <f>IF(AND(ISNUMBER('Emissions (start here)'!AK309),ISNUMBER(Dispersion!$S$8)),'Emissions (start here)'!AK309*453.59/3600*Dispersion!$S$8,0)</f>
        <v>0</v>
      </c>
      <c r="BT309" s="74">
        <f>IF(AND(ISNUMBER('Emissions (start here)'!AK309),ISNUMBER(Dispersion!$S$9)),'Emissions (start here)'!AK309*453.59/3600*Dispersion!$S$9,0)</f>
        <v>0</v>
      </c>
      <c r="BU309" s="74">
        <f>IF(AND(ISNUMBER('Emissions (start here)'!AL309),ISNUMBER(Dispersion!$S$10)),'Emissions (start here)'!AL309*2000*453.59/8760/3600*Dispersion!$S$10,0)</f>
        <v>0</v>
      </c>
      <c r="BV309" s="74">
        <f>IF(AND(ISNUMBER('Emissions (start here)'!AL309),ISNUMBER(Dispersion!$S$11)),'Emissions (start here)'!AL309*2000*453.59/8760/3600*Dispersion!$S$11,0)</f>
        <v>0</v>
      </c>
      <c r="BW309" s="74">
        <f>IF(AND(ISNUMBER('Emissions (start here)'!AM309),ISNUMBER(Dispersion!$T$8)),'Emissions (start here)'!AM309*453.59/3600*Dispersion!$T$8,0)</f>
        <v>0</v>
      </c>
      <c r="BX309" s="74">
        <f>IF(AND(ISNUMBER('Emissions (start here)'!AM309),ISNUMBER(Dispersion!$T$9)),'Emissions (start here)'!AM309*453.59/3600*Dispersion!$T$9,0)</f>
        <v>0</v>
      </c>
      <c r="BY309" s="74">
        <f>IF(AND(ISNUMBER('Emissions (start here)'!AN309),ISNUMBER(Dispersion!$T$10)),'Emissions (start here)'!AN309*2000*453.59/8760/3600*Dispersion!$T$10,0)</f>
        <v>0</v>
      </c>
      <c r="BZ309" s="74">
        <f>IF(AND(ISNUMBER('Emissions (start here)'!AN309),ISNUMBER(Dispersion!$T$11)),'Emissions (start here)'!AN309*2000*453.59/8760/3600*Dispersion!$T$11,0)</f>
        <v>0</v>
      </c>
      <c r="CA309" s="74">
        <f>IF(AND(ISNUMBER('Emissions (start here)'!AO309),ISNUMBER(Dispersion!$U$8)),'Emissions (start here)'!AO309*453.59/3600*Dispersion!$U$8,0)</f>
        <v>0</v>
      </c>
      <c r="CB309" s="74">
        <f>IF(AND(ISNUMBER('Emissions (start here)'!AO309),ISNUMBER(Dispersion!$U$9)),'Emissions (start here)'!AO309*453.59/3600*Dispersion!$U$9,0)</f>
        <v>0</v>
      </c>
      <c r="CC309" s="74">
        <f>IF(AND(ISNUMBER('Emissions (start here)'!AP309),ISNUMBER(Dispersion!$U$10)),'Emissions (start here)'!AP309*2000*453.59/8760/3600*Dispersion!$U$10,0)</f>
        <v>0</v>
      </c>
      <c r="CD309" s="74">
        <f>IF(AND(ISNUMBER('Emissions (start here)'!AP309),ISNUMBER(Dispersion!$U$11)),'Emissions (start here)'!AP309*2000*453.59/8760/3600*Dispersion!$U$11,0)</f>
        <v>0</v>
      </c>
      <c r="CE309" s="74">
        <f>IF(AND(ISNUMBER('Emissions (start here)'!AQ309),ISNUMBER(Dispersion!$V$8)),'Emissions (start here)'!AQ309*453.59/3600*Dispersion!$V$8,0)</f>
        <v>0</v>
      </c>
      <c r="CF309" s="74">
        <f>IF(AND(ISNUMBER('Emissions (start here)'!AQ309),ISNUMBER(Dispersion!$V$9)),'Emissions (start here)'!AQ309*453.59/3600*Dispersion!$V$9,0)</f>
        <v>0</v>
      </c>
      <c r="CG309" s="74">
        <f>IF(AND(ISNUMBER('Emissions (start here)'!AR309),ISNUMBER(Dispersion!$V$10)),'Emissions (start here)'!AR309*2000*453.59/8760/3600*Dispersion!$V$10,0)</f>
        <v>0</v>
      </c>
      <c r="CH309" s="74">
        <f>IF(AND(ISNUMBER('Emissions (start here)'!AR309),ISNUMBER(Dispersion!$V$11)),'Emissions (start here)'!AR309*2000*453.59/8760/3600*Dispersion!$V$11,0)</f>
        <v>0</v>
      </c>
      <c r="CI309" s="74">
        <f>IF(AND(ISNUMBER('Emissions (start here)'!AS309),ISNUMBER(Dispersion!$W$8)),'Emissions (start here)'!AS309*453.59/3600*Dispersion!$W$8,0)</f>
        <v>0</v>
      </c>
      <c r="CJ309" s="74">
        <f>IF(AND(ISNUMBER('Emissions (start here)'!AS309),ISNUMBER(Dispersion!$W$9)),'Emissions (start here)'!AS309*453.59/3600*Dispersion!$W$9,0)</f>
        <v>0</v>
      </c>
      <c r="CK309" s="74">
        <f>IF(AND(ISNUMBER('Emissions (start here)'!AT309),ISNUMBER(Dispersion!$W$10)),'Emissions (start here)'!AT309*2000*453.59/8760/3600*Dispersion!$W$10,0)</f>
        <v>0</v>
      </c>
      <c r="CL309" s="74">
        <f>IF(AND(ISNUMBER('Emissions (start here)'!AT309),ISNUMBER(Dispersion!$W$11)),'Emissions (start here)'!AT309*2000*453.59/8760/3600*Dispersion!$W$11,0)</f>
        <v>0</v>
      </c>
      <c r="CM309" s="74">
        <f>IF(AND(ISNUMBER('Emissions (start here)'!AU309),ISNUMBER(Dispersion!$X$8)),'Emissions (start here)'!AU309*453.59/3600*Dispersion!$X$8,0)</f>
        <v>0</v>
      </c>
      <c r="CN309" s="74">
        <f>IF(AND(ISNUMBER('Emissions (start here)'!AU309),ISNUMBER(Dispersion!$X$9)),'Emissions (start here)'!AU309*453.59/3600*Dispersion!$X$9,0)</f>
        <v>0</v>
      </c>
      <c r="CO309" s="74">
        <f>IF(AND(ISNUMBER('Emissions (start here)'!AV309),ISNUMBER(Dispersion!$X$10)),'Emissions (start here)'!AV309*2000*453.59/8760/3600*Dispersion!$X$10,0)</f>
        <v>0</v>
      </c>
      <c r="CP309" s="74">
        <f>IF(AND(ISNUMBER('Emissions (start here)'!AV309),ISNUMBER(Dispersion!$X$11)),'Emissions (start here)'!AV309*2000*453.59/8760/3600*Dispersion!$X$11,0)</f>
        <v>0</v>
      </c>
      <c r="CQ309" s="74">
        <f>IF(AND(ISNUMBER('Emissions (start here)'!AW309),ISNUMBER(Dispersion!$Y$8)),'Emissions (start here)'!AW309*453.59/3600*Dispersion!$Y$8,0)</f>
        <v>0</v>
      </c>
      <c r="CR309" s="74">
        <f>IF(AND(ISNUMBER('Emissions (start here)'!AW309),ISNUMBER(Dispersion!$Y$9)),'Emissions (start here)'!AW309*453.59/3600*Dispersion!$Y$9,0)</f>
        <v>0</v>
      </c>
      <c r="CS309" s="74">
        <f>IF(AND(ISNUMBER('Emissions (start here)'!AX309),ISNUMBER(Dispersion!$Y$10)),'Emissions (start here)'!AX309*2000*453.59/8760/3600*Dispersion!$Y$10,0)</f>
        <v>0</v>
      </c>
      <c r="CT309" s="74">
        <f>IF(AND(ISNUMBER('Emissions (start here)'!AX309),ISNUMBER(Dispersion!$Y$11)),'Emissions (start here)'!AX309*2000*453.59/8760/3600*Dispersion!$Y$11,0)</f>
        <v>0</v>
      </c>
      <c r="CU309" s="74">
        <f>IF(AND(ISNUMBER('Emissions (start here)'!AY309),ISNUMBER(Dispersion!$Z$8)),'Emissions (start here)'!AY309*453.59/3600*Dispersion!$Z$8,0)</f>
        <v>0</v>
      </c>
      <c r="CV309" s="74">
        <f>IF(AND(ISNUMBER('Emissions (start here)'!AY309),ISNUMBER(Dispersion!$Z$9)),'Emissions (start here)'!AY309*453.59/3600*Dispersion!$Z$9,0)</f>
        <v>0</v>
      </c>
      <c r="CW309" s="74">
        <f>IF(AND(ISNUMBER('Emissions (start here)'!AZ309),ISNUMBER(Dispersion!$Z$10)),'Emissions (start here)'!AZ309*2000*453.59/8760/3600*Dispersion!$Z$10,0)</f>
        <v>0</v>
      </c>
      <c r="CX309" s="74">
        <f>IF(AND(ISNUMBER('Emissions (start here)'!AZ309),ISNUMBER(Dispersion!$Z$11)),'Emissions (start here)'!AZ309*2000*453.59/8760/3600*Dispersion!$Z$11,0)</f>
        <v>0</v>
      </c>
      <c r="CY309" s="74">
        <f>IF(AND(ISNUMBER('Emissions (start here)'!BA309),ISNUMBER(Dispersion!$AA$8)),'Emissions (start here)'!BA309*453.59/3600*Dispersion!$AA$8,0)</f>
        <v>0</v>
      </c>
      <c r="CZ309" s="74">
        <f>IF(AND(ISNUMBER('Emissions (start here)'!BA309),ISNUMBER(Dispersion!$AA$9)),'Emissions (start here)'!BA309*453.59/3600*Dispersion!$AA$9,0)</f>
        <v>0</v>
      </c>
      <c r="DA309" s="74">
        <f>IF(AND(ISNUMBER('Emissions (start here)'!BB309),ISNUMBER(Dispersion!$AA$10)),'Emissions (start here)'!BB309*2000*453.59/8760/3600*Dispersion!$AA$10,0)</f>
        <v>0</v>
      </c>
      <c r="DB309" s="74">
        <f>IF(AND(ISNUMBER('Emissions (start here)'!BB309),ISNUMBER(Dispersion!$AA$11)),'Emissions (start here)'!BB309*2000*453.59/8760/3600*Dispersion!$AA$11,0)</f>
        <v>0</v>
      </c>
      <c r="DC309" s="74">
        <f>IF(AND(ISNUMBER('Emissions (start here)'!BC309),ISNUMBER(Dispersion!$AB$8)),'Emissions (start here)'!BC309*453.59/3600*Dispersion!$AB$8,0)</f>
        <v>0</v>
      </c>
      <c r="DD309" s="74">
        <f>IF(AND(ISNUMBER('Emissions (start here)'!BC309),ISNUMBER(Dispersion!$AB$9)),'Emissions (start here)'!BC309*453.59/3600*Dispersion!$AB$9,0)</f>
        <v>0</v>
      </c>
      <c r="DE309" s="74">
        <f>IF(AND(ISNUMBER('Emissions (start here)'!BD309),ISNUMBER(Dispersion!$AB$10)),'Emissions (start here)'!BD309*2000*453.59/8760/3600*Dispersion!$AB$10,0)</f>
        <v>0</v>
      </c>
      <c r="DF309" s="74">
        <f>IF(AND(ISNUMBER('Emissions (start here)'!BD309),ISNUMBER(Dispersion!$AB$11)),'Emissions (start here)'!BD309*2000*453.59/8760/3600*Dispersion!$AB$11,0)</f>
        <v>0</v>
      </c>
      <c r="DG309" s="74">
        <f>IF(AND(ISNUMBER('Emissions (start here)'!BE309),ISNUMBER(Dispersion!$AC$8)),'Emissions (start here)'!BE309*453.59/3600*Dispersion!$AC$8,0)</f>
        <v>0</v>
      </c>
      <c r="DH309" s="74">
        <f>IF(AND(ISNUMBER('Emissions (start here)'!BE309),ISNUMBER(Dispersion!$AC$9)),'Emissions (start here)'!BE309*453.59/3600*Dispersion!$AC$9,0)</f>
        <v>0</v>
      </c>
      <c r="DI309" s="74">
        <f>IF(AND(ISNUMBER('Emissions (start here)'!BF309),ISNUMBER(Dispersion!$AC$10)),'Emissions (start here)'!BF309*2000*453.59/8760/3600*Dispersion!$AC$10,0)</f>
        <v>0</v>
      </c>
      <c r="DJ309" s="74">
        <f>IF(AND(ISNUMBER('Emissions (start here)'!BF309),ISNUMBER(Dispersion!$AC$11)),'Emissions (start here)'!BF309*2000*453.59/8760/3600*Dispersion!$AC$11,0)</f>
        <v>0</v>
      </c>
      <c r="DK309" s="74">
        <f>IF(AND(ISNUMBER('Emissions (start here)'!BG309),ISNUMBER(Dispersion!$AD$8)),'Emissions (start here)'!BG309*453.59/3600*Dispersion!$AD$8,0)</f>
        <v>0</v>
      </c>
      <c r="DL309" s="74">
        <f>IF(AND(ISNUMBER('Emissions (start here)'!BG309),ISNUMBER(Dispersion!$AD$9)),'Emissions (start here)'!BG309*453.59/3600*Dispersion!$AD$9,0)</f>
        <v>0</v>
      </c>
      <c r="DM309" s="74">
        <f>IF(AND(ISNUMBER('Emissions (start here)'!BH309),ISNUMBER(Dispersion!$AD$10)),'Emissions (start here)'!BH309*2000*453.59/8760/3600*Dispersion!$AD$10,0)</f>
        <v>0</v>
      </c>
      <c r="DN309" s="74">
        <f>IF(AND(ISNUMBER('Emissions (start here)'!BH309),ISNUMBER(Dispersion!$AD$11)),'Emissions (start here)'!BH309*2000*453.59/8760/3600*Dispersion!$AD$11,0)</f>
        <v>0</v>
      </c>
      <c r="DO309" s="74">
        <f>IF(AND(ISNUMBER('Emissions (start here)'!BI309),ISNUMBER(Dispersion!$AE$8)),'Emissions (start here)'!BI309*453.59/3600*Dispersion!$AE$8,0)</f>
        <v>0</v>
      </c>
      <c r="DP309" s="74">
        <f>IF(AND(ISNUMBER('Emissions (start here)'!BI309),ISNUMBER(Dispersion!$AE$9)),'Emissions (start here)'!BI309*453.59/3600*Dispersion!$AE$9,0)</f>
        <v>0</v>
      </c>
      <c r="DQ309" s="74">
        <f>IF(AND(ISNUMBER('Emissions (start here)'!BJ309),ISNUMBER(Dispersion!$AE$10)),'Emissions (start here)'!BJ309*2000*453.59/8760/3600*Dispersion!$AE$10,0)</f>
        <v>0</v>
      </c>
      <c r="DR309" s="74">
        <f>IF(AND(ISNUMBER('Emissions (start here)'!BJ309),ISNUMBER(Dispersion!$AE$11)),'Emissions (start here)'!BJ309*2000*453.59/8760/3600*Dispersion!$AE$11,0)</f>
        <v>0</v>
      </c>
      <c r="DS309" s="74">
        <f>IF(AND(ISNUMBER('Emissions (start here)'!BK309),ISNUMBER(Dispersion!$AF$8)),'Emissions (start here)'!BK309*453.59/3600*Dispersion!$AF$8,0)</f>
        <v>0</v>
      </c>
      <c r="DT309" s="74">
        <f>IF(AND(ISNUMBER('Emissions (start here)'!BK309),ISNUMBER(Dispersion!$AF$9)),'Emissions (start here)'!BK309*453.59/3600*Dispersion!$AF$9,0)</f>
        <v>0</v>
      </c>
      <c r="DU309" s="74">
        <f>IF(AND(ISNUMBER('Emissions (start here)'!BL309),ISNUMBER(Dispersion!$AF$10)),'Emissions (start here)'!BL309*2000*453.59/8760/3600*Dispersion!$AF$10,0)</f>
        <v>0</v>
      </c>
      <c r="DV309" s="74">
        <f>IF(AND(ISNUMBER('Emissions (start here)'!BL309),ISNUMBER(Dispersion!$AF$11)),'Emissions (start here)'!BL309*2000*453.59/8760/3600*Dispersion!$AF$11,0)</f>
        <v>0</v>
      </c>
      <c r="DW309" s="74">
        <f>IF(AND(ISNUMBER('Emissions (start here)'!BM309),ISNUMBER(Dispersion!$AG$8)),'Emissions (start here)'!BM309*453.59/3600*Dispersion!$AG$8,0)</f>
        <v>0</v>
      </c>
      <c r="DX309" s="74">
        <f>IF(AND(ISNUMBER('Emissions (start here)'!BM309),ISNUMBER(Dispersion!$AG$9)),'Emissions (start here)'!BM309*453.59/3600*Dispersion!$AG$9,0)</f>
        <v>0</v>
      </c>
      <c r="DY309" s="74">
        <f>IF(AND(ISNUMBER('Emissions (start here)'!BN309),ISNUMBER(Dispersion!$AG$10)),'Emissions (start here)'!BN309*2000*453.59/8760/3600*Dispersion!$AG$10,0)</f>
        <v>0</v>
      </c>
      <c r="DZ309" s="74">
        <f>IF(AND(ISNUMBER('Emissions (start here)'!BN309),ISNUMBER(Dispersion!$AG$11)),'Emissions (start here)'!BN309*2000*453.59/8760/3600*Dispersion!$AG$11,0)</f>
        <v>0</v>
      </c>
      <c r="EA309" s="74">
        <f>IF(AND(ISNUMBER('Emissions (start here)'!BO309),ISNUMBER(Dispersion!$AH$8)),'Emissions (start here)'!BO309*453.59/3600*Dispersion!$AH$8,0)</f>
        <v>0</v>
      </c>
      <c r="EB309" s="74">
        <f>IF(AND(ISNUMBER('Emissions (start here)'!BO309),ISNUMBER(Dispersion!$AH$9)),'Emissions (start here)'!BO309*453.59/3600*Dispersion!$AH$9,0)</f>
        <v>0</v>
      </c>
      <c r="EC309" s="74">
        <f>IF(AND(ISNUMBER('Emissions (start here)'!BP309),ISNUMBER(Dispersion!$AH$10)),'Emissions (start here)'!BP309*2000*453.59/8760/3600*Dispersion!$AH$10,0)</f>
        <v>0</v>
      </c>
      <c r="ED309" s="74">
        <f>IF(AND(ISNUMBER('Emissions (start here)'!BP309),ISNUMBER(Dispersion!$AH$11)),'Emissions (start here)'!BP309*2000*453.59/8760/3600*Dispersion!$AH$11,0)</f>
        <v>0</v>
      </c>
      <c r="EE309" s="74">
        <f>IF(AND(ISNUMBER('Emissions (start here)'!BQ309),ISNUMBER(Dispersion!$AI$8)),'Emissions (start here)'!BQ309*453.59/3600*Dispersion!$AI$8,0)</f>
        <v>0</v>
      </c>
      <c r="EF309" s="74">
        <f>IF(AND(ISNUMBER('Emissions (start here)'!BQ309),ISNUMBER(Dispersion!$AI$9)),'Emissions (start here)'!BQ309*453.59/3600*Dispersion!$AI$9,0)</f>
        <v>0</v>
      </c>
      <c r="EG309" s="74">
        <f>IF(AND(ISNUMBER('Emissions (start here)'!BR309),ISNUMBER(Dispersion!$AI$10)),'Emissions (start here)'!BR309*2000*453.59/8760/3600*Dispersion!$AI$10,0)</f>
        <v>0</v>
      </c>
      <c r="EH309" s="74">
        <f>IF(AND(ISNUMBER('Emissions (start here)'!BR309),ISNUMBER(Dispersion!$AI$11)),'Emissions (start here)'!BR309*2000*453.59/8760/3600*Dispersion!$AI$11,0)</f>
        <v>0</v>
      </c>
      <c r="EI309" s="74">
        <f>IF(AND(ISNUMBER('Emissions (start here)'!BS309),ISNUMBER(Dispersion!$AJ$8)),'Emissions (start here)'!BS309*453.59/3600*Dispersion!$AJ$8,0)</f>
        <v>0</v>
      </c>
      <c r="EJ309" s="74">
        <f>IF(AND(ISNUMBER('Emissions (start here)'!BS309),ISNUMBER(Dispersion!$AJ$9)),'Emissions (start here)'!BS309*453.59/3600*Dispersion!$AJ$9,0)</f>
        <v>0</v>
      </c>
      <c r="EK309" s="74">
        <f>IF(AND(ISNUMBER('Emissions (start here)'!BT309),ISNUMBER(Dispersion!$AJ$10)),'Emissions (start here)'!BT309*2000*453.59/8760/3600*Dispersion!$AJ$10,0)</f>
        <v>0</v>
      </c>
      <c r="EL309" s="74">
        <f>IF(AND(ISNUMBER('Emissions (start here)'!BT309),ISNUMBER(Dispersion!$AJ$11)),'Emissions (start here)'!BT309*2000*453.59/8760/3600*Dispersion!$AJ$11,0)</f>
        <v>0</v>
      </c>
      <c r="EM309" s="74">
        <f>IF(AND(ISNUMBER('Emissions (start here)'!BU309),ISNUMBER(Dispersion!$AK$8)),'Emissions (start here)'!BU309*453.59/3600*Dispersion!$AK$8,0)</f>
        <v>0</v>
      </c>
      <c r="EN309" s="74">
        <f>IF(AND(ISNUMBER('Emissions (start here)'!BU309),ISNUMBER(Dispersion!$AK$9)),'Emissions (start here)'!BU309*453.59/3600*Dispersion!$AK$9,0)</f>
        <v>0</v>
      </c>
      <c r="EO309" s="74">
        <f>IF(AND(ISNUMBER('Emissions (start here)'!BV309),ISNUMBER(Dispersion!$AK$10)),'Emissions (start here)'!BV309*2000*453.59/8760/3600*Dispersion!$AK$10,0)</f>
        <v>0</v>
      </c>
      <c r="EP309" s="74">
        <f>IF(AND(ISNUMBER('Emissions (start here)'!BV309),ISNUMBER(Dispersion!$AK$11)),'Emissions (start here)'!BV309*2000*453.59/8760/3600*Dispersion!$AK$11,0)</f>
        <v>0</v>
      </c>
      <c r="EQ309" s="74">
        <f>IF(AND(ISNUMBER('Emissions (start here)'!BW309),ISNUMBER(Dispersion!$AL$8)),'Emissions (start here)'!BW309*453.59/3600*Dispersion!$AL$8,0)</f>
        <v>0</v>
      </c>
      <c r="ER309" s="74">
        <f>IF(AND(ISNUMBER('Emissions (start here)'!BW309),ISNUMBER(Dispersion!$AL$9)),'Emissions (start here)'!BW309*453.59/3600*Dispersion!$AL$9,0)</f>
        <v>0</v>
      </c>
      <c r="ES309" s="74">
        <f>IF(AND(ISNUMBER('Emissions (start here)'!BX309),ISNUMBER(Dispersion!$AL$10)),'Emissions (start here)'!BX309*2000*453.59/8760/3600*Dispersion!$AL$10,0)</f>
        <v>0</v>
      </c>
      <c r="ET309" s="74">
        <f>IF(AND(ISNUMBER('Emissions (start here)'!BX309),ISNUMBER(Dispersion!$AL$11)),'Emissions (start here)'!BX309*2000*453.59/8760/3600*Dispersion!$AL$11,0)</f>
        <v>0</v>
      </c>
      <c r="EU309" s="74">
        <f>IF(AND(ISNUMBER('Emissions (start here)'!BY309),ISNUMBER(Dispersion!$AM$8)),'Emissions (start here)'!BY309*453.59/3600*Dispersion!$AM$8,0)</f>
        <v>0</v>
      </c>
      <c r="EV309" s="74">
        <f>IF(AND(ISNUMBER('Emissions (start here)'!BY309),ISNUMBER(Dispersion!$AM$9)),'Emissions (start here)'!BY309*453.59/3600*Dispersion!$AM$9,0)</f>
        <v>0</v>
      </c>
      <c r="EW309" s="74">
        <f>IF(AND(ISNUMBER('Emissions (start here)'!BZ309),ISNUMBER(Dispersion!$AM$10)),'Emissions (start here)'!BZ309*2000*453.59/8760/3600*Dispersion!$AM$10,0)</f>
        <v>0</v>
      </c>
      <c r="EX309" s="74">
        <f>IF(AND(ISNUMBER('Emissions (start here)'!BZ309),ISNUMBER(Dispersion!$AM$11)),'Emissions (start here)'!BZ309*2000*453.59/8760/3600*Dispersion!$AM$11,0)</f>
        <v>0</v>
      </c>
      <c r="EY309" s="74">
        <f>IF(AND(ISNUMBER('Emissions (start here)'!CA309),ISNUMBER(Dispersion!$AN$8)),'Emissions (start here)'!CA309*453.59/3600*Dispersion!$AN$8,0)</f>
        <v>0</v>
      </c>
      <c r="EZ309" s="74">
        <f>IF(AND(ISNUMBER('Emissions (start here)'!CA309),ISNUMBER(Dispersion!$AN$9)),'Emissions (start here)'!CA309*453.59/3600*Dispersion!$AN$9,0)</f>
        <v>0</v>
      </c>
      <c r="FA309" s="74">
        <f>IF(AND(ISNUMBER('Emissions (start here)'!CB309),ISNUMBER(Dispersion!$AN$10)),'Emissions (start here)'!CB309*2000*453.59/8760/3600*Dispersion!$AN$10,0)</f>
        <v>0</v>
      </c>
      <c r="FB309" s="74">
        <f>IF(AND(ISNUMBER('Emissions (start here)'!CB309),ISNUMBER(Dispersion!$AN$11)),'Emissions (start here)'!CB309*2000*453.59/8760/3600*Dispersion!$AN$11,0)</f>
        <v>0</v>
      </c>
      <c r="FC309" s="74">
        <f>IF(AND(ISNUMBER('Emissions (start here)'!CC309),ISNUMBER(Dispersion!$AO$8)),'Emissions (start here)'!CC309*453.59/3600*Dispersion!$AO$8,0)</f>
        <v>0</v>
      </c>
      <c r="FD309" s="74">
        <f>IF(AND(ISNUMBER('Emissions (start here)'!CC309),ISNUMBER(Dispersion!$AO$9)),'Emissions (start here)'!CC309*453.59/3600*Dispersion!$AO$9,0)</f>
        <v>0</v>
      </c>
      <c r="FE309" s="74">
        <f>IF(AND(ISNUMBER('Emissions (start here)'!CD309),ISNUMBER(Dispersion!$AO$10)),'Emissions (start here)'!CD309*2000*453.59/8760/3600*Dispersion!$AO$10,0)</f>
        <v>0</v>
      </c>
      <c r="FF309" s="74">
        <f>IF(AND(ISNUMBER('Emissions (start here)'!CD309),ISNUMBER(Dispersion!$AO$11)),'Emissions (start here)'!CD309*2000*453.59/8760/3600*Dispersion!$AO$11,0)</f>
        <v>0</v>
      </c>
      <c r="FG309" s="74">
        <f>IF(AND(ISNUMBER('Emissions (start here)'!CE309),ISNUMBER(Dispersion!$AP$8)),'Emissions (start here)'!CE309*453.59/3600*Dispersion!$AP$8,0)</f>
        <v>0</v>
      </c>
      <c r="FH309" s="74">
        <f>IF(AND(ISNUMBER('Emissions (start here)'!CE309),ISNUMBER(Dispersion!$AP$9)),'Emissions (start here)'!CE309*453.59/3600*Dispersion!$AP$9,0)</f>
        <v>0</v>
      </c>
      <c r="FI309" s="74">
        <f>IF(AND(ISNUMBER('Emissions (start here)'!CF309),ISNUMBER(Dispersion!$AP$10)),'Emissions (start here)'!CF309*2000*453.59/8760/3600*Dispersion!$AP$10,0)</f>
        <v>0</v>
      </c>
      <c r="FJ309" s="74">
        <f>IF(AND(ISNUMBER('Emissions (start here)'!CF309),ISNUMBER(Dispersion!$AP$11)),'Emissions (start here)'!CF309*2000*453.59/8760/3600*Dispersion!$AP$11,0)</f>
        <v>0</v>
      </c>
      <c r="FK309" s="74">
        <f>IF(AND(ISNUMBER('Emissions (start here)'!CG309),ISNUMBER(Dispersion!$AQ$8)),'Emissions (start here)'!CG309*453.59/3600*Dispersion!$AQ$8,0)</f>
        <v>0</v>
      </c>
      <c r="FL309" s="74">
        <f>IF(AND(ISNUMBER('Emissions (start here)'!CG309),ISNUMBER(Dispersion!$AQ$9)),'Emissions (start here)'!CG309*453.59/3600*Dispersion!$AQ$9,0)</f>
        <v>0</v>
      </c>
      <c r="FM309" s="74">
        <f>IF(AND(ISNUMBER('Emissions (start here)'!CH309),ISNUMBER(Dispersion!$AQ$10)),'Emissions (start here)'!CH309*2000*453.59/8760/3600*Dispersion!$AQ$10,0)</f>
        <v>0</v>
      </c>
      <c r="FN309" s="74">
        <f>IF(AND(ISNUMBER('Emissions (start here)'!CH309),ISNUMBER(Dispersion!$AQ$11)),'Emissions (start here)'!CH309*2000*453.59/8760/3600*Dispersion!$AQ$11,0)</f>
        <v>0</v>
      </c>
      <c r="FO309" s="74">
        <f>IF(AND(ISNUMBER('Emissions (start here)'!CI309),ISNUMBER(Dispersion!$AR$8)),'Emissions (start here)'!CI309*453.59/3600*Dispersion!$AR$8,0)</f>
        <v>0</v>
      </c>
      <c r="FP309" s="74">
        <f>IF(AND(ISNUMBER('Emissions (start here)'!CI309),ISNUMBER(Dispersion!$AR$9)),'Emissions (start here)'!CI309*453.59/3600*Dispersion!$AR$9,0)</f>
        <v>0</v>
      </c>
      <c r="FQ309" s="74">
        <f>IF(AND(ISNUMBER('Emissions (start here)'!CJ309),ISNUMBER(Dispersion!$AR$10)),'Emissions (start here)'!CJ309*2000*453.59/8760/3600*Dispersion!$AR$10,0)</f>
        <v>0</v>
      </c>
      <c r="FR309" s="74">
        <f>IF(AND(ISNUMBER('Emissions (start here)'!CJ309),ISNUMBER(Dispersion!$AR$11)),'Emissions (start here)'!CJ309*2000*453.59/8760/3600*Dispersion!$AR$11,0)</f>
        <v>0</v>
      </c>
      <c r="FS309" s="74">
        <f>IF(AND(ISNUMBER('Emissions (start here)'!CK309),ISNUMBER(Dispersion!$AS$8)),'Emissions (start here)'!CK309*453.59/3600*Dispersion!$AS$8,0)</f>
        <v>0</v>
      </c>
      <c r="FT309" s="74">
        <f>IF(AND(ISNUMBER('Emissions (start here)'!CK309),ISNUMBER(Dispersion!$AS$9)),'Emissions (start here)'!CK309*453.59/3600*Dispersion!$AS$9,0)</f>
        <v>0</v>
      </c>
      <c r="FU309" s="74">
        <f>IF(AND(ISNUMBER('Emissions (start here)'!CL309),ISNUMBER(Dispersion!$AS$10)),'Emissions (start here)'!CL309*2000*453.59/8760/3600*Dispersion!$AS$10,0)</f>
        <v>0</v>
      </c>
      <c r="FV309" s="74">
        <f>IF(AND(ISNUMBER('Emissions (start here)'!CL309),ISNUMBER(Dispersion!$AS$11)),'Emissions (start here)'!CL309*2000*453.59/8760/3600*Dispersion!$AS$11,0)</f>
        <v>0</v>
      </c>
      <c r="FW309" s="74">
        <f>IF(AND(ISNUMBER('Emissions (start here)'!CM309),ISNUMBER(Dispersion!$AT$8)),'Emissions (start here)'!CM309*453.59/3600*Dispersion!$AT$8,0)</f>
        <v>0</v>
      </c>
      <c r="FX309" s="74">
        <f>IF(AND(ISNUMBER('Emissions (start here)'!CM309),ISNUMBER(Dispersion!$AT$9)),'Emissions (start here)'!CM309*453.59/3600*Dispersion!$AT$9,0)</f>
        <v>0</v>
      </c>
      <c r="FY309" s="74">
        <f>IF(AND(ISNUMBER('Emissions (start here)'!CN309),ISNUMBER(Dispersion!$AT$10)),'Emissions (start here)'!CN309*2000*453.59/8760/3600*Dispersion!$AT$10,0)</f>
        <v>0</v>
      </c>
      <c r="FZ309" s="74">
        <f>IF(AND(ISNUMBER('Emissions (start here)'!CN309),ISNUMBER(Dispersion!$AT$11)),'Emissions (start here)'!CN309*2000*453.59/8760/3600*Dispersion!$AT$11,0)</f>
        <v>0</v>
      </c>
      <c r="GA309" s="74">
        <f>IF(AND(ISNUMBER('Emissions (start here)'!CO309),ISNUMBER(Dispersion!$AU$8)),'Emissions (start here)'!CO309*453.59/3600*Dispersion!$AU$8,0)</f>
        <v>0</v>
      </c>
      <c r="GB309" s="74">
        <f>IF(AND(ISNUMBER('Emissions (start here)'!CO309),ISNUMBER(Dispersion!$AU$9)),'Emissions (start here)'!CO309*453.59/3600*Dispersion!$AU$9,0)</f>
        <v>0</v>
      </c>
      <c r="GC309" s="74">
        <f>IF(AND(ISNUMBER('Emissions (start here)'!CP309),ISNUMBER(Dispersion!$AU$10)),'Emissions (start here)'!CP309*2000*453.59/8760/3600*Dispersion!$AU$10,0)</f>
        <v>0</v>
      </c>
      <c r="GD309" s="74">
        <f>IF(AND(ISNUMBER('Emissions (start here)'!CP309),ISNUMBER(Dispersion!$AU$11)),'Emissions (start here)'!CP309*2000*453.59/8760/3600*Dispersion!$AU$11,0)</f>
        <v>0</v>
      </c>
      <c r="GE309" s="74">
        <f>IF(AND(ISNUMBER('Emissions (start here)'!CQ309),ISNUMBER(Dispersion!$AV$8)),'Emissions (start here)'!CQ309*453.59/3600*Dispersion!$AV$8,0)</f>
        <v>0</v>
      </c>
      <c r="GF309" s="74">
        <f>IF(AND(ISNUMBER('Emissions (start here)'!CQ309),ISNUMBER(Dispersion!$AV$9)),'Emissions (start here)'!CQ309*453.59/3600*Dispersion!$AV$9,0)</f>
        <v>0</v>
      </c>
      <c r="GG309" s="74">
        <f>IF(AND(ISNUMBER('Emissions (start here)'!CR309),ISNUMBER(Dispersion!$AV$10)),'Emissions (start here)'!CR309*2000*453.59/8760/3600*Dispersion!$AV$10,0)</f>
        <v>0</v>
      </c>
      <c r="GH309" s="74">
        <f>IF(AND(ISNUMBER('Emissions (start here)'!CR309),ISNUMBER(Dispersion!$AV$11)),'Emissions (start here)'!CR309*2000*453.59/8760/3600*Dispersion!$AV$11,0)</f>
        <v>0</v>
      </c>
      <c r="GI309" s="74">
        <f>IF(AND(ISNUMBER('Emissions (start here)'!CS309),ISNUMBER(Dispersion!$AW$8)),'Emissions (start here)'!CS309*453.59/3600*Dispersion!$AW$8,0)</f>
        <v>0</v>
      </c>
      <c r="GJ309" s="74">
        <f>IF(AND(ISNUMBER('Emissions (start here)'!CS309),ISNUMBER(Dispersion!$AW$9)),'Emissions (start here)'!CS309*453.59/3600*Dispersion!$AW$9,0)</f>
        <v>0</v>
      </c>
      <c r="GK309" s="74">
        <f>IF(AND(ISNUMBER('Emissions (start here)'!CT309),ISNUMBER(Dispersion!$AW$10)),'Emissions (start here)'!CT309*2000*453.59/8760/3600*Dispersion!$AW$10,0)</f>
        <v>0</v>
      </c>
      <c r="GL309" s="74">
        <f>IF(AND(ISNUMBER('Emissions (start here)'!CT309),ISNUMBER(Dispersion!$AW$11)),'Emissions (start here)'!CT309*2000*453.59/8760/3600*Dispersion!$AW$11,0)</f>
        <v>0</v>
      </c>
      <c r="GM309" s="74">
        <f>IF(AND(ISNUMBER('Emissions (start here)'!CU309),ISNUMBER(Dispersion!$AX$8)),'Emissions (start here)'!CU309*453.59/3600*Dispersion!$AX$8,0)</f>
        <v>0</v>
      </c>
      <c r="GN309" s="74">
        <f>IF(AND(ISNUMBER('Emissions (start here)'!CU309),ISNUMBER(Dispersion!$AX$9)),'Emissions (start here)'!CU309*453.59/3600*Dispersion!$AX$9,0)</f>
        <v>0</v>
      </c>
      <c r="GO309" s="74">
        <f>IF(AND(ISNUMBER('Emissions (start here)'!CV309),ISNUMBER(Dispersion!$AX$10)),'Emissions (start here)'!CV309*2000*453.59/8760/3600*Dispersion!$AX$10,0)</f>
        <v>0</v>
      </c>
      <c r="GP309" s="74">
        <f>IF(AND(ISNUMBER('Emissions (start here)'!CV309),ISNUMBER(Dispersion!$AX$11)),'Emissions (start here)'!CV309*2000*453.59/8760/3600*Dispersion!$AX$11,0)</f>
        <v>0</v>
      </c>
      <c r="GQ309" s="74">
        <f>IF(AND(ISNUMBER('Emissions (start here)'!CW309),ISNUMBER(Dispersion!$AY$8)),'Emissions (start here)'!CW309*453.59/3600*Dispersion!$AY$8,0)</f>
        <v>0</v>
      </c>
      <c r="GR309" s="74">
        <f>IF(AND(ISNUMBER('Emissions (start here)'!CW309),ISNUMBER(Dispersion!$AY$9)),'Emissions (start here)'!CW309*453.59/3600*Dispersion!$AY$9,0)</f>
        <v>0</v>
      </c>
      <c r="GS309" s="74">
        <f>IF(AND(ISNUMBER('Emissions (start here)'!CX309),ISNUMBER(Dispersion!$AY$10)),'Emissions (start here)'!CX309*2000*453.59/8760/3600*Dispersion!$AY$10,0)</f>
        <v>0</v>
      </c>
      <c r="GT309" s="74">
        <f>IF(AND(ISNUMBER('Emissions (start here)'!CX309),ISNUMBER(Dispersion!$AY$11)),'Emissions (start here)'!CX309*2000*453.59/8760/3600*Dispersion!$AY$11,0)</f>
        <v>0</v>
      </c>
      <c r="GU309" s="74">
        <f>IF(AND(ISNUMBER('Emissions (start here)'!CY309),ISNUMBER(Dispersion!$AZ$8)),'Emissions (start here)'!CY309*453.59/3600*Dispersion!$AZ$8,0)</f>
        <v>0</v>
      </c>
      <c r="GV309" s="74">
        <f>IF(AND(ISNUMBER('Emissions (start here)'!CY309),ISNUMBER(Dispersion!$AZ$9)),'Emissions (start here)'!CY309*453.59/3600*Dispersion!$AZ$9,0)</f>
        <v>0</v>
      </c>
      <c r="GW309" s="74">
        <f>IF(AND(ISNUMBER('Emissions (start here)'!CZ309),ISNUMBER(Dispersion!$AZ$10)),'Emissions (start here)'!CZ309*2000*453.59/8760/3600*Dispersion!$AZ$10,0)</f>
        <v>0</v>
      </c>
      <c r="GX309" s="74">
        <f>IF(AND(ISNUMBER('Emissions (start here)'!CZ309),ISNUMBER(Dispersion!$AZ$11)),'Emissions (start here)'!CZ309*2000*453.59/8760/3600*Dispersion!$AZ$11,0)</f>
        <v>0</v>
      </c>
    </row>
    <row r="310" spans="1:206" x14ac:dyDescent="0.2">
      <c r="A310" s="51" t="str">
        <f>'Tox Values'!C310</f>
        <v>3333-67-3</v>
      </c>
      <c r="B310" s="94" t="str">
        <f>'Tox Values'!D310</f>
        <v>Nickel Carbonate</v>
      </c>
      <c r="C310" s="96">
        <f t="shared" si="17"/>
        <v>0</v>
      </c>
      <c r="D310" s="74">
        <f t="shared" si="18"/>
        <v>0</v>
      </c>
      <c r="E310" s="74">
        <f t="shared" si="19"/>
        <v>0</v>
      </c>
      <c r="F310" s="99">
        <f t="shared" si="20"/>
        <v>0</v>
      </c>
      <c r="G310" s="97">
        <f>IF(AND(ISNUMBER('Emissions (start here)'!E310),ISNUMBER(Dispersion!$C$8)),'Emissions (start here)'!E310*453.59/3600*Dispersion!$C$8,0)</f>
        <v>0</v>
      </c>
      <c r="H310" s="74">
        <f>IF(AND(ISNUMBER('Emissions (start here)'!E310),ISNUMBER(Dispersion!$C$9)),'Emissions (start here)'!E310*453.59/3600*Dispersion!$C$9,0)</f>
        <v>0</v>
      </c>
      <c r="I310" s="74">
        <f>IF(AND(ISNUMBER('Emissions (start here)'!F310),ISNUMBER(Dispersion!$C$10)),'Emissions (start here)'!F310*2000*453.59/8760/3600*Dispersion!$C$10,0)</f>
        <v>0</v>
      </c>
      <c r="J310" s="74">
        <f>IF(AND(ISNUMBER('Emissions (start here)'!F310),ISNUMBER(Dispersion!$C$11)),'Emissions (start here)'!F310*2000*453.59/8760/3600*Dispersion!$C$11,0)</f>
        <v>0</v>
      </c>
      <c r="K310" s="74">
        <f>IF(AND(ISNUMBER('Emissions (start here)'!G310),ISNUMBER(Dispersion!$D$8)),'Emissions (start here)'!G310*453.59/3600*Dispersion!$D$8,0)</f>
        <v>0</v>
      </c>
      <c r="L310" s="74">
        <f>IF(AND(ISNUMBER('Emissions (start here)'!G310),ISNUMBER(Dispersion!$D$9)),'Emissions (start here)'!G310*453.59/3600*Dispersion!$D$9,0)</f>
        <v>0</v>
      </c>
      <c r="M310" s="74">
        <f>IF(AND(ISNUMBER('Emissions (start here)'!H310),ISNUMBER(Dispersion!$D$10)),'Emissions (start here)'!H310*2000*453.59/8760/3600*Dispersion!$D$10,0)</f>
        <v>0</v>
      </c>
      <c r="N310" s="74">
        <f>IF(AND(ISNUMBER('Emissions (start here)'!H310),ISNUMBER(Dispersion!$D$11)),'Emissions (start here)'!H310*2000*453.59/8760/3600*Dispersion!$D$11,0)</f>
        <v>0</v>
      </c>
      <c r="O310" s="74">
        <f>IF(AND(ISNUMBER('Emissions (start here)'!I310),ISNUMBER(Dispersion!$E$8)),'Emissions (start here)'!I310*453.59/3600*Dispersion!$E$8,0)</f>
        <v>0</v>
      </c>
      <c r="P310" s="74">
        <f>IF(AND(ISNUMBER('Emissions (start here)'!I310),ISNUMBER(Dispersion!$E$9)),'Emissions (start here)'!I310*453.59/3600*Dispersion!$E$9,0)</f>
        <v>0</v>
      </c>
      <c r="Q310" s="74">
        <f>IF(AND(ISNUMBER('Emissions (start here)'!J310),ISNUMBER(Dispersion!$E$10)),'Emissions (start here)'!J310*2000*453.59/8760/3600*Dispersion!$E$10,0)</f>
        <v>0</v>
      </c>
      <c r="R310" s="74">
        <f>IF(AND(ISNUMBER('Emissions (start here)'!J310),ISNUMBER(Dispersion!$E$11)),'Emissions (start here)'!J310*2000*453.59/8760/3600*Dispersion!$E$11,0)</f>
        <v>0</v>
      </c>
      <c r="S310" s="74">
        <f>IF(AND(ISNUMBER('Emissions (start here)'!K310),ISNUMBER(Dispersion!$F$8)),'Emissions (start here)'!K310*453.59/3600*Dispersion!$F$8,0)</f>
        <v>0</v>
      </c>
      <c r="T310" s="74">
        <f>IF(AND(ISNUMBER('Emissions (start here)'!K310),ISNUMBER(Dispersion!$F$9)),'Emissions (start here)'!K310*453.59/3600*Dispersion!$F$9,0)</f>
        <v>0</v>
      </c>
      <c r="U310" s="74">
        <f>IF(AND(ISNUMBER('Emissions (start here)'!L310),ISNUMBER(Dispersion!$F$10)),'Emissions (start here)'!L310*2000*453.59/8760/3600*Dispersion!$F$10,0)</f>
        <v>0</v>
      </c>
      <c r="V310" s="74">
        <f>IF(AND(ISNUMBER('Emissions (start here)'!L310),ISNUMBER(Dispersion!$F$11)),'Emissions (start here)'!L310*2000*453.59/8760/3600*Dispersion!$F$11,0)</f>
        <v>0</v>
      </c>
      <c r="W310" s="74">
        <f>IF(AND(ISNUMBER('Emissions (start here)'!M310),ISNUMBER(Dispersion!$G$8)),'Emissions (start here)'!M310*453.59/3600*Dispersion!$G$8,0)</f>
        <v>0</v>
      </c>
      <c r="X310" s="74">
        <f>IF(AND(ISNUMBER('Emissions (start here)'!M310),ISNUMBER(Dispersion!$G$9)),'Emissions (start here)'!M310*453.59/3600*Dispersion!$G$9,0)</f>
        <v>0</v>
      </c>
      <c r="Y310" s="74">
        <f>IF(AND(ISNUMBER('Emissions (start here)'!N310),ISNUMBER(Dispersion!$G$10)),'Emissions (start here)'!N310*2000*453.59/8760/3600*Dispersion!$G$10,0)</f>
        <v>0</v>
      </c>
      <c r="Z310" s="74">
        <f>IF(AND(ISNUMBER('Emissions (start here)'!N310),ISNUMBER(Dispersion!$G$11)),'Emissions (start here)'!N310*2000*453.59/8760/3600*Dispersion!$G$11,0)</f>
        <v>0</v>
      </c>
      <c r="AA310" s="74">
        <f>IF(AND(ISNUMBER('Emissions (start here)'!O310),ISNUMBER(Dispersion!$H$8)),'Emissions (start here)'!O310*453.59/3600*Dispersion!$H$8,0)</f>
        <v>0</v>
      </c>
      <c r="AB310" s="74">
        <f>IF(AND(ISNUMBER('Emissions (start here)'!O310),ISNUMBER(Dispersion!$H$9)),'Emissions (start here)'!O310*453.59/3600*Dispersion!$H$9,0)</f>
        <v>0</v>
      </c>
      <c r="AC310" s="74">
        <f>IF(AND(ISNUMBER('Emissions (start here)'!P310),ISNUMBER(Dispersion!$H$10)),'Emissions (start here)'!P310*2000*453.59/8760/3600*Dispersion!$H$10,0)</f>
        <v>0</v>
      </c>
      <c r="AD310" s="74">
        <f>IF(AND(ISNUMBER('Emissions (start here)'!P310),ISNUMBER(Dispersion!$H$11)),'Emissions (start here)'!P310*2000*453.59/8760/3600*Dispersion!$H$11,0)</f>
        <v>0</v>
      </c>
      <c r="AE310" s="74">
        <f>IF(AND(ISNUMBER('Emissions (start here)'!Q310),ISNUMBER(Dispersion!$I$8)),'Emissions (start here)'!Q310*453.59/3600*Dispersion!$I$8,0)</f>
        <v>0</v>
      </c>
      <c r="AF310" s="74">
        <f>IF(AND(ISNUMBER('Emissions (start here)'!Q310),ISNUMBER(Dispersion!$I$9)),'Emissions (start here)'!Q310*453.59/3600*Dispersion!$I$9,0)</f>
        <v>0</v>
      </c>
      <c r="AG310" s="74">
        <f>IF(AND(ISNUMBER('Emissions (start here)'!R310),ISNUMBER(Dispersion!$I$10)),'Emissions (start here)'!R310*2000*453.59/8760/3600*Dispersion!$I$10,0)</f>
        <v>0</v>
      </c>
      <c r="AH310" s="74">
        <f>IF(AND(ISNUMBER('Emissions (start here)'!R310),ISNUMBER(Dispersion!$I$11)),'Emissions (start here)'!R310*2000*453.59/8760/3600*Dispersion!$I$11,0)</f>
        <v>0</v>
      </c>
      <c r="AI310" s="74">
        <f>IF(AND(ISNUMBER('Emissions (start here)'!S310),ISNUMBER(Dispersion!$J$8)),'Emissions (start here)'!S310*453.59/3600*Dispersion!$J$8,0)</f>
        <v>0</v>
      </c>
      <c r="AJ310" s="74">
        <f>IF(AND(ISNUMBER('Emissions (start here)'!S310),ISNUMBER(Dispersion!$J$9)),'Emissions (start here)'!S310*453.59/3600*Dispersion!$J$9,0)</f>
        <v>0</v>
      </c>
      <c r="AK310" s="74">
        <f>IF(AND(ISNUMBER('Emissions (start here)'!T310),ISNUMBER(Dispersion!$J$10)),'Emissions (start here)'!T310*2000*453.59/8760/3600*Dispersion!$J$10,0)</f>
        <v>0</v>
      </c>
      <c r="AL310" s="74">
        <f>IF(AND(ISNUMBER('Emissions (start here)'!T310),ISNUMBER(Dispersion!$J$11)),'Emissions (start here)'!T310*2000*453.59/8760/3600*Dispersion!$J$11,0)</f>
        <v>0</v>
      </c>
      <c r="AM310" s="74">
        <f>IF(AND(ISNUMBER('Emissions (start here)'!U310),ISNUMBER(Dispersion!$K$8)),'Emissions (start here)'!U310*453.59/3600*Dispersion!$K$8,0)</f>
        <v>0</v>
      </c>
      <c r="AN310" s="74">
        <f>IF(AND(ISNUMBER('Emissions (start here)'!U310),ISNUMBER(Dispersion!$K$9)),'Emissions (start here)'!U310*453.59/3600*Dispersion!$K$9,0)</f>
        <v>0</v>
      </c>
      <c r="AO310" s="74">
        <f>IF(AND(ISNUMBER('Emissions (start here)'!V310),ISNUMBER(Dispersion!$K$10)),'Emissions (start here)'!V310*2000*453.59/8760/3600*Dispersion!$K$10,0)</f>
        <v>0</v>
      </c>
      <c r="AP310" s="74">
        <f>IF(AND(ISNUMBER('Emissions (start here)'!V310),ISNUMBER(Dispersion!$K$11)),'Emissions (start here)'!V310*2000*453.59/8760/3600*Dispersion!$K$11,0)</f>
        <v>0</v>
      </c>
      <c r="AQ310" s="74">
        <f>IF(AND(ISNUMBER('Emissions (start here)'!W310),ISNUMBER(Dispersion!$L$8)),'Emissions (start here)'!W310*453.59/3600*Dispersion!$L$8,0)</f>
        <v>0</v>
      </c>
      <c r="AR310" s="74">
        <f>IF(AND(ISNUMBER('Emissions (start here)'!W310),ISNUMBER(Dispersion!$L$9)),'Emissions (start here)'!W310*453.59/3600*Dispersion!$L$9,0)</f>
        <v>0</v>
      </c>
      <c r="AS310" s="74">
        <f>IF(AND(ISNUMBER('Emissions (start here)'!X310),ISNUMBER(Dispersion!$L$10)),'Emissions (start here)'!X310*2000*453.59/8760/3600*Dispersion!$L$10,0)</f>
        <v>0</v>
      </c>
      <c r="AT310" s="74">
        <f>IF(AND(ISNUMBER('Emissions (start here)'!X310),ISNUMBER(Dispersion!$L$11)),'Emissions (start here)'!X310*2000*453.59/8760/3600*Dispersion!$L$11,0)</f>
        <v>0</v>
      </c>
      <c r="AU310" s="74">
        <f>IF(AND(ISNUMBER('Emissions (start here)'!Y310),ISNUMBER(Dispersion!$M$8)),'Emissions (start here)'!Y310*453.59/3600*Dispersion!$M$8,0)</f>
        <v>0</v>
      </c>
      <c r="AV310" s="74">
        <f>IF(AND(ISNUMBER('Emissions (start here)'!Y310),ISNUMBER(Dispersion!$M$9)),'Emissions (start here)'!Y310*453.59/3600*Dispersion!$M$9,0)</f>
        <v>0</v>
      </c>
      <c r="AW310" s="74">
        <f>IF(AND(ISNUMBER('Emissions (start here)'!Z310),ISNUMBER(Dispersion!$M$10)),'Emissions (start here)'!Z310*2000*453.59/8760/3600*Dispersion!$M$10,0)</f>
        <v>0</v>
      </c>
      <c r="AX310" s="74">
        <f>IF(AND(ISNUMBER('Emissions (start here)'!Z310),ISNUMBER(Dispersion!$M$11)),'Emissions (start here)'!Z310*2000*453.59/8760/3600*Dispersion!$M$11,0)</f>
        <v>0</v>
      </c>
      <c r="AY310" s="74">
        <f>IF(AND(ISNUMBER('Emissions (start here)'!AA310),ISNUMBER(Dispersion!$N$8)),'Emissions (start here)'!AA310*453.59/3600*Dispersion!$N$8,0)</f>
        <v>0</v>
      </c>
      <c r="AZ310" s="74">
        <f>IF(AND(ISNUMBER('Emissions (start here)'!AA310),ISNUMBER(Dispersion!$N$9)),'Emissions (start here)'!AA310*453.59/3600*Dispersion!$N$9,0)</f>
        <v>0</v>
      </c>
      <c r="BA310" s="74">
        <f>IF(AND(ISNUMBER('Emissions (start here)'!AB310),ISNUMBER(Dispersion!$N$10)),'Emissions (start here)'!AB310*2000*453.59/8760/3600*Dispersion!$N$10,0)</f>
        <v>0</v>
      </c>
      <c r="BB310" s="74">
        <f>IF(AND(ISNUMBER('Emissions (start here)'!AB310),ISNUMBER(Dispersion!$N$11)),'Emissions (start here)'!AB310*2000*453.59/8760/3600*Dispersion!$N$11,0)</f>
        <v>0</v>
      </c>
      <c r="BC310" s="74">
        <f>IF(AND(ISNUMBER('Emissions (start here)'!AC310),ISNUMBER(Dispersion!$O$8)),'Emissions (start here)'!AC310*453.59/3600*Dispersion!$O$8,0)</f>
        <v>0</v>
      </c>
      <c r="BD310" s="74">
        <f>IF(AND(ISNUMBER('Emissions (start here)'!AC310),ISNUMBER(Dispersion!$O$9)),'Emissions (start here)'!AC310*453.59/3600*Dispersion!$O$9,0)</f>
        <v>0</v>
      </c>
      <c r="BE310" s="74">
        <f>IF(AND(ISNUMBER('Emissions (start here)'!AD310),ISNUMBER(Dispersion!$O$10)),'Emissions (start here)'!AD310*2000*453.59/8760/3600*Dispersion!$O$10,0)</f>
        <v>0</v>
      </c>
      <c r="BF310" s="74">
        <f>IF(AND(ISNUMBER('Emissions (start here)'!AD310),ISNUMBER(Dispersion!$O$11)),'Emissions (start here)'!AD310*2000*453.59/8760/3600*Dispersion!$O$11,0)</f>
        <v>0</v>
      </c>
      <c r="BG310" s="74">
        <f>IF(AND(ISNUMBER('Emissions (start here)'!AE310),ISNUMBER(Dispersion!$P$8)),'Emissions (start here)'!AE310*453.59/3600*Dispersion!$P$8,0)</f>
        <v>0</v>
      </c>
      <c r="BH310" s="74">
        <f>IF(AND(ISNUMBER('Emissions (start here)'!AE310),ISNUMBER(Dispersion!$P$9)),'Emissions (start here)'!AE310*453.59/3600*Dispersion!$P$9,0)</f>
        <v>0</v>
      </c>
      <c r="BI310" s="74">
        <f>IF(AND(ISNUMBER('Emissions (start here)'!AF310),ISNUMBER(Dispersion!$P$10)),'Emissions (start here)'!AF310*2000*453.59/8760/3600*Dispersion!$P$10,0)</f>
        <v>0</v>
      </c>
      <c r="BJ310" s="74">
        <f>IF(AND(ISNUMBER('Emissions (start here)'!AF310),ISNUMBER(Dispersion!$P$11)),'Emissions (start here)'!AF310*2000*453.59/8760/3600*Dispersion!$P$11,0)</f>
        <v>0</v>
      </c>
      <c r="BK310" s="74">
        <f>IF(AND(ISNUMBER('Emissions (start here)'!AG310),ISNUMBER(Dispersion!$Q$8)),'Emissions (start here)'!AG310*453.59/3600*Dispersion!$Q$8,0)</f>
        <v>0</v>
      </c>
      <c r="BL310" s="74">
        <f>IF(AND(ISNUMBER('Emissions (start here)'!AG310),ISNUMBER(Dispersion!$Q$9)),'Emissions (start here)'!AG310*453.59/3600*Dispersion!$Q$9,0)</f>
        <v>0</v>
      </c>
      <c r="BM310" s="74">
        <f>IF(AND(ISNUMBER('Emissions (start here)'!AH310),ISNUMBER(Dispersion!$Q$10)),'Emissions (start here)'!AH310*2000*453.59/8760/3600*Dispersion!$Q$10,0)</f>
        <v>0</v>
      </c>
      <c r="BN310" s="74">
        <f>IF(AND(ISNUMBER('Emissions (start here)'!AH310),ISNUMBER(Dispersion!$Q$11)),'Emissions (start here)'!AH310*2000*453.59/8760/3600*Dispersion!$Q$11,0)</f>
        <v>0</v>
      </c>
      <c r="BO310" s="74">
        <f>IF(AND(ISNUMBER('Emissions (start here)'!AI310),ISNUMBER(Dispersion!$R$8)),'Emissions (start here)'!AI310*453.59/3600*Dispersion!$R$8,0)</f>
        <v>0</v>
      </c>
      <c r="BP310" s="74">
        <f>IF(AND(ISNUMBER('Emissions (start here)'!AI310),ISNUMBER(Dispersion!$R$9)),'Emissions (start here)'!AI310*453.59/3600*Dispersion!$R$9,0)</f>
        <v>0</v>
      </c>
      <c r="BQ310" s="74">
        <f>IF(AND(ISNUMBER('Emissions (start here)'!AJ310),ISNUMBER(Dispersion!$R$10)),'Emissions (start here)'!AJ310*2000*453.59/8760/3600*Dispersion!$R$10,0)</f>
        <v>0</v>
      </c>
      <c r="BR310" s="74">
        <f>IF(AND(ISNUMBER('Emissions (start here)'!AJ310),ISNUMBER(Dispersion!$R$11)),'Emissions (start here)'!AJ310*2000*453.59/8760/3600*Dispersion!$R$11,0)</f>
        <v>0</v>
      </c>
      <c r="BS310" s="74">
        <f>IF(AND(ISNUMBER('Emissions (start here)'!AK310),ISNUMBER(Dispersion!$S$8)),'Emissions (start here)'!AK310*453.59/3600*Dispersion!$S$8,0)</f>
        <v>0</v>
      </c>
      <c r="BT310" s="74">
        <f>IF(AND(ISNUMBER('Emissions (start here)'!AK310),ISNUMBER(Dispersion!$S$9)),'Emissions (start here)'!AK310*453.59/3600*Dispersion!$S$9,0)</f>
        <v>0</v>
      </c>
      <c r="BU310" s="74">
        <f>IF(AND(ISNUMBER('Emissions (start here)'!AL310),ISNUMBER(Dispersion!$S$10)),'Emissions (start here)'!AL310*2000*453.59/8760/3600*Dispersion!$S$10,0)</f>
        <v>0</v>
      </c>
      <c r="BV310" s="74">
        <f>IF(AND(ISNUMBER('Emissions (start here)'!AL310),ISNUMBER(Dispersion!$S$11)),'Emissions (start here)'!AL310*2000*453.59/8760/3600*Dispersion!$S$11,0)</f>
        <v>0</v>
      </c>
      <c r="BW310" s="74">
        <f>IF(AND(ISNUMBER('Emissions (start here)'!AM310),ISNUMBER(Dispersion!$T$8)),'Emissions (start here)'!AM310*453.59/3600*Dispersion!$T$8,0)</f>
        <v>0</v>
      </c>
      <c r="BX310" s="74">
        <f>IF(AND(ISNUMBER('Emissions (start here)'!AM310),ISNUMBER(Dispersion!$T$9)),'Emissions (start here)'!AM310*453.59/3600*Dispersion!$T$9,0)</f>
        <v>0</v>
      </c>
      <c r="BY310" s="74">
        <f>IF(AND(ISNUMBER('Emissions (start here)'!AN310),ISNUMBER(Dispersion!$T$10)),'Emissions (start here)'!AN310*2000*453.59/8760/3600*Dispersion!$T$10,0)</f>
        <v>0</v>
      </c>
      <c r="BZ310" s="74">
        <f>IF(AND(ISNUMBER('Emissions (start here)'!AN310),ISNUMBER(Dispersion!$T$11)),'Emissions (start here)'!AN310*2000*453.59/8760/3600*Dispersion!$T$11,0)</f>
        <v>0</v>
      </c>
      <c r="CA310" s="74">
        <f>IF(AND(ISNUMBER('Emissions (start here)'!AO310),ISNUMBER(Dispersion!$U$8)),'Emissions (start here)'!AO310*453.59/3600*Dispersion!$U$8,0)</f>
        <v>0</v>
      </c>
      <c r="CB310" s="74">
        <f>IF(AND(ISNUMBER('Emissions (start here)'!AO310),ISNUMBER(Dispersion!$U$9)),'Emissions (start here)'!AO310*453.59/3600*Dispersion!$U$9,0)</f>
        <v>0</v>
      </c>
      <c r="CC310" s="74">
        <f>IF(AND(ISNUMBER('Emissions (start here)'!AP310),ISNUMBER(Dispersion!$U$10)),'Emissions (start here)'!AP310*2000*453.59/8760/3600*Dispersion!$U$10,0)</f>
        <v>0</v>
      </c>
      <c r="CD310" s="74">
        <f>IF(AND(ISNUMBER('Emissions (start here)'!AP310),ISNUMBER(Dispersion!$U$11)),'Emissions (start here)'!AP310*2000*453.59/8760/3600*Dispersion!$U$11,0)</f>
        <v>0</v>
      </c>
      <c r="CE310" s="74">
        <f>IF(AND(ISNUMBER('Emissions (start here)'!AQ310),ISNUMBER(Dispersion!$V$8)),'Emissions (start here)'!AQ310*453.59/3600*Dispersion!$V$8,0)</f>
        <v>0</v>
      </c>
      <c r="CF310" s="74">
        <f>IF(AND(ISNUMBER('Emissions (start here)'!AQ310),ISNUMBER(Dispersion!$V$9)),'Emissions (start here)'!AQ310*453.59/3600*Dispersion!$V$9,0)</f>
        <v>0</v>
      </c>
      <c r="CG310" s="74">
        <f>IF(AND(ISNUMBER('Emissions (start here)'!AR310),ISNUMBER(Dispersion!$V$10)),'Emissions (start here)'!AR310*2000*453.59/8760/3600*Dispersion!$V$10,0)</f>
        <v>0</v>
      </c>
      <c r="CH310" s="74">
        <f>IF(AND(ISNUMBER('Emissions (start here)'!AR310),ISNUMBER(Dispersion!$V$11)),'Emissions (start here)'!AR310*2000*453.59/8760/3600*Dispersion!$V$11,0)</f>
        <v>0</v>
      </c>
      <c r="CI310" s="74">
        <f>IF(AND(ISNUMBER('Emissions (start here)'!AS310),ISNUMBER(Dispersion!$W$8)),'Emissions (start here)'!AS310*453.59/3600*Dispersion!$W$8,0)</f>
        <v>0</v>
      </c>
      <c r="CJ310" s="74">
        <f>IF(AND(ISNUMBER('Emissions (start here)'!AS310),ISNUMBER(Dispersion!$W$9)),'Emissions (start here)'!AS310*453.59/3600*Dispersion!$W$9,0)</f>
        <v>0</v>
      </c>
      <c r="CK310" s="74">
        <f>IF(AND(ISNUMBER('Emissions (start here)'!AT310),ISNUMBER(Dispersion!$W$10)),'Emissions (start here)'!AT310*2000*453.59/8760/3600*Dispersion!$W$10,0)</f>
        <v>0</v>
      </c>
      <c r="CL310" s="74">
        <f>IF(AND(ISNUMBER('Emissions (start here)'!AT310),ISNUMBER(Dispersion!$W$11)),'Emissions (start here)'!AT310*2000*453.59/8760/3600*Dispersion!$W$11,0)</f>
        <v>0</v>
      </c>
      <c r="CM310" s="74">
        <f>IF(AND(ISNUMBER('Emissions (start here)'!AU310),ISNUMBER(Dispersion!$X$8)),'Emissions (start here)'!AU310*453.59/3600*Dispersion!$X$8,0)</f>
        <v>0</v>
      </c>
      <c r="CN310" s="74">
        <f>IF(AND(ISNUMBER('Emissions (start here)'!AU310),ISNUMBER(Dispersion!$X$9)),'Emissions (start here)'!AU310*453.59/3600*Dispersion!$X$9,0)</f>
        <v>0</v>
      </c>
      <c r="CO310" s="74">
        <f>IF(AND(ISNUMBER('Emissions (start here)'!AV310),ISNUMBER(Dispersion!$X$10)),'Emissions (start here)'!AV310*2000*453.59/8760/3600*Dispersion!$X$10,0)</f>
        <v>0</v>
      </c>
      <c r="CP310" s="74">
        <f>IF(AND(ISNUMBER('Emissions (start here)'!AV310),ISNUMBER(Dispersion!$X$11)),'Emissions (start here)'!AV310*2000*453.59/8760/3600*Dispersion!$X$11,0)</f>
        <v>0</v>
      </c>
      <c r="CQ310" s="74">
        <f>IF(AND(ISNUMBER('Emissions (start here)'!AW310),ISNUMBER(Dispersion!$Y$8)),'Emissions (start here)'!AW310*453.59/3600*Dispersion!$Y$8,0)</f>
        <v>0</v>
      </c>
      <c r="CR310" s="74">
        <f>IF(AND(ISNUMBER('Emissions (start here)'!AW310),ISNUMBER(Dispersion!$Y$9)),'Emissions (start here)'!AW310*453.59/3600*Dispersion!$Y$9,0)</f>
        <v>0</v>
      </c>
      <c r="CS310" s="74">
        <f>IF(AND(ISNUMBER('Emissions (start here)'!AX310),ISNUMBER(Dispersion!$Y$10)),'Emissions (start here)'!AX310*2000*453.59/8760/3600*Dispersion!$Y$10,0)</f>
        <v>0</v>
      </c>
      <c r="CT310" s="74">
        <f>IF(AND(ISNUMBER('Emissions (start here)'!AX310),ISNUMBER(Dispersion!$Y$11)),'Emissions (start here)'!AX310*2000*453.59/8760/3600*Dispersion!$Y$11,0)</f>
        <v>0</v>
      </c>
      <c r="CU310" s="74">
        <f>IF(AND(ISNUMBER('Emissions (start here)'!AY310),ISNUMBER(Dispersion!$Z$8)),'Emissions (start here)'!AY310*453.59/3600*Dispersion!$Z$8,0)</f>
        <v>0</v>
      </c>
      <c r="CV310" s="74">
        <f>IF(AND(ISNUMBER('Emissions (start here)'!AY310),ISNUMBER(Dispersion!$Z$9)),'Emissions (start here)'!AY310*453.59/3600*Dispersion!$Z$9,0)</f>
        <v>0</v>
      </c>
      <c r="CW310" s="74">
        <f>IF(AND(ISNUMBER('Emissions (start here)'!AZ310),ISNUMBER(Dispersion!$Z$10)),'Emissions (start here)'!AZ310*2000*453.59/8760/3600*Dispersion!$Z$10,0)</f>
        <v>0</v>
      </c>
      <c r="CX310" s="74">
        <f>IF(AND(ISNUMBER('Emissions (start here)'!AZ310),ISNUMBER(Dispersion!$Z$11)),'Emissions (start here)'!AZ310*2000*453.59/8760/3600*Dispersion!$Z$11,0)</f>
        <v>0</v>
      </c>
      <c r="CY310" s="74">
        <f>IF(AND(ISNUMBER('Emissions (start here)'!BA310),ISNUMBER(Dispersion!$AA$8)),'Emissions (start here)'!BA310*453.59/3600*Dispersion!$AA$8,0)</f>
        <v>0</v>
      </c>
      <c r="CZ310" s="74">
        <f>IF(AND(ISNUMBER('Emissions (start here)'!BA310),ISNUMBER(Dispersion!$AA$9)),'Emissions (start here)'!BA310*453.59/3600*Dispersion!$AA$9,0)</f>
        <v>0</v>
      </c>
      <c r="DA310" s="74">
        <f>IF(AND(ISNUMBER('Emissions (start here)'!BB310),ISNUMBER(Dispersion!$AA$10)),'Emissions (start here)'!BB310*2000*453.59/8760/3600*Dispersion!$AA$10,0)</f>
        <v>0</v>
      </c>
      <c r="DB310" s="74">
        <f>IF(AND(ISNUMBER('Emissions (start here)'!BB310),ISNUMBER(Dispersion!$AA$11)),'Emissions (start here)'!BB310*2000*453.59/8760/3600*Dispersion!$AA$11,0)</f>
        <v>0</v>
      </c>
      <c r="DC310" s="74">
        <f>IF(AND(ISNUMBER('Emissions (start here)'!BC310),ISNUMBER(Dispersion!$AB$8)),'Emissions (start here)'!BC310*453.59/3600*Dispersion!$AB$8,0)</f>
        <v>0</v>
      </c>
      <c r="DD310" s="74">
        <f>IF(AND(ISNUMBER('Emissions (start here)'!BC310),ISNUMBER(Dispersion!$AB$9)),'Emissions (start here)'!BC310*453.59/3600*Dispersion!$AB$9,0)</f>
        <v>0</v>
      </c>
      <c r="DE310" s="74">
        <f>IF(AND(ISNUMBER('Emissions (start here)'!BD310),ISNUMBER(Dispersion!$AB$10)),'Emissions (start here)'!BD310*2000*453.59/8760/3600*Dispersion!$AB$10,0)</f>
        <v>0</v>
      </c>
      <c r="DF310" s="74">
        <f>IF(AND(ISNUMBER('Emissions (start here)'!BD310),ISNUMBER(Dispersion!$AB$11)),'Emissions (start here)'!BD310*2000*453.59/8760/3600*Dispersion!$AB$11,0)</f>
        <v>0</v>
      </c>
      <c r="DG310" s="74">
        <f>IF(AND(ISNUMBER('Emissions (start here)'!BE310),ISNUMBER(Dispersion!$AC$8)),'Emissions (start here)'!BE310*453.59/3600*Dispersion!$AC$8,0)</f>
        <v>0</v>
      </c>
      <c r="DH310" s="74">
        <f>IF(AND(ISNUMBER('Emissions (start here)'!BE310),ISNUMBER(Dispersion!$AC$9)),'Emissions (start here)'!BE310*453.59/3600*Dispersion!$AC$9,0)</f>
        <v>0</v>
      </c>
      <c r="DI310" s="74">
        <f>IF(AND(ISNUMBER('Emissions (start here)'!BF310),ISNUMBER(Dispersion!$AC$10)),'Emissions (start here)'!BF310*2000*453.59/8760/3600*Dispersion!$AC$10,0)</f>
        <v>0</v>
      </c>
      <c r="DJ310" s="74">
        <f>IF(AND(ISNUMBER('Emissions (start here)'!BF310),ISNUMBER(Dispersion!$AC$11)),'Emissions (start here)'!BF310*2000*453.59/8760/3600*Dispersion!$AC$11,0)</f>
        <v>0</v>
      </c>
      <c r="DK310" s="74">
        <f>IF(AND(ISNUMBER('Emissions (start here)'!BG310),ISNUMBER(Dispersion!$AD$8)),'Emissions (start here)'!BG310*453.59/3600*Dispersion!$AD$8,0)</f>
        <v>0</v>
      </c>
      <c r="DL310" s="74">
        <f>IF(AND(ISNUMBER('Emissions (start here)'!BG310),ISNUMBER(Dispersion!$AD$9)),'Emissions (start here)'!BG310*453.59/3600*Dispersion!$AD$9,0)</f>
        <v>0</v>
      </c>
      <c r="DM310" s="74">
        <f>IF(AND(ISNUMBER('Emissions (start here)'!BH310),ISNUMBER(Dispersion!$AD$10)),'Emissions (start here)'!BH310*2000*453.59/8760/3600*Dispersion!$AD$10,0)</f>
        <v>0</v>
      </c>
      <c r="DN310" s="74">
        <f>IF(AND(ISNUMBER('Emissions (start here)'!BH310),ISNUMBER(Dispersion!$AD$11)),'Emissions (start here)'!BH310*2000*453.59/8760/3600*Dispersion!$AD$11,0)</f>
        <v>0</v>
      </c>
      <c r="DO310" s="74">
        <f>IF(AND(ISNUMBER('Emissions (start here)'!BI310),ISNUMBER(Dispersion!$AE$8)),'Emissions (start here)'!BI310*453.59/3600*Dispersion!$AE$8,0)</f>
        <v>0</v>
      </c>
      <c r="DP310" s="74">
        <f>IF(AND(ISNUMBER('Emissions (start here)'!BI310),ISNUMBER(Dispersion!$AE$9)),'Emissions (start here)'!BI310*453.59/3600*Dispersion!$AE$9,0)</f>
        <v>0</v>
      </c>
      <c r="DQ310" s="74">
        <f>IF(AND(ISNUMBER('Emissions (start here)'!BJ310),ISNUMBER(Dispersion!$AE$10)),'Emissions (start here)'!BJ310*2000*453.59/8760/3600*Dispersion!$AE$10,0)</f>
        <v>0</v>
      </c>
      <c r="DR310" s="74">
        <f>IF(AND(ISNUMBER('Emissions (start here)'!BJ310),ISNUMBER(Dispersion!$AE$11)),'Emissions (start here)'!BJ310*2000*453.59/8760/3600*Dispersion!$AE$11,0)</f>
        <v>0</v>
      </c>
      <c r="DS310" s="74">
        <f>IF(AND(ISNUMBER('Emissions (start here)'!BK310),ISNUMBER(Dispersion!$AF$8)),'Emissions (start here)'!BK310*453.59/3600*Dispersion!$AF$8,0)</f>
        <v>0</v>
      </c>
      <c r="DT310" s="74">
        <f>IF(AND(ISNUMBER('Emissions (start here)'!BK310),ISNUMBER(Dispersion!$AF$9)),'Emissions (start here)'!BK310*453.59/3600*Dispersion!$AF$9,0)</f>
        <v>0</v>
      </c>
      <c r="DU310" s="74">
        <f>IF(AND(ISNUMBER('Emissions (start here)'!BL310),ISNUMBER(Dispersion!$AF$10)),'Emissions (start here)'!BL310*2000*453.59/8760/3600*Dispersion!$AF$10,0)</f>
        <v>0</v>
      </c>
      <c r="DV310" s="74">
        <f>IF(AND(ISNUMBER('Emissions (start here)'!BL310),ISNUMBER(Dispersion!$AF$11)),'Emissions (start here)'!BL310*2000*453.59/8760/3600*Dispersion!$AF$11,0)</f>
        <v>0</v>
      </c>
      <c r="DW310" s="74">
        <f>IF(AND(ISNUMBER('Emissions (start here)'!BM310),ISNUMBER(Dispersion!$AG$8)),'Emissions (start here)'!BM310*453.59/3600*Dispersion!$AG$8,0)</f>
        <v>0</v>
      </c>
      <c r="DX310" s="74">
        <f>IF(AND(ISNUMBER('Emissions (start here)'!BM310),ISNUMBER(Dispersion!$AG$9)),'Emissions (start here)'!BM310*453.59/3600*Dispersion!$AG$9,0)</f>
        <v>0</v>
      </c>
      <c r="DY310" s="74">
        <f>IF(AND(ISNUMBER('Emissions (start here)'!BN310),ISNUMBER(Dispersion!$AG$10)),'Emissions (start here)'!BN310*2000*453.59/8760/3600*Dispersion!$AG$10,0)</f>
        <v>0</v>
      </c>
      <c r="DZ310" s="74">
        <f>IF(AND(ISNUMBER('Emissions (start here)'!BN310),ISNUMBER(Dispersion!$AG$11)),'Emissions (start here)'!BN310*2000*453.59/8760/3600*Dispersion!$AG$11,0)</f>
        <v>0</v>
      </c>
      <c r="EA310" s="74">
        <f>IF(AND(ISNUMBER('Emissions (start here)'!BO310),ISNUMBER(Dispersion!$AH$8)),'Emissions (start here)'!BO310*453.59/3600*Dispersion!$AH$8,0)</f>
        <v>0</v>
      </c>
      <c r="EB310" s="74">
        <f>IF(AND(ISNUMBER('Emissions (start here)'!BO310),ISNUMBER(Dispersion!$AH$9)),'Emissions (start here)'!BO310*453.59/3600*Dispersion!$AH$9,0)</f>
        <v>0</v>
      </c>
      <c r="EC310" s="74">
        <f>IF(AND(ISNUMBER('Emissions (start here)'!BP310),ISNUMBER(Dispersion!$AH$10)),'Emissions (start here)'!BP310*2000*453.59/8760/3600*Dispersion!$AH$10,0)</f>
        <v>0</v>
      </c>
      <c r="ED310" s="74">
        <f>IF(AND(ISNUMBER('Emissions (start here)'!BP310),ISNUMBER(Dispersion!$AH$11)),'Emissions (start here)'!BP310*2000*453.59/8760/3600*Dispersion!$AH$11,0)</f>
        <v>0</v>
      </c>
      <c r="EE310" s="74">
        <f>IF(AND(ISNUMBER('Emissions (start here)'!BQ310),ISNUMBER(Dispersion!$AI$8)),'Emissions (start here)'!BQ310*453.59/3600*Dispersion!$AI$8,0)</f>
        <v>0</v>
      </c>
      <c r="EF310" s="74">
        <f>IF(AND(ISNUMBER('Emissions (start here)'!BQ310),ISNUMBER(Dispersion!$AI$9)),'Emissions (start here)'!BQ310*453.59/3600*Dispersion!$AI$9,0)</f>
        <v>0</v>
      </c>
      <c r="EG310" s="74">
        <f>IF(AND(ISNUMBER('Emissions (start here)'!BR310),ISNUMBER(Dispersion!$AI$10)),'Emissions (start here)'!BR310*2000*453.59/8760/3600*Dispersion!$AI$10,0)</f>
        <v>0</v>
      </c>
      <c r="EH310" s="74">
        <f>IF(AND(ISNUMBER('Emissions (start here)'!BR310),ISNUMBER(Dispersion!$AI$11)),'Emissions (start here)'!BR310*2000*453.59/8760/3600*Dispersion!$AI$11,0)</f>
        <v>0</v>
      </c>
      <c r="EI310" s="74">
        <f>IF(AND(ISNUMBER('Emissions (start here)'!BS310),ISNUMBER(Dispersion!$AJ$8)),'Emissions (start here)'!BS310*453.59/3600*Dispersion!$AJ$8,0)</f>
        <v>0</v>
      </c>
      <c r="EJ310" s="74">
        <f>IF(AND(ISNUMBER('Emissions (start here)'!BS310),ISNUMBER(Dispersion!$AJ$9)),'Emissions (start here)'!BS310*453.59/3600*Dispersion!$AJ$9,0)</f>
        <v>0</v>
      </c>
      <c r="EK310" s="74">
        <f>IF(AND(ISNUMBER('Emissions (start here)'!BT310),ISNUMBER(Dispersion!$AJ$10)),'Emissions (start here)'!BT310*2000*453.59/8760/3600*Dispersion!$AJ$10,0)</f>
        <v>0</v>
      </c>
      <c r="EL310" s="74">
        <f>IF(AND(ISNUMBER('Emissions (start here)'!BT310),ISNUMBER(Dispersion!$AJ$11)),'Emissions (start here)'!BT310*2000*453.59/8760/3600*Dispersion!$AJ$11,0)</f>
        <v>0</v>
      </c>
      <c r="EM310" s="74">
        <f>IF(AND(ISNUMBER('Emissions (start here)'!BU310),ISNUMBER(Dispersion!$AK$8)),'Emissions (start here)'!BU310*453.59/3600*Dispersion!$AK$8,0)</f>
        <v>0</v>
      </c>
      <c r="EN310" s="74">
        <f>IF(AND(ISNUMBER('Emissions (start here)'!BU310),ISNUMBER(Dispersion!$AK$9)),'Emissions (start here)'!BU310*453.59/3600*Dispersion!$AK$9,0)</f>
        <v>0</v>
      </c>
      <c r="EO310" s="74">
        <f>IF(AND(ISNUMBER('Emissions (start here)'!BV310),ISNUMBER(Dispersion!$AK$10)),'Emissions (start here)'!BV310*2000*453.59/8760/3600*Dispersion!$AK$10,0)</f>
        <v>0</v>
      </c>
      <c r="EP310" s="74">
        <f>IF(AND(ISNUMBER('Emissions (start here)'!BV310),ISNUMBER(Dispersion!$AK$11)),'Emissions (start here)'!BV310*2000*453.59/8760/3600*Dispersion!$AK$11,0)</f>
        <v>0</v>
      </c>
      <c r="EQ310" s="74">
        <f>IF(AND(ISNUMBER('Emissions (start here)'!BW310),ISNUMBER(Dispersion!$AL$8)),'Emissions (start here)'!BW310*453.59/3600*Dispersion!$AL$8,0)</f>
        <v>0</v>
      </c>
      <c r="ER310" s="74">
        <f>IF(AND(ISNUMBER('Emissions (start here)'!BW310),ISNUMBER(Dispersion!$AL$9)),'Emissions (start here)'!BW310*453.59/3600*Dispersion!$AL$9,0)</f>
        <v>0</v>
      </c>
      <c r="ES310" s="74">
        <f>IF(AND(ISNUMBER('Emissions (start here)'!BX310),ISNUMBER(Dispersion!$AL$10)),'Emissions (start here)'!BX310*2000*453.59/8760/3600*Dispersion!$AL$10,0)</f>
        <v>0</v>
      </c>
      <c r="ET310" s="74">
        <f>IF(AND(ISNUMBER('Emissions (start here)'!BX310),ISNUMBER(Dispersion!$AL$11)),'Emissions (start here)'!BX310*2000*453.59/8760/3600*Dispersion!$AL$11,0)</f>
        <v>0</v>
      </c>
      <c r="EU310" s="74">
        <f>IF(AND(ISNUMBER('Emissions (start here)'!BY310),ISNUMBER(Dispersion!$AM$8)),'Emissions (start here)'!BY310*453.59/3600*Dispersion!$AM$8,0)</f>
        <v>0</v>
      </c>
      <c r="EV310" s="74">
        <f>IF(AND(ISNUMBER('Emissions (start here)'!BY310),ISNUMBER(Dispersion!$AM$9)),'Emissions (start here)'!BY310*453.59/3600*Dispersion!$AM$9,0)</f>
        <v>0</v>
      </c>
      <c r="EW310" s="74">
        <f>IF(AND(ISNUMBER('Emissions (start here)'!BZ310),ISNUMBER(Dispersion!$AM$10)),'Emissions (start here)'!BZ310*2000*453.59/8760/3600*Dispersion!$AM$10,0)</f>
        <v>0</v>
      </c>
      <c r="EX310" s="74">
        <f>IF(AND(ISNUMBER('Emissions (start here)'!BZ310),ISNUMBER(Dispersion!$AM$11)),'Emissions (start here)'!BZ310*2000*453.59/8760/3600*Dispersion!$AM$11,0)</f>
        <v>0</v>
      </c>
      <c r="EY310" s="74">
        <f>IF(AND(ISNUMBER('Emissions (start here)'!CA310),ISNUMBER(Dispersion!$AN$8)),'Emissions (start here)'!CA310*453.59/3600*Dispersion!$AN$8,0)</f>
        <v>0</v>
      </c>
      <c r="EZ310" s="74">
        <f>IF(AND(ISNUMBER('Emissions (start here)'!CA310),ISNUMBER(Dispersion!$AN$9)),'Emissions (start here)'!CA310*453.59/3600*Dispersion!$AN$9,0)</f>
        <v>0</v>
      </c>
      <c r="FA310" s="74">
        <f>IF(AND(ISNUMBER('Emissions (start here)'!CB310),ISNUMBER(Dispersion!$AN$10)),'Emissions (start here)'!CB310*2000*453.59/8760/3600*Dispersion!$AN$10,0)</f>
        <v>0</v>
      </c>
      <c r="FB310" s="74">
        <f>IF(AND(ISNUMBER('Emissions (start here)'!CB310),ISNUMBER(Dispersion!$AN$11)),'Emissions (start here)'!CB310*2000*453.59/8760/3600*Dispersion!$AN$11,0)</f>
        <v>0</v>
      </c>
      <c r="FC310" s="74">
        <f>IF(AND(ISNUMBER('Emissions (start here)'!CC310),ISNUMBER(Dispersion!$AO$8)),'Emissions (start here)'!CC310*453.59/3600*Dispersion!$AO$8,0)</f>
        <v>0</v>
      </c>
      <c r="FD310" s="74">
        <f>IF(AND(ISNUMBER('Emissions (start here)'!CC310),ISNUMBER(Dispersion!$AO$9)),'Emissions (start here)'!CC310*453.59/3600*Dispersion!$AO$9,0)</f>
        <v>0</v>
      </c>
      <c r="FE310" s="74">
        <f>IF(AND(ISNUMBER('Emissions (start here)'!CD310),ISNUMBER(Dispersion!$AO$10)),'Emissions (start here)'!CD310*2000*453.59/8760/3600*Dispersion!$AO$10,0)</f>
        <v>0</v>
      </c>
      <c r="FF310" s="74">
        <f>IF(AND(ISNUMBER('Emissions (start here)'!CD310),ISNUMBER(Dispersion!$AO$11)),'Emissions (start here)'!CD310*2000*453.59/8760/3600*Dispersion!$AO$11,0)</f>
        <v>0</v>
      </c>
      <c r="FG310" s="74">
        <f>IF(AND(ISNUMBER('Emissions (start here)'!CE310),ISNUMBER(Dispersion!$AP$8)),'Emissions (start here)'!CE310*453.59/3600*Dispersion!$AP$8,0)</f>
        <v>0</v>
      </c>
      <c r="FH310" s="74">
        <f>IF(AND(ISNUMBER('Emissions (start here)'!CE310),ISNUMBER(Dispersion!$AP$9)),'Emissions (start here)'!CE310*453.59/3600*Dispersion!$AP$9,0)</f>
        <v>0</v>
      </c>
      <c r="FI310" s="74">
        <f>IF(AND(ISNUMBER('Emissions (start here)'!CF310),ISNUMBER(Dispersion!$AP$10)),'Emissions (start here)'!CF310*2000*453.59/8760/3600*Dispersion!$AP$10,0)</f>
        <v>0</v>
      </c>
      <c r="FJ310" s="74">
        <f>IF(AND(ISNUMBER('Emissions (start here)'!CF310),ISNUMBER(Dispersion!$AP$11)),'Emissions (start here)'!CF310*2000*453.59/8760/3600*Dispersion!$AP$11,0)</f>
        <v>0</v>
      </c>
      <c r="FK310" s="74">
        <f>IF(AND(ISNUMBER('Emissions (start here)'!CG310),ISNUMBER(Dispersion!$AQ$8)),'Emissions (start here)'!CG310*453.59/3600*Dispersion!$AQ$8,0)</f>
        <v>0</v>
      </c>
      <c r="FL310" s="74">
        <f>IF(AND(ISNUMBER('Emissions (start here)'!CG310),ISNUMBER(Dispersion!$AQ$9)),'Emissions (start here)'!CG310*453.59/3600*Dispersion!$AQ$9,0)</f>
        <v>0</v>
      </c>
      <c r="FM310" s="74">
        <f>IF(AND(ISNUMBER('Emissions (start here)'!CH310),ISNUMBER(Dispersion!$AQ$10)),'Emissions (start here)'!CH310*2000*453.59/8760/3600*Dispersion!$AQ$10,0)</f>
        <v>0</v>
      </c>
      <c r="FN310" s="74">
        <f>IF(AND(ISNUMBER('Emissions (start here)'!CH310),ISNUMBER(Dispersion!$AQ$11)),'Emissions (start here)'!CH310*2000*453.59/8760/3600*Dispersion!$AQ$11,0)</f>
        <v>0</v>
      </c>
      <c r="FO310" s="74">
        <f>IF(AND(ISNUMBER('Emissions (start here)'!CI310),ISNUMBER(Dispersion!$AR$8)),'Emissions (start here)'!CI310*453.59/3600*Dispersion!$AR$8,0)</f>
        <v>0</v>
      </c>
      <c r="FP310" s="74">
        <f>IF(AND(ISNUMBER('Emissions (start here)'!CI310),ISNUMBER(Dispersion!$AR$9)),'Emissions (start here)'!CI310*453.59/3600*Dispersion!$AR$9,0)</f>
        <v>0</v>
      </c>
      <c r="FQ310" s="74">
        <f>IF(AND(ISNUMBER('Emissions (start here)'!CJ310),ISNUMBER(Dispersion!$AR$10)),'Emissions (start here)'!CJ310*2000*453.59/8760/3600*Dispersion!$AR$10,0)</f>
        <v>0</v>
      </c>
      <c r="FR310" s="74">
        <f>IF(AND(ISNUMBER('Emissions (start here)'!CJ310),ISNUMBER(Dispersion!$AR$11)),'Emissions (start here)'!CJ310*2000*453.59/8760/3600*Dispersion!$AR$11,0)</f>
        <v>0</v>
      </c>
      <c r="FS310" s="74">
        <f>IF(AND(ISNUMBER('Emissions (start here)'!CK310),ISNUMBER(Dispersion!$AS$8)),'Emissions (start here)'!CK310*453.59/3600*Dispersion!$AS$8,0)</f>
        <v>0</v>
      </c>
      <c r="FT310" s="74">
        <f>IF(AND(ISNUMBER('Emissions (start here)'!CK310),ISNUMBER(Dispersion!$AS$9)),'Emissions (start here)'!CK310*453.59/3600*Dispersion!$AS$9,0)</f>
        <v>0</v>
      </c>
      <c r="FU310" s="74">
        <f>IF(AND(ISNUMBER('Emissions (start here)'!CL310),ISNUMBER(Dispersion!$AS$10)),'Emissions (start here)'!CL310*2000*453.59/8760/3600*Dispersion!$AS$10,0)</f>
        <v>0</v>
      </c>
      <c r="FV310" s="74">
        <f>IF(AND(ISNUMBER('Emissions (start here)'!CL310),ISNUMBER(Dispersion!$AS$11)),'Emissions (start here)'!CL310*2000*453.59/8760/3600*Dispersion!$AS$11,0)</f>
        <v>0</v>
      </c>
      <c r="FW310" s="74">
        <f>IF(AND(ISNUMBER('Emissions (start here)'!CM310),ISNUMBER(Dispersion!$AT$8)),'Emissions (start here)'!CM310*453.59/3600*Dispersion!$AT$8,0)</f>
        <v>0</v>
      </c>
      <c r="FX310" s="74">
        <f>IF(AND(ISNUMBER('Emissions (start here)'!CM310),ISNUMBER(Dispersion!$AT$9)),'Emissions (start here)'!CM310*453.59/3600*Dispersion!$AT$9,0)</f>
        <v>0</v>
      </c>
      <c r="FY310" s="74">
        <f>IF(AND(ISNUMBER('Emissions (start here)'!CN310),ISNUMBER(Dispersion!$AT$10)),'Emissions (start here)'!CN310*2000*453.59/8760/3600*Dispersion!$AT$10,0)</f>
        <v>0</v>
      </c>
      <c r="FZ310" s="74">
        <f>IF(AND(ISNUMBER('Emissions (start here)'!CN310),ISNUMBER(Dispersion!$AT$11)),'Emissions (start here)'!CN310*2000*453.59/8760/3600*Dispersion!$AT$11,0)</f>
        <v>0</v>
      </c>
      <c r="GA310" s="74">
        <f>IF(AND(ISNUMBER('Emissions (start here)'!CO310),ISNUMBER(Dispersion!$AU$8)),'Emissions (start here)'!CO310*453.59/3600*Dispersion!$AU$8,0)</f>
        <v>0</v>
      </c>
      <c r="GB310" s="74">
        <f>IF(AND(ISNUMBER('Emissions (start here)'!CO310),ISNUMBER(Dispersion!$AU$9)),'Emissions (start here)'!CO310*453.59/3600*Dispersion!$AU$9,0)</f>
        <v>0</v>
      </c>
      <c r="GC310" s="74">
        <f>IF(AND(ISNUMBER('Emissions (start here)'!CP310),ISNUMBER(Dispersion!$AU$10)),'Emissions (start here)'!CP310*2000*453.59/8760/3600*Dispersion!$AU$10,0)</f>
        <v>0</v>
      </c>
      <c r="GD310" s="74">
        <f>IF(AND(ISNUMBER('Emissions (start here)'!CP310),ISNUMBER(Dispersion!$AU$11)),'Emissions (start here)'!CP310*2000*453.59/8760/3600*Dispersion!$AU$11,0)</f>
        <v>0</v>
      </c>
      <c r="GE310" s="74">
        <f>IF(AND(ISNUMBER('Emissions (start here)'!CQ310),ISNUMBER(Dispersion!$AV$8)),'Emissions (start here)'!CQ310*453.59/3600*Dispersion!$AV$8,0)</f>
        <v>0</v>
      </c>
      <c r="GF310" s="74">
        <f>IF(AND(ISNUMBER('Emissions (start here)'!CQ310),ISNUMBER(Dispersion!$AV$9)),'Emissions (start here)'!CQ310*453.59/3600*Dispersion!$AV$9,0)</f>
        <v>0</v>
      </c>
      <c r="GG310" s="74">
        <f>IF(AND(ISNUMBER('Emissions (start here)'!CR310),ISNUMBER(Dispersion!$AV$10)),'Emissions (start here)'!CR310*2000*453.59/8760/3600*Dispersion!$AV$10,0)</f>
        <v>0</v>
      </c>
      <c r="GH310" s="74">
        <f>IF(AND(ISNUMBER('Emissions (start here)'!CR310),ISNUMBER(Dispersion!$AV$11)),'Emissions (start here)'!CR310*2000*453.59/8760/3600*Dispersion!$AV$11,0)</f>
        <v>0</v>
      </c>
      <c r="GI310" s="74">
        <f>IF(AND(ISNUMBER('Emissions (start here)'!CS310),ISNUMBER(Dispersion!$AW$8)),'Emissions (start here)'!CS310*453.59/3600*Dispersion!$AW$8,0)</f>
        <v>0</v>
      </c>
      <c r="GJ310" s="74">
        <f>IF(AND(ISNUMBER('Emissions (start here)'!CS310),ISNUMBER(Dispersion!$AW$9)),'Emissions (start here)'!CS310*453.59/3600*Dispersion!$AW$9,0)</f>
        <v>0</v>
      </c>
      <c r="GK310" s="74">
        <f>IF(AND(ISNUMBER('Emissions (start here)'!CT310),ISNUMBER(Dispersion!$AW$10)),'Emissions (start here)'!CT310*2000*453.59/8760/3600*Dispersion!$AW$10,0)</f>
        <v>0</v>
      </c>
      <c r="GL310" s="74">
        <f>IF(AND(ISNUMBER('Emissions (start here)'!CT310),ISNUMBER(Dispersion!$AW$11)),'Emissions (start here)'!CT310*2000*453.59/8760/3600*Dispersion!$AW$11,0)</f>
        <v>0</v>
      </c>
      <c r="GM310" s="74">
        <f>IF(AND(ISNUMBER('Emissions (start here)'!CU310),ISNUMBER(Dispersion!$AX$8)),'Emissions (start here)'!CU310*453.59/3600*Dispersion!$AX$8,0)</f>
        <v>0</v>
      </c>
      <c r="GN310" s="74">
        <f>IF(AND(ISNUMBER('Emissions (start here)'!CU310),ISNUMBER(Dispersion!$AX$9)),'Emissions (start here)'!CU310*453.59/3600*Dispersion!$AX$9,0)</f>
        <v>0</v>
      </c>
      <c r="GO310" s="74">
        <f>IF(AND(ISNUMBER('Emissions (start here)'!CV310),ISNUMBER(Dispersion!$AX$10)),'Emissions (start here)'!CV310*2000*453.59/8760/3600*Dispersion!$AX$10,0)</f>
        <v>0</v>
      </c>
      <c r="GP310" s="74">
        <f>IF(AND(ISNUMBER('Emissions (start here)'!CV310),ISNUMBER(Dispersion!$AX$11)),'Emissions (start here)'!CV310*2000*453.59/8760/3600*Dispersion!$AX$11,0)</f>
        <v>0</v>
      </c>
      <c r="GQ310" s="74">
        <f>IF(AND(ISNUMBER('Emissions (start here)'!CW310),ISNUMBER(Dispersion!$AY$8)),'Emissions (start here)'!CW310*453.59/3600*Dispersion!$AY$8,0)</f>
        <v>0</v>
      </c>
      <c r="GR310" s="74">
        <f>IF(AND(ISNUMBER('Emissions (start here)'!CW310),ISNUMBER(Dispersion!$AY$9)),'Emissions (start here)'!CW310*453.59/3600*Dispersion!$AY$9,0)</f>
        <v>0</v>
      </c>
      <c r="GS310" s="74">
        <f>IF(AND(ISNUMBER('Emissions (start here)'!CX310),ISNUMBER(Dispersion!$AY$10)),'Emissions (start here)'!CX310*2000*453.59/8760/3600*Dispersion!$AY$10,0)</f>
        <v>0</v>
      </c>
      <c r="GT310" s="74">
        <f>IF(AND(ISNUMBER('Emissions (start here)'!CX310),ISNUMBER(Dispersion!$AY$11)),'Emissions (start here)'!CX310*2000*453.59/8760/3600*Dispersion!$AY$11,0)</f>
        <v>0</v>
      </c>
      <c r="GU310" s="74">
        <f>IF(AND(ISNUMBER('Emissions (start here)'!CY310),ISNUMBER(Dispersion!$AZ$8)),'Emissions (start here)'!CY310*453.59/3600*Dispersion!$AZ$8,0)</f>
        <v>0</v>
      </c>
      <c r="GV310" s="74">
        <f>IF(AND(ISNUMBER('Emissions (start here)'!CY310),ISNUMBER(Dispersion!$AZ$9)),'Emissions (start here)'!CY310*453.59/3600*Dispersion!$AZ$9,0)</f>
        <v>0</v>
      </c>
      <c r="GW310" s="74">
        <f>IF(AND(ISNUMBER('Emissions (start here)'!CZ310),ISNUMBER(Dispersion!$AZ$10)),'Emissions (start here)'!CZ310*2000*453.59/8760/3600*Dispersion!$AZ$10,0)</f>
        <v>0</v>
      </c>
      <c r="GX310" s="74">
        <f>IF(AND(ISNUMBER('Emissions (start here)'!CZ310),ISNUMBER(Dispersion!$AZ$11)),'Emissions (start here)'!CZ310*2000*453.59/8760/3600*Dispersion!$AZ$11,0)</f>
        <v>0</v>
      </c>
    </row>
    <row r="311" spans="1:206" x14ac:dyDescent="0.2">
      <c r="A311" s="51" t="str">
        <f>'Tox Values'!C311</f>
        <v>13463-39-3</v>
      </c>
      <c r="B311" s="94" t="str">
        <f>'Tox Values'!D311</f>
        <v xml:space="preserve">Nickel Carbonyl </v>
      </c>
      <c r="C311" s="96">
        <f t="shared" si="17"/>
        <v>0</v>
      </c>
      <c r="D311" s="74">
        <f t="shared" si="18"/>
        <v>0</v>
      </c>
      <c r="E311" s="74">
        <f t="shared" si="19"/>
        <v>0</v>
      </c>
      <c r="F311" s="99">
        <f t="shared" si="20"/>
        <v>0</v>
      </c>
      <c r="G311" s="97">
        <f>IF(AND(ISNUMBER('Emissions (start here)'!E311),ISNUMBER(Dispersion!$C$8)),'Emissions (start here)'!E311*453.59/3600*Dispersion!$C$8,0)</f>
        <v>0</v>
      </c>
      <c r="H311" s="74">
        <f>IF(AND(ISNUMBER('Emissions (start here)'!E311),ISNUMBER(Dispersion!$C$9)),'Emissions (start here)'!E311*453.59/3600*Dispersion!$C$9,0)</f>
        <v>0</v>
      </c>
      <c r="I311" s="74">
        <f>IF(AND(ISNUMBER('Emissions (start here)'!F311),ISNUMBER(Dispersion!$C$10)),'Emissions (start here)'!F311*2000*453.59/8760/3600*Dispersion!$C$10,0)</f>
        <v>0</v>
      </c>
      <c r="J311" s="74">
        <f>IF(AND(ISNUMBER('Emissions (start here)'!F311),ISNUMBER(Dispersion!$C$11)),'Emissions (start here)'!F311*2000*453.59/8760/3600*Dispersion!$C$11,0)</f>
        <v>0</v>
      </c>
      <c r="K311" s="74">
        <f>IF(AND(ISNUMBER('Emissions (start here)'!G311),ISNUMBER(Dispersion!$D$8)),'Emissions (start here)'!G311*453.59/3600*Dispersion!$D$8,0)</f>
        <v>0</v>
      </c>
      <c r="L311" s="74">
        <f>IF(AND(ISNUMBER('Emissions (start here)'!G311),ISNUMBER(Dispersion!$D$9)),'Emissions (start here)'!G311*453.59/3600*Dispersion!$D$9,0)</f>
        <v>0</v>
      </c>
      <c r="M311" s="74">
        <f>IF(AND(ISNUMBER('Emissions (start here)'!H311),ISNUMBER(Dispersion!$D$10)),'Emissions (start here)'!H311*2000*453.59/8760/3600*Dispersion!$D$10,0)</f>
        <v>0</v>
      </c>
      <c r="N311" s="74">
        <f>IF(AND(ISNUMBER('Emissions (start here)'!H311),ISNUMBER(Dispersion!$D$11)),'Emissions (start here)'!H311*2000*453.59/8760/3600*Dispersion!$D$11,0)</f>
        <v>0</v>
      </c>
      <c r="O311" s="74">
        <f>IF(AND(ISNUMBER('Emissions (start here)'!I311),ISNUMBER(Dispersion!$E$8)),'Emissions (start here)'!I311*453.59/3600*Dispersion!$E$8,0)</f>
        <v>0</v>
      </c>
      <c r="P311" s="74">
        <f>IF(AND(ISNUMBER('Emissions (start here)'!I311),ISNUMBER(Dispersion!$E$9)),'Emissions (start here)'!I311*453.59/3600*Dispersion!$E$9,0)</f>
        <v>0</v>
      </c>
      <c r="Q311" s="74">
        <f>IF(AND(ISNUMBER('Emissions (start here)'!J311),ISNUMBER(Dispersion!$E$10)),'Emissions (start here)'!J311*2000*453.59/8760/3600*Dispersion!$E$10,0)</f>
        <v>0</v>
      </c>
      <c r="R311" s="74">
        <f>IF(AND(ISNUMBER('Emissions (start here)'!J311),ISNUMBER(Dispersion!$E$11)),'Emissions (start here)'!J311*2000*453.59/8760/3600*Dispersion!$E$11,0)</f>
        <v>0</v>
      </c>
      <c r="S311" s="74">
        <f>IF(AND(ISNUMBER('Emissions (start here)'!K311),ISNUMBER(Dispersion!$F$8)),'Emissions (start here)'!K311*453.59/3600*Dispersion!$F$8,0)</f>
        <v>0</v>
      </c>
      <c r="T311" s="74">
        <f>IF(AND(ISNUMBER('Emissions (start here)'!K311),ISNUMBER(Dispersion!$F$9)),'Emissions (start here)'!K311*453.59/3600*Dispersion!$F$9,0)</f>
        <v>0</v>
      </c>
      <c r="U311" s="74">
        <f>IF(AND(ISNUMBER('Emissions (start here)'!L311),ISNUMBER(Dispersion!$F$10)),'Emissions (start here)'!L311*2000*453.59/8760/3600*Dispersion!$F$10,0)</f>
        <v>0</v>
      </c>
      <c r="V311" s="74">
        <f>IF(AND(ISNUMBER('Emissions (start here)'!L311),ISNUMBER(Dispersion!$F$11)),'Emissions (start here)'!L311*2000*453.59/8760/3600*Dispersion!$F$11,0)</f>
        <v>0</v>
      </c>
      <c r="W311" s="74">
        <f>IF(AND(ISNUMBER('Emissions (start here)'!M311),ISNUMBER(Dispersion!$G$8)),'Emissions (start here)'!M311*453.59/3600*Dispersion!$G$8,0)</f>
        <v>0</v>
      </c>
      <c r="X311" s="74">
        <f>IF(AND(ISNUMBER('Emissions (start here)'!M311),ISNUMBER(Dispersion!$G$9)),'Emissions (start here)'!M311*453.59/3600*Dispersion!$G$9,0)</f>
        <v>0</v>
      </c>
      <c r="Y311" s="74">
        <f>IF(AND(ISNUMBER('Emissions (start here)'!N311),ISNUMBER(Dispersion!$G$10)),'Emissions (start here)'!N311*2000*453.59/8760/3600*Dispersion!$G$10,0)</f>
        <v>0</v>
      </c>
      <c r="Z311" s="74">
        <f>IF(AND(ISNUMBER('Emissions (start here)'!N311),ISNUMBER(Dispersion!$G$11)),'Emissions (start here)'!N311*2000*453.59/8760/3600*Dispersion!$G$11,0)</f>
        <v>0</v>
      </c>
      <c r="AA311" s="74">
        <f>IF(AND(ISNUMBER('Emissions (start here)'!O311),ISNUMBER(Dispersion!$H$8)),'Emissions (start here)'!O311*453.59/3600*Dispersion!$H$8,0)</f>
        <v>0</v>
      </c>
      <c r="AB311" s="74">
        <f>IF(AND(ISNUMBER('Emissions (start here)'!O311),ISNUMBER(Dispersion!$H$9)),'Emissions (start here)'!O311*453.59/3600*Dispersion!$H$9,0)</f>
        <v>0</v>
      </c>
      <c r="AC311" s="74">
        <f>IF(AND(ISNUMBER('Emissions (start here)'!P311),ISNUMBER(Dispersion!$H$10)),'Emissions (start here)'!P311*2000*453.59/8760/3600*Dispersion!$H$10,0)</f>
        <v>0</v>
      </c>
      <c r="AD311" s="74">
        <f>IF(AND(ISNUMBER('Emissions (start here)'!P311),ISNUMBER(Dispersion!$H$11)),'Emissions (start here)'!P311*2000*453.59/8760/3600*Dispersion!$H$11,0)</f>
        <v>0</v>
      </c>
      <c r="AE311" s="74">
        <f>IF(AND(ISNUMBER('Emissions (start here)'!Q311),ISNUMBER(Dispersion!$I$8)),'Emissions (start here)'!Q311*453.59/3600*Dispersion!$I$8,0)</f>
        <v>0</v>
      </c>
      <c r="AF311" s="74">
        <f>IF(AND(ISNUMBER('Emissions (start here)'!Q311),ISNUMBER(Dispersion!$I$9)),'Emissions (start here)'!Q311*453.59/3600*Dispersion!$I$9,0)</f>
        <v>0</v>
      </c>
      <c r="AG311" s="74">
        <f>IF(AND(ISNUMBER('Emissions (start here)'!R311),ISNUMBER(Dispersion!$I$10)),'Emissions (start here)'!R311*2000*453.59/8760/3600*Dispersion!$I$10,0)</f>
        <v>0</v>
      </c>
      <c r="AH311" s="74">
        <f>IF(AND(ISNUMBER('Emissions (start here)'!R311),ISNUMBER(Dispersion!$I$11)),'Emissions (start here)'!R311*2000*453.59/8760/3600*Dispersion!$I$11,0)</f>
        <v>0</v>
      </c>
      <c r="AI311" s="74">
        <f>IF(AND(ISNUMBER('Emissions (start here)'!S311),ISNUMBER(Dispersion!$J$8)),'Emissions (start here)'!S311*453.59/3600*Dispersion!$J$8,0)</f>
        <v>0</v>
      </c>
      <c r="AJ311" s="74">
        <f>IF(AND(ISNUMBER('Emissions (start here)'!S311),ISNUMBER(Dispersion!$J$9)),'Emissions (start here)'!S311*453.59/3600*Dispersion!$J$9,0)</f>
        <v>0</v>
      </c>
      <c r="AK311" s="74">
        <f>IF(AND(ISNUMBER('Emissions (start here)'!T311),ISNUMBER(Dispersion!$J$10)),'Emissions (start here)'!T311*2000*453.59/8760/3600*Dispersion!$J$10,0)</f>
        <v>0</v>
      </c>
      <c r="AL311" s="74">
        <f>IF(AND(ISNUMBER('Emissions (start here)'!T311),ISNUMBER(Dispersion!$J$11)),'Emissions (start here)'!T311*2000*453.59/8760/3600*Dispersion!$J$11,0)</f>
        <v>0</v>
      </c>
      <c r="AM311" s="74">
        <f>IF(AND(ISNUMBER('Emissions (start here)'!U311),ISNUMBER(Dispersion!$K$8)),'Emissions (start here)'!U311*453.59/3600*Dispersion!$K$8,0)</f>
        <v>0</v>
      </c>
      <c r="AN311" s="74">
        <f>IF(AND(ISNUMBER('Emissions (start here)'!U311),ISNUMBER(Dispersion!$K$9)),'Emissions (start here)'!U311*453.59/3600*Dispersion!$K$9,0)</f>
        <v>0</v>
      </c>
      <c r="AO311" s="74">
        <f>IF(AND(ISNUMBER('Emissions (start here)'!V311),ISNUMBER(Dispersion!$K$10)),'Emissions (start here)'!V311*2000*453.59/8760/3600*Dispersion!$K$10,0)</f>
        <v>0</v>
      </c>
      <c r="AP311" s="74">
        <f>IF(AND(ISNUMBER('Emissions (start here)'!V311),ISNUMBER(Dispersion!$K$11)),'Emissions (start here)'!V311*2000*453.59/8760/3600*Dispersion!$K$11,0)</f>
        <v>0</v>
      </c>
      <c r="AQ311" s="74">
        <f>IF(AND(ISNUMBER('Emissions (start here)'!W311),ISNUMBER(Dispersion!$L$8)),'Emissions (start here)'!W311*453.59/3600*Dispersion!$L$8,0)</f>
        <v>0</v>
      </c>
      <c r="AR311" s="74">
        <f>IF(AND(ISNUMBER('Emissions (start here)'!W311),ISNUMBER(Dispersion!$L$9)),'Emissions (start here)'!W311*453.59/3600*Dispersion!$L$9,0)</f>
        <v>0</v>
      </c>
      <c r="AS311" s="74">
        <f>IF(AND(ISNUMBER('Emissions (start here)'!X311),ISNUMBER(Dispersion!$L$10)),'Emissions (start here)'!X311*2000*453.59/8760/3600*Dispersion!$L$10,0)</f>
        <v>0</v>
      </c>
      <c r="AT311" s="74">
        <f>IF(AND(ISNUMBER('Emissions (start here)'!X311),ISNUMBER(Dispersion!$L$11)),'Emissions (start here)'!X311*2000*453.59/8760/3600*Dispersion!$L$11,0)</f>
        <v>0</v>
      </c>
      <c r="AU311" s="74">
        <f>IF(AND(ISNUMBER('Emissions (start here)'!Y311),ISNUMBER(Dispersion!$M$8)),'Emissions (start here)'!Y311*453.59/3600*Dispersion!$M$8,0)</f>
        <v>0</v>
      </c>
      <c r="AV311" s="74">
        <f>IF(AND(ISNUMBER('Emissions (start here)'!Y311),ISNUMBER(Dispersion!$M$9)),'Emissions (start here)'!Y311*453.59/3600*Dispersion!$M$9,0)</f>
        <v>0</v>
      </c>
      <c r="AW311" s="74">
        <f>IF(AND(ISNUMBER('Emissions (start here)'!Z311),ISNUMBER(Dispersion!$M$10)),'Emissions (start here)'!Z311*2000*453.59/8760/3600*Dispersion!$M$10,0)</f>
        <v>0</v>
      </c>
      <c r="AX311" s="74">
        <f>IF(AND(ISNUMBER('Emissions (start here)'!Z311),ISNUMBER(Dispersion!$M$11)),'Emissions (start here)'!Z311*2000*453.59/8760/3600*Dispersion!$M$11,0)</f>
        <v>0</v>
      </c>
      <c r="AY311" s="74">
        <f>IF(AND(ISNUMBER('Emissions (start here)'!AA311),ISNUMBER(Dispersion!$N$8)),'Emissions (start here)'!AA311*453.59/3600*Dispersion!$N$8,0)</f>
        <v>0</v>
      </c>
      <c r="AZ311" s="74">
        <f>IF(AND(ISNUMBER('Emissions (start here)'!AA311),ISNUMBER(Dispersion!$N$9)),'Emissions (start here)'!AA311*453.59/3600*Dispersion!$N$9,0)</f>
        <v>0</v>
      </c>
      <c r="BA311" s="74">
        <f>IF(AND(ISNUMBER('Emissions (start here)'!AB311),ISNUMBER(Dispersion!$N$10)),'Emissions (start here)'!AB311*2000*453.59/8760/3600*Dispersion!$N$10,0)</f>
        <v>0</v>
      </c>
      <c r="BB311" s="74">
        <f>IF(AND(ISNUMBER('Emissions (start here)'!AB311),ISNUMBER(Dispersion!$N$11)),'Emissions (start here)'!AB311*2000*453.59/8760/3600*Dispersion!$N$11,0)</f>
        <v>0</v>
      </c>
      <c r="BC311" s="74">
        <f>IF(AND(ISNUMBER('Emissions (start here)'!AC311),ISNUMBER(Dispersion!$O$8)),'Emissions (start here)'!AC311*453.59/3600*Dispersion!$O$8,0)</f>
        <v>0</v>
      </c>
      <c r="BD311" s="74">
        <f>IF(AND(ISNUMBER('Emissions (start here)'!AC311),ISNUMBER(Dispersion!$O$9)),'Emissions (start here)'!AC311*453.59/3600*Dispersion!$O$9,0)</f>
        <v>0</v>
      </c>
      <c r="BE311" s="74">
        <f>IF(AND(ISNUMBER('Emissions (start here)'!AD311),ISNUMBER(Dispersion!$O$10)),'Emissions (start here)'!AD311*2000*453.59/8760/3600*Dispersion!$O$10,0)</f>
        <v>0</v>
      </c>
      <c r="BF311" s="74">
        <f>IF(AND(ISNUMBER('Emissions (start here)'!AD311),ISNUMBER(Dispersion!$O$11)),'Emissions (start here)'!AD311*2000*453.59/8760/3600*Dispersion!$O$11,0)</f>
        <v>0</v>
      </c>
      <c r="BG311" s="74">
        <f>IF(AND(ISNUMBER('Emissions (start here)'!AE311),ISNUMBER(Dispersion!$P$8)),'Emissions (start here)'!AE311*453.59/3600*Dispersion!$P$8,0)</f>
        <v>0</v>
      </c>
      <c r="BH311" s="74">
        <f>IF(AND(ISNUMBER('Emissions (start here)'!AE311),ISNUMBER(Dispersion!$P$9)),'Emissions (start here)'!AE311*453.59/3600*Dispersion!$P$9,0)</f>
        <v>0</v>
      </c>
      <c r="BI311" s="74">
        <f>IF(AND(ISNUMBER('Emissions (start here)'!AF311),ISNUMBER(Dispersion!$P$10)),'Emissions (start here)'!AF311*2000*453.59/8760/3600*Dispersion!$P$10,0)</f>
        <v>0</v>
      </c>
      <c r="BJ311" s="74">
        <f>IF(AND(ISNUMBER('Emissions (start here)'!AF311),ISNUMBER(Dispersion!$P$11)),'Emissions (start here)'!AF311*2000*453.59/8760/3600*Dispersion!$P$11,0)</f>
        <v>0</v>
      </c>
      <c r="BK311" s="74">
        <f>IF(AND(ISNUMBER('Emissions (start here)'!AG311),ISNUMBER(Dispersion!$Q$8)),'Emissions (start here)'!AG311*453.59/3600*Dispersion!$Q$8,0)</f>
        <v>0</v>
      </c>
      <c r="BL311" s="74">
        <f>IF(AND(ISNUMBER('Emissions (start here)'!AG311),ISNUMBER(Dispersion!$Q$9)),'Emissions (start here)'!AG311*453.59/3600*Dispersion!$Q$9,0)</f>
        <v>0</v>
      </c>
      <c r="BM311" s="74">
        <f>IF(AND(ISNUMBER('Emissions (start here)'!AH311),ISNUMBER(Dispersion!$Q$10)),'Emissions (start here)'!AH311*2000*453.59/8760/3600*Dispersion!$Q$10,0)</f>
        <v>0</v>
      </c>
      <c r="BN311" s="74">
        <f>IF(AND(ISNUMBER('Emissions (start here)'!AH311),ISNUMBER(Dispersion!$Q$11)),'Emissions (start here)'!AH311*2000*453.59/8760/3600*Dispersion!$Q$11,0)</f>
        <v>0</v>
      </c>
      <c r="BO311" s="74">
        <f>IF(AND(ISNUMBER('Emissions (start here)'!AI311),ISNUMBER(Dispersion!$R$8)),'Emissions (start here)'!AI311*453.59/3600*Dispersion!$R$8,0)</f>
        <v>0</v>
      </c>
      <c r="BP311" s="74">
        <f>IF(AND(ISNUMBER('Emissions (start here)'!AI311),ISNUMBER(Dispersion!$R$9)),'Emissions (start here)'!AI311*453.59/3600*Dispersion!$R$9,0)</f>
        <v>0</v>
      </c>
      <c r="BQ311" s="74">
        <f>IF(AND(ISNUMBER('Emissions (start here)'!AJ311),ISNUMBER(Dispersion!$R$10)),'Emissions (start here)'!AJ311*2000*453.59/8760/3600*Dispersion!$R$10,0)</f>
        <v>0</v>
      </c>
      <c r="BR311" s="74">
        <f>IF(AND(ISNUMBER('Emissions (start here)'!AJ311),ISNUMBER(Dispersion!$R$11)),'Emissions (start here)'!AJ311*2000*453.59/8760/3600*Dispersion!$R$11,0)</f>
        <v>0</v>
      </c>
      <c r="BS311" s="74">
        <f>IF(AND(ISNUMBER('Emissions (start here)'!AK311),ISNUMBER(Dispersion!$S$8)),'Emissions (start here)'!AK311*453.59/3600*Dispersion!$S$8,0)</f>
        <v>0</v>
      </c>
      <c r="BT311" s="74">
        <f>IF(AND(ISNUMBER('Emissions (start here)'!AK311),ISNUMBER(Dispersion!$S$9)),'Emissions (start here)'!AK311*453.59/3600*Dispersion!$S$9,0)</f>
        <v>0</v>
      </c>
      <c r="BU311" s="74">
        <f>IF(AND(ISNUMBER('Emissions (start here)'!AL311),ISNUMBER(Dispersion!$S$10)),'Emissions (start here)'!AL311*2000*453.59/8760/3600*Dispersion!$S$10,0)</f>
        <v>0</v>
      </c>
      <c r="BV311" s="74">
        <f>IF(AND(ISNUMBER('Emissions (start here)'!AL311),ISNUMBER(Dispersion!$S$11)),'Emissions (start here)'!AL311*2000*453.59/8760/3600*Dispersion!$S$11,0)</f>
        <v>0</v>
      </c>
      <c r="BW311" s="74">
        <f>IF(AND(ISNUMBER('Emissions (start here)'!AM311),ISNUMBER(Dispersion!$T$8)),'Emissions (start here)'!AM311*453.59/3600*Dispersion!$T$8,0)</f>
        <v>0</v>
      </c>
      <c r="BX311" s="74">
        <f>IF(AND(ISNUMBER('Emissions (start here)'!AM311),ISNUMBER(Dispersion!$T$9)),'Emissions (start here)'!AM311*453.59/3600*Dispersion!$T$9,0)</f>
        <v>0</v>
      </c>
      <c r="BY311" s="74">
        <f>IF(AND(ISNUMBER('Emissions (start here)'!AN311),ISNUMBER(Dispersion!$T$10)),'Emissions (start here)'!AN311*2000*453.59/8760/3600*Dispersion!$T$10,0)</f>
        <v>0</v>
      </c>
      <c r="BZ311" s="74">
        <f>IF(AND(ISNUMBER('Emissions (start here)'!AN311),ISNUMBER(Dispersion!$T$11)),'Emissions (start here)'!AN311*2000*453.59/8760/3600*Dispersion!$T$11,0)</f>
        <v>0</v>
      </c>
      <c r="CA311" s="74">
        <f>IF(AND(ISNUMBER('Emissions (start here)'!AO311),ISNUMBER(Dispersion!$U$8)),'Emissions (start here)'!AO311*453.59/3600*Dispersion!$U$8,0)</f>
        <v>0</v>
      </c>
      <c r="CB311" s="74">
        <f>IF(AND(ISNUMBER('Emissions (start here)'!AO311),ISNUMBER(Dispersion!$U$9)),'Emissions (start here)'!AO311*453.59/3600*Dispersion!$U$9,0)</f>
        <v>0</v>
      </c>
      <c r="CC311" s="74">
        <f>IF(AND(ISNUMBER('Emissions (start here)'!AP311),ISNUMBER(Dispersion!$U$10)),'Emissions (start here)'!AP311*2000*453.59/8760/3600*Dispersion!$U$10,0)</f>
        <v>0</v>
      </c>
      <c r="CD311" s="74">
        <f>IF(AND(ISNUMBER('Emissions (start here)'!AP311),ISNUMBER(Dispersion!$U$11)),'Emissions (start here)'!AP311*2000*453.59/8760/3600*Dispersion!$U$11,0)</f>
        <v>0</v>
      </c>
      <c r="CE311" s="74">
        <f>IF(AND(ISNUMBER('Emissions (start here)'!AQ311),ISNUMBER(Dispersion!$V$8)),'Emissions (start here)'!AQ311*453.59/3600*Dispersion!$V$8,0)</f>
        <v>0</v>
      </c>
      <c r="CF311" s="74">
        <f>IF(AND(ISNUMBER('Emissions (start here)'!AQ311),ISNUMBER(Dispersion!$V$9)),'Emissions (start here)'!AQ311*453.59/3600*Dispersion!$V$9,0)</f>
        <v>0</v>
      </c>
      <c r="CG311" s="74">
        <f>IF(AND(ISNUMBER('Emissions (start here)'!AR311),ISNUMBER(Dispersion!$V$10)),'Emissions (start here)'!AR311*2000*453.59/8760/3600*Dispersion!$V$10,0)</f>
        <v>0</v>
      </c>
      <c r="CH311" s="74">
        <f>IF(AND(ISNUMBER('Emissions (start here)'!AR311),ISNUMBER(Dispersion!$V$11)),'Emissions (start here)'!AR311*2000*453.59/8760/3600*Dispersion!$V$11,0)</f>
        <v>0</v>
      </c>
      <c r="CI311" s="74">
        <f>IF(AND(ISNUMBER('Emissions (start here)'!AS311),ISNUMBER(Dispersion!$W$8)),'Emissions (start here)'!AS311*453.59/3600*Dispersion!$W$8,0)</f>
        <v>0</v>
      </c>
      <c r="CJ311" s="74">
        <f>IF(AND(ISNUMBER('Emissions (start here)'!AS311),ISNUMBER(Dispersion!$W$9)),'Emissions (start here)'!AS311*453.59/3600*Dispersion!$W$9,0)</f>
        <v>0</v>
      </c>
      <c r="CK311" s="74">
        <f>IF(AND(ISNUMBER('Emissions (start here)'!AT311),ISNUMBER(Dispersion!$W$10)),'Emissions (start here)'!AT311*2000*453.59/8760/3600*Dispersion!$W$10,0)</f>
        <v>0</v>
      </c>
      <c r="CL311" s="74">
        <f>IF(AND(ISNUMBER('Emissions (start here)'!AT311),ISNUMBER(Dispersion!$W$11)),'Emissions (start here)'!AT311*2000*453.59/8760/3600*Dispersion!$W$11,0)</f>
        <v>0</v>
      </c>
      <c r="CM311" s="74">
        <f>IF(AND(ISNUMBER('Emissions (start here)'!AU311),ISNUMBER(Dispersion!$X$8)),'Emissions (start here)'!AU311*453.59/3600*Dispersion!$X$8,0)</f>
        <v>0</v>
      </c>
      <c r="CN311" s="74">
        <f>IF(AND(ISNUMBER('Emissions (start here)'!AU311),ISNUMBER(Dispersion!$X$9)),'Emissions (start here)'!AU311*453.59/3600*Dispersion!$X$9,0)</f>
        <v>0</v>
      </c>
      <c r="CO311" s="74">
        <f>IF(AND(ISNUMBER('Emissions (start here)'!AV311),ISNUMBER(Dispersion!$X$10)),'Emissions (start here)'!AV311*2000*453.59/8760/3600*Dispersion!$X$10,0)</f>
        <v>0</v>
      </c>
      <c r="CP311" s="74">
        <f>IF(AND(ISNUMBER('Emissions (start here)'!AV311),ISNUMBER(Dispersion!$X$11)),'Emissions (start here)'!AV311*2000*453.59/8760/3600*Dispersion!$X$11,0)</f>
        <v>0</v>
      </c>
      <c r="CQ311" s="74">
        <f>IF(AND(ISNUMBER('Emissions (start here)'!AW311),ISNUMBER(Dispersion!$Y$8)),'Emissions (start here)'!AW311*453.59/3600*Dispersion!$Y$8,0)</f>
        <v>0</v>
      </c>
      <c r="CR311" s="74">
        <f>IF(AND(ISNUMBER('Emissions (start here)'!AW311),ISNUMBER(Dispersion!$Y$9)),'Emissions (start here)'!AW311*453.59/3600*Dispersion!$Y$9,0)</f>
        <v>0</v>
      </c>
      <c r="CS311" s="74">
        <f>IF(AND(ISNUMBER('Emissions (start here)'!AX311),ISNUMBER(Dispersion!$Y$10)),'Emissions (start here)'!AX311*2000*453.59/8760/3600*Dispersion!$Y$10,0)</f>
        <v>0</v>
      </c>
      <c r="CT311" s="74">
        <f>IF(AND(ISNUMBER('Emissions (start here)'!AX311),ISNUMBER(Dispersion!$Y$11)),'Emissions (start here)'!AX311*2000*453.59/8760/3600*Dispersion!$Y$11,0)</f>
        <v>0</v>
      </c>
      <c r="CU311" s="74">
        <f>IF(AND(ISNUMBER('Emissions (start here)'!AY311),ISNUMBER(Dispersion!$Z$8)),'Emissions (start here)'!AY311*453.59/3600*Dispersion!$Z$8,0)</f>
        <v>0</v>
      </c>
      <c r="CV311" s="74">
        <f>IF(AND(ISNUMBER('Emissions (start here)'!AY311),ISNUMBER(Dispersion!$Z$9)),'Emissions (start here)'!AY311*453.59/3600*Dispersion!$Z$9,0)</f>
        <v>0</v>
      </c>
      <c r="CW311" s="74">
        <f>IF(AND(ISNUMBER('Emissions (start here)'!AZ311),ISNUMBER(Dispersion!$Z$10)),'Emissions (start here)'!AZ311*2000*453.59/8760/3600*Dispersion!$Z$10,0)</f>
        <v>0</v>
      </c>
      <c r="CX311" s="74">
        <f>IF(AND(ISNUMBER('Emissions (start here)'!AZ311),ISNUMBER(Dispersion!$Z$11)),'Emissions (start here)'!AZ311*2000*453.59/8760/3600*Dispersion!$Z$11,0)</f>
        <v>0</v>
      </c>
      <c r="CY311" s="74">
        <f>IF(AND(ISNUMBER('Emissions (start here)'!BA311),ISNUMBER(Dispersion!$AA$8)),'Emissions (start here)'!BA311*453.59/3600*Dispersion!$AA$8,0)</f>
        <v>0</v>
      </c>
      <c r="CZ311" s="74">
        <f>IF(AND(ISNUMBER('Emissions (start here)'!BA311),ISNUMBER(Dispersion!$AA$9)),'Emissions (start here)'!BA311*453.59/3600*Dispersion!$AA$9,0)</f>
        <v>0</v>
      </c>
      <c r="DA311" s="74">
        <f>IF(AND(ISNUMBER('Emissions (start here)'!BB311),ISNUMBER(Dispersion!$AA$10)),'Emissions (start here)'!BB311*2000*453.59/8760/3600*Dispersion!$AA$10,0)</f>
        <v>0</v>
      </c>
      <c r="DB311" s="74">
        <f>IF(AND(ISNUMBER('Emissions (start here)'!BB311),ISNUMBER(Dispersion!$AA$11)),'Emissions (start here)'!BB311*2000*453.59/8760/3600*Dispersion!$AA$11,0)</f>
        <v>0</v>
      </c>
      <c r="DC311" s="74">
        <f>IF(AND(ISNUMBER('Emissions (start here)'!BC311),ISNUMBER(Dispersion!$AB$8)),'Emissions (start here)'!BC311*453.59/3600*Dispersion!$AB$8,0)</f>
        <v>0</v>
      </c>
      <c r="DD311" s="74">
        <f>IF(AND(ISNUMBER('Emissions (start here)'!BC311),ISNUMBER(Dispersion!$AB$9)),'Emissions (start here)'!BC311*453.59/3600*Dispersion!$AB$9,0)</f>
        <v>0</v>
      </c>
      <c r="DE311" s="74">
        <f>IF(AND(ISNUMBER('Emissions (start here)'!BD311),ISNUMBER(Dispersion!$AB$10)),'Emissions (start here)'!BD311*2000*453.59/8760/3600*Dispersion!$AB$10,0)</f>
        <v>0</v>
      </c>
      <c r="DF311" s="74">
        <f>IF(AND(ISNUMBER('Emissions (start here)'!BD311),ISNUMBER(Dispersion!$AB$11)),'Emissions (start here)'!BD311*2000*453.59/8760/3600*Dispersion!$AB$11,0)</f>
        <v>0</v>
      </c>
      <c r="DG311" s="74">
        <f>IF(AND(ISNUMBER('Emissions (start here)'!BE311),ISNUMBER(Dispersion!$AC$8)),'Emissions (start here)'!BE311*453.59/3600*Dispersion!$AC$8,0)</f>
        <v>0</v>
      </c>
      <c r="DH311" s="74">
        <f>IF(AND(ISNUMBER('Emissions (start here)'!BE311),ISNUMBER(Dispersion!$AC$9)),'Emissions (start here)'!BE311*453.59/3600*Dispersion!$AC$9,0)</f>
        <v>0</v>
      </c>
      <c r="DI311" s="74">
        <f>IF(AND(ISNUMBER('Emissions (start here)'!BF311),ISNUMBER(Dispersion!$AC$10)),'Emissions (start here)'!BF311*2000*453.59/8760/3600*Dispersion!$AC$10,0)</f>
        <v>0</v>
      </c>
      <c r="DJ311" s="74">
        <f>IF(AND(ISNUMBER('Emissions (start here)'!BF311),ISNUMBER(Dispersion!$AC$11)),'Emissions (start here)'!BF311*2000*453.59/8760/3600*Dispersion!$AC$11,0)</f>
        <v>0</v>
      </c>
      <c r="DK311" s="74">
        <f>IF(AND(ISNUMBER('Emissions (start here)'!BG311),ISNUMBER(Dispersion!$AD$8)),'Emissions (start here)'!BG311*453.59/3600*Dispersion!$AD$8,0)</f>
        <v>0</v>
      </c>
      <c r="DL311" s="74">
        <f>IF(AND(ISNUMBER('Emissions (start here)'!BG311),ISNUMBER(Dispersion!$AD$9)),'Emissions (start here)'!BG311*453.59/3600*Dispersion!$AD$9,0)</f>
        <v>0</v>
      </c>
      <c r="DM311" s="74">
        <f>IF(AND(ISNUMBER('Emissions (start here)'!BH311),ISNUMBER(Dispersion!$AD$10)),'Emissions (start here)'!BH311*2000*453.59/8760/3600*Dispersion!$AD$10,0)</f>
        <v>0</v>
      </c>
      <c r="DN311" s="74">
        <f>IF(AND(ISNUMBER('Emissions (start here)'!BH311),ISNUMBER(Dispersion!$AD$11)),'Emissions (start here)'!BH311*2000*453.59/8760/3600*Dispersion!$AD$11,0)</f>
        <v>0</v>
      </c>
      <c r="DO311" s="74">
        <f>IF(AND(ISNUMBER('Emissions (start here)'!BI311),ISNUMBER(Dispersion!$AE$8)),'Emissions (start here)'!BI311*453.59/3600*Dispersion!$AE$8,0)</f>
        <v>0</v>
      </c>
      <c r="DP311" s="74">
        <f>IF(AND(ISNUMBER('Emissions (start here)'!BI311),ISNUMBER(Dispersion!$AE$9)),'Emissions (start here)'!BI311*453.59/3600*Dispersion!$AE$9,0)</f>
        <v>0</v>
      </c>
      <c r="DQ311" s="74">
        <f>IF(AND(ISNUMBER('Emissions (start here)'!BJ311),ISNUMBER(Dispersion!$AE$10)),'Emissions (start here)'!BJ311*2000*453.59/8760/3600*Dispersion!$AE$10,0)</f>
        <v>0</v>
      </c>
      <c r="DR311" s="74">
        <f>IF(AND(ISNUMBER('Emissions (start here)'!BJ311),ISNUMBER(Dispersion!$AE$11)),'Emissions (start here)'!BJ311*2000*453.59/8760/3600*Dispersion!$AE$11,0)</f>
        <v>0</v>
      </c>
      <c r="DS311" s="74">
        <f>IF(AND(ISNUMBER('Emissions (start here)'!BK311),ISNUMBER(Dispersion!$AF$8)),'Emissions (start here)'!BK311*453.59/3600*Dispersion!$AF$8,0)</f>
        <v>0</v>
      </c>
      <c r="DT311" s="74">
        <f>IF(AND(ISNUMBER('Emissions (start here)'!BK311),ISNUMBER(Dispersion!$AF$9)),'Emissions (start here)'!BK311*453.59/3600*Dispersion!$AF$9,0)</f>
        <v>0</v>
      </c>
      <c r="DU311" s="74">
        <f>IF(AND(ISNUMBER('Emissions (start here)'!BL311),ISNUMBER(Dispersion!$AF$10)),'Emissions (start here)'!BL311*2000*453.59/8760/3600*Dispersion!$AF$10,0)</f>
        <v>0</v>
      </c>
      <c r="DV311" s="74">
        <f>IF(AND(ISNUMBER('Emissions (start here)'!BL311),ISNUMBER(Dispersion!$AF$11)),'Emissions (start here)'!BL311*2000*453.59/8760/3600*Dispersion!$AF$11,0)</f>
        <v>0</v>
      </c>
      <c r="DW311" s="74">
        <f>IF(AND(ISNUMBER('Emissions (start here)'!BM311),ISNUMBER(Dispersion!$AG$8)),'Emissions (start here)'!BM311*453.59/3600*Dispersion!$AG$8,0)</f>
        <v>0</v>
      </c>
      <c r="DX311" s="74">
        <f>IF(AND(ISNUMBER('Emissions (start here)'!BM311),ISNUMBER(Dispersion!$AG$9)),'Emissions (start here)'!BM311*453.59/3600*Dispersion!$AG$9,0)</f>
        <v>0</v>
      </c>
      <c r="DY311" s="74">
        <f>IF(AND(ISNUMBER('Emissions (start here)'!BN311),ISNUMBER(Dispersion!$AG$10)),'Emissions (start here)'!BN311*2000*453.59/8760/3600*Dispersion!$AG$10,0)</f>
        <v>0</v>
      </c>
      <c r="DZ311" s="74">
        <f>IF(AND(ISNUMBER('Emissions (start here)'!BN311),ISNUMBER(Dispersion!$AG$11)),'Emissions (start here)'!BN311*2000*453.59/8760/3600*Dispersion!$AG$11,0)</f>
        <v>0</v>
      </c>
      <c r="EA311" s="74">
        <f>IF(AND(ISNUMBER('Emissions (start here)'!BO311),ISNUMBER(Dispersion!$AH$8)),'Emissions (start here)'!BO311*453.59/3600*Dispersion!$AH$8,0)</f>
        <v>0</v>
      </c>
      <c r="EB311" s="74">
        <f>IF(AND(ISNUMBER('Emissions (start here)'!BO311),ISNUMBER(Dispersion!$AH$9)),'Emissions (start here)'!BO311*453.59/3600*Dispersion!$AH$9,0)</f>
        <v>0</v>
      </c>
      <c r="EC311" s="74">
        <f>IF(AND(ISNUMBER('Emissions (start here)'!BP311),ISNUMBER(Dispersion!$AH$10)),'Emissions (start here)'!BP311*2000*453.59/8760/3600*Dispersion!$AH$10,0)</f>
        <v>0</v>
      </c>
      <c r="ED311" s="74">
        <f>IF(AND(ISNUMBER('Emissions (start here)'!BP311),ISNUMBER(Dispersion!$AH$11)),'Emissions (start here)'!BP311*2000*453.59/8760/3600*Dispersion!$AH$11,0)</f>
        <v>0</v>
      </c>
      <c r="EE311" s="74">
        <f>IF(AND(ISNUMBER('Emissions (start here)'!BQ311),ISNUMBER(Dispersion!$AI$8)),'Emissions (start here)'!BQ311*453.59/3600*Dispersion!$AI$8,0)</f>
        <v>0</v>
      </c>
      <c r="EF311" s="74">
        <f>IF(AND(ISNUMBER('Emissions (start here)'!BQ311),ISNUMBER(Dispersion!$AI$9)),'Emissions (start here)'!BQ311*453.59/3600*Dispersion!$AI$9,0)</f>
        <v>0</v>
      </c>
      <c r="EG311" s="74">
        <f>IF(AND(ISNUMBER('Emissions (start here)'!BR311),ISNUMBER(Dispersion!$AI$10)),'Emissions (start here)'!BR311*2000*453.59/8760/3600*Dispersion!$AI$10,0)</f>
        <v>0</v>
      </c>
      <c r="EH311" s="74">
        <f>IF(AND(ISNUMBER('Emissions (start here)'!BR311),ISNUMBER(Dispersion!$AI$11)),'Emissions (start here)'!BR311*2000*453.59/8760/3600*Dispersion!$AI$11,0)</f>
        <v>0</v>
      </c>
      <c r="EI311" s="74">
        <f>IF(AND(ISNUMBER('Emissions (start here)'!BS311),ISNUMBER(Dispersion!$AJ$8)),'Emissions (start here)'!BS311*453.59/3600*Dispersion!$AJ$8,0)</f>
        <v>0</v>
      </c>
      <c r="EJ311" s="74">
        <f>IF(AND(ISNUMBER('Emissions (start here)'!BS311),ISNUMBER(Dispersion!$AJ$9)),'Emissions (start here)'!BS311*453.59/3600*Dispersion!$AJ$9,0)</f>
        <v>0</v>
      </c>
      <c r="EK311" s="74">
        <f>IF(AND(ISNUMBER('Emissions (start here)'!BT311),ISNUMBER(Dispersion!$AJ$10)),'Emissions (start here)'!BT311*2000*453.59/8760/3600*Dispersion!$AJ$10,0)</f>
        <v>0</v>
      </c>
      <c r="EL311" s="74">
        <f>IF(AND(ISNUMBER('Emissions (start here)'!BT311),ISNUMBER(Dispersion!$AJ$11)),'Emissions (start here)'!BT311*2000*453.59/8760/3600*Dispersion!$AJ$11,0)</f>
        <v>0</v>
      </c>
      <c r="EM311" s="74">
        <f>IF(AND(ISNUMBER('Emissions (start here)'!BU311),ISNUMBER(Dispersion!$AK$8)),'Emissions (start here)'!BU311*453.59/3600*Dispersion!$AK$8,0)</f>
        <v>0</v>
      </c>
      <c r="EN311" s="74">
        <f>IF(AND(ISNUMBER('Emissions (start here)'!BU311),ISNUMBER(Dispersion!$AK$9)),'Emissions (start here)'!BU311*453.59/3600*Dispersion!$AK$9,0)</f>
        <v>0</v>
      </c>
      <c r="EO311" s="74">
        <f>IF(AND(ISNUMBER('Emissions (start here)'!BV311),ISNUMBER(Dispersion!$AK$10)),'Emissions (start here)'!BV311*2000*453.59/8760/3600*Dispersion!$AK$10,0)</f>
        <v>0</v>
      </c>
      <c r="EP311" s="74">
        <f>IF(AND(ISNUMBER('Emissions (start here)'!BV311),ISNUMBER(Dispersion!$AK$11)),'Emissions (start here)'!BV311*2000*453.59/8760/3600*Dispersion!$AK$11,0)</f>
        <v>0</v>
      </c>
      <c r="EQ311" s="74">
        <f>IF(AND(ISNUMBER('Emissions (start here)'!BW311),ISNUMBER(Dispersion!$AL$8)),'Emissions (start here)'!BW311*453.59/3600*Dispersion!$AL$8,0)</f>
        <v>0</v>
      </c>
      <c r="ER311" s="74">
        <f>IF(AND(ISNUMBER('Emissions (start here)'!BW311),ISNUMBER(Dispersion!$AL$9)),'Emissions (start here)'!BW311*453.59/3600*Dispersion!$AL$9,0)</f>
        <v>0</v>
      </c>
      <c r="ES311" s="74">
        <f>IF(AND(ISNUMBER('Emissions (start here)'!BX311),ISNUMBER(Dispersion!$AL$10)),'Emissions (start here)'!BX311*2000*453.59/8760/3600*Dispersion!$AL$10,0)</f>
        <v>0</v>
      </c>
      <c r="ET311" s="74">
        <f>IF(AND(ISNUMBER('Emissions (start here)'!BX311),ISNUMBER(Dispersion!$AL$11)),'Emissions (start here)'!BX311*2000*453.59/8760/3600*Dispersion!$AL$11,0)</f>
        <v>0</v>
      </c>
      <c r="EU311" s="74">
        <f>IF(AND(ISNUMBER('Emissions (start here)'!BY311),ISNUMBER(Dispersion!$AM$8)),'Emissions (start here)'!BY311*453.59/3600*Dispersion!$AM$8,0)</f>
        <v>0</v>
      </c>
      <c r="EV311" s="74">
        <f>IF(AND(ISNUMBER('Emissions (start here)'!BY311),ISNUMBER(Dispersion!$AM$9)),'Emissions (start here)'!BY311*453.59/3600*Dispersion!$AM$9,0)</f>
        <v>0</v>
      </c>
      <c r="EW311" s="74">
        <f>IF(AND(ISNUMBER('Emissions (start here)'!BZ311),ISNUMBER(Dispersion!$AM$10)),'Emissions (start here)'!BZ311*2000*453.59/8760/3600*Dispersion!$AM$10,0)</f>
        <v>0</v>
      </c>
      <c r="EX311" s="74">
        <f>IF(AND(ISNUMBER('Emissions (start here)'!BZ311),ISNUMBER(Dispersion!$AM$11)),'Emissions (start here)'!BZ311*2000*453.59/8760/3600*Dispersion!$AM$11,0)</f>
        <v>0</v>
      </c>
      <c r="EY311" s="74">
        <f>IF(AND(ISNUMBER('Emissions (start here)'!CA311),ISNUMBER(Dispersion!$AN$8)),'Emissions (start here)'!CA311*453.59/3600*Dispersion!$AN$8,0)</f>
        <v>0</v>
      </c>
      <c r="EZ311" s="74">
        <f>IF(AND(ISNUMBER('Emissions (start here)'!CA311),ISNUMBER(Dispersion!$AN$9)),'Emissions (start here)'!CA311*453.59/3600*Dispersion!$AN$9,0)</f>
        <v>0</v>
      </c>
      <c r="FA311" s="74">
        <f>IF(AND(ISNUMBER('Emissions (start here)'!CB311),ISNUMBER(Dispersion!$AN$10)),'Emissions (start here)'!CB311*2000*453.59/8760/3600*Dispersion!$AN$10,0)</f>
        <v>0</v>
      </c>
      <c r="FB311" s="74">
        <f>IF(AND(ISNUMBER('Emissions (start here)'!CB311),ISNUMBER(Dispersion!$AN$11)),'Emissions (start here)'!CB311*2000*453.59/8760/3600*Dispersion!$AN$11,0)</f>
        <v>0</v>
      </c>
      <c r="FC311" s="74">
        <f>IF(AND(ISNUMBER('Emissions (start here)'!CC311),ISNUMBER(Dispersion!$AO$8)),'Emissions (start here)'!CC311*453.59/3600*Dispersion!$AO$8,0)</f>
        <v>0</v>
      </c>
      <c r="FD311" s="74">
        <f>IF(AND(ISNUMBER('Emissions (start here)'!CC311),ISNUMBER(Dispersion!$AO$9)),'Emissions (start here)'!CC311*453.59/3600*Dispersion!$AO$9,0)</f>
        <v>0</v>
      </c>
      <c r="FE311" s="74">
        <f>IF(AND(ISNUMBER('Emissions (start here)'!CD311),ISNUMBER(Dispersion!$AO$10)),'Emissions (start here)'!CD311*2000*453.59/8760/3600*Dispersion!$AO$10,0)</f>
        <v>0</v>
      </c>
      <c r="FF311" s="74">
        <f>IF(AND(ISNUMBER('Emissions (start here)'!CD311),ISNUMBER(Dispersion!$AO$11)),'Emissions (start here)'!CD311*2000*453.59/8760/3600*Dispersion!$AO$11,0)</f>
        <v>0</v>
      </c>
      <c r="FG311" s="74">
        <f>IF(AND(ISNUMBER('Emissions (start here)'!CE311),ISNUMBER(Dispersion!$AP$8)),'Emissions (start here)'!CE311*453.59/3600*Dispersion!$AP$8,0)</f>
        <v>0</v>
      </c>
      <c r="FH311" s="74">
        <f>IF(AND(ISNUMBER('Emissions (start here)'!CE311),ISNUMBER(Dispersion!$AP$9)),'Emissions (start here)'!CE311*453.59/3600*Dispersion!$AP$9,0)</f>
        <v>0</v>
      </c>
      <c r="FI311" s="74">
        <f>IF(AND(ISNUMBER('Emissions (start here)'!CF311),ISNUMBER(Dispersion!$AP$10)),'Emissions (start here)'!CF311*2000*453.59/8760/3600*Dispersion!$AP$10,0)</f>
        <v>0</v>
      </c>
      <c r="FJ311" s="74">
        <f>IF(AND(ISNUMBER('Emissions (start here)'!CF311),ISNUMBER(Dispersion!$AP$11)),'Emissions (start here)'!CF311*2000*453.59/8760/3600*Dispersion!$AP$11,0)</f>
        <v>0</v>
      </c>
      <c r="FK311" s="74">
        <f>IF(AND(ISNUMBER('Emissions (start here)'!CG311),ISNUMBER(Dispersion!$AQ$8)),'Emissions (start here)'!CG311*453.59/3600*Dispersion!$AQ$8,0)</f>
        <v>0</v>
      </c>
      <c r="FL311" s="74">
        <f>IF(AND(ISNUMBER('Emissions (start here)'!CG311),ISNUMBER(Dispersion!$AQ$9)),'Emissions (start here)'!CG311*453.59/3600*Dispersion!$AQ$9,0)</f>
        <v>0</v>
      </c>
      <c r="FM311" s="74">
        <f>IF(AND(ISNUMBER('Emissions (start here)'!CH311),ISNUMBER(Dispersion!$AQ$10)),'Emissions (start here)'!CH311*2000*453.59/8760/3600*Dispersion!$AQ$10,0)</f>
        <v>0</v>
      </c>
      <c r="FN311" s="74">
        <f>IF(AND(ISNUMBER('Emissions (start here)'!CH311),ISNUMBER(Dispersion!$AQ$11)),'Emissions (start here)'!CH311*2000*453.59/8760/3600*Dispersion!$AQ$11,0)</f>
        <v>0</v>
      </c>
      <c r="FO311" s="74">
        <f>IF(AND(ISNUMBER('Emissions (start here)'!CI311),ISNUMBER(Dispersion!$AR$8)),'Emissions (start here)'!CI311*453.59/3600*Dispersion!$AR$8,0)</f>
        <v>0</v>
      </c>
      <c r="FP311" s="74">
        <f>IF(AND(ISNUMBER('Emissions (start here)'!CI311),ISNUMBER(Dispersion!$AR$9)),'Emissions (start here)'!CI311*453.59/3600*Dispersion!$AR$9,0)</f>
        <v>0</v>
      </c>
      <c r="FQ311" s="74">
        <f>IF(AND(ISNUMBER('Emissions (start here)'!CJ311),ISNUMBER(Dispersion!$AR$10)),'Emissions (start here)'!CJ311*2000*453.59/8760/3600*Dispersion!$AR$10,0)</f>
        <v>0</v>
      </c>
      <c r="FR311" s="74">
        <f>IF(AND(ISNUMBER('Emissions (start here)'!CJ311),ISNUMBER(Dispersion!$AR$11)),'Emissions (start here)'!CJ311*2000*453.59/8760/3600*Dispersion!$AR$11,0)</f>
        <v>0</v>
      </c>
      <c r="FS311" s="74">
        <f>IF(AND(ISNUMBER('Emissions (start here)'!CK311),ISNUMBER(Dispersion!$AS$8)),'Emissions (start here)'!CK311*453.59/3600*Dispersion!$AS$8,0)</f>
        <v>0</v>
      </c>
      <c r="FT311" s="74">
        <f>IF(AND(ISNUMBER('Emissions (start here)'!CK311),ISNUMBER(Dispersion!$AS$9)),'Emissions (start here)'!CK311*453.59/3600*Dispersion!$AS$9,0)</f>
        <v>0</v>
      </c>
      <c r="FU311" s="74">
        <f>IF(AND(ISNUMBER('Emissions (start here)'!CL311),ISNUMBER(Dispersion!$AS$10)),'Emissions (start here)'!CL311*2000*453.59/8760/3600*Dispersion!$AS$10,0)</f>
        <v>0</v>
      </c>
      <c r="FV311" s="74">
        <f>IF(AND(ISNUMBER('Emissions (start here)'!CL311),ISNUMBER(Dispersion!$AS$11)),'Emissions (start here)'!CL311*2000*453.59/8760/3600*Dispersion!$AS$11,0)</f>
        <v>0</v>
      </c>
      <c r="FW311" s="74">
        <f>IF(AND(ISNUMBER('Emissions (start here)'!CM311),ISNUMBER(Dispersion!$AT$8)),'Emissions (start here)'!CM311*453.59/3600*Dispersion!$AT$8,0)</f>
        <v>0</v>
      </c>
      <c r="FX311" s="74">
        <f>IF(AND(ISNUMBER('Emissions (start here)'!CM311),ISNUMBER(Dispersion!$AT$9)),'Emissions (start here)'!CM311*453.59/3600*Dispersion!$AT$9,0)</f>
        <v>0</v>
      </c>
      <c r="FY311" s="74">
        <f>IF(AND(ISNUMBER('Emissions (start here)'!CN311),ISNUMBER(Dispersion!$AT$10)),'Emissions (start here)'!CN311*2000*453.59/8760/3600*Dispersion!$AT$10,0)</f>
        <v>0</v>
      </c>
      <c r="FZ311" s="74">
        <f>IF(AND(ISNUMBER('Emissions (start here)'!CN311),ISNUMBER(Dispersion!$AT$11)),'Emissions (start here)'!CN311*2000*453.59/8760/3600*Dispersion!$AT$11,0)</f>
        <v>0</v>
      </c>
      <c r="GA311" s="74">
        <f>IF(AND(ISNUMBER('Emissions (start here)'!CO311),ISNUMBER(Dispersion!$AU$8)),'Emissions (start here)'!CO311*453.59/3600*Dispersion!$AU$8,0)</f>
        <v>0</v>
      </c>
      <c r="GB311" s="74">
        <f>IF(AND(ISNUMBER('Emissions (start here)'!CO311),ISNUMBER(Dispersion!$AU$9)),'Emissions (start here)'!CO311*453.59/3600*Dispersion!$AU$9,0)</f>
        <v>0</v>
      </c>
      <c r="GC311" s="74">
        <f>IF(AND(ISNUMBER('Emissions (start here)'!CP311),ISNUMBER(Dispersion!$AU$10)),'Emissions (start here)'!CP311*2000*453.59/8760/3600*Dispersion!$AU$10,0)</f>
        <v>0</v>
      </c>
      <c r="GD311" s="74">
        <f>IF(AND(ISNUMBER('Emissions (start here)'!CP311),ISNUMBER(Dispersion!$AU$11)),'Emissions (start here)'!CP311*2000*453.59/8760/3600*Dispersion!$AU$11,0)</f>
        <v>0</v>
      </c>
      <c r="GE311" s="74">
        <f>IF(AND(ISNUMBER('Emissions (start here)'!CQ311),ISNUMBER(Dispersion!$AV$8)),'Emissions (start here)'!CQ311*453.59/3600*Dispersion!$AV$8,0)</f>
        <v>0</v>
      </c>
      <c r="GF311" s="74">
        <f>IF(AND(ISNUMBER('Emissions (start here)'!CQ311),ISNUMBER(Dispersion!$AV$9)),'Emissions (start here)'!CQ311*453.59/3600*Dispersion!$AV$9,0)</f>
        <v>0</v>
      </c>
      <c r="GG311" s="74">
        <f>IF(AND(ISNUMBER('Emissions (start here)'!CR311),ISNUMBER(Dispersion!$AV$10)),'Emissions (start here)'!CR311*2000*453.59/8760/3600*Dispersion!$AV$10,0)</f>
        <v>0</v>
      </c>
      <c r="GH311" s="74">
        <f>IF(AND(ISNUMBER('Emissions (start here)'!CR311),ISNUMBER(Dispersion!$AV$11)),'Emissions (start here)'!CR311*2000*453.59/8760/3600*Dispersion!$AV$11,0)</f>
        <v>0</v>
      </c>
      <c r="GI311" s="74">
        <f>IF(AND(ISNUMBER('Emissions (start here)'!CS311),ISNUMBER(Dispersion!$AW$8)),'Emissions (start here)'!CS311*453.59/3600*Dispersion!$AW$8,0)</f>
        <v>0</v>
      </c>
      <c r="GJ311" s="74">
        <f>IF(AND(ISNUMBER('Emissions (start here)'!CS311),ISNUMBER(Dispersion!$AW$9)),'Emissions (start here)'!CS311*453.59/3600*Dispersion!$AW$9,0)</f>
        <v>0</v>
      </c>
      <c r="GK311" s="74">
        <f>IF(AND(ISNUMBER('Emissions (start here)'!CT311),ISNUMBER(Dispersion!$AW$10)),'Emissions (start here)'!CT311*2000*453.59/8760/3600*Dispersion!$AW$10,0)</f>
        <v>0</v>
      </c>
      <c r="GL311" s="74">
        <f>IF(AND(ISNUMBER('Emissions (start here)'!CT311),ISNUMBER(Dispersion!$AW$11)),'Emissions (start here)'!CT311*2000*453.59/8760/3600*Dispersion!$AW$11,0)</f>
        <v>0</v>
      </c>
      <c r="GM311" s="74">
        <f>IF(AND(ISNUMBER('Emissions (start here)'!CU311),ISNUMBER(Dispersion!$AX$8)),'Emissions (start here)'!CU311*453.59/3600*Dispersion!$AX$8,0)</f>
        <v>0</v>
      </c>
      <c r="GN311" s="74">
        <f>IF(AND(ISNUMBER('Emissions (start here)'!CU311),ISNUMBER(Dispersion!$AX$9)),'Emissions (start here)'!CU311*453.59/3600*Dispersion!$AX$9,0)</f>
        <v>0</v>
      </c>
      <c r="GO311" s="74">
        <f>IF(AND(ISNUMBER('Emissions (start here)'!CV311),ISNUMBER(Dispersion!$AX$10)),'Emissions (start here)'!CV311*2000*453.59/8760/3600*Dispersion!$AX$10,0)</f>
        <v>0</v>
      </c>
      <c r="GP311" s="74">
        <f>IF(AND(ISNUMBER('Emissions (start here)'!CV311),ISNUMBER(Dispersion!$AX$11)),'Emissions (start here)'!CV311*2000*453.59/8760/3600*Dispersion!$AX$11,0)</f>
        <v>0</v>
      </c>
      <c r="GQ311" s="74">
        <f>IF(AND(ISNUMBER('Emissions (start here)'!CW311),ISNUMBER(Dispersion!$AY$8)),'Emissions (start here)'!CW311*453.59/3600*Dispersion!$AY$8,0)</f>
        <v>0</v>
      </c>
      <c r="GR311" s="74">
        <f>IF(AND(ISNUMBER('Emissions (start here)'!CW311),ISNUMBER(Dispersion!$AY$9)),'Emissions (start here)'!CW311*453.59/3600*Dispersion!$AY$9,0)</f>
        <v>0</v>
      </c>
      <c r="GS311" s="74">
        <f>IF(AND(ISNUMBER('Emissions (start here)'!CX311),ISNUMBER(Dispersion!$AY$10)),'Emissions (start here)'!CX311*2000*453.59/8760/3600*Dispersion!$AY$10,0)</f>
        <v>0</v>
      </c>
      <c r="GT311" s="74">
        <f>IF(AND(ISNUMBER('Emissions (start here)'!CX311),ISNUMBER(Dispersion!$AY$11)),'Emissions (start here)'!CX311*2000*453.59/8760/3600*Dispersion!$AY$11,0)</f>
        <v>0</v>
      </c>
      <c r="GU311" s="74">
        <f>IF(AND(ISNUMBER('Emissions (start here)'!CY311),ISNUMBER(Dispersion!$AZ$8)),'Emissions (start here)'!CY311*453.59/3600*Dispersion!$AZ$8,0)</f>
        <v>0</v>
      </c>
      <c r="GV311" s="74">
        <f>IF(AND(ISNUMBER('Emissions (start here)'!CY311),ISNUMBER(Dispersion!$AZ$9)),'Emissions (start here)'!CY311*453.59/3600*Dispersion!$AZ$9,0)</f>
        <v>0</v>
      </c>
      <c r="GW311" s="74">
        <f>IF(AND(ISNUMBER('Emissions (start here)'!CZ311),ISNUMBER(Dispersion!$AZ$10)),'Emissions (start here)'!CZ311*2000*453.59/8760/3600*Dispersion!$AZ$10,0)</f>
        <v>0</v>
      </c>
      <c r="GX311" s="74">
        <f>IF(AND(ISNUMBER('Emissions (start here)'!CZ311),ISNUMBER(Dispersion!$AZ$11)),'Emissions (start here)'!CZ311*2000*453.59/8760/3600*Dispersion!$AZ$11,0)</f>
        <v>0</v>
      </c>
    </row>
    <row r="312" spans="1:206" x14ac:dyDescent="0.2">
      <c r="A312" s="51" t="str">
        <f>'Tox Values'!C312</f>
        <v>NICKEL-COMPS</v>
      </c>
      <c r="B312" s="94" t="str">
        <f>'Tox Values'!D312</f>
        <v>Nickel Compounds</v>
      </c>
      <c r="C312" s="96">
        <f t="shared" si="17"/>
        <v>0</v>
      </c>
      <c r="D312" s="74">
        <f t="shared" si="18"/>
        <v>0</v>
      </c>
      <c r="E312" s="74">
        <f t="shared" si="19"/>
        <v>0</v>
      </c>
      <c r="F312" s="99">
        <f t="shared" si="20"/>
        <v>0</v>
      </c>
      <c r="G312" s="97">
        <f>IF(AND(ISNUMBER('Emissions (start here)'!E312),ISNUMBER(Dispersion!$C$8)),'Emissions (start here)'!E312*453.59/3600*Dispersion!$C$8,0)</f>
        <v>0</v>
      </c>
      <c r="H312" s="74">
        <f>IF(AND(ISNUMBER('Emissions (start here)'!E312),ISNUMBER(Dispersion!$C$9)),'Emissions (start here)'!E312*453.59/3600*Dispersion!$C$9,0)</f>
        <v>0</v>
      </c>
      <c r="I312" s="74">
        <f>IF(AND(ISNUMBER('Emissions (start here)'!F312),ISNUMBER(Dispersion!$C$10)),'Emissions (start here)'!F312*2000*453.59/8760/3600*Dispersion!$C$10,0)</f>
        <v>0</v>
      </c>
      <c r="J312" s="74">
        <f>IF(AND(ISNUMBER('Emissions (start here)'!F312),ISNUMBER(Dispersion!$C$11)),'Emissions (start here)'!F312*2000*453.59/8760/3600*Dispersion!$C$11,0)</f>
        <v>0</v>
      </c>
      <c r="K312" s="74">
        <f>IF(AND(ISNUMBER('Emissions (start here)'!G312),ISNUMBER(Dispersion!$D$8)),'Emissions (start here)'!G312*453.59/3600*Dispersion!$D$8,0)</f>
        <v>0</v>
      </c>
      <c r="L312" s="74">
        <f>IF(AND(ISNUMBER('Emissions (start here)'!G312),ISNUMBER(Dispersion!$D$9)),'Emissions (start here)'!G312*453.59/3600*Dispersion!$D$9,0)</f>
        <v>0</v>
      </c>
      <c r="M312" s="74">
        <f>IF(AND(ISNUMBER('Emissions (start here)'!H312),ISNUMBER(Dispersion!$D$10)),'Emissions (start here)'!H312*2000*453.59/8760/3600*Dispersion!$D$10,0)</f>
        <v>0</v>
      </c>
      <c r="N312" s="74">
        <f>IF(AND(ISNUMBER('Emissions (start here)'!H312),ISNUMBER(Dispersion!$D$11)),'Emissions (start here)'!H312*2000*453.59/8760/3600*Dispersion!$D$11,0)</f>
        <v>0</v>
      </c>
      <c r="O312" s="74">
        <f>IF(AND(ISNUMBER('Emissions (start here)'!I312),ISNUMBER(Dispersion!$E$8)),'Emissions (start here)'!I312*453.59/3600*Dispersion!$E$8,0)</f>
        <v>0</v>
      </c>
      <c r="P312" s="74">
        <f>IF(AND(ISNUMBER('Emissions (start here)'!I312),ISNUMBER(Dispersion!$E$9)),'Emissions (start here)'!I312*453.59/3600*Dispersion!$E$9,0)</f>
        <v>0</v>
      </c>
      <c r="Q312" s="74">
        <f>IF(AND(ISNUMBER('Emissions (start here)'!J312),ISNUMBER(Dispersion!$E$10)),'Emissions (start here)'!J312*2000*453.59/8760/3600*Dispersion!$E$10,0)</f>
        <v>0</v>
      </c>
      <c r="R312" s="74">
        <f>IF(AND(ISNUMBER('Emissions (start here)'!J312),ISNUMBER(Dispersion!$E$11)),'Emissions (start here)'!J312*2000*453.59/8760/3600*Dispersion!$E$11,0)</f>
        <v>0</v>
      </c>
      <c r="S312" s="74">
        <f>IF(AND(ISNUMBER('Emissions (start here)'!K312),ISNUMBER(Dispersion!$F$8)),'Emissions (start here)'!K312*453.59/3600*Dispersion!$F$8,0)</f>
        <v>0</v>
      </c>
      <c r="T312" s="74">
        <f>IF(AND(ISNUMBER('Emissions (start here)'!K312),ISNUMBER(Dispersion!$F$9)),'Emissions (start here)'!K312*453.59/3600*Dispersion!$F$9,0)</f>
        <v>0</v>
      </c>
      <c r="U312" s="74">
        <f>IF(AND(ISNUMBER('Emissions (start here)'!L312),ISNUMBER(Dispersion!$F$10)),'Emissions (start here)'!L312*2000*453.59/8760/3600*Dispersion!$F$10,0)</f>
        <v>0</v>
      </c>
      <c r="V312" s="74">
        <f>IF(AND(ISNUMBER('Emissions (start here)'!L312),ISNUMBER(Dispersion!$F$11)),'Emissions (start here)'!L312*2000*453.59/8760/3600*Dispersion!$F$11,0)</f>
        <v>0</v>
      </c>
      <c r="W312" s="74">
        <f>IF(AND(ISNUMBER('Emissions (start here)'!M312),ISNUMBER(Dispersion!$G$8)),'Emissions (start here)'!M312*453.59/3600*Dispersion!$G$8,0)</f>
        <v>0</v>
      </c>
      <c r="X312" s="74">
        <f>IF(AND(ISNUMBER('Emissions (start here)'!M312),ISNUMBER(Dispersion!$G$9)),'Emissions (start here)'!M312*453.59/3600*Dispersion!$G$9,0)</f>
        <v>0</v>
      </c>
      <c r="Y312" s="74">
        <f>IF(AND(ISNUMBER('Emissions (start here)'!N312),ISNUMBER(Dispersion!$G$10)),'Emissions (start here)'!N312*2000*453.59/8760/3600*Dispersion!$G$10,0)</f>
        <v>0</v>
      </c>
      <c r="Z312" s="74">
        <f>IF(AND(ISNUMBER('Emissions (start here)'!N312),ISNUMBER(Dispersion!$G$11)),'Emissions (start here)'!N312*2000*453.59/8760/3600*Dispersion!$G$11,0)</f>
        <v>0</v>
      </c>
      <c r="AA312" s="74">
        <f>IF(AND(ISNUMBER('Emissions (start here)'!O312),ISNUMBER(Dispersion!$H$8)),'Emissions (start here)'!O312*453.59/3600*Dispersion!$H$8,0)</f>
        <v>0</v>
      </c>
      <c r="AB312" s="74">
        <f>IF(AND(ISNUMBER('Emissions (start here)'!O312),ISNUMBER(Dispersion!$H$9)),'Emissions (start here)'!O312*453.59/3600*Dispersion!$H$9,0)</f>
        <v>0</v>
      </c>
      <c r="AC312" s="74">
        <f>IF(AND(ISNUMBER('Emissions (start here)'!P312),ISNUMBER(Dispersion!$H$10)),'Emissions (start here)'!P312*2000*453.59/8760/3600*Dispersion!$H$10,0)</f>
        <v>0</v>
      </c>
      <c r="AD312" s="74">
        <f>IF(AND(ISNUMBER('Emissions (start here)'!P312),ISNUMBER(Dispersion!$H$11)),'Emissions (start here)'!P312*2000*453.59/8760/3600*Dispersion!$H$11,0)</f>
        <v>0</v>
      </c>
      <c r="AE312" s="74">
        <f>IF(AND(ISNUMBER('Emissions (start here)'!Q312),ISNUMBER(Dispersion!$I$8)),'Emissions (start here)'!Q312*453.59/3600*Dispersion!$I$8,0)</f>
        <v>0</v>
      </c>
      <c r="AF312" s="74">
        <f>IF(AND(ISNUMBER('Emissions (start here)'!Q312),ISNUMBER(Dispersion!$I$9)),'Emissions (start here)'!Q312*453.59/3600*Dispersion!$I$9,0)</f>
        <v>0</v>
      </c>
      <c r="AG312" s="74">
        <f>IF(AND(ISNUMBER('Emissions (start here)'!R312),ISNUMBER(Dispersion!$I$10)),'Emissions (start here)'!R312*2000*453.59/8760/3600*Dispersion!$I$10,0)</f>
        <v>0</v>
      </c>
      <c r="AH312" s="74">
        <f>IF(AND(ISNUMBER('Emissions (start here)'!R312),ISNUMBER(Dispersion!$I$11)),'Emissions (start here)'!R312*2000*453.59/8760/3600*Dispersion!$I$11,0)</f>
        <v>0</v>
      </c>
      <c r="AI312" s="74">
        <f>IF(AND(ISNUMBER('Emissions (start here)'!S312),ISNUMBER(Dispersion!$J$8)),'Emissions (start here)'!S312*453.59/3600*Dispersion!$J$8,0)</f>
        <v>0</v>
      </c>
      <c r="AJ312" s="74">
        <f>IF(AND(ISNUMBER('Emissions (start here)'!S312),ISNUMBER(Dispersion!$J$9)),'Emissions (start here)'!S312*453.59/3600*Dispersion!$J$9,0)</f>
        <v>0</v>
      </c>
      <c r="AK312" s="74">
        <f>IF(AND(ISNUMBER('Emissions (start here)'!T312),ISNUMBER(Dispersion!$J$10)),'Emissions (start here)'!T312*2000*453.59/8760/3600*Dispersion!$J$10,0)</f>
        <v>0</v>
      </c>
      <c r="AL312" s="74">
        <f>IF(AND(ISNUMBER('Emissions (start here)'!T312),ISNUMBER(Dispersion!$J$11)),'Emissions (start here)'!T312*2000*453.59/8760/3600*Dispersion!$J$11,0)</f>
        <v>0</v>
      </c>
      <c r="AM312" s="74">
        <f>IF(AND(ISNUMBER('Emissions (start here)'!U312),ISNUMBER(Dispersion!$K$8)),'Emissions (start here)'!U312*453.59/3600*Dispersion!$K$8,0)</f>
        <v>0</v>
      </c>
      <c r="AN312" s="74">
        <f>IF(AND(ISNUMBER('Emissions (start here)'!U312),ISNUMBER(Dispersion!$K$9)),'Emissions (start here)'!U312*453.59/3600*Dispersion!$K$9,0)</f>
        <v>0</v>
      </c>
      <c r="AO312" s="74">
        <f>IF(AND(ISNUMBER('Emissions (start here)'!V312),ISNUMBER(Dispersion!$K$10)),'Emissions (start here)'!V312*2000*453.59/8760/3600*Dispersion!$K$10,0)</f>
        <v>0</v>
      </c>
      <c r="AP312" s="74">
        <f>IF(AND(ISNUMBER('Emissions (start here)'!V312),ISNUMBER(Dispersion!$K$11)),'Emissions (start here)'!V312*2000*453.59/8760/3600*Dispersion!$K$11,0)</f>
        <v>0</v>
      </c>
      <c r="AQ312" s="74">
        <f>IF(AND(ISNUMBER('Emissions (start here)'!W312),ISNUMBER(Dispersion!$L$8)),'Emissions (start here)'!W312*453.59/3600*Dispersion!$L$8,0)</f>
        <v>0</v>
      </c>
      <c r="AR312" s="74">
        <f>IF(AND(ISNUMBER('Emissions (start here)'!W312),ISNUMBER(Dispersion!$L$9)),'Emissions (start here)'!W312*453.59/3600*Dispersion!$L$9,0)</f>
        <v>0</v>
      </c>
      <c r="AS312" s="74">
        <f>IF(AND(ISNUMBER('Emissions (start here)'!X312),ISNUMBER(Dispersion!$L$10)),'Emissions (start here)'!X312*2000*453.59/8760/3600*Dispersion!$L$10,0)</f>
        <v>0</v>
      </c>
      <c r="AT312" s="74">
        <f>IF(AND(ISNUMBER('Emissions (start here)'!X312),ISNUMBER(Dispersion!$L$11)),'Emissions (start here)'!X312*2000*453.59/8760/3600*Dispersion!$L$11,0)</f>
        <v>0</v>
      </c>
      <c r="AU312" s="74">
        <f>IF(AND(ISNUMBER('Emissions (start here)'!Y312),ISNUMBER(Dispersion!$M$8)),'Emissions (start here)'!Y312*453.59/3600*Dispersion!$M$8,0)</f>
        <v>0</v>
      </c>
      <c r="AV312" s="74">
        <f>IF(AND(ISNUMBER('Emissions (start here)'!Y312),ISNUMBER(Dispersion!$M$9)),'Emissions (start here)'!Y312*453.59/3600*Dispersion!$M$9,0)</f>
        <v>0</v>
      </c>
      <c r="AW312" s="74">
        <f>IF(AND(ISNUMBER('Emissions (start here)'!Z312),ISNUMBER(Dispersion!$M$10)),'Emissions (start here)'!Z312*2000*453.59/8760/3600*Dispersion!$M$10,0)</f>
        <v>0</v>
      </c>
      <c r="AX312" s="74">
        <f>IF(AND(ISNUMBER('Emissions (start here)'!Z312),ISNUMBER(Dispersion!$M$11)),'Emissions (start here)'!Z312*2000*453.59/8760/3600*Dispersion!$M$11,0)</f>
        <v>0</v>
      </c>
      <c r="AY312" s="74">
        <f>IF(AND(ISNUMBER('Emissions (start here)'!AA312),ISNUMBER(Dispersion!$N$8)),'Emissions (start here)'!AA312*453.59/3600*Dispersion!$N$8,0)</f>
        <v>0</v>
      </c>
      <c r="AZ312" s="74">
        <f>IF(AND(ISNUMBER('Emissions (start here)'!AA312),ISNUMBER(Dispersion!$N$9)),'Emissions (start here)'!AA312*453.59/3600*Dispersion!$N$9,0)</f>
        <v>0</v>
      </c>
      <c r="BA312" s="74">
        <f>IF(AND(ISNUMBER('Emissions (start here)'!AB312),ISNUMBER(Dispersion!$N$10)),'Emissions (start here)'!AB312*2000*453.59/8760/3600*Dispersion!$N$10,0)</f>
        <v>0</v>
      </c>
      <c r="BB312" s="74">
        <f>IF(AND(ISNUMBER('Emissions (start here)'!AB312),ISNUMBER(Dispersion!$N$11)),'Emissions (start here)'!AB312*2000*453.59/8760/3600*Dispersion!$N$11,0)</f>
        <v>0</v>
      </c>
      <c r="BC312" s="74">
        <f>IF(AND(ISNUMBER('Emissions (start here)'!AC312),ISNUMBER(Dispersion!$O$8)),'Emissions (start here)'!AC312*453.59/3600*Dispersion!$O$8,0)</f>
        <v>0</v>
      </c>
      <c r="BD312" s="74">
        <f>IF(AND(ISNUMBER('Emissions (start here)'!AC312),ISNUMBER(Dispersion!$O$9)),'Emissions (start here)'!AC312*453.59/3600*Dispersion!$O$9,0)</f>
        <v>0</v>
      </c>
      <c r="BE312" s="74">
        <f>IF(AND(ISNUMBER('Emissions (start here)'!AD312),ISNUMBER(Dispersion!$O$10)),'Emissions (start here)'!AD312*2000*453.59/8760/3600*Dispersion!$O$10,0)</f>
        <v>0</v>
      </c>
      <c r="BF312" s="74">
        <f>IF(AND(ISNUMBER('Emissions (start here)'!AD312),ISNUMBER(Dispersion!$O$11)),'Emissions (start here)'!AD312*2000*453.59/8760/3600*Dispersion!$O$11,0)</f>
        <v>0</v>
      </c>
      <c r="BG312" s="74">
        <f>IF(AND(ISNUMBER('Emissions (start here)'!AE312),ISNUMBER(Dispersion!$P$8)),'Emissions (start here)'!AE312*453.59/3600*Dispersion!$P$8,0)</f>
        <v>0</v>
      </c>
      <c r="BH312" s="74">
        <f>IF(AND(ISNUMBER('Emissions (start here)'!AE312),ISNUMBER(Dispersion!$P$9)),'Emissions (start here)'!AE312*453.59/3600*Dispersion!$P$9,0)</f>
        <v>0</v>
      </c>
      <c r="BI312" s="74">
        <f>IF(AND(ISNUMBER('Emissions (start here)'!AF312),ISNUMBER(Dispersion!$P$10)),'Emissions (start here)'!AF312*2000*453.59/8760/3600*Dispersion!$P$10,0)</f>
        <v>0</v>
      </c>
      <c r="BJ312" s="74">
        <f>IF(AND(ISNUMBER('Emissions (start here)'!AF312),ISNUMBER(Dispersion!$P$11)),'Emissions (start here)'!AF312*2000*453.59/8760/3600*Dispersion!$P$11,0)</f>
        <v>0</v>
      </c>
      <c r="BK312" s="74">
        <f>IF(AND(ISNUMBER('Emissions (start here)'!AG312),ISNUMBER(Dispersion!$Q$8)),'Emissions (start here)'!AG312*453.59/3600*Dispersion!$Q$8,0)</f>
        <v>0</v>
      </c>
      <c r="BL312" s="74">
        <f>IF(AND(ISNUMBER('Emissions (start here)'!AG312),ISNUMBER(Dispersion!$Q$9)),'Emissions (start here)'!AG312*453.59/3600*Dispersion!$Q$9,0)</f>
        <v>0</v>
      </c>
      <c r="BM312" s="74">
        <f>IF(AND(ISNUMBER('Emissions (start here)'!AH312),ISNUMBER(Dispersion!$Q$10)),'Emissions (start here)'!AH312*2000*453.59/8760/3600*Dispersion!$Q$10,0)</f>
        <v>0</v>
      </c>
      <c r="BN312" s="74">
        <f>IF(AND(ISNUMBER('Emissions (start here)'!AH312),ISNUMBER(Dispersion!$Q$11)),'Emissions (start here)'!AH312*2000*453.59/8760/3600*Dispersion!$Q$11,0)</f>
        <v>0</v>
      </c>
      <c r="BO312" s="74">
        <f>IF(AND(ISNUMBER('Emissions (start here)'!AI312),ISNUMBER(Dispersion!$R$8)),'Emissions (start here)'!AI312*453.59/3600*Dispersion!$R$8,0)</f>
        <v>0</v>
      </c>
      <c r="BP312" s="74">
        <f>IF(AND(ISNUMBER('Emissions (start here)'!AI312),ISNUMBER(Dispersion!$R$9)),'Emissions (start here)'!AI312*453.59/3600*Dispersion!$R$9,0)</f>
        <v>0</v>
      </c>
      <c r="BQ312" s="74">
        <f>IF(AND(ISNUMBER('Emissions (start here)'!AJ312),ISNUMBER(Dispersion!$R$10)),'Emissions (start here)'!AJ312*2000*453.59/8760/3600*Dispersion!$R$10,0)</f>
        <v>0</v>
      </c>
      <c r="BR312" s="74">
        <f>IF(AND(ISNUMBER('Emissions (start here)'!AJ312),ISNUMBER(Dispersion!$R$11)),'Emissions (start here)'!AJ312*2000*453.59/8760/3600*Dispersion!$R$11,0)</f>
        <v>0</v>
      </c>
      <c r="BS312" s="74">
        <f>IF(AND(ISNUMBER('Emissions (start here)'!AK312),ISNUMBER(Dispersion!$S$8)),'Emissions (start here)'!AK312*453.59/3600*Dispersion!$S$8,0)</f>
        <v>0</v>
      </c>
      <c r="BT312" s="74">
        <f>IF(AND(ISNUMBER('Emissions (start here)'!AK312),ISNUMBER(Dispersion!$S$9)),'Emissions (start here)'!AK312*453.59/3600*Dispersion!$S$9,0)</f>
        <v>0</v>
      </c>
      <c r="BU312" s="74">
        <f>IF(AND(ISNUMBER('Emissions (start here)'!AL312),ISNUMBER(Dispersion!$S$10)),'Emissions (start here)'!AL312*2000*453.59/8760/3600*Dispersion!$S$10,0)</f>
        <v>0</v>
      </c>
      <c r="BV312" s="74">
        <f>IF(AND(ISNUMBER('Emissions (start here)'!AL312),ISNUMBER(Dispersion!$S$11)),'Emissions (start here)'!AL312*2000*453.59/8760/3600*Dispersion!$S$11,0)</f>
        <v>0</v>
      </c>
      <c r="BW312" s="74">
        <f>IF(AND(ISNUMBER('Emissions (start here)'!AM312),ISNUMBER(Dispersion!$T$8)),'Emissions (start here)'!AM312*453.59/3600*Dispersion!$T$8,0)</f>
        <v>0</v>
      </c>
      <c r="BX312" s="74">
        <f>IF(AND(ISNUMBER('Emissions (start here)'!AM312),ISNUMBER(Dispersion!$T$9)),'Emissions (start here)'!AM312*453.59/3600*Dispersion!$T$9,0)</f>
        <v>0</v>
      </c>
      <c r="BY312" s="74">
        <f>IF(AND(ISNUMBER('Emissions (start here)'!AN312),ISNUMBER(Dispersion!$T$10)),'Emissions (start here)'!AN312*2000*453.59/8760/3600*Dispersion!$T$10,0)</f>
        <v>0</v>
      </c>
      <c r="BZ312" s="74">
        <f>IF(AND(ISNUMBER('Emissions (start here)'!AN312),ISNUMBER(Dispersion!$T$11)),'Emissions (start here)'!AN312*2000*453.59/8760/3600*Dispersion!$T$11,0)</f>
        <v>0</v>
      </c>
      <c r="CA312" s="74">
        <f>IF(AND(ISNUMBER('Emissions (start here)'!AO312),ISNUMBER(Dispersion!$U$8)),'Emissions (start here)'!AO312*453.59/3600*Dispersion!$U$8,0)</f>
        <v>0</v>
      </c>
      <c r="CB312" s="74">
        <f>IF(AND(ISNUMBER('Emissions (start here)'!AO312),ISNUMBER(Dispersion!$U$9)),'Emissions (start here)'!AO312*453.59/3600*Dispersion!$U$9,0)</f>
        <v>0</v>
      </c>
      <c r="CC312" s="74">
        <f>IF(AND(ISNUMBER('Emissions (start here)'!AP312),ISNUMBER(Dispersion!$U$10)),'Emissions (start here)'!AP312*2000*453.59/8760/3600*Dispersion!$U$10,0)</f>
        <v>0</v>
      </c>
      <c r="CD312" s="74">
        <f>IF(AND(ISNUMBER('Emissions (start here)'!AP312),ISNUMBER(Dispersion!$U$11)),'Emissions (start here)'!AP312*2000*453.59/8760/3600*Dispersion!$U$11,0)</f>
        <v>0</v>
      </c>
      <c r="CE312" s="74">
        <f>IF(AND(ISNUMBER('Emissions (start here)'!AQ312),ISNUMBER(Dispersion!$V$8)),'Emissions (start here)'!AQ312*453.59/3600*Dispersion!$V$8,0)</f>
        <v>0</v>
      </c>
      <c r="CF312" s="74">
        <f>IF(AND(ISNUMBER('Emissions (start here)'!AQ312),ISNUMBER(Dispersion!$V$9)),'Emissions (start here)'!AQ312*453.59/3600*Dispersion!$V$9,0)</f>
        <v>0</v>
      </c>
      <c r="CG312" s="74">
        <f>IF(AND(ISNUMBER('Emissions (start here)'!AR312),ISNUMBER(Dispersion!$V$10)),'Emissions (start here)'!AR312*2000*453.59/8760/3600*Dispersion!$V$10,0)</f>
        <v>0</v>
      </c>
      <c r="CH312" s="74">
        <f>IF(AND(ISNUMBER('Emissions (start here)'!AR312),ISNUMBER(Dispersion!$V$11)),'Emissions (start here)'!AR312*2000*453.59/8760/3600*Dispersion!$V$11,0)</f>
        <v>0</v>
      </c>
      <c r="CI312" s="74">
        <f>IF(AND(ISNUMBER('Emissions (start here)'!AS312),ISNUMBER(Dispersion!$W$8)),'Emissions (start here)'!AS312*453.59/3600*Dispersion!$W$8,0)</f>
        <v>0</v>
      </c>
      <c r="CJ312" s="74">
        <f>IF(AND(ISNUMBER('Emissions (start here)'!AS312),ISNUMBER(Dispersion!$W$9)),'Emissions (start here)'!AS312*453.59/3600*Dispersion!$W$9,0)</f>
        <v>0</v>
      </c>
      <c r="CK312" s="74">
        <f>IF(AND(ISNUMBER('Emissions (start here)'!AT312),ISNUMBER(Dispersion!$W$10)),'Emissions (start here)'!AT312*2000*453.59/8760/3600*Dispersion!$W$10,0)</f>
        <v>0</v>
      </c>
      <c r="CL312" s="74">
        <f>IF(AND(ISNUMBER('Emissions (start here)'!AT312),ISNUMBER(Dispersion!$W$11)),'Emissions (start here)'!AT312*2000*453.59/8760/3600*Dispersion!$W$11,0)</f>
        <v>0</v>
      </c>
      <c r="CM312" s="74">
        <f>IF(AND(ISNUMBER('Emissions (start here)'!AU312),ISNUMBER(Dispersion!$X$8)),'Emissions (start here)'!AU312*453.59/3600*Dispersion!$X$8,0)</f>
        <v>0</v>
      </c>
      <c r="CN312" s="74">
        <f>IF(AND(ISNUMBER('Emissions (start here)'!AU312),ISNUMBER(Dispersion!$X$9)),'Emissions (start here)'!AU312*453.59/3600*Dispersion!$X$9,0)</f>
        <v>0</v>
      </c>
      <c r="CO312" s="74">
        <f>IF(AND(ISNUMBER('Emissions (start here)'!AV312),ISNUMBER(Dispersion!$X$10)),'Emissions (start here)'!AV312*2000*453.59/8760/3600*Dispersion!$X$10,0)</f>
        <v>0</v>
      </c>
      <c r="CP312" s="74">
        <f>IF(AND(ISNUMBER('Emissions (start here)'!AV312),ISNUMBER(Dispersion!$X$11)),'Emissions (start here)'!AV312*2000*453.59/8760/3600*Dispersion!$X$11,0)</f>
        <v>0</v>
      </c>
      <c r="CQ312" s="74">
        <f>IF(AND(ISNUMBER('Emissions (start here)'!AW312),ISNUMBER(Dispersion!$Y$8)),'Emissions (start here)'!AW312*453.59/3600*Dispersion!$Y$8,0)</f>
        <v>0</v>
      </c>
      <c r="CR312" s="74">
        <f>IF(AND(ISNUMBER('Emissions (start here)'!AW312),ISNUMBER(Dispersion!$Y$9)),'Emissions (start here)'!AW312*453.59/3600*Dispersion!$Y$9,0)</f>
        <v>0</v>
      </c>
      <c r="CS312" s="74">
        <f>IF(AND(ISNUMBER('Emissions (start here)'!AX312),ISNUMBER(Dispersion!$Y$10)),'Emissions (start here)'!AX312*2000*453.59/8760/3600*Dispersion!$Y$10,0)</f>
        <v>0</v>
      </c>
      <c r="CT312" s="74">
        <f>IF(AND(ISNUMBER('Emissions (start here)'!AX312),ISNUMBER(Dispersion!$Y$11)),'Emissions (start here)'!AX312*2000*453.59/8760/3600*Dispersion!$Y$11,0)</f>
        <v>0</v>
      </c>
      <c r="CU312" s="74">
        <f>IF(AND(ISNUMBER('Emissions (start here)'!AY312),ISNUMBER(Dispersion!$Z$8)),'Emissions (start here)'!AY312*453.59/3600*Dispersion!$Z$8,0)</f>
        <v>0</v>
      </c>
      <c r="CV312" s="74">
        <f>IF(AND(ISNUMBER('Emissions (start here)'!AY312),ISNUMBER(Dispersion!$Z$9)),'Emissions (start here)'!AY312*453.59/3600*Dispersion!$Z$9,0)</f>
        <v>0</v>
      </c>
      <c r="CW312" s="74">
        <f>IF(AND(ISNUMBER('Emissions (start here)'!AZ312),ISNUMBER(Dispersion!$Z$10)),'Emissions (start here)'!AZ312*2000*453.59/8760/3600*Dispersion!$Z$10,0)</f>
        <v>0</v>
      </c>
      <c r="CX312" s="74">
        <f>IF(AND(ISNUMBER('Emissions (start here)'!AZ312),ISNUMBER(Dispersion!$Z$11)),'Emissions (start here)'!AZ312*2000*453.59/8760/3600*Dispersion!$Z$11,0)</f>
        <v>0</v>
      </c>
      <c r="CY312" s="74">
        <f>IF(AND(ISNUMBER('Emissions (start here)'!BA312),ISNUMBER(Dispersion!$AA$8)),'Emissions (start here)'!BA312*453.59/3600*Dispersion!$AA$8,0)</f>
        <v>0</v>
      </c>
      <c r="CZ312" s="74">
        <f>IF(AND(ISNUMBER('Emissions (start here)'!BA312),ISNUMBER(Dispersion!$AA$9)),'Emissions (start here)'!BA312*453.59/3600*Dispersion!$AA$9,0)</f>
        <v>0</v>
      </c>
      <c r="DA312" s="74">
        <f>IF(AND(ISNUMBER('Emissions (start here)'!BB312),ISNUMBER(Dispersion!$AA$10)),'Emissions (start here)'!BB312*2000*453.59/8760/3600*Dispersion!$AA$10,0)</f>
        <v>0</v>
      </c>
      <c r="DB312" s="74">
        <f>IF(AND(ISNUMBER('Emissions (start here)'!BB312),ISNUMBER(Dispersion!$AA$11)),'Emissions (start here)'!BB312*2000*453.59/8760/3600*Dispersion!$AA$11,0)</f>
        <v>0</v>
      </c>
      <c r="DC312" s="74">
        <f>IF(AND(ISNUMBER('Emissions (start here)'!BC312),ISNUMBER(Dispersion!$AB$8)),'Emissions (start here)'!BC312*453.59/3600*Dispersion!$AB$8,0)</f>
        <v>0</v>
      </c>
      <c r="DD312" s="74">
        <f>IF(AND(ISNUMBER('Emissions (start here)'!BC312),ISNUMBER(Dispersion!$AB$9)),'Emissions (start here)'!BC312*453.59/3600*Dispersion!$AB$9,0)</f>
        <v>0</v>
      </c>
      <c r="DE312" s="74">
        <f>IF(AND(ISNUMBER('Emissions (start here)'!BD312),ISNUMBER(Dispersion!$AB$10)),'Emissions (start here)'!BD312*2000*453.59/8760/3600*Dispersion!$AB$10,0)</f>
        <v>0</v>
      </c>
      <c r="DF312" s="74">
        <f>IF(AND(ISNUMBER('Emissions (start here)'!BD312),ISNUMBER(Dispersion!$AB$11)),'Emissions (start here)'!BD312*2000*453.59/8760/3600*Dispersion!$AB$11,0)</f>
        <v>0</v>
      </c>
      <c r="DG312" s="74">
        <f>IF(AND(ISNUMBER('Emissions (start here)'!BE312),ISNUMBER(Dispersion!$AC$8)),'Emissions (start here)'!BE312*453.59/3600*Dispersion!$AC$8,0)</f>
        <v>0</v>
      </c>
      <c r="DH312" s="74">
        <f>IF(AND(ISNUMBER('Emissions (start here)'!BE312),ISNUMBER(Dispersion!$AC$9)),'Emissions (start here)'!BE312*453.59/3600*Dispersion!$AC$9,0)</f>
        <v>0</v>
      </c>
      <c r="DI312" s="74">
        <f>IF(AND(ISNUMBER('Emissions (start here)'!BF312),ISNUMBER(Dispersion!$AC$10)),'Emissions (start here)'!BF312*2000*453.59/8760/3600*Dispersion!$AC$10,0)</f>
        <v>0</v>
      </c>
      <c r="DJ312" s="74">
        <f>IF(AND(ISNUMBER('Emissions (start here)'!BF312),ISNUMBER(Dispersion!$AC$11)),'Emissions (start here)'!BF312*2000*453.59/8760/3600*Dispersion!$AC$11,0)</f>
        <v>0</v>
      </c>
      <c r="DK312" s="74">
        <f>IF(AND(ISNUMBER('Emissions (start here)'!BG312),ISNUMBER(Dispersion!$AD$8)),'Emissions (start here)'!BG312*453.59/3600*Dispersion!$AD$8,0)</f>
        <v>0</v>
      </c>
      <c r="DL312" s="74">
        <f>IF(AND(ISNUMBER('Emissions (start here)'!BG312),ISNUMBER(Dispersion!$AD$9)),'Emissions (start here)'!BG312*453.59/3600*Dispersion!$AD$9,0)</f>
        <v>0</v>
      </c>
      <c r="DM312" s="74">
        <f>IF(AND(ISNUMBER('Emissions (start here)'!BH312),ISNUMBER(Dispersion!$AD$10)),'Emissions (start here)'!BH312*2000*453.59/8760/3600*Dispersion!$AD$10,0)</f>
        <v>0</v>
      </c>
      <c r="DN312" s="74">
        <f>IF(AND(ISNUMBER('Emissions (start here)'!BH312),ISNUMBER(Dispersion!$AD$11)),'Emissions (start here)'!BH312*2000*453.59/8760/3600*Dispersion!$AD$11,0)</f>
        <v>0</v>
      </c>
      <c r="DO312" s="74">
        <f>IF(AND(ISNUMBER('Emissions (start here)'!BI312),ISNUMBER(Dispersion!$AE$8)),'Emissions (start here)'!BI312*453.59/3600*Dispersion!$AE$8,0)</f>
        <v>0</v>
      </c>
      <c r="DP312" s="74">
        <f>IF(AND(ISNUMBER('Emissions (start here)'!BI312),ISNUMBER(Dispersion!$AE$9)),'Emissions (start here)'!BI312*453.59/3600*Dispersion!$AE$9,0)</f>
        <v>0</v>
      </c>
      <c r="DQ312" s="74">
        <f>IF(AND(ISNUMBER('Emissions (start here)'!BJ312),ISNUMBER(Dispersion!$AE$10)),'Emissions (start here)'!BJ312*2000*453.59/8760/3600*Dispersion!$AE$10,0)</f>
        <v>0</v>
      </c>
      <c r="DR312" s="74">
        <f>IF(AND(ISNUMBER('Emissions (start here)'!BJ312),ISNUMBER(Dispersion!$AE$11)),'Emissions (start here)'!BJ312*2000*453.59/8760/3600*Dispersion!$AE$11,0)</f>
        <v>0</v>
      </c>
      <c r="DS312" s="74">
        <f>IF(AND(ISNUMBER('Emissions (start here)'!BK312),ISNUMBER(Dispersion!$AF$8)),'Emissions (start here)'!BK312*453.59/3600*Dispersion!$AF$8,0)</f>
        <v>0</v>
      </c>
      <c r="DT312" s="74">
        <f>IF(AND(ISNUMBER('Emissions (start here)'!BK312),ISNUMBER(Dispersion!$AF$9)),'Emissions (start here)'!BK312*453.59/3600*Dispersion!$AF$9,0)</f>
        <v>0</v>
      </c>
      <c r="DU312" s="74">
        <f>IF(AND(ISNUMBER('Emissions (start here)'!BL312),ISNUMBER(Dispersion!$AF$10)),'Emissions (start here)'!BL312*2000*453.59/8760/3600*Dispersion!$AF$10,0)</f>
        <v>0</v>
      </c>
      <c r="DV312" s="74">
        <f>IF(AND(ISNUMBER('Emissions (start here)'!BL312),ISNUMBER(Dispersion!$AF$11)),'Emissions (start here)'!BL312*2000*453.59/8760/3600*Dispersion!$AF$11,0)</f>
        <v>0</v>
      </c>
      <c r="DW312" s="74">
        <f>IF(AND(ISNUMBER('Emissions (start here)'!BM312),ISNUMBER(Dispersion!$AG$8)),'Emissions (start here)'!BM312*453.59/3600*Dispersion!$AG$8,0)</f>
        <v>0</v>
      </c>
      <c r="DX312" s="74">
        <f>IF(AND(ISNUMBER('Emissions (start here)'!BM312),ISNUMBER(Dispersion!$AG$9)),'Emissions (start here)'!BM312*453.59/3600*Dispersion!$AG$9,0)</f>
        <v>0</v>
      </c>
      <c r="DY312" s="74">
        <f>IF(AND(ISNUMBER('Emissions (start here)'!BN312),ISNUMBER(Dispersion!$AG$10)),'Emissions (start here)'!BN312*2000*453.59/8760/3600*Dispersion!$AG$10,0)</f>
        <v>0</v>
      </c>
      <c r="DZ312" s="74">
        <f>IF(AND(ISNUMBER('Emissions (start here)'!BN312),ISNUMBER(Dispersion!$AG$11)),'Emissions (start here)'!BN312*2000*453.59/8760/3600*Dispersion!$AG$11,0)</f>
        <v>0</v>
      </c>
      <c r="EA312" s="74">
        <f>IF(AND(ISNUMBER('Emissions (start here)'!BO312),ISNUMBER(Dispersion!$AH$8)),'Emissions (start here)'!BO312*453.59/3600*Dispersion!$AH$8,0)</f>
        <v>0</v>
      </c>
      <c r="EB312" s="74">
        <f>IF(AND(ISNUMBER('Emissions (start here)'!BO312),ISNUMBER(Dispersion!$AH$9)),'Emissions (start here)'!BO312*453.59/3600*Dispersion!$AH$9,0)</f>
        <v>0</v>
      </c>
      <c r="EC312" s="74">
        <f>IF(AND(ISNUMBER('Emissions (start here)'!BP312),ISNUMBER(Dispersion!$AH$10)),'Emissions (start here)'!BP312*2000*453.59/8760/3600*Dispersion!$AH$10,0)</f>
        <v>0</v>
      </c>
      <c r="ED312" s="74">
        <f>IF(AND(ISNUMBER('Emissions (start here)'!BP312),ISNUMBER(Dispersion!$AH$11)),'Emissions (start here)'!BP312*2000*453.59/8760/3600*Dispersion!$AH$11,0)</f>
        <v>0</v>
      </c>
      <c r="EE312" s="74">
        <f>IF(AND(ISNUMBER('Emissions (start here)'!BQ312),ISNUMBER(Dispersion!$AI$8)),'Emissions (start here)'!BQ312*453.59/3600*Dispersion!$AI$8,0)</f>
        <v>0</v>
      </c>
      <c r="EF312" s="74">
        <f>IF(AND(ISNUMBER('Emissions (start here)'!BQ312),ISNUMBER(Dispersion!$AI$9)),'Emissions (start here)'!BQ312*453.59/3600*Dispersion!$AI$9,0)</f>
        <v>0</v>
      </c>
      <c r="EG312" s="74">
        <f>IF(AND(ISNUMBER('Emissions (start here)'!BR312),ISNUMBER(Dispersion!$AI$10)),'Emissions (start here)'!BR312*2000*453.59/8760/3600*Dispersion!$AI$10,0)</f>
        <v>0</v>
      </c>
      <c r="EH312" s="74">
        <f>IF(AND(ISNUMBER('Emissions (start here)'!BR312),ISNUMBER(Dispersion!$AI$11)),'Emissions (start here)'!BR312*2000*453.59/8760/3600*Dispersion!$AI$11,0)</f>
        <v>0</v>
      </c>
      <c r="EI312" s="74">
        <f>IF(AND(ISNUMBER('Emissions (start here)'!BS312),ISNUMBER(Dispersion!$AJ$8)),'Emissions (start here)'!BS312*453.59/3600*Dispersion!$AJ$8,0)</f>
        <v>0</v>
      </c>
      <c r="EJ312" s="74">
        <f>IF(AND(ISNUMBER('Emissions (start here)'!BS312),ISNUMBER(Dispersion!$AJ$9)),'Emissions (start here)'!BS312*453.59/3600*Dispersion!$AJ$9,0)</f>
        <v>0</v>
      </c>
      <c r="EK312" s="74">
        <f>IF(AND(ISNUMBER('Emissions (start here)'!BT312),ISNUMBER(Dispersion!$AJ$10)),'Emissions (start here)'!BT312*2000*453.59/8760/3600*Dispersion!$AJ$10,0)</f>
        <v>0</v>
      </c>
      <c r="EL312" s="74">
        <f>IF(AND(ISNUMBER('Emissions (start here)'!BT312),ISNUMBER(Dispersion!$AJ$11)),'Emissions (start here)'!BT312*2000*453.59/8760/3600*Dispersion!$AJ$11,0)</f>
        <v>0</v>
      </c>
      <c r="EM312" s="74">
        <f>IF(AND(ISNUMBER('Emissions (start here)'!BU312),ISNUMBER(Dispersion!$AK$8)),'Emissions (start here)'!BU312*453.59/3600*Dispersion!$AK$8,0)</f>
        <v>0</v>
      </c>
      <c r="EN312" s="74">
        <f>IF(AND(ISNUMBER('Emissions (start here)'!BU312),ISNUMBER(Dispersion!$AK$9)),'Emissions (start here)'!BU312*453.59/3600*Dispersion!$AK$9,0)</f>
        <v>0</v>
      </c>
      <c r="EO312" s="74">
        <f>IF(AND(ISNUMBER('Emissions (start here)'!BV312),ISNUMBER(Dispersion!$AK$10)),'Emissions (start here)'!BV312*2000*453.59/8760/3600*Dispersion!$AK$10,0)</f>
        <v>0</v>
      </c>
      <c r="EP312" s="74">
        <f>IF(AND(ISNUMBER('Emissions (start here)'!BV312),ISNUMBER(Dispersion!$AK$11)),'Emissions (start here)'!BV312*2000*453.59/8760/3600*Dispersion!$AK$11,0)</f>
        <v>0</v>
      </c>
      <c r="EQ312" s="74">
        <f>IF(AND(ISNUMBER('Emissions (start here)'!BW312),ISNUMBER(Dispersion!$AL$8)),'Emissions (start here)'!BW312*453.59/3600*Dispersion!$AL$8,0)</f>
        <v>0</v>
      </c>
      <c r="ER312" s="74">
        <f>IF(AND(ISNUMBER('Emissions (start here)'!BW312),ISNUMBER(Dispersion!$AL$9)),'Emissions (start here)'!BW312*453.59/3600*Dispersion!$AL$9,0)</f>
        <v>0</v>
      </c>
      <c r="ES312" s="74">
        <f>IF(AND(ISNUMBER('Emissions (start here)'!BX312),ISNUMBER(Dispersion!$AL$10)),'Emissions (start here)'!BX312*2000*453.59/8760/3600*Dispersion!$AL$10,0)</f>
        <v>0</v>
      </c>
      <c r="ET312" s="74">
        <f>IF(AND(ISNUMBER('Emissions (start here)'!BX312),ISNUMBER(Dispersion!$AL$11)),'Emissions (start here)'!BX312*2000*453.59/8760/3600*Dispersion!$AL$11,0)</f>
        <v>0</v>
      </c>
      <c r="EU312" s="74">
        <f>IF(AND(ISNUMBER('Emissions (start here)'!BY312),ISNUMBER(Dispersion!$AM$8)),'Emissions (start here)'!BY312*453.59/3600*Dispersion!$AM$8,0)</f>
        <v>0</v>
      </c>
      <c r="EV312" s="74">
        <f>IF(AND(ISNUMBER('Emissions (start here)'!BY312),ISNUMBER(Dispersion!$AM$9)),'Emissions (start here)'!BY312*453.59/3600*Dispersion!$AM$9,0)</f>
        <v>0</v>
      </c>
      <c r="EW312" s="74">
        <f>IF(AND(ISNUMBER('Emissions (start here)'!BZ312),ISNUMBER(Dispersion!$AM$10)),'Emissions (start here)'!BZ312*2000*453.59/8760/3600*Dispersion!$AM$10,0)</f>
        <v>0</v>
      </c>
      <c r="EX312" s="74">
        <f>IF(AND(ISNUMBER('Emissions (start here)'!BZ312),ISNUMBER(Dispersion!$AM$11)),'Emissions (start here)'!BZ312*2000*453.59/8760/3600*Dispersion!$AM$11,0)</f>
        <v>0</v>
      </c>
      <c r="EY312" s="74">
        <f>IF(AND(ISNUMBER('Emissions (start here)'!CA312),ISNUMBER(Dispersion!$AN$8)),'Emissions (start here)'!CA312*453.59/3600*Dispersion!$AN$8,0)</f>
        <v>0</v>
      </c>
      <c r="EZ312" s="74">
        <f>IF(AND(ISNUMBER('Emissions (start here)'!CA312),ISNUMBER(Dispersion!$AN$9)),'Emissions (start here)'!CA312*453.59/3600*Dispersion!$AN$9,0)</f>
        <v>0</v>
      </c>
      <c r="FA312" s="74">
        <f>IF(AND(ISNUMBER('Emissions (start here)'!CB312),ISNUMBER(Dispersion!$AN$10)),'Emissions (start here)'!CB312*2000*453.59/8760/3600*Dispersion!$AN$10,0)</f>
        <v>0</v>
      </c>
      <c r="FB312" s="74">
        <f>IF(AND(ISNUMBER('Emissions (start here)'!CB312),ISNUMBER(Dispersion!$AN$11)),'Emissions (start here)'!CB312*2000*453.59/8760/3600*Dispersion!$AN$11,0)</f>
        <v>0</v>
      </c>
      <c r="FC312" s="74">
        <f>IF(AND(ISNUMBER('Emissions (start here)'!CC312),ISNUMBER(Dispersion!$AO$8)),'Emissions (start here)'!CC312*453.59/3600*Dispersion!$AO$8,0)</f>
        <v>0</v>
      </c>
      <c r="FD312" s="74">
        <f>IF(AND(ISNUMBER('Emissions (start here)'!CC312),ISNUMBER(Dispersion!$AO$9)),'Emissions (start here)'!CC312*453.59/3600*Dispersion!$AO$9,0)</f>
        <v>0</v>
      </c>
      <c r="FE312" s="74">
        <f>IF(AND(ISNUMBER('Emissions (start here)'!CD312),ISNUMBER(Dispersion!$AO$10)),'Emissions (start here)'!CD312*2000*453.59/8760/3600*Dispersion!$AO$10,0)</f>
        <v>0</v>
      </c>
      <c r="FF312" s="74">
        <f>IF(AND(ISNUMBER('Emissions (start here)'!CD312),ISNUMBER(Dispersion!$AO$11)),'Emissions (start here)'!CD312*2000*453.59/8760/3600*Dispersion!$AO$11,0)</f>
        <v>0</v>
      </c>
      <c r="FG312" s="74">
        <f>IF(AND(ISNUMBER('Emissions (start here)'!CE312),ISNUMBER(Dispersion!$AP$8)),'Emissions (start here)'!CE312*453.59/3600*Dispersion!$AP$8,0)</f>
        <v>0</v>
      </c>
      <c r="FH312" s="74">
        <f>IF(AND(ISNUMBER('Emissions (start here)'!CE312),ISNUMBER(Dispersion!$AP$9)),'Emissions (start here)'!CE312*453.59/3600*Dispersion!$AP$9,0)</f>
        <v>0</v>
      </c>
      <c r="FI312" s="74">
        <f>IF(AND(ISNUMBER('Emissions (start here)'!CF312),ISNUMBER(Dispersion!$AP$10)),'Emissions (start here)'!CF312*2000*453.59/8760/3600*Dispersion!$AP$10,0)</f>
        <v>0</v>
      </c>
      <c r="FJ312" s="74">
        <f>IF(AND(ISNUMBER('Emissions (start here)'!CF312),ISNUMBER(Dispersion!$AP$11)),'Emissions (start here)'!CF312*2000*453.59/8760/3600*Dispersion!$AP$11,0)</f>
        <v>0</v>
      </c>
      <c r="FK312" s="74">
        <f>IF(AND(ISNUMBER('Emissions (start here)'!CG312),ISNUMBER(Dispersion!$AQ$8)),'Emissions (start here)'!CG312*453.59/3600*Dispersion!$AQ$8,0)</f>
        <v>0</v>
      </c>
      <c r="FL312" s="74">
        <f>IF(AND(ISNUMBER('Emissions (start here)'!CG312),ISNUMBER(Dispersion!$AQ$9)),'Emissions (start here)'!CG312*453.59/3600*Dispersion!$AQ$9,0)</f>
        <v>0</v>
      </c>
      <c r="FM312" s="74">
        <f>IF(AND(ISNUMBER('Emissions (start here)'!CH312),ISNUMBER(Dispersion!$AQ$10)),'Emissions (start here)'!CH312*2000*453.59/8760/3600*Dispersion!$AQ$10,0)</f>
        <v>0</v>
      </c>
      <c r="FN312" s="74">
        <f>IF(AND(ISNUMBER('Emissions (start here)'!CH312),ISNUMBER(Dispersion!$AQ$11)),'Emissions (start here)'!CH312*2000*453.59/8760/3600*Dispersion!$AQ$11,0)</f>
        <v>0</v>
      </c>
      <c r="FO312" s="74">
        <f>IF(AND(ISNUMBER('Emissions (start here)'!CI312),ISNUMBER(Dispersion!$AR$8)),'Emissions (start here)'!CI312*453.59/3600*Dispersion!$AR$8,0)</f>
        <v>0</v>
      </c>
      <c r="FP312" s="74">
        <f>IF(AND(ISNUMBER('Emissions (start here)'!CI312),ISNUMBER(Dispersion!$AR$9)),'Emissions (start here)'!CI312*453.59/3600*Dispersion!$AR$9,0)</f>
        <v>0</v>
      </c>
      <c r="FQ312" s="74">
        <f>IF(AND(ISNUMBER('Emissions (start here)'!CJ312),ISNUMBER(Dispersion!$AR$10)),'Emissions (start here)'!CJ312*2000*453.59/8760/3600*Dispersion!$AR$10,0)</f>
        <v>0</v>
      </c>
      <c r="FR312" s="74">
        <f>IF(AND(ISNUMBER('Emissions (start here)'!CJ312),ISNUMBER(Dispersion!$AR$11)),'Emissions (start here)'!CJ312*2000*453.59/8760/3600*Dispersion!$AR$11,0)</f>
        <v>0</v>
      </c>
      <c r="FS312" s="74">
        <f>IF(AND(ISNUMBER('Emissions (start here)'!CK312),ISNUMBER(Dispersion!$AS$8)),'Emissions (start here)'!CK312*453.59/3600*Dispersion!$AS$8,0)</f>
        <v>0</v>
      </c>
      <c r="FT312" s="74">
        <f>IF(AND(ISNUMBER('Emissions (start here)'!CK312),ISNUMBER(Dispersion!$AS$9)),'Emissions (start here)'!CK312*453.59/3600*Dispersion!$AS$9,0)</f>
        <v>0</v>
      </c>
      <c r="FU312" s="74">
        <f>IF(AND(ISNUMBER('Emissions (start here)'!CL312),ISNUMBER(Dispersion!$AS$10)),'Emissions (start here)'!CL312*2000*453.59/8760/3600*Dispersion!$AS$10,0)</f>
        <v>0</v>
      </c>
      <c r="FV312" s="74">
        <f>IF(AND(ISNUMBER('Emissions (start here)'!CL312),ISNUMBER(Dispersion!$AS$11)),'Emissions (start here)'!CL312*2000*453.59/8760/3600*Dispersion!$AS$11,0)</f>
        <v>0</v>
      </c>
      <c r="FW312" s="74">
        <f>IF(AND(ISNUMBER('Emissions (start here)'!CM312),ISNUMBER(Dispersion!$AT$8)),'Emissions (start here)'!CM312*453.59/3600*Dispersion!$AT$8,0)</f>
        <v>0</v>
      </c>
      <c r="FX312" s="74">
        <f>IF(AND(ISNUMBER('Emissions (start here)'!CM312),ISNUMBER(Dispersion!$AT$9)),'Emissions (start here)'!CM312*453.59/3600*Dispersion!$AT$9,0)</f>
        <v>0</v>
      </c>
      <c r="FY312" s="74">
        <f>IF(AND(ISNUMBER('Emissions (start here)'!CN312),ISNUMBER(Dispersion!$AT$10)),'Emissions (start here)'!CN312*2000*453.59/8760/3600*Dispersion!$AT$10,0)</f>
        <v>0</v>
      </c>
      <c r="FZ312" s="74">
        <f>IF(AND(ISNUMBER('Emissions (start here)'!CN312),ISNUMBER(Dispersion!$AT$11)),'Emissions (start here)'!CN312*2000*453.59/8760/3600*Dispersion!$AT$11,0)</f>
        <v>0</v>
      </c>
      <c r="GA312" s="74">
        <f>IF(AND(ISNUMBER('Emissions (start here)'!CO312),ISNUMBER(Dispersion!$AU$8)),'Emissions (start here)'!CO312*453.59/3600*Dispersion!$AU$8,0)</f>
        <v>0</v>
      </c>
      <c r="GB312" s="74">
        <f>IF(AND(ISNUMBER('Emissions (start here)'!CO312),ISNUMBER(Dispersion!$AU$9)),'Emissions (start here)'!CO312*453.59/3600*Dispersion!$AU$9,0)</f>
        <v>0</v>
      </c>
      <c r="GC312" s="74">
        <f>IF(AND(ISNUMBER('Emissions (start here)'!CP312),ISNUMBER(Dispersion!$AU$10)),'Emissions (start here)'!CP312*2000*453.59/8760/3600*Dispersion!$AU$10,0)</f>
        <v>0</v>
      </c>
      <c r="GD312" s="74">
        <f>IF(AND(ISNUMBER('Emissions (start here)'!CP312),ISNUMBER(Dispersion!$AU$11)),'Emissions (start here)'!CP312*2000*453.59/8760/3600*Dispersion!$AU$11,0)</f>
        <v>0</v>
      </c>
      <c r="GE312" s="74">
        <f>IF(AND(ISNUMBER('Emissions (start here)'!CQ312),ISNUMBER(Dispersion!$AV$8)),'Emissions (start here)'!CQ312*453.59/3600*Dispersion!$AV$8,0)</f>
        <v>0</v>
      </c>
      <c r="GF312" s="74">
        <f>IF(AND(ISNUMBER('Emissions (start here)'!CQ312),ISNUMBER(Dispersion!$AV$9)),'Emissions (start here)'!CQ312*453.59/3600*Dispersion!$AV$9,0)</f>
        <v>0</v>
      </c>
      <c r="GG312" s="74">
        <f>IF(AND(ISNUMBER('Emissions (start here)'!CR312),ISNUMBER(Dispersion!$AV$10)),'Emissions (start here)'!CR312*2000*453.59/8760/3600*Dispersion!$AV$10,0)</f>
        <v>0</v>
      </c>
      <c r="GH312" s="74">
        <f>IF(AND(ISNUMBER('Emissions (start here)'!CR312),ISNUMBER(Dispersion!$AV$11)),'Emissions (start here)'!CR312*2000*453.59/8760/3600*Dispersion!$AV$11,0)</f>
        <v>0</v>
      </c>
      <c r="GI312" s="74">
        <f>IF(AND(ISNUMBER('Emissions (start here)'!CS312),ISNUMBER(Dispersion!$AW$8)),'Emissions (start here)'!CS312*453.59/3600*Dispersion!$AW$8,0)</f>
        <v>0</v>
      </c>
      <c r="GJ312" s="74">
        <f>IF(AND(ISNUMBER('Emissions (start here)'!CS312),ISNUMBER(Dispersion!$AW$9)),'Emissions (start here)'!CS312*453.59/3600*Dispersion!$AW$9,0)</f>
        <v>0</v>
      </c>
      <c r="GK312" s="74">
        <f>IF(AND(ISNUMBER('Emissions (start here)'!CT312),ISNUMBER(Dispersion!$AW$10)),'Emissions (start here)'!CT312*2000*453.59/8760/3600*Dispersion!$AW$10,0)</f>
        <v>0</v>
      </c>
      <c r="GL312" s="74">
        <f>IF(AND(ISNUMBER('Emissions (start here)'!CT312),ISNUMBER(Dispersion!$AW$11)),'Emissions (start here)'!CT312*2000*453.59/8760/3600*Dispersion!$AW$11,0)</f>
        <v>0</v>
      </c>
      <c r="GM312" s="74">
        <f>IF(AND(ISNUMBER('Emissions (start here)'!CU312),ISNUMBER(Dispersion!$AX$8)),'Emissions (start here)'!CU312*453.59/3600*Dispersion!$AX$8,0)</f>
        <v>0</v>
      </c>
      <c r="GN312" s="74">
        <f>IF(AND(ISNUMBER('Emissions (start here)'!CU312),ISNUMBER(Dispersion!$AX$9)),'Emissions (start here)'!CU312*453.59/3600*Dispersion!$AX$9,0)</f>
        <v>0</v>
      </c>
      <c r="GO312" s="74">
        <f>IF(AND(ISNUMBER('Emissions (start here)'!CV312),ISNUMBER(Dispersion!$AX$10)),'Emissions (start here)'!CV312*2000*453.59/8760/3600*Dispersion!$AX$10,0)</f>
        <v>0</v>
      </c>
      <c r="GP312" s="74">
        <f>IF(AND(ISNUMBER('Emissions (start here)'!CV312),ISNUMBER(Dispersion!$AX$11)),'Emissions (start here)'!CV312*2000*453.59/8760/3600*Dispersion!$AX$11,0)</f>
        <v>0</v>
      </c>
      <c r="GQ312" s="74">
        <f>IF(AND(ISNUMBER('Emissions (start here)'!CW312),ISNUMBER(Dispersion!$AY$8)),'Emissions (start here)'!CW312*453.59/3600*Dispersion!$AY$8,0)</f>
        <v>0</v>
      </c>
      <c r="GR312" s="74">
        <f>IF(AND(ISNUMBER('Emissions (start here)'!CW312),ISNUMBER(Dispersion!$AY$9)),'Emissions (start here)'!CW312*453.59/3600*Dispersion!$AY$9,0)</f>
        <v>0</v>
      </c>
      <c r="GS312" s="74">
        <f>IF(AND(ISNUMBER('Emissions (start here)'!CX312),ISNUMBER(Dispersion!$AY$10)),'Emissions (start here)'!CX312*2000*453.59/8760/3600*Dispersion!$AY$10,0)</f>
        <v>0</v>
      </c>
      <c r="GT312" s="74">
        <f>IF(AND(ISNUMBER('Emissions (start here)'!CX312),ISNUMBER(Dispersion!$AY$11)),'Emissions (start here)'!CX312*2000*453.59/8760/3600*Dispersion!$AY$11,0)</f>
        <v>0</v>
      </c>
      <c r="GU312" s="74">
        <f>IF(AND(ISNUMBER('Emissions (start here)'!CY312),ISNUMBER(Dispersion!$AZ$8)),'Emissions (start here)'!CY312*453.59/3600*Dispersion!$AZ$8,0)</f>
        <v>0</v>
      </c>
      <c r="GV312" s="74">
        <f>IF(AND(ISNUMBER('Emissions (start here)'!CY312),ISNUMBER(Dispersion!$AZ$9)),'Emissions (start here)'!CY312*453.59/3600*Dispersion!$AZ$9,0)</f>
        <v>0</v>
      </c>
      <c r="GW312" s="74">
        <f>IF(AND(ISNUMBER('Emissions (start here)'!CZ312),ISNUMBER(Dispersion!$AZ$10)),'Emissions (start here)'!CZ312*2000*453.59/8760/3600*Dispersion!$AZ$10,0)</f>
        <v>0</v>
      </c>
      <c r="GX312" s="74">
        <f>IF(AND(ISNUMBER('Emissions (start here)'!CZ312),ISNUMBER(Dispersion!$AZ$11)),'Emissions (start here)'!CZ312*2000*453.59/8760/3600*Dispersion!$AZ$11,0)</f>
        <v>0</v>
      </c>
    </row>
    <row r="313" spans="1:206" x14ac:dyDescent="0.2">
      <c r="A313" s="51" t="str">
        <f>'Tox Values'!C313</f>
        <v>12054-48-7</v>
      </c>
      <c r="B313" s="94" t="str">
        <f>'Tox Values'!D313</f>
        <v>Nickel Hydroxide</v>
      </c>
      <c r="C313" s="96">
        <f t="shared" si="17"/>
        <v>0</v>
      </c>
      <c r="D313" s="74">
        <f t="shared" si="18"/>
        <v>0</v>
      </c>
      <c r="E313" s="74">
        <f t="shared" si="19"/>
        <v>0</v>
      </c>
      <c r="F313" s="99">
        <f t="shared" si="20"/>
        <v>0</v>
      </c>
      <c r="G313" s="97">
        <f>IF(AND(ISNUMBER('Emissions (start here)'!E313),ISNUMBER(Dispersion!$C$8)),'Emissions (start here)'!E313*453.59/3600*Dispersion!$C$8,0)</f>
        <v>0</v>
      </c>
      <c r="H313" s="74">
        <f>IF(AND(ISNUMBER('Emissions (start here)'!E313),ISNUMBER(Dispersion!$C$9)),'Emissions (start here)'!E313*453.59/3600*Dispersion!$C$9,0)</f>
        <v>0</v>
      </c>
      <c r="I313" s="74">
        <f>IF(AND(ISNUMBER('Emissions (start here)'!F313),ISNUMBER(Dispersion!$C$10)),'Emissions (start here)'!F313*2000*453.59/8760/3600*Dispersion!$C$10,0)</f>
        <v>0</v>
      </c>
      <c r="J313" s="74">
        <f>IF(AND(ISNUMBER('Emissions (start here)'!F313),ISNUMBER(Dispersion!$C$11)),'Emissions (start here)'!F313*2000*453.59/8760/3600*Dispersion!$C$11,0)</f>
        <v>0</v>
      </c>
      <c r="K313" s="74">
        <f>IF(AND(ISNUMBER('Emissions (start here)'!G313),ISNUMBER(Dispersion!$D$8)),'Emissions (start here)'!G313*453.59/3600*Dispersion!$D$8,0)</f>
        <v>0</v>
      </c>
      <c r="L313" s="74">
        <f>IF(AND(ISNUMBER('Emissions (start here)'!G313),ISNUMBER(Dispersion!$D$9)),'Emissions (start here)'!G313*453.59/3600*Dispersion!$D$9,0)</f>
        <v>0</v>
      </c>
      <c r="M313" s="74">
        <f>IF(AND(ISNUMBER('Emissions (start here)'!H313),ISNUMBER(Dispersion!$D$10)),'Emissions (start here)'!H313*2000*453.59/8760/3600*Dispersion!$D$10,0)</f>
        <v>0</v>
      </c>
      <c r="N313" s="74">
        <f>IF(AND(ISNUMBER('Emissions (start here)'!H313),ISNUMBER(Dispersion!$D$11)),'Emissions (start here)'!H313*2000*453.59/8760/3600*Dispersion!$D$11,0)</f>
        <v>0</v>
      </c>
      <c r="O313" s="74">
        <f>IF(AND(ISNUMBER('Emissions (start here)'!I313),ISNUMBER(Dispersion!$E$8)),'Emissions (start here)'!I313*453.59/3600*Dispersion!$E$8,0)</f>
        <v>0</v>
      </c>
      <c r="P313" s="74">
        <f>IF(AND(ISNUMBER('Emissions (start here)'!I313),ISNUMBER(Dispersion!$E$9)),'Emissions (start here)'!I313*453.59/3600*Dispersion!$E$9,0)</f>
        <v>0</v>
      </c>
      <c r="Q313" s="74">
        <f>IF(AND(ISNUMBER('Emissions (start here)'!J313),ISNUMBER(Dispersion!$E$10)),'Emissions (start here)'!J313*2000*453.59/8760/3600*Dispersion!$E$10,0)</f>
        <v>0</v>
      </c>
      <c r="R313" s="74">
        <f>IF(AND(ISNUMBER('Emissions (start here)'!J313),ISNUMBER(Dispersion!$E$11)),'Emissions (start here)'!J313*2000*453.59/8760/3600*Dispersion!$E$11,0)</f>
        <v>0</v>
      </c>
      <c r="S313" s="74">
        <f>IF(AND(ISNUMBER('Emissions (start here)'!K313),ISNUMBER(Dispersion!$F$8)),'Emissions (start here)'!K313*453.59/3600*Dispersion!$F$8,0)</f>
        <v>0</v>
      </c>
      <c r="T313" s="74">
        <f>IF(AND(ISNUMBER('Emissions (start here)'!K313),ISNUMBER(Dispersion!$F$9)),'Emissions (start here)'!K313*453.59/3600*Dispersion!$F$9,0)</f>
        <v>0</v>
      </c>
      <c r="U313" s="74">
        <f>IF(AND(ISNUMBER('Emissions (start here)'!L313),ISNUMBER(Dispersion!$F$10)),'Emissions (start here)'!L313*2000*453.59/8760/3600*Dispersion!$F$10,0)</f>
        <v>0</v>
      </c>
      <c r="V313" s="74">
        <f>IF(AND(ISNUMBER('Emissions (start here)'!L313),ISNUMBER(Dispersion!$F$11)),'Emissions (start here)'!L313*2000*453.59/8760/3600*Dispersion!$F$11,0)</f>
        <v>0</v>
      </c>
      <c r="W313" s="74">
        <f>IF(AND(ISNUMBER('Emissions (start here)'!M313),ISNUMBER(Dispersion!$G$8)),'Emissions (start here)'!M313*453.59/3600*Dispersion!$G$8,0)</f>
        <v>0</v>
      </c>
      <c r="X313" s="74">
        <f>IF(AND(ISNUMBER('Emissions (start here)'!M313),ISNUMBER(Dispersion!$G$9)),'Emissions (start here)'!M313*453.59/3600*Dispersion!$G$9,0)</f>
        <v>0</v>
      </c>
      <c r="Y313" s="74">
        <f>IF(AND(ISNUMBER('Emissions (start here)'!N313),ISNUMBER(Dispersion!$G$10)),'Emissions (start here)'!N313*2000*453.59/8760/3600*Dispersion!$G$10,0)</f>
        <v>0</v>
      </c>
      <c r="Z313" s="74">
        <f>IF(AND(ISNUMBER('Emissions (start here)'!N313),ISNUMBER(Dispersion!$G$11)),'Emissions (start here)'!N313*2000*453.59/8760/3600*Dispersion!$G$11,0)</f>
        <v>0</v>
      </c>
      <c r="AA313" s="74">
        <f>IF(AND(ISNUMBER('Emissions (start here)'!O313),ISNUMBER(Dispersion!$H$8)),'Emissions (start here)'!O313*453.59/3600*Dispersion!$H$8,0)</f>
        <v>0</v>
      </c>
      <c r="AB313" s="74">
        <f>IF(AND(ISNUMBER('Emissions (start here)'!O313),ISNUMBER(Dispersion!$H$9)),'Emissions (start here)'!O313*453.59/3600*Dispersion!$H$9,0)</f>
        <v>0</v>
      </c>
      <c r="AC313" s="74">
        <f>IF(AND(ISNUMBER('Emissions (start here)'!P313),ISNUMBER(Dispersion!$H$10)),'Emissions (start here)'!P313*2000*453.59/8760/3600*Dispersion!$H$10,0)</f>
        <v>0</v>
      </c>
      <c r="AD313" s="74">
        <f>IF(AND(ISNUMBER('Emissions (start here)'!P313),ISNUMBER(Dispersion!$H$11)),'Emissions (start here)'!P313*2000*453.59/8760/3600*Dispersion!$H$11,0)</f>
        <v>0</v>
      </c>
      <c r="AE313" s="74">
        <f>IF(AND(ISNUMBER('Emissions (start here)'!Q313),ISNUMBER(Dispersion!$I$8)),'Emissions (start here)'!Q313*453.59/3600*Dispersion!$I$8,0)</f>
        <v>0</v>
      </c>
      <c r="AF313" s="74">
        <f>IF(AND(ISNUMBER('Emissions (start here)'!Q313),ISNUMBER(Dispersion!$I$9)),'Emissions (start here)'!Q313*453.59/3600*Dispersion!$I$9,0)</f>
        <v>0</v>
      </c>
      <c r="AG313" s="74">
        <f>IF(AND(ISNUMBER('Emissions (start here)'!R313),ISNUMBER(Dispersion!$I$10)),'Emissions (start here)'!R313*2000*453.59/8760/3600*Dispersion!$I$10,0)</f>
        <v>0</v>
      </c>
      <c r="AH313" s="74">
        <f>IF(AND(ISNUMBER('Emissions (start here)'!R313),ISNUMBER(Dispersion!$I$11)),'Emissions (start here)'!R313*2000*453.59/8760/3600*Dispersion!$I$11,0)</f>
        <v>0</v>
      </c>
      <c r="AI313" s="74">
        <f>IF(AND(ISNUMBER('Emissions (start here)'!S313),ISNUMBER(Dispersion!$J$8)),'Emissions (start here)'!S313*453.59/3600*Dispersion!$J$8,0)</f>
        <v>0</v>
      </c>
      <c r="AJ313" s="74">
        <f>IF(AND(ISNUMBER('Emissions (start here)'!S313),ISNUMBER(Dispersion!$J$9)),'Emissions (start here)'!S313*453.59/3600*Dispersion!$J$9,0)</f>
        <v>0</v>
      </c>
      <c r="AK313" s="74">
        <f>IF(AND(ISNUMBER('Emissions (start here)'!T313),ISNUMBER(Dispersion!$J$10)),'Emissions (start here)'!T313*2000*453.59/8760/3600*Dispersion!$J$10,0)</f>
        <v>0</v>
      </c>
      <c r="AL313" s="74">
        <f>IF(AND(ISNUMBER('Emissions (start here)'!T313),ISNUMBER(Dispersion!$J$11)),'Emissions (start here)'!T313*2000*453.59/8760/3600*Dispersion!$J$11,0)</f>
        <v>0</v>
      </c>
      <c r="AM313" s="74">
        <f>IF(AND(ISNUMBER('Emissions (start here)'!U313),ISNUMBER(Dispersion!$K$8)),'Emissions (start here)'!U313*453.59/3600*Dispersion!$K$8,0)</f>
        <v>0</v>
      </c>
      <c r="AN313" s="74">
        <f>IF(AND(ISNUMBER('Emissions (start here)'!U313),ISNUMBER(Dispersion!$K$9)),'Emissions (start here)'!U313*453.59/3600*Dispersion!$K$9,0)</f>
        <v>0</v>
      </c>
      <c r="AO313" s="74">
        <f>IF(AND(ISNUMBER('Emissions (start here)'!V313),ISNUMBER(Dispersion!$K$10)),'Emissions (start here)'!V313*2000*453.59/8760/3600*Dispersion!$K$10,0)</f>
        <v>0</v>
      </c>
      <c r="AP313" s="74">
        <f>IF(AND(ISNUMBER('Emissions (start here)'!V313),ISNUMBER(Dispersion!$K$11)),'Emissions (start here)'!V313*2000*453.59/8760/3600*Dispersion!$K$11,0)</f>
        <v>0</v>
      </c>
      <c r="AQ313" s="74">
        <f>IF(AND(ISNUMBER('Emissions (start here)'!W313),ISNUMBER(Dispersion!$L$8)),'Emissions (start here)'!W313*453.59/3600*Dispersion!$L$8,0)</f>
        <v>0</v>
      </c>
      <c r="AR313" s="74">
        <f>IF(AND(ISNUMBER('Emissions (start here)'!W313),ISNUMBER(Dispersion!$L$9)),'Emissions (start here)'!W313*453.59/3600*Dispersion!$L$9,0)</f>
        <v>0</v>
      </c>
      <c r="AS313" s="74">
        <f>IF(AND(ISNUMBER('Emissions (start here)'!X313),ISNUMBER(Dispersion!$L$10)),'Emissions (start here)'!X313*2000*453.59/8760/3600*Dispersion!$L$10,0)</f>
        <v>0</v>
      </c>
      <c r="AT313" s="74">
        <f>IF(AND(ISNUMBER('Emissions (start here)'!X313),ISNUMBER(Dispersion!$L$11)),'Emissions (start here)'!X313*2000*453.59/8760/3600*Dispersion!$L$11,0)</f>
        <v>0</v>
      </c>
      <c r="AU313" s="74">
        <f>IF(AND(ISNUMBER('Emissions (start here)'!Y313),ISNUMBER(Dispersion!$M$8)),'Emissions (start here)'!Y313*453.59/3600*Dispersion!$M$8,0)</f>
        <v>0</v>
      </c>
      <c r="AV313" s="74">
        <f>IF(AND(ISNUMBER('Emissions (start here)'!Y313),ISNUMBER(Dispersion!$M$9)),'Emissions (start here)'!Y313*453.59/3600*Dispersion!$M$9,0)</f>
        <v>0</v>
      </c>
      <c r="AW313" s="74">
        <f>IF(AND(ISNUMBER('Emissions (start here)'!Z313),ISNUMBER(Dispersion!$M$10)),'Emissions (start here)'!Z313*2000*453.59/8760/3600*Dispersion!$M$10,0)</f>
        <v>0</v>
      </c>
      <c r="AX313" s="74">
        <f>IF(AND(ISNUMBER('Emissions (start here)'!Z313),ISNUMBER(Dispersion!$M$11)),'Emissions (start here)'!Z313*2000*453.59/8760/3600*Dispersion!$M$11,0)</f>
        <v>0</v>
      </c>
      <c r="AY313" s="74">
        <f>IF(AND(ISNUMBER('Emissions (start here)'!AA313),ISNUMBER(Dispersion!$N$8)),'Emissions (start here)'!AA313*453.59/3600*Dispersion!$N$8,0)</f>
        <v>0</v>
      </c>
      <c r="AZ313" s="74">
        <f>IF(AND(ISNUMBER('Emissions (start here)'!AA313),ISNUMBER(Dispersion!$N$9)),'Emissions (start here)'!AA313*453.59/3600*Dispersion!$N$9,0)</f>
        <v>0</v>
      </c>
      <c r="BA313" s="74">
        <f>IF(AND(ISNUMBER('Emissions (start here)'!AB313),ISNUMBER(Dispersion!$N$10)),'Emissions (start here)'!AB313*2000*453.59/8760/3600*Dispersion!$N$10,0)</f>
        <v>0</v>
      </c>
      <c r="BB313" s="74">
        <f>IF(AND(ISNUMBER('Emissions (start here)'!AB313),ISNUMBER(Dispersion!$N$11)),'Emissions (start here)'!AB313*2000*453.59/8760/3600*Dispersion!$N$11,0)</f>
        <v>0</v>
      </c>
      <c r="BC313" s="74">
        <f>IF(AND(ISNUMBER('Emissions (start here)'!AC313),ISNUMBER(Dispersion!$O$8)),'Emissions (start here)'!AC313*453.59/3600*Dispersion!$O$8,0)</f>
        <v>0</v>
      </c>
      <c r="BD313" s="74">
        <f>IF(AND(ISNUMBER('Emissions (start here)'!AC313),ISNUMBER(Dispersion!$O$9)),'Emissions (start here)'!AC313*453.59/3600*Dispersion!$O$9,0)</f>
        <v>0</v>
      </c>
      <c r="BE313" s="74">
        <f>IF(AND(ISNUMBER('Emissions (start here)'!AD313),ISNUMBER(Dispersion!$O$10)),'Emissions (start here)'!AD313*2000*453.59/8760/3600*Dispersion!$O$10,0)</f>
        <v>0</v>
      </c>
      <c r="BF313" s="74">
        <f>IF(AND(ISNUMBER('Emissions (start here)'!AD313),ISNUMBER(Dispersion!$O$11)),'Emissions (start here)'!AD313*2000*453.59/8760/3600*Dispersion!$O$11,0)</f>
        <v>0</v>
      </c>
      <c r="BG313" s="74">
        <f>IF(AND(ISNUMBER('Emissions (start here)'!AE313),ISNUMBER(Dispersion!$P$8)),'Emissions (start here)'!AE313*453.59/3600*Dispersion!$P$8,0)</f>
        <v>0</v>
      </c>
      <c r="BH313" s="74">
        <f>IF(AND(ISNUMBER('Emissions (start here)'!AE313),ISNUMBER(Dispersion!$P$9)),'Emissions (start here)'!AE313*453.59/3600*Dispersion!$P$9,0)</f>
        <v>0</v>
      </c>
      <c r="BI313" s="74">
        <f>IF(AND(ISNUMBER('Emissions (start here)'!AF313),ISNUMBER(Dispersion!$P$10)),'Emissions (start here)'!AF313*2000*453.59/8760/3600*Dispersion!$P$10,0)</f>
        <v>0</v>
      </c>
      <c r="BJ313" s="74">
        <f>IF(AND(ISNUMBER('Emissions (start here)'!AF313),ISNUMBER(Dispersion!$P$11)),'Emissions (start here)'!AF313*2000*453.59/8760/3600*Dispersion!$P$11,0)</f>
        <v>0</v>
      </c>
      <c r="BK313" s="74">
        <f>IF(AND(ISNUMBER('Emissions (start here)'!AG313),ISNUMBER(Dispersion!$Q$8)),'Emissions (start here)'!AG313*453.59/3600*Dispersion!$Q$8,0)</f>
        <v>0</v>
      </c>
      <c r="BL313" s="74">
        <f>IF(AND(ISNUMBER('Emissions (start here)'!AG313),ISNUMBER(Dispersion!$Q$9)),'Emissions (start here)'!AG313*453.59/3600*Dispersion!$Q$9,0)</f>
        <v>0</v>
      </c>
      <c r="BM313" s="74">
        <f>IF(AND(ISNUMBER('Emissions (start here)'!AH313),ISNUMBER(Dispersion!$Q$10)),'Emissions (start here)'!AH313*2000*453.59/8760/3600*Dispersion!$Q$10,0)</f>
        <v>0</v>
      </c>
      <c r="BN313" s="74">
        <f>IF(AND(ISNUMBER('Emissions (start here)'!AH313),ISNUMBER(Dispersion!$Q$11)),'Emissions (start here)'!AH313*2000*453.59/8760/3600*Dispersion!$Q$11,0)</f>
        <v>0</v>
      </c>
      <c r="BO313" s="74">
        <f>IF(AND(ISNUMBER('Emissions (start here)'!AI313),ISNUMBER(Dispersion!$R$8)),'Emissions (start here)'!AI313*453.59/3600*Dispersion!$R$8,0)</f>
        <v>0</v>
      </c>
      <c r="BP313" s="74">
        <f>IF(AND(ISNUMBER('Emissions (start here)'!AI313),ISNUMBER(Dispersion!$R$9)),'Emissions (start here)'!AI313*453.59/3600*Dispersion!$R$9,0)</f>
        <v>0</v>
      </c>
      <c r="BQ313" s="74">
        <f>IF(AND(ISNUMBER('Emissions (start here)'!AJ313),ISNUMBER(Dispersion!$R$10)),'Emissions (start here)'!AJ313*2000*453.59/8760/3600*Dispersion!$R$10,0)</f>
        <v>0</v>
      </c>
      <c r="BR313" s="74">
        <f>IF(AND(ISNUMBER('Emissions (start here)'!AJ313),ISNUMBER(Dispersion!$R$11)),'Emissions (start here)'!AJ313*2000*453.59/8760/3600*Dispersion!$R$11,0)</f>
        <v>0</v>
      </c>
      <c r="BS313" s="74">
        <f>IF(AND(ISNUMBER('Emissions (start here)'!AK313),ISNUMBER(Dispersion!$S$8)),'Emissions (start here)'!AK313*453.59/3600*Dispersion!$S$8,0)</f>
        <v>0</v>
      </c>
      <c r="BT313" s="74">
        <f>IF(AND(ISNUMBER('Emissions (start here)'!AK313),ISNUMBER(Dispersion!$S$9)),'Emissions (start here)'!AK313*453.59/3600*Dispersion!$S$9,0)</f>
        <v>0</v>
      </c>
      <c r="BU313" s="74">
        <f>IF(AND(ISNUMBER('Emissions (start here)'!AL313),ISNUMBER(Dispersion!$S$10)),'Emissions (start here)'!AL313*2000*453.59/8760/3600*Dispersion!$S$10,0)</f>
        <v>0</v>
      </c>
      <c r="BV313" s="74">
        <f>IF(AND(ISNUMBER('Emissions (start here)'!AL313),ISNUMBER(Dispersion!$S$11)),'Emissions (start here)'!AL313*2000*453.59/8760/3600*Dispersion!$S$11,0)</f>
        <v>0</v>
      </c>
      <c r="BW313" s="74">
        <f>IF(AND(ISNUMBER('Emissions (start here)'!AM313),ISNUMBER(Dispersion!$T$8)),'Emissions (start here)'!AM313*453.59/3600*Dispersion!$T$8,0)</f>
        <v>0</v>
      </c>
      <c r="BX313" s="74">
        <f>IF(AND(ISNUMBER('Emissions (start here)'!AM313),ISNUMBER(Dispersion!$T$9)),'Emissions (start here)'!AM313*453.59/3600*Dispersion!$T$9,0)</f>
        <v>0</v>
      </c>
      <c r="BY313" s="74">
        <f>IF(AND(ISNUMBER('Emissions (start here)'!AN313),ISNUMBER(Dispersion!$T$10)),'Emissions (start here)'!AN313*2000*453.59/8760/3600*Dispersion!$T$10,0)</f>
        <v>0</v>
      </c>
      <c r="BZ313" s="74">
        <f>IF(AND(ISNUMBER('Emissions (start here)'!AN313),ISNUMBER(Dispersion!$T$11)),'Emissions (start here)'!AN313*2000*453.59/8760/3600*Dispersion!$T$11,0)</f>
        <v>0</v>
      </c>
      <c r="CA313" s="74">
        <f>IF(AND(ISNUMBER('Emissions (start here)'!AO313),ISNUMBER(Dispersion!$U$8)),'Emissions (start here)'!AO313*453.59/3600*Dispersion!$U$8,0)</f>
        <v>0</v>
      </c>
      <c r="CB313" s="74">
        <f>IF(AND(ISNUMBER('Emissions (start here)'!AO313),ISNUMBER(Dispersion!$U$9)),'Emissions (start here)'!AO313*453.59/3600*Dispersion!$U$9,0)</f>
        <v>0</v>
      </c>
      <c r="CC313" s="74">
        <f>IF(AND(ISNUMBER('Emissions (start here)'!AP313),ISNUMBER(Dispersion!$U$10)),'Emissions (start here)'!AP313*2000*453.59/8760/3600*Dispersion!$U$10,0)</f>
        <v>0</v>
      </c>
      <c r="CD313" s="74">
        <f>IF(AND(ISNUMBER('Emissions (start here)'!AP313),ISNUMBER(Dispersion!$U$11)),'Emissions (start here)'!AP313*2000*453.59/8760/3600*Dispersion!$U$11,0)</f>
        <v>0</v>
      </c>
      <c r="CE313" s="74">
        <f>IF(AND(ISNUMBER('Emissions (start here)'!AQ313),ISNUMBER(Dispersion!$V$8)),'Emissions (start here)'!AQ313*453.59/3600*Dispersion!$V$8,0)</f>
        <v>0</v>
      </c>
      <c r="CF313" s="74">
        <f>IF(AND(ISNUMBER('Emissions (start here)'!AQ313),ISNUMBER(Dispersion!$V$9)),'Emissions (start here)'!AQ313*453.59/3600*Dispersion!$V$9,0)</f>
        <v>0</v>
      </c>
      <c r="CG313" s="74">
        <f>IF(AND(ISNUMBER('Emissions (start here)'!AR313),ISNUMBER(Dispersion!$V$10)),'Emissions (start here)'!AR313*2000*453.59/8760/3600*Dispersion!$V$10,0)</f>
        <v>0</v>
      </c>
      <c r="CH313" s="74">
        <f>IF(AND(ISNUMBER('Emissions (start here)'!AR313),ISNUMBER(Dispersion!$V$11)),'Emissions (start here)'!AR313*2000*453.59/8760/3600*Dispersion!$V$11,0)</f>
        <v>0</v>
      </c>
      <c r="CI313" s="74">
        <f>IF(AND(ISNUMBER('Emissions (start here)'!AS313),ISNUMBER(Dispersion!$W$8)),'Emissions (start here)'!AS313*453.59/3600*Dispersion!$W$8,0)</f>
        <v>0</v>
      </c>
      <c r="CJ313" s="74">
        <f>IF(AND(ISNUMBER('Emissions (start here)'!AS313),ISNUMBER(Dispersion!$W$9)),'Emissions (start here)'!AS313*453.59/3600*Dispersion!$W$9,0)</f>
        <v>0</v>
      </c>
      <c r="CK313" s="74">
        <f>IF(AND(ISNUMBER('Emissions (start here)'!AT313),ISNUMBER(Dispersion!$W$10)),'Emissions (start here)'!AT313*2000*453.59/8760/3600*Dispersion!$W$10,0)</f>
        <v>0</v>
      </c>
      <c r="CL313" s="74">
        <f>IF(AND(ISNUMBER('Emissions (start here)'!AT313),ISNUMBER(Dispersion!$W$11)),'Emissions (start here)'!AT313*2000*453.59/8760/3600*Dispersion!$W$11,0)</f>
        <v>0</v>
      </c>
      <c r="CM313" s="74">
        <f>IF(AND(ISNUMBER('Emissions (start here)'!AU313),ISNUMBER(Dispersion!$X$8)),'Emissions (start here)'!AU313*453.59/3600*Dispersion!$X$8,0)</f>
        <v>0</v>
      </c>
      <c r="CN313" s="74">
        <f>IF(AND(ISNUMBER('Emissions (start here)'!AU313),ISNUMBER(Dispersion!$X$9)),'Emissions (start here)'!AU313*453.59/3600*Dispersion!$X$9,0)</f>
        <v>0</v>
      </c>
      <c r="CO313" s="74">
        <f>IF(AND(ISNUMBER('Emissions (start here)'!AV313),ISNUMBER(Dispersion!$X$10)),'Emissions (start here)'!AV313*2000*453.59/8760/3600*Dispersion!$X$10,0)</f>
        <v>0</v>
      </c>
      <c r="CP313" s="74">
        <f>IF(AND(ISNUMBER('Emissions (start here)'!AV313),ISNUMBER(Dispersion!$X$11)),'Emissions (start here)'!AV313*2000*453.59/8760/3600*Dispersion!$X$11,0)</f>
        <v>0</v>
      </c>
      <c r="CQ313" s="74">
        <f>IF(AND(ISNUMBER('Emissions (start here)'!AW313),ISNUMBER(Dispersion!$Y$8)),'Emissions (start here)'!AW313*453.59/3600*Dispersion!$Y$8,0)</f>
        <v>0</v>
      </c>
      <c r="CR313" s="74">
        <f>IF(AND(ISNUMBER('Emissions (start here)'!AW313),ISNUMBER(Dispersion!$Y$9)),'Emissions (start here)'!AW313*453.59/3600*Dispersion!$Y$9,0)</f>
        <v>0</v>
      </c>
      <c r="CS313" s="74">
        <f>IF(AND(ISNUMBER('Emissions (start here)'!AX313),ISNUMBER(Dispersion!$Y$10)),'Emissions (start here)'!AX313*2000*453.59/8760/3600*Dispersion!$Y$10,0)</f>
        <v>0</v>
      </c>
      <c r="CT313" s="74">
        <f>IF(AND(ISNUMBER('Emissions (start here)'!AX313),ISNUMBER(Dispersion!$Y$11)),'Emissions (start here)'!AX313*2000*453.59/8760/3600*Dispersion!$Y$11,0)</f>
        <v>0</v>
      </c>
      <c r="CU313" s="74">
        <f>IF(AND(ISNUMBER('Emissions (start here)'!AY313),ISNUMBER(Dispersion!$Z$8)),'Emissions (start here)'!AY313*453.59/3600*Dispersion!$Z$8,0)</f>
        <v>0</v>
      </c>
      <c r="CV313" s="74">
        <f>IF(AND(ISNUMBER('Emissions (start here)'!AY313),ISNUMBER(Dispersion!$Z$9)),'Emissions (start here)'!AY313*453.59/3600*Dispersion!$Z$9,0)</f>
        <v>0</v>
      </c>
      <c r="CW313" s="74">
        <f>IF(AND(ISNUMBER('Emissions (start here)'!AZ313),ISNUMBER(Dispersion!$Z$10)),'Emissions (start here)'!AZ313*2000*453.59/8760/3600*Dispersion!$Z$10,0)</f>
        <v>0</v>
      </c>
      <c r="CX313" s="74">
        <f>IF(AND(ISNUMBER('Emissions (start here)'!AZ313),ISNUMBER(Dispersion!$Z$11)),'Emissions (start here)'!AZ313*2000*453.59/8760/3600*Dispersion!$Z$11,0)</f>
        <v>0</v>
      </c>
      <c r="CY313" s="74">
        <f>IF(AND(ISNUMBER('Emissions (start here)'!BA313),ISNUMBER(Dispersion!$AA$8)),'Emissions (start here)'!BA313*453.59/3600*Dispersion!$AA$8,0)</f>
        <v>0</v>
      </c>
      <c r="CZ313" s="74">
        <f>IF(AND(ISNUMBER('Emissions (start here)'!BA313),ISNUMBER(Dispersion!$AA$9)),'Emissions (start here)'!BA313*453.59/3600*Dispersion!$AA$9,0)</f>
        <v>0</v>
      </c>
      <c r="DA313" s="74">
        <f>IF(AND(ISNUMBER('Emissions (start here)'!BB313),ISNUMBER(Dispersion!$AA$10)),'Emissions (start here)'!BB313*2000*453.59/8760/3600*Dispersion!$AA$10,0)</f>
        <v>0</v>
      </c>
      <c r="DB313" s="74">
        <f>IF(AND(ISNUMBER('Emissions (start here)'!BB313),ISNUMBER(Dispersion!$AA$11)),'Emissions (start here)'!BB313*2000*453.59/8760/3600*Dispersion!$AA$11,0)</f>
        <v>0</v>
      </c>
      <c r="DC313" s="74">
        <f>IF(AND(ISNUMBER('Emissions (start here)'!BC313),ISNUMBER(Dispersion!$AB$8)),'Emissions (start here)'!BC313*453.59/3600*Dispersion!$AB$8,0)</f>
        <v>0</v>
      </c>
      <c r="DD313" s="74">
        <f>IF(AND(ISNUMBER('Emissions (start here)'!BC313),ISNUMBER(Dispersion!$AB$9)),'Emissions (start here)'!BC313*453.59/3600*Dispersion!$AB$9,0)</f>
        <v>0</v>
      </c>
      <c r="DE313" s="74">
        <f>IF(AND(ISNUMBER('Emissions (start here)'!BD313),ISNUMBER(Dispersion!$AB$10)),'Emissions (start here)'!BD313*2000*453.59/8760/3600*Dispersion!$AB$10,0)</f>
        <v>0</v>
      </c>
      <c r="DF313" s="74">
        <f>IF(AND(ISNUMBER('Emissions (start here)'!BD313),ISNUMBER(Dispersion!$AB$11)),'Emissions (start here)'!BD313*2000*453.59/8760/3600*Dispersion!$AB$11,0)</f>
        <v>0</v>
      </c>
      <c r="DG313" s="74">
        <f>IF(AND(ISNUMBER('Emissions (start here)'!BE313),ISNUMBER(Dispersion!$AC$8)),'Emissions (start here)'!BE313*453.59/3600*Dispersion!$AC$8,0)</f>
        <v>0</v>
      </c>
      <c r="DH313" s="74">
        <f>IF(AND(ISNUMBER('Emissions (start here)'!BE313),ISNUMBER(Dispersion!$AC$9)),'Emissions (start here)'!BE313*453.59/3600*Dispersion!$AC$9,0)</f>
        <v>0</v>
      </c>
      <c r="DI313" s="74">
        <f>IF(AND(ISNUMBER('Emissions (start here)'!BF313),ISNUMBER(Dispersion!$AC$10)),'Emissions (start here)'!BF313*2000*453.59/8760/3600*Dispersion!$AC$10,0)</f>
        <v>0</v>
      </c>
      <c r="DJ313" s="74">
        <f>IF(AND(ISNUMBER('Emissions (start here)'!BF313),ISNUMBER(Dispersion!$AC$11)),'Emissions (start here)'!BF313*2000*453.59/8760/3600*Dispersion!$AC$11,0)</f>
        <v>0</v>
      </c>
      <c r="DK313" s="74">
        <f>IF(AND(ISNUMBER('Emissions (start here)'!BG313),ISNUMBER(Dispersion!$AD$8)),'Emissions (start here)'!BG313*453.59/3600*Dispersion!$AD$8,0)</f>
        <v>0</v>
      </c>
      <c r="DL313" s="74">
        <f>IF(AND(ISNUMBER('Emissions (start here)'!BG313),ISNUMBER(Dispersion!$AD$9)),'Emissions (start here)'!BG313*453.59/3600*Dispersion!$AD$9,0)</f>
        <v>0</v>
      </c>
      <c r="DM313" s="74">
        <f>IF(AND(ISNUMBER('Emissions (start here)'!BH313),ISNUMBER(Dispersion!$AD$10)),'Emissions (start here)'!BH313*2000*453.59/8760/3600*Dispersion!$AD$10,0)</f>
        <v>0</v>
      </c>
      <c r="DN313" s="74">
        <f>IF(AND(ISNUMBER('Emissions (start here)'!BH313),ISNUMBER(Dispersion!$AD$11)),'Emissions (start here)'!BH313*2000*453.59/8760/3600*Dispersion!$AD$11,0)</f>
        <v>0</v>
      </c>
      <c r="DO313" s="74">
        <f>IF(AND(ISNUMBER('Emissions (start here)'!BI313),ISNUMBER(Dispersion!$AE$8)),'Emissions (start here)'!BI313*453.59/3600*Dispersion!$AE$8,0)</f>
        <v>0</v>
      </c>
      <c r="DP313" s="74">
        <f>IF(AND(ISNUMBER('Emissions (start here)'!BI313),ISNUMBER(Dispersion!$AE$9)),'Emissions (start here)'!BI313*453.59/3600*Dispersion!$AE$9,0)</f>
        <v>0</v>
      </c>
      <c r="DQ313" s="74">
        <f>IF(AND(ISNUMBER('Emissions (start here)'!BJ313),ISNUMBER(Dispersion!$AE$10)),'Emissions (start here)'!BJ313*2000*453.59/8760/3600*Dispersion!$AE$10,0)</f>
        <v>0</v>
      </c>
      <c r="DR313" s="74">
        <f>IF(AND(ISNUMBER('Emissions (start here)'!BJ313),ISNUMBER(Dispersion!$AE$11)),'Emissions (start here)'!BJ313*2000*453.59/8760/3600*Dispersion!$AE$11,0)</f>
        <v>0</v>
      </c>
      <c r="DS313" s="74">
        <f>IF(AND(ISNUMBER('Emissions (start here)'!BK313),ISNUMBER(Dispersion!$AF$8)),'Emissions (start here)'!BK313*453.59/3600*Dispersion!$AF$8,0)</f>
        <v>0</v>
      </c>
      <c r="DT313" s="74">
        <f>IF(AND(ISNUMBER('Emissions (start here)'!BK313),ISNUMBER(Dispersion!$AF$9)),'Emissions (start here)'!BK313*453.59/3600*Dispersion!$AF$9,0)</f>
        <v>0</v>
      </c>
      <c r="DU313" s="74">
        <f>IF(AND(ISNUMBER('Emissions (start here)'!BL313),ISNUMBER(Dispersion!$AF$10)),'Emissions (start here)'!BL313*2000*453.59/8760/3600*Dispersion!$AF$10,0)</f>
        <v>0</v>
      </c>
      <c r="DV313" s="74">
        <f>IF(AND(ISNUMBER('Emissions (start here)'!BL313),ISNUMBER(Dispersion!$AF$11)),'Emissions (start here)'!BL313*2000*453.59/8760/3600*Dispersion!$AF$11,0)</f>
        <v>0</v>
      </c>
      <c r="DW313" s="74">
        <f>IF(AND(ISNUMBER('Emissions (start here)'!BM313),ISNUMBER(Dispersion!$AG$8)),'Emissions (start here)'!BM313*453.59/3600*Dispersion!$AG$8,0)</f>
        <v>0</v>
      </c>
      <c r="DX313" s="74">
        <f>IF(AND(ISNUMBER('Emissions (start here)'!BM313),ISNUMBER(Dispersion!$AG$9)),'Emissions (start here)'!BM313*453.59/3600*Dispersion!$AG$9,0)</f>
        <v>0</v>
      </c>
      <c r="DY313" s="74">
        <f>IF(AND(ISNUMBER('Emissions (start here)'!BN313),ISNUMBER(Dispersion!$AG$10)),'Emissions (start here)'!BN313*2000*453.59/8760/3600*Dispersion!$AG$10,0)</f>
        <v>0</v>
      </c>
      <c r="DZ313" s="74">
        <f>IF(AND(ISNUMBER('Emissions (start here)'!BN313),ISNUMBER(Dispersion!$AG$11)),'Emissions (start here)'!BN313*2000*453.59/8760/3600*Dispersion!$AG$11,0)</f>
        <v>0</v>
      </c>
      <c r="EA313" s="74">
        <f>IF(AND(ISNUMBER('Emissions (start here)'!BO313),ISNUMBER(Dispersion!$AH$8)),'Emissions (start here)'!BO313*453.59/3600*Dispersion!$AH$8,0)</f>
        <v>0</v>
      </c>
      <c r="EB313" s="74">
        <f>IF(AND(ISNUMBER('Emissions (start here)'!BO313),ISNUMBER(Dispersion!$AH$9)),'Emissions (start here)'!BO313*453.59/3600*Dispersion!$AH$9,0)</f>
        <v>0</v>
      </c>
      <c r="EC313" s="74">
        <f>IF(AND(ISNUMBER('Emissions (start here)'!BP313),ISNUMBER(Dispersion!$AH$10)),'Emissions (start here)'!BP313*2000*453.59/8760/3600*Dispersion!$AH$10,0)</f>
        <v>0</v>
      </c>
      <c r="ED313" s="74">
        <f>IF(AND(ISNUMBER('Emissions (start here)'!BP313),ISNUMBER(Dispersion!$AH$11)),'Emissions (start here)'!BP313*2000*453.59/8760/3600*Dispersion!$AH$11,0)</f>
        <v>0</v>
      </c>
      <c r="EE313" s="74">
        <f>IF(AND(ISNUMBER('Emissions (start here)'!BQ313),ISNUMBER(Dispersion!$AI$8)),'Emissions (start here)'!BQ313*453.59/3600*Dispersion!$AI$8,0)</f>
        <v>0</v>
      </c>
      <c r="EF313" s="74">
        <f>IF(AND(ISNUMBER('Emissions (start here)'!BQ313),ISNUMBER(Dispersion!$AI$9)),'Emissions (start here)'!BQ313*453.59/3600*Dispersion!$AI$9,0)</f>
        <v>0</v>
      </c>
      <c r="EG313" s="74">
        <f>IF(AND(ISNUMBER('Emissions (start here)'!BR313),ISNUMBER(Dispersion!$AI$10)),'Emissions (start here)'!BR313*2000*453.59/8760/3600*Dispersion!$AI$10,0)</f>
        <v>0</v>
      </c>
      <c r="EH313" s="74">
        <f>IF(AND(ISNUMBER('Emissions (start here)'!BR313),ISNUMBER(Dispersion!$AI$11)),'Emissions (start here)'!BR313*2000*453.59/8760/3600*Dispersion!$AI$11,0)</f>
        <v>0</v>
      </c>
      <c r="EI313" s="74">
        <f>IF(AND(ISNUMBER('Emissions (start here)'!BS313),ISNUMBER(Dispersion!$AJ$8)),'Emissions (start here)'!BS313*453.59/3600*Dispersion!$AJ$8,0)</f>
        <v>0</v>
      </c>
      <c r="EJ313" s="74">
        <f>IF(AND(ISNUMBER('Emissions (start here)'!BS313),ISNUMBER(Dispersion!$AJ$9)),'Emissions (start here)'!BS313*453.59/3600*Dispersion!$AJ$9,0)</f>
        <v>0</v>
      </c>
      <c r="EK313" s="74">
        <f>IF(AND(ISNUMBER('Emissions (start here)'!BT313),ISNUMBER(Dispersion!$AJ$10)),'Emissions (start here)'!BT313*2000*453.59/8760/3600*Dispersion!$AJ$10,0)</f>
        <v>0</v>
      </c>
      <c r="EL313" s="74">
        <f>IF(AND(ISNUMBER('Emissions (start here)'!BT313),ISNUMBER(Dispersion!$AJ$11)),'Emissions (start here)'!BT313*2000*453.59/8760/3600*Dispersion!$AJ$11,0)</f>
        <v>0</v>
      </c>
      <c r="EM313" s="74">
        <f>IF(AND(ISNUMBER('Emissions (start here)'!BU313),ISNUMBER(Dispersion!$AK$8)),'Emissions (start here)'!BU313*453.59/3600*Dispersion!$AK$8,0)</f>
        <v>0</v>
      </c>
      <c r="EN313" s="74">
        <f>IF(AND(ISNUMBER('Emissions (start here)'!BU313),ISNUMBER(Dispersion!$AK$9)),'Emissions (start here)'!BU313*453.59/3600*Dispersion!$AK$9,0)</f>
        <v>0</v>
      </c>
      <c r="EO313" s="74">
        <f>IF(AND(ISNUMBER('Emissions (start here)'!BV313),ISNUMBER(Dispersion!$AK$10)),'Emissions (start here)'!BV313*2000*453.59/8760/3600*Dispersion!$AK$10,0)</f>
        <v>0</v>
      </c>
      <c r="EP313" s="74">
        <f>IF(AND(ISNUMBER('Emissions (start here)'!BV313),ISNUMBER(Dispersion!$AK$11)),'Emissions (start here)'!BV313*2000*453.59/8760/3600*Dispersion!$AK$11,0)</f>
        <v>0</v>
      </c>
      <c r="EQ313" s="74">
        <f>IF(AND(ISNUMBER('Emissions (start here)'!BW313),ISNUMBER(Dispersion!$AL$8)),'Emissions (start here)'!BW313*453.59/3600*Dispersion!$AL$8,0)</f>
        <v>0</v>
      </c>
      <c r="ER313" s="74">
        <f>IF(AND(ISNUMBER('Emissions (start here)'!BW313),ISNUMBER(Dispersion!$AL$9)),'Emissions (start here)'!BW313*453.59/3600*Dispersion!$AL$9,0)</f>
        <v>0</v>
      </c>
      <c r="ES313" s="74">
        <f>IF(AND(ISNUMBER('Emissions (start here)'!BX313),ISNUMBER(Dispersion!$AL$10)),'Emissions (start here)'!BX313*2000*453.59/8760/3600*Dispersion!$AL$10,0)</f>
        <v>0</v>
      </c>
      <c r="ET313" s="74">
        <f>IF(AND(ISNUMBER('Emissions (start here)'!BX313),ISNUMBER(Dispersion!$AL$11)),'Emissions (start here)'!BX313*2000*453.59/8760/3600*Dispersion!$AL$11,0)</f>
        <v>0</v>
      </c>
      <c r="EU313" s="74">
        <f>IF(AND(ISNUMBER('Emissions (start here)'!BY313),ISNUMBER(Dispersion!$AM$8)),'Emissions (start here)'!BY313*453.59/3600*Dispersion!$AM$8,0)</f>
        <v>0</v>
      </c>
      <c r="EV313" s="74">
        <f>IF(AND(ISNUMBER('Emissions (start here)'!BY313),ISNUMBER(Dispersion!$AM$9)),'Emissions (start here)'!BY313*453.59/3600*Dispersion!$AM$9,0)</f>
        <v>0</v>
      </c>
      <c r="EW313" s="74">
        <f>IF(AND(ISNUMBER('Emissions (start here)'!BZ313),ISNUMBER(Dispersion!$AM$10)),'Emissions (start here)'!BZ313*2000*453.59/8760/3600*Dispersion!$AM$10,0)</f>
        <v>0</v>
      </c>
      <c r="EX313" s="74">
        <f>IF(AND(ISNUMBER('Emissions (start here)'!BZ313),ISNUMBER(Dispersion!$AM$11)),'Emissions (start here)'!BZ313*2000*453.59/8760/3600*Dispersion!$AM$11,0)</f>
        <v>0</v>
      </c>
      <c r="EY313" s="74">
        <f>IF(AND(ISNUMBER('Emissions (start here)'!CA313),ISNUMBER(Dispersion!$AN$8)),'Emissions (start here)'!CA313*453.59/3600*Dispersion!$AN$8,0)</f>
        <v>0</v>
      </c>
      <c r="EZ313" s="74">
        <f>IF(AND(ISNUMBER('Emissions (start here)'!CA313),ISNUMBER(Dispersion!$AN$9)),'Emissions (start here)'!CA313*453.59/3600*Dispersion!$AN$9,0)</f>
        <v>0</v>
      </c>
      <c r="FA313" s="74">
        <f>IF(AND(ISNUMBER('Emissions (start here)'!CB313),ISNUMBER(Dispersion!$AN$10)),'Emissions (start here)'!CB313*2000*453.59/8760/3600*Dispersion!$AN$10,0)</f>
        <v>0</v>
      </c>
      <c r="FB313" s="74">
        <f>IF(AND(ISNUMBER('Emissions (start here)'!CB313),ISNUMBER(Dispersion!$AN$11)),'Emissions (start here)'!CB313*2000*453.59/8760/3600*Dispersion!$AN$11,0)</f>
        <v>0</v>
      </c>
      <c r="FC313" s="74">
        <f>IF(AND(ISNUMBER('Emissions (start here)'!CC313),ISNUMBER(Dispersion!$AO$8)),'Emissions (start here)'!CC313*453.59/3600*Dispersion!$AO$8,0)</f>
        <v>0</v>
      </c>
      <c r="FD313" s="74">
        <f>IF(AND(ISNUMBER('Emissions (start here)'!CC313),ISNUMBER(Dispersion!$AO$9)),'Emissions (start here)'!CC313*453.59/3600*Dispersion!$AO$9,0)</f>
        <v>0</v>
      </c>
      <c r="FE313" s="74">
        <f>IF(AND(ISNUMBER('Emissions (start here)'!CD313),ISNUMBER(Dispersion!$AO$10)),'Emissions (start here)'!CD313*2000*453.59/8760/3600*Dispersion!$AO$10,0)</f>
        <v>0</v>
      </c>
      <c r="FF313" s="74">
        <f>IF(AND(ISNUMBER('Emissions (start here)'!CD313),ISNUMBER(Dispersion!$AO$11)),'Emissions (start here)'!CD313*2000*453.59/8760/3600*Dispersion!$AO$11,0)</f>
        <v>0</v>
      </c>
      <c r="FG313" s="74">
        <f>IF(AND(ISNUMBER('Emissions (start here)'!CE313),ISNUMBER(Dispersion!$AP$8)),'Emissions (start here)'!CE313*453.59/3600*Dispersion!$AP$8,0)</f>
        <v>0</v>
      </c>
      <c r="FH313" s="74">
        <f>IF(AND(ISNUMBER('Emissions (start here)'!CE313),ISNUMBER(Dispersion!$AP$9)),'Emissions (start here)'!CE313*453.59/3600*Dispersion!$AP$9,0)</f>
        <v>0</v>
      </c>
      <c r="FI313" s="74">
        <f>IF(AND(ISNUMBER('Emissions (start here)'!CF313),ISNUMBER(Dispersion!$AP$10)),'Emissions (start here)'!CF313*2000*453.59/8760/3600*Dispersion!$AP$10,0)</f>
        <v>0</v>
      </c>
      <c r="FJ313" s="74">
        <f>IF(AND(ISNUMBER('Emissions (start here)'!CF313),ISNUMBER(Dispersion!$AP$11)),'Emissions (start here)'!CF313*2000*453.59/8760/3600*Dispersion!$AP$11,0)</f>
        <v>0</v>
      </c>
      <c r="FK313" s="74">
        <f>IF(AND(ISNUMBER('Emissions (start here)'!CG313),ISNUMBER(Dispersion!$AQ$8)),'Emissions (start here)'!CG313*453.59/3600*Dispersion!$AQ$8,0)</f>
        <v>0</v>
      </c>
      <c r="FL313" s="74">
        <f>IF(AND(ISNUMBER('Emissions (start here)'!CG313),ISNUMBER(Dispersion!$AQ$9)),'Emissions (start here)'!CG313*453.59/3600*Dispersion!$AQ$9,0)</f>
        <v>0</v>
      </c>
      <c r="FM313" s="74">
        <f>IF(AND(ISNUMBER('Emissions (start here)'!CH313),ISNUMBER(Dispersion!$AQ$10)),'Emissions (start here)'!CH313*2000*453.59/8760/3600*Dispersion!$AQ$10,0)</f>
        <v>0</v>
      </c>
      <c r="FN313" s="74">
        <f>IF(AND(ISNUMBER('Emissions (start here)'!CH313),ISNUMBER(Dispersion!$AQ$11)),'Emissions (start here)'!CH313*2000*453.59/8760/3600*Dispersion!$AQ$11,0)</f>
        <v>0</v>
      </c>
      <c r="FO313" s="74">
        <f>IF(AND(ISNUMBER('Emissions (start here)'!CI313),ISNUMBER(Dispersion!$AR$8)),'Emissions (start here)'!CI313*453.59/3600*Dispersion!$AR$8,0)</f>
        <v>0</v>
      </c>
      <c r="FP313" s="74">
        <f>IF(AND(ISNUMBER('Emissions (start here)'!CI313),ISNUMBER(Dispersion!$AR$9)),'Emissions (start here)'!CI313*453.59/3600*Dispersion!$AR$9,0)</f>
        <v>0</v>
      </c>
      <c r="FQ313" s="74">
        <f>IF(AND(ISNUMBER('Emissions (start here)'!CJ313),ISNUMBER(Dispersion!$AR$10)),'Emissions (start here)'!CJ313*2000*453.59/8760/3600*Dispersion!$AR$10,0)</f>
        <v>0</v>
      </c>
      <c r="FR313" s="74">
        <f>IF(AND(ISNUMBER('Emissions (start here)'!CJ313),ISNUMBER(Dispersion!$AR$11)),'Emissions (start here)'!CJ313*2000*453.59/8760/3600*Dispersion!$AR$11,0)</f>
        <v>0</v>
      </c>
      <c r="FS313" s="74">
        <f>IF(AND(ISNUMBER('Emissions (start here)'!CK313),ISNUMBER(Dispersion!$AS$8)),'Emissions (start here)'!CK313*453.59/3600*Dispersion!$AS$8,0)</f>
        <v>0</v>
      </c>
      <c r="FT313" s="74">
        <f>IF(AND(ISNUMBER('Emissions (start here)'!CK313),ISNUMBER(Dispersion!$AS$9)),'Emissions (start here)'!CK313*453.59/3600*Dispersion!$AS$9,0)</f>
        <v>0</v>
      </c>
      <c r="FU313" s="74">
        <f>IF(AND(ISNUMBER('Emissions (start here)'!CL313),ISNUMBER(Dispersion!$AS$10)),'Emissions (start here)'!CL313*2000*453.59/8760/3600*Dispersion!$AS$10,0)</f>
        <v>0</v>
      </c>
      <c r="FV313" s="74">
        <f>IF(AND(ISNUMBER('Emissions (start here)'!CL313),ISNUMBER(Dispersion!$AS$11)),'Emissions (start here)'!CL313*2000*453.59/8760/3600*Dispersion!$AS$11,0)</f>
        <v>0</v>
      </c>
      <c r="FW313" s="74">
        <f>IF(AND(ISNUMBER('Emissions (start here)'!CM313),ISNUMBER(Dispersion!$AT$8)),'Emissions (start here)'!CM313*453.59/3600*Dispersion!$AT$8,0)</f>
        <v>0</v>
      </c>
      <c r="FX313" s="74">
        <f>IF(AND(ISNUMBER('Emissions (start here)'!CM313),ISNUMBER(Dispersion!$AT$9)),'Emissions (start here)'!CM313*453.59/3600*Dispersion!$AT$9,0)</f>
        <v>0</v>
      </c>
      <c r="FY313" s="74">
        <f>IF(AND(ISNUMBER('Emissions (start here)'!CN313),ISNUMBER(Dispersion!$AT$10)),'Emissions (start here)'!CN313*2000*453.59/8760/3600*Dispersion!$AT$10,0)</f>
        <v>0</v>
      </c>
      <c r="FZ313" s="74">
        <f>IF(AND(ISNUMBER('Emissions (start here)'!CN313),ISNUMBER(Dispersion!$AT$11)),'Emissions (start here)'!CN313*2000*453.59/8760/3600*Dispersion!$AT$11,0)</f>
        <v>0</v>
      </c>
      <c r="GA313" s="74">
        <f>IF(AND(ISNUMBER('Emissions (start here)'!CO313),ISNUMBER(Dispersion!$AU$8)),'Emissions (start here)'!CO313*453.59/3600*Dispersion!$AU$8,0)</f>
        <v>0</v>
      </c>
      <c r="GB313" s="74">
        <f>IF(AND(ISNUMBER('Emissions (start here)'!CO313),ISNUMBER(Dispersion!$AU$9)),'Emissions (start here)'!CO313*453.59/3600*Dispersion!$AU$9,0)</f>
        <v>0</v>
      </c>
      <c r="GC313" s="74">
        <f>IF(AND(ISNUMBER('Emissions (start here)'!CP313),ISNUMBER(Dispersion!$AU$10)),'Emissions (start here)'!CP313*2000*453.59/8760/3600*Dispersion!$AU$10,0)</f>
        <v>0</v>
      </c>
      <c r="GD313" s="74">
        <f>IF(AND(ISNUMBER('Emissions (start here)'!CP313),ISNUMBER(Dispersion!$AU$11)),'Emissions (start here)'!CP313*2000*453.59/8760/3600*Dispersion!$AU$11,0)</f>
        <v>0</v>
      </c>
      <c r="GE313" s="74">
        <f>IF(AND(ISNUMBER('Emissions (start here)'!CQ313),ISNUMBER(Dispersion!$AV$8)),'Emissions (start here)'!CQ313*453.59/3600*Dispersion!$AV$8,0)</f>
        <v>0</v>
      </c>
      <c r="GF313" s="74">
        <f>IF(AND(ISNUMBER('Emissions (start here)'!CQ313),ISNUMBER(Dispersion!$AV$9)),'Emissions (start here)'!CQ313*453.59/3600*Dispersion!$AV$9,0)</f>
        <v>0</v>
      </c>
      <c r="GG313" s="74">
        <f>IF(AND(ISNUMBER('Emissions (start here)'!CR313),ISNUMBER(Dispersion!$AV$10)),'Emissions (start here)'!CR313*2000*453.59/8760/3600*Dispersion!$AV$10,0)</f>
        <v>0</v>
      </c>
      <c r="GH313" s="74">
        <f>IF(AND(ISNUMBER('Emissions (start here)'!CR313),ISNUMBER(Dispersion!$AV$11)),'Emissions (start here)'!CR313*2000*453.59/8760/3600*Dispersion!$AV$11,0)</f>
        <v>0</v>
      </c>
      <c r="GI313" s="74">
        <f>IF(AND(ISNUMBER('Emissions (start here)'!CS313),ISNUMBER(Dispersion!$AW$8)),'Emissions (start here)'!CS313*453.59/3600*Dispersion!$AW$8,0)</f>
        <v>0</v>
      </c>
      <c r="GJ313" s="74">
        <f>IF(AND(ISNUMBER('Emissions (start here)'!CS313),ISNUMBER(Dispersion!$AW$9)),'Emissions (start here)'!CS313*453.59/3600*Dispersion!$AW$9,0)</f>
        <v>0</v>
      </c>
      <c r="GK313" s="74">
        <f>IF(AND(ISNUMBER('Emissions (start here)'!CT313),ISNUMBER(Dispersion!$AW$10)),'Emissions (start here)'!CT313*2000*453.59/8760/3600*Dispersion!$AW$10,0)</f>
        <v>0</v>
      </c>
      <c r="GL313" s="74">
        <f>IF(AND(ISNUMBER('Emissions (start here)'!CT313),ISNUMBER(Dispersion!$AW$11)),'Emissions (start here)'!CT313*2000*453.59/8760/3600*Dispersion!$AW$11,0)</f>
        <v>0</v>
      </c>
      <c r="GM313" s="74">
        <f>IF(AND(ISNUMBER('Emissions (start here)'!CU313),ISNUMBER(Dispersion!$AX$8)),'Emissions (start here)'!CU313*453.59/3600*Dispersion!$AX$8,0)</f>
        <v>0</v>
      </c>
      <c r="GN313" s="74">
        <f>IF(AND(ISNUMBER('Emissions (start here)'!CU313),ISNUMBER(Dispersion!$AX$9)),'Emissions (start here)'!CU313*453.59/3600*Dispersion!$AX$9,0)</f>
        <v>0</v>
      </c>
      <c r="GO313" s="74">
        <f>IF(AND(ISNUMBER('Emissions (start here)'!CV313),ISNUMBER(Dispersion!$AX$10)),'Emissions (start here)'!CV313*2000*453.59/8760/3600*Dispersion!$AX$10,0)</f>
        <v>0</v>
      </c>
      <c r="GP313" s="74">
        <f>IF(AND(ISNUMBER('Emissions (start here)'!CV313),ISNUMBER(Dispersion!$AX$11)),'Emissions (start here)'!CV313*2000*453.59/8760/3600*Dispersion!$AX$11,0)</f>
        <v>0</v>
      </c>
      <c r="GQ313" s="74">
        <f>IF(AND(ISNUMBER('Emissions (start here)'!CW313),ISNUMBER(Dispersion!$AY$8)),'Emissions (start here)'!CW313*453.59/3600*Dispersion!$AY$8,0)</f>
        <v>0</v>
      </c>
      <c r="GR313" s="74">
        <f>IF(AND(ISNUMBER('Emissions (start here)'!CW313),ISNUMBER(Dispersion!$AY$9)),'Emissions (start here)'!CW313*453.59/3600*Dispersion!$AY$9,0)</f>
        <v>0</v>
      </c>
      <c r="GS313" s="74">
        <f>IF(AND(ISNUMBER('Emissions (start here)'!CX313),ISNUMBER(Dispersion!$AY$10)),'Emissions (start here)'!CX313*2000*453.59/8760/3600*Dispersion!$AY$10,0)</f>
        <v>0</v>
      </c>
      <c r="GT313" s="74">
        <f>IF(AND(ISNUMBER('Emissions (start here)'!CX313),ISNUMBER(Dispersion!$AY$11)),'Emissions (start here)'!CX313*2000*453.59/8760/3600*Dispersion!$AY$11,0)</f>
        <v>0</v>
      </c>
      <c r="GU313" s="74">
        <f>IF(AND(ISNUMBER('Emissions (start here)'!CY313),ISNUMBER(Dispersion!$AZ$8)),'Emissions (start here)'!CY313*453.59/3600*Dispersion!$AZ$8,0)</f>
        <v>0</v>
      </c>
      <c r="GV313" s="74">
        <f>IF(AND(ISNUMBER('Emissions (start here)'!CY313),ISNUMBER(Dispersion!$AZ$9)),'Emissions (start here)'!CY313*453.59/3600*Dispersion!$AZ$9,0)</f>
        <v>0</v>
      </c>
      <c r="GW313" s="74">
        <f>IF(AND(ISNUMBER('Emissions (start here)'!CZ313),ISNUMBER(Dispersion!$AZ$10)),'Emissions (start here)'!CZ313*2000*453.59/8760/3600*Dispersion!$AZ$10,0)</f>
        <v>0</v>
      </c>
      <c r="GX313" s="74">
        <f>IF(AND(ISNUMBER('Emissions (start here)'!CZ313),ISNUMBER(Dispersion!$AZ$11)),'Emissions (start here)'!CZ313*2000*453.59/8760/3600*Dispersion!$AZ$11,0)</f>
        <v>0</v>
      </c>
    </row>
    <row r="314" spans="1:206" x14ac:dyDescent="0.2">
      <c r="A314" s="51" t="str">
        <f>'Tox Values'!C314</f>
        <v>1313-99-1</v>
      </c>
      <c r="B314" s="94" t="str">
        <f>'Tox Values'!D314</f>
        <v>Nickel oxide</v>
      </c>
      <c r="C314" s="96">
        <f t="shared" si="17"/>
        <v>0</v>
      </c>
      <c r="D314" s="74">
        <f t="shared" si="18"/>
        <v>0</v>
      </c>
      <c r="E314" s="74">
        <f t="shared" si="19"/>
        <v>0</v>
      </c>
      <c r="F314" s="99">
        <f t="shared" si="20"/>
        <v>0</v>
      </c>
      <c r="G314" s="97">
        <f>IF(AND(ISNUMBER('Emissions (start here)'!E314),ISNUMBER(Dispersion!$C$8)),'Emissions (start here)'!E314*453.59/3600*Dispersion!$C$8,0)</f>
        <v>0</v>
      </c>
      <c r="H314" s="74">
        <f>IF(AND(ISNUMBER('Emissions (start here)'!E314),ISNUMBER(Dispersion!$C$9)),'Emissions (start here)'!E314*453.59/3600*Dispersion!$C$9,0)</f>
        <v>0</v>
      </c>
      <c r="I314" s="74">
        <f>IF(AND(ISNUMBER('Emissions (start here)'!F314),ISNUMBER(Dispersion!$C$10)),'Emissions (start here)'!F314*2000*453.59/8760/3600*Dispersion!$C$10,0)</f>
        <v>0</v>
      </c>
      <c r="J314" s="74">
        <f>IF(AND(ISNUMBER('Emissions (start here)'!F314),ISNUMBER(Dispersion!$C$11)),'Emissions (start here)'!F314*2000*453.59/8760/3600*Dispersion!$C$11,0)</f>
        <v>0</v>
      </c>
      <c r="K314" s="74">
        <f>IF(AND(ISNUMBER('Emissions (start here)'!G314),ISNUMBER(Dispersion!$D$8)),'Emissions (start here)'!G314*453.59/3600*Dispersion!$D$8,0)</f>
        <v>0</v>
      </c>
      <c r="L314" s="74">
        <f>IF(AND(ISNUMBER('Emissions (start here)'!G314),ISNUMBER(Dispersion!$D$9)),'Emissions (start here)'!G314*453.59/3600*Dispersion!$D$9,0)</f>
        <v>0</v>
      </c>
      <c r="M314" s="74">
        <f>IF(AND(ISNUMBER('Emissions (start here)'!H314),ISNUMBER(Dispersion!$D$10)),'Emissions (start here)'!H314*2000*453.59/8760/3600*Dispersion!$D$10,0)</f>
        <v>0</v>
      </c>
      <c r="N314" s="74">
        <f>IF(AND(ISNUMBER('Emissions (start here)'!H314),ISNUMBER(Dispersion!$D$11)),'Emissions (start here)'!H314*2000*453.59/8760/3600*Dispersion!$D$11,0)</f>
        <v>0</v>
      </c>
      <c r="O314" s="74">
        <f>IF(AND(ISNUMBER('Emissions (start here)'!I314),ISNUMBER(Dispersion!$E$8)),'Emissions (start here)'!I314*453.59/3600*Dispersion!$E$8,0)</f>
        <v>0</v>
      </c>
      <c r="P314" s="74">
        <f>IF(AND(ISNUMBER('Emissions (start here)'!I314),ISNUMBER(Dispersion!$E$9)),'Emissions (start here)'!I314*453.59/3600*Dispersion!$E$9,0)</f>
        <v>0</v>
      </c>
      <c r="Q314" s="74">
        <f>IF(AND(ISNUMBER('Emissions (start here)'!J314),ISNUMBER(Dispersion!$E$10)),'Emissions (start here)'!J314*2000*453.59/8760/3600*Dispersion!$E$10,0)</f>
        <v>0</v>
      </c>
      <c r="R314" s="74">
        <f>IF(AND(ISNUMBER('Emissions (start here)'!J314),ISNUMBER(Dispersion!$E$11)),'Emissions (start here)'!J314*2000*453.59/8760/3600*Dispersion!$E$11,0)</f>
        <v>0</v>
      </c>
      <c r="S314" s="74">
        <f>IF(AND(ISNUMBER('Emissions (start here)'!K314),ISNUMBER(Dispersion!$F$8)),'Emissions (start here)'!K314*453.59/3600*Dispersion!$F$8,0)</f>
        <v>0</v>
      </c>
      <c r="T314" s="74">
        <f>IF(AND(ISNUMBER('Emissions (start here)'!K314),ISNUMBER(Dispersion!$F$9)),'Emissions (start here)'!K314*453.59/3600*Dispersion!$F$9,0)</f>
        <v>0</v>
      </c>
      <c r="U314" s="74">
        <f>IF(AND(ISNUMBER('Emissions (start here)'!L314),ISNUMBER(Dispersion!$F$10)),'Emissions (start here)'!L314*2000*453.59/8760/3600*Dispersion!$F$10,0)</f>
        <v>0</v>
      </c>
      <c r="V314" s="74">
        <f>IF(AND(ISNUMBER('Emissions (start here)'!L314),ISNUMBER(Dispersion!$F$11)),'Emissions (start here)'!L314*2000*453.59/8760/3600*Dispersion!$F$11,0)</f>
        <v>0</v>
      </c>
      <c r="W314" s="74">
        <f>IF(AND(ISNUMBER('Emissions (start here)'!M314),ISNUMBER(Dispersion!$G$8)),'Emissions (start here)'!M314*453.59/3600*Dispersion!$G$8,0)</f>
        <v>0</v>
      </c>
      <c r="X314" s="74">
        <f>IF(AND(ISNUMBER('Emissions (start here)'!M314),ISNUMBER(Dispersion!$G$9)),'Emissions (start here)'!M314*453.59/3600*Dispersion!$G$9,0)</f>
        <v>0</v>
      </c>
      <c r="Y314" s="74">
        <f>IF(AND(ISNUMBER('Emissions (start here)'!N314),ISNUMBER(Dispersion!$G$10)),'Emissions (start here)'!N314*2000*453.59/8760/3600*Dispersion!$G$10,0)</f>
        <v>0</v>
      </c>
      <c r="Z314" s="74">
        <f>IF(AND(ISNUMBER('Emissions (start here)'!N314),ISNUMBER(Dispersion!$G$11)),'Emissions (start here)'!N314*2000*453.59/8760/3600*Dispersion!$G$11,0)</f>
        <v>0</v>
      </c>
      <c r="AA314" s="74">
        <f>IF(AND(ISNUMBER('Emissions (start here)'!O314),ISNUMBER(Dispersion!$H$8)),'Emissions (start here)'!O314*453.59/3600*Dispersion!$H$8,0)</f>
        <v>0</v>
      </c>
      <c r="AB314" s="74">
        <f>IF(AND(ISNUMBER('Emissions (start here)'!O314),ISNUMBER(Dispersion!$H$9)),'Emissions (start here)'!O314*453.59/3600*Dispersion!$H$9,0)</f>
        <v>0</v>
      </c>
      <c r="AC314" s="74">
        <f>IF(AND(ISNUMBER('Emissions (start here)'!P314),ISNUMBER(Dispersion!$H$10)),'Emissions (start here)'!P314*2000*453.59/8760/3600*Dispersion!$H$10,0)</f>
        <v>0</v>
      </c>
      <c r="AD314" s="74">
        <f>IF(AND(ISNUMBER('Emissions (start here)'!P314),ISNUMBER(Dispersion!$H$11)),'Emissions (start here)'!P314*2000*453.59/8760/3600*Dispersion!$H$11,0)</f>
        <v>0</v>
      </c>
      <c r="AE314" s="74">
        <f>IF(AND(ISNUMBER('Emissions (start here)'!Q314),ISNUMBER(Dispersion!$I$8)),'Emissions (start here)'!Q314*453.59/3600*Dispersion!$I$8,0)</f>
        <v>0</v>
      </c>
      <c r="AF314" s="74">
        <f>IF(AND(ISNUMBER('Emissions (start here)'!Q314),ISNUMBER(Dispersion!$I$9)),'Emissions (start here)'!Q314*453.59/3600*Dispersion!$I$9,0)</f>
        <v>0</v>
      </c>
      <c r="AG314" s="74">
        <f>IF(AND(ISNUMBER('Emissions (start here)'!R314),ISNUMBER(Dispersion!$I$10)),'Emissions (start here)'!R314*2000*453.59/8760/3600*Dispersion!$I$10,0)</f>
        <v>0</v>
      </c>
      <c r="AH314" s="74">
        <f>IF(AND(ISNUMBER('Emissions (start here)'!R314),ISNUMBER(Dispersion!$I$11)),'Emissions (start here)'!R314*2000*453.59/8760/3600*Dispersion!$I$11,0)</f>
        <v>0</v>
      </c>
      <c r="AI314" s="74">
        <f>IF(AND(ISNUMBER('Emissions (start here)'!S314),ISNUMBER(Dispersion!$J$8)),'Emissions (start here)'!S314*453.59/3600*Dispersion!$J$8,0)</f>
        <v>0</v>
      </c>
      <c r="AJ314" s="74">
        <f>IF(AND(ISNUMBER('Emissions (start here)'!S314),ISNUMBER(Dispersion!$J$9)),'Emissions (start here)'!S314*453.59/3600*Dispersion!$J$9,0)</f>
        <v>0</v>
      </c>
      <c r="AK314" s="74">
        <f>IF(AND(ISNUMBER('Emissions (start here)'!T314),ISNUMBER(Dispersion!$J$10)),'Emissions (start here)'!T314*2000*453.59/8760/3600*Dispersion!$J$10,0)</f>
        <v>0</v>
      </c>
      <c r="AL314" s="74">
        <f>IF(AND(ISNUMBER('Emissions (start here)'!T314),ISNUMBER(Dispersion!$J$11)),'Emissions (start here)'!T314*2000*453.59/8760/3600*Dispersion!$J$11,0)</f>
        <v>0</v>
      </c>
      <c r="AM314" s="74">
        <f>IF(AND(ISNUMBER('Emissions (start here)'!U314),ISNUMBER(Dispersion!$K$8)),'Emissions (start here)'!U314*453.59/3600*Dispersion!$K$8,0)</f>
        <v>0</v>
      </c>
      <c r="AN314" s="74">
        <f>IF(AND(ISNUMBER('Emissions (start here)'!U314),ISNUMBER(Dispersion!$K$9)),'Emissions (start here)'!U314*453.59/3600*Dispersion!$K$9,0)</f>
        <v>0</v>
      </c>
      <c r="AO314" s="74">
        <f>IF(AND(ISNUMBER('Emissions (start here)'!V314),ISNUMBER(Dispersion!$K$10)),'Emissions (start here)'!V314*2000*453.59/8760/3600*Dispersion!$K$10,0)</f>
        <v>0</v>
      </c>
      <c r="AP314" s="74">
        <f>IF(AND(ISNUMBER('Emissions (start here)'!V314),ISNUMBER(Dispersion!$K$11)),'Emissions (start here)'!V314*2000*453.59/8760/3600*Dispersion!$K$11,0)</f>
        <v>0</v>
      </c>
      <c r="AQ314" s="74">
        <f>IF(AND(ISNUMBER('Emissions (start here)'!W314),ISNUMBER(Dispersion!$L$8)),'Emissions (start here)'!W314*453.59/3600*Dispersion!$L$8,0)</f>
        <v>0</v>
      </c>
      <c r="AR314" s="74">
        <f>IF(AND(ISNUMBER('Emissions (start here)'!W314),ISNUMBER(Dispersion!$L$9)),'Emissions (start here)'!W314*453.59/3600*Dispersion!$L$9,0)</f>
        <v>0</v>
      </c>
      <c r="AS314" s="74">
        <f>IF(AND(ISNUMBER('Emissions (start here)'!X314),ISNUMBER(Dispersion!$L$10)),'Emissions (start here)'!X314*2000*453.59/8760/3600*Dispersion!$L$10,0)</f>
        <v>0</v>
      </c>
      <c r="AT314" s="74">
        <f>IF(AND(ISNUMBER('Emissions (start here)'!X314),ISNUMBER(Dispersion!$L$11)),'Emissions (start here)'!X314*2000*453.59/8760/3600*Dispersion!$L$11,0)</f>
        <v>0</v>
      </c>
      <c r="AU314" s="74">
        <f>IF(AND(ISNUMBER('Emissions (start here)'!Y314),ISNUMBER(Dispersion!$M$8)),'Emissions (start here)'!Y314*453.59/3600*Dispersion!$M$8,0)</f>
        <v>0</v>
      </c>
      <c r="AV314" s="74">
        <f>IF(AND(ISNUMBER('Emissions (start here)'!Y314),ISNUMBER(Dispersion!$M$9)),'Emissions (start here)'!Y314*453.59/3600*Dispersion!$M$9,0)</f>
        <v>0</v>
      </c>
      <c r="AW314" s="74">
        <f>IF(AND(ISNUMBER('Emissions (start here)'!Z314),ISNUMBER(Dispersion!$M$10)),'Emissions (start here)'!Z314*2000*453.59/8760/3600*Dispersion!$M$10,0)</f>
        <v>0</v>
      </c>
      <c r="AX314" s="74">
        <f>IF(AND(ISNUMBER('Emissions (start here)'!Z314),ISNUMBER(Dispersion!$M$11)),'Emissions (start here)'!Z314*2000*453.59/8760/3600*Dispersion!$M$11,0)</f>
        <v>0</v>
      </c>
      <c r="AY314" s="74">
        <f>IF(AND(ISNUMBER('Emissions (start here)'!AA314),ISNUMBER(Dispersion!$N$8)),'Emissions (start here)'!AA314*453.59/3600*Dispersion!$N$8,0)</f>
        <v>0</v>
      </c>
      <c r="AZ314" s="74">
        <f>IF(AND(ISNUMBER('Emissions (start here)'!AA314),ISNUMBER(Dispersion!$N$9)),'Emissions (start here)'!AA314*453.59/3600*Dispersion!$N$9,0)</f>
        <v>0</v>
      </c>
      <c r="BA314" s="74">
        <f>IF(AND(ISNUMBER('Emissions (start here)'!AB314),ISNUMBER(Dispersion!$N$10)),'Emissions (start here)'!AB314*2000*453.59/8760/3600*Dispersion!$N$10,0)</f>
        <v>0</v>
      </c>
      <c r="BB314" s="74">
        <f>IF(AND(ISNUMBER('Emissions (start here)'!AB314),ISNUMBER(Dispersion!$N$11)),'Emissions (start here)'!AB314*2000*453.59/8760/3600*Dispersion!$N$11,0)</f>
        <v>0</v>
      </c>
      <c r="BC314" s="74">
        <f>IF(AND(ISNUMBER('Emissions (start here)'!AC314),ISNUMBER(Dispersion!$O$8)),'Emissions (start here)'!AC314*453.59/3600*Dispersion!$O$8,0)</f>
        <v>0</v>
      </c>
      <c r="BD314" s="74">
        <f>IF(AND(ISNUMBER('Emissions (start here)'!AC314),ISNUMBER(Dispersion!$O$9)),'Emissions (start here)'!AC314*453.59/3600*Dispersion!$O$9,0)</f>
        <v>0</v>
      </c>
      <c r="BE314" s="74">
        <f>IF(AND(ISNUMBER('Emissions (start here)'!AD314),ISNUMBER(Dispersion!$O$10)),'Emissions (start here)'!AD314*2000*453.59/8760/3600*Dispersion!$O$10,0)</f>
        <v>0</v>
      </c>
      <c r="BF314" s="74">
        <f>IF(AND(ISNUMBER('Emissions (start here)'!AD314),ISNUMBER(Dispersion!$O$11)),'Emissions (start here)'!AD314*2000*453.59/8760/3600*Dispersion!$O$11,0)</f>
        <v>0</v>
      </c>
      <c r="BG314" s="74">
        <f>IF(AND(ISNUMBER('Emissions (start here)'!AE314),ISNUMBER(Dispersion!$P$8)),'Emissions (start here)'!AE314*453.59/3600*Dispersion!$P$8,0)</f>
        <v>0</v>
      </c>
      <c r="BH314" s="74">
        <f>IF(AND(ISNUMBER('Emissions (start here)'!AE314),ISNUMBER(Dispersion!$P$9)),'Emissions (start here)'!AE314*453.59/3600*Dispersion!$P$9,0)</f>
        <v>0</v>
      </c>
      <c r="BI314" s="74">
        <f>IF(AND(ISNUMBER('Emissions (start here)'!AF314),ISNUMBER(Dispersion!$P$10)),'Emissions (start here)'!AF314*2000*453.59/8760/3600*Dispersion!$P$10,0)</f>
        <v>0</v>
      </c>
      <c r="BJ314" s="74">
        <f>IF(AND(ISNUMBER('Emissions (start here)'!AF314),ISNUMBER(Dispersion!$P$11)),'Emissions (start here)'!AF314*2000*453.59/8760/3600*Dispersion!$P$11,0)</f>
        <v>0</v>
      </c>
      <c r="BK314" s="74">
        <f>IF(AND(ISNUMBER('Emissions (start here)'!AG314),ISNUMBER(Dispersion!$Q$8)),'Emissions (start here)'!AG314*453.59/3600*Dispersion!$Q$8,0)</f>
        <v>0</v>
      </c>
      <c r="BL314" s="74">
        <f>IF(AND(ISNUMBER('Emissions (start here)'!AG314),ISNUMBER(Dispersion!$Q$9)),'Emissions (start here)'!AG314*453.59/3600*Dispersion!$Q$9,0)</f>
        <v>0</v>
      </c>
      <c r="BM314" s="74">
        <f>IF(AND(ISNUMBER('Emissions (start here)'!AH314),ISNUMBER(Dispersion!$Q$10)),'Emissions (start here)'!AH314*2000*453.59/8760/3600*Dispersion!$Q$10,0)</f>
        <v>0</v>
      </c>
      <c r="BN314" s="74">
        <f>IF(AND(ISNUMBER('Emissions (start here)'!AH314),ISNUMBER(Dispersion!$Q$11)),'Emissions (start here)'!AH314*2000*453.59/8760/3600*Dispersion!$Q$11,0)</f>
        <v>0</v>
      </c>
      <c r="BO314" s="74">
        <f>IF(AND(ISNUMBER('Emissions (start here)'!AI314),ISNUMBER(Dispersion!$R$8)),'Emissions (start here)'!AI314*453.59/3600*Dispersion!$R$8,0)</f>
        <v>0</v>
      </c>
      <c r="BP314" s="74">
        <f>IF(AND(ISNUMBER('Emissions (start here)'!AI314),ISNUMBER(Dispersion!$R$9)),'Emissions (start here)'!AI314*453.59/3600*Dispersion!$R$9,0)</f>
        <v>0</v>
      </c>
      <c r="BQ314" s="74">
        <f>IF(AND(ISNUMBER('Emissions (start here)'!AJ314),ISNUMBER(Dispersion!$R$10)),'Emissions (start here)'!AJ314*2000*453.59/8760/3600*Dispersion!$R$10,0)</f>
        <v>0</v>
      </c>
      <c r="BR314" s="74">
        <f>IF(AND(ISNUMBER('Emissions (start here)'!AJ314),ISNUMBER(Dispersion!$R$11)),'Emissions (start here)'!AJ314*2000*453.59/8760/3600*Dispersion!$R$11,0)</f>
        <v>0</v>
      </c>
      <c r="BS314" s="74">
        <f>IF(AND(ISNUMBER('Emissions (start here)'!AK314),ISNUMBER(Dispersion!$S$8)),'Emissions (start here)'!AK314*453.59/3600*Dispersion!$S$8,0)</f>
        <v>0</v>
      </c>
      <c r="BT314" s="74">
        <f>IF(AND(ISNUMBER('Emissions (start here)'!AK314),ISNUMBER(Dispersion!$S$9)),'Emissions (start here)'!AK314*453.59/3600*Dispersion!$S$9,0)</f>
        <v>0</v>
      </c>
      <c r="BU314" s="74">
        <f>IF(AND(ISNUMBER('Emissions (start here)'!AL314),ISNUMBER(Dispersion!$S$10)),'Emissions (start here)'!AL314*2000*453.59/8760/3600*Dispersion!$S$10,0)</f>
        <v>0</v>
      </c>
      <c r="BV314" s="74">
        <f>IF(AND(ISNUMBER('Emissions (start here)'!AL314),ISNUMBER(Dispersion!$S$11)),'Emissions (start here)'!AL314*2000*453.59/8760/3600*Dispersion!$S$11,0)</f>
        <v>0</v>
      </c>
      <c r="BW314" s="74">
        <f>IF(AND(ISNUMBER('Emissions (start here)'!AM314),ISNUMBER(Dispersion!$T$8)),'Emissions (start here)'!AM314*453.59/3600*Dispersion!$T$8,0)</f>
        <v>0</v>
      </c>
      <c r="BX314" s="74">
        <f>IF(AND(ISNUMBER('Emissions (start here)'!AM314),ISNUMBER(Dispersion!$T$9)),'Emissions (start here)'!AM314*453.59/3600*Dispersion!$T$9,0)</f>
        <v>0</v>
      </c>
      <c r="BY314" s="74">
        <f>IF(AND(ISNUMBER('Emissions (start here)'!AN314),ISNUMBER(Dispersion!$T$10)),'Emissions (start here)'!AN314*2000*453.59/8760/3600*Dispersion!$T$10,0)</f>
        <v>0</v>
      </c>
      <c r="BZ314" s="74">
        <f>IF(AND(ISNUMBER('Emissions (start here)'!AN314),ISNUMBER(Dispersion!$T$11)),'Emissions (start here)'!AN314*2000*453.59/8760/3600*Dispersion!$T$11,0)</f>
        <v>0</v>
      </c>
      <c r="CA314" s="74">
        <f>IF(AND(ISNUMBER('Emissions (start here)'!AO314),ISNUMBER(Dispersion!$U$8)),'Emissions (start here)'!AO314*453.59/3600*Dispersion!$U$8,0)</f>
        <v>0</v>
      </c>
      <c r="CB314" s="74">
        <f>IF(AND(ISNUMBER('Emissions (start here)'!AO314),ISNUMBER(Dispersion!$U$9)),'Emissions (start here)'!AO314*453.59/3600*Dispersion!$U$9,0)</f>
        <v>0</v>
      </c>
      <c r="CC314" s="74">
        <f>IF(AND(ISNUMBER('Emissions (start here)'!AP314),ISNUMBER(Dispersion!$U$10)),'Emissions (start here)'!AP314*2000*453.59/8760/3600*Dispersion!$U$10,0)</f>
        <v>0</v>
      </c>
      <c r="CD314" s="74">
        <f>IF(AND(ISNUMBER('Emissions (start here)'!AP314),ISNUMBER(Dispersion!$U$11)),'Emissions (start here)'!AP314*2000*453.59/8760/3600*Dispersion!$U$11,0)</f>
        <v>0</v>
      </c>
      <c r="CE314" s="74">
        <f>IF(AND(ISNUMBER('Emissions (start here)'!AQ314),ISNUMBER(Dispersion!$V$8)),'Emissions (start here)'!AQ314*453.59/3600*Dispersion!$V$8,0)</f>
        <v>0</v>
      </c>
      <c r="CF314" s="74">
        <f>IF(AND(ISNUMBER('Emissions (start here)'!AQ314),ISNUMBER(Dispersion!$V$9)),'Emissions (start here)'!AQ314*453.59/3600*Dispersion!$V$9,0)</f>
        <v>0</v>
      </c>
      <c r="CG314" s="74">
        <f>IF(AND(ISNUMBER('Emissions (start here)'!AR314),ISNUMBER(Dispersion!$V$10)),'Emissions (start here)'!AR314*2000*453.59/8760/3600*Dispersion!$V$10,0)</f>
        <v>0</v>
      </c>
      <c r="CH314" s="74">
        <f>IF(AND(ISNUMBER('Emissions (start here)'!AR314),ISNUMBER(Dispersion!$V$11)),'Emissions (start here)'!AR314*2000*453.59/8760/3600*Dispersion!$V$11,0)</f>
        <v>0</v>
      </c>
      <c r="CI314" s="74">
        <f>IF(AND(ISNUMBER('Emissions (start here)'!AS314),ISNUMBER(Dispersion!$W$8)),'Emissions (start here)'!AS314*453.59/3600*Dispersion!$W$8,0)</f>
        <v>0</v>
      </c>
      <c r="CJ314" s="74">
        <f>IF(AND(ISNUMBER('Emissions (start here)'!AS314),ISNUMBER(Dispersion!$W$9)),'Emissions (start here)'!AS314*453.59/3600*Dispersion!$W$9,0)</f>
        <v>0</v>
      </c>
      <c r="CK314" s="74">
        <f>IF(AND(ISNUMBER('Emissions (start here)'!AT314),ISNUMBER(Dispersion!$W$10)),'Emissions (start here)'!AT314*2000*453.59/8760/3600*Dispersion!$W$10,0)</f>
        <v>0</v>
      </c>
      <c r="CL314" s="74">
        <f>IF(AND(ISNUMBER('Emissions (start here)'!AT314),ISNUMBER(Dispersion!$W$11)),'Emissions (start here)'!AT314*2000*453.59/8760/3600*Dispersion!$W$11,0)</f>
        <v>0</v>
      </c>
      <c r="CM314" s="74">
        <f>IF(AND(ISNUMBER('Emissions (start here)'!AU314),ISNUMBER(Dispersion!$X$8)),'Emissions (start here)'!AU314*453.59/3600*Dispersion!$X$8,0)</f>
        <v>0</v>
      </c>
      <c r="CN314" s="74">
        <f>IF(AND(ISNUMBER('Emissions (start here)'!AU314),ISNUMBER(Dispersion!$X$9)),'Emissions (start here)'!AU314*453.59/3600*Dispersion!$X$9,0)</f>
        <v>0</v>
      </c>
      <c r="CO314" s="74">
        <f>IF(AND(ISNUMBER('Emissions (start here)'!AV314),ISNUMBER(Dispersion!$X$10)),'Emissions (start here)'!AV314*2000*453.59/8760/3600*Dispersion!$X$10,0)</f>
        <v>0</v>
      </c>
      <c r="CP314" s="74">
        <f>IF(AND(ISNUMBER('Emissions (start here)'!AV314),ISNUMBER(Dispersion!$X$11)),'Emissions (start here)'!AV314*2000*453.59/8760/3600*Dispersion!$X$11,0)</f>
        <v>0</v>
      </c>
      <c r="CQ314" s="74">
        <f>IF(AND(ISNUMBER('Emissions (start here)'!AW314),ISNUMBER(Dispersion!$Y$8)),'Emissions (start here)'!AW314*453.59/3600*Dispersion!$Y$8,0)</f>
        <v>0</v>
      </c>
      <c r="CR314" s="74">
        <f>IF(AND(ISNUMBER('Emissions (start here)'!AW314),ISNUMBER(Dispersion!$Y$9)),'Emissions (start here)'!AW314*453.59/3600*Dispersion!$Y$9,0)</f>
        <v>0</v>
      </c>
      <c r="CS314" s="74">
        <f>IF(AND(ISNUMBER('Emissions (start here)'!AX314),ISNUMBER(Dispersion!$Y$10)),'Emissions (start here)'!AX314*2000*453.59/8760/3600*Dispersion!$Y$10,0)</f>
        <v>0</v>
      </c>
      <c r="CT314" s="74">
        <f>IF(AND(ISNUMBER('Emissions (start here)'!AX314),ISNUMBER(Dispersion!$Y$11)),'Emissions (start here)'!AX314*2000*453.59/8760/3600*Dispersion!$Y$11,0)</f>
        <v>0</v>
      </c>
      <c r="CU314" s="74">
        <f>IF(AND(ISNUMBER('Emissions (start here)'!AY314),ISNUMBER(Dispersion!$Z$8)),'Emissions (start here)'!AY314*453.59/3600*Dispersion!$Z$8,0)</f>
        <v>0</v>
      </c>
      <c r="CV314" s="74">
        <f>IF(AND(ISNUMBER('Emissions (start here)'!AY314),ISNUMBER(Dispersion!$Z$9)),'Emissions (start here)'!AY314*453.59/3600*Dispersion!$Z$9,0)</f>
        <v>0</v>
      </c>
      <c r="CW314" s="74">
        <f>IF(AND(ISNUMBER('Emissions (start here)'!AZ314),ISNUMBER(Dispersion!$Z$10)),'Emissions (start here)'!AZ314*2000*453.59/8760/3600*Dispersion!$Z$10,0)</f>
        <v>0</v>
      </c>
      <c r="CX314" s="74">
        <f>IF(AND(ISNUMBER('Emissions (start here)'!AZ314),ISNUMBER(Dispersion!$Z$11)),'Emissions (start here)'!AZ314*2000*453.59/8760/3600*Dispersion!$Z$11,0)</f>
        <v>0</v>
      </c>
      <c r="CY314" s="74">
        <f>IF(AND(ISNUMBER('Emissions (start here)'!BA314),ISNUMBER(Dispersion!$AA$8)),'Emissions (start here)'!BA314*453.59/3600*Dispersion!$AA$8,0)</f>
        <v>0</v>
      </c>
      <c r="CZ314" s="74">
        <f>IF(AND(ISNUMBER('Emissions (start here)'!BA314),ISNUMBER(Dispersion!$AA$9)),'Emissions (start here)'!BA314*453.59/3600*Dispersion!$AA$9,0)</f>
        <v>0</v>
      </c>
      <c r="DA314" s="74">
        <f>IF(AND(ISNUMBER('Emissions (start here)'!BB314),ISNUMBER(Dispersion!$AA$10)),'Emissions (start here)'!BB314*2000*453.59/8760/3600*Dispersion!$AA$10,0)</f>
        <v>0</v>
      </c>
      <c r="DB314" s="74">
        <f>IF(AND(ISNUMBER('Emissions (start here)'!BB314),ISNUMBER(Dispersion!$AA$11)),'Emissions (start here)'!BB314*2000*453.59/8760/3600*Dispersion!$AA$11,0)</f>
        <v>0</v>
      </c>
      <c r="DC314" s="74">
        <f>IF(AND(ISNUMBER('Emissions (start here)'!BC314),ISNUMBER(Dispersion!$AB$8)),'Emissions (start here)'!BC314*453.59/3600*Dispersion!$AB$8,0)</f>
        <v>0</v>
      </c>
      <c r="DD314" s="74">
        <f>IF(AND(ISNUMBER('Emissions (start here)'!BC314),ISNUMBER(Dispersion!$AB$9)),'Emissions (start here)'!BC314*453.59/3600*Dispersion!$AB$9,0)</f>
        <v>0</v>
      </c>
      <c r="DE314" s="74">
        <f>IF(AND(ISNUMBER('Emissions (start here)'!BD314),ISNUMBER(Dispersion!$AB$10)),'Emissions (start here)'!BD314*2000*453.59/8760/3600*Dispersion!$AB$10,0)</f>
        <v>0</v>
      </c>
      <c r="DF314" s="74">
        <f>IF(AND(ISNUMBER('Emissions (start here)'!BD314),ISNUMBER(Dispersion!$AB$11)),'Emissions (start here)'!BD314*2000*453.59/8760/3600*Dispersion!$AB$11,0)</f>
        <v>0</v>
      </c>
      <c r="DG314" s="74">
        <f>IF(AND(ISNUMBER('Emissions (start here)'!BE314),ISNUMBER(Dispersion!$AC$8)),'Emissions (start here)'!BE314*453.59/3600*Dispersion!$AC$8,0)</f>
        <v>0</v>
      </c>
      <c r="DH314" s="74">
        <f>IF(AND(ISNUMBER('Emissions (start here)'!BE314),ISNUMBER(Dispersion!$AC$9)),'Emissions (start here)'!BE314*453.59/3600*Dispersion!$AC$9,0)</f>
        <v>0</v>
      </c>
      <c r="DI314" s="74">
        <f>IF(AND(ISNUMBER('Emissions (start here)'!BF314),ISNUMBER(Dispersion!$AC$10)),'Emissions (start here)'!BF314*2000*453.59/8760/3600*Dispersion!$AC$10,0)</f>
        <v>0</v>
      </c>
      <c r="DJ314" s="74">
        <f>IF(AND(ISNUMBER('Emissions (start here)'!BF314),ISNUMBER(Dispersion!$AC$11)),'Emissions (start here)'!BF314*2000*453.59/8760/3600*Dispersion!$AC$11,0)</f>
        <v>0</v>
      </c>
      <c r="DK314" s="74">
        <f>IF(AND(ISNUMBER('Emissions (start here)'!BG314),ISNUMBER(Dispersion!$AD$8)),'Emissions (start here)'!BG314*453.59/3600*Dispersion!$AD$8,0)</f>
        <v>0</v>
      </c>
      <c r="DL314" s="74">
        <f>IF(AND(ISNUMBER('Emissions (start here)'!BG314),ISNUMBER(Dispersion!$AD$9)),'Emissions (start here)'!BG314*453.59/3600*Dispersion!$AD$9,0)</f>
        <v>0</v>
      </c>
      <c r="DM314" s="74">
        <f>IF(AND(ISNUMBER('Emissions (start here)'!BH314),ISNUMBER(Dispersion!$AD$10)),'Emissions (start here)'!BH314*2000*453.59/8760/3600*Dispersion!$AD$10,0)</f>
        <v>0</v>
      </c>
      <c r="DN314" s="74">
        <f>IF(AND(ISNUMBER('Emissions (start here)'!BH314),ISNUMBER(Dispersion!$AD$11)),'Emissions (start here)'!BH314*2000*453.59/8760/3600*Dispersion!$AD$11,0)</f>
        <v>0</v>
      </c>
      <c r="DO314" s="74">
        <f>IF(AND(ISNUMBER('Emissions (start here)'!BI314),ISNUMBER(Dispersion!$AE$8)),'Emissions (start here)'!BI314*453.59/3600*Dispersion!$AE$8,0)</f>
        <v>0</v>
      </c>
      <c r="DP314" s="74">
        <f>IF(AND(ISNUMBER('Emissions (start here)'!BI314),ISNUMBER(Dispersion!$AE$9)),'Emissions (start here)'!BI314*453.59/3600*Dispersion!$AE$9,0)</f>
        <v>0</v>
      </c>
      <c r="DQ314" s="74">
        <f>IF(AND(ISNUMBER('Emissions (start here)'!BJ314),ISNUMBER(Dispersion!$AE$10)),'Emissions (start here)'!BJ314*2000*453.59/8760/3600*Dispersion!$AE$10,0)</f>
        <v>0</v>
      </c>
      <c r="DR314" s="74">
        <f>IF(AND(ISNUMBER('Emissions (start here)'!BJ314),ISNUMBER(Dispersion!$AE$11)),'Emissions (start here)'!BJ314*2000*453.59/8760/3600*Dispersion!$AE$11,0)</f>
        <v>0</v>
      </c>
      <c r="DS314" s="74">
        <f>IF(AND(ISNUMBER('Emissions (start here)'!BK314),ISNUMBER(Dispersion!$AF$8)),'Emissions (start here)'!BK314*453.59/3600*Dispersion!$AF$8,0)</f>
        <v>0</v>
      </c>
      <c r="DT314" s="74">
        <f>IF(AND(ISNUMBER('Emissions (start here)'!BK314),ISNUMBER(Dispersion!$AF$9)),'Emissions (start here)'!BK314*453.59/3600*Dispersion!$AF$9,0)</f>
        <v>0</v>
      </c>
      <c r="DU314" s="74">
        <f>IF(AND(ISNUMBER('Emissions (start here)'!BL314),ISNUMBER(Dispersion!$AF$10)),'Emissions (start here)'!BL314*2000*453.59/8760/3600*Dispersion!$AF$10,0)</f>
        <v>0</v>
      </c>
      <c r="DV314" s="74">
        <f>IF(AND(ISNUMBER('Emissions (start here)'!BL314),ISNUMBER(Dispersion!$AF$11)),'Emissions (start here)'!BL314*2000*453.59/8760/3600*Dispersion!$AF$11,0)</f>
        <v>0</v>
      </c>
      <c r="DW314" s="74">
        <f>IF(AND(ISNUMBER('Emissions (start here)'!BM314),ISNUMBER(Dispersion!$AG$8)),'Emissions (start here)'!BM314*453.59/3600*Dispersion!$AG$8,0)</f>
        <v>0</v>
      </c>
      <c r="DX314" s="74">
        <f>IF(AND(ISNUMBER('Emissions (start here)'!BM314),ISNUMBER(Dispersion!$AG$9)),'Emissions (start here)'!BM314*453.59/3600*Dispersion!$AG$9,0)</f>
        <v>0</v>
      </c>
      <c r="DY314" s="74">
        <f>IF(AND(ISNUMBER('Emissions (start here)'!BN314),ISNUMBER(Dispersion!$AG$10)),'Emissions (start here)'!BN314*2000*453.59/8760/3600*Dispersion!$AG$10,0)</f>
        <v>0</v>
      </c>
      <c r="DZ314" s="74">
        <f>IF(AND(ISNUMBER('Emissions (start here)'!BN314),ISNUMBER(Dispersion!$AG$11)),'Emissions (start here)'!BN314*2000*453.59/8760/3600*Dispersion!$AG$11,0)</f>
        <v>0</v>
      </c>
      <c r="EA314" s="74">
        <f>IF(AND(ISNUMBER('Emissions (start here)'!BO314),ISNUMBER(Dispersion!$AH$8)),'Emissions (start here)'!BO314*453.59/3600*Dispersion!$AH$8,0)</f>
        <v>0</v>
      </c>
      <c r="EB314" s="74">
        <f>IF(AND(ISNUMBER('Emissions (start here)'!BO314),ISNUMBER(Dispersion!$AH$9)),'Emissions (start here)'!BO314*453.59/3600*Dispersion!$AH$9,0)</f>
        <v>0</v>
      </c>
      <c r="EC314" s="74">
        <f>IF(AND(ISNUMBER('Emissions (start here)'!BP314),ISNUMBER(Dispersion!$AH$10)),'Emissions (start here)'!BP314*2000*453.59/8760/3600*Dispersion!$AH$10,0)</f>
        <v>0</v>
      </c>
      <c r="ED314" s="74">
        <f>IF(AND(ISNUMBER('Emissions (start here)'!BP314),ISNUMBER(Dispersion!$AH$11)),'Emissions (start here)'!BP314*2000*453.59/8760/3600*Dispersion!$AH$11,0)</f>
        <v>0</v>
      </c>
      <c r="EE314" s="74">
        <f>IF(AND(ISNUMBER('Emissions (start here)'!BQ314),ISNUMBER(Dispersion!$AI$8)),'Emissions (start here)'!BQ314*453.59/3600*Dispersion!$AI$8,0)</f>
        <v>0</v>
      </c>
      <c r="EF314" s="74">
        <f>IF(AND(ISNUMBER('Emissions (start here)'!BQ314),ISNUMBER(Dispersion!$AI$9)),'Emissions (start here)'!BQ314*453.59/3600*Dispersion!$AI$9,0)</f>
        <v>0</v>
      </c>
      <c r="EG314" s="74">
        <f>IF(AND(ISNUMBER('Emissions (start here)'!BR314),ISNUMBER(Dispersion!$AI$10)),'Emissions (start here)'!BR314*2000*453.59/8760/3600*Dispersion!$AI$10,0)</f>
        <v>0</v>
      </c>
      <c r="EH314" s="74">
        <f>IF(AND(ISNUMBER('Emissions (start here)'!BR314),ISNUMBER(Dispersion!$AI$11)),'Emissions (start here)'!BR314*2000*453.59/8760/3600*Dispersion!$AI$11,0)</f>
        <v>0</v>
      </c>
      <c r="EI314" s="74">
        <f>IF(AND(ISNUMBER('Emissions (start here)'!BS314),ISNUMBER(Dispersion!$AJ$8)),'Emissions (start here)'!BS314*453.59/3600*Dispersion!$AJ$8,0)</f>
        <v>0</v>
      </c>
      <c r="EJ314" s="74">
        <f>IF(AND(ISNUMBER('Emissions (start here)'!BS314),ISNUMBER(Dispersion!$AJ$9)),'Emissions (start here)'!BS314*453.59/3600*Dispersion!$AJ$9,0)</f>
        <v>0</v>
      </c>
      <c r="EK314" s="74">
        <f>IF(AND(ISNUMBER('Emissions (start here)'!BT314),ISNUMBER(Dispersion!$AJ$10)),'Emissions (start here)'!BT314*2000*453.59/8760/3600*Dispersion!$AJ$10,0)</f>
        <v>0</v>
      </c>
      <c r="EL314" s="74">
        <f>IF(AND(ISNUMBER('Emissions (start here)'!BT314),ISNUMBER(Dispersion!$AJ$11)),'Emissions (start here)'!BT314*2000*453.59/8760/3600*Dispersion!$AJ$11,0)</f>
        <v>0</v>
      </c>
      <c r="EM314" s="74">
        <f>IF(AND(ISNUMBER('Emissions (start here)'!BU314),ISNUMBER(Dispersion!$AK$8)),'Emissions (start here)'!BU314*453.59/3600*Dispersion!$AK$8,0)</f>
        <v>0</v>
      </c>
      <c r="EN314" s="74">
        <f>IF(AND(ISNUMBER('Emissions (start here)'!BU314),ISNUMBER(Dispersion!$AK$9)),'Emissions (start here)'!BU314*453.59/3600*Dispersion!$AK$9,0)</f>
        <v>0</v>
      </c>
      <c r="EO314" s="74">
        <f>IF(AND(ISNUMBER('Emissions (start here)'!BV314),ISNUMBER(Dispersion!$AK$10)),'Emissions (start here)'!BV314*2000*453.59/8760/3600*Dispersion!$AK$10,0)</f>
        <v>0</v>
      </c>
      <c r="EP314" s="74">
        <f>IF(AND(ISNUMBER('Emissions (start here)'!BV314),ISNUMBER(Dispersion!$AK$11)),'Emissions (start here)'!BV314*2000*453.59/8760/3600*Dispersion!$AK$11,0)</f>
        <v>0</v>
      </c>
      <c r="EQ314" s="74">
        <f>IF(AND(ISNUMBER('Emissions (start here)'!BW314),ISNUMBER(Dispersion!$AL$8)),'Emissions (start here)'!BW314*453.59/3600*Dispersion!$AL$8,0)</f>
        <v>0</v>
      </c>
      <c r="ER314" s="74">
        <f>IF(AND(ISNUMBER('Emissions (start here)'!BW314),ISNUMBER(Dispersion!$AL$9)),'Emissions (start here)'!BW314*453.59/3600*Dispersion!$AL$9,0)</f>
        <v>0</v>
      </c>
      <c r="ES314" s="74">
        <f>IF(AND(ISNUMBER('Emissions (start here)'!BX314),ISNUMBER(Dispersion!$AL$10)),'Emissions (start here)'!BX314*2000*453.59/8760/3600*Dispersion!$AL$10,0)</f>
        <v>0</v>
      </c>
      <c r="ET314" s="74">
        <f>IF(AND(ISNUMBER('Emissions (start here)'!BX314),ISNUMBER(Dispersion!$AL$11)),'Emissions (start here)'!BX314*2000*453.59/8760/3600*Dispersion!$AL$11,0)</f>
        <v>0</v>
      </c>
      <c r="EU314" s="74">
        <f>IF(AND(ISNUMBER('Emissions (start here)'!BY314),ISNUMBER(Dispersion!$AM$8)),'Emissions (start here)'!BY314*453.59/3600*Dispersion!$AM$8,0)</f>
        <v>0</v>
      </c>
      <c r="EV314" s="74">
        <f>IF(AND(ISNUMBER('Emissions (start here)'!BY314),ISNUMBER(Dispersion!$AM$9)),'Emissions (start here)'!BY314*453.59/3600*Dispersion!$AM$9,0)</f>
        <v>0</v>
      </c>
      <c r="EW314" s="74">
        <f>IF(AND(ISNUMBER('Emissions (start here)'!BZ314),ISNUMBER(Dispersion!$AM$10)),'Emissions (start here)'!BZ314*2000*453.59/8760/3600*Dispersion!$AM$10,0)</f>
        <v>0</v>
      </c>
      <c r="EX314" s="74">
        <f>IF(AND(ISNUMBER('Emissions (start here)'!BZ314),ISNUMBER(Dispersion!$AM$11)),'Emissions (start here)'!BZ314*2000*453.59/8760/3600*Dispersion!$AM$11,0)</f>
        <v>0</v>
      </c>
      <c r="EY314" s="74">
        <f>IF(AND(ISNUMBER('Emissions (start here)'!CA314),ISNUMBER(Dispersion!$AN$8)),'Emissions (start here)'!CA314*453.59/3600*Dispersion!$AN$8,0)</f>
        <v>0</v>
      </c>
      <c r="EZ314" s="74">
        <f>IF(AND(ISNUMBER('Emissions (start here)'!CA314),ISNUMBER(Dispersion!$AN$9)),'Emissions (start here)'!CA314*453.59/3600*Dispersion!$AN$9,0)</f>
        <v>0</v>
      </c>
      <c r="FA314" s="74">
        <f>IF(AND(ISNUMBER('Emissions (start here)'!CB314),ISNUMBER(Dispersion!$AN$10)),'Emissions (start here)'!CB314*2000*453.59/8760/3600*Dispersion!$AN$10,0)</f>
        <v>0</v>
      </c>
      <c r="FB314" s="74">
        <f>IF(AND(ISNUMBER('Emissions (start here)'!CB314),ISNUMBER(Dispersion!$AN$11)),'Emissions (start here)'!CB314*2000*453.59/8760/3600*Dispersion!$AN$11,0)</f>
        <v>0</v>
      </c>
      <c r="FC314" s="74">
        <f>IF(AND(ISNUMBER('Emissions (start here)'!CC314),ISNUMBER(Dispersion!$AO$8)),'Emissions (start here)'!CC314*453.59/3600*Dispersion!$AO$8,0)</f>
        <v>0</v>
      </c>
      <c r="FD314" s="74">
        <f>IF(AND(ISNUMBER('Emissions (start here)'!CC314),ISNUMBER(Dispersion!$AO$9)),'Emissions (start here)'!CC314*453.59/3600*Dispersion!$AO$9,0)</f>
        <v>0</v>
      </c>
      <c r="FE314" s="74">
        <f>IF(AND(ISNUMBER('Emissions (start here)'!CD314),ISNUMBER(Dispersion!$AO$10)),'Emissions (start here)'!CD314*2000*453.59/8760/3600*Dispersion!$AO$10,0)</f>
        <v>0</v>
      </c>
      <c r="FF314" s="74">
        <f>IF(AND(ISNUMBER('Emissions (start here)'!CD314),ISNUMBER(Dispersion!$AO$11)),'Emissions (start here)'!CD314*2000*453.59/8760/3600*Dispersion!$AO$11,0)</f>
        <v>0</v>
      </c>
      <c r="FG314" s="74">
        <f>IF(AND(ISNUMBER('Emissions (start here)'!CE314),ISNUMBER(Dispersion!$AP$8)),'Emissions (start here)'!CE314*453.59/3600*Dispersion!$AP$8,0)</f>
        <v>0</v>
      </c>
      <c r="FH314" s="74">
        <f>IF(AND(ISNUMBER('Emissions (start here)'!CE314),ISNUMBER(Dispersion!$AP$9)),'Emissions (start here)'!CE314*453.59/3600*Dispersion!$AP$9,0)</f>
        <v>0</v>
      </c>
      <c r="FI314" s="74">
        <f>IF(AND(ISNUMBER('Emissions (start here)'!CF314),ISNUMBER(Dispersion!$AP$10)),'Emissions (start here)'!CF314*2000*453.59/8760/3600*Dispersion!$AP$10,0)</f>
        <v>0</v>
      </c>
      <c r="FJ314" s="74">
        <f>IF(AND(ISNUMBER('Emissions (start here)'!CF314),ISNUMBER(Dispersion!$AP$11)),'Emissions (start here)'!CF314*2000*453.59/8760/3600*Dispersion!$AP$11,0)</f>
        <v>0</v>
      </c>
      <c r="FK314" s="74">
        <f>IF(AND(ISNUMBER('Emissions (start here)'!CG314),ISNUMBER(Dispersion!$AQ$8)),'Emissions (start here)'!CG314*453.59/3600*Dispersion!$AQ$8,0)</f>
        <v>0</v>
      </c>
      <c r="FL314" s="74">
        <f>IF(AND(ISNUMBER('Emissions (start here)'!CG314),ISNUMBER(Dispersion!$AQ$9)),'Emissions (start here)'!CG314*453.59/3600*Dispersion!$AQ$9,0)</f>
        <v>0</v>
      </c>
      <c r="FM314" s="74">
        <f>IF(AND(ISNUMBER('Emissions (start here)'!CH314),ISNUMBER(Dispersion!$AQ$10)),'Emissions (start here)'!CH314*2000*453.59/8760/3600*Dispersion!$AQ$10,0)</f>
        <v>0</v>
      </c>
      <c r="FN314" s="74">
        <f>IF(AND(ISNUMBER('Emissions (start here)'!CH314),ISNUMBER(Dispersion!$AQ$11)),'Emissions (start here)'!CH314*2000*453.59/8760/3600*Dispersion!$AQ$11,0)</f>
        <v>0</v>
      </c>
      <c r="FO314" s="74">
        <f>IF(AND(ISNUMBER('Emissions (start here)'!CI314),ISNUMBER(Dispersion!$AR$8)),'Emissions (start here)'!CI314*453.59/3600*Dispersion!$AR$8,0)</f>
        <v>0</v>
      </c>
      <c r="FP314" s="74">
        <f>IF(AND(ISNUMBER('Emissions (start here)'!CI314),ISNUMBER(Dispersion!$AR$9)),'Emissions (start here)'!CI314*453.59/3600*Dispersion!$AR$9,0)</f>
        <v>0</v>
      </c>
      <c r="FQ314" s="74">
        <f>IF(AND(ISNUMBER('Emissions (start here)'!CJ314),ISNUMBER(Dispersion!$AR$10)),'Emissions (start here)'!CJ314*2000*453.59/8760/3600*Dispersion!$AR$10,0)</f>
        <v>0</v>
      </c>
      <c r="FR314" s="74">
        <f>IF(AND(ISNUMBER('Emissions (start here)'!CJ314),ISNUMBER(Dispersion!$AR$11)),'Emissions (start here)'!CJ314*2000*453.59/8760/3600*Dispersion!$AR$11,0)</f>
        <v>0</v>
      </c>
      <c r="FS314" s="74">
        <f>IF(AND(ISNUMBER('Emissions (start here)'!CK314),ISNUMBER(Dispersion!$AS$8)),'Emissions (start here)'!CK314*453.59/3600*Dispersion!$AS$8,0)</f>
        <v>0</v>
      </c>
      <c r="FT314" s="74">
        <f>IF(AND(ISNUMBER('Emissions (start here)'!CK314),ISNUMBER(Dispersion!$AS$9)),'Emissions (start here)'!CK314*453.59/3600*Dispersion!$AS$9,0)</f>
        <v>0</v>
      </c>
      <c r="FU314" s="74">
        <f>IF(AND(ISNUMBER('Emissions (start here)'!CL314),ISNUMBER(Dispersion!$AS$10)),'Emissions (start here)'!CL314*2000*453.59/8760/3600*Dispersion!$AS$10,0)</f>
        <v>0</v>
      </c>
      <c r="FV314" s="74">
        <f>IF(AND(ISNUMBER('Emissions (start here)'!CL314),ISNUMBER(Dispersion!$AS$11)),'Emissions (start here)'!CL314*2000*453.59/8760/3600*Dispersion!$AS$11,0)</f>
        <v>0</v>
      </c>
      <c r="FW314" s="74">
        <f>IF(AND(ISNUMBER('Emissions (start here)'!CM314),ISNUMBER(Dispersion!$AT$8)),'Emissions (start here)'!CM314*453.59/3600*Dispersion!$AT$8,0)</f>
        <v>0</v>
      </c>
      <c r="FX314" s="74">
        <f>IF(AND(ISNUMBER('Emissions (start here)'!CM314),ISNUMBER(Dispersion!$AT$9)),'Emissions (start here)'!CM314*453.59/3600*Dispersion!$AT$9,0)</f>
        <v>0</v>
      </c>
      <c r="FY314" s="74">
        <f>IF(AND(ISNUMBER('Emissions (start here)'!CN314),ISNUMBER(Dispersion!$AT$10)),'Emissions (start here)'!CN314*2000*453.59/8760/3600*Dispersion!$AT$10,0)</f>
        <v>0</v>
      </c>
      <c r="FZ314" s="74">
        <f>IF(AND(ISNUMBER('Emissions (start here)'!CN314),ISNUMBER(Dispersion!$AT$11)),'Emissions (start here)'!CN314*2000*453.59/8760/3600*Dispersion!$AT$11,0)</f>
        <v>0</v>
      </c>
      <c r="GA314" s="74">
        <f>IF(AND(ISNUMBER('Emissions (start here)'!CO314),ISNUMBER(Dispersion!$AU$8)),'Emissions (start here)'!CO314*453.59/3600*Dispersion!$AU$8,0)</f>
        <v>0</v>
      </c>
      <c r="GB314" s="74">
        <f>IF(AND(ISNUMBER('Emissions (start here)'!CO314),ISNUMBER(Dispersion!$AU$9)),'Emissions (start here)'!CO314*453.59/3600*Dispersion!$AU$9,0)</f>
        <v>0</v>
      </c>
      <c r="GC314" s="74">
        <f>IF(AND(ISNUMBER('Emissions (start here)'!CP314),ISNUMBER(Dispersion!$AU$10)),'Emissions (start here)'!CP314*2000*453.59/8760/3600*Dispersion!$AU$10,0)</f>
        <v>0</v>
      </c>
      <c r="GD314" s="74">
        <f>IF(AND(ISNUMBER('Emissions (start here)'!CP314),ISNUMBER(Dispersion!$AU$11)),'Emissions (start here)'!CP314*2000*453.59/8760/3600*Dispersion!$AU$11,0)</f>
        <v>0</v>
      </c>
      <c r="GE314" s="74">
        <f>IF(AND(ISNUMBER('Emissions (start here)'!CQ314),ISNUMBER(Dispersion!$AV$8)),'Emissions (start here)'!CQ314*453.59/3600*Dispersion!$AV$8,0)</f>
        <v>0</v>
      </c>
      <c r="GF314" s="74">
        <f>IF(AND(ISNUMBER('Emissions (start here)'!CQ314),ISNUMBER(Dispersion!$AV$9)),'Emissions (start here)'!CQ314*453.59/3600*Dispersion!$AV$9,0)</f>
        <v>0</v>
      </c>
      <c r="GG314" s="74">
        <f>IF(AND(ISNUMBER('Emissions (start here)'!CR314),ISNUMBER(Dispersion!$AV$10)),'Emissions (start here)'!CR314*2000*453.59/8760/3600*Dispersion!$AV$10,0)</f>
        <v>0</v>
      </c>
      <c r="GH314" s="74">
        <f>IF(AND(ISNUMBER('Emissions (start here)'!CR314),ISNUMBER(Dispersion!$AV$11)),'Emissions (start here)'!CR314*2000*453.59/8760/3600*Dispersion!$AV$11,0)</f>
        <v>0</v>
      </c>
      <c r="GI314" s="74">
        <f>IF(AND(ISNUMBER('Emissions (start here)'!CS314),ISNUMBER(Dispersion!$AW$8)),'Emissions (start here)'!CS314*453.59/3600*Dispersion!$AW$8,0)</f>
        <v>0</v>
      </c>
      <c r="GJ314" s="74">
        <f>IF(AND(ISNUMBER('Emissions (start here)'!CS314),ISNUMBER(Dispersion!$AW$9)),'Emissions (start here)'!CS314*453.59/3600*Dispersion!$AW$9,0)</f>
        <v>0</v>
      </c>
      <c r="GK314" s="74">
        <f>IF(AND(ISNUMBER('Emissions (start here)'!CT314),ISNUMBER(Dispersion!$AW$10)),'Emissions (start here)'!CT314*2000*453.59/8760/3600*Dispersion!$AW$10,0)</f>
        <v>0</v>
      </c>
      <c r="GL314" s="74">
        <f>IF(AND(ISNUMBER('Emissions (start here)'!CT314),ISNUMBER(Dispersion!$AW$11)),'Emissions (start here)'!CT314*2000*453.59/8760/3600*Dispersion!$AW$11,0)</f>
        <v>0</v>
      </c>
      <c r="GM314" s="74">
        <f>IF(AND(ISNUMBER('Emissions (start here)'!CU314),ISNUMBER(Dispersion!$AX$8)),'Emissions (start here)'!CU314*453.59/3600*Dispersion!$AX$8,0)</f>
        <v>0</v>
      </c>
      <c r="GN314" s="74">
        <f>IF(AND(ISNUMBER('Emissions (start here)'!CU314),ISNUMBER(Dispersion!$AX$9)),'Emissions (start here)'!CU314*453.59/3600*Dispersion!$AX$9,0)</f>
        <v>0</v>
      </c>
      <c r="GO314" s="74">
        <f>IF(AND(ISNUMBER('Emissions (start here)'!CV314),ISNUMBER(Dispersion!$AX$10)),'Emissions (start here)'!CV314*2000*453.59/8760/3600*Dispersion!$AX$10,0)</f>
        <v>0</v>
      </c>
      <c r="GP314" s="74">
        <f>IF(AND(ISNUMBER('Emissions (start here)'!CV314),ISNUMBER(Dispersion!$AX$11)),'Emissions (start here)'!CV314*2000*453.59/8760/3600*Dispersion!$AX$11,0)</f>
        <v>0</v>
      </c>
      <c r="GQ314" s="74">
        <f>IF(AND(ISNUMBER('Emissions (start here)'!CW314),ISNUMBER(Dispersion!$AY$8)),'Emissions (start here)'!CW314*453.59/3600*Dispersion!$AY$8,0)</f>
        <v>0</v>
      </c>
      <c r="GR314" s="74">
        <f>IF(AND(ISNUMBER('Emissions (start here)'!CW314),ISNUMBER(Dispersion!$AY$9)),'Emissions (start here)'!CW314*453.59/3600*Dispersion!$AY$9,0)</f>
        <v>0</v>
      </c>
      <c r="GS314" s="74">
        <f>IF(AND(ISNUMBER('Emissions (start here)'!CX314),ISNUMBER(Dispersion!$AY$10)),'Emissions (start here)'!CX314*2000*453.59/8760/3600*Dispersion!$AY$10,0)</f>
        <v>0</v>
      </c>
      <c r="GT314" s="74">
        <f>IF(AND(ISNUMBER('Emissions (start here)'!CX314),ISNUMBER(Dispersion!$AY$11)),'Emissions (start here)'!CX314*2000*453.59/8760/3600*Dispersion!$AY$11,0)</f>
        <v>0</v>
      </c>
      <c r="GU314" s="74">
        <f>IF(AND(ISNUMBER('Emissions (start here)'!CY314),ISNUMBER(Dispersion!$AZ$8)),'Emissions (start here)'!CY314*453.59/3600*Dispersion!$AZ$8,0)</f>
        <v>0</v>
      </c>
      <c r="GV314" s="74">
        <f>IF(AND(ISNUMBER('Emissions (start here)'!CY314),ISNUMBER(Dispersion!$AZ$9)),'Emissions (start here)'!CY314*453.59/3600*Dispersion!$AZ$9,0)</f>
        <v>0</v>
      </c>
      <c r="GW314" s="74">
        <f>IF(AND(ISNUMBER('Emissions (start here)'!CZ314),ISNUMBER(Dispersion!$AZ$10)),'Emissions (start here)'!CZ314*2000*453.59/8760/3600*Dispersion!$AZ$10,0)</f>
        <v>0</v>
      </c>
      <c r="GX314" s="74">
        <f>IF(AND(ISNUMBER('Emissions (start here)'!CZ314),ISNUMBER(Dispersion!$AZ$11)),'Emissions (start here)'!CZ314*2000*453.59/8760/3600*Dispersion!$AZ$11,0)</f>
        <v>0</v>
      </c>
    </row>
    <row r="315" spans="1:206" x14ac:dyDescent="0.2">
      <c r="A315" s="51" t="str">
        <f>'Tox Values'!C315</f>
        <v>0-02-5</v>
      </c>
      <c r="B315" s="94" t="str">
        <f>'Tox Values'!D315</f>
        <v>Nickel refinery dust from the pyrometallurgical process</v>
      </c>
      <c r="C315" s="96">
        <f t="shared" si="17"/>
        <v>0</v>
      </c>
      <c r="D315" s="74">
        <f t="shared" si="18"/>
        <v>0</v>
      </c>
      <c r="E315" s="74">
        <f t="shared" si="19"/>
        <v>0</v>
      </c>
      <c r="F315" s="99">
        <f t="shared" si="20"/>
        <v>0</v>
      </c>
      <c r="G315" s="97">
        <f>IF(AND(ISNUMBER('Emissions (start here)'!E315),ISNUMBER(Dispersion!$C$8)),'Emissions (start here)'!E315*453.59/3600*Dispersion!$C$8,0)</f>
        <v>0</v>
      </c>
      <c r="H315" s="74">
        <f>IF(AND(ISNUMBER('Emissions (start here)'!E315),ISNUMBER(Dispersion!$C$9)),'Emissions (start here)'!E315*453.59/3600*Dispersion!$C$9,0)</f>
        <v>0</v>
      </c>
      <c r="I315" s="74">
        <f>IF(AND(ISNUMBER('Emissions (start here)'!F315),ISNUMBER(Dispersion!$C$10)),'Emissions (start here)'!F315*2000*453.59/8760/3600*Dispersion!$C$10,0)</f>
        <v>0</v>
      </c>
      <c r="J315" s="74">
        <f>IF(AND(ISNUMBER('Emissions (start here)'!F315),ISNUMBER(Dispersion!$C$11)),'Emissions (start here)'!F315*2000*453.59/8760/3600*Dispersion!$C$11,0)</f>
        <v>0</v>
      </c>
      <c r="K315" s="74">
        <f>IF(AND(ISNUMBER('Emissions (start here)'!G315),ISNUMBER(Dispersion!$D$8)),'Emissions (start here)'!G315*453.59/3600*Dispersion!$D$8,0)</f>
        <v>0</v>
      </c>
      <c r="L315" s="74">
        <f>IF(AND(ISNUMBER('Emissions (start here)'!G315),ISNUMBER(Dispersion!$D$9)),'Emissions (start here)'!G315*453.59/3600*Dispersion!$D$9,0)</f>
        <v>0</v>
      </c>
      <c r="M315" s="74">
        <f>IF(AND(ISNUMBER('Emissions (start here)'!H315),ISNUMBER(Dispersion!$D$10)),'Emissions (start here)'!H315*2000*453.59/8760/3600*Dispersion!$D$10,0)</f>
        <v>0</v>
      </c>
      <c r="N315" s="74">
        <f>IF(AND(ISNUMBER('Emissions (start here)'!H315),ISNUMBER(Dispersion!$D$11)),'Emissions (start here)'!H315*2000*453.59/8760/3600*Dispersion!$D$11,0)</f>
        <v>0</v>
      </c>
      <c r="O315" s="74">
        <f>IF(AND(ISNUMBER('Emissions (start here)'!I315),ISNUMBER(Dispersion!$E$8)),'Emissions (start here)'!I315*453.59/3600*Dispersion!$E$8,0)</f>
        <v>0</v>
      </c>
      <c r="P315" s="74">
        <f>IF(AND(ISNUMBER('Emissions (start here)'!I315),ISNUMBER(Dispersion!$E$9)),'Emissions (start here)'!I315*453.59/3600*Dispersion!$E$9,0)</f>
        <v>0</v>
      </c>
      <c r="Q315" s="74">
        <f>IF(AND(ISNUMBER('Emissions (start here)'!J315),ISNUMBER(Dispersion!$E$10)),'Emissions (start here)'!J315*2000*453.59/8760/3600*Dispersion!$E$10,0)</f>
        <v>0</v>
      </c>
      <c r="R315" s="74">
        <f>IF(AND(ISNUMBER('Emissions (start here)'!J315),ISNUMBER(Dispersion!$E$11)),'Emissions (start here)'!J315*2000*453.59/8760/3600*Dispersion!$E$11,0)</f>
        <v>0</v>
      </c>
      <c r="S315" s="74">
        <f>IF(AND(ISNUMBER('Emissions (start here)'!K315),ISNUMBER(Dispersion!$F$8)),'Emissions (start here)'!K315*453.59/3600*Dispersion!$F$8,0)</f>
        <v>0</v>
      </c>
      <c r="T315" s="74">
        <f>IF(AND(ISNUMBER('Emissions (start here)'!K315),ISNUMBER(Dispersion!$F$9)),'Emissions (start here)'!K315*453.59/3600*Dispersion!$F$9,0)</f>
        <v>0</v>
      </c>
      <c r="U315" s="74">
        <f>IF(AND(ISNUMBER('Emissions (start here)'!L315),ISNUMBER(Dispersion!$F$10)),'Emissions (start here)'!L315*2000*453.59/8760/3600*Dispersion!$F$10,0)</f>
        <v>0</v>
      </c>
      <c r="V315" s="74">
        <f>IF(AND(ISNUMBER('Emissions (start here)'!L315),ISNUMBER(Dispersion!$F$11)),'Emissions (start here)'!L315*2000*453.59/8760/3600*Dispersion!$F$11,0)</f>
        <v>0</v>
      </c>
      <c r="W315" s="74">
        <f>IF(AND(ISNUMBER('Emissions (start here)'!M315),ISNUMBER(Dispersion!$G$8)),'Emissions (start here)'!M315*453.59/3600*Dispersion!$G$8,0)</f>
        <v>0</v>
      </c>
      <c r="X315" s="74">
        <f>IF(AND(ISNUMBER('Emissions (start here)'!M315),ISNUMBER(Dispersion!$G$9)),'Emissions (start here)'!M315*453.59/3600*Dispersion!$G$9,0)</f>
        <v>0</v>
      </c>
      <c r="Y315" s="74">
        <f>IF(AND(ISNUMBER('Emissions (start here)'!N315),ISNUMBER(Dispersion!$G$10)),'Emissions (start here)'!N315*2000*453.59/8760/3600*Dispersion!$G$10,0)</f>
        <v>0</v>
      </c>
      <c r="Z315" s="74">
        <f>IF(AND(ISNUMBER('Emissions (start here)'!N315),ISNUMBER(Dispersion!$G$11)),'Emissions (start here)'!N315*2000*453.59/8760/3600*Dispersion!$G$11,0)</f>
        <v>0</v>
      </c>
      <c r="AA315" s="74">
        <f>IF(AND(ISNUMBER('Emissions (start here)'!O315),ISNUMBER(Dispersion!$H$8)),'Emissions (start here)'!O315*453.59/3600*Dispersion!$H$8,0)</f>
        <v>0</v>
      </c>
      <c r="AB315" s="74">
        <f>IF(AND(ISNUMBER('Emissions (start here)'!O315),ISNUMBER(Dispersion!$H$9)),'Emissions (start here)'!O315*453.59/3600*Dispersion!$H$9,0)</f>
        <v>0</v>
      </c>
      <c r="AC315" s="74">
        <f>IF(AND(ISNUMBER('Emissions (start here)'!P315),ISNUMBER(Dispersion!$H$10)),'Emissions (start here)'!P315*2000*453.59/8760/3600*Dispersion!$H$10,0)</f>
        <v>0</v>
      </c>
      <c r="AD315" s="74">
        <f>IF(AND(ISNUMBER('Emissions (start here)'!P315),ISNUMBER(Dispersion!$H$11)),'Emissions (start here)'!P315*2000*453.59/8760/3600*Dispersion!$H$11,0)</f>
        <v>0</v>
      </c>
      <c r="AE315" s="74">
        <f>IF(AND(ISNUMBER('Emissions (start here)'!Q315),ISNUMBER(Dispersion!$I$8)),'Emissions (start here)'!Q315*453.59/3600*Dispersion!$I$8,0)</f>
        <v>0</v>
      </c>
      <c r="AF315" s="74">
        <f>IF(AND(ISNUMBER('Emissions (start here)'!Q315),ISNUMBER(Dispersion!$I$9)),'Emissions (start here)'!Q315*453.59/3600*Dispersion!$I$9,0)</f>
        <v>0</v>
      </c>
      <c r="AG315" s="74">
        <f>IF(AND(ISNUMBER('Emissions (start here)'!R315),ISNUMBER(Dispersion!$I$10)),'Emissions (start here)'!R315*2000*453.59/8760/3600*Dispersion!$I$10,0)</f>
        <v>0</v>
      </c>
      <c r="AH315" s="74">
        <f>IF(AND(ISNUMBER('Emissions (start here)'!R315),ISNUMBER(Dispersion!$I$11)),'Emissions (start here)'!R315*2000*453.59/8760/3600*Dispersion!$I$11,0)</f>
        <v>0</v>
      </c>
      <c r="AI315" s="74">
        <f>IF(AND(ISNUMBER('Emissions (start here)'!S315),ISNUMBER(Dispersion!$J$8)),'Emissions (start here)'!S315*453.59/3600*Dispersion!$J$8,0)</f>
        <v>0</v>
      </c>
      <c r="AJ315" s="74">
        <f>IF(AND(ISNUMBER('Emissions (start here)'!S315),ISNUMBER(Dispersion!$J$9)),'Emissions (start here)'!S315*453.59/3600*Dispersion!$J$9,0)</f>
        <v>0</v>
      </c>
      <c r="AK315" s="74">
        <f>IF(AND(ISNUMBER('Emissions (start here)'!T315),ISNUMBER(Dispersion!$J$10)),'Emissions (start here)'!T315*2000*453.59/8760/3600*Dispersion!$J$10,0)</f>
        <v>0</v>
      </c>
      <c r="AL315" s="74">
        <f>IF(AND(ISNUMBER('Emissions (start here)'!T315),ISNUMBER(Dispersion!$J$11)),'Emissions (start here)'!T315*2000*453.59/8760/3600*Dispersion!$J$11,0)</f>
        <v>0</v>
      </c>
      <c r="AM315" s="74">
        <f>IF(AND(ISNUMBER('Emissions (start here)'!U315),ISNUMBER(Dispersion!$K$8)),'Emissions (start here)'!U315*453.59/3600*Dispersion!$K$8,0)</f>
        <v>0</v>
      </c>
      <c r="AN315" s="74">
        <f>IF(AND(ISNUMBER('Emissions (start here)'!U315),ISNUMBER(Dispersion!$K$9)),'Emissions (start here)'!U315*453.59/3600*Dispersion!$K$9,0)</f>
        <v>0</v>
      </c>
      <c r="AO315" s="74">
        <f>IF(AND(ISNUMBER('Emissions (start here)'!V315),ISNUMBER(Dispersion!$K$10)),'Emissions (start here)'!V315*2000*453.59/8760/3600*Dispersion!$K$10,0)</f>
        <v>0</v>
      </c>
      <c r="AP315" s="74">
        <f>IF(AND(ISNUMBER('Emissions (start here)'!V315),ISNUMBER(Dispersion!$K$11)),'Emissions (start here)'!V315*2000*453.59/8760/3600*Dispersion!$K$11,0)</f>
        <v>0</v>
      </c>
      <c r="AQ315" s="74">
        <f>IF(AND(ISNUMBER('Emissions (start here)'!W315),ISNUMBER(Dispersion!$L$8)),'Emissions (start here)'!W315*453.59/3600*Dispersion!$L$8,0)</f>
        <v>0</v>
      </c>
      <c r="AR315" s="74">
        <f>IF(AND(ISNUMBER('Emissions (start here)'!W315),ISNUMBER(Dispersion!$L$9)),'Emissions (start here)'!W315*453.59/3600*Dispersion!$L$9,0)</f>
        <v>0</v>
      </c>
      <c r="AS315" s="74">
        <f>IF(AND(ISNUMBER('Emissions (start here)'!X315),ISNUMBER(Dispersion!$L$10)),'Emissions (start here)'!X315*2000*453.59/8760/3600*Dispersion!$L$10,0)</f>
        <v>0</v>
      </c>
      <c r="AT315" s="74">
        <f>IF(AND(ISNUMBER('Emissions (start here)'!X315),ISNUMBER(Dispersion!$L$11)),'Emissions (start here)'!X315*2000*453.59/8760/3600*Dispersion!$L$11,0)</f>
        <v>0</v>
      </c>
      <c r="AU315" s="74">
        <f>IF(AND(ISNUMBER('Emissions (start here)'!Y315),ISNUMBER(Dispersion!$M$8)),'Emissions (start here)'!Y315*453.59/3600*Dispersion!$M$8,0)</f>
        <v>0</v>
      </c>
      <c r="AV315" s="74">
        <f>IF(AND(ISNUMBER('Emissions (start here)'!Y315),ISNUMBER(Dispersion!$M$9)),'Emissions (start here)'!Y315*453.59/3600*Dispersion!$M$9,0)</f>
        <v>0</v>
      </c>
      <c r="AW315" s="74">
        <f>IF(AND(ISNUMBER('Emissions (start here)'!Z315),ISNUMBER(Dispersion!$M$10)),'Emissions (start here)'!Z315*2000*453.59/8760/3600*Dispersion!$M$10,0)</f>
        <v>0</v>
      </c>
      <c r="AX315" s="74">
        <f>IF(AND(ISNUMBER('Emissions (start here)'!Z315),ISNUMBER(Dispersion!$M$11)),'Emissions (start here)'!Z315*2000*453.59/8760/3600*Dispersion!$M$11,0)</f>
        <v>0</v>
      </c>
      <c r="AY315" s="74">
        <f>IF(AND(ISNUMBER('Emissions (start here)'!AA315),ISNUMBER(Dispersion!$N$8)),'Emissions (start here)'!AA315*453.59/3600*Dispersion!$N$8,0)</f>
        <v>0</v>
      </c>
      <c r="AZ315" s="74">
        <f>IF(AND(ISNUMBER('Emissions (start here)'!AA315),ISNUMBER(Dispersion!$N$9)),'Emissions (start here)'!AA315*453.59/3600*Dispersion!$N$9,0)</f>
        <v>0</v>
      </c>
      <c r="BA315" s="74">
        <f>IF(AND(ISNUMBER('Emissions (start here)'!AB315),ISNUMBER(Dispersion!$N$10)),'Emissions (start here)'!AB315*2000*453.59/8760/3600*Dispersion!$N$10,0)</f>
        <v>0</v>
      </c>
      <c r="BB315" s="74">
        <f>IF(AND(ISNUMBER('Emissions (start here)'!AB315),ISNUMBER(Dispersion!$N$11)),'Emissions (start here)'!AB315*2000*453.59/8760/3600*Dispersion!$N$11,0)</f>
        <v>0</v>
      </c>
      <c r="BC315" s="74">
        <f>IF(AND(ISNUMBER('Emissions (start here)'!AC315),ISNUMBER(Dispersion!$O$8)),'Emissions (start here)'!AC315*453.59/3600*Dispersion!$O$8,0)</f>
        <v>0</v>
      </c>
      <c r="BD315" s="74">
        <f>IF(AND(ISNUMBER('Emissions (start here)'!AC315),ISNUMBER(Dispersion!$O$9)),'Emissions (start here)'!AC315*453.59/3600*Dispersion!$O$9,0)</f>
        <v>0</v>
      </c>
      <c r="BE315" s="74">
        <f>IF(AND(ISNUMBER('Emissions (start here)'!AD315),ISNUMBER(Dispersion!$O$10)),'Emissions (start here)'!AD315*2000*453.59/8760/3600*Dispersion!$O$10,0)</f>
        <v>0</v>
      </c>
      <c r="BF315" s="74">
        <f>IF(AND(ISNUMBER('Emissions (start here)'!AD315),ISNUMBER(Dispersion!$O$11)),'Emissions (start here)'!AD315*2000*453.59/8760/3600*Dispersion!$O$11,0)</f>
        <v>0</v>
      </c>
      <c r="BG315" s="74">
        <f>IF(AND(ISNUMBER('Emissions (start here)'!AE315),ISNUMBER(Dispersion!$P$8)),'Emissions (start here)'!AE315*453.59/3600*Dispersion!$P$8,0)</f>
        <v>0</v>
      </c>
      <c r="BH315" s="74">
        <f>IF(AND(ISNUMBER('Emissions (start here)'!AE315),ISNUMBER(Dispersion!$P$9)),'Emissions (start here)'!AE315*453.59/3600*Dispersion!$P$9,0)</f>
        <v>0</v>
      </c>
      <c r="BI315" s="74">
        <f>IF(AND(ISNUMBER('Emissions (start here)'!AF315),ISNUMBER(Dispersion!$P$10)),'Emissions (start here)'!AF315*2000*453.59/8760/3600*Dispersion!$P$10,0)</f>
        <v>0</v>
      </c>
      <c r="BJ315" s="74">
        <f>IF(AND(ISNUMBER('Emissions (start here)'!AF315),ISNUMBER(Dispersion!$P$11)),'Emissions (start here)'!AF315*2000*453.59/8760/3600*Dispersion!$P$11,0)</f>
        <v>0</v>
      </c>
      <c r="BK315" s="74">
        <f>IF(AND(ISNUMBER('Emissions (start here)'!AG315),ISNUMBER(Dispersion!$Q$8)),'Emissions (start here)'!AG315*453.59/3600*Dispersion!$Q$8,0)</f>
        <v>0</v>
      </c>
      <c r="BL315" s="74">
        <f>IF(AND(ISNUMBER('Emissions (start here)'!AG315),ISNUMBER(Dispersion!$Q$9)),'Emissions (start here)'!AG315*453.59/3600*Dispersion!$Q$9,0)</f>
        <v>0</v>
      </c>
      <c r="BM315" s="74">
        <f>IF(AND(ISNUMBER('Emissions (start here)'!AH315),ISNUMBER(Dispersion!$Q$10)),'Emissions (start here)'!AH315*2000*453.59/8760/3600*Dispersion!$Q$10,0)</f>
        <v>0</v>
      </c>
      <c r="BN315" s="74">
        <f>IF(AND(ISNUMBER('Emissions (start here)'!AH315),ISNUMBER(Dispersion!$Q$11)),'Emissions (start here)'!AH315*2000*453.59/8760/3600*Dispersion!$Q$11,0)</f>
        <v>0</v>
      </c>
      <c r="BO315" s="74">
        <f>IF(AND(ISNUMBER('Emissions (start here)'!AI315),ISNUMBER(Dispersion!$R$8)),'Emissions (start here)'!AI315*453.59/3600*Dispersion!$R$8,0)</f>
        <v>0</v>
      </c>
      <c r="BP315" s="74">
        <f>IF(AND(ISNUMBER('Emissions (start here)'!AI315),ISNUMBER(Dispersion!$R$9)),'Emissions (start here)'!AI315*453.59/3600*Dispersion!$R$9,0)</f>
        <v>0</v>
      </c>
      <c r="BQ315" s="74">
        <f>IF(AND(ISNUMBER('Emissions (start here)'!AJ315),ISNUMBER(Dispersion!$R$10)),'Emissions (start here)'!AJ315*2000*453.59/8760/3600*Dispersion!$R$10,0)</f>
        <v>0</v>
      </c>
      <c r="BR315" s="74">
        <f>IF(AND(ISNUMBER('Emissions (start here)'!AJ315),ISNUMBER(Dispersion!$R$11)),'Emissions (start here)'!AJ315*2000*453.59/8760/3600*Dispersion!$R$11,0)</f>
        <v>0</v>
      </c>
      <c r="BS315" s="74">
        <f>IF(AND(ISNUMBER('Emissions (start here)'!AK315),ISNUMBER(Dispersion!$S$8)),'Emissions (start here)'!AK315*453.59/3600*Dispersion!$S$8,0)</f>
        <v>0</v>
      </c>
      <c r="BT315" s="74">
        <f>IF(AND(ISNUMBER('Emissions (start here)'!AK315),ISNUMBER(Dispersion!$S$9)),'Emissions (start here)'!AK315*453.59/3600*Dispersion!$S$9,0)</f>
        <v>0</v>
      </c>
      <c r="BU315" s="74">
        <f>IF(AND(ISNUMBER('Emissions (start here)'!AL315),ISNUMBER(Dispersion!$S$10)),'Emissions (start here)'!AL315*2000*453.59/8760/3600*Dispersion!$S$10,0)</f>
        <v>0</v>
      </c>
      <c r="BV315" s="74">
        <f>IF(AND(ISNUMBER('Emissions (start here)'!AL315),ISNUMBER(Dispersion!$S$11)),'Emissions (start here)'!AL315*2000*453.59/8760/3600*Dispersion!$S$11,0)</f>
        <v>0</v>
      </c>
      <c r="BW315" s="74">
        <f>IF(AND(ISNUMBER('Emissions (start here)'!AM315),ISNUMBER(Dispersion!$T$8)),'Emissions (start here)'!AM315*453.59/3600*Dispersion!$T$8,0)</f>
        <v>0</v>
      </c>
      <c r="BX315" s="74">
        <f>IF(AND(ISNUMBER('Emissions (start here)'!AM315),ISNUMBER(Dispersion!$T$9)),'Emissions (start here)'!AM315*453.59/3600*Dispersion!$T$9,0)</f>
        <v>0</v>
      </c>
      <c r="BY315" s="74">
        <f>IF(AND(ISNUMBER('Emissions (start here)'!AN315),ISNUMBER(Dispersion!$T$10)),'Emissions (start here)'!AN315*2000*453.59/8760/3600*Dispersion!$T$10,0)</f>
        <v>0</v>
      </c>
      <c r="BZ315" s="74">
        <f>IF(AND(ISNUMBER('Emissions (start here)'!AN315),ISNUMBER(Dispersion!$T$11)),'Emissions (start here)'!AN315*2000*453.59/8760/3600*Dispersion!$T$11,0)</f>
        <v>0</v>
      </c>
      <c r="CA315" s="74">
        <f>IF(AND(ISNUMBER('Emissions (start here)'!AO315),ISNUMBER(Dispersion!$U$8)),'Emissions (start here)'!AO315*453.59/3600*Dispersion!$U$8,0)</f>
        <v>0</v>
      </c>
      <c r="CB315" s="74">
        <f>IF(AND(ISNUMBER('Emissions (start here)'!AO315),ISNUMBER(Dispersion!$U$9)),'Emissions (start here)'!AO315*453.59/3600*Dispersion!$U$9,0)</f>
        <v>0</v>
      </c>
      <c r="CC315" s="74">
        <f>IF(AND(ISNUMBER('Emissions (start here)'!AP315),ISNUMBER(Dispersion!$U$10)),'Emissions (start here)'!AP315*2000*453.59/8760/3600*Dispersion!$U$10,0)</f>
        <v>0</v>
      </c>
      <c r="CD315" s="74">
        <f>IF(AND(ISNUMBER('Emissions (start here)'!AP315),ISNUMBER(Dispersion!$U$11)),'Emissions (start here)'!AP315*2000*453.59/8760/3600*Dispersion!$U$11,0)</f>
        <v>0</v>
      </c>
      <c r="CE315" s="74">
        <f>IF(AND(ISNUMBER('Emissions (start here)'!AQ315),ISNUMBER(Dispersion!$V$8)),'Emissions (start here)'!AQ315*453.59/3600*Dispersion!$V$8,0)</f>
        <v>0</v>
      </c>
      <c r="CF315" s="74">
        <f>IF(AND(ISNUMBER('Emissions (start here)'!AQ315),ISNUMBER(Dispersion!$V$9)),'Emissions (start here)'!AQ315*453.59/3600*Dispersion!$V$9,0)</f>
        <v>0</v>
      </c>
      <c r="CG315" s="74">
        <f>IF(AND(ISNUMBER('Emissions (start here)'!AR315),ISNUMBER(Dispersion!$V$10)),'Emissions (start here)'!AR315*2000*453.59/8760/3600*Dispersion!$V$10,0)</f>
        <v>0</v>
      </c>
      <c r="CH315" s="74">
        <f>IF(AND(ISNUMBER('Emissions (start here)'!AR315),ISNUMBER(Dispersion!$V$11)),'Emissions (start here)'!AR315*2000*453.59/8760/3600*Dispersion!$V$11,0)</f>
        <v>0</v>
      </c>
      <c r="CI315" s="74">
        <f>IF(AND(ISNUMBER('Emissions (start here)'!AS315),ISNUMBER(Dispersion!$W$8)),'Emissions (start here)'!AS315*453.59/3600*Dispersion!$W$8,0)</f>
        <v>0</v>
      </c>
      <c r="CJ315" s="74">
        <f>IF(AND(ISNUMBER('Emissions (start here)'!AS315),ISNUMBER(Dispersion!$W$9)),'Emissions (start here)'!AS315*453.59/3600*Dispersion!$W$9,0)</f>
        <v>0</v>
      </c>
      <c r="CK315" s="74">
        <f>IF(AND(ISNUMBER('Emissions (start here)'!AT315),ISNUMBER(Dispersion!$W$10)),'Emissions (start here)'!AT315*2000*453.59/8760/3600*Dispersion!$W$10,0)</f>
        <v>0</v>
      </c>
      <c r="CL315" s="74">
        <f>IF(AND(ISNUMBER('Emissions (start here)'!AT315),ISNUMBER(Dispersion!$W$11)),'Emissions (start here)'!AT315*2000*453.59/8760/3600*Dispersion!$W$11,0)</f>
        <v>0</v>
      </c>
      <c r="CM315" s="74">
        <f>IF(AND(ISNUMBER('Emissions (start here)'!AU315),ISNUMBER(Dispersion!$X$8)),'Emissions (start here)'!AU315*453.59/3600*Dispersion!$X$8,0)</f>
        <v>0</v>
      </c>
      <c r="CN315" s="74">
        <f>IF(AND(ISNUMBER('Emissions (start here)'!AU315),ISNUMBER(Dispersion!$X$9)),'Emissions (start here)'!AU315*453.59/3600*Dispersion!$X$9,0)</f>
        <v>0</v>
      </c>
      <c r="CO315" s="74">
        <f>IF(AND(ISNUMBER('Emissions (start here)'!AV315),ISNUMBER(Dispersion!$X$10)),'Emissions (start here)'!AV315*2000*453.59/8760/3600*Dispersion!$X$10,0)</f>
        <v>0</v>
      </c>
      <c r="CP315" s="74">
        <f>IF(AND(ISNUMBER('Emissions (start here)'!AV315),ISNUMBER(Dispersion!$X$11)),'Emissions (start here)'!AV315*2000*453.59/8760/3600*Dispersion!$X$11,0)</f>
        <v>0</v>
      </c>
      <c r="CQ315" s="74">
        <f>IF(AND(ISNUMBER('Emissions (start here)'!AW315),ISNUMBER(Dispersion!$Y$8)),'Emissions (start here)'!AW315*453.59/3600*Dispersion!$Y$8,0)</f>
        <v>0</v>
      </c>
      <c r="CR315" s="74">
        <f>IF(AND(ISNUMBER('Emissions (start here)'!AW315),ISNUMBER(Dispersion!$Y$9)),'Emissions (start here)'!AW315*453.59/3600*Dispersion!$Y$9,0)</f>
        <v>0</v>
      </c>
      <c r="CS315" s="74">
        <f>IF(AND(ISNUMBER('Emissions (start here)'!AX315),ISNUMBER(Dispersion!$Y$10)),'Emissions (start here)'!AX315*2000*453.59/8760/3600*Dispersion!$Y$10,0)</f>
        <v>0</v>
      </c>
      <c r="CT315" s="74">
        <f>IF(AND(ISNUMBER('Emissions (start here)'!AX315),ISNUMBER(Dispersion!$Y$11)),'Emissions (start here)'!AX315*2000*453.59/8760/3600*Dispersion!$Y$11,0)</f>
        <v>0</v>
      </c>
      <c r="CU315" s="74">
        <f>IF(AND(ISNUMBER('Emissions (start here)'!AY315),ISNUMBER(Dispersion!$Z$8)),'Emissions (start here)'!AY315*453.59/3600*Dispersion!$Z$8,0)</f>
        <v>0</v>
      </c>
      <c r="CV315" s="74">
        <f>IF(AND(ISNUMBER('Emissions (start here)'!AY315),ISNUMBER(Dispersion!$Z$9)),'Emissions (start here)'!AY315*453.59/3600*Dispersion!$Z$9,0)</f>
        <v>0</v>
      </c>
      <c r="CW315" s="74">
        <f>IF(AND(ISNUMBER('Emissions (start here)'!AZ315),ISNUMBER(Dispersion!$Z$10)),'Emissions (start here)'!AZ315*2000*453.59/8760/3600*Dispersion!$Z$10,0)</f>
        <v>0</v>
      </c>
      <c r="CX315" s="74">
        <f>IF(AND(ISNUMBER('Emissions (start here)'!AZ315),ISNUMBER(Dispersion!$Z$11)),'Emissions (start here)'!AZ315*2000*453.59/8760/3600*Dispersion!$Z$11,0)</f>
        <v>0</v>
      </c>
      <c r="CY315" s="74">
        <f>IF(AND(ISNUMBER('Emissions (start here)'!BA315),ISNUMBER(Dispersion!$AA$8)),'Emissions (start here)'!BA315*453.59/3600*Dispersion!$AA$8,0)</f>
        <v>0</v>
      </c>
      <c r="CZ315" s="74">
        <f>IF(AND(ISNUMBER('Emissions (start here)'!BA315),ISNUMBER(Dispersion!$AA$9)),'Emissions (start here)'!BA315*453.59/3600*Dispersion!$AA$9,0)</f>
        <v>0</v>
      </c>
      <c r="DA315" s="74">
        <f>IF(AND(ISNUMBER('Emissions (start here)'!BB315),ISNUMBER(Dispersion!$AA$10)),'Emissions (start here)'!BB315*2000*453.59/8760/3600*Dispersion!$AA$10,0)</f>
        <v>0</v>
      </c>
      <c r="DB315" s="74">
        <f>IF(AND(ISNUMBER('Emissions (start here)'!BB315),ISNUMBER(Dispersion!$AA$11)),'Emissions (start here)'!BB315*2000*453.59/8760/3600*Dispersion!$AA$11,0)</f>
        <v>0</v>
      </c>
      <c r="DC315" s="74">
        <f>IF(AND(ISNUMBER('Emissions (start here)'!BC315),ISNUMBER(Dispersion!$AB$8)),'Emissions (start here)'!BC315*453.59/3600*Dispersion!$AB$8,0)</f>
        <v>0</v>
      </c>
      <c r="DD315" s="74">
        <f>IF(AND(ISNUMBER('Emissions (start here)'!BC315),ISNUMBER(Dispersion!$AB$9)),'Emissions (start here)'!BC315*453.59/3600*Dispersion!$AB$9,0)</f>
        <v>0</v>
      </c>
      <c r="DE315" s="74">
        <f>IF(AND(ISNUMBER('Emissions (start here)'!BD315),ISNUMBER(Dispersion!$AB$10)),'Emissions (start here)'!BD315*2000*453.59/8760/3600*Dispersion!$AB$10,0)</f>
        <v>0</v>
      </c>
      <c r="DF315" s="74">
        <f>IF(AND(ISNUMBER('Emissions (start here)'!BD315),ISNUMBER(Dispersion!$AB$11)),'Emissions (start here)'!BD315*2000*453.59/8760/3600*Dispersion!$AB$11,0)</f>
        <v>0</v>
      </c>
      <c r="DG315" s="74">
        <f>IF(AND(ISNUMBER('Emissions (start here)'!BE315),ISNUMBER(Dispersion!$AC$8)),'Emissions (start here)'!BE315*453.59/3600*Dispersion!$AC$8,0)</f>
        <v>0</v>
      </c>
      <c r="DH315" s="74">
        <f>IF(AND(ISNUMBER('Emissions (start here)'!BE315),ISNUMBER(Dispersion!$AC$9)),'Emissions (start here)'!BE315*453.59/3600*Dispersion!$AC$9,0)</f>
        <v>0</v>
      </c>
      <c r="DI315" s="74">
        <f>IF(AND(ISNUMBER('Emissions (start here)'!BF315),ISNUMBER(Dispersion!$AC$10)),'Emissions (start here)'!BF315*2000*453.59/8760/3600*Dispersion!$AC$10,0)</f>
        <v>0</v>
      </c>
      <c r="DJ315" s="74">
        <f>IF(AND(ISNUMBER('Emissions (start here)'!BF315),ISNUMBER(Dispersion!$AC$11)),'Emissions (start here)'!BF315*2000*453.59/8760/3600*Dispersion!$AC$11,0)</f>
        <v>0</v>
      </c>
      <c r="DK315" s="74">
        <f>IF(AND(ISNUMBER('Emissions (start here)'!BG315),ISNUMBER(Dispersion!$AD$8)),'Emissions (start here)'!BG315*453.59/3600*Dispersion!$AD$8,0)</f>
        <v>0</v>
      </c>
      <c r="DL315" s="74">
        <f>IF(AND(ISNUMBER('Emissions (start here)'!BG315),ISNUMBER(Dispersion!$AD$9)),'Emissions (start here)'!BG315*453.59/3600*Dispersion!$AD$9,0)</f>
        <v>0</v>
      </c>
      <c r="DM315" s="74">
        <f>IF(AND(ISNUMBER('Emissions (start here)'!BH315),ISNUMBER(Dispersion!$AD$10)),'Emissions (start here)'!BH315*2000*453.59/8760/3600*Dispersion!$AD$10,0)</f>
        <v>0</v>
      </c>
      <c r="DN315" s="74">
        <f>IF(AND(ISNUMBER('Emissions (start here)'!BH315),ISNUMBER(Dispersion!$AD$11)),'Emissions (start here)'!BH315*2000*453.59/8760/3600*Dispersion!$AD$11,0)</f>
        <v>0</v>
      </c>
      <c r="DO315" s="74">
        <f>IF(AND(ISNUMBER('Emissions (start here)'!BI315),ISNUMBER(Dispersion!$AE$8)),'Emissions (start here)'!BI315*453.59/3600*Dispersion!$AE$8,0)</f>
        <v>0</v>
      </c>
      <c r="DP315" s="74">
        <f>IF(AND(ISNUMBER('Emissions (start here)'!BI315),ISNUMBER(Dispersion!$AE$9)),'Emissions (start here)'!BI315*453.59/3600*Dispersion!$AE$9,0)</f>
        <v>0</v>
      </c>
      <c r="DQ315" s="74">
        <f>IF(AND(ISNUMBER('Emissions (start here)'!BJ315),ISNUMBER(Dispersion!$AE$10)),'Emissions (start here)'!BJ315*2000*453.59/8760/3600*Dispersion!$AE$10,0)</f>
        <v>0</v>
      </c>
      <c r="DR315" s="74">
        <f>IF(AND(ISNUMBER('Emissions (start here)'!BJ315),ISNUMBER(Dispersion!$AE$11)),'Emissions (start here)'!BJ315*2000*453.59/8760/3600*Dispersion!$AE$11,0)</f>
        <v>0</v>
      </c>
      <c r="DS315" s="74">
        <f>IF(AND(ISNUMBER('Emissions (start here)'!BK315),ISNUMBER(Dispersion!$AF$8)),'Emissions (start here)'!BK315*453.59/3600*Dispersion!$AF$8,0)</f>
        <v>0</v>
      </c>
      <c r="DT315" s="74">
        <f>IF(AND(ISNUMBER('Emissions (start here)'!BK315),ISNUMBER(Dispersion!$AF$9)),'Emissions (start here)'!BK315*453.59/3600*Dispersion!$AF$9,0)</f>
        <v>0</v>
      </c>
      <c r="DU315" s="74">
        <f>IF(AND(ISNUMBER('Emissions (start here)'!BL315),ISNUMBER(Dispersion!$AF$10)),'Emissions (start here)'!BL315*2000*453.59/8760/3600*Dispersion!$AF$10,0)</f>
        <v>0</v>
      </c>
      <c r="DV315" s="74">
        <f>IF(AND(ISNUMBER('Emissions (start here)'!BL315),ISNUMBER(Dispersion!$AF$11)),'Emissions (start here)'!BL315*2000*453.59/8760/3600*Dispersion!$AF$11,0)</f>
        <v>0</v>
      </c>
      <c r="DW315" s="74">
        <f>IF(AND(ISNUMBER('Emissions (start here)'!BM315),ISNUMBER(Dispersion!$AG$8)),'Emissions (start here)'!BM315*453.59/3600*Dispersion!$AG$8,0)</f>
        <v>0</v>
      </c>
      <c r="DX315" s="74">
        <f>IF(AND(ISNUMBER('Emissions (start here)'!BM315),ISNUMBER(Dispersion!$AG$9)),'Emissions (start here)'!BM315*453.59/3600*Dispersion!$AG$9,0)</f>
        <v>0</v>
      </c>
      <c r="DY315" s="74">
        <f>IF(AND(ISNUMBER('Emissions (start here)'!BN315),ISNUMBER(Dispersion!$AG$10)),'Emissions (start here)'!BN315*2000*453.59/8760/3600*Dispersion!$AG$10,0)</f>
        <v>0</v>
      </c>
      <c r="DZ315" s="74">
        <f>IF(AND(ISNUMBER('Emissions (start here)'!BN315),ISNUMBER(Dispersion!$AG$11)),'Emissions (start here)'!BN315*2000*453.59/8760/3600*Dispersion!$AG$11,0)</f>
        <v>0</v>
      </c>
      <c r="EA315" s="74">
        <f>IF(AND(ISNUMBER('Emissions (start here)'!BO315),ISNUMBER(Dispersion!$AH$8)),'Emissions (start here)'!BO315*453.59/3600*Dispersion!$AH$8,0)</f>
        <v>0</v>
      </c>
      <c r="EB315" s="74">
        <f>IF(AND(ISNUMBER('Emissions (start here)'!BO315),ISNUMBER(Dispersion!$AH$9)),'Emissions (start here)'!BO315*453.59/3600*Dispersion!$AH$9,0)</f>
        <v>0</v>
      </c>
      <c r="EC315" s="74">
        <f>IF(AND(ISNUMBER('Emissions (start here)'!BP315),ISNUMBER(Dispersion!$AH$10)),'Emissions (start here)'!BP315*2000*453.59/8760/3600*Dispersion!$AH$10,0)</f>
        <v>0</v>
      </c>
      <c r="ED315" s="74">
        <f>IF(AND(ISNUMBER('Emissions (start here)'!BP315),ISNUMBER(Dispersion!$AH$11)),'Emissions (start here)'!BP315*2000*453.59/8760/3600*Dispersion!$AH$11,0)</f>
        <v>0</v>
      </c>
      <c r="EE315" s="74">
        <f>IF(AND(ISNUMBER('Emissions (start here)'!BQ315),ISNUMBER(Dispersion!$AI$8)),'Emissions (start here)'!BQ315*453.59/3600*Dispersion!$AI$8,0)</f>
        <v>0</v>
      </c>
      <c r="EF315" s="74">
        <f>IF(AND(ISNUMBER('Emissions (start here)'!BQ315),ISNUMBER(Dispersion!$AI$9)),'Emissions (start here)'!BQ315*453.59/3600*Dispersion!$AI$9,0)</f>
        <v>0</v>
      </c>
      <c r="EG315" s="74">
        <f>IF(AND(ISNUMBER('Emissions (start here)'!BR315),ISNUMBER(Dispersion!$AI$10)),'Emissions (start here)'!BR315*2000*453.59/8760/3600*Dispersion!$AI$10,0)</f>
        <v>0</v>
      </c>
      <c r="EH315" s="74">
        <f>IF(AND(ISNUMBER('Emissions (start here)'!BR315),ISNUMBER(Dispersion!$AI$11)),'Emissions (start here)'!BR315*2000*453.59/8760/3600*Dispersion!$AI$11,0)</f>
        <v>0</v>
      </c>
      <c r="EI315" s="74">
        <f>IF(AND(ISNUMBER('Emissions (start here)'!BS315),ISNUMBER(Dispersion!$AJ$8)),'Emissions (start here)'!BS315*453.59/3600*Dispersion!$AJ$8,0)</f>
        <v>0</v>
      </c>
      <c r="EJ315" s="74">
        <f>IF(AND(ISNUMBER('Emissions (start here)'!BS315),ISNUMBER(Dispersion!$AJ$9)),'Emissions (start here)'!BS315*453.59/3600*Dispersion!$AJ$9,0)</f>
        <v>0</v>
      </c>
      <c r="EK315" s="74">
        <f>IF(AND(ISNUMBER('Emissions (start here)'!BT315),ISNUMBER(Dispersion!$AJ$10)),'Emissions (start here)'!BT315*2000*453.59/8760/3600*Dispersion!$AJ$10,0)</f>
        <v>0</v>
      </c>
      <c r="EL315" s="74">
        <f>IF(AND(ISNUMBER('Emissions (start here)'!BT315),ISNUMBER(Dispersion!$AJ$11)),'Emissions (start here)'!BT315*2000*453.59/8760/3600*Dispersion!$AJ$11,0)</f>
        <v>0</v>
      </c>
      <c r="EM315" s="74">
        <f>IF(AND(ISNUMBER('Emissions (start here)'!BU315),ISNUMBER(Dispersion!$AK$8)),'Emissions (start here)'!BU315*453.59/3600*Dispersion!$AK$8,0)</f>
        <v>0</v>
      </c>
      <c r="EN315" s="74">
        <f>IF(AND(ISNUMBER('Emissions (start here)'!BU315),ISNUMBER(Dispersion!$AK$9)),'Emissions (start here)'!BU315*453.59/3600*Dispersion!$AK$9,0)</f>
        <v>0</v>
      </c>
      <c r="EO315" s="74">
        <f>IF(AND(ISNUMBER('Emissions (start here)'!BV315),ISNUMBER(Dispersion!$AK$10)),'Emissions (start here)'!BV315*2000*453.59/8760/3600*Dispersion!$AK$10,0)</f>
        <v>0</v>
      </c>
      <c r="EP315" s="74">
        <f>IF(AND(ISNUMBER('Emissions (start here)'!BV315),ISNUMBER(Dispersion!$AK$11)),'Emissions (start here)'!BV315*2000*453.59/8760/3600*Dispersion!$AK$11,0)</f>
        <v>0</v>
      </c>
      <c r="EQ315" s="74">
        <f>IF(AND(ISNUMBER('Emissions (start here)'!BW315),ISNUMBER(Dispersion!$AL$8)),'Emissions (start here)'!BW315*453.59/3600*Dispersion!$AL$8,0)</f>
        <v>0</v>
      </c>
      <c r="ER315" s="74">
        <f>IF(AND(ISNUMBER('Emissions (start here)'!BW315),ISNUMBER(Dispersion!$AL$9)),'Emissions (start here)'!BW315*453.59/3600*Dispersion!$AL$9,0)</f>
        <v>0</v>
      </c>
      <c r="ES315" s="74">
        <f>IF(AND(ISNUMBER('Emissions (start here)'!BX315),ISNUMBER(Dispersion!$AL$10)),'Emissions (start here)'!BX315*2000*453.59/8760/3600*Dispersion!$AL$10,0)</f>
        <v>0</v>
      </c>
      <c r="ET315" s="74">
        <f>IF(AND(ISNUMBER('Emissions (start here)'!BX315),ISNUMBER(Dispersion!$AL$11)),'Emissions (start here)'!BX315*2000*453.59/8760/3600*Dispersion!$AL$11,0)</f>
        <v>0</v>
      </c>
      <c r="EU315" s="74">
        <f>IF(AND(ISNUMBER('Emissions (start here)'!BY315),ISNUMBER(Dispersion!$AM$8)),'Emissions (start here)'!BY315*453.59/3600*Dispersion!$AM$8,0)</f>
        <v>0</v>
      </c>
      <c r="EV315" s="74">
        <f>IF(AND(ISNUMBER('Emissions (start here)'!BY315),ISNUMBER(Dispersion!$AM$9)),'Emissions (start here)'!BY315*453.59/3600*Dispersion!$AM$9,0)</f>
        <v>0</v>
      </c>
      <c r="EW315" s="74">
        <f>IF(AND(ISNUMBER('Emissions (start here)'!BZ315),ISNUMBER(Dispersion!$AM$10)),'Emissions (start here)'!BZ315*2000*453.59/8760/3600*Dispersion!$AM$10,0)</f>
        <v>0</v>
      </c>
      <c r="EX315" s="74">
        <f>IF(AND(ISNUMBER('Emissions (start here)'!BZ315),ISNUMBER(Dispersion!$AM$11)),'Emissions (start here)'!BZ315*2000*453.59/8760/3600*Dispersion!$AM$11,0)</f>
        <v>0</v>
      </c>
      <c r="EY315" s="74">
        <f>IF(AND(ISNUMBER('Emissions (start here)'!CA315),ISNUMBER(Dispersion!$AN$8)),'Emissions (start here)'!CA315*453.59/3600*Dispersion!$AN$8,0)</f>
        <v>0</v>
      </c>
      <c r="EZ315" s="74">
        <f>IF(AND(ISNUMBER('Emissions (start here)'!CA315),ISNUMBER(Dispersion!$AN$9)),'Emissions (start here)'!CA315*453.59/3600*Dispersion!$AN$9,0)</f>
        <v>0</v>
      </c>
      <c r="FA315" s="74">
        <f>IF(AND(ISNUMBER('Emissions (start here)'!CB315),ISNUMBER(Dispersion!$AN$10)),'Emissions (start here)'!CB315*2000*453.59/8760/3600*Dispersion!$AN$10,0)</f>
        <v>0</v>
      </c>
      <c r="FB315" s="74">
        <f>IF(AND(ISNUMBER('Emissions (start here)'!CB315),ISNUMBER(Dispersion!$AN$11)),'Emissions (start here)'!CB315*2000*453.59/8760/3600*Dispersion!$AN$11,0)</f>
        <v>0</v>
      </c>
      <c r="FC315" s="74">
        <f>IF(AND(ISNUMBER('Emissions (start here)'!CC315),ISNUMBER(Dispersion!$AO$8)),'Emissions (start here)'!CC315*453.59/3600*Dispersion!$AO$8,0)</f>
        <v>0</v>
      </c>
      <c r="FD315" s="74">
        <f>IF(AND(ISNUMBER('Emissions (start here)'!CC315),ISNUMBER(Dispersion!$AO$9)),'Emissions (start here)'!CC315*453.59/3600*Dispersion!$AO$9,0)</f>
        <v>0</v>
      </c>
      <c r="FE315" s="74">
        <f>IF(AND(ISNUMBER('Emissions (start here)'!CD315),ISNUMBER(Dispersion!$AO$10)),'Emissions (start here)'!CD315*2000*453.59/8760/3600*Dispersion!$AO$10,0)</f>
        <v>0</v>
      </c>
      <c r="FF315" s="74">
        <f>IF(AND(ISNUMBER('Emissions (start here)'!CD315),ISNUMBER(Dispersion!$AO$11)),'Emissions (start here)'!CD315*2000*453.59/8760/3600*Dispersion!$AO$11,0)</f>
        <v>0</v>
      </c>
      <c r="FG315" s="74">
        <f>IF(AND(ISNUMBER('Emissions (start here)'!CE315),ISNUMBER(Dispersion!$AP$8)),'Emissions (start here)'!CE315*453.59/3600*Dispersion!$AP$8,0)</f>
        <v>0</v>
      </c>
      <c r="FH315" s="74">
        <f>IF(AND(ISNUMBER('Emissions (start here)'!CE315),ISNUMBER(Dispersion!$AP$9)),'Emissions (start here)'!CE315*453.59/3600*Dispersion!$AP$9,0)</f>
        <v>0</v>
      </c>
      <c r="FI315" s="74">
        <f>IF(AND(ISNUMBER('Emissions (start here)'!CF315),ISNUMBER(Dispersion!$AP$10)),'Emissions (start here)'!CF315*2000*453.59/8760/3600*Dispersion!$AP$10,0)</f>
        <v>0</v>
      </c>
      <c r="FJ315" s="74">
        <f>IF(AND(ISNUMBER('Emissions (start here)'!CF315),ISNUMBER(Dispersion!$AP$11)),'Emissions (start here)'!CF315*2000*453.59/8760/3600*Dispersion!$AP$11,0)</f>
        <v>0</v>
      </c>
      <c r="FK315" s="74">
        <f>IF(AND(ISNUMBER('Emissions (start here)'!CG315),ISNUMBER(Dispersion!$AQ$8)),'Emissions (start here)'!CG315*453.59/3600*Dispersion!$AQ$8,0)</f>
        <v>0</v>
      </c>
      <c r="FL315" s="74">
        <f>IF(AND(ISNUMBER('Emissions (start here)'!CG315),ISNUMBER(Dispersion!$AQ$9)),'Emissions (start here)'!CG315*453.59/3600*Dispersion!$AQ$9,0)</f>
        <v>0</v>
      </c>
      <c r="FM315" s="74">
        <f>IF(AND(ISNUMBER('Emissions (start here)'!CH315),ISNUMBER(Dispersion!$AQ$10)),'Emissions (start here)'!CH315*2000*453.59/8760/3600*Dispersion!$AQ$10,0)</f>
        <v>0</v>
      </c>
      <c r="FN315" s="74">
        <f>IF(AND(ISNUMBER('Emissions (start here)'!CH315),ISNUMBER(Dispersion!$AQ$11)),'Emissions (start here)'!CH315*2000*453.59/8760/3600*Dispersion!$AQ$11,0)</f>
        <v>0</v>
      </c>
      <c r="FO315" s="74">
        <f>IF(AND(ISNUMBER('Emissions (start here)'!CI315),ISNUMBER(Dispersion!$AR$8)),'Emissions (start here)'!CI315*453.59/3600*Dispersion!$AR$8,0)</f>
        <v>0</v>
      </c>
      <c r="FP315" s="74">
        <f>IF(AND(ISNUMBER('Emissions (start here)'!CI315),ISNUMBER(Dispersion!$AR$9)),'Emissions (start here)'!CI315*453.59/3600*Dispersion!$AR$9,0)</f>
        <v>0</v>
      </c>
      <c r="FQ315" s="74">
        <f>IF(AND(ISNUMBER('Emissions (start here)'!CJ315),ISNUMBER(Dispersion!$AR$10)),'Emissions (start here)'!CJ315*2000*453.59/8760/3600*Dispersion!$AR$10,0)</f>
        <v>0</v>
      </c>
      <c r="FR315" s="74">
        <f>IF(AND(ISNUMBER('Emissions (start here)'!CJ315),ISNUMBER(Dispersion!$AR$11)),'Emissions (start here)'!CJ315*2000*453.59/8760/3600*Dispersion!$AR$11,0)</f>
        <v>0</v>
      </c>
      <c r="FS315" s="74">
        <f>IF(AND(ISNUMBER('Emissions (start here)'!CK315),ISNUMBER(Dispersion!$AS$8)),'Emissions (start here)'!CK315*453.59/3600*Dispersion!$AS$8,0)</f>
        <v>0</v>
      </c>
      <c r="FT315" s="74">
        <f>IF(AND(ISNUMBER('Emissions (start here)'!CK315),ISNUMBER(Dispersion!$AS$9)),'Emissions (start here)'!CK315*453.59/3600*Dispersion!$AS$9,0)</f>
        <v>0</v>
      </c>
      <c r="FU315" s="74">
        <f>IF(AND(ISNUMBER('Emissions (start here)'!CL315),ISNUMBER(Dispersion!$AS$10)),'Emissions (start here)'!CL315*2000*453.59/8760/3600*Dispersion!$AS$10,0)</f>
        <v>0</v>
      </c>
      <c r="FV315" s="74">
        <f>IF(AND(ISNUMBER('Emissions (start here)'!CL315),ISNUMBER(Dispersion!$AS$11)),'Emissions (start here)'!CL315*2000*453.59/8760/3600*Dispersion!$AS$11,0)</f>
        <v>0</v>
      </c>
      <c r="FW315" s="74">
        <f>IF(AND(ISNUMBER('Emissions (start here)'!CM315),ISNUMBER(Dispersion!$AT$8)),'Emissions (start here)'!CM315*453.59/3600*Dispersion!$AT$8,0)</f>
        <v>0</v>
      </c>
      <c r="FX315" s="74">
        <f>IF(AND(ISNUMBER('Emissions (start here)'!CM315),ISNUMBER(Dispersion!$AT$9)),'Emissions (start here)'!CM315*453.59/3600*Dispersion!$AT$9,0)</f>
        <v>0</v>
      </c>
      <c r="FY315" s="74">
        <f>IF(AND(ISNUMBER('Emissions (start here)'!CN315),ISNUMBER(Dispersion!$AT$10)),'Emissions (start here)'!CN315*2000*453.59/8760/3600*Dispersion!$AT$10,0)</f>
        <v>0</v>
      </c>
      <c r="FZ315" s="74">
        <f>IF(AND(ISNUMBER('Emissions (start here)'!CN315),ISNUMBER(Dispersion!$AT$11)),'Emissions (start here)'!CN315*2000*453.59/8760/3600*Dispersion!$AT$11,0)</f>
        <v>0</v>
      </c>
      <c r="GA315" s="74">
        <f>IF(AND(ISNUMBER('Emissions (start here)'!CO315),ISNUMBER(Dispersion!$AU$8)),'Emissions (start here)'!CO315*453.59/3600*Dispersion!$AU$8,0)</f>
        <v>0</v>
      </c>
      <c r="GB315" s="74">
        <f>IF(AND(ISNUMBER('Emissions (start here)'!CO315),ISNUMBER(Dispersion!$AU$9)),'Emissions (start here)'!CO315*453.59/3600*Dispersion!$AU$9,0)</f>
        <v>0</v>
      </c>
      <c r="GC315" s="74">
        <f>IF(AND(ISNUMBER('Emissions (start here)'!CP315),ISNUMBER(Dispersion!$AU$10)),'Emissions (start here)'!CP315*2000*453.59/8760/3600*Dispersion!$AU$10,0)</f>
        <v>0</v>
      </c>
      <c r="GD315" s="74">
        <f>IF(AND(ISNUMBER('Emissions (start here)'!CP315),ISNUMBER(Dispersion!$AU$11)),'Emissions (start here)'!CP315*2000*453.59/8760/3600*Dispersion!$AU$11,0)</f>
        <v>0</v>
      </c>
      <c r="GE315" s="74">
        <f>IF(AND(ISNUMBER('Emissions (start here)'!CQ315),ISNUMBER(Dispersion!$AV$8)),'Emissions (start here)'!CQ315*453.59/3600*Dispersion!$AV$8,0)</f>
        <v>0</v>
      </c>
      <c r="GF315" s="74">
        <f>IF(AND(ISNUMBER('Emissions (start here)'!CQ315),ISNUMBER(Dispersion!$AV$9)),'Emissions (start here)'!CQ315*453.59/3600*Dispersion!$AV$9,0)</f>
        <v>0</v>
      </c>
      <c r="GG315" s="74">
        <f>IF(AND(ISNUMBER('Emissions (start here)'!CR315),ISNUMBER(Dispersion!$AV$10)),'Emissions (start here)'!CR315*2000*453.59/8760/3600*Dispersion!$AV$10,0)</f>
        <v>0</v>
      </c>
      <c r="GH315" s="74">
        <f>IF(AND(ISNUMBER('Emissions (start here)'!CR315),ISNUMBER(Dispersion!$AV$11)),'Emissions (start here)'!CR315*2000*453.59/8760/3600*Dispersion!$AV$11,0)</f>
        <v>0</v>
      </c>
      <c r="GI315" s="74">
        <f>IF(AND(ISNUMBER('Emissions (start here)'!CS315),ISNUMBER(Dispersion!$AW$8)),'Emissions (start here)'!CS315*453.59/3600*Dispersion!$AW$8,0)</f>
        <v>0</v>
      </c>
      <c r="GJ315" s="74">
        <f>IF(AND(ISNUMBER('Emissions (start here)'!CS315),ISNUMBER(Dispersion!$AW$9)),'Emissions (start here)'!CS315*453.59/3600*Dispersion!$AW$9,0)</f>
        <v>0</v>
      </c>
      <c r="GK315" s="74">
        <f>IF(AND(ISNUMBER('Emissions (start here)'!CT315),ISNUMBER(Dispersion!$AW$10)),'Emissions (start here)'!CT315*2000*453.59/8760/3600*Dispersion!$AW$10,0)</f>
        <v>0</v>
      </c>
      <c r="GL315" s="74">
        <f>IF(AND(ISNUMBER('Emissions (start here)'!CT315),ISNUMBER(Dispersion!$AW$11)),'Emissions (start here)'!CT315*2000*453.59/8760/3600*Dispersion!$AW$11,0)</f>
        <v>0</v>
      </c>
      <c r="GM315" s="74">
        <f>IF(AND(ISNUMBER('Emissions (start here)'!CU315),ISNUMBER(Dispersion!$AX$8)),'Emissions (start here)'!CU315*453.59/3600*Dispersion!$AX$8,0)</f>
        <v>0</v>
      </c>
      <c r="GN315" s="74">
        <f>IF(AND(ISNUMBER('Emissions (start here)'!CU315),ISNUMBER(Dispersion!$AX$9)),'Emissions (start here)'!CU315*453.59/3600*Dispersion!$AX$9,0)</f>
        <v>0</v>
      </c>
      <c r="GO315" s="74">
        <f>IF(AND(ISNUMBER('Emissions (start here)'!CV315),ISNUMBER(Dispersion!$AX$10)),'Emissions (start here)'!CV315*2000*453.59/8760/3600*Dispersion!$AX$10,0)</f>
        <v>0</v>
      </c>
      <c r="GP315" s="74">
        <f>IF(AND(ISNUMBER('Emissions (start here)'!CV315),ISNUMBER(Dispersion!$AX$11)),'Emissions (start here)'!CV315*2000*453.59/8760/3600*Dispersion!$AX$11,0)</f>
        <v>0</v>
      </c>
      <c r="GQ315" s="74">
        <f>IF(AND(ISNUMBER('Emissions (start here)'!CW315),ISNUMBER(Dispersion!$AY$8)),'Emissions (start here)'!CW315*453.59/3600*Dispersion!$AY$8,0)</f>
        <v>0</v>
      </c>
      <c r="GR315" s="74">
        <f>IF(AND(ISNUMBER('Emissions (start here)'!CW315),ISNUMBER(Dispersion!$AY$9)),'Emissions (start here)'!CW315*453.59/3600*Dispersion!$AY$9,0)</f>
        <v>0</v>
      </c>
      <c r="GS315" s="74">
        <f>IF(AND(ISNUMBER('Emissions (start here)'!CX315),ISNUMBER(Dispersion!$AY$10)),'Emissions (start here)'!CX315*2000*453.59/8760/3600*Dispersion!$AY$10,0)</f>
        <v>0</v>
      </c>
      <c r="GT315" s="74">
        <f>IF(AND(ISNUMBER('Emissions (start here)'!CX315),ISNUMBER(Dispersion!$AY$11)),'Emissions (start here)'!CX315*2000*453.59/8760/3600*Dispersion!$AY$11,0)</f>
        <v>0</v>
      </c>
      <c r="GU315" s="74">
        <f>IF(AND(ISNUMBER('Emissions (start here)'!CY315),ISNUMBER(Dispersion!$AZ$8)),'Emissions (start here)'!CY315*453.59/3600*Dispersion!$AZ$8,0)</f>
        <v>0</v>
      </c>
      <c r="GV315" s="74">
        <f>IF(AND(ISNUMBER('Emissions (start here)'!CY315),ISNUMBER(Dispersion!$AZ$9)),'Emissions (start here)'!CY315*453.59/3600*Dispersion!$AZ$9,0)</f>
        <v>0</v>
      </c>
      <c r="GW315" s="74">
        <f>IF(AND(ISNUMBER('Emissions (start here)'!CZ315),ISNUMBER(Dispersion!$AZ$10)),'Emissions (start here)'!CZ315*2000*453.59/8760/3600*Dispersion!$AZ$10,0)</f>
        <v>0</v>
      </c>
      <c r="GX315" s="74">
        <f>IF(AND(ISNUMBER('Emissions (start here)'!CZ315),ISNUMBER(Dispersion!$AZ$11)),'Emissions (start here)'!CZ315*2000*453.59/8760/3600*Dispersion!$AZ$11,0)</f>
        <v>0</v>
      </c>
    </row>
    <row r="316" spans="1:206" x14ac:dyDescent="0.2">
      <c r="A316" s="51" t="str">
        <f>'Tox Values'!C316</f>
        <v>12035-72-2</v>
      </c>
      <c r="B316" s="94" t="str">
        <f>'Tox Values'!D316</f>
        <v>Nickel Subsulfide (NI3S2)</v>
      </c>
      <c r="C316" s="96">
        <f t="shared" si="17"/>
        <v>0</v>
      </c>
      <c r="D316" s="74">
        <f t="shared" si="18"/>
        <v>0</v>
      </c>
      <c r="E316" s="74">
        <f t="shared" si="19"/>
        <v>0</v>
      </c>
      <c r="F316" s="99">
        <f t="shared" si="20"/>
        <v>0</v>
      </c>
      <c r="G316" s="97">
        <f>IF(AND(ISNUMBER('Emissions (start here)'!E316),ISNUMBER(Dispersion!$C$8)),'Emissions (start here)'!E316*453.59/3600*Dispersion!$C$8,0)</f>
        <v>0</v>
      </c>
      <c r="H316" s="74">
        <f>IF(AND(ISNUMBER('Emissions (start here)'!E316),ISNUMBER(Dispersion!$C$9)),'Emissions (start here)'!E316*453.59/3600*Dispersion!$C$9,0)</f>
        <v>0</v>
      </c>
      <c r="I316" s="74">
        <f>IF(AND(ISNUMBER('Emissions (start here)'!F316),ISNUMBER(Dispersion!$C$10)),'Emissions (start here)'!F316*2000*453.59/8760/3600*Dispersion!$C$10,0)</f>
        <v>0</v>
      </c>
      <c r="J316" s="74">
        <f>IF(AND(ISNUMBER('Emissions (start here)'!F316),ISNUMBER(Dispersion!$C$11)),'Emissions (start here)'!F316*2000*453.59/8760/3600*Dispersion!$C$11,0)</f>
        <v>0</v>
      </c>
      <c r="K316" s="74">
        <f>IF(AND(ISNUMBER('Emissions (start here)'!G316),ISNUMBER(Dispersion!$D$8)),'Emissions (start here)'!G316*453.59/3600*Dispersion!$D$8,0)</f>
        <v>0</v>
      </c>
      <c r="L316" s="74">
        <f>IF(AND(ISNUMBER('Emissions (start here)'!G316),ISNUMBER(Dispersion!$D$9)),'Emissions (start here)'!G316*453.59/3600*Dispersion!$D$9,0)</f>
        <v>0</v>
      </c>
      <c r="M316" s="74">
        <f>IF(AND(ISNUMBER('Emissions (start here)'!H316),ISNUMBER(Dispersion!$D$10)),'Emissions (start here)'!H316*2000*453.59/8760/3600*Dispersion!$D$10,0)</f>
        <v>0</v>
      </c>
      <c r="N316" s="74">
        <f>IF(AND(ISNUMBER('Emissions (start here)'!H316),ISNUMBER(Dispersion!$D$11)),'Emissions (start here)'!H316*2000*453.59/8760/3600*Dispersion!$D$11,0)</f>
        <v>0</v>
      </c>
      <c r="O316" s="74">
        <f>IF(AND(ISNUMBER('Emissions (start here)'!I316),ISNUMBER(Dispersion!$E$8)),'Emissions (start here)'!I316*453.59/3600*Dispersion!$E$8,0)</f>
        <v>0</v>
      </c>
      <c r="P316" s="74">
        <f>IF(AND(ISNUMBER('Emissions (start here)'!I316),ISNUMBER(Dispersion!$E$9)),'Emissions (start here)'!I316*453.59/3600*Dispersion!$E$9,0)</f>
        <v>0</v>
      </c>
      <c r="Q316" s="74">
        <f>IF(AND(ISNUMBER('Emissions (start here)'!J316),ISNUMBER(Dispersion!$E$10)),'Emissions (start here)'!J316*2000*453.59/8760/3600*Dispersion!$E$10,0)</f>
        <v>0</v>
      </c>
      <c r="R316" s="74">
        <f>IF(AND(ISNUMBER('Emissions (start here)'!J316),ISNUMBER(Dispersion!$E$11)),'Emissions (start here)'!J316*2000*453.59/8760/3600*Dispersion!$E$11,0)</f>
        <v>0</v>
      </c>
      <c r="S316" s="74">
        <f>IF(AND(ISNUMBER('Emissions (start here)'!K316),ISNUMBER(Dispersion!$F$8)),'Emissions (start here)'!K316*453.59/3600*Dispersion!$F$8,0)</f>
        <v>0</v>
      </c>
      <c r="T316" s="74">
        <f>IF(AND(ISNUMBER('Emissions (start here)'!K316),ISNUMBER(Dispersion!$F$9)),'Emissions (start here)'!K316*453.59/3600*Dispersion!$F$9,0)</f>
        <v>0</v>
      </c>
      <c r="U316" s="74">
        <f>IF(AND(ISNUMBER('Emissions (start here)'!L316),ISNUMBER(Dispersion!$F$10)),'Emissions (start here)'!L316*2000*453.59/8760/3600*Dispersion!$F$10,0)</f>
        <v>0</v>
      </c>
      <c r="V316" s="74">
        <f>IF(AND(ISNUMBER('Emissions (start here)'!L316),ISNUMBER(Dispersion!$F$11)),'Emissions (start here)'!L316*2000*453.59/8760/3600*Dispersion!$F$11,0)</f>
        <v>0</v>
      </c>
      <c r="W316" s="74">
        <f>IF(AND(ISNUMBER('Emissions (start here)'!M316),ISNUMBER(Dispersion!$G$8)),'Emissions (start here)'!M316*453.59/3600*Dispersion!$G$8,0)</f>
        <v>0</v>
      </c>
      <c r="X316" s="74">
        <f>IF(AND(ISNUMBER('Emissions (start here)'!M316),ISNUMBER(Dispersion!$G$9)),'Emissions (start here)'!M316*453.59/3600*Dispersion!$G$9,0)</f>
        <v>0</v>
      </c>
      <c r="Y316" s="74">
        <f>IF(AND(ISNUMBER('Emissions (start here)'!N316),ISNUMBER(Dispersion!$G$10)),'Emissions (start here)'!N316*2000*453.59/8760/3600*Dispersion!$G$10,0)</f>
        <v>0</v>
      </c>
      <c r="Z316" s="74">
        <f>IF(AND(ISNUMBER('Emissions (start here)'!N316),ISNUMBER(Dispersion!$G$11)),'Emissions (start here)'!N316*2000*453.59/8760/3600*Dispersion!$G$11,0)</f>
        <v>0</v>
      </c>
      <c r="AA316" s="74">
        <f>IF(AND(ISNUMBER('Emissions (start here)'!O316),ISNUMBER(Dispersion!$H$8)),'Emissions (start here)'!O316*453.59/3600*Dispersion!$H$8,0)</f>
        <v>0</v>
      </c>
      <c r="AB316" s="74">
        <f>IF(AND(ISNUMBER('Emissions (start here)'!O316),ISNUMBER(Dispersion!$H$9)),'Emissions (start here)'!O316*453.59/3600*Dispersion!$H$9,0)</f>
        <v>0</v>
      </c>
      <c r="AC316" s="74">
        <f>IF(AND(ISNUMBER('Emissions (start here)'!P316),ISNUMBER(Dispersion!$H$10)),'Emissions (start here)'!P316*2000*453.59/8760/3600*Dispersion!$H$10,0)</f>
        <v>0</v>
      </c>
      <c r="AD316" s="74">
        <f>IF(AND(ISNUMBER('Emissions (start here)'!P316),ISNUMBER(Dispersion!$H$11)),'Emissions (start here)'!P316*2000*453.59/8760/3600*Dispersion!$H$11,0)</f>
        <v>0</v>
      </c>
      <c r="AE316" s="74">
        <f>IF(AND(ISNUMBER('Emissions (start here)'!Q316),ISNUMBER(Dispersion!$I$8)),'Emissions (start here)'!Q316*453.59/3600*Dispersion!$I$8,0)</f>
        <v>0</v>
      </c>
      <c r="AF316" s="74">
        <f>IF(AND(ISNUMBER('Emissions (start here)'!Q316),ISNUMBER(Dispersion!$I$9)),'Emissions (start here)'!Q316*453.59/3600*Dispersion!$I$9,0)</f>
        <v>0</v>
      </c>
      <c r="AG316" s="74">
        <f>IF(AND(ISNUMBER('Emissions (start here)'!R316),ISNUMBER(Dispersion!$I$10)),'Emissions (start here)'!R316*2000*453.59/8760/3600*Dispersion!$I$10,0)</f>
        <v>0</v>
      </c>
      <c r="AH316" s="74">
        <f>IF(AND(ISNUMBER('Emissions (start here)'!R316),ISNUMBER(Dispersion!$I$11)),'Emissions (start here)'!R316*2000*453.59/8760/3600*Dispersion!$I$11,0)</f>
        <v>0</v>
      </c>
      <c r="AI316" s="74">
        <f>IF(AND(ISNUMBER('Emissions (start here)'!S316),ISNUMBER(Dispersion!$J$8)),'Emissions (start here)'!S316*453.59/3600*Dispersion!$J$8,0)</f>
        <v>0</v>
      </c>
      <c r="AJ316" s="74">
        <f>IF(AND(ISNUMBER('Emissions (start here)'!S316),ISNUMBER(Dispersion!$J$9)),'Emissions (start here)'!S316*453.59/3600*Dispersion!$J$9,0)</f>
        <v>0</v>
      </c>
      <c r="AK316" s="74">
        <f>IF(AND(ISNUMBER('Emissions (start here)'!T316),ISNUMBER(Dispersion!$J$10)),'Emissions (start here)'!T316*2000*453.59/8760/3600*Dispersion!$J$10,0)</f>
        <v>0</v>
      </c>
      <c r="AL316" s="74">
        <f>IF(AND(ISNUMBER('Emissions (start here)'!T316),ISNUMBER(Dispersion!$J$11)),'Emissions (start here)'!T316*2000*453.59/8760/3600*Dispersion!$J$11,0)</f>
        <v>0</v>
      </c>
      <c r="AM316" s="74">
        <f>IF(AND(ISNUMBER('Emissions (start here)'!U316),ISNUMBER(Dispersion!$K$8)),'Emissions (start here)'!U316*453.59/3600*Dispersion!$K$8,0)</f>
        <v>0</v>
      </c>
      <c r="AN316" s="74">
        <f>IF(AND(ISNUMBER('Emissions (start here)'!U316),ISNUMBER(Dispersion!$K$9)),'Emissions (start here)'!U316*453.59/3600*Dispersion!$K$9,0)</f>
        <v>0</v>
      </c>
      <c r="AO316" s="74">
        <f>IF(AND(ISNUMBER('Emissions (start here)'!V316),ISNUMBER(Dispersion!$K$10)),'Emissions (start here)'!V316*2000*453.59/8760/3600*Dispersion!$K$10,0)</f>
        <v>0</v>
      </c>
      <c r="AP316" s="74">
        <f>IF(AND(ISNUMBER('Emissions (start here)'!V316),ISNUMBER(Dispersion!$K$11)),'Emissions (start here)'!V316*2000*453.59/8760/3600*Dispersion!$K$11,0)</f>
        <v>0</v>
      </c>
      <c r="AQ316" s="74">
        <f>IF(AND(ISNUMBER('Emissions (start here)'!W316),ISNUMBER(Dispersion!$L$8)),'Emissions (start here)'!W316*453.59/3600*Dispersion!$L$8,0)</f>
        <v>0</v>
      </c>
      <c r="AR316" s="74">
        <f>IF(AND(ISNUMBER('Emissions (start here)'!W316),ISNUMBER(Dispersion!$L$9)),'Emissions (start here)'!W316*453.59/3600*Dispersion!$L$9,0)</f>
        <v>0</v>
      </c>
      <c r="AS316" s="74">
        <f>IF(AND(ISNUMBER('Emissions (start here)'!X316),ISNUMBER(Dispersion!$L$10)),'Emissions (start here)'!X316*2000*453.59/8760/3600*Dispersion!$L$10,0)</f>
        <v>0</v>
      </c>
      <c r="AT316" s="74">
        <f>IF(AND(ISNUMBER('Emissions (start here)'!X316),ISNUMBER(Dispersion!$L$11)),'Emissions (start here)'!X316*2000*453.59/8760/3600*Dispersion!$L$11,0)</f>
        <v>0</v>
      </c>
      <c r="AU316" s="74">
        <f>IF(AND(ISNUMBER('Emissions (start here)'!Y316),ISNUMBER(Dispersion!$M$8)),'Emissions (start here)'!Y316*453.59/3600*Dispersion!$M$8,0)</f>
        <v>0</v>
      </c>
      <c r="AV316" s="74">
        <f>IF(AND(ISNUMBER('Emissions (start here)'!Y316),ISNUMBER(Dispersion!$M$9)),'Emissions (start here)'!Y316*453.59/3600*Dispersion!$M$9,0)</f>
        <v>0</v>
      </c>
      <c r="AW316" s="74">
        <f>IF(AND(ISNUMBER('Emissions (start here)'!Z316),ISNUMBER(Dispersion!$M$10)),'Emissions (start here)'!Z316*2000*453.59/8760/3600*Dispersion!$M$10,0)</f>
        <v>0</v>
      </c>
      <c r="AX316" s="74">
        <f>IF(AND(ISNUMBER('Emissions (start here)'!Z316),ISNUMBER(Dispersion!$M$11)),'Emissions (start here)'!Z316*2000*453.59/8760/3600*Dispersion!$M$11,0)</f>
        <v>0</v>
      </c>
      <c r="AY316" s="74">
        <f>IF(AND(ISNUMBER('Emissions (start here)'!AA316),ISNUMBER(Dispersion!$N$8)),'Emissions (start here)'!AA316*453.59/3600*Dispersion!$N$8,0)</f>
        <v>0</v>
      </c>
      <c r="AZ316" s="74">
        <f>IF(AND(ISNUMBER('Emissions (start here)'!AA316),ISNUMBER(Dispersion!$N$9)),'Emissions (start here)'!AA316*453.59/3600*Dispersion!$N$9,0)</f>
        <v>0</v>
      </c>
      <c r="BA316" s="74">
        <f>IF(AND(ISNUMBER('Emissions (start here)'!AB316),ISNUMBER(Dispersion!$N$10)),'Emissions (start here)'!AB316*2000*453.59/8760/3600*Dispersion!$N$10,0)</f>
        <v>0</v>
      </c>
      <c r="BB316" s="74">
        <f>IF(AND(ISNUMBER('Emissions (start here)'!AB316),ISNUMBER(Dispersion!$N$11)),'Emissions (start here)'!AB316*2000*453.59/8760/3600*Dispersion!$N$11,0)</f>
        <v>0</v>
      </c>
      <c r="BC316" s="74">
        <f>IF(AND(ISNUMBER('Emissions (start here)'!AC316),ISNUMBER(Dispersion!$O$8)),'Emissions (start here)'!AC316*453.59/3600*Dispersion!$O$8,0)</f>
        <v>0</v>
      </c>
      <c r="BD316" s="74">
        <f>IF(AND(ISNUMBER('Emissions (start here)'!AC316),ISNUMBER(Dispersion!$O$9)),'Emissions (start here)'!AC316*453.59/3600*Dispersion!$O$9,0)</f>
        <v>0</v>
      </c>
      <c r="BE316" s="74">
        <f>IF(AND(ISNUMBER('Emissions (start here)'!AD316),ISNUMBER(Dispersion!$O$10)),'Emissions (start here)'!AD316*2000*453.59/8760/3600*Dispersion!$O$10,0)</f>
        <v>0</v>
      </c>
      <c r="BF316" s="74">
        <f>IF(AND(ISNUMBER('Emissions (start here)'!AD316),ISNUMBER(Dispersion!$O$11)),'Emissions (start here)'!AD316*2000*453.59/8760/3600*Dispersion!$O$11,0)</f>
        <v>0</v>
      </c>
      <c r="BG316" s="74">
        <f>IF(AND(ISNUMBER('Emissions (start here)'!AE316),ISNUMBER(Dispersion!$P$8)),'Emissions (start here)'!AE316*453.59/3600*Dispersion!$P$8,0)</f>
        <v>0</v>
      </c>
      <c r="BH316" s="74">
        <f>IF(AND(ISNUMBER('Emissions (start here)'!AE316),ISNUMBER(Dispersion!$P$9)),'Emissions (start here)'!AE316*453.59/3600*Dispersion!$P$9,0)</f>
        <v>0</v>
      </c>
      <c r="BI316" s="74">
        <f>IF(AND(ISNUMBER('Emissions (start here)'!AF316),ISNUMBER(Dispersion!$P$10)),'Emissions (start here)'!AF316*2000*453.59/8760/3600*Dispersion!$P$10,0)</f>
        <v>0</v>
      </c>
      <c r="BJ316" s="74">
        <f>IF(AND(ISNUMBER('Emissions (start here)'!AF316),ISNUMBER(Dispersion!$P$11)),'Emissions (start here)'!AF316*2000*453.59/8760/3600*Dispersion!$P$11,0)</f>
        <v>0</v>
      </c>
      <c r="BK316" s="74">
        <f>IF(AND(ISNUMBER('Emissions (start here)'!AG316),ISNUMBER(Dispersion!$Q$8)),'Emissions (start here)'!AG316*453.59/3600*Dispersion!$Q$8,0)</f>
        <v>0</v>
      </c>
      <c r="BL316" s="74">
        <f>IF(AND(ISNUMBER('Emissions (start here)'!AG316),ISNUMBER(Dispersion!$Q$9)),'Emissions (start here)'!AG316*453.59/3600*Dispersion!$Q$9,0)</f>
        <v>0</v>
      </c>
      <c r="BM316" s="74">
        <f>IF(AND(ISNUMBER('Emissions (start here)'!AH316),ISNUMBER(Dispersion!$Q$10)),'Emissions (start here)'!AH316*2000*453.59/8760/3600*Dispersion!$Q$10,0)</f>
        <v>0</v>
      </c>
      <c r="BN316" s="74">
        <f>IF(AND(ISNUMBER('Emissions (start here)'!AH316),ISNUMBER(Dispersion!$Q$11)),'Emissions (start here)'!AH316*2000*453.59/8760/3600*Dispersion!$Q$11,0)</f>
        <v>0</v>
      </c>
      <c r="BO316" s="74">
        <f>IF(AND(ISNUMBER('Emissions (start here)'!AI316),ISNUMBER(Dispersion!$R$8)),'Emissions (start here)'!AI316*453.59/3600*Dispersion!$R$8,0)</f>
        <v>0</v>
      </c>
      <c r="BP316" s="74">
        <f>IF(AND(ISNUMBER('Emissions (start here)'!AI316),ISNUMBER(Dispersion!$R$9)),'Emissions (start here)'!AI316*453.59/3600*Dispersion!$R$9,0)</f>
        <v>0</v>
      </c>
      <c r="BQ316" s="74">
        <f>IF(AND(ISNUMBER('Emissions (start here)'!AJ316),ISNUMBER(Dispersion!$R$10)),'Emissions (start here)'!AJ316*2000*453.59/8760/3600*Dispersion!$R$10,0)</f>
        <v>0</v>
      </c>
      <c r="BR316" s="74">
        <f>IF(AND(ISNUMBER('Emissions (start here)'!AJ316),ISNUMBER(Dispersion!$R$11)),'Emissions (start here)'!AJ316*2000*453.59/8760/3600*Dispersion!$R$11,0)</f>
        <v>0</v>
      </c>
      <c r="BS316" s="74">
        <f>IF(AND(ISNUMBER('Emissions (start here)'!AK316),ISNUMBER(Dispersion!$S$8)),'Emissions (start here)'!AK316*453.59/3600*Dispersion!$S$8,0)</f>
        <v>0</v>
      </c>
      <c r="BT316" s="74">
        <f>IF(AND(ISNUMBER('Emissions (start here)'!AK316),ISNUMBER(Dispersion!$S$9)),'Emissions (start here)'!AK316*453.59/3600*Dispersion!$S$9,0)</f>
        <v>0</v>
      </c>
      <c r="BU316" s="74">
        <f>IF(AND(ISNUMBER('Emissions (start here)'!AL316),ISNUMBER(Dispersion!$S$10)),'Emissions (start here)'!AL316*2000*453.59/8760/3600*Dispersion!$S$10,0)</f>
        <v>0</v>
      </c>
      <c r="BV316" s="74">
        <f>IF(AND(ISNUMBER('Emissions (start here)'!AL316),ISNUMBER(Dispersion!$S$11)),'Emissions (start here)'!AL316*2000*453.59/8760/3600*Dispersion!$S$11,0)</f>
        <v>0</v>
      </c>
      <c r="BW316" s="74">
        <f>IF(AND(ISNUMBER('Emissions (start here)'!AM316),ISNUMBER(Dispersion!$T$8)),'Emissions (start here)'!AM316*453.59/3600*Dispersion!$T$8,0)</f>
        <v>0</v>
      </c>
      <c r="BX316" s="74">
        <f>IF(AND(ISNUMBER('Emissions (start here)'!AM316),ISNUMBER(Dispersion!$T$9)),'Emissions (start here)'!AM316*453.59/3600*Dispersion!$T$9,0)</f>
        <v>0</v>
      </c>
      <c r="BY316" s="74">
        <f>IF(AND(ISNUMBER('Emissions (start here)'!AN316),ISNUMBER(Dispersion!$T$10)),'Emissions (start here)'!AN316*2000*453.59/8760/3600*Dispersion!$T$10,0)</f>
        <v>0</v>
      </c>
      <c r="BZ316" s="74">
        <f>IF(AND(ISNUMBER('Emissions (start here)'!AN316),ISNUMBER(Dispersion!$T$11)),'Emissions (start here)'!AN316*2000*453.59/8760/3600*Dispersion!$T$11,0)</f>
        <v>0</v>
      </c>
      <c r="CA316" s="74">
        <f>IF(AND(ISNUMBER('Emissions (start here)'!AO316),ISNUMBER(Dispersion!$U$8)),'Emissions (start here)'!AO316*453.59/3600*Dispersion!$U$8,0)</f>
        <v>0</v>
      </c>
      <c r="CB316" s="74">
        <f>IF(AND(ISNUMBER('Emissions (start here)'!AO316),ISNUMBER(Dispersion!$U$9)),'Emissions (start here)'!AO316*453.59/3600*Dispersion!$U$9,0)</f>
        <v>0</v>
      </c>
      <c r="CC316" s="74">
        <f>IF(AND(ISNUMBER('Emissions (start here)'!AP316),ISNUMBER(Dispersion!$U$10)),'Emissions (start here)'!AP316*2000*453.59/8760/3600*Dispersion!$U$10,0)</f>
        <v>0</v>
      </c>
      <c r="CD316" s="74">
        <f>IF(AND(ISNUMBER('Emissions (start here)'!AP316),ISNUMBER(Dispersion!$U$11)),'Emissions (start here)'!AP316*2000*453.59/8760/3600*Dispersion!$U$11,0)</f>
        <v>0</v>
      </c>
      <c r="CE316" s="74">
        <f>IF(AND(ISNUMBER('Emissions (start here)'!AQ316),ISNUMBER(Dispersion!$V$8)),'Emissions (start here)'!AQ316*453.59/3600*Dispersion!$V$8,0)</f>
        <v>0</v>
      </c>
      <c r="CF316" s="74">
        <f>IF(AND(ISNUMBER('Emissions (start here)'!AQ316),ISNUMBER(Dispersion!$V$9)),'Emissions (start here)'!AQ316*453.59/3600*Dispersion!$V$9,0)</f>
        <v>0</v>
      </c>
      <c r="CG316" s="74">
        <f>IF(AND(ISNUMBER('Emissions (start here)'!AR316),ISNUMBER(Dispersion!$V$10)),'Emissions (start here)'!AR316*2000*453.59/8760/3600*Dispersion!$V$10,0)</f>
        <v>0</v>
      </c>
      <c r="CH316" s="74">
        <f>IF(AND(ISNUMBER('Emissions (start here)'!AR316),ISNUMBER(Dispersion!$V$11)),'Emissions (start here)'!AR316*2000*453.59/8760/3600*Dispersion!$V$11,0)</f>
        <v>0</v>
      </c>
      <c r="CI316" s="74">
        <f>IF(AND(ISNUMBER('Emissions (start here)'!AS316),ISNUMBER(Dispersion!$W$8)),'Emissions (start here)'!AS316*453.59/3600*Dispersion!$W$8,0)</f>
        <v>0</v>
      </c>
      <c r="CJ316" s="74">
        <f>IF(AND(ISNUMBER('Emissions (start here)'!AS316),ISNUMBER(Dispersion!$W$9)),'Emissions (start here)'!AS316*453.59/3600*Dispersion!$W$9,0)</f>
        <v>0</v>
      </c>
      <c r="CK316" s="74">
        <f>IF(AND(ISNUMBER('Emissions (start here)'!AT316),ISNUMBER(Dispersion!$W$10)),'Emissions (start here)'!AT316*2000*453.59/8760/3600*Dispersion!$W$10,0)</f>
        <v>0</v>
      </c>
      <c r="CL316" s="74">
        <f>IF(AND(ISNUMBER('Emissions (start here)'!AT316),ISNUMBER(Dispersion!$W$11)),'Emissions (start here)'!AT316*2000*453.59/8760/3600*Dispersion!$W$11,0)</f>
        <v>0</v>
      </c>
      <c r="CM316" s="74">
        <f>IF(AND(ISNUMBER('Emissions (start here)'!AU316),ISNUMBER(Dispersion!$X$8)),'Emissions (start here)'!AU316*453.59/3600*Dispersion!$X$8,0)</f>
        <v>0</v>
      </c>
      <c r="CN316" s="74">
        <f>IF(AND(ISNUMBER('Emissions (start here)'!AU316),ISNUMBER(Dispersion!$X$9)),'Emissions (start here)'!AU316*453.59/3600*Dispersion!$X$9,0)</f>
        <v>0</v>
      </c>
      <c r="CO316" s="74">
        <f>IF(AND(ISNUMBER('Emissions (start here)'!AV316),ISNUMBER(Dispersion!$X$10)),'Emissions (start here)'!AV316*2000*453.59/8760/3600*Dispersion!$X$10,0)</f>
        <v>0</v>
      </c>
      <c r="CP316" s="74">
        <f>IF(AND(ISNUMBER('Emissions (start here)'!AV316),ISNUMBER(Dispersion!$X$11)),'Emissions (start here)'!AV316*2000*453.59/8760/3600*Dispersion!$X$11,0)</f>
        <v>0</v>
      </c>
      <c r="CQ316" s="74">
        <f>IF(AND(ISNUMBER('Emissions (start here)'!AW316),ISNUMBER(Dispersion!$Y$8)),'Emissions (start here)'!AW316*453.59/3600*Dispersion!$Y$8,0)</f>
        <v>0</v>
      </c>
      <c r="CR316" s="74">
        <f>IF(AND(ISNUMBER('Emissions (start here)'!AW316),ISNUMBER(Dispersion!$Y$9)),'Emissions (start here)'!AW316*453.59/3600*Dispersion!$Y$9,0)</f>
        <v>0</v>
      </c>
      <c r="CS316" s="74">
        <f>IF(AND(ISNUMBER('Emissions (start here)'!AX316),ISNUMBER(Dispersion!$Y$10)),'Emissions (start here)'!AX316*2000*453.59/8760/3600*Dispersion!$Y$10,0)</f>
        <v>0</v>
      </c>
      <c r="CT316" s="74">
        <f>IF(AND(ISNUMBER('Emissions (start here)'!AX316),ISNUMBER(Dispersion!$Y$11)),'Emissions (start here)'!AX316*2000*453.59/8760/3600*Dispersion!$Y$11,0)</f>
        <v>0</v>
      </c>
      <c r="CU316" s="74">
        <f>IF(AND(ISNUMBER('Emissions (start here)'!AY316),ISNUMBER(Dispersion!$Z$8)),'Emissions (start here)'!AY316*453.59/3600*Dispersion!$Z$8,0)</f>
        <v>0</v>
      </c>
      <c r="CV316" s="74">
        <f>IF(AND(ISNUMBER('Emissions (start here)'!AY316),ISNUMBER(Dispersion!$Z$9)),'Emissions (start here)'!AY316*453.59/3600*Dispersion!$Z$9,0)</f>
        <v>0</v>
      </c>
      <c r="CW316" s="74">
        <f>IF(AND(ISNUMBER('Emissions (start here)'!AZ316),ISNUMBER(Dispersion!$Z$10)),'Emissions (start here)'!AZ316*2000*453.59/8760/3600*Dispersion!$Z$10,0)</f>
        <v>0</v>
      </c>
      <c r="CX316" s="74">
        <f>IF(AND(ISNUMBER('Emissions (start here)'!AZ316),ISNUMBER(Dispersion!$Z$11)),'Emissions (start here)'!AZ316*2000*453.59/8760/3600*Dispersion!$Z$11,0)</f>
        <v>0</v>
      </c>
      <c r="CY316" s="74">
        <f>IF(AND(ISNUMBER('Emissions (start here)'!BA316),ISNUMBER(Dispersion!$AA$8)),'Emissions (start here)'!BA316*453.59/3600*Dispersion!$AA$8,0)</f>
        <v>0</v>
      </c>
      <c r="CZ316" s="74">
        <f>IF(AND(ISNUMBER('Emissions (start here)'!BA316),ISNUMBER(Dispersion!$AA$9)),'Emissions (start here)'!BA316*453.59/3600*Dispersion!$AA$9,0)</f>
        <v>0</v>
      </c>
      <c r="DA316" s="74">
        <f>IF(AND(ISNUMBER('Emissions (start here)'!BB316),ISNUMBER(Dispersion!$AA$10)),'Emissions (start here)'!BB316*2000*453.59/8760/3600*Dispersion!$AA$10,0)</f>
        <v>0</v>
      </c>
      <c r="DB316" s="74">
        <f>IF(AND(ISNUMBER('Emissions (start here)'!BB316),ISNUMBER(Dispersion!$AA$11)),'Emissions (start here)'!BB316*2000*453.59/8760/3600*Dispersion!$AA$11,0)</f>
        <v>0</v>
      </c>
      <c r="DC316" s="74">
        <f>IF(AND(ISNUMBER('Emissions (start here)'!BC316),ISNUMBER(Dispersion!$AB$8)),'Emissions (start here)'!BC316*453.59/3600*Dispersion!$AB$8,0)</f>
        <v>0</v>
      </c>
      <c r="DD316" s="74">
        <f>IF(AND(ISNUMBER('Emissions (start here)'!BC316),ISNUMBER(Dispersion!$AB$9)),'Emissions (start here)'!BC316*453.59/3600*Dispersion!$AB$9,0)</f>
        <v>0</v>
      </c>
      <c r="DE316" s="74">
        <f>IF(AND(ISNUMBER('Emissions (start here)'!BD316),ISNUMBER(Dispersion!$AB$10)),'Emissions (start here)'!BD316*2000*453.59/8760/3600*Dispersion!$AB$10,0)</f>
        <v>0</v>
      </c>
      <c r="DF316" s="74">
        <f>IF(AND(ISNUMBER('Emissions (start here)'!BD316),ISNUMBER(Dispersion!$AB$11)),'Emissions (start here)'!BD316*2000*453.59/8760/3600*Dispersion!$AB$11,0)</f>
        <v>0</v>
      </c>
      <c r="DG316" s="74">
        <f>IF(AND(ISNUMBER('Emissions (start here)'!BE316),ISNUMBER(Dispersion!$AC$8)),'Emissions (start here)'!BE316*453.59/3600*Dispersion!$AC$8,0)</f>
        <v>0</v>
      </c>
      <c r="DH316" s="74">
        <f>IF(AND(ISNUMBER('Emissions (start here)'!BE316),ISNUMBER(Dispersion!$AC$9)),'Emissions (start here)'!BE316*453.59/3600*Dispersion!$AC$9,0)</f>
        <v>0</v>
      </c>
      <c r="DI316" s="74">
        <f>IF(AND(ISNUMBER('Emissions (start here)'!BF316),ISNUMBER(Dispersion!$AC$10)),'Emissions (start here)'!BF316*2000*453.59/8760/3600*Dispersion!$AC$10,0)</f>
        <v>0</v>
      </c>
      <c r="DJ316" s="74">
        <f>IF(AND(ISNUMBER('Emissions (start here)'!BF316),ISNUMBER(Dispersion!$AC$11)),'Emissions (start here)'!BF316*2000*453.59/8760/3600*Dispersion!$AC$11,0)</f>
        <v>0</v>
      </c>
      <c r="DK316" s="74">
        <f>IF(AND(ISNUMBER('Emissions (start here)'!BG316),ISNUMBER(Dispersion!$AD$8)),'Emissions (start here)'!BG316*453.59/3600*Dispersion!$AD$8,0)</f>
        <v>0</v>
      </c>
      <c r="DL316" s="74">
        <f>IF(AND(ISNUMBER('Emissions (start here)'!BG316),ISNUMBER(Dispersion!$AD$9)),'Emissions (start here)'!BG316*453.59/3600*Dispersion!$AD$9,0)</f>
        <v>0</v>
      </c>
      <c r="DM316" s="74">
        <f>IF(AND(ISNUMBER('Emissions (start here)'!BH316),ISNUMBER(Dispersion!$AD$10)),'Emissions (start here)'!BH316*2000*453.59/8760/3600*Dispersion!$AD$10,0)</f>
        <v>0</v>
      </c>
      <c r="DN316" s="74">
        <f>IF(AND(ISNUMBER('Emissions (start here)'!BH316),ISNUMBER(Dispersion!$AD$11)),'Emissions (start here)'!BH316*2000*453.59/8760/3600*Dispersion!$AD$11,0)</f>
        <v>0</v>
      </c>
      <c r="DO316" s="74">
        <f>IF(AND(ISNUMBER('Emissions (start here)'!BI316),ISNUMBER(Dispersion!$AE$8)),'Emissions (start here)'!BI316*453.59/3600*Dispersion!$AE$8,0)</f>
        <v>0</v>
      </c>
      <c r="DP316" s="74">
        <f>IF(AND(ISNUMBER('Emissions (start here)'!BI316),ISNUMBER(Dispersion!$AE$9)),'Emissions (start here)'!BI316*453.59/3600*Dispersion!$AE$9,0)</f>
        <v>0</v>
      </c>
      <c r="DQ316" s="74">
        <f>IF(AND(ISNUMBER('Emissions (start here)'!BJ316),ISNUMBER(Dispersion!$AE$10)),'Emissions (start here)'!BJ316*2000*453.59/8760/3600*Dispersion!$AE$10,0)</f>
        <v>0</v>
      </c>
      <c r="DR316" s="74">
        <f>IF(AND(ISNUMBER('Emissions (start here)'!BJ316),ISNUMBER(Dispersion!$AE$11)),'Emissions (start here)'!BJ316*2000*453.59/8760/3600*Dispersion!$AE$11,0)</f>
        <v>0</v>
      </c>
      <c r="DS316" s="74">
        <f>IF(AND(ISNUMBER('Emissions (start here)'!BK316),ISNUMBER(Dispersion!$AF$8)),'Emissions (start here)'!BK316*453.59/3600*Dispersion!$AF$8,0)</f>
        <v>0</v>
      </c>
      <c r="DT316" s="74">
        <f>IF(AND(ISNUMBER('Emissions (start here)'!BK316),ISNUMBER(Dispersion!$AF$9)),'Emissions (start here)'!BK316*453.59/3600*Dispersion!$AF$9,0)</f>
        <v>0</v>
      </c>
      <c r="DU316" s="74">
        <f>IF(AND(ISNUMBER('Emissions (start here)'!BL316),ISNUMBER(Dispersion!$AF$10)),'Emissions (start here)'!BL316*2000*453.59/8760/3600*Dispersion!$AF$10,0)</f>
        <v>0</v>
      </c>
      <c r="DV316" s="74">
        <f>IF(AND(ISNUMBER('Emissions (start here)'!BL316),ISNUMBER(Dispersion!$AF$11)),'Emissions (start here)'!BL316*2000*453.59/8760/3600*Dispersion!$AF$11,0)</f>
        <v>0</v>
      </c>
      <c r="DW316" s="74">
        <f>IF(AND(ISNUMBER('Emissions (start here)'!BM316),ISNUMBER(Dispersion!$AG$8)),'Emissions (start here)'!BM316*453.59/3600*Dispersion!$AG$8,0)</f>
        <v>0</v>
      </c>
      <c r="DX316" s="74">
        <f>IF(AND(ISNUMBER('Emissions (start here)'!BM316),ISNUMBER(Dispersion!$AG$9)),'Emissions (start here)'!BM316*453.59/3600*Dispersion!$AG$9,0)</f>
        <v>0</v>
      </c>
      <c r="DY316" s="74">
        <f>IF(AND(ISNUMBER('Emissions (start here)'!BN316),ISNUMBER(Dispersion!$AG$10)),'Emissions (start here)'!BN316*2000*453.59/8760/3600*Dispersion!$AG$10,0)</f>
        <v>0</v>
      </c>
      <c r="DZ316" s="74">
        <f>IF(AND(ISNUMBER('Emissions (start here)'!BN316),ISNUMBER(Dispersion!$AG$11)),'Emissions (start here)'!BN316*2000*453.59/8760/3600*Dispersion!$AG$11,0)</f>
        <v>0</v>
      </c>
      <c r="EA316" s="74">
        <f>IF(AND(ISNUMBER('Emissions (start here)'!BO316),ISNUMBER(Dispersion!$AH$8)),'Emissions (start here)'!BO316*453.59/3600*Dispersion!$AH$8,0)</f>
        <v>0</v>
      </c>
      <c r="EB316" s="74">
        <f>IF(AND(ISNUMBER('Emissions (start here)'!BO316),ISNUMBER(Dispersion!$AH$9)),'Emissions (start here)'!BO316*453.59/3600*Dispersion!$AH$9,0)</f>
        <v>0</v>
      </c>
      <c r="EC316" s="74">
        <f>IF(AND(ISNUMBER('Emissions (start here)'!BP316),ISNUMBER(Dispersion!$AH$10)),'Emissions (start here)'!BP316*2000*453.59/8760/3600*Dispersion!$AH$10,0)</f>
        <v>0</v>
      </c>
      <c r="ED316" s="74">
        <f>IF(AND(ISNUMBER('Emissions (start here)'!BP316),ISNUMBER(Dispersion!$AH$11)),'Emissions (start here)'!BP316*2000*453.59/8760/3600*Dispersion!$AH$11,0)</f>
        <v>0</v>
      </c>
      <c r="EE316" s="74">
        <f>IF(AND(ISNUMBER('Emissions (start here)'!BQ316),ISNUMBER(Dispersion!$AI$8)),'Emissions (start here)'!BQ316*453.59/3600*Dispersion!$AI$8,0)</f>
        <v>0</v>
      </c>
      <c r="EF316" s="74">
        <f>IF(AND(ISNUMBER('Emissions (start here)'!BQ316),ISNUMBER(Dispersion!$AI$9)),'Emissions (start here)'!BQ316*453.59/3600*Dispersion!$AI$9,0)</f>
        <v>0</v>
      </c>
      <c r="EG316" s="74">
        <f>IF(AND(ISNUMBER('Emissions (start here)'!BR316),ISNUMBER(Dispersion!$AI$10)),'Emissions (start here)'!BR316*2000*453.59/8760/3600*Dispersion!$AI$10,0)</f>
        <v>0</v>
      </c>
      <c r="EH316" s="74">
        <f>IF(AND(ISNUMBER('Emissions (start here)'!BR316),ISNUMBER(Dispersion!$AI$11)),'Emissions (start here)'!BR316*2000*453.59/8760/3600*Dispersion!$AI$11,0)</f>
        <v>0</v>
      </c>
      <c r="EI316" s="74">
        <f>IF(AND(ISNUMBER('Emissions (start here)'!BS316),ISNUMBER(Dispersion!$AJ$8)),'Emissions (start here)'!BS316*453.59/3600*Dispersion!$AJ$8,0)</f>
        <v>0</v>
      </c>
      <c r="EJ316" s="74">
        <f>IF(AND(ISNUMBER('Emissions (start here)'!BS316),ISNUMBER(Dispersion!$AJ$9)),'Emissions (start here)'!BS316*453.59/3600*Dispersion!$AJ$9,0)</f>
        <v>0</v>
      </c>
      <c r="EK316" s="74">
        <f>IF(AND(ISNUMBER('Emissions (start here)'!BT316),ISNUMBER(Dispersion!$AJ$10)),'Emissions (start here)'!BT316*2000*453.59/8760/3600*Dispersion!$AJ$10,0)</f>
        <v>0</v>
      </c>
      <c r="EL316" s="74">
        <f>IF(AND(ISNUMBER('Emissions (start here)'!BT316),ISNUMBER(Dispersion!$AJ$11)),'Emissions (start here)'!BT316*2000*453.59/8760/3600*Dispersion!$AJ$11,0)</f>
        <v>0</v>
      </c>
      <c r="EM316" s="74">
        <f>IF(AND(ISNUMBER('Emissions (start here)'!BU316),ISNUMBER(Dispersion!$AK$8)),'Emissions (start here)'!BU316*453.59/3600*Dispersion!$AK$8,0)</f>
        <v>0</v>
      </c>
      <c r="EN316" s="74">
        <f>IF(AND(ISNUMBER('Emissions (start here)'!BU316),ISNUMBER(Dispersion!$AK$9)),'Emissions (start here)'!BU316*453.59/3600*Dispersion!$AK$9,0)</f>
        <v>0</v>
      </c>
      <c r="EO316" s="74">
        <f>IF(AND(ISNUMBER('Emissions (start here)'!BV316),ISNUMBER(Dispersion!$AK$10)),'Emissions (start here)'!BV316*2000*453.59/8760/3600*Dispersion!$AK$10,0)</f>
        <v>0</v>
      </c>
      <c r="EP316" s="74">
        <f>IF(AND(ISNUMBER('Emissions (start here)'!BV316),ISNUMBER(Dispersion!$AK$11)),'Emissions (start here)'!BV316*2000*453.59/8760/3600*Dispersion!$AK$11,0)</f>
        <v>0</v>
      </c>
      <c r="EQ316" s="74">
        <f>IF(AND(ISNUMBER('Emissions (start here)'!BW316),ISNUMBER(Dispersion!$AL$8)),'Emissions (start here)'!BW316*453.59/3600*Dispersion!$AL$8,0)</f>
        <v>0</v>
      </c>
      <c r="ER316" s="74">
        <f>IF(AND(ISNUMBER('Emissions (start here)'!BW316),ISNUMBER(Dispersion!$AL$9)),'Emissions (start here)'!BW316*453.59/3600*Dispersion!$AL$9,0)</f>
        <v>0</v>
      </c>
      <c r="ES316" s="74">
        <f>IF(AND(ISNUMBER('Emissions (start here)'!BX316),ISNUMBER(Dispersion!$AL$10)),'Emissions (start here)'!BX316*2000*453.59/8760/3600*Dispersion!$AL$10,0)</f>
        <v>0</v>
      </c>
      <c r="ET316" s="74">
        <f>IF(AND(ISNUMBER('Emissions (start here)'!BX316),ISNUMBER(Dispersion!$AL$11)),'Emissions (start here)'!BX316*2000*453.59/8760/3600*Dispersion!$AL$11,0)</f>
        <v>0</v>
      </c>
      <c r="EU316" s="74">
        <f>IF(AND(ISNUMBER('Emissions (start here)'!BY316),ISNUMBER(Dispersion!$AM$8)),'Emissions (start here)'!BY316*453.59/3600*Dispersion!$AM$8,0)</f>
        <v>0</v>
      </c>
      <c r="EV316" s="74">
        <f>IF(AND(ISNUMBER('Emissions (start here)'!BY316),ISNUMBER(Dispersion!$AM$9)),'Emissions (start here)'!BY316*453.59/3600*Dispersion!$AM$9,0)</f>
        <v>0</v>
      </c>
      <c r="EW316" s="74">
        <f>IF(AND(ISNUMBER('Emissions (start here)'!BZ316),ISNUMBER(Dispersion!$AM$10)),'Emissions (start here)'!BZ316*2000*453.59/8760/3600*Dispersion!$AM$10,0)</f>
        <v>0</v>
      </c>
      <c r="EX316" s="74">
        <f>IF(AND(ISNUMBER('Emissions (start here)'!BZ316),ISNUMBER(Dispersion!$AM$11)),'Emissions (start here)'!BZ316*2000*453.59/8760/3600*Dispersion!$AM$11,0)</f>
        <v>0</v>
      </c>
      <c r="EY316" s="74">
        <f>IF(AND(ISNUMBER('Emissions (start here)'!CA316),ISNUMBER(Dispersion!$AN$8)),'Emissions (start here)'!CA316*453.59/3600*Dispersion!$AN$8,0)</f>
        <v>0</v>
      </c>
      <c r="EZ316" s="74">
        <f>IF(AND(ISNUMBER('Emissions (start here)'!CA316),ISNUMBER(Dispersion!$AN$9)),'Emissions (start here)'!CA316*453.59/3600*Dispersion!$AN$9,0)</f>
        <v>0</v>
      </c>
      <c r="FA316" s="74">
        <f>IF(AND(ISNUMBER('Emissions (start here)'!CB316),ISNUMBER(Dispersion!$AN$10)),'Emissions (start here)'!CB316*2000*453.59/8760/3600*Dispersion!$AN$10,0)</f>
        <v>0</v>
      </c>
      <c r="FB316" s="74">
        <f>IF(AND(ISNUMBER('Emissions (start here)'!CB316),ISNUMBER(Dispersion!$AN$11)),'Emissions (start here)'!CB316*2000*453.59/8760/3600*Dispersion!$AN$11,0)</f>
        <v>0</v>
      </c>
      <c r="FC316" s="74">
        <f>IF(AND(ISNUMBER('Emissions (start here)'!CC316),ISNUMBER(Dispersion!$AO$8)),'Emissions (start here)'!CC316*453.59/3600*Dispersion!$AO$8,0)</f>
        <v>0</v>
      </c>
      <c r="FD316" s="74">
        <f>IF(AND(ISNUMBER('Emissions (start here)'!CC316),ISNUMBER(Dispersion!$AO$9)),'Emissions (start here)'!CC316*453.59/3600*Dispersion!$AO$9,0)</f>
        <v>0</v>
      </c>
      <c r="FE316" s="74">
        <f>IF(AND(ISNUMBER('Emissions (start here)'!CD316),ISNUMBER(Dispersion!$AO$10)),'Emissions (start here)'!CD316*2000*453.59/8760/3600*Dispersion!$AO$10,0)</f>
        <v>0</v>
      </c>
      <c r="FF316" s="74">
        <f>IF(AND(ISNUMBER('Emissions (start here)'!CD316),ISNUMBER(Dispersion!$AO$11)),'Emissions (start here)'!CD316*2000*453.59/8760/3600*Dispersion!$AO$11,0)</f>
        <v>0</v>
      </c>
      <c r="FG316" s="74">
        <f>IF(AND(ISNUMBER('Emissions (start here)'!CE316),ISNUMBER(Dispersion!$AP$8)),'Emissions (start here)'!CE316*453.59/3600*Dispersion!$AP$8,0)</f>
        <v>0</v>
      </c>
      <c r="FH316" s="74">
        <f>IF(AND(ISNUMBER('Emissions (start here)'!CE316),ISNUMBER(Dispersion!$AP$9)),'Emissions (start here)'!CE316*453.59/3600*Dispersion!$AP$9,0)</f>
        <v>0</v>
      </c>
      <c r="FI316" s="74">
        <f>IF(AND(ISNUMBER('Emissions (start here)'!CF316),ISNUMBER(Dispersion!$AP$10)),'Emissions (start here)'!CF316*2000*453.59/8760/3600*Dispersion!$AP$10,0)</f>
        <v>0</v>
      </c>
      <c r="FJ316" s="74">
        <f>IF(AND(ISNUMBER('Emissions (start here)'!CF316),ISNUMBER(Dispersion!$AP$11)),'Emissions (start here)'!CF316*2000*453.59/8760/3600*Dispersion!$AP$11,0)</f>
        <v>0</v>
      </c>
      <c r="FK316" s="74">
        <f>IF(AND(ISNUMBER('Emissions (start here)'!CG316),ISNUMBER(Dispersion!$AQ$8)),'Emissions (start here)'!CG316*453.59/3600*Dispersion!$AQ$8,0)</f>
        <v>0</v>
      </c>
      <c r="FL316" s="74">
        <f>IF(AND(ISNUMBER('Emissions (start here)'!CG316),ISNUMBER(Dispersion!$AQ$9)),'Emissions (start here)'!CG316*453.59/3600*Dispersion!$AQ$9,0)</f>
        <v>0</v>
      </c>
      <c r="FM316" s="74">
        <f>IF(AND(ISNUMBER('Emissions (start here)'!CH316),ISNUMBER(Dispersion!$AQ$10)),'Emissions (start here)'!CH316*2000*453.59/8760/3600*Dispersion!$AQ$10,0)</f>
        <v>0</v>
      </c>
      <c r="FN316" s="74">
        <f>IF(AND(ISNUMBER('Emissions (start here)'!CH316),ISNUMBER(Dispersion!$AQ$11)),'Emissions (start here)'!CH316*2000*453.59/8760/3600*Dispersion!$AQ$11,0)</f>
        <v>0</v>
      </c>
      <c r="FO316" s="74">
        <f>IF(AND(ISNUMBER('Emissions (start here)'!CI316),ISNUMBER(Dispersion!$AR$8)),'Emissions (start here)'!CI316*453.59/3600*Dispersion!$AR$8,0)</f>
        <v>0</v>
      </c>
      <c r="FP316" s="74">
        <f>IF(AND(ISNUMBER('Emissions (start here)'!CI316),ISNUMBER(Dispersion!$AR$9)),'Emissions (start here)'!CI316*453.59/3600*Dispersion!$AR$9,0)</f>
        <v>0</v>
      </c>
      <c r="FQ316" s="74">
        <f>IF(AND(ISNUMBER('Emissions (start here)'!CJ316),ISNUMBER(Dispersion!$AR$10)),'Emissions (start here)'!CJ316*2000*453.59/8760/3600*Dispersion!$AR$10,0)</f>
        <v>0</v>
      </c>
      <c r="FR316" s="74">
        <f>IF(AND(ISNUMBER('Emissions (start here)'!CJ316),ISNUMBER(Dispersion!$AR$11)),'Emissions (start here)'!CJ316*2000*453.59/8760/3600*Dispersion!$AR$11,0)</f>
        <v>0</v>
      </c>
      <c r="FS316" s="74">
        <f>IF(AND(ISNUMBER('Emissions (start here)'!CK316),ISNUMBER(Dispersion!$AS$8)),'Emissions (start here)'!CK316*453.59/3600*Dispersion!$AS$8,0)</f>
        <v>0</v>
      </c>
      <c r="FT316" s="74">
        <f>IF(AND(ISNUMBER('Emissions (start here)'!CK316),ISNUMBER(Dispersion!$AS$9)),'Emissions (start here)'!CK316*453.59/3600*Dispersion!$AS$9,0)</f>
        <v>0</v>
      </c>
      <c r="FU316" s="74">
        <f>IF(AND(ISNUMBER('Emissions (start here)'!CL316),ISNUMBER(Dispersion!$AS$10)),'Emissions (start here)'!CL316*2000*453.59/8760/3600*Dispersion!$AS$10,0)</f>
        <v>0</v>
      </c>
      <c r="FV316" s="74">
        <f>IF(AND(ISNUMBER('Emissions (start here)'!CL316),ISNUMBER(Dispersion!$AS$11)),'Emissions (start here)'!CL316*2000*453.59/8760/3600*Dispersion!$AS$11,0)</f>
        <v>0</v>
      </c>
      <c r="FW316" s="74">
        <f>IF(AND(ISNUMBER('Emissions (start here)'!CM316),ISNUMBER(Dispersion!$AT$8)),'Emissions (start here)'!CM316*453.59/3600*Dispersion!$AT$8,0)</f>
        <v>0</v>
      </c>
      <c r="FX316" s="74">
        <f>IF(AND(ISNUMBER('Emissions (start here)'!CM316),ISNUMBER(Dispersion!$AT$9)),'Emissions (start here)'!CM316*453.59/3600*Dispersion!$AT$9,0)</f>
        <v>0</v>
      </c>
      <c r="FY316" s="74">
        <f>IF(AND(ISNUMBER('Emissions (start here)'!CN316),ISNUMBER(Dispersion!$AT$10)),'Emissions (start here)'!CN316*2000*453.59/8760/3600*Dispersion!$AT$10,0)</f>
        <v>0</v>
      </c>
      <c r="FZ316" s="74">
        <f>IF(AND(ISNUMBER('Emissions (start here)'!CN316),ISNUMBER(Dispersion!$AT$11)),'Emissions (start here)'!CN316*2000*453.59/8760/3600*Dispersion!$AT$11,0)</f>
        <v>0</v>
      </c>
      <c r="GA316" s="74">
        <f>IF(AND(ISNUMBER('Emissions (start here)'!CO316),ISNUMBER(Dispersion!$AU$8)),'Emissions (start here)'!CO316*453.59/3600*Dispersion!$AU$8,0)</f>
        <v>0</v>
      </c>
      <c r="GB316" s="74">
        <f>IF(AND(ISNUMBER('Emissions (start here)'!CO316),ISNUMBER(Dispersion!$AU$9)),'Emissions (start here)'!CO316*453.59/3600*Dispersion!$AU$9,0)</f>
        <v>0</v>
      </c>
      <c r="GC316" s="74">
        <f>IF(AND(ISNUMBER('Emissions (start here)'!CP316),ISNUMBER(Dispersion!$AU$10)),'Emissions (start here)'!CP316*2000*453.59/8760/3600*Dispersion!$AU$10,0)</f>
        <v>0</v>
      </c>
      <c r="GD316" s="74">
        <f>IF(AND(ISNUMBER('Emissions (start here)'!CP316),ISNUMBER(Dispersion!$AU$11)),'Emissions (start here)'!CP316*2000*453.59/8760/3600*Dispersion!$AU$11,0)</f>
        <v>0</v>
      </c>
      <c r="GE316" s="74">
        <f>IF(AND(ISNUMBER('Emissions (start here)'!CQ316),ISNUMBER(Dispersion!$AV$8)),'Emissions (start here)'!CQ316*453.59/3600*Dispersion!$AV$8,0)</f>
        <v>0</v>
      </c>
      <c r="GF316" s="74">
        <f>IF(AND(ISNUMBER('Emissions (start here)'!CQ316),ISNUMBER(Dispersion!$AV$9)),'Emissions (start here)'!CQ316*453.59/3600*Dispersion!$AV$9,0)</f>
        <v>0</v>
      </c>
      <c r="GG316" s="74">
        <f>IF(AND(ISNUMBER('Emissions (start here)'!CR316),ISNUMBER(Dispersion!$AV$10)),'Emissions (start here)'!CR316*2000*453.59/8760/3600*Dispersion!$AV$10,0)</f>
        <v>0</v>
      </c>
      <c r="GH316" s="74">
        <f>IF(AND(ISNUMBER('Emissions (start here)'!CR316),ISNUMBER(Dispersion!$AV$11)),'Emissions (start here)'!CR316*2000*453.59/8760/3600*Dispersion!$AV$11,0)</f>
        <v>0</v>
      </c>
      <c r="GI316" s="74">
        <f>IF(AND(ISNUMBER('Emissions (start here)'!CS316),ISNUMBER(Dispersion!$AW$8)),'Emissions (start here)'!CS316*453.59/3600*Dispersion!$AW$8,0)</f>
        <v>0</v>
      </c>
      <c r="GJ316" s="74">
        <f>IF(AND(ISNUMBER('Emissions (start here)'!CS316),ISNUMBER(Dispersion!$AW$9)),'Emissions (start here)'!CS316*453.59/3600*Dispersion!$AW$9,0)</f>
        <v>0</v>
      </c>
      <c r="GK316" s="74">
        <f>IF(AND(ISNUMBER('Emissions (start here)'!CT316),ISNUMBER(Dispersion!$AW$10)),'Emissions (start here)'!CT316*2000*453.59/8760/3600*Dispersion!$AW$10,0)</f>
        <v>0</v>
      </c>
      <c r="GL316" s="74">
        <f>IF(AND(ISNUMBER('Emissions (start here)'!CT316),ISNUMBER(Dispersion!$AW$11)),'Emissions (start here)'!CT316*2000*453.59/8760/3600*Dispersion!$AW$11,0)</f>
        <v>0</v>
      </c>
      <c r="GM316" s="74">
        <f>IF(AND(ISNUMBER('Emissions (start here)'!CU316),ISNUMBER(Dispersion!$AX$8)),'Emissions (start here)'!CU316*453.59/3600*Dispersion!$AX$8,0)</f>
        <v>0</v>
      </c>
      <c r="GN316" s="74">
        <f>IF(AND(ISNUMBER('Emissions (start here)'!CU316),ISNUMBER(Dispersion!$AX$9)),'Emissions (start here)'!CU316*453.59/3600*Dispersion!$AX$9,0)</f>
        <v>0</v>
      </c>
      <c r="GO316" s="74">
        <f>IF(AND(ISNUMBER('Emissions (start here)'!CV316),ISNUMBER(Dispersion!$AX$10)),'Emissions (start here)'!CV316*2000*453.59/8760/3600*Dispersion!$AX$10,0)</f>
        <v>0</v>
      </c>
      <c r="GP316" s="74">
        <f>IF(AND(ISNUMBER('Emissions (start here)'!CV316),ISNUMBER(Dispersion!$AX$11)),'Emissions (start here)'!CV316*2000*453.59/8760/3600*Dispersion!$AX$11,0)</f>
        <v>0</v>
      </c>
      <c r="GQ316" s="74">
        <f>IF(AND(ISNUMBER('Emissions (start here)'!CW316),ISNUMBER(Dispersion!$AY$8)),'Emissions (start here)'!CW316*453.59/3600*Dispersion!$AY$8,0)</f>
        <v>0</v>
      </c>
      <c r="GR316" s="74">
        <f>IF(AND(ISNUMBER('Emissions (start here)'!CW316),ISNUMBER(Dispersion!$AY$9)),'Emissions (start here)'!CW316*453.59/3600*Dispersion!$AY$9,0)</f>
        <v>0</v>
      </c>
      <c r="GS316" s="74">
        <f>IF(AND(ISNUMBER('Emissions (start here)'!CX316),ISNUMBER(Dispersion!$AY$10)),'Emissions (start here)'!CX316*2000*453.59/8760/3600*Dispersion!$AY$10,0)</f>
        <v>0</v>
      </c>
      <c r="GT316" s="74">
        <f>IF(AND(ISNUMBER('Emissions (start here)'!CX316),ISNUMBER(Dispersion!$AY$11)),'Emissions (start here)'!CX316*2000*453.59/8760/3600*Dispersion!$AY$11,0)</f>
        <v>0</v>
      </c>
      <c r="GU316" s="74">
        <f>IF(AND(ISNUMBER('Emissions (start here)'!CY316),ISNUMBER(Dispersion!$AZ$8)),'Emissions (start here)'!CY316*453.59/3600*Dispersion!$AZ$8,0)</f>
        <v>0</v>
      </c>
      <c r="GV316" s="74">
        <f>IF(AND(ISNUMBER('Emissions (start here)'!CY316),ISNUMBER(Dispersion!$AZ$9)),'Emissions (start here)'!CY316*453.59/3600*Dispersion!$AZ$9,0)</f>
        <v>0</v>
      </c>
      <c r="GW316" s="74">
        <f>IF(AND(ISNUMBER('Emissions (start here)'!CZ316),ISNUMBER(Dispersion!$AZ$10)),'Emissions (start here)'!CZ316*2000*453.59/8760/3600*Dispersion!$AZ$10,0)</f>
        <v>0</v>
      </c>
      <c r="GX316" s="74">
        <f>IF(AND(ISNUMBER('Emissions (start here)'!CZ316),ISNUMBER(Dispersion!$AZ$11)),'Emissions (start here)'!CZ316*2000*453.59/8760/3600*Dispersion!$AZ$11,0)</f>
        <v>0</v>
      </c>
    </row>
    <row r="317" spans="1:206" x14ac:dyDescent="0.2">
      <c r="A317" s="51" t="str">
        <f>'Tox Values'!C317</f>
        <v>1271-28-9</v>
      </c>
      <c r="B317" s="94" t="str">
        <f>'Tox Values'!D317</f>
        <v>Nickelocene</v>
      </c>
      <c r="C317" s="96">
        <f t="shared" si="17"/>
        <v>0</v>
      </c>
      <c r="D317" s="74">
        <f t="shared" si="18"/>
        <v>0</v>
      </c>
      <c r="E317" s="74">
        <f t="shared" si="19"/>
        <v>0</v>
      </c>
      <c r="F317" s="99">
        <f t="shared" si="20"/>
        <v>0</v>
      </c>
      <c r="G317" s="97">
        <f>IF(AND(ISNUMBER('Emissions (start here)'!E317),ISNUMBER(Dispersion!$C$8)),'Emissions (start here)'!E317*453.59/3600*Dispersion!$C$8,0)</f>
        <v>0</v>
      </c>
      <c r="H317" s="74">
        <f>IF(AND(ISNUMBER('Emissions (start here)'!E317),ISNUMBER(Dispersion!$C$9)),'Emissions (start here)'!E317*453.59/3600*Dispersion!$C$9,0)</f>
        <v>0</v>
      </c>
      <c r="I317" s="74">
        <f>IF(AND(ISNUMBER('Emissions (start here)'!F317),ISNUMBER(Dispersion!$C$10)),'Emissions (start here)'!F317*2000*453.59/8760/3600*Dispersion!$C$10,0)</f>
        <v>0</v>
      </c>
      <c r="J317" s="74">
        <f>IF(AND(ISNUMBER('Emissions (start here)'!F317),ISNUMBER(Dispersion!$C$11)),'Emissions (start here)'!F317*2000*453.59/8760/3600*Dispersion!$C$11,0)</f>
        <v>0</v>
      </c>
      <c r="K317" s="74">
        <f>IF(AND(ISNUMBER('Emissions (start here)'!G317),ISNUMBER(Dispersion!$D$8)),'Emissions (start here)'!G317*453.59/3600*Dispersion!$D$8,0)</f>
        <v>0</v>
      </c>
      <c r="L317" s="74">
        <f>IF(AND(ISNUMBER('Emissions (start here)'!G317),ISNUMBER(Dispersion!$D$9)),'Emissions (start here)'!G317*453.59/3600*Dispersion!$D$9,0)</f>
        <v>0</v>
      </c>
      <c r="M317" s="74">
        <f>IF(AND(ISNUMBER('Emissions (start here)'!H317),ISNUMBER(Dispersion!$D$10)),'Emissions (start here)'!H317*2000*453.59/8760/3600*Dispersion!$D$10,0)</f>
        <v>0</v>
      </c>
      <c r="N317" s="74">
        <f>IF(AND(ISNUMBER('Emissions (start here)'!H317),ISNUMBER(Dispersion!$D$11)),'Emissions (start here)'!H317*2000*453.59/8760/3600*Dispersion!$D$11,0)</f>
        <v>0</v>
      </c>
      <c r="O317" s="74">
        <f>IF(AND(ISNUMBER('Emissions (start here)'!I317),ISNUMBER(Dispersion!$E$8)),'Emissions (start here)'!I317*453.59/3600*Dispersion!$E$8,0)</f>
        <v>0</v>
      </c>
      <c r="P317" s="74">
        <f>IF(AND(ISNUMBER('Emissions (start here)'!I317),ISNUMBER(Dispersion!$E$9)),'Emissions (start here)'!I317*453.59/3600*Dispersion!$E$9,0)</f>
        <v>0</v>
      </c>
      <c r="Q317" s="74">
        <f>IF(AND(ISNUMBER('Emissions (start here)'!J317),ISNUMBER(Dispersion!$E$10)),'Emissions (start here)'!J317*2000*453.59/8760/3600*Dispersion!$E$10,0)</f>
        <v>0</v>
      </c>
      <c r="R317" s="74">
        <f>IF(AND(ISNUMBER('Emissions (start here)'!J317),ISNUMBER(Dispersion!$E$11)),'Emissions (start here)'!J317*2000*453.59/8760/3600*Dispersion!$E$11,0)</f>
        <v>0</v>
      </c>
      <c r="S317" s="74">
        <f>IF(AND(ISNUMBER('Emissions (start here)'!K317),ISNUMBER(Dispersion!$F$8)),'Emissions (start here)'!K317*453.59/3600*Dispersion!$F$8,0)</f>
        <v>0</v>
      </c>
      <c r="T317" s="74">
        <f>IF(AND(ISNUMBER('Emissions (start here)'!K317),ISNUMBER(Dispersion!$F$9)),'Emissions (start here)'!K317*453.59/3600*Dispersion!$F$9,0)</f>
        <v>0</v>
      </c>
      <c r="U317" s="74">
        <f>IF(AND(ISNUMBER('Emissions (start here)'!L317),ISNUMBER(Dispersion!$F$10)),'Emissions (start here)'!L317*2000*453.59/8760/3600*Dispersion!$F$10,0)</f>
        <v>0</v>
      </c>
      <c r="V317" s="74">
        <f>IF(AND(ISNUMBER('Emissions (start here)'!L317),ISNUMBER(Dispersion!$F$11)),'Emissions (start here)'!L317*2000*453.59/8760/3600*Dispersion!$F$11,0)</f>
        <v>0</v>
      </c>
      <c r="W317" s="74">
        <f>IF(AND(ISNUMBER('Emissions (start here)'!M317),ISNUMBER(Dispersion!$G$8)),'Emissions (start here)'!M317*453.59/3600*Dispersion!$G$8,0)</f>
        <v>0</v>
      </c>
      <c r="X317" s="74">
        <f>IF(AND(ISNUMBER('Emissions (start here)'!M317),ISNUMBER(Dispersion!$G$9)),'Emissions (start here)'!M317*453.59/3600*Dispersion!$G$9,0)</f>
        <v>0</v>
      </c>
      <c r="Y317" s="74">
        <f>IF(AND(ISNUMBER('Emissions (start here)'!N317),ISNUMBER(Dispersion!$G$10)),'Emissions (start here)'!N317*2000*453.59/8760/3600*Dispersion!$G$10,0)</f>
        <v>0</v>
      </c>
      <c r="Z317" s="74">
        <f>IF(AND(ISNUMBER('Emissions (start here)'!N317),ISNUMBER(Dispersion!$G$11)),'Emissions (start here)'!N317*2000*453.59/8760/3600*Dispersion!$G$11,0)</f>
        <v>0</v>
      </c>
      <c r="AA317" s="74">
        <f>IF(AND(ISNUMBER('Emissions (start here)'!O317),ISNUMBER(Dispersion!$H$8)),'Emissions (start here)'!O317*453.59/3600*Dispersion!$H$8,0)</f>
        <v>0</v>
      </c>
      <c r="AB317" s="74">
        <f>IF(AND(ISNUMBER('Emissions (start here)'!O317),ISNUMBER(Dispersion!$H$9)),'Emissions (start here)'!O317*453.59/3600*Dispersion!$H$9,0)</f>
        <v>0</v>
      </c>
      <c r="AC317" s="74">
        <f>IF(AND(ISNUMBER('Emissions (start here)'!P317),ISNUMBER(Dispersion!$H$10)),'Emissions (start here)'!P317*2000*453.59/8760/3600*Dispersion!$H$10,0)</f>
        <v>0</v>
      </c>
      <c r="AD317" s="74">
        <f>IF(AND(ISNUMBER('Emissions (start here)'!P317),ISNUMBER(Dispersion!$H$11)),'Emissions (start here)'!P317*2000*453.59/8760/3600*Dispersion!$H$11,0)</f>
        <v>0</v>
      </c>
      <c r="AE317" s="74">
        <f>IF(AND(ISNUMBER('Emissions (start here)'!Q317),ISNUMBER(Dispersion!$I$8)),'Emissions (start here)'!Q317*453.59/3600*Dispersion!$I$8,0)</f>
        <v>0</v>
      </c>
      <c r="AF317" s="74">
        <f>IF(AND(ISNUMBER('Emissions (start here)'!Q317),ISNUMBER(Dispersion!$I$9)),'Emissions (start here)'!Q317*453.59/3600*Dispersion!$I$9,0)</f>
        <v>0</v>
      </c>
      <c r="AG317" s="74">
        <f>IF(AND(ISNUMBER('Emissions (start here)'!R317),ISNUMBER(Dispersion!$I$10)),'Emissions (start here)'!R317*2000*453.59/8760/3600*Dispersion!$I$10,0)</f>
        <v>0</v>
      </c>
      <c r="AH317" s="74">
        <f>IF(AND(ISNUMBER('Emissions (start here)'!R317),ISNUMBER(Dispersion!$I$11)),'Emissions (start here)'!R317*2000*453.59/8760/3600*Dispersion!$I$11,0)</f>
        <v>0</v>
      </c>
      <c r="AI317" s="74">
        <f>IF(AND(ISNUMBER('Emissions (start here)'!S317),ISNUMBER(Dispersion!$J$8)),'Emissions (start here)'!S317*453.59/3600*Dispersion!$J$8,0)</f>
        <v>0</v>
      </c>
      <c r="AJ317" s="74">
        <f>IF(AND(ISNUMBER('Emissions (start here)'!S317),ISNUMBER(Dispersion!$J$9)),'Emissions (start here)'!S317*453.59/3600*Dispersion!$J$9,0)</f>
        <v>0</v>
      </c>
      <c r="AK317" s="74">
        <f>IF(AND(ISNUMBER('Emissions (start here)'!T317),ISNUMBER(Dispersion!$J$10)),'Emissions (start here)'!T317*2000*453.59/8760/3600*Dispersion!$J$10,0)</f>
        <v>0</v>
      </c>
      <c r="AL317" s="74">
        <f>IF(AND(ISNUMBER('Emissions (start here)'!T317),ISNUMBER(Dispersion!$J$11)),'Emissions (start here)'!T317*2000*453.59/8760/3600*Dispersion!$J$11,0)</f>
        <v>0</v>
      </c>
      <c r="AM317" s="74">
        <f>IF(AND(ISNUMBER('Emissions (start here)'!U317),ISNUMBER(Dispersion!$K$8)),'Emissions (start here)'!U317*453.59/3600*Dispersion!$K$8,0)</f>
        <v>0</v>
      </c>
      <c r="AN317" s="74">
        <f>IF(AND(ISNUMBER('Emissions (start here)'!U317),ISNUMBER(Dispersion!$K$9)),'Emissions (start here)'!U317*453.59/3600*Dispersion!$K$9,0)</f>
        <v>0</v>
      </c>
      <c r="AO317" s="74">
        <f>IF(AND(ISNUMBER('Emissions (start here)'!V317),ISNUMBER(Dispersion!$K$10)),'Emissions (start here)'!V317*2000*453.59/8760/3600*Dispersion!$K$10,0)</f>
        <v>0</v>
      </c>
      <c r="AP317" s="74">
        <f>IF(AND(ISNUMBER('Emissions (start here)'!V317),ISNUMBER(Dispersion!$K$11)),'Emissions (start here)'!V317*2000*453.59/8760/3600*Dispersion!$K$11,0)</f>
        <v>0</v>
      </c>
      <c r="AQ317" s="74">
        <f>IF(AND(ISNUMBER('Emissions (start here)'!W317),ISNUMBER(Dispersion!$L$8)),'Emissions (start here)'!W317*453.59/3600*Dispersion!$L$8,0)</f>
        <v>0</v>
      </c>
      <c r="AR317" s="74">
        <f>IF(AND(ISNUMBER('Emissions (start here)'!W317),ISNUMBER(Dispersion!$L$9)),'Emissions (start here)'!W317*453.59/3600*Dispersion!$L$9,0)</f>
        <v>0</v>
      </c>
      <c r="AS317" s="74">
        <f>IF(AND(ISNUMBER('Emissions (start here)'!X317),ISNUMBER(Dispersion!$L$10)),'Emissions (start here)'!X317*2000*453.59/8760/3600*Dispersion!$L$10,0)</f>
        <v>0</v>
      </c>
      <c r="AT317" s="74">
        <f>IF(AND(ISNUMBER('Emissions (start here)'!X317),ISNUMBER(Dispersion!$L$11)),'Emissions (start here)'!X317*2000*453.59/8760/3600*Dispersion!$L$11,0)</f>
        <v>0</v>
      </c>
      <c r="AU317" s="74">
        <f>IF(AND(ISNUMBER('Emissions (start here)'!Y317),ISNUMBER(Dispersion!$M$8)),'Emissions (start here)'!Y317*453.59/3600*Dispersion!$M$8,0)</f>
        <v>0</v>
      </c>
      <c r="AV317" s="74">
        <f>IF(AND(ISNUMBER('Emissions (start here)'!Y317),ISNUMBER(Dispersion!$M$9)),'Emissions (start here)'!Y317*453.59/3600*Dispersion!$M$9,0)</f>
        <v>0</v>
      </c>
      <c r="AW317" s="74">
        <f>IF(AND(ISNUMBER('Emissions (start here)'!Z317),ISNUMBER(Dispersion!$M$10)),'Emissions (start here)'!Z317*2000*453.59/8760/3600*Dispersion!$M$10,0)</f>
        <v>0</v>
      </c>
      <c r="AX317" s="74">
        <f>IF(AND(ISNUMBER('Emissions (start here)'!Z317),ISNUMBER(Dispersion!$M$11)),'Emissions (start here)'!Z317*2000*453.59/8760/3600*Dispersion!$M$11,0)</f>
        <v>0</v>
      </c>
      <c r="AY317" s="74">
        <f>IF(AND(ISNUMBER('Emissions (start here)'!AA317),ISNUMBER(Dispersion!$N$8)),'Emissions (start here)'!AA317*453.59/3600*Dispersion!$N$8,0)</f>
        <v>0</v>
      </c>
      <c r="AZ317" s="74">
        <f>IF(AND(ISNUMBER('Emissions (start here)'!AA317),ISNUMBER(Dispersion!$N$9)),'Emissions (start here)'!AA317*453.59/3600*Dispersion!$N$9,0)</f>
        <v>0</v>
      </c>
      <c r="BA317" s="74">
        <f>IF(AND(ISNUMBER('Emissions (start here)'!AB317),ISNUMBER(Dispersion!$N$10)),'Emissions (start here)'!AB317*2000*453.59/8760/3600*Dispersion!$N$10,0)</f>
        <v>0</v>
      </c>
      <c r="BB317" s="74">
        <f>IF(AND(ISNUMBER('Emissions (start here)'!AB317),ISNUMBER(Dispersion!$N$11)),'Emissions (start here)'!AB317*2000*453.59/8760/3600*Dispersion!$N$11,0)</f>
        <v>0</v>
      </c>
      <c r="BC317" s="74">
        <f>IF(AND(ISNUMBER('Emissions (start here)'!AC317),ISNUMBER(Dispersion!$O$8)),'Emissions (start here)'!AC317*453.59/3600*Dispersion!$O$8,0)</f>
        <v>0</v>
      </c>
      <c r="BD317" s="74">
        <f>IF(AND(ISNUMBER('Emissions (start here)'!AC317),ISNUMBER(Dispersion!$O$9)),'Emissions (start here)'!AC317*453.59/3600*Dispersion!$O$9,0)</f>
        <v>0</v>
      </c>
      <c r="BE317" s="74">
        <f>IF(AND(ISNUMBER('Emissions (start here)'!AD317),ISNUMBER(Dispersion!$O$10)),'Emissions (start here)'!AD317*2000*453.59/8760/3600*Dispersion!$O$10,0)</f>
        <v>0</v>
      </c>
      <c r="BF317" s="74">
        <f>IF(AND(ISNUMBER('Emissions (start here)'!AD317),ISNUMBER(Dispersion!$O$11)),'Emissions (start here)'!AD317*2000*453.59/8760/3600*Dispersion!$O$11,0)</f>
        <v>0</v>
      </c>
      <c r="BG317" s="74">
        <f>IF(AND(ISNUMBER('Emissions (start here)'!AE317),ISNUMBER(Dispersion!$P$8)),'Emissions (start here)'!AE317*453.59/3600*Dispersion!$P$8,0)</f>
        <v>0</v>
      </c>
      <c r="BH317" s="74">
        <f>IF(AND(ISNUMBER('Emissions (start here)'!AE317),ISNUMBER(Dispersion!$P$9)),'Emissions (start here)'!AE317*453.59/3600*Dispersion!$P$9,0)</f>
        <v>0</v>
      </c>
      <c r="BI317" s="74">
        <f>IF(AND(ISNUMBER('Emissions (start here)'!AF317),ISNUMBER(Dispersion!$P$10)),'Emissions (start here)'!AF317*2000*453.59/8760/3600*Dispersion!$P$10,0)</f>
        <v>0</v>
      </c>
      <c r="BJ317" s="74">
        <f>IF(AND(ISNUMBER('Emissions (start here)'!AF317),ISNUMBER(Dispersion!$P$11)),'Emissions (start here)'!AF317*2000*453.59/8760/3600*Dispersion!$P$11,0)</f>
        <v>0</v>
      </c>
      <c r="BK317" s="74">
        <f>IF(AND(ISNUMBER('Emissions (start here)'!AG317),ISNUMBER(Dispersion!$Q$8)),'Emissions (start here)'!AG317*453.59/3600*Dispersion!$Q$8,0)</f>
        <v>0</v>
      </c>
      <c r="BL317" s="74">
        <f>IF(AND(ISNUMBER('Emissions (start here)'!AG317),ISNUMBER(Dispersion!$Q$9)),'Emissions (start here)'!AG317*453.59/3600*Dispersion!$Q$9,0)</f>
        <v>0</v>
      </c>
      <c r="BM317" s="74">
        <f>IF(AND(ISNUMBER('Emissions (start here)'!AH317),ISNUMBER(Dispersion!$Q$10)),'Emissions (start here)'!AH317*2000*453.59/8760/3600*Dispersion!$Q$10,0)</f>
        <v>0</v>
      </c>
      <c r="BN317" s="74">
        <f>IF(AND(ISNUMBER('Emissions (start here)'!AH317),ISNUMBER(Dispersion!$Q$11)),'Emissions (start here)'!AH317*2000*453.59/8760/3600*Dispersion!$Q$11,0)</f>
        <v>0</v>
      </c>
      <c r="BO317" s="74">
        <f>IF(AND(ISNUMBER('Emissions (start here)'!AI317),ISNUMBER(Dispersion!$R$8)),'Emissions (start here)'!AI317*453.59/3600*Dispersion!$R$8,0)</f>
        <v>0</v>
      </c>
      <c r="BP317" s="74">
        <f>IF(AND(ISNUMBER('Emissions (start here)'!AI317),ISNUMBER(Dispersion!$R$9)),'Emissions (start here)'!AI317*453.59/3600*Dispersion!$R$9,0)</f>
        <v>0</v>
      </c>
      <c r="BQ317" s="74">
        <f>IF(AND(ISNUMBER('Emissions (start here)'!AJ317),ISNUMBER(Dispersion!$R$10)),'Emissions (start here)'!AJ317*2000*453.59/8760/3600*Dispersion!$R$10,0)</f>
        <v>0</v>
      </c>
      <c r="BR317" s="74">
        <f>IF(AND(ISNUMBER('Emissions (start here)'!AJ317),ISNUMBER(Dispersion!$R$11)),'Emissions (start here)'!AJ317*2000*453.59/8760/3600*Dispersion!$R$11,0)</f>
        <v>0</v>
      </c>
      <c r="BS317" s="74">
        <f>IF(AND(ISNUMBER('Emissions (start here)'!AK317),ISNUMBER(Dispersion!$S$8)),'Emissions (start here)'!AK317*453.59/3600*Dispersion!$S$8,0)</f>
        <v>0</v>
      </c>
      <c r="BT317" s="74">
        <f>IF(AND(ISNUMBER('Emissions (start here)'!AK317),ISNUMBER(Dispersion!$S$9)),'Emissions (start here)'!AK317*453.59/3600*Dispersion!$S$9,0)</f>
        <v>0</v>
      </c>
      <c r="BU317" s="74">
        <f>IF(AND(ISNUMBER('Emissions (start here)'!AL317),ISNUMBER(Dispersion!$S$10)),'Emissions (start here)'!AL317*2000*453.59/8760/3600*Dispersion!$S$10,0)</f>
        <v>0</v>
      </c>
      <c r="BV317" s="74">
        <f>IF(AND(ISNUMBER('Emissions (start here)'!AL317),ISNUMBER(Dispersion!$S$11)),'Emissions (start here)'!AL317*2000*453.59/8760/3600*Dispersion!$S$11,0)</f>
        <v>0</v>
      </c>
      <c r="BW317" s="74">
        <f>IF(AND(ISNUMBER('Emissions (start here)'!AM317),ISNUMBER(Dispersion!$T$8)),'Emissions (start here)'!AM317*453.59/3600*Dispersion!$T$8,0)</f>
        <v>0</v>
      </c>
      <c r="BX317" s="74">
        <f>IF(AND(ISNUMBER('Emissions (start here)'!AM317),ISNUMBER(Dispersion!$T$9)),'Emissions (start here)'!AM317*453.59/3600*Dispersion!$T$9,0)</f>
        <v>0</v>
      </c>
      <c r="BY317" s="74">
        <f>IF(AND(ISNUMBER('Emissions (start here)'!AN317),ISNUMBER(Dispersion!$T$10)),'Emissions (start here)'!AN317*2000*453.59/8760/3600*Dispersion!$T$10,0)</f>
        <v>0</v>
      </c>
      <c r="BZ317" s="74">
        <f>IF(AND(ISNUMBER('Emissions (start here)'!AN317),ISNUMBER(Dispersion!$T$11)),'Emissions (start here)'!AN317*2000*453.59/8760/3600*Dispersion!$T$11,0)</f>
        <v>0</v>
      </c>
      <c r="CA317" s="74">
        <f>IF(AND(ISNUMBER('Emissions (start here)'!AO317),ISNUMBER(Dispersion!$U$8)),'Emissions (start here)'!AO317*453.59/3600*Dispersion!$U$8,0)</f>
        <v>0</v>
      </c>
      <c r="CB317" s="74">
        <f>IF(AND(ISNUMBER('Emissions (start here)'!AO317),ISNUMBER(Dispersion!$U$9)),'Emissions (start here)'!AO317*453.59/3600*Dispersion!$U$9,0)</f>
        <v>0</v>
      </c>
      <c r="CC317" s="74">
        <f>IF(AND(ISNUMBER('Emissions (start here)'!AP317),ISNUMBER(Dispersion!$U$10)),'Emissions (start here)'!AP317*2000*453.59/8760/3600*Dispersion!$U$10,0)</f>
        <v>0</v>
      </c>
      <c r="CD317" s="74">
        <f>IF(AND(ISNUMBER('Emissions (start here)'!AP317),ISNUMBER(Dispersion!$U$11)),'Emissions (start here)'!AP317*2000*453.59/8760/3600*Dispersion!$U$11,0)</f>
        <v>0</v>
      </c>
      <c r="CE317" s="74">
        <f>IF(AND(ISNUMBER('Emissions (start here)'!AQ317),ISNUMBER(Dispersion!$V$8)),'Emissions (start here)'!AQ317*453.59/3600*Dispersion!$V$8,0)</f>
        <v>0</v>
      </c>
      <c r="CF317" s="74">
        <f>IF(AND(ISNUMBER('Emissions (start here)'!AQ317),ISNUMBER(Dispersion!$V$9)),'Emissions (start here)'!AQ317*453.59/3600*Dispersion!$V$9,0)</f>
        <v>0</v>
      </c>
      <c r="CG317" s="74">
        <f>IF(AND(ISNUMBER('Emissions (start here)'!AR317),ISNUMBER(Dispersion!$V$10)),'Emissions (start here)'!AR317*2000*453.59/8760/3600*Dispersion!$V$10,0)</f>
        <v>0</v>
      </c>
      <c r="CH317" s="74">
        <f>IF(AND(ISNUMBER('Emissions (start here)'!AR317),ISNUMBER(Dispersion!$V$11)),'Emissions (start here)'!AR317*2000*453.59/8760/3600*Dispersion!$V$11,0)</f>
        <v>0</v>
      </c>
      <c r="CI317" s="74">
        <f>IF(AND(ISNUMBER('Emissions (start here)'!AS317),ISNUMBER(Dispersion!$W$8)),'Emissions (start here)'!AS317*453.59/3600*Dispersion!$W$8,0)</f>
        <v>0</v>
      </c>
      <c r="CJ317" s="74">
        <f>IF(AND(ISNUMBER('Emissions (start here)'!AS317),ISNUMBER(Dispersion!$W$9)),'Emissions (start here)'!AS317*453.59/3600*Dispersion!$W$9,0)</f>
        <v>0</v>
      </c>
      <c r="CK317" s="74">
        <f>IF(AND(ISNUMBER('Emissions (start here)'!AT317),ISNUMBER(Dispersion!$W$10)),'Emissions (start here)'!AT317*2000*453.59/8760/3600*Dispersion!$W$10,0)</f>
        <v>0</v>
      </c>
      <c r="CL317" s="74">
        <f>IF(AND(ISNUMBER('Emissions (start here)'!AT317),ISNUMBER(Dispersion!$W$11)),'Emissions (start here)'!AT317*2000*453.59/8760/3600*Dispersion!$W$11,0)</f>
        <v>0</v>
      </c>
      <c r="CM317" s="74">
        <f>IF(AND(ISNUMBER('Emissions (start here)'!AU317),ISNUMBER(Dispersion!$X$8)),'Emissions (start here)'!AU317*453.59/3600*Dispersion!$X$8,0)</f>
        <v>0</v>
      </c>
      <c r="CN317" s="74">
        <f>IF(AND(ISNUMBER('Emissions (start here)'!AU317),ISNUMBER(Dispersion!$X$9)),'Emissions (start here)'!AU317*453.59/3600*Dispersion!$X$9,0)</f>
        <v>0</v>
      </c>
      <c r="CO317" s="74">
        <f>IF(AND(ISNUMBER('Emissions (start here)'!AV317),ISNUMBER(Dispersion!$X$10)),'Emissions (start here)'!AV317*2000*453.59/8760/3600*Dispersion!$X$10,0)</f>
        <v>0</v>
      </c>
      <c r="CP317" s="74">
        <f>IF(AND(ISNUMBER('Emissions (start here)'!AV317),ISNUMBER(Dispersion!$X$11)),'Emissions (start here)'!AV317*2000*453.59/8760/3600*Dispersion!$X$11,0)</f>
        <v>0</v>
      </c>
      <c r="CQ317" s="74">
        <f>IF(AND(ISNUMBER('Emissions (start here)'!AW317),ISNUMBER(Dispersion!$Y$8)),'Emissions (start here)'!AW317*453.59/3600*Dispersion!$Y$8,0)</f>
        <v>0</v>
      </c>
      <c r="CR317" s="74">
        <f>IF(AND(ISNUMBER('Emissions (start here)'!AW317),ISNUMBER(Dispersion!$Y$9)),'Emissions (start here)'!AW317*453.59/3600*Dispersion!$Y$9,0)</f>
        <v>0</v>
      </c>
      <c r="CS317" s="74">
        <f>IF(AND(ISNUMBER('Emissions (start here)'!AX317),ISNUMBER(Dispersion!$Y$10)),'Emissions (start here)'!AX317*2000*453.59/8760/3600*Dispersion!$Y$10,0)</f>
        <v>0</v>
      </c>
      <c r="CT317" s="74">
        <f>IF(AND(ISNUMBER('Emissions (start here)'!AX317),ISNUMBER(Dispersion!$Y$11)),'Emissions (start here)'!AX317*2000*453.59/8760/3600*Dispersion!$Y$11,0)</f>
        <v>0</v>
      </c>
      <c r="CU317" s="74">
        <f>IF(AND(ISNUMBER('Emissions (start here)'!AY317),ISNUMBER(Dispersion!$Z$8)),'Emissions (start here)'!AY317*453.59/3600*Dispersion!$Z$8,0)</f>
        <v>0</v>
      </c>
      <c r="CV317" s="74">
        <f>IF(AND(ISNUMBER('Emissions (start here)'!AY317),ISNUMBER(Dispersion!$Z$9)),'Emissions (start here)'!AY317*453.59/3600*Dispersion!$Z$9,0)</f>
        <v>0</v>
      </c>
      <c r="CW317" s="74">
        <f>IF(AND(ISNUMBER('Emissions (start here)'!AZ317),ISNUMBER(Dispersion!$Z$10)),'Emissions (start here)'!AZ317*2000*453.59/8760/3600*Dispersion!$Z$10,0)</f>
        <v>0</v>
      </c>
      <c r="CX317" s="74">
        <f>IF(AND(ISNUMBER('Emissions (start here)'!AZ317),ISNUMBER(Dispersion!$Z$11)),'Emissions (start here)'!AZ317*2000*453.59/8760/3600*Dispersion!$Z$11,0)</f>
        <v>0</v>
      </c>
      <c r="CY317" s="74">
        <f>IF(AND(ISNUMBER('Emissions (start here)'!BA317),ISNUMBER(Dispersion!$AA$8)),'Emissions (start here)'!BA317*453.59/3600*Dispersion!$AA$8,0)</f>
        <v>0</v>
      </c>
      <c r="CZ317" s="74">
        <f>IF(AND(ISNUMBER('Emissions (start here)'!BA317),ISNUMBER(Dispersion!$AA$9)),'Emissions (start here)'!BA317*453.59/3600*Dispersion!$AA$9,0)</f>
        <v>0</v>
      </c>
      <c r="DA317" s="74">
        <f>IF(AND(ISNUMBER('Emissions (start here)'!BB317),ISNUMBER(Dispersion!$AA$10)),'Emissions (start here)'!BB317*2000*453.59/8760/3600*Dispersion!$AA$10,0)</f>
        <v>0</v>
      </c>
      <c r="DB317" s="74">
        <f>IF(AND(ISNUMBER('Emissions (start here)'!BB317),ISNUMBER(Dispersion!$AA$11)),'Emissions (start here)'!BB317*2000*453.59/8760/3600*Dispersion!$AA$11,0)</f>
        <v>0</v>
      </c>
      <c r="DC317" s="74">
        <f>IF(AND(ISNUMBER('Emissions (start here)'!BC317),ISNUMBER(Dispersion!$AB$8)),'Emissions (start here)'!BC317*453.59/3600*Dispersion!$AB$8,0)</f>
        <v>0</v>
      </c>
      <c r="DD317" s="74">
        <f>IF(AND(ISNUMBER('Emissions (start here)'!BC317),ISNUMBER(Dispersion!$AB$9)),'Emissions (start here)'!BC317*453.59/3600*Dispersion!$AB$9,0)</f>
        <v>0</v>
      </c>
      <c r="DE317" s="74">
        <f>IF(AND(ISNUMBER('Emissions (start here)'!BD317),ISNUMBER(Dispersion!$AB$10)),'Emissions (start here)'!BD317*2000*453.59/8760/3600*Dispersion!$AB$10,0)</f>
        <v>0</v>
      </c>
      <c r="DF317" s="74">
        <f>IF(AND(ISNUMBER('Emissions (start here)'!BD317),ISNUMBER(Dispersion!$AB$11)),'Emissions (start here)'!BD317*2000*453.59/8760/3600*Dispersion!$AB$11,0)</f>
        <v>0</v>
      </c>
      <c r="DG317" s="74">
        <f>IF(AND(ISNUMBER('Emissions (start here)'!BE317),ISNUMBER(Dispersion!$AC$8)),'Emissions (start here)'!BE317*453.59/3600*Dispersion!$AC$8,0)</f>
        <v>0</v>
      </c>
      <c r="DH317" s="74">
        <f>IF(AND(ISNUMBER('Emissions (start here)'!BE317),ISNUMBER(Dispersion!$AC$9)),'Emissions (start here)'!BE317*453.59/3600*Dispersion!$AC$9,0)</f>
        <v>0</v>
      </c>
      <c r="DI317" s="74">
        <f>IF(AND(ISNUMBER('Emissions (start here)'!BF317),ISNUMBER(Dispersion!$AC$10)),'Emissions (start here)'!BF317*2000*453.59/8760/3600*Dispersion!$AC$10,0)</f>
        <v>0</v>
      </c>
      <c r="DJ317" s="74">
        <f>IF(AND(ISNUMBER('Emissions (start here)'!BF317),ISNUMBER(Dispersion!$AC$11)),'Emissions (start here)'!BF317*2000*453.59/8760/3600*Dispersion!$AC$11,0)</f>
        <v>0</v>
      </c>
      <c r="DK317" s="74">
        <f>IF(AND(ISNUMBER('Emissions (start here)'!BG317),ISNUMBER(Dispersion!$AD$8)),'Emissions (start here)'!BG317*453.59/3600*Dispersion!$AD$8,0)</f>
        <v>0</v>
      </c>
      <c r="DL317" s="74">
        <f>IF(AND(ISNUMBER('Emissions (start here)'!BG317),ISNUMBER(Dispersion!$AD$9)),'Emissions (start here)'!BG317*453.59/3600*Dispersion!$AD$9,0)</f>
        <v>0</v>
      </c>
      <c r="DM317" s="74">
        <f>IF(AND(ISNUMBER('Emissions (start here)'!BH317),ISNUMBER(Dispersion!$AD$10)),'Emissions (start here)'!BH317*2000*453.59/8760/3600*Dispersion!$AD$10,0)</f>
        <v>0</v>
      </c>
      <c r="DN317" s="74">
        <f>IF(AND(ISNUMBER('Emissions (start here)'!BH317),ISNUMBER(Dispersion!$AD$11)),'Emissions (start here)'!BH317*2000*453.59/8760/3600*Dispersion!$AD$11,0)</f>
        <v>0</v>
      </c>
      <c r="DO317" s="74">
        <f>IF(AND(ISNUMBER('Emissions (start here)'!BI317),ISNUMBER(Dispersion!$AE$8)),'Emissions (start here)'!BI317*453.59/3600*Dispersion!$AE$8,0)</f>
        <v>0</v>
      </c>
      <c r="DP317" s="74">
        <f>IF(AND(ISNUMBER('Emissions (start here)'!BI317),ISNUMBER(Dispersion!$AE$9)),'Emissions (start here)'!BI317*453.59/3600*Dispersion!$AE$9,0)</f>
        <v>0</v>
      </c>
      <c r="DQ317" s="74">
        <f>IF(AND(ISNUMBER('Emissions (start here)'!BJ317),ISNUMBER(Dispersion!$AE$10)),'Emissions (start here)'!BJ317*2000*453.59/8760/3600*Dispersion!$AE$10,0)</f>
        <v>0</v>
      </c>
      <c r="DR317" s="74">
        <f>IF(AND(ISNUMBER('Emissions (start here)'!BJ317),ISNUMBER(Dispersion!$AE$11)),'Emissions (start here)'!BJ317*2000*453.59/8760/3600*Dispersion!$AE$11,0)</f>
        <v>0</v>
      </c>
      <c r="DS317" s="74">
        <f>IF(AND(ISNUMBER('Emissions (start here)'!BK317),ISNUMBER(Dispersion!$AF$8)),'Emissions (start here)'!BK317*453.59/3600*Dispersion!$AF$8,0)</f>
        <v>0</v>
      </c>
      <c r="DT317" s="74">
        <f>IF(AND(ISNUMBER('Emissions (start here)'!BK317),ISNUMBER(Dispersion!$AF$9)),'Emissions (start here)'!BK317*453.59/3600*Dispersion!$AF$9,0)</f>
        <v>0</v>
      </c>
      <c r="DU317" s="74">
        <f>IF(AND(ISNUMBER('Emissions (start here)'!BL317),ISNUMBER(Dispersion!$AF$10)),'Emissions (start here)'!BL317*2000*453.59/8760/3600*Dispersion!$AF$10,0)</f>
        <v>0</v>
      </c>
      <c r="DV317" s="74">
        <f>IF(AND(ISNUMBER('Emissions (start here)'!BL317),ISNUMBER(Dispersion!$AF$11)),'Emissions (start here)'!BL317*2000*453.59/8760/3600*Dispersion!$AF$11,0)</f>
        <v>0</v>
      </c>
      <c r="DW317" s="74">
        <f>IF(AND(ISNUMBER('Emissions (start here)'!BM317),ISNUMBER(Dispersion!$AG$8)),'Emissions (start here)'!BM317*453.59/3600*Dispersion!$AG$8,0)</f>
        <v>0</v>
      </c>
      <c r="DX317" s="74">
        <f>IF(AND(ISNUMBER('Emissions (start here)'!BM317),ISNUMBER(Dispersion!$AG$9)),'Emissions (start here)'!BM317*453.59/3600*Dispersion!$AG$9,0)</f>
        <v>0</v>
      </c>
      <c r="DY317" s="74">
        <f>IF(AND(ISNUMBER('Emissions (start here)'!BN317),ISNUMBER(Dispersion!$AG$10)),'Emissions (start here)'!BN317*2000*453.59/8760/3600*Dispersion!$AG$10,0)</f>
        <v>0</v>
      </c>
      <c r="DZ317" s="74">
        <f>IF(AND(ISNUMBER('Emissions (start here)'!BN317),ISNUMBER(Dispersion!$AG$11)),'Emissions (start here)'!BN317*2000*453.59/8760/3600*Dispersion!$AG$11,0)</f>
        <v>0</v>
      </c>
      <c r="EA317" s="74">
        <f>IF(AND(ISNUMBER('Emissions (start here)'!BO317),ISNUMBER(Dispersion!$AH$8)),'Emissions (start here)'!BO317*453.59/3600*Dispersion!$AH$8,0)</f>
        <v>0</v>
      </c>
      <c r="EB317" s="74">
        <f>IF(AND(ISNUMBER('Emissions (start here)'!BO317),ISNUMBER(Dispersion!$AH$9)),'Emissions (start here)'!BO317*453.59/3600*Dispersion!$AH$9,0)</f>
        <v>0</v>
      </c>
      <c r="EC317" s="74">
        <f>IF(AND(ISNUMBER('Emissions (start here)'!BP317),ISNUMBER(Dispersion!$AH$10)),'Emissions (start here)'!BP317*2000*453.59/8760/3600*Dispersion!$AH$10,0)</f>
        <v>0</v>
      </c>
      <c r="ED317" s="74">
        <f>IF(AND(ISNUMBER('Emissions (start here)'!BP317),ISNUMBER(Dispersion!$AH$11)),'Emissions (start here)'!BP317*2000*453.59/8760/3600*Dispersion!$AH$11,0)</f>
        <v>0</v>
      </c>
      <c r="EE317" s="74">
        <f>IF(AND(ISNUMBER('Emissions (start here)'!BQ317),ISNUMBER(Dispersion!$AI$8)),'Emissions (start here)'!BQ317*453.59/3600*Dispersion!$AI$8,0)</f>
        <v>0</v>
      </c>
      <c r="EF317" s="74">
        <f>IF(AND(ISNUMBER('Emissions (start here)'!BQ317),ISNUMBER(Dispersion!$AI$9)),'Emissions (start here)'!BQ317*453.59/3600*Dispersion!$AI$9,0)</f>
        <v>0</v>
      </c>
      <c r="EG317" s="74">
        <f>IF(AND(ISNUMBER('Emissions (start here)'!BR317),ISNUMBER(Dispersion!$AI$10)),'Emissions (start here)'!BR317*2000*453.59/8760/3600*Dispersion!$AI$10,0)</f>
        <v>0</v>
      </c>
      <c r="EH317" s="74">
        <f>IF(AND(ISNUMBER('Emissions (start here)'!BR317),ISNUMBER(Dispersion!$AI$11)),'Emissions (start here)'!BR317*2000*453.59/8760/3600*Dispersion!$AI$11,0)</f>
        <v>0</v>
      </c>
      <c r="EI317" s="74">
        <f>IF(AND(ISNUMBER('Emissions (start here)'!BS317),ISNUMBER(Dispersion!$AJ$8)),'Emissions (start here)'!BS317*453.59/3600*Dispersion!$AJ$8,0)</f>
        <v>0</v>
      </c>
      <c r="EJ317" s="74">
        <f>IF(AND(ISNUMBER('Emissions (start here)'!BS317),ISNUMBER(Dispersion!$AJ$9)),'Emissions (start here)'!BS317*453.59/3600*Dispersion!$AJ$9,0)</f>
        <v>0</v>
      </c>
      <c r="EK317" s="74">
        <f>IF(AND(ISNUMBER('Emissions (start here)'!BT317),ISNUMBER(Dispersion!$AJ$10)),'Emissions (start here)'!BT317*2000*453.59/8760/3600*Dispersion!$AJ$10,0)</f>
        <v>0</v>
      </c>
      <c r="EL317" s="74">
        <f>IF(AND(ISNUMBER('Emissions (start here)'!BT317),ISNUMBER(Dispersion!$AJ$11)),'Emissions (start here)'!BT317*2000*453.59/8760/3600*Dispersion!$AJ$11,0)</f>
        <v>0</v>
      </c>
      <c r="EM317" s="74">
        <f>IF(AND(ISNUMBER('Emissions (start here)'!BU317),ISNUMBER(Dispersion!$AK$8)),'Emissions (start here)'!BU317*453.59/3600*Dispersion!$AK$8,0)</f>
        <v>0</v>
      </c>
      <c r="EN317" s="74">
        <f>IF(AND(ISNUMBER('Emissions (start here)'!BU317),ISNUMBER(Dispersion!$AK$9)),'Emissions (start here)'!BU317*453.59/3600*Dispersion!$AK$9,0)</f>
        <v>0</v>
      </c>
      <c r="EO317" s="74">
        <f>IF(AND(ISNUMBER('Emissions (start here)'!BV317),ISNUMBER(Dispersion!$AK$10)),'Emissions (start here)'!BV317*2000*453.59/8760/3600*Dispersion!$AK$10,0)</f>
        <v>0</v>
      </c>
      <c r="EP317" s="74">
        <f>IF(AND(ISNUMBER('Emissions (start here)'!BV317),ISNUMBER(Dispersion!$AK$11)),'Emissions (start here)'!BV317*2000*453.59/8760/3600*Dispersion!$AK$11,0)</f>
        <v>0</v>
      </c>
      <c r="EQ317" s="74">
        <f>IF(AND(ISNUMBER('Emissions (start here)'!BW317),ISNUMBER(Dispersion!$AL$8)),'Emissions (start here)'!BW317*453.59/3600*Dispersion!$AL$8,0)</f>
        <v>0</v>
      </c>
      <c r="ER317" s="74">
        <f>IF(AND(ISNUMBER('Emissions (start here)'!BW317),ISNUMBER(Dispersion!$AL$9)),'Emissions (start here)'!BW317*453.59/3600*Dispersion!$AL$9,0)</f>
        <v>0</v>
      </c>
      <c r="ES317" s="74">
        <f>IF(AND(ISNUMBER('Emissions (start here)'!BX317),ISNUMBER(Dispersion!$AL$10)),'Emissions (start here)'!BX317*2000*453.59/8760/3600*Dispersion!$AL$10,0)</f>
        <v>0</v>
      </c>
      <c r="ET317" s="74">
        <f>IF(AND(ISNUMBER('Emissions (start here)'!BX317),ISNUMBER(Dispersion!$AL$11)),'Emissions (start here)'!BX317*2000*453.59/8760/3600*Dispersion!$AL$11,0)</f>
        <v>0</v>
      </c>
      <c r="EU317" s="74">
        <f>IF(AND(ISNUMBER('Emissions (start here)'!BY317),ISNUMBER(Dispersion!$AM$8)),'Emissions (start here)'!BY317*453.59/3600*Dispersion!$AM$8,0)</f>
        <v>0</v>
      </c>
      <c r="EV317" s="74">
        <f>IF(AND(ISNUMBER('Emissions (start here)'!BY317),ISNUMBER(Dispersion!$AM$9)),'Emissions (start here)'!BY317*453.59/3600*Dispersion!$AM$9,0)</f>
        <v>0</v>
      </c>
      <c r="EW317" s="74">
        <f>IF(AND(ISNUMBER('Emissions (start here)'!BZ317),ISNUMBER(Dispersion!$AM$10)),'Emissions (start here)'!BZ317*2000*453.59/8760/3600*Dispersion!$AM$10,0)</f>
        <v>0</v>
      </c>
      <c r="EX317" s="74">
        <f>IF(AND(ISNUMBER('Emissions (start here)'!BZ317),ISNUMBER(Dispersion!$AM$11)),'Emissions (start here)'!BZ317*2000*453.59/8760/3600*Dispersion!$AM$11,0)</f>
        <v>0</v>
      </c>
      <c r="EY317" s="74">
        <f>IF(AND(ISNUMBER('Emissions (start here)'!CA317),ISNUMBER(Dispersion!$AN$8)),'Emissions (start here)'!CA317*453.59/3600*Dispersion!$AN$8,0)</f>
        <v>0</v>
      </c>
      <c r="EZ317" s="74">
        <f>IF(AND(ISNUMBER('Emissions (start here)'!CA317),ISNUMBER(Dispersion!$AN$9)),'Emissions (start here)'!CA317*453.59/3600*Dispersion!$AN$9,0)</f>
        <v>0</v>
      </c>
      <c r="FA317" s="74">
        <f>IF(AND(ISNUMBER('Emissions (start here)'!CB317),ISNUMBER(Dispersion!$AN$10)),'Emissions (start here)'!CB317*2000*453.59/8760/3600*Dispersion!$AN$10,0)</f>
        <v>0</v>
      </c>
      <c r="FB317" s="74">
        <f>IF(AND(ISNUMBER('Emissions (start here)'!CB317),ISNUMBER(Dispersion!$AN$11)),'Emissions (start here)'!CB317*2000*453.59/8760/3600*Dispersion!$AN$11,0)</f>
        <v>0</v>
      </c>
      <c r="FC317" s="74">
        <f>IF(AND(ISNUMBER('Emissions (start here)'!CC317),ISNUMBER(Dispersion!$AO$8)),'Emissions (start here)'!CC317*453.59/3600*Dispersion!$AO$8,0)</f>
        <v>0</v>
      </c>
      <c r="FD317" s="74">
        <f>IF(AND(ISNUMBER('Emissions (start here)'!CC317),ISNUMBER(Dispersion!$AO$9)),'Emissions (start here)'!CC317*453.59/3600*Dispersion!$AO$9,0)</f>
        <v>0</v>
      </c>
      <c r="FE317" s="74">
        <f>IF(AND(ISNUMBER('Emissions (start here)'!CD317),ISNUMBER(Dispersion!$AO$10)),'Emissions (start here)'!CD317*2000*453.59/8760/3600*Dispersion!$AO$10,0)</f>
        <v>0</v>
      </c>
      <c r="FF317" s="74">
        <f>IF(AND(ISNUMBER('Emissions (start here)'!CD317),ISNUMBER(Dispersion!$AO$11)),'Emissions (start here)'!CD317*2000*453.59/8760/3600*Dispersion!$AO$11,0)</f>
        <v>0</v>
      </c>
      <c r="FG317" s="74">
        <f>IF(AND(ISNUMBER('Emissions (start here)'!CE317),ISNUMBER(Dispersion!$AP$8)),'Emissions (start here)'!CE317*453.59/3600*Dispersion!$AP$8,0)</f>
        <v>0</v>
      </c>
      <c r="FH317" s="74">
        <f>IF(AND(ISNUMBER('Emissions (start here)'!CE317),ISNUMBER(Dispersion!$AP$9)),'Emissions (start here)'!CE317*453.59/3600*Dispersion!$AP$9,0)</f>
        <v>0</v>
      </c>
      <c r="FI317" s="74">
        <f>IF(AND(ISNUMBER('Emissions (start here)'!CF317),ISNUMBER(Dispersion!$AP$10)),'Emissions (start here)'!CF317*2000*453.59/8760/3600*Dispersion!$AP$10,0)</f>
        <v>0</v>
      </c>
      <c r="FJ317" s="74">
        <f>IF(AND(ISNUMBER('Emissions (start here)'!CF317),ISNUMBER(Dispersion!$AP$11)),'Emissions (start here)'!CF317*2000*453.59/8760/3600*Dispersion!$AP$11,0)</f>
        <v>0</v>
      </c>
      <c r="FK317" s="74">
        <f>IF(AND(ISNUMBER('Emissions (start here)'!CG317),ISNUMBER(Dispersion!$AQ$8)),'Emissions (start here)'!CG317*453.59/3600*Dispersion!$AQ$8,0)</f>
        <v>0</v>
      </c>
      <c r="FL317" s="74">
        <f>IF(AND(ISNUMBER('Emissions (start here)'!CG317),ISNUMBER(Dispersion!$AQ$9)),'Emissions (start here)'!CG317*453.59/3600*Dispersion!$AQ$9,0)</f>
        <v>0</v>
      </c>
      <c r="FM317" s="74">
        <f>IF(AND(ISNUMBER('Emissions (start here)'!CH317),ISNUMBER(Dispersion!$AQ$10)),'Emissions (start here)'!CH317*2000*453.59/8760/3600*Dispersion!$AQ$10,0)</f>
        <v>0</v>
      </c>
      <c r="FN317" s="74">
        <f>IF(AND(ISNUMBER('Emissions (start here)'!CH317),ISNUMBER(Dispersion!$AQ$11)),'Emissions (start here)'!CH317*2000*453.59/8760/3600*Dispersion!$AQ$11,0)</f>
        <v>0</v>
      </c>
      <c r="FO317" s="74">
        <f>IF(AND(ISNUMBER('Emissions (start here)'!CI317),ISNUMBER(Dispersion!$AR$8)),'Emissions (start here)'!CI317*453.59/3600*Dispersion!$AR$8,0)</f>
        <v>0</v>
      </c>
      <c r="FP317" s="74">
        <f>IF(AND(ISNUMBER('Emissions (start here)'!CI317),ISNUMBER(Dispersion!$AR$9)),'Emissions (start here)'!CI317*453.59/3600*Dispersion!$AR$9,0)</f>
        <v>0</v>
      </c>
      <c r="FQ317" s="74">
        <f>IF(AND(ISNUMBER('Emissions (start here)'!CJ317),ISNUMBER(Dispersion!$AR$10)),'Emissions (start here)'!CJ317*2000*453.59/8760/3600*Dispersion!$AR$10,0)</f>
        <v>0</v>
      </c>
      <c r="FR317" s="74">
        <f>IF(AND(ISNUMBER('Emissions (start here)'!CJ317),ISNUMBER(Dispersion!$AR$11)),'Emissions (start here)'!CJ317*2000*453.59/8760/3600*Dispersion!$AR$11,0)</f>
        <v>0</v>
      </c>
      <c r="FS317" s="74">
        <f>IF(AND(ISNUMBER('Emissions (start here)'!CK317),ISNUMBER(Dispersion!$AS$8)),'Emissions (start here)'!CK317*453.59/3600*Dispersion!$AS$8,0)</f>
        <v>0</v>
      </c>
      <c r="FT317" s="74">
        <f>IF(AND(ISNUMBER('Emissions (start here)'!CK317),ISNUMBER(Dispersion!$AS$9)),'Emissions (start here)'!CK317*453.59/3600*Dispersion!$AS$9,0)</f>
        <v>0</v>
      </c>
      <c r="FU317" s="74">
        <f>IF(AND(ISNUMBER('Emissions (start here)'!CL317),ISNUMBER(Dispersion!$AS$10)),'Emissions (start here)'!CL317*2000*453.59/8760/3600*Dispersion!$AS$10,0)</f>
        <v>0</v>
      </c>
      <c r="FV317" s="74">
        <f>IF(AND(ISNUMBER('Emissions (start here)'!CL317),ISNUMBER(Dispersion!$AS$11)),'Emissions (start here)'!CL317*2000*453.59/8760/3600*Dispersion!$AS$11,0)</f>
        <v>0</v>
      </c>
      <c r="FW317" s="74">
        <f>IF(AND(ISNUMBER('Emissions (start here)'!CM317),ISNUMBER(Dispersion!$AT$8)),'Emissions (start here)'!CM317*453.59/3600*Dispersion!$AT$8,0)</f>
        <v>0</v>
      </c>
      <c r="FX317" s="74">
        <f>IF(AND(ISNUMBER('Emissions (start here)'!CM317),ISNUMBER(Dispersion!$AT$9)),'Emissions (start here)'!CM317*453.59/3600*Dispersion!$AT$9,0)</f>
        <v>0</v>
      </c>
      <c r="FY317" s="74">
        <f>IF(AND(ISNUMBER('Emissions (start here)'!CN317),ISNUMBER(Dispersion!$AT$10)),'Emissions (start here)'!CN317*2000*453.59/8760/3600*Dispersion!$AT$10,0)</f>
        <v>0</v>
      </c>
      <c r="FZ317" s="74">
        <f>IF(AND(ISNUMBER('Emissions (start here)'!CN317),ISNUMBER(Dispersion!$AT$11)),'Emissions (start here)'!CN317*2000*453.59/8760/3600*Dispersion!$AT$11,0)</f>
        <v>0</v>
      </c>
      <c r="GA317" s="74">
        <f>IF(AND(ISNUMBER('Emissions (start here)'!CO317),ISNUMBER(Dispersion!$AU$8)),'Emissions (start here)'!CO317*453.59/3600*Dispersion!$AU$8,0)</f>
        <v>0</v>
      </c>
      <c r="GB317" s="74">
        <f>IF(AND(ISNUMBER('Emissions (start here)'!CO317),ISNUMBER(Dispersion!$AU$9)),'Emissions (start here)'!CO317*453.59/3600*Dispersion!$AU$9,0)</f>
        <v>0</v>
      </c>
      <c r="GC317" s="74">
        <f>IF(AND(ISNUMBER('Emissions (start here)'!CP317),ISNUMBER(Dispersion!$AU$10)),'Emissions (start here)'!CP317*2000*453.59/8760/3600*Dispersion!$AU$10,0)</f>
        <v>0</v>
      </c>
      <c r="GD317" s="74">
        <f>IF(AND(ISNUMBER('Emissions (start here)'!CP317),ISNUMBER(Dispersion!$AU$11)),'Emissions (start here)'!CP317*2000*453.59/8760/3600*Dispersion!$AU$11,0)</f>
        <v>0</v>
      </c>
      <c r="GE317" s="74">
        <f>IF(AND(ISNUMBER('Emissions (start here)'!CQ317),ISNUMBER(Dispersion!$AV$8)),'Emissions (start here)'!CQ317*453.59/3600*Dispersion!$AV$8,0)</f>
        <v>0</v>
      </c>
      <c r="GF317" s="74">
        <f>IF(AND(ISNUMBER('Emissions (start here)'!CQ317),ISNUMBER(Dispersion!$AV$9)),'Emissions (start here)'!CQ317*453.59/3600*Dispersion!$AV$9,0)</f>
        <v>0</v>
      </c>
      <c r="GG317" s="74">
        <f>IF(AND(ISNUMBER('Emissions (start here)'!CR317),ISNUMBER(Dispersion!$AV$10)),'Emissions (start here)'!CR317*2000*453.59/8760/3600*Dispersion!$AV$10,0)</f>
        <v>0</v>
      </c>
      <c r="GH317" s="74">
        <f>IF(AND(ISNUMBER('Emissions (start here)'!CR317),ISNUMBER(Dispersion!$AV$11)),'Emissions (start here)'!CR317*2000*453.59/8760/3600*Dispersion!$AV$11,0)</f>
        <v>0</v>
      </c>
      <c r="GI317" s="74">
        <f>IF(AND(ISNUMBER('Emissions (start here)'!CS317),ISNUMBER(Dispersion!$AW$8)),'Emissions (start here)'!CS317*453.59/3600*Dispersion!$AW$8,0)</f>
        <v>0</v>
      </c>
      <c r="GJ317" s="74">
        <f>IF(AND(ISNUMBER('Emissions (start here)'!CS317),ISNUMBER(Dispersion!$AW$9)),'Emissions (start here)'!CS317*453.59/3600*Dispersion!$AW$9,0)</f>
        <v>0</v>
      </c>
      <c r="GK317" s="74">
        <f>IF(AND(ISNUMBER('Emissions (start here)'!CT317),ISNUMBER(Dispersion!$AW$10)),'Emissions (start here)'!CT317*2000*453.59/8760/3600*Dispersion!$AW$10,0)</f>
        <v>0</v>
      </c>
      <c r="GL317" s="74">
        <f>IF(AND(ISNUMBER('Emissions (start here)'!CT317),ISNUMBER(Dispersion!$AW$11)),'Emissions (start here)'!CT317*2000*453.59/8760/3600*Dispersion!$AW$11,0)</f>
        <v>0</v>
      </c>
      <c r="GM317" s="74">
        <f>IF(AND(ISNUMBER('Emissions (start here)'!CU317),ISNUMBER(Dispersion!$AX$8)),'Emissions (start here)'!CU317*453.59/3600*Dispersion!$AX$8,0)</f>
        <v>0</v>
      </c>
      <c r="GN317" s="74">
        <f>IF(AND(ISNUMBER('Emissions (start here)'!CU317),ISNUMBER(Dispersion!$AX$9)),'Emissions (start here)'!CU317*453.59/3600*Dispersion!$AX$9,0)</f>
        <v>0</v>
      </c>
      <c r="GO317" s="74">
        <f>IF(AND(ISNUMBER('Emissions (start here)'!CV317),ISNUMBER(Dispersion!$AX$10)),'Emissions (start here)'!CV317*2000*453.59/8760/3600*Dispersion!$AX$10,0)</f>
        <v>0</v>
      </c>
      <c r="GP317" s="74">
        <f>IF(AND(ISNUMBER('Emissions (start here)'!CV317),ISNUMBER(Dispersion!$AX$11)),'Emissions (start here)'!CV317*2000*453.59/8760/3600*Dispersion!$AX$11,0)</f>
        <v>0</v>
      </c>
      <c r="GQ317" s="74">
        <f>IF(AND(ISNUMBER('Emissions (start here)'!CW317),ISNUMBER(Dispersion!$AY$8)),'Emissions (start here)'!CW317*453.59/3600*Dispersion!$AY$8,0)</f>
        <v>0</v>
      </c>
      <c r="GR317" s="74">
        <f>IF(AND(ISNUMBER('Emissions (start here)'!CW317),ISNUMBER(Dispersion!$AY$9)),'Emissions (start here)'!CW317*453.59/3600*Dispersion!$AY$9,0)</f>
        <v>0</v>
      </c>
      <c r="GS317" s="74">
        <f>IF(AND(ISNUMBER('Emissions (start here)'!CX317),ISNUMBER(Dispersion!$AY$10)),'Emissions (start here)'!CX317*2000*453.59/8760/3600*Dispersion!$AY$10,0)</f>
        <v>0</v>
      </c>
      <c r="GT317" s="74">
        <f>IF(AND(ISNUMBER('Emissions (start here)'!CX317),ISNUMBER(Dispersion!$AY$11)),'Emissions (start here)'!CX317*2000*453.59/8760/3600*Dispersion!$AY$11,0)</f>
        <v>0</v>
      </c>
      <c r="GU317" s="74">
        <f>IF(AND(ISNUMBER('Emissions (start here)'!CY317),ISNUMBER(Dispersion!$AZ$8)),'Emissions (start here)'!CY317*453.59/3600*Dispersion!$AZ$8,0)</f>
        <v>0</v>
      </c>
      <c r="GV317" s="74">
        <f>IF(AND(ISNUMBER('Emissions (start here)'!CY317),ISNUMBER(Dispersion!$AZ$9)),'Emissions (start here)'!CY317*453.59/3600*Dispersion!$AZ$9,0)</f>
        <v>0</v>
      </c>
      <c r="GW317" s="74">
        <f>IF(AND(ISNUMBER('Emissions (start here)'!CZ317),ISNUMBER(Dispersion!$AZ$10)),'Emissions (start here)'!CZ317*2000*453.59/8760/3600*Dispersion!$AZ$10,0)</f>
        <v>0</v>
      </c>
      <c r="GX317" s="74">
        <f>IF(AND(ISNUMBER('Emissions (start here)'!CZ317),ISNUMBER(Dispersion!$AZ$11)),'Emissions (start here)'!CZ317*2000*453.59/8760/3600*Dispersion!$AZ$11,0)</f>
        <v>0</v>
      </c>
    </row>
    <row r="318" spans="1:206" x14ac:dyDescent="0.2">
      <c r="A318" s="51" t="str">
        <f>'Tox Values'!C318</f>
        <v>7697-37-2</v>
      </c>
      <c r="B318" s="94" t="str">
        <f>'Tox Values'!D318</f>
        <v>Nitric acid</v>
      </c>
      <c r="C318" s="96">
        <f t="shared" si="17"/>
        <v>0</v>
      </c>
      <c r="D318" s="74">
        <f t="shared" si="18"/>
        <v>0</v>
      </c>
      <c r="E318" s="74">
        <f t="shared" si="19"/>
        <v>0</v>
      </c>
      <c r="F318" s="99">
        <f t="shared" si="20"/>
        <v>0</v>
      </c>
      <c r="G318" s="97">
        <f>IF(AND(ISNUMBER('Emissions (start here)'!E318),ISNUMBER(Dispersion!$C$8)),'Emissions (start here)'!E318*453.59/3600*Dispersion!$C$8,0)</f>
        <v>0</v>
      </c>
      <c r="H318" s="74">
        <f>IF(AND(ISNUMBER('Emissions (start here)'!E318),ISNUMBER(Dispersion!$C$9)),'Emissions (start here)'!E318*453.59/3600*Dispersion!$C$9,0)</f>
        <v>0</v>
      </c>
      <c r="I318" s="74">
        <f>IF(AND(ISNUMBER('Emissions (start here)'!F318),ISNUMBER(Dispersion!$C$10)),'Emissions (start here)'!F318*2000*453.59/8760/3600*Dispersion!$C$10,0)</f>
        <v>0</v>
      </c>
      <c r="J318" s="74">
        <f>IF(AND(ISNUMBER('Emissions (start here)'!F318),ISNUMBER(Dispersion!$C$11)),'Emissions (start here)'!F318*2000*453.59/8760/3600*Dispersion!$C$11,0)</f>
        <v>0</v>
      </c>
      <c r="K318" s="74">
        <f>IF(AND(ISNUMBER('Emissions (start here)'!G318),ISNUMBER(Dispersion!$D$8)),'Emissions (start here)'!G318*453.59/3600*Dispersion!$D$8,0)</f>
        <v>0</v>
      </c>
      <c r="L318" s="74">
        <f>IF(AND(ISNUMBER('Emissions (start here)'!G318),ISNUMBER(Dispersion!$D$9)),'Emissions (start here)'!G318*453.59/3600*Dispersion!$D$9,0)</f>
        <v>0</v>
      </c>
      <c r="M318" s="74">
        <f>IF(AND(ISNUMBER('Emissions (start here)'!H318),ISNUMBER(Dispersion!$D$10)),'Emissions (start here)'!H318*2000*453.59/8760/3600*Dispersion!$D$10,0)</f>
        <v>0</v>
      </c>
      <c r="N318" s="74">
        <f>IF(AND(ISNUMBER('Emissions (start here)'!H318),ISNUMBER(Dispersion!$D$11)),'Emissions (start here)'!H318*2000*453.59/8760/3600*Dispersion!$D$11,0)</f>
        <v>0</v>
      </c>
      <c r="O318" s="74">
        <f>IF(AND(ISNUMBER('Emissions (start here)'!I318),ISNUMBER(Dispersion!$E$8)),'Emissions (start here)'!I318*453.59/3600*Dispersion!$E$8,0)</f>
        <v>0</v>
      </c>
      <c r="P318" s="74">
        <f>IF(AND(ISNUMBER('Emissions (start here)'!I318),ISNUMBER(Dispersion!$E$9)),'Emissions (start here)'!I318*453.59/3600*Dispersion!$E$9,0)</f>
        <v>0</v>
      </c>
      <c r="Q318" s="74">
        <f>IF(AND(ISNUMBER('Emissions (start here)'!J318),ISNUMBER(Dispersion!$E$10)),'Emissions (start here)'!J318*2000*453.59/8760/3600*Dispersion!$E$10,0)</f>
        <v>0</v>
      </c>
      <c r="R318" s="74">
        <f>IF(AND(ISNUMBER('Emissions (start here)'!J318),ISNUMBER(Dispersion!$E$11)),'Emissions (start here)'!J318*2000*453.59/8760/3600*Dispersion!$E$11,0)</f>
        <v>0</v>
      </c>
      <c r="S318" s="74">
        <f>IF(AND(ISNUMBER('Emissions (start here)'!K318),ISNUMBER(Dispersion!$F$8)),'Emissions (start here)'!K318*453.59/3600*Dispersion!$F$8,0)</f>
        <v>0</v>
      </c>
      <c r="T318" s="74">
        <f>IF(AND(ISNUMBER('Emissions (start here)'!K318),ISNUMBER(Dispersion!$F$9)),'Emissions (start here)'!K318*453.59/3600*Dispersion!$F$9,0)</f>
        <v>0</v>
      </c>
      <c r="U318" s="74">
        <f>IF(AND(ISNUMBER('Emissions (start here)'!L318),ISNUMBER(Dispersion!$F$10)),'Emissions (start here)'!L318*2000*453.59/8760/3600*Dispersion!$F$10,0)</f>
        <v>0</v>
      </c>
      <c r="V318" s="74">
        <f>IF(AND(ISNUMBER('Emissions (start here)'!L318),ISNUMBER(Dispersion!$F$11)),'Emissions (start here)'!L318*2000*453.59/8760/3600*Dispersion!$F$11,0)</f>
        <v>0</v>
      </c>
      <c r="W318" s="74">
        <f>IF(AND(ISNUMBER('Emissions (start here)'!M318),ISNUMBER(Dispersion!$G$8)),'Emissions (start here)'!M318*453.59/3600*Dispersion!$G$8,0)</f>
        <v>0</v>
      </c>
      <c r="X318" s="74">
        <f>IF(AND(ISNUMBER('Emissions (start here)'!M318),ISNUMBER(Dispersion!$G$9)),'Emissions (start here)'!M318*453.59/3600*Dispersion!$G$9,0)</f>
        <v>0</v>
      </c>
      <c r="Y318" s="74">
        <f>IF(AND(ISNUMBER('Emissions (start here)'!N318),ISNUMBER(Dispersion!$G$10)),'Emissions (start here)'!N318*2000*453.59/8760/3600*Dispersion!$G$10,0)</f>
        <v>0</v>
      </c>
      <c r="Z318" s="74">
        <f>IF(AND(ISNUMBER('Emissions (start here)'!N318),ISNUMBER(Dispersion!$G$11)),'Emissions (start here)'!N318*2000*453.59/8760/3600*Dispersion!$G$11,0)</f>
        <v>0</v>
      </c>
      <c r="AA318" s="74">
        <f>IF(AND(ISNUMBER('Emissions (start here)'!O318),ISNUMBER(Dispersion!$H$8)),'Emissions (start here)'!O318*453.59/3600*Dispersion!$H$8,0)</f>
        <v>0</v>
      </c>
      <c r="AB318" s="74">
        <f>IF(AND(ISNUMBER('Emissions (start here)'!O318),ISNUMBER(Dispersion!$H$9)),'Emissions (start here)'!O318*453.59/3600*Dispersion!$H$9,0)</f>
        <v>0</v>
      </c>
      <c r="AC318" s="74">
        <f>IF(AND(ISNUMBER('Emissions (start here)'!P318),ISNUMBER(Dispersion!$H$10)),'Emissions (start here)'!P318*2000*453.59/8760/3600*Dispersion!$H$10,0)</f>
        <v>0</v>
      </c>
      <c r="AD318" s="74">
        <f>IF(AND(ISNUMBER('Emissions (start here)'!P318),ISNUMBER(Dispersion!$H$11)),'Emissions (start here)'!P318*2000*453.59/8760/3600*Dispersion!$H$11,0)</f>
        <v>0</v>
      </c>
      <c r="AE318" s="74">
        <f>IF(AND(ISNUMBER('Emissions (start here)'!Q318),ISNUMBER(Dispersion!$I$8)),'Emissions (start here)'!Q318*453.59/3600*Dispersion!$I$8,0)</f>
        <v>0</v>
      </c>
      <c r="AF318" s="74">
        <f>IF(AND(ISNUMBER('Emissions (start here)'!Q318),ISNUMBER(Dispersion!$I$9)),'Emissions (start here)'!Q318*453.59/3600*Dispersion!$I$9,0)</f>
        <v>0</v>
      </c>
      <c r="AG318" s="74">
        <f>IF(AND(ISNUMBER('Emissions (start here)'!R318),ISNUMBER(Dispersion!$I$10)),'Emissions (start here)'!R318*2000*453.59/8760/3600*Dispersion!$I$10,0)</f>
        <v>0</v>
      </c>
      <c r="AH318" s="74">
        <f>IF(AND(ISNUMBER('Emissions (start here)'!R318),ISNUMBER(Dispersion!$I$11)),'Emissions (start here)'!R318*2000*453.59/8760/3600*Dispersion!$I$11,0)</f>
        <v>0</v>
      </c>
      <c r="AI318" s="74">
        <f>IF(AND(ISNUMBER('Emissions (start here)'!S318),ISNUMBER(Dispersion!$J$8)),'Emissions (start here)'!S318*453.59/3600*Dispersion!$J$8,0)</f>
        <v>0</v>
      </c>
      <c r="AJ318" s="74">
        <f>IF(AND(ISNUMBER('Emissions (start here)'!S318),ISNUMBER(Dispersion!$J$9)),'Emissions (start here)'!S318*453.59/3600*Dispersion!$J$9,0)</f>
        <v>0</v>
      </c>
      <c r="AK318" s="74">
        <f>IF(AND(ISNUMBER('Emissions (start here)'!T318),ISNUMBER(Dispersion!$J$10)),'Emissions (start here)'!T318*2000*453.59/8760/3600*Dispersion!$J$10,0)</f>
        <v>0</v>
      </c>
      <c r="AL318" s="74">
        <f>IF(AND(ISNUMBER('Emissions (start here)'!T318),ISNUMBER(Dispersion!$J$11)),'Emissions (start here)'!T318*2000*453.59/8760/3600*Dispersion!$J$11,0)</f>
        <v>0</v>
      </c>
      <c r="AM318" s="74">
        <f>IF(AND(ISNUMBER('Emissions (start here)'!U318),ISNUMBER(Dispersion!$K$8)),'Emissions (start here)'!U318*453.59/3600*Dispersion!$K$8,0)</f>
        <v>0</v>
      </c>
      <c r="AN318" s="74">
        <f>IF(AND(ISNUMBER('Emissions (start here)'!U318),ISNUMBER(Dispersion!$K$9)),'Emissions (start here)'!U318*453.59/3600*Dispersion!$K$9,0)</f>
        <v>0</v>
      </c>
      <c r="AO318" s="74">
        <f>IF(AND(ISNUMBER('Emissions (start here)'!V318),ISNUMBER(Dispersion!$K$10)),'Emissions (start here)'!V318*2000*453.59/8760/3600*Dispersion!$K$10,0)</f>
        <v>0</v>
      </c>
      <c r="AP318" s="74">
        <f>IF(AND(ISNUMBER('Emissions (start here)'!V318),ISNUMBER(Dispersion!$K$11)),'Emissions (start here)'!V318*2000*453.59/8760/3600*Dispersion!$K$11,0)</f>
        <v>0</v>
      </c>
      <c r="AQ318" s="74">
        <f>IF(AND(ISNUMBER('Emissions (start here)'!W318),ISNUMBER(Dispersion!$L$8)),'Emissions (start here)'!W318*453.59/3600*Dispersion!$L$8,0)</f>
        <v>0</v>
      </c>
      <c r="AR318" s="74">
        <f>IF(AND(ISNUMBER('Emissions (start here)'!W318),ISNUMBER(Dispersion!$L$9)),'Emissions (start here)'!W318*453.59/3600*Dispersion!$L$9,0)</f>
        <v>0</v>
      </c>
      <c r="AS318" s="74">
        <f>IF(AND(ISNUMBER('Emissions (start here)'!X318),ISNUMBER(Dispersion!$L$10)),'Emissions (start here)'!X318*2000*453.59/8760/3600*Dispersion!$L$10,0)</f>
        <v>0</v>
      </c>
      <c r="AT318" s="74">
        <f>IF(AND(ISNUMBER('Emissions (start here)'!X318),ISNUMBER(Dispersion!$L$11)),'Emissions (start here)'!X318*2000*453.59/8760/3600*Dispersion!$L$11,0)</f>
        <v>0</v>
      </c>
      <c r="AU318" s="74">
        <f>IF(AND(ISNUMBER('Emissions (start here)'!Y318),ISNUMBER(Dispersion!$M$8)),'Emissions (start here)'!Y318*453.59/3600*Dispersion!$M$8,0)</f>
        <v>0</v>
      </c>
      <c r="AV318" s="74">
        <f>IF(AND(ISNUMBER('Emissions (start here)'!Y318),ISNUMBER(Dispersion!$M$9)),'Emissions (start here)'!Y318*453.59/3600*Dispersion!$M$9,0)</f>
        <v>0</v>
      </c>
      <c r="AW318" s="74">
        <f>IF(AND(ISNUMBER('Emissions (start here)'!Z318),ISNUMBER(Dispersion!$M$10)),'Emissions (start here)'!Z318*2000*453.59/8760/3600*Dispersion!$M$10,0)</f>
        <v>0</v>
      </c>
      <c r="AX318" s="74">
        <f>IF(AND(ISNUMBER('Emissions (start here)'!Z318),ISNUMBER(Dispersion!$M$11)),'Emissions (start here)'!Z318*2000*453.59/8760/3600*Dispersion!$M$11,0)</f>
        <v>0</v>
      </c>
      <c r="AY318" s="74">
        <f>IF(AND(ISNUMBER('Emissions (start here)'!AA318),ISNUMBER(Dispersion!$N$8)),'Emissions (start here)'!AA318*453.59/3600*Dispersion!$N$8,0)</f>
        <v>0</v>
      </c>
      <c r="AZ318" s="74">
        <f>IF(AND(ISNUMBER('Emissions (start here)'!AA318),ISNUMBER(Dispersion!$N$9)),'Emissions (start here)'!AA318*453.59/3600*Dispersion!$N$9,0)</f>
        <v>0</v>
      </c>
      <c r="BA318" s="74">
        <f>IF(AND(ISNUMBER('Emissions (start here)'!AB318),ISNUMBER(Dispersion!$N$10)),'Emissions (start here)'!AB318*2000*453.59/8760/3600*Dispersion!$N$10,0)</f>
        <v>0</v>
      </c>
      <c r="BB318" s="74">
        <f>IF(AND(ISNUMBER('Emissions (start here)'!AB318),ISNUMBER(Dispersion!$N$11)),'Emissions (start here)'!AB318*2000*453.59/8760/3600*Dispersion!$N$11,0)</f>
        <v>0</v>
      </c>
      <c r="BC318" s="74">
        <f>IF(AND(ISNUMBER('Emissions (start here)'!AC318),ISNUMBER(Dispersion!$O$8)),'Emissions (start here)'!AC318*453.59/3600*Dispersion!$O$8,0)</f>
        <v>0</v>
      </c>
      <c r="BD318" s="74">
        <f>IF(AND(ISNUMBER('Emissions (start here)'!AC318),ISNUMBER(Dispersion!$O$9)),'Emissions (start here)'!AC318*453.59/3600*Dispersion!$O$9,0)</f>
        <v>0</v>
      </c>
      <c r="BE318" s="74">
        <f>IF(AND(ISNUMBER('Emissions (start here)'!AD318),ISNUMBER(Dispersion!$O$10)),'Emissions (start here)'!AD318*2000*453.59/8760/3600*Dispersion!$O$10,0)</f>
        <v>0</v>
      </c>
      <c r="BF318" s="74">
        <f>IF(AND(ISNUMBER('Emissions (start here)'!AD318),ISNUMBER(Dispersion!$O$11)),'Emissions (start here)'!AD318*2000*453.59/8760/3600*Dispersion!$O$11,0)</f>
        <v>0</v>
      </c>
      <c r="BG318" s="74">
        <f>IF(AND(ISNUMBER('Emissions (start here)'!AE318),ISNUMBER(Dispersion!$P$8)),'Emissions (start here)'!AE318*453.59/3600*Dispersion!$P$8,0)</f>
        <v>0</v>
      </c>
      <c r="BH318" s="74">
        <f>IF(AND(ISNUMBER('Emissions (start here)'!AE318),ISNUMBER(Dispersion!$P$9)),'Emissions (start here)'!AE318*453.59/3600*Dispersion!$P$9,0)</f>
        <v>0</v>
      </c>
      <c r="BI318" s="74">
        <f>IF(AND(ISNUMBER('Emissions (start here)'!AF318),ISNUMBER(Dispersion!$P$10)),'Emissions (start here)'!AF318*2000*453.59/8760/3600*Dispersion!$P$10,0)</f>
        <v>0</v>
      </c>
      <c r="BJ318" s="74">
        <f>IF(AND(ISNUMBER('Emissions (start here)'!AF318),ISNUMBER(Dispersion!$P$11)),'Emissions (start here)'!AF318*2000*453.59/8760/3600*Dispersion!$P$11,0)</f>
        <v>0</v>
      </c>
      <c r="BK318" s="74">
        <f>IF(AND(ISNUMBER('Emissions (start here)'!AG318),ISNUMBER(Dispersion!$Q$8)),'Emissions (start here)'!AG318*453.59/3600*Dispersion!$Q$8,0)</f>
        <v>0</v>
      </c>
      <c r="BL318" s="74">
        <f>IF(AND(ISNUMBER('Emissions (start here)'!AG318),ISNUMBER(Dispersion!$Q$9)),'Emissions (start here)'!AG318*453.59/3600*Dispersion!$Q$9,0)</f>
        <v>0</v>
      </c>
      <c r="BM318" s="74">
        <f>IF(AND(ISNUMBER('Emissions (start here)'!AH318),ISNUMBER(Dispersion!$Q$10)),'Emissions (start here)'!AH318*2000*453.59/8760/3600*Dispersion!$Q$10,0)</f>
        <v>0</v>
      </c>
      <c r="BN318" s="74">
        <f>IF(AND(ISNUMBER('Emissions (start here)'!AH318),ISNUMBER(Dispersion!$Q$11)),'Emissions (start here)'!AH318*2000*453.59/8760/3600*Dispersion!$Q$11,0)</f>
        <v>0</v>
      </c>
      <c r="BO318" s="74">
        <f>IF(AND(ISNUMBER('Emissions (start here)'!AI318),ISNUMBER(Dispersion!$R$8)),'Emissions (start here)'!AI318*453.59/3600*Dispersion!$R$8,0)</f>
        <v>0</v>
      </c>
      <c r="BP318" s="74">
        <f>IF(AND(ISNUMBER('Emissions (start here)'!AI318),ISNUMBER(Dispersion!$R$9)),'Emissions (start here)'!AI318*453.59/3600*Dispersion!$R$9,0)</f>
        <v>0</v>
      </c>
      <c r="BQ318" s="74">
        <f>IF(AND(ISNUMBER('Emissions (start here)'!AJ318),ISNUMBER(Dispersion!$R$10)),'Emissions (start here)'!AJ318*2000*453.59/8760/3600*Dispersion!$R$10,0)</f>
        <v>0</v>
      </c>
      <c r="BR318" s="74">
        <f>IF(AND(ISNUMBER('Emissions (start here)'!AJ318),ISNUMBER(Dispersion!$R$11)),'Emissions (start here)'!AJ318*2000*453.59/8760/3600*Dispersion!$R$11,0)</f>
        <v>0</v>
      </c>
      <c r="BS318" s="74">
        <f>IF(AND(ISNUMBER('Emissions (start here)'!AK318),ISNUMBER(Dispersion!$S$8)),'Emissions (start here)'!AK318*453.59/3600*Dispersion!$S$8,0)</f>
        <v>0</v>
      </c>
      <c r="BT318" s="74">
        <f>IF(AND(ISNUMBER('Emissions (start here)'!AK318),ISNUMBER(Dispersion!$S$9)),'Emissions (start here)'!AK318*453.59/3600*Dispersion!$S$9,0)</f>
        <v>0</v>
      </c>
      <c r="BU318" s="74">
        <f>IF(AND(ISNUMBER('Emissions (start here)'!AL318),ISNUMBER(Dispersion!$S$10)),'Emissions (start here)'!AL318*2000*453.59/8760/3600*Dispersion!$S$10,0)</f>
        <v>0</v>
      </c>
      <c r="BV318" s="74">
        <f>IF(AND(ISNUMBER('Emissions (start here)'!AL318),ISNUMBER(Dispersion!$S$11)),'Emissions (start here)'!AL318*2000*453.59/8760/3600*Dispersion!$S$11,0)</f>
        <v>0</v>
      </c>
      <c r="BW318" s="74">
        <f>IF(AND(ISNUMBER('Emissions (start here)'!AM318),ISNUMBER(Dispersion!$T$8)),'Emissions (start here)'!AM318*453.59/3600*Dispersion!$T$8,0)</f>
        <v>0</v>
      </c>
      <c r="BX318" s="74">
        <f>IF(AND(ISNUMBER('Emissions (start here)'!AM318),ISNUMBER(Dispersion!$T$9)),'Emissions (start here)'!AM318*453.59/3600*Dispersion!$T$9,0)</f>
        <v>0</v>
      </c>
      <c r="BY318" s="74">
        <f>IF(AND(ISNUMBER('Emissions (start here)'!AN318),ISNUMBER(Dispersion!$T$10)),'Emissions (start here)'!AN318*2000*453.59/8760/3600*Dispersion!$T$10,0)</f>
        <v>0</v>
      </c>
      <c r="BZ318" s="74">
        <f>IF(AND(ISNUMBER('Emissions (start here)'!AN318),ISNUMBER(Dispersion!$T$11)),'Emissions (start here)'!AN318*2000*453.59/8760/3600*Dispersion!$T$11,0)</f>
        <v>0</v>
      </c>
      <c r="CA318" s="74">
        <f>IF(AND(ISNUMBER('Emissions (start here)'!AO318),ISNUMBER(Dispersion!$U$8)),'Emissions (start here)'!AO318*453.59/3600*Dispersion!$U$8,0)</f>
        <v>0</v>
      </c>
      <c r="CB318" s="74">
        <f>IF(AND(ISNUMBER('Emissions (start here)'!AO318),ISNUMBER(Dispersion!$U$9)),'Emissions (start here)'!AO318*453.59/3600*Dispersion!$U$9,0)</f>
        <v>0</v>
      </c>
      <c r="CC318" s="74">
        <f>IF(AND(ISNUMBER('Emissions (start here)'!AP318),ISNUMBER(Dispersion!$U$10)),'Emissions (start here)'!AP318*2000*453.59/8760/3600*Dispersion!$U$10,0)</f>
        <v>0</v>
      </c>
      <c r="CD318" s="74">
        <f>IF(AND(ISNUMBER('Emissions (start here)'!AP318),ISNUMBER(Dispersion!$U$11)),'Emissions (start here)'!AP318*2000*453.59/8760/3600*Dispersion!$U$11,0)</f>
        <v>0</v>
      </c>
      <c r="CE318" s="74">
        <f>IF(AND(ISNUMBER('Emissions (start here)'!AQ318),ISNUMBER(Dispersion!$V$8)),'Emissions (start here)'!AQ318*453.59/3600*Dispersion!$V$8,0)</f>
        <v>0</v>
      </c>
      <c r="CF318" s="74">
        <f>IF(AND(ISNUMBER('Emissions (start here)'!AQ318),ISNUMBER(Dispersion!$V$9)),'Emissions (start here)'!AQ318*453.59/3600*Dispersion!$V$9,0)</f>
        <v>0</v>
      </c>
      <c r="CG318" s="74">
        <f>IF(AND(ISNUMBER('Emissions (start here)'!AR318),ISNUMBER(Dispersion!$V$10)),'Emissions (start here)'!AR318*2000*453.59/8760/3600*Dispersion!$V$10,0)</f>
        <v>0</v>
      </c>
      <c r="CH318" s="74">
        <f>IF(AND(ISNUMBER('Emissions (start here)'!AR318),ISNUMBER(Dispersion!$V$11)),'Emissions (start here)'!AR318*2000*453.59/8760/3600*Dispersion!$V$11,0)</f>
        <v>0</v>
      </c>
      <c r="CI318" s="74">
        <f>IF(AND(ISNUMBER('Emissions (start here)'!AS318),ISNUMBER(Dispersion!$W$8)),'Emissions (start here)'!AS318*453.59/3600*Dispersion!$W$8,0)</f>
        <v>0</v>
      </c>
      <c r="CJ318" s="74">
        <f>IF(AND(ISNUMBER('Emissions (start here)'!AS318),ISNUMBER(Dispersion!$W$9)),'Emissions (start here)'!AS318*453.59/3600*Dispersion!$W$9,0)</f>
        <v>0</v>
      </c>
      <c r="CK318" s="74">
        <f>IF(AND(ISNUMBER('Emissions (start here)'!AT318),ISNUMBER(Dispersion!$W$10)),'Emissions (start here)'!AT318*2000*453.59/8760/3600*Dispersion!$W$10,0)</f>
        <v>0</v>
      </c>
      <c r="CL318" s="74">
        <f>IF(AND(ISNUMBER('Emissions (start here)'!AT318),ISNUMBER(Dispersion!$W$11)),'Emissions (start here)'!AT318*2000*453.59/8760/3600*Dispersion!$W$11,0)</f>
        <v>0</v>
      </c>
      <c r="CM318" s="74">
        <f>IF(AND(ISNUMBER('Emissions (start here)'!AU318),ISNUMBER(Dispersion!$X$8)),'Emissions (start here)'!AU318*453.59/3600*Dispersion!$X$8,0)</f>
        <v>0</v>
      </c>
      <c r="CN318" s="74">
        <f>IF(AND(ISNUMBER('Emissions (start here)'!AU318),ISNUMBER(Dispersion!$X$9)),'Emissions (start here)'!AU318*453.59/3600*Dispersion!$X$9,0)</f>
        <v>0</v>
      </c>
      <c r="CO318" s="74">
        <f>IF(AND(ISNUMBER('Emissions (start here)'!AV318),ISNUMBER(Dispersion!$X$10)),'Emissions (start here)'!AV318*2000*453.59/8760/3600*Dispersion!$X$10,0)</f>
        <v>0</v>
      </c>
      <c r="CP318" s="74">
        <f>IF(AND(ISNUMBER('Emissions (start here)'!AV318),ISNUMBER(Dispersion!$X$11)),'Emissions (start here)'!AV318*2000*453.59/8760/3600*Dispersion!$X$11,0)</f>
        <v>0</v>
      </c>
      <c r="CQ318" s="74">
        <f>IF(AND(ISNUMBER('Emissions (start here)'!AW318),ISNUMBER(Dispersion!$Y$8)),'Emissions (start here)'!AW318*453.59/3600*Dispersion!$Y$8,0)</f>
        <v>0</v>
      </c>
      <c r="CR318" s="74">
        <f>IF(AND(ISNUMBER('Emissions (start here)'!AW318),ISNUMBER(Dispersion!$Y$9)),'Emissions (start here)'!AW318*453.59/3600*Dispersion!$Y$9,0)</f>
        <v>0</v>
      </c>
      <c r="CS318" s="74">
        <f>IF(AND(ISNUMBER('Emissions (start here)'!AX318),ISNUMBER(Dispersion!$Y$10)),'Emissions (start here)'!AX318*2000*453.59/8760/3600*Dispersion!$Y$10,0)</f>
        <v>0</v>
      </c>
      <c r="CT318" s="74">
        <f>IF(AND(ISNUMBER('Emissions (start here)'!AX318),ISNUMBER(Dispersion!$Y$11)),'Emissions (start here)'!AX318*2000*453.59/8760/3600*Dispersion!$Y$11,0)</f>
        <v>0</v>
      </c>
      <c r="CU318" s="74">
        <f>IF(AND(ISNUMBER('Emissions (start here)'!AY318),ISNUMBER(Dispersion!$Z$8)),'Emissions (start here)'!AY318*453.59/3600*Dispersion!$Z$8,0)</f>
        <v>0</v>
      </c>
      <c r="CV318" s="74">
        <f>IF(AND(ISNUMBER('Emissions (start here)'!AY318),ISNUMBER(Dispersion!$Z$9)),'Emissions (start here)'!AY318*453.59/3600*Dispersion!$Z$9,0)</f>
        <v>0</v>
      </c>
      <c r="CW318" s="74">
        <f>IF(AND(ISNUMBER('Emissions (start here)'!AZ318),ISNUMBER(Dispersion!$Z$10)),'Emissions (start here)'!AZ318*2000*453.59/8760/3600*Dispersion!$Z$10,0)</f>
        <v>0</v>
      </c>
      <c r="CX318" s="74">
        <f>IF(AND(ISNUMBER('Emissions (start here)'!AZ318),ISNUMBER(Dispersion!$Z$11)),'Emissions (start here)'!AZ318*2000*453.59/8760/3600*Dispersion!$Z$11,0)</f>
        <v>0</v>
      </c>
      <c r="CY318" s="74">
        <f>IF(AND(ISNUMBER('Emissions (start here)'!BA318),ISNUMBER(Dispersion!$AA$8)),'Emissions (start here)'!BA318*453.59/3600*Dispersion!$AA$8,0)</f>
        <v>0</v>
      </c>
      <c r="CZ318" s="74">
        <f>IF(AND(ISNUMBER('Emissions (start here)'!BA318),ISNUMBER(Dispersion!$AA$9)),'Emissions (start here)'!BA318*453.59/3600*Dispersion!$AA$9,0)</f>
        <v>0</v>
      </c>
      <c r="DA318" s="74">
        <f>IF(AND(ISNUMBER('Emissions (start here)'!BB318),ISNUMBER(Dispersion!$AA$10)),'Emissions (start here)'!BB318*2000*453.59/8760/3600*Dispersion!$AA$10,0)</f>
        <v>0</v>
      </c>
      <c r="DB318" s="74">
        <f>IF(AND(ISNUMBER('Emissions (start here)'!BB318),ISNUMBER(Dispersion!$AA$11)),'Emissions (start here)'!BB318*2000*453.59/8760/3600*Dispersion!$AA$11,0)</f>
        <v>0</v>
      </c>
      <c r="DC318" s="74">
        <f>IF(AND(ISNUMBER('Emissions (start here)'!BC318),ISNUMBER(Dispersion!$AB$8)),'Emissions (start here)'!BC318*453.59/3600*Dispersion!$AB$8,0)</f>
        <v>0</v>
      </c>
      <c r="DD318" s="74">
        <f>IF(AND(ISNUMBER('Emissions (start here)'!BC318),ISNUMBER(Dispersion!$AB$9)),'Emissions (start here)'!BC318*453.59/3600*Dispersion!$AB$9,0)</f>
        <v>0</v>
      </c>
      <c r="DE318" s="74">
        <f>IF(AND(ISNUMBER('Emissions (start here)'!BD318),ISNUMBER(Dispersion!$AB$10)),'Emissions (start here)'!BD318*2000*453.59/8760/3600*Dispersion!$AB$10,0)</f>
        <v>0</v>
      </c>
      <c r="DF318" s="74">
        <f>IF(AND(ISNUMBER('Emissions (start here)'!BD318),ISNUMBER(Dispersion!$AB$11)),'Emissions (start here)'!BD318*2000*453.59/8760/3600*Dispersion!$AB$11,0)</f>
        <v>0</v>
      </c>
      <c r="DG318" s="74">
        <f>IF(AND(ISNUMBER('Emissions (start here)'!BE318),ISNUMBER(Dispersion!$AC$8)),'Emissions (start here)'!BE318*453.59/3600*Dispersion!$AC$8,0)</f>
        <v>0</v>
      </c>
      <c r="DH318" s="74">
        <f>IF(AND(ISNUMBER('Emissions (start here)'!BE318),ISNUMBER(Dispersion!$AC$9)),'Emissions (start here)'!BE318*453.59/3600*Dispersion!$AC$9,0)</f>
        <v>0</v>
      </c>
      <c r="DI318" s="74">
        <f>IF(AND(ISNUMBER('Emissions (start here)'!BF318),ISNUMBER(Dispersion!$AC$10)),'Emissions (start here)'!BF318*2000*453.59/8760/3600*Dispersion!$AC$10,0)</f>
        <v>0</v>
      </c>
      <c r="DJ318" s="74">
        <f>IF(AND(ISNUMBER('Emissions (start here)'!BF318),ISNUMBER(Dispersion!$AC$11)),'Emissions (start here)'!BF318*2000*453.59/8760/3600*Dispersion!$AC$11,0)</f>
        <v>0</v>
      </c>
      <c r="DK318" s="74">
        <f>IF(AND(ISNUMBER('Emissions (start here)'!BG318),ISNUMBER(Dispersion!$AD$8)),'Emissions (start here)'!BG318*453.59/3600*Dispersion!$AD$8,0)</f>
        <v>0</v>
      </c>
      <c r="DL318" s="74">
        <f>IF(AND(ISNUMBER('Emissions (start here)'!BG318),ISNUMBER(Dispersion!$AD$9)),'Emissions (start here)'!BG318*453.59/3600*Dispersion!$AD$9,0)</f>
        <v>0</v>
      </c>
      <c r="DM318" s="74">
        <f>IF(AND(ISNUMBER('Emissions (start here)'!BH318),ISNUMBER(Dispersion!$AD$10)),'Emissions (start here)'!BH318*2000*453.59/8760/3600*Dispersion!$AD$10,0)</f>
        <v>0</v>
      </c>
      <c r="DN318" s="74">
        <f>IF(AND(ISNUMBER('Emissions (start here)'!BH318),ISNUMBER(Dispersion!$AD$11)),'Emissions (start here)'!BH318*2000*453.59/8760/3600*Dispersion!$AD$11,0)</f>
        <v>0</v>
      </c>
      <c r="DO318" s="74">
        <f>IF(AND(ISNUMBER('Emissions (start here)'!BI318),ISNUMBER(Dispersion!$AE$8)),'Emissions (start here)'!BI318*453.59/3600*Dispersion!$AE$8,0)</f>
        <v>0</v>
      </c>
      <c r="DP318" s="74">
        <f>IF(AND(ISNUMBER('Emissions (start here)'!BI318),ISNUMBER(Dispersion!$AE$9)),'Emissions (start here)'!BI318*453.59/3600*Dispersion!$AE$9,0)</f>
        <v>0</v>
      </c>
      <c r="DQ318" s="74">
        <f>IF(AND(ISNUMBER('Emissions (start here)'!BJ318),ISNUMBER(Dispersion!$AE$10)),'Emissions (start here)'!BJ318*2000*453.59/8760/3600*Dispersion!$AE$10,0)</f>
        <v>0</v>
      </c>
      <c r="DR318" s="74">
        <f>IF(AND(ISNUMBER('Emissions (start here)'!BJ318),ISNUMBER(Dispersion!$AE$11)),'Emissions (start here)'!BJ318*2000*453.59/8760/3600*Dispersion!$AE$11,0)</f>
        <v>0</v>
      </c>
      <c r="DS318" s="74">
        <f>IF(AND(ISNUMBER('Emissions (start here)'!BK318),ISNUMBER(Dispersion!$AF$8)),'Emissions (start here)'!BK318*453.59/3600*Dispersion!$AF$8,0)</f>
        <v>0</v>
      </c>
      <c r="DT318" s="74">
        <f>IF(AND(ISNUMBER('Emissions (start here)'!BK318),ISNUMBER(Dispersion!$AF$9)),'Emissions (start here)'!BK318*453.59/3600*Dispersion!$AF$9,0)</f>
        <v>0</v>
      </c>
      <c r="DU318" s="74">
        <f>IF(AND(ISNUMBER('Emissions (start here)'!BL318),ISNUMBER(Dispersion!$AF$10)),'Emissions (start here)'!BL318*2000*453.59/8760/3600*Dispersion!$AF$10,0)</f>
        <v>0</v>
      </c>
      <c r="DV318" s="74">
        <f>IF(AND(ISNUMBER('Emissions (start here)'!BL318),ISNUMBER(Dispersion!$AF$11)),'Emissions (start here)'!BL318*2000*453.59/8760/3600*Dispersion!$AF$11,0)</f>
        <v>0</v>
      </c>
      <c r="DW318" s="74">
        <f>IF(AND(ISNUMBER('Emissions (start here)'!BM318),ISNUMBER(Dispersion!$AG$8)),'Emissions (start here)'!BM318*453.59/3600*Dispersion!$AG$8,0)</f>
        <v>0</v>
      </c>
      <c r="DX318" s="74">
        <f>IF(AND(ISNUMBER('Emissions (start here)'!BM318),ISNUMBER(Dispersion!$AG$9)),'Emissions (start here)'!BM318*453.59/3600*Dispersion!$AG$9,0)</f>
        <v>0</v>
      </c>
      <c r="DY318" s="74">
        <f>IF(AND(ISNUMBER('Emissions (start here)'!BN318),ISNUMBER(Dispersion!$AG$10)),'Emissions (start here)'!BN318*2000*453.59/8760/3600*Dispersion!$AG$10,0)</f>
        <v>0</v>
      </c>
      <c r="DZ318" s="74">
        <f>IF(AND(ISNUMBER('Emissions (start here)'!BN318),ISNUMBER(Dispersion!$AG$11)),'Emissions (start here)'!BN318*2000*453.59/8760/3600*Dispersion!$AG$11,0)</f>
        <v>0</v>
      </c>
      <c r="EA318" s="74">
        <f>IF(AND(ISNUMBER('Emissions (start here)'!BO318),ISNUMBER(Dispersion!$AH$8)),'Emissions (start here)'!BO318*453.59/3600*Dispersion!$AH$8,0)</f>
        <v>0</v>
      </c>
      <c r="EB318" s="74">
        <f>IF(AND(ISNUMBER('Emissions (start here)'!BO318),ISNUMBER(Dispersion!$AH$9)),'Emissions (start here)'!BO318*453.59/3600*Dispersion!$AH$9,0)</f>
        <v>0</v>
      </c>
      <c r="EC318" s="74">
        <f>IF(AND(ISNUMBER('Emissions (start here)'!BP318),ISNUMBER(Dispersion!$AH$10)),'Emissions (start here)'!BP318*2000*453.59/8760/3600*Dispersion!$AH$10,0)</f>
        <v>0</v>
      </c>
      <c r="ED318" s="74">
        <f>IF(AND(ISNUMBER('Emissions (start here)'!BP318),ISNUMBER(Dispersion!$AH$11)),'Emissions (start here)'!BP318*2000*453.59/8760/3600*Dispersion!$AH$11,0)</f>
        <v>0</v>
      </c>
      <c r="EE318" s="74">
        <f>IF(AND(ISNUMBER('Emissions (start here)'!BQ318),ISNUMBER(Dispersion!$AI$8)),'Emissions (start here)'!BQ318*453.59/3600*Dispersion!$AI$8,0)</f>
        <v>0</v>
      </c>
      <c r="EF318" s="74">
        <f>IF(AND(ISNUMBER('Emissions (start here)'!BQ318),ISNUMBER(Dispersion!$AI$9)),'Emissions (start here)'!BQ318*453.59/3600*Dispersion!$AI$9,0)</f>
        <v>0</v>
      </c>
      <c r="EG318" s="74">
        <f>IF(AND(ISNUMBER('Emissions (start here)'!BR318),ISNUMBER(Dispersion!$AI$10)),'Emissions (start here)'!BR318*2000*453.59/8760/3600*Dispersion!$AI$10,0)</f>
        <v>0</v>
      </c>
      <c r="EH318" s="74">
        <f>IF(AND(ISNUMBER('Emissions (start here)'!BR318),ISNUMBER(Dispersion!$AI$11)),'Emissions (start here)'!BR318*2000*453.59/8760/3600*Dispersion!$AI$11,0)</f>
        <v>0</v>
      </c>
      <c r="EI318" s="74">
        <f>IF(AND(ISNUMBER('Emissions (start here)'!BS318),ISNUMBER(Dispersion!$AJ$8)),'Emissions (start here)'!BS318*453.59/3600*Dispersion!$AJ$8,0)</f>
        <v>0</v>
      </c>
      <c r="EJ318" s="74">
        <f>IF(AND(ISNUMBER('Emissions (start here)'!BS318),ISNUMBER(Dispersion!$AJ$9)),'Emissions (start here)'!BS318*453.59/3600*Dispersion!$AJ$9,0)</f>
        <v>0</v>
      </c>
      <c r="EK318" s="74">
        <f>IF(AND(ISNUMBER('Emissions (start here)'!BT318),ISNUMBER(Dispersion!$AJ$10)),'Emissions (start here)'!BT318*2000*453.59/8760/3600*Dispersion!$AJ$10,0)</f>
        <v>0</v>
      </c>
      <c r="EL318" s="74">
        <f>IF(AND(ISNUMBER('Emissions (start here)'!BT318),ISNUMBER(Dispersion!$AJ$11)),'Emissions (start here)'!BT318*2000*453.59/8760/3600*Dispersion!$AJ$11,0)</f>
        <v>0</v>
      </c>
      <c r="EM318" s="74">
        <f>IF(AND(ISNUMBER('Emissions (start here)'!BU318),ISNUMBER(Dispersion!$AK$8)),'Emissions (start here)'!BU318*453.59/3600*Dispersion!$AK$8,0)</f>
        <v>0</v>
      </c>
      <c r="EN318" s="74">
        <f>IF(AND(ISNUMBER('Emissions (start here)'!BU318),ISNUMBER(Dispersion!$AK$9)),'Emissions (start here)'!BU318*453.59/3600*Dispersion!$AK$9,0)</f>
        <v>0</v>
      </c>
      <c r="EO318" s="74">
        <f>IF(AND(ISNUMBER('Emissions (start here)'!BV318),ISNUMBER(Dispersion!$AK$10)),'Emissions (start here)'!BV318*2000*453.59/8760/3600*Dispersion!$AK$10,0)</f>
        <v>0</v>
      </c>
      <c r="EP318" s="74">
        <f>IF(AND(ISNUMBER('Emissions (start here)'!BV318),ISNUMBER(Dispersion!$AK$11)),'Emissions (start here)'!BV318*2000*453.59/8760/3600*Dispersion!$AK$11,0)</f>
        <v>0</v>
      </c>
      <c r="EQ318" s="74">
        <f>IF(AND(ISNUMBER('Emissions (start here)'!BW318),ISNUMBER(Dispersion!$AL$8)),'Emissions (start here)'!BW318*453.59/3600*Dispersion!$AL$8,0)</f>
        <v>0</v>
      </c>
      <c r="ER318" s="74">
        <f>IF(AND(ISNUMBER('Emissions (start here)'!BW318),ISNUMBER(Dispersion!$AL$9)),'Emissions (start here)'!BW318*453.59/3600*Dispersion!$AL$9,0)</f>
        <v>0</v>
      </c>
      <c r="ES318" s="74">
        <f>IF(AND(ISNUMBER('Emissions (start here)'!BX318),ISNUMBER(Dispersion!$AL$10)),'Emissions (start here)'!BX318*2000*453.59/8760/3600*Dispersion!$AL$10,0)</f>
        <v>0</v>
      </c>
      <c r="ET318" s="74">
        <f>IF(AND(ISNUMBER('Emissions (start here)'!BX318),ISNUMBER(Dispersion!$AL$11)),'Emissions (start here)'!BX318*2000*453.59/8760/3600*Dispersion!$AL$11,0)</f>
        <v>0</v>
      </c>
      <c r="EU318" s="74">
        <f>IF(AND(ISNUMBER('Emissions (start here)'!BY318),ISNUMBER(Dispersion!$AM$8)),'Emissions (start here)'!BY318*453.59/3600*Dispersion!$AM$8,0)</f>
        <v>0</v>
      </c>
      <c r="EV318" s="74">
        <f>IF(AND(ISNUMBER('Emissions (start here)'!BY318),ISNUMBER(Dispersion!$AM$9)),'Emissions (start here)'!BY318*453.59/3600*Dispersion!$AM$9,0)</f>
        <v>0</v>
      </c>
      <c r="EW318" s="74">
        <f>IF(AND(ISNUMBER('Emissions (start here)'!BZ318),ISNUMBER(Dispersion!$AM$10)),'Emissions (start here)'!BZ318*2000*453.59/8760/3600*Dispersion!$AM$10,0)</f>
        <v>0</v>
      </c>
      <c r="EX318" s="74">
        <f>IF(AND(ISNUMBER('Emissions (start here)'!BZ318),ISNUMBER(Dispersion!$AM$11)),'Emissions (start here)'!BZ318*2000*453.59/8760/3600*Dispersion!$AM$11,0)</f>
        <v>0</v>
      </c>
      <c r="EY318" s="74">
        <f>IF(AND(ISNUMBER('Emissions (start here)'!CA318),ISNUMBER(Dispersion!$AN$8)),'Emissions (start here)'!CA318*453.59/3600*Dispersion!$AN$8,0)</f>
        <v>0</v>
      </c>
      <c r="EZ318" s="74">
        <f>IF(AND(ISNUMBER('Emissions (start here)'!CA318),ISNUMBER(Dispersion!$AN$9)),'Emissions (start here)'!CA318*453.59/3600*Dispersion!$AN$9,0)</f>
        <v>0</v>
      </c>
      <c r="FA318" s="74">
        <f>IF(AND(ISNUMBER('Emissions (start here)'!CB318),ISNUMBER(Dispersion!$AN$10)),'Emissions (start here)'!CB318*2000*453.59/8760/3600*Dispersion!$AN$10,0)</f>
        <v>0</v>
      </c>
      <c r="FB318" s="74">
        <f>IF(AND(ISNUMBER('Emissions (start here)'!CB318),ISNUMBER(Dispersion!$AN$11)),'Emissions (start here)'!CB318*2000*453.59/8760/3600*Dispersion!$AN$11,0)</f>
        <v>0</v>
      </c>
      <c r="FC318" s="74">
        <f>IF(AND(ISNUMBER('Emissions (start here)'!CC318),ISNUMBER(Dispersion!$AO$8)),'Emissions (start here)'!CC318*453.59/3600*Dispersion!$AO$8,0)</f>
        <v>0</v>
      </c>
      <c r="FD318" s="74">
        <f>IF(AND(ISNUMBER('Emissions (start here)'!CC318),ISNUMBER(Dispersion!$AO$9)),'Emissions (start here)'!CC318*453.59/3600*Dispersion!$AO$9,0)</f>
        <v>0</v>
      </c>
      <c r="FE318" s="74">
        <f>IF(AND(ISNUMBER('Emissions (start here)'!CD318),ISNUMBER(Dispersion!$AO$10)),'Emissions (start here)'!CD318*2000*453.59/8760/3600*Dispersion!$AO$10,0)</f>
        <v>0</v>
      </c>
      <c r="FF318" s="74">
        <f>IF(AND(ISNUMBER('Emissions (start here)'!CD318),ISNUMBER(Dispersion!$AO$11)),'Emissions (start here)'!CD318*2000*453.59/8760/3600*Dispersion!$AO$11,0)</f>
        <v>0</v>
      </c>
      <c r="FG318" s="74">
        <f>IF(AND(ISNUMBER('Emissions (start here)'!CE318),ISNUMBER(Dispersion!$AP$8)),'Emissions (start here)'!CE318*453.59/3600*Dispersion!$AP$8,0)</f>
        <v>0</v>
      </c>
      <c r="FH318" s="74">
        <f>IF(AND(ISNUMBER('Emissions (start here)'!CE318),ISNUMBER(Dispersion!$AP$9)),'Emissions (start here)'!CE318*453.59/3600*Dispersion!$AP$9,0)</f>
        <v>0</v>
      </c>
      <c r="FI318" s="74">
        <f>IF(AND(ISNUMBER('Emissions (start here)'!CF318),ISNUMBER(Dispersion!$AP$10)),'Emissions (start here)'!CF318*2000*453.59/8760/3600*Dispersion!$AP$10,0)</f>
        <v>0</v>
      </c>
      <c r="FJ318" s="74">
        <f>IF(AND(ISNUMBER('Emissions (start here)'!CF318),ISNUMBER(Dispersion!$AP$11)),'Emissions (start here)'!CF318*2000*453.59/8760/3600*Dispersion!$AP$11,0)</f>
        <v>0</v>
      </c>
      <c r="FK318" s="74">
        <f>IF(AND(ISNUMBER('Emissions (start here)'!CG318),ISNUMBER(Dispersion!$AQ$8)),'Emissions (start here)'!CG318*453.59/3600*Dispersion!$AQ$8,0)</f>
        <v>0</v>
      </c>
      <c r="FL318" s="74">
        <f>IF(AND(ISNUMBER('Emissions (start here)'!CG318),ISNUMBER(Dispersion!$AQ$9)),'Emissions (start here)'!CG318*453.59/3600*Dispersion!$AQ$9,0)</f>
        <v>0</v>
      </c>
      <c r="FM318" s="74">
        <f>IF(AND(ISNUMBER('Emissions (start here)'!CH318),ISNUMBER(Dispersion!$AQ$10)),'Emissions (start here)'!CH318*2000*453.59/8760/3600*Dispersion!$AQ$10,0)</f>
        <v>0</v>
      </c>
      <c r="FN318" s="74">
        <f>IF(AND(ISNUMBER('Emissions (start here)'!CH318),ISNUMBER(Dispersion!$AQ$11)),'Emissions (start here)'!CH318*2000*453.59/8760/3600*Dispersion!$AQ$11,0)</f>
        <v>0</v>
      </c>
      <c r="FO318" s="74">
        <f>IF(AND(ISNUMBER('Emissions (start here)'!CI318),ISNUMBER(Dispersion!$AR$8)),'Emissions (start here)'!CI318*453.59/3600*Dispersion!$AR$8,0)</f>
        <v>0</v>
      </c>
      <c r="FP318" s="74">
        <f>IF(AND(ISNUMBER('Emissions (start here)'!CI318),ISNUMBER(Dispersion!$AR$9)),'Emissions (start here)'!CI318*453.59/3600*Dispersion!$AR$9,0)</f>
        <v>0</v>
      </c>
      <c r="FQ318" s="74">
        <f>IF(AND(ISNUMBER('Emissions (start here)'!CJ318),ISNUMBER(Dispersion!$AR$10)),'Emissions (start here)'!CJ318*2000*453.59/8760/3600*Dispersion!$AR$10,0)</f>
        <v>0</v>
      </c>
      <c r="FR318" s="74">
        <f>IF(AND(ISNUMBER('Emissions (start here)'!CJ318),ISNUMBER(Dispersion!$AR$11)),'Emissions (start here)'!CJ318*2000*453.59/8760/3600*Dispersion!$AR$11,0)</f>
        <v>0</v>
      </c>
      <c r="FS318" s="74">
        <f>IF(AND(ISNUMBER('Emissions (start here)'!CK318),ISNUMBER(Dispersion!$AS$8)),'Emissions (start here)'!CK318*453.59/3600*Dispersion!$AS$8,0)</f>
        <v>0</v>
      </c>
      <c r="FT318" s="74">
        <f>IF(AND(ISNUMBER('Emissions (start here)'!CK318),ISNUMBER(Dispersion!$AS$9)),'Emissions (start here)'!CK318*453.59/3600*Dispersion!$AS$9,0)</f>
        <v>0</v>
      </c>
      <c r="FU318" s="74">
        <f>IF(AND(ISNUMBER('Emissions (start here)'!CL318),ISNUMBER(Dispersion!$AS$10)),'Emissions (start here)'!CL318*2000*453.59/8760/3600*Dispersion!$AS$10,0)</f>
        <v>0</v>
      </c>
      <c r="FV318" s="74">
        <f>IF(AND(ISNUMBER('Emissions (start here)'!CL318),ISNUMBER(Dispersion!$AS$11)),'Emissions (start here)'!CL318*2000*453.59/8760/3600*Dispersion!$AS$11,0)</f>
        <v>0</v>
      </c>
      <c r="FW318" s="74">
        <f>IF(AND(ISNUMBER('Emissions (start here)'!CM318),ISNUMBER(Dispersion!$AT$8)),'Emissions (start here)'!CM318*453.59/3600*Dispersion!$AT$8,0)</f>
        <v>0</v>
      </c>
      <c r="FX318" s="74">
        <f>IF(AND(ISNUMBER('Emissions (start here)'!CM318),ISNUMBER(Dispersion!$AT$9)),'Emissions (start here)'!CM318*453.59/3600*Dispersion!$AT$9,0)</f>
        <v>0</v>
      </c>
      <c r="FY318" s="74">
        <f>IF(AND(ISNUMBER('Emissions (start here)'!CN318),ISNUMBER(Dispersion!$AT$10)),'Emissions (start here)'!CN318*2000*453.59/8760/3600*Dispersion!$AT$10,0)</f>
        <v>0</v>
      </c>
      <c r="FZ318" s="74">
        <f>IF(AND(ISNUMBER('Emissions (start here)'!CN318),ISNUMBER(Dispersion!$AT$11)),'Emissions (start here)'!CN318*2000*453.59/8760/3600*Dispersion!$AT$11,0)</f>
        <v>0</v>
      </c>
      <c r="GA318" s="74">
        <f>IF(AND(ISNUMBER('Emissions (start here)'!CO318),ISNUMBER(Dispersion!$AU$8)),'Emissions (start here)'!CO318*453.59/3600*Dispersion!$AU$8,0)</f>
        <v>0</v>
      </c>
      <c r="GB318" s="74">
        <f>IF(AND(ISNUMBER('Emissions (start here)'!CO318),ISNUMBER(Dispersion!$AU$9)),'Emissions (start here)'!CO318*453.59/3600*Dispersion!$AU$9,0)</f>
        <v>0</v>
      </c>
      <c r="GC318" s="74">
        <f>IF(AND(ISNUMBER('Emissions (start here)'!CP318),ISNUMBER(Dispersion!$AU$10)),'Emissions (start here)'!CP318*2000*453.59/8760/3600*Dispersion!$AU$10,0)</f>
        <v>0</v>
      </c>
      <c r="GD318" s="74">
        <f>IF(AND(ISNUMBER('Emissions (start here)'!CP318),ISNUMBER(Dispersion!$AU$11)),'Emissions (start here)'!CP318*2000*453.59/8760/3600*Dispersion!$AU$11,0)</f>
        <v>0</v>
      </c>
      <c r="GE318" s="74">
        <f>IF(AND(ISNUMBER('Emissions (start here)'!CQ318),ISNUMBER(Dispersion!$AV$8)),'Emissions (start here)'!CQ318*453.59/3600*Dispersion!$AV$8,0)</f>
        <v>0</v>
      </c>
      <c r="GF318" s="74">
        <f>IF(AND(ISNUMBER('Emissions (start here)'!CQ318),ISNUMBER(Dispersion!$AV$9)),'Emissions (start here)'!CQ318*453.59/3600*Dispersion!$AV$9,0)</f>
        <v>0</v>
      </c>
      <c r="GG318" s="74">
        <f>IF(AND(ISNUMBER('Emissions (start here)'!CR318),ISNUMBER(Dispersion!$AV$10)),'Emissions (start here)'!CR318*2000*453.59/8760/3600*Dispersion!$AV$10,0)</f>
        <v>0</v>
      </c>
      <c r="GH318" s="74">
        <f>IF(AND(ISNUMBER('Emissions (start here)'!CR318),ISNUMBER(Dispersion!$AV$11)),'Emissions (start here)'!CR318*2000*453.59/8760/3600*Dispersion!$AV$11,0)</f>
        <v>0</v>
      </c>
      <c r="GI318" s="74">
        <f>IF(AND(ISNUMBER('Emissions (start here)'!CS318),ISNUMBER(Dispersion!$AW$8)),'Emissions (start here)'!CS318*453.59/3600*Dispersion!$AW$8,0)</f>
        <v>0</v>
      </c>
      <c r="GJ318" s="74">
        <f>IF(AND(ISNUMBER('Emissions (start here)'!CS318),ISNUMBER(Dispersion!$AW$9)),'Emissions (start here)'!CS318*453.59/3600*Dispersion!$AW$9,0)</f>
        <v>0</v>
      </c>
      <c r="GK318" s="74">
        <f>IF(AND(ISNUMBER('Emissions (start here)'!CT318),ISNUMBER(Dispersion!$AW$10)),'Emissions (start here)'!CT318*2000*453.59/8760/3600*Dispersion!$AW$10,0)</f>
        <v>0</v>
      </c>
      <c r="GL318" s="74">
        <f>IF(AND(ISNUMBER('Emissions (start here)'!CT318),ISNUMBER(Dispersion!$AW$11)),'Emissions (start here)'!CT318*2000*453.59/8760/3600*Dispersion!$AW$11,0)</f>
        <v>0</v>
      </c>
      <c r="GM318" s="74">
        <f>IF(AND(ISNUMBER('Emissions (start here)'!CU318),ISNUMBER(Dispersion!$AX$8)),'Emissions (start here)'!CU318*453.59/3600*Dispersion!$AX$8,0)</f>
        <v>0</v>
      </c>
      <c r="GN318" s="74">
        <f>IF(AND(ISNUMBER('Emissions (start here)'!CU318),ISNUMBER(Dispersion!$AX$9)),'Emissions (start here)'!CU318*453.59/3600*Dispersion!$AX$9,0)</f>
        <v>0</v>
      </c>
      <c r="GO318" s="74">
        <f>IF(AND(ISNUMBER('Emissions (start here)'!CV318),ISNUMBER(Dispersion!$AX$10)),'Emissions (start here)'!CV318*2000*453.59/8760/3600*Dispersion!$AX$10,0)</f>
        <v>0</v>
      </c>
      <c r="GP318" s="74">
        <f>IF(AND(ISNUMBER('Emissions (start here)'!CV318),ISNUMBER(Dispersion!$AX$11)),'Emissions (start here)'!CV318*2000*453.59/8760/3600*Dispersion!$AX$11,0)</f>
        <v>0</v>
      </c>
      <c r="GQ318" s="74">
        <f>IF(AND(ISNUMBER('Emissions (start here)'!CW318),ISNUMBER(Dispersion!$AY$8)),'Emissions (start here)'!CW318*453.59/3600*Dispersion!$AY$8,0)</f>
        <v>0</v>
      </c>
      <c r="GR318" s="74">
        <f>IF(AND(ISNUMBER('Emissions (start here)'!CW318),ISNUMBER(Dispersion!$AY$9)),'Emissions (start here)'!CW318*453.59/3600*Dispersion!$AY$9,0)</f>
        <v>0</v>
      </c>
      <c r="GS318" s="74">
        <f>IF(AND(ISNUMBER('Emissions (start here)'!CX318),ISNUMBER(Dispersion!$AY$10)),'Emissions (start here)'!CX318*2000*453.59/8760/3600*Dispersion!$AY$10,0)</f>
        <v>0</v>
      </c>
      <c r="GT318" s="74">
        <f>IF(AND(ISNUMBER('Emissions (start here)'!CX318),ISNUMBER(Dispersion!$AY$11)),'Emissions (start here)'!CX318*2000*453.59/8760/3600*Dispersion!$AY$11,0)</f>
        <v>0</v>
      </c>
      <c r="GU318" s="74">
        <f>IF(AND(ISNUMBER('Emissions (start here)'!CY318),ISNUMBER(Dispersion!$AZ$8)),'Emissions (start here)'!CY318*453.59/3600*Dispersion!$AZ$8,0)</f>
        <v>0</v>
      </c>
      <c r="GV318" s="74">
        <f>IF(AND(ISNUMBER('Emissions (start here)'!CY318),ISNUMBER(Dispersion!$AZ$9)),'Emissions (start here)'!CY318*453.59/3600*Dispersion!$AZ$9,0)</f>
        <v>0</v>
      </c>
      <c r="GW318" s="74">
        <f>IF(AND(ISNUMBER('Emissions (start here)'!CZ318),ISNUMBER(Dispersion!$AZ$10)),'Emissions (start here)'!CZ318*2000*453.59/8760/3600*Dispersion!$AZ$10,0)</f>
        <v>0</v>
      </c>
      <c r="GX318" s="74">
        <f>IF(AND(ISNUMBER('Emissions (start here)'!CZ318),ISNUMBER(Dispersion!$AZ$11)),'Emissions (start here)'!CZ318*2000*453.59/8760/3600*Dispersion!$AZ$11,0)</f>
        <v>0</v>
      </c>
    </row>
    <row r="319" spans="1:206" x14ac:dyDescent="0.2">
      <c r="A319" s="51" t="str">
        <f>'Tox Values'!C319</f>
        <v>139-13-9</v>
      </c>
      <c r="B319" s="94" t="str">
        <f>'Tox Values'!D319</f>
        <v>Nitrilotriacetic acid</v>
      </c>
      <c r="C319" s="96">
        <f t="shared" si="17"/>
        <v>0</v>
      </c>
      <c r="D319" s="74">
        <f t="shared" si="18"/>
        <v>0</v>
      </c>
      <c r="E319" s="74">
        <f t="shared" si="19"/>
        <v>0</v>
      </c>
      <c r="F319" s="99">
        <f t="shared" si="20"/>
        <v>0</v>
      </c>
      <c r="G319" s="97">
        <f>IF(AND(ISNUMBER('Emissions (start here)'!E319),ISNUMBER(Dispersion!$C$8)),'Emissions (start here)'!E319*453.59/3600*Dispersion!$C$8,0)</f>
        <v>0</v>
      </c>
      <c r="H319" s="74">
        <f>IF(AND(ISNUMBER('Emissions (start here)'!E319),ISNUMBER(Dispersion!$C$9)),'Emissions (start here)'!E319*453.59/3600*Dispersion!$C$9,0)</f>
        <v>0</v>
      </c>
      <c r="I319" s="74">
        <f>IF(AND(ISNUMBER('Emissions (start here)'!F319),ISNUMBER(Dispersion!$C$10)),'Emissions (start here)'!F319*2000*453.59/8760/3600*Dispersion!$C$10,0)</f>
        <v>0</v>
      </c>
      <c r="J319" s="74">
        <f>IF(AND(ISNUMBER('Emissions (start here)'!F319),ISNUMBER(Dispersion!$C$11)),'Emissions (start here)'!F319*2000*453.59/8760/3600*Dispersion!$C$11,0)</f>
        <v>0</v>
      </c>
      <c r="K319" s="74">
        <f>IF(AND(ISNUMBER('Emissions (start here)'!G319),ISNUMBER(Dispersion!$D$8)),'Emissions (start here)'!G319*453.59/3600*Dispersion!$D$8,0)</f>
        <v>0</v>
      </c>
      <c r="L319" s="74">
        <f>IF(AND(ISNUMBER('Emissions (start here)'!G319),ISNUMBER(Dispersion!$D$9)),'Emissions (start here)'!G319*453.59/3600*Dispersion!$D$9,0)</f>
        <v>0</v>
      </c>
      <c r="M319" s="74">
        <f>IF(AND(ISNUMBER('Emissions (start here)'!H319),ISNUMBER(Dispersion!$D$10)),'Emissions (start here)'!H319*2000*453.59/8760/3600*Dispersion!$D$10,0)</f>
        <v>0</v>
      </c>
      <c r="N319" s="74">
        <f>IF(AND(ISNUMBER('Emissions (start here)'!H319),ISNUMBER(Dispersion!$D$11)),'Emissions (start here)'!H319*2000*453.59/8760/3600*Dispersion!$D$11,0)</f>
        <v>0</v>
      </c>
      <c r="O319" s="74">
        <f>IF(AND(ISNUMBER('Emissions (start here)'!I319),ISNUMBER(Dispersion!$E$8)),'Emissions (start here)'!I319*453.59/3600*Dispersion!$E$8,0)</f>
        <v>0</v>
      </c>
      <c r="P319" s="74">
        <f>IF(AND(ISNUMBER('Emissions (start here)'!I319),ISNUMBER(Dispersion!$E$9)),'Emissions (start here)'!I319*453.59/3600*Dispersion!$E$9,0)</f>
        <v>0</v>
      </c>
      <c r="Q319" s="74">
        <f>IF(AND(ISNUMBER('Emissions (start here)'!J319),ISNUMBER(Dispersion!$E$10)),'Emissions (start here)'!J319*2000*453.59/8760/3600*Dispersion!$E$10,0)</f>
        <v>0</v>
      </c>
      <c r="R319" s="74">
        <f>IF(AND(ISNUMBER('Emissions (start here)'!J319),ISNUMBER(Dispersion!$E$11)),'Emissions (start here)'!J319*2000*453.59/8760/3600*Dispersion!$E$11,0)</f>
        <v>0</v>
      </c>
      <c r="S319" s="74">
        <f>IF(AND(ISNUMBER('Emissions (start here)'!K319),ISNUMBER(Dispersion!$F$8)),'Emissions (start here)'!K319*453.59/3600*Dispersion!$F$8,0)</f>
        <v>0</v>
      </c>
      <c r="T319" s="74">
        <f>IF(AND(ISNUMBER('Emissions (start here)'!K319),ISNUMBER(Dispersion!$F$9)),'Emissions (start here)'!K319*453.59/3600*Dispersion!$F$9,0)</f>
        <v>0</v>
      </c>
      <c r="U319" s="74">
        <f>IF(AND(ISNUMBER('Emissions (start here)'!L319),ISNUMBER(Dispersion!$F$10)),'Emissions (start here)'!L319*2000*453.59/8760/3600*Dispersion!$F$10,0)</f>
        <v>0</v>
      </c>
      <c r="V319" s="74">
        <f>IF(AND(ISNUMBER('Emissions (start here)'!L319),ISNUMBER(Dispersion!$F$11)),'Emissions (start here)'!L319*2000*453.59/8760/3600*Dispersion!$F$11,0)</f>
        <v>0</v>
      </c>
      <c r="W319" s="74">
        <f>IF(AND(ISNUMBER('Emissions (start here)'!M319),ISNUMBER(Dispersion!$G$8)),'Emissions (start here)'!M319*453.59/3600*Dispersion!$G$8,0)</f>
        <v>0</v>
      </c>
      <c r="X319" s="74">
        <f>IF(AND(ISNUMBER('Emissions (start here)'!M319),ISNUMBER(Dispersion!$G$9)),'Emissions (start here)'!M319*453.59/3600*Dispersion!$G$9,0)</f>
        <v>0</v>
      </c>
      <c r="Y319" s="74">
        <f>IF(AND(ISNUMBER('Emissions (start here)'!N319),ISNUMBER(Dispersion!$G$10)),'Emissions (start here)'!N319*2000*453.59/8760/3600*Dispersion!$G$10,0)</f>
        <v>0</v>
      </c>
      <c r="Z319" s="74">
        <f>IF(AND(ISNUMBER('Emissions (start here)'!N319),ISNUMBER(Dispersion!$G$11)),'Emissions (start here)'!N319*2000*453.59/8760/3600*Dispersion!$G$11,0)</f>
        <v>0</v>
      </c>
      <c r="AA319" s="74">
        <f>IF(AND(ISNUMBER('Emissions (start here)'!O319),ISNUMBER(Dispersion!$H$8)),'Emissions (start here)'!O319*453.59/3600*Dispersion!$H$8,0)</f>
        <v>0</v>
      </c>
      <c r="AB319" s="74">
        <f>IF(AND(ISNUMBER('Emissions (start here)'!O319),ISNUMBER(Dispersion!$H$9)),'Emissions (start here)'!O319*453.59/3600*Dispersion!$H$9,0)</f>
        <v>0</v>
      </c>
      <c r="AC319" s="74">
        <f>IF(AND(ISNUMBER('Emissions (start here)'!P319),ISNUMBER(Dispersion!$H$10)),'Emissions (start here)'!P319*2000*453.59/8760/3600*Dispersion!$H$10,0)</f>
        <v>0</v>
      </c>
      <c r="AD319" s="74">
        <f>IF(AND(ISNUMBER('Emissions (start here)'!P319),ISNUMBER(Dispersion!$H$11)),'Emissions (start here)'!P319*2000*453.59/8760/3600*Dispersion!$H$11,0)</f>
        <v>0</v>
      </c>
      <c r="AE319" s="74">
        <f>IF(AND(ISNUMBER('Emissions (start here)'!Q319),ISNUMBER(Dispersion!$I$8)),'Emissions (start here)'!Q319*453.59/3600*Dispersion!$I$8,0)</f>
        <v>0</v>
      </c>
      <c r="AF319" s="74">
        <f>IF(AND(ISNUMBER('Emissions (start here)'!Q319),ISNUMBER(Dispersion!$I$9)),'Emissions (start here)'!Q319*453.59/3600*Dispersion!$I$9,0)</f>
        <v>0</v>
      </c>
      <c r="AG319" s="74">
        <f>IF(AND(ISNUMBER('Emissions (start here)'!R319),ISNUMBER(Dispersion!$I$10)),'Emissions (start here)'!R319*2000*453.59/8760/3600*Dispersion!$I$10,0)</f>
        <v>0</v>
      </c>
      <c r="AH319" s="74">
        <f>IF(AND(ISNUMBER('Emissions (start here)'!R319),ISNUMBER(Dispersion!$I$11)),'Emissions (start here)'!R319*2000*453.59/8760/3600*Dispersion!$I$11,0)</f>
        <v>0</v>
      </c>
      <c r="AI319" s="74">
        <f>IF(AND(ISNUMBER('Emissions (start here)'!S319),ISNUMBER(Dispersion!$J$8)),'Emissions (start here)'!S319*453.59/3600*Dispersion!$J$8,0)</f>
        <v>0</v>
      </c>
      <c r="AJ319" s="74">
        <f>IF(AND(ISNUMBER('Emissions (start here)'!S319),ISNUMBER(Dispersion!$J$9)),'Emissions (start here)'!S319*453.59/3600*Dispersion!$J$9,0)</f>
        <v>0</v>
      </c>
      <c r="AK319" s="74">
        <f>IF(AND(ISNUMBER('Emissions (start here)'!T319),ISNUMBER(Dispersion!$J$10)),'Emissions (start here)'!T319*2000*453.59/8760/3600*Dispersion!$J$10,0)</f>
        <v>0</v>
      </c>
      <c r="AL319" s="74">
        <f>IF(AND(ISNUMBER('Emissions (start here)'!T319),ISNUMBER(Dispersion!$J$11)),'Emissions (start here)'!T319*2000*453.59/8760/3600*Dispersion!$J$11,0)</f>
        <v>0</v>
      </c>
      <c r="AM319" s="74">
        <f>IF(AND(ISNUMBER('Emissions (start here)'!U319),ISNUMBER(Dispersion!$K$8)),'Emissions (start here)'!U319*453.59/3600*Dispersion!$K$8,0)</f>
        <v>0</v>
      </c>
      <c r="AN319" s="74">
        <f>IF(AND(ISNUMBER('Emissions (start here)'!U319),ISNUMBER(Dispersion!$K$9)),'Emissions (start here)'!U319*453.59/3600*Dispersion!$K$9,0)</f>
        <v>0</v>
      </c>
      <c r="AO319" s="74">
        <f>IF(AND(ISNUMBER('Emissions (start here)'!V319),ISNUMBER(Dispersion!$K$10)),'Emissions (start here)'!V319*2000*453.59/8760/3600*Dispersion!$K$10,0)</f>
        <v>0</v>
      </c>
      <c r="AP319" s="74">
        <f>IF(AND(ISNUMBER('Emissions (start here)'!V319),ISNUMBER(Dispersion!$K$11)),'Emissions (start here)'!V319*2000*453.59/8760/3600*Dispersion!$K$11,0)</f>
        <v>0</v>
      </c>
      <c r="AQ319" s="74">
        <f>IF(AND(ISNUMBER('Emissions (start here)'!W319),ISNUMBER(Dispersion!$L$8)),'Emissions (start here)'!W319*453.59/3600*Dispersion!$L$8,0)</f>
        <v>0</v>
      </c>
      <c r="AR319" s="74">
        <f>IF(AND(ISNUMBER('Emissions (start here)'!W319),ISNUMBER(Dispersion!$L$9)),'Emissions (start here)'!W319*453.59/3600*Dispersion!$L$9,0)</f>
        <v>0</v>
      </c>
      <c r="AS319" s="74">
        <f>IF(AND(ISNUMBER('Emissions (start here)'!X319),ISNUMBER(Dispersion!$L$10)),'Emissions (start here)'!X319*2000*453.59/8760/3600*Dispersion!$L$10,0)</f>
        <v>0</v>
      </c>
      <c r="AT319" s="74">
        <f>IF(AND(ISNUMBER('Emissions (start here)'!X319),ISNUMBER(Dispersion!$L$11)),'Emissions (start here)'!X319*2000*453.59/8760/3600*Dispersion!$L$11,0)</f>
        <v>0</v>
      </c>
      <c r="AU319" s="74">
        <f>IF(AND(ISNUMBER('Emissions (start here)'!Y319),ISNUMBER(Dispersion!$M$8)),'Emissions (start here)'!Y319*453.59/3600*Dispersion!$M$8,0)</f>
        <v>0</v>
      </c>
      <c r="AV319" s="74">
        <f>IF(AND(ISNUMBER('Emissions (start here)'!Y319),ISNUMBER(Dispersion!$M$9)),'Emissions (start here)'!Y319*453.59/3600*Dispersion!$M$9,0)</f>
        <v>0</v>
      </c>
      <c r="AW319" s="74">
        <f>IF(AND(ISNUMBER('Emissions (start here)'!Z319),ISNUMBER(Dispersion!$M$10)),'Emissions (start here)'!Z319*2000*453.59/8760/3600*Dispersion!$M$10,0)</f>
        <v>0</v>
      </c>
      <c r="AX319" s="74">
        <f>IF(AND(ISNUMBER('Emissions (start here)'!Z319),ISNUMBER(Dispersion!$M$11)),'Emissions (start here)'!Z319*2000*453.59/8760/3600*Dispersion!$M$11,0)</f>
        <v>0</v>
      </c>
      <c r="AY319" s="74">
        <f>IF(AND(ISNUMBER('Emissions (start here)'!AA319),ISNUMBER(Dispersion!$N$8)),'Emissions (start here)'!AA319*453.59/3600*Dispersion!$N$8,0)</f>
        <v>0</v>
      </c>
      <c r="AZ319" s="74">
        <f>IF(AND(ISNUMBER('Emissions (start here)'!AA319),ISNUMBER(Dispersion!$N$9)),'Emissions (start here)'!AA319*453.59/3600*Dispersion!$N$9,0)</f>
        <v>0</v>
      </c>
      <c r="BA319" s="74">
        <f>IF(AND(ISNUMBER('Emissions (start here)'!AB319),ISNUMBER(Dispersion!$N$10)),'Emissions (start here)'!AB319*2000*453.59/8760/3600*Dispersion!$N$10,0)</f>
        <v>0</v>
      </c>
      <c r="BB319" s="74">
        <f>IF(AND(ISNUMBER('Emissions (start here)'!AB319),ISNUMBER(Dispersion!$N$11)),'Emissions (start here)'!AB319*2000*453.59/8760/3600*Dispersion!$N$11,0)</f>
        <v>0</v>
      </c>
      <c r="BC319" s="74">
        <f>IF(AND(ISNUMBER('Emissions (start here)'!AC319),ISNUMBER(Dispersion!$O$8)),'Emissions (start here)'!AC319*453.59/3600*Dispersion!$O$8,0)</f>
        <v>0</v>
      </c>
      <c r="BD319" s="74">
        <f>IF(AND(ISNUMBER('Emissions (start here)'!AC319),ISNUMBER(Dispersion!$O$9)),'Emissions (start here)'!AC319*453.59/3600*Dispersion!$O$9,0)</f>
        <v>0</v>
      </c>
      <c r="BE319" s="74">
        <f>IF(AND(ISNUMBER('Emissions (start here)'!AD319),ISNUMBER(Dispersion!$O$10)),'Emissions (start here)'!AD319*2000*453.59/8760/3600*Dispersion!$O$10,0)</f>
        <v>0</v>
      </c>
      <c r="BF319" s="74">
        <f>IF(AND(ISNUMBER('Emissions (start here)'!AD319),ISNUMBER(Dispersion!$O$11)),'Emissions (start here)'!AD319*2000*453.59/8760/3600*Dispersion!$O$11,0)</f>
        <v>0</v>
      </c>
      <c r="BG319" s="74">
        <f>IF(AND(ISNUMBER('Emissions (start here)'!AE319),ISNUMBER(Dispersion!$P$8)),'Emissions (start here)'!AE319*453.59/3600*Dispersion!$P$8,0)</f>
        <v>0</v>
      </c>
      <c r="BH319" s="74">
        <f>IF(AND(ISNUMBER('Emissions (start here)'!AE319),ISNUMBER(Dispersion!$P$9)),'Emissions (start here)'!AE319*453.59/3600*Dispersion!$P$9,0)</f>
        <v>0</v>
      </c>
      <c r="BI319" s="74">
        <f>IF(AND(ISNUMBER('Emissions (start here)'!AF319),ISNUMBER(Dispersion!$P$10)),'Emissions (start here)'!AF319*2000*453.59/8760/3600*Dispersion!$P$10,0)</f>
        <v>0</v>
      </c>
      <c r="BJ319" s="74">
        <f>IF(AND(ISNUMBER('Emissions (start here)'!AF319),ISNUMBER(Dispersion!$P$11)),'Emissions (start here)'!AF319*2000*453.59/8760/3600*Dispersion!$P$11,0)</f>
        <v>0</v>
      </c>
      <c r="BK319" s="74">
        <f>IF(AND(ISNUMBER('Emissions (start here)'!AG319),ISNUMBER(Dispersion!$Q$8)),'Emissions (start here)'!AG319*453.59/3600*Dispersion!$Q$8,0)</f>
        <v>0</v>
      </c>
      <c r="BL319" s="74">
        <f>IF(AND(ISNUMBER('Emissions (start here)'!AG319),ISNUMBER(Dispersion!$Q$9)),'Emissions (start here)'!AG319*453.59/3600*Dispersion!$Q$9,0)</f>
        <v>0</v>
      </c>
      <c r="BM319" s="74">
        <f>IF(AND(ISNUMBER('Emissions (start here)'!AH319),ISNUMBER(Dispersion!$Q$10)),'Emissions (start here)'!AH319*2000*453.59/8760/3600*Dispersion!$Q$10,0)</f>
        <v>0</v>
      </c>
      <c r="BN319" s="74">
        <f>IF(AND(ISNUMBER('Emissions (start here)'!AH319),ISNUMBER(Dispersion!$Q$11)),'Emissions (start here)'!AH319*2000*453.59/8760/3600*Dispersion!$Q$11,0)</f>
        <v>0</v>
      </c>
      <c r="BO319" s="74">
        <f>IF(AND(ISNUMBER('Emissions (start here)'!AI319),ISNUMBER(Dispersion!$R$8)),'Emissions (start here)'!AI319*453.59/3600*Dispersion!$R$8,0)</f>
        <v>0</v>
      </c>
      <c r="BP319" s="74">
        <f>IF(AND(ISNUMBER('Emissions (start here)'!AI319),ISNUMBER(Dispersion!$R$9)),'Emissions (start here)'!AI319*453.59/3600*Dispersion!$R$9,0)</f>
        <v>0</v>
      </c>
      <c r="BQ319" s="74">
        <f>IF(AND(ISNUMBER('Emissions (start here)'!AJ319),ISNUMBER(Dispersion!$R$10)),'Emissions (start here)'!AJ319*2000*453.59/8760/3600*Dispersion!$R$10,0)</f>
        <v>0</v>
      </c>
      <c r="BR319" s="74">
        <f>IF(AND(ISNUMBER('Emissions (start here)'!AJ319),ISNUMBER(Dispersion!$R$11)),'Emissions (start here)'!AJ319*2000*453.59/8760/3600*Dispersion!$R$11,0)</f>
        <v>0</v>
      </c>
      <c r="BS319" s="74">
        <f>IF(AND(ISNUMBER('Emissions (start here)'!AK319),ISNUMBER(Dispersion!$S$8)),'Emissions (start here)'!AK319*453.59/3600*Dispersion!$S$8,0)</f>
        <v>0</v>
      </c>
      <c r="BT319" s="74">
        <f>IF(AND(ISNUMBER('Emissions (start here)'!AK319),ISNUMBER(Dispersion!$S$9)),'Emissions (start here)'!AK319*453.59/3600*Dispersion!$S$9,0)</f>
        <v>0</v>
      </c>
      <c r="BU319" s="74">
        <f>IF(AND(ISNUMBER('Emissions (start here)'!AL319),ISNUMBER(Dispersion!$S$10)),'Emissions (start here)'!AL319*2000*453.59/8760/3600*Dispersion!$S$10,0)</f>
        <v>0</v>
      </c>
      <c r="BV319" s="74">
        <f>IF(AND(ISNUMBER('Emissions (start here)'!AL319),ISNUMBER(Dispersion!$S$11)),'Emissions (start here)'!AL319*2000*453.59/8760/3600*Dispersion!$S$11,0)</f>
        <v>0</v>
      </c>
      <c r="BW319" s="74">
        <f>IF(AND(ISNUMBER('Emissions (start here)'!AM319),ISNUMBER(Dispersion!$T$8)),'Emissions (start here)'!AM319*453.59/3600*Dispersion!$T$8,0)</f>
        <v>0</v>
      </c>
      <c r="BX319" s="74">
        <f>IF(AND(ISNUMBER('Emissions (start here)'!AM319),ISNUMBER(Dispersion!$T$9)),'Emissions (start here)'!AM319*453.59/3600*Dispersion!$T$9,0)</f>
        <v>0</v>
      </c>
      <c r="BY319" s="74">
        <f>IF(AND(ISNUMBER('Emissions (start here)'!AN319),ISNUMBER(Dispersion!$T$10)),'Emissions (start here)'!AN319*2000*453.59/8760/3600*Dispersion!$T$10,0)</f>
        <v>0</v>
      </c>
      <c r="BZ319" s="74">
        <f>IF(AND(ISNUMBER('Emissions (start here)'!AN319),ISNUMBER(Dispersion!$T$11)),'Emissions (start here)'!AN319*2000*453.59/8760/3600*Dispersion!$T$11,0)</f>
        <v>0</v>
      </c>
      <c r="CA319" s="74">
        <f>IF(AND(ISNUMBER('Emissions (start here)'!AO319),ISNUMBER(Dispersion!$U$8)),'Emissions (start here)'!AO319*453.59/3600*Dispersion!$U$8,0)</f>
        <v>0</v>
      </c>
      <c r="CB319" s="74">
        <f>IF(AND(ISNUMBER('Emissions (start here)'!AO319),ISNUMBER(Dispersion!$U$9)),'Emissions (start here)'!AO319*453.59/3600*Dispersion!$U$9,0)</f>
        <v>0</v>
      </c>
      <c r="CC319" s="74">
        <f>IF(AND(ISNUMBER('Emissions (start here)'!AP319),ISNUMBER(Dispersion!$U$10)),'Emissions (start here)'!AP319*2000*453.59/8760/3600*Dispersion!$U$10,0)</f>
        <v>0</v>
      </c>
      <c r="CD319" s="74">
        <f>IF(AND(ISNUMBER('Emissions (start here)'!AP319),ISNUMBER(Dispersion!$U$11)),'Emissions (start here)'!AP319*2000*453.59/8760/3600*Dispersion!$U$11,0)</f>
        <v>0</v>
      </c>
      <c r="CE319" s="74">
        <f>IF(AND(ISNUMBER('Emissions (start here)'!AQ319),ISNUMBER(Dispersion!$V$8)),'Emissions (start here)'!AQ319*453.59/3600*Dispersion!$V$8,0)</f>
        <v>0</v>
      </c>
      <c r="CF319" s="74">
        <f>IF(AND(ISNUMBER('Emissions (start here)'!AQ319),ISNUMBER(Dispersion!$V$9)),'Emissions (start here)'!AQ319*453.59/3600*Dispersion!$V$9,0)</f>
        <v>0</v>
      </c>
      <c r="CG319" s="74">
        <f>IF(AND(ISNUMBER('Emissions (start here)'!AR319),ISNUMBER(Dispersion!$V$10)),'Emissions (start here)'!AR319*2000*453.59/8760/3600*Dispersion!$V$10,0)</f>
        <v>0</v>
      </c>
      <c r="CH319" s="74">
        <f>IF(AND(ISNUMBER('Emissions (start here)'!AR319),ISNUMBER(Dispersion!$V$11)),'Emissions (start here)'!AR319*2000*453.59/8760/3600*Dispersion!$V$11,0)</f>
        <v>0</v>
      </c>
      <c r="CI319" s="74">
        <f>IF(AND(ISNUMBER('Emissions (start here)'!AS319),ISNUMBER(Dispersion!$W$8)),'Emissions (start here)'!AS319*453.59/3600*Dispersion!$W$8,0)</f>
        <v>0</v>
      </c>
      <c r="CJ319" s="74">
        <f>IF(AND(ISNUMBER('Emissions (start here)'!AS319),ISNUMBER(Dispersion!$W$9)),'Emissions (start here)'!AS319*453.59/3600*Dispersion!$W$9,0)</f>
        <v>0</v>
      </c>
      <c r="CK319" s="74">
        <f>IF(AND(ISNUMBER('Emissions (start here)'!AT319),ISNUMBER(Dispersion!$W$10)),'Emissions (start here)'!AT319*2000*453.59/8760/3600*Dispersion!$W$10,0)</f>
        <v>0</v>
      </c>
      <c r="CL319" s="74">
        <f>IF(AND(ISNUMBER('Emissions (start here)'!AT319),ISNUMBER(Dispersion!$W$11)),'Emissions (start here)'!AT319*2000*453.59/8760/3600*Dispersion!$W$11,0)</f>
        <v>0</v>
      </c>
      <c r="CM319" s="74">
        <f>IF(AND(ISNUMBER('Emissions (start here)'!AU319),ISNUMBER(Dispersion!$X$8)),'Emissions (start here)'!AU319*453.59/3600*Dispersion!$X$8,0)</f>
        <v>0</v>
      </c>
      <c r="CN319" s="74">
        <f>IF(AND(ISNUMBER('Emissions (start here)'!AU319),ISNUMBER(Dispersion!$X$9)),'Emissions (start here)'!AU319*453.59/3600*Dispersion!$X$9,0)</f>
        <v>0</v>
      </c>
      <c r="CO319" s="74">
        <f>IF(AND(ISNUMBER('Emissions (start here)'!AV319),ISNUMBER(Dispersion!$X$10)),'Emissions (start here)'!AV319*2000*453.59/8760/3600*Dispersion!$X$10,0)</f>
        <v>0</v>
      </c>
      <c r="CP319" s="74">
        <f>IF(AND(ISNUMBER('Emissions (start here)'!AV319),ISNUMBER(Dispersion!$X$11)),'Emissions (start here)'!AV319*2000*453.59/8760/3600*Dispersion!$X$11,0)</f>
        <v>0</v>
      </c>
      <c r="CQ319" s="74">
        <f>IF(AND(ISNUMBER('Emissions (start here)'!AW319),ISNUMBER(Dispersion!$Y$8)),'Emissions (start here)'!AW319*453.59/3600*Dispersion!$Y$8,0)</f>
        <v>0</v>
      </c>
      <c r="CR319" s="74">
        <f>IF(AND(ISNUMBER('Emissions (start here)'!AW319),ISNUMBER(Dispersion!$Y$9)),'Emissions (start here)'!AW319*453.59/3600*Dispersion!$Y$9,0)</f>
        <v>0</v>
      </c>
      <c r="CS319" s="74">
        <f>IF(AND(ISNUMBER('Emissions (start here)'!AX319),ISNUMBER(Dispersion!$Y$10)),'Emissions (start here)'!AX319*2000*453.59/8760/3600*Dispersion!$Y$10,0)</f>
        <v>0</v>
      </c>
      <c r="CT319" s="74">
        <f>IF(AND(ISNUMBER('Emissions (start here)'!AX319),ISNUMBER(Dispersion!$Y$11)),'Emissions (start here)'!AX319*2000*453.59/8760/3600*Dispersion!$Y$11,0)</f>
        <v>0</v>
      </c>
      <c r="CU319" s="74">
        <f>IF(AND(ISNUMBER('Emissions (start here)'!AY319),ISNUMBER(Dispersion!$Z$8)),'Emissions (start here)'!AY319*453.59/3600*Dispersion!$Z$8,0)</f>
        <v>0</v>
      </c>
      <c r="CV319" s="74">
        <f>IF(AND(ISNUMBER('Emissions (start here)'!AY319),ISNUMBER(Dispersion!$Z$9)),'Emissions (start here)'!AY319*453.59/3600*Dispersion!$Z$9,0)</f>
        <v>0</v>
      </c>
      <c r="CW319" s="74">
        <f>IF(AND(ISNUMBER('Emissions (start here)'!AZ319),ISNUMBER(Dispersion!$Z$10)),'Emissions (start here)'!AZ319*2000*453.59/8760/3600*Dispersion!$Z$10,0)</f>
        <v>0</v>
      </c>
      <c r="CX319" s="74">
        <f>IF(AND(ISNUMBER('Emissions (start here)'!AZ319),ISNUMBER(Dispersion!$Z$11)),'Emissions (start here)'!AZ319*2000*453.59/8760/3600*Dispersion!$Z$11,0)</f>
        <v>0</v>
      </c>
      <c r="CY319" s="74">
        <f>IF(AND(ISNUMBER('Emissions (start here)'!BA319),ISNUMBER(Dispersion!$AA$8)),'Emissions (start here)'!BA319*453.59/3600*Dispersion!$AA$8,0)</f>
        <v>0</v>
      </c>
      <c r="CZ319" s="74">
        <f>IF(AND(ISNUMBER('Emissions (start here)'!BA319),ISNUMBER(Dispersion!$AA$9)),'Emissions (start here)'!BA319*453.59/3600*Dispersion!$AA$9,0)</f>
        <v>0</v>
      </c>
      <c r="DA319" s="74">
        <f>IF(AND(ISNUMBER('Emissions (start here)'!BB319),ISNUMBER(Dispersion!$AA$10)),'Emissions (start here)'!BB319*2000*453.59/8760/3600*Dispersion!$AA$10,0)</f>
        <v>0</v>
      </c>
      <c r="DB319" s="74">
        <f>IF(AND(ISNUMBER('Emissions (start here)'!BB319),ISNUMBER(Dispersion!$AA$11)),'Emissions (start here)'!BB319*2000*453.59/8760/3600*Dispersion!$AA$11,0)</f>
        <v>0</v>
      </c>
      <c r="DC319" s="74">
        <f>IF(AND(ISNUMBER('Emissions (start here)'!BC319),ISNUMBER(Dispersion!$AB$8)),'Emissions (start here)'!BC319*453.59/3600*Dispersion!$AB$8,0)</f>
        <v>0</v>
      </c>
      <c r="DD319" s="74">
        <f>IF(AND(ISNUMBER('Emissions (start here)'!BC319),ISNUMBER(Dispersion!$AB$9)),'Emissions (start here)'!BC319*453.59/3600*Dispersion!$AB$9,0)</f>
        <v>0</v>
      </c>
      <c r="DE319" s="74">
        <f>IF(AND(ISNUMBER('Emissions (start here)'!BD319),ISNUMBER(Dispersion!$AB$10)),'Emissions (start here)'!BD319*2000*453.59/8760/3600*Dispersion!$AB$10,0)</f>
        <v>0</v>
      </c>
      <c r="DF319" s="74">
        <f>IF(AND(ISNUMBER('Emissions (start here)'!BD319),ISNUMBER(Dispersion!$AB$11)),'Emissions (start here)'!BD319*2000*453.59/8760/3600*Dispersion!$AB$11,0)</f>
        <v>0</v>
      </c>
      <c r="DG319" s="74">
        <f>IF(AND(ISNUMBER('Emissions (start here)'!BE319),ISNUMBER(Dispersion!$AC$8)),'Emissions (start here)'!BE319*453.59/3600*Dispersion!$AC$8,0)</f>
        <v>0</v>
      </c>
      <c r="DH319" s="74">
        <f>IF(AND(ISNUMBER('Emissions (start here)'!BE319),ISNUMBER(Dispersion!$AC$9)),'Emissions (start here)'!BE319*453.59/3600*Dispersion!$AC$9,0)</f>
        <v>0</v>
      </c>
      <c r="DI319" s="74">
        <f>IF(AND(ISNUMBER('Emissions (start here)'!BF319),ISNUMBER(Dispersion!$AC$10)),'Emissions (start here)'!BF319*2000*453.59/8760/3600*Dispersion!$AC$10,0)</f>
        <v>0</v>
      </c>
      <c r="DJ319" s="74">
        <f>IF(AND(ISNUMBER('Emissions (start here)'!BF319),ISNUMBER(Dispersion!$AC$11)),'Emissions (start here)'!BF319*2000*453.59/8760/3600*Dispersion!$AC$11,0)</f>
        <v>0</v>
      </c>
      <c r="DK319" s="74">
        <f>IF(AND(ISNUMBER('Emissions (start here)'!BG319),ISNUMBER(Dispersion!$AD$8)),'Emissions (start here)'!BG319*453.59/3600*Dispersion!$AD$8,0)</f>
        <v>0</v>
      </c>
      <c r="DL319" s="74">
        <f>IF(AND(ISNUMBER('Emissions (start here)'!BG319),ISNUMBER(Dispersion!$AD$9)),'Emissions (start here)'!BG319*453.59/3600*Dispersion!$AD$9,0)</f>
        <v>0</v>
      </c>
      <c r="DM319" s="74">
        <f>IF(AND(ISNUMBER('Emissions (start here)'!BH319),ISNUMBER(Dispersion!$AD$10)),'Emissions (start here)'!BH319*2000*453.59/8760/3600*Dispersion!$AD$10,0)</f>
        <v>0</v>
      </c>
      <c r="DN319" s="74">
        <f>IF(AND(ISNUMBER('Emissions (start here)'!BH319),ISNUMBER(Dispersion!$AD$11)),'Emissions (start here)'!BH319*2000*453.59/8760/3600*Dispersion!$AD$11,0)</f>
        <v>0</v>
      </c>
      <c r="DO319" s="74">
        <f>IF(AND(ISNUMBER('Emissions (start here)'!BI319),ISNUMBER(Dispersion!$AE$8)),'Emissions (start here)'!BI319*453.59/3600*Dispersion!$AE$8,0)</f>
        <v>0</v>
      </c>
      <c r="DP319" s="74">
        <f>IF(AND(ISNUMBER('Emissions (start here)'!BI319),ISNUMBER(Dispersion!$AE$9)),'Emissions (start here)'!BI319*453.59/3600*Dispersion!$AE$9,0)</f>
        <v>0</v>
      </c>
      <c r="DQ319" s="74">
        <f>IF(AND(ISNUMBER('Emissions (start here)'!BJ319),ISNUMBER(Dispersion!$AE$10)),'Emissions (start here)'!BJ319*2000*453.59/8760/3600*Dispersion!$AE$10,0)</f>
        <v>0</v>
      </c>
      <c r="DR319" s="74">
        <f>IF(AND(ISNUMBER('Emissions (start here)'!BJ319),ISNUMBER(Dispersion!$AE$11)),'Emissions (start here)'!BJ319*2000*453.59/8760/3600*Dispersion!$AE$11,0)</f>
        <v>0</v>
      </c>
      <c r="DS319" s="74">
        <f>IF(AND(ISNUMBER('Emissions (start here)'!BK319),ISNUMBER(Dispersion!$AF$8)),'Emissions (start here)'!BK319*453.59/3600*Dispersion!$AF$8,0)</f>
        <v>0</v>
      </c>
      <c r="DT319" s="74">
        <f>IF(AND(ISNUMBER('Emissions (start here)'!BK319),ISNUMBER(Dispersion!$AF$9)),'Emissions (start here)'!BK319*453.59/3600*Dispersion!$AF$9,0)</f>
        <v>0</v>
      </c>
      <c r="DU319" s="74">
        <f>IF(AND(ISNUMBER('Emissions (start here)'!BL319),ISNUMBER(Dispersion!$AF$10)),'Emissions (start here)'!BL319*2000*453.59/8760/3600*Dispersion!$AF$10,0)</f>
        <v>0</v>
      </c>
      <c r="DV319" s="74">
        <f>IF(AND(ISNUMBER('Emissions (start here)'!BL319),ISNUMBER(Dispersion!$AF$11)),'Emissions (start here)'!BL319*2000*453.59/8760/3600*Dispersion!$AF$11,0)</f>
        <v>0</v>
      </c>
      <c r="DW319" s="74">
        <f>IF(AND(ISNUMBER('Emissions (start here)'!BM319),ISNUMBER(Dispersion!$AG$8)),'Emissions (start here)'!BM319*453.59/3600*Dispersion!$AG$8,0)</f>
        <v>0</v>
      </c>
      <c r="DX319" s="74">
        <f>IF(AND(ISNUMBER('Emissions (start here)'!BM319),ISNUMBER(Dispersion!$AG$9)),'Emissions (start here)'!BM319*453.59/3600*Dispersion!$AG$9,0)</f>
        <v>0</v>
      </c>
      <c r="DY319" s="74">
        <f>IF(AND(ISNUMBER('Emissions (start here)'!BN319),ISNUMBER(Dispersion!$AG$10)),'Emissions (start here)'!BN319*2000*453.59/8760/3600*Dispersion!$AG$10,0)</f>
        <v>0</v>
      </c>
      <c r="DZ319" s="74">
        <f>IF(AND(ISNUMBER('Emissions (start here)'!BN319),ISNUMBER(Dispersion!$AG$11)),'Emissions (start here)'!BN319*2000*453.59/8760/3600*Dispersion!$AG$11,0)</f>
        <v>0</v>
      </c>
      <c r="EA319" s="74">
        <f>IF(AND(ISNUMBER('Emissions (start here)'!BO319),ISNUMBER(Dispersion!$AH$8)),'Emissions (start here)'!BO319*453.59/3600*Dispersion!$AH$8,0)</f>
        <v>0</v>
      </c>
      <c r="EB319" s="74">
        <f>IF(AND(ISNUMBER('Emissions (start here)'!BO319),ISNUMBER(Dispersion!$AH$9)),'Emissions (start here)'!BO319*453.59/3600*Dispersion!$AH$9,0)</f>
        <v>0</v>
      </c>
      <c r="EC319" s="74">
        <f>IF(AND(ISNUMBER('Emissions (start here)'!BP319),ISNUMBER(Dispersion!$AH$10)),'Emissions (start here)'!BP319*2000*453.59/8760/3600*Dispersion!$AH$10,0)</f>
        <v>0</v>
      </c>
      <c r="ED319" s="74">
        <f>IF(AND(ISNUMBER('Emissions (start here)'!BP319),ISNUMBER(Dispersion!$AH$11)),'Emissions (start here)'!BP319*2000*453.59/8760/3600*Dispersion!$AH$11,0)</f>
        <v>0</v>
      </c>
      <c r="EE319" s="74">
        <f>IF(AND(ISNUMBER('Emissions (start here)'!BQ319),ISNUMBER(Dispersion!$AI$8)),'Emissions (start here)'!BQ319*453.59/3600*Dispersion!$AI$8,0)</f>
        <v>0</v>
      </c>
      <c r="EF319" s="74">
        <f>IF(AND(ISNUMBER('Emissions (start here)'!BQ319),ISNUMBER(Dispersion!$AI$9)),'Emissions (start here)'!BQ319*453.59/3600*Dispersion!$AI$9,0)</f>
        <v>0</v>
      </c>
      <c r="EG319" s="74">
        <f>IF(AND(ISNUMBER('Emissions (start here)'!BR319),ISNUMBER(Dispersion!$AI$10)),'Emissions (start here)'!BR319*2000*453.59/8760/3600*Dispersion!$AI$10,0)</f>
        <v>0</v>
      </c>
      <c r="EH319" s="74">
        <f>IF(AND(ISNUMBER('Emissions (start here)'!BR319),ISNUMBER(Dispersion!$AI$11)),'Emissions (start here)'!BR319*2000*453.59/8760/3600*Dispersion!$AI$11,0)</f>
        <v>0</v>
      </c>
      <c r="EI319" s="74">
        <f>IF(AND(ISNUMBER('Emissions (start here)'!BS319),ISNUMBER(Dispersion!$AJ$8)),'Emissions (start here)'!BS319*453.59/3600*Dispersion!$AJ$8,0)</f>
        <v>0</v>
      </c>
      <c r="EJ319" s="74">
        <f>IF(AND(ISNUMBER('Emissions (start here)'!BS319),ISNUMBER(Dispersion!$AJ$9)),'Emissions (start here)'!BS319*453.59/3600*Dispersion!$AJ$9,0)</f>
        <v>0</v>
      </c>
      <c r="EK319" s="74">
        <f>IF(AND(ISNUMBER('Emissions (start here)'!BT319),ISNUMBER(Dispersion!$AJ$10)),'Emissions (start here)'!BT319*2000*453.59/8760/3600*Dispersion!$AJ$10,0)</f>
        <v>0</v>
      </c>
      <c r="EL319" s="74">
        <f>IF(AND(ISNUMBER('Emissions (start here)'!BT319),ISNUMBER(Dispersion!$AJ$11)),'Emissions (start here)'!BT319*2000*453.59/8760/3600*Dispersion!$AJ$11,0)</f>
        <v>0</v>
      </c>
      <c r="EM319" s="74">
        <f>IF(AND(ISNUMBER('Emissions (start here)'!BU319),ISNUMBER(Dispersion!$AK$8)),'Emissions (start here)'!BU319*453.59/3600*Dispersion!$AK$8,0)</f>
        <v>0</v>
      </c>
      <c r="EN319" s="74">
        <f>IF(AND(ISNUMBER('Emissions (start here)'!BU319),ISNUMBER(Dispersion!$AK$9)),'Emissions (start here)'!BU319*453.59/3600*Dispersion!$AK$9,0)</f>
        <v>0</v>
      </c>
      <c r="EO319" s="74">
        <f>IF(AND(ISNUMBER('Emissions (start here)'!BV319),ISNUMBER(Dispersion!$AK$10)),'Emissions (start here)'!BV319*2000*453.59/8760/3600*Dispersion!$AK$10,0)</f>
        <v>0</v>
      </c>
      <c r="EP319" s="74">
        <f>IF(AND(ISNUMBER('Emissions (start here)'!BV319),ISNUMBER(Dispersion!$AK$11)),'Emissions (start here)'!BV319*2000*453.59/8760/3600*Dispersion!$AK$11,0)</f>
        <v>0</v>
      </c>
      <c r="EQ319" s="74">
        <f>IF(AND(ISNUMBER('Emissions (start here)'!BW319),ISNUMBER(Dispersion!$AL$8)),'Emissions (start here)'!BW319*453.59/3600*Dispersion!$AL$8,0)</f>
        <v>0</v>
      </c>
      <c r="ER319" s="74">
        <f>IF(AND(ISNUMBER('Emissions (start here)'!BW319),ISNUMBER(Dispersion!$AL$9)),'Emissions (start here)'!BW319*453.59/3600*Dispersion!$AL$9,0)</f>
        <v>0</v>
      </c>
      <c r="ES319" s="74">
        <f>IF(AND(ISNUMBER('Emissions (start here)'!BX319),ISNUMBER(Dispersion!$AL$10)),'Emissions (start here)'!BX319*2000*453.59/8760/3600*Dispersion!$AL$10,0)</f>
        <v>0</v>
      </c>
      <c r="ET319" s="74">
        <f>IF(AND(ISNUMBER('Emissions (start here)'!BX319),ISNUMBER(Dispersion!$AL$11)),'Emissions (start here)'!BX319*2000*453.59/8760/3600*Dispersion!$AL$11,0)</f>
        <v>0</v>
      </c>
      <c r="EU319" s="74">
        <f>IF(AND(ISNUMBER('Emissions (start here)'!BY319),ISNUMBER(Dispersion!$AM$8)),'Emissions (start here)'!BY319*453.59/3600*Dispersion!$AM$8,0)</f>
        <v>0</v>
      </c>
      <c r="EV319" s="74">
        <f>IF(AND(ISNUMBER('Emissions (start here)'!BY319),ISNUMBER(Dispersion!$AM$9)),'Emissions (start here)'!BY319*453.59/3600*Dispersion!$AM$9,0)</f>
        <v>0</v>
      </c>
      <c r="EW319" s="74">
        <f>IF(AND(ISNUMBER('Emissions (start here)'!BZ319),ISNUMBER(Dispersion!$AM$10)),'Emissions (start here)'!BZ319*2000*453.59/8760/3600*Dispersion!$AM$10,0)</f>
        <v>0</v>
      </c>
      <c r="EX319" s="74">
        <f>IF(AND(ISNUMBER('Emissions (start here)'!BZ319),ISNUMBER(Dispersion!$AM$11)),'Emissions (start here)'!BZ319*2000*453.59/8760/3600*Dispersion!$AM$11,0)</f>
        <v>0</v>
      </c>
      <c r="EY319" s="74">
        <f>IF(AND(ISNUMBER('Emissions (start here)'!CA319),ISNUMBER(Dispersion!$AN$8)),'Emissions (start here)'!CA319*453.59/3600*Dispersion!$AN$8,0)</f>
        <v>0</v>
      </c>
      <c r="EZ319" s="74">
        <f>IF(AND(ISNUMBER('Emissions (start here)'!CA319),ISNUMBER(Dispersion!$AN$9)),'Emissions (start here)'!CA319*453.59/3600*Dispersion!$AN$9,0)</f>
        <v>0</v>
      </c>
      <c r="FA319" s="74">
        <f>IF(AND(ISNUMBER('Emissions (start here)'!CB319),ISNUMBER(Dispersion!$AN$10)),'Emissions (start here)'!CB319*2000*453.59/8760/3600*Dispersion!$AN$10,0)</f>
        <v>0</v>
      </c>
      <c r="FB319" s="74">
        <f>IF(AND(ISNUMBER('Emissions (start here)'!CB319),ISNUMBER(Dispersion!$AN$11)),'Emissions (start here)'!CB319*2000*453.59/8760/3600*Dispersion!$AN$11,0)</f>
        <v>0</v>
      </c>
      <c r="FC319" s="74">
        <f>IF(AND(ISNUMBER('Emissions (start here)'!CC319),ISNUMBER(Dispersion!$AO$8)),'Emissions (start here)'!CC319*453.59/3600*Dispersion!$AO$8,0)</f>
        <v>0</v>
      </c>
      <c r="FD319" s="74">
        <f>IF(AND(ISNUMBER('Emissions (start here)'!CC319),ISNUMBER(Dispersion!$AO$9)),'Emissions (start here)'!CC319*453.59/3600*Dispersion!$AO$9,0)</f>
        <v>0</v>
      </c>
      <c r="FE319" s="74">
        <f>IF(AND(ISNUMBER('Emissions (start here)'!CD319),ISNUMBER(Dispersion!$AO$10)),'Emissions (start here)'!CD319*2000*453.59/8760/3600*Dispersion!$AO$10,0)</f>
        <v>0</v>
      </c>
      <c r="FF319" s="74">
        <f>IF(AND(ISNUMBER('Emissions (start here)'!CD319),ISNUMBER(Dispersion!$AO$11)),'Emissions (start here)'!CD319*2000*453.59/8760/3600*Dispersion!$AO$11,0)</f>
        <v>0</v>
      </c>
      <c r="FG319" s="74">
        <f>IF(AND(ISNUMBER('Emissions (start here)'!CE319),ISNUMBER(Dispersion!$AP$8)),'Emissions (start here)'!CE319*453.59/3600*Dispersion!$AP$8,0)</f>
        <v>0</v>
      </c>
      <c r="FH319" s="74">
        <f>IF(AND(ISNUMBER('Emissions (start here)'!CE319),ISNUMBER(Dispersion!$AP$9)),'Emissions (start here)'!CE319*453.59/3600*Dispersion!$AP$9,0)</f>
        <v>0</v>
      </c>
      <c r="FI319" s="74">
        <f>IF(AND(ISNUMBER('Emissions (start here)'!CF319),ISNUMBER(Dispersion!$AP$10)),'Emissions (start here)'!CF319*2000*453.59/8760/3600*Dispersion!$AP$10,0)</f>
        <v>0</v>
      </c>
      <c r="FJ319" s="74">
        <f>IF(AND(ISNUMBER('Emissions (start here)'!CF319),ISNUMBER(Dispersion!$AP$11)),'Emissions (start here)'!CF319*2000*453.59/8760/3600*Dispersion!$AP$11,0)</f>
        <v>0</v>
      </c>
      <c r="FK319" s="74">
        <f>IF(AND(ISNUMBER('Emissions (start here)'!CG319),ISNUMBER(Dispersion!$AQ$8)),'Emissions (start here)'!CG319*453.59/3600*Dispersion!$AQ$8,0)</f>
        <v>0</v>
      </c>
      <c r="FL319" s="74">
        <f>IF(AND(ISNUMBER('Emissions (start here)'!CG319),ISNUMBER(Dispersion!$AQ$9)),'Emissions (start here)'!CG319*453.59/3600*Dispersion!$AQ$9,0)</f>
        <v>0</v>
      </c>
      <c r="FM319" s="74">
        <f>IF(AND(ISNUMBER('Emissions (start here)'!CH319),ISNUMBER(Dispersion!$AQ$10)),'Emissions (start here)'!CH319*2000*453.59/8760/3600*Dispersion!$AQ$10,0)</f>
        <v>0</v>
      </c>
      <c r="FN319" s="74">
        <f>IF(AND(ISNUMBER('Emissions (start here)'!CH319),ISNUMBER(Dispersion!$AQ$11)),'Emissions (start here)'!CH319*2000*453.59/8760/3600*Dispersion!$AQ$11,0)</f>
        <v>0</v>
      </c>
      <c r="FO319" s="74">
        <f>IF(AND(ISNUMBER('Emissions (start here)'!CI319),ISNUMBER(Dispersion!$AR$8)),'Emissions (start here)'!CI319*453.59/3600*Dispersion!$AR$8,0)</f>
        <v>0</v>
      </c>
      <c r="FP319" s="74">
        <f>IF(AND(ISNUMBER('Emissions (start here)'!CI319),ISNUMBER(Dispersion!$AR$9)),'Emissions (start here)'!CI319*453.59/3600*Dispersion!$AR$9,0)</f>
        <v>0</v>
      </c>
      <c r="FQ319" s="74">
        <f>IF(AND(ISNUMBER('Emissions (start here)'!CJ319),ISNUMBER(Dispersion!$AR$10)),'Emissions (start here)'!CJ319*2000*453.59/8760/3600*Dispersion!$AR$10,0)</f>
        <v>0</v>
      </c>
      <c r="FR319" s="74">
        <f>IF(AND(ISNUMBER('Emissions (start here)'!CJ319),ISNUMBER(Dispersion!$AR$11)),'Emissions (start here)'!CJ319*2000*453.59/8760/3600*Dispersion!$AR$11,0)</f>
        <v>0</v>
      </c>
      <c r="FS319" s="74">
        <f>IF(AND(ISNUMBER('Emissions (start here)'!CK319),ISNUMBER(Dispersion!$AS$8)),'Emissions (start here)'!CK319*453.59/3600*Dispersion!$AS$8,0)</f>
        <v>0</v>
      </c>
      <c r="FT319" s="74">
        <f>IF(AND(ISNUMBER('Emissions (start here)'!CK319),ISNUMBER(Dispersion!$AS$9)),'Emissions (start here)'!CK319*453.59/3600*Dispersion!$AS$9,0)</f>
        <v>0</v>
      </c>
      <c r="FU319" s="74">
        <f>IF(AND(ISNUMBER('Emissions (start here)'!CL319),ISNUMBER(Dispersion!$AS$10)),'Emissions (start here)'!CL319*2000*453.59/8760/3600*Dispersion!$AS$10,0)</f>
        <v>0</v>
      </c>
      <c r="FV319" s="74">
        <f>IF(AND(ISNUMBER('Emissions (start here)'!CL319),ISNUMBER(Dispersion!$AS$11)),'Emissions (start here)'!CL319*2000*453.59/8760/3600*Dispersion!$AS$11,0)</f>
        <v>0</v>
      </c>
      <c r="FW319" s="74">
        <f>IF(AND(ISNUMBER('Emissions (start here)'!CM319),ISNUMBER(Dispersion!$AT$8)),'Emissions (start here)'!CM319*453.59/3600*Dispersion!$AT$8,0)</f>
        <v>0</v>
      </c>
      <c r="FX319" s="74">
        <f>IF(AND(ISNUMBER('Emissions (start here)'!CM319),ISNUMBER(Dispersion!$AT$9)),'Emissions (start here)'!CM319*453.59/3600*Dispersion!$AT$9,0)</f>
        <v>0</v>
      </c>
      <c r="FY319" s="74">
        <f>IF(AND(ISNUMBER('Emissions (start here)'!CN319),ISNUMBER(Dispersion!$AT$10)),'Emissions (start here)'!CN319*2000*453.59/8760/3600*Dispersion!$AT$10,0)</f>
        <v>0</v>
      </c>
      <c r="FZ319" s="74">
        <f>IF(AND(ISNUMBER('Emissions (start here)'!CN319),ISNUMBER(Dispersion!$AT$11)),'Emissions (start here)'!CN319*2000*453.59/8760/3600*Dispersion!$AT$11,0)</f>
        <v>0</v>
      </c>
      <c r="GA319" s="74">
        <f>IF(AND(ISNUMBER('Emissions (start here)'!CO319),ISNUMBER(Dispersion!$AU$8)),'Emissions (start here)'!CO319*453.59/3600*Dispersion!$AU$8,0)</f>
        <v>0</v>
      </c>
      <c r="GB319" s="74">
        <f>IF(AND(ISNUMBER('Emissions (start here)'!CO319),ISNUMBER(Dispersion!$AU$9)),'Emissions (start here)'!CO319*453.59/3600*Dispersion!$AU$9,0)</f>
        <v>0</v>
      </c>
      <c r="GC319" s="74">
        <f>IF(AND(ISNUMBER('Emissions (start here)'!CP319),ISNUMBER(Dispersion!$AU$10)),'Emissions (start here)'!CP319*2000*453.59/8760/3600*Dispersion!$AU$10,0)</f>
        <v>0</v>
      </c>
      <c r="GD319" s="74">
        <f>IF(AND(ISNUMBER('Emissions (start here)'!CP319),ISNUMBER(Dispersion!$AU$11)),'Emissions (start here)'!CP319*2000*453.59/8760/3600*Dispersion!$AU$11,0)</f>
        <v>0</v>
      </c>
      <c r="GE319" s="74">
        <f>IF(AND(ISNUMBER('Emissions (start here)'!CQ319),ISNUMBER(Dispersion!$AV$8)),'Emissions (start here)'!CQ319*453.59/3600*Dispersion!$AV$8,0)</f>
        <v>0</v>
      </c>
      <c r="GF319" s="74">
        <f>IF(AND(ISNUMBER('Emissions (start here)'!CQ319),ISNUMBER(Dispersion!$AV$9)),'Emissions (start here)'!CQ319*453.59/3600*Dispersion!$AV$9,0)</f>
        <v>0</v>
      </c>
      <c r="GG319" s="74">
        <f>IF(AND(ISNUMBER('Emissions (start here)'!CR319),ISNUMBER(Dispersion!$AV$10)),'Emissions (start here)'!CR319*2000*453.59/8760/3600*Dispersion!$AV$10,0)</f>
        <v>0</v>
      </c>
      <c r="GH319" s="74">
        <f>IF(AND(ISNUMBER('Emissions (start here)'!CR319),ISNUMBER(Dispersion!$AV$11)),'Emissions (start here)'!CR319*2000*453.59/8760/3600*Dispersion!$AV$11,0)</f>
        <v>0</v>
      </c>
      <c r="GI319" s="74">
        <f>IF(AND(ISNUMBER('Emissions (start here)'!CS319),ISNUMBER(Dispersion!$AW$8)),'Emissions (start here)'!CS319*453.59/3600*Dispersion!$AW$8,0)</f>
        <v>0</v>
      </c>
      <c r="GJ319" s="74">
        <f>IF(AND(ISNUMBER('Emissions (start here)'!CS319),ISNUMBER(Dispersion!$AW$9)),'Emissions (start here)'!CS319*453.59/3600*Dispersion!$AW$9,0)</f>
        <v>0</v>
      </c>
      <c r="GK319" s="74">
        <f>IF(AND(ISNUMBER('Emissions (start here)'!CT319),ISNUMBER(Dispersion!$AW$10)),'Emissions (start here)'!CT319*2000*453.59/8760/3600*Dispersion!$AW$10,0)</f>
        <v>0</v>
      </c>
      <c r="GL319" s="74">
        <f>IF(AND(ISNUMBER('Emissions (start here)'!CT319),ISNUMBER(Dispersion!$AW$11)),'Emissions (start here)'!CT319*2000*453.59/8760/3600*Dispersion!$AW$11,0)</f>
        <v>0</v>
      </c>
      <c r="GM319" s="74">
        <f>IF(AND(ISNUMBER('Emissions (start here)'!CU319),ISNUMBER(Dispersion!$AX$8)),'Emissions (start here)'!CU319*453.59/3600*Dispersion!$AX$8,0)</f>
        <v>0</v>
      </c>
      <c r="GN319" s="74">
        <f>IF(AND(ISNUMBER('Emissions (start here)'!CU319),ISNUMBER(Dispersion!$AX$9)),'Emissions (start here)'!CU319*453.59/3600*Dispersion!$AX$9,0)</f>
        <v>0</v>
      </c>
      <c r="GO319" s="74">
        <f>IF(AND(ISNUMBER('Emissions (start here)'!CV319),ISNUMBER(Dispersion!$AX$10)),'Emissions (start here)'!CV319*2000*453.59/8760/3600*Dispersion!$AX$10,0)</f>
        <v>0</v>
      </c>
      <c r="GP319" s="74">
        <f>IF(AND(ISNUMBER('Emissions (start here)'!CV319),ISNUMBER(Dispersion!$AX$11)),'Emissions (start here)'!CV319*2000*453.59/8760/3600*Dispersion!$AX$11,0)</f>
        <v>0</v>
      </c>
      <c r="GQ319" s="74">
        <f>IF(AND(ISNUMBER('Emissions (start here)'!CW319),ISNUMBER(Dispersion!$AY$8)),'Emissions (start here)'!CW319*453.59/3600*Dispersion!$AY$8,0)</f>
        <v>0</v>
      </c>
      <c r="GR319" s="74">
        <f>IF(AND(ISNUMBER('Emissions (start here)'!CW319),ISNUMBER(Dispersion!$AY$9)),'Emissions (start here)'!CW319*453.59/3600*Dispersion!$AY$9,0)</f>
        <v>0</v>
      </c>
      <c r="GS319" s="74">
        <f>IF(AND(ISNUMBER('Emissions (start here)'!CX319),ISNUMBER(Dispersion!$AY$10)),'Emissions (start here)'!CX319*2000*453.59/8760/3600*Dispersion!$AY$10,0)</f>
        <v>0</v>
      </c>
      <c r="GT319" s="74">
        <f>IF(AND(ISNUMBER('Emissions (start here)'!CX319),ISNUMBER(Dispersion!$AY$11)),'Emissions (start here)'!CX319*2000*453.59/8760/3600*Dispersion!$AY$11,0)</f>
        <v>0</v>
      </c>
      <c r="GU319" s="74">
        <f>IF(AND(ISNUMBER('Emissions (start here)'!CY319),ISNUMBER(Dispersion!$AZ$8)),'Emissions (start here)'!CY319*453.59/3600*Dispersion!$AZ$8,0)</f>
        <v>0</v>
      </c>
      <c r="GV319" s="74">
        <f>IF(AND(ISNUMBER('Emissions (start here)'!CY319),ISNUMBER(Dispersion!$AZ$9)),'Emissions (start here)'!CY319*453.59/3600*Dispersion!$AZ$9,0)</f>
        <v>0</v>
      </c>
      <c r="GW319" s="74">
        <f>IF(AND(ISNUMBER('Emissions (start here)'!CZ319),ISNUMBER(Dispersion!$AZ$10)),'Emissions (start here)'!CZ319*2000*453.59/8760/3600*Dispersion!$AZ$10,0)</f>
        <v>0</v>
      </c>
      <c r="GX319" s="74">
        <f>IF(AND(ISNUMBER('Emissions (start here)'!CZ319),ISNUMBER(Dispersion!$AZ$11)),'Emissions (start here)'!CZ319*2000*453.59/8760/3600*Dispersion!$AZ$11,0)</f>
        <v>0</v>
      </c>
    </row>
    <row r="320" spans="1:206" x14ac:dyDescent="0.2">
      <c r="A320" s="51" t="str">
        <f>'Tox Values'!C320</f>
        <v>18662-53-8</v>
      </c>
      <c r="B320" s="94" t="str">
        <f>'Tox Values'!D320</f>
        <v>Nitrilotriacetic acid, trisodium salt monohydrate</v>
      </c>
      <c r="C320" s="96">
        <f t="shared" si="17"/>
        <v>0</v>
      </c>
      <c r="D320" s="74">
        <f t="shared" si="18"/>
        <v>0</v>
      </c>
      <c r="E320" s="74">
        <f t="shared" si="19"/>
        <v>0</v>
      </c>
      <c r="F320" s="99">
        <f t="shared" si="20"/>
        <v>0</v>
      </c>
      <c r="G320" s="97">
        <f>IF(AND(ISNUMBER('Emissions (start here)'!E320),ISNUMBER(Dispersion!$C$8)),'Emissions (start here)'!E320*453.59/3600*Dispersion!$C$8,0)</f>
        <v>0</v>
      </c>
      <c r="H320" s="74">
        <f>IF(AND(ISNUMBER('Emissions (start here)'!E320),ISNUMBER(Dispersion!$C$9)),'Emissions (start here)'!E320*453.59/3600*Dispersion!$C$9,0)</f>
        <v>0</v>
      </c>
      <c r="I320" s="74">
        <f>IF(AND(ISNUMBER('Emissions (start here)'!F320),ISNUMBER(Dispersion!$C$10)),'Emissions (start here)'!F320*2000*453.59/8760/3600*Dispersion!$C$10,0)</f>
        <v>0</v>
      </c>
      <c r="J320" s="74">
        <f>IF(AND(ISNUMBER('Emissions (start here)'!F320),ISNUMBER(Dispersion!$C$11)),'Emissions (start here)'!F320*2000*453.59/8760/3600*Dispersion!$C$11,0)</f>
        <v>0</v>
      </c>
      <c r="K320" s="74">
        <f>IF(AND(ISNUMBER('Emissions (start here)'!G320),ISNUMBER(Dispersion!$D$8)),'Emissions (start here)'!G320*453.59/3600*Dispersion!$D$8,0)</f>
        <v>0</v>
      </c>
      <c r="L320" s="74">
        <f>IF(AND(ISNUMBER('Emissions (start here)'!G320),ISNUMBER(Dispersion!$D$9)),'Emissions (start here)'!G320*453.59/3600*Dispersion!$D$9,0)</f>
        <v>0</v>
      </c>
      <c r="M320" s="74">
        <f>IF(AND(ISNUMBER('Emissions (start here)'!H320),ISNUMBER(Dispersion!$D$10)),'Emissions (start here)'!H320*2000*453.59/8760/3600*Dispersion!$D$10,0)</f>
        <v>0</v>
      </c>
      <c r="N320" s="74">
        <f>IF(AND(ISNUMBER('Emissions (start here)'!H320),ISNUMBER(Dispersion!$D$11)),'Emissions (start here)'!H320*2000*453.59/8760/3600*Dispersion!$D$11,0)</f>
        <v>0</v>
      </c>
      <c r="O320" s="74">
        <f>IF(AND(ISNUMBER('Emissions (start here)'!I320),ISNUMBER(Dispersion!$E$8)),'Emissions (start here)'!I320*453.59/3600*Dispersion!$E$8,0)</f>
        <v>0</v>
      </c>
      <c r="P320" s="74">
        <f>IF(AND(ISNUMBER('Emissions (start here)'!I320),ISNUMBER(Dispersion!$E$9)),'Emissions (start here)'!I320*453.59/3600*Dispersion!$E$9,0)</f>
        <v>0</v>
      </c>
      <c r="Q320" s="74">
        <f>IF(AND(ISNUMBER('Emissions (start here)'!J320),ISNUMBER(Dispersion!$E$10)),'Emissions (start here)'!J320*2000*453.59/8760/3600*Dispersion!$E$10,0)</f>
        <v>0</v>
      </c>
      <c r="R320" s="74">
        <f>IF(AND(ISNUMBER('Emissions (start here)'!J320),ISNUMBER(Dispersion!$E$11)),'Emissions (start here)'!J320*2000*453.59/8760/3600*Dispersion!$E$11,0)</f>
        <v>0</v>
      </c>
      <c r="S320" s="74">
        <f>IF(AND(ISNUMBER('Emissions (start here)'!K320),ISNUMBER(Dispersion!$F$8)),'Emissions (start here)'!K320*453.59/3600*Dispersion!$F$8,0)</f>
        <v>0</v>
      </c>
      <c r="T320" s="74">
        <f>IF(AND(ISNUMBER('Emissions (start here)'!K320),ISNUMBER(Dispersion!$F$9)),'Emissions (start here)'!K320*453.59/3600*Dispersion!$F$9,0)</f>
        <v>0</v>
      </c>
      <c r="U320" s="74">
        <f>IF(AND(ISNUMBER('Emissions (start here)'!L320),ISNUMBER(Dispersion!$F$10)),'Emissions (start here)'!L320*2000*453.59/8760/3600*Dispersion!$F$10,0)</f>
        <v>0</v>
      </c>
      <c r="V320" s="74">
        <f>IF(AND(ISNUMBER('Emissions (start here)'!L320),ISNUMBER(Dispersion!$F$11)),'Emissions (start here)'!L320*2000*453.59/8760/3600*Dispersion!$F$11,0)</f>
        <v>0</v>
      </c>
      <c r="W320" s="74">
        <f>IF(AND(ISNUMBER('Emissions (start here)'!M320),ISNUMBER(Dispersion!$G$8)),'Emissions (start here)'!M320*453.59/3600*Dispersion!$G$8,0)</f>
        <v>0</v>
      </c>
      <c r="X320" s="74">
        <f>IF(AND(ISNUMBER('Emissions (start here)'!M320),ISNUMBER(Dispersion!$G$9)),'Emissions (start here)'!M320*453.59/3600*Dispersion!$G$9,0)</f>
        <v>0</v>
      </c>
      <c r="Y320" s="74">
        <f>IF(AND(ISNUMBER('Emissions (start here)'!N320),ISNUMBER(Dispersion!$G$10)),'Emissions (start here)'!N320*2000*453.59/8760/3600*Dispersion!$G$10,0)</f>
        <v>0</v>
      </c>
      <c r="Z320" s="74">
        <f>IF(AND(ISNUMBER('Emissions (start here)'!N320),ISNUMBER(Dispersion!$G$11)),'Emissions (start here)'!N320*2000*453.59/8760/3600*Dispersion!$G$11,0)</f>
        <v>0</v>
      </c>
      <c r="AA320" s="74">
        <f>IF(AND(ISNUMBER('Emissions (start here)'!O320),ISNUMBER(Dispersion!$H$8)),'Emissions (start here)'!O320*453.59/3600*Dispersion!$H$8,0)</f>
        <v>0</v>
      </c>
      <c r="AB320" s="74">
        <f>IF(AND(ISNUMBER('Emissions (start here)'!O320),ISNUMBER(Dispersion!$H$9)),'Emissions (start here)'!O320*453.59/3600*Dispersion!$H$9,0)</f>
        <v>0</v>
      </c>
      <c r="AC320" s="74">
        <f>IF(AND(ISNUMBER('Emissions (start here)'!P320),ISNUMBER(Dispersion!$H$10)),'Emissions (start here)'!P320*2000*453.59/8760/3600*Dispersion!$H$10,0)</f>
        <v>0</v>
      </c>
      <c r="AD320" s="74">
        <f>IF(AND(ISNUMBER('Emissions (start here)'!P320),ISNUMBER(Dispersion!$H$11)),'Emissions (start here)'!P320*2000*453.59/8760/3600*Dispersion!$H$11,0)</f>
        <v>0</v>
      </c>
      <c r="AE320" s="74">
        <f>IF(AND(ISNUMBER('Emissions (start here)'!Q320),ISNUMBER(Dispersion!$I$8)),'Emissions (start here)'!Q320*453.59/3600*Dispersion!$I$8,0)</f>
        <v>0</v>
      </c>
      <c r="AF320" s="74">
        <f>IF(AND(ISNUMBER('Emissions (start here)'!Q320),ISNUMBER(Dispersion!$I$9)),'Emissions (start here)'!Q320*453.59/3600*Dispersion!$I$9,0)</f>
        <v>0</v>
      </c>
      <c r="AG320" s="74">
        <f>IF(AND(ISNUMBER('Emissions (start here)'!R320),ISNUMBER(Dispersion!$I$10)),'Emissions (start here)'!R320*2000*453.59/8760/3600*Dispersion!$I$10,0)</f>
        <v>0</v>
      </c>
      <c r="AH320" s="74">
        <f>IF(AND(ISNUMBER('Emissions (start here)'!R320),ISNUMBER(Dispersion!$I$11)),'Emissions (start here)'!R320*2000*453.59/8760/3600*Dispersion!$I$11,0)</f>
        <v>0</v>
      </c>
      <c r="AI320" s="74">
        <f>IF(AND(ISNUMBER('Emissions (start here)'!S320),ISNUMBER(Dispersion!$J$8)),'Emissions (start here)'!S320*453.59/3600*Dispersion!$J$8,0)</f>
        <v>0</v>
      </c>
      <c r="AJ320" s="74">
        <f>IF(AND(ISNUMBER('Emissions (start here)'!S320),ISNUMBER(Dispersion!$J$9)),'Emissions (start here)'!S320*453.59/3600*Dispersion!$J$9,0)</f>
        <v>0</v>
      </c>
      <c r="AK320" s="74">
        <f>IF(AND(ISNUMBER('Emissions (start here)'!T320),ISNUMBER(Dispersion!$J$10)),'Emissions (start here)'!T320*2000*453.59/8760/3600*Dispersion!$J$10,0)</f>
        <v>0</v>
      </c>
      <c r="AL320" s="74">
        <f>IF(AND(ISNUMBER('Emissions (start here)'!T320),ISNUMBER(Dispersion!$J$11)),'Emissions (start here)'!T320*2000*453.59/8760/3600*Dispersion!$J$11,0)</f>
        <v>0</v>
      </c>
      <c r="AM320" s="74">
        <f>IF(AND(ISNUMBER('Emissions (start here)'!U320),ISNUMBER(Dispersion!$K$8)),'Emissions (start here)'!U320*453.59/3600*Dispersion!$K$8,0)</f>
        <v>0</v>
      </c>
      <c r="AN320" s="74">
        <f>IF(AND(ISNUMBER('Emissions (start here)'!U320),ISNUMBER(Dispersion!$K$9)),'Emissions (start here)'!U320*453.59/3600*Dispersion!$K$9,0)</f>
        <v>0</v>
      </c>
      <c r="AO320" s="74">
        <f>IF(AND(ISNUMBER('Emissions (start here)'!V320),ISNUMBER(Dispersion!$K$10)),'Emissions (start here)'!V320*2000*453.59/8760/3600*Dispersion!$K$10,0)</f>
        <v>0</v>
      </c>
      <c r="AP320" s="74">
        <f>IF(AND(ISNUMBER('Emissions (start here)'!V320),ISNUMBER(Dispersion!$K$11)),'Emissions (start here)'!V320*2000*453.59/8760/3600*Dispersion!$K$11,0)</f>
        <v>0</v>
      </c>
      <c r="AQ320" s="74">
        <f>IF(AND(ISNUMBER('Emissions (start here)'!W320),ISNUMBER(Dispersion!$L$8)),'Emissions (start here)'!W320*453.59/3600*Dispersion!$L$8,0)</f>
        <v>0</v>
      </c>
      <c r="AR320" s="74">
        <f>IF(AND(ISNUMBER('Emissions (start here)'!W320),ISNUMBER(Dispersion!$L$9)),'Emissions (start here)'!W320*453.59/3600*Dispersion!$L$9,0)</f>
        <v>0</v>
      </c>
      <c r="AS320" s="74">
        <f>IF(AND(ISNUMBER('Emissions (start here)'!X320),ISNUMBER(Dispersion!$L$10)),'Emissions (start here)'!X320*2000*453.59/8760/3600*Dispersion!$L$10,0)</f>
        <v>0</v>
      </c>
      <c r="AT320" s="74">
        <f>IF(AND(ISNUMBER('Emissions (start here)'!X320),ISNUMBER(Dispersion!$L$11)),'Emissions (start here)'!X320*2000*453.59/8760/3600*Dispersion!$L$11,0)</f>
        <v>0</v>
      </c>
      <c r="AU320" s="74">
        <f>IF(AND(ISNUMBER('Emissions (start here)'!Y320),ISNUMBER(Dispersion!$M$8)),'Emissions (start here)'!Y320*453.59/3600*Dispersion!$M$8,0)</f>
        <v>0</v>
      </c>
      <c r="AV320" s="74">
        <f>IF(AND(ISNUMBER('Emissions (start here)'!Y320),ISNUMBER(Dispersion!$M$9)),'Emissions (start here)'!Y320*453.59/3600*Dispersion!$M$9,0)</f>
        <v>0</v>
      </c>
      <c r="AW320" s="74">
        <f>IF(AND(ISNUMBER('Emissions (start here)'!Z320),ISNUMBER(Dispersion!$M$10)),'Emissions (start here)'!Z320*2000*453.59/8760/3600*Dispersion!$M$10,0)</f>
        <v>0</v>
      </c>
      <c r="AX320" s="74">
        <f>IF(AND(ISNUMBER('Emissions (start here)'!Z320),ISNUMBER(Dispersion!$M$11)),'Emissions (start here)'!Z320*2000*453.59/8760/3600*Dispersion!$M$11,0)</f>
        <v>0</v>
      </c>
      <c r="AY320" s="74">
        <f>IF(AND(ISNUMBER('Emissions (start here)'!AA320),ISNUMBER(Dispersion!$N$8)),'Emissions (start here)'!AA320*453.59/3600*Dispersion!$N$8,0)</f>
        <v>0</v>
      </c>
      <c r="AZ320" s="74">
        <f>IF(AND(ISNUMBER('Emissions (start here)'!AA320),ISNUMBER(Dispersion!$N$9)),'Emissions (start here)'!AA320*453.59/3600*Dispersion!$N$9,0)</f>
        <v>0</v>
      </c>
      <c r="BA320" s="74">
        <f>IF(AND(ISNUMBER('Emissions (start here)'!AB320),ISNUMBER(Dispersion!$N$10)),'Emissions (start here)'!AB320*2000*453.59/8760/3600*Dispersion!$N$10,0)</f>
        <v>0</v>
      </c>
      <c r="BB320" s="74">
        <f>IF(AND(ISNUMBER('Emissions (start here)'!AB320),ISNUMBER(Dispersion!$N$11)),'Emissions (start here)'!AB320*2000*453.59/8760/3600*Dispersion!$N$11,0)</f>
        <v>0</v>
      </c>
      <c r="BC320" s="74">
        <f>IF(AND(ISNUMBER('Emissions (start here)'!AC320),ISNUMBER(Dispersion!$O$8)),'Emissions (start here)'!AC320*453.59/3600*Dispersion!$O$8,0)</f>
        <v>0</v>
      </c>
      <c r="BD320" s="74">
        <f>IF(AND(ISNUMBER('Emissions (start here)'!AC320),ISNUMBER(Dispersion!$O$9)),'Emissions (start here)'!AC320*453.59/3600*Dispersion!$O$9,0)</f>
        <v>0</v>
      </c>
      <c r="BE320" s="74">
        <f>IF(AND(ISNUMBER('Emissions (start here)'!AD320),ISNUMBER(Dispersion!$O$10)),'Emissions (start here)'!AD320*2000*453.59/8760/3600*Dispersion!$O$10,0)</f>
        <v>0</v>
      </c>
      <c r="BF320" s="74">
        <f>IF(AND(ISNUMBER('Emissions (start here)'!AD320),ISNUMBER(Dispersion!$O$11)),'Emissions (start here)'!AD320*2000*453.59/8760/3600*Dispersion!$O$11,0)</f>
        <v>0</v>
      </c>
      <c r="BG320" s="74">
        <f>IF(AND(ISNUMBER('Emissions (start here)'!AE320),ISNUMBER(Dispersion!$P$8)),'Emissions (start here)'!AE320*453.59/3600*Dispersion!$P$8,0)</f>
        <v>0</v>
      </c>
      <c r="BH320" s="74">
        <f>IF(AND(ISNUMBER('Emissions (start here)'!AE320),ISNUMBER(Dispersion!$P$9)),'Emissions (start here)'!AE320*453.59/3600*Dispersion!$P$9,0)</f>
        <v>0</v>
      </c>
      <c r="BI320" s="74">
        <f>IF(AND(ISNUMBER('Emissions (start here)'!AF320),ISNUMBER(Dispersion!$P$10)),'Emissions (start here)'!AF320*2000*453.59/8760/3600*Dispersion!$P$10,0)</f>
        <v>0</v>
      </c>
      <c r="BJ320" s="74">
        <f>IF(AND(ISNUMBER('Emissions (start here)'!AF320),ISNUMBER(Dispersion!$P$11)),'Emissions (start here)'!AF320*2000*453.59/8760/3600*Dispersion!$P$11,0)</f>
        <v>0</v>
      </c>
      <c r="BK320" s="74">
        <f>IF(AND(ISNUMBER('Emissions (start here)'!AG320),ISNUMBER(Dispersion!$Q$8)),'Emissions (start here)'!AG320*453.59/3600*Dispersion!$Q$8,0)</f>
        <v>0</v>
      </c>
      <c r="BL320" s="74">
        <f>IF(AND(ISNUMBER('Emissions (start here)'!AG320),ISNUMBER(Dispersion!$Q$9)),'Emissions (start here)'!AG320*453.59/3600*Dispersion!$Q$9,0)</f>
        <v>0</v>
      </c>
      <c r="BM320" s="74">
        <f>IF(AND(ISNUMBER('Emissions (start here)'!AH320),ISNUMBER(Dispersion!$Q$10)),'Emissions (start here)'!AH320*2000*453.59/8760/3600*Dispersion!$Q$10,0)</f>
        <v>0</v>
      </c>
      <c r="BN320" s="74">
        <f>IF(AND(ISNUMBER('Emissions (start here)'!AH320),ISNUMBER(Dispersion!$Q$11)),'Emissions (start here)'!AH320*2000*453.59/8760/3600*Dispersion!$Q$11,0)</f>
        <v>0</v>
      </c>
      <c r="BO320" s="74">
        <f>IF(AND(ISNUMBER('Emissions (start here)'!AI320),ISNUMBER(Dispersion!$R$8)),'Emissions (start here)'!AI320*453.59/3600*Dispersion!$R$8,0)</f>
        <v>0</v>
      </c>
      <c r="BP320" s="74">
        <f>IF(AND(ISNUMBER('Emissions (start here)'!AI320),ISNUMBER(Dispersion!$R$9)),'Emissions (start here)'!AI320*453.59/3600*Dispersion!$R$9,0)</f>
        <v>0</v>
      </c>
      <c r="BQ320" s="74">
        <f>IF(AND(ISNUMBER('Emissions (start here)'!AJ320),ISNUMBER(Dispersion!$R$10)),'Emissions (start here)'!AJ320*2000*453.59/8760/3600*Dispersion!$R$10,0)</f>
        <v>0</v>
      </c>
      <c r="BR320" s="74">
        <f>IF(AND(ISNUMBER('Emissions (start here)'!AJ320),ISNUMBER(Dispersion!$R$11)),'Emissions (start here)'!AJ320*2000*453.59/8760/3600*Dispersion!$R$11,0)</f>
        <v>0</v>
      </c>
      <c r="BS320" s="74">
        <f>IF(AND(ISNUMBER('Emissions (start here)'!AK320),ISNUMBER(Dispersion!$S$8)),'Emissions (start here)'!AK320*453.59/3600*Dispersion!$S$8,0)</f>
        <v>0</v>
      </c>
      <c r="BT320" s="74">
        <f>IF(AND(ISNUMBER('Emissions (start here)'!AK320),ISNUMBER(Dispersion!$S$9)),'Emissions (start here)'!AK320*453.59/3600*Dispersion!$S$9,0)</f>
        <v>0</v>
      </c>
      <c r="BU320" s="74">
        <f>IF(AND(ISNUMBER('Emissions (start here)'!AL320),ISNUMBER(Dispersion!$S$10)),'Emissions (start here)'!AL320*2000*453.59/8760/3600*Dispersion!$S$10,0)</f>
        <v>0</v>
      </c>
      <c r="BV320" s="74">
        <f>IF(AND(ISNUMBER('Emissions (start here)'!AL320),ISNUMBER(Dispersion!$S$11)),'Emissions (start here)'!AL320*2000*453.59/8760/3600*Dispersion!$S$11,0)</f>
        <v>0</v>
      </c>
      <c r="BW320" s="74">
        <f>IF(AND(ISNUMBER('Emissions (start here)'!AM320),ISNUMBER(Dispersion!$T$8)),'Emissions (start here)'!AM320*453.59/3600*Dispersion!$T$8,0)</f>
        <v>0</v>
      </c>
      <c r="BX320" s="74">
        <f>IF(AND(ISNUMBER('Emissions (start here)'!AM320),ISNUMBER(Dispersion!$T$9)),'Emissions (start here)'!AM320*453.59/3600*Dispersion!$T$9,0)</f>
        <v>0</v>
      </c>
      <c r="BY320" s="74">
        <f>IF(AND(ISNUMBER('Emissions (start here)'!AN320),ISNUMBER(Dispersion!$T$10)),'Emissions (start here)'!AN320*2000*453.59/8760/3600*Dispersion!$T$10,0)</f>
        <v>0</v>
      </c>
      <c r="BZ320" s="74">
        <f>IF(AND(ISNUMBER('Emissions (start here)'!AN320),ISNUMBER(Dispersion!$T$11)),'Emissions (start here)'!AN320*2000*453.59/8760/3600*Dispersion!$T$11,0)</f>
        <v>0</v>
      </c>
      <c r="CA320" s="74">
        <f>IF(AND(ISNUMBER('Emissions (start here)'!AO320),ISNUMBER(Dispersion!$U$8)),'Emissions (start here)'!AO320*453.59/3600*Dispersion!$U$8,0)</f>
        <v>0</v>
      </c>
      <c r="CB320" s="74">
        <f>IF(AND(ISNUMBER('Emissions (start here)'!AO320),ISNUMBER(Dispersion!$U$9)),'Emissions (start here)'!AO320*453.59/3600*Dispersion!$U$9,0)</f>
        <v>0</v>
      </c>
      <c r="CC320" s="74">
        <f>IF(AND(ISNUMBER('Emissions (start here)'!AP320),ISNUMBER(Dispersion!$U$10)),'Emissions (start here)'!AP320*2000*453.59/8760/3600*Dispersion!$U$10,0)</f>
        <v>0</v>
      </c>
      <c r="CD320" s="74">
        <f>IF(AND(ISNUMBER('Emissions (start here)'!AP320),ISNUMBER(Dispersion!$U$11)),'Emissions (start here)'!AP320*2000*453.59/8760/3600*Dispersion!$U$11,0)</f>
        <v>0</v>
      </c>
      <c r="CE320" s="74">
        <f>IF(AND(ISNUMBER('Emissions (start here)'!AQ320),ISNUMBER(Dispersion!$V$8)),'Emissions (start here)'!AQ320*453.59/3600*Dispersion!$V$8,0)</f>
        <v>0</v>
      </c>
      <c r="CF320" s="74">
        <f>IF(AND(ISNUMBER('Emissions (start here)'!AQ320),ISNUMBER(Dispersion!$V$9)),'Emissions (start here)'!AQ320*453.59/3600*Dispersion!$V$9,0)</f>
        <v>0</v>
      </c>
      <c r="CG320" s="74">
        <f>IF(AND(ISNUMBER('Emissions (start here)'!AR320),ISNUMBER(Dispersion!$V$10)),'Emissions (start here)'!AR320*2000*453.59/8760/3600*Dispersion!$V$10,0)</f>
        <v>0</v>
      </c>
      <c r="CH320" s="74">
        <f>IF(AND(ISNUMBER('Emissions (start here)'!AR320),ISNUMBER(Dispersion!$V$11)),'Emissions (start here)'!AR320*2000*453.59/8760/3600*Dispersion!$V$11,0)</f>
        <v>0</v>
      </c>
      <c r="CI320" s="74">
        <f>IF(AND(ISNUMBER('Emissions (start here)'!AS320),ISNUMBER(Dispersion!$W$8)),'Emissions (start here)'!AS320*453.59/3600*Dispersion!$W$8,0)</f>
        <v>0</v>
      </c>
      <c r="CJ320" s="74">
        <f>IF(AND(ISNUMBER('Emissions (start here)'!AS320),ISNUMBER(Dispersion!$W$9)),'Emissions (start here)'!AS320*453.59/3600*Dispersion!$W$9,0)</f>
        <v>0</v>
      </c>
      <c r="CK320" s="74">
        <f>IF(AND(ISNUMBER('Emissions (start here)'!AT320),ISNUMBER(Dispersion!$W$10)),'Emissions (start here)'!AT320*2000*453.59/8760/3600*Dispersion!$W$10,0)</f>
        <v>0</v>
      </c>
      <c r="CL320" s="74">
        <f>IF(AND(ISNUMBER('Emissions (start here)'!AT320),ISNUMBER(Dispersion!$W$11)),'Emissions (start here)'!AT320*2000*453.59/8760/3600*Dispersion!$W$11,0)</f>
        <v>0</v>
      </c>
      <c r="CM320" s="74">
        <f>IF(AND(ISNUMBER('Emissions (start here)'!AU320),ISNUMBER(Dispersion!$X$8)),'Emissions (start here)'!AU320*453.59/3600*Dispersion!$X$8,0)</f>
        <v>0</v>
      </c>
      <c r="CN320" s="74">
        <f>IF(AND(ISNUMBER('Emissions (start here)'!AU320),ISNUMBER(Dispersion!$X$9)),'Emissions (start here)'!AU320*453.59/3600*Dispersion!$X$9,0)</f>
        <v>0</v>
      </c>
      <c r="CO320" s="74">
        <f>IF(AND(ISNUMBER('Emissions (start here)'!AV320),ISNUMBER(Dispersion!$X$10)),'Emissions (start here)'!AV320*2000*453.59/8760/3600*Dispersion!$X$10,0)</f>
        <v>0</v>
      </c>
      <c r="CP320" s="74">
        <f>IF(AND(ISNUMBER('Emissions (start here)'!AV320),ISNUMBER(Dispersion!$X$11)),'Emissions (start here)'!AV320*2000*453.59/8760/3600*Dispersion!$X$11,0)</f>
        <v>0</v>
      </c>
      <c r="CQ320" s="74">
        <f>IF(AND(ISNUMBER('Emissions (start here)'!AW320),ISNUMBER(Dispersion!$Y$8)),'Emissions (start here)'!AW320*453.59/3600*Dispersion!$Y$8,0)</f>
        <v>0</v>
      </c>
      <c r="CR320" s="74">
        <f>IF(AND(ISNUMBER('Emissions (start here)'!AW320),ISNUMBER(Dispersion!$Y$9)),'Emissions (start here)'!AW320*453.59/3600*Dispersion!$Y$9,0)</f>
        <v>0</v>
      </c>
      <c r="CS320" s="74">
        <f>IF(AND(ISNUMBER('Emissions (start here)'!AX320),ISNUMBER(Dispersion!$Y$10)),'Emissions (start here)'!AX320*2000*453.59/8760/3600*Dispersion!$Y$10,0)</f>
        <v>0</v>
      </c>
      <c r="CT320" s="74">
        <f>IF(AND(ISNUMBER('Emissions (start here)'!AX320),ISNUMBER(Dispersion!$Y$11)),'Emissions (start here)'!AX320*2000*453.59/8760/3600*Dispersion!$Y$11,0)</f>
        <v>0</v>
      </c>
      <c r="CU320" s="74">
        <f>IF(AND(ISNUMBER('Emissions (start here)'!AY320),ISNUMBER(Dispersion!$Z$8)),'Emissions (start here)'!AY320*453.59/3600*Dispersion!$Z$8,0)</f>
        <v>0</v>
      </c>
      <c r="CV320" s="74">
        <f>IF(AND(ISNUMBER('Emissions (start here)'!AY320),ISNUMBER(Dispersion!$Z$9)),'Emissions (start here)'!AY320*453.59/3600*Dispersion!$Z$9,0)</f>
        <v>0</v>
      </c>
      <c r="CW320" s="74">
        <f>IF(AND(ISNUMBER('Emissions (start here)'!AZ320),ISNUMBER(Dispersion!$Z$10)),'Emissions (start here)'!AZ320*2000*453.59/8760/3600*Dispersion!$Z$10,0)</f>
        <v>0</v>
      </c>
      <c r="CX320" s="74">
        <f>IF(AND(ISNUMBER('Emissions (start here)'!AZ320),ISNUMBER(Dispersion!$Z$11)),'Emissions (start here)'!AZ320*2000*453.59/8760/3600*Dispersion!$Z$11,0)</f>
        <v>0</v>
      </c>
      <c r="CY320" s="74">
        <f>IF(AND(ISNUMBER('Emissions (start here)'!BA320),ISNUMBER(Dispersion!$AA$8)),'Emissions (start here)'!BA320*453.59/3600*Dispersion!$AA$8,0)</f>
        <v>0</v>
      </c>
      <c r="CZ320" s="74">
        <f>IF(AND(ISNUMBER('Emissions (start here)'!BA320),ISNUMBER(Dispersion!$AA$9)),'Emissions (start here)'!BA320*453.59/3600*Dispersion!$AA$9,0)</f>
        <v>0</v>
      </c>
      <c r="DA320" s="74">
        <f>IF(AND(ISNUMBER('Emissions (start here)'!BB320),ISNUMBER(Dispersion!$AA$10)),'Emissions (start here)'!BB320*2000*453.59/8760/3600*Dispersion!$AA$10,0)</f>
        <v>0</v>
      </c>
      <c r="DB320" s="74">
        <f>IF(AND(ISNUMBER('Emissions (start here)'!BB320),ISNUMBER(Dispersion!$AA$11)),'Emissions (start here)'!BB320*2000*453.59/8760/3600*Dispersion!$AA$11,0)</f>
        <v>0</v>
      </c>
      <c r="DC320" s="74">
        <f>IF(AND(ISNUMBER('Emissions (start here)'!BC320),ISNUMBER(Dispersion!$AB$8)),'Emissions (start here)'!BC320*453.59/3600*Dispersion!$AB$8,0)</f>
        <v>0</v>
      </c>
      <c r="DD320" s="74">
        <f>IF(AND(ISNUMBER('Emissions (start here)'!BC320),ISNUMBER(Dispersion!$AB$9)),'Emissions (start here)'!BC320*453.59/3600*Dispersion!$AB$9,0)</f>
        <v>0</v>
      </c>
      <c r="DE320" s="74">
        <f>IF(AND(ISNUMBER('Emissions (start here)'!BD320),ISNUMBER(Dispersion!$AB$10)),'Emissions (start here)'!BD320*2000*453.59/8760/3600*Dispersion!$AB$10,0)</f>
        <v>0</v>
      </c>
      <c r="DF320" s="74">
        <f>IF(AND(ISNUMBER('Emissions (start here)'!BD320),ISNUMBER(Dispersion!$AB$11)),'Emissions (start here)'!BD320*2000*453.59/8760/3600*Dispersion!$AB$11,0)</f>
        <v>0</v>
      </c>
      <c r="DG320" s="74">
        <f>IF(AND(ISNUMBER('Emissions (start here)'!BE320),ISNUMBER(Dispersion!$AC$8)),'Emissions (start here)'!BE320*453.59/3600*Dispersion!$AC$8,0)</f>
        <v>0</v>
      </c>
      <c r="DH320" s="74">
        <f>IF(AND(ISNUMBER('Emissions (start here)'!BE320),ISNUMBER(Dispersion!$AC$9)),'Emissions (start here)'!BE320*453.59/3600*Dispersion!$AC$9,0)</f>
        <v>0</v>
      </c>
      <c r="DI320" s="74">
        <f>IF(AND(ISNUMBER('Emissions (start here)'!BF320),ISNUMBER(Dispersion!$AC$10)),'Emissions (start here)'!BF320*2000*453.59/8760/3600*Dispersion!$AC$10,0)</f>
        <v>0</v>
      </c>
      <c r="DJ320" s="74">
        <f>IF(AND(ISNUMBER('Emissions (start here)'!BF320),ISNUMBER(Dispersion!$AC$11)),'Emissions (start here)'!BF320*2000*453.59/8760/3600*Dispersion!$AC$11,0)</f>
        <v>0</v>
      </c>
      <c r="DK320" s="74">
        <f>IF(AND(ISNUMBER('Emissions (start here)'!BG320),ISNUMBER(Dispersion!$AD$8)),'Emissions (start here)'!BG320*453.59/3600*Dispersion!$AD$8,0)</f>
        <v>0</v>
      </c>
      <c r="DL320" s="74">
        <f>IF(AND(ISNUMBER('Emissions (start here)'!BG320),ISNUMBER(Dispersion!$AD$9)),'Emissions (start here)'!BG320*453.59/3600*Dispersion!$AD$9,0)</f>
        <v>0</v>
      </c>
      <c r="DM320" s="74">
        <f>IF(AND(ISNUMBER('Emissions (start here)'!BH320),ISNUMBER(Dispersion!$AD$10)),'Emissions (start here)'!BH320*2000*453.59/8760/3600*Dispersion!$AD$10,0)</f>
        <v>0</v>
      </c>
      <c r="DN320" s="74">
        <f>IF(AND(ISNUMBER('Emissions (start here)'!BH320),ISNUMBER(Dispersion!$AD$11)),'Emissions (start here)'!BH320*2000*453.59/8760/3600*Dispersion!$AD$11,0)</f>
        <v>0</v>
      </c>
      <c r="DO320" s="74">
        <f>IF(AND(ISNUMBER('Emissions (start here)'!BI320),ISNUMBER(Dispersion!$AE$8)),'Emissions (start here)'!BI320*453.59/3600*Dispersion!$AE$8,0)</f>
        <v>0</v>
      </c>
      <c r="DP320" s="74">
        <f>IF(AND(ISNUMBER('Emissions (start here)'!BI320),ISNUMBER(Dispersion!$AE$9)),'Emissions (start here)'!BI320*453.59/3600*Dispersion!$AE$9,0)</f>
        <v>0</v>
      </c>
      <c r="DQ320" s="74">
        <f>IF(AND(ISNUMBER('Emissions (start here)'!BJ320),ISNUMBER(Dispersion!$AE$10)),'Emissions (start here)'!BJ320*2000*453.59/8760/3600*Dispersion!$AE$10,0)</f>
        <v>0</v>
      </c>
      <c r="DR320" s="74">
        <f>IF(AND(ISNUMBER('Emissions (start here)'!BJ320),ISNUMBER(Dispersion!$AE$11)),'Emissions (start here)'!BJ320*2000*453.59/8760/3600*Dispersion!$AE$11,0)</f>
        <v>0</v>
      </c>
      <c r="DS320" s="74">
        <f>IF(AND(ISNUMBER('Emissions (start here)'!BK320),ISNUMBER(Dispersion!$AF$8)),'Emissions (start here)'!BK320*453.59/3600*Dispersion!$AF$8,0)</f>
        <v>0</v>
      </c>
      <c r="DT320" s="74">
        <f>IF(AND(ISNUMBER('Emissions (start here)'!BK320),ISNUMBER(Dispersion!$AF$9)),'Emissions (start here)'!BK320*453.59/3600*Dispersion!$AF$9,0)</f>
        <v>0</v>
      </c>
      <c r="DU320" s="74">
        <f>IF(AND(ISNUMBER('Emissions (start here)'!BL320),ISNUMBER(Dispersion!$AF$10)),'Emissions (start here)'!BL320*2000*453.59/8760/3600*Dispersion!$AF$10,0)</f>
        <v>0</v>
      </c>
      <c r="DV320" s="74">
        <f>IF(AND(ISNUMBER('Emissions (start here)'!BL320),ISNUMBER(Dispersion!$AF$11)),'Emissions (start here)'!BL320*2000*453.59/8760/3600*Dispersion!$AF$11,0)</f>
        <v>0</v>
      </c>
      <c r="DW320" s="74">
        <f>IF(AND(ISNUMBER('Emissions (start here)'!BM320),ISNUMBER(Dispersion!$AG$8)),'Emissions (start here)'!BM320*453.59/3600*Dispersion!$AG$8,0)</f>
        <v>0</v>
      </c>
      <c r="DX320" s="74">
        <f>IF(AND(ISNUMBER('Emissions (start here)'!BM320),ISNUMBER(Dispersion!$AG$9)),'Emissions (start here)'!BM320*453.59/3600*Dispersion!$AG$9,0)</f>
        <v>0</v>
      </c>
      <c r="DY320" s="74">
        <f>IF(AND(ISNUMBER('Emissions (start here)'!BN320),ISNUMBER(Dispersion!$AG$10)),'Emissions (start here)'!BN320*2000*453.59/8760/3600*Dispersion!$AG$10,0)</f>
        <v>0</v>
      </c>
      <c r="DZ320" s="74">
        <f>IF(AND(ISNUMBER('Emissions (start here)'!BN320),ISNUMBER(Dispersion!$AG$11)),'Emissions (start here)'!BN320*2000*453.59/8760/3600*Dispersion!$AG$11,0)</f>
        <v>0</v>
      </c>
      <c r="EA320" s="74">
        <f>IF(AND(ISNUMBER('Emissions (start here)'!BO320),ISNUMBER(Dispersion!$AH$8)),'Emissions (start here)'!BO320*453.59/3600*Dispersion!$AH$8,0)</f>
        <v>0</v>
      </c>
      <c r="EB320" s="74">
        <f>IF(AND(ISNUMBER('Emissions (start here)'!BO320),ISNUMBER(Dispersion!$AH$9)),'Emissions (start here)'!BO320*453.59/3600*Dispersion!$AH$9,0)</f>
        <v>0</v>
      </c>
      <c r="EC320" s="74">
        <f>IF(AND(ISNUMBER('Emissions (start here)'!BP320),ISNUMBER(Dispersion!$AH$10)),'Emissions (start here)'!BP320*2000*453.59/8760/3600*Dispersion!$AH$10,0)</f>
        <v>0</v>
      </c>
      <c r="ED320" s="74">
        <f>IF(AND(ISNUMBER('Emissions (start here)'!BP320),ISNUMBER(Dispersion!$AH$11)),'Emissions (start here)'!BP320*2000*453.59/8760/3600*Dispersion!$AH$11,0)</f>
        <v>0</v>
      </c>
      <c r="EE320" s="74">
        <f>IF(AND(ISNUMBER('Emissions (start here)'!BQ320),ISNUMBER(Dispersion!$AI$8)),'Emissions (start here)'!BQ320*453.59/3600*Dispersion!$AI$8,0)</f>
        <v>0</v>
      </c>
      <c r="EF320" s="74">
        <f>IF(AND(ISNUMBER('Emissions (start here)'!BQ320),ISNUMBER(Dispersion!$AI$9)),'Emissions (start here)'!BQ320*453.59/3600*Dispersion!$AI$9,0)</f>
        <v>0</v>
      </c>
      <c r="EG320" s="74">
        <f>IF(AND(ISNUMBER('Emissions (start here)'!BR320),ISNUMBER(Dispersion!$AI$10)),'Emissions (start here)'!BR320*2000*453.59/8760/3600*Dispersion!$AI$10,0)</f>
        <v>0</v>
      </c>
      <c r="EH320" s="74">
        <f>IF(AND(ISNUMBER('Emissions (start here)'!BR320),ISNUMBER(Dispersion!$AI$11)),'Emissions (start here)'!BR320*2000*453.59/8760/3600*Dispersion!$AI$11,0)</f>
        <v>0</v>
      </c>
      <c r="EI320" s="74">
        <f>IF(AND(ISNUMBER('Emissions (start here)'!BS320),ISNUMBER(Dispersion!$AJ$8)),'Emissions (start here)'!BS320*453.59/3600*Dispersion!$AJ$8,0)</f>
        <v>0</v>
      </c>
      <c r="EJ320" s="74">
        <f>IF(AND(ISNUMBER('Emissions (start here)'!BS320),ISNUMBER(Dispersion!$AJ$9)),'Emissions (start here)'!BS320*453.59/3600*Dispersion!$AJ$9,0)</f>
        <v>0</v>
      </c>
      <c r="EK320" s="74">
        <f>IF(AND(ISNUMBER('Emissions (start here)'!BT320),ISNUMBER(Dispersion!$AJ$10)),'Emissions (start here)'!BT320*2000*453.59/8760/3600*Dispersion!$AJ$10,0)</f>
        <v>0</v>
      </c>
      <c r="EL320" s="74">
        <f>IF(AND(ISNUMBER('Emissions (start here)'!BT320),ISNUMBER(Dispersion!$AJ$11)),'Emissions (start here)'!BT320*2000*453.59/8760/3600*Dispersion!$AJ$11,0)</f>
        <v>0</v>
      </c>
      <c r="EM320" s="74">
        <f>IF(AND(ISNUMBER('Emissions (start here)'!BU320),ISNUMBER(Dispersion!$AK$8)),'Emissions (start here)'!BU320*453.59/3600*Dispersion!$AK$8,0)</f>
        <v>0</v>
      </c>
      <c r="EN320" s="74">
        <f>IF(AND(ISNUMBER('Emissions (start here)'!BU320),ISNUMBER(Dispersion!$AK$9)),'Emissions (start here)'!BU320*453.59/3600*Dispersion!$AK$9,0)</f>
        <v>0</v>
      </c>
      <c r="EO320" s="74">
        <f>IF(AND(ISNUMBER('Emissions (start here)'!BV320),ISNUMBER(Dispersion!$AK$10)),'Emissions (start here)'!BV320*2000*453.59/8760/3600*Dispersion!$AK$10,0)</f>
        <v>0</v>
      </c>
      <c r="EP320" s="74">
        <f>IF(AND(ISNUMBER('Emissions (start here)'!BV320),ISNUMBER(Dispersion!$AK$11)),'Emissions (start here)'!BV320*2000*453.59/8760/3600*Dispersion!$AK$11,0)</f>
        <v>0</v>
      </c>
      <c r="EQ320" s="74">
        <f>IF(AND(ISNUMBER('Emissions (start here)'!BW320),ISNUMBER(Dispersion!$AL$8)),'Emissions (start here)'!BW320*453.59/3600*Dispersion!$AL$8,0)</f>
        <v>0</v>
      </c>
      <c r="ER320" s="74">
        <f>IF(AND(ISNUMBER('Emissions (start here)'!BW320),ISNUMBER(Dispersion!$AL$9)),'Emissions (start here)'!BW320*453.59/3600*Dispersion!$AL$9,0)</f>
        <v>0</v>
      </c>
      <c r="ES320" s="74">
        <f>IF(AND(ISNUMBER('Emissions (start here)'!BX320),ISNUMBER(Dispersion!$AL$10)),'Emissions (start here)'!BX320*2000*453.59/8760/3600*Dispersion!$AL$10,0)</f>
        <v>0</v>
      </c>
      <c r="ET320" s="74">
        <f>IF(AND(ISNUMBER('Emissions (start here)'!BX320),ISNUMBER(Dispersion!$AL$11)),'Emissions (start here)'!BX320*2000*453.59/8760/3600*Dispersion!$AL$11,0)</f>
        <v>0</v>
      </c>
      <c r="EU320" s="74">
        <f>IF(AND(ISNUMBER('Emissions (start here)'!BY320),ISNUMBER(Dispersion!$AM$8)),'Emissions (start here)'!BY320*453.59/3600*Dispersion!$AM$8,0)</f>
        <v>0</v>
      </c>
      <c r="EV320" s="74">
        <f>IF(AND(ISNUMBER('Emissions (start here)'!BY320),ISNUMBER(Dispersion!$AM$9)),'Emissions (start here)'!BY320*453.59/3600*Dispersion!$AM$9,0)</f>
        <v>0</v>
      </c>
      <c r="EW320" s="74">
        <f>IF(AND(ISNUMBER('Emissions (start here)'!BZ320),ISNUMBER(Dispersion!$AM$10)),'Emissions (start here)'!BZ320*2000*453.59/8760/3600*Dispersion!$AM$10,0)</f>
        <v>0</v>
      </c>
      <c r="EX320" s="74">
        <f>IF(AND(ISNUMBER('Emissions (start here)'!BZ320),ISNUMBER(Dispersion!$AM$11)),'Emissions (start here)'!BZ320*2000*453.59/8760/3600*Dispersion!$AM$11,0)</f>
        <v>0</v>
      </c>
      <c r="EY320" s="74">
        <f>IF(AND(ISNUMBER('Emissions (start here)'!CA320),ISNUMBER(Dispersion!$AN$8)),'Emissions (start here)'!CA320*453.59/3600*Dispersion!$AN$8,0)</f>
        <v>0</v>
      </c>
      <c r="EZ320" s="74">
        <f>IF(AND(ISNUMBER('Emissions (start here)'!CA320),ISNUMBER(Dispersion!$AN$9)),'Emissions (start here)'!CA320*453.59/3600*Dispersion!$AN$9,0)</f>
        <v>0</v>
      </c>
      <c r="FA320" s="74">
        <f>IF(AND(ISNUMBER('Emissions (start here)'!CB320),ISNUMBER(Dispersion!$AN$10)),'Emissions (start here)'!CB320*2000*453.59/8760/3600*Dispersion!$AN$10,0)</f>
        <v>0</v>
      </c>
      <c r="FB320" s="74">
        <f>IF(AND(ISNUMBER('Emissions (start here)'!CB320),ISNUMBER(Dispersion!$AN$11)),'Emissions (start here)'!CB320*2000*453.59/8760/3600*Dispersion!$AN$11,0)</f>
        <v>0</v>
      </c>
      <c r="FC320" s="74">
        <f>IF(AND(ISNUMBER('Emissions (start here)'!CC320),ISNUMBER(Dispersion!$AO$8)),'Emissions (start here)'!CC320*453.59/3600*Dispersion!$AO$8,0)</f>
        <v>0</v>
      </c>
      <c r="FD320" s="74">
        <f>IF(AND(ISNUMBER('Emissions (start here)'!CC320),ISNUMBER(Dispersion!$AO$9)),'Emissions (start here)'!CC320*453.59/3600*Dispersion!$AO$9,0)</f>
        <v>0</v>
      </c>
      <c r="FE320" s="74">
        <f>IF(AND(ISNUMBER('Emissions (start here)'!CD320),ISNUMBER(Dispersion!$AO$10)),'Emissions (start here)'!CD320*2000*453.59/8760/3600*Dispersion!$AO$10,0)</f>
        <v>0</v>
      </c>
      <c r="FF320" s="74">
        <f>IF(AND(ISNUMBER('Emissions (start here)'!CD320),ISNUMBER(Dispersion!$AO$11)),'Emissions (start here)'!CD320*2000*453.59/8760/3600*Dispersion!$AO$11,0)</f>
        <v>0</v>
      </c>
      <c r="FG320" s="74">
        <f>IF(AND(ISNUMBER('Emissions (start here)'!CE320),ISNUMBER(Dispersion!$AP$8)),'Emissions (start here)'!CE320*453.59/3600*Dispersion!$AP$8,0)</f>
        <v>0</v>
      </c>
      <c r="FH320" s="74">
        <f>IF(AND(ISNUMBER('Emissions (start here)'!CE320),ISNUMBER(Dispersion!$AP$9)),'Emissions (start here)'!CE320*453.59/3600*Dispersion!$AP$9,0)</f>
        <v>0</v>
      </c>
      <c r="FI320" s="74">
        <f>IF(AND(ISNUMBER('Emissions (start here)'!CF320),ISNUMBER(Dispersion!$AP$10)),'Emissions (start here)'!CF320*2000*453.59/8760/3600*Dispersion!$AP$10,0)</f>
        <v>0</v>
      </c>
      <c r="FJ320" s="74">
        <f>IF(AND(ISNUMBER('Emissions (start here)'!CF320),ISNUMBER(Dispersion!$AP$11)),'Emissions (start here)'!CF320*2000*453.59/8760/3600*Dispersion!$AP$11,0)</f>
        <v>0</v>
      </c>
      <c r="FK320" s="74">
        <f>IF(AND(ISNUMBER('Emissions (start here)'!CG320),ISNUMBER(Dispersion!$AQ$8)),'Emissions (start here)'!CG320*453.59/3600*Dispersion!$AQ$8,0)</f>
        <v>0</v>
      </c>
      <c r="FL320" s="74">
        <f>IF(AND(ISNUMBER('Emissions (start here)'!CG320),ISNUMBER(Dispersion!$AQ$9)),'Emissions (start here)'!CG320*453.59/3600*Dispersion!$AQ$9,0)</f>
        <v>0</v>
      </c>
      <c r="FM320" s="74">
        <f>IF(AND(ISNUMBER('Emissions (start here)'!CH320),ISNUMBER(Dispersion!$AQ$10)),'Emissions (start here)'!CH320*2000*453.59/8760/3600*Dispersion!$AQ$10,0)</f>
        <v>0</v>
      </c>
      <c r="FN320" s="74">
        <f>IF(AND(ISNUMBER('Emissions (start here)'!CH320),ISNUMBER(Dispersion!$AQ$11)),'Emissions (start here)'!CH320*2000*453.59/8760/3600*Dispersion!$AQ$11,0)</f>
        <v>0</v>
      </c>
      <c r="FO320" s="74">
        <f>IF(AND(ISNUMBER('Emissions (start here)'!CI320),ISNUMBER(Dispersion!$AR$8)),'Emissions (start here)'!CI320*453.59/3600*Dispersion!$AR$8,0)</f>
        <v>0</v>
      </c>
      <c r="FP320" s="74">
        <f>IF(AND(ISNUMBER('Emissions (start here)'!CI320),ISNUMBER(Dispersion!$AR$9)),'Emissions (start here)'!CI320*453.59/3600*Dispersion!$AR$9,0)</f>
        <v>0</v>
      </c>
      <c r="FQ320" s="74">
        <f>IF(AND(ISNUMBER('Emissions (start here)'!CJ320),ISNUMBER(Dispersion!$AR$10)),'Emissions (start here)'!CJ320*2000*453.59/8760/3600*Dispersion!$AR$10,0)</f>
        <v>0</v>
      </c>
      <c r="FR320" s="74">
        <f>IF(AND(ISNUMBER('Emissions (start here)'!CJ320),ISNUMBER(Dispersion!$AR$11)),'Emissions (start here)'!CJ320*2000*453.59/8760/3600*Dispersion!$AR$11,0)</f>
        <v>0</v>
      </c>
      <c r="FS320" s="74">
        <f>IF(AND(ISNUMBER('Emissions (start here)'!CK320),ISNUMBER(Dispersion!$AS$8)),'Emissions (start here)'!CK320*453.59/3600*Dispersion!$AS$8,0)</f>
        <v>0</v>
      </c>
      <c r="FT320" s="74">
        <f>IF(AND(ISNUMBER('Emissions (start here)'!CK320),ISNUMBER(Dispersion!$AS$9)),'Emissions (start here)'!CK320*453.59/3600*Dispersion!$AS$9,0)</f>
        <v>0</v>
      </c>
      <c r="FU320" s="74">
        <f>IF(AND(ISNUMBER('Emissions (start here)'!CL320),ISNUMBER(Dispersion!$AS$10)),'Emissions (start here)'!CL320*2000*453.59/8760/3600*Dispersion!$AS$10,0)</f>
        <v>0</v>
      </c>
      <c r="FV320" s="74">
        <f>IF(AND(ISNUMBER('Emissions (start here)'!CL320),ISNUMBER(Dispersion!$AS$11)),'Emissions (start here)'!CL320*2000*453.59/8760/3600*Dispersion!$AS$11,0)</f>
        <v>0</v>
      </c>
      <c r="FW320" s="74">
        <f>IF(AND(ISNUMBER('Emissions (start here)'!CM320),ISNUMBER(Dispersion!$AT$8)),'Emissions (start here)'!CM320*453.59/3600*Dispersion!$AT$8,0)</f>
        <v>0</v>
      </c>
      <c r="FX320" s="74">
        <f>IF(AND(ISNUMBER('Emissions (start here)'!CM320),ISNUMBER(Dispersion!$AT$9)),'Emissions (start here)'!CM320*453.59/3600*Dispersion!$AT$9,0)</f>
        <v>0</v>
      </c>
      <c r="FY320" s="74">
        <f>IF(AND(ISNUMBER('Emissions (start here)'!CN320),ISNUMBER(Dispersion!$AT$10)),'Emissions (start here)'!CN320*2000*453.59/8760/3600*Dispersion!$AT$10,0)</f>
        <v>0</v>
      </c>
      <c r="FZ320" s="74">
        <f>IF(AND(ISNUMBER('Emissions (start here)'!CN320),ISNUMBER(Dispersion!$AT$11)),'Emissions (start here)'!CN320*2000*453.59/8760/3600*Dispersion!$AT$11,0)</f>
        <v>0</v>
      </c>
      <c r="GA320" s="74">
        <f>IF(AND(ISNUMBER('Emissions (start here)'!CO320),ISNUMBER(Dispersion!$AU$8)),'Emissions (start here)'!CO320*453.59/3600*Dispersion!$AU$8,0)</f>
        <v>0</v>
      </c>
      <c r="GB320" s="74">
        <f>IF(AND(ISNUMBER('Emissions (start here)'!CO320),ISNUMBER(Dispersion!$AU$9)),'Emissions (start here)'!CO320*453.59/3600*Dispersion!$AU$9,0)</f>
        <v>0</v>
      </c>
      <c r="GC320" s="74">
        <f>IF(AND(ISNUMBER('Emissions (start here)'!CP320),ISNUMBER(Dispersion!$AU$10)),'Emissions (start here)'!CP320*2000*453.59/8760/3600*Dispersion!$AU$10,0)</f>
        <v>0</v>
      </c>
      <c r="GD320" s="74">
        <f>IF(AND(ISNUMBER('Emissions (start here)'!CP320),ISNUMBER(Dispersion!$AU$11)),'Emissions (start here)'!CP320*2000*453.59/8760/3600*Dispersion!$AU$11,0)</f>
        <v>0</v>
      </c>
      <c r="GE320" s="74">
        <f>IF(AND(ISNUMBER('Emissions (start here)'!CQ320),ISNUMBER(Dispersion!$AV$8)),'Emissions (start here)'!CQ320*453.59/3600*Dispersion!$AV$8,0)</f>
        <v>0</v>
      </c>
      <c r="GF320" s="74">
        <f>IF(AND(ISNUMBER('Emissions (start here)'!CQ320),ISNUMBER(Dispersion!$AV$9)),'Emissions (start here)'!CQ320*453.59/3600*Dispersion!$AV$9,0)</f>
        <v>0</v>
      </c>
      <c r="GG320" s="74">
        <f>IF(AND(ISNUMBER('Emissions (start here)'!CR320),ISNUMBER(Dispersion!$AV$10)),'Emissions (start here)'!CR320*2000*453.59/8760/3600*Dispersion!$AV$10,0)</f>
        <v>0</v>
      </c>
      <c r="GH320" s="74">
        <f>IF(AND(ISNUMBER('Emissions (start here)'!CR320),ISNUMBER(Dispersion!$AV$11)),'Emissions (start here)'!CR320*2000*453.59/8760/3600*Dispersion!$AV$11,0)</f>
        <v>0</v>
      </c>
      <c r="GI320" s="74">
        <f>IF(AND(ISNUMBER('Emissions (start here)'!CS320),ISNUMBER(Dispersion!$AW$8)),'Emissions (start here)'!CS320*453.59/3600*Dispersion!$AW$8,0)</f>
        <v>0</v>
      </c>
      <c r="GJ320" s="74">
        <f>IF(AND(ISNUMBER('Emissions (start here)'!CS320),ISNUMBER(Dispersion!$AW$9)),'Emissions (start here)'!CS320*453.59/3600*Dispersion!$AW$9,0)</f>
        <v>0</v>
      </c>
      <c r="GK320" s="74">
        <f>IF(AND(ISNUMBER('Emissions (start here)'!CT320),ISNUMBER(Dispersion!$AW$10)),'Emissions (start here)'!CT320*2000*453.59/8760/3600*Dispersion!$AW$10,0)</f>
        <v>0</v>
      </c>
      <c r="GL320" s="74">
        <f>IF(AND(ISNUMBER('Emissions (start here)'!CT320),ISNUMBER(Dispersion!$AW$11)),'Emissions (start here)'!CT320*2000*453.59/8760/3600*Dispersion!$AW$11,0)</f>
        <v>0</v>
      </c>
      <c r="GM320" s="74">
        <f>IF(AND(ISNUMBER('Emissions (start here)'!CU320),ISNUMBER(Dispersion!$AX$8)),'Emissions (start here)'!CU320*453.59/3600*Dispersion!$AX$8,0)</f>
        <v>0</v>
      </c>
      <c r="GN320" s="74">
        <f>IF(AND(ISNUMBER('Emissions (start here)'!CU320),ISNUMBER(Dispersion!$AX$9)),'Emissions (start here)'!CU320*453.59/3600*Dispersion!$AX$9,0)</f>
        <v>0</v>
      </c>
      <c r="GO320" s="74">
        <f>IF(AND(ISNUMBER('Emissions (start here)'!CV320),ISNUMBER(Dispersion!$AX$10)),'Emissions (start here)'!CV320*2000*453.59/8760/3600*Dispersion!$AX$10,0)</f>
        <v>0</v>
      </c>
      <c r="GP320" s="74">
        <f>IF(AND(ISNUMBER('Emissions (start here)'!CV320),ISNUMBER(Dispersion!$AX$11)),'Emissions (start here)'!CV320*2000*453.59/8760/3600*Dispersion!$AX$11,0)</f>
        <v>0</v>
      </c>
      <c r="GQ320" s="74">
        <f>IF(AND(ISNUMBER('Emissions (start here)'!CW320),ISNUMBER(Dispersion!$AY$8)),'Emissions (start here)'!CW320*453.59/3600*Dispersion!$AY$8,0)</f>
        <v>0</v>
      </c>
      <c r="GR320" s="74">
        <f>IF(AND(ISNUMBER('Emissions (start here)'!CW320),ISNUMBER(Dispersion!$AY$9)),'Emissions (start here)'!CW320*453.59/3600*Dispersion!$AY$9,0)</f>
        <v>0</v>
      </c>
      <c r="GS320" s="74">
        <f>IF(AND(ISNUMBER('Emissions (start here)'!CX320),ISNUMBER(Dispersion!$AY$10)),'Emissions (start here)'!CX320*2000*453.59/8760/3600*Dispersion!$AY$10,0)</f>
        <v>0</v>
      </c>
      <c r="GT320" s="74">
        <f>IF(AND(ISNUMBER('Emissions (start here)'!CX320),ISNUMBER(Dispersion!$AY$11)),'Emissions (start here)'!CX320*2000*453.59/8760/3600*Dispersion!$AY$11,0)</f>
        <v>0</v>
      </c>
      <c r="GU320" s="74">
        <f>IF(AND(ISNUMBER('Emissions (start here)'!CY320),ISNUMBER(Dispersion!$AZ$8)),'Emissions (start here)'!CY320*453.59/3600*Dispersion!$AZ$8,0)</f>
        <v>0</v>
      </c>
      <c r="GV320" s="74">
        <f>IF(AND(ISNUMBER('Emissions (start here)'!CY320),ISNUMBER(Dispersion!$AZ$9)),'Emissions (start here)'!CY320*453.59/3600*Dispersion!$AZ$9,0)</f>
        <v>0</v>
      </c>
      <c r="GW320" s="74">
        <f>IF(AND(ISNUMBER('Emissions (start here)'!CZ320),ISNUMBER(Dispersion!$AZ$10)),'Emissions (start here)'!CZ320*2000*453.59/8760/3600*Dispersion!$AZ$10,0)</f>
        <v>0</v>
      </c>
      <c r="GX320" s="74">
        <f>IF(AND(ISNUMBER('Emissions (start here)'!CZ320),ISNUMBER(Dispersion!$AZ$11)),'Emissions (start here)'!CZ320*2000*453.59/8760/3600*Dispersion!$AZ$11,0)</f>
        <v>0</v>
      </c>
    </row>
    <row r="321" spans="1:206" x14ac:dyDescent="0.2">
      <c r="A321" s="51" t="str">
        <f>'Tox Values'!C321</f>
        <v>602-87-9</v>
      </c>
      <c r="B321" s="94" t="str">
        <f>'Tox Values'!D321</f>
        <v>Nitroacenaphthene, 5-</v>
      </c>
      <c r="C321" s="96">
        <f t="shared" si="17"/>
        <v>0</v>
      </c>
      <c r="D321" s="74">
        <f t="shared" si="18"/>
        <v>0</v>
      </c>
      <c r="E321" s="74">
        <f t="shared" si="19"/>
        <v>0</v>
      </c>
      <c r="F321" s="99">
        <f t="shared" si="20"/>
        <v>0</v>
      </c>
      <c r="G321" s="97">
        <f>IF(AND(ISNUMBER('Emissions (start here)'!E321),ISNUMBER(Dispersion!$C$8)),'Emissions (start here)'!E321*453.59/3600*Dispersion!$C$8,0)</f>
        <v>0</v>
      </c>
      <c r="H321" s="74">
        <f>IF(AND(ISNUMBER('Emissions (start here)'!E321),ISNUMBER(Dispersion!$C$9)),'Emissions (start here)'!E321*453.59/3600*Dispersion!$C$9,0)</f>
        <v>0</v>
      </c>
      <c r="I321" s="74">
        <f>IF(AND(ISNUMBER('Emissions (start here)'!F321),ISNUMBER(Dispersion!$C$10)),'Emissions (start here)'!F321*2000*453.59/8760/3600*Dispersion!$C$10,0)</f>
        <v>0</v>
      </c>
      <c r="J321" s="74">
        <f>IF(AND(ISNUMBER('Emissions (start here)'!F321),ISNUMBER(Dispersion!$C$11)),'Emissions (start here)'!F321*2000*453.59/8760/3600*Dispersion!$C$11,0)</f>
        <v>0</v>
      </c>
      <c r="K321" s="74">
        <f>IF(AND(ISNUMBER('Emissions (start here)'!G321),ISNUMBER(Dispersion!$D$8)),'Emissions (start here)'!G321*453.59/3600*Dispersion!$D$8,0)</f>
        <v>0</v>
      </c>
      <c r="L321" s="74">
        <f>IF(AND(ISNUMBER('Emissions (start here)'!G321),ISNUMBER(Dispersion!$D$9)),'Emissions (start here)'!G321*453.59/3600*Dispersion!$D$9,0)</f>
        <v>0</v>
      </c>
      <c r="M321" s="74">
        <f>IF(AND(ISNUMBER('Emissions (start here)'!H321),ISNUMBER(Dispersion!$D$10)),'Emissions (start here)'!H321*2000*453.59/8760/3600*Dispersion!$D$10,0)</f>
        <v>0</v>
      </c>
      <c r="N321" s="74">
        <f>IF(AND(ISNUMBER('Emissions (start here)'!H321),ISNUMBER(Dispersion!$D$11)),'Emissions (start here)'!H321*2000*453.59/8760/3600*Dispersion!$D$11,0)</f>
        <v>0</v>
      </c>
      <c r="O321" s="74">
        <f>IF(AND(ISNUMBER('Emissions (start here)'!I321),ISNUMBER(Dispersion!$E$8)),'Emissions (start here)'!I321*453.59/3600*Dispersion!$E$8,0)</f>
        <v>0</v>
      </c>
      <c r="P321" s="74">
        <f>IF(AND(ISNUMBER('Emissions (start here)'!I321),ISNUMBER(Dispersion!$E$9)),'Emissions (start here)'!I321*453.59/3600*Dispersion!$E$9,0)</f>
        <v>0</v>
      </c>
      <c r="Q321" s="74">
        <f>IF(AND(ISNUMBER('Emissions (start here)'!J321),ISNUMBER(Dispersion!$E$10)),'Emissions (start here)'!J321*2000*453.59/8760/3600*Dispersion!$E$10,0)</f>
        <v>0</v>
      </c>
      <c r="R321" s="74">
        <f>IF(AND(ISNUMBER('Emissions (start here)'!J321),ISNUMBER(Dispersion!$E$11)),'Emissions (start here)'!J321*2000*453.59/8760/3600*Dispersion!$E$11,0)</f>
        <v>0</v>
      </c>
      <c r="S321" s="74">
        <f>IF(AND(ISNUMBER('Emissions (start here)'!K321),ISNUMBER(Dispersion!$F$8)),'Emissions (start here)'!K321*453.59/3600*Dispersion!$F$8,0)</f>
        <v>0</v>
      </c>
      <c r="T321" s="74">
        <f>IF(AND(ISNUMBER('Emissions (start here)'!K321),ISNUMBER(Dispersion!$F$9)),'Emissions (start here)'!K321*453.59/3600*Dispersion!$F$9,0)</f>
        <v>0</v>
      </c>
      <c r="U321" s="74">
        <f>IF(AND(ISNUMBER('Emissions (start here)'!L321),ISNUMBER(Dispersion!$F$10)),'Emissions (start here)'!L321*2000*453.59/8760/3600*Dispersion!$F$10,0)</f>
        <v>0</v>
      </c>
      <c r="V321" s="74">
        <f>IF(AND(ISNUMBER('Emissions (start here)'!L321),ISNUMBER(Dispersion!$F$11)),'Emissions (start here)'!L321*2000*453.59/8760/3600*Dispersion!$F$11,0)</f>
        <v>0</v>
      </c>
      <c r="W321" s="74">
        <f>IF(AND(ISNUMBER('Emissions (start here)'!M321),ISNUMBER(Dispersion!$G$8)),'Emissions (start here)'!M321*453.59/3600*Dispersion!$G$8,0)</f>
        <v>0</v>
      </c>
      <c r="X321" s="74">
        <f>IF(AND(ISNUMBER('Emissions (start here)'!M321),ISNUMBER(Dispersion!$G$9)),'Emissions (start here)'!M321*453.59/3600*Dispersion!$G$9,0)</f>
        <v>0</v>
      </c>
      <c r="Y321" s="74">
        <f>IF(AND(ISNUMBER('Emissions (start here)'!N321),ISNUMBER(Dispersion!$G$10)),'Emissions (start here)'!N321*2000*453.59/8760/3600*Dispersion!$G$10,0)</f>
        <v>0</v>
      </c>
      <c r="Z321" s="74">
        <f>IF(AND(ISNUMBER('Emissions (start here)'!N321),ISNUMBER(Dispersion!$G$11)),'Emissions (start here)'!N321*2000*453.59/8760/3600*Dispersion!$G$11,0)</f>
        <v>0</v>
      </c>
      <c r="AA321" s="74">
        <f>IF(AND(ISNUMBER('Emissions (start here)'!O321),ISNUMBER(Dispersion!$H$8)),'Emissions (start here)'!O321*453.59/3600*Dispersion!$H$8,0)</f>
        <v>0</v>
      </c>
      <c r="AB321" s="74">
        <f>IF(AND(ISNUMBER('Emissions (start here)'!O321),ISNUMBER(Dispersion!$H$9)),'Emissions (start here)'!O321*453.59/3600*Dispersion!$H$9,0)</f>
        <v>0</v>
      </c>
      <c r="AC321" s="74">
        <f>IF(AND(ISNUMBER('Emissions (start here)'!P321),ISNUMBER(Dispersion!$H$10)),'Emissions (start here)'!P321*2000*453.59/8760/3600*Dispersion!$H$10,0)</f>
        <v>0</v>
      </c>
      <c r="AD321" s="74">
        <f>IF(AND(ISNUMBER('Emissions (start here)'!P321),ISNUMBER(Dispersion!$H$11)),'Emissions (start here)'!P321*2000*453.59/8760/3600*Dispersion!$H$11,0)</f>
        <v>0</v>
      </c>
      <c r="AE321" s="74">
        <f>IF(AND(ISNUMBER('Emissions (start here)'!Q321),ISNUMBER(Dispersion!$I$8)),'Emissions (start here)'!Q321*453.59/3600*Dispersion!$I$8,0)</f>
        <v>0</v>
      </c>
      <c r="AF321" s="74">
        <f>IF(AND(ISNUMBER('Emissions (start here)'!Q321),ISNUMBER(Dispersion!$I$9)),'Emissions (start here)'!Q321*453.59/3600*Dispersion!$I$9,0)</f>
        <v>0</v>
      </c>
      <c r="AG321" s="74">
        <f>IF(AND(ISNUMBER('Emissions (start here)'!R321),ISNUMBER(Dispersion!$I$10)),'Emissions (start here)'!R321*2000*453.59/8760/3600*Dispersion!$I$10,0)</f>
        <v>0</v>
      </c>
      <c r="AH321" s="74">
        <f>IF(AND(ISNUMBER('Emissions (start here)'!R321),ISNUMBER(Dispersion!$I$11)),'Emissions (start here)'!R321*2000*453.59/8760/3600*Dispersion!$I$11,0)</f>
        <v>0</v>
      </c>
      <c r="AI321" s="74">
        <f>IF(AND(ISNUMBER('Emissions (start here)'!S321),ISNUMBER(Dispersion!$J$8)),'Emissions (start here)'!S321*453.59/3600*Dispersion!$J$8,0)</f>
        <v>0</v>
      </c>
      <c r="AJ321" s="74">
        <f>IF(AND(ISNUMBER('Emissions (start here)'!S321),ISNUMBER(Dispersion!$J$9)),'Emissions (start here)'!S321*453.59/3600*Dispersion!$J$9,0)</f>
        <v>0</v>
      </c>
      <c r="AK321" s="74">
        <f>IF(AND(ISNUMBER('Emissions (start here)'!T321),ISNUMBER(Dispersion!$J$10)),'Emissions (start here)'!T321*2000*453.59/8760/3600*Dispersion!$J$10,0)</f>
        <v>0</v>
      </c>
      <c r="AL321" s="74">
        <f>IF(AND(ISNUMBER('Emissions (start here)'!T321),ISNUMBER(Dispersion!$J$11)),'Emissions (start here)'!T321*2000*453.59/8760/3600*Dispersion!$J$11,0)</f>
        <v>0</v>
      </c>
      <c r="AM321" s="74">
        <f>IF(AND(ISNUMBER('Emissions (start here)'!U321),ISNUMBER(Dispersion!$K$8)),'Emissions (start here)'!U321*453.59/3600*Dispersion!$K$8,0)</f>
        <v>0</v>
      </c>
      <c r="AN321" s="74">
        <f>IF(AND(ISNUMBER('Emissions (start here)'!U321),ISNUMBER(Dispersion!$K$9)),'Emissions (start here)'!U321*453.59/3600*Dispersion!$K$9,0)</f>
        <v>0</v>
      </c>
      <c r="AO321" s="74">
        <f>IF(AND(ISNUMBER('Emissions (start here)'!V321),ISNUMBER(Dispersion!$K$10)),'Emissions (start here)'!V321*2000*453.59/8760/3600*Dispersion!$K$10,0)</f>
        <v>0</v>
      </c>
      <c r="AP321" s="74">
        <f>IF(AND(ISNUMBER('Emissions (start here)'!V321),ISNUMBER(Dispersion!$K$11)),'Emissions (start here)'!V321*2000*453.59/8760/3600*Dispersion!$K$11,0)</f>
        <v>0</v>
      </c>
      <c r="AQ321" s="74">
        <f>IF(AND(ISNUMBER('Emissions (start here)'!W321),ISNUMBER(Dispersion!$L$8)),'Emissions (start here)'!W321*453.59/3600*Dispersion!$L$8,0)</f>
        <v>0</v>
      </c>
      <c r="AR321" s="74">
        <f>IF(AND(ISNUMBER('Emissions (start here)'!W321),ISNUMBER(Dispersion!$L$9)),'Emissions (start here)'!W321*453.59/3600*Dispersion!$L$9,0)</f>
        <v>0</v>
      </c>
      <c r="AS321" s="74">
        <f>IF(AND(ISNUMBER('Emissions (start here)'!X321),ISNUMBER(Dispersion!$L$10)),'Emissions (start here)'!X321*2000*453.59/8760/3600*Dispersion!$L$10,0)</f>
        <v>0</v>
      </c>
      <c r="AT321" s="74">
        <f>IF(AND(ISNUMBER('Emissions (start here)'!X321),ISNUMBER(Dispersion!$L$11)),'Emissions (start here)'!X321*2000*453.59/8760/3600*Dispersion!$L$11,0)</f>
        <v>0</v>
      </c>
      <c r="AU321" s="74">
        <f>IF(AND(ISNUMBER('Emissions (start here)'!Y321),ISNUMBER(Dispersion!$M$8)),'Emissions (start here)'!Y321*453.59/3600*Dispersion!$M$8,0)</f>
        <v>0</v>
      </c>
      <c r="AV321" s="74">
        <f>IF(AND(ISNUMBER('Emissions (start here)'!Y321),ISNUMBER(Dispersion!$M$9)),'Emissions (start here)'!Y321*453.59/3600*Dispersion!$M$9,0)</f>
        <v>0</v>
      </c>
      <c r="AW321" s="74">
        <f>IF(AND(ISNUMBER('Emissions (start here)'!Z321),ISNUMBER(Dispersion!$M$10)),'Emissions (start here)'!Z321*2000*453.59/8760/3600*Dispersion!$M$10,0)</f>
        <v>0</v>
      </c>
      <c r="AX321" s="74">
        <f>IF(AND(ISNUMBER('Emissions (start here)'!Z321),ISNUMBER(Dispersion!$M$11)),'Emissions (start here)'!Z321*2000*453.59/8760/3600*Dispersion!$M$11,0)</f>
        <v>0</v>
      </c>
      <c r="AY321" s="74">
        <f>IF(AND(ISNUMBER('Emissions (start here)'!AA321),ISNUMBER(Dispersion!$N$8)),'Emissions (start here)'!AA321*453.59/3600*Dispersion!$N$8,0)</f>
        <v>0</v>
      </c>
      <c r="AZ321" s="74">
        <f>IF(AND(ISNUMBER('Emissions (start here)'!AA321),ISNUMBER(Dispersion!$N$9)),'Emissions (start here)'!AA321*453.59/3600*Dispersion!$N$9,0)</f>
        <v>0</v>
      </c>
      <c r="BA321" s="74">
        <f>IF(AND(ISNUMBER('Emissions (start here)'!AB321),ISNUMBER(Dispersion!$N$10)),'Emissions (start here)'!AB321*2000*453.59/8760/3600*Dispersion!$N$10,0)</f>
        <v>0</v>
      </c>
      <c r="BB321" s="74">
        <f>IF(AND(ISNUMBER('Emissions (start here)'!AB321),ISNUMBER(Dispersion!$N$11)),'Emissions (start here)'!AB321*2000*453.59/8760/3600*Dispersion!$N$11,0)</f>
        <v>0</v>
      </c>
      <c r="BC321" s="74">
        <f>IF(AND(ISNUMBER('Emissions (start here)'!AC321),ISNUMBER(Dispersion!$O$8)),'Emissions (start here)'!AC321*453.59/3600*Dispersion!$O$8,0)</f>
        <v>0</v>
      </c>
      <c r="BD321" s="74">
        <f>IF(AND(ISNUMBER('Emissions (start here)'!AC321),ISNUMBER(Dispersion!$O$9)),'Emissions (start here)'!AC321*453.59/3600*Dispersion!$O$9,0)</f>
        <v>0</v>
      </c>
      <c r="BE321" s="74">
        <f>IF(AND(ISNUMBER('Emissions (start here)'!AD321),ISNUMBER(Dispersion!$O$10)),'Emissions (start here)'!AD321*2000*453.59/8760/3600*Dispersion!$O$10,0)</f>
        <v>0</v>
      </c>
      <c r="BF321" s="74">
        <f>IF(AND(ISNUMBER('Emissions (start here)'!AD321),ISNUMBER(Dispersion!$O$11)),'Emissions (start here)'!AD321*2000*453.59/8760/3600*Dispersion!$O$11,0)</f>
        <v>0</v>
      </c>
      <c r="BG321" s="74">
        <f>IF(AND(ISNUMBER('Emissions (start here)'!AE321),ISNUMBER(Dispersion!$P$8)),'Emissions (start here)'!AE321*453.59/3600*Dispersion!$P$8,0)</f>
        <v>0</v>
      </c>
      <c r="BH321" s="74">
        <f>IF(AND(ISNUMBER('Emissions (start here)'!AE321),ISNUMBER(Dispersion!$P$9)),'Emissions (start here)'!AE321*453.59/3600*Dispersion!$P$9,0)</f>
        <v>0</v>
      </c>
      <c r="BI321" s="74">
        <f>IF(AND(ISNUMBER('Emissions (start here)'!AF321),ISNUMBER(Dispersion!$P$10)),'Emissions (start here)'!AF321*2000*453.59/8760/3600*Dispersion!$P$10,0)</f>
        <v>0</v>
      </c>
      <c r="BJ321" s="74">
        <f>IF(AND(ISNUMBER('Emissions (start here)'!AF321),ISNUMBER(Dispersion!$P$11)),'Emissions (start here)'!AF321*2000*453.59/8760/3600*Dispersion!$P$11,0)</f>
        <v>0</v>
      </c>
      <c r="BK321" s="74">
        <f>IF(AND(ISNUMBER('Emissions (start here)'!AG321),ISNUMBER(Dispersion!$Q$8)),'Emissions (start here)'!AG321*453.59/3600*Dispersion!$Q$8,0)</f>
        <v>0</v>
      </c>
      <c r="BL321" s="74">
        <f>IF(AND(ISNUMBER('Emissions (start here)'!AG321),ISNUMBER(Dispersion!$Q$9)),'Emissions (start here)'!AG321*453.59/3600*Dispersion!$Q$9,0)</f>
        <v>0</v>
      </c>
      <c r="BM321" s="74">
        <f>IF(AND(ISNUMBER('Emissions (start here)'!AH321),ISNUMBER(Dispersion!$Q$10)),'Emissions (start here)'!AH321*2000*453.59/8760/3600*Dispersion!$Q$10,0)</f>
        <v>0</v>
      </c>
      <c r="BN321" s="74">
        <f>IF(AND(ISNUMBER('Emissions (start here)'!AH321),ISNUMBER(Dispersion!$Q$11)),'Emissions (start here)'!AH321*2000*453.59/8760/3600*Dispersion!$Q$11,0)</f>
        <v>0</v>
      </c>
      <c r="BO321" s="74">
        <f>IF(AND(ISNUMBER('Emissions (start here)'!AI321),ISNUMBER(Dispersion!$R$8)),'Emissions (start here)'!AI321*453.59/3600*Dispersion!$R$8,0)</f>
        <v>0</v>
      </c>
      <c r="BP321" s="74">
        <f>IF(AND(ISNUMBER('Emissions (start here)'!AI321),ISNUMBER(Dispersion!$R$9)),'Emissions (start here)'!AI321*453.59/3600*Dispersion!$R$9,0)</f>
        <v>0</v>
      </c>
      <c r="BQ321" s="74">
        <f>IF(AND(ISNUMBER('Emissions (start here)'!AJ321),ISNUMBER(Dispersion!$R$10)),'Emissions (start here)'!AJ321*2000*453.59/8760/3600*Dispersion!$R$10,0)</f>
        <v>0</v>
      </c>
      <c r="BR321" s="74">
        <f>IF(AND(ISNUMBER('Emissions (start here)'!AJ321),ISNUMBER(Dispersion!$R$11)),'Emissions (start here)'!AJ321*2000*453.59/8760/3600*Dispersion!$R$11,0)</f>
        <v>0</v>
      </c>
      <c r="BS321" s="74">
        <f>IF(AND(ISNUMBER('Emissions (start here)'!AK321),ISNUMBER(Dispersion!$S$8)),'Emissions (start here)'!AK321*453.59/3600*Dispersion!$S$8,0)</f>
        <v>0</v>
      </c>
      <c r="BT321" s="74">
        <f>IF(AND(ISNUMBER('Emissions (start here)'!AK321),ISNUMBER(Dispersion!$S$9)),'Emissions (start here)'!AK321*453.59/3600*Dispersion!$S$9,0)</f>
        <v>0</v>
      </c>
      <c r="BU321" s="74">
        <f>IF(AND(ISNUMBER('Emissions (start here)'!AL321),ISNUMBER(Dispersion!$S$10)),'Emissions (start here)'!AL321*2000*453.59/8760/3600*Dispersion!$S$10,0)</f>
        <v>0</v>
      </c>
      <c r="BV321" s="74">
        <f>IF(AND(ISNUMBER('Emissions (start here)'!AL321),ISNUMBER(Dispersion!$S$11)),'Emissions (start here)'!AL321*2000*453.59/8760/3600*Dispersion!$S$11,0)</f>
        <v>0</v>
      </c>
      <c r="BW321" s="74">
        <f>IF(AND(ISNUMBER('Emissions (start here)'!AM321),ISNUMBER(Dispersion!$T$8)),'Emissions (start here)'!AM321*453.59/3600*Dispersion!$T$8,0)</f>
        <v>0</v>
      </c>
      <c r="BX321" s="74">
        <f>IF(AND(ISNUMBER('Emissions (start here)'!AM321),ISNUMBER(Dispersion!$T$9)),'Emissions (start here)'!AM321*453.59/3600*Dispersion!$T$9,0)</f>
        <v>0</v>
      </c>
      <c r="BY321" s="74">
        <f>IF(AND(ISNUMBER('Emissions (start here)'!AN321),ISNUMBER(Dispersion!$T$10)),'Emissions (start here)'!AN321*2000*453.59/8760/3600*Dispersion!$T$10,0)</f>
        <v>0</v>
      </c>
      <c r="BZ321" s="74">
        <f>IF(AND(ISNUMBER('Emissions (start here)'!AN321),ISNUMBER(Dispersion!$T$11)),'Emissions (start here)'!AN321*2000*453.59/8760/3600*Dispersion!$T$11,0)</f>
        <v>0</v>
      </c>
      <c r="CA321" s="74">
        <f>IF(AND(ISNUMBER('Emissions (start here)'!AO321),ISNUMBER(Dispersion!$U$8)),'Emissions (start here)'!AO321*453.59/3600*Dispersion!$U$8,0)</f>
        <v>0</v>
      </c>
      <c r="CB321" s="74">
        <f>IF(AND(ISNUMBER('Emissions (start here)'!AO321),ISNUMBER(Dispersion!$U$9)),'Emissions (start here)'!AO321*453.59/3600*Dispersion!$U$9,0)</f>
        <v>0</v>
      </c>
      <c r="CC321" s="74">
        <f>IF(AND(ISNUMBER('Emissions (start here)'!AP321),ISNUMBER(Dispersion!$U$10)),'Emissions (start here)'!AP321*2000*453.59/8760/3600*Dispersion!$U$10,0)</f>
        <v>0</v>
      </c>
      <c r="CD321" s="74">
        <f>IF(AND(ISNUMBER('Emissions (start here)'!AP321),ISNUMBER(Dispersion!$U$11)),'Emissions (start here)'!AP321*2000*453.59/8760/3600*Dispersion!$U$11,0)</f>
        <v>0</v>
      </c>
      <c r="CE321" s="74">
        <f>IF(AND(ISNUMBER('Emissions (start here)'!AQ321),ISNUMBER(Dispersion!$V$8)),'Emissions (start here)'!AQ321*453.59/3600*Dispersion!$V$8,0)</f>
        <v>0</v>
      </c>
      <c r="CF321" s="74">
        <f>IF(AND(ISNUMBER('Emissions (start here)'!AQ321),ISNUMBER(Dispersion!$V$9)),'Emissions (start here)'!AQ321*453.59/3600*Dispersion!$V$9,0)</f>
        <v>0</v>
      </c>
      <c r="CG321" s="74">
        <f>IF(AND(ISNUMBER('Emissions (start here)'!AR321),ISNUMBER(Dispersion!$V$10)),'Emissions (start here)'!AR321*2000*453.59/8760/3600*Dispersion!$V$10,0)</f>
        <v>0</v>
      </c>
      <c r="CH321" s="74">
        <f>IF(AND(ISNUMBER('Emissions (start here)'!AR321),ISNUMBER(Dispersion!$V$11)),'Emissions (start here)'!AR321*2000*453.59/8760/3600*Dispersion!$V$11,0)</f>
        <v>0</v>
      </c>
      <c r="CI321" s="74">
        <f>IF(AND(ISNUMBER('Emissions (start here)'!AS321),ISNUMBER(Dispersion!$W$8)),'Emissions (start here)'!AS321*453.59/3600*Dispersion!$W$8,0)</f>
        <v>0</v>
      </c>
      <c r="CJ321" s="74">
        <f>IF(AND(ISNUMBER('Emissions (start here)'!AS321),ISNUMBER(Dispersion!$W$9)),'Emissions (start here)'!AS321*453.59/3600*Dispersion!$W$9,0)</f>
        <v>0</v>
      </c>
      <c r="CK321" s="74">
        <f>IF(AND(ISNUMBER('Emissions (start here)'!AT321),ISNUMBER(Dispersion!$W$10)),'Emissions (start here)'!AT321*2000*453.59/8760/3600*Dispersion!$W$10,0)</f>
        <v>0</v>
      </c>
      <c r="CL321" s="74">
        <f>IF(AND(ISNUMBER('Emissions (start here)'!AT321),ISNUMBER(Dispersion!$W$11)),'Emissions (start here)'!AT321*2000*453.59/8760/3600*Dispersion!$W$11,0)</f>
        <v>0</v>
      </c>
      <c r="CM321" s="74">
        <f>IF(AND(ISNUMBER('Emissions (start here)'!AU321),ISNUMBER(Dispersion!$X$8)),'Emissions (start here)'!AU321*453.59/3600*Dispersion!$X$8,0)</f>
        <v>0</v>
      </c>
      <c r="CN321" s="74">
        <f>IF(AND(ISNUMBER('Emissions (start here)'!AU321),ISNUMBER(Dispersion!$X$9)),'Emissions (start here)'!AU321*453.59/3600*Dispersion!$X$9,0)</f>
        <v>0</v>
      </c>
      <c r="CO321" s="74">
        <f>IF(AND(ISNUMBER('Emissions (start here)'!AV321),ISNUMBER(Dispersion!$X$10)),'Emissions (start here)'!AV321*2000*453.59/8760/3600*Dispersion!$X$10,0)</f>
        <v>0</v>
      </c>
      <c r="CP321" s="74">
        <f>IF(AND(ISNUMBER('Emissions (start here)'!AV321),ISNUMBER(Dispersion!$X$11)),'Emissions (start here)'!AV321*2000*453.59/8760/3600*Dispersion!$X$11,0)</f>
        <v>0</v>
      </c>
      <c r="CQ321" s="74">
        <f>IF(AND(ISNUMBER('Emissions (start here)'!AW321),ISNUMBER(Dispersion!$Y$8)),'Emissions (start here)'!AW321*453.59/3600*Dispersion!$Y$8,0)</f>
        <v>0</v>
      </c>
      <c r="CR321" s="74">
        <f>IF(AND(ISNUMBER('Emissions (start here)'!AW321),ISNUMBER(Dispersion!$Y$9)),'Emissions (start here)'!AW321*453.59/3600*Dispersion!$Y$9,0)</f>
        <v>0</v>
      </c>
      <c r="CS321" s="74">
        <f>IF(AND(ISNUMBER('Emissions (start here)'!AX321),ISNUMBER(Dispersion!$Y$10)),'Emissions (start here)'!AX321*2000*453.59/8760/3600*Dispersion!$Y$10,0)</f>
        <v>0</v>
      </c>
      <c r="CT321" s="74">
        <f>IF(AND(ISNUMBER('Emissions (start here)'!AX321),ISNUMBER(Dispersion!$Y$11)),'Emissions (start here)'!AX321*2000*453.59/8760/3600*Dispersion!$Y$11,0)</f>
        <v>0</v>
      </c>
      <c r="CU321" s="74">
        <f>IF(AND(ISNUMBER('Emissions (start here)'!AY321),ISNUMBER(Dispersion!$Z$8)),'Emissions (start here)'!AY321*453.59/3600*Dispersion!$Z$8,0)</f>
        <v>0</v>
      </c>
      <c r="CV321" s="74">
        <f>IF(AND(ISNUMBER('Emissions (start here)'!AY321),ISNUMBER(Dispersion!$Z$9)),'Emissions (start here)'!AY321*453.59/3600*Dispersion!$Z$9,0)</f>
        <v>0</v>
      </c>
      <c r="CW321" s="74">
        <f>IF(AND(ISNUMBER('Emissions (start here)'!AZ321),ISNUMBER(Dispersion!$Z$10)),'Emissions (start here)'!AZ321*2000*453.59/8760/3600*Dispersion!$Z$10,0)</f>
        <v>0</v>
      </c>
      <c r="CX321" s="74">
        <f>IF(AND(ISNUMBER('Emissions (start here)'!AZ321),ISNUMBER(Dispersion!$Z$11)),'Emissions (start here)'!AZ321*2000*453.59/8760/3600*Dispersion!$Z$11,0)</f>
        <v>0</v>
      </c>
      <c r="CY321" s="74">
        <f>IF(AND(ISNUMBER('Emissions (start here)'!BA321),ISNUMBER(Dispersion!$AA$8)),'Emissions (start here)'!BA321*453.59/3600*Dispersion!$AA$8,0)</f>
        <v>0</v>
      </c>
      <c r="CZ321" s="74">
        <f>IF(AND(ISNUMBER('Emissions (start here)'!BA321),ISNUMBER(Dispersion!$AA$9)),'Emissions (start here)'!BA321*453.59/3600*Dispersion!$AA$9,0)</f>
        <v>0</v>
      </c>
      <c r="DA321" s="74">
        <f>IF(AND(ISNUMBER('Emissions (start here)'!BB321),ISNUMBER(Dispersion!$AA$10)),'Emissions (start here)'!BB321*2000*453.59/8760/3600*Dispersion!$AA$10,0)</f>
        <v>0</v>
      </c>
      <c r="DB321" s="74">
        <f>IF(AND(ISNUMBER('Emissions (start here)'!BB321),ISNUMBER(Dispersion!$AA$11)),'Emissions (start here)'!BB321*2000*453.59/8760/3600*Dispersion!$AA$11,0)</f>
        <v>0</v>
      </c>
      <c r="DC321" s="74">
        <f>IF(AND(ISNUMBER('Emissions (start here)'!BC321),ISNUMBER(Dispersion!$AB$8)),'Emissions (start here)'!BC321*453.59/3600*Dispersion!$AB$8,0)</f>
        <v>0</v>
      </c>
      <c r="DD321" s="74">
        <f>IF(AND(ISNUMBER('Emissions (start here)'!BC321),ISNUMBER(Dispersion!$AB$9)),'Emissions (start here)'!BC321*453.59/3600*Dispersion!$AB$9,0)</f>
        <v>0</v>
      </c>
      <c r="DE321" s="74">
        <f>IF(AND(ISNUMBER('Emissions (start here)'!BD321),ISNUMBER(Dispersion!$AB$10)),'Emissions (start here)'!BD321*2000*453.59/8760/3600*Dispersion!$AB$10,0)</f>
        <v>0</v>
      </c>
      <c r="DF321" s="74">
        <f>IF(AND(ISNUMBER('Emissions (start here)'!BD321),ISNUMBER(Dispersion!$AB$11)),'Emissions (start here)'!BD321*2000*453.59/8760/3600*Dispersion!$AB$11,0)</f>
        <v>0</v>
      </c>
      <c r="DG321" s="74">
        <f>IF(AND(ISNUMBER('Emissions (start here)'!BE321),ISNUMBER(Dispersion!$AC$8)),'Emissions (start here)'!BE321*453.59/3600*Dispersion!$AC$8,0)</f>
        <v>0</v>
      </c>
      <c r="DH321" s="74">
        <f>IF(AND(ISNUMBER('Emissions (start here)'!BE321),ISNUMBER(Dispersion!$AC$9)),'Emissions (start here)'!BE321*453.59/3600*Dispersion!$AC$9,0)</f>
        <v>0</v>
      </c>
      <c r="DI321" s="74">
        <f>IF(AND(ISNUMBER('Emissions (start here)'!BF321),ISNUMBER(Dispersion!$AC$10)),'Emissions (start here)'!BF321*2000*453.59/8760/3600*Dispersion!$AC$10,0)</f>
        <v>0</v>
      </c>
      <c r="DJ321" s="74">
        <f>IF(AND(ISNUMBER('Emissions (start here)'!BF321),ISNUMBER(Dispersion!$AC$11)),'Emissions (start here)'!BF321*2000*453.59/8760/3600*Dispersion!$AC$11,0)</f>
        <v>0</v>
      </c>
      <c r="DK321" s="74">
        <f>IF(AND(ISNUMBER('Emissions (start here)'!BG321),ISNUMBER(Dispersion!$AD$8)),'Emissions (start here)'!BG321*453.59/3600*Dispersion!$AD$8,0)</f>
        <v>0</v>
      </c>
      <c r="DL321" s="74">
        <f>IF(AND(ISNUMBER('Emissions (start here)'!BG321),ISNUMBER(Dispersion!$AD$9)),'Emissions (start here)'!BG321*453.59/3600*Dispersion!$AD$9,0)</f>
        <v>0</v>
      </c>
      <c r="DM321" s="74">
        <f>IF(AND(ISNUMBER('Emissions (start here)'!BH321),ISNUMBER(Dispersion!$AD$10)),'Emissions (start here)'!BH321*2000*453.59/8760/3600*Dispersion!$AD$10,0)</f>
        <v>0</v>
      </c>
      <c r="DN321" s="74">
        <f>IF(AND(ISNUMBER('Emissions (start here)'!BH321),ISNUMBER(Dispersion!$AD$11)),'Emissions (start here)'!BH321*2000*453.59/8760/3600*Dispersion!$AD$11,0)</f>
        <v>0</v>
      </c>
      <c r="DO321" s="74">
        <f>IF(AND(ISNUMBER('Emissions (start here)'!BI321),ISNUMBER(Dispersion!$AE$8)),'Emissions (start here)'!BI321*453.59/3600*Dispersion!$AE$8,0)</f>
        <v>0</v>
      </c>
      <c r="DP321" s="74">
        <f>IF(AND(ISNUMBER('Emissions (start here)'!BI321),ISNUMBER(Dispersion!$AE$9)),'Emissions (start here)'!BI321*453.59/3600*Dispersion!$AE$9,0)</f>
        <v>0</v>
      </c>
      <c r="DQ321" s="74">
        <f>IF(AND(ISNUMBER('Emissions (start here)'!BJ321),ISNUMBER(Dispersion!$AE$10)),'Emissions (start here)'!BJ321*2000*453.59/8760/3600*Dispersion!$AE$10,0)</f>
        <v>0</v>
      </c>
      <c r="DR321" s="74">
        <f>IF(AND(ISNUMBER('Emissions (start here)'!BJ321),ISNUMBER(Dispersion!$AE$11)),'Emissions (start here)'!BJ321*2000*453.59/8760/3600*Dispersion!$AE$11,0)</f>
        <v>0</v>
      </c>
      <c r="DS321" s="74">
        <f>IF(AND(ISNUMBER('Emissions (start here)'!BK321),ISNUMBER(Dispersion!$AF$8)),'Emissions (start here)'!BK321*453.59/3600*Dispersion!$AF$8,0)</f>
        <v>0</v>
      </c>
      <c r="DT321" s="74">
        <f>IF(AND(ISNUMBER('Emissions (start here)'!BK321),ISNUMBER(Dispersion!$AF$9)),'Emissions (start here)'!BK321*453.59/3600*Dispersion!$AF$9,0)</f>
        <v>0</v>
      </c>
      <c r="DU321" s="74">
        <f>IF(AND(ISNUMBER('Emissions (start here)'!BL321),ISNUMBER(Dispersion!$AF$10)),'Emissions (start here)'!BL321*2000*453.59/8760/3600*Dispersion!$AF$10,0)</f>
        <v>0</v>
      </c>
      <c r="DV321" s="74">
        <f>IF(AND(ISNUMBER('Emissions (start here)'!BL321),ISNUMBER(Dispersion!$AF$11)),'Emissions (start here)'!BL321*2000*453.59/8760/3600*Dispersion!$AF$11,0)</f>
        <v>0</v>
      </c>
      <c r="DW321" s="74">
        <f>IF(AND(ISNUMBER('Emissions (start here)'!BM321),ISNUMBER(Dispersion!$AG$8)),'Emissions (start here)'!BM321*453.59/3600*Dispersion!$AG$8,0)</f>
        <v>0</v>
      </c>
      <c r="DX321" s="74">
        <f>IF(AND(ISNUMBER('Emissions (start here)'!BM321),ISNUMBER(Dispersion!$AG$9)),'Emissions (start here)'!BM321*453.59/3600*Dispersion!$AG$9,0)</f>
        <v>0</v>
      </c>
      <c r="DY321" s="74">
        <f>IF(AND(ISNUMBER('Emissions (start here)'!BN321),ISNUMBER(Dispersion!$AG$10)),'Emissions (start here)'!BN321*2000*453.59/8760/3600*Dispersion!$AG$10,0)</f>
        <v>0</v>
      </c>
      <c r="DZ321" s="74">
        <f>IF(AND(ISNUMBER('Emissions (start here)'!BN321),ISNUMBER(Dispersion!$AG$11)),'Emissions (start here)'!BN321*2000*453.59/8760/3600*Dispersion!$AG$11,0)</f>
        <v>0</v>
      </c>
      <c r="EA321" s="74">
        <f>IF(AND(ISNUMBER('Emissions (start here)'!BO321),ISNUMBER(Dispersion!$AH$8)),'Emissions (start here)'!BO321*453.59/3600*Dispersion!$AH$8,0)</f>
        <v>0</v>
      </c>
      <c r="EB321" s="74">
        <f>IF(AND(ISNUMBER('Emissions (start here)'!BO321),ISNUMBER(Dispersion!$AH$9)),'Emissions (start here)'!BO321*453.59/3600*Dispersion!$AH$9,0)</f>
        <v>0</v>
      </c>
      <c r="EC321" s="74">
        <f>IF(AND(ISNUMBER('Emissions (start here)'!BP321),ISNUMBER(Dispersion!$AH$10)),'Emissions (start here)'!BP321*2000*453.59/8760/3600*Dispersion!$AH$10,0)</f>
        <v>0</v>
      </c>
      <c r="ED321" s="74">
        <f>IF(AND(ISNUMBER('Emissions (start here)'!BP321),ISNUMBER(Dispersion!$AH$11)),'Emissions (start here)'!BP321*2000*453.59/8760/3600*Dispersion!$AH$11,0)</f>
        <v>0</v>
      </c>
      <c r="EE321" s="74">
        <f>IF(AND(ISNUMBER('Emissions (start here)'!BQ321),ISNUMBER(Dispersion!$AI$8)),'Emissions (start here)'!BQ321*453.59/3600*Dispersion!$AI$8,0)</f>
        <v>0</v>
      </c>
      <c r="EF321" s="74">
        <f>IF(AND(ISNUMBER('Emissions (start here)'!BQ321),ISNUMBER(Dispersion!$AI$9)),'Emissions (start here)'!BQ321*453.59/3600*Dispersion!$AI$9,0)</f>
        <v>0</v>
      </c>
      <c r="EG321" s="74">
        <f>IF(AND(ISNUMBER('Emissions (start here)'!BR321),ISNUMBER(Dispersion!$AI$10)),'Emissions (start here)'!BR321*2000*453.59/8760/3600*Dispersion!$AI$10,0)</f>
        <v>0</v>
      </c>
      <c r="EH321" s="74">
        <f>IF(AND(ISNUMBER('Emissions (start here)'!BR321),ISNUMBER(Dispersion!$AI$11)),'Emissions (start here)'!BR321*2000*453.59/8760/3600*Dispersion!$AI$11,0)</f>
        <v>0</v>
      </c>
      <c r="EI321" s="74">
        <f>IF(AND(ISNUMBER('Emissions (start here)'!BS321),ISNUMBER(Dispersion!$AJ$8)),'Emissions (start here)'!BS321*453.59/3600*Dispersion!$AJ$8,0)</f>
        <v>0</v>
      </c>
      <c r="EJ321" s="74">
        <f>IF(AND(ISNUMBER('Emissions (start here)'!BS321),ISNUMBER(Dispersion!$AJ$9)),'Emissions (start here)'!BS321*453.59/3600*Dispersion!$AJ$9,0)</f>
        <v>0</v>
      </c>
      <c r="EK321" s="74">
        <f>IF(AND(ISNUMBER('Emissions (start here)'!BT321),ISNUMBER(Dispersion!$AJ$10)),'Emissions (start here)'!BT321*2000*453.59/8760/3600*Dispersion!$AJ$10,0)</f>
        <v>0</v>
      </c>
      <c r="EL321" s="74">
        <f>IF(AND(ISNUMBER('Emissions (start here)'!BT321),ISNUMBER(Dispersion!$AJ$11)),'Emissions (start here)'!BT321*2000*453.59/8760/3600*Dispersion!$AJ$11,0)</f>
        <v>0</v>
      </c>
      <c r="EM321" s="74">
        <f>IF(AND(ISNUMBER('Emissions (start here)'!BU321),ISNUMBER(Dispersion!$AK$8)),'Emissions (start here)'!BU321*453.59/3600*Dispersion!$AK$8,0)</f>
        <v>0</v>
      </c>
      <c r="EN321" s="74">
        <f>IF(AND(ISNUMBER('Emissions (start here)'!BU321),ISNUMBER(Dispersion!$AK$9)),'Emissions (start here)'!BU321*453.59/3600*Dispersion!$AK$9,0)</f>
        <v>0</v>
      </c>
      <c r="EO321" s="74">
        <f>IF(AND(ISNUMBER('Emissions (start here)'!BV321),ISNUMBER(Dispersion!$AK$10)),'Emissions (start here)'!BV321*2000*453.59/8760/3600*Dispersion!$AK$10,0)</f>
        <v>0</v>
      </c>
      <c r="EP321" s="74">
        <f>IF(AND(ISNUMBER('Emissions (start here)'!BV321),ISNUMBER(Dispersion!$AK$11)),'Emissions (start here)'!BV321*2000*453.59/8760/3600*Dispersion!$AK$11,0)</f>
        <v>0</v>
      </c>
      <c r="EQ321" s="74">
        <f>IF(AND(ISNUMBER('Emissions (start here)'!BW321),ISNUMBER(Dispersion!$AL$8)),'Emissions (start here)'!BW321*453.59/3600*Dispersion!$AL$8,0)</f>
        <v>0</v>
      </c>
      <c r="ER321" s="74">
        <f>IF(AND(ISNUMBER('Emissions (start here)'!BW321),ISNUMBER(Dispersion!$AL$9)),'Emissions (start here)'!BW321*453.59/3600*Dispersion!$AL$9,0)</f>
        <v>0</v>
      </c>
      <c r="ES321" s="74">
        <f>IF(AND(ISNUMBER('Emissions (start here)'!BX321),ISNUMBER(Dispersion!$AL$10)),'Emissions (start here)'!BX321*2000*453.59/8760/3600*Dispersion!$AL$10,0)</f>
        <v>0</v>
      </c>
      <c r="ET321" s="74">
        <f>IF(AND(ISNUMBER('Emissions (start here)'!BX321),ISNUMBER(Dispersion!$AL$11)),'Emissions (start here)'!BX321*2000*453.59/8760/3600*Dispersion!$AL$11,0)</f>
        <v>0</v>
      </c>
      <c r="EU321" s="74">
        <f>IF(AND(ISNUMBER('Emissions (start here)'!BY321),ISNUMBER(Dispersion!$AM$8)),'Emissions (start here)'!BY321*453.59/3600*Dispersion!$AM$8,0)</f>
        <v>0</v>
      </c>
      <c r="EV321" s="74">
        <f>IF(AND(ISNUMBER('Emissions (start here)'!BY321),ISNUMBER(Dispersion!$AM$9)),'Emissions (start here)'!BY321*453.59/3600*Dispersion!$AM$9,0)</f>
        <v>0</v>
      </c>
      <c r="EW321" s="74">
        <f>IF(AND(ISNUMBER('Emissions (start here)'!BZ321),ISNUMBER(Dispersion!$AM$10)),'Emissions (start here)'!BZ321*2000*453.59/8760/3600*Dispersion!$AM$10,0)</f>
        <v>0</v>
      </c>
      <c r="EX321" s="74">
        <f>IF(AND(ISNUMBER('Emissions (start here)'!BZ321),ISNUMBER(Dispersion!$AM$11)),'Emissions (start here)'!BZ321*2000*453.59/8760/3600*Dispersion!$AM$11,0)</f>
        <v>0</v>
      </c>
      <c r="EY321" s="74">
        <f>IF(AND(ISNUMBER('Emissions (start here)'!CA321),ISNUMBER(Dispersion!$AN$8)),'Emissions (start here)'!CA321*453.59/3600*Dispersion!$AN$8,0)</f>
        <v>0</v>
      </c>
      <c r="EZ321" s="74">
        <f>IF(AND(ISNUMBER('Emissions (start here)'!CA321),ISNUMBER(Dispersion!$AN$9)),'Emissions (start here)'!CA321*453.59/3600*Dispersion!$AN$9,0)</f>
        <v>0</v>
      </c>
      <c r="FA321" s="74">
        <f>IF(AND(ISNUMBER('Emissions (start here)'!CB321),ISNUMBER(Dispersion!$AN$10)),'Emissions (start here)'!CB321*2000*453.59/8760/3600*Dispersion!$AN$10,0)</f>
        <v>0</v>
      </c>
      <c r="FB321" s="74">
        <f>IF(AND(ISNUMBER('Emissions (start here)'!CB321),ISNUMBER(Dispersion!$AN$11)),'Emissions (start here)'!CB321*2000*453.59/8760/3600*Dispersion!$AN$11,0)</f>
        <v>0</v>
      </c>
      <c r="FC321" s="74">
        <f>IF(AND(ISNUMBER('Emissions (start here)'!CC321),ISNUMBER(Dispersion!$AO$8)),'Emissions (start here)'!CC321*453.59/3600*Dispersion!$AO$8,0)</f>
        <v>0</v>
      </c>
      <c r="FD321" s="74">
        <f>IF(AND(ISNUMBER('Emissions (start here)'!CC321),ISNUMBER(Dispersion!$AO$9)),'Emissions (start here)'!CC321*453.59/3600*Dispersion!$AO$9,0)</f>
        <v>0</v>
      </c>
      <c r="FE321" s="74">
        <f>IF(AND(ISNUMBER('Emissions (start here)'!CD321),ISNUMBER(Dispersion!$AO$10)),'Emissions (start here)'!CD321*2000*453.59/8760/3600*Dispersion!$AO$10,0)</f>
        <v>0</v>
      </c>
      <c r="FF321" s="74">
        <f>IF(AND(ISNUMBER('Emissions (start here)'!CD321),ISNUMBER(Dispersion!$AO$11)),'Emissions (start here)'!CD321*2000*453.59/8760/3600*Dispersion!$AO$11,0)</f>
        <v>0</v>
      </c>
      <c r="FG321" s="74">
        <f>IF(AND(ISNUMBER('Emissions (start here)'!CE321),ISNUMBER(Dispersion!$AP$8)),'Emissions (start here)'!CE321*453.59/3600*Dispersion!$AP$8,0)</f>
        <v>0</v>
      </c>
      <c r="FH321" s="74">
        <f>IF(AND(ISNUMBER('Emissions (start here)'!CE321),ISNUMBER(Dispersion!$AP$9)),'Emissions (start here)'!CE321*453.59/3600*Dispersion!$AP$9,0)</f>
        <v>0</v>
      </c>
      <c r="FI321" s="74">
        <f>IF(AND(ISNUMBER('Emissions (start here)'!CF321),ISNUMBER(Dispersion!$AP$10)),'Emissions (start here)'!CF321*2000*453.59/8760/3600*Dispersion!$AP$10,0)</f>
        <v>0</v>
      </c>
      <c r="FJ321" s="74">
        <f>IF(AND(ISNUMBER('Emissions (start here)'!CF321),ISNUMBER(Dispersion!$AP$11)),'Emissions (start here)'!CF321*2000*453.59/8760/3600*Dispersion!$AP$11,0)</f>
        <v>0</v>
      </c>
      <c r="FK321" s="74">
        <f>IF(AND(ISNUMBER('Emissions (start here)'!CG321),ISNUMBER(Dispersion!$AQ$8)),'Emissions (start here)'!CG321*453.59/3600*Dispersion!$AQ$8,0)</f>
        <v>0</v>
      </c>
      <c r="FL321" s="74">
        <f>IF(AND(ISNUMBER('Emissions (start here)'!CG321),ISNUMBER(Dispersion!$AQ$9)),'Emissions (start here)'!CG321*453.59/3600*Dispersion!$AQ$9,0)</f>
        <v>0</v>
      </c>
      <c r="FM321" s="74">
        <f>IF(AND(ISNUMBER('Emissions (start here)'!CH321),ISNUMBER(Dispersion!$AQ$10)),'Emissions (start here)'!CH321*2000*453.59/8760/3600*Dispersion!$AQ$10,0)</f>
        <v>0</v>
      </c>
      <c r="FN321" s="74">
        <f>IF(AND(ISNUMBER('Emissions (start here)'!CH321),ISNUMBER(Dispersion!$AQ$11)),'Emissions (start here)'!CH321*2000*453.59/8760/3600*Dispersion!$AQ$11,0)</f>
        <v>0</v>
      </c>
      <c r="FO321" s="74">
        <f>IF(AND(ISNUMBER('Emissions (start here)'!CI321),ISNUMBER(Dispersion!$AR$8)),'Emissions (start here)'!CI321*453.59/3600*Dispersion!$AR$8,0)</f>
        <v>0</v>
      </c>
      <c r="FP321" s="74">
        <f>IF(AND(ISNUMBER('Emissions (start here)'!CI321),ISNUMBER(Dispersion!$AR$9)),'Emissions (start here)'!CI321*453.59/3600*Dispersion!$AR$9,0)</f>
        <v>0</v>
      </c>
      <c r="FQ321" s="74">
        <f>IF(AND(ISNUMBER('Emissions (start here)'!CJ321),ISNUMBER(Dispersion!$AR$10)),'Emissions (start here)'!CJ321*2000*453.59/8760/3600*Dispersion!$AR$10,0)</f>
        <v>0</v>
      </c>
      <c r="FR321" s="74">
        <f>IF(AND(ISNUMBER('Emissions (start here)'!CJ321),ISNUMBER(Dispersion!$AR$11)),'Emissions (start here)'!CJ321*2000*453.59/8760/3600*Dispersion!$AR$11,0)</f>
        <v>0</v>
      </c>
      <c r="FS321" s="74">
        <f>IF(AND(ISNUMBER('Emissions (start here)'!CK321),ISNUMBER(Dispersion!$AS$8)),'Emissions (start here)'!CK321*453.59/3600*Dispersion!$AS$8,0)</f>
        <v>0</v>
      </c>
      <c r="FT321" s="74">
        <f>IF(AND(ISNUMBER('Emissions (start here)'!CK321),ISNUMBER(Dispersion!$AS$9)),'Emissions (start here)'!CK321*453.59/3600*Dispersion!$AS$9,0)</f>
        <v>0</v>
      </c>
      <c r="FU321" s="74">
        <f>IF(AND(ISNUMBER('Emissions (start here)'!CL321),ISNUMBER(Dispersion!$AS$10)),'Emissions (start here)'!CL321*2000*453.59/8760/3600*Dispersion!$AS$10,0)</f>
        <v>0</v>
      </c>
      <c r="FV321" s="74">
        <f>IF(AND(ISNUMBER('Emissions (start here)'!CL321),ISNUMBER(Dispersion!$AS$11)),'Emissions (start here)'!CL321*2000*453.59/8760/3600*Dispersion!$AS$11,0)</f>
        <v>0</v>
      </c>
      <c r="FW321" s="74">
        <f>IF(AND(ISNUMBER('Emissions (start here)'!CM321),ISNUMBER(Dispersion!$AT$8)),'Emissions (start here)'!CM321*453.59/3600*Dispersion!$AT$8,0)</f>
        <v>0</v>
      </c>
      <c r="FX321" s="74">
        <f>IF(AND(ISNUMBER('Emissions (start here)'!CM321),ISNUMBER(Dispersion!$AT$9)),'Emissions (start here)'!CM321*453.59/3600*Dispersion!$AT$9,0)</f>
        <v>0</v>
      </c>
      <c r="FY321" s="74">
        <f>IF(AND(ISNUMBER('Emissions (start here)'!CN321),ISNUMBER(Dispersion!$AT$10)),'Emissions (start here)'!CN321*2000*453.59/8760/3600*Dispersion!$AT$10,0)</f>
        <v>0</v>
      </c>
      <c r="FZ321" s="74">
        <f>IF(AND(ISNUMBER('Emissions (start here)'!CN321),ISNUMBER(Dispersion!$AT$11)),'Emissions (start here)'!CN321*2000*453.59/8760/3600*Dispersion!$AT$11,0)</f>
        <v>0</v>
      </c>
      <c r="GA321" s="74">
        <f>IF(AND(ISNUMBER('Emissions (start here)'!CO321),ISNUMBER(Dispersion!$AU$8)),'Emissions (start here)'!CO321*453.59/3600*Dispersion!$AU$8,0)</f>
        <v>0</v>
      </c>
      <c r="GB321" s="74">
        <f>IF(AND(ISNUMBER('Emissions (start here)'!CO321),ISNUMBER(Dispersion!$AU$9)),'Emissions (start here)'!CO321*453.59/3600*Dispersion!$AU$9,0)</f>
        <v>0</v>
      </c>
      <c r="GC321" s="74">
        <f>IF(AND(ISNUMBER('Emissions (start here)'!CP321),ISNUMBER(Dispersion!$AU$10)),'Emissions (start here)'!CP321*2000*453.59/8760/3600*Dispersion!$AU$10,0)</f>
        <v>0</v>
      </c>
      <c r="GD321" s="74">
        <f>IF(AND(ISNUMBER('Emissions (start here)'!CP321),ISNUMBER(Dispersion!$AU$11)),'Emissions (start here)'!CP321*2000*453.59/8760/3600*Dispersion!$AU$11,0)</f>
        <v>0</v>
      </c>
      <c r="GE321" s="74">
        <f>IF(AND(ISNUMBER('Emissions (start here)'!CQ321),ISNUMBER(Dispersion!$AV$8)),'Emissions (start here)'!CQ321*453.59/3600*Dispersion!$AV$8,0)</f>
        <v>0</v>
      </c>
      <c r="GF321" s="74">
        <f>IF(AND(ISNUMBER('Emissions (start here)'!CQ321),ISNUMBER(Dispersion!$AV$9)),'Emissions (start here)'!CQ321*453.59/3600*Dispersion!$AV$9,0)</f>
        <v>0</v>
      </c>
      <c r="GG321" s="74">
        <f>IF(AND(ISNUMBER('Emissions (start here)'!CR321),ISNUMBER(Dispersion!$AV$10)),'Emissions (start here)'!CR321*2000*453.59/8760/3600*Dispersion!$AV$10,0)</f>
        <v>0</v>
      </c>
      <c r="GH321" s="74">
        <f>IF(AND(ISNUMBER('Emissions (start here)'!CR321),ISNUMBER(Dispersion!$AV$11)),'Emissions (start here)'!CR321*2000*453.59/8760/3600*Dispersion!$AV$11,0)</f>
        <v>0</v>
      </c>
      <c r="GI321" s="74">
        <f>IF(AND(ISNUMBER('Emissions (start here)'!CS321),ISNUMBER(Dispersion!$AW$8)),'Emissions (start here)'!CS321*453.59/3600*Dispersion!$AW$8,0)</f>
        <v>0</v>
      </c>
      <c r="GJ321" s="74">
        <f>IF(AND(ISNUMBER('Emissions (start here)'!CS321),ISNUMBER(Dispersion!$AW$9)),'Emissions (start here)'!CS321*453.59/3600*Dispersion!$AW$9,0)</f>
        <v>0</v>
      </c>
      <c r="GK321" s="74">
        <f>IF(AND(ISNUMBER('Emissions (start here)'!CT321),ISNUMBER(Dispersion!$AW$10)),'Emissions (start here)'!CT321*2000*453.59/8760/3600*Dispersion!$AW$10,0)</f>
        <v>0</v>
      </c>
      <c r="GL321" s="74">
        <f>IF(AND(ISNUMBER('Emissions (start here)'!CT321),ISNUMBER(Dispersion!$AW$11)),'Emissions (start here)'!CT321*2000*453.59/8760/3600*Dispersion!$AW$11,0)</f>
        <v>0</v>
      </c>
      <c r="GM321" s="74">
        <f>IF(AND(ISNUMBER('Emissions (start here)'!CU321),ISNUMBER(Dispersion!$AX$8)),'Emissions (start here)'!CU321*453.59/3600*Dispersion!$AX$8,0)</f>
        <v>0</v>
      </c>
      <c r="GN321" s="74">
        <f>IF(AND(ISNUMBER('Emissions (start here)'!CU321),ISNUMBER(Dispersion!$AX$9)),'Emissions (start here)'!CU321*453.59/3600*Dispersion!$AX$9,0)</f>
        <v>0</v>
      </c>
      <c r="GO321" s="74">
        <f>IF(AND(ISNUMBER('Emissions (start here)'!CV321),ISNUMBER(Dispersion!$AX$10)),'Emissions (start here)'!CV321*2000*453.59/8760/3600*Dispersion!$AX$10,0)</f>
        <v>0</v>
      </c>
      <c r="GP321" s="74">
        <f>IF(AND(ISNUMBER('Emissions (start here)'!CV321),ISNUMBER(Dispersion!$AX$11)),'Emissions (start here)'!CV321*2000*453.59/8760/3600*Dispersion!$AX$11,0)</f>
        <v>0</v>
      </c>
      <c r="GQ321" s="74">
        <f>IF(AND(ISNUMBER('Emissions (start here)'!CW321),ISNUMBER(Dispersion!$AY$8)),'Emissions (start here)'!CW321*453.59/3600*Dispersion!$AY$8,0)</f>
        <v>0</v>
      </c>
      <c r="GR321" s="74">
        <f>IF(AND(ISNUMBER('Emissions (start here)'!CW321),ISNUMBER(Dispersion!$AY$9)),'Emissions (start here)'!CW321*453.59/3600*Dispersion!$AY$9,0)</f>
        <v>0</v>
      </c>
      <c r="GS321" s="74">
        <f>IF(AND(ISNUMBER('Emissions (start here)'!CX321),ISNUMBER(Dispersion!$AY$10)),'Emissions (start here)'!CX321*2000*453.59/8760/3600*Dispersion!$AY$10,0)</f>
        <v>0</v>
      </c>
      <c r="GT321" s="74">
        <f>IF(AND(ISNUMBER('Emissions (start here)'!CX321),ISNUMBER(Dispersion!$AY$11)),'Emissions (start here)'!CX321*2000*453.59/8760/3600*Dispersion!$AY$11,0)</f>
        <v>0</v>
      </c>
      <c r="GU321" s="74">
        <f>IF(AND(ISNUMBER('Emissions (start here)'!CY321),ISNUMBER(Dispersion!$AZ$8)),'Emissions (start here)'!CY321*453.59/3600*Dispersion!$AZ$8,0)</f>
        <v>0</v>
      </c>
      <c r="GV321" s="74">
        <f>IF(AND(ISNUMBER('Emissions (start here)'!CY321),ISNUMBER(Dispersion!$AZ$9)),'Emissions (start here)'!CY321*453.59/3600*Dispersion!$AZ$9,0)</f>
        <v>0</v>
      </c>
      <c r="GW321" s="74">
        <f>IF(AND(ISNUMBER('Emissions (start here)'!CZ321),ISNUMBER(Dispersion!$AZ$10)),'Emissions (start here)'!CZ321*2000*453.59/8760/3600*Dispersion!$AZ$10,0)</f>
        <v>0</v>
      </c>
      <c r="GX321" s="74">
        <f>IF(AND(ISNUMBER('Emissions (start here)'!CZ321),ISNUMBER(Dispersion!$AZ$11)),'Emissions (start here)'!CZ321*2000*453.59/8760/3600*Dispersion!$AZ$11,0)</f>
        <v>0</v>
      </c>
    </row>
    <row r="322" spans="1:206" x14ac:dyDescent="0.2">
      <c r="A322" s="51" t="str">
        <f>'Tox Values'!C322</f>
        <v>88-74-4</v>
      </c>
      <c r="B322" s="94" t="str">
        <f>'Tox Values'!D322</f>
        <v>Nitroaniline, 2-</v>
      </c>
      <c r="C322" s="96">
        <f t="shared" si="17"/>
        <v>0</v>
      </c>
      <c r="D322" s="74">
        <f t="shared" si="18"/>
        <v>0</v>
      </c>
      <c r="E322" s="74">
        <f t="shared" si="19"/>
        <v>0</v>
      </c>
      <c r="F322" s="99">
        <f t="shared" si="20"/>
        <v>0</v>
      </c>
      <c r="G322" s="97">
        <f>IF(AND(ISNUMBER('Emissions (start here)'!E322),ISNUMBER(Dispersion!$C$8)),'Emissions (start here)'!E322*453.59/3600*Dispersion!$C$8,0)</f>
        <v>0</v>
      </c>
      <c r="H322" s="74">
        <f>IF(AND(ISNUMBER('Emissions (start here)'!E322),ISNUMBER(Dispersion!$C$9)),'Emissions (start here)'!E322*453.59/3600*Dispersion!$C$9,0)</f>
        <v>0</v>
      </c>
      <c r="I322" s="74">
        <f>IF(AND(ISNUMBER('Emissions (start here)'!F322),ISNUMBER(Dispersion!$C$10)),'Emissions (start here)'!F322*2000*453.59/8760/3600*Dispersion!$C$10,0)</f>
        <v>0</v>
      </c>
      <c r="J322" s="74">
        <f>IF(AND(ISNUMBER('Emissions (start here)'!F322),ISNUMBER(Dispersion!$C$11)),'Emissions (start here)'!F322*2000*453.59/8760/3600*Dispersion!$C$11,0)</f>
        <v>0</v>
      </c>
      <c r="K322" s="74">
        <f>IF(AND(ISNUMBER('Emissions (start here)'!G322),ISNUMBER(Dispersion!$D$8)),'Emissions (start here)'!G322*453.59/3600*Dispersion!$D$8,0)</f>
        <v>0</v>
      </c>
      <c r="L322" s="74">
        <f>IF(AND(ISNUMBER('Emissions (start here)'!G322),ISNUMBER(Dispersion!$D$9)),'Emissions (start here)'!G322*453.59/3600*Dispersion!$D$9,0)</f>
        <v>0</v>
      </c>
      <c r="M322" s="74">
        <f>IF(AND(ISNUMBER('Emissions (start here)'!H322),ISNUMBER(Dispersion!$D$10)),'Emissions (start here)'!H322*2000*453.59/8760/3600*Dispersion!$D$10,0)</f>
        <v>0</v>
      </c>
      <c r="N322" s="74">
        <f>IF(AND(ISNUMBER('Emissions (start here)'!H322),ISNUMBER(Dispersion!$D$11)),'Emissions (start here)'!H322*2000*453.59/8760/3600*Dispersion!$D$11,0)</f>
        <v>0</v>
      </c>
      <c r="O322" s="74">
        <f>IF(AND(ISNUMBER('Emissions (start here)'!I322),ISNUMBER(Dispersion!$E$8)),'Emissions (start here)'!I322*453.59/3600*Dispersion!$E$8,0)</f>
        <v>0</v>
      </c>
      <c r="P322" s="74">
        <f>IF(AND(ISNUMBER('Emissions (start here)'!I322),ISNUMBER(Dispersion!$E$9)),'Emissions (start here)'!I322*453.59/3600*Dispersion!$E$9,0)</f>
        <v>0</v>
      </c>
      <c r="Q322" s="74">
        <f>IF(AND(ISNUMBER('Emissions (start here)'!J322),ISNUMBER(Dispersion!$E$10)),'Emissions (start here)'!J322*2000*453.59/8760/3600*Dispersion!$E$10,0)</f>
        <v>0</v>
      </c>
      <c r="R322" s="74">
        <f>IF(AND(ISNUMBER('Emissions (start here)'!J322),ISNUMBER(Dispersion!$E$11)),'Emissions (start here)'!J322*2000*453.59/8760/3600*Dispersion!$E$11,0)</f>
        <v>0</v>
      </c>
      <c r="S322" s="74">
        <f>IF(AND(ISNUMBER('Emissions (start here)'!K322),ISNUMBER(Dispersion!$F$8)),'Emissions (start here)'!K322*453.59/3600*Dispersion!$F$8,0)</f>
        <v>0</v>
      </c>
      <c r="T322" s="74">
        <f>IF(AND(ISNUMBER('Emissions (start here)'!K322),ISNUMBER(Dispersion!$F$9)),'Emissions (start here)'!K322*453.59/3600*Dispersion!$F$9,0)</f>
        <v>0</v>
      </c>
      <c r="U322" s="74">
        <f>IF(AND(ISNUMBER('Emissions (start here)'!L322),ISNUMBER(Dispersion!$F$10)),'Emissions (start here)'!L322*2000*453.59/8760/3600*Dispersion!$F$10,0)</f>
        <v>0</v>
      </c>
      <c r="V322" s="74">
        <f>IF(AND(ISNUMBER('Emissions (start here)'!L322),ISNUMBER(Dispersion!$F$11)),'Emissions (start here)'!L322*2000*453.59/8760/3600*Dispersion!$F$11,0)</f>
        <v>0</v>
      </c>
      <c r="W322" s="74">
        <f>IF(AND(ISNUMBER('Emissions (start here)'!M322),ISNUMBER(Dispersion!$G$8)),'Emissions (start here)'!M322*453.59/3600*Dispersion!$G$8,0)</f>
        <v>0</v>
      </c>
      <c r="X322" s="74">
        <f>IF(AND(ISNUMBER('Emissions (start here)'!M322),ISNUMBER(Dispersion!$G$9)),'Emissions (start here)'!M322*453.59/3600*Dispersion!$G$9,0)</f>
        <v>0</v>
      </c>
      <c r="Y322" s="74">
        <f>IF(AND(ISNUMBER('Emissions (start here)'!N322),ISNUMBER(Dispersion!$G$10)),'Emissions (start here)'!N322*2000*453.59/8760/3600*Dispersion!$G$10,0)</f>
        <v>0</v>
      </c>
      <c r="Z322" s="74">
        <f>IF(AND(ISNUMBER('Emissions (start here)'!N322),ISNUMBER(Dispersion!$G$11)),'Emissions (start here)'!N322*2000*453.59/8760/3600*Dispersion!$G$11,0)</f>
        <v>0</v>
      </c>
      <c r="AA322" s="74">
        <f>IF(AND(ISNUMBER('Emissions (start here)'!O322),ISNUMBER(Dispersion!$H$8)),'Emissions (start here)'!O322*453.59/3600*Dispersion!$H$8,0)</f>
        <v>0</v>
      </c>
      <c r="AB322" s="74">
        <f>IF(AND(ISNUMBER('Emissions (start here)'!O322),ISNUMBER(Dispersion!$H$9)),'Emissions (start here)'!O322*453.59/3600*Dispersion!$H$9,0)</f>
        <v>0</v>
      </c>
      <c r="AC322" s="74">
        <f>IF(AND(ISNUMBER('Emissions (start here)'!P322),ISNUMBER(Dispersion!$H$10)),'Emissions (start here)'!P322*2000*453.59/8760/3600*Dispersion!$H$10,0)</f>
        <v>0</v>
      </c>
      <c r="AD322" s="74">
        <f>IF(AND(ISNUMBER('Emissions (start here)'!P322),ISNUMBER(Dispersion!$H$11)),'Emissions (start here)'!P322*2000*453.59/8760/3600*Dispersion!$H$11,0)</f>
        <v>0</v>
      </c>
      <c r="AE322" s="74">
        <f>IF(AND(ISNUMBER('Emissions (start here)'!Q322),ISNUMBER(Dispersion!$I$8)),'Emissions (start here)'!Q322*453.59/3600*Dispersion!$I$8,0)</f>
        <v>0</v>
      </c>
      <c r="AF322" s="74">
        <f>IF(AND(ISNUMBER('Emissions (start here)'!Q322),ISNUMBER(Dispersion!$I$9)),'Emissions (start here)'!Q322*453.59/3600*Dispersion!$I$9,0)</f>
        <v>0</v>
      </c>
      <c r="AG322" s="74">
        <f>IF(AND(ISNUMBER('Emissions (start here)'!R322),ISNUMBER(Dispersion!$I$10)),'Emissions (start here)'!R322*2000*453.59/8760/3600*Dispersion!$I$10,0)</f>
        <v>0</v>
      </c>
      <c r="AH322" s="74">
        <f>IF(AND(ISNUMBER('Emissions (start here)'!R322),ISNUMBER(Dispersion!$I$11)),'Emissions (start here)'!R322*2000*453.59/8760/3600*Dispersion!$I$11,0)</f>
        <v>0</v>
      </c>
      <c r="AI322" s="74">
        <f>IF(AND(ISNUMBER('Emissions (start here)'!S322),ISNUMBER(Dispersion!$J$8)),'Emissions (start here)'!S322*453.59/3600*Dispersion!$J$8,0)</f>
        <v>0</v>
      </c>
      <c r="AJ322" s="74">
        <f>IF(AND(ISNUMBER('Emissions (start here)'!S322),ISNUMBER(Dispersion!$J$9)),'Emissions (start here)'!S322*453.59/3600*Dispersion!$J$9,0)</f>
        <v>0</v>
      </c>
      <c r="AK322" s="74">
        <f>IF(AND(ISNUMBER('Emissions (start here)'!T322),ISNUMBER(Dispersion!$J$10)),'Emissions (start here)'!T322*2000*453.59/8760/3600*Dispersion!$J$10,0)</f>
        <v>0</v>
      </c>
      <c r="AL322" s="74">
        <f>IF(AND(ISNUMBER('Emissions (start here)'!T322),ISNUMBER(Dispersion!$J$11)),'Emissions (start here)'!T322*2000*453.59/8760/3600*Dispersion!$J$11,0)</f>
        <v>0</v>
      </c>
      <c r="AM322" s="74">
        <f>IF(AND(ISNUMBER('Emissions (start here)'!U322),ISNUMBER(Dispersion!$K$8)),'Emissions (start here)'!U322*453.59/3600*Dispersion!$K$8,0)</f>
        <v>0</v>
      </c>
      <c r="AN322" s="74">
        <f>IF(AND(ISNUMBER('Emissions (start here)'!U322),ISNUMBER(Dispersion!$K$9)),'Emissions (start here)'!U322*453.59/3600*Dispersion!$K$9,0)</f>
        <v>0</v>
      </c>
      <c r="AO322" s="74">
        <f>IF(AND(ISNUMBER('Emissions (start here)'!V322),ISNUMBER(Dispersion!$K$10)),'Emissions (start here)'!V322*2000*453.59/8760/3600*Dispersion!$K$10,0)</f>
        <v>0</v>
      </c>
      <c r="AP322" s="74">
        <f>IF(AND(ISNUMBER('Emissions (start here)'!V322),ISNUMBER(Dispersion!$K$11)),'Emissions (start here)'!V322*2000*453.59/8760/3600*Dispersion!$K$11,0)</f>
        <v>0</v>
      </c>
      <c r="AQ322" s="74">
        <f>IF(AND(ISNUMBER('Emissions (start here)'!W322),ISNUMBER(Dispersion!$L$8)),'Emissions (start here)'!W322*453.59/3600*Dispersion!$L$8,0)</f>
        <v>0</v>
      </c>
      <c r="AR322" s="74">
        <f>IF(AND(ISNUMBER('Emissions (start here)'!W322),ISNUMBER(Dispersion!$L$9)),'Emissions (start here)'!W322*453.59/3600*Dispersion!$L$9,0)</f>
        <v>0</v>
      </c>
      <c r="AS322" s="74">
        <f>IF(AND(ISNUMBER('Emissions (start here)'!X322),ISNUMBER(Dispersion!$L$10)),'Emissions (start here)'!X322*2000*453.59/8760/3600*Dispersion!$L$10,0)</f>
        <v>0</v>
      </c>
      <c r="AT322" s="74">
        <f>IF(AND(ISNUMBER('Emissions (start here)'!X322),ISNUMBER(Dispersion!$L$11)),'Emissions (start here)'!X322*2000*453.59/8760/3600*Dispersion!$L$11,0)</f>
        <v>0</v>
      </c>
      <c r="AU322" s="74">
        <f>IF(AND(ISNUMBER('Emissions (start here)'!Y322),ISNUMBER(Dispersion!$M$8)),'Emissions (start here)'!Y322*453.59/3600*Dispersion!$M$8,0)</f>
        <v>0</v>
      </c>
      <c r="AV322" s="74">
        <f>IF(AND(ISNUMBER('Emissions (start here)'!Y322),ISNUMBER(Dispersion!$M$9)),'Emissions (start here)'!Y322*453.59/3600*Dispersion!$M$9,0)</f>
        <v>0</v>
      </c>
      <c r="AW322" s="74">
        <f>IF(AND(ISNUMBER('Emissions (start here)'!Z322),ISNUMBER(Dispersion!$M$10)),'Emissions (start here)'!Z322*2000*453.59/8760/3600*Dispersion!$M$10,0)</f>
        <v>0</v>
      </c>
      <c r="AX322" s="74">
        <f>IF(AND(ISNUMBER('Emissions (start here)'!Z322),ISNUMBER(Dispersion!$M$11)),'Emissions (start here)'!Z322*2000*453.59/8760/3600*Dispersion!$M$11,0)</f>
        <v>0</v>
      </c>
      <c r="AY322" s="74">
        <f>IF(AND(ISNUMBER('Emissions (start here)'!AA322),ISNUMBER(Dispersion!$N$8)),'Emissions (start here)'!AA322*453.59/3600*Dispersion!$N$8,0)</f>
        <v>0</v>
      </c>
      <c r="AZ322" s="74">
        <f>IF(AND(ISNUMBER('Emissions (start here)'!AA322),ISNUMBER(Dispersion!$N$9)),'Emissions (start here)'!AA322*453.59/3600*Dispersion!$N$9,0)</f>
        <v>0</v>
      </c>
      <c r="BA322" s="74">
        <f>IF(AND(ISNUMBER('Emissions (start here)'!AB322),ISNUMBER(Dispersion!$N$10)),'Emissions (start here)'!AB322*2000*453.59/8760/3600*Dispersion!$N$10,0)</f>
        <v>0</v>
      </c>
      <c r="BB322" s="74">
        <f>IF(AND(ISNUMBER('Emissions (start here)'!AB322),ISNUMBER(Dispersion!$N$11)),'Emissions (start here)'!AB322*2000*453.59/8760/3600*Dispersion!$N$11,0)</f>
        <v>0</v>
      </c>
      <c r="BC322" s="74">
        <f>IF(AND(ISNUMBER('Emissions (start here)'!AC322),ISNUMBER(Dispersion!$O$8)),'Emissions (start here)'!AC322*453.59/3600*Dispersion!$O$8,0)</f>
        <v>0</v>
      </c>
      <c r="BD322" s="74">
        <f>IF(AND(ISNUMBER('Emissions (start here)'!AC322),ISNUMBER(Dispersion!$O$9)),'Emissions (start here)'!AC322*453.59/3600*Dispersion!$O$9,0)</f>
        <v>0</v>
      </c>
      <c r="BE322" s="74">
        <f>IF(AND(ISNUMBER('Emissions (start here)'!AD322),ISNUMBER(Dispersion!$O$10)),'Emissions (start here)'!AD322*2000*453.59/8760/3600*Dispersion!$O$10,0)</f>
        <v>0</v>
      </c>
      <c r="BF322" s="74">
        <f>IF(AND(ISNUMBER('Emissions (start here)'!AD322),ISNUMBER(Dispersion!$O$11)),'Emissions (start here)'!AD322*2000*453.59/8760/3600*Dispersion!$O$11,0)</f>
        <v>0</v>
      </c>
      <c r="BG322" s="74">
        <f>IF(AND(ISNUMBER('Emissions (start here)'!AE322),ISNUMBER(Dispersion!$P$8)),'Emissions (start here)'!AE322*453.59/3600*Dispersion!$P$8,0)</f>
        <v>0</v>
      </c>
      <c r="BH322" s="74">
        <f>IF(AND(ISNUMBER('Emissions (start here)'!AE322),ISNUMBER(Dispersion!$P$9)),'Emissions (start here)'!AE322*453.59/3600*Dispersion!$P$9,0)</f>
        <v>0</v>
      </c>
      <c r="BI322" s="74">
        <f>IF(AND(ISNUMBER('Emissions (start here)'!AF322),ISNUMBER(Dispersion!$P$10)),'Emissions (start here)'!AF322*2000*453.59/8760/3600*Dispersion!$P$10,0)</f>
        <v>0</v>
      </c>
      <c r="BJ322" s="74">
        <f>IF(AND(ISNUMBER('Emissions (start here)'!AF322),ISNUMBER(Dispersion!$P$11)),'Emissions (start here)'!AF322*2000*453.59/8760/3600*Dispersion!$P$11,0)</f>
        <v>0</v>
      </c>
      <c r="BK322" s="74">
        <f>IF(AND(ISNUMBER('Emissions (start here)'!AG322),ISNUMBER(Dispersion!$Q$8)),'Emissions (start here)'!AG322*453.59/3600*Dispersion!$Q$8,0)</f>
        <v>0</v>
      </c>
      <c r="BL322" s="74">
        <f>IF(AND(ISNUMBER('Emissions (start here)'!AG322),ISNUMBER(Dispersion!$Q$9)),'Emissions (start here)'!AG322*453.59/3600*Dispersion!$Q$9,0)</f>
        <v>0</v>
      </c>
      <c r="BM322" s="74">
        <f>IF(AND(ISNUMBER('Emissions (start here)'!AH322),ISNUMBER(Dispersion!$Q$10)),'Emissions (start here)'!AH322*2000*453.59/8760/3600*Dispersion!$Q$10,0)</f>
        <v>0</v>
      </c>
      <c r="BN322" s="74">
        <f>IF(AND(ISNUMBER('Emissions (start here)'!AH322),ISNUMBER(Dispersion!$Q$11)),'Emissions (start here)'!AH322*2000*453.59/8760/3600*Dispersion!$Q$11,0)</f>
        <v>0</v>
      </c>
      <c r="BO322" s="74">
        <f>IF(AND(ISNUMBER('Emissions (start here)'!AI322),ISNUMBER(Dispersion!$R$8)),'Emissions (start here)'!AI322*453.59/3600*Dispersion!$R$8,0)</f>
        <v>0</v>
      </c>
      <c r="BP322" s="74">
        <f>IF(AND(ISNUMBER('Emissions (start here)'!AI322),ISNUMBER(Dispersion!$R$9)),'Emissions (start here)'!AI322*453.59/3600*Dispersion!$R$9,0)</f>
        <v>0</v>
      </c>
      <c r="BQ322" s="74">
        <f>IF(AND(ISNUMBER('Emissions (start here)'!AJ322),ISNUMBER(Dispersion!$R$10)),'Emissions (start here)'!AJ322*2000*453.59/8760/3600*Dispersion!$R$10,0)</f>
        <v>0</v>
      </c>
      <c r="BR322" s="74">
        <f>IF(AND(ISNUMBER('Emissions (start here)'!AJ322),ISNUMBER(Dispersion!$R$11)),'Emissions (start here)'!AJ322*2000*453.59/8760/3600*Dispersion!$R$11,0)</f>
        <v>0</v>
      </c>
      <c r="BS322" s="74">
        <f>IF(AND(ISNUMBER('Emissions (start here)'!AK322),ISNUMBER(Dispersion!$S$8)),'Emissions (start here)'!AK322*453.59/3600*Dispersion!$S$8,0)</f>
        <v>0</v>
      </c>
      <c r="BT322" s="74">
        <f>IF(AND(ISNUMBER('Emissions (start here)'!AK322),ISNUMBER(Dispersion!$S$9)),'Emissions (start here)'!AK322*453.59/3600*Dispersion!$S$9,0)</f>
        <v>0</v>
      </c>
      <c r="BU322" s="74">
        <f>IF(AND(ISNUMBER('Emissions (start here)'!AL322),ISNUMBER(Dispersion!$S$10)),'Emissions (start here)'!AL322*2000*453.59/8760/3600*Dispersion!$S$10,0)</f>
        <v>0</v>
      </c>
      <c r="BV322" s="74">
        <f>IF(AND(ISNUMBER('Emissions (start here)'!AL322),ISNUMBER(Dispersion!$S$11)),'Emissions (start here)'!AL322*2000*453.59/8760/3600*Dispersion!$S$11,0)</f>
        <v>0</v>
      </c>
      <c r="BW322" s="74">
        <f>IF(AND(ISNUMBER('Emissions (start here)'!AM322),ISNUMBER(Dispersion!$T$8)),'Emissions (start here)'!AM322*453.59/3600*Dispersion!$T$8,0)</f>
        <v>0</v>
      </c>
      <c r="BX322" s="74">
        <f>IF(AND(ISNUMBER('Emissions (start here)'!AM322),ISNUMBER(Dispersion!$T$9)),'Emissions (start here)'!AM322*453.59/3600*Dispersion!$T$9,0)</f>
        <v>0</v>
      </c>
      <c r="BY322" s="74">
        <f>IF(AND(ISNUMBER('Emissions (start here)'!AN322),ISNUMBER(Dispersion!$T$10)),'Emissions (start here)'!AN322*2000*453.59/8760/3600*Dispersion!$T$10,0)</f>
        <v>0</v>
      </c>
      <c r="BZ322" s="74">
        <f>IF(AND(ISNUMBER('Emissions (start here)'!AN322),ISNUMBER(Dispersion!$T$11)),'Emissions (start here)'!AN322*2000*453.59/8760/3600*Dispersion!$T$11,0)</f>
        <v>0</v>
      </c>
      <c r="CA322" s="74">
        <f>IF(AND(ISNUMBER('Emissions (start here)'!AO322),ISNUMBER(Dispersion!$U$8)),'Emissions (start here)'!AO322*453.59/3600*Dispersion!$U$8,0)</f>
        <v>0</v>
      </c>
      <c r="CB322" s="74">
        <f>IF(AND(ISNUMBER('Emissions (start here)'!AO322),ISNUMBER(Dispersion!$U$9)),'Emissions (start here)'!AO322*453.59/3600*Dispersion!$U$9,0)</f>
        <v>0</v>
      </c>
      <c r="CC322" s="74">
        <f>IF(AND(ISNUMBER('Emissions (start here)'!AP322),ISNUMBER(Dispersion!$U$10)),'Emissions (start here)'!AP322*2000*453.59/8760/3600*Dispersion!$U$10,0)</f>
        <v>0</v>
      </c>
      <c r="CD322" s="74">
        <f>IF(AND(ISNUMBER('Emissions (start here)'!AP322),ISNUMBER(Dispersion!$U$11)),'Emissions (start here)'!AP322*2000*453.59/8760/3600*Dispersion!$U$11,0)</f>
        <v>0</v>
      </c>
      <c r="CE322" s="74">
        <f>IF(AND(ISNUMBER('Emissions (start here)'!AQ322),ISNUMBER(Dispersion!$V$8)),'Emissions (start here)'!AQ322*453.59/3600*Dispersion!$V$8,0)</f>
        <v>0</v>
      </c>
      <c r="CF322" s="74">
        <f>IF(AND(ISNUMBER('Emissions (start here)'!AQ322),ISNUMBER(Dispersion!$V$9)),'Emissions (start here)'!AQ322*453.59/3600*Dispersion!$V$9,0)</f>
        <v>0</v>
      </c>
      <c r="CG322" s="74">
        <f>IF(AND(ISNUMBER('Emissions (start here)'!AR322),ISNUMBER(Dispersion!$V$10)),'Emissions (start here)'!AR322*2000*453.59/8760/3600*Dispersion!$V$10,0)</f>
        <v>0</v>
      </c>
      <c r="CH322" s="74">
        <f>IF(AND(ISNUMBER('Emissions (start here)'!AR322),ISNUMBER(Dispersion!$V$11)),'Emissions (start here)'!AR322*2000*453.59/8760/3600*Dispersion!$V$11,0)</f>
        <v>0</v>
      </c>
      <c r="CI322" s="74">
        <f>IF(AND(ISNUMBER('Emissions (start here)'!AS322),ISNUMBER(Dispersion!$W$8)),'Emissions (start here)'!AS322*453.59/3600*Dispersion!$W$8,0)</f>
        <v>0</v>
      </c>
      <c r="CJ322" s="74">
        <f>IF(AND(ISNUMBER('Emissions (start here)'!AS322),ISNUMBER(Dispersion!$W$9)),'Emissions (start here)'!AS322*453.59/3600*Dispersion!$W$9,0)</f>
        <v>0</v>
      </c>
      <c r="CK322" s="74">
        <f>IF(AND(ISNUMBER('Emissions (start here)'!AT322),ISNUMBER(Dispersion!$W$10)),'Emissions (start here)'!AT322*2000*453.59/8760/3600*Dispersion!$W$10,0)</f>
        <v>0</v>
      </c>
      <c r="CL322" s="74">
        <f>IF(AND(ISNUMBER('Emissions (start here)'!AT322),ISNUMBER(Dispersion!$W$11)),'Emissions (start here)'!AT322*2000*453.59/8760/3600*Dispersion!$W$11,0)</f>
        <v>0</v>
      </c>
      <c r="CM322" s="74">
        <f>IF(AND(ISNUMBER('Emissions (start here)'!AU322),ISNUMBER(Dispersion!$X$8)),'Emissions (start here)'!AU322*453.59/3600*Dispersion!$X$8,0)</f>
        <v>0</v>
      </c>
      <c r="CN322" s="74">
        <f>IF(AND(ISNUMBER('Emissions (start here)'!AU322),ISNUMBER(Dispersion!$X$9)),'Emissions (start here)'!AU322*453.59/3600*Dispersion!$X$9,0)</f>
        <v>0</v>
      </c>
      <c r="CO322" s="74">
        <f>IF(AND(ISNUMBER('Emissions (start here)'!AV322),ISNUMBER(Dispersion!$X$10)),'Emissions (start here)'!AV322*2000*453.59/8760/3600*Dispersion!$X$10,0)</f>
        <v>0</v>
      </c>
      <c r="CP322" s="74">
        <f>IF(AND(ISNUMBER('Emissions (start here)'!AV322),ISNUMBER(Dispersion!$X$11)),'Emissions (start here)'!AV322*2000*453.59/8760/3600*Dispersion!$X$11,0)</f>
        <v>0</v>
      </c>
      <c r="CQ322" s="74">
        <f>IF(AND(ISNUMBER('Emissions (start here)'!AW322),ISNUMBER(Dispersion!$Y$8)),'Emissions (start here)'!AW322*453.59/3600*Dispersion!$Y$8,0)</f>
        <v>0</v>
      </c>
      <c r="CR322" s="74">
        <f>IF(AND(ISNUMBER('Emissions (start here)'!AW322),ISNUMBER(Dispersion!$Y$9)),'Emissions (start here)'!AW322*453.59/3600*Dispersion!$Y$9,0)</f>
        <v>0</v>
      </c>
      <c r="CS322" s="74">
        <f>IF(AND(ISNUMBER('Emissions (start here)'!AX322),ISNUMBER(Dispersion!$Y$10)),'Emissions (start here)'!AX322*2000*453.59/8760/3600*Dispersion!$Y$10,0)</f>
        <v>0</v>
      </c>
      <c r="CT322" s="74">
        <f>IF(AND(ISNUMBER('Emissions (start here)'!AX322),ISNUMBER(Dispersion!$Y$11)),'Emissions (start here)'!AX322*2000*453.59/8760/3600*Dispersion!$Y$11,0)</f>
        <v>0</v>
      </c>
      <c r="CU322" s="74">
        <f>IF(AND(ISNUMBER('Emissions (start here)'!AY322),ISNUMBER(Dispersion!$Z$8)),'Emissions (start here)'!AY322*453.59/3600*Dispersion!$Z$8,0)</f>
        <v>0</v>
      </c>
      <c r="CV322" s="74">
        <f>IF(AND(ISNUMBER('Emissions (start here)'!AY322),ISNUMBER(Dispersion!$Z$9)),'Emissions (start here)'!AY322*453.59/3600*Dispersion!$Z$9,0)</f>
        <v>0</v>
      </c>
      <c r="CW322" s="74">
        <f>IF(AND(ISNUMBER('Emissions (start here)'!AZ322),ISNUMBER(Dispersion!$Z$10)),'Emissions (start here)'!AZ322*2000*453.59/8760/3600*Dispersion!$Z$10,0)</f>
        <v>0</v>
      </c>
      <c r="CX322" s="74">
        <f>IF(AND(ISNUMBER('Emissions (start here)'!AZ322),ISNUMBER(Dispersion!$Z$11)),'Emissions (start here)'!AZ322*2000*453.59/8760/3600*Dispersion!$Z$11,0)</f>
        <v>0</v>
      </c>
      <c r="CY322" s="74">
        <f>IF(AND(ISNUMBER('Emissions (start here)'!BA322),ISNUMBER(Dispersion!$AA$8)),'Emissions (start here)'!BA322*453.59/3600*Dispersion!$AA$8,0)</f>
        <v>0</v>
      </c>
      <c r="CZ322" s="74">
        <f>IF(AND(ISNUMBER('Emissions (start here)'!BA322),ISNUMBER(Dispersion!$AA$9)),'Emissions (start here)'!BA322*453.59/3600*Dispersion!$AA$9,0)</f>
        <v>0</v>
      </c>
      <c r="DA322" s="74">
        <f>IF(AND(ISNUMBER('Emissions (start here)'!BB322),ISNUMBER(Dispersion!$AA$10)),'Emissions (start here)'!BB322*2000*453.59/8760/3600*Dispersion!$AA$10,0)</f>
        <v>0</v>
      </c>
      <c r="DB322" s="74">
        <f>IF(AND(ISNUMBER('Emissions (start here)'!BB322),ISNUMBER(Dispersion!$AA$11)),'Emissions (start here)'!BB322*2000*453.59/8760/3600*Dispersion!$AA$11,0)</f>
        <v>0</v>
      </c>
      <c r="DC322" s="74">
        <f>IF(AND(ISNUMBER('Emissions (start here)'!BC322),ISNUMBER(Dispersion!$AB$8)),'Emissions (start here)'!BC322*453.59/3600*Dispersion!$AB$8,0)</f>
        <v>0</v>
      </c>
      <c r="DD322" s="74">
        <f>IF(AND(ISNUMBER('Emissions (start here)'!BC322),ISNUMBER(Dispersion!$AB$9)),'Emissions (start here)'!BC322*453.59/3600*Dispersion!$AB$9,0)</f>
        <v>0</v>
      </c>
      <c r="DE322" s="74">
        <f>IF(AND(ISNUMBER('Emissions (start here)'!BD322),ISNUMBER(Dispersion!$AB$10)),'Emissions (start here)'!BD322*2000*453.59/8760/3600*Dispersion!$AB$10,0)</f>
        <v>0</v>
      </c>
      <c r="DF322" s="74">
        <f>IF(AND(ISNUMBER('Emissions (start here)'!BD322),ISNUMBER(Dispersion!$AB$11)),'Emissions (start here)'!BD322*2000*453.59/8760/3600*Dispersion!$AB$11,0)</f>
        <v>0</v>
      </c>
      <c r="DG322" s="74">
        <f>IF(AND(ISNUMBER('Emissions (start here)'!BE322),ISNUMBER(Dispersion!$AC$8)),'Emissions (start here)'!BE322*453.59/3600*Dispersion!$AC$8,0)</f>
        <v>0</v>
      </c>
      <c r="DH322" s="74">
        <f>IF(AND(ISNUMBER('Emissions (start here)'!BE322),ISNUMBER(Dispersion!$AC$9)),'Emissions (start here)'!BE322*453.59/3600*Dispersion!$AC$9,0)</f>
        <v>0</v>
      </c>
      <c r="DI322" s="74">
        <f>IF(AND(ISNUMBER('Emissions (start here)'!BF322),ISNUMBER(Dispersion!$AC$10)),'Emissions (start here)'!BF322*2000*453.59/8760/3600*Dispersion!$AC$10,0)</f>
        <v>0</v>
      </c>
      <c r="DJ322" s="74">
        <f>IF(AND(ISNUMBER('Emissions (start here)'!BF322),ISNUMBER(Dispersion!$AC$11)),'Emissions (start here)'!BF322*2000*453.59/8760/3600*Dispersion!$AC$11,0)</f>
        <v>0</v>
      </c>
      <c r="DK322" s="74">
        <f>IF(AND(ISNUMBER('Emissions (start here)'!BG322),ISNUMBER(Dispersion!$AD$8)),'Emissions (start here)'!BG322*453.59/3600*Dispersion!$AD$8,0)</f>
        <v>0</v>
      </c>
      <c r="DL322" s="74">
        <f>IF(AND(ISNUMBER('Emissions (start here)'!BG322),ISNUMBER(Dispersion!$AD$9)),'Emissions (start here)'!BG322*453.59/3600*Dispersion!$AD$9,0)</f>
        <v>0</v>
      </c>
      <c r="DM322" s="74">
        <f>IF(AND(ISNUMBER('Emissions (start here)'!BH322),ISNUMBER(Dispersion!$AD$10)),'Emissions (start here)'!BH322*2000*453.59/8760/3600*Dispersion!$AD$10,0)</f>
        <v>0</v>
      </c>
      <c r="DN322" s="74">
        <f>IF(AND(ISNUMBER('Emissions (start here)'!BH322),ISNUMBER(Dispersion!$AD$11)),'Emissions (start here)'!BH322*2000*453.59/8760/3600*Dispersion!$AD$11,0)</f>
        <v>0</v>
      </c>
      <c r="DO322" s="74">
        <f>IF(AND(ISNUMBER('Emissions (start here)'!BI322),ISNUMBER(Dispersion!$AE$8)),'Emissions (start here)'!BI322*453.59/3600*Dispersion!$AE$8,0)</f>
        <v>0</v>
      </c>
      <c r="DP322" s="74">
        <f>IF(AND(ISNUMBER('Emissions (start here)'!BI322),ISNUMBER(Dispersion!$AE$9)),'Emissions (start here)'!BI322*453.59/3600*Dispersion!$AE$9,0)</f>
        <v>0</v>
      </c>
      <c r="DQ322" s="74">
        <f>IF(AND(ISNUMBER('Emissions (start here)'!BJ322),ISNUMBER(Dispersion!$AE$10)),'Emissions (start here)'!BJ322*2000*453.59/8760/3600*Dispersion!$AE$10,0)</f>
        <v>0</v>
      </c>
      <c r="DR322" s="74">
        <f>IF(AND(ISNUMBER('Emissions (start here)'!BJ322),ISNUMBER(Dispersion!$AE$11)),'Emissions (start here)'!BJ322*2000*453.59/8760/3600*Dispersion!$AE$11,0)</f>
        <v>0</v>
      </c>
      <c r="DS322" s="74">
        <f>IF(AND(ISNUMBER('Emissions (start here)'!BK322),ISNUMBER(Dispersion!$AF$8)),'Emissions (start here)'!BK322*453.59/3600*Dispersion!$AF$8,0)</f>
        <v>0</v>
      </c>
      <c r="DT322" s="74">
        <f>IF(AND(ISNUMBER('Emissions (start here)'!BK322),ISNUMBER(Dispersion!$AF$9)),'Emissions (start here)'!BK322*453.59/3600*Dispersion!$AF$9,0)</f>
        <v>0</v>
      </c>
      <c r="DU322" s="74">
        <f>IF(AND(ISNUMBER('Emissions (start here)'!BL322),ISNUMBER(Dispersion!$AF$10)),'Emissions (start here)'!BL322*2000*453.59/8760/3600*Dispersion!$AF$10,0)</f>
        <v>0</v>
      </c>
      <c r="DV322" s="74">
        <f>IF(AND(ISNUMBER('Emissions (start here)'!BL322),ISNUMBER(Dispersion!$AF$11)),'Emissions (start here)'!BL322*2000*453.59/8760/3600*Dispersion!$AF$11,0)</f>
        <v>0</v>
      </c>
      <c r="DW322" s="74">
        <f>IF(AND(ISNUMBER('Emissions (start here)'!BM322),ISNUMBER(Dispersion!$AG$8)),'Emissions (start here)'!BM322*453.59/3600*Dispersion!$AG$8,0)</f>
        <v>0</v>
      </c>
      <c r="DX322" s="74">
        <f>IF(AND(ISNUMBER('Emissions (start here)'!BM322),ISNUMBER(Dispersion!$AG$9)),'Emissions (start here)'!BM322*453.59/3600*Dispersion!$AG$9,0)</f>
        <v>0</v>
      </c>
      <c r="DY322" s="74">
        <f>IF(AND(ISNUMBER('Emissions (start here)'!BN322),ISNUMBER(Dispersion!$AG$10)),'Emissions (start here)'!BN322*2000*453.59/8760/3600*Dispersion!$AG$10,0)</f>
        <v>0</v>
      </c>
      <c r="DZ322" s="74">
        <f>IF(AND(ISNUMBER('Emissions (start here)'!BN322),ISNUMBER(Dispersion!$AG$11)),'Emissions (start here)'!BN322*2000*453.59/8760/3600*Dispersion!$AG$11,0)</f>
        <v>0</v>
      </c>
      <c r="EA322" s="74">
        <f>IF(AND(ISNUMBER('Emissions (start here)'!BO322),ISNUMBER(Dispersion!$AH$8)),'Emissions (start here)'!BO322*453.59/3600*Dispersion!$AH$8,0)</f>
        <v>0</v>
      </c>
      <c r="EB322" s="74">
        <f>IF(AND(ISNUMBER('Emissions (start here)'!BO322),ISNUMBER(Dispersion!$AH$9)),'Emissions (start here)'!BO322*453.59/3600*Dispersion!$AH$9,0)</f>
        <v>0</v>
      </c>
      <c r="EC322" s="74">
        <f>IF(AND(ISNUMBER('Emissions (start here)'!BP322),ISNUMBER(Dispersion!$AH$10)),'Emissions (start here)'!BP322*2000*453.59/8760/3600*Dispersion!$AH$10,0)</f>
        <v>0</v>
      </c>
      <c r="ED322" s="74">
        <f>IF(AND(ISNUMBER('Emissions (start here)'!BP322),ISNUMBER(Dispersion!$AH$11)),'Emissions (start here)'!BP322*2000*453.59/8760/3600*Dispersion!$AH$11,0)</f>
        <v>0</v>
      </c>
      <c r="EE322" s="74">
        <f>IF(AND(ISNUMBER('Emissions (start here)'!BQ322),ISNUMBER(Dispersion!$AI$8)),'Emissions (start here)'!BQ322*453.59/3600*Dispersion!$AI$8,0)</f>
        <v>0</v>
      </c>
      <c r="EF322" s="74">
        <f>IF(AND(ISNUMBER('Emissions (start here)'!BQ322),ISNUMBER(Dispersion!$AI$9)),'Emissions (start here)'!BQ322*453.59/3600*Dispersion!$AI$9,0)</f>
        <v>0</v>
      </c>
      <c r="EG322" s="74">
        <f>IF(AND(ISNUMBER('Emissions (start here)'!BR322),ISNUMBER(Dispersion!$AI$10)),'Emissions (start here)'!BR322*2000*453.59/8760/3600*Dispersion!$AI$10,0)</f>
        <v>0</v>
      </c>
      <c r="EH322" s="74">
        <f>IF(AND(ISNUMBER('Emissions (start here)'!BR322),ISNUMBER(Dispersion!$AI$11)),'Emissions (start here)'!BR322*2000*453.59/8760/3600*Dispersion!$AI$11,0)</f>
        <v>0</v>
      </c>
      <c r="EI322" s="74">
        <f>IF(AND(ISNUMBER('Emissions (start here)'!BS322),ISNUMBER(Dispersion!$AJ$8)),'Emissions (start here)'!BS322*453.59/3600*Dispersion!$AJ$8,0)</f>
        <v>0</v>
      </c>
      <c r="EJ322" s="74">
        <f>IF(AND(ISNUMBER('Emissions (start here)'!BS322),ISNUMBER(Dispersion!$AJ$9)),'Emissions (start here)'!BS322*453.59/3600*Dispersion!$AJ$9,0)</f>
        <v>0</v>
      </c>
      <c r="EK322" s="74">
        <f>IF(AND(ISNUMBER('Emissions (start here)'!BT322),ISNUMBER(Dispersion!$AJ$10)),'Emissions (start here)'!BT322*2000*453.59/8760/3600*Dispersion!$AJ$10,0)</f>
        <v>0</v>
      </c>
      <c r="EL322" s="74">
        <f>IF(AND(ISNUMBER('Emissions (start here)'!BT322),ISNUMBER(Dispersion!$AJ$11)),'Emissions (start here)'!BT322*2000*453.59/8760/3600*Dispersion!$AJ$11,0)</f>
        <v>0</v>
      </c>
      <c r="EM322" s="74">
        <f>IF(AND(ISNUMBER('Emissions (start here)'!BU322),ISNUMBER(Dispersion!$AK$8)),'Emissions (start here)'!BU322*453.59/3600*Dispersion!$AK$8,0)</f>
        <v>0</v>
      </c>
      <c r="EN322" s="74">
        <f>IF(AND(ISNUMBER('Emissions (start here)'!BU322),ISNUMBER(Dispersion!$AK$9)),'Emissions (start here)'!BU322*453.59/3600*Dispersion!$AK$9,0)</f>
        <v>0</v>
      </c>
      <c r="EO322" s="74">
        <f>IF(AND(ISNUMBER('Emissions (start here)'!BV322),ISNUMBER(Dispersion!$AK$10)),'Emissions (start here)'!BV322*2000*453.59/8760/3600*Dispersion!$AK$10,0)</f>
        <v>0</v>
      </c>
      <c r="EP322" s="74">
        <f>IF(AND(ISNUMBER('Emissions (start here)'!BV322),ISNUMBER(Dispersion!$AK$11)),'Emissions (start here)'!BV322*2000*453.59/8760/3600*Dispersion!$AK$11,0)</f>
        <v>0</v>
      </c>
      <c r="EQ322" s="74">
        <f>IF(AND(ISNUMBER('Emissions (start here)'!BW322),ISNUMBER(Dispersion!$AL$8)),'Emissions (start here)'!BW322*453.59/3600*Dispersion!$AL$8,0)</f>
        <v>0</v>
      </c>
      <c r="ER322" s="74">
        <f>IF(AND(ISNUMBER('Emissions (start here)'!BW322),ISNUMBER(Dispersion!$AL$9)),'Emissions (start here)'!BW322*453.59/3600*Dispersion!$AL$9,0)</f>
        <v>0</v>
      </c>
      <c r="ES322" s="74">
        <f>IF(AND(ISNUMBER('Emissions (start here)'!BX322),ISNUMBER(Dispersion!$AL$10)),'Emissions (start here)'!BX322*2000*453.59/8760/3600*Dispersion!$AL$10,0)</f>
        <v>0</v>
      </c>
      <c r="ET322" s="74">
        <f>IF(AND(ISNUMBER('Emissions (start here)'!BX322),ISNUMBER(Dispersion!$AL$11)),'Emissions (start here)'!BX322*2000*453.59/8760/3600*Dispersion!$AL$11,0)</f>
        <v>0</v>
      </c>
      <c r="EU322" s="74">
        <f>IF(AND(ISNUMBER('Emissions (start here)'!BY322),ISNUMBER(Dispersion!$AM$8)),'Emissions (start here)'!BY322*453.59/3600*Dispersion!$AM$8,0)</f>
        <v>0</v>
      </c>
      <c r="EV322" s="74">
        <f>IF(AND(ISNUMBER('Emissions (start here)'!BY322),ISNUMBER(Dispersion!$AM$9)),'Emissions (start here)'!BY322*453.59/3600*Dispersion!$AM$9,0)</f>
        <v>0</v>
      </c>
      <c r="EW322" s="74">
        <f>IF(AND(ISNUMBER('Emissions (start here)'!BZ322),ISNUMBER(Dispersion!$AM$10)),'Emissions (start here)'!BZ322*2000*453.59/8760/3600*Dispersion!$AM$10,0)</f>
        <v>0</v>
      </c>
      <c r="EX322" s="74">
        <f>IF(AND(ISNUMBER('Emissions (start here)'!BZ322),ISNUMBER(Dispersion!$AM$11)),'Emissions (start here)'!BZ322*2000*453.59/8760/3600*Dispersion!$AM$11,0)</f>
        <v>0</v>
      </c>
      <c r="EY322" s="74">
        <f>IF(AND(ISNUMBER('Emissions (start here)'!CA322),ISNUMBER(Dispersion!$AN$8)),'Emissions (start here)'!CA322*453.59/3600*Dispersion!$AN$8,0)</f>
        <v>0</v>
      </c>
      <c r="EZ322" s="74">
        <f>IF(AND(ISNUMBER('Emissions (start here)'!CA322),ISNUMBER(Dispersion!$AN$9)),'Emissions (start here)'!CA322*453.59/3600*Dispersion!$AN$9,0)</f>
        <v>0</v>
      </c>
      <c r="FA322" s="74">
        <f>IF(AND(ISNUMBER('Emissions (start here)'!CB322),ISNUMBER(Dispersion!$AN$10)),'Emissions (start here)'!CB322*2000*453.59/8760/3600*Dispersion!$AN$10,0)</f>
        <v>0</v>
      </c>
      <c r="FB322" s="74">
        <f>IF(AND(ISNUMBER('Emissions (start here)'!CB322),ISNUMBER(Dispersion!$AN$11)),'Emissions (start here)'!CB322*2000*453.59/8760/3600*Dispersion!$AN$11,0)</f>
        <v>0</v>
      </c>
      <c r="FC322" s="74">
        <f>IF(AND(ISNUMBER('Emissions (start here)'!CC322),ISNUMBER(Dispersion!$AO$8)),'Emissions (start here)'!CC322*453.59/3600*Dispersion!$AO$8,0)</f>
        <v>0</v>
      </c>
      <c r="FD322" s="74">
        <f>IF(AND(ISNUMBER('Emissions (start here)'!CC322),ISNUMBER(Dispersion!$AO$9)),'Emissions (start here)'!CC322*453.59/3600*Dispersion!$AO$9,0)</f>
        <v>0</v>
      </c>
      <c r="FE322" s="74">
        <f>IF(AND(ISNUMBER('Emissions (start here)'!CD322),ISNUMBER(Dispersion!$AO$10)),'Emissions (start here)'!CD322*2000*453.59/8760/3600*Dispersion!$AO$10,0)</f>
        <v>0</v>
      </c>
      <c r="FF322" s="74">
        <f>IF(AND(ISNUMBER('Emissions (start here)'!CD322),ISNUMBER(Dispersion!$AO$11)),'Emissions (start here)'!CD322*2000*453.59/8760/3600*Dispersion!$AO$11,0)</f>
        <v>0</v>
      </c>
      <c r="FG322" s="74">
        <f>IF(AND(ISNUMBER('Emissions (start here)'!CE322),ISNUMBER(Dispersion!$AP$8)),'Emissions (start here)'!CE322*453.59/3600*Dispersion!$AP$8,0)</f>
        <v>0</v>
      </c>
      <c r="FH322" s="74">
        <f>IF(AND(ISNUMBER('Emissions (start here)'!CE322),ISNUMBER(Dispersion!$AP$9)),'Emissions (start here)'!CE322*453.59/3600*Dispersion!$AP$9,0)</f>
        <v>0</v>
      </c>
      <c r="FI322" s="74">
        <f>IF(AND(ISNUMBER('Emissions (start here)'!CF322),ISNUMBER(Dispersion!$AP$10)),'Emissions (start here)'!CF322*2000*453.59/8760/3600*Dispersion!$AP$10,0)</f>
        <v>0</v>
      </c>
      <c r="FJ322" s="74">
        <f>IF(AND(ISNUMBER('Emissions (start here)'!CF322),ISNUMBER(Dispersion!$AP$11)),'Emissions (start here)'!CF322*2000*453.59/8760/3600*Dispersion!$AP$11,0)</f>
        <v>0</v>
      </c>
      <c r="FK322" s="74">
        <f>IF(AND(ISNUMBER('Emissions (start here)'!CG322),ISNUMBER(Dispersion!$AQ$8)),'Emissions (start here)'!CG322*453.59/3600*Dispersion!$AQ$8,0)</f>
        <v>0</v>
      </c>
      <c r="FL322" s="74">
        <f>IF(AND(ISNUMBER('Emissions (start here)'!CG322),ISNUMBER(Dispersion!$AQ$9)),'Emissions (start here)'!CG322*453.59/3600*Dispersion!$AQ$9,0)</f>
        <v>0</v>
      </c>
      <c r="FM322" s="74">
        <f>IF(AND(ISNUMBER('Emissions (start here)'!CH322),ISNUMBER(Dispersion!$AQ$10)),'Emissions (start here)'!CH322*2000*453.59/8760/3600*Dispersion!$AQ$10,0)</f>
        <v>0</v>
      </c>
      <c r="FN322" s="74">
        <f>IF(AND(ISNUMBER('Emissions (start here)'!CH322),ISNUMBER(Dispersion!$AQ$11)),'Emissions (start here)'!CH322*2000*453.59/8760/3600*Dispersion!$AQ$11,0)</f>
        <v>0</v>
      </c>
      <c r="FO322" s="74">
        <f>IF(AND(ISNUMBER('Emissions (start here)'!CI322),ISNUMBER(Dispersion!$AR$8)),'Emissions (start here)'!CI322*453.59/3600*Dispersion!$AR$8,0)</f>
        <v>0</v>
      </c>
      <c r="FP322" s="74">
        <f>IF(AND(ISNUMBER('Emissions (start here)'!CI322),ISNUMBER(Dispersion!$AR$9)),'Emissions (start here)'!CI322*453.59/3600*Dispersion!$AR$9,0)</f>
        <v>0</v>
      </c>
      <c r="FQ322" s="74">
        <f>IF(AND(ISNUMBER('Emissions (start here)'!CJ322),ISNUMBER(Dispersion!$AR$10)),'Emissions (start here)'!CJ322*2000*453.59/8760/3600*Dispersion!$AR$10,0)</f>
        <v>0</v>
      </c>
      <c r="FR322" s="74">
        <f>IF(AND(ISNUMBER('Emissions (start here)'!CJ322),ISNUMBER(Dispersion!$AR$11)),'Emissions (start here)'!CJ322*2000*453.59/8760/3600*Dispersion!$AR$11,0)</f>
        <v>0</v>
      </c>
      <c r="FS322" s="74">
        <f>IF(AND(ISNUMBER('Emissions (start here)'!CK322),ISNUMBER(Dispersion!$AS$8)),'Emissions (start here)'!CK322*453.59/3600*Dispersion!$AS$8,0)</f>
        <v>0</v>
      </c>
      <c r="FT322" s="74">
        <f>IF(AND(ISNUMBER('Emissions (start here)'!CK322),ISNUMBER(Dispersion!$AS$9)),'Emissions (start here)'!CK322*453.59/3600*Dispersion!$AS$9,0)</f>
        <v>0</v>
      </c>
      <c r="FU322" s="74">
        <f>IF(AND(ISNUMBER('Emissions (start here)'!CL322),ISNUMBER(Dispersion!$AS$10)),'Emissions (start here)'!CL322*2000*453.59/8760/3600*Dispersion!$AS$10,0)</f>
        <v>0</v>
      </c>
      <c r="FV322" s="74">
        <f>IF(AND(ISNUMBER('Emissions (start here)'!CL322),ISNUMBER(Dispersion!$AS$11)),'Emissions (start here)'!CL322*2000*453.59/8760/3600*Dispersion!$AS$11,0)</f>
        <v>0</v>
      </c>
      <c r="FW322" s="74">
        <f>IF(AND(ISNUMBER('Emissions (start here)'!CM322),ISNUMBER(Dispersion!$AT$8)),'Emissions (start here)'!CM322*453.59/3600*Dispersion!$AT$8,0)</f>
        <v>0</v>
      </c>
      <c r="FX322" s="74">
        <f>IF(AND(ISNUMBER('Emissions (start here)'!CM322),ISNUMBER(Dispersion!$AT$9)),'Emissions (start here)'!CM322*453.59/3600*Dispersion!$AT$9,0)</f>
        <v>0</v>
      </c>
      <c r="FY322" s="74">
        <f>IF(AND(ISNUMBER('Emissions (start here)'!CN322),ISNUMBER(Dispersion!$AT$10)),'Emissions (start here)'!CN322*2000*453.59/8760/3600*Dispersion!$AT$10,0)</f>
        <v>0</v>
      </c>
      <c r="FZ322" s="74">
        <f>IF(AND(ISNUMBER('Emissions (start here)'!CN322),ISNUMBER(Dispersion!$AT$11)),'Emissions (start here)'!CN322*2000*453.59/8760/3600*Dispersion!$AT$11,0)</f>
        <v>0</v>
      </c>
      <c r="GA322" s="74">
        <f>IF(AND(ISNUMBER('Emissions (start here)'!CO322),ISNUMBER(Dispersion!$AU$8)),'Emissions (start here)'!CO322*453.59/3600*Dispersion!$AU$8,0)</f>
        <v>0</v>
      </c>
      <c r="GB322" s="74">
        <f>IF(AND(ISNUMBER('Emissions (start here)'!CO322),ISNUMBER(Dispersion!$AU$9)),'Emissions (start here)'!CO322*453.59/3600*Dispersion!$AU$9,0)</f>
        <v>0</v>
      </c>
      <c r="GC322" s="74">
        <f>IF(AND(ISNUMBER('Emissions (start here)'!CP322),ISNUMBER(Dispersion!$AU$10)),'Emissions (start here)'!CP322*2000*453.59/8760/3600*Dispersion!$AU$10,0)</f>
        <v>0</v>
      </c>
      <c r="GD322" s="74">
        <f>IF(AND(ISNUMBER('Emissions (start here)'!CP322),ISNUMBER(Dispersion!$AU$11)),'Emissions (start here)'!CP322*2000*453.59/8760/3600*Dispersion!$AU$11,0)</f>
        <v>0</v>
      </c>
      <c r="GE322" s="74">
        <f>IF(AND(ISNUMBER('Emissions (start here)'!CQ322),ISNUMBER(Dispersion!$AV$8)),'Emissions (start here)'!CQ322*453.59/3600*Dispersion!$AV$8,0)</f>
        <v>0</v>
      </c>
      <c r="GF322" s="74">
        <f>IF(AND(ISNUMBER('Emissions (start here)'!CQ322),ISNUMBER(Dispersion!$AV$9)),'Emissions (start here)'!CQ322*453.59/3600*Dispersion!$AV$9,0)</f>
        <v>0</v>
      </c>
      <c r="GG322" s="74">
        <f>IF(AND(ISNUMBER('Emissions (start here)'!CR322),ISNUMBER(Dispersion!$AV$10)),'Emissions (start here)'!CR322*2000*453.59/8760/3600*Dispersion!$AV$10,0)</f>
        <v>0</v>
      </c>
      <c r="GH322" s="74">
        <f>IF(AND(ISNUMBER('Emissions (start here)'!CR322),ISNUMBER(Dispersion!$AV$11)),'Emissions (start here)'!CR322*2000*453.59/8760/3600*Dispersion!$AV$11,0)</f>
        <v>0</v>
      </c>
      <c r="GI322" s="74">
        <f>IF(AND(ISNUMBER('Emissions (start here)'!CS322),ISNUMBER(Dispersion!$AW$8)),'Emissions (start here)'!CS322*453.59/3600*Dispersion!$AW$8,0)</f>
        <v>0</v>
      </c>
      <c r="GJ322" s="74">
        <f>IF(AND(ISNUMBER('Emissions (start here)'!CS322),ISNUMBER(Dispersion!$AW$9)),'Emissions (start here)'!CS322*453.59/3600*Dispersion!$AW$9,0)</f>
        <v>0</v>
      </c>
      <c r="GK322" s="74">
        <f>IF(AND(ISNUMBER('Emissions (start here)'!CT322),ISNUMBER(Dispersion!$AW$10)),'Emissions (start here)'!CT322*2000*453.59/8760/3600*Dispersion!$AW$10,0)</f>
        <v>0</v>
      </c>
      <c r="GL322" s="74">
        <f>IF(AND(ISNUMBER('Emissions (start here)'!CT322),ISNUMBER(Dispersion!$AW$11)),'Emissions (start here)'!CT322*2000*453.59/8760/3600*Dispersion!$AW$11,0)</f>
        <v>0</v>
      </c>
      <c r="GM322" s="74">
        <f>IF(AND(ISNUMBER('Emissions (start here)'!CU322),ISNUMBER(Dispersion!$AX$8)),'Emissions (start here)'!CU322*453.59/3600*Dispersion!$AX$8,0)</f>
        <v>0</v>
      </c>
      <c r="GN322" s="74">
        <f>IF(AND(ISNUMBER('Emissions (start here)'!CU322),ISNUMBER(Dispersion!$AX$9)),'Emissions (start here)'!CU322*453.59/3600*Dispersion!$AX$9,0)</f>
        <v>0</v>
      </c>
      <c r="GO322" s="74">
        <f>IF(AND(ISNUMBER('Emissions (start here)'!CV322),ISNUMBER(Dispersion!$AX$10)),'Emissions (start here)'!CV322*2000*453.59/8760/3600*Dispersion!$AX$10,0)</f>
        <v>0</v>
      </c>
      <c r="GP322" s="74">
        <f>IF(AND(ISNUMBER('Emissions (start here)'!CV322),ISNUMBER(Dispersion!$AX$11)),'Emissions (start here)'!CV322*2000*453.59/8760/3600*Dispersion!$AX$11,0)</f>
        <v>0</v>
      </c>
      <c r="GQ322" s="74">
        <f>IF(AND(ISNUMBER('Emissions (start here)'!CW322),ISNUMBER(Dispersion!$AY$8)),'Emissions (start here)'!CW322*453.59/3600*Dispersion!$AY$8,0)</f>
        <v>0</v>
      </c>
      <c r="GR322" s="74">
        <f>IF(AND(ISNUMBER('Emissions (start here)'!CW322),ISNUMBER(Dispersion!$AY$9)),'Emissions (start here)'!CW322*453.59/3600*Dispersion!$AY$9,0)</f>
        <v>0</v>
      </c>
      <c r="GS322" s="74">
        <f>IF(AND(ISNUMBER('Emissions (start here)'!CX322),ISNUMBER(Dispersion!$AY$10)),'Emissions (start here)'!CX322*2000*453.59/8760/3600*Dispersion!$AY$10,0)</f>
        <v>0</v>
      </c>
      <c r="GT322" s="74">
        <f>IF(AND(ISNUMBER('Emissions (start here)'!CX322),ISNUMBER(Dispersion!$AY$11)),'Emissions (start here)'!CX322*2000*453.59/8760/3600*Dispersion!$AY$11,0)</f>
        <v>0</v>
      </c>
      <c r="GU322" s="74">
        <f>IF(AND(ISNUMBER('Emissions (start here)'!CY322),ISNUMBER(Dispersion!$AZ$8)),'Emissions (start here)'!CY322*453.59/3600*Dispersion!$AZ$8,0)</f>
        <v>0</v>
      </c>
      <c r="GV322" s="74">
        <f>IF(AND(ISNUMBER('Emissions (start here)'!CY322),ISNUMBER(Dispersion!$AZ$9)),'Emissions (start here)'!CY322*453.59/3600*Dispersion!$AZ$9,0)</f>
        <v>0</v>
      </c>
      <c r="GW322" s="74">
        <f>IF(AND(ISNUMBER('Emissions (start here)'!CZ322),ISNUMBER(Dispersion!$AZ$10)),'Emissions (start here)'!CZ322*2000*453.59/8760/3600*Dispersion!$AZ$10,0)</f>
        <v>0</v>
      </c>
      <c r="GX322" s="74">
        <f>IF(AND(ISNUMBER('Emissions (start here)'!CZ322),ISNUMBER(Dispersion!$AZ$11)),'Emissions (start here)'!CZ322*2000*453.59/8760/3600*Dispersion!$AZ$11,0)</f>
        <v>0</v>
      </c>
    </row>
    <row r="323" spans="1:206" x14ac:dyDescent="0.2">
      <c r="A323" s="51" t="str">
        <f>'Tox Values'!C323</f>
        <v>100-01-6</v>
      </c>
      <c r="B323" s="94" t="str">
        <f>'Tox Values'!D323</f>
        <v>Nitroaniline, 4-</v>
      </c>
      <c r="C323" s="96">
        <f t="shared" si="17"/>
        <v>0</v>
      </c>
      <c r="D323" s="74">
        <f t="shared" si="18"/>
        <v>0</v>
      </c>
      <c r="E323" s="74">
        <f t="shared" si="19"/>
        <v>0</v>
      </c>
      <c r="F323" s="99">
        <f t="shared" si="20"/>
        <v>0</v>
      </c>
      <c r="G323" s="97">
        <f>IF(AND(ISNUMBER('Emissions (start here)'!E323),ISNUMBER(Dispersion!$C$8)),'Emissions (start here)'!E323*453.59/3600*Dispersion!$C$8,0)</f>
        <v>0</v>
      </c>
      <c r="H323" s="74">
        <f>IF(AND(ISNUMBER('Emissions (start here)'!E323),ISNUMBER(Dispersion!$C$9)),'Emissions (start here)'!E323*453.59/3600*Dispersion!$C$9,0)</f>
        <v>0</v>
      </c>
      <c r="I323" s="74">
        <f>IF(AND(ISNUMBER('Emissions (start here)'!F323),ISNUMBER(Dispersion!$C$10)),'Emissions (start here)'!F323*2000*453.59/8760/3600*Dispersion!$C$10,0)</f>
        <v>0</v>
      </c>
      <c r="J323" s="74">
        <f>IF(AND(ISNUMBER('Emissions (start here)'!F323),ISNUMBER(Dispersion!$C$11)),'Emissions (start here)'!F323*2000*453.59/8760/3600*Dispersion!$C$11,0)</f>
        <v>0</v>
      </c>
      <c r="K323" s="74">
        <f>IF(AND(ISNUMBER('Emissions (start here)'!G323),ISNUMBER(Dispersion!$D$8)),'Emissions (start here)'!G323*453.59/3600*Dispersion!$D$8,0)</f>
        <v>0</v>
      </c>
      <c r="L323" s="74">
        <f>IF(AND(ISNUMBER('Emissions (start here)'!G323),ISNUMBER(Dispersion!$D$9)),'Emissions (start here)'!G323*453.59/3600*Dispersion!$D$9,0)</f>
        <v>0</v>
      </c>
      <c r="M323" s="74">
        <f>IF(AND(ISNUMBER('Emissions (start here)'!H323),ISNUMBER(Dispersion!$D$10)),'Emissions (start here)'!H323*2000*453.59/8760/3600*Dispersion!$D$10,0)</f>
        <v>0</v>
      </c>
      <c r="N323" s="74">
        <f>IF(AND(ISNUMBER('Emissions (start here)'!H323),ISNUMBER(Dispersion!$D$11)),'Emissions (start here)'!H323*2000*453.59/8760/3600*Dispersion!$D$11,0)</f>
        <v>0</v>
      </c>
      <c r="O323" s="74">
        <f>IF(AND(ISNUMBER('Emissions (start here)'!I323),ISNUMBER(Dispersion!$E$8)),'Emissions (start here)'!I323*453.59/3600*Dispersion!$E$8,0)</f>
        <v>0</v>
      </c>
      <c r="P323" s="74">
        <f>IF(AND(ISNUMBER('Emissions (start here)'!I323),ISNUMBER(Dispersion!$E$9)),'Emissions (start here)'!I323*453.59/3600*Dispersion!$E$9,0)</f>
        <v>0</v>
      </c>
      <c r="Q323" s="74">
        <f>IF(AND(ISNUMBER('Emissions (start here)'!J323),ISNUMBER(Dispersion!$E$10)),'Emissions (start here)'!J323*2000*453.59/8760/3600*Dispersion!$E$10,0)</f>
        <v>0</v>
      </c>
      <c r="R323" s="74">
        <f>IF(AND(ISNUMBER('Emissions (start here)'!J323),ISNUMBER(Dispersion!$E$11)),'Emissions (start here)'!J323*2000*453.59/8760/3600*Dispersion!$E$11,0)</f>
        <v>0</v>
      </c>
      <c r="S323" s="74">
        <f>IF(AND(ISNUMBER('Emissions (start here)'!K323),ISNUMBER(Dispersion!$F$8)),'Emissions (start here)'!K323*453.59/3600*Dispersion!$F$8,0)</f>
        <v>0</v>
      </c>
      <c r="T323" s="74">
        <f>IF(AND(ISNUMBER('Emissions (start here)'!K323),ISNUMBER(Dispersion!$F$9)),'Emissions (start here)'!K323*453.59/3600*Dispersion!$F$9,0)</f>
        <v>0</v>
      </c>
      <c r="U323" s="74">
        <f>IF(AND(ISNUMBER('Emissions (start here)'!L323),ISNUMBER(Dispersion!$F$10)),'Emissions (start here)'!L323*2000*453.59/8760/3600*Dispersion!$F$10,0)</f>
        <v>0</v>
      </c>
      <c r="V323" s="74">
        <f>IF(AND(ISNUMBER('Emissions (start here)'!L323),ISNUMBER(Dispersion!$F$11)),'Emissions (start here)'!L323*2000*453.59/8760/3600*Dispersion!$F$11,0)</f>
        <v>0</v>
      </c>
      <c r="W323" s="74">
        <f>IF(AND(ISNUMBER('Emissions (start here)'!M323),ISNUMBER(Dispersion!$G$8)),'Emissions (start here)'!M323*453.59/3600*Dispersion!$G$8,0)</f>
        <v>0</v>
      </c>
      <c r="X323" s="74">
        <f>IF(AND(ISNUMBER('Emissions (start here)'!M323),ISNUMBER(Dispersion!$G$9)),'Emissions (start here)'!M323*453.59/3600*Dispersion!$G$9,0)</f>
        <v>0</v>
      </c>
      <c r="Y323" s="74">
        <f>IF(AND(ISNUMBER('Emissions (start here)'!N323),ISNUMBER(Dispersion!$G$10)),'Emissions (start here)'!N323*2000*453.59/8760/3600*Dispersion!$G$10,0)</f>
        <v>0</v>
      </c>
      <c r="Z323" s="74">
        <f>IF(AND(ISNUMBER('Emissions (start here)'!N323),ISNUMBER(Dispersion!$G$11)),'Emissions (start here)'!N323*2000*453.59/8760/3600*Dispersion!$G$11,0)</f>
        <v>0</v>
      </c>
      <c r="AA323" s="74">
        <f>IF(AND(ISNUMBER('Emissions (start here)'!O323),ISNUMBER(Dispersion!$H$8)),'Emissions (start here)'!O323*453.59/3600*Dispersion!$H$8,0)</f>
        <v>0</v>
      </c>
      <c r="AB323" s="74">
        <f>IF(AND(ISNUMBER('Emissions (start here)'!O323),ISNUMBER(Dispersion!$H$9)),'Emissions (start here)'!O323*453.59/3600*Dispersion!$H$9,0)</f>
        <v>0</v>
      </c>
      <c r="AC323" s="74">
        <f>IF(AND(ISNUMBER('Emissions (start here)'!P323),ISNUMBER(Dispersion!$H$10)),'Emissions (start here)'!P323*2000*453.59/8760/3600*Dispersion!$H$10,0)</f>
        <v>0</v>
      </c>
      <c r="AD323" s="74">
        <f>IF(AND(ISNUMBER('Emissions (start here)'!P323),ISNUMBER(Dispersion!$H$11)),'Emissions (start here)'!P323*2000*453.59/8760/3600*Dispersion!$H$11,0)</f>
        <v>0</v>
      </c>
      <c r="AE323" s="74">
        <f>IF(AND(ISNUMBER('Emissions (start here)'!Q323),ISNUMBER(Dispersion!$I$8)),'Emissions (start here)'!Q323*453.59/3600*Dispersion!$I$8,0)</f>
        <v>0</v>
      </c>
      <c r="AF323" s="74">
        <f>IF(AND(ISNUMBER('Emissions (start here)'!Q323),ISNUMBER(Dispersion!$I$9)),'Emissions (start here)'!Q323*453.59/3600*Dispersion!$I$9,0)</f>
        <v>0</v>
      </c>
      <c r="AG323" s="74">
        <f>IF(AND(ISNUMBER('Emissions (start here)'!R323),ISNUMBER(Dispersion!$I$10)),'Emissions (start here)'!R323*2000*453.59/8760/3600*Dispersion!$I$10,0)</f>
        <v>0</v>
      </c>
      <c r="AH323" s="74">
        <f>IF(AND(ISNUMBER('Emissions (start here)'!R323),ISNUMBER(Dispersion!$I$11)),'Emissions (start here)'!R323*2000*453.59/8760/3600*Dispersion!$I$11,0)</f>
        <v>0</v>
      </c>
      <c r="AI323" s="74">
        <f>IF(AND(ISNUMBER('Emissions (start here)'!S323),ISNUMBER(Dispersion!$J$8)),'Emissions (start here)'!S323*453.59/3600*Dispersion!$J$8,0)</f>
        <v>0</v>
      </c>
      <c r="AJ323" s="74">
        <f>IF(AND(ISNUMBER('Emissions (start here)'!S323),ISNUMBER(Dispersion!$J$9)),'Emissions (start here)'!S323*453.59/3600*Dispersion!$J$9,0)</f>
        <v>0</v>
      </c>
      <c r="AK323" s="74">
        <f>IF(AND(ISNUMBER('Emissions (start here)'!T323),ISNUMBER(Dispersion!$J$10)),'Emissions (start here)'!T323*2000*453.59/8760/3600*Dispersion!$J$10,0)</f>
        <v>0</v>
      </c>
      <c r="AL323" s="74">
        <f>IF(AND(ISNUMBER('Emissions (start here)'!T323),ISNUMBER(Dispersion!$J$11)),'Emissions (start here)'!T323*2000*453.59/8760/3600*Dispersion!$J$11,0)</f>
        <v>0</v>
      </c>
      <c r="AM323" s="74">
        <f>IF(AND(ISNUMBER('Emissions (start here)'!U323),ISNUMBER(Dispersion!$K$8)),'Emissions (start here)'!U323*453.59/3600*Dispersion!$K$8,0)</f>
        <v>0</v>
      </c>
      <c r="AN323" s="74">
        <f>IF(AND(ISNUMBER('Emissions (start here)'!U323),ISNUMBER(Dispersion!$K$9)),'Emissions (start here)'!U323*453.59/3600*Dispersion!$K$9,0)</f>
        <v>0</v>
      </c>
      <c r="AO323" s="74">
        <f>IF(AND(ISNUMBER('Emissions (start here)'!V323),ISNUMBER(Dispersion!$K$10)),'Emissions (start here)'!V323*2000*453.59/8760/3600*Dispersion!$K$10,0)</f>
        <v>0</v>
      </c>
      <c r="AP323" s="74">
        <f>IF(AND(ISNUMBER('Emissions (start here)'!V323),ISNUMBER(Dispersion!$K$11)),'Emissions (start here)'!V323*2000*453.59/8760/3600*Dispersion!$K$11,0)</f>
        <v>0</v>
      </c>
      <c r="AQ323" s="74">
        <f>IF(AND(ISNUMBER('Emissions (start here)'!W323),ISNUMBER(Dispersion!$L$8)),'Emissions (start here)'!W323*453.59/3600*Dispersion!$L$8,0)</f>
        <v>0</v>
      </c>
      <c r="AR323" s="74">
        <f>IF(AND(ISNUMBER('Emissions (start here)'!W323),ISNUMBER(Dispersion!$L$9)),'Emissions (start here)'!W323*453.59/3600*Dispersion!$L$9,0)</f>
        <v>0</v>
      </c>
      <c r="AS323" s="74">
        <f>IF(AND(ISNUMBER('Emissions (start here)'!X323),ISNUMBER(Dispersion!$L$10)),'Emissions (start here)'!X323*2000*453.59/8760/3600*Dispersion!$L$10,0)</f>
        <v>0</v>
      </c>
      <c r="AT323" s="74">
        <f>IF(AND(ISNUMBER('Emissions (start here)'!X323),ISNUMBER(Dispersion!$L$11)),'Emissions (start here)'!X323*2000*453.59/8760/3600*Dispersion!$L$11,0)</f>
        <v>0</v>
      </c>
      <c r="AU323" s="74">
        <f>IF(AND(ISNUMBER('Emissions (start here)'!Y323),ISNUMBER(Dispersion!$M$8)),'Emissions (start here)'!Y323*453.59/3600*Dispersion!$M$8,0)</f>
        <v>0</v>
      </c>
      <c r="AV323" s="74">
        <f>IF(AND(ISNUMBER('Emissions (start here)'!Y323),ISNUMBER(Dispersion!$M$9)),'Emissions (start here)'!Y323*453.59/3600*Dispersion!$M$9,0)</f>
        <v>0</v>
      </c>
      <c r="AW323" s="74">
        <f>IF(AND(ISNUMBER('Emissions (start here)'!Z323),ISNUMBER(Dispersion!$M$10)),'Emissions (start here)'!Z323*2000*453.59/8760/3600*Dispersion!$M$10,0)</f>
        <v>0</v>
      </c>
      <c r="AX323" s="74">
        <f>IF(AND(ISNUMBER('Emissions (start here)'!Z323),ISNUMBER(Dispersion!$M$11)),'Emissions (start here)'!Z323*2000*453.59/8760/3600*Dispersion!$M$11,0)</f>
        <v>0</v>
      </c>
      <c r="AY323" s="74">
        <f>IF(AND(ISNUMBER('Emissions (start here)'!AA323),ISNUMBER(Dispersion!$N$8)),'Emissions (start here)'!AA323*453.59/3600*Dispersion!$N$8,0)</f>
        <v>0</v>
      </c>
      <c r="AZ323" s="74">
        <f>IF(AND(ISNUMBER('Emissions (start here)'!AA323),ISNUMBER(Dispersion!$N$9)),'Emissions (start here)'!AA323*453.59/3600*Dispersion!$N$9,0)</f>
        <v>0</v>
      </c>
      <c r="BA323" s="74">
        <f>IF(AND(ISNUMBER('Emissions (start here)'!AB323),ISNUMBER(Dispersion!$N$10)),'Emissions (start here)'!AB323*2000*453.59/8760/3600*Dispersion!$N$10,0)</f>
        <v>0</v>
      </c>
      <c r="BB323" s="74">
        <f>IF(AND(ISNUMBER('Emissions (start here)'!AB323),ISNUMBER(Dispersion!$N$11)),'Emissions (start here)'!AB323*2000*453.59/8760/3600*Dispersion!$N$11,0)</f>
        <v>0</v>
      </c>
      <c r="BC323" s="74">
        <f>IF(AND(ISNUMBER('Emissions (start here)'!AC323),ISNUMBER(Dispersion!$O$8)),'Emissions (start here)'!AC323*453.59/3600*Dispersion!$O$8,0)</f>
        <v>0</v>
      </c>
      <c r="BD323" s="74">
        <f>IF(AND(ISNUMBER('Emissions (start here)'!AC323),ISNUMBER(Dispersion!$O$9)),'Emissions (start here)'!AC323*453.59/3600*Dispersion!$O$9,0)</f>
        <v>0</v>
      </c>
      <c r="BE323" s="74">
        <f>IF(AND(ISNUMBER('Emissions (start here)'!AD323),ISNUMBER(Dispersion!$O$10)),'Emissions (start here)'!AD323*2000*453.59/8760/3600*Dispersion!$O$10,0)</f>
        <v>0</v>
      </c>
      <c r="BF323" s="74">
        <f>IF(AND(ISNUMBER('Emissions (start here)'!AD323),ISNUMBER(Dispersion!$O$11)),'Emissions (start here)'!AD323*2000*453.59/8760/3600*Dispersion!$O$11,0)</f>
        <v>0</v>
      </c>
      <c r="BG323" s="74">
        <f>IF(AND(ISNUMBER('Emissions (start here)'!AE323),ISNUMBER(Dispersion!$P$8)),'Emissions (start here)'!AE323*453.59/3600*Dispersion!$P$8,0)</f>
        <v>0</v>
      </c>
      <c r="BH323" s="74">
        <f>IF(AND(ISNUMBER('Emissions (start here)'!AE323),ISNUMBER(Dispersion!$P$9)),'Emissions (start here)'!AE323*453.59/3600*Dispersion!$P$9,0)</f>
        <v>0</v>
      </c>
      <c r="BI323" s="74">
        <f>IF(AND(ISNUMBER('Emissions (start here)'!AF323),ISNUMBER(Dispersion!$P$10)),'Emissions (start here)'!AF323*2000*453.59/8760/3600*Dispersion!$P$10,0)</f>
        <v>0</v>
      </c>
      <c r="BJ323" s="74">
        <f>IF(AND(ISNUMBER('Emissions (start here)'!AF323),ISNUMBER(Dispersion!$P$11)),'Emissions (start here)'!AF323*2000*453.59/8760/3600*Dispersion!$P$11,0)</f>
        <v>0</v>
      </c>
      <c r="BK323" s="74">
        <f>IF(AND(ISNUMBER('Emissions (start here)'!AG323),ISNUMBER(Dispersion!$Q$8)),'Emissions (start here)'!AG323*453.59/3600*Dispersion!$Q$8,0)</f>
        <v>0</v>
      </c>
      <c r="BL323" s="74">
        <f>IF(AND(ISNUMBER('Emissions (start here)'!AG323),ISNUMBER(Dispersion!$Q$9)),'Emissions (start here)'!AG323*453.59/3600*Dispersion!$Q$9,0)</f>
        <v>0</v>
      </c>
      <c r="BM323" s="74">
        <f>IF(AND(ISNUMBER('Emissions (start here)'!AH323),ISNUMBER(Dispersion!$Q$10)),'Emissions (start here)'!AH323*2000*453.59/8760/3600*Dispersion!$Q$10,0)</f>
        <v>0</v>
      </c>
      <c r="BN323" s="74">
        <f>IF(AND(ISNUMBER('Emissions (start here)'!AH323),ISNUMBER(Dispersion!$Q$11)),'Emissions (start here)'!AH323*2000*453.59/8760/3600*Dispersion!$Q$11,0)</f>
        <v>0</v>
      </c>
      <c r="BO323" s="74">
        <f>IF(AND(ISNUMBER('Emissions (start here)'!AI323),ISNUMBER(Dispersion!$R$8)),'Emissions (start here)'!AI323*453.59/3600*Dispersion!$R$8,0)</f>
        <v>0</v>
      </c>
      <c r="BP323" s="74">
        <f>IF(AND(ISNUMBER('Emissions (start here)'!AI323),ISNUMBER(Dispersion!$R$9)),'Emissions (start here)'!AI323*453.59/3600*Dispersion!$R$9,0)</f>
        <v>0</v>
      </c>
      <c r="BQ323" s="74">
        <f>IF(AND(ISNUMBER('Emissions (start here)'!AJ323),ISNUMBER(Dispersion!$R$10)),'Emissions (start here)'!AJ323*2000*453.59/8760/3600*Dispersion!$R$10,0)</f>
        <v>0</v>
      </c>
      <c r="BR323" s="74">
        <f>IF(AND(ISNUMBER('Emissions (start here)'!AJ323),ISNUMBER(Dispersion!$R$11)),'Emissions (start here)'!AJ323*2000*453.59/8760/3600*Dispersion!$R$11,0)</f>
        <v>0</v>
      </c>
      <c r="BS323" s="74">
        <f>IF(AND(ISNUMBER('Emissions (start here)'!AK323),ISNUMBER(Dispersion!$S$8)),'Emissions (start here)'!AK323*453.59/3600*Dispersion!$S$8,0)</f>
        <v>0</v>
      </c>
      <c r="BT323" s="74">
        <f>IF(AND(ISNUMBER('Emissions (start here)'!AK323),ISNUMBER(Dispersion!$S$9)),'Emissions (start here)'!AK323*453.59/3600*Dispersion!$S$9,0)</f>
        <v>0</v>
      </c>
      <c r="BU323" s="74">
        <f>IF(AND(ISNUMBER('Emissions (start here)'!AL323),ISNUMBER(Dispersion!$S$10)),'Emissions (start here)'!AL323*2000*453.59/8760/3600*Dispersion!$S$10,0)</f>
        <v>0</v>
      </c>
      <c r="BV323" s="74">
        <f>IF(AND(ISNUMBER('Emissions (start here)'!AL323),ISNUMBER(Dispersion!$S$11)),'Emissions (start here)'!AL323*2000*453.59/8760/3600*Dispersion!$S$11,0)</f>
        <v>0</v>
      </c>
      <c r="BW323" s="74">
        <f>IF(AND(ISNUMBER('Emissions (start here)'!AM323),ISNUMBER(Dispersion!$T$8)),'Emissions (start here)'!AM323*453.59/3600*Dispersion!$T$8,0)</f>
        <v>0</v>
      </c>
      <c r="BX323" s="74">
        <f>IF(AND(ISNUMBER('Emissions (start here)'!AM323),ISNUMBER(Dispersion!$T$9)),'Emissions (start here)'!AM323*453.59/3600*Dispersion!$T$9,0)</f>
        <v>0</v>
      </c>
      <c r="BY323" s="74">
        <f>IF(AND(ISNUMBER('Emissions (start here)'!AN323),ISNUMBER(Dispersion!$T$10)),'Emissions (start here)'!AN323*2000*453.59/8760/3600*Dispersion!$T$10,0)</f>
        <v>0</v>
      </c>
      <c r="BZ323" s="74">
        <f>IF(AND(ISNUMBER('Emissions (start here)'!AN323),ISNUMBER(Dispersion!$T$11)),'Emissions (start here)'!AN323*2000*453.59/8760/3600*Dispersion!$T$11,0)</f>
        <v>0</v>
      </c>
      <c r="CA323" s="74">
        <f>IF(AND(ISNUMBER('Emissions (start here)'!AO323),ISNUMBER(Dispersion!$U$8)),'Emissions (start here)'!AO323*453.59/3600*Dispersion!$U$8,0)</f>
        <v>0</v>
      </c>
      <c r="CB323" s="74">
        <f>IF(AND(ISNUMBER('Emissions (start here)'!AO323),ISNUMBER(Dispersion!$U$9)),'Emissions (start here)'!AO323*453.59/3600*Dispersion!$U$9,0)</f>
        <v>0</v>
      </c>
      <c r="CC323" s="74">
        <f>IF(AND(ISNUMBER('Emissions (start here)'!AP323),ISNUMBER(Dispersion!$U$10)),'Emissions (start here)'!AP323*2000*453.59/8760/3600*Dispersion!$U$10,0)</f>
        <v>0</v>
      </c>
      <c r="CD323" s="74">
        <f>IF(AND(ISNUMBER('Emissions (start here)'!AP323),ISNUMBER(Dispersion!$U$11)),'Emissions (start here)'!AP323*2000*453.59/8760/3600*Dispersion!$U$11,0)</f>
        <v>0</v>
      </c>
      <c r="CE323" s="74">
        <f>IF(AND(ISNUMBER('Emissions (start here)'!AQ323),ISNUMBER(Dispersion!$V$8)),'Emissions (start here)'!AQ323*453.59/3600*Dispersion!$V$8,0)</f>
        <v>0</v>
      </c>
      <c r="CF323" s="74">
        <f>IF(AND(ISNUMBER('Emissions (start here)'!AQ323),ISNUMBER(Dispersion!$V$9)),'Emissions (start here)'!AQ323*453.59/3600*Dispersion!$V$9,0)</f>
        <v>0</v>
      </c>
      <c r="CG323" s="74">
        <f>IF(AND(ISNUMBER('Emissions (start here)'!AR323),ISNUMBER(Dispersion!$V$10)),'Emissions (start here)'!AR323*2000*453.59/8760/3600*Dispersion!$V$10,0)</f>
        <v>0</v>
      </c>
      <c r="CH323" s="74">
        <f>IF(AND(ISNUMBER('Emissions (start here)'!AR323),ISNUMBER(Dispersion!$V$11)),'Emissions (start here)'!AR323*2000*453.59/8760/3600*Dispersion!$V$11,0)</f>
        <v>0</v>
      </c>
      <c r="CI323" s="74">
        <f>IF(AND(ISNUMBER('Emissions (start here)'!AS323),ISNUMBER(Dispersion!$W$8)),'Emissions (start here)'!AS323*453.59/3600*Dispersion!$W$8,0)</f>
        <v>0</v>
      </c>
      <c r="CJ323" s="74">
        <f>IF(AND(ISNUMBER('Emissions (start here)'!AS323),ISNUMBER(Dispersion!$W$9)),'Emissions (start here)'!AS323*453.59/3600*Dispersion!$W$9,0)</f>
        <v>0</v>
      </c>
      <c r="CK323" s="74">
        <f>IF(AND(ISNUMBER('Emissions (start here)'!AT323),ISNUMBER(Dispersion!$W$10)),'Emissions (start here)'!AT323*2000*453.59/8760/3600*Dispersion!$W$10,0)</f>
        <v>0</v>
      </c>
      <c r="CL323" s="74">
        <f>IF(AND(ISNUMBER('Emissions (start here)'!AT323),ISNUMBER(Dispersion!$W$11)),'Emissions (start here)'!AT323*2000*453.59/8760/3600*Dispersion!$W$11,0)</f>
        <v>0</v>
      </c>
      <c r="CM323" s="74">
        <f>IF(AND(ISNUMBER('Emissions (start here)'!AU323),ISNUMBER(Dispersion!$X$8)),'Emissions (start here)'!AU323*453.59/3600*Dispersion!$X$8,0)</f>
        <v>0</v>
      </c>
      <c r="CN323" s="74">
        <f>IF(AND(ISNUMBER('Emissions (start here)'!AU323),ISNUMBER(Dispersion!$X$9)),'Emissions (start here)'!AU323*453.59/3600*Dispersion!$X$9,0)</f>
        <v>0</v>
      </c>
      <c r="CO323" s="74">
        <f>IF(AND(ISNUMBER('Emissions (start here)'!AV323),ISNUMBER(Dispersion!$X$10)),'Emissions (start here)'!AV323*2000*453.59/8760/3600*Dispersion!$X$10,0)</f>
        <v>0</v>
      </c>
      <c r="CP323" s="74">
        <f>IF(AND(ISNUMBER('Emissions (start here)'!AV323),ISNUMBER(Dispersion!$X$11)),'Emissions (start here)'!AV323*2000*453.59/8760/3600*Dispersion!$X$11,0)</f>
        <v>0</v>
      </c>
      <c r="CQ323" s="74">
        <f>IF(AND(ISNUMBER('Emissions (start here)'!AW323),ISNUMBER(Dispersion!$Y$8)),'Emissions (start here)'!AW323*453.59/3600*Dispersion!$Y$8,0)</f>
        <v>0</v>
      </c>
      <c r="CR323" s="74">
        <f>IF(AND(ISNUMBER('Emissions (start here)'!AW323),ISNUMBER(Dispersion!$Y$9)),'Emissions (start here)'!AW323*453.59/3600*Dispersion!$Y$9,0)</f>
        <v>0</v>
      </c>
      <c r="CS323" s="74">
        <f>IF(AND(ISNUMBER('Emissions (start here)'!AX323),ISNUMBER(Dispersion!$Y$10)),'Emissions (start here)'!AX323*2000*453.59/8760/3600*Dispersion!$Y$10,0)</f>
        <v>0</v>
      </c>
      <c r="CT323" s="74">
        <f>IF(AND(ISNUMBER('Emissions (start here)'!AX323),ISNUMBER(Dispersion!$Y$11)),'Emissions (start here)'!AX323*2000*453.59/8760/3600*Dispersion!$Y$11,0)</f>
        <v>0</v>
      </c>
      <c r="CU323" s="74">
        <f>IF(AND(ISNUMBER('Emissions (start here)'!AY323),ISNUMBER(Dispersion!$Z$8)),'Emissions (start here)'!AY323*453.59/3600*Dispersion!$Z$8,0)</f>
        <v>0</v>
      </c>
      <c r="CV323" s="74">
        <f>IF(AND(ISNUMBER('Emissions (start here)'!AY323),ISNUMBER(Dispersion!$Z$9)),'Emissions (start here)'!AY323*453.59/3600*Dispersion!$Z$9,0)</f>
        <v>0</v>
      </c>
      <c r="CW323" s="74">
        <f>IF(AND(ISNUMBER('Emissions (start here)'!AZ323),ISNUMBER(Dispersion!$Z$10)),'Emissions (start here)'!AZ323*2000*453.59/8760/3600*Dispersion!$Z$10,0)</f>
        <v>0</v>
      </c>
      <c r="CX323" s="74">
        <f>IF(AND(ISNUMBER('Emissions (start here)'!AZ323),ISNUMBER(Dispersion!$Z$11)),'Emissions (start here)'!AZ323*2000*453.59/8760/3600*Dispersion!$Z$11,0)</f>
        <v>0</v>
      </c>
      <c r="CY323" s="74">
        <f>IF(AND(ISNUMBER('Emissions (start here)'!BA323),ISNUMBER(Dispersion!$AA$8)),'Emissions (start here)'!BA323*453.59/3600*Dispersion!$AA$8,0)</f>
        <v>0</v>
      </c>
      <c r="CZ323" s="74">
        <f>IF(AND(ISNUMBER('Emissions (start here)'!BA323),ISNUMBER(Dispersion!$AA$9)),'Emissions (start here)'!BA323*453.59/3600*Dispersion!$AA$9,0)</f>
        <v>0</v>
      </c>
      <c r="DA323" s="74">
        <f>IF(AND(ISNUMBER('Emissions (start here)'!BB323),ISNUMBER(Dispersion!$AA$10)),'Emissions (start here)'!BB323*2000*453.59/8760/3600*Dispersion!$AA$10,0)</f>
        <v>0</v>
      </c>
      <c r="DB323" s="74">
        <f>IF(AND(ISNUMBER('Emissions (start here)'!BB323),ISNUMBER(Dispersion!$AA$11)),'Emissions (start here)'!BB323*2000*453.59/8760/3600*Dispersion!$AA$11,0)</f>
        <v>0</v>
      </c>
      <c r="DC323" s="74">
        <f>IF(AND(ISNUMBER('Emissions (start here)'!BC323),ISNUMBER(Dispersion!$AB$8)),'Emissions (start here)'!BC323*453.59/3600*Dispersion!$AB$8,0)</f>
        <v>0</v>
      </c>
      <c r="DD323" s="74">
        <f>IF(AND(ISNUMBER('Emissions (start here)'!BC323),ISNUMBER(Dispersion!$AB$9)),'Emissions (start here)'!BC323*453.59/3600*Dispersion!$AB$9,0)</f>
        <v>0</v>
      </c>
      <c r="DE323" s="74">
        <f>IF(AND(ISNUMBER('Emissions (start here)'!BD323),ISNUMBER(Dispersion!$AB$10)),'Emissions (start here)'!BD323*2000*453.59/8760/3600*Dispersion!$AB$10,0)</f>
        <v>0</v>
      </c>
      <c r="DF323" s="74">
        <f>IF(AND(ISNUMBER('Emissions (start here)'!BD323),ISNUMBER(Dispersion!$AB$11)),'Emissions (start here)'!BD323*2000*453.59/8760/3600*Dispersion!$AB$11,0)</f>
        <v>0</v>
      </c>
      <c r="DG323" s="74">
        <f>IF(AND(ISNUMBER('Emissions (start here)'!BE323),ISNUMBER(Dispersion!$AC$8)),'Emissions (start here)'!BE323*453.59/3600*Dispersion!$AC$8,0)</f>
        <v>0</v>
      </c>
      <c r="DH323" s="74">
        <f>IF(AND(ISNUMBER('Emissions (start here)'!BE323),ISNUMBER(Dispersion!$AC$9)),'Emissions (start here)'!BE323*453.59/3600*Dispersion!$AC$9,0)</f>
        <v>0</v>
      </c>
      <c r="DI323" s="74">
        <f>IF(AND(ISNUMBER('Emissions (start here)'!BF323),ISNUMBER(Dispersion!$AC$10)),'Emissions (start here)'!BF323*2000*453.59/8760/3600*Dispersion!$AC$10,0)</f>
        <v>0</v>
      </c>
      <c r="DJ323" s="74">
        <f>IF(AND(ISNUMBER('Emissions (start here)'!BF323),ISNUMBER(Dispersion!$AC$11)),'Emissions (start here)'!BF323*2000*453.59/8760/3600*Dispersion!$AC$11,0)</f>
        <v>0</v>
      </c>
      <c r="DK323" s="74">
        <f>IF(AND(ISNUMBER('Emissions (start here)'!BG323),ISNUMBER(Dispersion!$AD$8)),'Emissions (start here)'!BG323*453.59/3600*Dispersion!$AD$8,0)</f>
        <v>0</v>
      </c>
      <c r="DL323" s="74">
        <f>IF(AND(ISNUMBER('Emissions (start here)'!BG323),ISNUMBER(Dispersion!$AD$9)),'Emissions (start here)'!BG323*453.59/3600*Dispersion!$AD$9,0)</f>
        <v>0</v>
      </c>
      <c r="DM323" s="74">
        <f>IF(AND(ISNUMBER('Emissions (start here)'!BH323),ISNUMBER(Dispersion!$AD$10)),'Emissions (start here)'!BH323*2000*453.59/8760/3600*Dispersion!$AD$10,0)</f>
        <v>0</v>
      </c>
      <c r="DN323" s="74">
        <f>IF(AND(ISNUMBER('Emissions (start here)'!BH323),ISNUMBER(Dispersion!$AD$11)),'Emissions (start here)'!BH323*2000*453.59/8760/3600*Dispersion!$AD$11,0)</f>
        <v>0</v>
      </c>
      <c r="DO323" s="74">
        <f>IF(AND(ISNUMBER('Emissions (start here)'!BI323),ISNUMBER(Dispersion!$AE$8)),'Emissions (start here)'!BI323*453.59/3600*Dispersion!$AE$8,0)</f>
        <v>0</v>
      </c>
      <c r="DP323" s="74">
        <f>IF(AND(ISNUMBER('Emissions (start here)'!BI323),ISNUMBER(Dispersion!$AE$9)),'Emissions (start here)'!BI323*453.59/3600*Dispersion!$AE$9,0)</f>
        <v>0</v>
      </c>
      <c r="DQ323" s="74">
        <f>IF(AND(ISNUMBER('Emissions (start here)'!BJ323),ISNUMBER(Dispersion!$AE$10)),'Emissions (start here)'!BJ323*2000*453.59/8760/3600*Dispersion!$AE$10,0)</f>
        <v>0</v>
      </c>
      <c r="DR323" s="74">
        <f>IF(AND(ISNUMBER('Emissions (start here)'!BJ323),ISNUMBER(Dispersion!$AE$11)),'Emissions (start here)'!BJ323*2000*453.59/8760/3600*Dispersion!$AE$11,0)</f>
        <v>0</v>
      </c>
      <c r="DS323" s="74">
        <f>IF(AND(ISNUMBER('Emissions (start here)'!BK323),ISNUMBER(Dispersion!$AF$8)),'Emissions (start here)'!BK323*453.59/3600*Dispersion!$AF$8,0)</f>
        <v>0</v>
      </c>
      <c r="DT323" s="74">
        <f>IF(AND(ISNUMBER('Emissions (start here)'!BK323),ISNUMBER(Dispersion!$AF$9)),'Emissions (start here)'!BK323*453.59/3600*Dispersion!$AF$9,0)</f>
        <v>0</v>
      </c>
      <c r="DU323" s="74">
        <f>IF(AND(ISNUMBER('Emissions (start here)'!BL323),ISNUMBER(Dispersion!$AF$10)),'Emissions (start here)'!BL323*2000*453.59/8760/3600*Dispersion!$AF$10,0)</f>
        <v>0</v>
      </c>
      <c r="DV323" s="74">
        <f>IF(AND(ISNUMBER('Emissions (start here)'!BL323),ISNUMBER(Dispersion!$AF$11)),'Emissions (start here)'!BL323*2000*453.59/8760/3600*Dispersion!$AF$11,0)</f>
        <v>0</v>
      </c>
      <c r="DW323" s="74">
        <f>IF(AND(ISNUMBER('Emissions (start here)'!BM323),ISNUMBER(Dispersion!$AG$8)),'Emissions (start here)'!BM323*453.59/3600*Dispersion!$AG$8,0)</f>
        <v>0</v>
      </c>
      <c r="DX323" s="74">
        <f>IF(AND(ISNUMBER('Emissions (start here)'!BM323),ISNUMBER(Dispersion!$AG$9)),'Emissions (start here)'!BM323*453.59/3600*Dispersion!$AG$9,0)</f>
        <v>0</v>
      </c>
      <c r="DY323" s="74">
        <f>IF(AND(ISNUMBER('Emissions (start here)'!BN323),ISNUMBER(Dispersion!$AG$10)),'Emissions (start here)'!BN323*2000*453.59/8760/3600*Dispersion!$AG$10,0)</f>
        <v>0</v>
      </c>
      <c r="DZ323" s="74">
        <f>IF(AND(ISNUMBER('Emissions (start here)'!BN323),ISNUMBER(Dispersion!$AG$11)),'Emissions (start here)'!BN323*2000*453.59/8760/3600*Dispersion!$AG$11,0)</f>
        <v>0</v>
      </c>
      <c r="EA323" s="74">
        <f>IF(AND(ISNUMBER('Emissions (start here)'!BO323),ISNUMBER(Dispersion!$AH$8)),'Emissions (start here)'!BO323*453.59/3600*Dispersion!$AH$8,0)</f>
        <v>0</v>
      </c>
      <c r="EB323" s="74">
        <f>IF(AND(ISNUMBER('Emissions (start here)'!BO323),ISNUMBER(Dispersion!$AH$9)),'Emissions (start here)'!BO323*453.59/3600*Dispersion!$AH$9,0)</f>
        <v>0</v>
      </c>
      <c r="EC323" s="74">
        <f>IF(AND(ISNUMBER('Emissions (start here)'!BP323),ISNUMBER(Dispersion!$AH$10)),'Emissions (start here)'!BP323*2000*453.59/8760/3600*Dispersion!$AH$10,0)</f>
        <v>0</v>
      </c>
      <c r="ED323" s="74">
        <f>IF(AND(ISNUMBER('Emissions (start here)'!BP323),ISNUMBER(Dispersion!$AH$11)),'Emissions (start here)'!BP323*2000*453.59/8760/3600*Dispersion!$AH$11,0)</f>
        <v>0</v>
      </c>
      <c r="EE323" s="74">
        <f>IF(AND(ISNUMBER('Emissions (start here)'!BQ323),ISNUMBER(Dispersion!$AI$8)),'Emissions (start here)'!BQ323*453.59/3600*Dispersion!$AI$8,0)</f>
        <v>0</v>
      </c>
      <c r="EF323" s="74">
        <f>IF(AND(ISNUMBER('Emissions (start here)'!BQ323),ISNUMBER(Dispersion!$AI$9)),'Emissions (start here)'!BQ323*453.59/3600*Dispersion!$AI$9,0)</f>
        <v>0</v>
      </c>
      <c r="EG323" s="74">
        <f>IF(AND(ISNUMBER('Emissions (start here)'!BR323),ISNUMBER(Dispersion!$AI$10)),'Emissions (start here)'!BR323*2000*453.59/8760/3600*Dispersion!$AI$10,0)</f>
        <v>0</v>
      </c>
      <c r="EH323" s="74">
        <f>IF(AND(ISNUMBER('Emissions (start here)'!BR323),ISNUMBER(Dispersion!$AI$11)),'Emissions (start here)'!BR323*2000*453.59/8760/3600*Dispersion!$AI$11,0)</f>
        <v>0</v>
      </c>
      <c r="EI323" s="74">
        <f>IF(AND(ISNUMBER('Emissions (start here)'!BS323),ISNUMBER(Dispersion!$AJ$8)),'Emissions (start here)'!BS323*453.59/3600*Dispersion!$AJ$8,0)</f>
        <v>0</v>
      </c>
      <c r="EJ323" s="74">
        <f>IF(AND(ISNUMBER('Emissions (start here)'!BS323),ISNUMBER(Dispersion!$AJ$9)),'Emissions (start here)'!BS323*453.59/3600*Dispersion!$AJ$9,0)</f>
        <v>0</v>
      </c>
      <c r="EK323" s="74">
        <f>IF(AND(ISNUMBER('Emissions (start here)'!BT323),ISNUMBER(Dispersion!$AJ$10)),'Emissions (start here)'!BT323*2000*453.59/8760/3600*Dispersion!$AJ$10,0)</f>
        <v>0</v>
      </c>
      <c r="EL323" s="74">
        <f>IF(AND(ISNUMBER('Emissions (start here)'!BT323),ISNUMBER(Dispersion!$AJ$11)),'Emissions (start here)'!BT323*2000*453.59/8760/3600*Dispersion!$AJ$11,0)</f>
        <v>0</v>
      </c>
      <c r="EM323" s="74">
        <f>IF(AND(ISNUMBER('Emissions (start here)'!BU323),ISNUMBER(Dispersion!$AK$8)),'Emissions (start here)'!BU323*453.59/3600*Dispersion!$AK$8,0)</f>
        <v>0</v>
      </c>
      <c r="EN323" s="74">
        <f>IF(AND(ISNUMBER('Emissions (start here)'!BU323),ISNUMBER(Dispersion!$AK$9)),'Emissions (start here)'!BU323*453.59/3600*Dispersion!$AK$9,0)</f>
        <v>0</v>
      </c>
      <c r="EO323" s="74">
        <f>IF(AND(ISNUMBER('Emissions (start here)'!BV323),ISNUMBER(Dispersion!$AK$10)),'Emissions (start here)'!BV323*2000*453.59/8760/3600*Dispersion!$AK$10,0)</f>
        <v>0</v>
      </c>
      <c r="EP323" s="74">
        <f>IF(AND(ISNUMBER('Emissions (start here)'!BV323),ISNUMBER(Dispersion!$AK$11)),'Emissions (start here)'!BV323*2000*453.59/8760/3600*Dispersion!$AK$11,0)</f>
        <v>0</v>
      </c>
      <c r="EQ323" s="74">
        <f>IF(AND(ISNUMBER('Emissions (start here)'!BW323),ISNUMBER(Dispersion!$AL$8)),'Emissions (start here)'!BW323*453.59/3600*Dispersion!$AL$8,0)</f>
        <v>0</v>
      </c>
      <c r="ER323" s="74">
        <f>IF(AND(ISNUMBER('Emissions (start here)'!BW323),ISNUMBER(Dispersion!$AL$9)),'Emissions (start here)'!BW323*453.59/3600*Dispersion!$AL$9,0)</f>
        <v>0</v>
      </c>
      <c r="ES323" s="74">
        <f>IF(AND(ISNUMBER('Emissions (start here)'!BX323),ISNUMBER(Dispersion!$AL$10)),'Emissions (start here)'!BX323*2000*453.59/8760/3600*Dispersion!$AL$10,0)</f>
        <v>0</v>
      </c>
      <c r="ET323" s="74">
        <f>IF(AND(ISNUMBER('Emissions (start here)'!BX323),ISNUMBER(Dispersion!$AL$11)),'Emissions (start here)'!BX323*2000*453.59/8760/3600*Dispersion!$AL$11,0)</f>
        <v>0</v>
      </c>
      <c r="EU323" s="74">
        <f>IF(AND(ISNUMBER('Emissions (start here)'!BY323),ISNUMBER(Dispersion!$AM$8)),'Emissions (start here)'!BY323*453.59/3600*Dispersion!$AM$8,0)</f>
        <v>0</v>
      </c>
      <c r="EV323" s="74">
        <f>IF(AND(ISNUMBER('Emissions (start here)'!BY323),ISNUMBER(Dispersion!$AM$9)),'Emissions (start here)'!BY323*453.59/3600*Dispersion!$AM$9,0)</f>
        <v>0</v>
      </c>
      <c r="EW323" s="74">
        <f>IF(AND(ISNUMBER('Emissions (start here)'!BZ323),ISNUMBER(Dispersion!$AM$10)),'Emissions (start here)'!BZ323*2000*453.59/8760/3600*Dispersion!$AM$10,0)</f>
        <v>0</v>
      </c>
      <c r="EX323" s="74">
        <f>IF(AND(ISNUMBER('Emissions (start here)'!BZ323),ISNUMBER(Dispersion!$AM$11)),'Emissions (start here)'!BZ323*2000*453.59/8760/3600*Dispersion!$AM$11,0)</f>
        <v>0</v>
      </c>
      <c r="EY323" s="74">
        <f>IF(AND(ISNUMBER('Emissions (start here)'!CA323),ISNUMBER(Dispersion!$AN$8)),'Emissions (start here)'!CA323*453.59/3600*Dispersion!$AN$8,0)</f>
        <v>0</v>
      </c>
      <c r="EZ323" s="74">
        <f>IF(AND(ISNUMBER('Emissions (start here)'!CA323),ISNUMBER(Dispersion!$AN$9)),'Emissions (start here)'!CA323*453.59/3600*Dispersion!$AN$9,0)</f>
        <v>0</v>
      </c>
      <c r="FA323" s="74">
        <f>IF(AND(ISNUMBER('Emissions (start here)'!CB323),ISNUMBER(Dispersion!$AN$10)),'Emissions (start here)'!CB323*2000*453.59/8760/3600*Dispersion!$AN$10,0)</f>
        <v>0</v>
      </c>
      <c r="FB323" s="74">
        <f>IF(AND(ISNUMBER('Emissions (start here)'!CB323),ISNUMBER(Dispersion!$AN$11)),'Emissions (start here)'!CB323*2000*453.59/8760/3600*Dispersion!$AN$11,0)</f>
        <v>0</v>
      </c>
      <c r="FC323" s="74">
        <f>IF(AND(ISNUMBER('Emissions (start here)'!CC323),ISNUMBER(Dispersion!$AO$8)),'Emissions (start here)'!CC323*453.59/3600*Dispersion!$AO$8,0)</f>
        <v>0</v>
      </c>
      <c r="FD323" s="74">
        <f>IF(AND(ISNUMBER('Emissions (start here)'!CC323),ISNUMBER(Dispersion!$AO$9)),'Emissions (start here)'!CC323*453.59/3600*Dispersion!$AO$9,0)</f>
        <v>0</v>
      </c>
      <c r="FE323" s="74">
        <f>IF(AND(ISNUMBER('Emissions (start here)'!CD323),ISNUMBER(Dispersion!$AO$10)),'Emissions (start here)'!CD323*2000*453.59/8760/3600*Dispersion!$AO$10,0)</f>
        <v>0</v>
      </c>
      <c r="FF323" s="74">
        <f>IF(AND(ISNUMBER('Emissions (start here)'!CD323),ISNUMBER(Dispersion!$AO$11)),'Emissions (start here)'!CD323*2000*453.59/8760/3600*Dispersion!$AO$11,0)</f>
        <v>0</v>
      </c>
      <c r="FG323" s="74">
        <f>IF(AND(ISNUMBER('Emissions (start here)'!CE323),ISNUMBER(Dispersion!$AP$8)),'Emissions (start here)'!CE323*453.59/3600*Dispersion!$AP$8,0)</f>
        <v>0</v>
      </c>
      <c r="FH323" s="74">
        <f>IF(AND(ISNUMBER('Emissions (start here)'!CE323),ISNUMBER(Dispersion!$AP$9)),'Emissions (start here)'!CE323*453.59/3600*Dispersion!$AP$9,0)</f>
        <v>0</v>
      </c>
      <c r="FI323" s="74">
        <f>IF(AND(ISNUMBER('Emissions (start here)'!CF323),ISNUMBER(Dispersion!$AP$10)),'Emissions (start here)'!CF323*2000*453.59/8760/3600*Dispersion!$AP$10,0)</f>
        <v>0</v>
      </c>
      <c r="FJ323" s="74">
        <f>IF(AND(ISNUMBER('Emissions (start here)'!CF323),ISNUMBER(Dispersion!$AP$11)),'Emissions (start here)'!CF323*2000*453.59/8760/3600*Dispersion!$AP$11,0)</f>
        <v>0</v>
      </c>
      <c r="FK323" s="74">
        <f>IF(AND(ISNUMBER('Emissions (start here)'!CG323),ISNUMBER(Dispersion!$AQ$8)),'Emissions (start here)'!CG323*453.59/3600*Dispersion!$AQ$8,0)</f>
        <v>0</v>
      </c>
      <c r="FL323" s="74">
        <f>IF(AND(ISNUMBER('Emissions (start here)'!CG323),ISNUMBER(Dispersion!$AQ$9)),'Emissions (start here)'!CG323*453.59/3600*Dispersion!$AQ$9,0)</f>
        <v>0</v>
      </c>
      <c r="FM323" s="74">
        <f>IF(AND(ISNUMBER('Emissions (start here)'!CH323),ISNUMBER(Dispersion!$AQ$10)),'Emissions (start here)'!CH323*2000*453.59/8760/3600*Dispersion!$AQ$10,0)</f>
        <v>0</v>
      </c>
      <c r="FN323" s="74">
        <f>IF(AND(ISNUMBER('Emissions (start here)'!CH323),ISNUMBER(Dispersion!$AQ$11)),'Emissions (start here)'!CH323*2000*453.59/8760/3600*Dispersion!$AQ$11,0)</f>
        <v>0</v>
      </c>
      <c r="FO323" s="74">
        <f>IF(AND(ISNUMBER('Emissions (start here)'!CI323),ISNUMBER(Dispersion!$AR$8)),'Emissions (start here)'!CI323*453.59/3600*Dispersion!$AR$8,0)</f>
        <v>0</v>
      </c>
      <c r="FP323" s="74">
        <f>IF(AND(ISNUMBER('Emissions (start here)'!CI323),ISNUMBER(Dispersion!$AR$9)),'Emissions (start here)'!CI323*453.59/3600*Dispersion!$AR$9,0)</f>
        <v>0</v>
      </c>
      <c r="FQ323" s="74">
        <f>IF(AND(ISNUMBER('Emissions (start here)'!CJ323),ISNUMBER(Dispersion!$AR$10)),'Emissions (start here)'!CJ323*2000*453.59/8760/3600*Dispersion!$AR$10,0)</f>
        <v>0</v>
      </c>
      <c r="FR323" s="74">
        <f>IF(AND(ISNUMBER('Emissions (start here)'!CJ323),ISNUMBER(Dispersion!$AR$11)),'Emissions (start here)'!CJ323*2000*453.59/8760/3600*Dispersion!$AR$11,0)</f>
        <v>0</v>
      </c>
      <c r="FS323" s="74">
        <f>IF(AND(ISNUMBER('Emissions (start here)'!CK323),ISNUMBER(Dispersion!$AS$8)),'Emissions (start here)'!CK323*453.59/3600*Dispersion!$AS$8,0)</f>
        <v>0</v>
      </c>
      <c r="FT323" s="74">
        <f>IF(AND(ISNUMBER('Emissions (start here)'!CK323),ISNUMBER(Dispersion!$AS$9)),'Emissions (start here)'!CK323*453.59/3600*Dispersion!$AS$9,0)</f>
        <v>0</v>
      </c>
      <c r="FU323" s="74">
        <f>IF(AND(ISNUMBER('Emissions (start here)'!CL323),ISNUMBER(Dispersion!$AS$10)),'Emissions (start here)'!CL323*2000*453.59/8760/3600*Dispersion!$AS$10,0)</f>
        <v>0</v>
      </c>
      <c r="FV323" s="74">
        <f>IF(AND(ISNUMBER('Emissions (start here)'!CL323),ISNUMBER(Dispersion!$AS$11)),'Emissions (start here)'!CL323*2000*453.59/8760/3600*Dispersion!$AS$11,0)</f>
        <v>0</v>
      </c>
      <c r="FW323" s="74">
        <f>IF(AND(ISNUMBER('Emissions (start here)'!CM323),ISNUMBER(Dispersion!$AT$8)),'Emissions (start here)'!CM323*453.59/3600*Dispersion!$AT$8,0)</f>
        <v>0</v>
      </c>
      <c r="FX323" s="74">
        <f>IF(AND(ISNUMBER('Emissions (start here)'!CM323),ISNUMBER(Dispersion!$AT$9)),'Emissions (start here)'!CM323*453.59/3600*Dispersion!$AT$9,0)</f>
        <v>0</v>
      </c>
      <c r="FY323" s="74">
        <f>IF(AND(ISNUMBER('Emissions (start here)'!CN323),ISNUMBER(Dispersion!$AT$10)),'Emissions (start here)'!CN323*2000*453.59/8760/3600*Dispersion!$AT$10,0)</f>
        <v>0</v>
      </c>
      <c r="FZ323" s="74">
        <f>IF(AND(ISNUMBER('Emissions (start here)'!CN323),ISNUMBER(Dispersion!$AT$11)),'Emissions (start here)'!CN323*2000*453.59/8760/3600*Dispersion!$AT$11,0)</f>
        <v>0</v>
      </c>
      <c r="GA323" s="74">
        <f>IF(AND(ISNUMBER('Emissions (start here)'!CO323),ISNUMBER(Dispersion!$AU$8)),'Emissions (start here)'!CO323*453.59/3600*Dispersion!$AU$8,0)</f>
        <v>0</v>
      </c>
      <c r="GB323" s="74">
        <f>IF(AND(ISNUMBER('Emissions (start here)'!CO323),ISNUMBER(Dispersion!$AU$9)),'Emissions (start here)'!CO323*453.59/3600*Dispersion!$AU$9,0)</f>
        <v>0</v>
      </c>
      <c r="GC323" s="74">
        <f>IF(AND(ISNUMBER('Emissions (start here)'!CP323),ISNUMBER(Dispersion!$AU$10)),'Emissions (start here)'!CP323*2000*453.59/8760/3600*Dispersion!$AU$10,0)</f>
        <v>0</v>
      </c>
      <c r="GD323" s="74">
        <f>IF(AND(ISNUMBER('Emissions (start here)'!CP323),ISNUMBER(Dispersion!$AU$11)),'Emissions (start here)'!CP323*2000*453.59/8760/3600*Dispersion!$AU$11,0)</f>
        <v>0</v>
      </c>
      <c r="GE323" s="74">
        <f>IF(AND(ISNUMBER('Emissions (start here)'!CQ323),ISNUMBER(Dispersion!$AV$8)),'Emissions (start here)'!CQ323*453.59/3600*Dispersion!$AV$8,0)</f>
        <v>0</v>
      </c>
      <c r="GF323" s="74">
        <f>IF(AND(ISNUMBER('Emissions (start here)'!CQ323),ISNUMBER(Dispersion!$AV$9)),'Emissions (start here)'!CQ323*453.59/3600*Dispersion!$AV$9,0)</f>
        <v>0</v>
      </c>
      <c r="GG323" s="74">
        <f>IF(AND(ISNUMBER('Emissions (start here)'!CR323),ISNUMBER(Dispersion!$AV$10)),'Emissions (start here)'!CR323*2000*453.59/8760/3600*Dispersion!$AV$10,0)</f>
        <v>0</v>
      </c>
      <c r="GH323" s="74">
        <f>IF(AND(ISNUMBER('Emissions (start here)'!CR323),ISNUMBER(Dispersion!$AV$11)),'Emissions (start here)'!CR323*2000*453.59/8760/3600*Dispersion!$AV$11,0)</f>
        <v>0</v>
      </c>
      <c r="GI323" s="74">
        <f>IF(AND(ISNUMBER('Emissions (start here)'!CS323),ISNUMBER(Dispersion!$AW$8)),'Emissions (start here)'!CS323*453.59/3600*Dispersion!$AW$8,0)</f>
        <v>0</v>
      </c>
      <c r="GJ323" s="74">
        <f>IF(AND(ISNUMBER('Emissions (start here)'!CS323),ISNUMBER(Dispersion!$AW$9)),'Emissions (start here)'!CS323*453.59/3600*Dispersion!$AW$9,0)</f>
        <v>0</v>
      </c>
      <c r="GK323" s="74">
        <f>IF(AND(ISNUMBER('Emissions (start here)'!CT323),ISNUMBER(Dispersion!$AW$10)),'Emissions (start here)'!CT323*2000*453.59/8760/3600*Dispersion!$AW$10,0)</f>
        <v>0</v>
      </c>
      <c r="GL323" s="74">
        <f>IF(AND(ISNUMBER('Emissions (start here)'!CT323),ISNUMBER(Dispersion!$AW$11)),'Emissions (start here)'!CT323*2000*453.59/8760/3600*Dispersion!$AW$11,0)</f>
        <v>0</v>
      </c>
      <c r="GM323" s="74">
        <f>IF(AND(ISNUMBER('Emissions (start here)'!CU323),ISNUMBER(Dispersion!$AX$8)),'Emissions (start here)'!CU323*453.59/3600*Dispersion!$AX$8,0)</f>
        <v>0</v>
      </c>
      <c r="GN323" s="74">
        <f>IF(AND(ISNUMBER('Emissions (start here)'!CU323),ISNUMBER(Dispersion!$AX$9)),'Emissions (start here)'!CU323*453.59/3600*Dispersion!$AX$9,0)</f>
        <v>0</v>
      </c>
      <c r="GO323" s="74">
        <f>IF(AND(ISNUMBER('Emissions (start here)'!CV323),ISNUMBER(Dispersion!$AX$10)),'Emissions (start here)'!CV323*2000*453.59/8760/3600*Dispersion!$AX$10,0)</f>
        <v>0</v>
      </c>
      <c r="GP323" s="74">
        <f>IF(AND(ISNUMBER('Emissions (start here)'!CV323),ISNUMBER(Dispersion!$AX$11)),'Emissions (start here)'!CV323*2000*453.59/8760/3600*Dispersion!$AX$11,0)</f>
        <v>0</v>
      </c>
      <c r="GQ323" s="74">
        <f>IF(AND(ISNUMBER('Emissions (start here)'!CW323),ISNUMBER(Dispersion!$AY$8)),'Emissions (start here)'!CW323*453.59/3600*Dispersion!$AY$8,0)</f>
        <v>0</v>
      </c>
      <c r="GR323" s="74">
        <f>IF(AND(ISNUMBER('Emissions (start here)'!CW323),ISNUMBER(Dispersion!$AY$9)),'Emissions (start here)'!CW323*453.59/3600*Dispersion!$AY$9,0)</f>
        <v>0</v>
      </c>
      <c r="GS323" s="74">
        <f>IF(AND(ISNUMBER('Emissions (start here)'!CX323),ISNUMBER(Dispersion!$AY$10)),'Emissions (start here)'!CX323*2000*453.59/8760/3600*Dispersion!$AY$10,0)</f>
        <v>0</v>
      </c>
      <c r="GT323" s="74">
        <f>IF(AND(ISNUMBER('Emissions (start here)'!CX323),ISNUMBER(Dispersion!$AY$11)),'Emissions (start here)'!CX323*2000*453.59/8760/3600*Dispersion!$AY$11,0)</f>
        <v>0</v>
      </c>
      <c r="GU323" s="74">
        <f>IF(AND(ISNUMBER('Emissions (start here)'!CY323),ISNUMBER(Dispersion!$AZ$8)),'Emissions (start here)'!CY323*453.59/3600*Dispersion!$AZ$8,0)</f>
        <v>0</v>
      </c>
      <c r="GV323" s="74">
        <f>IF(AND(ISNUMBER('Emissions (start here)'!CY323),ISNUMBER(Dispersion!$AZ$9)),'Emissions (start here)'!CY323*453.59/3600*Dispersion!$AZ$9,0)</f>
        <v>0</v>
      </c>
      <c r="GW323" s="74">
        <f>IF(AND(ISNUMBER('Emissions (start here)'!CZ323),ISNUMBER(Dispersion!$AZ$10)),'Emissions (start here)'!CZ323*2000*453.59/8760/3600*Dispersion!$AZ$10,0)</f>
        <v>0</v>
      </c>
      <c r="GX323" s="74">
        <f>IF(AND(ISNUMBER('Emissions (start here)'!CZ323),ISNUMBER(Dispersion!$AZ$11)),'Emissions (start here)'!CZ323*2000*453.59/8760/3600*Dispersion!$AZ$11,0)</f>
        <v>0</v>
      </c>
    </row>
    <row r="324" spans="1:206" x14ac:dyDescent="0.2">
      <c r="A324" s="51" t="str">
        <f>'Tox Values'!C324</f>
        <v>98-95-3</v>
      </c>
      <c r="B324" s="94" t="str">
        <f>'Tox Values'!D324</f>
        <v>Nitrobenzene</v>
      </c>
      <c r="C324" s="96">
        <f t="shared" si="17"/>
        <v>0</v>
      </c>
      <c r="D324" s="74">
        <f t="shared" si="18"/>
        <v>0</v>
      </c>
      <c r="E324" s="74">
        <f t="shared" si="19"/>
        <v>0</v>
      </c>
      <c r="F324" s="99">
        <f t="shared" si="20"/>
        <v>0</v>
      </c>
      <c r="G324" s="97">
        <f>IF(AND(ISNUMBER('Emissions (start here)'!E324),ISNUMBER(Dispersion!$C$8)),'Emissions (start here)'!E324*453.59/3600*Dispersion!$C$8,0)</f>
        <v>0</v>
      </c>
      <c r="H324" s="74">
        <f>IF(AND(ISNUMBER('Emissions (start here)'!E324),ISNUMBER(Dispersion!$C$9)),'Emissions (start here)'!E324*453.59/3600*Dispersion!$C$9,0)</f>
        <v>0</v>
      </c>
      <c r="I324" s="74">
        <f>IF(AND(ISNUMBER('Emissions (start here)'!F324),ISNUMBER(Dispersion!$C$10)),'Emissions (start here)'!F324*2000*453.59/8760/3600*Dispersion!$C$10,0)</f>
        <v>0</v>
      </c>
      <c r="J324" s="74">
        <f>IF(AND(ISNUMBER('Emissions (start here)'!F324),ISNUMBER(Dispersion!$C$11)),'Emissions (start here)'!F324*2000*453.59/8760/3600*Dispersion!$C$11,0)</f>
        <v>0</v>
      </c>
      <c r="K324" s="74">
        <f>IF(AND(ISNUMBER('Emissions (start here)'!G324),ISNUMBER(Dispersion!$D$8)),'Emissions (start here)'!G324*453.59/3600*Dispersion!$D$8,0)</f>
        <v>0</v>
      </c>
      <c r="L324" s="74">
        <f>IF(AND(ISNUMBER('Emissions (start here)'!G324),ISNUMBER(Dispersion!$D$9)),'Emissions (start here)'!G324*453.59/3600*Dispersion!$D$9,0)</f>
        <v>0</v>
      </c>
      <c r="M324" s="74">
        <f>IF(AND(ISNUMBER('Emissions (start here)'!H324),ISNUMBER(Dispersion!$D$10)),'Emissions (start here)'!H324*2000*453.59/8760/3600*Dispersion!$D$10,0)</f>
        <v>0</v>
      </c>
      <c r="N324" s="74">
        <f>IF(AND(ISNUMBER('Emissions (start here)'!H324),ISNUMBER(Dispersion!$D$11)),'Emissions (start here)'!H324*2000*453.59/8760/3600*Dispersion!$D$11,0)</f>
        <v>0</v>
      </c>
      <c r="O324" s="74">
        <f>IF(AND(ISNUMBER('Emissions (start here)'!I324),ISNUMBER(Dispersion!$E$8)),'Emissions (start here)'!I324*453.59/3600*Dispersion!$E$8,0)</f>
        <v>0</v>
      </c>
      <c r="P324" s="74">
        <f>IF(AND(ISNUMBER('Emissions (start here)'!I324),ISNUMBER(Dispersion!$E$9)),'Emissions (start here)'!I324*453.59/3600*Dispersion!$E$9,0)</f>
        <v>0</v>
      </c>
      <c r="Q324" s="74">
        <f>IF(AND(ISNUMBER('Emissions (start here)'!J324),ISNUMBER(Dispersion!$E$10)),'Emissions (start here)'!J324*2000*453.59/8760/3600*Dispersion!$E$10,0)</f>
        <v>0</v>
      </c>
      <c r="R324" s="74">
        <f>IF(AND(ISNUMBER('Emissions (start here)'!J324),ISNUMBER(Dispersion!$E$11)),'Emissions (start here)'!J324*2000*453.59/8760/3600*Dispersion!$E$11,0)</f>
        <v>0</v>
      </c>
      <c r="S324" s="74">
        <f>IF(AND(ISNUMBER('Emissions (start here)'!K324),ISNUMBER(Dispersion!$F$8)),'Emissions (start here)'!K324*453.59/3600*Dispersion!$F$8,0)</f>
        <v>0</v>
      </c>
      <c r="T324" s="74">
        <f>IF(AND(ISNUMBER('Emissions (start here)'!K324),ISNUMBER(Dispersion!$F$9)),'Emissions (start here)'!K324*453.59/3600*Dispersion!$F$9,0)</f>
        <v>0</v>
      </c>
      <c r="U324" s="74">
        <f>IF(AND(ISNUMBER('Emissions (start here)'!L324),ISNUMBER(Dispersion!$F$10)),'Emissions (start here)'!L324*2000*453.59/8760/3600*Dispersion!$F$10,0)</f>
        <v>0</v>
      </c>
      <c r="V324" s="74">
        <f>IF(AND(ISNUMBER('Emissions (start here)'!L324),ISNUMBER(Dispersion!$F$11)),'Emissions (start here)'!L324*2000*453.59/8760/3600*Dispersion!$F$11,0)</f>
        <v>0</v>
      </c>
      <c r="W324" s="74">
        <f>IF(AND(ISNUMBER('Emissions (start here)'!M324),ISNUMBER(Dispersion!$G$8)),'Emissions (start here)'!M324*453.59/3600*Dispersion!$G$8,0)</f>
        <v>0</v>
      </c>
      <c r="X324" s="74">
        <f>IF(AND(ISNUMBER('Emissions (start here)'!M324),ISNUMBER(Dispersion!$G$9)),'Emissions (start here)'!M324*453.59/3600*Dispersion!$G$9,0)</f>
        <v>0</v>
      </c>
      <c r="Y324" s="74">
        <f>IF(AND(ISNUMBER('Emissions (start here)'!N324),ISNUMBER(Dispersion!$G$10)),'Emissions (start here)'!N324*2000*453.59/8760/3600*Dispersion!$G$10,0)</f>
        <v>0</v>
      </c>
      <c r="Z324" s="74">
        <f>IF(AND(ISNUMBER('Emissions (start here)'!N324),ISNUMBER(Dispersion!$G$11)),'Emissions (start here)'!N324*2000*453.59/8760/3600*Dispersion!$G$11,0)</f>
        <v>0</v>
      </c>
      <c r="AA324" s="74">
        <f>IF(AND(ISNUMBER('Emissions (start here)'!O324),ISNUMBER(Dispersion!$H$8)),'Emissions (start here)'!O324*453.59/3600*Dispersion!$H$8,0)</f>
        <v>0</v>
      </c>
      <c r="AB324" s="74">
        <f>IF(AND(ISNUMBER('Emissions (start here)'!O324),ISNUMBER(Dispersion!$H$9)),'Emissions (start here)'!O324*453.59/3600*Dispersion!$H$9,0)</f>
        <v>0</v>
      </c>
      <c r="AC324" s="74">
        <f>IF(AND(ISNUMBER('Emissions (start here)'!P324),ISNUMBER(Dispersion!$H$10)),'Emissions (start here)'!P324*2000*453.59/8760/3600*Dispersion!$H$10,0)</f>
        <v>0</v>
      </c>
      <c r="AD324" s="74">
        <f>IF(AND(ISNUMBER('Emissions (start here)'!P324),ISNUMBER(Dispersion!$H$11)),'Emissions (start here)'!P324*2000*453.59/8760/3600*Dispersion!$H$11,0)</f>
        <v>0</v>
      </c>
      <c r="AE324" s="74">
        <f>IF(AND(ISNUMBER('Emissions (start here)'!Q324),ISNUMBER(Dispersion!$I$8)),'Emissions (start here)'!Q324*453.59/3600*Dispersion!$I$8,0)</f>
        <v>0</v>
      </c>
      <c r="AF324" s="74">
        <f>IF(AND(ISNUMBER('Emissions (start here)'!Q324),ISNUMBER(Dispersion!$I$9)),'Emissions (start here)'!Q324*453.59/3600*Dispersion!$I$9,0)</f>
        <v>0</v>
      </c>
      <c r="AG324" s="74">
        <f>IF(AND(ISNUMBER('Emissions (start here)'!R324),ISNUMBER(Dispersion!$I$10)),'Emissions (start here)'!R324*2000*453.59/8760/3600*Dispersion!$I$10,0)</f>
        <v>0</v>
      </c>
      <c r="AH324" s="74">
        <f>IF(AND(ISNUMBER('Emissions (start here)'!R324),ISNUMBER(Dispersion!$I$11)),'Emissions (start here)'!R324*2000*453.59/8760/3600*Dispersion!$I$11,0)</f>
        <v>0</v>
      </c>
      <c r="AI324" s="74">
        <f>IF(AND(ISNUMBER('Emissions (start here)'!S324),ISNUMBER(Dispersion!$J$8)),'Emissions (start here)'!S324*453.59/3600*Dispersion!$J$8,0)</f>
        <v>0</v>
      </c>
      <c r="AJ324" s="74">
        <f>IF(AND(ISNUMBER('Emissions (start here)'!S324),ISNUMBER(Dispersion!$J$9)),'Emissions (start here)'!S324*453.59/3600*Dispersion!$J$9,0)</f>
        <v>0</v>
      </c>
      <c r="AK324" s="74">
        <f>IF(AND(ISNUMBER('Emissions (start here)'!T324),ISNUMBER(Dispersion!$J$10)),'Emissions (start here)'!T324*2000*453.59/8760/3600*Dispersion!$J$10,0)</f>
        <v>0</v>
      </c>
      <c r="AL324" s="74">
        <f>IF(AND(ISNUMBER('Emissions (start here)'!T324),ISNUMBER(Dispersion!$J$11)),'Emissions (start here)'!T324*2000*453.59/8760/3600*Dispersion!$J$11,0)</f>
        <v>0</v>
      </c>
      <c r="AM324" s="74">
        <f>IF(AND(ISNUMBER('Emissions (start here)'!U324),ISNUMBER(Dispersion!$K$8)),'Emissions (start here)'!U324*453.59/3600*Dispersion!$K$8,0)</f>
        <v>0</v>
      </c>
      <c r="AN324" s="74">
        <f>IF(AND(ISNUMBER('Emissions (start here)'!U324),ISNUMBER(Dispersion!$K$9)),'Emissions (start here)'!U324*453.59/3600*Dispersion!$K$9,0)</f>
        <v>0</v>
      </c>
      <c r="AO324" s="74">
        <f>IF(AND(ISNUMBER('Emissions (start here)'!V324),ISNUMBER(Dispersion!$K$10)),'Emissions (start here)'!V324*2000*453.59/8760/3600*Dispersion!$K$10,0)</f>
        <v>0</v>
      </c>
      <c r="AP324" s="74">
        <f>IF(AND(ISNUMBER('Emissions (start here)'!V324),ISNUMBER(Dispersion!$K$11)),'Emissions (start here)'!V324*2000*453.59/8760/3600*Dispersion!$K$11,0)</f>
        <v>0</v>
      </c>
      <c r="AQ324" s="74">
        <f>IF(AND(ISNUMBER('Emissions (start here)'!W324),ISNUMBER(Dispersion!$L$8)),'Emissions (start here)'!W324*453.59/3600*Dispersion!$L$8,0)</f>
        <v>0</v>
      </c>
      <c r="AR324" s="74">
        <f>IF(AND(ISNUMBER('Emissions (start here)'!W324),ISNUMBER(Dispersion!$L$9)),'Emissions (start here)'!W324*453.59/3600*Dispersion!$L$9,0)</f>
        <v>0</v>
      </c>
      <c r="AS324" s="74">
        <f>IF(AND(ISNUMBER('Emissions (start here)'!X324),ISNUMBER(Dispersion!$L$10)),'Emissions (start here)'!X324*2000*453.59/8760/3600*Dispersion!$L$10,0)</f>
        <v>0</v>
      </c>
      <c r="AT324" s="74">
        <f>IF(AND(ISNUMBER('Emissions (start here)'!X324),ISNUMBER(Dispersion!$L$11)),'Emissions (start here)'!X324*2000*453.59/8760/3600*Dispersion!$L$11,0)</f>
        <v>0</v>
      </c>
      <c r="AU324" s="74">
        <f>IF(AND(ISNUMBER('Emissions (start here)'!Y324),ISNUMBER(Dispersion!$M$8)),'Emissions (start here)'!Y324*453.59/3600*Dispersion!$M$8,0)</f>
        <v>0</v>
      </c>
      <c r="AV324" s="74">
        <f>IF(AND(ISNUMBER('Emissions (start here)'!Y324),ISNUMBER(Dispersion!$M$9)),'Emissions (start here)'!Y324*453.59/3600*Dispersion!$M$9,0)</f>
        <v>0</v>
      </c>
      <c r="AW324" s="74">
        <f>IF(AND(ISNUMBER('Emissions (start here)'!Z324),ISNUMBER(Dispersion!$M$10)),'Emissions (start here)'!Z324*2000*453.59/8760/3600*Dispersion!$M$10,0)</f>
        <v>0</v>
      </c>
      <c r="AX324" s="74">
        <f>IF(AND(ISNUMBER('Emissions (start here)'!Z324),ISNUMBER(Dispersion!$M$11)),'Emissions (start here)'!Z324*2000*453.59/8760/3600*Dispersion!$M$11,0)</f>
        <v>0</v>
      </c>
      <c r="AY324" s="74">
        <f>IF(AND(ISNUMBER('Emissions (start here)'!AA324),ISNUMBER(Dispersion!$N$8)),'Emissions (start here)'!AA324*453.59/3600*Dispersion!$N$8,0)</f>
        <v>0</v>
      </c>
      <c r="AZ324" s="74">
        <f>IF(AND(ISNUMBER('Emissions (start here)'!AA324),ISNUMBER(Dispersion!$N$9)),'Emissions (start here)'!AA324*453.59/3600*Dispersion!$N$9,0)</f>
        <v>0</v>
      </c>
      <c r="BA324" s="74">
        <f>IF(AND(ISNUMBER('Emissions (start here)'!AB324),ISNUMBER(Dispersion!$N$10)),'Emissions (start here)'!AB324*2000*453.59/8760/3600*Dispersion!$N$10,0)</f>
        <v>0</v>
      </c>
      <c r="BB324" s="74">
        <f>IF(AND(ISNUMBER('Emissions (start here)'!AB324),ISNUMBER(Dispersion!$N$11)),'Emissions (start here)'!AB324*2000*453.59/8760/3600*Dispersion!$N$11,0)</f>
        <v>0</v>
      </c>
      <c r="BC324" s="74">
        <f>IF(AND(ISNUMBER('Emissions (start here)'!AC324),ISNUMBER(Dispersion!$O$8)),'Emissions (start here)'!AC324*453.59/3600*Dispersion!$O$8,0)</f>
        <v>0</v>
      </c>
      <c r="BD324" s="74">
        <f>IF(AND(ISNUMBER('Emissions (start here)'!AC324),ISNUMBER(Dispersion!$O$9)),'Emissions (start here)'!AC324*453.59/3600*Dispersion!$O$9,0)</f>
        <v>0</v>
      </c>
      <c r="BE324" s="74">
        <f>IF(AND(ISNUMBER('Emissions (start here)'!AD324),ISNUMBER(Dispersion!$O$10)),'Emissions (start here)'!AD324*2000*453.59/8760/3600*Dispersion!$O$10,0)</f>
        <v>0</v>
      </c>
      <c r="BF324" s="74">
        <f>IF(AND(ISNUMBER('Emissions (start here)'!AD324),ISNUMBER(Dispersion!$O$11)),'Emissions (start here)'!AD324*2000*453.59/8760/3600*Dispersion!$O$11,0)</f>
        <v>0</v>
      </c>
      <c r="BG324" s="74">
        <f>IF(AND(ISNUMBER('Emissions (start here)'!AE324),ISNUMBER(Dispersion!$P$8)),'Emissions (start here)'!AE324*453.59/3600*Dispersion!$P$8,0)</f>
        <v>0</v>
      </c>
      <c r="BH324" s="74">
        <f>IF(AND(ISNUMBER('Emissions (start here)'!AE324),ISNUMBER(Dispersion!$P$9)),'Emissions (start here)'!AE324*453.59/3600*Dispersion!$P$9,0)</f>
        <v>0</v>
      </c>
      <c r="BI324" s="74">
        <f>IF(AND(ISNUMBER('Emissions (start here)'!AF324),ISNUMBER(Dispersion!$P$10)),'Emissions (start here)'!AF324*2000*453.59/8760/3600*Dispersion!$P$10,0)</f>
        <v>0</v>
      </c>
      <c r="BJ324" s="74">
        <f>IF(AND(ISNUMBER('Emissions (start here)'!AF324),ISNUMBER(Dispersion!$P$11)),'Emissions (start here)'!AF324*2000*453.59/8760/3600*Dispersion!$P$11,0)</f>
        <v>0</v>
      </c>
      <c r="BK324" s="74">
        <f>IF(AND(ISNUMBER('Emissions (start here)'!AG324),ISNUMBER(Dispersion!$Q$8)),'Emissions (start here)'!AG324*453.59/3600*Dispersion!$Q$8,0)</f>
        <v>0</v>
      </c>
      <c r="BL324" s="74">
        <f>IF(AND(ISNUMBER('Emissions (start here)'!AG324),ISNUMBER(Dispersion!$Q$9)),'Emissions (start here)'!AG324*453.59/3600*Dispersion!$Q$9,0)</f>
        <v>0</v>
      </c>
      <c r="BM324" s="74">
        <f>IF(AND(ISNUMBER('Emissions (start here)'!AH324),ISNUMBER(Dispersion!$Q$10)),'Emissions (start here)'!AH324*2000*453.59/8760/3600*Dispersion!$Q$10,0)</f>
        <v>0</v>
      </c>
      <c r="BN324" s="74">
        <f>IF(AND(ISNUMBER('Emissions (start here)'!AH324),ISNUMBER(Dispersion!$Q$11)),'Emissions (start here)'!AH324*2000*453.59/8760/3600*Dispersion!$Q$11,0)</f>
        <v>0</v>
      </c>
      <c r="BO324" s="74">
        <f>IF(AND(ISNUMBER('Emissions (start here)'!AI324),ISNUMBER(Dispersion!$R$8)),'Emissions (start here)'!AI324*453.59/3600*Dispersion!$R$8,0)</f>
        <v>0</v>
      </c>
      <c r="BP324" s="74">
        <f>IF(AND(ISNUMBER('Emissions (start here)'!AI324),ISNUMBER(Dispersion!$R$9)),'Emissions (start here)'!AI324*453.59/3600*Dispersion!$R$9,0)</f>
        <v>0</v>
      </c>
      <c r="BQ324" s="74">
        <f>IF(AND(ISNUMBER('Emissions (start here)'!AJ324),ISNUMBER(Dispersion!$R$10)),'Emissions (start here)'!AJ324*2000*453.59/8760/3600*Dispersion!$R$10,0)</f>
        <v>0</v>
      </c>
      <c r="BR324" s="74">
        <f>IF(AND(ISNUMBER('Emissions (start here)'!AJ324),ISNUMBER(Dispersion!$R$11)),'Emissions (start here)'!AJ324*2000*453.59/8760/3600*Dispersion!$R$11,0)</f>
        <v>0</v>
      </c>
      <c r="BS324" s="74">
        <f>IF(AND(ISNUMBER('Emissions (start here)'!AK324),ISNUMBER(Dispersion!$S$8)),'Emissions (start here)'!AK324*453.59/3600*Dispersion!$S$8,0)</f>
        <v>0</v>
      </c>
      <c r="BT324" s="74">
        <f>IF(AND(ISNUMBER('Emissions (start here)'!AK324),ISNUMBER(Dispersion!$S$9)),'Emissions (start here)'!AK324*453.59/3600*Dispersion!$S$9,0)</f>
        <v>0</v>
      </c>
      <c r="BU324" s="74">
        <f>IF(AND(ISNUMBER('Emissions (start here)'!AL324),ISNUMBER(Dispersion!$S$10)),'Emissions (start here)'!AL324*2000*453.59/8760/3600*Dispersion!$S$10,0)</f>
        <v>0</v>
      </c>
      <c r="BV324" s="74">
        <f>IF(AND(ISNUMBER('Emissions (start here)'!AL324),ISNUMBER(Dispersion!$S$11)),'Emissions (start here)'!AL324*2000*453.59/8760/3600*Dispersion!$S$11,0)</f>
        <v>0</v>
      </c>
      <c r="BW324" s="74">
        <f>IF(AND(ISNUMBER('Emissions (start here)'!AM324),ISNUMBER(Dispersion!$T$8)),'Emissions (start here)'!AM324*453.59/3600*Dispersion!$T$8,0)</f>
        <v>0</v>
      </c>
      <c r="BX324" s="74">
        <f>IF(AND(ISNUMBER('Emissions (start here)'!AM324),ISNUMBER(Dispersion!$T$9)),'Emissions (start here)'!AM324*453.59/3600*Dispersion!$T$9,0)</f>
        <v>0</v>
      </c>
      <c r="BY324" s="74">
        <f>IF(AND(ISNUMBER('Emissions (start here)'!AN324),ISNUMBER(Dispersion!$T$10)),'Emissions (start here)'!AN324*2000*453.59/8760/3600*Dispersion!$T$10,0)</f>
        <v>0</v>
      </c>
      <c r="BZ324" s="74">
        <f>IF(AND(ISNUMBER('Emissions (start here)'!AN324),ISNUMBER(Dispersion!$T$11)),'Emissions (start here)'!AN324*2000*453.59/8760/3600*Dispersion!$T$11,0)</f>
        <v>0</v>
      </c>
      <c r="CA324" s="74">
        <f>IF(AND(ISNUMBER('Emissions (start here)'!AO324),ISNUMBER(Dispersion!$U$8)),'Emissions (start here)'!AO324*453.59/3600*Dispersion!$U$8,0)</f>
        <v>0</v>
      </c>
      <c r="CB324" s="74">
        <f>IF(AND(ISNUMBER('Emissions (start here)'!AO324),ISNUMBER(Dispersion!$U$9)),'Emissions (start here)'!AO324*453.59/3600*Dispersion!$U$9,0)</f>
        <v>0</v>
      </c>
      <c r="CC324" s="74">
        <f>IF(AND(ISNUMBER('Emissions (start here)'!AP324),ISNUMBER(Dispersion!$U$10)),'Emissions (start here)'!AP324*2000*453.59/8760/3600*Dispersion!$U$10,0)</f>
        <v>0</v>
      </c>
      <c r="CD324" s="74">
        <f>IF(AND(ISNUMBER('Emissions (start here)'!AP324),ISNUMBER(Dispersion!$U$11)),'Emissions (start here)'!AP324*2000*453.59/8760/3600*Dispersion!$U$11,0)</f>
        <v>0</v>
      </c>
      <c r="CE324" s="74">
        <f>IF(AND(ISNUMBER('Emissions (start here)'!AQ324),ISNUMBER(Dispersion!$V$8)),'Emissions (start here)'!AQ324*453.59/3600*Dispersion!$V$8,0)</f>
        <v>0</v>
      </c>
      <c r="CF324" s="74">
        <f>IF(AND(ISNUMBER('Emissions (start here)'!AQ324),ISNUMBER(Dispersion!$V$9)),'Emissions (start here)'!AQ324*453.59/3600*Dispersion!$V$9,0)</f>
        <v>0</v>
      </c>
      <c r="CG324" s="74">
        <f>IF(AND(ISNUMBER('Emissions (start here)'!AR324),ISNUMBER(Dispersion!$V$10)),'Emissions (start here)'!AR324*2000*453.59/8760/3600*Dispersion!$V$10,0)</f>
        <v>0</v>
      </c>
      <c r="CH324" s="74">
        <f>IF(AND(ISNUMBER('Emissions (start here)'!AR324),ISNUMBER(Dispersion!$V$11)),'Emissions (start here)'!AR324*2000*453.59/8760/3600*Dispersion!$V$11,0)</f>
        <v>0</v>
      </c>
      <c r="CI324" s="74">
        <f>IF(AND(ISNUMBER('Emissions (start here)'!AS324),ISNUMBER(Dispersion!$W$8)),'Emissions (start here)'!AS324*453.59/3600*Dispersion!$W$8,0)</f>
        <v>0</v>
      </c>
      <c r="CJ324" s="74">
        <f>IF(AND(ISNUMBER('Emissions (start here)'!AS324),ISNUMBER(Dispersion!$W$9)),'Emissions (start here)'!AS324*453.59/3600*Dispersion!$W$9,0)</f>
        <v>0</v>
      </c>
      <c r="CK324" s="74">
        <f>IF(AND(ISNUMBER('Emissions (start here)'!AT324),ISNUMBER(Dispersion!$W$10)),'Emissions (start here)'!AT324*2000*453.59/8760/3600*Dispersion!$W$10,0)</f>
        <v>0</v>
      </c>
      <c r="CL324" s="74">
        <f>IF(AND(ISNUMBER('Emissions (start here)'!AT324),ISNUMBER(Dispersion!$W$11)),'Emissions (start here)'!AT324*2000*453.59/8760/3600*Dispersion!$W$11,0)</f>
        <v>0</v>
      </c>
      <c r="CM324" s="74">
        <f>IF(AND(ISNUMBER('Emissions (start here)'!AU324),ISNUMBER(Dispersion!$X$8)),'Emissions (start here)'!AU324*453.59/3600*Dispersion!$X$8,0)</f>
        <v>0</v>
      </c>
      <c r="CN324" s="74">
        <f>IF(AND(ISNUMBER('Emissions (start here)'!AU324),ISNUMBER(Dispersion!$X$9)),'Emissions (start here)'!AU324*453.59/3600*Dispersion!$X$9,0)</f>
        <v>0</v>
      </c>
      <c r="CO324" s="74">
        <f>IF(AND(ISNUMBER('Emissions (start here)'!AV324),ISNUMBER(Dispersion!$X$10)),'Emissions (start here)'!AV324*2000*453.59/8760/3600*Dispersion!$X$10,0)</f>
        <v>0</v>
      </c>
      <c r="CP324" s="74">
        <f>IF(AND(ISNUMBER('Emissions (start here)'!AV324),ISNUMBER(Dispersion!$X$11)),'Emissions (start here)'!AV324*2000*453.59/8760/3600*Dispersion!$X$11,0)</f>
        <v>0</v>
      </c>
      <c r="CQ324" s="74">
        <f>IF(AND(ISNUMBER('Emissions (start here)'!AW324),ISNUMBER(Dispersion!$Y$8)),'Emissions (start here)'!AW324*453.59/3600*Dispersion!$Y$8,0)</f>
        <v>0</v>
      </c>
      <c r="CR324" s="74">
        <f>IF(AND(ISNUMBER('Emissions (start here)'!AW324),ISNUMBER(Dispersion!$Y$9)),'Emissions (start here)'!AW324*453.59/3600*Dispersion!$Y$9,0)</f>
        <v>0</v>
      </c>
      <c r="CS324" s="74">
        <f>IF(AND(ISNUMBER('Emissions (start here)'!AX324),ISNUMBER(Dispersion!$Y$10)),'Emissions (start here)'!AX324*2000*453.59/8760/3600*Dispersion!$Y$10,0)</f>
        <v>0</v>
      </c>
      <c r="CT324" s="74">
        <f>IF(AND(ISNUMBER('Emissions (start here)'!AX324),ISNUMBER(Dispersion!$Y$11)),'Emissions (start here)'!AX324*2000*453.59/8760/3600*Dispersion!$Y$11,0)</f>
        <v>0</v>
      </c>
      <c r="CU324" s="74">
        <f>IF(AND(ISNUMBER('Emissions (start here)'!AY324),ISNUMBER(Dispersion!$Z$8)),'Emissions (start here)'!AY324*453.59/3600*Dispersion!$Z$8,0)</f>
        <v>0</v>
      </c>
      <c r="CV324" s="74">
        <f>IF(AND(ISNUMBER('Emissions (start here)'!AY324),ISNUMBER(Dispersion!$Z$9)),'Emissions (start here)'!AY324*453.59/3600*Dispersion!$Z$9,0)</f>
        <v>0</v>
      </c>
      <c r="CW324" s="74">
        <f>IF(AND(ISNUMBER('Emissions (start here)'!AZ324),ISNUMBER(Dispersion!$Z$10)),'Emissions (start here)'!AZ324*2000*453.59/8760/3600*Dispersion!$Z$10,0)</f>
        <v>0</v>
      </c>
      <c r="CX324" s="74">
        <f>IF(AND(ISNUMBER('Emissions (start here)'!AZ324),ISNUMBER(Dispersion!$Z$11)),'Emissions (start here)'!AZ324*2000*453.59/8760/3600*Dispersion!$Z$11,0)</f>
        <v>0</v>
      </c>
      <c r="CY324" s="74">
        <f>IF(AND(ISNUMBER('Emissions (start here)'!BA324),ISNUMBER(Dispersion!$AA$8)),'Emissions (start here)'!BA324*453.59/3600*Dispersion!$AA$8,0)</f>
        <v>0</v>
      </c>
      <c r="CZ324" s="74">
        <f>IF(AND(ISNUMBER('Emissions (start here)'!BA324),ISNUMBER(Dispersion!$AA$9)),'Emissions (start here)'!BA324*453.59/3600*Dispersion!$AA$9,0)</f>
        <v>0</v>
      </c>
      <c r="DA324" s="74">
        <f>IF(AND(ISNUMBER('Emissions (start here)'!BB324),ISNUMBER(Dispersion!$AA$10)),'Emissions (start here)'!BB324*2000*453.59/8760/3600*Dispersion!$AA$10,0)</f>
        <v>0</v>
      </c>
      <c r="DB324" s="74">
        <f>IF(AND(ISNUMBER('Emissions (start here)'!BB324),ISNUMBER(Dispersion!$AA$11)),'Emissions (start here)'!BB324*2000*453.59/8760/3600*Dispersion!$AA$11,0)</f>
        <v>0</v>
      </c>
      <c r="DC324" s="74">
        <f>IF(AND(ISNUMBER('Emissions (start here)'!BC324),ISNUMBER(Dispersion!$AB$8)),'Emissions (start here)'!BC324*453.59/3600*Dispersion!$AB$8,0)</f>
        <v>0</v>
      </c>
      <c r="DD324" s="74">
        <f>IF(AND(ISNUMBER('Emissions (start here)'!BC324),ISNUMBER(Dispersion!$AB$9)),'Emissions (start here)'!BC324*453.59/3600*Dispersion!$AB$9,0)</f>
        <v>0</v>
      </c>
      <c r="DE324" s="74">
        <f>IF(AND(ISNUMBER('Emissions (start here)'!BD324),ISNUMBER(Dispersion!$AB$10)),'Emissions (start here)'!BD324*2000*453.59/8760/3600*Dispersion!$AB$10,0)</f>
        <v>0</v>
      </c>
      <c r="DF324" s="74">
        <f>IF(AND(ISNUMBER('Emissions (start here)'!BD324),ISNUMBER(Dispersion!$AB$11)),'Emissions (start here)'!BD324*2000*453.59/8760/3600*Dispersion!$AB$11,0)</f>
        <v>0</v>
      </c>
      <c r="DG324" s="74">
        <f>IF(AND(ISNUMBER('Emissions (start here)'!BE324),ISNUMBER(Dispersion!$AC$8)),'Emissions (start here)'!BE324*453.59/3600*Dispersion!$AC$8,0)</f>
        <v>0</v>
      </c>
      <c r="DH324" s="74">
        <f>IF(AND(ISNUMBER('Emissions (start here)'!BE324),ISNUMBER(Dispersion!$AC$9)),'Emissions (start here)'!BE324*453.59/3600*Dispersion!$AC$9,0)</f>
        <v>0</v>
      </c>
      <c r="DI324" s="74">
        <f>IF(AND(ISNUMBER('Emissions (start here)'!BF324),ISNUMBER(Dispersion!$AC$10)),'Emissions (start here)'!BF324*2000*453.59/8760/3600*Dispersion!$AC$10,0)</f>
        <v>0</v>
      </c>
      <c r="DJ324" s="74">
        <f>IF(AND(ISNUMBER('Emissions (start here)'!BF324),ISNUMBER(Dispersion!$AC$11)),'Emissions (start here)'!BF324*2000*453.59/8760/3600*Dispersion!$AC$11,0)</f>
        <v>0</v>
      </c>
      <c r="DK324" s="74">
        <f>IF(AND(ISNUMBER('Emissions (start here)'!BG324),ISNUMBER(Dispersion!$AD$8)),'Emissions (start here)'!BG324*453.59/3600*Dispersion!$AD$8,0)</f>
        <v>0</v>
      </c>
      <c r="DL324" s="74">
        <f>IF(AND(ISNUMBER('Emissions (start here)'!BG324),ISNUMBER(Dispersion!$AD$9)),'Emissions (start here)'!BG324*453.59/3600*Dispersion!$AD$9,0)</f>
        <v>0</v>
      </c>
      <c r="DM324" s="74">
        <f>IF(AND(ISNUMBER('Emissions (start here)'!BH324),ISNUMBER(Dispersion!$AD$10)),'Emissions (start here)'!BH324*2000*453.59/8760/3600*Dispersion!$AD$10,0)</f>
        <v>0</v>
      </c>
      <c r="DN324" s="74">
        <f>IF(AND(ISNUMBER('Emissions (start here)'!BH324),ISNUMBER(Dispersion!$AD$11)),'Emissions (start here)'!BH324*2000*453.59/8760/3600*Dispersion!$AD$11,0)</f>
        <v>0</v>
      </c>
      <c r="DO324" s="74">
        <f>IF(AND(ISNUMBER('Emissions (start here)'!BI324),ISNUMBER(Dispersion!$AE$8)),'Emissions (start here)'!BI324*453.59/3600*Dispersion!$AE$8,0)</f>
        <v>0</v>
      </c>
      <c r="DP324" s="74">
        <f>IF(AND(ISNUMBER('Emissions (start here)'!BI324),ISNUMBER(Dispersion!$AE$9)),'Emissions (start here)'!BI324*453.59/3600*Dispersion!$AE$9,0)</f>
        <v>0</v>
      </c>
      <c r="DQ324" s="74">
        <f>IF(AND(ISNUMBER('Emissions (start here)'!BJ324),ISNUMBER(Dispersion!$AE$10)),'Emissions (start here)'!BJ324*2000*453.59/8760/3600*Dispersion!$AE$10,0)</f>
        <v>0</v>
      </c>
      <c r="DR324" s="74">
        <f>IF(AND(ISNUMBER('Emissions (start here)'!BJ324),ISNUMBER(Dispersion!$AE$11)),'Emissions (start here)'!BJ324*2000*453.59/8760/3600*Dispersion!$AE$11,0)</f>
        <v>0</v>
      </c>
      <c r="DS324" s="74">
        <f>IF(AND(ISNUMBER('Emissions (start here)'!BK324),ISNUMBER(Dispersion!$AF$8)),'Emissions (start here)'!BK324*453.59/3600*Dispersion!$AF$8,0)</f>
        <v>0</v>
      </c>
      <c r="DT324" s="74">
        <f>IF(AND(ISNUMBER('Emissions (start here)'!BK324),ISNUMBER(Dispersion!$AF$9)),'Emissions (start here)'!BK324*453.59/3600*Dispersion!$AF$9,0)</f>
        <v>0</v>
      </c>
      <c r="DU324" s="74">
        <f>IF(AND(ISNUMBER('Emissions (start here)'!BL324),ISNUMBER(Dispersion!$AF$10)),'Emissions (start here)'!BL324*2000*453.59/8760/3600*Dispersion!$AF$10,0)</f>
        <v>0</v>
      </c>
      <c r="DV324" s="74">
        <f>IF(AND(ISNUMBER('Emissions (start here)'!BL324),ISNUMBER(Dispersion!$AF$11)),'Emissions (start here)'!BL324*2000*453.59/8760/3600*Dispersion!$AF$11,0)</f>
        <v>0</v>
      </c>
      <c r="DW324" s="74">
        <f>IF(AND(ISNUMBER('Emissions (start here)'!BM324),ISNUMBER(Dispersion!$AG$8)),'Emissions (start here)'!BM324*453.59/3600*Dispersion!$AG$8,0)</f>
        <v>0</v>
      </c>
      <c r="DX324" s="74">
        <f>IF(AND(ISNUMBER('Emissions (start here)'!BM324),ISNUMBER(Dispersion!$AG$9)),'Emissions (start here)'!BM324*453.59/3600*Dispersion!$AG$9,0)</f>
        <v>0</v>
      </c>
      <c r="DY324" s="74">
        <f>IF(AND(ISNUMBER('Emissions (start here)'!BN324),ISNUMBER(Dispersion!$AG$10)),'Emissions (start here)'!BN324*2000*453.59/8760/3600*Dispersion!$AG$10,0)</f>
        <v>0</v>
      </c>
      <c r="DZ324" s="74">
        <f>IF(AND(ISNUMBER('Emissions (start here)'!BN324),ISNUMBER(Dispersion!$AG$11)),'Emissions (start here)'!BN324*2000*453.59/8760/3600*Dispersion!$AG$11,0)</f>
        <v>0</v>
      </c>
      <c r="EA324" s="74">
        <f>IF(AND(ISNUMBER('Emissions (start here)'!BO324),ISNUMBER(Dispersion!$AH$8)),'Emissions (start here)'!BO324*453.59/3600*Dispersion!$AH$8,0)</f>
        <v>0</v>
      </c>
      <c r="EB324" s="74">
        <f>IF(AND(ISNUMBER('Emissions (start here)'!BO324),ISNUMBER(Dispersion!$AH$9)),'Emissions (start here)'!BO324*453.59/3600*Dispersion!$AH$9,0)</f>
        <v>0</v>
      </c>
      <c r="EC324" s="74">
        <f>IF(AND(ISNUMBER('Emissions (start here)'!BP324),ISNUMBER(Dispersion!$AH$10)),'Emissions (start here)'!BP324*2000*453.59/8760/3600*Dispersion!$AH$10,0)</f>
        <v>0</v>
      </c>
      <c r="ED324" s="74">
        <f>IF(AND(ISNUMBER('Emissions (start here)'!BP324),ISNUMBER(Dispersion!$AH$11)),'Emissions (start here)'!BP324*2000*453.59/8760/3600*Dispersion!$AH$11,0)</f>
        <v>0</v>
      </c>
      <c r="EE324" s="74">
        <f>IF(AND(ISNUMBER('Emissions (start here)'!BQ324),ISNUMBER(Dispersion!$AI$8)),'Emissions (start here)'!BQ324*453.59/3600*Dispersion!$AI$8,0)</f>
        <v>0</v>
      </c>
      <c r="EF324" s="74">
        <f>IF(AND(ISNUMBER('Emissions (start here)'!BQ324),ISNUMBER(Dispersion!$AI$9)),'Emissions (start here)'!BQ324*453.59/3600*Dispersion!$AI$9,0)</f>
        <v>0</v>
      </c>
      <c r="EG324" s="74">
        <f>IF(AND(ISNUMBER('Emissions (start here)'!BR324),ISNUMBER(Dispersion!$AI$10)),'Emissions (start here)'!BR324*2000*453.59/8760/3600*Dispersion!$AI$10,0)</f>
        <v>0</v>
      </c>
      <c r="EH324" s="74">
        <f>IF(AND(ISNUMBER('Emissions (start here)'!BR324),ISNUMBER(Dispersion!$AI$11)),'Emissions (start here)'!BR324*2000*453.59/8760/3600*Dispersion!$AI$11,0)</f>
        <v>0</v>
      </c>
      <c r="EI324" s="74">
        <f>IF(AND(ISNUMBER('Emissions (start here)'!BS324),ISNUMBER(Dispersion!$AJ$8)),'Emissions (start here)'!BS324*453.59/3600*Dispersion!$AJ$8,0)</f>
        <v>0</v>
      </c>
      <c r="EJ324" s="74">
        <f>IF(AND(ISNUMBER('Emissions (start here)'!BS324),ISNUMBER(Dispersion!$AJ$9)),'Emissions (start here)'!BS324*453.59/3600*Dispersion!$AJ$9,0)</f>
        <v>0</v>
      </c>
      <c r="EK324" s="74">
        <f>IF(AND(ISNUMBER('Emissions (start here)'!BT324),ISNUMBER(Dispersion!$AJ$10)),'Emissions (start here)'!BT324*2000*453.59/8760/3600*Dispersion!$AJ$10,0)</f>
        <v>0</v>
      </c>
      <c r="EL324" s="74">
        <f>IF(AND(ISNUMBER('Emissions (start here)'!BT324),ISNUMBER(Dispersion!$AJ$11)),'Emissions (start here)'!BT324*2000*453.59/8760/3600*Dispersion!$AJ$11,0)</f>
        <v>0</v>
      </c>
      <c r="EM324" s="74">
        <f>IF(AND(ISNUMBER('Emissions (start here)'!BU324),ISNUMBER(Dispersion!$AK$8)),'Emissions (start here)'!BU324*453.59/3600*Dispersion!$AK$8,0)</f>
        <v>0</v>
      </c>
      <c r="EN324" s="74">
        <f>IF(AND(ISNUMBER('Emissions (start here)'!BU324),ISNUMBER(Dispersion!$AK$9)),'Emissions (start here)'!BU324*453.59/3600*Dispersion!$AK$9,0)</f>
        <v>0</v>
      </c>
      <c r="EO324" s="74">
        <f>IF(AND(ISNUMBER('Emissions (start here)'!BV324),ISNUMBER(Dispersion!$AK$10)),'Emissions (start here)'!BV324*2000*453.59/8760/3600*Dispersion!$AK$10,0)</f>
        <v>0</v>
      </c>
      <c r="EP324" s="74">
        <f>IF(AND(ISNUMBER('Emissions (start here)'!BV324),ISNUMBER(Dispersion!$AK$11)),'Emissions (start here)'!BV324*2000*453.59/8760/3600*Dispersion!$AK$11,0)</f>
        <v>0</v>
      </c>
      <c r="EQ324" s="74">
        <f>IF(AND(ISNUMBER('Emissions (start here)'!BW324),ISNUMBER(Dispersion!$AL$8)),'Emissions (start here)'!BW324*453.59/3600*Dispersion!$AL$8,0)</f>
        <v>0</v>
      </c>
      <c r="ER324" s="74">
        <f>IF(AND(ISNUMBER('Emissions (start here)'!BW324),ISNUMBER(Dispersion!$AL$9)),'Emissions (start here)'!BW324*453.59/3600*Dispersion!$AL$9,0)</f>
        <v>0</v>
      </c>
      <c r="ES324" s="74">
        <f>IF(AND(ISNUMBER('Emissions (start here)'!BX324),ISNUMBER(Dispersion!$AL$10)),'Emissions (start here)'!BX324*2000*453.59/8760/3600*Dispersion!$AL$10,0)</f>
        <v>0</v>
      </c>
      <c r="ET324" s="74">
        <f>IF(AND(ISNUMBER('Emissions (start here)'!BX324),ISNUMBER(Dispersion!$AL$11)),'Emissions (start here)'!BX324*2000*453.59/8760/3600*Dispersion!$AL$11,0)</f>
        <v>0</v>
      </c>
      <c r="EU324" s="74">
        <f>IF(AND(ISNUMBER('Emissions (start here)'!BY324),ISNUMBER(Dispersion!$AM$8)),'Emissions (start here)'!BY324*453.59/3600*Dispersion!$AM$8,0)</f>
        <v>0</v>
      </c>
      <c r="EV324" s="74">
        <f>IF(AND(ISNUMBER('Emissions (start here)'!BY324),ISNUMBER(Dispersion!$AM$9)),'Emissions (start here)'!BY324*453.59/3600*Dispersion!$AM$9,0)</f>
        <v>0</v>
      </c>
      <c r="EW324" s="74">
        <f>IF(AND(ISNUMBER('Emissions (start here)'!BZ324),ISNUMBER(Dispersion!$AM$10)),'Emissions (start here)'!BZ324*2000*453.59/8760/3600*Dispersion!$AM$10,0)</f>
        <v>0</v>
      </c>
      <c r="EX324" s="74">
        <f>IF(AND(ISNUMBER('Emissions (start here)'!BZ324),ISNUMBER(Dispersion!$AM$11)),'Emissions (start here)'!BZ324*2000*453.59/8760/3600*Dispersion!$AM$11,0)</f>
        <v>0</v>
      </c>
      <c r="EY324" s="74">
        <f>IF(AND(ISNUMBER('Emissions (start here)'!CA324),ISNUMBER(Dispersion!$AN$8)),'Emissions (start here)'!CA324*453.59/3600*Dispersion!$AN$8,0)</f>
        <v>0</v>
      </c>
      <c r="EZ324" s="74">
        <f>IF(AND(ISNUMBER('Emissions (start here)'!CA324),ISNUMBER(Dispersion!$AN$9)),'Emissions (start here)'!CA324*453.59/3600*Dispersion!$AN$9,0)</f>
        <v>0</v>
      </c>
      <c r="FA324" s="74">
        <f>IF(AND(ISNUMBER('Emissions (start here)'!CB324),ISNUMBER(Dispersion!$AN$10)),'Emissions (start here)'!CB324*2000*453.59/8760/3600*Dispersion!$AN$10,0)</f>
        <v>0</v>
      </c>
      <c r="FB324" s="74">
        <f>IF(AND(ISNUMBER('Emissions (start here)'!CB324),ISNUMBER(Dispersion!$AN$11)),'Emissions (start here)'!CB324*2000*453.59/8760/3600*Dispersion!$AN$11,0)</f>
        <v>0</v>
      </c>
      <c r="FC324" s="74">
        <f>IF(AND(ISNUMBER('Emissions (start here)'!CC324),ISNUMBER(Dispersion!$AO$8)),'Emissions (start here)'!CC324*453.59/3600*Dispersion!$AO$8,0)</f>
        <v>0</v>
      </c>
      <c r="FD324" s="74">
        <f>IF(AND(ISNUMBER('Emissions (start here)'!CC324),ISNUMBER(Dispersion!$AO$9)),'Emissions (start here)'!CC324*453.59/3600*Dispersion!$AO$9,0)</f>
        <v>0</v>
      </c>
      <c r="FE324" s="74">
        <f>IF(AND(ISNUMBER('Emissions (start here)'!CD324),ISNUMBER(Dispersion!$AO$10)),'Emissions (start here)'!CD324*2000*453.59/8760/3600*Dispersion!$AO$10,0)</f>
        <v>0</v>
      </c>
      <c r="FF324" s="74">
        <f>IF(AND(ISNUMBER('Emissions (start here)'!CD324),ISNUMBER(Dispersion!$AO$11)),'Emissions (start here)'!CD324*2000*453.59/8760/3600*Dispersion!$AO$11,0)</f>
        <v>0</v>
      </c>
      <c r="FG324" s="74">
        <f>IF(AND(ISNUMBER('Emissions (start here)'!CE324),ISNUMBER(Dispersion!$AP$8)),'Emissions (start here)'!CE324*453.59/3600*Dispersion!$AP$8,0)</f>
        <v>0</v>
      </c>
      <c r="FH324" s="74">
        <f>IF(AND(ISNUMBER('Emissions (start here)'!CE324),ISNUMBER(Dispersion!$AP$9)),'Emissions (start here)'!CE324*453.59/3600*Dispersion!$AP$9,0)</f>
        <v>0</v>
      </c>
      <c r="FI324" s="74">
        <f>IF(AND(ISNUMBER('Emissions (start here)'!CF324),ISNUMBER(Dispersion!$AP$10)),'Emissions (start here)'!CF324*2000*453.59/8760/3600*Dispersion!$AP$10,0)</f>
        <v>0</v>
      </c>
      <c r="FJ324" s="74">
        <f>IF(AND(ISNUMBER('Emissions (start here)'!CF324),ISNUMBER(Dispersion!$AP$11)),'Emissions (start here)'!CF324*2000*453.59/8760/3600*Dispersion!$AP$11,0)</f>
        <v>0</v>
      </c>
      <c r="FK324" s="74">
        <f>IF(AND(ISNUMBER('Emissions (start here)'!CG324),ISNUMBER(Dispersion!$AQ$8)),'Emissions (start here)'!CG324*453.59/3600*Dispersion!$AQ$8,0)</f>
        <v>0</v>
      </c>
      <c r="FL324" s="74">
        <f>IF(AND(ISNUMBER('Emissions (start here)'!CG324),ISNUMBER(Dispersion!$AQ$9)),'Emissions (start here)'!CG324*453.59/3600*Dispersion!$AQ$9,0)</f>
        <v>0</v>
      </c>
      <c r="FM324" s="74">
        <f>IF(AND(ISNUMBER('Emissions (start here)'!CH324),ISNUMBER(Dispersion!$AQ$10)),'Emissions (start here)'!CH324*2000*453.59/8760/3600*Dispersion!$AQ$10,0)</f>
        <v>0</v>
      </c>
      <c r="FN324" s="74">
        <f>IF(AND(ISNUMBER('Emissions (start here)'!CH324),ISNUMBER(Dispersion!$AQ$11)),'Emissions (start here)'!CH324*2000*453.59/8760/3600*Dispersion!$AQ$11,0)</f>
        <v>0</v>
      </c>
      <c r="FO324" s="74">
        <f>IF(AND(ISNUMBER('Emissions (start here)'!CI324),ISNUMBER(Dispersion!$AR$8)),'Emissions (start here)'!CI324*453.59/3600*Dispersion!$AR$8,0)</f>
        <v>0</v>
      </c>
      <c r="FP324" s="74">
        <f>IF(AND(ISNUMBER('Emissions (start here)'!CI324),ISNUMBER(Dispersion!$AR$9)),'Emissions (start here)'!CI324*453.59/3600*Dispersion!$AR$9,0)</f>
        <v>0</v>
      </c>
      <c r="FQ324" s="74">
        <f>IF(AND(ISNUMBER('Emissions (start here)'!CJ324),ISNUMBER(Dispersion!$AR$10)),'Emissions (start here)'!CJ324*2000*453.59/8760/3600*Dispersion!$AR$10,0)</f>
        <v>0</v>
      </c>
      <c r="FR324" s="74">
        <f>IF(AND(ISNUMBER('Emissions (start here)'!CJ324),ISNUMBER(Dispersion!$AR$11)),'Emissions (start here)'!CJ324*2000*453.59/8760/3600*Dispersion!$AR$11,0)</f>
        <v>0</v>
      </c>
      <c r="FS324" s="74">
        <f>IF(AND(ISNUMBER('Emissions (start here)'!CK324),ISNUMBER(Dispersion!$AS$8)),'Emissions (start here)'!CK324*453.59/3600*Dispersion!$AS$8,0)</f>
        <v>0</v>
      </c>
      <c r="FT324" s="74">
        <f>IF(AND(ISNUMBER('Emissions (start here)'!CK324),ISNUMBER(Dispersion!$AS$9)),'Emissions (start here)'!CK324*453.59/3600*Dispersion!$AS$9,0)</f>
        <v>0</v>
      </c>
      <c r="FU324" s="74">
        <f>IF(AND(ISNUMBER('Emissions (start here)'!CL324),ISNUMBER(Dispersion!$AS$10)),'Emissions (start here)'!CL324*2000*453.59/8760/3600*Dispersion!$AS$10,0)</f>
        <v>0</v>
      </c>
      <c r="FV324" s="74">
        <f>IF(AND(ISNUMBER('Emissions (start here)'!CL324),ISNUMBER(Dispersion!$AS$11)),'Emissions (start here)'!CL324*2000*453.59/8760/3600*Dispersion!$AS$11,0)</f>
        <v>0</v>
      </c>
      <c r="FW324" s="74">
        <f>IF(AND(ISNUMBER('Emissions (start here)'!CM324),ISNUMBER(Dispersion!$AT$8)),'Emissions (start here)'!CM324*453.59/3600*Dispersion!$AT$8,0)</f>
        <v>0</v>
      </c>
      <c r="FX324" s="74">
        <f>IF(AND(ISNUMBER('Emissions (start here)'!CM324),ISNUMBER(Dispersion!$AT$9)),'Emissions (start here)'!CM324*453.59/3600*Dispersion!$AT$9,0)</f>
        <v>0</v>
      </c>
      <c r="FY324" s="74">
        <f>IF(AND(ISNUMBER('Emissions (start here)'!CN324),ISNUMBER(Dispersion!$AT$10)),'Emissions (start here)'!CN324*2000*453.59/8760/3600*Dispersion!$AT$10,0)</f>
        <v>0</v>
      </c>
      <c r="FZ324" s="74">
        <f>IF(AND(ISNUMBER('Emissions (start here)'!CN324),ISNUMBER(Dispersion!$AT$11)),'Emissions (start here)'!CN324*2000*453.59/8760/3600*Dispersion!$AT$11,0)</f>
        <v>0</v>
      </c>
      <c r="GA324" s="74">
        <f>IF(AND(ISNUMBER('Emissions (start here)'!CO324),ISNUMBER(Dispersion!$AU$8)),'Emissions (start here)'!CO324*453.59/3600*Dispersion!$AU$8,0)</f>
        <v>0</v>
      </c>
      <c r="GB324" s="74">
        <f>IF(AND(ISNUMBER('Emissions (start here)'!CO324),ISNUMBER(Dispersion!$AU$9)),'Emissions (start here)'!CO324*453.59/3600*Dispersion!$AU$9,0)</f>
        <v>0</v>
      </c>
      <c r="GC324" s="74">
        <f>IF(AND(ISNUMBER('Emissions (start here)'!CP324),ISNUMBER(Dispersion!$AU$10)),'Emissions (start here)'!CP324*2000*453.59/8760/3600*Dispersion!$AU$10,0)</f>
        <v>0</v>
      </c>
      <c r="GD324" s="74">
        <f>IF(AND(ISNUMBER('Emissions (start here)'!CP324),ISNUMBER(Dispersion!$AU$11)),'Emissions (start here)'!CP324*2000*453.59/8760/3600*Dispersion!$AU$11,0)</f>
        <v>0</v>
      </c>
      <c r="GE324" s="74">
        <f>IF(AND(ISNUMBER('Emissions (start here)'!CQ324),ISNUMBER(Dispersion!$AV$8)),'Emissions (start here)'!CQ324*453.59/3600*Dispersion!$AV$8,0)</f>
        <v>0</v>
      </c>
      <c r="GF324" s="74">
        <f>IF(AND(ISNUMBER('Emissions (start here)'!CQ324),ISNUMBER(Dispersion!$AV$9)),'Emissions (start here)'!CQ324*453.59/3600*Dispersion!$AV$9,0)</f>
        <v>0</v>
      </c>
      <c r="GG324" s="74">
        <f>IF(AND(ISNUMBER('Emissions (start here)'!CR324),ISNUMBER(Dispersion!$AV$10)),'Emissions (start here)'!CR324*2000*453.59/8760/3600*Dispersion!$AV$10,0)</f>
        <v>0</v>
      </c>
      <c r="GH324" s="74">
        <f>IF(AND(ISNUMBER('Emissions (start here)'!CR324),ISNUMBER(Dispersion!$AV$11)),'Emissions (start here)'!CR324*2000*453.59/8760/3600*Dispersion!$AV$11,0)</f>
        <v>0</v>
      </c>
      <c r="GI324" s="74">
        <f>IF(AND(ISNUMBER('Emissions (start here)'!CS324),ISNUMBER(Dispersion!$AW$8)),'Emissions (start here)'!CS324*453.59/3600*Dispersion!$AW$8,0)</f>
        <v>0</v>
      </c>
      <c r="GJ324" s="74">
        <f>IF(AND(ISNUMBER('Emissions (start here)'!CS324),ISNUMBER(Dispersion!$AW$9)),'Emissions (start here)'!CS324*453.59/3600*Dispersion!$AW$9,0)</f>
        <v>0</v>
      </c>
      <c r="GK324" s="74">
        <f>IF(AND(ISNUMBER('Emissions (start here)'!CT324),ISNUMBER(Dispersion!$AW$10)),'Emissions (start here)'!CT324*2000*453.59/8760/3600*Dispersion!$AW$10,0)</f>
        <v>0</v>
      </c>
      <c r="GL324" s="74">
        <f>IF(AND(ISNUMBER('Emissions (start here)'!CT324),ISNUMBER(Dispersion!$AW$11)),'Emissions (start here)'!CT324*2000*453.59/8760/3600*Dispersion!$AW$11,0)</f>
        <v>0</v>
      </c>
      <c r="GM324" s="74">
        <f>IF(AND(ISNUMBER('Emissions (start here)'!CU324),ISNUMBER(Dispersion!$AX$8)),'Emissions (start here)'!CU324*453.59/3600*Dispersion!$AX$8,0)</f>
        <v>0</v>
      </c>
      <c r="GN324" s="74">
        <f>IF(AND(ISNUMBER('Emissions (start here)'!CU324),ISNUMBER(Dispersion!$AX$9)),'Emissions (start here)'!CU324*453.59/3600*Dispersion!$AX$9,0)</f>
        <v>0</v>
      </c>
      <c r="GO324" s="74">
        <f>IF(AND(ISNUMBER('Emissions (start here)'!CV324),ISNUMBER(Dispersion!$AX$10)),'Emissions (start here)'!CV324*2000*453.59/8760/3600*Dispersion!$AX$10,0)</f>
        <v>0</v>
      </c>
      <c r="GP324" s="74">
        <f>IF(AND(ISNUMBER('Emissions (start here)'!CV324),ISNUMBER(Dispersion!$AX$11)),'Emissions (start here)'!CV324*2000*453.59/8760/3600*Dispersion!$AX$11,0)</f>
        <v>0</v>
      </c>
      <c r="GQ324" s="74">
        <f>IF(AND(ISNUMBER('Emissions (start here)'!CW324),ISNUMBER(Dispersion!$AY$8)),'Emissions (start here)'!CW324*453.59/3600*Dispersion!$AY$8,0)</f>
        <v>0</v>
      </c>
      <c r="GR324" s="74">
        <f>IF(AND(ISNUMBER('Emissions (start here)'!CW324),ISNUMBER(Dispersion!$AY$9)),'Emissions (start here)'!CW324*453.59/3600*Dispersion!$AY$9,0)</f>
        <v>0</v>
      </c>
      <c r="GS324" s="74">
        <f>IF(AND(ISNUMBER('Emissions (start here)'!CX324),ISNUMBER(Dispersion!$AY$10)),'Emissions (start here)'!CX324*2000*453.59/8760/3600*Dispersion!$AY$10,0)</f>
        <v>0</v>
      </c>
      <c r="GT324" s="74">
        <f>IF(AND(ISNUMBER('Emissions (start here)'!CX324),ISNUMBER(Dispersion!$AY$11)),'Emissions (start here)'!CX324*2000*453.59/8760/3600*Dispersion!$AY$11,0)</f>
        <v>0</v>
      </c>
      <c r="GU324" s="74">
        <f>IF(AND(ISNUMBER('Emissions (start here)'!CY324),ISNUMBER(Dispersion!$AZ$8)),'Emissions (start here)'!CY324*453.59/3600*Dispersion!$AZ$8,0)</f>
        <v>0</v>
      </c>
      <c r="GV324" s="74">
        <f>IF(AND(ISNUMBER('Emissions (start here)'!CY324),ISNUMBER(Dispersion!$AZ$9)),'Emissions (start here)'!CY324*453.59/3600*Dispersion!$AZ$9,0)</f>
        <v>0</v>
      </c>
      <c r="GW324" s="74">
        <f>IF(AND(ISNUMBER('Emissions (start here)'!CZ324),ISNUMBER(Dispersion!$AZ$10)),'Emissions (start here)'!CZ324*2000*453.59/8760/3600*Dispersion!$AZ$10,0)</f>
        <v>0</v>
      </c>
      <c r="GX324" s="74">
        <f>IF(AND(ISNUMBER('Emissions (start here)'!CZ324),ISNUMBER(Dispersion!$AZ$11)),'Emissions (start here)'!CZ324*2000*453.59/8760/3600*Dispersion!$AZ$11,0)</f>
        <v>0</v>
      </c>
    </row>
    <row r="325" spans="1:206" x14ac:dyDescent="0.2">
      <c r="A325" s="51" t="str">
        <f>'Tox Values'!C325</f>
        <v>7496-02-8</v>
      </c>
      <c r="B325" s="94" t="str">
        <f>'Tox Values'!D325</f>
        <v>Nitrochrysene, 6-</v>
      </c>
      <c r="C325" s="96">
        <f t="shared" si="17"/>
        <v>0</v>
      </c>
      <c r="D325" s="74">
        <f t="shared" si="18"/>
        <v>0</v>
      </c>
      <c r="E325" s="74">
        <f t="shared" si="19"/>
        <v>0</v>
      </c>
      <c r="F325" s="99">
        <f t="shared" si="20"/>
        <v>0</v>
      </c>
      <c r="G325" s="97">
        <f>IF(AND(ISNUMBER('Emissions (start here)'!E325),ISNUMBER(Dispersion!$C$8)),'Emissions (start here)'!E325*453.59/3600*Dispersion!$C$8,0)</f>
        <v>0</v>
      </c>
      <c r="H325" s="74">
        <f>IF(AND(ISNUMBER('Emissions (start here)'!E325),ISNUMBER(Dispersion!$C$9)),'Emissions (start here)'!E325*453.59/3600*Dispersion!$C$9,0)</f>
        <v>0</v>
      </c>
      <c r="I325" s="74">
        <f>IF(AND(ISNUMBER('Emissions (start here)'!F325),ISNUMBER(Dispersion!$C$10)),'Emissions (start here)'!F325*2000*453.59/8760/3600*Dispersion!$C$10,0)</f>
        <v>0</v>
      </c>
      <c r="J325" s="74">
        <f>IF(AND(ISNUMBER('Emissions (start here)'!F325),ISNUMBER(Dispersion!$C$11)),'Emissions (start here)'!F325*2000*453.59/8760/3600*Dispersion!$C$11,0)</f>
        <v>0</v>
      </c>
      <c r="K325" s="74">
        <f>IF(AND(ISNUMBER('Emissions (start here)'!G325),ISNUMBER(Dispersion!$D$8)),'Emissions (start here)'!G325*453.59/3600*Dispersion!$D$8,0)</f>
        <v>0</v>
      </c>
      <c r="L325" s="74">
        <f>IF(AND(ISNUMBER('Emissions (start here)'!G325),ISNUMBER(Dispersion!$D$9)),'Emissions (start here)'!G325*453.59/3600*Dispersion!$D$9,0)</f>
        <v>0</v>
      </c>
      <c r="M325" s="74">
        <f>IF(AND(ISNUMBER('Emissions (start here)'!H325),ISNUMBER(Dispersion!$D$10)),'Emissions (start here)'!H325*2000*453.59/8760/3600*Dispersion!$D$10,0)</f>
        <v>0</v>
      </c>
      <c r="N325" s="74">
        <f>IF(AND(ISNUMBER('Emissions (start here)'!H325),ISNUMBER(Dispersion!$D$11)),'Emissions (start here)'!H325*2000*453.59/8760/3600*Dispersion!$D$11,0)</f>
        <v>0</v>
      </c>
      <c r="O325" s="74">
        <f>IF(AND(ISNUMBER('Emissions (start here)'!I325),ISNUMBER(Dispersion!$E$8)),'Emissions (start here)'!I325*453.59/3600*Dispersion!$E$8,0)</f>
        <v>0</v>
      </c>
      <c r="P325" s="74">
        <f>IF(AND(ISNUMBER('Emissions (start here)'!I325),ISNUMBER(Dispersion!$E$9)),'Emissions (start here)'!I325*453.59/3600*Dispersion!$E$9,0)</f>
        <v>0</v>
      </c>
      <c r="Q325" s="74">
        <f>IF(AND(ISNUMBER('Emissions (start here)'!J325),ISNUMBER(Dispersion!$E$10)),'Emissions (start here)'!J325*2000*453.59/8760/3600*Dispersion!$E$10,0)</f>
        <v>0</v>
      </c>
      <c r="R325" s="74">
        <f>IF(AND(ISNUMBER('Emissions (start here)'!J325),ISNUMBER(Dispersion!$E$11)),'Emissions (start here)'!J325*2000*453.59/8760/3600*Dispersion!$E$11,0)</f>
        <v>0</v>
      </c>
      <c r="S325" s="74">
        <f>IF(AND(ISNUMBER('Emissions (start here)'!K325),ISNUMBER(Dispersion!$F$8)),'Emissions (start here)'!K325*453.59/3600*Dispersion!$F$8,0)</f>
        <v>0</v>
      </c>
      <c r="T325" s="74">
        <f>IF(AND(ISNUMBER('Emissions (start here)'!K325),ISNUMBER(Dispersion!$F$9)),'Emissions (start here)'!K325*453.59/3600*Dispersion!$F$9,0)</f>
        <v>0</v>
      </c>
      <c r="U325" s="74">
        <f>IF(AND(ISNUMBER('Emissions (start here)'!L325),ISNUMBER(Dispersion!$F$10)),'Emissions (start here)'!L325*2000*453.59/8760/3600*Dispersion!$F$10,0)</f>
        <v>0</v>
      </c>
      <c r="V325" s="74">
        <f>IF(AND(ISNUMBER('Emissions (start here)'!L325),ISNUMBER(Dispersion!$F$11)),'Emissions (start here)'!L325*2000*453.59/8760/3600*Dispersion!$F$11,0)</f>
        <v>0</v>
      </c>
      <c r="W325" s="74">
        <f>IF(AND(ISNUMBER('Emissions (start here)'!M325),ISNUMBER(Dispersion!$G$8)),'Emissions (start here)'!M325*453.59/3600*Dispersion!$G$8,0)</f>
        <v>0</v>
      </c>
      <c r="X325" s="74">
        <f>IF(AND(ISNUMBER('Emissions (start here)'!M325),ISNUMBER(Dispersion!$G$9)),'Emissions (start here)'!M325*453.59/3600*Dispersion!$G$9,0)</f>
        <v>0</v>
      </c>
      <c r="Y325" s="74">
        <f>IF(AND(ISNUMBER('Emissions (start here)'!N325),ISNUMBER(Dispersion!$G$10)),'Emissions (start here)'!N325*2000*453.59/8760/3600*Dispersion!$G$10,0)</f>
        <v>0</v>
      </c>
      <c r="Z325" s="74">
        <f>IF(AND(ISNUMBER('Emissions (start here)'!N325),ISNUMBER(Dispersion!$G$11)),'Emissions (start here)'!N325*2000*453.59/8760/3600*Dispersion!$G$11,0)</f>
        <v>0</v>
      </c>
      <c r="AA325" s="74">
        <f>IF(AND(ISNUMBER('Emissions (start here)'!O325),ISNUMBER(Dispersion!$H$8)),'Emissions (start here)'!O325*453.59/3600*Dispersion!$H$8,0)</f>
        <v>0</v>
      </c>
      <c r="AB325" s="74">
        <f>IF(AND(ISNUMBER('Emissions (start here)'!O325),ISNUMBER(Dispersion!$H$9)),'Emissions (start here)'!O325*453.59/3600*Dispersion!$H$9,0)</f>
        <v>0</v>
      </c>
      <c r="AC325" s="74">
        <f>IF(AND(ISNUMBER('Emissions (start here)'!P325),ISNUMBER(Dispersion!$H$10)),'Emissions (start here)'!P325*2000*453.59/8760/3600*Dispersion!$H$10,0)</f>
        <v>0</v>
      </c>
      <c r="AD325" s="74">
        <f>IF(AND(ISNUMBER('Emissions (start here)'!P325),ISNUMBER(Dispersion!$H$11)),'Emissions (start here)'!P325*2000*453.59/8760/3600*Dispersion!$H$11,0)</f>
        <v>0</v>
      </c>
      <c r="AE325" s="74">
        <f>IF(AND(ISNUMBER('Emissions (start here)'!Q325),ISNUMBER(Dispersion!$I$8)),'Emissions (start here)'!Q325*453.59/3600*Dispersion!$I$8,0)</f>
        <v>0</v>
      </c>
      <c r="AF325" s="74">
        <f>IF(AND(ISNUMBER('Emissions (start here)'!Q325),ISNUMBER(Dispersion!$I$9)),'Emissions (start here)'!Q325*453.59/3600*Dispersion!$I$9,0)</f>
        <v>0</v>
      </c>
      <c r="AG325" s="74">
        <f>IF(AND(ISNUMBER('Emissions (start here)'!R325),ISNUMBER(Dispersion!$I$10)),'Emissions (start here)'!R325*2000*453.59/8760/3600*Dispersion!$I$10,0)</f>
        <v>0</v>
      </c>
      <c r="AH325" s="74">
        <f>IF(AND(ISNUMBER('Emissions (start here)'!R325),ISNUMBER(Dispersion!$I$11)),'Emissions (start here)'!R325*2000*453.59/8760/3600*Dispersion!$I$11,0)</f>
        <v>0</v>
      </c>
      <c r="AI325" s="74">
        <f>IF(AND(ISNUMBER('Emissions (start here)'!S325),ISNUMBER(Dispersion!$J$8)),'Emissions (start here)'!S325*453.59/3600*Dispersion!$J$8,0)</f>
        <v>0</v>
      </c>
      <c r="AJ325" s="74">
        <f>IF(AND(ISNUMBER('Emissions (start here)'!S325),ISNUMBER(Dispersion!$J$9)),'Emissions (start here)'!S325*453.59/3600*Dispersion!$J$9,0)</f>
        <v>0</v>
      </c>
      <c r="AK325" s="74">
        <f>IF(AND(ISNUMBER('Emissions (start here)'!T325),ISNUMBER(Dispersion!$J$10)),'Emissions (start here)'!T325*2000*453.59/8760/3600*Dispersion!$J$10,0)</f>
        <v>0</v>
      </c>
      <c r="AL325" s="74">
        <f>IF(AND(ISNUMBER('Emissions (start here)'!T325),ISNUMBER(Dispersion!$J$11)),'Emissions (start here)'!T325*2000*453.59/8760/3600*Dispersion!$J$11,0)</f>
        <v>0</v>
      </c>
      <c r="AM325" s="74">
        <f>IF(AND(ISNUMBER('Emissions (start here)'!U325),ISNUMBER(Dispersion!$K$8)),'Emissions (start here)'!U325*453.59/3600*Dispersion!$K$8,0)</f>
        <v>0</v>
      </c>
      <c r="AN325" s="74">
        <f>IF(AND(ISNUMBER('Emissions (start here)'!U325),ISNUMBER(Dispersion!$K$9)),'Emissions (start here)'!U325*453.59/3600*Dispersion!$K$9,0)</f>
        <v>0</v>
      </c>
      <c r="AO325" s="74">
        <f>IF(AND(ISNUMBER('Emissions (start here)'!V325),ISNUMBER(Dispersion!$K$10)),'Emissions (start here)'!V325*2000*453.59/8760/3600*Dispersion!$K$10,0)</f>
        <v>0</v>
      </c>
      <c r="AP325" s="74">
        <f>IF(AND(ISNUMBER('Emissions (start here)'!V325),ISNUMBER(Dispersion!$K$11)),'Emissions (start here)'!V325*2000*453.59/8760/3600*Dispersion!$K$11,0)</f>
        <v>0</v>
      </c>
      <c r="AQ325" s="74">
        <f>IF(AND(ISNUMBER('Emissions (start here)'!W325),ISNUMBER(Dispersion!$L$8)),'Emissions (start here)'!W325*453.59/3600*Dispersion!$L$8,0)</f>
        <v>0</v>
      </c>
      <c r="AR325" s="74">
        <f>IF(AND(ISNUMBER('Emissions (start here)'!W325),ISNUMBER(Dispersion!$L$9)),'Emissions (start here)'!W325*453.59/3600*Dispersion!$L$9,0)</f>
        <v>0</v>
      </c>
      <c r="AS325" s="74">
        <f>IF(AND(ISNUMBER('Emissions (start here)'!X325),ISNUMBER(Dispersion!$L$10)),'Emissions (start here)'!X325*2000*453.59/8760/3600*Dispersion!$L$10,0)</f>
        <v>0</v>
      </c>
      <c r="AT325" s="74">
        <f>IF(AND(ISNUMBER('Emissions (start here)'!X325),ISNUMBER(Dispersion!$L$11)),'Emissions (start here)'!X325*2000*453.59/8760/3600*Dispersion!$L$11,0)</f>
        <v>0</v>
      </c>
      <c r="AU325" s="74">
        <f>IF(AND(ISNUMBER('Emissions (start here)'!Y325),ISNUMBER(Dispersion!$M$8)),'Emissions (start here)'!Y325*453.59/3600*Dispersion!$M$8,0)</f>
        <v>0</v>
      </c>
      <c r="AV325" s="74">
        <f>IF(AND(ISNUMBER('Emissions (start here)'!Y325),ISNUMBER(Dispersion!$M$9)),'Emissions (start here)'!Y325*453.59/3600*Dispersion!$M$9,0)</f>
        <v>0</v>
      </c>
      <c r="AW325" s="74">
        <f>IF(AND(ISNUMBER('Emissions (start here)'!Z325),ISNUMBER(Dispersion!$M$10)),'Emissions (start here)'!Z325*2000*453.59/8760/3600*Dispersion!$M$10,0)</f>
        <v>0</v>
      </c>
      <c r="AX325" s="74">
        <f>IF(AND(ISNUMBER('Emissions (start here)'!Z325),ISNUMBER(Dispersion!$M$11)),'Emissions (start here)'!Z325*2000*453.59/8760/3600*Dispersion!$M$11,0)</f>
        <v>0</v>
      </c>
      <c r="AY325" s="74">
        <f>IF(AND(ISNUMBER('Emissions (start here)'!AA325),ISNUMBER(Dispersion!$N$8)),'Emissions (start here)'!AA325*453.59/3600*Dispersion!$N$8,0)</f>
        <v>0</v>
      </c>
      <c r="AZ325" s="74">
        <f>IF(AND(ISNUMBER('Emissions (start here)'!AA325),ISNUMBER(Dispersion!$N$9)),'Emissions (start here)'!AA325*453.59/3600*Dispersion!$N$9,0)</f>
        <v>0</v>
      </c>
      <c r="BA325" s="74">
        <f>IF(AND(ISNUMBER('Emissions (start here)'!AB325),ISNUMBER(Dispersion!$N$10)),'Emissions (start here)'!AB325*2000*453.59/8760/3600*Dispersion!$N$10,0)</f>
        <v>0</v>
      </c>
      <c r="BB325" s="74">
        <f>IF(AND(ISNUMBER('Emissions (start here)'!AB325),ISNUMBER(Dispersion!$N$11)),'Emissions (start here)'!AB325*2000*453.59/8760/3600*Dispersion!$N$11,0)</f>
        <v>0</v>
      </c>
      <c r="BC325" s="74">
        <f>IF(AND(ISNUMBER('Emissions (start here)'!AC325),ISNUMBER(Dispersion!$O$8)),'Emissions (start here)'!AC325*453.59/3600*Dispersion!$O$8,0)</f>
        <v>0</v>
      </c>
      <c r="BD325" s="74">
        <f>IF(AND(ISNUMBER('Emissions (start here)'!AC325),ISNUMBER(Dispersion!$O$9)),'Emissions (start here)'!AC325*453.59/3600*Dispersion!$O$9,0)</f>
        <v>0</v>
      </c>
      <c r="BE325" s="74">
        <f>IF(AND(ISNUMBER('Emissions (start here)'!AD325),ISNUMBER(Dispersion!$O$10)),'Emissions (start here)'!AD325*2000*453.59/8760/3600*Dispersion!$O$10,0)</f>
        <v>0</v>
      </c>
      <c r="BF325" s="74">
        <f>IF(AND(ISNUMBER('Emissions (start here)'!AD325),ISNUMBER(Dispersion!$O$11)),'Emissions (start here)'!AD325*2000*453.59/8760/3600*Dispersion!$O$11,0)</f>
        <v>0</v>
      </c>
      <c r="BG325" s="74">
        <f>IF(AND(ISNUMBER('Emissions (start here)'!AE325),ISNUMBER(Dispersion!$P$8)),'Emissions (start here)'!AE325*453.59/3600*Dispersion!$P$8,0)</f>
        <v>0</v>
      </c>
      <c r="BH325" s="74">
        <f>IF(AND(ISNUMBER('Emissions (start here)'!AE325),ISNUMBER(Dispersion!$P$9)),'Emissions (start here)'!AE325*453.59/3600*Dispersion!$P$9,0)</f>
        <v>0</v>
      </c>
      <c r="BI325" s="74">
        <f>IF(AND(ISNUMBER('Emissions (start here)'!AF325),ISNUMBER(Dispersion!$P$10)),'Emissions (start here)'!AF325*2000*453.59/8760/3600*Dispersion!$P$10,0)</f>
        <v>0</v>
      </c>
      <c r="BJ325" s="74">
        <f>IF(AND(ISNUMBER('Emissions (start here)'!AF325),ISNUMBER(Dispersion!$P$11)),'Emissions (start here)'!AF325*2000*453.59/8760/3600*Dispersion!$P$11,0)</f>
        <v>0</v>
      </c>
      <c r="BK325" s="74">
        <f>IF(AND(ISNUMBER('Emissions (start here)'!AG325),ISNUMBER(Dispersion!$Q$8)),'Emissions (start here)'!AG325*453.59/3600*Dispersion!$Q$8,0)</f>
        <v>0</v>
      </c>
      <c r="BL325" s="74">
        <f>IF(AND(ISNUMBER('Emissions (start here)'!AG325),ISNUMBER(Dispersion!$Q$9)),'Emissions (start here)'!AG325*453.59/3600*Dispersion!$Q$9,0)</f>
        <v>0</v>
      </c>
      <c r="BM325" s="74">
        <f>IF(AND(ISNUMBER('Emissions (start here)'!AH325),ISNUMBER(Dispersion!$Q$10)),'Emissions (start here)'!AH325*2000*453.59/8760/3600*Dispersion!$Q$10,0)</f>
        <v>0</v>
      </c>
      <c r="BN325" s="74">
        <f>IF(AND(ISNUMBER('Emissions (start here)'!AH325),ISNUMBER(Dispersion!$Q$11)),'Emissions (start here)'!AH325*2000*453.59/8760/3600*Dispersion!$Q$11,0)</f>
        <v>0</v>
      </c>
      <c r="BO325" s="74">
        <f>IF(AND(ISNUMBER('Emissions (start here)'!AI325),ISNUMBER(Dispersion!$R$8)),'Emissions (start here)'!AI325*453.59/3600*Dispersion!$R$8,0)</f>
        <v>0</v>
      </c>
      <c r="BP325" s="74">
        <f>IF(AND(ISNUMBER('Emissions (start here)'!AI325),ISNUMBER(Dispersion!$R$9)),'Emissions (start here)'!AI325*453.59/3600*Dispersion!$R$9,0)</f>
        <v>0</v>
      </c>
      <c r="BQ325" s="74">
        <f>IF(AND(ISNUMBER('Emissions (start here)'!AJ325),ISNUMBER(Dispersion!$R$10)),'Emissions (start here)'!AJ325*2000*453.59/8760/3600*Dispersion!$R$10,0)</f>
        <v>0</v>
      </c>
      <c r="BR325" s="74">
        <f>IF(AND(ISNUMBER('Emissions (start here)'!AJ325),ISNUMBER(Dispersion!$R$11)),'Emissions (start here)'!AJ325*2000*453.59/8760/3600*Dispersion!$R$11,0)</f>
        <v>0</v>
      </c>
      <c r="BS325" s="74">
        <f>IF(AND(ISNUMBER('Emissions (start here)'!AK325),ISNUMBER(Dispersion!$S$8)),'Emissions (start here)'!AK325*453.59/3600*Dispersion!$S$8,0)</f>
        <v>0</v>
      </c>
      <c r="BT325" s="74">
        <f>IF(AND(ISNUMBER('Emissions (start here)'!AK325),ISNUMBER(Dispersion!$S$9)),'Emissions (start here)'!AK325*453.59/3600*Dispersion!$S$9,0)</f>
        <v>0</v>
      </c>
      <c r="BU325" s="74">
        <f>IF(AND(ISNUMBER('Emissions (start here)'!AL325),ISNUMBER(Dispersion!$S$10)),'Emissions (start here)'!AL325*2000*453.59/8760/3600*Dispersion!$S$10,0)</f>
        <v>0</v>
      </c>
      <c r="BV325" s="74">
        <f>IF(AND(ISNUMBER('Emissions (start here)'!AL325),ISNUMBER(Dispersion!$S$11)),'Emissions (start here)'!AL325*2000*453.59/8760/3600*Dispersion!$S$11,0)</f>
        <v>0</v>
      </c>
      <c r="BW325" s="74">
        <f>IF(AND(ISNUMBER('Emissions (start here)'!AM325),ISNUMBER(Dispersion!$T$8)),'Emissions (start here)'!AM325*453.59/3600*Dispersion!$T$8,0)</f>
        <v>0</v>
      </c>
      <c r="BX325" s="74">
        <f>IF(AND(ISNUMBER('Emissions (start here)'!AM325),ISNUMBER(Dispersion!$T$9)),'Emissions (start here)'!AM325*453.59/3600*Dispersion!$T$9,0)</f>
        <v>0</v>
      </c>
      <c r="BY325" s="74">
        <f>IF(AND(ISNUMBER('Emissions (start here)'!AN325),ISNUMBER(Dispersion!$T$10)),'Emissions (start here)'!AN325*2000*453.59/8760/3600*Dispersion!$T$10,0)</f>
        <v>0</v>
      </c>
      <c r="BZ325" s="74">
        <f>IF(AND(ISNUMBER('Emissions (start here)'!AN325),ISNUMBER(Dispersion!$T$11)),'Emissions (start here)'!AN325*2000*453.59/8760/3600*Dispersion!$T$11,0)</f>
        <v>0</v>
      </c>
      <c r="CA325" s="74">
        <f>IF(AND(ISNUMBER('Emissions (start here)'!AO325),ISNUMBER(Dispersion!$U$8)),'Emissions (start here)'!AO325*453.59/3600*Dispersion!$U$8,0)</f>
        <v>0</v>
      </c>
      <c r="CB325" s="74">
        <f>IF(AND(ISNUMBER('Emissions (start here)'!AO325),ISNUMBER(Dispersion!$U$9)),'Emissions (start here)'!AO325*453.59/3600*Dispersion!$U$9,0)</f>
        <v>0</v>
      </c>
      <c r="CC325" s="74">
        <f>IF(AND(ISNUMBER('Emissions (start here)'!AP325),ISNUMBER(Dispersion!$U$10)),'Emissions (start here)'!AP325*2000*453.59/8760/3600*Dispersion!$U$10,0)</f>
        <v>0</v>
      </c>
      <c r="CD325" s="74">
        <f>IF(AND(ISNUMBER('Emissions (start here)'!AP325),ISNUMBER(Dispersion!$U$11)),'Emissions (start here)'!AP325*2000*453.59/8760/3600*Dispersion!$U$11,0)</f>
        <v>0</v>
      </c>
      <c r="CE325" s="74">
        <f>IF(AND(ISNUMBER('Emissions (start here)'!AQ325),ISNUMBER(Dispersion!$V$8)),'Emissions (start here)'!AQ325*453.59/3600*Dispersion!$V$8,0)</f>
        <v>0</v>
      </c>
      <c r="CF325" s="74">
        <f>IF(AND(ISNUMBER('Emissions (start here)'!AQ325),ISNUMBER(Dispersion!$V$9)),'Emissions (start here)'!AQ325*453.59/3600*Dispersion!$V$9,0)</f>
        <v>0</v>
      </c>
      <c r="CG325" s="74">
        <f>IF(AND(ISNUMBER('Emissions (start here)'!AR325),ISNUMBER(Dispersion!$V$10)),'Emissions (start here)'!AR325*2000*453.59/8760/3600*Dispersion!$V$10,0)</f>
        <v>0</v>
      </c>
      <c r="CH325" s="74">
        <f>IF(AND(ISNUMBER('Emissions (start here)'!AR325),ISNUMBER(Dispersion!$V$11)),'Emissions (start here)'!AR325*2000*453.59/8760/3600*Dispersion!$V$11,0)</f>
        <v>0</v>
      </c>
      <c r="CI325" s="74">
        <f>IF(AND(ISNUMBER('Emissions (start here)'!AS325),ISNUMBER(Dispersion!$W$8)),'Emissions (start here)'!AS325*453.59/3600*Dispersion!$W$8,0)</f>
        <v>0</v>
      </c>
      <c r="CJ325" s="74">
        <f>IF(AND(ISNUMBER('Emissions (start here)'!AS325),ISNUMBER(Dispersion!$W$9)),'Emissions (start here)'!AS325*453.59/3600*Dispersion!$W$9,0)</f>
        <v>0</v>
      </c>
      <c r="CK325" s="74">
        <f>IF(AND(ISNUMBER('Emissions (start here)'!AT325),ISNUMBER(Dispersion!$W$10)),'Emissions (start here)'!AT325*2000*453.59/8760/3600*Dispersion!$W$10,0)</f>
        <v>0</v>
      </c>
      <c r="CL325" s="74">
        <f>IF(AND(ISNUMBER('Emissions (start here)'!AT325),ISNUMBER(Dispersion!$W$11)),'Emissions (start here)'!AT325*2000*453.59/8760/3600*Dispersion!$W$11,0)</f>
        <v>0</v>
      </c>
      <c r="CM325" s="74">
        <f>IF(AND(ISNUMBER('Emissions (start here)'!AU325),ISNUMBER(Dispersion!$X$8)),'Emissions (start here)'!AU325*453.59/3600*Dispersion!$X$8,0)</f>
        <v>0</v>
      </c>
      <c r="CN325" s="74">
        <f>IF(AND(ISNUMBER('Emissions (start here)'!AU325),ISNUMBER(Dispersion!$X$9)),'Emissions (start here)'!AU325*453.59/3600*Dispersion!$X$9,0)</f>
        <v>0</v>
      </c>
      <c r="CO325" s="74">
        <f>IF(AND(ISNUMBER('Emissions (start here)'!AV325),ISNUMBER(Dispersion!$X$10)),'Emissions (start here)'!AV325*2000*453.59/8760/3600*Dispersion!$X$10,0)</f>
        <v>0</v>
      </c>
      <c r="CP325" s="74">
        <f>IF(AND(ISNUMBER('Emissions (start here)'!AV325),ISNUMBER(Dispersion!$X$11)),'Emissions (start here)'!AV325*2000*453.59/8760/3600*Dispersion!$X$11,0)</f>
        <v>0</v>
      </c>
      <c r="CQ325" s="74">
        <f>IF(AND(ISNUMBER('Emissions (start here)'!AW325),ISNUMBER(Dispersion!$Y$8)),'Emissions (start here)'!AW325*453.59/3600*Dispersion!$Y$8,0)</f>
        <v>0</v>
      </c>
      <c r="CR325" s="74">
        <f>IF(AND(ISNUMBER('Emissions (start here)'!AW325),ISNUMBER(Dispersion!$Y$9)),'Emissions (start here)'!AW325*453.59/3600*Dispersion!$Y$9,0)</f>
        <v>0</v>
      </c>
      <c r="CS325" s="74">
        <f>IF(AND(ISNUMBER('Emissions (start here)'!AX325),ISNUMBER(Dispersion!$Y$10)),'Emissions (start here)'!AX325*2000*453.59/8760/3600*Dispersion!$Y$10,0)</f>
        <v>0</v>
      </c>
      <c r="CT325" s="74">
        <f>IF(AND(ISNUMBER('Emissions (start here)'!AX325),ISNUMBER(Dispersion!$Y$11)),'Emissions (start here)'!AX325*2000*453.59/8760/3600*Dispersion!$Y$11,0)</f>
        <v>0</v>
      </c>
      <c r="CU325" s="74">
        <f>IF(AND(ISNUMBER('Emissions (start here)'!AY325),ISNUMBER(Dispersion!$Z$8)),'Emissions (start here)'!AY325*453.59/3600*Dispersion!$Z$8,0)</f>
        <v>0</v>
      </c>
      <c r="CV325" s="74">
        <f>IF(AND(ISNUMBER('Emissions (start here)'!AY325),ISNUMBER(Dispersion!$Z$9)),'Emissions (start here)'!AY325*453.59/3600*Dispersion!$Z$9,0)</f>
        <v>0</v>
      </c>
      <c r="CW325" s="74">
        <f>IF(AND(ISNUMBER('Emissions (start here)'!AZ325),ISNUMBER(Dispersion!$Z$10)),'Emissions (start here)'!AZ325*2000*453.59/8760/3600*Dispersion!$Z$10,0)</f>
        <v>0</v>
      </c>
      <c r="CX325" s="74">
        <f>IF(AND(ISNUMBER('Emissions (start here)'!AZ325),ISNUMBER(Dispersion!$Z$11)),'Emissions (start here)'!AZ325*2000*453.59/8760/3600*Dispersion!$Z$11,0)</f>
        <v>0</v>
      </c>
      <c r="CY325" s="74">
        <f>IF(AND(ISNUMBER('Emissions (start here)'!BA325),ISNUMBER(Dispersion!$AA$8)),'Emissions (start here)'!BA325*453.59/3600*Dispersion!$AA$8,0)</f>
        <v>0</v>
      </c>
      <c r="CZ325" s="74">
        <f>IF(AND(ISNUMBER('Emissions (start here)'!BA325),ISNUMBER(Dispersion!$AA$9)),'Emissions (start here)'!BA325*453.59/3600*Dispersion!$AA$9,0)</f>
        <v>0</v>
      </c>
      <c r="DA325" s="74">
        <f>IF(AND(ISNUMBER('Emissions (start here)'!BB325),ISNUMBER(Dispersion!$AA$10)),'Emissions (start here)'!BB325*2000*453.59/8760/3600*Dispersion!$AA$10,0)</f>
        <v>0</v>
      </c>
      <c r="DB325" s="74">
        <f>IF(AND(ISNUMBER('Emissions (start here)'!BB325),ISNUMBER(Dispersion!$AA$11)),'Emissions (start here)'!BB325*2000*453.59/8760/3600*Dispersion!$AA$11,0)</f>
        <v>0</v>
      </c>
      <c r="DC325" s="74">
        <f>IF(AND(ISNUMBER('Emissions (start here)'!BC325),ISNUMBER(Dispersion!$AB$8)),'Emissions (start here)'!BC325*453.59/3600*Dispersion!$AB$8,0)</f>
        <v>0</v>
      </c>
      <c r="DD325" s="74">
        <f>IF(AND(ISNUMBER('Emissions (start here)'!BC325),ISNUMBER(Dispersion!$AB$9)),'Emissions (start here)'!BC325*453.59/3600*Dispersion!$AB$9,0)</f>
        <v>0</v>
      </c>
      <c r="DE325" s="74">
        <f>IF(AND(ISNUMBER('Emissions (start here)'!BD325),ISNUMBER(Dispersion!$AB$10)),'Emissions (start here)'!BD325*2000*453.59/8760/3600*Dispersion!$AB$10,0)</f>
        <v>0</v>
      </c>
      <c r="DF325" s="74">
        <f>IF(AND(ISNUMBER('Emissions (start here)'!BD325),ISNUMBER(Dispersion!$AB$11)),'Emissions (start here)'!BD325*2000*453.59/8760/3600*Dispersion!$AB$11,0)</f>
        <v>0</v>
      </c>
      <c r="DG325" s="74">
        <f>IF(AND(ISNUMBER('Emissions (start here)'!BE325),ISNUMBER(Dispersion!$AC$8)),'Emissions (start here)'!BE325*453.59/3600*Dispersion!$AC$8,0)</f>
        <v>0</v>
      </c>
      <c r="DH325" s="74">
        <f>IF(AND(ISNUMBER('Emissions (start here)'!BE325),ISNUMBER(Dispersion!$AC$9)),'Emissions (start here)'!BE325*453.59/3600*Dispersion!$AC$9,0)</f>
        <v>0</v>
      </c>
      <c r="DI325" s="74">
        <f>IF(AND(ISNUMBER('Emissions (start here)'!BF325),ISNUMBER(Dispersion!$AC$10)),'Emissions (start here)'!BF325*2000*453.59/8760/3600*Dispersion!$AC$10,0)</f>
        <v>0</v>
      </c>
      <c r="DJ325" s="74">
        <f>IF(AND(ISNUMBER('Emissions (start here)'!BF325),ISNUMBER(Dispersion!$AC$11)),'Emissions (start here)'!BF325*2000*453.59/8760/3600*Dispersion!$AC$11,0)</f>
        <v>0</v>
      </c>
      <c r="DK325" s="74">
        <f>IF(AND(ISNUMBER('Emissions (start here)'!BG325),ISNUMBER(Dispersion!$AD$8)),'Emissions (start here)'!BG325*453.59/3600*Dispersion!$AD$8,0)</f>
        <v>0</v>
      </c>
      <c r="DL325" s="74">
        <f>IF(AND(ISNUMBER('Emissions (start here)'!BG325),ISNUMBER(Dispersion!$AD$9)),'Emissions (start here)'!BG325*453.59/3600*Dispersion!$AD$9,0)</f>
        <v>0</v>
      </c>
      <c r="DM325" s="74">
        <f>IF(AND(ISNUMBER('Emissions (start here)'!BH325),ISNUMBER(Dispersion!$AD$10)),'Emissions (start here)'!BH325*2000*453.59/8760/3600*Dispersion!$AD$10,0)</f>
        <v>0</v>
      </c>
      <c r="DN325" s="74">
        <f>IF(AND(ISNUMBER('Emissions (start here)'!BH325),ISNUMBER(Dispersion!$AD$11)),'Emissions (start here)'!BH325*2000*453.59/8760/3600*Dispersion!$AD$11,0)</f>
        <v>0</v>
      </c>
      <c r="DO325" s="74">
        <f>IF(AND(ISNUMBER('Emissions (start here)'!BI325),ISNUMBER(Dispersion!$AE$8)),'Emissions (start here)'!BI325*453.59/3600*Dispersion!$AE$8,0)</f>
        <v>0</v>
      </c>
      <c r="DP325" s="74">
        <f>IF(AND(ISNUMBER('Emissions (start here)'!BI325),ISNUMBER(Dispersion!$AE$9)),'Emissions (start here)'!BI325*453.59/3600*Dispersion!$AE$9,0)</f>
        <v>0</v>
      </c>
      <c r="DQ325" s="74">
        <f>IF(AND(ISNUMBER('Emissions (start here)'!BJ325),ISNUMBER(Dispersion!$AE$10)),'Emissions (start here)'!BJ325*2000*453.59/8760/3600*Dispersion!$AE$10,0)</f>
        <v>0</v>
      </c>
      <c r="DR325" s="74">
        <f>IF(AND(ISNUMBER('Emissions (start here)'!BJ325),ISNUMBER(Dispersion!$AE$11)),'Emissions (start here)'!BJ325*2000*453.59/8760/3600*Dispersion!$AE$11,0)</f>
        <v>0</v>
      </c>
      <c r="DS325" s="74">
        <f>IF(AND(ISNUMBER('Emissions (start here)'!BK325),ISNUMBER(Dispersion!$AF$8)),'Emissions (start here)'!BK325*453.59/3600*Dispersion!$AF$8,0)</f>
        <v>0</v>
      </c>
      <c r="DT325" s="74">
        <f>IF(AND(ISNUMBER('Emissions (start here)'!BK325),ISNUMBER(Dispersion!$AF$9)),'Emissions (start here)'!BK325*453.59/3600*Dispersion!$AF$9,0)</f>
        <v>0</v>
      </c>
      <c r="DU325" s="74">
        <f>IF(AND(ISNUMBER('Emissions (start here)'!BL325),ISNUMBER(Dispersion!$AF$10)),'Emissions (start here)'!BL325*2000*453.59/8760/3600*Dispersion!$AF$10,0)</f>
        <v>0</v>
      </c>
      <c r="DV325" s="74">
        <f>IF(AND(ISNUMBER('Emissions (start here)'!BL325),ISNUMBER(Dispersion!$AF$11)),'Emissions (start here)'!BL325*2000*453.59/8760/3600*Dispersion!$AF$11,0)</f>
        <v>0</v>
      </c>
      <c r="DW325" s="74">
        <f>IF(AND(ISNUMBER('Emissions (start here)'!BM325),ISNUMBER(Dispersion!$AG$8)),'Emissions (start here)'!BM325*453.59/3600*Dispersion!$AG$8,0)</f>
        <v>0</v>
      </c>
      <c r="DX325" s="74">
        <f>IF(AND(ISNUMBER('Emissions (start here)'!BM325),ISNUMBER(Dispersion!$AG$9)),'Emissions (start here)'!BM325*453.59/3600*Dispersion!$AG$9,0)</f>
        <v>0</v>
      </c>
      <c r="DY325" s="74">
        <f>IF(AND(ISNUMBER('Emissions (start here)'!BN325),ISNUMBER(Dispersion!$AG$10)),'Emissions (start here)'!BN325*2000*453.59/8760/3600*Dispersion!$AG$10,0)</f>
        <v>0</v>
      </c>
      <c r="DZ325" s="74">
        <f>IF(AND(ISNUMBER('Emissions (start here)'!BN325),ISNUMBER(Dispersion!$AG$11)),'Emissions (start here)'!BN325*2000*453.59/8760/3600*Dispersion!$AG$11,0)</f>
        <v>0</v>
      </c>
      <c r="EA325" s="74">
        <f>IF(AND(ISNUMBER('Emissions (start here)'!BO325),ISNUMBER(Dispersion!$AH$8)),'Emissions (start here)'!BO325*453.59/3600*Dispersion!$AH$8,0)</f>
        <v>0</v>
      </c>
      <c r="EB325" s="74">
        <f>IF(AND(ISNUMBER('Emissions (start here)'!BO325),ISNUMBER(Dispersion!$AH$9)),'Emissions (start here)'!BO325*453.59/3600*Dispersion!$AH$9,0)</f>
        <v>0</v>
      </c>
      <c r="EC325" s="74">
        <f>IF(AND(ISNUMBER('Emissions (start here)'!BP325),ISNUMBER(Dispersion!$AH$10)),'Emissions (start here)'!BP325*2000*453.59/8760/3600*Dispersion!$AH$10,0)</f>
        <v>0</v>
      </c>
      <c r="ED325" s="74">
        <f>IF(AND(ISNUMBER('Emissions (start here)'!BP325),ISNUMBER(Dispersion!$AH$11)),'Emissions (start here)'!BP325*2000*453.59/8760/3600*Dispersion!$AH$11,0)</f>
        <v>0</v>
      </c>
      <c r="EE325" s="74">
        <f>IF(AND(ISNUMBER('Emissions (start here)'!BQ325),ISNUMBER(Dispersion!$AI$8)),'Emissions (start here)'!BQ325*453.59/3600*Dispersion!$AI$8,0)</f>
        <v>0</v>
      </c>
      <c r="EF325" s="74">
        <f>IF(AND(ISNUMBER('Emissions (start here)'!BQ325),ISNUMBER(Dispersion!$AI$9)),'Emissions (start here)'!BQ325*453.59/3600*Dispersion!$AI$9,0)</f>
        <v>0</v>
      </c>
      <c r="EG325" s="74">
        <f>IF(AND(ISNUMBER('Emissions (start here)'!BR325),ISNUMBER(Dispersion!$AI$10)),'Emissions (start here)'!BR325*2000*453.59/8760/3600*Dispersion!$AI$10,0)</f>
        <v>0</v>
      </c>
      <c r="EH325" s="74">
        <f>IF(AND(ISNUMBER('Emissions (start here)'!BR325),ISNUMBER(Dispersion!$AI$11)),'Emissions (start here)'!BR325*2000*453.59/8760/3600*Dispersion!$AI$11,0)</f>
        <v>0</v>
      </c>
      <c r="EI325" s="74">
        <f>IF(AND(ISNUMBER('Emissions (start here)'!BS325),ISNUMBER(Dispersion!$AJ$8)),'Emissions (start here)'!BS325*453.59/3600*Dispersion!$AJ$8,0)</f>
        <v>0</v>
      </c>
      <c r="EJ325" s="74">
        <f>IF(AND(ISNUMBER('Emissions (start here)'!BS325),ISNUMBER(Dispersion!$AJ$9)),'Emissions (start here)'!BS325*453.59/3600*Dispersion!$AJ$9,0)</f>
        <v>0</v>
      </c>
      <c r="EK325" s="74">
        <f>IF(AND(ISNUMBER('Emissions (start here)'!BT325),ISNUMBER(Dispersion!$AJ$10)),'Emissions (start here)'!BT325*2000*453.59/8760/3600*Dispersion!$AJ$10,0)</f>
        <v>0</v>
      </c>
      <c r="EL325" s="74">
        <f>IF(AND(ISNUMBER('Emissions (start here)'!BT325),ISNUMBER(Dispersion!$AJ$11)),'Emissions (start here)'!BT325*2000*453.59/8760/3600*Dispersion!$AJ$11,0)</f>
        <v>0</v>
      </c>
      <c r="EM325" s="74">
        <f>IF(AND(ISNUMBER('Emissions (start here)'!BU325),ISNUMBER(Dispersion!$AK$8)),'Emissions (start here)'!BU325*453.59/3600*Dispersion!$AK$8,0)</f>
        <v>0</v>
      </c>
      <c r="EN325" s="74">
        <f>IF(AND(ISNUMBER('Emissions (start here)'!BU325),ISNUMBER(Dispersion!$AK$9)),'Emissions (start here)'!BU325*453.59/3600*Dispersion!$AK$9,0)</f>
        <v>0</v>
      </c>
      <c r="EO325" s="74">
        <f>IF(AND(ISNUMBER('Emissions (start here)'!BV325),ISNUMBER(Dispersion!$AK$10)),'Emissions (start here)'!BV325*2000*453.59/8760/3600*Dispersion!$AK$10,0)</f>
        <v>0</v>
      </c>
      <c r="EP325" s="74">
        <f>IF(AND(ISNUMBER('Emissions (start here)'!BV325),ISNUMBER(Dispersion!$AK$11)),'Emissions (start here)'!BV325*2000*453.59/8760/3600*Dispersion!$AK$11,0)</f>
        <v>0</v>
      </c>
      <c r="EQ325" s="74">
        <f>IF(AND(ISNUMBER('Emissions (start here)'!BW325),ISNUMBER(Dispersion!$AL$8)),'Emissions (start here)'!BW325*453.59/3600*Dispersion!$AL$8,0)</f>
        <v>0</v>
      </c>
      <c r="ER325" s="74">
        <f>IF(AND(ISNUMBER('Emissions (start here)'!BW325),ISNUMBER(Dispersion!$AL$9)),'Emissions (start here)'!BW325*453.59/3600*Dispersion!$AL$9,0)</f>
        <v>0</v>
      </c>
      <c r="ES325" s="74">
        <f>IF(AND(ISNUMBER('Emissions (start here)'!BX325),ISNUMBER(Dispersion!$AL$10)),'Emissions (start here)'!BX325*2000*453.59/8760/3600*Dispersion!$AL$10,0)</f>
        <v>0</v>
      </c>
      <c r="ET325" s="74">
        <f>IF(AND(ISNUMBER('Emissions (start here)'!BX325),ISNUMBER(Dispersion!$AL$11)),'Emissions (start here)'!BX325*2000*453.59/8760/3600*Dispersion!$AL$11,0)</f>
        <v>0</v>
      </c>
      <c r="EU325" s="74">
        <f>IF(AND(ISNUMBER('Emissions (start here)'!BY325),ISNUMBER(Dispersion!$AM$8)),'Emissions (start here)'!BY325*453.59/3600*Dispersion!$AM$8,0)</f>
        <v>0</v>
      </c>
      <c r="EV325" s="74">
        <f>IF(AND(ISNUMBER('Emissions (start here)'!BY325),ISNUMBER(Dispersion!$AM$9)),'Emissions (start here)'!BY325*453.59/3600*Dispersion!$AM$9,0)</f>
        <v>0</v>
      </c>
      <c r="EW325" s="74">
        <f>IF(AND(ISNUMBER('Emissions (start here)'!BZ325),ISNUMBER(Dispersion!$AM$10)),'Emissions (start here)'!BZ325*2000*453.59/8760/3600*Dispersion!$AM$10,0)</f>
        <v>0</v>
      </c>
      <c r="EX325" s="74">
        <f>IF(AND(ISNUMBER('Emissions (start here)'!BZ325),ISNUMBER(Dispersion!$AM$11)),'Emissions (start here)'!BZ325*2000*453.59/8760/3600*Dispersion!$AM$11,0)</f>
        <v>0</v>
      </c>
      <c r="EY325" s="74">
        <f>IF(AND(ISNUMBER('Emissions (start here)'!CA325),ISNUMBER(Dispersion!$AN$8)),'Emissions (start here)'!CA325*453.59/3600*Dispersion!$AN$8,0)</f>
        <v>0</v>
      </c>
      <c r="EZ325" s="74">
        <f>IF(AND(ISNUMBER('Emissions (start here)'!CA325),ISNUMBER(Dispersion!$AN$9)),'Emissions (start here)'!CA325*453.59/3600*Dispersion!$AN$9,0)</f>
        <v>0</v>
      </c>
      <c r="FA325" s="74">
        <f>IF(AND(ISNUMBER('Emissions (start here)'!CB325),ISNUMBER(Dispersion!$AN$10)),'Emissions (start here)'!CB325*2000*453.59/8760/3600*Dispersion!$AN$10,0)</f>
        <v>0</v>
      </c>
      <c r="FB325" s="74">
        <f>IF(AND(ISNUMBER('Emissions (start here)'!CB325),ISNUMBER(Dispersion!$AN$11)),'Emissions (start here)'!CB325*2000*453.59/8760/3600*Dispersion!$AN$11,0)</f>
        <v>0</v>
      </c>
      <c r="FC325" s="74">
        <f>IF(AND(ISNUMBER('Emissions (start here)'!CC325),ISNUMBER(Dispersion!$AO$8)),'Emissions (start here)'!CC325*453.59/3600*Dispersion!$AO$8,0)</f>
        <v>0</v>
      </c>
      <c r="FD325" s="74">
        <f>IF(AND(ISNUMBER('Emissions (start here)'!CC325),ISNUMBER(Dispersion!$AO$9)),'Emissions (start here)'!CC325*453.59/3600*Dispersion!$AO$9,0)</f>
        <v>0</v>
      </c>
      <c r="FE325" s="74">
        <f>IF(AND(ISNUMBER('Emissions (start here)'!CD325),ISNUMBER(Dispersion!$AO$10)),'Emissions (start here)'!CD325*2000*453.59/8760/3600*Dispersion!$AO$10,0)</f>
        <v>0</v>
      </c>
      <c r="FF325" s="74">
        <f>IF(AND(ISNUMBER('Emissions (start here)'!CD325),ISNUMBER(Dispersion!$AO$11)),'Emissions (start here)'!CD325*2000*453.59/8760/3600*Dispersion!$AO$11,0)</f>
        <v>0</v>
      </c>
      <c r="FG325" s="74">
        <f>IF(AND(ISNUMBER('Emissions (start here)'!CE325),ISNUMBER(Dispersion!$AP$8)),'Emissions (start here)'!CE325*453.59/3600*Dispersion!$AP$8,0)</f>
        <v>0</v>
      </c>
      <c r="FH325" s="74">
        <f>IF(AND(ISNUMBER('Emissions (start here)'!CE325),ISNUMBER(Dispersion!$AP$9)),'Emissions (start here)'!CE325*453.59/3600*Dispersion!$AP$9,0)</f>
        <v>0</v>
      </c>
      <c r="FI325" s="74">
        <f>IF(AND(ISNUMBER('Emissions (start here)'!CF325),ISNUMBER(Dispersion!$AP$10)),'Emissions (start here)'!CF325*2000*453.59/8760/3600*Dispersion!$AP$10,0)</f>
        <v>0</v>
      </c>
      <c r="FJ325" s="74">
        <f>IF(AND(ISNUMBER('Emissions (start here)'!CF325),ISNUMBER(Dispersion!$AP$11)),'Emissions (start here)'!CF325*2000*453.59/8760/3600*Dispersion!$AP$11,0)</f>
        <v>0</v>
      </c>
      <c r="FK325" s="74">
        <f>IF(AND(ISNUMBER('Emissions (start here)'!CG325),ISNUMBER(Dispersion!$AQ$8)),'Emissions (start here)'!CG325*453.59/3600*Dispersion!$AQ$8,0)</f>
        <v>0</v>
      </c>
      <c r="FL325" s="74">
        <f>IF(AND(ISNUMBER('Emissions (start here)'!CG325),ISNUMBER(Dispersion!$AQ$9)),'Emissions (start here)'!CG325*453.59/3600*Dispersion!$AQ$9,0)</f>
        <v>0</v>
      </c>
      <c r="FM325" s="74">
        <f>IF(AND(ISNUMBER('Emissions (start here)'!CH325),ISNUMBER(Dispersion!$AQ$10)),'Emissions (start here)'!CH325*2000*453.59/8760/3600*Dispersion!$AQ$10,0)</f>
        <v>0</v>
      </c>
      <c r="FN325" s="74">
        <f>IF(AND(ISNUMBER('Emissions (start here)'!CH325),ISNUMBER(Dispersion!$AQ$11)),'Emissions (start here)'!CH325*2000*453.59/8760/3600*Dispersion!$AQ$11,0)</f>
        <v>0</v>
      </c>
      <c r="FO325" s="74">
        <f>IF(AND(ISNUMBER('Emissions (start here)'!CI325),ISNUMBER(Dispersion!$AR$8)),'Emissions (start here)'!CI325*453.59/3600*Dispersion!$AR$8,0)</f>
        <v>0</v>
      </c>
      <c r="FP325" s="74">
        <f>IF(AND(ISNUMBER('Emissions (start here)'!CI325),ISNUMBER(Dispersion!$AR$9)),'Emissions (start here)'!CI325*453.59/3600*Dispersion!$AR$9,0)</f>
        <v>0</v>
      </c>
      <c r="FQ325" s="74">
        <f>IF(AND(ISNUMBER('Emissions (start here)'!CJ325),ISNUMBER(Dispersion!$AR$10)),'Emissions (start here)'!CJ325*2000*453.59/8760/3600*Dispersion!$AR$10,0)</f>
        <v>0</v>
      </c>
      <c r="FR325" s="74">
        <f>IF(AND(ISNUMBER('Emissions (start here)'!CJ325),ISNUMBER(Dispersion!$AR$11)),'Emissions (start here)'!CJ325*2000*453.59/8760/3600*Dispersion!$AR$11,0)</f>
        <v>0</v>
      </c>
      <c r="FS325" s="74">
        <f>IF(AND(ISNUMBER('Emissions (start here)'!CK325),ISNUMBER(Dispersion!$AS$8)),'Emissions (start here)'!CK325*453.59/3600*Dispersion!$AS$8,0)</f>
        <v>0</v>
      </c>
      <c r="FT325" s="74">
        <f>IF(AND(ISNUMBER('Emissions (start here)'!CK325),ISNUMBER(Dispersion!$AS$9)),'Emissions (start here)'!CK325*453.59/3600*Dispersion!$AS$9,0)</f>
        <v>0</v>
      </c>
      <c r="FU325" s="74">
        <f>IF(AND(ISNUMBER('Emissions (start here)'!CL325),ISNUMBER(Dispersion!$AS$10)),'Emissions (start here)'!CL325*2000*453.59/8760/3600*Dispersion!$AS$10,0)</f>
        <v>0</v>
      </c>
      <c r="FV325" s="74">
        <f>IF(AND(ISNUMBER('Emissions (start here)'!CL325),ISNUMBER(Dispersion!$AS$11)),'Emissions (start here)'!CL325*2000*453.59/8760/3600*Dispersion!$AS$11,0)</f>
        <v>0</v>
      </c>
      <c r="FW325" s="74">
        <f>IF(AND(ISNUMBER('Emissions (start here)'!CM325),ISNUMBER(Dispersion!$AT$8)),'Emissions (start here)'!CM325*453.59/3600*Dispersion!$AT$8,0)</f>
        <v>0</v>
      </c>
      <c r="FX325" s="74">
        <f>IF(AND(ISNUMBER('Emissions (start here)'!CM325),ISNUMBER(Dispersion!$AT$9)),'Emissions (start here)'!CM325*453.59/3600*Dispersion!$AT$9,0)</f>
        <v>0</v>
      </c>
      <c r="FY325" s="74">
        <f>IF(AND(ISNUMBER('Emissions (start here)'!CN325),ISNUMBER(Dispersion!$AT$10)),'Emissions (start here)'!CN325*2000*453.59/8760/3600*Dispersion!$AT$10,0)</f>
        <v>0</v>
      </c>
      <c r="FZ325" s="74">
        <f>IF(AND(ISNUMBER('Emissions (start here)'!CN325),ISNUMBER(Dispersion!$AT$11)),'Emissions (start here)'!CN325*2000*453.59/8760/3600*Dispersion!$AT$11,0)</f>
        <v>0</v>
      </c>
      <c r="GA325" s="74">
        <f>IF(AND(ISNUMBER('Emissions (start here)'!CO325),ISNUMBER(Dispersion!$AU$8)),'Emissions (start here)'!CO325*453.59/3600*Dispersion!$AU$8,0)</f>
        <v>0</v>
      </c>
      <c r="GB325" s="74">
        <f>IF(AND(ISNUMBER('Emissions (start here)'!CO325),ISNUMBER(Dispersion!$AU$9)),'Emissions (start here)'!CO325*453.59/3600*Dispersion!$AU$9,0)</f>
        <v>0</v>
      </c>
      <c r="GC325" s="74">
        <f>IF(AND(ISNUMBER('Emissions (start here)'!CP325),ISNUMBER(Dispersion!$AU$10)),'Emissions (start here)'!CP325*2000*453.59/8760/3600*Dispersion!$AU$10,0)</f>
        <v>0</v>
      </c>
      <c r="GD325" s="74">
        <f>IF(AND(ISNUMBER('Emissions (start here)'!CP325),ISNUMBER(Dispersion!$AU$11)),'Emissions (start here)'!CP325*2000*453.59/8760/3600*Dispersion!$AU$11,0)</f>
        <v>0</v>
      </c>
      <c r="GE325" s="74">
        <f>IF(AND(ISNUMBER('Emissions (start here)'!CQ325),ISNUMBER(Dispersion!$AV$8)),'Emissions (start here)'!CQ325*453.59/3600*Dispersion!$AV$8,0)</f>
        <v>0</v>
      </c>
      <c r="GF325" s="74">
        <f>IF(AND(ISNUMBER('Emissions (start here)'!CQ325),ISNUMBER(Dispersion!$AV$9)),'Emissions (start here)'!CQ325*453.59/3600*Dispersion!$AV$9,0)</f>
        <v>0</v>
      </c>
      <c r="GG325" s="74">
        <f>IF(AND(ISNUMBER('Emissions (start here)'!CR325),ISNUMBER(Dispersion!$AV$10)),'Emissions (start here)'!CR325*2000*453.59/8760/3600*Dispersion!$AV$10,0)</f>
        <v>0</v>
      </c>
      <c r="GH325" s="74">
        <f>IF(AND(ISNUMBER('Emissions (start here)'!CR325),ISNUMBER(Dispersion!$AV$11)),'Emissions (start here)'!CR325*2000*453.59/8760/3600*Dispersion!$AV$11,0)</f>
        <v>0</v>
      </c>
      <c r="GI325" s="74">
        <f>IF(AND(ISNUMBER('Emissions (start here)'!CS325),ISNUMBER(Dispersion!$AW$8)),'Emissions (start here)'!CS325*453.59/3600*Dispersion!$AW$8,0)</f>
        <v>0</v>
      </c>
      <c r="GJ325" s="74">
        <f>IF(AND(ISNUMBER('Emissions (start here)'!CS325),ISNUMBER(Dispersion!$AW$9)),'Emissions (start here)'!CS325*453.59/3600*Dispersion!$AW$9,0)</f>
        <v>0</v>
      </c>
      <c r="GK325" s="74">
        <f>IF(AND(ISNUMBER('Emissions (start here)'!CT325),ISNUMBER(Dispersion!$AW$10)),'Emissions (start here)'!CT325*2000*453.59/8760/3600*Dispersion!$AW$10,0)</f>
        <v>0</v>
      </c>
      <c r="GL325" s="74">
        <f>IF(AND(ISNUMBER('Emissions (start here)'!CT325),ISNUMBER(Dispersion!$AW$11)),'Emissions (start here)'!CT325*2000*453.59/8760/3600*Dispersion!$AW$11,0)</f>
        <v>0</v>
      </c>
      <c r="GM325" s="74">
        <f>IF(AND(ISNUMBER('Emissions (start here)'!CU325),ISNUMBER(Dispersion!$AX$8)),'Emissions (start here)'!CU325*453.59/3600*Dispersion!$AX$8,0)</f>
        <v>0</v>
      </c>
      <c r="GN325" s="74">
        <f>IF(AND(ISNUMBER('Emissions (start here)'!CU325),ISNUMBER(Dispersion!$AX$9)),'Emissions (start here)'!CU325*453.59/3600*Dispersion!$AX$9,0)</f>
        <v>0</v>
      </c>
      <c r="GO325" s="74">
        <f>IF(AND(ISNUMBER('Emissions (start here)'!CV325),ISNUMBER(Dispersion!$AX$10)),'Emissions (start here)'!CV325*2000*453.59/8760/3600*Dispersion!$AX$10,0)</f>
        <v>0</v>
      </c>
      <c r="GP325" s="74">
        <f>IF(AND(ISNUMBER('Emissions (start here)'!CV325),ISNUMBER(Dispersion!$AX$11)),'Emissions (start here)'!CV325*2000*453.59/8760/3600*Dispersion!$AX$11,0)</f>
        <v>0</v>
      </c>
      <c r="GQ325" s="74">
        <f>IF(AND(ISNUMBER('Emissions (start here)'!CW325),ISNUMBER(Dispersion!$AY$8)),'Emissions (start here)'!CW325*453.59/3600*Dispersion!$AY$8,0)</f>
        <v>0</v>
      </c>
      <c r="GR325" s="74">
        <f>IF(AND(ISNUMBER('Emissions (start here)'!CW325),ISNUMBER(Dispersion!$AY$9)),'Emissions (start here)'!CW325*453.59/3600*Dispersion!$AY$9,0)</f>
        <v>0</v>
      </c>
      <c r="GS325" s="74">
        <f>IF(AND(ISNUMBER('Emissions (start here)'!CX325),ISNUMBER(Dispersion!$AY$10)),'Emissions (start here)'!CX325*2000*453.59/8760/3600*Dispersion!$AY$10,0)</f>
        <v>0</v>
      </c>
      <c r="GT325" s="74">
        <f>IF(AND(ISNUMBER('Emissions (start here)'!CX325),ISNUMBER(Dispersion!$AY$11)),'Emissions (start here)'!CX325*2000*453.59/8760/3600*Dispersion!$AY$11,0)</f>
        <v>0</v>
      </c>
      <c r="GU325" s="74">
        <f>IF(AND(ISNUMBER('Emissions (start here)'!CY325),ISNUMBER(Dispersion!$AZ$8)),'Emissions (start here)'!CY325*453.59/3600*Dispersion!$AZ$8,0)</f>
        <v>0</v>
      </c>
      <c r="GV325" s="74">
        <f>IF(AND(ISNUMBER('Emissions (start here)'!CY325),ISNUMBER(Dispersion!$AZ$9)),'Emissions (start here)'!CY325*453.59/3600*Dispersion!$AZ$9,0)</f>
        <v>0</v>
      </c>
      <c r="GW325" s="74">
        <f>IF(AND(ISNUMBER('Emissions (start here)'!CZ325),ISNUMBER(Dispersion!$AZ$10)),'Emissions (start here)'!CZ325*2000*453.59/8760/3600*Dispersion!$AZ$10,0)</f>
        <v>0</v>
      </c>
      <c r="GX325" s="74">
        <f>IF(AND(ISNUMBER('Emissions (start here)'!CZ325),ISNUMBER(Dispersion!$AZ$11)),'Emissions (start here)'!CZ325*2000*453.59/8760/3600*Dispersion!$AZ$11,0)</f>
        <v>0</v>
      </c>
    </row>
    <row r="326" spans="1:206" x14ac:dyDescent="0.2">
      <c r="A326" s="51" t="str">
        <f>'Tox Values'!C326</f>
        <v>1836-75-5</v>
      </c>
      <c r="B326" s="94" t="str">
        <f>'Tox Values'!D326</f>
        <v>Nitrofen</v>
      </c>
      <c r="C326" s="96">
        <f t="shared" ref="C326:C389" si="21">G326+K326+O326+S326+W326+AA326+AE326+AI326+AM326+AQ326+AU326+AY326+BC326+BG326+BK326+BO326+BS326+BW326+CA326+CE326+CI326+CM326+CQ326+CU326+CY326+DC326+DG326+DK326+DO326+DS326+DW326+EA326+EE326+EI326+EM326+EQ326+EU326+EY326+FC326+FG326+FK326+FO326+FS326+FW326+GA326+GE326+GI326+GM326+GQ326+GU326</f>
        <v>0</v>
      </c>
      <c r="D326" s="74">
        <f t="shared" ref="D326:D389" si="22">H326+L326+P326+T326+X326+AB326+AF326+AJ326+AN326+AR326+AV326+AZ326+BD326+BH326+BL326+BP326+BT326+BX326+CB326+CF326+CJ326+CN326+CR326+CV326+CZ326+DD326+DH326+DL326+DP326+DT326+DX326+EB326+EF326+EJ326+EN326+ER326+EV326+EZ326+FD326+FH326+FL326+FP326+FT326+FX326+GB326+GF326+GJ326+GN326+GR326+GV326</f>
        <v>0</v>
      </c>
      <c r="E326" s="74">
        <f t="shared" ref="E326:E389" si="23">I326+M326+Q326+U326+Y326+AC326+AG326+AK326+AO326+AS326+AW326+BA326+BE326+BI326+BM326+BQ326+BU326+BY326+CC326+CG326+CK326+CO326+CS326+CW326+DA326+DE326+DI326+DM326+DQ326+DU326+DY326+EC326+EG326+EK326+EO326+ES326+EW326+FA326+FE326+FI326+FM326+FQ326+FU326+FY326+GC326+GG326+GK326+GO326+GS326+GW326</f>
        <v>0</v>
      </c>
      <c r="F326" s="99">
        <f t="shared" ref="F326:F389" si="24">J326+N326+R326+V326+Z326+AD326+AH326+AL326+AP326+AT326+AX326+BB326+BF326+BJ326+BN326+BR326+BV326+BZ326+CD326+CH326+CL326+CP326+CT326+CX326+DB326+DF326+DJ326+DN326+DR326+DV326+DZ326+ED326+EH326+EL326+EP326+ET326+EX326+FB326+FF326+FJ326+FN326+FR326+FV326+FZ326+GD326+GH326+GL326+GP326+GT326+GX326</f>
        <v>0</v>
      </c>
      <c r="G326" s="97">
        <f>IF(AND(ISNUMBER('Emissions (start here)'!E326),ISNUMBER(Dispersion!$C$8)),'Emissions (start here)'!E326*453.59/3600*Dispersion!$C$8,0)</f>
        <v>0</v>
      </c>
      <c r="H326" s="74">
        <f>IF(AND(ISNUMBER('Emissions (start here)'!E326),ISNUMBER(Dispersion!$C$9)),'Emissions (start here)'!E326*453.59/3600*Dispersion!$C$9,0)</f>
        <v>0</v>
      </c>
      <c r="I326" s="74">
        <f>IF(AND(ISNUMBER('Emissions (start here)'!F326),ISNUMBER(Dispersion!$C$10)),'Emissions (start here)'!F326*2000*453.59/8760/3600*Dispersion!$C$10,0)</f>
        <v>0</v>
      </c>
      <c r="J326" s="74">
        <f>IF(AND(ISNUMBER('Emissions (start here)'!F326),ISNUMBER(Dispersion!$C$11)),'Emissions (start here)'!F326*2000*453.59/8760/3600*Dispersion!$C$11,0)</f>
        <v>0</v>
      </c>
      <c r="K326" s="74">
        <f>IF(AND(ISNUMBER('Emissions (start here)'!G326),ISNUMBER(Dispersion!$D$8)),'Emissions (start here)'!G326*453.59/3600*Dispersion!$D$8,0)</f>
        <v>0</v>
      </c>
      <c r="L326" s="74">
        <f>IF(AND(ISNUMBER('Emissions (start here)'!G326),ISNUMBER(Dispersion!$D$9)),'Emissions (start here)'!G326*453.59/3600*Dispersion!$D$9,0)</f>
        <v>0</v>
      </c>
      <c r="M326" s="74">
        <f>IF(AND(ISNUMBER('Emissions (start here)'!H326),ISNUMBER(Dispersion!$D$10)),'Emissions (start here)'!H326*2000*453.59/8760/3600*Dispersion!$D$10,0)</f>
        <v>0</v>
      </c>
      <c r="N326" s="74">
        <f>IF(AND(ISNUMBER('Emissions (start here)'!H326),ISNUMBER(Dispersion!$D$11)),'Emissions (start here)'!H326*2000*453.59/8760/3600*Dispersion!$D$11,0)</f>
        <v>0</v>
      </c>
      <c r="O326" s="74">
        <f>IF(AND(ISNUMBER('Emissions (start here)'!I326),ISNUMBER(Dispersion!$E$8)),'Emissions (start here)'!I326*453.59/3600*Dispersion!$E$8,0)</f>
        <v>0</v>
      </c>
      <c r="P326" s="74">
        <f>IF(AND(ISNUMBER('Emissions (start here)'!I326),ISNUMBER(Dispersion!$E$9)),'Emissions (start here)'!I326*453.59/3600*Dispersion!$E$9,0)</f>
        <v>0</v>
      </c>
      <c r="Q326" s="74">
        <f>IF(AND(ISNUMBER('Emissions (start here)'!J326),ISNUMBER(Dispersion!$E$10)),'Emissions (start here)'!J326*2000*453.59/8760/3600*Dispersion!$E$10,0)</f>
        <v>0</v>
      </c>
      <c r="R326" s="74">
        <f>IF(AND(ISNUMBER('Emissions (start here)'!J326),ISNUMBER(Dispersion!$E$11)),'Emissions (start here)'!J326*2000*453.59/8760/3600*Dispersion!$E$11,0)</f>
        <v>0</v>
      </c>
      <c r="S326" s="74">
        <f>IF(AND(ISNUMBER('Emissions (start here)'!K326),ISNUMBER(Dispersion!$F$8)),'Emissions (start here)'!K326*453.59/3600*Dispersion!$F$8,0)</f>
        <v>0</v>
      </c>
      <c r="T326" s="74">
        <f>IF(AND(ISNUMBER('Emissions (start here)'!K326),ISNUMBER(Dispersion!$F$9)),'Emissions (start here)'!K326*453.59/3600*Dispersion!$F$9,0)</f>
        <v>0</v>
      </c>
      <c r="U326" s="74">
        <f>IF(AND(ISNUMBER('Emissions (start here)'!L326),ISNUMBER(Dispersion!$F$10)),'Emissions (start here)'!L326*2000*453.59/8760/3600*Dispersion!$F$10,0)</f>
        <v>0</v>
      </c>
      <c r="V326" s="74">
        <f>IF(AND(ISNUMBER('Emissions (start here)'!L326),ISNUMBER(Dispersion!$F$11)),'Emissions (start here)'!L326*2000*453.59/8760/3600*Dispersion!$F$11,0)</f>
        <v>0</v>
      </c>
      <c r="W326" s="74">
        <f>IF(AND(ISNUMBER('Emissions (start here)'!M326),ISNUMBER(Dispersion!$G$8)),'Emissions (start here)'!M326*453.59/3600*Dispersion!$G$8,0)</f>
        <v>0</v>
      </c>
      <c r="X326" s="74">
        <f>IF(AND(ISNUMBER('Emissions (start here)'!M326),ISNUMBER(Dispersion!$G$9)),'Emissions (start here)'!M326*453.59/3600*Dispersion!$G$9,0)</f>
        <v>0</v>
      </c>
      <c r="Y326" s="74">
        <f>IF(AND(ISNUMBER('Emissions (start here)'!N326),ISNUMBER(Dispersion!$G$10)),'Emissions (start here)'!N326*2000*453.59/8760/3600*Dispersion!$G$10,0)</f>
        <v>0</v>
      </c>
      <c r="Z326" s="74">
        <f>IF(AND(ISNUMBER('Emissions (start here)'!N326),ISNUMBER(Dispersion!$G$11)),'Emissions (start here)'!N326*2000*453.59/8760/3600*Dispersion!$G$11,0)</f>
        <v>0</v>
      </c>
      <c r="AA326" s="74">
        <f>IF(AND(ISNUMBER('Emissions (start here)'!O326),ISNUMBER(Dispersion!$H$8)),'Emissions (start here)'!O326*453.59/3600*Dispersion!$H$8,0)</f>
        <v>0</v>
      </c>
      <c r="AB326" s="74">
        <f>IF(AND(ISNUMBER('Emissions (start here)'!O326),ISNUMBER(Dispersion!$H$9)),'Emissions (start here)'!O326*453.59/3600*Dispersion!$H$9,0)</f>
        <v>0</v>
      </c>
      <c r="AC326" s="74">
        <f>IF(AND(ISNUMBER('Emissions (start here)'!P326),ISNUMBER(Dispersion!$H$10)),'Emissions (start here)'!P326*2000*453.59/8760/3600*Dispersion!$H$10,0)</f>
        <v>0</v>
      </c>
      <c r="AD326" s="74">
        <f>IF(AND(ISNUMBER('Emissions (start here)'!P326),ISNUMBER(Dispersion!$H$11)),'Emissions (start here)'!P326*2000*453.59/8760/3600*Dispersion!$H$11,0)</f>
        <v>0</v>
      </c>
      <c r="AE326" s="74">
        <f>IF(AND(ISNUMBER('Emissions (start here)'!Q326),ISNUMBER(Dispersion!$I$8)),'Emissions (start here)'!Q326*453.59/3600*Dispersion!$I$8,0)</f>
        <v>0</v>
      </c>
      <c r="AF326" s="74">
        <f>IF(AND(ISNUMBER('Emissions (start here)'!Q326),ISNUMBER(Dispersion!$I$9)),'Emissions (start here)'!Q326*453.59/3600*Dispersion!$I$9,0)</f>
        <v>0</v>
      </c>
      <c r="AG326" s="74">
        <f>IF(AND(ISNUMBER('Emissions (start here)'!R326),ISNUMBER(Dispersion!$I$10)),'Emissions (start here)'!R326*2000*453.59/8760/3600*Dispersion!$I$10,0)</f>
        <v>0</v>
      </c>
      <c r="AH326" s="74">
        <f>IF(AND(ISNUMBER('Emissions (start here)'!R326),ISNUMBER(Dispersion!$I$11)),'Emissions (start here)'!R326*2000*453.59/8760/3600*Dispersion!$I$11,0)</f>
        <v>0</v>
      </c>
      <c r="AI326" s="74">
        <f>IF(AND(ISNUMBER('Emissions (start here)'!S326),ISNUMBER(Dispersion!$J$8)),'Emissions (start here)'!S326*453.59/3600*Dispersion!$J$8,0)</f>
        <v>0</v>
      </c>
      <c r="AJ326" s="74">
        <f>IF(AND(ISNUMBER('Emissions (start here)'!S326),ISNUMBER(Dispersion!$J$9)),'Emissions (start here)'!S326*453.59/3600*Dispersion!$J$9,0)</f>
        <v>0</v>
      </c>
      <c r="AK326" s="74">
        <f>IF(AND(ISNUMBER('Emissions (start here)'!T326),ISNUMBER(Dispersion!$J$10)),'Emissions (start here)'!T326*2000*453.59/8760/3600*Dispersion!$J$10,0)</f>
        <v>0</v>
      </c>
      <c r="AL326" s="74">
        <f>IF(AND(ISNUMBER('Emissions (start here)'!T326),ISNUMBER(Dispersion!$J$11)),'Emissions (start here)'!T326*2000*453.59/8760/3600*Dispersion!$J$11,0)</f>
        <v>0</v>
      </c>
      <c r="AM326" s="74">
        <f>IF(AND(ISNUMBER('Emissions (start here)'!U326),ISNUMBER(Dispersion!$K$8)),'Emissions (start here)'!U326*453.59/3600*Dispersion!$K$8,0)</f>
        <v>0</v>
      </c>
      <c r="AN326" s="74">
        <f>IF(AND(ISNUMBER('Emissions (start here)'!U326),ISNUMBER(Dispersion!$K$9)),'Emissions (start here)'!U326*453.59/3600*Dispersion!$K$9,0)</f>
        <v>0</v>
      </c>
      <c r="AO326" s="74">
        <f>IF(AND(ISNUMBER('Emissions (start here)'!V326),ISNUMBER(Dispersion!$K$10)),'Emissions (start here)'!V326*2000*453.59/8760/3600*Dispersion!$K$10,0)</f>
        <v>0</v>
      </c>
      <c r="AP326" s="74">
        <f>IF(AND(ISNUMBER('Emissions (start here)'!V326),ISNUMBER(Dispersion!$K$11)),'Emissions (start here)'!V326*2000*453.59/8760/3600*Dispersion!$K$11,0)</f>
        <v>0</v>
      </c>
      <c r="AQ326" s="74">
        <f>IF(AND(ISNUMBER('Emissions (start here)'!W326),ISNUMBER(Dispersion!$L$8)),'Emissions (start here)'!W326*453.59/3600*Dispersion!$L$8,0)</f>
        <v>0</v>
      </c>
      <c r="AR326" s="74">
        <f>IF(AND(ISNUMBER('Emissions (start here)'!W326),ISNUMBER(Dispersion!$L$9)),'Emissions (start here)'!W326*453.59/3600*Dispersion!$L$9,0)</f>
        <v>0</v>
      </c>
      <c r="AS326" s="74">
        <f>IF(AND(ISNUMBER('Emissions (start here)'!X326),ISNUMBER(Dispersion!$L$10)),'Emissions (start here)'!X326*2000*453.59/8760/3600*Dispersion!$L$10,0)</f>
        <v>0</v>
      </c>
      <c r="AT326" s="74">
        <f>IF(AND(ISNUMBER('Emissions (start here)'!X326),ISNUMBER(Dispersion!$L$11)),'Emissions (start here)'!X326*2000*453.59/8760/3600*Dispersion!$L$11,0)</f>
        <v>0</v>
      </c>
      <c r="AU326" s="74">
        <f>IF(AND(ISNUMBER('Emissions (start here)'!Y326),ISNUMBER(Dispersion!$M$8)),'Emissions (start here)'!Y326*453.59/3600*Dispersion!$M$8,0)</f>
        <v>0</v>
      </c>
      <c r="AV326" s="74">
        <f>IF(AND(ISNUMBER('Emissions (start here)'!Y326),ISNUMBER(Dispersion!$M$9)),'Emissions (start here)'!Y326*453.59/3600*Dispersion!$M$9,0)</f>
        <v>0</v>
      </c>
      <c r="AW326" s="74">
        <f>IF(AND(ISNUMBER('Emissions (start here)'!Z326),ISNUMBER(Dispersion!$M$10)),'Emissions (start here)'!Z326*2000*453.59/8760/3600*Dispersion!$M$10,0)</f>
        <v>0</v>
      </c>
      <c r="AX326" s="74">
        <f>IF(AND(ISNUMBER('Emissions (start here)'!Z326),ISNUMBER(Dispersion!$M$11)),'Emissions (start here)'!Z326*2000*453.59/8760/3600*Dispersion!$M$11,0)</f>
        <v>0</v>
      </c>
      <c r="AY326" s="74">
        <f>IF(AND(ISNUMBER('Emissions (start here)'!AA326),ISNUMBER(Dispersion!$N$8)),'Emissions (start here)'!AA326*453.59/3600*Dispersion!$N$8,0)</f>
        <v>0</v>
      </c>
      <c r="AZ326" s="74">
        <f>IF(AND(ISNUMBER('Emissions (start here)'!AA326),ISNUMBER(Dispersion!$N$9)),'Emissions (start here)'!AA326*453.59/3600*Dispersion!$N$9,0)</f>
        <v>0</v>
      </c>
      <c r="BA326" s="74">
        <f>IF(AND(ISNUMBER('Emissions (start here)'!AB326),ISNUMBER(Dispersion!$N$10)),'Emissions (start here)'!AB326*2000*453.59/8760/3600*Dispersion!$N$10,0)</f>
        <v>0</v>
      </c>
      <c r="BB326" s="74">
        <f>IF(AND(ISNUMBER('Emissions (start here)'!AB326),ISNUMBER(Dispersion!$N$11)),'Emissions (start here)'!AB326*2000*453.59/8760/3600*Dispersion!$N$11,0)</f>
        <v>0</v>
      </c>
      <c r="BC326" s="74">
        <f>IF(AND(ISNUMBER('Emissions (start here)'!AC326),ISNUMBER(Dispersion!$O$8)),'Emissions (start here)'!AC326*453.59/3600*Dispersion!$O$8,0)</f>
        <v>0</v>
      </c>
      <c r="BD326" s="74">
        <f>IF(AND(ISNUMBER('Emissions (start here)'!AC326),ISNUMBER(Dispersion!$O$9)),'Emissions (start here)'!AC326*453.59/3600*Dispersion!$O$9,0)</f>
        <v>0</v>
      </c>
      <c r="BE326" s="74">
        <f>IF(AND(ISNUMBER('Emissions (start here)'!AD326),ISNUMBER(Dispersion!$O$10)),'Emissions (start here)'!AD326*2000*453.59/8760/3600*Dispersion!$O$10,0)</f>
        <v>0</v>
      </c>
      <c r="BF326" s="74">
        <f>IF(AND(ISNUMBER('Emissions (start here)'!AD326),ISNUMBER(Dispersion!$O$11)),'Emissions (start here)'!AD326*2000*453.59/8760/3600*Dispersion!$O$11,0)</f>
        <v>0</v>
      </c>
      <c r="BG326" s="74">
        <f>IF(AND(ISNUMBER('Emissions (start here)'!AE326),ISNUMBER(Dispersion!$P$8)),'Emissions (start here)'!AE326*453.59/3600*Dispersion!$P$8,0)</f>
        <v>0</v>
      </c>
      <c r="BH326" s="74">
        <f>IF(AND(ISNUMBER('Emissions (start here)'!AE326),ISNUMBER(Dispersion!$P$9)),'Emissions (start here)'!AE326*453.59/3600*Dispersion!$P$9,0)</f>
        <v>0</v>
      </c>
      <c r="BI326" s="74">
        <f>IF(AND(ISNUMBER('Emissions (start here)'!AF326),ISNUMBER(Dispersion!$P$10)),'Emissions (start here)'!AF326*2000*453.59/8760/3600*Dispersion!$P$10,0)</f>
        <v>0</v>
      </c>
      <c r="BJ326" s="74">
        <f>IF(AND(ISNUMBER('Emissions (start here)'!AF326),ISNUMBER(Dispersion!$P$11)),'Emissions (start here)'!AF326*2000*453.59/8760/3600*Dispersion!$P$11,0)</f>
        <v>0</v>
      </c>
      <c r="BK326" s="74">
        <f>IF(AND(ISNUMBER('Emissions (start here)'!AG326),ISNUMBER(Dispersion!$Q$8)),'Emissions (start here)'!AG326*453.59/3600*Dispersion!$Q$8,0)</f>
        <v>0</v>
      </c>
      <c r="BL326" s="74">
        <f>IF(AND(ISNUMBER('Emissions (start here)'!AG326),ISNUMBER(Dispersion!$Q$9)),'Emissions (start here)'!AG326*453.59/3600*Dispersion!$Q$9,0)</f>
        <v>0</v>
      </c>
      <c r="BM326" s="74">
        <f>IF(AND(ISNUMBER('Emissions (start here)'!AH326),ISNUMBER(Dispersion!$Q$10)),'Emissions (start here)'!AH326*2000*453.59/8760/3600*Dispersion!$Q$10,0)</f>
        <v>0</v>
      </c>
      <c r="BN326" s="74">
        <f>IF(AND(ISNUMBER('Emissions (start here)'!AH326),ISNUMBER(Dispersion!$Q$11)),'Emissions (start here)'!AH326*2000*453.59/8760/3600*Dispersion!$Q$11,0)</f>
        <v>0</v>
      </c>
      <c r="BO326" s="74">
        <f>IF(AND(ISNUMBER('Emissions (start here)'!AI326),ISNUMBER(Dispersion!$R$8)),'Emissions (start here)'!AI326*453.59/3600*Dispersion!$R$8,0)</f>
        <v>0</v>
      </c>
      <c r="BP326" s="74">
        <f>IF(AND(ISNUMBER('Emissions (start here)'!AI326),ISNUMBER(Dispersion!$R$9)),'Emissions (start here)'!AI326*453.59/3600*Dispersion!$R$9,0)</f>
        <v>0</v>
      </c>
      <c r="BQ326" s="74">
        <f>IF(AND(ISNUMBER('Emissions (start here)'!AJ326),ISNUMBER(Dispersion!$R$10)),'Emissions (start here)'!AJ326*2000*453.59/8760/3600*Dispersion!$R$10,0)</f>
        <v>0</v>
      </c>
      <c r="BR326" s="74">
        <f>IF(AND(ISNUMBER('Emissions (start here)'!AJ326),ISNUMBER(Dispersion!$R$11)),'Emissions (start here)'!AJ326*2000*453.59/8760/3600*Dispersion!$R$11,0)</f>
        <v>0</v>
      </c>
      <c r="BS326" s="74">
        <f>IF(AND(ISNUMBER('Emissions (start here)'!AK326),ISNUMBER(Dispersion!$S$8)),'Emissions (start here)'!AK326*453.59/3600*Dispersion!$S$8,0)</f>
        <v>0</v>
      </c>
      <c r="BT326" s="74">
        <f>IF(AND(ISNUMBER('Emissions (start here)'!AK326),ISNUMBER(Dispersion!$S$9)),'Emissions (start here)'!AK326*453.59/3600*Dispersion!$S$9,0)</f>
        <v>0</v>
      </c>
      <c r="BU326" s="74">
        <f>IF(AND(ISNUMBER('Emissions (start here)'!AL326),ISNUMBER(Dispersion!$S$10)),'Emissions (start here)'!AL326*2000*453.59/8760/3600*Dispersion!$S$10,0)</f>
        <v>0</v>
      </c>
      <c r="BV326" s="74">
        <f>IF(AND(ISNUMBER('Emissions (start here)'!AL326),ISNUMBER(Dispersion!$S$11)),'Emissions (start here)'!AL326*2000*453.59/8760/3600*Dispersion!$S$11,0)</f>
        <v>0</v>
      </c>
      <c r="BW326" s="74">
        <f>IF(AND(ISNUMBER('Emissions (start here)'!AM326),ISNUMBER(Dispersion!$T$8)),'Emissions (start here)'!AM326*453.59/3600*Dispersion!$T$8,0)</f>
        <v>0</v>
      </c>
      <c r="BX326" s="74">
        <f>IF(AND(ISNUMBER('Emissions (start here)'!AM326),ISNUMBER(Dispersion!$T$9)),'Emissions (start here)'!AM326*453.59/3600*Dispersion!$T$9,0)</f>
        <v>0</v>
      </c>
      <c r="BY326" s="74">
        <f>IF(AND(ISNUMBER('Emissions (start here)'!AN326),ISNUMBER(Dispersion!$T$10)),'Emissions (start here)'!AN326*2000*453.59/8760/3600*Dispersion!$T$10,0)</f>
        <v>0</v>
      </c>
      <c r="BZ326" s="74">
        <f>IF(AND(ISNUMBER('Emissions (start here)'!AN326),ISNUMBER(Dispersion!$T$11)),'Emissions (start here)'!AN326*2000*453.59/8760/3600*Dispersion!$T$11,0)</f>
        <v>0</v>
      </c>
      <c r="CA326" s="74">
        <f>IF(AND(ISNUMBER('Emissions (start here)'!AO326),ISNUMBER(Dispersion!$U$8)),'Emissions (start here)'!AO326*453.59/3600*Dispersion!$U$8,0)</f>
        <v>0</v>
      </c>
      <c r="CB326" s="74">
        <f>IF(AND(ISNUMBER('Emissions (start here)'!AO326),ISNUMBER(Dispersion!$U$9)),'Emissions (start here)'!AO326*453.59/3600*Dispersion!$U$9,0)</f>
        <v>0</v>
      </c>
      <c r="CC326" s="74">
        <f>IF(AND(ISNUMBER('Emissions (start here)'!AP326),ISNUMBER(Dispersion!$U$10)),'Emissions (start here)'!AP326*2000*453.59/8760/3600*Dispersion!$U$10,0)</f>
        <v>0</v>
      </c>
      <c r="CD326" s="74">
        <f>IF(AND(ISNUMBER('Emissions (start here)'!AP326),ISNUMBER(Dispersion!$U$11)),'Emissions (start here)'!AP326*2000*453.59/8760/3600*Dispersion!$U$11,0)</f>
        <v>0</v>
      </c>
      <c r="CE326" s="74">
        <f>IF(AND(ISNUMBER('Emissions (start here)'!AQ326),ISNUMBER(Dispersion!$V$8)),'Emissions (start here)'!AQ326*453.59/3600*Dispersion!$V$8,0)</f>
        <v>0</v>
      </c>
      <c r="CF326" s="74">
        <f>IF(AND(ISNUMBER('Emissions (start here)'!AQ326),ISNUMBER(Dispersion!$V$9)),'Emissions (start here)'!AQ326*453.59/3600*Dispersion!$V$9,0)</f>
        <v>0</v>
      </c>
      <c r="CG326" s="74">
        <f>IF(AND(ISNUMBER('Emissions (start here)'!AR326),ISNUMBER(Dispersion!$V$10)),'Emissions (start here)'!AR326*2000*453.59/8760/3600*Dispersion!$V$10,0)</f>
        <v>0</v>
      </c>
      <c r="CH326" s="74">
        <f>IF(AND(ISNUMBER('Emissions (start here)'!AR326),ISNUMBER(Dispersion!$V$11)),'Emissions (start here)'!AR326*2000*453.59/8760/3600*Dispersion!$V$11,0)</f>
        <v>0</v>
      </c>
      <c r="CI326" s="74">
        <f>IF(AND(ISNUMBER('Emissions (start here)'!AS326),ISNUMBER(Dispersion!$W$8)),'Emissions (start here)'!AS326*453.59/3600*Dispersion!$W$8,0)</f>
        <v>0</v>
      </c>
      <c r="CJ326" s="74">
        <f>IF(AND(ISNUMBER('Emissions (start here)'!AS326),ISNUMBER(Dispersion!$W$9)),'Emissions (start here)'!AS326*453.59/3600*Dispersion!$W$9,0)</f>
        <v>0</v>
      </c>
      <c r="CK326" s="74">
        <f>IF(AND(ISNUMBER('Emissions (start here)'!AT326),ISNUMBER(Dispersion!$W$10)),'Emissions (start here)'!AT326*2000*453.59/8760/3600*Dispersion!$W$10,0)</f>
        <v>0</v>
      </c>
      <c r="CL326" s="74">
        <f>IF(AND(ISNUMBER('Emissions (start here)'!AT326),ISNUMBER(Dispersion!$W$11)),'Emissions (start here)'!AT326*2000*453.59/8760/3600*Dispersion!$W$11,0)</f>
        <v>0</v>
      </c>
      <c r="CM326" s="74">
        <f>IF(AND(ISNUMBER('Emissions (start here)'!AU326),ISNUMBER(Dispersion!$X$8)),'Emissions (start here)'!AU326*453.59/3600*Dispersion!$X$8,0)</f>
        <v>0</v>
      </c>
      <c r="CN326" s="74">
        <f>IF(AND(ISNUMBER('Emissions (start here)'!AU326),ISNUMBER(Dispersion!$X$9)),'Emissions (start here)'!AU326*453.59/3600*Dispersion!$X$9,0)</f>
        <v>0</v>
      </c>
      <c r="CO326" s="74">
        <f>IF(AND(ISNUMBER('Emissions (start here)'!AV326),ISNUMBER(Dispersion!$X$10)),'Emissions (start here)'!AV326*2000*453.59/8760/3600*Dispersion!$X$10,0)</f>
        <v>0</v>
      </c>
      <c r="CP326" s="74">
        <f>IF(AND(ISNUMBER('Emissions (start here)'!AV326),ISNUMBER(Dispersion!$X$11)),'Emissions (start here)'!AV326*2000*453.59/8760/3600*Dispersion!$X$11,0)</f>
        <v>0</v>
      </c>
      <c r="CQ326" s="74">
        <f>IF(AND(ISNUMBER('Emissions (start here)'!AW326),ISNUMBER(Dispersion!$Y$8)),'Emissions (start here)'!AW326*453.59/3600*Dispersion!$Y$8,0)</f>
        <v>0</v>
      </c>
      <c r="CR326" s="74">
        <f>IF(AND(ISNUMBER('Emissions (start here)'!AW326),ISNUMBER(Dispersion!$Y$9)),'Emissions (start here)'!AW326*453.59/3600*Dispersion!$Y$9,0)</f>
        <v>0</v>
      </c>
      <c r="CS326" s="74">
        <f>IF(AND(ISNUMBER('Emissions (start here)'!AX326),ISNUMBER(Dispersion!$Y$10)),'Emissions (start here)'!AX326*2000*453.59/8760/3600*Dispersion!$Y$10,0)</f>
        <v>0</v>
      </c>
      <c r="CT326" s="74">
        <f>IF(AND(ISNUMBER('Emissions (start here)'!AX326),ISNUMBER(Dispersion!$Y$11)),'Emissions (start here)'!AX326*2000*453.59/8760/3600*Dispersion!$Y$11,0)</f>
        <v>0</v>
      </c>
      <c r="CU326" s="74">
        <f>IF(AND(ISNUMBER('Emissions (start here)'!AY326),ISNUMBER(Dispersion!$Z$8)),'Emissions (start here)'!AY326*453.59/3600*Dispersion!$Z$8,0)</f>
        <v>0</v>
      </c>
      <c r="CV326" s="74">
        <f>IF(AND(ISNUMBER('Emissions (start here)'!AY326),ISNUMBER(Dispersion!$Z$9)),'Emissions (start here)'!AY326*453.59/3600*Dispersion!$Z$9,0)</f>
        <v>0</v>
      </c>
      <c r="CW326" s="74">
        <f>IF(AND(ISNUMBER('Emissions (start here)'!AZ326),ISNUMBER(Dispersion!$Z$10)),'Emissions (start here)'!AZ326*2000*453.59/8760/3600*Dispersion!$Z$10,0)</f>
        <v>0</v>
      </c>
      <c r="CX326" s="74">
        <f>IF(AND(ISNUMBER('Emissions (start here)'!AZ326),ISNUMBER(Dispersion!$Z$11)),'Emissions (start here)'!AZ326*2000*453.59/8760/3600*Dispersion!$Z$11,0)</f>
        <v>0</v>
      </c>
      <c r="CY326" s="74">
        <f>IF(AND(ISNUMBER('Emissions (start here)'!BA326),ISNUMBER(Dispersion!$AA$8)),'Emissions (start here)'!BA326*453.59/3600*Dispersion!$AA$8,0)</f>
        <v>0</v>
      </c>
      <c r="CZ326" s="74">
        <f>IF(AND(ISNUMBER('Emissions (start here)'!BA326),ISNUMBER(Dispersion!$AA$9)),'Emissions (start here)'!BA326*453.59/3600*Dispersion!$AA$9,0)</f>
        <v>0</v>
      </c>
      <c r="DA326" s="74">
        <f>IF(AND(ISNUMBER('Emissions (start here)'!BB326),ISNUMBER(Dispersion!$AA$10)),'Emissions (start here)'!BB326*2000*453.59/8760/3600*Dispersion!$AA$10,0)</f>
        <v>0</v>
      </c>
      <c r="DB326" s="74">
        <f>IF(AND(ISNUMBER('Emissions (start here)'!BB326),ISNUMBER(Dispersion!$AA$11)),'Emissions (start here)'!BB326*2000*453.59/8760/3600*Dispersion!$AA$11,0)</f>
        <v>0</v>
      </c>
      <c r="DC326" s="74">
        <f>IF(AND(ISNUMBER('Emissions (start here)'!BC326),ISNUMBER(Dispersion!$AB$8)),'Emissions (start here)'!BC326*453.59/3600*Dispersion!$AB$8,0)</f>
        <v>0</v>
      </c>
      <c r="DD326" s="74">
        <f>IF(AND(ISNUMBER('Emissions (start here)'!BC326),ISNUMBER(Dispersion!$AB$9)),'Emissions (start here)'!BC326*453.59/3600*Dispersion!$AB$9,0)</f>
        <v>0</v>
      </c>
      <c r="DE326" s="74">
        <f>IF(AND(ISNUMBER('Emissions (start here)'!BD326),ISNUMBER(Dispersion!$AB$10)),'Emissions (start here)'!BD326*2000*453.59/8760/3600*Dispersion!$AB$10,0)</f>
        <v>0</v>
      </c>
      <c r="DF326" s="74">
        <f>IF(AND(ISNUMBER('Emissions (start here)'!BD326),ISNUMBER(Dispersion!$AB$11)),'Emissions (start here)'!BD326*2000*453.59/8760/3600*Dispersion!$AB$11,0)</f>
        <v>0</v>
      </c>
      <c r="DG326" s="74">
        <f>IF(AND(ISNUMBER('Emissions (start here)'!BE326),ISNUMBER(Dispersion!$AC$8)),'Emissions (start here)'!BE326*453.59/3600*Dispersion!$AC$8,0)</f>
        <v>0</v>
      </c>
      <c r="DH326" s="74">
        <f>IF(AND(ISNUMBER('Emissions (start here)'!BE326),ISNUMBER(Dispersion!$AC$9)),'Emissions (start here)'!BE326*453.59/3600*Dispersion!$AC$9,0)</f>
        <v>0</v>
      </c>
      <c r="DI326" s="74">
        <f>IF(AND(ISNUMBER('Emissions (start here)'!BF326),ISNUMBER(Dispersion!$AC$10)),'Emissions (start here)'!BF326*2000*453.59/8760/3600*Dispersion!$AC$10,0)</f>
        <v>0</v>
      </c>
      <c r="DJ326" s="74">
        <f>IF(AND(ISNUMBER('Emissions (start here)'!BF326),ISNUMBER(Dispersion!$AC$11)),'Emissions (start here)'!BF326*2000*453.59/8760/3600*Dispersion!$AC$11,0)</f>
        <v>0</v>
      </c>
      <c r="DK326" s="74">
        <f>IF(AND(ISNUMBER('Emissions (start here)'!BG326),ISNUMBER(Dispersion!$AD$8)),'Emissions (start here)'!BG326*453.59/3600*Dispersion!$AD$8,0)</f>
        <v>0</v>
      </c>
      <c r="DL326" s="74">
        <f>IF(AND(ISNUMBER('Emissions (start here)'!BG326),ISNUMBER(Dispersion!$AD$9)),'Emissions (start here)'!BG326*453.59/3600*Dispersion!$AD$9,0)</f>
        <v>0</v>
      </c>
      <c r="DM326" s="74">
        <f>IF(AND(ISNUMBER('Emissions (start here)'!BH326),ISNUMBER(Dispersion!$AD$10)),'Emissions (start here)'!BH326*2000*453.59/8760/3600*Dispersion!$AD$10,0)</f>
        <v>0</v>
      </c>
      <c r="DN326" s="74">
        <f>IF(AND(ISNUMBER('Emissions (start here)'!BH326),ISNUMBER(Dispersion!$AD$11)),'Emissions (start here)'!BH326*2000*453.59/8760/3600*Dispersion!$AD$11,0)</f>
        <v>0</v>
      </c>
      <c r="DO326" s="74">
        <f>IF(AND(ISNUMBER('Emissions (start here)'!BI326),ISNUMBER(Dispersion!$AE$8)),'Emissions (start here)'!BI326*453.59/3600*Dispersion!$AE$8,0)</f>
        <v>0</v>
      </c>
      <c r="DP326" s="74">
        <f>IF(AND(ISNUMBER('Emissions (start here)'!BI326),ISNUMBER(Dispersion!$AE$9)),'Emissions (start here)'!BI326*453.59/3600*Dispersion!$AE$9,0)</f>
        <v>0</v>
      </c>
      <c r="DQ326" s="74">
        <f>IF(AND(ISNUMBER('Emissions (start here)'!BJ326),ISNUMBER(Dispersion!$AE$10)),'Emissions (start here)'!BJ326*2000*453.59/8760/3600*Dispersion!$AE$10,0)</f>
        <v>0</v>
      </c>
      <c r="DR326" s="74">
        <f>IF(AND(ISNUMBER('Emissions (start here)'!BJ326),ISNUMBER(Dispersion!$AE$11)),'Emissions (start here)'!BJ326*2000*453.59/8760/3600*Dispersion!$AE$11,0)</f>
        <v>0</v>
      </c>
      <c r="DS326" s="74">
        <f>IF(AND(ISNUMBER('Emissions (start here)'!BK326),ISNUMBER(Dispersion!$AF$8)),'Emissions (start here)'!BK326*453.59/3600*Dispersion!$AF$8,0)</f>
        <v>0</v>
      </c>
      <c r="DT326" s="74">
        <f>IF(AND(ISNUMBER('Emissions (start here)'!BK326),ISNUMBER(Dispersion!$AF$9)),'Emissions (start here)'!BK326*453.59/3600*Dispersion!$AF$9,0)</f>
        <v>0</v>
      </c>
      <c r="DU326" s="74">
        <f>IF(AND(ISNUMBER('Emissions (start here)'!BL326),ISNUMBER(Dispersion!$AF$10)),'Emissions (start here)'!BL326*2000*453.59/8760/3600*Dispersion!$AF$10,0)</f>
        <v>0</v>
      </c>
      <c r="DV326" s="74">
        <f>IF(AND(ISNUMBER('Emissions (start here)'!BL326),ISNUMBER(Dispersion!$AF$11)),'Emissions (start here)'!BL326*2000*453.59/8760/3600*Dispersion!$AF$11,0)</f>
        <v>0</v>
      </c>
      <c r="DW326" s="74">
        <f>IF(AND(ISNUMBER('Emissions (start here)'!BM326),ISNUMBER(Dispersion!$AG$8)),'Emissions (start here)'!BM326*453.59/3600*Dispersion!$AG$8,0)</f>
        <v>0</v>
      </c>
      <c r="DX326" s="74">
        <f>IF(AND(ISNUMBER('Emissions (start here)'!BM326),ISNUMBER(Dispersion!$AG$9)),'Emissions (start here)'!BM326*453.59/3600*Dispersion!$AG$9,0)</f>
        <v>0</v>
      </c>
      <c r="DY326" s="74">
        <f>IF(AND(ISNUMBER('Emissions (start here)'!BN326),ISNUMBER(Dispersion!$AG$10)),'Emissions (start here)'!BN326*2000*453.59/8760/3600*Dispersion!$AG$10,0)</f>
        <v>0</v>
      </c>
      <c r="DZ326" s="74">
        <f>IF(AND(ISNUMBER('Emissions (start here)'!BN326),ISNUMBER(Dispersion!$AG$11)),'Emissions (start here)'!BN326*2000*453.59/8760/3600*Dispersion!$AG$11,0)</f>
        <v>0</v>
      </c>
      <c r="EA326" s="74">
        <f>IF(AND(ISNUMBER('Emissions (start here)'!BO326),ISNUMBER(Dispersion!$AH$8)),'Emissions (start here)'!BO326*453.59/3600*Dispersion!$AH$8,0)</f>
        <v>0</v>
      </c>
      <c r="EB326" s="74">
        <f>IF(AND(ISNUMBER('Emissions (start here)'!BO326),ISNUMBER(Dispersion!$AH$9)),'Emissions (start here)'!BO326*453.59/3600*Dispersion!$AH$9,0)</f>
        <v>0</v>
      </c>
      <c r="EC326" s="74">
        <f>IF(AND(ISNUMBER('Emissions (start here)'!BP326),ISNUMBER(Dispersion!$AH$10)),'Emissions (start here)'!BP326*2000*453.59/8760/3600*Dispersion!$AH$10,0)</f>
        <v>0</v>
      </c>
      <c r="ED326" s="74">
        <f>IF(AND(ISNUMBER('Emissions (start here)'!BP326),ISNUMBER(Dispersion!$AH$11)),'Emissions (start here)'!BP326*2000*453.59/8760/3600*Dispersion!$AH$11,0)</f>
        <v>0</v>
      </c>
      <c r="EE326" s="74">
        <f>IF(AND(ISNUMBER('Emissions (start here)'!BQ326),ISNUMBER(Dispersion!$AI$8)),'Emissions (start here)'!BQ326*453.59/3600*Dispersion!$AI$8,0)</f>
        <v>0</v>
      </c>
      <c r="EF326" s="74">
        <f>IF(AND(ISNUMBER('Emissions (start here)'!BQ326),ISNUMBER(Dispersion!$AI$9)),'Emissions (start here)'!BQ326*453.59/3600*Dispersion!$AI$9,0)</f>
        <v>0</v>
      </c>
      <c r="EG326" s="74">
        <f>IF(AND(ISNUMBER('Emissions (start here)'!BR326),ISNUMBER(Dispersion!$AI$10)),'Emissions (start here)'!BR326*2000*453.59/8760/3600*Dispersion!$AI$10,0)</f>
        <v>0</v>
      </c>
      <c r="EH326" s="74">
        <f>IF(AND(ISNUMBER('Emissions (start here)'!BR326),ISNUMBER(Dispersion!$AI$11)),'Emissions (start here)'!BR326*2000*453.59/8760/3600*Dispersion!$AI$11,0)</f>
        <v>0</v>
      </c>
      <c r="EI326" s="74">
        <f>IF(AND(ISNUMBER('Emissions (start here)'!BS326),ISNUMBER(Dispersion!$AJ$8)),'Emissions (start here)'!BS326*453.59/3600*Dispersion!$AJ$8,0)</f>
        <v>0</v>
      </c>
      <c r="EJ326" s="74">
        <f>IF(AND(ISNUMBER('Emissions (start here)'!BS326),ISNUMBER(Dispersion!$AJ$9)),'Emissions (start here)'!BS326*453.59/3600*Dispersion!$AJ$9,0)</f>
        <v>0</v>
      </c>
      <c r="EK326" s="74">
        <f>IF(AND(ISNUMBER('Emissions (start here)'!BT326),ISNUMBER(Dispersion!$AJ$10)),'Emissions (start here)'!BT326*2000*453.59/8760/3600*Dispersion!$AJ$10,0)</f>
        <v>0</v>
      </c>
      <c r="EL326" s="74">
        <f>IF(AND(ISNUMBER('Emissions (start here)'!BT326),ISNUMBER(Dispersion!$AJ$11)),'Emissions (start here)'!BT326*2000*453.59/8760/3600*Dispersion!$AJ$11,0)</f>
        <v>0</v>
      </c>
      <c r="EM326" s="74">
        <f>IF(AND(ISNUMBER('Emissions (start here)'!BU326),ISNUMBER(Dispersion!$AK$8)),'Emissions (start here)'!BU326*453.59/3600*Dispersion!$AK$8,0)</f>
        <v>0</v>
      </c>
      <c r="EN326" s="74">
        <f>IF(AND(ISNUMBER('Emissions (start here)'!BU326),ISNUMBER(Dispersion!$AK$9)),'Emissions (start here)'!BU326*453.59/3600*Dispersion!$AK$9,0)</f>
        <v>0</v>
      </c>
      <c r="EO326" s="74">
        <f>IF(AND(ISNUMBER('Emissions (start here)'!BV326),ISNUMBER(Dispersion!$AK$10)),'Emissions (start here)'!BV326*2000*453.59/8760/3600*Dispersion!$AK$10,0)</f>
        <v>0</v>
      </c>
      <c r="EP326" s="74">
        <f>IF(AND(ISNUMBER('Emissions (start here)'!BV326),ISNUMBER(Dispersion!$AK$11)),'Emissions (start here)'!BV326*2000*453.59/8760/3600*Dispersion!$AK$11,0)</f>
        <v>0</v>
      </c>
      <c r="EQ326" s="74">
        <f>IF(AND(ISNUMBER('Emissions (start here)'!BW326),ISNUMBER(Dispersion!$AL$8)),'Emissions (start here)'!BW326*453.59/3600*Dispersion!$AL$8,0)</f>
        <v>0</v>
      </c>
      <c r="ER326" s="74">
        <f>IF(AND(ISNUMBER('Emissions (start here)'!BW326),ISNUMBER(Dispersion!$AL$9)),'Emissions (start here)'!BW326*453.59/3600*Dispersion!$AL$9,0)</f>
        <v>0</v>
      </c>
      <c r="ES326" s="74">
        <f>IF(AND(ISNUMBER('Emissions (start here)'!BX326),ISNUMBER(Dispersion!$AL$10)),'Emissions (start here)'!BX326*2000*453.59/8760/3600*Dispersion!$AL$10,0)</f>
        <v>0</v>
      </c>
      <c r="ET326" s="74">
        <f>IF(AND(ISNUMBER('Emissions (start here)'!BX326),ISNUMBER(Dispersion!$AL$11)),'Emissions (start here)'!BX326*2000*453.59/8760/3600*Dispersion!$AL$11,0)</f>
        <v>0</v>
      </c>
      <c r="EU326" s="74">
        <f>IF(AND(ISNUMBER('Emissions (start here)'!BY326),ISNUMBER(Dispersion!$AM$8)),'Emissions (start here)'!BY326*453.59/3600*Dispersion!$AM$8,0)</f>
        <v>0</v>
      </c>
      <c r="EV326" s="74">
        <f>IF(AND(ISNUMBER('Emissions (start here)'!BY326),ISNUMBER(Dispersion!$AM$9)),'Emissions (start here)'!BY326*453.59/3600*Dispersion!$AM$9,0)</f>
        <v>0</v>
      </c>
      <c r="EW326" s="74">
        <f>IF(AND(ISNUMBER('Emissions (start here)'!BZ326),ISNUMBER(Dispersion!$AM$10)),'Emissions (start here)'!BZ326*2000*453.59/8760/3600*Dispersion!$AM$10,0)</f>
        <v>0</v>
      </c>
      <c r="EX326" s="74">
        <f>IF(AND(ISNUMBER('Emissions (start here)'!BZ326),ISNUMBER(Dispersion!$AM$11)),'Emissions (start here)'!BZ326*2000*453.59/8760/3600*Dispersion!$AM$11,0)</f>
        <v>0</v>
      </c>
      <c r="EY326" s="74">
        <f>IF(AND(ISNUMBER('Emissions (start here)'!CA326),ISNUMBER(Dispersion!$AN$8)),'Emissions (start here)'!CA326*453.59/3600*Dispersion!$AN$8,0)</f>
        <v>0</v>
      </c>
      <c r="EZ326" s="74">
        <f>IF(AND(ISNUMBER('Emissions (start here)'!CA326),ISNUMBER(Dispersion!$AN$9)),'Emissions (start here)'!CA326*453.59/3600*Dispersion!$AN$9,0)</f>
        <v>0</v>
      </c>
      <c r="FA326" s="74">
        <f>IF(AND(ISNUMBER('Emissions (start here)'!CB326),ISNUMBER(Dispersion!$AN$10)),'Emissions (start here)'!CB326*2000*453.59/8760/3600*Dispersion!$AN$10,0)</f>
        <v>0</v>
      </c>
      <c r="FB326" s="74">
        <f>IF(AND(ISNUMBER('Emissions (start here)'!CB326),ISNUMBER(Dispersion!$AN$11)),'Emissions (start here)'!CB326*2000*453.59/8760/3600*Dispersion!$AN$11,0)</f>
        <v>0</v>
      </c>
      <c r="FC326" s="74">
        <f>IF(AND(ISNUMBER('Emissions (start here)'!CC326),ISNUMBER(Dispersion!$AO$8)),'Emissions (start here)'!CC326*453.59/3600*Dispersion!$AO$8,0)</f>
        <v>0</v>
      </c>
      <c r="FD326" s="74">
        <f>IF(AND(ISNUMBER('Emissions (start here)'!CC326),ISNUMBER(Dispersion!$AO$9)),'Emissions (start here)'!CC326*453.59/3600*Dispersion!$AO$9,0)</f>
        <v>0</v>
      </c>
      <c r="FE326" s="74">
        <f>IF(AND(ISNUMBER('Emissions (start here)'!CD326),ISNUMBER(Dispersion!$AO$10)),'Emissions (start here)'!CD326*2000*453.59/8760/3600*Dispersion!$AO$10,0)</f>
        <v>0</v>
      </c>
      <c r="FF326" s="74">
        <f>IF(AND(ISNUMBER('Emissions (start here)'!CD326),ISNUMBER(Dispersion!$AO$11)),'Emissions (start here)'!CD326*2000*453.59/8760/3600*Dispersion!$AO$11,0)</f>
        <v>0</v>
      </c>
      <c r="FG326" s="74">
        <f>IF(AND(ISNUMBER('Emissions (start here)'!CE326),ISNUMBER(Dispersion!$AP$8)),'Emissions (start here)'!CE326*453.59/3600*Dispersion!$AP$8,0)</f>
        <v>0</v>
      </c>
      <c r="FH326" s="74">
        <f>IF(AND(ISNUMBER('Emissions (start here)'!CE326),ISNUMBER(Dispersion!$AP$9)),'Emissions (start here)'!CE326*453.59/3600*Dispersion!$AP$9,0)</f>
        <v>0</v>
      </c>
      <c r="FI326" s="74">
        <f>IF(AND(ISNUMBER('Emissions (start here)'!CF326),ISNUMBER(Dispersion!$AP$10)),'Emissions (start here)'!CF326*2000*453.59/8760/3600*Dispersion!$AP$10,0)</f>
        <v>0</v>
      </c>
      <c r="FJ326" s="74">
        <f>IF(AND(ISNUMBER('Emissions (start here)'!CF326),ISNUMBER(Dispersion!$AP$11)),'Emissions (start here)'!CF326*2000*453.59/8760/3600*Dispersion!$AP$11,0)</f>
        <v>0</v>
      </c>
      <c r="FK326" s="74">
        <f>IF(AND(ISNUMBER('Emissions (start here)'!CG326),ISNUMBER(Dispersion!$AQ$8)),'Emissions (start here)'!CG326*453.59/3600*Dispersion!$AQ$8,0)</f>
        <v>0</v>
      </c>
      <c r="FL326" s="74">
        <f>IF(AND(ISNUMBER('Emissions (start here)'!CG326),ISNUMBER(Dispersion!$AQ$9)),'Emissions (start here)'!CG326*453.59/3600*Dispersion!$AQ$9,0)</f>
        <v>0</v>
      </c>
      <c r="FM326" s="74">
        <f>IF(AND(ISNUMBER('Emissions (start here)'!CH326),ISNUMBER(Dispersion!$AQ$10)),'Emissions (start here)'!CH326*2000*453.59/8760/3600*Dispersion!$AQ$10,0)</f>
        <v>0</v>
      </c>
      <c r="FN326" s="74">
        <f>IF(AND(ISNUMBER('Emissions (start here)'!CH326),ISNUMBER(Dispersion!$AQ$11)),'Emissions (start here)'!CH326*2000*453.59/8760/3600*Dispersion!$AQ$11,0)</f>
        <v>0</v>
      </c>
      <c r="FO326" s="74">
        <f>IF(AND(ISNUMBER('Emissions (start here)'!CI326),ISNUMBER(Dispersion!$AR$8)),'Emissions (start here)'!CI326*453.59/3600*Dispersion!$AR$8,0)</f>
        <v>0</v>
      </c>
      <c r="FP326" s="74">
        <f>IF(AND(ISNUMBER('Emissions (start here)'!CI326),ISNUMBER(Dispersion!$AR$9)),'Emissions (start here)'!CI326*453.59/3600*Dispersion!$AR$9,0)</f>
        <v>0</v>
      </c>
      <c r="FQ326" s="74">
        <f>IF(AND(ISNUMBER('Emissions (start here)'!CJ326),ISNUMBER(Dispersion!$AR$10)),'Emissions (start here)'!CJ326*2000*453.59/8760/3600*Dispersion!$AR$10,0)</f>
        <v>0</v>
      </c>
      <c r="FR326" s="74">
        <f>IF(AND(ISNUMBER('Emissions (start here)'!CJ326),ISNUMBER(Dispersion!$AR$11)),'Emissions (start here)'!CJ326*2000*453.59/8760/3600*Dispersion!$AR$11,0)</f>
        <v>0</v>
      </c>
      <c r="FS326" s="74">
        <f>IF(AND(ISNUMBER('Emissions (start here)'!CK326),ISNUMBER(Dispersion!$AS$8)),'Emissions (start here)'!CK326*453.59/3600*Dispersion!$AS$8,0)</f>
        <v>0</v>
      </c>
      <c r="FT326" s="74">
        <f>IF(AND(ISNUMBER('Emissions (start here)'!CK326),ISNUMBER(Dispersion!$AS$9)),'Emissions (start here)'!CK326*453.59/3600*Dispersion!$AS$9,0)</f>
        <v>0</v>
      </c>
      <c r="FU326" s="74">
        <f>IF(AND(ISNUMBER('Emissions (start here)'!CL326),ISNUMBER(Dispersion!$AS$10)),'Emissions (start here)'!CL326*2000*453.59/8760/3600*Dispersion!$AS$10,0)</f>
        <v>0</v>
      </c>
      <c r="FV326" s="74">
        <f>IF(AND(ISNUMBER('Emissions (start here)'!CL326),ISNUMBER(Dispersion!$AS$11)),'Emissions (start here)'!CL326*2000*453.59/8760/3600*Dispersion!$AS$11,0)</f>
        <v>0</v>
      </c>
      <c r="FW326" s="74">
        <f>IF(AND(ISNUMBER('Emissions (start here)'!CM326),ISNUMBER(Dispersion!$AT$8)),'Emissions (start here)'!CM326*453.59/3600*Dispersion!$AT$8,0)</f>
        <v>0</v>
      </c>
      <c r="FX326" s="74">
        <f>IF(AND(ISNUMBER('Emissions (start here)'!CM326),ISNUMBER(Dispersion!$AT$9)),'Emissions (start here)'!CM326*453.59/3600*Dispersion!$AT$9,0)</f>
        <v>0</v>
      </c>
      <c r="FY326" s="74">
        <f>IF(AND(ISNUMBER('Emissions (start here)'!CN326),ISNUMBER(Dispersion!$AT$10)),'Emissions (start here)'!CN326*2000*453.59/8760/3600*Dispersion!$AT$10,0)</f>
        <v>0</v>
      </c>
      <c r="FZ326" s="74">
        <f>IF(AND(ISNUMBER('Emissions (start here)'!CN326),ISNUMBER(Dispersion!$AT$11)),'Emissions (start here)'!CN326*2000*453.59/8760/3600*Dispersion!$AT$11,0)</f>
        <v>0</v>
      </c>
      <c r="GA326" s="74">
        <f>IF(AND(ISNUMBER('Emissions (start here)'!CO326),ISNUMBER(Dispersion!$AU$8)),'Emissions (start here)'!CO326*453.59/3600*Dispersion!$AU$8,0)</f>
        <v>0</v>
      </c>
      <c r="GB326" s="74">
        <f>IF(AND(ISNUMBER('Emissions (start here)'!CO326),ISNUMBER(Dispersion!$AU$9)),'Emissions (start here)'!CO326*453.59/3600*Dispersion!$AU$9,0)</f>
        <v>0</v>
      </c>
      <c r="GC326" s="74">
        <f>IF(AND(ISNUMBER('Emissions (start here)'!CP326),ISNUMBER(Dispersion!$AU$10)),'Emissions (start here)'!CP326*2000*453.59/8760/3600*Dispersion!$AU$10,0)</f>
        <v>0</v>
      </c>
      <c r="GD326" s="74">
        <f>IF(AND(ISNUMBER('Emissions (start here)'!CP326),ISNUMBER(Dispersion!$AU$11)),'Emissions (start here)'!CP326*2000*453.59/8760/3600*Dispersion!$AU$11,0)</f>
        <v>0</v>
      </c>
      <c r="GE326" s="74">
        <f>IF(AND(ISNUMBER('Emissions (start here)'!CQ326),ISNUMBER(Dispersion!$AV$8)),'Emissions (start here)'!CQ326*453.59/3600*Dispersion!$AV$8,0)</f>
        <v>0</v>
      </c>
      <c r="GF326" s="74">
        <f>IF(AND(ISNUMBER('Emissions (start here)'!CQ326),ISNUMBER(Dispersion!$AV$9)),'Emissions (start here)'!CQ326*453.59/3600*Dispersion!$AV$9,0)</f>
        <v>0</v>
      </c>
      <c r="GG326" s="74">
        <f>IF(AND(ISNUMBER('Emissions (start here)'!CR326),ISNUMBER(Dispersion!$AV$10)),'Emissions (start here)'!CR326*2000*453.59/8760/3600*Dispersion!$AV$10,0)</f>
        <v>0</v>
      </c>
      <c r="GH326" s="74">
        <f>IF(AND(ISNUMBER('Emissions (start here)'!CR326),ISNUMBER(Dispersion!$AV$11)),'Emissions (start here)'!CR326*2000*453.59/8760/3600*Dispersion!$AV$11,0)</f>
        <v>0</v>
      </c>
      <c r="GI326" s="74">
        <f>IF(AND(ISNUMBER('Emissions (start here)'!CS326),ISNUMBER(Dispersion!$AW$8)),'Emissions (start here)'!CS326*453.59/3600*Dispersion!$AW$8,0)</f>
        <v>0</v>
      </c>
      <c r="GJ326" s="74">
        <f>IF(AND(ISNUMBER('Emissions (start here)'!CS326),ISNUMBER(Dispersion!$AW$9)),'Emissions (start here)'!CS326*453.59/3600*Dispersion!$AW$9,0)</f>
        <v>0</v>
      </c>
      <c r="GK326" s="74">
        <f>IF(AND(ISNUMBER('Emissions (start here)'!CT326),ISNUMBER(Dispersion!$AW$10)),'Emissions (start here)'!CT326*2000*453.59/8760/3600*Dispersion!$AW$10,0)</f>
        <v>0</v>
      </c>
      <c r="GL326" s="74">
        <f>IF(AND(ISNUMBER('Emissions (start here)'!CT326),ISNUMBER(Dispersion!$AW$11)),'Emissions (start here)'!CT326*2000*453.59/8760/3600*Dispersion!$AW$11,0)</f>
        <v>0</v>
      </c>
      <c r="GM326" s="74">
        <f>IF(AND(ISNUMBER('Emissions (start here)'!CU326),ISNUMBER(Dispersion!$AX$8)),'Emissions (start here)'!CU326*453.59/3600*Dispersion!$AX$8,0)</f>
        <v>0</v>
      </c>
      <c r="GN326" s="74">
        <f>IF(AND(ISNUMBER('Emissions (start here)'!CU326),ISNUMBER(Dispersion!$AX$9)),'Emissions (start here)'!CU326*453.59/3600*Dispersion!$AX$9,0)</f>
        <v>0</v>
      </c>
      <c r="GO326" s="74">
        <f>IF(AND(ISNUMBER('Emissions (start here)'!CV326),ISNUMBER(Dispersion!$AX$10)),'Emissions (start here)'!CV326*2000*453.59/8760/3600*Dispersion!$AX$10,0)</f>
        <v>0</v>
      </c>
      <c r="GP326" s="74">
        <f>IF(AND(ISNUMBER('Emissions (start here)'!CV326),ISNUMBER(Dispersion!$AX$11)),'Emissions (start here)'!CV326*2000*453.59/8760/3600*Dispersion!$AX$11,0)</f>
        <v>0</v>
      </c>
      <c r="GQ326" s="74">
        <f>IF(AND(ISNUMBER('Emissions (start here)'!CW326),ISNUMBER(Dispersion!$AY$8)),'Emissions (start here)'!CW326*453.59/3600*Dispersion!$AY$8,0)</f>
        <v>0</v>
      </c>
      <c r="GR326" s="74">
        <f>IF(AND(ISNUMBER('Emissions (start here)'!CW326),ISNUMBER(Dispersion!$AY$9)),'Emissions (start here)'!CW326*453.59/3600*Dispersion!$AY$9,0)</f>
        <v>0</v>
      </c>
      <c r="GS326" s="74">
        <f>IF(AND(ISNUMBER('Emissions (start here)'!CX326),ISNUMBER(Dispersion!$AY$10)),'Emissions (start here)'!CX326*2000*453.59/8760/3600*Dispersion!$AY$10,0)</f>
        <v>0</v>
      </c>
      <c r="GT326" s="74">
        <f>IF(AND(ISNUMBER('Emissions (start here)'!CX326),ISNUMBER(Dispersion!$AY$11)),'Emissions (start here)'!CX326*2000*453.59/8760/3600*Dispersion!$AY$11,0)</f>
        <v>0</v>
      </c>
      <c r="GU326" s="74">
        <f>IF(AND(ISNUMBER('Emissions (start here)'!CY326),ISNUMBER(Dispersion!$AZ$8)),'Emissions (start here)'!CY326*453.59/3600*Dispersion!$AZ$8,0)</f>
        <v>0</v>
      </c>
      <c r="GV326" s="74">
        <f>IF(AND(ISNUMBER('Emissions (start here)'!CY326),ISNUMBER(Dispersion!$AZ$9)),'Emissions (start here)'!CY326*453.59/3600*Dispersion!$AZ$9,0)</f>
        <v>0</v>
      </c>
      <c r="GW326" s="74">
        <f>IF(AND(ISNUMBER('Emissions (start here)'!CZ326),ISNUMBER(Dispersion!$AZ$10)),'Emissions (start here)'!CZ326*2000*453.59/8760/3600*Dispersion!$AZ$10,0)</f>
        <v>0</v>
      </c>
      <c r="GX326" s="74">
        <f>IF(AND(ISNUMBER('Emissions (start here)'!CZ326),ISNUMBER(Dispersion!$AZ$11)),'Emissions (start here)'!CZ326*2000*453.59/8760/3600*Dispersion!$AZ$11,0)</f>
        <v>0</v>
      </c>
    </row>
    <row r="327" spans="1:206" x14ac:dyDescent="0.2">
      <c r="A327" s="51" t="str">
        <f>'Tox Values'!C327</f>
        <v>607-57-8</v>
      </c>
      <c r="B327" s="94" t="str">
        <f>'Tox Values'!D327</f>
        <v>Nitrofluorene, 2-</v>
      </c>
      <c r="C327" s="96">
        <f t="shared" si="21"/>
        <v>0</v>
      </c>
      <c r="D327" s="74">
        <f t="shared" si="22"/>
        <v>0</v>
      </c>
      <c r="E327" s="74">
        <f t="shared" si="23"/>
        <v>0</v>
      </c>
      <c r="F327" s="99">
        <f t="shared" si="24"/>
        <v>0</v>
      </c>
      <c r="G327" s="97">
        <f>IF(AND(ISNUMBER('Emissions (start here)'!E327),ISNUMBER(Dispersion!$C$8)),'Emissions (start here)'!E327*453.59/3600*Dispersion!$C$8,0)</f>
        <v>0</v>
      </c>
      <c r="H327" s="74">
        <f>IF(AND(ISNUMBER('Emissions (start here)'!E327),ISNUMBER(Dispersion!$C$9)),'Emissions (start here)'!E327*453.59/3600*Dispersion!$C$9,0)</f>
        <v>0</v>
      </c>
      <c r="I327" s="74">
        <f>IF(AND(ISNUMBER('Emissions (start here)'!F327),ISNUMBER(Dispersion!$C$10)),'Emissions (start here)'!F327*2000*453.59/8760/3600*Dispersion!$C$10,0)</f>
        <v>0</v>
      </c>
      <c r="J327" s="74">
        <f>IF(AND(ISNUMBER('Emissions (start here)'!F327),ISNUMBER(Dispersion!$C$11)),'Emissions (start here)'!F327*2000*453.59/8760/3600*Dispersion!$C$11,0)</f>
        <v>0</v>
      </c>
      <c r="K327" s="74">
        <f>IF(AND(ISNUMBER('Emissions (start here)'!G327),ISNUMBER(Dispersion!$D$8)),'Emissions (start here)'!G327*453.59/3600*Dispersion!$D$8,0)</f>
        <v>0</v>
      </c>
      <c r="L327" s="74">
        <f>IF(AND(ISNUMBER('Emissions (start here)'!G327),ISNUMBER(Dispersion!$D$9)),'Emissions (start here)'!G327*453.59/3600*Dispersion!$D$9,0)</f>
        <v>0</v>
      </c>
      <c r="M327" s="74">
        <f>IF(AND(ISNUMBER('Emissions (start here)'!H327),ISNUMBER(Dispersion!$D$10)),'Emissions (start here)'!H327*2000*453.59/8760/3600*Dispersion!$D$10,0)</f>
        <v>0</v>
      </c>
      <c r="N327" s="74">
        <f>IF(AND(ISNUMBER('Emissions (start here)'!H327),ISNUMBER(Dispersion!$D$11)),'Emissions (start here)'!H327*2000*453.59/8760/3600*Dispersion!$D$11,0)</f>
        <v>0</v>
      </c>
      <c r="O327" s="74">
        <f>IF(AND(ISNUMBER('Emissions (start here)'!I327),ISNUMBER(Dispersion!$E$8)),'Emissions (start here)'!I327*453.59/3600*Dispersion!$E$8,0)</f>
        <v>0</v>
      </c>
      <c r="P327" s="74">
        <f>IF(AND(ISNUMBER('Emissions (start here)'!I327),ISNUMBER(Dispersion!$E$9)),'Emissions (start here)'!I327*453.59/3600*Dispersion!$E$9,0)</f>
        <v>0</v>
      </c>
      <c r="Q327" s="74">
        <f>IF(AND(ISNUMBER('Emissions (start here)'!J327),ISNUMBER(Dispersion!$E$10)),'Emissions (start here)'!J327*2000*453.59/8760/3600*Dispersion!$E$10,0)</f>
        <v>0</v>
      </c>
      <c r="R327" s="74">
        <f>IF(AND(ISNUMBER('Emissions (start here)'!J327),ISNUMBER(Dispersion!$E$11)),'Emissions (start here)'!J327*2000*453.59/8760/3600*Dispersion!$E$11,0)</f>
        <v>0</v>
      </c>
      <c r="S327" s="74">
        <f>IF(AND(ISNUMBER('Emissions (start here)'!K327),ISNUMBER(Dispersion!$F$8)),'Emissions (start here)'!K327*453.59/3600*Dispersion!$F$8,0)</f>
        <v>0</v>
      </c>
      <c r="T327" s="74">
        <f>IF(AND(ISNUMBER('Emissions (start here)'!K327),ISNUMBER(Dispersion!$F$9)),'Emissions (start here)'!K327*453.59/3600*Dispersion!$F$9,0)</f>
        <v>0</v>
      </c>
      <c r="U327" s="74">
        <f>IF(AND(ISNUMBER('Emissions (start here)'!L327),ISNUMBER(Dispersion!$F$10)),'Emissions (start here)'!L327*2000*453.59/8760/3600*Dispersion!$F$10,0)</f>
        <v>0</v>
      </c>
      <c r="V327" s="74">
        <f>IF(AND(ISNUMBER('Emissions (start here)'!L327),ISNUMBER(Dispersion!$F$11)),'Emissions (start here)'!L327*2000*453.59/8760/3600*Dispersion!$F$11,0)</f>
        <v>0</v>
      </c>
      <c r="W327" s="74">
        <f>IF(AND(ISNUMBER('Emissions (start here)'!M327),ISNUMBER(Dispersion!$G$8)),'Emissions (start here)'!M327*453.59/3600*Dispersion!$G$8,0)</f>
        <v>0</v>
      </c>
      <c r="X327" s="74">
        <f>IF(AND(ISNUMBER('Emissions (start here)'!M327),ISNUMBER(Dispersion!$G$9)),'Emissions (start here)'!M327*453.59/3600*Dispersion!$G$9,0)</f>
        <v>0</v>
      </c>
      <c r="Y327" s="74">
        <f>IF(AND(ISNUMBER('Emissions (start here)'!N327),ISNUMBER(Dispersion!$G$10)),'Emissions (start here)'!N327*2000*453.59/8760/3600*Dispersion!$G$10,0)</f>
        <v>0</v>
      </c>
      <c r="Z327" s="74">
        <f>IF(AND(ISNUMBER('Emissions (start here)'!N327),ISNUMBER(Dispersion!$G$11)),'Emissions (start here)'!N327*2000*453.59/8760/3600*Dispersion!$G$11,0)</f>
        <v>0</v>
      </c>
      <c r="AA327" s="74">
        <f>IF(AND(ISNUMBER('Emissions (start here)'!O327),ISNUMBER(Dispersion!$H$8)),'Emissions (start here)'!O327*453.59/3600*Dispersion!$H$8,0)</f>
        <v>0</v>
      </c>
      <c r="AB327" s="74">
        <f>IF(AND(ISNUMBER('Emissions (start here)'!O327),ISNUMBER(Dispersion!$H$9)),'Emissions (start here)'!O327*453.59/3600*Dispersion!$H$9,0)</f>
        <v>0</v>
      </c>
      <c r="AC327" s="74">
        <f>IF(AND(ISNUMBER('Emissions (start here)'!P327),ISNUMBER(Dispersion!$H$10)),'Emissions (start here)'!P327*2000*453.59/8760/3600*Dispersion!$H$10,0)</f>
        <v>0</v>
      </c>
      <c r="AD327" s="74">
        <f>IF(AND(ISNUMBER('Emissions (start here)'!P327),ISNUMBER(Dispersion!$H$11)),'Emissions (start here)'!P327*2000*453.59/8760/3600*Dispersion!$H$11,0)</f>
        <v>0</v>
      </c>
      <c r="AE327" s="74">
        <f>IF(AND(ISNUMBER('Emissions (start here)'!Q327),ISNUMBER(Dispersion!$I$8)),'Emissions (start here)'!Q327*453.59/3600*Dispersion!$I$8,0)</f>
        <v>0</v>
      </c>
      <c r="AF327" s="74">
        <f>IF(AND(ISNUMBER('Emissions (start here)'!Q327),ISNUMBER(Dispersion!$I$9)),'Emissions (start here)'!Q327*453.59/3600*Dispersion!$I$9,0)</f>
        <v>0</v>
      </c>
      <c r="AG327" s="74">
        <f>IF(AND(ISNUMBER('Emissions (start here)'!R327),ISNUMBER(Dispersion!$I$10)),'Emissions (start here)'!R327*2000*453.59/8760/3600*Dispersion!$I$10,0)</f>
        <v>0</v>
      </c>
      <c r="AH327" s="74">
        <f>IF(AND(ISNUMBER('Emissions (start here)'!R327),ISNUMBER(Dispersion!$I$11)),'Emissions (start here)'!R327*2000*453.59/8760/3600*Dispersion!$I$11,0)</f>
        <v>0</v>
      </c>
      <c r="AI327" s="74">
        <f>IF(AND(ISNUMBER('Emissions (start here)'!S327),ISNUMBER(Dispersion!$J$8)),'Emissions (start here)'!S327*453.59/3600*Dispersion!$J$8,0)</f>
        <v>0</v>
      </c>
      <c r="AJ327" s="74">
        <f>IF(AND(ISNUMBER('Emissions (start here)'!S327),ISNUMBER(Dispersion!$J$9)),'Emissions (start here)'!S327*453.59/3600*Dispersion!$J$9,0)</f>
        <v>0</v>
      </c>
      <c r="AK327" s="74">
        <f>IF(AND(ISNUMBER('Emissions (start here)'!T327),ISNUMBER(Dispersion!$J$10)),'Emissions (start here)'!T327*2000*453.59/8760/3600*Dispersion!$J$10,0)</f>
        <v>0</v>
      </c>
      <c r="AL327" s="74">
        <f>IF(AND(ISNUMBER('Emissions (start here)'!T327),ISNUMBER(Dispersion!$J$11)),'Emissions (start here)'!T327*2000*453.59/8760/3600*Dispersion!$J$11,0)</f>
        <v>0</v>
      </c>
      <c r="AM327" s="74">
        <f>IF(AND(ISNUMBER('Emissions (start here)'!U327),ISNUMBER(Dispersion!$K$8)),'Emissions (start here)'!U327*453.59/3600*Dispersion!$K$8,0)</f>
        <v>0</v>
      </c>
      <c r="AN327" s="74">
        <f>IF(AND(ISNUMBER('Emissions (start here)'!U327),ISNUMBER(Dispersion!$K$9)),'Emissions (start here)'!U327*453.59/3600*Dispersion!$K$9,0)</f>
        <v>0</v>
      </c>
      <c r="AO327" s="74">
        <f>IF(AND(ISNUMBER('Emissions (start here)'!V327),ISNUMBER(Dispersion!$K$10)),'Emissions (start here)'!V327*2000*453.59/8760/3600*Dispersion!$K$10,0)</f>
        <v>0</v>
      </c>
      <c r="AP327" s="74">
        <f>IF(AND(ISNUMBER('Emissions (start here)'!V327),ISNUMBER(Dispersion!$K$11)),'Emissions (start here)'!V327*2000*453.59/8760/3600*Dispersion!$K$11,0)</f>
        <v>0</v>
      </c>
      <c r="AQ327" s="74">
        <f>IF(AND(ISNUMBER('Emissions (start here)'!W327),ISNUMBER(Dispersion!$L$8)),'Emissions (start here)'!W327*453.59/3600*Dispersion!$L$8,0)</f>
        <v>0</v>
      </c>
      <c r="AR327" s="74">
        <f>IF(AND(ISNUMBER('Emissions (start here)'!W327),ISNUMBER(Dispersion!$L$9)),'Emissions (start here)'!W327*453.59/3600*Dispersion!$L$9,0)</f>
        <v>0</v>
      </c>
      <c r="AS327" s="74">
        <f>IF(AND(ISNUMBER('Emissions (start here)'!X327),ISNUMBER(Dispersion!$L$10)),'Emissions (start here)'!X327*2000*453.59/8760/3600*Dispersion!$L$10,0)</f>
        <v>0</v>
      </c>
      <c r="AT327" s="74">
        <f>IF(AND(ISNUMBER('Emissions (start here)'!X327),ISNUMBER(Dispersion!$L$11)),'Emissions (start here)'!X327*2000*453.59/8760/3600*Dispersion!$L$11,0)</f>
        <v>0</v>
      </c>
      <c r="AU327" s="74">
        <f>IF(AND(ISNUMBER('Emissions (start here)'!Y327),ISNUMBER(Dispersion!$M$8)),'Emissions (start here)'!Y327*453.59/3600*Dispersion!$M$8,0)</f>
        <v>0</v>
      </c>
      <c r="AV327" s="74">
        <f>IF(AND(ISNUMBER('Emissions (start here)'!Y327),ISNUMBER(Dispersion!$M$9)),'Emissions (start here)'!Y327*453.59/3600*Dispersion!$M$9,0)</f>
        <v>0</v>
      </c>
      <c r="AW327" s="74">
        <f>IF(AND(ISNUMBER('Emissions (start here)'!Z327),ISNUMBER(Dispersion!$M$10)),'Emissions (start here)'!Z327*2000*453.59/8760/3600*Dispersion!$M$10,0)</f>
        <v>0</v>
      </c>
      <c r="AX327" s="74">
        <f>IF(AND(ISNUMBER('Emissions (start here)'!Z327),ISNUMBER(Dispersion!$M$11)),'Emissions (start here)'!Z327*2000*453.59/8760/3600*Dispersion!$M$11,0)</f>
        <v>0</v>
      </c>
      <c r="AY327" s="74">
        <f>IF(AND(ISNUMBER('Emissions (start here)'!AA327),ISNUMBER(Dispersion!$N$8)),'Emissions (start here)'!AA327*453.59/3600*Dispersion!$N$8,0)</f>
        <v>0</v>
      </c>
      <c r="AZ327" s="74">
        <f>IF(AND(ISNUMBER('Emissions (start here)'!AA327),ISNUMBER(Dispersion!$N$9)),'Emissions (start here)'!AA327*453.59/3600*Dispersion!$N$9,0)</f>
        <v>0</v>
      </c>
      <c r="BA327" s="74">
        <f>IF(AND(ISNUMBER('Emissions (start here)'!AB327),ISNUMBER(Dispersion!$N$10)),'Emissions (start here)'!AB327*2000*453.59/8760/3600*Dispersion!$N$10,0)</f>
        <v>0</v>
      </c>
      <c r="BB327" s="74">
        <f>IF(AND(ISNUMBER('Emissions (start here)'!AB327),ISNUMBER(Dispersion!$N$11)),'Emissions (start here)'!AB327*2000*453.59/8760/3600*Dispersion!$N$11,0)</f>
        <v>0</v>
      </c>
      <c r="BC327" s="74">
        <f>IF(AND(ISNUMBER('Emissions (start here)'!AC327),ISNUMBER(Dispersion!$O$8)),'Emissions (start here)'!AC327*453.59/3600*Dispersion!$O$8,0)</f>
        <v>0</v>
      </c>
      <c r="BD327" s="74">
        <f>IF(AND(ISNUMBER('Emissions (start here)'!AC327),ISNUMBER(Dispersion!$O$9)),'Emissions (start here)'!AC327*453.59/3600*Dispersion!$O$9,0)</f>
        <v>0</v>
      </c>
      <c r="BE327" s="74">
        <f>IF(AND(ISNUMBER('Emissions (start here)'!AD327),ISNUMBER(Dispersion!$O$10)),'Emissions (start here)'!AD327*2000*453.59/8760/3600*Dispersion!$O$10,0)</f>
        <v>0</v>
      </c>
      <c r="BF327" s="74">
        <f>IF(AND(ISNUMBER('Emissions (start here)'!AD327),ISNUMBER(Dispersion!$O$11)),'Emissions (start here)'!AD327*2000*453.59/8760/3600*Dispersion!$O$11,0)</f>
        <v>0</v>
      </c>
      <c r="BG327" s="74">
        <f>IF(AND(ISNUMBER('Emissions (start here)'!AE327),ISNUMBER(Dispersion!$P$8)),'Emissions (start here)'!AE327*453.59/3600*Dispersion!$P$8,0)</f>
        <v>0</v>
      </c>
      <c r="BH327" s="74">
        <f>IF(AND(ISNUMBER('Emissions (start here)'!AE327),ISNUMBER(Dispersion!$P$9)),'Emissions (start here)'!AE327*453.59/3600*Dispersion!$P$9,0)</f>
        <v>0</v>
      </c>
      <c r="BI327" s="74">
        <f>IF(AND(ISNUMBER('Emissions (start here)'!AF327),ISNUMBER(Dispersion!$P$10)),'Emissions (start here)'!AF327*2000*453.59/8760/3600*Dispersion!$P$10,0)</f>
        <v>0</v>
      </c>
      <c r="BJ327" s="74">
        <f>IF(AND(ISNUMBER('Emissions (start here)'!AF327),ISNUMBER(Dispersion!$P$11)),'Emissions (start here)'!AF327*2000*453.59/8760/3600*Dispersion!$P$11,0)</f>
        <v>0</v>
      </c>
      <c r="BK327" s="74">
        <f>IF(AND(ISNUMBER('Emissions (start here)'!AG327),ISNUMBER(Dispersion!$Q$8)),'Emissions (start here)'!AG327*453.59/3600*Dispersion!$Q$8,0)</f>
        <v>0</v>
      </c>
      <c r="BL327" s="74">
        <f>IF(AND(ISNUMBER('Emissions (start here)'!AG327),ISNUMBER(Dispersion!$Q$9)),'Emissions (start here)'!AG327*453.59/3600*Dispersion!$Q$9,0)</f>
        <v>0</v>
      </c>
      <c r="BM327" s="74">
        <f>IF(AND(ISNUMBER('Emissions (start here)'!AH327),ISNUMBER(Dispersion!$Q$10)),'Emissions (start here)'!AH327*2000*453.59/8760/3600*Dispersion!$Q$10,0)</f>
        <v>0</v>
      </c>
      <c r="BN327" s="74">
        <f>IF(AND(ISNUMBER('Emissions (start here)'!AH327),ISNUMBER(Dispersion!$Q$11)),'Emissions (start here)'!AH327*2000*453.59/8760/3600*Dispersion!$Q$11,0)</f>
        <v>0</v>
      </c>
      <c r="BO327" s="74">
        <f>IF(AND(ISNUMBER('Emissions (start here)'!AI327),ISNUMBER(Dispersion!$R$8)),'Emissions (start here)'!AI327*453.59/3600*Dispersion!$R$8,0)</f>
        <v>0</v>
      </c>
      <c r="BP327" s="74">
        <f>IF(AND(ISNUMBER('Emissions (start here)'!AI327),ISNUMBER(Dispersion!$R$9)),'Emissions (start here)'!AI327*453.59/3600*Dispersion!$R$9,0)</f>
        <v>0</v>
      </c>
      <c r="BQ327" s="74">
        <f>IF(AND(ISNUMBER('Emissions (start here)'!AJ327),ISNUMBER(Dispersion!$R$10)),'Emissions (start here)'!AJ327*2000*453.59/8760/3600*Dispersion!$R$10,0)</f>
        <v>0</v>
      </c>
      <c r="BR327" s="74">
        <f>IF(AND(ISNUMBER('Emissions (start here)'!AJ327),ISNUMBER(Dispersion!$R$11)),'Emissions (start here)'!AJ327*2000*453.59/8760/3600*Dispersion!$R$11,0)</f>
        <v>0</v>
      </c>
      <c r="BS327" s="74">
        <f>IF(AND(ISNUMBER('Emissions (start here)'!AK327),ISNUMBER(Dispersion!$S$8)),'Emissions (start here)'!AK327*453.59/3600*Dispersion!$S$8,0)</f>
        <v>0</v>
      </c>
      <c r="BT327" s="74">
        <f>IF(AND(ISNUMBER('Emissions (start here)'!AK327),ISNUMBER(Dispersion!$S$9)),'Emissions (start here)'!AK327*453.59/3600*Dispersion!$S$9,0)</f>
        <v>0</v>
      </c>
      <c r="BU327" s="74">
        <f>IF(AND(ISNUMBER('Emissions (start here)'!AL327),ISNUMBER(Dispersion!$S$10)),'Emissions (start here)'!AL327*2000*453.59/8760/3600*Dispersion!$S$10,0)</f>
        <v>0</v>
      </c>
      <c r="BV327" s="74">
        <f>IF(AND(ISNUMBER('Emissions (start here)'!AL327),ISNUMBER(Dispersion!$S$11)),'Emissions (start here)'!AL327*2000*453.59/8760/3600*Dispersion!$S$11,0)</f>
        <v>0</v>
      </c>
      <c r="BW327" s="74">
        <f>IF(AND(ISNUMBER('Emissions (start here)'!AM327),ISNUMBER(Dispersion!$T$8)),'Emissions (start here)'!AM327*453.59/3600*Dispersion!$T$8,0)</f>
        <v>0</v>
      </c>
      <c r="BX327" s="74">
        <f>IF(AND(ISNUMBER('Emissions (start here)'!AM327),ISNUMBER(Dispersion!$T$9)),'Emissions (start here)'!AM327*453.59/3600*Dispersion!$T$9,0)</f>
        <v>0</v>
      </c>
      <c r="BY327" s="74">
        <f>IF(AND(ISNUMBER('Emissions (start here)'!AN327),ISNUMBER(Dispersion!$T$10)),'Emissions (start here)'!AN327*2000*453.59/8760/3600*Dispersion!$T$10,0)</f>
        <v>0</v>
      </c>
      <c r="BZ327" s="74">
        <f>IF(AND(ISNUMBER('Emissions (start here)'!AN327),ISNUMBER(Dispersion!$T$11)),'Emissions (start here)'!AN327*2000*453.59/8760/3600*Dispersion!$T$11,0)</f>
        <v>0</v>
      </c>
      <c r="CA327" s="74">
        <f>IF(AND(ISNUMBER('Emissions (start here)'!AO327),ISNUMBER(Dispersion!$U$8)),'Emissions (start here)'!AO327*453.59/3600*Dispersion!$U$8,0)</f>
        <v>0</v>
      </c>
      <c r="CB327" s="74">
        <f>IF(AND(ISNUMBER('Emissions (start here)'!AO327),ISNUMBER(Dispersion!$U$9)),'Emissions (start here)'!AO327*453.59/3600*Dispersion!$U$9,0)</f>
        <v>0</v>
      </c>
      <c r="CC327" s="74">
        <f>IF(AND(ISNUMBER('Emissions (start here)'!AP327),ISNUMBER(Dispersion!$U$10)),'Emissions (start here)'!AP327*2000*453.59/8760/3600*Dispersion!$U$10,0)</f>
        <v>0</v>
      </c>
      <c r="CD327" s="74">
        <f>IF(AND(ISNUMBER('Emissions (start here)'!AP327),ISNUMBER(Dispersion!$U$11)),'Emissions (start here)'!AP327*2000*453.59/8760/3600*Dispersion!$U$11,0)</f>
        <v>0</v>
      </c>
      <c r="CE327" s="74">
        <f>IF(AND(ISNUMBER('Emissions (start here)'!AQ327),ISNUMBER(Dispersion!$V$8)),'Emissions (start here)'!AQ327*453.59/3600*Dispersion!$V$8,0)</f>
        <v>0</v>
      </c>
      <c r="CF327" s="74">
        <f>IF(AND(ISNUMBER('Emissions (start here)'!AQ327),ISNUMBER(Dispersion!$V$9)),'Emissions (start here)'!AQ327*453.59/3600*Dispersion!$V$9,0)</f>
        <v>0</v>
      </c>
      <c r="CG327" s="74">
        <f>IF(AND(ISNUMBER('Emissions (start here)'!AR327),ISNUMBER(Dispersion!$V$10)),'Emissions (start here)'!AR327*2000*453.59/8760/3600*Dispersion!$V$10,0)</f>
        <v>0</v>
      </c>
      <c r="CH327" s="74">
        <f>IF(AND(ISNUMBER('Emissions (start here)'!AR327),ISNUMBER(Dispersion!$V$11)),'Emissions (start here)'!AR327*2000*453.59/8760/3600*Dispersion!$V$11,0)</f>
        <v>0</v>
      </c>
      <c r="CI327" s="74">
        <f>IF(AND(ISNUMBER('Emissions (start here)'!AS327),ISNUMBER(Dispersion!$W$8)),'Emissions (start here)'!AS327*453.59/3600*Dispersion!$W$8,0)</f>
        <v>0</v>
      </c>
      <c r="CJ327" s="74">
        <f>IF(AND(ISNUMBER('Emissions (start here)'!AS327),ISNUMBER(Dispersion!$W$9)),'Emissions (start here)'!AS327*453.59/3600*Dispersion!$W$9,0)</f>
        <v>0</v>
      </c>
      <c r="CK327" s="74">
        <f>IF(AND(ISNUMBER('Emissions (start here)'!AT327),ISNUMBER(Dispersion!$W$10)),'Emissions (start here)'!AT327*2000*453.59/8760/3600*Dispersion!$W$10,0)</f>
        <v>0</v>
      </c>
      <c r="CL327" s="74">
        <f>IF(AND(ISNUMBER('Emissions (start here)'!AT327),ISNUMBER(Dispersion!$W$11)),'Emissions (start here)'!AT327*2000*453.59/8760/3600*Dispersion!$W$11,0)</f>
        <v>0</v>
      </c>
      <c r="CM327" s="74">
        <f>IF(AND(ISNUMBER('Emissions (start here)'!AU327),ISNUMBER(Dispersion!$X$8)),'Emissions (start here)'!AU327*453.59/3600*Dispersion!$X$8,0)</f>
        <v>0</v>
      </c>
      <c r="CN327" s="74">
        <f>IF(AND(ISNUMBER('Emissions (start here)'!AU327),ISNUMBER(Dispersion!$X$9)),'Emissions (start here)'!AU327*453.59/3600*Dispersion!$X$9,0)</f>
        <v>0</v>
      </c>
      <c r="CO327" s="74">
        <f>IF(AND(ISNUMBER('Emissions (start here)'!AV327),ISNUMBER(Dispersion!$X$10)),'Emissions (start here)'!AV327*2000*453.59/8760/3600*Dispersion!$X$10,0)</f>
        <v>0</v>
      </c>
      <c r="CP327" s="74">
        <f>IF(AND(ISNUMBER('Emissions (start here)'!AV327),ISNUMBER(Dispersion!$X$11)),'Emissions (start here)'!AV327*2000*453.59/8760/3600*Dispersion!$X$11,0)</f>
        <v>0</v>
      </c>
      <c r="CQ327" s="74">
        <f>IF(AND(ISNUMBER('Emissions (start here)'!AW327),ISNUMBER(Dispersion!$Y$8)),'Emissions (start here)'!AW327*453.59/3600*Dispersion!$Y$8,0)</f>
        <v>0</v>
      </c>
      <c r="CR327" s="74">
        <f>IF(AND(ISNUMBER('Emissions (start here)'!AW327),ISNUMBER(Dispersion!$Y$9)),'Emissions (start here)'!AW327*453.59/3600*Dispersion!$Y$9,0)</f>
        <v>0</v>
      </c>
      <c r="CS327" s="74">
        <f>IF(AND(ISNUMBER('Emissions (start here)'!AX327),ISNUMBER(Dispersion!$Y$10)),'Emissions (start here)'!AX327*2000*453.59/8760/3600*Dispersion!$Y$10,0)</f>
        <v>0</v>
      </c>
      <c r="CT327" s="74">
        <f>IF(AND(ISNUMBER('Emissions (start here)'!AX327),ISNUMBER(Dispersion!$Y$11)),'Emissions (start here)'!AX327*2000*453.59/8760/3600*Dispersion!$Y$11,0)</f>
        <v>0</v>
      </c>
      <c r="CU327" s="74">
        <f>IF(AND(ISNUMBER('Emissions (start here)'!AY327),ISNUMBER(Dispersion!$Z$8)),'Emissions (start here)'!AY327*453.59/3600*Dispersion!$Z$8,0)</f>
        <v>0</v>
      </c>
      <c r="CV327" s="74">
        <f>IF(AND(ISNUMBER('Emissions (start here)'!AY327),ISNUMBER(Dispersion!$Z$9)),'Emissions (start here)'!AY327*453.59/3600*Dispersion!$Z$9,0)</f>
        <v>0</v>
      </c>
      <c r="CW327" s="74">
        <f>IF(AND(ISNUMBER('Emissions (start here)'!AZ327),ISNUMBER(Dispersion!$Z$10)),'Emissions (start here)'!AZ327*2000*453.59/8760/3600*Dispersion!$Z$10,0)</f>
        <v>0</v>
      </c>
      <c r="CX327" s="74">
        <f>IF(AND(ISNUMBER('Emissions (start here)'!AZ327),ISNUMBER(Dispersion!$Z$11)),'Emissions (start here)'!AZ327*2000*453.59/8760/3600*Dispersion!$Z$11,0)</f>
        <v>0</v>
      </c>
      <c r="CY327" s="74">
        <f>IF(AND(ISNUMBER('Emissions (start here)'!BA327),ISNUMBER(Dispersion!$AA$8)),'Emissions (start here)'!BA327*453.59/3600*Dispersion!$AA$8,0)</f>
        <v>0</v>
      </c>
      <c r="CZ327" s="74">
        <f>IF(AND(ISNUMBER('Emissions (start here)'!BA327),ISNUMBER(Dispersion!$AA$9)),'Emissions (start here)'!BA327*453.59/3600*Dispersion!$AA$9,0)</f>
        <v>0</v>
      </c>
      <c r="DA327" s="74">
        <f>IF(AND(ISNUMBER('Emissions (start here)'!BB327),ISNUMBER(Dispersion!$AA$10)),'Emissions (start here)'!BB327*2000*453.59/8760/3600*Dispersion!$AA$10,0)</f>
        <v>0</v>
      </c>
      <c r="DB327" s="74">
        <f>IF(AND(ISNUMBER('Emissions (start here)'!BB327),ISNUMBER(Dispersion!$AA$11)),'Emissions (start here)'!BB327*2000*453.59/8760/3600*Dispersion!$AA$11,0)</f>
        <v>0</v>
      </c>
      <c r="DC327" s="74">
        <f>IF(AND(ISNUMBER('Emissions (start here)'!BC327),ISNUMBER(Dispersion!$AB$8)),'Emissions (start here)'!BC327*453.59/3600*Dispersion!$AB$8,0)</f>
        <v>0</v>
      </c>
      <c r="DD327" s="74">
        <f>IF(AND(ISNUMBER('Emissions (start here)'!BC327),ISNUMBER(Dispersion!$AB$9)),'Emissions (start here)'!BC327*453.59/3600*Dispersion!$AB$9,0)</f>
        <v>0</v>
      </c>
      <c r="DE327" s="74">
        <f>IF(AND(ISNUMBER('Emissions (start here)'!BD327),ISNUMBER(Dispersion!$AB$10)),'Emissions (start here)'!BD327*2000*453.59/8760/3600*Dispersion!$AB$10,0)</f>
        <v>0</v>
      </c>
      <c r="DF327" s="74">
        <f>IF(AND(ISNUMBER('Emissions (start here)'!BD327),ISNUMBER(Dispersion!$AB$11)),'Emissions (start here)'!BD327*2000*453.59/8760/3600*Dispersion!$AB$11,0)</f>
        <v>0</v>
      </c>
      <c r="DG327" s="74">
        <f>IF(AND(ISNUMBER('Emissions (start here)'!BE327),ISNUMBER(Dispersion!$AC$8)),'Emissions (start here)'!BE327*453.59/3600*Dispersion!$AC$8,0)</f>
        <v>0</v>
      </c>
      <c r="DH327" s="74">
        <f>IF(AND(ISNUMBER('Emissions (start here)'!BE327),ISNUMBER(Dispersion!$AC$9)),'Emissions (start here)'!BE327*453.59/3600*Dispersion!$AC$9,0)</f>
        <v>0</v>
      </c>
      <c r="DI327" s="74">
        <f>IF(AND(ISNUMBER('Emissions (start here)'!BF327),ISNUMBER(Dispersion!$AC$10)),'Emissions (start here)'!BF327*2000*453.59/8760/3600*Dispersion!$AC$10,0)</f>
        <v>0</v>
      </c>
      <c r="DJ327" s="74">
        <f>IF(AND(ISNUMBER('Emissions (start here)'!BF327),ISNUMBER(Dispersion!$AC$11)),'Emissions (start here)'!BF327*2000*453.59/8760/3600*Dispersion!$AC$11,0)</f>
        <v>0</v>
      </c>
      <c r="DK327" s="74">
        <f>IF(AND(ISNUMBER('Emissions (start here)'!BG327),ISNUMBER(Dispersion!$AD$8)),'Emissions (start here)'!BG327*453.59/3600*Dispersion!$AD$8,0)</f>
        <v>0</v>
      </c>
      <c r="DL327" s="74">
        <f>IF(AND(ISNUMBER('Emissions (start here)'!BG327),ISNUMBER(Dispersion!$AD$9)),'Emissions (start here)'!BG327*453.59/3600*Dispersion!$AD$9,0)</f>
        <v>0</v>
      </c>
      <c r="DM327" s="74">
        <f>IF(AND(ISNUMBER('Emissions (start here)'!BH327),ISNUMBER(Dispersion!$AD$10)),'Emissions (start here)'!BH327*2000*453.59/8760/3600*Dispersion!$AD$10,0)</f>
        <v>0</v>
      </c>
      <c r="DN327" s="74">
        <f>IF(AND(ISNUMBER('Emissions (start here)'!BH327),ISNUMBER(Dispersion!$AD$11)),'Emissions (start here)'!BH327*2000*453.59/8760/3600*Dispersion!$AD$11,0)</f>
        <v>0</v>
      </c>
      <c r="DO327" s="74">
        <f>IF(AND(ISNUMBER('Emissions (start here)'!BI327),ISNUMBER(Dispersion!$AE$8)),'Emissions (start here)'!BI327*453.59/3600*Dispersion!$AE$8,0)</f>
        <v>0</v>
      </c>
      <c r="DP327" s="74">
        <f>IF(AND(ISNUMBER('Emissions (start here)'!BI327),ISNUMBER(Dispersion!$AE$9)),'Emissions (start here)'!BI327*453.59/3600*Dispersion!$AE$9,0)</f>
        <v>0</v>
      </c>
      <c r="DQ327" s="74">
        <f>IF(AND(ISNUMBER('Emissions (start here)'!BJ327),ISNUMBER(Dispersion!$AE$10)),'Emissions (start here)'!BJ327*2000*453.59/8760/3600*Dispersion!$AE$10,0)</f>
        <v>0</v>
      </c>
      <c r="DR327" s="74">
        <f>IF(AND(ISNUMBER('Emissions (start here)'!BJ327),ISNUMBER(Dispersion!$AE$11)),'Emissions (start here)'!BJ327*2000*453.59/8760/3600*Dispersion!$AE$11,0)</f>
        <v>0</v>
      </c>
      <c r="DS327" s="74">
        <f>IF(AND(ISNUMBER('Emissions (start here)'!BK327),ISNUMBER(Dispersion!$AF$8)),'Emissions (start here)'!BK327*453.59/3600*Dispersion!$AF$8,0)</f>
        <v>0</v>
      </c>
      <c r="DT327" s="74">
        <f>IF(AND(ISNUMBER('Emissions (start here)'!BK327),ISNUMBER(Dispersion!$AF$9)),'Emissions (start here)'!BK327*453.59/3600*Dispersion!$AF$9,0)</f>
        <v>0</v>
      </c>
      <c r="DU327" s="74">
        <f>IF(AND(ISNUMBER('Emissions (start here)'!BL327),ISNUMBER(Dispersion!$AF$10)),'Emissions (start here)'!BL327*2000*453.59/8760/3600*Dispersion!$AF$10,0)</f>
        <v>0</v>
      </c>
      <c r="DV327" s="74">
        <f>IF(AND(ISNUMBER('Emissions (start here)'!BL327),ISNUMBER(Dispersion!$AF$11)),'Emissions (start here)'!BL327*2000*453.59/8760/3600*Dispersion!$AF$11,0)</f>
        <v>0</v>
      </c>
      <c r="DW327" s="74">
        <f>IF(AND(ISNUMBER('Emissions (start here)'!BM327),ISNUMBER(Dispersion!$AG$8)),'Emissions (start here)'!BM327*453.59/3600*Dispersion!$AG$8,0)</f>
        <v>0</v>
      </c>
      <c r="DX327" s="74">
        <f>IF(AND(ISNUMBER('Emissions (start here)'!BM327),ISNUMBER(Dispersion!$AG$9)),'Emissions (start here)'!BM327*453.59/3600*Dispersion!$AG$9,0)</f>
        <v>0</v>
      </c>
      <c r="DY327" s="74">
        <f>IF(AND(ISNUMBER('Emissions (start here)'!BN327),ISNUMBER(Dispersion!$AG$10)),'Emissions (start here)'!BN327*2000*453.59/8760/3600*Dispersion!$AG$10,0)</f>
        <v>0</v>
      </c>
      <c r="DZ327" s="74">
        <f>IF(AND(ISNUMBER('Emissions (start here)'!BN327),ISNUMBER(Dispersion!$AG$11)),'Emissions (start here)'!BN327*2000*453.59/8760/3600*Dispersion!$AG$11,0)</f>
        <v>0</v>
      </c>
      <c r="EA327" s="74">
        <f>IF(AND(ISNUMBER('Emissions (start here)'!BO327),ISNUMBER(Dispersion!$AH$8)),'Emissions (start here)'!BO327*453.59/3600*Dispersion!$AH$8,0)</f>
        <v>0</v>
      </c>
      <c r="EB327" s="74">
        <f>IF(AND(ISNUMBER('Emissions (start here)'!BO327),ISNUMBER(Dispersion!$AH$9)),'Emissions (start here)'!BO327*453.59/3600*Dispersion!$AH$9,0)</f>
        <v>0</v>
      </c>
      <c r="EC327" s="74">
        <f>IF(AND(ISNUMBER('Emissions (start here)'!BP327),ISNUMBER(Dispersion!$AH$10)),'Emissions (start here)'!BP327*2000*453.59/8760/3600*Dispersion!$AH$10,0)</f>
        <v>0</v>
      </c>
      <c r="ED327" s="74">
        <f>IF(AND(ISNUMBER('Emissions (start here)'!BP327),ISNUMBER(Dispersion!$AH$11)),'Emissions (start here)'!BP327*2000*453.59/8760/3600*Dispersion!$AH$11,0)</f>
        <v>0</v>
      </c>
      <c r="EE327" s="74">
        <f>IF(AND(ISNUMBER('Emissions (start here)'!BQ327),ISNUMBER(Dispersion!$AI$8)),'Emissions (start here)'!BQ327*453.59/3600*Dispersion!$AI$8,0)</f>
        <v>0</v>
      </c>
      <c r="EF327" s="74">
        <f>IF(AND(ISNUMBER('Emissions (start here)'!BQ327),ISNUMBER(Dispersion!$AI$9)),'Emissions (start here)'!BQ327*453.59/3600*Dispersion!$AI$9,0)</f>
        <v>0</v>
      </c>
      <c r="EG327" s="74">
        <f>IF(AND(ISNUMBER('Emissions (start here)'!BR327),ISNUMBER(Dispersion!$AI$10)),'Emissions (start here)'!BR327*2000*453.59/8760/3600*Dispersion!$AI$10,0)</f>
        <v>0</v>
      </c>
      <c r="EH327" s="74">
        <f>IF(AND(ISNUMBER('Emissions (start here)'!BR327),ISNUMBER(Dispersion!$AI$11)),'Emissions (start here)'!BR327*2000*453.59/8760/3600*Dispersion!$AI$11,0)</f>
        <v>0</v>
      </c>
      <c r="EI327" s="74">
        <f>IF(AND(ISNUMBER('Emissions (start here)'!BS327),ISNUMBER(Dispersion!$AJ$8)),'Emissions (start here)'!BS327*453.59/3600*Dispersion!$AJ$8,0)</f>
        <v>0</v>
      </c>
      <c r="EJ327" s="74">
        <f>IF(AND(ISNUMBER('Emissions (start here)'!BS327),ISNUMBER(Dispersion!$AJ$9)),'Emissions (start here)'!BS327*453.59/3600*Dispersion!$AJ$9,0)</f>
        <v>0</v>
      </c>
      <c r="EK327" s="74">
        <f>IF(AND(ISNUMBER('Emissions (start here)'!BT327),ISNUMBER(Dispersion!$AJ$10)),'Emissions (start here)'!BT327*2000*453.59/8760/3600*Dispersion!$AJ$10,0)</f>
        <v>0</v>
      </c>
      <c r="EL327" s="74">
        <f>IF(AND(ISNUMBER('Emissions (start here)'!BT327),ISNUMBER(Dispersion!$AJ$11)),'Emissions (start here)'!BT327*2000*453.59/8760/3600*Dispersion!$AJ$11,0)</f>
        <v>0</v>
      </c>
      <c r="EM327" s="74">
        <f>IF(AND(ISNUMBER('Emissions (start here)'!BU327),ISNUMBER(Dispersion!$AK$8)),'Emissions (start here)'!BU327*453.59/3600*Dispersion!$AK$8,0)</f>
        <v>0</v>
      </c>
      <c r="EN327" s="74">
        <f>IF(AND(ISNUMBER('Emissions (start here)'!BU327),ISNUMBER(Dispersion!$AK$9)),'Emissions (start here)'!BU327*453.59/3600*Dispersion!$AK$9,0)</f>
        <v>0</v>
      </c>
      <c r="EO327" s="74">
        <f>IF(AND(ISNUMBER('Emissions (start here)'!BV327),ISNUMBER(Dispersion!$AK$10)),'Emissions (start here)'!BV327*2000*453.59/8760/3600*Dispersion!$AK$10,0)</f>
        <v>0</v>
      </c>
      <c r="EP327" s="74">
        <f>IF(AND(ISNUMBER('Emissions (start here)'!BV327),ISNUMBER(Dispersion!$AK$11)),'Emissions (start here)'!BV327*2000*453.59/8760/3600*Dispersion!$AK$11,0)</f>
        <v>0</v>
      </c>
      <c r="EQ327" s="74">
        <f>IF(AND(ISNUMBER('Emissions (start here)'!BW327),ISNUMBER(Dispersion!$AL$8)),'Emissions (start here)'!BW327*453.59/3600*Dispersion!$AL$8,0)</f>
        <v>0</v>
      </c>
      <c r="ER327" s="74">
        <f>IF(AND(ISNUMBER('Emissions (start here)'!BW327),ISNUMBER(Dispersion!$AL$9)),'Emissions (start here)'!BW327*453.59/3600*Dispersion!$AL$9,0)</f>
        <v>0</v>
      </c>
      <c r="ES327" s="74">
        <f>IF(AND(ISNUMBER('Emissions (start here)'!BX327),ISNUMBER(Dispersion!$AL$10)),'Emissions (start here)'!BX327*2000*453.59/8760/3600*Dispersion!$AL$10,0)</f>
        <v>0</v>
      </c>
      <c r="ET327" s="74">
        <f>IF(AND(ISNUMBER('Emissions (start here)'!BX327),ISNUMBER(Dispersion!$AL$11)),'Emissions (start here)'!BX327*2000*453.59/8760/3600*Dispersion!$AL$11,0)</f>
        <v>0</v>
      </c>
      <c r="EU327" s="74">
        <f>IF(AND(ISNUMBER('Emissions (start here)'!BY327),ISNUMBER(Dispersion!$AM$8)),'Emissions (start here)'!BY327*453.59/3600*Dispersion!$AM$8,0)</f>
        <v>0</v>
      </c>
      <c r="EV327" s="74">
        <f>IF(AND(ISNUMBER('Emissions (start here)'!BY327),ISNUMBER(Dispersion!$AM$9)),'Emissions (start here)'!BY327*453.59/3600*Dispersion!$AM$9,0)</f>
        <v>0</v>
      </c>
      <c r="EW327" s="74">
        <f>IF(AND(ISNUMBER('Emissions (start here)'!BZ327),ISNUMBER(Dispersion!$AM$10)),'Emissions (start here)'!BZ327*2000*453.59/8760/3600*Dispersion!$AM$10,0)</f>
        <v>0</v>
      </c>
      <c r="EX327" s="74">
        <f>IF(AND(ISNUMBER('Emissions (start here)'!BZ327),ISNUMBER(Dispersion!$AM$11)),'Emissions (start here)'!BZ327*2000*453.59/8760/3600*Dispersion!$AM$11,0)</f>
        <v>0</v>
      </c>
      <c r="EY327" s="74">
        <f>IF(AND(ISNUMBER('Emissions (start here)'!CA327),ISNUMBER(Dispersion!$AN$8)),'Emissions (start here)'!CA327*453.59/3600*Dispersion!$AN$8,0)</f>
        <v>0</v>
      </c>
      <c r="EZ327" s="74">
        <f>IF(AND(ISNUMBER('Emissions (start here)'!CA327),ISNUMBER(Dispersion!$AN$9)),'Emissions (start here)'!CA327*453.59/3600*Dispersion!$AN$9,0)</f>
        <v>0</v>
      </c>
      <c r="FA327" s="74">
        <f>IF(AND(ISNUMBER('Emissions (start here)'!CB327),ISNUMBER(Dispersion!$AN$10)),'Emissions (start here)'!CB327*2000*453.59/8760/3600*Dispersion!$AN$10,0)</f>
        <v>0</v>
      </c>
      <c r="FB327" s="74">
        <f>IF(AND(ISNUMBER('Emissions (start here)'!CB327),ISNUMBER(Dispersion!$AN$11)),'Emissions (start here)'!CB327*2000*453.59/8760/3600*Dispersion!$AN$11,0)</f>
        <v>0</v>
      </c>
      <c r="FC327" s="74">
        <f>IF(AND(ISNUMBER('Emissions (start here)'!CC327),ISNUMBER(Dispersion!$AO$8)),'Emissions (start here)'!CC327*453.59/3600*Dispersion!$AO$8,0)</f>
        <v>0</v>
      </c>
      <c r="FD327" s="74">
        <f>IF(AND(ISNUMBER('Emissions (start here)'!CC327),ISNUMBER(Dispersion!$AO$9)),'Emissions (start here)'!CC327*453.59/3600*Dispersion!$AO$9,0)</f>
        <v>0</v>
      </c>
      <c r="FE327" s="74">
        <f>IF(AND(ISNUMBER('Emissions (start here)'!CD327),ISNUMBER(Dispersion!$AO$10)),'Emissions (start here)'!CD327*2000*453.59/8760/3600*Dispersion!$AO$10,0)</f>
        <v>0</v>
      </c>
      <c r="FF327" s="74">
        <f>IF(AND(ISNUMBER('Emissions (start here)'!CD327),ISNUMBER(Dispersion!$AO$11)),'Emissions (start here)'!CD327*2000*453.59/8760/3600*Dispersion!$AO$11,0)</f>
        <v>0</v>
      </c>
      <c r="FG327" s="74">
        <f>IF(AND(ISNUMBER('Emissions (start here)'!CE327),ISNUMBER(Dispersion!$AP$8)),'Emissions (start here)'!CE327*453.59/3600*Dispersion!$AP$8,0)</f>
        <v>0</v>
      </c>
      <c r="FH327" s="74">
        <f>IF(AND(ISNUMBER('Emissions (start here)'!CE327),ISNUMBER(Dispersion!$AP$9)),'Emissions (start here)'!CE327*453.59/3600*Dispersion!$AP$9,0)</f>
        <v>0</v>
      </c>
      <c r="FI327" s="74">
        <f>IF(AND(ISNUMBER('Emissions (start here)'!CF327),ISNUMBER(Dispersion!$AP$10)),'Emissions (start here)'!CF327*2000*453.59/8760/3600*Dispersion!$AP$10,0)</f>
        <v>0</v>
      </c>
      <c r="FJ327" s="74">
        <f>IF(AND(ISNUMBER('Emissions (start here)'!CF327),ISNUMBER(Dispersion!$AP$11)),'Emissions (start here)'!CF327*2000*453.59/8760/3600*Dispersion!$AP$11,0)</f>
        <v>0</v>
      </c>
      <c r="FK327" s="74">
        <f>IF(AND(ISNUMBER('Emissions (start here)'!CG327),ISNUMBER(Dispersion!$AQ$8)),'Emissions (start here)'!CG327*453.59/3600*Dispersion!$AQ$8,0)</f>
        <v>0</v>
      </c>
      <c r="FL327" s="74">
        <f>IF(AND(ISNUMBER('Emissions (start here)'!CG327),ISNUMBER(Dispersion!$AQ$9)),'Emissions (start here)'!CG327*453.59/3600*Dispersion!$AQ$9,0)</f>
        <v>0</v>
      </c>
      <c r="FM327" s="74">
        <f>IF(AND(ISNUMBER('Emissions (start here)'!CH327),ISNUMBER(Dispersion!$AQ$10)),'Emissions (start here)'!CH327*2000*453.59/8760/3600*Dispersion!$AQ$10,0)</f>
        <v>0</v>
      </c>
      <c r="FN327" s="74">
        <f>IF(AND(ISNUMBER('Emissions (start here)'!CH327),ISNUMBER(Dispersion!$AQ$11)),'Emissions (start here)'!CH327*2000*453.59/8760/3600*Dispersion!$AQ$11,0)</f>
        <v>0</v>
      </c>
      <c r="FO327" s="74">
        <f>IF(AND(ISNUMBER('Emissions (start here)'!CI327),ISNUMBER(Dispersion!$AR$8)),'Emissions (start here)'!CI327*453.59/3600*Dispersion!$AR$8,0)</f>
        <v>0</v>
      </c>
      <c r="FP327" s="74">
        <f>IF(AND(ISNUMBER('Emissions (start here)'!CI327),ISNUMBER(Dispersion!$AR$9)),'Emissions (start here)'!CI327*453.59/3600*Dispersion!$AR$9,0)</f>
        <v>0</v>
      </c>
      <c r="FQ327" s="74">
        <f>IF(AND(ISNUMBER('Emissions (start here)'!CJ327),ISNUMBER(Dispersion!$AR$10)),'Emissions (start here)'!CJ327*2000*453.59/8760/3600*Dispersion!$AR$10,0)</f>
        <v>0</v>
      </c>
      <c r="FR327" s="74">
        <f>IF(AND(ISNUMBER('Emissions (start here)'!CJ327),ISNUMBER(Dispersion!$AR$11)),'Emissions (start here)'!CJ327*2000*453.59/8760/3600*Dispersion!$AR$11,0)</f>
        <v>0</v>
      </c>
      <c r="FS327" s="74">
        <f>IF(AND(ISNUMBER('Emissions (start here)'!CK327),ISNUMBER(Dispersion!$AS$8)),'Emissions (start here)'!CK327*453.59/3600*Dispersion!$AS$8,0)</f>
        <v>0</v>
      </c>
      <c r="FT327" s="74">
        <f>IF(AND(ISNUMBER('Emissions (start here)'!CK327),ISNUMBER(Dispersion!$AS$9)),'Emissions (start here)'!CK327*453.59/3600*Dispersion!$AS$9,0)</f>
        <v>0</v>
      </c>
      <c r="FU327" s="74">
        <f>IF(AND(ISNUMBER('Emissions (start here)'!CL327),ISNUMBER(Dispersion!$AS$10)),'Emissions (start here)'!CL327*2000*453.59/8760/3600*Dispersion!$AS$10,0)</f>
        <v>0</v>
      </c>
      <c r="FV327" s="74">
        <f>IF(AND(ISNUMBER('Emissions (start here)'!CL327),ISNUMBER(Dispersion!$AS$11)),'Emissions (start here)'!CL327*2000*453.59/8760/3600*Dispersion!$AS$11,0)</f>
        <v>0</v>
      </c>
      <c r="FW327" s="74">
        <f>IF(AND(ISNUMBER('Emissions (start here)'!CM327),ISNUMBER(Dispersion!$AT$8)),'Emissions (start here)'!CM327*453.59/3600*Dispersion!$AT$8,0)</f>
        <v>0</v>
      </c>
      <c r="FX327" s="74">
        <f>IF(AND(ISNUMBER('Emissions (start here)'!CM327),ISNUMBER(Dispersion!$AT$9)),'Emissions (start here)'!CM327*453.59/3600*Dispersion!$AT$9,0)</f>
        <v>0</v>
      </c>
      <c r="FY327" s="74">
        <f>IF(AND(ISNUMBER('Emissions (start here)'!CN327),ISNUMBER(Dispersion!$AT$10)),'Emissions (start here)'!CN327*2000*453.59/8760/3600*Dispersion!$AT$10,0)</f>
        <v>0</v>
      </c>
      <c r="FZ327" s="74">
        <f>IF(AND(ISNUMBER('Emissions (start here)'!CN327),ISNUMBER(Dispersion!$AT$11)),'Emissions (start here)'!CN327*2000*453.59/8760/3600*Dispersion!$AT$11,0)</f>
        <v>0</v>
      </c>
      <c r="GA327" s="74">
        <f>IF(AND(ISNUMBER('Emissions (start here)'!CO327),ISNUMBER(Dispersion!$AU$8)),'Emissions (start here)'!CO327*453.59/3600*Dispersion!$AU$8,0)</f>
        <v>0</v>
      </c>
      <c r="GB327" s="74">
        <f>IF(AND(ISNUMBER('Emissions (start here)'!CO327),ISNUMBER(Dispersion!$AU$9)),'Emissions (start here)'!CO327*453.59/3600*Dispersion!$AU$9,0)</f>
        <v>0</v>
      </c>
      <c r="GC327" s="74">
        <f>IF(AND(ISNUMBER('Emissions (start here)'!CP327),ISNUMBER(Dispersion!$AU$10)),'Emissions (start here)'!CP327*2000*453.59/8760/3600*Dispersion!$AU$10,0)</f>
        <v>0</v>
      </c>
      <c r="GD327" s="74">
        <f>IF(AND(ISNUMBER('Emissions (start here)'!CP327),ISNUMBER(Dispersion!$AU$11)),'Emissions (start here)'!CP327*2000*453.59/8760/3600*Dispersion!$AU$11,0)</f>
        <v>0</v>
      </c>
      <c r="GE327" s="74">
        <f>IF(AND(ISNUMBER('Emissions (start here)'!CQ327),ISNUMBER(Dispersion!$AV$8)),'Emissions (start here)'!CQ327*453.59/3600*Dispersion!$AV$8,0)</f>
        <v>0</v>
      </c>
      <c r="GF327" s="74">
        <f>IF(AND(ISNUMBER('Emissions (start here)'!CQ327),ISNUMBER(Dispersion!$AV$9)),'Emissions (start here)'!CQ327*453.59/3600*Dispersion!$AV$9,0)</f>
        <v>0</v>
      </c>
      <c r="GG327" s="74">
        <f>IF(AND(ISNUMBER('Emissions (start here)'!CR327),ISNUMBER(Dispersion!$AV$10)),'Emissions (start here)'!CR327*2000*453.59/8760/3600*Dispersion!$AV$10,0)</f>
        <v>0</v>
      </c>
      <c r="GH327" s="74">
        <f>IF(AND(ISNUMBER('Emissions (start here)'!CR327),ISNUMBER(Dispersion!$AV$11)),'Emissions (start here)'!CR327*2000*453.59/8760/3600*Dispersion!$AV$11,0)</f>
        <v>0</v>
      </c>
      <c r="GI327" s="74">
        <f>IF(AND(ISNUMBER('Emissions (start here)'!CS327),ISNUMBER(Dispersion!$AW$8)),'Emissions (start here)'!CS327*453.59/3600*Dispersion!$AW$8,0)</f>
        <v>0</v>
      </c>
      <c r="GJ327" s="74">
        <f>IF(AND(ISNUMBER('Emissions (start here)'!CS327),ISNUMBER(Dispersion!$AW$9)),'Emissions (start here)'!CS327*453.59/3600*Dispersion!$AW$9,0)</f>
        <v>0</v>
      </c>
      <c r="GK327" s="74">
        <f>IF(AND(ISNUMBER('Emissions (start here)'!CT327),ISNUMBER(Dispersion!$AW$10)),'Emissions (start here)'!CT327*2000*453.59/8760/3600*Dispersion!$AW$10,0)</f>
        <v>0</v>
      </c>
      <c r="GL327" s="74">
        <f>IF(AND(ISNUMBER('Emissions (start here)'!CT327),ISNUMBER(Dispersion!$AW$11)),'Emissions (start here)'!CT327*2000*453.59/8760/3600*Dispersion!$AW$11,0)</f>
        <v>0</v>
      </c>
      <c r="GM327" s="74">
        <f>IF(AND(ISNUMBER('Emissions (start here)'!CU327),ISNUMBER(Dispersion!$AX$8)),'Emissions (start here)'!CU327*453.59/3600*Dispersion!$AX$8,0)</f>
        <v>0</v>
      </c>
      <c r="GN327" s="74">
        <f>IF(AND(ISNUMBER('Emissions (start here)'!CU327),ISNUMBER(Dispersion!$AX$9)),'Emissions (start here)'!CU327*453.59/3600*Dispersion!$AX$9,0)</f>
        <v>0</v>
      </c>
      <c r="GO327" s="74">
        <f>IF(AND(ISNUMBER('Emissions (start here)'!CV327),ISNUMBER(Dispersion!$AX$10)),'Emissions (start here)'!CV327*2000*453.59/8760/3600*Dispersion!$AX$10,0)</f>
        <v>0</v>
      </c>
      <c r="GP327" s="74">
        <f>IF(AND(ISNUMBER('Emissions (start here)'!CV327),ISNUMBER(Dispersion!$AX$11)),'Emissions (start here)'!CV327*2000*453.59/8760/3600*Dispersion!$AX$11,0)</f>
        <v>0</v>
      </c>
      <c r="GQ327" s="74">
        <f>IF(AND(ISNUMBER('Emissions (start here)'!CW327),ISNUMBER(Dispersion!$AY$8)),'Emissions (start here)'!CW327*453.59/3600*Dispersion!$AY$8,0)</f>
        <v>0</v>
      </c>
      <c r="GR327" s="74">
        <f>IF(AND(ISNUMBER('Emissions (start here)'!CW327),ISNUMBER(Dispersion!$AY$9)),'Emissions (start here)'!CW327*453.59/3600*Dispersion!$AY$9,0)</f>
        <v>0</v>
      </c>
      <c r="GS327" s="74">
        <f>IF(AND(ISNUMBER('Emissions (start here)'!CX327),ISNUMBER(Dispersion!$AY$10)),'Emissions (start here)'!CX327*2000*453.59/8760/3600*Dispersion!$AY$10,0)</f>
        <v>0</v>
      </c>
      <c r="GT327" s="74">
        <f>IF(AND(ISNUMBER('Emissions (start here)'!CX327),ISNUMBER(Dispersion!$AY$11)),'Emissions (start here)'!CX327*2000*453.59/8760/3600*Dispersion!$AY$11,0)</f>
        <v>0</v>
      </c>
      <c r="GU327" s="74">
        <f>IF(AND(ISNUMBER('Emissions (start here)'!CY327),ISNUMBER(Dispersion!$AZ$8)),'Emissions (start here)'!CY327*453.59/3600*Dispersion!$AZ$8,0)</f>
        <v>0</v>
      </c>
      <c r="GV327" s="74">
        <f>IF(AND(ISNUMBER('Emissions (start here)'!CY327),ISNUMBER(Dispersion!$AZ$9)),'Emissions (start here)'!CY327*453.59/3600*Dispersion!$AZ$9,0)</f>
        <v>0</v>
      </c>
      <c r="GW327" s="74">
        <f>IF(AND(ISNUMBER('Emissions (start here)'!CZ327),ISNUMBER(Dispersion!$AZ$10)),'Emissions (start here)'!CZ327*2000*453.59/8760/3600*Dispersion!$AZ$10,0)</f>
        <v>0</v>
      </c>
      <c r="GX327" s="74">
        <f>IF(AND(ISNUMBER('Emissions (start here)'!CZ327),ISNUMBER(Dispersion!$AZ$11)),'Emissions (start here)'!CZ327*2000*453.59/8760/3600*Dispersion!$AZ$11,0)</f>
        <v>0</v>
      </c>
    </row>
    <row r="328" spans="1:206" x14ac:dyDescent="0.2">
      <c r="A328" s="51" t="str">
        <f>'Tox Values'!C328</f>
        <v>10102-44-0</v>
      </c>
      <c r="B328" s="94" t="str">
        <f>'Tox Values'!D328</f>
        <v>Nitrogen dioxide (NO2)</v>
      </c>
      <c r="C328" s="96">
        <f t="shared" si="21"/>
        <v>0</v>
      </c>
      <c r="D328" s="74">
        <f t="shared" si="22"/>
        <v>0</v>
      </c>
      <c r="E328" s="74">
        <f t="shared" si="23"/>
        <v>0</v>
      </c>
      <c r="F328" s="99">
        <f t="shared" si="24"/>
        <v>0</v>
      </c>
      <c r="G328" s="97">
        <f>IF(AND(ISNUMBER('Emissions (start here)'!E328),ISNUMBER(Dispersion!$C$8)),'Emissions (start here)'!E328*453.59/3600*Dispersion!$C$8,0)</f>
        <v>0</v>
      </c>
      <c r="H328" s="74">
        <f>IF(AND(ISNUMBER('Emissions (start here)'!E328),ISNUMBER(Dispersion!$C$9)),'Emissions (start here)'!E328*453.59/3600*Dispersion!$C$9,0)</f>
        <v>0</v>
      </c>
      <c r="I328" s="74">
        <f>IF(AND(ISNUMBER('Emissions (start here)'!F328),ISNUMBER(Dispersion!$C$10)),'Emissions (start here)'!F328*2000*453.59/8760/3600*Dispersion!$C$10,0)</f>
        <v>0</v>
      </c>
      <c r="J328" s="74">
        <f>IF(AND(ISNUMBER('Emissions (start here)'!F328),ISNUMBER(Dispersion!$C$11)),'Emissions (start here)'!F328*2000*453.59/8760/3600*Dispersion!$C$11,0)</f>
        <v>0</v>
      </c>
      <c r="K328" s="74">
        <f>IF(AND(ISNUMBER('Emissions (start here)'!G328),ISNUMBER(Dispersion!$D$8)),'Emissions (start here)'!G328*453.59/3600*Dispersion!$D$8,0)</f>
        <v>0</v>
      </c>
      <c r="L328" s="74">
        <f>IF(AND(ISNUMBER('Emissions (start here)'!G328),ISNUMBER(Dispersion!$D$9)),'Emissions (start here)'!G328*453.59/3600*Dispersion!$D$9,0)</f>
        <v>0</v>
      </c>
      <c r="M328" s="74">
        <f>IF(AND(ISNUMBER('Emissions (start here)'!H328),ISNUMBER(Dispersion!$D$10)),'Emissions (start here)'!H328*2000*453.59/8760/3600*Dispersion!$D$10,0)</f>
        <v>0</v>
      </c>
      <c r="N328" s="74">
        <f>IF(AND(ISNUMBER('Emissions (start here)'!H328),ISNUMBER(Dispersion!$D$11)),'Emissions (start here)'!H328*2000*453.59/8760/3600*Dispersion!$D$11,0)</f>
        <v>0</v>
      </c>
      <c r="O328" s="74">
        <f>IF(AND(ISNUMBER('Emissions (start here)'!I328),ISNUMBER(Dispersion!$E$8)),'Emissions (start here)'!I328*453.59/3600*Dispersion!$E$8,0)</f>
        <v>0</v>
      </c>
      <c r="P328" s="74">
        <f>IF(AND(ISNUMBER('Emissions (start here)'!I328),ISNUMBER(Dispersion!$E$9)),'Emissions (start here)'!I328*453.59/3600*Dispersion!$E$9,0)</f>
        <v>0</v>
      </c>
      <c r="Q328" s="74">
        <f>IF(AND(ISNUMBER('Emissions (start here)'!J328),ISNUMBER(Dispersion!$E$10)),'Emissions (start here)'!J328*2000*453.59/8760/3600*Dispersion!$E$10,0)</f>
        <v>0</v>
      </c>
      <c r="R328" s="74">
        <f>IF(AND(ISNUMBER('Emissions (start here)'!J328),ISNUMBER(Dispersion!$E$11)),'Emissions (start here)'!J328*2000*453.59/8760/3600*Dispersion!$E$11,0)</f>
        <v>0</v>
      </c>
      <c r="S328" s="74">
        <f>IF(AND(ISNUMBER('Emissions (start here)'!K328),ISNUMBER(Dispersion!$F$8)),'Emissions (start here)'!K328*453.59/3600*Dispersion!$F$8,0)</f>
        <v>0</v>
      </c>
      <c r="T328" s="74">
        <f>IF(AND(ISNUMBER('Emissions (start here)'!K328),ISNUMBER(Dispersion!$F$9)),'Emissions (start here)'!K328*453.59/3600*Dispersion!$F$9,0)</f>
        <v>0</v>
      </c>
      <c r="U328" s="74">
        <f>IF(AND(ISNUMBER('Emissions (start here)'!L328),ISNUMBER(Dispersion!$F$10)),'Emissions (start here)'!L328*2000*453.59/8760/3600*Dispersion!$F$10,0)</f>
        <v>0</v>
      </c>
      <c r="V328" s="74">
        <f>IF(AND(ISNUMBER('Emissions (start here)'!L328),ISNUMBER(Dispersion!$F$11)),'Emissions (start here)'!L328*2000*453.59/8760/3600*Dispersion!$F$11,0)</f>
        <v>0</v>
      </c>
      <c r="W328" s="74">
        <f>IF(AND(ISNUMBER('Emissions (start here)'!M328),ISNUMBER(Dispersion!$G$8)),'Emissions (start here)'!M328*453.59/3600*Dispersion!$G$8,0)</f>
        <v>0</v>
      </c>
      <c r="X328" s="74">
        <f>IF(AND(ISNUMBER('Emissions (start here)'!M328),ISNUMBER(Dispersion!$G$9)),'Emissions (start here)'!M328*453.59/3600*Dispersion!$G$9,0)</f>
        <v>0</v>
      </c>
      <c r="Y328" s="74">
        <f>IF(AND(ISNUMBER('Emissions (start here)'!N328),ISNUMBER(Dispersion!$G$10)),'Emissions (start here)'!N328*2000*453.59/8760/3600*Dispersion!$G$10,0)</f>
        <v>0</v>
      </c>
      <c r="Z328" s="74">
        <f>IF(AND(ISNUMBER('Emissions (start here)'!N328),ISNUMBER(Dispersion!$G$11)),'Emissions (start here)'!N328*2000*453.59/8760/3600*Dispersion!$G$11,0)</f>
        <v>0</v>
      </c>
      <c r="AA328" s="74">
        <f>IF(AND(ISNUMBER('Emissions (start here)'!O328),ISNUMBER(Dispersion!$H$8)),'Emissions (start here)'!O328*453.59/3600*Dispersion!$H$8,0)</f>
        <v>0</v>
      </c>
      <c r="AB328" s="74">
        <f>IF(AND(ISNUMBER('Emissions (start here)'!O328),ISNUMBER(Dispersion!$H$9)),'Emissions (start here)'!O328*453.59/3600*Dispersion!$H$9,0)</f>
        <v>0</v>
      </c>
      <c r="AC328" s="74">
        <f>IF(AND(ISNUMBER('Emissions (start here)'!P328),ISNUMBER(Dispersion!$H$10)),'Emissions (start here)'!P328*2000*453.59/8760/3600*Dispersion!$H$10,0)</f>
        <v>0</v>
      </c>
      <c r="AD328" s="74">
        <f>IF(AND(ISNUMBER('Emissions (start here)'!P328),ISNUMBER(Dispersion!$H$11)),'Emissions (start here)'!P328*2000*453.59/8760/3600*Dispersion!$H$11,0)</f>
        <v>0</v>
      </c>
      <c r="AE328" s="74">
        <f>IF(AND(ISNUMBER('Emissions (start here)'!Q328),ISNUMBER(Dispersion!$I$8)),'Emissions (start here)'!Q328*453.59/3600*Dispersion!$I$8,0)</f>
        <v>0</v>
      </c>
      <c r="AF328" s="74">
        <f>IF(AND(ISNUMBER('Emissions (start here)'!Q328),ISNUMBER(Dispersion!$I$9)),'Emissions (start here)'!Q328*453.59/3600*Dispersion!$I$9,0)</f>
        <v>0</v>
      </c>
      <c r="AG328" s="74">
        <f>IF(AND(ISNUMBER('Emissions (start here)'!R328),ISNUMBER(Dispersion!$I$10)),'Emissions (start here)'!R328*2000*453.59/8760/3600*Dispersion!$I$10,0)</f>
        <v>0</v>
      </c>
      <c r="AH328" s="74">
        <f>IF(AND(ISNUMBER('Emissions (start here)'!R328),ISNUMBER(Dispersion!$I$11)),'Emissions (start here)'!R328*2000*453.59/8760/3600*Dispersion!$I$11,0)</f>
        <v>0</v>
      </c>
      <c r="AI328" s="74">
        <f>IF(AND(ISNUMBER('Emissions (start here)'!S328),ISNUMBER(Dispersion!$J$8)),'Emissions (start here)'!S328*453.59/3600*Dispersion!$J$8,0)</f>
        <v>0</v>
      </c>
      <c r="AJ328" s="74">
        <f>IF(AND(ISNUMBER('Emissions (start here)'!S328),ISNUMBER(Dispersion!$J$9)),'Emissions (start here)'!S328*453.59/3600*Dispersion!$J$9,0)</f>
        <v>0</v>
      </c>
      <c r="AK328" s="74">
        <f>IF(AND(ISNUMBER('Emissions (start here)'!T328),ISNUMBER(Dispersion!$J$10)),'Emissions (start here)'!T328*2000*453.59/8760/3600*Dispersion!$J$10,0)</f>
        <v>0</v>
      </c>
      <c r="AL328" s="74">
        <f>IF(AND(ISNUMBER('Emissions (start here)'!T328),ISNUMBER(Dispersion!$J$11)),'Emissions (start here)'!T328*2000*453.59/8760/3600*Dispersion!$J$11,0)</f>
        <v>0</v>
      </c>
      <c r="AM328" s="74">
        <f>IF(AND(ISNUMBER('Emissions (start here)'!U328),ISNUMBER(Dispersion!$K$8)),'Emissions (start here)'!U328*453.59/3600*Dispersion!$K$8,0)</f>
        <v>0</v>
      </c>
      <c r="AN328" s="74">
        <f>IF(AND(ISNUMBER('Emissions (start here)'!U328),ISNUMBER(Dispersion!$K$9)),'Emissions (start here)'!U328*453.59/3600*Dispersion!$K$9,0)</f>
        <v>0</v>
      </c>
      <c r="AO328" s="74">
        <f>IF(AND(ISNUMBER('Emissions (start here)'!V328),ISNUMBER(Dispersion!$K$10)),'Emissions (start here)'!V328*2000*453.59/8760/3600*Dispersion!$K$10,0)</f>
        <v>0</v>
      </c>
      <c r="AP328" s="74">
        <f>IF(AND(ISNUMBER('Emissions (start here)'!V328),ISNUMBER(Dispersion!$K$11)),'Emissions (start here)'!V328*2000*453.59/8760/3600*Dispersion!$K$11,0)</f>
        <v>0</v>
      </c>
      <c r="AQ328" s="74">
        <f>IF(AND(ISNUMBER('Emissions (start here)'!W328),ISNUMBER(Dispersion!$L$8)),'Emissions (start here)'!W328*453.59/3600*Dispersion!$L$8,0)</f>
        <v>0</v>
      </c>
      <c r="AR328" s="74">
        <f>IF(AND(ISNUMBER('Emissions (start here)'!W328),ISNUMBER(Dispersion!$L$9)),'Emissions (start here)'!W328*453.59/3600*Dispersion!$L$9,0)</f>
        <v>0</v>
      </c>
      <c r="AS328" s="74">
        <f>IF(AND(ISNUMBER('Emissions (start here)'!X328),ISNUMBER(Dispersion!$L$10)),'Emissions (start here)'!X328*2000*453.59/8760/3600*Dispersion!$L$10,0)</f>
        <v>0</v>
      </c>
      <c r="AT328" s="74">
        <f>IF(AND(ISNUMBER('Emissions (start here)'!X328),ISNUMBER(Dispersion!$L$11)),'Emissions (start here)'!X328*2000*453.59/8760/3600*Dispersion!$L$11,0)</f>
        <v>0</v>
      </c>
      <c r="AU328" s="74">
        <f>IF(AND(ISNUMBER('Emissions (start here)'!Y328),ISNUMBER(Dispersion!$M$8)),'Emissions (start here)'!Y328*453.59/3600*Dispersion!$M$8,0)</f>
        <v>0</v>
      </c>
      <c r="AV328" s="74">
        <f>IF(AND(ISNUMBER('Emissions (start here)'!Y328),ISNUMBER(Dispersion!$M$9)),'Emissions (start here)'!Y328*453.59/3600*Dispersion!$M$9,0)</f>
        <v>0</v>
      </c>
      <c r="AW328" s="74">
        <f>IF(AND(ISNUMBER('Emissions (start here)'!Z328),ISNUMBER(Dispersion!$M$10)),'Emissions (start here)'!Z328*2000*453.59/8760/3600*Dispersion!$M$10,0)</f>
        <v>0</v>
      </c>
      <c r="AX328" s="74">
        <f>IF(AND(ISNUMBER('Emissions (start here)'!Z328),ISNUMBER(Dispersion!$M$11)),'Emissions (start here)'!Z328*2000*453.59/8760/3600*Dispersion!$M$11,0)</f>
        <v>0</v>
      </c>
      <c r="AY328" s="74">
        <f>IF(AND(ISNUMBER('Emissions (start here)'!AA328),ISNUMBER(Dispersion!$N$8)),'Emissions (start here)'!AA328*453.59/3600*Dispersion!$N$8,0)</f>
        <v>0</v>
      </c>
      <c r="AZ328" s="74">
        <f>IF(AND(ISNUMBER('Emissions (start here)'!AA328),ISNUMBER(Dispersion!$N$9)),'Emissions (start here)'!AA328*453.59/3600*Dispersion!$N$9,0)</f>
        <v>0</v>
      </c>
      <c r="BA328" s="74">
        <f>IF(AND(ISNUMBER('Emissions (start here)'!AB328),ISNUMBER(Dispersion!$N$10)),'Emissions (start here)'!AB328*2000*453.59/8760/3600*Dispersion!$N$10,0)</f>
        <v>0</v>
      </c>
      <c r="BB328" s="74">
        <f>IF(AND(ISNUMBER('Emissions (start here)'!AB328),ISNUMBER(Dispersion!$N$11)),'Emissions (start here)'!AB328*2000*453.59/8760/3600*Dispersion!$N$11,0)</f>
        <v>0</v>
      </c>
      <c r="BC328" s="74">
        <f>IF(AND(ISNUMBER('Emissions (start here)'!AC328),ISNUMBER(Dispersion!$O$8)),'Emissions (start here)'!AC328*453.59/3600*Dispersion!$O$8,0)</f>
        <v>0</v>
      </c>
      <c r="BD328" s="74">
        <f>IF(AND(ISNUMBER('Emissions (start here)'!AC328),ISNUMBER(Dispersion!$O$9)),'Emissions (start here)'!AC328*453.59/3600*Dispersion!$O$9,0)</f>
        <v>0</v>
      </c>
      <c r="BE328" s="74">
        <f>IF(AND(ISNUMBER('Emissions (start here)'!AD328),ISNUMBER(Dispersion!$O$10)),'Emissions (start here)'!AD328*2000*453.59/8760/3600*Dispersion!$O$10,0)</f>
        <v>0</v>
      </c>
      <c r="BF328" s="74">
        <f>IF(AND(ISNUMBER('Emissions (start here)'!AD328),ISNUMBER(Dispersion!$O$11)),'Emissions (start here)'!AD328*2000*453.59/8760/3600*Dispersion!$O$11,0)</f>
        <v>0</v>
      </c>
      <c r="BG328" s="74">
        <f>IF(AND(ISNUMBER('Emissions (start here)'!AE328),ISNUMBER(Dispersion!$P$8)),'Emissions (start here)'!AE328*453.59/3600*Dispersion!$P$8,0)</f>
        <v>0</v>
      </c>
      <c r="BH328" s="74">
        <f>IF(AND(ISNUMBER('Emissions (start here)'!AE328),ISNUMBER(Dispersion!$P$9)),'Emissions (start here)'!AE328*453.59/3600*Dispersion!$P$9,0)</f>
        <v>0</v>
      </c>
      <c r="BI328" s="74">
        <f>IF(AND(ISNUMBER('Emissions (start here)'!AF328),ISNUMBER(Dispersion!$P$10)),'Emissions (start here)'!AF328*2000*453.59/8760/3600*Dispersion!$P$10,0)</f>
        <v>0</v>
      </c>
      <c r="BJ328" s="74">
        <f>IF(AND(ISNUMBER('Emissions (start here)'!AF328),ISNUMBER(Dispersion!$P$11)),'Emissions (start here)'!AF328*2000*453.59/8760/3600*Dispersion!$P$11,0)</f>
        <v>0</v>
      </c>
      <c r="BK328" s="74">
        <f>IF(AND(ISNUMBER('Emissions (start here)'!AG328),ISNUMBER(Dispersion!$Q$8)),'Emissions (start here)'!AG328*453.59/3600*Dispersion!$Q$8,0)</f>
        <v>0</v>
      </c>
      <c r="BL328" s="74">
        <f>IF(AND(ISNUMBER('Emissions (start here)'!AG328),ISNUMBER(Dispersion!$Q$9)),'Emissions (start here)'!AG328*453.59/3600*Dispersion!$Q$9,0)</f>
        <v>0</v>
      </c>
      <c r="BM328" s="74">
        <f>IF(AND(ISNUMBER('Emissions (start here)'!AH328),ISNUMBER(Dispersion!$Q$10)),'Emissions (start here)'!AH328*2000*453.59/8760/3600*Dispersion!$Q$10,0)</f>
        <v>0</v>
      </c>
      <c r="BN328" s="74">
        <f>IF(AND(ISNUMBER('Emissions (start here)'!AH328),ISNUMBER(Dispersion!$Q$11)),'Emissions (start here)'!AH328*2000*453.59/8760/3600*Dispersion!$Q$11,0)</f>
        <v>0</v>
      </c>
      <c r="BO328" s="74">
        <f>IF(AND(ISNUMBER('Emissions (start here)'!AI328),ISNUMBER(Dispersion!$R$8)),'Emissions (start here)'!AI328*453.59/3600*Dispersion!$R$8,0)</f>
        <v>0</v>
      </c>
      <c r="BP328" s="74">
        <f>IF(AND(ISNUMBER('Emissions (start here)'!AI328),ISNUMBER(Dispersion!$R$9)),'Emissions (start here)'!AI328*453.59/3600*Dispersion!$R$9,0)</f>
        <v>0</v>
      </c>
      <c r="BQ328" s="74">
        <f>IF(AND(ISNUMBER('Emissions (start here)'!AJ328),ISNUMBER(Dispersion!$R$10)),'Emissions (start here)'!AJ328*2000*453.59/8760/3600*Dispersion!$R$10,0)</f>
        <v>0</v>
      </c>
      <c r="BR328" s="74">
        <f>IF(AND(ISNUMBER('Emissions (start here)'!AJ328),ISNUMBER(Dispersion!$R$11)),'Emissions (start here)'!AJ328*2000*453.59/8760/3600*Dispersion!$R$11,0)</f>
        <v>0</v>
      </c>
      <c r="BS328" s="74">
        <f>IF(AND(ISNUMBER('Emissions (start here)'!AK328),ISNUMBER(Dispersion!$S$8)),'Emissions (start here)'!AK328*453.59/3600*Dispersion!$S$8,0)</f>
        <v>0</v>
      </c>
      <c r="BT328" s="74">
        <f>IF(AND(ISNUMBER('Emissions (start here)'!AK328),ISNUMBER(Dispersion!$S$9)),'Emissions (start here)'!AK328*453.59/3600*Dispersion!$S$9,0)</f>
        <v>0</v>
      </c>
      <c r="BU328" s="74">
        <f>IF(AND(ISNUMBER('Emissions (start here)'!AL328),ISNUMBER(Dispersion!$S$10)),'Emissions (start here)'!AL328*2000*453.59/8760/3600*Dispersion!$S$10,0)</f>
        <v>0</v>
      </c>
      <c r="BV328" s="74">
        <f>IF(AND(ISNUMBER('Emissions (start here)'!AL328),ISNUMBER(Dispersion!$S$11)),'Emissions (start here)'!AL328*2000*453.59/8760/3600*Dispersion!$S$11,0)</f>
        <v>0</v>
      </c>
      <c r="BW328" s="74">
        <f>IF(AND(ISNUMBER('Emissions (start here)'!AM328),ISNUMBER(Dispersion!$T$8)),'Emissions (start here)'!AM328*453.59/3600*Dispersion!$T$8,0)</f>
        <v>0</v>
      </c>
      <c r="BX328" s="74">
        <f>IF(AND(ISNUMBER('Emissions (start here)'!AM328),ISNUMBER(Dispersion!$T$9)),'Emissions (start here)'!AM328*453.59/3600*Dispersion!$T$9,0)</f>
        <v>0</v>
      </c>
      <c r="BY328" s="74">
        <f>IF(AND(ISNUMBER('Emissions (start here)'!AN328),ISNUMBER(Dispersion!$T$10)),'Emissions (start here)'!AN328*2000*453.59/8760/3600*Dispersion!$T$10,0)</f>
        <v>0</v>
      </c>
      <c r="BZ328" s="74">
        <f>IF(AND(ISNUMBER('Emissions (start here)'!AN328),ISNUMBER(Dispersion!$T$11)),'Emissions (start here)'!AN328*2000*453.59/8760/3600*Dispersion!$T$11,0)</f>
        <v>0</v>
      </c>
      <c r="CA328" s="74">
        <f>IF(AND(ISNUMBER('Emissions (start here)'!AO328),ISNUMBER(Dispersion!$U$8)),'Emissions (start here)'!AO328*453.59/3600*Dispersion!$U$8,0)</f>
        <v>0</v>
      </c>
      <c r="CB328" s="74">
        <f>IF(AND(ISNUMBER('Emissions (start here)'!AO328),ISNUMBER(Dispersion!$U$9)),'Emissions (start here)'!AO328*453.59/3600*Dispersion!$U$9,0)</f>
        <v>0</v>
      </c>
      <c r="CC328" s="74">
        <f>IF(AND(ISNUMBER('Emissions (start here)'!AP328),ISNUMBER(Dispersion!$U$10)),'Emissions (start here)'!AP328*2000*453.59/8760/3600*Dispersion!$U$10,0)</f>
        <v>0</v>
      </c>
      <c r="CD328" s="74">
        <f>IF(AND(ISNUMBER('Emissions (start here)'!AP328),ISNUMBER(Dispersion!$U$11)),'Emissions (start here)'!AP328*2000*453.59/8760/3600*Dispersion!$U$11,0)</f>
        <v>0</v>
      </c>
      <c r="CE328" s="74">
        <f>IF(AND(ISNUMBER('Emissions (start here)'!AQ328),ISNUMBER(Dispersion!$V$8)),'Emissions (start here)'!AQ328*453.59/3600*Dispersion!$V$8,0)</f>
        <v>0</v>
      </c>
      <c r="CF328" s="74">
        <f>IF(AND(ISNUMBER('Emissions (start here)'!AQ328),ISNUMBER(Dispersion!$V$9)),'Emissions (start here)'!AQ328*453.59/3600*Dispersion!$V$9,0)</f>
        <v>0</v>
      </c>
      <c r="CG328" s="74">
        <f>IF(AND(ISNUMBER('Emissions (start here)'!AR328),ISNUMBER(Dispersion!$V$10)),'Emissions (start here)'!AR328*2000*453.59/8760/3600*Dispersion!$V$10,0)</f>
        <v>0</v>
      </c>
      <c r="CH328" s="74">
        <f>IF(AND(ISNUMBER('Emissions (start here)'!AR328),ISNUMBER(Dispersion!$V$11)),'Emissions (start here)'!AR328*2000*453.59/8760/3600*Dispersion!$V$11,0)</f>
        <v>0</v>
      </c>
      <c r="CI328" s="74">
        <f>IF(AND(ISNUMBER('Emissions (start here)'!AS328),ISNUMBER(Dispersion!$W$8)),'Emissions (start here)'!AS328*453.59/3600*Dispersion!$W$8,0)</f>
        <v>0</v>
      </c>
      <c r="CJ328" s="74">
        <f>IF(AND(ISNUMBER('Emissions (start here)'!AS328),ISNUMBER(Dispersion!$W$9)),'Emissions (start here)'!AS328*453.59/3600*Dispersion!$W$9,0)</f>
        <v>0</v>
      </c>
      <c r="CK328" s="74">
        <f>IF(AND(ISNUMBER('Emissions (start here)'!AT328),ISNUMBER(Dispersion!$W$10)),'Emissions (start here)'!AT328*2000*453.59/8760/3600*Dispersion!$W$10,0)</f>
        <v>0</v>
      </c>
      <c r="CL328" s="74">
        <f>IF(AND(ISNUMBER('Emissions (start here)'!AT328),ISNUMBER(Dispersion!$W$11)),'Emissions (start here)'!AT328*2000*453.59/8760/3600*Dispersion!$W$11,0)</f>
        <v>0</v>
      </c>
      <c r="CM328" s="74">
        <f>IF(AND(ISNUMBER('Emissions (start here)'!AU328),ISNUMBER(Dispersion!$X$8)),'Emissions (start here)'!AU328*453.59/3600*Dispersion!$X$8,0)</f>
        <v>0</v>
      </c>
      <c r="CN328" s="74">
        <f>IF(AND(ISNUMBER('Emissions (start here)'!AU328),ISNUMBER(Dispersion!$X$9)),'Emissions (start here)'!AU328*453.59/3600*Dispersion!$X$9,0)</f>
        <v>0</v>
      </c>
      <c r="CO328" s="74">
        <f>IF(AND(ISNUMBER('Emissions (start here)'!AV328),ISNUMBER(Dispersion!$X$10)),'Emissions (start here)'!AV328*2000*453.59/8760/3600*Dispersion!$X$10,0)</f>
        <v>0</v>
      </c>
      <c r="CP328" s="74">
        <f>IF(AND(ISNUMBER('Emissions (start here)'!AV328),ISNUMBER(Dispersion!$X$11)),'Emissions (start here)'!AV328*2000*453.59/8760/3600*Dispersion!$X$11,0)</f>
        <v>0</v>
      </c>
      <c r="CQ328" s="74">
        <f>IF(AND(ISNUMBER('Emissions (start here)'!AW328),ISNUMBER(Dispersion!$Y$8)),'Emissions (start here)'!AW328*453.59/3600*Dispersion!$Y$8,0)</f>
        <v>0</v>
      </c>
      <c r="CR328" s="74">
        <f>IF(AND(ISNUMBER('Emissions (start here)'!AW328),ISNUMBER(Dispersion!$Y$9)),'Emissions (start here)'!AW328*453.59/3600*Dispersion!$Y$9,0)</f>
        <v>0</v>
      </c>
      <c r="CS328" s="74">
        <f>IF(AND(ISNUMBER('Emissions (start here)'!AX328),ISNUMBER(Dispersion!$Y$10)),'Emissions (start here)'!AX328*2000*453.59/8760/3600*Dispersion!$Y$10,0)</f>
        <v>0</v>
      </c>
      <c r="CT328" s="74">
        <f>IF(AND(ISNUMBER('Emissions (start here)'!AX328),ISNUMBER(Dispersion!$Y$11)),'Emissions (start here)'!AX328*2000*453.59/8760/3600*Dispersion!$Y$11,0)</f>
        <v>0</v>
      </c>
      <c r="CU328" s="74">
        <f>IF(AND(ISNUMBER('Emissions (start here)'!AY328),ISNUMBER(Dispersion!$Z$8)),'Emissions (start here)'!AY328*453.59/3600*Dispersion!$Z$8,0)</f>
        <v>0</v>
      </c>
      <c r="CV328" s="74">
        <f>IF(AND(ISNUMBER('Emissions (start here)'!AY328),ISNUMBER(Dispersion!$Z$9)),'Emissions (start here)'!AY328*453.59/3600*Dispersion!$Z$9,0)</f>
        <v>0</v>
      </c>
      <c r="CW328" s="74">
        <f>IF(AND(ISNUMBER('Emissions (start here)'!AZ328),ISNUMBER(Dispersion!$Z$10)),'Emissions (start here)'!AZ328*2000*453.59/8760/3600*Dispersion!$Z$10,0)</f>
        <v>0</v>
      </c>
      <c r="CX328" s="74">
        <f>IF(AND(ISNUMBER('Emissions (start here)'!AZ328),ISNUMBER(Dispersion!$Z$11)),'Emissions (start here)'!AZ328*2000*453.59/8760/3600*Dispersion!$Z$11,0)</f>
        <v>0</v>
      </c>
      <c r="CY328" s="74">
        <f>IF(AND(ISNUMBER('Emissions (start here)'!BA328),ISNUMBER(Dispersion!$AA$8)),'Emissions (start here)'!BA328*453.59/3600*Dispersion!$AA$8,0)</f>
        <v>0</v>
      </c>
      <c r="CZ328" s="74">
        <f>IF(AND(ISNUMBER('Emissions (start here)'!BA328),ISNUMBER(Dispersion!$AA$9)),'Emissions (start here)'!BA328*453.59/3600*Dispersion!$AA$9,0)</f>
        <v>0</v>
      </c>
      <c r="DA328" s="74">
        <f>IF(AND(ISNUMBER('Emissions (start here)'!BB328),ISNUMBER(Dispersion!$AA$10)),'Emissions (start here)'!BB328*2000*453.59/8760/3600*Dispersion!$AA$10,0)</f>
        <v>0</v>
      </c>
      <c r="DB328" s="74">
        <f>IF(AND(ISNUMBER('Emissions (start here)'!BB328),ISNUMBER(Dispersion!$AA$11)),'Emissions (start here)'!BB328*2000*453.59/8760/3600*Dispersion!$AA$11,0)</f>
        <v>0</v>
      </c>
      <c r="DC328" s="74">
        <f>IF(AND(ISNUMBER('Emissions (start here)'!BC328),ISNUMBER(Dispersion!$AB$8)),'Emissions (start here)'!BC328*453.59/3600*Dispersion!$AB$8,0)</f>
        <v>0</v>
      </c>
      <c r="DD328" s="74">
        <f>IF(AND(ISNUMBER('Emissions (start here)'!BC328),ISNUMBER(Dispersion!$AB$9)),'Emissions (start here)'!BC328*453.59/3600*Dispersion!$AB$9,0)</f>
        <v>0</v>
      </c>
      <c r="DE328" s="74">
        <f>IF(AND(ISNUMBER('Emissions (start here)'!BD328),ISNUMBER(Dispersion!$AB$10)),'Emissions (start here)'!BD328*2000*453.59/8760/3600*Dispersion!$AB$10,0)</f>
        <v>0</v>
      </c>
      <c r="DF328" s="74">
        <f>IF(AND(ISNUMBER('Emissions (start here)'!BD328),ISNUMBER(Dispersion!$AB$11)),'Emissions (start here)'!BD328*2000*453.59/8760/3600*Dispersion!$AB$11,0)</f>
        <v>0</v>
      </c>
      <c r="DG328" s="74">
        <f>IF(AND(ISNUMBER('Emissions (start here)'!BE328),ISNUMBER(Dispersion!$AC$8)),'Emissions (start here)'!BE328*453.59/3600*Dispersion!$AC$8,0)</f>
        <v>0</v>
      </c>
      <c r="DH328" s="74">
        <f>IF(AND(ISNUMBER('Emissions (start here)'!BE328),ISNUMBER(Dispersion!$AC$9)),'Emissions (start here)'!BE328*453.59/3600*Dispersion!$AC$9,0)</f>
        <v>0</v>
      </c>
      <c r="DI328" s="74">
        <f>IF(AND(ISNUMBER('Emissions (start here)'!BF328),ISNUMBER(Dispersion!$AC$10)),'Emissions (start here)'!BF328*2000*453.59/8760/3600*Dispersion!$AC$10,0)</f>
        <v>0</v>
      </c>
      <c r="DJ328" s="74">
        <f>IF(AND(ISNUMBER('Emissions (start here)'!BF328),ISNUMBER(Dispersion!$AC$11)),'Emissions (start here)'!BF328*2000*453.59/8760/3600*Dispersion!$AC$11,0)</f>
        <v>0</v>
      </c>
      <c r="DK328" s="74">
        <f>IF(AND(ISNUMBER('Emissions (start here)'!BG328),ISNUMBER(Dispersion!$AD$8)),'Emissions (start here)'!BG328*453.59/3600*Dispersion!$AD$8,0)</f>
        <v>0</v>
      </c>
      <c r="DL328" s="74">
        <f>IF(AND(ISNUMBER('Emissions (start here)'!BG328),ISNUMBER(Dispersion!$AD$9)),'Emissions (start here)'!BG328*453.59/3600*Dispersion!$AD$9,0)</f>
        <v>0</v>
      </c>
      <c r="DM328" s="74">
        <f>IF(AND(ISNUMBER('Emissions (start here)'!BH328),ISNUMBER(Dispersion!$AD$10)),'Emissions (start here)'!BH328*2000*453.59/8760/3600*Dispersion!$AD$10,0)</f>
        <v>0</v>
      </c>
      <c r="DN328" s="74">
        <f>IF(AND(ISNUMBER('Emissions (start here)'!BH328),ISNUMBER(Dispersion!$AD$11)),'Emissions (start here)'!BH328*2000*453.59/8760/3600*Dispersion!$AD$11,0)</f>
        <v>0</v>
      </c>
      <c r="DO328" s="74">
        <f>IF(AND(ISNUMBER('Emissions (start here)'!BI328),ISNUMBER(Dispersion!$AE$8)),'Emissions (start here)'!BI328*453.59/3600*Dispersion!$AE$8,0)</f>
        <v>0</v>
      </c>
      <c r="DP328" s="74">
        <f>IF(AND(ISNUMBER('Emissions (start here)'!BI328),ISNUMBER(Dispersion!$AE$9)),'Emissions (start here)'!BI328*453.59/3600*Dispersion!$AE$9,0)</f>
        <v>0</v>
      </c>
      <c r="DQ328" s="74">
        <f>IF(AND(ISNUMBER('Emissions (start here)'!BJ328),ISNUMBER(Dispersion!$AE$10)),'Emissions (start here)'!BJ328*2000*453.59/8760/3600*Dispersion!$AE$10,0)</f>
        <v>0</v>
      </c>
      <c r="DR328" s="74">
        <f>IF(AND(ISNUMBER('Emissions (start here)'!BJ328),ISNUMBER(Dispersion!$AE$11)),'Emissions (start here)'!BJ328*2000*453.59/8760/3600*Dispersion!$AE$11,0)</f>
        <v>0</v>
      </c>
      <c r="DS328" s="74">
        <f>IF(AND(ISNUMBER('Emissions (start here)'!BK328),ISNUMBER(Dispersion!$AF$8)),'Emissions (start here)'!BK328*453.59/3600*Dispersion!$AF$8,0)</f>
        <v>0</v>
      </c>
      <c r="DT328" s="74">
        <f>IF(AND(ISNUMBER('Emissions (start here)'!BK328),ISNUMBER(Dispersion!$AF$9)),'Emissions (start here)'!BK328*453.59/3600*Dispersion!$AF$9,0)</f>
        <v>0</v>
      </c>
      <c r="DU328" s="74">
        <f>IF(AND(ISNUMBER('Emissions (start here)'!BL328),ISNUMBER(Dispersion!$AF$10)),'Emissions (start here)'!BL328*2000*453.59/8760/3600*Dispersion!$AF$10,0)</f>
        <v>0</v>
      </c>
      <c r="DV328" s="74">
        <f>IF(AND(ISNUMBER('Emissions (start here)'!BL328),ISNUMBER(Dispersion!$AF$11)),'Emissions (start here)'!BL328*2000*453.59/8760/3600*Dispersion!$AF$11,0)</f>
        <v>0</v>
      </c>
      <c r="DW328" s="74">
        <f>IF(AND(ISNUMBER('Emissions (start here)'!BM328),ISNUMBER(Dispersion!$AG$8)),'Emissions (start here)'!BM328*453.59/3600*Dispersion!$AG$8,0)</f>
        <v>0</v>
      </c>
      <c r="DX328" s="74">
        <f>IF(AND(ISNUMBER('Emissions (start here)'!BM328),ISNUMBER(Dispersion!$AG$9)),'Emissions (start here)'!BM328*453.59/3600*Dispersion!$AG$9,0)</f>
        <v>0</v>
      </c>
      <c r="DY328" s="74">
        <f>IF(AND(ISNUMBER('Emissions (start here)'!BN328),ISNUMBER(Dispersion!$AG$10)),'Emissions (start here)'!BN328*2000*453.59/8760/3600*Dispersion!$AG$10,0)</f>
        <v>0</v>
      </c>
      <c r="DZ328" s="74">
        <f>IF(AND(ISNUMBER('Emissions (start here)'!BN328),ISNUMBER(Dispersion!$AG$11)),'Emissions (start here)'!BN328*2000*453.59/8760/3600*Dispersion!$AG$11,0)</f>
        <v>0</v>
      </c>
      <c r="EA328" s="74">
        <f>IF(AND(ISNUMBER('Emissions (start here)'!BO328),ISNUMBER(Dispersion!$AH$8)),'Emissions (start here)'!BO328*453.59/3600*Dispersion!$AH$8,0)</f>
        <v>0</v>
      </c>
      <c r="EB328" s="74">
        <f>IF(AND(ISNUMBER('Emissions (start here)'!BO328),ISNUMBER(Dispersion!$AH$9)),'Emissions (start here)'!BO328*453.59/3600*Dispersion!$AH$9,0)</f>
        <v>0</v>
      </c>
      <c r="EC328" s="74">
        <f>IF(AND(ISNUMBER('Emissions (start here)'!BP328),ISNUMBER(Dispersion!$AH$10)),'Emissions (start here)'!BP328*2000*453.59/8760/3600*Dispersion!$AH$10,0)</f>
        <v>0</v>
      </c>
      <c r="ED328" s="74">
        <f>IF(AND(ISNUMBER('Emissions (start here)'!BP328),ISNUMBER(Dispersion!$AH$11)),'Emissions (start here)'!BP328*2000*453.59/8760/3600*Dispersion!$AH$11,0)</f>
        <v>0</v>
      </c>
      <c r="EE328" s="74">
        <f>IF(AND(ISNUMBER('Emissions (start here)'!BQ328),ISNUMBER(Dispersion!$AI$8)),'Emissions (start here)'!BQ328*453.59/3600*Dispersion!$AI$8,0)</f>
        <v>0</v>
      </c>
      <c r="EF328" s="74">
        <f>IF(AND(ISNUMBER('Emissions (start here)'!BQ328),ISNUMBER(Dispersion!$AI$9)),'Emissions (start here)'!BQ328*453.59/3600*Dispersion!$AI$9,0)</f>
        <v>0</v>
      </c>
      <c r="EG328" s="74">
        <f>IF(AND(ISNUMBER('Emissions (start here)'!BR328),ISNUMBER(Dispersion!$AI$10)),'Emissions (start here)'!BR328*2000*453.59/8760/3600*Dispersion!$AI$10,0)</f>
        <v>0</v>
      </c>
      <c r="EH328" s="74">
        <f>IF(AND(ISNUMBER('Emissions (start here)'!BR328),ISNUMBER(Dispersion!$AI$11)),'Emissions (start here)'!BR328*2000*453.59/8760/3600*Dispersion!$AI$11,0)</f>
        <v>0</v>
      </c>
      <c r="EI328" s="74">
        <f>IF(AND(ISNUMBER('Emissions (start here)'!BS328),ISNUMBER(Dispersion!$AJ$8)),'Emissions (start here)'!BS328*453.59/3600*Dispersion!$AJ$8,0)</f>
        <v>0</v>
      </c>
      <c r="EJ328" s="74">
        <f>IF(AND(ISNUMBER('Emissions (start here)'!BS328),ISNUMBER(Dispersion!$AJ$9)),'Emissions (start here)'!BS328*453.59/3600*Dispersion!$AJ$9,0)</f>
        <v>0</v>
      </c>
      <c r="EK328" s="74">
        <f>IF(AND(ISNUMBER('Emissions (start here)'!BT328),ISNUMBER(Dispersion!$AJ$10)),'Emissions (start here)'!BT328*2000*453.59/8760/3600*Dispersion!$AJ$10,0)</f>
        <v>0</v>
      </c>
      <c r="EL328" s="74">
        <f>IF(AND(ISNUMBER('Emissions (start here)'!BT328),ISNUMBER(Dispersion!$AJ$11)),'Emissions (start here)'!BT328*2000*453.59/8760/3600*Dispersion!$AJ$11,0)</f>
        <v>0</v>
      </c>
      <c r="EM328" s="74">
        <f>IF(AND(ISNUMBER('Emissions (start here)'!BU328),ISNUMBER(Dispersion!$AK$8)),'Emissions (start here)'!BU328*453.59/3600*Dispersion!$AK$8,0)</f>
        <v>0</v>
      </c>
      <c r="EN328" s="74">
        <f>IF(AND(ISNUMBER('Emissions (start here)'!BU328),ISNUMBER(Dispersion!$AK$9)),'Emissions (start here)'!BU328*453.59/3600*Dispersion!$AK$9,0)</f>
        <v>0</v>
      </c>
      <c r="EO328" s="74">
        <f>IF(AND(ISNUMBER('Emissions (start here)'!BV328),ISNUMBER(Dispersion!$AK$10)),'Emissions (start here)'!BV328*2000*453.59/8760/3600*Dispersion!$AK$10,0)</f>
        <v>0</v>
      </c>
      <c r="EP328" s="74">
        <f>IF(AND(ISNUMBER('Emissions (start here)'!BV328),ISNUMBER(Dispersion!$AK$11)),'Emissions (start here)'!BV328*2000*453.59/8760/3600*Dispersion!$AK$11,0)</f>
        <v>0</v>
      </c>
      <c r="EQ328" s="74">
        <f>IF(AND(ISNUMBER('Emissions (start here)'!BW328),ISNUMBER(Dispersion!$AL$8)),'Emissions (start here)'!BW328*453.59/3600*Dispersion!$AL$8,0)</f>
        <v>0</v>
      </c>
      <c r="ER328" s="74">
        <f>IF(AND(ISNUMBER('Emissions (start here)'!BW328),ISNUMBER(Dispersion!$AL$9)),'Emissions (start here)'!BW328*453.59/3600*Dispersion!$AL$9,0)</f>
        <v>0</v>
      </c>
      <c r="ES328" s="74">
        <f>IF(AND(ISNUMBER('Emissions (start here)'!BX328),ISNUMBER(Dispersion!$AL$10)),'Emissions (start here)'!BX328*2000*453.59/8760/3600*Dispersion!$AL$10,0)</f>
        <v>0</v>
      </c>
      <c r="ET328" s="74">
        <f>IF(AND(ISNUMBER('Emissions (start here)'!BX328),ISNUMBER(Dispersion!$AL$11)),'Emissions (start here)'!BX328*2000*453.59/8760/3600*Dispersion!$AL$11,0)</f>
        <v>0</v>
      </c>
      <c r="EU328" s="74">
        <f>IF(AND(ISNUMBER('Emissions (start here)'!BY328),ISNUMBER(Dispersion!$AM$8)),'Emissions (start here)'!BY328*453.59/3600*Dispersion!$AM$8,0)</f>
        <v>0</v>
      </c>
      <c r="EV328" s="74">
        <f>IF(AND(ISNUMBER('Emissions (start here)'!BY328),ISNUMBER(Dispersion!$AM$9)),'Emissions (start here)'!BY328*453.59/3600*Dispersion!$AM$9,0)</f>
        <v>0</v>
      </c>
      <c r="EW328" s="74">
        <f>IF(AND(ISNUMBER('Emissions (start here)'!BZ328),ISNUMBER(Dispersion!$AM$10)),'Emissions (start here)'!BZ328*2000*453.59/8760/3600*Dispersion!$AM$10,0)</f>
        <v>0</v>
      </c>
      <c r="EX328" s="74">
        <f>IF(AND(ISNUMBER('Emissions (start here)'!BZ328),ISNUMBER(Dispersion!$AM$11)),'Emissions (start here)'!BZ328*2000*453.59/8760/3600*Dispersion!$AM$11,0)</f>
        <v>0</v>
      </c>
      <c r="EY328" s="74">
        <f>IF(AND(ISNUMBER('Emissions (start here)'!CA328),ISNUMBER(Dispersion!$AN$8)),'Emissions (start here)'!CA328*453.59/3600*Dispersion!$AN$8,0)</f>
        <v>0</v>
      </c>
      <c r="EZ328" s="74">
        <f>IF(AND(ISNUMBER('Emissions (start here)'!CA328),ISNUMBER(Dispersion!$AN$9)),'Emissions (start here)'!CA328*453.59/3600*Dispersion!$AN$9,0)</f>
        <v>0</v>
      </c>
      <c r="FA328" s="74">
        <f>IF(AND(ISNUMBER('Emissions (start here)'!CB328),ISNUMBER(Dispersion!$AN$10)),'Emissions (start here)'!CB328*2000*453.59/8760/3600*Dispersion!$AN$10,0)</f>
        <v>0</v>
      </c>
      <c r="FB328" s="74">
        <f>IF(AND(ISNUMBER('Emissions (start here)'!CB328),ISNUMBER(Dispersion!$AN$11)),'Emissions (start here)'!CB328*2000*453.59/8760/3600*Dispersion!$AN$11,0)</f>
        <v>0</v>
      </c>
      <c r="FC328" s="74">
        <f>IF(AND(ISNUMBER('Emissions (start here)'!CC328),ISNUMBER(Dispersion!$AO$8)),'Emissions (start here)'!CC328*453.59/3600*Dispersion!$AO$8,0)</f>
        <v>0</v>
      </c>
      <c r="FD328" s="74">
        <f>IF(AND(ISNUMBER('Emissions (start here)'!CC328),ISNUMBER(Dispersion!$AO$9)),'Emissions (start here)'!CC328*453.59/3600*Dispersion!$AO$9,0)</f>
        <v>0</v>
      </c>
      <c r="FE328" s="74">
        <f>IF(AND(ISNUMBER('Emissions (start here)'!CD328),ISNUMBER(Dispersion!$AO$10)),'Emissions (start here)'!CD328*2000*453.59/8760/3600*Dispersion!$AO$10,0)</f>
        <v>0</v>
      </c>
      <c r="FF328" s="74">
        <f>IF(AND(ISNUMBER('Emissions (start here)'!CD328),ISNUMBER(Dispersion!$AO$11)),'Emissions (start here)'!CD328*2000*453.59/8760/3600*Dispersion!$AO$11,0)</f>
        <v>0</v>
      </c>
      <c r="FG328" s="74">
        <f>IF(AND(ISNUMBER('Emissions (start here)'!CE328),ISNUMBER(Dispersion!$AP$8)),'Emissions (start here)'!CE328*453.59/3600*Dispersion!$AP$8,0)</f>
        <v>0</v>
      </c>
      <c r="FH328" s="74">
        <f>IF(AND(ISNUMBER('Emissions (start here)'!CE328),ISNUMBER(Dispersion!$AP$9)),'Emissions (start here)'!CE328*453.59/3600*Dispersion!$AP$9,0)</f>
        <v>0</v>
      </c>
      <c r="FI328" s="74">
        <f>IF(AND(ISNUMBER('Emissions (start here)'!CF328),ISNUMBER(Dispersion!$AP$10)),'Emissions (start here)'!CF328*2000*453.59/8760/3600*Dispersion!$AP$10,0)</f>
        <v>0</v>
      </c>
      <c r="FJ328" s="74">
        <f>IF(AND(ISNUMBER('Emissions (start here)'!CF328),ISNUMBER(Dispersion!$AP$11)),'Emissions (start here)'!CF328*2000*453.59/8760/3600*Dispersion!$AP$11,0)</f>
        <v>0</v>
      </c>
      <c r="FK328" s="74">
        <f>IF(AND(ISNUMBER('Emissions (start here)'!CG328),ISNUMBER(Dispersion!$AQ$8)),'Emissions (start here)'!CG328*453.59/3600*Dispersion!$AQ$8,0)</f>
        <v>0</v>
      </c>
      <c r="FL328" s="74">
        <f>IF(AND(ISNUMBER('Emissions (start here)'!CG328),ISNUMBER(Dispersion!$AQ$9)),'Emissions (start here)'!CG328*453.59/3600*Dispersion!$AQ$9,0)</f>
        <v>0</v>
      </c>
      <c r="FM328" s="74">
        <f>IF(AND(ISNUMBER('Emissions (start here)'!CH328),ISNUMBER(Dispersion!$AQ$10)),'Emissions (start here)'!CH328*2000*453.59/8760/3600*Dispersion!$AQ$10,0)</f>
        <v>0</v>
      </c>
      <c r="FN328" s="74">
        <f>IF(AND(ISNUMBER('Emissions (start here)'!CH328),ISNUMBER(Dispersion!$AQ$11)),'Emissions (start here)'!CH328*2000*453.59/8760/3600*Dispersion!$AQ$11,0)</f>
        <v>0</v>
      </c>
      <c r="FO328" s="74">
        <f>IF(AND(ISNUMBER('Emissions (start here)'!CI328),ISNUMBER(Dispersion!$AR$8)),'Emissions (start here)'!CI328*453.59/3600*Dispersion!$AR$8,0)</f>
        <v>0</v>
      </c>
      <c r="FP328" s="74">
        <f>IF(AND(ISNUMBER('Emissions (start here)'!CI328),ISNUMBER(Dispersion!$AR$9)),'Emissions (start here)'!CI328*453.59/3600*Dispersion!$AR$9,0)</f>
        <v>0</v>
      </c>
      <c r="FQ328" s="74">
        <f>IF(AND(ISNUMBER('Emissions (start here)'!CJ328),ISNUMBER(Dispersion!$AR$10)),'Emissions (start here)'!CJ328*2000*453.59/8760/3600*Dispersion!$AR$10,0)</f>
        <v>0</v>
      </c>
      <c r="FR328" s="74">
        <f>IF(AND(ISNUMBER('Emissions (start here)'!CJ328),ISNUMBER(Dispersion!$AR$11)),'Emissions (start here)'!CJ328*2000*453.59/8760/3600*Dispersion!$AR$11,0)</f>
        <v>0</v>
      </c>
      <c r="FS328" s="74">
        <f>IF(AND(ISNUMBER('Emissions (start here)'!CK328),ISNUMBER(Dispersion!$AS$8)),'Emissions (start here)'!CK328*453.59/3600*Dispersion!$AS$8,0)</f>
        <v>0</v>
      </c>
      <c r="FT328" s="74">
        <f>IF(AND(ISNUMBER('Emissions (start here)'!CK328),ISNUMBER(Dispersion!$AS$9)),'Emissions (start here)'!CK328*453.59/3600*Dispersion!$AS$9,0)</f>
        <v>0</v>
      </c>
      <c r="FU328" s="74">
        <f>IF(AND(ISNUMBER('Emissions (start here)'!CL328),ISNUMBER(Dispersion!$AS$10)),'Emissions (start here)'!CL328*2000*453.59/8760/3600*Dispersion!$AS$10,0)</f>
        <v>0</v>
      </c>
      <c r="FV328" s="74">
        <f>IF(AND(ISNUMBER('Emissions (start here)'!CL328),ISNUMBER(Dispersion!$AS$11)),'Emissions (start here)'!CL328*2000*453.59/8760/3600*Dispersion!$AS$11,0)</f>
        <v>0</v>
      </c>
      <c r="FW328" s="74">
        <f>IF(AND(ISNUMBER('Emissions (start here)'!CM328),ISNUMBER(Dispersion!$AT$8)),'Emissions (start here)'!CM328*453.59/3600*Dispersion!$AT$8,0)</f>
        <v>0</v>
      </c>
      <c r="FX328" s="74">
        <f>IF(AND(ISNUMBER('Emissions (start here)'!CM328),ISNUMBER(Dispersion!$AT$9)),'Emissions (start here)'!CM328*453.59/3600*Dispersion!$AT$9,0)</f>
        <v>0</v>
      </c>
      <c r="FY328" s="74">
        <f>IF(AND(ISNUMBER('Emissions (start here)'!CN328),ISNUMBER(Dispersion!$AT$10)),'Emissions (start here)'!CN328*2000*453.59/8760/3600*Dispersion!$AT$10,0)</f>
        <v>0</v>
      </c>
      <c r="FZ328" s="74">
        <f>IF(AND(ISNUMBER('Emissions (start here)'!CN328),ISNUMBER(Dispersion!$AT$11)),'Emissions (start here)'!CN328*2000*453.59/8760/3600*Dispersion!$AT$11,0)</f>
        <v>0</v>
      </c>
      <c r="GA328" s="74">
        <f>IF(AND(ISNUMBER('Emissions (start here)'!CO328),ISNUMBER(Dispersion!$AU$8)),'Emissions (start here)'!CO328*453.59/3600*Dispersion!$AU$8,0)</f>
        <v>0</v>
      </c>
      <c r="GB328" s="74">
        <f>IF(AND(ISNUMBER('Emissions (start here)'!CO328),ISNUMBER(Dispersion!$AU$9)),'Emissions (start here)'!CO328*453.59/3600*Dispersion!$AU$9,0)</f>
        <v>0</v>
      </c>
      <c r="GC328" s="74">
        <f>IF(AND(ISNUMBER('Emissions (start here)'!CP328),ISNUMBER(Dispersion!$AU$10)),'Emissions (start here)'!CP328*2000*453.59/8760/3600*Dispersion!$AU$10,0)</f>
        <v>0</v>
      </c>
      <c r="GD328" s="74">
        <f>IF(AND(ISNUMBER('Emissions (start here)'!CP328),ISNUMBER(Dispersion!$AU$11)),'Emissions (start here)'!CP328*2000*453.59/8760/3600*Dispersion!$AU$11,0)</f>
        <v>0</v>
      </c>
      <c r="GE328" s="74">
        <f>IF(AND(ISNUMBER('Emissions (start here)'!CQ328),ISNUMBER(Dispersion!$AV$8)),'Emissions (start here)'!CQ328*453.59/3600*Dispersion!$AV$8,0)</f>
        <v>0</v>
      </c>
      <c r="GF328" s="74">
        <f>IF(AND(ISNUMBER('Emissions (start here)'!CQ328),ISNUMBER(Dispersion!$AV$9)),'Emissions (start here)'!CQ328*453.59/3600*Dispersion!$AV$9,0)</f>
        <v>0</v>
      </c>
      <c r="GG328" s="74">
        <f>IF(AND(ISNUMBER('Emissions (start here)'!CR328),ISNUMBER(Dispersion!$AV$10)),'Emissions (start here)'!CR328*2000*453.59/8760/3600*Dispersion!$AV$10,0)</f>
        <v>0</v>
      </c>
      <c r="GH328" s="74">
        <f>IF(AND(ISNUMBER('Emissions (start here)'!CR328),ISNUMBER(Dispersion!$AV$11)),'Emissions (start here)'!CR328*2000*453.59/8760/3600*Dispersion!$AV$11,0)</f>
        <v>0</v>
      </c>
      <c r="GI328" s="74">
        <f>IF(AND(ISNUMBER('Emissions (start here)'!CS328),ISNUMBER(Dispersion!$AW$8)),'Emissions (start here)'!CS328*453.59/3600*Dispersion!$AW$8,0)</f>
        <v>0</v>
      </c>
      <c r="GJ328" s="74">
        <f>IF(AND(ISNUMBER('Emissions (start here)'!CS328),ISNUMBER(Dispersion!$AW$9)),'Emissions (start here)'!CS328*453.59/3600*Dispersion!$AW$9,0)</f>
        <v>0</v>
      </c>
      <c r="GK328" s="74">
        <f>IF(AND(ISNUMBER('Emissions (start here)'!CT328),ISNUMBER(Dispersion!$AW$10)),'Emissions (start here)'!CT328*2000*453.59/8760/3600*Dispersion!$AW$10,0)</f>
        <v>0</v>
      </c>
      <c r="GL328" s="74">
        <f>IF(AND(ISNUMBER('Emissions (start here)'!CT328),ISNUMBER(Dispersion!$AW$11)),'Emissions (start here)'!CT328*2000*453.59/8760/3600*Dispersion!$AW$11,0)</f>
        <v>0</v>
      </c>
      <c r="GM328" s="74">
        <f>IF(AND(ISNUMBER('Emissions (start here)'!CU328),ISNUMBER(Dispersion!$AX$8)),'Emissions (start here)'!CU328*453.59/3600*Dispersion!$AX$8,0)</f>
        <v>0</v>
      </c>
      <c r="GN328" s="74">
        <f>IF(AND(ISNUMBER('Emissions (start here)'!CU328),ISNUMBER(Dispersion!$AX$9)),'Emissions (start here)'!CU328*453.59/3600*Dispersion!$AX$9,0)</f>
        <v>0</v>
      </c>
      <c r="GO328" s="74">
        <f>IF(AND(ISNUMBER('Emissions (start here)'!CV328),ISNUMBER(Dispersion!$AX$10)),'Emissions (start here)'!CV328*2000*453.59/8760/3600*Dispersion!$AX$10,0)</f>
        <v>0</v>
      </c>
      <c r="GP328" s="74">
        <f>IF(AND(ISNUMBER('Emissions (start here)'!CV328),ISNUMBER(Dispersion!$AX$11)),'Emissions (start here)'!CV328*2000*453.59/8760/3600*Dispersion!$AX$11,0)</f>
        <v>0</v>
      </c>
      <c r="GQ328" s="74">
        <f>IF(AND(ISNUMBER('Emissions (start here)'!CW328),ISNUMBER(Dispersion!$AY$8)),'Emissions (start here)'!CW328*453.59/3600*Dispersion!$AY$8,0)</f>
        <v>0</v>
      </c>
      <c r="GR328" s="74">
        <f>IF(AND(ISNUMBER('Emissions (start here)'!CW328),ISNUMBER(Dispersion!$AY$9)),'Emissions (start here)'!CW328*453.59/3600*Dispersion!$AY$9,0)</f>
        <v>0</v>
      </c>
      <c r="GS328" s="74">
        <f>IF(AND(ISNUMBER('Emissions (start here)'!CX328),ISNUMBER(Dispersion!$AY$10)),'Emissions (start here)'!CX328*2000*453.59/8760/3600*Dispersion!$AY$10,0)</f>
        <v>0</v>
      </c>
      <c r="GT328" s="74">
        <f>IF(AND(ISNUMBER('Emissions (start here)'!CX328),ISNUMBER(Dispersion!$AY$11)),'Emissions (start here)'!CX328*2000*453.59/8760/3600*Dispersion!$AY$11,0)</f>
        <v>0</v>
      </c>
      <c r="GU328" s="74">
        <f>IF(AND(ISNUMBER('Emissions (start here)'!CY328),ISNUMBER(Dispersion!$AZ$8)),'Emissions (start here)'!CY328*453.59/3600*Dispersion!$AZ$8,0)</f>
        <v>0</v>
      </c>
      <c r="GV328" s="74">
        <f>IF(AND(ISNUMBER('Emissions (start here)'!CY328),ISNUMBER(Dispersion!$AZ$9)),'Emissions (start here)'!CY328*453.59/3600*Dispersion!$AZ$9,0)</f>
        <v>0</v>
      </c>
      <c r="GW328" s="74">
        <f>IF(AND(ISNUMBER('Emissions (start here)'!CZ328),ISNUMBER(Dispersion!$AZ$10)),'Emissions (start here)'!CZ328*2000*453.59/8760/3600*Dispersion!$AZ$10,0)</f>
        <v>0</v>
      </c>
      <c r="GX328" s="74">
        <f>IF(AND(ISNUMBER('Emissions (start here)'!CZ328),ISNUMBER(Dispersion!$AZ$11)),'Emissions (start here)'!CZ328*2000*453.59/8760/3600*Dispersion!$AZ$11,0)</f>
        <v>0</v>
      </c>
    </row>
    <row r="329" spans="1:206" x14ac:dyDescent="0.2">
      <c r="A329" s="51" t="str">
        <f>'Tox Values'!C329</f>
        <v>75-52-5</v>
      </c>
      <c r="B329" s="94" t="str">
        <f>'Tox Values'!D329</f>
        <v>Nitromethane</v>
      </c>
      <c r="C329" s="96">
        <f t="shared" si="21"/>
        <v>0</v>
      </c>
      <c r="D329" s="74">
        <f t="shared" si="22"/>
        <v>0</v>
      </c>
      <c r="E329" s="74">
        <f t="shared" si="23"/>
        <v>0</v>
      </c>
      <c r="F329" s="99">
        <f t="shared" si="24"/>
        <v>0</v>
      </c>
      <c r="G329" s="97">
        <f>IF(AND(ISNUMBER('Emissions (start here)'!E329),ISNUMBER(Dispersion!$C$8)),'Emissions (start here)'!E329*453.59/3600*Dispersion!$C$8,0)</f>
        <v>0</v>
      </c>
      <c r="H329" s="74">
        <f>IF(AND(ISNUMBER('Emissions (start here)'!E329),ISNUMBER(Dispersion!$C$9)),'Emissions (start here)'!E329*453.59/3600*Dispersion!$C$9,0)</f>
        <v>0</v>
      </c>
      <c r="I329" s="74">
        <f>IF(AND(ISNUMBER('Emissions (start here)'!F329),ISNUMBER(Dispersion!$C$10)),'Emissions (start here)'!F329*2000*453.59/8760/3600*Dispersion!$C$10,0)</f>
        <v>0</v>
      </c>
      <c r="J329" s="74">
        <f>IF(AND(ISNUMBER('Emissions (start here)'!F329),ISNUMBER(Dispersion!$C$11)),'Emissions (start here)'!F329*2000*453.59/8760/3600*Dispersion!$C$11,0)</f>
        <v>0</v>
      </c>
      <c r="K329" s="74">
        <f>IF(AND(ISNUMBER('Emissions (start here)'!G329),ISNUMBER(Dispersion!$D$8)),'Emissions (start here)'!G329*453.59/3600*Dispersion!$D$8,0)</f>
        <v>0</v>
      </c>
      <c r="L329" s="74">
        <f>IF(AND(ISNUMBER('Emissions (start here)'!G329),ISNUMBER(Dispersion!$D$9)),'Emissions (start here)'!G329*453.59/3600*Dispersion!$D$9,0)</f>
        <v>0</v>
      </c>
      <c r="M329" s="74">
        <f>IF(AND(ISNUMBER('Emissions (start here)'!H329),ISNUMBER(Dispersion!$D$10)),'Emissions (start here)'!H329*2000*453.59/8760/3600*Dispersion!$D$10,0)</f>
        <v>0</v>
      </c>
      <c r="N329" s="74">
        <f>IF(AND(ISNUMBER('Emissions (start here)'!H329),ISNUMBER(Dispersion!$D$11)),'Emissions (start here)'!H329*2000*453.59/8760/3600*Dispersion!$D$11,0)</f>
        <v>0</v>
      </c>
      <c r="O329" s="74">
        <f>IF(AND(ISNUMBER('Emissions (start here)'!I329),ISNUMBER(Dispersion!$E$8)),'Emissions (start here)'!I329*453.59/3600*Dispersion!$E$8,0)</f>
        <v>0</v>
      </c>
      <c r="P329" s="74">
        <f>IF(AND(ISNUMBER('Emissions (start here)'!I329),ISNUMBER(Dispersion!$E$9)),'Emissions (start here)'!I329*453.59/3600*Dispersion!$E$9,0)</f>
        <v>0</v>
      </c>
      <c r="Q329" s="74">
        <f>IF(AND(ISNUMBER('Emissions (start here)'!J329),ISNUMBER(Dispersion!$E$10)),'Emissions (start here)'!J329*2000*453.59/8760/3600*Dispersion!$E$10,0)</f>
        <v>0</v>
      </c>
      <c r="R329" s="74">
        <f>IF(AND(ISNUMBER('Emissions (start here)'!J329),ISNUMBER(Dispersion!$E$11)),'Emissions (start here)'!J329*2000*453.59/8760/3600*Dispersion!$E$11,0)</f>
        <v>0</v>
      </c>
      <c r="S329" s="74">
        <f>IF(AND(ISNUMBER('Emissions (start here)'!K329),ISNUMBER(Dispersion!$F$8)),'Emissions (start here)'!K329*453.59/3600*Dispersion!$F$8,0)</f>
        <v>0</v>
      </c>
      <c r="T329" s="74">
        <f>IF(AND(ISNUMBER('Emissions (start here)'!K329),ISNUMBER(Dispersion!$F$9)),'Emissions (start here)'!K329*453.59/3600*Dispersion!$F$9,0)</f>
        <v>0</v>
      </c>
      <c r="U329" s="74">
        <f>IF(AND(ISNUMBER('Emissions (start here)'!L329),ISNUMBER(Dispersion!$F$10)),'Emissions (start here)'!L329*2000*453.59/8760/3600*Dispersion!$F$10,0)</f>
        <v>0</v>
      </c>
      <c r="V329" s="74">
        <f>IF(AND(ISNUMBER('Emissions (start here)'!L329),ISNUMBER(Dispersion!$F$11)),'Emissions (start here)'!L329*2000*453.59/8760/3600*Dispersion!$F$11,0)</f>
        <v>0</v>
      </c>
      <c r="W329" s="74">
        <f>IF(AND(ISNUMBER('Emissions (start here)'!M329),ISNUMBER(Dispersion!$G$8)),'Emissions (start here)'!M329*453.59/3600*Dispersion!$G$8,0)</f>
        <v>0</v>
      </c>
      <c r="X329" s="74">
        <f>IF(AND(ISNUMBER('Emissions (start here)'!M329),ISNUMBER(Dispersion!$G$9)),'Emissions (start here)'!M329*453.59/3600*Dispersion!$G$9,0)</f>
        <v>0</v>
      </c>
      <c r="Y329" s="74">
        <f>IF(AND(ISNUMBER('Emissions (start here)'!N329),ISNUMBER(Dispersion!$G$10)),'Emissions (start here)'!N329*2000*453.59/8760/3600*Dispersion!$G$10,0)</f>
        <v>0</v>
      </c>
      <c r="Z329" s="74">
        <f>IF(AND(ISNUMBER('Emissions (start here)'!N329),ISNUMBER(Dispersion!$G$11)),'Emissions (start here)'!N329*2000*453.59/8760/3600*Dispersion!$G$11,0)</f>
        <v>0</v>
      </c>
      <c r="AA329" s="74">
        <f>IF(AND(ISNUMBER('Emissions (start here)'!O329),ISNUMBER(Dispersion!$H$8)),'Emissions (start here)'!O329*453.59/3600*Dispersion!$H$8,0)</f>
        <v>0</v>
      </c>
      <c r="AB329" s="74">
        <f>IF(AND(ISNUMBER('Emissions (start here)'!O329),ISNUMBER(Dispersion!$H$9)),'Emissions (start here)'!O329*453.59/3600*Dispersion!$H$9,0)</f>
        <v>0</v>
      </c>
      <c r="AC329" s="74">
        <f>IF(AND(ISNUMBER('Emissions (start here)'!P329),ISNUMBER(Dispersion!$H$10)),'Emissions (start here)'!P329*2000*453.59/8760/3600*Dispersion!$H$10,0)</f>
        <v>0</v>
      </c>
      <c r="AD329" s="74">
        <f>IF(AND(ISNUMBER('Emissions (start here)'!P329),ISNUMBER(Dispersion!$H$11)),'Emissions (start here)'!P329*2000*453.59/8760/3600*Dispersion!$H$11,0)</f>
        <v>0</v>
      </c>
      <c r="AE329" s="74">
        <f>IF(AND(ISNUMBER('Emissions (start here)'!Q329),ISNUMBER(Dispersion!$I$8)),'Emissions (start here)'!Q329*453.59/3600*Dispersion!$I$8,0)</f>
        <v>0</v>
      </c>
      <c r="AF329" s="74">
        <f>IF(AND(ISNUMBER('Emissions (start here)'!Q329),ISNUMBER(Dispersion!$I$9)),'Emissions (start here)'!Q329*453.59/3600*Dispersion!$I$9,0)</f>
        <v>0</v>
      </c>
      <c r="AG329" s="74">
        <f>IF(AND(ISNUMBER('Emissions (start here)'!R329),ISNUMBER(Dispersion!$I$10)),'Emissions (start here)'!R329*2000*453.59/8760/3600*Dispersion!$I$10,0)</f>
        <v>0</v>
      </c>
      <c r="AH329" s="74">
        <f>IF(AND(ISNUMBER('Emissions (start here)'!R329),ISNUMBER(Dispersion!$I$11)),'Emissions (start here)'!R329*2000*453.59/8760/3600*Dispersion!$I$11,0)</f>
        <v>0</v>
      </c>
      <c r="AI329" s="74">
        <f>IF(AND(ISNUMBER('Emissions (start here)'!S329),ISNUMBER(Dispersion!$J$8)),'Emissions (start here)'!S329*453.59/3600*Dispersion!$J$8,0)</f>
        <v>0</v>
      </c>
      <c r="AJ329" s="74">
        <f>IF(AND(ISNUMBER('Emissions (start here)'!S329),ISNUMBER(Dispersion!$J$9)),'Emissions (start here)'!S329*453.59/3600*Dispersion!$J$9,0)</f>
        <v>0</v>
      </c>
      <c r="AK329" s="74">
        <f>IF(AND(ISNUMBER('Emissions (start here)'!T329),ISNUMBER(Dispersion!$J$10)),'Emissions (start here)'!T329*2000*453.59/8760/3600*Dispersion!$J$10,0)</f>
        <v>0</v>
      </c>
      <c r="AL329" s="74">
        <f>IF(AND(ISNUMBER('Emissions (start here)'!T329),ISNUMBER(Dispersion!$J$11)),'Emissions (start here)'!T329*2000*453.59/8760/3600*Dispersion!$J$11,0)</f>
        <v>0</v>
      </c>
      <c r="AM329" s="74">
        <f>IF(AND(ISNUMBER('Emissions (start here)'!U329),ISNUMBER(Dispersion!$K$8)),'Emissions (start here)'!U329*453.59/3600*Dispersion!$K$8,0)</f>
        <v>0</v>
      </c>
      <c r="AN329" s="74">
        <f>IF(AND(ISNUMBER('Emissions (start here)'!U329),ISNUMBER(Dispersion!$K$9)),'Emissions (start here)'!U329*453.59/3600*Dispersion!$K$9,0)</f>
        <v>0</v>
      </c>
      <c r="AO329" s="74">
        <f>IF(AND(ISNUMBER('Emissions (start here)'!V329),ISNUMBER(Dispersion!$K$10)),'Emissions (start here)'!V329*2000*453.59/8760/3600*Dispersion!$K$10,0)</f>
        <v>0</v>
      </c>
      <c r="AP329" s="74">
        <f>IF(AND(ISNUMBER('Emissions (start here)'!V329),ISNUMBER(Dispersion!$K$11)),'Emissions (start here)'!V329*2000*453.59/8760/3600*Dispersion!$K$11,0)</f>
        <v>0</v>
      </c>
      <c r="AQ329" s="74">
        <f>IF(AND(ISNUMBER('Emissions (start here)'!W329),ISNUMBER(Dispersion!$L$8)),'Emissions (start here)'!W329*453.59/3600*Dispersion!$L$8,0)</f>
        <v>0</v>
      </c>
      <c r="AR329" s="74">
        <f>IF(AND(ISNUMBER('Emissions (start here)'!W329),ISNUMBER(Dispersion!$L$9)),'Emissions (start here)'!W329*453.59/3600*Dispersion!$L$9,0)</f>
        <v>0</v>
      </c>
      <c r="AS329" s="74">
        <f>IF(AND(ISNUMBER('Emissions (start here)'!X329),ISNUMBER(Dispersion!$L$10)),'Emissions (start here)'!X329*2000*453.59/8760/3600*Dispersion!$L$10,0)</f>
        <v>0</v>
      </c>
      <c r="AT329" s="74">
        <f>IF(AND(ISNUMBER('Emissions (start here)'!X329),ISNUMBER(Dispersion!$L$11)),'Emissions (start here)'!X329*2000*453.59/8760/3600*Dispersion!$L$11,0)</f>
        <v>0</v>
      </c>
      <c r="AU329" s="74">
        <f>IF(AND(ISNUMBER('Emissions (start here)'!Y329),ISNUMBER(Dispersion!$M$8)),'Emissions (start here)'!Y329*453.59/3600*Dispersion!$M$8,0)</f>
        <v>0</v>
      </c>
      <c r="AV329" s="74">
        <f>IF(AND(ISNUMBER('Emissions (start here)'!Y329),ISNUMBER(Dispersion!$M$9)),'Emissions (start here)'!Y329*453.59/3600*Dispersion!$M$9,0)</f>
        <v>0</v>
      </c>
      <c r="AW329" s="74">
        <f>IF(AND(ISNUMBER('Emissions (start here)'!Z329),ISNUMBER(Dispersion!$M$10)),'Emissions (start here)'!Z329*2000*453.59/8760/3600*Dispersion!$M$10,0)</f>
        <v>0</v>
      </c>
      <c r="AX329" s="74">
        <f>IF(AND(ISNUMBER('Emissions (start here)'!Z329),ISNUMBER(Dispersion!$M$11)),'Emissions (start here)'!Z329*2000*453.59/8760/3600*Dispersion!$M$11,0)</f>
        <v>0</v>
      </c>
      <c r="AY329" s="74">
        <f>IF(AND(ISNUMBER('Emissions (start here)'!AA329),ISNUMBER(Dispersion!$N$8)),'Emissions (start here)'!AA329*453.59/3600*Dispersion!$N$8,0)</f>
        <v>0</v>
      </c>
      <c r="AZ329" s="74">
        <f>IF(AND(ISNUMBER('Emissions (start here)'!AA329),ISNUMBER(Dispersion!$N$9)),'Emissions (start here)'!AA329*453.59/3600*Dispersion!$N$9,0)</f>
        <v>0</v>
      </c>
      <c r="BA329" s="74">
        <f>IF(AND(ISNUMBER('Emissions (start here)'!AB329),ISNUMBER(Dispersion!$N$10)),'Emissions (start here)'!AB329*2000*453.59/8760/3600*Dispersion!$N$10,0)</f>
        <v>0</v>
      </c>
      <c r="BB329" s="74">
        <f>IF(AND(ISNUMBER('Emissions (start here)'!AB329),ISNUMBER(Dispersion!$N$11)),'Emissions (start here)'!AB329*2000*453.59/8760/3600*Dispersion!$N$11,0)</f>
        <v>0</v>
      </c>
      <c r="BC329" s="74">
        <f>IF(AND(ISNUMBER('Emissions (start here)'!AC329),ISNUMBER(Dispersion!$O$8)),'Emissions (start here)'!AC329*453.59/3600*Dispersion!$O$8,0)</f>
        <v>0</v>
      </c>
      <c r="BD329" s="74">
        <f>IF(AND(ISNUMBER('Emissions (start here)'!AC329),ISNUMBER(Dispersion!$O$9)),'Emissions (start here)'!AC329*453.59/3600*Dispersion!$O$9,0)</f>
        <v>0</v>
      </c>
      <c r="BE329" s="74">
        <f>IF(AND(ISNUMBER('Emissions (start here)'!AD329),ISNUMBER(Dispersion!$O$10)),'Emissions (start here)'!AD329*2000*453.59/8760/3600*Dispersion!$O$10,0)</f>
        <v>0</v>
      </c>
      <c r="BF329" s="74">
        <f>IF(AND(ISNUMBER('Emissions (start here)'!AD329),ISNUMBER(Dispersion!$O$11)),'Emissions (start here)'!AD329*2000*453.59/8760/3600*Dispersion!$O$11,0)</f>
        <v>0</v>
      </c>
      <c r="BG329" s="74">
        <f>IF(AND(ISNUMBER('Emissions (start here)'!AE329),ISNUMBER(Dispersion!$P$8)),'Emissions (start here)'!AE329*453.59/3600*Dispersion!$P$8,0)</f>
        <v>0</v>
      </c>
      <c r="BH329" s="74">
        <f>IF(AND(ISNUMBER('Emissions (start here)'!AE329),ISNUMBER(Dispersion!$P$9)),'Emissions (start here)'!AE329*453.59/3600*Dispersion!$P$9,0)</f>
        <v>0</v>
      </c>
      <c r="BI329" s="74">
        <f>IF(AND(ISNUMBER('Emissions (start here)'!AF329),ISNUMBER(Dispersion!$P$10)),'Emissions (start here)'!AF329*2000*453.59/8760/3600*Dispersion!$P$10,0)</f>
        <v>0</v>
      </c>
      <c r="BJ329" s="74">
        <f>IF(AND(ISNUMBER('Emissions (start here)'!AF329),ISNUMBER(Dispersion!$P$11)),'Emissions (start here)'!AF329*2000*453.59/8760/3600*Dispersion!$P$11,0)</f>
        <v>0</v>
      </c>
      <c r="BK329" s="74">
        <f>IF(AND(ISNUMBER('Emissions (start here)'!AG329),ISNUMBER(Dispersion!$Q$8)),'Emissions (start here)'!AG329*453.59/3600*Dispersion!$Q$8,0)</f>
        <v>0</v>
      </c>
      <c r="BL329" s="74">
        <f>IF(AND(ISNUMBER('Emissions (start here)'!AG329),ISNUMBER(Dispersion!$Q$9)),'Emissions (start here)'!AG329*453.59/3600*Dispersion!$Q$9,0)</f>
        <v>0</v>
      </c>
      <c r="BM329" s="74">
        <f>IF(AND(ISNUMBER('Emissions (start here)'!AH329),ISNUMBER(Dispersion!$Q$10)),'Emissions (start here)'!AH329*2000*453.59/8760/3600*Dispersion!$Q$10,0)</f>
        <v>0</v>
      </c>
      <c r="BN329" s="74">
        <f>IF(AND(ISNUMBER('Emissions (start here)'!AH329),ISNUMBER(Dispersion!$Q$11)),'Emissions (start here)'!AH329*2000*453.59/8760/3600*Dispersion!$Q$11,0)</f>
        <v>0</v>
      </c>
      <c r="BO329" s="74">
        <f>IF(AND(ISNUMBER('Emissions (start here)'!AI329),ISNUMBER(Dispersion!$R$8)),'Emissions (start here)'!AI329*453.59/3600*Dispersion!$R$8,0)</f>
        <v>0</v>
      </c>
      <c r="BP329" s="74">
        <f>IF(AND(ISNUMBER('Emissions (start here)'!AI329),ISNUMBER(Dispersion!$R$9)),'Emissions (start here)'!AI329*453.59/3600*Dispersion!$R$9,0)</f>
        <v>0</v>
      </c>
      <c r="BQ329" s="74">
        <f>IF(AND(ISNUMBER('Emissions (start here)'!AJ329),ISNUMBER(Dispersion!$R$10)),'Emissions (start here)'!AJ329*2000*453.59/8760/3600*Dispersion!$R$10,0)</f>
        <v>0</v>
      </c>
      <c r="BR329" s="74">
        <f>IF(AND(ISNUMBER('Emissions (start here)'!AJ329),ISNUMBER(Dispersion!$R$11)),'Emissions (start here)'!AJ329*2000*453.59/8760/3600*Dispersion!$R$11,0)</f>
        <v>0</v>
      </c>
      <c r="BS329" s="74">
        <f>IF(AND(ISNUMBER('Emissions (start here)'!AK329),ISNUMBER(Dispersion!$S$8)),'Emissions (start here)'!AK329*453.59/3600*Dispersion!$S$8,0)</f>
        <v>0</v>
      </c>
      <c r="BT329" s="74">
        <f>IF(AND(ISNUMBER('Emissions (start here)'!AK329),ISNUMBER(Dispersion!$S$9)),'Emissions (start here)'!AK329*453.59/3600*Dispersion!$S$9,0)</f>
        <v>0</v>
      </c>
      <c r="BU329" s="74">
        <f>IF(AND(ISNUMBER('Emissions (start here)'!AL329),ISNUMBER(Dispersion!$S$10)),'Emissions (start here)'!AL329*2000*453.59/8760/3600*Dispersion!$S$10,0)</f>
        <v>0</v>
      </c>
      <c r="BV329" s="74">
        <f>IF(AND(ISNUMBER('Emissions (start here)'!AL329),ISNUMBER(Dispersion!$S$11)),'Emissions (start here)'!AL329*2000*453.59/8760/3600*Dispersion!$S$11,0)</f>
        <v>0</v>
      </c>
      <c r="BW329" s="74">
        <f>IF(AND(ISNUMBER('Emissions (start here)'!AM329),ISNUMBER(Dispersion!$T$8)),'Emissions (start here)'!AM329*453.59/3600*Dispersion!$T$8,0)</f>
        <v>0</v>
      </c>
      <c r="BX329" s="74">
        <f>IF(AND(ISNUMBER('Emissions (start here)'!AM329),ISNUMBER(Dispersion!$T$9)),'Emissions (start here)'!AM329*453.59/3600*Dispersion!$T$9,0)</f>
        <v>0</v>
      </c>
      <c r="BY329" s="74">
        <f>IF(AND(ISNUMBER('Emissions (start here)'!AN329),ISNUMBER(Dispersion!$T$10)),'Emissions (start here)'!AN329*2000*453.59/8760/3600*Dispersion!$T$10,0)</f>
        <v>0</v>
      </c>
      <c r="BZ329" s="74">
        <f>IF(AND(ISNUMBER('Emissions (start here)'!AN329),ISNUMBER(Dispersion!$T$11)),'Emissions (start here)'!AN329*2000*453.59/8760/3600*Dispersion!$T$11,0)</f>
        <v>0</v>
      </c>
      <c r="CA329" s="74">
        <f>IF(AND(ISNUMBER('Emissions (start here)'!AO329),ISNUMBER(Dispersion!$U$8)),'Emissions (start here)'!AO329*453.59/3600*Dispersion!$U$8,0)</f>
        <v>0</v>
      </c>
      <c r="CB329" s="74">
        <f>IF(AND(ISNUMBER('Emissions (start here)'!AO329),ISNUMBER(Dispersion!$U$9)),'Emissions (start here)'!AO329*453.59/3600*Dispersion!$U$9,0)</f>
        <v>0</v>
      </c>
      <c r="CC329" s="74">
        <f>IF(AND(ISNUMBER('Emissions (start here)'!AP329),ISNUMBER(Dispersion!$U$10)),'Emissions (start here)'!AP329*2000*453.59/8760/3600*Dispersion!$U$10,0)</f>
        <v>0</v>
      </c>
      <c r="CD329" s="74">
        <f>IF(AND(ISNUMBER('Emissions (start here)'!AP329),ISNUMBER(Dispersion!$U$11)),'Emissions (start here)'!AP329*2000*453.59/8760/3600*Dispersion!$U$11,0)</f>
        <v>0</v>
      </c>
      <c r="CE329" s="74">
        <f>IF(AND(ISNUMBER('Emissions (start here)'!AQ329),ISNUMBER(Dispersion!$V$8)),'Emissions (start here)'!AQ329*453.59/3600*Dispersion!$V$8,0)</f>
        <v>0</v>
      </c>
      <c r="CF329" s="74">
        <f>IF(AND(ISNUMBER('Emissions (start here)'!AQ329),ISNUMBER(Dispersion!$V$9)),'Emissions (start here)'!AQ329*453.59/3600*Dispersion!$V$9,0)</f>
        <v>0</v>
      </c>
      <c r="CG329" s="74">
        <f>IF(AND(ISNUMBER('Emissions (start here)'!AR329),ISNUMBER(Dispersion!$V$10)),'Emissions (start here)'!AR329*2000*453.59/8760/3600*Dispersion!$V$10,0)</f>
        <v>0</v>
      </c>
      <c r="CH329" s="74">
        <f>IF(AND(ISNUMBER('Emissions (start here)'!AR329),ISNUMBER(Dispersion!$V$11)),'Emissions (start here)'!AR329*2000*453.59/8760/3600*Dispersion!$V$11,0)</f>
        <v>0</v>
      </c>
      <c r="CI329" s="74">
        <f>IF(AND(ISNUMBER('Emissions (start here)'!AS329),ISNUMBER(Dispersion!$W$8)),'Emissions (start here)'!AS329*453.59/3600*Dispersion!$W$8,0)</f>
        <v>0</v>
      </c>
      <c r="CJ329" s="74">
        <f>IF(AND(ISNUMBER('Emissions (start here)'!AS329),ISNUMBER(Dispersion!$W$9)),'Emissions (start here)'!AS329*453.59/3600*Dispersion!$W$9,0)</f>
        <v>0</v>
      </c>
      <c r="CK329" s="74">
        <f>IF(AND(ISNUMBER('Emissions (start here)'!AT329),ISNUMBER(Dispersion!$W$10)),'Emissions (start here)'!AT329*2000*453.59/8760/3600*Dispersion!$W$10,0)</f>
        <v>0</v>
      </c>
      <c r="CL329" s="74">
        <f>IF(AND(ISNUMBER('Emissions (start here)'!AT329),ISNUMBER(Dispersion!$W$11)),'Emissions (start here)'!AT329*2000*453.59/8760/3600*Dispersion!$W$11,0)</f>
        <v>0</v>
      </c>
      <c r="CM329" s="74">
        <f>IF(AND(ISNUMBER('Emissions (start here)'!AU329),ISNUMBER(Dispersion!$X$8)),'Emissions (start here)'!AU329*453.59/3600*Dispersion!$X$8,0)</f>
        <v>0</v>
      </c>
      <c r="CN329" s="74">
        <f>IF(AND(ISNUMBER('Emissions (start here)'!AU329),ISNUMBER(Dispersion!$X$9)),'Emissions (start here)'!AU329*453.59/3600*Dispersion!$X$9,0)</f>
        <v>0</v>
      </c>
      <c r="CO329" s="74">
        <f>IF(AND(ISNUMBER('Emissions (start here)'!AV329),ISNUMBER(Dispersion!$X$10)),'Emissions (start here)'!AV329*2000*453.59/8760/3600*Dispersion!$X$10,0)</f>
        <v>0</v>
      </c>
      <c r="CP329" s="74">
        <f>IF(AND(ISNUMBER('Emissions (start here)'!AV329),ISNUMBER(Dispersion!$X$11)),'Emissions (start here)'!AV329*2000*453.59/8760/3600*Dispersion!$X$11,0)</f>
        <v>0</v>
      </c>
      <c r="CQ329" s="74">
        <f>IF(AND(ISNUMBER('Emissions (start here)'!AW329),ISNUMBER(Dispersion!$Y$8)),'Emissions (start here)'!AW329*453.59/3600*Dispersion!$Y$8,0)</f>
        <v>0</v>
      </c>
      <c r="CR329" s="74">
        <f>IF(AND(ISNUMBER('Emissions (start here)'!AW329),ISNUMBER(Dispersion!$Y$9)),'Emissions (start here)'!AW329*453.59/3600*Dispersion!$Y$9,0)</f>
        <v>0</v>
      </c>
      <c r="CS329" s="74">
        <f>IF(AND(ISNUMBER('Emissions (start here)'!AX329),ISNUMBER(Dispersion!$Y$10)),'Emissions (start here)'!AX329*2000*453.59/8760/3600*Dispersion!$Y$10,0)</f>
        <v>0</v>
      </c>
      <c r="CT329" s="74">
        <f>IF(AND(ISNUMBER('Emissions (start here)'!AX329),ISNUMBER(Dispersion!$Y$11)),'Emissions (start here)'!AX329*2000*453.59/8760/3600*Dispersion!$Y$11,0)</f>
        <v>0</v>
      </c>
      <c r="CU329" s="74">
        <f>IF(AND(ISNUMBER('Emissions (start here)'!AY329),ISNUMBER(Dispersion!$Z$8)),'Emissions (start here)'!AY329*453.59/3600*Dispersion!$Z$8,0)</f>
        <v>0</v>
      </c>
      <c r="CV329" s="74">
        <f>IF(AND(ISNUMBER('Emissions (start here)'!AY329),ISNUMBER(Dispersion!$Z$9)),'Emissions (start here)'!AY329*453.59/3600*Dispersion!$Z$9,0)</f>
        <v>0</v>
      </c>
      <c r="CW329" s="74">
        <f>IF(AND(ISNUMBER('Emissions (start here)'!AZ329),ISNUMBER(Dispersion!$Z$10)),'Emissions (start here)'!AZ329*2000*453.59/8760/3600*Dispersion!$Z$10,0)</f>
        <v>0</v>
      </c>
      <c r="CX329" s="74">
        <f>IF(AND(ISNUMBER('Emissions (start here)'!AZ329),ISNUMBER(Dispersion!$Z$11)),'Emissions (start here)'!AZ329*2000*453.59/8760/3600*Dispersion!$Z$11,0)</f>
        <v>0</v>
      </c>
      <c r="CY329" s="74">
        <f>IF(AND(ISNUMBER('Emissions (start here)'!BA329),ISNUMBER(Dispersion!$AA$8)),'Emissions (start here)'!BA329*453.59/3600*Dispersion!$AA$8,0)</f>
        <v>0</v>
      </c>
      <c r="CZ329" s="74">
        <f>IF(AND(ISNUMBER('Emissions (start here)'!BA329),ISNUMBER(Dispersion!$AA$9)),'Emissions (start here)'!BA329*453.59/3600*Dispersion!$AA$9,0)</f>
        <v>0</v>
      </c>
      <c r="DA329" s="74">
        <f>IF(AND(ISNUMBER('Emissions (start here)'!BB329),ISNUMBER(Dispersion!$AA$10)),'Emissions (start here)'!BB329*2000*453.59/8760/3600*Dispersion!$AA$10,0)</f>
        <v>0</v>
      </c>
      <c r="DB329" s="74">
        <f>IF(AND(ISNUMBER('Emissions (start here)'!BB329),ISNUMBER(Dispersion!$AA$11)),'Emissions (start here)'!BB329*2000*453.59/8760/3600*Dispersion!$AA$11,0)</f>
        <v>0</v>
      </c>
      <c r="DC329" s="74">
        <f>IF(AND(ISNUMBER('Emissions (start here)'!BC329),ISNUMBER(Dispersion!$AB$8)),'Emissions (start here)'!BC329*453.59/3600*Dispersion!$AB$8,0)</f>
        <v>0</v>
      </c>
      <c r="DD329" s="74">
        <f>IF(AND(ISNUMBER('Emissions (start here)'!BC329),ISNUMBER(Dispersion!$AB$9)),'Emissions (start here)'!BC329*453.59/3600*Dispersion!$AB$9,0)</f>
        <v>0</v>
      </c>
      <c r="DE329" s="74">
        <f>IF(AND(ISNUMBER('Emissions (start here)'!BD329),ISNUMBER(Dispersion!$AB$10)),'Emissions (start here)'!BD329*2000*453.59/8760/3600*Dispersion!$AB$10,0)</f>
        <v>0</v>
      </c>
      <c r="DF329" s="74">
        <f>IF(AND(ISNUMBER('Emissions (start here)'!BD329),ISNUMBER(Dispersion!$AB$11)),'Emissions (start here)'!BD329*2000*453.59/8760/3600*Dispersion!$AB$11,0)</f>
        <v>0</v>
      </c>
      <c r="DG329" s="74">
        <f>IF(AND(ISNUMBER('Emissions (start here)'!BE329),ISNUMBER(Dispersion!$AC$8)),'Emissions (start here)'!BE329*453.59/3600*Dispersion!$AC$8,0)</f>
        <v>0</v>
      </c>
      <c r="DH329" s="74">
        <f>IF(AND(ISNUMBER('Emissions (start here)'!BE329),ISNUMBER(Dispersion!$AC$9)),'Emissions (start here)'!BE329*453.59/3600*Dispersion!$AC$9,0)</f>
        <v>0</v>
      </c>
      <c r="DI329" s="74">
        <f>IF(AND(ISNUMBER('Emissions (start here)'!BF329),ISNUMBER(Dispersion!$AC$10)),'Emissions (start here)'!BF329*2000*453.59/8760/3600*Dispersion!$AC$10,0)</f>
        <v>0</v>
      </c>
      <c r="DJ329" s="74">
        <f>IF(AND(ISNUMBER('Emissions (start here)'!BF329),ISNUMBER(Dispersion!$AC$11)),'Emissions (start here)'!BF329*2000*453.59/8760/3600*Dispersion!$AC$11,0)</f>
        <v>0</v>
      </c>
      <c r="DK329" s="74">
        <f>IF(AND(ISNUMBER('Emissions (start here)'!BG329),ISNUMBER(Dispersion!$AD$8)),'Emissions (start here)'!BG329*453.59/3600*Dispersion!$AD$8,0)</f>
        <v>0</v>
      </c>
      <c r="DL329" s="74">
        <f>IF(AND(ISNUMBER('Emissions (start here)'!BG329),ISNUMBER(Dispersion!$AD$9)),'Emissions (start here)'!BG329*453.59/3600*Dispersion!$AD$9,0)</f>
        <v>0</v>
      </c>
      <c r="DM329" s="74">
        <f>IF(AND(ISNUMBER('Emissions (start here)'!BH329),ISNUMBER(Dispersion!$AD$10)),'Emissions (start here)'!BH329*2000*453.59/8760/3600*Dispersion!$AD$10,0)</f>
        <v>0</v>
      </c>
      <c r="DN329" s="74">
        <f>IF(AND(ISNUMBER('Emissions (start here)'!BH329),ISNUMBER(Dispersion!$AD$11)),'Emissions (start here)'!BH329*2000*453.59/8760/3600*Dispersion!$AD$11,0)</f>
        <v>0</v>
      </c>
      <c r="DO329" s="74">
        <f>IF(AND(ISNUMBER('Emissions (start here)'!BI329),ISNUMBER(Dispersion!$AE$8)),'Emissions (start here)'!BI329*453.59/3600*Dispersion!$AE$8,0)</f>
        <v>0</v>
      </c>
      <c r="DP329" s="74">
        <f>IF(AND(ISNUMBER('Emissions (start here)'!BI329),ISNUMBER(Dispersion!$AE$9)),'Emissions (start here)'!BI329*453.59/3600*Dispersion!$AE$9,0)</f>
        <v>0</v>
      </c>
      <c r="DQ329" s="74">
        <f>IF(AND(ISNUMBER('Emissions (start here)'!BJ329),ISNUMBER(Dispersion!$AE$10)),'Emissions (start here)'!BJ329*2000*453.59/8760/3600*Dispersion!$AE$10,0)</f>
        <v>0</v>
      </c>
      <c r="DR329" s="74">
        <f>IF(AND(ISNUMBER('Emissions (start here)'!BJ329),ISNUMBER(Dispersion!$AE$11)),'Emissions (start here)'!BJ329*2000*453.59/8760/3600*Dispersion!$AE$11,0)</f>
        <v>0</v>
      </c>
      <c r="DS329" s="74">
        <f>IF(AND(ISNUMBER('Emissions (start here)'!BK329),ISNUMBER(Dispersion!$AF$8)),'Emissions (start here)'!BK329*453.59/3600*Dispersion!$AF$8,0)</f>
        <v>0</v>
      </c>
      <c r="DT329" s="74">
        <f>IF(AND(ISNUMBER('Emissions (start here)'!BK329),ISNUMBER(Dispersion!$AF$9)),'Emissions (start here)'!BK329*453.59/3600*Dispersion!$AF$9,0)</f>
        <v>0</v>
      </c>
      <c r="DU329" s="74">
        <f>IF(AND(ISNUMBER('Emissions (start here)'!BL329),ISNUMBER(Dispersion!$AF$10)),'Emissions (start here)'!BL329*2000*453.59/8760/3600*Dispersion!$AF$10,0)</f>
        <v>0</v>
      </c>
      <c r="DV329" s="74">
        <f>IF(AND(ISNUMBER('Emissions (start here)'!BL329),ISNUMBER(Dispersion!$AF$11)),'Emissions (start here)'!BL329*2000*453.59/8760/3600*Dispersion!$AF$11,0)</f>
        <v>0</v>
      </c>
      <c r="DW329" s="74">
        <f>IF(AND(ISNUMBER('Emissions (start here)'!BM329),ISNUMBER(Dispersion!$AG$8)),'Emissions (start here)'!BM329*453.59/3600*Dispersion!$AG$8,0)</f>
        <v>0</v>
      </c>
      <c r="DX329" s="74">
        <f>IF(AND(ISNUMBER('Emissions (start here)'!BM329),ISNUMBER(Dispersion!$AG$9)),'Emissions (start here)'!BM329*453.59/3600*Dispersion!$AG$9,0)</f>
        <v>0</v>
      </c>
      <c r="DY329" s="74">
        <f>IF(AND(ISNUMBER('Emissions (start here)'!BN329),ISNUMBER(Dispersion!$AG$10)),'Emissions (start here)'!BN329*2000*453.59/8760/3600*Dispersion!$AG$10,0)</f>
        <v>0</v>
      </c>
      <c r="DZ329" s="74">
        <f>IF(AND(ISNUMBER('Emissions (start here)'!BN329),ISNUMBER(Dispersion!$AG$11)),'Emissions (start here)'!BN329*2000*453.59/8760/3600*Dispersion!$AG$11,0)</f>
        <v>0</v>
      </c>
      <c r="EA329" s="74">
        <f>IF(AND(ISNUMBER('Emissions (start here)'!BO329),ISNUMBER(Dispersion!$AH$8)),'Emissions (start here)'!BO329*453.59/3600*Dispersion!$AH$8,0)</f>
        <v>0</v>
      </c>
      <c r="EB329" s="74">
        <f>IF(AND(ISNUMBER('Emissions (start here)'!BO329),ISNUMBER(Dispersion!$AH$9)),'Emissions (start here)'!BO329*453.59/3600*Dispersion!$AH$9,0)</f>
        <v>0</v>
      </c>
      <c r="EC329" s="74">
        <f>IF(AND(ISNUMBER('Emissions (start here)'!BP329),ISNUMBER(Dispersion!$AH$10)),'Emissions (start here)'!BP329*2000*453.59/8760/3600*Dispersion!$AH$10,0)</f>
        <v>0</v>
      </c>
      <c r="ED329" s="74">
        <f>IF(AND(ISNUMBER('Emissions (start here)'!BP329),ISNUMBER(Dispersion!$AH$11)),'Emissions (start here)'!BP329*2000*453.59/8760/3600*Dispersion!$AH$11,0)</f>
        <v>0</v>
      </c>
      <c r="EE329" s="74">
        <f>IF(AND(ISNUMBER('Emissions (start here)'!BQ329),ISNUMBER(Dispersion!$AI$8)),'Emissions (start here)'!BQ329*453.59/3600*Dispersion!$AI$8,0)</f>
        <v>0</v>
      </c>
      <c r="EF329" s="74">
        <f>IF(AND(ISNUMBER('Emissions (start here)'!BQ329),ISNUMBER(Dispersion!$AI$9)),'Emissions (start here)'!BQ329*453.59/3600*Dispersion!$AI$9,0)</f>
        <v>0</v>
      </c>
      <c r="EG329" s="74">
        <f>IF(AND(ISNUMBER('Emissions (start here)'!BR329),ISNUMBER(Dispersion!$AI$10)),'Emissions (start here)'!BR329*2000*453.59/8760/3600*Dispersion!$AI$10,0)</f>
        <v>0</v>
      </c>
      <c r="EH329" s="74">
        <f>IF(AND(ISNUMBER('Emissions (start here)'!BR329),ISNUMBER(Dispersion!$AI$11)),'Emissions (start here)'!BR329*2000*453.59/8760/3600*Dispersion!$AI$11,0)</f>
        <v>0</v>
      </c>
      <c r="EI329" s="74">
        <f>IF(AND(ISNUMBER('Emissions (start here)'!BS329),ISNUMBER(Dispersion!$AJ$8)),'Emissions (start here)'!BS329*453.59/3600*Dispersion!$AJ$8,0)</f>
        <v>0</v>
      </c>
      <c r="EJ329" s="74">
        <f>IF(AND(ISNUMBER('Emissions (start here)'!BS329),ISNUMBER(Dispersion!$AJ$9)),'Emissions (start here)'!BS329*453.59/3600*Dispersion!$AJ$9,0)</f>
        <v>0</v>
      </c>
      <c r="EK329" s="74">
        <f>IF(AND(ISNUMBER('Emissions (start here)'!BT329),ISNUMBER(Dispersion!$AJ$10)),'Emissions (start here)'!BT329*2000*453.59/8760/3600*Dispersion!$AJ$10,0)</f>
        <v>0</v>
      </c>
      <c r="EL329" s="74">
        <f>IF(AND(ISNUMBER('Emissions (start here)'!BT329),ISNUMBER(Dispersion!$AJ$11)),'Emissions (start here)'!BT329*2000*453.59/8760/3600*Dispersion!$AJ$11,0)</f>
        <v>0</v>
      </c>
      <c r="EM329" s="74">
        <f>IF(AND(ISNUMBER('Emissions (start here)'!BU329),ISNUMBER(Dispersion!$AK$8)),'Emissions (start here)'!BU329*453.59/3600*Dispersion!$AK$8,0)</f>
        <v>0</v>
      </c>
      <c r="EN329" s="74">
        <f>IF(AND(ISNUMBER('Emissions (start here)'!BU329),ISNUMBER(Dispersion!$AK$9)),'Emissions (start here)'!BU329*453.59/3600*Dispersion!$AK$9,0)</f>
        <v>0</v>
      </c>
      <c r="EO329" s="74">
        <f>IF(AND(ISNUMBER('Emissions (start here)'!BV329),ISNUMBER(Dispersion!$AK$10)),'Emissions (start here)'!BV329*2000*453.59/8760/3600*Dispersion!$AK$10,0)</f>
        <v>0</v>
      </c>
      <c r="EP329" s="74">
        <f>IF(AND(ISNUMBER('Emissions (start here)'!BV329),ISNUMBER(Dispersion!$AK$11)),'Emissions (start here)'!BV329*2000*453.59/8760/3600*Dispersion!$AK$11,0)</f>
        <v>0</v>
      </c>
      <c r="EQ329" s="74">
        <f>IF(AND(ISNUMBER('Emissions (start here)'!BW329),ISNUMBER(Dispersion!$AL$8)),'Emissions (start here)'!BW329*453.59/3600*Dispersion!$AL$8,0)</f>
        <v>0</v>
      </c>
      <c r="ER329" s="74">
        <f>IF(AND(ISNUMBER('Emissions (start here)'!BW329),ISNUMBER(Dispersion!$AL$9)),'Emissions (start here)'!BW329*453.59/3600*Dispersion!$AL$9,0)</f>
        <v>0</v>
      </c>
      <c r="ES329" s="74">
        <f>IF(AND(ISNUMBER('Emissions (start here)'!BX329),ISNUMBER(Dispersion!$AL$10)),'Emissions (start here)'!BX329*2000*453.59/8760/3600*Dispersion!$AL$10,0)</f>
        <v>0</v>
      </c>
      <c r="ET329" s="74">
        <f>IF(AND(ISNUMBER('Emissions (start here)'!BX329),ISNUMBER(Dispersion!$AL$11)),'Emissions (start here)'!BX329*2000*453.59/8760/3600*Dispersion!$AL$11,0)</f>
        <v>0</v>
      </c>
      <c r="EU329" s="74">
        <f>IF(AND(ISNUMBER('Emissions (start here)'!BY329),ISNUMBER(Dispersion!$AM$8)),'Emissions (start here)'!BY329*453.59/3600*Dispersion!$AM$8,0)</f>
        <v>0</v>
      </c>
      <c r="EV329" s="74">
        <f>IF(AND(ISNUMBER('Emissions (start here)'!BY329),ISNUMBER(Dispersion!$AM$9)),'Emissions (start here)'!BY329*453.59/3600*Dispersion!$AM$9,0)</f>
        <v>0</v>
      </c>
      <c r="EW329" s="74">
        <f>IF(AND(ISNUMBER('Emissions (start here)'!BZ329),ISNUMBER(Dispersion!$AM$10)),'Emissions (start here)'!BZ329*2000*453.59/8760/3600*Dispersion!$AM$10,0)</f>
        <v>0</v>
      </c>
      <c r="EX329" s="74">
        <f>IF(AND(ISNUMBER('Emissions (start here)'!BZ329),ISNUMBER(Dispersion!$AM$11)),'Emissions (start here)'!BZ329*2000*453.59/8760/3600*Dispersion!$AM$11,0)</f>
        <v>0</v>
      </c>
      <c r="EY329" s="74">
        <f>IF(AND(ISNUMBER('Emissions (start here)'!CA329),ISNUMBER(Dispersion!$AN$8)),'Emissions (start here)'!CA329*453.59/3600*Dispersion!$AN$8,0)</f>
        <v>0</v>
      </c>
      <c r="EZ329" s="74">
        <f>IF(AND(ISNUMBER('Emissions (start here)'!CA329),ISNUMBER(Dispersion!$AN$9)),'Emissions (start here)'!CA329*453.59/3600*Dispersion!$AN$9,0)</f>
        <v>0</v>
      </c>
      <c r="FA329" s="74">
        <f>IF(AND(ISNUMBER('Emissions (start here)'!CB329),ISNUMBER(Dispersion!$AN$10)),'Emissions (start here)'!CB329*2000*453.59/8760/3600*Dispersion!$AN$10,0)</f>
        <v>0</v>
      </c>
      <c r="FB329" s="74">
        <f>IF(AND(ISNUMBER('Emissions (start here)'!CB329),ISNUMBER(Dispersion!$AN$11)),'Emissions (start here)'!CB329*2000*453.59/8760/3600*Dispersion!$AN$11,0)</f>
        <v>0</v>
      </c>
      <c r="FC329" s="74">
        <f>IF(AND(ISNUMBER('Emissions (start here)'!CC329),ISNUMBER(Dispersion!$AO$8)),'Emissions (start here)'!CC329*453.59/3600*Dispersion!$AO$8,0)</f>
        <v>0</v>
      </c>
      <c r="FD329" s="74">
        <f>IF(AND(ISNUMBER('Emissions (start here)'!CC329),ISNUMBER(Dispersion!$AO$9)),'Emissions (start here)'!CC329*453.59/3600*Dispersion!$AO$9,0)</f>
        <v>0</v>
      </c>
      <c r="FE329" s="74">
        <f>IF(AND(ISNUMBER('Emissions (start here)'!CD329),ISNUMBER(Dispersion!$AO$10)),'Emissions (start here)'!CD329*2000*453.59/8760/3600*Dispersion!$AO$10,0)</f>
        <v>0</v>
      </c>
      <c r="FF329" s="74">
        <f>IF(AND(ISNUMBER('Emissions (start here)'!CD329),ISNUMBER(Dispersion!$AO$11)),'Emissions (start here)'!CD329*2000*453.59/8760/3600*Dispersion!$AO$11,0)</f>
        <v>0</v>
      </c>
      <c r="FG329" s="74">
        <f>IF(AND(ISNUMBER('Emissions (start here)'!CE329),ISNUMBER(Dispersion!$AP$8)),'Emissions (start here)'!CE329*453.59/3600*Dispersion!$AP$8,0)</f>
        <v>0</v>
      </c>
      <c r="FH329" s="74">
        <f>IF(AND(ISNUMBER('Emissions (start here)'!CE329),ISNUMBER(Dispersion!$AP$9)),'Emissions (start here)'!CE329*453.59/3600*Dispersion!$AP$9,0)</f>
        <v>0</v>
      </c>
      <c r="FI329" s="74">
        <f>IF(AND(ISNUMBER('Emissions (start here)'!CF329),ISNUMBER(Dispersion!$AP$10)),'Emissions (start here)'!CF329*2000*453.59/8760/3600*Dispersion!$AP$10,0)</f>
        <v>0</v>
      </c>
      <c r="FJ329" s="74">
        <f>IF(AND(ISNUMBER('Emissions (start here)'!CF329),ISNUMBER(Dispersion!$AP$11)),'Emissions (start here)'!CF329*2000*453.59/8760/3600*Dispersion!$AP$11,0)</f>
        <v>0</v>
      </c>
      <c r="FK329" s="74">
        <f>IF(AND(ISNUMBER('Emissions (start here)'!CG329),ISNUMBER(Dispersion!$AQ$8)),'Emissions (start here)'!CG329*453.59/3600*Dispersion!$AQ$8,0)</f>
        <v>0</v>
      </c>
      <c r="FL329" s="74">
        <f>IF(AND(ISNUMBER('Emissions (start here)'!CG329),ISNUMBER(Dispersion!$AQ$9)),'Emissions (start here)'!CG329*453.59/3600*Dispersion!$AQ$9,0)</f>
        <v>0</v>
      </c>
      <c r="FM329" s="74">
        <f>IF(AND(ISNUMBER('Emissions (start here)'!CH329),ISNUMBER(Dispersion!$AQ$10)),'Emissions (start here)'!CH329*2000*453.59/8760/3600*Dispersion!$AQ$10,0)</f>
        <v>0</v>
      </c>
      <c r="FN329" s="74">
        <f>IF(AND(ISNUMBER('Emissions (start here)'!CH329),ISNUMBER(Dispersion!$AQ$11)),'Emissions (start here)'!CH329*2000*453.59/8760/3600*Dispersion!$AQ$11,0)</f>
        <v>0</v>
      </c>
      <c r="FO329" s="74">
        <f>IF(AND(ISNUMBER('Emissions (start here)'!CI329),ISNUMBER(Dispersion!$AR$8)),'Emissions (start here)'!CI329*453.59/3600*Dispersion!$AR$8,0)</f>
        <v>0</v>
      </c>
      <c r="FP329" s="74">
        <f>IF(AND(ISNUMBER('Emissions (start here)'!CI329),ISNUMBER(Dispersion!$AR$9)),'Emissions (start here)'!CI329*453.59/3600*Dispersion!$AR$9,0)</f>
        <v>0</v>
      </c>
      <c r="FQ329" s="74">
        <f>IF(AND(ISNUMBER('Emissions (start here)'!CJ329),ISNUMBER(Dispersion!$AR$10)),'Emissions (start here)'!CJ329*2000*453.59/8760/3600*Dispersion!$AR$10,0)</f>
        <v>0</v>
      </c>
      <c r="FR329" s="74">
        <f>IF(AND(ISNUMBER('Emissions (start here)'!CJ329),ISNUMBER(Dispersion!$AR$11)),'Emissions (start here)'!CJ329*2000*453.59/8760/3600*Dispersion!$AR$11,0)</f>
        <v>0</v>
      </c>
      <c r="FS329" s="74">
        <f>IF(AND(ISNUMBER('Emissions (start here)'!CK329),ISNUMBER(Dispersion!$AS$8)),'Emissions (start here)'!CK329*453.59/3600*Dispersion!$AS$8,0)</f>
        <v>0</v>
      </c>
      <c r="FT329" s="74">
        <f>IF(AND(ISNUMBER('Emissions (start here)'!CK329),ISNUMBER(Dispersion!$AS$9)),'Emissions (start here)'!CK329*453.59/3600*Dispersion!$AS$9,0)</f>
        <v>0</v>
      </c>
      <c r="FU329" s="74">
        <f>IF(AND(ISNUMBER('Emissions (start here)'!CL329),ISNUMBER(Dispersion!$AS$10)),'Emissions (start here)'!CL329*2000*453.59/8760/3600*Dispersion!$AS$10,0)</f>
        <v>0</v>
      </c>
      <c r="FV329" s="74">
        <f>IF(AND(ISNUMBER('Emissions (start here)'!CL329),ISNUMBER(Dispersion!$AS$11)),'Emissions (start here)'!CL329*2000*453.59/8760/3600*Dispersion!$AS$11,0)</f>
        <v>0</v>
      </c>
      <c r="FW329" s="74">
        <f>IF(AND(ISNUMBER('Emissions (start here)'!CM329),ISNUMBER(Dispersion!$AT$8)),'Emissions (start here)'!CM329*453.59/3600*Dispersion!$AT$8,0)</f>
        <v>0</v>
      </c>
      <c r="FX329" s="74">
        <f>IF(AND(ISNUMBER('Emissions (start here)'!CM329),ISNUMBER(Dispersion!$AT$9)),'Emissions (start here)'!CM329*453.59/3600*Dispersion!$AT$9,0)</f>
        <v>0</v>
      </c>
      <c r="FY329" s="74">
        <f>IF(AND(ISNUMBER('Emissions (start here)'!CN329),ISNUMBER(Dispersion!$AT$10)),'Emissions (start here)'!CN329*2000*453.59/8760/3600*Dispersion!$AT$10,0)</f>
        <v>0</v>
      </c>
      <c r="FZ329" s="74">
        <f>IF(AND(ISNUMBER('Emissions (start here)'!CN329),ISNUMBER(Dispersion!$AT$11)),'Emissions (start here)'!CN329*2000*453.59/8760/3600*Dispersion!$AT$11,0)</f>
        <v>0</v>
      </c>
      <c r="GA329" s="74">
        <f>IF(AND(ISNUMBER('Emissions (start here)'!CO329),ISNUMBER(Dispersion!$AU$8)),'Emissions (start here)'!CO329*453.59/3600*Dispersion!$AU$8,0)</f>
        <v>0</v>
      </c>
      <c r="GB329" s="74">
        <f>IF(AND(ISNUMBER('Emissions (start here)'!CO329),ISNUMBER(Dispersion!$AU$9)),'Emissions (start here)'!CO329*453.59/3600*Dispersion!$AU$9,0)</f>
        <v>0</v>
      </c>
      <c r="GC329" s="74">
        <f>IF(AND(ISNUMBER('Emissions (start here)'!CP329),ISNUMBER(Dispersion!$AU$10)),'Emissions (start here)'!CP329*2000*453.59/8760/3600*Dispersion!$AU$10,0)</f>
        <v>0</v>
      </c>
      <c r="GD329" s="74">
        <f>IF(AND(ISNUMBER('Emissions (start here)'!CP329),ISNUMBER(Dispersion!$AU$11)),'Emissions (start here)'!CP329*2000*453.59/8760/3600*Dispersion!$AU$11,0)</f>
        <v>0</v>
      </c>
      <c r="GE329" s="74">
        <f>IF(AND(ISNUMBER('Emissions (start here)'!CQ329),ISNUMBER(Dispersion!$AV$8)),'Emissions (start here)'!CQ329*453.59/3600*Dispersion!$AV$8,0)</f>
        <v>0</v>
      </c>
      <c r="GF329" s="74">
        <f>IF(AND(ISNUMBER('Emissions (start here)'!CQ329),ISNUMBER(Dispersion!$AV$9)),'Emissions (start here)'!CQ329*453.59/3600*Dispersion!$AV$9,0)</f>
        <v>0</v>
      </c>
      <c r="GG329" s="74">
        <f>IF(AND(ISNUMBER('Emissions (start here)'!CR329),ISNUMBER(Dispersion!$AV$10)),'Emissions (start here)'!CR329*2000*453.59/8760/3600*Dispersion!$AV$10,0)</f>
        <v>0</v>
      </c>
      <c r="GH329" s="74">
        <f>IF(AND(ISNUMBER('Emissions (start here)'!CR329),ISNUMBER(Dispersion!$AV$11)),'Emissions (start here)'!CR329*2000*453.59/8760/3600*Dispersion!$AV$11,0)</f>
        <v>0</v>
      </c>
      <c r="GI329" s="74">
        <f>IF(AND(ISNUMBER('Emissions (start here)'!CS329),ISNUMBER(Dispersion!$AW$8)),'Emissions (start here)'!CS329*453.59/3600*Dispersion!$AW$8,0)</f>
        <v>0</v>
      </c>
      <c r="GJ329" s="74">
        <f>IF(AND(ISNUMBER('Emissions (start here)'!CS329),ISNUMBER(Dispersion!$AW$9)),'Emissions (start here)'!CS329*453.59/3600*Dispersion!$AW$9,0)</f>
        <v>0</v>
      </c>
      <c r="GK329" s="74">
        <f>IF(AND(ISNUMBER('Emissions (start here)'!CT329),ISNUMBER(Dispersion!$AW$10)),'Emissions (start here)'!CT329*2000*453.59/8760/3600*Dispersion!$AW$10,0)</f>
        <v>0</v>
      </c>
      <c r="GL329" s="74">
        <f>IF(AND(ISNUMBER('Emissions (start here)'!CT329),ISNUMBER(Dispersion!$AW$11)),'Emissions (start here)'!CT329*2000*453.59/8760/3600*Dispersion!$AW$11,0)</f>
        <v>0</v>
      </c>
      <c r="GM329" s="74">
        <f>IF(AND(ISNUMBER('Emissions (start here)'!CU329),ISNUMBER(Dispersion!$AX$8)),'Emissions (start here)'!CU329*453.59/3600*Dispersion!$AX$8,0)</f>
        <v>0</v>
      </c>
      <c r="GN329" s="74">
        <f>IF(AND(ISNUMBER('Emissions (start here)'!CU329),ISNUMBER(Dispersion!$AX$9)),'Emissions (start here)'!CU329*453.59/3600*Dispersion!$AX$9,0)</f>
        <v>0</v>
      </c>
      <c r="GO329" s="74">
        <f>IF(AND(ISNUMBER('Emissions (start here)'!CV329),ISNUMBER(Dispersion!$AX$10)),'Emissions (start here)'!CV329*2000*453.59/8760/3600*Dispersion!$AX$10,0)</f>
        <v>0</v>
      </c>
      <c r="GP329" s="74">
        <f>IF(AND(ISNUMBER('Emissions (start here)'!CV329),ISNUMBER(Dispersion!$AX$11)),'Emissions (start here)'!CV329*2000*453.59/8760/3600*Dispersion!$AX$11,0)</f>
        <v>0</v>
      </c>
      <c r="GQ329" s="74">
        <f>IF(AND(ISNUMBER('Emissions (start here)'!CW329),ISNUMBER(Dispersion!$AY$8)),'Emissions (start here)'!CW329*453.59/3600*Dispersion!$AY$8,0)</f>
        <v>0</v>
      </c>
      <c r="GR329" s="74">
        <f>IF(AND(ISNUMBER('Emissions (start here)'!CW329),ISNUMBER(Dispersion!$AY$9)),'Emissions (start here)'!CW329*453.59/3600*Dispersion!$AY$9,0)</f>
        <v>0</v>
      </c>
      <c r="GS329" s="74">
        <f>IF(AND(ISNUMBER('Emissions (start here)'!CX329),ISNUMBER(Dispersion!$AY$10)),'Emissions (start here)'!CX329*2000*453.59/8760/3600*Dispersion!$AY$10,0)</f>
        <v>0</v>
      </c>
      <c r="GT329" s="74">
        <f>IF(AND(ISNUMBER('Emissions (start here)'!CX329),ISNUMBER(Dispersion!$AY$11)),'Emissions (start here)'!CX329*2000*453.59/8760/3600*Dispersion!$AY$11,0)</f>
        <v>0</v>
      </c>
      <c r="GU329" s="74">
        <f>IF(AND(ISNUMBER('Emissions (start here)'!CY329),ISNUMBER(Dispersion!$AZ$8)),'Emissions (start here)'!CY329*453.59/3600*Dispersion!$AZ$8,0)</f>
        <v>0</v>
      </c>
      <c r="GV329" s="74">
        <f>IF(AND(ISNUMBER('Emissions (start here)'!CY329),ISNUMBER(Dispersion!$AZ$9)),'Emissions (start here)'!CY329*453.59/3600*Dispersion!$AZ$9,0)</f>
        <v>0</v>
      </c>
      <c r="GW329" s="74">
        <f>IF(AND(ISNUMBER('Emissions (start here)'!CZ329),ISNUMBER(Dispersion!$AZ$10)),'Emissions (start here)'!CZ329*2000*453.59/8760/3600*Dispersion!$AZ$10,0)</f>
        <v>0</v>
      </c>
      <c r="GX329" s="74">
        <f>IF(AND(ISNUMBER('Emissions (start here)'!CZ329),ISNUMBER(Dispersion!$AZ$11)),'Emissions (start here)'!CZ329*2000*453.59/8760/3600*Dispersion!$AZ$11,0)</f>
        <v>0</v>
      </c>
    </row>
    <row r="330" spans="1:206" x14ac:dyDescent="0.2">
      <c r="A330" s="51" t="str">
        <f>'Tox Values'!C330</f>
        <v>79-46-9</v>
      </c>
      <c r="B330" s="94" t="str">
        <f>'Tox Values'!D330</f>
        <v>Nitropropane, 2-</v>
      </c>
      <c r="C330" s="96">
        <f t="shared" si="21"/>
        <v>0</v>
      </c>
      <c r="D330" s="74">
        <f t="shared" si="22"/>
        <v>0</v>
      </c>
      <c r="E330" s="74">
        <f t="shared" si="23"/>
        <v>0</v>
      </c>
      <c r="F330" s="99">
        <f t="shared" si="24"/>
        <v>0</v>
      </c>
      <c r="G330" s="97">
        <f>IF(AND(ISNUMBER('Emissions (start here)'!E330),ISNUMBER(Dispersion!$C$8)),'Emissions (start here)'!E330*453.59/3600*Dispersion!$C$8,0)</f>
        <v>0</v>
      </c>
      <c r="H330" s="74">
        <f>IF(AND(ISNUMBER('Emissions (start here)'!E330),ISNUMBER(Dispersion!$C$9)),'Emissions (start here)'!E330*453.59/3600*Dispersion!$C$9,0)</f>
        <v>0</v>
      </c>
      <c r="I330" s="74">
        <f>IF(AND(ISNUMBER('Emissions (start here)'!F330),ISNUMBER(Dispersion!$C$10)),'Emissions (start here)'!F330*2000*453.59/8760/3600*Dispersion!$C$10,0)</f>
        <v>0</v>
      </c>
      <c r="J330" s="74">
        <f>IF(AND(ISNUMBER('Emissions (start here)'!F330),ISNUMBER(Dispersion!$C$11)),'Emissions (start here)'!F330*2000*453.59/8760/3600*Dispersion!$C$11,0)</f>
        <v>0</v>
      </c>
      <c r="K330" s="74">
        <f>IF(AND(ISNUMBER('Emissions (start here)'!G330),ISNUMBER(Dispersion!$D$8)),'Emissions (start here)'!G330*453.59/3600*Dispersion!$D$8,0)</f>
        <v>0</v>
      </c>
      <c r="L330" s="74">
        <f>IF(AND(ISNUMBER('Emissions (start here)'!G330),ISNUMBER(Dispersion!$D$9)),'Emissions (start here)'!G330*453.59/3600*Dispersion!$D$9,0)</f>
        <v>0</v>
      </c>
      <c r="M330" s="74">
        <f>IF(AND(ISNUMBER('Emissions (start here)'!H330),ISNUMBER(Dispersion!$D$10)),'Emissions (start here)'!H330*2000*453.59/8760/3600*Dispersion!$D$10,0)</f>
        <v>0</v>
      </c>
      <c r="N330" s="74">
        <f>IF(AND(ISNUMBER('Emissions (start here)'!H330),ISNUMBER(Dispersion!$D$11)),'Emissions (start here)'!H330*2000*453.59/8760/3600*Dispersion!$D$11,0)</f>
        <v>0</v>
      </c>
      <c r="O330" s="74">
        <f>IF(AND(ISNUMBER('Emissions (start here)'!I330),ISNUMBER(Dispersion!$E$8)),'Emissions (start here)'!I330*453.59/3600*Dispersion!$E$8,0)</f>
        <v>0</v>
      </c>
      <c r="P330" s="74">
        <f>IF(AND(ISNUMBER('Emissions (start here)'!I330),ISNUMBER(Dispersion!$E$9)),'Emissions (start here)'!I330*453.59/3600*Dispersion!$E$9,0)</f>
        <v>0</v>
      </c>
      <c r="Q330" s="74">
        <f>IF(AND(ISNUMBER('Emissions (start here)'!J330),ISNUMBER(Dispersion!$E$10)),'Emissions (start here)'!J330*2000*453.59/8760/3600*Dispersion!$E$10,0)</f>
        <v>0</v>
      </c>
      <c r="R330" s="74">
        <f>IF(AND(ISNUMBER('Emissions (start here)'!J330),ISNUMBER(Dispersion!$E$11)),'Emissions (start here)'!J330*2000*453.59/8760/3600*Dispersion!$E$11,0)</f>
        <v>0</v>
      </c>
      <c r="S330" s="74">
        <f>IF(AND(ISNUMBER('Emissions (start here)'!K330),ISNUMBER(Dispersion!$F$8)),'Emissions (start here)'!K330*453.59/3600*Dispersion!$F$8,0)</f>
        <v>0</v>
      </c>
      <c r="T330" s="74">
        <f>IF(AND(ISNUMBER('Emissions (start here)'!K330),ISNUMBER(Dispersion!$F$9)),'Emissions (start here)'!K330*453.59/3600*Dispersion!$F$9,0)</f>
        <v>0</v>
      </c>
      <c r="U330" s="74">
        <f>IF(AND(ISNUMBER('Emissions (start here)'!L330),ISNUMBER(Dispersion!$F$10)),'Emissions (start here)'!L330*2000*453.59/8760/3600*Dispersion!$F$10,0)</f>
        <v>0</v>
      </c>
      <c r="V330" s="74">
        <f>IF(AND(ISNUMBER('Emissions (start here)'!L330),ISNUMBER(Dispersion!$F$11)),'Emissions (start here)'!L330*2000*453.59/8760/3600*Dispersion!$F$11,0)</f>
        <v>0</v>
      </c>
      <c r="W330" s="74">
        <f>IF(AND(ISNUMBER('Emissions (start here)'!M330),ISNUMBER(Dispersion!$G$8)),'Emissions (start here)'!M330*453.59/3600*Dispersion!$G$8,0)</f>
        <v>0</v>
      </c>
      <c r="X330" s="74">
        <f>IF(AND(ISNUMBER('Emissions (start here)'!M330),ISNUMBER(Dispersion!$G$9)),'Emissions (start here)'!M330*453.59/3600*Dispersion!$G$9,0)</f>
        <v>0</v>
      </c>
      <c r="Y330" s="74">
        <f>IF(AND(ISNUMBER('Emissions (start here)'!N330),ISNUMBER(Dispersion!$G$10)),'Emissions (start here)'!N330*2000*453.59/8760/3600*Dispersion!$G$10,0)</f>
        <v>0</v>
      </c>
      <c r="Z330" s="74">
        <f>IF(AND(ISNUMBER('Emissions (start here)'!N330),ISNUMBER(Dispersion!$G$11)),'Emissions (start here)'!N330*2000*453.59/8760/3600*Dispersion!$G$11,0)</f>
        <v>0</v>
      </c>
      <c r="AA330" s="74">
        <f>IF(AND(ISNUMBER('Emissions (start here)'!O330),ISNUMBER(Dispersion!$H$8)),'Emissions (start here)'!O330*453.59/3600*Dispersion!$H$8,0)</f>
        <v>0</v>
      </c>
      <c r="AB330" s="74">
        <f>IF(AND(ISNUMBER('Emissions (start here)'!O330),ISNUMBER(Dispersion!$H$9)),'Emissions (start here)'!O330*453.59/3600*Dispersion!$H$9,0)</f>
        <v>0</v>
      </c>
      <c r="AC330" s="74">
        <f>IF(AND(ISNUMBER('Emissions (start here)'!P330),ISNUMBER(Dispersion!$H$10)),'Emissions (start here)'!P330*2000*453.59/8760/3600*Dispersion!$H$10,0)</f>
        <v>0</v>
      </c>
      <c r="AD330" s="74">
        <f>IF(AND(ISNUMBER('Emissions (start here)'!P330),ISNUMBER(Dispersion!$H$11)),'Emissions (start here)'!P330*2000*453.59/8760/3600*Dispersion!$H$11,0)</f>
        <v>0</v>
      </c>
      <c r="AE330" s="74">
        <f>IF(AND(ISNUMBER('Emissions (start here)'!Q330),ISNUMBER(Dispersion!$I$8)),'Emissions (start here)'!Q330*453.59/3600*Dispersion!$I$8,0)</f>
        <v>0</v>
      </c>
      <c r="AF330" s="74">
        <f>IF(AND(ISNUMBER('Emissions (start here)'!Q330),ISNUMBER(Dispersion!$I$9)),'Emissions (start here)'!Q330*453.59/3600*Dispersion!$I$9,0)</f>
        <v>0</v>
      </c>
      <c r="AG330" s="74">
        <f>IF(AND(ISNUMBER('Emissions (start here)'!R330),ISNUMBER(Dispersion!$I$10)),'Emissions (start here)'!R330*2000*453.59/8760/3600*Dispersion!$I$10,0)</f>
        <v>0</v>
      </c>
      <c r="AH330" s="74">
        <f>IF(AND(ISNUMBER('Emissions (start here)'!R330),ISNUMBER(Dispersion!$I$11)),'Emissions (start here)'!R330*2000*453.59/8760/3600*Dispersion!$I$11,0)</f>
        <v>0</v>
      </c>
      <c r="AI330" s="74">
        <f>IF(AND(ISNUMBER('Emissions (start here)'!S330),ISNUMBER(Dispersion!$J$8)),'Emissions (start here)'!S330*453.59/3600*Dispersion!$J$8,0)</f>
        <v>0</v>
      </c>
      <c r="AJ330" s="74">
        <f>IF(AND(ISNUMBER('Emissions (start here)'!S330),ISNUMBER(Dispersion!$J$9)),'Emissions (start here)'!S330*453.59/3600*Dispersion!$J$9,0)</f>
        <v>0</v>
      </c>
      <c r="AK330" s="74">
        <f>IF(AND(ISNUMBER('Emissions (start here)'!T330),ISNUMBER(Dispersion!$J$10)),'Emissions (start here)'!T330*2000*453.59/8760/3600*Dispersion!$J$10,0)</f>
        <v>0</v>
      </c>
      <c r="AL330" s="74">
        <f>IF(AND(ISNUMBER('Emissions (start here)'!T330),ISNUMBER(Dispersion!$J$11)),'Emissions (start here)'!T330*2000*453.59/8760/3600*Dispersion!$J$11,0)</f>
        <v>0</v>
      </c>
      <c r="AM330" s="74">
        <f>IF(AND(ISNUMBER('Emissions (start here)'!U330),ISNUMBER(Dispersion!$K$8)),'Emissions (start here)'!U330*453.59/3600*Dispersion!$K$8,0)</f>
        <v>0</v>
      </c>
      <c r="AN330" s="74">
        <f>IF(AND(ISNUMBER('Emissions (start here)'!U330),ISNUMBER(Dispersion!$K$9)),'Emissions (start here)'!U330*453.59/3600*Dispersion!$K$9,0)</f>
        <v>0</v>
      </c>
      <c r="AO330" s="74">
        <f>IF(AND(ISNUMBER('Emissions (start here)'!V330),ISNUMBER(Dispersion!$K$10)),'Emissions (start here)'!V330*2000*453.59/8760/3600*Dispersion!$K$10,0)</f>
        <v>0</v>
      </c>
      <c r="AP330" s="74">
        <f>IF(AND(ISNUMBER('Emissions (start here)'!V330),ISNUMBER(Dispersion!$K$11)),'Emissions (start here)'!V330*2000*453.59/8760/3600*Dispersion!$K$11,0)</f>
        <v>0</v>
      </c>
      <c r="AQ330" s="74">
        <f>IF(AND(ISNUMBER('Emissions (start here)'!W330),ISNUMBER(Dispersion!$L$8)),'Emissions (start here)'!W330*453.59/3600*Dispersion!$L$8,0)</f>
        <v>0</v>
      </c>
      <c r="AR330" s="74">
        <f>IF(AND(ISNUMBER('Emissions (start here)'!W330),ISNUMBER(Dispersion!$L$9)),'Emissions (start here)'!W330*453.59/3600*Dispersion!$L$9,0)</f>
        <v>0</v>
      </c>
      <c r="AS330" s="74">
        <f>IF(AND(ISNUMBER('Emissions (start here)'!X330),ISNUMBER(Dispersion!$L$10)),'Emissions (start here)'!X330*2000*453.59/8760/3600*Dispersion!$L$10,0)</f>
        <v>0</v>
      </c>
      <c r="AT330" s="74">
        <f>IF(AND(ISNUMBER('Emissions (start here)'!X330),ISNUMBER(Dispersion!$L$11)),'Emissions (start here)'!X330*2000*453.59/8760/3600*Dispersion!$L$11,0)</f>
        <v>0</v>
      </c>
      <c r="AU330" s="74">
        <f>IF(AND(ISNUMBER('Emissions (start here)'!Y330),ISNUMBER(Dispersion!$M$8)),'Emissions (start here)'!Y330*453.59/3600*Dispersion!$M$8,0)</f>
        <v>0</v>
      </c>
      <c r="AV330" s="74">
        <f>IF(AND(ISNUMBER('Emissions (start here)'!Y330),ISNUMBER(Dispersion!$M$9)),'Emissions (start here)'!Y330*453.59/3600*Dispersion!$M$9,0)</f>
        <v>0</v>
      </c>
      <c r="AW330" s="74">
        <f>IF(AND(ISNUMBER('Emissions (start here)'!Z330),ISNUMBER(Dispersion!$M$10)),'Emissions (start here)'!Z330*2000*453.59/8760/3600*Dispersion!$M$10,0)</f>
        <v>0</v>
      </c>
      <c r="AX330" s="74">
        <f>IF(AND(ISNUMBER('Emissions (start here)'!Z330),ISNUMBER(Dispersion!$M$11)),'Emissions (start here)'!Z330*2000*453.59/8760/3600*Dispersion!$M$11,0)</f>
        <v>0</v>
      </c>
      <c r="AY330" s="74">
        <f>IF(AND(ISNUMBER('Emissions (start here)'!AA330),ISNUMBER(Dispersion!$N$8)),'Emissions (start here)'!AA330*453.59/3600*Dispersion!$N$8,0)</f>
        <v>0</v>
      </c>
      <c r="AZ330" s="74">
        <f>IF(AND(ISNUMBER('Emissions (start here)'!AA330),ISNUMBER(Dispersion!$N$9)),'Emissions (start here)'!AA330*453.59/3600*Dispersion!$N$9,0)</f>
        <v>0</v>
      </c>
      <c r="BA330" s="74">
        <f>IF(AND(ISNUMBER('Emissions (start here)'!AB330),ISNUMBER(Dispersion!$N$10)),'Emissions (start here)'!AB330*2000*453.59/8760/3600*Dispersion!$N$10,0)</f>
        <v>0</v>
      </c>
      <c r="BB330" s="74">
        <f>IF(AND(ISNUMBER('Emissions (start here)'!AB330),ISNUMBER(Dispersion!$N$11)),'Emissions (start here)'!AB330*2000*453.59/8760/3600*Dispersion!$N$11,0)</f>
        <v>0</v>
      </c>
      <c r="BC330" s="74">
        <f>IF(AND(ISNUMBER('Emissions (start here)'!AC330),ISNUMBER(Dispersion!$O$8)),'Emissions (start here)'!AC330*453.59/3600*Dispersion!$O$8,0)</f>
        <v>0</v>
      </c>
      <c r="BD330" s="74">
        <f>IF(AND(ISNUMBER('Emissions (start here)'!AC330),ISNUMBER(Dispersion!$O$9)),'Emissions (start here)'!AC330*453.59/3600*Dispersion!$O$9,0)</f>
        <v>0</v>
      </c>
      <c r="BE330" s="74">
        <f>IF(AND(ISNUMBER('Emissions (start here)'!AD330),ISNUMBER(Dispersion!$O$10)),'Emissions (start here)'!AD330*2000*453.59/8760/3600*Dispersion!$O$10,0)</f>
        <v>0</v>
      </c>
      <c r="BF330" s="74">
        <f>IF(AND(ISNUMBER('Emissions (start here)'!AD330),ISNUMBER(Dispersion!$O$11)),'Emissions (start here)'!AD330*2000*453.59/8760/3600*Dispersion!$O$11,0)</f>
        <v>0</v>
      </c>
      <c r="BG330" s="74">
        <f>IF(AND(ISNUMBER('Emissions (start here)'!AE330),ISNUMBER(Dispersion!$P$8)),'Emissions (start here)'!AE330*453.59/3600*Dispersion!$P$8,0)</f>
        <v>0</v>
      </c>
      <c r="BH330" s="74">
        <f>IF(AND(ISNUMBER('Emissions (start here)'!AE330),ISNUMBER(Dispersion!$P$9)),'Emissions (start here)'!AE330*453.59/3600*Dispersion!$P$9,0)</f>
        <v>0</v>
      </c>
      <c r="BI330" s="74">
        <f>IF(AND(ISNUMBER('Emissions (start here)'!AF330),ISNUMBER(Dispersion!$P$10)),'Emissions (start here)'!AF330*2000*453.59/8760/3600*Dispersion!$P$10,0)</f>
        <v>0</v>
      </c>
      <c r="BJ330" s="74">
        <f>IF(AND(ISNUMBER('Emissions (start here)'!AF330),ISNUMBER(Dispersion!$P$11)),'Emissions (start here)'!AF330*2000*453.59/8760/3600*Dispersion!$P$11,0)</f>
        <v>0</v>
      </c>
      <c r="BK330" s="74">
        <f>IF(AND(ISNUMBER('Emissions (start here)'!AG330),ISNUMBER(Dispersion!$Q$8)),'Emissions (start here)'!AG330*453.59/3600*Dispersion!$Q$8,0)</f>
        <v>0</v>
      </c>
      <c r="BL330" s="74">
        <f>IF(AND(ISNUMBER('Emissions (start here)'!AG330),ISNUMBER(Dispersion!$Q$9)),'Emissions (start here)'!AG330*453.59/3600*Dispersion!$Q$9,0)</f>
        <v>0</v>
      </c>
      <c r="BM330" s="74">
        <f>IF(AND(ISNUMBER('Emissions (start here)'!AH330),ISNUMBER(Dispersion!$Q$10)),'Emissions (start here)'!AH330*2000*453.59/8760/3600*Dispersion!$Q$10,0)</f>
        <v>0</v>
      </c>
      <c r="BN330" s="74">
        <f>IF(AND(ISNUMBER('Emissions (start here)'!AH330),ISNUMBER(Dispersion!$Q$11)),'Emissions (start here)'!AH330*2000*453.59/8760/3600*Dispersion!$Q$11,0)</f>
        <v>0</v>
      </c>
      <c r="BO330" s="74">
        <f>IF(AND(ISNUMBER('Emissions (start here)'!AI330),ISNUMBER(Dispersion!$R$8)),'Emissions (start here)'!AI330*453.59/3600*Dispersion!$R$8,0)</f>
        <v>0</v>
      </c>
      <c r="BP330" s="74">
        <f>IF(AND(ISNUMBER('Emissions (start here)'!AI330),ISNUMBER(Dispersion!$R$9)),'Emissions (start here)'!AI330*453.59/3600*Dispersion!$R$9,0)</f>
        <v>0</v>
      </c>
      <c r="BQ330" s="74">
        <f>IF(AND(ISNUMBER('Emissions (start here)'!AJ330),ISNUMBER(Dispersion!$R$10)),'Emissions (start here)'!AJ330*2000*453.59/8760/3600*Dispersion!$R$10,0)</f>
        <v>0</v>
      </c>
      <c r="BR330" s="74">
        <f>IF(AND(ISNUMBER('Emissions (start here)'!AJ330),ISNUMBER(Dispersion!$R$11)),'Emissions (start here)'!AJ330*2000*453.59/8760/3600*Dispersion!$R$11,0)</f>
        <v>0</v>
      </c>
      <c r="BS330" s="74">
        <f>IF(AND(ISNUMBER('Emissions (start here)'!AK330),ISNUMBER(Dispersion!$S$8)),'Emissions (start here)'!AK330*453.59/3600*Dispersion!$S$8,0)</f>
        <v>0</v>
      </c>
      <c r="BT330" s="74">
        <f>IF(AND(ISNUMBER('Emissions (start here)'!AK330),ISNUMBER(Dispersion!$S$9)),'Emissions (start here)'!AK330*453.59/3600*Dispersion!$S$9,0)</f>
        <v>0</v>
      </c>
      <c r="BU330" s="74">
        <f>IF(AND(ISNUMBER('Emissions (start here)'!AL330),ISNUMBER(Dispersion!$S$10)),'Emissions (start here)'!AL330*2000*453.59/8760/3600*Dispersion!$S$10,0)</f>
        <v>0</v>
      </c>
      <c r="BV330" s="74">
        <f>IF(AND(ISNUMBER('Emissions (start here)'!AL330),ISNUMBER(Dispersion!$S$11)),'Emissions (start here)'!AL330*2000*453.59/8760/3600*Dispersion!$S$11,0)</f>
        <v>0</v>
      </c>
      <c r="BW330" s="74">
        <f>IF(AND(ISNUMBER('Emissions (start here)'!AM330),ISNUMBER(Dispersion!$T$8)),'Emissions (start here)'!AM330*453.59/3600*Dispersion!$T$8,0)</f>
        <v>0</v>
      </c>
      <c r="BX330" s="74">
        <f>IF(AND(ISNUMBER('Emissions (start here)'!AM330),ISNUMBER(Dispersion!$T$9)),'Emissions (start here)'!AM330*453.59/3600*Dispersion!$T$9,0)</f>
        <v>0</v>
      </c>
      <c r="BY330" s="74">
        <f>IF(AND(ISNUMBER('Emissions (start here)'!AN330),ISNUMBER(Dispersion!$T$10)),'Emissions (start here)'!AN330*2000*453.59/8760/3600*Dispersion!$T$10,0)</f>
        <v>0</v>
      </c>
      <c r="BZ330" s="74">
        <f>IF(AND(ISNUMBER('Emissions (start here)'!AN330),ISNUMBER(Dispersion!$T$11)),'Emissions (start here)'!AN330*2000*453.59/8760/3600*Dispersion!$T$11,0)</f>
        <v>0</v>
      </c>
      <c r="CA330" s="74">
        <f>IF(AND(ISNUMBER('Emissions (start here)'!AO330),ISNUMBER(Dispersion!$U$8)),'Emissions (start here)'!AO330*453.59/3600*Dispersion!$U$8,0)</f>
        <v>0</v>
      </c>
      <c r="CB330" s="74">
        <f>IF(AND(ISNUMBER('Emissions (start here)'!AO330),ISNUMBER(Dispersion!$U$9)),'Emissions (start here)'!AO330*453.59/3600*Dispersion!$U$9,0)</f>
        <v>0</v>
      </c>
      <c r="CC330" s="74">
        <f>IF(AND(ISNUMBER('Emissions (start here)'!AP330),ISNUMBER(Dispersion!$U$10)),'Emissions (start here)'!AP330*2000*453.59/8760/3600*Dispersion!$U$10,0)</f>
        <v>0</v>
      </c>
      <c r="CD330" s="74">
        <f>IF(AND(ISNUMBER('Emissions (start here)'!AP330),ISNUMBER(Dispersion!$U$11)),'Emissions (start here)'!AP330*2000*453.59/8760/3600*Dispersion!$U$11,0)</f>
        <v>0</v>
      </c>
      <c r="CE330" s="74">
        <f>IF(AND(ISNUMBER('Emissions (start here)'!AQ330),ISNUMBER(Dispersion!$V$8)),'Emissions (start here)'!AQ330*453.59/3600*Dispersion!$V$8,0)</f>
        <v>0</v>
      </c>
      <c r="CF330" s="74">
        <f>IF(AND(ISNUMBER('Emissions (start here)'!AQ330),ISNUMBER(Dispersion!$V$9)),'Emissions (start here)'!AQ330*453.59/3600*Dispersion!$V$9,0)</f>
        <v>0</v>
      </c>
      <c r="CG330" s="74">
        <f>IF(AND(ISNUMBER('Emissions (start here)'!AR330),ISNUMBER(Dispersion!$V$10)),'Emissions (start here)'!AR330*2000*453.59/8760/3600*Dispersion!$V$10,0)</f>
        <v>0</v>
      </c>
      <c r="CH330" s="74">
        <f>IF(AND(ISNUMBER('Emissions (start here)'!AR330),ISNUMBER(Dispersion!$V$11)),'Emissions (start here)'!AR330*2000*453.59/8760/3600*Dispersion!$V$11,0)</f>
        <v>0</v>
      </c>
      <c r="CI330" s="74">
        <f>IF(AND(ISNUMBER('Emissions (start here)'!AS330),ISNUMBER(Dispersion!$W$8)),'Emissions (start here)'!AS330*453.59/3600*Dispersion!$W$8,0)</f>
        <v>0</v>
      </c>
      <c r="CJ330" s="74">
        <f>IF(AND(ISNUMBER('Emissions (start here)'!AS330),ISNUMBER(Dispersion!$W$9)),'Emissions (start here)'!AS330*453.59/3600*Dispersion!$W$9,0)</f>
        <v>0</v>
      </c>
      <c r="CK330" s="74">
        <f>IF(AND(ISNUMBER('Emissions (start here)'!AT330),ISNUMBER(Dispersion!$W$10)),'Emissions (start here)'!AT330*2000*453.59/8760/3600*Dispersion!$W$10,0)</f>
        <v>0</v>
      </c>
      <c r="CL330" s="74">
        <f>IF(AND(ISNUMBER('Emissions (start here)'!AT330),ISNUMBER(Dispersion!$W$11)),'Emissions (start here)'!AT330*2000*453.59/8760/3600*Dispersion!$W$11,0)</f>
        <v>0</v>
      </c>
      <c r="CM330" s="74">
        <f>IF(AND(ISNUMBER('Emissions (start here)'!AU330),ISNUMBER(Dispersion!$X$8)),'Emissions (start here)'!AU330*453.59/3600*Dispersion!$X$8,0)</f>
        <v>0</v>
      </c>
      <c r="CN330" s="74">
        <f>IF(AND(ISNUMBER('Emissions (start here)'!AU330),ISNUMBER(Dispersion!$X$9)),'Emissions (start here)'!AU330*453.59/3600*Dispersion!$X$9,0)</f>
        <v>0</v>
      </c>
      <c r="CO330" s="74">
        <f>IF(AND(ISNUMBER('Emissions (start here)'!AV330),ISNUMBER(Dispersion!$X$10)),'Emissions (start here)'!AV330*2000*453.59/8760/3600*Dispersion!$X$10,0)</f>
        <v>0</v>
      </c>
      <c r="CP330" s="74">
        <f>IF(AND(ISNUMBER('Emissions (start here)'!AV330),ISNUMBER(Dispersion!$X$11)),'Emissions (start here)'!AV330*2000*453.59/8760/3600*Dispersion!$X$11,0)</f>
        <v>0</v>
      </c>
      <c r="CQ330" s="74">
        <f>IF(AND(ISNUMBER('Emissions (start here)'!AW330),ISNUMBER(Dispersion!$Y$8)),'Emissions (start here)'!AW330*453.59/3600*Dispersion!$Y$8,0)</f>
        <v>0</v>
      </c>
      <c r="CR330" s="74">
        <f>IF(AND(ISNUMBER('Emissions (start here)'!AW330),ISNUMBER(Dispersion!$Y$9)),'Emissions (start here)'!AW330*453.59/3600*Dispersion!$Y$9,0)</f>
        <v>0</v>
      </c>
      <c r="CS330" s="74">
        <f>IF(AND(ISNUMBER('Emissions (start here)'!AX330),ISNUMBER(Dispersion!$Y$10)),'Emissions (start here)'!AX330*2000*453.59/8760/3600*Dispersion!$Y$10,0)</f>
        <v>0</v>
      </c>
      <c r="CT330" s="74">
        <f>IF(AND(ISNUMBER('Emissions (start here)'!AX330),ISNUMBER(Dispersion!$Y$11)),'Emissions (start here)'!AX330*2000*453.59/8760/3600*Dispersion!$Y$11,0)</f>
        <v>0</v>
      </c>
      <c r="CU330" s="74">
        <f>IF(AND(ISNUMBER('Emissions (start here)'!AY330),ISNUMBER(Dispersion!$Z$8)),'Emissions (start here)'!AY330*453.59/3600*Dispersion!$Z$8,0)</f>
        <v>0</v>
      </c>
      <c r="CV330" s="74">
        <f>IF(AND(ISNUMBER('Emissions (start here)'!AY330),ISNUMBER(Dispersion!$Z$9)),'Emissions (start here)'!AY330*453.59/3600*Dispersion!$Z$9,0)</f>
        <v>0</v>
      </c>
      <c r="CW330" s="74">
        <f>IF(AND(ISNUMBER('Emissions (start here)'!AZ330),ISNUMBER(Dispersion!$Z$10)),'Emissions (start here)'!AZ330*2000*453.59/8760/3600*Dispersion!$Z$10,0)</f>
        <v>0</v>
      </c>
      <c r="CX330" s="74">
        <f>IF(AND(ISNUMBER('Emissions (start here)'!AZ330),ISNUMBER(Dispersion!$Z$11)),'Emissions (start here)'!AZ330*2000*453.59/8760/3600*Dispersion!$Z$11,0)</f>
        <v>0</v>
      </c>
      <c r="CY330" s="74">
        <f>IF(AND(ISNUMBER('Emissions (start here)'!BA330),ISNUMBER(Dispersion!$AA$8)),'Emissions (start here)'!BA330*453.59/3600*Dispersion!$AA$8,0)</f>
        <v>0</v>
      </c>
      <c r="CZ330" s="74">
        <f>IF(AND(ISNUMBER('Emissions (start here)'!BA330),ISNUMBER(Dispersion!$AA$9)),'Emissions (start here)'!BA330*453.59/3600*Dispersion!$AA$9,0)</f>
        <v>0</v>
      </c>
      <c r="DA330" s="74">
        <f>IF(AND(ISNUMBER('Emissions (start here)'!BB330),ISNUMBER(Dispersion!$AA$10)),'Emissions (start here)'!BB330*2000*453.59/8760/3600*Dispersion!$AA$10,0)</f>
        <v>0</v>
      </c>
      <c r="DB330" s="74">
        <f>IF(AND(ISNUMBER('Emissions (start here)'!BB330),ISNUMBER(Dispersion!$AA$11)),'Emissions (start here)'!BB330*2000*453.59/8760/3600*Dispersion!$AA$11,0)</f>
        <v>0</v>
      </c>
      <c r="DC330" s="74">
        <f>IF(AND(ISNUMBER('Emissions (start here)'!BC330),ISNUMBER(Dispersion!$AB$8)),'Emissions (start here)'!BC330*453.59/3600*Dispersion!$AB$8,0)</f>
        <v>0</v>
      </c>
      <c r="DD330" s="74">
        <f>IF(AND(ISNUMBER('Emissions (start here)'!BC330),ISNUMBER(Dispersion!$AB$9)),'Emissions (start here)'!BC330*453.59/3600*Dispersion!$AB$9,0)</f>
        <v>0</v>
      </c>
      <c r="DE330" s="74">
        <f>IF(AND(ISNUMBER('Emissions (start here)'!BD330),ISNUMBER(Dispersion!$AB$10)),'Emissions (start here)'!BD330*2000*453.59/8760/3600*Dispersion!$AB$10,0)</f>
        <v>0</v>
      </c>
      <c r="DF330" s="74">
        <f>IF(AND(ISNUMBER('Emissions (start here)'!BD330),ISNUMBER(Dispersion!$AB$11)),'Emissions (start here)'!BD330*2000*453.59/8760/3600*Dispersion!$AB$11,0)</f>
        <v>0</v>
      </c>
      <c r="DG330" s="74">
        <f>IF(AND(ISNUMBER('Emissions (start here)'!BE330),ISNUMBER(Dispersion!$AC$8)),'Emissions (start here)'!BE330*453.59/3600*Dispersion!$AC$8,0)</f>
        <v>0</v>
      </c>
      <c r="DH330" s="74">
        <f>IF(AND(ISNUMBER('Emissions (start here)'!BE330),ISNUMBER(Dispersion!$AC$9)),'Emissions (start here)'!BE330*453.59/3600*Dispersion!$AC$9,0)</f>
        <v>0</v>
      </c>
      <c r="DI330" s="74">
        <f>IF(AND(ISNUMBER('Emissions (start here)'!BF330),ISNUMBER(Dispersion!$AC$10)),'Emissions (start here)'!BF330*2000*453.59/8760/3600*Dispersion!$AC$10,0)</f>
        <v>0</v>
      </c>
      <c r="DJ330" s="74">
        <f>IF(AND(ISNUMBER('Emissions (start here)'!BF330),ISNUMBER(Dispersion!$AC$11)),'Emissions (start here)'!BF330*2000*453.59/8760/3600*Dispersion!$AC$11,0)</f>
        <v>0</v>
      </c>
      <c r="DK330" s="74">
        <f>IF(AND(ISNUMBER('Emissions (start here)'!BG330),ISNUMBER(Dispersion!$AD$8)),'Emissions (start here)'!BG330*453.59/3600*Dispersion!$AD$8,0)</f>
        <v>0</v>
      </c>
      <c r="DL330" s="74">
        <f>IF(AND(ISNUMBER('Emissions (start here)'!BG330),ISNUMBER(Dispersion!$AD$9)),'Emissions (start here)'!BG330*453.59/3600*Dispersion!$AD$9,0)</f>
        <v>0</v>
      </c>
      <c r="DM330" s="74">
        <f>IF(AND(ISNUMBER('Emissions (start here)'!BH330),ISNUMBER(Dispersion!$AD$10)),'Emissions (start here)'!BH330*2000*453.59/8760/3600*Dispersion!$AD$10,0)</f>
        <v>0</v>
      </c>
      <c r="DN330" s="74">
        <f>IF(AND(ISNUMBER('Emissions (start here)'!BH330),ISNUMBER(Dispersion!$AD$11)),'Emissions (start here)'!BH330*2000*453.59/8760/3600*Dispersion!$AD$11,0)</f>
        <v>0</v>
      </c>
      <c r="DO330" s="74">
        <f>IF(AND(ISNUMBER('Emissions (start here)'!BI330),ISNUMBER(Dispersion!$AE$8)),'Emissions (start here)'!BI330*453.59/3600*Dispersion!$AE$8,0)</f>
        <v>0</v>
      </c>
      <c r="DP330" s="74">
        <f>IF(AND(ISNUMBER('Emissions (start here)'!BI330),ISNUMBER(Dispersion!$AE$9)),'Emissions (start here)'!BI330*453.59/3600*Dispersion!$AE$9,0)</f>
        <v>0</v>
      </c>
      <c r="DQ330" s="74">
        <f>IF(AND(ISNUMBER('Emissions (start here)'!BJ330),ISNUMBER(Dispersion!$AE$10)),'Emissions (start here)'!BJ330*2000*453.59/8760/3600*Dispersion!$AE$10,0)</f>
        <v>0</v>
      </c>
      <c r="DR330" s="74">
        <f>IF(AND(ISNUMBER('Emissions (start here)'!BJ330),ISNUMBER(Dispersion!$AE$11)),'Emissions (start here)'!BJ330*2000*453.59/8760/3600*Dispersion!$AE$11,0)</f>
        <v>0</v>
      </c>
      <c r="DS330" s="74">
        <f>IF(AND(ISNUMBER('Emissions (start here)'!BK330),ISNUMBER(Dispersion!$AF$8)),'Emissions (start here)'!BK330*453.59/3600*Dispersion!$AF$8,0)</f>
        <v>0</v>
      </c>
      <c r="DT330" s="74">
        <f>IF(AND(ISNUMBER('Emissions (start here)'!BK330),ISNUMBER(Dispersion!$AF$9)),'Emissions (start here)'!BK330*453.59/3600*Dispersion!$AF$9,0)</f>
        <v>0</v>
      </c>
      <c r="DU330" s="74">
        <f>IF(AND(ISNUMBER('Emissions (start here)'!BL330),ISNUMBER(Dispersion!$AF$10)),'Emissions (start here)'!BL330*2000*453.59/8760/3600*Dispersion!$AF$10,0)</f>
        <v>0</v>
      </c>
      <c r="DV330" s="74">
        <f>IF(AND(ISNUMBER('Emissions (start here)'!BL330),ISNUMBER(Dispersion!$AF$11)),'Emissions (start here)'!BL330*2000*453.59/8760/3600*Dispersion!$AF$11,0)</f>
        <v>0</v>
      </c>
      <c r="DW330" s="74">
        <f>IF(AND(ISNUMBER('Emissions (start here)'!BM330),ISNUMBER(Dispersion!$AG$8)),'Emissions (start here)'!BM330*453.59/3600*Dispersion!$AG$8,0)</f>
        <v>0</v>
      </c>
      <c r="DX330" s="74">
        <f>IF(AND(ISNUMBER('Emissions (start here)'!BM330),ISNUMBER(Dispersion!$AG$9)),'Emissions (start here)'!BM330*453.59/3600*Dispersion!$AG$9,0)</f>
        <v>0</v>
      </c>
      <c r="DY330" s="74">
        <f>IF(AND(ISNUMBER('Emissions (start here)'!BN330),ISNUMBER(Dispersion!$AG$10)),'Emissions (start here)'!BN330*2000*453.59/8760/3600*Dispersion!$AG$10,0)</f>
        <v>0</v>
      </c>
      <c r="DZ330" s="74">
        <f>IF(AND(ISNUMBER('Emissions (start here)'!BN330),ISNUMBER(Dispersion!$AG$11)),'Emissions (start here)'!BN330*2000*453.59/8760/3600*Dispersion!$AG$11,0)</f>
        <v>0</v>
      </c>
      <c r="EA330" s="74">
        <f>IF(AND(ISNUMBER('Emissions (start here)'!BO330),ISNUMBER(Dispersion!$AH$8)),'Emissions (start here)'!BO330*453.59/3600*Dispersion!$AH$8,0)</f>
        <v>0</v>
      </c>
      <c r="EB330" s="74">
        <f>IF(AND(ISNUMBER('Emissions (start here)'!BO330),ISNUMBER(Dispersion!$AH$9)),'Emissions (start here)'!BO330*453.59/3600*Dispersion!$AH$9,0)</f>
        <v>0</v>
      </c>
      <c r="EC330" s="74">
        <f>IF(AND(ISNUMBER('Emissions (start here)'!BP330),ISNUMBER(Dispersion!$AH$10)),'Emissions (start here)'!BP330*2000*453.59/8760/3600*Dispersion!$AH$10,0)</f>
        <v>0</v>
      </c>
      <c r="ED330" s="74">
        <f>IF(AND(ISNUMBER('Emissions (start here)'!BP330),ISNUMBER(Dispersion!$AH$11)),'Emissions (start here)'!BP330*2000*453.59/8760/3600*Dispersion!$AH$11,0)</f>
        <v>0</v>
      </c>
      <c r="EE330" s="74">
        <f>IF(AND(ISNUMBER('Emissions (start here)'!BQ330),ISNUMBER(Dispersion!$AI$8)),'Emissions (start here)'!BQ330*453.59/3600*Dispersion!$AI$8,0)</f>
        <v>0</v>
      </c>
      <c r="EF330" s="74">
        <f>IF(AND(ISNUMBER('Emissions (start here)'!BQ330),ISNUMBER(Dispersion!$AI$9)),'Emissions (start here)'!BQ330*453.59/3600*Dispersion!$AI$9,0)</f>
        <v>0</v>
      </c>
      <c r="EG330" s="74">
        <f>IF(AND(ISNUMBER('Emissions (start here)'!BR330),ISNUMBER(Dispersion!$AI$10)),'Emissions (start here)'!BR330*2000*453.59/8760/3600*Dispersion!$AI$10,0)</f>
        <v>0</v>
      </c>
      <c r="EH330" s="74">
        <f>IF(AND(ISNUMBER('Emissions (start here)'!BR330),ISNUMBER(Dispersion!$AI$11)),'Emissions (start here)'!BR330*2000*453.59/8760/3600*Dispersion!$AI$11,0)</f>
        <v>0</v>
      </c>
      <c r="EI330" s="74">
        <f>IF(AND(ISNUMBER('Emissions (start here)'!BS330),ISNUMBER(Dispersion!$AJ$8)),'Emissions (start here)'!BS330*453.59/3600*Dispersion!$AJ$8,0)</f>
        <v>0</v>
      </c>
      <c r="EJ330" s="74">
        <f>IF(AND(ISNUMBER('Emissions (start here)'!BS330),ISNUMBER(Dispersion!$AJ$9)),'Emissions (start here)'!BS330*453.59/3600*Dispersion!$AJ$9,0)</f>
        <v>0</v>
      </c>
      <c r="EK330" s="74">
        <f>IF(AND(ISNUMBER('Emissions (start here)'!BT330),ISNUMBER(Dispersion!$AJ$10)),'Emissions (start here)'!BT330*2000*453.59/8760/3600*Dispersion!$AJ$10,0)</f>
        <v>0</v>
      </c>
      <c r="EL330" s="74">
        <f>IF(AND(ISNUMBER('Emissions (start here)'!BT330),ISNUMBER(Dispersion!$AJ$11)),'Emissions (start here)'!BT330*2000*453.59/8760/3600*Dispersion!$AJ$11,0)</f>
        <v>0</v>
      </c>
      <c r="EM330" s="74">
        <f>IF(AND(ISNUMBER('Emissions (start here)'!BU330),ISNUMBER(Dispersion!$AK$8)),'Emissions (start here)'!BU330*453.59/3600*Dispersion!$AK$8,0)</f>
        <v>0</v>
      </c>
      <c r="EN330" s="74">
        <f>IF(AND(ISNUMBER('Emissions (start here)'!BU330),ISNUMBER(Dispersion!$AK$9)),'Emissions (start here)'!BU330*453.59/3600*Dispersion!$AK$9,0)</f>
        <v>0</v>
      </c>
      <c r="EO330" s="74">
        <f>IF(AND(ISNUMBER('Emissions (start here)'!BV330),ISNUMBER(Dispersion!$AK$10)),'Emissions (start here)'!BV330*2000*453.59/8760/3600*Dispersion!$AK$10,0)</f>
        <v>0</v>
      </c>
      <c r="EP330" s="74">
        <f>IF(AND(ISNUMBER('Emissions (start here)'!BV330),ISNUMBER(Dispersion!$AK$11)),'Emissions (start here)'!BV330*2000*453.59/8760/3600*Dispersion!$AK$11,0)</f>
        <v>0</v>
      </c>
      <c r="EQ330" s="74">
        <f>IF(AND(ISNUMBER('Emissions (start here)'!BW330),ISNUMBER(Dispersion!$AL$8)),'Emissions (start here)'!BW330*453.59/3600*Dispersion!$AL$8,0)</f>
        <v>0</v>
      </c>
      <c r="ER330" s="74">
        <f>IF(AND(ISNUMBER('Emissions (start here)'!BW330),ISNUMBER(Dispersion!$AL$9)),'Emissions (start here)'!BW330*453.59/3600*Dispersion!$AL$9,0)</f>
        <v>0</v>
      </c>
      <c r="ES330" s="74">
        <f>IF(AND(ISNUMBER('Emissions (start here)'!BX330),ISNUMBER(Dispersion!$AL$10)),'Emissions (start here)'!BX330*2000*453.59/8760/3600*Dispersion!$AL$10,0)</f>
        <v>0</v>
      </c>
      <c r="ET330" s="74">
        <f>IF(AND(ISNUMBER('Emissions (start here)'!BX330),ISNUMBER(Dispersion!$AL$11)),'Emissions (start here)'!BX330*2000*453.59/8760/3600*Dispersion!$AL$11,0)</f>
        <v>0</v>
      </c>
      <c r="EU330" s="74">
        <f>IF(AND(ISNUMBER('Emissions (start here)'!BY330),ISNUMBER(Dispersion!$AM$8)),'Emissions (start here)'!BY330*453.59/3600*Dispersion!$AM$8,0)</f>
        <v>0</v>
      </c>
      <c r="EV330" s="74">
        <f>IF(AND(ISNUMBER('Emissions (start here)'!BY330),ISNUMBER(Dispersion!$AM$9)),'Emissions (start here)'!BY330*453.59/3600*Dispersion!$AM$9,0)</f>
        <v>0</v>
      </c>
      <c r="EW330" s="74">
        <f>IF(AND(ISNUMBER('Emissions (start here)'!BZ330),ISNUMBER(Dispersion!$AM$10)),'Emissions (start here)'!BZ330*2000*453.59/8760/3600*Dispersion!$AM$10,0)</f>
        <v>0</v>
      </c>
      <c r="EX330" s="74">
        <f>IF(AND(ISNUMBER('Emissions (start here)'!BZ330),ISNUMBER(Dispersion!$AM$11)),'Emissions (start here)'!BZ330*2000*453.59/8760/3600*Dispersion!$AM$11,0)</f>
        <v>0</v>
      </c>
      <c r="EY330" s="74">
        <f>IF(AND(ISNUMBER('Emissions (start here)'!CA330),ISNUMBER(Dispersion!$AN$8)),'Emissions (start here)'!CA330*453.59/3600*Dispersion!$AN$8,0)</f>
        <v>0</v>
      </c>
      <c r="EZ330" s="74">
        <f>IF(AND(ISNUMBER('Emissions (start here)'!CA330),ISNUMBER(Dispersion!$AN$9)),'Emissions (start here)'!CA330*453.59/3600*Dispersion!$AN$9,0)</f>
        <v>0</v>
      </c>
      <c r="FA330" s="74">
        <f>IF(AND(ISNUMBER('Emissions (start here)'!CB330),ISNUMBER(Dispersion!$AN$10)),'Emissions (start here)'!CB330*2000*453.59/8760/3600*Dispersion!$AN$10,0)</f>
        <v>0</v>
      </c>
      <c r="FB330" s="74">
        <f>IF(AND(ISNUMBER('Emissions (start here)'!CB330),ISNUMBER(Dispersion!$AN$11)),'Emissions (start here)'!CB330*2000*453.59/8760/3600*Dispersion!$AN$11,0)</f>
        <v>0</v>
      </c>
      <c r="FC330" s="74">
        <f>IF(AND(ISNUMBER('Emissions (start here)'!CC330),ISNUMBER(Dispersion!$AO$8)),'Emissions (start here)'!CC330*453.59/3600*Dispersion!$AO$8,0)</f>
        <v>0</v>
      </c>
      <c r="FD330" s="74">
        <f>IF(AND(ISNUMBER('Emissions (start here)'!CC330),ISNUMBER(Dispersion!$AO$9)),'Emissions (start here)'!CC330*453.59/3600*Dispersion!$AO$9,0)</f>
        <v>0</v>
      </c>
      <c r="FE330" s="74">
        <f>IF(AND(ISNUMBER('Emissions (start here)'!CD330),ISNUMBER(Dispersion!$AO$10)),'Emissions (start here)'!CD330*2000*453.59/8760/3600*Dispersion!$AO$10,0)</f>
        <v>0</v>
      </c>
      <c r="FF330" s="74">
        <f>IF(AND(ISNUMBER('Emissions (start here)'!CD330),ISNUMBER(Dispersion!$AO$11)),'Emissions (start here)'!CD330*2000*453.59/8760/3600*Dispersion!$AO$11,0)</f>
        <v>0</v>
      </c>
      <c r="FG330" s="74">
        <f>IF(AND(ISNUMBER('Emissions (start here)'!CE330),ISNUMBER(Dispersion!$AP$8)),'Emissions (start here)'!CE330*453.59/3600*Dispersion!$AP$8,0)</f>
        <v>0</v>
      </c>
      <c r="FH330" s="74">
        <f>IF(AND(ISNUMBER('Emissions (start here)'!CE330),ISNUMBER(Dispersion!$AP$9)),'Emissions (start here)'!CE330*453.59/3600*Dispersion!$AP$9,0)</f>
        <v>0</v>
      </c>
      <c r="FI330" s="74">
        <f>IF(AND(ISNUMBER('Emissions (start here)'!CF330),ISNUMBER(Dispersion!$AP$10)),'Emissions (start here)'!CF330*2000*453.59/8760/3600*Dispersion!$AP$10,0)</f>
        <v>0</v>
      </c>
      <c r="FJ330" s="74">
        <f>IF(AND(ISNUMBER('Emissions (start here)'!CF330),ISNUMBER(Dispersion!$AP$11)),'Emissions (start here)'!CF330*2000*453.59/8760/3600*Dispersion!$AP$11,0)</f>
        <v>0</v>
      </c>
      <c r="FK330" s="74">
        <f>IF(AND(ISNUMBER('Emissions (start here)'!CG330),ISNUMBER(Dispersion!$AQ$8)),'Emissions (start here)'!CG330*453.59/3600*Dispersion!$AQ$8,0)</f>
        <v>0</v>
      </c>
      <c r="FL330" s="74">
        <f>IF(AND(ISNUMBER('Emissions (start here)'!CG330),ISNUMBER(Dispersion!$AQ$9)),'Emissions (start here)'!CG330*453.59/3600*Dispersion!$AQ$9,0)</f>
        <v>0</v>
      </c>
      <c r="FM330" s="74">
        <f>IF(AND(ISNUMBER('Emissions (start here)'!CH330),ISNUMBER(Dispersion!$AQ$10)),'Emissions (start here)'!CH330*2000*453.59/8760/3600*Dispersion!$AQ$10,0)</f>
        <v>0</v>
      </c>
      <c r="FN330" s="74">
        <f>IF(AND(ISNUMBER('Emissions (start here)'!CH330),ISNUMBER(Dispersion!$AQ$11)),'Emissions (start here)'!CH330*2000*453.59/8760/3600*Dispersion!$AQ$11,0)</f>
        <v>0</v>
      </c>
      <c r="FO330" s="74">
        <f>IF(AND(ISNUMBER('Emissions (start here)'!CI330),ISNUMBER(Dispersion!$AR$8)),'Emissions (start here)'!CI330*453.59/3600*Dispersion!$AR$8,0)</f>
        <v>0</v>
      </c>
      <c r="FP330" s="74">
        <f>IF(AND(ISNUMBER('Emissions (start here)'!CI330),ISNUMBER(Dispersion!$AR$9)),'Emissions (start here)'!CI330*453.59/3600*Dispersion!$AR$9,0)</f>
        <v>0</v>
      </c>
      <c r="FQ330" s="74">
        <f>IF(AND(ISNUMBER('Emissions (start here)'!CJ330),ISNUMBER(Dispersion!$AR$10)),'Emissions (start here)'!CJ330*2000*453.59/8760/3600*Dispersion!$AR$10,0)</f>
        <v>0</v>
      </c>
      <c r="FR330" s="74">
        <f>IF(AND(ISNUMBER('Emissions (start here)'!CJ330),ISNUMBER(Dispersion!$AR$11)),'Emissions (start here)'!CJ330*2000*453.59/8760/3600*Dispersion!$AR$11,0)</f>
        <v>0</v>
      </c>
      <c r="FS330" s="74">
        <f>IF(AND(ISNUMBER('Emissions (start here)'!CK330),ISNUMBER(Dispersion!$AS$8)),'Emissions (start here)'!CK330*453.59/3600*Dispersion!$AS$8,0)</f>
        <v>0</v>
      </c>
      <c r="FT330" s="74">
        <f>IF(AND(ISNUMBER('Emissions (start here)'!CK330),ISNUMBER(Dispersion!$AS$9)),'Emissions (start here)'!CK330*453.59/3600*Dispersion!$AS$9,0)</f>
        <v>0</v>
      </c>
      <c r="FU330" s="74">
        <f>IF(AND(ISNUMBER('Emissions (start here)'!CL330),ISNUMBER(Dispersion!$AS$10)),'Emissions (start here)'!CL330*2000*453.59/8760/3600*Dispersion!$AS$10,0)</f>
        <v>0</v>
      </c>
      <c r="FV330" s="74">
        <f>IF(AND(ISNUMBER('Emissions (start here)'!CL330),ISNUMBER(Dispersion!$AS$11)),'Emissions (start here)'!CL330*2000*453.59/8760/3600*Dispersion!$AS$11,0)</f>
        <v>0</v>
      </c>
      <c r="FW330" s="74">
        <f>IF(AND(ISNUMBER('Emissions (start here)'!CM330),ISNUMBER(Dispersion!$AT$8)),'Emissions (start here)'!CM330*453.59/3600*Dispersion!$AT$8,0)</f>
        <v>0</v>
      </c>
      <c r="FX330" s="74">
        <f>IF(AND(ISNUMBER('Emissions (start here)'!CM330),ISNUMBER(Dispersion!$AT$9)),'Emissions (start here)'!CM330*453.59/3600*Dispersion!$AT$9,0)</f>
        <v>0</v>
      </c>
      <c r="FY330" s="74">
        <f>IF(AND(ISNUMBER('Emissions (start here)'!CN330),ISNUMBER(Dispersion!$AT$10)),'Emissions (start here)'!CN330*2000*453.59/8760/3600*Dispersion!$AT$10,0)</f>
        <v>0</v>
      </c>
      <c r="FZ330" s="74">
        <f>IF(AND(ISNUMBER('Emissions (start here)'!CN330),ISNUMBER(Dispersion!$AT$11)),'Emissions (start here)'!CN330*2000*453.59/8760/3600*Dispersion!$AT$11,0)</f>
        <v>0</v>
      </c>
      <c r="GA330" s="74">
        <f>IF(AND(ISNUMBER('Emissions (start here)'!CO330),ISNUMBER(Dispersion!$AU$8)),'Emissions (start here)'!CO330*453.59/3600*Dispersion!$AU$8,0)</f>
        <v>0</v>
      </c>
      <c r="GB330" s="74">
        <f>IF(AND(ISNUMBER('Emissions (start here)'!CO330),ISNUMBER(Dispersion!$AU$9)),'Emissions (start here)'!CO330*453.59/3600*Dispersion!$AU$9,0)</f>
        <v>0</v>
      </c>
      <c r="GC330" s="74">
        <f>IF(AND(ISNUMBER('Emissions (start here)'!CP330),ISNUMBER(Dispersion!$AU$10)),'Emissions (start here)'!CP330*2000*453.59/8760/3600*Dispersion!$AU$10,0)</f>
        <v>0</v>
      </c>
      <c r="GD330" s="74">
        <f>IF(AND(ISNUMBER('Emissions (start here)'!CP330),ISNUMBER(Dispersion!$AU$11)),'Emissions (start here)'!CP330*2000*453.59/8760/3600*Dispersion!$AU$11,0)</f>
        <v>0</v>
      </c>
      <c r="GE330" s="74">
        <f>IF(AND(ISNUMBER('Emissions (start here)'!CQ330),ISNUMBER(Dispersion!$AV$8)),'Emissions (start here)'!CQ330*453.59/3600*Dispersion!$AV$8,0)</f>
        <v>0</v>
      </c>
      <c r="GF330" s="74">
        <f>IF(AND(ISNUMBER('Emissions (start here)'!CQ330),ISNUMBER(Dispersion!$AV$9)),'Emissions (start here)'!CQ330*453.59/3600*Dispersion!$AV$9,0)</f>
        <v>0</v>
      </c>
      <c r="GG330" s="74">
        <f>IF(AND(ISNUMBER('Emissions (start here)'!CR330),ISNUMBER(Dispersion!$AV$10)),'Emissions (start here)'!CR330*2000*453.59/8760/3600*Dispersion!$AV$10,0)</f>
        <v>0</v>
      </c>
      <c r="GH330" s="74">
        <f>IF(AND(ISNUMBER('Emissions (start here)'!CR330),ISNUMBER(Dispersion!$AV$11)),'Emissions (start here)'!CR330*2000*453.59/8760/3600*Dispersion!$AV$11,0)</f>
        <v>0</v>
      </c>
      <c r="GI330" s="74">
        <f>IF(AND(ISNUMBER('Emissions (start here)'!CS330),ISNUMBER(Dispersion!$AW$8)),'Emissions (start here)'!CS330*453.59/3600*Dispersion!$AW$8,0)</f>
        <v>0</v>
      </c>
      <c r="GJ330" s="74">
        <f>IF(AND(ISNUMBER('Emissions (start here)'!CS330),ISNUMBER(Dispersion!$AW$9)),'Emissions (start here)'!CS330*453.59/3600*Dispersion!$AW$9,0)</f>
        <v>0</v>
      </c>
      <c r="GK330" s="74">
        <f>IF(AND(ISNUMBER('Emissions (start here)'!CT330),ISNUMBER(Dispersion!$AW$10)),'Emissions (start here)'!CT330*2000*453.59/8760/3600*Dispersion!$AW$10,0)</f>
        <v>0</v>
      </c>
      <c r="GL330" s="74">
        <f>IF(AND(ISNUMBER('Emissions (start here)'!CT330),ISNUMBER(Dispersion!$AW$11)),'Emissions (start here)'!CT330*2000*453.59/8760/3600*Dispersion!$AW$11,0)</f>
        <v>0</v>
      </c>
      <c r="GM330" s="74">
        <f>IF(AND(ISNUMBER('Emissions (start here)'!CU330),ISNUMBER(Dispersion!$AX$8)),'Emissions (start here)'!CU330*453.59/3600*Dispersion!$AX$8,0)</f>
        <v>0</v>
      </c>
      <c r="GN330" s="74">
        <f>IF(AND(ISNUMBER('Emissions (start here)'!CU330),ISNUMBER(Dispersion!$AX$9)),'Emissions (start here)'!CU330*453.59/3600*Dispersion!$AX$9,0)</f>
        <v>0</v>
      </c>
      <c r="GO330" s="74">
        <f>IF(AND(ISNUMBER('Emissions (start here)'!CV330),ISNUMBER(Dispersion!$AX$10)),'Emissions (start here)'!CV330*2000*453.59/8760/3600*Dispersion!$AX$10,0)</f>
        <v>0</v>
      </c>
      <c r="GP330" s="74">
        <f>IF(AND(ISNUMBER('Emissions (start here)'!CV330),ISNUMBER(Dispersion!$AX$11)),'Emissions (start here)'!CV330*2000*453.59/8760/3600*Dispersion!$AX$11,0)</f>
        <v>0</v>
      </c>
      <c r="GQ330" s="74">
        <f>IF(AND(ISNUMBER('Emissions (start here)'!CW330),ISNUMBER(Dispersion!$AY$8)),'Emissions (start here)'!CW330*453.59/3600*Dispersion!$AY$8,0)</f>
        <v>0</v>
      </c>
      <c r="GR330" s="74">
        <f>IF(AND(ISNUMBER('Emissions (start here)'!CW330),ISNUMBER(Dispersion!$AY$9)),'Emissions (start here)'!CW330*453.59/3600*Dispersion!$AY$9,0)</f>
        <v>0</v>
      </c>
      <c r="GS330" s="74">
        <f>IF(AND(ISNUMBER('Emissions (start here)'!CX330),ISNUMBER(Dispersion!$AY$10)),'Emissions (start here)'!CX330*2000*453.59/8760/3600*Dispersion!$AY$10,0)</f>
        <v>0</v>
      </c>
      <c r="GT330" s="74">
        <f>IF(AND(ISNUMBER('Emissions (start here)'!CX330),ISNUMBER(Dispersion!$AY$11)),'Emissions (start here)'!CX330*2000*453.59/8760/3600*Dispersion!$AY$11,0)</f>
        <v>0</v>
      </c>
      <c r="GU330" s="74">
        <f>IF(AND(ISNUMBER('Emissions (start here)'!CY330),ISNUMBER(Dispersion!$AZ$8)),'Emissions (start here)'!CY330*453.59/3600*Dispersion!$AZ$8,0)</f>
        <v>0</v>
      </c>
      <c r="GV330" s="74">
        <f>IF(AND(ISNUMBER('Emissions (start here)'!CY330),ISNUMBER(Dispersion!$AZ$9)),'Emissions (start here)'!CY330*453.59/3600*Dispersion!$AZ$9,0)</f>
        <v>0</v>
      </c>
      <c r="GW330" s="74">
        <f>IF(AND(ISNUMBER('Emissions (start here)'!CZ330),ISNUMBER(Dispersion!$AZ$10)),'Emissions (start here)'!CZ330*2000*453.59/8760/3600*Dispersion!$AZ$10,0)</f>
        <v>0</v>
      </c>
      <c r="GX330" s="74">
        <f>IF(AND(ISNUMBER('Emissions (start here)'!CZ330),ISNUMBER(Dispersion!$AZ$11)),'Emissions (start here)'!CZ330*2000*453.59/8760/3600*Dispersion!$AZ$11,0)</f>
        <v>0</v>
      </c>
    </row>
    <row r="331" spans="1:206" x14ac:dyDescent="0.2">
      <c r="A331" s="51" t="str">
        <f>'Tox Values'!C331</f>
        <v>5522-43-0</v>
      </c>
      <c r="B331" s="94" t="str">
        <f>'Tox Values'!D331</f>
        <v>Nitropyrene, 1-</v>
      </c>
      <c r="C331" s="96">
        <f t="shared" si="21"/>
        <v>0</v>
      </c>
      <c r="D331" s="74">
        <f t="shared" si="22"/>
        <v>0</v>
      </c>
      <c r="E331" s="74">
        <f t="shared" si="23"/>
        <v>0</v>
      </c>
      <c r="F331" s="99">
        <f t="shared" si="24"/>
        <v>0</v>
      </c>
      <c r="G331" s="97">
        <f>IF(AND(ISNUMBER('Emissions (start here)'!E331),ISNUMBER(Dispersion!$C$8)),'Emissions (start here)'!E331*453.59/3600*Dispersion!$C$8,0)</f>
        <v>0</v>
      </c>
      <c r="H331" s="74">
        <f>IF(AND(ISNUMBER('Emissions (start here)'!E331),ISNUMBER(Dispersion!$C$9)),'Emissions (start here)'!E331*453.59/3600*Dispersion!$C$9,0)</f>
        <v>0</v>
      </c>
      <c r="I331" s="74">
        <f>IF(AND(ISNUMBER('Emissions (start here)'!F331),ISNUMBER(Dispersion!$C$10)),'Emissions (start here)'!F331*2000*453.59/8760/3600*Dispersion!$C$10,0)</f>
        <v>0</v>
      </c>
      <c r="J331" s="74">
        <f>IF(AND(ISNUMBER('Emissions (start here)'!F331),ISNUMBER(Dispersion!$C$11)),'Emissions (start here)'!F331*2000*453.59/8760/3600*Dispersion!$C$11,0)</f>
        <v>0</v>
      </c>
      <c r="K331" s="74">
        <f>IF(AND(ISNUMBER('Emissions (start here)'!G331),ISNUMBER(Dispersion!$D$8)),'Emissions (start here)'!G331*453.59/3600*Dispersion!$D$8,0)</f>
        <v>0</v>
      </c>
      <c r="L331" s="74">
        <f>IF(AND(ISNUMBER('Emissions (start here)'!G331),ISNUMBER(Dispersion!$D$9)),'Emissions (start here)'!G331*453.59/3600*Dispersion!$D$9,0)</f>
        <v>0</v>
      </c>
      <c r="M331" s="74">
        <f>IF(AND(ISNUMBER('Emissions (start here)'!H331),ISNUMBER(Dispersion!$D$10)),'Emissions (start here)'!H331*2000*453.59/8760/3600*Dispersion!$D$10,0)</f>
        <v>0</v>
      </c>
      <c r="N331" s="74">
        <f>IF(AND(ISNUMBER('Emissions (start here)'!H331),ISNUMBER(Dispersion!$D$11)),'Emissions (start here)'!H331*2000*453.59/8760/3600*Dispersion!$D$11,0)</f>
        <v>0</v>
      </c>
      <c r="O331" s="74">
        <f>IF(AND(ISNUMBER('Emissions (start here)'!I331),ISNUMBER(Dispersion!$E$8)),'Emissions (start here)'!I331*453.59/3600*Dispersion!$E$8,0)</f>
        <v>0</v>
      </c>
      <c r="P331" s="74">
        <f>IF(AND(ISNUMBER('Emissions (start here)'!I331),ISNUMBER(Dispersion!$E$9)),'Emissions (start here)'!I331*453.59/3600*Dispersion!$E$9,0)</f>
        <v>0</v>
      </c>
      <c r="Q331" s="74">
        <f>IF(AND(ISNUMBER('Emissions (start here)'!J331),ISNUMBER(Dispersion!$E$10)),'Emissions (start here)'!J331*2000*453.59/8760/3600*Dispersion!$E$10,0)</f>
        <v>0</v>
      </c>
      <c r="R331" s="74">
        <f>IF(AND(ISNUMBER('Emissions (start here)'!J331),ISNUMBER(Dispersion!$E$11)),'Emissions (start here)'!J331*2000*453.59/8760/3600*Dispersion!$E$11,0)</f>
        <v>0</v>
      </c>
      <c r="S331" s="74">
        <f>IF(AND(ISNUMBER('Emissions (start here)'!K331),ISNUMBER(Dispersion!$F$8)),'Emissions (start here)'!K331*453.59/3600*Dispersion!$F$8,0)</f>
        <v>0</v>
      </c>
      <c r="T331" s="74">
        <f>IF(AND(ISNUMBER('Emissions (start here)'!K331),ISNUMBER(Dispersion!$F$9)),'Emissions (start here)'!K331*453.59/3600*Dispersion!$F$9,0)</f>
        <v>0</v>
      </c>
      <c r="U331" s="74">
        <f>IF(AND(ISNUMBER('Emissions (start here)'!L331),ISNUMBER(Dispersion!$F$10)),'Emissions (start here)'!L331*2000*453.59/8760/3600*Dispersion!$F$10,0)</f>
        <v>0</v>
      </c>
      <c r="V331" s="74">
        <f>IF(AND(ISNUMBER('Emissions (start here)'!L331),ISNUMBER(Dispersion!$F$11)),'Emissions (start here)'!L331*2000*453.59/8760/3600*Dispersion!$F$11,0)</f>
        <v>0</v>
      </c>
      <c r="W331" s="74">
        <f>IF(AND(ISNUMBER('Emissions (start here)'!M331),ISNUMBER(Dispersion!$G$8)),'Emissions (start here)'!M331*453.59/3600*Dispersion!$G$8,0)</f>
        <v>0</v>
      </c>
      <c r="X331" s="74">
        <f>IF(AND(ISNUMBER('Emissions (start here)'!M331),ISNUMBER(Dispersion!$G$9)),'Emissions (start here)'!M331*453.59/3600*Dispersion!$G$9,0)</f>
        <v>0</v>
      </c>
      <c r="Y331" s="74">
        <f>IF(AND(ISNUMBER('Emissions (start here)'!N331),ISNUMBER(Dispersion!$G$10)),'Emissions (start here)'!N331*2000*453.59/8760/3600*Dispersion!$G$10,0)</f>
        <v>0</v>
      </c>
      <c r="Z331" s="74">
        <f>IF(AND(ISNUMBER('Emissions (start here)'!N331),ISNUMBER(Dispersion!$G$11)),'Emissions (start here)'!N331*2000*453.59/8760/3600*Dispersion!$G$11,0)</f>
        <v>0</v>
      </c>
      <c r="AA331" s="74">
        <f>IF(AND(ISNUMBER('Emissions (start here)'!O331),ISNUMBER(Dispersion!$H$8)),'Emissions (start here)'!O331*453.59/3600*Dispersion!$H$8,0)</f>
        <v>0</v>
      </c>
      <c r="AB331" s="74">
        <f>IF(AND(ISNUMBER('Emissions (start here)'!O331),ISNUMBER(Dispersion!$H$9)),'Emissions (start here)'!O331*453.59/3600*Dispersion!$H$9,0)</f>
        <v>0</v>
      </c>
      <c r="AC331" s="74">
        <f>IF(AND(ISNUMBER('Emissions (start here)'!P331),ISNUMBER(Dispersion!$H$10)),'Emissions (start here)'!P331*2000*453.59/8760/3600*Dispersion!$H$10,0)</f>
        <v>0</v>
      </c>
      <c r="AD331" s="74">
        <f>IF(AND(ISNUMBER('Emissions (start here)'!P331),ISNUMBER(Dispersion!$H$11)),'Emissions (start here)'!P331*2000*453.59/8760/3600*Dispersion!$H$11,0)</f>
        <v>0</v>
      </c>
      <c r="AE331" s="74">
        <f>IF(AND(ISNUMBER('Emissions (start here)'!Q331),ISNUMBER(Dispersion!$I$8)),'Emissions (start here)'!Q331*453.59/3600*Dispersion!$I$8,0)</f>
        <v>0</v>
      </c>
      <c r="AF331" s="74">
        <f>IF(AND(ISNUMBER('Emissions (start here)'!Q331),ISNUMBER(Dispersion!$I$9)),'Emissions (start here)'!Q331*453.59/3600*Dispersion!$I$9,0)</f>
        <v>0</v>
      </c>
      <c r="AG331" s="74">
        <f>IF(AND(ISNUMBER('Emissions (start here)'!R331),ISNUMBER(Dispersion!$I$10)),'Emissions (start here)'!R331*2000*453.59/8760/3600*Dispersion!$I$10,0)</f>
        <v>0</v>
      </c>
      <c r="AH331" s="74">
        <f>IF(AND(ISNUMBER('Emissions (start here)'!R331),ISNUMBER(Dispersion!$I$11)),'Emissions (start here)'!R331*2000*453.59/8760/3600*Dispersion!$I$11,0)</f>
        <v>0</v>
      </c>
      <c r="AI331" s="74">
        <f>IF(AND(ISNUMBER('Emissions (start here)'!S331),ISNUMBER(Dispersion!$J$8)),'Emissions (start here)'!S331*453.59/3600*Dispersion!$J$8,0)</f>
        <v>0</v>
      </c>
      <c r="AJ331" s="74">
        <f>IF(AND(ISNUMBER('Emissions (start here)'!S331),ISNUMBER(Dispersion!$J$9)),'Emissions (start here)'!S331*453.59/3600*Dispersion!$J$9,0)</f>
        <v>0</v>
      </c>
      <c r="AK331" s="74">
        <f>IF(AND(ISNUMBER('Emissions (start here)'!T331),ISNUMBER(Dispersion!$J$10)),'Emissions (start here)'!T331*2000*453.59/8760/3600*Dispersion!$J$10,0)</f>
        <v>0</v>
      </c>
      <c r="AL331" s="74">
        <f>IF(AND(ISNUMBER('Emissions (start here)'!T331),ISNUMBER(Dispersion!$J$11)),'Emissions (start here)'!T331*2000*453.59/8760/3600*Dispersion!$J$11,0)</f>
        <v>0</v>
      </c>
      <c r="AM331" s="74">
        <f>IF(AND(ISNUMBER('Emissions (start here)'!U331),ISNUMBER(Dispersion!$K$8)),'Emissions (start here)'!U331*453.59/3600*Dispersion!$K$8,0)</f>
        <v>0</v>
      </c>
      <c r="AN331" s="74">
        <f>IF(AND(ISNUMBER('Emissions (start here)'!U331),ISNUMBER(Dispersion!$K$9)),'Emissions (start here)'!U331*453.59/3600*Dispersion!$K$9,0)</f>
        <v>0</v>
      </c>
      <c r="AO331" s="74">
        <f>IF(AND(ISNUMBER('Emissions (start here)'!V331),ISNUMBER(Dispersion!$K$10)),'Emissions (start here)'!V331*2000*453.59/8760/3600*Dispersion!$K$10,0)</f>
        <v>0</v>
      </c>
      <c r="AP331" s="74">
        <f>IF(AND(ISNUMBER('Emissions (start here)'!V331),ISNUMBER(Dispersion!$K$11)),'Emissions (start here)'!V331*2000*453.59/8760/3600*Dispersion!$K$11,0)</f>
        <v>0</v>
      </c>
      <c r="AQ331" s="74">
        <f>IF(AND(ISNUMBER('Emissions (start here)'!W331),ISNUMBER(Dispersion!$L$8)),'Emissions (start here)'!W331*453.59/3600*Dispersion!$L$8,0)</f>
        <v>0</v>
      </c>
      <c r="AR331" s="74">
        <f>IF(AND(ISNUMBER('Emissions (start here)'!W331),ISNUMBER(Dispersion!$L$9)),'Emissions (start here)'!W331*453.59/3600*Dispersion!$L$9,0)</f>
        <v>0</v>
      </c>
      <c r="AS331" s="74">
        <f>IF(AND(ISNUMBER('Emissions (start here)'!X331),ISNUMBER(Dispersion!$L$10)),'Emissions (start here)'!X331*2000*453.59/8760/3600*Dispersion!$L$10,0)</f>
        <v>0</v>
      </c>
      <c r="AT331" s="74">
        <f>IF(AND(ISNUMBER('Emissions (start here)'!X331),ISNUMBER(Dispersion!$L$11)),'Emissions (start here)'!X331*2000*453.59/8760/3600*Dispersion!$L$11,0)</f>
        <v>0</v>
      </c>
      <c r="AU331" s="74">
        <f>IF(AND(ISNUMBER('Emissions (start here)'!Y331),ISNUMBER(Dispersion!$M$8)),'Emissions (start here)'!Y331*453.59/3600*Dispersion!$M$8,0)</f>
        <v>0</v>
      </c>
      <c r="AV331" s="74">
        <f>IF(AND(ISNUMBER('Emissions (start here)'!Y331),ISNUMBER(Dispersion!$M$9)),'Emissions (start here)'!Y331*453.59/3600*Dispersion!$M$9,0)</f>
        <v>0</v>
      </c>
      <c r="AW331" s="74">
        <f>IF(AND(ISNUMBER('Emissions (start here)'!Z331),ISNUMBER(Dispersion!$M$10)),'Emissions (start here)'!Z331*2000*453.59/8760/3600*Dispersion!$M$10,0)</f>
        <v>0</v>
      </c>
      <c r="AX331" s="74">
        <f>IF(AND(ISNUMBER('Emissions (start here)'!Z331),ISNUMBER(Dispersion!$M$11)),'Emissions (start here)'!Z331*2000*453.59/8760/3600*Dispersion!$M$11,0)</f>
        <v>0</v>
      </c>
      <c r="AY331" s="74">
        <f>IF(AND(ISNUMBER('Emissions (start here)'!AA331),ISNUMBER(Dispersion!$N$8)),'Emissions (start here)'!AA331*453.59/3600*Dispersion!$N$8,0)</f>
        <v>0</v>
      </c>
      <c r="AZ331" s="74">
        <f>IF(AND(ISNUMBER('Emissions (start here)'!AA331),ISNUMBER(Dispersion!$N$9)),'Emissions (start here)'!AA331*453.59/3600*Dispersion!$N$9,0)</f>
        <v>0</v>
      </c>
      <c r="BA331" s="74">
        <f>IF(AND(ISNUMBER('Emissions (start here)'!AB331),ISNUMBER(Dispersion!$N$10)),'Emissions (start here)'!AB331*2000*453.59/8760/3600*Dispersion!$N$10,0)</f>
        <v>0</v>
      </c>
      <c r="BB331" s="74">
        <f>IF(AND(ISNUMBER('Emissions (start here)'!AB331),ISNUMBER(Dispersion!$N$11)),'Emissions (start here)'!AB331*2000*453.59/8760/3600*Dispersion!$N$11,0)</f>
        <v>0</v>
      </c>
      <c r="BC331" s="74">
        <f>IF(AND(ISNUMBER('Emissions (start here)'!AC331),ISNUMBER(Dispersion!$O$8)),'Emissions (start here)'!AC331*453.59/3600*Dispersion!$O$8,0)</f>
        <v>0</v>
      </c>
      <c r="BD331" s="74">
        <f>IF(AND(ISNUMBER('Emissions (start here)'!AC331),ISNUMBER(Dispersion!$O$9)),'Emissions (start here)'!AC331*453.59/3600*Dispersion!$O$9,0)</f>
        <v>0</v>
      </c>
      <c r="BE331" s="74">
        <f>IF(AND(ISNUMBER('Emissions (start here)'!AD331),ISNUMBER(Dispersion!$O$10)),'Emissions (start here)'!AD331*2000*453.59/8760/3600*Dispersion!$O$10,0)</f>
        <v>0</v>
      </c>
      <c r="BF331" s="74">
        <f>IF(AND(ISNUMBER('Emissions (start here)'!AD331),ISNUMBER(Dispersion!$O$11)),'Emissions (start here)'!AD331*2000*453.59/8760/3600*Dispersion!$O$11,0)</f>
        <v>0</v>
      </c>
      <c r="BG331" s="74">
        <f>IF(AND(ISNUMBER('Emissions (start here)'!AE331),ISNUMBER(Dispersion!$P$8)),'Emissions (start here)'!AE331*453.59/3600*Dispersion!$P$8,0)</f>
        <v>0</v>
      </c>
      <c r="BH331" s="74">
        <f>IF(AND(ISNUMBER('Emissions (start here)'!AE331),ISNUMBER(Dispersion!$P$9)),'Emissions (start here)'!AE331*453.59/3600*Dispersion!$P$9,0)</f>
        <v>0</v>
      </c>
      <c r="BI331" s="74">
        <f>IF(AND(ISNUMBER('Emissions (start here)'!AF331),ISNUMBER(Dispersion!$P$10)),'Emissions (start here)'!AF331*2000*453.59/8760/3600*Dispersion!$P$10,0)</f>
        <v>0</v>
      </c>
      <c r="BJ331" s="74">
        <f>IF(AND(ISNUMBER('Emissions (start here)'!AF331),ISNUMBER(Dispersion!$P$11)),'Emissions (start here)'!AF331*2000*453.59/8760/3600*Dispersion!$P$11,0)</f>
        <v>0</v>
      </c>
      <c r="BK331" s="74">
        <f>IF(AND(ISNUMBER('Emissions (start here)'!AG331),ISNUMBER(Dispersion!$Q$8)),'Emissions (start here)'!AG331*453.59/3600*Dispersion!$Q$8,0)</f>
        <v>0</v>
      </c>
      <c r="BL331" s="74">
        <f>IF(AND(ISNUMBER('Emissions (start here)'!AG331),ISNUMBER(Dispersion!$Q$9)),'Emissions (start here)'!AG331*453.59/3600*Dispersion!$Q$9,0)</f>
        <v>0</v>
      </c>
      <c r="BM331" s="74">
        <f>IF(AND(ISNUMBER('Emissions (start here)'!AH331),ISNUMBER(Dispersion!$Q$10)),'Emissions (start here)'!AH331*2000*453.59/8760/3600*Dispersion!$Q$10,0)</f>
        <v>0</v>
      </c>
      <c r="BN331" s="74">
        <f>IF(AND(ISNUMBER('Emissions (start here)'!AH331),ISNUMBER(Dispersion!$Q$11)),'Emissions (start here)'!AH331*2000*453.59/8760/3600*Dispersion!$Q$11,0)</f>
        <v>0</v>
      </c>
      <c r="BO331" s="74">
        <f>IF(AND(ISNUMBER('Emissions (start here)'!AI331),ISNUMBER(Dispersion!$R$8)),'Emissions (start here)'!AI331*453.59/3600*Dispersion!$R$8,0)</f>
        <v>0</v>
      </c>
      <c r="BP331" s="74">
        <f>IF(AND(ISNUMBER('Emissions (start here)'!AI331),ISNUMBER(Dispersion!$R$9)),'Emissions (start here)'!AI331*453.59/3600*Dispersion!$R$9,0)</f>
        <v>0</v>
      </c>
      <c r="BQ331" s="74">
        <f>IF(AND(ISNUMBER('Emissions (start here)'!AJ331),ISNUMBER(Dispersion!$R$10)),'Emissions (start here)'!AJ331*2000*453.59/8760/3600*Dispersion!$R$10,0)</f>
        <v>0</v>
      </c>
      <c r="BR331" s="74">
        <f>IF(AND(ISNUMBER('Emissions (start here)'!AJ331),ISNUMBER(Dispersion!$R$11)),'Emissions (start here)'!AJ331*2000*453.59/8760/3600*Dispersion!$R$11,0)</f>
        <v>0</v>
      </c>
      <c r="BS331" s="74">
        <f>IF(AND(ISNUMBER('Emissions (start here)'!AK331),ISNUMBER(Dispersion!$S$8)),'Emissions (start here)'!AK331*453.59/3600*Dispersion!$S$8,0)</f>
        <v>0</v>
      </c>
      <c r="BT331" s="74">
        <f>IF(AND(ISNUMBER('Emissions (start here)'!AK331),ISNUMBER(Dispersion!$S$9)),'Emissions (start here)'!AK331*453.59/3600*Dispersion!$S$9,0)</f>
        <v>0</v>
      </c>
      <c r="BU331" s="74">
        <f>IF(AND(ISNUMBER('Emissions (start here)'!AL331),ISNUMBER(Dispersion!$S$10)),'Emissions (start here)'!AL331*2000*453.59/8760/3600*Dispersion!$S$10,0)</f>
        <v>0</v>
      </c>
      <c r="BV331" s="74">
        <f>IF(AND(ISNUMBER('Emissions (start here)'!AL331),ISNUMBER(Dispersion!$S$11)),'Emissions (start here)'!AL331*2000*453.59/8760/3600*Dispersion!$S$11,0)</f>
        <v>0</v>
      </c>
      <c r="BW331" s="74">
        <f>IF(AND(ISNUMBER('Emissions (start here)'!AM331),ISNUMBER(Dispersion!$T$8)),'Emissions (start here)'!AM331*453.59/3600*Dispersion!$T$8,0)</f>
        <v>0</v>
      </c>
      <c r="BX331" s="74">
        <f>IF(AND(ISNUMBER('Emissions (start here)'!AM331),ISNUMBER(Dispersion!$T$9)),'Emissions (start here)'!AM331*453.59/3600*Dispersion!$T$9,0)</f>
        <v>0</v>
      </c>
      <c r="BY331" s="74">
        <f>IF(AND(ISNUMBER('Emissions (start here)'!AN331),ISNUMBER(Dispersion!$T$10)),'Emissions (start here)'!AN331*2000*453.59/8760/3600*Dispersion!$T$10,0)</f>
        <v>0</v>
      </c>
      <c r="BZ331" s="74">
        <f>IF(AND(ISNUMBER('Emissions (start here)'!AN331),ISNUMBER(Dispersion!$T$11)),'Emissions (start here)'!AN331*2000*453.59/8760/3600*Dispersion!$T$11,0)</f>
        <v>0</v>
      </c>
      <c r="CA331" s="74">
        <f>IF(AND(ISNUMBER('Emissions (start here)'!AO331),ISNUMBER(Dispersion!$U$8)),'Emissions (start here)'!AO331*453.59/3600*Dispersion!$U$8,0)</f>
        <v>0</v>
      </c>
      <c r="CB331" s="74">
        <f>IF(AND(ISNUMBER('Emissions (start here)'!AO331),ISNUMBER(Dispersion!$U$9)),'Emissions (start here)'!AO331*453.59/3600*Dispersion!$U$9,0)</f>
        <v>0</v>
      </c>
      <c r="CC331" s="74">
        <f>IF(AND(ISNUMBER('Emissions (start here)'!AP331),ISNUMBER(Dispersion!$U$10)),'Emissions (start here)'!AP331*2000*453.59/8760/3600*Dispersion!$U$10,0)</f>
        <v>0</v>
      </c>
      <c r="CD331" s="74">
        <f>IF(AND(ISNUMBER('Emissions (start here)'!AP331),ISNUMBER(Dispersion!$U$11)),'Emissions (start here)'!AP331*2000*453.59/8760/3600*Dispersion!$U$11,0)</f>
        <v>0</v>
      </c>
      <c r="CE331" s="74">
        <f>IF(AND(ISNUMBER('Emissions (start here)'!AQ331),ISNUMBER(Dispersion!$V$8)),'Emissions (start here)'!AQ331*453.59/3600*Dispersion!$V$8,0)</f>
        <v>0</v>
      </c>
      <c r="CF331" s="74">
        <f>IF(AND(ISNUMBER('Emissions (start here)'!AQ331),ISNUMBER(Dispersion!$V$9)),'Emissions (start here)'!AQ331*453.59/3600*Dispersion!$V$9,0)</f>
        <v>0</v>
      </c>
      <c r="CG331" s="74">
        <f>IF(AND(ISNUMBER('Emissions (start here)'!AR331),ISNUMBER(Dispersion!$V$10)),'Emissions (start here)'!AR331*2000*453.59/8760/3600*Dispersion!$V$10,0)</f>
        <v>0</v>
      </c>
      <c r="CH331" s="74">
        <f>IF(AND(ISNUMBER('Emissions (start here)'!AR331),ISNUMBER(Dispersion!$V$11)),'Emissions (start here)'!AR331*2000*453.59/8760/3600*Dispersion!$V$11,0)</f>
        <v>0</v>
      </c>
      <c r="CI331" s="74">
        <f>IF(AND(ISNUMBER('Emissions (start here)'!AS331),ISNUMBER(Dispersion!$W$8)),'Emissions (start here)'!AS331*453.59/3600*Dispersion!$W$8,0)</f>
        <v>0</v>
      </c>
      <c r="CJ331" s="74">
        <f>IF(AND(ISNUMBER('Emissions (start here)'!AS331),ISNUMBER(Dispersion!$W$9)),'Emissions (start here)'!AS331*453.59/3600*Dispersion!$W$9,0)</f>
        <v>0</v>
      </c>
      <c r="CK331" s="74">
        <f>IF(AND(ISNUMBER('Emissions (start here)'!AT331),ISNUMBER(Dispersion!$W$10)),'Emissions (start here)'!AT331*2000*453.59/8760/3600*Dispersion!$W$10,0)</f>
        <v>0</v>
      </c>
      <c r="CL331" s="74">
        <f>IF(AND(ISNUMBER('Emissions (start here)'!AT331),ISNUMBER(Dispersion!$W$11)),'Emissions (start here)'!AT331*2000*453.59/8760/3600*Dispersion!$W$11,0)</f>
        <v>0</v>
      </c>
      <c r="CM331" s="74">
        <f>IF(AND(ISNUMBER('Emissions (start here)'!AU331),ISNUMBER(Dispersion!$X$8)),'Emissions (start here)'!AU331*453.59/3600*Dispersion!$X$8,0)</f>
        <v>0</v>
      </c>
      <c r="CN331" s="74">
        <f>IF(AND(ISNUMBER('Emissions (start here)'!AU331),ISNUMBER(Dispersion!$X$9)),'Emissions (start here)'!AU331*453.59/3600*Dispersion!$X$9,0)</f>
        <v>0</v>
      </c>
      <c r="CO331" s="74">
        <f>IF(AND(ISNUMBER('Emissions (start here)'!AV331),ISNUMBER(Dispersion!$X$10)),'Emissions (start here)'!AV331*2000*453.59/8760/3600*Dispersion!$X$10,0)</f>
        <v>0</v>
      </c>
      <c r="CP331" s="74">
        <f>IF(AND(ISNUMBER('Emissions (start here)'!AV331),ISNUMBER(Dispersion!$X$11)),'Emissions (start here)'!AV331*2000*453.59/8760/3600*Dispersion!$X$11,0)</f>
        <v>0</v>
      </c>
      <c r="CQ331" s="74">
        <f>IF(AND(ISNUMBER('Emissions (start here)'!AW331),ISNUMBER(Dispersion!$Y$8)),'Emissions (start here)'!AW331*453.59/3600*Dispersion!$Y$8,0)</f>
        <v>0</v>
      </c>
      <c r="CR331" s="74">
        <f>IF(AND(ISNUMBER('Emissions (start here)'!AW331),ISNUMBER(Dispersion!$Y$9)),'Emissions (start here)'!AW331*453.59/3600*Dispersion!$Y$9,0)</f>
        <v>0</v>
      </c>
      <c r="CS331" s="74">
        <f>IF(AND(ISNUMBER('Emissions (start here)'!AX331),ISNUMBER(Dispersion!$Y$10)),'Emissions (start here)'!AX331*2000*453.59/8760/3600*Dispersion!$Y$10,0)</f>
        <v>0</v>
      </c>
      <c r="CT331" s="74">
        <f>IF(AND(ISNUMBER('Emissions (start here)'!AX331),ISNUMBER(Dispersion!$Y$11)),'Emissions (start here)'!AX331*2000*453.59/8760/3600*Dispersion!$Y$11,0)</f>
        <v>0</v>
      </c>
      <c r="CU331" s="74">
        <f>IF(AND(ISNUMBER('Emissions (start here)'!AY331),ISNUMBER(Dispersion!$Z$8)),'Emissions (start here)'!AY331*453.59/3600*Dispersion!$Z$8,0)</f>
        <v>0</v>
      </c>
      <c r="CV331" s="74">
        <f>IF(AND(ISNUMBER('Emissions (start here)'!AY331),ISNUMBER(Dispersion!$Z$9)),'Emissions (start here)'!AY331*453.59/3600*Dispersion!$Z$9,0)</f>
        <v>0</v>
      </c>
      <c r="CW331" s="74">
        <f>IF(AND(ISNUMBER('Emissions (start here)'!AZ331),ISNUMBER(Dispersion!$Z$10)),'Emissions (start here)'!AZ331*2000*453.59/8760/3600*Dispersion!$Z$10,0)</f>
        <v>0</v>
      </c>
      <c r="CX331" s="74">
        <f>IF(AND(ISNUMBER('Emissions (start here)'!AZ331),ISNUMBER(Dispersion!$Z$11)),'Emissions (start here)'!AZ331*2000*453.59/8760/3600*Dispersion!$Z$11,0)</f>
        <v>0</v>
      </c>
      <c r="CY331" s="74">
        <f>IF(AND(ISNUMBER('Emissions (start here)'!BA331),ISNUMBER(Dispersion!$AA$8)),'Emissions (start here)'!BA331*453.59/3600*Dispersion!$AA$8,0)</f>
        <v>0</v>
      </c>
      <c r="CZ331" s="74">
        <f>IF(AND(ISNUMBER('Emissions (start here)'!BA331),ISNUMBER(Dispersion!$AA$9)),'Emissions (start here)'!BA331*453.59/3600*Dispersion!$AA$9,0)</f>
        <v>0</v>
      </c>
      <c r="DA331" s="74">
        <f>IF(AND(ISNUMBER('Emissions (start here)'!BB331),ISNUMBER(Dispersion!$AA$10)),'Emissions (start here)'!BB331*2000*453.59/8760/3600*Dispersion!$AA$10,0)</f>
        <v>0</v>
      </c>
      <c r="DB331" s="74">
        <f>IF(AND(ISNUMBER('Emissions (start here)'!BB331),ISNUMBER(Dispersion!$AA$11)),'Emissions (start here)'!BB331*2000*453.59/8760/3600*Dispersion!$AA$11,0)</f>
        <v>0</v>
      </c>
      <c r="DC331" s="74">
        <f>IF(AND(ISNUMBER('Emissions (start here)'!BC331),ISNUMBER(Dispersion!$AB$8)),'Emissions (start here)'!BC331*453.59/3600*Dispersion!$AB$8,0)</f>
        <v>0</v>
      </c>
      <c r="DD331" s="74">
        <f>IF(AND(ISNUMBER('Emissions (start here)'!BC331),ISNUMBER(Dispersion!$AB$9)),'Emissions (start here)'!BC331*453.59/3600*Dispersion!$AB$9,0)</f>
        <v>0</v>
      </c>
      <c r="DE331" s="74">
        <f>IF(AND(ISNUMBER('Emissions (start here)'!BD331),ISNUMBER(Dispersion!$AB$10)),'Emissions (start here)'!BD331*2000*453.59/8760/3600*Dispersion!$AB$10,0)</f>
        <v>0</v>
      </c>
      <c r="DF331" s="74">
        <f>IF(AND(ISNUMBER('Emissions (start here)'!BD331),ISNUMBER(Dispersion!$AB$11)),'Emissions (start here)'!BD331*2000*453.59/8760/3600*Dispersion!$AB$11,0)</f>
        <v>0</v>
      </c>
      <c r="DG331" s="74">
        <f>IF(AND(ISNUMBER('Emissions (start here)'!BE331),ISNUMBER(Dispersion!$AC$8)),'Emissions (start here)'!BE331*453.59/3600*Dispersion!$AC$8,0)</f>
        <v>0</v>
      </c>
      <c r="DH331" s="74">
        <f>IF(AND(ISNUMBER('Emissions (start here)'!BE331),ISNUMBER(Dispersion!$AC$9)),'Emissions (start here)'!BE331*453.59/3600*Dispersion!$AC$9,0)</f>
        <v>0</v>
      </c>
      <c r="DI331" s="74">
        <f>IF(AND(ISNUMBER('Emissions (start here)'!BF331),ISNUMBER(Dispersion!$AC$10)),'Emissions (start here)'!BF331*2000*453.59/8760/3600*Dispersion!$AC$10,0)</f>
        <v>0</v>
      </c>
      <c r="DJ331" s="74">
        <f>IF(AND(ISNUMBER('Emissions (start here)'!BF331),ISNUMBER(Dispersion!$AC$11)),'Emissions (start here)'!BF331*2000*453.59/8760/3600*Dispersion!$AC$11,0)</f>
        <v>0</v>
      </c>
      <c r="DK331" s="74">
        <f>IF(AND(ISNUMBER('Emissions (start here)'!BG331),ISNUMBER(Dispersion!$AD$8)),'Emissions (start here)'!BG331*453.59/3600*Dispersion!$AD$8,0)</f>
        <v>0</v>
      </c>
      <c r="DL331" s="74">
        <f>IF(AND(ISNUMBER('Emissions (start here)'!BG331),ISNUMBER(Dispersion!$AD$9)),'Emissions (start here)'!BG331*453.59/3600*Dispersion!$AD$9,0)</f>
        <v>0</v>
      </c>
      <c r="DM331" s="74">
        <f>IF(AND(ISNUMBER('Emissions (start here)'!BH331),ISNUMBER(Dispersion!$AD$10)),'Emissions (start here)'!BH331*2000*453.59/8760/3600*Dispersion!$AD$10,0)</f>
        <v>0</v>
      </c>
      <c r="DN331" s="74">
        <f>IF(AND(ISNUMBER('Emissions (start here)'!BH331),ISNUMBER(Dispersion!$AD$11)),'Emissions (start here)'!BH331*2000*453.59/8760/3600*Dispersion!$AD$11,0)</f>
        <v>0</v>
      </c>
      <c r="DO331" s="74">
        <f>IF(AND(ISNUMBER('Emissions (start here)'!BI331),ISNUMBER(Dispersion!$AE$8)),'Emissions (start here)'!BI331*453.59/3600*Dispersion!$AE$8,0)</f>
        <v>0</v>
      </c>
      <c r="DP331" s="74">
        <f>IF(AND(ISNUMBER('Emissions (start here)'!BI331),ISNUMBER(Dispersion!$AE$9)),'Emissions (start here)'!BI331*453.59/3600*Dispersion!$AE$9,0)</f>
        <v>0</v>
      </c>
      <c r="DQ331" s="74">
        <f>IF(AND(ISNUMBER('Emissions (start here)'!BJ331),ISNUMBER(Dispersion!$AE$10)),'Emissions (start here)'!BJ331*2000*453.59/8760/3600*Dispersion!$AE$10,0)</f>
        <v>0</v>
      </c>
      <c r="DR331" s="74">
        <f>IF(AND(ISNUMBER('Emissions (start here)'!BJ331),ISNUMBER(Dispersion!$AE$11)),'Emissions (start here)'!BJ331*2000*453.59/8760/3600*Dispersion!$AE$11,0)</f>
        <v>0</v>
      </c>
      <c r="DS331" s="74">
        <f>IF(AND(ISNUMBER('Emissions (start here)'!BK331),ISNUMBER(Dispersion!$AF$8)),'Emissions (start here)'!BK331*453.59/3600*Dispersion!$AF$8,0)</f>
        <v>0</v>
      </c>
      <c r="DT331" s="74">
        <f>IF(AND(ISNUMBER('Emissions (start here)'!BK331),ISNUMBER(Dispersion!$AF$9)),'Emissions (start here)'!BK331*453.59/3600*Dispersion!$AF$9,0)</f>
        <v>0</v>
      </c>
      <c r="DU331" s="74">
        <f>IF(AND(ISNUMBER('Emissions (start here)'!BL331),ISNUMBER(Dispersion!$AF$10)),'Emissions (start here)'!BL331*2000*453.59/8760/3600*Dispersion!$AF$10,0)</f>
        <v>0</v>
      </c>
      <c r="DV331" s="74">
        <f>IF(AND(ISNUMBER('Emissions (start here)'!BL331),ISNUMBER(Dispersion!$AF$11)),'Emissions (start here)'!BL331*2000*453.59/8760/3600*Dispersion!$AF$11,0)</f>
        <v>0</v>
      </c>
      <c r="DW331" s="74">
        <f>IF(AND(ISNUMBER('Emissions (start here)'!BM331),ISNUMBER(Dispersion!$AG$8)),'Emissions (start here)'!BM331*453.59/3600*Dispersion!$AG$8,0)</f>
        <v>0</v>
      </c>
      <c r="DX331" s="74">
        <f>IF(AND(ISNUMBER('Emissions (start here)'!BM331),ISNUMBER(Dispersion!$AG$9)),'Emissions (start here)'!BM331*453.59/3600*Dispersion!$AG$9,0)</f>
        <v>0</v>
      </c>
      <c r="DY331" s="74">
        <f>IF(AND(ISNUMBER('Emissions (start here)'!BN331),ISNUMBER(Dispersion!$AG$10)),'Emissions (start here)'!BN331*2000*453.59/8760/3600*Dispersion!$AG$10,0)</f>
        <v>0</v>
      </c>
      <c r="DZ331" s="74">
        <f>IF(AND(ISNUMBER('Emissions (start here)'!BN331),ISNUMBER(Dispersion!$AG$11)),'Emissions (start here)'!BN331*2000*453.59/8760/3600*Dispersion!$AG$11,0)</f>
        <v>0</v>
      </c>
      <c r="EA331" s="74">
        <f>IF(AND(ISNUMBER('Emissions (start here)'!BO331),ISNUMBER(Dispersion!$AH$8)),'Emissions (start here)'!BO331*453.59/3600*Dispersion!$AH$8,0)</f>
        <v>0</v>
      </c>
      <c r="EB331" s="74">
        <f>IF(AND(ISNUMBER('Emissions (start here)'!BO331),ISNUMBER(Dispersion!$AH$9)),'Emissions (start here)'!BO331*453.59/3600*Dispersion!$AH$9,0)</f>
        <v>0</v>
      </c>
      <c r="EC331" s="74">
        <f>IF(AND(ISNUMBER('Emissions (start here)'!BP331),ISNUMBER(Dispersion!$AH$10)),'Emissions (start here)'!BP331*2000*453.59/8760/3600*Dispersion!$AH$10,0)</f>
        <v>0</v>
      </c>
      <c r="ED331" s="74">
        <f>IF(AND(ISNUMBER('Emissions (start here)'!BP331),ISNUMBER(Dispersion!$AH$11)),'Emissions (start here)'!BP331*2000*453.59/8760/3600*Dispersion!$AH$11,0)</f>
        <v>0</v>
      </c>
      <c r="EE331" s="74">
        <f>IF(AND(ISNUMBER('Emissions (start here)'!BQ331),ISNUMBER(Dispersion!$AI$8)),'Emissions (start here)'!BQ331*453.59/3600*Dispersion!$AI$8,0)</f>
        <v>0</v>
      </c>
      <c r="EF331" s="74">
        <f>IF(AND(ISNUMBER('Emissions (start here)'!BQ331),ISNUMBER(Dispersion!$AI$9)),'Emissions (start here)'!BQ331*453.59/3600*Dispersion!$AI$9,0)</f>
        <v>0</v>
      </c>
      <c r="EG331" s="74">
        <f>IF(AND(ISNUMBER('Emissions (start here)'!BR331),ISNUMBER(Dispersion!$AI$10)),'Emissions (start here)'!BR331*2000*453.59/8760/3600*Dispersion!$AI$10,0)</f>
        <v>0</v>
      </c>
      <c r="EH331" s="74">
        <f>IF(AND(ISNUMBER('Emissions (start here)'!BR331),ISNUMBER(Dispersion!$AI$11)),'Emissions (start here)'!BR331*2000*453.59/8760/3600*Dispersion!$AI$11,0)</f>
        <v>0</v>
      </c>
      <c r="EI331" s="74">
        <f>IF(AND(ISNUMBER('Emissions (start here)'!BS331),ISNUMBER(Dispersion!$AJ$8)),'Emissions (start here)'!BS331*453.59/3600*Dispersion!$AJ$8,0)</f>
        <v>0</v>
      </c>
      <c r="EJ331" s="74">
        <f>IF(AND(ISNUMBER('Emissions (start here)'!BS331),ISNUMBER(Dispersion!$AJ$9)),'Emissions (start here)'!BS331*453.59/3600*Dispersion!$AJ$9,0)</f>
        <v>0</v>
      </c>
      <c r="EK331" s="74">
        <f>IF(AND(ISNUMBER('Emissions (start here)'!BT331),ISNUMBER(Dispersion!$AJ$10)),'Emissions (start here)'!BT331*2000*453.59/8760/3600*Dispersion!$AJ$10,0)</f>
        <v>0</v>
      </c>
      <c r="EL331" s="74">
        <f>IF(AND(ISNUMBER('Emissions (start here)'!BT331),ISNUMBER(Dispersion!$AJ$11)),'Emissions (start here)'!BT331*2000*453.59/8760/3600*Dispersion!$AJ$11,0)</f>
        <v>0</v>
      </c>
      <c r="EM331" s="74">
        <f>IF(AND(ISNUMBER('Emissions (start here)'!BU331),ISNUMBER(Dispersion!$AK$8)),'Emissions (start here)'!BU331*453.59/3600*Dispersion!$AK$8,0)</f>
        <v>0</v>
      </c>
      <c r="EN331" s="74">
        <f>IF(AND(ISNUMBER('Emissions (start here)'!BU331),ISNUMBER(Dispersion!$AK$9)),'Emissions (start here)'!BU331*453.59/3600*Dispersion!$AK$9,0)</f>
        <v>0</v>
      </c>
      <c r="EO331" s="74">
        <f>IF(AND(ISNUMBER('Emissions (start here)'!BV331),ISNUMBER(Dispersion!$AK$10)),'Emissions (start here)'!BV331*2000*453.59/8760/3600*Dispersion!$AK$10,0)</f>
        <v>0</v>
      </c>
      <c r="EP331" s="74">
        <f>IF(AND(ISNUMBER('Emissions (start here)'!BV331),ISNUMBER(Dispersion!$AK$11)),'Emissions (start here)'!BV331*2000*453.59/8760/3600*Dispersion!$AK$11,0)</f>
        <v>0</v>
      </c>
      <c r="EQ331" s="74">
        <f>IF(AND(ISNUMBER('Emissions (start here)'!BW331),ISNUMBER(Dispersion!$AL$8)),'Emissions (start here)'!BW331*453.59/3600*Dispersion!$AL$8,0)</f>
        <v>0</v>
      </c>
      <c r="ER331" s="74">
        <f>IF(AND(ISNUMBER('Emissions (start here)'!BW331),ISNUMBER(Dispersion!$AL$9)),'Emissions (start here)'!BW331*453.59/3600*Dispersion!$AL$9,0)</f>
        <v>0</v>
      </c>
      <c r="ES331" s="74">
        <f>IF(AND(ISNUMBER('Emissions (start here)'!BX331),ISNUMBER(Dispersion!$AL$10)),'Emissions (start here)'!BX331*2000*453.59/8760/3600*Dispersion!$AL$10,0)</f>
        <v>0</v>
      </c>
      <c r="ET331" s="74">
        <f>IF(AND(ISNUMBER('Emissions (start here)'!BX331),ISNUMBER(Dispersion!$AL$11)),'Emissions (start here)'!BX331*2000*453.59/8760/3600*Dispersion!$AL$11,0)</f>
        <v>0</v>
      </c>
      <c r="EU331" s="74">
        <f>IF(AND(ISNUMBER('Emissions (start here)'!BY331),ISNUMBER(Dispersion!$AM$8)),'Emissions (start here)'!BY331*453.59/3600*Dispersion!$AM$8,0)</f>
        <v>0</v>
      </c>
      <c r="EV331" s="74">
        <f>IF(AND(ISNUMBER('Emissions (start here)'!BY331),ISNUMBER(Dispersion!$AM$9)),'Emissions (start here)'!BY331*453.59/3600*Dispersion!$AM$9,0)</f>
        <v>0</v>
      </c>
      <c r="EW331" s="74">
        <f>IF(AND(ISNUMBER('Emissions (start here)'!BZ331),ISNUMBER(Dispersion!$AM$10)),'Emissions (start here)'!BZ331*2000*453.59/8760/3600*Dispersion!$AM$10,0)</f>
        <v>0</v>
      </c>
      <c r="EX331" s="74">
        <f>IF(AND(ISNUMBER('Emissions (start here)'!BZ331),ISNUMBER(Dispersion!$AM$11)),'Emissions (start here)'!BZ331*2000*453.59/8760/3600*Dispersion!$AM$11,0)</f>
        <v>0</v>
      </c>
      <c r="EY331" s="74">
        <f>IF(AND(ISNUMBER('Emissions (start here)'!CA331),ISNUMBER(Dispersion!$AN$8)),'Emissions (start here)'!CA331*453.59/3600*Dispersion!$AN$8,0)</f>
        <v>0</v>
      </c>
      <c r="EZ331" s="74">
        <f>IF(AND(ISNUMBER('Emissions (start here)'!CA331),ISNUMBER(Dispersion!$AN$9)),'Emissions (start here)'!CA331*453.59/3600*Dispersion!$AN$9,0)</f>
        <v>0</v>
      </c>
      <c r="FA331" s="74">
        <f>IF(AND(ISNUMBER('Emissions (start here)'!CB331),ISNUMBER(Dispersion!$AN$10)),'Emissions (start here)'!CB331*2000*453.59/8760/3600*Dispersion!$AN$10,0)</f>
        <v>0</v>
      </c>
      <c r="FB331" s="74">
        <f>IF(AND(ISNUMBER('Emissions (start here)'!CB331),ISNUMBER(Dispersion!$AN$11)),'Emissions (start here)'!CB331*2000*453.59/8760/3600*Dispersion!$AN$11,0)</f>
        <v>0</v>
      </c>
      <c r="FC331" s="74">
        <f>IF(AND(ISNUMBER('Emissions (start here)'!CC331),ISNUMBER(Dispersion!$AO$8)),'Emissions (start here)'!CC331*453.59/3600*Dispersion!$AO$8,0)</f>
        <v>0</v>
      </c>
      <c r="FD331" s="74">
        <f>IF(AND(ISNUMBER('Emissions (start here)'!CC331),ISNUMBER(Dispersion!$AO$9)),'Emissions (start here)'!CC331*453.59/3600*Dispersion!$AO$9,0)</f>
        <v>0</v>
      </c>
      <c r="FE331" s="74">
        <f>IF(AND(ISNUMBER('Emissions (start here)'!CD331),ISNUMBER(Dispersion!$AO$10)),'Emissions (start here)'!CD331*2000*453.59/8760/3600*Dispersion!$AO$10,0)</f>
        <v>0</v>
      </c>
      <c r="FF331" s="74">
        <f>IF(AND(ISNUMBER('Emissions (start here)'!CD331),ISNUMBER(Dispersion!$AO$11)),'Emissions (start here)'!CD331*2000*453.59/8760/3600*Dispersion!$AO$11,0)</f>
        <v>0</v>
      </c>
      <c r="FG331" s="74">
        <f>IF(AND(ISNUMBER('Emissions (start here)'!CE331),ISNUMBER(Dispersion!$AP$8)),'Emissions (start here)'!CE331*453.59/3600*Dispersion!$AP$8,0)</f>
        <v>0</v>
      </c>
      <c r="FH331" s="74">
        <f>IF(AND(ISNUMBER('Emissions (start here)'!CE331),ISNUMBER(Dispersion!$AP$9)),'Emissions (start here)'!CE331*453.59/3600*Dispersion!$AP$9,0)</f>
        <v>0</v>
      </c>
      <c r="FI331" s="74">
        <f>IF(AND(ISNUMBER('Emissions (start here)'!CF331),ISNUMBER(Dispersion!$AP$10)),'Emissions (start here)'!CF331*2000*453.59/8760/3600*Dispersion!$AP$10,0)</f>
        <v>0</v>
      </c>
      <c r="FJ331" s="74">
        <f>IF(AND(ISNUMBER('Emissions (start here)'!CF331),ISNUMBER(Dispersion!$AP$11)),'Emissions (start here)'!CF331*2000*453.59/8760/3600*Dispersion!$AP$11,0)</f>
        <v>0</v>
      </c>
      <c r="FK331" s="74">
        <f>IF(AND(ISNUMBER('Emissions (start here)'!CG331),ISNUMBER(Dispersion!$AQ$8)),'Emissions (start here)'!CG331*453.59/3600*Dispersion!$AQ$8,0)</f>
        <v>0</v>
      </c>
      <c r="FL331" s="74">
        <f>IF(AND(ISNUMBER('Emissions (start here)'!CG331),ISNUMBER(Dispersion!$AQ$9)),'Emissions (start here)'!CG331*453.59/3600*Dispersion!$AQ$9,0)</f>
        <v>0</v>
      </c>
      <c r="FM331" s="74">
        <f>IF(AND(ISNUMBER('Emissions (start here)'!CH331),ISNUMBER(Dispersion!$AQ$10)),'Emissions (start here)'!CH331*2000*453.59/8760/3600*Dispersion!$AQ$10,0)</f>
        <v>0</v>
      </c>
      <c r="FN331" s="74">
        <f>IF(AND(ISNUMBER('Emissions (start here)'!CH331),ISNUMBER(Dispersion!$AQ$11)),'Emissions (start here)'!CH331*2000*453.59/8760/3600*Dispersion!$AQ$11,0)</f>
        <v>0</v>
      </c>
      <c r="FO331" s="74">
        <f>IF(AND(ISNUMBER('Emissions (start here)'!CI331),ISNUMBER(Dispersion!$AR$8)),'Emissions (start here)'!CI331*453.59/3600*Dispersion!$AR$8,0)</f>
        <v>0</v>
      </c>
      <c r="FP331" s="74">
        <f>IF(AND(ISNUMBER('Emissions (start here)'!CI331),ISNUMBER(Dispersion!$AR$9)),'Emissions (start here)'!CI331*453.59/3600*Dispersion!$AR$9,0)</f>
        <v>0</v>
      </c>
      <c r="FQ331" s="74">
        <f>IF(AND(ISNUMBER('Emissions (start here)'!CJ331),ISNUMBER(Dispersion!$AR$10)),'Emissions (start here)'!CJ331*2000*453.59/8760/3600*Dispersion!$AR$10,0)</f>
        <v>0</v>
      </c>
      <c r="FR331" s="74">
        <f>IF(AND(ISNUMBER('Emissions (start here)'!CJ331),ISNUMBER(Dispersion!$AR$11)),'Emissions (start here)'!CJ331*2000*453.59/8760/3600*Dispersion!$AR$11,0)</f>
        <v>0</v>
      </c>
      <c r="FS331" s="74">
        <f>IF(AND(ISNUMBER('Emissions (start here)'!CK331),ISNUMBER(Dispersion!$AS$8)),'Emissions (start here)'!CK331*453.59/3600*Dispersion!$AS$8,0)</f>
        <v>0</v>
      </c>
      <c r="FT331" s="74">
        <f>IF(AND(ISNUMBER('Emissions (start here)'!CK331),ISNUMBER(Dispersion!$AS$9)),'Emissions (start here)'!CK331*453.59/3600*Dispersion!$AS$9,0)</f>
        <v>0</v>
      </c>
      <c r="FU331" s="74">
        <f>IF(AND(ISNUMBER('Emissions (start here)'!CL331),ISNUMBER(Dispersion!$AS$10)),'Emissions (start here)'!CL331*2000*453.59/8760/3600*Dispersion!$AS$10,0)</f>
        <v>0</v>
      </c>
      <c r="FV331" s="74">
        <f>IF(AND(ISNUMBER('Emissions (start here)'!CL331),ISNUMBER(Dispersion!$AS$11)),'Emissions (start here)'!CL331*2000*453.59/8760/3600*Dispersion!$AS$11,0)</f>
        <v>0</v>
      </c>
      <c r="FW331" s="74">
        <f>IF(AND(ISNUMBER('Emissions (start here)'!CM331),ISNUMBER(Dispersion!$AT$8)),'Emissions (start here)'!CM331*453.59/3600*Dispersion!$AT$8,0)</f>
        <v>0</v>
      </c>
      <c r="FX331" s="74">
        <f>IF(AND(ISNUMBER('Emissions (start here)'!CM331),ISNUMBER(Dispersion!$AT$9)),'Emissions (start here)'!CM331*453.59/3600*Dispersion!$AT$9,0)</f>
        <v>0</v>
      </c>
      <c r="FY331" s="74">
        <f>IF(AND(ISNUMBER('Emissions (start here)'!CN331),ISNUMBER(Dispersion!$AT$10)),'Emissions (start here)'!CN331*2000*453.59/8760/3600*Dispersion!$AT$10,0)</f>
        <v>0</v>
      </c>
      <c r="FZ331" s="74">
        <f>IF(AND(ISNUMBER('Emissions (start here)'!CN331),ISNUMBER(Dispersion!$AT$11)),'Emissions (start here)'!CN331*2000*453.59/8760/3600*Dispersion!$AT$11,0)</f>
        <v>0</v>
      </c>
      <c r="GA331" s="74">
        <f>IF(AND(ISNUMBER('Emissions (start here)'!CO331),ISNUMBER(Dispersion!$AU$8)),'Emissions (start here)'!CO331*453.59/3600*Dispersion!$AU$8,0)</f>
        <v>0</v>
      </c>
      <c r="GB331" s="74">
        <f>IF(AND(ISNUMBER('Emissions (start here)'!CO331),ISNUMBER(Dispersion!$AU$9)),'Emissions (start here)'!CO331*453.59/3600*Dispersion!$AU$9,0)</f>
        <v>0</v>
      </c>
      <c r="GC331" s="74">
        <f>IF(AND(ISNUMBER('Emissions (start here)'!CP331),ISNUMBER(Dispersion!$AU$10)),'Emissions (start here)'!CP331*2000*453.59/8760/3600*Dispersion!$AU$10,0)</f>
        <v>0</v>
      </c>
      <c r="GD331" s="74">
        <f>IF(AND(ISNUMBER('Emissions (start here)'!CP331),ISNUMBER(Dispersion!$AU$11)),'Emissions (start here)'!CP331*2000*453.59/8760/3600*Dispersion!$AU$11,0)</f>
        <v>0</v>
      </c>
      <c r="GE331" s="74">
        <f>IF(AND(ISNUMBER('Emissions (start here)'!CQ331),ISNUMBER(Dispersion!$AV$8)),'Emissions (start here)'!CQ331*453.59/3600*Dispersion!$AV$8,0)</f>
        <v>0</v>
      </c>
      <c r="GF331" s="74">
        <f>IF(AND(ISNUMBER('Emissions (start here)'!CQ331),ISNUMBER(Dispersion!$AV$9)),'Emissions (start here)'!CQ331*453.59/3600*Dispersion!$AV$9,0)</f>
        <v>0</v>
      </c>
      <c r="GG331" s="74">
        <f>IF(AND(ISNUMBER('Emissions (start here)'!CR331),ISNUMBER(Dispersion!$AV$10)),'Emissions (start here)'!CR331*2000*453.59/8760/3600*Dispersion!$AV$10,0)</f>
        <v>0</v>
      </c>
      <c r="GH331" s="74">
        <f>IF(AND(ISNUMBER('Emissions (start here)'!CR331),ISNUMBER(Dispersion!$AV$11)),'Emissions (start here)'!CR331*2000*453.59/8760/3600*Dispersion!$AV$11,0)</f>
        <v>0</v>
      </c>
      <c r="GI331" s="74">
        <f>IF(AND(ISNUMBER('Emissions (start here)'!CS331),ISNUMBER(Dispersion!$AW$8)),'Emissions (start here)'!CS331*453.59/3600*Dispersion!$AW$8,0)</f>
        <v>0</v>
      </c>
      <c r="GJ331" s="74">
        <f>IF(AND(ISNUMBER('Emissions (start here)'!CS331),ISNUMBER(Dispersion!$AW$9)),'Emissions (start here)'!CS331*453.59/3600*Dispersion!$AW$9,0)</f>
        <v>0</v>
      </c>
      <c r="GK331" s="74">
        <f>IF(AND(ISNUMBER('Emissions (start here)'!CT331),ISNUMBER(Dispersion!$AW$10)),'Emissions (start here)'!CT331*2000*453.59/8760/3600*Dispersion!$AW$10,0)</f>
        <v>0</v>
      </c>
      <c r="GL331" s="74">
        <f>IF(AND(ISNUMBER('Emissions (start here)'!CT331),ISNUMBER(Dispersion!$AW$11)),'Emissions (start here)'!CT331*2000*453.59/8760/3600*Dispersion!$AW$11,0)</f>
        <v>0</v>
      </c>
      <c r="GM331" s="74">
        <f>IF(AND(ISNUMBER('Emissions (start here)'!CU331),ISNUMBER(Dispersion!$AX$8)),'Emissions (start here)'!CU331*453.59/3600*Dispersion!$AX$8,0)</f>
        <v>0</v>
      </c>
      <c r="GN331" s="74">
        <f>IF(AND(ISNUMBER('Emissions (start here)'!CU331),ISNUMBER(Dispersion!$AX$9)),'Emissions (start here)'!CU331*453.59/3600*Dispersion!$AX$9,0)</f>
        <v>0</v>
      </c>
      <c r="GO331" s="74">
        <f>IF(AND(ISNUMBER('Emissions (start here)'!CV331),ISNUMBER(Dispersion!$AX$10)),'Emissions (start here)'!CV331*2000*453.59/8760/3600*Dispersion!$AX$10,0)</f>
        <v>0</v>
      </c>
      <c r="GP331" s="74">
        <f>IF(AND(ISNUMBER('Emissions (start here)'!CV331),ISNUMBER(Dispersion!$AX$11)),'Emissions (start here)'!CV331*2000*453.59/8760/3600*Dispersion!$AX$11,0)</f>
        <v>0</v>
      </c>
      <c r="GQ331" s="74">
        <f>IF(AND(ISNUMBER('Emissions (start here)'!CW331),ISNUMBER(Dispersion!$AY$8)),'Emissions (start here)'!CW331*453.59/3600*Dispersion!$AY$8,0)</f>
        <v>0</v>
      </c>
      <c r="GR331" s="74">
        <f>IF(AND(ISNUMBER('Emissions (start here)'!CW331),ISNUMBER(Dispersion!$AY$9)),'Emissions (start here)'!CW331*453.59/3600*Dispersion!$AY$9,0)</f>
        <v>0</v>
      </c>
      <c r="GS331" s="74">
        <f>IF(AND(ISNUMBER('Emissions (start here)'!CX331),ISNUMBER(Dispersion!$AY$10)),'Emissions (start here)'!CX331*2000*453.59/8760/3600*Dispersion!$AY$10,0)</f>
        <v>0</v>
      </c>
      <c r="GT331" s="74">
        <f>IF(AND(ISNUMBER('Emissions (start here)'!CX331),ISNUMBER(Dispersion!$AY$11)),'Emissions (start here)'!CX331*2000*453.59/8760/3600*Dispersion!$AY$11,0)</f>
        <v>0</v>
      </c>
      <c r="GU331" s="74">
        <f>IF(AND(ISNUMBER('Emissions (start here)'!CY331),ISNUMBER(Dispersion!$AZ$8)),'Emissions (start here)'!CY331*453.59/3600*Dispersion!$AZ$8,0)</f>
        <v>0</v>
      </c>
      <c r="GV331" s="74">
        <f>IF(AND(ISNUMBER('Emissions (start here)'!CY331),ISNUMBER(Dispersion!$AZ$9)),'Emissions (start here)'!CY331*453.59/3600*Dispersion!$AZ$9,0)</f>
        <v>0</v>
      </c>
      <c r="GW331" s="74">
        <f>IF(AND(ISNUMBER('Emissions (start here)'!CZ331),ISNUMBER(Dispersion!$AZ$10)),'Emissions (start here)'!CZ331*2000*453.59/8760/3600*Dispersion!$AZ$10,0)</f>
        <v>0</v>
      </c>
      <c r="GX331" s="74">
        <f>IF(AND(ISNUMBER('Emissions (start here)'!CZ331),ISNUMBER(Dispersion!$AZ$11)),'Emissions (start here)'!CZ331*2000*453.59/8760/3600*Dispersion!$AZ$11,0)</f>
        <v>0</v>
      </c>
    </row>
    <row r="332" spans="1:206" x14ac:dyDescent="0.2">
      <c r="A332" s="51" t="str">
        <f>'Tox Values'!C332</f>
        <v>57835-92-4</v>
      </c>
      <c r="B332" s="94" t="str">
        <f>'Tox Values'!D332</f>
        <v>Nitropyrene, 4-</v>
      </c>
      <c r="C332" s="96">
        <f t="shared" si="21"/>
        <v>0</v>
      </c>
      <c r="D332" s="74">
        <f t="shared" si="22"/>
        <v>0</v>
      </c>
      <c r="E332" s="74">
        <f t="shared" si="23"/>
        <v>0</v>
      </c>
      <c r="F332" s="99">
        <f t="shared" si="24"/>
        <v>0</v>
      </c>
      <c r="G332" s="97">
        <f>IF(AND(ISNUMBER('Emissions (start here)'!E332),ISNUMBER(Dispersion!$C$8)),'Emissions (start here)'!E332*453.59/3600*Dispersion!$C$8,0)</f>
        <v>0</v>
      </c>
      <c r="H332" s="74">
        <f>IF(AND(ISNUMBER('Emissions (start here)'!E332),ISNUMBER(Dispersion!$C$9)),'Emissions (start here)'!E332*453.59/3600*Dispersion!$C$9,0)</f>
        <v>0</v>
      </c>
      <c r="I332" s="74">
        <f>IF(AND(ISNUMBER('Emissions (start here)'!F332),ISNUMBER(Dispersion!$C$10)),'Emissions (start here)'!F332*2000*453.59/8760/3600*Dispersion!$C$10,0)</f>
        <v>0</v>
      </c>
      <c r="J332" s="74">
        <f>IF(AND(ISNUMBER('Emissions (start here)'!F332),ISNUMBER(Dispersion!$C$11)),'Emissions (start here)'!F332*2000*453.59/8760/3600*Dispersion!$C$11,0)</f>
        <v>0</v>
      </c>
      <c r="K332" s="74">
        <f>IF(AND(ISNUMBER('Emissions (start here)'!G332),ISNUMBER(Dispersion!$D$8)),'Emissions (start here)'!G332*453.59/3600*Dispersion!$D$8,0)</f>
        <v>0</v>
      </c>
      <c r="L332" s="74">
        <f>IF(AND(ISNUMBER('Emissions (start here)'!G332),ISNUMBER(Dispersion!$D$9)),'Emissions (start here)'!G332*453.59/3600*Dispersion!$D$9,0)</f>
        <v>0</v>
      </c>
      <c r="M332" s="74">
        <f>IF(AND(ISNUMBER('Emissions (start here)'!H332),ISNUMBER(Dispersion!$D$10)),'Emissions (start here)'!H332*2000*453.59/8760/3600*Dispersion!$D$10,0)</f>
        <v>0</v>
      </c>
      <c r="N332" s="74">
        <f>IF(AND(ISNUMBER('Emissions (start here)'!H332),ISNUMBER(Dispersion!$D$11)),'Emissions (start here)'!H332*2000*453.59/8760/3600*Dispersion!$D$11,0)</f>
        <v>0</v>
      </c>
      <c r="O332" s="74">
        <f>IF(AND(ISNUMBER('Emissions (start here)'!I332),ISNUMBER(Dispersion!$E$8)),'Emissions (start here)'!I332*453.59/3600*Dispersion!$E$8,0)</f>
        <v>0</v>
      </c>
      <c r="P332" s="74">
        <f>IF(AND(ISNUMBER('Emissions (start here)'!I332),ISNUMBER(Dispersion!$E$9)),'Emissions (start here)'!I332*453.59/3600*Dispersion!$E$9,0)</f>
        <v>0</v>
      </c>
      <c r="Q332" s="74">
        <f>IF(AND(ISNUMBER('Emissions (start here)'!J332),ISNUMBER(Dispersion!$E$10)),'Emissions (start here)'!J332*2000*453.59/8760/3600*Dispersion!$E$10,0)</f>
        <v>0</v>
      </c>
      <c r="R332" s="74">
        <f>IF(AND(ISNUMBER('Emissions (start here)'!J332),ISNUMBER(Dispersion!$E$11)),'Emissions (start here)'!J332*2000*453.59/8760/3600*Dispersion!$E$11,0)</f>
        <v>0</v>
      </c>
      <c r="S332" s="74">
        <f>IF(AND(ISNUMBER('Emissions (start here)'!K332),ISNUMBER(Dispersion!$F$8)),'Emissions (start here)'!K332*453.59/3600*Dispersion!$F$8,0)</f>
        <v>0</v>
      </c>
      <c r="T332" s="74">
        <f>IF(AND(ISNUMBER('Emissions (start here)'!K332),ISNUMBER(Dispersion!$F$9)),'Emissions (start here)'!K332*453.59/3600*Dispersion!$F$9,0)</f>
        <v>0</v>
      </c>
      <c r="U332" s="74">
        <f>IF(AND(ISNUMBER('Emissions (start here)'!L332),ISNUMBER(Dispersion!$F$10)),'Emissions (start here)'!L332*2000*453.59/8760/3600*Dispersion!$F$10,0)</f>
        <v>0</v>
      </c>
      <c r="V332" s="74">
        <f>IF(AND(ISNUMBER('Emissions (start here)'!L332),ISNUMBER(Dispersion!$F$11)),'Emissions (start here)'!L332*2000*453.59/8760/3600*Dispersion!$F$11,0)</f>
        <v>0</v>
      </c>
      <c r="W332" s="74">
        <f>IF(AND(ISNUMBER('Emissions (start here)'!M332),ISNUMBER(Dispersion!$G$8)),'Emissions (start here)'!M332*453.59/3600*Dispersion!$G$8,0)</f>
        <v>0</v>
      </c>
      <c r="X332" s="74">
        <f>IF(AND(ISNUMBER('Emissions (start here)'!M332),ISNUMBER(Dispersion!$G$9)),'Emissions (start here)'!M332*453.59/3600*Dispersion!$G$9,0)</f>
        <v>0</v>
      </c>
      <c r="Y332" s="74">
        <f>IF(AND(ISNUMBER('Emissions (start here)'!N332),ISNUMBER(Dispersion!$G$10)),'Emissions (start here)'!N332*2000*453.59/8760/3600*Dispersion!$G$10,0)</f>
        <v>0</v>
      </c>
      <c r="Z332" s="74">
        <f>IF(AND(ISNUMBER('Emissions (start here)'!N332),ISNUMBER(Dispersion!$G$11)),'Emissions (start here)'!N332*2000*453.59/8760/3600*Dispersion!$G$11,0)</f>
        <v>0</v>
      </c>
      <c r="AA332" s="74">
        <f>IF(AND(ISNUMBER('Emissions (start here)'!O332),ISNUMBER(Dispersion!$H$8)),'Emissions (start here)'!O332*453.59/3600*Dispersion!$H$8,0)</f>
        <v>0</v>
      </c>
      <c r="AB332" s="74">
        <f>IF(AND(ISNUMBER('Emissions (start here)'!O332),ISNUMBER(Dispersion!$H$9)),'Emissions (start here)'!O332*453.59/3600*Dispersion!$H$9,0)</f>
        <v>0</v>
      </c>
      <c r="AC332" s="74">
        <f>IF(AND(ISNUMBER('Emissions (start here)'!P332),ISNUMBER(Dispersion!$H$10)),'Emissions (start here)'!P332*2000*453.59/8760/3600*Dispersion!$H$10,0)</f>
        <v>0</v>
      </c>
      <c r="AD332" s="74">
        <f>IF(AND(ISNUMBER('Emissions (start here)'!P332),ISNUMBER(Dispersion!$H$11)),'Emissions (start here)'!P332*2000*453.59/8760/3600*Dispersion!$H$11,0)</f>
        <v>0</v>
      </c>
      <c r="AE332" s="74">
        <f>IF(AND(ISNUMBER('Emissions (start here)'!Q332),ISNUMBER(Dispersion!$I$8)),'Emissions (start here)'!Q332*453.59/3600*Dispersion!$I$8,0)</f>
        <v>0</v>
      </c>
      <c r="AF332" s="74">
        <f>IF(AND(ISNUMBER('Emissions (start here)'!Q332),ISNUMBER(Dispersion!$I$9)),'Emissions (start here)'!Q332*453.59/3600*Dispersion!$I$9,0)</f>
        <v>0</v>
      </c>
      <c r="AG332" s="74">
        <f>IF(AND(ISNUMBER('Emissions (start here)'!R332),ISNUMBER(Dispersion!$I$10)),'Emissions (start here)'!R332*2000*453.59/8760/3600*Dispersion!$I$10,0)</f>
        <v>0</v>
      </c>
      <c r="AH332" s="74">
        <f>IF(AND(ISNUMBER('Emissions (start here)'!R332),ISNUMBER(Dispersion!$I$11)),'Emissions (start here)'!R332*2000*453.59/8760/3600*Dispersion!$I$11,0)</f>
        <v>0</v>
      </c>
      <c r="AI332" s="74">
        <f>IF(AND(ISNUMBER('Emissions (start here)'!S332),ISNUMBER(Dispersion!$J$8)),'Emissions (start here)'!S332*453.59/3600*Dispersion!$J$8,0)</f>
        <v>0</v>
      </c>
      <c r="AJ332" s="74">
        <f>IF(AND(ISNUMBER('Emissions (start here)'!S332),ISNUMBER(Dispersion!$J$9)),'Emissions (start here)'!S332*453.59/3600*Dispersion!$J$9,0)</f>
        <v>0</v>
      </c>
      <c r="AK332" s="74">
        <f>IF(AND(ISNUMBER('Emissions (start here)'!T332),ISNUMBER(Dispersion!$J$10)),'Emissions (start here)'!T332*2000*453.59/8760/3600*Dispersion!$J$10,0)</f>
        <v>0</v>
      </c>
      <c r="AL332" s="74">
        <f>IF(AND(ISNUMBER('Emissions (start here)'!T332),ISNUMBER(Dispersion!$J$11)),'Emissions (start here)'!T332*2000*453.59/8760/3600*Dispersion!$J$11,0)</f>
        <v>0</v>
      </c>
      <c r="AM332" s="74">
        <f>IF(AND(ISNUMBER('Emissions (start here)'!U332),ISNUMBER(Dispersion!$K$8)),'Emissions (start here)'!U332*453.59/3600*Dispersion!$K$8,0)</f>
        <v>0</v>
      </c>
      <c r="AN332" s="74">
        <f>IF(AND(ISNUMBER('Emissions (start here)'!U332),ISNUMBER(Dispersion!$K$9)),'Emissions (start here)'!U332*453.59/3600*Dispersion!$K$9,0)</f>
        <v>0</v>
      </c>
      <c r="AO332" s="74">
        <f>IF(AND(ISNUMBER('Emissions (start here)'!V332),ISNUMBER(Dispersion!$K$10)),'Emissions (start here)'!V332*2000*453.59/8760/3600*Dispersion!$K$10,0)</f>
        <v>0</v>
      </c>
      <c r="AP332" s="74">
        <f>IF(AND(ISNUMBER('Emissions (start here)'!V332),ISNUMBER(Dispersion!$K$11)),'Emissions (start here)'!V332*2000*453.59/8760/3600*Dispersion!$K$11,0)</f>
        <v>0</v>
      </c>
      <c r="AQ332" s="74">
        <f>IF(AND(ISNUMBER('Emissions (start here)'!W332),ISNUMBER(Dispersion!$L$8)),'Emissions (start here)'!W332*453.59/3600*Dispersion!$L$8,0)</f>
        <v>0</v>
      </c>
      <c r="AR332" s="74">
        <f>IF(AND(ISNUMBER('Emissions (start here)'!W332),ISNUMBER(Dispersion!$L$9)),'Emissions (start here)'!W332*453.59/3600*Dispersion!$L$9,0)</f>
        <v>0</v>
      </c>
      <c r="AS332" s="74">
        <f>IF(AND(ISNUMBER('Emissions (start here)'!X332),ISNUMBER(Dispersion!$L$10)),'Emissions (start here)'!X332*2000*453.59/8760/3600*Dispersion!$L$10,0)</f>
        <v>0</v>
      </c>
      <c r="AT332" s="74">
        <f>IF(AND(ISNUMBER('Emissions (start here)'!X332),ISNUMBER(Dispersion!$L$11)),'Emissions (start here)'!X332*2000*453.59/8760/3600*Dispersion!$L$11,0)</f>
        <v>0</v>
      </c>
      <c r="AU332" s="74">
        <f>IF(AND(ISNUMBER('Emissions (start here)'!Y332),ISNUMBER(Dispersion!$M$8)),'Emissions (start here)'!Y332*453.59/3600*Dispersion!$M$8,0)</f>
        <v>0</v>
      </c>
      <c r="AV332" s="74">
        <f>IF(AND(ISNUMBER('Emissions (start here)'!Y332),ISNUMBER(Dispersion!$M$9)),'Emissions (start here)'!Y332*453.59/3600*Dispersion!$M$9,0)</f>
        <v>0</v>
      </c>
      <c r="AW332" s="74">
        <f>IF(AND(ISNUMBER('Emissions (start here)'!Z332),ISNUMBER(Dispersion!$M$10)),'Emissions (start here)'!Z332*2000*453.59/8760/3600*Dispersion!$M$10,0)</f>
        <v>0</v>
      </c>
      <c r="AX332" s="74">
        <f>IF(AND(ISNUMBER('Emissions (start here)'!Z332),ISNUMBER(Dispersion!$M$11)),'Emissions (start here)'!Z332*2000*453.59/8760/3600*Dispersion!$M$11,0)</f>
        <v>0</v>
      </c>
      <c r="AY332" s="74">
        <f>IF(AND(ISNUMBER('Emissions (start here)'!AA332),ISNUMBER(Dispersion!$N$8)),'Emissions (start here)'!AA332*453.59/3600*Dispersion!$N$8,0)</f>
        <v>0</v>
      </c>
      <c r="AZ332" s="74">
        <f>IF(AND(ISNUMBER('Emissions (start here)'!AA332),ISNUMBER(Dispersion!$N$9)),'Emissions (start here)'!AA332*453.59/3600*Dispersion!$N$9,0)</f>
        <v>0</v>
      </c>
      <c r="BA332" s="74">
        <f>IF(AND(ISNUMBER('Emissions (start here)'!AB332),ISNUMBER(Dispersion!$N$10)),'Emissions (start here)'!AB332*2000*453.59/8760/3600*Dispersion!$N$10,0)</f>
        <v>0</v>
      </c>
      <c r="BB332" s="74">
        <f>IF(AND(ISNUMBER('Emissions (start here)'!AB332),ISNUMBER(Dispersion!$N$11)),'Emissions (start here)'!AB332*2000*453.59/8760/3600*Dispersion!$N$11,0)</f>
        <v>0</v>
      </c>
      <c r="BC332" s="74">
        <f>IF(AND(ISNUMBER('Emissions (start here)'!AC332),ISNUMBER(Dispersion!$O$8)),'Emissions (start here)'!AC332*453.59/3600*Dispersion!$O$8,0)</f>
        <v>0</v>
      </c>
      <c r="BD332" s="74">
        <f>IF(AND(ISNUMBER('Emissions (start here)'!AC332),ISNUMBER(Dispersion!$O$9)),'Emissions (start here)'!AC332*453.59/3600*Dispersion!$O$9,0)</f>
        <v>0</v>
      </c>
      <c r="BE332" s="74">
        <f>IF(AND(ISNUMBER('Emissions (start here)'!AD332),ISNUMBER(Dispersion!$O$10)),'Emissions (start here)'!AD332*2000*453.59/8760/3600*Dispersion!$O$10,0)</f>
        <v>0</v>
      </c>
      <c r="BF332" s="74">
        <f>IF(AND(ISNUMBER('Emissions (start here)'!AD332),ISNUMBER(Dispersion!$O$11)),'Emissions (start here)'!AD332*2000*453.59/8760/3600*Dispersion!$O$11,0)</f>
        <v>0</v>
      </c>
      <c r="BG332" s="74">
        <f>IF(AND(ISNUMBER('Emissions (start here)'!AE332),ISNUMBER(Dispersion!$P$8)),'Emissions (start here)'!AE332*453.59/3600*Dispersion!$P$8,0)</f>
        <v>0</v>
      </c>
      <c r="BH332" s="74">
        <f>IF(AND(ISNUMBER('Emissions (start here)'!AE332),ISNUMBER(Dispersion!$P$9)),'Emissions (start here)'!AE332*453.59/3600*Dispersion!$P$9,0)</f>
        <v>0</v>
      </c>
      <c r="BI332" s="74">
        <f>IF(AND(ISNUMBER('Emissions (start here)'!AF332),ISNUMBER(Dispersion!$P$10)),'Emissions (start here)'!AF332*2000*453.59/8760/3600*Dispersion!$P$10,0)</f>
        <v>0</v>
      </c>
      <c r="BJ332" s="74">
        <f>IF(AND(ISNUMBER('Emissions (start here)'!AF332),ISNUMBER(Dispersion!$P$11)),'Emissions (start here)'!AF332*2000*453.59/8760/3600*Dispersion!$P$11,0)</f>
        <v>0</v>
      </c>
      <c r="BK332" s="74">
        <f>IF(AND(ISNUMBER('Emissions (start here)'!AG332),ISNUMBER(Dispersion!$Q$8)),'Emissions (start here)'!AG332*453.59/3600*Dispersion!$Q$8,0)</f>
        <v>0</v>
      </c>
      <c r="BL332" s="74">
        <f>IF(AND(ISNUMBER('Emissions (start here)'!AG332),ISNUMBER(Dispersion!$Q$9)),'Emissions (start here)'!AG332*453.59/3600*Dispersion!$Q$9,0)</f>
        <v>0</v>
      </c>
      <c r="BM332" s="74">
        <f>IF(AND(ISNUMBER('Emissions (start here)'!AH332),ISNUMBER(Dispersion!$Q$10)),'Emissions (start here)'!AH332*2000*453.59/8760/3600*Dispersion!$Q$10,0)</f>
        <v>0</v>
      </c>
      <c r="BN332" s="74">
        <f>IF(AND(ISNUMBER('Emissions (start here)'!AH332),ISNUMBER(Dispersion!$Q$11)),'Emissions (start here)'!AH332*2000*453.59/8760/3600*Dispersion!$Q$11,0)</f>
        <v>0</v>
      </c>
      <c r="BO332" s="74">
        <f>IF(AND(ISNUMBER('Emissions (start here)'!AI332),ISNUMBER(Dispersion!$R$8)),'Emissions (start here)'!AI332*453.59/3600*Dispersion!$R$8,0)</f>
        <v>0</v>
      </c>
      <c r="BP332" s="74">
        <f>IF(AND(ISNUMBER('Emissions (start here)'!AI332),ISNUMBER(Dispersion!$R$9)),'Emissions (start here)'!AI332*453.59/3600*Dispersion!$R$9,0)</f>
        <v>0</v>
      </c>
      <c r="BQ332" s="74">
        <f>IF(AND(ISNUMBER('Emissions (start here)'!AJ332),ISNUMBER(Dispersion!$R$10)),'Emissions (start here)'!AJ332*2000*453.59/8760/3600*Dispersion!$R$10,0)</f>
        <v>0</v>
      </c>
      <c r="BR332" s="74">
        <f>IF(AND(ISNUMBER('Emissions (start here)'!AJ332),ISNUMBER(Dispersion!$R$11)),'Emissions (start here)'!AJ332*2000*453.59/8760/3600*Dispersion!$R$11,0)</f>
        <v>0</v>
      </c>
      <c r="BS332" s="74">
        <f>IF(AND(ISNUMBER('Emissions (start here)'!AK332),ISNUMBER(Dispersion!$S$8)),'Emissions (start here)'!AK332*453.59/3600*Dispersion!$S$8,0)</f>
        <v>0</v>
      </c>
      <c r="BT332" s="74">
        <f>IF(AND(ISNUMBER('Emissions (start here)'!AK332),ISNUMBER(Dispersion!$S$9)),'Emissions (start here)'!AK332*453.59/3600*Dispersion!$S$9,0)</f>
        <v>0</v>
      </c>
      <c r="BU332" s="74">
        <f>IF(AND(ISNUMBER('Emissions (start here)'!AL332),ISNUMBER(Dispersion!$S$10)),'Emissions (start here)'!AL332*2000*453.59/8760/3600*Dispersion!$S$10,0)</f>
        <v>0</v>
      </c>
      <c r="BV332" s="74">
        <f>IF(AND(ISNUMBER('Emissions (start here)'!AL332),ISNUMBER(Dispersion!$S$11)),'Emissions (start here)'!AL332*2000*453.59/8760/3600*Dispersion!$S$11,0)</f>
        <v>0</v>
      </c>
      <c r="BW332" s="74">
        <f>IF(AND(ISNUMBER('Emissions (start here)'!AM332),ISNUMBER(Dispersion!$T$8)),'Emissions (start here)'!AM332*453.59/3600*Dispersion!$T$8,0)</f>
        <v>0</v>
      </c>
      <c r="BX332" s="74">
        <f>IF(AND(ISNUMBER('Emissions (start here)'!AM332),ISNUMBER(Dispersion!$T$9)),'Emissions (start here)'!AM332*453.59/3600*Dispersion!$T$9,0)</f>
        <v>0</v>
      </c>
      <c r="BY332" s="74">
        <f>IF(AND(ISNUMBER('Emissions (start here)'!AN332),ISNUMBER(Dispersion!$T$10)),'Emissions (start here)'!AN332*2000*453.59/8760/3600*Dispersion!$T$10,0)</f>
        <v>0</v>
      </c>
      <c r="BZ332" s="74">
        <f>IF(AND(ISNUMBER('Emissions (start here)'!AN332),ISNUMBER(Dispersion!$T$11)),'Emissions (start here)'!AN332*2000*453.59/8760/3600*Dispersion!$T$11,0)</f>
        <v>0</v>
      </c>
      <c r="CA332" s="74">
        <f>IF(AND(ISNUMBER('Emissions (start here)'!AO332),ISNUMBER(Dispersion!$U$8)),'Emissions (start here)'!AO332*453.59/3600*Dispersion!$U$8,0)</f>
        <v>0</v>
      </c>
      <c r="CB332" s="74">
        <f>IF(AND(ISNUMBER('Emissions (start here)'!AO332),ISNUMBER(Dispersion!$U$9)),'Emissions (start here)'!AO332*453.59/3600*Dispersion!$U$9,0)</f>
        <v>0</v>
      </c>
      <c r="CC332" s="74">
        <f>IF(AND(ISNUMBER('Emissions (start here)'!AP332),ISNUMBER(Dispersion!$U$10)),'Emissions (start here)'!AP332*2000*453.59/8760/3600*Dispersion!$U$10,0)</f>
        <v>0</v>
      </c>
      <c r="CD332" s="74">
        <f>IF(AND(ISNUMBER('Emissions (start here)'!AP332),ISNUMBER(Dispersion!$U$11)),'Emissions (start here)'!AP332*2000*453.59/8760/3600*Dispersion!$U$11,0)</f>
        <v>0</v>
      </c>
      <c r="CE332" s="74">
        <f>IF(AND(ISNUMBER('Emissions (start here)'!AQ332),ISNUMBER(Dispersion!$V$8)),'Emissions (start here)'!AQ332*453.59/3600*Dispersion!$V$8,0)</f>
        <v>0</v>
      </c>
      <c r="CF332" s="74">
        <f>IF(AND(ISNUMBER('Emissions (start here)'!AQ332),ISNUMBER(Dispersion!$V$9)),'Emissions (start here)'!AQ332*453.59/3600*Dispersion!$V$9,0)</f>
        <v>0</v>
      </c>
      <c r="CG332" s="74">
        <f>IF(AND(ISNUMBER('Emissions (start here)'!AR332),ISNUMBER(Dispersion!$V$10)),'Emissions (start here)'!AR332*2000*453.59/8760/3600*Dispersion!$V$10,0)</f>
        <v>0</v>
      </c>
      <c r="CH332" s="74">
        <f>IF(AND(ISNUMBER('Emissions (start here)'!AR332),ISNUMBER(Dispersion!$V$11)),'Emissions (start here)'!AR332*2000*453.59/8760/3600*Dispersion!$V$11,0)</f>
        <v>0</v>
      </c>
      <c r="CI332" s="74">
        <f>IF(AND(ISNUMBER('Emissions (start here)'!AS332),ISNUMBER(Dispersion!$W$8)),'Emissions (start here)'!AS332*453.59/3600*Dispersion!$W$8,0)</f>
        <v>0</v>
      </c>
      <c r="CJ332" s="74">
        <f>IF(AND(ISNUMBER('Emissions (start here)'!AS332),ISNUMBER(Dispersion!$W$9)),'Emissions (start here)'!AS332*453.59/3600*Dispersion!$W$9,0)</f>
        <v>0</v>
      </c>
      <c r="CK332" s="74">
        <f>IF(AND(ISNUMBER('Emissions (start here)'!AT332),ISNUMBER(Dispersion!$W$10)),'Emissions (start here)'!AT332*2000*453.59/8760/3600*Dispersion!$W$10,0)</f>
        <v>0</v>
      </c>
      <c r="CL332" s="74">
        <f>IF(AND(ISNUMBER('Emissions (start here)'!AT332),ISNUMBER(Dispersion!$W$11)),'Emissions (start here)'!AT332*2000*453.59/8760/3600*Dispersion!$W$11,0)</f>
        <v>0</v>
      </c>
      <c r="CM332" s="74">
        <f>IF(AND(ISNUMBER('Emissions (start here)'!AU332),ISNUMBER(Dispersion!$X$8)),'Emissions (start here)'!AU332*453.59/3600*Dispersion!$X$8,0)</f>
        <v>0</v>
      </c>
      <c r="CN332" s="74">
        <f>IF(AND(ISNUMBER('Emissions (start here)'!AU332),ISNUMBER(Dispersion!$X$9)),'Emissions (start here)'!AU332*453.59/3600*Dispersion!$X$9,0)</f>
        <v>0</v>
      </c>
      <c r="CO332" s="74">
        <f>IF(AND(ISNUMBER('Emissions (start here)'!AV332),ISNUMBER(Dispersion!$X$10)),'Emissions (start here)'!AV332*2000*453.59/8760/3600*Dispersion!$X$10,0)</f>
        <v>0</v>
      </c>
      <c r="CP332" s="74">
        <f>IF(AND(ISNUMBER('Emissions (start here)'!AV332),ISNUMBER(Dispersion!$X$11)),'Emissions (start here)'!AV332*2000*453.59/8760/3600*Dispersion!$X$11,0)</f>
        <v>0</v>
      </c>
      <c r="CQ332" s="74">
        <f>IF(AND(ISNUMBER('Emissions (start here)'!AW332),ISNUMBER(Dispersion!$Y$8)),'Emissions (start here)'!AW332*453.59/3600*Dispersion!$Y$8,0)</f>
        <v>0</v>
      </c>
      <c r="CR332" s="74">
        <f>IF(AND(ISNUMBER('Emissions (start here)'!AW332),ISNUMBER(Dispersion!$Y$9)),'Emissions (start here)'!AW332*453.59/3600*Dispersion!$Y$9,0)</f>
        <v>0</v>
      </c>
      <c r="CS332" s="74">
        <f>IF(AND(ISNUMBER('Emissions (start here)'!AX332),ISNUMBER(Dispersion!$Y$10)),'Emissions (start here)'!AX332*2000*453.59/8760/3600*Dispersion!$Y$10,0)</f>
        <v>0</v>
      </c>
      <c r="CT332" s="74">
        <f>IF(AND(ISNUMBER('Emissions (start here)'!AX332),ISNUMBER(Dispersion!$Y$11)),'Emissions (start here)'!AX332*2000*453.59/8760/3600*Dispersion!$Y$11,0)</f>
        <v>0</v>
      </c>
      <c r="CU332" s="74">
        <f>IF(AND(ISNUMBER('Emissions (start here)'!AY332),ISNUMBER(Dispersion!$Z$8)),'Emissions (start here)'!AY332*453.59/3600*Dispersion!$Z$8,0)</f>
        <v>0</v>
      </c>
      <c r="CV332" s="74">
        <f>IF(AND(ISNUMBER('Emissions (start here)'!AY332),ISNUMBER(Dispersion!$Z$9)),'Emissions (start here)'!AY332*453.59/3600*Dispersion!$Z$9,0)</f>
        <v>0</v>
      </c>
      <c r="CW332" s="74">
        <f>IF(AND(ISNUMBER('Emissions (start here)'!AZ332),ISNUMBER(Dispersion!$Z$10)),'Emissions (start here)'!AZ332*2000*453.59/8760/3600*Dispersion!$Z$10,0)</f>
        <v>0</v>
      </c>
      <c r="CX332" s="74">
        <f>IF(AND(ISNUMBER('Emissions (start here)'!AZ332),ISNUMBER(Dispersion!$Z$11)),'Emissions (start here)'!AZ332*2000*453.59/8760/3600*Dispersion!$Z$11,0)</f>
        <v>0</v>
      </c>
      <c r="CY332" s="74">
        <f>IF(AND(ISNUMBER('Emissions (start here)'!BA332),ISNUMBER(Dispersion!$AA$8)),'Emissions (start here)'!BA332*453.59/3600*Dispersion!$AA$8,0)</f>
        <v>0</v>
      </c>
      <c r="CZ332" s="74">
        <f>IF(AND(ISNUMBER('Emissions (start here)'!BA332),ISNUMBER(Dispersion!$AA$9)),'Emissions (start here)'!BA332*453.59/3600*Dispersion!$AA$9,0)</f>
        <v>0</v>
      </c>
      <c r="DA332" s="74">
        <f>IF(AND(ISNUMBER('Emissions (start here)'!BB332),ISNUMBER(Dispersion!$AA$10)),'Emissions (start here)'!BB332*2000*453.59/8760/3600*Dispersion!$AA$10,0)</f>
        <v>0</v>
      </c>
      <c r="DB332" s="74">
        <f>IF(AND(ISNUMBER('Emissions (start here)'!BB332),ISNUMBER(Dispersion!$AA$11)),'Emissions (start here)'!BB332*2000*453.59/8760/3600*Dispersion!$AA$11,0)</f>
        <v>0</v>
      </c>
      <c r="DC332" s="74">
        <f>IF(AND(ISNUMBER('Emissions (start here)'!BC332),ISNUMBER(Dispersion!$AB$8)),'Emissions (start here)'!BC332*453.59/3600*Dispersion!$AB$8,0)</f>
        <v>0</v>
      </c>
      <c r="DD332" s="74">
        <f>IF(AND(ISNUMBER('Emissions (start here)'!BC332),ISNUMBER(Dispersion!$AB$9)),'Emissions (start here)'!BC332*453.59/3600*Dispersion!$AB$9,0)</f>
        <v>0</v>
      </c>
      <c r="DE332" s="74">
        <f>IF(AND(ISNUMBER('Emissions (start here)'!BD332),ISNUMBER(Dispersion!$AB$10)),'Emissions (start here)'!BD332*2000*453.59/8760/3600*Dispersion!$AB$10,0)</f>
        <v>0</v>
      </c>
      <c r="DF332" s="74">
        <f>IF(AND(ISNUMBER('Emissions (start here)'!BD332),ISNUMBER(Dispersion!$AB$11)),'Emissions (start here)'!BD332*2000*453.59/8760/3600*Dispersion!$AB$11,0)</f>
        <v>0</v>
      </c>
      <c r="DG332" s="74">
        <f>IF(AND(ISNUMBER('Emissions (start here)'!BE332),ISNUMBER(Dispersion!$AC$8)),'Emissions (start here)'!BE332*453.59/3600*Dispersion!$AC$8,0)</f>
        <v>0</v>
      </c>
      <c r="DH332" s="74">
        <f>IF(AND(ISNUMBER('Emissions (start here)'!BE332),ISNUMBER(Dispersion!$AC$9)),'Emissions (start here)'!BE332*453.59/3600*Dispersion!$AC$9,0)</f>
        <v>0</v>
      </c>
      <c r="DI332" s="74">
        <f>IF(AND(ISNUMBER('Emissions (start here)'!BF332),ISNUMBER(Dispersion!$AC$10)),'Emissions (start here)'!BF332*2000*453.59/8760/3600*Dispersion!$AC$10,0)</f>
        <v>0</v>
      </c>
      <c r="DJ332" s="74">
        <f>IF(AND(ISNUMBER('Emissions (start here)'!BF332),ISNUMBER(Dispersion!$AC$11)),'Emissions (start here)'!BF332*2000*453.59/8760/3600*Dispersion!$AC$11,0)</f>
        <v>0</v>
      </c>
      <c r="DK332" s="74">
        <f>IF(AND(ISNUMBER('Emissions (start here)'!BG332),ISNUMBER(Dispersion!$AD$8)),'Emissions (start here)'!BG332*453.59/3600*Dispersion!$AD$8,0)</f>
        <v>0</v>
      </c>
      <c r="DL332" s="74">
        <f>IF(AND(ISNUMBER('Emissions (start here)'!BG332),ISNUMBER(Dispersion!$AD$9)),'Emissions (start here)'!BG332*453.59/3600*Dispersion!$AD$9,0)</f>
        <v>0</v>
      </c>
      <c r="DM332" s="74">
        <f>IF(AND(ISNUMBER('Emissions (start here)'!BH332),ISNUMBER(Dispersion!$AD$10)),'Emissions (start here)'!BH332*2000*453.59/8760/3600*Dispersion!$AD$10,0)</f>
        <v>0</v>
      </c>
      <c r="DN332" s="74">
        <f>IF(AND(ISNUMBER('Emissions (start here)'!BH332),ISNUMBER(Dispersion!$AD$11)),'Emissions (start here)'!BH332*2000*453.59/8760/3600*Dispersion!$AD$11,0)</f>
        <v>0</v>
      </c>
      <c r="DO332" s="74">
        <f>IF(AND(ISNUMBER('Emissions (start here)'!BI332),ISNUMBER(Dispersion!$AE$8)),'Emissions (start here)'!BI332*453.59/3600*Dispersion!$AE$8,0)</f>
        <v>0</v>
      </c>
      <c r="DP332" s="74">
        <f>IF(AND(ISNUMBER('Emissions (start here)'!BI332),ISNUMBER(Dispersion!$AE$9)),'Emissions (start here)'!BI332*453.59/3600*Dispersion!$AE$9,0)</f>
        <v>0</v>
      </c>
      <c r="DQ332" s="74">
        <f>IF(AND(ISNUMBER('Emissions (start here)'!BJ332),ISNUMBER(Dispersion!$AE$10)),'Emissions (start here)'!BJ332*2000*453.59/8760/3600*Dispersion!$AE$10,0)</f>
        <v>0</v>
      </c>
      <c r="DR332" s="74">
        <f>IF(AND(ISNUMBER('Emissions (start here)'!BJ332),ISNUMBER(Dispersion!$AE$11)),'Emissions (start here)'!BJ332*2000*453.59/8760/3600*Dispersion!$AE$11,0)</f>
        <v>0</v>
      </c>
      <c r="DS332" s="74">
        <f>IF(AND(ISNUMBER('Emissions (start here)'!BK332),ISNUMBER(Dispersion!$AF$8)),'Emissions (start here)'!BK332*453.59/3600*Dispersion!$AF$8,0)</f>
        <v>0</v>
      </c>
      <c r="DT332" s="74">
        <f>IF(AND(ISNUMBER('Emissions (start here)'!BK332),ISNUMBER(Dispersion!$AF$9)),'Emissions (start here)'!BK332*453.59/3600*Dispersion!$AF$9,0)</f>
        <v>0</v>
      </c>
      <c r="DU332" s="74">
        <f>IF(AND(ISNUMBER('Emissions (start here)'!BL332),ISNUMBER(Dispersion!$AF$10)),'Emissions (start here)'!BL332*2000*453.59/8760/3600*Dispersion!$AF$10,0)</f>
        <v>0</v>
      </c>
      <c r="DV332" s="74">
        <f>IF(AND(ISNUMBER('Emissions (start here)'!BL332),ISNUMBER(Dispersion!$AF$11)),'Emissions (start here)'!BL332*2000*453.59/8760/3600*Dispersion!$AF$11,0)</f>
        <v>0</v>
      </c>
      <c r="DW332" s="74">
        <f>IF(AND(ISNUMBER('Emissions (start here)'!BM332),ISNUMBER(Dispersion!$AG$8)),'Emissions (start here)'!BM332*453.59/3600*Dispersion!$AG$8,0)</f>
        <v>0</v>
      </c>
      <c r="DX332" s="74">
        <f>IF(AND(ISNUMBER('Emissions (start here)'!BM332),ISNUMBER(Dispersion!$AG$9)),'Emissions (start here)'!BM332*453.59/3600*Dispersion!$AG$9,0)</f>
        <v>0</v>
      </c>
      <c r="DY332" s="74">
        <f>IF(AND(ISNUMBER('Emissions (start here)'!BN332),ISNUMBER(Dispersion!$AG$10)),'Emissions (start here)'!BN332*2000*453.59/8760/3600*Dispersion!$AG$10,0)</f>
        <v>0</v>
      </c>
      <c r="DZ332" s="74">
        <f>IF(AND(ISNUMBER('Emissions (start here)'!BN332),ISNUMBER(Dispersion!$AG$11)),'Emissions (start here)'!BN332*2000*453.59/8760/3600*Dispersion!$AG$11,0)</f>
        <v>0</v>
      </c>
      <c r="EA332" s="74">
        <f>IF(AND(ISNUMBER('Emissions (start here)'!BO332),ISNUMBER(Dispersion!$AH$8)),'Emissions (start here)'!BO332*453.59/3600*Dispersion!$AH$8,0)</f>
        <v>0</v>
      </c>
      <c r="EB332" s="74">
        <f>IF(AND(ISNUMBER('Emissions (start here)'!BO332),ISNUMBER(Dispersion!$AH$9)),'Emissions (start here)'!BO332*453.59/3600*Dispersion!$AH$9,0)</f>
        <v>0</v>
      </c>
      <c r="EC332" s="74">
        <f>IF(AND(ISNUMBER('Emissions (start here)'!BP332),ISNUMBER(Dispersion!$AH$10)),'Emissions (start here)'!BP332*2000*453.59/8760/3600*Dispersion!$AH$10,0)</f>
        <v>0</v>
      </c>
      <c r="ED332" s="74">
        <f>IF(AND(ISNUMBER('Emissions (start here)'!BP332),ISNUMBER(Dispersion!$AH$11)),'Emissions (start here)'!BP332*2000*453.59/8760/3600*Dispersion!$AH$11,0)</f>
        <v>0</v>
      </c>
      <c r="EE332" s="74">
        <f>IF(AND(ISNUMBER('Emissions (start here)'!BQ332),ISNUMBER(Dispersion!$AI$8)),'Emissions (start here)'!BQ332*453.59/3600*Dispersion!$AI$8,0)</f>
        <v>0</v>
      </c>
      <c r="EF332" s="74">
        <f>IF(AND(ISNUMBER('Emissions (start here)'!BQ332),ISNUMBER(Dispersion!$AI$9)),'Emissions (start here)'!BQ332*453.59/3600*Dispersion!$AI$9,0)</f>
        <v>0</v>
      </c>
      <c r="EG332" s="74">
        <f>IF(AND(ISNUMBER('Emissions (start here)'!BR332),ISNUMBER(Dispersion!$AI$10)),'Emissions (start here)'!BR332*2000*453.59/8760/3600*Dispersion!$AI$10,0)</f>
        <v>0</v>
      </c>
      <c r="EH332" s="74">
        <f>IF(AND(ISNUMBER('Emissions (start here)'!BR332),ISNUMBER(Dispersion!$AI$11)),'Emissions (start here)'!BR332*2000*453.59/8760/3600*Dispersion!$AI$11,0)</f>
        <v>0</v>
      </c>
      <c r="EI332" s="74">
        <f>IF(AND(ISNUMBER('Emissions (start here)'!BS332),ISNUMBER(Dispersion!$AJ$8)),'Emissions (start here)'!BS332*453.59/3600*Dispersion!$AJ$8,0)</f>
        <v>0</v>
      </c>
      <c r="EJ332" s="74">
        <f>IF(AND(ISNUMBER('Emissions (start here)'!BS332),ISNUMBER(Dispersion!$AJ$9)),'Emissions (start here)'!BS332*453.59/3600*Dispersion!$AJ$9,0)</f>
        <v>0</v>
      </c>
      <c r="EK332" s="74">
        <f>IF(AND(ISNUMBER('Emissions (start here)'!BT332),ISNUMBER(Dispersion!$AJ$10)),'Emissions (start here)'!BT332*2000*453.59/8760/3600*Dispersion!$AJ$10,0)</f>
        <v>0</v>
      </c>
      <c r="EL332" s="74">
        <f>IF(AND(ISNUMBER('Emissions (start here)'!BT332),ISNUMBER(Dispersion!$AJ$11)),'Emissions (start here)'!BT332*2000*453.59/8760/3600*Dispersion!$AJ$11,0)</f>
        <v>0</v>
      </c>
      <c r="EM332" s="74">
        <f>IF(AND(ISNUMBER('Emissions (start here)'!BU332),ISNUMBER(Dispersion!$AK$8)),'Emissions (start here)'!BU332*453.59/3600*Dispersion!$AK$8,0)</f>
        <v>0</v>
      </c>
      <c r="EN332" s="74">
        <f>IF(AND(ISNUMBER('Emissions (start here)'!BU332),ISNUMBER(Dispersion!$AK$9)),'Emissions (start here)'!BU332*453.59/3600*Dispersion!$AK$9,0)</f>
        <v>0</v>
      </c>
      <c r="EO332" s="74">
        <f>IF(AND(ISNUMBER('Emissions (start here)'!BV332),ISNUMBER(Dispersion!$AK$10)),'Emissions (start here)'!BV332*2000*453.59/8760/3600*Dispersion!$AK$10,0)</f>
        <v>0</v>
      </c>
      <c r="EP332" s="74">
        <f>IF(AND(ISNUMBER('Emissions (start here)'!BV332),ISNUMBER(Dispersion!$AK$11)),'Emissions (start here)'!BV332*2000*453.59/8760/3600*Dispersion!$AK$11,0)</f>
        <v>0</v>
      </c>
      <c r="EQ332" s="74">
        <f>IF(AND(ISNUMBER('Emissions (start here)'!BW332),ISNUMBER(Dispersion!$AL$8)),'Emissions (start here)'!BW332*453.59/3600*Dispersion!$AL$8,0)</f>
        <v>0</v>
      </c>
      <c r="ER332" s="74">
        <f>IF(AND(ISNUMBER('Emissions (start here)'!BW332),ISNUMBER(Dispersion!$AL$9)),'Emissions (start here)'!BW332*453.59/3600*Dispersion!$AL$9,0)</f>
        <v>0</v>
      </c>
      <c r="ES332" s="74">
        <f>IF(AND(ISNUMBER('Emissions (start here)'!BX332),ISNUMBER(Dispersion!$AL$10)),'Emissions (start here)'!BX332*2000*453.59/8760/3600*Dispersion!$AL$10,0)</f>
        <v>0</v>
      </c>
      <c r="ET332" s="74">
        <f>IF(AND(ISNUMBER('Emissions (start here)'!BX332),ISNUMBER(Dispersion!$AL$11)),'Emissions (start here)'!BX332*2000*453.59/8760/3600*Dispersion!$AL$11,0)</f>
        <v>0</v>
      </c>
      <c r="EU332" s="74">
        <f>IF(AND(ISNUMBER('Emissions (start here)'!BY332),ISNUMBER(Dispersion!$AM$8)),'Emissions (start here)'!BY332*453.59/3600*Dispersion!$AM$8,0)</f>
        <v>0</v>
      </c>
      <c r="EV332" s="74">
        <f>IF(AND(ISNUMBER('Emissions (start here)'!BY332),ISNUMBER(Dispersion!$AM$9)),'Emissions (start here)'!BY332*453.59/3600*Dispersion!$AM$9,0)</f>
        <v>0</v>
      </c>
      <c r="EW332" s="74">
        <f>IF(AND(ISNUMBER('Emissions (start here)'!BZ332),ISNUMBER(Dispersion!$AM$10)),'Emissions (start here)'!BZ332*2000*453.59/8760/3600*Dispersion!$AM$10,0)</f>
        <v>0</v>
      </c>
      <c r="EX332" s="74">
        <f>IF(AND(ISNUMBER('Emissions (start here)'!BZ332),ISNUMBER(Dispersion!$AM$11)),'Emissions (start here)'!BZ332*2000*453.59/8760/3600*Dispersion!$AM$11,0)</f>
        <v>0</v>
      </c>
      <c r="EY332" s="74">
        <f>IF(AND(ISNUMBER('Emissions (start here)'!CA332),ISNUMBER(Dispersion!$AN$8)),'Emissions (start here)'!CA332*453.59/3600*Dispersion!$AN$8,0)</f>
        <v>0</v>
      </c>
      <c r="EZ332" s="74">
        <f>IF(AND(ISNUMBER('Emissions (start here)'!CA332),ISNUMBER(Dispersion!$AN$9)),'Emissions (start here)'!CA332*453.59/3600*Dispersion!$AN$9,0)</f>
        <v>0</v>
      </c>
      <c r="FA332" s="74">
        <f>IF(AND(ISNUMBER('Emissions (start here)'!CB332),ISNUMBER(Dispersion!$AN$10)),'Emissions (start here)'!CB332*2000*453.59/8760/3600*Dispersion!$AN$10,0)</f>
        <v>0</v>
      </c>
      <c r="FB332" s="74">
        <f>IF(AND(ISNUMBER('Emissions (start here)'!CB332),ISNUMBER(Dispersion!$AN$11)),'Emissions (start here)'!CB332*2000*453.59/8760/3600*Dispersion!$AN$11,0)</f>
        <v>0</v>
      </c>
      <c r="FC332" s="74">
        <f>IF(AND(ISNUMBER('Emissions (start here)'!CC332),ISNUMBER(Dispersion!$AO$8)),'Emissions (start here)'!CC332*453.59/3600*Dispersion!$AO$8,0)</f>
        <v>0</v>
      </c>
      <c r="FD332" s="74">
        <f>IF(AND(ISNUMBER('Emissions (start here)'!CC332),ISNUMBER(Dispersion!$AO$9)),'Emissions (start here)'!CC332*453.59/3600*Dispersion!$AO$9,0)</f>
        <v>0</v>
      </c>
      <c r="FE332" s="74">
        <f>IF(AND(ISNUMBER('Emissions (start here)'!CD332),ISNUMBER(Dispersion!$AO$10)),'Emissions (start here)'!CD332*2000*453.59/8760/3600*Dispersion!$AO$10,0)</f>
        <v>0</v>
      </c>
      <c r="FF332" s="74">
        <f>IF(AND(ISNUMBER('Emissions (start here)'!CD332),ISNUMBER(Dispersion!$AO$11)),'Emissions (start here)'!CD332*2000*453.59/8760/3600*Dispersion!$AO$11,0)</f>
        <v>0</v>
      </c>
      <c r="FG332" s="74">
        <f>IF(AND(ISNUMBER('Emissions (start here)'!CE332),ISNUMBER(Dispersion!$AP$8)),'Emissions (start here)'!CE332*453.59/3600*Dispersion!$AP$8,0)</f>
        <v>0</v>
      </c>
      <c r="FH332" s="74">
        <f>IF(AND(ISNUMBER('Emissions (start here)'!CE332),ISNUMBER(Dispersion!$AP$9)),'Emissions (start here)'!CE332*453.59/3600*Dispersion!$AP$9,0)</f>
        <v>0</v>
      </c>
      <c r="FI332" s="74">
        <f>IF(AND(ISNUMBER('Emissions (start here)'!CF332),ISNUMBER(Dispersion!$AP$10)),'Emissions (start here)'!CF332*2000*453.59/8760/3600*Dispersion!$AP$10,0)</f>
        <v>0</v>
      </c>
      <c r="FJ332" s="74">
        <f>IF(AND(ISNUMBER('Emissions (start here)'!CF332),ISNUMBER(Dispersion!$AP$11)),'Emissions (start here)'!CF332*2000*453.59/8760/3600*Dispersion!$AP$11,0)</f>
        <v>0</v>
      </c>
      <c r="FK332" s="74">
        <f>IF(AND(ISNUMBER('Emissions (start here)'!CG332),ISNUMBER(Dispersion!$AQ$8)),'Emissions (start here)'!CG332*453.59/3600*Dispersion!$AQ$8,0)</f>
        <v>0</v>
      </c>
      <c r="FL332" s="74">
        <f>IF(AND(ISNUMBER('Emissions (start here)'!CG332),ISNUMBER(Dispersion!$AQ$9)),'Emissions (start here)'!CG332*453.59/3600*Dispersion!$AQ$9,0)</f>
        <v>0</v>
      </c>
      <c r="FM332" s="74">
        <f>IF(AND(ISNUMBER('Emissions (start here)'!CH332),ISNUMBER(Dispersion!$AQ$10)),'Emissions (start here)'!CH332*2000*453.59/8760/3600*Dispersion!$AQ$10,0)</f>
        <v>0</v>
      </c>
      <c r="FN332" s="74">
        <f>IF(AND(ISNUMBER('Emissions (start here)'!CH332),ISNUMBER(Dispersion!$AQ$11)),'Emissions (start here)'!CH332*2000*453.59/8760/3600*Dispersion!$AQ$11,0)</f>
        <v>0</v>
      </c>
      <c r="FO332" s="74">
        <f>IF(AND(ISNUMBER('Emissions (start here)'!CI332),ISNUMBER(Dispersion!$AR$8)),'Emissions (start here)'!CI332*453.59/3600*Dispersion!$AR$8,0)</f>
        <v>0</v>
      </c>
      <c r="FP332" s="74">
        <f>IF(AND(ISNUMBER('Emissions (start here)'!CI332),ISNUMBER(Dispersion!$AR$9)),'Emissions (start here)'!CI332*453.59/3600*Dispersion!$AR$9,0)</f>
        <v>0</v>
      </c>
      <c r="FQ332" s="74">
        <f>IF(AND(ISNUMBER('Emissions (start here)'!CJ332),ISNUMBER(Dispersion!$AR$10)),'Emissions (start here)'!CJ332*2000*453.59/8760/3600*Dispersion!$AR$10,0)</f>
        <v>0</v>
      </c>
      <c r="FR332" s="74">
        <f>IF(AND(ISNUMBER('Emissions (start here)'!CJ332),ISNUMBER(Dispersion!$AR$11)),'Emissions (start here)'!CJ332*2000*453.59/8760/3600*Dispersion!$AR$11,0)</f>
        <v>0</v>
      </c>
      <c r="FS332" s="74">
        <f>IF(AND(ISNUMBER('Emissions (start here)'!CK332),ISNUMBER(Dispersion!$AS$8)),'Emissions (start here)'!CK332*453.59/3600*Dispersion!$AS$8,0)</f>
        <v>0</v>
      </c>
      <c r="FT332" s="74">
        <f>IF(AND(ISNUMBER('Emissions (start here)'!CK332),ISNUMBER(Dispersion!$AS$9)),'Emissions (start here)'!CK332*453.59/3600*Dispersion!$AS$9,0)</f>
        <v>0</v>
      </c>
      <c r="FU332" s="74">
        <f>IF(AND(ISNUMBER('Emissions (start here)'!CL332),ISNUMBER(Dispersion!$AS$10)),'Emissions (start here)'!CL332*2000*453.59/8760/3600*Dispersion!$AS$10,0)</f>
        <v>0</v>
      </c>
      <c r="FV332" s="74">
        <f>IF(AND(ISNUMBER('Emissions (start here)'!CL332),ISNUMBER(Dispersion!$AS$11)),'Emissions (start here)'!CL332*2000*453.59/8760/3600*Dispersion!$AS$11,0)</f>
        <v>0</v>
      </c>
      <c r="FW332" s="74">
        <f>IF(AND(ISNUMBER('Emissions (start here)'!CM332),ISNUMBER(Dispersion!$AT$8)),'Emissions (start here)'!CM332*453.59/3600*Dispersion!$AT$8,0)</f>
        <v>0</v>
      </c>
      <c r="FX332" s="74">
        <f>IF(AND(ISNUMBER('Emissions (start here)'!CM332),ISNUMBER(Dispersion!$AT$9)),'Emissions (start here)'!CM332*453.59/3600*Dispersion!$AT$9,0)</f>
        <v>0</v>
      </c>
      <c r="FY332" s="74">
        <f>IF(AND(ISNUMBER('Emissions (start here)'!CN332),ISNUMBER(Dispersion!$AT$10)),'Emissions (start here)'!CN332*2000*453.59/8760/3600*Dispersion!$AT$10,0)</f>
        <v>0</v>
      </c>
      <c r="FZ332" s="74">
        <f>IF(AND(ISNUMBER('Emissions (start here)'!CN332),ISNUMBER(Dispersion!$AT$11)),'Emissions (start here)'!CN332*2000*453.59/8760/3600*Dispersion!$AT$11,0)</f>
        <v>0</v>
      </c>
      <c r="GA332" s="74">
        <f>IF(AND(ISNUMBER('Emissions (start here)'!CO332),ISNUMBER(Dispersion!$AU$8)),'Emissions (start here)'!CO332*453.59/3600*Dispersion!$AU$8,0)</f>
        <v>0</v>
      </c>
      <c r="GB332" s="74">
        <f>IF(AND(ISNUMBER('Emissions (start here)'!CO332),ISNUMBER(Dispersion!$AU$9)),'Emissions (start here)'!CO332*453.59/3600*Dispersion!$AU$9,0)</f>
        <v>0</v>
      </c>
      <c r="GC332" s="74">
        <f>IF(AND(ISNUMBER('Emissions (start here)'!CP332),ISNUMBER(Dispersion!$AU$10)),'Emissions (start here)'!CP332*2000*453.59/8760/3600*Dispersion!$AU$10,0)</f>
        <v>0</v>
      </c>
      <c r="GD332" s="74">
        <f>IF(AND(ISNUMBER('Emissions (start here)'!CP332),ISNUMBER(Dispersion!$AU$11)),'Emissions (start here)'!CP332*2000*453.59/8760/3600*Dispersion!$AU$11,0)</f>
        <v>0</v>
      </c>
      <c r="GE332" s="74">
        <f>IF(AND(ISNUMBER('Emissions (start here)'!CQ332),ISNUMBER(Dispersion!$AV$8)),'Emissions (start here)'!CQ332*453.59/3600*Dispersion!$AV$8,0)</f>
        <v>0</v>
      </c>
      <c r="GF332" s="74">
        <f>IF(AND(ISNUMBER('Emissions (start here)'!CQ332),ISNUMBER(Dispersion!$AV$9)),'Emissions (start here)'!CQ332*453.59/3600*Dispersion!$AV$9,0)</f>
        <v>0</v>
      </c>
      <c r="GG332" s="74">
        <f>IF(AND(ISNUMBER('Emissions (start here)'!CR332),ISNUMBER(Dispersion!$AV$10)),'Emissions (start here)'!CR332*2000*453.59/8760/3600*Dispersion!$AV$10,0)</f>
        <v>0</v>
      </c>
      <c r="GH332" s="74">
        <f>IF(AND(ISNUMBER('Emissions (start here)'!CR332),ISNUMBER(Dispersion!$AV$11)),'Emissions (start here)'!CR332*2000*453.59/8760/3600*Dispersion!$AV$11,0)</f>
        <v>0</v>
      </c>
      <c r="GI332" s="74">
        <f>IF(AND(ISNUMBER('Emissions (start here)'!CS332),ISNUMBER(Dispersion!$AW$8)),'Emissions (start here)'!CS332*453.59/3600*Dispersion!$AW$8,0)</f>
        <v>0</v>
      </c>
      <c r="GJ332" s="74">
        <f>IF(AND(ISNUMBER('Emissions (start here)'!CS332),ISNUMBER(Dispersion!$AW$9)),'Emissions (start here)'!CS332*453.59/3600*Dispersion!$AW$9,0)</f>
        <v>0</v>
      </c>
      <c r="GK332" s="74">
        <f>IF(AND(ISNUMBER('Emissions (start here)'!CT332),ISNUMBER(Dispersion!$AW$10)),'Emissions (start here)'!CT332*2000*453.59/8760/3600*Dispersion!$AW$10,0)</f>
        <v>0</v>
      </c>
      <c r="GL332" s="74">
        <f>IF(AND(ISNUMBER('Emissions (start here)'!CT332),ISNUMBER(Dispersion!$AW$11)),'Emissions (start here)'!CT332*2000*453.59/8760/3600*Dispersion!$AW$11,0)</f>
        <v>0</v>
      </c>
      <c r="GM332" s="74">
        <f>IF(AND(ISNUMBER('Emissions (start here)'!CU332),ISNUMBER(Dispersion!$AX$8)),'Emissions (start here)'!CU332*453.59/3600*Dispersion!$AX$8,0)</f>
        <v>0</v>
      </c>
      <c r="GN332" s="74">
        <f>IF(AND(ISNUMBER('Emissions (start here)'!CU332),ISNUMBER(Dispersion!$AX$9)),'Emissions (start here)'!CU332*453.59/3600*Dispersion!$AX$9,0)</f>
        <v>0</v>
      </c>
      <c r="GO332" s="74">
        <f>IF(AND(ISNUMBER('Emissions (start here)'!CV332),ISNUMBER(Dispersion!$AX$10)),'Emissions (start here)'!CV332*2000*453.59/8760/3600*Dispersion!$AX$10,0)</f>
        <v>0</v>
      </c>
      <c r="GP332" s="74">
        <f>IF(AND(ISNUMBER('Emissions (start here)'!CV332),ISNUMBER(Dispersion!$AX$11)),'Emissions (start here)'!CV332*2000*453.59/8760/3600*Dispersion!$AX$11,0)</f>
        <v>0</v>
      </c>
      <c r="GQ332" s="74">
        <f>IF(AND(ISNUMBER('Emissions (start here)'!CW332),ISNUMBER(Dispersion!$AY$8)),'Emissions (start here)'!CW332*453.59/3600*Dispersion!$AY$8,0)</f>
        <v>0</v>
      </c>
      <c r="GR332" s="74">
        <f>IF(AND(ISNUMBER('Emissions (start here)'!CW332),ISNUMBER(Dispersion!$AY$9)),'Emissions (start here)'!CW332*453.59/3600*Dispersion!$AY$9,0)</f>
        <v>0</v>
      </c>
      <c r="GS332" s="74">
        <f>IF(AND(ISNUMBER('Emissions (start here)'!CX332),ISNUMBER(Dispersion!$AY$10)),'Emissions (start here)'!CX332*2000*453.59/8760/3600*Dispersion!$AY$10,0)</f>
        <v>0</v>
      </c>
      <c r="GT332" s="74">
        <f>IF(AND(ISNUMBER('Emissions (start here)'!CX332),ISNUMBER(Dispersion!$AY$11)),'Emissions (start here)'!CX332*2000*453.59/8760/3600*Dispersion!$AY$11,0)</f>
        <v>0</v>
      </c>
      <c r="GU332" s="74">
        <f>IF(AND(ISNUMBER('Emissions (start here)'!CY332),ISNUMBER(Dispersion!$AZ$8)),'Emissions (start here)'!CY332*453.59/3600*Dispersion!$AZ$8,0)</f>
        <v>0</v>
      </c>
      <c r="GV332" s="74">
        <f>IF(AND(ISNUMBER('Emissions (start here)'!CY332),ISNUMBER(Dispersion!$AZ$9)),'Emissions (start here)'!CY332*453.59/3600*Dispersion!$AZ$9,0)</f>
        <v>0</v>
      </c>
      <c r="GW332" s="74">
        <f>IF(AND(ISNUMBER('Emissions (start here)'!CZ332),ISNUMBER(Dispersion!$AZ$10)),'Emissions (start here)'!CZ332*2000*453.59/8760/3600*Dispersion!$AZ$10,0)</f>
        <v>0</v>
      </c>
      <c r="GX332" s="74">
        <f>IF(AND(ISNUMBER('Emissions (start here)'!CZ332),ISNUMBER(Dispersion!$AZ$11)),'Emissions (start here)'!CZ332*2000*453.59/8760/3600*Dispersion!$AZ$11,0)</f>
        <v>0</v>
      </c>
    </row>
    <row r="333" spans="1:206" x14ac:dyDescent="0.2">
      <c r="A333" s="51" t="str">
        <f>'Tox Values'!C333</f>
        <v>1116-54-4</v>
      </c>
      <c r="B333" s="94" t="str">
        <f>'Tox Values'!D333</f>
        <v>Nitrosodiethanolamine</v>
      </c>
      <c r="C333" s="96">
        <f t="shared" si="21"/>
        <v>0</v>
      </c>
      <c r="D333" s="74">
        <f t="shared" si="22"/>
        <v>0</v>
      </c>
      <c r="E333" s="74">
        <f t="shared" si="23"/>
        <v>0</v>
      </c>
      <c r="F333" s="99">
        <f t="shared" si="24"/>
        <v>0</v>
      </c>
      <c r="G333" s="97">
        <f>IF(AND(ISNUMBER('Emissions (start here)'!E333),ISNUMBER(Dispersion!$C$8)),'Emissions (start here)'!E333*453.59/3600*Dispersion!$C$8,0)</f>
        <v>0</v>
      </c>
      <c r="H333" s="74">
        <f>IF(AND(ISNUMBER('Emissions (start here)'!E333),ISNUMBER(Dispersion!$C$9)),'Emissions (start here)'!E333*453.59/3600*Dispersion!$C$9,0)</f>
        <v>0</v>
      </c>
      <c r="I333" s="74">
        <f>IF(AND(ISNUMBER('Emissions (start here)'!F333),ISNUMBER(Dispersion!$C$10)),'Emissions (start here)'!F333*2000*453.59/8760/3600*Dispersion!$C$10,0)</f>
        <v>0</v>
      </c>
      <c r="J333" s="74">
        <f>IF(AND(ISNUMBER('Emissions (start here)'!F333),ISNUMBER(Dispersion!$C$11)),'Emissions (start here)'!F333*2000*453.59/8760/3600*Dispersion!$C$11,0)</f>
        <v>0</v>
      </c>
      <c r="K333" s="74">
        <f>IF(AND(ISNUMBER('Emissions (start here)'!G333),ISNUMBER(Dispersion!$D$8)),'Emissions (start here)'!G333*453.59/3600*Dispersion!$D$8,0)</f>
        <v>0</v>
      </c>
      <c r="L333" s="74">
        <f>IF(AND(ISNUMBER('Emissions (start here)'!G333),ISNUMBER(Dispersion!$D$9)),'Emissions (start here)'!G333*453.59/3600*Dispersion!$D$9,0)</f>
        <v>0</v>
      </c>
      <c r="M333" s="74">
        <f>IF(AND(ISNUMBER('Emissions (start here)'!H333),ISNUMBER(Dispersion!$D$10)),'Emissions (start here)'!H333*2000*453.59/8760/3600*Dispersion!$D$10,0)</f>
        <v>0</v>
      </c>
      <c r="N333" s="74">
        <f>IF(AND(ISNUMBER('Emissions (start here)'!H333),ISNUMBER(Dispersion!$D$11)),'Emissions (start here)'!H333*2000*453.59/8760/3600*Dispersion!$D$11,0)</f>
        <v>0</v>
      </c>
      <c r="O333" s="74">
        <f>IF(AND(ISNUMBER('Emissions (start here)'!I333),ISNUMBER(Dispersion!$E$8)),'Emissions (start here)'!I333*453.59/3600*Dispersion!$E$8,0)</f>
        <v>0</v>
      </c>
      <c r="P333" s="74">
        <f>IF(AND(ISNUMBER('Emissions (start here)'!I333),ISNUMBER(Dispersion!$E$9)),'Emissions (start here)'!I333*453.59/3600*Dispersion!$E$9,0)</f>
        <v>0</v>
      </c>
      <c r="Q333" s="74">
        <f>IF(AND(ISNUMBER('Emissions (start here)'!J333),ISNUMBER(Dispersion!$E$10)),'Emissions (start here)'!J333*2000*453.59/8760/3600*Dispersion!$E$10,0)</f>
        <v>0</v>
      </c>
      <c r="R333" s="74">
        <f>IF(AND(ISNUMBER('Emissions (start here)'!J333),ISNUMBER(Dispersion!$E$11)),'Emissions (start here)'!J333*2000*453.59/8760/3600*Dispersion!$E$11,0)</f>
        <v>0</v>
      </c>
      <c r="S333" s="74">
        <f>IF(AND(ISNUMBER('Emissions (start here)'!K333),ISNUMBER(Dispersion!$F$8)),'Emissions (start here)'!K333*453.59/3600*Dispersion!$F$8,0)</f>
        <v>0</v>
      </c>
      <c r="T333" s="74">
        <f>IF(AND(ISNUMBER('Emissions (start here)'!K333),ISNUMBER(Dispersion!$F$9)),'Emissions (start here)'!K333*453.59/3600*Dispersion!$F$9,0)</f>
        <v>0</v>
      </c>
      <c r="U333" s="74">
        <f>IF(AND(ISNUMBER('Emissions (start here)'!L333),ISNUMBER(Dispersion!$F$10)),'Emissions (start here)'!L333*2000*453.59/8760/3600*Dispersion!$F$10,0)</f>
        <v>0</v>
      </c>
      <c r="V333" s="74">
        <f>IF(AND(ISNUMBER('Emissions (start here)'!L333),ISNUMBER(Dispersion!$F$11)),'Emissions (start here)'!L333*2000*453.59/8760/3600*Dispersion!$F$11,0)</f>
        <v>0</v>
      </c>
      <c r="W333" s="74">
        <f>IF(AND(ISNUMBER('Emissions (start here)'!M333),ISNUMBER(Dispersion!$G$8)),'Emissions (start here)'!M333*453.59/3600*Dispersion!$G$8,0)</f>
        <v>0</v>
      </c>
      <c r="X333" s="74">
        <f>IF(AND(ISNUMBER('Emissions (start here)'!M333),ISNUMBER(Dispersion!$G$9)),'Emissions (start here)'!M333*453.59/3600*Dispersion!$G$9,0)</f>
        <v>0</v>
      </c>
      <c r="Y333" s="74">
        <f>IF(AND(ISNUMBER('Emissions (start here)'!N333),ISNUMBER(Dispersion!$G$10)),'Emissions (start here)'!N333*2000*453.59/8760/3600*Dispersion!$G$10,0)</f>
        <v>0</v>
      </c>
      <c r="Z333" s="74">
        <f>IF(AND(ISNUMBER('Emissions (start here)'!N333),ISNUMBER(Dispersion!$G$11)),'Emissions (start here)'!N333*2000*453.59/8760/3600*Dispersion!$G$11,0)</f>
        <v>0</v>
      </c>
      <c r="AA333" s="74">
        <f>IF(AND(ISNUMBER('Emissions (start here)'!O333),ISNUMBER(Dispersion!$H$8)),'Emissions (start here)'!O333*453.59/3600*Dispersion!$H$8,0)</f>
        <v>0</v>
      </c>
      <c r="AB333" s="74">
        <f>IF(AND(ISNUMBER('Emissions (start here)'!O333),ISNUMBER(Dispersion!$H$9)),'Emissions (start here)'!O333*453.59/3600*Dispersion!$H$9,0)</f>
        <v>0</v>
      </c>
      <c r="AC333" s="74">
        <f>IF(AND(ISNUMBER('Emissions (start here)'!P333),ISNUMBER(Dispersion!$H$10)),'Emissions (start here)'!P333*2000*453.59/8760/3600*Dispersion!$H$10,0)</f>
        <v>0</v>
      </c>
      <c r="AD333" s="74">
        <f>IF(AND(ISNUMBER('Emissions (start here)'!P333),ISNUMBER(Dispersion!$H$11)),'Emissions (start here)'!P333*2000*453.59/8760/3600*Dispersion!$H$11,0)</f>
        <v>0</v>
      </c>
      <c r="AE333" s="74">
        <f>IF(AND(ISNUMBER('Emissions (start here)'!Q333),ISNUMBER(Dispersion!$I$8)),'Emissions (start here)'!Q333*453.59/3600*Dispersion!$I$8,0)</f>
        <v>0</v>
      </c>
      <c r="AF333" s="74">
        <f>IF(AND(ISNUMBER('Emissions (start here)'!Q333),ISNUMBER(Dispersion!$I$9)),'Emissions (start here)'!Q333*453.59/3600*Dispersion!$I$9,0)</f>
        <v>0</v>
      </c>
      <c r="AG333" s="74">
        <f>IF(AND(ISNUMBER('Emissions (start here)'!R333),ISNUMBER(Dispersion!$I$10)),'Emissions (start here)'!R333*2000*453.59/8760/3600*Dispersion!$I$10,0)</f>
        <v>0</v>
      </c>
      <c r="AH333" s="74">
        <f>IF(AND(ISNUMBER('Emissions (start here)'!R333),ISNUMBER(Dispersion!$I$11)),'Emissions (start here)'!R333*2000*453.59/8760/3600*Dispersion!$I$11,0)</f>
        <v>0</v>
      </c>
      <c r="AI333" s="74">
        <f>IF(AND(ISNUMBER('Emissions (start here)'!S333),ISNUMBER(Dispersion!$J$8)),'Emissions (start here)'!S333*453.59/3600*Dispersion!$J$8,0)</f>
        <v>0</v>
      </c>
      <c r="AJ333" s="74">
        <f>IF(AND(ISNUMBER('Emissions (start here)'!S333),ISNUMBER(Dispersion!$J$9)),'Emissions (start here)'!S333*453.59/3600*Dispersion!$J$9,0)</f>
        <v>0</v>
      </c>
      <c r="AK333" s="74">
        <f>IF(AND(ISNUMBER('Emissions (start here)'!T333),ISNUMBER(Dispersion!$J$10)),'Emissions (start here)'!T333*2000*453.59/8760/3600*Dispersion!$J$10,0)</f>
        <v>0</v>
      </c>
      <c r="AL333" s="74">
        <f>IF(AND(ISNUMBER('Emissions (start here)'!T333),ISNUMBER(Dispersion!$J$11)),'Emissions (start here)'!T333*2000*453.59/8760/3600*Dispersion!$J$11,0)</f>
        <v>0</v>
      </c>
      <c r="AM333" s="74">
        <f>IF(AND(ISNUMBER('Emissions (start here)'!U333),ISNUMBER(Dispersion!$K$8)),'Emissions (start here)'!U333*453.59/3600*Dispersion!$K$8,0)</f>
        <v>0</v>
      </c>
      <c r="AN333" s="74">
        <f>IF(AND(ISNUMBER('Emissions (start here)'!U333),ISNUMBER(Dispersion!$K$9)),'Emissions (start here)'!U333*453.59/3600*Dispersion!$K$9,0)</f>
        <v>0</v>
      </c>
      <c r="AO333" s="74">
        <f>IF(AND(ISNUMBER('Emissions (start here)'!V333),ISNUMBER(Dispersion!$K$10)),'Emissions (start here)'!V333*2000*453.59/8760/3600*Dispersion!$K$10,0)</f>
        <v>0</v>
      </c>
      <c r="AP333" s="74">
        <f>IF(AND(ISNUMBER('Emissions (start here)'!V333),ISNUMBER(Dispersion!$K$11)),'Emissions (start here)'!V333*2000*453.59/8760/3600*Dispersion!$K$11,0)</f>
        <v>0</v>
      </c>
      <c r="AQ333" s="74">
        <f>IF(AND(ISNUMBER('Emissions (start here)'!W333),ISNUMBER(Dispersion!$L$8)),'Emissions (start here)'!W333*453.59/3600*Dispersion!$L$8,0)</f>
        <v>0</v>
      </c>
      <c r="AR333" s="74">
        <f>IF(AND(ISNUMBER('Emissions (start here)'!W333),ISNUMBER(Dispersion!$L$9)),'Emissions (start here)'!W333*453.59/3600*Dispersion!$L$9,0)</f>
        <v>0</v>
      </c>
      <c r="AS333" s="74">
        <f>IF(AND(ISNUMBER('Emissions (start here)'!X333),ISNUMBER(Dispersion!$L$10)),'Emissions (start here)'!X333*2000*453.59/8760/3600*Dispersion!$L$10,0)</f>
        <v>0</v>
      </c>
      <c r="AT333" s="74">
        <f>IF(AND(ISNUMBER('Emissions (start here)'!X333),ISNUMBER(Dispersion!$L$11)),'Emissions (start here)'!X333*2000*453.59/8760/3600*Dispersion!$L$11,0)</f>
        <v>0</v>
      </c>
      <c r="AU333" s="74">
        <f>IF(AND(ISNUMBER('Emissions (start here)'!Y333),ISNUMBER(Dispersion!$M$8)),'Emissions (start here)'!Y333*453.59/3600*Dispersion!$M$8,0)</f>
        <v>0</v>
      </c>
      <c r="AV333" s="74">
        <f>IF(AND(ISNUMBER('Emissions (start here)'!Y333),ISNUMBER(Dispersion!$M$9)),'Emissions (start here)'!Y333*453.59/3600*Dispersion!$M$9,0)</f>
        <v>0</v>
      </c>
      <c r="AW333" s="74">
        <f>IF(AND(ISNUMBER('Emissions (start here)'!Z333),ISNUMBER(Dispersion!$M$10)),'Emissions (start here)'!Z333*2000*453.59/8760/3600*Dispersion!$M$10,0)</f>
        <v>0</v>
      </c>
      <c r="AX333" s="74">
        <f>IF(AND(ISNUMBER('Emissions (start here)'!Z333),ISNUMBER(Dispersion!$M$11)),'Emissions (start here)'!Z333*2000*453.59/8760/3600*Dispersion!$M$11,0)</f>
        <v>0</v>
      </c>
      <c r="AY333" s="74">
        <f>IF(AND(ISNUMBER('Emissions (start here)'!AA333),ISNUMBER(Dispersion!$N$8)),'Emissions (start here)'!AA333*453.59/3600*Dispersion!$N$8,0)</f>
        <v>0</v>
      </c>
      <c r="AZ333" s="74">
        <f>IF(AND(ISNUMBER('Emissions (start here)'!AA333),ISNUMBER(Dispersion!$N$9)),'Emissions (start here)'!AA333*453.59/3600*Dispersion!$N$9,0)</f>
        <v>0</v>
      </c>
      <c r="BA333" s="74">
        <f>IF(AND(ISNUMBER('Emissions (start here)'!AB333),ISNUMBER(Dispersion!$N$10)),'Emissions (start here)'!AB333*2000*453.59/8760/3600*Dispersion!$N$10,0)</f>
        <v>0</v>
      </c>
      <c r="BB333" s="74">
        <f>IF(AND(ISNUMBER('Emissions (start here)'!AB333),ISNUMBER(Dispersion!$N$11)),'Emissions (start here)'!AB333*2000*453.59/8760/3600*Dispersion!$N$11,0)</f>
        <v>0</v>
      </c>
      <c r="BC333" s="74">
        <f>IF(AND(ISNUMBER('Emissions (start here)'!AC333),ISNUMBER(Dispersion!$O$8)),'Emissions (start here)'!AC333*453.59/3600*Dispersion!$O$8,0)</f>
        <v>0</v>
      </c>
      <c r="BD333" s="74">
        <f>IF(AND(ISNUMBER('Emissions (start here)'!AC333),ISNUMBER(Dispersion!$O$9)),'Emissions (start here)'!AC333*453.59/3600*Dispersion!$O$9,0)</f>
        <v>0</v>
      </c>
      <c r="BE333" s="74">
        <f>IF(AND(ISNUMBER('Emissions (start here)'!AD333),ISNUMBER(Dispersion!$O$10)),'Emissions (start here)'!AD333*2000*453.59/8760/3600*Dispersion!$O$10,0)</f>
        <v>0</v>
      </c>
      <c r="BF333" s="74">
        <f>IF(AND(ISNUMBER('Emissions (start here)'!AD333),ISNUMBER(Dispersion!$O$11)),'Emissions (start here)'!AD333*2000*453.59/8760/3600*Dispersion!$O$11,0)</f>
        <v>0</v>
      </c>
      <c r="BG333" s="74">
        <f>IF(AND(ISNUMBER('Emissions (start here)'!AE333),ISNUMBER(Dispersion!$P$8)),'Emissions (start here)'!AE333*453.59/3600*Dispersion!$P$8,0)</f>
        <v>0</v>
      </c>
      <c r="BH333" s="74">
        <f>IF(AND(ISNUMBER('Emissions (start here)'!AE333),ISNUMBER(Dispersion!$P$9)),'Emissions (start here)'!AE333*453.59/3600*Dispersion!$P$9,0)</f>
        <v>0</v>
      </c>
      <c r="BI333" s="74">
        <f>IF(AND(ISNUMBER('Emissions (start here)'!AF333),ISNUMBER(Dispersion!$P$10)),'Emissions (start here)'!AF333*2000*453.59/8760/3600*Dispersion!$P$10,0)</f>
        <v>0</v>
      </c>
      <c r="BJ333" s="74">
        <f>IF(AND(ISNUMBER('Emissions (start here)'!AF333),ISNUMBER(Dispersion!$P$11)),'Emissions (start here)'!AF333*2000*453.59/8760/3600*Dispersion!$P$11,0)</f>
        <v>0</v>
      </c>
      <c r="BK333" s="74">
        <f>IF(AND(ISNUMBER('Emissions (start here)'!AG333),ISNUMBER(Dispersion!$Q$8)),'Emissions (start here)'!AG333*453.59/3600*Dispersion!$Q$8,0)</f>
        <v>0</v>
      </c>
      <c r="BL333" s="74">
        <f>IF(AND(ISNUMBER('Emissions (start here)'!AG333),ISNUMBER(Dispersion!$Q$9)),'Emissions (start here)'!AG333*453.59/3600*Dispersion!$Q$9,0)</f>
        <v>0</v>
      </c>
      <c r="BM333" s="74">
        <f>IF(AND(ISNUMBER('Emissions (start here)'!AH333),ISNUMBER(Dispersion!$Q$10)),'Emissions (start here)'!AH333*2000*453.59/8760/3600*Dispersion!$Q$10,0)</f>
        <v>0</v>
      </c>
      <c r="BN333" s="74">
        <f>IF(AND(ISNUMBER('Emissions (start here)'!AH333),ISNUMBER(Dispersion!$Q$11)),'Emissions (start here)'!AH333*2000*453.59/8760/3600*Dispersion!$Q$11,0)</f>
        <v>0</v>
      </c>
      <c r="BO333" s="74">
        <f>IF(AND(ISNUMBER('Emissions (start here)'!AI333),ISNUMBER(Dispersion!$R$8)),'Emissions (start here)'!AI333*453.59/3600*Dispersion!$R$8,0)</f>
        <v>0</v>
      </c>
      <c r="BP333" s="74">
        <f>IF(AND(ISNUMBER('Emissions (start here)'!AI333),ISNUMBER(Dispersion!$R$9)),'Emissions (start here)'!AI333*453.59/3600*Dispersion!$R$9,0)</f>
        <v>0</v>
      </c>
      <c r="BQ333" s="74">
        <f>IF(AND(ISNUMBER('Emissions (start here)'!AJ333),ISNUMBER(Dispersion!$R$10)),'Emissions (start here)'!AJ333*2000*453.59/8760/3600*Dispersion!$R$10,0)</f>
        <v>0</v>
      </c>
      <c r="BR333" s="74">
        <f>IF(AND(ISNUMBER('Emissions (start here)'!AJ333),ISNUMBER(Dispersion!$R$11)),'Emissions (start here)'!AJ333*2000*453.59/8760/3600*Dispersion!$R$11,0)</f>
        <v>0</v>
      </c>
      <c r="BS333" s="74">
        <f>IF(AND(ISNUMBER('Emissions (start here)'!AK333),ISNUMBER(Dispersion!$S$8)),'Emissions (start here)'!AK333*453.59/3600*Dispersion!$S$8,0)</f>
        <v>0</v>
      </c>
      <c r="BT333" s="74">
        <f>IF(AND(ISNUMBER('Emissions (start here)'!AK333),ISNUMBER(Dispersion!$S$9)),'Emissions (start here)'!AK333*453.59/3600*Dispersion!$S$9,0)</f>
        <v>0</v>
      </c>
      <c r="BU333" s="74">
        <f>IF(AND(ISNUMBER('Emissions (start here)'!AL333),ISNUMBER(Dispersion!$S$10)),'Emissions (start here)'!AL333*2000*453.59/8760/3600*Dispersion!$S$10,0)</f>
        <v>0</v>
      </c>
      <c r="BV333" s="74">
        <f>IF(AND(ISNUMBER('Emissions (start here)'!AL333),ISNUMBER(Dispersion!$S$11)),'Emissions (start here)'!AL333*2000*453.59/8760/3600*Dispersion!$S$11,0)</f>
        <v>0</v>
      </c>
      <c r="BW333" s="74">
        <f>IF(AND(ISNUMBER('Emissions (start here)'!AM333),ISNUMBER(Dispersion!$T$8)),'Emissions (start here)'!AM333*453.59/3600*Dispersion!$T$8,0)</f>
        <v>0</v>
      </c>
      <c r="BX333" s="74">
        <f>IF(AND(ISNUMBER('Emissions (start here)'!AM333),ISNUMBER(Dispersion!$T$9)),'Emissions (start here)'!AM333*453.59/3600*Dispersion!$T$9,0)</f>
        <v>0</v>
      </c>
      <c r="BY333" s="74">
        <f>IF(AND(ISNUMBER('Emissions (start here)'!AN333),ISNUMBER(Dispersion!$T$10)),'Emissions (start here)'!AN333*2000*453.59/8760/3600*Dispersion!$T$10,0)</f>
        <v>0</v>
      </c>
      <c r="BZ333" s="74">
        <f>IF(AND(ISNUMBER('Emissions (start here)'!AN333),ISNUMBER(Dispersion!$T$11)),'Emissions (start here)'!AN333*2000*453.59/8760/3600*Dispersion!$T$11,0)</f>
        <v>0</v>
      </c>
      <c r="CA333" s="74">
        <f>IF(AND(ISNUMBER('Emissions (start here)'!AO333),ISNUMBER(Dispersion!$U$8)),'Emissions (start here)'!AO333*453.59/3600*Dispersion!$U$8,0)</f>
        <v>0</v>
      </c>
      <c r="CB333" s="74">
        <f>IF(AND(ISNUMBER('Emissions (start here)'!AO333),ISNUMBER(Dispersion!$U$9)),'Emissions (start here)'!AO333*453.59/3600*Dispersion!$U$9,0)</f>
        <v>0</v>
      </c>
      <c r="CC333" s="74">
        <f>IF(AND(ISNUMBER('Emissions (start here)'!AP333),ISNUMBER(Dispersion!$U$10)),'Emissions (start here)'!AP333*2000*453.59/8760/3600*Dispersion!$U$10,0)</f>
        <v>0</v>
      </c>
      <c r="CD333" s="74">
        <f>IF(AND(ISNUMBER('Emissions (start here)'!AP333),ISNUMBER(Dispersion!$U$11)),'Emissions (start here)'!AP333*2000*453.59/8760/3600*Dispersion!$U$11,0)</f>
        <v>0</v>
      </c>
      <c r="CE333" s="74">
        <f>IF(AND(ISNUMBER('Emissions (start here)'!AQ333),ISNUMBER(Dispersion!$V$8)),'Emissions (start here)'!AQ333*453.59/3600*Dispersion!$V$8,0)</f>
        <v>0</v>
      </c>
      <c r="CF333" s="74">
        <f>IF(AND(ISNUMBER('Emissions (start here)'!AQ333),ISNUMBER(Dispersion!$V$9)),'Emissions (start here)'!AQ333*453.59/3600*Dispersion!$V$9,0)</f>
        <v>0</v>
      </c>
      <c r="CG333" s="74">
        <f>IF(AND(ISNUMBER('Emissions (start here)'!AR333),ISNUMBER(Dispersion!$V$10)),'Emissions (start here)'!AR333*2000*453.59/8760/3600*Dispersion!$V$10,0)</f>
        <v>0</v>
      </c>
      <c r="CH333" s="74">
        <f>IF(AND(ISNUMBER('Emissions (start here)'!AR333),ISNUMBER(Dispersion!$V$11)),'Emissions (start here)'!AR333*2000*453.59/8760/3600*Dispersion!$V$11,0)</f>
        <v>0</v>
      </c>
      <c r="CI333" s="74">
        <f>IF(AND(ISNUMBER('Emissions (start here)'!AS333),ISNUMBER(Dispersion!$W$8)),'Emissions (start here)'!AS333*453.59/3600*Dispersion!$W$8,0)</f>
        <v>0</v>
      </c>
      <c r="CJ333" s="74">
        <f>IF(AND(ISNUMBER('Emissions (start here)'!AS333),ISNUMBER(Dispersion!$W$9)),'Emissions (start here)'!AS333*453.59/3600*Dispersion!$W$9,0)</f>
        <v>0</v>
      </c>
      <c r="CK333" s="74">
        <f>IF(AND(ISNUMBER('Emissions (start here)'!AT333),ISNUMBER(Dispersion!$W$10)),'Emissions (start here)'!AT333*2000*453.59/8760/3600*Dispersion!$W$10,0)</f>
        <v>0</v>
      </c>
      <c r="CL333" s="74">
        <f>IF(AND(ISNUMBER('Emissions (start here)'!AT333),ISNUMBER(Dispersion!$W$11)),'Emissions (start here)'!AT333*2000*453.59/8760/3600*Dispersion!$W$11,0)</f>
        <v>0</v>
      </c>
      <c r="CM333" s="74">
        <f>IF(AND(ISNUMBER('Emissions (start here)'!AU333),ISNUMBER(Dispersion!$X$8)),'Emissions (start here)'!AU333*453.59/3600*Dispersion!$X$8,0)</f>
        <v>0</v>
      </c>
      <c r="CN333" s="74">
        <f>IF(AND(ISNUMBER('Emissions (start here)'!AU333),ISNUMBER(Dispersion!$X$9)),'Emissions (start here)'!AU333*453.59/3600*Dispersion!$X$9,0)</f>
        <v>0</v>
      </c>
      <c r="CO333" s="74">
        <f>IF(AND(ISNUMBER('Emissions (start here)'!AV333),ISNUMBER(Dispersion!$X$10)),'Emissions (start here)'!AV333*2000*453.59/8760/3600*Dispersion!$X$10,0)</f>
        <v>0</v>
      </c>
      <c r="CP333" s="74">
        <f>IF(AND(ISNUMBER('Emissions (start here)'!AV333),ISNUMBER(Dispersion!$X$11)),'Emissions (start here)'!AV333*2000*453.59/8760/3600*Dispersion!$X$11,0)</f>
        <v>0</v>
      </c>
      <c r="CQ333" s="74">
        <f>IF(AND(ISNUMBER('Emissions (start here)'!AW333),ISNUMBER(Dispersion!$Y$8)),'Emissions (start here)'!AW333*453.59/3600*Dispersion!$Y$8,0)</f>
        <v>0</v>
      </c>
      <c r="CR333" s="74">
        <f>IF(AND(ISNUMBER('Emissions (start here)'!AW333),ISNUMBER(Dispersion!$Y$9)),'Emissions (start here)'!AW333*453.59/3600*Dispersion!$Y$9,0)</f>
        <v>0</v>
      </c>
      <c r="CS333" s="74">
        <f>IF(AND(ISNUMBER('Emissions (start here)'!AX333),ISNUMBER(Dispersion!$Y$10)),'Emissions (start here)'!AX333*2000*453.59/8760/3600*Dispersion!$Y$10,0)</f>
        <v>0</v>
      </c>
      <c r="CT333" s="74">
        <f>IF(AND(ISNUMBER('Emissions (start here)'!AX333),ISNUMBER(Dispersion!$Y$11)),'Emissions (start here)'!AX333*2000*453.59/8760/3600*Dispersion!$Y$11,0)</f>
        <v>0</v>
      </c>
      <c r="CU333" s="74">
        <f>IF(AND(ISNUMBER('Emissions (start here)'!AY333),ISNUMBER(Dispersion!$Z$8)),'Emissions (start here)'!AY333*453.59/3600*Dispersion!$Z$8,0)</f>
        <v>0</v>
      </c>
      <c r="CV333" s="74">
        <f>IF(AND(ISNUMBER('Emissions (start here)'!AY333),ISNUMBER(Dispersion!$Z$9)),'Emissions (start here)'!AY333*453.59/3600*Dispersion!$Z$9,0)</f>
        <v>0</v>
      </c>
      <c r="CW333" s="74">
        <f>IF(AND(ISNUMBER('Emissions (start here)'!AZ333),ISNUMBER(Dispersion!$Z$10)),'Emissions (start here)'!AZ333*2000*453.59/8760/3600*Dispersion!$Z$10,0)</f>
        <v>0</v>
      </c>
      <c r="CX333" s="74">
        <f>IF(AND(ISNUMBER('Emissions (start here)'!AZ333),ISNUMBER(Dispersion!$Z$11)),'Emissions (start here)'!AZ333*2000*453.59/8760/3600*Dispersion!$Z$11,0)</f>
        <v>0</v>
      </c>
      <c r="CY333" s="74">
        <f>IF(AND(ISNUMBER('Emissions (start here)'!BA333),ISNUMBER(Dispersion!$AA$8)),'Emissions (start here)'!BA333*453.59/3600*Dispersion!$AA$8,0)</f>
        <v>0</v>
      </c>
      <c r="CZ333" s="74">
        <f>IF(AND(ISNUMBER('Emissions (start here)'!BA333),ISNUMBER(Dispersion!$AA$9)),'Emissions (start here)'!BA333*453.59/3600*Dispersion!$AA$9,0)</f>
        <v>0</v>
      </c>
      <c r="DA333" s="74">
        <f>IF(AND(ISNUMBER('Emissions (start here)'!BB333),ISNUMBER(Dispersion!$AA$10)),'Emissions (start here)'!BB333*2000*453.59/8760/3600*Dispersion!$AA$10,0)</f>
        <v>0</v>
      </c>
      <c r="DB333" s="74">
        <f>IF(AND(ISNUMBER('Emissions (start here)'!BB333),ISNUMBER(Dispersion!$AA$11)),'Emissions (start here)'!BB333*2000*453.59/8760/3600*Dispersion!$AA$11,0)</f>
        <v>0</v>
      </c>
      <c r="DC333" s="74">
        <f>IF(AND(ISNUMBER('Emissions (start here)'!BC333),ISNUMBER(Dispersion!$AB$8)),'Emissions (start here)'!BC333*453.59/3600*Dispersion!$AB$8,0)</f>
        <v>0</v>
      </c>
      <c r="DD333" s="74">
        <f>IF(AND(ISNUMBER('Emissions (start here)'!BC333),ISNUMBER(Dispersion!$AB$9)),'Emissions (start here)'!BC333*453.59/3600*Dispersion!$AB$9,0)</f>
        <v>0</v>
      </c>
      <c r="DE333" s="74">
        <f>IF(AND(ISNUMBER('Emissions (start here)'!BD333),ISNUMBER(Dispersion!$AB$10)),'Emissions (start here)'!BD333*2000*453.59/8760/3600*Dispersion!$AB$10,0)</f>
        <v>0</v>
      </c>
      <c r="DF333" s="74">
        <f>IF(AND(ISNUMBER('Emissions (start here)'!BD333),ISNUMBER(Dispersion!$AB$11)),'Emissions (start here)'!BD333*2000*453.59/8760/3600*Dispersion!$AB$11,0)</f>
        <v>0</v>
      </c>
      <c r="DG333" s="74">
        <f>IF(AND(ISNUMBER('Emissions (start here)'!BE333),ISNUMBER(Dispersion!$AC$8)),'Emissions (start here)'!BE333*453.59/3600*Dispersion!$AC$8,0)</f>
        <v>0</v>
      </c>
      <c r="DH333" s="74">
        <f>IF(AND(ISNUMBER('Emissions (start here)'!BE333),ISNUMBER(Dispersion!$AC$9)),'Emissions (start here)'!BE333*453.59/3600*Dispersion!$AC$9,0)</f>
        <v>0</v>
      </c>
      <c r="DI333" s="74">
        <f>IF(AND(ISNUMBER('Emissions (start here)'!BF333),ISNUMBER(Dispersion!$AC$10)),'Emissions (start here)'!BF333*2000*453.59/8760/3600*Dispersion!$AC$10,0)</f>
        <v>0</v>
      </c>
      <c r="DJ333" s="74">
        <f>IF(AND(ISNUMBER('Emissions (start here)'!BF333),ISNUMBER(Dispersion!$AC$11)),'Emissions (start here)'!BF333*2000*453.59/8760/3600*Dispersion!$AC$11,0)</f>
        <v>0</v>
      </c>
      <c r="DK333" s="74">
        <f>IF(AND(ISNUMBER('Emissions (start here)'!BG333),ISNUMBER(Dispersion!$AD$8)),'Emissions (start here)'!BG333*453.59/3600*Dispersion!$AD$8,0)</f>
        <v>0</v>
      </c>
      <c r="DL333" s="74">
        <f>IF(AND(ISNUMBER('Emissions (start here)'!BG333),ISNUMBER(Dispersion!$AD$9)),'Emissions (start here)'!BG333*453.59/3600*Dispersion!$AD$9,0)</f>
        <v>0</v>
      </c>
      <c r="DM333" s="74">
        <f>IF(AND(ISNUMBER('Emissions (start here)'!BH333),ISNUMBER(Dispersion!$AD$10)),'Emissions (start here)'!BH333*2000*453.59/8760/3600*Dispersion!$AD$10,0)</f>
        <v>0</v>
      </c>
      <c r="DN333" s="74">
        <f>IF(AND(ISNUMBER('Emissions (start here)'!BH333),ISNUMBER(Dispersion!$AD$11)),'Emissions (start here)'!BH333*2000*453.59/8760/3600*Dispersion!$AD$11,0)</f>
        <v>0</v>
      </c>
      <c r="DO333" s="74">
        <f>IF(AND(ISNUMBER('Emissions (start here)'!BI333),ISNUMBER(Dispersion!$AE$8)),'Emissions (start here)'!BI333*453.59/3600*Dispersion!$AE$8,0)</f>
        <v>0</v>
      </c>
      <c r="DP333" s="74">
        <f>IF(AND(ISNUMBER('Emissions (start here)'!BI333),ISNUMBER(Dispersion!$AE$9)),'Emissions (start here)'!BI333*453.59/3600*Dispersion!$AE$9,0)</f>
        <v>0</v>
      </c>
      <c r="DQ333" s="74">
        <f>IF(AND(ISNUMBER('Emissions (start here)'!BJ333),ISNUMBER(Dispersion!$AE$10)),'Emissions (start here)'!BJ333*2000*453.59/8760/3600*Dispersion!$AE$10,0)</f>
        <v>0</v>
      </c>
      <c r="DR333" s="74">
        <f>IF(AND(ISNUMBER('Emissions (start here)'!BJ333),ISNUMBER(Dispersion!$AE$11)),'Emissions (start here)'!BJ333*2000*453.59/8760/3600*Dispersion!$AE$11,0)</f>
        <v>0</v>
      </c>
      <c r="DS333" s="74">
        <f>IF(AND(ISNUMBER('Emissions (start here)'!BK333),ISNUMBER(Dispersion!$AF$8)),'Emissions (start here)'!BK333*453.59/3600*Dispersion!$AF$8,0)</f>
        <v>0</v>
      </c>
      <c r="DT333" s="74">
        <f>IF(AND(ISNUMBER('Emissions (start here)'!BK333),ISNUMBER(Dispersion!$AF$9)),'Emissions (start here)'!BK333*453.59/3600*Dispersion!$AF$9,0)</f>
        <v>0</v>
      </c>
      <c r="DU333" s="74">
        <f>IF(AND(ISNUMBER('Emissions (start here)'!BL333),ISNUMBER(Dispersion!$AF$10)),'Emissions (start here)'!BL333*2000*453.59/8760/3600*Dispersion!$AF$10,0)</f>
        <v>0</v>
      </c>
      <c r="DV333" s="74">
        <f>IF(AND(ISNUMBER('Emissions (start here)'!BL333),ISNUMBER(Dispersion!$AF$11)),'Emissions (start here)'!BL333*2000*453.59/8760/3600*Dispersion!$AF$11,0)</f>
        <v>0</v>
      </c>
      <c r="DW333" s="74">
        <f>IF(AND(ISNUMBER('Emissions (start here)'!BM333),ISNUMBER(Dispersion!$AG$8)),'Emissions (start here)'!BM333*453.59/3600*Dispersion!$AG$8,0)</f>
        <v>0</v>
      </c>
      <c r="DX333" s="74">
        <f>IF(AND(ISNUMBER('Emissions (start here)'!BM333),ISNUMBER(Dispersion!$AG$9)),'Emissions (start here)'!BM333*453.59/3600*Dispersion!$AG$9,0)</f>
        <v>0</v>
      </c>
      <c r="DY333" s="74">
        <f>IF(AND(ISNUMBER('Emissions (start here)'!BN333),ISNUMBER(Dispersion!$AG$10)),'Emissions (start here)'!BN333*2000*453.59/8760/3600*Dispersion!$AG$10,0)</f>
        <v>0</v>
      </c>
      <c r="DZ333" s="74">
        <f>IF(AND(ISNUMBER('Emissions (start here)'!BN333),ISNUMBER(Dispersion!$AG$11)),'Emissions (start here)'!BN333*2000*453.59/8760/3600*Dispersion!$AG$11,0)</f>
        <v>0</v>
      </c>
      <c r="EA333" s="74">
        <f>IF(AND(ISNUMBER('Emissions (start here)'!BO333),ISNUMBER(Dispersion!$AH$8)),'Emissions (start here)'!BO333*453.59/3600*Dispersion!$AH$8,0)</f>
        <v>0</v>
      </c>
      <c r="EB333" s="74">
        <f>IF(AND(ISNUMBER('Emissions (start here)'!BO333),ISNUMBER(Dispersion!$AH$9)),'Emissions (start here)'!BO333*453.59/3600*Dispersion!$AH$9,0)</f>
        <v>0</v>
      </c>
      <c r="EC333" s="74">
        <f>IF(AND(ISNUMBER('Emissions (start here)'!BP333),ISNUMBER(Dispersion!$AH$10)),'Emissions (start here)'!BP333*2000*453.59/8760/3600*Dispersion!$AH$10,0)</f>
        <v>0</v>
      </c>
      <c r="ED333" s="74">
        <f>IF(AND(ISNUMBER('Emissions (start here)'!BP333),ISNUMBER(Dispersion!$AH$11)),'Emissions (start here)'!BP333*2000*453.59/8760/3600*Dispersion!$AH$11,0)</f>
        <v>0</v>
      </c>
      <c r="EE333" s="74">
        <f>IF(AND(ISNUMBER('Emissions (start here)'!BQ333),ISNUMBER(Dispersion!$AI$8)),'Emissions (start here)'!BQ333*453.59/3600*Dispersion!$AI$8,0)</f>
        <v>0</v>
      </c>
      <c r="EF333" s="74">
        <f>IF(AND(ISNUMBER('Emissions (start here)'!BQ333),ISNUMBER(Dispersion!$AI$9)),'Emissions (start here)'!BQ333*453.59/3600*Dispersion!$AI$9,0)</f>
        <v>0</v>
      </c>
      <c r="EG333" s="74">
        <f>IF(AND(ISNUMBER('Emissions (start here)'!BR333),ISNUMBER(Dispersion!$AI$10)),'Emissions (start here)'!BR333*2000*453.59/8760/3600*Dispersion!$AI$10,0)</f>
        <v>0</v>
      </c>
      <c r="EH333" s="74">
        <f>IF(AND(ISNUMBER('Emissions (start here)'!BR333),ISNUMBER(Dispersion!$AI$11)),'Emissions (start here)'!BR333*2000*453.59/8760/3600*Dispersion!$AI$11,0)</f>
        <v>0</v>
      </c>
      <c r="EI333" s="74">
        <f>IF(AND(ISNUMBER('Emissions (start here)'!BS333),ISNUMBER(Dispersion!$AJ$8)),'Emissions (start here)'!BS333*453.59/3600*Dispersion!$AJ$8,0)</f>
        <v>0</v>
      </c>
      <c r="EJ333" s="74">
        <f>IF(AND(ISNUMBER('Emissions (start here)'!BS333),ISNUMBER(Dispersion!$AJ$9)),'Emissions (start here)'!BS333*453.59/3600*Dispersion!$AJ$9,0)</f>
        <v>0</v>
      </c>
      <c r="EK333" s="74">
        <f>IF(AND(ISNUMBER('Emissions (start here)'!BT333),ISNUMBER(Dispersion!$AJ$10)),'Emissions (start here)'!BT333*2000*453.59/8760/3600*Dispersion!$AJ$10,0)</f>
        <v>0</v>
      </c>
      <c r="EL333" s="74">
        <f>IF(AND(ISNUMBER('Emissions (start here)'!BT333),ISNUMBER(Dispersion!$AJ$11)),'Emissions (start here)'!BT333*2000*453.59/8760/3600*Dispersion!$AJ$11,0)</f>
        <v>0</v>
      </c>
      <c r="EM333" s="74">
        <f>IF(AND(ISNUMBER('Emissions (start here)'!BU333),ISNUMBER(Dispersion!$AK$8)),'Emissions (start here)'!BU333*453.59/3600*Dispersion!$AK$8,0)</f>
        <v>0</v>
      </c>
      <c r="EN333" s="74">
        <f>IF(AND(ISNUMBER('Emissions (start here)'!BU333),ISNUMBER(Dispersion!$AK$9)),'Emissions (start here)'!BU333*453.59/3600*Dispersion!$AK$9,0)</f>
        <v>0</v>
      </c>
      <c r="EO333" s="74">
        <f>IF(AND(ISNUMBER('Emissions (start here)'!BV333),ISNUMBER(Dispersion!$AK$10)),'Emissions (start here)'!BV333*2000*453.59/8760/3600*Dispersion!$AK$10,0)</f>
        <v>0</v>
      </c>
      <c r="EP333" s="74">
        <f>IF(AND(ISNUMBER('Emissions (start here)'!BV333),ISNUMBER(Dispersion!$AK$11)),'Emissions (start here)'!BV333*2000*453.59/8760/3600*Dispersion!$AK$11,0)</f>
        <v>0</v>
      </c>
      <c r="EQ333" s="74">
        <f>IF(AND(ISNUMBER('Emissions (start here)'!BW333),ISNUMBER(Dispersion!$AL$8)),'Emissions (start here)'!BW333*453.59/3600*Dispersion!$AL$8,0)</f>
        <v>0</v>
      </c>
      <c r="ER333" s="74">
        <f>IF(AND(ISNUMBER('Emissions (start here)'!BW333),ISNUMBER(Dispersion!$AL$9)),'Emissions (start here)'!BW333*453.59/3600*Dispersion!$AL$9,0)</f>
        <v>0</v>
      </c>
      <c r="ES333" s="74">
        <f>IF(AND(ISNUMBER('Emissions (start here)'!BX333),ISNUMBER(Dispersion!$AL$10)),'Emissions (start here)'!BX333*2000*453.59/8760/3600*Dispersion!$AL$10,0)</f>
        <v>0</v>
      </c>
      <c r="ET333" s="74">
        <f>IF(AND(ISNUMBER('Emissions (start here)'!BX333),ISNUMBER(Dispersion!$AL$11)),'Emissions (start here)'!BX333*2000*453.59/8760/3600*Dispersion!$AL$11,0)</f>
        <v>0</v>
      </c>
      <c r="EU333" s="74">
        <f>IF(AND(ISNUMBER('Emissions (start here)'!BY333),ISNUMBER(Dispersion!$AM$8)),'Emissions (start here)'!BY333*453.59/3600*Dispersion!$AM$8,0)</f>
        <v>0</v>
      </c>
      <c r="EV333" s="74">
        <f>IF(AND(ISNUMBER('Emissions (start here)'!BY333),ISNUMBER(Dispersion!$AM$9)),'Emissions (start here)'!BY333*453.59/3600*Dispersion!$AM$9,0)</f>
        <v>0</v>
      </c>
      <c r="EW333" s="74">
        <f>IF(AND(ISNUMBER('Emissions (start here)'!BZ333),ISNUMBER(Dispersion!$AM$10)),'Emissions (start here)'!BZ333*2000*453.59/8760/3600*Dispersion!$AM$10,0)</f>
        <v>0</v>
      </c>
      <c r="EX333" s="74">
        <f>IF(AND(ISNUMBER('Emissions (start here)'!BZ333),ISNUMBER(Dispersion!$AM$11)),'Emissions (start here)'!BZ333*2000*453.59/8760/3600*Dispersion!$AM$11,0)</f>
        <v>0</v>
      </c>
      <c r="EY333" s="74">
        <f>IF(AND(ISNUMBER('Emissions (start here)'!CA333),ISNUMBER(Dispersion!$AN$8)),'Emissions (start here)'!CA333*453.59/3600*Dispersion!$AN$8,0)</f>
        <v>0</v>
      </c>
      <c r="EZ333" s="74">
        <f>IF(AND(ISNUMBER('Emissions (start here)'!CA333),ISNUMBER(Dispersion!$AN$9)),'Emissions (start here)'!CA333*453.59/3600*Dispersion!$AN$9,0)</f>
        <v>0</v>
      </c>
      <c r="FA333" s="74">
        <f>IF(AND(ISNUMBER('Emissions (start here)'!CB333),ISNUMBER(Dispersion!$AN$10)),'Emissions (start here)'!CB333*2000*453.59/8760/3600*Dispersion!$AN$10,0)</f>
        <v>0</v>
      </c>
      <c r="FB333" s="74">
        <f>IF(AND(ISNUMBER('Emissions (start here)'!CB333),ISNUMBER(Dispersion!$AN$11)),'Emissions (start here)'!CB333*2000*453.59/8760/3600*Dispersion!$AN$11,0)</f>
        <v>0</v>
      </c>
      <c r="FC333" s="74">
        <f>IF(AND(ISNUMBER('Emissions (start here)'!CC333),ISNUMBER(Dispersion!$AO$8)),'Emissions (start here)'!CC333*453.59/3600*Dispersion!$AO$8,0)</f>
        <v>0</v>
      </c>
      <c r="FD333" s="74">
        <f>IF(AND(ISNUMBER('Emissions (start here)'!CC333),ISNUMBER(Dispersion!$AO$9)),'Emissions (start here)'!CC333*453.59/3600*Dispersion!$AO$9,0)</f>
        <v>0</v>
      </c>
      <c r="FE333" s="74">
        <f>IF(AND(ISNUMBER('Emissions (start here)'!CD333),ISNUMBER(Dispersion!$AO$10)),'Emissions (start here)'!CD333*2000*453.59/8760/3600*Dispersion!$AO$10,0)</f>
        <v>0</v>
      </c>
      <c r="FF333" s="74">
        <f>IF(AND(ISNUMBER('Emissions (start here)'!CD333),ISNUMBER(Dispersion!$AO$11)),'Emissions (start here)'!CD333*2000*453.59/8760/3600*Dispersion!$AO$11,0)</f>
        <v>0</v>
      </c>
      <c r="FG333" s="74">
        <f>IF(AND(ISNUMBER('Emissions (start here)'!CE333),ISNUMBER(Dispersion!$AP$8)),'Emissions (start here)'!CE333*453.59/3600*Dispersion!$AP$8,0)</f>
        <v>0</v>
      </c>
      <c r="FH333" s="74">
        <f>IF(AND(ISNUMBER('Emissions (start here)'!CE333),ISNUMBER(Dispersion!$AP$9)),'Emissions (start here)'!CE333*453.59/3600*Dispersion!$AP$9,0)</f>
        <v>0</v>
      </c>
      <c r="FI333" s="74">
        <f>IF(AND(ISNUMBER('Emissions (start here)'!CF333),ISNUMBER(Dispersion!$AP$10)),'Emissions (start here)'!CF333*2000*453.59/8760/3600*Dispersion!$AP$10,0)</f>
        <v>0</v>
      </c>
      <c r="FJ333" s="74">
        <f>IF(AND(ISNUMBER('Emissions (start here)'!CF333),ISNUMBER(Dispersion!$AP$11)),'Emissions (start here)'!CF333*2000*453.59/8760/3600*Dispersion!$AP$11,0)</f>
        <v>0</v>
      </c>
      <c r="FK333" s="74">
        <f>IF(AND(ISNUMBER('Emissions (start here)'!CG333),ISNUMBER(Dispersion!$AQ$8)),'Emissions (start here)'!CG333*453.59/3600*Dispersion!$AQ$8,0)</f>
        <v>0</v>
      </c>
      <c r="FL333" s="74">
        <f>IF(AND(ISNUMBER('Emissions (start here)'!CG333),ISNUMBER(Dispersion!$AQ$9)),'Emissions (start here)'!CG333*453.59/3600*Dispersion!$AQ$9,0)</f>
        <v>0</v>
      </c>
      <c r="FM333" s="74">
        <f>IF(AND(ISNUMBER('Emissions (start here)'!CH333),ISNUMBER(Dispersion!$AQ$10)),'Emissions (start here)'!CH333*2000*453.59/8760/3600*Dispersion!$AQ$10,0)</f>
        <v>0</v>
      </c>
      <c r="FN333" s="74">
        <f>IF(AND(ISNUMBER('Emissions (start here)'!CH333),ISNUMBER(Dispersion!$AQ$11)),'Emissions (start here)'!CH333*2000*453.59/8760/3600*Dispersion!$AQ$11,0)</f>
        <v>0</v>
      </c>
      <c r="FO333" s="74">
        <f>IF(AND(ISNUMBER('Emissions (start here)'!CI333),ISNUMBER(Dispersion!$AR$8)),'Emissions (start here)'!CI333*453.59/3600*Dispersion!$AR$8,0)</f>
        <v>0</v>
      </c>
      <c r="FP333" s="74">
        <f>IF(AND(ISNUMBER('Emissions (start here)'!CI333),ISNUMBER(Dispersion!$AR$9)),'Emissions (start here)'!CI333*453.59/3600*Dispersion!$AR$9,0)</f>
        <v>0</v>
      </c>
      <c r="FQ333" s="74">
        <f>IF(AND(ISNUMBER('Emissions (start here)'!CJ333),ISNUMBER(Dispersion!$AR$10)),'Emissions (start here)'!CJ333*2000*453.59/8760/3600*Dispersion!$AR$10,0)</f>
        <v>0</v>
      </c>
      <c r="FR333" s="74">
        <f>IF(AND(ISNUMBER('Emissions (start here)'!CJ333),ISNUMBER(Dispersion!$AR$11)),'Emissions (start here)'!CJ333*2000*453.59/8760/3600*Dispersion!$AR$11,0)</f>
        <v>0</v>
      </c>
      <c r="FS333" s="74">
        <f>IF(AND(ISNUMBER('Emissions (start here)'!CK333),ISNUMBER(Dispersion!$AS$8)),'Emissions (start here)'!CK333*453.59/3600*Dispersion!$AS$8,0)</f>
        <v>0</v>
      </c>
      <c r="FT333" s="74">
        <f>IF(AND(ISNUMBER('Emissions (start here)'!CK333),ISNUMBER(Dispersion!$AS$9)),'Emissions (start here)'!CK333*453.59/3600*Dispersion!$AS$9,0)</f>
        <v>0</v>
      </c>
      <c r="FU333" s="74">
        <f>IF(AND(ISNUMBER('Emissions (start here)'!CL333),ISNUMBER(Dispersion!$AS$10)),'Emissions (start here)'!CL333*2000*453.59/8760/3600*Dispersion!$AS$10,0)</f>
        <v>0</v>
      </c>
      <c r="FV333" s="74">
        <f>IF(AND(ISNUMBER('Emissions (start here)'!CL333),ISNUMBER(Dispersion!$AS$11)),'Emissions (start here)'!CL333*2000*453.59/8760/3600*Dispersion!$AS$11,0)</f>
        <v>0</v>
      </c>
      <c r="FW333" s="74">
        <f>IF(AND(ISNUMBER('Emissions (start here)'!CM333),ISNUMBER(Dispersion!$AT$8)),'Emissions (start here)'!CM333*453.59/3600*Dispersion!$AT$8,0)</f>
        <v>0</v>
      </c>
      <c r="FX333" s="74">
        <f>IF(AND(ISNUMBER('Emissions (start here)'!CM333),ISNUMBER(Dispersion!$AT$9)),'Emissions (start here)'!CM333*453.59/3600*Dispersion!$AT$9,0)</f>
        <v>0</v>
      </c>
      <c r="FY333" s="74">
        <f>IF(AND(ISNUMBER('Emissions (start here)'!CN333),ISNUMBER(Dispersion!$AT$10)),'Emissions (start here)'!CN333*2000*453.59/8760/3600*Dispersion!$AT$10,0)</f>
        <v>0</v>
      </c>
      <c r="FZ333" s="74">
        <f>IF(AND(ISNUMBER('Emissions (start here)'!CN333),ISNUMBER(Dispersion!$AT$11)),'Emissions (start here)'!CN333*2000*453.59/8760/3600*Dispersion!$AT$11,0)</f>
        <v>0</v>
      </c>
      <c r="GA333" s="74">
        <f>IF(AND(ISNUMBER('Emissions (start here)'!CO333),ISNUMBER(Dispersion!$AU$8)),'Emissions (start here)'!CO333*453.59/3600*Dispersion!$AU$8,0)</f>
        <v>0</v>
      </c>
      <c r="GB333" s="74">
        <f>IF(AND(ISNUMBER('Emissions (start here)'!CO333),ISNUMBER(Dispersion!$AU$9)),'Emissions (start here)'!CO333*453.59/3600*Dispersion!$AU$9,0)</f>
        <v>0</v>
      </c>
      <c r="GC333" s="74">
        <f>IF(AND(ISNUMBER('Emissions (start here)'!CP333),ISNUMBER(Dispersion!$AU$10)),'Emissions (start here)'!CP333*2000*453.59/8760/3600*Dispersion!$AU$10,0)</f>
        <v>0</v>
      </c>
      <c r="GD333" s="74">
        <f>IF(AND(ISNUMBER('Emissions (start here)'!CP333),ISNUMBER(Dispersion!$AU$11)),'Emissions (start here)'!CP333*2000*453.59/8760/3600*Dispersion!$AU$11,0)</f>
        <v>0</v>
      </c>
      <c r="GE333" s="74">
        <f>IF(AND(ISNUMBER('Emissions (start here)'!CQ333),ISNUMBER(Dispersion!$AV$8)),'Emissions (start here)'!CQ333*453.59/3600*Dispersion!$AV$8,0)</f>
        <v>0</v>
      </c>
      <c r="GF333" s="74">
        <f>IF(AND(ISNUMBER('Emissions (start here)'!CQ333),ISNUMBER(Dispersion!$AV$9)),'Emissions (start here)'!CQ333*453.59/3600*Dispersion!$AV$9,0)</f>
        <v>0</v>
      </c>
      <c r="GG333" s="74">
        <f>IF(AND(ISNUMBER('Emissions (start here)'!CR333),ISNUMBER(Dispersion!$AV$10)),'Emissions (start here)'!CR333*2000*453.59/8760/3600*Dispersion!$AV$10,0)</f>
        <v>0</v>
      </c>
      <c r="GH333" s="74">
        <f>IF(AND(ISNUMBER('Emissions (start here)'!CR333),ISNUMBER(Dispersion!$AV$11)),'Emissions (start here)'!CR333*2000*453.59/8760/3600*Dispersion!$AV$11,0)</f>
        <v>0</v>
      </c>
      <c r="GI333" s="74">
        <f>IF(AND(ISNUMBER('Emissions (start here)'!CS333),ISNUMBER(Dispersion!$AW$8)),'Emissions (start here)'!CS333*453.59/3600*Dispersion!$AW$8,0)</f>
        <v>0</v>
      </c>
      <c r="GJ333" s="74">
        <f>IF(AND(ISNUMBER('Emissions (start here)'!CS333),ISNUMBER(Dispersion!$AW$9)),'Emissions (start here)'!CS333*453.59/3600*Dispersion!$AW$9,0)</f>
        <v>0</v>
      </c>
      <c r="GK333" s="74">
        <f>IF(AND(ISNUMBER('Emissions (start here)'!CT333),ISNUMBER(Dispersion!$AW$10)),'Emissions (start here)'!CT333*2000*453.59/8760/3600*Dispersion!$AW$10,0)</f>
        <v>0</v>
      </c>
      <c r="GL333" s="74">
        <f>IF(AND(ISNUMBER('Emissions (start here)'!CT333),ISNUMBER(Dispersion!$AW$11)),'Emissions (start here)'!CT333*2000*453.59/8760/3600*Dispersion!$AW$11,0)</f>
        <v>0</v>
      </c>
      <c r="GM333" s="74">
        <f>IF(AND(ISNUMBER('Emissions (start here)'!CU333),ISNUMBER(Dispersion!$AX$8)),'Emissions (start here)'!CU333*453.59/3600*Dispersion!$AX$8,0)</f>
        <v>0</v>
      </c>
      <c r="GN333" s="74">
        <f>IF(AND(ISNUMBER('Emissions (start here)'!CU333),ISNUMBER(Dispersion!$AX$9)),'Emissions (start here)'!CU333*453.59/3600*Dispersion!$AX$9,0)</f>
        <v>0</v>
      </c>
      <c r="GO333" s="74">
        <f>IF(AND(ISNUMBER('Emissions (start here)'!CV333),ISNUMBER(Dispersion!$AX$10)),'Emissions (start here)'!CV333*2000*453.59/8760/3600*Dispersion!$AX$10,0)</f>
        <v>0</v>
      </c>
      <c r="GP333" s="74">
        <f>IF(AND(ISNUMBER('Emissions (start here)'!CV333),ISNUMBER(Dispersion!$AX$11)),'Emissions (start here)'!CV333*2000*453.59/8760/3600*Dispersion!$AX$11,0)</f>
        <v>0</v>
      </c>
      <c r="GQ333" s="74">
        <f>IF(AND(ISNUMBER('Emissions (start here)'!CW333),ISNUMBER(Dispersion!$AY$8)),'Emissions (start here)'!CW333*453.59/3600*Dispersion!$AY$8,0)</f>
        <v>0</v>
      </c>
      <c r="GR333" s="74">
        <f>IF(AND(ISNUMBER('Emissions (start here)'!CW333),ISNUMBER(Dispersion!$AY$9)),'Emissions (start here)'!CW333*453.59/3600*Dispersion!$AY$9,0)</f>
        <v>0</v>
      </c>
      <c r="GS333" s="74">
        <f>IF(AND(ISNUMBER('Emissions (start here)'!CX333),ISNUMBER(Dispersion!$AY$10)),'Emissions (start here)'!CX333*2000*453.59/8760/3600*Dispersion!$AY$10,0)</f>
        <v>0</v>
      </c>
      <c r="GT333" s="74">
        <f>IF(AND(ISNUMBER('Emissions (start here)'!CX333),ISNUMBER(Dispersion!$AY$11)),'Emissions (start here)'!CX333*2000*453.59/8760/3600*Dispersion!$AY$11,0)</f>
        <v>0</v>
      </c>
      <c r="GU333" s="74">
        <f>IF(AND(ISNUMBER('Emissions (start here)'!CY333),ISNUMBER(Dispersion!$AZ$8)),'Emissions (start here)'!CY333*453.59/3600*Dispersion!$AZ$8,0)</f>
        <v>0</v>
      </c>
      <c r="GV333" s="74">
        <f>IF(AND(ISNUMBER('Emissions (start here)'!CY333),ISNUMBER(Dispersion!$AZ$9)),'Emissions (start here)'!CY333*453.59/3600*Dispersion!$AZ$9,0)</f>
        <v>0</v>
      </c>
      <c r="GW333" s="74">
        <f>IF(AND(ISNUMBER('Emissions (start here)'!CZ333),ISNUMBER(Dispersion!$AZ$10)),'Emissions (start here)'!CZ333*2000*453.59/8760/3600*Dispersion!$AZ$10,0)</f>
        <v>0</v>
      </c>
      <c r="GX333" s="74">
        <f>IF(AND(ISNUMBER('Emissions (start here)'!CZ333),ISNUMBER(Dispersion!$AZ$11)),'Emissions (start here)'!CZ333*2000*453.59/8760/3600*Dispersion!$AZ$11,0)</f>
        <v>0</v>
      </c>
    </row>
    <row r="334" spans="1:206" x14ac:dyDescent="0.2">
      <c r="A334" s="51" t="str">
        <f>'Tox Values'!C334</f>
        <v>156-10-5</v>
      </c>
      <c r="B334" s="94" t="str">
        <f>'Tox Values'!D334</f>
        <v>Nitrosodiphenylamine, p-</v>
      </c>
      <c r="C334" s="96">
        <f t="shared" si="21"/>
        <v>0</v>
      </c>
      <c r="D334" s="74">
        <f t="shared" si="22"/>
        <v>0</v>
      </c>
      <c r="E334" s="74">
        <f t="shared" si="23"/>
        <v>0</v>
      </c>
      <c r="F334" s="99">
        <f t="shared" si="24"/>
        <v>0</v>
      </c>
      <c r="G334" s="97">
        <f>IF(AND(ISNUMBER('Emissions (start here)'!E334),ISNUMBER(Dispersion!$C$8)),'Emissions (start here)'!E334*453.59/3600*Dispersion!$C$8,0)</f>
        <v>0</v>
      </c>
      <c r="H334" s="74">
        <f>IF(AND(ISNUMBER('Emissions (start here)'!E334),ISNUMBER(Dispersion!$C$9)),'Emissions (start here)'!E334*453.59/3600*Dispersion!$C$9,0)</f>
        <v>0</v>
      </c>
      <c r="I334" s="74">
        <f>IF(AND(ISNUMBER('Emissions (start here)'!F334),ISNUMBER(Dispersion!$C$10)),'Emissions (start here)'!F334*2000*453.59/8760/3600*Dispersion!$C$10,0)</f>
        <v>0</v>
      </c>
      <c r="J334" s="74">
        <f>IF(AND(ISNUMBER('Emissions (start here)'!F334),ISNUMBER(Dispersion!$C$11)),'Emissions (start here)'!F334*2000*453.59/8760/3600*Dispersion!$C$11,0)</f>
        <v>0</v>
      </c>
      <c r="K334" s="74">
        <f>IF(AND(ISNUMBER('Emissions (start here)'!G334),ISNUMBER(Dispersion!$D$8)),'Emissions (start here)'!G334*453.59/3600*Dispersion!$D$8,0)</f>
        <v>0</v>
      </c>
      <c r="L334" s="74">
        <f>IF(AND(ISNUMBER('Emissions (start here)'!G334),ISNUMBER(Dispersion!$D$9)),'Emissions (start here)'!G334*453.59/3600*Dispersion!$D$9,0)</f>
        <v>0</v>
      </c>
      <c r="M334" s="74">
        <f>IF(AND(ISNUMBER('Emissions (start here)'!H334),ISNUMBER(Dispersion!$D$10)),'Emissions (start here)'!H334*2000*453.59/8760/3600*Dispersion!$D$10,0)</f>
        <v>0</v>
      </c>
      <c r="N334" s="74">
        <f>IF(AND(ISNUMBER('Emissions (start here)'!H334),ISNUMBER(Dispersion!$D$11)),'Emissions (start here)'!H334*2000*453.59/8760/3600*Dispersion!$D$11,0)</f>
        <v>0</v>
      </c>
      <c r="O334" s="74">
        <f>IF(AND(ISNUMBER('Emissions (start here)'!I334),ISNUMBER(Dispersion!$E$8)),'Emissions (start here)'!I334*453.59/3600*Dispersion!$E$8,0)</f>
        <v>0</v>
      </c>
      <c r="P334" s="74">
        <f>IF(AND(ISNUMBER('Emissions (start here)'!I334),ISNUMBER(Dispersion!$E$9)),'Emissions (start here)'!I334*453.59/3600*Dispersion!$E$9,0)</f>
        <v>0</v>
      </c>
      <c r="Q334" s="74">
        <f>IF(AND(ISNUMBER('Emissions (start here)'!J334),ISNUMBER(Dispersion!$E$10)),'Emissions (start here)'!J334*2000*453.59/8760/3600*Dispersion!$E$10,0)</f>
        <v>0</v>
      </c>
      <c r="R334" s="74">
        <f>IF(AND(ISNUMBER('Emissions (start here)'!J334),ISNUMBER(Dispersion!$E$11)),'Emissions (start here)'!J334*2000*453.59/8760/3600*Dispersion!$E$11,0)</f>
        <v>0</v>
      </c>
      <c r="S334" s="74">
        <f>IF(AND(ISNUMBER('Emissions (start here)'!K334),ISNUMBER(Dispersion!$F$8)),'Emissions (start here)'!K334*453.59/3600*Dispersion!$F$8,0)</f>
        <v>0</v>
      </c>
      <c r="T334" s="74">
        <f>IF(AND(ISNUMBER('Emissions (start here)'!K334),ISNUMBER(Dispersion!$F$9)),'Emissions (start here)'!K334*453.59/3600*Dispersion!$F$9,0)</f>
        <v>0</v>
      </c>
      <c r="U334" s="74">
        <f>IF(AND(ISNUMBER('Emissions (start here)'!L334),ISNUMBER(Dispersion!$F$10)),'Emissions (start here)'!L334*2000*453.59/8760/3600*Dispersion!$F$10,0)</f>
        <v>0</v>
      </c>
      <c r="V334" s="74">
        <f>IF(AND(ISNUMBER('Emissions (start here)'!L334),ISNUMBER(Dispersion!$F$11)),'Emissions (start here)'!L334*2000*453.59/8760/3600*Dispersion!$F$11,0)</f>
        <v>0</v>
      </c>
      <c r="W334" s="74">
        <f>IF(AND(ISNUMBER('Emissions (start here)'!M334),ISNUMBER(Dispersion!$G$8)),'Emissions (start here)'!M334*453.59/3600*Dispersion!$G$8,0)</f>
        <v>0</v>
      </c>
      <c r="X334" s="74">
        <f>IF(AND(ISNUMBER('Emissions (start here)'!M334),ISNUMBER(Dispersion!$G$9)),'Emissions (start here)'!M334*453.59/3600*Dispersion!$G$9,0)</f>
        <v>0</v>
      </c>
      <c r="Y334" s="74">
        <f>IF(AND(ISNUMBER('Emissions (start here)'!N334),ISNUMBER(Dispersion!$G$10)),'Emissions (start here)'!N334*2000*453.59/8760/3600*Dispersion!$G$10,0)</f>
        <v>0</v>
      </c>
      <c r="Z334" s="74">
        <f>IF(AND(ISNUMBER('Emissions (start here)'!N334),ISNUMBER(Dispersion!$G$11)),'Emissions (start here)'!N334*2000*453.59/8760/3600*Dispersion!$G$11,0)</f>
        <v>0</v>
      </c>
      <c r="AA334" s="74">
        <f>IF(AND(ISNUMBER('Emissions (start here)'!O334),ISNUMBER(Dispersion!$H$8)),'Emissions (start here)'!O334*453.59/3600*Dispersion!$H$8,0)</f>
        <v>0</v>
      </c>
      <c r="AB334" s="74">
        <f>IF(AND(ISNUMBER('Emissions (start here)'!O334),ISNUMBER(Dispersion!$H$9)),'Emissions (start here)'!O334*453.59/3600*Dispersion!$H$9,0)</f>
        <v>0</v>
      </c>
      <c r="AC334" s="74">
        <f>IF(AND(ISNUMBER('Emissions (start here)'!P334),ISNUMBER(Dispersion!$H$10)),'Emissions (start here)'!P334*2000*453.59/8760/3600*Dispersion!$H$10,0)</f>
        <v>0</v>
      </c>
      <c r="AD334" s="74">
        <f>IF(AND(ISNUMBER('Emissions (start here)'!P334),ISNUMBER(Dispersion!$H$11)),'Emissions (start here)'!P334*2000*453.59/8760/3600*Dispersion!$H$11,0)</f>
        <v>0</v>
      </c>
      <c r="AE334" s="74">
        <f>IF(AND(ISNUMBER('Emissions (start here)'!Q334),ISNUMBER(Dispersion!$I$8)),'Emissions (start here)'!Q334*453.59/3600*Dispersion!$I$8,0)</f>
        <v>0</v>
      </c>
      <c r="AF334" s="74">
        <f>IF(AND(ISNUMBER('Emissions (start here)'!Q334),ISNUMBER(Dispersion!$I$9)),'Emissions (start here)'!Q334*453.59/3600*Dispersion!$I$9,0)</f>
        <v>0</v>
      </c>
      <c r="AG334" s="74">
        <f>IF(AND(ISNUMBER('Emissions (start here)'!R334),ISNUMBER(Dispersion!$I$10)),'Emissions (start here)'!R334*2000*453.59/8760/3600*Dispersion!$I$10,0)</f>
        <v>0</v>
      </c>
      <c r="AH334" s="74">
        <f>IF(AND(ISNUMBER('Emissions (start here)'!R334),ISNUMBER(Dispersion!$I$11)),'Emissions (start here)'!R334*2000*453.59/8760/3600*Dispersion!$I$11,0)</f>
        <v>0</v>
      </c>
      <c r="AI334" s="74">
        <f>IF(AND(ISNUMBER('Emissions (start here)'!S334),ISNUMBER(Dispersion!$J$8)),'Emissions (start here)'!S334*453.59/3600*Dispersion!$J$8,0)</f>
        <v>0</v>
      </c>
      <c r="AJ334" s="74">
        <f>IF(AND(ISNUMBER('Emissions (start here)'!S334),ISNUMBER(Dispersion!$J$9)),'Emissions (start here)'!S334*453.59/3600*Dispersion!$J$9,0)</f>
        <v>0</v>
      </c>
      <c r="AK334" s="74">
        <f>IF(AND(ISNUMBER('Emissions (start here)'!T334),ISNUMBER(Dispersion!$J$10)),'Emissions (start here)'!T334*2000*453.59/8760/3600*Dispersion!$J$10,0)</f>
        <v>0</v>
      </c>
      <c r="AL334" s="74">
        <f>IF(AND(ISNUMBER('Emissions (start here)'!T334),ISNUMBER(Dispersion!$J$11)),'Emissions (start here)'!T334*2000*453.59/8760/3600*Dispersion!$J$11,0)</f>
        <v>0</v>
      </c>
      <c r="AM334" s="74">
        <f>IF(AND(ISNUMBER('Emissions (start here)'!U334),ISNUMBER(Dispersion!$K$8)),'Emissions (start here)'!U334*453.59/3600*Dispersion!$K$8,0)</f>
        <v>0</v>
      </c>
      <c r="AN334" s="74">
        <f>IF(AND(ISNUMBER('Emissions (start here)'!U334),ISNUMBER(Dispersion!$K$9)),'Emissions (start here)'!U334*453.59/3600*Dispersion!$K$9,0)</f>
        <v>0</v>
      </c>
      <c r="AO334" s="74">
        <f>IF(AND(ISNUMBER('Emissions (start here)'!V334),ISNUMBER(Dispersion!$K$10)),'Emissions (start here)'!V334*2000*453.59/8760/3600*Dispersion!$K$10,0)</f>
        <v>0</v>
      </c>
      <c r="AP334" s="74">
        <f>IF(AND(ISNUMBER('Emissions (start here)'!V334),ISNUMBER(Dispersion!$K$11)),'Emissions (start here)'!V334*2000*453.59/8760/3600*Dispersion!$K$11,0)</f>
        <v>0</v>
      </c>
      <c r="AQ334" s="74">
        <f>IF(AND(ISNUMBER('Emissions (start here)'!W334),ISNUMBER(Dispersion!$L$8)),'Emissions (start here)'!W334*453.59/3600*Dispersion!$L$8,0)</f>
        <v>0</v>
      </c>
      <c r="AR334" s="74">
        <f>IF(AND(ISNUMBER('Emissions (start here)'!W334),ISNUMBER(Dispersion!$L$9)),'Emissions (start here)'!W334*453.59/3600*Dispersion!$L$9,0)</f>
        <v>0</v>
      </c>
      <c r="AS334" s="74">
        <f>IF(AND(ISNUMBER('Emissions (start here)'!X334),ISNUMBER(Dispersion!$L$10)),'Emissions (start here)'!X334*2000*453.59/8760/3600*Dispersion!$L$10,0)</f>
        <v>0</v>
      </c>
      <c r="AT334" s="74">
        <f>IF(AND(ISNUMBER('Emissions (start here)'!X334),ISNUMBER(Dispersion!$L$11)),'Emissions (start here)'!X334*2000*453.59/8760/3600*Dispersion!$L$11,0)</f>
        <v>0</v>
      </c>
      <c r="AU334" s="74">
        <f>IF(AND(ISNUMBER('Emissions (start here)'!Y334),ISNUMBER(Dispersion!$M$8)),'Emissions (start here)'!Y334*453.59/3600*Dispersion!$M$8,0)</f>
        <v>0</v>
      </c>
      <c r="AV334" s="74">
        <f>IF(AND(ISNUMBER('Emissions (start here)'!Y334),ISNUMBER(Dispersion!$M$9)),'Emissions (start here)'!Y334*453.59/3600*Dispersion!$M$9,0)</f>
        <v>0</v>
      </c>
      <c r="AW334" s="74">
        <f>IF(AND(ISNUMBER('Emissions (start here)'!Z334),ISNUMBER(Dispersion!$M$10)),'Emissions (start here)'!Z334*2000*453.59/8760/3600*Dispersion!$M$10,0)</f>
        <v>0</v>
      </c>
      <c r="AX334" s="74">
        <f>IF(AND(ISNUMBER('Emissions (start here)'!Z334),ISNUMBER(Dispersion!$M$11)),'Emissions (start here)'!Z334*2000*453.59/8760/3600*Dispersion!$M$11,0)</f>
        <v>0</v>
      </c>
      <c r="AY334" s="74">
        <f>IF(AND(ISNUMBER('Emissions (start here)'!AA334),ISNUMBER(Dispersion!$N$8)),'Emissions (start here)'!AA334*453.59/3600*Dispersion!$N$8,0)</f>
        <v>0</v>
      </c>
      <c r="AZ334" s="74">
        <f>IF(AND(ISNUMBER('Emissions (start here)'!AA334),ISNUMBER(Dispersion!$N$9)),'Emissions (start here)'!AA334*453.59/3600*Dispersion!$N$9,0)</f>
        <v>0</v>
      </c>
      <c r="BA334" s="74">
        <f>IF(AND(ISNUMBER('Emissions (start here)'!AB334),ISNUMBER(Dispersion!$N$10)),'Emissions (start here)'!AB334*2000*453.59/8760/3600*Dispersion!$N$10,0)</f>
        <v>0</v>
      </c>
      <c r="BB334" s="74">
        <f>IF(AND(ISNUMBER('Emissions (start here)'!AB334),ISNUMBER(Dispersion!$N$11)),'Emissions (start here)'!AB334*2000*453.59/8760/3600*Dispersion!$N$11,0)</f>
        <v>0</v>
      </c>
      <c r="BC334" s="74">
        <f>IF(AND(ISNUMBER('Emissions (start here)'!AC334),ISNUMBER(Dispersion!$O$8)),'Emissions (start here)'!AC334*453.59/3600*Dispersion!$O$8,0)</f>
        <v>0</v>
      </c>
      <c r="BD334" s="74">
        <f>IF(AND(ISNUMBER('Emissions (start here)'!AC334),ISNUMBER(Dispersion!$O$9)),'Emissions (start here)'!AC334*453.59/3600*Dispersion!$O$9,0)</f>
        <v>0</v>
      </c>
      <c r="BE334" s="74">
        <f>IF(AND(ISNUMBER('Emissions (start here)'!AD334),ISNUMBER(Dispersion!$O$10)),'Emissions (start here)'!AD334*2000*453.59/8760/3600*Dispersion!$O$10,0)</f>
        <v>0</v>
      </c>
      <c r="BF334" s="74">
        <f>IF(AND(ISNUMBER('Emissions (start here)'!AD334),ISNUMBER(Dispersion!$O$11)),'Emissions (start here)'!AD334*2000*453.59/8760/3600*Dispersion!$O$11,0)</f>
        <v>0</v>
      </c>
      <c r="BG334" s="74">
        <f>IF(AND(ISNUMBER('Emissions (start here)'!AE334),ISNUMBER(Dispersion!$P$8)),'Emissions (start here)'!AE334*453.59/3600*Dispersion!$P$8,0)</f>
        <v>0</v>
      </c>
      <c r="BH334" s="74">
        <f>IF(AND(ISNUMBER('Emissions (start here)'!AE334),ISNUMBER(Dispersion!$P$9)),'Emissions (start here)'!AE334*453.59/3600*Dispersion!$P$9,0)</f>
        <v>0</v>
      </c>
      <c r="BI334" s="74">
        <f>IF(AND(ISNUMBER('Emissions (start here)'!AF334),ISNUMBER(Dispersion!$P$10)),'Emissions (start here)'!AF334*2000*453.59/8760/3600*Dispersion!$P$10,0)</f>
        <v>0</v>
      </c>
      <c r="BJ334" s="74">
        <f>IF(AND(ISNUMBER('Emissions (start here)'!AF334),ISNUMBER(Dispersion!$P$11)),'Emissions (start here)'!AF334*2000*453.59/8760/3600*Dispersion!$P$11,0)</f>
        <v>0</v>
      </c>
      <c r="BK334" s="74">
        <f>IF(AND(ISNUMBER('Emissions (start here)'!AG334),ISNUMBER(Dispersion!$Q$8)),'Emissions (start here)'!AG334*453.59/3600*Dispersion!$Q$8,0)</f>
        <v>0</v>
      </c>
      <c r="BL334" s="74">
        <f>IF(AND(ISNUMBER('Emissions (start here)'!AG334),ISNUMBER(Dispersion!$Q$9)),'Emissions (start here)'!AG334*453.59/3600*Dispersion!$Q$9,0)</f>
        <v>0</v>
      </c>
      <c r="BM334" s="74">
        <f>IF(AND(ISNUMBER('Emissions (start here)'!AH334),ISNUMBER(Dispersion!$Q$10)),'Emissions (start here)'!AH334*2000*453.59/8760/3600*Dispersion!$Q$10,0)</f>
        <v>0</v>
      </c>
      <c r="BN334" s="74">
        <f>IF(AND(ISNUMBER('Emissions (start here)'!AH334),ISNUMBER(Dispersion!$Q$11)),'Emissions (start here)'!AH334*2000*453.59/8760/3600*Dispersion!$Q$11,0)</f>
        <v>0</v>
      </c>
      <c r="BO334" s="74">
        <f>IF(AND(ISNUMBER('Emissions (start here)'!AI334),ISNUMBER(Dispersion!$R$8)),'Emissions (start here)'!AI334*453.59/3600*Dispersion!$R$8,0)</f>
        <v>0</v>
      </c>
      <c r="BP334" s="74">
        <f>IF(AND(ISNUMBER('Emissions (start here)'!AI334),ISNUMBER(Dispersion!$R$9)),'Emissions (start here)'!AI334*453.59/3600*Dispersion!$R$9,0)</f>
        <v>0</v>
      </c>
      <c r="BQ334" s="74">
        <f>IF(AND(ISNUMBER('Emissions (start here)'!AJ334),ISNUMBER(Dispersion!$R$10)),'Emissions (start here)'!AJ334*2000*453.59/8760/3600*Dispersion!$R$10,0)</f>
        <v>0</v>
      </c>
      <c r="BR334" s="74">
        <f>IF(AND(ISNUMBER('Emissions (start here)'!AJ334),ISNUMBER(Dispersion!$R$11)),'Emissions (start here)'!AJ334*2000*453.59/8760/3600*Dispersion!$R$11,0)</f>
        <v>0</v>
      </c>
      <c r="BS334" s="74">
        <f>IF(AND(ISNUMBER('Emissions (start here)'!AK334),ISNUMBER(Dispersion!$S$8)),'Emissions (start here)'!AK334*453.59/3600*Dispersion!$S$8,0)</f>
        <v>0</v>
      </c>
      <c r="BT334" s="74">
        <f>IF(AND(ISNUMBER('Emissions (start here)'!AK334),ISNUMBER(Dispersion!$S$9)),'Emissions (start here)'!AK334*453.59/3600*Dispersion!$S$9,0)</f>
        <v>0</v>
      </c>
      <c r="BU334" s="74">
        <f>IF(AND(ISNUMBER('Emissions (start here)'!AL334),ISNUMBER(Dispersion!$S$10)),'Emissions (start here)'!AL334*2000*453.59/8760/3600*Dispersion!$S$10,0)</f>
        <v>0</v>
      </c>
      <c r="BV334" s="74">
        <f>IF(AND(ISNUMBER('Emissions (start here)'!AL334),ISNUMBER(Dispersion!$S$11)),'Emissions (start here)'!AL334*2000*453.59/8760/3600*Dispersion!$S$11,0)</f>
        <v>0</v>
      </c>
      <c r="BW334" s="74">
        <f>IF(AND(ISNUMBER('Emissions (start here)'!AM334),ISNUMBER(Dispersion!$T$8)),'Emissions (start here)'!AM334*453.59/3600*Dispersion!$T$8,0)</f>
        <v>0</v>
      </c>
      <c r="BX334" s="74">
        <f>IF(AND(ISNUMBER('Emissions (start here)'!AM334),ISNUMBER(Dispersion!$T$9)),'Emissions (start here)'!AM334*453.59/3600*Dispersion!$T$9,0)</f>
        <v>0</v>
      </c>
      <c r="BY334" s="74">
        <f>IF(AND(ISNUMBER('Emissions (start here)'!AN334),ISNUMBER(Dispersion!$T$10)),'Emissions (start here)'!AN334*2000*453.59/8760/3600*Dispersion!$T$10,0)</f>
        <v>0</v>
      </c>
      <c r="BZ334" s="74">
        <f>IF(AND(ISNUMBER('Emissions (start here)'!AN334),ISNUMBER(Dispersion!$T$11)),'Emissions (start here)'!AN334*2000*453.59/8760/3600*Dispersion!$T$11,0)</f>
        <v>0</v>
      </c>
      <c r="CA334" s="74">
        <f>IF(AND(ISNUMBER('Emissions (start here)'!AO334),ISNUMBER(Dispersion!$U$8)),'Emissions (start here)'!AO334*453.59/3600*Dispersion!$U$8,0)</f>
        <v>0</v>
      </c>
      <c r="CB334" s="74">
        <f>IF(AND(ISNUMBER('Emissions (start here)'!AO334),ISNUMBER(Dispersion!$U$9)),'Emissions (start here)'!AO334*453.59/3600*Dispersion!$U$9,0)</f>
        <v>0</v>
      </c>
      <c r="CC334" s="74">
        <f>IF(AND(ISNUMBER('Emissions (start here)'!AP334),ISNUMBER(Dispersion!$U$10)),'Emissions (start here)'!AP334*2000*453.59/8760/3600*Dispersion!$U$10,0)</f>
        <v>0</v>
      </c>
      <c r="CD334" s="74">
        <f>IF(AND(ISNUMBER('Emissions (start here)'!AP334),ISNUMBER(Dispersion!$U$11)),'Emissions (start here)'!AP334*2000*453.59/8760/3600*Dispersion!$U$11,0)</f>
        <v>0</v>
      </c>
      <c r="CE334" s="74">
        <f>IF(AND(ISNUMBER('Emissions (start here)'!AQ334),ISNUMBER(Dispersion!$V$8)),'Emissions (start here)'!AQ334*453.59/3600*Dispersion!$V$8,0)</f>
        <v>0</v>
      </c>
      <c r="CF334" s="74">
        <f>IF(AND(ISNUMBER('Emissions (start here)'!AQ334),ISNUMBER(Dispersion!$V$9)),'Emissions (start here)'!AQ334*453.59/3600*Dispersion!$V$9,0)</f>
        <v>0</v>
      </c>
      <c r="CG334" s="74">
        <f>IF(AND(ISNUMBER('Emissions (start here)'!AR334),ISNUMBER(Dispersion!$V$10)),'Emissions (start here)'!AR334*2000*453.59/8760/3600*Dispersion!$V$10,0)</f>
        <v>0</v>
      </c>
      <c r="CH334" s="74">
        <f>IF(AND(ISNUMBER('Emissions (start here)'!AR334),ISNUMBER(Dispersion!$V$11)),'Emissions (start here)'!AR334*2000*453.59/8760/3600*Dispersion!$V$11,0)</f>
        <v>0</v>
      </c>
      <c r="CI334" s="74">
        <f>IF(AND(ISNUMBER('Emissions (start here)'!AS334),ISNUMBER(Dispersion!$W$8)),'Emissions (start here)'!AS334*453.59/3600*Dispersion!$W$8,0)</f>
        <v>0</v>
      </c>
      <c r="CJ334" s="74">
        <f>IF(AND(ISNUMBER('Emissions (start here)'!AS334),ISNUMBER(Dispersion!$W$9)),'Emissions (start here)'!AS334*453.59/3600*Dispersion!$W$9,0)</f>
        <v>0</v>
      </c>
      <c r="CK334" s="74">
        <f>IF(AND(ISNUMBER('Emissions (start here)'!AT334),ISNUMBER(Dispersion!$W$10)),'Emissions (start here)'!AT334*2000*453.59/8760/3600*Dispersion!$W$10,0)</f>
        <v>0</v>
      </c>
      <c r="CL334" s="74">
        <f>IF(AND(ISNUMBER('Emissions (start here)'!AT334),ISNUMBER(Dispersion!$W$11)),'Emissions (start here)'!AT334*2000*453.59/8760/3600*Dispersion!$W$11,0)</f>
        <v>0</v>
      </c>
      <c r="CM334" s="74">
        <f>IF(AND(ISNUMBER('Emissions (start here)'!AU334),ISNUMBER(Dispersion!$X$8)),'Emissions (start here)'!AU334*453.59/3600*Dispersion!$X$8,0)</f>
        <v>0</v>
      </c>
      <c r="CN334" s="74">
        <f>IF(AND(ISNUMBER('Emissions (start here)'!AU334),ISNUMBER(Dispersion!$X$9)),'Emissions (start here)'!AU334*453.59/3600*Dispersion!$X$9,0)</f>
        <v>0</v>
      </c>
      <c r="CO334" s="74">
        <f>IF(AND(ISNUMBER('Emissions (start here)'!AV334),ISNUMBER(Dispersion!$X$10)),'Emissions (start here)'!AV334*2000*453.59/8760/3600*Dispersion!$X$10,0)</f>
        <v>0</v>
      </c>
      <c r="CP334" s="74">
        <f>IF(AND(ISNUMBER('Emissions (start here)'!AV334),ISNUMBER(Dispersion!$X$11)),'Emissions (start here)'!AV334*2000*453.59/8760/3600*Dispersion!$X$11,0)</f>
        <v>0</v>
      </c>
      <c r="CQ334" s="74">
        <f>IF(AND(ISNUMBER('Emissions (start here)'!AW334),ISNUMBER(Dispersion!$Y$8)),'Emissions (start here)'!AW334*453.59/3600*Dispersion!$Y$8,0)</f>
        <v>0</v>
      </c>
      <c r="CR334" s="74">
        <f>IF(AND(ISNUMBER('Emissions (start here)'!AW334),ISNUMBER(Dispersion!$Y$9)),'Emissions (start here)'!AW334*453.59/3600*Dispersion!$Y$9,0)</f>
        <v>0</v>
      </c>
      <c r="CS334" s="74">
        <f>IF(AND(ISNUMBER('Emissions (start here)'!AX334),ISNUMBER(Dispersion!$Y$10)),'Emissions (start here)'!AX334*2000*453.59/8760/3600*Dispersion!$Y$10,0)</f>
        <v>0</v>
      </c>
      <c r="CT334" s="74">
        <f>IF(AND(ISNUMBER('Emissions (start here)'!AX334),ISNUMBER(Dispersion!$Y$11)),'Emissions (start here)'!AX334*2000*453.59/8760/3600*Dispersion!$Y$11,0)</f>
        <v>0</v>
      </c>
      <c r="CU334" s="74">
        <f>IF(AND(ISNUMBER('Emissions (start here)'!AY334),ISNUMBER(Dispersion!$Z$8)),'Emissions (start here)'!AY334*453.59/3600*Dispersion!$Z$8,0)</f>
        <v>0</v>
      </c>
      <c r="CV334" s="74">
        <f>IF(AND(ISNUMBER('Emissions (start here)'!AY334),ISNUMBER(Dispersion!$Z$9)),'Emissions (start here)'!AY334*453.59/3600*Dispersion!$Z$9,0)</f>
        <v>0</v>
      </c>
      <c r="CW334" s="74">
        <f>IF(AND(ISNUMBER('Emissions (start here)'!AZ334),ISNUMBER(Dispersion!$Z$10)),'Emissions (start here)'!AZ334*2000*453.59/8760/3600*Dispersion!$Z$10,0)</f>
        <v>0</v>
      </c>
      <c r="CX334" s="74">
        <f>IF(AND(ISNUMBER('Emissions (start here)'!AZ334),ISNUMBER(Dispersion!$Z$11)),'Emissions (start here)'!AZ334*2000*453.59/8760/3600*Dispersion!$Z$11,0)</f>
        <v>0</v>
      </c>
      <c r="CY334" s="74">
        <f>IF(AND(ISNUMBER('Emissions (start here)'!BA334),ISNUMBER(Dispersion!$AA$8)),'Emissions (start here)'!BA334*453.59/3600*Dispersion!$AA$8,0)</f>
        <v>0</v>
      </c>
      <c r="CZ334" s="74">
        <f>IF(AND(ISNUMBER('Emissions (start here)'!BA334),ISNUMBER(Dispersion!$AA$9)),'Emissions (start here)'!BA334*453.59/3600*Dispersion!$AA$9,0)</f>
        <v>0</v>
      </c>
      <c r="DA334" s="74">
        <f>IF(AND(ISNUMBER('Emissions (start here)'!BB334),ISNUMBER(Dispersion!$AA$10)),'Emissions (start here)'!BB334*2000*453.59/8760/3600*Dispersion!$AA$10,0)</f>
        <v>0</v>
      </c>
      <c r="DB334" s="74">
        <f>IF(AND(ISNUMBER('Emissions (start here)'!BB334),ISNUMBER(Dispersion!$AA$11)),'Emissions (start here)'!BB334*2000*453.59/8760/3600*Dispersion!$AA$11,0)</f>
        <v>0</v>
      </c>
      <c r="DC334" s="74">
        <f>IF(AND(ISNUMBER('Emissions (start here)'!BC334),ISNUMBER(Dispersion!$AB$8)),'Emissions (start here)'!BC334*453.59/3600*Dispersion!$AB$8,0)</f>
        <v>0</v>
      </c>
      <c r="DD334" s="74">
        <f>IF(AND(ISNUMBER('Emissions (start here)'!BC334),ISNUMBER(Dispersion!$AB$9)),'Emissions (start here)'!BC334*453.59/3600*Dispersion!$AB$9,0)</f>
        <v>0</v>
      </c>
      <c r="DE334" s="74">
        <f>IF(AND(ISNUMBER('Emissions (start here)'!BD334),ISNUMBER(Dispersion!$AB$10)),'Emissions (start here)'!BD334*2000*453.59/8760/3600*Dispersion!$AB$10,0)</f>
        <v>0</v>
      </c>
      <c r="DF334" s="74">
        <f>IF(AND(ISNUMBER('Emissions (start here)'!BD334),ISNUMBER(Dispersion!$AB$11)),'Emissions (start here)'!BD334*2000*453.59/8760/3600*Dispersion!$AB$11,0)</f>
        <v>0</v>
      </c>
      <c r="DG334" s="74">
        <f>IF(AND(ISNUMBER('Emissions (start here)'!BE334),ISNUMBER(Dispersion!$AC$8)),'Emissions (start here)'!BE334*453.59/3600*Dispersion!$AC$8,0)</f>
        <v>0</v>
      </c>
      <c r="DH334" s="74">
        <f>IF(AND(ISNUMBER('Emissions (start here)'!BE334),ISNUMBER(Dispersion!$AC$9)),'Emissions (start here)'!BE334*453.59/3600*Dispersion!$AC$9,0)</f>
        <v>0</v>
      </c>
      <c r="DI334" s="74">
        <f>IF(AND(ISNUMBER('Emissions (start here)'!BF334),ISNUMBER(Dispersion!$AC$10)),'Emissions (start here)'!BF334*2000*453.59/8760/3600*Dispersion!$AC$10,0)</f>
        <v>0</v>
      </c>
      <c r="DJ334" s="74">
        <f>IF(AND(ISNUMBER('Emissions (start here)'!BF334),ISNUMBER(Dispersion!$AC$11)),'Emissions (start here)'!BF334*2000*453.59/8760/3600*Dispersion!$AC$11,0)</f>
        <v>0</v>
      </c>
      <c r="DK334" s="74">
        <f>IF(AND(ISNUMBER('Emissions (start here)'!BG334),ISNUMBER(Dispersion!$AD$8)),'Emissions (start here)'!BG334*453.59/3600*Dispersion!$AD$8,0)</f>
        <v>0</v>
      </c>
      <c r="DL334" s="74">
        <f>IF(AND(ISNUMBER('Emissions (start here)'!BG334),ISNUMBER(Dispersion!$AD$9)),'Emissions (start here)'!BG334*453.59/3600*Dispersion!$AD$9,0)</f>
        <v>0</v>
      </c>
      <c r="DM334" s="74">
        <f>IF(AND(ISNUMBER('Emissions (start here)'!BH334),ISNUMBER(Dispersion!$AD$10)),'Emissions (start here)'!BH334*2000*453.59/8760/3600*Dispersion!$AD$10,0)</f>
        <v>0</v>
      </c>
      <c r="DN334" s="74">
        <f>IF(AND(ISNUMBER('Emissions (start here)'!BH334),ISNUMBER(Dispersion!$AD$11)),'Emissions (start here)'!BH334*2000*453.59/8760/3600*Dispersion!$AD$11,0)</f>
        <v>0</v>
      </c>
      <c r="DO334" s="74">
        <f>IF(AND(ISNUMBER('Emissions (start here)'!BI334),ISNUMBER(Dispersion!$AE$8)),'Emissions (start here)'!BI334*453.59/3600*Dispersion!$AE$8,0)</f>
        <v>0</v>
      </c>
      <c r="DP334" s="74">
        <f>IF(AND(ISNUMBER('Emissions (start here)'!BI334),ISNUMBER(Dispersion!$AE$9)),'Emissions (start here)'!BI334*453.59/3600*Dispersion!$AE$9,0)</f>
        <v>0</v>
      </c>
      <c r="DQ334" s="74">
        <f>IF(AND(ISNUMBER('Emissions (start here)'!BJ334),ISNUMBER(Dispersion!$AE$10)),'Emissions (start here)'!BJ334*2000*453.59/8760/3600*Dispersion!$AE$10,0)</f>
        <v>0</v>
      </c>
      <c r="DR334" s="74">
        <f>IF(AND(ISNUMBER('Emissions (start here)'!BJ334),ISNUMBER(Dispersion!$AE$11)),'Emissions (start here)'!BJ334*2000*453.59/8760/3600*Dispersion!$AE$11,0)</f>
        <v>0</v>
      </c>
      <c r="DS334" s="74">
        <f>IF(AND(ISNUMBER('Emissions (start here)'!BK334),ISNUMBER(Dispersion!$AF$8)),'Emissions (start here)'!BK334*453.59/3600*Dispersion!$AF$8,0)</f>
        <v>0</v>
      </c>
      <c r="DT334" s="74">
        <f>IF(AND(ISNUMBER('Emissions (start here)'!BK334),ISNUMBER(Dispersion!$AF$9)),'Emissions (start here)'!BK334*453.59/3600*Dispersion!$AF$9,0)</f>
        <v>0</v>
      </c>
      <c r="DU334" s="74">
        <f>IF(AND(ISNUMBER('Emissions (start here)'!BL334),ISNUMBER(Dispersion!$AF$10)),'Emissions (start here)'!BL334*2000*453.59/8760/3600*Dispersion!$AF$10,0)</f>
        <v>0</v>
      </c>
      <c r="DV334" s="74">
        <f>IF(AND(ISNUMBER('Emissions (start here)'!BL334),ISNUMBER(Dispersion!$AF$11)),'Emissions (start here)'!BL334*2000*453.59/8760/3600*Dispersion!$AF$11,0)</f>
        <v>0</v>
      </c>
      <c r="DW334" s="74">
        <f>IF(AND(ISNUMBER('Emissions (start here)'!BM334),ISNUMBER(Dispersion!$AG$8)),'Emissions (start here)'!BM334*453.59/3600*Dispersion!$AG$8,0)</f>
        <v>0</v>
      </c>
      <c r="DX334" s="74">
        <f>IF(AND(ISNUMBER('Emissions (start here)'!BM334),ISNUMBER(Dispersion!$AG$9)),'Emissions (start here)'!BM334*453.59/3600*Dispersion!$AG$9,0)</f>
        <v>0</v>
      </c>
      <c r="DY334" s="74">
        <f>IF(AND(ISNUMBER('Emissions (start here)'!BN334),ISNUMBER(Dispersion!$AG$10)),'Emissions (start here)'!BN334*2000*453.59/8760/3600*Dispersion!$AG$10,0)</f>
        <v>0</v>
      </c>
      <c r="DZ334" s="74">
        <f>IF(AND(ISNUMBER('Emissions (start here)'!BN334),ISNUMBER(Dispersion!$AG$11)),'Emissions (start here)'!BN334*2000*453.59/8760/3600*Dispersion!$AG$11,0)</f>
        <v>0</v>
      </c>
      <c r="EA334" s="74">
        <f>IF(AND(ISNUMBER('Emissions (start here)'!BO334),ISNUMBER(Dispersion!$AH$8)),'Emissions (start here)'!BO334*453.59/3600*Dispersion!$AH$8,0)</f>
        <v>0</v>
      </c>
      <c r="EB334" s="74">
        <f>IF(AND(ISNUMBER('Emissions (start here)'!BO334),ISNUMBER(Dispersion!$AH$9)),'Emissions (start here)'!BO334*453.59/3600*Dispersion!$AH$9,0)</f>
        <v>0</v>
      </c>
      <c r="EC334" s="74">
        <f>IF(AND(ISNUMBER('Emissions (start here)'!BP334),ISNUMBER(Dispersion!$AH$10)),'Emissions (start here)'!BP334*2000*453.59/8760/3600*Dispersion!$AH$10,0)</f>
        <v>0</v>
      </c>
      <c r="ED334" s="74">
        <f>IF(AND(ISNUMBER('Emissions (start here)'!BP334),ISNUMBER(Dispersion!$AH$11)),'Emissions (start here)'!BP334*2000*453.59/8760/3600*Dispersion!$AH$11,0)</f>
        <v>0</v>
      </c>
      <c r="EE334" s="74">
        <f>IF(AND(ISNUMBER('Emissions (start here)'!BQ334),ISNUMBER(Dispersion!$AI$8)),'Emissions (start here)'!BQ334*453.59/3600*Dispersion!$AI$8,0)</f>
        <v>0</v>
      </c>
      <c r="EF334" s="74">
        <f>IF(AND(ISNUMBER('Emissions (start here)'!BQ334),ISNUMBER(Dispersion!$AI$9)),'Emissions (start here)'!BQ334*453.59/3600*Dispersion!$AI$9,0)</f>
        <v>0</v>
      </c>
      <c r="EG334" s="74">
        <f>IF(AND(ISNUMBER('Emissions (start here)'!BR334),ISNUMBER(Dispersion!$AI$10)),'Emissions (start here)'!BR334*2000*453.59/8760/3600*Dispersion!$AI$10,0)</f>
        <v>0</v>
      </c>
      <c r="EH334" s="74">
        <f>IF(AND(ISNUMBER('Emissions (start here)'!BR334),ISNUMBER(Dispersion!$AI$11)),'Emissions (start here)'!BR334*2000*453.59/8760/3600*Dispersion!$AI$11,0)</f>
        <v>0</v>
      </c>
      <c r="EI334" s="74">
        <f>IF(AND(ISNUMBER('Emissions (start here)'!BS334),ISNUMBER(Dispersion!$AJ$8)),'Emissions (start here)'!BS334*453.59/3600*Dispersion!$AJ$8,0)</f>
        <v>0</v>
      </c>
      <c r="EJ334" s="74">
        <f>IF(AND(ISNUMBER('Emissions (start here)'!BS334),ISNUMBER(Dispersion!$AJ$9)),'Emissions (start here)'!BS334*453.59/3600*Dispersion!$AJ$9,0)</f>
        <v>0</v>
      </c>
      <c r="EK334" s="74">
        <f>IF(AND(ISNUMBER('Emissions (start here)'!BT334),ISNUMBER(Dispersion!$AJ$10)),'Emissions (start here)'!BT334*2000*453.59/8760/3600*Dispersion!$AJ$10,0)</f>
        <v>0</v>
      </c>
      <c r="EL334" s="74">
        <f>IF(AND(ISNUMBER('Emissions (start here)'!BT334),ISNUMBER(Dispersion!$AJ$11)),'Emissions (start here)'!BT334*2000*453.59/8760/3600*Dispersion!$AJ$11,0)</f>
        <v>0</v>
      </c>
      <c r="EM334" s="74">
        <f>IF(AND(ISNUMBER('Emissions (start here)'!BU334),ISNUMBER(Dispersion!$AK$8)),'Emissions (start here)'!BU334*453.59/3600*Dispersion!$AK$8,0)</f>
        <v>0</v>
      </c>
      <c r="EN334" s="74">
        <f>IF(AND(ISNUMBER('Emissions (start here)'!BU334),ISNUMBER(Dispersion!$AK$9)),'Emissions (start here)'!BU334*453.59/3600*Dispersion!$AK$9,0)</f>
        <v>0</v>
      </c>
      <c r="EO334" s="74">
        <f>IF(AND(ISNUMBER('Emissions (start here)'!BV334),ISNUMBER(Dispersion!$AK$10)),'Emissions (start here)'!BV334*2000*453.59/8760/3600*Dispersion!$AK$10,0)</f>
        <v>0</v>
      </c>
      <c r="EP334" s="74">
        <f>IF(AND(ISNUMBER('Emissions (start here)'!BV334),ISNUMBER(Dispersion!$AK$11)),'Emissions (start here)'!BV334*2000*453.59/8760/3600*Dispersion!$AK$11,0)</f>
        <v>0</v>
      </c>
      <c r="EQ334" s="74">
        <f>IF(AND(ISNUMBER('Emissions (start here)'!BW334),ISNUMBER(Dispersion!$AL$8)),'Emissions (start here)'!BW334*453.59/3600*Dispersion!$AL$8,0)</f>
        <v>0</v>
      </c>
      <c r="ER334" s="74">
        <f>IF(AND(ISNUMBER('Emissions (start here)'!BW334),ISNUMBER(Dispersion!$AL$9)),'Emissions (start here)'!BW334*453.59/3600*Dispersion!$AL$9,0)</f>
        <v>0</v>
      </c>
      <c r="ES334" s="74">
        <f>IF(AND(ISNUMBER('Emissions (start here)'!BX334),ISNUMBER(Dispersion!$AL$10)),'Emissions (start here)'!BX334*2000*453.59/8760/3600*Dispersion!$AL$10,0)</f>
        <v>0</v>
      </c>
      <c r="ET334" s="74">
        <f>IF(AND(ISNUMBER('Emissions (start here)'!BX334),ISNUMBER(Dispersion!$AL$11)),'Emissions (start here)'!BX334*2000*453.59/8760/3600*Dispersion!$AL$11,0)</f>
        <v>0</v>
      </c>
      <c r="EU334" s="74">
        <f>IF(AND(ISNUMBER('Emissions (start here)'!BY334),ISNUMBER(Dispersion!$AM$8)),'Emissions (start here)'!BY334*453.59/3600*Dispersion!$AM$8,0)</f>
        <v>0</v>
      </c>
      <c r="EV334" s="74">
        <f>IF(AND(ISNUMBER('Emissions (start here)'!BY334),ISNUMBER(Dispersion!$AM$9)),'Emissions (start here)'!BY334*453.59/3600*Dispersion!$AM$9,0)</f>
        <v>0</v>
      </c>
      <c r="EW334" s="74">
        <f>IF(AND(ISNUMBER('Emissions (start here)'!BZ334),ISNUMBER(Dispersion!$AM$10)),'Emissions (start here)'!BZ334*2000*453.59/8760/3600*Dispersion!$AM$10,0)</f>
        <v>0</v>
      </c>
      <c r="EX334" s="74">
        <f>IF(AND(ISNUMBER('Emissions (start here)'!BZ334),ISNUMBER(Dispersion!$AM$11)),'Emissions (start here)'!BZ334*2000*453.59/8760/3600*Dispersion!$AM$11,0)</f>
        <v>0</v>
      </c>
      <c r="EY334" s="74">
        <f>IF(AND(ISNUMBER('Emissions (start here)'!CA334),ISNUMBER(Dispersion!$AN$8)),'Emissions (start here)'!CA334*453.59/3600*Dispersion!$AN$8,0)</f>
        <v>0</v>
      </c>
      <c r="EZ334" s="74">
        <f>IF(AND(ISNUMBER('Emissions (start here)'!CA334),ISNUMBER(Dispersion!$AN$9)),'Emissions (start here)'!CA334*453.59/3600*Dispersion!$AN$9,0)</f>
        <v>0</v>
      </c>
      <c r="FA334" s="74">
        <f>IF(AND(ISNUMBER('Emissions (start here)'!CB334),ISNUMBER(Dispersion!$AN$10)),'Emissions (start here)'!CB334*2000*453.59/8760/3600*Dispersion!$AN$10,0)</f>
        <v>0</v>
      </c>
      <c r="FB334" s="74">
        <f>IF(AND(ISNUMBER('Emissions (start here)'!CB334),ISNUMBER(Dispersion!$AN$11)),'Emissions (start here)'!CB334*2000*453.59/8760/3600*Dispersion!$AN$11,0)</f>
        <v>0</v>
      </c>
      <c r="FC334" s="74">
        <f>IF(AND(ISNUMBER('Emissions (start here)'!CC334),ISNUMBER(Dispersion!$AO$8)),'Emissions (start here)'!CC334*453.59/3600*Dispersion!$AO$8,0)</f>
        <v>0</v>
      </c>
      <c r="FD334" s="74">
        <f>IF(AND(ISNUMBER('Emissions (start here)'!CC334),ISNUMBER(Dispersion!$AO$9)),'Emissions (start here)'!CC334*453.59/3600*Dispersion!$AO$9,0)</f>
        <v>0</v>
      </c>
      <c r="FE334" s="74">
        <f>IF(AND(ISNUMBER('Emissions (start here)'!CD334),ISNUMBER(Dispersion!$AO$10)),'Emissions (start here)'!CD334*2000*453.59/8760/3600*Dispersion!$AO$10,0)</f>
        <v>0</v>
      </c>
      <c r="FF334" s="74">
        <f>IF(AND(ISNUMBER('Emissions (start here)'!CD334),ISNUMBER(Dispersion!$AO$11)),'Emissions (start here)'!CD334*2000*453.59/8760/3600*Dispersion!$AO$11,0)</f>
        <v>0</v>
      </c>
      <c r="FG334" s="74">
        <f>IF(AND(ISNUMBER('Emissions (start here)'!CE334),ISNUMBER(Dispersion!$AP$8)),'Emissions (start here)'!CE334*453.59/3600*Dispersion!$AP$8,0)</f>
        <v>0</v>
      </c>
      <c r="FH334" s="74">
        <f>IF(AND(ISNUMBER('Emissions (start here)'!CE334),ISNUMBER(Dispersion!$AP$9)),'Emissions (start here)'!CE334*453.59/3600*Dispersion!$AP$9,0)</f>
        <v>0</v>
      </c>
      <c r="FI334" s="74">
        <f>IF(AND(ISNUMBER('Emissions (start here)'!CF334),ISNUMBER(Dispersion!$AP$10)),'Emissions (start here)'!CF334*2000*453.59/8760/3600*Dispersion!$AP$10,0)</f>
        <v>0</v>
      </c>
      <c r="FJ334" s="74">
        <f>IF(AND(ISNUMBER('Emissions (start here)'!CF334),ISNUMBER(Dispersion!$AP$11)),'Emissions (start here)'!CF334*2000*453.59/8760/3600*Dispersion!$AP$11,0)</f>
        <v>0</v>
      </c>
      <c r="FK334" s="74">
        <f>IF(AND(ISNUMBER('Emissions (start here)'!CG334),ISNUMBER(Dispersion!$AQ$8)),'Emissions (start here)'!CG334*453.59/3600*Dispersion!$AQ$8,0)</f>
        <v>0</v>
      </c>
      <c r="FL334" s="74">
        <f>IF(AND(ISNUMBER('Emissions (start here)'!CG334),ISNUMBER(Dispersion!$AQ$9)),'Emissions (start here)'!CG334*453.59/3600*Dispersion!$AQ$9,0)</f>
        <v>0</v>
      </c>
      <c r="FM334" s="74">
        <f>IF(AND(ISNUMBER('Emissions (start here)'!CH334),ISNUMBER(Dispersion!$AQ$10)),'Emissions (start here)'!CH334*2000*453.59/8760/3600*Dispersion!$AQ$10,0)</f>
        <v>0</v>
      </c>
      <c r="FN334" s="74">
        <f>IF(AND(ISNUMBER('Emissions (start here)'!CH334),ISNUMBER(Dispersion!$AQ$11)),'Emissions (start here)'!CH334*2000*453.59/8760/3600*Dispersion!$AQ$11,0)</f>
        <v>0</v>
      </c>
      <c r="FO334" s="74">
        <f>IF(AND(ISNUMBER('Emissions (start here)'!CI334),ISNUMBER(Dispersion!$AR$8)),'Emissions (start here)'!CI334*453.59/3600*Dispersion!$AR$8,0)</f>
        <v>0</v>
      </c>
      <c r="FP334" s="74">
        <f>IF(AND(ISNUMBER('Emissions (start here)'!CI334),ISNUMBER(Dispersion!$AR$9)),'Emissions (start here)'!CI334*453.59/3600*Dispersion!$AR$9,0)</f>
        <v>0</v>
      </c>
      <c r="FQ334" s="74">
        <f>IF(AND(ISNUMBER('Emissions (start here)'!CJ334),ISNUMBER(Dispersion!$AR$10)),'Emissions (start here)'!CJ334*2000*453.59/8760/3600*Dispersion!$AR$10,0)</f>
        <v>0</v>
      </c>
      <c r="FR334" s="74">
        <f>IF(AND(ISNUMBER('Emissions (start here)'!CJ334),ISNUMBER(Dispersion!$AR$11)),'Emissions (start here)'!CJ334*2000*453.59/8760/3600*Dispersion!$AR$11,0)</f>
        <v>0</v>
      </c>
      <c r="FS334" s="74">
        <f>IF(AND(ISNUMBER('Emissions (start here)'!CK334),ISNUMBER(Dispersion!$AS$8)),'Emissions (start here)'!CK334*453.59/3600*Dispersion!$AS$8,0)</f>
        <v>0</v>
      </c>
      <c r="FT334" s="74">
        <f>IF(AND(ISNUMBER('Emissions (start here)'!CK334),ISNUMBER(Dispersion!$AS$9)),'Emissions (start here)'!CK334*453.59/3600*Dispersion!$AS$9,0)</f>
        <v>0</v>
      </c>
      <c r="FU334" s="74">
        <f>IF(AND(ISNUMBER('Emissions (start here)'!CL334),ISNUMBER(Dispersion!$AS$10)),'Emissions (start here)'!CL334*2000*453.59/8760/3600*Dispersion!$AS$10,0)</f>
        <v>0</v>
      </c>
      <c r="FV334" s="74">
        <f>IF(AND(ISNUMBER('Emissions (start here)'!CL334),ISNUMBER(Dispersion!$AS$11)),'Emissions (start here)'!CL334*2000*453.59/8760/3600*Dispersion!$AS$11,0)</f>
        <v>0</v>
      </c>
      <c r="FW334" s="74">
        <f>IF(AND(ISNUMBER('Emissions (start here)'!CM334),ISNUMBER(Dispersion!$AT$8)),'Emissions (start here)'!CM334*453.59/3600*Dispersion!$AT$8,0)</f>
        <v>0</v>
      </c>
      <c r="FX334" s="74">
        <f>IF(AND(ISNUMBER('Emissions (start here)'!CM334),ISNUMBER(Dispersion!$AT$9)),'Emissions (start here)'!CM334*453.59/3600*Dispersion!$AT$9,0)</f>
        <v>0</v>
      </c>
      <c r="FY334" s="74">
        <f>IF(AND(ISNUMBER('Emissions (start here)'!CN334),ISNUMBER(Dispersion!$AT$10)),'Emissions (start here)'!CN334*2000*453.59/8760/3600*Dispersion!$AT$10,0)</f>
        <v>0</v>
      </c>
      <c r="FZ334" s="74">
        <f>IF(AND(ISNUMBER('Emissions (start here)'!CN334),ISNUMBER(Dispersion!$AT$11)),'Emissions (start here)'!CN334*2000*453.59/8760/3600*Dispersion!$AT$11,0)</f>
        <v>0</v>
      </c>
      <c r="GA334" s="74">
        <f>IF(AND(ISNUMBER('Emissions (start here)'!CO334),ISNUMBER(Dispersion!$AU$8)),'Emissions (start here)'!CO334*453.59/3600*Dispersion!$AU$8,0)</f>
        <v>0</v>
      </c>
      <c r="GB334" s="74">
        <f>IF(AND(ISNUMBER('Emissions (start here)'!CO334),ISNUMBER(Dispersion!$AU$9)),'Emissions (start here)'!CO334*453.59/3600*Dispersion!$AU$9,0)</f>
        <v>0</v>
      </c>
      <c r="GC334" s="74">
        <f>IF(AND(ISNUMBER('Emissions (start here)'!CP334),ISNUMBER(Dispersion!$AU$10)),'Emissions (start here)'!CP334*2000*453.59/8760/3600*Dispersion!$AU$10,0)</f>
        <v>0</v>
      </c>
      <c r="GD334" s="74">
        <f>IF(AND(ISNUMBER('Emissions (start here)'!CP334),ISNUMBER(Dispersion!$AU$11)),'Emissions (start here)'!CP334*2000*453.59/8760/3600*Dispersion!$AU$11,0)</f>
        <v>0</v>
      </c>
      <c r="GE334" s="74">
        <f>IF(AND(ISNUMBER('Emissions (start here)'!CQ334),ISNUMBER(Dispersion!$AV$8)),'Emissions (start here)'!CQ334*453.59/3600*Dispersion!$AV$8,0)</f>
        <v>0</v>
      </c>
      <c r="GF334" s="74">
        <f>IF(AND(ISNUMBER('Emissions (start here)'!CQ334),ISNUMBER(Dispersion!$AV$9)),'Emissions (start here)'!CQ334*453.59/3600*Dispersion!$AV$9,0)</f>
        <v>0</v>
      </c>
      <c r="GG334" s="74">
        <f>IF(AND(ISNUMBER('Emissions (start here)'!CR334),ISNUMBER(Dispersion!$AV$10)),'Emissions (start here)'!CR334*2000*453.59/8760/3600*Dispersion!$AV$10,0)</f>
        <v>0</v>
      </c>
      <c r="GH334" s="74">
        <f>IF(AND(ISNUMBER('Emissions (start here)'!CR334),ISNUMBER(Dispersion!$AV$11)),'Emissions (start here)'!CR334*2000*453.59/8760/3600*Dispersion!$AV$11,0)</f>
        <v>0</v>
      </c>
      <c r="GI334" s="74">
        <f>IF(AND(ISNUMBER('Emissions (start here)'!CS334),ISNUMBER(Dispersion!$AW$8)),'Emissions (start here)'!CS334*453.59/3600*Dispersion!$AW$8,0)</f>
        <v>0</v>
      </c>
      <c r="GJ334" s="74">
        <f>IF(AND(ISNUMBER('Emissions (start here)'!CS334),ISNUMBER(Dispersion!$AW$9)),'Emissions (start here)'!CS334*453.59/3600*Dispersion!$AW$9,0)</f>
        <v>0</v>
      </c>
      <c r="GK334" s="74">
        <f>IF(AND(ISNUMBER('Emissions (start here)'!CT334),ISNUMBER(Dispersion!$AW$10)),'Emissions (start here)'!CT334*2000*453.59/8760/3600*Dispersion!$AW$10,0)</f>
        <v>0</v>
      </c>
      <c r="GL334" s="74">
        <f>IF(AND(ISNUMBER('Emissions (start here)'!CT334),ISNUMBER(Dispersion!$AW$11)),'Emissions (start here)'!CT334*2000*453.59/8760/3600*Dispersion!$AW$11,0)</f>
        <v>0</v>
      </c>
      <c r="GM334" s="74">
        <f>IF(AND(ISNUMBER('Emissions (start here)'!CU334),ISNUMBER(Dispersion!$AX$8)),'Emissions (start here)'!CU334*453.59/3600*Dispersion!$AX$8,0)</f>
        <v>0</v>
      </c>
      <c r="GN334" s="74">
        <f>IF(AND(ISNUMBER('Emissions (start here)'!CU334),ISNUMBER(Dispersion!$AX$9)),'Emissions (start here)'!CU334*453.59/3600*Dispersion!$AX$9,0)</f>
        <v>0</v>
      </c>
      <c r="GO334" s="74">
        <f>IF(AND(ISNUMBER('Emissions (start here)'!CV334),ISNUMBER(Dispersion!$AX$10)),'Emissions (start here)'!CV334*2000*453.59/8760/3600*Dispersion!$AX$10,0)</f>
        <v>0</v>
      </c>
      <c r="GP334" s="74">
        <f>IF(AND(ISNUMBER('Emissions (start here)'!CV334),ISNUMBER(Dispersion!$AX$11)),'Emissions (start here)'!CV334*2000*453.59/8760/3600*Dispersion!$AX$11,0)</f>
        <v>0</v>
      </c>
      <c r="GQ334" s="74">
        <f>IF(AND(ISNUMBER('Emissions (start here)'!CW334),ISNUMBER(Dispersion!$AY$8)),'Emissions (start here)'!CW334*453.59/3600*Dispersion!$AY$8,0)</f>
        <v>0</v>
      </c>
      <c r="GR334" s="74">
        <f>IF(AND(ISNUMBER('Emissions (start here)'!CW334),ISNUMBER(Dispersion!$AY$9)),'Emissions (start here)'!CW334*453.59/3600*Dispersion!$AY$9,0)</f>
        <v>0</v>
      </c>
      <c r="GS334" s="74">
        <f>IF(AND(ISNUMBER('Emissions (start here)'!CX334),ISNUMBER(Dispersion!$AY$10)),'Emissions (start here)'!CX334*2000*453.59/8760/3600*Dispersion!$AY$10,0)</f>
        <v>0</v>
      </c>
      <c r="GT334" s="74">
        <f>IF(AND(ISNUMBER('Emissions (start here)'!CX334),ISNUMBER(Dispersion!$AY$11)),'Emissions (start here)'!CX334*2000*453.59/8760/3600*Dispersion!$AY$11,0)</f>
        <v>0</v>
      </c>
      <c r="GU334" s="74">
        <f>IF(AND(ISNUMBER('Emissions (start here)'!CY334),ISNUMBER(Dispersion!$AZ$8)),'Emissions (start here)'!CY334*453.59/3600*Dispersion!$AZ$8,0)</f>
        <v>0</v>
      </c>
      <c r="GV334" s="74">
        <f>IF(AND(ISNUMBER('Emissions (start here)'!CY334),ISNUMBER(Dispersion!$AZ$9)),'Emissions (start here)'!CY334*453.59/3600*Dispersion!$AZ$9,0)</f>
        <v>0</v>
      </c>
      <c r="GW334" s="74">
        <f>IF(AND(ISNUMBER('Emissions (start here)'!CZ334),ISNUMBER(Dispersion!$AZ$10)),'Emissions (start here)'!CZ334*2000*453.59/8760/3600*Dispersion!$AZ$10,0)</f>
        <v>0</v>
      </c>
      <c r="GX334" s="74">
        <f>IF(AND(ISNUMBER('Emissions (start here)'!CZ334),ISNUMBER(Dispersion!$AZ$11)),'Emissions (start here)'!CZ334*2000*453.59/8760/3600*Dispersion!$AZ$11,0)</f>
        <v>0</v>
      </c>
    </row>
    <row r="335" spans="1:206" x14ac:dyDescent="0.2">
      <c r="A335" s="51" t="str">
        <f>'Tox Values'!C335</f>
        <v>3268-87-9</v>
      </c>
      <c r="B335" s="94" t="str">
        <f>'Tox Values'!D335</f>
        <v>Octachlorodibenzo-p-dioxin, 1,2,3,4,6,7,8,9-</v>
      </c>
      <c r="C335" s="96">
        <f t="shared" si="21"/>
        <v>0</v>
      </c>
      <c r="D335" s="74">
        <f t="shared" si="22"/>
        <v>0</v>
      </c>
      <c r="E335" s="74">
        <f t="shared" si="23"/>
        <v>0</v>
      </c>
      <c r="F335" s="99">
        <f t="shared" si="24"/>
        <v>0</v>
      </c>
      <c r="G335" s="97">
        <f>IF(AND(ISNUMBER('Emissions (start here)'!E335),ISNUMBER(Dispersion!$C$8)),'Emissions (start here)'!E335*453.59/3600*Dispersion!$C$8,0)</f>
        <v>0</v>
      </c>
      <c r="H335" s="74">
        <f>IF(AND(ISNUMBER('Emissions (start here)'!E335),ISNUMBER(Dispersion!$C$9)),'Emissions (start here)'!E335*453.59/3600*Dispersion!$C$9,0)</f>
        <v>0</v>
      </c>
      <c r="I335" s="74">
        <f>IF(AND(ISNUMBER('Emissions (start here)'!F335),ISNUMBER(Dispersion!$C$10)),'Emissions (start here)'!F335*2000*453.59/8760/3600*Dispersion!$C$10,0)</f>
        <v>0</v>
      </c>
      <c r="J335" s="74">
        <f>IF(AND(ISNUMBER('Emissions (start here)'!F335),ISNUMBER(Dispersion!$C$11)),'Emissions (start here)'!F335*2000*453.59/8760/3600*Dispersion!$C$11,0)</f>
        <v>0</v>
      </c>
      <c r="K335" s="74">
        <f>IF(AND(ISNUMBER('Emissions (start here)'!G335),ISNUMBER(Dispersion!$D$8)),'Emissions (start here)'!G335*453.59/3600*Dispersion!$D$8,0)</f>
        <v>0</v>
      </c>
      <c r="L335" s="74">
        <f>IF(AND(ISNUMBER('Emissions (start here)'!G335),ISNUMBER(Dispersion!$D$9)),'Emissions (start here)'!G335*453.59/3600*Dispersion!$D$9,0)</f>
        <v>0</v>
      </c>
      <c r="M335" s="74">
        <f>IF(AND(ISNUMBER('Emissions (start here)'!H335),ISNUMBER(Dispersion!$D$10)),'Emissions (start here)'!H335*2000*453.59/8760/3600*Dispersion!$D$10,0)</f>
        <v>0</v>
      </c>
      <c r="N335" s="74">
        <f>IF(AND(ISNUMBER('Emissions (start here)'!H335),ISNUMBER(Dispersion!$D$11)),'Emissions (start here)'!H335*2000*453.59/8760/3600*Dispersion!$D$11,0)</f>
        <v>0</v>
      </c>
      <c r="O335" s="74">
        <f>IF(AND(ISNUMBER('Emissions (start here)'!I335),ISNUMBER(Dispersion!$E$8)),'Emissions (start here)'!I335*453.59/3600*Dispersion!$E$8,0)</f>
        <v>0</v>
      </c>
      <c r="P335" s="74">
        <f>IF(AND(ISNUMBER('Emissions (start here)'!I335),ISNUMBER(Dispersion!$E$9)),'Emissions (start here)'!I335*453.59/3600*Dispersion!$E$9,0)</f>
        <v>0</v>
      </c>
      <c r="Q335" s="74">
        <f>IF(AND(ISNUMBER('Emissions (start here)'!J335),ISNUMBER(Dispersion!$E$10)),'Emissions (start here)'!J335*2000*453.59/8760/3600*Dispersion!$E$10,0)</f>
        <v>0</v>
      </c>
      <c r="R335" s="74">
        <f>IF(AND(ISNUMBER('Emissions (start here)'!J335),ISNUMBER(Dispersion!$E$11)),'Emissions (start here)'!J335*2000*453.59/8760/3600*Dispersion!$E$11,0)</f>
        <v>0</v>
      </c>
      <c r="S335" s="74">
        <f>IF(AND(ISNUMBER('Emissions (start here)'!K335),ISNUMBER(Dispersion!$F$8)),'Emissions (start here)'!K335*453.59/3600*Dispersion!$F$8,0)</f>
        <v>0</v>
      </c>
      <c r="T335" s="74">
        <f>IF(AND(ISNUMBER('Emissions (start here)'!K335),ISNUMBER(Dispersion!$F$9)),'Emissions (start here)'!K335*453.59/3600*Dispersion!$F$9,0)</f>
        <v>0</v>
      </c>
      <c r="U335" s="74">
        <f>IF(AND(ISNUMBER('Emissions (start here)'!L335),ISNUMBER(Dispersion!$F$10)),'Emissions (start here)'!L335*2000*453.59/8760/3600*Dispersion!$F$10,0)</f>
        <v>0</v>
      </c>
      <c r="V335" s="74">
        <f>IF(AND(ISNUMBER('Emissions (start here)'!L335),ISNUMBER(Dispersion!$F$11)),'Emissions (start here)'!L335*2000*453.59/8760/3600*Dispersion!$F$11,0)</f>
        <v>0</v>
      </c>
      <c r="W335" s="74">
        <f>IF(AND(ISNUMBER('Emissions (start here)'!M335),ISNUMBER(Dispersion!$G$8)),'Emissions (start here)'!M335*453.59/3600*Dispersion!$G$8,0)</f>
        <v>0</v>
      </c>
      <c r="X335" s="74">
        <f>IF(AND(ISNUMBER('Emissions (start here)'!M335),ISNUMBER(Dispersion!$G$9)),'Emissions (start here)'!M335*453.59/3600*Dispersion!$G$9,0)</f>
        <v>0</v>
      </c>
      <c r="Y335" s="74">
        <f>IF(AND(ISNUMBER('Emissions (start here)'!N335),ISNUMBER(Dispersion!$G$10)),'Emissions (start here)'!N335*2000*453.59/8760/3600*Dispersion!$G$10,0)</f>
        <v>0</v>
      </c>
      <c r="Z335" s="74">
        <f>IF(AND(ISNUMBER('Emissions (start here)'!N335),ISNUMBER(Dispersion!$G$11)),'Emissions (start here)'!N335*2000*453.59/8760/3600*Dispersion!$G$11,0)</f>
        <v>0</v>
      </c>
      <c r="AA335" s="74">
        <f>IF(AND(ISNUMBER('Emissions (start here)'!O335),ISNUMBER(Dispersion!$H$8)),'Emissions (start here)'!O335*453.59/3600*Dispersion!$H$8,0)</f>
        <v>0</v>
      </c>
      <c r="AB335" s="74">
        <f>IF(AND(ISNUMBER('Emissions (start here)'!O335),ISNUMBER(Dispersion!$H$9)),'Emissions (start here)'!O335*453.59/3600*Dispersion!$H$9,0)</f>
        <v>0</v>
      </c>
      <c r="AC335" s="74">
        <f>IF(AND(ISNUMBER('Emissions (start here)'!P335),ISNUMBER(Dispersion!$H$10)),'Emissions (start here)'!P335*2000*453.59/8760/3600*Dispersion!$H$10,0)</f>
        <v>0</v>
      </c>
      <c r="AD335" s="74">
        <f>IF(AND(ISNUMBER('Emissions (start here)'!P335),ISNUMBER(Dispersion!$H$11)),'Emissions (start here)'!P335*2000*453.59/8760/3600*Dispersion!$H$11,0)</f>
        <v>0</v>
      </c>
      <c r="AE335" s="74">
        <f>IF(AND(ISNUMBER('Emissions (start here)'!Q335),ISNUMBER(Dispersion!$I$8)),'Emissions (start here)'!Q335*453.59/3600*Dispersion!$I$8,0)</f>
        <v>0</v>
      </c>
      <c r="AF335" s="74">
        <f>IF(AND(ISNUMBER('Emissions (start here)'!Q335),ISNUMBER(Dispersion!$I$9)),'Emissions (start here)'!Q335*453.59/3600*Dispersion!$I$9,0)</f>
        <v>0</v>
      </c>
      <c r="AG335" s="74">
        <f>IF(AND(ISNUMBER('Emissions (start here)'!R335),ISNUMBER(Dispersion!$I$10)),'Emissions (start here)'!R335*2000*453.59/8760/3600*Dispersion!$I$10,0)</f>
        <v>0</v>
      </c>
      <c r="AH335" s="74">
        <f>IF(AND(ISNUMBER('Emissions (start here)'!R335),ISNUMBER(Dispersion!$I$11)),'Emissions (start here)'!R335*2000*453.59/8760/3600*Dispersion!$I$11,0)</f>
        <v>0</v>
      </c>
      <c r="AI335" s="74">
        <f>IF(AND(ISNUMBER('Emissions (start here)'!S335),ISNUMBER(Dispersion!$J$8)),'Emissions (start here)'!S335*453.59/3600*Dispersion!$J$8,0)</f>
        <v>0</v>
      </c>
      <c r="AJ335" s="74">
        <f>IF(AND(ISNUMBER('Emissions (start here)'!S335),ISNUMBER(Dispersion!$J$9)),'Emissions (start here)'!S335*453.59/3600*Dispersion!$J$9,0)</f>
        <v>0</v>
      </c>
      <c r="AK335" s="74">
        <f>IF(AND(ISNUMBER('Emissions (start here)'!T335),ISNUMBER(Dispersion!$J$10)),'Emissions (start here)'!T335*2000*453.59/8760/3600*Dispersion!$J$10,0)</f>
        <v>0</v>
      </c>
      <c r="AL335" s="74">
        <f>IF(AND(ISNUMBER('Emissions (start here)'!T335),ISNUMBER(Dispersion!$J$11)),'Emissions (start here)'!T335*2000*453.59/8760/3600*Dispersion!$J$11,0)</f>
        <v>0</v>
      </c>
      <c r="AM335" s="74">
        <f>IF(AND(ISNUMBER('Emissions (start here)'!U335),ISNUMBER(Dispersion!$K$8)),'Emissions (start here)'!U335*453.59/3600*Dispersion!$K$8,0)</f>
        <v>0</v>
      </c>
      <c r="AN335" s="74">
        <f>IF(AND(ISNUMBER('Emissions (start here)'!U335),ISNUMBER(Dispersion!$K$9)),'Emissions (start here)'!U335*453.59/3600*Dispersion!$K$9,0)</f>
        <v>0</v>
      </c>
      <c r="AO335" s="74">
        <f>IF(AND(ISNUMBER('Emissions (start here)'!V335),ISNUMBER(Dispersion!$K$10)),'Emissions (start here)'!V335*2000*453.59/8760/3600*Dispersion!$K$10,0)</f>
        <v>0</v>
      </c>
      <c r="AP335" s="74">
        <f>IF(AND(ISNUMBER('Emissions (start here)'!V335),ISNUMBER(Dispersion!$K$11)),'Emissions (start here)'!V335*2000*453.59/8760/3600*Dispersion!$K$11,0)</f>
        <v>0</v>
      </c>
      <c r="AQ335" s="74">
        <f>IF(AND(ISNUMBER('Emissions (start here)'!W335),ISNUMBER(Dispersion!$L$8)),'Emissions (start here)'!W335*453.59/3600*Dispersion!$L$8,0)</f>
        <v>0</v>
      </c>
      <c r="AR335" s="74">
        <f>IF(AND(ISNUMBER('Emissions (start here)'!W335),ISNUMBER(Dispersion!$L$9)),'Emissions (start here)'!W335*453.59/3600*Dispersion!$L$9,0)</f>
        <v>0</v>
      </c>
      <c r="AS335" s="74">
        <f>IF(AND(ISNUMBER('Emissions (start here)'!X335),ISNUMBER(Dispersion!$L$10)),'Emissions (start here)'!X335*2000*453.59/8760/3600*Dispersion!$L$10,0)</f>
        <v>0</v>
      </c>
      <c r="AT335" s="74">
        <f>IF(AND(ISNUMBER('Emissions (start here)'!X335),ISNUMBER(Dispersion!$L$11)),'Emissions (start here)'!X335*2000*453.59/8760/3600*Dispersion!$L$11,0)</f>
        <v>0</v>
      </c>
      <c r="AU335" s="74">
        <f>IF(AND(ISNUMBER('Emissions (start here)'!Y335),ISNUMBER(Dispersion!$M$8)),'Emissions (start here)'!Y335*453.59/3600*Dispersion!$M$8,0)</f>
        <v>0</v>
      </c>
      <c r="AV335" s="74">
        <f>IF(AND(ISNUMBER('Emissions (start here)'!Y335),ISNUMBER(Dispersion!$M$9)),'Emissions (start here)'!Y335*453.59/3600*Dispersion!$M$9,0)</f>
        <v>0</v>
      </c>
      <c r="AW335" s="74">
        <f>IF(AND(ISNUMBER('Emissions (start here)'!Z335),ISNUMBER(Dispersion!$M$10)),'Emissions (start here)'!Z335*2000*453.59/8760/3600*Dispersion!$M$10,0)</f>
        <v>0</v>
      </c>
      <c r="AX335" s="74">
        <f>IF(AND(ISNUMBER('Emissions (start here)'!Z335),ISNUMBER(Dispersion!$M$11)),'Emissions (start here)'!Z335*2000*453.59/8760/3600*Dispersion!$M$11,0)</f>
        <v>0</v>
      </c>
      <c r="AY335" s="74">
        <f>IF(AND(ISNUMBER('Emissions (start here)'!AA335),ISNUMBER(Dispersion!$N$8)),'Emissions (start here)'!AA335*453.59/3600*Dispersion!$N$8,0)</f>
        <v>0</v>
      </c>
      <c r="AZ335" s="74">
        <f>IF(AND(ISNUMBER('Emissions (start here)'!AA335),ISNUMBER(Dispersion!$N$9)),'Emissions (start here)'!AA335*453.59/3600*Dispersion!$N$9,0)</f>
        <v>0</v>
      </c>
      <c r="BA335" s="74">
        <f>IF(AND(ISNUMBER('Emissions (start here)'!AB335),ISNUMBER(Dispersion!$N$10)),'Emissions (start here)'!AB335*2000*453.59/8760/3600*Dispersion!$N$10,0)</f>
        <v>0</v>
      </c>
      <c r="BB335" s="74">
        <f>IF(AND(ISNUMBER('Emissions (start here)'!AB335),ISNUMBER(Dispersion!$N$11)),'Emissions (start here)'!AB335*2000*453.59/8760/3600*Dispersion!$N$11,0)</f>
        <v>0</v>
      </c>
      <c r="BC335" s="74">
        <f>IF(AND(ISNUMBER('Emissions (start here)'!AC335),ISNUMBER(Dispersion!$O$8)),'Emissions (start here)'!AC335*453.59/3600*Dispersion!$O$8,0)</f>
        <v>0</v>
      </c>
      <c r="BD335" s="74">
        <f>IF(AND(ISNUMBER('Emissions (start here)'!AC335),ISNUMBER(Dispersion!$O$9)),'Emissions (start here)'!AC335*453.59/3600*Dispersion!$O$9,0)</f>
        <v>0</v>
      </c>
      <c r="BE335" s="74">
        <f>IF(AND(ISNUMBER('Emissions (start here)'!AD335),ISNUMBER(Dispersion!$O$10)),'Emissions (start here)'!AD335*2000*453.59/8760/3600*Dispersion!$O$10,0)</f>
        <v>0</v>
      </c>
      <c r="BF335" s="74">
        <f>IF(AND(ISNUMBER('Emissions (start here)'!AD335),ISNUMBER(Dispersion!$O$11)),'Emissions (start here)'!AD335*2000*453.59/8760/3600*Dispersion!$O$11,0)</f>
        <v>0</v>
      </c>
      <c r="BG335" s="74">
        <f>IF(AND(ISNUMBER('Emissions (start here)'!AE335),ISNUMBER(Dispersion!$P$8)),'Emissions (start here)'!AE335*453.59/3600*Dispersion!$P$8,0)</f>
        <v>0</v>
      </c>
      <c r="BH335" s="74">
        <f>IF(AND(ISNUMBER('Emissions (start here)'!AE335),ISNUMBER(Dispersion!$P$9)),'Emissions (start here)'!AE335*453.59/3600*Dispersion!$P$9,0)</f>
        <v>0</v>
      </c>
      <c r="BI335" s="74">
        <f>IF(AND(ISNUMBER('Emissions (start here)'!AF335),ISNUMBER(Dispersion!$P$10)),'Emissions (start here)'!AF335*2000*453.59/8760/3600*Dispersion!$P$10,0)</f>
        <v>0</v>
      </c>
      <c r="BJ335" s="74">
        <f>IF(AND(ISNUMBER('Emissions (start here)'!AF335),ISNUMBER(Dispersion!$P$11)),'Emissions (start here)'!AF335*2000*453.59/8760/3600*Dispersion!$P$11,0)</f>
        <v>0</v>
      </c>
      <c r="BK335" s="74">
        <f>IF(AND(ISNUMBER('Emissions (start here)'!AG335),ISNUMBER(Dispersion!$Q$8)),'Emissions (start here)'!AG335*453.59/3600*Dispersion!$Q$8,0)</f>
        <v>0</v>
      </c>
      <c r="BL335" s="74">
        <f>IF(AND(ISNUMBER('Emissions (start here)'!AG335),ISNUMBER(Dispersion!$Q$9)),'Emissions (start here)'!AG335*453.59/3600*Dispersion!$Q$9,0)</f>
        <v>0</v>
      </c>
      <c r="BM335" s="74">
        <f>IF(AND(ISNUMBER('Emissions (start here)'!AH335),ISNUMBER(Dispersion!$Q$10)),'Emissions (start here)'!AH335*2000*453.59/8760/3600*Dispersion!$Q$10,0)</f>
        <v>0</v>
      </c>
      <c r="BN335" s="74">
        <f>IF(AND(ISNUMBER('Emissions (start here)'!AH335),ISNUMBER(Dispersion!$Q$11)),'Emissions (start here)'!AH335*2000*453.59/8760/3600*Dispersion!$Q$11,0)</f>
        <v>0</v>
      </c>
      <c r="BO335" s="74">
        <f>IF(AND(ISNUMBER('Emissions (start here)'!AI335),ISNUMBER(Dispersion!$R$8)),'Emissions (start here)'!AI335*453.59/3600*Dispersion!$R$8,0)</f>
        <v>0</v>
      </c>
      <c r="BP335" s="74">
        <f>IF(AND(ISNUMBER('Emissions (start here)'!AI335),ISNUMBER(Dispersion!$R$9)),'Emissions (start here)'!AI335*453.59/3600*Dispersion!$R$9,0)</f>
        <v>0</v>
      </c>
      <c r="BQ335" s="74">
        <f>IF(AND(ISNUMBER('Emissions (start here)'!AJ335),ISNUMBER(Dispersion!$R$10)),'Emissions (start here)'!AJ335*2000*453.59/8760/3600*Dispersion!$R$10,0)</f>
        <v>0</v>
      </c>
      <c r="BR335" s="74">
        <f>IF(AND(ISNUMBER('Emissions (start here)'!AJ335),ISNUMBER(Dispersion!$R$11)),'Emissions (start here)'!AJ335*2000*453.59/8760/3600*Dispersion!$R$11,0)</f>
        <v>0</v>
      </c>
      <c r="BS335" s="74">
        <f>IF(AND(ISNUMBER('Emissions (start here)'!AK335),ISNUMBER(Dispersion!$S$8)),'Emissions (start here)'!AK335*453.59/3600*Dispersion!$S$8,0)</f>
        <v>0</v>
      </c>
      <c r="BT335" s="74">
        <f>IF(AND(ISNUMBER('Emissions (start here)'!AK335),ISNUMBER(Dispersion!$S$9)),'Emissions (start here)'!AK335*453.59/3600*Dispersion!$S$9,0)</f>
        <v>0</v>
      </c>
      <c r="BU335" s="74">
        <f>IF(AND(ISNUMBER('Emissions (start here)'!AL335),ISNUMBER(Dispersion!$S$10)),'Emissions (start here)'!AL335*2000*453.59/8760/3600*Dispersion!$S$10,0)</f>
        <v>0</v>
      </c>
      <c r="BV335" s="74">
        <f>IF(AND(ISNUMBER('Emissions (start here)'!AL335),ISNUMBER(Dispersion!$S$11)),'Emissions (start here)'!AL335*2000*453.59/8760/3600*Dispersion!$S$11,0)</f>
        <v>0</v>
      </c>
      <c r="BW335" s="74">
        <f>IF(AND(ISNUMBER('Emissions (start here)'!AM335),ISNUMBER(Dispersion!$T$8)),'Emissions (start here)'!AM335*453.59/3600*Dispersion!$T$8,0)</f>
        <v>0</v>
      </c>
      <c r="BX335" s="74">
        <f>IF(AND(ISNUMBER('Emissions (start here)'!AM335),ISNUMBER(Dispersion!$T$9)),'Emissions (start here)'!AM335*453.59/3600*Dispersion!$T$9,0)</f>
        <v>0</v>
      </c>
      <c r="BY335" s="74">
        <f>IF(AND(ISNUMBER('Emissions (start here)'!AN335),ISNUMBER(Dispersion!$T$10)),'Emissions (start here)'!AN335*2000*453.59/8760/3600*Dispersion!$T$10,0)</f>
        <v>0</v>
      </c>
      <c r="BZ335" s="74">
        <f>IF(AND(ISNUMBER('Emissions (start here)'!AN335),ISNUMBER(Dispersion!$T$11)),'Emissions (start here)'!AN335*2000*453.59/8760/3600*Dispersion!$T$11,0)</f>
        <v>0</v>
      </c>
      <c r="CA335" s="74">
        <f>IF(AND(ISNUMBER('Emissions (start here)'!AO335),ISNUMBER(Dispersion!$U$8)),'Emissions (start here)'!AO335*453.59/3600*Dispersion!$U$8,0)</f>
        <v>0</v>
      </c>
      <c r="CB335" s="74">
        <f>IF(AND(ISNUMBER('Emissions (start here)'!AO335),ISNUMBER(Dispersion!$U$9)),'Emissions (start here)'!AO335*453.59/3600*Dispersion!$U$9,0)</f>
        <v>0</v>
      </c>
      <c r="CC335" s="74">
        <f>IF(AND(ISNUMBER('Emissions (start here)'!AP335),ISNUMBER(Dispersion!$U$10)),'Emissions (start here)'!AP335*2000*453.59/8760/3600*Dispersion!$U$10,0)</f>
        <v>0</v>
      </c>
      <c r="CD335" s="74">
        <f>IF(AND(ISNUMBER('Emissions (start here)'!AP335),ISNUMBER(Dispersion!$U$11)),'Emissions (start here)'!AP335*2000*453.59/8760/3600*Dispersion!$U$11,0)</f>
        <v>0</v>
      </c>
      <c r="CE335" s="74">
        <f>IF(AND(ISNUMBER('Emissions (start here)'!AQ335),ISNUMBER(Dispersion!$V$8)),'Emissions (start here)'!AQ335*453.59/3600*Dispersion!$V$8,0)</f>
        <v>0</v>
      </c>
      <c r="CF335" s="74">
        <f>IF(AND(ISNUMBER('Emissions (start here)'!AQ335),ISNUMBER(Dispersion!$V$9)),'Emissions (start here)'!AQ335*453.59/3600*Dispersion!$V$9,0)</f>
        <v>0</v>
      </c>
      <c r="CG335" s="74">
        <f>IF(AND(ISNUMBER('Emissions (start here)'!AR335),ISNUMBER(Dispersion!$V$10)),'Emissions (start here)'!AR335*2000*453.59/8760/3600*Dispersion!$V$10,0)</f>
        <v>0</v>
      </c>
      <c r="CH335" s="74">
        <f>IF(AND(ISNUMBER('Emissions (start here)'!AR335),ISNUMBER(Dispersion!$V$11)),'Emissions (start here)'!AR335*2000*453.59/8760/3600*Dispersion!$V$11,0)</f>
        <v>0</v>
      </c>
      <c r="CI335" s="74">
        <f>IF(AND(ISNUMBER('Emissions (start here)'!AS335),ISNUMBER(Dispersion!$W$8)),'Emissions (start here)'!AS335*453.59/3600*Dispersion!$W$8,0)</f>
        <v>0</v>
      </c>
      <c r="CJ335" s="74">
        <f>IF(AND(ISNUMBER('Emissions (start here)'!AS335),ISNUMBER(Dispersion!$W$9)),'Emissions (start here)'!AS335*453.59/3600*Dispersion!$W$9,0)</f>
        <v>0</v>
      </c>
      <c r="CK335" s="74">
        <f>IF(AND(ISNUMBER('Emissions (start here)'!AT335),ISNUMBER(Dispersion!$W$10)),'Emissions (start here)'!AT335*2000*453.59/8760/3600*Dispersion!$W$10,0)</f>
        <v>0</v>
      </c>
      <c r="CL335" s="74">
        <f>IF(AND(ISNUMBER('Emissions (start here)'!AT335),ISNUMBER(Dispersion!$W$11)),'Emissions (start here)'!AT335*2000*453.59/8760/3600*Dispersion!$W$11,0)</f>
        <v>0</v>
      </c>
      <c r="CM335" s="74">
        <f>IF(AND(ISNUMBER('Emissions (start here)'!AU335),ISNUMBER(Dispersion!$X$8)),'Emissions (start here)'!AU335*453.59/3600*Dispersion!$X$8,0)</f>
        <v>0</v>
      </c>
      <c r="CN335" s="74">
        <f>IF(AND(ISNUMBER('Emissions (start here)'!AU335),ISNUMBER(Dispersion!$X$9)),'Emissions (start here)'!AU335*453.59/3600*Dispersion!$X$9,0)</f>
        <v>0</v>
      </c>
      <c r="CO335" s="74">
        <f>IF(AND(ISNUMBER('Emissions (start here)'!AV335),ISNUMBER(Dispersion!$X$10)),'Emissions (start here)'!AV335*2000*453.59/8760/3600*Dispersion!$X$10,0)</f>
        <v>0</v>
      </c>
      <c r="CP335" s="74">
        <f>IF(AND(ISNUMBER('Emissions (start here)'!AV335),ISNUMBER(Dispersion!$X$11)),'Emissions (start here)'!AV335*2000*453.59/8760/3600*Dispersion!$X$11,0)</f>
        <v>0</v>
      </c>
      <c r="CQ335" s="74">
        <f>IF(AND(ISNUMBER('Emissions (start here)'!AW335),ISNUMBER(Dispersion!$Y$8)),'Emissions (start here)'!AW335*453.59/3600*Dispersion!$Y$8,0)</f>
        <v>0</v>
      </c>
      <c r="CR335" s="74">
        <f>IF(AND(ISNUMBER('Emissions (start here)'!AW335),ISNUMBER(Dispersion!$Y$9)),'Emissions (start here)'!AW335*453.59/3600*Dispersion!$Y$9,0)</f>
        <v>0</v>
      </c>
      <c r="CS335" s="74">
        <f>IF(AND(ISNUMBER('Emissions (start here)'!AX335),ISNUMBER(Dispersion!$Y$10)),'Emissions (start here)'!AX335*2000*453.59/8760/3600*Dispersion!$Y$10,0)</f>
        <v>0</v>
      </c>
      <c r="CT335" s="74">
        <f>IF(AND(ISNUMBER('Emissions (start here)'!AX335),ISNUMBER(Dispersion!$Y$11)),'Emissions (start here)'!AX335*2000*453.59/8760/3600*Dispersion!$Y$11,0)</f>
        <v>0</v>
      </c>
      <c r="CU335" s="74">
        <f>IF(AND(ISNUMBER('Emissions (start here)'!AY335),ISNUMBER(Dispersion!$Z$8)),'Emissions (start here)'!AY335*453.59/3600*Dispersion!$Z$8,0)</f>
        <v>0</v>
      </c>
      <c r="CV335" s="74">
        <f>IF(AND(ISNUMBER('Emissions (start here)'!AY335),ISNUMBER(Dispersion!$Z$9)),'Emissions (start here)'!AY335*453.59/3600*Dispersion!$Z$9,0)</f>
        <v>0</v>
      </c>
      <c r="CW335" s="74">
        <f>IF(AND(ISNUMBER('Emissions (start here)'!AZ335),ISNUMBER(Dispersion!$Z$10)),'Emissions (start here)'!AZ335*2000*453.59/8760/3600*Dispersion!$Z$10,0)</f>
        <v>0</v>
      </c>
      <c r="CX335" s="74">
        <f>IF(AND(ISNUMBER('Emissions (start here)'!AZ335),ISNUMBER(Dispersion!$Z$11)),'Emissions (start here)'!AZ335*2000*453.59/8760/3600*Dispersion!$Z$11,0)</f>
        <v>0</v>
      </c>
      <c r="CY335" s="74">
        <f>IF(AND(ISNUMBER('Emissions (start here)'!BA335),ISNUMBER(Dispersion!$AA$8)),'Emissions (start here)'!BA335*453.59/3600*Dispersion!$AA$8,0)</f>
        <v>0</v>
      </c>
      <c r="CZ335" s="74">
        <f>IF(AND(ISNUMBER('Emissions (start here)'!BA335),ISNUMBER(Dispersion!$AA$9)),'Emissions (start here)'!BA335*453.59/3600*Dispersion!$AA$9,0)</f>
        <v>0</v>
      </c>
      <c r="DA335" s="74">
        <f>IF(AND(ISNUMBER('Emissions (start here)'!BB335),ISNUMBER(Dispersion!$AA$10)),'Emissions (start here)'!BB335*2000*453.59/8760/3600*Dispersion!$AA$10,0)</f>
        <v>0</v>
      </c>
      <c r="DB335" s="74">
        <f>IF(AND(ISNUMBER('Emissions (start here)'!BB335),ISNUMBER(Dispersion!$AA$11)),'Emissions (start here)'!BB335*2000*453.59/8760/3600*Dispersion!$AA$11,0)</f>
        <v>0</v>
      </c>
      <c r="DC335" s="74">
        <f>IF(AND(ISNUMBER('Emissions (start here)'!BC335),ISNUMBER(Dispersion!$AB$8)),'Emissions (start here)'!BC335*453.59/3600*Dispersion!$AB$8,0)</f>
        <v>0</v>
      </c>
      <c r="DD335" s="74">
        <f>IF(AND(ISNUMBER('Emissions (start here)'!BC335),ISNUMBER(Dispersion!$AB$9)),'Emissions (start here)'!BC335*453.59/3600*Dispersion!$AB$9,0)</f>
        <v>0</v>
      </c>
      <c r="DE335" s="74">
        <f>IF(AND(ISNUMBER('Emissions (start here)'!BD335),ISNUMBER(Dispersion!$AB$10)),'Emissions (start here)'!BD335*2000*453.59/8760/3600*Dispersion!$AB$10,0)</f>
        <v>0</v>
      </c>
      <c r="DF335" s="74">
        <f>IF(AND(ISNUMBER('Emissions (start here)'!BD335),ISNUMBER(Dispersion!$AB$11)),'Emissions (start here)'!BD335*2000*453.59/8760/3600*Dispersion!$AB$11,0)</f>
        <v>0</v>
      </c>
      <c r="DG335" s="74">
        <f>IF(AND(ISNUMBER('Emissions (start here)'!BE335),ISNUMBER(Dispersion!$AC$8)),'Emissions (start here)'!BE335*453.59/3600*Dispersion!$AC$8,0)</f>
        <v>0</v>
      </c>
      <c r="DH335" s="74">
        <f>IF(AND(ISNUMBER('Emissions (start here)'!BE335),ISNUMBER(Dispersion!$AC$9)),'Emissions (start here)'!BE335*453.59/3600*Dispersion!$AC$9,0)</f>
        <v>0</v>
      </c>
      <c r="DI335" s="74">
        <f>IF(AND(ISNUMBER('Emissions (start here)'!BF335),ISNUMBER(Dispersion!$AC$10)),'Emissions (start here)'!BF335*2000*453.59/8760/3600*Dispersion!$AC$10,0)</f>
        <v>0</v>
      </c>
      <c r="DJ335" s="74">
        <f>IF(AND(ISNUMBER('Emissions (start here)'!BF335),ISNUMBER(Dispersion!$AC$11)),'Emissions (start here)'!BF335*2000*453.59/8760/3600*Dispersion!$AC$11,0)</f>
        <v>0</v>
      </c>
      <c r="DK335" s="74">
        <f>IF(AND(ISNUMBER('Emissions (start here)'!BG335),ISNUMBER(Dispersion!$AD$8)),'Emissions (start here)'!BG335*453.59/3600*Dispersion!$AD$8,0)</f>
        <v>0</v>
      </c>
      <c r="DL335" s="74">
        <f>IF(AND(ISNUMBER('Emissions (start here)'!BG335),ISNUMBER(Dispersion!$AD$9)),'Emissions (start here)'!BG335*453.59/3600*Dispersion!$AD$9,0)</f>
        <v>0</v>
      </c>
      <c r="DM335" s="74">
        <f>IF(AND(ISNUMBER('Emissions (start here)'!BH335),ISNUMBER(Dispersion!$AD$10)),'Emissions (start here)'!BH335*2000*453.59/8760/3600*Dispersion!$AD$10,0)</f>
        <v>0</v>
      </c>
      <c r="DN335" s="74">
        <f>IF(AND(ISNUMBER('Emissions (start here)'!BH335),ISNUMBER(Dispersion!$AD$11)),'Emissions (start here)'!BH335*2000*453.59/8760/3600*Dispersion!$AD$11,0)</f>
        <v>0</v>
      </c>
      <c r="DO335" s="74">
        <f>IF(AND(ISNUMBER('Emissions (start here)'!BI335),ISNUMBER(Dispersion!$AE$8)),'Emissions (start here)'!BI335*453.59/3600*Dispersion!$AE$8,0)</f>
        <v>0</v>
      </c>
      <c r="DP335" s="74">
        <f>IF(AND(ISNUMBER('Emissions (start here)'!BI335),ISNUMBER(Dispersion!$AE$9)),'Emissions (start here)'!BI335*453.59/3600*Dispersion!$AE$9,0)</f>
        <v>0</v>
      </c>
      <c r="DQ335" s="74">
        <f>IF(AND(ISNUMBER('Emissions (start here)'!BJ335),ISNUMBER(Dispersion!$AE$10)),'Emissions (start here)'!BJ335*2000*453.59/8760/3600*Dispersion!$AE$10,0)</f>
        <v>0</v>
      </c>
      <c r="DR335" s="74">
        <f>IF(AND(ISNUMBER('Emissions (start here)'!BJ335),ISNUMBER(Dispersion!$AE$11)),'Emissions (start here)'!BJ335*2000*453.59/8760/3600*Dispersion!$AE$11,0)</f>
        <v>0</v>
      </c>
      <c r="DS335" s="74">
        <f>IF(AND(ISNUMBER('Emissions (start here)'!BK335),ISNUMBER(Dispersion!$AF$8)),'Emissions (start here)'!BK335*453.59/3600*Dispersion!$AF$8,0)</f>
        <v>0</v>
      </c>
      <c r="DT335" s="74">
        <f>IF(AND(ISNUMBER('Emissions (start here)'!BK335),ISNUMBER(Dispersion!$AF$9)),'Emissions (start here)'!BK335*453.59/3600*Dispersion!$AF$9,0)</f>
        <v>0</v>
      </c>
      <c r="DU335" s="74">
        <f>IF(AND(ISNUMBER('Emissions (start here)'!BL335),ISNUMBER(Dispersion!$AF$10)),'Emissions (start here)'!BL335*2000*453.59/8760/3600*Dispersion!$AF$10,0)</f>
        <v>0</v>
      </c>
      <c r="DV335" s="74">
        <f>IF(AND(ISNUMBER('Emissions (start here)'!BL335),ISNUMBER(Dispersion!$AF$11)),'Emissions (start here)'!BL335*2000*453.59/8760/3600*Dispersion!$AF$11,0)</f>
        <v>0</v>
      </c>
      <c r="DW335" s="74">
        <f>IF(AND(ISNUMBER('Emissions (start here)'!BM335),ISNUMBER(Dispersion!$AG$8)),'Emissions (start here)'!BM335*453.59/3600*Dispersion!$AG$8,0)</f>
        <v>0</v>
      </c>
      <c r="DX335" s="74">
        <f>IF(AND(ISNUMBER('Emissions (start here)'!BM335),ISNUMBER(Dispersion!$AG$9)),'Emissions (start here)'!BM335*453.59/3600*Dispersion!$AG$9,0)</f>
        <v>0</v>
      </c>
      <c r="DY335" s="74">
        <f>IF(AND(ISNUMBER('Emissions (start here)'!BN335),ISNUMBER(Dispersion!$AG$10)),'Emissions (start here)'!BN335*2000*453.59/8760/3600*Dispersion!$AG$10,0)</f>
        <v>0</v>
      </c>
      <c r="DZ335" s="74">
        <f>IF(AND(ISNUMBER('Emissions (start here)'!BN335),ISNUMBER(Dispersion!$AG$11)),'Emissions (start here)'!BN335*2000*453.59/8760/3600*Dispersion!$AG$11,0)</f>
        <v>0</v>
      </c>
      <c r="EA335" s="74">
        <f>IF(AND(ISNUMBER('Emissions (start here)'!BO335),ISNUMBER(Dispersion!$AH$8)),'Emissions (start here)'!BO335*453.59/3600*Dispersion!$AH$8,0)</f>
        <v>0</v>
      </c>
      <c r="EB335" s="74">
        <f>IF(AND(ISNUMBER('Emissions (start here)'!BO335),ISNUMBER(Dispersion!$AH$9)),'Emissions (start here)'!BO335*453.59/3600*Dispersion!$AH$9,0)</f>
        <v>0</v>
      </c>
      <c r="EC335" s="74">
        <f>IF(AND(ISNUMBER('Emissions (start here)'!BP335),ISNUMBER(Dispersion!$AH$10)),'Emissions (start here)'!BP335*2000*453.59/8760/3600*Dispersion!$AH$10,0)</f>
        <v>0</v>
      </c>
      <c r="ED335" s="74">
        <f>IF(AND(ISNUMBER('Emissions (start here)'!BP335),ISNUMBER(Dispersion!$AH$11)),'Emissions (start here)'!BP335*2000*453.59/8760/3600*Dispersion!$AH$11,0)</f>
        <v>0</v>
      </c>
      <c r="EE335" s="74">
        <f>IF(AND(ISNUMBER('Emissions (start here)'!BQ335),ISNUMBER(Dispersion!$AI$8)),'Emissions (start here)'!BQ335*453.59/3600*Dispersion!$AI$8,0)</f>
        <v>0</v>
      </c>
      <c r="EF335" s="74">
        <f>IF(AND(ISNUMBER('Emissions (start here)'!BQ335),ISNUMBER(Dispersion!$AI$9)),'Emissions (start here)'!BQ335*453.59/3600*Dispersion!$AI$9,0)</f>
        <v>0</v>
      </c>
      <c r="EG335" s="74">
        <f>IF(AND(ISNUMBER('Emissions (start here)'!BR335),ISNUMBER(Dispersion!$AI$10)),'Emissions (start here)'!BR335*2000*453.59/8760/3600*Dispersion!$AI$10,0)</f>
        <v>0</v>
      </c>
      <c r="EH335" s="74">
        <f>IF(AND(ISNUMBER('Emissions (start here)'!BR335),ISNUMBER(Dispersion!$AI$11)),'Emissions (start here)'!BR335*2000*453.59/8760/3600*Dispersion!$AI$11,0)</f>
        <v>0</v>
      </c>
      <c r="EI335" s="74">
        <f>IF(AND(ISNUMBER('Emissions (start here)'!BS335),ISNUMBER(Dispersion!$AJ$8)),'Emissions (start here)'!BS335*453.59/3600*Dispersion!$AJ$8,0)</f>
        <v>0</v>
      </c>
      <c r="EJ335" s="74">
        <f>IF(AND(ISNUMBER('Emissions (start here)'!BS335),ISNUMBER(Dispersion!$AJ$9)),'Emissions (start here)'!BS335*453.59/3600*Dispersion!$AJ$9,0)</f>
        <v>0</v>
      </c>
      <c r="EK335" s="74">
        <f>IF(AND(ISNUMBER('Emissions (start here)'!BT335),ISNUMBER(Dispersion!$AJ$10)),'Emissions (start here)'!BT335*2000*453.59/8760/3600*Dispersion!$AJ$10,0)</f>
        <v>0</v>
      </c>
      <c r="EL335" s="74">
        <f>IF(AND(ISNUMBER('Emissions (start here)'!BT335),ISNUMBER(Dispersion!$AJ$11)),'Emissions (start here)'!BT335*2000*453.59/8760/3600*Dispersion!$AJ$11,0)</f>
        <v>0</v>
      </c>
      <c r="EM335" s="74">
        <f>IF(AND(ISNUMBER('Emissions (start here)'!BU335),ISNUMBER(Dispersion!$AK$8)),'Emissions (start here)'!BU335*453.59/3600*Dispersion!$AK$8,0)</f>
        <v>0</v>
      </c>
      <c r="EN335" s="74">
        <f>IF(AND(ISNUMBER('Emissions (start here)'!BU335),ISNUMBER(Dispersion!$AK$9)),'Emissions (start here)'!BU335*453.59/3600*Dispersion!$AK$9,0)</f>
        <v>0</v>
      </c>
      <c r="EO335" s="74">
        <f>IF(AND(ISNUMBER('Emissions (start here)'!BV335),ISNUMBER(Dispersion!$AK$10)),'Emissions (start here)'!BV335*2000*453.59/8760/3600*Dispersion!$AK$10,0)</f>
        <v>0</v>
      </c>
      <c r="EP335" s="74">
        <f>IF(AND(ISNUMBER('Emissions (start here)'!BV335),ISNUMBER(Dispersion!$AK$11)),'Emissions (start here)'!BV335*2000*453.59/8760/3600*Dispersion!$AK$11,0)</f>
        <v>0</v>
      </c>
      <c r="EQ335" s="74">
        <f>IF(AND(ISNUMBER('Emissions (start here)'!BW335),ISNUMBER(Dispersion!$AL$8)),'Emissions (start here)'!BW335*453.59/3600*Dispersion!$AL$8,0)</f>
        <v>0</v>
      </c>
      <c r="ER335" s="74">
        <f>IF(AND(ISNUMBER('Emissions (start here)'!BW335),ISNUMBER(Dispersion!$AL$9)),'Emissions (start here)'!BW335*453.59/3600*Dispersion!$AL$9,0)</f>
        <v>0</v>
      </c>
      <c r="ES335" s="74">
        <f>IF(AND(ISNUMBER('Emissions (start here)'!BX335),ISNUMBER(Dispersion!$AL$10)),'Emissions (start here)'!BX335*2000*453.59/8760/3600*Dispersion!$AL$10,0)</f>
        <v>0</v>
      </c>
      <c r="ET335" s="74">
        <f>IF(AND(ISNUMBER('Emissions (start here)'!BX335),ISNUMBER(Dispersion!$AL$11)),'Emissions (start here)'!BX335*2000*453.59/8760/3600*Dispersion!$AL$11,0)</f>
        <v>0</v>
      </c>
      <c r="EU335" s="74">
        <f>IF(AND(ISNUMBER('Emissions (start here)'!BY335),ISNUMBER(Dispersion!$AM$8)),'Emissions (start here)'!BY335*453.59/3600*Dispersion!$AM$8,0)</f>
        <v>0</v>
      </c>
      <c r="EV335" s="74">
        <f>IF(AND(ISNUMBER('Emissions (start here)'!BY335),ISNUMBER(Dispersion!$AM$9)),'Emissions (start here)'!BY335*453.59/3600*Dispersion!$AM$9,0)</f>
        <v>0</v>
      </c>
      <c r="EW335" s="74">
        <f>IF(AND(ISNUMBER('Emissions (start here)'!BZ335),ISNUMBER(Dispersion!$AM$10)),'Emissions (start here)'!BZ335*2000*453.59/8760/3600*Dispersion!$AM$10,0)</f>
        <v>0</v>
      </c>
      <c r="EX335" s="74">
        <f>IF(AND(ISNUMBER('Emissions (start here)'!BZ335),ISNUMBER(Dispersion!$AM$11)),'Emissions (start here)'!BZ335*2000*453.59/8760/3600*Dispersion!$AM$11,0)</f>
        <v>0</v>
      </c>
      <c r="EY335" s="74">
        <f>IF(AND(ISNUMBER('Emissions (start here)'!CA335),ISNUMBER(Dispersion!$AN$8)),'Emissions (start here)'!CA335*453.59/3600*Dispersion!$AN$8,0)</f>
        <v>0</v>
      </c>
      <c r="EZ335" s="74">
        <f>IF(AND(ISNUMBER('Emissions (start here)'!CA335),ISNUMBER(Dispersion!$AN$9)),'Emissions (start here)'!CA335*453.59/3600*Dispersion!$AN$9,0)</f>
        <v>0</v>
      </c>
      <c r="FA335" s="74">
        <f>IF(AND(ISNUMBER('Emissions (start here)'!CB335),ISNUMBER(Dispersion!$AN$10)),'Emissions (start here)'!CB335*2000*453.59/8760/3600*Dispersion!$AN$10,0)</f>
        <v>0</v>
      </c>
      <c r="FB335" s="74">
        <f>IF(AND(ISNUMBER('Emissions (start here)'!CB335),ISNUMBER(Dispersion!$AN$11)),'Emissions (start here)'!CB335*2000*453.59/8760/3600*Dispersion!$AN$11,0)</f>
        <v>0</v>
      </c>
      <c r="FC335" s="74">
        <f>IF(AND(ISNUMBER('Emissions (start here)'!CC335),ISNUMBER(Dispersion!$AO$8)),'Emissions (start here)'!CC335*453.59/3600*Dispersion!$AO$8,0)</f>
        <v>0</v>
      </c>
      <c r="FD335" s="74">
        <f>IF(AND(ISNUMBER('Emissions (start here)'!CC335),ISNUMBER(Dispersion!$AO$9)),'Emissions (start here)'!CC335*453.59/3600*Dispersion!$AO$9,0)</f>
        <v>0</v>
      </c>
      <c r="FE335" s="74">
        <f>IF(AND(ISNUMBER('Emissions (start here)'!CD335),ISNUMBER(Dispersion!$AO$10)),'Emissions (start here)'!CD335*2000*453.59/8760/3600*Dispersion!$AO$10,0)</f>
        <v>0</v>
      </c>
      <c r="FF335" s="74">
        <f>IF(AND(ISNUMBER('Emissions (start here)'!CD335),ISNUMBER(Dispersion!$AO$11)),'Emissions (start here)'!CD335*2000*453.59/8760/3600*Dispersion!$AO$11,0)</f>
        <v>0</v>
      </c>
      <c r="FG335" s="74">
        <f>IF(AND(ISNUMBER('Emissions (start here)'!CE335),ISNUMBER(Dispersion!$AP$8)),'Emissions (start here)'!CE335*453.59/3600*Dispersion!$AP$8,0)</f>
        <v>0</v>
      </c>
      <c r="FH335" s="74">
        <f>IF(AND(ISNUMBER('Emissions (start here)'!CE335),ISNUMBER(Dispersion!$AP$9)),'Emissions (start here)'!CE335*453.59/3600*Dispersion!$AP$9,0)</f>
        <v>0</v>
      </c>
      <c r="FI335" s="74">
        <f>IF(AND(ISNUMBER('Emissions (start here)'!CF335),ISNUMBER(Dispersion!$AP$10)),'Emissions (start here)'!CF335*2000*453.59/8760/3600*Dispersion!$AP$10,0)</f>
        <v>0</v>
      </c>
      <c r="FJ335" s="74">
        <f>IF(AND(ISNUMBER('Emissions (start here)'!CF335),ISNUMBER(Dispersion!$AP$11)),'Emissions (start here)'!CF335*2000*453.59/8760/3600*Dispersion!$AP$11,0)</f>
        <v>0</v>
      </c>
      <c r="FK335" s="74">
        <f>IF(AND(ISNUMBER('Emissions (start here)'!CG335),ISNUMBER(Dispersion!$AQ$8)),'Emissions (start here)'!CG335*453.59/3600*Dispersion!$AQ$8,0)</f>
        <v>0</v>
      </c>
      <c r="FL335" s="74">
        <f>IF(AND(ISNUMBER('Emissions (start here)'!CG335),ISNUMBER(Dispersion!$AQ$9)),'Emissions (start here)'!CG335*453.59/3600*Dispersion!$AQ$9,0)</f>
        <v>0</v>
      </c>
      <c r="FM335" s="74">
        <f>IF(AND(ISNUMBER('Emissions (start here)'!CH335),ISNUMBER(Dispersion!$AQ$10)),'Emissions (start here)'!CH335*2000*453.59/8760/3600*Dispersion!$AQ$10,0)</f>
        <v>0</v>
      </c>
      <c r="FN335" s="74">
        <f>IF(AND(ISNUMBER('Emissions (start here)'!CH335),ISNUMBER(Dispersion!$AQ$11)),'Emissions (start here)'!CH335*2000*453.59/8760/3600*Dispersion!$AQ$11,0)</f>
        <v>0</v>
      </c>
      <c r="FO335" s="74">
        <f>IF(AND(ISNUMBER('Emissions (start here)'!CI335),ISNUMBER(Dispersion!$AR$8)),'Emissions (start here)'!CI335*453.59/3600*Dispersion!$AR$8,0)</f>
        <v>0</v>
      </c>
      <c r="FP335" s="74">
        <f>IF(AND(ISNUMBER('Emissions (start here)'!CI335),ISNUMBER(Dispersion!$AR$9)),'Emissions (start here)'!CI335*453.59/3600*Dispersion!$AR$9,0)</f>
        <v>0</v>
      </c>
      <c r="FQ335" s="74">
        <f>IF(AND(ISNUMBER('Emissions (start here)'!CJ335),ISNUMBER(Dispersion!$AR$10)),'Emissions (start here)'!CJ335*2000*453.59/8760/3600*Dispersion!$AR$10,0)</f>
        <v>0</v>
      </c>
      <c r="FR335" s="74">
        <f>IF(AND(ISNUMBER('Emissions (start here)'!CJ335),ISNUMBER(Dispersion!$AR$11)),'Emissions (start here)'!CJ335*2000*453.59/8760/3600*Dispersion!$AR$11,0)</f>
        <v>0</v>
      </c>
      <c r="FS335" s="74">
        <f>IF(AND(ISNUMBER('Emissions (start here)'!CK335),ISNUMBER(Dispersion!$AS$8)),'Emissions (start here)'!CK335*453.59/3600*Dispersion!$AS$8,0)</f>
        <v>0</v>
      </c>
      <c r="FT335" s="74">
        <f>IF(AND(ISNUMBER('Emissions (start here)'!CK335),ISNUMBER(Dispersion!$AS$9)),'Emissions (start here)'!CK335*453.59/3600*Dispersion!$AS$9,0)</f>
        <v>0</v>
      </c>
      <c r="FU335" s="74">
        <f>IF(AND(ISNUMBER('Emissions (start here)'!CL335),ISNUMBER(Dispersion!$AS$10)),'Emissions (start here)'!CL335*2000*453.59/8760/3600*Dispersion!$AS$10,0)</f>
        <v>0</v>
      </c>
      <c r="FV335" s="74">
        <f>IF(AND(ISNUMBER('Emissions (start here)'!CL335),ISNUMBER(Dispersion!$AS$11)),'Emissions (start here)'!CL335*2000*453.59/8760/3600*Dispersion!$AS$11,0)</f>
        <v>0</v>
      </c>
      <c r="FW335" s="74">
        <f>IF(AND(ISNUMBER('Emissions (start here)'!CM335),ISNUMBER(Dispersion!$AT$8)),'Emissions (start here)'!CM335*453.59/3600*Dispersion!$AT$8,0)</f>
        <v>0</v>
      </c>
      <c r="FX335" s="74">
        <f>IF(AND(ISNUMBER('Emissions (start here)'!CM335),ISNUMBER(Dispersion!$AT$9)),'Emissions (start here)'!CM335*453.59/3600*Dispersion!$AT$9,0)</f>
        <v>0</v>
      </c>
      <c r="FY335" s="74">
        <f>IF(AND(ISNUMBER('Emissions (start here)'!CN335),ISNUMBER(Dispersion!$AT$10)),'Emissions (start here)'!CN335*2000*453.59/8760/3600*Dispersion!$AT$10,0)</f>
        <v>0</v>
      </c>
      <c r="FZ335" s="74">
        <f>IF(AND(ISNUMBER('Emissions (start here)'!CN335),ISNUMBER(Dispersion!$AT$11)),'Emissions (start here)'!CN335*2000*453.59/8760/3600*Dispersion!$AT$11,0)</f>
        <v>0</v>
      </c>
      <c r="GA335" s="74">
        <f>IF(AND(ISNUMBER('Emissions (start here)'!CO335),ISNUMBER(Dispersion!$AU$8)),'Emissions (start here)'!CO335*453.59/3600*Dispersion!$AU$8,0)</f>
        <v>0</v>
      </c>
      <c r="GB335" s="74">
        <f>IF(AND(ISNUMBER('Emissions (start here)'!CO335),ISNUMBER(Dispersion!$AU$9)),'Emissions (start here)'!CO335*453.59/3600*Dispersion!$AU$9,0)</f>
        <v>0</v>
      </c>
      <c r="GC335" s="74">
        <f>IF(AND(ISNUMBER('Emissions (start here)'!CP335),ISNUMBER(Dispersion!$AU$10)),'Emissions (start here)'!CP335*2000*453.59/8760/3600*Dispersion!$AU$10,0)</f>
        <v>0</v>
      </c>
      <c r="GD335" s="74">
        <f>IF(AND(ISNUMBER('Emissions (start here)'!CP335),ISNUMBER(Dispersion!$AU$11)),'Emissions (start here)'!CP335*2000*453.59/8760/3600*Dispersion!$AU$11,0)</f>
        <v>0</v>
      </c>
      <c r="GE335" s="74">
        <f>IF(AND(ISNUMBER('Emissions (start here)'!CQ335),ISNUMBER(Dispersion!$AV$8)),'Emissions (start here)'!CQ335*453.59/3600*Dispersion!$AV$8,0)</f>
        <v>0</v>
      </c>
      <c r="GF335" s="74">
        <f>IF(AND(ISNUMBER('Emissions (start here)'!CQ335),ISNUMBER(Dispersion!$AV$9)),'Emissions (start here)'!CQ335*453.59/3600*Dispersion!$AV$9,0)</f>
        <v>0</v>
      </c>
      <c r="GG335" s="74">
        <f>IF(AND(ISNUMBER('Emissions (start here)'!CR335),ISNUMBER(Dispersion!$AV$10)),'Emissions (start here)'!CR335*2000*453.59/8760/3600*Dispersion!$AV$10,0)</f>
        <v>0</v>
      </c>
      <c r="GH335" s="74">
        <f>IF(AND(ISNUMBER('Emissions (start here)'!CR335),ISNUMBER(Dispersion!$AV$11)),'Emissions (start here)'!CR335*2000*453.59/8760/3600*Dispersion!$AV$11,0)</f>
        <v>0</v>
      </c>
      <c r="GI335" s="74">
        <f>IF(AND(ISNUMBER('Emissions (start here)'!CS335),ISNUMBER(Dispersion!$AW$8)),'Emissions (start here)'!CS335*453.59/3600*Dispersion!$AW$8,0)</f>
        <v>0</v>
      </c>
      <c r="GJ335" s="74">
        <f>IF(AND(ISNUMBER('Emissions (start here)'!CS335),ISNUMBER(Dispersion!$AW$9)),'Emissions (start here)'!CS335*453.59/3600*Dispersion!$AW$9,0)</f>
        <v>0</v>
      </c>
      <c r="GK335" s="74">
        <f>IF(AND(ISNUMBER('Emissions (start here)'!CT335),ISNUMBER(Dispersion!$AW$10)),'Emissions (start here)'!CT335*2000*453.59/8760/3600*Dispersion!$AW$10,0)</f>
        <v>0</v>
      </c>
      <c r="GL335" s="74">
        <f>IF(AND(ISNUMBER('Emissions (start here)'!CT335),ISNUMBER(Dispersion!$AW$11)),'Emissions (start here)'!CT335*2000*453.59/8760/3600*Dispersion!$AW$11,0)</f>
        <v>0</v>
      </c>
      <c r="GM335" s="74">
        <f>IF(AND(ISNUMBER('Emissions (start here)'!CU335),ISNUMBER(Dispersion!$AX$8)),'Emissions (start here)'!CU335*453.59/3600*Dispersion!$AX$8,0)</f>
        <v>0</v>
      </c>
      <c r="GN335" s="74">
        <f>IF(AND(ISNUMBER('Emissions (start here)'!CU335),ISNUMBER(Dispersion!$AX$9)),'Emissions (start here)'!CU335*453.59/3600*Dispersion!$AX$9,0)</f>
        <v>0</v>
      </c>
      <c r="GO335" s="74">
        <f>IF(AND(ISNUMBER('Emissions (start here)'!CV335),ISNUMBER(Dispersion!$AX$10)),'Emissions (start here)'!CV335*2000*453.59/8760/3600*Dispersion!$AX$10,0)</f>
        <v>0</v>
      </c>
      <c r="GP335" s="74">
        <f>IF(AND(ISNUMBER('Emissions (start here)'!CV335),ISNUMBER(Dispersion!$AX$11)),'Emissions (start here)'!CV335*2000*453.59/8760/3600*Dispersion!$AX$11,0)</f>
        <v>0</v>
      </c>
      <c r="GQ335" s="74">
        <f>IF(AND(ISNUMBER('Emissions (start here)'!CW335),ISNUMBER(Dispersion!$AY$8)),'Emissions (start here)'!CW335*453.59/3600*Dispersion!$AY$8,0)</f>
        <v>0</v>
      </c>
      <c r="GR335" s="74">
        <f>IF(AND(ISNUMBER('Emissions (start here)'!CW335),ISNUMBER(Dispersion!$AY$9)),'Emissions (start here)'!CW335*453.59/3600*Dispersion!$AY$9,0)</f>
        <v>0</v>
      </c>
      <c r="GS335" s="74">
        <f>IF(AND(ISNUMBER('Emissions (start here)'!CX335),ISNUMBER(Dispersion!$AY$10)),'Emissions (start here)'!CX335*2000*453.59/8760/3600*Dispersion!$AY$10,0)</f>
        <v>0</v>
      </c>
      <c r="GT335" s="74">
        <f>IF(AND(ISNUMBER('Emissions (start here)'!CX335),ISNUMBER(Dispersion!$AY$11)),'Emissions (start here)'!CX335*2000*453.59/8760/3600*Dispersion!$AY$11,0)</f>
        <v>0</v>
      </c>
      <c r="GU335" s="74">
        <f>IF(AND(ISNUMBER('Emissions (start here)'!CY335),ISNUMBER(Dispersion!$AZ$8)),'Emissions (start here)'!CY335*453.59/3600*Dispersion!$AZ$8,0)</f>
        <v>0</v>
      </c>
      <c r="GV335" s="74">
        <f>IF(AND(ISNUMBER('Emissions (start here)'!CY335),ISNUMBER(Dispersion!$AZ$9)),'Emissions (start here)'!CY335*453.59/3600*Dispersion!$AZ$9,0)</f>
        <v>0</v>
      </c>
      <c r="GW335" s="74">
        <f>IF(AND(ISNUMBER('Emissions (start here)'!CZ335),ISNUMBER(Dispersion!$AZ$10)),'Emissions (start here)'!CZ335*2000*453.59/8760/3600*Dispersion!$AZ$10,0)</f>
        <v>0</v>
      </c>
      <c r="GX335" s="74">
        <f>IF(AND(ISNUMBER('Emissions (start here)'!CZ335),ISNUMBER(Dispersion!$AZ$11)),'Emissions (start here)'!CZ335*2000*453.59/8760/3600*Dispersion!$AZ$11,0)</f>
        <v>0</v>
      </c>
    </row>
    <row r="336" spans="1:206" x14ac:dyDescent="0.2">
      <c r="A336" s="51" t="str">
        <f>'Tox Values'!C336</f>
        <v>39001-02-0</v>
      </c>
      <c r="B336" s="94" t="str">
        <f>'Tox Values'!D336</f>
        <v>Octachlorodibenzofuran, 1,2,3,4,6,7,8,9-</v>
      </c>
      <c r="C336" s="96">
        <f t="shared" si="21"/>
        <v>0</v>
      </c>
      <c r="D336" s="74">
        <f t="shared" si="22"/>
        <v>0</v>
      </c>
      <c r="E336" s="74">
        <f t="shared" si="23"/>
        <v>0</v>
      </c>
      <c r="F336" s="99">
        <f t="shared" si="24"/>
        <v>0</v>
      </c>
      <c r="G336" s="97">
        <f>IF(AND(ISNUMBER('Emissions (start here)'!E336),ISNUMBER(Dispersion!$C$8)),'Emissions (start here)'!E336*453.59/3600*Dispersion!$C$8,0)</f>
        <v>0</v>
      </c>
      <c r="H336" s="74">
        <f>IF(AND(ISNUMBER('Emissions (start here)'!E336),ISNUMBER(Dispersion!$C$9)),'Emissions (start here)'!E336*453.59/3600*Dispersion!$C$9,0)</f>
        <v>0</v>
      </c>
      <c r="I336" s="74">
        <f>IF(AND(ISNUMBER('Emissions (start here)'!F336),ISNUMBER(Dispersion!$C$10)),'Emissions (start here)'!F336*2000*453.59/8760/3600*Dispersion!$C$10,0)</f>
        <v>0</v>
      </c>
      <c r="J336" s="74">
        <f>IF(AND(ISNUMBER('Emissions (start here)'!F336),ISNUMBER(Dispersion!$C$11)),'Emissions (start here)'!F336*2000*453.59/8760/3600*Dispersion!$C$11,0)</f>
        <v>0</v>
      </c>
      <c r="K336" s="74">
        <f>IF(AND(ISNUMBER('Emissions (start here)'!G336),ISNUMBER(Dispersion!$D$8)),'Emissions (start here)'!G336*453.59/3600*Dispersion!$D$8,0)</f>
        <v>0</v>
      </c>
      <c r="L336" s="74">
        <f>IF(AND(ISNUMBER('Emissions (start here)'!G336),ISNUMBER(Dispersion!$D$9)),'Emissions (start here)'!G336*453.59/3600*Dispersion!$D$9,0)</f>
        <v>0</v>
      </c>
      <c r="M336" s="74">
        <f>IF(AND(ISNUMBER('Emissions (start here)'!H336),ISNUMBER(Dispersion!$D$10)),'Emissions (start here)'!H336*2000*453.59/8760/3600*Dispersion!$D$10,0)</f>
        <v>0</v>
      </c>
      <c r="N336" s="74">
        <f>IF(AND(ISNUMBER('Emissions (start here)'!H336),ISNUMBER(Dispersion!$D$11)),'Emissions (start here)'!H336*2000*453.59/8760/3600*Dispersion!$D$11,0)</f>
        <v>0</v>
      </c>
      <c r="O336" s="74">
        <f>IF(AND(ISNUMBER('Emissions (start here)'!I336),ISNUMBER(Dispersion!$E$8)),'Emissions (start here)'!I336*453.59/3600*Dispersion!$E$8,0)</f>
        <v>0</v>
      </c>
      <c r="P336" s="74">
        <f>IF(AND(ISNUMBER('Emissions (start here)'!I336),ISNUMBER(Dispersion!$E$9)),'Emissions (start here)'!I336*453.59/3600*Dispersion!$E$9,0)</f>
        <v>0</v>
      </c>
      <c r="Q336" s="74">
        <f>IF(AND(ISNUMBER('Emissions (start here)'!J336),ISNUMBER(Dispersion!$E$10)),'Emissions (start here)'!J336*2000*453.59/8760/3600*Dispersion!$E$10,0)</f>
        <v>0</v>
      </c>
      <c r="R336" s="74">
        <f>IF(AND(ISNUMBER('Emissions (start here)'!J336),ISNUMBER(Dispersion!$E$11)),'Emissions (start here)'!J336*2000*453.59/8760/3600*Dispersion!$E$11,0)</f>
        <v>0</v>
      </c>
      <c r="S336" s="74">
        <f>IF(AND(ISNUMBER('Emissions (start here)'!K336),ISNUMBER(Dispersion!$F$8)),'Emissions (start here)'!K336*453.59/3600*Dispersion!$F$8,0)</f>
        <v>0</v>
      </c>
      <c r="T336" s="74">
        <f>IF(AND(ISNUMBER('Emissions (start here)'!K336),ISNUMBER(Dispersion!$F$9)),'Emissions (start here)'!K336*453.59/3600*Dispersion!$F$9,0)</f>
        <v>0</v>
      </c>
      <c r="U336" s="74">
        <f>IF(AND(ISNUMBER('Emissions (start here)'!L336),ISNUMBER(Dispersion!$F$10)),'Emissions (start here)'!L336*2000*453.59/8760/3600*Dispersion!$F$10,0)</f>
        <v>0</v>
      </c>
      <c r="V336" s="74">
        <f>IF(AND(ISNUMBER('Emissions (start here)'!L336),ISNUMBER(Dispersion!$F$11)),'Emissions (start here)'!L336*2000*453.59/8760/3600*Dispersion!$F$11,0)</f>
        <v>0</v>
      </c>
      <c r="W336" s="74">
        <f>IF(AND(ISNUMBER('Emissions (start here)'!M336),ISNUMBER(Dispersion!$G$8)),'Emissions (start here)'!M336*453.59/3600*Dispersion!$G$8,0)</f>
        <v>0</v>
      </c>
      <c r="X336" s="74">
        <f>IF(AND(ISNUMBER('Emissions (start here)'!M336),ISNUMBER(Dispersion!$G$9)),'Emissions (start here)'!M336*453.59/3600*Dispersion!$G$9,0)</f>
        <v>0</v>
      </c>
      <c r="Y336" s="74">
        <f>IF(AND(ISNUMBER('Emissions (start here)'!N336),ISNUMBER(Dispersion!$G$10)),'Emissions (start here)'!N336*2000*453.59/8760/3600*Dispersion!$G$10,0)</f>
        <v>0</v>
      </c>
      <c r="Z336" s="74">
        <f>IF(AND(ISNUMBER('Emissions (start here)'!N336),ISNUMBER(Dispersion!$G$11)),'Emissions (start here)'!N336*2000*453.59/8760/3600*Dispersion!$G$11,0)</f>
        <v>0</v>
      </c>
      <c r="AA336" s="74">
        <f>IF(AND(ISNUMBER('Emissions (start here)'!O336),ISNUMBER(Dispersion!$H$8)),'Emissions (start here)'!O336*453.59/3600*Dispersion!$H$8,0)</f>
        <v>0</v>
      </c>
      <c r="AB336" s="74">
        <f>IF(AND(ISNUMBER('Emissions (start here)'!O336),ISNUMBER(Dispersion!$H$9)),'Emissions (start here)'!O336*453.59/3600*Dispersion!$H$9,0)</f>
        <v>0</v>
      </c>
      <c r="AC336" s="74">
        <f>IF(AND(ISNUMBER('Emissions (start here)'!P336),ISNUMBER(Dispersion!$H$10)),'Emissions (start here)'!P336*2000*453.59/8760/3600*Dispersion!$H$10,0)</f>
        <v>0</v>
      </c>
      <c r="AD336" s="74">
        <f>IF(AND(ISNUMBER('Emissions (start here)'!P336),ISNUMBER(Dispersion!$H$11)),'Emissions (start here)'!P336*2000*453.59/8760/3600*Dispersion!$H$11,0)</f>
        <v>0</v>
      </c>
      <c r="AE336" s="74">
        <f>IF(AND(ISNUMBER('Emissions (start here)'!Q336),ISNUMBER(Dispersion!$I$8)),'Emissions (start here)'!Q336*453.59/3600*Dispersion!$I$8,0)</f>
        <v>0</v>
      </c>
      <c r="AF336" s="74">
        <f>IF(AND(ISNUMBER('Emissions (start here)'!Q336),ISNUMBER(Dispersion!$I$9)),'Emissions (start here)'!Q336*453.59/3600*Dispersion!$I$9,0)</f>
        <v>0</v>
      </c>
      <c r="AG336" s="74">
        <f>IF(AND(ISNUMBER('Emissions (start here)'!R336),ISNUMBER(Dispersion!$I$10)),'Emissions (start here)'!R336*2000*453.59/8760/3600*Dispersion!$I$10,0)</f>
        <v>0</v>
      </c>
      <c r="AH336" s="74">
        <f>IF(AND(ISNUMBER('Emissions (start here)'!R336),ISNUMBER(Dispersion!$I$11)),'Emissions (start here)'!R336*2000*453.59/8760/3600*Dispersion!$I$11,0)</f>
        <v>0</v>
      </c>
      <c r="AI336" s="74">
        <f>IF(AND(ISNUMBER('Emissions (start here)'!S336),ISNUMBER(Dispersion!$J$8)),'Emissions (start here)'!S336*453.59/3600*Dispersion!$J$8,0)</f>
        <v>0</v>
      </c>
      <c r="AJ336" s="74">
        <f>IF(AND(ISNUMBER('Emissions (start here)'!S336),ISNUMBER(Dispersion!$J$9)),'Emissions (start here)'!S336*453.59/3600*Dispersion!$J$9,0)</f>
        <v>0</v>
      </c>
      <c r="AK336" s="74">
        <f>IF(AND(ISNUMBER('Emissions (start here)'!T336),ISNUMBER(Dispersion!$J$10)),'Emissions (start here)'!T336*2000*453.59/8760/3600*Dispersion!$J$10,0)</f>
        <v>0</v>
      </c>
      <c r="AL336" s="74">
        <f>IF(AND(ISNUMBER('Emissions (start here)'!T336),ISNUMBER(Dispersion!$J$11)),'Emissions (start here)'!T336*2000*453.59/8760/3600*Dispersion!$J$11,0)</f>
        <v>0</v>
      </c>
      <c r="AM336" s="74">
        <f>IF(AND(ISNUMBER('Emissions (start here)'!U336),ISNUMBER(Dispersion!$K$8)),'Emissions (start here)'!U336*453.59/3600*Dispersion!$K$8,0)</f>
        <v>0</v>
      </c>
      <c r="AN336" s="74">
        <f>IF(AND(ISNUMBER('Emissions (start here)'!U336),ISNUMBER(Dispersion!$K$9)),'Emissions (start here)'!U336*453.59/3600*Dispersion!$K$9,0)</f>
        <v>0</v>
      </c>
      <c r="AO336" s="74">
        <f>IF(AND(ISNUMBER('Emissions (start here)'!V336),ISNUMBER(Dispersion!$K$10)),'Emissions (start here)'!V336*2000*453.59/8760/3600*Dispersion!$K$10,0)</f>
        <v>0</v>
      </c>
      <c r="AP336" s="74">
        <f>IF(AND(ISNUMBER('Emissions (start here)'!V336),ISNUMBER(Dispersion!$K$11)),'Emissions (start here)'!V336*2000*453.59/8760/3600*Dispersion!$K$11,0)</f>
        <v>0</v>
      </c>
      <c r="AQ336" s="74">
        <f>IF(AND(ISNUMBER('Emissions (start here)'!W336),ISNUMBER(Dispersion!$L$8)),'Emissions (start here)'!W336*453.59/3600*Dispersion!$L$8,0)</f>
        <v>0</v>
      </c>
      <c r="AR336" s="74">
        <f>IF(AND(ISNUMBER('Emissions (start here)'!W336),ISNUMBER(Dispersion!$L$9)),'Emissions (start here)'!W336*453.59/3600*Dispersion!$L$9,0)</f>
        <v>0</v>
      </c>
      <c r="AS336" s="74">
        <f>IF(AND(ISNUMBER('Emissions (start here)'!X336),ISNUMBER(Dispersion!$L$10)),'Emissions (start here)'!X336*2000*453.59/8760/3600*Dispersion!$L$10,0)</f>
        <v>0</v>
      </c>
      <c r="AT336" s="74">
        <f>IF(AND(ISNUMBER('Emissions (start here)'!X336),ISNUMBER(Dispersion!$L$11)),'Emissions (start here)'!X336*2000*453.59/8760/3600*Dispersion!$L$11,0)</f>
        <v>0</v>
      </c>
      <c r="AU336" s="74">
        <f>IF(AND(ISNUMBER('Emissions (start here)'!Y336),ISNUMBER(Dispersion!$M$8)),'Emissions (start here)'!Y336*453.59/3600*Dispersion!$M$8,0)</f>
        <v>0</v>
      </c>
      <c r="AV336" s="74">
        <f>IF(AND(ISNUMBER('Emissions (start here)'!Y336),ISNUMBER(Dispersion!$M$9)),'Emissions (start here)'!Y336*453.59/3600*Dispersion!$M$9,0)</f>
        <v>0</v>
      </c>
      <c r="AW336" s="74">
        <f>IF(AND(ISNUMBER('Emissions (start here)'!Z336),ISNUMBER(Dispersion!$M$10)),'Emissions (start here)'!Z336*2000*453.59/8760/3600*Dispersion!$M$10,0)</f>
        <v>0</v>
      </c>
      <c r="AX336" s="74">
        <f>IF(AND(ISNUMBER('Emissions (start here)'!Z336),ISNUMBER(Dispersion!$M$11)),'Emissions (start here)'!Z336*2000*453.59/8760/3600*Dispersion!$M$11,0)</f>
        <v>0</v>
      </c>
      <c r="AY336" s="74">
        <f>IF(AND(ISNUMBER('Emissions (start here)'!AA336),ISNUMBER(Dispersion!$N$8)),'Emissions (start here)'!AA336*453.59/3600*Dispersion!$N$8,0)</f>
        <v>0</v>
      </c>
      <c r="AZ336" s="74">
        <f>IF(AND(ISNUMBER('Emissions (start here)'!AA336),ISNUMBER(Dispersion!$N$9)),'Emissions (start here)'!AA336*453.59/3600*Dispersion!$N$9,0)</f>
        <v>0</v>
      </c>
      <c r="BA336" s="74">
        <f>IF(AND(ISNUMBER('Emissions (start here)'!AB336),ISNUMBER(Dispersion!$N$10)),'Emissions (start here)'!AB336*2000*453.59/8760/3600*Dispersion!$N$10,0)</f>
        <v>0</v>
      </c>
      <c r="BB336" s="74">
        <f>IF(AND(ISNUMBER('Emissions (start here)'!AB336),ISNUMBER(Dispersion!$N$11)),'Emissions (start here)'!AB336*2000*453.59/8760/3600*Dispersion!$N$11,0)</f>
        <v>0</v>
      </c>
      <c r="BC336" s="74">
        <f>IF(AND(ISNUMBER('Emissions (start here)'!AC336),ISNUMBER(Dispersion!$O$8)),'Emissions (start here)'!AC336*453.59/3600*Dispersion!$O$8,0)</f>
        <v>0</v>
      </c>
      <c r="BD336" s="74">
        <f>IF(AND(ISNUMBER('Emissions (start here)'!AC336),ISNUMBER(Dispersion!$O$9)),'Emissions (start here)'!AC336*453.59/3600*Dispersion!$O$9,0)</f>
        <v>0</v>
      </c>
      <c r="BE336" s="74">
        <f>IF(AND(ISNUMBER('Emissions (start here)'!AD336),ISNUMBER(Dispersion!$O$10)),'Emissions (start here)'!AD336*2000*453.59/8760/3600*Dispersion!$O$10,0)</f>
        <v>0</v>
      </c>
      <c r="BF336" s="74">
        <f>IF(AND(ISNUMBER('Emissions (start here)'!AD336),ISNUMBER(Dispersion!$O$11)),'Emissions (start here)'!AD336*2000*453.59/8760/3600*Dispersion!$O$11,0)</f>
        <v>0</v>
      </c>
      <c r="BG336" s="74">
        <f>IF(AND(ISNUMBER('Emissions (start here)'!AE336),ISNUMBER(Dispersion!$P$8)),'Emissions (start here)'!AE336*453.59/3600*Dispersion!$P$8,0)</f>
        <v>0</v>
      </c>
      <c r="BH336" s="74">
        <f>IF(AND(ISNUMBER('Emissions (start here)'!AE336),ISNUMBER(Dispersion!$P$9)),'Emissions (start here)'!AE336*453.59/3600*Dispersion!$P$9,0)</f>
        <v>0</v>
      </c>
      <c r="BI336" s="74">
        <f>IF(AND(ISNUMBER('Emissions (start here)'!AF336),ISNUMBER(Dispersion!$P$10)),'Emissions (start here)'!AF336*2000*453.59/8760/3600*Dispersion!$P$10,0)</f>
        <v>0</v>
      </c>
      <c r="BJ336" s="74">
        <f>IF(AND(ISNUMBER('Emissions (start here)'!AF336),ISNUMBER(Dispersion!$P$11)),'Emissions (start here)'!AF336*2000*453.59/8760/3600*Dispersion!$P$11,0)</f>
        <v>0</v>
      </c>
      <c r="BK336" s="74">
        <f>IF(AND(ISNUMBER('Emissions (start here)'!AG336),ISNUMBER(Dispersion!$Q$8)),'Emissions (start here)'!AG336*453.59/3600*Dispersion!$Q$8,0)</f>
        <v>0</v>
      </c>
      <c r="BL336" s="74">
        <f>IF(AND(ISNUMBER('Emissions (start here)'!AG336),ISNUMBER(Dispersion!$Q$9)),'Emissions (start here)'!AG336*453.59/3600*Dispersion!$Q$9,0)</f>
        <v>0</v>
      </c>
      <c r="BM336" s="74">
        <f>IF(AND(ISNUMBER('Emissions (start here)'!AH336),ISNUMBER(Dispersion!$Q$10)),'Emissions (start here)'!AH336*2000*453.59/8760/3600*Dispersion!$Q$10,0)</f>
        <v>0</v>
      </c>
      <c r="BN336" s="74">
        <f>IF(AND(ISNUMBER('Emissions (start here)'!AH336),ISNUMBER(Dispersion!$Q$11)),'Emissions (start here)'!AH336*2000*453.59/8760/3600*Dispersion!$Q$11,0)</f>
        <v>0</v>
      </c>
      <c r="BO336" s="74">
        <f>IF(AND(ISNUMBER('Emissions (start here)'!AI336),ISNUMBER(Dispersion!$R$8)),'Emissions (start here)'!AI336*453.59/3600*Dispersion!$R$8,0)</f>
        <v>0</v>
      </c>
      <c r="BP336" s="74">
        <f>IF(AND(ISNUMBER('Emissions (start here)'!AI336),ISNUMBER(Dispersion!$R$9)),'Emissions (start here)'!AI336*453.59/3600*Dispersion!$R$9,0)</f>
        <v>0</v>
      </c>
      <c r="BQ336" s="74">
        <f>IF(AND(ISNUMBER('Emissions (start here)'!AJ336),ISNUMBER(Dispersion!$R$10)),'Emissions (start here)'!AJ336*2000*453.59/8760/3600*Dispersion!$R$10,0)</f>
        <v>0</v>
      </c>
      <c r="BR336" s="74">
        <f>IF(AND(ISNUMBER('Emissions (start here)'!AJ336),ISNUMBER(Dispersion!$R$11)),'Emissions (start here)'!AJ336*2000*453.59/8760/3600*Dispersion!$R$11,0)</f>
        <v>0</v>
      </c>
      <c r="BS336" s="74">
        <f>IF(AND(ISNUMBER('Emissions (start here)'!AK336),ISNUMBER(Dispersion!$S$8)),'Emissions (start here)'!AK336*453.59/3600*Dispersion!$S$8,0)</f>
        <v>0</v>
      </c>
      <c r="BT336" s="74">
        <f>IF(AND(ISNUMBER('Emissions (start here)'!AK336),ISNUMBER(Dispersion!$S$9)),'Emissions (start here)'!AK336*453.59/3600*Dispersion!$S$9,0)</f>
        <v>0</v>
      </c>
      <c r="BU336" s="74">
        <f>IF(AND(ISNUMBER('Emissions (start here)'!AL336),ISNUMBER(Dispersion!$S$10)),'Emissions (start here)'!AL336*2000*453.59/8760/3600*Dispersion!$S$10,0)</f>
        <v>0</v>
      </c>
      <c r="BV336" s="74">
        <f>IF(AND(ISNUMBER('Emissions (start here)'!AL336),ISNUMBER(Dispersion!$S$11)),'Emissions (start here)'!AL336*2000*453.59/8760/3600*Dispersion!$S$11,0)</f>
        <v>0</v>
      </c>
      <c r="BW336" s="74">
        <f>IF(AND(ISNUMBER('Emissions (start here)'!AM336),ISNUMBER(Dispersion!$T$8)),'Emissions (start here)'!AM336*453.59/3600*Dispersion!$T$8,0)</f>
        <v>0</v>
      </c>
      <c r="BX336" s="74">
        <f>IF(AND(ISNUMBER('Emissions (start here)'!AM336),ISNUMBER(Dispersion!$T$9)),'Emissions (start here)'!AM336*453.59/3600*Dispersion!$T$9,0)</f>
        <v>0</v>
      </c>
      <c r="BY336" s="74">
        <f>IF(AND(ISNUMBER('Emissions (start here)'!AN336),ISNUMBER(Dispersion!$T$10)),'Emissions (start here)'!AN336*2000*453.59/8760/3600*Dispersion!$T$10,0)</f>
        <v>0</v>
      </c>
      <c r="BZ336" s="74">
        <f>IF(AND(ISNUMBER('Emissions (start here)'!AN336),ISNUMBER(Dispersion!$T$11)),'Emissions (start here)'!AN336*2000*453.59/8760/3600*Dispersion!$T$11,0)</f>
        <v>0</v>
      </c>
      <c r="CA336" s="74">
        <f>IF(AND(ISNUMBER('Emissions (start here)'!AO336),ISNUMBER(Dispersion!$U$8)),'Emissions (start here)'!AO336*453.59/3600*Dispersion!$U$8,0)</f>
        <v>0</v>
      </c>
      <c r="CB336" s="74">
        <f>IF(AND(ISNUMBER('Emissions (start here)'!AO336),ISNUMBER(Dispersion!$U$9)),'Emissions (start here)'!AO336*453.59/3600*Dispersion!$U$9,0)</f>
        <v>0</v>
      </c>
      <c r="CC336" s="74">
        <f>IF(AND(ISNUMBER('Emissions (start here)'!AP336),ISNUMBER(Dispersion!$U$10)),'Emissions (start here)'!AP336*2000*453.59/8760/3600*Dispersion!$U$10,0)</f>
        <v>0</v>
      </c>
      <c r="CD336" s="74">
        <f>IF(AND(ISNUMBER('Emissions (start here)'!AP336),ISNUMBER(Dispersion!$U$11)),'Emissions (start here)'!AP336*2000*453.59/8760/3600*Dispersion!$U$11,0)</f>
        <v>0</v>
      </c>
      <c r="CE336" s="74">
        <f>IF(AND(ISNUMBER('Emissions (start here)'!AQ336),ISNUMBER(Dispersion!$V$8)),'Emissions (start here)'!AQ336*453.59/3600*Dispersion!$V$8,0)</f>
        <v>0</v>
      </c>
      <c r="CF336" s="74">
        <f>IF(AND(ISNUMBER('Emissions (start here)'!AQ336),ISNUMBER(Dispersion!$V$9)),'Emissions (start here)'!AQ336*453.59/3600*Dispersion!$V$9,0)</f>
        <v>0</v>
      </c>
      <c r="CG336" s="74">
        <f>IF(AND(ISNUMBER('Emissions (start here)'!AR336),ISNUMBER(Dispersion!$V$10)),'Emissions (start here)'!AR336*2000*453.59/8760/3600*Dispersion!$V$10,0)</f>
        <v>0</v>
      </c>
      <c r="CH336" s="74">
        <f>IF(AND(ISNUMBER('Emissions (start here)'!AR336),ISNUMBER(Dispersion!$V$11)),'Emissions (start here)'!AR336*2000*453.59/8760/3600*Dispersion!$V$11,0)</f>
        <v>0</v>
      </c>
      <c r="CI336" s="74">
        <f>IF(AND(ISNUMBER('Emissions (start here)'!AS336),ISNUMBER(Dispersion!$W$8)),'Emissions (start here)'!AS336*453.59/3600*Dispersion!$W$8,0)</f>
        <v>0</v>
      </c>
      <c r="CJ336" s="74">
        <f>IF(AND(ISNUMBER('Emissions (start here)'!AS336),ISNUMBER(Dispersion!$W$9)),'Emissions (start here)'!AS336*453.59/3600*Dispersion!$W$9,0)</f>
        <v>0</v>
      </c>
      <c r="CK336" s="74">
        <f>IF(AND(ISNUMBER('Emissions (start here)'!AT336),ISNUMBER(Dispersion!$W$10)),'Emissions (start here)'!AT336*2000*453.59/8760/3600*Dispersion!$W$10,0)</f>
        <v>0</v>
      </c>
      <c r="CL336" s="74">
        <f>IF(AND(ISNUMBER('Emissions (start here)'!AT336),ISNUMBER(Dispersion!$W$11)),'Emissions (start here)'!AT336*2000*453.59/8760/3600*Dispersion!$W$11,0)</f>
        <v>0</v>
      </c>
      <c r="CM336" s="74">
        <f>IF(AND(ISNUMBER('Emissions (start here)'!AU336),ISNUMBER(Dispersion!$X$8)),'Emissions (start here)'!AU336*453.59/3600*Dispersion!$X$8,0)</f>
        <v>0</v>
      </c>
      <c r="CN336" s="74">
        <f>IF(AND(ISNUMBER('Emissions (start here)'!AU336),ISNUMBER(Dispersion!$X$9)),'Emissions (start here)'!AU336*453.59/3600*Dispersion!$X$9,0)</f>
        <v>0</v>
      </c>
      <c r="CO336" s="74">
        <f>IF(AND(ISNUMBER('Emissions (start here)'!AV336),ISNUMBER(Dispersion!$X$10)),'Emissions (start here)'!AV336*2000*453.59/8760/3600*Dispersion!$X$10,0)</f>
        <v>0</v>
      </c>
      <c r="CP336" s="74">
        <f>IF(AND(ISNUMBER('Emissions (start here)'!AV336),ISNUMBER(Dispersion!$X$11)),'Emissions (start here)'!AV336*2000*453.59/8760/3600*Dispersion!$X$11,0)</f>
        <v>0</v>
      </c>
      <c r="CQ336" s="74">
        <f>IF(AND(ISNUMBER('Emissions (start here)'!AW336),ISNUMBER(Dispersion!$Y$8)),'Emissions (start here)'!AW336*453.59/3600*Dispersion!$Y$8,0)</f>
        <v>0</v>
      </c>
      <c r="CR336" s="74">
        <f>IF(AND(ISNUMBER('Emissions (start here)'!AW336),ISNUMBER(Dispersion!$Y$9)),'Emissions (start here)'!AW336*453.59/3600*Dispersion!$Y$9,0)</f>
        <v>0</v>
      </c>
      <c r="CS336" s="74">
        <f>IF(AND(ISNUMBER('Emissions (start here)'!AX336),ISNUMBER(Dispersion!$Y$10)),'Emissions (start here)'!AX336*2000*453.59/8760/3600*Dispersion!$Y$10,0)</f>
        <v>0</v>
      </c>
      <c r="CT336" s="74">
        <f>IF(AND(ISNUMBER('Emissions (start here)'!AX336),ISNUMBER(Dispersion!$Y$11)),'Emissions (start here)'!AX336*2000*453.59/8760/3600*Dispersion!$Y$11,0)</f>
        <v>0</v>
      </c>
      <c r="CU336" s="74">
        <f>IF(AND(ISNUMBER('Emissions (start here)'!AY336),ISNUMBER(Dispersion!$Z$8)),'Emissions (start here)'!AY336*453.59/3600*Dispersion!$Z$8,0)</f>
        <v>0</v>
      </c>
      <c r="CV336" s="74">
        <f>IF(AND(ISNUMBER('Emissions (start here)'!AY336),ISNUMBER(Dispersion!$Z$9)),'Emissions (start here)'!AY336*453.59/3600*Dispersion!$Z$9,0)</f>
        <v>0</v>
      </c>
      <c r="CW336" s="74">
        <f>IF(AND(ISNUMBER('Emissions (start here)'!AZ336),ISNUMBER(Dispersion!$Z$10)),'Emissions (start here)'!AZ336*2000*453.59/8760/3600*Dispersion!$Z$10,0)</f>
        <v>0</v>
      </c>
      <c r="CX336" s="74">
        <f>IF(AND(ISNUMBER('Emissions (start here)'!AZ336),ISNUMBER(Dispersion!$Z$11)),'Emissions (start here)'!AZ336*2000*453.59/8760/3600*Dispersion!$Z$11,0)</f>
        <v>0</v>
      </c>
      <c r="CY336" s="74">
        <f>IF(AND(ISNUMBER('Emissions (start here)'!BA336),ISNUMBER(Dispersion!$AA$8)),'Emissions (start here)'!BA336*453.59/3600*Dispersion!$AA$8,0)</f>
        <v>0</v>
      </c>
      <c r="CZ336" s="74">
        <f>IF(AND(ISNUMBER('Emissions (start here)'!BA336),ISNUMBER(Dispersion!$AA$9)),'Emissions (start here)'!BA336*453.59/3600*Dispersion!$AA$9,0)</f>
        <v>0</v>
      </c>
      <c r="DA336" s="74">
        <f>IF(AND(ISNUMBER('Emissions (start here)'!BB336),ISNUMBER(Dispersion!$AA$10)),'Emissions (start here)'!BB336*2000*453.59/8760/3600*Dispersion!$AA$10,0)</f>
        <v>0</v>
      </c>
      <c r="DB336" s="74">
        <f>IF(AND(ISNUMBER('Emissions (start here)'!BB336),ISNUMBER(Dispersion!$AA$11)),'Emissions (start here)'!BB336*2000*453.59/8760/3600*Dispersion!$AA$11,0)</f>
        <v>0</v>
      </c>
      <c r="DC336" s="74">
        <f>IF(AND(ISNUMBER('Emissions (start here)'!BC336),ISNUMBER(Dispersion!$AB$8)),'Emissions (start here)'!BC336*453.59/3600*Dispersion!$AB$8,0)</f>
        <v>0</v>
      </c>
      <c r="DD336" s="74">
        <f>IF(AND(ISNUMBER('Emissions (start here)'!BC336),ISNUMBER(Dispersion!$AB$9)),'Emissions (start here)'!BC336*453.59/3600*Dispersion!$AB$9,0)</f>
        <v>0</v>
      </c>
      <c r="DE336" s="74">
        <f>IF(AND(ISNUMBER('Emissions (start here)'!BD336),ISNUMBER(Dispersion!$AB$10)),'Emissions (start here)'!BD336*2000*453.59/8760/3600*Dispersion!$AB$10,0)</f>
        <v>0</v>
      </c>
      <c r="DF336" s="74">
        <f>IF(AND(ISNUMBER('Emissions (start here)'!BD336),ISNUMBER(Dispersion!$AB$11)),'Emissions (start here)'!BD336*2000*453.59/8760/3600*Dispersion!$AB$11,0)</f>
        <v>0</v>
      </c>
      <c r="DG336" s="74">
        <f>IF(AND(ISNUMBER('Emissions (start here)'!BE336),ISNUMBER(Dispersion!$AC$8)),'Emissions (start here)'!BE336*453.59/3600*Dispersion!$AC$8,0)</f>
        <v>0</v>
      </c>
      <c r="DH336" s="74">
        <f>IF(AND(ISNUMBER('Emissions (start here)'!BE336),ISNUMBER(Dispersion!$AC$9)),'Emissions (start here)'!BE336*453.59/3600*Dispersion!$AC$9,0)</f>
        <v>0</v>
      </c>
      <c r="DI336" s="74">
        <f>IF(AND(ISNUMBER('Emissions (start here)'!BF336),ISNUMBER(Dispersion!$AC$10)),'Emissions (start here)'!BF336*2000*453.59/8760/3600*Dispersion!$AC$10,0)</f>
        <v>0</v>
      </c>
      <c r="DJ336" s="74">
        <f>IF(AND(ISNUMBER('Emissions (start here)'!BF336),ISNUMBER(Dispersion!$AC$11)),'Emissions (start here)'!BF336*2000*453.59/8760/3600*Dispersion!$AC$11,0)</f>
        <v>0</v>
      </c>
      <c r="DK336" s="74">
        <f>IF(AND(ISNUMBER('Emissions (start here)'!BG336),ISNUMBER(Dispersion!$AD$8)),'Emissions (start here)'!BG336*453.59/3600*Dispersion!$AD$8,0)</f>
        <v>0</v>
      </c>
      <c r="DL336" s="74">
        <f>IF(AND(ISNUMBER('Emissions (start here)'!BG336),ISNUMBER(Dispersion!$AD$9)),'Emissions (start here)'!BG336*453.59/3600*Dispersion!$AD$9,0)</f>
        <v>0</v>
      </c>
      <c r="DM336" s="74">
        <f>IF(AND(ISNUMBER('Emissions (start here)'!BH336),ISNUMBER(Dispersion!$AD$10)),'Emissions (start here)'!BH336*2000*453.59/8760/3600*Dispersion!$AD$10,0)</f>
        <v>0</v>
      </c>
      <c r="DN336" s="74">
        <f>IF(AND(ISNUMBER('Emissions (start here)'!BH336),ISNUMBER(Dispersion!$AD$11)),'Emissions (start here)'!BH336*2000*453.59/8760/3600*Dispersion!$AD$11,0)</f>
        <v>0</v>
      </c>
      <c r="DO336" s="74">
        <f>IF(AND(ISNUMBER('Emissions (start here)'!BI336),ISNUMBER(Dispersion!$AE$8)),'Emissions (start here)'!BI336*453.59/3600*Dispersion!$AE$8,0)</f>
        <v>0</v>
      </c>
      <c r="DP336" s="74">
        <f>IF(AND(ISNUMBER('Emissions (start here)'!BI336),ISNUMBER(Dispersion!$AE$9)),'Emissions (start here)'!BI336*453.59/3600*Dispersion!$AE$9,0)</f>
        <v>0</v>
      </c>
      <c r="DQ336" s="74">
        <f>IF(AND(ISNUMBER('Emissions (start here)'!BJ336),ISNUMBER(Dispersion!$AE$10)),'Emissions (start here)'!BJ336*2000*453.59/8760/3600*Dispersion!$AE$10,0)</f>
        <v>0</v>
      </c>
      <c r="DR336" s="74">
        <f>IF(AND(ISNUMBER('Emissions (start here)'!BJ336),ISNUMBER(Dispersion!$AE$11)),'Emissions (start here)'!BJ336*2000*453.59/8760/3600*Dispersion!$AE$11,0)</f>
        <v>0</v>
      </c>
      <c r="DS336" s="74">
        <f>IF(AND(ISNUMBER('Emissions (start here)'!BK336),ISNUMBER(Dispersion!$AF$8)),'Emissions (start here)'!BK336*453.59/3600*Dispersion!$AF$8,0)</f>
        <v>0</v>
      </c>
      <c r="DT336" s="74">
        <f>IF(AND(ISNUMBER('Emissions (start here)'!BK336),ISNUMBER(Dispersion!$AF$9)),'Emissions (start here)'!BK336*453.59/3600*Dispersion!$AF$9,0)</f>
        <v>0</v>
      </c>
      <c r="DU336" s="74">
        <f>IF(AND(ISNUMBER('Emissions (start here)'!BL336),ISNUMBER(Dispersion!$AF$10)),'Emissions (start here)'!BL336*2000*453.59/8760/3600*Dispersion!$AF$10,0)</f>
        <v>0</v>
      </c>
      <c r="DV336" s="74">
        <f>IF(AND(ISNUMBER('Emissions (start here)'!BL336),ISNUMBER(Dispersion!$AF$11)),'Emissions (start here)'!BL336*2000*453.59/8760/3600*Dispersion!$AF$11,0)</f>
        <v>0</v>
      </c>
      <c r="DW336" s="74">
        <f>IF(AND(ISNUMBER('Emissions (start here)'!BM336),ISNUMBER(Dispersion!$AG$8)),'Emissions (start here)'!BM336*453.59/3600*Dispersion!$AG$8,0)</f>
        <v>0</v>
      </c>
      <c r="DX336" s="74">
        <f>IF(AND(ISNUMBER('Emissions (start here)'!BM336),ISNUMBER(Dispersion!$AG$9)),'Emissions (start here)'!BM336*453.59/3600*Dispersion!$AG$9,0)</f>
        <v>0</v>
      </c>
      <c r="DY336" s="74">
        <f>IF(AND(ISNUMBER('Emissions (start here)'!BN336),ISNUMBER(Dispersion!$AG$10)),'Emissions (start here)'!BN336*2000*453.59/8760/3600*Dispersion!$AG$10,0)</f>
        <v>0</v>
      </c>
      <c r="DZ336" s="74">
        <f>IF(AND(ISNUMBER('Emissions (start here)'!BN336),ISNUMBER(Dispersion!$AG$11)),'Emissions (start here)'!BN336*2000*453.59/8760/3600*Dispersion!$AG$11,0)</f>
        <v>0</v>
      </c>
      <c r="EA336" s="74">
        <f>IF(AND(ISNUMBER('Emissions (start here)'!BO336),ISNUMBER(Dispersion!$AH$8)),'Emissions (start here)'!BO336*453.59/3600*Dispersion!$AH$8,0)</f>
        <v>0</v>
      </c>
      <c r="EB336" s="74">
        <f>IF(AND(ISNUMBER('Emissions (start here)'!BO336),ISNUMBER(Dispersion!$AH$9)),'Emissions (start here)'!BO336*453.59/3600*Dispersion!$AH$9,0)</f>
        <v>0</v>
      </c>
      <c r="EC336" s="74">
        <f>IF(AND(ISNUMBER('Emissions (start here)'!BP336),ISNUMBER(Dispersion!$AH$10)),'Emissions (start here)'!BP336*2000*453.59/8760/3600*Dispersion!$AH$10,0)</f>
        <v>0</v>
      </c>
      <c r="ED336" s="74">
        <f>IF(AND(ISNUMBER('Emissions (start here)'!BP336),ISNUMBER(Dispersion!$AH$11)),'Emissions (start here)'!BP336*2000*453.59/8760/3600*Dispersion!$AH$11,0)</f>
        <v>0</v>
      </c>
      <c r="EE336" s="74">
        <f>IF(AND(ISNUMBER('Emissions (start here)'!BQ336),ISNUMBER(Dispersion!$AI$8)),'Emissions (start here)'!BQ336*453.59/3600*Dispersion!$AI$8,0)</f>
        <v>0</v>
      </c>
      <c r="EF336" s="74">
        <f>IF(AND(ISNUMBER('Emissions (start here)'!BQ336),ISNUMBER(Dispersion!$AI$9)),'Emissions (start here)'!BQ336*453.59/3600*Dispersion!$AI$9,0)</f>
        <v>0</v>
      </c>
      <c r="EG336" s="74">
        <f>IF(AND(ISNUMBER('Emissions (start here)'!BR336),ISNUMBER(Dispersion!$AI$10)),'Emissions (start here)'!BR336*2000*453.59/8760/3600*Dispersion!$AI$10,0)</f>
        <v>0</v>
      </c>
      <c r="EH336" s="74">
        <f>IF(AND(ISNUMBER('Emissions (start here)'!BR336),ISNUMBER(Dispersion!$AI$11)),'Emissions (start here)'!BR336*2000*453.59/8760/3600*Dispersion!$AI$11,0)</f>
        <v>0</v>
      </c>
      <c r="EI336" s="74">
        <f>IF(AND(ISNUMBER('Emissions (start here)'!BS336),ISNUMBER(Dispersion!$AJ$8)),'Emissions (start here)'!BS336*453.59/3600*Dispersion!$AJ$8,0)</f>
        <v>0</v>
      </c>
      <c r="EJ336" s="74">
        <f>IF(AND(ISNUMBER('Emissions (start here)'!BS336),ISNUMBER(Dispersion!$AJ$9)),'Emissions (start here)'!BS336*453.59/3600*Dispersion!$AJ$9,0)</f>
        <v>0</v>
      </c>
      <c r="EK336" s="74">
        <f>IF(AND(ISNUMBER('Emissions (start here)'!BT336),ISNUMBER(Dispersion!$AJ$10)),'Emissions (start here)'!BT336*2000*453.59/8760/3600*Dispersion!$AJ$10,0)</f>
        <v>0</v>
      </c>
      <c r="EL336" s="74">
        <f>IF(AND(ISNUMBER('Emissions (start here)'!BT336),ISNUMBER(Dispersion!$AJ$11)),'Emissions (start here)'!BT336*2000*453.59/8760/3600*Dispersion!$AJ$11,0)</f>
        <v>0</v>
      </c>
      <c r="EM336" s="74">
        <f>IF(AND(ISNUMBER('Emissions (start here)'!BU336),ISNUMBER(Dispersion!$AK$8)),'Emissions (start here)'!BU336*453.59/3600*Dispersion!$AK$8,0)</f>
        <v>0</v>
      </c>
      <c r="EN336" s="74">
        <f>IF(AND(ISNUMBER('Emissions (start here)'!BU336),ISNUMBER(Dispersion!$AK$9)),'Emissions (start here)'!BU336*453.59/3600*Dispersion!$AK$9,0)</f>
        <v>0</v>
      </c>
      <c r="EO336" s="74">
        <f>IF(AND(ISNUMBER('Emissions (start here)'!BV336),ISNUMBER(Dispersion!$AK$10)),'Emissions (start here)'!BV336*2000*453.59/8760/3600*Dispersion!$AK$10,0)</f>
        <v>0</v>
      </c>
      <c r="EP336" s="74">
        <f>IF(AND(ISNUMBER('Emissions (start here)'!BV336),ISNUMBER(Dispersion!$AK$11)),'Emissions (start here)'!BV336*2000*453.59/8760/3600*Dispersion!$AK$11,0)</f>
        <v>0</v>
      </c>
      <c r="EQ336" s="74">
        <f>IF(AND(ISNUMBER('Emissions (start here)'!BW336),ISNUMBER(Dispersion!$AL$8)),'Emissions (start here)'!BW336*453.59/3600*Dispersion!$AL$8,0)</f>
        <v>0</v>
      </c>
      <c r="ER336" s="74">
        <f>IF(AND(ISNUMBER('Emissions (start here)'!BW336),ISNUMBER(Dispersion!$AL$9)),'Emissions (start here)'!BW336*453.59/3600*Dispersion!$AL$9,0)</f>
        <v>0</v>
      </c>
      <c r="ES336" s="74">
        <f>IF(AND(ISNUMBER('Emissions (start here)'!BX336),ISNUMBER(Dispersion!$AL$10)),'Emissions (start here)'!BX336*2000*453.59/8760/3600*Dispersion!$AL$10,0)</f>
        <v>0</v>
      </c>
      <c r="ET336" s="74">
        <f>IF(AND(ISNUMBER('Emissions (start here)'!BX336),ISNUMBER(Dispersion!$AL$11)),'Emissions (start here)'!BX336*2000*453.59/8760/3600*Dispersion!$AL$11,0)</f>
        <v>0</v>
      </c>
      <c r="EU336" s="74">
        <f>IF(AND(ISNUMBER('Emissions (start here)'!BY336),ISNUMBER(Dispersion!$AM$8)),'Emissions (start here)'!BY336*453.59/3600*Dispersion!$AM$8,0)</f>
        <v>0</v>
      </c>
      <c r="EV336" s="74">
        <f>IF(AND(ISNUMBER('Emissions (start here)'!BY336),ISNUMBER(Dispersion!$AM$9)),'Emissions (start here)'!BY336*453.59/3600*Dispersion!$AM$9,0)</f>
        <v>0</v>
      </c>
      <c r="EW336" s="74">
        <f>IF(AND(ISNUMBER('Emissions (start here)'!BZ336),ISNUMBER(Dispersion!$AM$10)),'Emissions (start here)'!BZ336*2000*453.59/8760/3600*Dispersion!$AM$10,0)</f>
        <v>0</v>
      </c>
      <c r="EX336" s="74">
        <f>IF(AND(ISNUMBER('Emissions (start here)'!BZ336),ISNUMBER(Dispersion!$AM$11)),'Emissions (start here)'!BZ336*2000*453.59/8760/3600*Dispersion!$AM$11,0)</f>
        <v>0</v>
      </c>
      <c r="EY336" s="74">
        <f>IF(AND(ISNUMBER('Emissions (start here)'!CA336),ISNUMBER(Dispersion!$AN$8)),'Emissions (start here)'!CA336*453.59/3600*Dispersion!$AN$8,0)</f>
        <v>0</v>
      </c>
      <c r="EZ336" s="74">
        <f>IF(AND(ISNUMBER('Emissions (start here)'!CA336),ISNUMBER(Dispersion!$AN$9)),'Emissions (start here)'!CA336*453.59/3600*Dispersion!$AN$9,0)</f>
        <v>0</v>
      </c>
      <c r="FA336" s="74">
        <f>IF(AND(ISNUMBER('Emissions (start here)'!CB336),ISNUMBER(Dispersion!$AN$10)),'Emissions (start here)'!CB336*2000*453.59/8760/3600*Dispersion!$AN$10,0)</f>
        <v>0</v>
      </c>
      <c r="FB336" s="74">
        <f>IF(AND(ISNUMBER('Emissions (start here)'!CB336),ISNUMBER(Dispersion!$AN$11)),'Emissions (start here)'!CB336*2000*453.59/8760/3600*Dispersion!$AN$11,0)</f>
        <v>0</v>
      </c>
      <c r="FC336" s="74">
        <f>IF(AND(ISNUMBER('Emissions (start here)'!CC336),ISNUMBER(Dispersion!$AO$8)),'Emissions (start here)'!CC336*453.59/3600*Dispersion!$AO$8,0)</f>
        <v>0</v>
      </c>
      <c r="FD336" s="74">
        <f>IF(AND(ISNUMBER('Emissions (start here)'!CC336),ISNUMBER(Dispersion!$AO$9)),'Emissions (start here)'!CC336*453.59/3600*Dispersion!$AO$9,0)</f>
        <v>0</v>
      </c>
      <c r="FE336" s="74">
        <f>IF(AND(ISNUMBER('Emissions (start here)'!CD336),ISNUMBER(Dispersion!$AO$10)),'Emissions (start here)'!CD336*2000*453.59/8760/3600*Dispersion!$AO$10,0)</f>
        <v>0</v>
      </c>
      <c r="FF336" s="74">
        <f>IF(AND(ISNUMBER('Emissions (start here)'!CD336),ISNUMBER(Dispersion!$AO$11)),'Emissions (start here)'!CD336*2000*453.59/8760/3600*Dispersion!$AO$11,0)</f>
        <v>0</v>
      </c>
      <c r="FG336" s="74">
        <f>IF(AND(ISNUMBER('Emissions (start here)'!CE336),ISNUMBER(Dispersion!$AP$8)),'Emissions (start here)'!CE336*453.59/3600*Dispersion!$AP$8,0)</f>
        <v>0</v>
      </c>
      <c r="FH336" s="74">
        <f>IF(AND(ISNUMBER('Emissions (start here)'!CE336),ISNUMBER(Dispersion!$AP$9)),'Emissions (start here)'!CE336*453.59/3600*Dispersion!$AP$9,0)</f>
        <v>0</v>
      </c>
      <c r="FI336" s="74">
        <f>IF(AND(ISNUMBER('Emissions (start here)'!CF336),ISNUMBER(Dispersion!$AP$10)),'Emissions (start here)'!CF336*2000*453.59/8760/3600*Dispersion!$AP$10,0)</f>
        <v>0</v>
      </c>
      <c r="FJ336" s="74">
        <f>IF(AND(ISNUMBER('Emissions (start here)'!CF336),ISNUMBER(Dispersion!$AP$11)),'Emissions (start here)'!CF336*2000*453.59/8760/3600*Dispersion!$AP$11,0)</f>
        <v>0</v>
      </c>
      <c r="FK336" s="74">
        <f>IF(AND(ISNUMBER('Emissions (start here)'!CG336),ISNUMBER(Dispersion!$AQ$8)),'Emissions (start here)'!CG336*453.59/3600*Dispersion!$AQ$8,0)</f>
        <v>0</v>
      </c>
      <c r="FL336" s="74">
        <f>IF(AND(ISNUMBER('Emissions (start here)'!CG336),ISNUMBER(Dispersion!$AQ$9)),'Emissions (start here)'!CG336*453.59/3600*Dispersion!$AQ$9,0)</f>
        <v>0</v>
      </c>
      <c r="FM336" s="74">
        <f>IF(AND(ISNUMBER('Emissions (start here)'!CH336),ISNUMBER(Dispersion!$AQ$10)),'Emissions (start here)'!CH336*2000*453.59/8760/3600*Dispersion!$AQ$10,0)</f>
        <v>0</v>
      </c>
      <c r="FN336" s="74">
        <f>IF(AND(ISNUMBER('Emissions (start here)'!CH336),ISNUMBER(Dispersion!$AQ$11)),'Emissions (start here)'!CH336*2000*453.59/8760/3600*Dispersion!$AQ$11,0)</f>
        <v>0</v>
      </c>
      <c r="FO336" s="74">
        <f>IF(AND(ISNUMBER('Emissions (start here)'!CI336),ISNUMBER(Dispersion!$AR$8)),'Emissions (start here)'!CI336*453.59/3600*Dispersion!$AR$8,0)</f>
        <v>0</v>
      </c>
      <c r="FP336" s="74">
        <f>IF(AND(ISNUMBER('Emissions (start here)'!CI336),ISNUMBER(Dispersion!$AR$9)),'Emissions (start here)'!CI336*453.59/3600*Dispersion!$AR$9,0)</f>
        <v>0</v>
      </c>
      <c r="FQ336" s="74">
        <f>IF(AND(ISNUMBER('Emissions (start here)'!CJ336),ISNUMBER(Dispersion!$AR$10)),'Emissions (start here)'!CJ336*2000*453.59/8760/3600*Dispersion!$AR$10,0)</f>
        <v>0</v>
      </c>
      <c r="FR336" s="74">
        <f>IF(AND(ISNUMBER('Emissions (start here)'!CJ336),ISNUMBER(Dispersion!$AR$11)),'Emissions (start here)'!CJ336*2000*453.59/8760/3600*Dispersion!$AR$11,0)</f>
        <v>0</v>
      </c>
      <c r="FS336" s="74">
        <f>IF(AND(ISNUMBER('Emissions (start here)'!CK336),ISNUMBER(Dispersion!$AS$8)),'Emissions (start here)'!CK336*453.59/3600*Dispersion!$AS$8,0)</f>
        <v>0</v>
      </c>
      <c r="FT336" s="74">
        <f>IF(AND(ISNUMBER('Emissions (start here)'!CK336),ISNUMBER(Dispersion!$AS$9)),'Emissions (start here)'!CK336*453.59/3600*Dispersion!$AS$9,0)</f>
        <v>0</v>
      </c>
      <c r="FU336" s="74">
        <f>IF(AND(ISNUMBER('Emissions (start here)'!CL336),ISNUMBER(Dispersion!$AS$10)),'Emissions (start here)'!CL336*2000*453.59/8760/3600*Dispersion!$AS$10,0)</f>
        <v>0</v>
      </c>
      <c r="FV336" s="74">
        <f>IF(AND(ISNUMBER('Emissions (start here)'!CL336),ISNUMBER(Dispersion!$AS$11)),'Emissions (start here)'!CL336*2000*453.59/8760/3600*Dispersion!$AS$11,0)</f>
        <v>0</v>
      </c>
      <c r="FW336" s="74">
        <f>IF(AND(ISNUMBER('Emissions (start here)'!CM336),ISNUMBER(Dispersion!$AT$8)),'Emissions (start here)'!CM336*453.59/3600*Dispersion!$AT$8,0)</f>
        <v>0</v>
      </c>
      <c r="FX336" s="74">
        <f>IF(AND(ISNUMBER('Emissions (start here)'!CM336),ISNUMBER(Dispersion!$AT$9)),'Emissions (start here)'!CM336*453.59/3600*Dispersion!$AT$9,0)</f>
        <v>0</v>
      </c>
      <c r="FY336" s="74">
        <f>IF(AND(ISNUMBER('Emissions (start here)'!CN336),ISNUMBER(Dispersion!$AT$10)),'Emissions (start here)'!CN336*2000*453.59/8760/3600*Dispersion!$AT$10,0)</f>
        <v>0</v>
      </c>
      <c r="FZ336" s="74">
        <f>IF(AND(ISNUMBER('Emissions (start here)'!CN336),ISNUMBER(Dispersion!$AT$11)),'Emissions (start here)'!CN336*2000*453.59/8760/3600*Dispersion!$AT$11,0)</f>
        <v>0</v>
      </c>
      <c r="GA336" s="74">
        <f>IF(AND(ISNUMBER('Emissions (start here)'!CO336),ISNUMBER(Dispersion!$AU$8)),'Emissions (start here)'!CO336*453.59/3600*Dispersion!$AU$8,0)</f>
        <v>0</v>
      </c>
      <c r="GB336" s="74">
        <f>IF(AND(ISNUMBER('Emissions (start here)'!CO336),ISNUMBER(Dispersion!$AU$9)),'Emissions (start here)'!CO336*453.59/3600*Dispersion!$AU$9,0)</f>
        <v>0</v>
      </c>
      <c r="GC336" s="74">
        <f>IF(AND(ISNUMBER('Emissions (start here)'!CP336),ISNUMBER(Dispersion!$AU$10)),'Emissions (start here)'!CP336*2000*453.59/8760/3600*Dispersion!$AU$10,0)</f>
        <v>0</v>
      </c>
      <c r="GD336" s="74">
        <f>IF(AND(ISNUMBER('Emissions (start here)'!CP336),ISNUMBER(Dispersion!$AU$11)),'Emissions (start here)'!CP336*2000*453.59/8760/3600*Dispersion!$AU$11,0)</f>
        <v>0</v>
      </c>
      <c r="GE336" s="74">
        <f>IF(AND(ISNUMBER('Emissions (start here)'!CQ336),ISNUMBER(Dispersion!$AV$8)),'Emissions (start here)'!CQ336*453.59/3600*Dispersion!$AV$8,0)</f>
        <v>0</v>
      </c>
      <c r="GF336" s="74">
        <f>IF(AND(ISNUMBER('Emissions (start here)'!CQ336),ISNUMBER(Dispersion!$AV$9)),'Emissions (start here)'!CQ336*453.59/3600*Dispersion!$AV$9,0)</f>
        <v>0</v>
      </c>
      <c r="GG336" s="74">
        <f>IF(AND(ISNUMBER('Emissions (start here)'!CR336),ISNUMBER(Dispersion!$AV$10)),'Emissions (start here)'!CR336*2000*453.59/8760/3600*Dispersion!$AV$10,0)</f>
        <v>0</v>
      </c>
      <c r="GH336" s="74">
        <f>IF(AND(ISNUMBER('Emissions (start here)'!CR336),ISNUMBER(Dispersion!$AV$11)),'Emissions (start here)'!CR336*2000*453.59/8760/3600*Dispersion!$AV$11,0)</f>
        <v>0</v>
      </c>
      <c r="GI336" s="74">
        <f>IF(AND(ISNUMBER('Emissions (start here)'!CS336),ISNUMBER(Dispersion!$AW$8)),'Emissions (start here)'!CS336*453.59/3600*Dispersion!$AW$8,0)</f>
        <v>0</v>
      </c>
      <c r="GJ336" s="74">
        <f>IF(AND(ISNUMBER('Emissions (start here)'!CS336),ISNUMBER(Dispersion!$AW$9)),'Emissions (start here)'!CS336*453.59/3600*Dispersion!$AW$9,0)</f>
        <v>0</v>
      </c>
      <c r="GK336" s="74">
        <f>IF(AND(ISNUMBER('Emissions (start here)'!CT336),ISNUMBER(Dispersion!$AW$10)),'Emissions (start here)'!CT336*2000*453.59/8760/3600*Dispersion!$AW$10,0)</f>
        <v>0</v>
      </c>
      <c r="GL336" s="74">
        <f>IF(AND(ISNUMBER('Emissions (start here)'!CT336),ISNUMBER(Dispersion!$AW$11)),'Emissions (start here)'!CT336*2000*453.59/8760/3600*Dispersion!$AW$11,0)</f>
        <v>0</v>
      </c>
      <c r="GM336" s="74">
        <f>IF(AND(ISNUMBER('Emissions (start here)'!CU336),ISNUMBER(Dispersion!$AX$8)),'Emissions (start here)'!CU336*453.59/3600*Dispersion!$AX$8,0)</f>
        <v>0</v>
      </c>
      <c r="GN336" s="74">
        <f>IF(AND(ISNUMBER('Emissions (start here)'!CU336),ISNUMBER(Dispersion!$AX$9)),'Emissions (start here)'!CU336*453.59/3600*Dispersion!$AX$9,0)</f>
        <v>0</v>
      </c>
      <c r="GO336" s="74">
        <f>IF(AND(ISNUMBER('Emissions (start here)'!CV336),ISNUMBER(Dispersion!$AX$10)),'Emissions (start here)'!CV336*2000*453.59/8760/3600*Dispersion!$AX$10,0)</f>
        <v>0</v>
      </c>
      <c r="GP336" s="74">
        <f>IF(AND(ISNUMBER('Emissions (start here)'!CV336),ISNUMBER(Dispersion!$AX$11)),'Emissions (start here)'!CV336*2000*453.59/8760/3600*Dispersion!$AX$11,0)</f>
        <v>0</v>
      </c>
      <c r="GQ336" s="74">
        <f>IF(AND(ISNUMBER('Emissions (start here)'!CW336),ISNUMBER(Dispersion!$AY$8)),'Emissions (start here)'!CW336*453.59/3600*Dispersion!$AY$8,0)</f>
        <v>0</v>
      </c>
      <c r="GR336" s="74">
        <f>IF(AND(ISNUMBER('Emissions (start here)'!CW336),ISNUMBER(Dispersion!$AY$9)),'Emissions (start here)'!CW336*453.59/3600*Dispersion!$AY$9,0)</f>
        <v>0</v>
      </c>
      <c r="GS336" s="74">
        <f>IF(AND(ISNUMBER('Emissions (start here)'!CX336),ISNUMBER(Dispersion!$AY$10)),'Emissions (start here)'!CX336*2000*453.59/8760/3600*Dispersion!$AY$10,0)</f>
        <v>0</v>
      </c>
      <c r="GT336" s="74">
        <f>IF(AND(ISNUMBER('Emissions (start here)'!CX336),ISNUMBER(Dispersion!$AY$11)),'Emissions (start here)'!CX336*2000*453.59/8760/3600*Dispersion!$AY$11,0)</f>
        <v>0</v>
      </c>
      <c r="GU336" s="74">
        <f>IF(AND(ISNUMBER('Emissions (start here)'!CY336),ISNUMBER(Dispersion!$AZ$8)),'Emissions (start here)'!CY336*453.59/3600*Dispersion!$AZ$8,0)</f>
        <v>0</v>
      </c>
      <c r="GV336" s="74">
        <f>IF(AND(ISNUMBER('Emissions (start here)'!CY336),ISNUMBER(Dispersion!$AZ$9)),'Emissions (start here)'!CY336*453.59/3600*Dispersion!$AZ$9,0)</f>
        <v>0</v>
      </c>
      <c r="GW336" s="74">
        <f>IF(AND(ISNUMBER('Emissions (start here)'!CZ336),ISNUMBER(Dispersion!$AZ$10)),'Emissions (start here)'!CZ336*2000*453.59/8760/3600*Dispersion!$AZ$10,0)</f>
        <v>0</v>
      </c>
      <c r="GX336" s="74">
        <f>IF(AND(ISNUMBER('Emissions (start here)'!CZ336),ISNUMBER(Dispersion!$AZ$11)),'Emissions (start here)'!CZ336*2000*453.59/8760/3600*Dispersion!$AZ$11,0)</f>
        <v>0</v>
      </c>
    </row>
    <row r="337" spans="1:206" x14ac:dyDescent="0.2">
      <c r="A337" s="51" t="str">
        <f>'Tox Values'!C337</f>
        <v>10028-15-6</v>
      </c>
      <c r="B337" s="94" t="str">
        <f>'Tox Values'!D337</f>
        <v>Ozone</v>
      </c>
      <c r="C337" s="96">
        <f t="shared" si="21"/>
        <v>0</v>
      </c>
      <c r="D337" s="74">
        <f t="shared" si="22"/>
        <v>0</v>
      </c>
      <c r="E337" s="74">
        <f t="shared" si="23"/>
        <v>0</v>
      </c>
      <c r="F337" s="99">
        <f t="shared" si="24"/>
        <v>0</v>
      </c>
      <c r="G337" s="97">
        <f>IF(AND(ISNUMBER('Emissions (start here)'!E337),ISNUMBER(Dispersion!$C$8)),'Emissions (start here)'!E337*453.59/3600*Dispersion!$C$8,0)</f>
        <v>0</v>
      </c>
      <c r="H337" s="74">
        <f>IF(AND(ISNUMBER('Emissions (start here)'!E337),ISNUMBER(Dispersion!$C$9)),'Emissions (start here)'!E337*453.59/3600*Dispersion!$C$9,0)</f>
        <v>0</v>
      </c>
      <c r="I337" s="74">
        <f>IF(AND(ISNUMBER('Emissions (start here)'!F337),ISNUMBER(Dispersion!$C$10)),'Emissions (start here)'!F337*2000*453.59/8760/3600*Dispersion!$C$10,0)</f>
        <v>0</v>
      </c>
      <c r="J337" s="74">
        <f>IF(AND(ISNUMBER('Emissions (start here)'!F337),ISNUMBER(Dispersion!$C$11)),'Emissions (start here)'!F337*2000*453.59/8760/3600*Dispersion!$C$11,0)</f>
        <v>0</v>
      </c>
      <c r="K337" s="74">
        <f>IF(AND(ISNUMBER('Emissions (start here)'!G337),ISNUMBER(Dispersion!$D$8)),'Emissions (start here)'!G337*453.59/3600*Dispersion!$D$8,0)</f>
        <v>0</v>
      </c>
      <c r="L337" s="74">
        <f>IF(AND(ISNUMBER('Emissions (start here)'!G337),ISNUMBER(Dispersion!$D$9)),'Emissions (start here)'!G337*453.59/3600*Dispersion!$D$9,0)</f>
        <v>0</v>
      </c>
      <c r="M337" s="74">
        <f>IF(AND(ISNUMBER('Emissions (start here)'!H337),ISNUMBER(Dispersion!$D$10)),'Emissions (start here)'!H337*2000*453.59/8760/3600*Dispersion!$D$10,0)</f>
        <v>0</v>
      </c>
      <c r="N337" s="74">
        <f>IF(AND(ISNUMBER('Emissions (start here)'!H337),ISNUMBER(Dispersion!$D$11)),'Emissions (start here)'!H337*2000*453.59/8760/3600*Dispersion!$D$11,0)</f>
        <v>0</v>
      </c>
      <c r="O337" s="74">
        <f>IF(AND(ISNUMBER('Emissions (start here)'!I337),ISNUMBER(Dispersion!$E$8)),'Emissions (start here)'!I337*453.59/3600*Dispersion!$E$8,0)</f>
        <v>0</v>
      </c>
      <c r="P337" s="74">
        <f>IF(AND(ISNUMBER('Emissions (start here)'!I337),ISNUMBER(Dispersion!$E$9)),'Emissions (start here)'!I337*453.59/3600*Dispersion!$E$9,0)</f>
        <v>0</v>
      </c>
      <c r="Q337" s="74">
        <f>IF(AND(ISNUMBER('Emissions (start here)'!J337),ISNUMBER(Dispersion!$E$10)),'Emissions (start here)'!J337*2000*453.59/8760/3600*Dispersion!$E$10,0)</f>
        <v>0</v>
      </c>
      <c r="R337" s="74">
        <f>IF(AND(ISNUMBER('Emissions (start here)'!J337),ISNUMBER(Dispersion!$E$11)),'Emissions (start here)'!J337*2000*453.59/8760/3600*Dispersion!$E$11,0)</f>
        <v>0</v>
      </c>
      <c r="S337" s="74">
        <f>IF(AND(ISNUMBER('Emissions (start here)'!K337),ISNUMBER(Dispersion!$F$8)),'Emissions (start here)'!K337*453.59/3600*Dispersion!$F$8,0)</f>
        <v>0</v>
      </c>
      <c r="T337" s="74">
        <f>IF(AND(ISNUMBER('Emissions (start here)'!K337),ISNUMBER(Dispersion!$F$9)),'Emissions (start here)'!K337*453.59/3600*Dispersion!$F$9,0)</f>
        <v>0</v>
      </c>
      <c r="U337" s="74">
        <f>IF(AND(ISNUMBER('Emissions (start here)'!L337),ISNUMBER(Dispersion!$F$10)),'Emissions (start here)'!L337*2000*453.59/8760/3600*Dispersion!$F$10,0)</f>
        <v>0</v>
      </c>
      <c r="V337" s="74">
        <f>IF(AND(ISNUMBER('Emissions (start here)'!L337),ISNUMBER(Dispersion!$F$11)),'Emissions (start here)'!L337*2000*453.59/8760/3600*Dispersion!$F$11,0)</f>
        <v>0</v>
      </c>
      <c r="W337" s="74">
        <f>IF(AND(ISNUMBER('Emissions (start here)'!M337),ISNUMBER(Dispersion!$G$8)),'Emissions (start here)'!M337*453.59/3600*Dispersion!$G$8,0)</f>
        <v>0</v>
      </c>
      <c r="X337" s="74">
        <f>IF(AND(ISNUMBER('Emissions (start here)'!M337),ISNUMBER(Dispersion!$G$9)),'Emissions (start here)'!M337*453.59/3600*Dispersion!$G$9,0)</f>
        <v>0</v>
      </c>
      <c r="Y337" s="74">
        <f>IF(AND(ISNUMBER('Emissions (start here)'!N337),ISNUMBER(Dispersion!$G$10)),'Emissions (start here)'!N337*2000*453.59/8760/3600*Dispersion!$G$10,0)</f>
        <v>0</v>
      </c>
      <c r="Z337" s="74">
        <f>IF(AND(ISNUMBER('Emissions (start here)'!N337),ISNUMBER(Dispersion!$G$11)),'Emissions (start here)'!N337*2000*453.59/8760/3600*Dispersion!$G$11,0)</f>
        <v>0</v>
      </c>
      <c r="AA337" s="74">
        <f>IF(AND(ISNUMBER('Emissions (start here)'!O337),ISNUMBER(Dispersion!$H$8)),'Emissions (start here)'!O337*453.59/3600*Dispersion!$H$8,0)</f>
        <v>0</v>
      </c>
      <c r="AB337" s="74">
        <f>IF(AND(ISNUMBER('Emissions (start here)'!O337),ISNUMBER(Dispersion!$H$9)),'Emissions (start here)'!O337*453.59/3600*Dispersion!$H$9,0)</f>
        <v>0</v>
      </c>
      <c r="AC337" s="74">
        <f>IF(AND(ISNUMBER('Emissions (start here)'!P337),ISNUMBER(Dispersion!$H$10)),'Emissions (start here)'!P337*2000*453.59/8760/3600*Dispersion!$H$10,0)</f>
        <v>0</v>
      </c>
      <c r="AD337" s="74">
        <f>IF(AND(ISNUMBER('Emissions (start here)'!P337),ISNUMBER(Dispersion!$H$11)),'Emissions (start here)'!P337*2000*453.59/8760/3600*Dispersion!$H$11,0)</f>
        <v>0</v>
      </c>
      <c r="AE337" s="74">
        <f>IF(AND(ISNUMBER('Emissions (start here)'!Q337),ISNUMBER(Dispersion!$I$8)),'Emissions (start here)'!Q337*453.59/3600*Dispersion!$I$8,0)</f>
        <v>0</v>
      </c>
      <c r="AF337" s="74">
        <f>IF(AND(ISNUMBER('Emissions (start here)'!Q337),ISNUMBER(Dispersion!$I$9)),'Emissions (start here)'!Q337*453.59/3600*Dispersion!$I$9,0)</f>
        <v>0</v>
      </c>
      <c r="AG337" s="74">
        <f>IF(AND(ISNUMBER('Emissions (start here)'!R337),ISNUMBER(Dispersion!$I$10)),'Emissions (start here)'!R337*2000*453.59/8760/3600*Dispersion!$I$10,0)</f>
        <v>0</v>
      </c>
      <c r="AH337" s="74">
        <f>IF(AND(ISNUMBER('Emissions (start here)'!R337),ISNUMBER(Dispersion!$I$11)),'Emissions (start here)'!R337*2000*453.59/8760/3600*Dispersion!$I$11,0)</f>
        <v>0</v>
      </c>
      <c r="AI337" s="74">
        <f>IF(AND(ISNUMBER('Emissions (start here)'!S337),ISNUMBER(Dispersion!$J$8)),'Emissions (start here)'!S337*453.59/3600*Dispersion!$J$8,0)</f>
        <v>0</v>
      </c>
      <c r="AJ337" s="74">
        <f>IF(AND(ISNUMBER('Emissions (start here)'!S337),ISNUMBER(Dispersion!$J$9)),'Emissions (start here)'!S337*453.59/3600*Dispersion!$J$9,0)</f>
        <v>0</v>
      </c>
      <c r="AK337" s="74">
        <f>IF(AND(ISNUMBER('Emissions (start here)'!T337),ISNUMBER(Dispersion!$J$10)),'Emissions (start here)'!T337*2000*453.59/8760/3600*Dispersion!$J$10,0)</f>
        <v>0</v>
      </c>
      <c r="AL337" s="74">
        <f>IF(AND(ISNUMBER('Emissions (start here)'!T337),ISNUMBER(Dispersion!$J$11)),'Emissions (start here)'!T337*2000*453.59/8760/3600*Dispersion!$J$11,0)</f>
        <v>0</v>
      </c>
      <c r="AM337" s="74">
        <f>IF(AND(ISNUMBER('Emissions (start here)'!U337),ISNUMBER(Dispersion!$K$8)),'Emissions (start here)'!U337*453.59/3600*Dispersion!$K$8,0)</f>
        <v>0</v>
      </c>
      <c r="AN337" s="74">
        <f>IF(AND(ISNUMBER('Emissions (start here)'!U337),ISNUMBER(Dispersion!$K$9)),'Emissions (start here)'!U337*453.59/3600*Dispersion!$K$9,0)</f>
        <v>0</v>
      </c>
      <c r="AO337" s="74">
        <f>IF(AND(ISNUMBER('Emissions (start here)'!V337),ISNUMBER(Dispersion!$K$10)),'Emissions (start here)'!V337*2000*453.59/8760/3600*Dispersion!$K$10,0)</f>
        <v>0</v>
      </c>
      <c r="AP337" s="74">
        <f>IF(AND(ISNUMBER('Emissions (start here)'!V337),ISNUMBER(Dispersion!$K$11)),'Emissions (start here)'!V337*2000*453.59/8760/3600*Dispersion!$K$11,0)</f>
        <v>0</v>
      </c>
      <c r="AQ337" s="74">
        <f>IF(AND(ISNUMBER('Emissions (start here)'!W337),ISNUMBER(Dispersion!$L$8)),'Emissions (start here)'!W337*453.59/3600*Dispersion!$L$8,0)</f>
        <v>0</v>
      </c>
      <c r="AR337" s="74">
        <f>IF(AND(ISNUMBER('Emissions (start here)'!W337),ISNUMBER(Dispersion!$L$9)),'Emissions (start here)'!W337*453.59/3600*Dispersion!$L$9,0)</f>
        <v>0</v>
      </c>
      <c r="AS337" s="74">
        <f>IF(AND(ISNUMBER('Emissions (start here)'!X337),ISNUMBER(Dispersion!$L$10)),'Emissions (start here)'!X337*2000*453.59/8760/3600*Dispersion!$L$10,0)</f>
        <v>0</v>
      </c>
      <c r="AT337" s="74">
        <f>IF(AND(ISNUMBER('Emissions (start here)'!X337),ISNUMBER(Dispersion!$L$11)),'Emissions (start here)'!X337*2000*453.59/8760/3600*Dispersion!$L$11,0)</f>
        <v>0</v>
      </c>
      <c r="AU337" s="74">
        <f>IF(AND(ISNUMBER('Emissions (start here)'!Y337),ISNUMBER(Dispersion!$M$8)),'Emissions (start here)'!Y337*453.59/3600*Dispersion!$M$8,0)</f>
        <v>0</v>
      </c>
      <c r="AV337" s="74">
        <f>IF(AND(ISNUMBER('Emissions (start here)'!Y337),ISNUMBER(Dispersion!$M$9)),'Emissions (start here)'!Y337*453.59/3600*Dispersion!$M$9,0)</f>
        <v>0</v>
      </c>
      <c r="AW337" s="74">
        <f>IF(AND(ISNUMBER('Emissions (start here)'!Z337),ISNUMBER(Dispersion!$M$10)),'Emissions (start here)'!Z337*2000*453.59/8760/3600*Dispersion!$M$10,0)</f>
        <v>0</v>
      </c>
      <c r="AX337" s="74">
        <f>IF(AND(ISNUMBER('Emissions (start here)'!Z337),ISNUMBER(Dispersion!$M$11)),'Emissions (start here)'!Z337*2000*453.59/8760/3600*Dispersion!$M$11,0)</f>
        <v>0</v>
      </c>
      <c r="AY337" s="74">
        <f>IF(AND(ISNUMBER('Emissions (start here)'!AA337),ISNUMBER(Dispersion!$N$8)),'Emissions (start here)'!AA337*453.59/3600*Dispersion!$N$8,0)</f>
        <v>0</v>
      </c>
      <c r="AZ337" s="74">
        <f>IF(AND(ISNUMBER('Emissions (start here)'!AA337),ISNUMBER(Dispersion!$N$9)),'Emissions (start here)'!AA337*453.59/3600*Dispersion!$N$9,0)</f>
        <v>0</v>
      </c>
      <c r="BA337" s="74">
        <f>IF(AND(ISNUMBER('Emissions (start here)'!AB337),ISNUMBER(Dispersion!$N$10)),'Emissions (start here)'!AB337*2000*453.59/8760/3600*Dispersion!$N$10,0)</f>
        <v>0</v>
      </c>
      <c r="BB337" s="74">
        <f>IF(AND(ISNUMBER('Emissions (start here)'!AB337),ISNUMBER(Dispersion!$N$11)),'Emissions (start here)'!AB337*2000*453.59/8760/3600*Dispersion!$N$11,0)</f>
        <v>0</v>
      </c>
      <c r="BC337" s="74">
        <f>IF(AND(ISNUMBER('Emissions (start here)'!AC337),ISNUMBER(Dispersion!$O$8)),'Emissions (start here)'!AC337*453.59/3600*Dispersion!$O$8,0)</f>
        <v>0</v>
      </c>
      <c r="BD337" s="74">
        <f>IF(AND(ISNUMBER('Emissions (start here)'!AC337),ISNUMBER(Dispersion!$O$9)),'Emissions (start here)'!AC337*453.59/3600*Dispersion!$O$9,0)</f>
        <v>0</v>
      </c>
      <c r="BE337" s="74">
        <f>IF(AND(ISNUMBER('Emissions (start here)'!AD337),ISNUMBER(Dispersion!$O$10)),'Emissions (start here)'!AD337*2000*453.59/8760/3600*Dispersion!$O$10,0)</f>
        <v>0</v>
      </c>
      <c r="BF337" s="74">
        <f>IF(AND(ISNUMBER('Emissions (start here)'!AD337),ISNUMBER(Dispersion!$O$11)),'Emissions (start here)'!AD337*2000*453.59/8760/3600*Dispersion!$O$11,0)</f>
        <v>0</v>
      </c>
      <c r="BG337" s="74">
        <f>IF(AND(ISNUMBER('Emissions (start here)'!AE337),ISNUMBER(Dispersion!$P$8)),'Emissions (start here)'!AE337*453.59/3600*Dispersion!$P$8,0)</f>
        <v>0</v>
      </c>
      <c r="BH337" s="74">
        <f>IF(AND(ISNUMBER('Emissions (start here)'!AE337),ISNUMBER(Dispersion!$P$9)),'Emissions (start here)'!AE337*453.59/3600*Dispersion!$P$9,0)</f>
        <v>0</v>
      </c>
      <c r="BI337" s="74">
        <f>IF(AND(ISNUMBER('Emissions (start here)'!AF337),ISNUMBER(Dispersion!$P$10)),'Emissions (start here)'!AF337*2000*453.59/8760/3600*Dispersion!$P$10,0)</f>
        <v>0</v>
      </c>
      <c r="BJ337" s="74">
        <f>IF(AND(ISNUMBER('Emissions (start here)'!AF337),ISNUMBER(Dispersion!$P$11)),'Emissions (start here)'!AF337*2000*453.59/8760/3600*Dispersion!$P$11,0)</f>
        <v>0</v>
      </c>
      <c r="BK337" s="74">
        <f>IF(AND(ISNUMBER('Emissions (start here)'!AG337),ISNUMBER(Dispersion!$Q$8)),'Emissions (start here)'!AG337*453.59/3600*Dispersion!$Q$8,0)</f>
        <v>0</v>
      </c>
      <c r="BL337" s="74">
        <f>IF(AND(ISNUMBER('Emissions (start here)'!AG337),ISNUMBER(Dispersion!$Q$9)),'Emissions (start here)'!AG337*453.59/3600*Dispersion!$Q$9,0)</f>
        <v>0</v>
      </c>
      <c r="BM337" s="74">
        <f>IF(AND(ISNUMBER('Emissions (start here)'!AH337),ISNUMBER(Dispersion!$Q$10)),'Emissions (start here)'!AH337*2000*453.59/8760/3600*Dispersion!$Q$10,0)</f>
        <v>0</v>
      </c>
      <c r="BN337" s="74">
        <f>IF(AND(ISNUMBER('Emissions (start here)'!AH337),ISNUMBER(Dispersion!$Q$11)),'Emissions (start here)'!AH337*2000*453.59/8760/3600*Dispersion!$Q$11,0)</f>
        <v>0</v>
      </c>
      <c r="BO337" s="74">
        <f>IF(AND(ISNUMBER('Emissions (start here)'!AI337),ISNUMBER(Dispersion!$R$8)),'Emissions (start here)'!AI337*453.59/3600*Dispersion!$R$8,0)</f>
        <v>0</v>
      </c>
      <c r="BP337" s="74">
        <f>IF(AND(ISNUMBER('Emissions (start here)'!AI337),ISNUMBER(Dispersion!$R$9)),'Emissions (start here)'!AI337*453.59/3600*Dispersion!$R$9,0)</f>
        <v>0</v>
      </c>
      <c r="BQ337" s="74">
        <f>IF(AND(ISNUMBER('Emissions (start here)'!AJ337),ISNUMBER(Dispersion!$R$10)),'Emissions (start here)'!AJ337*2000*453.59/8760/3600*Dispersion!$R$10,0)</f>
        <v>0</v>
      </c>
      <c r="BR337" s="74">
        <f>IF(AND(ISNUMBER('Emissions (start here)'!AJ337),ISNUMBER(Dispersion!$R$11)),'Emissions (start here)'!AJ337*2000*453.59/8760/3600*Dispersion!$R$11,0)</f>
        <v>0</v>
      </c>
      <c r="BS337" s="74">
        <f>IF(AND(ISNUMBER('Emissions (start here)'!AK337),ISNUMBER(Dispersion!$S$8)),'Emissions (start here)'!AK337*453.59/3600*Dispersion!$S$8,0)</f>
        <v>0</v>
      </c>
      <c r="BT337" s="74">
        <f>IF(AND(ISNUMBER('Emissions (start here)'!AK337),ISNUMBER(Dispersion!$S$9)),'Emissions (start here)'!AK337*453.59/3600*Dispersion!$S$9,0)</f>
        <v>0</v>
      </c>
      <c r="BU337" s="74">
        <f>IF(AND(ISNUMBER('Emissions (start here)'!AL337),ISNUMBER(Dispersion!$S$10)),'Emissions (start here)'!AL337*2000*453.59/8760/3600*Dispersion!$S$10,0)</f>
        <v>0</v>
      </c>
      <c r="BV337" s="74">
        <f>IF(AND(ISNUMBER('Emissions (start here)'!AL337),ISNUMBER(Dispersion!$S$11)),'Emissions (start here)'!AL337*2000*453.59/8760/3600*Dispersion!$S$11,0)</f>
        <v>0</v>
      </c>
      <c r="BW337" s="74">
        <f>IF(AND(ISNUMBER('Emissions (start here)'!AM337),ISNUMBER(Dispersion!$T$8)),'Emissions (start here)'!AM337*453.59/3600*Dispersion!$T$8,0)</f>
        <v>0</v>
      </c>
      <c r="BX337" s="74">
        <f>IF(AND(ISNUMBER('Emissions (start here)'!AM337),ISNUMBER(Dispersion!$T$9)),'Emissions (start here)'!AM337*453.59/3600*Dispersion!$T$9,0)</f>
        <v>0</v>
      </c>
      <c r="BY337" s="74">
        <f>IF(AND(ISNUMBER('Emissions (start here)'!AN337),ISNUMBER(Dispersion!$T$10)),'Emissions (start here)'!AN337*2000*453.59/8760/3600*Dispersion!$T$10,0)</f>
        <v>0</v>
      </c>
      <c r="BZ337" s="74">
        <f>IF(AND(ISNUMBER('Emissions (start here)'!AN337),ISNUMBER(Dispersion!$T$11)),'Emissions (start here)'!AN337*2000*453.59/8760/3600*Dispersion!$T$11,0)</f>
        <v>0</v>
      </c>
      <c r="CA337" s="74">
        <f>IF(AND(ISNUMBER('Emissions (start here)'!AO337),ISNUMBER(Dispersion!$U$8)),'Emissions (start here)'!AO337*453.59/3600*Dispersion!$U$8,0)</f>
        <v>0</v>
      </c>
      <c r="CB337" s="74">
        <f>IF(AND(ISNUMBER('Emissions (start here)'!AO337),ISNUMBER(Dispersion!$U$9)),'Emissions (start here)'!AO337*453.59/3600*Dispersion!$U$9,0)</f>
        <v>0</v>
      </c>
      <c r="CC337" s="74">
        <f>IF(AND(ISNUMBER('Emissions (start here)'!AP337),ISNUMBER(Dispersion!$U$10)),'Emissions (start here)'!AP337*2000*453.59/8760/3600*Dispersion!$U$10,0)</f>
        <v>0</v>
      </c>
      <c r="CD337" s="74">
        <f>IF(AND(ISNUMBER('Emissions (start here)'!AP337),ISNUMBER(Dispersion!$U$11)),'Emissions (start here)'!AP337*2000*453.59/8760/3600*Dispersion!$U$11,0)</f>
        <v>0</v>
      </c>
      <c r="CE337" s="74">
        <f>IF(AND(ISNUMBER('Emissions (start here)'!AQ337),ISNUMBER(Dispersion!$V$8)),'Emissions (start here)'!AQ337*453.59/3600*Dispersion!$V$8,0)</f>
        <v>0</v>
      </c>
      <c r="CF337" s="74">
        <f>IF(AND(ISNUMBER('Emissions (start here)'!AQ337),ISNUMBER(Dispersion!$V$9)),'Emissions (start here)'!AQ337*453.59/3600*Dispersion!$V$9,0)</f>
        <v>0</v>
      </c>
      <c r="CG337" s="74">
        <f>IF(AND(ISNUMBER('Emissions (start here)'!AR337),ISNUMBER(Dispersion!$V$10)),'Emissions (start here)'!AR337*2000*453.59/8760/3600*Dispersion!$V$10,0)</f>
        <v>0</v>
      </c>
      <c r="CH337" s="74">
        <f>IF(AND(ISNUMBER('Emissions (start here)'!AR337),ISNUMBER(Dispersion!$V$11)),'Emissions (start here)'!AR337*2000*453.59/8760/3600*Dispersion!$V$11,0)</f>
        <v>0</v>
      </c>
      <c r="CI337" s="74">
        <f>IF(AND(ISNUMBER('Emissions (start here)'!AS337),ISNUMBER(Dispersion!$W$8)),'Emissions (start here)'!AS337*453.59/3600*Dispersion!$W$8,0)</f>
        <v>0</v>
      </c>
      <c r="CJ337" s="74">
        <f>IF(AND(ISNUMBER('Emissions (start here)'!AS337),ISNUMBER(Dispersion!$W$9)),'Emissions (start here)'!AS337*453.59/3600*Dispersion!$W$9,0)</f>
        <v>0</v>
      </c>
      <c r="CK337" s="74">
        <f>IF(AND(ISNUMBER('Emissions (start here)'!AT337),ISNUMBER(Dispersion!$W$10)),'Emissions (start here)'!AT337*2000*453.59/8760/3600*Dispersion!$W$10,0)</f>
        <v>0</v>
      </c>
      <c r="CL337" s="74">
        <f>IF(AND(ISNUMBER('Emissions (start here)'!AT337),ISNUMBER(Dispersion!$W$11)),'Emissions (start here)'!AT337*2000*453.59/8760/3600*Dispersion!$W$11,0)</f>
        <v>0</v>
      </c>
      <c r="CM337" s="74">
        <f>IF(AND(ISNUMBER('Emissions (start here)'!AU337),ISNUMBER(Dispersion!$X$8)),'Emissions (start here)'!AU337*453.59/3600*Dispersion!$X$8,0)</f>
        <v>0</v>
      </c>
      <c r="CN337" s="74">
        <f>IF(AND(ISNUMBER('Emissions (start here)'!AU337),ISNUMBER(Dispersion!$X$9)),'Emissions (start here)'!AU337*453.59/3600*Dispersion!$X$9,0)</f>
        <v>0</v>
      </c>
      <c r="CO337" s="74">
        <f>IF(AND(ISNUMBER('Emissions (start here)'!AV337),ISNUMBER(Dispersion!$X$10)),'Emissions (start here)'!AV337*2000*453.59/8760/3600*Dispersion!$X$10,0)</f>
        <v>0</v>
      </c>
      <c r="CP337" s="74">
        <f>IF(AND(ISNUMBER('Emissions (start here)'!AV337),ISNUMBER(Dispersion!$X$11)),'Emissions (start here)'!AV337*2000*453.59/8760/3600*Dispersion!$X$11,0)</f>
        <v>0</v>
      </c>
      <c r="CQ337" s="74">
        <f>IF(AND(ISNUMBER('Emissions (start here)'!AW337),ISNUMBER(Dispersion!$Y$8)),'Emissions (start here)'!AW337*453.59/3600*Dispersion!$Y$8,0)</f>
        <v>0</v>
      </c>
      <c r="CR337" s="74">
        <f>IF(AND(ISNUMBER('Emissions (start here)'!AW337),ISNUMBER(Dispersion!$Y$9)),'Emissions (start here)'!AW337*453.59/3600*Dispersion!$Y$9,0)</f>
        <v>0</v>
      </c>
      <c r="CS337" s="74">
        <f>IF(AND(ISNUMBER('Emissions (start here)'!AX337),ISNUMBER(Dispersion!$Y$10)),'Emissions (start here)'!AX337*2000*453.59/8760/3600*Dispersion!$Y$10,0)</f>
        <v>0</v>
      </c>
      <c r="CT337" s="74">
        <f>IF(AND(ISNUMBER('Emissions (start here)'!AX337),ISNUMBER(Dispersion!$Y$11)),'Emissions (start here)'!AX337*2000*453.59/8760/3600*Dispersion!$Y$11,0)</f>
        <v>0</v>
      </c>
      <c r="CU337" s="74">
        <f>IF(AND(ISNUMBER('Emissions (start here)'!AY337),ISNUMBER(Dispersion!$Z$8)),'Emissions (start here)'!AY337*453.59/3600*Dispersion!$Z$8,0)</f>
        <v>0</v>
      </c>
      <c r="CV337" s="74">
        <f>IF(AND(ISNUMBER('Emissions (start here)'!AY337),ISNUMBER(Dispersion!$Z$9)),'Emissions (start here)'!AY337*453.59/3600*Dispersion!$Z$9,0)</f>
        <v>0</v>
      </c>
      <c r="CW337" s="74">
        <f>IF(AND(ISNUMBER('Emissions (start here)'!AZ337),ISNUMBER(Dispersion!$Z$10)),'Emissions (start here)'!AZ337*2000*453.59/8760/3600*Dispersion!$Z$10,0)</f>
        <v>0</v>
      </c>
      <c r="CX337" s="74">
        <f>IF(AND(ISNUMBER('Emissions (start here)'!AZ337),ISNUMBER(Dispersion!$Z$11)),'Emissions (start here)'!AZ337*2000*453.59/8760/3600*Dispersion!$Z$11,0)</f>
        <v>0</v>
      </c>
      <c r="CY337" s="74">
        <f>IF(AND(ISNUMBER('Emissions (start here)'!BA337),ISNUMBER(Dispersion!$AA$8)),'Emissions (start here)'!BA337*453.59/3600*Dispersion!$AA$8,0)</f>
        <v>0</v>
      </c>
      <c r="CZ337" s="74">
        <f>IF(AND(ISNUMBER('Emissions (start here)'!BA337),ISNUMBER(Dispersion!$AA$9)),'Emissions (start here)'!BA337*453.59/3600*Dispersion!$AA$9,0)</f>
        <v>0</v>
      </c>
      <c r="DA337" s="74">
        <f>IF(AND(ISNUMBER('Emissions (start here)'!BB337),ISNUMBER(Dispersion!$AA$10)),'Emissions (start here)'!BB337*2000*453.59/8760/3600*Dispersion!$AA$10,0)</f>
        <v>0</v>
      </c>
      <c r="DB337" s="74">
        <f>IF(AND(ISNUMBER('Emissions (start here)'!BB337),ISNUMBER(Dispersion!$AA$11)),'Emissions (start here)'!BB337*2000*453.59/8760/3600*Dispersion!$AA$11,0)</f>
        <v>0</v>
      </c>
      <c r="DC337" s="74">
        <f>IF(AND(ISNUMBER('Emissions (start here)'!BC337),ISNUMBER(Dispersion!$AB$8)),'Emissions (start here)'!BC337*453.59/3600*Dispersion!$AB$8,0)</f>
        <v>0</v>
      </c>
      <c r="DD337" s="74">
        <f>IF(AND(ISNUMBER('Emissions (start here)'!BC337),ISNUMBER(Dispersion!$AB$9)),'Emissions (start here)'!BC337*453.59/3600*Dispersion!$AB$9,0)</f>
        <v>0</v>
      </c>
      <c r="DE337" s="74">
        <f>IF(AND(ISNUMBER('Emissions (start here)'!BD337),ISNUMBER(Dispersion!$AB$10)),'Emissions (start here)'!BD337*2000*453.59/8760/3600*Dispersion!$AB$10,0)</f>
        <v>0</v>
      </c>
      <c r="DF337" s="74">
        <f>IF(AND(ISNUMBER('Emissions (start here)'!BD337),ISNUMBER(Dispersion!$AB$11)),'Emissions (start here)'!BD337*2000*453.59/8760/3600*Dispersion!$AB$11,0)</f>
        <v>0</v>
      </c>
      <c r="DG337" s="74">
        <f>IF(AND(ISNUMBER('Emissions (start here)'!BE337),ISNUMBER(Dispersion!$AC$8)),'Emissions (start here)'!BE337*453.59/3600*Dispersion!$AC$8,0)</f>
        <v>0</v>
      </c>
      <c r="DH337" s="74">
        <f>IF(AND(ISNUMBER('Emissions (start here)'!BE337),ISNUMBER(Dispersion!$AC$9)),'Emissions (start here)'!BE337*453.59/3600*Dispersion!$AC$9,0)</f>
        <v>0</v>
      </c>
      <c r="DI337" s="74">
        <f>IF(AND(ISNUMBER('Emissions (start here)'!BF337),ISNUMBER(Dispersion!$AC$10)),'Emissions (start here)'!BF337*2000*453.59/8760/3600*Dispersion!$AC$10,0)</f>
        <v>0</v>
      </c>
      <c r="DJ337" s="74">
        <f>IF(AND(ISNUMBER('Emissions (start here)'!BF337),ISNUMBER(Dispersion!$AC$11)),'Emissions (start here)'!BF337*2000*453.59/8760/3600*Dispersion!$AC$11,0)</f>
        <v>0</v>
      </c>
      <c r="DK337" s="74">
        <f>IF(AND(ISNUMBER('Emissions (start here)'!BG337),ISNUMBER(Dispersion!$AD$8)),'Emissions (start here)'!BG337*453.59/3600*Dispersion!$AD$8,0)</f>
        <v>0</v>
      </c>
      <c r="DL337" s="74">
        <f>IF(AND(ISNUMBER('Emissions (start here)'!BG337),ISNUMBER(Dispersion!$AD$9)),'Emissions (start here)'!BG337*453.59/3600*Dispersion!$AD$9,0)</f>
        <v>0</v>
      </c>
      <c r="DM337" s="74">
        <f>IF(AND(ISNUMBER('Emissions (start here)'!BH337),ISNUMBER(Dispersion!$AD$10)),'Emissions (start here)'!BH337*2000*453.59/8760/3600*Dispersion!$AD$10,0)</f>
        <v>0</v>
      </c>
      <c r="DN337" s="74">
        <f>IF(AND(ISNUMBER('Emissions (start here)'!BH337),ISNUMBER(Dispersion!$AD$11)),'Emissions (start here)'!BH337*2000*453.59/8760/3600*Dispersion!$AD$11,0)</f>
        <v>0</v>
      </c>
      <c r="DO337" s="74">
        <f>IF(AND(ISNUMBER('Emissions (start here)'!BI337),ISNUMBER(Dispersion!$AE$8)),'Emissions (start here)'!BI337*453.59/3600*Dispersion!$AE$8,0)</f>
        <v>0</v>
      </c>
      <c r="DP337" s="74">
        <f>IF(AND(ISNUMBER('Emissions (start here)'!BI337),ISNUMBER(Dispersion!$AE$9)),'Emissions (start here)'!BI337*453.59/3600*Dispersion!$AE$9,0)</f>
        <v>0</v>
      </c>
      <c r="DQ337" s="74">
        <f>IF(AND(ISNUMBER('Emissions (start here)'!BJ337),ISNUMBER(Dispersion!$AE$10)),'Emissions (start here)'!BJ337*2000*453.59/8760/3600*Dispersion!$AE$10,0)</f>
        <v>0</v>
      </c>
      <c r="DR337" s="74">
        <f>IF(AND(ISNUMBER('Emissions (start here)'!BJ337),ISNUMBER(Dispersion!$AE$11)),'Emissions (start here)'!BJ337*2000*453.59/8760/3600*Dispersion!$AE$11,0)</f>
        <v>0</v>
      </c>
      <c r="DS337" s="74">
        <f>IF(AND(ISNUMBER('Emissions (start here)'!BK337),ISNUMBER(Dispersion!$AF$8)),'Emissions (start here)'!BK337*453.59/3600*Dispersion!$AF$8,0)</f>
        <v>0</v>
      </c>
      <c r="DT337" s="74">
        <f>IF(AND(ISNUMBER('Emissions (start here)'!BK337),ISNUMBER(Dispersion!$AF$9)),'Emissions (start here)'!BK337*453.59/3600*Dispersion!$AF$9,0)</f>
        <v>0</v>
      </c>
      <c r="DU337" s="74">
        <f>IF(AND(ISNUMBER('Emissions (start here)'!BL337),ISNUMBER(Dispersion!$AF$10)),'Emissions (start here)'!BL337*2000*453.59/8760/3600*Dispersion!$AF$10,0)</f>
        <v>0</v>
      </c>
      <c r="DV337" s="74">
        <f>IF(AND(ISNUMBER('Emissions (start here)'!BL337),ISNUMBER(Dispersion!$AF$11)),'Emissions (start here)'!BL337*2000*453.59/8760/3600*Dispersion!$AF$11,0)</f>
        <v>0</v>
      </c>
      <c r="DW337" s="74">
        <f>IF(AND(ISNUMBER('Emissions (start here)'!BM337),ISNUMBER(Dispersion!$AG$8)),'Emissions (start here)'!BM337*453.59/3600*Dispersion!$AG$8,0)</f>
        <v>0</v>
      </c>
      <c r="DX337" s="74">
        <f>IF(AND(ISNUMBER('Emissions (start here)'!BM337),ISNUMBER(Dispersion!$AG$9)),'Emissions (start here)'!BM337*453.59/3600*Dispersion!$AG$9,0)</f>
        <v>0</v>
      </c>
      <c r="DY337" s="74">
        <f>IF(AND(ISNUMBER('Emissions (start here)'!BN337),ISNUMBER(Dispersion!$AG$10)),'Emissions (start here)'!BN337*2000*453.59/8760/3600*Dispersion!$AG$10,0)</f>
        <v>0</v>
      </c>
      <c r="DZ337" s="74">
        <f>IF(AND(ISNUMBER('Emissions (start here)'!BN337),ISNUMBER(Dispersion!$AG$11)),'Emissions (start here)'!BN337*2000*453.59/8760/3600*Dispersion!$AG$11,0)</f>
        <v>0</v>
      </c>
      <c r="EA337" s="74">
        <f>IF(AND(ISNUMBER('Emissions (start here)'!BO337),ISNUMBER(Dispersion!$AH$8)),'Emissions (start here)'!BO337*453.59/3600*Dispersion!$AH$8,0)</f>
        <v>0</v>
      </c>
      <c r="EB337" s="74">
        <f>IF(AND(ISNUMBER('Emissions (start here)'!BO337),ISNUMBER(Dispersion!$AH$9)),'Emissions (start here)'!BO337*453.59/3600*Dispersion!$AH$9,0)</f>
        <v>0</v>
      </c>
      <c r="EC337" s="74">
        <f>IF(AND(ISNUMBER('Emissions (start here)'!BP337),ISNUMBER(Dispersion!$AH$10)),'Emissions (start here)'!BP337*2000*453.59/8760/3600*Dispersion!$AH$10,0)</f>
        <v>0</v>
      </c>
      <c r="ED337" s="74">
        <f>IF(AND(ISNUMBER('Emissions (start here)'!BP337),ISNUMBER(Dispersion!$AH$11)),'Emissions (start here)'!BP337*2000*453.59/8760/3600*Dispersion!$AH$11,0)</f>
        <v>0</v>
      </c>
      <c r="EE337" s="74">
        <f>IF(AND(ISNUMBER('Emissions (start here)'!BQ337),ISNUMBER(Dispersion!$AI$8)),'Emissions (start here)'!BQ337*453.59/3600*Dispersion!$AI$8,0)</f>
        <v>0</v>
      </c>
      <c r="EF337" s="74">
        <f>IF(AND(ISNUMBER('Emissions (start here)'!BQ337),ISNUMBER(Dispersion!$AI$9)),'Emissions (start here)'!BQ337*453.59/3600*Dispersion!$AI$9,0)</f>
        <v>0</v>
      </c>
      <c r="EG337" s="74">
        <f>IF(AND(ISNUMBER('Emissions (start here)'!BR337),ISNUMBER(Dispersion!$AI$10)),'Emissions (start here)'!BR337*2000*453.59/8760/3600*Dispersion!$AI$10,0)</f>
        <v>0</v>
      </c>
      <c r="EH337" s="74">
        <f>IF(AND(ISNUMBER('Emissions (start here)'!BR337),ISNUMBER(Dispersion!$AI$11)),'Emissions (start here)'!BR337*2000*453.59/8760/3600*Dispersion!$AI$11,0)</f>
        <v>0</v>
      </c>
      <c r="EI337" s="74">
        <f>IF(AND(ISNUMBER('Emissions (start here)'!BS337),ISNUMBER(Dispersion!$AJ$8)),'Emissions (start here)'!BS337*453.59/3600*Dispersion!$AJ$8,0)</f>
        <v>0</v>
      </c>
      <c r="EJ337" s="74">
        <f>IF(AND(ISNUMBER('Emissions (start here)'!BS337),ISNUMBER(Dispersion!$AJ$9)),'Emissions (start here)'!BS337*453.59/3600*Dispersion!$AJ$9,0)</f>
        <v>0</v>
      </c>
      <c r="EK337" s="74">
        <f>IF(AND(ISNUMBER('Emissions (start here)'!BT337),ISNUMBER(Dispersion!$AJ$10)),'Emissions (start here)'!BT337*2000*453.59/8760/3600*Dispersion!$AJ$10,0)</f>
        <v>0</v>
      </c>
      <c r="EL337" s="74">
        <f>IF(AND(ISNUMBER('Emissions (start here)'!BT337),ISNUMBER(Dispersion!$AJ$11)),'Emissions (start here)'!BT337*2000*453.59/8760/3600*Dispersion!$AJ$11,0)</f>
        <v>0</v>
      </c>
      <c r="EM337" s="74">
        <f>IF(AND(ISNUMBER('Emissions (start here)'!BU337),ISNUMBER(Dispersion!$AK$8)),'Emissions (start here)'!BU337*453.59/3600*Dispersion!$AK$8,0)</f>
        <v>0</v>
      </c>
      <c r="EN337" s="74">
        <f>IF(AND(ISNUMBER('Emissions (start here)'!BU337),ISNUMBER(Dispersion!$AK$9)),'Emissions (start here)'!BU337*453.59/3600*Dispersion!$AK$9,0)</f>
        <v>0</v>
      </c>
      <c r="EO337" s="74">
        <f>IF(AND(ISNUMBER('Emissions (start here)'!BV337),ISNUMBER(Dispersion!$AK$10)),'Emissions (start here)'!BV337*2000*453.59/8760/3600*Dispersion!$AK$10,0)</f>
        <v>0</v>
      </c>
      <c r="EP337" s="74">
        <f>IF(AND(ISNUMBER('Emissions (start here)'!BV337),ISNUMBER(Dispersion!$AK$11)),'Emissions (start here)'!BV337*2000*453.59/8760/3600*Dispersion!$AK$11,0)</f>
        <v>0</v>
      </c>
      <c r="EQ337" s="74">
        <f>IF(AND(ISNUMBER('Emissions (start here)'!BW337),ISNUMBER(Dispersion!$AL$8)),'Emissions (start here)'!BW337*453.59/3600*Dispersion!$AL$8,0)</f>
        <v>0</v>
      </c>
      <c r="ER337" s="74">
        <f>IF(AND(ISNUMBER('Emissions (start here)'!BW337),ISNUMBER(Dispersion!$AL$9)),'Emissions (start here)'!BW337*453.59/3600*Dispersion!$AL$9,0)</f>
        <v>0</v>
      </c>
      <c r="ES337" s="74">
        <f>IF(AND(ISNUMBER('Emissions (start here)'!BX337),ISNUMBER(Dispersion!$AL$10)),'Emissions (start here)'!BX337*2000*453.59/8760/3600*Dispersion!$AL$10,0)</f>
        <v>0</v>
      </c>
      <c r="ET337" s="74">
        <f>IF(AND(ISNUMBER('Emissions (start here)'!BX337),ISNUMBER(Dispersion!$AL$11)),'Emissions (start here)'!BX337*2000*453.59/8760/3600*Dispersion!$AL$11,0)</f>
        <v>0</v>
      </c>
      <c r="EU337" s="74">
        <f>IF(AND(ISNUMBER('Emissions (start here)'!BY337),ISNUMBER(Dispersion!$AM$8)),'Emissions (start here)'!BY337*453.59/3600*Dispersion!$AM$8,0)</f>
        <v>0</v>
      </c>
      <c r="EV337" s="74">
        <f>IF(AND(ISNUMBER('Emissions (start here)'!BY337),ISNUMBER(Dispersion!$AM$9)),'Emissions (start here)'!BY337*453.59/3600*Dispersion!$AM$9,0)</f>
        <v>0</v>
      </c>
      <c r="EW337" s="74">
        <f>IF(AND(ISNUMBER('Emissions (start here)'!BZ337),ISNUMBER(Dispersion!$AM$10)),'Emissions (start here)'!BZ337*2000*453.59/8760/3600*Dispersion!$AM$10,0)</f>
        <v>0</v>
      </c>
      <c r="EX337" s="74">
        <f>IF(AND(ISNUMBER('Emissions (start here)'!BZ337),ISNUMBER(Dispersion!$AM$11)),'Emissions (start here)'!BZ337*2000*453.59/8760/3600*Dispersion!$AM$11,0)</f>
        <v>0</v>
      </c>
      <c r="EY337" s="74">
        <f>IF(AND(ISNUMBER('Emissions (start here)'!CA337),ISNUMBER(Dispersion!$AN$8)),'Emissions (start here)'!CA337*453.59/3600*Dispersion!$AN$8,0)</f>
        <v>0</v>
      </c>
      <c r="EZ337" s="74">
        <f>IF(AND(ISNUMBER('Emissions (start here)'!CA337),ISNUMBER(Dispersion!$AN$9)),'Emissions (start here)'!CA337*453.59/3600*Dispersion!$AN$9,0)</f>
        <v>0</v>
      </c>
      <c r="FA337" s="74">
        <f>IF(AND(ISNUMBER('Emissions (start here)'!CB337),ISNUMBER(Dispersion!$AN$10)),'Emissions (start here)'!CB337*2000*453.59/8760/3600*Dispersion!$AN$10,0)</f>
        <v>0</v>
      </c>
      <c r="FB337" s="74">
        <f>IF(AND(ISNUMBER('Emissions (start here)'!CB337),ISNUMBER(Dispersion!$AN$11)),'Emissions (start here)'!CB337*2000*453.59/8760/3600*Dispersion!$AN$11,0)</f>
        <v>0</v>
      </c>
      <c r="FC337" s="74">
        <f>IF(AND(ISNUMBER('Emissions (start here)'!CC337),ISNUMBER(Dispersion!$AO$8)),'Emissions (start here)'!CC337*453.59/3600*Dispersion!$AO$8,0)</f>
        <v>0</v>
      </c>
      <c r="FD337" s="74">
        <f>IF(AND(ISNUMBER('Emissions (start here)'!CC337),ISNUMBER(Dispersion!$AO$9)),'Emissions (start here)'!CC337*453.59/3600*Dispersion!$AO$9,0)</f>
        <v>0</v>
      </c>
      <c r="FE337" s="74">
        <f>IF(AND(ISNUMBER('Emissions (start here)'!CD337),ISNUMBER(Dispersion!$AO$10)),'Emissions (start here)'!CD337*2000*453.59/8760/3600*Dispersion!$AO$10,0)</f>
        <v>0</v>
      </c>
      <c r="FF337" s="74">
        <f>IF(AND(ISNUMBER('Emissions (start here)'!CD337),ISNUMBER(Dispersion!$AO$11)),'Emissions (start here)'!CD337*2000*453.59/8760/3600*Dispersion!$AO$11,0)</f>
        <v>0</v>
      </c>
      <c r="FG337" s="74">
        <f>IF(AND(ISNUMBER('Emissions (start here)'!CE337),ISNUMBER(Dispersion!$AP$8)),'Emissions (start here)'!CE337*453.59/3600*Dispersion!$AP$8,0)</f>
        <v>0</v>
      </c>
      <c r="FH337" s="74">
        <f>IF(AND(ISNUMBER('Emissions (start here)'!CE337),ISNUMBER(Dispersion!$AP$9)),'Emissions (start here)'!CE337*453.59/3600*Dispersion!$AP$9,0)</f>
        <v>0</v>
      </c>
      <c r="FI337" s="74">
        <f>IF(AND(ISNUMBER('Emissions (start here)'!CF337),ISNUMBER(Dispersion!$AP$10)),'Emissions (start here)'!CF337*2000*453.59/8760/3600*Dispersion!$AP$10,0)</f>
        <v>0</v>
      </c>
      <c r="FJ337" s="74">
        <f>IF(AND(ISNUMBER('Emissions (start here)'!CF337),ISNUMBER(Dispersion!$AP$11)),'Emissions (start here)'!CF337*2000*453.59/8760/3600*Dispersion!$AP$11,0)</f>
        <v>0</v>
      </c>
      <c r="FK337" s="74">
        <f>IF(AND(ISNUMBER('Emissions (start here)'!CG337),ISNUMBER(Dispersion!$AQ$8)),'Emissions (start here)'!CG337*453.59/3600*Dispersion!$AQ$8,0)</f>
        <v>0</v>
      </c>
      <c r="FL337" s="74">
        <f>IF(AND(ISNUMBER('Emissions (start here)'!CG337),ISNUMBER(Dispersion!$AQ$9)),'Emissions (start here)'!CG337*453.59/3600*Dispersion!$AQ$9,0)</f>
        <v>0</v>
      </c>
      <c r="FM337" s="74">
        <f>IF(AND(ISNUMBER('Emissions (start here)'!CH337),ISNUMBER(Dispersion!$AQ$10)),'Emissions (start here)'!CH337*2000*453.59/8760/3600*Dispersion!$AQ$10,0)</f>
        <v>0</v>
      </c>
      <c r="FN337" s="74">
        <f>IF(AND(ISNUMBER('Emissions (start here)'!CH337),ISNUMBER(Dispersion!$AQ$11)),'Emissions (start here)'!CH337*2000*453.59/8760/3600*Dispersion!$AQ$11,0)</f>
        <v>0</v>
      </c>
      <c r="FO337" s="74">
        <f>IF(AND(ISNUMBER('Emissions (start here)'!CI337),ISNUMBER(Dispersion!$AR$8)),'Emissions (start here)'!CI337*453.59/3600*Dispersion!$AR$8,0)</f>
        <v>0</v>
      </c>
      <c r="FP337" s="74">
        <f>IF(AND(ISNUMBER('Emissions (start here)'!CI337),ISNUMBER(Dispersion!$AR$9)),'Emissions (start here)'!CI337*453.59/3600*Dispersion!$AR$9,0)</f>
        <v>0</v>
      </c>
      <c r="FQ337" s="74">
        <f>IF(AND(ISNUMBER('Emissions (start here)'!CJ337),ISNUMBER(Dispersion!$AR$10)),'Emissions (start here)'!CJ337*2000*453.59/8760/3600*Dispersion!$AR$10,0)</f>
        <v>0</v>
      </c>
      <c r="FR337" s="74">
        <f>IF(AND(ISNUMBER('Emissions (start here)'!CJ337),ISNUMBER(Dispersion!$AR$11)),'Emissions (start here)'!CJ337*2000*453.59/8760/3600*Dispersion!$AR$11,0)</f>
        <v>0</v>
      </c>
      <c r="FS337" s="74">
        <f>IF(AND(ISNUMBER('Emissions (start here)'!CK337),ISNUMBER(Dispersion!$AS$8)),'Emissions (start here)'!CK337*453.59/3600*Dispersion!$AS$8,0)</f>
        <v>0</v>
      </c>
      <c r="FT337" s="74">
        <f>IF(AND(ISNUMBER('Emissions (start here)'!CK337),ISNUMBER(Dispersion!$AS$9)),'Emissions (start here)'!CK337*453.59/3600*Dispersion!$AS$9,0)</f>
        <v>0</v>
      </c>
      <c r="FU337" s="74">
        <f>IF(AND(ISNUMBER('Emissions (start here)'!CL337),ISNUMBER(Dispersion!$AS$10)),'Emissions (start here)'!CL337*2000*453.59/8760/3600*Dispersion!$AS$10,0)</f>
        <v>0</v>
      </c>
      <c r="FV337" s="74">
        <f>IF(AND(ISNUMBER('Emissions (start here)'!CL337),ISNUMBER(Dispersion!$AS$11)),'Emissions (start here)'!CL337*2000*453.59/8760/3600*Dispersion!$AS$11,0)</f>
        <v>0</v>
      </c>
      <c r="FW337" s="74">
        <f>IF(AND(ISNUMBER('Emissions (start here)'!CM337),ISNUMBER(Dispersion!$AT$8)),'Emissions (start here)'!CM337*453.59/3600*Dispersion!$AT$8,0)</f>
        <v>0</v>
      </c>
      <c r="FX337" s="74">
        <f>IF(AND(ISNUMBER('Emissions (start here)'!CM337),ISNUMBER(Dispersion!$AT$9)),'Emissions (start here)'!CM337*453.59/3600*Dispersion!$AT$9,0)</f>
        <v>0</v>
      </c>
      <c r="FY337" s="74">
        <f>IF(AND(ISNUMBER('Emissions (start here)'!CN337),ISNUMBER(Dispersion!$AT$10)),'Emissions (start here)'!CN337*2000*453.59/8760/3600*Dispersion!$AT$10,0)</f>
        <v>0</v>
      </c>
      <c r="FZ337" s="74">
        <f>IF(AND(ISNUMBER('Emissions (start here)'!CN337),ISNUMBER(Dispersion!$AT$11)),'Emissions (start here)'!CN337*2000*453.59/8760/3600*Dispersion!$AT$11,0)</f>
        <v>0</v>
      </c>
      <c r="GA337" s="74">
        <f>IF(AND(ISNUMBER('Emissions (start here)'!CO337),ISNUMBER(Dispersion!$AU$8)),'Emissions (start here)'!CO337*453.59/3600*Dispersion!$AU$8,0)</f>
        <v>0</v>
      </c>
      <c r="GB337" s="74">
        <f>IF(AND(ISNUMBER('Emissions (start here)'!CO337),ISNUMBER(Dispersion!$AU$9)),'Emissions (start here)'!CO337*453.59/3600*Dispersion!$AU$9,0)</f>
        <v>0</v>
      </c>
      <c r="GC337" s="74">
        <f>IF(AND(ISNUMBER('Emissions (start here)'!CP337),ISNUMBER(Dispersion!$AU$10)),'Emissions (start here)'!CP337*2000*453.59/8760/3600*Dispersion!$AU$10,0)</f>
        <v>0</v>
      </c>
      <c r="GD337" s="74">
        <f>IF(AND(ISNUMBER('Emissions (start here)'!CP337),ISNUMBER(Dispersion!$AU$11)),'Emissions (start here)'!CP337*2000*453.59/8760/3600*Dispersion!$AU$11,0)</f>
        <v>0</v>
      </c>
      <c r="GE337" s="74">
        <f>IF(AND(ISNUMBER('Emissions (start here)'!CQ337),ISNUMBER(Dispersion!$AV$8)),'Emissions (start here)'!CQ337*453.59/3600*Dispersion!$AV$8,0)</f>
        <v>0</v>
      </c>
      <c r="GF337" s="74">
        <f>IF(AND(ISNUMBER('Emissions (start here)'!CQ337),ISNUMBER(Dispersion!$AV$9)),'Emissions (start here)'!CQ337*453.59/3600*Dispersion!$AV$9,0)</f>
        <v>0</v>
      </c>
      <c r="GG337" s="74">
        <f>IF(AND(ISNUMBER('Emissions (start here)'!CR337),ISNUMBER(Dispersion!$AV$10)),'Emissions (start here)'!CR337*2000*453.59/8760/3600*Dispersion!$AV$10,0)</f>
        <v>0</v>
      </c>
      <c r="GH337" s="74">
        <f>IF(AND(ISNUMBER('Emissions (start here)'!CR337),ISNUMBER(Dispersion!$AV$11)),'Emissions (start here)'!CR337*2000*453.59/8760/3600*Dispersion!$AV$11,0)</f>
        <v>0</v>
      </c>
      <c r="GI337" s="74">
        <f>IF(AND(ISNUMBER('Emissions (start here)'!CS337),ISNUMBER(Dispersion!$AW$8)),'Emissions (start here)'!CS337*453.59/3600*Dispersion!$AW$8,0)</f>
        <v>0</v>
      </c>
      <c r="GJ337" s="74">
        <f>IF(AND(ISNUMBER('Emissions (start here)'!CS337),ISNUMBER(Dispersion!$AW$9)),'Emissions (start here)'!CS337*453.59/3600*Dispersion!$AW$9,0)</f>
        <v>0</v>
      </c>
      <c r="GK337" s="74">
        <f>IF(AND(ISNUMBER('Emissions (start here)'!CT337),ISNUMBER(Dispersion!$AW$10)),'Emissions (start here)'!CT337*2000*453.59/8760/3600*Dispersion!$AW$10,0)</f>
        <v>0</v>
      </c>
      <c r="GL337" s="74">
        <f>IF(AND(ISNUMBER('Emissions (start here)'!CT337),ISNUMBER(Dispersion!$AW$11)),'Emissions (start here)'!CT337*2000*453.59/8760/3600*Dispersion!$AW$11,0)</f>
        <v>0</v>
      </c>
      <c r="GM337" s="74">
        <f>IF(AND(ISNUMBER('Emissions (start here)'!CU337),ISNUMBER(Dispersion!$AX$8)),'Emissions (start here)'!CU337*453.59/3600*Dispersion!$AX$8,0)</f>
        <v>0</v>
      </c>
      <c r="GN337" s="74">
        <f>IF(AND(ISNUMBER('Emissions (start here)'!CU337),ISNUMBER(Dispersion!$AX$9)),'Emissions (start here)'!CU337*453.59/3600*Dispersion!$AX$9,0)</f>
        <v>0</v>
      </c>
      <c r="GO337" s="74">
        <f>IF(AND(ISNUMBER('Emissions (start here)'!CV337),ISNUMBER(Dispersion!$AX$10)),'Emissions (start here)'!CV337*2000*453.59/8760/3600*Dispersion!$AX$10,0)</f>
        <v>0</v>
      </c>
      <c r="GP337" s="74">
        <f>IF(AND(ISNUMBER('Emissions (start here)'!CV337),ISNUMBER(Dispersion!$AX$11)),'Emissions (start here)'!CV337*2000*453.59/8760/3600*Dispersion!$AX$11,0)</f>
        <v>0</v>
      </c>
      <c r="GQ337" s="74">
        <f>IF(AND(ISNUMBER('Emissions (start here)'!CW337),ISNUMBER(Dispersion!$AY$8)),'Emissions (start here)'!CW337*453.59/3600*Dispersion!$AY$8,0)</f>
        <v>0</v>
      </c>
      <c r="GR337" s="74">
        <f>IF(AND(ISNUMBER('Emissions (start here)'!CW337),ISNUMBER(Dispersion!$AY$9)),'Emissions (start here)'!CW337*453.59/3600*Dispersion!$AY$9,0)</f>
        <v>0</v>
      </c>
      <c r="GS337" s="74">
        <f>IF(AND(ISNUMBER('Emissions (start here)'!CX337),ISNUMBER(Dispersion!$AY$10)),'Emissions (start here)'!CX337*2000*453.59/8760/3600*Dispersion!$AY$10,0)</f>
        <v>0</v>
      </c>
      <c r="GT337" s="74">
        <f>IF(AND(ISNUMBER('Emissions (start here)'!CX337),ISNUMBER(Dispersion!$AY$11)),'Emissions (start here)'!CX337*2000*453.59/8760/3600*Dispersion!$AY$11,0)</f>
        <v>0</v>
      </c>
      <c r="GU337" s="74">
        <f>IF(AND(ISNUMBER('Emissions (start here)'!CY337),ISNUMBER(Dispersion!$AZ$8)),'Emissions (start here)'!CY337*453.59/3600*Dispersion!$AZ$8,0)</f>
        <v>0</v>
      </c>
      <c r="GV337" s="74">
        <f>IF(AND(ISNUMBER('Emissions (start here)'!CY337),ISNUMBER(Dispersion!$AZ$9)),'Emissions (start here)'!CY337*453.59/3600*Dispersion!$AZ$9,0)</f>
        <v>0</v>
      </c>
      <c r="GW337" s="74">
        <f>IF(AND(ISNUMBER('Emissions (start here)'!CZ337),ISNUMBER(Dispersion!$AZ$10)),'Emissions (start here)'!CZ337*2000*453.59/8760/3600*Dispersion!$AZ$10,0)</f>
        <v>0</v>
      </c>
      <c r="GX337" s="74">
        <f>IF(AND(ISNUMBER('Emissions (start here)'!CZ337),ISNUMBER(Dispersion!$AZ$11)),'Emissions (start here)'!CZ337*2000*453.59/8760/3600*Dispersion!$AZ$11,0)</f>
        <v>0</v>
      </c>
    </row>
    <row r="338" spans="1:206" x14ac:dyDescent="0.2">
      <c r="A338" s="51" t="str">
        <f>'Tox Values'!C338</f>
        <v>56-38-2</v>
      </c>
      <c r="B338" s="94" t="str">
        <f>'Tox Values'!D338</f>
        <v xml:space="preserve">Parathion </v>
      </c>
      <c r="C338" s="96">
        <f t="shared" si="21"/>
        <v>0</v>
      </c>
      <c r="D338" s="74">
        <f t="shared" si="22"/>
        <v>0</v>
      </c>
      <c r="E338" s="74">
        <f t="shared" si="23"/>
        <v>0</v>
      </c>
      <c r="F338" s="99">
        <f t="shared" si="24"/>
        <v>0</v>
      </c>
      <c r="G338" s="97">
        <f>IF(AND(ISNUMBER('Emissions (start here)'!E338),ISNUMBER(Dispersion!$C$8)),'Emissions (start here)'!E338*453.59/3600*Dispersion!$C$8,0)</f>
        <v>0</v>
      </c>
      <c r="H338" s="74">
        <f>IF(AND(ISNUMBER('Emissions (start here)'!E338),ISNUMBER(Dispersion!$C$9)),'Emissions (start here)'!E338*453.59/3600*Dispersion!$C$9,0)</f>
        <v>0</v>
      </c>
      <c r="I338" s="74">
        <f>IF(AND(ISNUMBER('Emissions (start here)'!F338),ISNUMBER(Dispersion!$C$10)),'Emissions (start here)'!F338*2000*453.59/8760/3600*Dispersion!$C$10,0)</f>
        <v>0</v>
      </c>
      <c r="J338" s="74">
        <f>IF(AND(ISNUMBER('Emissions (start here)'!F338),ISNUMBER(Dispersion!$C$11)),'Emissions (start here)'!F338*2000*453.59/8760/3600*Dispersion!$C$11,0)</f>
        <v>0</v>
      </c>
      <c r="K338" s="74">
        <f>IF(AND(ISNUMBER('Emissions (start here)'!G338),ISNUMBER(Dispersion!$D$8)),'Emissions (start here)'!G338*453.59/3600*Dispersion!$D$8,0)</f>
        <v>0</v>
      </c>
      <c r="L338" s="74">
        <f>IF(AND(ISNUMBER('Emissions (start here)'!G338),ISNUMBER(Dispersion!$D$9)),'Emissions (start here)'!G338*453.59/3600*Dispersion!$D$9,0)</f>
        <v>0</v>
      </c>
      <c r="M338" s="74">
        <f>IF(AND(ISNUMBER('Emissions (start here)'!H338),ISNUMBER(Dispersion!$D$10)),'Emissions (start here)'!H338*2000*453.59/8760/3600*Dispersion!$D$10,0)</f>
        <v>0</v>
      </c>
      <c r="N338" s="74">
        <f>IF(AND(ISNUMBER('Emissions (start here)'!H338),ISNUMBER(Dispersion!$D$11)),'Emissions (start here)'!H338*2000*453.59/8760/3600*Dispersion!$D$11,0)</f>
        <v>0</v>
      </c>
      <c r="O338" s="74">
        <f>IF(AND(ISNUMBER('Emissions (start here)'!I338),ISNUMBER(Dispersion!$E$8)),'Emissions (start here)'!I338*453.59/3600*Dispersion!$E$8,0)</f>
        <v>0</v>
      </c>
      <c r="P338" s="74">
        <f>IF(AND(ISNUMBER('Emissions (start here)'!I338),ISNUMBER(Dispersion!$E$9)),'Emissions (start here)'!I338*453.59/3600*Dispersion!$E$9,0)</f>
        <v>0</v>
      </c>
      <c r="Q338" s="74">
        <f>IF(AND(ISNUMBER('Emissions (start here)'!J338),ISNUMBER(Dispersion!$E$10)),'Emissions (start here)'!J338*2000*453.59/8760/3600*Dispersion!$E$10,0)</f>
        <v>0</v>
      </c>
      <c r="R338" s="74">
        <f>IF(AND(ISNUMBER('Emissions (start here)'!J338),ISNUMBER(Dispersion!$E$11)),'Emissions (start here)'!J338*2000*453.59/8760/3600*Dispersion!$E$11,0)</f>
        <v>0</v>
      </c>
      <c r="S338" s="74">
        <f>IF(AND(ISNUMBER('Emissions (start here)'!K338),ISNUMBER(Dispersion!$F$8)),'Emissions (start here)'!K338*453.59/3600*Dispersion!$F$8,0)</f>
        <v>0</v>
      </c>
      <c r="T338" s="74">
        <f>IF(AND(ISNUMBER('Emissions (start here)'!K338),ISNUMBER(Dispersion!$F$9)),'Emissions (start here)'!K338*453.59/3600*Dispersion!$F$9,0)</f>
        <v>0</v>
      </c>
      <c r="U338" s="74">
        <f>IF(AND(ISNUMBER('Emissions (start here)'!L338),ISNUMBER(Dispersion!$F$10)),'Emissions (start here)'!L338*2000*453.59/8760/3600*Dispersion!$F$10,0)</f>
        <v>0</v>
      </c>
      <c r="V338" s="74">
        <f>IF(AND(ISNUMBER('Emissions (start here)'!L338),ISNUMBER(Dispersion!$F$11)),'Emissions (start here)'!L338*2000*453.59/8760/3600*Dispersion!$F$11,0)</f>
        <v>0</v>
      </c>
      <c r="W338" s="74">
        <f>IF(AND(ISNUMBER('Emissions (start here)'!M338),ISNUMBER(Dispersion!$G$8)),'Emissions (start here)'!M338*453.59/3600*Dispersion!$G$8,0)</f>
        <v>0</v>
      </c>
      <c r="X338" s="74">
        <f>IF(AND(ISNUMBER('Emissions (start here)'!M338),ISNUMBER(Dispersion!$G$9)),'Emissions (start here)'!M338*453.59/3600*Dispersion!$G$9,0)</f>
        <v>0</v>
      </c>
      <c r="Y338" s="74">
        <f>IF(AND(ISNUMBER('Emissions (start here)'!N338),ISNUMBER(Dispersion!$G$10)),'Emissions (start here)'!N338*2000*453.59/8760/3600*Dispersion!$G$10,0)</f>
        <v>0</v>
      </c>
      <c r="Z338" s="74">
        <f>IF(AND(ISNUMBER('Emissions (start here)'!N338),ISNUMBER(Dispersion!$G$11)),'Emissions (start here)'!N338*2000*453.59/8760/3600*Dispersion!$G$11,0)</f>
        <v>0</v>
      </c>
      <c r="AA338" s="74">
        <f>IF(AND(ISNUMBER('Emissions (start here)'!O338),ISNUMBER(Dispersion!$H$8)),'Emissions (start here)'!O338*453.59/3600*Dispersion!$H$8,0)</f>
        <v>0</v>
      </c>
      <c r="AB338" s="74">
        <f>IF(AND(ISNUMBER('Emissions (start here)'!O338),ISNUMBER(Dispersion!$H$9)),'Emissions (start here)'!O338*453.59/3600*Dispersion!$H$9,0)</f>
        <v>0</v>
      </c>
      <c r="AC338" s="74">
        <f>IF(AND(ISNUMBER('Emissions (start here)'!P338),ISNUMBER(Dispersion!$H$10)),'Emissions (start here)'!P338*2000*453.59/8760/3600*Dispersion!$H$10,0)</f>
        <v>0</v>
      </c>
      <c r="AD338" s="74">
        <f>IF(AND(ISNUMBER('Emissions (start here)'!P338),ISNUMBER(Dispersion!$H$11)),'Emissions (start here)'!P338*2000*453.59/8760/3600*Dispersion!$H$11,0)</f>
        <v>0</v>
      </c>
      <c r="AE338" s="74">
        <f>IF(AND(ISNUMBER('Emissions (start here)'!Q338),ISNUMBER(Dispersion!$I$8)),'Emissions (start here)'!Q338*453.59/3600*Dispersion!$I$8,0)</f>
        <v>0</v>
      </c>
      <c r="AF338" s="74">
        <f>IF(AND(ISNUMBER('Emissions (start here)'!Q338),ISNUMBER(Dispersion!$I$9)),'Emissions (start here)'!Q338*453.59/3600*Dispersion!$I$9,0)</f>
        <v>0</v>
      </c>
      <c r="AG338" s="74">
        <f>IF(AND(ISNUMBER('Emissions (start here)'!R338),ISNUMBER(Dispersion!$I$10)),'Emissions (start here)'!R338*2000*453.59/8760/3600*Dispersion!$I$10,0)</f>
        <v>0</v>
      </c>
      <c r="AH338" s="74">
        <f>IF(AND(ISNUMBER('Emissions (start here)'!R338),ISNUMBER(Dispersion!$I$11)),'Emissions (start here)'!R338*2000*453.59/8760/3600*Dispersion!$I$11,0)</f>
        <v>0</v>
      </c>
      <c r="AI338" s="74">
        <f>IF(AND(ISNUMBER('Emissions (start here)'!S338),ISNUMBER(Dispersion!$J$8)),'Emissions (start here)'!S338*453.59/3600*Dispersion!$J$8,0)</f>
        <v>0</v>
      </c>
      <c r="AJ338" s="74">
        <f>IF(AND(ISNUMBER('Emissions (start here)'!S338),ISNUMBER(Dispersion!$J$9)),'Emissions (start here)'!S338*453.59/3600*Dispersion!$J$9,0)</f>
        <v>0</v>
      </c>
      <c r="AK338" s="74">
        <f>IF(AND(ISNUMBER('Emissions (start here)'!T338),ISNUMBER(Dispersion!$J$10)),'Emissions (start here)'!T338*2000*453.59/8760/3600*Dispersion!$J$10,0)</f>
        <v>0</v>
      </c>
      <c r="AL338" s="74">
        <f>IF(AND(ISNUMBER('Emissions (start here)'!T338),ISNUMBER(Dispersion!$J$11)),'Emissions (start here)'!T338*2000*453.59/8760/3600*Dispersion!$J$11,0)</f>
        <v>0</v>
      </c>
      <c r="AM338" s="74">
        <f>IF(AND(ISNUMBER('Emissions (start here)'!U338),ISNUMBER(Dispersion!$K$8)),'Emissions (start here)'!U338*453.59/3600*Dispersion!$K$8,0)</f>
        <v>0</v>
      </c>
      <c r="AN338" s="74">
        <f>IF(AND(ISNUMBER('Emissions (start here)'!U338),ISNUMBER(Dispersion!$K$9)),'Emissions (start here)'!U338*453.59/3600*Dispersion!$K$9,0)</f>
        <v>0</v>
      </c>
      <c r="AO338" s="74">
        <f>IF(AND(ISNUMBER('Emissions (start here)'!V338),ISNUMBER(Dispersion!$K$10)),'Emissions (start here)'!V338*2000*453.59/8760/3600*Dispersion!$K$10,0)</f>
        <v>0</v>
      </c>
      <c r="AP338" s="74">
        <f>IF(AND(ISNUMBER('Emissions (start here)'!V338),ISNUMBER(Dispersion!$K$11)),'Emissions (start here)'!V338*2000*453.59/8760/3600*Dispersion!$K$11,0)</f>
        <v>0</v>
      </c>
      <c r="AQ338" s="74">
        <f>IF(AND(ISNUMBER('Emissions (start here)'!W338),ISNUMBER(Dispersion!$L$8)),'Emissions (start here)'!W338*453.59/3600*Dispersion!$L$8,0)</f>
        <v>0</v>
      </c>
      <c r="AR338" s="74">
        <f>IF(AND(ISNUMBER('Emissions (start here)'!W338),ISNUMBER(Dispersion!$L$9)),'Emissions (start here)'!W338*453.59/3600*Dispersion!$L$9,0)</f>
        <v>0</v>
      </c>
      <c r="AS338" s="74">
        <f>IF(AND(ISNUMBER('Emissions (start here)'!X338),ISNUMBER(Dispersion!$L$10)),'Emissions (start here)'!X338*2000*453.59/8760/3600*Dispersion!$L$10,0)</f>
        <v>0</v>
      </c>
      <c r="AT338" s="74">
        <f>IF(AND(ISNUMBER('Emissions (start here)'!X338),ISNUMBER(Dispersion!$L$11)),'Emissions (start here)'!X338*2000*453.59/8760/3600*Dispersion!$L$11,0)</f>
        <v>0</v>
      </c>
      <c r="AU338" s="74">
        <f>IF(AND(ISNUMBER('Emissions (start here)'!Y338),ISNUMBER(Dispersion!$M$8)),'Emissions (start here)'!Y338*453.59/3600*Dispersion!$M$8,0)</f>
        <v>0</v>
      </c>
      <c r="AV338" s="74">
        <f>IF(AND(ISNUMBER('Emissions (start here)'!Y338),ISNUMBER(Dispersion!$M$9)),'Emissions (start here)'!Y338*453.59/3600*Dispersion!$M$9,0)</f>
        <v>0</v>
      </c>
      <c r="AW338" s="74">
        <f>IF(AND(ISNUMBER('Emissions (start here)'!Z338),ISNUMBER(Dispersion!$M$10)),'Emissions (start here)'!Z338*2000*453.59/8760/3600*Dispersion!$M$10,0)</f>
        <v>0</v>
      </c>
      <c r="AX338" s="74">
        <f>IF(AND(ISNUMBER('Emissions (start here)'!Z338),ISNUMBER(Dispersion!$M$11)),'Emissions (start here)'!Z338*2000*453.59/8760/3600*Dispersion!$M$11,0)</f>
        <v>0</v>
      </c>
      <c r="AY338" s="74">
        <f>IF(AND(ISNUMBER('Emissions (start here)'!AA338),ISNUMBER(Dispersion!$N$8)),'Emissions (start here)'!AA338*453.59/3600*Dispersion!$N$8,0)</f>
        <v>0</v>
      </c>
      <c r="AZ338" s="74">
        <f>IF(AND(ISNUMBER('Emissions (start here)'!AA338),ISNUMBER(Dispersion!$N$9)),'Emissions (start here)'!AA338*453.59/3600*Dispersion!$N$9,0)</f>
        <v>0</v>
      </c>
      <c r="BA338" s="74">
        <f>IF(AND(ISNUMBER('Emissions (start here)'!AB338),ISNUMBER(Dispersion!$N$10)),'Emissions (start here)'!AB338*2000*453.59/8760/3600*Dispersion!$N$10,0)</f>
        <v>0</v>
      </c>
      <c r="BB338" s="74">
        <f>IF(AND(ISNUMBER('Emissions (start here)'!AB338),ISNUMBER(Dispersion!$N$11)),'Emissions (start here)'!AB338*2000*453.59/8760/3600*Dispersion!$N$11,0)</f>
        <v>0</v>
      </c>
      <c r="BC338" s="74">
        <f>IF(AND(ISNUMBER('Emissions (start here)'!AC338),ISNUMBER(Dispersion!$O$8)),'Emissions (start here)'!AC338*453.59/3600*Dispersion!$O$8,0)</f>
        <v>0</v>
      </c>
      <c r="BD338" s="74">
        <f>IF(AND(ISNUMBER('Emissions (start here)'!AC338),ISNUMBER(Dispersion!$O$9)),'Emissions (start here)'!AC338*453.59/3600*Dispersion!$O$9,0)</f>
        <v>0</v>
      </c>
      <c r="BE338" s="74">
        <f>IF(AND(ISNUMBER('Emissions (start here)'!AD338),ISNUMBER(Dispersion!$O$10)),'Emissions (start here)'!AD338*2000*453.59/8760/3600*Dispersion!$O$10,0)</f>
        <v>0</v>
      </c>
      <c r="BF338" s="74">
        <f>IF(AND(ISNUMBER('Emissions (start here)'!AD338),ISNUMBER(Dispersion!$O$11)),'Emissions (start here)'!AD338*2000*453.59/8760/3600*Dispersion!$O$11,0)</f>
        <v>0</v>
      </c>
      <c r="BG338" s="74">
        <f>IF(AND(ISNUMBER('Emissions (start here)'!AE338),ISNUMBER(Dispersion!$P$8)),'Emissions (start here)'!AE338*453.59/3600*Dispersion!$P$8,0)</f>
        <v>0</v>
      </c>
      <c r="BH338" s="74">
        <f>IF(AND(ISNUMBER('Emissions (start here)'!AE338),ISNUMBER(Dispersion!$P$9)),'Emissions (start here)'!AE338*453.59/3600*Dispersion!$P$9,0)</f>
        <v>0</v>
      </c>
      <c r="BI338" s="74">
        <f>IF(AND(ISNUMBER('Emissions (start here)'!AF338),ISNUMBER(Dispersion!$P$10)),'Emissions (start here)'!AF338*2000*453.59/8760/3600*Dispersion!$P$10,0)</f>
        <v>0</v>
      </c>
      <c r="BJ338" s="74">
        <f>IF(AND(ISNUMBER('Emissions (start here)'!AF338),ISNUMBER(Dispersion!$P$11)),'Emissions (start here)'!AF338*2000*453.59/8760/3600*Dispersion!$P$11,0)</f>
        <v>0</v>
      </c>
      <c r="BK338" s="74">
        <f>IF(AND(ISNUMBER('Emissions (start here)'!AG338),ISNUMBER(Dispersion!$Q$8)),'Emissions (start here)'!AG338*453.59/3600*Dispersion!$Q$8,0)</f>
        <v>0</v>
      </c>
      <c r="BL338" s="74">
        <f>IF(AND(ISNUMBER('Emissions (start here)'!AG338),ISNUMBER(Dispersion!$Q$9)),'Emissions (start here)'!AG338*453.59/3600*Dispersion!$Q$9,0)</f>
        <v>0</v>
      </c>
      <c r="BM338" s="74">
        <f>IF(AND(ISNUMBER('Emissions (start here)'!AH338),ISNUMBER(Dispersion!$Q$10)),'Emissions (start here)'!AH338*2000*453.59/8760/3600*Dispersion!$Q$10,0)</f>
        <v>0</v>
      </c>
      <c r="BN338" s="74">
        <f>IF(AND(ISNUMBER('Emissions (start here)'!AH338),ISNUMBER(Dispersion!$Q$11)),'Emissions (start here)'!AH338*2000*453.59/8760/3600*Dispersion!$Q$11,0)</f>
        <v>0</v>
      </c>
      <c r="BO338" s="74">
        <f>IF(AND(ISNUMBER('Emissions (start here)'!AI338),ISNUMBER(Dispersion!$R$8)),'Emissions (start here)'!AI338*453.59/3600*Dispersion!$R$8,0)</f>
        <v>0</v>
      </c>
      <c r="BP338" s="74">
        <f>IF(AND(ISNUMBER('Emissions (start here)'!AI338),ISNUMBER(Dispersion!$R$9)),'Emissions (start here)'!AI338*453.59/3600*Dispersion!$R$9,0)</f>
        <v>0</v>
      </c>
      <c r="BQ338" s="74">
        <f>IF(AND(ISNUMBER('Emissions (start here)'!AJ338),ISNUMBER(Dispersion!$R$10)),'Emissions (start here)'!AJ338*2000*453.59/8760/3600*Dispersion!$R$10,0)</f>
        <v>0</v>
      </c>
      <c r="BR338" s="74">
        <f>IF(AND(ISNUMBER('Emissions (start here)'!AJ338),ISNUMBER(Dispersion!$R$11)),'Emissions (start here)'!AJ338*2000*453.59/8760/3600*Dispersion!$R$11,0)</f>
        <v>0</v>
      </c>
      <c r="BS338" s="74">
        <f>IF(AND(ISNUMBER('Emissions (start here)'!AK338),ISNUMBER(Dispersion!$S$8)),'Emissions (start here)'!AK338*453.59/3600*Dispersion!$S$8,0)</f>
        <v>0</v>
      </c>
      <c r="BT338" s="74">
        <f>IF(AND(ISNUMBER('Emissions (start here)'!AK338),ISNUMBER(Dispersion!$S$9)),'Emissions (start here)'!AK338*453.59/3600*Dispersion!$S$9,0)</f>
        <v>0</v>
      </c>
      <c r="BU338" s="74">
        <f>IF(AND(ISNUMBER('Emissions (start here)'!AL338),ISNUMBER(Dispersion!$S$10)),'Emissions (start here)'!AL338*2000*453.59/8760/3600*Dispersion!$S$10,0)</f>
        <v>0</v>
      </c>
      <c r="BV338" s="74">
        <f>IF(AND(ISNUMBER('Emissions (start here)'!AL338),ISNUMBER(Dispersion!$S$11)),'Emissions (start here)'!AL338*2000*453.59/8760/3600*Dispersion!$S$11,0)</f>
        <v>0</v>
      </c>
      <c r="BW338" s="74">
        <f>IF(AND(ISNUMBER('Emissions (start here)'!AM338),ISNUMBER(Dispersion!$T$8)),'Emissions (start here)'!AM338*453.59/3600*Dispersion!$T$8,0)</f>
        <v>0</v>
      </c>
      <c r="BX338" s="74">
        <f>IF(AND(ISNUMBER('Emissions (start here)'!AM338),ISNUMBER(Dispersion!$T$9)),'Emissions (start here)'!AM338*453.59/3600*Dispersion!$T$9,0)</f>
        <v>0</v>
      </c>
      <c r="BY338" s="74">
        <f>IF(AND(ISNUMBER('Emissions (start here)'!AN338),ISNUMBER(Dispersion!$T$10)),'Emissions (start here)'!AN338*2000*453.59/8760/3600*Dispersion!$T$10,0)</f>
        <v>0</v>
      </c>
      <c r="BZ338" s="74">
        <f>IF(AND(ISNUMBER('Emissions (start here)'!AN338),ISNUMBER(Dispersion!$T$11)),'Emissions (start here)'!AN338*2000*453.59/8760/3600*Dispersion!$T$11,0)</f>
        <v>0</v>
      </c>
      <c r="CA338" s="74">
        <f>IF(AND(ISNUMBER('Emissions (start here)'!AO338),ISNUMBER(Dispersion!$U$8)),'Emissions (start here)'!AO338*453.59/3600*Dispersion!$U$8,0)</f>
        <v>0</v>
      </c>
      <c r="CB338" s="74">
        <f>IF(AND(ISNUMBER('Emissions (start here)'!AO338),ISNUMBER(Dispersion!$U$9)),'Emissions (start here)'!AO338*453.59/3600*Dispersion!$U$9,0)</f>
        <v>0</v>
      </c>
      <c r="CC338" s="74">
        <f>IF(AND(ISNUMBER('Emissions (start here)'!AP338),ISNUMBER(Dispersion!$U$10)),'Emissions (start here)'!AP338*2000*453.59/8760/3600*Dispersion!$U$10,0)</f>
        <v>0</v>
      </c>
      <c r="CD338" s="74">
        <f>IF(AND(ISNUMBER('Emissions (start here)'!AP338),ISNUMBER(Dispersion!$U$11)),'Emissions (start here)'!AP338*2000*453.59/8760/3600*Dispersion!$U$11,0)</f>
        <v>0</v>
      </c>
      <c r="CE338" s="74">
        <f>IF(AND(ISNUMBER('Emissions (start here)'!AQ338),ISNUMBER(Dispersion!$V$8)),'Emissions (start here)'!AQ338*453.59/3600*Dispersion!$V$8,0)</f>
        <v>0</v>
      </c>
      <c r="CF338" s="74">
        <f>IF(AND(ISNUMBER('Emissions (start here)'!AQ338),ISNUMBER(Dispersion!$V$9)),'Emissions (start here)'!AQ338*453.59/3600*Dispersion!$V$9,0)</f>
        <v>0</v>
      </c>
      <c r="CG338" s="74">
        <f>IF(AND(ISNUMBER('Emissions (start here)'!AR338),ISNUMBER(Dispersion!$V$10)),'Emissions (start here)'!AR338*2000*453.59/8760/3600*Dispersion!$V$10,0)</f>
        <v>0</v>
      </c>
      <c r="CH338" s="74">
        <f>IF(AND(ISNUMBER('Emissions (start here)'!AR338),ISNUMBER(Dispersion!$V$11)),'Emissions (start here)'!AR338*2000*453.59/8760/3600*Dispersion!$V$11,0)</f>
        <v>0</v>
      </c>
      <c r="CI338" s="74">
        <f>IF(AND(ISNUMBER('Emissions (start here)'!AS338),ISNUMBER(Dispersion!$W$8)),'Emissions (start here)'!AS338*453.59/3600*Dispersion!$W$8,0)</f>
        <v>0</v>
      </c>
      <c r="CJ338" s="74">
        <f>IF(AND(ISNUMBER('Emissions (start here)'!AS338),ISNUMBER(Dispersion!$W$9)),'Emissions (start here)'!AS338*453.59/3600*Dispersion!$W$9,0)</f>
        <v>0</v>
      </c>
      <c r="CK338" s="74">
        <f>IF(AND(ISNUMBER('Emissions (start here)'!AT338),ISNUMBER(Dispersion!$W$10)),'Emissions (start here)'!AT338*2000*453.59/8760/3600*Dispersion!$W$10,0)</f>
        <v>0</v>
      </c>
      <c r="CL338" s="74">
        <f>IF(AND(ISNUMBER('Emissions (start here)'!AT338),ISNUMBER(Dispersion!$W$11)),'Emissions (start here)'!AT338*2000*453.59/8760/3600*Dispersion!$W$11,0)</f>
        <v>0</v>
      </c>
      <c r="CM338" s="74">
        <f>IF(AND(ISNUMBER('Emissions (start here)'!AU338),ISNUMBER(Dispersion!$X$8)),'Emissions (start here)'!AU338*453.59/3600*Dispersion!$X$8,0)</f>
        <v>0</v>
      </c>
      <c r="CN338" s="74">
        <f>IF(AND(ISNUMBER('Emissions (start here)'!AU338),ISNUMBER(Dispersion!$X$9)),'Emissions (start here)'!AU338*453.59/3600*Dispersion!$X$9,0)</f>
        <v>0</v>
      </c>
      <c r="CO338" s="74">
        <f>IF(AND(ISNUMBER('Emissions (start here)'!AV338),ISNUMBER(Dispersion!$X$10)),'Emissions (start here)'!AV338*2000*453.59/8760/3600*Dispersion!$X$10,0)</f>
        <v>0</v>
      </c>
      <c r="CP338" s="74">
        <f>IF(AND(ISNUMBER('Emissions (start here)'!AV338),ISNUMBER(Dispersion!$X$11)),'Emissions (start here)'!AV338*2000*453.59/8760/3600*Dispersion!$X$11,0)</f>
        <v>0</v>
      </c>
      <c r="CQ338" s="74">
        <f>IF(AND(ISNUMBER('Emissions (start here)'!AW338),ISNUMBER(Dispersion!$Y$8)),'Emissions (start here)'!AW338*453.59/3600*Dispersion!$Y$8,0)</f>
        <v>0</v>
      </c>
      <c r="CR338" s="74">
        <f>IF(AND(ISNUMBER('Emissions (start here)'!AW338),ISNUMBER(Dispersion!$Y$9)),'Emissions (start here)'!AW338*453.59/3600*Dispersion!$Y$9,0)</f>
        <v>0</v>
      </c>
      <c r="CS338" s="74">
        <f>IF(AND(ISNUMBER('Emissions (start here)'!AX338),ISNUMBER(Dispersion!$Y$10)),'Emissions (start here)'!AX338*2000*453.59/8760/3600*Dispersion!$Y$10,0)</f>
        <v>0</v>
      </c>
      <c r="CT338" s="74">
        <f>IF(AND(ISNUMBER('Emissions (start here)'!AX338),ISNUMBER(Dispersion!$Y$11)),'Emissions (start here)'!AX338*2000*453.59/8760/3600*Dispersion!$Y$11,0)</f>
        <v>0</v>
      </c>
      <c r="CU338" s="74">
        <f>IF(AND(ISNUMBER('Emissions (start here)'!AY338),ISNUMBER(Dispersion!$Z$8)),'Emissions (start here)'!AY338*453.59/3600*Dispersion!$Z$8,0)</f>
        <v>0</v>
      </c>
      <c r="CV338" s="74">
        <f>IF(AND(ISNUMBER('Emissions (start here)'!AY338),ISNUMBER(Dispersion!$Z$9)),'Emissions (start here)'!AY338*453.59/3600*Dispersion!$Z$9,0)</f>
        <v>0</v>
      </c>
      <c r="CW338" s="74">
        <f>IF(AND(ISNUMBER('Emissions (start here)'!AZ338),ISNUMBER(Dispersion!$Z$10)),'Emissions (start here)'!AZ338*2000*453.59/8760/3600*Dispersion!$Z$10,0)</f>
        <v>0</v>
      </c>
      <c r="CX338" s="74">
        <f>IF(AND(ISNUMBER('Emissions (start here)'!AZ338),ISNUMBER(Dispersion!$Z$11)),'Emissions (start here)'!AZ338*2000*453.59/8760/3600*Dispersion!$Z$11,0)</f>
        <v>0</v>
      </c>
      <c r="CY338" s="74">
        <f>IF(AND(ISNUMBER('Emissions (start here)'!BA338),ISNUMBER(Dispersion!$AA$8)),'Emissions (start here)'!BA338*453.59/3600*Dispersion!$AA$8,0)</f>
        <v>0</v>
      </c>
      <c r="CZ338" s="74">
        <f>IF(AND(ISNUMBER('Emissions (start here)'!BA338),ISNUMBER(Dispersion!$AA$9)),'Emissions (start here)'!BA338*453.59/3600*Dispersion!$AA$9,0)</f>
        <v>0</v>
      </c>
      <c r="DA338" s="74">
        <f>IF(AND(ISNUMBER('Emissions (start here)'!BB338),ISNUMBER(Dispersion!$AA$10)),'Emissions (start here)'!BB338*2000*453.59/8760/3600*Dispersion!$AA$10,0)</f>
        <v>0</v>
      </c>
      <c r="DB338" s="74">
        <f>IF(AND(ISNUMBER('Emissions (start here)'!BB338),ISNUMBER(Dispersion!$AA$11)),'Emissions (start here)'!BB338*2000*453.59/8760/3600*Dispersion!$AA$11,0)</f>
        <v>0</v>
      </c>
      <c r="DC338" s="74">
        <f>IF(AND(ISNUMBER('Emissions (start here)'!BC338),ISNUMBER(Dispersion!$AB$8)),'Emissions (start here)'!BC338*453.59/3600*Dispersion!$AB$8,0)</f>
        <v>0</v>
      </c>
      <c r="DD338" s="74">
        <f>IF(AND(ISNUMBER('Emissions (start here)'!BC338),ISNUMBER(Dispersion!$AB$9)),'Emissions (start here)'!BC338*453.59/3600*Dispersion!$AB$9,0)</f>
        <v>0</v>
      </c>
      <c r="DE338" s="74">
        <f>IF(AND(ISNUMBER('Emissions (start here)'!BD338),ISNUMBER(Dispersion!$AB$10)),'Emissions (start here)'!BD338*2000*453.59/8760/3600*Dispersion!$AB$10,0)</f>
        <v>0</v>
      </c>
      <c r="DF338" s="74">
        <f>IF(AND(ISNUMBER('Emissions (start here)'!BD338),ISNUMBER(Dispersion!$AB$11)),'Emissions (start here)'!BD338*2000*453.59/8760/3600*Dispersion!$AB$11,0)</f>
        <v>0</v>
      </c>
      <c r="DG338" s="74">
        <f>IF(AND(ISNUMBER('Emissions (start here)'!BE338),ISNUMBER(Dispersion!$AC$8)),'Emissions (start here)'!BE338*453.59/3600*Dispersion!$AC$8,0)</f>
        <v>0</v>
      </c>
      <c r="DH338" s="74">
        <f>IF(AND(ISNUMBER('Emissions (start here)'!BE338),ISNUMBER(Dispersion!$AC$9)),'Emissions (start here)'!BE338*453.59/3600*Dispersion!$AC$9,0)</f>
        <v>0</v>
      </c>
      <c r="DI338" s="74">
        <f>IF(AND(ISNUMBER('Emissions (start here)'!BF338),ISNUMBER(Dispersion!$AC$10)),'Emissions (start here)'!BF338*2000*453.59/8760/3600*Dispersion!$AC$10,0)</f>
        <v>0</v>
      </c>
      <c r="DJ338" s="74">
        <f>IF(AND(ISNUMBER('Emissions (start here)'!BF338),ISNUMBER(Dispersion!$AC$11)),'Emissions (start here)'!BF338*2000*453.59/8760/3600*Dispersion!$AC$11,0)</f>
        <v>0</v>
      </c>
      <c r="DK338" s="74">
        <f>IF(AND(ISNUMBER('Emissions (start here)'!BG338),ISNUMBER(Dispersion!$AD$8)),'Emissions (start here)'!BG338*453.59/3600*Dispersion!$AD$8,0)</f>
        <v>0</v>
      </c>
      <c r="DL338" s="74">
        <f>IF(AND(ISNUMBER('Emissions (start here)'!BG338),ISNUMBER(Dispersion!$AD$9)),'Emissions (start here)'!BG338*453.59/3600*Dispersion!$AD$9,0)</f>
        <v>0</v>
      </c>
      <c r="DM338" s="74">
        <f>IF(AND(ISNUMBER('Emissions (start here)'!BH338),ISNUMBER(Dispersion!$AD$10)),'Emissions (start here)'!BH338*2000*453.59/8760/3600*Dispersion!$AD$10,0)</f>
        <v>0</v>
      </c>
      <c r="DN338" s="74">
        <f>IF(AND(ISNUMBER('Emissions (start here)'!BH338),ISNUMBER(Dispersion!$AD$11)),'Emissions (start here)'!BH338*2000*453.59/8760/3600*Dispersion!$AD$11,0)</f>
        <v>0</v>
      </c>
      <c r="DO338" s="74">
        <f>IF(AND(ISNUMBER('Emissions (start here)'!BI338),ISNUMBER(Dispersion!$AE$8)),'Emissions (start here)'!BI338*453.59/3600*Dispersion!$AE$8,0)</f>
        <v>0</v>
      </c>
      <c r="DP338" s="74">
        <f>IF(AND(ISNUMBER('Emissions (start here)'!BI338),ISNUMBER(Dispersion!$AE$9)),'Emissions (start here)'!BI338*453.59/3600*Dispersion!$AE$9,0)</f>
        <v>0</v>
      </c>
      <c r="DQ338" s="74">
        <f>IF(AND(ISNUMBER('Emissions (start here)'!BJ338),ISNUMBER(Dispersion!$AE$10)),'Emissions (start here)'!BJ338*2000*453.59/8760/3600*Dispersion!$AE$10,0)</f>
        <v>0</v>
      </c>
      <c r="DR338" s="74">
        <f>IF(AND(ISNUMBER('Emissions (start here)'!BJ338),ISNUMBER(Dispersion!$AE$11)),'Emissions (start here)'!BJ338*2000*453.59/8760/3600*Dispersion!$AE$11,0)</f>
        <v>0</v>
      </c>
      <c r="DS338" s="74">
        <f>IF(AND(ISNUMBER('Emissions (start here)'!BK338),ISNUMBER(Dispersion!$AF$8)),'Emissions (start here)'!BK338*453.59/3600*Dispersion!$AF$8,0)</f>
        <v>0</v>
      </c>
      <c r="DT338" s="74">
        <f>IF(AND(ISNUMBER('Emissions (start here)'!BK338),ISNUMBER(Dispersion!$AF$9)),'Emissions (start here)'!BK338*453.59/3600*Dispersion!$AF$9,0)</f>
        <v>0</v>
      </c>
      <c r="DU338" s="74">
        <f>IF(AND(ISNUMBER('Emissions (start here)'!BL338),ISNUMBER(Dispersion!$AF$10)),'Emissions (start here)'!BL338*2000*453.59/8760/3600*Dispersion!$AF$10,0)</f>
        <v>0</v>
      </c>
      <c r="DV338" s="74">
        <f>IF(AND(ISNUMBER('Emissions (start here)'!BL338),ISNUMBER(Dispersion!$AF$11)),'Emissions (start here)'!BL338*2000*453.59/8760/3600*Dispersion!$AF$11,0)</f>
        <v>0</v>
      </c>
      <c r="DW338" s="74">
        <f>IF(AND(ISNUMBER('Emissions (start here)'!BM338),ISNUMBER(Dispersion!$AG$8)),'Emissions (start here)'!BM338*453.59/3600*Dispersion!$AG$8,0)</f>
        <v>0</v>
      </c>
      <c r="DX338" s="74">
        <f>IF(AND(ISNUMBER('Emissions (start here)'!BM338),ISNUMBER(Dispersion!$AG$9)),'Emissions (start here)'!BM338*453.59/3600*Dispersion!$AG$9,0)</f>
        <v>0</v>
      </c>
      <c r="DY338" s="74">
        <f>IF(AND(ISNUMBER('Emissions (start here)'!BN338),ISNUMBER(Dispersion!$AG$10)),'Emissions (start here)'!BN338*2000*453.59/8760/3600*Dispersion!$AG$10,0)</f>
        <v>0</v>
      </c>
      <c r="DZ338" s="74">
        <f>IF(AND(ISNUMBER('Emissions (start here)'!BN338),ISNUMBER(Dispersion!$AG$11)),'Emissions (start here)'!BN338*2000*453.59/8760/3600*Dispersion!$AG$11,0)</f>
        <v>0</v>
      </c>
      <c r="EA338" s="74">
        <f>IF(AND(ISNUMBER('Emissions (start here)'!BO338),ISNUMBER(Dispersion!$AH$8)),'Emissions (start here)'!BO338*453.59/3600*Dispersion!$AH$8,0)</f>
        <v>0</v>
      </c>
      <c r="EB338" s="74">
        <f>IF(AND(ISNUMBER('Emissions (start here)'!BO338),ISNUMBER(Dispersion!$AH$9)),'Emissions (start here)'!BO338*453.59/3600*Dispersion!$AH$9,0)</f>
        <v>0</v>
      </c>
      <c r="EC338" s="74">
        <f>IF(AND(ISNUMBER('Emissions (start here)'!BP338),ISNUMBER(Dispersion!$AH$10)),'Emissions (start here)'!BP338*2000*453.59/8760/3600*Dispersion!$AH$10,0)</f>
        <v>0</v>
      </c>
      <c r="ED338" s="74">
        <f>IF(AND(ISNUMBER('Emissions (start here)'!BP338),ISNUMBER(Dispersion!$AH$11)),'Emissions (start here)'!BP338*2000*453.59/8760/3600*Dispersion!$AH$11,0)</f>
        <v>0</v>
      </c>
      <c r="EE338" s="74">
        <f>IF(AND(ISNUMBER('Emissions (start here)'!BQ338),ISNUMBER(Dispersion!$AI$8)),'Emissions (start here)'!BQ338*453.59/3600*Dispersion!$AI$8,0)</f>
        <v>0</v>
      </c>
      <c r="EF338" s="74">
        <f>IF(AND(ISNUMBER('Emissions (start here)'!BQ338),ISNUMBER(Dispersion!$AI$9)),'Emissions (start here)'!BQ338*453.59/3600*Dispersion!$AI$9,0)</f>
        <v>0</v>
      </c>
      <c r="EG338" s="74">
        <f>IF(AND(ISNUMBER('Emissions (start here)'!BR338),ISNUMBER(Dispersion!$AI$10)),'Emissions (start here)'!BR338*2000*453.59/8760/3600*Dispersion!$AI$10,0)</f>
        <v>0</v>
      </c>
      <c r="EH338" s="74">
        <f>IF(AND(ISNUMBER('Emissions (start here)'!BR338),ISNUMBER(Dispersion!$AI$11)),'Emissions (start here)'!BR338*2000*453.59/8760/3600*Dispersion!$AI$11,0)</f>
        <v>0</v>
      </c>
      <c r="EI338" s="74">
        <f>IF(AND(ISNUMBER('Emissions (start here)'!BS338),ISNUMBER(Dispersion!$AJ$8)),'Emissions (start here)'!BS338*453.59/3600*Dispersion!$AJ$8,0)</f>
        <v>0</v>
      </c>
      <c r="EJ338" s="74">
        <f>IF(AND(ISNUMBER('Emissions (start here)'!BS338),ISNUMBER(Dispersion!$AJ$9)),'Emissions (start here)'!BS338*453.59/3600*Dispersion!$AJ$9,0)</f>
        <v>0</v>
      </c>
      <c r="EK338" s="74">
        <f>IF(AND(ISNUMBER('Emissions (start here)'!BT338),ISNUMBER(Dispersion!$AJ$10)),'Emissions (start here)'!BT338*2000*453.59/8760/3600*Dispersion!$AJ$10,0)</f>
        <v>0</v>
      </c>
      <c r="EL338" s="74">
        <f>IF(AND(ISNUMBER('Emissions (start here)'!BT338),ISNUMBER(Dispersion!$AJ$11)),'Emissions (start here)'!BT338*2000*453.59/8760/3600*Dispersion!$AJ$11,0)</f>
        <v>0</v>
      </c>
      <c r="EM338" s="74">
        <f>IF(AND(ISNUMBER('Emissions (start here)'!BU338),ISNUMBER(Dispersion!$AK$8)),'Emissions (start here)'!BU338*453.59/3600*Dispersion!$AK$8,0)</f>
        <v>0</v>
      </c>
      <c r="EN338" s="74">
        <f>IF(AND(ISNUMBER('Emissions (start here)'!BU338),ISNUMBER(Dispersion!$AK$9)),'Emissions (start here)'!BU338*453.59/3600*Dispersion!$AK$9,0)</f>
        <v>0</v>
      </c>
      <c r="EO338" s="74">
        <f>IF(AND(ISNUMBER('Emissions (start here)'!BV338),ISNUMBER(Dispersion!$AK$10)),'Emissions (start here)'!BV338*2000*453.59/8760/3600*Dispersion!$AK$10,0)</f>
        <v>0</v>
      </c>
      <c r="EP338" s="74">
        <f>IF(AND(ISNUMBER('Emissions (start here)'!BV338),ISNUMBER(Dispersion!$AK$11)),'Emissions (start here)'!BV338*2000*453.59/8760/3600*Dispersion!$AK$11,0)</f>
        <v>0</v>
      </c>
      <c r="EQ338" s="74">
        <f>IF(AND(ISNUMBER('Emissions (start here)'!BW338),ISNUMBER(Dispersion!$AL$8)),'Emissions (start here)'!BW338*453.59/3600*Dispersion!$AL$8,0)</f>
        <v>0</v>
      </c>
      <c r="ER338" s="74">
        <f>IF(AND(ISNUMBER('Emissions (start here)'!BW338),ISNUMBER(Dispersion!$AL$9)),'Emissions (start here)'!BW338*453.59/3600*Dispersion!$AL$9,0)</f>
        <v>0</v>
      </c>
      <c r="ES338" s="74">
        <f>IF(AND(ISNUMBER('Emissions (start here)'!BX338),ISNUMBER(Dispersion!$AL$10)),'Emissions (start here)'!BX338*2000*453.59/8760/3600*Dispersion!$AL$10,0)</f>
        <v>0</v>
      </c>
      <c r="ET338" s="74">
        <f>IF(AND(ISNUMBER('Emissions (start here)'!BX338),ISNUMBER(Dispersion!$AL$11)),'Emissions (start here)'!BX338*2000*453.59/8760/3600*Dispersion!$AL$11,0)</f>
        <v>0</v>
      </c>
      <c r="EU338" s="74">
        <f>IF(AND(ISNUMBER('Emissions (start here)'!BY338),ISNUMBER(Dispersion!$AM$8)),'Emissions (start here)'!BY338*453.59/3600*Dispersion!$AM$8,0)</f>
        <v>0</v>
      </c>
      <c r="EV338" s="74">
        <f>IF(AND(ISNUMBER('Emissions (start here)'!BY338),ISNUMBER(Dispersion!$AM$9)),'Emissions (start here)'!BY338*453.59/3600*Dispersion!$AM$9,0)</f>
        <v>0</v>
      </c>
      <c r="EW338" s="74">
        <f>IF(AND(ISNUMBER('Emissions (start here)'!BZ338),ISNUMBER(Dispersion!$AM$10)),'Emissions (start here)'!BZ338*2000*453.59/8760/3600*Dispersion!$AM$10,0)</f>
        <v>0</v>
      </c>
      <c r="EX338" s="74">
        <f>IF(AND(ISNUMBER('Emissions (start here)'!BZ338),ISNUMBER(Dispersion!$AM$11)),'Emissions (start here)'!BZ338*2000*453.59/8760/3600*Dispersion!$AM$11,0)</f>
        <v>0</v>
      </c>
      <c r="EY338" s="74">
        <f>IF(AND(ISNUMBER('Emissions (start here)'!CA338),ISNUMBER(Dispersion!$AN$8)),'Emissions (start here)'!CA338*453.59/3600*Dispersion!$AN$8,0)</f>
        <v>0</v>
      </c>
      <c r="EZ338" s="74">
        <f>IF(AND(ISNUMBER('Emissions (start here)'!CA338),ISNUMBER(Dispersion!$AN$9)),'Emissions (start here)'!CA338*453.59/3600*Dispersion!$AN$9,0)</f>
        <v>0</v>
      </c>
      <c r="FA338" s="74">
        <f>IF(AND(ISNUMBER('Emissions (start here)'!CB338),ISNUMBER(Dispersion!$AN$10)),'Emissions (start here)'!CB338*2000*453.59/8760/3600*Dispersion!$AN$10,0)</f>
        <v>0</v>
      </c>
      <c r="FB338" s="74">
        <f>IF(AND(ISNUMBER('Emissions (start here)'!CB338),ISNUMBER(Dispersion!$AN$11)),'Emissions (start here)'!CB338*2000*453.59/8760/3600*Dispersion!$AN$11,0)</f>
        <v>0</v>
      </c>
      <c r="FC338" s="74">
        <f>IF(AND(ISNUMBER('Emissions (start here)'!CC338),ISNUMBER(Dispersion!$AO$8)),'Emissions (start here)'!CC338*453.59/3600*Dispersion!$AO$8,0)</f>
        <v>0</v>
      </c>
      <c r="FD338" s="74">
        <f>IF(AND(ISNUMBER('Emissions (start here)'!CC338),ISNUMBER(Dispersion!$AO$9)),'Emissions (start here)'!CC338*453.59/3600*Dispersion!$AO$9,0)</f>
        <v>0</v>
      </c>
      <c r="FE338" s="74">
        <f>IF(AND(ISNUMBER('Emissions (start here)'!CD338),ISNUMBER(Dispersion!$AO$10)),'Emissions (start here)'!CD338*2000*453.59/8760/3600*Dispersion!$AO$10,0)</f>
        <v>0</v>
      </c>
      <c r="FF338" s="74">
        <f>IF(AND(ISNUMBER('Emissions (start here)'!CD338),ISNUMBER(Dispersion!$AO$11)),'Emissions (start here)'!CD338*2000*453.59/8760/3600*Dispersion!$AO$11,0)</f>
        <v>0</v>
      </c>
      <c r="FG338" s="74">
        <f>IF(AND(ISNUMBER('Emissions (start here)'!CE338),ISNUMBER(Dispersion!$AP$8)),'Emissions (start here)'!CE338*453.59/3600*Dispersion!$AP$8,0)</f>
        <v>0</v>
      </c>
      <c r="FH338" s="74">
        <f>IF(AND(ISNUMBER('Emissions (start here)'!CE338),ISNUMBER(Dispersion!$AP$9)),'Emissions (start here)'!CE338*453.59/3600*Dispersion!$AP$9,0)</f>
        <v>0</v>
      </c>
      <c r="FI338" s="74">
        <f>IF(AND(ISNUMBER('Emissions (start here)'!CF338),ISNUMBER(Dispersion!$AP$10)),'Emissions (start here)'!CF338*2000*453.59/8760/3600*Dispersion!$AP$10,0)</f>
        <v>0</v>
      </c>
      <c r="FJ338" s="74">
        <f>IF(AND(ISNUMBER('Emissions (start here)'!CF338),ISNUMBER(Dispersion!$AP$11)),'Emissions (start here)'!CF338*2000*453.59/8760/3600*Dispersion!$AP$11,0)</f>
        <v>0</v>
      </c>
      <c r="FK338" s="74">
        <f>IF(AND(ISNUMBER('Emissions (start here)'!CG338),ISNUMBER(Dispersion!$AQ$8)),'Emissions (start here)'!CG338*453.59/3600*Dispersion!$AQ$8,0)</f>
        <v>0</v>
      </c>
      <c r="FL338" s="74">
        <f>IF(AND(ISNUMBER('Emissions (start here)'!CG338),ISNUMBER(Dispersion!$AQ$9)),'Emissions (start here)'!CG338*453.59/3600*Dispersion!$AQ$9,0)</f>
        <v>0</v>
      </c>
      <c r="FM338" s="74">
        <f>IF(AND(ISNUMBER('Emissions (start here)'!CH338),ISNUMBER(Dispersion!$AQ$10)),'Emissions (start here)'!CH338*2000*453.59/8760/3600*Dispersion!$AQ$10,0)</f>
        <v>0</v>
      </c>
      <c r="FN338" s="74">
        <f>IF(AND(ISNUMBER('Emissions (start here)'!CH338),ISNUMBER(Dispersion!$AQ$11)),'Emissions (start here)'!CH338*2000*453.59/8760/3600*Dispersion!$AQ$11,0)</f>
        <v>0</v>
      </c>
      <c r="FO338" s="74">
        <f>IF(AND(ISNUMBER('Emissions (start here)'!CI338),ISNUMBER(Dispersion!$AR$8)),'Emissions (start here)'!CI338*453.59/3600*Dispersion!$AR$8,0)</f>
        <v>0</v>
      </c>
      <c r="FP338" s="74">
        <f>IF(AND(ISNUMBER('Emissions (start here)'!CI338),ISNUMBER(Dispersion!$AR$9)),'Emissions (start here)'!CI338*453.59/3600*Dispersion!$AR$9,0)</f>
        <v>0</v>
      </c>
      <c r="FQ338" s="74">
        <f>IF(AND(ISNUMBER('Emissions (start here)'!CJ338),ISNUMBER(Dispersion!$AR$10)),'Emissions (start here)'!CJ338*2000*453.59/8760/3600*Dispersion!$AR$10,0)</f>
        <v>0</v>
      </c>
      <c r="FR338" s="74">
        <f>IF(AND(ISNUMBER('Emissions (start here)'!CJ338),ISNUMBER(Dispersion!$AR$11)),'Emissions (start here)'!CJ338*2000*453.59/8760/3600*Dispersion!$AR$11,0)</f>
        <v>0</v>
      </c>
      <c r="FS338" s="74">
        <f>IF(AND(ISNUMBER('Emissions (start here)'!CK338),ISNUMBER(Dispersion!$AS$8)),'Emissions (start here)'!CK338*453.59/3600*Dispersion!$AS$8,0)</f>
        <v>0</v>
      </c>
      <c r="FT338" s="74">
        <f>IF(AND(ISNUMBER('Emissions (start here)'!CK338),ISNUMBER(Dispersion!$AS$9)),'Emissions (start here)'!CK338*453.59/3600*Dispersion!$AS$9,0)</f>
        <v>0</v>
      </c>
      <c r="FU338" s="74">
        <f>IF(AND(ISNUMBER('Emissions (start here)'!CL338),ISNUMBER(Dispersion!$AS$10)),'Emissions (start here)'!CL338*2000*453.59/8760/3600*Dispersion!$AS$10,0)</f>
        <v>0</v>
      </c>
      <c r="FV338" s="74">
        <f>IF(AND(ISNUMBER('Emissions (start here)'!CL338),ISNUMBER(Dispersion!$AS$11)),'Emissions (start here)'!CL338*2000*453.59/8760/3600*Dispersion!$AS$11,0)</f>
        <v>0</v>
      </c>
      <c r="FW338" s="74">
        <f>IF(AND(ISNUMBER('Emissions (start here)'!CM338),ISNUMBER(Dispersion!$AT$8)),'Emissions (start here)'!CM338*453.59/3600*Dispersion!$AT$8,0)</f>
        <v>0</v>
      </c>
      <c r="FX338" s="74">
        <f>IF(AND(ISNUMBER('Emissions (start here)'!CM338),ISNUMBER(Dispersion!$AT$9)),'Emissions (start here)'!CM338*453.59/3600*Dispersion!$AT$9,0)</f>
        <v>0</v>
      </c>
      <c r="FY338" s="74">
        <f>IF(AND(ISNUMBER('Emissions (start here)'!CN338),ISNUMBER(Dispersion!$AT$10)),'Emissions (start here)'!CN338*2000*453.59/8760/3600*Dispersion!$AT$10,0)</f>
        <v>0</v>
      </c>
      <c r="FZ338" s="74">
        <f>IF(AND(ISNUMBER('Emissions (start here)'!CN338),ISNUMBER(Dispersion!$AT$11)),'Emissions (start here)'!CN338*2000*453.59/8760/3600*Dispersion!$AT$11,0)</f>
        <v>0</v>
      </c>
      <c r="GA338" s="74">
        <f>IF(AND(ISNUMBER('Emissions (start here)'!CO338),ISNUMBER(Dispersion!$AU$8)),'Emissions (start here)'!CO338*453.59/3600*Dispersion!$AU$8,0)</f>
        <v>0</v>
      </c>
      <c r="GB338" s="74">
        <f>IF(AND(ISNUMBER('Emissions (start here)'!CO338),ISNUMBER(Dispersion!$AU$9)),'Emissions (start here)'!CO338*453.59/3600*Dispersion!$AU$9,0)</f>
        <v>0</v>
      </c>
      <c r="GC338" s="74">
        <f>IF(AND(ISNUMBER('Emissions (start here)'!CP338),ISNUMBER(Dispersion!$AU$10)),'Emissions (start here)'!CP338*2000*453.59/8760/3600*Dispersion!$AU$10,0)</f>
        <v>0</v>
      </c>
      <c r="GD338" s="74">
        <f>IF(AND(ISNUMBER('Emissions (start here)'!CP338),ISNUMBER(Dispersion!$AU$11)),'Emissions (start here)'!CP338*2000*453.59/8760/3600*Dispersion!$AU$11,0)</f>
        <v>0</v>
      </c>
      <c r="GE338" s="74">
        <f>IF(AND(ISNUMBER('Emissions (start here)'!CQ338),ISNUMBER(Dispersion!$AV$8)),'Emissions (start here)'!CQ338*453.59/3600*Dispersion!$AV$8,0)</f>
        <v>0</v>
      </c>
      <c r="GF338" s="74">
        <f>IF(AND(ISNUMBER('Emissions (start here)'!CQ338),ISNUMBER(Dispersion!$AV$9)),'Emissions (start here)'!CQ338*453.59/3600*Dispersion!$AV$9,0)</f>
        <v>0</v>
      </c>
      <c r="GG338" s="74">
        <f>IF(AND(ISNUMBER('Emissions (start here)'!CR338),ISNUMBER(Dispersion!$AV$10)),'Emissions (start here)'!CR338*2000*453.59/8760/3600*Dispersion!$AV$10,0)</f>
        <v>0</v>
      </c>
      <c r="GH338" s="74">
        <f>IF(AND(ISNUMBER('Emissions (start here)'!CR338),ISNUMBER(Dispersion!$AV$11)),'Emissions (start here)'!CR338*2000*453.59/8760/3600*Dispersion!$AV$11,0)</f>
        <v>0</v>
      </c>
      <c r="GI338" s="74">
        <f>IF(AND(ISNUMBER('Emissions (start here)'!CS338),ISNUMBER(Dispersion!$AW$8)),'Emissions (start here)'!CS338*453.59/3600*Dispersion!$AW$8,0)</f>
        <v>0</v>
      </c>
      <c r="GJ338" s="74">
        <f>IF(AND(ISNUMBER('Emissions (start here)'!CS338),ISNUMBER(Dispersion!$AW$9)),'Emissions (start here)'!CS338*453.59/3600*Dispersion!$AW$9,0)</f>
        <v>0</v>
      </c>
      <c r="GK338" s="74">
        <f>IF(AND(ISNUMBER('Emissions (start here)'!CT338),ISNUMBER(Dispersion!$AW$10)),'Emissions (start here)'!CT338*2000*453.59/8760/3600*Dispersion!$AW$10,0)</f>
        <v>0</v>
      </c>
      <c r="GL338" s="74">
        <f>IF(AND(ISNUMBER('Emissions (start here)'!CT338),ISNUMBER(Dispersion!$AW$11)),'Emissions (start here)'!CT338*2000*453.59/8760/3600*Dispersion!$AW$11,0)</f>
        <v>0</v>
      </c>
      <c r="GM338" s="74">
        <f>IF(AND(ISNUMBER('Emissions (start here)'!CU338),ISNUMBER(Dispersion!$AX$8)),'Emissions (start here)'!CU338*453.59/3600*Dispersion!$AX$8,0)</f>
        <v>0</v>
      </c>
      <c r="GN338" s="74">
        <f>IF(AND(ISNUMBER('Emissions (start here)'!CU338),ISNUMBER(Dispersion!$AX$9)),'Emissions (start here)'!CU338*453.59/3600*Dispersion!$AX$9,0)</f>
        <v>0</v>
      </c>
      <c r="GO338" s="74">
        <f>IF(AND(ISNUMBER('Emissions (start here)'!CV338),ISNUMBER(Dispersion!$AX$10)),'Emissions (start here)'!CV338*2000*453.59/8760/3600*Dispersion!$AX$10,0)</f>
        <v>0</v>
      </c>
      <c r="GP338" s="74">
        <f>IF(AND(ISNUMBER('Emissions (start here)'!CV338),ISNUMBER(Dispersion!$AX$11)),'Emissions (start here)'!CV338*2000*453.59/8760/3600*Dispersion!$AX$11,0)</f>
        <v>0</v>
      </c>
      <c r="GQ338" s="74">
        <f>IF(AND(ISNUMBER('Emissions (start here)'!CW338),ISNUMBER(Dispersion!$AY$8)),'Emissions (start here)'!CW338*453.59/3600*Dispersion!$AY$8,0)</f>
        <v>0</v>
      </c>
      <c r="GR338" s="74">
        <f>IF(AND(ISNUMBER('Emissions (start here)'!CW338),ISNUMBER(Dispersion!$AY$9)),'Emissions (start here)'!CW338*453.59/3600*Dispersion!$AY$9,0)</f>
        <v>0</v>
      </c>
      <c r="GS338" s="74">
        <f>IF(AND(ISNUMBER('Emissions (start here)'!CX338),ISNUMBER(Dispersion!$AY$10)),'Emissions (start here)'!CX338*2000*453.59/8760/3600*Dispersion!$AY$10,0)</f>
        <v>0</v>
      </c>
      <c r="GT338" s="74">
        <f>IF(AND(ISNUMBER('Emissions (start here)'!CX338),ISNUMBER(Dispersion!$AY$11)),'Emissions (start here)'!CX338*2000*453.59/8760/3600*Dispersion!$AY$11,0)</f>
        <v>0</v>
      </c>
      <c r="GU338" s="74">
        <f>IF(AND(ISNUMBER('Emissions (start here)'!CY338),ISNUMBER(Dispersion!$AZ$8)),'Emissions (start here)'!CY338*453.59/3600*Dispersion!$AZ$8,0)</f>
        <v>0</v>
      </c>
      <c r="GV338" s="74">
        <f>IF(AND(ISNUMBER('Emissions (start here)'!CY338),ISNUMBER(Dispersion!$AZ$9)),'Emissions (start here)'!CY338*453.59/3600*Dispersion!$AZ$9,0)</f>
        <v>0</v>
      </c>
      <c r="GW338" s="74">
        <f>IF(AND(ISNUMBER('Emissions (start here)'!CZ338),ISNUMBER(Dispersion!$AZ$10)),'Emissions (start here)'!CZ338*2000*453.59/8760/3600*Dispersion!$AZ$10,0)</f>
        <v>0</v>
      </c>
      <c r="GX338" s="74">
        <f>IF(AND(ISNUMBER('Emissions (start here)'!CZ338),ISNUMBER(Dispersion!$AZ$11)),'Emissions (start here)'!CZ338*2000*453.59/8760/3600*Dispersion!$AZ$11,0)</f>
        <v>0</v>
      </c>
    </row>
    <row r="339" spans="1:206" x14ac:dyDescent="0.2">
      <c r="A339" s="51" t="str">
        <f>'Tox Values'!C339</f>
        <v>74472-37-0</v>
      </c>
      <c r="B339" s="94" t="str">
        <f>'Tox Values'!D339</f>
        <v>PCB 114 (2,3,4,4,5 Pentachlorobiphenyl)</v>
      </c>
      <c r="C339" s="96">
        <f t="shared" si="21"/>
        <v>0</v>
      </c>
      <c r="D339" s="74">
        <f t="shared" si="22"/>
        <v>0</v>
      </c>
      <c r="E339" s="74">
        <f t="shared" si="23"/>
        <v>0</v>
      </c>
      <c r="F339" s="99">
        <f t="shared" si="24"/>
        <v>0</v>
      </c>
      <c r="G339" s="97">
        <f>IF(AND(ISNUMBER('Emissions (start here)'!E339),ISNUMBER(Dispersion!$C$8)),'Emissions (start here)'!E339*453.59/3600*Dispersion!$C$8,0)</f>
        <v>0</v>
      </c>
      <c r="H339" s="74">
        <f>IF(AND(ISNUMBER('Emissions (start here)'!E339),ISNUMBER(Dispersion!$C$9)),'Emissions (start here)'!E339*453.59/3600*Dispersion!$C$9,0)</f>
        <v>0</v>
      </c>
      <c r="I339" s="74">
        <f>IF(AND(ISNUMBER('Emissions (start here)'!F339),ISNUMBER(Dispersion!$C$10)),'Emissions (start here)'!F339*2000*453.59/8760/3600*Dispersion!$C$10,0)</f>
        <v>0</v>
      </c>
      <c r="J339" s="74">
        <f>IF(AND(ISNUMBER('Emissions (start here)'!F339),ISNUMBER(Dispersion!$C$11)),'Emissions (start here)'!F339*2000*453.59/8760/3600*Dispersion!$C$11,0)</f>
        <v>0</v>
      </c>
      <c r="K339" s="74">
        <f>IF(AND(ISNUMBER('Emissions (start here)'!G339),ISNUMBER(Dispersion!$D$8)),'Emissions (start here)'!G339*453.59/3600*Dispersion!$D$8,0)</f>
        <v>0</v>
      </c>
      <c r="L339" s="74">
        <f>IF(AND(ISNUMBER('Emissions (start here)'!G339),ISNUMBER(Dispersion!$D$9)),'Emissions (start here)'!G339*453.59/3600*Dispersion!$D$9,0)</f>
        <v>0</v>
      </c>
      <c r="M339" s="74">
        <f>IF(AND(ISNUMBER('Emissions (start here)'!H339),ISNUMBER(Dispersion!$D$10)),'Emissions (start here)'!H339*2000*453.59/8760/3600*Dispersion!$D$10,0)</f>
        <v>0</v>
      </c>
      <c r="N339" s="74">
        <f>IF(AND(ISNUMBER('Emissions (start here)'!H339),ISNUMBER(Dispersion!$D$11)),'Emissions (start here)'!H339*2000*453.59/8760/3600*Dispersion!$D$11,0)</f>
        <v>0</v>
      </c>
      <c r="O339" s="74">
        <f>IF(AND(ISNUMBER('Emissions (start here)'!I339),ISNUMBER(Dispersion!$E$8)),'Emissions (start here)'!I339*453.59/3600*Dispersion!$E$8,0)</f>
        <v>0</v>
      </c>
      <c r="P339" s="74">
        <f>IF(AND(ISNUMBER('Emissions (start here)'!I339),ISNUMBER(Dispersion!$E$9)),'Emissions (start here)'!I339*453.59/3600*Dispersion!$E$9,0)</f>
        <v>0</v>
      </c>
      <c r="Q339" s="74">
        <f>IF(AND(ISNUMBER('Emissions (start here)'!J339),ISNUMBER(Dispersion!$E$10)),'Emissions (start here)'!J339*2000*453.59/8760/3600*Dispersion!$E$10,0)</f>
        <v>0</v>
      </c>
      <c r="R339" s="74">
        <f>IF(AND(ISNUMBER('Emissions (start here)'!J339),ISNUMBER(Dispersion!$E$11)),'Emissions (start here)'!J339*2000*453.59/8760/3600*Dispersion!$E$11,0)</f>
        <v>0</v>
      </c>
      <c r="S339" s="74">
        <f>IF(AND(ISNUMBER('Emissions (start here)'!K339),ISNUMBER(Dispersion!$F$8)),'Emissions (start here)'!K339*453.59/3600*Dispersion!$F$8,0)</f>
        <v>0</v>
      </c>
      <c r="T339" s="74">
        <f>IF(AND(ISNUMBER('Emissions (start here)'!K339),ISNUMBER(Dispersion!$F$9)),'Emissions (start here)'!K339*453.59/3600*Dispersion!$F$9,0)</f>
        <v>0</v>
      </c>
      <c r="U339" s="74">
        <f>IF(AND(ISNUMBER('Emissions (start here)'!L339),ISNUMBER(Dispersion!$F$10)),'Emissions (start here)'!L339*2000*453.59/8760/3600*Dispersion!$F$10,0)</f>
        <v>0</v>
      </c>
      <c r="V339" s="74">
        <f>IF(AND(ISNUMBER('Emissions (start here)'!L339),ISNUMBER(Dispersion!$F$11)),'Emissions (start here)'!L339*2000*453.59/8760/3600*Dispersion!$F$11,0)</f>
        <v>0</v>
      </c>
      <c r="W339" s="74">
        <f>IF(AND(ISNUMBER('Emissions (start here)'!M339),ISNUMBER(Dispersion!$G$8)),'Emissions (start here)'!M339*453.59/3600*Dispersion!$G$8,0)</f>
        <v>0</v>
      </c>
      <c r="X339" s="74">
        <f>IF(AND(ISNUMBER('Emissions (start here)'!M339),ISNUMBER(Dispersion!$G$9)),'Emissions (start here)'!M339*453.59/3600*Dispersion!$G$9,0)</f>
        <v>0</v>
      </c>
      <c r="Y339" s="74">
        <f>IF(AND(ISNUMBER('Emissions (start here)'!N339),ISNUMBER(Dispersion!$G$10)),'Emissions (start here)'!N339*2000*453.59/8760/3600*Dispersion!$G$10,0)</f>
        <v>0</v>
      </c>
      <c r="Z339" s="74">
        <f>IF(AND(ISNUMBER('Emissions (start here)'!N339),ISNUMBER(Dispersion!$G$11)),'Emissions (start here)'!N339*2000*453.59/8760/3600*Dispersion!$G$11,0)</f>
        <v>0</v>
      </c>
      <c r="AA339" s="74">
        <f>IF(AND(ISNUMBER('Emissions (start here)'!O339),ISNUMBER(Dispersion!$H$8)),'Emissions (start here)'!O339*453.59/3600*Dispersion!$H$8,0)</f>
        <v>0</v>
      </c>
      <c r="AB339" s="74">
        <f>IF(AND(ISNUMBER('Emissions (start here)'!O339),ISNUMBER(Dispersion!$H$9)),'Emissions (start here)'!O339*453.59/3600*Dispersion!$H$9,0)</f>
        <v>0</v>
      </c>
      <c r="AC339" s="74">
        <f>IF(AND(ISNUMBER('Emissions (start here)'!P339),ISNUMBER(Dispersion!$H$10)),'Emissions (start here)'!P339*2000*453.59/8760/3600*Dispersion!$H$10,0)</f>
        <v>0</v>
      </c>
      <c r="AD339" s="74">
        <f>IF(AND(ISNUMBER('Emissions (start here)'!P339),ISNUMBER(Dispersion!$H$11)),'Emissions (start here)'!P339*2000*453.59/8760/3600*Dispersion!$H$11,0)</f>
        <v>0</v>
      </c>
      <c r="AE339" s="74">
        <f>IF(AND(ISNUMBER('Emissions (start here)'!Q339),ISNUMBER(Dispersion!$I$8)),'Emissions (start here)'!Q339*453.59/3600*Dispersion!$I$8,0)</f>
        <v>0</v>
      </c>
      <c r="AF339" s="74">
        <f>IF(AND(ISNUMBER('Emissions (start here)'!Q339),ISNUMBER(Dispersion!$I$9)),'Emissions (start here)'!Q339*453.59/3600*Dispersion!$I$9,0)</f>
        <v>0</v>
      </c>
      <c r="AG339" s="74">
        <f>IF(AND(ISNUMBER('Emissions (start here)'!R339),ISNUMBER(Dispersion!$I$10)),'Emissions (start here)'!R339*2000*453.59/8760/3600*Dispersion!$I$10,0)</f>
        <v>0</v>
      </c>
      <c r="AH339" s="74">
        <f>IF(AND(ISNUMBER('Emissions (start here)'!R339),ISNUMBER(Dispersion!$I$11)),'Emissions (start here)'!R339*2000*453.59/8760/3600*Dispersion!$I$11,0)</f>
        <v>0</v>
      </c>
      <c r="AI339" s="74">
        <f>IF(AND(ISNUMBER('Emissions (start here)'!S339),ISNUMBER(Dispersion!$J$8)),'Emissions (start here)'!S339*453.59/3600*Dispersion!$J$8,0)</f>
        <v>0</v>
      </c>
      <c r="AJ339" s="74">
        <f>IF(AND(ISNUMBER('Emissions (start here)'!S339),ISNUMBER(Dispersion!$J$9)),'Emissions (start here)'!S339*453.59/3600*Dispersion!$J$9,0)</f>
        <v>0</v>
      </c>
      <c r="AK339" s="74">
        <f>IF(AND(ISNUMBER('Emissions (start here)'!T339),ISNUMBER(Dispersion!$J$10)),'Emissions (start here)'!T339*2000*453.59/8760/3600*Dispersion!$J$10,0)</f>
        <v>0</v>
      </c>
      <c r="AL339" s="74">
        <f>IF(AND(ISNUMBER('Emissions (start here)'!T339),ISNUMBER(Dispersion!$J$11)),'Emissions (start here)'!T339*2000*453.59/8760/3600*Dispersion!$J$11,0)</f>
        <v>0</v>
      </c>
      <c r="AM339" s="74">
        <f>IF(AND(ISNUMBER('Emissions (start here)'!U339),ISNUMBER(Dispersion!$K$8)),'Emissions (start here)'!U339*453.59/3600*Dispersion!$K$8,0)</f>
        <v>0</v>
      </c>
      <c r="AN339" s="74">
        <f>IF(AND(ISNUMBER('Emissions (start here)'!U339),ISNUMBER(Dispersion!$K$9)),'Emissions (start here)'!U339*453.59/3600*Dispersion!$K$9,0)</f>
        <v>0</v>
      </c>
      <c r="AO339" s="74">
        <f>IF(AND(ISNUMBER('Emissions (start here)'!V339),ISNUMBER(Dispersion!$K$10)),'Emissions (start here)'!V339*2000*453.59/8760/3600*Dispersion!$K$10,0)</f>
        <v>0</v>
      </c>
      <c r="AP339" s="74">
        <f>IF(AND(ISNUMBER('Emissions (start here)'!V339),ISNUMBER(Dispersion!$K$11)),'Emissions (start here)'!V339*2000*453.59/8760/3600*Dispersion!$K$11,0)</f>
        <v>0</v>
      </c>
      <c r="AQ339" s="74">
        <f>IF(AND(ISNUMBER('Emissions (start here)'!W339),ISNUMBER(Dispersion!$L$8)),'Emissions (start here)'!W339*453.59/3600*Dispersion!$L$8,0)</f>
        <v>0</v>
      </c>
      <c r="AR339" s="74">
        <f>IF(AND(ISNUMBER('Emissions (start here)'!W339),ISNUMBER(Dispersion!$L$9)),'Emissions (start here)'!W339*453.59/3600*Dispersion!$L$9,0)</f>
        <v>0</v>
      </c>
      <c r="AS339" s="74">
        <f>IF(AND(ISNUMBER('Emissions (start here)'!X339),ISNUMBER(Dispersion!$L$10)),'Emissions (start here)'!X339*2000*453.59/8760/3600*Dispersion!$L$10,0)</f>
        <v>0</v>
      </c>
      <c r="AT339" s="74">
        <f>IF(AND(ISNUMBER('Emissions (start here)'!X339),ISNUMBER(Dispersion!$L$11)),'Emissions (start here)'!X339*2000*453.59/8760/3600*Dispersion!$L$11,0)</f>
        <v>0</v>
      </c>
      <c r="AU339" s="74">
        <f>IF(AND(ISNUMBER('Emissions (start here)'!Y339),ISNUMBER(Dispersion!$M$8)),'Emissions (start here)'!Y339*453.59/3600*Dispersion!$M$8,0)</f>
        <v>0</v>
      </c>
      <c r="AV339" s="74">
        <f>IF(AND(ISNUMBER('Emissions (start here)'!Y339),ISNUMBER(Dispersion!$M$9)),'Emissions (start here)'!Y339*453.59/3600*Dispersion!$M$9,0)</f>
        <v>0</v>
      </c>
      <c r="AW339" s="74">
        <f>IF(AND(ISNUMBER('Emissions (start here)'!Z339),ISNUMBER(Dispersion!$M$10)),'Emissions (start here)'!Z339*2000*453.59/8760/3600*Dispersion!$M$10,0)</f>
        <v>0</v>
      </c>
      <c r="AX339" s="74">
        <f>IF(AND(ISNUMBER('Emissions (start here)'!Z339),ISNUMBER(Dispersion!$M$11)),'Emissions (start here)'!Z339*2000*453.59/8760/3600*Dispersion!$M$11,0)</f>
        <v>0</v>
      </c>
      <c r="AY339" s="74">
        <f>IF(AND(ISNUMBER('Emissions (start here)'!AA339),ISNUMBER(Dispersion!$N$8)),'Emissions (start here)'!AA339*453.59/3600*Dispersion!$N$8,0)</f>
        <v>0</v>
      </c>
      <c r="AZ339" s="74">
        <f>IF(AND(ISNUMBER('Emissions (start here)'!AA339),ISNUMBER(Dispersion!$N$9)),'Emissions (start here)'!AA339*453.59/3600*Dispersion!$N$9,0)</f>
        <v>0</v>
      </c>
      <c r="BA339" s="74">
        <f>IF(AND(ISNUMBER('Emissions (start here)'!AB339),ISNUMBER(Dispersion!$N$10)),'Emissions (start here)'!AB339*2000*453.59/8760/3600*Dispersion!$N$10,0)</f>
        <v>0</v>
      </c>
      <c r="BB339" s="74">
        <f>IF(AND(ISNUMBER('Emissions (start here)'!AB339),ISNUMBER(Dispersion!$N$11)),'Emissions (start here)'!AB339*2000*453.59/8760/3600*Dispersion!$N$11,0)</f>
        <v>0</v>
      </c>
      <c r="BC339" s="74">
        <f>IF(AND(ISNUMBER('Emissions (start here)'!AC339),ISNUMBER(Dispersion!$O$8)),'Emissions (start here)'!AC339*453.59/3600*Dispersion!$O$8,0)</f>
        <v>0</v>
      </c>
      <c r="BD339" s="74">
        <f>IF(AND(ISNUMBER('Emissions (start here)'!AC339),ISNUMBER(Dispersion!$O$9)),'Emissions (start here)'!AC339*453.59/3600*Dispersion!$O$9,0)</f>
        <v>0</v>
      </c>
      <c r="BE339" s="74">
        <f>IF(AND(ISNUMBER('Emissions (start here)'!AD339),ISNUMBER(Dispersion!$O$10)),'Emissions (start here)'!AD339*2000*453.59/8760/3600*Dispersion!$O$10,0)</f>
        <v>0</v>
      </c>
      <c r="BF339" s="74">
        <f>IF(AND(ISNUMBER('Emissions (start here)'!AD339),ISNUMBER(Dispersion!$O$11)),'Emissions (start here)'!AD339*2000*453.59/8760/3600*Dispersion!$O$11,0)</f>
        <v>0</v>
      </c>
      <c r="BG339" s="74">
        <f>IF(AND(ISNUMBER('Emissions (start here)'!AE339),ISNUMBER(Dispersion!$P$8)),'Emissions (start here)'!AE339*453.59/3600*Dispersion!$P$8,0)</f>
        <v>0</v>
      </c>
      <c r="BH339" s="74">
        <f>IF(AND(ISNUMBER('Emissions (start here)'!AE339),ISNUMBER(Dispersion!$P$9)),'Emissions (start here)'!AE339*453.59/3600*Dispersion!$P$9,0)</f>
        <v>0</v>
      </c>
      <c r="BI339" s="74">
        <f>IF(AND(ISNUMBER('Emissions (start here)'!AF339),ISNUMBER(Dispersion!$P$10)),'Emissions (start here)'!AF339*2000*453.59/8760/3600*Dispersion!$P$10,0)</f>
        <v>0</v>
      </c>
      <c r="BJ339" s="74">
        <f>IF(AND(ISNUMBER('Emissions (start here)'!AF339),ISNUMBER(Dispersion!$P$11)),'Emissions (start here)'!AF339*2000*453.59/8760/3600*Dispersion!$P$11,0)</f>
        <v>0</v>
      </c>
      <c r="BK339" s="74">
        <f>IF(AND(ISNUMBER('Emissions (start here)'!AG339),ISNUMBER(Dispersion!$Q$8)),'Emissions (start here)'!AG339*453.59/3600*Dispersion!$Q$8,0)</f>
        <v>0</v>
      </c>
      <c r="BL339" s="74">
        <f>IF(AND(ISNUMBER('Emissions (start here)'!AG339),ISNUMBER(Dispersion!$Q$9)),'Emissions (start here)'!AG339*453.59/3600*Dispersion!$Q$9,0)</f>
        <v>0</v>
      </c>
      <c r="BM339" s="74">
        <f>IF(AND(ISNUMBER('Emissions (start here)'!AH339),ISNUMBER(Dispersion!$Q$10)),'Emissions (start here)'!AH339*2000*453.59/8760/3600*Dispersion!$Q$10,0)</f>
        <v>0</v>
      </c>
      <c r="BN339" s="74">
        <f>IF(AND(ISNUMBER('Emissions (start here)'!AH339),ISNUMBER(Dispersion!$Q$11)),'Emissions (start here)'!AH339*2000*453.59/8760/3600*Dispersion!$Q$11,0)</f>
        <v>0</v>
      </c>
      <c r="BO339" s="74">
        <f>IF(AND(ISNUMBER('Emissions (start here)'!AI339),ISNUMBER(Dispersion!$R$8)),'Emissions (start here)'!AI339*453.59/3600*Dispersion!$R$8,0)</f>
        <v>0</v>
      </c>
      <c r="BP339" s="74">
        <f>IF(AND(ISNUMBER('Emissions (start here)'!AI339),ISNUMBER(Dispersion!$R$9)),'Emissions (start here)'!AI339*453.59/3600*Dispersion!$R$9,0)</f>
        <v>0</v>
      </c>
      <c r="BQ339" s="74">
        <f>IF(AND(ISNUMBER('Emissions (start here)'!AJ339),ISNUMBER(Dispersion!$R$10)),'Emissions (start here)'!AJ339*2000*453.59/8760/3600*Dispersion!$R$10,0)</f>
        <v>0</v>
      </c>
      <c r="BR339" s="74">
        <f>IF(AND(ISNUMBER('Emissions (start here)'!AJ339),ISNUMBER(Dispersion!$R$11)),'Emissions (start here)'!AJ339*2000*453.59/8760/3600*Dispersion!$R$11,0)</f>
        <v>0</v>
      </c>
      <c r="BS339" s="74">
        <f>IF(AND(ISNUMBER('Emissions (start here)'!AK339),ISNUMBER(Dispersion!$S$8)),'Emissions (start here)'!AK339*453.59/3600*Dispersion!$S$8,0)</f>
        <v>0</v>
      </c>
      <c r="BT339" s="74">
        <f>IF(AND(ISNUMBER('Emissions (start here)'!AK339),ISNUMBER(Dispersion!$S$9)),'Emissions (start here)'!AK339*453.59/3600*Dispersion!$S$9,0)</f>
        <v>0</v>
      </c>
      <c r="BU339" s="74">
        <f>IF(AND(ISNUMBER('Emissions (start here)'!AL339),ISNUMBER(Dispersion!$S$10)),'Emissions (start here)'!AL339*2000*453.59/8760/3600*Dispersion!$S$10,0)</f>
        <v>0</v>
      </c>
      <c r="BV339" s="74">
        <f>IF(AND(ISNUMBER('Emissions (start here)'!AL339),ISNUMBER(Dispersion!$S$11)),'Emissions (start here)'!AL339*2000*453.59/8760/3600*Dispersion!$S$11,0)</f>
        <v>0</v>
      </c>
      <c r="BW339" s="74">
        <f>IF(AND(ISNUMBER('Emissions (start here)'!AM339),ISNUMBER(Dispersion!$T$8)),'Emissions (start here)'!AM339*453.59/3600*Dispersion!$T$8,0)</f>
        <v>0</v>
      </c>
      <c r="BX339" s="74">
        <f>IF(AND(ISNUMBER('Emissions (start here)'!AM339),ISNUMBER(Dispersion!$T$9)),'Emissions (start here)'!AM339*453.59/3600*Dispersion!$T$9,0)</f>
        <v>0</v>
      </c>
      <c r="BY339" s="74">
        <f>IF(AND(ISNUMBER('Emissions (start here)'!AN339),ISNUMBER(Dispersion!$T$10)),'Emissions (start here)'!AN339*2000*453.59/8760/3600*Dispersion!$T$10,0)</f>
        <v>0</v>
      </c>
      <c r="BZ339" s="74">
        <f>IF(AND(ISNUMBER('Emissions (start here)'!AN339),ISNUMBER(Dispersion!$T$11)),'Emissions (start here)'!AN339*2000*453.59/8760/3600*Dispersion!$T$11,0)</f>
        <v>0</v>
      </c>
      <c r="CA339" s="74">
        <f>IF(AND(ISNUMBER('Emissions (start here)'!AO339),ISNUMBER(Dispersion!$U$8)),'Emissions (start here)'!AO339*453.59/3600*Dispersion!$U$8,0)</f>
        <v>0</v>
      </c>
      <c r="CB339" s="74">
        <f>IF(AND(ISNUMBER('Emissions (start here)'!AO339),ISNUMBER(Dispersion!$U$9)),'Emissions (start here)'!AO339*453.59/3600*Dispersion!$U$9,0)</f>
        <v>0</v>
      </c>
      <c r="CC339" s="74">
        <f>IF(AND(ISNUMBER('Emissions (start here)'!AP339),ISNUMBER(Dispersion!$U$10)),'Emissions (start here)'!AP339*2000*453.59/8760/3600*Dispersion!$U$10,0)</f>
        <v>0</v>
      </c>
      <c r="CD339" s="74">
        <f>IF(AND(ISNUMBER('Emissions (start here)'!AP339),ISNUMBER(Dispersion!$U$11)),'Emissions (start here)'!AP339*2000*453.59/8760/3600*Dispersion!$U$11,0)</f>
        <v>0</v>
      </c>
      <c r="CE339" s="74">
        <f>IF(AND(ISNUMBER('Emissions (start here)'!AQ339),ISNUMBER(Dispersion!$V$8)),'Emissions (start here)'!AQ339*453.59/3600*Dispersion!$V$8,0)</f>
        <v>0</v>
      </c>
      <c r="CF339" s="74">
        <f>IF(AND(ISNUMBER('Emissions (start here)'!AQ339),ISNUMBER(Dispersion!$V$9)),'Emissions (start here)'!AQ339*453.59/3600*Dispersion!$V$9,0)</f>
        <v>0</v>
      </c>
      <c r="CG339" s="74">
        <f>IF(AND(ISNUMBER('Emissions (start here)'!AR339),ISNUMBER(Dispersion!$V$10)),'Emissions (start here)'!AR339*2000*453.59/8760/3600*Dispersion!$V$10,0)</f>
        <v>0</v>
      </c>
      <c r="CH339" s="74">
        <f>IF(AND(ISNUMBER('Emissions (start here)'!AR339),ISNUMBER(Dispersion!$V$11)),'Emissions (start here)'!AR339*2000*453.59/8760/3600*Dispersion!$V$11,0)</f>
        <v>0</v>
      </c>
      <c r="CI339" s="74">
        <f>IF(AND(ISNUMBER('Emissions (start here)'!AS339),ISNUMBER(Dispersion!$W$8)),'Emissions (start here)'!AS339*453.59/3600*Dispersion!$W$8,0)</f>
        <v>0</v>
      </c>
      <c r="CJ339" s="74">
        <f>IF(AND(ISNUMBER('Emissions (start here)'!AS339),ISNUMBER(Dispersion!$W$9)),'Emissions (start here)'!AS339*453.59/3600*Dispersion!$W$9,0)</f>
        <v>0</v>
      </c>
      <c r="CK339" s="74">
        <f>IF(AND(ISNUMBER('Emissions (start here)'!AT339),ISNUMBER(Dispersion!$W$10)),'Emissions (start here)'!AT339*2000*453.59/8760/3600*Dispersion!$W$10,0)</f>
        <v>0</v>
      </c>
      <c r="CL339" s="74">
        <f>IF(AND(ISNUMBER('Emissions (start here)'!AT339),ISNUMBER(Dispersion!$W$11)),'Emissions (start here)'!AT339*2000*453.59/8760/3600*Dispersion!$W$11,0)</f>
        <v>0</v>
      </c>
      <c r="CM339" s="74">
        <f>IF(AND(ISNUMBER('Emissions (start here)'!AU339),ISNUMBER(Dispersion!$X$8)),'Emissions (start here)'!AU339*453.59/3600*Dispersion!$X$8,0)</f>
        <v>0</v>
      </c>
      <c r="CN339" s="74">
        <f>IF(AND(ISNUMBER('Emissions (start here)'!AU339),ISNUMBER(Dispersion!$X$9)),'Emissions (start here)'!AU339*453.59/3600*Dispersion!$X$9,0)</f>
        <v>0</v>
      </c>
      <c r="CO339" s="74">
        <f>IF(AND(ISNUMBER('Emissions (start here)'!AV339),ISNUMBER(Dispersion!$X$10)),'Emissions (start here)'!AV339*2000*453.59/8760/3600*Dispersion!$X$10,0)</f>
        <v>0</v>
      </c>
      <c r="CP339" s="74">
        <f>IF(AND(ISNUMBER('Emissions (start here)'!AV339),ISNUMBER(Dispersion!$X$11)),'Emissions (start here)'!AV339*2000*453.59/8760/3600*Dispersion!$X$11,0)</f>
        <v>0</v>
      </c>
      <c r="CQ339" s="74">
        <f>IF(AND(ISNUMBER('Emissions (start here)'!AW339),ISNUMBER(Dispersion!$Y$8)),'Emissions (start here)'!AW339*453.59/3600*Dispersion!$Y$8,0)</f>
        <v>0</v>
      </c>
      <c r="CR339" s="74">
        <f>IF(AND(ISNUMBER('Emissions (start here)'!AW339),ISNUMBER(Dispersion!$Y$9)),'Emissions (start here)'!AW339*453.59/3600*Dispersion!$Y$9,0)</f>
        <v>0</v>
      </c>
      <c r="CS339" s="74">
        <f>IF(AND(ISNUMBER('Emissions (start here)'!AX339),ISNUMBER(Dispersion!$Y$10)),'Emissions (start here)'!AX339*2000*453.59/8760/3600*Dispersion!$Y$10,0)</f>
        <v>0</v>
      </c>
      <c r="CT339" s="74">
        <f>IF(AND(ISNUMBER('Emissions (start here)'!AX339),ISNUMBER(Dispersion!$Y$11)),'Emissions (start here)'!AX339*2000*453.59/8760/3600*Dispersion!$Y$11,0)</f>
        <v>0</v>
      </c>
      <c r="CU339" s="74">
        <f>IF(AND(ISNUMBER('Emissions (start here)'!AY339),ISNUMBER(Dispersion!$Z$8)),'Emissions (start here)'!AY339*453.59/3600*Dispersion!$Z$8,0)</f>
        <v>0</v>
      </c>
      <c r="CV339" s="74">
        <f>IF(AND(ISNUMBER('Emissions (start here)'!AY339),ISNUMBER(Dispersion!$Z$9)),'Emissions (start here)'!AY339*453.59/3600*Dispersion!$Z$9,0)</f>
        <v>0</v>
      </c>
      <c r="CW339" s="74">
        <f>IF(AND(ISNUMBER('Emissions (start here)'!AZ339),ISNUMBER(Dispersion!$Z$10)),'Emissions (start here)'!AZ339*2000*453.59/8760/3600*Dispersion!$Z$10,0)</f>
        <v>0</v>
      </c>
      <c r="CX339" s="74">
        <f>IF(AND(ISNUMBER('Emissions (start here)'!AZ339),ISNUMBER(Dispersion!$Z$11)),'Emissions (start here)'!AZ339*2000*453.59/8760/3600*Dispersion!$Z$11,0)</f>
        <v>0</v>
      </c>
      <c r="CY339" s="74">
        <f>IF(AND(ISNUMBER('Emissions (start here)'!BA339),ISNUMBER(Dispersion!$AA$8)),'Emissions (start here)'!BA339*453.59/3600*Dispersion!$AA$8,0)</f>
        <v>0</v>
      </c>
      <c r="CZ339" s="74">
        <f>IF(AND(ISNUMBER('Emissions (start here)'!BA339),ISNUMBER(Dispersion!$AA$9)),'Emissions (start here)'!BA339*453.59/3600*Dispersion!$AA$9,0)</f>
        <v>0</v>
      </c>
      <c r="DA339" s="74">
        <f>IF(AND(ISNUMBER('Emissions (start here)'!BB339),ISNUMBER(Dispersion!$AA$10)),'Emissions (start here)'!BB339*2000*453.59/8760/3600*Dispersion!$AA$10,0)</f>
        <v>0</v>
      </c>
      <c r="DB339" s="74">
        <f>IF(AND(ISNUMBER('Emissions (start here)'!BB339),ISNUMBER(Dispersion!$AA$11)),'Emissions (start here)'!BB339*2000*453.59/8760/3600*Dispersion!$AA$11,0)</f>
        <v>0</v>
      </c>
      <c r="DC339" s="74">
        <f>IF(AND(ISNUMBER('Emissions (start here)'!BC339),ISNUMBER(Dispersion!$AB$8)),'Emissions (start here)'!BC339*453.59/3600*Dispersion!$AB$8,0)</f>
        <v>0</v>
      </c>
      <c r="DD339" s="74">
        <f>IF(AND(ISNUMBER('Emissions (start here)'!BC339),ISNUMBER(Dispersion!$AB$9)),'Emissions (start here)'!BC339*453.59/3600*Dispersion!$AB$9,0)</f>
        <v>0</v>
      </c>
      <c r="DE339" s="74">
        <f>IF(AND(ISNUMBER('Emissions (start here)'!BD339),ISNUMBER(Dispersion!$AB$10)),'Emissions (start here)'!BD339*2000*453.59/8760/3600*Dispersion!$AB$10,0)</f>
        <v>0</v>
      </c>
      <c r="DF339" s="74">
        <f>IF(AND(ISNUMBER('Emissions (start here)'!BD339),ISNUMBER(Dispersion!$AB$11)),'Emissions (start here)'!BD339*2000*453.59/8760/3600*Dispersion!$AB$11,0)</f>
        <v>0</v>
      </c>
      <c r="DG339" s="74">
        <f>IF(AND(ISNUMBER('Emissions (start here)'!BE339),ISNUMBER(Dispersion!$AC$8)),'Emissions (start here)'!BE339*453.59/3600*Dispersion!$AC$8,0)</f>
        <v>0</v>
      </c>
      <c r="DH339" s="74">
        <f>IF(AND(ISNUMBER('Emissions (start here)'!BE339),ISNUMBER(Dispersion!$AC$9)),'Emissions (start here)'!BE339*453.59/3600*Dispersion!$AC$9,0)</f>
        <v>0</v>
      </c>
      <c r="DI339" s="74">
        <f>IF(AND(ISNUMBER('Emissions (start here)'!BF339),ISNUMBER(Dispersion!$AC$10)),'Emissions (start here)'!BF339*2000*453.59/8760/3600*Dispersion!$AC$10,0)</f>
        <v>0</v>
      </c>
      <c r="DJ339" s="74">
        <f>IF(AND(ISNUMBER('Emissions (start here)'!BF339),ISNUMBER(Dispersion!$AC$11)),'Emissions (start here)'!BF339*2000*453.59/8760/3600*Dispersion!$AC$11,0)</f>
        <v>0</v>
      </c>
      <c r="DK339" s="74">
        <f>IF(AND(ISNUMBER('Emissions (start here)'!BG339),ISNUMBER(Dispersion!$AD$8)),'Emissions (start here)'!BG339*453.59/3600*Dispersion!$AD$8,0)</f>
        <v>0</v>
      </c>
      <c r="DL339" s="74">
        <f>IF(AND(ISNUMBER('Emissions (start here)'!BG339),ISNUMBER(Dispersion!$AD$9)),'Emissions (start here)'!BG339*453.59/3600*Dispersion!$AD$9,0)</f>
        <v>0</v>
      </c>
      <c r="DM339" s="74">
        <f>IF(AND(ISNUMBER('Emissions (start here)'!BH339),ISNUMBER(Dispersion!$AD$10)),'Emissions (start here)'!BH339*2000*453.59/8760/3600*Dispersion!$AD$10,0)</f>
        <v>0</v>
      </c>
      <c r="DN339" s="74">
        <f>IF(AND(ISNUMBER('Emissions (start here)'!BH339),ISNUMBER(Dispersion!$AD$11)),'Emissions (start here)'!BH339*2000*453.59/8760/3600*Dispersion!$AD$11,0)</f>
        <v>0</v>
      </c>
      <c r="DO339" s="74">
        <f>IF(AND(ISNUMBER('Emissions (start here)'!BI339),ISNUMBER(Dispersion!$AE$8)),'Emissions (start here)'!BI339*453.59/3600*Dispersion!$AE$8,0)</f>
        <v>0</v>
      </c>
      <c r="DP339" s="74">
        <f>IF(AND(ISNUMBER('Emissions (start here)'!BI339),ISNUMBER(Dispersion!$AE$9)),'Emissions (start here)'!BI339*453.59/3600*Dispersion!$AE$9,0)</f>
        <v>0</v>
      </c>
      <c r="DQ339" s="74">
        <f>IF(AND(ISNUMBER('Emissions (start here)'!BJ339),ISNUMBER(Dispersion!$AE$10)),'Emissions (start here)'!BJ339*2000*453.59/8760/3600*Dispersion!$AE$10,0)</f>
        <v>0</v>
      </c>
      <c r="DR339" s="74">
        <f>IF(AND(ISNUMBER('Emissions (start here)'!BJ339),ISNUMBER(Dispersion!$AE$11)),'Emissions (start here)'!BJ339*2000*453.59/8760/3600*Dispersion!$AE$11,0)</f>
        <v>0</v>
      </c>
      <c r="DS339" s="74">
        <f>IF(AND(ISNUMBER('Emissions (start here)'!BK339),ISNUMBER(Dispersion!$AF$8)),'Emissions (start here)'!BK339*453.59/3600*Dispersion!$AF$8,0)</f>
        <v>0</v>
      </c>
      <c r="DT339" s="74">
        <f>IF(AND(ISNUMBER('Emissions (start here)'!BK339),ISNUMBER(Dispersion!$AF$9)),'Emissions (start here)'!BK339*453.59/3600*Dispersion!$AF$9,0)</f>
        <v>0</v>
      </c>
      <c r="DU339" s="74">
        <f>IF(AND(ISNUMBER('Emissions (start here)'!BL339),ISNUMBER(Dispersion!$AF$10)),'Emissions (start here)'!BL339*2000*453.59/8760/3600*Dispersion!$AF$10,0)</f>
        <v>0</v>
      </c>
      <c r="DV339" s="74">
        <f>IF(AND(ISNUMBER('Emissions (start here)'!BL339),ISNUMBER(Dispersion!$AF$11)),'Emissions (start here)'!BL339*2000*453.59/8760/3600*Dispersion!$AF$11,0)</f>
        <v>0</v>
      </c>
      <c r="DW339" s="74">
        <f>IF(AND(ISNUMBER('Emissions (start here)'!BM339),ISNUMBER(Dispersion!$AG$8)),'Emissions (start here)'!BM339*453.59/3600*Dispersion!$AG$8,0)</f>
        <v>0</v>
      </c>
      <c r="DX339" s="74">
        <f>IF(AND(ISNUMBER('Emissions (start here)'!BM339),ISNUMBER(Dispersion!$AG$9)),'Emissions (start here)'!BM339*453.59/3600*Dispersion!$AG$9,0)</f>
        <v>0</v>
      </c>
      <c r="DY339" s="74">
        <f>IF(AND(ISNUMBER('Emissions (start here)'!BN339),ISNUMBER(Dispersion!$AG$10)),'Emissions (start here)'!BN339*2000*453.59/8760/3600*Dispersion!$AG$10,0)</f>
        <v>0</v>
      </c>
      <c r="DZ339" s="74">
        <f>IF(AND(ISNUMBER('Emissions (start here)'!BN339),ISNUMBER(Dispersion!$AG$11)),'Emissions (start here)'!BN339*2000*453.59/8760/3600*Dispersion!$AG$11,0)</f>
        <v>0</v>
      </c>
      <c r="EA339" s="74">
        <f>IF(AND(ISNUMBER('Emissions (start here)'!BO339),ISNUMBER(Dispersion!$AH$8)),'Emissions (start here)'!BO339*453.59/3600*Dispersion!$AH$8,0)</f>
        <v>0</v>
      </c>
      <c r="EB339" s="74">
        <f>IF(AND(ISNUMBER('Emissions (start here)'!BO339),ISNUMBER(Dispersion!$AH$9)),'Emissions (start here)'!BO339*453.59/3600*Dispersion!$AH$9,0)</f>
        <v>0</v>
      </c>
      <c r="EC339" s="74">
        <f>IF(AND(ISNUMBER('Emissions (start here)'!BP339),ISNUMBER(Dispersion!$AH$10)),'Emissions (start here)'!BP339*2000*453.59/8760/3600*Dispersion!$AH$10,0)</f>
        <v>0</v>
      </c>
      <c r="ED339" s="74">
        <f>IF(AND(ISNUMBER('Emissions (start here)'!BP339),ISNUMBER(Dispersion!$AH$11)),'Emissions (start here)'!BP339*2000*453.59/8760/3600*Dispersion!$AH$11,0)</f>
        <v>0</v>
      </c>
      <c r="EE339" s="74">
        <f>IF(AND(ISNUMBER('Emissions (start here)'!BQ339),ISNUMBER(Dispersion!$AI$8)),'Emissions (start here)'!BQ339*453.59/3600*Dispersion!$AI$8,0)</f>
        <v>0</v>
      </c>
      <c r="EF339" s="74">
        <f>IF(AND(ISNUMBER('Emissions (start here)'!BQ339),ISNUMBER(Dispersion!$AI$9)),'Emissions (start here)'!BQ339*453.59/3600*Dispersion!$AI$9,0)</f>
        <v>0</v>
      </c>
      <c r="EG339" s="74">
        <f>IF(AND(ISNUMBER('Emissions (start here)'!BR339),ISNUMBER(Dispersion!$AI$10)),'Emissions (start here)'!BR339*2000*453.59/8760/3600*Dispersion!$AI$10,0)</f>
        <v>0</v>
      </c>
      <c r="EH339" s="74">
        <f>IF(AND(ISNUMBER('Emissions (start here)'!BR339),ISNUMBER(Dispersion!$AI$11)),'Emissions (start here)'!BR339*2000*453.59/8760/3600*Dispersion!$AI$11,0)</f>
        <v>0</v>
      </c>
      <c r="EI339" s="74">
        <f>IF(AND(ISNUMBER('Emissions (start here)'!BS339),ISNUMBER(Dispersion!$AJ$8)),'Emissions (start here)'!BS339*453.59/3600*Dispersion!$AJ$8,0)</f>
        <v>0</v>
      </c>
      <c r="EJ339" s="74">
        <f>IF(AND(ISNUMBER('Emissions (start here)'!BS339),ISNUMBER(Dispersion!$AJ$9)),'Emissions (start here)'!BS339*453.59/3600*Dispersion!$AJ$9,0)</f>
        <v>0</v>
      </c>
      <c r="EK339" s="74">
        <f>IF(AND(ISNUMBER('Emissions (start here)'!BT339),ISNUMBER(Dispersion!$AJ$10)),'Emissions (start here)'!BT339*2000*453.59/8760/3600*Dispersion!$AJ$10,0)</f>
        <v>0</v>
      </c>
      <c r="EL339" s="74">
        <f>IF(AND(ISNUMBER('Emissions (start here)'!BT339),ISNUMBER(Dispersion!$AJ$11)),'Emissions (start here)'!BT339*2000*453.59/8760/3600*Dispersion!$AJ$11,0)</f>
        <v>0</v>
      </c>
      <c r="EM339" s="74">
        <f>IF(AND(ISNUMBER('Emissions (start here)'!BU339),ISNUMBER(Dispersion!$AK$8)),'Emissions (start here)'!BU339*453.59/3600*Dispersion!$AK$8,0)</f>
        <v>0</v>
      </c>
      <c r="EN339" s="74">
        <f>IF(AND(ISNUMBER('Emissions (start here)'!BU339),ISNUMBER(Dispersion!$AK$9)),'Emissions (start here)'!BU339*453.59/3600*Dispersion!$AK$9,0)</f>
        <v>0</v>
      </c>
      <c r="EO339" s="74">
        <f>IF(AND(ISNUMBER('Emissions (start here)'!BV339),ISNUMBER(Dispersion!$AK$10)),'Emissions (start here)'!BV339*2000*453.59/8760/3600*Dispersion!$AK$10,0)</f>
        <v>0</v>
      </c>
      <c r="EP339" s="74">
        <f>IF(AND(ISNUMBER('Emissions (start here)'!BV339),ISNUMBER(Dispersion!$AK$11)),'Emissions (start here)'!BV339*2000*453.59/8760/3600*Dispersion!$AK$11,0)</f>
        <v>0</v>
      </c>
      <c r="EQ339" s="74">
        <f>IF(AND(ISNUMBER('Emissions (start here)'!BW339),ISNUMBER(Dispersion!$AL$8)),'Emissions (start here)'!BW339*453.59/3600*Dispersion!$AL$8,0)</f>
        <v>0</v>
      </c>
      <c r="ER339" s="74">
        <f>IF(AND(ISNUMBER('Emissions (start here)'!BW339),ISNUMBER(Dispersion!$AL$9)),'Emissions (start here)'!BW339*453.59/3600*Dispersion!$AL$9,0)</f>
        <v>0</v>
      </c>
      <c r="ES339" s="74">
        <f>IF(AND(ISNUMBER('Emissions (start here)'!BX339),ISNUMBER(Dispersion!$AL$10)),'Emissions (start here)'!BX339*2000*453.59/8760/3600*Dispersion!$AL$10,0)</f>
        <v>0</v>
      </c>
      <c r="ET339" s="74">
        <f>IF(AND(ISNUMBER('Emissions (start here)'!BX339),ISNUMBER(Dispersion!$AL$11)),'Emissions (start here)'!BX339*2000*453.59/8760/3600*Dispersion!$AL$11,0)</f>
        <v>0</v>
      </c>
      <c r="EU339" s="74">
        <f>IF(AND(ISNUMBER('Emissions (start here)'!BY339),ISNUMBER(Dispersion!$AM$8)),'Emissions (start here)'!BY339*453.59/3600*Dispersion!$AM$8,0)</f>
        <v>0</v>
      </c>
      <c r="EV339" s="74">
        <f>IF(AND(ISNUMBER('Emissions (start here)'!BY339),ISNUMBER(Dispersion!$AM$9)),'Emissions (start here)'!BY339*453.59/3600*Dispersion!$AM$9,0)</f>
        <v>0</v>
      </c>
      <c r="EW339" s="74">
        <f>IF(AND(ISNUMBER('Emissions (start here)'!BZ339),ISNUMBER(Dispersion!$AM$10)),'Emissions (start here)'!BZ339*2000*453.59/8760/3600*Dispersion!$AM$10,0)</f>
        <v>0</v>
      </c>
      <c r="EX339" s="74">
        <f>IF(AND(ISNUMBER('Emissions (start here)'!BZ339),ISNUMBER(Dispersion!$AM$11)),'Emissions (start here)'!BZ339*2000*453.59/8760/3600*Dispersion!$AM$11,0)</f>
        <v>0</v>
      </c>
      <c r="EY339" s="74">
        <f>IF(AND(ISNUMBER('Emissions (start here)'!CA339),ISNUMBER(Dispersion!$AN$8)),'Emissions (start here)'!CA339*453.59/3600*Dispersion!$AN$8,0)</f>
        <v>0</v>
      </c>
      <c r="EZ339" s="74">
        <f>IF(AND(ISNUMBER('Emissions (start here)'!CA339),ISNUMBER(Dispersion!$AN$9)),'Emissions (start here)'!CA339*453.59/3600*Dispersion!$AN$9,0)</f>
        <v>0</v>
      </c>
      <c r="FA339" s="74">
        <f>IF(AND(ISNUMBER('Emissions (start here)'!CB339),ISNUMBER(Dispersion!$AN$10)),'Emissions (start here)'!CB339*2000*453.59/8760/3600*Dispersion!$AN$10,0)</f>
        <v>0</v>
      </c>
      <c r="FB339" s="74">
        <f>IF(AND(ISNUMBER('Emissions (start here)'!CB339),ISNUMBER(Dispersion!$AN$11)),'Emissions (start here)'!CB339*2000*453.59/8760/3600*Dispersion!$AN$11,0)</f>
        <v>0</v>
      </c>
      <c r="FC339" s="74">
        <f>IF(AND(ISNUMBER('Emissions (start here)'!CC339),ISNUMBER(Dispersion!$AO$8)),'Emissions (start here)'!CC339*453.59/3600*Dispersion!$AO$8,0)</f>
        <v>0</v>
      </c>
      <c r="FD339" s="74">
        <f>IF(AND(ISNUMBER('Emissions (start here)'!CC339),ISNUMBER(Dispersion!$AO$9)),'Emissions (start here)'!CC339*453.59/3600*Dispersion!$AO$9,0)</f>
        <v>0</v>
      </c>
      <c r="FE339" s="74">
        <f>IF(AND(ISNUMBER('Emissions (start here)'!CD339),ISNUMBER(Dispersion!$AO$10)),'Emissions (start here)'!CD339*2000*453.59/8760/3600*Dispersion!$AO$10,0)</f>
        <v>0</v>
      </c>
      <c r="FF339" s="74">
        <f>IF(AND(ISNUMBER('Emissions (start here)'!CD339),ISNUMBER(Dispersion!$AO$11)),'Emissions (start here)'!CD339*2000*453.59/8760/3600*Dispersion!$AO$11,0)</f>
        <v>0</v>
      </c>
      <c r="FG339" s="74">
        <f>IF(AND(ISNUMBER('Emissions (start here)'!CE339),ISNUMBER(Dispersion!$AP$8)),'Emissions (start here)'!CE339*453.59/3600*Dispersion!$AP$8,0)</f>
        <v>0</v>
      </c>
      <c r="FH339" s="74">
        <f>IF(AND(ISNUMBER('Emissions (start here)'!CE339),ISNUMBER(Dispersion!$AP$9)),'Emissions (start here)'!CE339*453.59/3600*Dispersion!$AP$9,0)</f>
        <v>0</v>
      </c>
      <c r="FI339" s="74">
        <f>IF(AND(ISNUMBER('Emissions (start here)'!CF339),ISNUMBER(Dispersion!$AP$10)),'Emissions (start here)'!CF339*2000*453.59/8760/3600*Dispersion!$AP$10,0)</f>
        <v>0</v>
      </c>
      <c r="FJ339" s="74">
        <f>IF(AND(ISNUMBER('Emissions (start here)'!CF339),ISNUMBER(Dispersion!$AP$11)),'Emissions (start here)'!CF339*2000*453.59/8760/3600*Dispersion!$AP$11,0)</f>
        <v>0</v>
      </c>
      <c r="FK339" s="74">
        <f>IF(AND(ISNUMBER('Emissions (start here)'!CG339),ISNUMBER(Dispersion!$AQ$8)),'Emissions (start here)'!CG339*453.59/3600*Dispersion!$AQ$8,0)</f>
        <v>0</v>
      </c>
      <c r="FL339" s="74">
        <f>IF(AND(ISNUMBER('Emissions (start here)'!CG339),ISNUMBER(Dispersion!$AQ$9)),'Emissions (start here)'!CG339*453.59/3600*Dispersion!$AQ$9,0)</f>
        <v>0</v>
      </c>
      <c r="FM339" s="74">
        <f>IF(AND(ISNUMBER('Emissions (start here)'!CH339),ISNUMBER(Dispersion!$AQ$10)),'Emissions (start here)'!CH339*2000*453.59/8760/3600*Dispersion!$AQ$10,0)</f>
        <v>0</v>
      </c>
      <c r="FN339" s="74">
        <f>IF(AND(ISNUMBER('Emissions (start here)'!CH339),ISNUMBER(Dispersion!$AQ$11)),'Emissions (start here)'!CH339*2000*453.59/8760/3600*Dispersion!$AQ$11,0)</f>
        <v>0</v>
      </c>
      <c r="FO339" s="74">
        <f>IF(AND(ISNUMBER('Emissions (start here)'!CI339),ISNUMBER(Dispersion!$AR$8)),'Emissions (start here)'!CI339*453.59/3600*Dispersion!$AR$8,0)</f>
        <v>0</v>
      </c>
      <c r="FP339" s="74">
        <f>IF(AND(ISNUMBER('Emissions (start here)'!CI339),ISNUMBER(Dispersion!$AR$9)),'Emissions (start here)'!CI339*453.59/3600*Dispersion!$AR$9,0)</f>
        <v>0</v>
      </c>
      <c r="FQ339" s="74">
        <f>IF(AND(ISNUMBER('Emissions (start here)'!CJ339),ISNUMBER(Dispersion!$AR$10)),'Emissions (start here)'!CJ339*2000*453.59/8760/3600*Dispersion!$AR$10,0)</f>
        <v>0</v>
      </c>
      <c r="FR339" s="74">
        <f>IF(AND(ISNUMBER('Emissions (start here)'!CJ339),ISNUMBER(Dispersion!$AR$11)),'Emissions (start here)'!CJ339*2000*453.59/8760/3600*Dispersion!$AR$11,0)</f>
        <v>0</v>
      </c>
      <c r="FS339" s="74">
        <f>IF(AND(ISNUMBER('Emissions (start here)'!CK339),ISNUMBER(Dispersion!$AS$8)),'Emissions (start here)'!CK339*453.59/3600*Dispersion!$AS$8,0)</f>
        <v>0</v>
      </c>
      <c r="FT339" s="74">
        <f>IF(AND(ISNUMBER('Emissions (start here)'!CK339),ISNUMBER(Dispersion!$AS$9)),'Emissions (start here)'!CK339*453.59/3600*Dispersion!$AS$9,0)</f>
        <v>0</v>
      </c>
      <c r="FU339" s="74">
        <f>IF(AND(ISNUMBER('Emissions (start here)'!CL339),ISNUMBER(Dispersion!$AS$10)),'Emissions (start here)'!CL339*2000*453.59/8760/3600*Dispersion!$AS$10,0)</f>
        <v>0</v>
      </c>
      <c r="FV339" s="74">
        <f>IF(AND(ISNUMBER('Emissions (start here)'!CL339),ISNUMBER(Dispersion!$AS$11)),'Emissions (start here)'!CL339*2000*453.59/8760/3600*Dispersion!$AS$11,0)</f>
        <v>0</v>
      </c>
      <c r="FW339" s="74">
        <f>IF(AND(ISNUMBER('Emissions (start here)'!CM339),ISNUMBER(Dispersion!$AT$8)),'Emissions (start here)'!CM339*453.59/3600*Dispersion!$AT$8,0)</f>
        <v>0</v>
      </c>
      <c r="FX339" s="74">
        <f>IF(AND(ISNUMBER('Emissions (start here)'!CM339),ISNUMBER(Dispersion!$AT$9)),'Emissions (start here)'!CM339*453.59/3600*Dispersion!$AT$9,0)</f>
        <v>0</v>
      </c>
      <c r="FY339" s="74">
        <f>IF(AND(ISNUMBER('Emissions (start here)'!CN339),ISNUMBER(Dispersion!$AT$10)),'Emissions (start here)'!CN339*2000*453.59/8760/3600*Dispersion!$AT$10,0)</f>
        <v>0</v>
      </c>
      <c r="FZ339" s="74">
        <f>IF(AND(ISNUMBER('Emissions (start here)'!CN339),ISNUMBER(Dispersion!$AT$11)),'Emissions (start here)'!CN339*2000*453.59/8760/3600*Dispersion!$AT$11,0)</f>
        <v>0</v>
      </c>
      <c r="GA339" s="74">
        <f>IF(AND(ISNUMBER('Emissions (start here)'!CO339),ISNUMBER(Dispersion!$AU$8)),'Emissions (start here)'!CO339*453.59/3600*Dispersion!$AU$8,0)</f>
        <v>0</v>
      </c>
      <c r="GB339" s="74">
        <f>IF(AND(ISNUMBER('Emissions (start here)'!CO339),ISNUMBER(Dispersion!$AU$9)),'Emissions (start here)'!CO339*453.59/3600*Dispersion!$AU$9,0)</f>
        <v>0</v>
      </c>
      <c r="GC339" s="74">
        <f>IF(AND(ISNUMBER('Emissions (start here)'!CP339),ISNUMBER(Dispersion!$AU$10)),'Emissions (start here)'!CP339*2000*453.59/8760/3600*Dispersion!$AU$10,0)</f>
        <v>0</v>
      </c>
      <c r="GD339" s="74">
        <f>IF(AND(ISNUMBER('Emissions (start here)'!CP339),ISNUMBER(Dispersion!$AU$11)),'Emissions (start here)'!CP339*2000*453.59/8760/3600*Dispersion!$AU$11,0)</f>
        <v>0</v>
      </c>
      <c r="GE339" s="74">
        <f>IF(AND(ISNUMBER('Emissions (start here)'!CQ339),ISNUMBER(Dispersion!$AV$8)),'Emissions (start here)'!CQ339*453.59/3600*Dispersion!$AV$8,0)</f>
        <v>0</v>
      </c>
      <c r="GF339" s="74">
        <f>IF(AND(ISNUMBER('Emissions (start here)'!CQ339),ISNUMBER(Dispersion!$AV$9)),'Emissions (start here)'!CQ339*453.59/3600*Dispersion!$AV$9,0)</f>
        <v>0</v>
      </c>
      <c r="GG339" s="74">
        <f>IF(AND(ISNUMBER('Emissions (start here)'!CR339),ISNUMBER(Dispersion!$AV$10)),'Emissions (start here)'!CR339*2000*453.59/8760/3600*Dispersion!$AV$10,0)</f>
        <v>0</v>
      </c>
      <c r="GH339" s="74">
        <f>IF(AND(ISNUMBER('Emissions (start here)'!CR339),ISNUMBER(Dispersion!$AV$11)),'Emissions (start here)'!CR339*2000*453.59/8760/3600*Dispersion!$AV$11,0)</f>
        <v>0</v>
      </c>
      <c r="GI339" s="74">
        <f>IF(AND(ISNUMBER('Emissions (start here)'!CS339),ISNUMBER(Dispersion!$AW$8)),'Emissions (start here)'!CS339*453.59/3600*Dispersion!$AW$8,0)</f>
        <v>0</v>
      </c>
      <c r="GJ339" s="74">
        <f>IF(AND(ISNUMBER('Emissions (start here)'!CS339),ISNUMBER(Dispersion!$AW$9)),'Emissions (start here)'!CS339*453.59/3600*Dispersion!$AW$9,0)</f>
        <v>0</v>
      </c>
      <c r="GK339" s="74">
        <f>IF(AND(ISNUMBER('Emissions (start here)'!CT339),ISNUMBER(Dispersion!$AW$10)),'Emissions (start here)'!CT339*2000*453.59/8760/3600*Dispersion!$AW$10,0)</f>
        <v>0</v>
      </c>
      <c r="GL339" s="74">
        <f>IF(AND(ISNUMBER('Emissions (start here)'!CT339),ISNUMBER(Dispersion!$AW$11)),'Emissions (start here)'!CT339*2000*453.59/8760/3600*Dispersion!$AW$11,0)</f>
        <v>0</v>
      </c>
      <c r="GM339" s="74">
        <f>IF(AND(ISNUMBER('Emissions (start here)'!CU339),ISNUMBER(Dispersion!$AX$8)),'Emissions (start here)'!CU339*453.59/3600*Dispersion!$AX$8,0)</f>
        <v>0</v>
      </c>
      <c r="GN339" s="74">
        <f>IF(AND(ISNUMBER('Emissions (start here)'!CU339),ISNUMBER(Dispersion!$AX$9)),'Emissions (start here)'!CU339*453.59/3600*Dispersion!$AX$9,0)</f>
        <v>0</v>
      </c>
      <c r="GO339" s="74">
        <f>IF(AND(ISNUMBER('Emissions (start here)'!CV339),ISNUMBER(Dispersion!$AX$10)),'Emissions (start here)'!CV339*2000*453.59/8760/3600*Dispersion!$AX$10,0)</f>
        <v>0</v>
      </c>
      <c r="GP339" s="74">
        <f>IF(AND(ISNUMBER('Emissions (start here)'!CV339),ISNUMBER(Dispersion!$AX$11)),'Emissions (start here)'!CV339*2000*453.59/8760/3600*Dispersion!$AX$11,0)</f>
        <v>0</v>
      </c>
      <c r="GQ339" s="74">
        <f>IF(AND(ISNUMBER('Emissions (start here)'!CW339),ISNUMBER(Dispersion!$AY$8)),'Emissions (start here)'!CW339*453.59/3600*Dispersion!$AY$8,0)</f>
        <v>0</v>
      </c>
      <c r="GR339" s="74">
        <f>IF(AND(ISNUMBER('Emissions (start here)'!CW339),ISNUMBER(Dispersion!$AY$9)),'Emissions (start here)'!CW339*453.59/3600*Dispersion!$AY$9,0)</f>
        <v>0</v>
      </c>
      <c r="GS339" s="74">
        <f>IF(AND(ISNUMBER('Emissions (start here)'!CX339),ISNUMBER(Dispersion!$AY$10)),'Emissions (start here)'!CX339*2000*453.59/8760/3600*Dispersion!$AY$10,0)</f>
        <v>0</v>
      </c>
      <c r="GT339" s="74">
        <f>IF(AND(ISNUMBER('Emissions (start here)'!CX339),ISNUMBER(Dispersion!$AY$11)),'Emissions (start here)'!CX339*2000*453.59/8760/3600*Dispersion!$AY$11,0)</f>
        <v>0</v>
      </c>
      <c r="GU339" s="74">
        <f>IF(AND(ISNUMBER('Emissions (start here)'!CY339),ISNUMBER(Dispersion!$AZ$8)),'Emissions (start here)'!CY339*453.59/3600*Dispersion!$AZ$8,0)</f>
        <v>0</v>
      </c>
      <c r="GV339" s="74">
        <f>IF(AND(ISNUMBER('Emissions (start here)'!CY339),ISNUMBER(Dispersion!$AZ$9)),'Emissions (start here)'!CY339*453.59/3600*Dispersion!$AZ$9,0)</f>
        <v>0</v>
      </c>
      <c r="GW339" s="74">
        <f>IF(AND(ISNUMBER('Emissions (start here)'!CZ339),ISNUMBER(Dispersion!$AZ$10)),'Emissions (start here)'!CZ339*2000*453.59/8760/3600*Dispersion!$AZ$10,0)</f>
        <v>0</v>
      </c>
      <c r="GX339" s="74">
        <f>IF(AND(ISNUMBER('Emissions (start here)'!CZ339),ISNUMBER(Dispersion!$AZ$11)),'Emissions (start here)'!CZ339*2000*453.59/8760/3600*Dispersion!$AZ$11,0)</f>
        <v>0</v>
      </c>
    </row>
    <row r="340" spans="1:206" x14ac:dyDescent="0.2">
      <c r="A340" s="51" t="str">
        <f>'Tox Values'!C340</f>
        <v>31508-00-6</v>
      </c>
      <c r="B340" s="94" t="str">
        <f>'Tox Values'!D340</f>
        <v>PCB 118 (2,3,4,4,5 Pentachlorobiphenyl)</v>
      </c>
      <c r="C340" s="96">
        <f t="shared" si="21"/>
        <v>0</v>
      </c>
      <c r="D340" s="74">
        <f t="shared" si="22"/>
        <v>0</v>
      </c>
      <c r="E340" s="74">
        <f t="shared" si="23"/>
        <v>0</v>
      </c>
      <c r="F340" s="99">
        <f t="shared" si="24"/>
        <v>0</v>
      </c>
      <c r="G340" s="97">
        <f>IF(AND(ISNUMBER('Emissions (start here)'!E340),ISNUMBER(Dispersion!$C$8)),'Emissions (start here)'!E340*453.59/3600*Dispersion!$C$8,0)</f>
        <v>0</v>
      </c>
      <c r="H340" s="74">
        <f>IF(AND(ISNUMBER('Emissions (start here)'!E340),ISNUMBER(Dispersion!$C$9)),'Emissions (start here)'!E340*453.59/3600*Dispersion!$C$9,0)</f>
        <v>0</v>
      </c>
      <c r="I340" s="74">
        <f>IF(AND(ISNUMBER('Emissions (start here)'!F340),ISNUMBER(Dispersion!$C$10)),'Emissions (start here)'!F340*2000*453.59/8760/3600*Dispersion!$C$10,0)</f>
        <v>0</v>
      </c>
      <c r="J340" s="74">
        <f>IF(AND(ISNUMBER('Emissions (start here)'!F340),ISNUMBER(Dispersion!$C$11)),'Emissions (start here)'!F340*2000*453.59/8760/3600*Dispersion!$C$11,0)</f>
        <v>0</v>
      </c>
      <c r="K340" s="74">
        <f>IF(AND(ISNUMBER('Emissions (start here)'!G340),ISNUMBER(Dispersion!$D$8)),'Emissions (start here)'!G340*453.59/3600*Dispersion!$D$8,0)</f>
        <v>0</v>
      </c>
      <c r="L340" s="74">
        <f>IF(AND(ISNUMBER('Emissions (start here)'!G340),ISNUMBER(Dispersion!$D$9)),'Emissions (start here)'!G340*453.59/3600*Dispersion!$D$9,0)</f>
        <v>0</v>
      </c>
      <c r="M340" s="74">
        <f>IF(AND(ISNUMBER('Emissions (start here)'!H340),ISNUMBER(Dispersion!$D$10)),'Emissions (start here)'!H340*2000*453.59/8760/3600*Dispersion!$D$10,0)</f>
        <v>0</v>
      </c>
      <c r="N340" s="74">
        <f>IF(AND(ISNUMBER('Emissions (start here)'!H340),ISNUMBER(Dispersion!$D$11)),'Emissions (start here)'!H340*2000*453.59/8760/3600*Dispersion!$D$11,0)</f>
        <v>0</v>
      </c>
      <c r="O340" s="74">
        <f>IF(AND(ISNUMBER('Emissions (start here)'!I340),ISNUMBER(Dispersion!$E$8)),'Emissions (start here)'!I340*453.59/3600*Dispersion!$E$8,0)</f>
        <v>0</v>
      </c>
      <c r="P340" s="74">
        <f>IF(AND(ISNUMBER('Emissions (start here)'!I340),ISNUMBER(Dispersion!$E$9)),'Emissions (start here)'!I340*453.59/3600*Dispersion!$E$9,0)</f>
        <v>0</v>
      </c>
      <c r="Q340" s="74">
        <f>IF(AND(ISNUMBER('Emissions (start here)'!J340),ISNUMBER(Dispersion!$E$10)),'Emissions (start here)'!J340*2000*453.59/8760/3600*Dispersion!$E$10,0)</f>
        <v>0</v>
      </c>
      <c r="R340" s="74">
        <f>IF(AND(ISNUMBER('Emissions (start here)'!J340),ISNUMBER(Dispersion!$E$11)),'Emissions (start here)'!J340*2000*453.59/8760/3600*Dispersion!$E$11,0)</f>
        <v>0</v>
      </c>
      <c r="S340" s="74">
        <f>IF(AND(ISNUMBER('Emissions (start here)'!K340),ISNUMBER(Dispersion!$F$8)),'Emissions (start here)'!K340*453.59/3600*Dispersion!$F$8,0)</f>
        <v>0</v>
      </c>
      <c r="T340" s="74">
        <f>IF(AND(ISNUMBER('Emissions (start here)'!K340),ISNUMBER(Dispersion!$F$9)),'Emissions (start here)'!K340*453.59/3600*Dispersion!$F$9,0)</f>
        <v>0</v>
      </c>
      <c r="U340" s="74">
        <f>IF(AND(ISNUMBER('Emissions (start here)'!L340),ISNUMBER(Dispersion!$F$10)),'Emissions (start here)'!L340*2000*453.59/8760/3600*Dispersion!$F$10,0)</f>
        <v>0</v>
      </c>
      <c r="V340" s="74">
        <f>IF(AND(ISNUMBER('Emissions (start here)'!L340),ISNUMBER(Dispersion!$F$11)),'Emissions (start here)'!L340*2000*453.59/8760/3600*Dispersion!$F$11,0)</f>
        <v>0</v>
      </c>
      <c r="W340" s="74">
        <f>IF(AND(ISNUMBER('Emissions (start here)'!M340),ISNUMBER(Dispersion!$G$8)),'Emissions (start here)'!M340*453.59/3600*Dispersion!$G$8,0)</f>
        <v>0</v>
      </c>
      <c r="X340" s="74">
        <f>IF(AND(ISNUMBER('Emissions (start here)'!M340),ISNUMBER(Dispersion!$G$9)),'Emissions (start here)'!M340*453.59/3600*Dispersion!$G$9,0)</f>
        <v>0</v>
      </c>
      <c r="Y340" s="74">
        <f>IF(AND(ISNUMBER('Emissions (start here)'!N340),ISNUMBER(Dispersion!$G$10)),'Emissions (start here)'!N340*2000*453.59/8760/3600*Dispersion!$G$10,0)</f>
        <v>0</v>
      </c>
      <c r="Z340" s="74">
        <f>IF(AND(ISNUMBER('Emissions (start here)'!N340),ISNUMBER(Dispersion!$G$11)),'Emissions (start here)'!N340*2000*453.59/8760/3600*Dispersion!$G$11,0)</f>
        <v>0</v>
      </c>
      <c r="AA340" s="74">
        <f>IF(AND(ISNUMBER('Emissions (start here)'!O340),ISNUMBER(Dispersion!$H$8)),'Emissions (start here)'!O340*453.59/3600*Dispersion!$H$8,0)</f>
        <v>0</v>
      </c>
      <c r="AB340" s="74">
        <f>IF(AND(ISNUMBER('Emissions (start here)'!O340),ISNUMBER(Dispersion!$H$9)),'Emissions (start here)'!O340*453.59/3600*Dispersion!$H$9,0)</f>
        <v>0</v>
      </c>
      <c r="AC340" s="74">
        <f>IF(AND(ISNUMBER('Emissions (start here)'!P340),ISNUMBER(Dispersion!$H$10)),'Emissions (start here)'!P340*2000*453.59/8760/3600*Dispersion!$H$10,0)</f>
        <v>0</v>
      </c>
      <c r="AD340" s="74">
        <f>IF(AND(ISNUMBER('Emissions (start here)'!P340),ISNUMBER(Dispersion!$H$11)),'Emissions (start here)'!P340*2000*453.59/8760/3600*Dispersion!$H$11,0)</f>
        <v>0</v>
      </c>
      <c r="AE340" s="74">
        <f>IF(AND(ISNUMBER('Emissions (start here)'!Q340),ISNUMBER(Dispersion!$I$8)),'Emissions (start here)'!Q340*453.59/3600*Dispersion!$I$8,0)</f>
        <v>0</v>
      </c>
      <c r="AF340" s="74">
        <f>IF(AND(ISNUMBER('Emissions (start here)'!Q340),ISNUMBER(Dispersion!$I$9)),'Emissions (start here)'!Q340*453.59/3600*Dispersion!$I$9,0)</f>
        <v>0</v>
      </c>
      <c r="AG340" s="74">
        <f>IF(AND(ISNUMBER('Emissions (start here)'!R340),ISNUMBER(Dispersion!$I$10)),'Emissions (start here)'!R340*2000*453.59/8760/3600*Dispersion!$I$10,0)</f>
        <v>0</v>
      </c>
      <c r="AH340" s="74">
        <f>IF(AND(ISNUMBER('Emissions (start here)'!R340),ISNUMBER(Dispersion!$I$11)),'Emissions (start here)'!R340*2000*453.59/8760/3600*Dispersion!$I$11,0)</f>
        <v>0</v>
      </c>
      <c r="AI340" s="74">
        <f>IF(AND(ISNUMBER('Emissions (start here)'!S340),ISNUMBER(Dispersion!$J$8)),'Emissions (start here)'!S340*453.59/3600*Dispersion!$J$8,0)</f>
        <v>0</v>
      </c>
      <c r="AJ340" s="74">
        <f>IF(AND(ISNUMBER('Emissions (start here)'!S340),ISNUMBER(Dispersion!$J$9)),'Emissions (start here)'!S340*453.59/3600*Dispersion!$J$9,0)</f>
        <v>0</v>
      </c>
      <c r="AK340" s="74">
        <f>IF(AND(ISNUMBER('Emissions (start here)'!T340),ISNUMBER(Dispersion!$J$10)),'Emissions (start here)'!T340*2000*453.59/8760/3600*Dispersion!$J$10,0)</f>
        <v>0</v>
      </c>
      <c r="AL340" s="74">
        <f>IF(AND(ISNUMBER('Emissions (start here)'!T340),ISNUMBER(Dispersion!$J$11)),'Emissions (start here)'!T340*2000*453.59/8760/3600*Dispersion!$J$11,0)</f>
        <v>0</v>
      </c>
      <c r="AM340" s="74">
        <f>IF(AND(ISNUMBER('Emissions (start here)'!U340),ISNUMBER(Dispersion!$K$8)),'Emissions (start here)'!U340*453.59/3600*Dispersion!$K$8,0)</f>
        <v>0</v>
      </c>
      <c r="AN340" s="74">
        <f>IF(AND(ISNUMBER('Emissions (start here)'!U340),ISNUMBER(Dispersion!$K$9)),'Emissions (start here)'!U340*453.59/3600*Dispersion!$K$9,0)</f>
        <v>0</v>
      </c>
      <c r="AO340" s="74">
        <f>IF(AND(ISNUMBER('Emissions (start here)'!V340),ISNUMBER(Dispersion!$K$10)),'Emissions (start here)'!V340*2000*453.59/8760/3600*Dispersion!$K$10,0)</f>
        <v>0</v>
      </c>
      <c r="AP340" s="74">
        <f>IF(AND(ISNUMBER('Emissions (start here)'!V340),ISNUMBER(Dispersion!$K$11)),'Emissions (start here)'!V340*2000*453.59/8760/3600*Dispersion!$K$11,0)</f>
        <v>0</v>
      </c>
      <c r="AQ340" s="74">
        <f>IF(AND(ISNUMBER('Emissions (start here)'!W340),ISNUMBER(Dispersion!$L$8)),'Emissions (start here)'!W340*453.59/3600*Dispersion!$L$8,0)</f>
        <v>0</v>
      </c>
      <c r="AR340" s="74">
        <f>IF(AND(ISNUMBER('Emissions (start here)'!W340),ISNUMBER(Dispersion!$L$9)),'Emissions (start here)'!W340*453.59/3600*Dispersion!$L$9,0)</f>
        <v>0</v>
      </c>
      <c r="AS340" s="74">
        <f>IF(AND(ISNUMBER('Emissions (start here)'!X340),ISNUMBER(Dispersion!$L$10)),'Emissions (start here)'!X340*2000*453.59/8760/3600*Dispersion!$L$10,0)</f>
        <v>0</v>
      </c>
      <c r="AT340" s="74">
        <f>IF(AND(ISNUMBER('Emissions (start here)'!X340),ISNUMBER(Dispersion!$L$11)),'Emissions (start here)'!X340*2000*453.59/8760/3600*Dispersion!$L$11,0)</f>
        <v>0</v>
      </c>
      <c r="AU340" s="74">
        <f>IF(AND(ISNUMBER('Emissions (start here)'!Y340),ISNUMBER(Dispersion!$M$8)),'Emissions (start here)'!Y340*453.59/3600*Dispersion!$M$8,0)</f>
        <v>0</v>
      </c>
      <c r="AV340" s="74">
        <f>IF(AND(ISNUMBER('Emissions (start here)'!Y340),ISNUMBER(Dispersion!$M$9)),'Emissions (start here)'!Y340*453.59/3600*Dispersion!$M$9,0)</f>
        <v>0</v>
      </c>
      <c r="AW340" s="74">
        <f>IF(AND(ISNUMBER('Emissions (start here)'!Z340),ISNUMBER(Dispersion!$M$10)),'Emissions (start here)'!Z340*2000*453.59/8760/3600*Dispersion!$M$10,0)</f>
        <v>0</v>
      </c>
      <c r="AX340" s="74">
        <f>IF(AND(ISNUMBER('Emissions (start here)'!Z340),ISNUMBER(Dispersion!$M$11)),'Emissions (start here)'!Z340*2000*453.59/8760/3600*Dispersion!$M$11,0)</f>
        <v>0</v>
      </c>
      <c r="AY340" s="74">
        <f>IF(AND(ISNUMBER('Emissions (start here)'!AA340),ISNUMBER(Dispersion!$N$8)),'Emissions (start here)'!AA340*453.59/3600*Dispersion!$N$8,0)</f>
        <v>0</v>
      </c>
      <c r="AZ340" s="74">
        <f>IF(AND(ISNUMBER('Emissions (start here)'!AA340),ISNUMBER(Dispersion!$N$9)),'Emissions (start here)'!AA340*453.59/3600*Dispersion!$N$9,0)</f>
        <v>0</v>
      </c>
      <c r="BA340" s="74">
        <f>IF(AND(ISNUMBER('Emissions (start here)'!AB340),ISNUMBER(Dispersion!$N$10)),'Emissions (start here)'!AB340*2000*453.59/8760/3600*Dispersion!$N$10,0)</f>
        <v>0</v>
      </c>
      <c r="BB340" s="74">
        <f>IF(AND(ISNUMBER('Emissions (start here)'!AB340),ISNUMBER(Dispersion!$N$11)),'Emissions (start here)'!AB340*2000*453.59/8760/3600*Dispersion!$N$11,0)</f>
        <v>0</v>
      </c>
      <c r="BC340" s="74">
        <f>IF(AND(ISNUMBER('Emissions (start here)'!AC340),ISNUMBER(Dispersion!$O$8)),'Emissions (start here)'!AC340*453.59/3600*Dispersion!$O$8,0)</f>
        <v>0</v>
      </c>
      <c r="BD340" s="74">
        <f>IF(AND(ISNUMBER('Emissions (start here)'!AC340),ISNUMBER(Dispersion!$O$9)),'Emissions (start here)'!AC340*453.59/3600*Dispersion!$O$9,0)</f>
        <v>0</v>
      </c>
      <c r="BE340" s="74">
        <f>IF(AND(ISNUMBER('Emissions (start here)'!AD340),ISNUMBER(Dispersion!$O$10)),'Emissions (start here)'!AD340*2000*453.59/8760/3600*Dispersion!$O$10,0)</f>
        <v>0</v>
      </c>
      <c r="BF340" s="74">
        <f>IF(AND(ISNUMBER('Emissions (start here)'!AD340),ISNUMBER(Dispersion!$O$11)),'Emissions (start here)'!AD340*2000*453.59/8760/3600*Dispersion!$O$11,0)</f>
        <v>0</v>
      </c>
      <c r="BG340" s="74">
        <f>IF(AND(ISNUMBER('Emissions (start here)'!AE340),ISNUMBER(Dispersion!$P$8)),'Emissions (start here)'!AE340*453.59/3600*Dispersion!$P$8,0)</f>
        <v>0</v>
      </c>
      <c r="BH340" s="74">
        <f>IF(AND(ISNUMBER('Emissions (start here)'!AE340),ISNUMBER(Dispersion!$P$9)),'Emissions (start here)'!AE340*453.59/3600*Dispersion!$P$9,0)</f>
        <v>0</v>
      </c>
      <c r="BI340" s="74">
        <f>IF(AND(ISNUMBER('Emissions (start here)'!AF340),ISNUMBER(Dispersion!$P$10)),'Emissions (start here)'!AF340*2000*453.59/8760/3600*Dispersion!$P$10,0)</f>
        <v>0</v>
      </c>
      <c r="BJ340" s="74">
        <f>IF(AND(ISNUMBER('Emissions (start here)'!AF340),ISNUMBER(Dispersion!$P$11)),'Emissions (start here)'!AF340*2000*453.59/8760/3600*Dispersion!$P$11,0)</f>
        <v>0</v>
      </c>
      <c r="BK340" s="74">
        <f>IF(AND(ISNUMBER('Emissions (start here)'!AG340),ISNUMBER(Dispersion!$Q$8)),'Emissions (start here)'!AG340*453.59/3600*Dispersion!$Q$8,0)</f>
        <v>0</v>
      </c>
      <c r="BL340" s="74">
        <f>IF(AND(ISNUMBER('Emissions (start here)'!AG340),ISNUMBER(Dispersion!$Q$9)),'Emissions (start here)'!AG340*453.59/3600*Dispersion!$Q$9,0)</f>
        <v>0</v>
      </c>
      <c r="BM340" s="74">
        <f>IF(AND(ISNUMBER('Emissions (start here)'!AH340),ISNUMBER(Dispersion!$Q$10)),'Emissions (start here)'!AH340*2000*453.59/8760/3600*Dispersion!$Q$10,0)</f>
        <v>0</v>
      </c>
      <c r="BN340" s="74">
        <f>IF(AND(ISNUMBER('Emissions (start here)'!AH340),ISNUMBER(Dispersion!$Q$11)),'Emissions (start here)'!AH340*2000*453.59/8760/3600*Dispersion!$Q$11,0)</f>
        <v>0</v>
      </c>
      <c r="BO340" s="74">
        <f>IF(AND(ISNUMBER('Emissions (start here)'!AI340),ISNUMBER(Dispersion!$R$8)),'Emissions (start here)'!AI340*453.59/3600*Dispersion!$R$8,0)</f>
        <v>0</v>
      </c>
      <c r="BP340" s="74">
        <f>IF(AND(ISNUMBER('Emissions (start here)'!AI340),ISNUMBER(Dispersion!$R$9)),'Emissions (start here)'!AI340*453.59/3600*Dispersion!$R$9,0)</f>
        <v>0</v>
      </c>
      <c r="BQ340" s="74">
        <f>IF(AND(ISNUMBER('Emissions (start here)'!AJ340),ISNUMBER(Dispersion!$R$10)),'Emissions (start here)'!AJ340*2000*453.59/8760/3600*Dispersion!$R$10,0)</f>
        <v>0</v>
      </c>
      <c r="BR340" s="74">
        <f>IF(AND(ISNUMBER('Emissions (start here)'!AJ340),ISNUMBER(Dispersion!$R$11)),'Emissions (start here)'!AJ340*2000*453.59/8760/3600*Dispersion!$R$11,0)</f>
        <v>0</v>
      </c>
      <c r="BS340" s="74">
        <f>IF(AND(ISNUMBER('Emissions (start here)'!AK340),ISNUMBER(Dispersion!$S$8)),'Emissions (start here)'!AK340*453.59/3600*Dispersion!$S$8,0)</f>
        <v>0</v>
      </c>
      <c r="BT340" s="74">
        <f>IF(AND(ISNUMBER('Emissions (start here)'!AK340),ISNUMBER(Dispersion!$S$9)),'Emissions (start here)'!AK340*453.59/3600*Dispersion!$S$9,0)</f>
        <v>0</v>
      </c>
      <c r="BU340" s="74">
        <f>IF(AND(ISNUMBER('Emissions (start here)'!AL340),ISNUMBER(Dispersion!$S$10)),'Emissions (start here)'!AL340*2000*453.59/8760/3600*Dispersion!$S$10,0)</f>
        <v>0</v>
      </c>
      <c r="BV340" s="74">
        <f>IF(AND(ISNUMBER('Emissions (start here)'!AL340),ISNUMBER(Dispersion!$S$11)),'Emissions (start here)'!AL340*2000*453.59/8760/3600*Dispersion!$S$11,0)</f>
        <v>0</v>
      </c>
      <c r="BW340" s="74">
        <f>IF(AND(ISNUMBER('Emissions (start here)'!AM340),ISNUMBER(Dispersion!$T$8)),'Emissions (start here)'!AM340*453.59/3600*Dispersion!$T$8,0)</f>
        <v>0</v>
      </c>
      <c r="BX340" s="74">
        <f>IF(AND(ISNUMBER('Emissions (start here)'!AM340),ISNUMBER(Dispersion!$T$9)),'Emissions (start here)'!AM340*453.59/3600*Dispersion!$T$9,0)</f>
        <v>0</v>
      </c>
      <c r="BY340" s="74">
        <f>IF(AND(ISNUMBER('Emissions (start here)'!AN340),ISNUMBER(Dispersion!$T$10)),'Emissions (start here)'!AN340*2000*453.59/8760/3600*Dispersion!$T$10,0)</f>
        <v>0</v>
      </c>
      <c r="BZ340" s="74">
        <f>IF(AND(ISNUMBER('Emissions (start here)'!AN340),ISNUMBER(Dispersion!$T$11)),'Emissions (start here)'!AN340*2000*453.59/8760/3600*Dispersion!$T$11,0)</f>
        <v>0</v>
      </c>
      <c r="CA340" s="74">
        <f>IF(AND(ISNUMBER('Emissions (start here)'!AO340),ISNUMBER(Dispersion!$U$8)),'Emissions (start here)'!AO340*453.59/3600*Dispersion!$U$8,0)</f>
        <v>0</v>
      </c>
      <c r="CB340" s="74">
        <f>IF(AND(ISNUMBER('Emissions (start here)'!AO340),ISNUMBER(Dispersion!$U$9)),'Emissions (start here)'!AO340*453.59/3600*Dispersion!$U$9,0)</f>
        <v>0</v>
      </c>
      <c r="CC340" s="74">
        <f>IF(AND(ISNUMBER('Emissions (start here)'!AP340),ISNUMBER(Dispersion!$U$10)),'Emissions (start here)'!AP340*2000*453.59/8760/3600*Dispersion!$U$10,0)</f>
        <v>0</v>
      </c>
      <c r="CD340" s="74">
        <f>IF(AND(ISNUMBER('Emissions (start here)'!AP340),ISNUMBER(Dispersion!$U$11)),'Emissions (start here)'!AP340*2000*453.59/8760/3600*Dispersion!$U$11,0)</f>
        <v>0</v>
      </c>
      <c r="CE340" s="74">
        <f>IF(AND(ISNUMBER('Emissions (start here)'!AQ340),ISNUMBER(Dispersion!$V$8)),'Emissions (start here)'!AQ340*453.59/3600*Dispersion!$V$8,0)</f>
        <v>0</v>
      </c>
      <c r="CF340" s="74">
        <f>IF(AND(ISNUMBER('Emissions (start here)'!AQ340),ISNUMBER(Dispersion!$V$9)),'Emissions (start here)'!AQ340*453.59/3600*Dispersion!$V$9,0)</f>
        <v>0</v>
      </c>
      <c r="CG340" s="74">
        <f>IF(AND(ISNUMBER('Emissions (start here)'!AR340),ISNUMBER(Dispersion!$V$10)),'Emissions (start here)'!AR340*2000*453.59/8760/3600*Dispersion!$V$10,0)</f>
        <v>0</v>
      </c>
      <c r="CH340" s="74">
        <f>IF(AND(ISNUMBER('Emissions (start here)'!AR340),ISNUMBER(Dispersion!$V$11)),'Emissions (start here)'!AR340*2000*453.59/8760/3600*Dispersion!$V$11,0)</f>
        <v>0</v>
      </c>
      <c r="CI340" s="74">
        <f>IF(AND(ISNUMBER('Emissions (start here)'!AS340),ISNUMBER(Dispersion!$W$8)),'Emissions (start here)'!AS340*453.59/3600*Dispersion!$W$8,0)</f>
        <v>0</v>
      </c>
      <c r="CJ340" s="74">
        <f>IF(AND(ISNUMBER('Emissions (start here)'!AS340),ISNUMBER(Dispersion!$W$9)),'Emissions (start here)'!AS340*453.59/3600*Dispersion!$W$9,0)</f>
        <v>0</v>
      </c>
      <c r="CK340" s="74">
        <f>IF(AND(ISNUMBER('Emissions (start here)'!AT340),ISNUMBER(Dispersion!$W$10)),'Emissions (start here)'!AT340*2000*453.59/8760/3600*Dispersion!$W$10,0)</f>
        <v>0</v>
      </c>
      <c r="CL340" s="74">
        <f>IF(AND(ISNUMBER('Emissions (start here)'!AT340),ISNUMBER(Dispersion!$W$11)),'Emissions (start here)'!AT340*2000*453.59/8760/3600*Dispersion!$W$11,0)</f>
        <v>0</v>
      </c>
      <c r="CM340" s="74">
        <f>IF(AND(ISNUMBER('Emissions (start here)'!AU340),ISNUMBER(Dispersion!$X$8)),'Emissions (start here)'!AU340*453.59/3600*Dispersion!$X$8,0)</f>
        <v>0</v>
      </c>
      <c r="CN340" s="74">
        <f>IF(AND(ISNUMBER('Emissions (start here)'!AU340),ISNUMBER(Dispersion!$X$9)),'Emissions (start here)'!AU340*453.59/3600*Dispersion!$X$9,0)</f>
        <v>0</v>
      </c>
      <c r="CO340" s="74">
        <f>IF(AND(ISNUMBER('Emissions (start here)'!AV340),ISNUMBER(Dispersion!$X$10)),'Emissions (start here)'!AV340*2000*453.59/8760/3600*Dispersion!$X$10,0)</f>
        <v>0</v>
      </c>
      <c r="CP340" s="74">
        <f>IF(AND(ISNUMBER('Emissions (start here)'!AV340),ISNUMBER(Dispersion!$X$11)),'Emissions (start here)'!AV340*2000*453.59/8760/3600*Dispersion!$X$11,0)</f>
        <v>0</v>
      </c>
      <c r="CQ340" s="74">
        <f>IF(AND(ISNUMBER('Emissions (start here)'!AW340),ISNUMBER(Dispersion!$Y$8)),'Emissions (start here)'!AW340*453.59/3600*Dispersion!$Y$8,0)</f>
        <v>0</v>
      </c>
      <c r="CR340" s="74">
        <f>IF(AND(ISNUMBER('Emissions (start here)'!AW340),ISNUMBER(Dispersion!$Y$9)),'Emissions (start here)'!AW340*453.59/3600*Dispersion!$Y$9,0)</f>
        <v>0</v>
      </c>
      <c r="CS340" s="74">
        <f>IF(AND(ISNUMBER('Emissions (start here)'!AX340),ISNUMBER(Dispersion!$Y$10)),'Emissions (start here)'!AX340*2000*453.59/8760/3600*Dispersion!$Y$10,0)</f>
        <v>0</v>
      </c>
      <c r="CT340" s="74">
        <f>IF(AND(ISNUMBER('Emissions (start here)'!AX340),ISNUMBER(Dispersion!$Y$11)),'Emissions (start here)'!AX340*2000*453.59/8760/3600*Dispersion!$Y$11,0)</f>
        <v>0</v>
      </c>
      <c r="CU340" s="74">
        <f>IF(AND(ISNUMBER('Emissions (start here)'!AY340),ISNUMBER(Dispersion!$Z$8)),'Emissions (start here)'!AY340*453.59/3600*Dispersion!$Z$8,0)</f>
        <v>0</v>
      </c>
      <c r="CV340" s="74">
        <f>IF(AND(ISNUMBER('Emissions (start here)'!AY340),ISNUMBER(Dispersion!$Z$9)),'Emissions (start here)'!AY340*453.59/3600*Dispersion!$Z$9,0)</f>
        <v>0</v>
      </c>
      <c r="CW340" s="74">
        <f>IF(AND(ISNUMBER('Emissions (start here)'!AZ340),ISNUMBER(Dispersion!$Z$10)),'Emissions (start here)'!AZ340*2000*453.59/8760/3600*Dispersion!$Z$10,0)</f>
        <v>0</v>
      </c>
      <c r="CX340" s="74">
        <f>IF(AND(ISNUMBER('Emissions (start here)'!AZ340),ISNUMBER(Dispersion!$Z$11)),'Emissions (start here)'!AZ340*2000*453.59/8760/3600*Dispersion!$Z$11,0)</f>
        <v>0</v>
      </c>
      <c r="CY340" s="74">
        <f>IF(AND(ISNUMBER('Emissions (start here)'!BA340),ISNUMBER(Dispersion!$AA$8)),'Emissions (start here)'!BA340*453.59/3600*Dispersion!$AA$8,0)</f>
        <v>0</v>
      </c>
      <c r="CZ340" s="74">
        <f>IF(AND(ISNUMBER('Emissions (start here)'!BA340),ISNUMBER(Dispersion!$AA$9)),'Emissions (start here)'!BA340*453.59/3600*Dispersion!$AA$9,0)</f>
        <v>0</v>
      </c>
      <c r="DA340" s="74">
        <f>IF(AND(ISNUMBER('Emissions (start here)'!BB340),ISNUMBER(Dispersion!$AA$10)),'Emissions (start here)'!BB340*2000*453.59/8760/3600*Dispersion!$AA$10,0)</f>
        <v>0</v>
      </c>
      <c r="DB340" s="74">
        <f>IF(AND(ISNUMBER('Emissions (start here)'!BB340),ISNUMBER(Dispersion!$AA$11)),'Emissions (start here)'!BB340*2000*453.59/8760/3600*Dispersion!$AA$11,0)</f>
        <v>0</v>
      </c>
      <c r="DC340" s="74">
        <f>IF(AND(ISNUMBER('Emissions (start here)'!BC340),ISNUMBER(Dispersion!$AB$8)),'Emissions (start here)'!BC340*453.59/3600*Dispersion!$AB$8,0)</f>
        <v>0</v>
      </c>
      <c r="DD340" s="74">
        <f>IF(AND(ISNUMBER('Emissions (start here)'!BC340),ISNUMBER(Dispersion!$AB$9)),'Emissions (start here)'!BC340*453.59/3600*Dispersion!$AB$9,0)</f>
        <v>0</v>
      </c>
      <c r="DE340" s="74">
        <f>IF(AND(ISNUMBER('Emissions (start here)'!BD340),ISNUMBER(Dispersion!$AB$10)),'Emissions (start here)'!BD340*2000*453.59/8760/3600*Dispersion!$AB$10,0)</f>
        <v>0</v>
      </c>
      <c r="DF340" s="74">
        <f>IF(AND(ISNUMBER('Emissions (start here)'!BD340),ISNUMBER(Dispersion!$AB$11)),'Emissions (start here)'!BD340*2000*453.59/8760/3600*Dispersion!$AB$11,0)</f>
        <v>0</v>
      </c>
      <c r="DG340" s="74">
        <f>IF(AND(ISNUMBER('Emissions (start here)'!BE340),ISNUMBER(Dispersion!$AC$8)),'Emissions (start here)'!BE340*453.59/3600*Dispersion!$AC$8,0)</f>
        <v>0</v>
      </c>
      <c r="DH340" s="74">
        <f>IF(AND(ISNUMBER('Emissions (start here)'!BE340),ISNUMBER(Dispersion!$AC$9)),'Emissions (start here)'!BE340*453.59/3600*Dispersion!$AC$9,0)</f>
        <v>0</v>
      </c>
      <c r="DI340" s="74">
        <f>IF(AND(ISNUMBER('Emissions (start here)'!BF340),ISNUMBER(Dispersion!$AC$10)),'Emissions (start here)'!BF340*2000*453.59/8760/3600*Dispersion!$AC$10,0)</f>
        <v>0</v>
      </c>
      <c r="DJ340" s="74">
        <f>IF(AND(ISNUMBER('Emissions (start here)'!BF340),ISNUMBER(Dispersion!$AC$11)),'Emissions (start here)'!BF340*2000*453.59/8760/3600*Dispersion!$AC$11,0)</f>
        <v>0</v>
      </c>
      <c r="DK340" s="74">
        <f>IF(AND(ISNUMBER('Emissions (start here)'!BG340),ISNUMBER(Dispersion!$AD$8)),'Emissions (start here)'!BG340*453.59/3600*Dispersion!$AD$8,0)</f>
        <v>0</v>
      </c>
      <c r="DL340" s="74">
        <f>IF(AND(ISNUMBER('Emissions (start here)'!BG340),ISNUMBER(Dispersion!$AD$9)),'Emissions (start here)'!BG340*453.59/3600*Dispersion!$AD$9,0)</f>
        <v>0</v>
      </c>
      <c r="DM340" s="74">
        <f>IF(AND(ISNUMBER('Emissions (start here)'!BH340),ISNUMBER(Dispersion!$AD$10)),'Emissions (start here)'!BH340*2000*453.59/8760/3600*Dispersion!$AD$10,0)</f>
        <v>0</v>
      </c>
      <c r="DN340" s="74">
        <f>IF(AND(ISNUMBER('Emissions (start here)'!BH340),ISNUMBER(Dispersion!$AD$11)),'Emissions (start here)'!BH340*2000*453.59/8760/3600*Dispersion!$AD$11,0)</f>
        <v>0</v>
      </c>
      <c r="DO340" s="74">
        <f>IF(AND(ISNUMBER('Emissions (start here)'!BI340),ISNUMBER(Dispersion!$AE$8)),'Emissions (start here)'!BI340*453.59/3600*Dispersion!$AE$8,0)</f>
        <v>0</v>
      </c>
      <c r="DP340" s="74">
        <f>IF(AND(ISNUMBER('Emissions (start here)'!BI340),ISNUMBER(Dispersion!$AE$9)),'Emissions (start here)'!BI340*453.59/3600*Dispersion!$AE$9,0)</f>
        <v>0</v>
      </c>
      <c r="DQ340" s="74">
        <f>IF(AND(ISNUMBER('Emissions (start here)'!BJ340),ISNUMBER(Dispersion!$AE$10)),'Emissions (start here)'!BJ340*2000*453.59/8760/3600*Dispersion!$AE$10,0)</f>
        <v>0</v>
      </c>
      <c r="DR340" s="74">
        <f>IF(AND(ISNUMBER('Emissions (start here)'!BJ340),ISNUMBER(Dispersion!$AE$11)),'Emissions (start here)'!BJ340*2000*453.59/8760/3600*Dispersion!$AE$11,0)</f>
        <v>0</v>
      </c>
      <c r="DS340" s="74">
        <f>IF(AND(ISNUMBER('Emissions (start here)'!BK340),ISNUMBER(Dispersion!$AF$8)),'Emissions (start here)'!BK340*453.59/3600*Dispersion!$AF$8,0)</f>
        <v>0</v>
      </c>
      <c r="DT340" s="74">
        <f>IF(AND(ISNUMBER('Emissions (start here)'!BK340),ISNUMBER(Dispersion!$AF$9)),'Emissions (start here)'!BK340*453.59/3600*Dispersion!$AF$9,0)</f>
        <v>0</v>
      </c>
      <c r="DU340" s="74">
        <f>IF(AND(ISNUMBER('Emissions (start here)'!BL340),ISNUMBER(Dispersion!$AF$10)),'Emissions (start here)'!BL340*2000*453.59/8760/3600*Dispersion!$AF$10,0)</f>
        <v>0</v>
      </c>
      <c r="DV340" s="74">
        <f>IF(AND(ISNUMBER('Emissions (start here)'!BL340),ISNUMBER(Dispersion!$AF$11)),'Emissions (start here)'!BL340*2000*453.59/8760/3600*Dispersion!$AF$11,0)</f>
        <v>0</v>
      </c>
      <c r="DW340" s="74">
        <f>IF(AND(ISNUMBER('Emissions (start here)'!BM340),ISNUMBER(Dispersion!$AG$8)),'Emissions (start here)'!BM340*453.59/3600*Dispersion!$AG$8,0)</f>
        <v>0</v>
      </c>
      <c r="DX340" s="74">
        <f>IF(AND(ISNUMBER('Emissions (start here)'!BM340),ISNUMBER(Dispersion!$AG$9)),'Emissions (start here)'!BM340*453.59/3600*Dispersion!$AG$9,0)</f>
        <v>0</v>
      </c>
      <c r="DY340" s="74">
        <f>IF(AND(ISNUMBER('Emissions (start here)'!BN340),ISNUMBER(Dispersion!$AG$10)),'Emissions (start here)'!BN340*2000*453.59/8760/3600*Dispersion!$AG$10,0)</f>
        <v>0</v>
      </c>
      <c r="DZ340" s="74">
        <f>IF(AND(ISNUMBER('Emissions (start here)'!BN340),ISNUMBER(Dispersion!$AG$11)),'Emissions (start here)'!BN340*2000*453.59/8760/3600*Dispersion!$AG$11,0)</f>
        <v>0</v>
      </c>
      <c r="EA340" s="74">
        <f>IF(AND(ISNUMBER('Emissions (start here)'!BO340),ISNUMBER(Dispersion!$AH$8)),'Emissions (start here)'!BO340*453.59/3600*Dispersion!$AH$8,0)</f>
        <v>0</v>
      </c>
      <c r="EB340" s="74">
        <f>IF(AND(ISNUMBER('Emissions (start here)'!BO340),ISNUMBER(Dispersion!$AH$9)),'Emissions (start here)'!BO340*453.59/3600*Dispersion!$AH$9,0)</f>
        <v>0</v>
      </c>
      <c r="EC340" s="74">
        <f>IF(AND(ISNUMBER('Emissions (start here)'!BP340),ISNUMBER(Dispersion!$AH$10)),'Emissions (start here)'!BP340*2000*453.59/8760/3600*Dispersion!$AH$10,0)</f>
        <v>0</v>
      </c>
      <c r="ED340" s="74">
        <f>IF(AND(ISNUMBER('Emissions (start here)'!BP340),ISNUMBER(Dispersion!$AH$11)),'Emissions (start here)'!BP340*2000*453.59/8760/3600*Dispersion!$AH$11,0)</f>
        <v>0</v>
      </c>
      <c r="EE340" s="74">
        <f>IF(AND(ISNUMBER('Emissions (start here)'!BQ340),ISNUMBER(Dispersion!$AI$8)),'Emissions (start here)'!BQ340*453.59/3600*Dispersion!$AI$8,0)</f>
        <v>0</v>
      </c>
      <c r="EF340" s="74">
        <f>IF(AND(ISNUMBER('Emissions (start here)'!BQ340),ISNUMBER(Dispersion!$AI$9)),'Emissions (start here)'!BQ340*453.59/3600*Dispersion!$AI$9,0)</f>
        <v>0</v>
      </c>
      <c r="EG340" s="74">
        <f>IF(AND(ISNUMBER('Emissions (start here)'!BR340),ISNUMBER(Dispersion!$AI$10)),'Emissions (start here)'!BR340*2000*453.59/8760/3600*Dispersion!$AI$10,0)</f>
        <v>0</v>
      </c>
      <c r="EH340" s="74">
        <f>IF(AND(ISNUMBER('Emissions (start here)'!BR340),ISNUMBER(Dispersion!$AI$11)),'Emissions (start here)'!BR340*2000*453.59/8760/3600*Dispersion!$AI$11,0)</f>
        <v>0</v>
      </c>
      <c r="EI340" s="74">
        <f>IF(AND(ISNUMBER('Emissions (start here)'!BS340),ISNUMBER(Dispersion!$AJ$8)),'Emissions (start here)'!BS340*453.59/3600*Dispersion!$AJ$8,0)</f>
        <v>0</v>
      </c>
      <c r="EJ340" s="74">
        <f>IF(AND(ISNUMBER('Emissions (start here)'!BS340),ISNUMBER(Dispersion!$AJ$9)),'Emissions (start here)'!BS340*453.59/3600*Dispersion!$AJ$9,0)</f>
        <v>0</v>
      </c>
      <c r="EK340" s="74">
        <f>IF(AND(ISNUMBER('Emissions (start here)'!BT340),ISNUMBER(Dispersion!$AJ$10)),'Emissions (start here)'!BT340*2000*453.59/8760/3600*Dispersion!$AJ$10,0)</f>
        <v>0</v>
      </c>
      <c r="EL340" s="74">
        <f>IF(AND(ISNUMBER('Emissions (start here)'!BT340),ISNUMBER(Dispersion!$AJ$11)),'Emissions (start here)'!BT340*2000*453.59/8760/3600*Dispersion!$AJ$11,0)</f>
        <v>0</v>
      </c>
      <c r="EM340" s="74">
        <f>IF(AND(ISNUMBER('Emissions (start here)'!BU340),ISNUMBER(Dispersion!$AK$8)),'Emissions (start here)'!BU340*453.59/3600*Dispersion!$AK$8,0)</f>
        <v>0</v>
      </c>
      <c r="EN340" s="74">
        <f>IF(AND(ISNUMBER('Emissions (start here)'!BU340),ISNUMBER(Dispersion!$AK$9)),'Emissions (start here)'!BU340*453.59/3600*Dispersion!$AK$9,0)</f>
        <v>0</v>
      </c>
      <c r="EO340" s="74">
        <f>IF(AND(ISNUMBER('Emissions (start here)'!BV340),ISNUMBER(Dispersion!$AK$10)),'Emissions (start here)'!BV340*2000*453.59/8760/3600*Dispersion!$AK$10,0)</f>
        <v>0</v>
      </c>
      <c r="EP340" s="74">
        <f>IF(AND(ISNUMBER('Emissions (start here)'!BV340),ISNUMBER(Dispersion!$AK$11)),'Emissions (start here)'!BV340*2000*453.59/8760/3600*Dispersion!$AK$11,0)</f>
        <v>0</v>
      </c>
      <c r="EQ340" s="74">
        <f>IF(AND(ISNUMBER('Emissions (start here)'!BW340),ISNUMBER(Dispersion!$AL$8)),'Emissions (start here)'!BW340*453.59/3600*Dispersion!$AL$8,0)</f>
        <v>0</v>
      </c>
      <c r="ER340" s="74">
        <f>IF(AND(ISNUMBER('Emissions (start here)'!BW340),ISNUMBER(Dispersion!$AL$9)),'Emissions (start here)'!BW340*453.59/3600*Dispersion!$AL$9,0)</f>
        <v>0</v>
      </c>
      <c r="ES340" s="74">
        <f>IF(AND(ISNUMBER('Emissions (start here)'!BX340),ISNUMBER(Dispersion!$AL$10)),'Emissions (start here)'!BX340*2000*453.59/8760/3600*Dispersion!$AL$10,0)</f>
        <v>0</v>
      </c>
      <c r="ET340" s="74">
        <f>IF(AND(ISNUMBER('Emissions (start here)'!BX340),ISNUMBER(Dispersion!$AL$11)),'Emissions (start here)'!BX340*2000*453.59/8760/3600*Dispersion!$AL$11,0)</f>
        <v>0</v>
      </c>
      <c r="EU340" s="74">
        <f>IF(AND(ISNUMBER('Emissions (start here)'!BY340),ISNUMBER(Dispersion!$AM$8)),'Emissions (start here)'!BY340*453.59/3600*Dispersion!$AM$8,0)</f>
        <v>0</v>
      </c>
      <c r="EV340" s="74">
        <f>IF(AND(ISNUMBER('Emissions (start here)'!BY340),ISNUMBER(Dispersion!$AM$9)),'Emissions (start here)'!BY340*453.59/3600*Dispersion!$AM$9,0)</f>
        <v>0</v>
      </c>
      <c r="EW340" s="74">
        <f>IF(AND(ISNUMBER('Emissions (start here)'!BZ340),ISNUMBER(Dispersion!$AM$10)),'Emissions (start here)'!BZ340*2000*453.59/8760/3600*Dispersion!$AM$10,0)</f>
        <v>0</v>
      </c>
      <c r="EX340" s="74">
        <f>IF(AND(ISNUMBER('Emissions (start here)'!BZ340),ISNUMBER(Dispersion!$AM$11)),'Emissions (start here)'!BZ340*2000*453.59/8760/3600*Dispersion!$AM$11,0)</f>
        <v>0</v>
      </c>
      <c r="EY340" s="74">
        <f>IF(AND(ISNUMBER('Emissions (start here)'!CA340),ISNUMBER(Dispersion!$AN$8)),'Emissions (start here)'!CA340*453.59/3600*Dispersion!$AN$8,0)</f>
        <v>0</v>
      </c>
      <c r="EZ340" s="74">
        <f>IF(AND(ISNUMBER('Emissions (start here)'!CA340),ISNUMBER(Dispersion!$AN$9)),'Emissions (start here)'!CA340*453.59/3600*Dispersion!$AN$9,0)</f>
        <v>0</v>
      </c>
      <c r="FA340" s="74">
        <f>IF(AND(ISNUMBER('Emissions (start here)'!CB340),ISNUMBER(Dispersion!$AN$10)),'Emissions (start here)'!CB340*2000*453.59/8760/3600*Dispersion!$AN$10,0)</f>
        <v>0</v>
      </c>
      <c r="FB340" s="74">
        <f>IF(AND(ISNUMBER('Emissions (start here)'!CB340),ISNUMBER(Dispersion!$AN$11)),'Emissions (start here)'!CB340*2000*453.59/8760/3600*Dispersion!$AN$11,0)</f>
        <v>0</v>
      </c>
      <c r="FC340" s="74">
        <f>IF(AND(ISNUMBER('Emissions (start here)'!CC340),ISNUMBER(Dispersion!$AO$8)),'Emissions (start here)'!CC340*453.59/3600*Dispersion!$AO$8,0)</f>
        <v>0</v>
      </c>
      <c r="FD340" s="74">
        <f>IF(AND(ISNUMBER('Emissions (start here)'!CC340),ISNUMBER(Dispersion!$AO$9)),'Emissions (start here)'!CC340*453.59/3600*Dispersion!$AO$9,0)</f>
        <v>0</v>
      </c>
      <c r="FE340" s="74">
        <f>IF(AND(ISNUMBER('Emissions (start here)'!CD340),ISNUMBER(Dispersion!$AO$10)),'Emissions (start here)'!CD340*2000*453.59/8760/3600*Dispersion!$AO$10,0)</f>
        <v>0</v>
      </c>
      <c r="FF340" s="74">
        <f>IF(AND(ISNUMBER('Emissions (start here)'!CD340),ISNUMBER(Dispersion!$AO$11)),'Emissions (start here)'!CD340*2000*453.59/8760/3600*Dispersion!$AO$11,0)</f>
        <v>0</v>
      </c>
      <c r="FG340" s="74">
        <f>IF(AND(ISNUMBER('Emissions (start here)'!CE340),ISNUMBER(Dispersion!$AP$8)),'Emissions (start here)'!CE340*453.59/3600*Dispersion!$AP$8,0)</f>
        <v>0</v>
      </c>
      <c r="FH340" s="74">
        <f>IF(AND(ISNUMBER('Emissions (start here)'!CE340),ISNUMBER(Dispersion!$AP$9)),'Emissions (start here)'!CE340*453.59/3600*Dispersion!$AP$9,0)</f>
        <v>0</v>
      </c>
      <c r="FI340" s="74">
        <f>IF(AND(ISNUMBER('Emissions (start here)'!CF340),ISNUMBER(Dispersion!$AP$10)),'Emissions (start here)'!CF340*2000*453.59/8760/3600*Dispersion!$AP$10,0)</f>
        <v>0</v>
      </c>
      <c r="FJ340" s="74">
        <f>IF(AND(ISNUMBER('Emissions (start here)'!CF340),ISNUMBER(Dispersion!$AP$11)),'Emissions (start here)'!CF340*2000*453.59/8760/3600*Dispersion!$AP$11,0)</f>
        <v>0</v>
      </c>
      <c r="FK340" s="74">
        <f>IF(AND(ISNUMBER('Emissions (start here)'!CG340),ISNUMBER(Dispersion!$AQ$8)),'Emissions (start here)'!CG340*453.59/3600*Dispersion!$AQ$8,0)</f>
        <v>0</v>
      </c>
      <c r="FL340" s="74">
        <f>IF(AND(ISNUMBER('Emissions (start here)'!CG340),ISNUMBER(Dispersion!$AQ$9)),'Emissions (start here)'!CG340*453.59/3600*Dispersion!$AQ$9,0)</f>
        <v>0</v>
      </c>
      <c r="FM340" s="74">
        <f>IF(AND(ISNUMBER('Emissions (start here)'!CH340),ISNUMBER(Dispersion!$AQ$10)),'Emissions (start here)'!CH340*2000*453.59/8760/3600*Dispersion!$AQ$10,0)</f>
        <v>0</v>
      </c>
      <c r="FN340" s="74">
        <f>IF(AND(ISNUMBER('Emissions (start here)'!CH340),ISNUMBER(Dispersion!$AQ$11)),'Emissions (start here)'!CH340*2000*453.59/8760/3600*Dispersion!$AQ$11,0)</f>
        <v>0</v>
      </c>
      <c r="FO340" s="74">
        <f>IF(AND(ISNUMBER('Emissions (start here)'!CI340),ISNUMBER(Dispersion!$AR$8)),'Emissions (start here)'!CI340*453.59/3600*Dispersion!$AR$8,0)</f>
        <v>0</v>
      </c>
      <c r="FP340" s="74">
        <f>IF(AND(ISNUMBER('Emissions (start here)'!CI340),ISNUMBER(Dispersion!$AR$9)),'Emissions (start here)'!CI340*453.59/3600*Dispersion!$AR$9,0)</f>
        <v>0</v>
      </c>
      <c r="FQ340" s="74">
        <f>IF(AND(ISNUMBER('Emissions (start here)'!CJ340),ISNUMBER(Dispersion!$AR$10)),'Emissions (start here)'!CJ340*2000*453.59/8760/3600*Dispersion!$AR$10,0)</f>
        <v>0</v>
      </c>
      <c r="FR340" s="74">
        <f>IF(AND(ISNUMBER('Emissions (start here)'!CJ340),ISNUMBER(Dispersion!$AR$11)),'Emissions (start here)'!CJ340*2000*453.59/8760/3600*Dispersion!$AR$11,0)</f>
        <v>0</v>
      </c>
      <c r="FS340" s="74">
        <f>IF(AND(ISNUMBER('Emissions (start here)'!CK340),ISNUMBER(Dispersion!$AS$8)),'Emissions (start here)'!CK340*453.59/3600*Dispersion!$AS$8,0)</f>
        <v>0</v>
      </c>
      <c r="FT340" s="74">
        <f>IF(AND(ISNUMBER('Emissions (start here)'!CK340),ISNUMBER(Dispersion!$AS$9)),'Emissions (start here)'!CK340*453.59/3600*Dispersion!$AS$9,0)</f>
        <v>0</v>
      </c>
      <c r="FU340" s="74">
        <f>IF(AND(ISNUMBER('Emissions (start here)'!CL340),ISNUMBER(Dispersion!$AS$10)),'Emissions (start here)'!CL340*2000*453.59/8760/3600*Dispersion!$AS$10,0)</f>
        <v>0</v>
      </c>
      <c r="FV340" s="74">
        <f>IF(AND(ISNUMBER('Emissions (start here)'!CL340),ISNUMBER(Dispersion!$AS$11)),'Emissions (start here)'!CL340*2000*453.59/8760/3600*Dispersion!$AS$11,0)</f>
        <v>0</v>
      </c>
      <c r="FW340" s="74">
        <f>IF(AND(ISNUMBER('Emissions (start here)'!CM340),ISNUMBER(Dispersion!$AT$8)),'Emissions (start here)'!CM340*453.59/3600*Dispersion!$AT$8,0)</f>
        <v>0</v>
      </c>
      <c r="FX340" s="74">
        <f>IF(AND(ISNUMBER('Emissions (start here)'!CM340),ISNUMBER(Dispersion!$AT$9)),'Emissions (start here)'!CM340*453.59/3600*Dispersion!$AT$9,0)</f>
        <v>0</v>
      </c>
      <c r="FY340" s="74">
        <f>IF(AND(ISNUMBER('Emissions (start here)'!CN340),ISNUMBER(Dispersion!$AT$10)),'Emissions (start here)'!CN340*2000*453.59/8760/3600*Dispersion!$AT$10,0)</f>
        <v>0</v>
      </c>
      <c r="FZ340" s="74">
        <f>IF(AND(ISNUMBER('Emissions (start here)'!CN340),ISNUMBER(Dispersion!$AT$11)),'Emissions (start here)'!CN340*2000*453.59/8760/3600*Dispersion!$AT$11,0)</f>
        <v>0</v>
      </c>
      <c r="GA340" s="74">
        <f>IF(AND(ISNUMBER('Emissions (start here)'!CO340),ISNUMBER(Dispersion!$AU$8)),'Emissions (start here)'!CO340*453.59/3600*Dispersion!$AU$8,0)</f>
        <v>0</v>
      </c>
      <c r="GB340" s="74">
        <f>IF(AND(ISNUMBER('Emissions (start here)'!CO340),ISNUMBER(Dispersion!$AU$9)),'Emissions (start here)'!CO340*453.59/3600*Dispersion!$AU$9,0)</f>
        <v>0</v>
      </c>
      <c r="GC340" s="74">
        <f>IF(AND(ISNUMBER('Emissions (start here)'!CP340),ISNUMBER(Dispersion!$AU$10)),'Emissions (start here)'!CP340*2000*453.59/8760/3600*Dispersion!$AU$10,0)</f>
        <v>0</v>
      </c>
      <c r="GD340" s="74">
        <f>IF(AND(ISNUMBER('Emissions (start here)'!CP340),ISNUMBER(Dispersion!$AU$11)),'Emissions (start here)'!CP340*2000*453.59/8760/3600*Dispersion!$AU$11,0)</f>
        <v>0</v>
      </c>
      <c r="GE340" s="74">
        <f>IF(AND(ISNUMBER('Emissions (start here)'!CQ340),ISNUMBER(Dispersion!$AV$8)),'Emissions (start here)'!CQ340*453.59/3600*Dispersion!$AV$8,0)</f>
        <v>0</v>
      </c>
      <c r="GF340" s="74">
        <f>IF(AND(ISNUMBER('Emissions (start here)'!CQ340),ISNUMBER(Dispersion!$AV$9)),'Emissions (start here)'!CQ340*453.59/3600*Dispersion!$AV$9,0)</f>
        <v>0</v>
      </c>
      <c r="GG340" s="74">
        <f>IF(AND(ISNUMBER('Emissions (start here)'!CR340),ISNUMBER(Dispersion!$AV$10)),'Emissions (start here)'!CR340*2000*453.59/8760/3600*Dispersion!$AV$10,0)</f>
        <v>0</v>
      </c>
      <c r="GH340" s="74">
        <f>IF(AND(ISNUMBER('Emissions (start here)'!CR340),ISNUMBER(Dispersion!$AV$11)),'Emissions (start here)'!CR340*2000*453.59/8760/3600*Dispersion!$AV$11,0)</f>
        <v>0</v>
      </c>
      <c r="GI340" s="74">
        <f>IF(AND(ISNUMBER('Emissions (start here)'!CS340),ISNUMBER(Dispersion!$AW$8)),'Emissions (start here)'!CS340*453.59/3600*Dispersion!$AW$8,0)</f>
        <v>0</v>
      </c>
      <c r="GJ340" s="74">
        <f>IF(AND(ISNUMBER('Emissions (start here)'!CS340),ISNUMBER(Dispersion!$AW$9)),'Emissions (start here)'!CS340*453.59/3600*Dispersion!$AW$9,0)</f>
        <v>0</v>
      </c>
      <c r="GK340" s="74">
        <f>IF(AND(ISNUMBER('Emissions (start here)'!CT340),ISNUMBER(Dispersion!$AW$10)),'Emissions (start here)'!CT340*2000*453.59/8760/3600*Dispersion!$AW$10,0)</f>
        <v>0</v>
      </c>
      <c r="GL340" s="74">
        <f>IF(AND(ISNUMBER('Emissions (start here)'!CT340),ISNUMBER(Dispersion!$AW$11)),'Emissions (start here)'!CT340*2000*453.59/8760/3600*Dispersion!$AW$11,0)</f>
        <v>0</v>
      </c>
      <c r="GM340" s="74">
        <f>IF(AND(ISNUMBER('Emissions (start here)'!CU340),ISNUMBER(Dispersion!$AX$8)),'Emissions (start here)'!CU340*453.59/3600*Dispersion!$AX$8,0)</f>
        <v>0</v>
      </c>
      <c r="GN340" s="74">
        <f>IF(AND(ISNUMBER('Emissions (start here)'!CU340),ISNUMBER(Dispersion!$AX$9)),'Emissions (start here)'!CU340*453.59/3600*Dispersion!$AX$9,0)</f>
        <v>0</v>
      </c>
      <c r="GO340" s="74">
        <f>IF(AND(ISNUMBER('Emissions (start here)'!CV340),ISNUMBER(Dispersion!$AX$10)),'Emissions (start here)'!CV340*2000*453.59/8760/3600*Dispersion!$AX$10,0)</f>
        <v>0</v>
      </c>
      <c r="GP340" s="74">
        <f>IF(AND(ISNUMBER('Emissions (start here)'!CV340),ISNUMBER(Dispersion!$AX$11)),'Emissions (start here)'!CV340*2000*453.59/8760/3600*Dispersion!$AX$11,0)</f>
        <v>0</v>
      </c>
      <c r="GQ340" s="74">
        <f>IF(AND(ISNUMBER('Emissions (start here)'!CW340),ISNUMBER(Dispersion!$AY$8)),'Emissions (start here)'!CW340*453.59/3600*Dispersion!$AY$8,0)</f>
        <v>0</v>
      </c>
      <c r="GR340" s="74">
        <f>IF(AND(ISNUMBER('Emissions (start here)'!CW340),ISNUMBER(Dispersion!$AY$9)),'Emissions (start here)'!CW340*453.59/3600*Dispersion!$AY$9,0)</f>
        <v>0</v>
      </c>
      <c r="GS340" s="74">
        <f>IF(AND(ISNUMBER('Emissions (start here)'!CX340),ISNUMBER(Dispersion!$AY$10)),'Emissions (start here)'!CX340*2000*453.59/8760/3600*Dispersion!$AY$10,0)</f>
        <v>0</v>
      </c>
      <c r="GT340" s="74">
        <f>IF(AND(ISNUMBER('Emissions (start here)'!CX340),ISNUMBER(Dispersion!$AY$11)),'Emissions (start here)'!CX340*2000*453.59/8760/3600*Dispersion!$AY$11,0)</f>
        <v>0</v>
      </c>
      <c r="GU340" s="74">
        <f>IF(AND(ISNUMBER('Emissions (start here)'!CY340),ISNUMBER(Dispersion!$AZ$8)),'Emissions (start here)'!CY340*453.59/3600*Dispersion!$AZ$8,0)</f>
        <v>0</v>
      </c>
      <c r="GV340" s="74">
        <f>IF(AND(ISNUMBER('Emissions (start here)'!CY340),ISNUMBER(Dispersion!$AZ$9)),'Emissions (start here)'!CY340*453.59/3600*Dispersion!$AZ$9,0)</f>
        <v>0</v>
      </c>
      <c r="GW340" s="74">
        <f>IF(AND(ISNUMBER('Emissions (start here)'!CZ340),ISNUMBER(Dispersion!$AZ$10)),'Emissions (start here)'!CZ340*2000*453.59/8760/3600*Dispersion!$AZ$10,0)</f>
        <v>0</v>
      </c>
      <c r="GX340" s="74">
        <f>IF(AND(ISNUMBER('Emissions (start here)'!CZ340),ISNUMBER(Dispersion!$AZ$11)),'Emissions (start here)'!CZ340*2000*453.59/8760/3600*Dispersion!$AZ$11,0)</f>
        <v>0</v>
      </c>
    </row>
    <row r="341" spans="1:206" x14ac:dyDescent="0.2">
      <c r="A341" s="51" t="str">
        <f>'Tox Values'!C341</f>
        <v>65510-44-3</v>
      </c>
      <c r="B341" s="94" t="str">
        <f>'Tox Values'!D341</f>
        <v>PCB 123 (2,3,4,4,5 Pentachlorobiphenyl)</v>
      </c>
      <c r="C341" s="96">
        <f t="shared" si="21"/>
        <v>0</v>
      </c>
      <c r="D341" s="74">
        <f t="shared" si="22"/>
        <v>0</v>
      </c>
      <c r="E341" s="74">
        <f t="shared" si="23"/>
        <v>0</v>
      </c>
      <c r="F341" s="99">
        <f t="shared" si="24"/>
        <v>0</v>
      </c>
      <c r="G341" s="97">
        <f>IF(AND(ISNUMBER('Emissions (start here)'!E341),ISNUMBER(Dispersion!$C$8)),'Emissions (start here)'!E341*453.59/3600*Dispersion!$C$8,0)</f>
        <v>0</v>
      </c>
      <c r="H341" s="74">
        <f>IF(AND(ISNUMBER('Emissions (start here)'!E341),ISNUMBER(Dispersion!$C$9)),'Emissions (start here)'!E341*453.59/3600*Dispersion!$C$9,0)</f>
        <v>0</v>
      </c>
      <c r="I341" s="74">
        <f>IF(AND(ISNUMBER('Emissions (start here)'!F341),ISNUMBER(Dispersion!$C$10)),'Emissions (start here)'!F341*2000*453.59/8760/3600*Dispersion!$C$10,0)</f>
        <v>0</v>
      </c>
      <c r="J341" s="74">
        <f>IF(AND(ISNUMBER('Emissions (start here)'!F341),ISNUMBER(Dispersion!$C$11)),'Emissions (start here)'!F341*2000*453.59/8760/3600*Dispersion!$C$11,0)</f>
        <v>0</v>
      </c>
      <c r="K341" s="74">
        <f>IF(AND(ISNUMBER('Emissions (start here)'!G341),ISNUMBER(Dispersion!$D$8)),'Emissions (start here)'!G341*453.59/3600*Dispersion!$D$8,0)</f>
        <v>0</v>
      </c>
      <c r="L341" s="74">
        <f>IF(AND(ISNUMBER('Emissions (start here)'!G341),ISNUMBER(Dispersion!$D$9)),'Emissions (start here)'!G341*453.59/3600*Dispersion!$D$9,0)</f>
        <v>0</v>
      </c>
      <c r="M341" s="74">
        <f>IF(AND(ISNUMBER('Emissions (start here)'!H341),ISNUMBER(Dispersion!$D$10)),'Emissions (start here)'!H341*2000*453.59/8760/3600*Dispersion!$D$10,0)</f>
        <v>0</v>
      </c>
      <c r="N341" s="74">
        <f>IF(AND(ISNUMBER('Emissions (start here)'!H341),ISNUMBER(Dispersion!$D$11)),'Emissions (start here)'!H341*2000*453.59/8760/3600*Dispersion!$D$11,0)</f>
        <v>0</v>
      </c>
      <c r="O341" s="74">
        <f>IF(AND(ISNUMBER('Emissions (start here)'!I341),ISNUMBER(Dispersion!$E$8)),'Emissions (start here)'!I341*453.59/3600*Dispersion!$E$8,0)</f>
        <v>0</v>
      </c>
      <c r="P341" s="74">
        <f>IF(AND(ISNUMBER('Emissions (start here)'!I341),ISNUMBER(Dispersion!$E$9)),'Emissions (start here)'!I341*453.59/3600*Dispersion!$E$9,0)</f>
        <v>0</v>
      </c>
      <c r="Q341" s="74">
        <f>IF(AND(ISNUMBER('Emissions (start here)'!J341),ISNUMBER(Dispersion!$E$10)),'Emissions (start here)'!J341*2000*453.59/8760/3600*Dispersion!$E$10,0)</f>
        <v>0</v>
      </c>
      <c r="R341" s="74">
        <f>IF(AND(ISNUMBER('Emissions (start here)'!J341),ISNUMBER(Dispersion!$E$11)),'Emissions (start here)'!J341*2000*453.59/8760/3600*Dispersion!$E$11,0)</f>
        <v>0</v>
      </c>
      <c r="S341" s="74">
        <f>IF(AND(ISNUMBER('Emissions (start here)'!K341),ISNUMBER(Dispersion!$F$8)),'Emissions (start here)'!K341*453.59/3600*Dispersion!$F$8,0)</f>
        <v>0</v>
      </c>
      <c r="T341" s="74">
        <f>IF(AND(ISNUMBER('Emissions (start here)'!K341),ISNUMBER(Dispersion!$F$9)),'Emissions (start here)'!K341*453.59/3600*Dispersion!$F$9,0)</f>
        <v>0</v>
      </c>
      <c r="U341" s="74">
        <f>IF(AND(ISNUMBER('Emissions (start here)'!L341),ISNUMBER(Dispersion!$F$10)),'Emissions (start here)'!L341*2000*453.59/8760/3600*Dispersion!$F$10,0)</f>
        <v>0</v>
      </c>
      <c r="V341" s="74">
        <f>IF(AND(ISNUMBER('Emissions (start here)'!L341),ISNUMBER(Dispersion!$F$11)),'Emissions (start here)'!L341*2000*453.59/8760/3600*Dispersion!$F$11,0)</f>
        <v>0</v>
      </c>
      <c r="W341" s="74">
        <f>IF(AND(ISNUMBER('Emissions (start here)'!M341),ISNUMBER(Dispersion!$G$8)),'Emissions (start here)'!M341*453.59/3600*Dispersion!$G$8,0)</f>
        <v>0</v>
      </c>
      <c r="X341" s="74">
        <f>IF(AND(ISNUMBER('Emissions (start here)'!M341),ISNUMBER(Dispersion!$G$9)),'Emissions (start here)'!M341*453.59/3600*Dispersion!$G$9,0)</f>
        <v>0</v>
      </c>
      <c r="Y341" s="74">
        <f>IF(AND(ISNUMBER('Emissions (start here)'!N341),ISNUMBER(Dispersion!$G$10)),'Emissions (start here)'!N341*2000*453.59/8760/3600*Dispersion!$G$10,0)</f>
        <v>0</v>
      </c>
      <c r="Z341" s="74">
        <f>IF(AND(ISNUMBER('Emissions (start here)'!N341),ISNUMBER(Dispersion!$G$11)),'Emissions (start here)'!N341*2000*453.59/8760/3600*Dispersion!$G$11,0)</f>
        <v>0</v>
      </c>
      <c r="AA341" s="74">
        <f>IF(AND(ISNUMBER('Emissions (start here)'!O341),ISNUMBER(Dispersion!$H$8)),'Emissions (start here)'!O341*453.59/3600*Dispersion!$H$8,0)</f>
        <v>0</v>
      </c>
      <c r="AB341" s="74">
        <f>IF(AND(ISNUMBER('Emissions (start here)'!O341),ISNUMBER(Dispersion!$H$9)),'Emissions (start here)'!O341*453.59/3600*Dispersion!$H$9,0)</f>
        <v>0</v>
      </c>
      <c r="AC341" s="74">
        <f>IF(AND(ISNUMBER('Emissions (start here)'!P341),ISNUMBER(Dispersion!$H$10)),'Emissions (start here)'!P341*2000*453.59/8760/3600*Dispersion!$H$10,0)</f>
        <v>0</v>
      </c>
      <c r="AD341" s="74">
        <f>IF(AND(ISNUMBER('Emissions (start here)'!P341),ISNUMBER(Dispersion!$H$11)),'Emissions (start here)'!P341*2000*453.59/8760/3600*Dispersion!$H$11,0)</f>
        <v>0</v>
      </c>
      <c r="AE341" s="74">
        <f>IF(AND(ISNUMBER('Emissions (start here)'!Q341),ISNUMBER(Dispersion!$I$8)),'Emissions (start here)'!Q341*453.59/3600*Dispersion!$I$8,0)</f>
        <v>0</v>
      </c>
      <c r="AF341" s="74">
        <f>IF(AND(ISNUMBER('Emissions (start here)'!Q341),ISNUMBER(Dispersion!$I$9)),'Emissions (start here)'!Q341*453.59/3600*Dispersion!$I$9,0)</f>
        <v>0</v>
      </c>
      <c r="AG341" s="74">
        <f>IF(AND(ISNUMBER('Emissions (start here)'!R341),ISNUMBER(Dispersion!$I$10)),'Emissions (start here)'!R341*2000*453.59/8760/3600*Dispersion!$I$10,0)</f>
        <v>0</v>
      </c>
      <c r="AH341" s="74">
        <f>IF(AND(ISNUMBER('Emissions (start here)'!R341),ISNUMBER(Dispersion!$I$11)),'Emissions (start here)'!R341*2000*453.59/8760/3600*Dispersion!$I$11,0)</f>
        <v>0</v>
      </c>
      <c r="AI341" s="74">
        <f>IF(AND(ISNUMBER('Emissions (start here)'!S341),ISNUMBER(Dispersion!$J$8)),'Emissions (start here)'!S341*453.59/3600*Dispersion!$J$8,0)</f>
        <v>0</v>
      </c>
      <c r="AJ341" s="74">
        <f>IF(AND(ISNUMBER('Emissions (start here)'!S341),ISNUMBER(Dispersion!$J$9)),'Emissions (start here)'!S341*453.59/3600*Dispersion!$J$9,0)</f>
        <v>0</v>
      </c>
      <c r="AK341" s="74">
        <f>IF(AND(ISNUMBER('Emissions (start here)'!T341),ISNUMBER(Dispersion!$J$10)),'Emissions (start here)'!T341*2000*453.59/8760/3600*Dispersion!$J$10,0)</f>
        <v>0</v>
      </c>
      <c r="AL341" s="74">
        <f>IF(AND(ISNUMBER('Emissions (start here)'!T341),ISNUMBER(Dispersion!$J$11)),'Emissions (start here)'!T341*2000*453.59/8760/3600*Dispersion!$J$11,0)</f>
        <v>0</v>
      </c>
      <c r="AM341" s="74">
        <f>IF(AND(ISNUMBER('Emissions (start here)'!U341),ISNUMBER(Dispersion!$K$8)),'Emissions (start here)'!U341*453.59/3600*Dispersion!$K$8,0)</f>
        <v>0</v>
      </c>
      <c r="AN341" s="74">
        <f>IF(AND(ISNUMBER('Emissions (start here)'!U341),ISNUMBER(Dispersion!$K$9)),'Emissions (start here)'!U341*453.59/3600*Dispersion!$K$9,0)</f>
        <v>0</v>
      </c>
      <c r="AO341" s="74">
        <f>IF(AND(ISNUMBER('Emissions (start here)'!V341),ISNUMBER(Dispersion!$K$10)),'Emissions (start here)'!V341*2000*453.59/8760/3600*Dispersion!$K$10,0)</f>
        <v>0</v>
      </c>
      <c r="AP341" s="74">
        <f>IF(AND(ISNUMBER('Emissions (start here)'!V341),ISNUMBER(Dispersion!$K$11)),'Emissions (start here)'!V341*2000*453.59/8760/3600*Dispersion!$K$11,0)</f>
        <v>0</v>
      </c>
      <c r="AQ341" s="74">
        <f>IF(AND(ISNUMBER('Emissions (start here)'!W341),ISNUMBER(Dispersion!$L$8)),'Emissions (start here)'!W341*453.59/3600*Dispersion!$L$8,0)</f>
        <v>0</v>
      </c>
      <c r="AR341" s="74">
        <f>IF(AND(ISNUMBER('Emissions (start here)'!W341),ISNUMBER(Dispersion!$L$9)),'Emissions (start here)'!W341*453.59/3600*Dispersion!$L$9,0)</f>
        <v>0</v>
      </c>
      <c r="AS341" s="74">
        <f>IF(AND(ISNUMBER('Emissions (start here)'!X341),ISNUMBER(Dispersion!$L$10)),'Emissions (start here)'!X341*2000*453.59/8760/3600*Dispersion!$L$10,0)</f>
        <v>0</v>
      </c>
      <c r="AT341" s="74">
        <f>IF(AND(ISNUMBER('Emissions (start here)'!X341),ISNUMBER(Dispersion!$L$11)),'Emissions (start here)'!X341*2000*453.59/8760/3600*Dispersion!$L$11,0)</f>
        <v>0</v>
      </c>
      <c r="AU341" s="74">
        <f>IF(AND(ISNUMBER('Emissions (start here)'!Y341),ISNUMBER(Dispersion!$M$8)),'Emissions (start here)'!Y341*453.59/3600*Dispersion!$M$8,0)</f>
        <v>0</v>
      </c>
      <c r="AV341" s="74">
        <f>IF(AND(ISNUMBER('Emissions (start here)'!Y341),ISNUMBER(Dispersion!$M$9)),'Emissions (start here)'!Y341*453.59/3600*Dispersion!$M$9,0)</f>
        <v>0</v>
      </c>
      <c r="AW341" s="74">
        <f>IF(AND(ISNUMBER('Emissions (start here)'!Z341),ISNUMBER(Dispersion!$M$10)),'Emissions (start here)'!Z341*2000*453.59/8760/3600*Dispersion!$M$10,0)</f>
        <v>0</v>
      </c>
      <c r="AX341" s="74">
        <f>IF(AND(ISNUMBER('Emissions (start here)'!Z341),ISNUMBER(Dispersion!$M$11)),'Emissions (start here)'!Z341*2000*453.59/8760/3600*Dispersion!$M$11,0)</f>
        <v>0</v>
      </c>
      <c r="AY341" s="74">
        <f>IF(AND(ISNUMBER('Emissions (start here)'!AA341),ISNUMBER(Dispersion!$N$8)),'Emissions (start here)'!AA341*453.59/3600*Dispersion!$N$8,0)</f>
        <v>0</v>
      </c>
      <c r="AZ341" s="74">
        <f>IF(AND(ISNUMBER('Emissions (start here)'!AA341),ISNUMBER(Dispersion!$N$9)),'Emissions (start here)'!AA341*453.59/3600*Dispersion!$N$9,0)</f>
        <v>0</v>
      </c>
      <c r="BA341" s="74">
        <f>IF(AND(ISNUMBER('Emissions (start here)'!AB341),ISNUMBER(Dispersion!$N$10)),'Emissions (start here)'!AB341*2000*453.59/8760/3600*Dispersion!$N$10,0)</f>
        <v>0</v>
      </c>
      <c r="BB341" s="74">
        <f>IF(AND(ISNUMBER('Emissions (start here)'!AB341),ISNUMBER(Dispersion!$N$11)),'Emissions (start here)'!AB341*2000*453.59/8760/3600*Dispersion!$N$11,0)</f>
        <v>0</v>
      </c>
      <c r="BC341" s="74">
        <f>IF(AND(ISNUMBER('Emissions (start here)'!AC341),ISNUMBER(Dispersion!$O$8)),'Emissions (start here)'!AC341*453.59/3600*Dispersion!$O$8,0)</f>
        <v>0</v>
      </c>
      <c r="BD341" s="74">
        <f>IF(AND(ISNUMBER('Emissions (start here)'!AC341),ISNUMBER(Dispersion!$O$9)),'Emissions (start here)'!AC341*453.59/3600*Dispersion!$O$9,0)</f>
        <v>0</v>
      </c>
      <c r="BE341" s="74">
        <f>IF(AND(ISNUMBER('Emissions (start here)'!AD341),ISNUMBER(Dispersion!$O$10)),'Emissions (start here)'!AD341*2000*453.59/8760/3600*Dispersion!$O$10,0)</f>
        <v>0</v>
      </c>
      <c r="BF341" s="74">
        <f>IF(AND(ISNUMBER('Emissions (start here)'!AD341),ISNUMBER(Dispersion!$O$11)),'Emissions (start here)'!AD341*2000*453.59/8760/3600*Dispersion!$O$11,0)</f>
        <v>0</v>
      </c>
      <c r="BG341" s="74">
        <f>IF(AND(ISNUMBER('Emissions (start here)'!AE341),ISNUMBER(Dispersion!$P$8)),'Emissions (start here)'!AE341*453.59/3600*Dispersion!$P$8,0)</f>
        <v>0</v>
      </c>
      <c r="BH341" s="74">
        <f>IF(AND(ISNUMBER('Emissions (start here)'!AE341),ISNUMBER(Dispersion!$P$9)),'Emissions (start here)'!AE341*453.59/3600*Dispersion!$P$9,0)</f>
        <v>0</v>
      </c>
      <c r="BI341" s="74">
        <f>IF(AND(ISNUMBER('Emissions (start here)'!AF341),ISNUMBER(Dispersion!$P$10)),'Emissions (start here)'!AF341*2000*453.59/8760/3600*Dispersion!$P$10,0)</f>
        <v>0</v>
      </c>
      <c r="BJ341" s="74">
        <f>IF(AND(ISNUMBER('Emissions (start here)'!AF341),ISNUMBER(Dispersion!$P$11)),'Emissions (start here)'!AF341*2000*453.59/8760/3600*Dispersion!$P$11,0)</f>
        <v>0</v>
      </c>
      <c r="BK341" s="74">
        <f>IF(AND(ISNUMBER('Emissions (start here)'!AG341),ISNUMBER(Dispersion!$Q$8)),'Emissions (start here)'!AG341*453.59/3600*Dispersion!$Q$8,0)</f>
        <v>0</v>
      </c>
      <c r="BL341" s="74">
        <f>IF(AND(ISNUMBER('Emissions (start here)'!AG341),ISNUMBER(Dispersion!$Q$9)),'Emissions (start here)'!AG341*453.59/3600*Dispersion!$Q$9,0)</f>
        <v>0</v>
      </c>
      <c r="BM341" s="74">
        <f>IF(AND(ISNUMBER('Emissions (start here)'!AH341),ISNUMBER(Dispersion!$Q$10)),'Emissions (start here)'!AH341*2000*453.59/8760/3600*Dispersion!$Q$10,0)</f>
        <v>0</v>
      </c>
      <c r="BN341" s="74">
        <f>IF(AND(ISNUMBER('Emissions (start here)'!AH341),ISNUMBER(Dispersion!$Q$11)),'Emissions (start here)'!AH341*2000*453.59/8760/3600*Dispersion!$Q$11,0)</f>
        <v>0</v>
      </c>
      <c r="BO341" s="74">
        <f>IF(AND(ISNUMBER('Emissions (start here)'!AI341),ISNUMBER(Dispersion!$R$8)),'Emissions (start here)'!AI341*453.59/3600*Dispersion!$R$8,0)</f>
        <v>0</v>
      </c>
      <c r="BP341" s="74">
        <f>IF(AND(ISNUMBER('Emissions (start here)'!AI341),ISNUMBER(Dispersion!$R$9)),'Emissions (start here)'!AI341*453.59/3600*Dispersion!$R$9,0)</f>
        <v>0</v>
      </c>
      <c r="BQ341" s="74">
        <f>IF(AND(ISNUMBER('Emissions (start here)'!AJ341),ISNUMBER(Dispersion!$R$10)),'Emissions (start here)'!AJ341*2000*453.59/8760/3600*Dispersion!$R$10,0)</f>
        <v>0</v>
      </c>
      <c r="BR341" s="74">
        <f>IF(AND(ISNUMBER('Emissions (start here)'!AJ341),ISNUMBER(Dispersion!$R$11)),'Emissions (start here)'!AJ341*2000*453.59/8760/3600*Dispersion!$R$11,0)</f>
        <v>0</v>
      </c>
      <c r="BS341" s="74">
        <f>IF(AND(ISNUMBER('Emissions (start here)'!AK341),ISNUMBER(Dispersion!$S$8)),'Emissions (start here)'!AK341*453.59/3600*Dispersion!$S$8,0)</f>
        <v>0</v>
      </c>
      <c r="BT341" s="74">
        <f>IF(AND(ISNUMBER('Emissions (start here)'!AK341),ISNUMBER(Dispersion!$S$9)),'Emissions (start here)'!AK341*453.59/3600*Dispersion!$S$9,0)</f>
        <v>0</v>
      </c>
      <c r="BU341" s="74">
        <f>IF(AND(ISNUMBER('Emissions (start here)'!AL341),ISNUMBER(Dispersion!$S$10)),'Emissions (start here)'!AL341*2000*453.59/8760/3600*Dispersion!$S$10,0)</f>
        <v>0</v>
      </c>
      <c r="BV341" s="74">
        <f>IF(AND(ISNUMBER('Emissions (start here)'!AL341),ISNUMBER(Dispersion!$S$11)),'Emissions (start here)'!AL341*2000*453.59/8760/3600*Dispersion!$S$11,0)</f>
        <v>0</v>
      </c>
      <c r="BW341" s="74">
        <f>IF(AND(ISNUMBER('Emissions (start here)'!AM341),ISNUMBER(Dispersion!$T$8)),'Emissions (start here)'!AM341*453.59/3600*Dispersion!$T$8,0)</f>
        <v>0</v>
      </c>
      <c r="BX341" s="74">
        <f>IF(AND(ISNUMBER('Emissions (start here)'!AM341),ISNUMBER(Dispersion!$T$9)),'Emissions (start here)'!AM341*453.59/3600*Dispersion!$T$9,0)</f>
        <v>0</v>
      </c>
      <c r="BY341" s="74">
        <f>IF(AND(ISNUMBER('Emissions (start here)'!AN341),ISNUMBER(Dispersion!$T$10)),'Emissions (start here)'!AN341*2000*453.59/8760/3600*Dispersion!$T$10,0)</f>
        <v>0</v>
      </c>
      <c r="BZ341" s="74">
        <f>IF(AND(ISNUMBER('Emissions (start here)'!AN341),ISNUMBER(Dispersion!$T$11)),'Emissions (start here)'!AN341*2000*453.59/8760/3600*Dispersion!$T$11,0)</f>
        <v>0</v>
      </c>
      <c r="CA341" s="74">
        <f>IF(AND(ISNUMBER('Emissions (start here)'!AO341),ISNUMBER(Dispersion!$U$8)),'Emissions (start here)'!AO341*453.59/3600*Dispersion!$U$8,0)</f>
        <v>0</v>
      </c>
      <c r="CB341" s="74">
        <f>IF(AND(ISNUMBER('Emissions (start here)'!AO341),ISNUMBER(Dispersion!$U$9)),'Emissions (start here)'!AO341*453.59/3600*Dispersion!$U$9,0)</f>
        <v>0</v>
      </c>
      <c r="CC341" s="74">
        <f>IF(AND(ISNUMBER('Emissions (start here)'!AP341),ISNUMBER(Dispersion!$U$10)),'Emissions (start here)'!AP341*2000*453.59/8760/3600*Dispersion!$U$10,0)</f>
        <v>0</v>
      </c>
      <c r="CD341" s="74">
        <f>IF(AND(ISNUMBER('Emissions (start here)'!AP341),ISNUMBER(Dispersion!$U$11)),'Emissions (start here)'!AP341*2000*453.59/8760/3600*Dispersion!$U$11,0)</f>
        <v>0</v>
      </c>
      <c r="CE341" s="74">
        <f>IF(AND(ISNUMBER('Emissions (start here)'!AQ341),ISNUMBER(Dispersion!$V$8)),'Emissions (start here)'!AQ341*453.59/3600*Dispersion!$V$8,0)</f>
        <v>0</v>
      </c>
      <c r="CF341" s="74">
        <f>IF(AND(ISNUMBER('Emissions (start here)'!AQ341),ISNUMBER(Dispersion!$V$9)),'Emissions (start here)'!AQ341*453.59/3600*Dispersion!$V$9,0)</f>
        <v>0</v>
      </c>
      <c r="CG341" s="74">
        <f>IF(AND(ISNUMBER('Emissions (start here)'!AR341),ISNUMBER(Dispersion!$V$10)),'Emissions (start here)'!AR341*2000*453.59/8760/3600*Dispersion!$V$10,0)</f>
        <v>0</v>
      </c>
      <c r="CH341" s="74">
        <f>IF(AND(ISNUMBER('Emissions (start here)'!AR341),ISNUMBER(Dispersion!$V$11)),'Emissions (start here)'!AR341*2000*453.59/8760/3600*Dispersion!$V$11,0)</f>
        <v>0</v>
      </c>
      <c r="CI341" s="74">
        <f>IF(AND(ISNUMBER('Emissions (start here)'!AS341),ISNUMBER(Dispersion!$W$8)),'Emissions (start here)'!AS341*453.59/3600*Dispersion!$W$8,0)</f>
        <v>0</v>
      </c>
      <c r="CJ341" s="74">
        <f>IF(AND(ISNUMBER('Emissions (start here)'!AS341),ISNUMBER(Dispersion!$W$9)),'Emissions (start here)'!AS341*453.59/3600*Dispersion!$W$9,0)</f>
        <v>0</v>
      </c>
      <c r="CK341" s="74">
        <f>IF(AND(ISNUMBER('Emissions (start here)'!AT341),ISNUMBER(Dispersion!$W$10)),'Emissions (start here)'!AT341*2000*453.59/8760/3600*Dispersion!$W$10,0)</f>
        <v>0</v>
      </c>
      <c r="CL341" s="74">
        <f>IF(AND(ISNUMBER('Emissions (start here)'!AT341),ISNUMBER(Dispersion!$W$11)),'Emissions (start here)'!AT341*2000*453.59/8760/3600*Dispersion!$W$11,0)</f>
        <v>0</v>
      </c>
      <c r="CM341" s="74">
        <f>IF(AND(ISNUMBER('Emissions (start here)'!AU341),ISNUMBER(Dispersion!$X$8)),'Emissions (start here)'!AU341*453.59/3600*Dispersion!$X$8,0)</f>
        <v>0</v>
      </c>
      <c r="CN341" s="74">
        <f>IF(AND(ISNUMBER('Emissions (start here)'!AU341),ISNUMBER(Dispersion!$X$9)),'Emissions (start here)'!AU341*453.59/3600*Dispersion!$X$9,0)</f>
        <v>0</v>
      </c>
      <c r="CO341" s="74">
        <f>IF(AND(ISNUMBER('Emissions (start here)'!AV341),ISNUMBER(Dispersion!$X$10)),'Emissions (start here)'!AV341*2000*453.59/8760/3600*Dispersion!$X$10,0)</f>
        <v>0</v>
      </c>
      <c r="CP341" s="74">
        <f>IF(AND(ISNUMBER('Emissions (start here)'!AV341),ISNUMBER(Dispersion!$X$11)),'Emissions (start here)'!AV341*2000*453.59/8760/3600*Dispersion!$X$11,0)</f>
        <v>0</v>
      </c>
      <c r="CQ341" s="74">
        <f>IF(AND(ISNUMBER('Emissions (start here)'!AW341),ISNUMBER(Dispersion!$Y$8)),'Emissions (start here)'!AW341*453.59/3600*Dispersion!$Y$8,0)</f>
        <v>0</v>
      </c>
      <c r="CR341" s="74">
        <f>IF(AND(ISNUMBER('Emissions (start here)'!AW341),ISNUMBER(Dispersion!$Y$9)),'Emissions (start here)'!AW341*453.59/3600*Dispersion!$Y$9,0)</f>
        <v>0</v>
      </c>
      <c r="CS341" s="74">
        <f>IF(AND(ISNUMBER('Emissions (start here)'!AX341),ISNUMBER(Dispersion!$Y$10)),'Emissions (start here)'!AX341*2000*453.59/8760/3600*Dispersion!$Y$10,0)</f>
        <v>0</v>
      </c>
      <c r="CT341" s="74">
        <f>IF(AND(ISNUMBER('Emissions (start here)'!AX341),ISNUMBER(Dispersion!$Y$11)),'Emissions (start here)'!AX341*2000*453.59/8760/3600*Dispersion!$Y$11,0)</f>
        <v>0</v>
      </c>
      <c r="CU341" s="74">
        <f>IF(AND(ISNUMBER('Emissions (start here)'!AY341),ISNUMBER(Dispersion!$Z$8)),'Emissions (start here)'!AY341*453.59/3600*Dispersion!$Z$8,0)</f>
        <v>0</v>
      </c>
      <c r="CV341" s="74">
        <f>IF(AND(ISNUMBER('Emissions (start here)'!AY341),ISNUMBER(Dispersion!$Z$9)),'Emissions (start here)'!AY341*453.59/3600*Dispersion!$Z$9,0)</f>
        <v>0</v>
      </c>
      <c r="CW341" s="74">
        <f>IF(AND(ISNUMBER('Emissions (start here)'!AZ341),ISNUMBER(Dispersion!$Z$10)),'Emissions (start here)'!AZ341*2000*453.59/8760/3600*Dispersion!$Z$10,0)</f>
        <v>0</v>
      </c>
      <c r="CX341" s="74">
        <f>IF(AND(ISNUMBER('Emissions (start here)'!AZ341),ISNUMBER(Dispersion!$Z$11)),'Emissions (start here)'!AZ341*2000*453.59/8760/3600*Dispersion!$Z$11,0)</f>
        <v>0</v>
      </c>
      <c r="CY341" s="74">
        <f>IF(AND(ISNUMBER('Emissions (start here)'!BA341),ISNUMBER(Dispersion!$AA$8)),'Emissions (start here)'!BA341*453.59/3600*Dispersion!$AA$8,0)</f>
        <v>0</v>
      </c>
      <c r="CZ341" s="74">
        <f>IF(AND(ISNUMBER('Emissions (start here)'!BA341),ISNUMBER(Dispersion!$AA$9)),'Emissions (start here)'!BA341*453.59/3600*Dispersion!$AA$9,0)</f>
        <v>0</v>
      </c>
      <c r="DA341" s="74">
        <f>IF(AND(ISNUMBER('Emissions (start here)'!BB341),ISNUMBER(Dispersion!$AA$10)),'Emissions (start here)'!BB341*2000*453.59/8760/3600*Dispersion!$AA$10,0)</f>
        <v>0</v>
      </c>
      <c r="DB341" s="74">
        <f>IF(AND(ISNUMBER('Emissions (start here)'!BB341),ISNUMBER(Dispersion!$AA$11)),'Emissions (start here)'!BB341*2000*453.59/8760/3600*Dispersion!$AA$11,0)</f>
        <v>0</v>
      </c>
      <c r="DC341" s="74">
        <f>IF(AND(ISNUMBER('Emissions (start here)'!BC341),ISNUMBER(Dispersion!$AB$8)),'Emissions (start here)'!BC341*453.59/3600*Dispersion!$AB$8,0)</f>
        <v>0</v>
      </c>
      <c r="DD341" s="74">
        <f>IF(AND(ISNUMBER('Emissions (start here)'!BC341),ISNUMBER(Dispersion!$AB$9)),'Emissions (start here)'!BC341*453.59/3600*Dispersion!$AB$9,0)</f>
        <v>0</v>
      </c>
      <c r="DE341" s="74">
        <f>IF(AND(ISNUMBER('Emissions (start here)'!BD341),ISNUMBER(Dispersion!$AB$10)),'Emissions (start here)'!BD341*2000*453.59/8760/3600*Dispersion!$AB$10,0)</f>
        <v>0</v>
      </c>
      <c r="DF341" s="74">
        <f>IF(AND(ISNUMBER('Emissions (start here)'!BD341),ISNUMBER(Dispersion!$AB$11)),'Emissions (start here)'!BD341*2000*453.59/8760/3600*Dispersion!$AB$11,0)</f>
        <v>0</v>
      </c>
      <c r="DG341" s="74">
        <f>IF(AND(ISNUMBER('Emissions (start here)'!BE341),ISNUMBER(Dispersion!$AC$8)),'Emissions (start here)'!BE341*453.59/3600*Dispersion!$AC$8,0)</f>
        <v>0</v>
      </c>
      <c r="DH341" s="74">
        <f>IF(AND(ISNUMBER('Emissions (start here)'!BE341),ISNUMBER(Dispersion!$AC$9)),'Emissions (start here)'!BE341*453.59/3600*Dispersion!$AC$9,0)</f>
        <v>0</v>
      </c>
      <c r="DI341" s="74">
        <f>IF(AND(ISNUMBER('Emissions (start here)'!BF341),ISNUMBER(Dispersion!$AC$10)),'Emissions (start here)'!BF341*2000*453.59/8760/3600*Dispersion!$AC$10,0)</f>
        <v>0</v>
      </c>
      <c r="DJ341" s="74">
        <f>IF(AND(ISNUMBER('Emissions (start here)'!BF341),ISNUMBER(Dispersion!$AC$11)),'Emissions (start here)'!BF341*2000*453.59/8760/3600*Dispersion!$AC$11,0)</f>
        <v>0</v>
      </c>
      <c r="DK341" s="74">
        <f>IF(AND(ISNUMBER('Emissions (start here)'!BG341),ISNUMBER(Dispersion!$AD$8)),'Emissions (start here)'!BG341*453.59/3600*Dispersion!$AD$8,0)</f>
        <v>0</v>
      </c>
      <c r="DL341" s="74">
        <f>IF(AND(ISNUMBER('Emissions (start here)'!BG341),ISNUMBER(Dispersion!$AD$9)),'Emissions (start here)'!BG341*453.59/3600*Dispersion!$AD$9,0)</f>
        <v>0</v>
      </c>
      <c r="DM341" s="74">
        <f>IF(AND(ISNUMBER('Emissions (start here)'!BH341),ISNUMBER(Dispersion!$AD$10)),'Emissions (start here)'!BH341*2000*453.59/8760/3600*Dispersion!$AD$10,0)</f>
        <v>0</v>
      </c>
      <c r="DN341" s="74">
        <f>IF(AND(ISNUMBER('Emissions (start here)'!BH341),ISNUMBER(Dispersion!$AD$11)),'Emissions (start here)'!BH341*2000*453.59/8760/3600*Dispersion!$AD$11,0)</f>
        <v>0</v>
      </c>
      <c r="DO341" s="74">
        <f>IF(AND(ISNUMBER('Emissions (start here)'!BI341),ISNUMBER(Dispersion!$AE$8)),'Emissions (start here)'!BI341*453.59/3600*Dispersion!$AE$8,0)</f>
        <v>0</v>
      </c>
      <c r="DP341" s="74">
        <f>IF(AND(ISNUMBER('Emissions (start here)'!BI341),ISNUMBER(Dispersion!$AE$9)),'Emissions (start here)'!BI341*453.59/3600*Dispersion!$AE$9,0)</f>
        <v>0</v>
      </c>
      <c r="DQ341" s="74">
        <f>IF(AND(ISNUMBER('Emissions (start here)'!BJ341),ISNUMBER(Dispersion!$AE$10)),'Emissions (start here)'!BJ341*2000*453.59/8760/3600*Dispersion!$AE$10,0)</f>
        <v>0</v>
      </c>
      <c r="DR341" s="74">
        <f>IF(AND(ISNUMBER('Emissions (start here)'!BJ341),ISNUMBER(Dispersion!$AE$11)),'Emissions (start here)'!BJ341*2000*453.59/8760/3600*Dispersion!$AE$11,0)</f>
        <v>0</v>
      </c>
      <c r="DS341" s="74">
        <f>IF(AND(ISNUMBER('Emissions (start here)'!BK341),ISNUMBER(Dispersion!$AF$8)),'Emissions (start here)'!BK341*453.59/3600*Dispersion!$AF$8,0)</f>
        <v>0</v>
      </c>
      <c r="DT341" s="74">
        <f>IF(AND(ISNUMBER('Emissions (start here)'!BK341),ISNUMBER(Dispersion!$AF$9)),'Emissions (start here)'!BK341*453.59/3600*Dispersion!$AF$9,0)</f>
        <v>0</v>
      </c>
      <c r="DU341" s="74">
        <f>IF(AND(ISNUMBER('Emissions (start here)'!BL341),ISNUMBER(Dispersion!$AF$10)),'Emissions (start here)'!BL341*2000*453.59/8760/3600*Dispersion!$AF$10,0)</f>
        <v>0</v>
      </c>
      <c r="DV341" s="74">
        <f>IF(AND(ISNUMBER('Emissions (start here)'!BL341),ISNUMBER(Dispersion!$AF$11)),'Emissions (start here)'!BL341*2000*453.59/8760/3600*Dispersion!$AF$11,0)</f>
        <v>0</v>
      </c>
      <c r="DW341" s="74">
        <f>IF(AND(ISNUMBER('Emissions (start here)'!BM341),ISNUMBER(Dispersion!$AG$8)),'Emissions (start here)'!BM341*453.59/3600*Dispersion!$AG$8,0)</f>
        <v>0</v>
      </c>
      <c r="DX341" s="74">
        <f>IF(AND(ISNUMBER('Emissions (start here)'!BM341),ISNUMBER(Dispersion!$AG$9)),'Emissions (start here)'!BM341*453.59/3600*Dispersion!$AG$9,0)</f>
        <v>0</v>
      </c>
      <c r="DY341" s="74">
        <f>IF(AND(ISNUMBER('Emissions (start here)'!BN341),ISNUMBER(Dispersion!$AG$10)),'Emissions (start here)'!BN341*2000*453.59/8760/3600*Dispersion!$AG$10,0)</f>
        <v>0</v>
      </c>
      <c r="DZ341" s="74">
        <f>IF(AND(ISNUMBER('Emissions (start here)'!BN341),ISNUMBER(Dispersion!$AG$11)),'Emissions (start here)'!BN341*2000*453.59/8760/3600*Dispersion!$AG$11,0)</f>
        <v>0</v>
      </c>
      <c r="EA341" s="74">
        <f>IF(AND(ISNUMBER('Emissions (start here)'!BO341),ISNUMBER(Dispersion!$AH$8)),'Emissions (start here)'!BO341*453.59/3600*Dispersion!$AH$8,0)</f>
        <v>0</v>
      </c>
      <c r="EB341" s="74">
        <f>IF(AND(ISNUMBER('Emissions (start here)'!BO341),ISNUMBER(Dispersion!$AH$9)),'Emissions (start here)'!BO341*453.59/3600*Dispersion!$AH$9,0)</f>
        <v>0</v>
      </c>
      <c r="EC341" s="74">
        <f>IF(AND(ISNUMBER('Emissions (start here)'!BP341),ISNUMBER(Dispersion!$AH$10)),'Emissions (start here)'!BP341*2000*453.59/8760/3600*Dispersion!$AH$10,0)</f>
        <v>0</v>
      </c>
      <c r="ED341" s="74">
        <f>IF(AND(ISNUMBER('Emissions (start here)'!BP341),ISNUMBER(Dispersion!$AH$11)),'Emissions (start here)'!BP341*2000*453.59/8760/3600*Dispersion!$AH$11,0)</f>
        <v>0</v>
      </c>
      <c r="EE341" s="74">
        <f>IF(AND(ISNUMBER('Emissions (start here)'!BQ341),ISNUMBER(Dispersion!$AI$8)),'Emissions (start here)'!BQ341*453.59/3600*Dispersion!$AI$8,0)</f>
        <v>0</v>
      </c>
      <c r="EF341" s="74">
        <f>IF(AND(ISNUMBER('Emissions (start here)'!BQ341),ISNUMBER(Dispersion!$AI$9)),'Emissions (start here)'!BQ341*453.59/3600*Dispersion!$AI$9,0)</f>
        <v>0</v>
      </c>
      <c r="EG341" s="74">
        <f>IF(AND(ISNUMBER('Emissions (start here)'!BR341),ISNUMBER(Dispersion!$AI$10)),'Emissions (start here)'!BR341*2000*453.59/8760/3600*Dispersion!$AI$10,0)</f>
        <v>0</v>
      </c>
      <c r="EH341" s="74">
        <f>IF(AND(ISNUMBER('Emissions (start here)'!BR341),ISNUMBER(Dispersion!$AI$11)),'Emissions (start here)'!BR341*2000*453.59/8760/3600*Dispersion!$AI$11,0)</f>
        <v>0</v>
      </c>
      <c r="EI341" s="74">
        <f>IF(AND(ISNUMBER('Emissions (start here)'!BS341),ISNUMBER(Dispersion!$AJ$8)),'Emissions (start here)'!BS341*453.59/3600*Dispersion!$AJ$8,0)</f>
        <v>0</v>
      </c>
      <c r="EJ341" s="74">
        <f>IF(AND(ISNUMBER('Emissions (start here)'!BS341),ISNUMBER(Dispersion!$AJ$9)),'Emissions (start here)'!BS341*453.59/3600*Dispersion!$AJ$9,0)</f>
        <v>0</v>
      </c>
      <c r="EK341" s="74">
        <f>IF(AND(ISNUMBER('Emissions (start here)'!BT341),ISNUMBER(Dispersion!$AJ$10)),'Emissions (start here)'!BT341*2000*453.59/8760/3600*Dispersion!$AJ$10,0)</f>
        <v>0</v>
      </c>
      <c r="EL341" s="74">
        <f>IF(AND(ISNUMBER('Emissions (start here)'!BT341),ISNUMBER(Dispersion!$AJ$11)),'Emissions (start here)'!BT341*2000*453.59/8760/3600*Dispersion!$AJ$11,0)</f>
        <v>0</v>
      </c>
      <c r="EM341" s="74">
        <f>IF(AND(ISNUMBER('Emissions (start here)'!BU341),ISNUMBER(Dispersion!$AK$8)),'Emissions (start here)'!BU341*453.59/3600*Dispersion!$AK$8,0)</f>
        <v>0</v>
      </c>
      <c r="EN341" s="74">
        <f>IF(AND(ISNUMBER('Emissions (start here)'!BU341),ISNUMBER(Dispersion!$AK$9)),'Emissions (start here)'!BU341*453.59/3600*Dispersion!$AK$9,0)</f>
        <v>0</v>
      </c>
      <c r="EO341" s="74">
        <f>IF(AND(ISNUMBER('Emissions (start here)'!BV341),ISNUMBER(Dispersion!$AK$10)),'Emissions (start here)'!BV341*2000*453.59/8760/3600*Dispersion!$AK$10,0)</f>
        <v>0</v>
      </c>
      <c r="EP341" s="74">
        <f>IF(AND(ISNUMBER('Emissions (start here)'!BV341),ISNUMBER(Dispersion!$AK$11)),'Emissions (start here)'!BV341*2000*453.59/8760/3600*Dispersion!$AK$11,0)</f>
        <v>0</v>
      </c>
      <c r="EQ341" s="74">
        <f>IF(AND(ISNUMBER('Emissions (start here)'!BW341),ISNUMBER(Dispersion!$AL$8)),'Emissions (start here)'!BW341*453.59/3600*Dispersion!$AL$8,0)</f>
        <v>0</v>
      </c>
      <c r="ER341" s="74">
        <f>IF(AND(ISNUMBER('Emissions (start here)'!BW341),ISNUMBER(Dispersion!$AL$9)),'Emissions (start here)'!BW341*453.59/3600*Dispersion!$AL$9,0)</f>
        <v>0</v>
      </c>
      <c r="ES341" s="74">
        <f>IF(AND(ISNUMBER('Emissions (start here)'!BX341),ISNUMBER(Dispersion!$AL$10)),'Emissions (start here)'!BX341*2000*453.59/8760/3600*Dispersion!$AL$10,0)</f>
        <v>0</v>
      </c>
      <c r="ET341" s="74">
        <f>IF(AND(ISNUMBER('Emissions (start here)'!BX341),ISNUMBER(Dispersion!$AL$11)),'Emissions (start here)'!BX341*2000*453.59/8760/3600*Dispersion!$AL$11,0)</f>
        <v>0</v>
      </c>
      <c r="EU341" s="74">
        <f>IF(AND(ISNUMBER('Emissions (start here)'!BY341),ISNUMBER(Dispersion!$AM$8)),'Emissions (start here)'!BY341*453.59/3600*Dispersion!$AM$8,0)</f>
        <v>0</v>
      </c>
      <c r="EV341" s="74">
        <f>IF(AND(ISNUMBER('Emissions (start here)'!BY341),ISNUMBER(Dispersion!$AM$9)),'Emissions (start here)'!BY341*453.59/3600*Dispersion!$AM$9,0)</f>
        <v>0</v>
      </c>
      <c r="EW341" s="74">
        <f>IF(AND(ISNUMBER('Emissions (start here)'!BZ341),ISNUMBER(Dispersion!$AM$10)),'Emissions (start here)'!BZ341*2000*453.59/8760/3600*Dispersion!$AM$10,0)</f>
        <v>0</v>
      </c>
      <c r="EX341" s="74">
        <f>IF(AND(ISNUMBER('Emissions (start here)'!BZ341),ISNUMBER(Dispersion!$AM$11)),'Emissions (start here)'!BZ341*2000*453.59/8760/3600*Dispersion!$AM$11,0)</f>
        <v>0</v>
      </c>
      <c r="EY341" s="74">
        <f>IF(AND(ISNUMBER('Emissions (start here)'!CA341),ISNUMBER(Dispersion!$AN$8)),'Emissions (start here)'!CA341*453.59/3600*Dispersion!$AN$8,0)</f>
        <v>0</v>
      </c>
      <c r="EZ341" s="74">
        <f>IF(AND(ISNUMBER('Emissions (start here)'!CA341),ISNUMBER(Dispersion!$AN$9)),'Emissions (start here)'!CA341*453.59/3600*Dispersion!$AN$9,0)</f>
        <v>0</v>
      </c>
      <c r="FA341" s="74">
        <f>IF(AND(ISNUMBER('Emissions (start here)'!CB341),ISNUMBER(Dispersion!$AN$10)),'Emissions (start here)'!CB341*2000*453.59/8760/3600*Dispersion!$AN$10,0)</f>
        <v>0</v>
      </c>
      <c r="FB341" s="74">
        <f>IF(AND(ISNUMBER('Emissions (start here)'!CB341),ISNUMBER(Dispersion!$AN$11)),'Emissions (start here)'!CB341*2000*453.59/8760/3600*Dispersion!$AN$11,0)</f>
        <v>0</v>
      </c>
      <c r="FC341" s="74">
        <f>IF(AND(ISNUMBER('Emissions (start here)'!CC341),ISNUMBER(Dispersion!$AO$8)),'Emissions (start here)'!CC341*453.59/3600*Dispersion!$AO$8,0)</f>
        <v>0</v>
      </c>
      <c r="FD341" s="74">
        <f>IF(AND(ISNUMBER('Emissions (start here)'!CC341),ISNUMBER(Dispersion!$AO$9)),'Emissions (start here)'!CC341*453.59/3600*Dispersion!$AO$9,0)</f>
        <v>0</v>
      </c>
      <c r="FE341" s="74">
        <f>IF(AND(ISNUMBER('Emissions (start here)'!CD341),ISNUMBER(Dispersion!$AO$10)),'Emissions (start here)'!CD341*2000*453.59/8760/3600*Dispersion!$AO$10,0)</f>
        <v>0</v>
      </c>
      <c r="FF341" s="74">
        <f>IF(AND(ISNUMBER('Emissions (start here)'!CD341),ISNUMBER(Dispersion!$AO$11)),'Emissions (start here)'!CD341*2000*453.59/8760/3600*Dispersion!$AO$11,0)</f>
        <v>0</v>
      </c>
      <c r="FG341" s="74">
        <f>IF(AND(ISNUMBER('Emissions (start here)'!CE341),ISNUMBER(Dispersion!$AP$8)),'Emissions (start here)'!CE341*453.59/3600*Dispersion!$AP$8,0)</f>
        <v>0</v>
      </c>
      <c r="FH341" s="74">
        <f>IF(AND(ISNUMBER('Emissions (start here)'!CE341),ISNUMBER(Dispersion!$AP$9)),'Emissions (start here)'!CE341*453.59/3600*Dispersion!$AP$9,0)</f>
        <v>0</v>
      </c>
      <c r="FI341" s="74">
        <f>IF(AND(ISNUMBER('Emissions (start here)'!CF341),ISNUMBER(Dispersion!$AP$10)),'Emissions (start here)'!CF341*2000*453.59/8760/3600*Dispersion!$AP$10,0)</f>
        <v>0</v>
      </c>
      <c r="FJ341" s="74">
        <f>IF(AND(ISNUMBER('Emissions (start here)'!CF341),ISNUMBER(Dispersion!$AP$11)),'Emissions (start here)'!CF341*2000*453.59/8760/3600*Dispersion!$AP$11,0)</f>
        <v>0</v>
      </c>
      <c r="FK341" s="74">
        <f>IF(AND(ISNUMBER('Emissions (start here)'!CG341),ISNUMBER(Dispersion!$AQ$8)),'Emissions (start here)'!CG341*453.59/3600*Dispersion!$AQ$8,0)</f>
        <v>0</v>
      </c>
      <c r="FL341" s="74">
        <f>IF(AND(ISNUMBER('Emissions (start here)'!CG341),ISNUMBER(Dispersion!$AQ$9)),'Emissions (start here)'!CG341*453.59/3600*Dispersion!$AQ$9,0)</f>
        <v>0</v>
      </c>
      <c r="FM341" s="74">
        <f>IF(AND(ISNUMBER('Emissions (start here)'!CH341),ISNUMBER(Dispersion!$AQ$10)),'Emissions (start here)'!CH341*2000*453.59/8760/3600*Dispersion!$AQ$10,0)</f>
        <v>0</v>
      </c>
      <c r="FN341" s="74">
        <f>IF(AND(ISNUMBER('Emissions (start here)'!CH341),ISNUMBER(Dispersion!$AQ$11)),'Emissions (start here)'!CH341*2000*453.59/8760/3600*Dispersion!$AQ$11,0)</f>
        <v>0</v>
      </c>
      <c r="FO341" s="74">
        <f>IF(AND(ISNUMBER('Emissions (start here)'!CI341),ISNUMBER(Dispersion!$AR$8)),'Emissions (start here)'!CI341*453.59/3600*Dispersion!$AR$8,0)</f>
        <v>0</v>
      </c>
      <c r="FP341" s="74">
        <f>IF(AND(ISNUMBER('Emissions (start here)'!CI341),ISNUMBER(Dispersion!$AR$9)),'Emissions (start here)'!CI341*453.59/3600*Dispersion!$AR$9,0)</f>
        <v>0</v>
      </c>
      <c r="FQ341" s="74">
        <f>IF(AND(ISNUMBER('Emissions (start here)'!CJ341),ISNUMBER(Dispersion!$AR$10)),'Emissions (start here)'!CJ341*2000*453.59/8760/3600*Dispersion!$AR$10,0)</f>
        <v>0</v>
      </c>
      <c r="FR341" s="74">
        <f>IF(AND(ISNUMBER('Emissions (start here)'!CJ341),ISNUMBER(Dispersion!$AR$11)),'Emissions (start here)'!CJ341*2000*453.59/8760/3600*Dispersion!$AR$11,0)</f>
        <v>0</v>
      </c>
      <c r="FS341" s="74">
        <f>IF(AND(ISNUMBER('Emissions (start here)'!CK341),ISNUMBER(Dispersion!$AS$8)),'Emissions (start here)'!CK341*453.59/3600*Dispersion!$AS$8,0)</f>
        <v>0</v>
      </c>
      <c r="FT341" s="74">
        <f>IF(AND(ISNUMBER('Emissions (start here)'!CK341),ISNUMBER(Dispersion!$AS$9)),'Emissions (start here)'!CK341*453.59/3600*Dispersion!$AS$9,0)</f>
        <v>0</v>
      </c>
      <c r="FU341" s="74">
        <f>IF(AND(ISNUMBER('Emissions (start here)'!CL341),ISNUMBER(Dispersion!$AS$10)),'Emissions (start here)'!CL341*2000*453.59/8760/3600*Dispersion!$AS$10,0)</f>
        <v>0</v>
      </c>
      <c r="FV341" s="74">
        <f>IF(AND(ISNUMBER('Emissions (start here)'!CL341),ISNUMBER(Dispersion!$AS$11)),'Emissions (start here)'!CL341*2000*453.59/8760/3600*Dispersion!$AS$11,0)</f>
        <v>0</v>
      </c>
      <c r="FW341" s="74">
        <f>IF(AND(ISNUMBER('Emissions (start here)'!CM341),ISNUMBER(Dispersion!$AT$8)),'Emissions (start here)'!CM341*453.59/3600*Dispersion!$AT$8,0)</f>
        <v>0</v>
      </c>
      <c r="FX341" s="74">
        <f>IF(AND(ISNUMBER('Emissions (start here)'!CM341),ISNUMBER(Dispersion!$AT$9)),'Emissions (start here)'!CM341*453.59/3600*Dispersion!$AT$9,0)</f>
        <v>0</v>
      </c>
      <c r="FY341" s="74">
        <f>IF(AND(ISNUMBER('Emissions (start here)'!CN341),ISNUMBER(Dispersion!$AT$10)),'Emissions (start here)'!CN341*2000*453.59/8760/3600*Dispersion!$AT$10,0)</f>
        <v>0</v>
      </c>
      <c r="FZ341" s="74">
        <f>IF(AND(ISNUMBER('Emissions (start here)'!CN341),ISNUMBER(Dispersion!$AT$11)),'Emissions (start here)'!CN341*2000*453.59/8760/3600*Dispersion!$AT$11,0)</f>
        <v>0</v>
      </c>
      <c r="GA341" s="74">
        <f>IF(AND(ISNUMBER('Emissions (start here)'!CO341),ISNUMBER(Dispersion!$AU$8)),'Emissions (start here)'!CO341*453.59/3600*Dispersion!$AU$8,0)</f>
        <v>0</v>
      </c>
      <c r="GB341" s="74">
        <f>IF(AND(ISNUMBER('Emissions (start here)'!CO341),ISNUMBER(Dispersion!$AU$9)),'Emissions (start here)'!CO341*453.59/3600*Dispersion!$AU$9,0)</f>
        <v>0</v>
      </c>
      <c r="GC341" s="74">
        <f>IF(AND(ISNUMBER('Emissions (start here)'!CP341),ISNUMBER(Dispersion!$AU$10)),'Emissions (start here)'!CP341*2000*453.59/8760/3600*Dispersion!$AU$10,0)</f>
        <v>0</v>
      </c>
      <c r="GD341" s="74">
        <f>IF(AND(ISNUMBER('Emissions (start here)'!CP341),ISNUMBER(Dispersion!$AU$11)),'Emissions (start here)'!CP341*2000*453.59/8760/3600*Dispersion!$AU$11,0)</f>
        <v>0</v>
      </c>
      <c r="GE341" s="74">
        <f>IF(AND(ISNUMBER('Emissions (start here)'!CQ341),ISNUMBER(Dispersion!$AV$8)),'Emissions (start here)'!CQ341*453.59/3600*Dispersion!$AV$8,0)</f>
        <v>0</v>
      </c>
      <c r="GF341" s="74">
        <f>IF(AND(ISNUMBER('Emissions (start here)'!CQ341),ISNUMBER(Dispersion!$AV$9)),'Emissions (start here)'!CQ341*453.59/3600*Dispersion!$AV$9,0)</f>
        <v>0</v>
      </c>
      <c r="GG341" s="74">
        <f>IF(AND(ISNUMBER('Emissions (start here)'!CR341),ISNUMBER(Dispersion!$AV$10)),'Emissions (start here)'!CR341*2000*453.59/8760/3600*Dispersion!$AV$10,0)</f>
        <v>0</v>
      </c>
      <c r="GH341" s="74">
        <f>IF(AND(ISNUMBER('Emissions (start here)'!CR341),ISNUMBER(Dispersion!$AV$11)),'Emissions (start here)'!CR341*2000*453.59/8760/3600*Dispersion!$AV$11,0)</f>
        <v>0</v>
      </c>
      <c r="GI341" s="74">
        <f>IF(AND(ISNUMBER('Emissions (start here)'!CS341),ISNUMBER(Dispersion!$AW$8)),'Emissions (start here)'!CS341*453.59/3600*Dispersion!$AW$8,0)</f>
        <v>0</v>
      </c>
      <c r="GJ341" s="74">
        <f>IF(AND(ISNUMBER('Emissions (start here)'!CS341),ISNUMBER(Dispersion!$AW$9)),'Emissions (start here)'!CS341*453.59/3600*Dispersion!$AW$9,0)</f>
        <v>0</v>
      </c>
      <c r="GK341" s="74">
        <f>IF(AND(ISNUMBER('Emissions (start here)'!CT341),ISNUMBER(Dispersion!$AW$10)),'Emissions (start here)'!CT341*2000*453.59/8760/3600*Dispersion!$AW$10,0)</f>
        <v>0</v>
      </c>
      <c r="GL341" s="74">
        <f>IF(AND(ISNUMBER('Emissions (start here)'!CT341),ISNUMBER(Dispersion!$AW$11)),'Emissions (start here)'!CT341*2000*453.59/8760/3600*Dispersion!$AW$11,0)</f>
        <v>0</v>
      </c>
      <c r="GM341" s="74">
        <f>IF(AND(ISNUMBER('Emissions (start here)'!CU341),ISNUMBER(Dispersion!$AX$8)),'Emissions (start here)'!CU341*453.59/3600*Dispersion!$AX$8,0)</f>
        <v>0</v>
      </c>
      <c r="GN341" s="74">
        <f>IF(AND(ISNUMBER('Emissions (start here)'!CU341),ISNUMBER(Dispersion!$AX$9)),'Emissions (start here)'!CU341*453.59/3600*Dispersion!$AX$9,0)</f>
        <v>0</v>
      </c>
      <c r="GO341" s="74">
        <f>IF(AND(ISNUMBER('Emissions (start here)'!CV341),ISNUMBER(Dispersion!$AX$10)),'Emissions (start here)'!CV341*2000*453.59/8760/3600*Dispersion!$AX$10,0)</f>
        <v>0</v>
      </c>
      <c r="GP341" s="74">
        <f>IF(AND(ISNUMBER('Emissions (start here)'!CV341),ISNUMBER(Dispersion!$AX$11)),'Emissions (start here)'!CV341*2000*453.59/8760/3600*Dispersion!$AX$11,0)</f>
        <v>0</v>
      </c>
      <c r="GQ341" s="74">
        <f>IF(AND(ISNUMBER('Emissions (start here)'!CW341),ISNUMBER(Dispersion!$AY$8)),'Emissions (start here)'!CW341*453.59/3600*Dispersion!$AY$8,0)</f>
        <v>0</v>
      </c>
      <c r="GR341" s="74">
        <f>IF(AND(ISNUMBER('Emissions (start here)'!CW341),ISNUMBER(Dispersion!$AY$9)),'Emissions (start here)'!CW341*453.59/3600*Dispersion!$AY$9,0)</f>
        <v>0</v>
      </c>
      <c r="GS341" s="74">
        <f>IF(AND(ISNUMBER('Emissions (start here)'!CX341),ISNUMBER(Dispersion!$AY$10)),'Emissions (start here)'!CX341*2000*453.59/8760/3600*Dispersion!$AY$10,0)</f>
        <v>0</v>
      </c>
      <c r="GT341" s="74">
        <f>IF(AND(ISNUMBER('Emissions (start here)'!CX341),ISNUMBER(Dispersion!$AY$11)),'Emissions (start here)'!CX341*2000*453.59/8760/3600*Dispersion!$AY$11,0)</f>
        <v>0</v>
      </c>
      <c r="GU341" s="74">
        <f>IF(AND(ISNUMBER('Emissions (start here)'!CY341),ISNUMBER(Dispersion!$AZ$8)),'Emissions (start here)'!CY341*453.59/3600*Dispersion!$AZ$8,0)</f>
        <v>0</v>
      </c>
      <c r="GV341" s="74">
        <f>IF(AND(ISNUMBER('Emissions (start here)'!CY341),ISNUMBER(Dispersion!$AZ$9)),'Emissions (start here)'!CY341*453.59/3600*Dispersion!$AZ$9,0)</f>
        <v>0</v>
      </c>
      <c r="GW341" s="74">
        <f>IF(AND(ISNUMBER('Emissions (start here)'!CZ341),ISNUMBER(Dispersion!$AZ$10)),'Emissions (start here)'!CZ341*2000*453.59/8760/3600*Dispersion!$AZ$10,0)</f>
        <v>0</v>
      </c>
      <c r="GX341" s="74">
        <f>IF(AND(ISNUMBER('Emissions (start here)'!CZ341),ISNUMBER(Dispersion!$AZ$11)),'Emissions (start here)'!CZ341*2000*453.59/8760/3600*Dispersion!$AZ$11,0)</f>
        <v>0</v>
      </c>
    </row>
    <row r="342" spans="1:206" x14ac:dyDescent="0.2">
      <c r="A342" s="51" t="str">
        <f>'Tox Values'!C342</f>
        <v>57465-28-8</v>
      </c>
      <c r="B342" s="94" t="str">
        <f>'Tox Values'!D342</f>
        <v>PCB 126 (3,3,4,4,5 Pentachlorobiphenyl)</v>
      </c>
      <c r="C342" s="96">
        <f t="shared" si="21"/>
        <v>0</v>
      </c>
      <c r="D342" s="74">
        <f t="shared" si="22"/>
        <v>0</v>
      </c>
      <c r="E342" s="74">
        <f t="shared" si="23"/>
        <v>0</v>
      </c>
      <c r="F342" s="99">
        <f t="shared" si="24"/>
        <v>0</v>
      </c>
      <c r="G342" s="97">
        <f>IF(AND(ISNUMBER('Emissions (start here)'!E342),ISNUMBER(Dispersion!$C$8)),'Emissions (start here)'!E342*453.59/3600*Dispersion!$C$8,0)</f>
        <v>0</v>
      </c>
      <c r="H342" s="74">
        <f>IF(AND(ISNUMBER('Emissions (start here)'!E342),ISNUMBER(Dispersion!$C$9)),'Emissions (start here)'!E342*453.59/3600*Dispersion!$C$9,0)</f>
        <v>0</v>
      </c>
      <c r="I342" s="74">
        <f>IF(AND(ISNUMBER('Emissions (start here)'!F342),ISNUMBER(Dispersion!$C$10)),'Emissions (start here)'!F342*2000*453.59/8760/3600*Dispersion!$C$10,0)</f>
        <v>0</v>
      </c>
      <c r="J342" s="74">
        <f>IF(AND(ISNUMBER('Emissions (start here)'!F342),ISNUMBER(Dispersion!$C$11)),'Emissions (start here)'!F342*2000*453.59/8760/3600*Dispersion!$C$11,0)</f>
        <v>0</v>
      </c>
      <c r="K342" s="74">
        <f>IF(AND(ISNUMBER('Emissions (start here)'!G342),ISNUMBER(Dispersion!$D$8)),'Emissions (start here)'!G342*453.59/3600*Dispersion!$D$8,0)</f>
        <v>0</v>
      </c>
      <c r="L342" s="74">
        <f>IF(AND(ISNUMBER('Emissions (start here)'!G342),ISNUMBER(Dispersion!$D$9)),'Emissions (start here)'!G342*453.59/3600*Dispersion!$D$9,0)</f>
        <v>0</v>
      </c>
      <c r="M342" s="74">
        <f>IF(AND(ISNUMBER('Emissions (start here)'!H342),ISNUMBER(Dispersion!$D$10)),'Emissions (start here)'!H342*2000*453.59/8760/3600*Dispersion!$D$10,0)</f>
        <v>0</v>
      </c>
      <c r="N342" s="74">
        <f>IF(AND(ISNUMBER('Emissions (start here)'!H342),ISNUMBER(Dispersion!$D$11)),'Emissions (start here)'!H342*2000*453.59/8760/3600*Dispersion!$D$11,0)</f>
        <v>0</v>
      </c>
      <c r="O342" s="74">
        <f>IF(AND(ISNUMBER('Emissions (start here)'!I342),ISNUMBER(Dispersion!$E$8)),'Emissions (start here)'!I342*453.59/3600*Dispersion!$E$8,0)</f>
        <v>0</v>
      </c>
      <c r="P342" s="74">
        <f>IF(AND(ISNUMBER('Emissions (start here)'!I342),ISNUMBER(Dispersion!$E$9)),'Emissions (start here)'!I342*453.59/3600*Dispersion!$E$9,0)</f>
        <v>0</v>
      </c>
      <c r="Q342" s="74">
        <f>IF(AND(ISNUMBER('Emissions (start here)'!J342),ISNUMBER(Dispersion!$E$10)),'Emissions (start here)'!J342*2000*453.59/8760/3600*Dispersion!$E$10,0)</f>
        <v>0</v>
      </c>
      <c r="R342" s="74">
        <f>IF(AND(ISNUMBER('Emissions (start here)'!J342),ISNUMBER(Dispersion!$E$11)),'Emissions (start here)'!J342*2000*453.59/8760/3600*Dispersion!$E$11,0)</f>
        <v>0</v>
      </c>
      <c r="S342" s="74">
        <f>IF(AND(ISNUMBER('Emissions (start here)'!K342),ISNUMBER(Dispersion!$F$8)),'Emissions (start here)'!K342*453.59/3600*Dispersion!$F$8,0)</f>
        <v>0</v>
      </c>
      <c r="T342" s="74">
        <f>IF(AND(ISNUMBER('Emissions (start here)'!K342),ISNUMBER(Dispersion!$F$9)),'Emissions (start here)'!K342*453.59/3600*Dispersion!$F$9,0)</f>
        <v>0</v>
      </c>
      <c r="U342" s="74">
        <f>IF(AND(ISNUMBER('Emissions (start here)'!L342),ISNUMBER(Dispersion!$F$10)),'Emissions (start here)'!L342*2000*453.59/8760/3600*Dispersion!$F$10,0)</f>
        <v>0</v>
      </c>
      <c r="V342" s="74">
        <f>IF(AND(ISNUMBER('Emissions (start here)'!L342),ISNUMBER(Dispersion!$F$11)),'Emissions (start here)'!L342*2000*453.59/8760/3600*Dispersion!$F$11,0)</f>
        <v>0</v>
      </c>
      <c r="W342" s="74">
        <f>IF(AND(ISNUMBER('Emissions (start here)'!M342),ISNUMBER(Dispersion!$G$8)),'Emissions (start here)'!M342*453.59/3600*Dispersion!$G$8,0)</f>
        <v>0</v>
      </c>
      <c r="X342" s="74">
        <f>IF(AND(ISNUMBER('Emissions (start here)'!M342),ISNUMBER(Dispersion!$G$9)),'Emissions (start here)'!M342*453.59/3600*Dispersion!$G$9,0)</f>
        <v>0</v>
      </c>
      <c r="Y342" s="74">
        <f>IF(AND(ISNUMBER('Emissions (start here)'!N342),ISNUMBER(Dispersion!$G$10)),'Emissions (start here)'!N342*2000*453.59/8760/3600*Dispersion!$G$10,0)</f>
        <v>0</v>
      </c>
      <c r="Z342" s="74">
        <f>IF(AND(ISNUMBER('Emissions (start here)'!N342),ISNUMBER(Dispersion!$G$11)),'Emissions (start here)'!N342*2000*453.59/8760/3600*Dispersion!$G$11,0)</f>
        <v>0</v>
      </c>
      <c r="AA342" s="74">
        <f>IF(AND(ISNUMBER('Emissions (start here)'!O342),ISNUMBER(Dispersion!$H$8)),'Emissions (start here)'!O342*453.59/3600*Dispersion!$H$8,0)</f>
        <v>0</v>
      </c>
      <c r="AB342" s="74">
        <f>IF(AND(ISNUMBER('Emissions (start here)'!O342),ISNUMBER(Dispersion!$H$9)),'Emissions (start here)'!O342*453.59/3600*Dispersion!$H$9,0)</f>
        <v>0</v>
      </c>
      <c r="AC342" s="74">
        <f>IF(AND(ISNUMBER('Emissions (start here)'!P342),ISNUMBER(Dispersion!$H$10)),'Emissions (start here)'!P342*2000*453.59/8760/3600*Dispersion!$H$10,0)</f>
        <v>0</v>
      </c>
      <c r="AD342" s="74">
        <f>IF(AND(ISNUMBER('Emissions (start here)'!P342),ISNUMBER(Dispersion!$H$11)),'Emissions (start here)'!P342*2000*453.59/8760/3600*Dispersion!$H$11,0)</f>
        <v>0</v>
      </c>
      <c r="AE342" s="74">
        <f>IF(AND(ISNUMBER('Emissions (start here)'!Q342),ISNUMBER(Dispersion!$I$8)),'Emissions (start here)'!Q342*453.59/3600*Dispersion!$I$8,0)</f>
        <v>0</v>
      </c>
      <c r="AF342" s="74">
        <f>IF(AND(ISNUMBER('Emissions (start here)'!Q342),ISNUMBER(Dispersion!$I$9)),'Emissions (start here)'!Q342*453.59/3600*Dispersion!$I$9,0)</f>
        <v>0</v>
      </c>
      <c r="AG342" s="74">
        <f>IF(AND(ISNUMBER('Emissions (start here)'!R342),ISNUMBER(Dispersion!$I$10)),'Emissions (start here)'!R342*2000*453.59/8760/3600*Dispersion!$I$10,0)</f>
        <v>0</v>
      </c>
      <c r="AH342" s="74">
        <f>IF(AND(ISNUMBER('Emissions (start here)'!R342),ISNUMBER(Dispersion!$I$11)),'Emissions (start here)'!R342*2000*453.59/8760/3600*Dispersion!$I$11,0)</f>
        <v>0</v>
      </c>
      <c r="AI342" s="74">
        <f>IF(AND(ISNUMBER('Emissions (start here)'!S342),ISNUMBER(Dispersion!$J$8)),'Emissions (start here)'!S342*453.59/3600*Dispersion!$J$8,0)</f>
        <v>0</v>
      </c>
      <c r="AJ342" s="74">
        <f>IF(AND(ISNUMBER('Emissions (start here)'!S342),ISNUMBER(Dispersion!$J$9)),'Emissions (start here)'!S342*453.59/3600*Dispersion!$J$9,0)</f>
        <v>0</v>
      </c>
      <c r="AK342" s="74">
        <f>IF(AND(ISNUMBER('Emissions (start here)'!T342),ISNUMBER(Dispersion!$J$10)),'Emissions (start here)'!T342*2000*453.59/8760/3600*Dispersion!$J$10,0)</f>
        <v>0</v>
      </c>
      <c r="AL342" s="74">
        <f>IF(AND(ISNUMBER('Emissions (start here)'!T342),ISNUMBER(Dispersion!$J$11)),'Emissions (start here)'!T342*2000*453.59/8760/3600*Dispersion!$J$11,0)</f>
        <v>0</v>
      </c>
      <c r="AM342" s="74">
        <f>IF(AND(ISNUMBER('Emissions (start here)'!U342),ISNUMBER(Dispersion!$K$8)),'Emissions (start here)'!U342*453.59/3600*Dispersion!$K$8,0)</f>
        <v>0</v>
      </c>
      <c r="AN342" s="74">
        <f>IF(AND(ISNUMBER('Emissions (start here)'!U342),ISNUMBER(Dispersion!$K$9)),'Emissions (start here)'!U342*453.59/3600*Dispersion!$K$9,0)</f>
        <v>0</v>
      </c>
      <c r="AO342" s="74">
        <f>IF(AND(ISNUMBER('Emissions (start here)'!V342),ISNUMBER(Dispersion!$K$10)),'Emissions (start here)'!V342*2000*453.59/8760/3600*Dispersion!$K$10,0)</f>
        <v>0</v>
      </c>
      <c r="AP342" s="74">
        <f>IF(AND(ISNUMBER('Emissions (start here)'!V342),ISNUMBER(Dispersion!$K$11)),'Emissions (start here)'!V342*2000*453.59/8760/3600*Dispersion!$K$11,0)</f>
        <v>0</v>
      </c>
      <c r="AQ342" s="74">
        <f>IF(AND(ISNUMBER('Emissions (start here)'!W342),ISNUMBER(Dispersion!$L$8)),'Emissions (start here)'!W342*453.59/3600*Dispersion!$L$8,0)</f>
        <v>0</v>
      </c>
      <c r="AR342" s="74">
        <f>IF(AND(ISNUMBER('Emissions (start here)'!W342),ISNUMBER(Dispersion!$L$9)),'Emissions (start here)'!W342*453.59/3600*Dispersion!$L$9,0)</f>
        <v>0</v>
      </c>
      <c r="AS342" s="74">
        <f>IF(AND(ISNUMBER('Emissions (start here)'!X342),ISNUMBER(Dispersion!$L$10)),'Emissions (start here)'!X342*2000*453.59/8760/3600*Dispersion!$L$10,0)</f>
        <v>0</v>
      </c>
      <c r="AT342" s="74">
        <f>IF(AND(ISNUMBER('Emissions (start here)'!X342),ISNUMBER(Dispersion!$L$11)),'Emissions (start here)'!X342*2000*453.59/8760/3600*Dispersion!$L$11,0)</f>
        <v>0</v>
      </c>
      <c r="AU342" s="74">
        <f>IF(AND(ISNUMBER('Emissions (start here)'!Y342),ISNUMBER(Dispersion!$M$8)),'Emissions (start here)'!Y342*453.59/3600*Dispersion!$M$8,0)</f>
        <v>0</v>
      </c>
      <c r="AV342" s="74">
        <f>IF(AND(ISNUMBER('Emissions (start here)'!Y342),ISNUMBER(Dispersion!$M$9)),'Emissions (start here)'!Y342*453.59/3600*Dispersion!$M$9,0)</f>
        <v>0</v>
      </c>
      <c r="AW342" s="74">
        <f>IF(AND(ISNUMBER('Emissions (start here)'!Z342),ISNUMBER(Dispersion!$M$10)),'Emissions (start here)'!Z342*2000*453.59/8760/3600*Dispersion!$M$10,0)</f>
        <v>0</v>
      </c>
      <c r="AX342" s="74">
        <f>IF(AND(ISNUMBER('Emissions (start here)'!Z342),ISNUMBER(Dispersion!$M$11)),'Emissions (start here)'!Z342*2000*453.59/8760/3600*Dispersion!$M$11,0)</f>
        <v>0</v>
      </c>
      <c r="AY342" s="74">
        <f>IF(AND(ISNUMBER('Emissions (start here)'!AA342),ISNUMBER(Dispersion!$N$8)),'Emissions (start here)'!AA342*453.59/3600*Dispersion!$N$8,0)</f>
        <v>0</v>
      </c>
      <c r="AZ342" s="74">
        <f>IF(AND(ISNUMBER('Emissions (start here)'!AA342),ISNUMBER(Dispersion!$N$9)),'Emissions (start here)'!AA342*453.59/3600*Dispersion!$N$9,0)</f>
        <v>0</v>
      </c>
      <c r="BA342" s="74">
        <f>IF(AND(ISNUMBER('Emissions (start here)'!AB342),ISNUMBER(Dispersion!$N$10)),'Emissions (start here)'!AB342*2000*453.59/8760/3600*Dispersion!$N$10,0)</f>
        <v>0</v>
      </c>
      <c r="BB342" s="74">
        <f>IF(AND(ISNUMBER('Emissions (start here)'!AB342),ISNUMBER(Dispersion!$N$11)),'Emissions (start here)'!AB342*2000*453.59/8760/3600*Dispersion!$N$11,0)</f>
        <v>0</v>
      </c>
      <c r="BC342" s="74">
        <f>IF(AND(ISNUMBER('Emissions (start here)'!AC342),ISNUMBER(Dispersion!$O$8)),'Emissions (start here)'!AC342*453.59/3600*Dispersion!$O$8,0)</f>
        <v>0</v>
      </c>
      <c r="BD342" s="74">
        <f>IF(AND(ISNUMBER('Emissions (start here)'!AC342),ISNUMBER(Dispersion!$O$9)),'Emissions (start here)'!AC342*453.59/3600*Dispersion!$O$9,0)</f>
        <v>0</v>
      </c>
      <c r="BE342" s="74">
        <f>IF(AND(ISNUMBER('Emissions (start here)'!AD342),ISNUMBER(Dispersion!$O$10)),'Emissions (start here)'!AD342*2000*453.59/8760/3600*Dispersion!$O$10,0)</f>
        <v>0</v>
      </c>
      <c r="BF342" s="74">
        <f>IF(AND(ISNUMBER('Emissions (start here)'!AD342),ISNUMBER(Dispersion!$O$11)),'Emissions (start here)'!AD342*2000*453.59/8760/3600*Dispersion!$O$11,0)</f>
        <v>0</v>
      </c>
      <c r="BG342" s="74">
        <f>IF(AND(ISNUMBER('Emissions (start here)'!AE342),ISNUMBER(Dispersion!$P$8)),'Emissions (start here)'!AE342*453.59/3600*Dispersion!$P$8,0)</f>
        <v>0</v>
      </c>
      <c r="BH342" s="74">
        <f>IF(AND(ISNUMBER('Emissions (start here)'!AE342),ISNUMBER(Dispersion!$P$9)),'Emissions (start here)'!AE342*453.59/3600*Dispersion!$P$9,0)</f>
        <v>0</v>
      </c>
      <c r="BI342" s="74">
        <f>IF(AND(ISNUMBER('Emissions (start here)'!AF342),ISNUMBER(Dispersion!$P$10)),'Emissions (start here)'!AF342*2000*453.59/8760/3600*Dispersion!$P$10,0)</f>
        <v>0</v>
      </c>
      <c r="BJ342" s="74">
        <f>IF(AND(ISNUMBER('Emissions (start here)'!AF342),ISNUMBER(Dispersion!$P$11)),'Emissions (start here)'!AF342*2000*453.59/8760/3600*Dispersion!$P$11,0)</f>
        <v>0</v>
      </c>
      <c r="BK342" s="74">
        <f>IF(AND(ISNUMBER('Emissions (start here)'!AG342),ISNUMBER(Dispersion!$Q$8)),'Emissions (start here)'!AG342*453.59/3600*Dispersion!$Q$8,0)</f>
        <v>0</v>
      </c>
      <c r="BL342" s="74">
        <f>IF(AND(ISNUMBER('Emissions (start here)'!AG342),ISNUMBER(Dispersion!$Q$9)),'Emissions (start here)'!AG342*453.59/3600*Dispersion!$Q$9,0)</f>
        <v>0</v>
      </c>
      <c r="BM342" s="74">
        <f>IF(AND(ISNUMBER('Emissions (start here)'!AH342),ISNUMBER(Dispersion!$Q$10)),'Emissions (start here)'!AH342*2000*453.59/8760/3600*Dispersion!$Q$10,0)</f>
        <v>0</v>
      </c>
      <c r="BN342" s="74">
        <f>IF(AND(ISNUMBER('Emissions (start here)'!AH342),ISNUMBER(Dispersion!$Q$11)),'Emissions (start here)'!AH342*2000*453.59/8760/3600*Dispersion!$Q$11,0)</f>
        <v>0</v>
      </c>
      <c r="BO342" s="74">
        <f>IF(AND(ISNUMBER('Emissions (start here)'!AI342),ISNUMBER(Dispersion!$R$8)),'Emissions (start here)'!AI342*453.59/3600*Dispersion!$R$8,0)</f>
        <v>0</v>
      </c>
      <c r="BP342" s="74">
        <f>IF(AND(ISNUMBER('Emissions (start here)'!AI342),ISNUMBER(Dispersion!$R$9)),'Emissions (start here)'!AI342*453.59/3600*Dispersion!$R$9,0)</f>
        <v>0</v>
      </c>
      <c r="BQ342" s="74">
        <f>IF(AND(ISNUMBER('Emissions (start here)'!AJ342),ISNUMBER(Dispersion!$R$10)),'Emissions (start here)'!AJ342*2000*453.59/8760/3600*Dispersion!$R$10,0)</f>
        <v>0</v>
      </c>
      <c r="BR342" s="74">
        <f>IF(AND(ISNUMBER('Emissions (start here)'!AJ342),ISNUMBER(Dispersion!$R$11)),'Emissions (start here)'!AJ342*2000*453.59/8760/3600*Dispersion!$R$11,0)</f>
        <v>0</v>
      </c>
      <c r="BS342" s="74">
        <f>IF(AND(ISNUMBER('Emissions (start here)'!AK342),ISNUMBER(Dispersion!$S$8)),'Emissions (start here)'!AK342*453.59/3600*Dispersion!$S$8,0)</f>
        <v>0</v>
      </c>
      <c r="BT342" s="74">
        <f>IF(AND(ISNUMBER('Emissions (start here)'!AK342),ISNUMBER(Dispersion!$S$9)),'Emissions (start here)'!AK342*453.59/3600*Dispersion!$S$9,0)</f>
        <v>0</v>
      </c>
      <c r="BU342" s="74">
        <f>IF(AND(ISNUMBER('Emissions (start here)'!AL342),ISNUMBER(Dispersion!$S$10)),'Emissions (start here)'!AL342*2000*453.59/8760/3600*Dispersion!$S$10,0)</f>
        <v>0</v>
      </c>
      <c r="BV342" s="74">
        <f>IF(AND(ISNUMBER('Emissions (start here)'!AL342),ISNUMBER(Dispersion!$S$11)),'Emissions (start here)'!AL342*2000*453.59/8760/3600*Dispersion!$S$11,0)</f>
        <v>0</v>
      </c>
      <c r="BW342" s="74">
        <f>IF(AND(ISNUMBER('Emissions (start here)'!AM342),ISNUMBER(Dispersion!$T$8)),'Emissions (start here)'!AM342*453.59/3600*Dispersion!$T$8,0)</f>
        <v>0</v>
      </c>
      <c r="BX342" s="74">
        <f>IF(AND(ISNUMBER('Emissions (start here)'!AM342),ISNUMBER(Dispersion!$T$9)),'Emissions (start here)'!AM342*453.59/3600*Dispersion!$T$9,0)</f>
        <v>0</v>
      </c>
      <c r="BY342" s="74">
        <f>IF(AND(ISNUMBER('Emissions (start here)'!AN342),ISNUMBER(Dispersion!$T$10)),'Emissions (start here)'!AN342*2000*453.59/8760/3600*Dispersion!$T$10,0)</f>
        <v>0</v>
      </c>
      <c r="BZ342" s="74">
        <f>IF(AND(ISNUMBER('Emissions (start here)'!AN342),ISNUMBER(Dispersion!$T$11)),'Emissions (start here)'!AN342*2000*453.59/8760/3600*Dispersion!$T$11,0)</f>
        <v>0</v>
      </c>
      <c r="CA342" s="74">
        <f>IF(AND(ISNUMBER('Emissions (start here)'!AO342),ISNUMBER(Dispersion!$U$8)),'Emissions (start here)'!AO342*453.59/3600*Dispersion!$U$8,0)</f>
        <v>0</v>
      </c>
      <c r="CB342" s="74">
        <f>IF(AND(ISNUMBER('Emissions (start here)'!AO342),ISNUMBER(Dispersion!$U$9)),'Emissions (start here)'!AO342*453.59/3600*Dispersion!$U$9,0)</f>
        <v>0</v>
      </c>
      <c r="CC342" s="74">
        <f>IF(AND(ISNUMBER('Emissions (start here)'!AP342),ISNUMBER(Dispersion!$U$10)),'Emissions (start here)'!AP342*2000*453.59/8760/3600*Dispersion!$U$10,0)</f>
        <v>0</v>
      </c>
      <c r="CD342" s="74">
        <f>IF(AND(ISNUMBER('Emissions (start here)'!AP342),ISNUMBER(Dispersion!$U$11)),'Emissions (start here)'!AP342*2000*453.59/8760/3600*Dispersion!$U$11,0)</f>
        <v>0</v>
      </c>
      <c r="CE342" s="74">
        <f>IF(AND(ISNUMBER('Emissions (start here)'!AQ342),ISNUMBER(Dispersion!$V$8)),'Emissions (start here)'!AQ342*453.59/3600*Dispersion!$V$8,0)</f>
        <v>0</v>
      </c>
      <c r="CF342" s="74">
        <f>IF(AND(ISNUMBER('Emissions (start here)'!AQ342),ISNUMBER(Dispersion!$V$9)),'Emissions (start here)'!AQ342*453.59/3600*Dispersion!$V$9,0)</f>
        <v>0</v>
      </c>
      <c r="CG342" s="74">
        <f>IF(AND(ISNUMBER('Emissions (start here)'!AR342),ISNUMBER(Dispersion!$V$10)),'Emissions (start here)'!AR342*2000*453.59/8760/3600*Dispersion!$V$10,0)</f>
        <v>0</v>
      </c>
      <c r="CH342" s="74">
        <f>IF(AND(ISNUMBER('Emissions (start here)'!AR342),ISNUMBER(Dispersion!$V$11)),'Emissions (start here)'!AR342*2000*453.59/8760/3600*Dispersion!$V$11,0)</f>
        <v>0</v>
      </c>
      <c r="CI342" s="74">
        <f>IF(AND(ISNUMBER('Emissions (start here)'!AS342),ISNUMBER(Dispersion!$W$8)),'Emissions (start here)'!AS342*453.59/3600*Dispersion!$W$8,0)</f>
        <v>0</v>
      </c>
      <c r="CJ342" s="74">
        <f>IF(AND(ISNUMBER('Emissions (start here)'!AS342),ISNUMBER(Dispersion!$W$9)),'Emissions (start here)'!AS342*453.59/3600*Dispersion!$W$9,0)</f>
        <v>0</v>
      </c>
      <c r="CK342" s="74">
        <f>IF(AND(ISNUMBER('Emissions (start here)'!AT342),ISNUMBER(Dispersion!$W$10)),'Emissions (start here)'!AT342*2000*453.59/8760/3600*Dispersion!$W$10,0)</f>
        <v>0</v>
      </c>
      <c r="CL342" s="74">
        <f>IF(AND(ISNUMBER('Emissions (start here)'!AT342),ISNUMBER(Dispersion!$W$11)),'Emissions (start here)'!AT342*2000*453.59/8760/3600*Dispersion!$W$11,0)</f>
        <v>0</v>
      </c>
      <c r="CM342" s="74">
        <f>IF(AND(ISNUMBER('Emissions (start here)'!AU342),ISNUMBER(Dispersion!$X$8)),'Emissions (start here)'!AU342*453.59/3600*Dispersion!$X$8,0)</f>
        <v>0</v>
      </c>
      <c r="CN342" s="74">
        <f>IF(AND(ISNUMBER('Emissions (start here)'!AU342),ISNUMBER(Dispersion!$X$9)),'Emissions (start here)'!AU342*453.59/3600*Dispersion!$X$9,0)</f>
        <v>0</v>
      </c>
      <c r="CO342" s="74">
        <f>IF(AND(ISNUMBER('Emissions (start here)'!AV342),ISNUMBER(Dispersion!$X$10)),'Emissions (start here)'!AV342*2000*453.59/8760/3600*Dispersion!$X$10,0)</f>
        <v>0</v>
      </c>
      <c r="CP342" s="74">
        <f>IF(AND(ISNUMBER('Emissions (start here)'!AV342),ISNUMBER(Dispersion!$X$11)),'Emissions (start here)'!AV342*2000*453.59/8760/3600*Dispersion!$X$11,0)</f>
        <v>0</v>
      </c>
      <c r="CQ342" s="74">
        <f>IF(AND(ISNUMBER('Emissions (start here)'!AW342),ISNUMBER(Dispersion!$Y$8)),'Emissions (start here)'!AW342*453.59/3600*Dispersion!$Y$8,0)</f>
        <v>0</v>
      </c>
      <c r="CR342" s="74">
        <f>IF(AND(ISNUMBER('Emissions (start here)'!AW342),ISNUMBER(Dispersion!$Y$9)),'Emissions (start here)'!AW342*453.59/3600*Dispersion!$Y$9,0)</f>
        <v>0</v>
      </c>
      <c r="CS342" s="74">
        <f>IF(AND(ISNUMBER('Emissions (start here)'!AX342),ISNUMBER(Dispersion!$Y$10)),'Emissions (start here)'!AX342*2000*453.59/8760/3600*Dispersion!$Y$10,0)</f>
        <v>0</v>
      </c>
      <c r="CT342" s="74">
        <f>IF(AND(ISNUMBER('Emissions (start here)'!AX342),ISNUMBER(Dispersion!$Y$11)),'Emissions (start here)'!AX342*2000*453.59/8760/3600*Dispersion!$Y$11,0)</f>
        <v>0</v>
      </c>
      <c r="CU342" s="74">
        <f>IF(AND(ISNUMBER('Emissions (start here)'!AY342),ISNUMBER(Dispersion!$Z$8)),'Emissions (start here)'!AY342*453.59/3600*Dispersion!$Z$8,0)</f>
        <v>0</v>
      </c>
      <c r="CV342" s="74">
        <f>IF(AND(ISNUMBER('Emissions (start here)'!AY342),ISNUMBER(Dispersion!$Z$9)),'Emissions (start here)'!AY342*453.59/3600*Dispersion!$Z$9,0)</f>
        <v>0</v>
      </c>
      <c r="CW342" s="74">
        <f>IF(AND(ISNUMBER('Emissions (start here)'!AZ342),ISNUMBER(Dispersion!$Z$10)),'Emissions (start here)'!AZ342*2000*453.59/8760/3600*Dispersion!$Z$10,0)</f>
        <v>0</v>
      </c>
      <c r="CX342" s="74">
        <f>IF(AND(ISNUMBER('Emissions (start here)'!AZ342),ISNUMBER(Dispersion!$Z$11)),'Emissions (start here)'!AZ342*2000*453.59/8760/3600*Dispersion!$Z$11,0)</f>
        <v>0</v>
      </c>
      <c r="CY342" s="74">
        <f>IF(AND(ISNUMBER('Emissions (start here)'!BA342),ISNUMBER(Dispersion!$AA$8)),'Emissions (start here)'!BA342*453.59/3600*Dispersion!$AA$8,0)</f>
        <v>0</v>
      </c>
      <c r="CZ342" s="74">
        <f>IF(AND(ISNUMBER('Emissions (start here)'!BA342),ISNUMBER(Dispersion!$AA$9)),'Emissions (start here)'!BA342*453.59/3600*Dispersion!$AA$9,0)</f>
        <v>0</v>
      </c>
      <c r="DA342" s="74">
        <f>IF(AND(ISNUMBER('Emissions (start here)'!BB342),ISNUMBER(Dispersion!$AA$10)),'Emissions (start here)'!BB342*2000*453.59/8760/3600*Dispersion!$AA$10,0)</f>
        <v>0</v>
      </c>
      <c r="DB342" s="74">
        <f>IF(AND(ISNUMBER('Emissions (start here)'!BB342),ISNUMBER(Dispersion!$AA$11)),'Emissions (start here)'!BB342*2000*453.59/8760/3600*Dispersion!$AA$11,0)</f>
        <v>0</v>
      </c>
      <c r="DC342" s="74">
        <f>IF(AND(ISNUMBER('Emissions (start here)'!BC342),ISNUMBER(Dispersion!$AB$8)),'Emissions (start here)'!BC342*453.59/3600*Dispersion!$AB$8,0)</f>
        <v>0</v>
      </c>
      <c r="DD342" s="74">
        <f>IF(AND(ISNUMBER('Emissions (start here)'!BC342),ISNUMBER(Dispersion!$AB$9)),'Emissions (start here)'!BC342*453.59/3600*Dispersion!$AB$9,0)</f>
        <v>0</v>
      </c>
      <c r="DE342" s="74">
        <f>IF(AND(ISNUMBER('Emissions (start here)'!BD342),ISNUMBER(Dispersion!$AB$10)),'Emissions (start here)'!BD342*2000*453.59/8760/3600*Dispersion!$AB$10,0)</f>
        <v>0</v>
      </c>
      <c r="DF342" s="74">
        <f>IF(AND(ISNUMBER('Emissions (start here)'!BD342),ISNUMBER(Dispersion!$AB$11)),'Emissions (start here)'!BD342*2000*453.59/8760/3600*Dispersion!$AB$11,0)</f>
        <v>0</v>
      </c>
      <c r="DG342" s="74">
        <f>IF(AND(ISNUMBER('Emissions (start here)'!BE342),ISNUMBER(Dispersion!$AC$8)),'Emissions (start here)'!BE342*453.59/3600*Dispersion!$AC$8,0)</f>
        <v>0</v>
      </c>
      <c r="DH342" s="74">
        <f>IF(AND(ISNUMBER('Emissions (start here)'!BE342),ISNUMBER(Dispersion!$AC$9)),'Emissions (start here)'!BE342*453.59/3600*Dispersion!$AC$9,0)</f>
        <v>0</v>
      </c>
      <c r="DI342" s="74">
        <f>IF(AND(ISNUMBER('Emissions (start here)'!BF342),ISNUMBER(Dispersion!$AC$10)),'Emissions (start here)'!BF342*2000*453.59/8760/3600*Dispersion!$AC$10,0)</f>
        <v>0</v>
      </c>
      <c r="DJ342" s="74">
        <f>IF(AND(ISNUMBER('Emissions (start here)'!BF342),ISNUMBER(Dispersion!$AC$11)),'Emissions (start here)'!BF342*2000*453.59/8760/3600*Dispersion!$AC$11,0)</f>
        <v>0</v>
      </c>
      <c r="DK342" s="74">
        <f>IF(AND(ISNUMBER('Emissions (start here)'!BG342),ISNUMBER(Dispersion!$AD$8)),'Emissions (start here)'!BG342*453.59/3600*Dispersion!$AD$8,0)</f>
        <v>0</v>
      </c>
      <c r="DL342" s="74">
        <f>IF(AND(ISNUMBER('Emissions (start here)'!BG342),ISNUMBER(Dispersion!$AD$9)),'Emissions (start here)'!BG342*453.59/3600*Dispersion!$AD$9,0)</f>
        <v>0</v>
      </c>
      <c r="DM342" s="74">
        <f>IF(AND(ISNUMBER('Emissions (start here)'!BH342),ISNUMBER(Dispersion!$AD$10)),'Emissions (start here)'!BH342*2000*453.59/8760/3600*Dispersion!$AD$10,0)</f>
        <v>0</v>
      </c>
      <c r="DN342" s="74">
        <f>IF(AND(ISNUMBER('Emissions (start here)'!BH342),ISNUMBER(Dispersion!$AD$11)),'Emissions (start here)'!BH342*2000*453.59/8760/3600*Dispersion!$AD$11,0)</f>
        <v>0</v>
      </c>
      <c r="DO342" s="74">
        <f>IF(AND(ISNUMBER('Emissions (start here)'!BI342),ISNUMBER(Dispersion!$AE$8)),'Emissions (start here)'!BI342*453.59/3600*Dispersion!$AE$8,0)</f>
        <v>0</v>
      </c>
      <c r="DP342" s="74">
        <f>IF(AND(ISNUMBER('Emissions (start here)'!BI342),ISNUMBER(Dispersion!$AE$9)),'Emissions (start here)'!BI342*453.59/3600*Dispersion!$AE$9,0)</f>
        <v>0</v>
      </c>
      <c r="DQ342" s="74">
        <f>IF(AND(ISNUMBER('Emissions (start here)'!BJ342),ISNUMBER(Dispersion!$AE$10)),'Emissions (start here)'!BJ342*2000*453.59/8760/3600*Dispersion!$AE$10,0)</f>
        <v>0</v>
      </c>
      <c r="DR342" s="74">
        <f>IF(AND(ISNUMBER('Emissions (start here)'!BJ342),ISNUMBER(Dispersion!$AE$11)),'Emissions (start here)'!BJ342*2000*453.59/8760/3600*Dispersion!$AE$11,0)</f>
        <v>0</v>
      </c>
      <c r="DS342" s="74">
        <f>IF(AND(ISNUMBER('Emissions (start here)'!BK342),ISNUMBER(Dispersion!$AF$8)),'Emissions (start here)'!BK342*453.59/3600*Dispersion!$AF$8,0)</f>
        <v>0</v>
      </c>
      <c r="DT342" s="74">
        <f>IF(AND(ISNUMBER('Emissions (start here)'!BK342),ISNUMBER(Dispersion!$AF$9)),'Emissions (start here)'!BK342*453.59/3600*Dispersion!$AF$9,0)</f>
        <v>0</v>
      </c>
      <c r="DU342" s="74">
        <f>IF(AND(ISNUMBER('Emissions (start here)'!BL342),ISNUMBER(Dispersion!$AF$10)),'Emissions (start here)'!BL342*2000*453.59/8760/3600*Dispersion!$AF$10,0)</f>
        <v>0</v>
      </c>
      <c r="DV342" s="74">
        <f>IF(AND(ISNUMBER('Emissions (start here)'!BL342),ISNUMBER(Dispersion!$AF$11)),'Emissions (start here)'!BL342*2000*453.59/8760/3600*Dispersion!$AF$11,0)</f>
        <v>0</v>
      </c>
      <c r="DW342" s="74">
        <f>IF(AND(ISNUMBER('Emissions (start here)'!BM342),ISNUMBER(Dispersion!$AG$8)),'Emissions (start here)'!BM342*453.59/3600*Dispersion!$AG$8,0)</f>
        <v>0</v>
      </c>
      <c r="DX342" s="74">
        <f>IF(AND(ISNUMBER('Emissions (start here)'!BM342),ISNUMBER(Dispersion!$AG$9)),'Emissions (start here)'!BM342*453.59/3600*Dispersion!$AG$9,0)</f>
        <v>0</v>
      </c>
      <c r="DY342" s="74">
        <f>IF(AND(ISNUMBER('Emissions (start here)'!BN342),ISNUMBER(Dispersion!$AG$10)),'Emissions (start here)'!BN342*2000*453.59/8760/3600*Dispersion!$AG$10,0)</f>
        <v>0</v>
      </c>
      <c r="DZ342" s="74">
        <f>IF(AND(ISNUMBER('Emissions (start here)'!BN342),ISNUMBER(Dispersion!$AG$11)),'Emissions (start here)'!BN342*2000*453.59/8760/3600*Dispersion!$AG$11,0)</f>
        <v>0</v>
      </c>
      <c r="EA342" s="74">
        <f>IF(AND(ISNUMBER('Emissions (start here)'!BO342),ISNUMBER(Dispersion!$AH$8)),'Emissions (start here)'!BO342*453.59/3600*Dispersion!$AH$8,0)</f>
        <v>0</v>
      </c>
      <c r="EB342" s="74">
        <f>IF(AND(ISNUMBER('Emissions (start here)'!BO342),ISNUMBER(Dispersion!$AH$9)),'Emissions (start here)'!BO342*453.59/3600*Dispersion!$AH$9,0)</f>
        <v>0</v>
      </c>
      <c r="EC342" s="74">
        <f>IF(AND(ISNUMBER('Emissions (start here)'!BP342),ISNUMBER(Dispersion!$AH$10)),'Emissions (start here)'!BP342*2000*453.59/8760/3600*Dispersion!$AH$10,0)</f>
        <v>0</v>
      </c>
      <c r="ED342" s="74">
        <f>IF(AND(ISNUMBER('Emissions (start here)'!BP342),ISNUMBER(Dispersion!$AH$11)),'Emissions (start here)'!BP342*2000*453.59/8760/3600*Dispersion!$AH$11,0)</f>
        <v>0</v>
      </c>
      <c r="EE342" s="74">
        <f>IF(AND(ISNUMBER('Emissions (start here)'!BQ342),ISNUMBER(Dispersion!$AI$8)),'Emissions (start here)'!BQ342*453.59/3600*Dispersion!$AI$8,0)</f>
        <v>0</v>
      </c>
      <c r="EF342" s="74">
        <f>IF(AND(ISNUMBER('Emissions (start here)'!BQ342),ISNUMBER(Dispersion!$AI$9)),'Emissions (start here)'!BQ342*453.59/3600*Dispersion!$AI$9,0)</f>
        <v>0</v>
      </c>
      <c r="EG342" s="74">
        <f>IF(AND(ISNUMBER('Emissions (start here)'!BR342),ISNUMBER(Dispersion!$AI$10)),'Emissions (start here)'!BR342*2000*453.59/8760/3600*Dispersion!$AI$10,0)</f>
        <v>0</v>
      </c>
      <c r="EH342" s="74">
        <f>IF(AND(ISNUMBER('Emissions (start here)'!BR342),ISNUMBER(Dispersion!$AI$11)),'Emissions (start here)'!BR342*2000*453.59/8760/3600*Dispersion!$AI$11,0)</f>
        <v>0</v>
      </c>
      <c r="EI342" s="74">
        <f>IF(AND(ISNUMBER('Emissions (start here)'!BS342),ISNUMBER(Dispersion!$AJ$8)),'Emissions (start here)'!BS342*453.59/3600*Dispersion!$AJ$8,0)</f>
        <v>0</v>
      </c>
      <c r="EJ342" s="74">
        <f>IF(AND(ISNUMBER('Emissions (start here)'!BS342),ISNUMBER(Dispersion!$AJ$9)),'Emissions (start here)'!BS342*453.59/3600*Dispersion!$AJ$9,0)</f>
        <v>0</v>
      </c>
      <c r="EK342" s="74">
        <f>IF(AND(ISNUMBER('Emissions (start here)'!BT342),ISNUMBER(Dispersion!$AJ$10)),'Emissions (start here)'!BT342*2000*453.59/8760/3600*Dispersion!$AJ$10,0)</f>
        <v>0</v>
      </c>
      <c r="EL342" s="74">
        <f>IF(AND(ISNUMBER('Emissions (start here)'!BT342),ISNUMBER(Dispersion!$AJ$11)),'Emissions (start here)'!BT342*2000*453.59/8760/3600*Dispersion!$AJ$11,0)</f>
        <v>0</v>
      </c>
      <c r="EM342" s="74">
        <f>IF(AND(ISNUMBER('Emissions (start here)'!BU342),ISNUMBER(Dispersion!$AK$8)),'Emissions (start here)'!BU342*453.59/3600*Dispersion!$AK$8,0)</f>
        <v>0</v>
      </c>
      <c r="EN342" s="74">
        <f>IF(AND(ISNUMBER('Emissions (start here)'!BU342),ISNUMBER(Dispersion!$AK$9)),'Emissions (start here)'!BU342*453.59/3600*Dispersion!$AK$9,0)</f>
        <v>0</v>
      </c>
      <c r="EO342" s="74">
        <f>IF(AND(ISNUMBER('Emissions (start here)'!BV342),ISNUMBER(Dispersion!$AK$10)),'Emissions (start here)'!BV342*2000*453.59/8760/3600*Dispersion!$AK$10,0)</f>
        <v>0</v>
      </c>
      <c r="EP342" s="74">
        <f>IF(AND(ISNUMBER('Emissions (start here)'!BV342),ISNUMBER(Dispersion!$AK$11)),'Emissions (start here)'!BV342*2000*453.59/8760/3600*Dispersion!$AK$11,0)</f>
        <v>0</v>
      </c>
      <c r="EQ342" s="74">
        <f>IF(AND(ISNUMBER('Emissions (start here)'!BW342),ISNUMBER(Dispersion!$AL$8)),'Emissions (start here)'!BW342*453.59/3600*Dispersion!$AL$8,0)</f>
        <v>0</v>
      </c>
      <c r="ER342" s="74">
        <f>IF(AND(ISNUMBER('Emissions (start here)'!BW342),ISNUMBER(Dispersion!$AL$9)),'Emissions (start here)'!BW342*453.59/3600*Dispersion!$AL$9,0)</f>
        <v>0</v>
      </c>
      <c r="ES342" s="74">
        <f>IF(AND(ISNUMBER('Emissions (start here)'!BX342),ISNUMBER(Dispersion!$AL$10)),'Emissions (start here)'!BX342*2000*453.59/8760/3600*Dispersion!$AL$10,0)</f>
        <v>0</v>
      </c>
      <c r="ET342" s="74">
        <f>IF(AND(ISNUMBER('Emissions (start here)'!BX342),ISNUMBER(Dispersion!$AL$11)),'Emissions (start here)'!BX342*2000*453.59/8760/3600*Dispersion!$AL$11,0)</f>
        <v>0</v>
      </c>
      <c r="EU342" s="74">
        <f>IF(AND(ISNUMBER('Emissions (start here)'!BY342),ISNUMBER(Dispersion!$AM$8)),'Emissions (start here)'!BY342*453.59/3600*Dispersion!$AM$8,0)</f>
        <v>0</v>
      </c>
      <c r="EV342" s="74">
        <f>IF(AND(ISNUMBER('Emissions (start here)'!BY342),ISNUMBER(Dispersion!$AM$9)),'Emissions (start here)'!BY342*453.59/3600*Dispersion!$AM$9,0)</f>
        <v>0</v>
      </c>
      <c r="EW342" s="74">
        <f>IF(AND(ISNUMBER('Emissions (start here)'!BZ342),ISNUMBER(Dispersion!$AM$10)),'Emissions (start here)'!BZ342*2000*453.59/8760/3600*Dispersion!$AM$10,0)</f>
        <v>0</v>
      </c>
      <c r="EX342" s="74">
        <f>IF(AND(ISNUMBER('Emissions (start here)'!BZ342),ISNUMBER(Dispersion!$AM$11)),'Emissions (start here)'!BZ342*2000*453.59/8760/3600*Dispersion!$AM$11,0)</f>
        <v>0</v>
      </c>
      <c r="EY342" s="74">
        <f>IF(AND(ISNUMBER('Emissions (start here)'!CA342),ISNUMBER(Dispersion!$AN$8)),'Emissions (start here)'!CA342*453.59/3600*Dispersion!$AN$8,0)</f>
        <v>0</v>
      </c>
      <c r="EZ342" s="74">
        <f>IF(AND(ISNUMBER('Emissions (start here)'!CA342),ISNUMBER(Dispersion!$AN$9)),'Emissions (start here)'!CA342*453.59/3600*Dispersion!$AN$9,0)</f>
        <v>0</v>
      </c>
      <c r="FA342" s="74">
        <f>IF(AND(ISNUMBER('Emissions (start here)'!CB342),ISNUMBER(Dispersion!$AN$10)),'Emissions (start here)'!CB342*2000*453.59/8760/3600*Dispersion!$AN$10,0)</f>
        <v>0</v>
      </c>
      <c r="FB342" s="74">
        <f>IF(AND(ISNUMBER('Emissions (start here)'!CB342),ISNUMBER(Dispersion!$AN$11)),'Emissions (start here)'!CB342*2000*453.59/8760/3600*Dispersion!$AN$11,0)</f>
        <v>0</v>
      </c>
      <c r="FC342" s="74">
        <f>IF(AND(ISNUMBER('Emissions (start here)'!CC342),ISNUMBER(Dispersion!$AO$8)),'Emissions (start here)'!CC342*453.59/3600*Dispersion!$AO$8,0)</f>
        <v>0</v>
      </c>
      <c r="FD342" s="74">
        <f>IF(AND(ISNUMBER('Emissions (start here)'!CC342),ISNUMBER(Dispersion!$AO$9)),'Emissions (start here)'!CC342*453.59/3600*Dispersion!$AO$9,0)</f>
        <v>0</v>
      </c>
      <c r="FE342" s="74">
        <f>IF(AND(ISNUMBER('Emissions (start here)'!CD342),ISNUMBER(Dispersion!$AO$10)),'Emissions (start here)'!CD342*2000*453.59/8760/3600*Dispersion!$AO$10,0)</f>
        <v>0</v>
      </c>
      <c r="FF342" s="74">
        <f>IF(AND(ISNUMBER('Emissions (start here)'!CD342),ISNUMBER(Dispersion!$AO$11)),'Emissions (start here)'!CD342*2000*453.59/8760/3600*Dispersion!$AO$11,0)</f>
        <v>0</v>
      </c>
      <c r="FG342" s="74">
        <f>IF(AND(ISNUMBER('Emissions (start here)'!CE342),ISNUMBER(Dispersion!$AP$8)),'Emissions (start here)'!CE342*453.59/3600*Dispersion!$AP$8,0)</f>
        <v>0</v>
      </c>
      <c r="FH342" s="74">
        <f>IF(AND(ISNUMBER('Emissions (start here)'!CE342),ISNUMBER(Dispersion!$AP$9)),'Emissions (start here)'!CE342*453.59/3600*Dispersion!$AP$9,0)</f>
        <v>0</v>
      </c>
      <c r="FI342" s="74">
        <f>IF(AND(ISNUMBER('Emissions (start here)'!CF342),ISNUMBER(Dispersion!$AP$10)),'Emissions (start here)'!CF342*2000*453.59/8760/3600*Dispersion!$AP$10,0)</f>
        <v>0</v>
      </c>
      <c r="FJ342" s="74">
        <f>IF(AND(ISNUMBER('Emissions (start here)'!CF342),ISNUMBER(Dispersion!$AP$11)),'Emissions (start here)'!CF342*2000*453.59/8760/3600*Dispersion!$AP$11,0)</f>
        <v>0</v>
      </c>
      <c r="FK342" s="74">
        <f>IF(AND(ISNUMBER('Emissions (start here)'!CG342),ISNUMBER(Dispersion!$AQ$8)),'Emissions (start here)'!CG342*453.59/3600*Dispersion!$AQ$8,0)</f>
        <v>0</v>
      </c>
      <c r="FL342" s="74">
        <f>IF(AND(ISNUMBER('Emissions (start here)'!CG342),ISNUMBER(Dispersion!$AQ$9)),'Emissions (start here)'!CG342*453.59/3600*Dispersion!$AQ$9,0)</f>
        <v>0</v>
      </c>
      <c r="FM342" s="74">
        <f>IF(AND(ISNUMBER('Emissions (start here)'!CH342),ISNUMBER(Dispersion!$AQ$10)),'Emissions (start here)'!CH342*2000*453.59/8760/3600*Dispersion!$AQ$10,0)</f>
        <v>0</v>
      </c>
      <c r="FN342" s="74">
        <f>IF(AND(ISNUMBER('Emissions (start here)'!CH342),ISNUMBER(Dispersion!$AQ$11)),'Emissions (start here)'!CH342*2000*453.59/8760/3600*Dispersion!$AQ$11,0)</f>
        <v>0</v>
      </c>
      <c r="FO342" s="74">
        <f>IF(AND(ISNUMBER('Emissions (start here)'!CI342),ISNUMBER(Dispersion!$AR$8)),'Emissions (start here)'!CI342*453.59/3600*Dispersion!$AR$8,0)</f>
        <v>0</v>
      </c>
      <c r="FP342" s="74">
        <f>IF(AND(ISNUMBER('Emissions (start here)'!CI342),ISNUMBER(Dispersion!$AR$9)),'Emissions (start here)'!CI342*453.59/3600*Dispersion!$AR$9,0)</f>
        <v>0</v>
      </c>
      <c r="FQ342" s="74">
        <f>IF(AND(ISNUMBER('Emissions (start here)'!CJ342),ISNUMBER(Dispersion!$AR$10)),'Emissions (start here)'!CJ342*2000*453.59/8760/3600*Dispersion!$AR$10,0)</f>
        <v>0</v>
      </c>
      <c r="FR342" s="74">
        <f>IF(AND(ISNUMBER('Emissions (start here)'!CJ342),ISNUMBER(Dispersion!$AR$11)),'Emissions (start here)'!CJ342*2000*453.59/8760/3600*Dispersion!$AR$11,0)</f>
        <v>0</v>
      </c>
      <c r="FS342" s="74">
        <f>IF(AND(ISNUMBER('Emissions (start here)'!CK342),ISNUMBER(Dispersion!$AS$8)),'Emissions (start here)'!CK342*453.59/3600*Dispersion!$AS$8,0)</f>
        <v>0</v>
      </c>
      <c r="FT342" s="74">
        <f>IF(AND(ISNUMBER('Emissions (start here)'!CK342),ISNUMBER(Dispersion!$AS$9)),'Emissions (start here)'!CK342*453.59/3600*Dispersion!$AS$9,0)</f>
        <v>0</v>
      </c>
      <c r="FU342" s="74">
        <f>IF(AND(ISNUMBER('Emissions (start here)'!CL342),ISNUMBER(Dispersion!$AS$10)),'Emissions (start here)'!CL342*2000*453.59/8760/3600*Dispersion!$AS$10,0)</f>
        <v>0</v>
      </c>
      <c r="FV342" s="74">
        <f>IF(AND(ISNUMBER('Emissions (start here)'!CL342),ISNUMBER(Dispersion!$AS$11)),'Emissions (start here)'!CL342*2000*453.59/8760/3600*Dispersion!$AS$11,0)</f>
        <v>0</v>
      </c>
      <c r="FW342" s="74">
        <f>IF(AND(ISNUMBER('Emissions (start here)'!CM342),ISNUMBER(Dispersion!$AT$8)),'Emissions (start here)'!CM342*453.59/3600*Dispersion!$AT$8,0)</f>
        <v>0</v>
      </c>
      <c r="FX342" s="74">
        <f>IF(AND(ISNUMBER('Emissions (start here)'!CM342),ISNUMBER(Dispersion!$AT$9)),'Emissions (start here)'!CM342*453.59/3600*Dispersion!$AT$9,0)</f>
        <v>0</v>
      </c>
      <c r="FY342" s="74">
        <f>IF(AND(ISNUMBER('Emissions (start here)'!CN342),ISNUMBER(Dispersion!$AT$10)),'Emissions (start here)'!CN342*2000*453.59/8760/3600*Dispersion!$AT$10,0)</f>
        <v>0</v>
      </c>
      <c r="FZ342" s="74">
        <f>IF(AND(ISNUMBER('Emissions (start here)'!CN342),ISNUMBER(Dispersion!$AT$11)),'Emissions (start here)'!CN342*2000*453.59/8760/3600*Dispersion!$AT$11,0)</f>
        <v>0</v>
      </c>
      <c r="GA342" s="74">
        <f>IF(AND(ISNUMBER('Emissions (start here)'!CO342),ISNUMBER(Dispersion!$AU$8)),'Emissions (start here)'!CO342*453.59/3600*Dispersion!$AU$8,0)</f>
        <v>0</v>
      </c>
      <c r="GB342" s="74">
        <f>IF(AND(ISNUMBER('Emissions (start here)'!CO342),ISNUMBER(Dispersion!$AU$9)),'Emissions (start here)'!CO342*453.59/3600*Dispersion!$AU$9,0)</f>
        <v>0</v>
      </c>
      <c r="GC342" s="74">
        <f>IF(AND(ISNUMBER('Emissions (start here)'!CP342),ISNUMBER(Dispersion!$AU$10)),'Emissions (start here)'!CP342*2000*453.59/8760/3600*Dispersion!$AU$10,0)</f>
        <v>0</v>
      </c>
      <c r="GD342" s="74">
        <f>IF(AND(ISNUMBER('Emissions (start here)'!CP342),ISNUMBER(Dispersion!$AU$11)),'Emissions (start here)'!CP342*2000*453.59/8760/3600*Dispersion!$AU$11,0)</f>
        <v>0</v>
      </c>
      <c r="GE342" s="74">
        <f>IF(AND(ISNUMBER('Emissions (start here)'!CQ342),ISNUMBER(Dispersion!$AV$8)),'Emissions (start here)'!CQ342*453.59/3600*Dispersion!$AV$8,0)</f>
        <v>0</v>
      </c>
      <c r="GF342" s="74">
        <f>IF(AND(ISNUMBER('Emissions (start here)'!CQ342),ISNUMBER(Dispersion!$AV$9)),'Emissions (start here)'!CQ342*453.59/3600*Dispersion!$AV$9,0)</f>
        <v>0</v>
      </c>
      <c r="GG342" s="74">
        <f>IF(AND(ISNUMBER('Emissions (start here)'!CR342),ISNUMBER(Dispersion!$AV$10)),'Emissions (start here)'!CR342*2000*453.59/8760/3600*Dispersion!$AV$10,0)</f>
        <v>0</v>
      </c>
      <c r="GH342" s="74">
        <f>IF(AND(ISNUMBER('Emissions (start here)'!CR342),ISNUMBER(Dispersion!$AV$11)),'Emissions (start here)'!CR342*2000*453.59/8760/3600*Dispersion!$AV$11,0)</f>
        <v>0</v>
      </c>
      <c r="GI342" s="74">
        <f>IF(AND(ISNUMBER('Emissions (start here)'!CS342),ISNUMBER(Dispersion!$AW$8)),'Emissions (start here)'!CS342*453.59/3600*Dispersion!$AW$8,0)</f>
        <v>0</v>
      </c>
      <c r="GJ342" s="74">
        <f>IF(AND(ISNUMBER('Emissions (start here)'!CS342),ISNUMBER(Dispersion!$AW$9)),'Emissions (start here)'!CS342*453.59/3600*Dispersion!$AW$9,0)</f>
        <v>0</v>
      </c>
      <c r="GK342" s="74">
        <f>IF(AND(ISNUMBER('Emissions (start here)'!CT342),ISNUMBER(Dispersion!$AW$10)),'Emissions (start here)'!CT342*2000*453.59/8760/3600*Dispersion!$AW$10,0)</f>
        <v>0</v>
      </c>
      <c r="GL342" s="74">
        <f>IF(AND(ISNUMBER('Emissions (start here)'!CT342),ISNUMBER(Dispersion!$AW$11)),'Emissions (start here)'!CT342*2000*453.59/8760/3600*Dispersion!$AW$11,0)</f>
        <v>0</v>
      </c>
      <c r="GM342" s="74">
        <f>IF(AND(ISNUMBER('Emissions (start here)'!CU342),ISNUMBER(Dispersion!$AX$8)),'Emissions (start here)'!CU342*453.59/3600*Dispersion!$AX$8,0)</f>
        <v>0</v>
      </c>
      <c r="GN342" s="74">
        <f>IF(AND(ISNUMBER('Emissions (start here)'!CU342),ISNUMBER(Dispersion!$AX$9)),'Emissions (start here)'!CU342*453.59/3600*Dispersion!$AX$9,0)</f>
        <v>0</v>
      </c>
      <c r="GO342" s="74">
        <f>IF(AND(ISNUMBER('Emissions (start here)'!CV342),ISNUMBER(Dispersion!$AX$10)),'Emissions (start here)'!CV342*2000*453.59/8760/3600*Dispersion!$AX$10,0)</f>
        <v>0</v>
      </c>
      <c r="GP342" s="74">
        <f>IF(AND(ISNUMBER('Emissions (start here)'!CV342),ISNUMBER(Dispersion!$AX$11)),'Emissions (start here)'!CV342*2000*453.59/8760/3600*Dispersion!$AX$11,0)</f>
        <v>0</v>
      </c>
      <c r="GQ342" s="74">
        <f>IF(AND(ISNUMBER('Emissions (start here)'!CW342),ISNUMBER(Dispersion!$AY$8)),'Emissions (start here)'!CW342*453.59/3600*Dispersion!$AY$8,0)</f>
        <v>0</v>
      </c>
      <c r="GR342" s="74">
        <f>IF(AND(ISNUMBER('Emissions (start here)'!CW342),ISNUMBER(Dispersion!$AY$9)),'Emissions (start here)'!CW342*453.59/3600*Dispersion!$AY$9,0)</f>
        <v>0</v>
      </c>
      <c r="GS342" s="74">
        <f>IF(AND(ISNUMBER('Emissions (start here)'!CX342),ISNUMBER(Dispersion!$AY$10)),'Emissions (start here)'!CX342*2000*453.59/8760/3600*Dispersion!$AY$10,0)</f>
        <v>0</v>
      </c>
      <c r="GT342" s="74">
        <f>IF(AND(ISNUMBER('Emissions (start here)'!CX342),ISNUMBER(Dispersion!$AY$11)),'Emissions (start here)'!CX342*2000*453.59/8760/3600*Dispersion!$AY$11,0)</f>
        <v>0</v>
      </c>
      <c r="GU342" s="74">
        <f>IF(AND(ISNUMBER('Emissions (start here)'!CY342),ISNUMBER(Dispersion!$AZ$8)),'Emissions (start here)'!CY342*453.59/3600*Dispersion!$AZ$8,0)</f>
        <v>0</v>
      </c>
      <c r="GV342" s="74">
        <f>IF(AND(ISNUMBER('Emissions (start here)'!CY342),ISNUMBER(Dispersion!$AZ$9)),'Emissions (start here)'!CY342*453.59/3600*Dispersion!$AZ$9,0)</f>
        <v>0</v>
      </c>
      <c r="GW342" s="74">
        <f>IF(AND(ISNUMBER('Emissions (start here)'!CZ342),ISNUMBER(Dispersion!$AZ$10)),'Emissions (start here)'!CZ342*2000*453.59/8760/3600*Dispersion!$AZ$10,0)</f>
        <v>0</v>
      </c>
      <c r="GX342" s="74">
        <f>IF(AND(ISNUMBER('Emissions (start here)'!CZ342),ISNUMBER(Dispersion!$AZ$11)),'Emissions (start here)'!CZ342*2000*453.59/8760/3600*Dispersion!$AZ$11,0)</f>
        <v>0</v>
      </c>
    </row>
    <row r="343" spans="1:206" x14ac:dyDescent="0.2">
      <c r="A343" s="51" t="str">
        <f>'Tox Values'!C343</f>
        <v>38380-08-4</v>
      </c>
      <c r="B343" s="94" t="str">
        <f>'Tox Values'!D343</f>
        <v>PCB 156 (2,3,3,4,4,5 Hexachlorobiphenyl)</v>
      </c>
      <c r="C343" s="96">
        <f t="shared" si="21"/>
        <v>0</v>
      </c>
      <c r="D343" s="74">
        <f t="shared" si="22"/>
        <v>0</v>
      </c>
      <c r="E343" s="74">
        <f t="shared" si="23"/>
        <v>0</v>
      </c>
      <c r="F343" s="99">
        <f t="shared" si="24"/>
        <v>0</v>
      </c>
      <c r="G343" s="97">
        <f>IF(AND(ISNUMBER('Emissions (start here)'!E343),ISNUMBER(Dispersion!$C$8)),'Emissions (start here)'!E343*453.59/3600*Dispersion!$C$8,0)</f>
        <v>0</v>
      </c>
      <c r="H343" s="74">
        <f>IF(AND(ISNUMBER('Emissions (start here)'!E343),ISNUMBER(Dispersion!$C$9)),'Emissions (start here)'!E343*453.59/3600*Dispersion!$C$9,0)</f>
        <v>0</v>
      </c>
      <c r="I343" s="74">
        <f>IF(AND(ISNUMBER('Emissions (start here)'!F343),ISNUMBER(Dispersion!$C$10)),'Emissions (start here)'!F343*2000*453.59/8760/3600*Dispersion!$C$10,0)</f>
        <v>0</v>
      </c>
      <c r="J343" s="74">
        <f>IF(AND(ISNUMBER('Emissions (start here)'!F343),ISNUMBER(Dispersion!$C$11)),'Emissions (start here)'!F343*2000*453.59/8760/3600*Dispersion!$C$11,0)</f>
        <v>0</v>
      </c>
      <c r="K343" s="74">
        <f>IF(AND(ISNUMBER('Emissions (start here)'!G343),ISNUMBER(Dispersion!$D$8)),'Emissions (start here)'!G343*453.59/3600*Dispersion!$D$8,0)</f>
        <v>0</v>
      </c>
      <c r="L343" s="74">
        <f>IF(AND(ISNUMBER('Emissions (start here)'!G343),ISNUMBER(Dispersion!$D$9)),'Emissions (start here)'!G343*453.59/3600*Dispersion!$D$9,0)</f>
        <v>0</v>
      </c>
      <c r="M343" s="74">
        <f>IF(AND(ISNUMBER('Emissions (start here)'!H343),ISNUMBER(Dispersion!$D$10)),'Emissions (start here)'!H343*2000*453.59/8760/3600*Dispersion!$D$10,0)</f>
        <v>0</v>
      </c>
      <c r="N343" s="74">
        <f>IF(AND(ISNUMBER('Emissions (start here)'!H343),ISNUMBER(Dispersion!$D$11)),'Emissions (start here)'!H343*2000*453.59/8760/3600*Dispersion!$D$11,0)</f>
        <v>0</v>
      </c>
      <c r="O343" s="74">
        <f>IF(AND(ISNUMBER('Emissions (start here)'!I343),ISNUMBER(Dispersion!$E$8)),'Emissions (start here)'!I343*453.59/3600*Dispersion!$E$8,0)</f>
        <v>0</v>
      </c>
      <c r="P343" s="74">
        <f>IF(AND(ISNUMBER('Emissions (start here)'!I343),ISNUMBER(Dispersion!$E$9)),'Emissions (start here)'!I343*453.59/3600*Dispersion!$E$9,0)</f>
        <v>0</v>
      </c>
      <c r="Q343" s="74">
        <f>IF(AND(ISNUMBER('Emissions (start here)'!J343),ISNUMBER(Dispersion!$E$10)),'Emissions (start here)'!J343*2000*453.59/8760/3600*Dispersion!$E$10,0)</f>
        <v>0</v>
      </c>
      <c r="R343" s="74">
        <f>IF(AND(ISNUMBER('Emissions (start here)'!J343),ISNUMBER(Dispersion!$E$11)),'Emissions (start here)'!J343*2000*453.59/8760/3600*Dispersion!$E$11,0)</f>
        <v>0</v>
      </c>
      <c r="S343" s="74">
        <f>IF(AND(ISNUMBER('Emissions (start here)'!K343),ISNUMBER(Dispersion!$F$8)),'Emissions (start here)'!K343*453.59/3600*Dispersion!$F$8,0)</f>
        <v>0</v>
      </c>
      <c r="T343" s="74">
        <f>IF(AND(ISNUMBER('Emissions (start here)'!K343),ISNUMBER(Dispersion!$F$9)),'Emissions (start here)'!K343*453.59/3600*Dispersion!$F$9,0)</f>
        <v>0</v>
      </c>
      <c r="U343" s="74">
        <f>IF(AND(ISNUMBER('Emissions (start here)'!L343),ISNUMBER(Dispersion!$F$10)),'Emissions (start here)'!L343*2000*453.59/8760/3600*Dispersion!$F$10,0)</f>
        <v>0</v>
      </c>
      <c r="V343" s="74">
        <f>IF(AND(ISNUMBER('Emissions (start here)'!L343),ISNUMBER(Dispersion!$F$11)),'Emissions (start here)'!L343*2000*453.59/8760/3600*Dispersion!$F$11,0)</f>
        <v>0</v>
      </c>
      <c r="W343" s="74">
        <f>IF(AND(ISNUMBER('Emissions (start here)'!M343),ISNUMBER(Dispersion!$G$8)),'Emissions (start here)'!M343*453.59/3600*Dispersion!$G$8,0)</f>
        <v>0</v>
      </c>
      <c r="X343" s="74">
        <f>IF(AND(ISNUMBER('Emissions (start here)'!M343),ISNUMBER(Dispersion!$G$9)),'Emissions (start here)'!M343*453.59/3600*Dispersion!$G$9,0)</f>
        <v>0</v>
      </c>
      <c r="Y343" s="74">
        <f>IF(AND(ISNUMBER('Emissions (start here)'!N343),ISNUMBER(Dispersion!$G$10)),'Emissions (start here)'!N343*2000*453.59/8760/3600*Dispersion!$G$10,0)</f>
        <v>0</v>
      </c>
      <c r="Z343" s="74">
        <f>IF(AND(ISNUMBER('Emissions (start here)'!N343),ISNUMBER(Dispersion!$G$11)),'Emissions (start here)'!N343*2000*453.59/8760/3600*Dispersion!$G$11,0)</f>
        <v>0</v>
      </c>
      <c r="AA343" s="74">
        <f>IF(AND(ISNUMBER('Emissions (start here)'!O343),ISNUMBER(Dispersion!$H$8)),'Emissions (start here)'!O343*453.59/3600*Dispersion!$H$8,0)</f>
        <v>0</v>
      </c>
      <c r="AB343" s="74">
        <f>IF(AND(ISNUMBER('Emissions (start here)'!O343),ISNUMBER(Dispersion!$H$9)),'Emissions (start here)'!O343*453.59/3600*Dispersion!$H$9,0)</f>
        <v>0</v>
      </c>
      <c r="AC343" s="74">
        <f>IF(AND(ISNUMBER('Emissions (start here)'!P343),ISNUMBER(Dispersion!$H$10)),'Emissions (start here)'!P343*2000*453.59/8760/3600*Dispersion!$H$10,0)</f>
        <v>0</v>
      </c>
      <c r="AD343" s="74">
        <f>IF(AND(ISNUMBER('Emissions (start here)'!P343),ISNUMBER(Dispersion!$H$11)),'Emissions (start here)'!P343*2000*453.59/8760/3600*Dispersion!$H$11,0)</f>
        <v>0</v>
      </c>
      <c r="AE343" s="74">
        <f>IF(AND(ISNUMBER('Emissions (start here)'!Q343),ISNUMBER(Dispersion!$I$8)),'Emissions (start here)'!Q343*453.59/3600*Dispersion!$I$8,0)</f>
        <v>0</v>
      </c>
      <c r="AF343" s="74">
        <f>IF(AND(ISNUMBER('Emissions (start here)'!Q343),ISNUMBER(Dispersion!$I$9)),'Emissions (start here)'!Q343*453.59/3600*Dispersion!$I$9,0)</f>
        <v>0</v>
      </c>
      <c r="AG343" s="74">
        <f>IF(AND(ISNUMBER('Emissions (start here)'!R343),ISNUMBER(Dispersion!$I$10)),'Emissions (start here)'!R343*2000*453.59/8760/3600*Dispersion!$I$10,0)</f>
        <v>0</v>
      </c>
      <c r="AH343" s="74">
        <f>IF(AND(ISNUMBER('Emissions (start here)'!R343),ISNUMBER(Dispersion!$I$11)),'Emissions (start here)'!R343*2000*453.59/8760/3600*Dispersion!$I$11,0)</f>
        <v>0</v>
      </c>
      <c r="AI343" s="74">
        <f>IF(AND(ISNUMBER('Emissions (start here)'!S343),ISNUMBER(Dispersion!$J$8)),'Emissions (start here)'!S343*453.59/3600*Dispersion!$J$8,0)</f>
        <v>0</v>
      </c>
      <c r="AJ343" s="74">
        <f>IF(AND(ISNUMBER('Emissions (start here)'!S343),ISNUMBER(Dispersion!$J$9)),'Emissions (start here)'!S343*453.59/3600*Dispersion!$J$9,0)</f>
        <v>0</v>
      </c>
      <c r="AK343" s="74">
        <f>IF(AND(ISNUMBER('Emissions (start here)'!T343),ISNUMBER(Dispersion!$J$10)),'Emissions (start here)'!T343*2000*453.59/8760/3600*Dispersion!$J$10,0)</f>
        <v>0</v>
      </c>
      <c r="AL343" s="74">
        <f>IF(AND(ISNUMBER('Emissions (start here)'!T343),ISNUMBER(Dispersion!$J$11)),'Emissions (start here)'!T343*2000*453.59/8760/3600*Dispersion!$J$11,0)</f>
        <v>0</v>
      </c>
      <c r="AM343" s="74">
        <f>IF(AND(ISNUMBER('Emissions (start here)'!U343),ISNUMBER(Dispersion!$K$8)),'Emissions (start here)'!U343*453.59/3600*Dispersion!$K$8,0)</f>
        <v>0</v>
      </c>
      <c r="AN343" s="74">
        <f>IF(AND(ISNUMBER('Emissions (start here)'!U343),ISNUMBER(Dispersion!$K$9)),'Emissions (start here)'!U343*453.59/3600*Dispersion!$K$9,0)</f>
        <v>0</v>
      </c>
      <c r="AO343" s="74">
        <f>IF(AND(ISNUMBER('Emissions (start here)'!V343),ISNUMBER(Dispersion!$K$10)),'Emissions (start here)'!V343*2000*453.59/8760/3600*Dispersion!$K$10,0)</f>
        <v>0</v>
      </c>
      <c r="AP343" s="74">
        <f>IF(AND(ISNUMBER('Emissions (start here)'!V343),ISNUMBER(Dispersion!$K$11)),'Emissions (start here)'!V343*2000*453.59/8760/3600*Dispersion!$K$11,0)</f>
        <v>0</v>
      </c>
      <c r="AQ343" s="74">
        <f>IF(AND(ISNUMBER('Emissions (start here)'!W343),ISNUMBER(Dispersion!$L$8)),'Emissions (start here)'!W343*453.59/3600*Dispersion!$L$8,0)</f>
        <v>0</v>
      </c>
      <c r="AR343" s="74">
        <f>IF(AND(ISNUMBER('Emissions (start here)'!W343),ISNUMBER(Dispersion!$L$9)),'Emissions (start here)'!W343*453.59/3600*Dispersion!$L$9,0)</f>
        <v>0</v>
      </c>
      <c r="AS343" s="74">
        <f>IF(AND(ISNUMBER('Emissions (start here)'!X343),ISNUMBER(Dispersion!$L$10)),'Emissions (start here)'!X343*2000*453.59/8760/3600*Dispersion!$L$10,0)</f>
        <v>0</v>
      </c>
      <c r="AT343" s="74">
        <f>IF(AND(ISNUMBER('Emissions (start here)'!X343),ISNUMBER(Dispersion!$L$11)),'Emissions (start here)'!X343*2000*453.59/8760/3600*Dispersion!$L$11,0)</f>
        <v>0</v>
      </c>
      <c r="AU343" s="74">
        <f>IF(AND(ISNUMBER('Emissions (start here)'!Y343),ISNUMBER(Dispersion!$M$8)),'Emissions (start here)'!Y343*453.59/3600*Dispersion!$M$8,0)</f>
        <v>0</v>
      </c>
      <c r="AV343" s="74">
        <f>IF(AND(ISNUMBER('Emissions (start here)'!Y343),ISNUMBER(Dispersion!$M$9)),'Emissions (start here)'!Y343*453.59/3600*Dispersion!$M$9,0)</f>
        <v>0</v>
      </c>
      <c r="AW343" s="74">
        <f>IF(AND(ISNUMBER('Emissions (start here)'!Z343),ISNUMBER(Dispersion!$M$10)),'Emissions (start here)'!Z343*2000*453.59/8760/3600*Dispersion!$M$10,0)</f>
        <v>0</v>
      </c>
      <c r="AX343" s="74">
        <f>IF(AND(ISNUMBER('Emissions (start here)'!Z343),ISNUMBER(Dispersion!$M$11)),'Emissions (start here)'!Z343*2000*453.59/8760/3600*Dispersion!$M$11,0)</f>
        <v>0</v>
      </c>
      <c r="AY343" s="74">
        <f>IF(AND(ISNUMBER('Emissions (start here)'!AA343),ISNUMBER(Dispersion!$N$8)),'Emissions (start here)'!AA343*453.59/3600*Dispersion!$N$8,0)</f>
        <v>0</v>
      </c>
      <c r="AZ343" s="74">
        <f>IF(AND(ISNUMBER('Emissions (start here)'!AA343),ISNUMBER(Dispersion!$N$9)),'Emissions (start here)'!AA343*453.59/3600*Dispersion!$N$9,0)</f>
        <v>0</v>
      </c>
      <c r="BA343" s="74">
        <f>IF(AND(ISNUMBER('Emissions (start here)'!AB343),ISNUMBER(Dispersion!$N$10)),'Emissions (start here)'!AB343*2000*453.59/8760/3600*Dispersion!$N$10,0)</f>
        <v>0</v>
      </c>
      <c r="BB343" s="74">
        <f>IF(AND(ISNUMBER('Emissions (start here)'!AB343),ISNUMBER(Dispersion!$N$11)),'Emissions (start here)'!AB343*2000*453.59/8760/3600*Dispersion!$N$11,0)</f>
        <v>0</v>
      </c>
      <c r="BC343" s="74">
        <f>IF(AND(ISNUMBER('Emissions (start here)'!AC343),ISNUMBER(Dispersion!$O$8)),'Emissions (start here)'!AC343*453.59/3600*Dispersion!$O$8,0)</f>
        <v>0</v>
      </c>
      <c r="BD343" s="74">
        <f>IF(AND(ISNUMBER('Emissions (start here)'!AC343),ISNUMBER(Dispersion!$O$9)),'Emissions (start here)'!AC343*453.59/3600*Dispersion!$O$9,0)</f>
        <v>0</v>
      </c>
      <c r="BE343" s="74">
        <f>IF(AND(ISNUMBER('Emissions (start here)'!AD343),ISNUMBER(Dispersion!$O$10)),'Emissions (start here)'!AD343*2000*453.59/8760/3600*Dispersion!$O$10,0)</f>
        <v>0</v>
      </c>
      <c r="BF343" s="74">
        <f>IF(AND(ISNUMBER('Emissions (start here)'!AD343),ISNUMBER(Dispersion!$O$11)),'Emissions (start here)'!AD343*2000*453.59/8760/3600*Dispersion!$O$11,0)</f>
        <v>0</v>
      </c>
      <c r="BG343" s="74">
        <f>IF(AND(ISNUMBER('Emissions (start here)'!AE343),ISNUMBER(Dispersion!$P$8)),'Emissions (start here)'!AE343*453.59/3600*Dispersion!$P$8,0)</f>
        <v>0</v>
      </c>
      <c r="BH343" s="74">
        <f>IF(AND(ISNUMBER('Emissions (start here)'!AE343),ISNUMBER(Dispersion!$P$9)),'Emissions (start here)'!AE343*453.59/3600*Dispersion!$P$9,0)</f>
        <v>0</v>
      </c>
      <c r="BI343" s="74">
        <f>IF(AND(ISNUMBER('Emissions (start here)'!AF343),ISNUMBER(Dispersion!$P$10)),'Emissions (start here)'!AF343*2000*453.59/8760/3600*Dispersion!$P$10,0)</f>
        <v>0</v>
      </c>
      <c r="BJ343" s="74">
        <f>IF(AND(ISNUMBER('Emissions (start here)'!AF343),ISNUMBER(Dispersion!$P$11)),'Emissions (start here)'!AF343*2000*453.59/8760/3600*Dispersion!$P$11,0)</f>
        <v>0</v>
      </c>
      <c r="BK343" s="74">
        <f>IF(AND(ISNUMBER('Emissions (start here)'!AG343),ISNUMBER(Dispersion!$Q$8)),'Emissions (start here)'!AG343*453.59/3600*Dispersion!$Q$8,0)</f>
        <v>0</v>
      </c>
      <c r="BL343" s="74">
        <f>IF(AND(ISNUMBER('Emissions (start here)'!AG343),ISNUMBER(Dispersion!$Q$9)),'Emissions (start here)'!AG343*453.59/3600*Dispersion!$Q$9,0)</f>
        <v>0</v>
      </c>
      <c r="BM343" s="74">
        <f>IF(AND(ISNUMBER('Emissions (start here)'!AH343),ISNUMBER(Dispersion!$Q$10)),'Emissions (start here)'!AH343*2000*453.59/8760/3600*Dispersion!$Q$10,0)</f>
        <v>0</v>
      </c>
      <c r="BN343" s="74">
        <f>IF(AND(ISNUMBER('Emissions (start here)'!AH343),ISNUMBER(Dispersion!$Q$11)),'Emissions (start here)'!AH343*2000*453.59/8760/3600*Dispersion!$Q$11,0)</f>
        <v>0</v>
      </c>
      <c r="BO343" s="74">
        <f>IF(AND(ISNUMBER('Emissions (start here)'!AI343),ISNUMBER(Dispersion!$R$8)),'Emissions (start here)'!AI343*453.59/3600*Dispersion!$R$8,0)</f>
        <v>0</v>
      </c>
      <c r="BP343" s="74">
        <f>IF(AND(ISNUMBER('Emissions (start here)'!AI343),ISNUMBER(Dispersion!$R$9)),'Emissions (start here)'!AI343*453.59/3600*Dispersion!$R$9,0)</f>
        <v>0</v>
      </c>
      <c r="BQ343" s="74">
        <f>IF(AND(ISNUMBER('Emissions (start here)'!AJ343),ISNUMBER(Dispersion!$R$10)),'Emissions (start here)'!AJ343*2000*453.59/8760/3600*Dispersion!$R$10,0)</f>
        <v>0</v>
      </c>
      <c r="BR343" s="74">
        <f>IF(AND(ISNUMBER('Emissions (start here)'!AJ343),ISNUMBER(Dispersion!$R$11)),'Emissions (start here)'!AJ343*2000*453.59/8760/3600*Dispersion!$R$11,0)</f>
        <v>0</v>
      </c>
      <c r="BS343" s="74">
        <f>IF(AND(ISNUMBER('Emissions (start here)'!AK343),ISNUMBER(Dispersion!$S$8)),'Emissions (start here)'!AK343*453.59/3600*Dispersion!$S$8,0)</f>
        <v>0</v>
      </c>
      <c r="BT343" s="74">
        <f>IF(AND(ISNUMBER('Emissions (start here)'!AK343),ISNUMBER(Dispersion!$S$9)),'Emissions (start here)'!AK343*453.59/3600*Dispersion!$S$9,0)</f>
        <v>0</v>
      </c>
      <c r="BU343" s="74">
        <f>IF(AND(ISNUMBER('Emissions (start here)'!AL343),ISNUMBER(Dispersion!$S$10)),'Emissions (start here)'!AL343*2000*453.59/8760/3600*Dispersion!$S$10,0)</f>
        <v>0</v>
      </c>
      <c r="BV343" s="74">
        <f>IF(AND(ISNUMBER('Emissions (start here)'!AL343),ISNUMBER(Dispersion!$S$11)),'Emissions (start here)'!AL343*2000*453.59/8760/3600*Dispersion!$S$11,0)</f>
        <v>0</v>
      </c>
      <c r="BW343" s="74">
        <f>IF(AND(ISNUMBER('Emissions (start here)'!AM343),ISNUMBER(Dispersion!$T$8)),'Emissions (start here)'!AM343*453.59/3600*Dispersion!$T$8,0)</f>
        <v>0</v>
      </c>
      <c r="BX343" s="74">
        <f>IF(AND(ISNUMBER('Emissions (start here)'!AM343),ISNUMBER(Dispersion!$T$9)),'Emissions (start here)'!AM343*453.59/3600*Dispersion!$T$9,0)</f>
        <v>0</v>
      </c>
      <c r="BY343" s="74">
        <f>IF(AND(ISNUMBER('Emissions (start here)'!AN343),ISNUMBER(Dispersion!$T$10)),'Emissions (start here)'!AN343*2000*453.59/8760/3600*Dispersion!$T$10,0)</f>
        <v>0</v>
      </c>
      <c r="BZ343" s="74">
        <f>IF(AND(ISNUMBER('Emissions (start here)'!AN343),ISNUMBER(Dispersion!$T$11)),'Emissions (start here)'!AN343*2000*453.59/8760/3600*Dispersion!$T$11,0)</f>
        <v>0</v>
      </c>
      <c r="CA343" s="74">
        <f>IF(AND(ISNUMBER('Emissions (start here)'!AO343),ISNUMBER(Dispersion!$U$8)),'Emissions (start here)'!AO343*453.59/3600*Dispersion!$U$8,0)</f>
        <v>0</v>
      </c>
      <c r="CB343" s="74">
        <f>IF(AND(ISNUMBER('Emissions (start here)'!AO343),ISNUMBER(Dispersion!$U$9)),'Emissions (start here)'!AO343*453.59/3600*Dispersion!$U$9,0)</f>
        <v>0</v>
      </c>
      <c r="CC343" s="74">
        <f>IF(AND(ISNUMBER('Emissions (start here)'!AP343),ISNUMBER(Dispersion!$U$10)),'Emissions (start here)'!AP343*2000*453.59/8760/3600*Dispersion!$U$10,0)</f>
        <v>0</v>
      </c>
      <c r="CD343" s="74">
        <f>IF(AND(ISNUMBER('Emissions (start here)'!AP343),ISNUMBER(Dispersion!$U$11)),'Emissions (start here)'!AP343*2000*453.59/8760/3600*Dispersion!$U$11,0)</f>
        <v>0</v>
      </c>
      <c r="CE343" s="74">
        <f>IF(AND(ISNUMBER('Emissions (start here)'!AQ343),ISNUMBER(Dispersion!$V$8)),'Emissions (start here)'!AQ343*453.59/3600*Dispersion!$V$8,0)</f>
        <v>0</v>
      </c>
      <c r="CF343" s="74">
        <f>IF(AND(ISNUMBER('Emissions (start here)'!AQ343),ISNUMBER(Dispersion!$V$9)),'Emissions (start here)'!AQ343*453.59/3600*Dispersion!$V$9,0)</f>
        <v>0</v>
      </c>
      <c r="CG343" s="74">
        <f>IF(AND(ISNUMBER('Emissions (start here)'!AR343),ISNUMBER(Dispersion!$V$10)),'Emissions (start here)'!AR343*2000*453.59/8760/3600*Dispersion!$V$10,0)</f>
        <v>0</v>
      </c>
      <c r="CH343" s="74">
        <f>IF(AND(ISNUMBER('Emissions (start here)'!AR343),ISNUMBER(Dispersion!$V$11)),'Emissions (start here)'!AR343*2000*453.59/8760/3600*Dispersion!$V$11,0)</f>
        <v>0</v>
      </c>
      <c r="CI343" s="74">
        <f>IF(AND(ISNUMBER('Emissions (start here)'!AS343),ISNUMBER(Dispersion!$W$8)),'Emissions (start here)'!AS343*453.59/3600*Dispersion!$W$8,0)</f>
        <v>0</v>
      </c>
      <c r="CJ343" s="74">
        <f>IF(AND(ISNUMBER('Emissions (start here)'!AS343),ISNUMBER(Dispersion!$W$9)),'Emissions (start here)'!AS343*453.59/3600*Dispersion!$W$9,0)</f>
        <v>0</v>
      </c>
      <c r="CK343" s="74">
        <f>IF(AND(ISNUMBER('Emissions (start here)'!AT343),ISNUMBER(Dispersion!$W$10)),'Emissions (start here)'!AT343*2000*453.59/8760/3600*Dispersion!$W$10,0)</f>
        <v>0</v>
      </c>
      <c r="CL343" s="74">
        <f>IF(AND(ISNUMBER('Emissions (start here)'!AT343),ISNUMBER(Dispersion!$W$11)),'Emissions (start here)'!AT343*2000*453.59/8760/3600*Dispersion!$W$11,0)</f>
        <v>0</v>
      </c>
      <c r="CM343" s="74">
        <f>IF(AND(ISNUMBER('Emissions (start here)'!AU343),ISNUMBER(Dispersion!$X$8)),'Emissions (start here)'!AU343*453.59/3600*Dispersion!$X$8,0)</f>
        <v>0</v>
      </c>
      <c r="CN343" s="74">
        <f>IF(AND(ISNUMBER('Emissions (start here)'!AU343),ISNUMBER(Dispersion!$X$9)),'Emissions (start here)'!AU343*453.59/3600*Dispersion!$X$9,0)</f>
        <v>0</v>
      </c>
      <c r="CO343" s="74">
        <f>IF(AND(ISNUMBER('Emissions (start here)'!AV343),ISNUMBER(Dispersion!$X$10)),'Emissions (start here)'!AV343*2000*453.59/8760/3600*Dispersion!$X$10,0)</f>
        <v>0</v>
      </c>
      <c r="CP343" s="74">
        <f>IF(AND(ISNUMBER('Emissions (start here)'!AV343),ISNUMBER(Dispersion!$X$11)),'Emissions (start here)'!AV343*2000*453.59/8760/3600*Dispersion!$X$11,0)</f>
        <v>0</v>
      </c>
      <c r="CQ343" s="74">
        <f>IF(AND(ISNUMBER('Emissions (start here)'!AW343),ISNUMBER(Dispersion!$Y$8)),'Emissions (start here)'!AW343*453.59/3600*Dispersion!$Y$8,0)</f>
        <v>0</v>
      </c>
      <c r="CR343" s="74">
        <f>IF(AND(ISNUMBER('Emissions (start here)'!AW343),ISNUMBER(Dispersion!$Y$9)),'Emissions (start here)'!AW343*453.59/3600*Dispersion!$Y$9,0)</f>
        <v>0</v>
      </c>
      <c r="CS343" s="74">
        <f>IF(AND(ISNUMBER('Emissions (start here)'!AX343),ISNUMBER(Dispersion!$Y$10)),'Emissions (start here)'!AX343*2000*453.59/8760/3600*Dispersion!$Y$10,0)</f>
        <v>0</v>
      </c>
      <c r="CT343" s="74">
        <f>IF(AND(ISNUMBER('Emissions (start here)'!AX343),ISNUMBER(Dispersion!$Y$11)),'Emissions (start here)'!AX343*2000*453.59/8760/3600*Dispersion!$Y$11,0)</f>
        <v>0</v>
      </c>
      <c r="CU343" s="74">
        <f>IF(AND(ISNUMBER('Emissions (start here)'!AY343),ISNUMBER(Dispersion!$Z$8)),'Emissions (start here)'!AY343*453.59/3600*Dispersion!$Z$8,0)</f>
        <v>0</v>
      </c>
      <c r="CV343" s="74">
        <f>IF(AND(ISNUMBER('Emissions (start here)'!AY343),ISNUMBER(Dispersion!$Z$9)),'Emissions (start here)'!AY343*453.59/3600*Dispersion!$Z$9,0)</f>
        <v>0</v>
      </c>
      <c r="CW343" s="74">
        <f>IF(AND(ISNUMBER('Emissions (start here)'!AZ343),ISNUMBER(Dispersion!$Z$10)),'Emissions (start here)'!AZ343*2000*453.59/8760/3600*Dispersion!$Z$10,0)</f>
        <v>0</v>
      </c>
      <c r="CX343" s="74">
        <f>IF(AND(ISNUMBER('Emissions (start here)'!AZ343),ISNUMBER(Dispersion!$Z$11)),'Emissions (start here)'!AZ343*2000*453.59/8760/3600*Dispersion!$Z$11,0)</f>
        <v>0</v>
      </c>
      <c r="CY343" s="74">
        <f>IF(AND(ISNUMBER('Emissions (start here)'!BA343),ISNUMBER(Dispersion!$AA$8)),'Emissions (start here)'!BA343*453.59/3600*Dispersion!$AA$8,0)</f>
        <v>0</v>
      </c>
      <c r="CZ343" s="74">
        <f>IF(AND(ISNUMBER('Emissions (start here)'!BA343),ISNUMBER(Dispersion!$AA$9)),'Emissions (start here)'!BA343*453.59/3600*Dispersion!$AA$9,0)</f>
        <v>0</v>
      </c>
      <c r="DA343" s="74">
        <f>IF(AND(ISNUMBER('Emissions (start here)'!BB343),ISNUMBER(Dispersion!$AA$10)),'Emissions (start here)'!BB343*2000*453.59/8760/3600*Dispersion!$AA$10,0)</f>
        <v>0</v>
      </c>
      <c r="DB343" s="74">
        <f>IF(AND(ISNUMBER('Emissions (start here)'!BB343),ISNUMBER(Dispersion!$AA$11)),'Emissions (start here)'!BB343*2000*453.59/8760/3600*Dispersion!$AA$11,0)</f>
        <v>0</v>
      </c>
      <c r="DC343" s="74">
        <f>IF(AND(ISNUMBER('Emissions (start here)'!BC343),ISNUMBER(Dispersion!$AB$8)),'Emissions (start here)'!BC343*453.59/3600*Dispersion!$AB$8,0)</f>
        <v>0</v>
      </c>
      <c r="DD343" s="74">
        <f>IF(AND(ISNUMBER('Emissions (start here)'!BC343),ISNUMBER(Dispersion!$AB$9)),'Emissions (start here)'!BC343*453.59/3600*Dispersion!$AB$9,0)</f>
        <v>0</v>
      </c>
      <c r="DE343" s="74">
        <f>IF(AND(ISNUMBER('Emissions (start here)'!BD343),ISNUMBER(Dispersion!$AB$10)),'Emissions (start here)'!BD343*2000*453.59/8760/3600*Dispersion!$AB$10,0)</f>
        <v>0</v>
      </c>
      <c r="DF343" s="74">
        <f>IF(AND(ISNUMBER('Emissions (start here)'!BD343),ISNUMBER(Dispersion!$AB$11)),'Emissions (start here)'!BD343*2000*453.59/8760/3600*Dispersion!$AB$11,0)</f>
        <v>0</v>
      </c>
      <c r="DG343" s="74">
        <f>IF(AND(ISNUMBER('Emissions (start here)'!BE343),ISNUMBER(Dispersion!$AC$8)),'Emissions (start here)'!BE343*453.59/3600*Dispersion!$AC$8,0)</f>
        <v>0</v>
      </c>
      <c r="DH343" s="74">
        <f>IF(AND(ISNUMBER('Emissions (start here)'!BE343),ISNUMBER(Dispersion!$AC$9)),'Emissions (start here)'!BE343*453.59/3600*Dispersion!$AC$9,0)</f>
        <v>0</v>
      </c>
      <c r="DI343" s="74">
        <f>IF(AND(ISNUMBER('Emissions (start here)'!BF343),ISNUMBER(Dispersion!$AC$10)),'Emissions (start here)'!BF343*2000*453.59/8760/3600*Dispersion!$AC$10,0)</f>
        <v>0</v>
      </c>
      <c r="DJ343" s="74">
        <f>IF(AND(ISNUMBER('Emissions (start here)'!BF343),ISNUMBER(Dispersion!$AC$11)),'Emissions (start here)'!BF343*2000*453.59/8760/3600*Dispersion!$AC$11,0)</f>
        <v>0</v>
      </c>
      <c r="DK343" s="74">
        <f>IF(AND(ISNUMBER('Emissions (start here)'!BG343),ISNUMBER(Dispersion!$AD$8)),'Emissions (start here)'!BG343*453.59/3600*Dispersion!$AD$8,0)</f>
        <v>0</v>
      </c>
      <c r="DL343" s="74">
        <f>IF(AND(ISNUMBER('Emissions (start here)'!BG343),ISNUMBER(Dispersion!$AD$9)),'Emissions (start here)'!BG343*453.59/3600*Dispersion!$AD$9,0)</f>
        <v>0</v>
      </c>
      <c r="DM343" s="74">
        <f>IF(AND(ISNUMBER('Emissions (start here)'!BH343),ISNUMBER(Dispersion!$AD$10)),'Emissions (start here)'!BH343*2000*453.59/8760/3600*Dispersion!$AD$10,0)</f>
        <v>0</v>
      </c>
      <c r="DN343" s="74">
        <f>IF(AND(ISNUMBER('Emissions (start here)'!BH343),ISNUMBER(Dispersion!$AD$11)),'Emissions (start here)'!BH343*2000*453.59/8760/3600*Dispersion!$AD$11,0)</f>
        <v>0</v>
      </c>
      <c r="DO343" s="74">
        <f>IF(AND(ISNUMBER('Emissions (start here)'!BI343),ISNUMBER(Dispersion!$AE$8)),'Emissions (start here)'!BI343*453.59/3600*Dispersion!$AE$8,0)</f>
        <v>0</v>
      </c>
      <c r="DP343" s="74">
        <f>IF(AND(ISNUMBER('Emissions (start here)'!BI343),ISNUMBER(Dispersion!$AE$9)),'Emissions (start here)'!BI343*453.59/3600*Dispersion!$AE$9,0)</f>
        <v>0</v>
      </c>
      <c r="DQ343" s="74">
        <f>IF(AND(ISNUMBER('Emissions (start here)'!BJ343),ISNUMBER(Dispersion!$AE$10)),'Emissions (start here)'!BJ343*2000*453.59/8760/3600*Dispersion!$AE$10,0)</f>
        <v>0</v>
      </c>
      <c r="DR343" s="74">
        <f>IF(AND(ISNUMBER('Emissions (start here)'!BJ343),ISNUMBER(Dispersion!$AE$11)),'Emissions (start here)'!BJ343*2000*453.59/8760/3600*Dispersion!$AE$11,0)</f>
        <v>0</v>
      </c>
      <c r="DS343" s="74">
        <f>IF(AND(ISNUMBER('Emissions (start here)'!BK343),ISNUMBER(Dispersion!$AF$8)),'Emissions (start here)'!BK343*453.59/3600*Dispersion!$AF$8,0)</f>
        <v>0</v>
      </c>
      <c r="DT343" s="74">
        <f>IF(AND(ISNUMBER('Emissions (start here)'!BK343),ISNUMBER(Dispersion!$AF$9)),'Emissions (start here)'!BK343*453.59/3600*Dispersion!$AF$9,0)</f>
        <v>0</v>
      </c>
      <c r="DU343" s="74">
        <f>IF(AND(ISNUMBER('Emissions (start here)'!BL343),ISNUMBER(Dispersion!$AF$10)),'Emissions (start here)'!BL343*2000*453.59/8760/3600*Dispersion!$AF$10,0)</f>
        <v>0</v>
      </c>
      <c r="DV343" s="74">
        <f>IF(AND(ISNUMBER('Emissions (start here)'!BL343),ISNUMBER(Dispersion!$AF$11)),'Emissions (start here)'!BL343*2000*453.59/8760/3600*Dispersion!$AF$11,0)</f>
        <v>0</v>
      </c>
      <c r="DW343" s="74">
        <f>IF(AND(ISNUMBER('Emissions (start here)'!BM343),ISNUMBER(Dispersion!$AG$8)),'Emissions (start here)'!BM343*453.59/3600*Dispersion!$AG$8,0)</f>
        <v>0</v>
      </c>
      <c r="DX343" s="74">
        <f>IF(AND(ISNUMBER('Emissions (start here)'!BM343),ISNUMBER(Dispersion!$AG$9)),'Emissions (start here)'!BM343*453.59/3600*Dispersion!$AG$9,0)</f>
        <v>0</v>
      </c>
      <c r="DY343" s="74">
        <f>IF(AND(ISNUMBER('Emissions (start here)'!BN343),ISNUMBER(Dispersion!$AG$10)),'Emissions (start here)'!BN343*2000*453.59/8760/3600*Dispersion!$AG$10,0)</f>
        <v>0</v>
      </c>
      <c r="DZ343" s="74">
        <f>IF(AND(ISNUMBER('Emissions (start here)'!BN343),ISNUMBER(Dispersion!$AG$11)),'Emissions (start here)'!BN343*2000*453.59/8760/3600*Dispersion!$AG$11,0)</f>
        <v>0</v>
      </c>
      <c r="EA343" s="74">
        <f>IF(AND(ISNUMBER('Emissions (start here)'!BO343),ISNUMBER(Dispersion!$AH$8)),'Emissions (start here)'!BO343*453.59/3600*Dispersion!$AH$8,0)</f>
        <v>0</v>
      </c>
      <c r="EB343" s="74">
        <f>IF(AND(ISNUMBER('Emissions (start here)'!BO343),ISNUMBER(Dispersion!$AH$9)),'Emissions (start here)'!BO343*453.59/3600*Dispersion!$AH$9,0)</f>
        <v>0</v>
      </c>
      <c r="EC343" s="74">
        <f>IF(AND(ISNUMBER('Emissions (start here)'!BP343),ISNUMBER(Dispersion!$AH$10)),'Emissions (start here)'!BP343*2000*453.59/8760/3600*Dispersion!$AH$10,0)</f>
        <v>0</v>
      </c>
      <c r="ED343" s="74">
        <f>IF(AND(ISNUMBER('Emissions (start here)'!BP343),ISNUMBER(Dispersion!$AH$11)),'Emissions (start here)'!BP343*2000*453.59/8760/3600*Dispersion!$AH$11,0)</f>
        <v>0</v>
      </c>
      <c r="EE343" s="74">
        <f>IF(AND(ISNUMBER('Emissions (start here)'!BQ343),ISNUMBER(Dispersion!$AI$8)),'Emissions (start here)'!BQ343*453.59/3600*Dispersion!$AI$8,0)</f>
        <v>0</v>
      </c>
      <c r="EF343" s="74">
        <f>IF(AND(ISNUMBER('Emissions (start here)'!BQ343),ISNUMBER(Dispersion!$AI$9)),'Emissions (start here)'!BQ343*453.59/3600*Dispersion!$AI$9,0)</f>
        <v>0</v>
      </c>
      <c r="EG343" s="74">
        <f>IF(AND(ISNUMBER('Emissions (start here)'!BR343),ISNUMBER(Dispersion!$AI$10)),'Emissions (start here)'!BR343*2000*453.59/8760/3600*Dispersion!$AI$10,0)</f>
        <v>0</v>
      </c>
      <c r="EH343" s="74">
        <f>IF(AND(ISNUMBER('Emissions (start here)'!BR343),ISNUMBER(Dispersion!$AI$11)),'Emissions (start here)'!BR343*2000*453.59/8760/3600*Dispersion!$AI$11,0)</f>
        <v>0</v>
      </c>
      <c r="EI343" s="74">
        <f>IF(AND(ISNUMBER('Emissions (start here)'!BS343),ISNUMBER(Dispersion!$AJ$8)),'Emissions (start here)'!BS343*453.59/3600*Dispersion!$AJ$8,0)</f>
        <v>0</v>
      </c>
      <c r="EJ343" s="74">
        <f>IF(AND(ISNUMBER('Emissions (start here)'!BS343),ISNUMBER(Dispersion!$AJ$9)),'Emissions (start here)'!BS343*453.59/3600*Dispersion!$AJ$9,0)</f>
        <v>0</v>
      </c>
      <c r="EK343" s="74">
        <f>IF(AND(ISNUMBER('Emissions (start here)'!BT343),ISNUMBER(Dispersion!$AJ$10)),'Emissions (start here)'!BT343*2000*453.59/8760/3600*Dispersion!$AJ$10,0)</f>
        <v>0</v>
      </c>
      <c r="EL343" s="74">
        <f>IF(AND(ISNUMBER('Emissions (start here)'!BT343),ISNUMBER(Dispersion!$AJ$11)),'Emissions (start here)'!BT343*2000*453.59/8760/3600*Dispersion!$AJ$11,0)</f>
        <v>0</v>
      </c>
      <c r="EM343" s="74">
        <f>IF(AND(ISNUMBER('Emissions (start here)'!BU343),ISNUMBER(Dispersion!$AK$8)),'Emissions (start here)'!BU343*453.59/3600*Dispersion!$AK$8,0)</f>
        <v>0</v>
      </c>
      <c r="EN343" s="74">
        <f>IF(AND(ISNUMBER('Emissions (start here)'!BU343),ISNUMBER(Dispersion!$AK$9)),'Emissions (start here)'!BU343*453.59/3600*Dispersion!$AK$9,0)</f>
        <v>0</v>
      </c>
      <c r="EO343" s="74">
        <f>IF(AND(ISNUMBER('Emissions (start here)'!BV343),ISNUMBER(Dispersion!$AK$10)),'Emissions (start here)'!BV343*2000*453.59/8760/3600*Dispersion!$AK$10,0)</f>
        <v>0</v>
      </c>
      <c r="EP343" s="74">
        <f>IF(AND(ISNUMBER('Emissions (start here)'!BV343),ISNUMBER(Dispersion!$AK$11)),'Emissions (start here)'!BV343*2000*453.59/8760/3600*Dispersion!$AK$11,0)</f>
        <v>0</v>
      </c>
      <c r="EQ343" s="74">
        <f>IF(AND(ISNUMBER('Emissions (start here)'!BW343),ISNUMBER(Dispersion!$AL$8)),'Emissions (start here)'!BW343*453.59/3600*Dispersion!$AL$8,0)</f>
        <v>0</v>
      </c>
      <c r="ER343" s="74">
        <f>IF(AND(ISNUMBER('Emissions (start here)'!BW343),ISNUMBER(Dispersion!$AL$9)),'Emissions (start here)'!BW343*453.59/3600*Dispersion!$AL$9,0)</f>
        <v>0</v>
      </c>
      <c r="ES343" s="74">
        <f>IF(AND(ISNUMBER('Emissions (start here)'!BX343),ISNUMBER(Dispersion!$AL$10)),'Emissions (start here)'!BX343*2000*453.59/8760/3600*Dispersion!$AL$10,0)</f>
        <v>0</v>
      </c>
      <c r="ET343" s="74">
        <f>IF(AND(ISNUMBER('Emissions (start here)'!BX343),ISNUMBER(Dispersion!$AL$11)),'Emissions (start here)'!BX343*2000*453.59/8760/3600*Dispersion!$AL$11,0)</f>
        <v>0</v>
      </c>
      <c r="EU343" s="74">
        <f>IF(AND(ISNUMBER('Emissions (start here)'!BY343),ISNUMBER(Dispersion!$AM$8)),'Emissions (start here)'!BY343*453.59/3600*Dispersion!$AM$8,0)</f>
        <v>0</v>
      </c>
      <c r="EV343" s="74">
        <f>IF(AND(ISNUMBER('Emissions (start here)'!BY343),ISNUMBER(Dispersion!$AM$9)),'Emissions (start here)'!BY343*453.59/3600*Dispersion!$AM$9,0)</f>
        <v>0</v>
      </c>
      <c r="EW343" s="74">
        <f>IF(AND(ISNUMBER('Emissions (start here)'!BZ343),ISNUMBER(Dispersion!$AM$10)),'Emissions (start here)'!BZ343*2000*453.59/8760/3600*Dispersion!$AM$10,0)</f>
        <v>0</v>
      </c>
      <c r="EX343" s="74">
        <f>IF(AND(ISNUMBER('Emissions (start here)'!BZ343),ISNUMBER(Dispersion!$AM$11)),'Emissions (start here)'!BZ343*2000*453.59/8760/3600*Dispersion!$AM$11,0)</f>
        <v>0</v>
      </c>
      <c r="EY343" s="74">
        <f>IF(AND(ISNUMBER('Emissions (start here)'!CA343),ISNUMBER(Dispersion!$AN$8)),'Emissions (start here)'!CA343*453.59/3600*Dispersion!$AN$8,0)</f>
        <v>0</v>
      </c>
      <c r="EZ343" s="74">
        <f>IF(AND(ISNUMBER('Emissions (start here)'!CA343),ISNUMBER(Dispersion!$AN$9)),'Emissions (start here)'!CA343*453.59/3600*Dispersion!$AN$9,0)</f>
        <v>0</v>
      </c>
      <c r="FA343" s="74">
        <f>IF(AND(ISNUMBER('Emissions (start here)'!CB343),ISNUMBER(Dispersion!$AN$10)),'Emissions (start here)'!CB343*2000*453.59/8760/3600*Dispersion!$AN$10,0)</f>
        <v>0</v>
      </c>
      <c r="FB343" s="74">
        <f>IF(AND(ISNUMBER('Emissions (start here)'!CB343),ISNUMBER(Dispersion!$AN$11)),'Emissions (start here)'!CB343*2000*453.59/8760/3600*Dispersion!$AN$11,0)</f>
        <v>0</v>
      </c>
      <c r="FC343" s="74">
        <f>IF(AND(ISNUMBER('Emissions (start here)'!CC343),ISNUMBER(Dispersion!$AO$8)),'Emissions (start here)'!CC343*453.59/3600*Dispersion!$AO$8,0)</f>
        <v>0</v>
      </c>
      <c r="FD343" s="74">
        <f>IF(AND(ISNUMBER('Emissions (start here)'!CC343),ISNUMBER(Dispersion!$AO$9)),'Emissions (start here)'!CC343*453.59/3600*Dispersion!$AO$9,0)</f>
        <v>0</v>
      </c>
      <c r="FE343" s="74">
        <f>IF(AND(ISNUMBER('Emissions (start here)'!CD343),ISNUMBER(Dispersion!$AO$10)),'Emissions (start here)'!CD343*2000*453.59/8760/3600*Dispersion!$AO$10,0)</f>
        <v>0</v>
      </c>
      <c r="FF343" s="74">
        <f>IF(AND(ISNUMBER('Emissions (start here)'!CD343),ISNUMBER(Dispersion!$AO$11)),'Emissions (start here)'!CD343*2000*453.59/8760/3600*Dispersion!$AO$11,0)</f>
        <v>0</v>
      </c>
      <c r="FG343" s="74">
        <f>IF(AND(ISNUMBER('Emissions (start here)'!CE343),ISNUMBER(Dispersion!$AP$8)),'Emissions (start here)'!CE343*453.59/3600*Dispersion!$AP$8,0)</f>
        <v>0</v>
      </c>
      <c r="FH343" s="74">
        <f>IF(AND(ISNUMBER('Emissions (start here)'!CE343),ISNUMBER(Dispersion!$AP$9)),'Emissions (start here)'!CE343*453.59/3600*Dispersion!$AP$9,0)</f>
        <v>0</v>
      </c>
      <c r="FI343" s="74">
        <f>IF(AND(ISNUMBER('Emissions (start here)'!CF343),ISNUMBER(Dispersion!$AP$10)),'Emissions (start here)'!CF343*2000*453.59/8760/3600*Dispersion!$AP$10,0)</f>
        <v>0</v>
      </c>
      <c r="FJ343" s="74">
        <f>IF(AND(ISNUMBER('Emissions (start here)'!CF343),ISNUMBER(Dispersion!$AP$11)),'Emissions (start here)'!CF343*2000*453.59/8760/3600*Dispersion!$AP$11,0)</f>
        <v>0</v>
      </c>
      <c r="FK343" s="74">
        <f>IF(AND(ISNUMBER('Emissions (start here)'!CG343),ISNUMBER(Dispersion!$AQ$8)),'Emissions (start here)'!CG343*453.59/3600*Dispersion!$AQ$8,0)</f>
        <v>0</v>
      </c>
      <c r="FL343" s="74">
        <f>IF(AND(ISNUMBER('Emissions (start here)'!CG343),ISNUMBER(Dispersion!$AQ$9)),'Emissions (start here)'!CG343*453.59/3600*Dispersion!$AQ$9,0)</f>
        <v>0</v>
      </c>
      <c r="FM343" s="74">
        <f>IF(AND(ISNUMBER('Emissions (start here)'!CH343),ISNUMBER(Dispersion!$AQ$10)),'Emissions (start here)'!CH343*2000*453.59/8760/3600*Dispersion!$AQ$10,0)</f>
        <v>0</v>
      </c>
      <c r="FN343" s="74">
        <f>IF(AND(ISNUMBER('Emissions (start here)'!CH343),ISNUMBER(Dispersion!$AQ$11)),'Emissions (start here)'!CH343*2000*453.59/8760/3600*Dispersion!$AQ$11,0)</f>
        <v>0</v>
      </c>
      <c r="FO343" s="74">
        <f>IF(AND(ISNUMBER('Emissions (start here)'!CI343),ISNUMBER(Dispersion!$AR$8)),'Emissions (start here)'!CI343*453.59/3600*Dispersion!$AR$8,0)</f>
        <v>0</v>
      </c>
      <c r="FP343" s="74">
        <f>IF(AND(ISNUMBER('Emissions (start here)'!CI343),ISNUMBER(Dispersion!$AR$9)),'Emissions (start here)'!CI343*453.59/3600*Dispersion!$AR$9,0)</f>
        <v>0</v>
      </c>
      <c r="FQ343" s="74">
        <f>IF(AND(ISNUMBER('Emissions (start here)'!CJ343),ISNUMBER(Dispersion!$AR$10)),'Emissions (start here)'!CJ343*2000*453.59/8760/3600*Dispersion!$AR$10,0)</f>
        <v>0</v>
      </c>
      <c r="FR343" s="74">
        <f>IF(AND(ISNUMBER('Emissions (start here)'!CJ343),ISNUMBER(Dispersion!$AR$11)),'Emissions (start here)'!CJ343*2000*453.59/8760/3600*Dispersion!$AR$11,0)</f>
        <v>0</v>
      </c>
      <c r="FS343" s="74">
        <f>IF(AND(ISNUMBER('Emissions (start here)'!CK343),ISNUMBER(Dispersion!$AS$8)),'Emissions (start here)'!CK343*453.59/3600*Dispersion!$AS$8,0)</f>
        <v>0</v>
      </c>
      <c r="FT343" s="74">
        <f>IF(AND(ISNUMBER('Emissions (start here)'!CK343),ISNUMBER(Dispersion!$AS$9)),'Emissions (start here)'!CK343*453.59/3600*Dispersion!$AS$9,0)</f>
        <v>0</v>
      </c>
      <c r="FU343" s="74">
        <f>IF(AND(ISNUMBER('Emissions (start here)'!CL343),ISNUMBER(Dispersion!$AS$10)),'Emissions (start here)'!CL343*2000*453.59/8760/3600*Dispersion!$AS$10,0)</f>
        <v>0</v>
      </c>
      <c r="FV343" s="74">
        <f>IF(AND(ISNUMBER('Emissions (start here)'!CL343),ISNUMBER(Dispersion!$AS$11)),'Emissions (start here)'!CL343*2000*453.59/8760/3600*Dispersion!$AS$11,0)</f>
        <v>0</v>
      </c>
      <c r="FW343" s="74">
        <f>IF(AND(ISNUMBER('Emissions (start here)'!CM343),ISNUMBER(Dispersion!$AT$8)),'Emissions (start here)'!CM343*453.59/3600*Dispersion!$AT$8,0)</f>
        <v>0</v>
      </c>
      <c r="FX343" s="74">
        <f>IF(AND(ISNUMBER('Emissions (start here)'!CM343),ISNUMBER(Dispersion!$AT$9)),'Emissions (start here)'!CM343*453.59/3600*Dispersion!$AT$9,0)</f>
        <v>0</v>
      </c>
      <c r="FY343" s="74">
        <f>IF(AND(ISNUMBER('Emissions (start here)'!CN343),ISNUMBER(Dispersion!$AT$10)),'Emissions (start here)'!CN343*2000*453.59/8760/3600*Dispersion!$AT$10,0)</f>
        <v>0</v>
      </c>
      <c r="FZ343" s="74">
        <f>IF(AND(ISNUMBER('Emissions (start here)'!CN343),ISNUMBER(Dispersion!$AT$11)),'Emissions (start here)'!CN343*2000*453.59/8760/3600*Dispersion!$AT$11,0)</f>
        <v>0</v>
      </c>
      <c r="GA343" s="74">
        <f>IF(AND(ISNUMBER('Emissions (start here)'!CO343),ISNUMBER(Dispersion!$AU$8)),'Emissions (start here)'!CO343*453.59/3600*Dispersion!$AU$8,0)</f>
        <v>0</v>
      </c>
      <c r="GB343" s="74">
        <f>IF(AND(ISNUMBER('Emissions (start here)'!CO343),ISNUMBER(Dispersion!$AU$9)),'Emissions (start here)'!CO343*453.59/3600*Dispersion!$AU$9,0)</f>
        <v>0</v>
      </c>
      <c r="GC343" s="74">
        <f>IF(AND(ISNUMBER('Emissions (start here)'!CP343),ISNUMBER(Dispersion!$AU$10)),'Emissions (start here)'!CP343*2000*453.59/8760/3600*Dispersion!$AU$10,0)</f>
        <v>0</v>
      </c>
      <c r="GD343" s="74">
        <f>IF(AND(ISNUMBER('Emissions (start here)'!CP343),ISNUMBER(Dispersion!$AU$11)),'Emissions (start here)'!CP343*2000*453.59/8760/3600*Dispersion!$AU$11,0)</f>
        <v>0</v>
      </c>
      <c r="GE343" s="74">
        <f>IF(AND(ISNUMBER('Emissions (start here)'!CQ343),ISNUMBER(Dispersion!$AV$8)),'Emissions (start here)'!CQ343*453.59/3600*Dispersion!$AV$8,0)</f>
        <v>0</v>
      </c>
      <c r="GF343" s="74">
        <f>IF(AND(ISNUMBER('Emissions (start here)'!CQ343),ISNUMBER(Dispersion!$AV$9)),'Emissions (start here)'!CQ343*453.59/3600*Dispersion!$AV$9,0)</f>
        <v>0</v>
      </c>
      <c r="GG343" s="74">
        <f>IF(AND(ISNUMBER('Emissions (start here)'!CR343),ISNUMBER(Dispersion!$AV$10)),'Emissions (start here)'!CR343*2000*453.59/8760/3600*Dispersion!$AV$10,0)</f>
        <v>0</v>
      </c>
      <c r="GH343" s="74">
        <f>IF(AND(ISNUMBER('Emissions (start here)'!CR343),ISNUMBER(Dispersion!$AV$11)),'Emissions (start here)'!CR343*2000*453.59/8760/3600*Dispersion!$AV$11,0)</f>
        <v>0</v>
      </c>
      <c r="GI343" s="74">
        <f>IF(AND(ISNUMBER('Emissions (start here)'!CS343),ISNUMBER(Dispersion!$AW$8)),'Emissions (start here)'!CS343*453.59/3600*Dispersion!$AW$8,0)</f>
        <v>0</v>
      </c>
      <c r="GJ343" s="74">
        <f>IF(AND(ISNUMBER('Emissions (start here)'!CS343),ISNUMBER(Dispersion!$AW$9)),'Emissions (start here)'!CS343*453.59/3600*Dispersion!$AW$9,0)</f>
        <v>0</v>
      </c>
      <c r="GK343" s="74">
        <f>IF(AND(ISNUMBER('Emissions (start here)'!CT343),ISNUMBER(Dispersion!$AW$10)),'Emissions (start here)'!CT343*2000*453.59/8760/3600*Dispersion!$AW$10,0)</f>
        <v>0</v>
      </c>
      <c r="GL343" s="74">
        <f>IF(AND(ISNUMBER('Emissions (start here)'!CT343),ISNUMBER(Dispersion!$AW$11)),'Emissions (start here)'!CT343*2000*453.59/8760/3600*Dispersion!$AW$11,0)</f>
        <v>0</v>
      </c>
      <c r="GM343" s="74">
        <f>IF(AND(ISNUMBER('Emissions (start here)'!CU343),ISNUMBER(Dispersion!$AX$8)),'Emissions (start here)'!CU343*453.59/3600*Dispersion!$AX$8,0)</f>
        <v>0</v>
      </c>
      <c r="GN343" s="74">
        <f>IF(AND(ISNUMBER('Emissions (start here)'!CU343),ISNUMBER(Dispersion!$AX$9)),'Emissions (start here)'!CU343*453.59/3600*Dispersion!$AX$9,0)</f>
        <v>0</v>
      </c>
      <c r="GO343" s="74">
        <f>IF(AND(ISNUMBER('Emissions (start here)'!CV343),ISNUMBER(Dispersion!$AX$10)),'Emissions (start here)'!CV343*2000*453.59/8760/3600*Dispersion!$AX$10,0)</f>
        <v>0</v>
      </c>
      <c r="GP343" s="74">
        <f>IF(AND(ISNUMBER('Emissions (start here)'!CV343),ISNUMBER(Dispersion!$AX$11)),'Emissions (start here)'!CV343*2000*453.59/8760/3600*Dispersion!$AX$11,0)</f>
        <v>0</v>
      </c>
      <c r="GQ343" s="74">
        <f>IF(AND(ISNUMBER('Emissions (start here)'!CW343),ISNUMBER(Dispersion!$AY$8)),'Emissions (start here)'!CW343*453.59/3600*Dispersion!$AY$8,0)</f>
        <v>0</v>
      </c>
      <c r="GR343" s="74">
        <f>IF(AND(ISNUMBER('Emissions (start here)'!CW343),ISNUMBER(Dispersion!$AY$9)),'Emissions (start here)'!CW343*453.59/3600*Dispersion!$AY$9,0)</f>
        <v>0</v>
      </c>
      <c r="GS343" s="74">
        <f>IF(AND(ISNUMBER('Emissions (start here)'!CX343),ISNUMBER(Dispersion!$AY$10)),'Emissions (start here)'!CX343*2000*453.59/8760/3600*Dispersion!$AY$10,0)</f>
        <v>0</v>
      </c>
      <c r="GT343" s="74">
        <f>IF(AND(ISNUMBER('Emissions (start here)'!CX343),ISNUMBER(Dispersion!$AY$11)),'Emissions (start here)'!CX343*2000*453.59/8760/3600*Dispersion!$AY$11,0)</f>
        <v>0</v>
      </c>
      <c r="GU343" s="74">
        <f>IF(AND(ISNUMBER('Emissions (start here)'!CY343),ISNUMBER(Dispersion!$AZ$8)),'Emissions (start here)'!CY343*453.59/3600*Dispersion!$AZ$8,0)</f>
        <v>0</v>
      </c>
      <c r="GV343" s="74">
        <f>IF(AND(ISNUMBER('Emissions (start here)'!CY343),ISNUMBER(Dispersion!$AZ$9)),'Emissions (start here)'!CY343*453.59/3600*Dispersion!$AZ$9,0)</f>
        <v>0</v>
      </c>
      <c r="GW343" s="74">
        <f>IF(AND(ISNUMBER('Emissions (start here)'!CZ343),ISNUMBER(Dispersion!$AZ$10)),'Emissions (start here)'!CZ343*2000*453.59/8760/3600*Dispersion!$AZ$10,0)</f>
        <v>0</v>
      </c>
      <c r="GX343" s="74">
        <f>IF(AND(ISNUMBER('Emissions (start here)'!CZ343),ISNUMBER(Dispersion!$AZ$11)),'Emissions (start here)'!CZ343*2000*453.59/8760/3600*Dispersion!$AZ$11,0)</f>
        <v>0</v>
      </c>
    </row>
    <row r="344" spans="1:206" x14ac:dyDescent="0.2">
      <c r="A344" s="51" t="str">
        <f>'Tox Values'!C344</f>
        <v>69782-90-7</v>
      </c>
      <c r="B344" s="94" t="str">
        <f>'Tox Values'!D344</f>
        <v>PCB 157 (2,3,3,4,4,5 Hexachlorobiphenyl)</v>
      </c>
      <c r="C344" s="96">
        <f t="shared" si="21"/>
        <v>0</v>
      </c>
      <c r="D344" s="74">
        <f t="shared" si="22"/>
        <v>0</v>
      </c>
      <c r="E344" s="74">
        <f t="shared" si="23"/>
        <v>0</v>
      </c>
      <c r="F344" s="99">
        <f t="shared" si="24"/>
        <v>0</v>
      </c>
      <c r="G344" s="97">
        <f>IF(AND(ISNUMBER('Emissions (start here)'!E344),ISNUMBER(Dispersion!$C$8)),'Emissions (start here)'!E344*453.59/3600*Dispersion!$C$8,0)</f>
        <v>0</v>
      </c>
      <c r="H344" s="74">
        <f>IF(AND(ISNUMBER('Emissions (start here)'!E344),ISNUMBER(Dispersion!$C$9)),'Emissions (start here)'!E344*453.59/3600*Dispersion!$C$9,0)</f>
        <v>0</v>
      </c>
      <c r="I344" s="74">
        <f>IF(AND(ISNUMBER('Emissions (start here)'!F344),ISNUMBER(Dispersion!$C$10)),'Emissions (start here)'!F344*2000*453.59/8760/3600*Dispersion!$C$10,0)</f>
        <v>0</v>
      </c>
      <c r="J344" s="74">
        <f>IF(AND(ISNUMBER('Emissions (start here)'!F344),ISNUMBER(Dispersion!$C$11)),'Emissions (start here)'!F344*2000*453.59/8760/3600*Dispersion!$C$11,0)</f>
        <v>0</v>
      </c>
      <c r="K344" s="74">
        <f>IF(AND(ISNUMBER('Emissions (start here)'!G344),ISNUMBER(Dispersion!$D$8)),'Emissions (start here)'!G344*453.59/3600*Dispersion!$D$8,0)</f>
        <v>0</v>
      </c>
      <c r="L344" s="74">
        <f>IF(AND(ISNUMBER('Emissions (start here)'!G344),ISNUMBER(Dispersion!$D$9)),'Emissions (start here)'!G344*453.59/3600*Dispersion!$D$9,0)</f>
        <v>0</v>
      </c>
      <c r="M344" s="74">
        <f>IF(AND(ISNUMBER('Emissions (start here)'!H344),ISNUMBER(Dispersion!$D$10)),'Emissions (start here)'!H344*2000*453.59/8760/3600*Dispersion!$D$10,0)</f>
        <v>0</v>
      </c>
      <c r="N344" s="74">
        <f>IF(AND(ISNUMBER('Emissions (start here)'!H344),ISNUMBER(Dispersion!$D$11)),'Emissions (start here)'!H344*2000*453.59/8760/3600*Dispersion!$D$11,0)</f>
        <v>0</v>
      </c>
      <c r="O344" s="74">
        <f>IF(AND(ISNUMBER('Emissions (start here)'!I344),ISNUMBER(Dispersion!$E$8)),'Emissions (start here)'!I344*453.59/3600*Dispersion!$E$8,0)</f>
        <v>0</v>
      </c>
      <c r="P344" s="74">
        <f>IF(AND(ISNUMBER('Emissions (start here)'!I344),ISNUMBER(Dispersion!$E$9)),'Emissions (start here)'!I344*453.59/3600*Dispersion!$E$9,0)</f>
        <v>0</v>
      </c>
      <c r="Q344" s="74">
        <f>IF(AND(ISNUMBER('Emissions (start here)'!J344),ISNUMBER(Dispersion!$E$10)),'Emissions (start here)'!J344*2000*453.59/8760/3600*Dispersion!$E$10,0)</f>
        <v>0</v>
      </c>
      <c r="R344" s="74">
        <f>IF(AND(ISNUMBER('Emissions (start here)'!J344),ISNUMBER(Dispersion!$E$11)),'Emissions (start here)'!J344*2000*453.59/8760/3600*Dispersion!$E$11,0)</f>
        <v>0</v>
      </c>
      <c r="S344" s="74">
        <f>IF(AND(ISNUMBER('Emissions (start here)'!K344),ISNUMBER(Dispersion!$F$8)),'Emissions (start here)'!K344*453.59/3600*Dispersion!$F$8,0)</f>
        <v>0</v>
      </c>
      <c r="T344" s="74">
        <f>IF(AND(ISNUMBER('Emissions (start here)'!K344),ISNUMBER(Dispersion!$F$9)),'Emissions (start here)'!K344*453.59/3600*Dispersion!$F$9,0)</f>
        <v>0</v>
      </c>
      <c r="U344" s="74">
        <f>IF(AND(ISNUMBER('Emissions (start here)'!L344),ISNUMBER(Dispersion!$F$10)),'Emissions (start here)'!L344*2000*453.59/8760/3600*Dispersion!$F$10,0)</f>
        <v>0</v>
      </c>
      <c r="V344" s="74">
        <f>IF(AND(ISNUMBER('Emissions (start here)'!L344),ISNUMBER(Dispersion!$F$11)),'Emissions (start here)'!L344*2000*453.59/8760/3600*Dispersion!$F$11,0)</f>
        <v>0</v>
      </c>
      <c r="W344" s="74">
        <f>IF(AND(ISNUMBER('Emissions (start here)'!M344),ISNUMBER(Dispersion!$G$8)),'Emissions (start here)'!M344*453.59/3600*Dispersion!$G$8,0)</f>
        <v>0</v>
      </c>
      <c r="X344" s="74">
        <f>IF(AND(ISNUMBER('Emissions (start here)'!M344),ISNUMBER(Dispersion!$G$9)),'Emissions (start here)'!M344*453.59/3600*Dispersion!$G$9,0)</f>
        <v>0</v>
      </c>
      <c r="Y344" s="74">
        <f>IF(AND(ISNUMBER('Emissions (start here)'!N344),ISNUMBER(Dispersion!$G$10)),'Emissions (start here)'!N344*2000*453.59/8760/3600*Dispersion!$G$10,0)</f>
        <v>0</v>
      </c>
      <c r="Z344" s="74">
        <f>IF(AND(ISNUMBER('Emissions (start here)'!N344),ISNUMBER(Dispersion!$G$11)),'Emissions (start here)'!N344*2000*453.59/8760/3600*Dispersion!$G$11,0)</f>
        <v>0</v>
      </c>
      <c r="AA344" s="74">
        <f>IF(AND(ISNUMBER('Emissions (start here)'!O344),ISNUMBER(Dispersion!$H$8)),'Emissions (start here)'!O344*453.59/3600*Dispersion!$H$8,0)</f>
        <v>0</v>
      </c>
      <c r="AB344" s="74">
        <f>IF(AND(ISNUMBER('Emissions (start here)'!O344),ISNUMBER(Dispersion!$H$9)),'Emissions (start here)'!O344*453.59/3600*Dispersion!$H$9,0)</f>
        <v>0</v>
      </c>
      <c r="AC344" s="74">
        <f>IF(AND(ISNUMBER('Emissions (start here)'!P344),ISNUMBER(Dispersion!$H$10)),'Emissions (start here)'!P344*2000*453.59/8760/3600*Dispersion!$H$10,0)</f>
        <v>0</v>
      </c>
      <c r="AD344" s="74">
        <f>IF(AND(ISNUMBER('Emissions (start here)'!P344),ISNUMBER(Dispersion!$H$11)),'Emissions (start here)'!P344*2000*453.59/8760/3600*Dispersion!$H$11,0)</f>
        <v>0</v>
      </c>
      <c r="AE344" s="74">
        <f>IF(AND(ISNUMBER('Emissions (start here)'!Q344),ISNUMBER(Dispersion!$I$8)),'Emissions (start here)'!Q344*453.59/3600*Dispersion!$I$8,0)</f>
        <v>0</v>
      </c>
      <c r="AF344" s="74">
        <f>IF(AND(ISNUMBER('Emissions (start here)'!Q344),ISNUMBER(Dispersion!$I$9)),'Emissions (start here)'!Q344*453.59/3600*Dispersion!$I$9,0)</f>
        <v>0</v>
      </c>
      <c r="AG344" s="74">
        <f>IF(AND(ISNUMBER('Emissions (start here)'!R344),ISNUMBER(Dispersion!$I$10)),'Emissions (start here)'!R344*2000*453.59/8760/3600*Dispersion!$I$10,0)</f>
        <v>0</v>
      </c>
      <c r="AH344" s="74">
        <f>IF(AND(ISNUMBER('Emissions (start here)'!R344),ISNUMBER(Dispersion!$I$11)),'Emissions (start here)'!R344*2000*453.59/8760/3600*Dispersion!$I$11,0)</f>
        <v>0</v>
      </c>
      <c r="AI344" s="74">
        <f>IF(AND(ISNUMBER('Emissions (start here)'!S344),ISNUMBER(Dispersion!$J$8)),'Emissions (start here)'!S344*453.59/3600*Dispersion!$J$8,0)</f>
        <v>0</v>
      </c>
      <c r="AJ344" s="74">
        <f>IF(AND(ISNUMBER('Emissions (start here)'!S344),ISNUMBER(Dispersion!$J$9)),'Emissions (start here)'!S344*453.59/3600*Dispersion!$J$9,0)</f>
        <v>0</v>
      </c>
      <c r="AK344" s="74">
        <f>IF(AND(ISNUMBER('Emissions (start here)'!T344),ISNUMBER(Dispersion!$J$10)),'Emissions (start here)'!T344*2000*453.59/8760/3600*Dispersion!$J$10,0)</f>
        <v>0</v>
      </c>
      <c r="AL344" s="74">
        <f>IF(AND(ISNUMBER('Emissions (start here)'!T344),ISNUMBER(Dispersion!$J$11)),'Emissions (start here)'!T344*2000*453.59/8760/3600*Dispersion!$J$11,0)</f>
        <v>0</v>
      </c>
      <c r="AM344" s="74">
        <f>IF(AND(ISNUMBER('Emissions (start here)'!U344),ISNUMBER(Dispersion!$K$8)),'Emissions (start here)'!U344*453.59/3600*Dispersion!$K$8,0)</f>
        <v>0</v>
      </c>
      <c r="AN344" s="74">
        <f>IF(AND(ISNUMBER('Emissions (start here)'!U344),ISNUMBER(Dispersion!$K$9)),'Emissions (start here)'!U344*453.59/3600*Dispersion!$K$9,0)</f>
        <v>0</v>
      </c>
      <c r="AO344" s="74">
        <f>IF(AND(ISNUMBER('Emissions (start here)'!V344),ISNUMBER(Dispersion!$K$10)),'Emissions (start here)'!V344*2000*453.59/8760/3600*Dispersion!$K$10,0)</f>
        <v>0</v>
      </c>
      <c r="AP344" s="74">
        <f>IF(AND(ISNUMBER('Emissions (start here)'!V344),ISNUMBER(Dispersion!$K$11)),'Emissions (start here)'!V344*2000*453.59/8760/3600*Dispersion!$K$11,0)</f>
        <v>0</v>
      </c>
      <c r="AQ344" s="74">
        <f>IF(AND(ISNUMBER('Emissions (start here)'!W344),ISNUMBER(Dispersion!$L$8)),'Emissions (start here)'!W344*453.59/3600*Dispersion!$L$8,0)</f>
        <v>0</v>
      </c>
      <c r="AR344" s="74">
        <f>IF(AND(ISNUMBER('Emissions (start here)'!W344),ISNUMBER(Dispersion!$L$9)),'Emissions (start here)'!W344*453.59/3600*Dispersion!$L$9,0)</f>
        <v>0</v>
      </c>
      <c r="AS344" s="74">
        <f>IF(AND(ISNUMBER('Emissions (start here)'!X344),ISNUMBER(Dispersion!$L$10)),'Emissions (start here)'!X344*2000*453.59/8760/3600*Dispersion!$L$10,0)</f>
        <v>0</v>
      </c>
      <c r="AT344" s="74">
        <f>IF(AND(ISNUMBER('Emissions (start here)'!X344),ISNUMBER(Dispersion!$L$11)),'Emissions (start here)'!X344*2000*453.59/8760/3600*Dispersion!$L$11,0)</f>
        <v>0</v>
      </c>
      <c r="AU344" s="74">
        <f>IF(AND(ISNUMBER('Emissions (start here)'!Y344),ISNUMBER(Dispersion!$M$8)),'Emissions (start here)'!Y344*453.59/3600*Dispersion!$M$8,0)</f>
        <v>0</v>
      </c>
      <c r="AV344" s="74">
        <f>IF(AND(ISNUMBER('Emissions (start here)'!Y344),ISNUMBER(Dispersion!$M$9)),'Emissions (start here)'!Y344*453.59/3600*Dispersion!$M$9,0)</f>
        <v>0</v>
      </c>
      <c r="AW344" s="74">
        <f>IF(AND(ISNUMBER('Emissions (start here)'!Z344),ISNUMBER(Dispersion!$M$10)),'Emissions (start here)'!Z344*2000*453.59/8760/3600*Dispersion!$M$10,0)</f>
        <v>0</v>
      </c>
      <c r="AX344" s="74">
        <f>IF(AND(ISNUMBER('Emissions (start here)'!Z344),ISNUMBER(Dispersion!$M$11)),'Emissions (start here)'!Z344*2000*453.59/8760/3600*Dispersion!$M$11,0)</f>
        <v>0</v>
      </c>
      <c r="AY344" s="74">
        <f>IF(AND(ISNUMBER('Emissions (start here)'!AA344),ISNUMBER(Dispersion!$N$8)),'Emissions (start here)'!AA344*453.59/3600*Dispersion!$N$8,0)</f>
        <v>0</v>
      </c>
      <c r="AZ344" s="74">
        <f>IF(AND(ISNUMBER('Emissions (start here)'!AA344),ISNUMBER(Dispersion!$N$9)),'Emissions (start here)'!AA344*453.59/3600*Dispersion!$N$9,0)</f>
        <v>0</v>
      </c>
      <c r="BA344" s="74">
        <f>IF(AND(ISNUMBER('Emissions (start here)'!AB344),ISNUMBER(Dispersion!$N$10)),'Emissions (start here)'!AB344*2000*453.59/8760/3600*Dispersion!$N$10,0)</f>
        <v>0</v>
      </c>
      <c r="BB344" s="74">
        <f>IF(AND(ISNUMBER('Emissions (start here)'!AB344),ISNUMBER(Dispersion!$N$11)),'Emissions (start here)'!AB344*2000*453.59/8760/3600*Dispersion!$N$11,0)</f>
        <v>0</v>
      </c>
      <c r="BC344" s="74">
        <f>IF(AND(ISNUMBER('Emissions (start here)'!AC344),ISNUMBER(Dispersion!$O$8)),'Emissions (start here)'!AC344*453.59/3600*Dispersion!$O$8,0)</f>
        <v>0</v>
      </c>
      <c r="BD344" s="74">
        <f>IF(AND(ISNUMBER('Emissions (start here)'!AC344),ISNUMBER(Dispersion!$O$9)),'Emissions (start here)'!AC344*453.59/3600*Dispersion!$O$9,0)</f>
        <v>0</v>
      </c>
      <c r="BE344" s="74">
        <f>IF(AND(ISNUMBER('Emissions (start here)'!AD344),ISNUMBER(Dispersion!$O$10)),'Emissions (start here)'!AD344*2000*453.59/8760/3600*Dispersion!$O$10,0)</f>
        <v>0</v>
      </c>
      <c r="BF344" s="74">
        <f>IF(AND(ISNUMBER('Emissions (start here)'!AD344),ISNUMBER(Dispersion!$O$11)),'Emissions (start here)'!AD344*2000*453.59/8760/3600*Dispersion!$O$11,0)</f>
        <v>0</v>
      </c>
      <c r="BG344" s="74">
        <f>IF(AND(ISNUMBER('Emissions (start here)'!AE344),ISNUMBER(Dispersion!$P$8)),'Emissions (start here)'!AE344*453.59/3600*Dispersion!$P$8,0)</f>
        <v>0</v>
      </c>
      <c r="BH344" s="74">
        <f>IF(AND(ISNUMBER('Emissions (start here)'!AE344),ISNUMBER(Dispersion!$P$9)),'Emissions (start here)'!AE344*453.59/3600*Dispersion!$P$9,0)</f>
        <v>0</v>
      </c>
      <c r="BI344" s="74">
        <f>IF(AND(ISNUMBER('Emissions (start here)'!AF344),ISNUMBER(Dispersion!$P$10)),'Emissions (start here)'!AF344*2000*453.59/8760/3600*Dispersion!$P$10,0)</f>
        <v>0</v>
      </c>
      <c r="BJ344" s="74">
        <f>IF(AND(ISNUMBER('Emissions (start here)'!AF344),ISNUMBER(Dispersion!$P$11)),'Emissions (start here)'!AF344*2000*453.59/8760/3600*Dispersion!$P$11,0)</f>
        <v>0</v>
      </c>
      <c r="BK344" s="74">
        <f>IF(AND(ISNUMBER('Emissions (start here)'!AG344),ISNUMBER(Dispersion!$Q$8)),'Emissions (start here)'!AG344*453.59/3600*Dispersion!$Q$8,0)</f>
        <v>0</v>
      </c>
      <c r="BL344" s="74">
        <f>IF(AND(ISNUMBER('Emissions (start here)'!AG344),ISNUMBER(Dispersion!$Q$9)),'Emissions (start here)'!AG344*453.59/3600*Dispersion!$Q$9,0)</f>
        <v>0</v>
      </c>
      <c r="BM344" s="74">
        <f>IF(AND(ISNUMBER('Emissions (start here)'!AH344),ISNUMBER(Dispersion!$Q$10)),'Emissions (start here)'!AH344*2000*453.59/8760/3600*Dispersion!$Q$10,0)</f>
        <v>0</v>
      </c>
      <c r="BN344" s="74">
        <f>IF(AND(ISNUMBER('Emissions (start here)'!AH344),ISNUMBER(Dispersion!$Q$11)),'Emissions (start here)'!AH344*2000*453.59/8760/3600*Dispersion!$Q$11,0)</f>
        <v>0</v>
      </c>
      <c r="BO344" s="74">
        <f>IF(AND(ISNUMBER('Emissions (start here)'!AI344),ISNUMBER(Dispersion!$R$8)),'Emissions (start here)'!AI344*453.59/3600*Dispersion!$R$8,0)</f>
        <v>0</v>
      </c>
      <c r="BP344" s="74">
        <f>IF(AND(ISNUMBER('Emissions (start here)'!AI344),ISNUMBER(Dispersion!$R$9)),'Emissions (start here)'!AI344*453.59/3600*Dispersion!$R$9,0)</f>
        <v>0</v>
      </c>
      <c r="BQ344" s="74">
        <f>IF(AND(ISNUMBER('Emissions (start here)'!AJ344),ISNUMBER(Dispersion!$R$10)),'Emissions (start here)'!AJ344*2000*453.59/8760/3600*Dispersion!$R$10,0)</f>
        <v>0</v>
      </c>
      <c r="BR344" s="74">
        <f>IF(AND(ISNUMBER('Emissions (start here)'!AJ344),ISNUMBER(Dispersion!$R$11)),'Emissions (start here)'!AJ344*2000*453.59/8760/3600*Dispersion!$R$11,0)</f>
        <v>0</v>
      </c>
      <c r="BS344" s="74">
        <f>IF(AND(ISNUMBER('Emissions (start here)'!AK344),ISNUMBER(Dispersion!$S$8)),'Emissions (start here)'!AK344*453.59/3600*Dispersion!$S$8,0)</f>
        <v>0</v>
      </c>
      <c r="BT344" s="74">
        <f>IF(AND(ISNUMBER('Emissions (start here)'!AK344),ISNUMBER(Dispersion!$S$9)),'Emissions (start here)'!AK344*453.59/3600*Dispersion!$S$9,0)</f>
        <v>0</v>
      </c>
      <c r="BU344" s="74">
        <f>IF(AND(ISNUMBER('Emissions (start here)'!AL344),ISNUMBER(Dispersion!$S$10)),'Emissions (start here)'!AL344*2000*453.59/8760/3600*Dispersion!$S$10,0)</f>
        <v>0</v>
      </c>
      <c r="BV344" s="74">
        <f>IF(AND(ISNUMBER('Emissions (start here)'!AL344),ISNUMBER(Dispersion!$S$11)),'Emissions (start here)'!AL344*2000*453.59/8760/3600*Dispersion!$S$11,0)</f>
        <v>0</v>
      </c>
      <c r="BW344" s="74">
        <f>IF(AND(ISNUMBER('Emissions (start here)'!AM344),ISNUMBER(Dispersion!$T$8)),'Emissions (start here)'!AM344*453.59/3600*Dispersion!$T$8,0)</f>
        <v>0</v>
      </c>
      <c r="BX344" s="74">
        <f>IF(AND(ISNUMBER('Emissions (start here)'!AM344),ISNUMBER(Dispersion!$T$9)),'Emissions (start here)'!AM344*453.59/3600*Dispersion!$T$9,0)</f>
        <v>0</v>
      </c>
      <c r="BY344" s="74">
        <f>IF(AND(ISNUMBER('Emissions (start here)'!AN344),ISNUMBER(Dispersion!$T$10)),'Emissions (start here)'!AN344*2000*453.59/8760/3600*Dispersion!$T$10,0)</f>
        <v>0</v>
      </c>
      <c r="BZ344" s="74">
        <f>IF(AND(ISNUMBER('Emissions (start here)'!AN344),ISNUMBER(Dispersion!$T$11)),'Emissions (start here)'!AN344*2000*453.59/8760/3600*Dispersion!$T$11,0)</f>
        <v>0</v>
      </c>
      <c r="CA344" s="74">
        <f>IF(AND(ISNUMBER('Emissions (start here)'!AO344),ISNUMBER(Dispersion!$U$8)),'Emissions (start here)'!AO344*453.59/3600*Dispersion!$U$8,0)</f>
        <v>0</v>
      </c>
      <c r="CB344" s="74">
        <f>IF(AND(ISNUMBER('Emissions (start here)'!AO344),ISNUMBER(Dispersion!$U$9)),'Emissions (start here)'!AO344*453.59/3600*Dispersion!$U$9,0)</f>
        <v>0</v>
      </c>
      <c r="CC344" s="74">
        <f>IF(AND(ISNUMBER('Emissions (start here)'!AP344),ISNUMBER(Dispersion!$U$10)),'Emissions (start here)'!AP344*2000*453.59/8760/3600*Dispersion!$U$10,0)</f>
        <v>0</v>
      </c>
      <c r="CD344" s="74">
        <f>IF(AND(ISNUMBER('Emissions (start here)'!AP344),ISNUMBER(Dispersion!$U$11)),'Emissions (start here)'!AP344*2000*453.59/8760/3600*Dispersion!$U$11,0)</f>
        <v>0</v>
      </c>
      <c r="CE344" s="74">
        <f>IF(AND(ISNUMBER('Emissions (start here)'!AQ344),ISNUMBER(Dispersion!$V$8)),'Emissions (start here)'!AQ344*453.59/3600*Dispersion!$V$8,0)</f>
        <v>0</v>
      </c>
      <c r="CF344" s="74">
        <f>IF(AND(ISNUMBER('Emissions (start here)'!AQ344),ISNUMBER(Dispersion!$V$9)),'Emissions (start here)'!AQ344*453.59/3600*Dispersion!$V$9,0)</f>
        <v>0</v>
      </c>
      <c r="CG344" s="74">
        <f>IF(AND(ISNUMBER('Emissions (start here)'!AR344),ISNUMBER(Dispersion!$V$10)),'Emissions (start here)'!AR344*2000*453.59/8760/3600*Dispersion!$V$10,0)</f>
        <v>0</v>
      </c>
      <c r="CH344" s="74">
        <f>IF(AND(ISNUMBER('Emissions (start here)'!AR344),ISNUMBER(Dispersion!$V$11)),'Emissions (start here)'!AR344*2000*453.59/8760/3600*Dispersion!$V$11,0)</f>
        <v>0</v>
      </c>
      <c r="CI344" s="74">
        <f>IF(AND(ISNUMBER('Emissions (start here)'!AS344),ISNUMBER(Dispersion!$W$8)),'Emissions (start here)'!AS344*453.59/3600*Dispersion!$W$8,0)</f>
        <v>0</v>
      </c>
      <c r="CJ344" s="74">
        <f>IF(AND(ISNUMBER('Emissions (start here)'!AS344),ISNUMBER(Dispersion!$W$9)),'Emissions (start here)'!AS344*453.59/3600*Dispersion!$W$9,0)</f>
        <v>0</v>
      </c>
      <c r="CK344" s="74">
        <f>IF(AND(ISNUMBER('Emissions (start here)'!AT344),ISNUMBER(Dispersion!$W$10)),'Emissions (start here)'!AT344*2000*453.59/8760/3600*Dispersion!$W$10,0)</f>
        <v>0</v>
      </c>
      <c r="CL344" s="74">
        <f>IF(AND(ISNUMBER('Emissions (start here)'!AT344),ISNUMBER(Dispersion!$W$11)),'Emissions (start here)'!AT344*2000*453.59/8760/3600*Dispersion!$W$11,0)</f>
        <v>0</v>
      </c>
      <c r="CM344" s="74">
        <f>IF(AND(ISNUMBER('Emissions (start here)'!AU344),ISNUMBER(Dispersion!$X$8)),'Emissions (start here)'!AU344*453.59/3600*Dispersion!$X$8,0)</f>
        <v>0</v>
      </c>
      <c r="CN344" s="74">
        <f>IF(AND(ISNUMBER('Emissions (start here)'!AU344),ISNUMBER(Dispersion!$X$9)),'Emissions (start here)'!AU344*453.59/3600*Dispersion!$X$9,0)</f>
        <v>0</v>
      </c>
      <c r="CO344" s="74">
        <f>IF(AND(ISNUMBER('Emissions (start here)'!AV344),ISNUMBER(Dispersion!$X$10)),'Emissions (start here)'!AV344*2000*453.59/8760/3600*Dispersion!$X$10,0)</f>
        <v>0</v>
      </c>
      <c r="CP344" s="74">
        <f>IF(AND(ISNUMBER('Emissions (start here)'!AV344),ISNUMBER(Dispersion!$X$11)),'Emissions (start here)'!AV344*2000*453.59/8760/3600*Dispersion!$X$11,0)</f>
        <v>0</v>
      </c>
      <c r="CQ344" s="74">
        <f>IF(AND(ISNUMBER('Emissions (start here)'!AW344),ISNUMBER(Dispersion!$Y$8)),'Emissions (start here)'!AW344*453.59/3600*Dispersion!$Y$8,0)</f>
        <v>0</v>
      </c>
      <c r="CR344" s="74">
        <f>IF(AND(ISNUMBER('Emissions (start here)'!AW344),ISNUMBER(Dispersion!$Y$9)),'Emissions (start here)'!AW344*453.59/3600*Dispersion!$Y$9,0)</f>
        <v>0</v>
      </c>
      <c r="CS344" s="74">
        <f>IF(AND(ISNUMBER('Emissions (start here)'!AX344),ISNUMBER(Dispersion!$Y$10)),'Emissions (start here)'!AX344*2000*453.59/8760/3600*Dispersion!$Y$10,0)</f>
        <v>0</v>
      </c>
      <c r="CT344" s="74">
        <f>IF(AND(ISNUMBER('Emissions (start here)'!AX344),ISNUMBER(Dispersion!$Y$11)),'Emissions (start here)'!AX344*2000*453.59/8760/3600*Dispersion!$Y$11,0)</f>
        <v>0</v>
      </c>
      <c r="CU344" s="74">
        <f>IF(AND(ISNUMBER('Emissions (start here)'!AY344),ISNUMBER(Dispersion!$Z$8)),'Emissions (start here)'!AY344*453.59/3600*Dispersion!$Z$8,0)</f>
        <v>0</v>
      </c>
      <c r="CV344" s="74">
        <f>IF(AND(ISNUMBER('Emissions (start here)'!AY344),ISNUMBER(Dispersion!$Z$9)),'Emissions (start here)'!AY344*453.59/3600*Dispersion!$Z$9,0)</f>
        <v>0</v>
      </c>
      <c r="CW344" s="74">
        <f>IF(AND(ISNUMBER('Emissions (start here)'!AZ344),ISNUMBER(Dispersion!$Z$10)),'Emissions (start here)'!AZ344*2000*453.59/8760/3600*Dispersion!$Z$10,0)</f>
        <v>0</v>
      </c>
      <c r="CX344" s="74">
        <f>IF(AND(ISNUMBER('Emissions (start here)'!AZ344),ISNUMBER(Dispersion!$Z$11)),'Emissions (start here)'!AZ344*2000*453.59/8760/3600*Dispersion!$Z$11,0)</f>
        <v>0</v>
      </c>
      <c r="CY344" s="74">
        <f>IF(AND(ISNUMBER('Emissions (start here)'!BA344),ISNUMBER(Dispersion!$AA$8)),'Emissions (start here)'!BA344*453.59/3600*Dispersion!$AA$8,0)</f>
        <v>0</v>
      </c>
      <c r="CZ344" s="74">
        <f>IF(AND(ISNUMBER('Emissions (start here)'!BA344),ISNUMBER(Dispersion!$AA$9)),'Emissions (start here)'!BA344*453.59/3600*Dispersion!$AA$9,0)</f>
        <v>0</v>
      </c>
      <c r="DA344" s="74">
        <f>IF(AND(ISNUMBER('Emissions (start here)'!BB344),ISNUMBER(Dispersion!$AA$10)),'Emissions (start here)'!BB344*2000*453.59/8760/3600*Dispersion!$AA$10,0)</f>
        <v>0</v>
      </c>
      <c r="DB344" s="74">
        <f>IF(AND(ISNUMBER('Emissions (start here)'!BB344),ISNUMBER(Dispersion!$AA$11)),'Emissions (start here)'!BB344*2000*453.59/8760/3600*Dispersion!$AA$11,0)</f>
        <v>0</v>
      </c>
      <c r="DC344" s="74">
        <f>IF(AND(ISNUMBER('Emissions (start here)'!BC344),ISNUMBER(Dispersion!$AB$8)),'Emissions (start here)'!BC344*453.59/3600*Dispersion!$AB$8,0)</f>
        <v>0</v>
      </c>
      <c r="DD344" s="74">
        <f>IF(AND(ISNUMBER('Emissions (start here)'!BC344),ISNUMBER(Dispersion!$AB$9)),'Emissions (start here)'!BC344*453.59/3600*Dispersion!$AB$9,0)</f>
        <v>0</v>
      </c>
      <c r="DE344" s="74">
        <f>IF(AND(ISNUMBER('Emissions (start here)'!BD344),ISNUMBER(Dispersion!$AB$10)),'Emissions (start here)'!BD344*2000*453.59/8760/3600*Dispersion!$AB$10,0)</f>
        <v>0</v>
      </c>
      <c r="DF344" s="74">
        <f>IF(AND(ISNUMBER('Emissions (start here)'!BD344),ISNUMBER(Dispersion!$AB$11)),'Emissions (start here)'!BD344*2000*453.59/8760/3600*Dispersion!$AB$11,0)</f>
        <v>0</v>
      </c>
      <c r="DG344" s="74">
        <f>IF(AND(ISNUMBER('Emissions (start here)'!BE344),ISNUMBER(Dispersion!$AC$8)),'Emissions (start here)'!BE344*453.59/3600*Dispersion!$AC$8,0)</f>
        <v>0</v>
      </c>
      <c r="DH344" s="74">
        <f>IF(AND(ISNUMBER('Emissions (start here)'!BE344),ISNUMBER(Dispersion!$AC$9)),'Emissions (start here)'!BE344*453.59/3600*Dispersion!$AC$9,0)</f>
        <v>0</v>
      </c>
      <c r="DI344" s="74">
        <f>IF(AND(ISNUMBER('Emissions (start here)'!BF344),ISNUMBER(Dispersion!$AC$10)),'Emissions (start here)'!BF344*2000*453.59/8760/3600*Dispersion!$AC$10,0)</f>
        <v>0</v>
      </c>
      <c r="DJ344" s="74">
        <f>IF(AND(ISNUMBER('Emissions (start here)'!BF344),ISNUMBER(Dispersion!$AC$11)),'Emissions (start here)'!BF344*2000*453.59/8760/3600*Dispersion!$AC$11,0)</f>
        <v>0</v>
      </c>
      <c r="DK344" s="74">
        <f>IF(AND(ISNUMBER('Emissions (start here)'!BG344),ISNUMBER(Dispersion!$AD$8)),'Emissions (start here)'!BG344*453.59/3600*Dispersion!$AD$8,0)</f>
        <v>0</v>
      </c>
      <c r="DL344" s="74">
        <f>IF(AND(ISNUMBER('Emissions (start here)'!BG344),ISNUMBER(Dispersion!$AD$9)),'Emissions (start here)'!BG344*453.59/3600*Dispersion!$AD$9,0)</f>
        <v>0</v>
      </c>
      <c r="DM344" s="74">
        <f>IF(AND(ISNUMBER('Emissions (start here)'!BH344),ISNUMBER(Dispersion!$AD$10)),'Emissions (start here)'!BH344*2000*453.59/8760/3600*Dispersion!$AD$10,0)</f>
        <v>0</v>
      </c>
      <c r="DN344" s="74">
        <f>IF(AND(ISNUMBER('Emissions (start here)'!BH344),ISNUMBER(Dispersion!$AD$11)),'Emissions (start here)'!BH344*2000*453.59/8760/3600*Dispersion!$AD$11,0)</f>
        <v>0</v>
      </c>
      <c r="DO344" s="74">
        <f>IF(AND(ISNUMBER('Emissions (start here)'!BI344),ISNUMBER(Dispersion!$AE$8)),'Emissions (start here)'!BI344*453.59/3600*Dispersion!$AE$8,0)</f>
        <v>0</v>
      </c>
      <c r="DP344" s="74">
        <f>IF(AND(ISNUMBER('Emissions (start here)'!BI344),ISNUMBER(Dispersion!$AE$9)),'Emissions (start here)'!BI344*453.59/3600*Dispersion!$AE$9,0)</f>
        <v>0</v>
      </c>
      <c r="DQ344" s="74">
        <f>IF(AND(ISNUMBER('Emissions (start here)'!BJ344),ISNUMBER(Dispersion!$AE$10)),'Emissions (start here)'!BJ344*2000*453.59/8760/3600*Dispersion!$AE$10,0)</f>
        <v>0</v>
      </c>
      <c r="DR344" s="74">
        <f>IF(AND(ISNUMBER('Emissions (start here)'!BJ344),ISNUMBER(Dispersion!$AE$11)),'Emissions (start here)'!BJ344*2000*453.59/8760/3600*Dispersion!$AE$11,0)</f>
        <v>0</v>
      </c>
      <c r="DS344" s="74">
        <f>IF(AND(ISNUMBER('Emissions (start here)'!BK344),ISNUMBER(Dispersion!$AF$8)),'Emissions (start here)'!BK344*453.59/3600*Dispersion!$AF$8,0)</f>
        <v>0</v>
      </c>
      <c r="DT344" s="74">
        <f>IF(AND(ISNUMBER('Emissions (start here)'!BK344),ISNUMBER(Dispersion!$AF$9)),'Emissions (start here)'!BK344*453.59/3600*Dispersion!$AF$9,0)</f>
        <v>0</v>
      </c>
      <c r="DU344" s="74">
        <f>IF(AND(ISNUMBER('Emissions (start here)'!BL344),ISNUMBER(Dispersion!$AF$10)),'Emissions (start here)'!BL344*2000*453.59/8760/3600*Dispersion!$AF$10,0)</f>
        <v>0</v>
      </c>
      <c r="DV344" s="74">
        <f>IF(AND(ISNUMBER('Emissions (start here)'!BL344),ISNUMBER(Dispersion!$AF$11)),'Emissions (start here)'!BL344*2000*453.59/8760/3600*Dispersion!$AF$11,0)</f>
        <v>0</v>
      </c>
      <c r="DW344" s="74">
        <f>IF(AND(ISNUMBER('Emissions (start here)'!BM344),ISNUMBER(Dispersion!$AG$8)),'Emissions (start here)'!BM344*453.59/3600*Dispersion!$AG$8,0)</f>
        <v>0</v>
      </c>
      <c r="DX344" s="74">
        <f>IF(AND(ISNUMBER('Emissions (start here)'!BM344),ISNUMBER(Dispersion!$AG$9)),'Emissions (start here)'!BM344*453.59/3600*Dispersion!$AG$9,0)</f>
        <v>0</v>
      </c>
      <c r="DY344" s="74">
        <f>IF(AND(ISNUMBER('Emissions (start here)'!BN344),ISNUMBER(Dispersion!$AG$10)),'Emissions (start here)'!BN344*2000*453.59/8760/3600*Dispersion!$AG$10,0)</f>
        <v>0</v>
      </c>
      <c r="DZ344" s="74">
        <f>IF(AND(ISNUMBER('Emissions (start here)'!BN344),ISNUMBER(Dispersion!$AG$11)),'Emissions (start here)'!BN344*2000*453.59/8760/3600*Dispersion!$AG$11,0)</f>
        <v>0</v>
      </c>
      <c r="EA344" s="74">
        <f>IF(AND(ISNUMBER('Emissions (start here)'!BO344),ISNUMBER(Dispersion!$AH$8)),'Emissions (start here)'!BO344*453.59/3600*Dispersion!$AH$8,0)</f>
        <v>0</v>
      </c>
      <c r="EB344" s="74">
        <f>IF(AND(ISNUMBER('Emissions (start here)'!BO344),ISNUMBER(Dispersion!$AH$9)),'Emissions (start here)'!BO344*453.59/3600*Dispersion!$AH$9,0)</f>
        <v>0</v>
      </c>
      <c r="EC344" s="74">
        <f>IF(AND(ISNUMBER('Emissions (start here)'!BP344),ISNUMBER(Dispersion!$AH$10)),'Emissions (start here)'!BP344*2000*453.59/8760/3600*Dispersion!$AH$10,0)</f>
        <v>0</v>
      </c>
      <c r="ED344" s="74">
        <f>IF(AND(ISNUMBER('Emissions (start here)'!BP344),ISNUMBER(Dispersion!$AH$11)),'Emissions (start here)'!BP344*2000*453.59/8760/3600*Dispersion!$AH$11,0)</f>
        <v>0</v>
      </c>
      <c r="EE344" s="74">
        <f>IF(AND(ISNUMBER('Emissions (start here)'!BQ344),ISNUMBER(Dispersion!$AI$8)),'Emissions (start here)'!BQ344*453.59/3600*Dispersion!$AI$8,0)</f>
        <v>0</v>
      </c>
      <c r="EF344" s="74">
        <f>IF(AND(ISNUMBER('Emissions (start here)'!BQ344),ISNUMBER(Dispersion!$AI$9)),'Emissions (start here)'!BQ344*453.59/3600*Dispersion!$AI$9,0)</f>
        <v>0</v>
      </c>
      <c r="EG344" s="74">
        <f>IF(AND(ISNUMBER('Emissions (start here)'!BR344),ISNUMBER(Dispersion!$AI$10)),'Emissions (start here)'!BR344*2000*453.59/8760/3600*Dispersion!$AI$10,0)</f>
        <v>0</v>
      </c>
      <c r="EH344" s="74">
        <f>IF(AND(ISNUMBER('Emissions (start here)'!BR344),ISNUMBER(Dispersion!$AI$11)),'Emissions (start here)'!BR344*2000*453.59/8760/3600*Dispersion!$AI$11,0)</f>
        <v>0</v>
      </c>
      <c r="EI344" s="74">
        <f>IF(AND(ISNUMBER('Emissions (start here)'!BS344),ISNUMBER(Dispersion!$AJ$8)),'Emissions (start here)'!BS344*453.59/3600*Dispersion!$AJ$8,0)</f>
        <v>0</v>
      </c>
      <c r="EJ344" s="74">
        <f>IF(AND(ISNUMBER('Emissions (start here)'!BS344),ISNUMBER(Dispersion!$AJ$9)),'Emissions (start here)'!BS344*453.59/3600*Dispersion!$AJ$9,0)</f>
        <v>0</v>
      </c>
      <c r="EK344" s="74">
        <f>IF(AND(ISNUMBER('Emissions (start here)'!BT344),ISNUMBER(Dispersion!$AJ$10)),'Emissions (start here)'!BT344*2000*453.59/8760/3600*Dispersion!$AJ$10,0)</f>
        <v>0</v>
      </c>
      <c r="EL344" s="74">
        <f>IF(AND(ISNUMBER('Emissions (start here)'!BT344),ISNUMBER(Dispersion!$AJ$11)),'Emissions (start here)'!BT344*2000*453.59/8760/3600*Dispersion!$AJ$11,0)</f>
        <v>0</v>
      </c>
      <c r="EM344" s="74">
        <f>IF(AND(ISNUMBER('Emissions (start here)'!BU344),ISNUMBER(Dispersion!$AK$8)),'Emissions (start here)'!BU344*453.59/3600*Dispersion!$AK$8,0)</f>
        <v>0</v>
      </c>
      <c r="EN344" s="74">
        <f>IF(AND(ISNUMBER('Emissions (start here)'!BU344),ISNUMBER(Dispersion!$AK$9)),'Emissions (start here)'!BU344*453.59/3600*Dispersion!$AK$9,0)</f>
        <v>0</v>
      </c>
      <c r="EO344" s="74">
        <f>IF(AND(ISNUMBER('Emissions (start here)'!BV344),ISNUMBER(Dispersion!$AK$10)),'Emissions (start here)'!BV344*2000*453.59/8760/3600*Dispersion!$AK$10,0)</f>
        <v>0</v>
      </c>
      <c r="EP344" s="74">
        <f>IF(AND(ISNUMBER('Emissions (start here)'!BV344),ISNUMBER(Dispersion!$AK$11)),'Emissions (start here)'!BV344*2000*453.59/8760/3600*Dispersion!$AK$11,0)</f>
        <v>0</v>
      </c>
      <c r="EQ344" s="74">
        <f>IF(AND(ISNUMBER('Emissions (start here)'!BW344),ISNUMBER(Dispersion!$AL$8)),'Emissions (start here)'!BW344*453.59/3600*Dispersion!$AL$8,0)</f>
        <v>0</v>
      </c>
      <c r="ER344" s="74">
        <f>IF(AND(ISNUMBER('Emissions (start here)'!BW344),ISNUMBER(Dispersion!$AL$9)),'Emissions (start here)'!BW344*453.59/3600*Dispersion!$AL$9,0)</f>
        <v>0</v>
      </c>
      <c r="ES344" s="74">
        <f>IF(AND(ISNUMBER('Emissions (start here)'!BX344),ISNUMBER(Dispersion!$AL$10)),'Emissions (start here)'!BX344*2000*453.59/8760/3600*Dispersion!$AL$10,0)</f>
        <v>0</v>
      </c>
      <c r="ET344" s="74">
        <f>IF(AND(ISNUMBER('Emissions (start here)'!BX344),ISNUMBER(Dispersion!$AL$11)),'Emissions (start here)'!BX344*2000*453.59/8760/3600*Dispersion!$AL$11,0)</f>
        <v>0</v>
      </c>
      <c r="EU344" s="74">
        <f>IF(AND(ISNUMBER('Emissions (start here)'!BY344),ISNUMBER(Dispersion!$AM$8)),'Emissions (start here)'!BY344*453.59/3600*Dispersion!$AM$8,0)</f>
        <v>0</v>
      </c>
      <c r="EV344" s="74">
        <f>IF(AND(ISNUMBER('Emissions (start here)'!BY344),ISNUMBER(Dispersion!$AM$9)),'Emissions (start here)'!BY344*453.59/3600*Dispersion!$AM$9,0)</f>
        <v>0</v>
      </c>
      <c r="EW344" s="74">
        <f>IF(AND(ISNUMBER('Emissions (start here)'!BZ344),ISNUMBER(Dispersion!$AM$10)),'Emissions (start here)'!BZ344*2000*453.59/8760/3600*Dispersion!$AM$10,0)</f>
        <v>0</v>
      </c>
      <c r="EX344" s="74">
        <f>IF(AND(ISNUMBER('Emissions (start here)'!BZ344),ISNUMBER(Dispersion!$AM$11)),'Emissions (start here)'!BZ344*2000*453.59/8760/3600*Dispersion!$AM$11,0)</f>
        <v>0</v>
      </c>
      <c r="EY344" s="74">
        <f>IF(AND(ISNUMBER('Emissions (start here)'!CA344),ISNUMBER(Dispersion!$AN$8)),'Emissions (start here)'!CA344*453.59/3600*Dispersion!$AN$8,0)</f>
        <v>0</v>
      </c>
      <c r="EZ344" s="74">
        <f>IF(AND(ISNUMBER('Emissions (start here)'!CA344),ISNUMBER(Dispersion!$AN$9)),'Emissions (start here)'!CA344*453.59/3600*Dispersion!$AN$9,0)</f>
        <v>0</v>
      </c>
      <c r="FA344" s="74">
        <f>IF(AND(ISNUMBER('Emissions (start here)'!CB344),ISNUMBER(Dispersion!$AN$10)),'Emissions (start here)'!CB344*2000*453.59/8760/3600*Dispersion!$AN$10,0)</f>
        <v>0</v>
      </c>
      <c r="FB344" s="74">
        <f>IF(AND(ISNUMBER('Emissions (start here)'!CB344),ISNUMBER(Dispersion!$AN$11)),'Emissions (start here)'!CB344*2000*453.59/8760/3600*Dispersion!$AN$11,0)</f>
        <v>0</v>
      </c>
      <c r="FC344" s="74">
        <f>IF(AND(ISNUMBER('Emissions (start here)'!CC344),ISNUMBER(Dispersion!$AO$8)),'Emissions (start here)'!CC344*453.59/3600*Dispersion!$AO$8,0)</f>
        <v>0</v>
      </c>
      <c r="FD344" s="74">
        <f>IF(AND(ISNUMBER('Emissions (start here)'!CC344),ISNUMBER(Dispersion!$AO$9)),'Emissions (start here)'!CC344*453.59/3600*Dispersion!$AO$9,0)</f>
        <v>0</v>
      </c>
      <c r="FE344" s="74">
        <f>IF(AND(ISNUMBER('Emissions (start here)'!CD344),ISNUMBER(Dispersion!$AO$10)),'Emissions (start here)'!CD344*2000*453.59/8760/3600*Dispersion!$AO$10,0)</f>
        <v>0</v>
      </c>
      <c r="FF344" s="74">
        <f>IF(AND(ISNUMBER('Emissions (start here)'!CD344),ISNUMBER(Dispersion!$AO$11)),'Emissions (start here)'!CD344*2000*453.59/8760/3600*Dispersion!$AO$11,0)</f>
        <v>0</v>
      </c>
      <c r="FG344" s="74">
        <f>IF(AND(ISNUMBER('Emissions (start here)'!CE344),ISNUMBER(Dispersion!$AP$8)),'Emissions (start here)'!CE344*453.59/3600*Dispersion!$AP$8,0)</f>
        <v>0</v>
      </c>
      <c r="FH344" s="74">
        <f>IF(AND(ISNUMBER('Emissions (start here)'!CE344),ISNUMBER(Dispersion!$AP$9)),'Emissions (start here)'!CE344*453.59/3600*Dispersion!$AP$9,0)</f>
        <v>0</v>
      </c>
      <c r="FI344" s="74">
        <f>IF(AND(ISNUMBER('Emissions (start here)'!CF344),ISNUMBER(Dispersion!$AP$10)),'Emissions (start here)'!CF344*2000*453.59/8760/3600*Dispersion!$AP$10,0)</f>
        <v>0</v>
      </c>
      <c r="FJ344" s="74">
        <f>IF(AND(ISNUMBER('Emissions (start here)'!CF344),ISNUMBER(Dispersion!$AP$11)),'Emissions (start here)'!CF344*2000*453.59/8760/3600*Dispersion!$AP$11,0)</f>
        <v>0</v>
      </c>
      <c r="FK344" s="74">
        <f>IF(AND(ISNUMBER('Emissions (start here)'!CG344),ISNUMBER(Dispersion!$AQ$8)),'Emissions (start here)'!CG344*453.59/3600*Dispersion!$AQ$8,0)</f>
        <v>0</v>
      </c>
      <c r="FL344" s="74">
        <f>IF(AND(ISNUMBER('Emissions (start here)'!CG344),ISNUMBER(Dispersion!$AQ$9)),'Emissions (start here)'!CG344*453.59/3600*Dispersion!$AQ$9,0)</f>
        <v>0</v>
      </c>
      <c r="FM344" s="74">
        <f>IF(AND(ISNUMBER('Emissions (start here)'!CH344),ISNUMBER(Dispersion!$AQ$10)),'Emissions (start here)'!CH344*2000*453.59/8760/3600*Dispersion!$AQ$10,0)</f>
        <v>0</v>
      </c>
      <c r="FN344" s="74">
        <f>IF(AND(ISNUMBER('Emissions (start here)'!CH344),ISNUMBER(Dispersion!$AQ$11)),'Emissions (start here)'!CH344*2000*453.59/8760/3600*Dispersion!$AQ$11,0)</f>
        <v>0</v>
      </c>
      <c r="FO344" s="74">
        <f>IF(AND(ISNUMBER('Emissions (start here)'!CI344),ISNUMBER(Dispersion!$AR$8)),'Emissions (start here)'!CI344*453.59/3600*Dispersion!$AR$8,0)</f>
        <v>0</v>
      </c>
      <c r="FP344" s="74">
        <f>IF(AND(ISNUMBER('Emissions (start here)'!CI344),ISNUMBER(Dispersion!$AR$9)),'Emissions (start here)'!CI344*453.59/3600*Dispersion!$AR$9,0)</f>
        <v>0</v>
      </c>
      <c r="FQ344" s="74">
        <f>IF(AND(ISNUMBER('Emissions (start here)'!CJ344),ISNUMBER(Dispersion!$AR$10)),'Emissions (start here)'!CJ344*2000*453.59/8760/3600*Dispersion!$AR$10,0)</f>
        <v>0</v>
      </c>
      <c r="FR344" s="74">
        <f>IF(AND(ISNUMBER('Emissions (start here)'!CJ344),ISNUMBER(Dispersion!$AR$11)),'Emissions (start here)'!CJ344*2000*453.59/8760/3600*Dispersion!$AR$11,0)</f>
        <v>0</v>
      </c>
      <c r="FS344" s="74">
        <f>IF(AND(ISNUMBER('Emissions (start here)'!CK344),ISNUMBER(Dispersion!$AS$8)),'Emissions (start here)'!CK344*453.59/3600*Dispersion!$AS$8,0)</f>
        <v>0</v>
      </c>
      <c r="FT344" s="74">
        <f>IF(AND(ISNUMBER('Emissions (start here)'!CK344),ISNUMBER(Dispersion!$AS$9)),'Emissions (start here)'!CK344*453.59/3600*Dispersion!$AS$9,0)</f>
        <v>0</v>
      </c>
      <c r="FU344" s="74">
        <f>IF(AND(ISNUMBER('Emissions (start here)'!CL344),ISNUMBER(Dispersion!$AS$10)),'Emissions (start here)'!CL344*2000*453.59/8760/3600*Dispersion!$AS$10,0)</f>
        <v>0</v>
      </c>
      <c r="FV344" s="74">
        <f>IF(AND(ISNUMBER('Emissions (start here)'!CL344),ISNUMBER(Dispersion!$AS$11)),'Emissions (start here)'!CL344*2000*453.59/8760/3600*Dispersion!$AS$11,0)</f>
        <v>0</v>
      </c>
      <c r="FW344" s="74">
        <f>IF(AND(ISNUMBER('Emissions (start here)'!CM344),ISNUMBER(Dispersion!$AT$8)),'Emissions (start here)'!CM344*453.59/3600*Dispersion!$AT$8,0)</f>
        <v>0</v>
      </c>
      <c r="FX344" s="74">
        <f>IF(AND(ISNUMBER('Emissions (start here)'!CM344),ISNUMBER(Dispersion!$AT$9)),'Emissions (start here)'!CM344*453.59/3600*Dispersion!$AT$9,0)</f>
        <v>0</v>
      </c>
      <c r="FY344" s="74">
        <f>IF(AND(ISNUMBER('Emissions (start here)'!CN344),ISNUMBER(Dispersion!$AT$10)),'Emissions (start here)'!CN344*2000*453.59/8760/3600*Dispersion!$AT$10,0)</f>
        <v>0</v>
      </c>
      <c r="FZ344" s="74">
        <f>IF(AND(ISNUMBER('Emissions (start here)'!CN344),ISNUMBER(Dispersion!$AT$11)),'Emissions (start here)'!CN344*2000*453.59/8760/3600*Dispersion!$AT$11,0)</f>
        <v>0</v>
      </c>
      <c r="GA344" s="74">
        <f>IF(AND(ISNUMBER('Emissions (start here)'!CO344),ISNUMBER(Dispersion!$AU$8)),'Emissions (start here)'!CO344*453.59/3600*Dispersion!$AU$8,0)</f>
        <v>0</v>
      </c>
      <c r="GB344" s="74">
        <f>IF(AND(ISNUMBER('Emissions (start here)'!CO344),ISNUMBER(Dispersion!$AU$9)),'Emissions (start here)'!CO344*453.59/3600*Dispersion!$AU$9,0)</f>
        <v>0</v>
      </c>
      <c r="GC344" s="74">
        <f>IF(AND(ISNUMBER('Emissions (start here)'!CP344),ISNUMBER(Dispersion!$AU$10)),'Emissions (start here)'!CP344*2000*453.59/8760/3600*Dispersion!$AU$10,0)</f>
        <v>0</v>
      </c>
      <c r="GD344" s="74">
        <f>IF(AND(ISNUMBER('Emissions (start here)'!CP344),ISNUMBER(Dispersion!$AU$11)),'Emissions (start here)'!CP344*2000*453.59/8760/3600*Dispersion!$AU$11,0)</f>
        <v>0</v>
      </c>
      <c r="GE344" s="74">
        <f>IF(AND(ISNUMBER('Emissions (start here)'!CQ344),ISNUMBER(Dispersion!$AV$8)),'Emissions (start here)'!CQ344*453.59/3600*Dispersion!$AV$8,0)</f>
        <v>0</v>
      </c>
      <c r="GF344" s="74">
        <f>IF(AND(ISNUMBER('Emissions (start here)'!CQ344),ISNUMBER(Dispersion!$AV$9)),'Emissions (start here)'!CQ344*453.59/3600*Dispersion!$AV$9,0)</f>
        <v>0</v>
      </c>
      <c r="GG344" s="74">
        <f>IF(AND(ISNUMBER('Emissions (start here)'!CR344),ISNUMBER(Dispersion!$AV$10)),'Emissions (start here)'!CR344*2000*453.59/8760/3600*Dispersion!$AV$10,0)</f>
        <v>0</v>
      </c>
      <c r="GH344" s="74">
        <f>IF(AND(ISNUMBER('Emissions (start here)'!CR344),ISNUMBER(Dispersion!$AV$11)),'Emissions (start here)'!CR344*2000*453.59/8760/3600*Dispersion!$AV$11,0)</f>
        <v>0</v>
      </c>
      <c r="GI344" s="74">
        <f>IF(AND(ISNUMBER('Emissions (start here)'!CS344),ISNUMBER(Dispersion!$AW$8)),'Emissions (start here)'!CS344*453.59/3600*Dispersion!$AW$8,0)</f>
        <v>0</v>
      </c>
      <c r="GJ344" s="74">
        <f>IF(AND(ISNUMBER('Emissions (start here)'!CS344),ISNUMBER(Dispersion!$AW$9)),'Emissions (start here)'!CS344*453.59/3600*Dispersion!$AW$9,0)</f>
        <v>0</v>
      </c>
      <c r="GK344" s="74">
        <f>IF(AND(ISNUMBER('Emissions (start here)'!CT344),ISNUMBER(Dispersion!$AW$10)),'Emissions (start here)'!CT344*2000*453.59/8760/3600*Dispersion!$AW$10,0)</f>
        <v>0</v>
      </c>
      <c r="GL344" s="74">
        <f>IF(AND(ISNUMBER('Emissions (start here)'!CT344),ISNUMBER(Dispersion!$AW$11)),'Emissions (start here)'!CT344*2000*453.59/8760/3600*Dispersion!$AW$11,0)</f>
        <v>0</v>
      </c>
      <c r="GM344" s="74">
        <f>IF(AND(ISNUMBER('Emissions (start here)'!CU344),ISNUMBER(Dispersion!$AX$8)),'Emissions (start here)'!CU344*453.59/3600*Dispersion!$AX$8,0)</f>
        <v>0</v>
      </c>
      <c r="GN344" s="74">
        <f>IF(AND(ISNUMBER('Emissions (start here)'!CU344),ISNUMBER(Dispersion!$AX$9)),'Emissions (start here)'!CU344*453.59/3600*Dispersion!$AX$9,0)</f>
        <v>0</v>
      </c>
      <c r="GO344" s="74">
        <f>IF(AND(ISNUMBER('Emissions (start here)'!CV344),ISNUMBER(Dispersion!$AX$10)),'Emissions (start here)'!CV344*2000*453.59/8760/3600*Dispersion!$AX$10,0)</f>
        <v>0</v>
      </c>
      <c r="GP344" s="74">
        <f>IF(AND(ISNUMBER('Emissions (start here)'!CV344),ISNUMBER(Dispersion!$AX$11)),'Emissions (start here)'!CV344*2000*453.59/8760/3600*Dispersion!$AX$11,0)</f>
        <v>0</v>
      </c>
      <c r="GQ344" s="74">
        <f>IF(AND(ISNUMBER('Emissions (start here)'!CW344),ISNUMBER(Dispersion!$AY$8)),'Emissions (start here)'!CW344*453.59/3600*Dispersion!$AY$8,0)</f>
        <v>0</v>
      </c>
      <c r="GR344" s="74">
        <f>IF(AND(ISNUMBER('Emissions (start here)'!CW344),ISNUMBER(Dispersion!$AY$9)),'Emissions (start here)'!CW344*453.59/3600*Dispersion!$AY$9,0)</f>
        <v>0</v>
      </c>
      <c r="GS344" s="74">
        <f>IF(AND(ISNUMBER('Emissions (start here)'!CX344),ISNUMBER(Dispersion!$AY$10)),'Emissions (start here)'!CX344*2000*453.59/8760/3600*Dispersion!$AY$10,0)</f>
        <v>0</v>
      </c>
      <c r="GT344" s="74">
        <f>IF(AND(ISNUMBER('Emissions (start here)'!CX344),ISNUMBER(Dispersion!$AY$11)),'Emissions (start here)'!CX344*2000*453.59/8760/3600*Dispersion!$AY$11,0)</f>
        <v>0</v>
      </c>
      <c r="GU344" s="74">
        <f>IF(AND(ISNUMBER('Emissions (start here)'!CY344),ISNUMBER(Dispersion!$AZ$8)),'Emissions (start here)'!CY344*453.59/3600*Dispersion!$AZ$8,0)</f>
        <v>0</v>
      </c>
      <c r="GV344" s="74">
        <f>IF(AND(ISNUMBER('Emissions (start here)'!CY344),ISNUMBER(Dispersion!$AZ$9)),'Emissions (start here)'!CY344*453.59/3600*Dispersion!$AZ$9,0)</f>
        <v>0</v>
      </c>
      <c r="GW344" s="74">
        <f>IF(AND(ISNUMBER('Emissions (start here)'!CZ344),ISNUMBER(Dispersion!$AZ$10)),'Emissions (start here)'!CZ344*2000*453.59/8760/3600*Dispersion!$AZ$10,0)</f>
        <v>0</v>
      </c>
      <c r="GX344" s="74">
        <f>IF(AND(ISNUMBER('Emissions (start here)'!CZ344),ISNUMBER(Dispersion!$AZ$11)),'Emissions (start here)'!CZ344*2000*453.59/8760/3600*Dispersion!$AZ$11,0)</f>
        <v>0</v>
      </c>
    </row>
    <row r="345" spans="1:206" x14ac:dyDescent="0.2">
      <c r="A345" s="51" t="str">
        <f>'Tox Values'!C345</f>
        <v>52663-72-6</v>
      </c>
      <c r="B345" s="94" t="str">
        <f>'Tox Values'!D345</f>
        <v>PCB 167 (2,3,4,4,5,5 Hexachlorobiphenyl)</v>
      </c>
      <c r="C345" s="96">
        <f t="shared" si="21"/>
        <v>0</v>
      </c>
      <c r="D345" s="74">
        <f t="shared" si="22"/>
        <v>0</v>
      </c>
      <c r="E345" s="74">
        <f t="shared" si="23"/>
        <v>0</v>
      </c>
      <c r="F345" s="99">
        <f t="shared" si="24"/>
        <v>0</v>
      </c>
      <c r="G345" s="97">
        <f>IF(AND(ISNUMBER('Emissions (start here)'!E345),ISNUMBER(Dispersion!$C$8)),'Emissions (start here)'!E345*453.59/3600*Dispersion!$C$8,0)</f>
        <v>0</v>
      </c>
      <c r="H345" s="74">
        <f>IF(AND(ISNUMBER('Emissions (start here)'!E345),ISNUMBER(Dispersion!$C$9)),'Emissions (start here)'!E345*453.59/3600*Dispersion!$C$9,0)</f>
        <v>0</v>
      </c>
      <c r="I345" s="74">
        <f>IF(AND(ISNUMBER('Emissions (start here)'!F345),ISNUMBER(Dispersion!$C$10)),'Emissions (start here)'!F345*2000*453.59/8760/3600*Dispersion!$C$10,0)</f>
        <v>0</v>
      </c>
      <c r="J345" s="74">
        <f>IF(AND(ISNUMBER('Emissions (start here)'!F345),ISNUMBER(Dispersion!$C$11)),'Emissions (start here)'!F345*2000*453.59/8760/3600*Dispersion!$C$11,0)</f>
        <v>0</v>
      </c>
      <c r="K345" s="74">
        <f>IF(AND(ISNUMBER('Emissions (start here)'!G345),ISNUMBER(Dispersion!$D$8)),'Emissions (start here)'!G345*453.59/3600*Dispersion!$D$8,0)</f>
        <v>0</v>
      </c>
      <c r="L345" s="74">
        <f>IF(AND(ISNUMBER('Emissions (start here)'!G345),ISNUMBER(Dispersion!$D$9)),'Emissions (start here)'!G345*453.59/3600*Dispersion!$D$9,0)</f>
        <v>0</v>
      </c>
      <c r="M345" s="74">
        <f>IF(AND(ISNUMBER('Emissions (start here)'!H345),ISNUMBER(Dispersion!$D$10)),'Emissions (start here)'!H345*2000*453.59/8760/3600*Dispersion!$D$10,0)</f>
        <v>0</v>
      </c>
      <c r="N345" s="74">
        <f>IF(AND(ISNUMBER('Emissions (start here)'!H345),ISNUMBER(Dispersion!$D$11)),'Emissions (start here)'!H345*2000*453.59/8760/3600*Dispersion!$D$11,0)</f>
        <v>0</v>
      </c>
      <c r="O345" s="74">
        <f>IF(AND(ISNUMBER('Emissions (start here)'!I345),ISNUMBER(Dispersion!$E$8)),'Emissions (start here)'!I345*453.59/3600*Dispersion!$E$8,0)</f>
        <v>0</v>
      </c>
      <c r="P345" s="74">
        <f>IF(AND(ISNUMBER('Emissions (start here)'!I345),ISNUMBER(Dispersion!$E$9)),'Emissions (start here)'!I345*453.59/3600*Dispersion!$E$9,0)</f>
        <v>0</v>
      </c>
      <c r="Q345" s="74">
        <f>IF(AND(ISNUMBER('Emissions (start here)'!J345),ISNUMBER(Dispersion!$E$10)),'Emissions (start here)'!J345*2000*453.59/8760/3600*Dispersion!$E$10,0)</f>
        <v>0</v>
      </c>
      <c r="R345" s="74">
        <f>IF(AND(ISNUMBER('Emissions (start here)'!J345),ISNUMBER(Dispersion!$E$11)),'Emissions (start here)'!J345*2000*453.59/8760/3600*Dispersion!$E$11,0)</f>
        <v>0</v>
      </c>
      <c r="S345" s="74">
        <f>IF(AND(ISNUMBER('Emissions (start here)'!K345),ISNUMBER(Dispersion!$F$8)),'Emissions (start here)'!K345*453.59/3600*Dispersion!$F$8,0)</f>
        <v>0</v>
      </c>
      <c r="T345" s="74">
        <f>IF(AND(ISNUMBER('Emissions (start here)'!K345),ISNUMBER(Dispersion!$F$9)),'Emissions (start here)'!K345*453.59/3600*Dispersion!$F$9,0)</f>
        <v>0</v>
      </c>
      <c r="U345" s="74">
        <f>IF(AND(ISNUMBER('Emissions (start here)'!L345),ISNUMBER(Dispersion!$F$10)),'Emissions (start here)'!L345*2000*453.59/8760/3600*Dispersion!$F$10,0)</f>
        <v>0</v>
      </c>
      <c r="V345" s="74">
        <f>IF(AND(ISNUMBER('Emissions (start here)'!L345),ISNUMBER(Dispersion!$F$11)),'Emissions (start here)'!L345*2000*453.59/8760/3600*Dispersion!$F$11,0)</f>
        <v>0</v>
      </c>
      <c r="W345" s="74">
        <f>IF(AND(ISNUMBER('Emissions (start here)'!M345),ISNUMBER(Dispersion!$G$8)),'Emissions (start here)'!M345*453.59/3600*Dispersion!$G$8,0)</f>
        <v>0</v>
      </c>
      <c r="X345" s="74">
        <f>IF(AND(ISNUMBER('Emissions (start here)'!M345),ISNUMBER(Dispersion!$G$9)),'Emissions (start here)'!M345*453.59/3600*Dispersion!$G$9,0)</f>
        <v>0</v>
      </c>
      <c r="Y345" s="74">
        <f>IF(AND(ISNUMBER('Emissions (start here)'!N345),ISNUMBER(Dispersion!$G$10)),'Emissions (start here)'!N345*2000*453.59/8760/3600*Dispersion!$G$10,0)</f>
        <v>0</v>
      </c>
      <c r="Z345" s="74">
        <f>IF(AND(ISNUMBER('Emissions (start here)'!N345),ISNUMBER(Dispersion!$G$11)),'Emissions (start here)'!N345*2000*453.59/8760/3600*Dispersion!$G$11,0)</f>
        <v>0</v>
      </c>
      <c r="AA345" s="74">
        <f>IF(AND(ISNUMBER('Emissions (start here)'!O345),ISNUMBER(Dispersion!$H$8)),'Emissions (start here)'!O345*453.59/3600*Dispersion!$H$8,0)</f>
        <v>0</v>
      </c>
      <c r="AB345" s="74">
        <f>IF(AND(ISNUMBER('Emissions (start here)'!O345),ISNUMBER(Dispersion!$H$9)),'Emissions (start here)'!O345*453.59/3600*Dispersion!$H$9,0)</f>
        <v>0</v>
      </c>
      <c r="AC345" s="74">
        <f>IF(AND(ISNUMBER('Emissions (start here)'!P345),ISNUMBER(Dispersion!$H$10)),'Emissions (start here)'!P345*2000*453.59/8760/3600*Dispersion!$H$10,0)</f>
        <v>0</v>
      </c>
      <c r="AD345" s="74">
        <f>IF(AND(ISNUMBER('Emissions (start here)'!P345),ISNUMBER(Dispersion!$H$11)),'Emissions (start here)'!P345*2000*453.59/8760/3600*Dispersion!$H$11,0)</f>
        <v>0</v>
      </c>
      <c r="AE345" s="74">
        <f>IF(AND(ISNUMBER('Emissions (start here)'!Q345),ISNUMBER(Dispersion!$I$8)),'Emissions (start here)'!Q345*453.59/3600*Dispersion!$I$8,0)</f>
        <v>0</v>
      </c>
      <c r="AF345" s="74">
        <f>IF(AND(ISNUMBER('Emissions (start here)'!Q345),ISNUMBER(Dispersion!$I$9)),'Emissions (start here)'!Q345*453.59/3600*Dispersion!$I$9,0)</f>
        <v>0</v>
      </c>
      <c r="AG345" s="74">
        <f>IF(AND(ISNUMBER('Emissions (start here)'!R345),ISNUMBER(Dispersion!$I$10)),'Emissions (start here)'!R345*2000*453.59/8760/3600*Dispersion!$I$10,0)</f>
        <v>0</v>
      </c>
      <c r="AH345" s="74">
        <f>IF(AND(ISNUMBER('Emissions (start here)'!R345),ISNUMBER(Dispersion!$I$11)),'Emissions (start here)'!R345*2000*453.59/8760/3600*Dispersion!$I$11,0)</f>
        <v>0</v>
      </c>
      <c r="AI345" s="74">
        <f>IF(AND(ISNUMBER('Emissions (start here)'!S345),ISNUMBER(Dispersion!$J$8)),'Emissions (start here)'!S345*453.59/3600*Dispersion!$J$8,0)</f>
        <v>0</v>
      </c>
      <c r="AJ345" s="74">
        <f>IF(AND(ISNUMBER('Emissions (start here)'!S345),ISNUMBER(Dispersion!$J$9)),'Emissions (start here)'!S345*453.59/3600*Dispersion!$J$9,0)</f>
        <v>0</v>
      </c>
      <c r="AK345" s="74">
        <f>IF(AND(ISNUMBER('Emissions (start here)'!T345),ISNUMBER(Dispersion!$J$10)),'Emissions (start here)'!T345*2000*453.59/8760/3600*Dispersion!$J$10,0)</f>
        <v>0</v>
      </c>
      <c r="AL345" s="74">
        <f>IF(AND(ISNUMBER('Emissions (start here)'!T345),ISNUMBER(Dispersion!$J$11)),'Emissions (start here)'!T345*2000*453.59/8760/3600*Dispersion!$J$11,0)</f>
        <v>0</v>
      </c>
      <c r="AM345" s="74">
        <f>IF(AND(ISNUMBER('Emissions (start here)'!U345),ISNUMBER(Dispersion!$K$8)),'Emissions (start here)'!U345*453.59/3600*Dispersion!$K$8,0)</f>
        <v>0</v>
      </c>
      <c r="AN345" s="74">
        <f>IF(AND(ISNUMBER('Emissions (start here)'!U345),ISNUMBER(Dispersion!$K$9)),'Emissions (start here)'!U345*453.59/3600*Dispersion!$K$9,0)</f>
        <v>0</v>
      </c>
      <c r="AO345" s="74">
        <f>IF(AND(ISNUMBER('Emissions (start here)'!V345),ISNUMBER(Dispersion!$K$10)),'Emissions (start here)'!V345*2000*453.59/8760/3600*Dispersion!$K$10,0)</f>
        <v>0</v>
      </c>
      <c r="AP345" s="74">
        <f>IF(AND(ISNUMBER('Emissions (start here)'!V345),ISNUMBER(Dispersion!$K$11)),'Emissions (start here)'!V345*2000*453.59/8760/3600*Dispersion!$K$11,0)</f>
        <v>0</v>
      </c>
      <c r="AQ345" s="74">
        <f>IF(AND(ISNUMBER('Emissions (start here)'!W345),ISNUMBER(Dispersion!$L$8)),'Emissions (start here)'!W345*453.59/3600*Dispersion!$L$8,0)</f>
        <v>0</v>
      </c>
      <c r="AR345" s="74">
        <f>IF(AND(ISNUMBER('Emissions (start here)'!W345),ISNUMBER(Dispersion!$L$9)),'Emissions (start here)'!W345*453.59/3600*Dispersion!$L$9,0)</f>
        <v>0</v>
      </c>
      <c r="AS345" s="74">
        <f>IF(AND(ISNUMBER('Emissions (start here)'!X345),ISNUMBER(Dispersion!$L$10)),'Emissions (start here)'!X345*2000*453.59/8760/3600*Dispersion!$L$10,0)</f>
        <v>0</v>
      </c>
      <c r="AT345" s="74">
        <f>IF(AND(ISNUMBER('Emissions (start here)'!X345),ISNUMBER(Dispersion!$L$11)),'Emissions (start here)'!X345*2000*453.59/8760/3600*Dispersion!$L$11,0)</f>
        <v>0</v>
      </c>
      <c r="AU345" s="74">
        <f>IF(AND(ISNUMBER('Emissions (start here)'!Y345),ISNUMBER(Dispersion!$M$8)),'Emissions (start here)'!Y345*453.59/3600*Dispersion!$M$8,0)</f>
        <v>0</v>
      </c>
      <c r="AV345" s="74">
        <f>IF(AND(ISNUMBER('Emissions (start here)'!Y345),ISNUMBER(Dispersion!$M$9)),'Emissions (start here)'!Y345*453.59/3600*Dispersion!$M$9,0)</f>
        <v>0</v>
      </c>
      <c r="AW345" s="74">
        <f>IF(AND(ISNUMBER('Emissions (start here)'!Z345),ISNUMBER(Dispersion!$M$10)),'Emissions (start here)'!Z345*2000*453.59/8760/3600*Dispersion!$M$10,0)</f>
        <v>0</v>
      </c>
      <c r="AX345" s="74">
        <f>IF(AND(ISNUMBER('Emissions (start here)'!Z345),ISNUMBER(Dispersion!$M$11)),'Emissions (start here)'!Z345*2000*453.59/8760/3600*Dispersion!$M$11,0)</f>
        <v>0</v>
      </c>
      <c r="AY345" s="74">
        <f>IF(AND(ISNUMBER('Emissions (start here)'!AA345),ISNUMBER(Dispersion!$N$8)),'Emissions (start here)'!AA345*453.59/3600*Dispersion!$N$8,0)</f>
        <v>0</v>
      </c>
      <c r="AZ345" s="74">
        <f>IF(AND(ISNUMBER('Emissions (start here)'!AA345),ISNUMBER(Dispersion!$N$9)),'Emissions (start here)'!AA345*453.59/3600*Dispersion!$N$9,0)</f>
        <v>0</v>
      </c>
      <c r="BA345" s="74">
        <f>IF(AND(ISNUMBER('Emissions (start here)'!AB345),ISNUMBER(Dispersion!$N$10)),'Emissions (start here)'!AB345*2000*453.59/8760/3600*Dispersion!$N$10,0)</f>
        <v>0</v>
      </c>
      <c r="BB345" s="74">
        <f>IF(AND(ISNUMBER('Emissions (start here)'!AB345),ISNUMBER(Dispersion!$N$11)),'Emissions (start here)'!AB345*2000*453.59/8760/3600*Dispersion!$N$11,0)</f>
        <v>0</v>
      </c>
      <c r="BC345" s="74">
        <f>IF(AND(ISNUMBER('Emissions (start here)'!AC345),ISNUMBER(Dispersion!$O$8)),'Emissions (start here)'!AC345*453.59/3600*Dispersion!$O$8,0)</f>
        <v>0</v>
      </c>
      <c r="BD345" s="74">
        <f>IF(AND(ISNUMBER('Emissions (start here)'!AC345),ISNUMBER(Dispersion!$O$9)),'Emissions (start here)'!AC345*453.59/3600*Dispersion!$O$9,0)</f>
        <v>0</v>
      </c>
      <c r="BE345" s="74">
        <f>IF(AND(ISNUMBER('Emissions (start here)'!AD345),ISNUMBER(Dispersion!$O$10)),'Emissions (start here)'!AD345*2000*453.59/8760/3600*Dispersion!$O$10,0)</f>
        <v>0</v>
      </c>
      <c r="BF345" s="74">
        <f>IF(AND(ISNUMBER('Emissions (start here)'!AD345),ISNUMBER(Dispersion!$O$11)),'Emissions (start here)'!AD345*2000*453.59/8760/3600*Dispersion!$O$11,0)</f>
        <v>0</v>
      </c>
      <c r="BG345" s="74">
        <f>IF(AND(ISNUMBER('Emissions (start here)'!AE345),ISNUMBER(Dispersion!$P$8)),'Emissions (start here)'!AE345*453.59/3600*Dispersion!$P$8,0)</f>
        <v>0</v>
      </c>
      <c r="BH345" s="74">
        <f>IF(AND(ISNUMBER('Emissions (start here)'!AE345),ISNUMBER(Dispersion!$P$9)),'Emissions (start here)'!AE345*453.59/3600*Dispersion!$P$9,0)</f>
        <v>0</v>
      </c>
      <c r="BI345" s="74">
        <f>IF(AND(ISNUMBER('Emissions (start here)'!AF345),ISNUMBER(Dispersion!$P$10)),'Emissions (start here)'!AF345*2000*453.59/8760/3600*Dispersion!$P$10,0)</f>
        <v>0</v>
      </c>
      <c r="BJ345" s="74">
        <f>IF(AND(ISNUMBER('Emissions (start here)'!AF345),ISNUMBER(Dispersion!$P$11)),'Emissions (start here)'!AF345*2000*453.59/8760/3600*Dispersion!$P$11,0)</f>
        <v>0</v>
      </c>
      <c r="BK345" s="74">
        <f>IF(AND(ISNUMBER('Emissions (start here)'!AG345),ISNUMBER(Dispersion!$Q$8)),'Emissions (start here)'!AG345*453.59/3600*Dispersion!$Q$8,0)</f>
        <v>0</v>
      </c>
      <c r="BL345" s="74">
        <f>IF(AND(ISNUMBER('Emissions (start here)'!AG345),ISNUMBER(Dispersion!$Q$9)),'Emissions (start here)'!AG345*453.59/3600*Dispersion!$Q$9,0)</f>
        <v>0</v>
      </c>
      <c r="BM345" s="74">
        <f>IF(AND(ISNUMBER('Emissions (start here)'!AH345),ISNUMBER(Dispersion!$Q$10)),'Emissions (start here)'!AH345*2000*453.59/8760/3600*Dispersion!$Q$10,0)</f>
        <v>0</v>
      </c>
      <c r="BN345" s="74">
        <f>IF(AND(ISNUMBER('Emissions (start here)'!AH345),ISNUMBER(Dispersion!$Q$11)),'Emissions (start here)'!AH345*2000*453.59/8760/3600*Dispersion!$Q$11,0)</f>
        <v>0</v>
      </c>
      <c r="BO345" s="74">
        <f>IF(AND(ISNUMBER('Emissions (start here)'!AI345),ISNUMBER(Dispersion!$R$8)),'Emissions (start here)'!AI345*453.59/3600*Dispersion!$R$8,0)</f>
        <v>0</v>
      </c>
      <c r="BP345" s="74">
        <f>IF(AND(ISNUMBER('Emissions (start here)'!AI345),ISNUMBER(Dispersion!$R$9)),'Emissions (start here)'!AI345*453.59/3600*Dispersion!$R$9,0)</f>
        <v>0</v>
      </c>
      <c r="BQ345" s="74">
        <f>IF(AND(ISNUMBER('Emissions (start here)'!AJ345),ISNUMBER(Dispersion!$R$10)),'Emissions (start here)'!AJ345*2000*453.59/8760/3600*Dispersion!$R$10,0)</f>
        <v>0</v>
      </c>
      <c r="BR345" s="74">
        <f>IF(AND(ISNUMBER('Emissions (start here)'!AJ345),ISNUMBER(Dispersion!$R$11)),'Emissions (start here)'!AJ345*2000*453.59/8760/3600*Dispersion!$R$11,0)</f>
        <v>0</v>
      </c>
      <c r="BS345" s="74">
        <f>IF(AND(ISNUMBER('Emissions (start here)'!AK345),ISNUMBER(Dispersion!$S$8)),'Emissions (start here)'!AK345*453.59/3600*Dispersion!$S$8,0)</f>
        <v>0</v>
      </c>
      <c r="BT345" s="74">
        <f>IF(AND(ISNUMBER('Emissions (start here)'!AK345),ISNUMBER(Dispersion!$S$9)),'Emissions (start here)'!AK345*453.59/3600*Dispersion!$S$9,0)</f>
        <v>0</v>
      </c>
      <c r="BU345" s="74">
        <f>IF(AND(ISNUMBER('Emissions (start here)'!AL345),ISNUMBER(Dispersion!$S$10)),'Emissions (start here)'!AL345*2000*453.59/8760/3600*Dispersion!$S$10,0)</f>
        <v>0</v>
      </c>
      <c r="BV345" s="74">
        <f>IF(AND(ISNUMBER('Emissions (start here)'!AL345),ISNUMBER(Dispersion!$S$11)),'Emissions (start here)'!AL345*2000*453.59/8760/3600*Dispersion!$S$11,0)</f>
        <v>0</v>
      </c>
      <c r="BW345" s="74">
        <f>IF(AND(ISNUMBER('Emissions (start here)'!AM345),ISNUMBER(Dispersion!$T$8)),'Emissions (start here)'!AM345*453.59/3600*Dispersion!$T$8,0)</f>
        <v>0</v>
      </c>
      <c r="BX345" s="74">
        <f>IF(AND(ISNUMBER('Emissions (start here)'!AM345),ISNUMBER(Dispersion!$T$9)),'Emissions (start here)'!AM345*453.59/3600*Dispersion!$T$9,0)</f>
        <v>0</v>
      </c>
      <c r="BY345" s="74">
        <f>IF(AND(ISNUMBER('Emissions (start here)'!AN345),ISNUMBER(Dispersion!$T$10)),'Emissions (start here)'!AN345*2000*453.59/8760/3600*Dispersion!$T$10,0)</f>
        <v>0</v>
      </c>
      <c r="BZ345" s="74">
        <f>IF(AND(ISNUMBER('Emissions (start here)'!AN345),ISNUMBER(Dispersion!$T$11)),'Emissions (start here)'!AN345*2000*453.59/8760/3600*Dispersion!$T$11,0)</f>
        <v>0</v>
      </c>
      <c r="CA345" s="74">
        <f>IF(AND(ISNUMBER('Emissions (start here)'!AO345),ISNUMBER(Dispersion!$U$8)),'Emissions (start here)'!AO345*453.59/3600*Dispersion!$U$8,0)</f>
        <v>0</v>
      </c>
      <c r="CB345" s="74">
        <f>IF(AND(ISNUMBER('Emissions (start here)'!AO345),ISNUMBER(Dispersion!$U$9)),'Emissions (start here)'!AO345*453.59/3600*Dispersion!$U$9,0)</f>
        <v>0</v>
      </c>
      <c r="CC345" s="74">
        <f>IF(AND(ISNUMBER('Emissions (start here)'!AP345),ISNUMBER(Dispersion!$U$10)),'Emissions (start here)'!AP345*2000*453.59/8760/3600*Dispersion!$U$10,0)</f>
        <v>0</v>
      </c>
      <c r="CD345" s="74">
        <f>IF(AND(ISNUMBER('Emissions (start here)'!AP345),ISNUMBER(Dispersion!$U$11)),'Emissions (start here)'!AP345*2000*453.59/8760/3600*Dispersion!$U$11,0)</f>
        <v>0</v>
      </c>
      <c r="CE345" s="74">
        <f>IF(AND(ISNUMBER('Emissions (start here)'!AQ345),ISNUMBER(Dispersion!$V$8)),'Emissions (start here)'!AQ345*453.59/3600*Dispersion!$V$8,0)</f>
        <v>0</v>
      </c>
      <c r="CF345" s="74">
        <f>IF(AND(ISNUMBER('Emissions (start here)'!AQ345),ISNUMBER(Dispersion!$V$9)),'Emissions (start here)'!AQ345*453.59/3600*Dispersion!$V$9,0)</f>
        <v>0</v>
      </c>
      <c r="CG345" s="74">
        <f>IF(AND(ISNUMBER('Emissions (start here)'!AR345),ISNUMBER(Dispersion!$V$10)),'Emissions (start here)'!AR345*2000*453.59/8760/3600*Dispersion!$V$10,0)</f>
        <v>0</v>
      </c>
      <c r="CH345" s="74">
        <f>IF(AND(ISNUMBER('Emissions (start here)'!AR345),ISNUMBER(Dispersion!$V$11)),'Emissions (start here)'!AR345*2000*453.59/8760/3600*Dispersion!$V$11,0)</f>
        <v>0</v>
      </c>
      <c r="CI345" s="74">
        <f>IF(AND(ISNUMBER('Emissions (start here)'!AS345),ISNUMBER(Dispersion!$W$8)),'Emissions (start here)'!AS345*453.59/3600*Dispersion!$W$8,0)</f>
        <v>0</v>
      </c>
      <c r="CJ345" s="74">
        <f>IF(AND(ISNUMBER('Emissions (start here)'!AS345),ISNUMBER(Dispersion!$W$9)),'Emissions (start here)'!AS345*453.59/3600*Dispersion!$W$9,0)</f>
        <v>0</v>
      </c>
      <c r="CK345" s="74">
        <f>IF(AND(ISNUMBER('Emissions (start here)'!AT345),ISNUMBER(Dispersion!$W$10)),'Emissions (start here)'!AT345*2000*453.59/8760/3600*Dispersion!$W$10,0)</f>
        <v>0</v>
      </c>
      <c r="CL345" s="74">
        <f>IF(AND(ISNUMBER('Emissions (start here)'!AT345),ISNUMBER(Dispersion!$W$11)),'Emissions (start here)'!AT345*2000*453.59/8760/3600*Dispersion!$W$11,0)</f>
        <v>0</v>
      </c>
      <c r="CM345" s="74">
        <f>IF(AND(ISNUMBER('Emissions (start here)'!AU345),ISNUMBER(Dispersion!$X$8)),'Emissions (start here)'!AU345*453.59/3600*Dispersion!$X$8,0)</f>
        <v>0</v>
      </c>
      <c r="CN345" s="74">
        <f>IF(AND(ISNUMBER('Emissions (start here)'!AU345),ISNUMBER(Dispersion!$X$9)),'Emissions (start here)'!AU345*453.59/3600*Dispersion!$X$9,0)</f>
        <v>0</v>
      </c>
      <c r="CO345" s="74">
        <f>IF(AND(ISNUMBER('Emissions (start here)'!AV345),ISNUMBER(Dispersion!$X$10)),'Emissions (start here)'!AV345*2000*453.59/8760/3600*Dispersion!$X$10,0)</f>
        <v>0</v>
      </c>
      <c r="CP345" s="74">
        <f>IF(AND(ISNUMBER('Emissions (start here)'!AV345),ISNUMBER(Dispersion!$X$11)),'Emissions (start here)'!AV345*2000*453.59/8760/3600*Dispersion!$X$11,0)</f>
        <v>0</v>
      </c>
      <c r="CQ345" s="74">
        <f>IF(AND(ISNUMBER('Emissions (start here)'!AW345),ISNUMBER(Dispersion!$Y$8)),'Emissions (start here)'!AW345*453.59/3600*Dispersion!$Y$8,0)</f>
        <v>0</v>
      </c>
      <c r="CR345" s="74">
        <f>IF(AND(ISNUMBER('Emissions (start here)'!AW345),ISNUMBER(Dispersion!$Y$9)),'Emissions (start here)'!AW345*453.59/3600*Dispersion!$Y$9,0)</f>
        <v>0</v>
      </c>
      <c r="CS345" s="74">
        <f>IF(AND(ISNUMBER('Emissions (start here)'!AX345),ISNUMBER(Dispersion!$Y$10)),'Emissions (start here)'!AX345*2000*453.59/8760/3600*Dispersion!$Y$10,0)</f>
        <v>0</v>
      </c>
      <c r="CT345" s="74">
        <f>IF(AND(ISNUMBER('Emissions (start here)'!AX345),ISNUMBER(Dispersion!$Y$11)),'Emissions (start here)'!AX345*2000*453.59/8760/3600*Dispersion!$Y$11,0)</f>
        <v>0</v>
      </c>
      <c r="CU345" s="74">
        <f>IF(AND(ISNUMBER('Emissions (start here)'!AY345),ISNUMBER(Dispersion!$Z$8)),'Emissions (start here)'!AY345*453.59/3600*Dispersion!$Z$8,0)</f>
        <v>0</v>
      </c>
      <c r="CV345" s="74">
        <f>IF(AND(ISNUMBER('Emissions (start here)'!AY345),ISNUMBER(Dispersion!$Z$9)),'Emissions (start here)'!AY345*453.59/3600*Dispersion!$Z$9,0)</f>
        <v>0</v>
      </c>
      <c r="CW345" s="74">
        <f>IF(AND(ISNUMBER('Emissions (start here)'!AZ345),ISNUMBER(Dispersion!$Z$10)),'Emissions (start here)'!AZ345*2000*453.59/8760/3600*Dispersion!$Z$10,0)</f>
        <v>0</v>
      </c>
      <c r="CX345" s="74">
        <f>IF(AND(ISNUMBER('Emissions (start here)'!AZ345),ISNUMBER(Dispersion!$Z$11)),'Emissions (start here)'!AZ345*2000*453.59/8760/3600*Dispersion!$Z$11,0)</f>
        <v>0</v>
      </c>
      <c r="CY345" s="74">
        <f>IF(AND(ISNUMBER('Emissions (start here)'!BA345),ISNUMBER(Dispersion!$AA$8)),'Emissions (start here)'!BA345*453.59/3600*Dispersion!$AA$8,0)</f>
        <v>0</v>
      </c>
      <c r="CZ345" s="74">
        <f>IF(AND(ISNUMBER('Emissions (start here)'!BA345),ISNUMBER(Dispersion!$AA$9)),'Emissions (start here)'!BA345*453.59/3600*Dispersion!$AA$9,0)</f>
        <v>0</v>
      </c>
      <c r="DA345" s="74">
        <f>IF(AND(ISNUMBER('Emissions (start here)'!BB345),ISNUMBER(Dispersion!$AA$10)),'Emissions (start here)'!BB345*2000*453.59/8760/3600*Dispersion!$AA$10,0)</f>
        <v>0</v>
      </c>
      <c r="DB345" s="74">
        <f>IF(AND(ISNUMBER('Emissions (start here)'!BB345),ISNUMBER(Dispersion!$AA$11)),'Emissions (start here)'!BB345*2000*453.59/8760/3600*Dispersion!$AA$11,0)</f>
        <v>0</v>
      </c>
      <c r="DC345" s="74">
        <f>IF(AND(ISNUMBER('Emissions (start here)'!BC345),ISNUMBER(Dispersion!$AB$8)),'Emissions (start here)'!BC345*453.59/3600*Dispersion!$AB$8,0)</f>
        <v>0</v>
      </c>
      <c r="DD345" s="74">
        <f>IF(AND(ISNUMBER('Emissions (start here)'!BC345),ISNUMBER(Dispersion!$AB$9)),'Emissions (start here)'!BC345*453.59/3600*Dispersion!$AB$9,0)</f>
        <v>0</v>
      </c>
      <c r="DE345" s="74">
        <f>IF(AND(ISNUMBER('Emissions (start here)'!BD345),ISNUMBER(Dispersion!$AB$10)),'Emissions (start here)'!BD345*2000*453.59/8760/3600*Dispersion!$AB$10,0)</f>
        <v>0</v>
      </c>
      <c r="DF345" s="74">
        <f>IF(AND(ISNUMBER('Emissions (start here)'!BD345),ISNUMBER(Dispersion!$AB$11)),'Emissions (start here)'!BD345*2000*453.59/8760/3600*Dispersion!$AB$11,0)</f>
        <v>0</v>
      </c>
      <c r="DG345" s="74">
        <f>IF(AND(ISNUMBER('Emissions (start here)'!BE345),ISNUMBER(Dispersion!$AC$8)),'Emissions (start here)'!BE345*453.59/3600*Dispersion!$AC$8,0)</f>
        <v>0</v>
      </c>
      <c r="DH345" s="74">
        <f>IF(AND(ISNUMBER('Emissions (start here)'!BE345),ISNUMBER(Dispersion!$AC$9)),'Emissions (start here)'!BE345*453.59/3600*Dispersion!$AC$9,0)</f>
        <v>0</v>
      </c>
      <c r="DI345" s="74">
        <f>IF(AND(ISNUMBER('Emissions (start here)'!BF345),ISNUMBER(Dispersion!$AC$10)),'Emissions (start here)'!BF345*2000*453.59/8760/3600*Dispersion!$AC$10,0)</f>
        <v>0</v>
      </c>
      <c r="DJ345" s="74">
        <f>IF(AND(ISNUMBER('Emissions (start here)'!BF345),ISNUMBER(Dispersion!$AC$11)),'Emissions (start here)'!BF345*2000*453.59/8760/3600*Dispersion!$AC$11,0)</f>
        <v>0</v>
      </c>
      <c r="DK345" s="74">
        <f>IF(AND(ISNUMBER('Emissions (start here)'!BG345),ISNUMBER(Dispersion!$AD$8)),'Emissions (start here)'!BG345*453.59/3600*Dispersion!$AD$8,0)</f>
        <v>0</v>
      </c>
      <c r="DL345" s="74">
        <f>IF(AND(ISNUMBER('Emissions (start here)'!BG345),ISNUMBER(Dispersion!$AD$9)),'Emissions (start here)'!BG345*453.59/3600*Dispersion!$AD$9,0)</f>
        <v>0</v>
      </c>
      <c r="DM345" s="74">
        <f>IF(AND(ISNUMBER('Emissions (start here)'!BH345),ISNUMBER(Dispersion!$AD$10)),'Emissions (start here)'!BH345*2000*453.59/8760/3600*Dispersion!$AD$10,0)</f>
        <v>0</v>
      </c>
      <c r="DN345" s="74">
        <f>IF(AND(ISNUMBER('Emissions (start here)'!BH345),ISNUMBER(Dispersion!$AD$11)),'Emissions (start here)'!BH345*2000*453.59/8760/3600*Dispersion!$AD$11,0)</f>
        <v>0</v>
      </c>
      <c r="DO345" s="74">
        <f>IF(AND(ISNUMBER('Emissions (start here)'!BI345),ISNUMBER(Dispersion!$AE$8)),'Emissions (start here)'!BI345*453.59/3600*Dispersion!$AE$8,0)</f>
        <v>0</v>
      </c>
      <c r="DP345" s="74">
        <f>IF(AND(ISNUMBER('Emissions (start here)'!BI345),ISNUMBER(Dispersion!$AE$9)),'Emissions (start here)'!BI345*453.59/3600*Dispersion!$AE$9,0)</f>
        <v>0</v>
      </c>
      <c r="DQ345" s="74">
        <f>IF(AND(ISNUMBER('Emissions (start here)'!BJ345),ISNUMBER(Dispersion!$AE$10)),'Emissions (start here)'!BJ345*2000*453.59/8760/3600*Dispersion!$AE$10,0)</f>
        <v>0</v>
      </c>
      <c r="DR345" s="74">
        <f>IF(AND(ISNUMBER('Emissions (start here)'!BJ345),ISNUMBER(Dispersion!$AE$11)),'Emissions (start here)'!BJ345*2000*453.59/8760/3600*Dispersion!$AE$11,0)</f>
        <v>0</v>
      </c>
      <c r="DS345" s="74">
        <f>IF(AND(ISNUMBER('Emissions (start here)'!BK345),ISNUMBER(Dispersion!$AF$8)),'Emissions (start here)'!BK345*453.59/3600*Dispersion!$AF$8,0)</f>
        <v>0</v>
      </c>
      <c r="DT345" s="74">
        <f>IF(AND(ISNUMBER('Emissions (start here)'!BK345),ISNUMBER(Dispersion!$AF$9)),'Emissions (start here)'!BK345*453.59/3600*Dispersion!$AF$9,0)</f>
        <v>0</v>
      </c>
      <c r="DU345" s="74">
        <f>IF(AND(ISNUMBER('Emissions (start here)'!BL345),ISNUMBER(Dispersion!$AF$10)),'Emissions (start here)'!BL345*2000*453.59/8760/3600*Dispersion!$AF$10,0)</f>
        <v>0</v>
      </c>
      <c r="DV345" s="74">
        <f>IF(AND(ISNUMBER('Emissions (start here)'!BL345),ISNUMBER(Dispersion!$AF$11)),'Emissions (start here)'!BL345*2000*453.59/8760/3600*Dispersion!$AF$11,0)</f>
        <v>0</v>
      </c>
      <c r="DW345" s="74">
        <f>IF(AND(ISNUMBER('Emissions (start here)'!BM345),ISNUMBER(Dispersion!$AG$8)),'Emissions (start here)'!BM345*453.59/3600*Dispersion!$AG$8,0)</f>
        <v>0</v>
      </c>
      <c r="DX345" s="74">
        <f>IF(AND(ISNUMBER('Emissions (start here)'!BM345),ISNUMBER(Dispersion!$AG$9)),'Emissions (start here)'!BM345*453.59/3600*Dispersion!$AG$9,0)</f>
        <v>0</v>
      </c>
      <c r="DY345" s="74">
        <f>IF(AND(ISNUMBER('Emissions (start here)'!BN345),ISNUMBER(Dispersion!$AG$10)),'Emissions (start here)'!BN345*2000*453.59/8760/3600*Dispersion!$AG$10,0)</f>
        <v>0</v>
      </c>
      <c r="DZ345" s="74">
        <f>IF(AND(ISNUMBER('Emissions (start here)'!BN345),ISNUMBER(Dispersion!$AG$11)),'Emissions (start here)'!BN345*2000*453.59/8760/3600*Dispersion!$AG$11,0)</f>
        <v>0</v>
      </c>
      <c r="EA345" s="74">
        <f>IF(AND(ISNUMBER('Emissions (start here)'!BO345),ISNUMBER(Dispersion!$AH$8)),'Emissions (start here)'!BO345*453.59/3600*Dispersion!$AH$8,0)</f>
        <v>0</v>
      </c>
      <c r="EB345" s="74">
        <f>IF(AND(ISNUMBER('Emissions (start here)'!BO345),ISNUMBER(Dispersion!$AH$9)),'Emissions (start here)'!BO345*453.59/3600*Dispersion!$AH$9,0)</f>
        <v>0</v>
      </c>
      <c r="EC345" s="74">
        <f>IF(AND(ISNUMBER('Emissions (start here)'!BP345),ISNUMBER(Dispersion!$AH$10)),'Emissions (start here)'!BP345*2000*453.59/8760/3600*Dispersion!$AH$10,0)</f>
        <v>0</v>
      </c>
      <c r="ED345" s="74">
        <f>IF(AND(ISNUMBER('Emissions (start here)'!BP345),ISNUMBER(Dispersion!$AH$11)),'Emissions (start here)'!BP345*2000*453.59/8760/3600*Dispersion!$AH$11,0)</f>
        <v>0</v>
      </c>
      <c r="EE345" s="74">
        <f>IF(AND(ISNUMBER('Emissions (start here)'!BQ345),ISNUMBER(Dispersion!$AI$8)),'Emissions (start here)'!BQ345*453.59/3600*Dispersion!$AI$8,0)</f>
        <v>0</v>
      </c>
      <c r="EF345" s="74">
        <f>IF(AND(ISNUMBER('Emissions (start here)'!BQ345),ISNUMBER(Dispersion!$AI$9)),'Emissions (start here)'!BQ345*453.59/3600*Dispersion!$AI$9,0)</f>
        <v>0</v>
      </c>
      <c r="EG345" s="74">
        <f>IF(AND(ISNUMBER('Emissions (start here)'!BR345),ISNUMBER(Dispersion!$AI$10)),'Emissions (start here)'!BR345*2000*453.59/8760/3600*Dispersion!$AI$10,0)</f>
        <v>0</v>
      </c>
      <c r="EH345" s="74">
        <f>IF(AND(ISNUMBER('Emissions (start here)'!BR345),ISNUMBER(Dispersion!$AI$11)),'Emissions (start here)'!BR345*2000*453.59/8760/3600*Dispersion!$AI$11,0)</f>
        <v>0</v>
      </c>
      <c r="EI345" s="74">
        <f>IF(AND(ISNUMBER('Emissions (start here)'!BS345),ISNUMBER(Dispersion!$AJ$8)),'Emissions (start here)'!BS345*453.59/3600*Dispersion!$AJ$8,0)</f>
        <v>0</v>
      </c>
      <c r="EJ345" s="74">
        <f>IF(AND(ISNUMBER('Emissions (start here)'!BS345),ISNUMBER(Dispersion!$AJ$9)),'Emissions (start here)'!BS345*453.59/3600*Dispersion!$AJ$9,0)</f>
        <v>0</v>
      </c>
      <c r="EK345" s="74">
        <f>IF(AND(ISNUMBER('Emissions (start here)'!BT345),ISNUMBER(Dispersion!$AJ$10)),'Emissions (start here)'!BT345*2000*453.59/8760/3600*Dispersion!$AJ$10,0)</f>
        <v>0</v>
      </c>
      <c r="EL345" s="74">
        <f>IF(AND(ISNUMBER('Emissions (start here)'!BT345),ISNUMBER(Dispersion!$AJ$11)),'Emissions (start here)'!BT345*2000*453.59/8760/3600*Dispersion!$AJ$11,0)</f>
        <v>0</v>
      </c>
      <c r="EM345" s="74">
        <f>IF(AND(ISNUMBER('Emissions (start here)'!BU345),ISNUMBER(Dispersion!$AK$8)),'Emissions (start here)'!BU345*453.59/3600*Dispersion!$AK$8,0)</f>
        <v>0</v>
      </c>
      <c r="EN345" s="74">
        <f>IF(AND(ISNUMBER('Emissions (start here)'!BU345),ISNUMBER(Dispersion!$AK$9)),'Emissions (start here)'!BU345*453.59/3600*Dispersion!$AK$9,0)</f>
        <v>0</v>
      </c>
      <c r="EO345" s="74">
        <f>IF(AND(ISNUMBER('Emissions (start here)'!BV345),ISNUMBER(Dispersion!$AK$10)),'Emissions (start here)'!BV345*2000*453.59/8760/3600*Dispersion!$AK$10,0)</f>
        <v>0</v>
      </c>
      <c r="EP345" s="74">
        <f>IF(AND(ISNUMBER('Emissions (start here)'!BV345),ISNUMBER(Dispersion!$AK$11)),'Emissions (start here)'!BV345*2000*453.59/8760/3600*Dispersion!$AK$11,0)</f>
        <v>0</v>
      </c>
      <c r="EQ345" s="74">
        <f>IF(AND(ISNUMBER('Emissions (start here)'!BW345),ISNUMBER(Dispersion!$AL$8)),'Emissions (start here)'!BW345*453.59/3600*Dispersion!$AL$8,0)</f>
        <v>0</v>
      </c>
      <c r="ER345" s="74">
        <f>IF(AND(ISNUMBER('Emissions (start here)'!BW345),ISNUMBER(Dispersion!$AL$9)),'Emissions (start here)'!BW345*453.59/3600*Dispersion!$AL$9,0)</f>
        <v>0</v>
      </c>
      <c r="ES345" s="74">
        <f>IF(AND(ISNUMBER('Emissions (start here)'!BX345),ISNUMBER(Dispersion!$AL$10)),'Emissions (start here)'!BX345*2000*453.59/8760/3600*Dispersion!$AL$10,0)</f>
        <v>0</v>
      </c>
      <c r="ET345" s="74">
        <f>IF(AND(ISNUMBER('Emissions (start here)'!BX345),ISNUMBER(Dispersion!$AL$11)),'Emissions (start here)'!BX345*2000*453.59/8760/3600*Dispersion!$AL$11,0)</f>
        <v>0</v>
      </c>
      <c r="EU345" s="74">
        <f>IF(AND(ISNUMBER('Emissions (start here)'!BY345),ISNUMBER(Dispersion!$AM$8)),'Emissions (start here)'!BY345*453.59/3600*Dispersion!$AM$8,0)</f>
        <v>0</v>
      </c>
      <c r="EV345" s="74">
        <f>IF(AND(ISNUMBER('Emissions (start here)'!BY345),ISNUMBER(Dispersion!$AM$9)),'Emissions (start here)'!BY345*453.59/3600*Dispersion!$AM$9,0)</f>
        <v>0</v>
      </c>
      <c r="EW345" s="74">
        <f>IF(AND(ISNUMBER('Emissions (start here)'!BZ345),ISNUMBER(Dispersion!$AM$10)),'Emissions (start here)'!BZ345*2000*453.59/8760/3600*Dispersion!$AM$10,0)</f>
        <v>0</v>
      </c>
      <c r="EX345" s="74">
        <f>IF(AND(ISNUMBER('Emissions (start here)'!BZ345),ISNUMBER(Dispersion!$AM$11)),'Emissions (start here)'!BZ345*2000*453.59/8760/3600*Dispersion!$AM$11,0)</f>
        <v>0</v>
      </c>
      <c r="EY345" s="74">
        <f>IF(AND(ISNUMBER('Emissions (start here)'!CA345),ISNUMBER(Dispersion!$AN$8)),'Emissions (start here)'!CA345*453.59/3600*Dispersion!$AN$8,0)</f>
        <v>0</v>
      </c>
      <c r="EZ345" s="74">
        <f>IF(AND(ISNUMBER('Emissions (start here)'!CA345),ISNUMBER(Dispersion!$AN$9)),'Emissions (start here)'!CA345*453.59/3600*Dispersion!$AN$9,0)</f>
        <v>0</v>
      </c>
      <c r="FA345" s="74">
        <f>IF(AND(ISNUMBER('Emissions (start here)'!CB345),ISNUMBER(Dispersion!$AN$10)),'Emissions (start here)'!CB345*2000*453.59/8760/3600*Dispersion!$AN$10,0)</f>
        <v>0</v>
      </c>
      <c r="FB345" s="74">
        <f>IF(AND(ISNUMBER('Emissions (start here)'!CB345),ISNUMBER(Dispersion!$AN$11)),'Emissions (start here)'!CB345*2000*453.59/8760/3600*Dispersion!$AN$11,0)</f>
        <v>0</v>
      </c>
      <c r="FC345" s="74">
        <f>IF(AND(ISNUMBER('Emissions (start here)'!CC345),ISNUMBER(Dispersion!$AO$8)),'Emissions (start here)'!CC345*453.59/3600*Dispersion!$AO$8,0)</f>
        <v>0</v>
      </c>
      <c r="FD345" s="74">
        <f>IF(AND(ISNUMBER('Emissions (start here)'!CC345),ISNUMBER(Dispersion!$AO$9)),'Emissions (start here)'!CC345*453.59/3600*Dispersion!$AO$9,0)</f>
        <v>0</v>
      </c>
      <c r="FE345" s="74">
        <f>IF(AND(ISNUMBER('Emissions (start here)'!CD345),ISNUMBER(Dispersion!$AO$10)),'Emissions (start here)'!CD345*2000*453.59/8760/3600*Dispersion!$AO$10,0)</f>
        <v>0</v>
      </c>
      <c r="FF345" s="74">
        <f>IF(AND(ISNUMBER('Emissions (start here)'!CD345),ISNUMBER(Dispersion!$AO$11)),'Emissions (start here)'!CD345*2000*453.59/8760/3600*Dispersion!$AO$11,0)</f>
        <v>0</v>
      </c>
      <c r="FG345" s="74">
        <f>IF(AND(ISNUMBER('Emissions (start here)'!CE345),ISNUMBER(Dispersion!$AP$8)),'Emissions (start here)'!CE345*453.59/3600*Dispersion!$AP$8,0)</f>
        <v>0</v>
      </c>
      <c r="FH345" s="74">
        <f>IF(AND(ISNUMBER('Emissions (start here)'!CE345),ISNUMBER(Dispersion!$AP$9)),'Emissions (start here)'!CE345*453.59/3600*Dispersion!$AP$9,0)</f>
        <v>0</v>
      </c>
      <c r="FI345" s="74">
        <f>IF(AND(ISNUMBER('Emissions (start here)'!CF345),ISNUMBER(Dispersion!$AP$10)),'Emissions (start here)'!CF345*2000*453.59/8760/3600*Dispersion!$AP$10,0)</f>
        <v>0</v>
      </c>
      <c r="FJ345" s="74">
        <f>IF(AND(ISNUMBER('Emissions (start here)'!CF345),ISNUMBER(Dispersion!$AP$11)),'Emissions (start here)'!CF345*2000*453.59/8760/3600*Dispersion!$AP$11,0)</f>
        <v>0</v>
      </c>
      <c r="FK345" s="74">
        <f>IF(AND(ISNUMBER('Emissions (start here)'!CG345),ISNUMBER(Dispersion!$AQ$8)),'Emissions (start here)'!CG345*453.59/3600*Dispersion!$AQ$8,0)</f>
        <v>0</v>
      </c>
      <c r="FL345" s="74">
        <f>IF(AND(ISNUMBER('Emissions (start here)'!CG345),ISNUMBER(Dispersion!$AQ$9)),'Emissions (start here)'!CG345*453.59/3600*Dispersion!$AQ$9,0)</f>
        <v>0</v>
      </c>
      <c r="FM345" s="74">
        <f>IF(AND(ISNUMBER('Emissions (start here)'!CH345),ISNUMBER(Dispersion!$AQ$10)),'Emissions (start here)'!CH345*2000*453.59/8760/3600*Dispersion!$AQ$10,0)</f>
        <v>0</v>
      </c>
      <c r="FN345" s="74">
        <f>IF(AND(ISNUMBER('Emissions (start here)'!CH345),ISNUMBER(Dispersion!$AQ$11)),'Emissions (start here)'!CH345*2000*453.59/8760/3600*Dispersion!$AQ$11,0)</f>
        <v>0</v>
      </c>
      <c r="FO345" s="74">
        <f>IF(AND(ISNUMBER('Emissions (start here)'!CI345),ISNUMBER(Dispersion!$AR$8)),'Emissions (start here)'!CI345*453.59/3600*Dispersion!$AR$8,0)</f>
        <v>0</v>
      </c>
      <c r="FP345" s="74">
        <f>IF(AND(ISNUMBER('Emissions (start here)'!CI345),ISNUMBER(Dispersion!$AR$9)),'Emissions (start here)'!CI345*453.59/3600*Dispersion!$AR$9,0)</f>
        <v>0</v>
      </c>
      <c r="FQ345" s="74">
        <f>IF(AND(ISNUMBER('Emissions (start here)'!CJ345),ISNUMBER(Dispersion!$AR$10)),'Emissions (start here)'!CJ345*2000*453.59/8760/3600*Dispersion!$AR$10,0)</f>
        <v>0</v>
      </c>
      <c r="FR345" s="74">
        <f>IF(AND(ISNUMBER('Emissions (start here)'!CJ345),ISNUMBER(Dispersion!$AR$11)),'Emissions (start here)'!CJ345*2000*453.59/8760/3600*Dispersion!$AR$11,0)</f>
        <v>0</v>
      </c>
      <c r="FS345" s="74">
        <f>IF(AND(ISNUMBER('Emissions (start here)'!CK345),ISNUMBER(Dispersion!$AS$8)),'Emissions (start here)'!CK345*453.59/3600*Dispersion!$AS$8,0)</f>
        <v>0</v>
      </c>
      <c r="FT345" s="74">
        <f>IF(AND(ISNUMBER('Emissions (start here)'!CK345),ISNUMBER(Dispersion!$AS$9)),'Emissions (start here)'!CK345*453.59/3600*Dispersion!$AS$9,0)</f>
        <v>0</v>
      </c>
      <c r="FU345" s="74">
        <f>IF(AND(ISNUMBER('Emissions (start here)'!CL345),ISNUMBER(Dispersion!$AS$10)),'Emissions (start here)'!CL345*2000*453.59/8760/3600*Dispersion!$AS$10,0)</f>
        <v>0</v>
      </c>
      <c r="FV345" s="74">
        <f>IF(AND(ISNUMBER('Emissions (start here)'!CL345),ISNUMBER(Dispersion!$AS$11)),'Emissions (start here)'!CL345*2000*453.59/8760/3600*Dispersion!$AS$11,0)</f>
        <v>0</v>
      </c>
      <c r="FW345" s="74">
        <f>IF(AND(ISNUMBER('Emissions (start here)'!CM345),ISNUMBER(Dispersion!$AT$8)),'Emissions (start here)'!CM345*453.59/3600*Dispersion!$AT$8,0)</f>
        <v>0</v>
      </c>
      <c r="FX345" s="74">
        <f>IF(AND(ISNUMBER('Emissions (start here)'!CM345),ISNUMBER(Dispersion!$AT$9)),'Emissions (start here)'!CM345*453.59/3600*Dispersion!$AT$9,0)</f>
        <v>0</v>
      </c>
      <c r="FY345" s="74">
        <f>IF(AND(ISNUMBER('Emissions (start here)'!CN345),ISNUMBER(Dispersion!$AT$10)),'Emissions (start here)'!CN345*2000*453.59/8760/3600*Dispersion!$AT$10,0)</f>
        <v>0</v>
      </c>
      <c r="FZ345" s="74">
        <f>IF(AND(ISNUMBER('Emissions (start here)'!CN345),ISNUMBER(Dispersion!$AT$11)),'Emissions (start here)'!CN345*2000*453.59/8760/3600*Dispersion!$AT$11,0)</f>
        <v>0</v>
      </c>
      <c r="GA345" s="74">
        <f>IF(AND(ISNUMBER('Emissions (start here)'!CO345),ISNUMBER(Dispersion!$AU$8)),'Emissions (start here)'!CO345*453.59/3600*Dispersion!$AU$8,0)</f>
        <v>0</v>
      </c>
      <c r="GB345" s="74">
        <f>IF(AND(ISNUMBER('Emissions (start here)'!CO345),ISNUMBER(Dispersion!$AU$9)),'Emissions (start here)'!CO345*453.59/3600*Dispersion!$AU$9,0)</f>
        <v>0</v>
      </c>
      <c r="GC345" s="74">
        <f>IF(AND(ISNUMBER('Emissions (start here)'!CP345),ISNUMBER(Dispersion!$AU$10)),'Emissions (start here)'!CP345*2000*453.59/8760/3600*Dispersion!$AU$10,0)</f>
        <v>0</v>
      </c>
      <c r="GD345" s="74">
        <f>IF(AND(ISNUMBER('Emissions (start here)'!CP345),ISNUMBER(Dispersion!$AU$11)),'Emissions (start here)'!CP345*2000*453.59/8760/3600*Dispersion!$AU$11,0)</f>
        <v>0</v>
      </c>
      <c r="GE345" s="74">
        <f>IF(AND(ISNUMBER('Emissions (start here)'!CQ345),ISNUMBER(Dispersion!$AV$8)),'Emissions (start here)'!CQ345*453.59/3600*Dispersion!$AV$8,0)</f>
        <v>0</v>
      </c>
      <c r="GF345" s="74">
        <f>IF(AND(ISNUMBER('Emissions (start here)'!CQ345),ISNUMBER(Dispersion!$AV$9)),'Emissions (start here)'!CQ345*453.59/3600*Dispersion!$AV$9,0)</f>
        <v>0</v>
      </c>
      <c r="GG345" s="74">
        <f>IF(AND(ISNUMBER('Emissions (start here)'!CR345),ISNUMBER(Dispersion!$AV$10)),'Emissions (start here)'!CR345*2000*453.59/8760/3600*Dispersion!$AV$10,0)</f>
        <v>0</v>
      </c>
      <c r="GH345" s="74">
        <f>IF(AND(ISNUMBER('Emissions (start here)'!CR345),ISNUMBER(Dispersion!$AV$11)),'Emissions (start here)'!CR345*2000*453.59/8760/3600*Dispersion!$AV$11,0)</f>
        <v>0</v>
      </c>
      <c r="GI345" s="74">
        <f>IF(AND(ISNUMBER('Emissions (start here)'!CS345),ISNUMBER(Dispersion!$AW$8)),'Emissions (start here)'!CS345*453.59/3600*Dispersion!$AW$8,0)</f>
        <v>0</v>
      </c>
      <c r="GJ345" s="74">
        <f>IF(AND(ISNUMBER('Emissions (start here)'!CS345),ISNUMBER(Dispersion!$AW$9)),'Emissions (start here)'!CS345*453.59/3600*Dispersion!$AW$9,0)</f>
        <v>0</v>
      </c>
      <c r="GK345" s="74">
        <f>IF(AND(ISNUMBER('Emissions (start here)'!CT345),ISNUMBER(Dispersion!$AW$10)),'Emissions (start here)'!CT345*2000*453.59/8760/3600*Dispersion!$AW$10,0)</f>
        <v>0</v>
      </c>
      <c r="GL345" s="74">
        <f>IF(AND(ISNUMBER('Emissions (start here)'!CT345),ISNUMBER(Dispersion!$AW$11)),'Emissions (start here)'!CT345*2000*453.59/8760/3600*Dispersion!$AW$11,0)</f>
        <v>0</v>
      </c>
      <c r="GM345" s="74">
        <f>IF(AND(ISNUMBER('Emissions (start here)'!CU345),ISNUMBER(Dispersion!$AX$8)),'Emissions (start here)'!CU345*453.59/3600*Dispersion!$AX$8,0)</f>
        <v>0</v>
      </c>
      <c r="GN345" s="74">
        <f>IF(AND(ISNUMBER('Emissions (start here)'!CU345),ISNUMBER(Dispersion!$AX$9)),'Emissions (start here)'!CU345*453.59/3600*Dispersion!$AX$9,0)</f>
        <v>0</v>
      </c>
      <c r="GO345" s="74">
        <f>IF(AND(ISNUMBER('Emissions (start here)'!CV345),ISNUMBER(Dispersion!$AX$10)),'Emissions (start here)'!CV345*2000*453.59/8760/3600*Dispersion!$AX$10,0)</f>
        <v>0</v>
      </c>
      <c r="GP345" s="74">
        <f>IF(AND(ISNUMBER('Emissions (start here)'!CV345),ISNUMBER(Dispersion!$AX$11)),'Emissions (start here)'!CV345*2000*453.59/8760/3600*Dispersion!$AX$11,0)</f>
        <v>0</v>
      </c>
      <c r="GQ345" s="74">
        <f>IF(AND(ISNUMBER('Emissions (start here)'!CW345),ISNUMBER(Dispersion!$AY$8)),'Emissions (start here)'!CW345*453.59/3600*Dispersion!$AY$8,0)</f>
        <v>0</v>
      </c>
      <c r="GR345" s="74">
        <f>IF(AND(ISNUMBER('Emissions (start here)'!CW345),ISNUMBER(Dispersion!$AY$9)),'Emissions (start here)'!CW345*453.59/3600*Dispersion!$AY$9,0)</f>
        <v>0</v>
      </c>
      <c r="GS345" s="74">
        <f>IF(AND(ISNUMBER('Emissions (start here)'!CX345),ISNUMBER(Dispersion!$AY$10)),'Emissions (start here)'!CX345*2000*453.59/8760/3600*Dispersion!$AY$10,0)</f>
        <v>0</v>
      </c>
      <c r="GT345" s="74">
        <f>IF(AND(ISNUMBER('Emissions (start here)'!CX345),ISNUMBER(Dispersion!$AY$11)),'Emissions (start here)'!CX345*2000*453.59/8760/3600*Dispersion!$AY$11,0)</f>
        <v>0</v>
      </c>
      <c r="GU345" s="74">
        <f>IF(AND(ISNUMBER('Emissions (start here)'!CY345),ISNUMBER(Dispersion!$AZ$8)),'Emissions (start here)'!CY345*453.59/3600*Dispersion!$AZ$8,0)</f>
        <v>0</v>
      </c>
      <c r="GV345" s="74">
        <f>IF(AND(ISNUMBER('Emissions (start here)'!CY345),ISNUMBER(Dispersion!$AZ$9)),'Emissions (start here)'!CY345*453.59/3600*Dispersion!$AZ$9,0)</f>
        <v>0</v>
      </c>
      <c r="GW345" s="74">
        <f>IF(AND(ISNUMBER('Emissions (start here)'!CZ345),ISNUMBER(Dispersion!$AZ$10)),'Emissions (start here)'!CZ345*2000*453.59/8760/3600*Dispersion!$AZ$10,0)</f>
        <v>0</v>
      </c>
      <c r="GX345" s="74">
        <f>IF(AND(ISNUMBER('Emissions (start here)'!CZ345),ISNUMBER(Dispersion!$AZ$11)),'Emissions (start here)'!CZ345*2000*453.59/8760/3600*Dispersion!$AZ$11,0)</f>
        <v>0</v>
      </c>
    </row>
    <row r="346" spans="1:206" x14ac:dyDescent="0.2">
      <c r="A346" s="51" t="str">
        <f>'Tox Values'!C346</f>
        <v>32774-16-6</v>
      </c>
      <c r="B346" s="94" t="str">
        <f>'Tox Values'!D346</f>
        <v>PCB 169 (3,3,4,4,5,5 Hexachlorobiphenyl)</v>
      </c>
      <c r="C346" s="96">
        <f t="shared" si="21"/>
        <v>0</v>
      </c>
      <c r="D346" s="74">
        <f t="shared" si="22"/>
        <v>0</v>
      </c>
      <c r="E346" s="74">
        <f t="shared" si="23"/>
        <v>0</v>
      </c>
      <c r="F346" s="99">
        <f t="shared" si="24"/>
        <v>0</v>
      </c>
      <c r="G346" s="97">
        <f>IF(AND(ISNUMBER('Emissions (start here)'!E346),ISNUMBER(Dispersion!$C$8)),'Emissions (start here)'!E346*453.59/3600*Dispersion!$C$8,0)</f>
        <v>0</v>
      </c>
      <c r="H346" s="74">
        <f>IF(AND(ISNUMBER('Emissions (start here)'!E346),ISNUMBER(Dispersion!$C$9)),'Emissions (start here)'!E346*453.59/3600*Dispersion!$C$9,0)</f>
        <v>0</v>
      </c>
      <c r="I346" s="74">
        <f>IF(AND(ISNUMBER('Emissions (start here)'!F346),ISNUMBER(Dispersion!$C$10)),'Emissions (start here)'!F346*2000*453.59/8760/3600*Dispersion!$C$10,0)</f>
        <v>0</v>
      </c>
      <c r="J346" s="74">
        <f>IF(AND(ISNUMBER('Emissions (start here)'!F346),ISNUMBER(Dispersion!$C$11)),'Emissions (start here)'!F346*2000*453.59/8760/3600*Dispersion!$C$11,0)</f>
        <v>0</v>
      </c>
      <c r="K346" s="74">
        <f>IF(AND(ISNUMBER('Emissions (start here)'!G346),ISNUMBER(Dispersion!$D$8)),'Emissions (start here)'!G346*453.59/3600*Dispersion!$D$8,0)</f>
        <v>0</v>
      </c>
      <c r="L346" s="74">
        <f>IF(AND(ISNUMBER('Emissions (start here)'!G346),ISNUMBER(Dispersion!$D$9)),'Emissions (start here)'!G346*453.59/3600*Dispersion!$D$9,0)</f>
        <v>0</v>
      </c>
      <c r="M346" s="74">
        <f>IF(AND(ISNUMBER('Emissions (start here)'!H346),ISNUMBER(Dispersion!$D$10)),'Emissions (start here)'!H346*2000*453.59/8760/3600*Dispersion!$D$10,0)</f>
        <v>0</v>
      </c>
      <c r="N346" s="74">
        <f>IF(AND(ISNUMBER('Emissions (start here)'!H346),ISNUMBER(Dispersion!$D$11)),'Emissions (start here)'!H346*2000*453.59/8760/3600*Dispersion!$D$11,0)</f>
        <v>0</v>
      </c>
      <c r="O346" s="74">
        <f>IF(AND(ISNUMBER('Emissions (start here)'!I346),ISNUMBER(Dispersion!$E$8)),'Emissions (start here)'!I346*453.59/3600*Dispersion!$E$8,0)</f>
        <v>0</v>
      </c>
      <c r="P346" s="74">
        <f>IF(AND(ISNUMBER('Emissions (start here)'!I346),ISNUMBER(Dispersion!$E$9)),'Emissions (start here)'!I346*453.59/3600*Dispersion!$E$9,0)</f>
        <v>0</v>
      </c>
      <c r="Q346" s="74">
        <f>IF(AND(ISNUMBER('Emissions (start here)'!J346),ISNUMBER(Dispersion!$E$10)),'Emissions (start here)'!J346*2000*453.59/8760/3600*Dispersion!$E$10,0)</f>
        <v>0</v>
      </c>
      <c r="R346" s="74">
        <f>IF(AND(ISNUMBER('Emissions (start here)'!J346),ISNUMBER(Dispersion!$E$11)),'Emissions (start here)'!J346*2000*453.59/8760/3600*Dispersion!$E$11,0)</f>
        <v>0</v>
      </c>
      <c r="S346" s="74">
        <f>IF(AND(ISNUMBER('Emissions (start here)'!K346),ISNUMBER(Dispersion!$F$8)),'Emissions (start here)'!K346*453.59/3600*Dispersion!$F$8,0)</f>
        <v>0</v>
      </c>
      <c r="T346" s="74">
        <f>IF(AND(ISNUMBER('Emissions (start here)'!K346),ISNUMBER(Dispersion!$F$9)),'Emissions (start here)'!K346*453.59/3600*Dispersion!$F$9,0)</f>
        <v>0</v>
      </c>
      <c r="U346" s="74">
        <f>IF(AND(ISNUMBER('Emissions (start here)'!L346),ISNUMBER(Dispersion!$F$10)),'Emissions (start here)'!L346*2000*453.59/8760/3600*Dispersion!$F$10,0)</f>
        <v>0</v>
      </c>
      <c r="V346" s="74">
        <f>IF(AND(ISNUMBER('Emissions (start here)'!L346),ISNUMBER(Dispersion!$F$11)),'Emissions (start here)'!L346*2000*453.59/8760/3600*Dispersion!$F$11,0)</f>
        <v>0</v>
      </c>
      <c r="W346" s="74">
        <f>IF(AND(ISNUMBER('Emissions (start here)'!M346),ISNUMBER(Dispersion!$G$8)),'Emissions (start here)'!M346*453.59/3600*Dispersion!$G$8,0)</f>
        <v>0</v>
      </c>
      <c r="X346" s="74">
        <f>IF(AND(ISNUMBER('Emissions (start here)'!M346),ISNUMBER(Dispersion!$G$9)),'Emissions (start here)'!M346*453.59/3600*Dispersion!$G$9,0)</f>
        <v>0</v>
      </c>
      <c r="Y346" s="74">
        <f>IF(AND(ISNUMBER('Emissions (start here)'!N346),ISNUMBER(Dispersion!$G$10)),'Emissions (start here)'!N346*2000*453.59/8760/3600*Dispersion!$G$10,0)</f>
        <v>0</v>
      </c>
      <c r="Z346" s="74">
        <f>IF(AND(ISNUMBER('Emissions (start here)'!N346),ISNUMBER(Dispersion!$G$11)),'Emissions (start here)'!N346*2000*453.59/8760/3600*Dispersion!$G$11,0)</f>
        <v>0</v>
      </c>
      <c r="AA346" s="74">
        <f>IF(AND(ISNUMBER('Emissions (start here)'!O346),ISNUMBER(Dispersion!$H$8)),'Emissions (start here)'!O346*453.59/3600*Dispersion!$H$8,0)</f>
        <v>0</v>
      </c>
      <c r="AB346" s="74">
        <f>IF(AND(ISNUMBER('Emissions (start here)'!O346),ISNUMBER(Dispersion!$H$9)),'Emissions (start here)'!O346*453.59/3600*Dispersion!$H$9,0)</f>
        <v>0</v>
      </c>
      <c r="AC346" s="74">
        <f>IF(AND(ISNUMBER('Emissions (start here)'!P346),ISNUMBER(Dispersion!$H$10)),'Emissions (start here)'!P346*2000*453.59/8760/3600*Dispersion!$H$10,0)</f>
        <v>0</v>
      </c>
      <c r="AD346" s="74">
        <f>IF(AND(ISNUMBER('Emissions (start here)'!P346),ISNUMBER(Dispersion!$H$11)),'Emissions (start here)'!P346*2000*453.59/8760/3600*Dispersion!$H$11,0)</f>
        <v>0</v>
      </c>
      <c r="AE346" s="74">
        <f>IF(AND(ISNUMBER('Emissions (start here)'!Q346),ISNUMBER(Dispersion!$I$8)),'Emissions (start here)'!Q346*453.59/3600*Dispersion!$I$8,0)</f>
        <v>0</v>
      </c>
      <c r="AF346" s="74">
        <f>IF(AND(ISNUMBER('Emissions (start here)'!Q346),ISNUMBER(Dispersion!$I$9)),'Emissions (start here)'!Q346*453.59/3600*Dispersion!$I$9,0)</f>
        <v>0</v>
      </c>
      <c r="AG346" s="74">
        <f>IF(AND(ISNUMBER('Emissions (start here)'!R346),ISNUMBER(Dispersion!$I$10)),'Emissions (start here)'!R346*2000*453.59/8760/3600*Dispersion!$I$10,0)</f>
        <v>0</v>
      </c>
      <c r="AH346" s="74">
        <f>IF(AND(ISNUMBER('Emissions (start here)'!R346),ISNUMBER(Dispersion!$I$11)),'Emissions (start here)'!R346*2000*453.59/8760/3600*Dispersion!$I$11,0)</f>
        <v>0</v>
      </c>
      <c r="AI346" s="74">
        <f>IF(AND(ISNUMBER('Emissions (start here)'!S346),ISNUMBER(Dispersion!$J$8)),'Emissions (start here)'!S346*453.59/3600*Dispersion!$J$8,0)</f>
        <v>0</v>
      </c>
      <c r="AJ346" s="74">
        <f>IF(AND(ISNUMBER('Emissions (start here)'!S346),ISNUMBER(Dispersion!$J$9)),'Emissions (start here)'!S346*453.59/3600*Dispersion!$J$9,0)</f>
        <v>0</v>
      </c>
      <c r="AK346" s="74">
        <f>IF(AND(ISNUMBER('Emissions (start here)'!T346),ISNUMBER(Dispersion!$J$10)),'Emissions (start here)'!T346*2000*453.59/8760/3600*Dispersion!$J$10,0)</f>
        <v>0</v>
      </c>
      <c r="AL346" s="74">
        <f>IF(AND(ISNUMBER('Emissions (start here)'!T346),ISNUMBER(Dispersion!$J$11)),'Emissions (start here)'!T346*2000*453.59/8760/3600*Dispersion!$J$11,0)</f>
        <v>0</v>
      </c>
      <c r="AM346" s="74">
        <f>IF(AND(ISNUMBER('Emissions (start here)'!U346),ISNUMBER(Dispersion!$K$8)),'Emissions (start here)'!U346*453.59/3600*Dispersion!$K$8,0)</f>
        <v>0</v>
      </c>
      <c r="AN346" s="74">
        <f>IF(AND(ISNUMBER('Emissions (start here)'!U346),ISNUMBER(Dispersion!$K$9)),'Emissions (start here)'!U346*453.59/3600*Dispersion!$K$9,0)</f>
        <v>0</v>
      </c>
      <c r="AO346" s="74">
        <f>IF(AND(ISNUMBER('Emissions (start here)'!V346),ISNUMBER(Dispersion!$K$10)),'Emissions (start here)'!V346*2000*453.59/8760/3600*Dispersion!$K$10,0)</f>
        <v>0</v>
      </c>
      <c r="AP346" s="74">
        <f>IF(AND(ISNUMBER('Emissions (start here)'!V346),ISNUMBER(Dispersion!$K$11)),'Emissions (start here)'!V346*2000*453.59/8760/3600*Dispersion!$K$11,0)</f>
        <v>0</v>
      </c>
      <c r="AQ346" s="74">
        <f>IF(AND(ISNUMBER('Emissions (start here)'!W346),ISNUMBER(Dispersion!$L$8)),'Emissions (start here)'!W346*453.59/3600*Dispersion!$L$8,0)</f>
        <v>0</v>
      </c>
      <c r="AR346" s="74">
        <f>IF(AND(ISNUMBER('Emissions (start here)'!W346),ISNUMBER(Dispersion!$L$9)),'Emissions (start here)'!W346*453.59/3600*Dispersion!$L$9,0)</f>
        <v>0</v>
      </c>
      <c r="AS346" s="74">
        <f>IF(AND(ISNUMBER('Emissions (start here)'!X346),ISNUMBER(Dispersion!$L$10)),'Emissions (start here)'!X346*2000*453.59/8760/3600*Dispersion!$L$10,0)</f>
        <v>0</v>
      </c>
      <c r="AT346" s="74">
        <f>IF(AND(ISNUMBER('Emissions (start here)'!X346),ISNUMBER(Dispersion!$L$11)),'Emissions (start here)'!X346*2000*453.59/8760/3600*Dispersion!$L$11,0)</f>
        <v>0</v>
      </c>
      <c r="AU346" s="74">
        <f>IF(AND(ISNUMBER('Emissions (start here)'!Y346),ISNUMBER(Dispersion!$M$8)),'Emissions (start here)'!Y346*453.59/3600*Dispersion!$M$8,0)</f>
        <v>0</v>
      </c>
      <c r="AV346" s="74">
        <f>IF(AND(ISNUMBER('Emissions (start here)'!Y346),ISNUMBER(Dispersion!$M$9)),'Emissions (start here)'!Y346*453.59/3600*Dispersion!$M$9,0)</f>
        <v>0</v>
      </c>
      <c r="AW346" s="74">
        <f>IF(AND(ISNUMBER('Emissions (start here)'!Z346),ISNUMBER(Dispersion!$M$10)),'Emissions (start here)'!Z346*2000*453.59/8760/3600*Dispersion!$M$10,0)</f>
        <v>0</v>
      </c>
      <c r="AX346" s="74">
        <f>IF(AND(ISNUMBER('Emissions (start here)'!Z346),ISNUMBER(Dispersion!$M$11)),'Emissions (start here)'!Z346*2000*453.59/8760/3600*Dispersion!$M$11,0)</f>
        <v>0</v>
      </c>
      <c r="AY346" s="74">
        <f>IF(AND(ISNUMBER('Emissions (start here)'!AA346),ISNUMBER(Dispersion!$N$8)),'Emissions (start here)'!AA346*453.59/3600*Dispersion!$N$8,0)</f>
        <v>0</v>
      </c>
      <c r="AZ346" s="74">
        <f>IF(AND(ISNUMBER('Emissions (start here)'!AA346),ISNUMBER(Dispersion!$N$9)),'Emissions (start here)'!AA346*453.59/3600*Dispersion!$N$9,0)</f>
        <v>0</v>
      </c>
      <c r="BA346" s="74">
        <f>IF(AND(ISNUMBER('Emissions (start here)'!AB346),ISNUMBER(Dispersion!$N$10)),'Emissions (start here)'!AB346*2000*453.59/8760/3600*Dispersion!$N$10,0)</f>
        <v>0</v>
      </c>
      <c r="BB346" s="74">
        <f>IF(AND(ISNUMBER('Emissions (start here)'!AB346),ISNUMBER(Dispersion!$N$11)),'Emissions (start here)'!AB346*2000*453.59/8760/3600*Dispersion!$N$11,0)</f>
        <v>0</v>
      </c>
      <c r="BC346" s="74">
        <f>IF(AND(ISNUMBER('Emissions (start here)'!AC346),ISNUMBER(Dispersion!$O$8)),'Emissions (start here)'!AC346*453.59/3600*Dispersion!$O$8,0)</f>
        <v>0</v>
      </c>
      <c r="BD346" s="74">
        <f>IF(AND(ISNUMBER('Emissions (start here)'!AC346),ISNUMBER(Dispersion!$O$9)),'Emissions (start here)'!AC346*453.59/3600*Dispersion!$O$9,0)</f>
        <v>0</v>
      </c>
      <c r="BE346" s="74">
        <f>IF(AND(ISNUMBER('Emissions (start here)'!AD346),ISNUMBER(Dispersion!$O$10)),'Emissions (start here)'!AD346*2000*453.59/8760/3600*Dispersion!$O$10,0)</f>
        <v>0</v>
      </c>
      <c r="BF346" s="74">
        <f>IF(AND(ISNUMBER('Emissions (start here)'!AD346),ISNUMBER(Dispersion!$O$11)),'Emissions (start here)'!AD346*2000*453.59/8760/3600*Dispersion!$O$11,0)</f>
        <v>0</v>
      </c>
      <c r="BG346" s="74">
        <f>IF(AND(ISNUMBER('Emissions (start here)'!AE346),ISNUMBER(Dispersion!$P$8)),'Emissions (start here)'!AE346*453.59/3600*Dispersion!$P$8,0)</f>
        <v>0</v>
      </c>
      <c r="BH346" s="74">
        <f>IF(AND(ISNUMBER('Emissions (start here)'!AE346),ISNUMBER(Dispersion!$P$9)),'Emissions (start here)'!AE346*453.59/3600*Dispersion!$P$9,0)</f>
        <v>0</v>
      </c>
      <c r="BI346" s="74">
        <f>IF(AND(ISNUMBER('Emissions (start here)'!AF346),ISNUMBER(Dispersion!$P$10)),'Emissions (start here)'!AF346*2000*453.59/8760/3600*Dispersion!$P$10,0)</f>
        <v>0</v>
      </c>
      <c r="BJ346" s="74">
        <f>IF(AND(ISNUMBER('Emissions (start here)'!AF346),ISNUMBER(Dispersion!$P$11)),'Emissions (start here)'!AF346*2000*453.59/8760/3600*Dispersion!$P$11,0)</f>
        <v>0</v>
      </c>
      <c r="BK346" s="74">
        <f>IF(AND(ISNUMBER('Emissions (start here)'!AG346),ISNUMBER(Dispersion!$Q$8)),'Emissions (start here)'!AG346*453.59/3600*Dispersion!$Q$8,0)</f>
        <v>0</v>
      </c>
      <c r="BL346" s="74">
        <f>IF(AND(ISNUMBER('Emissions (start here)'!AG346),ISNUMBER(Dispersion!$Q$9)),'Emissions (start here)'!AG346*453.59/3600*Dispersion!$Q$9,0)</f>
        <v>0</v>
      </c>
      <c r="BM346" s="74">
        <f>IF(AND(ISNUMBER('Emissions (start here)'!AH346),ISNUMBER(Dispersion!$Q$10)),'Emissions (start here)'!AH346*2000*453.59/8760/3600*Dispersion!$Q$10,0)</f>
        <v>0</v>
      </c>
      <c r="BN346" s="74">
        <f>IF(AND(ISNUMBER('Emissions (start here)'!AH346),ISNUMBER(Dispersion!$Q$11)),'Emissions (start here)'!AH346*2000*453.59/8760/3600*Dispersion!$Q$11,0)</f>
        <v>0</v>
      </c>
      <c r="BO346" s="74">
        <f>IF(AND(ISNUMBER('Emissions (start here)'!AI346),ISNUMBER(Dispersion!$R$8)),'Emissions (start here)'!AI346*453.59/3600*Dispersion!$R$8,0)</f>
        <v>0</v>
      </c>
      <c r="BP346" s="74">
        <f>IF(AND(ISNUMBER('Emissions (start here)'!AI346),ISNUMBER(Dispersion!$R$9)),'Emissions (start here)'!AI346*453.59/3600*Dispersion!$R$9,0)</f>
        <v>0</v>
      </c>
      <c r="BQ346" s="74">
        <f>IF(AND(ISNUMBER('Emissions (start here)'!AJ346),ISNUMBER(Dispersion!$R$10)),'Emissions (start here)'!AJ346*2000*453.59/8760/3600*Dispersion!$R$10,0)</f>
        <v>0</v>
      </c>
      <c r="BR346" s="74">
        <f>IF(AND(ISNUMBER('Emissions (start here)'!AJ346),ISNUMBER(Dispersion!$R$11)),'Emissions (start here)'!AJ346*2000*453.59/8760/3600*Dispersion!$R$11,0)</f>
        <v>0</v>
      </c>
      <c r="BS346" s="74">
        <f>IF(AND(ISNUMBER('Emissions (start here)'!AK346),ISNUMBER(Dispersion!$S$8)),'Emissions (start here)'!AK346*453.59/3600*Dispersion!$S$8,0)</f>
        <v>0</v>
      </c>
      <c r="BT346" s="74">
        <f>IF(AND(ISNUMBER('Emissions (start here)'!AK346),ISNUMBER(Dispersion!$S$9)),'Emissions (start here)'!AK346*453.59/3600*Dispersion!$S$9,0)</f>
        <v>0</v>
      </c>
      <c r="BU346" s="74">
        <f>IF(AND(ISNUMBER('Emissions (start here)'!AL346),ISNUMBER(Dispersion!$S$10)),'Emissions (start here)'!AL346*2000*453.59/8760/3600*Dispersion!$S$10,0)</f>
        <v>0</v>
      </c>
      <c r="BV346" s="74">
        <f>IF(AND(ISNUMBER('Emissions (start here)'!AL346),ISNUMBER(Dispersion!$S$11)),'Emissions (start here)'!AL346*2000*453.59/8760/3600*Dispersion!$S$11,0)</f>
        <v>0</v>
      </c>
      <c r="BW346" s="74">
        <f>IF(AND(ISNUMBER('Emissions (start here)'!AM346),ISNUMBER(Dispersion!$T$8)),'Emissions (start here)'!AM346*453.59/3600*Dispersion!$T$8,0)</f>
        <v>0</v>
      </c>
      <c r="BX346" s="74">
        <f>IF(AND(ISNUMBER('Emissions (start here)'!AM346),ISNUMBER(Dispersion!$T$9)),'Emissions (start here)'!AM346*453.59/3600*Dispersion!$T$9,0)</f>
        <v>0</v>
      </c>
      <c r="BY346" s="74">
        <f>IF(AND(ISNUMBER('Emissions (start here)'!AN346),ISNUMBER(Dispersion!$T$10)),'Emissions (start here)'!AN346*2000*453.59/8760/3600*Dispersion!$T$10,0)</f>
        <v>0</v>
      </c>
      <c r="BZ346" s="74">
        <f>IF(AND(ISNUMBER('Emissions (start here)'!AN346),ISNUMBER(Dispersion!$T$11)),'Emissions (start here)'!AN346*2000*453.59/8760/3600*Dispersion!$T$11,0)</f>
        <v>0</v>
      </c>
      <c r="CA346" s="74">
        <f>IF(AND(ISNUMBER('Emissions (start here)'!AO346),ISNUMBER(Dispersion!$U$8)),'Emissions (start here)'!AO346*453.59/3600*Dispersion!$U$8,0)</f>
        <v>0</v>
      </c>
      <c r="CB346" s="74">
        <f>IF(AND(ISNUMBER('Emissions (start here)'!AO346),ISNUMBER(Dispersion!$U$9)),'Emissions (start here)'!AO346*453.59/3600*Dispersion!$U$9,0)</f>
        <v>0</v>
      </c>
      <c r="CC346" s="74">
        <f>IF(AND(ISNUMBER('Emissions (start here)'!AP346),ISNUMBER(Dispersion!$U$10)),'Emissions (start here)'!AP346*2000*453.59/8760/3600*Dispersion!$U$10,0)</f>
        <v>0</v>
      </c>
      <c r="CD346" s="74">
        <f>IF(AND(ISNUMBER('Emissions (start here)'!AP346),ISNUMBER(Dispersion!$U$11)),'Emissions (start here)'!AP346*2000*453.59/8760/3600*Dispersion!$U$11,0)</f>
        <v>0</v>
      </c>
      <c r="CE346" s="74">
        <f>IF(AND(ISNUMBER('Emissions (start here)'!AQ346),ISNUMBER(Dispersion!$V$8)),'Emissions (start here)'!AQ346*453.59/3600*Dispersion!$V$8,0)</f>
        <v>0</v>
      </c>
      <c r="CF346" s="74">
        <f>IF(AND(ISNUMBER('Emissions (start here)'!AQ346),ISNUMBER(Dispersion!$V$9)),'Emissions (start here)'!AQ346*453.59/3600*Dispersion!$V$9,0)</f>
        <v>0</v>
      </c>
      <c r="CG346" s="74">
        <f>IF(AND(ISNUMBER('Emissions (start here)'!AR346),ISNUMBER(Dispersion!$V$10)),'Emissions (start here)'!AR346*2000*453.59/8760/3600*Dispersion!$V$10,0)</f>
        <v>0</v>
      </c>
      <c r="CH346" s="74">
        <f>IF(AND(ISNUMBER('Emissions (start here)'!AR346),ISNUMBER(Dispersion!$V$11)),'Emissions (start here)'!AR346*2000*453.59/8760/3600*Dispersion!$V$11,0)</f>
        <v>0</v>
      </c>
      <c r="CI346" s="74">
        <f>IF(AND(ISNUMBER('Emissions (start here)'!AS346),ISNUMBER(Dispersion!$W$8)),'Emissions (start here)'!AS346*453.59/3600*Dispersion!$W$8,0)</f>
        <v>0</v>
      </c>
      <c r="CJ346" s="74">
        <f>IF(AND(ISNUMBER('Emissions (start here)'!AS346),ISNUMBER(Dispersion!$W$9)),'Emissions (start here)'!AS346*453.59/3600*Dispersion!$W$9,0)</f>
        <v>0</v>
      </c>
      <c r="CK346" s="74">
        <f>IF(AND(ISNUMBER('Emissions (start here)'!AT346),ISNUMBER(Dispersion!$W$10)),'Emissions (start here)'!AT346*2000*453.59/8760/3600*Dispersion!$W$10,0)</f>
        <v>0</v>
      </c>
      <c r="CL346" s="74">
        <f>IF(AND(ISNUMBER('Emissions (start here)'!AT346),ISNUMBER(Dispersion!$W$11)),'Emissions (start here)'!AT346*2000*453.59/8760/3600*Dispersion!$W$11,0)</f>
        <v>0</v>
      </c>
      <c r="CM346" s="74">
        <f>IF(AND(ISNUMBER('Emissions (start here)'!AU346),ISNUMBER(Dispersion!$X$8)),'Emissions (start here)'!AU346*453.59/3600*Dispersion!$X$8,0)</f>
        <v>0</v>
      </c>
      <c r="CN346" s="74">
        <f>IF(AND(ISNUMBER('Emissions (start here)'!AU346),ISNUMBER(Dispersion!$X$9)),'Emissions (start here)'!AU346*453.59/3600*Dispersion!$X$9,0)</f>
        <v>0</v>
      </c>
      <c r="CO346" s="74">
        <f>IF(AND(ISNUMBER('Emissions (start here)'!AV346),ISNUMBER(Dispersion!$X$10)),'Emissions (start here)'!AV346*2000*453.59/8760/3600*Dispersion!$X$10,0)</f>
        <v>0</v>
      </c>
      <c r="CP346" s="74">
        <f>IF(AND(ISNUMBER('Emissions (start here)'!AV346),ISNUMBER(Dispersion!$X$11)),'Emissions (start here)'!AV346*2000*453.59/8760/3600*Dispersion!$X$11,0)</f>
        <v>0</v>
      </c>
      <c r="CQ346" s="74">
        <f>IF(AND(ISNUMBER('Emissions (start here)'!AW346),ISNUMBER(Dispersion!$Y$8)),'Emissions (start here)'!AW346*453.59/3600*Dispersion!$Y$8,0)</f>
        <v>0</v>
      </c>
      <c r="CR346" s="74">
        <f>IF(AND(ISNUMBER('Emissions (start here)'!AW346),ISNUMBER(Dispersion!$Y$9)),'Emissions (start here)'!AW346*453.59/3600*Dispersion!$Y$9,0)</f>
        <v>0</v>
      </c>
      <c r="CS346" s="74">
        <f>IF(AND(ISNUMBER('Emissions (start here)'!AX346),ISNUMBER(Dispersion!$Y$10)),'Emissions (start here)'!AX346*2000*453.59/8760/3600*Dispersion!$Y$10,0)</f>
        <v>0</v>
      </c>
      <c r="CT346" s="74">
        <f>IF(AND(ISNUMBER('Emissions (start here)'!AX346),ISNUMBER(Dispersion!$Y$11)),'Emissions (start here)'!AX346*2000*453.59/8760/3600*Dispersion!$Y$11,0)</f>
        <v>0</v>
      </c>
      <c r="CU346" s="74">
        <f>IF(AND(ISNUMBER('Emissions (start here)'!AY346),ISNUMBER(Dispersion!$Z$8)),'Emissions (start here)'!AY346*453.59/3600*Dispersion!$Z$8,0)</f>
        <v>0</v>
      </c>
      <c r="CV346" s="74">
        <f>IF(AND(ISNUMBER('Emissions (start here)'!AY346),ISNUMBER(Dispersion!$Z$9)),'Emissions (start here)'!AY346*453.59/3600*Dispersion!$Z$9,0)</f>
        <v>0</v>
      </c>
      <c r="CW346" s="74">
        <f>IF(AND(ISNUMBER('Emissions (start here)'!AZ346),ISNUMBER(Dispersion!$Z$10)),'Emissions (start here)'!AZ346*2000*453.59/8760/3600*Dispersion!$Z$10,0)</f>
        <v>0</v>
      </c>
      <c r="CX346" s="74">
        <f>IF(AND(ISNUMBER('Emissions (start here)'!AZ346),ISNUMBER(Dispersion!$Z$11)),'Emissions (start here)'!AZ346*2000*453.59/8760/3600*Dispersion!$Z$11,0)</f>
        <v>0</v>
      </c>
      <c r="CY346" s="74">
        <f>IF(AND(ISNUMBER('Emissions (start here)'!BA346),ISNUMBER(Dispersion!$AA$8)),'Emissions (start here)'!BA346*453.59/3600*Dispersion!$AA$8,0)</f>
        <v>0</v>
      </c>
      <c r="CZ346" s="74">
        <f>IF(AND(ISNUMBER('Emissions (start here)'!BA346),ISNUMBER(Dispersion!$AA$9)),'Emissions (start here)'!BA346*453.59/3600*Dispersion!$AA$9,0)</f>
        <v>0</v>
      </c>
      <c r="DA346" s="74">
        <f>IF(AND(ISNUMBER('Emissions (start here)'!BB346),ISNUMBER(Dispersion!$AA$10)),'Emissions (start here)'!BB346*2000*453.59/8760/3600*Dispersion!$AA$10,0)</f>
        <v>0</v>
      </c>
      <c r="DB346" s="74">
        <f>IF(AND(ISNUMBER('Emissions (start here)'!BB346),ISNUMBER(Dispersion!$AA$11)),'Emissions (start here)'!BB346*2000*453.59/8760/3600*Dispersion!$AA$11,0)</f>
        <v>0</v>
      </c>
      <c r="DC346" s="74">
        <f>IF(AND(ISNUMBER('Emissions (start here)'!BC346),ISNUMBER(Dispersion!$AB$8)),'Emissions (start here)'!BC346*453.59/3600*Dispersion!$AB$8,0)</f>
        <v>0</v>
      </c>
      <c r="DD346" s="74">
        <f>IF(AND(ISNUMBER('Emissions (start here)'!BC346),ISNUMBER(Dispersion!$AB$9)),'Emissions (start here)'!BC346*453.59/3600*Dispersion!$AB$9,0)</f>
        <v>0</v>
      </c>
      <c r="DE346" s="74">
        <f>IF(AND(ISNUMBER('Emissions (start here)'!BD346),ISNUMBER(Dispersion!$AB$10)),'Emissions (start here)'!BD346*2000*453.59/8760/3600*Dispersion!$AB$10,0)</f>
        <v>0</v>
      </c>
      <c r="DF346" s="74">
        <f>IF(AND(ISNUMBER('Emissions (start here)'!BD346),ISNUMBER(Dispersion!$AB$11)),'Emissions (start here)'!BD346*2000*453.59/8760/3600*Dispersion!$AB$11,0)</f>
        <v>0</v>
      </c>
      <c r="DG346" s="74">
        <f>IF(AND(ISNUMBER('Emissions (start here)'!BE346),ISNUMBER(Dispersion!$AC$8)),'Emissions (start here)'!BE346*453.59/3600*Dispersion!$AC$8,0)</f>
        <v>0</v>
      </c>
      <c r="DH346" s="74">
        <f>IF(AND(ISNUMBER('Emissions (start here)'!BE346),ISNUMBER(Dispersion!$AC$9)),'Emissions (start here)'!BE346*453.59/3600*Dispersion!$AC$9,0)</f>
        <v>0</v>
      </c>
      <c r="DI346" s="74">
        <f>IF(AND(ISNUMBER('Emissions (start here)'!BF346),ISNUMBER(Dispersion!$AC$10)),'Emissions (start here)'!BF346*2000*453.59/8760/3600*Dispersion!$AC$10,0)</f>
        <v>0</v>
      </c>
      <c r="DJ346" s="74">
        <f>IF(AND(ISNUMBER('Emissions (start here)'!BF346),ISNUMBER(Dispersion!$AC$11)),'Emissions (start here)'!BF346*2000*453.59/8760/3600*Dispersion!$AC$11,0)</f>
        <v>0</v>
      </c>
      <c r="DK346" s="74">
        <f>IF(AND(ISNUMBER('Emissions (start here)'!BG346),ISNUMBER(Dispersion!$AD$8)),'Emissions (start here)'!BG346*453.59/3600*Dispersion!$AD$8,0)</f>
        <v>0</v>
      </c>
      <c r="DL346" s="74">
        <f>IF(AND(ISNUMBER('Emissions (start here)'!BG346),ISNUMBER(Dispersion!$AD$9)),'Emissions (start here)'!BG346*453.59/3600*Dispersion!$AD$9,0)</f>
        <v>0</v>
      </c>
      <c r="DM346" s="74">
        <f>IF(AND(ISNUMBER('Emissions (start here)'!BH346),ISNUMBER(Dispersion!$AD$10)),'Emissions (start here)'!BH346*2000*453.59/8760/3600*Dispersion!$AD$10,0)</f>
        <v>0</v>
      </c>
      <c r="DN346" s="74">
        <f>IF(AND(ISNUMBER('Emissions (start here)'!BH346),ISNUMBER(Dispersion!$AD$11)),'Emissions (start here)'!BH346*2000*453.59/8760/3600*Dispersion!$AD$11,0)</f>
        <v>0</v>
      </c>
      <c r="DO346" s="74">
        <f>IF(AND(ISNUMBER('Emissions (start here)'!BI346),ISNUMBER(Dispersion!$AE$8)),'Emissions (start here)'!BI346*453.59/3600*Dispersion!$AE$8,0)</f>
        <v>0</v>
      </c>
      <c r="DP346" s="74">
        <f>IF(AND(ISNUMBER('Emissions (start here)'!BI346),ISNUMBER(Dispersion!$AE$9)),'Emissions (start here)'!BI346*453.59/3600*Dispersion!$AE$9,0)</f>
        <v>0</v>
      </c>
      <c r="DQ346" s="74">
        <f>IF(AND(ISNUMBER('Emissions (start here)'!BJ346),ISNUMBER(Dispersion!$AE$10)),'Emissions (start here)'!BJ346*2000*453.59/8760/3600*Dispersion!$AE$10,0)</f>
        <v>0</v>
      </c>
      <c r="DR346" s="74">
        <f>IF(AND(ISNUMBER('Emissions (start here)'!BJ346),ISNUMBER(Dispersion!$AE$11)),'Emissions (start here)'!BJ346*2000*453.59/8760/3600*Dispersion!$AE$11,0)</f>
        <v>0</v>
      </c>
      <c r="DS346" s="74">
        <f>IF(AND(ISNUMBER('Emissions (start here)'!BK346),ISNUMBER(Dispersion!$AF$8)),'Emissions (start here)'!BK346*453.59/3600*Dispersion!$AF$8,0)</f>
        <v>0</v>
      </c>
      <c r="DT346" s="74">
        <f>IF(AND(ISNUMBER('Emissions (start here)'!BK346),ISNUMBER(Dispersion!$AF$9)),'Emissions (start here)'!BK346*453.59/3600*Dispersion!$AF$9,0)</f>
        <v>0</v>
      </c>
      <c r="DU346" s="74">
        <f>IF(AND(ISNUMBER('Emissions (start here)'!BL346),ISNUMBER(Dispersion!$AF$10)),'Emissions (start here)'!BL346*2000*453.59/8760/3600*Dispersion!$AF$10,0)</f>
        <v>0</v>
      </c>
      <c r="DV346" s="74">
        <f>IF(AND(ISNUMBER('Emissions (start here)'!BL346),ISNUMBER(Dispersion!$AF$11)),'Emissions (start here)'!BL346*2000*453.59/8760/3600*Dispersion!$AF$11,0)</f>
        <v>0</v>
      </c>
      <c r="DW346" s="74">
        <f>IF(AND(ISNUMBER('Emissions (start here)'!BM346),ISNUMBER(Dispersion!$AG$8)),'Emissions (start here)'!BM346*453.59/3600*Dispersion!$AG$8,0)</f>
        <v>0</v>
      </c>
      <c r="DX346" s="74">
        <f>IF(AND(ISNUMBER('Emissions (start here)'!BM346),ISNUMBER(Dispersion!$AG$9)),'Emissions (start here)'!BM346*453.59/3600*Dispersion!$AG$9,0)</f>
        <v>0</v>
      </c>
      <c r="DY346" s="74">
        <f>IF(AND(ISNUMBER('Emissions (start here)'!BN346),ISNUMBER(Dispersion!$AG$10)),'Emissions (start here)'!BN346*2000*453.59/8760/3600*Dispersion!$AG$10,0)</f>
        <v>0</v>
      </c>
      <c r="DZ346" s="74">
        <f>IF(AND(ISNUMBER('Emissions (start here)'!BN346),ISNUMBER(Dispersion!$AG$11)),'Emissions (start here)'!BN346*2000*453.59/8760/3600*Dispersion!$AG$11,0)</f>
        <v>0</v>
      </c>
      <c r="EA346" s="74">
        <f>IF(AND(ISNUMBER('Emissions (start here)'!BO346),ISNUMBER(Dispersion!$AH$8)),'Emissions (start here)'!BO346*453.59/3600*Dispersion!$AH$8,0)</f>
        <v>0</v>
      </c>
      <c r="EB346" s="74">
        <f>IF(AND(ISNUMBER('Emissions (start here)'!BO346),ISNUMBER(Dispersion!$AH$9)),'Emissions (start here)'!BO346*453.59/3600*Dispersion!$AH$9,0)</f>
        <v>0</v>
      </c>
      <c r="EC346" s="74">
        <f>IF(AND(ISNUMBER('Emissions (start here)'!BP346),ISNUMBER(Dispersion!$AH$10)),'Emissions (start here)'!BP346*2000*453.59/8760/3600*Dispersion!$AH$10,0)</f>
        <v>0</v>
      </c>
      <c r="ED346" s="74">
        <f>IF(AND(ISNUMBER('Emissions (start here)'!BP346),ISNUMBER(Dispersion!$AH$11)),'Emissions (start here)'!BP346*2000*453.59/8760/3600*Dispersion!$AH$11,0)</f>
        <v>0</v>
      </c>
      <c r="EE346" s="74">
        <f>IF(AND(ISNUMBER('Emissions (start here)'!BQ346),ISNUMBER(Dispersion!$AI$8)),'Emissions (start here)'!BQ346*453.59/3600*Dispersion!$AI$8,0)</f>
        <v>0</v>
      </c>
      <c r="EF346" s="74">
        <f>IF(AND(ISNUMBER('Emissions (start here)'!BQ346),ISNUMBER(Dispersion!$AI$9)),'Emissions (start here)'!BQ346*453.59/3600*Dispersion!$AI$9,0)</f>
        <v>0</v>
      </c>
      <c r="EG346" s="74">
        <f>IF(AND(ISNUMBER('Emissions (start here)'!BR346),ISNUMBER(Dispersion!$AI$10)),'Emissions (start here)'!BR346*2000*453.59/8760/3600*Dispersion!$AI$10,0)</f>
        <v>0</v>
      </c>
      <c r="EH346" s="74">
        <f>IF(AND(ISNUMBER('Emissions (start here)'!BR346),ISNUMBER(Dispersion!$AI$11)),'Emissions (start here)'!BR346*2000*453.59/8760/3600*Dispersion!$AI$11,0)</f>
        <v>0</v>
      </c>
      <c r="EI346" s="74">
        <f>IF(AND(ISNUMBER('Emissions (start here)'!BS346),ISNUMBER(Dispersion!$AJ$8)),'Emissions (start here)'!BS346*453.59/3600*Dispersion!$AJ$8,0)</f>
        <v>0</v>
      </c>
      <c r="EJ346" s="74">
        <f>IF(AND(ISNUMBER('Emissions (start here)'!BS346),ISNUMBER(Dispersion!$AJ$9)),'Emissions (start here)'!BS346*453.59/3600*Dispersion!$AJ$9,0)</f>
        <v>0</v>
      </c>
      <c r="EK346" s="74">
        <f>IF(AND(ISNUMBER('Emissions (start here)'!BT346),ISNUMBER(Dispersion!$AJ$10)),'Emissions (start here)'!BT346*2000*453.59/8760/3600*Dispersion!$AJ$10,0)</f>
        <v>0</v>
      </c>
      <c r="EL346" s="74">
        <f>IF(AND(ISNUMBER('Emissions (start here)'!BT346),ISNUMBER(Dispersion!$AJ$11)),'Emissions (start here)'!BT346*2000*453.59/8760/3600*Dispersion!$AJ$11,0)</f>
        <v>0</v>
      </c>
      <c r="EM346" s="74">
        <f>IF(AND(ISNUMBER('Emissions (start here)'!BU346),ISNUMBER(Dispersion!$AK$8)),'Emissions (start here)'!BU346*453.59/3600*Dispersion!$AK$8,0)</f>
        <v>0</v>
      </c>
      <c r="EN346" s="74">
        <f>IF(AND(ISNUMBER('Emissions (start here)'!BU346),ISNUMBER(Dispersion!$AK$9)),'Emissions (start here)'!BU346*453.59/3600*Dispersion!$AK$9,0)</f>
        <v>0</v>
      </c>
      <c r="EO346" s="74">
        <f>IF(AND(ISNUMBER('Emissions (start here)'!BV346),ISNUMBER(Dispersion!$AK$10)),'Emissions (start here)'!BV346*2000*453.59/8760/3600*Dispersion!$AK$10,0)</f>
        <v>0</v>
      </c>
      <c r="EP346" s="74">
        <f>IF(AND(ISNUMBER('Emissions (start here)'!BV346),ISNUMBER(Dispersion!$AK$11)),'Emissions (start here)'!BV346*2000*453.59/8760/3600*Dispersion!$AK$11,0)</f>
        <v>0</v>
      </c>
      <c r="EQ346" s="74">
        <f>IF(AND(ISNUMBER('Emissions (start here)'!BW346),ISNUMBER(Dispersion!$AL$8)),'Emissions (start here)'!BW346*453.59/3600*Dispersion!$AL$8,0)</f>
        <v>0</v>
      </c>
      <c r="ER346" s="74">
        <f>IF(AND(ISNUMBER('Emissions (start here)'!BW346),ISNUMBER(Dispersion!$AL$9)),'Emissions (start here)'!BW346*453.59/3600*Dispersion!$AL$9,0)</f>
        <v>0</v>
      </c>
      <c r="ES346" s="74">
        <f>IF(AND(ISNUMBER('Emissions (start here)'!BX346),ISNUMBER(Dispersion!$AL$10)),'Emissions (start here)'!BX346*2000*453.59/8760/3600*Dispersion!$AL$10,0)</f>
        <v>0</v>
      </c>
      <c r="ET346" s="74">
        <f>IF(AND(ISNUMBER('Emissions (start here)'!BX346),ISNUMBER(Dispersion!$AL$11)),'Emissions (start here)'!BX346*2000*453.59/8760/3600*Dispersion!$AL$11,0)</f>
        <v>0</v>
      </c>
      <c r="EU346" s="74">
        <f>IF(AND(ISNUMBER('Emissions (start here)'!BY346),ISNUMBER(Dispersion!$AM$8)),'Emissions (start here)'!BY346*453.59/3600*Dispersion!$AM$8,0)</f>
        <v>0</v>
      </c>
      <c r="EV346" s="74">
        <f>IF(AND(ISNUMBER('Emissions (start here)'!BY346),ISNUMBER(Dispersion!$AM$9)),'Emissions (start here)'!BY346*453.59/3600*Dispersion!$AM$9,0)</f>
        <v>0</v>
      </c>
      <c r="EW346" s="74">
        <f>IF(AND(ISNUMBER('Emissions (start here)'!BZ346),ISNUMBER(Dispersion!$AM$10)),'Emissions (start here)'!BZ346*2000*453.59/8760/3600*Dispersion!$AM$10,0)</f>
        <v>0</v>
      </c>
      <c r="EX346" s="74">
        <f>IF(AND(ISNUMBER('Emissions (start here)'!BZ346),ISNUMBER(Dispersion!$AM$11)),'Emissions (start here)'!BZ346*2000*453.59/8760/3600*Dispersion!$AM$11,0)</f>
        <v>0</v>
      </c>
      <c r="EY346" s="74">
        <f>IF(AND(ISNUMBER('Emissions (start here)'!CA346),ISNUMBER(Dispersion!$AN$8)),'Emissions (start here)'!CA346*453.59/3600*Dispersion!$AN$8,0)</f>
        <v>0</v>
      </c>
      <c r="EZ346" s="74">
        <f>IF(AND(ISNUMBER('Emissions (start here)'!CA346),ISNUMBER(Dispersion!$AN$9)),'Emissions (start here)'!CA346*453.59/3600*Dispersion!$AN$9,0)</f>
        <v>0</v>
      </c>
      <c r="FA346" s="74">
        <f>IF(AND(ISNUMBER('Emissions (start here)'!CB346),ISNUMBER(Dispersion!$AN$10)),'Emissions (start here)'!CB346*2000*453.59/8760/3600*Dispersion!$AN$10,0)</f>
        <v>0</v>
      </c>
      <c r="FB346" s="74">
        <f>IF(AND(ISNUMBER('Emissions (start here)'!CB346),ISNUMBER(Dispersion!$AN$11)),'Emissions (start here)'!CB346*2000*453.59/8760/3600*Dispersion!$AN$11,0)</f>
        <v>0</v>
      </c>
      <c r="FC346" s="74">
        <f>IF(AND(ISNUMBER('Emissions (start here)'!CC346),ISNUMBER(Dispersion!$AO$8)),'Emissions (start here)'!CC346*453.59/3600*Dispersion!$AO$8,0)</f>
        <v>0</v>
      </c>
      <c r="FD346" s="74">
        <f>IF(AND(ISNUMBER('Emissions (start here)'!CC346),ISNUMBER(Dispersion!$AO$9)),'Emissions (start here)'!CC346*453.59/3600*Dispersion!$AO$9,0)</f>
        <v>0</v>
      </c>
      <c r="FE346" s="74">
        <f>IF(AND(ISNUMBER('Emissions (start here)'!CD346),ISNUMBER(Dispersion!$AO$10)),'Emissions (start here)'!CD346*2000*453.59/8760/3600*Dispersion!$AO$10,0)</f>
        <v>0</v>
      </c>
      <c r="FF346" s="74">
        <f>IF(AND(ISNUMBER('Emissions (start here)'!CD346),ISNUMBER(Dispersion!$AO$11)),'Emissions (start here)'!CD346*2000*453.59/8760/3600*Dispersion!$AO$11,0)</f>
        <v>0</v>
      </c>
      <c r="FG346" s="74">
        <f>IF(AND(ISNUMBER('Emissions (start here)'!CE346),ISNUMBER(Dispersion!$AP$8)),'Emissions (start here)'!CE346*453.59/3600*Dispersion!$AP$8,0)</f>
        <v>0</v>
      </c>
      <c r="FH346" s="74">
        <f>IF(AND(ISNUMBER('Emissions (start here)'!CE346),ISNUMBER(Dispersion!$AP$9)),'Emissions (start here)'!CE346*453.59/3600*Dispersion!$AP$9,0)</f>
        <v>0</v>
      </c>
      <c r="FI346" s="74">
        <f>IF(AND(ISNUMBER('Emissions (start here)'!CF346),ISNUMBER(Dispersion!$AP$10)),'Emissions (start here)'!CF346*2000*453.59/8760/3600*Dispersion!$AP$10,0)</f>
        <v>0</v>
      </c>
      <c r="FJ346" s="74">
        <f>IF(AND(ISNUMBER('Emissions (start here)'!CF346),ISNUMBER(Dispersion!$AP$11)),'Emissions (start here)'!CF346*2000*453.59/8760/3600*Dispersion!$AP$11,0)</f>
        <v>0</v>
      </c>
      <c r="FK346" s="74">
        <f>IF(AND(ISNUMBER('Emissions (start here)'!CG346),ISNUMBER(Dispersion!$AQ$8)),'Emissions (start here)'!CG346*453.59/3600*Dispersion!$AQ$8,0)</f>
        <v>0</v>
      </c>
      <c r="FL346" s="74">
        <f>IF(AND(ISNUMBER('Emissions (start here)'!CG346),ISNUMBER(Dispersion!$AQ$9)),'Emissions (start here)'!CG346*453.59/3600*Dispersion!$AQ$9,0)</f>
        <v>0</v>
      </c>
      <c r="FM346" s="74">
        <f>IF(AND(ISNUMBER('Emissions (start here)'!CH346),ISNUMBER(Dispersion!$AQ$10)),'Emissions (start here)'!CH346*2000*453.59/8760/3600*Dispersion!$AQ$10,0)</f>
        <v>0</v>
      </c>
      <c r="FN346" s="74">
        <f>IF(AND(ISNUMBER('Emissions (start here)'!CH346),ISNUMBER(Dispersion!$AQ$11)),'Emissions (start here)'!CH346*2000*453.59/8760/3600*Dispersion!$AQ$11,0)</f>
        <v>0</v>
      </c>
      <c r="FO346" s="74">
        <f>IF(AND(ISNUMBER('Emissions (start here)'!CI346),ISNUMBER(Dispersion!$AR$8)),'Emissions (start here)'!CI346*453.59/3600*Dispersion!$AR$8,0)</f>
        <v>0</v>
      </c>
      <c r="FP346" s="74">
        <f>IF(AND(ISNUMBER('Emissions (start here)'!CI346),ISNUMBER(Dispersion!$AR$9)),'Emissions (start here)'!CI346*453.59/3600*Dispersion!$AR$9,0)</f>
        <v>0</v>
      </c>
      <c r="FQ346" s="74">
        <f>IF(AND(ISNUMBER('Emissions (start here)'!CJ346),ISNUMBER(Dispersion!$AR$10)),'Emissions (start here)'!CJ346*2000*453.59/8760/3600*Dispersion!$AR$10,0)</f>
        <v>0</v>
      </c>
      <c r="FR346" s="74">
        <f>IF(AND(ISNUMBER('Emissions (start here)'!CJ346),ISNUMBER(Dispersion!$AR$11)),'Emissions (start here)'!CJ346*2000*453.59/8760/3600*Dispersion!$AR$11,0)</f>
        <v>0</v>
      </c>
      <c r="FS346" s="74">
        <f>IF(AND(ISNUMBER('Emissions (start here)'!CK346),ISNUMBER(Dispersion!$AS$8)),'Emissions (start here)'!CK346*453.59/3600*Dispersion!$AS$8,0)</f>
        <v>0</v>
      </c>
      <c r="FT346" s="74">
        <f>IF(AND(ISNUMBER('Emissions (start here)'!CK346),ISNUMBER(Dispersion!$AS$9)),'Emissions (start here)'!CK346*453.59/3600*Dispersion!$AS$9,0)</f>
        <v>0</v>
      </c>
      <c r="FU346" s="74">
        <f>IF(AND(ISNUMBER('Emissions (start here)'!CL346),ISNUMBER(Dispersion!$AS$10)),'Emissions (start here)'!CL346*2000*453.59/8760/3600*Dispersion!$AS$10,0)</f>
        <v>0</v>
      </c>
      <c r="FV346" s="74">
        <f>IF(AND(ISNUMBER('Emissions (start here)'!CL346),ISNUMBER(Dispersion!$AS$11)),'Emissions (start here)'!CL346*2000*453.59/8760/3600*Dispersion!$AS$11,0)</f>
        <v>0</v>
      </c>
      <c r="FW346" s="74">
        <f>IF(AND(ISNUMBER('Emissions (start here)'!CM346),ISNUMBER(Dispersion!$AT$8)),'Emissions (start here)'!CM346*453.59/3600*Dispersion!$AT$8,0)</f>
        <v>0</v>
      </c>
      <c r="FX346" s="74">
        <f>IF(AND(ISNUMBER('Emissions (start here)'!CM346),ISNUMBER(Dispersion!$AT$9)),'Emissions (start here)'!CM346*453.59/3600*Dispersion!$AT$9,0)</f>
        <v>0</v>
      </c>
      <c r="FY346" s="74">
        <f>IF(AND(ISNUMBER('Emissions (start here)'!CN346),ISNUMBER(Dispersion!$AT$10)),'Emissions (start here)'!CN346*2000*453.59/8760/3600*Dispersion!$AT$10,0)</f>
        <v>0</v>
      </c>
      <c r="FZ346" s="74">
        <f>IF(AND(ISNUMBER('Emissions (start here)'!CN346),ISNUMBER(Dispersion!$AT$11)),'Emissions (start here)'!CN346*2000*453.59/8760/3600*Dispersion!$AT$11,0)</f>
        <v>0</v>
      </c>
      <c r="GA346" s="74">
        <f>IF(AND(ISNUMBER('Emissions (start here)'!CO346),ISNUMBER(Dispersion!$AU$8)),'Emissions (start here)'!CO346*453.59/3600*Dispersion!$AU$8,0)</f>
        <v>0</v>
      </c>
      <c r="GB346" s="74">
        <f>IF(AND(ISNUMBER('Emissions (start here)'!CO346),ISNUMBER(Dispersion!$AU$9)),'Emissions (start here)'!CO346*453.59/3600*Dispersion!$AU$9,0)</f>
        <v>0</v>
      </c>
      <c r="GC346" s="74">
        <f>IF(AND(ISNUMBER('Emissions (start here)'!CP346),ISNUMBER(Dispersion!$AU$10)),'Emissions (start here)'!CP346*2000*453.59/8760/3600*Dispersion!$AU$10,0)</f>
        <v>0</v>
      </c>
      <c r="GD346" s="74">
        <f>IF(AND(ISNUMBER('Emissions (start here)'!CP346),ISNUMBER(Dispersion!$AU$11)),'Emissions (start here)'!CP346*2000*453.59/8760/3600*Dispersion!$AU$11,0)</f>
        <v>0</v>
      </c>
      <c r="GE346" s="74">
        <f>IF(AND(ISNUMBER('Emissions (start here)'!CQ346),ISNUMBER(Dispersion!$AV$8)),'Emissions (start here)'!CQ346*453.59/3600*Dispersion!$AV$8,0)</f>
        <v>0</v>
      </c>
      <c r="GF346" s="74">
        <f>IF(AND(ISNUMBER('Emissions (start here)'!CQ346),ISNUMBER(Dispersion!$AV$9)),'Emissions (start here)'!CQ346*453.59/3600*Dispersion!$AV$9,0)</f>
        <v>0</v>
      </c>
      <c r="GG346" s="74">
        <f>IF(AND(ISNUMBER('Emissions (start here)'!CR346),ISNUMBER(Dispersion!$AV$10)),'Emissions (start here)'!CR346*2000*453.59/8760/3600*Dispersion!$AV$10,0)</f>
        <v>0</v>
      </c>
      <c r="GH346" s="74">
        <f>IF(AND(ISNUMBER('Emissions (start here)'!CR346),ISNUMBER(Dispersion!$AV$11)),'Emissions (start here)'!CR346*2000*453.59/8760/3600*Dispersion!$AV$11,0)</f>
        <v>0</v>
      </c>
      <c r="GI346" s="74">
        <f>IF(AND(ISNUMBER('Emissions (start here)'!CS346),ISNUMBER(Dispersion!$AW$8)),'Emissions (start here)'!CS346*453.59/3600*Dispersion!$AW$8,0)</f>
        <v>0</v>
      </c>
      <c r="GJ346" s="74">
        <f>IF(AND(ISNUMBER('Emissions (start here)'!CS346),ISNUMBER(Dispersion!$AW$9)),'Emissions (start here)'!CS346*453.59/3600*Dispersion!$AW$9,0)</f>
        <v>0</v>
      </c>
      <c r="GK346" s="74">
        <f>IF(AND(ISNUMBER('Emissions (start here)'!CT346),ISNUMBER(Dispersion!$AW$10)),'Emissions (start here)'!CT346*2000*453.59/8760/3600*Dispersion!$AW$10,0)</f>
        <v>0</v>
      </c>
      <c r="GL346" s="74">
        <f>IF(AND(ISNUMBER('Emissions (start here)'!CT346),ISNUMBER(Dispersion!$AW$11)),'Emissions (start here)'!CT346*2000*453.59/8760/3600*Dispersion!$AW$11,0)</f>
        <v>0</v>
      </c>
      <c r="GM346" s="74">
        <f>IF(AND(ISNUMBER('Emissions (start here)'!CU346),ISNUMBER(Dispersion!$AX$8)),'Emissions (start here)'!CU346*453.59/3600*Dispersion!$AX$8,0)</f>
        <v>0</v>
      </c>
      <c r="GN346" s="74">
        <f>IF(AND(ISNUMBER('Emissions (start here)'!CU346),ISNUMBER(Dispersion!$AX$9)),'Emissions (start here)'!CU346*453.59/3600*Dispersion!$AX$9,0)</f>
        <v>0</v>
      </c>
      <c r="GO346" s="74">
        <f>IF(AND(ISNUMBER('Emissions (start here)'!CV346),ISNUMBER(Dispersion!$AX$10)),'Emissions (start here)'!CV346*2000*453.59/8760/3600*Dispersion!$AX$10,0)</f>
        <v>0</v>
      </c>
      <c r="GP346" s="74">
        <f>IF(AND(ISNUMBER('Emissions (start here)'!CV346),ISNUMBER(Dispersion!$AX$11)),'Emissions (start here)'!CV346*2000*453.59/8760/3600*Dispersion!$AX$11,0)</f>
        <v>0</v>
      </c>
      <c r="GQ346" s="74">
        <f>IF(AND(ISNUMBER('Emissions (start here)'!CW346),ISNUMBER(Dispersion!$AY$8)),'Emissions (start here)'!CW346*453.59/3600*Dispersion!$AY$8,0)</f>
        <v>0</v>
      </c>
      <c r="GR346" s="74">
        <f>IF(AND(ISNUMBER('Emissions (start here)'!CW346),ISNUMBER(Dispersion!$AY$9)),'Emissions (start here)'!CW346*453.59/3600*Dispersion!$AY$9,0)</f>
        <v>0</v>
      </c>
      <c r="GS346" s="74">
        <f>IF(AND(ISNUMBER('Emissions (start here)'!CX346),ISNUMBER(Dispersion!$AY$10)),'Emissions (start here)'!CX346*2000*453.59/8760/3600*Dispersion!$AY$10,0)</f>
        <v>0</v>
      </c>
      <c r="GT346" s="74">
        <f>IF(AND(ISNUMBER('Emissions (start here)'!CX346),ISNUMBER(Dispersion!$AY$11)),'Emissions (start here)'!CX346*2000*453.59/8760/3600*Dispersion!$AY$11,0)</f>
        <v>0</v>
      </c>
      <c r="GU346" s="74">
        <f>IF(AND(ISNUMBER('Emissions (start here)'!CY346),ISNUMBER(Dispersion!$AZ$8)),'Emissions (start here)'!CY346*453.59/3600*Dispersion!$AZ$8,0)</f>
        <v>0</v>
      </c>
      <c r="GV346" s="74">
        <f>IF(AND(ISNUMBER('Emissions (start here)'!CY346),ISNUMBER(Dispersion!$AZ$9)),'Emissions (start here)'!CY346*453.59/3600*Dispersion!$AZ$9,0)</f>
        <v>0</v>
      </c>
      <c r="GW346" s="74">
        <f>IF(AND(ISNUMBER('Emissions (start here)'!CZ346),ISNUMBER(Dispersion!$AZ$10)),'Emissions (start here)'!CZ346*2000*453.59/8760/3600*Dispersion!$AZ$10,0)</f>
        <v>0</v>
      </c>
      <c r="GX346" s="74">
        <f>IF(AND(ISNUMBER('Emissions (start here)'!CZ346),ISNUMBER(Dispersion!$AZ$11)),'Emissions (start here)'!CZ346*2000*453.59/8760/3600*Dispersion!$AZ$11,0)</f>
        <v>0</v>
      </c>
    </row>
    <row r="347" spans="1:206" x14ac:dyDescent="0.2">
      <c r="A347" s="51" t="str">
        <f>'Tox Values'!C347</f>
        <v>39635-31-9</v>
      </c>
      <c r="B347" s="94" t="str">
        <f>'Tox Values'!D347</f>
        <v>PCB 189 (2,3,3,4,4,5,5 Heptachlorobiphenyl)</v>
      </c>
      <c r="C347" s="96">
        <f t="shared" si="21"/>
        <v>0</v>
      </c>
      <c r="D347" s="74">
        <f t="shared" si="22"/>
        <v>0</v>
      </c>
      <c r="E347" s="74">
        <f t="shared" si="23"/>
        <v>0</v>
      </c>
      <c r="F347" s="99">
        <f t="shared" si="24"/>
        <v>0</v>
      </c>
      <c r="G347" s="97">
        <f>IF(AND(ISNUMBER('Emissions (start here)'!E347),ISNUMBER(Dispersion!$C$8)),'Emissions (start here)'!E347*453.59/3600*Dispersion!$C$8,0)</f>
        <v>0</v>
      </c>
      <c r="H347" s="74">
        <f>IF(AND(ISNUMBER('Emissions (start here)'!E347),ISNUMBER(Dispersion!$C$9)),'Emissions (start here)'!E347*453.59/3600*Dispersion!$C$9,0)</f>
        <v>0</v>
      </c>
      <c r="I347" s="74">
        <f>IF(AND(ISNUMBER('Emissions (start here)'!F347),ISNUMBER(Dispersion!$C$10)),'Emissions (start here)'!F347*2000*453.59/8760/3600*Dispersion!$C$10,0)</f>
        <v>0</v>
      </c>
      <c r="J347" s="74">
        <f>IF(AND(ISNUMBER('Emissions (start here)'!F347),ISNUMBER(Dispersion!$C$11)),'Emissions (start here)'!F347*2000*453.59/8760/3600*Dispersion!$C$11,0)</f>
        <v>0</v>
      </c>
      <c r="K347" s="74">
        <f>IF(AND(ISNUMBER('Emissions (start here)'!G347),ISNUMBER(Dispersion!$D$8)),'Emissions (start here)'!G347*453.59/3600*Dispersion!$D$8,0)</f>
        <v>0</v>
      </c>
      <c r="L347" s="74">
        <f>IF(AND(ISNUMBER('Emissions (start here)'!G347),ISNUMBER(Dispersion!$D$9)),'Emissions (start here)'!G347*453.59/3600*Dispersion!$D$9,0)</f>
        <v>0</v>
      </c>
      <c r="M347" s="74">
        <f>IF(AND(ISNUMBER('Emissions (start here)'!H347),ISNUMBER(Dispersion!$D$10)),'Emissions (start here)'!H347*2000*453.59/8760/3600*Dispersion!$D$10,0)</f>
        <v>0</v>
      </c>
      <c r="N347" s="74">
        <f>IF(AND(ISNUMBER('Emissions (start here)'!H347),ISNUMBER(Dispersion!$D$11)),'Emissions (start here)'!H347*2000*453.59/8760/3600*Dispersion!$D$11,0)</f>
        <v>0</v>
      </c>
      <c r="O347" s="74">
        <f>IF(AND(ISNUMBER('Emissions (start here)'!I347),ISNUMBER(Dispersion!$E$8)),'Emissions (start here)'!I347*453.59/3600*Dispersion!$E$8,0)</f>
        <v>0</v>
      </c>
      <c r="P347" s="74">
        <f>IF(AND(ISNUMBER('Emissions (start here)'!I347),ISNUMBER(Dispersion!$E$9)),'Emissions (start here)'!I347*453.59/3600*Dispersion!$E$9,0)</f>
        <v>0</v>
      </c>
      <c r="Q347" s="74">
        <f>IF(AND(ISNUMBER('Emissions (start here)'!J347),ISNUMBER(Dispersion!$E$10)),'Emissions (start here)'!J347*2000*453.59/8760/3600*Dispersion!$E$10,0)</f>
        <v>0</v>
      </c>
      <c r="R347" s="74">
        <f>IF(AND(ISNUMBER('Emissions (start here)'!J347),ISNUMBER(Dispersion!$E$11)),'Emissions (start here)'!J347*2000*453.59/8760/3600*Dispersion!$E$11,0)</f>
        <v>0</v>
      </c>
      <c r="S347" s="74">
        <f>IF(AND(ISNUMBER('Emissions (start here)'!K347),ISNUMBER(Dispersion!$F$8)),'Emissions (start here)'!K347*453.59/3600*Dispersion!$F$8,0)</f>
        <v>0</v>
      </c>
      <c r="T347" s="74">
        <f>IF(AND(ISNUMBER('Emissions (start here)'!K347),ISNUMBER(Dispersion!$F$9)),'Emissions (start here)'!K347*453.59/3600*Dispersion!$F$9,0)</f>
        <v>0</v>
      </c>
      <c r="U347" s="74">
        <f>IF(AND(ISNUMBER('Emissions (start here)'!L347),ISNUMBER(Dispersion!$F$10)),'Emissions (start here)'!L347*2000*453.59/8760/3600*Dispersion!$F$10,0)</f>
        <v>0</v>
      </c>
      <c r="V347" s="74">
        <f>IF(AND(ISNUMBER('Emissions (start here)'!L347),ISNUMBER(Dispersion!$F$11)),'Emissions (start here)'!L347*2000*453.59/8760/3600*Dispersion!$F$11,0)</f>
        <v>0</v>
      </c>
      <c r="W347" s="74">
        <f>IF(AND(ISNUMBER('Emissions (start here)'!M347),ISNUMBER(Dispersion!$G$8)),'Emissions (start here)'!M347*453.59/3600*Dispersion!$G$8,0)</f>
        <v>0</v>
      </c>
      <c r="X347" s="74">
        <f>IF(AND(ISNUMBER('Emissions (start here)'!M347),ISNUMBER(Dispersion!$G$9)),'Emissions (start here)'!M347*453.59/3600*Dispersion!$G$9,0)</f>
        <v>0</v>
      </c>
      <c r="Y347" s="74">
        <f>IF(AND(ISNUMBER('Emissions (start here)'!N347),ISNUMBER(Dispersion!$G$10)),'Emissions (start here)'!N347*2000*453.59/8760/3600*Dispersion!$G$10,0)</f>
        <v>0</v>
      </c>
      <c r="Z347" s="74">
        <f>IF(AND(ISNUMBER('Emissions (start here)'!N347),ISNUMBER(Dispersion!$G$11)),'Emissions (start here)'!N347*2000*453.59/8760/3600*Dispersion!$G$11,0)</f>
        <v>0</v>
      </c>
      <c r="AA347" s="74">
        <f>IF(AND(ISNUMBER('Emissions (start here)'!O347),ISNUMBER(Dispersion!$H$8)),'Emissions (start here)'!O347*453.59/3600*Dispersion!$H$8,0)</f>
        <v>0</v>
      </c>
      <c r="AB347" s="74">
        <f>IF(AND(ISNUMBER('Emissions (start here)'!O347),ISNUMBER(Dispersion!$H$9)),'Emissions (start here)'!O347*453.59/3600*Dispersion!$H$9,0)</f>
        <v>0</v>
      </c>
      <c r="AC347" s="74">
        <f>IF(AND(ISNUMBER('Emissions (start here)'!P347),ISNUMBER(Dispersion!$H$10)),'Emissions (start here)'!P347*2000*453.59/8760/3600*Dispersion!$H$10,0)</f>
        <v>0</v>
      </c>
      <c r="AD347" s="74">
        <f>IF(AND(ISNUMBER('Emissions (start here)'!P347),ISNUMBER(Dispersion!$H$11)),'Emissions (start here)'!P347*2000*453.59/8760/3600*Dispersion!$H$11,0)</f>
        <v>0</v>
      </c>
      <c r="AE347" s="74">
        <f>IF(AND(ISNUMBER('Emissions (start here)'!Q347),ISNUMBER(Dispersion!$I$8)),'Emissions (start here)'!Q347*453.59/3600*Dispersion!$I$8,0)</f>
        <v>0</v>
      </c>
      <c r="AF347" s="74">
        <f>IF(AND(ISNUMBER('Emissions (start here)'!Q347),ISNUMBER(Dispersion!$I$9)),'Emissions (start here)'!Q347*453.59/3600*Dispersion!$I$9,0)</f>
        <v>0</v>
      </c>
      <c r="AG347" s="74">
        <f>IF(AND(ISNUMBER('Emissions (start here)'!R347),ISNUMBER(Dispersion!$I$10)),'Emissions (start here)'!R347*2000*453.59/8760/3600*Dispersion!$I$10,0)</f>
        <v>0</v>
      </c>
      <c r="AH347" s="74">
        <f>IF(AND(ISNUMBER('Emissions (start here)'!R347),ISNUMBER(Dispersion!$I$11)),'Emissions (start here)'!R347*2000*453.59/8760/3600*Dispersion!$I$11,0)</f>
        <v>0</v>
      </c>
      <c r="AI347" s="74">
        <f>IF(AND(ISNUMBER('Emissions (start here)'!S347),ISNUMBER(Dispersion!$J$8)),'Emissions (start here)'!S347*453.59/3600*Dispersion!$J$8,0)</f>
        <v>0</v>
      </c>
      <c r="AJ347" s="74">
        <f>IF(AND(ISNUMBER('Emissions (start here)'!S347),ISNUMBER(Dispersion!$J$9)),'Emissions (start here)'!S347*453.59/3600*Dispersion!$J$9,0)</f>
        <v>0</v>
      </c>
      <c r="AK347" s="74">
        <f>IF(AND(ISNUMBER('Emissions (start here)'!T347),ISNUMBER(Dispersion!$J$10)),'Emissions (start here)'!T347*2000*453.59/8760/3600*Dispersion!$J$10,0)</f>
        <v>0</v>
      </c>
      <c r="AL347" s="74">
        <f>IF(AND(ISNUMBER('Emissions (start here)'!T347),ISNUMBER(Dispersion!$J$11)),'Emissions (start here)'!T347*2000*453.59/8760/3600*Dispersion!$J$11,0)</f>
        <v>0</v>
      </c>
      <c r="AM347" s="74">
        <f>IF(AND(ISNUMBER('Emissions (start here)'!U347),ISNUMBER(Dispersion!$K$8)),'Emissions (start here)'!U347*453.59/3600*Dispersion!$K$8,0)</f>
        <v>0</v>
      </c>
      <c r="AN347" s="74">
        <f>IF(AND(ISNUMBER('Emissions (start here)'!U347),ISNUMBER(Dispersion!$K$9)),'Emissions (start here)'!U347*453.59/3600*Dispersion!$K$9,0)</f>
        <v>0</v>
      </c>
      <c r="AO347" s="74">
        <f>IF(AND(ISNUMBER('Emissions (start here)'!V347),ISNUMBER(Dispersion!$K$10)),'Emissions (start here)'!V347*2000*453.59/8760/3600*Dispersion!$K$10,0)</f>
        <v>0</v>
      </c>
      <c r="AP347" s="74">
        <f>IF(AND(ISNUMBER('Emissions (start here)'!V347),ISNUMBER(Dispersion!$K$11)),'Emissions (start here)'!V347*2000*453.59/8760/3600*Dispersion!$K$11,0)</f>
        <v>0</v>
      </c>
      <c r="AQ347" s="74">
        <f>IF(AND(ISNUMBER('Emissions (start here)'!W347),ISNUMBER(Dispersion!$L$8)),'Emissions (start here)'!W347*453.59/3600*Dispersion!$L$8,0)</f>
        <v>0</v>
      </c>
      <c r="AR347" s="74">
        <f>IF(AND(ISNUMBER('Emissions (start here)'!W347),ISNUMBER(Dispersion!$L$9)),'Emissions (start here)'!W347*453.59/3600*Dispersion!$L$9,0)</f>
        <v>0</v>
      </c>
      <c r="AS347" s="74">
        <f>IF(AND(ISNUMBER('Emissions (start here)'!X347),ISNUMBER(Dispersion!$L$10)),'Emissions (start here)'!X347*2000*453.59/8760/3600*Dispersion!$L$10,0)</f>
        <v>0</v>
      </c>
      <c r="AT347" s="74">
        <f>IF(AND(ISNUMBER('Emissions (start here)'!X347),ISNUMBER(Dispersion!$L$11)),'Emissions (start here)'!X347*2000*453.59/8760/3600*Dispersion!$L$11,0)</f>
        <v>0</v>
      </c>
      <c r="AU347" s="74">
        <f>IF(AND(ISNUMBER('Emissions (start here)'!Y347),ISNUMBER(Dispersion!$M$8)),'Emissions (start here)'!Y347*453.59/3600*Dispersion!$M$8,0)</f>
        <v>0</v>
      </c>
      <c r="AV347" s="74">
        <f>IF(AND(ISNUMBER('Emissions (start here)'!Y347),ISNUMBER(Dispersion!$M$9)),'Emissions (start here)'!Y347*453.59/3600*Dispersion!$M$9,0)</f>
        <v>0</v>
      </c>
      <c r="AW347" s="74">
        <f>IF(AND(ISNUMBER('Emissions (start here)'!Z347),ISNUMBER(Dispersion!$M$10)),'Emissions (start here)'!Z347*2000*453.59/8760/3600*Dispersion!$M$10,0)</f>
        <v>0</v>
      </c>
      <c r="AX347" s="74">
        <f>IF(AND(ISNUMBER('Emissions (start here)'!Z347),ISNUMBER(Dispersion!$M$11)),'Emissions (start here)'!Z347*2000*453.59/8760/3600*Dispersion!$M$11,0)</f>
        <v>0</v>
      </c>
      <c r="AY347" s="74">
        <f>IF(AND(ISNUMBER('Emissions (start here)'!AA347),ISNUMBER(Dispersion!$N$8)),'Emissions (start here)'!AA347*453.59/3600*Dispersion!$N$8,0)</f>
        <v>0</v>
      </c>
      <c r="AZ347" s="74">
        <f>IF(AND(ISNUMBER('Emissions (start here)'!AA347),ISNUMBER(Dispersion!$N$9)),'Emissions (start here)'!AA347*453.59/3600*Dispersion!$N$9,0)</f>
        <v>0</v>
      </c>
      <c r="BA347" s="74">
        <f>IF(AND(ISNUMBER('Emissions (start here)'!AB347),ISNUMBER(Dispersion!$N$10)),'Emissions (start here)'!AB347*2000*453.59/8760/3600*Dispersion!$N$10,0)</f>
        <v>0</v>
      </c>
      <c r="BB347" s="74">
        <f>IF(AND(ISNUMBER('Emissions (start here)'!AB347),ISNUMBER(Dispersion!$N$11)),'Emissions (start here)'!AB347*2000*453.59/8760/3600*Dispersion!$N$11,0)</f>
        <v>0</v>
      </c>
      <c r="BC347" s="74">
        <f>IF(AND(ISNUMBER('Emissions (start here)'!AC347),ISNUMBER(Dispersion!$O$8)),'Emissions (start here)'!AC347*453.59/3600*Dispersion!$O$8,0)</f>
        <v>0</v>
      </c>
      <c r="BD347" s="74">
        <f>IF(AND(ISNUMBER('Emissions (start here)'!AC347),ISNUMBER(Dispersion!$O$9)),'Emissions (start here)'!AC347*453.59/3600*Dispersion!$O$9,0)</f>
        <v>0</v>
      </c>
      <c r="BE347" s="74">
        <f>IF(AND(ISNUMBER('Emissions (start here)'!AD347),ISNUMBER(Dispersion!$O$10)),'Emissions (start here)'!AD347*2000*453.59/8760/3600*Dispersion!$O$10,0)</f>
        <v>0</v>
      </c>
      <c r="BF347" s="74">
        <f>IF(AND(ISNUMBER('Emissions (start here)'!AD347),ISNUMBER(Dispersion!$O$11)),'Emissions (start here)'!AD347*2000*453.59/8760/3600*Dispersion!$O$11,0)</f>
        <v>0</v>
      </c>
      <c r="BG347" s="74">
        <f>IF(AND(ISNUMBER('Emissions (start here)'!AE347),ISNUMBER(Dispersion!$P$8)),'Emissions (start here)'!AE347*453.59/3600*Dispersion!$P$8,0)</f>
        <v>0</v>
      </c>
      <c r="BH347" s="74">
        <f>IF(AND(ISNUMBER('Emissions (start here)'!AE347),ISNUMBER(Dispersion!$P$9)),'Emissions (start here)'!AE347*453.59/3600*Dispersion!$P$9,0)</f>
        <v>0</v>
      </c>
      <c r="BI347" s="74">
        <f>IF(AND(ISNUMBER('Emissions (start here)'!AF347),ISNUMBER(Dispersion!$P$10)),'Emissions (start here)'!AF347*2000*453.59/8760/3600*Dispersion!$P$10,0)</f>
        <v>0</v>
      </c>
      <c r="BJ347" s="74">
        <f>IF(AND(ISNUMBER('Emissions (start here)'!AF347),ISNUMBER(Dispersion!$P$11)),'Emissions (start here)'!AF347*2000*453.59/8760/3600*Dispersion!$P$11,0)</f>
        <v>0</v>
      </c>
      <c r="BK347" s="74">
        <f>IF(AND(ISNUMBER('Emissions (start here)'!AG347),ISNUMBER(Dispersion!$Q$8)),'Emissions (start here)'!AG347*453.59/3600*Dispersion!$Q$8,0)</f>
        <v>0</v>
      </c>
      <c r="BL347" s="74">
        <f>IF(AND(ISNUMBER('Emissions (start here)'!AG347),ISNUMBER(Dispersion!$Q$9)),'Emissions (start here)'!AG347*453.59/3600*Dispersion!$Q$9,0)</f>
        <v>0</v>
      </c>
      <c r="BM347" s="74">
        <f>IF(AND(ISNUMBER('Emissions (start here)'!AH347),ISNUMBER(Dispersion!$Q$10)),'Emissions (start here)'!AH347*2000*453.59/8760/3600*Dispersion!$Q$10,0)</f>
        <v>0</v>
      </c>
      <c r="BN347" s="74">
        <f>IF(AND(ISNUMBER('Emissions (start here)'!AH347),ISNUMBER(Dispersion!$Q$11)),'Emissions (start here)'!AH347*2000*453.59/8760/3600*Dispersion!$Q$11,0)</f>
        <v>0</v>
      </c>
      <c r="BO347" s="74">
        <f>IF(AND(ISNUMBER('Emissions (start here)'!AI347),ISNUMBER(Dispersion!$R$8)),'Emissions (start here)'!AI347*453.59/3600*Dispersion!$R$8,0)</f>
        <v>0</v>
      </c>
      <c r="BP347" s="74">
        <f>IF(AND(ISNUMBER('Emissions (start here)'!AI347),ISNUMBER(Dispersion!$R$9)),'Emissions (start here)'!AI347*453.59/3600*Dispersion!$R$9,0)</f>
        <v>0</v>
      </c>
      <c r="BQ347" s="74">
        <f>IF(AND(ISNUMBER('Emissions (start here)'!AJ347),ISNUMBER(Dispersion!$R$10)),'Emissions (start here)'!AJ347*2000*453.59/8760/3600*Dispersion!$R$10,0)</f>
        <v>0</v>
      </c>
      <c r="BR347" s="74">
        <f>IF(AND(ISNUMBER('Emissions (start here)'!AJ347),ISNUMBER(Dispersion!$R$11)),'Emissions (start here)'!AJ347*2000*453.59/8760/3600*Dispersion!$R$11,0)</f>
        <v>0</v>
      </c>
      <c r="BS347" s="74">
        <f>IF(AND(ISNUMBER('Emissions (start here)'!AK347),ISNUMBER(Dispersion!$S$8)),'Emissions (start here)'!AK347*453.59/3600*Dispersion!$S$8,0)</f>
        <v>0</v>
      </c>
      <c r="BT347" s="74">
        <f>IF(AND(ISNUMBER('Emissions (start here)'!AK347),ISNUMBER(Dispersion!$S$9)),'Emissions (start here)'!AK347*453.59/3600*Dispersion!$S$9,0)</f>
        <v>0</v>
      </c>
      <c r="BU347" s="74">
        <f>IF(AND(ISNUMBER('Emissions (start here)'!AL347),ISNUMBER(Dispersion!$S$10)),'Emissions (start here)'!AL347*2000*453.59/8760/3600*Dispersion!$S$10,0)</f>
        <v>0</v>
      </c>
      <c r="BV347" s="74">
        <f>IF(AND(ISNUMBER('Emissions (start here)'!AL347),ISNUMBER(Dispersion!$S$11)),'Emissions (start here)'!AL347*2000*453.59/8760/3600*Dispersion!$S$11,0)</f>
        <v>0</v>
      </c>
      <c r="BW347" s="74">
        <f>IF(AND(ISNUMBER('Emissions (start here)'!AM347),ISNUMBER(Dispersion!$T$8)),'Emissions (start here)'!AM347*453.59/3600*Dispersion!$T$8,0)</f>
        <v>0</v>
      </c>
      <c r="BX347" s="74">
        <f>IF(AND(ISNUMBER('Emissions (start here)'!AM347),ISNUMBER(Dispersion!$T$9)),'Emissions (start here)'!AM347*453.59/3600*Dispersion!$T$9,0)</f>
        <v>0</v>
      </c>
      <c r="BY347" s="74">
        <f>IF(AND(ISNUMBER('Emissions (start here)'!AN347),ISNUMBER(Dispersion!$T$10)),'Emissions (start here)'!AN347*2000*453.59/8760/3600*Dispersion!$T$10,0)</f>
        <v>0</v>
      </c>
      <c r="BZ347" s="74">
        <f>IF(AND(ISNUMBER('Emissions (start here)'!AN347),ISNUMBER(Dispersion!$T$11)),'Emissions (start here)'!AN347*2000*453.59/8760/3600*Dispersion!$T$11,0)</f>
        <v>0</v>
      </c>
      <c r="CA347" s="74">
        <f>IF(AND(ISNUMBER('Emissions (start here)'!AO347),ISNUMBER(Dispersion!$U$8)),'Emissions (start here)'!AO347*453.59/3600*Dispersion!$U$8,0)</f>
        <v>0</v>
      </c>
      <c r="CB347" s="74">
        <f>IF(AND(ISNUMBER('Emissions (start here)'!AO347),ISNUMBER(Dispersion!$U$9)),'Emissions (start here)'!AO347*453.59/3600*Dispersion!$U$9,0)</f>
        <v>0</v>
      </c>
      <c r="CC347" s="74">
        <f>IF(AND(ISNUMBER('Emissions (start here)'!AP347),ISNUMBER(Dispersion!$U$10)),'Emissions (start here)'!AP347*2000*453.59/8760/3600*Dispersion!$U$10,0)</f>
        <v>0</v>
      </c>
      <c r="CD347" s="74">
        <f>IF(AND(ISNUMBER('Emissions (start here)'!AP347),ISNUMBER(Dispersion!$U$11)),'Emissions (start here)'!AP347*2000*453.59/8760/3600*Dispersion!$U$11,0)</f>
        <v>0</v>
      </c>
      <c r="CE347" s="74">
        <f>IF(AND(ISNUMBER('Emissions (start here)'!AQ347),ISNUMBER(Dispersion!$V$8)),'Emissions (start here)'!AQ347*453.59/3600*Dispersion!$V$8,0)</f>
        <v>0</v>
      </c>
      <c r="CF347" s="74">
        <f>IF(AND(ISNUMBER('Emissions (start here)'!AQ347),ISNUMBER(Dispersion!$V$9)),'Emissions (start here)'!AQ347*453.59/3600*Dispersion!$V$9,0)</f>
        <v>0</v>
      </c>
      <c r="CG347" s="74">
        <f>IF(AND(ISNUMBER('Emissions (start here)'!AR347),ISNUMBER(Dispersion!$V$10)),'Emissions (start here)'!AR347*2000*453.59/8760/3600*Dispersion!$V$10,0)</f>
        <v>0</v>
      </c>
      <c r="CH347" s="74">
        <f>IF(AND(ISNUMBER('Emissions (start here)'!AR347),ISNUMBER(Dispersion!$V$11)),'Emissions (start here)'!AR347*2000*453.59/8760/3600*Dispersion!$V$11,0)</f>
        <v>0</v>
      </c>
      <c r="CI347" s="74">
        <f>IF(AND(ISNUMBER('Emissions (start here)'!AS347),ISNUMBER(Dispersion!$W$8)),'Emissions (start here)'!AS347*453.59/3600*Dispersion!$W$8,0)</f>
        <v>0</v>
      </c>
      <c r="CJ347" s="74">
        <f>IF(AND(ISNUMBER('Emissions (start here)'!AS347),ISNUMBER(Dispersion!$W$9)),'Emissions (start here)'!AS347*453.59/3600*Dispersion!$W$9,0)</f>
        <v>0</v>
      </c>
      <c r="CK347" s="74">
        <f>IF(AND(ISNUMBER('Emissions (start here)'!AT347),ISNUMBER(Dispersion!$W$10)),'Emissions (start here)'!AT347*2000*453.59/8760/3600*Dispersion!$W$10,0)</f>
        <v>0</v>
      </c>
      <c r="CL347" s="74">
        <f>IF(AND(ISNUMBER('Emissions (start here)'!AT347),ISNUMBER(Dispersion!$W$11)),'Emissions (start here)'!AT347*2000*453.59/8760/3600*Dispersion!$W$11,0)</f>
        <v>0</v>
      </c>
      <c r="CM347" s="74">
        <f>IF(AND(ISNUMBER('Emissions (start here)'!AU347),ISNUMBER(Dispersion!$X$8)),'Emissions (start here)'!AU347*453.59/3600*Dispersion!$X$8,0)</f>
        <v>0</v>
      </c>
      <c r="CN347" s="74">
        <f>IF(AND(ISNUMBER('Emissions (start here)'!AU347),ISNUMBER(Dispersion!$X$9)),'Emissions (start here)'!AU347*453.59/3600*Dispersion!$X$9,0)</f>
        <v>0</v>
      </c>
      <c r="CO347" s="74">
        <f>IF(AND(ISNUMBER('Emissions (start here)'!AV347),ISNUMBER(Dispersion!$X$10)),'Emissions (start here)'!AV347*2000*453.59/8760/3600*Dispersion!$X$10,0)</f>
        <v>0</v>
      </c>
      <c r="CP347" s="74">
        <f>IF(AND(ISNUMBER('Emissions (start here)'!AV347),ISNUMBER(Dispersion!$X$11)),'Emissions (start here)'!AV347*2000*453.59/8760/3600*Dispersion!$X$11,0)</f>
        <v>0</v>
      </c>
      <c r="CQ347" s="74">
        <f>IF(AND(ISNUMBER('Emissions (start here)'!AW347),ISNUMBER(Dispersion!$Y$8)),'Emissions (start here)'!AW347*453.59/3600*Dispersion!$Y$8,0)</f>
        <v>0</v>
      </c>
      <c r="CR347" s="74">
        <f>IF(AND(ISNUMBER('Emissions (start here)'!AW347),ISNUMBER(Dispersion!$Y$9)),'Emissions (start here)'!AW347*453.59/3600*Dispersion!$Y$9,0)</f>
        <v>0</v>
      </c>
      <c r="CS347" s="74">
        <f>IF(AND(ISNUMBER('Emissions (start here)'!AX347),ISNUMBER(Dispersion!$Y$10)),'Emissions (start here)'!AX347*2000*453.59/8760/3600*Dispersion!$Y$10,0)</f>
        <v>0</v>
      </c>
      <c r="CT347" s="74">
        <f>IF(AND(ISNUMBER('Emissions (start here)'!AX347),ISNUMBER(Dispersion!$Y$11)),'Emissions (start here)'!AX347*2000*453.59/8760/3600*Dispersion!$Y$11,0)</f>
        <v>0</v>
      </c>
      <c r="CU347" s="74">
        <f>IF(AND(ISNUMBER('Emissions (start here)'!AY347),ISNUMBER(Dispersion!$Z$8)),'Emissions (start here)'!AY347*453.59/3600*Dispersion!$Z$8,0)</f>
        <v>0</v>
      </c>
      <c r="CV347" s="74">
        <f>IF(AND(ISNUMBER('Emissions (start here)'!AY347),ISNUMBER(Dispersion!$Z$9)),'Emissions (start here)'!AY347*453.59/3600*Dispersion!$Z$9,0)</f>
        <v>0</v>
      </c>
      <c r="CW347" s="74">
        <f>IF(AND(ISNUMBER('Emissions (start here)'!AZ347),ISNUMBER(Dispersion!$Z$10)),'Emissions (start here)'!AZ347*2000*453.59/8760/3600*Dispersion!$Z$10,0)</f>
        <v>0</v>
      </c>
      <c r="CX347" s="74">
        <f>IF(AND(ISNUMBER('Emissions (start here)'!AZ347),ISNUMBER(Dispersion!$Z$11)),'Emissions (start here)'!AZ347*2000*453.59/8760/3600*Dispersion!$Z$11,0)</f>
        <v>0</v>
      </c>
      <c r="CY347" s="74">
        <f>IF(AND(ISNUMBER('Emissions (start here)'!BA347),ISNUMBER(Dispersion!$AA$8)),'Emissions (start here)'!BA347*453.59/3600*Dispersion!$AA$8,0)</f>
        <v>0</v>
      </c>
      <c r="CZ347" s="74">
        <f>IF(AND(ISNUMBER('Emissions (start here)'!BA347),ISNUMBER(Dispersion!$AA$9)),'Emissions (start here)'!BA347*453.59/3600*Dispersion!$AA$9,0)</f>
        <v>0</v>
      </c>
      <c r="DA347" s="74">
        <f>IF(AND(ISNUMBER('Emissions (start here)'!BB347),ISNUMBER(Dispersion!$AA$10)),'Emissions (start here)'!BB347*2000*453.59/8760/3600*Dispersion!$AA$10,0)</f>
        <v>0</v>
      </c>
      <c r="DB347" s="74">
        <f>IF(AND(ISNUMBER('Emissions (start here)'!BB347),ISNUMBER(Dispersion!$AA$11)),'Emissions (start here)'!BB347*2000*453.59/8760/3600*Dispersion!$AA$11,0)</f>
        <v>0</v>
      </c>
      <c r="DC347" s="74">
        <f>IF(AND(ISNUMBER('Emissions (start here)'!BC347),ISNUMBER(Dispersion!$AB$8)),'Emissions (start here)'!BC347*453.59/3600*Dispersion!$AB$8,0)</f>
        <v>0</v>
      </c>
      <c r="DD347" s="74">
        <f>IF(AND(ISNUMBER('Emissions (start here)'!BC347),ISNUMBER(Dispersion!$AB$9)),'Emissions (start here)'!BC347*453.59/3600*Dispersion!$AB$9,0)</f>
        <v>0</v>
      </c>
      <c r="DE347" s="74">
        <f>IF(AND(ISNUMBER('Emissions (start here)'!BD347),ISNUMBER(Dispersion!$AB$10)),'Emissions (start here)'!BD347*2000*453.59/8760/3600*Dispersion!$AB$10,0)</f>
        <v>0</v>
      </c>
      <c r="DF347" s="74">
        <f>IF(AND(ISNUMBER('Emissions (start here)'!BD347),ISNUMBER(Dispersion!$AB$11)),'Emissions (start here)'!BD347*2000*453.59/8760/3600*Dispersion!$AB$11,0)</f>
        <v>0</v>
      </c>
      <c r="DG347" s="74">
        <f>IF(AND(ISNUMBER('Emissions (start here)'!BE347),ISNUMBER(Dispersion!$AC$8)),'Emissions (start here)'!BE347*453.59/3600*Dispersion!$AC$8,0)</f>
        <v>0</v>
      </c>
      <c r="DH347" s="74">
        <f>IF(AND(ISNUMBER('Emissions (start here)'!BE347),ISNUMBER(Dispersion!$AC$9)),'Emissions (start here)'!BE347*453.59/3600*Dispersion!$AC$9,0)</f>
        <v>0</v>
      </c>
      <c r="DI347" s="74">
        <f>IF(AND(ISNUMBER('Emissions (start here)'!BF347),ISNUMBER(Dispersion!$AC$10)),'Emissions (start here)'!BF347*2000*453.59/8760/3600*Dispersion!$AC$10,0)</f>
        <v>0</v>
      </c>
      <c r="DJ347" s="74">
        <f>IF(AND(ISNUMBER('Emissions (start here)'!BF347),ISNUMBER(Dispersion!$AC$11)),'Emissions (start here)'!BF347*2000*453.59/8760/3600*Dispersion!$AC$11,0)</f>
        <v>0</v>
      </c>
      <c r="DK347" s="74">
        <f>IF(AND(ISNUMBER('Emissions (start here)'!BG347),ISNUMBER(Dispersion!$AD$8)),'Emissions (start here)'!BG347*453.59/3600*Dispersion!$AD$8,0)</f>
        <v>0</v>
      </c>
      <c r="DL347" s="74">
        <f>IF(AND(ISNUMBER('Emissions (start here)'!BG347),ISNUMBER(Dispersion!$AD$9)),'Emissions (start here)'!BG347*453.59/3600*Dispersion!$AD$9,0)</f>
        <v>0</v>
      </c>
      <c r="DM347" s="74">
        <f>IF(AND(ISNUMBER('Emissions (start here)'!BH347),ISNUMBER(Dispersion!$AD$10)),'Emissions (start here)'!BH347*2000*453.59/8760/3600*Dispersion!$AD$10,0)</f>
        <v>0</v>
      </c>
      <c r="DN347" s="74">
        <f>IF(AND(ISNUMBER('Emissions (start here)'!BH347),ISNUMBER(Dispersion!$AD$11)),'Emissions (start here)'!BH347*2000*453.59/8760/3600*Dispersion!$AD$11,0)</f>
        <v>0</v>
      </c>
      <c r="DO347" s="74">
        <f>IF(AND(ISNUMBER('Emissions (start here)'!BI347),ISNUMBER(Dispersion!$AE$8)),'Emissions (start here)'!BI347*453.59/3600*Dispersion!$AE$8,0)</f>
        <v>0</v>
      </c>
      <c r="DP347" s="74">
        <f>IF(AND(ISNUMBER('Emissions (start here)'!BI347),ISNUMBER(Dispersion!$AE$9)),'Emissions (start here)'!BI347*453.59/3600*Dispersion!$AE$9,0)</f>
        <v>0</v>
      </c>
      <c r="DQ347" s="74">
        <f>IF(AND(ISNUMBER('Emissions (start here)'!BJ347),ISNUMBER(Dispersion!$AE$10)),'Emissions (start here)'!BJ347*2000*453.59/8760/3600*Dispersion!$AE$10,0)</f>
        <v>0</v>
      </c>
      <c r="DR347" s="74">
        <f>IF(AND(ISNUMBER('Emissions (start here)'!BJ347),ISNUMBER(Dispersion!$AE$11)),'Emissions (start here)'!BJ347*2000*453.59/8760/3600*Dispersion!$AE$11,0)</f>
        <v>0</v>
      </c>
      <c r="DS347" s="74">
        <f>IF(AND(ISNUMBER('Emissions (start here)'!BK347),ISNUMBER(Dispersion!$AF$8)),'Emissions (start here)'!BK347*453.59/3600*Dispersion!$AF$8,0)</f>
        <v>0</v>
      </c>
      <c r="DT347" s="74">
        <f>IF(AND(ISNUMBER('Emissions (start here)'!BK347),ISNUMBER(Dispersion!$AF$9)),'Emissions (start here)'!BK347*453.59/3600*Dispersion!$AF$9,0)</f>
        <v>0</v>
      </c>
      <c r="DU347" s="74">
        <f>IF(AND(ISNUMBER('Emissions (start here)'!BL347),ISNUMBER(Dispersion!$AF$10)),'Emissions (start here)'!BL347*2000*453.59/8760/3600*Dispersion!$AF$10,0)</f>
        <v>0</v>
      </c>
      <c r="DV347" s="74">
        <f>IF(AND(ISNUMBER('Emissions (start here)'!BL347),ISNUMBER(Dispersion!$AF$11)),'Emissions (start here)'!BL347*2000*453.59/8760/3600*Dispersion!$AF$11,0)</f>
        <v>0</v>
      </c>
      <c r="DW347" s="74">
        <f>IF(AND(ISNUMBER('Emissions (start here)'!BM347),ISNUMBER(Dispersion!$AG$8)),'Emissions (start here)'!BM347*453.59/3600*Dispersion!$AG$8,0)</f>
        <v>0</v>
      </c>
      <c r="DX347" s="74">
        <f>IF(AND(ISNUMBER('Emissions (start here)'!BM347),ISNUMBER(Dispersion!$AG$9)),'Emissions (start here)'!BM347*453.59/3600*Dispersion!$AG$9,0)</f>
        <v>0</v>
      </c>
      <c r="DY347" s="74">
        <f>IF(AND(ISNUMBER('Emissions (start here)'!BN347),ISNUMBER(Dispersion!$AG$10)),'Emissions (start here)'!BN347*2000*453.59/8760/3600*Dispersion!$AG$10,0)</f>
        <v>0</v>
      </c>
      <c r="DZ347" s="74">
        <f>IF(AND(ISNUMBER('Emissions (start here)'!BN347),ISNUMBER(Dispersion!$AG$11)),'Emissions (start here)'!BN347*2000*453.59/8760/3600*Dispersion!$AG$11,0)</f>
        <v>0</v>
      </c>
      <c r="EA347" s="74">
        <f>IF(AND(ISNUMBER('Emissions (start here)'!BO347),ISNUMBER(Dispersion!$AH$8)),'Emissions (start here)'!BO347*453.59/3600*Dispersion!$AH$8,0)</f>
        <v>0</v>
      </c>
      <c r="EB347" s="74">
        <f>IF(AND(ISNUMBER('Emissions (start here)'!BO347),ISNUMBER(Dispersion!$AH$9)),'Emissions (start here)'!BO347*453.59/3600*Dispersion!$AH$9,0)</f>
        <v>0</v>
      </c>
      <c r="EC347" s="74">
        <f>IF(AND(ISNUMBER('Emissions (start here)'!BP347),ISNUMBER(Dispersion!$AH$10)),'Emissions (start here)'!BP347*2000*453.59/8760/3600*Dispersion!$AH$10,0)</f>
        <v>0</v>
      </c>
      <c r="ED347" s="74">
        <f>IF(AND(ISNUMBER('Emissions (start here)'!BP347),ISNUMBER(Dispersion!$AH$11)),'Emissions (start here)'!BP347*2000*453.59/8760/3600*Dispersion!$AH$11,0)</f>
        <v>0</v>
      </c>
      <c r="EE347" s="74">
        <f>IF(AND(ISNUMBER('Emissions (start here)'!BQ347),ISNUMBER(Dispersion!$AI$8)),'Emissions (start here)'!BQ347*453.59/3600*Dispersion!$AI$8,0)</f>
        <v>0</v>
      </c>
      <c r="EF347" s="74">
        <f>IF(AND(ISNUMBER('Emissions (start here)'!BQ347),ISNUMBER(Dispersion!$AI$9)),'Emissions (start here)'!BQ347*453.59/3600*Dispersion!$AI$9,0)</f>
        <v>0</v>
      </c>
      <c r="EG347" s="74">
        <f>IF(AND(ISNUMBER('Emissions (start here)'!BR347),ISNUMBER(Dispersion!$AI$10)),'Emissions (start here)'!BR347*2000*453.59/8760/3600*Dispersion!$AI$10,0)</f>
        <v>0</v>
      </c>
      <c r="EH347" s="74">
        <f>IF(AND(ISNUMBER('Emissions (start here)'!BR347),ISNUMBER(Dispersion!$AI$11)),'Emissions (start here)'!BR347*2000*453.59/8760/3600*Dispersion!$AI$11,0)</f>
        <v>0</v>
      </c>
      <c r="EI347" s="74">
        <f>IF(AND(ISNUMBER('Emissions (start here)'!BS347),ISNUMBER(Dispersion!$AJ$8)),'Emissions (start here)'!BS347*453.59/3600*Dispersion!$AJ$8,0)</f>
        <v>0</v>
      </c>
      <c r="EJ347" s="74">
        <f>IF(AND(ISNUMBER('Emissions (start here)'!BS347),ISNUMBER(Dispersion!$AJ$9)),'Emissions (start here)'!BS347*453.59/3600*Dispersion!$AJ$9,0)</f>
        <v>0</v>
      </c>
      <c r="EK347" s="74">
        <f>IF(AND(ISNUMBER('Emissions (start here)'!BT347),ISNUMBER(Dispersion!$AJ$10)),'Emissions (start here)'!BT347*2000*453.59/8760/3600*Dispersion!$AJ$10,0)</f>
        <v>0</v>
      </c>
      <c r="EL347" s="74">
        <f>IF(AND(ISNUMBER('Emissions (start here)'!BT347),ISNUMBER(Dispersion!$AJ$11)),'Emissions (start here)'!BT347*2000*453.59/8760/3600*Dispersion!$AJ$11,0)</f>
        <v>0</v>
      </c>
      <c r="EM347" s="74">
        <f>IF(AND(ISNUMBER('Emissions (start here)'!BU347),ISNUMBER(Dispersion!$AK$8)),'Emissions (start here)'!BU347*453.59/3600*Dispersion!$AK$8,0)</f>
        <v>0</v>
      </c>
      <c r="EN347" s="74">
        <f>IF(AND(ISNUMBER('Emissions (start here)'!BU347),ISNUMBER(Dispersion!$AK$9)),'Emissions (start here)'!BU347*453.59/3600*Dispersion!$AK$9,0)</f>
        <v>0</v>
      </c>
      <c r="EO347" s="74">
        <f>IF(AND(ISNUMBER('Emissions (start here)'!BV347),ISNUMBER(Dispersion!$AK$10)),'Emissions (start here)'!BV347*2000*453.59/8760/3600*Dispersion!$AK$10,0)</f>
        <v>0</v>
      </c>
      <c r="EP347" s="74">
        <f>IF(AND(ISNUMBER('Emissions (start here)'!BV347),ISNUMBER(Dispersion!$AK$11)),'Emissions (start here)'!BV347*2000*453.59/8760/3600*Dispersion!$AK$11,0)</f>
        <v>0</v>
      </c>
      <c r="EQ347" s="74">
        <f>IF(AND(ISNUMBER('Emissions (start here)'!BW347),ISNUMBER(Dispersion!$AL$8)),'Emissions (start here)'!BW347*453.59/3600*Dispersion!$AL$8,0)</f>
        <v>0</v>
      </c>
      <c r="ER347" s="74">
        <f>IF(AND(ISNUMBER('Emissions (start here)'!BW347),ISNUMBER(Dispersion!$AL$9)),'Emissions (start here)'!BW347*453.59/3600*Dispersion!$AL$9,0)</f>
        <v>0</v>
      </c>
      <c r="ES347" s="74">
        <f>IF(AND(ISNUMBER('Emissions (start here)'!BX347),ISNUMBER(Dispersion!$AL$10)),'Emissions (start here)'!BX347*2000*453.59/8760/3600*Dispersion!$AL$10,0)</f>
        <v>0</v>
      </c>
      <c r="ET347" s="74">
        <f>IF(AND(ISNUMBER('Emissions (start here)'!BX347),ISNUMBER(Dispersion!$AL$11)),'Emissions (start here)'!BX347*2000*453.59/8760/3600*Dispersion!$AL$11,0)</f>
        <v>0</v>
      </c>
      <c r="EU347" s="74">
        <f>IF(AND(ISNUMBER('Emissions (start here)'!BY347),ISNUMBER(Dispersion!$AM$8)),'Emissions (start here)'!BY347*453.59/3600*Dispersion!$AM$8,0)</f>
        <v>0</v>
      </c>
      <c r="EV347" s="74">
        <f>IF(AND(ISNUMBER('Emissions (start here)'!BY347),ISNUMBER(Dispersion!$AM$9)),'Emissions (start here)'!BY347*453.59/3600*Dispersion!$AM$9,0)</f>
        <v>0</v>
      </c>
      <c r="EW347" s="74">
        <f>IF(AND(ISNUMBER('Emissions (start here)'!BZ347),ISNUMBER(Dispersion!$AM$10)),'Emissions (start here)'!BZ347*2000*453.59/8760/3600*Dispersion!$AM$10,0)</f>
        <v>0</v>
      </c>
      <c r="EX347" s="74">
        <f>IF(AND(ISNUMBER('Emissions (start here)'!BZ347),ISNUMBER(Dispersion!$AM$11)),'Emissions (start here)'!BZ347*2000*453.59/8760/3600*Dispersion!$AM$11,0)</f>
        <v>0</v>
      </c>
      <c r="EY347" s="74">
        <f>IF(AND(ISNUMBER('Emissions (start here)'!CA347),ISNUMBER(Dispersion!$AN$8)),'Emissions (start here)'!CA347*453.59/3600*Dispersion!$AN$8,0)</f>
        <v>0</v>
      </c>
      <c r="EZ347" s="74">
        <f>IF(AND(ISNUMBER('Emissions (start here)'!CA347),ISNUMBER(Dispersion!$AN$9)),'Emissions (start here)'!CA347*453.59/3600*Dispersion!$AN$9,0)</f>
        <v>0</v>
      </c>
      <c r="FA347" s="74">
        <f>IF(AND(ISNUMBER('Emissions (start here)'!CB347),ISNUMBER(Dispersion!$AN$10)),'Emissions (start here)'!CB347*2000*453.59/8760/3600*Dispersion!$AN$10,0)</f>
        <v>0</v>
      </c>
      <c r="FB347" s="74">
        <f>IF(AND(ISNUMBER('Emissions (start here)'!CB347),ISNUMBER(Dispersion!$AN$11)),'Emissions (start here)'!CB347*2000*453.59/8760/3600*Dispersion!$AN$11,0)</f>
        <v>0</v>
      </c>
      <c r="FC347" s="74">
        <f>IF(AND(ISNUMBER('Emissions (start here)'!CC347),ISNUMBER(Dispersion!$AO$8)),'Emissions (start here)'!CC347*453.59/3600*Dispersion!$AO$8,0)</f>
        <v>0</v>
      </c>
      <c r="FD347" s="74">
        <f>IF(AND(ISNUMBER('Emissions (start here)'!CC347),ISNUMBER(Dispersion!$AO$9)),'Emissions (start here)'!CC347*453.59/3600*Dispersion!$AO$9,0)</f>
        <v>0</v>
      </c>
      <c r="FE347" s="74">
        <f>IF(AND(ISNUMBER('Emissions (start here)'!CD347),ISNUMBER(Dispersion!$AO$10)),'Emissions (start here)'!CD347*2000*453.59/8760/3600*Dispersion!$AO$10,0)</f>
        <v>0</v>
      </c>
      <c r="FF347" s="74">
        <f>IF(AND(ISNUMBER('Emissions (start here)'!CD347),ISNUMBER(Dispersion!$AO$11)),'Emissions (start here)'!CD347*2000*453.59/8760/3600*Dispersion!$AO$11,0)</f>
        <v>0</v>
      </c>
      <c r="FG347" s="74">
        <f>IF(AND(ISNUMBER('Emissions (start here)'!CE347),ISNUMBER(Dispersion!$AP$8)),'Emissions (start here)'!CE347*453.59/3600*Dispersion!$AP$8,0)</f>
        <v>0</v>
      </c>
      <c r="FH347" s="74">
        <f>IF(AND(ISNUMBER('Emissions (start here)'!CE347),ISNUMBER(Dispersion!$AP$9)),'Emissions (start here)'!CE347*453.59/3600*Dispersion!$AP$9,0)</f>
        <v>0</v>
      </c>
      <c r="FI347" s="74">
        <f>IF(AND(ISNUMBER('Emissions (start here)'!CF347),ISNUMBER(Dispersion!$AP$10)),'Emissions (start here)'!CF347*2000*453.59/8760/3600*Dispersion!$AP$10,0)</f>
        <v>0</v>
      </c>
      <c r="FJ347" s="74">
        <f>IF(AND(ISNUMBER('Emissions (start here)'!CF347),ISNUMBER(Dispersion!$AP$11)),'Emissions (start here)'!CF347*2000*453.59/8760/3600*Dispersion!$AP$11,0)</f>
        <v>0</v>
      </c>
      <c r="FK347" s="74">
        <f>IF(AND(ISNUMBER('Emissions (start here)'!CG347),ISNUMBER(Dispersion!$AQ$8)),'Emissions (start here)'!CG347*453.59/3600*Dispersion!$AQ$8,0)</f>
        <v>0</v>
      </c>
      <c r="FL347" s="74">
        <f>IF(AND(ISNUMBER('Emissions (start here)'!CG347),ISNUMBER(Dispersion!$AQ$9)),'Emissions (start here)'!CG347*453.59/3600*Dispersion!$AQ$9,0)</f>
        <v>0</v>
      </c>
      <c r="FM347" s="74">
        <f>IF(AND(ISNUMBER('Emissions (start here)'!CH347),ISNUMBER(Dispersion!$AQ$10)),'Emissions (start here)'!CH347*2000*453.59/8760/3600*Dispersion!$AQ$10,0)</f>
        <v>0</v>
      </c>
      <c r="FN347" s="74">
        <f>IF(AND(ISNUMBER('Emissions (start here)'!CH347),ISNUMBER(Dispersion!$AQ$11)),'Emissions (start here)'!CH347*2000*453.59/8760/3600*Dispersion!$AQ$11,0)</f>
        <v>0</v>
      </c>
      <c r="FO347" s="74">
        <f>IF(AND(ISNUMBER('Emissions (start here)'!CI347),ISNUMBER(Dispersion!$AR$8)),'Emissions (start here)'!CI347*453.59/3600*Dispersion!$AR$8,0)</f>
        <v>0</v>
      </c>
      <c r="FP347" s="74">
        <f>IF(AND(ISNUMBER('Emissions (start here)'!CI347),ISNUMBER(Dispersion!$AR$9)),'Emissions (start here)'!CI347*453.59/3600*Dispersion!$AR$9,0)</f>
        <v>0</v>
      </c>
      <c r="FQ347" s="74">
        <f>IF(AND(ISNUMBER('Emissions (start here)'!CJ347),ISNUMBER(Dispersion!$AR$10)),'Emissions (start here)'!CJ347*2000*453.59/8760/3600*Dispersion!$AR$10,0)</f>
        <v>0</v>
      </c>
      <c r="FR347" s="74">
        <f>IF(AND(ISNUMBER('Emissions (start here)'!CJ347),ISNUMBER(Dispersion!$AR$11)),'Emissions (start here)'!CJ347*2000*453.59/8760/3600*Dispersion!$AR$11,0)</f>
        <v>0</v>
      </c>
      <c r="FS347" s="74">
        <f>IF(AND(ISNUMBER('Emissions (start here)'!CK347),ISNUMBER(Dispersion!$AS$8)),'Emissions (start here)'!CK347*453.59/3600*Dispersion!$AS$8,0)</f>
        <v>0</v>
      </c>
      <c r="FT347" s="74">
        <f>IF(AND(ISNUMBER('Emissions (start here)'!CK347),ISNUMBER(Dispersion!$AS$9)),'Emissions (start here)'!CK347*453.59/3600*Dispersion!$AS$9,0)</f>
        <v>0</v>
      </c>
      <c r="FU347" s="74">
        <f>IF(AND(ISNUMBER('Emissions (start here)'!CL347),ISNUMBER(Dispersion!$AS$10)),'Emissions (start here)'!CL347*2000*453.59/8760/3600*Dispersion!$AS$10,0)</f>
        <v>0</v>
      </c>
      <c r="FV347" s="74">
        <f>IF(AND(ISNUMBER('Emissions (start here)'!CL347),ISNUMBER(Dispersion!$AS$11)),'Emissions (start here)'!CL347*2000*453.59/8760/3600*Dispersion!$AS$11,0)</f>
        <v>0</v>
      </c>
      <c r="FW347" s="74">
        <f>IF(AND(ISNUMBER('Emissions (start here)'!CM347),ISNUMBER(Dispersion!$AT$8)),'Emissions (start here)'!CM347*453.59/3600*Dispersion!$AT$8,0)</f>
        <v>0</v>
      </c>
      <c r="FX347" s="74">
        <f>IF(AND(ISNUMBER('Emissions (start here)'!CM347),ISNUMBER(Dispersion!$AT$9)),'Emissions (start here)'!CM347*453.59/3600*Dispersion!$AT$9,0)</f>
        <v>0</v>
      </c>
      <c r="FY347" s="74">
        <f>IF(AND(ISNUMBER('Emissions (start here)'!CN347),ISNUMBER(Dispersion!$AT$10)),'Emissions (start here)'!CN347*2000*453.59/8760/3600*Dispersion!$AT$10,0)</f>
        <v>0</v>
      </c>
      <c r="FZ347" s="74">
        <f>IF(AND(ISNUMBER('Emissions (start here)'!CN347),ISNUMBER(Dispersion!$AT$11)),'Emissions (start here)'!CN347*2000*453.59/8760/3600*Dispersion!$AT$11,0)</f>
        <v>0</v>
      </c>
      <c r="GA347" s="74">
        <f>IF(AND(ISNUMBER('Emissions (start here)'!CO347),ISNUMBER(Dispersion!$AU$8)),'Emissions (start here)'!CO347*453.59/3600*Dispersion!$AU$8,0)</f>
        <v>0</v>
      </c>
      <c r="GB347" s="74">
        <f>IF(AND(ISNUMBER('Emissions (start here)'!CO347),ISNUMBER(Dispersion!$AU$9)),'Emissions (start here)'!CO347*453.59/3600*Dispersion!$AU$9,0)</f>
        <v>0</v>
      </c>
      <c r="GC347" s="74">
        <f>IF(AND(ISNUMBER('Emissions (start here)'!CP347),ISNUMBER(Dispersion!$AU$10)),'Emissions (start here)'!CP347*2000*453.59/8760/3600*Dispersion!$AU$10,0)</f>
        <v>0</v>
      </c>
      <c r="GD347" s="74">
        <f>IF(AND(ISNUMBER('Emissions (start here)'!CP347),ISNUMBER(Dispersion!$AU$11)),'Emissions (start here)'!CP347*2000*453.59/8760/3600*Dispersion!$AU$11,0)</f>
        <v>0</v>
      </c>
      <c r="GE347" s="74">
        <f>IF(AND(ISNUMBER('Emissions (start here)'!CQ347),ISNUMBER(Dispersion!$AV$8)),'Emissions (start here)'!CQ347*453.59/3600*Dispersion!$AV$8,0)</f>
        <v>0</v>
      </c>
      <c r="GF347" s="74">
        <f>IF(AND(ISNUMBER('Emissions (start here)'!CQ347),ISNUMBER(Dispersion!$AV$9)),'Emissions (start here)'!CQ347*453.59/3600*Dispersion!$AV$9,0)</f>
        <v>0</v>
      </c>
      <c r="GG347" s="74">
        <f>IF(AND(ISNUMBER('Emissions (start here)'!CR347),ISNUMBER(Dispersion!$AV$10)),'Emissions (start here)'!CR347*2000*453.59/8760/3600*Dispersion!$AV$10,0)</f>
        <v>0</v>
      </c>
      <c r="GH347" s="74">
        <f>IF(AND(ISNUMBER('Emissions (start here)'!CR347),ISNUMBER(Dispersion!$AV$11)),'Emissions (start here)'!CR347*2000*453.59/8760/3600*Dispersion!$AV$11,0)</f>
        <v>0</v>
      </c>
      <c r="GI347" s="74">
        <f>IF(AND(ISNUMBER('Emissions (start here)'!CS347),ISNUMBER(Dispersion!$AW$8)),'Emissions (start here)'!CS347*453.59/3600*Dispersion!$AW$8,0)</f>
        <v>0</v>
      </c>
      <c r="GJ347" s="74">
        <f>IF(AND(ISNUMBER('Emissions (start here)'!CS347),ISNUMBER(Dispersion!$AW$9)),'Emissions (start here)'!CS347*453.59/3600*Dispersion!$AW$9,0)</f>
        <v>0</v>
      </c>
      <c r="GK347" s="74">
        <f>IF(AND(ISNUMBER('Emissions (start here)'!CT347),ISNUMBER(Dispersion!$AW$10)),'Emissions (start here)'!CT347*2000*453.59/8760/3600*Dispersion!$AW$10,0)</f>
        <v>0</v>
      </c>
      <c r="GL347" s="74">
        <f>IF(AND(ISNUMBER('Emissions (start here)'!CT347),ISNUMBER(Dispersion!$AW$11)),'Emissions (start here)'!CT347*2000*453.59/8760/3600*Dispersion!$AW$11,0)</f>
        <v>0</v>
      </c>
      <c r="GM347" s="74">
        <f>IF(AND(ISNUMBER('Emissions (start here)'!CU347),ISNUMBER(Dispersion!$AX$8)),'Emissions (start here)'!CU347*453.59/3600*Dispersion!$AX$8,0)</f>
        <v>0</v>
      </c>
      <c r="GN347" s="74">
        <f>IF(AND(ISNUMBER('Emissions (start here)'!CU347),ISNUMBER(Dispersion!$AX$9)),'Emissions (start here)'!CU347*453.59/3600*Dispersion!$AX$9,0)</f>
        <v>0</v>
      </c>
      <c r="GO347" s="74">
        <f>IF(AND(ISNUMBER('Emissions (start here)'!CV347),ISNUMBER(Dispersion!$AX$10)),'Emissions (start here)'!CV347*2000*453.59/8760/3600*Dispersion!$AX$10,0)</f>
        <v>0</v>
      </c>
      <c r="GP347" s="74">
        <f>IF(AND(ISNUMBER('Emissions (start here)'!CV347),ISNUMBER(Dispersion!$AX$11)),'Emissions (start here)'!CV347*2000*453.59/8760/3600*Dispersion!$AX$11,0)</f>
        <v>0</v>
      </c>
      <c r="GQ347" s="74">
        <f>IF(AND(ISNUMBER('Emissions (start here)'!CW347),ISNUMBER(Dispersion!$AY$8)),'Emissions (start here)'!CW347*453.59/3600*Dispersion!$AY$8,0)</f>
        <v>0</v>
      </c>
      <c r="GR347" s="74">
        <f>IF(AND(ISNUMBER('Emissions (start here)'!CW347),ISNUMBER(Dispersion!$AY$9)),'Emissions (start here)'!CW347*453.59/3600*Dispersion!$AY$9,0)</f>
        <v>0</v>
      </c>
      <c r="GS347" s="74">
        <f>IF(AND(ISNUMBER('Emissions (start here)'!CX347),ISNUMBER(Dispersion!$AY$10)),'Emissions (start here)'!CX347*2000*453.59/8760/3600*Dispersion!$AY$10,0)</f>
        <v>0</v>
      </c>
      <c r="GT347" s="74">
        <f>IF(AND(ISNUMBER('Emissions (start here)'!CX347),ISNUMBER(Dispersion!$AY$11)),'Emissions (start here)'!CX347*2000*453.59/8760/3600*Dispersion!$AY$11,0)</f>
        <v>0</v>
      </c>
      <c r="GU347" s="74">
        <f>IF(AND(ISNUMBER('Emissions (start here)'!CY347),ISNUMBER(Dispersion!$AZ$8)),'Emissions (start here)'!CY347*453.59/3600*Dispersion!$AZ$8,0)</f>
        <v>0</v>
      </c>
      <c r="GV347" s="74">
        <f>IF(AND(ISNUMBER('Emissions (start here)'!CY347),ISNUMBER(Dispersion!$AZ$9)),'Emissions (start here)'!CY347*453.59/3600*Dispersion!$AZ$9,0)</f>
        <v>0</v>
      </c>
      <c r="GW347" s="74">
        <f>IF(AND(ISNUMBER('Emissions (start here)'!CZ347),ISNUMBER(Dispersion!$AZ$10)),'Emissions (start here)'!CZ347*2000*453.59/8760/3600*Dispersion!$AZ$10,0)</f>
        <v>0</v>
      </c>
      <c r="GX347" s="74">
        <f>IF(AND(ISNUMBER('Emissions (start here)'!CZ347),ISNUMBER(Dispersion!$AZ$11)),'Emissions (start here)'!CZ347*2000*453.59/8760/3600*Dispersion!$AZ$11,0)</f>
        <v>0</v>
      </c>
    </row>
    <row r="348" spans="1:206" x14ac:dyDescent="0.2">
      <c r="A348" s="51" t="str">
        <f>'Tox Values'!C348</f>
        <v>32598-13-3</v>
      </c>
      <c r="B348" s="94" t="str">
        <f>'Tox Values'!D348</f>
        <v>PCB 77 (3,3,4,4-Tetrachlorobiphenyl)</v>
      </c>
      <c r="C348" s="96">
        <f t="shared" si="21"/>
        <v>0</v>
      </c>
      <c r="D348" s="74">
        <f t="shared" si="22"/>
        <v>0</v>
      </c>
      <c r="E348" s="74">
        <f t="shared" si="23"/>
        <v>0</v>
      </c>
      <c r="F348" s="99">
        <f t="shared" si="24"/>
        <v>0</v>
      </c>
      <c r="G348" s="97">
        <f>IF(AND(ISNUMBER('Emissions (start here)'!E348),ISNUMBER(Dispersion!$C$8)),'Emissions (start here)'!E348*453.59/3600*Dispersion!$C$8,0)</f>
        <v>0</v>
      </c>
      <c r="H348" s="74">
        <f>IF(AND(ISNUMBER('Emissions (start here)'!E348),ISNUMBER(Dispersion!$C$9)),'Emissions (start here)'!E348*453.59/3600*Dispersion!$C$9,0)</f>
        <v>0</v>
      </c>
      <c r="I348" s="74">
        <f>IF(AND(ISNUMBER('Emissions (start here)'!F348),ISNUMBER(Dispersion!$C$10)),'Emissions (start here)'!F348*2000*453.59/8760/3600*Dispersion!$C$10,0)</f>
        <v>0</v>
      </c>
      <c r="J348" s="74">
        <f>IF(AND(ISNUMBER('Emissions (start here)'!F348),ISNUMBER(Dispersion!$C$11)),'Emissions (start here)'!F348*2000*453.59/8760/3600*Dispersion!$C$11,0)</f>
        <v>0</v>
      </c>
      <c r="K348" s="74">
        <f>IF(AND(ISNUMBER('Emissions (start here)'!G348),ISNUMBER(Dispersion!$D$8)),'Emissions (start here)'!G348*453.59/3600*Dispersion!$D$8,0)</f>
        <v>0</v>
      </c>
      <c r="L348" s="74">
        <f>IF(AND(ISNUMBER('Emissions (start here)'!G348),ISNUMBER(Dispersion!$D$9)),'Emissions (start here)'!G348*453.59/3600*Dispersion!$D$9,0)</f>
        <v>0</v>
      </c>
      <c r="M348" s="74">
        <f>IF(AND(ISNUMBER('Emissions (start here)'!H348),ISNUMBER(Dispersion!$D$10)),'Emissions (start here)'!H348*2000*453.59/8760/3600*Dispersion!$D$10,0)</f>
        <v>0</v>
      </c>
      <c r="N348" s="74">
        <f>IF(AND(ISNUMBER('Emissions (start here)'!H348),ISNUMBER(Dispersion!$D$11)),'Emissions (start here)'!H348*2000*453.59/8760/3600*Dispersion!$D$11,0)</f>
        <v>0</v>
      </c>
      <c r="O348" s="74">
        <f>IF(AND(ISNUMBER('Emissions (start here)'!I348),ISNUMBER(Dispersion!$E$8)),'Emissions (start here)'!I348*453.59/3600*Dispersion!$E$8,0)</f>
        <v>0</v>
      </c>
      <c r="P348" s="74">
        <f>IF(AND(ISNUMBER('Emissions (start here)'!I348),ISNUMBER(Dispersion!$E$9)),'Emissions (start here)'!I348*453.59/3600*Dispersion!$E$9,0)</f>
        <v>0</v>
      </c>
      <c r="Q348" s="74">
        <f>IF(AND(ISNUMBER('Emissions (start here)'!J348),ISNUMBER(Dispersion!$E$10)),'Emissions (start here)'!J348*2000*453.59/8760/3600*Dispersion!$E$10,0)</f>
        <v>0</v>
      </c>
      <c r="R348" s="74">
        <f>IF(AND(ISNUMBER('Emissions (start here)'!J348),ISNUMBER(Dispersion!$E$11)),'Emissions (start here)'!J348*2000*453.59/8760/3600*Dispersion!$E$11,0)</f>
        <v>0</v>
      </c>
      <c r="S348" s="74">
        <f>IF(AND(ISNUMBER('Emissions (start here)'!K348),ISNUMBER(Dispersion!$F$8)),'Emissions (start here)'!K348*453.59/3600*Dispersion!$F$8,0)</f>
        <v>0</v>
      </c>
      <c r="T348" s="74">
        <f>IF(AND(ISNUMBER('Emissions (start here)'!K348),ISNUMBER(Dispersion!$F$9)),'Emissions (start here)'!K348*453.59/3600*Dispersion!$F$9,0)</f>
        <v>0</v>
      </c>
      <c r="U348" s="74">
        <f>IF(AND(ISNUMBER('Emissions (start here)'!L348),ISNUMBER(Dispersion!$F$10)),'Emissions (start here)'!L348*2000*453.59/8760/3600*Dispersion!$F$10,0)</f>
        <v>0</v>
      </c>
      <c r="V348" s="74">
        <f>IF(AND(ISNUMBER('Emissions (start here)'!L348),ISNUMBER(Dispersion!$F$11)),'Emissions (start here)'!L348*2000*453.59/8760/3600*Dispersion!$F$11,0)</f>
        <v>0</v>
      </c>
      <c r="W348" s="74">
        <f>IF(AND(ISNUMBER('Emissions (start here)'!M348),ISNUMBER(Dispersion!$G$8)),'Emissions (start here)'!M348*453.59/3600*Dispersion!$G$8,0)</f>
        <v>0</v>
      </c>
      <c r="X348" s="74">
        <f>IF(AND(ISNUMBER('Emissions (start here)'!M348),ISNUMBER(Dispersion!$G$9)),'Emissions (start here)'!M348*453.59/3600*Dispersion!$G$9,0)</f>
        <v>0</v>
      </c>
      <c r="Y348" s="74">
        <f>IF(AND(ISNUMBER('Emissions (start here)'!N348),ISNUMBER(Dispersion!$G$10)),'Emissions (start here)'!N348*2000*453.59/8760/3600*Dispersion!$G$10,0)</f>
        <v>0</v>
      </c>
      <c r="Z348" s="74">
        <f>IF(AND(ISNUMBER('Emissions (start here)'!N348),ISNUMBER(Dispersion!$G$11)),'Emissions (start here)'!N348*2000*453.59/8760/3600*Dispersion!$G$11,0)</f>
        <v>0</v>
      </c>
      <c r="AA348" s="74">
        <f>IF(AND(ISNUMBER('Emissions (start here)'!O348),ISNUMBER(Dispersion!$H$8)),'Emissions (start here)'!O348*453.59/3600*Dispersion!$H$8,0)</f>
        <v>0</v>
      </c>
      <c r="AB348" s="74">
        <f>IF(AND(ISNUMBER('Emissions (start here)'!O348),ISNUMBER(Dispersion!$H$9)),'Emissions (start here)'!O348*453.59/3600*Dispersion!$H$9,0)</f>
        <v>0</v>
      </c>
      <c r="AC348" s="74">
        <f>IF(AND(ISNUMBER('Emissions (start here)'!P348),ISNUMBER(Dispersion!$H$10)),'Emissions (start here)'!P348*2000*453.59/8760/3600*Dispersion!$H$10,0)</f>
        <v>0</v>
      </c>
      <c r="AD348" s="74">
        <f>IF(AND(ISNUMBER('Emissions (start here)'!P348),ISNUMBER(Dispersion!$H$11)),'Emissions (start here)'!P348*2000*453.59/8760/3600*Dispersion!$H$11,0)</f>
        <v>0</v>
      </c>
      <c r="AE348" s="74">
        <f>IF(AND(ISNUMBER('Emissions (start here)'!Q348),ISNUMBER(Dispersion!$I$8)),'Emissions (start here)'!Q348*453.59/3600*Dispersion!$I$8,0)</f>
        <v>0</v>
      </c>
      <c r="AF348" s="74">
        <f>IF(AND(ISNUMBER('Emissions (start here)'!Q348),ISNUMBER(Dispersion!$I$9)),'Emissions (start here)'!Q348*453.59/3600*Dispersion!$I$9,0)</f>
        <v>0</v>
      </c>
      <c r="AG348" s="74">
        <f>IF(AND(ISNUMBER('Emissions (start here)'!R348),ISNUMBER(Dispersion!$I$10)),'Emissions (start here)'!R348*2000*453.59/8760/3600*Dispersion!$I$10,0)</f>
        <v>0</v>
      </c>
      <c r="AH348" s="74">
        <f>IF(AND(ISNUMBER('Emissions (start here)'!R348),ISNUMBER(Dispersion!$I$11)),'Emissions (start here)'!R348*2000*453.59/8760/3600*Dispersion!$I$11,0)</f>
        <v>0</v>
      </c>
      <c r="AI348" s="74">
        <f>IF(AND(ISNUMBER('Emissions (start here)'!S348),ISNUMBER(Dispersion!$J$8)),'Emissions (start here)'!S348*453.59/3600*Dispersion!$J$8,0)</f>
        <v>0</v>
      </c>
      <c r="AJ348" s="74">
        <f>IF(AND(ISNUMBER('Emissions (start here)'!S348),ISNUMBER(Dispersion!$J$9)),'Emissions (start here)'!S348*453.59/3600*Dispersion!$J$9,0)</f>
        <v>0</v>
      </c>
      <c r="AK348" s="74">
        <f>IF(AND(ISNUMBER('Emissions (start here)'!T348),ISNUMBER(Dispersion!$J$10)),'Emissions (start here)'!T348*2000*453.59/8760/3600*Dispersion!$J$10,0)</f>
        <v>0</v>
      </c>
      <c r="AL348" s="74">
        <f>IF(AND(ISNUMBER('Emissions (start here)'!T348),ISNUMBER(Dispersion!$J$11)),'Emissions (start here)'!T348*2000*453.59/8760/3600*Dispersion!$J$11,0)</f>
        <v>0</v>
      </c>
      <c r="AM348" s="74">
        <f>IF(AND(ISNUMBER('Emissions (start here)'!U348),ISNUMBER(Dispersion!$K$8)),'Emissions (start here)'!U348*453.59/3600*Dispersion!$K$8,0)</f>
        <v>0</v>
      </c>
      <c r="AN348" s="74">
        <f>IF(AND(ISNUMBER('Emissions (start here)'!U348),ISNUMBER(Dispersion!$K$9)),'Emissions (start here)'!U348*453.59/3600*Dispersion!$K$9,0)</f>
        <v>0</v>
      </c>
      <c r="AO348" s="74">
        <f>IF(AND(ISNUMBER('Emissions (start here)'!V348),ISNUMBER(Dispersion!$K$10)),'Emissions (start here)'!V348*2000*453.59/8760/3600*Dispersion!$K$10,0)</f>
        <v>0</v>
      </c>
      <c r="AP348" s="74">
        <f>IF(AND(ISNUMBER('Emissions (start here)'!V348),ISNUMBER(Dispersion!$K$11)),'Emissions (start here)'!V348*2000*453.59/8760/3600*Dispersion!$K$11,0)</f>
        <v>0</v>
      </c>
      <c r="AQ348" s="74">
        <f>IF(AND(ISNUMBER('Emissions (start here)'!W348),ISNUMBER(Dispersion!$L$8)),'Emissions (start here)'!W348*453.59/3600*Dispersion!$L$8,0)</f>
        <v>0</v>
      </c>
      <c r="AR348" s="74">
        <f>IF(AND(ISNUMBER('Emissions (start here)'!W348),ISNUMBER(Dispersion!$L$9)),'Emissions (start here)'!W348*453.59/3600*Dispersion!$L$9,0)</f>
        <v>0</v>
      </c>
      <c r="AS348" s="74">
        <f>IF(AND(ISNUMBER('Emissions (start here)'!X348),ISNUMBER(Dispersion!$L$10)),'Emissions (start here)'!X348*2000*453.59/8760/3600*Dispersion!$L$10,0)</f>
        <v>0</v>
      </c>
      <c r="AT348" s="74">
        <f>IF(AND(ISNUMBER('Emissions (start here)'!X348),ISNUMBER(Dispersion!$L$11)),'Emissions (start here)'!X348*2000*453.59/8760/3600*Dispersion!$L$11,0)</f>
        <v>0</v>
      </c>
      <c r="AU348" s="74">
        <f>IF(AND(ISNUMBER('Emissions (start here)'!Y348),ISNUMBER(Dispersion!$M$8)),'Emissions (start here)'!Y348*453.59/3600*Dispersion!$M$8,0)</f>
        <v>0</v>
      </c>
      <c r="AV348" s="74">
        <f>IF(AND(ISNUMBER('Emissions (start here)'!Y348),ISNUMBER(Dispersion!$M$9)),'Emissions (start here)'!Y348*453.59/3600*Dispersion!$M$9,0)</f>
        <v>0</v>
      </c>
      <c r="AW348" s="74">
        <f>IF(AND(ISNUMBER('Emissions (start here)'!Z348),ISNUMBER(Dispersion!$M$10)),'Emissions (start here)'!Z348*2000*453.59/8760/3600*Dispersion!$M$10,0)</f>
        <v>0</v>
      </c>
      <c r="AX348" s="74">
        <f>IF(AND(ISNUMBER('Emissions (start here)'!Z348),ISNUMBER(Dispersion!$M$11)),'Emissions (start here)'!Z348*2000*453.59/8760/3600*Dispersion!$M$11,0)</f>
        <v>0</v>
      </c>
      <c r="AY348" s="74">
        <f>IF(AND(ISNUMBER('Emissions (start here)'!AA348),ISNUMBER(Dispersion!$N$8)),'Emissions (start here)'!AA348*453.59/3600*Dispersion!$N$8,0)</f>
        <v>0</v>
      </c>
      <c r="AZ348" s="74">
        <f>IF(AND(ISNUMBER('Emissions (start here)'!AA348),ISNUMBER(Dispersion!$N$9)),'Emissions (start here)'!AA348*453.59/3600*Dispersion!$N$9,0)</f>
        <v>0</v>
      </c>
      <c r="BA348" s="74">
        <f>IF(AND(ISNUMBER('Emissions (start here)'!AB348),ISNUMBER(Dispersion!$N$10)),'Emissions (start here)'!AB348*2000*453.59/8760/3600*Dispersion!$N$10,0)</f>
        <v>0</v>
      </c>
      <c r="BB348" s="74">
        <f>IF(AND(ISNUMBER('Emissions (start here)'!AB348),ISNUMBER(Dispersion!$N$11)),'Emissions (start here)'!AB348*2000*453.59/8760/3600*Dispersion!$N$11,0)</f>
        <v>0</v>
      </c>
      <c r="BC348" s="74">
        <f>IF(AND(ISNUMBER('Emissions (start here)'!AC348),ISNUMBER(Dispersion!$O$8)),'Emissions (start here)'!AC348*453.59/3600*Dispersion!$O$8,0)</f>
        <v>0</v>
      </c>
      <c r="BD348" s="74">
        <f>IF(AND(ISNUMBER('Emissions (start here)'!AC348),ISNUMBER(Dispersion!$O$9)),'Emissions (start here)'!AC348*453.59/3600*Dispersion!$O$9,0)</f>
        <v>0</v>
      </c>
      <c r="BE348" s="74">
        <f>IF(AND(ISNUMBER('Emissions (start here)'!AD348),ISNUMBER(Dispersion!$O$10)),'Emissions (start here)'!AD348*2000*453.59/8760/3600*Dispersion!$O$10,0)</f>
        <v>0</v>
      </c>
      <c r="BF348" s="74">
        <f>IF(AND(ISNUMBER('Emissions (start here)'!AD348),ISNUMBER(Dispersion!$O$11)),'Emissions (start here)'!AD348*2000*453.59/8760/3600*Dispersion!$O$11,0)</f>
        <v>0</v>
      </c>
      <c r="BG348" s="74">
        <f>IF(AND(ISNUMBER('Emissions (start here)'!AE348),ISNUMBER(Dispersion!$P$8)),'Emissions (start here)'!AE348*453.59/3600*Dispersion!$P$8,0)</f>
        <v>0</v>
      </c>
      <c r="BH348" s="74">
        <f>IF(AND(ISNUMBER('Emissions (start here)'!AE348),ISNUMBER(Dispersion!$P$9)),'Emissions (start here)'!AE348*453.59/3600*Dispersion!$P$9,0)</f>
        <v>0</v>
      </c>
      <c r="BI348" s="74">
        <f>IF(AND(ISNUMBER('Emissions (start here)'!AF348),ISNUMBER(Dispersion!$P$10)),'Emissions (start here)'!AF348*2000*453.59/8760/3600*Dispersion!$P$10,0)</f>
        <v>0</v>
      </c>
      <c r="BJ348" s="74">
        <f>IF(AND(ISNUMBER('Emissions (start here)'!AF348),ISNUMBER(Dispersion!$P$11)),'Emissions (start here)'!AF348*2000*453.59/8760/3600*Dispersion!$P$11,0)</f>
        <v>0</v>
      </c>
      <c r="BK348" s="74">
        <f>IF(AND(ISNUMBER('Emissions (start here)'!AG348),ISNUMBER(Dispersion!$Q$8)),'Emissions (start here)'!AG348*453.59/3600*Dispersion!$Q$8,0)</f>
        <v>0</v>
      </c>
      <c r="BL348" s="74">
        <f>IF(AND(ISNUMBER('Emissions (start here)'!AG348),ISNUMBER(Dispersion!$Q$9)),'Emissions (start here)'!AG348*453.59/3600*Dispersion!$Q$9,0)</f>
        <v>0</v>
      </c>
      <c r="BM348" s="74">
        <f>IF(AND(ISNUMBER('Emissions (start here)'!AH348),ISNUMBER(Dispersion!$Q$10)),'Emissions (start here)'!AH348*2000*453.59/8760/3600*Dispersion!$Q$10,0)</f>
        <v>0</v>
      </c>
      <c r="BN348" s="74">
        <f>IF(AND(ISNUMBER('Emissions (start here)'!AH348),ISNUMBER(Dispersion!$Q$11)),'Emissions (start here)'!AH348*2000*453.59/8760/3600*Dispersion!$Q$11,0)</f>
        <v>0</v>
      </c>
      <c r="BO348" s="74">
        <f>IF(AND(ISNUMBER('Emissions (start here)'!AI348),ISNUMBER(Dispersion!$R$8)),'Emissions (start here)'!AI348*453.59/3600*Dispersion!$R$8,0)</f>
        <v>0</v>
      </c>
      <c r="BP348" s="74">
        <f>IF(AND(ISNUMBER('Emissions (start here)'!AI348),ISNUMBER(Dispersion!$R$9)),'Emissions (start here)'!AI348*453.59/3600*Dispersion!$R$9,0)</f>
        <v>0</v>
      </c>
      <c r="BQ348" s="74">
        <f>IF(AND(ISNUMBER('Emissions (start here)'!AJ348),ISNUMBER(Dispersion!$R$10)),'Emissions (start here)'!AJ348*2000*453.59/8760/3600*Dispersion!$R$10,0)</f>
        <v>0</v>
      </c>
      <c r="BR348" s="74">
        <f>IF(AND(ISNUMBER('Emissions (start here)'!AJ348),ISNUMBER(Dispersion!$R$11)),'Emissions (start here)'!AJ348*2000*453.59/8760/3600*Dispersion!$R$11,0)</f>
        <v>0</v>
      </c>
      <c r="BS348" s="74">
        <f>IF(AND(ISNUMBER('Emissions (start here)'!AK348),ISNUMBER(Dispersion!$S$8)),'Emissions (start here)'!AK348*453.59/3600*Dispersion!$S$8,0)</f>
        <v>0</v>
      </c>
      <c r="BT348" s="74">
        <f>IF(AND(ISNUMBER('Emissions (start here)'!AK348),ISNUMBER(Dispersion!$S$9)),'Emissions (start here)'!AK348*453.59/3600*Dispersion!$S$9,0)</f>
        <v>0</v>
      </c>
      <c r="BU348" s="74">
        <f>IF(AND(ISNUMBER('Emissions (start here)'!AL348),ISNUMBER(Dispersion!$S$10)),'Emissions (start here)'!AL348*2000*453.59/8760/3600*Dispersion!$S$10,0)</f>
        <v>0</v>
      </c>
      <c r="BV348" s="74">
        <f>IF(AND(ISNUMBER('Emissions (start here)'!AL348),ISNUMBER(Dispersion!$S$11)),'Emissions (start here)'!AL348*2000*453.59/8760/3600*Dispersion!$S$11,0)</f>
        <v>0</v>
      </c>
      <c r="BW348" s="74">
        <f>IF(AND(ISNUMBER('Emissions (start here)'!AM348),ISNUMBER(Dispersion!$T$8)),'Emissions (start here)'!AM348*453.59/3600*Dispersion!$T$8,0)</f>
        <v>0</v>
      </c>
      <c r="BX348" s="74">
        <f>IF(AND(ISNUMBER('Emissions (start here)'!AM348),ISNUMBER(Dispersion!$T$9)),'Emissions (start here)'!AM348*453.59/3600*Dispersion!$T$9,0)</f>
        <v>0</v>
      </c>
      <c r="BY348" s="74">
        <f>IF(AND(ISNUMBER('Emissions (start here)'!AN348),ISNUMBER(Dispersion!$T$10)),'Emissions (start here)'!AN348*2000*453.59/8760/3600*Dispersion!$T$10,0)</f>
        <v>0</v>
      </c>
      <c r="BZ348" s="74">
        <f>IF(AND(ISNUMBER('Emissions (start here)'!AN348),ISNUMBER(Dispersion!$T$11)),'Emissions (start here)'!AN348*2000*453.59/8760/3600*Dispersion!$T$11,0)</f>
        <v>0</v>
      </c>
      <c r="CA348" s="74">
        <f>IF(AND(ISNUMBER('Emissions (start here)'!AO348),ISNUMBER(Dispersion!$U$8)),'Emissions (start here)'!AO348*453.59/3600*Dispersion!$U$8,0)</f>
        <v>0</v>
      </c>
      <c r="CB348" s="74">
        <f>IF(AND(ISNUMBER('Emissions (start here)'!AO348),ISNUMBER(Dispersion!$U$9)),'Emissions (start here)'!AO348*453.59/3600*Dispersion!$U$9,0)</f>
        <v>0</v>
      </c>
      <c r="CC348" s="74">
        <f>IF(AND(ISNUMBER('Emissions (start here)'!AP348),ISNUMBER(Dispersion!$U$10)),'Emissions (start here)'!AP348*2000*453.59/8760/3600*Dispersion!$U$10,0)</f>
        <v>0</v>
      </c>
      <c r="CD348" s="74">
        <f>IF(AND(ISNUMBER('Emissions (start here)'!AP348),ISNUMBER(Dispersion!$U$11)),'Emissions (start here)'!AP348*2000*453.59/8760/3600*Dispersion!$U$11,0)</f>
        <v>0</v>
      </c>
      <c r="CE348" s="74">
        <f>IF(AND(ISNUMBER('Emissions (start here)'!AQ348),ISNUMBER(Dispersion!$V$8)),'Emissions (start here)'!AQ348*453.59/3600*Dispersion!$V$8,0)</f>
        <v>0</v>
      </c>
      <c r="CF348" s="74">
        <f>IF(AND(ISNUMBER('Emissions (start here)'!AQ348),ISNUMBER(Dispersion!$V$9)),'Emissions (start here)'!AQ348*453.59/3600*Dispersion!$V$9,0)</f>
        <v>0</v>
      </c>
      <c r="CG348" s="74">
        <f>IF(AND(ISNUMBER('Emissions (start here)'!AR348),ISNUMBER(Dispersion!$V$10)),'Emissions (start here)'!AR348*2000*453.59/8760/3600*Dispersion!$V$10,0)</f>
        <v>0</v>
      </c>
      <c r="CH348" s="74">
        <f>IF(AND(ISNUMBER('Emissions (start here)'!AR348),ISNUMBER(Dispersion!$V$11)),'Emissions (start here)'!AR348*2000*453.59/8760/3600*Dispersion!$V$11,0)</f>
        <v>0</v>
      </c>
      <c r="CI348" s="74">
        <f>IF(AND(ISNUMBER('Emissions (start here)'!AS348),ISNUMBER(Dispersion!$W$8)),'Emissions (start here)'!AS348*453.59/3600*Dispersion!$W$8,0)</f>
        <v>0</v>
      </c>
      <c r="CJ348" s="74">
        <f>IF(AND(ISNUMBER('Emissions (start here)'!AS348),ISNUMBER(Dispersion!$W$9)),'Emissions (start here)'!AS348*453.59/3600*Dispersion!$W$9,0)</f>
        <v>0</v>
      </c>
      <c r="CK348" s="74">
        <f>IF(AND(ISNUMBER('Emissions (start here)'!AT348),ISNUMBER(Dispersion!$W$10)),'Emissions (start here)'!AT348*2000*453.59/8760/3600*Dispersion!$W$10,0)</f>
        <v>0</v>
      </c>
      <c r="CL348" s="74">
        <f>IF(AND(ISNUMBER('Emissions (start here)'!AT348),ISNUMBER(Dispersion!$W$11)),'Emissions (start here)'!AT348*2000*453.59/8760/3600*Dispersion!$W$11,0)</f>
        <v>0</v>
      </c>
      <c r="CM348" s="74">
        <f>IF(AND(ISNUMBER('Emissions (start here)'!AU348),ISNUMBER(Dispersion!$X$8)),'Emissions (start here)'!AU348*453.59/3600*Dispersion!$X$8,0)</f>
        <v>0</v>
      </c>
      <c r="CN348" s="74">
        <f>IF(AND(ISNUMBER('Emissions (start here)'!AU348),ISNUMBER(Dispersion!$X$9)),'Emissions (start here)'!AU348*453.59/3600*Dispersion!$X$9,0)</f>
        <v>0</v>
      </c>
      <c r="CO348" s="74">
        <f>IF(AND(ISNUMBER('Emissions (start here)'!AV348),ISNUMBER(Dispersion!$X$10)),'Emissions (start here)'!AV348*2000*453.59/8760/3600*Dispersion!$X$10,0)</f>
        <v>0</v>
      </c>
      <c r="CP348" s="74">
        <f>IF(AND(ISNUMBER('Emissions (start here)'!AV348),ISNUMBER(Dispersion!$X$11)),'Emissions (start here)'!AV348*2000*453.59/8760/3600*Dispersion!$X$11,0)</f>
        <v>0</v>
      </c>
      <c r="CQ348" s="74">
        <f>IF(AND(ISNUMBER('Emissions (start here)'!AW348),ISNUMBER(Dispersion!$Y$8)),'Emissions (start here)'!AW348*453.59/3600*Dispersion!$Y$8,0)</f>
        <v>0</v>
      </c>
      <c r="CR348" s="74">
        <f>IF(AND(ISNUMBER('Emissions (start here)'!AW348),ISNUMBER(Dispersion!$Y$9)),'Emissions (start here)'!AW348*453.59/3600*Dispersion!$Y$9,0)</f>
        <v>0</v>
      </c>
      <c r="CS348" s="74">
        <f>IF(AND(ISNUMBER('Emissions (start here)'!AX348),ISNUMBER(Dispersion!$Y$10)),'Emissions (start here)'!AX348*2000*453.59/8760/3600*Dispersion!$Y$10,0)</f>
        <v>0</v>
      </c>
      <c r="CT348" s="74">
        <f>IF(AND(ISNUMBER('Emissions (start here)'!AX348),ISNUMBER(Dispersion!$Y$11)),'Emissions (start here)'!AX348*2000*453.59/8760/3600*Dispersion!$Y$11,0)</f>
        <v>0</v>
      </c>
      <c r="CU348" s="74">
        <f>IF(AND(ISNUMBER('Emissions (start here)'!AY348),ISNUMBER(Dispersion!$Z$8)),'Emissions (start here)'!AY348*453.59/3600*Dispersion!$Z$8,0)</f>
        <v>0</v>
      </c>
      <c r="CV348" s="74">
        <f>IF(AND(ISNUMBER('Emissions (start here)'!AY348),ISNUMBER(Dispersion!$Z$9)),'Emissions (start here)'!AY348*453.59/3600*Dispersion!$Z$9,0)</f>
        <v>0</v>
      </c>
      <c r="CW348" s="74">
        <f>IF(AND(ISNUMBER('Emissions (start here)'!AZ348),ISNUMBER(Dispersion!$Z$10)),'Emissions (start here)'!AZ348*2000*453.59/8760/3600*Dispersion!$Z$10,0)</f>
        <v>0</v>
      </c>
      <c r="CX348" s="74">
        <f>IF(AND(ISNUMBER('Emissions (start here)'!AZ348),ISNUMBER(Dispersion!$Z$11)),'Emissions (start here)'!AZ348*2000*453.59/8760/3600*Dispersion!$Z$11,0)</f>
        <v>0</v>
      </c>
      <c r="CY348" s="74">
        <f>IF(AND(ISNUMBER('Emissions (start here)'!BA348),ISNUMBER(Dispersion!$AA$8)),'Emissions (start here)'!BA348*453.59/3600*Dispersion!$AA$8,0)</f>
        <v>0</v>
      </c>
      <c r="CZ348" s="74">
        <f>IF(AND(ISNUMBER('Emissions (start here)'!BA348),ISNUMBER(Dispersion!$AA$9)),'Emissions (start here)'!BA348*453.59/3600*Dispersion!$AA$9,0)</f>
        <v>0</v>
      </c>
      <c r="DA348" s="74">
        <f>IF(AND(ISNUMBER('Emissions (start here)'!BB348),ISNUMBER(Dispersion!$AA$10)),'Emissions (start here)'!BB348*2000*453.59/8760/3600*Dispersion!$AA$10,0)</f>
        <v>0</v>
      </c>
      <c r="DB348" s="74">
        <f>IF(AND(ISNUMBER('Emissions (start here)'!BB348),ISNUMBER(Dispersion!$AA$11)),'Emissions (start here)'!BB348*2000*453.59/8760/3600*Dispersion!$AA$11,0)</f>
        <v>0</v>
      </c>
      <c r="DC348" s="74">
        <f>IF(AND(ISNUMBER('Emissions (start here)'!BC348),ISNUMBER(Dispersion!$AB$8)),'Emissions (start here)'!BC348*453.59/3600*Dispersion!$AB$8,0)</f>
        <v>0</v>
      </c>
      <c r="DD348" s="74">
        <f>IF(AND(ISNUMBER('Emissions (start here)'!BC348),ISNUMBER(Dispersion!$AB$9)),'Emissions (start here)'!BC348*453.59/3600*Dispersion!$AB$9,0)</f>
        <v>0</v>
      </c>
      <c r="DE348" s="74">
        <f>IF(AND(ISNUMBER('Emissions (start here)'!BD348),ISNUMBER(Dispersion!$AB$10)),'Emissions (start here)'!BD348*2000*453.59/8760/3600*Dispersion!$AB$10,0)</f>
        <v>0</v>
      </c>
      <c r="DF348" s="74">
        <f>IF(AND(ISNUMBER('Emissions (start here)'!BD348),ISNUMBER(Dispersion!$AB$11)),'Emissions (start here)'!BD348*2000*453.59/8760/3600*Dispersion!$AB$11,0)</f>
        <v>0</v>
      </c>
      <c r="DG348" s="74">
        <f>IF(AND(ISNUMBER('Emissions (start here)'!BE348),ISNUMBER(Dispersion!$AC$8)),'Emissions (start here)'!BE348*453.59/3600*Dispersion!$AC$8,0)</f>
        <v>0</v>
      </c>
      <c r="DH348" s="74">
        <f>IF(AND(ISNUMBER('Emissions (start here)'!BE348),ISNUMBER(Dispersion!$AC$9)),'Emissions (start here)'!BE348*453.59/3600*Dispersion!$AC$9,0)</f>
        <v>0</v>
      </c>
      <c r="DI348" s="74">
        <f>IF(AND(ISNUMBER('Emissions (start here)'!BF348),ISNUMBER(Dispersion!$AC$10)),'Emissions (start here)'!BF348*2000*453.59/8760/3600*Dispersion!$AC$10,0)</f>
        <v>0</v>
      </c>
      <c r="DJ348" s="74">
        <f>IF(AND(ISNUMBER('Emissions (start here)'!BF348),ISNUMBER(Dispersion!$AC$11)),'Emissions (start here)'!BF348*2000*453.59/8760/3600*Dispersion!$AC$11,0)</f>
        <v>0</v>
      </c>
      <c r="DK348" s="74">
        <f>IF(AND(ISNUMBER('Emissions (start here)'!BG348),ISNUMBER(Dispersion!$AD$8)),'Emissions (start here)'!BG348*453.59/3600*Dispersion!$AD$8,0)</f>
        <v>0</v>
      </c>
      <c r="DL348" s="74">
        <f>IF(AND(ISNUMBER('Emissions (start here)'!BG348),ISNUMBER(Dispersion!$AD$9)),'Emissions (start here)'!BG348*453.59/3600*Dispersion!$AD$9,0)</f>
        <v>0</v>
      </c>
      <c r="DM348" s="74">
        <f>IF(AND(ISNUMBER('Emissions (start here)'!BH348),ISNUMBER(Dispersion!$AD$10)),'Emissions (start here)'!BH348*2000*453.59/8760/3600*Dispersion!$AD$10,0)</f>
        <v>0</v>
      </c>
      <c r="DN348" s="74">
        <f>IF(AND(ISNUMBER('Emissions (start here)'!BH348),ISNUMBER(Dispersion!$AD$11)),'Emissions (start here)'!BH348*2000*453.59/8760/3600*Dispersion!$AD$11,0)</f>
        <v>0</v>
      </c>
      <c r="DO348" s="74">
        <f>IF(AND(ISNUMBER('Emissions (start here)'!BI348),ISNUMBER(Dispersion!$AE$8)),'Emissions (start here)'!BI348*453.59/3600*Dispersion!$AE$8,0)</f>
        <v>0</v>
      </c>
      <c r="DP348" s="74">
        <f>IF(AND(ISNUMBER('Emissions (start here)'!BI348),ISNUMBER(Dispersion!$AE$9)),'Emissions (start here)'!BI348*453.59/3600*Dispersion!$AE$9,0)</f>
        <v>0</v>
      </c>
      <c r="DQ348" s="74">
        <f>IF(AND(ISNUMBER('Emissions (start here)'!BJ348),ISNUMBER(Dispersion!$AE$10)),'Emissions (start here)'!BJ348*2000*453.59/8760/3600*Dispersion!$AE$10,0)</f>
        <v>0</v>
      </c>
      <c r="DR348" s="74">
        <f>IF(AND(ISNUMBER('Emissions (start here)'!BJ348),ISNUMBER(Dispersion!$AE$11)),'Emissions (start here)'!BJ348*2000*453.59/8760/3600*Dispersion!$AE$11,0)</f>
        <v>0</v>
      </c>
      <c r="DS348" s="74">
        <f>IF(AND(ISNUMBER('Emissions (start here)'!BK348),ISNUMBER(Dispersion!$AF$8)),'Emissions (start here)'!BK348*453.59/3600*Dispersion!$AF$8,0)</f>
        <v>0</v>
      </c>
      <c r="DT348" s="74">
        <f>IF(AND(ISNUMBER('Emissions (start here)'!BK348),ISNUMBER(Dispersion!$AF$9)),'Emissions (start here)'!BK348*453.59/3600*Dispersion!$AF$9,0)</f>
        <v>0</v>
      </c>
      <c r="DU348" s="74">
        <f>IF(AND(ISNUMBER('Emissions (start here)'!BL348),ISNUMBER(Dispersion!$AF$10)),'Emissions (start here)'!BL348*2000*453.59/8760/3600*Dispersion!$AF$10,0)</f>
        <v>0</v>
      </c>
      <c r="DV348" s="74">
        <f>IF(AND(ISNUMBER('Emissions (start here)'!BL348),ISNUMBER(Dispersion!$AF$11)),'Emissions (start here)'!BL348*2000*453.59/8760/3600*Dispersion!$AF$11,0)</f>
        <v>0</v>
      </c>
      <c r="DW348" s="74">
        <f>IF(AND(ISNUMBER('Emissions (start here)'!BM348),ISNUMBER(Dispersion!$AG$8)),'Emissions (start here)'!BM348*453.59/3600*Dispersion!$AG$8,0)</f>
        <v>0</v>
      </c>
      <c r="DX348" s="74">
        <f>IF(AND(ISNUMBER('Emissions (start here)'!BM348),ISNUMBER(Dispersion!$AG$9)),'Emissions (start here)'!BM348*453.59/3600*Dispersion!$AG$9,0)</f>
        <v>0</v>
      </c>
      <c r="DY348" s="74">
        <f>IF(AND(ISNUMBER('Emissions (start here)'!BN348),ISNUMBER(Dispersion!$AG$10)),'Emissions (start here)'!BN348*2000*453.59/8760/3600*Dispersion!$AG$10,0)</f>
        <v>0</v>
      </c>
      <c r="DZ348" s="74">
        <f>IF(AND(ISNUMBER('Emissions (start here)'!BN348),ISNUMBER(Dispersion!$AG$11)),'Emissions (start here)'!BN348*2000*453.59/8760/3600*Dispersion!$AG$11,0)</f>
        <v>0</v>
      </c>
      <c r="EA348" s="74">
        <f>IF(AND(ISNUMBER('Emissions (start here)'!BO348),ISNUMBER(Dispersion!$AH$8)),'Emissions (start here)'!BO348*453.59/3600*Dispersion!$AH$8,0)</f>
        <v>0</v>
      </c>
      <c r="EB348" s="74">
        <f>IF(AND(ISNUMBER('Emissions (start here)'!BO348),ISNUMBER(Dispersion!$AH$9)),'Emissions (start here)'!BO348*453.59/3600*Dispersion!$AH$9,0)</f>
        <v>0</v>
      </c>
      <c r="EC348" s="74">
        <f>IF(AND(ISNUMBER('Emissions (start here)'!BP348),ISNUMBER(Dispersion!$AH$10)),'Emissions (start here)'!BP348*2000*453.59/8760/3600*Dispersion!$AH$10,0)</f>
        <v>0</v>
      </c>
      <c r="ED348" s="74">
        <f>IF(AND(ISNUMBER('Emissions (start here)'!BP348),ISNUMBER(Dispersion!$AH$11)),'Emissions (start here)'!BP348*2000*453.59/8760/3600*Dispersion!$AH$11,0)</f>
        <v>0</v>
      </c>
      <c r="EE348" s="74">
        <f>IF(AND(ISNUMBER('Emissions (start here)'!BQ348),ISNUMBER(Dispersion!$AI$8)),'Emissions (start here)'!BQ348*453.59/3600*Dispersion!$AI$8,0)</f>
        <v>0</v>
      </c>
      <c r="EF348" s="74">
        <f>IF(AND(ISNUMBER('Emissions (start here)'!BQ348),ISNUMBER(Dispersion!$AI$9)),'Emissions (start here)'!BQ348*453.59/3600*Dispersion!$AI$9,0)</f>
        <v>0</v>
      </c>
      <c r="EG348" s="74">
        <f>IF(AND(ISNUMBER('Emissions (start here)'!BR348),ISNUMBER(Dispersion!$AI$10)),'Emissions (start here)'!BR348*2000*453.59/8760/3600*Dispersion!$AI$10,0)</f>
        <v>0</v>
      </c>
      <c r="EH348" s="74">
        <f>IF(AND(ISNUMBER('Emissions (start here)'!BR348),ISNUMBER(Dispersion!$AI$11)),'Emissions (start here)'!BR348*2000*453.59/8760/3600*Dispersion!$AI$11,0)</f>
        <v>0</v>
      </c>
      <c r="EI348" s="74">
        <f>IF(AND(ISNUMBER('Emissions (start here)'!BS348),ISNUMBER(Dispersion!$AJ$8)),'Emissions (start here)'!BS348*453.59/3600*Dispersion!$AJ$8,0)</f>
        <v>0</v>
      </c>
      <c r="EJ348" s="74">
        <f>IF(AND(ISNUMBER('Emissions (start here)'!BS348),ISNUMBER(Dispersion!$AJ$9)),'Emissions (start here)'!BS348*453.59/3600*Dispersion!$AJ$9,0)</f>
        <v>0</v>
      </c>
      <c r="EK348" s="74">
        <f>IF(AND(ISNUMBER('Emissions (start here)'!BT348),ISNUMBER(Dispersion!$AJ$10)),'Emissions (start here)'!BT348*2000*453.59/8760/3600*Dispersion!$AJ$10,0)</f>
        <v>0</v>
      </c>
      <c r="EL348" s="74">
        <f>IF(AND(ISNUMBER('Emissions (start here)'!BT348),ISNUMBER(Dispersion!$AJ$11)),'Emissions (start here)'!BT348*2000*453.59/8760/3600*Dispersion!$AJ$11,0)</f>
        <v>0</v>
      </c>
      <c r="EM348" s="74">
        <f>IF(AND(ISNUMBER('Emissions (start here)'!BU348),ISNUMBER(Dispersion!$AK$8)),'Emissions (start here)'!BU348*453.59/3600*Dispersion!$AK$8,0)</f>
        <v>0</v>
      </c>
      <c r="EN348" s="74">
        <f>IF(AND(ISNUMBER('Emissions (start here)'!BU348),ISNUMBER(Dispersion!$AK$9)),'Emissions (start here)'!BU348*453.59/3600*Dispersion!$AK$9,0)</f>
        <v>0</v>
      </c>
      <c r="EO348" s="74">
        <f>IF(AND(ISNUMBER('Emissions (start here)'!BV348),ISNUMBER(Dispersion!$AK$10)),'Emissions (start here)'!BV348*2000*453.59/8760/3600*Dispersion!$AK$10,0)</f>
        <v>0</v>
      </c>
      <c r="EP348" s="74">
        <f>IF(AND(ISNUMBER('Emissions (start here)'!BV348),ISNUMBER(Dispersion!$AK$11)),'Emissions (start here)'!BV348*2000*453.59/8760/3600*Dispersion!$AK$11,0)</f>
        <v>0</v>
      </c>
      <c r="EQ348" s="74">
        <f>IF(AND(ISNUMBER('Emissions (start here)'!BW348),ISNUMBER(Dispersion!$AL$8)),'Emissions (start here)'!BW348*453.59/3600*Dispersion!$AL$8,0)</f>
        <v>0</v>
      </c>
      <c r="ER348" s="74">
        <f>IF(AND(ISNUMBER('Emissions (start here)'!BW348),ISNUMBER(Dispersion!$AL$9)),'Emissions (start here)'!BW348*453.59/3600*Dispersion!$AL$9,0)</f>
        <v>0</v>
      </c>
      <c r="ES348" s="74">
        <f>IF(AND(ISNUMBER('Emissions (start here)'!BX348),ISNUMBER(Dispersion!$AL$10)),'Emissions (start here)'!BX348*2000*453.59/8760/3600*Dispersion!$AL$10,0)</f>
        <v>0</v>
      </c>
      <c r="ET348" s="74">
        <f>IF(AND(ISNUMBER('Emissions (start here)'!BX348),ISNUMBER(Dispersion!$AL$11)),'Emissions (start here)'!BX348*2000*453.59/8760/3600*Dispersion!$AL$11,0)</f>
        <v>0</v>
      </c>
      <c r="EU348" s="74">
        <f>IF(AND(ISNUMBER('Emissions (start here)'!BY348),ISNUMBER(Dispersion!$AM$8)),'Emissions (start here)'!BY348*453.59/3600*Dispersion!$AM$8,0)</f>
        <v>0</v>
      </c>
      <c r="EV348" s="74">
        <f>IF(AND(ISNUMBER('Emissions (start here)'!BY348),ISNUMBER(Dispersion!$AM$9)),'Emissions (start here)'!BY348*453.59/3600*Dispersion!$AM$9,0)</f>
        <v>0</v>
      </c>
      <c r="EW348" s="74">
        <f>IF(AND(ISNUMBER('Emissions (start here)'!BZ348),ISNUMBER(Dispersion!$AM$10)),'Emissions (start here)'!BZ348*2000*453.59/8760/3600*Dispersion!$AM$10,0)</f>
        <v>0</v>
      </c>
      <c r="EX348" s="74">
        <f>IF(AND(ISNUMBER('Emissions (start here)'!BZ348),ISNUMBER(Dispersion!$AM$11)),'Emissions (start here)'!BZ348*2000*453.59/8760/3600*Dispersion!$AM$11,0)</f>
        <v>0</v>
      </c>
      <c r="EY348" s="74">
        <f>IF(AND(ISNUMBER('Emissions (start here)'!CA348),ISNUMBER(Dispersion!$AN$8)),'Emissions (start here)'!CA348*453.59/3600*Dispersion!$AN$8,0)</f>
        <v>0</v>
      </c>
      <c r="EZ348" s="74">
        <f>IF(AND(ISNUMBER('Emissions (start here)'!CA348),ISNUMBER(Dispersion!$AN$9)),'Emissions (start here)'!CA348*453.59/3600*Dispersion!$AN$9,0)</f>
        <v>0</v>
      </c>
      <c r="FA348" s="74">
        <f>IF(AND(ISNUMBER('Emissions (start here)'!CB348),ISNUMBER(Dispersion!$AN$10)),'Emissions (start here)'!CB348*2000*453.59/8760/3600*Dispersion!$AN$10,0)</f>
        <v>0</v>
      </c>
      <c r="FB348" s="74">
        <f>IF(AND(ISNUMBER('Emissions (start here)'!CB348),ISNUMBER(Dispersion!$AN$11)),'Emissions (start here)'!CB348*2000*453.59/8760/3600*Dispersion!$AN$11,0)</f>
        <v>0</v>
      </c>
      <c r="FC348" s="74">
        <f>IF(AND(ISNUMBER('Emissions (start here)'!CC348),ISNUMBER(Dispersion!$AO$8)),'Emissions (start here)'!CC348*453.59/3600*Dispersion!$AO$8,0)</f>
        <v>0</v>
      </c>
      <c r="FD348" s="74">
        <f>IF(AND(ISNUMBER('Emissions (start here)'!CC348),ISNUMBER(Dispersion!$AO$9)),'Emissions (start here)'!CC348*453.59/3600*Dispersion!$AO$9,0)</f>
        <v>0</v>
      </c>
      <c r="FE348" s="74">
        <f>IF(AND(ISNUMBER('Emissions (start here)'!CD348),ISNUMBER(Dispersion!$AO$10)),'Emissions (start here)'!CD348*2000*453.59/8760/3600*Dispersion!$AO$10,0)</f>
        <v>0</v>
      </c>
      <c r="FF348" s="74">
        <f>IF(AND(ISNUMBER('Emissions (start here)'!CD348),ISNUMBER(Dispersion!$AO$11)),'Emissions (start here)'!CD348*2000*453.59/8760/3600*Dispersion!$AO$11,0)</f>
        <v>0</v>
      </c>
      <c r="FG348" s="74">
        <f>IF(AND(ISNUMBER('Emissions (start here)'!CE348),ISNUMBER(Dispersion!$AP$8)),'Emissions (start here)'!CE348*453.59/3600*Dispersion!$AP$8,0)</f>
        <v>0</v>
      </c>
      <c r="FH348" s="74">
        <f>IF(AND(ISNUMBER('Emissions (start here)'!CE348),ISNUMBER(Dispersion!$AP$9)),'Emissions (start here)'!CE348*453.59/3600*Dispersion!$AP$9,0)</f>
        <v>0</v>
      </c>
      <c r="FI348" s="74">
        <f>IF(AND(ISNUMBER('Emissions (start here)'!CF348),ISNUMBER(Dispersion!$AP$10)),'Emissions (start here)'!CF348*2000*453.59/8760/3600*Dispersion!$AP$10,0)</f>
        <v>0</v>
      </c>
      <c r="FJ348" s="74">
        <f>IF(AND(ISNUMBER('Emissions (start here)'!CF348),ISNUMBER(Dispersion!$AP$11)),'Emissions (start here)'!CF348*2000*453.59/8760/3600*Dispersion!$AP$11,0)</f>
        <v>0</v>
      </c>
      <c r="FK348" s="74">
        <f>IF(AND(ISNUMBER('Emissions (start here)'!CG348),ISNUMBER(Dispersion!$AQ$8)),'Emissions (start here)'!CG348*453.59/3600*Dispersion!$AQ$8,0)</f>
        <v>0</v>
      </c>
      <c r="FL348" s="74">
        <f>IF(AND(ISNUMBER('Emissions (start here)'!CG348),ISNUMBER(Dispersion!$AQ$9)),'Emissions (start here)'!CG348*453.59/3600*Dispersion!$AQ$9,0)</f>
        <v>0</v>
      </c>
      <c r="FM348" s="74">
        <f>IF(AND(ISNUMBER('Emissions (start here)'!CH348),ISNUMBER(Dispersion!$AQ$10)),'Emissions (start here)'!CH348*2000*453.59/8760/3600*Dispersion!$AQ$10,0)</f>
        <v>0</v>
      </c>
      <c r="FN348" s="74">
        <f>IF(AND(ISNUMBER('Emissions (start here)'!CH348),ISNUMBER(Dispersion!$AQ$11)),'Emissions (start here)'!CH348*2000*453.59/8760/3600*Dispersion!$AQ$11,0)</f>
        <v>0</v>
      </c>
      <c r="FO348" s="74">
        <f>IF(AND(ISNUMBER('Emissions (start here)'!CI348),ISNUMBER(Dispersion!$AR$8)),'Emissions (start here)'!CI348*453.59/3600*Dispersion!$AR$8,0)</f>
        <v>0</v>
      </c>
      <c r="FP348" s="74">
        <f>IF(AND(ISNUMBER('Emissions (start here)'!CI348),ISNUMBER(Dispersion!$AR$9)),'Emissions (start here)'!CI348*453.59/3600*Dispersion!$AR$9,0)</f>
        <v>0</v>
      </c>
      <c r="FQ348" s="74">
        <f>IF(AND(ISNUMBER('Emissions (start here)'!CJ348),ISNUMBER(Dispersion!$AR$10)),'Emissions (start here)'!CJ348*2000*453.59/8760/3600*Dispersion!$AR$10,0)</f>
        <v>0</v>
      </c>
      <c r="FR348" s="74">
        <f>IF(AND(ISNUMBER('Emissions (start here)'!CJ348),ISNUMBER(Dispersion!$AR$11)),'Emissions (start here)'!CJ348*2000*453.59/8760/3600*Dispersion!$AR$11,0)</f>
        <v>0</v>
      </c>
      <c r="FS348" s="74">
        <f>IF(AND(ISNUMBER('Emissions (start here)'!CK348),ISNUMBER(Dispersion!$AS$8)),'Emissions (start here)'!CK348*453.59/3600*Dispersion!$AS$8,0)</f>
        <v>0</v>
      </c>
      <c r="FT348" s="74">
        <f>IF(AND(ISNUMBER('Emissions (start here)'!CK348),ISNUMBER(Dispersion!$AS$9)),'Emissions (start here)'!CK348*453.59/3600*Dispersion!$AS$9,0)</f>
        <v>0</v>
      </c>
      <c r="FU348" s="74">
        <f>IF(AND(ISNUMBER('Emissions (start here)'!CL348),ISNUMBER(Dispersion!$AS$10)),'Emissions (start here)'!CL348*2000*453.59/8760/3600*Dispersion!$AS$10,0)</f>
        <v>0</v>
      </c>
      <c r="FV348" s="74">
        <f>IF(AND(ISNUMBER('Emissions (start here)'!CL348),ISNUMBER(Dispersion!$AS$11)),'Emissions (start here)'!CL348*2000*453.59/8760/3600*Dispersion!$AS$11,0)</f>
        <v>0</v>
      </c>
      <c r="FW348" s="74">
        <f>IF(AND(ISNUMBER('Emissions (start here)'!CM348),ISNUMBER(Dispersion!$AT$8)),'Emissions (start here)'!CM348*453.59/3600*Dispersion!$AT$8,0)</f>
        <v>0</v>
      </c>
      <c r="FX348" s="74">
        <f>IF(AND(ISNUMBER('Emissions (start here)'!CM348),ISNUMBER(Dispersion!$AT$9)),'Emissions (start here)'!CM348*453.59/3600*Dispersion!$AT$9,0)</f>
        <v>0</v>
      </c>
      <c r="FY348" s="74">
        <f>IF(AND(ISNUMBER('Emissions (start here)'!CN348),ISNUMBER(Dispersion!$AT$10)),'Emissions (start here)'!CN348*2000*453.59/8760/3600*Dispersion!$AT$10,0)</f>
        <v>0</v>
      </c>
      <c r="FZ348" s="74">
        <f>IF(AND(ISNUMBER('Emissions (start here)'!CN348),ISNUMBER(Dispersion!$AT$11)),'Emissions (start here)'!CN348*2000*453.59/8760/3600*Dispersion!$AT$11,0)</f>
        <v>0</v>
      </c>
      <c r="GA348" s="74">
        <f>IF(AND(ISNUMBER('Emissions (start here)'!CO348),ISNUMBER(Dispersion!$AU$8)),'Emissions (start here)'!CO348*453.59/3600*Dispersion!$AU$8,0)</f>
        <v>0</v>
      </c>
      <c r="GB348" s="74">
        <f>IF(AND(ISNUMBER('Emissions (start here)'!CO348),ISNUMBER(Dispersion!$AU$9)),'Emissions (start here)'!CO348*453.59/3600*Dispersion!$AU$9,0)</f>
        <v>0</v>
      </c>
      <c r="GC348" s="74">
        <f>IF(AND(ISNUMBER('Emissions (start here)'!CP348),ISNUMBER(Dispersion!$AU$10)),'Emissions (start here)'!CP348*2000*453.59/8760/3600*Dispersion!$AU$10,0)</f>
        <v>0</v>
      </c>
      <c r="GD348" s="74">
        <f>IF(AND(ISNUMBER('Emissions (start here)'!CP348),ISNUMBER(Dispersion!$AU$11)),'Emissions (start here)'!CP348*2000*453.59/8760/3600*Dispersion!$AU$11,0)</f>
        <v>0</v>
      </c>
      <c r="GE348" s="74">
        <f>IF(AND(ISNUMBER('Emissions (start here)'!CQ348),ISNUMBER(Dispersion!$AV$8)),'Emissions (start here)'!CQ348*453.59/3600*Dispersion!$AV$8,0)</f>
        <v>0</v>
      </c>
      <c r="GF348" s="74">
        <f>IF(AND(ISNUMBER('Emissions (start here)'!CQ348),ISNUMBER(Dispersion!$AV$9)),'Emissions (start here)'!CQ348*453.59/3600*Dispersion!$AV$9,0)</f>
        <v>0</v>
      </c>
      <c r="GG348" s="74">
        <f>IF(AND(ISNUMBER('Emissions (start here)'!CR348),ISNUMBER(Dispersion!$AV$10)),'Emissions (start here)'!CR348*2000*453.59/8760/3600*Dispersion!$AV$10,0)</f>
        <v>0</v>
      </c>
      <c r="GH348" s="74">
        <f>IF(AND(ISNUMBER('Emissions (start here)'!CR348),ISNUMBER(Dispersion!$AV$11)),'Emissions (start here)'!CR348*2000*453.59/8760/3600*Dispersion!$AV$11,0)</f>
        <v>0</v>
      </c>
      <c r="GI348" s="74">
        <f>IF(AND(ISNUMBER('Emissions (start here)'!CS348),ISNUMBER(Dispersion!$AW$8)),'Emissions (start here)'!CS348*453.59/3600*Dispersion!$AW$8,0)</f>
        <v>0</v>
      </c>
      <c r="GJ348" s="74">
        <f>IF(AND(ISNUMBER('Emissions (start here)'!CS348),ISNUMBER(Dispersion!$AW$9)),'Emissions (start here)'!CS348*453.59/3600*Dispersion!$AW$9,0)</f>
        <v>0</v>
      </c>
      <c r="GK348" s="74">
        <f>IF(AND(ISNUMBER('Emissions (start here)'!CT348),ISNUMBER(Dispersion!$AW$10)),'Emissions (start here)'!CT348*2000*453.59/8760/3600*Dispersion!$AW$10,0)</f>
        <v>0</v>
      </c>
      <c r="GL348" s="74">
        <f>IF(AND(ISNUMBER('Emissions (start here)'!CT348),ISNUMBER(Dispersion!$AW$11)),'Emissions (start here)'!CT348*2000*453.59/8760/3600*Dispersion!$AW$11,0)</f>
        <v>0</v>
      </c>
      <c r="GM348" s="74">
        <f>IF(AND(ISNUMBER('Emissions (start here)'!CU348),ISNUMBER(Dispersion!$AX$8)),'Emissions (start here)'!CU348*453.59/3600*Dispersion!$AX$8,0)</f>
        <v>0</v>
      </c>
      <c r="GN348" s="74">
        <f>IF(AND(ISNUMBER('Emissions (start here)'!CU348),ISNUMBER(Dispersion!$AX$9)),'Emissions (start here)'!CU348*453.59/3600*Dispersion!$AX$9,0)</f>
        <v>0</v>
      </c>
      <c r="GO348" s="74">
        <f>IF(AND(ISNUMBER('Emissions (start here)'!CV348),ISNUMBER(Dispersion!$AX$10)),'Emissions (start here)'!CV348*2000*453.59/8760/3600*Dispersion!$AX$10,0)</f>
        <v>0</v>
      </c>
      <c r="GP348" s="74">
        <f>IF(AND(ISNUMBER('Emissions (start here)'!CV348),ISNUMBER(Dispersion!$AX$11)),'Emissions (start here)'!CV348*2000*453.59/8760/3600*Dispersion!$AX$11,0)</f>
        <v>0</v>
      </c>
      <c r="GQ348" s="74">
        <f>IF(AND(ISNUMBER('Emissions (start here)'!CW348),ISNUMBER(Dispersion!$AY$8)),'Emissions (start here)'!CW348*453.59/3600*Dispersion!$AY$8,0)</f>
        <v>0</v>
      </c>
      <c r="GR348" s="74">
        <f>IF(AND(ISNUMBER('Emissions (start here)'!CW348),ISNUMBER(Dispersion!$AY$9)),'Emissions (start here)'!CW348*453.59/3600*Dispersion!$AY$9,0)</f>
        <v>0</v>
      </c>
      <c r="GS348" s="74">
        <f>IF(AND(ISNUMBER('Emissions (start here)'!CX348),ISNUMBER(Dispersion!$AY$10)),'Emissions (start here)'!CX348*2000*453.59/8760/3600*Dispersion!$AY$10,0)</f>
        <v>0</v>
      </c>
      <c r="GT348" s="74">
        <f>IF(AND(ISNUMBER('Emissions (start here)'!CX348),ISNUMBER(Dispersion!$AY$11)),'Emissions (start here)'!CX348*2000*453.59/8760/3600*Dispersion!$AY$11,0)</f>
        <v>0</v>
      </c>
      <c r="GU348" s="74">
        <f>IF(AND(ISNUMBER('Emissions (start here)'!CY348),ISNUMBER(Dispersion!$AZ$8)),'Emissions (start here)'!CY348*453.59/3600*Dispersion!$AZ$8,0)</f>
        <v>0</v>
      </c>
      <c r="GV348" s="74">
        <f>IF(AND(ISNUMBER('Emissions (start here)'!CY348),ISNUMBER(Dispersion!$AZ$9)),'Emissions (start here)'!CY348*453.59/3600*Dispersion!$AZ$9,0)</f>
        <v>0</v>
      </c>
      <c r="GW348" s="74">
        <f>IF(AND(ISNUMBER('Emissions (start here)'!CZ348),ISNUMBER(Dispersion!$AZ$10)),'Emissions (start here)'!CZ348*2000*453.59/8760/3600*Dispersion!$AZ$10,0)</f>
        <v>0</v>
      </c>
      <c r="GX348" s="74">
        <f>IF(AND(ISNUMBER('Emissions (start here)'!CZ348),ISNUMBER(Dispersion!$AZ$11)),'Emissions (start here)'!CZ348*2000*453.59/8760/3600*Dispersion!$AZ$11,0)</f>
        <v>0</v>
      </c>
    </row>
    <row r="349" spans="1:206" x14ac:dyDescent="0.2">
      <c r="A349" s="51" t="str">
        <f>'Tox Values'!C349</f>
        <v>70362-50-4</v>
      </c>
      <c r="B349" s="94" t="str">
        <f>'Tox Values'!D349</f>
        <v>PCB 81 (3,4,4,5 Tetrachlorobiphenyl)</v>
      </c>
      <c r="C349" s="96">
        <f t="shared" si="21"/>
        <v>0</v>
      </c>
      <c r="D349" s="74">
        <f t="shared" si="22"/>
        <v>0</v>
      </c>
      <c r="E349" s="74">
        <f t="shared" si="23"/>
        <v>0</v>
      </c>
      <c r="F349" s="99">
        <f t="shared" si="24"/>
        <v>0</v>
      </c>
      <c r="G349" s="97">
        <f>IF(AND(ISNUMBER('Emissions (start here)'!E349),ISNUMBER(Dispersion!$C$8)),'Emissions (start here)'!E349*453.59/3600*Dispersion!$C$8,0)</f>
        <v>0</v>
      </c>
      <c r="H349" s="74">
        <f>IF(AND(ISNUMBER('Emissions (start here)'!E349),ISNUMBER(Dispersion!$C$9)),'Emissions (start here)'!E349*453.59/3600*Dispersion!$C$9,0)</f>
        <v>0</v>
      </c>
      <c r="I349" s="74">
        <f>IF(AND(ISNUMBER('Emissions (start here)'!F349),ISNUMBER(Dispersion!$C$10)),'Emissions (start here)'!F349*2000*453.59/8760/3600*Dispersion!$C$10,0)</f>
        <v>0</v>
      </c>
      <c r="J349" s="74">
        <f>IF(AND(ISNUMBER('Emissions (start here)'!F349),ISNUMBER(Dispersion!$C$11)),'Emissions (start here)'!F349*2000*453.59/8760/3600*Dispersion!$C$11,0)</f>
        <v>0</v>
      </c>
      <c r="K349" s="74">
        <f>IF(AND(ISNUMBER('Emissions (start here)'!G349),ISNUMBER(Dispersion!$D$8)),'Emissions (start here)'!G349*453.59/3600*Dispersion!$D$8,0)</f>
        <v>0</v>
      </c>
      <c r="L349" s="74">
        <f>IF(AND(ISNUMBER('Emissions (start here)'!G349),ISNUMBER(Dispersion!$D$9)),'Emissions (start here)'!G349*453.59/3600*Dispersion!$D$9,0)</f>
        <v>0</v>
      </c>
      <c r="M349" s="74">
        <f>IF(AND(ISNUMBER('Emissions (start here)'!H349),ISNUMBER(Dispersion!$D$10)),'Emissions (start here)'!H349*2000*453.59/8760/3600*Dispersion!$D$10,0)</f>
        <v>0</v>
      </c>
      <c r="N349" s="74">
        <f>IF(AND(ISNUMBER('Emissions (start here)'!H349),ISNUMBER(Dispersion!$D$11)),'Emissions (start here)'!H349*2000*453.59/8760/3600*Dispersion!$D$11,0)</f>
        <v>0</v>
      </c>
      <c r="O349" s="74">
        <f>IF(AND(ISNUMBER('Emissions (start here)'!I349),ISNUMBER(Dispersion!$E$8)),'Emissions (start here)'!I349*453.59/3600*Dispersion!$E$8,0)</f>
        <v>0</v>
      </c>
      <c r="P349" s="74">
        <f>IF(AND(ISNUMBER('Emissions (start here)'!I349),ISNUMBER(Dispersion!$E$9)),'Emissions (start here)'!I349*453.59/3600*Dispersion!$E$9,0)</f>
        <v>0</v>
      </c>
      <c r="Q349" s="74">
        <f>IF(AND(ISNUMBER('Emissions (start here)'!J349),ISNUMBER(Dispersion!$E$10)),'Emissions (start here)'!J349*2000*453.59/8760/3600*Dispersion!$E$10,0)</f>
        <v>0</v>
      </c>
      <c r="R349" s="74">
        <f>IF(AND(ISNUMBER('Emissions (start here)'!J349),ISNUMBER(Dispersion!$E$11)),'Emissions (start here)'!J349*2000*453.59/8760/3600*Dispersion!$E$11,0)</f>
        <v>0</v>
      </c>
      <c r="S349" s="74">
        <f>IF(AND(ISNUMBER('Emissions (start here)'!K349),ISNUMBER(Dispersion!$F$8)),'Emissions (start here)'!K349*453.59/3600*Dispersion!$F$8,0)</f>
        <v>0</v>
      </c>
      <c r="T349" s="74">
        <f>IF(AND(ISNUMBER('Emissions (start here)'!K349),ISNUMBER(Dispersion!$F$9)),'Emissions (start here)'!K349*453.59/3600*Dispersion!$F$9,0)</f>
        <v>0</v>
      </c>
      <c r="U349" s="74">
        <f>IF(AND(ISNUMBER('Emissions (start here)'!L349),ISNUMBER(Dispersion!$F$10)),'Emissions (start here)'!L349*2000*453.59/8760/3600*Dispersion!$F$10,0)</f>
        <v>0</v>
      </c>
      <c r="V349" s="74">
        <f>IF(AND(ISNUMBER('Emissions (start here)'!L349),ISNUMBER(Dispersion!$F$11)),'Emissions (start here)'!L349*2000*453.59/8760/3600*Dispersion!$F$11,0)</f>
        <v>0</v>
      </c>
      <c r="W349" s="74">
        <f>IF(AND(ISNUMBER('Emissions (start here)'!M349),ISNUMBER(Dispersion!$G$8)),'Emissions (start here)'!M349*453.59/3600*Dispersion!$G$8,0)</f>
        <v>0</v>
      </c>
      <c r="X349" s="74">
        <f>IF(AND(ISNUMBER('Emissions (start here)'!M349),ISNUMBER(Dispersion!$G$9)),'Emissions (start here)'!M349*453.59/3600*Dispersion!$G$9,0)</f>
        <v>0</v>
      </c>
      <c r="Y349" s="74">
        <f>IF(AND(ISNUMBER('Emissions (start here)'!N349),ISNUMBER(Dispersion!$G$10)),'Emissions (start here)'!N349*2000*453.59/8760/3600*Dispersion!$G$10,0)</f>
        <v>0</v>
      </c>
      <c r="Z349" s="74">
        <f>IF(AND(ISNUMBER('Emissions (start here)'!N349),ISNUMBER(Dispersion!$G$11)),'Emissions (start here)'!N349*2000*453.59/8760/3600*Dispersion!$G$11,0)</f>
        <v>0</v>
      </c>
      <c r="AA349" s="74">
        <f>IF(AND(ISNUMBER('Emissions (start here)'!O349),ISNUMBER(Dispersion!$H$8)),'Emissions (start here)'!O349*453.59/3600*Dispersion!$H$8,0)</f>
        <v>0</v>
      </c>
      <c r="AB349" s="74">
        <f>IF(AND(ISNUMBER('Emissions (start here)'!O349),ISNUMBER(Dispersion!$H$9)),'Emissions (start here)'!O349*453.59/3600*Dispersion!$H$9,0)</f>
        <v>0</v>
      </c>
      <c r="AC349" s="74">
        <f>IF(AND(ISNUMBER('Emissions (start here)'!P349),ISNUMBER(Dispersion!$H$10)),'Emissions (start here)'!P349*2000*453.59/8760/3600*Dispersion!$H$10,0)</f>
        <v>0</v>
      </c>
      <c r="AD349" s="74">
        <f>IF(AND(ISNUMBER('Emissions (start here)'!P349),ISNUMBER(Dispersion!$H$11)),'Emissions (start here)'!P349*2000*453.59/8760/3600*Dispersion!$H$11,0)</f>
        <v>0</v>
      </c>
      <c r="AE349" s="74">
        <f>IF(AND(ISNUMBER('Emissions (start here)'!Q349),ISNUMBER(Dispersion!$I$8)),'Emissions (start here)'!Q349*453.59/3600*Dispersion!$I$8,0)</f>
        <v>0</v>
      </c>
      <c r="AF349" s="74">
        <f>IF(AND(ISNUMBER('Emissions (start here)'!Q349),ISNUMBER(Dispersion!$I$9)),'Emissions (start here)'!Q349*453.59/3600*Dispersion!$I$9,0)</f>
        <v>0</v>
      </c>
      <c r="AG349" s="74">
        <f>IF(AND(ISNUMBER('Emissions (start here)'!R349),ISNUMBER(Dispersion!$I$10)),'Emissions (start here)'!R349*2000*453.59/8760/3600*Dispersion!$I$10,0)</f>
        <v>0</v>
      </c>
      <c r="AH349" s="74">
        <f>IF(AND(ISNUMBER('Emissions (start here)'!R349),ISNUMBER(Dispersion!$I$11)),'Emissions (start here)'!R349*2000*453.59/8760/3600*Dispersion!$I$11,0)</f>
        <v>0</v>
      </c>
      <c r="AI349" s="74">
        <f>IF(AND(ISNUMBER('Emissions (start here)'!S349),ISNUMBER(Dispersion!$J$8)),'Emissions (start here)'!S349*453.59/3600*Dispersion!$J$8,0)</f>
        <v>0</v>
      </c>
      <c r="AJ349" s="74">
        <f>IF(AND(ISNUMBER('Emissions (start here)'!S349),ISNUMBER(Dispersion!$J$9)),'Emissions (start here)'!S349*453.59/3600*Dispersion!$J$9,0)</f>
        <v>0</v>
      </c>
      <c r="AK349" s="74">
        <f>IF(AND(ISNUMBER('Emissions (start here)'!T349),ISNUMBER(Dispersion!$J$10)),'Emissions (start here)'!T349*2000*453.59/8760/3600*Dispersion!$J$10,0)</f>
        <v>0</v>
      </c>
      <c r="AL349" s="74">
        <f>IF(AND(ISNUMBER('Emissions (start here)'!T349),ISNUMBER(Dispersion!$J$11)),'Emissions (start here)'!T349*2000*453.59/8760/3600*Dispersion!$J$11,0)</f>
        <v>0</v>
      </c>
      <c r="AM349" s="74">
        <f>IF(AND(ISNUMBER('Emissions (start here)'!U349),ISNUMBER(Dispersion!$K$8)),'Emissions (start here)'!U349*453.59/3600*Dispersion!$K$8,0)</f>
        <v>0</v>
      </c>
      <c r="AN349" s="74">
        <f>IF(AND(ISNUMBER('Emissions (start here)'!U349),ISNUMBER(Dispersion!$K$9)),'Emissions (start here)'!U349*453.59/3600*Dispersion!$K$9,0)</f>
        <v>0</v>
      </c>
      <c r="AO349" s="74">
        <f>IF(AND(ISNUMBER('Emissions (start here)'!V349),ISNUMBER(Dispersion!$K$10)),'Emissions (start here)'!V349*2000*453.59/8760/3600*Dispersion!$K$10,0)</f>
        <v>0</v>
      </c>
      <c r="AP349" s="74">
        <f>IF(AND(ISNUMBER('Emissions (start here)'!V349),ISNUMBER(Dispersion!$K$11)),'Emissions (start here)'!V349*2000*453.59/8760/3600*Dispersion!$K$11,0)</f>
        <v>0</v>
      </c>
      <c r="AQ349" s="74">
        <f>IF(AND(ISNUMBER('Emissions (start here)'!W349),ISNUMBER(Dispersion!$L$8)),'Emissions (start here)'!W349*453.59/3600*Dispersion!$L$8,0)</f>
        <v>0</v>
      </c>
      <c r="AR349" s="74">
        <f>IF(AND(ISNUMBER('Emissions (start here)'!W349),ISNUMBER(Dispersion!$L$9)),'Emissions (start here)'!W349*453.59/3600*Dispersion!$L$9,0)</f>
        <v>0</v>
      </c>
      <c r="AS349" s="74">
        <f>IF(AND(ISNUMBER('Emissions (start here)'!X349),ISNUMBER(Dispersion!$L$10)),'Emissions (start here)'!X349*2000*453.59/8760/3600*Dispersion!$L$10,0)</f>
        <v>0</v>
      </c>
      <c r="AT349" s="74">
        <f>IF(AND(ISNUMBER('Emissions (start here)'!X349),ISNUMBER(Dispersion!$L$11)),'Emissions (start here)'!X349*2000*453.59/8760/3600*Dispersion!$L$11,0)</f>
        <v>0</v>
      </c>
      <c r="AU349" s="74">
        <f>IF(AND(ISNUMBER('Emissions (start here)'!Y349),ISNUMBER(Dispersion!$M$8)),'Emissions (start here)'!Y349*453.59/3600*Dispersion!$M$8,0)</f>
        <v>0</v>
      </c>
      <c r="AV349" s="74">
        <f>IF(AND(ISNUMBER('Emissions (start here)'!Y349),ISNUMBER(Dispersion!$M$9)),'Emissions (start here)'!Y349*453.59/3600*Dispersion!$M$9,0)</f>
        <v>0</v>
      </c>
      <c r="AW349" s="74">
        <f>IF(AND(ISNUMBER('Emissions (start here)'!Z349),ISNUMBER(Dispersion!$M$10)),'Emissions (start here)'!Z349*2000*453.59/8760/3600*Dispersion!$M$10,0)</f>
        <v>0</v>
      </c>
      <c r="AX349" s="74">
        <f>IF(AND(ISNUMBER('Emissions (start here)'!Z349),ISNUMBER(Dispersion!$M$11)),'Emissions (start here)'!Z349*2000*453.59/8760/3600*Dispersion!$M$11,0)</f>
        <v>0</v>
      </c>
      <c r="AY349" s="74">
        <f>IF(AND(ISNUMBER('Emissions (start here)'!AA349),ISNUMBER(Dispersion!$N$8)),'Emissions (start here)'!AA349*453.59/3600*Dispersion!$N$8,0)</f>
        <v>0</v>
      </c>
      <c r="AZ349" s="74">
        <f>IF(AND(ISNUMBER('Emissions (start here)'!AA349),ISNUMBER(Dispersion!$N$9)),'Emissions (start here)'!AA349*453.59/3600*Dispersion!$N$9,0)</f>
        <v>0</v>
      </c>
      <c r="BA349" s="74">
        <f>IF(AND(ISNUMBER('Emissions (start here)'!AB349),ISNUMBER(Dispersion!$N$10)),'Emissions (start here)'!AB349*2000*453.59/8760/3600*Dispersion!$N$10,0)</f>
        <v>0</v>
      </c>
      <c r="BB349" s="74">
        <f>IF(AND(ISNUMBER('Emissions (start here)'!AB349),ISNUMBER(Dispersion!$N$11)),'Emissions (start here)'!AB349*2000*453.59/8760/3600*Dispersion!$N$11,0)</f>
        <v>0</v>
      </c>
      <c r="BC349" s="74">
        <f>IF(AND(ISNUMBER('Emissions (start here)'!AC349),ISNUMBER(Dispersion!$O$8)),'Emissions (start here)'!AC349*453.59/3600*Dispersion!$O$8,0)</f>
        <v>0</v>
      </c>
      <c r="BD349" s="74">
        <f>IF(AND(ISNUMBER('Emissions (start here)'!AC349),ISNUMBER(Dispersion!$O$9)),'Emissions (start here)'!AC349*453.59/3600*Dispersion!$O$9,0)</f>
        <v>0</v>
      </c>
      <c r="BE349" s="74">
        <f>IF(AND(ISNUMBER('Emissions (start here)'!AD349),ISNUMBER(Dispersion!$O$10)),'Emissions (start here)'!AD349*2000*453.59/8760/3600*Dispersion!$O$10,0)</f>
        <v>0</v>
      </c>
      <c r="BF349" s="74">
        <f>IF(AND(ISNUMBER('Emissions (start here)'!AD349),ISNUMBER(Dispersion!$O$11)),'Emissions (start here)'!AD349*2000*453.59/8760/3600*Dispersion!$O$11,0)</f>
        <v>0</v>
      </c>
      <c r="BG349" s="74">
        <f>IF(AND(ISNUMBER('Emissions (start here)'!AE349),ISNUMBER(Dispersion!$P$8)),'Emissions (start here)'!AE349*453.59/3600*Dispersion!$P$8,0)</f>
        <v>0</v>
      </c>
      <c r="BH349" s="74">
        <f>IF(AND(ISNUMBER('Emissions (start here)'!AE349),ISNUMBER(Dispersion!$P$9)),'Emissions (start here)'!AE349*453.59/3600*Dispersion!$P$9,0)</f>
        <v>0</v>
      </c>
      <c r="BI349" s="74">
        <f>IF(AND(ISNUMBER('Emissions (start here)'!AF349),ISNUMBER(Dispersion!$P$10)),'Emissions (start here)'!AF349*2000*453.59/8760/3600*Dispersion!$P$10,0)</f>
        <v>0</v>
      </c>
      <c r="BJ349" s="74">
        <f>IF(AND(ISNUMBER('Emissions (start here)'!AF349),ISNUMBER(Dispersion!$P$11)),'Emissions (start here)'!AF349*2000*453.59/8760/3600*Dispersion!$P$11,0)</f>
        <v>0</v>
      </c>
      <c r="BK349" s="74">
        <f>IF(AND(ISNUMBER('Emissions (start here)'!AG349),ISNUMBER(Dispersion!$Q$8)),'Emissions (start here)'!AG349*453.59/3600*Dispersion!$Q$8,0)</f>
        <v>0</v>
      </c>
      <c r="BL349" s="74">
        <f>IF(AND(ISNUMBER('Emissions (start here)'!AG349),ISNUMBER(Dispersion!$Q$9)),'Emissions (start here)'!AG349*453.59/3600*Dispersion!$Q$9,0)</f>
        <v>0</v>
      </c>
      <c r="BM349" s="74">
        <f>IF(AND(ISNUMBER('Emissions (start here)'!AH349),ISNUMBER(Dispersion!$Q$10)),'Emissions (start here)'!AH349*2000*453.59/8760/3600*Dispersion!$Q$10,0)</f>
        <v>0</v>
      </c>
      <c r="BN349" s="74">
        <f>IF(AND(ISNUMBER('Emissions (start here)'!AH349),ISNUMBER(Dispersion!$Q$11)),'Emissions (start here)'!AH349*2000*453.59/8760/3600*Dispersion!$Q$11,0)</f>
        <v>0</v>
      </c>
      <c r="BO349" s="74">
        <f>IF(AND(ISNUMBER('Emissions (start here)'!AI349),ISNUMBER(Dispersion!$R$8)),'Emissions (start here)'!AI349*453.59/3600*Dispersion!$R$8,0)</f>
        <v>0</v>
      </c>
      <c r="BP349" s="74">
        <f>IF(AND(ISNUMBER('Emissions (start here)'!AI349),ISNUMBER(Dispersion!$R$9)),'Emissions (start here)'!AI349*453.59/3600*Dispersion!$R$9,0)</f>
        <v>0</v>
      </c>
      <c r="BQ349" s="74">
        <f>IF(AND(ISNUMBER('Emissions (start here)'!AJ349),ISNUMBER(Dispersion!$R$10)),'Emissions (start here)'!AJ349*2000*453.59/8760/3600*Dispersion!$R$10,0)</f>
        <v>0</v>
      </c>
      <c r="BR349" s="74">
        <f>IF(AND(ISNUMBER('Emissions (start here)'!AJ349),ISNUMBER(Dispersion!$R$11)),'Emissions (start here)'!AJ349*2000*453.59/8760/3600*Dispersion!$R$11,0)</f>
        <v>0</v>
      </c>
      <c r="BS349" s="74">
        <f>IF(AND(ISNUMBER('Emissions (start here)'!AK349),ISNUMBER(Dispersion!$S$8)),'Emissions (start here)'!AK349*453.59/3600*Dispersion!$S$8,0)</f>
        <v>0</v>
      </c>
      <c r="BT349" s="74">
        <f>IF(AND(ISNUMBER('Emissions (start here)'!AK349),ISNUMBER(Dispersion!$S$9)),'Emissions (start here)'!AK349*453.59/3600*Dispersion!$S$9,0)</f>
        <v>0</v>
      </c>
      <c r="BU349" s="74">
        <f>IF(AND(ISNUMBER('Emissions (start here)'!AL349),ISNUMBER(Dispersion!$S$10)),'Emissions (start here)'!AL349*2000*453.59/8760/3600*Dispersion!$S$10,0)</f>
        <v>0</v>
      </c>
      <c r="BV349" s="74">
        <f>IF(AND(ISNUMBER('Emissions (start here)'!AL349),ISNUMBER(Dispersion!$S$11)),'Emissions (start here)'!AL349*2000*453.59/8760/3600*Dispersion!$S$11,0)</f>
        <v>0</v>
      </c>
      <c r="BW349" s="74">
        <f>IF(AND(ISNUMBER('Emissions (start here)'!AM349),ISNUMBER(Dispersion!$T$8)),'Emissions (start here)'!AM349*453.59/3600*Dispersion!$T$8,0)</f>
        <v>0</v>
      </c>
      <c r="BX349" s="74">
        <f>IF(AND(ISNUMBER('Emissions (start here)'!AM349),ISNUMBER(Dispersion!$T$9)),'Emissions (start here)'!AM349*453.59/3600*Dispersion!$T$9,0)</f>
        <v>0</v>
      </c>
      <c r="BY349" s="74">
        <f>IF(AND(ISNUMBER('Emissions (start here)'!AN349),ISNUMBER(Dispersion!$T$10)),'Emissions (start here)'!AN349*2000*453.59/8760/3600*Dispersion!$T$10,0)</f>
        <v>0</v>
      </c>
      <c r="BZ349" s="74">
        <f>IF(AND(ISNUMBER('Emissions (start here)'!AN349),ISNUMBER(Dispersion!$T$11)),'Emissions (start here)'!AN349*2000*453.59/8760/3600*Dispersion!$T$11,0)</f>
        <v>0</v>
      </c>
      <c r="CA349" s="74">
        <f>IF(AND(ISNUMBER('Emissions (start here)'!AO349),ISNUMBER(Dispersion!$U$8)),'Emissions (start here)'!AO349*453.59/3600*Dispersion!$U$8,0)</f>
        <v>0</v>
      </c>
      <c r="CB349" s="74">
        <f>IF(AND(ISNUMBER('Emissions (start here)'!AO349),ISNUMBER(Dispersion!$U$9)),'Emissions (start here)'!AO349*453.59/3600*Dispersion!$U$9,0)</f>
        <v>0</v>
      </c>
      <c r="CC349" s="74">
        <f>IF(AND(ISNUMBER('Emissions (start here)'!AP349),ISNUMBER(Dispersion!$U$10)),'Emissions (start here)'!AP349*2000*453.59/8760/3600*Dispersion!$U$10,0)</f>
        <v>0</v>
      </c>
      <c r="CD349" s="74">
        <f>IF(AND(ISNUMBER('Emissions (start here)'!AP349),ISNUMBER(Dispersion!$U$11)),'Emissions (start here)'!AP349*2000*453.59/8760/3600*Dispersion!$U$11,0)</f>
        <v>0</v>
      </c>
      <c r="CE349" s="74">
        <f>IF(AND(ISNUMBER('Emissions (start here)'!AQ349),ISNUMBER(Dispersion!$V$8)),'Emissions (start here)'!AQ349*453.59/3600*Dispersion!$V$8,0)</f>
        <v>0</v>
      </c>
      <c r="CF349" s="74">
        <f>IF(AND(ISNUMBER('Emissions (start here)'!AQ349),ISNUMBER(Dispersion!$V$9)),'Emissions (start here)'!AQ349*453.59/3600*Dispersion!$V$9,0)</f>
        <v>0</v>
      </c>
      <c r="CG349" s="74">
        <f>IF(AND(ISNUMBER('Emissions (start here)'!AR349),ISNUMBER(Dispersion!$V$10)),'Emissions (start here)'!AR349*2000*453.59/8760/3600*Dispersion!$V$10,0)</f>
        <v>0</v>
      </c>
      <c r="CH349" s="74">
        <f>IF(AND(ISNUMBER('Emissions (start here)'!AR349),ISNUMBER(Dispersion!$V$11)),'Emissions (start here)'!AR349*2000*453.59/8760/3600*Dispersion!$V$11,0)</f>
        <v>0</v>
      </c>
      <c r="CI349" s="74">
        <f>IF(AND(ISNUMBER('Emissions (start here)'!AS349),ISNUMBER(Dispersion!$W$8)),'Emissions (start here)'!AS349*453.59/3600*Dispersion!$W$8,0)</f>
        <v>0</v>
      </c>
      <c r="CJ349" s="74">
        <f>IF(AND(ISNUMBER('Emissions (start here)'!AS349),ISNUMBER(Dispersion!$W$9)),'Emissions (start here)'!AS349*453.59/3600*Dispersion!$W$9,0)</f>
        <v>0</v>
      </c>
      <c r="CK349" s="74">
        <f>IF(AND(ISNUMBER('Emissions (start here)'!AT349),ISNUMBER(Dispersion!$W$10)),'Emissions (start here)'!AT349*2000*453.59/8760/3600*Dispersion!$W$10,0)</f>
        <v>0</v>
      </c>
      <c r="CL349" s="74">
        <f>IF(AND(ISNUMBER('Emissions (start here)'!AT349),ISNUMBER(Dispersion!$W$11)),'Emissions (start here)'!AT349*2000*453.59/8760/3600*Dispersion!$W$11,0)</f>
        <v>0</v>
      </c>
      <c r="CM349" s="74">
        <f>IF(AND(ISNUMBER('Emissions (start here)'!AU349),ISNUMBER(Dispersion!$X$8)),'Emissions (start here)'!AU349*453.59/3600*Dispersion!$X$8,0)</f>
        <v>0</v>
      </c>
      <c r="CN349" s="74">
        <f>IF(AND(ISNUMBER('Emissions (start here)'!AU349),ISNUMBER(Dispersion!$X$9)),'Emissions (start here)'!AU349*453.59/3600*Dispersion!$X$9,0)</f>
        <v>0</v>
      </c>
      <c r="CO349" s="74">
        <f>IF(AND(ISNUMBER('Emissions (start here)'!AV349),ISNUMBER(Dispersion!$X$10)),'Emissions (start here)'!AV349*2000*453.59/8760/3600*Dispersion!$X$10,0)</f>
        <v>0</v>
      </c>
      <c r="CP349" s="74">
        <f>IF(AND(ISNUMBER('Emissions (start here)'!AV349),ISNUMBER(Dispersion!$X$11)),'Emissions (start here)'!AV349*2000*453.59/8760/3600*Dispersion!$X$11,0)</f>
        <v>0</v>
      </c>
      <c r="CQ349" s="74">
        <f>IF(AND(ISNUMBER('Emissions (start here)'!AW349),ISNUMBER(Dispersion!$Y$8)),'Emissions (start here)'!AW349*453.59/3600*Dispersion!$Y$8,0)</f>
        <v>0</v>
      </c>
      <c r="CR349" s="74">
        <f>IF(AND(ISNUMBER('Emissions (start here)'!AW349),ISNUMBER(Dispersion!$Y$9)),'Emissions (start here)'!AW349*453.59/3600*Dispersion!$Y$9,0)</f>
        <v>0</v>
      </c>
      <c r="CS349" s="74">
        <f>IF(AND(ISNUMBER('Emissions (start here)'!AX349),ISNUMBER(Dispersion!$Y$10)),'Emissions (start here)'!AX349*2000*453.59/8760/3600*Dispersion!$Y$10,0)</f>
        <v>0</v>
      </c>
      <c r="CT349" s="74">
        <f>IF(AND(ISNUMBER('Emissions (start here)'!AX349),ISNUMBER(Dispersion!$Y$11)),'Emissions (start here)'!AX349*2000*453.59/8760/3600*Dispersion!$Y$11,0)</f>
        <v>0</v>
      </c>
      <c r="CU349" s="74">
        <f>IF(AND(ISNUMBER('Emissions (start here)'!AY349),ISNUMBER(Dispersion!$Z$8)),'Emissions (start here)'!AY349*453.59/3600*Dispersion!$Z$8,0)</f>
        <v>0</v>
      </c>
      <c r="CV349" s="74">
        <f>IF(AND(ISNUMBER('Emissions (start here)'!AY349),ISNUMBER(Dispersion!$Z$9)),'Emissions (start here)'!AY349*453.59/3600*Dispersion!$Z$9,0)</f>
        <v>0</v>
      </c>
      <c r="CW349" s="74">
        <f>IF(AND(ISNUMBER('Emissions (start here)'!AZ349),ISNUMBER(Dispersion!$Z$10)),'Emissions (start here)'!AZ349*2000*453.59/8760/3600*Dispersion!$Z$10,0)</f>
        <v>0</v>
      </c>
      <c r="CX349" s="74">
        <f>IF(AND(ISNUMBER('Emissions (start here)'!AZ349),ISNUMBER(Dispersion!$Z$11)),'Emissions (start here)'!AZ349*2000*453.59/8760/3600*Dispersion!$Z$11,0)</f>
        <v>0</v>
      </c>
      <c r="CY349" s="74">
        <f>IF(AND(ISNUMBER('Emissions (start here)'!BA349),ISNUMBER(Dispersion!$AA$8)),'Emissions (start here)'!BA349*453.59/3600*Dispersion!$AA$8,0)</f>
        <v>0</v>
      </c>
      <c r="CZ349" s="74">
        <f>IF(AND(ISNUMBER('Emissions (start here)'!BA349),ISNUMBER(Dispersion!$AA$9)),'Emissions (start here)'!BA349*453.59/3600*Dispersion!$AA$9,0)</f>
        <v>0</v>
      </c>
      <c r="DA349" s="74">
        <f>IF(AND(ISNUMBER('Emissions (start here)'!BB349),ISNUMBER(Dispersion!$AA$10)),'Emissions (start here)'!BB349*2000*453.59/8760/3600*Dispersion!$AA$10,0)</f>
        <v>0</v>
      </c>
      <c r="DB349" s="74">
        <f>IF(AND(ISNUMBER('Emissions (start here)'!BB349),ISNUMBER(Dispersion!$AA$11)),'Emissions (start here)'!BB349*2000*453.59/8760/3600*Dispersion!$AA$11,0)</f>
        <v>0</v>
      </c>
      <c r="DC349" s="74">
        <f>IF(AND(ISNUMBER('Emissions (start here)'!BC349),ISNUMBER(Dispersion!$AB$8)),'Emissions (start here)'!BC349*453.59/3600*Dispersion!$AB$8,0)</f>
        <v>0</v>
      </c>
      <c r="DD349" s="74">
        <f>IF(AND(ISNUMBER('Emissions (start here)'!BC349),ISNUMBER(Dispersion!$AB$9)),'Emissions (start here)'!BC349*453.59/3600*Dispersion!$AB$9,0)</f>
        <v>0</v>
      </c>
      <c r="DE349" s="74">
        <f>IF(AND(ISNUMBER('Emissions (start here)'!BD349),ISNUMBER(Dispersion!$AB$10)),'Emissions (start here)'!BD349*2000*453.59/8760/3600*Dispersion!$AB$10,0)</f>
        <v>0</v>
      </c>
      <c r="DF349" s="74">
        <f>IF(AND(ISNUMBER('Emissions (start here)'!BD349),ISNUMBER(Dispersion!$AB$11)),'Emissions (start here)'!BD349*2000*453.59/8760/3600*Dispersion!$AB$11,0)</f>
        <v>0</v>
      </c>
      <c r="DG349" s="74">
        <f>IF(AND(ISNUMBER('Emissions (start here)'!BE349),ISNUMBER(Dispersion!$AC$8)),'Emissions (start here)'!BE349*453.59/3600*Dispersion!$AC$8,0)</f>
        <v>0</v>
      </c>
      <c r="DH349" s="74">
        <f>IF(AND(ISNUMBER('Emissions (start here)'!BE349),ISNUMBER(Dispersion!$AC$9)),'Emissions (start here)'!BE349*453.59/3600*Dispersion!$AC$9,0)</f>
        <v>0</v>
      </c>
      <c r="DI349" s="74">
        <f>IF(AND(ISNUMBER('Emissions (start here)'!BF349),ISNUMBER(Dispersion!$AC$10)),'Emissions (start here)'!BF349*2000*453.59/8760/3600*Dispersion!$AC$10,0)</f>
        <v>0</v>
      </c>
      <c r="DJ349" s="74">
        <f>IF(AND(ISNUMBER('Emissions (start here)'!BF349),ISNUMBER(Dispersion!$AC$11)),'Emissions (start here)'!BF349*2000*453.59/8760/3600*Dispersion!$AC$11,0)</f>
        <v>0</v>
      </c>
      <c r="DK349" s="74">
        <f>IF(AND(ISNUMBER('Emissions (start here)'!BG349),ISNUMBER(Dispersion!$AD$8)),'Emissions (start here)'!BG349*453.59/3600*Dispersion!$AD$8,0)</f>
        <v>0</v>
      </c>
      <c r="DL349" s="74">
        <f>IF(AND(ISNUMBER('Emissions (start here)'!BG349),ISNUMBER(Dispersion!$AD$9)),'Emissions (start here)'!BG349*453.59/3600*Dispersion!$AD$9,0)</f>
        <v>0</v>
      </c>
      <c r="DM349" s="74">
        <f>IF(AND(ISNUMBER('Emissions (start here)'!BH349),ISNUMBER(Dispersion!$AD$10)),'Emissions (start here)'!BH349*2000*453.59/8760/3600*Dispersion!$AD$10,0)</f>
        <v>0</v>
      </c>
      <c r="DN349" s="74">
        <f>IF(AND(ISNUMBER('Emissions (start here)'!BH349),ISNUMBER(Dispersion!$AD$11)),'Emissions (start here)'!BH349*2000*453.59/8760/3600*Dispersion!$AD$11,0)</f>
        <v>0</v>
      </c>
      <c r="DO349" s="74">
        <f>IF(AND(ISNUMBER('Emissions (start here)'!BI349),ISNUMBER(Dispersion!$AE$8)),'Emissions (start here)'!BI349*453.59/3600*Dispersion!$AE$8,0)</f>
        <v>0</v>
      </c>
      <c r="DP349" s="74">
        <f>IF(AND(ISNUMBER('Emissions (start here)'!BI349),ISNUMBER(Dispersion!$AE$9)),'Emissions (start here)'!BI349*453.59/3600*Dispersion!$AE$9,0)</f>
        <v>0</v>
      </c>
      <c r="DQ349" s="74">
        <f>IF(AND(ISNUMBER('Emissions (start here)'!BJ349),ISNUMBER(Dispersion!$AE$10)),'Emissions (start here)'!BJ349*2000*453.59/8760/3600*Dispersion!$AE$10,0)</f>
        <v>0</v>
      </c>
      <c r="DR349" s="74">
        <f>IF(AND(ISNUMBER('Emissions (start here)'!BJ349),ISNUMBER(Dispersion!$AE$11)),'Emissions (start here)'!BJ349*2000*453.59/8760/3600*Dispersion!$AE$11,0)</f>
        <v>0</v>
      </c>
      <c r="DS349" s="74">
        <f>IF(AND(ISNUMBER('Emissions (start here)'!BK349),ISNUMBER(Dispersion!$AF$8)),'Emissions (start here)'!BK349*453.59/3600*Dispersion!$AF$8,0)</f>
        <v>0</v>
      </c>
      <c r="DT349" s="74">
        <f>IF(AND(ISNUMBER('Emissions (start here)'!BK349),ISNUMBER(Dispersion!$AF$9)),'Emissions (start here)'!BK349*453.59/3600*Dispersion!$AF$9,0)</f>
        <v>0</v>
      </c>
      <c r="DU349" s="74">
        <f>IF(AND(ISNUMBER('Emissions (start here)'!BL349),ISNUMBER(Dispersion!$AF$10)),'Emissions (start here)'!BL349*2000*453.59/8760/3600*Dispersion!$AF$10,0)</f>
        <v>0</v>
      </c>
      <c r="DV349" s="74">
        <f>IF(AND(ISNUMBER('Emissions (start here)'!BL349),ISNUMBER(Dispersion!$AF$11)),'Emissions (start here)'!BL349*2000*453.59/8760/3600*Dispersion!$AF$11,0)</f>
        <v>0</v>
      </c>
      <c r="DW349" s="74">
        <f>IF(AND(ISNUMBER('Emissions (start here)'!BM349),ISNUMBER(Dispersion!$AG$8)),'Emissions (start here)'!BM349*453.59/3600*Dispersion!$AG$8,0)</f>
        <v>0</v>
      </c>
      <c r="DX349" s="74">
        <f>IF(AND(ISNUMBER('Emissions (start here)'!BM349),ISNUMBER(Dispersion!$AG$9)),'Emissions (start here)'!BM349*453.59/3600*Dispersion!$AG$9,0)</f>
        <v>0</v>
      </c>
      <c r="DY349" s="74">
        <f>IF(AND(ISNUMBER('Emissions (start here)'!BN349),ISNUMBER(Dispersion!$AG$10)),'Emissions (start here)'!BN349*2000*453.59/8760/3600*Dispersion!$AG$10,0)</f>
        <v>0</v>
      </c>
      <c r="DZ349" s="74">
        <f>IF(AND(ISNUMBER('Emissions (start here)'!BN349),ISNUMBER(Dispersion!$AG$11)),'Emissions (start here)'!BN349*2000*453.59/8760/3600*Dispersion!$AG$11,0)</f>
        <v>0</v>
      </c>
      <c r="EA349" s="74">
        <f>IF(AND(ISNUMBER('Emissions (start here)'!BO349),ISNUMBER(Dispersion!$AH$8)),'Emissions (start here)'!BO349*453.59/3600*Dispersion!$AH$8,0)</f>
        <v>0</v>
      </c>
      <c r="EB349" s="74">
        <f>IF(AND(ISNUMBER('Emissions (start here)'!BO349),ISNUMBER(Dispersion!$AH$9)),'Emissions (start here)'!BO349*453.59/3600*Dispersion!$AH$9,0)</f>
        <v>0</v>
      </c>
      <c r="EC349" s="74">
        <f>IF(AND(ISNUMBER('Emissions (start here)'!BP349),ISNUMBER(Dispersion!$AH$10)),'Emissions (start here)'!BP349*2000*453.59/8760/3600*Dispersion!$AH$10,0)</f>
        <v>0</v>
      </c>
      <c r="ED349" s="74">
        <f>IF(AND(ISNUMBER('Emissions (start here)'!BP349),ISNUMBER(Dispersion!$AH$11)),'Emissions (start here)'!BP349*2000*453.59/8760/3600*Dispersion!$AH$11,0)</f>
        <v>0</v>
      </c>
      <c r="EE349" s="74">
        <f>IF(AND(ISNUMBER('Emissions (start here)'!BQ349),ISNUMBER(Dispersion!$AI$8)),'Emissions (start here)'!BQ349*453.59/3600*Dispersion!$AI$8,0)</f>
        <v>0</v>
      </c>
      <c r="EF349" s="74">
        <f>IF(AND(ISNUMBER('Emissions (start here)'!BQ349),ISNUMBER(Dispersion!$AI$9)),'Emissions (start here)'!BQ349*453.59/3600*Dispersion!$AI$9,0)</f>
        <v>0</v>
      </c>
      <c r="EG349" s="74">
        <f>IF(AND(ISNUMBER('Emissions (start here)'!BR349),ISNUMBER(Dispersion!$AI$10)),'Emissions (start here)'!BR349*2000*453.59/8760/3600*Dispersion!$AI$10,0)</f>
        <v>0</v>
      </c>
      <c r="EH349" s="74">
        <f>IF(AND(ISNUMBER('Emissions (start here)'!BR349),ISNUMBER(Dispersion!$AI$11)),'Emissions (start here)'!BR349*2000*453.59/8760/3600*Dispersion!$AI$11,0)</f>
        <v>0</v>
      </c>
      <c r="EI349" s="74">
        <f>IF(AND(ISNUMBER('Emissions (start here)'!BS349),ISNUMBER(Dispersion!$AJ$8)),'Emissions (start here)'!BS349*453.59/3600*Dispersion!$AJ$8,0)</f>
        <v>0</v>
      </c>
      <c r="EJ349" s="74">
        <f>IF(AND(ISNUMBER('Emissions (start here)'!BS349),ISNUMBER(Dispersion!$AJ$9)),'Emissions (start here)'!BS349*453.59/3600*Dispersion!$AJ$9,0)</f>
        <v>0</v>
      </c>
      <c r="EK349" s="74">
        <f>IF(AND(ISNUMBER('Emissions (start here)'!BT349),ISNUMBER(Dispersion!$AJ$10)),'Emissions (start here)'!BT349*2000*453.59/8760/3600*Dispersion!$AJ$10,0)</f>
        <v>0</v>
      </c>
      <c r="EL349" s="74">
        <f>IF(AND(ISNUMBER('Emissions (start here)'!BT349),ISNUMBER(Dispersion!$AJ$11)),'Emissions (start here)'!BT349*2000*453.59/8760/3600*Dispersion!$AJ$11,0)</f>
        <v>0</v>
      </c>
      <c r="EM349" s="74">
        <f>IF(AND(ISNUMBER('Emissions (start here)'!BU349),ISNUMBER(Dispersion!$AK$8)),'Emissions (start here)'!BU349*453.59/3600*Dispersion!$AK$8,0)</f>
        <v>0</v>
      </c>
      <c r="EN349" s="74">
        <f>IF(AND(ISNUMBER('Emissions (start here)'!BU349),ISNUMBER(Dispersion!$AK$9)),'Emissions (start here)'!BU349*453.59/3600*Dispersion!$AK$9,0)</f>
        <v>0</v>
      </c>
      <c r="EO349" s="74">
        <f>IF(AND(ISNUMBER('Emissions (start here)'!BV349),ISNUMBER(Dispersion!$AK$10)),'Emissions (start here)'!BV349*2000*453.59/8760/3600*Dispersion!$AK$10,0)</f>
        <v>0</v>
      </c>
      <c r="EP349" s="74">
        <f>IF(AND(ISNUMBER('Emissions (start here)'!BV349),ISNUMBER(Dispersion!$AK$11)),'Emissions (start here)'!BV349*2000*453.59/8760/3600*Dispersion!$AK$11,0)</f>
        <v>0</v>
      </c>
      <c r="EQ349" s="74">
        <f>IF(AND(ISNUMBER('Emissions (start here)'!BW349),ISNUMBER(Dispersion!$AL$8)),'Emissions (start here)'!BW349*453.59/3600*Dispersion!$AL$8,0)</f>
        <v>0</v>
      </c>
      <c r="ER349" s="74">
        <f>IF(AND(ISNUMBER('Emissions (start here)'!BW349),ISNUMBER(Dispersion!$AL$9)),'Emissions (start here)'!BW349*453.59/3600*Dispersion!$AL$9,0)</f>
        <v>0</v>
      </c>
      <c r="ES349" s="74">
        <f>IF(AND(ISNUMBER('Emissions (start here)'!BX349),ISNUMBER(Dispersion!$AL$10)),'Emissions (start here)'!BX349*2000*453.59/8760/3600*Dispersion!$AL$10,0)</f>
        <v>0</v>
      </c>
      <c r="ET349" s="74">
        <f>IF(AND(ISNUMBER('Emissions (start here)'!BX349),ISNUMBER(Dispersion!$AL$11)),'Emissions (start here)'!BX349*2000*453.59/8760/3600*Dispersion!$AL$11,0)</f>
        <v>0</v>
      </c>
      <c r="EU349" s="74">
        <f>IF(AND(ISNUMBER('Emissions (start here)'!BY349),ISNUMBER(Dispersion!$AM$8)),'Emissions (start here)'!BY349*453.59/3600*Dispersion!$AM$8,0)</f>
        <v>0</v>
      </c>
      <c r="EV349" s="74">
        <f>IF(AND(ISNUMBER('Emissions (start here)'!BY349),ISNUMBER(Dispersion!$AM$9)),'Emissions (start here)'!BY349*453.59/3600*Dispersion!$AM$9,0)</f>
        <v>0</v>
      </c>
      <c r="EW349" s="74">
        <f>IF(AND(ISNUMBER('Emissions (start here)'!BZ349),ISNUMBER(Dispersion!$AM$10)),'Emissions (start here)'!BZ349*2000*453.59/8760/3600*Dispersion!$AM$10,0)</f>
        <v>0</v>
      </c>
      <c r="EX349" s="74">
        <f>IF(AND(ISNUMBER('Emissions (start here)'!BZ349),ISNUMBER(Dispersion!$AM$11)),'Emissions (start here)'!BZ349*2000*453.59/8760/3600*Dispersion!$AM$11,0)</f>
        <v>0</v>
      </c>
      <c r="EY349" s="74">
        <f>IF(AND(ISNUMBER('Emissions (start here)'!CA349),ISNUMBER(Dispersion!$AN$8)),'Emissions (start here)'!CA349*453.59/3600*Dispersion!$AN$8,0)</f>
        <v>0</v>
      </c>
      <c r="EZ349" s="74">
        <f>IF(AND(ISNUMBER('Emissions (start here)'!CA349),ISNUMBER(Dispersion!$AN$9)),'Emissions (start here)'!CA349*453.59/3600*Dispersion!$AN$9,0)</f>
        <v>0</v>
      </c>
      <c r="FA349" s="74">
        <f>IF(AND(ISNUMBER('Emissions (start here)'!CB349),ISNUMBER(Dispersion!$AN$10)),'Emissions (start here)'!CB349*2000*453.59/8760/3600*Dispersion!$AN$10,0)</f>
        <v>0</v>
      </c>
      <c r="FB349" s="74">
        <f>IF(AND(ISNUMBER('Emissions (start here)'!CB349),ISNUMBER(Dispersion!$AN$11)),'Emissions (start here)'!CB349*2000*453.59/8760/3600*Dispersion!$AN$11,0)</f>
        <v>0</v>
      </c>
      <c r="FC349" s="74">
        <f>IF(AND(ISNUMBER('Emissions (start here)'!CC349),ISNUMBER(Dispersion!$AO$8)),'Emissions (start here)'!CC349*453.59/3600*Dispersion!$AO$8,0)</f>
        <v>0</v>
      </c>
      <c r="FD349" s="74">
        <f>IF(AND(ISNUMBER('Emissions (start here)'!CC349),ISNUMBER(Dispersion!$AO$9)),'Emissions (start here)'!CC349*453.59/3600*Dispersion!$AO$9,0)</f>
        <v>0</v>
      </c>
      <c r="FE349" s="74">
        <f>IF(AND(ISNUMBER('Emissions (start here)'!CD349),ISNUMBER(Dispersion!$AO$10)),'Emissions (start here)'!CD349*2000*453.59/8760/3600*Dispersion!$AO$10,0)</f>
        <v>0</v>
      </c>
      <c r="FF349" s="74">
        <f>IF(AND(ISNUMBER('Emissions (start here)'!CD349),ISNUMBER(Dispersion!$AO$11)),'Emissions (start here)'!CD349*2000*453.59/8760/3600*Dispersion!$AO$11,0)</f>
        <v>0</v>
      </c>
      <c r="FG349" s="74">
        <f>IF(AND(ISNUMBER('Emissions (start here)'!CE349),ISNUMBER(Dispersion!$AP$8)),'Emissions (start here)'!CE349*453.59/3600*Dispersion!$AP$8,0)</f>
        <v>0</v>
      </c>
      <c r="FH349" s="74">
        <f>IF(AND(ISNUMBER('Emissions (start here)'!CE349),ISNUMBER(Dispersion!$AP$9)),'Emissions (start here)'!CE349*453.59/3600*Dispersion!$AP$9,0)</f>
        <v>0</v>
      </c>
      <c r="FI349" s="74">
        <f>IF(AND(ISNUMBER('Emissions (start here)'!CF349),ISNUMBER(Dispersion!$AP$10)),'Emissions (start here)'!CF349*2000*453.59/8760/3600*Dispersion!$AP$10,0)</f>
        <v>0</v>
      </c>
      <c r="FJ349" s="74">
        <f>IF(AND(ISNUMBER('Emissions (start here)'!CF349),ISNUMBER(Dispersion!$AP$11)),'Emissions (start here)'!CF349*2000*453.59/8760/3600*Dispersion!$AP$11,0)</f>
        <v>0</v>
      </c>
      <c r="FK349" s="74">
        <f>IF(AND(ISNUMBER('Emissions (start here)'!CG349),ISNUMBER(Dispersion!$AQ$8)),'Emissions (start here)'!CG349*453.59/3600*Dispersion!$AQ$8,0)</f>
        <v>0</v>
      </c>
      <c r="FL349" s="74">
        <f>IF(AND(ISNUMBER('Emissions (start here)'!CG349),ISNUMBER(Dispersion!$AQ$9)),'Emissions (start here)'!CG349*453.59/3600*Dispersion!$AQ$9,0)</f>
        <v>0</v>
      </c>
      <c r="FM349" s="74">
        <f>IF(AND(ISNUMBER('Emissions (start here)'!CH349),ISNUMBER(Dispersion!$AQ$10)),'Emissions (start here)'!CH349*2000*453.59/8760/3600*Dispersion!$AQ$10,0)</f>
        <v>0</v>
      </c>
      <c r="FN349" s="74">
        <f>IF(AND(ISNUMBER('Emissions (start here)'!CH349),ISNUMBER(Dispersion!$AQ$11)),'Emissions (start here)'!CH349*2000*453.59/8760/3600*Dispersion!$AQ$11,0)</f>
        <v>0</v>
      </c>
      <c r="FO349" s="74">
        <f>IF(AND(ISNUMBER('Emissions (start here)'!CI349),ISNUMBER(Dispersion!$AR$8)),'Emissions (start here)'!CI349*453.59/3600*Dispersion!$AR$8,0)</f>
        <v>0</v>
      </c>
      <c r="FP349" s="74">
        <f>IF(AND(ISNUMBER('Emissions (start here)'!CI349),ISNUMBER(Dispersion!$AR$9)),'Emissions (start here)'!CI349*453.59/3600*Dispersion!$AR$9,0)</f>
        <v>0</v>
      </c>
      <c r="FQ349" s="74">
        <f>IF(AND(ISNUMBER('Emissions (start here)'!CJ349),ISNUMBER(Dispersion!$AR$10)),'Emissions (start here)'!CJ349*2000*453.59/8760/3600*Dispersion!$AR$10,0)</f>
        <v>0</v>
      </c>
      <c r="FR349" s="74">
        <f>IF(AND(ISNUMBER('Emissions (start here)'!CJ349),ISNUMBER(Dispersion!$AR$11)),'Emissions (start here)'!CJ349*2000*453.59/8760/3600*Dispersion!$AR$11,0)</f>
        <v>0</v>
      </c>
      <c r="FS349" s="74">
        <f>IF(AND(ISNUMBER('Emissions (start here)'!CK349),ISNUMBER(Dispersion!$AS$8)),'Emissions (start here)'!CK349*453.59/3600*Dispersion!$AS$8,0)</f>
        <v>0</v>
      </c>
      <c r="FT349" s="74">
        <f>IF(AND(ISNUMBER('Emissions (start here)'!CK349),ISNUMBER(Dispersion!$AS$9)),'Emissions (start here)'!CK349*453.59/3600*Dispersion!$AS$9,0)</f>
        <v>0</v>
      </c>
      <c r="FU349" s="74">
        <f>IF(AND(ISNUMBER('Emissions (start here)'!CL349),ISNUMBER(Dispersion!$AS$10)),'Emissions (start here)'!CL349*2000*453.59/8760/3600*Dispersion!$AS$10,0)</f>
        <v>0</v>
      </c>
      <c r="FV349" s="74">
        <f>IF(AND(ISNUMBER('Emissions (start here)'!CL349),ISNUMBER(Dispersion!$AS$11)),'Emissions (start here)'!CL349*2000*453.59/8760/3600*Dispersion!$AS$11,0)</f>
        <v>0</v>
      </c>
      <c r="FW349" s="74">
        <f>IF(AND(ISNUMBER('Emissions (start here)'!CM349),ISNUMBER(Dispersion!$AT$8)),'Emissions (start here)'!CM349*453.59/3600*Dispersion!$AT$8,0)</f>
        <v>0</v>
      </c>
      <c r="FX349" s="74">
        <f>IF(AND(ISNUMBER('Emissions (start here)'!CM349),ISNUMBER(Dispersion!$AT$9)),'Emissions (start here)'!CM349*453.59/3600*Dispersion!$AT$9,0)</f>
        <v>0</v>
      </c>
      <c r="FY349" s="74">
        <f>IF(AND(ISNUMBER('Emissions (start here)'!CN349),ISNUMBER(Dispersion!$AT$10)),'Emissions (start here)'!CN349*2000*453.59/8760/3600*Dispersion!$AT$10,0)</f>
        <v>0</v>
      </c>
      <c r="FZ349" s="74">
        <f>IF(AND(ISNUMBER('Emissions (start here)'!CN349),ISNUMBER(Dispersion!$AT$11)),'Emissions (start here)'!CN349*2000*453.59/8760/3600*Dispersion!$AT$11,0)</f>
        <v>0</v>
      </c>
      <c r="GA349" s="74">
        <f>IF(AND(ISNUMBER('Emissions (start here)'!CO349),ISNUMBER(Dispersion!$AU$8)),'Emissions (start here)'!CO349*453.59/3600*Dispersion!$AU$8,0)</f>
        <v>0</v>
      </c>
      <c r="GB349" s="74">
        <f>IF(AND(ISNUMBER('Emissions (start here)'!CO349),ISNUMBER(Dispersion!$AU$9)),'Emissions (start here)'!CO349*453.59/3600*Dispersion!$AU$9,0)</f>
        <v>0</v>
      </c>
      <c r="GC349" s="74">
        <f>IF(AND(ISNUMBER('Emissions (start here)'!CP349),ISNUMBER(Dispersion!$AU$10)),'Emissions (start here)'!CP349*2000*453.59/8760/3600*Dispersion!$AU$10,0)</f>
        <v>0</v>
      </c>
      <c r="GD349" s="74">
        <f>IF(AND(ISNUMBER('Emissions (start here)'!CP349),ISNUMBER(Dispersion!$AU$11)),'Emissions (start here)'!CP349*2000*453.59/8760/3600*Dispersion!$AU$11,0)</f>
        <v>0</v>
      </c>
      <c r="GE349" s="74">
        <f>IF(AND(ISNUMBER('Emissions (start here)'!CQ349),ISNUMBER(Dispersion!$AV$8)),'Emissions (start here)'!CQ349*453.59/3600*Dispersion!$AV$8,0)</f>
        <v>0</v>
      </c>
      <c r="GF349" s="74">
        <f>IF(AND(ISNUMBER('Emissions (start here)'!CQ349),ISNUMBER(Dispersion!$AV$9)),'Emissions (start here)'!CQ349*453.59/3600*Dispersion!$AV$9,0)</f>
        <v>0</v>
      </c>
      <c r="GG349" s="74">
        <f>IF(AND(ISNUMBER('Emissions (start here)'!CR349),ISNUMBER(Dispersion!$AV$10)),'Emissions (start here)'!CR349*2000*453.59/8760/3600*Dispersion!$AV$10,0)</f>
        <v>0</v>
      </c>
      <c r="GH349" s="74">
        <f>IF(AND(ISNUMBER('Emissions (start here)'!CR349),ISNUMBER(Dispersion!$AV$11)),'Emissions (start here)'!CR349*2000*453.59/8760/3600*Dispersion!$AV$11,0)</f>
        <v>0</v>
      </c>
      <c r="GI349" s="74">
        <f>IF(AND(ISNUMBER('Emissions (start here)'!CS349),ISNUMBER(Dispersion!$AW$8)),'Emissions (start here)'!CS349*453.59/3600*Dispersion!$AW$8,0)</f>
        <v>0</v>
      </c>
      <c r="GJ349" s="74">
        <f>IF(AND(ISNUMBER('Emissions (start here)'!CS349),ISNUMBER(Dispersion!$AW$9)),'Emissions (start here)'!CS349*453.59/3600*Dispersion!$AW$9,0)</f>
        <v>0</v>
      </c>
      <c r="GK349" s="74">
        <f>IF(AND(ISNUMBER('Emissions (start here)'!CT349),ISNUMBER(Dispersion!$AW$10)),'Emissions (start here)'!CT349*2000*453.59/8760/3600*Dispersion!$AW$10,0)</f>
        <v>0</v>
      </c>
      <c r="GL349" s="74">
        <f>IF(AND(ISNUMBER('Emissions (start here)'!CT349),ISNUMBER(Dispersion!$AW$11)),'Emissions (start here)'!CT349*2000*453.59/8760/3600*Dispersion!$AW$11,0)</f>
        <v>0</v>
      </c>
      <c r="GM349" s="74">
        <f>IF(AND(ISNUMBER('Emissions (start here)'!CU349),ISNUMBER(Dispersion!$AX$8)),'Emissions (start here)'!CU349*453.59/3600*Dispersion!$AX$8,0)</f>
        <v>0</v>
      </c>
      <c r="GN349" s="74">
        <f>IF(AND(ISNUMBER('Emissions (start here)'!CU349),ISNUMBER(Dispersion!$AX$9)),'Emissions (start here)'!CU349*453.59/3600*Dispersion!$AX$9,0)</f>
        <v>0</v>
      </c>
      <c r="GO349" s="74">
        <f>IF(AND(ISNUMBER('Emissions (start here)'!CV349),ISNUMBER(Dispersion!$AX$10)),'Emissions (start here)'!CV349*2000*453.59/8760/3600*Dispersion!$AX$10,0)</f>
        <v>0</v>
      </c>
      <c r="GP349" s="74">
        <f>IF(AND(ISNUMBER('Emissions (start here)'!CV349),ISNUMBER(Dispersion!$AX$11)),'Emissions (start here)'!CV349*2000*453.59/8760/3600*Dispersion!$AX$11,0)</f>
        <v>0</v>
      </c>
      <c r="GQ349" s="74">
        <f>IF(AND(ISNUMBER('Emissions (start here)'!CW349),ISNUMBER(Dispersion!$AY$8)),'Emissions (start here)'!CW349*453.59/3600*Dispersion!$AY$8,0)</f>
        <v>0</v>
      </c>
      <c r="GR349" s="74">
        <f>IF(AND(ISNUMBER('Emissions (start here)'!CW349),ISNUMBER(Dispersion!$AY$9)),'Emissions (start here)'!CW349*453.59/3600*Dispersion!$AY$9,0)</f>
        <v>0</v>
      </c>
      <c r="GS349" s="74">
        <f>IF(AND(ISNUMBER('Emissions (start here)'!CX349),ISNUMBER(Dispersion!$AY$10)),'Emissions (start here)'!CX349*2000*453.59/8760/3600*Dispersion!$AY$10,0)</f>
        <v>0</v>
      </c>
      <c r="GT349" s="74">
        <f>IF(AND(ISNUMBER('Emissions (start here)'!CX349),ISNUMBER(Dispersion!$AY$11)),'Emissions (start here)'!CX349*2000*453.59/8760/3600*Dispersion!$AY$11,0)</f>
        <v>0</v>
      </c>
      <c r="GU349" s="74">
        <f>IF(AND(ISNUMBER('Emissions (start here)'!CY349),ISNUMBER(Dispersion!$AZ$8)),'Emissions (start here)'!CY349*453.59/3600*Dispersion!$AZ$8,0)</f>
        <v>0</v>
      </c>
      <c r="GV349" s="74">
        <f>IF(AND(ISNUMBER('Emissions (start here)'!CY349),ISNUMBER(Dispersion!$AZ$9)),'Emissions (start here)'!CY349*453.59/3600*Dispersion!$AZ$9,0)</f>
        <v>0</v>
      </c>
      <c r="GW349" s="74">
        <f>IF(AND(ISNUMBER('Emissions (start here)'!CZ349),ISNUMBER(Dispersion!$AZ$10)),'Emissions (start here)'!CZ349*2000*453.59/8760/3600*Dispersion!$AZ$10,0)</f>
        <v>0</v>
      </c>
      <c r="GX349" s="74">
        <f>IF(AND(ISNUMBER('Emissions (start here)'!CZ349),ISNUMBER(Dispersion!$AZ$11)),'Emissions (start here)'!CZ349*2000*453.59/8760/3600*Dispersion!$AZ$11,0)</f>
        <v>0</v>
      </c>
    </row>
    <row r="350" spans="1:206" x14ac:dyDescent="0.2">
      <c r="A350" s="51" t="str">
        <f>'Tox Values'!C350</f>
        <v>32598-14-4</v>
      </c>
      <c r="B350" s="94" t="str">
        <f>'Tox Values'!D350</f>
        <v>PCB105 (2,3,3,4,4 Pentachlorobiphenyl)</v>
      </c>
      <c r="C350" s="96">
        <f t="shared" si="21"/>
        <v>0</v>
      </c>
      <c r="D350" s="74">
        <f t="shared" si="22"/>
        <v>0</v>
      </c>
      <c r="E350" s="74">
        <f t="shared" si="23"/>
        <v>0</v>
      </c>
      <c r="F350" s="99">
        <f t="shared" si="24"/>
        <v>0</v>
      </c>
      <c r="G350" s="97">
        <f>IF(AND(ISNUMBER('Emissions (start here)'!E350),ISNUMBER(Dispersion!$C$8)),'Emissions (start here)'!E350*453.59/3600*Dispersion!$C$8,0)</f>
        <v>0</v>
      </c>
      <c r="H350" s="74">
        <f>IF(AND(ISNUMBER('Emissions (start here)'!E350),ISNUMBER(Dispersion!$C$9)),'Emissions (start here)'!E350*453.59/3600*Dispersion!$C$9,0)</f>
        <v>0</v>
      </c>
      <c r="I350" s="74">
        <f>IF(AND(ISNUMBER('Emissions (start here)'!F350),ISNUMBER(Dispersion!$C$10)),'Emissions (start here)'!F350*2000*453.59/8760/3600*Dispersion!$C$10,0)</f>
        <v>0</v>
      </c>
      <c r="J350" s="74">
        <f>IF(AND(ISNUMBER('Emissions (start here)'!F350),ISNUMBER(Dispersion!$C$11)),'Emissions (start here)'!F350*2000*453.59/8760/3600*Dispersion!$C$11,0)</f>
        <v>0</v>
      </c>
      <c r="K350" s="74">
        <f>IF(AND(ISNUMBER('Emissions (start here)'!G350),ISNUMBER(Dispersion!$D$8)),'Emissions (start here)'!G350*453.59/3600*Dispersion!$D$8,0)</f>
        <v>0</v>
      </c>
      <c r="L350" s="74">
        <f>IF(AND(ISNUMBER('Emissions (start here)'!G350),ISNUMBER(Dispersion!$D$9)),'Emissions (start here)'!G350*453.59/3600*Dispersion!$D$9,0)</f>
        <v>0</v>
      </c>
      <c r="M350" s="74">
        <f>IF(AND(ISNUMBER('Emissions (start here)'!H350),ISNUMBER(Dispersion!$D$10)),'Emissions (start here)'!H350*2000*453.59/8760/3600*Dispersion!$D$10,0)</f>
        <v>0</v>
      </c>
      <c r="N350" s="74">
        <f>IF(AND(ISNUMBER('Emissions (start here)'!H350),ISNUMBER(Dispersion!$D$11)),'Emissions (start here)'!H350*2000*453.59/8760/3600*Dispersion!$D$11,0)</f>
        <v>0</v>
      </c>
      <c r="O350" s="74">
        <f>IF(AND(ISNUMBER('Emissions (start here)'!I350),ISNUMBER(Dispersion!$E$8)),'Emissions (start here)'!I350*453.59/3600*Dispersion!$E$8,0)</f>
        <v>0</v>
      </c>
      <c r="P350" s="74">
        <f>IF(AND(ISNUMBER('Emissions (start here)'!I350),ISNUMBER(Dispersion!$E$9)),'Emissions (start here)'!I350*453.59/3600*Dispersion!$E$9,0)</f>
        <v>0</v>
      </c>
      <c r="Q350" s="74">
        <f>IF(AND(ISNUMBER('Emissions (start here)'!J350),ISNUMBER(Dispersion!$E$10)),'Emissions (start here)'!J350*2000*453.59/8760/3600*Dispersion!$E$10,0)</f>
        <v>0</v>
      </c>
      <c r="R350" s="74">
        <f>IF(AND(ISNUMBER('Emissions (start here)'!J350),ISNUMBER(Dispersion!$E$11)),'Emissions (start here)'!J350*2000*453.59/8760/3600*Dispersion!$E$11,0)</f>
        <v>0</v>
      </c>
      <c r="S350" s="74">
        <f>IF(AND(ISNUMBER('Emissions (start here)'!K350),ISNUMBER(Dispersion!$F$8)),'Emissions (start here)'!K350*453.59/3600*Dispersion!$F$8,0)</f>
        <v>0</v>
      </c>
      <c r="T350" s="74">
        <f>IF(AND(ISNUMBER('Emissions (start here)'!K350),ISNUMBER(Dispersion!$F$9)),'Emissions (start here)'!K350*453.59/3600*Dispersion!$F$9,0)</f>
        <v>0</v>
      </c>
      <c r="U350" s="74">
        <f>IF(AND(ISNUMBER('Emissions (start here)'!L350),ISNUMBER(Dispersion!$F$10)),'Emissions (start here)'!L350*2000*453.59/8760/3600*Dispersion!$F$10,0)</f>
        <v>0</v>
      </c>
      <c r="V350" s="74">
        <f>IF(AND(ISNUMBER('Emissions (start here)'!L350),ISNUMBER(Dispersion!$F$11)),'Emissions (start here)'!L350*2000*453.59/8760/3600*Dispersion!$F$11,0)</f>
        <v>0</v>
      </c>
      <c r="W350" s="74">
        <f>IF(AND(ISNUMBER('Emissions (start here)'!M350),ISNUMBER(Dispersion!$G$8)),'Emissions (start here)'!M350*453.59/3600*Dispersion!$G$8,0)</f>
        <v>0</v>
      </c>
      <c r="X350" s="74">
        <f>IF(AND(ISNUMBER('Emissions (start here)'!M350),ISNUMBER(Dispersion!$G$9)),'Emissions (start here)'!M350*453.59/3600*Dispersion!$G$9,0)</f>
        <v>0</v>
      </c>
      <c r="Y350" s="74">
        <f>IF(AND(ISNUMBER('Emissions (start here)'!N350),ISNUMBER(Dispersion!$G$10)),'Emissions (start here)'!N350*2000*453.59/8760/3600*Dispersion!$G$10,0)</f>
        <v>0</v>
      </c>
      <c r="Z350" s="74">
        <f>IF(AND(ISNUMBER('Emissions (start here)'!N350),ISNUMBER(Dispersion!$G$11)),'Emissions (start here)'!N350*2000*453.59/8760/3600*Dispersion!$G$11,0)</f>
        <v>0</v>
      </c>
      <c r="AA350" s="74">
        <f>IF(AND(ISNUMBER('Emissions (start here)'!O350),ISNUMBER(Dispersion!$H$8)),'Emissions (start here)'!O350*453.59/3600*Dispersion!$H$8,0)</f>
        <v>0</v>
      </c>
      <c r="AB350" s="74">
        <f>IF(AND(ISNUMBER('Emissions (start here)'!O350),ISNUMBER(Dispersion!$H$9)),'Emissions (start here)'!O350*453.59/3600*Dispersion!$H$9,0)</f>
        <v>0</v>
      </c>
      <c r="AC350" s="74">
        <f>IF(AND(ISNUMBER('Emissions (start here)'!P350),ISNUMBER(Dispersion!$H$10)),'Emissions (start here)'!P350*2000*453.59/8760/3600*Dispersion!$H$10,0)</f>
        <v>0</v>
      </c>
      <c r="AD350" s="74">
        <f>IF(AND(ISNUMBER('Emissions (start here)'!P350),ISNUMBER(Dispersion!$H$11)),'Emissions (start here)'!P350*2000*453.59/8760/3600*Dispersion!$H$11,0)</f>
        <v>0</v>
      </c>
      <c r="AE350" s="74">
        <f>IF(AND(ISNUMBER('Emissions (start here)'!Q350),ISNUMBER(Dispersion!$I$8)),'Emissions (start here)'!Q350*453.59/3600*Dispersion!$I$8,0)</f>
        <v>0</v>
      </c>
      <c r="AF350" s="74">
        <f>IF(AND(ISNUMBER('Emissions (start here)'!Q350),ISNUMBER(Dispersion!$I$9)),'Emissions (start here)'!Q350*453.59/3600*Dispersion!$I$9,0)</f>
        <v>0</v>
      </c>
      <c r="AG350" s="74">
        <f>IF(AND(ISNUMBER('Emissions (start here)'!R350),ISNUMBER(Dispersion!$I$10)),'Emissions (start here)'!R350*2000*453.59/8760/3600*Dispersion!$I$10,0)</f>
        <v>0</v>
      </c>
      <c r="AH350" s="74">
        <f>IF(AND(ISNUMBER('Emissions (start here)'!R350),ISNUMBER(Dispersion!$I$11)),'Emissions (start here)'!R350*2000*453.59/8760/3600*Dispersion!$I$11,0)</f>
        <v>0</v>
      </c>
      <c r="AI350" s="74">
        <f>IF(AND(ISNUMBER('Emissions (start here)'!S350),ISNUMBER(Dispersion!$J$8)),'Emissions (start here)'!S350*453.59/3600*Dispersion!$J$8,0)</f>
        <v>0</v>
      </c>
      <c r="AJ350" s="74">
        <f>IF(AND(ISNUMBER('Emissions (start here)'!S350),ISNUMBER(Dispersion!$J$9)),'Emissions (start here)'!S350*453.59/3600*Dispersion!$J$9,0)</f>
        <v>0</v>
      </c>
      <c r="AK350" s="74">
        <f>IF(AND(ISNUMBER('Emissions (start here)'!T350),ISNUMBER(Dispersion!$J$10)),'Emissions (start here)'!T350*2000*453.59/8760/3600*Dispersion!$J$10,0)</f>
        <v>0</v>
      </c>
      <c r="AL350" s="74">
        <f>IF(AND(ISNUMBER('Emissions (start here)'!T350),ISNUMBER(Dispersion!$J$11)),'Emissions (start here)'!T350*2000*453.59/8760/3600*Dispersion!$J$11,0)</f>
        <v>0</v>
      </c>
      <c r="AM350" s="74">
        <f>IF(AND(ISNUMBER('Emissions (start here)'!U350),ISNUMBER(Dispersion!$K$8)),'Emissions (start here)'!U350*453.59/3600*Dispersion!$K$8,0)</f>
        <v>0</v>
      </c>
      <c r="AN350" s="74">
        <f>IF(AND(ISNUMBER('Emissions (start here)'!U350),ISNUMBER(Dispersion!$K$9)),'Emissions (start here)'!U350*453.59/3600*Dispersion!$K$9,0)</f>
        <v>0</v>
      </c>
      <c r="AO350" s="74">
        <f>IF(AND(ISNUMBER('Emissions (start here)'!V350),ISNUMBER(Dispersion!$K$10)),'Emissions (start here)'!V350*2000*453.59/8760/3600*Dispersion!$K$10,0)</f>
        <v>0</v>
      </c>
      <c r="AP350" s="74">
        <f>IF(AND(ISNUMBER('Emissions (start here)'!V350),ISNUMBER(Dispersion!$K$11)),'Emissions (start here)'!V350*2000*453.59/8760/3600*Dispersion!$K$11,0)</f>
        <v>0</v>
      </c>
      <c r="AQ350" s="74">
        <f>IF(AND(ISNUMBER('Emissions (start here)'!W350),ISNUMBER(Dispersion!$L$8)),'Emissions (start here)'!W350*453.59/3600*Dispersion!$L$8,0)</f>
        <v>0</v>
      </c>
      <c r="AR350" s="74">
        <f>IF(AND(ISNUMBER('Emissions (start here)'!W350),ISNUMBER(Dispersion!$L$9)),'Emissions (start here)'!W350*453.59/3600*Dispersion!$L$9,0)</f>
        <v>0</v>
      </c>
      <c r="AS350" s="74">
        <f>IF(AND(ISNUMBER('Emissions (start here)'!X350),ISNUMBER(Dispersion!$L$10)),'Emissions (start here)'!X350*2000*453.59/8760/3600*Dispersion!$L$10,0)</f>
        <v>0</v>
      </c>
      <c r="AT350" s="74">
        <f>IF(AND(ISNUMBER('Emissions (start here)'!X350),ISNUMBER(Dispersion!$L$11)),'Emissions (start here)'!X350*2000*453.59/8760/3600*Dispersion!$L$11,0)</f>
        <v>0</v>
      </c>
      <c r="AU350" s="74">
        <f>IF(AND(ISNUMBER('Emissions (start here)'!Y350),ISNUMBER(Dispersion!$M$8)),'Emissions (start here)'!Y350*453.59/3600*Dispersion!$M$8,0)</f>
        <v>0</v>
      </c>
      <c r="AV350" s="74">
        <f>IF(AND(ISNUMBER('Emissions (start here)'!Y350),ISNUMBER(Dispersion!$M$9)),'Emissions (start here)'!Y350*453.59/3600*Dispersion!$M$9,0)</f>
        <v>0</v>
      </c>
      <c r="AW350" s="74">
        <f>IF(AND(ISNUMBER('Emissions (start here)'!Z350),ISNUMBER(Dispersion!$M$10)),'Emissions (start here)'!Z350*2000*453.59/8760/3600*Dispersion!$M$10,0)</f>
        <v>0</v>
      </c>
      <c r="AX350" s="74">
        <f>IF(AND(ISNUMBER('Emissions (start here)'!Z350),ISNUMBER(Dispersion!$M$11)),'Emissions (start here)'!Z350*2000*453.59/8760/3600*Dispersion!$M$11,0)</f>
        <v>0</v>
      </c>
      <c r="AY350" s="74">
        <f>IF(AND(ISNUMBER('Emissions (start here)'!AA350),ISNUMBER(Dispersion!$N$8)),'Emissions (start here)'!AA350*453.59/3600*Dispersion!$N$8,0)</f>
        <v>0</v>
      </c>
      <c r="AZ350" s="74">
        <f>IF(AND(ISNUMBER('Emissions (start here)'!AA350),ISNUMBER(Dispersion!$N$9)),'Emissions (start here)'!AA350*453.59/3600*Dispersion!$N$9,0)</f>
        <v>0</v>
      </c>
      <c r="BA350" s="74">
        <f>IF(AND(ISNUMBER('Emissions (start here)'!AB350),ISNUMBER(Dispersion!$N$10)),'Emissions (start here)'!AB350*2000*453.59/8760/3600*Dispersion!$N$10,0)</f>
        <v>0</v>
      </c>
      <c r="BB350" s="74">
        <f>IF(AND(ISNUMBER('Emissions (start here)'!AB350),ISNUMBER(Dispersion!$N$11)),'Emissions (start here)'!AB350*2000*453.59/8760/3600*Dispersion!$N$11,0)</f>
        <v>0</v>
      </c>
      <c r="BC350" s="74">
        <f>IF(AND(ISNUMBER('Emissions (start here)'!AC350),ISNUMBER(Dispersion!$O$8)),'Emissions (start here)'!AC350*453.59/3600*Dispersion!$O$8,0)</f>
        <v>0</v>
      </c>
      <c r="BD350" s="74">
        <f>IF(AND(ISNUMBER('Emissions (start here)'!AC350),ISNUMBER(Dispersion!$O$9)),'Emissions (start here)'!AC350*453.59/3600*Dispersion!$O$9,0)</f>
        <v>0</v>
      </c>
      <c r="BE350" s="74">
        <f>IF(AND(ISNUMBER('Emissions (start here)'!AD350),ISNUMBER(Dispersion!$O$10)),'Emissions (start here)'!AD350*2000*453.59/8760/3600*Dispersion!$O$10,0)</f>
        <v>0</v>
      </c>
      <c r="BF350" s="74">
        <f>IF(AND(ISNUMBER('Emissions (start here)'!AD350),ISNUMBER(Dispersion!$O$11)),'Emissions (start here)'!AD350*2000*453.59/8760/3600*Dispersion!$O$11,0)</f>
        <v>0</v>
      </c>
      <c r="BG350" s="74">
        <f>IF(AND(ISNUMBER('Emissions (start here)'!AE350),ISNUMBER(Dispersion!$P$8)),'Emissions (start here)'!AE350*453.59/3600*Dispersion!$P$8,0)</f>
        <v>0</v>
      </c>
      <c r="BH350" s="74">
        <f>IF(AND(ISNUMBER('Emissions (start here)'!AE350),ISNUMBER(Dispersion!$P$9)),'Emissions (start here)'!AE350*453.59/3600*Dispersion!$P$9,0)</f>
        <v>0</v>
      </c>
      <c r="BI350" s="74">
        <f>IF(AND(ISNUMBER('Emissions (start here)'!AF350),ISNUMBER(Dispersion!$P$10)),'Emissions (start here)'!AF350*2000*453.59/8760/3600*Dispersion!$P$10,0)</f>
        <v>0</v>
      </c>
      <c r="BJ350" s="74">
        <f>IF(AND(ISNUMBER('Emissions (start here)'!AF350),ISNUMBER(Dispersion!$P$11)),'Emissions (start here)'!AF350*2000*453.59/8760/3600*Dispersion!$P$11,0)</f>
        <v>0</v>
      </c>
      <c r="BK350" s="74">
        <f>IF(AND(ISNUMBER('Emissions (start here)'!AG350),ISNUMBER(Dispersion!$Q$8)),'Emissions (start here)'!AG350*453.59/3600*Dispersion!$Q$8,0)</f>
        <v>0</v>
      </c>
      <c r="BL350" s="74">
        <f>IF(AND(ISNUMBER('Emissions (start here)'!AG350),ISNUMBER(Dispersion!$Q$9)),'Emissions (start here)'!AG350*453.59/3600*Dispersion!$Q$9,0)</f>
        <v>0</v>
      </c>
      <c r="BM350" s="74">
        <f>IF(AND(ISNUMBER('Emissions (start here)'!AH350),ISNUMBER(Dispersion!$Q$10)),'Emissions (start here)'!AH350*2000*453.59/8760/3600*Dispersion!$Q$10,0)</f>
        <v>0</v>
      </c>
      <c r="BN350" s="74">
        <f>IF(AND(ISNUMBER('Emissions (start here)'!AH350),ISNUMBER(Dispersion!$Q$11)),'Emissions (start here)'!AH350*2000*453.59/8760/3600*Dispersion!$Q$11,0)</f>
        <v>0</v>
      </c>
      <c r="BO350" s="74">
        <f>IF(AND(ISNUMBER('Emissions (start here)'!AI350),ISNUMBER(Dispersion!$R$8)),'Emissions (start here)'!AI350*453.59/3600*Dispersion!$R$8,0)</f>
        <v>0</v>
      </c>
      <c r="BP350" s="74">
        <f>IF(AND(ISNUMBER('Emissions (start here)'!AI350),ISNUMBER(Dispersion!$R$9)),'Emissions (start here)'!AI350*453.59/3600*Dispersion!$R$9,0)</f>
        <v>0</v>
      </c>
      <c r="BQ350" s="74">
        <f>IF(AND(ISNUMBER('Emissions (start here)'!AJ350),ISNUMBER(Dispersion!$R$10)),'Emissions (start here)'!AJ350*2000*453.59/8760/3600*Dispersion!$R$10,0)</f>
        <v>0</v>
      </c>
      <c r="BR350" s="74">
        <f>IF(AND(ISNUMBER('Emissions (start here)'!AJ350),ISNUMBER(Dispersion!$R$11)),'Emissions (start here)'!AJ350*2000*453.59/8760/3600*Dispersion!$R$11,0)</f>
        <v>0</v>
      </c>
      <c r="BS350" s="74">
        <f>IF(AND(ISNUMBER('Emissions (start here)'!AK350),ISNUMBER(Dispersion!$S$8)),'Emissions (start here)'!AK350*453.59/3600*Dispersion!$S$8,0)</f>
        <v>0</v>
      </c>
      <c r="BT350" s="74">
        <f>IF(AND(ISNUMBER('Emissions (start here)'!AK350),ISNUMBER(Dispersion!$S$9)),'Emissions (start here)'!AK350*453.59/3600*Dispersion!$S$9,0)</f>
        <v>0</v>
      </c>
      <c r="BU350" s="74">
        <f>IF(AND(ISNUMBER('Emissions (start here)'!AL350),ISNUMBER(Dispersion!$S$10)),'Emissions (start here)'!AL350*2000*453.59/8760/3600*Dispersion!$S$10,0)</f>
        <v>0</v>
      </c>
      <c r="BV350" s="74">
        <f>IF(AND(ISNUMBER('Emissions (start here)'!AL350),ISNUMBER(Dispersion!$S$11)),'Emissions (start here)'!AL350*2000*453.59/8760/3600*Dispersion!$S$11,0)</f>
        <v>0</v>
      </c>
      <c r="BW350" s="74">
        <f>IF(AND(ISNUMBER('Emissions (start here)'!AM350),ISNUMBER(Dispersion!$T$8)),'Emissions (start here)'!AM350*453.59/3600*Dispersion!$T$8,0)</f>
        <v>0</v>
      </c>
      <c r="BX350" s="74">
        <f>IF(AND(ISNUMBER('Emissions (start here)'!AM350),ISNUMBER(Dispersion!$T$9)),'Emissions (start here)'!AM350*453.59/3600*Dispersion!$T$9,0)</f>
        <v>0</v>
      </c>
      <c r="BY350" s="74">
        <f>IF(AND(ISNUMBER('Emissions (start here)'!AN350),ISNUMBER(Dispersion!$T$10)),'Emissions (start here)'!AN350*2000*453.59/8760/3600*Dispersion!$T$10,0)</f>
        <v>0</v>
      </c>
      <c r="BZ350" s="74">
        <f>IF(AND(ISNUMBER('Emissions (start here)'!AN350),ISNUMBER(Dispersion!$T$11)),'Emissions (start here)'!AN350*2000*453.59/8760/3600*Dispersion!$T$11,0)</f>
        <v>0</v>
      </c>
      <c r="CA350" s="74">
        <f>IF(AND(ISNUMBER('Emissions (start here)'!AO350),ISNUMBER(Dispersion!$U$8)),'Emissions (start here)'!AO350*453.59/3600*Dispersion!$U$8,0)</f>
        <v>0</v>
      </c>
      <c r="CB350" s="74">
        <f>IF(AND(ISNUMBER('Emissions (start here)'!AO350),ISNUMBER(Dispersion!$U$9)),'Emissions (start here)'!AO350*453.59/3600*Dispersion!$U$9,0)</f>
        <v>0</v>
      </c>
      <c r="CC350" s="74">
        <f>IF(AND(ISNUMBER('Emissions (start here)'!AP350),ISNUMBER(Dispersion!$U$10)),'Emissions (start here)'!AP350*2000*453.59/8760/3600*Dispersion!$U$10,0)</f>
        <v>0</v>
      </c>
      <c r="CD350" s="74">
        <f>IF(AND(ISNUMBER('Emissions (start here)'!AP350),ISNUMBER(Dispersion!$U$11)),'Emissions (start here)'!AP350*2000*453.59/8760/3600*Dispersion!$U$11,0)</f>
        <v>0</v>
      </c>
      <c r="CE350" s="74">
        <f>IF(AND(ISNUMBER('Emissions (start here)'!AQ350),ISNUMBER(Dispersion!$V$8)),'Emissions (start here)'!AQ350*453.59/3600*Dispersion!$V$8,0)</f>
        <v>0</v>
      </c>
      <c r="CF350" s="74">
        <f>IF(AND(ISNUMBER('Emissions (start here)'!AQ350),ISNUMBER(Dispersion!$V$9)),'Emissions (start here)'!AQ350*453.59/3600*Dispersion!$V$9,0)</f>
        <v>0</v>
      </c>
      <c r="CG350" s="74">
        <f>IF(AND(ISNUMBER('Emissions (start here)'!AR350),ISNUMBER(Dispersion!$V$10)),'Emissions (start here)'!AR350*2000*453.59/8760/3600*Dispersion!$V$10,0)</f>
        <v>0</v>
      </c>
      <c r="CH350" s="74">
        <f>IF(AND(ISNUMBER('Emissions (start here)'!AR350),ISNUMBER(Dispersion!$V$11)),'Emissions (start here)'!AR350*2000*453.59/8760/3600*Dispersion!$V$11,0)</f>
        <v>0</v>
      </c>
      <c r="CI350" s="74">
        <f>IF(AND(ISNUMBER('Emissions (start here)'!AS350),ISNUMBER(Dispersion!$W$8)),'Emissions (start here)'!AS350*453.59/3600*Dispersion!$W$8,0)</f>
        <v>0</v>
      </c>
      <c r="CJ350" s="74">
        <f>IF(AND(ISNUMBER('Emissions (start here)'!AS350),ISNUMBER(Dispersion!$W$9)),'Emissions (start here)'!AS350*453.59/3600*Dispersion!$W$9,0)</f>
        <v>0</v>
      </c>
      <c r="CK350" s="74">
        <f>IF(AND(ISNUMBER('Emissions (start here)'!AT350),ISNUMBER(Dispersion!$W$10)),'Emissions (start here)'!AT350*2000*453.59/8760/3600*Dispersion!$W$10,0)</f>
        <v>0</v>
      </c>
      <c r="CL350" s="74">
        <f>IF(AND(ISNUMBER('Emissions (start here)'!AT350),ISNUMBER(Dispersion!$W$11)),'Emissions (start here)'!AT350*2000*453.59/8760/3600*Dispersion!$W$11,0)</f>
        <v>0</v>
      </c>
      <c r="CM350" s="74">
        <f>IF(AND(ISNUMBER('Emissions (start here)'!AU350),ISNUMBER(Dispersion!$X$8)),'Emissions (start here)'!AU350*453.59/3600*Dispersion!$X$8,0)</f>
        <v>0</v>
      </c>
      <c r="CN350" s="74">
        <f>IF(AND(ISNUMBER('Emissions (start here)'!AU350),ISNUMBER(Dispersion!$X$9)),'Emissions (start here)'!AU350*453.59/3600*Dispersion!$X$9,0)</f>
        <v>0</v>
      </c>
      <c r="CO350" s="74">
        <f>IF(AND(ISNUMBER('Emissions (start here)'!AV350),ISNUMBER(Dispersion!$X$10)),'Emissions (start here)'!AV350*2000*453.59/8760/3600*Dispersion!$X$10,0)</f>
        <v>0</v>
      </c>
      <c r="CP350" s="74">
        <f>IF(AND(ISNUMBER('Emissions (start here)'!AV350),ISNUMBER(Dispersion!$X$11)),'Emissions (start here)'!AV350*2000*453.59/8760/3600*Dispersion!$X$11,0)</f>
        <v>0</v>
      </c>
      <c r="CQ350" s="74">
        <f>IF(AND(ISNUMBER('Emissions (start here)'!AW350),ISNUMBER(Dispersion!$Y$8)),'Emissions (start here)'!AW350*453.59/3600*Dispersion!$Y$8,0)</f>
        <v>0</v>
      </c>
      <c r="CR350" s="74">
        <f>IF(AND(ISNUMBER('Emissions (start here)'!AW350),ISNUMBER(Dispersion!$Y$9)),'Emissions (start here)'!AW350*453.59/3600*Dispersion!$Y$9,0)</f>
        <v>0</v>
      </c>
      <c r="CS350" s="74">
        <f>IF(AND(ISNUMBER('Emissions (start here)'!AX350),ISNUMBER(Dispersion!$Y$10)),'Emissions (start here)'!AX350*2000*453.59/8760/3600*Dispersion!$Y$10,0)</f>
        <v>0</v>
      </c>
      <c r="CT350" s="74">
        <f>IF(AND(ISNUMBER('Emissions (start here)'!AX350),ISNUMBER(Dispersion!$Y$11)),'Emissions (start here)'!AX350*2000*453.59/8760/3600*Dispersion!$Y$11,0)</f>
        <v>0</v>
      </c>
      <c r="CU350" s="74">
        <f>IF(AND(ISNUMBER('Emissions (start here)'!AY350),ISNUMBER(Dispersion!$Z$8)),'Emissions (start here)'!AY350*453.59/3600*Dispersion!$Z$8,0)</f>
        <v>0</v>
      </c>
      <c r="CV350" s="74">
        <f>IF(AND(ISNUMBER('Emissions (start here)'!AY350),ISNUMBER(Dispersion!$Z$9)),'Emissions (start here)'!AY350*453.59/3600*Dispersion!$Z$9,0)</f>
        <v>0</v>
      </c>
      <c r="CW350" s="74">
        <f>IF(AND(ISNUMBER('Emissions (start here)'!AZ350),ISNUMBER(Dispersion!$Z$10)),'Emissions (start here)'!AZ350*2000*453.59/8760/3600*Dispersion!$Z$10,0)</f>
        <v>0</v>
      </c>
      <c r="CX350" s="74">
        <f>IF(AND(ISNUMBER('Emissions (start here)'!AZ350),ISNUMBER(Dispersion!$Z$11)),'Emissions (start here)'!AZ350*2000*453.59/8760/3600*Dispersion!$Z$11,0)</f>
        <v>0</v>
      </c>
      <c r="CY350" s="74">
        <f>IF(AND(ISNUMBER('Emissions (start here)'!BA350),ISNUMBER(Dispersion!$AA$8)),'Emissions (start here)'!BA350*453.59/3600*Dispersion!$AA$8,0)</f>
        <v>0</v>
      </c>
      <c r="CZ350" s="74">
        <f>IF(AND(ISNUMBER('Emissions (start here)'!BA350),ISNUMBER(Dispersion!$AA$9)),'Emissions (start here)'!BA350*453.59/3600*Dispersion!$AA$9,0)</f>
        <v>0</v>
      </c>
      <c r="DA350" s="74">
        <f>IF(AND(ISNUMBER('Emissions (start here)'!BB350),ISNUMBER(Dispersion!$AA$10)),'Emissions (start here)'!BB350*2000*453.59/8760/3600*Dispersion!$AA$10,0)</f>
        <v>0</v>
      </c>
      <c r="DB350" s="74">
        <f>IF(AND(ISNUMBER('Emissions (start here)'!BB350),ISNUMBER(Dispersion!$AA$11)),'Emissions (start here)'!BB350*2000*453.59/8760/3600*Dispersion!$AA$11,0)</f>
        <v>0</v>
      </c>
      <c r="DC350" s="74">
        <f>IF(AND(ISNUMBER('Emissions (start here)'!BC350),ISNUMBER(Dispersion!$AB$8)),'Emissions (start here)'!BC350*453.59/3600*Dispersion!$AB$8,0)</f>
        <v>0</v>
      </c>
      <c r="DD350" s="74">
        <f>IF(AND(ISNUMBER('Emissions (start here)'!BC350),ISNUMBER(Dispersion!$AB$9)),'Emissions (start here)'!BC350*453.59/3600*Dispersion!$AB$9,0)</f>
        <v>0</v>
      </c>
      <c r="DE350" s="74">
        <f>IF(AND(ISNUMBER('Emissions (start here)'!BD350),ISNUMBER(Dispersion!$AB$10)),'Emissions (start here)'!BD350*2000*453.59/8760/3600*Dispersion!$AB$10,0)</f>
        <v>0</v>
      </c>
      <c r="DF350" s="74">
        <f>IF(AND(ISNUMBER('Emissions (start here)'!BD350),ISNUMBER(Dispersion!$AB$11)),'Emissions (start here)'!BD350*2000*453.59/8760/3600*Dispersion!$AB$11,0)</f>
        <v>0</v>
      </c>
      <c r="DG350" s="74">
        <f>IF(AND(ISNUMBER('Emissions (start here)'!BE350),ISNUMBER(Dispersion!$AC$8)),'Emissions (start here)'!BE350*453.59/3600*Dispersion!$AC$8,0)</f>
        <v>0</v>
      </c>
      <c r="DH350" s="74">
        <f>IF(AND(ISNUMBER('Emissions (start here)'!BE350),ISNUMBER(Dispersion!$AC$9)),'Emissions (start here)'!BE350*453.59/3600*Dispersion!$AC$9,0)</f>
        <v>0</v>
      </c>
      <c r="DI350" s="74">
        <f>IF(AND(ISNUMBER('Emissions (start here)'!BF350),ISNUMBER(Dispersion!$AC$10)),'Emissions (start here)'!BF350*2000*453.59/8760/3600*Dispersion!$AC$10,0)</f>
        <v>0</v>
      </c>
      <c r="DJ350" s="74">
        <f>IF(AND(ISNUMBER('Emissions (start here)'!BF350),ISNUMBER(Dispersion!$AC$11)),'Emissions (start here)'!BF350*2000*453.59/8760/3600*Dispersion!$AC$11,0)</f>
        <v>0</v>
      </c>
      <c r="DK350" s="74">
        <f>IF(AND(ISNUMBER('Emissions (start here)'!BG350),ISNUMBER(Dispersion!$AD$8)),'Emissions (start here)'!BG350*453.59/3600*Dispersion!$AD$8,0)</f>
        <v>0</v>
      </c>
      <c r="DL350" s="74">
        <f>IF(AND(ISNUMBER('Emissions (start here)'!BG350),ISNUMBER(Dispersion!$AD$9)),'Emissions (start here)'!BG350*453.59/3600*Dispersion!$AD$9,0)</f>
        <v>0</v>
      </c>
      <c r="DM350" s="74">
        <f>IF(AND(ISNUMBER('Emissions (start here)'!BH350),ISNUMBER(Dispersion!$AD$10)),'Emissions (start here)'!BH350*2000*453.59/8760/3600*Dispersion!$AD$10,0)</f>
        <v>0</v>
      </c>
      <c r="DN350" s="74">
        <f>IF(AND(ISNUMBER('Emissions (start here)'!BH350),ISNUMBER(Dispersion!$AD$11)),'Emissions (start here)'!BH350*2000*453.59/8760/3600*Dispersion!$AD$11,0)</f>
        <v>0</v>
      </c>
      <c r="DO350" s="74">
        <f>IF(AND(ISNUMBER('Emissions (start here)'!BI350),ISNUMBER(Dispersion!$AE$8)),'Emissions (start here)'!BI350*453.59/3600*Dispersion!$AE$8,0)</f>
        <v>0</v>
      </c>
      <c r="DP350" s="74">
        <f>IF(AND(ISNUMBER('Emissions (start here)'!BI350),ISNUMBER(Dispersion!$AE$9)),'Emissions (start here)'!BI350*453.59/3600*Dispersion!$AE$9,0)</f>
        <v>0</v>
      </c>
      <c r="DQ350" s="74">
        <f>IF(AND(ISNUMBER('Emissions (start here)'!BJ350),ISNUMBER(Dispersion!$AE$10)),'Emissions (start here)'!BJ350*2000*453.59/8760/3600*Dispersion!$AE$10,0)</f>
        <v>0</v>
      </c>
      <c r="DR350" s="74">
        <f>IF(AND(ISNUMBER('Emissions (start here)'!BJ350),ISNUMBER(Dispersion!$AE$11)),'Emissions (start here)'!BJ350*2000*453.59/8760/3600*Dispersion!$AE$11,0)</f>
        <v>0</v>
      </c>
      <c r="DS350" s="74">
        <f>IF(AND(ISNUMBER('Emissions (start here)'!BK350),ISNUMBER(Dispersion!$AF$8)),'Emissions (start here)'!BK350*453.59/3600*Dispersion!$AF$8,0)</f>
        <v>0</v>
      </c>
      <c r="DT350" s="74">
        <f>IF(AND(ISNUMBER('Emissions (start here)'!BK350),ISNUMBER(Dispersion!$AF$9)),'Emissions (start here)'!BK350*453.59/3600*Dispersion!$AF$9,0)</f>
        <v>0</v>
      </c>
      <c r="DU350" s="74">
        <f>IF(AND(ISNUMBER('Emissions (start here)'!BL350),ISNUMBER(Dispersion!$AF$10)),'Emissions (start here)'!BL350*2000*453.59/8760/3600*Dispersion!$AF$10,0)</f>
        <v>0</v>
      </c>
      <c r="DV350" s="74">
        <f>IF(AND(ISNUMBER('Emissions (start here)'!BL350),ISNUMBER(Dispersion!$AF$11)),'Emissions (start here)'!BL350*2000*453.59/8760/3600*Dispersion!$AF$11,0)</f>
        <v>0</v>
      </c>
      <c r="DW350" s="74">
        <f>IF(AND(ISNUMBER('Emissions (start here)'!BM350),ISNUMBER(Dispersion!$AG$8)),'Emissions (start here)'!BM350*453.59/3600*Dispersion!$AG$8,0)</f>
        <v>0</v>
      </c>
      <c r="DX350" s="74">
        <f>IF(AND(ISNUMBER('Emissions (start here)'!BM350),ISNUMBER(Dispersion!$AG$9)),'Emissions (start here)'!BM350*453.59/3600*Dispersion!$AG$9,0)</f>
        <v>0</v>
      </c>
      <c r="DY350" s="74">
        <f>IF(AND(ISNUMBER('Emissions (start here)'!BN350),ISNUMBER(Dispersion!$AG$10)),'Emissions (start here)'!BN350*2000*453.59/8760/3600*Dispersion!$AG$10,0)</f>
        <v>0</v>
      </c>
      <c r="DZ350" s="74">
        <f>IF(AND(ISNUMBER('Emissions (start here)'!BN350),ISNUMBER(Dispersion!$AG$11)),'Emissions (start here)'!BN350*2000*453.59/8760/3600*Dispersion!$AG$11,0)</f>
        <v>0</v>
      </c>
      <c r="EA350" s="74">
        <f>IF(AND(ISNUMBER('Emissions (start here)'!BO350),ISNUMBER(Dispersion!$AH$8)),'Emissions (start here)'!BO350*453.59/3600*Dispersion!$AH$8,0)</f>
        <v>0</v>
      </c>
      <c r="EB350" s="74">
        <f>IF(AND(ISNUMBER('Emissions (start here)'!BO350),ISNUMBER(Dispersion!$AH$9)),'Emissions (start here)'!BO350*453.59/3600*Dispersion!$AH$9,0)</f>
        <v>0</v>
      </c>
      <c r="EC350" s="74">
        <f>IF(AND(ISNUMBER('Emissions (start here)'!BP350),ISNUMBER(Dispersion!$AH$10)),'Emissions (start here)'!BP350*2000*453.59/8760/3600*Dispersion!$AH$10,0)</f>
        <v>0</v>
      </c>
      <c r="ED350" s="74">
        <f>IF(AND(ISNUMBER('Emissions (start here)'!BP350),ISNUMBER(Dispersion!$AH$11)),'Emissions (start here)'!BP350*2000*453.59/8760/3600*Dispersion!$AH$11,0)</f>
        <v>0</v>
      </c>
      <c r="EE350" s="74">
        <f>IF(AND(ISNUMBER('Emissions (start here)'!BQ350),ISNUMBER(Dispersion!$AI$8)),'Emissions (start here)'!BQ350*453.59/3600*Dispersion!$AI$8,0)</f>
        <v>0</v>
      </c>
      <c r="EF350" s="74">
        <f>IF(AND(ISNUMBER('Emissions (start here)'!BQ350),ISNUMBER(Dispersion!$AI$9)),'Emissions (start here)'!BQ350*453.59/3600*Dispersion!$AI$9,0)</f>
        <v>0</v>
      </c>
      <c r="EG350" s="74">
        <f>IF(AND(ISNUMBER('Emissions (start here)'!BR350),ISNUMBER(Dispersion!$AI$10)),'Emissions (start here)'!BR350*2000*453.59/8760/3600*Dispersion!$AI$10,0)</f>
        <v>0</v>
      </c>
      <c r="EH350" s="74">
        <f>IF(AND(ISNUMBER('Emissions (start here)'!BR350),ISNUMBER(Dispersion!$AI$11)),'Emissions (start here)'!BR350*2000*453.59/8760/3600*Dispersion!$AI$11,0)</f>
        <v>0</v>
      </c>
      <c r="EI350" s="74">
        <f>IF(AND(ISNUMBER('Emissions (start here)'!BS350),ISNUMBER(Dispersion!$AJ$8)),'Emissions (start here)'!BS350*453.59/3600*Dispersion!$AJ$8,0)</f>
        <v>0</v>
      </c>
      <c r="EJ350" s="74">
        <f>IF(AND(ISNUMBER('Emissions (start here)'!BS350),ISNUMBER(Dispersion!$AJ$9)),'Emissions (start here)'!BS350*453.59/3600*Dispersion!$AJ$9,0)</f>
        <v>0</v>
      </c>
      <c r="EK350" s="74">
        <f>IF(AND(ISNUMBER('Emissions (start here)'!BT350),ISNUMBER(Dispersion!$AJ$10)),'Emissions (start here)'!BT350*2000*453.59/8760/3600*Dispersion!$AJ$10,0)</f>
        <v>0</v>
      </c>
      <c r="EL350" s="74">
        <f>IF(AND(ISNUMBER('Emissions (start here)'!BT350),ISNUMBER(Dispersion!$AJ$11)),'Emissions (start here)'!BT350*2000*453.59/8760/3600*Dispersion!$AJ$11,0)</f>
        <v>0</v>
      </c>
      <c r="EM350" s="74">
        <f>IF(AND(ISNUMBER('Emissions (start here)'!BU350),ISNUMBER(Dispersion!$AK$8)),'Emissions (start here)'!BU350*453.59/3600*Dispersion!$AK$8,0)</f>
        <v>0</v>
      </c>
      <c r="EN350" s="74">
        <f>IF(AND(ISNUMBER('Emissions (start here)'!BU350),ISNUMBER(Dispersion!$AK$9)),'Emissions (start here)'!BU350*453.59/3600*Dispersion!$AK$9,0)</f>
        <v>0</v>
      </c>
      <c r="EO350" s="74">
        <f>IF(AND(ISNUMBER('Emissions (start here)'!BV350),ISNUMBER(Dispersion!$AK$10)),'Emissions (start here)'!BV350*2000*453.59/8760/3600*Dispersion!$AK$10,0)</f>
        <v>0</v>
      </c>
      <c r="EP350" s="74">
        <f>IF(AND(ISNUMBER('Emissions (start here)'!BV350),ISNUMBER(Dispersion!$AK$11)),'Emissions (start here)'!BV350*2000*453.59/8760/3600*Dispersion!$AK$11,0)</f>
        <v>0</v>
      </c>
      <c r="EQ350" s="74">
        <f>IF(AND(ISNUMBER('Emissions (start here)'!BW350),ISNUMBER(Dispersion!$AL$8)),'Emissions (start here)'!BW350*453.59/3600*Dispersion!$AL$8,0)</f>
        <v>0</v>
      </c>
      <c r="ER350" s="74">
        <f>IF(AND(ISNUMBER('Emissions (start here)'!BW350),ISNUMBER(Dispersion!$AL$9)),'Emissions (start here)'!BW350*453.59/3600*Dispersion!$AL$9,0)</f>
        <v>0</v>
      </c>
      <c r="ES350" s="74">
        <f>IF(AND(ISNUMBER('Emissions (start here)'!BX350),ISNUMBER(Dispersion!$AL$10)),'Emissions (start here)'!BX350*2000*453.59/8760/3600*Dispersion!$AL$10,0)</f>
        <v>0</v>
      </c>
      <c r="ET350" s="74">
        <f>IF(AND(ISNUMBER('Emissions (start here)'!BX350),ISNUMBER(Dispersion!$AL$11)),'Emissions (start here)'!BX350*2000*453.59/8760/3600*Dispersion!$AL$11,0)</f>
        <v>0</v>
      </c>
      <c r="EU350" s="74">
        <f>IF(AND(ISNUMBER('Emissions (start here)'!BY350),ISNUMBER(Dispersion!$AM$8)),'Emissions (start here)'!BY350*453.59/3600*Dispersion!$AM$8,0)</f>
        <v>0</v>
      </c>
      <c r="EV350" s="74">
        <f>IF(AND(ISNUMBER('Emissions (start here)'!BY350),ISNUMBER(Dispersion!$AM$9)),'Emissions (start here)'!BY350*453.59/3600*Dispersion!$AM$9,0)</f>
        <v>0</v>
      </c>
      <c r="EW350" s="74">
        <f>IF(AND(ISNUMBER('Emissions (start here)'!BZ350),ISNUMBER(Dispersion!$AM$10)),'Emissions (start here)'!BZ350*2000*453.59/8760/3600*Dispersion!$AM$10,0)</f>
        <v>0</v>
      </c>
      <c r="EX350" s="74">
        <f>IF(AND(ISNUMBER('Emissions (start here)'!BZ350),ISNUMBER(Dispersion!$AM$11)),'Emissions (start here)'!BZ350*2000*453.59/8760/3600*Dispersion!$AM$11,0)</f>
        <v>0</v>
      </c>
      <c r="EY350" s="74">
        <f>IF(AND(ISNUMBER('Emissions (start here)'!CA350),ISNUMBER(Dispersion!$AN$8)),'Emissions (start here)'!CA350*453.59/3600*Dispersion!$AN$8,0)</f>
        <v>0</v>
      </c>
      <c r="EZ350" s="74">
        <f>IF(AND(ISNUMBER('Emissions (start here)'!CA350),ISNUMBER(Dispersion!$AN$9)),'Emissions (start here)'!CA350*453.59/3600*Dispersion!$AN$9,0)</f>
        <v>0</v>
      </c>
      <c r="FA350" s="74">
        <f>IF(AND(ISNUMBER('Emissions (start here)'!CB350),ISNUMBER(Dispersion!$AN$10)),'Emissions (start here)'!CB350*2000*453.59/8760/3600*Dispersion!$AN$10,0)</f>
        <v>0</v>
      </c>
      <c r="FB350" s="74">
        <f>IF(AND(ISNUMBER('Emissions (start here)'!CB350),ISNUMBER(Dispersion!$AN$11)),'Emissions (start here)'!CB350*2000*453.59/8760/3600*Dispersion!$AN$11,0)</f>
        <v>0</v>
      </c>
      <c r="FC350" s="74">
        <f>IF(AND(ISNUMBER('Emissions (start here)'!CC350),ISNUMBER(Dispersion!$AO$8)),'Emissions (start here)'!CC350*453.59/3600*Dispersion!$AO$8,0)</f>
        <v>0</v>
      </c>
      <c r="FD350" s="74">
        <f>IF(AND(ISNUMBER('Emissions (start here)'!CC350),ISNUMBER(Dispersion!$AO$9)),'Emissions (start here)'!CC350*453.59/3600*Dispersion!$AO$9,0)</f>
        <v>0</v>
      </c>
      <c r="FE350" s="74">
        <f>IF(AND(ISNUMBER('Emissions (start here)'!CD350),ISNUMBER(Dispersion!$AO$10)),'Emissions (start here)'!CD350*2000*453.59/8760/3600*Dispersion!$AO$10,0)</f>
        <v>0</v>
      </c>
      <c r="FF350" s="74">
        <f>IF(AND(ISNUMBER('Emissions (start here)'!CD350),ISNUMBER(Dispersion!$AO$11)),'Emissions (start here)'!CD350*2000*453.59/8760/3600*Dispersion!$AO$11,0)</f>
        <v>0</v>
      </c>
      <c r="FG350" s="74">
        <f>IF(AND(ISNUMBER('Emissions (start here)'!CE350),ISNUMBER(Dispersion!$AP$8)),'Emissions (start here)'!CE350*453.59/3600*Dispersion!$AP$8,0)</f>
        <v>0</v>
      </c>
      <c r="FH350" s="74">
        <f>IF(AND(ISNUMBER('Emissions (start here)'!CE350),ISNUMBER(Dispersion!$AP$9)),'Emissions (start here)'!CE350*453.59/3600*Dispersion!$AP$9,0)</f>
        <v>0</v>
      </c>
      <c r="FI350" s="74">
        <f>IF(AND(ISNUMBER('Emissions (start here)'!CF350),ISNUMBER(Dispersion!$AP$10)),'Emissions (start here)'!CF350*2000*453.59/8760/3600*Dispersion!$AP$10,0)</f>
        <v>0</v>
      </c>
      <c r="FJ350" s="74">
        <f>IF(AND(ISNUMBER('Emissions (start here)'!CF350),ISNUMBER(Dispersion!$AP$11)),'Emissions (start here)'!CF350*2000*453.59/8760/3600*Dispersion!$AP$11,0)</f>
        <v>0</v>
      </c>
      <c r="FK350" s="74">
        <f>IF(AND(ISNUMBER('Emissions (start here)'!CG350),ISNUMBER(Dispersion!$AQ$8)),'Emissions (start here)'!CG350*453.59/3600*Dispersion!$AQ$8,0)</f>
        <v>0</v>
      </c>
      <c r="FL350" s="74">
        <f>IF(AND(ISNUMBER('Emissions (start here)'!CG350),ISNUMBER(Dispersion!$AQ$9)),'Emissions (start here)'!CG350*453.59/3600*Dispersion!$AQ$9,0)</f>
        <v>0</v>
      </c>
      <c r="FM350" s="74">
        <f>IF(AND(ISNUMBER('Emissions (start here)'!CH350),ISNUMBER(Dispersion!$AQ$10)),'Emissions (start here)'!CH350*2000*453.59/8760/3600*Dispersion!$AQ$10,0)</f>
        <v>0</v>
      </c>
      <c r="FN350" s="74">
        <f>IF(AND(ISNUMBER('Emissions (start here)'!CH350),ISNUMBER(Dispersion!$AQ$11)),'Emissions (start here)'!CH350*2000*453.59/8760/3600*Dispersion!$AQ$11,0)</f>
        <v>0</v>
      </c>
      <c r="FO350" s="74">
        <f>IF(AND(ISNUMBER('Emissions (start here)'!CI350),ISNUMBER(Dispersion!$AR$8)),'Emissions (start here)'!CI350*453.59/3600*Dispersion!$AR$8,0)</f>
        <v>0</v>
      </c>
      <c r="FP350" s="74">
        <f>IF(AND(ISNUMBER('Emissions (start here)'!CI350),ISNUMBER(Dispersion!$AR$9)),'Emissions (start here)'!CI350*453.59/3600*Dispersion!$AR$9,0)</f>
        <v>0</v>
      </c>
      <c r="FQ350" s="74">
        <f>IF(AND(ISNUMBER('Emissions (start here)'!CJ350),ISNUMBER(Dispersion!$AR$10)),'Emissions (start here)'!CJ350*2000*453.59/8760/3600*Dispersion!$AR$10,0)</f>
        <v>0</v>
      </c>
      <c r="FR350" s="74">
        <f>IF(AND(ISNUMBER('Emissions (start here)'!CJ350),ISNUMBER(Dispersion!$AR$11)),'Emissions (start here)'!CJ350*2000*453.59/8760/3600*Dispersion!$AR$11,0)</f>
        <v>0</v>
      </c>
      <c r="FS350" s="74">
        <f>IF(AND(ISNUMBER('Emissions (start here)'!CK350),ISNUMBER(Dispersion!$AS$8)),'Emissions (start here)'!CK350*453.59/3600*Dispersion!$AS$8,0)</f>
        <v>0</v>
      </c>
      <c r="FT350" s="74">
        <f>IF(AND(ISNUMBER('Emissions (start here)'!CK350),ISNUMBER(Dispersion!$AS$9)),'Emissions (start here)'!CK350*453.59/3600*Dispersion!$AS$9,0)</f>
        <v>0</v>
      </c>
      <c r="FU350" s="74">
        <f>IF(AND(ISNUMBER('Emissions (start here)'!CL350),ISNUMBER(Dispersion!$AS$10)),'Emissions (start here)'!CL350*2000*453.59/8760/3600*Dispersion!$AS$10,0)</f>
        <v>0</v>
      </c>
      <c r="FV350" s="74">
        <f>IF(AND(ISNUMBER('Emissions (start here)'!CL350),ISNUMBER(Dispersion!$AS$11)),'Emissions (start here)'!CL350*2000*453.59/8760/3600*Dispersion!$AS$11,0)</f>
        <v>0</v>
      </c>
      <c r="FW350" s="74">
        <f>IF(AND(ISNUMBER('Emissions (start here)'!CM350),ISNUMBER(Dispersion!$AT$8)),'Emissions (start here)'!CM350*453.59/3600*Dispersion!$AT$8,0)</f>
        <v>0</v>
      </c>
      <c r="FX350" s="74">
        <f>IF(AND(ISNUMBER('Emissions (start here)'!CM350),ISNUMBER(Dispersion!$AT$9)),'Emissions (start here)'!CM350*453.59/3600*Dispersion!$AT$9,0)</f>
        <v>0</v>
      </c>
      <c r="FY350" s="74">
        <f>IF(AND(ISNUMBER('Emissions (start here)'!CN350),ISNUMBER(Dispersion!$AT$10)),'Emissions (start here)'!CN350*2000*453.59/8760/3600*Dispersion!$AT$10,0)</f>
        <v>0</v>
      </c>
      <c r="FZ350" s="74">
        <f>IF(AND(ISNUMBER('Emissions (start here)'!CN350),ISNUMBER(Dispersion!$AT$11)),'Emissions (start here)'!CN350*2000*453.59/8760/3600*Dispersion!$AT$11,0)</f>
        <v>0</v>
      </c>
      <c r="GA350" s="74">
        <f>IF(AND(ISNUMBER('Emissions (start here)'!CO350),ISNUMBER(Dispersion!$AU$8)),'Emissions (start here)'!CO350*453.59/3600*Dispersion!$AU$8,0)</f>
        <v>0</v>
      </c>
      <c r="GB350" s="74">
        <f>IF(AND(ISNUMBER('Emissions (start here)'!CO350),ISNUMBER(Dispersion!$AU$9)),'Emissions (start here)'!CO350*453.59/3600*Dispersion!$AU$9,0)</f>
        <v>0</v>
      </c>
      <c r="GC350" s="74">
        <f>IF(AND(ISNUMBER('Emissions (start here)'!CP350),ISNUMBER(Dispersion!$AU$10)),'Emissions (start here)'!CP350*2000*453.59/8760/3600*Dispersion!$AU$10,0)</f>
        <v>0</v>
      </c>
      <c r="GD350" s="74">
        <f>IF(AND(ISNUMBER('Emissions (start here)'!CP350),ISNUMBER(Dispersion!$AU$11)),'Emissions (start here)'!CP350*2000*453.59/8760/3600*Dispersion!$AU$11,0)</f>
        <v>0</v>
      </c>
      <c r="GE350" s="74">
        <f>IF(AND(ISNUMBER('Emissions (start here)'!CQ350),ISNUMBER(Dispersion!$AV$8)),'Emissions (start here)'!CQ350*453.59/3600*Dispersion!$AV$8,0)</f>
        <v>0</v>
      </c>
      <c r="GF350" s="74">
        <f>IF(AND(ISNUMBER('Emissions (start here)'!CQ350),ISNUMBER(Dispersion!$AV$9)),'Emissions (start here)'!CQ350*453.59/3600*Dispersion!$AV$9,0)</f>
        <v>0</v>
      </c>
      <c r="GG350" s="74">
        <f>IF(AND(ISNUMBER('Emissions (start here)'!CR350),ISNUMBER(Dispersion!$AV$10)),'Emissions (start here)'!CR350*2000*453.59/8760/3600*Dispersion!$AV$10,0)</f>
        <v>0</v>
      </c>
      <c r="GH350" s="74">
        <f>IF(AND(ISNUMBER('Emissions (start here)'!CR350),ISNUMBER(Dispersion!$AV$11)),'Emissions (start here)'!CR350*2000*453.59/8760/3600*Dispersion!$AV$11,0)</f>
        <v>0</v>
      </c>
      <c r="GI350" s="74">
        <f>IF(AND(ISNUMBER('Emissions (start here)'!CS350),ISNUMBER(Dispersion!$AW$8)),'Emissions (start here)'!CS350*453.59/3600*Dispersion!$AW$8,0)</f>
        <v>0</v>
      </c>
      <c r="GJ350" s="74">
        <f>IF(AND(ISNUMBER('Emissions (start here)'!CS350),ISNUMBER(Dispersion!$AW$9)),'Emissions (start here)'!CS350*453.59/3600*Dispersion!$AW$9,0)</f>
        <v>0</v>
      </c>
      <c r="GK350" s="74">
        <f>IF(AND(ISNUMBER('Emissions (start here)'!CT350),ISNUMBER(Dispersion!$AW$10)),'Emissions (start here)'!CT350*2000*453.59/8760/3600*Dispersion!$AW$10,0)</f>
        <v>0</v>
      </c>
      <c r="GL350" s="74">
        <f>IF(AND(ISNUMBER('Emissions (start here)'!CT350),ISNUMBER(Dispersion!$AW$11)),'Emissions (start here)'!CT350*2000*453.59/8760/3600*Dispersion!$AW$11,0)</f>
        <v>0</v>
      </c>
      <c r="GM350" s="74">
        <f>IF(AND(ISNUMBER('Emissions (start here)'!CU350),ISNUMBER(Dispersion!$AX$8)),'Emissions (start here)'!CU350*453.59/3600*Dispersion!$AX$8,0)</f>
        <v>0</v>
      </c>
      <c r="GN350" s="74">
        <f>IF(AND(ISNUMBER('Emissions (start here)'!CU350),ISNUMBER(Dispersion!$AX$9)),'Emissions (start here)'!CU350*453.59/3600*Dispersion!$AX$9,0)</f>
        <v>0</v>
      </c>
      <c r="GO350" s="74">
        <f>IF(AND(ISNUMBER('Emissions (start here)'!CV350),ISNUMBER(Dispersion!$AX$10)),'Emissions (start here)'!CV350*2000*453.59/8760/3600*Dispersion!$AX$10,0)</f>
        <v>0</v>
      </c>
      <c r="GP350" s="74">
        <f>IF(AND(ISNUMBER('Emissions (start here)'!CV350),ISNUMBER(Dispersion!$AX$11)),'Emissions (start here)'!CV350*2000*453.59/8760/3600*Dispersion!$AX$11,0)</f>
        <v>0</v>
      </c>
      <c r="GQ350" s="74">
        <f>IF(AND(ISNUMBER('Emissions (start here)'!CW350),ISNUMBER(Dispersion!$AY$8)),'Emissions (start here)'!CW350*453.59/3600*Dispersion!$AY$8,0)</f>
        <v>0</v>
      </c>
      <c r="GR350" s="74">
        <f>IF(AND(ISNUMBER('Emissions (start here)'!CW350),ISNUMBER(Dispersion!$AY$9)),'Emissions (start here)'!CW350*453.59/3600*Dispersion!$AY$9,0)</f>
        <v>0</v>
      </c>
      <c r="GS350" s="74">
        <f>IF(AND(ISNUMBER('Emissions (start here)'!CX350),ISNUMBER(Dispersion!$AY$10)),'Emissions (start here)'!CX350*2000*453.59/8760/3600*Dispersion!$AY$10,0)</f>
        <v>0</v>
      </c>
      <c r="GT350" s="74">
        <f>IF(AND(ISNUMBER('Emissions (start here)'!CX350),ISNUMBER(Dispersion!$AY$11)),'Emissions (start here)'!CX350*2000*453.59/8760/3600*Dispersion!$AY$11,0)</f>
        <v>0</v>
      </c>
      <c r="GU350" s="74">
        <f>IF(AND(ISNUMBER('Emissions (start here)'!CY350),ISNUMBER(Dispersion!$AZ$8)),'Emissions (start here)'!CY350*453.59/3600*Dispersion!$AZ$8,0)</f>
        <v>0</v>
      </c>
      <c r="GV350" s="74">
        <f>IF(AND(ISNUMBER('Emissions (start here)'!CY350),ISNUMBER(Dispersion!$AZ$9)),'Emissions (start here)'!CY350*453.59/3600*Dispersion!$AZ$9,0)</f>
        <v>0</v>
      </c>
      <c r="GW350" s="74">
        <f>IF(AND(ISNUMBER('Emissions (start here)'!CZ350),ISNUMBER(Dispersion!$AZ$10)),'Emissions (start here)'!CZ350*2000*453.59/8760/3600*Dispersion!$AZ$10,0)</f>
        <v>0</v>
      </c>
      <c r="GX350" s="74">
        <f>IF(AND(ISNUMBER('Emissions (start here)'!CZ350),ISNUMBER(Dispersion!$AZ$11)),'Emissions (start here)'!CZ350*2000*453.59/8760/3600*Dispersion!$AZ$11,0)</f>
        <v>0</v>
      </c>
    </row>
    <row r="351" spans="1:206" x14ac:dyDescent="0.2">
      <c r="A351" s="51" t="str">
        <f>'Tox Values'!C351</f>
        <v>40321-76-4</v>
      </c>
      <c r="B351" s="94" t="str">
        <f>'Tox Values'!D351</f>
        <v>Pentachlorodibenzo-p-dioxin, 1,2,3,7,8-</v>
      </c>
      <c r="C351" s="96">
        <f t="shared" si="21"/>
        <v>0</v>
      </c>
      <c r="D351" s="74">
        <f t="shared" si="22"/>
        <v>0</v>
      </c>
      <c r="E351" s="74">
        <f t="shared" si="23"/>
        <v>0</v>
      </c>
      <c r="F351" s="99">
        <f t="shared" si="24"/>
        <v>0</v>
      </c>
      <c r="G351" s="97">
        <f>IF(AND(ISNUMBER('Emissions (start here)'!E351),ISNUMBER(Dispersion!$C$8)),'Emissions (start here)'!E351*453.59/3600*Dispersion!$C$8,0)</f>
        <v>0</v>
      </c>
      <c r="H351" s="74">
        <f>IF(AND(ISNUMBER('Emissions (start here)'!E351),ISNUMBER(Dispersion!$C$9)),'Emissions (start here)'!E351*453.59/3600*Dispersion!$C$9,0)</f>
        <v>0</v>
      </c>
      <c r="I351" s="74">
        <f>IF(AND(ISNUMBER('Emissions (start here)'!F351),ISNUMBER(Dispersion!$C$10)),'Emissions (start here)'!F351*2000*453.59/8760/3600*Dispersion!$C$10,0)</f>
        <v>0</v>
      </c>
      <c r="J351" s="74">
        <f>IF(AND(ISNUMBER('Emissions (start here)'!F351),ISNUMBER(Dispersion!$C$11)),'Emissions (start here)'!F351*2000*453.59/8760/3600*Dispersion!$C$11,0)</f>
        <v>0</v>
      </c>
      <c r="K351" s="74">
        <f>IF(AND(ISNUMBER('Emissions (start here)'!G351),ISNUMBER(Dispersion!$D$8)),'Emissions (start here)'!G351*453.59/3600*Dispersion!$D$8,0)</f>
        <v>0</v>
      </c>
      <c r="L351" s="74">
        <f>IF(AND(ISNUMBER('Emissions (start here)'!G351),ISNUMBER(Dispersion!$D$9)),'Emissions (start here)'!G351*453.59/3600*Dispersion!$D$9,0)</f>
        <v>0</v>
      </c>
      <c r="M351" s="74">
        <f>IF(AND(ISNUMBER('Emissions (start here)'!H351),ISNUMBER(Dispersion!$D$10)),'Emissions (start here)'!H351*2000*453.59/8760/3600*Dispersion!$D$10,0)</f>
        <v>0</v>
      </c>
      <c r="N351" s="74">
        <f>IF(AND(ISNUMBER('Emissions (start here)'!H351),ISNUMBER(Dispersion!$D$11)),'Emissions (start here)'!H351*2000*453.59/8760/3600*Dispersion!$D$11,0)</f>
        <v>0</v>
      </c>
      <c r="O351" s="74">
        <f>IF(AND(ISNUMBER('Emissions (start here)'!I351),ISNUMBER(Dispersion!$E$8)),'Emissions (start here)'!I351*453.59/3600*Dispersion!$E$8,0)</f>
        <v>0</v>
      </c>
      <c r="P351" s="74">
        <f>IF(AND(ISNUMBER('Emissions (start here)'!I351),ISNUMBER(Dispersion!$E$9)),'Emissions (start here)'!I351*453.59/3600*Dispersion!$E$9,0)</f>
        <v>0</v>
      </c>
      <c r="Q351" s="74">
        <f>IF(AND(ISNUMBER('Emissions (start here)'!J351),ISNUMBER(Dispersion!$E$10)),'Emissions (start here)'!J351*2000*453.59/8760/3600*Dispersion!$E$10,0)</f>
        <v>0</v>
      </c>
      <c r="R351" s="74">
        <f>IF(AND(ISNUMBER('Emissions (start here)'!J351),ISNUMBER(Dispersion!$E$11)),'Emissions (start here)'!J351*2000*453.59/8760/3600*Dispersion!$E$11,0)</f>
        <v>0</v>
      </c>
      <c r="S351" s="74">
        <f>IF(AND(ISNUMBER('Emissions (start here)'!K351),ISNUMBER(Dispersion!$F$8)),'Emissions (start here)'!K351*453.59/3600*Dispersion!$F$8,0)</f>
        <v>0</v>
      </c>
      <c r="T351" s="74">
        <f>IF(AND(ISNUMBER('Emissions (start here)'!K351),ISNUMBER(Dispersion!$F$9)),'Emissions (start here)'!K351*453.59/3600*Dispersion!$F$9,0)</f>
        <v>0</v>
      </c>
      <c r="U351" s="74">
        <f>IF(AND(ISNUMBER('Emissions (start here)'!L351),ISNUMBER(Dispersion!$F$10)),'Emissions (start here)'!L351*2000*453.59/8760/3600*Dispersion!$F$10,0)</f>
        <v>0</v>
      </c>
      <c r="V351" s="74">
        <f>IF(AND(ISNUMBER('Emissions (start here)'!L351),ISNUMBER(Dispersion!$F$11)),'Emissions (start here)'!L351*2000*453.59/8760/3600*Dispersion!$F$11,0)</f>
        <v>0</v>
      </c>
      <c r="W351" s="74">
        <f>IF(AND(ISNUMBER('Emissions (start here)'!M351),ISNUMBER(Dispersion!$G$8)),'Emissions (start here)'!M351*453.59/3600*Dispersion!$G$8,0)</f>
        <v>0</v>
      </c>
      <c r="X351" s="74">
        <f>IF(AND(ISNUMBER('Emissions (start here)'!M351),ISNUMBER(Dispersion!$G$9)),'Emissions (start here)'!M351*453.59/3600*Dispersion!$G$9,0)</f>
        <v>0</v>
      </c>
      <c r="Y351" s="74">
        <f>IF(AND(ISNUMBER('Emissions (start here)'!N351),ISNUMBER(Dispersion!$G$10)),'Emissions (start here)'!N351*2000*453.59/8760/3600*Dispersion!$G$10,0)</f>
        <v>0</v>
      </c>
      <c r="Z351" s="74">
        <f>IF(AND(ISNUMBER('Emissions (start here)'!N351),ISNUMBER(Dispersion!$G$11)),'Emissions (start here)'!N351*2000*453.59/8760/3600*Dispersion!$G$11,0)</f>
        <v>0</v>
      </c>
      <c r="AA351" s="74">
        <f>IF(AND(ISNUMBER('Emissions (start here)'!O351),ISNUMBER(Dispersion!$H$8)),'Emissions (start here)'!O351*453.59/3600*Dispersion!$H$8,0)</f>
        <v>0</v>
      </c>
      <c r="AB351" s="74">
        <f>IF(AND(ISNUMBER('Emissions (start here)'!O351),ISNUMBER(Dispersion!$H$9)),'Emissions (start here)'!O351*453.59/3600*Dispersion!$H$9,0)</f>
        <v>0</v>
      </c>
      <c r="AC351" s="74">
        <f>IF(AND(ISNUMBER('Emissions (start here)'!P351),ISNUMBER(Dispersion!$H$10)),'Emissions (start here)'!P351*2000*453.59/8760/3600*Dispersion!$H$10,0)</f>
        <v>0</v>
      </c>
      <c r="AD351" s="74">
        <f>IF(AND(ISNUMBER('Emissions (start here)'!P351),ISNUMBER(Dispersion!$H$11)),'Emissions (start here)'!P351*2000*453.59/8760/3600*Dispersion!$H$11,0)</f>
        <v>0</v>
      </c>
      <c r="AE351" s="74">
        <f>IF(AND(ISNUMBER('Emissions (start here)'!Q351),ISNUMBER(Dispersion!$I$8)),'Emissions (start here)'!Q351*453.59/3600*Dispersion!$I$8,0)</f>
        <v>0</v>
      </c>
      <c r="AF351" s="74">
        <f>IF(AND(ISNUMBER('Emissions (start here)'!Q351),ISNUMBER(Dispersion!$I$9)),'Emissions (start here)'!Q351*453.59/3600*Dispersion!$I$9,0)</f>
        <v>0</v>
      </c>
      <c r="AG351" s="74">
        <f>IF(AND(ISNUMBER('Emissions (start here)'!R351),ISNUMBER(Dispersion!$I$10)),'Emissions (start here)'!R351*2000*453.59/8760/3600*Dispersion!$I$10,0)</f>
        <v>0</v>
      </c>
      <c r="AH351" s="74">
        <f>IF(AND(ISNUMBER('Emissions (start here)'!R351),ISNUMBER(Dispersion!$I$11)),'Emissions (start here)'!R351*2000*453.59/8760/3600*Dispersion!$I$11,0)</f>
        <v>0</v>
      </c>
      <c r="AI351" s="74">
        <f>IF(AND(ISNUMBER('Emissions (start here)'!S351),ISNUMBER(Dispersion!$J$8)),'Emissions (start here)'!S351*453.59/3600*Dispersion!$J$8,0)</f>
        <v>0</v>
      </c>
      <c r="AJ351" s="74">
        <f>IF(AND(ISNUMBER('Emissions (start here)'!S351),ISNUMBER(Dispersion!$J$9)),'Emissions (start here)'!S351*453.59/3600*Dispersion!$J$9,0)</f>
        <v>0</v>
      </c>
      <c r="AK351" s="74">
        <f>IF(AND(ISNUMBER('Emissions (start here)'!T351),ISNUMBER(Dispersion!$J$10)),'Emissions (start here)'!T351*2000*453.59/8760/3600*Dispersion!$J$10,0)</f>
        <v>0</v>
      </c>
      <c r="AL351" s="74">
        <f>IF(AND(ISNUMBER('Emissions (start here)'!T351),ISNUMBER(Dispersion!$J$11)),'Emissions (start here)'!T351*2000*453.59/8760/3600*Dispersion!$J$11,0)</f>
        <v>0</v>
      </c>
      <c r="AM351" s="74">
        <f>IF(AND(ISNUMBER('Emissions (start here)'!U351),ISNUMBER(Dispersion!$K$8)),'Emissions (start here)'!U351*453.59/3600*Dispersion!$K$8,0)</f>
        <v>0</v>
      </c>
      <c r="AN351" s="74">
        <f>IF(AND(ISNUMBER('Emissions (start here)'!U351),ISNUMBER(Dispersion!$K$9)),'Emissions (start here)'!U351*453.59/3600*Dispersion!$K$9,0)</f>
        <v>0</v>
      </c>
      <c r="AO351" s="74">
        <f>IF(AND(ISNUMBER('Emissions (start here)'!V351),ISNUMBER(Dispersion!$K$10)),'Emissions (start here)'!V351*2000*453.59/8760/3600*Dispersion!$K$10,0)</f>
        <v>0</v>
      </c>
      <c r="AP351" s="74">
        <f>IF(AND(ISNUMBER('Emissions (start here)'!V351),ISNUMBER(Dispersion!$K$11)),'Emissions (start here)'!V351*2000*453.59/8760/3600*Dispersion!$K$11,0)</f>
        <v>0</v>
      </c>
      <c r="AQ351" s="74">
        <f>IF(AND(ISNUMBER('Emissions (start here)'!W351),ISNUMBER(Dispersion!$L$8)),'Emissions (start here)'!W351*453.59/3600*Dispersion!$L$8,0)</f>
        <v>0</v>
      </c>
      <c r="AR351" s="74">
        <f>IF(AND(ISNUMBER('Emissions (start here)'!W351),ISNUMBER(Dispersion!$L$9)),'Emissions (start here)'!W351*453.59/3600*Dispersion!$L$9,0)</f>
        <v>0</v>
      </c>
      <c r="AS351" s="74">
        <f>IF(AND(ISNUMBER('Emissions (start here)'!X351),ISNUMBER(Dispersion!$L$10)),'Emissions (start here)'!X351*2000*453.59/8760/3600*Dispersion!$L$10,0)</f>
        <v>0</v>
      </c>
      <c r="AT351" s="74">
        <f>IF(AND(ISNUMBER('Emissions (start here)'!X351),ISNUMBER(Dispersion!$L$11)),'Emissions (start here)'!X351*2000*453.59/8760/3600*Dispersion!$L$11,0)</f>
        <v>0</v>
      </c>
      <c r="AU351" s="74">
        <f>IF(AND(ISNUMBER('Emissions (start here)'!Y351),ISNUMBER(Dispersion!$M$8)),'Emissions (start here)'!Y351*453.59/3600*Dispersion!$M$8,0)</f>
        <v>0</v>
      </c>
      <c r="AV351" s="74">
        <f>IF(AND(ISNUMBER('Emissions (start here)'!Y351),ISNUMBER(Dispersion!$M$9)),'Emissions (start here)'!Y351*453.59/3600*Dispersion!$M$9,0)</f>
        <v>0</v>
      </c>
      <c r="AW351" s="74">
        <f>IF(AND(ISNUMBER('Emissions (start here)'!Z351),ISNUMBER(Dispersion!$M$10)),'Emissions (start here)'!Z351*2000*453.59/8760/3600*Dispersion!$M$10,0)</f>
        <v>0</v>
      </c>
      <c r="AX351" s="74">
        <f>IF(AND(ISNUMBER('Emissions (start here)'!Z351),ISNUMBER(Dispersion!$M$11)),'Emissions (start here)'!Z351*2000*453.59/8760/3600*Dispersion!$M$11,0)</f>
        <v>0</v>
      </c>
      <c r="AY351" s="74">
        <f>IF(AND(ISNUMBER('Emissions (start here)'!AA351),ISNUMBER(Dispersion!$N$8)),'Emissions (start here)'!AA351*453.59/3600*Dispersion!$N$8,0)</f>
        <v>0</v>
      </c>
      <c r="AZ351" s="74">
        <f>IF(AND(ISNUMBER('Emissions (start here)'!AA351),ISNUMBER(Dispersion!$N$9)),'Emissions (start here)'!AA351*453.59/3600*Dispersion!$N$9,0)</f>
        <v>0</v>
      </c>
      <c r="BA351" s="74">
        <f>IF(AND(ISNUMBER('Emissions (start here)'!AB351),ISNUMBER(Dispersion!$N$10)),'Emissions (start here)'!AB351*2000*453.59/8760/3600*Dispersion!$N$10,0)</f>
        <v>0</v>
      </c>
      <c r="BB351" s="74">
        <f>IF(AND(ISNUMBER('Emissions (start here)'!AB351),ISNUMBER(Dispersion!$N$11)),'Emissions (start here)'!AB351*2000*453.59/8760/3600*Dispersion!$N$11,0)</f>
        <v>0</v>
      </c>
      <c r="BC351" s="74">
        <f>IF(AND(ISNUMBER('Emissions (start here)'!AC351),ISNUMBER(Dispersion!$O$8)),'Emissions (start here)'!AC351*453.59/3600*Dispersion!$O$8,0)</f>
        <v>0</v>
      </c>
      <c r="BD351" s="74">
        <f>IF(AND(ISNUMBER('Emissions (start here)'!AC351),ISNUMBER(Dispersion!$O$9)),'Emissions (start here)'!AC351*453.59/3600*Dispersion!$O$9,0)</f>
        <v>0</v>
      </c>
      <c r="BE351" s="74">
        <f>IF(AND(ISNUMBER('Emissions (start here)'!AD351),ISNUMBER(Dispersion!$O$10)),'Emissions (start here)'!AD351*2000*453.59/8760/3600*Dispersion!$O$10,0)</f>
        <v>0</v>
      </c>
      <c r="BF351" s="74">
        <f>IF(AND(ISNUMBER('Emissions (start here)'!AD351),ISNUMBER(Dispersion!$O$11)),'Emissions (start here)'!AD351*2000*453.59/8760/3600*Dispersion!$O$11,0)</f>
        <v>0</v>
      </c>
      <c r="BG351" s="74">
        <f>IF(AND(ISNUMBER('Emissions (start here)'!AE351),ISNUMBER(Dispersion!$P$8)),'Emissions (start here)'!AE351*453.59/3600*Dispersion!$P$8,0)</f>
        <v>0</v>
      </c>
      <c r="BH351" s="74">
        <f>IF(AND(ISNUMBER('Emissions (start here)'!AE351),ISNUMBER(Dispersion!$P$9)),'Emissions (start here)'!AE351*453.59/3600*Dispersion!$P$9,0)</f>
        <v>0</v>
      </c>
      <c r="BI351" s="74">
        <f>IF(AND(ISNUMBER('Emissions (start here)'!AF351),ISNUMBER(Dispersion!$P$10)),'Emissions (start here)'!AF351*2000*453.59/8760/3600*Dispersion!$P$10,0)</f>
        <v>0</v>
      </c>
      <c r="BJ351" s="74">
        <f>IF(AND(ISNUMBER('Emissions (start here)'!AF351),ISNUMBER(Dispersion!$P$11)),'Emissions (start here)'!AF351*2000*453.59/8760/3600*Dispersion!$P$11,0)</f>
        <v>0</v>
      </c>
      <c r="BK351" s="74">
        <f>IF(AND(ISNUMBER('Emissions (start here)'!AG351),ISNUMBER(Dispersion!$Q$8)),'Emissions (start here)'!AG351*453.59/3600*Dispersion!$Q$8,0)</f>
        <v>0</v>
      </c>
      <c r="BL351" s="74">
        <f>IF(AND(ISNUMBER('Emissions (start here)'!AG351),ISNUMBER(Dispersion!$Q$9)),'Emissions (start here)'!AG351*453.59/3600*Dispersion!$Q$9,0)</f>
        <v>0</v>
      </c>
      <c r="BM351" s="74">
        <f>IF(AND(ISNUMBER('Emissions (start here)'!AH351),ISNUMBER(Dispersion!$Q$10)),'Emissions (start here)'!AH351*2000*453.59/8760/3600*Dispersion!$Q$10,0)</f>
        <v>0</v>
      </c>
      <c r="BN351" s="74">
        <f>IF(AND(ISNUMBER('Emissions (start here)'!AH351),ISNUMBER(Dispersion!$Q$11)),'Emissions (start here)'!AH351*2000*453.59/8760/3600*Dispersion!$Q$11,0)</f>
        <v>0</v>
      </c>
      <c r="BO351" s="74">
        <f>IF(AND(ISNUMBER('Emissions (start here)'!AI351),ISNUMBER(Dispersion!$R$8)),'Emissions (start here)'!AI351*453.59/3600*Dispersion!$R$8,0)</f>
        <v>0</v>
      </c>
      <c r="BP351" s="74">
        <f>IF(AND(ISNUMBER('Emissions (start here)'!AI351),ISNUMBER(Dispersion!$R$9)),'Emissions (start here)'!AI351*453.59/3600*Dispersion!$R$9,0)</f>
        <v>0</v>
      </c>
      <c r="BQ351" s="74">
        <f>IF(AND(ISNUMBER('Emissions (start here)'!AJ351),ISNUMBER(Dispersion!$R$10)),'Emissions (start here)'!AJ351*2000*453.59/8760/3600*Dispersion!$R$10,0)</f>
        <v>0</v>
      </c>
      <c r="BR351" s="74">
        <f>IF(AND(ISNUMBER('Emissions (start here)'!AJ351),ISNUMBER(Dispersion!$R$11)),'Emissions (start here)'!AJ351*2000*453.59/8760/3600*Dispersion!$R$11,0)</f>
        <v>0</v>
      </c>
      <c r="BS351" s="74">
        <f>IF(AND(ISNUMBER('Emissions (start here)'!AK351),ISNUMBER(Dispersion!$S$8)),'Emissions (start here)'!AK351*453.59/3600*Dispersion!$S$8,0)</f>
        <v>0</v>
      </c>
      <c r="BT351" s="74">
        <f>IF(AND(ISNUMBER('Emissions (start here)'!AK351),ISNUMBER(Dispersion!$S$9)),'Emissions (start here)'!AK351*453.59/3600*Dispersion!$S$9,0)</f>
        <v>0</v>
      </c>
      <c r="BU351" s="74">
        <f>IF(AND(ISNUMBER('Emissions (start here)'!AL351),ISNUMBER(Dispersion!$S$10)),'Emissions (start here)'!AL351*2000*453.59/8760/3600*Dispersion!$S$10,0)</f>
        <v>0</v>
      </c>
      <c r="BV351" s="74">
        <f>IF(AND(ISNUMBER('Emissions (start here)'!AL351),ISNUMBER(Dispersion!$S$11)),'Emissions (start here)'!AL351*2000*453.59/8760/3600*Dispersion!$S$11,0)</f>
        <v>0</v>
      </c>
      <c r="BW351" s="74">
        <f>IF(AND(ISNUMBER('Emissions (start here)'!AM351),ISNUMBER(Dispersion!$T$8)),'Emissions (start here)'!AM351*453.59/3600*Dispersion!$T$8,0)</f>
        <v>0</v>
      </c>
      <c r="BX351" s="74">
        <f>IF(AND(ISNUMBER('Emissions (start here)'!AM351),ISNUMBER(Dispersion!$T$9)),'Emissions (start here)'!AM351*453.59/3600*Dispersion!$T$9,0)</f>
        <v>0</v>
      </c>
      <c r="BY351" s="74">
        <f>IF(AND(ISNUMBER('Emissions (start here)'!AN351),ISNUMBER(Dispersion!$T$10)),'Emissions (start here)'!AN351*2000*453.59/8760/3600*Dispersion!$T$10,0)</f>
        <v>0</v>
      </c>
      <c r="BZ351" s="74">
        <f>IF(AND(ISNUMBER('Emissions (start here)'!AN351),ISNUMBER(Dispersion!$T$11)),'Emissions (start here)'!AN351*2000*453.59/8760/3600*Dispersion!$T$11,0)</f>
        <v>0</v>
      </c>
      <c r="CA351" s="74">
        <f>IF(AND(ISNUMBER('Emissions (start here)'!AO351),ISNUMBER(Dispersion!$U$8)),'Emissions (start here)'!AO351*453.59/3600*Dispersion!$U$8,0)</f>
        <v>0</v>
      </c>
      <c r="CB351" s="74">
        <f>IF(AND(ISNUMBER('Emissions (start here)'!AO351),ISNUMBER(Dispersion!$U$9)),'Emissions (start here)'!AO351*453.59/3600*Dispersion!$U$9,0)</f>
        <v>0</v>
      </c>
      <c r="CC351" s="74">
        <f>IF(AND(ISNUMBER('Emissions (start here)'!AP351),ISNUMBER(Dispersion!$U$10)),'Emissions (start here)'!AP351*2000*453.59/8760/3600*Dispersion!$U$10,0)</f>
        <v>0</v>
      </c>
      <c r="CD351" s="74">
        <f>IF(AND(ISNUMBER('Emissions (start here)'!AP351),ISNUMBER(Dispersion!$U$11)),'Emissions (start here)'!AP351*2000*453.59/8760/3600*Dispersion!$U$11,0)</f>
        <v>0</v>
      </c>
      <c r="CE351" s="74">
        <f>IF(AND(ISNUMBER('Emissions (start here)'!AQ351),ISNUMBER(Dispersion!$V$8)),'Emissions (start here)'!AQ351*453.59/3600*Dispersion!$V$8,0)</f>
        <v>0</v>
      </c>
      <c r="CF351" s="74">
        <f>IF(AND(ISNUMBER('Emissions (start here)'!AQ351),ISNUMBER(Dispersion!$V$9)),'Emissions (start here)'!AQ351*453.59/3600*Dispersion!$V$9,0)</f>
        <v>0</v>
      </c>
      <c r="CG351" s="74">
        <f>IF(AND(ISNUMBER('Emissions (start here)'!AR351),ISNUMBER(Dispersion!$V$10)),'Emissions (start here)'!AR351*2000*453.59/8760/3600*Dispersion!$V$10,0)</f>
        <v>0</v>
      </c>
      <c r="CH351" s="74">
        <f>IF(AND(ISNUMBER('Emissions (start here)'!AR351),ISNUMBER(Dispersion!$V$11)),'Emissions (start here)'!AR351*2000*453.59/8760/3600*Dispersion!$V$11,0)</f>
        <v>0</v>
      </c>
      <c r="CI351" s="74">
        <f>IF(AND(ISNUMBER('Emissions (start here)'!AS351),ISNUMBER(Dispersion!$W$8)),'Emissions (start here)'!AS351*453.59/3600*Dispersion!$W$8,0)</f>
        <v>0</v>
      </c>
      <c r="CJ351" s="74">
        <f>IF(AND(ISNUMBER('Emissions (start here)'!AS351),ISNUMBER(Dispersion!$W$9)),'Emissions (start here)'!AS351*453.59/3600*Dispersion!$W$9,0)</f>
        <v>0</v>
      </c>
      <c r="CK351" s="74">
        <f>IF(AND(ISNUMBER('Emissions (start here)'!AT351),ISNUMBER(Dispersion!$W$10)),'Emissions (start here)'!AT351*2000*453.59/8760/3600*Dispersion!$W$10,0)</f>
        <v>0</v>
      </c>
      <c r="CL351" s="74">
        <f>IF(AND(ISNUMBER('Emissions (start here)'!AT351),ISNUMBER(Dispersion!$W$11)),'Emissions (start here)'!AT351*2000*453.59/8760/3600*Dispersion!$W$11,0)</f>
        <v>0</v>
      </c>
      <c r="CM351" s="74">
        <f>IF(AND(ISNUMBER('Emissions (start here)'!AU351),ISNUMBER(Dispersion!$X$8)),'Emissions (start here)'!AU351*453.59/3600*Dispersion!$X$8,0)</f>
        <v>0</v>
      </c>
      <c r="CN351" s="74">
        <f>IF(AND(ISNUMBER('Emissions (start here)'!AU351),ISNUMBER(Dispersion!$X$9)),'Emissions (start here)'!AU351*453.59/3600*Dispersion!$X$9,0)</f>
        <v>0</v>
      </c>
      <c r="CO351" s="74">
        <f>IF(AND(ISNUMBER('Emissions (start here)'!AV351),ISNUMBER(Dispersion!$X$10)),'Emissions (start here)'!AV351*2000*453.59/8760/3600*Dispersion!$X$10,0)</f>
        <v>0</v>
      </c>
      <c r="CP351" s="74">
        <f>IF(AND(ISNUMBER('Emissions (start here)'!AV351),ISNUMBER(Dispersion!$X$11)),'Emissions (start here)'!AV351*2000*453.59/8760/3600*Dispersion!$X$11,0)</f>
        <v>0</v>
      </c>
      <c r="CQ351" s="74">
        <f>IF(AND(ISNUMBER('Emissions (start here)'!AW351),ISNUMBER(Dispersion!$Y$8)),'Emissions (start here)'!AW351*453.59/3600*Dispersion!$Y$8,0)</f>
        <v>0</v>
      </c>
      <c r="CR351" s="74">
        <f>IF(AND(ISNUMBER('Emissions (start here)'!AW351),ISNUMBER(Dispersion!$Y$9)),'Emissions (start here)'!AW351*453.59/3600*Dispersion!$Y$9,0)</f>
        <v>0</v>
      </c>
      <c r="CS351" s="74">
        <f>IF(AND(ISNUMBER('Emissions (start here)'!AX351),ISNUMBER(Dispersion!$Y$10)),'Emissions (start here)'!AX351*2000*453.59/8760/3600*Dispersion!$Y$10,0)</f>
        <v>0</v>
      </c>
      <c r="CT351" s="74">
        <f>IF(AND(ISNUMBER('Emissions (start here)'!AX351),ISNUMBER(Dispersion!$Y$11)),'Emissions (start here)'!AX351*2000*453.59/8760/3600*Dispersion!$Y$11,0)</f>
        <v>0</v>
      </c>
      <c r="CU351" s="74">
        <f>IF(AND(ISNUMBER('Emissions (start here)'!AY351),ISNUMBER(Dispersion!$Z$8)),'Emissions (start here)'!AY351*453.59/3600*Dispersion!$Z$8,0)</f>
        <v>0</v>
      </c>
      <c r="CV351" s="74">
        <f>IF(AND(ISNUMBER('Emissions (start here)'!AY351),ISNUMBER(Dispersion!$Z$9)),'Emissions (start here)'!AY351*453.59/3600*Dispersion!$Z$9,0)</f>
        <v>0</v>
      </c>
      <c r="CW351" s="74">
        <f>IF(AND(ISNUMBER('Emissions (start here)'!AZ351),ISNUMBER(Dispersion!$Z$10)),'Emissions (start here)'!AZ351*2000*453.59/8760/3600*Dispersion!$Z$10,0)</f>
        <v>0</v>
      </c>
      <c r="CX351" s="74">
        <f>IF(AND(ISNUMBER('Emissions (start here)'!AZ351),ISNUMBER(Dispersion!$Z$11)),'Emissions (start here)'!AZ351*2000*453.59/8760/3600*Dispersion!$Z$11,0)</f>
        <v>0</v>
      </c>
      <c r="CY351" s="74">
        <f>IF(AND(ISNUMBER('Emissions (start here)'!BA351),ISNUMBER(Dispersion!$AA$8)),'Emissions (start here)'!BA351*453.59/3600*Dispersion!$AA$8,0)</f>
        <v>0</v>
      </c>
      <c r="CZ351" s="74">
        <f>IF(AND(ISNUMBER('Emissions (start here)'!BA351),ISNUMBER(Dispersion!$AA$9)),'Emissions (start here)'!BA351*453.59/3600*Dispersion!$AA$9,0)</f>
        <v>0</v>
      </c>
      <c r="DA351" s="74">
        <f>IF(AND(ISNUMBER('Emissions (start here)'!BB351),ISNUMBER(Dispersion!$AA$10)),'Emissions (start here)'!BB351*2000*453.59/8760/3600*Dispersion!$AA$10,0)</f>
        <v>0</v>
      </c>
      <c r="DB351" s="74">
        <f>IF(AND(ISNUMBER('Emissions (start here)'!BB351),ISNUMBER(Dispersion!$AA$11)),'Emissions (start here)'!BB351*2000*453.59/8760/3600*Dispersion!$AA$11,0)</f>
        <v>0</v>
      </c>
      <c r="DC351" s="74">
        <f>IF(AND(ISNUMBER('Emissions (start here)'!BC351),ISNUMBER(Dispersion!$AB$8)),'Emissions (start here)'!BC351*453.59/3600*Dispersion!$AB$8,0)</f>
        <v>0</v>
      </c>
      <c r="DD351" s="74">
        <f>IF(AND(ISNUMBER('Emissions (start here)'!BC351),ISNUMBER(Dispersion!$AB$9)),'Emissions (start here)'!BC351*453.59/3600*Dispersion!$AB$9,0)</f>
        <v>0</v>
      </c>
      <c r="DE351" s="74">
        <f>IF(AND(ISNUMBER('Emissions (start here)'!BD351),ISNUMBER(Dispersion!$AB$10)),'Emissions (start here)'!BD351*2000*453.59/8760/3600*Dispersion!$AB$10,0)</f>
        <v>0</v>
      </c>
      <c r="DF351" s="74">
        <f>IF(AND(ISNUMBER('Emissions (start here)'!BD351),ISNUMBER(Dispersion!$AB$11)),'Emissions (start here)'!BD351*2000*453.59/8760/3600*Dispersion!$AB$11,0)</f>
        <v>0</v>
      </c>
      <c r="DG351" s="74">
        <f>IF(AND(ISNUMBER('Emissions (start here)'!BE351),ISNUMBER(Dispersion!$AC$8)),'Emissions (start here)'!BE351*453.59/3600*Dispersion!$AC$8,0)</f>
        <v>0</v>
      </c>
      <c r="DH351" s="74">
        <f>IF(AND(ISNUMBER('Emissions (start here)'!BE351),ISNUMBER(Dispersion!$AC$9)),'Emissions (start here)'!BE351*453.59/3600*Dispersion!$AC$9,0)</f>
        <v>0</v>
      </c>
      <c r="DI351" s="74">
        <f>IF(AND(ISNUMBER('Emissions (start here)'!BF351),ISNUMBER(Dispersion!$AC$10)),'Emissions (start here)'!BF351*2000*453.59/8760/3600*Dispersion!$AC$10,0)</f>
        <v>0</v>
      </c>
      <c r="DJ351" s="74">
        <f>IF(AND(ISNUMBER('Emissions (start here)'!BF351),ISNUMBER(Dispersion!$AC$11)),'Emissions (start here)'!BF351*2000*453.59/8760/3600*Dispersion!$AC$11,0)</f>
        <v>0</v>
      </c>
      <c r="DK351" s="74">
        <f>IF(AND(ISNUMBER('Emissions (start here)'!BG351),ISNUMBER(Dispersion!$AD$8)),'Emissions (start here)'!BG351*453.59/3600*Dispersion!$AD$8,0)</f>
        <v>0</v>
      </c>
      <c r="DL351" s="74">
        <f>IF(AND(ISNUMBER('Emissions (start here)'!BG351),ISNUMBER(Dispersion!$AD$9)),'Emissions (start here)'!BG351*453.59/3600*Dispersion!$AD$9,0)</f>
        <v>0</v>
      </c>
      <c r="DM351" s="74">
        <f>IF(AND(ISNUMBER('Emissions (start here)'!BH351),ISNUMBER(Dispersion!$AD$10)),'Emissions (start here)'!BH351*2000*453.59/8760/3600*Dispersion!$AD$10,0)</f>
        <v>0</v>
      </c>
      <c r="DN351" s="74">
        <f>IF(AND(ISNUMBER('Emissions (start here)'!BH351),ISNUMBER(Dispersion!$AD$11)),'Emissions (start here)'!BH351*2000*453.59/8760/3600*Dispersion!$AD$11,0)</f>
        <v>0</v>
      </c>
      <c r="DO351" s="74">
        <f>IF(AND(ISNUMBER('Emissions (start here)'!BI351),ISNUMBER(Dispersion!$AE$8)),'Emissions (start here)'!BI351*453.59/3600*Dispersion!$AE$8,0)</f>
        <v>0</v>
      </c>
      <c r="DP351" s="74">
        <f>IF(AND(ISNUMBER('Emissions (start here)'!BI351),ISNUMBER(Dispersion!$AE$9)),'Emissions (start here)'!BI351*453.59/3600*Dispersion!$AE$9,0)</f>
        <v>0</v>
      </c>
      <c r="DQ351" s="74">
        <f>IF(AND(ISNUMBER('Emissions (start here)'!BJ351),ISNUMBER(Dispersion!$AE$10)),'Emissions (start here)'!BJ351*2000*453.59/8760/3600*Dispersion!$AE$10,0)</f>
        <v>0</v>
      </c>
      <c r="DR351" s="74">
        <f>IF(AND(ISNUMBER('Emissions (start here)'!BJ351),ISNUMBER(Dispersion!$AE$11)),'Emissions (start here)'!BJ351*2000*453.59/8760/3600*Dispersion!$AE$11,0)</f>
        <v>0</v>
      </c>
      <c r="DS351" s="74">
        <f>IF(AND(ISNUMBER('Emissions (start here)'!BK351),ISNUMBER(Dispersion!$AF$8)),'Emissions (start here)'!BK351*453.59/3600*Dispersion!$AF$8,0)</f>
        <v>0</v>
      </c>
      <c r="DT351" s="74">
        <f>IF(AND(ISNUMBER('Emissions (start here)'!BK351),ISNUMBER(Dispersion!$AF$9)),'Emissions (start here)'!BK351*453.59/3600*Dispersion!$AF$9,0)</f>
        <v>0</v>
      </c>
      <c r="DU351" s="74">
        <f>IF(AND(ISNUMBER('Emissions (start here)'!BL351),ISNUMBER(Dispersion!$AF$10)),'Emissions (start here)'!BL351*2000*453.59/8760/3600*Dispersion!$AF$10,0)</f>
        <v>0</v>
      </c>
      <c r="DV351" s="74">
        <f>IF(AND(ISNUMBER('Emissions (start here)'!BL351),ISNUMBER(Dispersion!$AF$11)),'Emissions (start here)'!BL351*2000*453.59/8760/3600*Dispersion!$AF$11,0)</f>
        <v>0</v>
      </c>
      <c r="DW351" s="74">
        <f>IF(AND(ISNUMBER('Emissions (start here)'!BM351),ISNUMBER(Dispersion!$AG$8)),'Emissions (start here)'!BM351*453.59/3600*Dispersion!$AG$8,0)</f>
        <v>0</v>
      </c>
      <c r="DX351" s="74">
        <f>IF(AND(ISNUMBER('Emissions (start here)'!BM351),ISNUMBER(Dispersion!$AG$9)),'Emissions (start here)'!BM351*453.59/3600*Dispersion!$AG$9,0)</f>
        <v>0</v>
      </c>
      <c r="DY351" s="74">
        <f>IF(AND(ISNUMBER('Emissions (start here)'!BN351),ISNUMBER(Dispersion!$AG$10)),'Emissions (start here)'!BN351*2000*453.59/8760/3600*Dispersion!$AG$10,0)</f>
        <v>0</v>
      </c>
      <c r="DZ351" s="74">
        <f>IF(AND(ISNUMBER('Emissions (start here)'!BN351),ISNUMBER(Dispersion!$AG$11)),'Emissions (start here)'!BN351*2000*453.59/8760/3600*Dispersion!$AG$11,0)</f>
        <v>0</v>
      </c>
      <c r="EA351" s="74">
        <f>IF(AND(ISNUMBER('Emissions (start here)'!BO351),ISNUMBER(Dispersion!$AH$8)),'Emissions (start here)'!BO351*453.59/3600*Dispersion!$AH$8,0)</f>
        <v>0</v>
      </c>
      <c r="EB351" s="74">
        <f>IF(AND(ISNUMBER('Emissions (start here)'!BO351),ISNUMBER(Dispersion!$AH$9)),'Emissions (start here)'!BO351*453.59/3600*Dispersion!$AH$9,0)</f>
        <v>0</v>
      </c>
      <c r="EC351" s="74">
        <f>IF(AND(ISNUMBER('Emissions (start here)'!BP351),ISNUMBER(Dispersion!$AH$10)),'Emissions (start here)'!BP351*2000*453.59/8760/3600*Dispersion!$AH$10,0)</f>
        <v>0</v>
      </c>
      <c r="ED351" s="74">
        <f>IF(AND(ISNUMBER('Emissions (start here)'!BP351),ISNUMBER(Dispersion!$AH$11)),'Emissions (start here)'!BP351*2000*453.59/8760/3600*Dispersion!$AH$11,0)</f>
        <v>0</v>
      </c>
      <c r="EE351" s="74">
        <f>IF(AND(ISNUMBER('Emissions (start here)'!BQ351),ISNUMBER(Dispersion!$AI$8)),'Emissions (start here)'!BQ351*453.59/3600*Dispersion!$AI$8,0)</f>
        <v>0</v>
      </c>
      <c r="EF351" s="74">
        <f>IF(AND(ISNUMBER('Emissions (start here)'!BQ351),ISNUMBER(Dispersion!$AI$9)),'Emissions (start here)'!BQ351*453.59/3600*Dispersion!$AI$9,0)</f>
        <v>0</v>
      </c>
      <c r="EG351" s="74">
        <f>IF(AND(ISNUMBER('Emissions (start here)'!BR351),ISNUMBER(Dispersion!$AI$10)),'Emissions (start here)'!BR351*2000*453.59/8760/3600*Dispersion!$AI$10,0)</f>
        <v>0</v>
      </c>
      <c r="EH351" s="74">
        <f>IF(AND(ISNUMBER('Emissions (start here)'!BR351),ISNUMBER(Dispersion!$AI$11)),'Emissions (start here)'!BR351*2000*453.59/8760/3600*Dispersion!$AI$11,0)</f>
        <v>0</v>
      </c>
      <c r="EI351" s="74">
        <f>IF(AND(ISNUMBER('Emissions (start here)'!BS351),ISNUMBER(Dispersion!$AJ$8)),'Emissions (start here)'!BS351*453.59/3600*Dispersion!$AJ$8,0)</f>
        <v>0</v>
      </c>
      <c r="EJ351" s="74">
        <f>IF(AND(ISNUMBER('Emissions (start here)'!BS351),ISNUMBER(Dispersion!$AJ$9)),'Emissions (start here)'!BS351*453.59/3600*Dispersion!$AJ$9,0)</f>
        <v>0</v>
      </c>
      <c r="EK351" s="74">
        <f>IF(AND(ISNUMBER('Emissions (start here)'!BT351),ISNUMBER(Dispersion!$AJ$10)),'Emissions (start here)'!BT351*2000*453.59/8760/3600*Dispersion!$AJ$10,0)</f>
        <v>0</v>
      </c>
      <c r="EL351" s="74">
        <f>IF(AND(ISNUMBER('Emissions (start here)'!BT351),ISNUMBER(Dispersion!$AJ$11)),'Emissions (start here)'!BT351*2000*453.59/8760/3600*Dispersion!$AJ$11,0)</f>
        <v>0</v>
      </c>
      <c r="EM351" s="74">
        <f>IF(AND(ISNUMBER('Emissions (start here)'!BU351),ISNUMBER(Dispersion!$AK$8)),'Emissions (start here)'!BU351*453.59/3600*Dispersion!$AK$8,0)</f>
        <v>0</v>
      </c>
      <c r="EN351" s="74">
        <f>IF(AND(ISNUMBER('Emissions (start here)'!BU351),ISNUMBER(Dispersion!$AK$9)),'Emissions (start here)'!BU351*453.59/3600*Dispersion!$AK$9,0)</f>
        <v>0</v>
      </c>
      <c r="EO351" s="74">
        <f>IF(AND(ISNUMBER('Emissions (start here)'!BV351),ISNUMBER(Dispersion!$AK$10)),'Emissions (start here)'!BV351*2000*453.59/8760/3600*Dispersion!$AK$10,0)</f>
        <v>0</v>
      </c>
      <c r="EP351" s="74">
        <f>IF(AND(ISNUMBER('Emissions (start here)'!BV351),ISNUMBER(Dispersion!$AK$11)),'Emissions (start here)'!BV351*2000*453.59/8760/3600*Dispersion!$AK$11,0)</f>
        <v>0</v>
      </c>
      <c r="EQ351" s="74">
        <f>IF(AND(ISNUMBER('Emissions (start here)'!BW351),ISNUMBER(Dispersion!$AL$8)),'Emissions (start here)'!BW351*453.59/3600*Dispersion!$AL$8,0)</f>
        <v>0</v>
      </c>
      <c r="ER351" s="74">
        <f>IF(AND(ISNUMBER('Emissions (start here)'!BW351),ISNUMBER(Dispersion!$AL$9)),'Emissions (start here)'!BW351*453.59/3600*Dispersion!$AL$9,0)</f>
        <v>0</v>
      </c>
      <c r="ES351" s="74">
        <f>IF(AND(ISNUMBER('Emissions (start here)'!BX351),ISNUMBER(Dispersion!$AL$10)),'Emissions (start here)'!BX351*2000*453.59/8760/3600*Dispersion!$AL$10,0)</f>
        <v>0</v>
      </c>
      <c r="ET351" s="74">
        <f>IF(AND(ISNUMBER('Emissions (start here)'!BX351),ISNUMBER(Dispersion!$AL$11)),'Emissions (start here)'!BX351*2000*453.59/8760/3600*Dispersion!$AL$11,0)</f>
        <v>0</v>
      </c>
      <c r="EU351" s="74">
        <f>IF(AND(ISNUMBER('Emissions (start here)'!BY351),ISNUMBER(Dispersion!$AM$8)),'Emissions (start here)'!BY351*453.59/3600*Dispersion!$AM$8,0)</f>
        <v>0</v>
      </c>
      <c r="EV351" s="74">
        <f>IF(AND(ISNUMBER('Emissions (start here)'!BY351),ISNUMBER(Dispersion!$AM$9)),'Emissions (start here)'!BY351*453.59/3600*Dispersion!$AM$9,0)</f>
        <v>0</v>
      </c>
      <c r="EW351" s="74">
        <f>IF(AND(ISNUMBER('Emissions (start here)'!BZ351),ISNUMBER(Dispersion!$AM$10)),'Emissions (start here)'!BZ351*2000*453.59/8760/3600*Dispersion!$AM$10,0)</f>
        <v>0</v>
      </c>
      <c r="EX351" s="74">
        <f>IF(AND(ISNUMBER('Emissions (start here)'!BZ351),ISNUMBER(Dispersion!$AM$11)),'Emissions (start here)'!BZ351*2000*453.59/8760/3600*Dispersion!$AM$11,0)</f>
        <v>0</v>
      </c>
      <c r="EY351" s="74">
        <f>IF(AND(ISNUMBER('Emissions (start here)'!CA351),ISNUMBER(Dispersion!$AN$8)),'Emissions (start here)'!CA351*453.59/3600*Dispersion!$AN$8,0)</f>
        <v>0</v>
      </c>
      <c r="EZ351" s="74">
        <f>IF(AND(ISNUMBER('Emissions (start here)'!CA351),ISNUMBER(Dispersion!$AN$9)),'Emissions (start here)'!CA351*453.59/3600*Dispersion!$AN$9,0)</f>
        <v>0</v>
      </c>
      <c r="FA351" s="74">
        <f>IF(AND(ISNUMBER('Emissions (start here)'!CB351),ISNUMBER(Dispersion!$AN$10)),'Emissions (start here)'!CB351*2000*453.59/8760/3600*Dispersion!$AN$10,0)</f>
        <v>0</v>
      </c>
      <c r="FB351" s="74">
        <f>IF(AND(ISNUMBER('Emissions (start here)'!CB351),ISNUMBER(Dispersion!$AN$11)),'Emissions (start here)'!CB351*2000*453.59/8760/3600*Dispersion!$AN$11,0)</f>
        <v>0</v>
      </c>
      <c r="FC351" s="74">
        <f>IF(AND(ISNUMBER('Emissions (start here)'!CC351),ISNUMBER(Dispersion!$AO$8)),'Emissions (start here)'!CC351*453.59/3600*Dispersion!$AO$8,0)</f>
        <v>0</v>
      </c>
      <c r="FD351" s="74">
        <f>IF(AND(ISNUMBER('Emissions (start here)'!CC351),ISNUMBER(Dispersion!$AO$9)),'Emissions (start here)'!CC351*453.59/3600*Dispersion!$AO$9,0)</f>
        <v>0</v>
      </c>
      <c r="FE351" s="74">
        <f>IF(AND(ISNUMBER('Emissions (start here)'!CD351),ISNUMBER(Dispersion!$AO$10)),'Emissions (start here)'!CD351*2000*453.59/8760/3600*Dispersion!$AO$10,0)</f>
        <v>0</v>
      </c>
      <c r="FF351" s="74">
        <f>IF(AND(ISNUMBER('Emissions (start here)'!CD351),ISNUMBER(Dispersion!$AO$11)),'Emissions (start here)'!CD351*2000*453.59/8760/3600*Dispersion!$AO$11,0)</f>
        <v>0</v>
      </c>
      <c r="FG351" s="74">
        <f>IF(AND(ISNUMBER('Emissions (start here)'!CE351),ISNUMBER(Dispersion!$AP$8)),'Emissions (start here)'!CE351*453.59/3600*Dispersion!$AP$8,0)</f>
        <v>0</v>
      </c>
      <c r="FH351" s="74">
        <f>IF(AND(ISNUMBER('Emissions (start here)'!CE351),ISNUMBER(Dispersion!$AP$9)),'Emissions (start here)'!CE351*453.59/3600*Dispersion!$AP$9,0)</f>
        <v>0</v>
      </c>
      <c r="FI351" s="74">
        <f>IF(AND(ISNUMBER('Emissions (start here)'!CF351),ISNUMBER(Dispersion!$AP$10)),'Emissions (start here)'!CF351*2000*453.59/8760/3600*Dispersion!$AP$10,0)</f>
        <v>0</v>
      </c>
      <c r="FJ351" s="74">
        <f>IF(AND(ISNUMBER('Emissions (start here)'!CF351),ISNUMBER(Dispersion!$AP$11)),'Emissions (start here)'!CF351*2000*453.59/8760/3600*Dispersion!$AP$11,0)</f>
        <v>0</v>
      </c>
      <c r="FK351" s="74">
        <f>IF(AND(ISNUMBER('Emissions (start here)'!CG351),ISNUMBER(Dispersion!$AQ$8)),'Emissions (start here)'!CG351*453.59/3600*Dispersion!$AQ$8,0)</f>
        <v>0</v>
      </c>
      <c r="FL351" s="74">
        <f>IF(AND(ISNUMBER('Emissions (start here)'!CG351),ISNUMBER(Dispersion!$AQ$9)),'Emissions (start here)'!CG351*453.59/3600*Dispersion!$AQ$9,0)</f>
        <v>0</v>
      </c>
      <c r="FM351" s="74">
        <f>IF(AND(ISNUMBER('Emissions (start here)'!CH351),ISNUMBER(Dispersion!$AQ$10)),'Emissions (start here)'!CH351*2000*453.59/8760/3600*Dispersion!$AQ$10,0)</f>
        <v>0</v>
      </c>
      <c r="FN351" s="74">
        <f>IF(AND(ISNUMBER('Emissions (start here)'!CH351),ISNUMBER(Dispersion!$AQ$11)),'Emissions (start here)'!CH351*2000*453.59/8760/3600*Dispersion!$AQ$11,0)</f>
        <v>0</v>
      </c>
      <c r="FO351" s="74">
        <f>IF(AND(ISNUMBER('Emissions (start here)'!CI351),ISNUMBER(Dispersion!$AR$8)),'Emissions (start here)'!CI351*453.59/3600*Dispersion!$AR$8,0)</f>
        <v>0</v>
      </c>
      <c r="FP351" s="74">
        <f>IF(AND(ISNUMBER('Emissions (start here)'!CI351),ISNUMBER(Dispersion!$AR$9)),'Emissions (start here)'!CI351*453.59/3600*Dispersion!$AR$9,0)</f>
        <v>0</v>
      </c>
      <c r="FQ351" s="74">
        <f>IF(AND(ISNUMBER('Emissions (start here)'!CJ351),ISNUMBER(Dispersion!$AR$10)),'Emissions (start here)'!CJ351*2000*453.59/8760/3600*Dispersion!$AR$10,0)</f>
        <v>0</v>
      </c>
      <c r="FR351" s="74">
        <f>IF(AND(ISNUMBER('Emissions (start here)'!CJ351),ISNUMBER(Dispersion!$AR$11)),'Emissions (start here)'!CJ351*2000*453.59/8760/3600*Dispersion!$AR$11,0)</f>
        <v>0</v>
      </c>
      <c r="FS351" s="74">
        <f>IF(AND(ISNUMBER('Emissions (start here)'!CK351),ISNUMBER(Dispersion!$AS$8)),'Emissions (start here)'!CK351*453.59/3600*Dispersion!$AS$8,0)</f>
        <v>0</v>
      </c>
      <c r="FT351" s="74">
        <f>IF(AND(ISNUMBER('Emissions (start here)'!CK351),ISNUMBER(Dispersion!$AS$9)),'Emissions (start here)'!CK351*453.59/3600*Dispersion!$AS$9,0)</f>
        <v>0</v>
      </c>
      <c r="FU351" s="74">
        <f>IF(AND(ISNUMBER('Emissions (start here)'!CL351),ISNUMBER(Dispersion!$AS$10)),'Emissions (start here)'!CL351*2000*453.59/8760/3600*Dispersion!$AS$10,0)</f>
        <v>0</v>
      </c>
      <c r="FV351" s="74">
        <f>IF(AND(ISNUMBER('Emissions (start here)'!CL351),ISNUMBER(Dispersion!$AS$11)),'Emissions (start here)'!CL351*2000*453.59/8760/3600*Dispersion!$AS$11,0)</f>
        <v>0</v>
      </c>
      <c r="FW351" s="74">
        <f>IF(AND(ISNUMBER('Emissions (start here)'!CM351),ISNUMBER(Dispersion!$AT$8)),'Emissions (start here)'!CM351*453.59/3600*Dispersion!$AT$8,0)</f>
        <v>0</v>
      </c>
      <c r="FX351" s="74">
        <f>IF(AND(ISNUMBER('Emissions (start here)'!CM351),ISNUMBER(Dispersion!$AT$9)),'Emissions (start here)'!CM351*453.59/3600*Dispersion!$AT$9,0)</f>
        <v>0</v>
      </c>
      <c r="FY351" s="74">
        <f>IF(AND(ISNUMBER('Emissions (start here)'!CN351),ISNUMBER(Dispersion!$AT$10)),'Emissions (start here)'!CN351*2000*453.59/8760/3600*Dispersion!$AT$10,0)</f>
        <v>0</v>
      </c>
      <c r="FZ351" s="74">
        <f>IF(AND(ISNUMBER('Emissions (start here)'!CN351),ISNUMBER(Dispersion!$AT$11)),'Emissions (start here)'!CN351*2000*453.59/8760/3600*Dispersion!$AT$11,0)</f>
        <v>0</v>
      </c>
      <c r="GA351" s="74">
        <f>IF(AND(ISNUMBER('Emissions (start here)'!CO351),ISNUMBER(Dispersion!$AU$8)),'Emissions (start here)'!CO351*453.59/3600*Dispersion!$AU$8,0)</f>
        <v>0</v>
      </c>
      <c r="GB351" s="74">
        <f>IF(AND(ISNUMBER('Emissions (start here)'!CO351),ISNUMBER(Dispersion!$AU$9)),'Emissions (start here)'!CO351*453.59/3600*Dispersion!$AU$9,0)</f>
        <v>0</v>
      </c>
      <c r="GC351" s="74">
        <f>IF(AND(ISNUMBER('Emissions (start here)'!CP351),ISNUMBER(Dispersion!$AU$10)),'Emissions (start here)'!CP351*2000*453.59/8760/3600*Dispersion!$AU$10,0)</f>
        <v>0</v>
      </c>
      <c r="GD351" s="74">
        <f>IF(AND(ISNUMBER('Emissions (start here)'!CP351),ISNUMBER(Dispersion!$AU$11)),'Emissions (start here)'!CP351*2000*453.59/8760/3600*Dispersion!$AU$11,0)</f>
        <v>0</v>
      </c>
      <c r="GE351" s="74">
        <f>IF(AND(ISNUMBER('Emissions (start here)'!CQ351),ISNUMBER(Dispersion!$AV$8)),'Emissions (start here)'!CQ351*453.59/3600*Dispersion!$AV$8,0)</f>
        <v>0</v>
      </c>
      <c r="GF351" s="74">
        <f>IF(AND(ISNUMBER('Emissions (start here)'!CQ351),ISNUMBER(Dispersion!$AV$9)),'Emissions (start here)'!CQ351*453.59/3600*Dispersion!$AV$9,0)</f>
        <v>0</v>
      </c>
      <c r="GG351" s="74">
        <f>IF(AND(ISNUMBER('Emissions (start here)'!CR351),ISNUMBER(Dispersion!$AV$10)),'Emissions (start here)'!CR351*2000*453.59/8760/3600*Dispersion!$AV$10,0)</f>
        <v>0</v>
      </c>
      <c r="GH351" s="74">
        <f>IF(AND(ISNUMBER('Emissions (start here)'!CR351),ISNUMBER(Dispersion!$AV$11)),'Emissions (start here)'!CR351*2000*453.59/8760/3600*Dispersion!$AV$11,0)</f>
        <v>0</v>
      </c>
      <c r="GI351" s="74">
        <f>IF(AND(ISNUMBER('Emissions (start here)'!CS351),ISNUMBER(Dispersion!$AW$8)),'Emissions (start here)'!CS351*453.59/3600*Dispersion!$AW$8,0)</f>
        <v>0</v>
      </c>
      <c r="GJ351" s="74">
        <f>IF(AND(ISNUMBER('Emissions (start here)'!CS351),ISNUMBER(Dispersion!$AW$9)),'Emissions (start here)'!CS351*453.59/3600*Dispersion!$AW$9,0)</f>
        <v>0</v>
      </c>
      <c r="GK351" s="74">
        <f>IF(AND(ISNUMBER('Emissions (start here)'!CT351),ISNUMBER(Dispersion!$AW$10)),'Emissions (start here)'!CT351*2000*453.59/8760/3600*Dispersion!$AW$10,0)</f>
        <v>0</v>
      </c>
      <c r="GL351" s="74">
        <f>IF(AND(ISNUMBER('Emissions (start here)'!CT351),ISNUMBER(Dispersion!$AW$11)),'Emissions (start here)'!CT351*2000*453.59/8760/3600*Dispersion!$AW$11,0)</f>
        <v>0</v>
      </c>
      <c r="GM351" s="74">
        <f>IF(AND(ISNUMBER('Emissions (start here)'!CU351),ISNUMBER(Dispersion!$AX$8)),'Emissions (start here)'!CU351*453.59/3600*Dispersion!$AX$8,0)</f>
        <v>0</v>
      </c>
      <c r="GN351" s="74">
        <f>IF(AND(ISNUMBER('Emissions (start here)'!CU351),ISNUMBER(Dispersion!$AX$9)),'Emissions (start here)'!CU351*453.59/3600*Dispersion!$AX$9,0)</f>
        <v>0</v>
      </c>
      <c r="GO351" s="74">
        <f>IF(AND(ISNUMBER('Emissions (start here)'!CV351),ISNUMBER(Dispersion!$AX$10)),'Emissions (start here)'!CV351*2000*453.59/8760/3600*Dispersion!$AX$10,0)</f>
        <v>0</v>
      </c>
      <c r="GP351" s="74">
        <f>IF(AND(ISNUMBER('Emissions (start here)'!CV351),ISNUMBER(Dispersion!$AX$11)),'Emissions (start here)'!CV351*2000*453.59/8760/3600*Dispersion!$AX$11,0)</f>
        <v>0</v>
      </c>
      <c r="GQ351" s="74">
        <f>IF(AND(ISNUMBER('Emissions (start here)'!CW351),ISNUMBER(Dispersion!$AY$8)),'Emissions (start here)'!CW351*453.59/3600*Dispersion!$AY$8,0)</f>
        <v>0</v>
      </c>
      <c r="GR351" s="74">
        <f>IF(AND(ISNUMBER('Emissions (start here)'!CW351),ISNUMBER(Dispersion!$AY$9)),'Emissions (start here)'!CW351*453.59/3600*Dispersion!$AY$9,0)</f>
        <v>0</v>
      </c>
      <c r="GS351" s="74">
        <f>IF(AND(ISNUMBER('Emissions (start here)'!CX351),ISNUMBER(Dispersion!$AY$10)),'Emissions (start here)'!CX351*2000*453.59/8760/3600*Dispersion!$AY$10,0)</f>
        <v>0</v>
      </c>
      <c r="GT351" s="74">
        <f>IF(AND(ISNUMBER('Emissions (start here)'!CX351),ISNUMBER(Dispersion!$AY$11)),'Emissions (start here)'!CX351*2000*453.59/8760/3600*Dispersion!$AY$11,0)</f>
        <v>0</v>
      </c>
      <c r="GU351" s="74">
        <f>IF(AND(ISNUMBER('Emissions (start here)'!CY351),ISNUMBER(Dispersion!$AZ$8)),'Emissions (start here)'!CY351*453.59/3600*Dispersion!$AZ$8,0)</f>
        <v>0</v>
      </c>
      <c r="GV351" s="74">
        <f>IF(AND(ISNUMBER('Emissions (start here)'!CY351),ISNUMBER(Dispersion!$AZ$9)),'Emissions (start here)'!CY351*453.59/3600*Dispersion!$AZ$9,0)</f>
        <v>0</v>
      </c>
      <c r="GW351" s="74">
        <f>IF(AND(ISNUMBER('Emissions (start here)'!CZ351),ISNUMBER(Dispersion!$AZ$10)),'Emissions (start here)'!CZ351*2000*453.59/8760/3600*Dispersion!$AZ$10,0)</f>
        <v>0</v>
      </c>
      <c r="GX351" s="74">
        <f>IF(AND(ISNUMBER('Emissions (start here)'!CZ351),ISNUMBER(Dispersion!$AZ$11)),'Emissions (start here)'!CZ351*2000*453.59/8760/3600*Dispersion!$AZ$11,0)</f>
        <v>0</v>
      </c>
    </row>
    <row r="352" spans="1:206" x14ac:dyDescent="0.2">
      <c r="A352" s="51" t="str">
        <f>'Tox Values'!C352</f>
        <v>00-08-1</v>
      </c>
      <c r="B352" s="94" t="str">
        <f>'Tox Values'!D352</f>
        <v>Pentachlorodibenzodioxins, All Isomers</v>
      </c>
      <c r="C352" s="96">
        <f t="shared" si="21"/>
        <v>0</v>
      </c>
      <c r="D352" s="74">
        <f t="shared" si="22"/>
        <v>0</v>
      </c>
      <c r="E352" s="74">
        <f t="shared" si="23"/>
        <v>0</v>
      </c>
      <c r="F352" s="99">
        <f t="shared" si="24"/>
        <v>0</v>
      </c>
      <c r="G352" s="97">
        <f>IF(AND(ISNUMBER('Emissions (start here)'!E352),ISNUMBER(Dispersion!$C$8)),'Emissions (start here)'!E352*453.59/3600*Dispersion!$C$8,0)</f>
        <v>0</v>
      </c>
      <c r="H352" s="74">
        <f>IF(AND(ISNUMBER('Emissions (start here)'!E352),ISNUMBER(Dispersion!$C$9)),'Emissions (start here)'!E352*453.59/3600*Dispersion!$C$9,0)</f>
        <v>0</v>
      </c>
      <c r="I352" s="74">
        <f>IF(AND(ISNUMBER('Emissions (start here)'!F352),ISNUMBER(Dispersion!$C$10)),'Emissions (start here)'!F352*2000*453.59/8760/3600*Dispersion!$C$10,0)</f>
        <v>0</v>
      </c>
      <c r="J352" s="74">
        <f>IF(AND(ISNUMBER('Emissions (start here)'!F352),ISNUMBER(Dispersion!$C$11)),'Emissions (start here)'!F352*2000*453.59/8760/3600*Dispersion!$C$11,0)</f>
        <v>0</v>
      </c>
      <c r="K352" s="74">
        <f>IF(AND(ISNUMBER('Emissions (start here)'!G352),ISNUMBER(Dispersion!$D$8)),'Emissions (start here)'!G352*453.59/3600*Dispersion!$D$8,0)</f>
        <v>0</v>
      </c>
      <c r="L352" s="74">
        <f>IF(AND(ISNUMBER('Emissions (start here)'!G352),ISNUMBER(Dispersion!$D$9)),'Emissions (start here)'!G352*453.59/3600*Dispersion!$D$9,0)</f>
        <v>0</v>
      </c>
      <c r="M352" s="74">
        <f>IF(AND(ISNUMBER('Emissions (start here)'!H352),ISNUMBER(Dispersion!$D$10)),'Emissions (start here)'!H352*2000*453.59/8760/3600*Dispersion!$D$10,0)</f>
        <v>0</v>
      </c>
      <c r="N352" s="74">
        <f>IF(AND(ISNUMBER('Emissions (start here)'!H352),ISNUMBER(Dispersion!$D$11)),'Emissions (start here)'!H352*2000*453.59/8760/3600*Dispersion!$D$11,0)</f>
        <v>0</v>
      </c>
      <c r="O352" s="74">
        <f>IF(AND(ISNUMBER('Emissions (start here)'!I352),ISNUMBER(Dispersion!$E$8)),'Emissions (start here)'!I352*453.59/3600*Dispersion!$E$8,0)</f>
        <v>0</v>
      </c>
      <c r="P352" s="74">
        <f>IF(AND(ISNUMBER('Emissions (start here)'!I352),ISNUMBER(Dispersion!$E$9)),'Emissions (start here)'!I352*453.59/3600*Dispersion!$E$9,0)</f>
        <v>0</v>
      </c>
      <c r="Q352" s="74">
        <f>IF(AND(ISNUMBER('Emissions (start here)'!J352),ISNUMBER(Dispersion!$E$10)),'Emissions (start here)'!J352*2000*453.59/8760/3600*Dispersion!$E$10,0)</f>
        <v>0</v>
      </c>
      <c r="R352" s="74">
        <f>IF(AND(ISNUMBER('Emissions (start here)'!J352),ISNUMBER(Dispersion!$E$11)),'Emissions (start here)'!J352*2000*453.59/8760/3600*Dispersion!$E$11,0)</f>
        <v>0</v>
      </c>
      <c r="S352" s="74">
        <f>IF(AND(ISNUMBER('Emissions (start here)'!K352),ISNUMBER(Dispersion!$F$8)),'Emissions (start here)'!K352*453.59/3600*Dispersion!$F$8,0)</f>
        <v>0</v>
      </c>
      <c r="T352" s="74">
        <f>IF(AND(ISNUMBER('Emissions (start here)'!K352),ISNUMBER(Dispersion!$F$9)),'Emissions (start here)'!K352*453.59/3600*Dispersion!$F$9,0)</f>
        <v>0</v>
      </c>
      <c r="U352" s="74">
        <f>IF(AND(ISNUMBER('Emissions (start here)'!L352),ISNUMBER(Dispersion!$F$10)),'Emissions (start here)'!L352*2000*453.59/8760/3600*Dispersion!$F$10,0)</f>
        <v>0</v>
      </c>
      <c r="V352" s="74">
        <f>IF(AND(ISNUMBER('Emissions (start here)'!L352),ISNUMBER(Dispersion!$F$11)),'Emissions (start here)'!L352*2000*453.59/8760/3600*Dispersion!$F$11,0)</f>
        <v>0</v>
      </c>
      <c r="W352" s="74">
        <f>IF(AND(ISNUMBER('Emissions (start here)'!M352),ISNUMBER(Dispersion!$G$8)),'Emissions (start here)'!M352*453.59/3600*Dispersion!$G$8,0)</f>
        <v>0</v>
      </c>
      <c r="X352" s="74">
        <f>IF(AND(ISNUMBER('Emissions (start here)'!M352),ISNUMBER(Dispersion!$G$9)),'Emissions (start here)'!M352*453.59/3600*Dispersion!$G$9,0)</f>
        <v>0</v>
      </c>
      <c r="Y352" s="74">
        <f>IF(AND(ISNUMBER('Emissions (start here)'!N352),ISNUMBER(Dispersion!$G$10)),'Emissions (start here)'!N352*2000*453.59/8760/3600*Dispersion!$G$10,0)</f>
        <v>0</v>
      </c>
      <c r="Z352" s="74">
        <f>IF(AND(ISNUMBER('Emissions (start here)'!N352),ISNUMBER(Dispersion!$G$11)),'Emissions (start here)'!N352*2000*453.59/8760/3600*Dispersion!$G$11,0)</f>
        <v>0</v>
      </c>
      <c r="AA352" s="74">
        <f>IF(AND(ISNUMBER('Emissions (start here)'!O352),ISNUMBER(Dispersion!$H$8)),'Emissions (start here)'!O352*453.59/3600*Dispersion!$H$8,0)</f>
        <v>0</v>
      </c>
      <c r="AB352" s="74">
        <f>IF(AND(ISNUMBER('Emissions (start here)'!O352),ISNUMBER(Dispersion!$H$9)),'Emissions (start here)'!O352*453.59/3600*Dispersion!$H$9,0)</f>
        <v>0</v>
      </c>
      <c r="AC352" s="74">
        <f>IF(AND(ISNUMBER('Emissions (start here)'!P352),ISNUMBER(Dispersion!$H$10)),'Emissions (start here)'!P352*2000*453.59/8760/3600*Dispersion!$H$10,0)</f>
        <v>0</v>
      </c>
      <c r="AD352" s="74">
        <f>IF(AND(ISNUMBER('Emissions (start here)'!P352),ISNUMBER(Dispersion!$H$11)),'Emissions (start here)'!P352*2000*453.59/8760/3600*Dispersion!$H$11,0)</f>
        <v>0</v>
      </c>
      <c r="AE352" s="74">
        <f>IF(AND(ISNUMBER('Emissions (start here)'!Q352),ISNUMBER(Dispersion!$I$8)),'Emissions (start here)'!Q352*453.59/3600*Dispersion!$I$8,0)</f>
        <v>0</v>
      </c>
      <c r="AF352" s="74">
        <f>IF(AND(ISNUMBER('Emissions (start here)'!Q352),ISNUMBER(Dispersion!$I$9)),'Emissions (start here)'!Q352*453.59/3600*Dispersion!$I$9,0)</f>
        <v>0</v>
      </c>
      <c r="AG352" s="74">
        <f>IF(AND(ISNUMBER('Emissions (start here)'!R352),ISNUMBER(Dispersion!$I$10)),'Emissions (start here)'!R352*2000*453.59/8760/3600*Dispersion!$I$10,0)</f>
        <v>0</v>
      </c>
      <c r="AH352" s="74">
        <f>IF(AND(ISNUMBER('Emissions (start here)'!R352),ISNUMBER(Dispersion!$I$11)),'Emissions (start here)'!R352*2000*453.59/8760/3600*Dispersion!$I$11,0)</f>
        <v>0</v>
      </c>
      <c r="AI352" s="74">
        <f>IF(AND(ISNUMBER('Emissions (start here)'!S352),ISNUMBER(Dispersion!$J$8)),'Emissions (start here)'!S352*453.59/3600*Dispersion!$J$8,0)</f>
        <v>0</v>
      </c>
      <c r="AJ352" s="74">
        <f>IF(AND(ISNUMBER('Emissions (start here)'!S352),ISNUMBER(Dispersion!$J$9)),'Emissions (start here)'!S352*453.59/3600*Dispersion!$J$9,0)</f>
        <v>0</v>
      </c>
      <c r="AK352" s="74">
        <f>IF(AND(ISNUMBER('Emissions (start here)'!T352),ISNUMBER(Dispersion!$J$10)),'Emissions (start here)'!T352*2000*453.59/8760/3600*Dispersion!$J$10,0)</f>
        <v>0</v>
      </c>
      <c r="AL352" s="74">
        <f>IF(AND(ISNUMBER('Emissions (start here)'!T352),ISNUMBER(Dispersion!$J$11)),'Emissions (start here)'!T352*2000*453.59/8760/3600*Dispersion!$J$11,0)</f>
        <v>0</v>
      </c>
      <c r="AM352" s="74">
        <f>IF(AND(ISNUMBER('Emissions (start here)'!U352),ISNUMBER(Dispersion!$K$8)),'Emissions (start here)'!U352*453.59/3600*Dispersion!$K$8,0)</f>
        <v>0</v>
      </c>
      <c r="AN352" s="74">
        <f>IF(AND(ISNUMBER('Emissions (start here)'!U352),ISNUMBER(Dispersion!$K$9)),'Emissions (start here)'!U352*453.59/3600*Dispersion!$K$9,0)</f>
        <v>0</v>
      </c>
      <c r="AO352" s="74">
        <f>IF(AND(ISNUMBER('Emissions (start here)'!V352),ISNUMBER(Dispersion!$K$10)),'Emissions (start here)'!V352*2000*453.59/8760/3600*Dispersion!$K$10,0)</f>
        <v>0</v>
      </c>
      <c r="AP352" s="74">
        <f>IF(AND(ISNUMBER('Emissions (start here)'!V352),ISNUMBER(Dispersion!$K$11)),'Emissions (start here)'!V352*2000*453.59/8760/3600*Dispersion!$K$11,0)</f>
        <v>0</v>
      </c>
      <c r="AQ352" s="74">
        <f>IF(AND(ISNUMBER('Emissions (start here)'!W352),ISNUMBER(Dispersion!$L$8)),'Emissions (start here)'!W352*453.59/3600*Dispersion!$L$8,0)</f>
        <v>0</v>
      </c>
      <c r="AR352" s="74">
        <f>IF(AND(ISNUMBER('Emissions (start here)'!W352),ISNUMBER(Dispersion!$L$9)),'Emissions (start here)'!W352*453.59/3600*Dispersion!$L$9,0)</f>
        <v>0</v>
      </c>
      <c r="AS352" s="74">
        <f>IF(AND(ISNUMBER('Emissions (start here)'!X352),ISNUMBER(Dispersion!$L$10)),'Emissions (start here)'!X352*2000*453.59/8760/3600*Dispersion!$L$10,0)</f>
        <v>0</v>
      </c>
      <c r="AT352" s="74">
        <f>IF(AND(ISNUMBER('Emissions (start here)'!X352),ISNUMBER(Dispersion!$L$11)),'Emissions (start here)'!X352*2000*453.59/8760/3600*Dispersion!$L$11,0)</f>
        <v>0</v>
      </c>
      <c r="AU352" s="74">
        <f>IF(AND(ISNUMBER('Emissions (start here)'!Y352),ISNUMBER(Dispersion!$M$8)),'Emissions (start here)'!Y352*453.59/3600*Dispersion!$M$8,0)</f>
        <v>0</v>
      </c>
      <c r="AV352" s="74">
        <f>IF(AND(ISNUMBER('Emissions (start here)'!Y352),ISNUMBER(Dispersion!$M$9)),'Emissions (start here)'!Y352*453.59/3600*Dispersion!$M$9,0)</f>
        <v>0</v>
      </c>
      <c r="AW352" s="74">
        <f>IF(AND(ISNUMBER('Emissions (start here)'!Z352),ISNUMBER(Dispersion!$M$10)),'Emissions (start here)'!Z352*2000*453.59/8760/3600*Dispersion!$M$10,0)</f>
        <v>0</v>
      </c>
      <c r="AX352" s="74">
        <f>IF(AND(ISNUMBER('Emissions (start here)'!Z352),ISNUMBER(Dispersion!$M$11)),'Emissions (start here)'!Z352*2000*453.59/8760/3600*Dispersion!$M$11,0)</f>
        <v>0</v>
      </c>
      <c r="AY352" s="74">
        <f>IF(AND(ISNUMBER('Emissions (start here)'!AA352),ISNUMBER(Dispersion!$N$8)),'Emissions (start here)'!AA352*453.59/3600*Dispersion!$N$8,0)</f>
        <v>0</v>
      </c>
      <c r="AZ352" s="74">
        <f>IF(AND(ISNUMBER('Emissions (start here)'!AA352),ISNUMBER(Dispersion!$N$9)),'Emissions (start here)'!AA352*453.59/3600*Dispersion!$N$9,0)</f>
        <v>0</v>
      </c>
      <c r="BA352" s="74">
        <f>IF(AND(ISNUMBER('Emissions (start here)'!AB352),ISNUMBER(Dispersion!$N$10)),'Emissions (start here)'!AB352*2000*453.59/8760/3600*Dispersion!$N$10,0)</f>
        <v>0</v>
      </c>
      <c r="BB352" s="74">
        <f>IF(AND(ISNUMBER('Emissions (start here)'!AB352),ISNUMBER(Dispersion!$N$11)),'Emissions (start here)'!AB352*2000*453.59/8760/3600*Dispersion!$N$11,0)</f>
        <v>0</v>
      </c>
      <c r="BC352" s="74">
        <f>IF(AND(ISNUMBER('Emissions (start here)'!AC352),ISNUMBER(Dispersion!$O$8)),'Emissions (start here)'!AC352*453.59/3600*Dispersion!$O$8,0)</f>
        <v>0</v>
      </c>
      <c r="BD352" s="74">
        <f>IF(AND(ISNUMBER('Emissions (start here)'!AC352),ISNUMBER(Dispersion!$O$9)),'Emissions (start here)'!AC352*453.59/3600*Dispersion!$O$9,0)</f>
        <v>0</v>
      </c>
      <c r="BE352" s="74">
        <f>IF(AND(ISNUMBER('Emissions (start here)'!AD352),ISNUMBER(Dispersion!$O$10)),'Emissions (start here)'!AD352*2000*453.59/8760/3600*Dispersion!$O$10,0)</f>
        <v>0</v>
      </c>
      <c r="BF352" s="74">
        <f>IF(AND(ISNUMBER('Emissions (start here)'!AD352),ISNUMBER(Dispersion!$O$11)),'Emissions (start here)'!AD352*2000*453.59/8760/3600*Dispersion!$O$11,0)</f>
        <v>0</v>
      </c>
      <c r="BG352" s="74">
        <f>IF(AND(ISNUMBER('Emissions (start here)'!AE352),ISNUMBER(Dispersion!$P$8)),'Emissions (start here)'!AE352*453.59/3600*Dispersion!$P$8,0)</f>
        <v>0</v>
      </c>
      <c r="BH352" s="74">
        <f>IF(AND(ISNUMBER('Emissions (start here)'!AE352),ISNUMBER(Dispersion!$P$9)),'Emissions (start here)'!AE352*453.59/3600*Dispersion!$P$9,0)</f>
        <v>0</v>
      </c>
      <c r="BI352" s="74">
        <f>IF(AND(ISNUMBER('Emissions (start here)'!AF352),ISNUMBER(Dispersion!$P$10)),'Emissions (start here)'!AF352*2000*453.59/8760/3600*Dispersion!$P$10,0)</f>
        <v>0</v>
      </c>
      <c r="BJ352" s="74">
        <f>IF(AND(ISNUMBER('Emissions (start here)'!AF352),ISNUMBER(Dispersion!$P$11)),'Emissions (start here)'!AF352*2000*453.59/8760/3600*Dispersion!$P$11,0)</f>
        <v>0</v>
      </c>
      <c r="BK352" s="74">
        <f>IF(AND(ISNUMBER('Emissions (start here)'!AG352),ISNUMBER(Dispersion!$Q$8)),'Emissions (start here)'!AG352*453.59/3600*Dispersion!$Q$8,0)</f>
        <v>0</v>
      </c>
      <c r="BL352" s="74">
        <f>IF(AND(ISNUMBER('Emissions (start here)'!AG352),ISNUMBER(Dispersion!$Q$9)),'Emissions (start here)'!AG352*453.59/3600*Dispersion!$Q$9,0)</f>
        <v>0</v>
      </c>
      <c r="BM352" s="74">
        <f>IF(AND(ISNUMBER('Emissions (start here)'!AH352),ISNUMBER(Dispersion!$Q$10)),'Emissions (start here)'!AH352*2000*453.59/8760/3600*Dispersion!$Q$10,0)</f>
        <v>0</v>
      </c>
      <c r="BN352" s="74">
        <f>IF(AND(ISNUMBER('Emissions (start here)'!AH352),ISNUMBER(Dispersion!$Q$11)),'Emissions (start here)'!AH352*2000*453.59/8760/3600*Dispersion!$Q$11,0)</f>
        <v>0</v>
      </c>
      <c r="BO352" s="74">
        <f>IF(AND(ISNUMBER('Emissions (start here)'!AI352),ISNUMBER(Dispersion!$R$8)),'Emissions (start here)'!AI352*453.59/3600*Dispersion!$R$8,0)</f>
        <v>0</v>
      </c>
      <c r="BP352" s="74">
        <f>IF(AND(ISNUMBER('Emissions (start here)'!AI352),ISNUMBER(Dispersion!$R$9)),'Emissions (start here)'!AI352*453.59/3600*Dispersion!$R$9,0)</f>
        <v>0</v>
      </c>
      <c r="BQ352" s="74">
        <f>IF(AND(ISNUMBER('Emissions (start here)'!AJ352),ISNUMBER(Dispersion!$R$10)),'Emissions (start here)'!AJ352*2000*453.59/8760/3600*Dispersion!$R$10,0)</f>
        <v>0</v>
      </c>
      <c r="BR352" s="74">
        <f>IF(AND(ISNUMBER('Emissions (start here)'!AJ352),ISNUMBER(Dispersion!$R$11)),'Emissions (start here)'!AJ352*2000*453.59/8760/3600*Dispersion!$R$11,0)</f>
        <v>0</v>
      </c>
      <c r="BS352" s="74">
        <f>IF(AND(ISNUMBER('Emissions (start here)'!AK352),ISNUMBER(Dispersion!$S$8)),'Emissions (start here)'!AK352*453.59/3600*Dispersion!$S$8,0)</f>
        <v>0</v>
      </c>
      <c r="BT352" s="74">
        <f>IF(AND(ISNUMBER('Emissions (start here)'!AK352),ISNUMBER(Dispersion!$S$9)),'Emissions (start here)'!AK352*453.59/3600*Dispersion!$S$9,0)</f>
        <v>0</v>
      </c>
      <c r="BU352" s="74">
        <f>IF(AND(ISNUMBER('Emissions (start here)'!AL352),ISNUMBER(Dispersion!$S$10)),'Emissions (start here)'!AL352*2000*453.59/8760/3600*Dispersion!$S$10,0)</f>
        <v>0</v>
      </c>
      <c r="BV352" s="74">
        <f>IF(AND(ISNUMBER('Emissions (start here)'!AL352),ISNUMBER(Dispersion!$S$11)),'Emissions (start here)'!AL352*2000*453.59/8760/3600*Dispersion!$S$11,0)</f>
        <v>0</v>
      </c>
      <c r="BW352" s="74">
        <f>IF(AND(ISNUMBER('Emissions (start here)'!AM352),ISNUMBER(Dispersion!$T$8)),'Emissions (start here)'!AM352*453.59/3600*Dispersion!$T$8,0)</f>
        <v>0</v>
      </c>
      <c r="BX352" s="74">
        <f>IF(AND(ISNUMBER('Emissions (start here)'!AM352),ISNUMBER(Dispersion!$T$9)),'Emissions (start here)'!AM352*453.59/3600*Dispersion!$T$9,0)</f>
        <v>0</v>
      </c>
      <c r="BY352" s="74">
        <f>IF(AND(ISNUMBER('Emissions (start here)'!AN352),ISNUMBER(Dispersion!$T$10)),'Emissions (start here)'!AN352*2000*453.59/8760/3600*Dispersion!$T$10,0)</f>
        <v>0</v>
      </c>
      <c r="BZ352" s="74">
        <f>IF(AND(ISNUMBER('Emissions (start here)'!AN352),ISNUMBER(Dispersion!$T$11)),'Emissions (start here)'!AN352*2000*453.59/8760/3600*Dispersion!$T$11,0)</f>
        <v>0</v>
      </c>
      <c r="CA352" s="74">
        <f>IF(AND(ISNUMBER('Emissions (start here)'!AO352),ISNUMBER(Dispersion!$U$8)),'Emissions (start here)'!AO352*453.59/3600*Dispersion!$U$8,0)</f>
        <v>0</v>
      </c>
      <c r="CB352" s="74">
        <f>IF(AND(ISNUMBER('Emissions (start here)'!AO352),ISNUMBER(Dispersion!$U$9)),'Emissions (start here)'!AO352*453.59/3600*Dispersion!$U$9,0)</f>
        <v>0</v>
      </c>
      <c r="CC352" s="74">
        <f>IF(AND(ISNUMBER('Emissions (start here)'!AP352),ISNUMBER(Dispersion!$U$10)),'Emissions (start here)'!AP352*2000*453.59/8760/3600*Dispersion!$U$10,0)</f>
        <v>0</v>
      </c>
      <c r="CD352" s="74">
        <f>IF(AND(ISNUMBER('Emissions (start here)'!AP352),ISNUMBER(Dispersion!$U$11)),'Emissions (start here)'!AP352*2000*453.59/8760/3600*Dispersion!$U$11,0)</f>
        <v>0</v>
      </c>
      <c r="CE352" s="74">
        <f>IF(AND(ISNUMBER('Emissions (start here)'!AQ352),ISNUMBER(Dispersion!$V$8)),'Emissions (start here)'!AQ352*453.59/3600*Dispersion!$V$8,0)</f>
        <v>0</v>
      </c>
      <c r="CF352" s="74">
        <f>IF(AND(ISNUMBER('Emissions (start here)'!AQ352),ISNUMBER(Dispersion!$V$9)),'Emissions (start here)'!AQ352*453.59/3600*Dispersion!$V$9,0)</f>
        <v>0</v>
      </c>
      <c r="CG352" s="74">
        <f>IF(AND(ISNUMBER('Emissions (start here)'!AR352),ISNUMBER(Dispersion!$V$10)),'Emissions (start here)'!AR352*2000*453.59/8760/3600*Dispersion!$V$10,0)</f>
        <v>0</v>
      </c>
      <c r="CH352" s="74">
        <f>IF(AND(ISNUMBER('Emissions (start here)'!AR352),ISNUMBER(Dispersion!$V$11)),'Emissions (start here)'!AR352*2000*453.59/8760/3600*Dispersion!$V$11,0)</f>
        <v>0</v>
      </c>
      <c r="CI352" s="74">
        <f>IF(AND(ISNUMBER('Emissions (start here)'!AS352),ISNUMBER(Dispersion!$W$8)),'Emissions (start here)'!AS352*453.59/3600*Dispersion!$W$8,0)</f>
        <v>0</v>
      </c>
      <c r="CJ352" s="74">
        <f>IF(AND(ISNUMBER('Emissions (start here)'!AS352),ISNUMBER(Dispersion!$W$9)),'Emissions (start here)'!AS352*453.59/3600*Dispersion!$W$9,0)</f>
        <v>0</v>
      </c>
      <c r="CK352" s="74">
        <f>IF(AND(ISNUMBER('Emissions (start here)'!AT352),ISNUMBER(Dispersion!$W$10)),'Emissions (start here)'!AT352*2000*453.59/8760/3600*Dispersion!$W$10,0)</f>
        <v>0</v>
      </c>
      <c r="CL352" s="74">
        <f>IF(AND(ISNUMBER('Emissions (start here)'!AT352),ISNUMBER(Dispersion!$W$11)),'Emissions (start here)'!AT352*2000*453.59/8760/3600*Dispersion!$W$11,0)</f>
        <v>0</v>
      </c>
      <c r="CM352" s="74">
        <f>IF(AND(ISNUMBER('Emissions (start here)'!AU352),ISNUMBER(Dispersion!$X$8)),'Emissions (start here)'!AU352*453.59/3600*Dispersion!$X$8,0)</f>
        <v>0</v>
      </c>
      <c r="CN352" s="74">
        <f>IF(AND(ISNUMBER('Emissions (start here)'!AU352),ISNUMBER(Dispersion!$X$9)),'Emissions (start here)'!AU352*453.59/3600*Dispersion!$X$9,0)</f>
        <v>0</v>
      </c>
      <c r="CO352" s="74">
        <f>IF(AND(ISNUMBER('Emissions (start here)'!AV352),ISNUMBER(Dispersion!$X$10)),'Emissions (start here)'!AV352*2000*453.59/8760/3600*Dispersion!$X$10,0)</f>
        <v>0</v>
      </c>
      <c r="CP352" s="74">
        <f>IF(AND(ISNUMBER('Emissions (start here)'!AV352),ISNUMBER(Dispersion!$X$11)),'Emissions (start here)'!AV352*2000*453.59/8760/3600*Dispersion!$X$11,0)</f>
        <v>0</v>
      </c>
      <c r="CQ352" s="74">
        <f>IF(AND(ISNUMBER('Emissions (start here)'!AW352),ISNUMBER(Dispersion!$Y$8)),'Emissions (start here)'!AW352*453.59/3600*Dispersion!$Y$8,0)</f>
        <v>0</v>
      </c>
      <c r="CR352" s="74">
        <f>IF(AND(ISNUMBER('Emissions (start here)'!AW352),ISNUMBER(Dispersion!$Y$9)),'Emissions (start here)'!AW352*453.59/3600*Dispersion!$Y$9,0)</f>
        <v>0</v>
      </c>
      <c r="CS352" s="74">
        <f>IF(AND(ISNUMBER('Emissions (start here)'!AX352),ISNUMBER(Dispersion!$Y$10)),'Emissions (start here)'!AX352*2000*453.59/8760/3600*Dispersion!$Y$10,0)</f>
        <v>0</v>
      </c>
      <c r="CT352" s="74">
        <f>IF(AND(ISNUMBER('Emissions (start here)'!AX352),ISNUMBER(Dispersion!$Y$11)),'Emissions (start here)'!AX352*2000*453.59/8760/3600*Dispersion!$Y$11,0)</f>
        <v>0</v>
      </c>
      <c r="CU352" s="74">
        <f>IF(AND(ISNUMBER('Emissions (start here)'!AY352),ISNUMBER(Dispersion!$Z$8)),'Emissions (start here)'!AY352*453.59/3600*Dispersion!$Z$8,0)</f>
        <v>0</v>
      </c>
      <c r="CV352" s="74">
        <f>IF(AND(ISNUMBER('Emissions (start here)'!AY352),ISNUMBER(Dispersion!$Z$9)),'Emissions (start here)'!AY352*453.59/3600*Dispersion!$Z$9,0)</f>
        <v>0</v>
      </c>
      <c r="CW352" s="74">
        <f>IF(AND(ISNUMBER('Emissions (start here)'!AZ352),ISNUMBER(Dispersion!$Z$10)),'Emissions (start here)'!AZ352*2000*453.59/8760/3600*Dispersion!$Z$10,0)</f>
        <v>0</v>
      </c>
      <c r="CX352" s="74">
        <f>IF(AND(ISNUMBER('Emissions (start here)'!AZ352),ISNUMBER(Dispersion!$Z$11)),'Emissions (start here)'!AZ352*2000*453.59/8760/3600*Dispersion!$Z$11,0)</f>
        <v>0</v>
      </c>
      <c r="CY352" s="74">
        <f>IF(AND(ISNUMBER('Emissions (start here)'!BA352),ISNUMBER(Dispersion!$AA$8)),'Emissions (start here)'!BA352*453.59/3600*Dispersion!$AA$8,0)</f>
        <v>0</v>
      </c>
      <c r="CZ352" s="74">
        <f>IF(AND(ISNUMBER('Emissions (start here)'!BA352),ISNUMBER(Dispersion!$AA$9)),'Emissions (start here)'!BA352*453.59/3600*Dispersion!$AA$9,0)</f>
        <v>0</v>
      </c>
      <c r="DA352" s="74">
        <f>IF(AND(ISNUMBER('Emissions (start here)'!BB352),ISNUMBER(Dispersion!$AA$10)),'Emissions (start here)'!BB352*2000*453.59/8760/3600*Dispersion!$AA$10,0)</f>
        <v>0</v>
      </c>
      <c r="DB352" s="74">
        <f>IF(AND(ISNUMBER('Emissions (start here)'!BB352),ISNUMBER(Dispersion!$AA$11)),'Emissions (start here)'!BB352*2000*453.59/8760/3600*Dispersion!$AA$11,0)</f>
        <v>0</v>
      </c>
      <c r="DC352" s="74">
        <f>IF(AND(ISNUMBER('Emissions (start here)'!BC352),ISNUMBER(Dispersion!$AB$8)),'Emissions (start here)'!BC352*453.59/3600*Dispersion!$AB$8,0)</f>
        <v>0</v>
      </c>
      <c r="DD352" s="74">
        <f>IF(AND(ISNUMBER('Emissions (start here)'!BC352),ISNUMBER(Dispersion!$AB$9)),'Emissions (start here)'!BC352*453.59/3600*Dispersion!$AB$9,0)</f>
        <v>0</v>
      </c>
      <c r="DE352" s="74">
        <f>IF(AND(ISNUMBER('Emissions (start here)'!BD352),ISNUMBER(Dispersion!$AB$10)),'Emissions (start here)'!BD352*2000*453.59/8760/3600*Dispersion!$AB$10,0)</f>
        <v>0</v>
      </c>
      <c r="DF352" s="74">
        <f>IF(AND(ISNUMBER('Emissions (start here)'!BD352),ISNUMBER(Dispersion!$AB$11)),'Emissions (start here)'!BD352*2000*453.59/8760/3600*Dispersion!$AB$11,0)</f>
        <v>0</v>
      </c>
      <c r="DG352" s="74">
        <f>IF(AND(ISNUMBER('Emissions (start here)'!BE352),ISNUMBER(Dispersion!$AC$8)),'Emissions (start here)'!BE352*453.59/3600*Dispersion!$AC$8,0)</f>
        <v>0</v>
      </c>
      <c r="DH352" s="74">
        <f>IF(AND(ISNUMBER('Emissions (start here)'!BE352),ISNUMBER(Dispersion!$AC$9)),'Emissions (start here)'!BE352*453.59/3600*Dispersion!$AC$9,0)</f>
        <v>0</v>
      </c>
      <c r="DI352" s="74">
        <f>IF(AND(ISNUMBER('Emissions (start here)'!BF352),ISNUMBER(Dispersion!$AC$10)),'Emissions (start here)'!BF352*2000*453.59/8760/3600*Dispersion!$AC$10,0)</f>
        <v>0</v>
      </c>
      <c r="DJ352" s="74">
        <f>IF(AND(ISNUMBER('Emissions (start here)'!BF352),ISNUMBER(Dispersion!$AC$11)),'Emissions (start here)'!BF352*2000*453.59/8760/3600*Dispersion!$AC$11,0)</f>
        <v>0</v>
      </c>
      <c r="DK352" s="74">
        <f>IF(AND(ISNUMBER('Emissions (start here)'!BG352),ISNUMBER(Dispersion!$AD$8)),'Emissions (start here)'!BG352*453.59/3600*Dispersion!$AD$8,0)</f>
        <v>0</v>
      </c>
      <c r="DL352" s="74">
        <f>IF(AND(ISNUMBER('Emissions (start here)'!BG352),ISNUMBER(Dispersion!$AD$9)),'Emissions (start here)'!BG352*453.59/3600*Dispersion!$AD$9,0)</f>
        <v>0</v>
      </c>
      <c r="DM352" s="74">
        <f>IF(AND(ISNUMBER('Emissions (start here)'!BH352),ISNUMBER(Dispersion!$AD$10)),'Emissions (start here)'!BH352*2000*453.59/8760/3600*Dispersion!$AD$10,0)</f>
        <v>0</v>
      </c>
      <c r="DN352" s="74">
        <f>IF(AND(ISNUMBER('Emissions (start here)'!BH352),ISNUMBER(Dispersion!$AD$11)),'Emissions (start here)'!BH352*2000*453.59/8760/3600*Dispersion!$AD$11,0)</f>
        <v>0</v>
      </c>
      <c r="DO352" s="74">
        <f>IF(AND(ISNUMBER('Emissions (start here)'!BI352),ISNUMBER(Dispersion!$AE$8)),'Emissions (start here)'!BI352*453.59/3600*Dispersion!$AE$8,0)</f>
        <v>0</v>
      </c>
      <c r="DP352" s="74">
        <f>IF(AND(ISNUMBER('Emissions (start here)'!BI352),ISNUMBER(Dispersion!$AE$9)),'Emissions (start here)'!BI352*453.59/3600*Dispersion!$AE$9,0)</f>
        <v>0</v>
      </c>
      <c r="DQ352" s="74">
        <f>IF(AND(ISNUMBER('Emissions (start here)'!BJ352),ISNUMBER(Dispersion!$AE$10)),'Emissions (start here)'!BJ352*2000*453.59/8760/3600*Dispersion!$AE$10,0)</f>
        <v>0</v>
      </c>
      <c r="DR352" s="74">
        <f>IF(AND(ISNUMBER('Emissions (start here)'!BJ352),ISNUMBER(Dispersion!$AE$11)),'Emissions (start here)'!BJ352*2000*453.59/8760/3600*Dispersion!$AE$11,0)</f>
        <v>0</v>
      </c>
      <c r="DS352" s="74">
        <f>IF(AND(ISNUMBER('Emissions (start here)'!BK352),ISNUMBER(Dispersion!$AF$8)),'Emissions (start here)'!BK352*453.59/3600*Dispersion!$AF$8,0)</f>
        <v>0</v>
      </c>
      <c r="DT352" s="74">
        <f>IF(AND(ISNUMBER('Emissions (start here)'!BK352),ISNUMBER(Dispersion!$AF$9)),'Emissions (start here)'!BK352*453.59/3600*Dispersion!$AF$9,0)</f>
        <v>0</v>
      </c>
      <c r="DU352" s="74">
        <f>IF(AND(ISNUMBER('Emissions (start here)'!BL352),ISNUMBER(Dispersion!$AF$10)),'Emissions (start here)'!BL352*2000*453.59/8760/3600*Dispersion!$AF$10,0)</f>
        <v>0</v>
      </c>
      <c r="DV352" s="74">
        <f>IF(AND(ISNUMBER('Emissions (start here)'!BL352),ISNUMBER(Dispersion!$AF$11)),'Emissions (start here)'!BL352*2000*453.59/8760/3600*Dispersion!$AF$11,0)</f>
        <v>0</v>
      </c>
      <c r="DW352" s="74">
        <f>IF(AND(ISNUMBER('Emissions (start here)'!BM352),ISNUMBER(Dispersion!$AG$8)),'Emissions (start here)'!BM352*453.59/3600*Dispersion!$AG$8,0)</f>
        <v>0</v>
      </c>
      <c r="DX352" s="74">
        <f>IF(AND(ISNUMBER('Emissions (start here)'!BM352),ISNUMBER(Dispersion!$AG$9)),'Emissions (start here)'!BM352*453.59/3600*Dispersion!$AG$9,0)</f>
        <v>0</v>
      </c>
      <c r="DY352" s="74">
        <f>IF(AND(ISNUMBER('Emissions (start here)'!BN352),ISNUMBER(Dispersion!$AG$10)),'Emissions (start here)'!BN352*2000*453.59/8760/3600*Dispersion!$AG$10,0)</f>
        <v>0</v>
      </c>
      <c r="DZ352" s="74">
        <f>IF(AND(ISNUMBER('Emissions (start here)'!BN352),ISNUMBER(Dispersion!$AG$11)),'Emissions (start here)'!BN352*2000*453.59/8760/3600*Dispersion!$AG$11,0)</f>
        <v>0</v>
      </c>
      <c r="EA352" s="74">
        <f>IF(AND(ISNUMBER('Emissions (start here)'!BO352),ISNUMBER(Dispersion!$AH$8)),'Emissions (start here)'!BO352*453.59/3600*Dispersion!$AH$8,0)</f>
        <v>0</v>
      </c>
      <c r="EB352" s="74">
        <f>IF(AND(ISNUMBER('Emissions (start here)'!BO352),ISNUMBER(Dispersion!$AH$9)),'Emissions (start here)'!BO352*453.59/3600*Dispersion!$AH$9,0)</f>
        <v>0</v>
      </c>
      <c r="EC352" s="74">
        <f>IF(AND(ISNUMBER('Emissions (start here)'!BP352),ISNUMBER(Dispersion!$AH$10)),'Emissions (start here)'!BP352*2000*453.59/8760/3600*Dispersion!$AH$10,0)</f>
        <v>0</v>
      </c>
      <c r="ED352" s="74">
        <f>IF(AND(ISNUMBER('Emissions (start here)'!BP352),ISNUMBER(Dispersion!$AH$11)),'Emissions (start here)'!BP352*2000*453.59/8760/3600*Dispersion!$AH$11,0)</f>
        <v>0</v>
      </c>
      <c r="EE352" s="74">
        <f>IF(AND(ISNUMBER('Emissions (start here)'!BQ352),ISNUMBER(Dispersion!$AI$8)),'Emissions (start here)'!BQ352*453.59/3600*Dispersion!$AI$8,0)</f>
        <v>0</v>
      </c>
      <c r="EF352" s="74">
        <f>IF(AND(ISNUMBER('Emissions (start here)'!BQ352),ISNUMBER(Dispersion!$AI$9)),'Emissions (start here)'!BQ352*453.59/3600*Dispersion!$AI$9,0)</f>
        <v>0</v>
      </c>
      <c r="EG352" s="74">
        <f>IF(AND(ISNUMBER('Emissions (start here)'!BR352),ISNUMBER(Dispersion!$AI$10)),'Emissions (start here)'!BR352*2000*453.59/8760/3600*Dispersion!$AI$10,0)</f>
        <v>0</v>
      </c>
      <c r="EH352" s="74">
        <f>IF(AND(ISNUMBER('Emissions (start here)'!BR352),ISNUMBER(Dispersion!$AI$11)),'Emissions (start here)'!BR352*2000*453.59/8760/3600*Dispersion!$AI$11,0)</f>
        <v>0</v>
      </c>
      <c r="EI352" s="74">
        <f>IF(AND(ISNUMBER('Emissions (start here)'!BS352),ISNUMBER(Dispersion!$AJ$8)),'Emissions (start here)'!BS352*453.59/3600*Dispersion!$AJ$8,0)</f>
        <v>0</v>
      </c>
      <c r="EJ352" s="74">
        <f>IF(AND(ISNUMBER('Emissions (start here)'!BS352),ISNUMBER(Dispersion!$AJ$9)),'Emissions (start here)'!BS352*453.59/3600*Dispersion!$AJ$9,0)</f>
        <v>0</v>
      </c>
      <c r="EK352" s="74">
        <f>IF(AND(ISNUMBER('Emissions (start here)'!BT352),ISNUMBER(Dispersion!$AJ$10)),'Emissions (start here)'!BT352*2000*453.59/8760/3600*Dispersion!$AJ$10,0)</f>
        <v>0</v>
      </c>
      <c r="EL352" s="74">
        <f>IF(AND(ISNUMBER('Emissions (start here)'!BT352),ISNUMBER(Dispersion!$AJ$11)),'Emissions (start here)'!BT352*2000*453.59/8760/3600*Dispersion!$AJ$11,0)</f>
        <v>0</v>
      </c>
      <c r="EM352" s="74">
        <f>IF(AND(ISNUMBER('Emissions (start here)'!BU352),ISNUMBER(Dispersion!$AK$8)),'Emissions (start here)'!BU352*453.59/3600*Dispersion!$AK$8,0)</f>
        <v>0</v>
      </c>
      <c r="EN352" s="74">
        <f>IF(AND(ISNUMBER('Emissions (start here)'!BU352),ISNUMBER(Dispersion!$AK$9)),'Emissions (start here)'!BU352*453.59/3600*Dispersion!$AK$9,0)</f>
        <v>0</v>
      </c>
      <c r="EO352" s="74">
        <f>IF(AND(ISNUMBER('Emissions (start here)'!BV352),ISNUMBER(Dispersion!$AK$10)),'Emissions (start here)'!BV352*2000*453.59/8760/3600*Dispersion!$AK$10,0)</f>
        <v>0</v>
      </c>
      <c r="EP352" s="74">
        <f>IF(AND(ISNUMBER('Emissions (start here)'!BV352),ISNUMBER(Dispersion!$AK$11)),'Emissions (start here)'!BV352*2000*453.59/8760/3600*Dispersion!$AK$11,0)</f>
        <v>0</v>
      </c>
      <c r="EQ352" s="74">
        <f>IF(AND(ISNUMBER('Emissions (start here)'!BW352),ISNUMBER(Dispersion!$AL$8)),'Emissions (start here)'!BW352*453.59/3600*Dispersion!$AL$8,0)</f>
        <v>0</v>
      </c>
      <c r="ER352" s="74">
        <f>IF(AND(ISNUMBER('Emissions (start here)'!BW352),ISNUMBER(Dispersion!$AL$9)),'Emissions (start here)'!BW352*453.59/3600*Dispersion!$AL$9,0)</f>
        <v>0</v>
      </c>
      <c r="ES352" s="74">
        <f>IF(AND(ISNUMBER('Emissions (start here)'!BX352),ISNUMBER(Dispersion!$AL$10)),'Emissions (start here)'!BX352*2000*453.59/8760/3600*Dispersion!$AL$10,0)</f>
        <v>0</v>
      </c>
      <c r="ET352" s="74">
        <f>IF(AND(ISNUMBER('Emissions (start here)'!BX352),ISNUMBER(Dispersion!$AL$11)),'Emissions (start here)'!BX352*2000*453.59/8760/3600*Dispersion!$AL$11,0)</f>
        <v>0</v>
      </c>
      <c r="EU352" s="74">
        <f>IF(AND(ISNUMBER('Emissions (start here)'!BY352),ISNUMBER(Dispersion!$AM$8)),'Emissions (start here)'!BY352*453.59/3600*Dispersion!$AM$8,0)</f>
        <v>0</v>
      </c>
      <c r="EV352" s="74">
        <f>IF(AND(ISNUMBER('Emissions (start here)'!BY352),ISNUMBER(Dispersion!$AM$9)),'Emissions (start here)'!BY352*453.59/3600*Dispersion!$AM$9,0)</f>
        <v>0</v>
      </c>
      <c r="EW352" s="74">
        <f>IF(AND(ISNUMBER('Emissions (start here)'!BZ352),ISNUMBER(Dispersion!$AM$10)),'Emissions (start here)'!BZ352*2000*453.59/8760/3600*Dispersion!$AM$10,0)</f>
        <v>0</v>
      </c>
      <c r="EX352" s="74">
        <f>IF(AND(ISNUMBER('Emissions (start here)'!BZ352),ISNUMBER(Dispersion!$AM$11)),'Emissions (start here)'!BZ352*2000*453.59/8760/3600*Dispersion!$AM$11,0)</f>
        <v>0</v>
      </c>
      <c r="EY352" s="74">
        <f>IF(AND(ISNUMBER('Emissions (start here)'!CA352),ISNUMBER(Dispersion!$AN$8)),'Emissions (start here)'!CA352*453.59/3600*Dispersion!$AN$8,0)</f>
        <v>0</v>
      </c>
      <c r="EZ352" s="74">
        <f>IF(AND(ISNUMBER('Emissions (start here)'!CA352),ISNUMBER(Dispersion!$AN$9)),'Emissions (start here)'!CA352*453.59/3600*Dispersion!$AN$9,0)</f>
        <v>0</v>
      </c>
      <c r="FA352" s="74">
        <f>IF(AND(ISNUMBER('Emissions (start here)'!CB352),ISNUMBER(Dispersion!$AN$10)),'Emissions (start here)'!CB352*2000*453.59/8760/3600*Dispersion!$AN$10,0)</f>
        <v>0</v>
      </c>
      <c r="FB352" s="74">
        <f>IF(AND(ISNUMBER('Emissions (start here)'!CB352),ISNUMBER(Dispersion!$AN$11)),'Emissions (start here)'!CB352*2000*453.59/8760/3600*Dispersion!$AN$11,0)</f>
        <v>0</v>
      </c>
      <c r="FC352" s="74">
        <f>IF(AND(ISNUMBER('Emissions (start here)'!CC352),ISNUMBER(Dispersion!$AO$8)),'Emissions (start here)'!CC352*453.59/3600*Dispersion!$AO$8,0)</f>
        <v>0</v>
      </c>
      <c r="FD352" s="74">
        <f>IF(AND(ISNUMBER('Emissions (start here)'!CC352),ISNUMBER(Dispersion!$AO$9)),'Emissions (start here)'!CC352*453.59/3600*Dispersion!$AO$9,0)</f>
        <v>0</v>
      </c>
      <c r="FE352" s="74">
        <f>IF(AND(ISNUMBER('Emissions (start here)'!CD352),ISNUMBER(Dispersion!$AO$10)),'Emissions (start here)'!CD352*2000*453.59/8760/3600*Dispersion!$AO$10,0)</f>
        <v>0</v>
      </c>
      <c r="FF352" s="74">
        <f>IF(AND(ISNUMBER('Emissions (start here)'!CD352),ISNUMBER(Dispersion!$AO$11)),'Emissions (start here)'!CD352*2000*453.59/8760/3600*Dispersion!$AO$11,0)</f>
        <v>0</v>
      </c>
      <c r="FG352" s="74">
        <f>IF(AND(ISNUMBER('Emissions (start here)'!CE352),ISNUMBER(Dispersion!$AP$8)),'Emissions (start here)'!CE352*453.59/3600*Dispersion!$AP$8,0)</f>
        <v>0</v>
      </c>
      <c r="FH352" s="74">
        <f>IF(AND(ISNUMBER('Emissions (start here)'!CE352),ISNUMBER(Dispersion!$AP$9)),'Emissions (start here)'!CE352*453.59/3600*Dispersion!$AP$9,0)</f>
        <v>0</v>
      </c>
      <c r="FI352" s="74">
        <f>IF(AND(ISNUMBER('Emissions (start here)'!CF352),ISNUMBER(Dispersion!$AP$10)),'Emissions (start here)'!CF352*2000*453.59/8760/3600*Dispersion!$AP$10,0)</f>
        <v>0</v>
      </c>
      <c r="FJ352" s="74">
        <f>IF(AND(ISNUMBER('Emissions (start here)'!CF352),ISNUMBER(Dispersion!$AP$11)),'Emissions (start here)'!CF352*2000*453.59/8760/3600*Dispersion!$AP$11,0)</f>
        <v>0</v>
      </c>
      <c r="FK352" s="74">
        <f>IF(AND(ISNUMBER('Emissions (start here)'!CG352),ISNUMBER(Dispersion!$AQ$8)),'Emissions (start here)'!CG352*453.59/3600*Dispersion!$AQ$8,0)</f>
        <v>0</v>
      </c>
      <c r="FL352" s="74">
        <f>IF(AND(ISNUMBER('Emissions (start here)'!CG352),ISNUMBER(Dispersion!$AQ$9)),'Emissions (start here)'!CG352*453.59/3600*Dispersion!$AQ$9,0)</f>
        <v>0</v>
      </c>
      <c r="FM352" s="74">
        <f>IF(AND(ISNUMBER('Emissions (start here)'!CH352),ISNUMBER(Dispersion!$AQ$10)),'Emissions (start here)'!CH352*2000*453.59/8760/3600*Dispersion!$AQ$10,0)</f>
        <v>0</v>
      </c>
      <c r="FN352" s="74">
        <f>IF(AND(ISNUMBER('Emissions (start here)'!CH352),ISNUMBER(Dispersion!$AQ$11)),'Emissions (start here)'!CH352*2000*453.59/8760/3600*Dispersion!$AQ$11,0)</f>
        <v>0</v>
      </c>
      <c r="FO352" s="74">
        <f>IF(AND(ISNUMBER('Emissions (start here)'!CI352),ISNUMBER(Dispersion!$AR$8)),'Emissions (start here)'!CI352*453.59/3600*Dispersion!$AR$8,0)</f>
        <v>0</v>
      </c>
      <c r="FP352" s="74">
        <f>IF(AND(ISNUMBER('Emissions (start here)'!CI352),ISNUMBER(Dispersion!$AR$9)),'Emissions (start here)'!CI352*453.59/3600*Dispersion!$AR$9,0)</f>
        <v>0</v>
      </c>
      <c r="FQ352" s="74">
        <f>IF(AND(ISNUMBER('Emissions (start here)'!CJ352),ISNUMBER(Dispersion!$AR$10)),'Emissions (start here)'!CJ352*2000*453.59/8760/3600*Dispersion!$AR$10,0)</f>
        <v>0</v>
      </c>
      <c r="FR352" s="74">
        <f>IF(AND(ISNUMBER('Emissions (start here)'!CJ352),ISNUMBER(Dispersion!$AR$11)),'Emissions (start here)'!CJ352*2000*453.59/8760/3600*Dispersion!$AR$11,0)</f>
        <v>0</v>
      </c>
      <c r="FS352" s="74">
        <f>IF(AND(ISNUMBER('Emissions (start here)'!CK352),ISNUMBER(Dispersion!$AS$8)),'Emissions (start here)'!CK352*453.59/3600*Dispersion!$AS$8,0)</f>
        <v>0</v>
      </c>
      <c r="FT352" s="74">
        <f>IF(AND(ISNUMBER('Emissions (start here)'!CK352),ISNUMBER(Dispersion!$AS$9)),'Emissions (start here)'!CK352*453.59/3600*Dispersion!$AS$9,0)</f>
        <v>0</v>
      </c>
      <c r="FU352" s="74">
        <f>IF(AND(ISNUMBER('Emissions (start here)'!CL352),ISNUMBER(Dispersion!$AS$10)),'Emissions (start here)'!CL352*2000*453.59/8760/3600*Dispersion!$AS$10,0)</f>
        <v>0</v>
      </c>
      <c r="FV352" s="74">
        <f>IF(AND(ISNUMBER('Emissions (start here)'!CL352),ISNUMBER(Dispersion!$AS$11)),'Emissions (start here)'!CL352*2000*453.59/8760/3600*Dispersion!$AS$11,0)</f>
        <v>0</v>
      </c>
      <c r="FW352" s="74">
        <f>IF(AND(ISNUMBER('Emissions (start here)'!CM352),ISNUMBER(Dispersion!$AT$8)),'Emissions (start here)'!CM352*453.59/3600*Dispersion!$AT$8,0)</f>
        <v>0</v>
      </c>
      <c r="FX352" s="74">
        <f>IF(AND(ISNUMBER('Emissions (start here)'!CM352),ISNUMBER(Dispersion!$AT$9)),'Emissions (start here)'!CM352*453.59/3600*Dispersion!$AT$9,0)</f>
        <v>0</v>
      </c>
      <c r="FY352" s="74">
        <f>IF(AND(ISNUMBER('Emissions (start here)'!CN352),ISNUMBER(Dispersion!$AT$10)),'Emissions (start here)'!CN352*2000*453.59/8760/3600*Dispersion!$AT$10,0)</f>
        <v>0</v>
      </c>
      <c r="FZ352" s="74">
        <f>IF(AND(ISNUMBER('Emissions (start here)'!CN352),ISNUMBER(Dispersion!$AT$11)),'Emissions (start here)'!CN352*2000*453.59/8760/3600*Dispersion!$AT$11,0)</f>
        <v>0</v>
      </c>
      <c r="GA352" s="74">
        <f>IF(AND(ISNUMBER('Emissions (start here)'!CO352),ISNUMBER(Dispersion!$AU$8)),'Emissions (start here)'!CO352*453.59/3600*Dispersion!$AU$8,0)</f>
        <v>0</v>
      </c>
      <c r="GB352" s="74">
        <f>IF(AND(ISNUMBER('Emissions (start here)'!CO352),ISNUMBER(Dispersion!$AU$9)),'Emissions (start here)'!CO352*453.59/3600*Dispersion!$AU$9,0)</f>
        <v>0</v>
      </c>
      <c r="GC352" s="74">
        <f>IF(AND(ISNUMBER('Emissions (start here)'!CP352),ISNUMBER(Dispersion!$AU$10)),'Emissions (start here)'!CP352*2000*453.59/8760/3600*Dispersion!$AU$10,0)</f>
        <v>0</v>
      </c>
      <c r="GD352" s="74">
        <f>IF(AND(ISNUMBER('Emissions (start here)'!CP352),ISNUMBER(Dispersion!$AU$11)),'Emissions (start here)'!CP352*2000*453.59/8760/3600*Dispersion!$AU$11,0)</f>
        <v>0</v>
      </c>
      <c r="GE352" s="74">
        <f>IF(AND(ISNUMBER('Emissions (start here)'!CQ352),ISNUMBER(Dispersion!$AV$8)),'Emissions (start here)'!CQ352*453.59/3600*Dispersion!$AV$8,0)</f>
        <v>0</v>
      </c>
      <c r="GF352" s="74">
        <f>IF(AND(ISNUMBER('Emissions (start here)'!CQ352),ISNUMBER(Dispersion!$AV$9)),'Emissions (start here)'!CQ352*453.59/3600*Dispersion!$AV$9,0)</f>
        <v>0</v>
      </c>
      <c r="GG352" s="74">
        <f>IF(AND(ISNUMBER('Emissions (start here)'!CR352),ISNUMBER(Dispersion!$AV$10)),'Emissions (start here)'!CR352*2000*453.59/8760/3600*Dispersion!$AV$10,0)</f>
        <v>0</v>
      </c>
      <c r="GH352" s="74">
        <f>IF(AND(ISNUMBER('Emissions (start here)'!CR352),ISNUMBER(Dispersion!$AV$11)),'Emissions (start here)'!CR352*2000*453.59/8760/3600*Dispersion!$AV$11,0)</f>
        <v>0</v>
      </c>
      <c r="GI352" s="74">
        <f>IF(AND(ISNUMBER('Emissions (start here)'!CS352),ISNUMBER(Dispersion!$AW$8)),'Emissions (start here)'!CS352*453.59/3600*Dispersion!$AW$8,0)</f>
        <v>0</v>
      </c>
      <c r="GJ352" s="74">
        <f>IF(AND(ISNUMBER('Emissions (start here)'!CS352),ISNUMBER(Dispersion!$AW$9)),'Emissions (start here)'!CS352*453.59/3600*Dispersion!$AW$9,0)</f>
        <v>0</v>
      </c>
      <c r="GK352" s="74">
        <f>IF(AND(ISNUMBER('Emissions (start here)'!CT352),ISNUMBER(Dispersion!$AW$10)),'Emissions (start here)'!CT352*2000*453.59/8760/3600*Dispersion!$AW$10,0)</f>
        <v>0</v>
      </c>
      <c r="GL352" s="74">
        <f>IF(AND(ISNUMBER('Emissions (start here)'!CT352),ISNUMBER(Dispersion!$AW$11)),'Emissions (start here)'!CT352*2000*453.59/8760/3600*Dispersion!$AW$11,0)</f>
        <v>0</v>
      </c>
      <c r="GM352" s="74">
        <f>IF(AND(ISNUMBER('Emissions (start here)'!CU352),ISNUMBER(Dispersion!$AX$8)),'Emissions (start here)'!CU352*453.59/3600*Dispersion!$AX$8,0)</f>
        <v>0</v>
      </c>
      <c r="GN352" s="74">
        <f>IF(AND(ISNUMBER('Emissions (start here)'!CU352),ISNUMBER(Dispersion!$AX$9)),'Emissions (start here)'!CU352*453.59/3600*Dispersion!$AX$9,0)</f>
        <v>0</v>
      </c>
      <c r="GO352" s="74">
        <f>IF(AND(ISNUMBER('Emissions (start here)'!CV352),ISNUMBER(Dispersion!$AX$10)),'Emissions (start here)'!CV352*2000*453.59/8760/3600*Dispersion!$AX$10,0)</f>
        <v>0</v>
      </c>
      <c r="GP352" s="74">
        <f>IF(AND(ISNUMBER('Emissions (start here)'!CV352),ISNUMBER(Dispersion!$AX$11)),'Emissions (start here)'!CV352*2000*453.59/8760/3600*Dispersion!$AX$11,0)</f>
        <v>0</v>
      </c>
      <c r="GQ352" s="74">
        <f>IF(AND(ISNUMBER('Emissions (start here)'!CW352),ISNUMBER(Dispersion!$AY$8)),'Emissions (start here)'!CW352*453.59/3600*Dispersion!$AY$8,0)</f>
        <v>0</v>
      </c>
      <c r="GR352" s="74">
        <f>IF(AND(ISNUMBER('Emissions (start here)'!CW352),ISNUMBER(Dispersion!$AY$9)),'Emissions (start here)'!CW352*453.59/3600*Dispersion!$AY$9,0)</f>
        <v>0</v>
      </c>
      <c r="GS352" s="74">
        <f>IF(AND(ISNUMBER('Emissions (start here)'!CX352),ISNUMBER(Dispersion!$AY$10)),'Emissions (start here)'!CX352*2000*453.59/8760/3600*Dispersion!$AY$10,0)</f>
        <v>0</v>
      </c>
      <c r="GT352" s="74">
        <f>IF(AND(ISNUMBER('Emissions (start here)'!CX352),ISNUMBER(Dispersion!$AY$11)),'Emissions (start here)'!CX352*2000*453.59/8760/3600*Dispersion!$AY$11,0)</f>
        <v>0</v>
      </c>
      <c r="GU352" s="74">
        <f>IF(AND(ISNUMBER('Emissions (start here)'!CY352),ISNUMBER(Dispersion!$AZ$8)),'Emissions (start here)'!CY352*453.59/3600*Dispersion!$AZ$8,0)</f>
        <v>0</v>
      </c>
      <c r="GV352" s="74">
        <f>IF(AND(ISNUMBER('Emissions (start here)'!CY352),ISNUMBER(Dispersion!$AZ$9)),'Emissions (start here)'!CY352*453.59/3600*Dispersion!$AZ$9,0)</f>
        <v>0</v>
      </c>
      <c r="GW352" s="74">
        <f>IF(AND(ISNUMBER('Emissions (start here)'!CZ352),ISNUMBER(Dispersion!$AZ$10)),'Emissions (start here)'!CZ352*2000*453.59/8760/3600*Dispersion!$AZ$10,0)</f>
        <v>0</v>
      </c>
      <c r="GX352" s="74">
        <f>IF(AND(ISNUMBER('Emissions (start here)'!CZ352),ISNUMBER(Dispersion!$AZ$11)),'Emissions (start here)'!CZ352*2000*453.59/8760/3600*Dispersion!$AZ$11,0)</f>
        <v>0</v>
      </c>
    </row>
    <row r="353" spans="1:206" x14ac:dyDescent="0.2">
      <c r="A353" s="51" t="str">
        <f>'Tox Values'!C353</f>
        <v>57117-41-6</v>
      </c>
      <c r="B353" s="94" t="str">
        <f>'Tox Values'!D353</f>
        <v>Pentachlorodibenzofuran, 1,2,3,7,8-</v>
      </c>
      <c r="C353" s="96">
        <f t="shared" si="21"/>
        <v>0</v>
      </c>
      <c r="D353" s="74">
        <f t="shared" si="22"/>
        <v>0</v>
      </c>
      <c r="E353" s="74">
        <f t="shared" si="23"/>
        <v>0</v>
      </c>
      <c r="F353" s="99">
        <f t="shared" si="24"/>
        <v>0</v>
      </c>
      <c r="G353" s="97">
        <f>IF(AND(ISNUMBER('Emissions (start here)'!E353),ISNUMBER(Dispersion!$C$8)),'Emissions (start here)'!E353*453.59/3600*Dispersion!$C$8,0)</f>
        <v>0</v>
      </c>
      <c r="H353" s="74">
        <f>IF(AND(ISNUMBER('Emissions (start here)'!E353),ISNUMBER(Dispersion!$C$9)),'Emissions (start here)'!E353*453.59/3600*Dispersion!$C$9,0)</f>
        <v>0</v>
      </c>
      <c r="I353" s="74">
        <f>IF(AND(ISNUMBER('Emissions (start here)'!F353),ISNUMBER(Dispersion!$C$10)),'Emissions (start here)'!F353*2000*453.59/8760/3600*Dispersion!$C$10,0)</f>
        <v>0</v>
      </c>
      <c r="J353" s="74">
        <f>IF(AND(ISNUMBER('Emissions (start here)'!F353),ISNUMBER(Dispersion!$C$11)),'Emissions (start here)'!F353*2000*453.59/8760/3600*Dispersion!$C$11,0)</f>
        <v>0</v>
      </c>
      <c r="K353" s="74">
        <f>IF(AND(ISNUMBER('Emissions (start here)'!G353),ISNUMBER(Dispersion!$D$8)),'Emissions (start here)'!G353*453.59/3600*Dispersion!$D$8,0)</f>
        <v>0</v>
      </c>
      <c r="L353" s="74">
        <f>IF(AND(ISNUMBER('Emissions (start here)'!G353),ISNUMBER(Dispersion!$D$9)),'Emissions (start here)'!G353*453.59/3600*Dispersion!$D$9,0)</f>
        <v>0</v>
      </c>
      <c r="M353" s="74">
        <f>IF(AND(ISNUMBER('Emissions (start here)'!H353),ISNUMBER(Dispersion!$D$10)),'Emissions (start here)'!H353*2000*453.59/8760/3600*Dispersion!$D$10,0)</f>
        <v>0</v>
      </c>
      <c r="N353" s="74">
        <f>IF(AND(ISNUMBER('Emissions (start here)'!H353),ISNUMBER(Dispersion!$D$11)),'Emissions (start here)'!H353*2000*453.59/8760/3600*Dispersion!$D$11,0)</f>
        <v>0</v>
      </c>
      <c r="O353" s="74">
        <f>IF(AND(ISNUMBER('Emissions (start here)'!I353),ISNUMBER(Dispersion!$E$8)),'Emissions (start here)'!I353*453.59/3600*Dispersion!$E$8,0)</f>
        <v>0</v>
      </c>
      <c r="P353" s="74">
        <f>IF(AND(ISNUMBER('Emissions (start here)'!I353),ISNUMBER(Dispersion!$E$9)),'Emissions (start here)'!I353*453.59/3600*Dispersion!$E$9,0)</f>
        <v>0</v>
      </c>
      <c r="Q353" s="74">
        <f>IF(AND(ISNUMBER('Emissions (start here)'!J353),ISNUMBER(Dispersion!$E$10)),'Emissions (start here)'!J353*2000*453.59/8760/3600*Dispersion!$E$10,0)</f>
        <v>0</v>
      </c>
      <c r="R353" s="74">
        <f>IF(AND(ISNUMBER('Emissions (start here)'!J353),ISNUMBER(Dispersion!$E$11)),'Emissions (start here)'!J353*2000*453.59/8760/3600*Dispersion!$E$11,0)</f>
        <v>0</v>
      </c>
      <c r="S353" s="74">
        <f>IF(AND(ISNUMBER('Emissions (start here)'!K353),ISNUMBER(Dispersion!$F$8)),'Emissions (start here)'!K353*453.59/3600*Dispersion!$F$8,0)</f>
        <v>0</v>
      </c>
      <c r="T353" s="74">
        <f>IF(AND(ISNUMBER('Emissions (start here)'!K353),ISNUMBER(Dispersion!$F$9)),'Emissions (start here)'!K353*453.59/3600*Dispersion!$F$9,0)</f>
        <v>0</v>
      </c>
      <c r="U353" s="74">
        <f>IF(AND(ISNUMBER('Emissions (start here)'!L353),ISNUMBER(Dispersion!$F$10)),'Emissions (start here)'!L353*2000*453.59/8760/3600*Dispersion!$F$10,0)</f>
        <v>0</v>
      </c>
      <c r="V353" s="74">
        <f>IF(AND(ISNUMBER('Emissions (start here)'!L353),ISNUMBER(Dispersion!$F$11)),'Emissions (start here)'!L353*2000*453.59/8760/3600*Dispersion!$F$11,0)</f>
        <v>0</v>
      </c>
      <c r="W353" s="74">
        <f>IF(AND(ISNUMBER('Emissions (start here)'!M353),ISNUMBER(Dispersion!$G$8)),'Emissions (start here)'!M353*453.59/3600*Dispersion!$G$8,0)</f>
        <v>0</v>
      </c>
      <c r="X353" s="74">
        <f>IF(AND(ISNUMBER('Emissions (start here)'!M353),ISNUMBER(Dispersion!$G$9)),'Emissions (start here)'!M353*453.59/3600*Dispersion!$G$9,0)</f>
        <v>0</v>
      </c>
      <c r="Y353" s="74">
        <f>IF(AND(ISNUMBER('Emissions (start here)'!N353),ISNUMBER(Dispersion!$G$10)),'Emissions (start here)'!N353*2000*453.59/8760/3600*Dispersion!$G$10,0)</f>
        <v>0</v>
      </c>
      <c r="Z353" s="74">
        <f>IF(AND(ISNUMBER('Emissions (start here)'!N353),ISNUMBER(Dispersion!$G$11)),'Emissions (start here)'!N353*2000*453.59/8760/3600*Dispersion!$G$11,0)</f>
        <v>0</v>
      </c>
      <c r="AA353" s="74">
        <f>IF(AND(ISNUMBER('Emissions (start here)'!O353),ISNUMBER(Dispersion!$H$8)),'Emissions (start here)'!O353*453.59/3600*Dispersion!$H$8,0)</f>
        <v>0</v>
      </c>
      <c r="AB353" s="74">
        <f>IF(AND(ISNUMBER('Emissions (start here)'!O353),ISNUMBER(Dispersion!$H$9)),'Emissions (start here)'!O353*453.59/3600*Dispersion!$H$9,0)</f>
        <v>0</v>
      </c>
      <c r="AC353" s="74">
        <f>IF(AND(ISNUMBER('Emissions (start here)'!P353),ISNUMBER(Dispersion!$H$10)),'Emissions (start here)'!P353*2000*453.59/8760/3600*Dispersion!$H$10,0)</f>
        <v>0</v>
      </c>
      <c r="AD353" s="74">
        <f>IF(AND(ISNUMBER('Emissions (start here)'!P353),ISNUMBER(Dispersion!$H$11)),'Emissions (start here)'!P353*2000*453.59/8760/3600*Dispersion!$H$11,0)</f>
        <v>0</v>
      </c>
      <c r="AE353" s="74">
        <f>IF(AND(ISNUMBER('Emissions (start here)'!Q353),ISNUMBER(Dispersion!$I$8)),'Emissions (start here)'!Q353*453.59/3600*Dispersion!$I$8,0)</f>
        <v>0</v>
      </c>
      <c r="AF353" s="74">
        <f>IF(AND(ISNUMBER('Emissions (start here)'!Q353),ISNUMBER(Dispersion!$I$9)),'Emissions (start here)'!Q353*453.59/3600*Dispersion!$I$9,0)</f>
        <v>0</v>
      </c>
      <c r="AG353" s="74">
        <f>IF(AND(ISNUMBER('Emissions (start here)'!R353),ISNUMBER(Dispersion!$I$10)),'Emissions (start here)'!R353*2000*453.59/8760/3600*Dispersion!$I$10,0)</f>
        <v>0</v>
      </c>
      <c r="AH353" s="74">
        <f>IF(AND(ISNUMBER('Emissions (start here)'!R353),ISNUMBER(Dispersion!$I$11)),'Emissions (start here)'!R353*2000*453.59/8760/3600*Dispersion!$I$11,0)</f>
        <v>0</v>
      </c>
      <c r="AI353" s="74">
        <f>IF(AND(ISNUMBER('Emissions (start here)'!S353),ISNUMBER(Dispersion!$J$8)),'Emissions (start here)'!S353*453.59/3600*Dispersion!$J$8,0)</f>
        <v>0</v>
      </c>
      <c r="AJ353" s="74">
        <f>IF(AND(ISNUMBER('Emissions (start here)'!S353),ISNUMBER(Dispersion!$J$9)),'Emissions (start here)'!S353*453.59/3600*Dispersion!$J$9,0)</f>
        <v>0</v>
      </c>
      <c r="AK353" s="74">
        <f>IF(AND(ISNUMBER('Emissions (start here)'!T353),ISNUMBER(Dispersion!$J$10)),'Emissions (start here)'!T353*2000*453.59/8760/3600*Dispersion!$J$10,0)</f>
        <v>0</v>
      </c>
      <c r="AL353" s="74">
        <f>IF(AND(ISNUMBER('Emissions (start here)'!T353),ISNUMBER(Dispersion!$J$11)),'Emissions (start here)'!T353*2000*453.59/8760/3600*Dispersion!$J$11,0)</f>
        <v>0</v>
      </c>
      <c r="AM353" s="74">
        <f>IF(AND(ISNUMBER('Emissions (start here)'!U353),ISNUMBER(Dispersion!$K$8)),'Emissions (start here)'!U353*453.59/3600*Dispersion!$K$8,0)</f>
        <v>0</v>
      </c>
      <c r="AN353" s="74">
        <f>IF(AND(ISNUMBER('Emissions (start here)'!U353),ISNUMBER(Dispersion!$K$9)),'Emissions (start here)'!U353*453.59/3600*Dispersion!$K$9,0)</f>
        <v>0</v>
      </c>
      <c r="AO353" s="74">
        <f>IF(AND(ISNUMBER('Emissions (start here)'!V353),ISNUMBER(Dispersion!$K$10)),'Emissions (start here)'!V353*2000*453.59/8760/3600*Dispersion!$K$10,0)</f>
        <v>0</v>
      </c>
      <c r="AP353" s="74">
        <f>IF(AND(ISNUMBER('Emissions (start here)'!V353),ISNUMBER(Dispersion!$K$11)),'Emissions (start here)'!V353*2000*453.59/8760/3600*Dispersion!$K$11,0)</f>
        <v>0</v>
      </c>
      <c r="AQ353" s="74">
        <f>IF(AND(ISNUMBER('Emissions (start here)'!W353),ISNUMBER(Dispersion!$L$8)),'Emissions (start here)'!W353*453.59/3600*Dispersion!$L$8,0)</f>
        <v>0</v>
      </c>
      <c r="AR353" s="74">
        <f>IF(AND(ISNUMBER('Emissions (start here)'!W353),ISNUMBER(Dispersion!$L$9)),'Emissions (start here)'!W353*453.59/3600*Dispersion!$L$9,0)</f>
        <v>0</v>
      </c>
      <c r="AS353" s="74">
        <f>IF(AND(ISNUMBER('Emissions (start here)'!X353),ISNUMBER(Dispersion!$L$10)),'Emissions (start here)'!X353*2000*453.59/8760/3600*Dispersion!$L$10,0)</f>
        <v>0</v>
      </c>
      <c r="AT353" s="74">
        <f>IF(AND(ISNUMBER('Emissions (start here)'!X353),ISNUMBER(Dispersion!$L$11)),'Emissions (start here)'!X353*2000*453.59/8760/3600*Dispersion!$L$11,0)</f>
        <v>0</v>
      </c>
      <c r="AU353" s="74">
        <f>IF(AND(ISNUMBER('Emissions (start here)'!Y353),ISNUMBER(Dispersion!$M$8)),'Emissions (start here)'!Y353*453.59/3600*Dispersion!$M$8,0)</f>
        <v>0</v>
      </c>
      <c r="AV353" s="74">
        <f>IF(AND(ISNUMBER('Emissions (start here)'!Y353),ISNUMBER(Dispersion!$M$9)),'Emissions (start here)'!Y353*453.59/3600*Dispersion!$M$9,0)</f>
        <v>0</v>
      </c>
      <c r="AW353" s="74">
        <f>IF(AND(ISNUMBER('Emissions (start here)'!Z353),ISNUMBER(Dispersion!$M$10)),'Emissions (start here)'!Z353*2000*453.59/8760/3600*Dispersion!$M$10,0)</f>
        <v>0</v>
      </c>
      <c r="AX353" s="74">
        <f>IF(AND(ISNUMBER('Emissions (start here)'!Z353),ISNUMBER(Dispersion!$M$11)),'Emissions (start here)'!Z353*2000*453.59/8760/3600*Dispersion!$M$11,0)</f>
        <v>0</v>
      </c>
      <c r="AY353" s="74">
        <f>IF(AND(ISNUMBER('Emissions (start here)'!AA353),ISNUMBER(Dispersion!$N$8)),'Emissions (start here)'!AA353*453.59/3600*Dispersion!$N$8,0)</f>
        <v>0</v>
      </c>
      <c r="AZ353" s="74">
        <f>IF(AND(ISNUMBER('Emissions (start here)'!AA353),ISNUMBER(Dispersion!$N$9)),'Emissions (start here)'!AA353*453.59/3600*Dispersion!$N$9,0)</f>
        <v>0</v>
      </c>
      <c r="BA353" s="74">
        <f>IF(AND(ISNUMBER('Emissions (start here)'!AB353),ISNUMBER(Dispersion!$N$10)),'Emissions (start here)'!AB353*2000*453.59/8760/3600*Dispersion!$N$10,0)</f>
        <v>0</v>
      </c>
      <c r="BB353" s="74">
        <f>IF(AND(ISNUMBER('Emissions (start here)'!AB353),ISNUMBER(Dispersion!$N$11)),'Emissions (start here)'!AB353*2000*453.59/8760/3600*Dispersion!$N$11,0)</f>
        <v>0</v>
      </c>
      <c r="BC353" s="74">
        <f>IF(AND(ISNUMBER('Emissions (start here)'!AC353),ISNUMBER(Dispersion!$O$8)),'Emissions (start here)'!AC353*453.59/3600*Dispersion!$O$8,0)</f>
        <v>0</v>
      </c>
      <c r="BD353" s="74">
        <f>IF(AND(ISNUMBER('Emissions (start here)'!AC353),ISNUMBER(Dispersion!$O$9)),'Emissions (start here)'!AC353*453.59/3600*Dispersion!$O$9,0)</f>
        <v>0</v>
      </c>
      <c r="BE353" s="74">
        <f>IF(AND(ISNUMBER('Emissions (start here)'!AD353),ISNUMBER(Dispersion!$O$10)),'Emissions (start here)'!AD353*2000*453.59/8760/3600*Dispersion!$O$10,0)</f>
        <v>0</v>
      </c>
      <c r="BF353" s="74">
        <f>IF(AND(ISNUMBER('Emissions (start here)'!AD353),ISNUMBER(Dispersion!$O$11)),'Emissions (start here)'!AD353*2000*453.59/8760/3600*Dispersion!$O$11,0)</f>
        <v>0</v>
      </c>
      <c r="BG353" s="74">
        <f>IF(AND(ISNUMBER('Emissions (start here)'!AE353),ISNUMBER(Dispersion!$P$8)),'Emissions (start here)'!AE353*453.59/3600*Dispersion!$P$8,0)</f>
        <v>0</v>
      </c>
      <c r="BH353" s="74">
        <f>IF(AND(ISNUMBER('Emissions (start here)'!AE353),ISNUMBER(Dispersion!$P$9)),'Emissions (start here)'!AE353*453.59/3600*Dispersion!$P$9,0)</f>
        <v>0</v>
      </c>
      <c r="BI353" s="74">
        <f>IF(AND(ISNUMBER('Emissions (start here)'!AF353),ISNUMBER(Dispersion!$P$10)),'Emissions (start here)'!AF353*2000*453.59/8760/3600*Dispersion!$P$10,0)</f>
        <v>0</v>
      </c>
      <c r="BJ353" s="74">
        <f>IF(AND(ISNUMBER('Emissions (start here)'!AF353),ISNUMBER(Dispersion!$P$11)),'Emissions (start here)'!AF353*2000*453.59/8760/3600*Dispersion!$P$11,0)</f>
        <v>0</v>
      </c>
      <c r="BK353" s="74">
        <f>IF(AND(ISNUMBER('Emissions (start here)'!AG353),ISNUMBER(Dispersion!$Q$8)),'Emissions (start here)'!AG353*453.59/3600*Dispersion!$Q$8,0)</f>
        <v>0</v>
      </c>
      <c r="BL353" s="74">
        <f>IF(AND(ISNUMBER('Emissions (start here)'!AG353),ISNUMBER(Dispersion!$Q$9)),'Emissions (start here)'!AG353*453.59/3600*Dispersion!$Q$9,0)</f>
        <v>0</v>
      </c>
      <c r="BM353" s="74">
        <f>IF(AND(ISNUMBER('Emissions (start here)'!AH353),ISNUMBER(Dispersion!$Q$10)),'Emissions (start here)'!AH353*2000*453.59/8760/3600*Dispersion!$Q$10,0)</f>
        <v>0</v>
      </c>
      <c r="BN353" s="74">
        <f>IF(AND(ISNUMBER('Emissions (start here)'!AH353),ISNUMBER(Dispersion!$Q$11)),'Emissions (start here)'!AH353*2000*453.59/8760/3600*Dispersion!$Q$11,0)</f>
        <v>0</v>
      </c>
      <c r="BO353" s="74">
        <f>IF(AND(ISNUMBER('Emissions (start here)'!AI353),ISNUMBER(Dispersion!$R$8)),'Emissions (start here)'!AI353*453.59/3600*Dispersion!$R$8,0)</f>
        <v>0</v>
      </c>
      <c r="BP353" s="74">
        <f>IF(AND(ISNUMBER('Emissions (start here)'!AI353),ISNUMBER(Dispersion!$R$9)),'Emissions (start here)'!AI353*453.59/3600*Dispersion!$R$9,0)</f>
        <v>0</v>
      </c>
      <c r="BQ353" s="74">
        <f>IF(AND(ISNUMBER('Emissions (start here)'!AJ353),ISNUMBER(Dispersion!$R$10)),'Emissions (start here)'!AJ353*2000*453.59/8760/3600*Dispersion!$R$10,0)</f>
        <v>0</v>
      </c>
      <c r="BR353" s="74">
        <f>IF(AND(ISNUMBER('Emissions (start here)'!AJ353),ISNUMBER(Dispersion!$R$11)),'Emissions (start here)'!AJ353*2000*453.59/8760/3600*Dispersion!$R$11,0)</f>
        <v>0</v>
      </c>
      <c r="BS353" s="74">
        <f>IF(AND(ISNUMBER('Emissions (start here)'!AK353),ISNUMBER(Dispersion!$S$8)),'Emissions (start here)'!AK353*453.59/3600*Dispersion!$S$8,0)</f>
        <v>0</v>
      </c>
      <c r="BT353" s="74">
        <f>IF(AND(ISNUMBER('Emissions (start here)'!AK353),ISNUMBER(Dispersion!$S$9)),'Emissions (start here)'!AK353*453.59/3600*Dispersion!$S$9,0)</f>
        <v>0</v>
      </c>
      <c r="BU353" s="74">
        <f>IF(AND(ISNUMBER('Emissions (start here)'!AL353),ISNUMBER(Dispersion!$S$10)),'Emissions (start here)'!AL353*2000*453.59/8760/3600*Dispersion!$S$10,0)</f>
        <v>0</v>
      </c>
      <c r="BV353" s="74">
        <f>IF(AND(ISNUMBER('Emissions (start here)'!AL353),ISNUMBER(Dispersion!$S$11)),'Emissions (start here)'!AL353*2000*453.59/8760/3600*Dispersion!$S$11,0)</f>
        <v>0</v>
      </c>
      <c r="BW353" s="74">
        <f>IF(AND(ISNUMBER('Emissions (start here)'!AM353),ISNUMBER(Dispersion!$T$8)),'Emissions (start here)'!AM353*453.59/3600*Dispersion!$T$8,0)</f>
        <v>0</v>
      </c>
      <c r="BX353" s="74">
        <f>IF(AND(ISNUMBER('Emissions (start here)'!AM353),ISNUMBER(Dispersion!$T$9)),'Emissions (start here)'!AM353*453.59/3600*Dispersion!$T$9,0)</f>
        <v>0</v>
      </c>
      <c r="BY353" s="74">
        <f>IF(AND(ISNUMBER('Emissions (start here)'!AN353),ISNUMBER(Dispersion!$T$10)),'Emissions (start here)'!AN353*2000*453.59/8760/3600*Dispersion!$T$10,0)</f>
        <v>0</v>
      </c>
      <c r="BZ353" s="74">
        <f>IF(AND(ISNUMBER('Emissions (start here)'!AN353),ISNUMBER(Dispersion!$T$11)),'Emissions (start here)'!AN353*2000*453.59/8760/3600*Dispersion!$T$11,0)</f>
        <v>0</v>
      </c>
      <c r="CA353" s="74">
        <f>IF(AND(ISNUMBER('Emissions (start here)'!AO353),ISNUMBER(Dispersion!$U$8)),'Emissions (start here)'!AO353*453.59/3600*Dispersion!$U$8,0)</f>
        <v>0</v>
      </c>
      <c r="CB353" s="74">
        <f>IF(AND(ISNUMBER('Emissions (start here)'!AO353),ISNUMBER(Dispersion!$U$9)),'Emissions (start here)'!AO353*453.59/3600*Dispersion!$U$9,0)</f>
        <v>0</v>
      </c>
      <c r="CC353" s="74">
        <f>IF(AND(ISNUMBER('Emissions (start here)'!AP353),ISNUMBER(Dispersion!$U$10)),'Emissions (start here)'!AP353*2000*453.59/8760/3600*Dispersion!$U$10,0)</f>
        <v>0</v>
      </c>
      <c r="CD353" s="74">
        <f>IF(AND(ISNUMBER('Emissions (start here)'!AP353),ISNUMBER(Dispersion!$U$11)),'Emissions (start here)'!AP353*2000*453.59/8760/3600*Dispersion!$U$11,0)</f>
        <v>0</v>
      </c>
      <c r="CE353" s="74">
        <f>IF(AND(ISNUMBER('Emissions (start here)'!AQ353),ISNUMBER(Dispersion!$V$8)),'Emissions (start here)'!AQ353*453.59/3600*Dispersion!$V$8,0)</f>
        <v>0</v>
      </c>
      <c r="CF353" s="74">
        <f>IF(AND(ISNUMBER('Emissions (start here)'!AQ353),ISNUMBER(Dispersion!$V$9)),'Emissions (start here)'!AQ353*453.59/3600*Dispersion!$V$9,0)</f>
        <v>0</v>
      </c>
      <c r="CG353" s="74">
        <f>IF(AND(ISNUMBER('Emissions (start here)'!AR353),ISNUMBER(Dispersion!$V$10)),'Emissions (start here)'!AR353*2000*453.59/8760/3600*Dispersion!$V$10,0)</f>
        <v>0</v>
      </c>
      <c r="CH353" s="74">
        <f>IF(AND(ISNUMBER('Emissions (start here)'!AR353),ISNUMBER(Dispersion!$V$11)),'Emissions (start here)'!AR353*2000*453.59/8760/3600*Dispersion!$V$11,0)</f>
        <v>0</v>
      </c>
      <c r="CI353" s="74">
        <f>IF(AND(ISNUMBER('Emissions (start here)'!AS353),ISNUMBER(Dispersion!$W$8)),'Emissions (start here)'!AS353*453.59/3600*Dispersion!$W$8,0)</f>
        <v>0</v>
      </c>
      <c r="CJ353" s="74">
        <f>IF(AND(ISNUMBER('Emissions (start here)'!AS353),ISNUMBER(Dispersion!$W$9)),'Emissions (start here)'!AS353*453.59/3600*Dispersion!$W$9,0)</f>
        <v>0</v>
      </c>
      <c r="CK353" s="74">
        <f>IF(AND(ISNUMBER('Emissions (start here)'!AT353),ISNUMBER(Dispersion!$W$10)),'Emissions (start here)'!AT353*2000*453.59/8760/3600*Dispersion!$W$10,0)</f>
        <v>0</v>
      </c>
      <c r="CL353" s="74">
        <f>IF(AND(ISNUMBER('Emissions (start here)'!AT353),ISNUMBER(Dispersion!$W$11)),'Emissions (start here)'!AT353*2000*453.59/8760/3600*Dispersion!$W$11,0)</f>
        <v>0</v>
      </c>
      <c r="CM353" s="74">
        <f>IF(AND(ISNUMBER('Emissions (start here)'!AU353),ISNUMBER(Dispersion!$X$8)),'Emissions (start here)'!AU353*453.59/3600*Dispersion!$X$8,0)</f>
        <v>0</v>
      </c>
      <c r="CN353" s="74">
        <f>IF(AND(ISNUMBER('Emissions (start here)'!AU353),ISNUMBER(Dispersion!$X$9)),'Emissions (start here)'!AU353*453.59/3600*Dispersion!$X$9,0)</f>
        <v>0</v>
      </c>
      <c r="CO353" s="74">
        <f>IF(AND(ISNUMBER('Emissions (start here)'!AV353),ISNUMBER(Dispersion!$X$10)),'Emissions (start here)'!AV353*2000*453.59/8760/3600*Dispersion!$X$10,0)</f>
        <v>0</v>
      </c>
      <c r="CP353" s="74">
        <f>IF(AND(ISNUMBER('Emissions (start here)'!AV353),ISNUMBER(Dispersion!$X$11)),'Emissions (start here)'!AV353*2000*453.59/8760/3600*Dispersion!$X$11,0)</f>
        <v>0</v>
      </c>
      <c r="CQ353" s="74">
        <f>IF(AND(ISNUMBER('Emissions (start here)'!AW353),ISNUMBER(Dispersion!$Y$8)),'Emissions (start here)'!AW353*453.59/3600*Dispersion!$Y$8,0)</f>
        <v>0</v>
      </c>
      <c r="CR353" s="74">
        <f>IF(AND(ISNUMBER('Emissions (start here)'!AW353),ISNUMBER(Dispersion!$Y$9)),'Emissions (start here)'!AW353*453.59/3600*Dispersion!$Y$9,0)</f>
        <v>0</v>
      </c>
      <c r="CS353" s="74">
        <f>IF(AND(ISNUMBER('Emissions (start here)'!AX353),ISNUMBER(Dispersion!$Y$10)),'Emissions (start here)'!AX353*2000*453.59/8760/3600*Dispersion!$Y$10,0)</f>
        <v>0</v>
      </c>
      <c r="CT353" s="74">
        <f>IF(AND(ISNUMBER('Emissions (start here)'!AX353),ISNUMBER(Dispersion!$Y$11)),'Emissions (start here)'!AX353*2000*453.59/8760/3600*Dispersion!$Y$11,0)</f>
        <v>0</v>
      </c>
      <c r="CU353" s="74">
        <f>IF(AND(ISNUMBER('Emissions (start here)'!AY353),ISNUMBER(Dispersion!$Z$8)),'Emissions (start here)'!AY353*453.59/3600*Dispersion!$Z$8,0)</f>
        <v>0</v>
      </c>
      <c r="CV353" s="74">
        <f>IF(AND(ISNUMBER('Emissions (start here)'!AY353),ISNUMBER(Dispersion!$Z$9)),'Emissions (start here)'!AY353*453.59/3600*Dispersion!$Z$9,0)</f>
        <v>0</v>
      </c>
      <c r="CW353" s="74">
        <f>IF(AND(ISNUMBER('Emissions (start here)'!AZ353),ISNUMBER(Dispersion!$Z$10)),'Emissions (start here)'!AZ353*2000*453.59/8760/3600*Dispersion!$Z$10,0)</f>
        <v>0</v>
      </c>
      <c r="CX353" s="74">
        <f>IF(AND(ISNUMBER('Emissions (start here)'!AZ353),ISNUMBER(Dispersion!$Z$11)),'Emissions (start here)'!AZ353*2000*453.59/8760/3600*Dispersion!$Z$11,0)</f>
        <v>0</v>
      </c>
      <c r="CY353" s="74">
        <f>IF(AND(ISNUMBER('Emissions (start here)'!BA353),ISNUMBER(Dispersion!$AA$8)),'Emissions (start here)'!BA353*453.59/3600*Dispersion!$AA$8,0)</f>
        <v>0</v>
      </c>
      <c r="CZ353" s="74">
        <f>IF(AND(ISNUMBER('Emissions (start here)'!BA353),ISNUMBER(Dispersion!$AA$9)),'Emissions (start here)'!BA353*453.59/3600*Dispersion!$AA$9,0)</f>
        <v>0</v>
      </c>
      <c r="DA353" s="74">
        <f>IF(AND(ISNUMBER('Emissions (start here)'!BB353),ISNUMBER(Dispersion!$AA$10)),'Emissions (start here)'!BB353*2000*453.59/8760/3600*Dispersion!$AA$10,0)</f>
        <v>0</v>
      </c>
      <c r="DB353" s="74">
        <f>IF(AND(ISNUMBER('Emissions (start here)'!BB353),ISNUMBER(Dispersion!$AA$11)),'Emissions (start here)'!BB353*2000*453.59/8760/3600*Dispersion!$AA$11,0)</f>
        <v>0</v>
      </c>
      <c r="DC353" s="74">
        <f>IF(AND(ISNUMBER('Emissions (start here)'!BC353),ISNUMBER(Dispersion!$AB$8)),'Emissions (start here)'!BC353*453.59/3600*Dispersion!$AB$8,0)</f>
        <v>0</v>
      </c>
      <c r="DD353" s="74">
        <f>IF(AND(ISNUMBER('Emissions (start here)'!BC353),ISNUMBER(Dispersion!$AB$9)),'Emissions (start here)'!BC353*453.59/3600*Dispersion!$AB$9,0)</f>
        <v>0</v>
      </c>
      <c r="DE353" s="74">
        <f>IF(AND(ISNUMBER('Emissions (start here)'!BD353),ISNUMBER(Dispersion!$AB$10)),'Emissions (start here)'!BD353*2000*453.59/8760/3600*Dispersion!$AB$10,0)</f>
        <v>0</v>
      </c>
      <c r="DF353" s="74">
        <f>IF(AND(ISNUMBER('Emissions (start here)'!BD353),ISNUMBER(Dispersion!$AB$11)),'Emissions (start here)'!BD353*2000*453.59/8760/3600*Dispersion!$AB$11,0)</f>
        <v>0</v>
      </c>
      <c r="DG353" s="74">
        <f>IF(AND(ISNUMBER('Emissions (start here)'!BE353),ISNUMBER(Dispersion!$AC$8)),'Emissions (start here)'!BE353*453.59/3600*Dispersion!$AC$8,0)</f>
        <v>0</v>
      </c>
      <c r="DH353" s="74">
        <f>IF(AND(ISNUMBER('Emissions (start here)'!BE353),ISNUMBER(Dispersion!$AC$9)),'Emissions (start here)'!BE353*453.59/3600*Dispersion!$AC$9,0)</f>
        <v>0</v>
      </c>
      <c r="DI353" s="74">
        <f>IF(AND(ISNUMBER('Emissions (start here)'!BF353),ISNUMBER(Dispersion!$AC$10)),'Emissions (start here)'!BF353*2000*453.59/8760/3600*Dispersion!$AC$10,0)</f>
        <v>0</v>
      </c>
      <c r="DJ353" s="74">
        <f>IF(AND(ISNUMBER('Emissions (start here)'!BF353),ISNUMBER(Dispersion!$AC$11)),'Emissions (start here)'!BF353*2000*453.59/8760/3600*Dispersion!$AC$11,0)</f>
        <v>0</v>
      </c>
      <c r="DK353" s="74">
        <f>IF(AND(ISNUMBER('Emissions (start here)'!BG353),ISNUMBER(Dispersion!$AD$8)),'Emissions (start here)'!BG353*453.59/3600*Dispersion!$AD$8,0)</f>
        <v>0</v>
      </c>
      <c r="DL353" s="74">
        <f>IF(AND(ISNUMBER('Emissions (start here)'!BG353),ISNUMBER(Dispersion!$AD$9)),'Emissions (start here)'!BG353*453.59/3600*Dispersion!$AD$9,0)</f>
        <v>0</v>
      </c>
      <c r="DM353" s="74">
        <f>IF(AND(ISNUMBER('Emissions (start here)'!BH353),ISNUMBER(Dispersion!$AD$10)),'Emissions (start here)'!BH353*2000*453.59/8760/3600*Dispersion!$AD$10,0)</f>
        <v>0</v>
      </c>
      <c r="DN353" s="74">
        <f>IF(AND(ISNUMBER('Emissions (start here)'!BH353),ISNUMBER(Dispersion!$AD$11)),'Emissions (start here)'!BH353*2000*453.59/8760/3600*Dispersion!$AD$11,0)</f>
        <v>0</v>
      </c>
      <c r="DO353" s="74">
        <f>IF(AND(ISNUMBER('Emissions (start here)'!BI353),ISNUMBER(Dispersion!$AE$8)),'Emissions (start here)'!BI353*453.59/3600*Dispersion!$AE$8,0)</f>
        <v>0</v>
      </c>
      <c r="DP353" s="74">
        <f>IF(AND(ISNUMBER('Emissions (start here)'!BI353),ISNUMBER(Dispersion!$AE$9)),'Emissions (start here)'!BI353*453.59/3600*Dispersion!$AE$9,0)</f>
        <v>0</v>
      </c>
      <c r="DQ353" s="74">
        <f>IF(AND(ISNUMBER('Emissions (start here)'!BJ353),ISNUMBER(Dispersion!$AE$10)),'Emissions (start here)'!BJ353*2000*453.59/8760/3600*Dispersion!$AE$10,0)</f>
        <v>0</v>
      </c>
      <c r="DR353" s="74">
        <f>IF(AND(ISNUMBER('Emissions (start here)'!BJ353),ISNUMBER(Dispersion!$AE$11)),'Emissions (start here)'!BJ353*2000*453.59/8760/3600*Dispersion!$AE$11,0)</f>
        <v>0</v>
      </c>
      <c r="DS353" s="74">
        <f>IF(AND(ISNUMBER('Emissions (start here)'!BK353),ISNUMBER(Dispersion!$AF$8)),'Emissions (start here)'!BK353*453.59/3600*Dispersion!$AF$8,0)</f>
        <v>0</v>
      </c>
      <c r="DT353" s="74">
        <f>IF(AND(ISNUMBER('Emissions (start here)'!BK353),ISNUMBER(Dispersion!$AF$9)),'Emissions (start here)'!BK353*453.59/3600*Dispersion!$AF$9,0)</f>
        <v>0</v>
      </c>
      <c r="DU353" s="74">
        <f>IF(AND(ISNUMBER('Emissions (start here)'!BL353),ISNUMBER(Dispersion!$AF$10)),'Emissions (start here)'!BL353*2000*453.59/8760/3600*Dispersion!$AF$10,0)</f>
        <v>0</v>
      </c>
      <c r="DV353" s="74">
        <f>IF(AND(ISNUMBER('Emissions (start here)'!BL353),ISNUMBER(Dispersion!$AF$11)),'Emissions (start here)'!BL353*2000*453.59/8760/3600*Dispersion!$AF$11,0)</f>
        <v>0</v>
      </c>
      <c r="DW353" s="74">
        <f>IF(AND(ISNUMBER('Emissions (start here)'!BM353),ISNUMBER(Dispersion!$AG$8)),'Emissions (start here)'!BM353*453.59/3600*Dispersion!$AG$8,0)</f>
        <v>0</v>
      </c>
      <c r="DX353" s="74">
        <f>IF(AND(ISNUMBER('Emissions (start here)'!BM353),ISNUMBER(Dispersion!$AG$9)),'Emissions (start here)'!BM353*453.59/3600*Dispersion!$AG$9,0)</f>
        <v>0</v>
      </c>
      <c r="DY353" s="74">
        <f>IF(AND(ISNUMBER('Emissions (start here)'!BN353),ISNUMBER(Dispersion!$AG$10)),'Emissions (start here)'!BN353*2000*453.59/8760/3600*Dispersion!$AG$10,0)</f>
        <v>0</v>
      </c>
      <c r="DZ353" s="74">
        <f>IF(AND(ISNUMBER('Emissions (start here)'!BN353),ISNUMBER(Dispersion!$AG$11)),'Emissions (start here)'!BN353*2000*453.59/8760/3600*Dispersion!$AG$11,0)</f>
        <v>0</v>
      </c>
      <c r="EA353" s="74">
        <f>IF(AND(ISNUMBER('Emissions (start here)'!BO353),ISNUMBER(Dispersion!$AH$8)),'Emissions (start here)'!BO353*453.59/3600*Dispersion!$AH$8,0)</f>
        <v>0</v>
      </c>
      <c r="EB353" s="74">
        <f>IF(AND(ISNUMBER('Emissions (start here)'!BO353),ISNUMBER(Dispersion!$AH$9)),'Emissions (start here)'!BO353*453.59/3600*Dispersion!$AH$9,0)</f>
        <v>0</v>
      </c>
      <c r="EC353" s="74">
        <f>IF(AND(ISNUMBER('Emissions (start here)'!BP353),ISNUMBER(Dispersion!$AH$10)),'Emissions (start here)'!BP353*2000*453.59/8760/3600*Dispersion!$AH$10,0)</f>
        <v>0</v>
      </c>
      <c r="ED353" s="74">
        <f>IF(AND(ISNUMBER('Emissions (start here)'!BP353),ISNUMBER(Dispersion!$AH$11)),'Emissions (start here)'!BP353*2000*453.59/8760/3600*Dispersion!$AH$11,0)</f>
        <v>0</v>
      </c>
      <c r="EE353" s="74">
        <f>IF(AND(ISNUMBER('Emissions (start here)'!BQ353),ISNUMBER(Dispersion!$AI$8)),'Emissions (start here)'!BQ353*453.59/3600*Dispersion!$AI$8,0)</f>
        <v>0</v>
      </c>
      <c r="EF353" s="74">
        <f>IF(AND(ISNUMBER('Emissions (start here)'!BQ353),ISNUMBER(Dispersion!$AI$9)),'Emissions (start here)'!BQ353*453.59/3600*Dispersion!$AI$9,0)</f>
        <v>0</v>
      </c>
      <c r="EG353" s="74">
        <f>IF(AND(ISNUMBER('Emissions (start here)'!BR353),ISNUMBER(Dispersion!$AI$10)),'Emissions (start here)'!BR353*2000*453.59/8760/3600*Dispersion!$AI$10,0)</f>
        <v>0</v>
      </c>
      <c r="EH353" s="74">
        <f>IF(AND(ISNUMBER('Emissions (start here)'!BR353),ISNUMBER(Dispersion!$AI$11)),'Emissions (start here)'!BR353*2000*453.59/8760/3600*Dispersion!$AI$11,0)</f>
        <v>0</v>
      </c>
      <c r="EI353" s="74">
        <f>IF(AND(ISNUMBER('Emissions (start here)'!BS353),ISNUMBER(Dispersion!$AJ$8)),'Emissions (start here)'!BS353*453.59/3600*Dispersion!$AJ$8,0)</f>
        <v>0</v>
      </c>
      <c r="EJ353" s="74">
        <f>IF(AND(ISNUMBER('Emissions (start here)'!BS353),ISNUMBER(Dispersion!$AJ$9)),'Emissions (start here)'!BS353*453.59/3600*Dispersion!$AJ$9,0)</f>
        <v>0</v>
      </c>
      <c r="EK353" s="74">
        <f>IF(AND(ISNUMBER('Emissions (start here)'!BT353),ISNUMBER(Dispersion!$AJ$10)),'Emissions (start here)'!BT353*2000*453.59/8760/3600*Dispersion!$AJ$10,0)</f>
        <v>0</v>
      </c>
      <c r="EL353" s="74">
        <f>IF(AND(ISNUMBER('Emissions (start here)'!BT353),ISNUMBER(Dispersion!$AJ$11)),'Emissions (start here)'!BT353*2000*453.59/8760/3600*Dispersion!$AJ$11,0)</f>
        <v>0</v>
      </c>
      <c r="EM353" s="74">
        <f>IF(AND(ISNUMBER('Emissions (start here)'!BU353),ISNUMBER(Dispersion!$AK$8)),'Emissions (start here)'!BU353*453.59/3600*Dispersion!$AK$8,0)</f>
        <v>0</v>
      </c>
      <c r="EN353" s="74">
        <f>IF(AND(ISNUMBER('Emissions (start here)'!BU353),ISNUMBER(Dispersion!$AK$9)),'Emissions (start here)'!BU353*453.59/3600*Dispersion!$AK$9,0)</f>
        <v>0</v>
      </c>
      <c r="EO353" s="74">
        <f>IF(AND(ISNUMBER('Emissions (start here)'!BV353),ISNUMBER(Dispersion!$AK$10)),'Emissions (start here)'!BV353*2000*453.59/8760/3600*Dispersion!$AK$10,0)</f>
        <v>0</v>
      </c>
      <c r="EP353" s="74">
        <f>IF(AND(ISNUMBER('Emissions (start here)'!BV353),ISNUMBER(Dispersion!$AK$11)),'Emissions (start here)'!BV353*2000*453.59/8760/3600*Dispersion!$AK$11,0)</f>
        <v>0</v>
      </c>
      <c r="EQ353" s="74">
        <f>IF(AND(ISNUMBER('Emissions (start here)'!BW353),ISNUMBER(Dispersion!$AL$8)),'Emissions (start here)'!BW353*453.59/3600*Dispersion!$AL$8,0)</f>
        <v>0</v>
      </c>
      <c r="ER353" s="74">
        <f>IF(AND(ISNUMBER('Emissions (start here)'!BW353),ISNUMBER(Dispersion!$AL$9)),'Emissions (start here)'!BW353*453.59/3600*Dispersion!$AL$9,0)</f>
        <v>0</v>
      </c>
      <c r="ES353" s="74">
        <f>IF(AND(ISNUMBER('Emissions (start here)'!BX353),ISNUMBER(Dispersion!$AL$10)),'Emissions (start here)'!BX353*2000*453.59/8760/3600*Dispersion!$AL$10,0)</f>
        <v>0</v>
      </c>
      <c r="ET353" s="74">
        <f>IF(AND(ISNUMBER('Emissions (start here)'!BX353),ISNUMBER(Dispersion!$AL$11)),'Emissions (start here)'!BX353*2000*453.59/8760/3600*Dispersion!$AL$11,0)</f>
        <v>0</v>
      </c>
      <c r="EU353" s="74">
        <f>IF(AND(ISNUMBER('Emissions (start here)'!BY353),ISNUMBER(Dispersion!$AM$8)),'Emissions (start here)'!BY353*453.59/3600*Dispersion!$AM$8,0)</f>
        <v>0</v>
      </c>
      <c r="EV353" s="74">
        <f>IF(AND(ISNUMBER('Emissions (start here)'!BY353),ISNUMBER(Dispersion!$AM$9)),'Emissions (start here)'!BY353*453.59/3600*Dispersion!$AM$9,0)</f>
        <v>0</v>
      </c>
      <c r="EW353" s="74">
        <f>IF(AND(ISNUMBER('Emissions (start here)'!BZ353),ISNUMBER(Dispersion!$AM$10)),'Emissions (start here)'!BZ353*2000*453.59/8760/3600*Dispersion!$AM$10,0)</f>
        <v>0</v>
      </c>
      <c r="EX353" s="74">
        <f>IF(AND(ISNUMBER('Emissions (start here)'!BZ353),ISNUMBER(Dispersion!$AM$11)),'Emissions (start here)'!BZ353*2000*453.59/8760/3600*Dispersion!$AM$11,0)</f>
        <v>0</v>
      </c>
      <c r="EY353" s="74">
        <f>IF(AND(ISNUMBER('Emissions (start here)'!CA353),ISNUMBER(Dispersion!$AN$8)),'Emissions (start here)'!CA353*453.59/3600*Dispersion!$AN$8,0)</f>
        <v>0</v>
      </c>
      <c r="EZ353" s="74">
        <f>IF(AND(ISNUMBER('Emissions (start here)'!CA353),ISNUMBER(Dispersion!$AN$9)),'Emissions (start here)'!CA353*453.59/3600*Dispersion!$AN$9,0)</f>
        <v>0</v>
      </c>
      <c r="FA353" s="74">
        <f>IF(AND(ISNUMBER('Emissions (start here)'!CB353),ISNUMBER(Dispersion!$AN$10)),'Emissions (start here)'!CB353*2000*453.59/8760/3600*Dispersion!$AN$10,0)</f>
        <v>0</v>
      </c>
      <c r="FB353" s="74">
        <f>IF(AND(ISNUMBER('Emissions (start here)'!CB353),ISNUMBER(Dispersion!$AN$11)),'Emissions (start here)'!CB353*2000*453.59/8760/3600*Dispersion!$AN$11,0)</f>
        <v>0</v>
      </c>
      <c r="FC353" s="74">
        <f>IF(AND(ISNUMBER('Emissions (start here)'!CC353),ISNUMBER(Dispersion!$AO$8)),'Emissions (start here)'!CC353*453.59/3600*Dispersion!$AO$8,0)</f>
        <v>0</v>
      </c>
      <c r="FD353" s="74">
        <f>IF(AND(ISNUMBER('Emissions (start here)'!CC353),ISNUMBER(Dispersion!$AO$9)),'Emissions (start here)'!CC353*453.59/3600*Dispersion!$AO$9,0)</f>
        <v>0</v>
      </c>
      <c r="FE353" s="74">
        <f>IF(AND(ISNUMBER('Emissions (start here)'!CD353),ISNUMBER(Dispersion!$AO$10)),'Emissions (start here)'!CD353*2000*453.59/8760/3600*Dispersion!$AO$10,0)</f>
        <v>0</v>
      </c>
      <c r="FF353" s="74">
        <f>IF(AND(ISNUMBER('Emissions (start here)'!CD353),ISNUMBER(Dispersion!$AO$11)),'Emissions (start here)'!CD353*2000*453.59/8760/3600*Dispersion!$AO$11,0)</f>
        <v>0</v>
      </c>
      <c r="FG353" s="74">
        <f>IF(AND(ISNUMBER('Emissions (start here)'!CE353),ISNUMBER(Dispersion!$AP$8)),'Emissions (start here)'!CE353*453.59/3600*Dispersion!$AP$8,0)</f>
        <v>0</v>
      </c>
      <c r="FH353" s="74">
        <f>IF(AND(ISNUMBER('Emissions (start here)'!CE353),ISNUMBER(Dispersion!$AP$9)),'Emissions (start here)'!CE353*453.59/3600*Dispersion!$AP$9,0)</f>
        <v>0</v>
      </c>
      <c r="FI353" s="74">
        <f>IF(AND(ISNUMBER('Emissions (start here)'!CF353),ISNUMBER(Dispersion!$AP$10)),'Emissions (start here)'!CF353*2000*453.59/8760/3600*Dispersion!$AP$10,0)</f>
        <v>0</v>
      </c>
      <c r="FJ353" s="74">
        <f>IF(AND(ISNUMBER('Emissions (start here)'!CF353),ISNUMBER(Dispersion!$AP$11)),'Emissions (start here)'!CF353*2000*453.59/8760/3600*Dispersion!$AP$11,0)</f>
        <v>0</v>
      </c>
      <c r="FK353" s="74">
        <f>IF(AND(ISNUMBER('Emissions (start here)'!CG353),ISNUMBER(Dispersion!$AQ$8)),'Emissions (start here)'!CG353*453.59/3600*Dispersion!$AQ$8,0)</f>
        <v>0</v>
      </c>
      <c r="FL353" s="74">
        <f>IF(AND(ISNUMBER('Emissions (start here)'!CG353),ISNUMBER(Dispersion!$AQ$9)),'Emissions (start here)'!CG353*453.59/3600*Dispersion!$AQ$9,0)</f>
        <v>0</v>
      </c>
      <c r="FM353" s="74">
        <f>IF(AND(ISNUMBER('Emissions (start here)'!CH353),ISNUMBER(Dispersion!$AQ$10)),'Emissions (start here)'!CH353*2000*453.59/8760/3600*Dispersion!$AQ$10,0)</f>
        <v>0</v>
      </c>
      <c r="FN353" s="74">
        <f>IF(AND(ISNUMBER('Emissions (start here)'!CH353),ISNUMBER(Dispersion!$AQ$11)),'Emissions (start here)'!CH353*2000*453.59/8760/3600*Dispersion!$AQ$11,0)</f>
        <v>0</v>
      </c>
      <c r="FO353" s="74">
        <f>IF(AND(ISNUMBER('Emissions (start here)'!CI353),ISNUMBER(Dispersion!$AR$8)),'Emissions (start here)'!CI353*453.59/3600*Dispersion!$AR$8,0)</f>
        <v>0</v>
      </c>
      <c r="FP353" s="74">
        <f>IF(AND(ISNUMBER('Emissions (start here)'!CI353),ISNUMBER(Dispersion!$AR$9)),'Emissions (start here)'!CI353*453.59/3600*Dispersion!$AR$9,0)</f>
        <v>0</v>
      </c>
      <c r="FQ353" s="74">
        <f>IF(AND(ISNUMBER('Emissions (start here)'!CJ353),ISNUMBER(Dispersion!$AR$10)),'Emissions (start here)'!CJ353*2000*453.59/8760/3600*Dispersion!$AR$10,0)</f>
        <v>0</v>
      </c>
      <c r="FR353" s="74">
        <f>IF(AND(ISNUMBER('Emissions (start here)'!CJ353),ISNUMBER(Dispersion!$AR$11)),'Emissions (start here)'!CJ353*2000*453.59/8760/3600*Dispersion!$AR$11,0)</f>
        <v>0</v>
      </c>
      <c r="FS353" s="74">
        <f>IF(AND(ISNUMBER('Emissions (start here)'!CK353),ISNUMBER(Dispersion!$AS$8)),'Emissions (start here)'!CK353*453.59/3600*Dispersion!$AS$8,0)</f>
        <v>0</v>
      </c>
      <c r="FT353" s="74">
        <f>IF(AND(ISNUMBER('Emissions (start here)'!CK353),ISNUMBER(Dispersion!$AS$9)),'Emissions (start here)'!CK353*453.59/3600*Dispersion!$AS$9,0)</f>
        <v>0</v>
      </c>
      <c r="FU353" s="74">
        <f>IF(AND(ISNUMBER('Emissions (start here)'!CL353),ISNUMBER(Dispersion!$AS$10)),'Emissions (start here)'!CL353*2000*453.59/8760/3600*Dispersion!$AS$10,0)</f>
        <v>0</v>
      </c>
      <c r="FV353" s="74">
        <f>IF(AND(ISNUMBER('Emissions (start here)'!CL353),ISNUMBER(Dispersion!$AS$11)),'Emissions (start here)'!CL353*2000*453.59/8760/3600*Dispersion!$AS$11,0)</f>
        <v>0</v>
      </c>
      <c r="FW353" s="74">
        <f>IF(AND(ISNUMBER('Emissions (start here)'!CM353),ISNUMBER(Dispersion!$AT$8)),'Emissions (start here)'!CM353*453.59/3600*Dispersion!$AT$8,0)</f>
        <v>0</v>
      </c>
      <c r="FX353" s="74">
        <f>IF(AND(ISNUMBER('Emissions (start here)'!CM353),ISNUMBER(Dispersion!$AT$9)),'Emissions (start here)'!CM353*453.59/3600*Dispersion!$AT$9,0)</f>
        <v>0</v>
      </c>
      <c r="FY353" s="74">
        <f>IF(AND(ISNUMBER('Emissions (start here)'!CN353),ISNUMBER(Dispersion!$AT$10)),'Emissions (start here)'!CN353*2000*453.59/8760/3600*Dispersion!$AT$10,0)</f>
        <v>0</v>
      </c>
      <c r="FZ353" s="74">
        <f>IF(AND(ISNUMBER('Emissions (start here)'!CN353),ISNUMBER(Dispersion!$AT$11)),'Emissions (start here)'!CN353*2000*453.59/8760/3600*Dispersion!$AT$11,0)</f>
        <v>0</v>
      </c>
      <c r="GA353" s="74">
        <f>IF(AND(ISNUMBER('Emissions (start here)'!CO353),ISNUMBER(Dispersion!$AU$8)),'Emissions (start here)'!CO353*453.59/3600*Dispersion!$AU$8,0)</f>
        <v>0</v>
      </c>
      <c r="GB353" s="74">
        <f>IF(AND(ISNUMBER('Emissions (start here)'!CO353),ISNUMBER(Dispersion!$AU$9)),'Emissions (start here)'!CO353*453.59/3600*Dispersion!$AU$9,0)</f>
        <v>0</v>
      </c>
      <c r="GC353" s="74">
        <f>IF(AND(ISNUMBER('Emissions (start here)'!CP353),ISNUMBER(Dispersion!$AU$10)),'Emissions (start here)'!CP353*2000*453.59/8760/3600*Dispersion!$AU$10,0)</f>
        <v>0</v>
      </c>
      <c r="GD353" s="74">
        <f>IF(AND(ISNUMBER('Emissions (start here)'!CP353),ISNUMBER(Dispersion!$AU$11)),'Emissions (start here)'!CP353*2000*453.59/8760/3600*Dispersion!$AU$11,0)</f>
        <v>0</v>
      </c>
      <c r="GE353" s="74">
        <f>IF(AND(ISNUMBER('Emissions (start here)'!CQ353),ISNUMBER(Dispersion!$AV$8)),'Emissions (start here)'!CQ353*453.59/3600*Dispersion!$AV$8,0)</f>
        <v>0</v>
      </c>
      <c r="GF353" s="74">
        <f>IF(AND(ISNUMBER('Emissions (start here)'!CQ353),ISNUMBER(Dispersion!$AV$9)),'Emissions (start here)'!CQ353*453.59/3600*Dispersion!$AV$9,0)</f>
        <v>0</v>
      </c>
      <c r="GG353" s="74">
        <f>IF(AND(ISNUMBER('Emissions (start here)'!CR353),ISNUMBER(Dispersion!$AV$10)),'Emissions (start here)'!CR353*2000*453.59/8760/3600*Dispersion!$AV$10,0)</f>
        <v>0</v>
      </c>
      <c r="GH353" s="74">
        <f>IF(AND(ISNUMBER('Emissions (start here)'!CR353),ISNUMBER(Dispersion!$AV$11)),'Emissions (start here)'!CR353*2000*453.59/8760/3600*Dispersion!$AV$11,0)</f>
        <v>0</v>
      </c>
      <c r="GI353" s="74">
        <f>IF(AND(ISNUMBER('Emissions (start here)'!CS353),ISNUMBER(Dispersion!$AW$8)),'Emissions (start here)'!CS353*453.59/3600*Dispersion!$AW$8,0)</f>
        <v>0</v>
      </c>
      <c r="GJ353" s="74">
        <f>IF(AND(ISNUMBER('Emissions (start here)'!CS353),ISNUMBER(Dispersion!$AW$9)),'Emissions (start here)'!CS353*453.59/3600*Dispersion!$AW$9,0)</f>
        <v>0</v>
      </c>
      <c r="GK353" s="74">
        <f>IF(AND(ISNUMBER('Emissions (start here)'!CT353),ISNUMBER(Dispersion!$AW$10)),'Emissions (start here)'!CT353*2000*453.59/8760/3600*Dispersion!$AW$10,0)</f>
        <v>0</v>
      </c>
      <c r="GL353" s="74">
        <f>IF(AND(ISNUMBER('Emissions (start here)'!CT353),ISNUMBER(Dispersion!$AW$11)),'Emissions (start here)'!CT353*2000*453.59/8760/3600*Dispersion!$AW$11,0)</f>
        <v>0</v>
      </c>
      <c r="GM353" s="74">
        <f>IF(AND(ISNUMBER('Emissions (start here)'!CU353),ISNUMBER(Dispersion!$AX$8)),'Emissions (start here)'!CU353*453.59/3600*Dispersion!$AX$8,0)</f>
        <v>0</v>
      </c>
      <c r="GN353" s="74">
        <f>IF(AND(ISNUMBER('Emissions (start here)'!CU353),ISNUMBER(Dispersion!$AX$9)),'Emissions (start here)'!CU353*453.59/3600*Dispersion!$AX$9,0)</f>
        <v>0</v>
      </c>
      <c r="GO353" s="74">
        <f>IF(AND(ISNUMBER('Emissions (start here)'!CV353),ISNUMBER(Dispersion!$AX$10)),'Emissions (start here)'!CV353*2000*453.59/8760/3600*Dispersion!$AX$10,0)</f>
        <v>0</v>
      </c>
      <c r="GP353" s="74">
        <f>IF(AND(ISNUMBER('Emissions (start here)'!CV353),ISNUMBER(Dispersion!$AX$11)),'Emissions (start here)'!CV353*2000*453.59/8760/3600*Dispersion!$AX$11,0)</f>
        <v>0</v>
      </c>
      <c r="GQ353" s="74">
        <f>IF(AND(ISNUMBER('Emissions (start here)'!CW353),ISNUMBER(Dispersion!$AY$8)),'Emissions (start here)'!CW353*453.59/3600*Dispersion!$AY$8,0)</f>
        <v>0</v>
      </c>
      <c r="GR353" s="74">
        <f>IF(AND(ISNUMBER('Emissions (start here)'!CW353),ISNUMBER(Dispersion!$AY$9)),'Emissions (start here)'!CW353*453.59/3600*Dispersion!$AY$9,0)</f>
        <v>0</v>
      </c>
      <c r="GS353" s="74">
        <f>IF(AND(ISNUMBER('Emissions (start here)'!CX353),ISNUMBER(Dispersion!$AY$10)),'Emissions (start here)'!CX353*2000*453.59/8760/3600*Dispersion!$AY$10,0)</f>
        <v>0</v>
      </c>
      <c r="GT353" s="74">
        <f>IF(AND(ISNUMBER('Emissions (start here)'!CX353),ISNUMBER(Dispersion!$AY$11)),'Emissions (start here)'!CX353*2000*453.59/8760/3600*Dispersion!$AY$11,0)</f>
        <v>0</v>
      </c>
      <c r="GU353" s="74">
        <f>IF(AND(ISNUMBER('Emissions (start here)'!CY353),ISNUMBER(Dispersion!$AZ$8)),'Emissions (start here)'!CY353*453.59/3600*Dispersion!$AZ$8,0)</f>
        <v>0</v>
      </c>
      <c r="GV353" s="74">
        <f>IF(AND(ISNUMBER('Emissions (start here)'!CY353),ISNUMBER(Dispersion!$AZ$9)),'Emissions (start here)'!CY353*453.59/3600*Dispersion!$AZ$9,0)</f>
        <v>0</v>
      </c>
      <c r="GW353" s="74">
        <f>IF(AND(ISNUMBER('Emissions (start here)'!CZ353),ISNUMBER(Dispersion!$AZ$10)),'Emissions (start here)'!CZ353*2000*453.59/8760/3600*Dispersion!$AZ$10,0)</f>
        <v>0</v>
      </c>
      <c r="GX353" s="74">
        <f>IF(AND(ISNUMBER('Emissions (start here)'!CZ353),ISNUMBER(Dispersion!$AZ$11)),'Emissions (start here)'!CZ353*2000*453.59/8760/3600*Dispersion!$AZ$11,0)</f>
        <v>0</v>
      </c>
    </row>
    <row r="354" spans="1:206" x14ac:dyDescent="0.2">
      <c r="A354" s="51" t="str">
        <f>'Tox Values'!C354</f>
        <v>57117-31-4</v>
      </c>
      <c r="B354" s="94" t="str">
        <f>'Tox Values'!D354</f>
        <v>Pentachlorodibenzofuran, 2,3,4,7,8-</v>
      </c>
      <c r="C354" s="96">
        <f t="shared" si="21"/>
        <v>0</v>
      </c>
      <c r="D354" s="74">
        <f t="shared" si="22"/>
        <v>0</v>
      </c>
      <c r="E354" s="74">
        <f t="shared" si="23"/>
        <v>0</v>
      </c>
      <c r="F354" s="99">
        <f t="shared" si="24"/>
        <v>0</v>
      </c>
      <c r="G354" s="97">
        <f>IF(AND(ISNUMBER('Emissions (start here)'!E354),ISNUMBER(Dispersion!$C$8)),'Emissions (start here)'!E354*453.59/3600*Dispersion!$C$8,0)</f>
        <v>0</v>
      </c>
      <c r="H354" s="74">
        <f>IF(AND(ISNUMBER('Emissions (start here)'!E354),ISNUMBER(Dispersion!$C$9)),'Emissions (start here)'!E354*453.59/3600*Dispersion!$C$9,0)</f>
        <v>0</v>
      </c>
      <c r="I354" s="74">
        <f>IF(AND(ISNUMBER('Emissions (start here)'!F354),ISNUMBER(Dispersion!$C$10)),'Emissions (start here)'!F354*2000*453.59/8760/3600*Dispersion!$C$10,0)</f>
        <v>0</v>
      </c>
      <c r="J354" s="74">
        <f>IF(AND(ISNUMBER('Emissions (start here)'!F354),ISNUMBER(Dispersion!$C$11)),'Emissions (start here)'!F354*2000*453.59/8760/3600*Dispersion!$C$11,0)</f>
        <v>0</v>
      </c>
      <c r="K354" s="74">
        <f>IF(AND(ISNUMBER('Emissions (start here)'!G354),ISNUMBER(Dispersion!$D$8)),'Emissions (start here)'!G354*453.59/3600*Dispersion!$D$8,0)</f>
        <v>0</v>
      </c>
      <c r="L354" s="74">
        <f>IF(AND(ISNUMBER('Emissions (start here)'!G354),ISNUMBER(Dispersion!$D$9)),'Emissions (start here)'!G354*453.59/3600*Dispersion!$D$9,0)</f>
        <v>0</v>
      </c>
      <c r="M354" s="74">
        <f>IF(AND(ISNUMBER('Emissions (start here)'!H354),ISNUMBER(Dispersion!$D$10)),'Emissions (start here)'!H354*2000*453.59/8760/3600*Dispersion!$D$10,0)</f>
        <v>0</v>
      </c>
      <c r="N354" s="74">
        <f>IF(AND(ISNUMBER('Emissions (start here)'!H354),ISNUMBER(Dispersion!$D$11)),'Emissions (start here)'!H354*2000*453.59/8760/3600*Dispersion!$D$11,0)</f>
        <v>0</v>
      </c>
      <c r="O354" s="74">
        <f>IF(AND(ISNUMBER('Emissions (start here)'!I354),ISNUMBER(Dispersion!$E$8)),'Emissions (start here)'!I354*453.59/3600*Dispersion!$E$8,0)</f>
        <v>0</v>
      </c>
      <c r="P354" s="74">
        <f>IF(AND(ISNUMBER('Emissions (start here)'!I354),ISNUMBER(Dispersion!$E$9)),'Emissions (start here)'!I354*453.59/3600*Dispersion!$E$9,0)</f>
        <v>0</v>
      </c>
      <c r="Q354" s="74">
        <f>IF(AND(ISNUMBER('Emissions (start here)'!J354),ISNUMBER(Dispersion!$E$10)),'Emissions (start here)'!J354*2000*453.59/8760/3600*Dispersion!$E$10,0)</f>
        <v>0</v>
      </c>
      <c r="R354" s="74">
        <f>IF(AND(ISNUMBER('Emissions (start here)'!J354),ISNUMBER(Dispersion!$E$11)),'Emissions (start here)'!J354*2000*453.59/8760/3600*Dispersion!$E$11,0)</f>
        <v>0</v>
      </c>
      <c r="S354" s="74">
        <f>IF(AND(ISNUMBER('Emissions (start here)'!K354),ISNUMBER(Dispersion!$F$8)),'Emissions (start here)'!K354*453.59/3600*Dispersion!$F$8,0)</f>
        <v>0</v>
      </c>
      <c r="T354" s="74">
        <f>IF(AND(ISNUMBER('Emissions (start here)'!K354),ISNUMBER(Dispersion!$F$9)),'Emissions (start here)'!K354*453.59/3600*Dispersion!$F$9,0)</f>
        <v>0</v>
      </c>
      <c r="U354" s="74">
        <f>IF(AND(ISNUMBER('Emissions (start here)'!L354),ISNUMBER(Dispersion!$F$10)),'Emissions (start here)'!L354*2000*453.59/8760/3600*Dispersion!$F$10,0)</f>
        <v>0</v>
      </c>
      <c r="V354" s="74">
        <f>IF(AND(ISNUMBER('Emissions (start here)'!L354),ISNUMBER(Dispersion!$F$11)),'Emissions (start here)'!L354*2000*453.59/8760/3600*Dispersion!$F$11,0)</f>
        <v>0</v>
      </c>
      <c r="W354" s="74">
        <f>IF(AND(ISNUMBER('Emissions (start here)'!M354),ISNUMBER(Dispersion!$G$8)),'Emissions (start here)'!M354*453.59/3600*Dispersion!$G$8,0)</f>
        <v>0</v>
      </c>
      <c r="X354" s="74">
        <f>IF(AND(ISNUMBER('Emissions (start here)'!M354),ISNUMBER(Dispersion!$G$9)),'Emissions (start here)'!M354*453.59/3600*Dispersion!$G$9,0)</f>
        <v>0</v>
      </c>
      <c r="Y354" s="74">
        <f>IF(AND(ISNUMBER('Emissions (start here)'!N354),ISNUMBER(Dispersion!$G$10)),'Emissions (start here)'!N354*2000*453.59/8760/3600*Dispersion!$G$10,0)</f>
        <v>0</v>
      </c>
      <c r="Z354" s="74">
        <f>IF(AND(ISNUMBER('Emissions (start here)'!N354),ISNUMBER(Dispersion!$G$11)),'Emissions (start here)'!N354*2000*453.59/8760/3600*Dispersion!$G$11,0)</f>
        <v>0</v>
      </c>
      <c r="AA354" s="74">
        <f>IF(AND(ISNUMBER('Emissions (start here)'!O354),ISNUMBER(Dispersion!$H$8)),'Emissions (start here)'!O354*453.59/3600*Dispersion!$H$8,0)</f>
        <v>0</v>
      </c>
      <c r="AB354" s="74">
        <f>IF(AND(ISNUMBER('Emissions (start here)'!O354),ISNUMBER(Dispersion!$H$9)),'Emissions (start here)'!O354*453.59/3600*Dispersion!$H$9,0)</f>
        <v>0</v>
      </c>
      <c r="AC354" s="74">
        <f>IF(AND(ISNUMBER('Emissions (start here)'!P354),ISNUMBER(Dispersion!$H$10)),'Emissions (start here)'!P354*2000*453.59/8760/3600*Dispersion!$H$10,0)</f>
        <v>0</v>
      </c>
      <c r="AD354" s="74">
        <f>IF(AND(ISNUMBER('Emissions (start here)'!P354),ISNUMBER(Dispersion!$H$11)),'Emissions (start here)'!P354*2000*453.59/8760/3600*Dispersion!$H$11,0)</f>
        <v>0</v>
      </c>
      <c r="AE354" s="74">
        <f>IF(AND(ISNUMBER('Emissions (start here)'!Q354),ISNUMBER(Dispersion!$I$8)),'Emissions (start here)'!Q354*453.59/3600*Dispersion!$I$8,0)</f>
        <v>0</v>
      </c>
      <c r="AF354" s="74">
        <f>IF(AND(ISNUMBER('Emissions (start here)'!Q354),ISNUMBER(Dispersion!$I$9)),'Emissions (start here)'!Q354*453.59/3600*Dispersion!$I$9,0)</f>
        <v>0</v>
      </c>
      <c r="AG354" s="74">
        <f>IF(AND(ISNUMBER('Emissions (start here)'!R354),ISNUMBER(Dispersion!$I$10)),'Emissions (start here)'!R354*2000*453.59/8760/3600*Dispersion!$I$10,0)</f>
        <v>0</v>
      </c>
      <c r="AH354" s="74">
        <f>IF(AND(ISNUMBER('Emissions (start here)'!R354),ISNUMBER(Dispersion!$I$11)),'Emissions (start here)'!R354*2000*453.59/8760/3600*Dispersion!$I$11,0)</f>
        <v>0</v>
      </c>
      <c r="AI354" s="74">
        <f>IF(AND(ISNUMBER('Emissions (start here)'!S354),ISNUMBER(Dispersion!$J$8)),'Emissions (start here)'!S354*453.59/3600*Dispersion!$J$8,0)</f>
        <v>0</v>
      </c>
      <c r="AJ354" s="74">
        <f>IF(AND(ISNUMBER('Emissions (start here)'!S354),ISNUMBER(Dispersion!$J$9)),'Emissions (start here)'!S354*453.59/3600*Dispersion!$J$9,0)</f>
        <v>0</v>
      </c>
      <c r="AK354" s="74">
        <f>IF(AND(ISNUMBER('Emissions (start here)'!T354),ISNUMBER(Dispersion!$J$10)),'Emissions (start here)'!T354*2000*453.59/8760/3600*Dispersion!$J$10,0)</f>
        <v>0</v>
      </c>
      <c r="AL354" s="74">
        <f>IF(AND(ISNUMBER('Emissions (start here)'!T354),ISNUMBER(Dispersion!$J$11)),'Emissions (start here)'!T354*2000*453.59/8760/3600*Dispersion!$J$11,0)</f>
        <v>0</v>
      </c>
      <c r="AM354" s="74">
        <f>IF(AND(ISNUMBER('Emissions (start here)'!U354),ISNUMBER(Dispersion!$K$8)),'Emissions (start here)'!U354*453.59/3600*Dispersion!$K$8,0)</f>
        <v>0</v>
      </c>
      <c r="AN354" s="74">
        <f>IF(AND(ISNUMBER('Emissions (start here)'!U354),ISNUMBER(Dispersion!$K$9)),'Emissions (start here)'!U354*453.59/3600*Dispersion!$K$9,0)</f>
        <v>0</v>
      </c>
      <c r="AO354" s="74">
        <f>IF(AND(ISNUMBER('Emissions (start here)'!V354),ISNUMBER(Dispersion!$K$10)),'Emissions (start here)'!V354*2000*453.59/8760/3600*Dispersion!$K$10,0)</f>
        <v>0</v>
      </c>
      <c r="AP354" s="74">
        <f>IF(AND(ISNUMBER('Emissions (start here)'!V354),ISNUMBER(Dispersion!$K$11)),'Emissions (start here)'!V354*2000*453.59/8760/3600*Dispersion!$K$11,0)</f>
        <v>0</v>
      </c>
      <c r="AQ354" s="74">
        <f>IF(AND(ISNUMBER('Emissions (start here)'!W354),ISNUMBER(Dispersion!$L$8)),'Emissions (start here)'!W354*453.59/3600*Dispersion!$L$8,0)</f>
        <v>0</v>
      </c>
      <c r="AR354" s="74">
        <f>IF(AND(ISNUMBER('Emissions (start here)'!W354),ISNUMBER(Dispersion!$L$9)),'Emissions (start here)'!W354*453.59/3600*Dispersion!$L$9,0)</f>
        <v>0</v>
      </c>
      <c r="AS354" s="74">
        <f>IF(AND(ISNUMBER('Emissions (start here)'!X354),ISNUMBER(Dispersion!$L$10)),'Emissions (start here)'!X354*2000*453.59/8760/3600*Dispersion!$L$10,0)</f>
        <v>0</v>
      </c>
      <c r="AT354" s="74">
        <f>IF(AND(ISNUMBER('Emissions (start here)'!X354),ISNUMBER(Dispersion!$L$11)),'Emissions (start here)'!X354*2000*453.59/8760/3600*Dispersion!$L$11,0)</f>
        <v>0</v>
      </c>
      <c r="AU354" s="74">
        <f>IF(AND(ISNUMBER('Emissions (start here)'!Y354),ISNUMBER(Dispersion!$M$8)),'Emissions (start here)'!Y354*453.59/3600*Dispersion!$M$8,0)</f>
        <v>0</v>
      </c>
      <c r="AV354" s="74">
        <f>IF(AND(ISNUMBER('Emissions (start here)'!Y354),ISNUMBER(Dispersion!$M$9)),'Emissions (start here)'!Y354*453.59/3600*Dispersion!$M$9,0)</f>
        <v>0</v>
      </c>
      <c r="AW354" s="74">
        <f>IF(AND(ISNUMBER('Emissions (start here)'!Z354),ISNUMBER(Dispersion!$M$10)),'Emissions (start here)'!Z354*2000*453.59/8760/3600*Dispersion!$M$10,0)</f>
        <v>0</v>
      </c>
      <c r="AX354" s="74">
        <f>IF(AND(ISNUMBER('Emissions (start here)'!Z354),ISNUMBER(Dispersion!$M$11)),'Emissions (start here)'!Z354*2000*453.59/8760/3600*Dispersion!$M$11,0)</f>
        <v>0</v>
      </c>
      <c r="AY354" s="74">
        <f>IF(AND(ISNUMBER('Emissions (start here)'!AA354),ISNUMBER(Dispersion!$N$8)),'Emissions (start here)'!AA354*453.59/3600*Dispersion!$N$8,0)</f>
        <v>0</v>
      </c>
      <c r="AZ354" s="74">
        <f>IF(AND(ISNUMBER('Emissions (start here)'!AA354),ISNUMBER(Dispersion!$N$9)),'Emissions (start here)'!AA354*453.59/3600*Dispersion!$N$9,0)</f>
        <v>0</v>
      </c>
      <c r="BA354" s="74">
        <f>IF(AND(ISNUMBER('Emissions (start here)'!AB354),ISNUMBER(Dispersion!$N$10)),'Emissions (start here)'!AB354*2000*453.59/8760/3600*Dispersion!$N$10,0)</f>
        <v>0</v>
      </c>
      <c r="BB354" s="74">
        <f>IF(AND(ISNUMBER('Emissions (start here)'!AB354),ISNUMBER(Dispersion!$N$11)),'Emissions (start here)'!AB354*2000*453.59/8760/3600*Dispersion!$N$11,0)</f>
        <v>0</v>
      </c>
      <c r="BC354" s="74">
        <f>IF(AND(ISNUMBER('Emissions (start here)'!AC354),ISNUMBER(Dispersion!$O$8)),'Emissions (start here)'!AC354*453.59/3600*Dispersion!$O$8,0)</f>
        <v>0</v>
      </c>
      <c r="BD354" s="74">
        <f>IF(AND(ISNUMBER('Emissions (start here)'!AC354),ISNUMBER(Dispersion!$O$9)),'Emissions (start here)'!AC354*453.59/3600*Dispersion!$O$9,0)</f>
        <v>0</v>
      </c>
      <c r="BE354" s="74">
        <f>IF(AND(ISNUMBER('Emissions (start here)'!AD354),ISNUMBER(Dispersion!$O$10)),'Emissions (start here)'!AD354*2000*453.59/8760/3600*Dispersion!$O$10,0)</f>
        <v>0</v>
      </c>
      <c r="BF354" s="74">
        <f>IF(AND(ISNUMBER('Emissions (start here)'!AD354),ISNUMBER(Dispersion!$O$11)),'Emissions (start here)'!AD354*2000*453.59/8760/3600*Dispersion!$O$11,0)</f>
        <v>0</v>
      </c>
      <c r="BG354" s="74">
        <f>IF(AND(ISNUMBER('Emissions (start here)'!AE354),ISNUMBER(Dispersion!$P$8)),'Emissions (start here)'!AE354*453.59/3600*Dispersion!$P$8,0)</f>
        <v>0</v>
      </c>
      <c r="BH354" s="74">
        <f>IF(AND(ISNUMBER('Emissions (start here)'!AE354),ISNUMBER(Dispersion!$P$9)),'Emissions (start here)'!AE354*453.59/3600*Dispersion!$P$9,0)</f>
        <v>0</v>
      </c>
      <c r="BI354" s="74">
        <f>IF(AND(ISNUMBER('Emissions (start here)'!AF354),ISNUMBER(Dispersion!$P$10)),'Emissions (start here)'!AF354*2000*453.59/8760/3600*Dispersion!$P$10,0)</f>
        <v>0</v>
      </c>
      <c r="BJ354" s="74">
        <f>IF(AND(ISNUMBER('Emissions (start here)'!AF354),ISNUMBER(Dispersion!$P$11)),'Emissions (start here)'!AF354*2000*453.59/8760/3600*Dispersion!$P$11,0)</f>
        <v>0</v>
      </c>
      <c r="BK354" s="74">
        <f>IF(AND(ISNUMBER('Emissions (start here)'!AG354),ISNUMBER(Dispersion!$Q$8)),'Emissions (start here)'!AG354*453.59/3600*Dispersion!$Q$8,0)</f>
        <v>0</v>
      </c>
      <c r="BL354" s="74">
        <f>IF(AND(ISNUMBER('Emissions (start here)'!AG354),ISNUMBER(Dispersion!$Q$9)),'Emissions (start here)'!AG354*453.59/3600*Dispersion!$Q$9,0)</f>
        <v>0</v>
      </c>
      <c r="BM354" s="74">
        <f>IF(AND(ISNUMBER('Emissions (start here)'!AH354),ISNUMBER(Dispersion!$Q$10)),'Emissions (start here)'!AH354*2000*453.59/8760/3600*Dispersion!$Q$10,0)</f>
        <v>0</v>
      </c>
      <c r="BN354" s="74">
        <f>IF(AND(ISNUMBER('Emissions (start here)'!AH354),ISNUMBER(Dispersion!$Q$11)),'Emissions (start here)'!AH354*2000*453.59/8760/3600*Dispersion!$Q$11,0)</f>
        <v>0</v>
      </c>
      <c r="BO354" s="74">
        <f>IF(AND(ISNUMBER('Emissions (start here)'!AI354),ISNUMBER(Dispersion!$R$8)),'Emissions (start here)'!AI354*453.59/3600*Dispersion!$R$8,0)</f>
        <v>0</v>
      </c>
      <c r="BP354" s="74">
        <f>IF(AND(ISNUMBER('Emissions (start here)'!AI354),ISNUMBER(Dispersion!$R$9)),'Emissions (start here)'!AI354*453.59/3600*Dispersion!$R$9,0)</f>
        <v>0</v>
      </c>
      <c r="BQ354" s="74">
        <f>IF(AND(ISNUMBER('Emissions (start here)'!AJ354),ISNUMBER(Dispersion!$R$10)),'Emissions (start here)'!AJ354*2000*453.59/8760/3600*Dispersion!$R$10,0)</f>
        <v>0</v>
      </c>
      <c r="BR354" s="74">
        <f>IF(AND(ISNUMBER('Emissions (start here)'!AJ354),ISNUMBER(Dispersion!$R$11)),'Emissions (start here)'!AJ354*2000*453.59/8760/3600*Dispersion!$R$11,0)</f>
        <v>0</v>
      </c>
      <c r="BS354" s="74">
        <f>IF(AND(ISNUMBER('Emissions (start here)'!AK354),ISNUMBER(Dispersion!$S$8)),'Emissions (start here)'!AK354*453.59/3600*Dispersion!$S$8,0)</f>
        <v>0</v>
      </c>
      <c r="BT354" s="74">
        <f>IF(AND(ISNUMBER('Emissions (start here)'!AK354),ISNUMBER(Dispersion!$S$9)),'Emissions (start here)'!AK354*453.59/3600*Dispersion!$S$9,0)</f>
        <v>0</v>
      </c>
      <c r="BU354" s="74">
        <f>IF(AND(ISNUMBER('Emissions (start here)'!AL354),ISNUMBER(Dispersion!$S$10)),'Emissions (start here)'!AL354*2000*453.59/8760/3600*Dispersion!$S$10,0)</f>
        <v>0</v>
      </c>
      <c r="BV354" s="74">
        <f>IF(AND(ISNUMBER('Emissions (start here)'!AL354),ISNUMBER(Dispersion!$S$11)),'Emissions (start here)'!AL354*2000*453.59/8760/3600*Dispersion!$S$11,0)</f>
        <v>0</v>
      </c>
      <c r="BW354" s="74">
        <f>IF(AND(ISNUMBER('Emissions (start here)'!AM354),ISNUMBER(Dispersion!$T$8)),'Emissions (start here)'!AM354*453.59/3600*Dispersion!$T$8,0)</f>
        <v>0</v>
      </c>
      <c r="BX354" s="74">
        <f>IF(AND(ISNUMBER('Emissions (start here)'!AM354),ISNUMBER(Dispersion!$T$9)),'Emissions (start here)'!AM354*453.59/3600*Dispersion!$T$9,0)</f>
        <v>0</v>
      </c>
      <c r="BY354" s="74">
        <f>IF(AND(ISNUMBER('Emissions (start here)'!AN354),ISNUMBER(Dispersion!$T$10)),'Emissions (start here)'!AN354*2000*453.59/8760/3600*Dispersion!$T$10,0)</f>
        <v>0</v>
      </c>
      <c r="BZ354" s="74">
        <f>IF(AND(ISNUMBER('Emissions (start here)'!AN354),ISNUMBER(Dispersion!$T$11)),'Emissions (start here)'!AN354*2000*453.59/8760/3600*Dispersion!$T$11,0)</f>
        <v>0</v>
      </c>
      <c r="CA354" s="74">
        <f>IF(AND(ISNUMBER('Emissions (start here)'!AO354),ISNUMBER(Dispersion!$U$8)),'Emissions (start here)'!AO354*453.59/3600*Dispersion!$U$8,0)</f>
        <v>0</v>
      </c>
      <c r="CB354" s="74">
        <f>IF(AND(ISNUMBER('Emissions (start here)'!AO354),ISNUMBER(Dispersion!$U$9)),'Emissions (start here)'!AO354*453.59/3600*Dispersion!$U$9,0)</f>
        <v>0</v>
      </c>
      <c r="CC354" s="74">
        <f>IF(AND(ISNUMBER('Emissions (start here)'!AP354),ISNUMBER(Dispersion!$U$10)),'Emissions (start here)'!AP354*2000*453.59/8760/3600*Dispersion!$U$10,0)</f>
        <v>0</v>
      </c>
      <c r="CD354" s="74">
        <f>IF(AND(ISNUMBER('Emissions (start here)'!AP354),ISNUMBER(Dispersion!$U$11)),'Emissions (start here)'!AP354*2000*453.59/8760/3600*Dispersion!$U$11,0)</f>
        <v>0</v>
      </c>
      <c r="CE354" s="74">
        <f>IF(AND(ISNUMBER('Emissions (start here)'!AQ354),ISNUMBER(Dispersion!$V$8)),'Emissions (start here)'!AQ354*453.59/3600*Dispersion!$V$8,0)</f>
        <v>0</v>
      </c>
      <c r="CF354" s="74">
        <f>IF(AND(ISNUMBER('Emissions (start here)'!AQ354),ISNUMBER(Dispersion!$V$9)),'Emissions (start here)'!AQ354*453.59/3600*Dispersion!$V$9,0)</f>
        <v>0</v>
      </c>
      <c r="CG354" s="74">
        <f>IF(AND(ISNUMBER('Emissions (start here)'!AR354),ISNUMBER(Dispersion!$V$10)),'Emissions (start here)'!AR354*2000*453.59/8760/3600*Dispersion!$V$10,0)</f>
        <v>0</v>
      </c>
      <c r="CH354" s="74">
        <f>IF(AND(ISNUMBER('Emissions (start here)'!AR354),ISNUMBER(Dispersion!$V$11)),'Emissions (start here)'!AR354*2000*453.59/8760/3600*Dispersion!$V$11,0)</f>
        <v>0</v>
      </c>
      <c r="CI354" s="74">
        <f>IF(AND(ISNUMBER('Emissions (start here)'!AS354),ISNUMBER(Dispersion!$W$8)),'Emissions (start here)'!AS354*453.59/3600*Dispersion!$W$8,0)</f>
        <v>0</v>
      </c>
      <c r="CJ354" s="74">
        <f>IF(AND(ISNUMBER('Emissions (start here)'!AS354),ISNUMBER(Dispersion!$W$9)),'Emissions (start here)'!AS354*453.59/3600*Dispersion!$W$9,0)</f>
        <v>0</v>
      </c>
      <c r="CK354" s="74">
        <f>IF(AND(ISNUMBER('Emissions (start here)'!AT354),ISNUMBER(Dispersion!$W$10)),'Emissions (start here)'!AT354*2000*453.59/8760/3600*Dispersion!$W$10,0)</f>
        <v>0</v>
      </c>
      <c r="CL354" s="74">
        <f>IF(AND(ISNUMBER('Emissions (start here)'!AT354),ISNUMBER(Dispersion!$W$11)),'Emissions (start here)'!AT354*2000*453.59/8760/3600*Dispersion!$W$11,0)</f>
        <v>0</v>
      </c>
      <c r="CM354" s="74">
        <f>IF(AND(ISNUMBER('Emissions (start here)'!AU354),ISNUMBER(Dispersion!$X$8)),'Emissions (start here)'!AU354*453.59/3600*Dispersion!$X$8,0)</f>
        <v>0</v>
      </c>
      <c r="CN354" s="74">
        <f>IF(AND(ISNUMBER('Emissions (start here)'!AU354),ISNUMBER(Dispersion!$X$9)),'Emissions (start here)'!AU354*453.59/3600*Dispersion!$X$9,0)</f>
        <v>0</v>
      </c>
      <c r="CO354" s="74">
        <f>IF(AND(ISNUMBER('Emissions (start here)'!AV354),ISNUMBER(Dispersion!$X$10)),'Emissions (start here)'!AV354*2000*453.59/8760/3600*Dispersion!$X$10,0)</f>
        <v>0</v>
      </c>
      <c r="CP354" s="74">
        <f>IF(AND(ISNUMBER('Emissions (start here)'!AV354),ISNUMBER(Dispersion!$X$11)),'Emissions (start here)'!AV354*2000*453.59/8760/3600*Dispersion!$X$11,0)</f>
        <v>0</v>
      </c>
      <c r="CQ354" s="74">
        <f>IF(AND(ISNUMBER('Emissions (start here)'!AW354),ISNUMBER(Dispersion!$Y$8)),'Emissions (start here)'!AW354*453.59/3600*Dispersion!$Y$8,0)</f>
        <v>0</v>
      </c>
      <c r="CR354" s="74">
        <f>IF(AND(ISNUMBER('Emissions (start here)'!AW354),ISNUMBER(Dispersion!$Y$9)),'Emissions (start here)'!AW354*453.59/3600*Dispersion!$Y$9,0)</f>
        <v>0</v>
      </c>
      <c r="CS354" s="74">
        <f>IF(AND(ISNUMBER('Emissions (start here)'!AX354),ISNUMBER(Dispersion!$Y$10)),'Emissions (start here)'!AX354*2000*453.59/8760/3600*Dispersion!$Y$10,0)</f>
        <v>0</v>
      </c>
      <c r="CT354" s="74">
        <f>IF(AND(ISNUMBER('Emissions (start here)'!AX354),ISNUMBER(Dispersion!$Y$11)),'Emissions (start here)'!AX354*2000*453.59/8760/3600*Dispersion!$Y$11,0)</f>
        <v>0</v>
      </c>
      <c r="CU354" s="74">
        <f>IF(AND(ISNUMBER('Emissions (start here)'!AY354),ISNUMBER(Dispersion!$Z$8)),'Emissions (start here)'!AY354*453.59/3600*Dispersion!$Z$8,0)</f>
        <v>0</v>
      </c>
      <c r="CV354" s="74">
        <f>IF(AND(ISNUMBER('Emissions (start here)'!AY354),ISNUMBER(Dispersion!$Z$9)),'Emissions (start here)'!AY354*453.59/3600*Dispersion!$Z$9,0)</f>
        <v>0</v>
      </c>
      <c r="CW354" s="74">
        <f>IF(AND(ISNUMBER('Emissions (start here)'!AZ354),ISNUMBER(Dispersion!$Z$10)),'Emissions (start here)'!AZ354*2000*453.59/8760/3600*Dispersion!$Z$10,0)</f>
        <v>0</v>
      </c>
      <c r="CX354" s="74">
        <f>IF(AND(ISNUMBER('Emissions (start here)'!AZ354),ISNUMBER(Dispersion!$Z$11)),'Emissions (start here)'!AZ354*2000*453.59/8760/3600*Dispersion!$Z$11,0)</f>
        <v>0</v>
      </c>
      <c r="CY354" s="74">
        <f>IF(AND(ISNUMBER('Emissions (start here)'!BA354),ISNUMBER(Dispersion!$AA$8)),'Emissions (start here)'!BA354*453.59/3600*Dispersion!$AA$8,0)</f>
        <v>0</v>
      </c>
      <c r="CZ354" s="74">
        <f>IF(AND(ISNUMBER('Emissions (start here)'!BA354),ISNUMBER(Dispersion!$AA$9)),'Emissions (start here)'!BA354*453.59/3600*Dispersion!$AA$9,0)</f>
        <v>0</v>
      </c>
      <c r="DA354" s="74">
        <f>IF(AND(ISNUMBER('Emissions (start here)'!BB354),ISNUMBER(Dispersion!$AA$10)),'Emissions (start here)'!BB354*2000*453.59/8760/3600*Dispersion!$AA$10,0)</f>
        <v>0</v>
      </c>
      <c r="DB354" s="74">
        <f>IF(AND(ISNUMBER('Emissions (start here)'!BB354),ISNUMBER(Dispersion!$AA$11)),'Emissions (start here)'!BB354*2000*453.59/8760/3600*Dispersion!$AA$11,0)</f>
        <v>0</v>
      </c>
      <c r="DC354" s="74">
        <f>IF(AND(ISNUMBER('Emissions (start here)'!BC354),ISNUMBER(Dispersion!$AB$8)),'Emissions (start here)'!BC354*453.59/3600*Dispersion!$AB$8,0)</f>
        <v>0</v>
      </c>
      <c r="DD354" s="74">
        <f>IF(AND(ISNUMBER('Emissions (start here)'!BC354),ISNUMBER(Dispersion!$AB$9)),'Emissions (start here)'!BC354*453.59/3600*Dispersion!$AB$9,0)</f>
        <v>0</v>
      </c>
      <c r="DE354" s="74">
        <f>IF(AND(ISNUMBER('Emissions (start here)'!BD354),ISNUMBER(Dispersion!$AB$10)),'Emissions (start here)'!BD354*2000*453.59/8760/3600*Dispersion!$AB$10,0)</f>
        <v>0</v>
      </c>
      <c r="DF354" s="74">
        <f>IF(AND(ISNUMBER('Emissions (start here)'!BD354),ISNUMBER(Dispersion!$AB$11)),'Emissions (start here)'!BD354*2000*453.59/8760/3600*Dispersion!$AB$11,0)</f>
        <v>0</v>
      </c>
      <c r="DG354" s="74">
        <f>IF(AND(ISNUMBER('Emissions (start here)'!BE354),ISNUMBER(Dispersion!$AC$8)),'Emissions (start here)'!BE354*453.59/3600*Dispersion!$AC$8,0)</f>
        <v>0</v>
      </c>
      <c r="DH354" s="74">
        <f>IF(AND(ISNUMBER('Emissions (start here)'!BE354),ISNUMBER(Dispersion!$AC$9)),'Emissions (start here)'!BE354*453.59/3600*Dispersion!$AC$9,0)</f>
        <v>0</v>
      </c>
      <c r="DI354" s="74">
        <f>IF(AND(ISNUMBER('Emissions (start here)'!BF354),ISNUMBER(Dispersion!$AC$10)),'Emissions (start here)'!BF354*2000*453.59/8760/3600*Dispersion!$AC$10,0)</f>
        <v>0</v>
      </c>
      <c r="DJ354" s="74">
        <f>IF(AND(ISNUMBER('Emissions (start here)'!BF354),ISNUMBER(Dispersion!$AC$11)),'Emissions (start here)'!BF354*2000*453.59/8760/3600*Dispersion!$AC$11,0)</f>
        <v>0</v>
      </c>
      <c r="DK354" s="74">
        <f>IF(AND(ISNUMBER('Emissions (start here)'!BG354),ISNUMBER(Dispersion!$AD$8)),'Emissions (start here)'!BG354*453.59/3600*Dispersion!$AD$8,0)</f>
        <v>0</v>
      </c>
      <c r="DL354" s="74">
        <f>IF(AND(ISNUMBER('Emissions (start here)'!BG354),ISNUMBER(Dispersion!$AD$9)),'Emissions (start here)'!BG354*453.59/3600*Dispersion!$AD$9,0)</f>
        <v>0</v>
      </c>
      <c r="DM354" s="74">
        <f>IF(AND(ISNUMBER('Emissions (start here)'!BH354),ISNUMBER(Dispersion!$AD$10)),'Emissions (start here)'!BH354*2000*453.59/8760/3600*Dispersion!$AD$10,0)</f>
        <v>0</v>
      </c>
      <c r="DN354" s="74">
        <f>IF(AND(ISNUMBER('Emissions (start here)'!BH354),ISNUMBER(Dispersion!$AD$11)),'Emissions (start here)'!BH354*2000*453.59/8760/3600*Dispersion!$AD$11,0)</f>
        <v>0</v>
      </c>
      <c r="DO354" s="74">
        <f>IF(AND(ISNUMBER('Emissions (start here)'!BI354),ISNUMBER(Dispersion!$AE$8)),'Emissions (start here)'!BI354*453.59/3600*Dispersion!$AE$8,0)</f>
        <v>0</v>
      </c>
      <c r="DP354" s="74">
        <f>IF(AND(ISNUMBER('Emissions (start here)'!BI354),ISNUMBER(Dispersion!$AE$9)),'Emissions (start here)'!BI354*453.59/3600*Dispersion!$AE$9,0)</f>
        <v>0</v>
      </c>
      <c r="DQ354" s="74">
        <f>IF(AND(ISNUMBER('Emissions (start here)'!BJ354),ISNUMBER(Dispersion!$AE$10)),'Emissions (start here)'!BJ354*2000*453.59/8760/3600*Dispersion!$AE$10,0)</f>
        <v>0</v>
      </c>
      <c r="DR354" s="74">
        <f>IF(AND(ISNUMBER('Emissions (start here)'!BJ354),ISNUMBER(Dispersion!$AE$11)),'Emissions (start here)'!BJ354*2000*453.59/8760/3600*Dispersion!$AE$11,0)</f>
        <v>0</v>
      </c>
      <c r="DS354" s="74">
        <f>IF(AND(ISNUMBER('Emissions (start here)'!BK354),ISNUMBER(Dispersion!$AF$8)),'Emissions (start here)'!BK354*453.59/3600*Dispersion!$AF$8,0)</f>
        <v>0</v>
      </c>
      <c r="DT354" s="74">
        <f>IF(AND(ISNUMBER('Emissions (start here)'!BK354),ISNUMBER(Dispersion!$AF$9)),'Emissions (start here)'!BK354*453.59/3600*Dispersion!$AF$9,0)</f>
        <v>0</v>
      </c>
      <c r="DU354" s="74">
        <f>IF(AND(ISNUMBER('Emissions (start here)'!BL354),ISNUMBER(Dispersion!$AF$10)),'Emissions (start here)'!BL354*2000*453.59/8760/3600*Dispersion!$AF$10,0)</f>
        <v>0</v>
      </c>
      <c r="DV354" s="74">
        <f>IF(AND(ISNUMBER('Emissions (start here)'!BL354),ISNUMBER(Dispersion!$AF$11)),'Emissions (start here)'!BL354*2000*453.59/8760/3600*Dispersion!$AF$11,0)</f>
        <v>0</v>
      </c>
      <c r="DW354" s="74">
        <f>IF(AND(ISNUMBER('Emissions (start here)'!BM354),ISNUMBER(Dispersion!$AG$8)),'Emissions (start here)'!BM354*453.59/3600*Dispersion!$AG$8,0)</f>
        <v>0</v>
      </c>
      <c r="DX354" s="74">
        <f>IF(AND(ISNUMBER('Emissions (start here)'!BM354),ISNUMBER(Dispersion!$AG$9)),'Emissions (start here)'!BM354*453.59/3600*Dispersion!$AG$9,0)</f>
        <v>0</v>
      </c>
      <c r="DY354" s="74">
        <f>IF(AND(ISNUMBER('Emissions (start here)'!BN354),ISNUMBER(Dispersion!$AG$10)),'Emissions (start here)'!BN354*2000*453.59/8760/3600*Dispersion!$AG$10,0)</f>
        <v>0</v>
      </c>
      <c r="DZ354" s="74">
        <f>IF(AND(ISNUMBER('Emissions (start here)'!BN354),ISNUMBER(Dispersion!$AG$11)),'Emissions (start here)'!BN354*2000*453.59/8760/3600*Dispersion!$AG$11,0)</f>
        <v>0</v>
      </c>
      <c r="EA354" s="74">
        <f>IF(AND(ISNUMBER('Emissions (start here)'!BO354),ISNUMBER(Dispersion!$AH$8)),'Emissions (start here)'!BO354*453.59/3600*Dispersion!$AH$8,0)</f>
        <v>0</v>
      </c>
      <c r="EB354" s="74">
        <f>IF(AND(ISNUMBER('Emissions (start here)'!BO354),ISNUMBER(Dispersion!$AH$9)),'Emissions (start here)'!BO354*453.59/3600*Dispersion!$AH$9,0)</f>
        <v>0</v>
      </c>
      <c r="EC354" s="74">
        <f>IF(AND(ISNUMBER('Emissions (start here)'!BP354),ISNUMBER(Dispersion!$AH$10)),'Emissions (start here)'!BP354*2000*453.59/8760/3600*Dispersion!$AH$10,0)</f>
        <v>0</v>
      </c>
      <c r="ED354" s="74">
        <f>IF(AND(ISNUMBER('Emissions (start here)'!BP354),ISNUMBER(Dispersion!$AH$11)),'Emissions (start here)'!BP354*2000*453.59/8760/3600*Dispersion!$AH$11,0)</f>
        <v>0</v>
      </c>
      <c r="EE354" s="74">
        <f>IF(AND(ISNUMBER('Emissions (start here)'!BQ354),ISNUMBER(Dispersion!$AI$8)),'Emissions (start here)'!BQ354*453.59/3600*Dispersion!$AI$8,0)</f>
        <v>0</v>
      </c>
      <c r="EF354" s="74">
        <f>IF(AND(ISNUMBER('Emissions (start here)'!BQ354),ISNUMBER(Dispersion!$AI$9)),'Emissions (start here)'!BQ354*453.59/3600*Dispersion!$AI$9,0)</f>
        <v>0</v>
      </c>
      <c r="EG354" s="74">
        <f>IF(AND(ISNUMBER('Emissions (start here)'!BR354),ISNUMBER(Dispersion!$AI$10)),'Emissions (start here)'!BR354*2000*453.59/8760/3600*Dispersion!$AI$10,0)</f>
        <v>0</v>
      </c>
      <c r="EH354" s="74">
        <f>IF(AND(ISNUMBER('Emissions (start here)'!BR354),ISNUMBER(Dispersion!$AI$11)),'Emissions (start here)'!BR354*2000*453.59/8760/3600*Dispersion!$AI$11,0)</f>
        <v>0</v>
      </c>
      <c r="EI354" s="74">
        <f>IF(AND(ISNUMBER('Emissions (start here)'!BS354),ISNUMBER(Dispersion!$AJ$8)),'Emissions (start here)'!BS354*453.59/3600*Dispersion!$AJ$8,0)</f>
        <v>0</v>
      </c>
      <c r="EJ354" s="74">
        <f>IF(AND(ISNUMBER('Emissions (start here)'!BS354),ISNUMBER(Dispersion!$AJ$9)),'Emissions (start here)'!BS354*453.59/3600*Dispersion!$AJ$9,0)</f>
        <v>0</v>
      </c>
      <c r="EK354" s="74">
        <f>IF(AND(ISNUMBER('Emissions (start here)'!BT354),ISNUMBER(Dispersion!$AJ$10)),'Emissions (start here)'!BT354*2000*453.59/8760/3600*Dispersion!$AJ$10,0)</f>
        <v>0</v>
      </c>
      <c r="EL354" s="74">
        <f>IF(AND(ISNUMBER('Emissions (start here)'!BT354),ISNUMBER(Dispersion!$AJ$11)),'Emissions (start here)'!BT354*2000*453.59/8760/3600*Dispersion!$AJ$11,0)</f>
        <v>0</v>
      </c>
      <c r="EM354" s="74">
        <f>IF(AND(ISNUMBER('Emissions (start here)'!BU354),ISNUMBER(Dispersion!$AK$8)),'Emissions (start here)'!BU354*453.59/3600*Dispersion!$AK$8,0)</f>
        <v>0</v>
      </c>
      <c r="EN354" s="74">
        <f>IF(AND(ISNUMBER('Emissions (start here)'!BU354),ISNUMBER(Dispersion!$AK$9)),'Emissions (start here)'!BU354*453.59/3600*Dispersion!$AK$9,0)</f>
        <v>0</v>
      </c>
      <c r="EO354" s="74">
        <f>IF(AND(ISNUMBER('Emissions (start here)'!BV354),ISNUMBER(Dispersion!$AK$10)),'Emissions (start here)'!BV354*2000*453.59/8760/3600*Dispersion!$AK$10,0)</f>
        <v>0</v>
      </c>
      <c r="EP354" s="74">
        <f>IF(AND(ISNUMBER('Emissions (start here)'!BV354),ISNUMBER(Dispersion!$AK$11)),'Emissions (start here)'!BV354*2000*453.59/8760/3600*Dispersion!$AK$11,0)</f>
        <v>0</v>
      </c>
      <c r="EQ354" s="74">
        <f>IF(AND(ISNUMBER('Emissions (start here)'!BW354),ISNUMBER(Dispersion!$AL$8)),'Emissions (start here)'!BW354*453.59/3600*Dispersion!$AL$8,0)</f>
        <v>0</v>
      </c>
      <c r="ER354" s="74">
        <f>IF(AND(ISNUMBER('Emissions (start here)'!BW354),ISNUMBER(Dispersion!$AL$9)),'Emissions (start here)'!BW354*453.59/3600*Dispersion!$AL$9,0)</f>
        <v>0</v>
      </c>
      <c r="ES354" s="74">
        <f>IF(AND(ISNUMBER('Emissions (start here)'!BX354),ISNUMBER(Dispersion!$AL$10)),'Emissions (start here)'!BX354*2000*453.59/8760/3600*Dispersion!$AL$10,0)</f>
        <v>0</v>
      </c>
      <c r="ET354" s="74">
        <f>IF(AND(ISNUMBER('Emissions (start here)'!BX354),ISNUMBER(Dispersion!$AL$11)),'Emissions (start here)'!BX354*2000*453.59/8760/3600*Dispersion!$AL$11,0)</f>
        <v>0</v>
      </c>
      <c r="EU354" s="74">
        <f>IF(AND(ISNUMBER('Emissions (start here)'!BY354),ISNUMBER(Dispersion!$AM$8)),'Emissions (start here)'!BY354*453.59/3600*Dispersion!$AM$8,0)</f>
        <v>0</v>
      </c>
      <c r="EV354" s="74">
        <f>IF(AND(ISNUMBER('Emissions (start here)'!BY354),ISNUMBER(Dispersion!$AM$9)),'Emissions (start here)'!BY354*453.59/3600*Dispersion!$AM$9,0)</f>
        <v>0</v>
      </c>
      <c r="EW354" s="74">
        <f>IF(AND(ISNUMBER('Emissions (start here)'!BZ354),ISNUMBER(Dispersion!$AM$10)),'Emissions (start here)'!BZ354*2000*453.59/8760/3600*Dispersion!$AM$10,0)</f>
        <v>0</v>
      </c>
      <c r="EX354" s="74">
        <f>IF(AND(ISNUMBER('Emissions (start here)'!BZ354),ISNUMBER(Dispersion!$AM$11)),'Emissions (start here)'!BZ354*2000*453.59/8760/3600*Dispersion!$AM$11,0)</f>
        <v>0</v>
      </c>
      <c r="EY354" s="74">
        <f>IF(AND(ISNUMBER('Emissions (start here)'!CA354),ISNUMBER(Dispersion!$AN$8)),'Emissions (start here)'!CA354*453.59/3600*Dispersion!$AN$8,0)</f>
        <v>0</v>
      </c>
      <c r="EZ354" s="74">
        <f>IF(AND(ISNUMBER('Emissions (start here)'!CA354),ISNUMBER(Dispersion!$AN$9)),'Emissions (start here)'!CA354*453.59/3600*Dispersion!$AN$9,0)</f>
        <v>0</v>
      </c>
      <c r="FA354" s="74">
        <f>IF(AND(ISNUMBER('Emissions (start here)'!CB354),ISNUMBER(Dispersion!$AN$10)),'Emissions (start here)'!CB354*2000*453.59/8760/3600*Dispersion!$AN$10,0)</f>
        <v>0</v>
      </c>
      <c r="FB354" s="74">
        <f>IF(AND(ISNUMBER('Emissions (start here)'!CB354),ISNUMBER(Dispersion!$AN$11)),'Emissions (start here)'!CB354*2000*453.59/8760/3600*Dispersion!$AN$11,0)</f>
        <v>0</v>
      </c>
      <c r="FC354" s="74">
        <f>IF(AND(ISNUMBER('Emissions (start here)'!CC354),ISNUMBER(Dispersion!$AO$8)),'Emissions (start here)'!CC354*453.59/3600*Dispersion!$AO$8,0)</f>
        <v>0</v>
      </c>
      <c r="FD354" s="74">
        <f>IF(AND(ISNUMBER('Emissions (start here)'!CC354),ISNUMBER(Dispersion!$AO$9)),'Emissions (start here)'!CC354*453.59/3600*Dispersion!$AO$9,0)</f>
        <v>0</v>
      </c>
      <c r="FE354" s="74">
        <f>IF(AND(ISNUMBER('Emissions (start here)'!CD354),ISNUMBER(Dispersion!$AO$10)),'Emissions (start here)'!CD354*2000*453.59/8760/3600*Dispersion!$AO$10,0)</f>
        <v>0</v>
      </c>
      <c r="FF354" s="74">
        <f>IF(AND(ISNUMBER('Emissions (start here)'!CD354),ISNUMBER(Dispersion!$AO$11)),'Emissions (start here)'!CD354*2000*453.59/8760/3600*Dispersion!$AO$11,0)</f>
        <v>0</v>
      </c>
      <c r="FG354" s="74">
        <f>IF(AND(ISNUMBER('Emissions (start here)'!CE354),ISNUMBER(Dispersion!$AP$8)),'Emissions (start here)'!CE354*453.59/3600*Dispersion!$AP$8,0)</f>
        <v>0</v>
      </c>
      <c r="FH354" s="74">
        <f>IF(AND(ISNUMBER('Emissions (start here)'!CE354),ISNUMBER(Dispersion!$AP$9)),'Emissions (start here)'!CE354*453.59/3600*Dispersion!$AP$9,0)</f>
        <v>0</v>
      </c>
      <c r="FI354" s="74">
        <f>IF(AND(ISNUMBER('Emissions (start here)'!CF354),ISNUMBER(Dispersion!$AP$10)),'Emissions (start here)'!CF354*2000*453.59/8760/3600*Dispersion!$AP$10,0)</f>
        <v>0</v>
      </c>
      <c r="FJ354" s="74">
        <f>IF(AND(ISNUMBER('Emissions (start here)'!CF354),ISNUMBER(Dispersion!$AP$11)),'Emissions (start here)'!CF354*2000*453.59/8760/3600*Dispersion!$AP$11,0)</f>
        <v>0</v>
      </c>
      <c r="FK354" s="74">
        <f>IF(AND(ISNUMBER('Emissions (start here)'!CG354),ISNUMBER(Dispersion!$AQ$8)),'Emissions (start here)'!CG354*453.59/3600*Dispersion!$AQ$8,0)</f>
        <v>0</v>
      </c>
      <c r="FL354" s="74">
        <f>IF(AND(ISNUMBER('Emissions (start here)'!CG354),ISNUMBER(Dispersion!$AQ$9)),'Emissions (start here)'!CG354*453.59/3600*Dispersion!$AQ$9,0)</f>
        <v>0</v>
      </c>
      <c r="FM354" s="74">
        <f>IF(AND(ISNUMBER('Emissions (start here)'!CH354),ISNUMBER(Dispersion!$AQ$10)),'Emissions (start here)'!CH354*2000*453.59/8760/3600*Dispersion!$AQ$10,0)</f>
        <v>0</v>
      </c>
      <c r="FN354" s="74">
        <f>IF(AND(ISNUMBER('Emissions (start here)'!CH354),ISNUMBER(Dispersion!$AQ$11)),'Emissions (start here)'!CH354*2000*453.59/8760/3600*Dispersion!$AQ$11,0)</f>
        <v>0</v>
      </c>
      <c r="FO354" s="74">
        <f>IF(AND(ISNUMBER('Emissions (start here)'!CI354),ISNUMBER(Dispersion!$AR$8)),'Emissions (start here)'!CI354*453.59/3600*Dispersion!$AR$8,0)</f>
        <v>0</v>
      </c>
      <c r="FP354" s="74">
        <f>IF(AND(ISNUMBER('Emissions (start here)'!CI354),ISNUMBER(Dispersion!$AR$9)),'Emissions (start here)'!CI354*453.59/3600*Dispersion!$AR$9,0)</f>
        <v>0</v>
      </c>
      <c r="FQ354" s="74">
        <f>IF(AND(ISNUMBER('Emissions (start here)'!CJ354),ISNUMBER(Dispersion!$AR$10)),'Emissions (start here)'!CJ354*2000*453.59/8760/3600*Dispersion!$AR$10,0)</f>
        <v>0</v>
      </c>
      <c r="FR354" s="74">
        <f>IF(AND(ISNUMBER('Emissions (start here)'!CJ354),ISNUMBER(Dispersion!$AR$11)),'Emissions (start here)'!CJ354*2000*453.59/8760/3600*Dispersion!$AR$11,0)</f>
        <v>0</v>
      </c>
      <c r="FS354" s="74">
        <f>IF(AND(ISNUMBER('Emissions (start here)'!CK354),ISNUMBER(Dispersion!$AS$8)),'Emissions (start here)'!CK354*453.59/3600*Dispersion!$AS$8,0)</f>
        <v>0</v>
      </c>
      <c r="FT354" s="74">
        <f>IF(AND(ISNUMBER('Emissions (start here)'!CK354),ISNUMBER(Dispersion!$AS$9)),'Emissions (start here)'!CK354*453.59/3600*Dispersion!$AS$9,0)</f>
        <v>0</v>
      </c>
      <c r="FU354" s="74">
        <f>IF(AND(ISNUMBER('Emissions (start here)'!CL354),ISNUMBER(Dispersion!$AS$10)),'Emissions (start here)'!CL354*2000*453.59/8760/3600*Dispersion!$AS$10,0)</f>
        <v>0</v>
      </c>
      <c r="FV354" s="74">
        <f>IF(AND(ISNUMBER('Emissions (start here)'!CL354),ISNUMBER(Dispersion!$AS$11)),'Emissions (start here)'!CL354*2000*453.59/8760/3600*Dispersion!$AS$11,0)</f>
        <v>0</v>
      </c>
      <c r="FW354" s="74">
        <f>IF(AND(ISNUMBER('Emissions (start here)'!CM354),ISNUMBER(Dispersion!$AT$8)),'Emissions (start here)'!CM354*453.59/3600*Dispersion!$AT$8,0)</f>
        <v>0</v>
      </c>
      <c r="FX354" s="74">
        <f>IF(AND(ISNUMBER('Emissions (start here)'!CM354),ISNUMBER(Dispersion!$AT$9)),'Emissions (start here)'!CM354*453.59/3600*Dispersion!$AT$9,0)</f>
        <v>0</v>
      </c>
      <c r="FY354" s="74">
        <f>IF(AND(ISNUMBER('Emissions (start here)'!CN354),ISNUMBER(Dispersion!$AT$10)),'Emissions (start here)'!CN354*2000*453.59/8760/3600*Dispersion!$AT$10,0)</f>
        <v>0</v>
      </c>
      <c r="FZ354" s="74">
        <f>IF(AND(ISNUMBER('Emissions (start here)'!CN354),ISNUMBER(Dispersion!$AT$11)),'Emissions (start here)'!CN354*2000*453.59/8760/3600*Dispersion!$AT$11,0)</f>
        <v>0</v>
      </c>
      <c r="GA354" s="74">
        <f>IF(AND(ISNUMBER('Emissions (start here)'!CO354),ISNUMBER(Dispersion!$AU$8)),'Emissions (start here)'!CO354*453.59/3600*Dispersion!$AU$8,0)</f>
        <v>0</v>
      </c>
      <c r="GB354" s="74">
        <f>IF(AND(ISNUMBER('Emissions (start here)'!CO354),ISNUMBER(Dispersion!$AU$9)),'Emissions (start here)'!CO354*453.59/3600*Dispersion!$AU$9,0)</f>
        <v>0</v>
      </c>
      <c r="GC354" s="74">
        <f>IF(AND(ISNUMBER('Emissions (start here)'!CP354),ISNUMBER(Dispersion!$AU$10)),'Emissions (start here)'!CP354*2000*453.59/8760/3600*Dispersion!$AU$10,0)</f>
        <v>0</v>
      </c>
      <c r="GD354" s="74">
        <f>IF(AND(ISNUMBER('Emissions (start here)'!CP354),ISNUMBER(Dispersion!$AU$11)),'Emissions (start here)'!CP354*2000*453.59/8760/3600*Dispersion!$AU$11,0)</f>
        <v>0</v>
      </c>
      <c r="GE354" s="74">
        <f>IF(AND(ISNUMBER('Emissions (start here)'!CQ354),ISNUMBER(Dispersion!$AV$8)),'Emissions (start here)'!CQ354*453.59/3600*Dispersion!$AV$8,0)</f>
        <v>0</v>
      </c>
      <c r="GF354" s="74">
        <f>IF(AND(ISNUMBER('Emissions (start here)'!CQ354),ISNUMBER(Dispersion!$AV$9)),'Emissions (start here)'!CQ354*453.59/3600*Dispersion!$AV$9,0)</f>
        <v>0</v>
      </c>
      <c r="GG354" s="74">
        <f>IF(AND(ISNUMBER('Emissions (start here)'!CR354),ISNUMBER(Dispersion!$AV$10)),'Emissions (start here)'!CR354*2000*453.59/8760/3600*Dispersion!$AV$10,0)</f>
        <v>0</v>
      </c>
      <c r="GH354" s="74">
        <f>IF(AND(ISNUMBER('Emissions (start here)'!CR354),ISNUMBER(Dispersion!$AV$11)),'Emissions (start here)'!CR354*2000*453.59/8760/3600*Dispersion!$AV$11,0)</f>
        <v>0</v>
      </c>
      <c r="GI354" s="74">
        <f>IF(AND(ISNUMBER('Emissions (start here)'!CS354),ISNUMBER(Dispersion!$AW$8)),'Emissions (start here)'!CS354*453.59/3600*Dispersion!$AW$8,0)</f>
        <v>0</v>
      </c>
      <c r="GJ354" s="74">
        <f>IF(AND(ISNUMBER('Emissions (start here)'!CS354),ISNUMBER(Dispersion!$AW$9)),'Emissions (start here)'!CS354*453.59/3600*Dispersion!$AW$9,0)</f>
        <v>0</v>
      </c>
      <c r="GK354" s="74">
        <f>IF(AND(ISNUMBER('Emissions (start here)'!CT354),ISNUMBER(Dispersion!$AW$10)),'Emissions (start here)'!CT354*2000*453.59/8760/3600*Dispersion!$AW$10,0)</f>
        <v>0</v>
      </c>
      <c r="GL354" s="74">
        <f>IF(AND(ISNUMBER('Emissions (start here)'!CT354),ISNUMBER(Dispersion!$AW$11)),'Emissions (start here)'!CT354*2000*453.59/8760/3600*Dispersion!$AW$11,0)</f>
        <v>0</v>
      </c>
      <c r="GM354" s="74">
        <f>IF(AND(ISNUMBER('Emissions (start here)'!CU354),ISNUMBER(Dispersion!$AX$8)),'Emissions (start here)'!CU354*453.59/3600*Dispersion!$AX$8,0)</f>
        <v>0</v>
      </c>
      <c r="GN354" s="74">
        <f>IF(AND(ISNUMBER('Emissions (start here)'!CU354),ISNUMBER(Dispersion!$AX$9)),'Emissions (start here)'!CU354*453.59/3600*Dispersion!$AX$9,0)</f>
        <v>0</v>
      </c>
      <c r="GO354" s="74">
        <f>IF(AND(ISNUMBER('Emissions (start here)'!CV354),ISNUMBER(Dispersion!$AX$10)),'Emissions (start here)'!CV354*2000*453.59/8760/3600*Dispersion!$AX$10,0)</f>
        <v>0</v>
      </c>
      <c r="GP354" s="74">
        <f>IF(AND(ISNUMBER('Emissions (start here)'!CV354),ISNUMBER(Dispersion!$AX$11)),'Emissions (start here)'!CV354*2000*453.59/8760/3600*Dispersion!$AX$11,0)</f>
        <v>0</v>
      </c>
      <c r="GQ354" s="74">
        <f>IF(AND(ISNUMBER('Emissions (start here)'!CW354),ISNUMBER(Dispersion!$AY$8)),'Emissions (start here)'!CW354*453.59/3600*Dispersion!$AY$8,0)</f>
        <v>0</v>
      </c>
      <c r="GR354" s="74">
        <f>IF(AND(ISNUMBER('Emissions (start here)'!CW354),ISNUMBER(Dispersion!$AY$9)),'Emissions (start here)'!CW354*453.59/3600*Dispersion!$AY$9,0)</f>
        <v>0</v>
      </c>
      <c r="GS354" s="74">
        <f>IF(AND(ISNUMBER('Emissions (start here)'!CX354),ISNUMBER(Dispersion!$AY$10)),'Emissions (start here)'!CX354*2000*453.59/8760/3600*Dispersion!$AY$10,0)</f>
        <v>0</v>
      </c>
      <c r="GT354" s="74">
        <f>IF(AND(ISNUMBER('Emissions (start here)'!CX354),ISNUMBER(Dispersion!$AY$11)),'Emissions (start here)'!CX354*2000*453.59/8760/3600*Dispersion!$AY$11,0)</f>
        <v>0</v>
      </c>
      <c r="GU354" s="74">
        <f>IF(AND(ISNUMBER('Emissions (start here)'!CY354),ISNUMBER(Dispersion!$AZ$8)),'Emissions (start here)'!CY354*453.59/3600*Dispersion!$AZ$8,0)</f>
        <v>0</v>
      </c>
      <c r="GV354" s="74">
        <f>IF(AND(ISNUMBER('Emissions (start here)'!CY354),ISNUMBER(Dispersion!$AZ$9)),'Emissions (start here)'!CY354*453.59/3600*Dispersion!$AZ$9,0)</f>
        <v>0</v>
      </c>
      <c r="GW354" s="74">
        <f>IF(AND(ISNUMBER('Emissions (start here)'!CZ354),ISNUMBER(Dispersion!$AZ$10)),'Emissions (start here)'!CZ354*2000*453.59/8760/3600*Dispersion!$AZ$10,0)</f>
        <v>0</v>
      </c>
      <c r="GX354" s="74">
        <f>IF(AND(ISNUMBER('Emissions (start here)'!CZ354),ISNUMBER(Dispersion!$AZ$11)),'Emissions (start here)'!CZ354*2000*453.59/8760/3600*Dispersion!$AZ$11,0)</f>
        <v>0</v>
      </c>
    </row>
    <row r="355" spans="1:206" x14ac:dyDescent="0.2">
      <c r="A355" s="51" t="str">
        <f>'Tox Values'!C355</f>
        <v>00-09-0</v>
      </c>
      <c r="B355" s="94" t="str">
        <f>'Tox Values'!D355</f>
        <v>Pentachlorodibenzofurans, All Isomers</v>
      </c>
      <c r="C355" s="96">
        <f t="shared" si="21"/>
        <v>0</v>
      </c>
      <c r="D355" s="74">
        <f t="shared" si="22"/>
        <v>0</v>
      </c>
      <c r="E355" s="74">
        <f t="shared" si="23"/>
        <v>0</v>
      </c>
      <c r="F355" s="99">
        <f t="shared" si="24"/>
        <v>0</v>
      </c>
      <c r="G355" s="97">
        <f>IF(AND(ISNUMBER('Emissions (start here)'!E355),ISNUMBER(Dispersion!$C$8)),'Emissions (start here)'!E355*453.59/3600*Dispersion!$C$8,0)</f>
        <v>0</v>
      </c>
      <c r="H355" s="74">
        <f>IF(AND(ISNUMBER('Emissions (start here)'!E355),ISNUMBER(Dispersion!$C$9)),'Emissions (start here)'!E355*453.59/3600*Dispersion!$C$9,0)</f>
        <v>0</v>
      </c>
      <c r="I355" s="74">
        <f>IF(AND(ISNUMBER('Emissions (start here)'!F355),ISNUMBER(Dispersion!$C$10)),'Emissions (start here)'!F355*2000*453.59/8760/3600*Dispersion!$C$10,0)</f>
        <v>0</v>
      </c>
      <c r="J355" s="74">
        <f>IF(AND(ISNUMBER('Emissions (start here)'!F355),ISNUMBER(Dispersion!$C$11)),'Emissions (start here)'!F355*2000*453.59/8760/3600*Dispersion!$C$11,0)</f>
        <v>0</v>
      </c>
      <c r="K355" s="74">
        <f>IF(AND(ISNUMBER('Emissions (start here)'!G355),ISNUMBER(Dispersion!$D$8)),'Emissions (start here)'!G355*453.59/3600*Dispersion!$D$8,0)</f>
        <v>0</v>
      </c>
      <c r="L355" s="74">
        <f>IF(AND(ISNUMBER('Emissions (start here)'!G355),ISNUMBER(Dispersion!$D$9)),'Emissions (start here)'!G355*453.59/3600*Dispersion!$D$9,0)</f>
        <v>0</v>
      </c>
      <c r="M355" s="74">
        <f>IF(AND(ISNUMBER('Emissions (start here)'!H355),ISNUMBER(Dispersion!$D$10)),'Emissions (start here)'!H355*2000*453.59/8760/3600*Dispersion!$D$10,0)</f>
        <v>0</v>
      </c>
      <c r="N355" s="74">
        <f>IF(AND(ISNUMBER('Emissions (start here)'!H355),ISNUMBER(Dispersion!$D$11)),'Emissions (start here)'!H355*2000*453.59/8760/3600*Dispersion!$D$11,0)</f>
        <v>0</v>
      </c>
      <c r="O355" s="74">
        <f>IF(AND(ISNUMBER('Emissions (start here)'!I355),ISNUMBER(Dispersion!$E$8)),'Emissions (start here)'!I355*453.59/3600*Dispersion!$E$8,0)</f>
        <v>0</v>
      </c>
      <c r="P355" s="74">
        <f>IF(AND(ISNUMBER('Emissions (start here)'!I355),ISNUMBER(Dispersion!$E$9)),'Emissions (start here)'!I355*453.59/3600*Dispersion!$E$9,0)</f>
        <v>0</v>
      </c>
      <c r="Q355" s="74">
        <f>IF(AND(ISNUMBER('Emissions (start here)'!J355),ISNUMBER(Dispersion!$E$10)),'Emissions (start here)'!J355*2000*453.59/8760/3600*Dispersion!$E$10,0)</f>
        <v>0</v>
      </c>
      <c r="R355" s="74">
        <f>IF(AND(ISNUMBER('Emissions (start here)'!J355),ISNUMBER(Dispersion!$E$11)),'Emissions (start here)'!J355*2000*453.59/8760/3600*Dispersion!$E$11,0)</f>
        <v>0</v>
      </c>
      <c r="S355" s="74">
        <f>IF(AND(ISNUMBER('Emissions (start here)'!K355),ISNUMBER(Dispersion!$F$8)),'Emissions (start here)'!K355*453.59/3600*Dispersion!$F$8,0)</f>
        <v>0</v>
      </c>
      <c r="T355" s="74">
        <f>IF(AND(ISNUMBER('Emissions (start here)'!K355),ISNUMBER(Dispersion!$F$9)),'Emissions (start here)'!K355*453.59/3600*Dispersion!$F$9,0)</f>
        <v>0</v>
      </c>
      <c r="U355" s="74">
        <f>IF(AND(ISNUMBER('Emissions (start here)'!L355),ISNUMBER(Dispersion!$F$10)),'Emissions (start here)'!L355*2000*453.59/8760/3600*Dispersion!$F$10,0)</f>
        <v>0</v>
      </c>
      <c r="V355" s="74">
        <f>IF(AND(ISNUMBER('Emissions (start here)'!L355),ISNUMBER(Dispersion!$F$11)),'Emissions (start here)'!L355*2000*453.59/8760/3600*Dispersion!$F$11,0)</f>
        <v>0</v>
      </c>
      <c r="W355" s="74">
        <f>IF(AND(ISNUMBER('Emissions (start here)'!M355),ISNUMBER(Dispersion!$G$8)),'Emissions (start here)'!M355*453.59/3600*Dispersion!$G$8,0)</f>
        <v>0</v>
      </c>
      <c r="X355" s="74">
        <f>IF(AND(ISNUMBER('Emissions (start here)'!M355),ISNUMBER(Dispersion!$G$9)),'Emissions (start here)'!M355*453.59/3600*Dispersion!$G$9,0)</f>
        <v>0</v>
      </c>
      <c r="Y355" s="74">
        <f>IF(AND(ISNUMBER('Emissions (start here)'!N355),ISNUMBER(Dispersion!$G$10)),'Emissions (start here)'!N355*2000*453.59/8760/3600*Dispersion!$G$10,0)</f>
        <v>0</v>
      </c>
      <c r="Z355" s="74">
        <f>IF(AND(ISNUMBER('Emissions (start here)'!N355),ISNUMBER(Dispersion!$G$11)),'Emissions (start here)'!N355*2000*453.59/8760/3600*Dispersion!$G$11,0)</f>
        <v>0</v>
      </c>
      <c r="AA355" s="74">
        <f>IF(AND(ISNUMBER('Emissions (start here)'!O355),ISNUMBER(Dispersion!$H$8)),'Emissions (start here)'!O355*453.59/3600*Dispersion!$H$8,0)</f>
        <v>0</v>
      </c>
      <c r="AB355" s="74">
        <f>IF(AND(ISNUMBER('Emissions (start here)'!O355),ISNUMBER(Dispersion!$H$9)),'Emissions (start here)'!O355*453.59/3600*Dispersion!$H$9,0)</f>
        <v>0</v>
      </c>
      <c r="AC355" s="74">
        <f>IF(AND(ISNUMBER('Emissions (start here)'!P355),ISNUMBER(Dispersion!$H$10)),'Emissions (start here)'!P355*2000*453.59/8760/3600*Dispersion!$H$10,0)</f>
        <v>0</v>
      </c>
      <c r="AD355" s="74">
        <f>IF(AND(ISNUMBER('Emissions (start here)'!P355),ISNUMBER(Dispersion!$H$11)),'Emissions (start here)'!P355*2000*453.59/8760/3600*Dispersion!$H$11,0)</f>
        <v>0</v>
      </c>
      <c r="AE355" s="74">
        <f>IF(AND(ISNUMBER('Emissions (start here)'!Q355),ISNUMBER(Dispersion!$I$8)),'Emissions (start here)'!Q355*453.59/3600*Dispersion!$I$8,0)</f>
        <v>0</v>
      </c>
      <c r="AF355" s="74">
        <f>IF(AND(ISNUMBER('Emissions (start here)'!Q355),ISNUMBER(Dispersion!$I$9)),'Emissions (start here)'!Q355*453.59/3600*Dispersion!$I$9,0)</f>
        <v>0</v>
      </c>
      <c r="AG355" s="74">
        <f>IF(AND(ISNUMBER('Emissions (start here)'!R355),ISNUMBER(Dispersion!$I$10)),'Emissions (start here)'!R355*2000*453.59/8760/3600*Dispersion!$I$10,0)</f>
        <v>0</v>
      </c>
      <c r="AH355" s="74">
        <f>IF(AND(ISNUMBER('Emissions (start here)'!R355),ISNUMBER(Dispersion!$I$11)),'Emissions (start here)'!R355*2000*453.59/8760/3600*Dispersion!$I$11,0)</f>
        <v>0</v>
      </c>
      <c r="AI355" s="74">
        <f>IF(AND(ISNUMBER('Emissions (start here)'!S355),ISNUMBER(Dispersion!$J$8)),'Emissions (start here)'!S355*453.59/3600*Dispersion!$J$8,0)</f>
        <v>0</v>
      </c>
      <c r="AJ355" s="74">
        <f>IF(AND(ISNUMBER('Emissions (start here)'!S355),ISNUMBER(Dispersion!$J$9)),'Emissions (start here)'!S355*453.59/3600*Dispersion!$J$9,0)</f>
        <v>0</v>
      </c>
      <c r="AK355" s="74">
        <f>IF(AND(ISNUMBER('Emissions (start here)'!T355),ISNUMBER(Dispersion!$J$10)),'Emissions (start here)'!T355*2000*453.59/8760/3600*Dispersion!$J$10,0)</f>
        <v>0</v>
      </c>
      <c r="AL355" s="74">
        <f>IF(AND(ISNUMBER('Emissions (start here)'!T355),ISNUMBER(Dispersion!$J$11)),'Emissions (start here)'!T355*2000*453.59/8760/3600*Dispersion!$J$11,0)</f>
        <v>0</v>
      </c>
      <c r="AM355" s="74">
        <f>IF(AND(ISNUMBER('Emissions (start here)'!U355),ISNUMBER(Dispersion!$K$8)),'Emissions (start here)'!U355*453.59/3600*Dispersion!$K$8,0)</f>
        <v>0</v>
      </c>
      <c r="AN355" s="74">
        <f>IF(AND(ISNUMBER('Emissions (start here)'!U355),ISNUMBER(Dispersion!$K$9)),'Emissions (start here)'!U355*453.59/3600*Dispersion!$K$9,0)</f>
        <v>0</v>
      </c>
      <c r="AO355" s="74">
        <f>IF(AND(ISNUMBER('Emissions (start here)'!V355),ISNUMBER(Dispersion!$K$10)),'Emissions (start here)'!V355*2000*453.59/8760/3600*Dispersion!$K$10,0)</f>
        <v>0</v>
      </c>
      <c r="AP355" s="74">
        <f>IF(AND(ISNUMBER('Emissions (start here)'!V355),ISNUMBER(Dispersion!$K$11)),'Emissions (start here)'!V355*2000*453.59/8760/3600*Dispersion!$K$11,0)</f>
        <v>0</v>
      </c>
      <c r="AQ355" s="74">
        <f>IF(AND(ISNUMBER('Emissions (start here)'!W355),ISNUMBER(Dispersion!$L$8)),'Emissions (start here)'!W355*453.59/3600*Dispersion!$L$8,0)</f>
        <v>0</v>
      </c>
      <c r="AR355" s="74">
        <f>IF(AND(ISNUMBER('Emissions (start here)'!W355),ISNUMBER(Dispersion!$L$9)),'Emissions (start here)'!W355*453.59/3600*Dispersion!$L$9,0)</f>
        <v>0</v>
      </c>
      <c r="AS355" s="74">
        <f>IF(AND(ISNUMBER('Emissions (start here)'!X355),ISNUMBER(Dispersion!$L$10)),'Emissions (start here)'!X355*2000*453.59/8760/3600*Dispersion!$L$10,0)</f>
        <v>0</v>
      </c>
      <c r="AT355" s="74">
        <f>IF(AND(ISNUMBER('Emissions (start here)'!X355),ISNUMBER(Dispersion!$L$11)),'Emissions (start here)'!X355*2000*453.59/8760/3600*Dispersion!$L$11,0)</f>
        <v>0</v>
      </c>
      <c r="AU355" s="74">
        <f>IF(AND(ISNUMBER('Emissions (start here)'!Y355),ISNUMBER(Dispersion!$M$8)),'Emissions (start here)'!Y355*453.59/3600*Dispersion!$M$8,0)</f>
        <v>0</v>
      </c>
      <c r="AV355" s="74">
        <f>IF(AND(ISNUMBER('Emissions (start here)'!Y355),ISNUMBER(Dispersion!$M$9)),'Emissions (start here)'!Y355*453.59/3600*Dispersion!$M$9,0)</f>
        <v>0</v>
      </c>
      <c r="AW355" s="74">
        <f>IF(AND(ISNUMBER('Emissions (start here)'!Z355),ISNUMBER(Dispersion!$M$10)),'Emissions (start here)'!Z355*2000*453.59/8760/3600*Dispersion!$M$10,0)</f>
        <v>0</v>
      </c>
      <c r="AX355" s="74">
        <f>IF(AND(ISNUMBER('Emissions (start here)'!Z355),ISNUMBER(Dispersion!$M$11)),'Emissions (start here)'!Z355*2000*453.59/8760/3600*Dispersion!$M$11,0)</f>
        <v>0</v>
      </c>
      <c r="AY355" s="74">
        <f>IF(AND(ISNUMBER('Emissions (start here)'!AA355),ISNUMBER(Dispersion!$N$8)),'Emissions (start here)'!AA355*453.59/3600*Dispersion!$N$8,0)</f>
        <v>0</v>
      </c>
      <c r="AZ355" s="74">
        <f>IF(AND(ISNUMBER('Emissions (start here)'!AA355),ISNUMBER(Dispersion!$N$9)),'Emissions (start here)'!AA355*453.59/3600*Dispersion!$N$9,0)</f>
        <v>0</v>
      </c>
      <c r="BA355" s="74">
        <f>IF(AND(ISNUMBER('Emissions (start here)'!AB355),ISNUMBER(Dispersion!$N$10)),'Emissions (start here)'!AB355*2000*453.59/8760/3600*Dispersion!$N$10,0)</f>
        <v>0</v>
      </c>
      <c r="BB355" s="74">
        <f>IF(AND(ISNUMBER('Emissions (start here)'!AB355),ISNUMBER(Dispersion!$N$11)),'Emissions (start here)'!AB355*2000*453.59/8760/3600*Dispersion!$N$11,0)</f>
        <v>0</v>
      </c>
      <c r="BC355" s="74">
        <f>IF(AND(ISNUMBER('Emissions (start here)'!AC355),ISNUMBER(Dispersion!$O$8)),'Emissions (start here)'!AC355*453.59/3600*Dispersion!$O$8,0)</f>
        <v>0</v>
      </c>
      <c r="BD355" s="74">
        <f>IF(AND(ISNUMBER('Emissions (start here)'!AC355),ISNUMBER(Dispersion!$O$9)),'Emissions (start here)'!AC355*453.59/3600*Dispersion!$O$9,0)</f>
        <v>0</v>
      </c>
      <c r="BE355" s="74">
        <f>IF(AND(ISNUMBER('Emissions (start here)'!AD355),ISNUMBER(Dispersion!$O$10)),'Emissions (start here)'!AD355*2000*453.59/8760/3600*Dispersion!$O$10,0)</f>
        <v>0</v>
      </c>
      <c r="BF355" s="74">
        <f>IF(AND(ISNUMBER('Emissions (start here)'!AD355),ISNUMBER(Dispersion!$O$11)),'Emissions (start here)'!AD355*2000*453.59/8760/3600*Dispersion!$O$11,0)</f>
        <v>0</v>
      </c>
      <c r="BG355" s="74">
        <f>IF(AND(ISNUMBER('Emissions (start here)'!AE355),ISNUMBER(Dispersion!$P$8)),'Emissions (start here)'!AE355*453.59/3600*Dispersion!$P$8,0)</f>
        <v>0</v>
      </c>
      <c r="BH355" s="74">
        <f>IF(AND(ISNUMBER('Emissions (start here)'!AE355),ISNUMBER(Dispersion!$P$9)),'Emissions (start here)'!AE355*453.59/3600*Dispersion!$P$9,0)</f>
        <v>0</v>
      </c>
      <c r="BI355" s="74">
        <f>IF(AND(ISNUMBER('Emissions (start here)'!AF355),ISNUMBER(Dispersion!$P$10)),'Emissions (start here)'!AF355*2000*453.59/8760/3600*Dispersion!$P$10,0)</f>
        <v>0</v>
      </c>
      <c r="BJ355" s="74">
        <f>IF(AND(ISNUMBER('Emissions (start here)'!AF355),ISNUMBER(Dispersion!$P$11)),'Emissions (start here)'!AF355*2000*453.59/8760/3600*Dispersion!$P$11,0)</f>
        <v>0</v>
      </c>
      <c r="BK355" s="74">
        <f>IF(AND(ISNUMBER('Emissions (start here)'!AG355),ISNUMBER(Dispersion!$Q$8)),'Emissions (start here)'!AG355*453.59/3600*Dispersion!$Q$8,0)</f>
        <v>0</v>
      </c>
      <c r="BL355" s="74">
        <f>IF(AND(ISNUMBER('Emissions (start here)'!AG355),ISNUMBER(Dispersion!$Q$9)),'Emissions (start here)'!AG355*453.59/3600*Dispersion!$Q$9,0)</f>
        <v>0</v>
      </c>
      <c r="BM355" s="74">
        <f>IF(AND(ISNUMBER('Emissions (start here)'!AH355),ISNUMBER(Dispersion!$Q$10)),'Emissions (start here)'!AH355*2000*453.59/8760/3600*Dispersion!$Q$10,0)</f>
        <v>0</v>
      </c>
      <c r="BN355" s="74">
        <f>IF(AND(ISNUMBER('Emissions (start here)'!AH355),ISNUMBER(Dispersion!$Q$11)),'Emissions (start here)'!AH355*2000*453.59/8760/3600*Dispersion!$Q$11,0)</f>
        <v>0</v>
      </c>
      <c r="BO355" s="74">
        <f>IF(AND(ISNUMBER('Emissions (start here)'!AI355),ISNUMBER(Dispersion!$R$8)),'Emissions (start here)'!AI355*453.59/3600*Dispersion!$R$8,0)</f>
        <v>0</v>
      </c>
      <c r="BP355" s="74">
        <f>IF(AND(ISNUMBER('Emissions (start here)'!AI355),ISNUMBER(Dispersion!$R$9)),'Emissions (start here)'!AI355*453.59/3600*Dispersion!$R$9,0)</f>
        <v>0</v>
      </c>
      <c r="BQ355" s="74">
        <f>IF(AND(ISNUMBER('Emissions (start here)'!AJ355),ISNUMBER(Dispersion!$R$10)),'Emissions (start here)'!AJ355*2000*453.59/8760/3600*Dispersion!$R$10,0)</f>
        <v>0</v>
      </c>
      <c r="BR355" s="74">
        <f>IF(AND(ISNUMBER('Emissions (start here)'!AJ355),ISNUMBER(Dispersion!$R$11)),'Emissions (start here)'!AJ355*2000*453.59/8760/3600*Dispersion!$R$11,0)</f>
        <v>0</v>
      </c>
      <c r="BS355" s="74">
        <f>IF(AND(ISNUMBER('Emissions (start here)'!AK355),ISNUMBER(Dispersion!$S$8)),'Emissions (start here)'!AK355*453.59/3600*Dispersion!$S$8,0)</f>
        <v>0</v>
      </c>
      <c r="BT355" s="74">
        <f>IF(AND(ISNUMBER('Emissions (start here)'!AK355),ISNUMBER(Dispersion!$S$9)),'Emissions (start here)'!AK355*453.59/3600*Dispersion!$S$9,0)</f>
        <v>0</v>
      </c>
      <c r="BU355" s="74">
        <f>IF(AND(ISNUMBER('Emissions (start here)'!AL355),ISNUMBER(Dispersion!$S$10)),'Emissions (start here)'!AL355*2000*453.59/8760/3600*Dispersion!$S$10,0)</f>
        <v>0</v>
      </c>
      <c r="BV355" s="74">
        <f>IF(AND(ISNUMBER('Emissions (start here)'!AL355),ISNUMBER(Dispersion!$S$11)),'Emissions (start here)'!AL355*2000*453.59/8760/3600*Dispersion!$S$11,0)</f>
        <v>0</v>
      </c>
      <c r="BW355" s="74">
        <f>IF(AND(ISNUMBER('Emissions (start here)'!AM355),ISNUMBER(Dispersion!$T$8)),'Emissions (start here)'!AM355*453.59/3600*Dispersion!$T$8,0)</f>
        <v>0</v>
      </c>
      <c r="BX355" s="74">
        <f>IF(AND(ISNUMBER('Emissions (start here)'!AM355),ISNUMBER(Dispersion!$T$9)),'Emissions (start here)'!AM355*453.59/3600*Dispersion!$T$9,0)</f>
        <v>0</v>
      </c>
      <c r="BY355" s="74">
        <f>IF(AND(ISNUMBER('Emissions (start here)'!AN355),ISNUMBER(Dispersion!$T$10)),'Emissions (start here)'!AN355*2000*453.59/8760/3600*Dispersion!$T$10,0)</f>
        <v>0</v>
      </c>
      <c r="BZ355" s="74">
        <f>IF(AND(ISNUMBER('Emissions (start here)'!AN355),ISNUMBER(Dispersion!$T$11)),'Emissions (start here)'!AN355*2000*453.59/8760/3600*Dispersion!$T$11,0)</f>
        <v>0</v>
      </c>
      <c r="CA355" s="74">
        <f>IF(AND(ISNUMBER('Emissions (start here)'!AO355),ISNUMBER(Dispersion!$U$8)),'Emissions (start here)'!AO355*453.59/3600*Dispersion!$U$8,0)</f>
        <v>0</v>
      </c>
      <c r="CB355" s="74">
        <f>IF(AND(ISNUMBER('Emissions (start here)'!AO355),ISNUMBER(Dispersion!$U$9)),'Emissions (start here)'!AO355*453.59/3600*Dispersion!$U$9,0)</f>
        <v>0</v>
      </c>
      <c r="CC355" s="74">
        <f>IF(AND(ISNUMBER('Emissions (start here)'!AP355),ISNUMBER(Dispersion!$U$10)),'Emissions (start here)'!AP355*2000*453.59/8760/3600*Dispersion!$U$10,0)</f>
        <v>0</v>
      </c>
      <c r="CD355" s="74">
        <f>IF(AND(ISNUMBER('Emissions (start here)'!AP355),ISNUMBER(Dispersion!$U$11)),'Emissions (start here)'!AP355*2000*453.59/8760/3600*Dispersion!$U$11,0)</f>
        <v>0</v>
      </c>
      <c r="CE355" s="74">
        <f>IF(AND(ISNUMBER('Emissions (start here)'!AQ355),ISNUMBER(Dispersion!$V$8)),'Emissions (start here)'!AQ355*453.59/3600*Dispersion!$V$8,0)</f>
        <v>0</v>
      </c>
      <c r="CF355" s="74">
        <f>IF(AND(ISNUMBER('Emissions (start here)'!AQ355),ISNUMBER(Dispersion!$V$9)),'Emissions (start here)'!AQ355*453.59/3600*Dispersion!$V$9,0)</f>
        <v>0</v>
      </c>
      <c r="CG355" s="74">
        <f>IF(AND(ISNUMBER('Emissions (start here)'!AR355),ISNUMBER(Dispersion!$V$10)),'Emissions (start here)'!AR355*2000*453.59/8760/3600*Dispersion!$V$10,0)</f>
        <v>0</v>
      </c>
      <c r="CH355" s="74">
        <f>IF(AND(ISNUMBER('Emissions (start here)'!AR355),ISNUMBER(Dispersion!$V$11)),'Emissions (start here)'!AR355*2000*453.59/8760/3600*Dispersion!$V$11,0)</f>
        <v>0</v>
      </c>
      <c r="CI355" s="74">
        <f>IF(AND(ISNUMBER('Emissions (start here)'!AS355),ISNUMBER(Dispersion!$W$8)),'Emissions (start here)'!AS355*453.59/3600*Dispersion!$W$8,0)</f>
        <v>0</v>
      </c>
      <c r="CJ355" s="74">
        <f>IF(AND(ISNUMBER('Emissions (start here)'!AS355),ISNUMBER(Dispersion!$W$9)),'Emissions (start here)'!AS355*453.59/3600*Dispersion!$W$9,0)</f>
        <v>0</v>
      </c>
      <c r="CK355" s="74">
        <f>IF(AND(ISNUMBER('Emissions (start here)'!AT355),ISNUMBER(Dispersion!$W$10)),'Emissions (start here)'!AT355*2000*453.59/8760/3600*Dispersion!$W$10,0)</f>
        <v>0</v>
      </c>
      <c r="CL355" s="74">
        <f>IF(AND(ISNUMBER('Emissions (start here)'!AT355),ISNUMBER(Dispersion!$W$11)),'Emissions (start here)'!AT355*2000*453.59/8760/3600*Dispersion!$W$11,0)</f>
        <v>0</v>
      </c>
      <c r="CM355" s="74">
        <f>IF(AND(ISNUMBER('Emissions (start here)'!AU355),ISNUMBER(Dispersion!$X$8)),'Emissions (start here)'!AU355*453.59/3600*Dispersion!$X$8,0)</f>
        <v>0</v>
      </c>
      <c r="CN355" s="74">
        <f>IF(AND(ISNUMBER('Emissions (start here)'!AU355),ISNUMBER(Dispersion!$X$9)),'Emissions (start here)'!AU355*453.59/3600*Dispersion!$X$9,0)</f>
        <v>0</v>
      </c>
      <c r="CO355" s="74">
        <f>IF(AND(ISNUMBER('Emissions (start here)'!AV355),ISNUMBER(Dispersion!$X$10)),'Emissions (start here)'!AV355*2000*453.59/8760/3600*Dispersion!$X$10,0)</f>
        <v>0</v>
      </c>
      <c r="CP355" s="74">
        <f>IF(AND(ISNUMBER('Emissions (start here)'!AV355),ISNUMBER(Dispersion!$X$11)),'Emissions (start here)'!AV355*2000*453.59/8760/3600*Dispersion!$X$11,0)</f>
        <v>0</v>
      </c>
      <c r="CQ355" s="74">
        <f>IF(AND(ISNUMBER('Emissions (start here)'!AW355),ISNUMBER(Dispersion!$Y$8)),'Emissions (start here)'!AW355*453.59/3600*Dispersion!$Y$8,0)</f>
        <v>0</v>
      </c>
      <c r="CR355" s="74">
        <f>IF(AND(ISNUMBER('Emissions (start here)'!AW355),ISNUMBER(Dispersion!$Y$9)),'Emissions (start here)'!AW355*453.59/3600*Dispersion!$Y$9,0)</f>
        <v>0</v>
      </c>
      <c r="CS355" s="74">
        <f>IF(AND(ISNUMBER('Emissions (start here)'!AX355),ISNUMBER(Dispersion!$Y$10)),'Emissions (start here)'!AX355*2000*453.59/8760/3600*Dispersion!$Y$10,0)</f>
        <v>0</v>
      </c>
      <c r="CT355" s="74">
        <f>IF(AND(ISNUMBER('Emissions (start here)'!AX355),ISNUMBER(Dispersion!$Y$11)),'Emissions (start here)'!AX355*2000*453.59/8760/3600*Dispersion!$Y$11,0)</f>
        <v>0</v>
      </c>
      <c r="CU355" s="74">
        <f>IF(AND(ISNUMBER('Emissions (start here)'!AY355),ISNUMBER(Dispersion!$Z$8)),'Emissions (start here)'!AY355*453.59/3600*Dispersion!$Z$8,0)</f>
        <v>0</v>
      </c>
      <c r="CV355" s="74">
        <f>IF(AND(ISNUMBER('Emissions (start here)'!AY355),ISNUMBER(Dispersion!$Z$9)),'Emissions (start here)'!AY355*453.59/3600*Dispersion!$Z$9,0)</f>
        <v>0</v>
      </c>
      <c r="CW355" s="74">
        <f>IF(AND(ISNUMBER('Emissions (start here)'!AZ355),ISNUMBER(Dispersion!$Z$10)),'Emissions (start here)'!AZ355*2000*453.59/8760/3600*Dispersion!$Z$10,0)</f>
        <v>0</v>
      </c>
      <c r="CX355" s="74">
        <f>IF(AND(ISNUMBER('Emissions (start here)'!AZ355),ISNUMBER(Dispersion!$Z$11)),'Emissions (start here)'!AZ355*2000*453.59/8760/3600*Dispersion!$Z$11,0)</f>
        <v>0</v>
      </c>
      <c r="CY355" s="74">
        <f>IF(AND(ISNUMBER('Emissions (start here)'!BA355),ISNUMBER(Dispersion!$AA$8)),'Emissions (start here)'!BA355*453.59/3600*Dispersion!$AA$8,0)</f>
        <v>0</v>
      </c>
      <c r="CZ355" s="74">
        <f>IF(AND(ISNUMBER('Emissions (start here)'!BA355),ISNUMBER(Dispersion!$AA$9)),'Emissions (start here)'!BA355*453.59/3600*Dispersion!$AA$9,0)</f>
        <v>0</v>
      </c>
      <c r="DA355" s="74">
        <f>IF(AND(ISNUMBER('Emissions (start here)'!BB355),ISNUMBER(Dispersion!$AA$10)),'Emissions (start here)'!BB355*2000*453.59/8760/3600*Dispersion!$AA$10,0)</f>
        <v>0</v>
      </c>
      <c r="DB355" s="74">
        <f>IF(AND(ISNUMBER('Emissions (start here)'!BB355),ISNUMBER(Dispersion!$AA$11)),'Emissions (start here)'!BB355*2000*453.59/8760/3600*Dispersion!$AA$11,0)</f>
        <v>0</v>
      </c>
      <c r="DC355" s="74">
        <f>IF(AND(ISNUMBER('Emissions (start here)'!BC355),ISNUMBER(Dispersion!$AB$8)),'Emissions (start here)'!BC355*453.59/3600*Dispersion!$AB$8,0)</f>
        <v>0</v>
      </c>
      <c r="DD355" s="74">
        <f>IF(AND(ISNUMBER('Emissions (start here)'!BC355),ISNUMBER(Dispersion!$AB$9)),'Emissions (start here)'!BC355*453.59/3600*Dispersion!$AB$9,0)</f>
        <v>0</v>
      </c>
      <c r="DE355" s="74">
        <f>IF(AND(ISNUMBER('Emissions (start here)'!BD355),ISNUMBER(Dispersion!$AB$10)),'Emissions (start here)'!BD355*2000*453.59/8760/3600*Dispersion!$AB$10,0)</f>
        <v>0</v>
      </c>
      <c r="DF355" s="74">
        <f>IF(AND(ISNUMBER('Emissions (start here)'!BD355),ISNUMBER(Dispersion!$AB$11)),'Emissions (start here)'!BD355*2000*453.59/8760/3600*Dispersion!$AB$11,0)</f>
        <v>0</v>
      </c>
      <c r="DG355" s="74">
        <f>IF(AND(ISNUMBER('Emissions (start here)'!BE355),ISNUMBER(Dispersion!$AC$8)),'Emissions (start here)'!BE355*453.59/3600*Dispersion!$AC$8,0)</f>
        <v>0</v>
      </c>
      <c r="DH355" s="74">
        <f>IF(AND(ISNUMBER('Emissions (start here)'!BE355),ISNUMBER(Dispersion!$AC$9)),'Emissions (start here)'!BE355*453.59/3600*Dispersion!$AC$9,0)</f>
        <v>0</v>
      </c>
      <c r="DI355" s="74">
        <f>IF(AND(ISNUMBER('Emissions (start here)'!BF355),ISNUMBER(Dispersion!$AC$10)),'Emissions (start here)'!BF355*2000*453.59/8760/3600*Dispersion!$AC$10,0)</f>
        <v>0</v>
      </c>
      <c r="DJ355" s="74">
        <f>IF(AND(ISNUMBER('Emissions (start here)'!BF355),ISNUMBER(Dispersion!$AC$11)),'Emissions (start here)'!BF355*2000*453.59/8760/3600*Dispersion!$AC$11,0)</f>
        <v>0</v>
      </c>
      <c r="DK355" s="74">
        <f>IF(AND(ISNUMBER('Emissions (start here)'!BG355),ISNUMBER(Dispersion!$AD$8)),'Emissions (start here)'!BG355*453.59/3600*Dispersion!$AD$8,0)</f>
        <v>0</v>
      </c>
      <c r="DL355" s="74">
        <f>IF(AND(ISNUMBER('Emissions (start here)'!BG355),ISNUMBER(Dispersion!$AD$9)),'Emissions (start here)'!BG355*453.59/3600*Dispersion!$AD$9,0)</f>
        <v>0</v>
      </c>
      <c r="DM355" s="74">
        <f>IF(AND(ISNUMBER('Emissions (start here)'!BH355),ISNUMBER(Dispersion!$AD$10)),'Emissions (start here)'!BH355*2000*453.59/8760/3600*Dispersion!$AD$10,0)</f>
        <v>0</v>
      </c>
      <c r="DN355" s="74">
        <f>IF(AND(ISNUMBER('Emissions (start here)'!BH355),ISNUMBER(Dispersion!$AD$11)),'Emissions (start here)'!BH355*2000*453.59/8760/3600*Dispersion!$AD$11,0)</f>
        <v>0</v>
      </c>
      <c r="DO355" s="74">
        <f>IF(AND(ISNUMBER('Emissions (start here)'!BI355),ISNUMBER(Dispersion!$AE$8)),'Emissions (start here)'!BI355*453.59/3600*Dispersion!$AE$8,0)</f>
        <v>0</v>
      </c>
      <c r="DP355" s="74">
        <f>IF(AND(ISNUMBER('Emissions (start here)'!BI355),ISNUMBER(Dispersion!$AE$9)),'Emissions (start here)'!BI355*453.59/3600*Dispersion!$AE$9,0)</f>
        <v>0</v>
      </c>
      <c r="DQ355" s="74">
        <f>IF(AND(ISNUMBER('Emissions (start here)'!BJ355),ISNUMBER(Dispersion!$AE$10)),'Emissions (start here)'!BJ355*2000*453.59/8760/3600*Dispersion!$AE$10,0)</f>
        <v>0</v>
      </c>
      <c r="DR355" s="74">
        <f>IF(AND(ISNUMBER('Emissions (start here)'!BJ355),ISNUMBER(Dispersion!$AE$11)),'Emissions (start here)'!BJ355*2000*453.59/8760/3600*Dispersion!$AE$11,0)</f>
        <v>0</v>
      </c>
      <c r="DS355" s="74">
        <f>IF(AND(ISNUMBER('Emissions (start here)'!BK355),ISNUMBER(Dispersion!$AF$8)),'Emissions (start here)'!BK355*453.59/3600*Dispersion!$AF$8,0)</f>
        <v>0</v>
      </c>
      <c r="DT355" s="74">
        <f>IF(AND(ISNUMBER('Emissions (start here)'!BK355),ISNUMBER(Dispersion!$AF$9)),'Emissions (start here)'!BK355*453.59/3600*Dispersion!$AF$9,0)</f>
        <v>0</v>
      </c>
      <c r="DU355" s="74">
        <f>IF(AND(ISNUMBER('Emissions (start here)'!BL355),ISNUMBER(Dispersion!$AF$10)),'Emissions (start here)'!BL355*2000*453.59/8760/3600*Dispersion!$AF$10,0)</f>
        <v>0</v>
      </c>
      <c r="DV355" s="74">
        <f>IF(AND(ISNUMBER('Emissions (start here)'!BL355),ISNUMBER(Dispersion!$AF$11)),'Emissions (start here)'!BL355*2000*453.59/8760/3600*Dispersion!$AF$11,0)</f>
        <v>0</v>
      </c>
      <c r="DW355" s="74">
        <f>IF(AND(ISNUMBER('Emissions (start here)'!BM355),ISNUMBER(Dispersion!$AG$8)),'Emissions (start here)'!BM355*453.59/3600*Dispersion!$AG$8,0)</f>
        <v>0</v>
      </c>
      <c r="DX355" s="74">
        <f>IF(AND(ISNUMBER('Emissions (start here)'!BM355),ISNUMBER(Dispersion!$AG$9)),'Emissions (start here)'!BM355*453.59/3600*Dispersion!$AG$9,0)</f>
        <v>0</v>
      </c>
      <c r="DY355" s="74">
        <f>IF(AND(ISNUMBER('Emissions (start here)'!BN355),ISNUMBER(Dispersion!$AG$10)),'Emissions (start here)'!BN355*2000*453.59/8760/3600*Dispersion!$AG$10,0)</f>
        <v>0</v>
      </c>
      <c r="DZ355" s="74">
        <f>IF(AND(ISNUMBER('Emissions (start here)'!BN355),ISNUMBER(Dispersion!$AG$11)),'Emissions (start here)'!BN355*2000*453.59/8760/3600*Dispersion!$AG$11,0)</f>
        <v>0</v>
      </c>
      <c r="EA355" s="74">
        <f>IF(AND(ISNUMBER('Emissions (start here)'!BO355),ISNUMBER(Dispersion!$AH$8)),'Emissions (start here)'!BO355*453.59/3600*Dispersion!$AH$8,0)</f>
        <v>0</v>
      </c>
      <c r="EB355" s="74">
        <f>IF(AND(ISNUMBER('Emissions (start here)'!BO355),ISNUMBER(Dispersion!$AH$9)),'Emissions (start here)'!BO355*453.59/3600*Dispersion!$AH$9,0)</f>
        <v>0</v>
      </c>
      <c r="EC355" s="74">
        <f>IF(AND(ISNUMBER('Emissions (start here)'!BP355),ISNUMBER(Dispersion!$AH$10)),'Emissions (start here)'!BP355*2000*453.59/8760/3600*Dispersion!$AH$10,0)</f>
        <v>0</v>
      </c>
      <c r="ED355" s="74">
        <f>IF(AND(ISNUMBER('Emissions (start here)'!BP355),ISNUMBER(Dispersion!$AH$11)),'Emissions (start here)'!BP355*2000*453.59/8760/3600*Dispersion!$AH$11,0)</f>
        <v>0</v>
      </c>
      <c r="EE355" s="74">
        <f>IF(AND(ISNUMBER('Emissions (start here)'!BQ355),ISNUMBER(Dispersion!$AI$8)),'Emissions (start here)'!BQ355*453.59/3600*Dispersion!$AI$8,0)</f>
        <v>0</v>
      </c>
      <c r="EF355" s="74">
        <f>IF(AND(ISNUMBER('Emissions (start here)'!BQ355),ISNUMBER(Dispersion!$AI$9)),'Emissions (start here)'!BQ355*453.59/3600*Dispersion!$AI$9,0)</f>
        <v>0</v>
      </c>
      <c r="EG355" s="74">
        <f>IF(AND(ISNUMBER('Emissions (start here)'!BR355),ISNUMBER(Dispersion!$AI$10)),'Emissions (start here)'!BR355*2000*453.59/8760/3600*Dispersion!$AI$10,0)</f>
        <v>0</v>
      </c>
      <c r="EH355" s="74">
        <f>IF(AND(ISNUMBER('Emissions (start here)'!BR355),ISNUMBER(Dispersion!$AI$11)),'Emissions (start here)'!BR355*2000*453.59/8760/3600*Dispersion!$AI$11,0)</f>
        <v>0</v>
      </c>
      <c r="EI355" s="74">
        <f>IF(AND(ISNUMBER('Emissions (start here)'!BS355),ISNUMBER(Dispersion!$AJ$8)),'Emissions (start here)'!BS355*453.59/3600*Dispersion!$AJ$8,0)</f>
        <v>0</v>
      </c>
      <c r="EJ355" s="74">
        <f>IF(AND(ISNUMBER('Emissions (start here)'!BS355),ISNUMBER(Dispersion!$AJ$9)),'Emissions (start here)'!BS355*453.59/3600*Dispersion!$AJ$9,0)</f>
        <v>0</v>
      </c>
      <c r="EK355" s="74">
        <f>IF(AND(ISNUMBER('Emissions (start here)'!BT355),ISNUMBER(Dispersion!$AJ$10)),'Emissions (start here)'!BT355*2000*453.59/8760/3600*Dispersion!$AJ$10,0)</f>
        <v>0</v>
      </c>
      <c r="EL355" s="74">
        <f>IF(AND(ISNUMBER('Emissions (start here)'!BT355),ISNUMBER(Dispersion!$AJ$11)),'Emissions (start here)'!BT355*2000*453.59/8760/3600*Dispersion!$AJ$11,0)</f>
        <v>0</v>
      </c>
      <c r="EM355" s="74">
        <f>IF(AND(ISNUMBER('Emissions (start here)'!BU355),ISNUMBER(Dispersion!$AK$8)),'Emissions (start here)'!BU355*453.59/3600*Dispersion!$AK$8,0)</f>
        <v>0</v>
      </c>
      <c r="EN355" s="74">
        <f>IF(AND(ISNUMBER('Emissions (start here)'!BU355),ISNUMBER(Dispersion!$AK$9)),'Emissions (start here)'!BU355*453.59/3600*Dispersion!$AK$9,0)</f>
        <v>0</v>
      </c>
      <c r="EO355" s="74">
        <f>IF(AND(ISNUMBER('Emissions (start here)'!BV355),ISNUMBER(Dispersion!$AK$10)),'Emissions (start here)'!BV355*2000*453.59/8760/3600*Dispersion!$AK$10,0)</f>
        <v>0</v>
      </c>
      <c r="EP355" s="74">
        <f>IF(AND(ISNUMBER('Emissions (start here)'!BV355),ISNUMBER(Dispersion!$AK$11)),'Emissions (start here)'!BV355*2000*453.59/8760/3600*Dispersion!$AK$11,0)</f>
        <v>0</v>
      </c>
      <c r="EQ355" s="74">
        <f>IF(AND(ISNUMBER('Emissions (start here)'!BW355),ISNUMBER(Dispersion!$AL$8)),'Emissions (start here)'!BW355*453.59/3600*Dispersion!$AL$8,0)</f>
        <v>0</v>
      </c>
      <c r="ER355" s="74">
        <f>IF(AND(ISNUMBER('Emissions (start here)'!BW355),ISNUMBER(Dispersion!$AL$9)),'Emissions (start here)'!BW355*453.59/3600*Dispersion!$AL$9,0)</f>
        <v>0</v>
      </c>
      <c r="ES355" s="74">
        <f>IF(AND(ISNUMBER('Emissions (start here)'!BX355),ISNUMBER(Dispersion!$AL$10)),'Emissions (start here)'!BX355*2000*453.59/8760/3600*Dispersion!$AL$10,0)</f>
        <v>0</v>
      </c>
      <c r="ET355" s="74">
        <f>IF(AND(ISNUMBER('Emissions (start here)'!BX355),ISNUMBER(Dispersion!$AL$11)),'Emissions (start here)'!BX355*2000*453.59/8760/3600*Dispersion!$AL$11,0)</f>
        <v>0</v>
      </c>
      <c r="EU355" s="74">
        <f>IF(AND(ISNUMBER('Emissions (start here)'!BY355),ISNUMBER(Dispersion!$AM$8)),'Emissions (start here)'!BY355*453.59/3600*Dispersion!$AM$8,0)</f>
        <v>0</v>
      </c>
      <c r="EV355" s="74">
        <f>IF(AND(ISNUMBER('Emissions (start here)'!BY355),ISNUMBER(Dispersion!$AM$9)),'Emissions (start here)'!BY355*453.59/3600*Dispersion!$AM$9,0)</f>
        <v>0</v>
      </c>
      <c r="EW355" s="74">
        <f>IF(AND(ISNUMBER('Emissions (start here)'!BZ355),ISNUMBER(Dispersion!$AM$10)),'Emissions (start here)'!BZ355*2000*453.59/8760/3600*Dispersion!$AM$10,0)</f>
        <v>0</v>
      </c>
      <c r="EX355" s="74">
        <f>IF(AND(ISNUMBER('Emissions (start here)'!BZ355),ISNUMBER(Dispersion!$AM$11)),'Emissions (start here)'!BZ355*2000*453.59/8760/3600*Dispersion!$AM$11,0)</f>
        <v>0</v>
      </c>
      <c r="EY355" s="74">
        <f>IF(AND(ISNUMBER('Emissions (start here)'!CA355),ISNUMBER(Dispersion!$AN$8)),'Emissions (start here)'!CA355*453.59/3600*Dispersion!$AN$8,0)</f>
        <v>0</v>
      </c>
      <c r="EZ355" s="74">
        <f>IF(AND(ISNUMBER('Emissions (start here)'!CA355),ISNUMBER(Dispersion!$AN$9)),'Emissions (start here)'!CA355*453.59/3600*Dispersion!$AN$9,0)</f>
        <v>0</v>
      </c>
      <c r="FA355" s="74">
        <f>IF(AND(ISNUMBER('Emissions (start here)'!CB355),ISNUMBER(Dispersion!$AN$10)),'Emissions (start here)'!CB355*2000*453.59/8760/3600*Dispersion!$AN$10,0)</f>
        <v>0</v>
      </c>
      <c r="FB355" s="74">
        <f>IF(AND(ISNUMBER('Emissions (start here)'!CB355),ISNUMBER(Dispersion!$AN$11)),'Emissions (start here)'!CB355*2000*453.59/8760/3600*Dispersion!$AN$11,0)</f>
        <v>0</v>
      </c>
      <c r="FC355" s="74">
        <f>IF(AND(ISNUMBER('Emissions (start here)'!CC355),ISNUMBER(Dispersion!$AO$8)),'Emissions (start here)'!CC355*453.59/3600*Dispersion!$AO$8,0)</f>
        <v>0</v>
      </c>
      <c r="FD355" s="74">
        <f>IF(AND(ISNUMBER('Emissions (start here)'!CC355),ISNUMBER(Dispersion!$AO$9)),'Emissions (start here)'!CC355*453.59/3600*Dispersion!$AO$9,0)</f>
        <v>0</v>
      </c>
      <c r="FE355" s="74">
        <f>IF(AND(ISNUMBER('Emissions (start here)'!CD355),ISNUMBER(Dispersion!$AO$10)),'Emissions (start here)'!CD355*2000*453.59/8760/3600*Dispersion!$AO$10,0)</f>
        <v>0</v>
      </c>
      <c r="FF355" s="74">
        <f>IF(AND(ISNUMBER('Emissions (start here)'!CD355),ISNUMBER(Dispersion!$AO$11)),'Emissions (start here)'!CD355*2000*453.59/8760/3600*Dispersion!$AO$11,0)</f>
        <v>0</v>
      </c>
      <c r="FG355" s="74">
        <f>IF(AND(ISNUMBER('Emissions (start here)'!CE355),ISNUMBER(Dispersion!$AP$8)),'Emissions (start here)'!CE355*453.59/3600*Dispersion!$AP$8,0)</f>
        <v>0</v>
      </c>
      <c r="FH355" s="74">
        <f>IF(AND(ISNUMBER('Emissions (start here)'!CE355),ISNUMBER(Dispersion!$AP$9)),'Emissions (start here)'!CE355*453.59/3600*Dispersion!$AP$9,0)</f>
        <v>0</v>
      </c>
      <c r="FI355" s="74">
        <f>IF(AND(ISNUMBER('Emissions (start here)'!CF355),ISNUMBER(Dispersion!$AP$10)),'Emissions (start here)'!CF355*2000*453.59/8760/3600*Dispersion!$AP$10,0)</f>
        <v>0</v>
      </c>
      <c r="FJ355" s="74">
        <f>IF(AND(ISNUMBER('Emissions (start here)'!CF355),ISNUMBER(Dispersion!$AP$11)),'Emissions (start here)'!CF355*2000*453.59/8760/3600*Dispersion!$AP$11,0)</f>
        <v>0</v>
      </c>
      <c r="FK355" s="74">
        <f>IF(AND(ISNUMBER('Emissions (start here)'!CG355),ISNUMBER(Dispersion!$AQ$8)),'Emissions (start here)'!CG355*453.59/3600*Dispersion!$AQ$8,0)</f>
        <v>0</v>
      </c>
      <c r="FL355" s="74">
        <f>IF(AND(ISNUMBER('Emissions (start here)'!CG355),ISNUMBER(Dispersion!$AQ$9)),'Emissions (start here)'!CG355*453.59/3600*Dispersion!$AQ$9,0)</f>
        <v>0</v>
      </c>
      <c r="FM355" s="74">
        <f>IF(AND(ISNUMBER('Emissions (start here)'!CH355),ISNUMBER(Dispersion!$AQ$10)),'Emissions (start here)'!CH355*2000*453.59/8760/3600*Dispersion!$AQ$10,0)</f>
        <v>0</v>
      </c>
      <c r="FN355" s="74">
        <f>IF(AND(ISNUMBER('Emissions (start here)'!CH355),ISNUMBER(Dispersion!$AQ$11)),'Emissions (start here)'!CH355*2000*453.59/8760/3600*Dispersion!$AQ$11,0)</f>
        <v>0</v>
      </c>
      <c r="FO355" s="74">
        <f>IF(AND(ISNUMBER('Emissions (start here)'!CI355),ISNUMBER(Dispersion!$AR$8)),'Emissions (start here)'!CI355*453.59/3600*Dispersion!$AR$8,0)</f>
        <v>0</v>
      </c>
      <c r="FP355" s="74">
        <f>IF(AND(ISNUMBER('Emissions (start here)'!CI355),ISNUMBER(Dispersion!$AR$9)),'Emissions (start here)'!CI355*453.59/3600*Dispersion!$AR$9,0)</f>
        <v>0</v>
      </c>
      <c r="FQ355" s="74">
        <f>IF(AND(ISNUMBER('Emissions (start here)'!CJ355),ISNUMBER(Dispersion!$AR$10)),'Emissions (start here)'!CJ355*2000*453.59/8760/3600*Dispersion!$AR$10,0)</f>
        <v>0</v>
      </c>
      <c r="FR355" s="74">
        <f>IF(AND(ISNUMBER('Emissions (start here)'!CJ355),ISNUMBER(Dispersion!$AR$11)),'Emissions (start here)'!CJ355*2000*453.59/8760/3600*Dispersion!$AR$11,0)</f>
        <v>0</v>
      </c>
      <c r="FS355" s="74">
        <f>IF(AND(ISNUMBER('Emissions (start here)'!CK355),ISNUMBER(Dispersion!$AS$8)),'Emissions (start here)'!CK355*453.59/3600*Dispersion!$AS$8,0)</f>
        <v>0</v>
      </c>
      <c r="FT355" s="74">
        <f>IF(AND(ISNUMBER('Emissions (start here)'!CK355),ISNUMBER(Dispersion!$AS$9)),'Emissions (start here)'!CK355*453.59/3600*Dispersion!$AS$9,0)</f>
        <v>0</v>
      </c>
      <c r="FU355" s="74">
        <f>IF(AND(ISNUMBER('Emissions (start here)'!CL355),ISNUMBER(Dispersion!$AS$10)),'Emissions (start here)'!CL355*2000*453.59/8760/3600*Dispersion!$AS$10,0)</f>
        <v>0</v>
      </c>
      <c r="FV355" s="74">
        <f>IF(AND(ISNUMBER('Emissions (start here)'!CL355),ISNUMBER(Dispersion!$AS$11)),'Emissions (start here)'!CL355*2000*453.59/8760/3600*Dispersion!$AS$11,0)</f>
        <v>0</v>
      </c>
      <c r="FW355" s="74">
        <f>IF(AND(ISNUMBER('Emissions (start here)'!CM355),ISNUMBER(Dispersion!$AT$8)),'Emissions (start here)'!CM355*453.59/3600*Dispersion!$AT$8,0)</f>
        <v>0</v>
      </c>
      <c r="FX355" s="74">
        <f>IF(AND(ISNUMBER('Emissions (start here)'!CM355),ISNUMBER(Dispersion!$AT$9)),'Emissions (start here)'!CM355*453.59/3600*Dispersion!$AT$9,0)</f>
        <v>0</v>
      </c>
      <c r="FY355" s="74">
        <f>IF(AND(ISNUMBER('Emissions (start here)'!CN355),ISNUMBER(Dispersion!$AT$10)),'Emissions (start here)'!CN355*2000*453.59/8760/3600*Dispersion!$AT$10,0)</f>
        <v>0</v>
      </c>
      <c r="FZ355" s="74">
        <f>IF(AND(ISNUMBER('Emissions (start here)'!CN355),ISNUMBER(Dispersion!$AT$11)),'Emissions (start here)'!CN355*2000*453.59/8760/3600*Dispersion!$AT$11,0)</f>
        <v>0</v>
      </c>
      <c r="GA355" s="74">
        <f>IF(AND(ISNUMBER('Emissions (start here)'!CO355),ISNUMBER(Dispersion!$AU$8)),'Emissions (start here)'!CO355*453.59/3600*Dispersion!$AU$8,0)</f>
        <v>0</v>
      </c>
      <c r="GB355" s="74">
        <f>IF(AND(ISNUMBER('Emissions (start here)'!CO355),ISNUMBER(Dispersion!$AU$9)),'Emissions (start here)'!CO355*453.59/3600*Dispersion!$AU$9,0)</f>
        <v>0</v>
      </c>
      <c r="GC355" s="74">
        <f>IF(AND(ISNUMBER('Emissions (start here)'!CP355),ISNUMBER(Dispersion!$AU$10)),'Emissions (start here)'!CP355*2000*453.59/8760/3600*Dispersion!$AU$10,0)</f>
        <v>0</v>
      </c>
      <c r="GD355" s="74">
        <f>IF(AND(ISNUMBER('Emissions (start here)'!CP355),ISNUMBER(Dispersion!$AU$11)),'Emissions (start here)'!CP355*2000*453.59/8760/3600*Dispersion!$AU$11,0)</f>
        <v>0</v>
      </c>
      <c r="GE355" s="74">
        <f>IF(AND(ISNUMBER('Emissions (start here)'!CQ355),ISNUMBER(Dispersion!$AV$8)),'Emissions (start here)'!CQ355*453.59/3600*Dispersion!$AV$8,0)</f>
        <v>0</v>
      </c>
      <c r="GF355" s="74">
        <f>IF(AND(ISNUMBER('Emissions (start here)'!CQ355),ISNUMBER(Dispersion!$AV$9)),'Emissions (start here)'!CQ355*453.59/3600*Dispersion!$AV$9,0)</f>
        <v>0</v>
      </c>
      <c r="GG355" s="74">
        <f>IF(AND(ISNUMBER('Emissions (start here)'!CR355),ISNUMBER(Dispersion!$AV$10)),'Emissions (start here)'!CR355*2000*453.59/8760/3600*Dispersion!$AV$10,0)</f>
        <v>0</v>
      </c>
      <c r="GH355" s="74">
        <f>IF(AND(ISNUMBER('Emissions (start here)'!CR355),ISNUMBER(Dispersion!$AV$11)),'Emissions (start here)'!CR355*2000*453.59/8760/3600*Dispersion!$AV$11,0)</f>
        <v>0</v>
      </c>
      <c r="GI355" s="74">
        <f>IF(AND(ISNUMBER('Emissions (start here)'!CS355),ISNUMBER(Dispersion!$AW$8)),'Emissions (start here)'!CS355*453.59/3600*Dispersion!$AW$8,0)</f>
        <v>0</v>
      </c>
      <c r="GJ355" s="74">
        <f>IF(AND(ISNUMBER('Emissions (start here)'!CS355),ISNUMBER(Dispersion!$AW$9)),'Emissions (start here)'!CS355*453.59/3600*Dispersion!$AW$9,0)</f>
        <v>0</v>
      </c>
      <c r="GK355" s="74">
        <f>IF(AND(ISNUMBER('Emissions (start here)'!CT355),ISNUMBER(Dispersion!$AW$10)),'Emissions (start here)'!CT355*2000*453.59/8760/3600*Dispersion!$AW$10,0)</f>
        <v>0</v>
      </c>
      <c r="GL355" s="74">
        <f>IF(AND(ISNUMBER('Emissions (start here)'!CT355),ISNUMBER(Dispersion!$AW$11)),'Emissions (start here)'!CT355*2000*453.59/8760/3600*Dispersion!$AW$11,0)</f>
        <v>0</v>
      </c>
      <c r="GM355" s="74">
        <f>IF(AND(ISNUMBER('Emissions (start here)'!CU355),ISNUMBER(Dispersion!$AX$8)),'Emissions (start here)'!CU355*453.59/3600*Dispersion!$AX$8,0)</f>
        <v>0</v>
      </c>
      <c r="GN355" s="74">
        <f>IF(AND(ISNUMBER('Emissions (start here)'!CU355),ISNUMBER(Dispersion!$AX$9)),'Emissions (start here)'!CU355*453.59/3600*Dispersion!$AX$9,0)</f>
        <v>0</v>
      </c>
      <c r="GO355" s="74">
        <f>IF(AND(ISNUMBER('Emissions (start here)'!CV355),ISNUMBER(Dispersion!$AX$10)),'Emissions (start here)'!CV355*2000*453.59/8760/3600*Dispersion!$AX$10,0)</f>
        <v>0</v>
      </c>
      <c r="GP355" s="74">
        <f>IF(AND(ISNUMBER('Emissions (start here)'!CV355),ISNUMBER(Dispersion!$AX$11)),'Emissions (start here)'!CV355*2000*453.59/8760/3600*Dispersion!$AX$11,0)</f>
        <v>0</v>
      </c>
      <c r="GQ355" s="74">
        <f>IF(AND(ISNUMBER('Emissions (start here)'!CW355),ISNUMBER(Dispersion!$AY$8)),'Emissions (start here)'!CW355*453.59/3600*Dispersion!$AY$8,0)</f>
        <v>0</v>
      </c>
      <c r="GR355" s="74">
        <f>IF(AND(ISNUMBER('Emissions (start here)'!CW355),ISNUMBER(Dispersion!$AY$9)),'Emissions (start here)'!CW355*453.59/3600*Dispersion!$AY$9,0)</f>
        <v>0</v>
      </c>
      <c r="GS355" s="74">
        <f>IF(AND(ISNUMBER('Emissions (start here)'!CX355),ISNUMBER(Dispersion!$AY$10)),'Emissions (start here)'!CX355*2000*453.59/8760/3600*Dispersion!$AY$10,0)</f>
        <v>0</v>
      </c>
      <c r="GT355" s="74">
        <f>IF(AND(ISNUMBER('Emissions (start here)'!CX355),ISNUMBER(Dispersion!$AY$11)),'Emissions (start here)'!CX355*2000*453.59/8760/3600*Dispersion!$AY$11,0)</f>
        <v>0</v>
      </c>
      <c r="GU355" s="74">
        <f>IF(AND(ISNUMBER('Emissions (start here)'!CY355),ISNUMBER(Dispersion!$AZ$8)),'Emissions (start here)'!CY355*453.59/3600*Dispersion!$AZ$8,0)</f>
        <v>0</v>
      </c>
      <c r="GV355" s="74">
        <f>IF(AND(ISNUMBER('Emissions (start here)'!CY355),ISNUMBER(Dispersion!$AZ$9)),'Emissions (start here)'!CY355*453.59/3600*Dispersion!$AZ$9,0)</f>
        <v>0</v>
      </c>
      <c r="GW355" s="74">
        <f>IF(AND(ISNUMBER('Emissions (start here)'!CZ355),ISNUMBER(Dispersion!$AZ$10)),'Emissions (start here)'!CZ355*2000*453.59/8760/3600*Dispersion!$AZ$10,0)</f>
        <v>0</v>
      </c>
      <c r="GX355" s="74">
        <f>IF(AND(ISNUMBER('Emissions (start here)'!CZ355),ISNUMBER(Dispersion!$AZ$11)),'Emissions (start here)'!CZ355*2000*453.59/8760/3600*Dispersion!$AZ$11,0)</f>
        <v>0</v>
      </c>
    </row>
    <row r="356" spans="1:206" x14ac:dyDescent="0.2">
      <c r="A356" s="51" t="str">
        <f>'Tox Values'!C356</f>
        <v>87-86-5</v>
      </c>
      <c r="B356" s="94" t="str">
        <f>'Tox Values'!D356</f>
        <v>Pentachlorophenol</v>
      </c>
      <c r="C356" s="96">
        <f t="shared" si="21"/>
        <v>0</v>
      </c>
      <c r="D356" s="74">
        <f t="shared" si="22"/>
        <v>0</v>
      </c>
      <c r="E356" s="74">
        <f t="shared" si="23"/>
        <v>0</v>
      </c>
      <c r="F356" s="99">
        <f t="shared" si="24"/>
        <v>0</v>
      </c>
      <c r="G356" s="97">
        <f>IF(AND(ISNUMBER('Emissions (start here)'!E356),ISNUMBER(Dispersion!$C$8)),'Emissions (start here)'!E356*453.59/3600*Dispersion!$C$8,0)</f>
        <v>0</v>
      </c>
      <c r="H356" s="74">
        <f>IF(AND(ISNUMBER('Emissions (start here)'!E356),ISNUMBER(Dispersion!$C$9)),'Emissions (start here)'!E356*453.59/3600*Dispersion!$C$9,0)</f>
        <v>0</v>
      </c>
      <c r="I356" s="74">
        <f>IF(AND(ISNUMBER('Emissions (start here)'!F356),ISNUMBER(Dispersion!$C$10)),'Emissions (start here)'!F356*2000*453.59/8760/3600*Dispersion!$C$10,0)</f>
        <v>0</v>
      </c>
      <c r="J356" s="74">
        <f>IF(AND(ISNUMBER('Emissions (start here)'!F356),ISNUMBER(Dispersion!$C$11)),'Emissions (start here)'!F356*2000*453.59/8760/3600*Dispersion!$C$11,0)</f>
        <v>0</v>
      </c>
      <c r="K356" s="74">
        <f>IF(AND(ISNUMBER('Emissions (start here)'!G356),ISNUMBER(Dispersion!$D$8)),'Emissions (start here)'!G356*453.59/3600*Dispersion!$D$8,0)</f>
        <v>0</v>
      </c>
      <c r="L356" s="74">
        <f>IF(AND(ISNUMBER('Emissions (start here)'!G356),ISNUMBER(Dispersion!$D$9)),'Emissions (start here)'!G356*453.59/3600*Dispersion!$D$9,0)</f>
        <v>0</v>
      </c>
      <c r="M356" s="74">
        <f>IF(AND(ISNUMBER('Emissions (start here)'!H356),ISNUMBER(Dispersion!$D$10)),'Emissions (start here)'!H356*2000*453.59/8760/3600*Dispersion!$D$10,0)</f>
        <v>0</v>
      </c>
      <c r="N356" s="74">
        <f>IF(AND(ISNUMBER('Emissions (start here)'!H356),ISNUMBER(Dispersion!$D$11)),'Emissions (start here)'!H356*2000*453.59/8760/3600*Dispersion!$D$11,0)</f>
        <v>0</v>
      </c>
      <c r="O356" s="74">
        <f>IF(AND(ISNUMBER('Emissions (start here)'!I356),ISNUMBER(Dispersion!$E$8)),'Emissions (start here)'!I356*453.59/3600*Dispersion!$E$8,0)</f>
        <v>0</v>
      </c>
      <c r="P356" s="74">
        <f>IF(AND(ISNUMBER('Emissions (start here)'!I356),ISNUMBER(Dispersion!$E$9)),'Emissions (start here)'!I356*453.59/3600*Dispersion!$E$9,0)</f>
        <v>0</v>
      </c>
      <c r="Q356" s="74">
        <f>IF(AND(ISNUMBER('Emissions (start here)'!J356),ISNUMBER(Dispersion!$E$10)),'Emissions (start here)'!J356*2000*453.59/8760/3600*Dispersion!$E$10,0)</f>
        <v>0</v>
      </c>
      <c r="R356" s="74">
        <f>IF(AND(ISNUMBER('Emissions (start here)'!J356),ISNUMBER(Dispersion!$E$11)),'Emissions (start here)'!J356*2000*453.59/8760/3600*Dispersion!$E$11,0)</f>
        <v>0</v>
      </c>
      <c r="S356" s="74">
        <f>IF(AND(ISNUMBER('Emissions (start here)'!K356),ISNUMBER(Dispersion!$F$8)),'Emissions (start here)'!K356*453.59/3600*Dispersion!$F$8,0)</f>
        <v>0</v>
      </c>
      <c r="T356" s="74">
        <f>IF(AND(ISNUMBER('Emissions (start here)'!K356),ISNUMBER(Dispersion!$F$9)),'Emissions (start here)'!K356*453.59/3600*Dispersion!$F$9,0)</f>
        <v>0</v>
      </c>
      <c r="U356" s="74">
        <f>IF(AND(ISNUMBER('Emissions (start here)'!L356),ISNUMBER(Dispersion!$F$10)),'Emissions (start here)'!L356*2000*453.59/8760/3600*Dispersion!$F$10,0)</f>
        <v>0</v>
      </c>
      <c r="V356" s="74">
        <f>IF(AND(ISNUMBER('Emissions (start here)'!L356),ISNUMBER(Dispersion!$F$11)),'Emissions (start here)'!L356*2000*453.59/8760/3600*Dispersion!$F$11,0)</f>
        <v>0</v>
      </c>
      <c r="W356" s="74">
        <f>IF(AND(ISNUMBER('Emissions (start here)'!M356),ISNUMBER(Dispersion!$G$8)),'Emissions (start here)'!M356*453.59/3600*Dispersion!$G$8,0)</f>
        <v>0</v>
      </c>
      <c r="X356" s="74">
        <f>IF(AND(ISNUMBER('Emissions (start here)'!M356),ISNUMBER(Dispersion!$G$9)),'Emissions (start here)'!M356*453.59/3600*Dispersion!$G$9,0)</f>
        <v>0</v>
      </c>
      <c r="Y356" s="74">
        <f>IF(AND(ISNUMBER('Emissions (start here)'!N356),ISNUMBER(Dispersion!$G$10)),'Emissions (start here)'!N356*2000*453.59/8760/3600*Dispersion!$G$10,0)</f>
        <v>0</v>
      </c>
      <c r="Z356" s="74">
        <f>IF(AND(ISNUMBER('Emissions (start here)'!N356),ISNUMBER(Dispersion!$G$11)),'Emissions (start here)'!N356*2000*453.59/8760/3600*Dispersion!$G$11,0)</f>
        <v>0</v>
      </c>
      <c r="AA356" s="74">
        <f>IF(AND(ISNUMBER('Emissions (start here)'!O356),ISNUMBER(Dispersion!$H$8)),'Emissions (start here)'!O356*453.59/3600*Dispersion!$H$8,0)</f>
        <v>0</v>
      </c>
      <c r="AB356" s="74">
        <f>IF(AND(ISNUMBER('Emissions (start here)'!O356),ISNUMBER(Dispersion!$H$9)),'Emissions (start here)'!O356*453.59/3600*Dispersion!$H$9,0)</f>
        <v>0</v>
      </c>
      <c r="AC356" s="74">
        <f>IF(AND(ISNUMBER('Emissions (start here)'!P356),ISNUMBER(Dispersion!$H$10)),'Emissions (start here)'!P356*2000*453.59/8760/3600*Dispersion!$H$10,0)</f>
        <v>0</v>
      </c>
      <c r="AD356" s="74">
        <f>IF(AND(ISNUMBER('Emissions (start here)'!P356),ISNUMBER(Dispersion!$H$11)),'Emissions (start here)'!P356*2000*453.59/8760/3600*Dispersion!$H$11,0)</f>
        <v>0</v>
      </c>
      <c r="AE356" s="74">
        <f>IF(AND(ISNUMBER('Emissions (start here)'!Q356),ISNUMBER(Dispersion!$I$8)),'Emissions (start here)'!Q356*453.59/3600*Dispersion!$I$8,0)</f>
        <v>0</v>
      </c>
      <c r="AF356" s="74">
        <f>IF(AND(ISNUMBER('Emissions (start here)'!Q356),ISNUMBER(Dispersion!$I$9)),'Emissions (start here)'!Q356*453.59/3600*Dispersion!$I$9,0)</f>
        <v>0</v>
      </c>
      <c r="AG356" s="74">
        <f>IF(AND(ISNUMBER('Emissions (start here)'!R356),ISNUMBER(Dispersion!$I$10)),'Emissions (start here)'!R356*2000*453.59/8760/3600*Dispersion!$I$10,0)</f>
        <v>0</v>
      </c>
      <c r="AH356" s="74">
        <f>IF(AND(ISNUMBER('Emissions (start here)'!R356),ISNUMBER(Dispersion!$I$11)),'Emissions (start here)'!R356*2000*453.59/8760/3600*Dispersion!$I$11,0)</f>
        <v>0</v>
      </c>
      <c r="AI356" s="74">
        <f>IF(AND(ISNUMBER('Emissions (start here)'!S356),ISNUMBER(Dispersion!$J$8)),'Emissions (start here)'!S356*453.59/3600*Dispersion!$J$8,0)</f>
        <v>0</v>
      </c>
      <c r="AJ356" s="74">
        <f>IF(AND(ISNUMBER('Emissions (start here)'!S356),ISNUMBER(Dispersion!$J$9)),'Emissions (start here)'!S356*453.59/3600*Dispersion!$J$9,0)</f>
        <v>0</v>
      </c>
      <c r="AK356" s="74">
        <f>IF(AND(ISNUMBER('Emissions (start here)'!T356),ISNUMBER(Dispersion!$J$10)),'Emissions (start here)'!T356*2000*453.59/8760/3600*Dispersion!$J$10,0)</f>
        <v>0</v>
      </c>
      <c r="AL356" s="74">
        <f>IF(AND(ISNUMBER('Emissions (start here)'!T356),ISNUMBER(Dispersion!$J$11)),'Emissions (start here)'!T356*2000*453.59/8760/3600*Dispersion!$J$11,0)</f>
        <v>0</v>
      </c>
      <c r="AM356" s="74">
        <f>IF(AND(ISNUMBER('Emissions (start here)'!U356),ISNUMBER(Dispersion!$K$8)),'Emissions (start here)'!U356*453.59/3600*Dispersion!$K$8,0)</f>
        <v>0</v>
      </c>
      <c r="AN356" s="74">
        <f>IF(AND(ISNUMBER('Emissions (start here)'!U356),ISNUMBER(Dispersion!$K$9)),'Emissions (start here)'!U356*453.59/3600*Dispersion!$K$9,0)</f>
        <v>0</v>
      </c>
      <c r="AO356" s="74">
        <f>IF(AND(ISNUMBER('Emissions (start here)'!V356),ISNUMBER(Dispersion!$K$10)),'Emissions (start here)'!V356*2000*453.59/8760/3600*Dispersion!$K$10,0)</f>
        <v>0</v>
      </c>
      <c r="AP356" s="74">
        <f>IF(AND(ISNUMBER('Emissions (start here)'!V356),ISNUMBER(Dispersion!$K$11)),'Emissions (start here)'!V356*2000*453.59/8760/3600*Dispersion!$K$11,0)</f>
        <v>0</v>
      </c>
      <c r="AQ356" s="74">
        <f>IF(AND(ISNUMBER('Emissions (start here)'!W356),ISNUMBER(Dispersion!$L$8)),'Emissions (start here)'!W356*453.59/3600*Dispersion!$L$8,0)</f>
        <v>0</v>
      </c>
      <c r="AR356" s="74">
        <f>IF(AND(ISNUMBER('Emissions (start here)'!W356),ISNUMBER(Dispersion!$L$9)),'Emissions (start here)'!W356*453.59/3600*Dispersion!$L$9,0)</f>
        <v>0</v>
      </c>
      <c r="AS356" s="74">
        <f>IF(AND(ISNUMBER('Emissions (start here)'!X356),ISNUMBER(Dispersion!$L$10)),'Emissions (start here)'!X356*2000*453.59/8760/3600*Dispersion!$L$10,0)</f>
        <v>0</v>
      </c>
      <c r="AT356" s="74">
        <f>IF(AND(ISNUMBER('Emissions (start here)'!X356),ISNUMBER(Dispersion!$L$11)),'Emissions (start here)'!X356*2000*453.59/8760/3600*Dispersion!$L$11,0)</f>
        <v>0</v>
      </c>
      <c r="AU356" s="74">
        <f>IF(AND(ISNUMBER('Emissions (start here)'!Y356),ISNUMBER(Dispersion!$M$8)),'Emissions (start here)'!Y356*453.59/3600*Dispersion!$M$8,0)</f>
        <v>0</v>
      </c>
      <c r="AV356" s="74">
        <f>IF(AND(ISNUMBER('Emissions (start here)'!Y356),ISNUMBER(Dispersion!$M$9)),'Emissions (start here)'!Y356*453.59/3600*Dispersion!$M$9,0)</f>
        <v>0</v>
      </c>
      <c r="AW356" s="74">
        <f>IF(AND(ISNUMBER('Emissions (start here)'!Z356),ISNUMBER(Dispersion!$M$10)),'Emissions (start here)'!Z356*2000*453.59/8760/3600*Dispersion!$M$10,0)</f>
        <v>0</v>
      </c>
      <c r="AX356" s="74">
        <f>IF(AND(ISNUMBER('Emissions (start here)'!Z356),ISNUMBER(Dispersion!$M$11)),'Emissions (start here)'!Z356*2000*453.59/8760/3600*Dispersion!$M$11,0)</f>
        <v>0</v>
      </c>
      <c r="AY356" s="74">
        <f>IF(AND(ISNUMBER('Emissions (start here)'!AA356),ISNUMBER(Dispersion!$N$8)),'Emissions (start here)'!AA356*453.59/3600*Dispersion!$N$8,0)</f>
        <v>0</v>
      </c>
      <c r="AZ356" s="74">
        <f>IF(AND(ISNUMBER('Emissions (start here)'!AA356),ISNUMBER(Dispersion!$N$9)),'Emissions (start here)'!AA356*453.59/3600*Dispersion!$N$9,0)</f>
        <v>0</v>
      </c>
      <c r="BA356" s="74">
        <f>IF(AND(ISNUMBER('Emissions (start here)'!AB356),ISNUMBER(Dispersion!$N$10)),'Emissions (start here)'!AB356*2000*453.59/8760/3600*Dispersion!$N$10,0)</f>
        <v>0</v>
      </c>
      <c r="BB356" s="74">
        <f>IF(AND(ISNUMBER('Emissions (start here)'!AB356),ISNUMBER(Dispersion!$N$11)),'Emissions (start here)'!AB356*2000*453.59/8760/3600*Dispersion!$N$11,0)</f>
        <v>0</v>
      </c>
      <c r="BC356" s="74">
        <f>IF(AND(ISNUMBER('Emissions (start here)'!AC356),ISNUMBER(Dispersion!$O$8)),'Emissions (start here)'!AC356*453.59/3600*Dispersion!$O$8,0)</f>
        <v>0</v>
      </c>
      <c r="BD356" s="74">
        <f>IF(AND(ISNUMBER('Emissions (start here)'!AC356),ISNUMBER(Dispersion!$O$9)),'Emissions (start here)'!AC356*453.59/3600*Dispersion!$O$9,0)</f>
        <v>0</v>
      </c>
      <c r="BE356" s="74">
        <f>IF(AND(ISNUMBER('Emissions (start here)'!AD356),ISNUMBER(Dispersion!$O$10)),'Emissions (start here)'!AD356*2000*453.59/8760/3600*Dispersion!$O$10,0)</f>
        <v>0</v>
      </c>
      <c r="BF356" s="74">
        <f>IF(AND(ISNUMBER('Emissions (start here)'!AD356),ISNUMBER(Dispersion!$O$11)),'Emissions (start here)'!AD356*2000*453.59/8760/3600*Dispersion!$O$11,0)</f>
        <v>0</v>
      </c>
      <c r="BG356" s="74">
        <f>IF(AND(ISNUMBER('Emissions (start here)'!AE356),ISNUMBER(Dispersion!$P$8)),'Emissions (start here)'!AE356*453.59/3600*Dispersion!$P$8,0)</f>
        <v>0</v>
      </c>
      <c r="BH356" s="74">
        <f>IF(AND(ISNUMBER('Emissions (start here)'!AE356),ISNUMBER(Dispersion!$P$9)),'Emissions (start here)'!AE356*453.59/3600*Dispersion!$P$9,0)</f>
        <v>0</v>
      </c>
      <c r="BI356" s="74">
        <f>IF(AND(ISNUMBER('Emissions (start here)'!AF356),ISNUMBER(Dispersion!$P$10)),'Emissions (start here)'!AF356*2000*453.59/8760/3600*Dispersion!$P$10,0)</f>
        <v>0</v>
      </c>
      <c r="BJ356" s="74">
        <f>IF(AND(ISNUMBER('Emissions (start here)'!AF356),ISNUMBER(Dispersion!$P$11)),'Emissions (start here)'!AF356*2000*453.59/8760/3600*Dispersion!$P$11,0)</f>
        <v>0</v>
      </c>
      <c r="BK356" s="74">
        <f>IF(AND(ISNUMBER('Emissions (start here)'!AG356),ISNUMBER(Dispersion!$Q$8)),'Emissions (start here)'!AG356*453.59/3600*Dispersion!$Q$8,0)</f>
        <v>0</v>
      </c>
      <c r="BL356" s="74">
        <f>IF(AND(ISNUMBER('Emissions (start here)'!AG356),ISNUMBER(Dispersion!$Q$9)),'Emissions (start here)'!AG356*453.59/3600*Dispersion!$Q$9,0)</f>
        <v>0</v>
      </c>
      <c r="BM356" s="74">
        <f>IF(AND(ISNUMBER('Emissions (start here)'!AH356),ISNUMBER(Dispersion!$Q$10)),'Emissions (start here)'!AH356*2000*453.59/8760/3600*Dispersion!$Q$10,0)</f>
        <v>0</v>
      </c>
      <c r="BN356" s="74">
        <f>IF(AND(ISNUMBER('Emissions (start here)'!AH356),ISNUMBER(Dispersion!$Q$11)),'Emissions (start here)'!AH356*2000*453.59/8760/3600*Dispersion!$Q$11,0)</f>
        <v>0</v>
      </c>
      <c r="BO356" s="74">
        <f>IF(AND(ISNUMBER('Emissions (start here)'!AI356),ISNUMBER(Dispersion!$R$8)),'Emissions (start here)'!AI356*453.59/3600*Dispersion!$R$8,0)</f>
        <v>0</v>
      </c>
      <c r="BP356" s="74">
        <f>IF(AND(ISNUMBER('Emissions (start here)'!AI356),ISNUMBER(Dispersion!$R$9)),'Emissions (start here)'!AI356*453.59/3600*Dispersion!$R$9,0)</f>
        <v>0</v>
      </c>
      <c r="BQ356" s="74">
        <f>IF(AND(ISNUMBER('Emissions (start here)'!AJ356),ISNUMBER(Dispersion!$R$10)),'Emissions (start here)'!AJ356*2000*453.59/8760/3600*Dispersion!$R$10,0)</f>
        <v>0</v>
      </c>
      <c r="BR356" s="74">
        <f>IF(AND(ISNUMBER('Emissions (start here)'!AJ356),ISNUMBER(Dispersion!$R$11)),'Emissions (start here)'!AJ356*2000*453.59/8760/3600*Dispersion!$R$11,0)</f>
        <v>0</v>
      </c>
      <c r="BS356" s="74">
        <f>IF(AND(ISNUMBER('Emissions (start here)'!AK356),ISNUMBER(Dispersion!$S$8)),'Emissions (start here)'!AK356*453.59/3600*Dispersion!$S$8,0)</f>
        <v>0</v>
      </c>
      <c r="BT356" s="74">
        <f>IF(AND(ISNUMBER('Emissions (start here)'!AK356),ISNUMBER(Dispersion!$S$9)),'Emissions (start here)'!AK356*453.59/3600*Dispersion!$S$9,0)</f>
        <v>0</v>
      </c>
      <c r="BU356" s="74">
        <f>IF(AND(ISNUMBER('Emissions (start here)'!AL356),ISNUMBER(Dispersion!$S$10)),'Emissions (start here)'!AL356*2000*453.59/8760/3600*Dispersion!$S$10,0)</f>
        <v>0</v>
      </c>
      <c r="BV356" s="74">
        <f>IF(AND(ISNUMBER('Emissions (start here)'!AL356),ISNUMBER(Dispersion!$S$11)),'Emissions (start here)'!AL356*2000*453.59/8760/3600*Dispersion!$S$11,0)</f>
        <v>0</v>
      </c>
      <c r="BW356" s="74">
        <f>IF(AND(ISNUMBER('Emissions (start here)'!AM356),ISNUMBER(Dispersion!$T$8)),'Emissions (start here)'!AM356*453.59/3600*Dispersion!$T$8,0)</f>
        <v>0</v>
      </c>
      <c r="BX356" s="74">
        <f>IF(AND(ISNUMBER('Emissions (start here)'!AM356),ISNUMBER(Dispersion!$T$9)),'Emissions (start here)'!AM356*453.59/3600*Dispersion!$T$9,0)</f>
        <v>0</v>
      </c>
      <c r="BY356" s="74">
        <f>IF(AND(ISNUMBER('Emissions (start here)'!AN356),ISNUMBER(Dispersion!$T$10)),'Emissions (start here)'!AN356*2000*453.59/8760/3600*Dispersion!$T$10,0)</f>
        <v>0</v>
      </c>
      <c r="BZ356" s="74">
        <f>IF(AND(ISNUMBER('Emissions (start here)'!AN356),ISNUMBER(Dispersion!$T$11)),'Emissions (start here)'!AN356*2000*453.59/8760/3600*Dispersion!$T$11,0)</f>
        <v>0</v>
      </c>
      <c r="CA356" s="74">
        <f>IF(AND(ISNUMBER('Emissions (start here)'!AO356),ISNUMBER(Dispersion!$U$8)),'Emissions (start here)'!AO356*453.59/3600*Dispersion!$U$8,0)</f>
        <v>0</v>
      </c>
      <c r="CB356" s="74">
        <f>IF(AND(ISNUMBER('Emissions (start here)'!AO356),ISNUMBER(Dispersion!$U$9)),'Emissions (start here)'!AO356*453.59/3600*Dispersion!$U$9,0)</f>
        <v>0</v>
      </c>
      <c r="CC356" s="74">
        <f>IF(AND(ISNUMBER('Emissions (start here)'!AP356),ISNUMBER(Dispersion!$U$10)),'Emissions (start here)'!AP356*2000*453.59/8760/3600*Dispersion!$U$10,0)</f>
        <v>0</v>
      </c>
      <c r="CD356" s="74">
        <f>IF(AND(ISNUMBER('Emissions (start here)'!AP356),ISNUMBER(Dispersion!$U$11)),'Emissions (start here)'!AP356*2000*453.59/8760/3600*Dispersion!$U$11,0)</f>
        <v>0</v>
      </c>
      <c r="CE356" s="74">
        <f>IF(AND(ISNUMBER('Emissions (start here)'!AQ356),ISNUMBER(Dispersion!$V$8)),'Emissions (start here)'!AQ356*453.59/3600*Dispersion!$V$8,0)</f>
        <v>0</v>
      </c>
      <c r="CF356" s="74">
        <f>IF(AND(ISNUMBER('Emissions (start here)'!AQ356),ISNUMBER(Dispersion!$V$9)),'Emissions (start here)'!AQ356*453.59/3600*Dispersion!$V$9,0)</f>
        <v>0</v>
      </c>
      <c r="CG356" s="74">
        <f>IF(AND(ISNUMBER('Emissions (start here)'!AR356),ISNUMBER(Dispersion!$V$10)),'Emissions (start here)'!AR356*2000*453.59/8760/3600*Dispersion!$V$10,0)</f>
        <v>0</v>
      </c>
      <c r="CH356" s="74">
        <f>IF(AND(ISNUMBER('Emissions (start here)'!AR356),ISNUMBER(Dispersion!$V$11)),'Emissions (start here)'!AR356*2000*453.59/8760/3600*Dispersion!$V$11,0)</f>
        <v>0</v>
      </c>
      <c r="CI356" s="74">
        <f>IF(AND(ISNUMBER('Emissions (start here)'!AS356),ISNUMBER(Dispersion!$W$8)),'Emissions (start here)'!AS356*453.59/3600*Dispersion!$W$8,0)</f>
        <v>0</v>
      </c>
      <c r="CJ356" s="74">
        <f>IF(AND(ISNUMBER('Emissions (start here)'!AS356),ISNUMBER(Dispersion!$W$9)),'Emissions (start here)'!AS356*453.59/3600*Dispersion!$W$9,0)</f>
        <v>0</v>
      </c>
      <c r="CK356" s="74">
        <f>IF(AND(ISNUMBER('Emissions (start here)'!AT356),ISNUMBER(Dispersion!$W$10)),'Emissions (start here)'!AT356*2000*453.59/8760/3600*Dispersion!$W$10,0)</f>
        <v>0</v>
      </c>
      <c r="CL356" s="74">
        <f>IF(AND(ISNUMBER('Emissions (start here)'!AT356),ISNUMBER(Dispersion!$W$11)),'Emissions (start here)'!AT356*2000*453.59/8760/3600*Dispersion!$W$11,0)</f>
        <v>0</v>
      </c>
      <c r="CM356" s="74">
        <f>IF(AND(ISNUMBER('Emissions (start here)'!AU356),ISNUMBER(Dispersion!$X$8)),'Emissions (start here)'!AU356*453.59/3600*Dispersion!$X$8,0)</f>
        <v>0</v>
      </c>
      <c r="CN356" s="74">
        <f>IF(AND(ISNUMBER('Emissions (start here)'!AU356),ISNUMBER(Dispersion!$X$9)),'Emissions (start here)'!AU356*453.59/3600*Dispersion!$X$9,0)</f>
        <v>0</v>
      </c>
      <c r="CO356" s="74">
        <f>IF(AND(ISNUMBER('Emissions (start here)'!AV356),ISNUMBER(Dispersion!$X$10)),'Emissions (start here)'!AV356*2000*453.59/8760/3600*Dispersion!$X$10,0)</f>
        <v>0</v>
      </c>
      <c r="CP356" s="74">
        <f>IF(AND(ISNUMBER('Emissions (start here)'!AV356),ISNUMBER(Dispersion!$X$11)),'Emissions (start here)'!AV356*2000*453.59/8760/3600*Dispersion!$X$11,0)</f>
        <v>0</v>
      </c>
      <c r="CQ356" s="74">
        <f>IF(AND(ISNUMBER('Emissions (start here)'!AW356),ISNUMBER(Dispersion!$Y$8)),'Emissions (start here)'!AW356*453.59/3600*Dispersion!$Y$8,0)</f>
        <v>0</v>
      </c>
      <c r="CR356" s="74">
        <f>IF(AND(ISNUMBER('Emissions (start here)'!AW356),ISNUMBER(Dispersion!$Y$9)),'Emissions (start here)'!AW356*453.59/3600*Dispersion!$Y$9,0)</f>
        <v>0</v>
      </c>
      <c r="CS356" s="74">
        <f>IF(AND(ISNUMBER('Emissions (start here)'!AX356),ISNUMBER(Dispersion!$Y$10)),'Emissions (start here)'!AX356*2000*453.59/8760/3600*Dispersion!$Y$10,0)</f>
        <v>0</v>
      </c>
      <c r="CT356" s="74">
        <f>IF(AND(ISNUMBER('Emissions (start here)'!AX356),ISNUMBER(Dispersion!$Y$11)),'Emissions (start here)'!AX356*2000*453.59/8760/3600*Dispersion!$Y$11,0)</f>
        <v>0</v>
      </c>
      <c r="CU356" s="74">
        <f>IF(AND(ISNUMBER('Emissions (start here)'!AY356),ISNUMBER(Dispersion!$Z$8)),'Emissions (start here)'!AY356*453.59/3600*Dispersion!$Z$8,0)</f>
        <v>0</v>
      </c>
      <c r="CV356" s="74">
        <f>IF(AND(ISNUMBER('Emissions (start here)'!AY356),ISNUMBER(Dispersion!$Z$9)),'Emissions (start here)'!AY356*453.59/3600*Dispersion!$Z$9,0)</f>
        <v>0</v>
      </c>
      <c r="CW356" s="74">
        <f>IF(AND(ISNUMBER('Emissions (start here)'!AZ356),ISNUMBER(Dispersion!$Z$10)),'Emissions (start here)'!AZ356*2000*453.59/8760/3600*Dispersion!$Z$10,0)</f>
        <v>0</v>
      </c>
      <c r="CX356" s="74">
        <f>IF(AND(ISNUMBER('Emissions (start here)'!AZ356),ISNUMBER(Dispersion!$Z$11)),'Emissions (start here)'!AZ356*2000*453.59/8760/3600*Dispersion!$Z$11,0)</f>
        <v>0</v>
      </c>
      <c r="CY356" s="74">
        <f>IF(AND(ISNUMBER('Emissions (start here)'!BA356),ISNUMBER(Dispersion!$AA$8)),'Emissions (start here)'!BA356*453.59/3600*Dispersion!$AA$8,0)</f>
        <v>0</v>
      </c>
      <c r="CZ356" s="74">
        <f>IF(AND(ISNUMBER('Emissions (start here)'!BA356),ISNUMBER(Dispersion!$AA$9)),'Emissions (start here)'!BA356*453.59/3600*Dispersion!$AA$9,0)</f>
        <v>0</v>
      </c>
      <c r="DA356" s="74">
        <f>IF(AND(ISNUMBER('Emissions (start here)'!BB356),ISNUMBER(Dispersion!$AA$10)),'Emissions (start here)'!BB356*2000*453.59/8760/3600*Dispersion!$AA$10,0)</f>
        <v>0</v>
      </c>
      <c r="DB356" s="74">
        <f>IF(AND(ISNUMBER('Emissions (start here)'!BB356),ISNUMBER(Dispersion!$AA$11)),'Emissions (start here)'!BB356*2000*453.59/8760/3600*Dispersion!$AA$11,0)</f>
        <v>0</v>
      </c>
      <c r="DC356" s="74">
        <f>IF(AND(ISNUMBER('Emissions (start here)'!BC356),ISNUMBER(Dispersion!$AB$8)),'Emissions (start here)'!BC356*453.59/3600*Dispersion!$AB$8,0)</f>
        <v>0</v>
      </c>
      <c r="DD356" s="74">
        <f>IF(AND(ISNUMBER('Emissions (start here)'!BC356),ISNUMBER(Dispersion!$AB$9)),'Emissions (start here)'!BC356*453.59/3600*Dispersion!$AB$9,0)</f>
        <v>0</v>
      </c>
      <c r="DE356" s="74">
        <f>IF(AND(ISNUMBER('Emissions (start here)'!BD356),ISNUMBER(Dispersion!$AB$10)),'Emissions (start here)'!BD356*2000*453.59/8760/3600*Dispersion!$AB$10,0)</f>
        <v>0</v>
      </c>
      <c r="DF356" s="74">
        <f>IF(AND(ISNUMBER('Emissions (start here)'!BD356),ISNUMBER(Dispersion!$AB$11)),'Emissions (start here)'!BD356*2000*453.59/8760/3600*Dispersion!$AB$11,0)</f>
        <v>0</v>
      </c>
      <c r="DG356" s="74">
        <f>IF(AND(ISNUMBER('Emissions (start here)'!BE356),ISNUMBER(Dispersion!$AC$8)),'Emissions (start here)'!BE356*453.59/3600*Dispersion!$AC$8,0)</f>
        <v>0</v>
      </c>
      <c r="DH356" s="74">
        <f>IF(AND(ISNUMBER('Emissions (start here)'!BE356),ISNUMBER(Dispersion!$AC$9)),'Emissions (start here)'!BE356*453.59/3600*Dispersion!$AC$9,0)</f>
        <v>0</v>
      </c>
      <c r="DI356" s="74">
        <f>IF(AND(ISNUMBER('Emissions (start here)'!BF356),ISNUMBER(Dispersion!$AC$10)),'Emissions (start here)'!BF356*2000*453.59/8760/3600*Dispersion!$AC$10,0)</f>
        <v>0</v>
      </c>
      <c r="DJ356" s="74">
        <f>IF(AND(ISNUMBER('Emissions (start here)'!BF356),ISNUMBER(Dispersion!$AC$11)),'Emissions (start here)'!BF356*2000*453.59/8760/3600*Dispersion!$AC$11,0)</f>
        <v>0</v>
      </c>
      <c r="DK356" s="74">
        <f>IF(AND(ISNUMBER('Emissions (start here)'!BG356),ISNUMBER(Dispersion!$AD$8)),'Emissions (start here)'!BG356*453.59/3600*Dispersion!$AD$8,0)</f>
        <v>0</v>
      </c>
      <c r="DL356" s="74">
        <f>IF(AND(ISNUMBER('Emissions (start here)'!BG356),ISNUMBER(Dispersion!$AD$9)),'Emissions (start here)'!BG356*453.59/3600*Dispersion!$AD$9,0)</f>
        <v>0</v>
      </c>
      <c r="DM356" s="74">
        <f>IF(AND(ISNUMBER('Emissions (start here)'!BH356),ISNUMBER(Dispersion!$AD$10)),'Emissions (start here)'!BH356*2000*453.59/8760/3600*Dispersion!$AD$10,0)</f>
        <v>0</v>
      </c>
      <c r="DN356" s="74">
        <f>IF(AND(ISNUMBER('Emissions (start here)'!BH356),ISNUMBER(Dispersion!$AD$11)),'Emissions (start here)'!BH356*2000*453.59/8760/3600*Dispersion!$AD$11,0)</f>
        <v>0</v>
      </c>
      <c r="DO356" s="74">
        <f>IF(AND(ISNUMBER('Emissions (start here)'!BI356),ISNUMBER(Dispersion!$AE$8)),'Emissions (start here)'!BI356*453.59/3600*Dispersion!$AE$8,0)</f>
        <v>0</v>
      </c>
      <c r="DP356" s="74">
        <f>IF(AND(ISNUMBER('Emissions (start here)'!BI356),ISNUMBER(Dispersion!$AE$9)),'Emissions (start here)'!BI356*453.59/3600*Dispersion!$AE$9,0)</f>
        <v>0</v>
      </c>
      <c r="DQ356" s="74">
        <f>IF(AND(ISNUMBER('Emissions (start here)'!BJ356),ISNUMBER(Dispersion!$AE$10)),'Emissions (start here)'!BJ356*2000*453.59/8760/3600*Dispersion!$AE$10,0)</f>
        <v>0</v>
      </c>
      <c r="DR356" s="74">
        <f>IF(AND(ISNUMBER('Emissions (start here)'!BJ356),ISNUMBER(Dispersion!$AE$11)),'Emissions (start here)'!BJ356*2000*453.59/8760/3600*Dispersion!$AE$11,0)</f>
        <v>0</v>
      </c>
      <c r="DS356" s="74">
        <f>IF(AND(ISNUMBER('Emissions (start here)'!BK356),ISNUMBER(Dispersion!$AF$8)),'Emissions (start here)'!BK356*453.59/3600*Dispersion!$AF$8,0)</f>
        <v>0</v>
      </c>
      <c r="DT356" s="74">
        <f>IF(AND(ISNUMBER('Emissions (start here)'!BK356),ISNUMBER(Dispersion!$AF$9)),'Emissions (start here)'!BK356*453.59/3600*Dispersion!$AF$9,0)</f>
        <v>0</v>
      </c>
      <c r="DU356" s="74">
        <f>IF(AND(ISNUMBER('Emissions (start here)'!BL356),ISNUMBER(Dispersion!$AF$10)),'Emissions (start here)'!BL356*2000*453.59/8760/3600*Dispersion!$AF$10,0)</f>
        <v>0</v>
      </c>
      <c r="DV356" s="74">
        <f>IF(AND(ISNUMBER('Emissions (start here)'!BL356),ISNUMBER(Dispersion!$AF$11)),'Emissions (start here)'!BL356*2000*453.59/8760/3600*Dispersion!$AF$11,0)</f>
        <v>0</v>
      </c>
      <c r="DW356" s="74">
        <f>IF(AND(ISNUMBER('Emissions (start here)'!BM356),ISNUMBER(Dispersion!$AG$8)),'Emissions (start here)'!BM356*453.59/3600*Dispersion!$AG$8,0)</f>
        <v>0</v>
      </c>
      <c r="DX356" s="74">
        <f>IF(AND(ISNUMBER('Emissions (start here)'!BM356),ISNUMBER(Dispersion!$AG$9)),'Emissions (start here)'!BM356*453.59/3600*Dispersion!$AG$9,0)</f>
        <v>0</v>
      </c>
      <c r="DY356" s="74">
        <f>IF(AND(ISNUMBER('Emissions (start here)'!BN356),ISNUMBER(Dispersion!$AG$10)),'Emissions (start here)'!BN356*2000*453.59/8760/3600*Dispersion!$AG$10,0)</f>
        <v>0</v>
      </c>
      <c r="DZ356" s="74">
        <f>IF(AND(ISNUMBER('Emissions (start here)'!BN356),ISNUMBER(Dispersion!$AG$11)),'Emissions (start here)'!BN356*2000*453.59/8760/3600*Dispersion!$AG$11,0)</f>
        <v>0</v>
      </c>
      <c r="EA356" s="74">
        <f>IF(AND(ISNUMBER('Emissions (start here)'!BO356),ISNUMBER(Dispersion!$AH$8)),'Emissions (start here)'!BO356*453.59/3600*Dispersion!$AH$8,0)</f>
        <v>0</v>
      </c>
      <c r="EB356" s="74">
        <f>IF(AND(ISNUMBER('Emissions (start here)'!BO356),ISNUMBER(Dispersion!$AH$9)),'Emissions (start here)'!BO356*453.59/3600*Dispersion!$AH$9,0)</f>
        <v>0</v>
      </c>
      <c r="EC356" s="74">
        <f>IF(AND(ISNUMBER('Emissions (start here)'!BP356),ISNUMBER(Dispersion!$AH$10)),'Emissions (start here)'!BP356*2000*453.59/8760/3600*Dispersion!$AH$10,0)</f>
        <v>0</v>
      </c>
      <c r="ED356" s="74">
        <f>IF(AND(ISNUMBER('Emissions (start here)'!BP356),ISNUMBER(Dispersion!$AH$11)),'Emissions (start here)'!BP356*2000*453.59/8760/3600*Dispersion!$AH$11,0)</f>
        <v>0</v>
      </c>
      <c r="EE356" s="74">
        <f>IF(AND(ISNUMBER('Emissions (start here)'!BQ356),ISNUMBER(Dispersion!$AI$8)),'Emissions (start here)'!BQ356*453.59/3600*Dispersion!$AI$8,0)</f>
        <v>0</v>
      </c>
      <c r="EF356" s="74">
        <f>IF(AND(ISNUMBER('Emissions (start here)'!BQ356),ISNUMBER(Dispersion!$AI$9)),'Emissions (start here)'!BQ356*453.59/3600*Dispersion!$AI$9,0)</f>
        <v>0</v>
      </c>
      <c r="EG356" s="74">
        <f>IF(AND(ISNUMBER('Emissions (start here)'!BR356),ISNUMBER(Dispersion!$AI$10)),'Emissions (start here)'!BR356*2000*453.59/8760/3600*Dispersion!$AI$10,0)</f>
        <v>0</v>
      </c>
      <c r="EH356" s="74">
        <f>IF(AND(ISNUMBER('Emissions (start here)'!BR356),ISNUMBER(Dispersion!$AI$11)),'Emissions (start here)'!BR356*2000*453.59/8760/3600*Dispersion!$AI$11,0)</f>
        <v>0</v>
      </c>
      <c r="EI356" s="74">
        <f>IF(AND(ISNUMBER('Emissions (start here)'!BS356),ISNUMBER(Dispersion!$AJ$8)),'Emissions (start here)'!BS356*453.59/3600*Dispersion!$AJ$8,0)</f>
        <v>0</v>
      </c>
      <c r="EJ356" s="74">
        <f>IF(AND(ISNUMBER('Emissions (start here)'!BS356),ISNUMBER(Dispersion!$AJ$9)),'Emissions (start here)'!BS356*453.59/3600*Dispersion!$AJ$9,0)</f>
        <v>0</v>
      </c>
      <c r="EK356" s="74">
        <f>IF(AND(ISNUMBER('Emissions (start here)'!BT356),ISNUMBER(Dispersion!$AJ$10)),'Emissions (start here)'!BT356*2000*453.59/8760/3600*Dispersion!$AJ$10,0)</f>
        <v>0</v>
      </c>
      <c r="EL356" s="74">
        <f>IF(AND(ISNUMBER('Emissions (start here)'!BT356),ISNUMBER(Dispersion!$AJ$11)),'Emissions (start here)'!BT356*2000*453.59/8760/3600*Dispersion!$AJ$11,0)</f>
        <v>0</v>
      </c>
      <c r="EM356" s="74">
        <f>IF(AND(ISNUMBER('Emissions (start here)'!BU356),ISNUMBER(Dispersion!$AK$8)),'Emissions (start here)'!BU356*453.59/3600*Dispersion!$AK$8,0)</f>
        <v>0</v>
      </c>
      <c r="EN356" s="74">
        <f>IF(AND(ISNUMBER('Emissions (start here)'!BU356),ISNUMBER(Dispersion!$AK$9)),'Emissions (start here)'!BU356*453.59/3600*Dispersion!$AK$9,0)</f>
        <v>0</v>
      </c>
      <c r="EO356" s="74">
        <f>IF(AND(ISNUMBER('Emissions (start here)'!BV356),ISNUMBER(Dispersion!$AK$10)),'Emissions (start here)'!BV356*2000*453.59/8760/3600*Dispersion!$AK$10,0)</f>
        <v>0</v>
      </c>
      <c r="EP356" s="74">
        <f>IF(AND(ISNUMBER('Emissions (start here)'!BV356),ISNUMBER(Dispersion!$AK$11)),'Emissions (start here)'!BV356*2000*453.59/8760/3600*Dispersion!$AK$11,0)</f>
        <v>0</v>
      </c>
      <c r="EQ356" s="74">
        <f>IF(AND(ISNUMBER('Emissions (start here)'!BW356),ISNUMBER(Dispersion!$AL$8)),'Emissions (start here)'!BW356*453.59/3600*Dispersion!$AL$8,0)</f>
        <v>0</v>
      </c>
      <c r="ER356" s="74">
        <f>IF(AND(ISNUMBER('Emissions (start here)'!BW356),ISNUMBER(Dispersion!$AL$9)),'Emissions (start here)'!BW356*453.59/3600*Dispersion!$AL$9,0)</f>
        <v>0</v>
      </c>
      <c r="ES356" s="74">
        <f>IF(AND(ISNUMBER('Emissions (start here)'!BX356),ISNUMBER(Dispersion!$AL$10)),'Emissions (start here)'!BX356*2000*453.59/8760/3600*Dispersion!$AL$10,0)</f>
        <v>0</v>
      </c>
      <c r="ET356" s="74">
        <f>IF(AND(ISNUMBER('Emissions (start here)'!BX356),ISNUMBER(Dispersion!$AL$11)),'Emissions (start here)'!BX356*2000*453.59/8760/3600*Dispersion!$AL$11,0)</f>
        <v>0</v>
      </c>
      <c r="EU356" s="74">
        <f>IF(AND(ISNUMBER('Emissions (start here)'!BY356),ISNUMBER(Dispersion!$AM$8)),'Emissions (start here)'!BY356*453.59/3600*Dispersion!$AM$8,0)</f>
        <v>0</v>
      </c>
      <c r="EV356" s="74">
        <f>IF(AND(ISNUMBER('Emissions (start here)'!BY356),ISNUMBER(Dispersion!$AM$9)),'Emissions (start here)'!BY356*453.59/3600*Dispersion!$AM$9,0)</f>
        <v>0</v>
      </c>
      <c r="EW356" s="74">
        <f>IF(AND(ISNUMBER('Emissions (start here)'!BZ356),ISNUMBER(Dispersion!$AM$10)),'Emissions (start here)'!BZ356*2000*453.59/8760/3600*Dispersion!$AM$10,0)</f>
        <v>0</v>
      </c>
      <c r="EX356" s="74">
        <f>IF(AND(ISNUMBER('Emissions (start here)'!BZ356),ISNUMBER(Dispersion!$AM$11)),'Emissions (start here)'!BZ356*2000*453.59/8760/3600*Dispersion!$AM$11,0)</f>
        <v>0</v>
      </c>
      <c r="EY356" s="74">
        <f>IF(AND(ISNUMBER('Emissions (start here)'!CA356),ISNUMBER(Dispersion!$AN$8)),'Emissions (start here)'!CA356*453.59/3600*Dispersion!$AN$8,0)</f>
        <v>0</v>
      </c>
      <c r="EZ356" s="74">
        <f>IF(AND(ISNUMBER('Emissions (start here)'!CA356),ISNUMBER(Dispersion!$AN$9)),'Emissions (start here)'!CA356*453.59/3600*Dispersion!$AN$9,0)</f>
        <v>0</v>
      </c>
      <c r="FA356" s="74">
        <f>IF(AND(ISNUMBER('Emissions (start here)'!CB356),ISNUMBER(Dispersion!$AN$10)),'Emissions (start here)'!CB356*2000*453.59/8760/3600*Dispersion!$AN$10,0)</f>
        <v>0</v>
      </c>
      <c r="FB356" s="74">
        <f>IF(AND(ISNUMBER('Emissions (start here)'!CB356),ISNUMBER(Dispersion!$AN$11)),'Emissions (start here)'!CB356*2000*453.59/8760/3600*Dispersion!$AN$11,0)</f>
        <v>0</v>
      </c>
      <c r="FC356" s="74">
        <f>IF(AND(ISNUMBER('Emissions (start here)'!CC356),ISNUMBER(Dispersion!$AO$8)),'Emissions (start here)'!CC356*453.59/3600*Dispersion!$AO$8,0)</f>
        <v>0</v>
      </c>
      <c r="FD356" s="74">
        <f>IF(AND(ISNUMBER('Emissions (start here)'!CC356),ISNUMBER(Dispersion!$AO$9)),'Emissions (start here)'!CC356*453.59/3600*Dispersion!$AO$9,0)</f>
        <v>0</v>
      </c>
      <c r="FE356" s="74">
        <f>IF(AND(ISNUMBER('Emissions (start here)'!CD356),ISNUMBER(Dispersion!$AO$10)),'Emissions (start here)'!CD356*2000*453.59/8760/3600*Dispersion!$AO$10,0)</f>
        <v>0</v>
      </c>
      <c r="FF356" s="74">
        <f>IF(AND(ISNUMBER('Emissions (start here)'!CD356),ISNUMBER(Dispersion!$AO$11)),'Emissions (start here)'!CD356*2000*453.59/8760/3600*Dispersion!$AO$11,0)</f>
        <v>0</v>
      </c>
      <c r="FG356" s="74">
        <f>IF(AND(ISNUMBER('Emissions (start here)'!CE356),ISNUMBER(Dispersion!$AP$8)),'Emissions (start here)'!CE356*453.59/3600*Dispersion!$AP$8,0)</f>
        <v>0</v>
      </c>
      <c r="FH356" s="74">
        <f>IF(AND(ISNUMBER('Emissions (start here)'!CE356),ISNUMBER(Dispersion!$AP$9)),'Emissions (start here)'!CE356*453.59/3600*Dispersion!$AP$9,0)</f>
        <v>0</v>
      </c>
      <c r="FI356" s="74">
        <f>IF(AND(ISNUMBER('Emissions (start here)'!CF356),ISNUMBER(Dispersion!$AP$10)),'Emissions (start here)'!CF356*2000*453.59/8760/3600*Dispersion!$AP$10,0)</f>
        <v>0</v>
      </c>
      <c r="FJ356" s="74">
        <f>IF(AND(ISNUMBER('Emissions (start here)'!CF356),ISNUMBER(Dispersion!$AP$11)),'Emissions (start here)'!CF356*2000*453.59/8760/3600*Dispersion!$AP$11,0)</f>
        <v>0</v>
      </c>
      <c r="FK356" s="74">
        <f>IF(AND(ISNUMBER('Emissions (start here)'!CG356),ISNUMBER(Dispersion!$AQ$8)),'Emissions (start here)'!CG356*453.59/3600*Dispersion!$AQ$8,0)</f>
        <v>0</v>
      </c>
      <c r="FL356" s="74">
        <f>IF(AND(ISNUMBER('Emissions (start here)'!CG356),ISNUMBER(Dispersion!$AQ$9)),'Emissions (start here)'!CG356*453.59/3600*Dispersion!$AQ$9,0)</f>
        <v>0</v>
      </c>
      <c r="FM356" s="74">
        <f>IF(AND(ISNUMBER('Emissions (start here)'!CH356),ISNUMBER(Dispersion!$AQ$10)),'Emissions (start here)'!CH356*2000*453.59/8760/3600*Dispersion!$AQ$10,0)</f>
        <v>0</v>
      </c>
      <c r="FN356" s="74">
        <f>IF(AND(ISNUMBER('Emissions (start here)'!CH356),ISNUMBER(Dispersion!$AQ$11)),'Emissions (start here)'!CH356*2000*453.59/8760/3600*Dispersion!$AQ$11,0)</f>
        <v>0</v>
      </c>
      <c r="FO356" s="74">
        <f>IF(AND(ISNUMBER('Emissions (start here)'!CI356),ISNUMBER(Dispersion!$AR$8)),'Emissions (start here)'!CI356*453.59/3600*Dispersion!$AR$8,0)</f>
        <v>0</v>
      </c>
      <c r="FP356" s="74">
        <f>IF(AND(ISNUMBER('Emissions (start here)'!CI356),ISNUMBER(Dispersion!$AR$9)),'Emissions (start here)'!CI356*453.59/3600*Dispersion!$AR$9,0)</f>
        <v>0</v>
      </c>
      <c r="FQ356" s="74">
        <f>IF(AND(ISNUMBER('Emissions (start here)'!CJ356),ISNUMBER(Dispersion!$AR$10)),'Emissions (start here)'!CJ356*2000*453.59/8760/3600*Dispersion!$AR$10,0)</f>
        <v>0</v>
      </c>
      <c r="FR356" s="74">
        <f>IF(AND(ISNUMBER('Emissions (start here)'!CJ356),ISNUMBER(Dispersion!$AR$11)),'Emissions (start here)'!CJ356*2000*453.59/8760/3600*Dispersion!$AR$11,0)</f>
        <v>0</v>
      </c>
      <c r="FS356" s="74">
        <f>IF(AND(ISNUMBER('Emissions (start here)'!CK356),ISNUMBER(Dispersion!$AS$8)),'Emissions (start here)'!CK356*453.59/3600*Dispersion!$AS$8,0)</f>
        <v>0</v>
      </c>
      <c r="FT356" s="74">
        <f>IF(AND(ISNUMBER('Emissions (start here)'!CK356),ISNUMBER(Dispersion!$AS$9)),'Emissions (start here)'!CK356*453.59/3600*Dispersion!$AS$9,0)</f>
        <v>0</v>
      </c>
      <c r="FU356" s="74">
        <f>IF(AND(ISNUMBER('Emissions (start here)'!CL356),ISNUMBER(Dispersion!$AS$10)),'Emissions (start here)'!CL356*2000*453.59/8760/3600*Dispersion!$AS$10,0)</f>
        <v>0</v>
      </c>
      <c r="FV356" s="74">
        <f>IF(AND(ISNUMBER('Emissions (start here)'!CL356),ISNUMBER(Dispersion!$AS$11)),'Emissions (start here)'!CL356*2000*453.59/8760/3600*Dispersion!$AS$11,0)</f>
        <v>0</v>
      </c>
      <c r="FW356" s="74">
        <f>IF(AND(ISNUMBER('Emissions (start here)'!CM356),ISNUMBER(Dispersion!$AT$8)),'Emissions (start here)'!CM356*453.59/3600*Dispersion!$AT$8,0)</f>
        <v>0</v>
      </c>
      <c r="FX356" s="74">
        <f>IF(AND(ISNUMBER('Emissions (start here)'!CM356),ISNUMBER(Dispersion!$AT$9)),'Emissions (start here)'!CM356*453.59/3600*Dispersion!$AT$9,0)</f>
        <v>0</v>
      </c>
      <c r="FY356" s="74">
        <f>IF(AND(ISNUMBER('Emissions (start here)'!CN356),ISNUMBER(Dispersion!$AT$10)),'Emissions (start here)'!CN356*2000*453.59/8760/3600*Dispersion!$AT$10,0)</f>
        <v>0</v>
      </c>
      <c r="FZ356" s="74">
        <f>IF(AND(ISNUMBER('Emissions (start here)'!CN356),ISNUMBER(Dispersion!$AT$11)),'Emissions (start here)'!CN356*2000*453.59/8760/3600*Dispersion!$AT$11,0)</f>
        <v>0</v>
      </c>
      <c r="GA356" s="74">
        <f>IF(AND(ISNUMBER('Emissions (start here)'!CO356),ISNUMBER(Dispersion!$AU$8)),'Emissions (start here)'!CO356*453.59/3600*Dispersion!$AU$8,0)</f>
        <v>0</v>
      </c>
      <c r="GB356" s="74">
        <f>IF(AND(ISNUMBER('Emissions (start here)'!CO356),ISNUMBER(Dispersion!$AU$9)),'Emissions (start here)'!CO356*453.59/3600*Dispersion!$AU$9,0)</f>
        <v>0</v>
      </c>
      <c r="GC356" s="74">
        <f>IF(AND(ISNUMBER('Emissions (start here)'!CP356),ISNUMBER(Dispersion!$AU$10)),'Emissions (start here)'!CP356*2000*453.59/8760/3600*Dispersion!$AU$10,0)</f>
        <v>0</v>
      </c>
      <c r="GD356" s="74">
        <f>IF(AND(ISNUMBER('Emissions (start here)'!CP356),ISNUMBER(Dispersion!$AU$11)),'Emissions (start here)'!CP356*2000*453.59/8760/3600*Dispersion!$AU$11,0)</f>
        <v>0</v>
      </c>
      <c r="GE356" s="74">
        <f>IF(AND(ISNUMBER('Emissions (start here)'!CQ356),ISNUMBER(Dispersion!$AV$8)),'Emissions (start here)'!CQ356*453.59/3600*Dispersion!$AV$8,0)</f>
        <v>0</v>
      </c>
      <c r="GF356" s="74">
        <f>IF(AND(ISNUMBER('Emissions (start here)'!CQ356),ISNUMBER(Dispersion!$AV$9)),'Emissions (start here)'!CQ356*453.59/3600*Dispersion!$AV$9,0)</f>
        <v>0</v>
      </c>
      <c r="GG356" s="74">
        <f>IF(AND(ISNUMBER('Emissions (start here)'!CR356),ISNUMBER(Dispersion!$AV$10)),'Emissions (start here)'!CR356*2000*453.59/8760/3600*Dispersion!$AV$10,0)</f>
        <v>0</v>
      </c>
      <c r="GH356" s="74">
        <f>IF(AND(ISNUMBER('Emissions (start here)'!CR356),ISNUMBER(Dispersion!$AV$11)),'Emissions (start here)'!CR356*2000*453.59/8760/3600*Dispersion!$AV$11,0)</f>
        <v>0</v>
      </c>
      <c r="GI356" s="74">
        <f>IF(AND(ISNUMBER('Emissions (start here)'!CS356),ISNUMBER(Dispersion!$AW$8)),'Emissions (start here)'!CS356*453.59/3600*Dispersion!$AW$8,0)</f>
        <v>0</v>
      </c>
      <c r="GJ356" s="74">
        <f>IF(AND(ISNUMBER('Emissions (start here)'!CS356),ISNUMBER(Dispersion!$AW$9)),'Emissions (start here)'!CS356*453.59/3600*Dispersion!$AW$9,0)</f>
        <v>0</v>
      </c>
      <c r="GK356" s="74">
        <f>IF(AND(ISNUMBER('Emissions (start here)'!CT356),ISNUMBER(Dispersion!$AW$10)),'Emissions (start here)'!CT356*2000*453.59/8760/3600*Dispersion!$AW$10,0)</f>
        <v>0</v>
      </c>
      <c r="GL356" s="74">
        <f>IF(AND(ISNUMBER('Emissions (start here)'!CT356),ISNUMBER(Dispersion!$AW$11)),'Emissions (start here)'!CT356*2000*453.59/8760/3600*Dispersion!$AW$11,0)</f>
        <v>0</v>
      </c>
      <c r="GM356" s="74">
        <f>IF(AND(ISNUMBER('Emissions (start here)'!CU356),ISNUMBER(Dispersion!$AX$8)),'Emissions (start here)'!CU356*453.59/3600*Dispersion!$AX$8,0)</f>
        <v>0</v>
      </c>
      <c r="GN356" s="74">
        <f>IF(AND(ISNUMBER('Emissions (start here)'!CU356),ISNUMBER(Dispersion!$AX$9)),'Emissions (start here)'!CU356*453.59/3600*Dispersion!$AX$9,0)</f>
        <v>0</v>
      </c>
      <c r="GO356" s="74">
        <f>IF(AND(ISNUMBER('Emissions (start here)'!CV356),ISNUMBER(Dispersion!$AX$10)),'Emissions (start here)'!CV356*2000*453.59/8760/3600*Dispersion!$AX$10,0)</f>
        <v>0</v>
      </c>
      <c r="GP356" s="74">
        <f>IF(AND(ISNUMBER('Emissions (start here)'!CV356),ISNUMBER(Dispersion!$AX$11)),'Emissions (start here)'!CV356*2000*453.59/8760/3600*Dispersion!$AX$11,0)</f>
        <v>0</v>
      </c>
      <c r="GQ356" s="74">
        <f>IF(AND(ISNUMBER('Emissions (start here)'!CW356),ISNUMBER(Dispersion!$AY$8)),'Emissions (start here)'!CW356*453.59/3600*Dispersion!$AY$8,0)</f>
        <v>0</v>
      </c>
      <c r="GR356" s="74">
        <f>IF(AND(ISNUMBER('Emissions (start here)'!CW356),ISNUMBER(Dispersion!$AY$9)),'Emissions (start here)'!CW356*453.59/3600*Dispersion!$AY$9,0)</f>
        <v>0</v>
      </c>
      <c r="GS356" s="74">
        <f>IF(AND(ISNUMBER('Emissions (start here)'!CX356),ISNUMBER(Dispersion!$AY$10)),'Emissions (start here)'!CX356*2000*453.59/8760/3600*Dispersion!$AY$10,0)</f>
        <v>0</v>
      </c>
      <c r="GT356" s="74">
        <f>IF(AND(ISNUMBER('Emissions (start here)'!CX356),ISNUMBER(Dispersion!$AY$11)),'Emissions (start here)'!CX356*2000*453.59/8760/3600*Dispersion!$AY$11,0)</f>
        <v>0</v>
      </c>
      <c r="GU356" s="74">
        <f>IF(AND(ISNUMBER('Emissions (start here)'!CY356),ISNUMBER(Dispersion!$AZ$8)),'Emissions (start here)'!CY356*453.59/3600*Dispersion!$AZ$8,0)</f>
        <v>0</v>
      </c>
      <c r="GV356" s="74">
        <f>IF(AND(ISNUMBER('Emissions (start here)'!CY356),ISNUMBER(Dispersion!$AZ$9)),'Emissions (start here)'!CY356*453.59/3600*Dispersion!$AZ$9,0)</f>
        <v>0</v>
      </c>
      <c r="GW356" s="74">
        <f>IF(AND(ISNUMBER('Emissions (start here)'!CZ356),ISNUMBER(Dispersion!$AZ$10)),'Emissions (start here)'!CZ356*2000*453.59/8760/3600*Dispersion!$AZ$10,0)</f>
        <v>0</v>
      </c>
      <c r="GX356" s="74">
        <f>IF(AND(ISNUMBER('Emissions (start here)'!CZ356),ISNUMBER(Dispersion!$AZ$11)),'Emissions (start here)'!CZ356*2000*453.59/8760/3600*Dispersion!$AZ$11,0)</f>
        <v>0</v>
      </c>
    </row>
    <row r="357" spans="1:206" x14ac:dyDescent="0.2">
      <c r="A357" s="51" t="str">
        <f>'Tox Values'!C357</f>
        <v>109-66-0</v>
      </c>
      <c r="B357" s="94" t="str">
        <f>'Tox Values'!D357</f>
        <v>Pentane, n-</v>
      </c>
      <c r="C357" s="96">
        <f t="shared" si="21"/>
        <v>0</v>
      </c>
      <c r="D357" s="74">
        <f t="shared" si="22"/>
        <v>0</v>
      </c>
      <c r="E357" s="74">
        <f t="shared" si="23"/>
        <v>0</v>
      </c>
      <c r="F357" s="99">
        <f t="shared" si="24"/>
        <v>0</v>
      </c>
      <c r="G357" s="97">
        <f>IF(AND(ISNUMBER('Emissions (start here)'!E357),ISNUMBER(Dispersion!$C$8)),'Emissions (start here)'!E357*453.59/3600*Dispersion!$C$8,0)</f>
        <v>0</v>
      </c>
      <c r="H357" s="74">
        <f>IF(AND(ISNUMBER('Emissions (start here)'!E357),ISNUMBER(Dispersion!$C$9)),'Emissions (start here)'!E357*453.59/3600*Dispersion!$C$9,0)</f>
        <v>0</v>
      </c>
      <c r="I357" s="74">
        <f>IF(AND(ISNUMBER('Emissions (start here)'!F357),ISNUMBER(Dispersion!$C$10)),'Emissions (start here)'!F357*2000*453.59/8760/3600*Dispersion!$C$10,0)</f>
        <v>0</v>
      </c>
      <c r="J357" s="74">
        <f>IF(AND(ISNUMBER('Emissions (start here)'!F357),ISNUMBER(Dispersion!$C$11)),'Emissions (start here)'!F357*2000*453.59/8760/3600*Dispersion!$C$11,0)</f>
        <v>0</v>
      </c>
      <c r="K357" s="74">
        <f>IF(AND(ISNUMBER('Emissions (start here)'!G357),ISNUMBER(Dispersion!$D$8)),'Emissions (start here)'!G357*453.59/3600*Dispersion!$D$8,0)</f>
        <v>0</v>
      </c>
      <c r="L357" s="74">
        <f>IF(AND(ISNUMBER('Emissions (start here)'!G357),ISNUMBER(Dispersion!$D$9)),'Emissions (start here)'!G357*453.59/3600*Dispersion!$D$9,0)</f>
        <v>0</v>
      </c>
      <c r="M357" s="74">
        <f>IF(AND(ISNUMBER('Emissions (start here)'!H357),ISNUMBER(Dispersion!$D$10)),'Emissions (start here)'!H357*2000*453.59/8760/3600*Dispersion!$D$10,0)</f>
        <v>0</v>
      </c>
      <c r="N357" s="74">
        <f>IF(AND(ISNUMBER('Emissions (start here)'!H357),ISNUMBER(Dispersion!$D$11)),'Emissions (start here)'!H357*2000*453.59/8760/3600*Dispersion!$D$11,0)</f>
        <v>0</v>
      </c>
      <c r="O357" s="74">
        <f>IF(AND(ISNUMBER('Emissions (start here)'!I357),ISNUMBER(Dispersion!$E$8)),'Emissions (start here)'!I357*453.59/3600*Dispersion!$E$8,0)</f>
        <v>0</v>
      </c>
      <c r="P357" s="74">
        <f>IF(AND(ISNUMBER('Emissions (start here)'!I357),ISNUMBER(Dispersion!$E$9)),'Emissions (start here)'!I357*453.59/3600*Dispersion!$E$9,0)</f>
        <v>0</v>
      </c>
      <c r="Q357" s="74">
        <f>IF(AND(ISNUMBER('Emissions (start here)'!J357),ISNUMBER(Dispersion!$E$10)),'Emissions (start here)'!J357*2000*453.59/8760/3600*Dispersion!$E$10,0)</f>
        <v>0</v>
      </c>
      <c r="R357" s="74">
        <f>IF(AND(ISNUMBER('Emissions (start here)'!J357),ISNUMBER(Dispersion!$E$11)),'Emissions (start here)'!J357*2000*453.59/8760/3600*Dispersion!$E$11,0)</f>
        <v>0</v>
      </c>
      <c r="S357" s="74">
        <f>IF(AND(ISNUMBER('Emissions (start here)'!K357),ISNUMBER(Dispersion!$F$8)),'Emissions (start here)'!K357*453.59/3600*Dispersion!$F$8,0)</f>
        <v>0</v>
      </c>
      <c r="T357" s="74">
        <f>IF(AND(ISNUMBER('Emissions (start here)'!K357),ISNUMBER(Dispersion!$F$9)),'Emissions (start here)'!K357*453.59/3600*Dispersion!$F$9,0)</f>
        <v>0</v>
      </c>
      <c r="U357" s="74">
        <f>IF(AND(ISNUMBER('Emissions (start here)'!L357),ISNUMBER(Dispersion!$F$10)),'Emissions (start here)'!L357*2000*453.59/8760/3600*Dispersion!$F$10,0)</f>
        <v>0</v>
      </c>
      <c r="V357" s="74">
        <f>IF(AND(ISNUMBER('Emissions (start here)'!L357),ISNUMBER(Dispersion!$F$11)),'Emissions (start here)'!L357*2000*453.59/8760/3600*Dispersion!$F$11,0)</f>
        <v>0</v>
      </c>
      <c r="W357" s="74">
        <f>IF(AND(ISNUMBER('Emissions (start here)'!M357),ISNUMBER(Dispersion!$G$8)),'Emissions (start here)'!M357*453.59/3600*Dispersion!$G$8,0)</f>
        <v>0</v>
      </c>
      <c r="X357" s="74">
        <f>IF(AND(ISNUMBER('Emissions (start here)'!M357),ISNUMBER(Dispersion!$G$9)),'Emissions (start here)'!M357*453.59/3600*Dispersion!$G$9,0)</f>
        <v>0</v>
      </c>
      <c r="Y357" s="74">
        <f>IF(AND(ISNUMBER('Emissions (start here)'!N357),ISNUMBER(Dispersion!$G$10)),'Emissions (start here)'!N357*2000*453.59/8760/3600*Dispersion!$G$10,0)</f>
        <v>0</v>
      </c>
      <c r="Z357" s="74">
        <f>IF(AND(ISNUMBER('Emissions (start here)'!N357),ISNUMBER(Dispersion!$G$11)),'Emissions (start here)'!N357*2000*453.59/8760/3600*Dispersion!$G$11,0)</f>
        <v>0</v>
      </c>
      <c r="AA357" s="74">
        <f>IF(AND(ISNUMBER('Emissions (start here)'!O357),ISNUMBER(Dispersion!$H$8)),'Emissions (start here)'!O357*453.59/3600*Dispersion!$H$8,0)</f>
        <v>0</v>
      </c>
      <c r="AB357" s="74">
        <f>IF(AND(ISNUMBER('Emissions (start here)'!O357),ISNUMBER(Dispersion!$H$9)),'Emissions (start here)'!O357*453.59/3600*Dispersion!$H$9,0)</f>
        <v>0</v>
      </c>
      <c r="AC357" s="74">
        <f>IF(AND(ISNUMBER('Emissions (start here)'!P357),ISNUMBER(Dispersion!$H$10)),'Emissions (start here)'!P357*2000*453.59/8760/3600*Dispersion!$H$10,0)</f>
        <v>0</v>
      </c>
      <c r="AD357" s="74">
        <f>IF(AND(ISNUMBER('Emissions (start here)'!P357),ISNUMBER(Dispersion!$H$11)),'Emissions (start here)'!P357*2000*453.59/8760/3600*Dispersion!$H$11,0)</f>
        <v>0</v>
      </c>
      <c r="AE357" s="74">
        <f>IF(AND(ISNUMBER('Emissions (start here)'!Q357),ISNUMBER(Dispersion!$I$8)),'Emissions (start here)'!Q357*453.59/3600*Dispersion!$I$8,0)</f>
        <v>0</v>
      </c>
      <c r="AF357" s="74">
        <f>IF(AND(ISNUMBER('Emissions (start here)'!Q357),ISNUMBER(Dispersion!$I$9)),'Emissions (start here)'!Q357*453.59/3600*Dispersion!$I$9,0)</f>
        <v>0</v>
      </c>
      <c r="AG357" s="74">
        <f>IF(AND(ISNUMBER('Emissions (start here)'!R357),ISNUMBER(Dispersion!$I$10)),'Emissions (start here)'!R357*2000*453.59/8760/3600*Dispersion!$I$10,0)</f>
        <v>0</v>
      </c>
      <c r="AH357" s="74">
        <f>IF(AND(ISNUMBER('Emissions (start here)'!R357),ISNUMBER(Dispersion!$I$11)),'Emissions (start here)'!R357*2000*453.59/8760/3600*Dispersion!$I$11,0)</f>
        <v>0</v>
      </c>
      <c r="AI357" s="74">
        <f>IF(AND(ISNUMBER('Emissions (start here)'!S357),ISNUMBER(Dispersion!$J$8)),'Emissions (start here)'!S357*453.59/3600*Dispersion!$J$8,0)</f>
        <v>0</v>
      </c>
      <c r="AJ357" s="74">
        <f>IF(AND(ISNUMBER('Emissions (start here)'!S357),ISNUMBER(Dispersion!$J$9)),'Emissions (start here)'!S357*453.59/3600*Dispersion!$J$9,0)</f>
        <v>0</v>
      </c>
      <c r="AK357" s="74">
        <f>IF(AND(ISNUMBER('Emissions (start here)'!T357),ISNUMBER(Dispersion!$J$10)),'Emissions (start here)'!T357*2000*453.59/8760/3600*Dispersion!$J$10,0)</f>
        <v>0</v>
      </c>
      <c r="AL357" s="74">
        <f>IF(AND(ISNUMBER('Emissions (start here)'!T357),ISNUMBER(Dispersion!$J$11)),'Emissions (start here)'!T357*2000*453.59/8760/3600*Dispersion!$J$11,0)</f>
        <v>0</v>
      </c>
      <c r="AM357" s="74">
        <f>IF(AND(ISNUMBER('Emissions (start here)'!U357),ISNUMBER(Dispersion!$K$8)),'Emissions (start here)'!U357*453.59/3600*Dispersion!$K$8,0)</f>
        <v>0</v>
      </c>
      <c r="AN357" s="74">
        <f>IF(AND(ISNUMBER('Emissions (start here)'!U357),ISNUMBER(Dispersion!$K$9)),'Emissions (start here)'!U357*453.59/3600*Dispersion!$K$9,0)</f>
        <v>0</v>
      </c>
      <c r="AO357" s="74">
        <f>IF(AND(ISNUMBER('Emissions (start here)'!V357),ISNUMBER(Dispersion!$K$10)),'Emissions (start here)'!V357*2000*453.59/8760/3600*Dispersion!$K$10,0)</f>
        <v>0</v>
      </c>
      <c r="AP357" s="74">
        <f>IF(AND(ISNUMBER('Emissions (start here)'!V357),ISNUMBER(Dispersion!$K$11)),'Emissions (start here)'!V357*2000*453.59/8760/3600*Dispersion!$K$11,0)</f>
        <v>0</v>
      </c>
      <c r="AQ357" s="74">
        <f>IF(AND(ISNUMBER('Emissions (start here)'!W357),ISNUMBER(Dispersion!$L$8)),'Emissions (start here)'!W357*453.59/3600*Dispersion!$L$8,0)</f>
        <v>0</v>
      </c>
      <c r="AR357" s="74">
        <f>IF(AND(ISNUMBER('Emissions (start here)'!W357),ISNUMBER(Dispersion!$L$9)),'Emissions (start here)'!W357*453.59/3600*Dispersion!$L$9,0)</f>
        <v>0</v>
      </c>
      <c r="AS357" s="74">
        <f>IF(AND(ISNUMBER('Emissions (start here)'!X357),ISNUMBER(Dispersion!$L$10)),'Emissions (start here)'!X357*2000*453.59/8760/3600*Dispersion!$L$10,0)</f>
        <v>0</v>
      </c>
      <c r="AT357" s="74">
        <f>IF(AND(ISNUMBER('Emissions (start here)'!X357),ISNUMBER(Dispersion!$L$11)),'Emissions (start here)'!X357*2000*453.59/8760/3600*Dispersion!$L$11,0)</f>
        <v>0</v>
      </c>
      <c r="AU357" s="74">
        <f>IF(AND(ISNUMBER('Emissions (start here)'!Y357),ISNUMBER(Dispersion!$M$8)),'Emissions (start here)'!Y357*453.59/3600*Dispersion!$M$8,0)</f>
        <v>0</v>
      </c>
      <c r="AV357" s="74">
        <f>IF(AND(ISNUMBER('Emissions (start here)'!Y357),ISNUMBER(Dispersion!$M$9)),'Emissions (start here)'!Y357*453.59/3600*Dispersion!$M$9,0)</f>
        <v>0</v>
      </c>
      <c r="AW357" s="74">
        <f>IF(AND(ISNUMBER('Emissions (start here)'!Z357),ISNUMBER(Dispersion!$M$10)),'Emissions (start here)'!Z357*2000*453.59/8760/3600*Dispersion!$M$10,0)</f>
        <v>0</v>
      </c>
      <c r="AX357" s="74">
        <f>IF(AND(ISNUMBER('Emissions (start here)'!Z357),ISNUMBER(Dispersion!$M$11)),'Emissions (start here)'!Z357*2000*453.59/8760/3600*Dispersion!$M$11,0)</f>
        <v>0</v>
      </c>
      <c r="AY357" s="74">
        <f>IF(AND(ISNUMBER('Emissions (start here)'!AA357),ISNUMBER(Dispersion!$N$8)),'Emissions (start here)'!AA357*453.59/3600*Dispersion!$N$8,0)</f>
        <v>0</v>
      </c>
      <c r="AZ357" s="74">
        <f>IF(AND(ISNUMBER('Emissions (start here)'!AA357),ISNUMBER(Dispersion!$N$9)),'Emissions (start here)'!AA357*453.59/3600*Dispersion!$N$9,0)</f>
        <v>0</v>
      </c>
      <c r="BA357" s="74">
        <f>IF(AND(ISNUMBER('Emissions (start here)'!AB357),ISNUMBER(Dispersion!$N$10)),'Emissions (start here)'!AB357*2000*453.59/8760/3600*Dispersion!$N$10,0)</f>
        <v>0</v>
      </c>
      <c r="BB357" s="74">
        <f>IF(AND(ISNUMBER('Emissions (start here)'!AB357),ISNUMBER(Dispersion!$N$11)),'Emissions (start here)'!AB357*2000*453.59/8760/3600*Dispersion!$N$11,0)</f>
        <v>0</v>
      </c>
      <c r="BC357" s="74">
        <f>IF(AND(ISNUMBER('Emissions (start here)'!AC357),ISNUMBER(Dispersion!$O$8)),'Emissions (start here)'!AC357*453.59/3600*Dispersion!$O$8,0)</f>
        <v>0</v>
      </c>
      <c r="BD357" s="74">
        <f>IF(AND(ISNUMBER('Emissions (start here)'!AC357),ISNUMBER(Dispersion!$O$9)),'Emissions (start here)'!AC357*453.59/3600*Dispersion!$O$9,0)</f>
        <v>0</v>
      </c>
      <c r="BE357" s="74">
        <f>IF(AND(ISNUMBER('Emissions (start here)'!AD357),ISNUMBER(Dispersion!$O$10)),'Emissions (start here)'!AD357*2000*453.59/8760/3600*Dispersion!$O$10,0)</f>
        <v>0</v>
      </c>
      <c r="BF357" s="74">
        <f>IF(AND(ISNUMBER('Emissions (start here)'!AD357),ISNUMBER(Dispersion!$O$11)),'Emissions (start here)'!AD357*2000*453.59/8760/3600*Dispersion!$O$11,0)</f>
        <v>0</v>
      </c>
      <c r="BG357" s="74">
        <f>IF(AND(ISNUMBER('Emissions (start here)'!AE357),ISNUMBER(Dispersion!$P$8)),'Emissions (start here)'!AE357*453.59/3600*Dispersion!$P$8,0)</f>
        <v>0</v>
      </c>
      <c r="BH357" s="74">
        <f>IF(AND(ISNUMBER('Emissions (start here)'!AE357),ISNUMBER(Dispersion!$P$9)),'Emissions (start here)'!AE357*453.59/3600*Dispersion!$P$9,0)</f>
        <v>0</v>
      </c>
      <c r="BI357" s="74">
        <f>IF(AND(ISNUMBER('Emissions (start here)'!AF357),ISNUMBER(Dispersion!$P$10)),'Emissions (start here)'!AF357*2000*453.59/8760/3600*Dispersion!$P$10,0)</f>
        <v>0</v>
      </c>
      <c r="BJ357" s="74">
        <f>IF(AND(ISNUMBER('Emissions (start here)'!AF357),ISNUMBER(Dispersion!$P$11)),'Emissions (start here)'!AF357*2000*453.59/8760/3600*Dispersion!$P$11,0)</f>
        <v>0</v>
      </c>
      <c r="BK357" s="74">
        <f>IF(AND(ISNUMBER('Emissions (start here)'!AG357),ISNUMBER(Dispersion!$Q$8)),'Emissions (start here)'!AG357*453.59/3600*Dispersion!$Q$8,0)</f>
        <v>0</v>
      </c>
      <c r="BL357" s="74">
        <f>IF(AND(ISNUMBER('Emissions (start here)'!AG357),ISNUMBER(Dispersion!$Q$9)),'Emissions (start here)'!AG357*453.59/3600*Dispersion!$Q$9,0)</f>
        <v>0</v>
      </c>
      <c r="BM357" s="74">
        <f>IF(AND(ISNUMBER('Emissions (start here)'!AH357),ISNUMBER(Dispersion!$Q$10)),'Emissions (start here)'!AH357*2000*453.59/8760/3600*Dispersion!$Q$10,0)</f>
        <v>0</v>
      </c>
      <c r="BN357" s="74">
        <f>IF(AND(ISNUMBER('Emissions (start here)'!AH357),ISNUMBER(Dispersion!$Q$11)),'Emissions (start here)'!AH357*2000*453.59/8760/3600*Dispersion!$Q$11,0)</f>
        <v>0</v>
      </c>
      <c r="BO357" s="74">
        <f>IF(AND(ISNUMBER('Emissions (start here)'!AI357),ISNUMBER(Dispersion!$R$8)),'Emissions (start here)'!AI357*453.59/3600*Dispersion!$R$8,0)</f>
        <v>0</v>
      </c>
      <c r="BP357" s="74">
        <f>IF(AND(ISNUMBER('Emissions (start here)'!AI357),ISNUMBER(Dispersion!$R$9)),'Emissions (start here)'!AI357*453.59/3600*Dispersion!$R$9,0)</f>
        <v>0</v>
      </c>
      <c r="BQ357" s="74">
        <f>IF(AND(ISNUMBER('Emissions (start here)'!AJ357),ISNUMBER(Dispersion!$R$10)),'Emissions (start here)'!AJ357*2000*453.59/8760/3600*Dispersion!$R$10,0)</f>
        <v>0</v>
      </c>
      <c r="BR357" s="74">
        <f>IF(AND(ISNUMBER('Emissions (start here)'!AJ357),ISNUMBER(Dispersion!$R$11)),'Emissions (start here)'!AJ357*2000*453.59/8760/3600*Dispersion!$R$11,0)</f>
        <v>0</v>
      </c>
      <c r="BS357" s="74">
        <f>IF(AND(ISNUMBER('Emissions (start here)'!AK357),ISNUMBER(Dispersion!$S$8)),'Emissions (start here)'!AK357*453.59/3600*Dispersion!$S$8,0)</f>
        <v>0</v>
      </c>
      <c r="BT357" s="74">
        <f>IF(AND(ISNUMBER('Emissions (start here)'!AK357),ISNUMBER(Dispersion!$S$9)),'Emissions (start here)'!AK357*453.59/3600*Dispersion!$S$9,0)</f>
        <v>0</v>
      </c>
      <c r="BU357" s="74">
        <f>IF(AND(ISNUMBER('Emissions (start here)'!AL357),ISNUMBER(Dispersion!$S$10)),'Emissions (start here)'!AL357*2000*453.59/8760/3600*Dispersion!$S$10,0)</f>
        <v>0</v>
      </c>
      <c r="BV357" s="74">
        <f>IF(AND(ISNUMBER('Emissions (start here)'!AL357),ISNUMBER(Dispersion!$S$11)),'Emissions (start here)'!AL357*2000*453.59/8760/3600*Dispersion!$S$11,0)</f>
        <v>0</v>
      </c>
      <c r="BW357" s="74">
        <f>IF(AND(ISNUMBER('Emissions (start here)'!AM357),ISNUMBER(Dispersion!$T$8)),'Emissions (start here)'!AM357*453.59/3600*Dispersion!$T$8,0)</f>
        <v>0</v>
      </c>
      <c r="BX357" s="74">
        <f>IF(AND(ISNUMBER('Emissions (start here)'!AM357),ISNUMBER(Dispersion!$T$9)),'Emissions (start here)'!AM357*453.59/3600*Dispersion!$T$9,0)</f>
        <v>0</v>
      </c>
      <c r="BY357" s="74">
        <f>IF(AND(ISNUMBER('Emissions (start here)'!AN357),ISNUMBER(Dispersion!$T$10)),'Emissions (start here)'!AN357*2000*453.59/8760/3600*Dispersion!$T$10,0)</f>
        <v>0</v>
      </c>
      <c r="BZ357" s="74">
        <f>IF(AND(ISNUMBER('Emissions (start here)'!AN357),ISNUMBER(Dispersion!$T$11)),'Emissions (start here)'!AN357*2000*453.59/8760/3600*Dispersion!$T$11,0)</f>
        <v>0</v>
      </c>
      <c r="CA357" s="74">
        <f>IF(AND(ISNUMBER('Emissions (start here)'!AO357),ISNUMBER(Dispersion!$U$8)),'Emissions (start here)'!AO357*453.59/3600*Dispersion!$U$8,0)</f>
        <v>0</v>
      </c>
      <c r="CB357" s="74">
        <f>IF(AND(ISNUMBER('Emissions (start here)'!AO357),ISNUMBER(Dispersion!$U$9)),'Emissions (start here)'!AO357*453.59/3600*Dispersion!$U$9,0)</f>
        <v>0</v>
      </c>
      <c r="CC357" s="74">
        <f>IF(AND(ISNUMBER('Emissions (start here)'!AP357),ISNUMBER(Dispersion!$U$10)),'Emissions (start here)'!AP357*2000*453.59/8760/3600*Dispersion!$U$10,0)</f>
        <v>0</v>
      </c>
      <c r="CD357" s="74">
        <f>IF(AND(ISNUMBER('Emissions (start here)'!AP357),ISNUMBER(Dispersion!$U$11)),'Emissions (start here)'!AP357*2000*453.59/8760/3600*Dispersion!$U$11,0)</f>
        <v>0</v>
      </c>
      <c r="CE357" s="74">
        <f>IF(AND(ISNUMBER('Emissions (start here)'!AQ357),ISNUMBER(Dispersion!$V$8)),'Emissions (start here)'!AQ357*453.59/3600*Dispersion!$V$8,0)</f>
        <v>0</v>
      </c>
      <c r="CF357" s="74">
        <f>IF(AND(ISNUMBER('Emissions (start here)'!AQ357),ISNUMBER(Dispersion!$V$9)),'Emissions (start here)'!AQ357*453.59/3600*Dispersion!$V$9,0)</f>
        <v>0</v>
      </c>
      <c r="CG357" s="74">
        <f>IF(AND(ISNUMBER('Emissions (start here)'!AR357),ISNUMBER(Dispersion!$V$10)),'Emissions (start here)'!AR357*2000*453.59/8760/3600*Dispersion!$V$10,0)</f>
        <v>0</v>
      </c>
      <c r="CH357" s="74">
        <f>IF(AND(ISNUMBER('Emissions (start here)'!AR357),ISNUMBER(Dispersion!$V$11)),'Emissions (start here)'!AR357*2000*453.59/8760/3600*Dispersion!$V$11,0)</f>
        <v>0</v>
      </c>
      <c r="CI357" s="74">
        <f>IF(AND(ISNUMBER('Emissions (start here)'!AS357),ISNUMBER(Dispersion!$W$8)),'Emissions (start here)'!AS357*453.59/3600*Dispersion!$W$8,0)</f>
        <v>0</v>
      </c>
      <c r="CJ357" s="74">
        <f>IF(AND(ISNUMBER('Emissions (start here)'!AS357),ISNUMBER(Dispersion!$W$9)),'Emissions (start here)'!AS357*453.59/3600*Dispersion!$W$9,0)</f>
        <v>0</v>
      </c>
      <c r="CK357" s="74">
        <f>IF(AND(ISNUMBER('Emissions (start here)'!AT357),ISNUMBER(Dispersion!$W$10)),'Emissions (start here)'!AT357*2000*453.59/8760/3600*Dispersion!$W$10,0)</f>
        <v>0</v>
      </c>
      <c r="CL357" s="74">
        <f>IF(AND(ISNUMBER('Emissions (start here)'!AT357),ISNUMBER(Dispersion!$W$11)),'Emissions (start here)'!AT357*2000*453.59/8760/3600*Dispersion!$W$11,0)</f>
        <v>0</v>
      </c>
      <c r="CM357" s="74">
        <f>IF(AND(ISNUMBER('Emissions (start here)'!AU357),ISNUMBER(Dispersion!$X$8)),'Emissions (start here)'!AU357*453.59/3600*Dispersion!$X$8,0)</f>
        <v>0</v>
      </c>
      <c r="CN357" s="74">
        <f>IF(AND(ISNUMBER('Emissions (start here)'!AU357),ISNUMBER(Dispersion!$X$9)),'Emissions (start here)'!AU357*453.59/3600*Dispersion!$X$9,0)</f>
        <v>0</v>
      </c>
      <c r="CO357" s="74">
        <f>IF(AND(ISNUMBER('Emissions (start here)'!AV357),ISNUMBER(Dispersion!$X$10)),'Emissions (start here)'!AV357*2000*453.59/8760/3600*Dispersion!$X$10,0)</f>
        <v>0</v>
      </c>
      <c r="CP357" s="74">
        <f>IF(AND(ISNUMBER('Emissions (start here)'!AV357),ISNUMBER(Dispersion!$X$11)),'Emissions (start here)'!AV357*2000*453.59/8760/3600*Dispersion!$X$11,0)</f>
        <v>0</v>
      </c>
      <c r="CQ357" s="74">
        <f>IF(AND(ISNUMBER('Emissions (start here)'!AW357),ISNUMBER(Dispersion!$Y$8)),'Emissions (start here)'!AW357*453.59/3600*Dispersion!$Y$8,0)</f>
        <v>0</v>
      </c>
      <c r="CR357" s="74">
        <f>IF(AND(ISNUMBER('Emissions (start here)'!AW357),ISNUMBER(Dispersion!$Y$9)),'Emissions (start here)'!AW357*453.59/3600*Dispersion!$Y$9,0)</f>
        <v>0</v>
      </c>
      <c r="CS357" s="74">
        <f>IF(AND(ISNUMBER('Emissions (start here)'!AX357),ISNUMBER(Dispersion!$Y$10)),'Emissions (start here)'!AX357*2000*453.59/8760/3600*Dispersion!$Y$10,0)</f>
        <v>0</v>
      </c>
      <c r="CT357" s="74">
        <f>IF(AND(ISNUMBER('Emissions (start here)'!AX357),ISNUMBER(Dispersion!$Y$11)),'Emissions (start here)'!AX357*2000*453.59/8760/3600*Dispersion!$Y$11,0)</f>
        <v>0</v>
      </c>
      <c r="CU357" s="74">
        <f>IF(AND(ISNUMBER('Emissions (start here)'!AY357),ISNUMBER(Dispersion!$Z$8)),'Emissions (start here)'!AY357*453.59/3600*Dispersion!$Z$8,0)</f>
        <v>0</v>
      </c>
      <c r="CV357" s="74">
        <f>IF(AND(ISNUMBER('Emissions (start here)'!AY357),ISNUMBER(Dispersion!$Z$9)),'Emissions (start here)'!AY357*453.59/3600*Dispersion!$Z$9,0)</f>
        <v>0</v>
      </c>
      <c r="CW357" s="74">
        <f>IF(AND(ISNUMBER('Emissions (start here)'!AZ357),ISNUMBER(Dispersion!$Z$10)),'Emissions (start here)'!AZ357*2000*453.59/8760/3600*Dispersion!$Z$10,0)</f>
        <v>0</v>
      </c>
      <c r="CX357" s="74">
        <f>IF(AND(ISNUMBER('Emissions (start here)'!AZ357),ISNUMBER(Dispersion!$Z$11)),'Emissions (start here)'!AZ357*2000*453.59/8760/3600*Dispersion!$Z$11,0)</f>
        <v>0</v>
      </c>
      <c r="CY357" s="74">
        <f>IF(AND(ISNUMBER('Emissions (start here)'!BA357),ISNUMBER(Dispersion!$AA$8)),'Emissions (start here)'!BA357*453.59/3600*Dispersion!$AA$8,0)</f>
        <v>0</v>
      </c>
      <c r="CZ357" s="74">
        <f>IF(AND(ISNUMBER('Emissions (start here)'!BA357),ISNUMBER(Dispersion!$AA$9)),'Emissions (start here)'!BA357*453.59/3600*Dispersion!$AA$9,0)</f>
        <v>0</v>
      </c>
      <c r="DA357" s="74">
        <f>IF(AND(ISNUMBER('Emissions (start here)'!BB357),ISNUMBER(Dispersion!$AA$10)),'Emissions (start here)'!BB357*2000*453.59/8760/3600*Dispersion!$AA$10,0)</f>
        <v>0</v>
      </c>
      <c r="DB357" s="74">
        <f>IF(AND(ISNUMBER('Emissions (start here)'!BB357),ISNUMBER(Dispersion!$AA$11)),'Emissions (start here)'!BB357*2000*453.59/8760/3600*Dispersion!$AA$11,0)</f>
        <v>0</v>
      </c>
      <c r="DC357" s="74">
        <f>IF(AND(ISNUMBER('Emissions (start here)'!BC357),ISNUMBER(Dispersion!$AB$8)),'Emissions (start here)'!BC357*453.59/3600*Dispersion!$AB$8,0)</f>
        <v>0</v>
      </c>
      <c r="DD357" s="74">
        <f>IF(AND(ISNUMBER('Emissions (start here)'!BC357),ISNUMBER(Dispersion!$AB$9)),'Emissions (start here)'!BC357*453.59/3600*Dispersion!$AB$9,0)</f>
        <v>0</v>
      </c>
      <c r="DE357" s="74">
        <f>IF(AND(ISNUMBER('Emissions (start here)'!BD357),ISNUMBER(Dispersion!$AB$10)),'Emissions (start here)'!BD357*2000*453.59/8760/3600*Dispersion!$AB$10,0)</f>
        <v>0</v>
      </c>
      <c r="DF357" s="74">
        <f>IF(AND(ISNUMBER('Emissions (start here)'!BD357),ISNUMBER(Dispersion!$AB$11)),'Emissions (start here)'!BD357*2000*453.59/8760/3600*Dispersion!$AB$11,0)</f>
        <v>0</v>
      </c>
      <c r="DG357" s="74">
        <f>IF(AND(ISNUMBER('Emissions (start here)'!BE357),ISNUMBER(Dispersion!$AC$8)),'Emissions (start here)'!BE357*453.59/3600*Dispersion!$AC$8,0)</f>
        <v>0</v>
      </c>
      <c r="DH357" s="74">
        <f>IF(AND(ISNUMBER('Emissions (start here)'!BE357),ISNUMBER(Dispersion!$AC$9)),'Emissions (start here)'!BE357*453.59/3600*Dispersion!$AC$9,0)</f>
        <v>0</v>
      </c>
      <c r="DI357" s="74">
        <f>IF(AND(ISNUMBER('Emissions (start here)'!BF357),ISNUMBER(Dispersion!$AC$10)),'Emissions (start here)'!BF357*2000*453.59/8760/3600*Dispersion!$AC$10,0)</f>
        <v>0</v>
      </c>
      <c r="DJ357" s="74">
        <f>IF(AND(ISNUMBER('Emissions (start here)'!BF357),ISNUMBER(Dispersion!$AC$11)),'Emissions (start here)'!BF357*2000*453.59/8760/3600*Dispersion!$AC$11,0)</f>
        <v>0</v>
      </c>
      <c r="DK357" s="74">
        <f>IF(AND(ISNUMBER('Emissions (start here)'!BG357),ISNUMBER(Dispersion!$AD$8)),'Emissions (start here)'!BG357*453.59/3600*Dispersion!$AD$8,0)</f>
        <v>0</v>
      </c>
      <c r="DL357" s="74">
        <f>IF(AND(ISNUMBER('Emissions (start here)'!BG357),ISNUMBER(Dispersion!$AD$9)),'Emissions (start here)'!BG357*453.59/3600*Dispersion!$AD$9,0)</f>
        <v>0</v>
      </c>
      <c r="DM357" s="74">
        <f>IF(AND(ISNUMBER('Emissions (start here)'!BH357),ISNUMBER(Dispersion!$AD$10)),'Emissions (start here)'!BH357*2000*453.59/8760/3600*Dispersion!$AD$10,0)</f>
        <v>0</v>
      </c>
      <c r="DN357" s="74">
        <f>IF(AND(ISNUMBER('Emissions (start here)'!BH357),ISNUMBER(Dispersion!$AD$11)),'Emissions (start here)'!BH357*2000*453.59/8760/3600*Dispersion!$AD$11,0)</f>
        <v>0</v>
      </c>
      <c r="DO357" s="74">
        <f>IF(AND(ISNUMBER('Emissions (start here)'!BI357),ISNUMBER(Dispersion!$AE$8)),'Emissions (start here)'!BI357*453.59/3600*Dispersion!$AE$8,0)</f>
        <v>0</v>
      </c>
      <c r="DP357" s="74">
        <f>IF(AND(ISNUMBER('Emissions (start here)'!BI357),ISNUMBER(Dispersion!$AE$9)),'Emissions (start here)'!BI357*453.59/3600*Dispersion!$AE$9,0)</f>
        <v>0</v>
      </c>
      <c r="DQ357" s="74">
        <f>IF(AND(ISNUMBER('Emissions (start here)'!BJ357),ISNUMBER(Dispersion!$AE$10)),'Emissions (start here)'!BJ357*2000*453.59/8760/3600*Dispersion!$AE$10,0)</f>
        <v>0</v>
      </c>
      <c r="DR357" s="74">
        <f>IF(AND(ISNUMBER('Emissions (start here)'!BJ357),ISNUMBER(Dispersion!$AE$11)),'Emissions (start here)'!BJ357*2000*453.59/8760/3600*Dispersion!$AE$11,0)</f>
        <v>0</v>
      </c>
      <c r="DS357" s="74">
        <f>IF(AND(ISNUMBER('Emissions (start here)'!BK357),ISNUMBER(Dispersion!$AF$8)),'Emissions (start here)'!BK357*453.59/3600*Dispersion!$AF$8,0)</f>
        <v>0</v>
      </c>
      <c r="DT357" s="74">
        <f>IF(AND(ISNUMBER('Emissions (start here)'!BK357),ISNUMBER(Dispersion!$AF$9)),'Emissions (start here)'!BK357*453.59/3600*Dispersion!$AF$9,0)</f>
        <v>0</v>
      </c>
      <c r="DU357" s="74">
        <f>IF(AND(ISNUMBER('Emissions (start here)'!BL357),ISNUMBER(Dispersion!$AF$10)),'Emissions (start here)'!BL357*2000*453.59/8760/3600*Dispersion!$AF$10,0)</f>
        <v>0</v>
      </c>
      <c r="DV357" s="74">
        <f>IF(AND(ISNUMBER('Emissions (start here)'!BL357),ISNUMBER(Dispersion!$AF$11)),'Emissions (start here)'!BL357*2000*453.59/8760/3600*Dispersion!$AF$11,0)</f>
        <v>0</v>
      </c>
      <c r="DW357" s="74">
        <f>IF(AND(ISNUMBER('Emissions (start here)'!BM357),ISNUMBER(Dispersion!$AG$8)),'Emissions (start here)'!BM357*453.59/3600*Dispersion!$AG$8,0)</f>
        <v>0</v>
      </c>
      <c r="DX357" s="74">
        <f>IF(AND(ISNUMBER('Emissions (start here)'!BM357),ISNUMBER(Dispersion!$AG$9)),'Emissions (start here)'!BM357*453.59/3600*Dispersion!$AG$9,0)</f>
        <v>0</v>
      </c>
      <c r="DY357" s="74">
        <f>IF(AND(ISNUMBER('Emissions (start here)'!BN357),ISNUMBER(Dispersion!$AG$10)),'Emissions (start here)'!BN357*2000*453.59/8760/3600*Dispersion!$AG$10,0)</f>
        <v>0</v>
      </c>
      <c r="DZ357" s="74">
        <f>IF(AND(ISNUMBER('Emissions (start here)'!BN357),ISNUMBER(Dispersion!$AG$11)),'Emissions (start here)'!BN357*2000*453.59/8760/3600*Dispersion!$AG$11,0)</f>
        <v>0</v>
      </c>
      <c r="EA357" s="74">
        <f>IF(AND(ISNUMBER('Emissions (start here)'!BO357),ISNUMBER(Dispersion!$AH$8)),'Emissions (start here)'!BO357*453.59/3600*Dispersion!$AH$8,0)</f>
        <v>0</v>
      </c>
      <c r="EB357" s="74">
        <f>IF(AND(ISNUMBER('Emissions (start here)'!BO357),ISNUMBER(Dispersion!$AH$9)),'Emissions (start here)'!BO357*453.59/3600*Dispersion!$AH$9,0)</f>
        <v>0</v>
      </c>
      <c r="EC357" s="74">
        <f>IF(AND(ISNUMBER('Emissions (start here)'!BP357),ISNUMBER(Dispersion!$AH$10)),'Emissions (start here)'!BP357*2000*453.59/8760/3600*Dispersion!$AH$10,0)</f>
        <v>0</v>
      </c>
      <c r="ED357" s="74">
        <f>IF(AND(ISNUMBER('Emissions (start here)'!BP357),ISNUMBER(Dispersion!$AH$11)),'Emissions (start here)'!BP357*2000*453.59/8760/3600*Dispersion!$AH$11,0)</f>
        <v>0</v>
      </c>
      <c r="EE357" s="74">
        <f>IF(AND(ISNUMBER('Emissions (start here)'!BQ357),ISNUMBER(Dispersion!$AI$8)),'Emissions (start here)'!BQ357*453.59/3600*Dispersion!$AI$8,0)</f>
        <v>0</v>
      </c>
      <c r="EF357" s="74">
        <f>IF(AND(ISNUMBER('Emissions (start here)'!BQ357),ISNUMBER(Dispersion!$AI$9)),'Emissions (start here)'!BQ357*453.59/3600*Dispersion!$AI$9,0)</f>
        <v>0</v>
      </c>
      <c r="EG357" s="74">
        <f>IF(AND(ISNUMBER('Emissions (start here)'!BR357),ISNUMBER(Dispersion!$AI$10)),'Emissions (start here)'!BR357*2000*453.59/8760/3600*Dispersion!$AI$10,0)</f>
        <v>0</v>
      </c>
      <c r="EH357" s="74">
        <f>IF(AND(ISNUMBER('Emissions (start here)'!BR357),ISNUMBER(Dispersion!$AI$11)),'Emissions (start here)'!BR357*2000*453.59/8760/3600*Dispersion!$AI$11,0)</f>
        <v>0</v>
      </c>
      <c r="EI357" s="74">
        <f>IF(AND(ISNUMBER('Emissions (start here)'!BS357),ISNUMBER(Dispersion!$AJ$8)),'Emissions (start here)'!BS357*453.59/3600*Dispersion!$AJ$8,0)</f>
        <v>0</v>
      </c>
      <c r="EJ357" s="74">
        <f>IF(AND(ISNUMBER('Emissions (start here)'!BS357),ISNUMBER(Dispersion!$AJ$9)),'Emissions (start here)'!BS357*453.59/3600*Dispersion!$AJ$9,0)</f>
        <v>0</v>
      </c>
      <c r="EK357" s="74">
        <f>IF(AND(ISNUMBER('Emissions (start here)'!BT357),ISNUMBER(Dispersion!$AJ$10)),'Emissions (start here)'!BT357*2000*453.59/8760/3600*Dispersion!$AJ$10,0)</f>
        <v>0</v>
      </c>
      <c r="EL357" s="74">
        <f>IF(AND(ISNUMBER('Emissions (start here)'!BT357),ISNUMBER(Dispersion!$AJ$11)),'Emissions (start here)'!BT357*2000*453.59/8760/3600*Dispersion!$AJ$11,0)</f>
        <v>0</v>
      </c>
      <c r="EM357" s="74">
        <f>IF(AND(ISNUMBER('Emissions (start here)'!BU357),ISNUMBER(Dispersion!$AK$8)),'Emissions (start here)'!BU357*453.59/3600*Dispersion!$AK$8,0)</f>
        <v>0</v>
      </c>
      <c r="EN357" s="74">
        <f>IF(AND(ISNUMBER('Emissions (start here)'!BU357),ISNUMBER(Dispersion!$AK$9)),'Emissions (start here)'!BU357*453.59/3600*Dispersion!$AK$9,0)</f>
        <v>0</v>
      </c>
      <c r="EO357" s="74">
        <f>IF(AND(ISNUMBER('Emissions (start here)'!BV357),ISNUMBER(Dispersion!$AK$10)),'Emissions (start here)'!BV357*2000*453.59/8760/3600*Dispersion!$AK$10,0)</f>
        <v>0</v>
      </c>
      <c r="EP357" s="74">
        <f>IF(AND(ISNUMBER('Emissions (start here)'!BV357),ISNUMBER(Dispersion!$AK$11)),'Emissions (start here)'!BV357*2000*453.59/8760/3600*Dispersion!$AK$11,0)</f>
        <v>0</v>
      </c>
      <c r="EQ357" s="74">
        <f>IF(AND(ISNUMBER('Emissions (start here)'!BW357),ISNUMBER(Dispersion!$AL$8)),'Emissions (start here)'!BW357*453.59/3600*Dispersion!$AL$8,0)</f>
        <v>0</v>
      </c>
      <c r="ER357" s="74">
        <f>IF(AND(ISNUMBER('Emissions (start here)'!BW357),ISNUMBER(Dispersion!$AL$9)),'Emissions (start here)'!BW357*453.59/3600*Dispersion!$AL$9,0)</f>
        <v>0</v>
      </c>
      <c r="ES357" s="74">
        <f>IF(AND(ISNUMBER('Emissions (start here)'!BX357),ISNUMBER(Dispersion!$AL$10)),'Emissions (start here)'!BX357*2000*453.59/8760/3600*Dispersion!$AL$10,0)</f>
        <v>0</v>
      </c>
      <c r="ET357" s="74">
        <f>IF(AND(ISNUMBER('Emissions (start here)'!BX357),ISNUMBER(Dispersion!$AL$11)),'Emissions (start here)'!BX357*2000*453.59/8760/3600*Dispersion!$AL$11,0)</f>
        <v>0</v>
      </c>
      <c r="EU357" s="74">
        <f>IF(AND(ISNUMBER('Emissions (start here)'!BY357),ISNUMBER(Dispersion!$AM$8)),'Emissions (start here)'!BY357*453.59/3600*Dispersion!$AM$8,0)</f>
        <v>0</v>
      </c>
      <c r="EV357" s="74">
        <f>IF(AND(ISNUMBER('Emissions (start here)'!BY357),ISNUMBER(Dispersion!$AM$9)),'Emissions (start here)'!BY357*453.59/3600*Dispersion!$AM$9,0)</f>
        <v>0</v>
      </c>
      <c r="EW357" s="74">
        <f>IF(AND(ISNUMBER('Emissions (start here)'!BZ357),ISNUMBER(Dispersion!$AM$10)),'Emissions (start here)'!BZ357*2000*453.59/8760/3600*Dispersion!$AM$10,0)</f>
        <v>0</v>
      </c>
      <c r="EX357" s="74">
        <f>IF(AND(ISNUMBER('Emissions (start here)'!BZ357),ISNUMBER(Dispersion!$AM$11)),'Emissions (start here)'!BZ357*2000*453.59/8760/3600*Dispersion!$AM$11,0)</f>
        <v>0</v>
      </c>
      <c r="EY357" s="74">
        <f>IF(AND(ISNUMBER('Emissions (start here)'!CA357),ISNUMBER(Dispersion!$AN$8)),'Emissions (start here)'!CA357*453.59/3600*Dispersion!$AN$8,0)</f>
        <v>0</v>
      </c>
      <c r="EZ357" s="74">
        <f>IF(AND(ISNUMBER('Emissions (start here)'!CA357),ISNUMBER(Dispersion!$AN$9)),'Emissions (start here)'!CA357*453.59/3600*Dispersion!$AN$9,0)</f>
        <v>0</v>
      </c>
      <c r="FA357" s="74">
        <f>IF(AND(ISNUMBER('Emissions (start here)'!CB357),ISNUMBER(Dispersion!$AN$10)),'Emissions (start here)'!CB357*2000*453.59/8760/3600*Dispersion!$AN$10,0)</f>
        <v>0</v>
      </c>
      <c r="FB357" s="74">
        <f>IF(AND(ISNUMBER('Emissions (start here)'!CB357),ISNUMBER(Dispersion!$AN$11)),'Emissions (start here)'!CB357*2000*453.59/8760/3600*Dispersion!$AN$11,0)</f>
        <v>0</v>
      </c>
      <c r="FC357" s="74">
        <f>IF(AND(ISNUMBER('Emissions (start here)'!CC357),ISNUMBER(Dispersion!$AO$8)),'Emissions (start here)'!CC357*453.59/3600*Dispersion!$AO$8,0)</f>
        <v>0</v>
      </c>
      <c r="FD357" s="74">
        <f>IF(AND(ISNUMBER('Emissions (start here)'!CC357),ISNUMBER(Dispersion!$AO$9)),'Emissions (start here)'!CC357*453.59/3600*Dispersion!$AO$9,0)</f>
        <v>0</v>
      </c>
      <c r="FE357" s="74">
        <f>IF(AND(ISNUMBER('Emissions (start here)'!CD357),ISNUMBER(Dispersion!$AO$10)),'Emissions (start here)'!CD357*2000*453.59/8760/3600*Dispersion!$AO$10,0)</f>
        <v>0</v>
      </c>
      <c r="FF357" s="74">
        <f>IF(AND(ISNUMBER('Emissions (start here)'!CD357),ISNUMBER(Dispersion!$AO$11)),'Emissions (start here)'!CD357*2000*453.59/8760/3600*Dispersion!$AO$11,0)</f>
        <v>0</v>
      </c>
      <c r="FG357" s="74">
        <f>IF(AND(ISNUMBER('Emissions (start here)'!CE357),ISNUMBER(Dispersion!$AP$8)),'Emissions (start here)'!CE357*453.59/3600*Dispersion!$AP$8,0)</f>
        <v>0</v>
      </c>
      <c r="FH357" s="74">
        <f>IF(AND(ISNUMBER('Emissions (start here)'!CE357),ISNUMBER(Dispersion!$AP$9)),'Emissions (start here)'!CE357*453.59/3600*Dispersion!$AP$9,0)</f>
        <v>0</v>
      </c>
      <c r="FI357" s="74">
        <f>IF(AND(ISNUMBER('Emissions (start here)'!CF357),ISNUMBER(Dispersion!$AP$10)),'Emissions (start here)'!CF357*2000*453.59/8760/3600*Dispersion!$AP$10,0)</f>
        <v>0</v>
      </c>
      <c r="FJ357" s="74">
        <f>IF(AND(ISNUMBER('Emissions (start here)'!CF357),ISNUMBER(Dispersion!$AP$11)),'Emissions (start here)'!CF357*2000*453.59/8760/3600*Dispersion!$AP$11,0)</f>
        <v>0</v>
      </c>
      <c r="FK357" s="74">
        <f>IF(AND(ISNUMBER('Emissions (start here)'!CG357),ISNUMBER(Dispersion!$AQ$8)),'Emissions (start here)'!CG357*453.59/3600*Dispersion!$AQ$8,0)</f>
        <v>0</v>
      </c>
      <c r="FL357" s="74">
        <f>IF(AND(ISNUMBER('Emissions (start here)'!CG357),ISNUMBER(Dispersion!$AQ$9)),'Emissions (start here)'!CG357*453.59/3600*Dispersion!$AQ$9,0)</f>
        <v>0</v>
      </c>
      <c r="FM357" s="74">
        <f>IF(AND(ISNUMBER('Emissions (start here)'!CH357),ISNUMBER(Dispersion!$AQ$10)),'Emissions (start here)'!CH357*2000*453.59/8760/3600*Dispersion!$AQ$10,0)</f>
        <v>0</v>
      </c>
      <c r="FN357" s="74">
        <f>IF(AND(ISNUMBER('Emissions (start here)'!CH357),ISNUMBER(Dispersion!$AQ$11)),'Emissions (start here)'!CH357*2000*453.59/8760/3600*Dispersion!$AQ$11,0)</f>
        <v>0</v>
      </c>
      <c r="FO357" s="74">
        <f>IF(AND(ISNUMBER('Emissions (start here)'!CI357),ISNUMBER(Dispersion!$AR$8)),'Emissions (start here)'!CI357*453.59/3600*Dispersion!$AR$8,0)</f>
        <v>0</v>
      </c>
      <c r="FP357" s="74">
        <f>IF(AND(ISNUMBER('Emissions (start here)'!CI357),ISNUMBER(Dispersion!$AR$9)),'Emissions (start here)'!CI357*453.59/3600*Dispersion!$AR$9,0)</f>
        <v>0</v>
      </c>
      <c r="FQ357" s="74">
        <f>IF(AND(ISNUMBER('Emissions (start here)'!CJ357),ISNUMBER(Dispersion!$AR$10)),'Emissions (start here)'!CJ357*2000*453.59/8760/3600*Dispersion!$AR$10,0)</f>
        <v>0</v>
      </c>
      <c r="FR357" s="74">
        <f>IF(AND(ISNUMBER('Emissions (start here)'!CJ357),ISNUMBER(Dispersion!$AR$11)),'Emissions (start here)'!CJ357*2000*453.59/8760/3600*Dispersion!$AR$11,0)</f>
        <v>0</v>
      </c>
      <c r="FS357" s="74">
        <f>IF(AND(ISNUMBER('Emissions (start here)'!CK357),ISNUMBER(Dispersion!$AS$8)),'Emissions (start here)'!CK357*453.59/3600*Dispersion!$AS$8,0)</f>
        <v>0</v>
      </c>
      <c r="FT357" s="74">
        <f>IF(AND(ISNUMBER('Emissions (start here)'!CK357),ISNUMBER(Dispersion!$AS$9)),'Emissions (start here)'!CK357*453.59/3600*Dispersion!$AS$9,0)</f>
        <v>0</v>
      </c>
      <c r="FU357" s="74">
        <f>IF(AND(ISNUMBER('Emissions (start here)'!CL357),ISNUMBER(Dispersion!$AS$10)),'Emissions (start here)'!CL357*2000*453.59/8760/3600*Dispersion!$AS$10,0)</f>
        <v>0</v>
      </c>
      <c r="FV357" s="74">
        <f>IF(AND(ISNUMBER('Emissions (start here)'!CL357),ISNUMBER(Dispersion!$AS$11)),'Emissions (start here)'!CL357*2000*453.59/8760/3600*Dispersion!$AS$11,0)</f>
        <v>0</v>
      </c>
      <c r="FW357" s="74">
        <f>IF(AND(ISNUMBER('Emissions (start here)'!CM357),ISNUMBER(Dispersion!$AT$8)),'Emissions (start here)'!CM357*453.59/3600*Dispersion!$AT$8,0)</f>
        <v>0</v>
      </c>
      <c r="FX357" s="74">
        <f>IF(AND(ISNUMBER('Emissions (start here)'!CM357),ISNUMBER(Dispersion!$AT$9)),'Emissions (start here)'!CM357*453.59/3600*Dispersion!$AT$9,0)</f>
        <v>0</v>
      </c>
      <c r="FY357" s="74">
        <f>IF(AND(ISNUMBER('Emissions (start here)'!CN357),ISNUMBER(Dispersion!$AT$10)),'Emissions (start here)'!CN357*2000*453.59/8760/3600*Dispersion!$AT$10,0)</f>
        <v>0</v>
      </c>
      <c r="FZ357" s="74">
        <f>IF(AND(ISNUMBER('Emissions (start here)'!CN357),ISNUMBER(Dispersion!$AT$11)),'Emissions (start here)'!CN357*2000*453.59/8760/3600*Dispersion!$AT$11,0)</f>
        <v>0</v>
      </c>
      <c r="GA357" s="74">
        <f>IF(AND(ISNUMBER('Emissions (start here)'!CO357),ISNUMBER(Dispersion!$AU$8)),'Emissions (start here)'!CO357*453.59/3600*Dispersion!$AU$8,0)</f>
        <v>0</v>
      </c>
      <c r="GB357" s="74">
        <f>IF(AND(ISNUMBER('Emissions (start here)'!CO357),ISNUMBER(Dispersion!$AU$9)),'Emissions (start here)'!CO357*453.59/3600*Dispersion!$AU$9,0)</f>
        <v>0</v>
      </c>
      <c r="GC357" s="74">
        <f>IF(AND(ISNUMBER('Emissions (start here)'!CP357),ISNUMBER(Dispersion!$AU$10)),'Emissions (start here)'!CP357*2000*453.59/8760/3600*Dispersion!$AU$10,0)</f>
        <v>0</v>
      </c>
      <c r="GD357" s="74">
        <f>IF(AND(ISNUMBER('Emissions (start here)'!CP357),ISNUMBER(Dispersion!$AU$11)),'Emissions (start here)'!CP357*2000*453.59/8760/3600*Dispersion!$AU$11,0)</f>
        <v>0</v>
      </c>
      <c r="GE357" s="74">
        <f>IF(AND(ISNUMBER('Emissions (start here)'!CQ357),ISNUMBER(Dispersion!$AV$8)),'Emissions (start here)'!CQ357*453.59/3600*Dispersion!$AV$8,0)</f>
        <v>0</v>
      </c>
      <c r="GF357" s="74">
        <f>IF(AND(ISNUMBER('Emissions (start here)'!CQ357),ISNUMBER(Dispersion!$AV$9)),'Emissions (start here)'!CQ357*453.59/3600*Dispersion!$AV$9,0)</f>
        <v>0</v>
      </c>
      <c r="GG357" s="74">
        <f>IF(AND(ISNUMBER('Emissions (start here)'!CR357),ISNUMBER(Dispersion!$AV$10)),'Emissions (start here)'!CR357*2000*453.59/8760/3600*Dispersion!$AV$10,0)</f>
        <v>0</v>
      </c>
      <c r="GH357" s="74">
        <f>IF(AND(ISNUMBER('Emissions (start here)'!CR357),ISNUMBER(Dispersion!$AV$11)),'Emissions (start here)'!CR357*2000*453.59/8760/3600*Dispersion!$AV$11,0)</f>
        <v>0</v>
      </c>
      <c r="GI357" s="74">
        <f>IF(AND(ISNUMBER('Emissions (start here)'!CS357),ISNUMBER(Dispersion!$AW$8)),'Emissions (start here)'!CS357*453.59/3600*Dispersion!$AW$8,0)</f>
        <v>0</v>
      </c>
      <c r="GJ357" s="74">
        <f>IF(AND(ISNUMBER('Emissions (start here)'!CS357),ISNUMBER(Dispersion!$AW$9)),'Emissions (start here)'!CS357*453.59/3600*Dispersion!$AW$9,0)</f>
        <v>0</v>
      </c>
      <c r="GK357" s="74">
        <f>IF(AND(ISNUMBER('Emissions (start here)'!CT357),ISNUMBER(Dispersion!$AW$10)),'Emissions (start here)'!CT357*2000*453.59/8760/3600*Dispersion!$AW$10,0)</f>
        <v>0</v>
      </c>
      <c r="GL357" s="74">
        <f>IF(AND(ISNUMBER('Emissions (start here)'!CT357),ISNUMBER(Dispersion!$AW$11)),'Emissions (start here)'!CT357*2000*453.59/8760/3600*Dispersion!$AW$11,0)</f>
        <v>0</v>
      </c>
      <c r="GM357" s="74">
        <f>IF(AND(ISNUMBER('Emissions (start here)'!CU357),ISNUMBER(Dispersion!$AX$8)),'Emissions (start here)'!CU357*453.59/3600*Dispersion!$AX$8,0)</f>
        <v>0</v>
      </c>
      <c r="GN357" s="74">
        <f>IF(AND(ISNUMBER('Emissions (start here)'!CU357),ISNUMBER(Dispersion!$AX$9)),'Emissions (start here)'!CU357*453.59/3600*Dispersion!$AX$9,0)</f>
        <v>0</v>
      </c>
      <c r="GO357" s="74">
        <f>IF(AND(ISNUMBER('Emissions (start here)'!CV357),ISNUMBER(Dispersion!$AX$10)),'Emissions (start here)'!CV357*2000*453.59/8760/3600*Dispersion!$AX$10,0)</f>
        <v>0</v>
      </c>
      <c r="GP357" s="74">
        <f>IF(AND(ISNUMBER('Emissions (start here)'!CV357),ISNUMBER(Dispersion!$AX$11)),'Emissions (start here)'!CV357*2000*453.59/8760/3600*Dispersion!$AX$11,0)</f>
        <v>0</v>
      </c>
      <c r="GQ357" s="74">
        <f>IF(AND(ISNUMBER('Emissions (start here)'!CW357),ISNUMBER(Dispersion!$AY$8)),'Emissions (start here)'!CW357*453.59/3600*Dispersion!$AY$8,0)</f>
        <v>0</v>
      </c>
      <c r="GR357" s="74">
        <f>IF(AND(ISNUMBER('Emissions (start here)'!CW357),ISNUMBER(Dispersion!$AY$9)),'Emissions (start here)'!CW357*453.59/3600*Dispersion!$AY$9,0)</f>
        <v>0</v>
      </c>
      <c r="GS357" s="74">
        <f>IF(AND(ISNUMBER('Emissions (start here)'!CX357),ISNUMBER(Dispersion!$AY$10)),'Emissions (start here)'!CX357*2000*453.59/8760/3600*Dispersion!$AY$10,0)</f>
        <v>0</v>
      </c>
      <c r="GT357" s="74">
        <f>IF(AND(ISNUMBER('Emissions (start here)'!CX357),ISNUMBER(Dispersion!$AY$11)),'Emissions (start here)'!CX357*2000*453.59/8760/3600*Dispersion!$AY$11,0)</f>
        <v>0</v>
      </c>
      <c r="GU357" s="74">
        <f>IF(AND(ISNUMBER('Emissions (start here)'!CY357),ISNUMBER(Dispersion!$AZ$8)),'Emissions (start here)'!CY357*453.59/3600*Dispersion!$AZ$8,0)</f>
        <v>0</v>
      </c>
      <c r="GV357" s="74">
        <f>IF(AND(ISNUMBER('Emissions (start here)'!CY357),ISNUMBER(Dispersion!$AZ$9)),'Emissions (start here)'!CY357*453.59/3600*Dispersion!$AZ$9,0)</f>
        <v>0</v>
      </c>
      <c r="GW357" s="74">
        <f>IF(AND(ISNUMBER('Emissions (start here)'!CZ357),ISNUMBER(Dispersion!$AZ$10)),'Emissions (start here)'!CZ357*2000*453.59/8760/3600*Dispersion!$AZ$10,0)</f>
        <v>0</v>
      </c>
      <c r="GX357" s="74">
        <f>IF(AND(ISNUMBER('Emissions (start here)'!CZ357),ISNUMBER(Dispersion!$AZ$11)),'Emissions (start here)'!CZ357*2000*453.59/8760/3600*Dispersion!$AZ$11,0)</f>
        <v>0</v>
      </c>
    </row>
    <row r="358" spans="1:206" x14ac:dyDescent="0.2">
      <c r="A358" s="51" t="str">
        <f>'Tox Values'!C358</f>
        <v>375-73-5</v>
      </c>
      <c r="B358" s="94" t="str">
        <f>'Tox Values'!D358</f>
        <v>Perfluorobutane sulfonic acid (PFBS)</v>
      </c>
      <c r="C358" s="96">
        <f t="shared" si="21"/>
        <v>0</v>
      </c>
      <c r="D358" s="74">
        <f t="shared" si="22"/>
        <v>0</v>
      </c>
      <c r="E358" s="74">
        <f t="shared" si="23"/>
        <v>0</v>
      </c>
      <c r="F358" s="99">
        <f t="shared" si="24"/>
        <v>0</v>
      </c>
      <c r="G358" s="97">
        <f>IF(AND(ISNUMBER('Emissions (start here)'!E358),ISNUMBER(Dispersion!$C$8)),'Emissions (start here)'!E358*453.59/3600*Dispersion!$C$8,0)</f>
        <v>0</v>
      </c>
      <c r="H358" s="74">
        <f>IF(AND(ISNUMBER('Emissions (start here)'!E358),ISNUMBER(Dispersion!$C$9)),'Emissions (start here)'!E358*453.59/3600*Dispersion!$C$9,0)</f>
        <v>0</v>
      </c>
      <c r="I358" s="74">
        <f>IF(AND(ISNUMBER('Emissions (start here)'!F358),ISNUMBER(Dispersion!$C$10)),'Emissions (start here)'!F358*2000*453.59/8760/3600*Dispersion!$C$10,0)</f>
        <v>0</v>
      </c>
      <c r="J358" s="74">
        <f>IF(AND(ISNUMBER('Emissions (start here)'!F358),ISNUMBER(Dispersion!$C$11)),'Emissions (start here)'!F358*2000*453.59/8760/3600*Dispersion!$C$11,0)</f>
        <v>0</v>
      </c>
      <c r="K358" s="74">
        <f>IF(AND(ISNUMBER('Emissions (start here)'!G358),ISNUMBER(Dispersion!$D$8)),'Emissions (start here)'!G358*453.59/3600*Dispersion!$D$8,0)</f>
        <v>0</v>
      </c>
      <c r="L358" s="74">
        <f>IF(AND(ISNUMBER('Emissions (start here)'!G358),ISNUMBER(Dispersion!$D$9)),'Emissions (start here)'!G358*453.59/3600*Dispersion!$D$9,0)</f>
        <v>0</v>
      </c>
      <c r="M358" s="74">
        <f>IF(AND(ISNUMBER('Emissions (start here)'!H358),ISNUMBER(Dispersion!$D$10)),'Emissions (start here)'!H358*2000*453.59/8760/3600*Dispersion!$D$10,0)</f>
        <v>0</v>
      </c>
      <c r="N358" s="74">
        <f>IF(AND(ISNUMBER('Emissions (start here)'!H358),ISNUMBER(Dispersion!$D$11)),'Emissions (start here)'!H358*2000*453.59/8760/3600*Dispersion!$D$11,0)</f>
        <v>0</v>
      </c>
      <c r="O358" s="74">
        <f>IF(AND(ISNUMBER('Emissions (start here)'!I358),ISNUMBER(Dispersion!$E$8)),'Emissions (start here)'!I358*453.59/3600*Dispersion!$E$8,0)</f>
        <v>0</v>
      </c>
      <c r="P358" s="74">
        <f>IF(AND(ISNUMBER('Emissions (start here)'!I358),ISNUMBER(Dispersion!$E$9)),'Emissions (start here)'!I358*453.59/3600*Dispersion!$E$9,0)</f>
        <v>0</v>
      </c>
      <c r="Q358" s="74">
        <f>IF(AND(ISNUMBER('Emissions (start here)'!J358),ISNUMBER(Dispersion!$E$10)),'Emissions (start here)'!J358*2000*453.59/8760/3600*Dispersion!$E$10,0)</f>
        <v>0</v>
      </c>
      <c r="R358" s="74">
        <f>IF(AND(ISNUMBER('Emissions (start here)'!J358),ISNUMBER(Dispersion!$E$11)),'Emissions (start here)'!J358*2000*453.59/8760/3600*Dispersion!$E$11,0)</f>
        <v>0</v>
      </c>
      <c r="S358" s="74">
        <f>IF(AND(ISNUMBER('Emissions (start here)'!K358),ISNUMBER(Dispersion!$F$8)),'Emissions (start here)'!K358*453.59/3600*Dispersion!$F$8,0)</f>
        <v>0</v>
      </c>
      <c r="T358" s="74">
        <f>IF(AND(ISNUMBER('Emissions (start here)'!K358),ISNUMBER(Dispersion!$F$9)),'Emissions (start here)'!K358*453.59/3600*Dispersion!$F$9,0)</f>
        <v>0</v>
      </c>
      <c r="U358" s="74">
        <f>IF(AND(ISNUMBER('Emissions (start here)'!L358),ISNUMBER(Dispersion!$F$10)),'Emissions (start here)'!L358*2000*453.59/8760/3600*Dispersion!$F$10,0)</f>
        <v>0</v>
      </c>
      <c r="V358" s="74">
        <f>IF(AND(ISNUMBER('Emissions (start here)'!L358),ISNUMBER(Dispersion!$F$11)),'Emissions (start here)'!L358*2000*453.59/8760/3600*Dispersion!$F$11,0)</f>
        <v>0</v>
      </c>
      <c r="W358" s="74">
        <f>IF(AND(ISNUMBER('Emissions (start here)'!M358),ISNUMBER(Dispersion!$G$8)),'Emissions (start here)'!M358*453.59/3600*Dispersion!$G$8,0)</f>
        <v>0</v>
      </c>
      <c r="X358" s="74">
        <f>IF(AND(ISNUMBER('Emissions (start here)'!M358),ISNUMBER(Dispersion!$G$9)),'Emissions (start here)'!M358*453.59/3600*Dispersion!$G$9,0)</f>
        <v>0</v>
      </c>
      <c r="Y358" s="74">
        <f>IF(AND(ISNUMBER('Emissions (start here)'!N358),ISNUMBER(Dispersion!$G$10)),'Emissions (start here)'!N358*2000*453.59/8760/3600*Dispersion!$G$10,0)</f>
        <v>0</v>
      </c>
      <c r="Z358" s="74">
        <f>IF(AND(ISNUMBER('Emissions (start here)'!N358),ISNUMBER(Dispersion!$G$11)),'Emissions (start here)'!N358*2000*453.59/8760/3600*Dispersion!$G$11,0)</f>
        <v>0</v>
      </c>
      <c r="AA358" s="74">
        <f>IF(AND(ISNUMBER('Emissions (start here)'!O358),ISNUMBER(Dispersion!$H$8)),'Emissions (start here)'!O358*453.59/3600*Dispersion!$H$8,0)</f>
        <v>0</v>
      </c>
      <c r="AB358" s="74">
        <f>IF(AND(ISNUMBER('Emissions (start here)'!O358),ISNUMBER(Dispersion!$H$9)),'Emissions (start here)'!O358*453.59/3600*Dispersion!$H$9,0)</f>
        <v>0</v>
      </c>
      <c r="AC358" s="74">
        <f>IF(AND(ISNUMBER('Emissions (start here)'!P358),ISNUMBER(Dispersion!$H$10)),'Emissions (start here)'!P358*2000*453.59/8760/3600*Dispersion!$H$10,0)</f>
        <v>0</v>
      </c>
      <c r="AD358" s="74">
        <f>IF(AND(ISNUMBER('Emissions (start here)'!P358),ISNUMBER(Dispersion!$H$11)),'Emissions (start here)'!P358*2000*453.59/8760/3600*Dispersion!$H$11,0)</f>
        <v>0</v>
      </c>
      <c r="AE358" s="74">
        <f>IF(AND(ISNUMBER('Emissions (start here)'!Q358),ISNUMBER(Dispersion!$I$8)),'Emissions (start here)'!Q358*453.59/3600*Dispersion!$I$8,0)</f>
        <v>0</v>
      </c>
      <c r="AF358" s="74">
        <f>IF(AND(ISNUMBER('Emissions (start here)'!Q358),ISNUMBER(Dispersion!$I$9)),'Emissions (start here)'!Q358*453.59/3600*Dispersion!$I$9,0)</f>
        <v>0</v>
      </c>
      <c r="AG358" s="74">
        <f>IF(AND(ISNUMBER('Emissions (start here)'!R358),ISNUMBER(Dispersion!$I$10)),'Emissions (start here)'!R358*2000*453.59/8760/3600*Dispersion!$I$10,0)</f>
        <v>0</v>
      </c>
      <c r="AH358" s="74">
        <f>IF(AND(ISNUMBER('Emissions (start here)'!R358),ISNUMBER(Dispersion!$I$11)),'Emissions (start here)'!R358*2000*453.59/8760/3600*Dispersion!$I$11,0)</f>
        <v>0</v>
      </c>
      <c r="AI358" s="74">
        <f>IF(AND(ISNUMBER('Emissions (start here)'!S358),ISNUMBER(Dispersion!$J$8)),'Emissions (start here)'!S358*453.59/3600*Dispersion!$J$8,0)</f>
        <v>0</v>
      </c>
      <c r="AJ358" s="74">
        <f>IF(AND(ISNUMBER('Emissions (start here)'!S358),ISNUMBER(Dispersion!$J$9)),'Emissions (start here)'!S358*453.59/3600*Dispersion!$J$9,0)</f>
        <v>0</v>
      </c>
      <c r="AK358" s="74">
        <f>IF(AND(ISNUMBER('Emissions (start here)'!T358),ISNUMBER(Dispersion!$J$10)),'Emissions (start here)'!T358*2000*453.59/8760/3600*Dispersion!$J$10,0)</f>
        <v>0</v>
      </c>
      <c r="AL358" s="74">
        <f>IF(AND(ISNUMBER('Emissions (start here)'!T358),ISNUMBER(Dispersion!$J$11)),'Emissions (start here)'!T358*2000*453.59/8760/3600*Dispersion!$J$11,0)</f>
        <v>0</v>
      </c>
      <c r="AM358" s="74">
        <f>IF(AND(ISNUMBER('Emissions (start here)'!U358),ISNUMBER(Dispersion!$K$8)),'Emissions (start here)'!U358*453.59/3600*Dispersion!$K$8,0)</f>
        <v>0</v>
      </c>
      <c r="AN358" s="74">
        <f>IF(AND(ISNUMBER('Emissions (start here)'!U358),ISNUMBER(Dispersion!$K$9)),'Emissions (start here)'!U358*453.59/3600*Dispersion!$K$9,0)</f>
        <v>0</v>
      </c>
      <c r="AO358" s="74">
        <f>IF(AND(ISNUMBER('Emissions (start here)'!V358),ISNUMBER(Dispersion!$K$10)),'Emissions (start here)'!V358*2000*453.59/8760/3600*Dispersion!$K$10,0)</f>
        <v>0</v>
      </c>
      <c r="AP358" s="74">
        <f>IF(AND(ISNUMBER('Emissions (start here)'!V358),ISNUMBER(Dispersion!$K$11)),'Emissions (start here)'!V358*2000*453.59/8760/3600*Dispersion!$K$11,0)</f>
        <v>0</v>
      </c>
      <c r="AQ358" s="74">
        <f>IF(AND(ISNUMBER('Emissions (start here)'!W358),ISNUMBER(Dispersion!$L$8)),'Emissions (start here)'!W358*453.59/3600*Dispersion!$L$8,0)</f>
        <v>0</v>
      </c>
      <c r="AR358" s="74">
        <f>IF(AND(ISNUMBER('Emissions (start here)'!W358),ISNUMBER(Dispersion!$L$9)),'Emissions (start here)'!W358*453.59/3600*Dispersion!$L$9,0)</f>
        <v>0</v>
      </c>
      <c r="AS358" s="74">
        <f>IF(AND(ISNUMBER('Emissions (start here)'!X358),ISNUMBER(Dispersion!$L$10)),'Emissions (start here)'!X358*2000*453.59/8760/3600*Dispersion!$L$10,0)</f>
        <v>0</v>
      </c>
      <c r="AT358" s="74">
        <f>IF(AND(ISNUMBER('Emissions (start here)'!X358),ISNUMBER(Dispersion!$L$11)),'Emissions (start here)'!X358*2000*453.59/8760/3600*Dispersion!$L$11,0)</f>
        <v>0</v>
      </c>
      <c r="AU358" s="74">
        <f>IF(AND(ISNUMBER('Emissions (start here)'!Y358),ISNUMBER(Dispersion!$M$8)),'Emissions (start here)'!Y358*453.59/3600*Dispersion!$M$8,0)</f>
        <v>0</v>
      </c>
      <c r="AV358" s="74">
        <f>IF(AND(ISNUMBER('Emissions (start here)'!Y358),ISNUMBER(Dispersion!$M$9)),'Emissions (start here)'!Y358*453.59/3600*Dispersion!$M$9,0)</f>
        <v>0</v>
      </c>
      <c r="AW358" s="74">
        <f>IF(AND(ISNUMBER('Emissions (start here)'!Z358),ISNUMBER(Dispersion!$M$10)),'Emissions (start here)'!Z358*2000*453.59/8760/3600*Dispersion!$M$10,0)</f>
        <v>0</v>
      </c>
      <c r="AX358" s="74">
        <f>IF(AND(ISNUMBER('Emissions (start here)'!Z358),ISNUMBER(Dispersion!$M$11)),'Emissions (start here)'!Z358*2000*453.59/8760/3600*Dispersion!$M$11,0)</f>
        <v>0</v>
      </c>
      <c r="AY358" s="74">
        <f>IF(AND(ISNUMBER('Emissions (start here)'!AA358),ISNUMBER(Dispersion!$N$8)),'Emissions (start here)'!AA358*453.59/3600*Dispersion!$N$8,0)</f>
        <v>0</v>
      </c>
      <c r="AZ358" s="74">
        <f>IF(AND(ISNUMBER('Emissions (start here)'!AA358),ISNUMBER(Dispersion!$N$9)),'Emissions (start here)'!AA358*453.59/3600*Dispersion!$N$9,0)</f>
        <v>0</v>
      </c>
      <c r="BA358" s="74">
        <f>IF(AND(ISNUMBER('Emissions (start here)'!AB358),ISNUMBER(Dispersion!$N$10)),'Emissions (start here)'!AB358*2000*453.59/8760/3600*Dispersion!$N$10,0)</f>
        <v>0</v>
      </c>
      <c r="BB358" s="74">
        <f>IF(AND(ISNUMBER('Emissions (start here)'!AB358),ISNUMBER(Dispersion!$N$11)),'Emissions (start here)'!AB358*2000*453.59/8760/3600*Dispersion!$N$11,0)</f>
        <v>0</v>
      </c>
      <c r="BC358" s="74">
        <f>IF(AND(ISNUMBER('Emissions (start here)'!AC358),ISNUMBER(Dispersion!$O$8)),'Emissions (start here)'!AC358*453.59/3600*Dispersion!$O$8,0)</f>
        <v>0</v>
      </c>
      <c r="BD358" s="74">
        <f>IF(AND(ISNUMBER('Emissions (start here)'!AC358),ISNUMBER(Dispersion!$O$9)),'Emissions (start here)'!AC358*453.59/3600*Dispersion!$O$9,0)</f>
        <v>0</v>
      </c>
      <c r="BE358" s="74">
        <f>IF(AND(ISNUMBER('Emissions (start here)'!AD358),ISNUMBER(Dispersion!$O$10)),'Emissions (start here)'!AD358*2000*453.59/8760/3600*Dispersion!$O$10,0)</f>
        <v>0</v>
      </c>
      <c r="BF358" s="74">
        <f>IF(AND(ISNUMBER('Emissions (start here)'!AD358),ISNUMBER(Dispersion!$O$11)),'Emissions (start here)'!AD358*2000*453.59/8760/3600*Dispersion!$O$11,0)</f>
        <v>0</v>
      </c>
      <c r="BG358" s="74">
        <f>IF(AND(ISNUMBER('Emissions (start here)'!AE358),ISNUMBER(Dispersion!$P$8)),'Emissions (start here)'!AE358*453.59/3600*Dispersion!$P$8,0)</f>
        <v>0</v>
      </c>
      <c r="BH358" s="74">
        <f>IF(AND(ISNUMBER('Emissions (start here)'!AE358),ISNUMBER(Dispersion!$P$9)),'Emissions (start here)'!AE358*453.59/3600*Dispersion!$P$9,0)</f>
        <v>0</v>
      </c>
      <c r="BI358" s="74">
        <f>IF(AND(ISNUMBER('Emissions (start here)'!AF358),ISNUMBER(Dispersion!$P$10)),'Emissions (start here)'!AF358*2000*453.59/8760/3600*Dispersion!$P$10,0)</f>
        <v>0</v>
      </c>
      <c r="BJ358" s="74">
        <f>IF(AND(ISNUMBER('Emissions (start here)'!AF358),ISNUMBER(Dispersion!$P$11)),'Emissions (start here)'!AF358*2000*453.59/8760/3600*Dispersion!$P$11,0)</f>
        <v>0</v>
      </c>
      <c r="BK358" s="74">
        <f>IF(AND(ISNUMBER('Emissions (start here)'!AG358),ISNUMBER(Dispersion!$Q$8)),'Emissions (start here)'!AG358*453.59/3600*Dispersion!$Q$8,0)</f>
        <v>0</v>
      </c>
      <c r="BL358" s="74">
        <f>IF(AND(ISNUMBER('Emissions (start here)'!AG358),ISNUMBER(Dispersion!$Q$9)),'Emissions (start here)'!AG358*453.59/3600*Dispersion!$Q$9,0)</f>
        <v>0</v>
      </c>
      <c r="BM358" s="74">
        <f>IF(AND(ISNUMBER('Emissions (start here)'!AH358),ISNUMBER(Dispersion!$Q$10)),'Emissions (start here)'!AH358*2000*453.59/8760/3600*Dispersion!$Q$10,0)</f>
        <v>0</v>
      </c>
      <c r="BN358" s="74">
        <f>IF(AND(ISNUMBER('Emissions (start here)'!AH358),ISNUMBER(Dispersion!$Q$11)),'Emissions (start here)'!AH358*2000*453.59/8760/3600*Dispersion!$Q$11,0)</f>
        <v>0</v>
      </c>
      <c r="BO358" s="74">
        <f>IF(AND(ISNUMBER('Emissions (start here)'!AI358),ISNUMBER(Dispersion!$R$8)),'Emissions (start here)'!AI358*453.59/3600*Dispersion!$R$8,0)</f>
        <v>0</v>
      </c>
      <c r="BP358" s="74">
        <f>IF(AND(ISNUMBER('Emissions (start here)'!AI358),ISNUMBER(Dispersion!$R$9)),'Emissions (start here)'!AI358*453.59/3600*Dispersion!$R$9,0)</f>
        <v>0</v>
      </c>
      <c r="BQ358" s="74">
        <f>IF(AND(ISNUMBER('Emissions (start here)'!AJ358),ISNUMBER(Dispersion!$R$10)),'Emissions (start here)'!AJ358*2000*453.59/8760/3600*Dispersion!$R$10,0)</f>
        <v>0</v>
      </c>
      <c r="BR358" s="74">
        <f>IF(AND(ISNUMBER('Emissions (start here)'!AJ358),ISNUMBER(Dispersion!$R$11)),'Emissions (start here)'!AJ358*2000*453.59/8760/3600*Dispersion!$R$11,0)</f>
        <v>0</v>
      </c>
      <c r="BS358" s="74">
        <f>IF(AND(ISNUMBER('Emissions (start here)'!AK358),ISNUMBER(Dispersion!$S$8)),'Emissions (start here)'!AK358*453.59/3600*Dispersion!$S$8,0)</f>
        <v>0</v>
      </c>
      <c r="BT358" s="74">
        <f>IF(AND(ISNUMBER('Emissions (start here)'!AK358),ISNUMBER(Dispersion!$S$9)),'Emissions (start here)'!AK358*453.59/3600*Dispersion!$S$9,0)</f>
        <v>0</v>
      </c>
      <c r="BU358" s="74">
        <f>IF(AND(ISNUMBER('Emissions (start here)'!AL358),ISNUMBER(Dispersion!$S$10)),'Emissions (start here)'!AL358*2000*453.59/8760/3600*Dispersion!$S$10,0)</f>
        <v>0</v>
      </c>
      <c r="BV358" s="74">
        <f>IF(AND(ISNUMBER('Emissions (start here)'!AL358),ISNUMBER(Dispersion!$S$11)),'Emissions (start here)'!AL358*2000*453.59/8760/3600*Dispersion!$S$11,0)</f>
        <v>0</v>
      </c>
      <c r="BW358" s="74">
        <f>IF(AND(ISNUMBER('Emissions (start here)'!AM358),ISNUMBER(Dispersion!$T$8)),'Emissions (start here)'!AM358*453.59/3600*Dispersion!$T$8,0)</f>
        <v>0</v>
      </c>
      <c r="BX358" s="74">
        <f>IF(AND(ISNUMBER('Emissions (start here)'!AM358),ISNUMBER(Dispersion!$T$9)),'Emissions (start here)'!AM358*453.59/3600*Dispersion!$T$9,0)</f>
        <v>0</v>
      </c>
      <c r="BY358" s="74">
        <f>IF(AND(ISNUMBER('Emissions (start here)'!AN358),ISNUMBER(Dispersion!$T$10)),'Emissions (start here)'!AN358*2000*453.59/8760/3600*Dispersion!$T$10,0)</f>
        <v>0</v>
      </c>
      <c r="BZ358" s="74">
        <f>IF(AND(ISNUMBER('Emissions (start here)'!AN358),ISNUMBER(Dispersion!$T$11)),'Emissions (start here)'!AN358*2000*453.59/8760/3600*Dispersion!$T$11,0)</f>
        <v>0</v>
      </c>
      <c r="CA358" s="74">
        <f>IF(AND(ISNUMBER('Emissions (start here)'!AO358),ISNUMBER(Dispersion!$U$8)),'Emissions (start here)'!AO358*453.59/3600*Dispersion!$U$8,0)</f>
        <v>0</v>
      </c>
      <c r="CB358" s="74">
        <f>IF(AND(ISNUMBER('Emissions (start here)'!AO358),ISNUMBER(Dispersion!$U$9)),'Emissions (start here)'!AO358*453.59/3600*Dispersion!$U$9,0)</f>
        <v>0</v>
      </c>
      <c r="CC358" s="74">
        <f>IF(AND(ISNUMBER('Emissions (start here)'!AP358),ISNUMBER(Dispersion!$U$10)),'Emissions (start here)'!AP358*2000*453.59/8760/3600*Dispersion!$U$10,0)</f>
        <v>0</v>
      </c>
      <c r="CD358" s="74">
        <f>IF(AND(ISNUMBER('Emissions (start here)'!AP358),ISNUMBER(Dispersion!$U$11)),'Emissions (start here)'!AP358*2000*453.59/8760/3600*Dispersion!$U$11,0)</f>
        <v>0</v>
      </c>
      <c r="CE358" s="74">
        <f>IF(AND(ISNUMBER('Emissions (start here)'!AQ358),ISNUMBER(Dispersion!$V$8)),'Emissions (start here)'!AQ358*453.59/3600*Dispersion!$V$8,0)</f>
        <v>0</v>
      </c>
      <c r="CF358" s="74">
        <f>IF(AND(ISNUMBER('Emissions (start here)'!AQ358),ISNUMBER(Dispersion!$V$9)),'Emissions (start here)'!AQ358*453.59/3600*Dispersion!$V$9,0)</f>
        <v>0</v>
      </c>
      <c r="CG358" s="74">
        <f>IF(AND(ISNUMBER('Emissions (start here)'!AR358),ISNUMBER(Dispersion!$V$10)),'Emissions (start here)'!AR358*2000*453.59/8760/3600*Dispersion!$V$10,0)</f>
        <v>0</v>
      </c>
      <c r="CH358" s="74">
        <f>IF(AND(ISNUMBER('Emissions (start here)'!AR358),ISNUMBER(Dispersion!$V$11)),'Emissions (start here)'!AR358*2000*453.59/8760/3600*Dispersion!$V$11,0)</f>
        <v>0</v>
      </c>
      <c r="CI358" s="74">
        <f>IF(AND(ISNUMBER('Emissions (start here)'!AS358),ISNUMBER(Dispersion!$W$8)),'Emissions (start here)'!AS358*453.59/3600*Dispersion!$W$8,0)</f>
        <v>0</v>
      </c>
      <c r="CJ358" s="74">
        <f>IF(AND(ISNUMBER('Emissions (start here)'!AS358),ISNUMBER(Dispersion!$W$9)),'Emissions (start here)'!AS358*453.59/3600*Dispersion!$W$9,0)</f>
        <v>0</v>
      </c>
      <c r="CK358" s="74">
        <f>IF(AND(ISNUMBER('Emissions (start here)'!AT358),ISNUMBER(Dispersion!$W$10)),'Emissions (start here)'!AT358*2000*453.59/8760/3600*Dispersion!$W$10,0)</f>
        <v>0</v>
      </c>
      <c r="CL358" s="74">
        <f>IF(AND(ISNUMBER('Emissions (start here)'!AT358),ISNUMBER(Dispersion!$W$11)),'Emissions (start here)'!AT358*2000*453.59/8760/3600*Dispersion!$W$11,0)</f>
        <v>0</v>
      </c>
      <c r="CM358" s="74">
        <f>IF(AND(ISNUMBER('Emissions (start here)'!AU358),ISNUMBER(Dispersion!$X$8)),'Emissions (start here)'!AU358*453.59/3600*Dispersion!$X$8,0)</f>
        <v>0</v>
      </c>
      <c r="CN358" s="74">
        <f>IF(AND(ISNUMBER('Emissions (start here)'!AU358),ISNUMBER(Dispersion!$X$9)),'Emissions (start here)'!AU358*453.59/3600*Dispersion!$X$9,0)</f>
        <v>0</v>
      </c>
      <c r="CO358" s="74">
        <f>IF(AND(ISNUMBER('Emissions (start here)'!AV358),ISNUMBER(Dispersion!$X$10)),'Emissions (start here)'!AV358*2000*453.59/8760/3600*Dispersion!$X$10,0)</f>
        <v>0</v>
      </c>
      <c r="CP358" s="74">
        <f>IF(AND(ISNUMBER('Emissions (start here)'!AV358),ISNUMBER(Dispersion!$X$11)),'Emissions (start here)'!AV358*2000*453.59/8760/3600*Dispersion!$X$11,0)</f>
        <v>0</v>
      </c>
      <c r="CQ358" s="74">
        <f>IF(AND(ISNUMBER('Emissions (start here)'!AW358),ISNUMBER(Dispersion!$Y$8)),'Emissions (start here)'!AW358*453.59/3600*Dispersion!$Y$8,0)</f>
        <v>0</v>
      </c>
      <c r="CR358" s="74">
        <f>IF(AND(ISNUMBER('Emissions (start here)'!AW358),ISNUMBER(Dispersion!$Y$9)),'Emissions (start here)'!AW358*453.59/3600*Dispersion!$Y$9,0)</f>
        <v>0</v>
      </c>
      <c r="CS358" s="74">
        <f>IF(AND(ISNUMBER('Emissions (start here)'!AX358),ISNUMBER(Dispersion!$Y$10)),'Emissions (start here)'!AX358*2000*453.59/8760/3600*Dispersion!$Y$10,0)</f>
        <v>0</v>
      </c>
      <c r="CT358" s="74">
        <f>IF(AND(ISNUMBER('Emissions (start here)'!AX358),ISNUMBER(Dispersion!$Y$11)),'Emissions (start here)'!AX358*2000*453.59/8760/3600*Dispersion!$Y$11,0)</f>
        <v>0</v>
      </c>
      <c r="CU358" s="74">
        <f>IF(AND(ISNUMBER('Emissions (start here)'!AY358),ISNUMBER(Dispersion!$Z$8)),'Emissions (start here)'!AY358*453.59/3600*Dispersion!$Z$8,0)</f>
        <v>0</v>
      </c>
      <c r="CV358" s="74">
        <f>IF(AND(ISNUMBER('Emissions (start here)'!AY358),ISNUMBER(Dispersion!$Z$9)),'Emissions (start here)'!AY358*453.59/3600*Dispersion!$Z$9,0)</f>
        <v>0</v>
      </c>
      <c r="CW358" s="74">
        <f>IF(AND(ISNUMBER('Emissions (start here)'!AZ358),ISNUMBER(Dispersion!$Z$10)),'Emissions (start here)'!AZ358*2000*453.59/8760/3600*Dispersion!$Z$10,0)</f>
        <v>0</v>
      </c>
      <c r="CX358" s="74">
        <f>IF(AND(ISNUMBER('Emissions (start here)'!AZ358),ISNUMBER(Dispersion!$Z$11)),'Emissions (start here)'!AZ358*2000*453.59/8760/3600*Dispersion!$Z$11,0)</f>
        <v>0</v>
      </c>
      <c r="CY358" s="74">
        <f>IF(AND(ISNUMBER('Emissions (start here)'!BA358),ISNUMBER(Dispersion!$AA$8)),'Emissions (start here)'!BA358*453.59/3600*Dispersion!$AA$8,0)</f>
        <v>0</v>
      </c>
      <c r="CZ358" s="74">
        <f>IF(AND(ISNUMBER('Emissions (start here)'!BA358),ISNUMBER(Dispersion!$AA$9)),'Emissions (start here)'!BA358*453.59/3600*Dispersion!$AA$9,0)</f>
        <v>0</v>
      </c>
      <c r="DA358" s="74">
        <f>IF(AND(ISNUMBER('Emissions (start here)'!BB358),ISNUMBER(Dispersion!$AA$10)),'Emissions (start here)'!BB358*2000*453.59/8760/3600*Dispersion!$AA$10,0)</f>
        <v>0</v>
      </c>
      <c r="DB358" s="74">
        <f>IF(AND(ISNUMBER('Emissions (start here)'!BB358),ISNUMBER(Dispersion!$AA$11)),'Emissions (start here)'!BB358*2000*453.59/8760/3600*Dispersion!$AA$11,0)</f>
        <v>0</v>
      </c>
      <c r="DC358" s="74">
        <f>IF(AND(ISNUMBER('Emissions (start here)'!BC358),ISNUMBER(Dispersion!$AB$8)),'Emissions (start here)'!BC358*453.59/3600*Dispersion!$AB$8,0)</f>
        <v>0</v>
      </c>
      <c r="DD358" s="74">
        <f>IF(AND(ISNUMBER('Emissions (start here)'!BC358),ISNUMBER(Dispersion!$AB$9)),'Emissions (start here)'!BC358*453.59/3600*Dispersion!$AB$9,0)</f>
        <v>0</v>
      </c>
      <c r="DE358" s="74">
        <f>IF(AND(ISNUMBER('Emissions (start here)'!BD358),ISNUMBER(Dispersion!$AB$10)),'Emissions (start here)'!BD358*2000*453.59/8760/3600*Dispersion!$AB$10,0)</f>
        <v>0</v>
      </c>
      <c r="DF358" s="74">
        <f>IF(AND(ISNUMBER('Emissions (start here)'!BD358),ISNUMBER(Dispersion!$AB$11)),'Emissions (start here)'!BD358*2000*453.59/8760/3600*Dispersion!$AB$11,0)</f>
        <v>0</v>
      </c>
      <c r="DG358" s="74">
        <f>IF(AND(ISNUMBER('Emissions (start here)'!BE358),ISNUMBER(Dispersion!$AC$8)),'Emissions (start here)'!BE358*453.59/3600*Dispersion!$AC$8,0)</f>
        <v>0</v>
      </c>
      <c r="DH358" s="74">
        <f>IF(AND(ISNUMBER('Emissions (start here)'!BE358),ISNUMBER(Dispersion!$AC$9)),'Emissions (start here)'!BE358*453.59/3600*Dispersion!$AC$9,0)</f>
        <v>0</v>
      </c>
      <c r="DI358" s="74">
        <f>IF(AND(ISNUMBER('Emissions (start here)'!BF358),ISNUMBER(Dispersion!$AC$10)),'Emissions (start here)'!BF358*2000*453.59/8760/3600*Dispersion!$AC$10,0)</f>
        <v>0</v>
      </c>
      <c r="DJ358" s="74">
        <f>IF(AND(ISNUMBER('Emissions (start here)'!BF358),ISNUMBER(Dispersion!$AC$11)),'Emissions (start here)'!BF358*2000*453.59/8760/3600*Dispersion!$AC$11,0)</f>
        <v>0</v>
      </c>
      <c r="DK358" s="74">
        <f>IF(AND(ISNUMBER('Emissions (start here)'!BG358),ISNUMBER(Dispersion!$AD$8)),'Emissions (start here)'!BG358*453.59/3600*Dispersion!$AD$8,0)</f>
        <v>0</v>
      </c>
      <c r="DL358" s="74">
        <f>IF(AND(ISNUMBER('Emissions (start here)'!BG358),ISNUMBER(Dispersion!$AD$9)),'Emissions (start here)'!BG358*453.59/3600*Dispersion!$AD$9,0)</f>
        <v>0</v>
      </c>
      <c r="DM358" s="74">
        <f>IF(AND(ISNUMBER('Emissions (start here)'!BH358),ISNUMBER(Dispersion!$AD$10)),'Emissions (start here)'!BH358*2000*453.59/8760/3600*Dispersion!$AD$10,0)</f>
        <v>0</v>
      </c>
      <c r="DN358" s="74">
        <f>IF(AND(ISNUMBER('Emissions (start here)'!BH358),ISNUMBER(Dispersion!$AD$11)),'Emissions (start here)'!BH358*2000*453.59/8760/3600*Dispersion!$AD$11,0)</f>
        <v>0</v>
      </c>
      <c r="DO358" s="74">
        <f>IF(AND(ISNUMBER('Emissions (start here)'!BI358),ISNUMBER(Dispersion!$AE$8)),'Emissions (start here)'!BI358*453.59/3600*Dispersion!$AE$8,0)</f>
        <v>0</v>
      </c>
      <c r="DP358" s="74">
        <f>IF(AND(ISNUMBER('Emissions (start here)'!BI358),ISNUMBER(Dispersion!$AE$9)),'Emissions (start here)'!BI358*453.59/3600*Dispersion!$AE$9,0)</f>
        <v>0</v>
      </c>
      <c r="DQ358" s="74">
        <f>IF(AND(ISNUMBER('Emissions (start here)'!BJ358),ISNUMBER(Dispersion!$AE$10)),'Emissions (start here)'!BJ358*2000*453.59/8760/3600*Dispersion!$AE$10,0)</f>
        <v>0</v>
      </c>
      <c r="DR358" s="74">
        <f>IF(AND(ISNUMBER('Emissions (start here)'!BJ358),ISNUMBER(Dispersion!$AE$11)),'Emissions (start here)'!BJ358*2000*453.59/8760/3600*Dispersion!$AE$11,0)</f>
        <v>0</v>
      </c>
      <c r="DS358" s="74">
        <f>IF(AND(ISNUMBER('Emissions (start here)'!BK358),ISNUMBER(Dispersion!$AF$8)),'Emissions (start here)'!BK358*453.59/3600*Dispersion!$AF$8,0)</f>
        <v>0</v>
      </c>
      <c r="DT358" s="74">
        <f>IF(AND(ISNUMBER('Emissions (start here)'!BK358),ISNUMBER(Dispersion!$AF$9)),'Emissions (start here)'!BK358*453.59/3600*Dispersion!$AF$9,0)</f>
        <v>0</v>
      </c>
      <c r="DU358" s="74">
        <f>IF(AND(ISNUMBER('Emissions (start here)'!BL358),ISNUMBER(Dispersion!$AF$10)),'Emissions (start here)'!BL358*2000*453.59/8760/3600*Dispersion!$AF$10,0)</f>
        <v>0</v>
      </c>
      <c r="DV358" s="74">
        <f>IF(AND(ISNUMBER('Emissions (start here)'!BL358),ISNUMBER(Dispersion!$AF$11)),'Emissions (start here)'!BL358*2000*453.59/8760/3600*Dispersion!$AF$11,0)</f>
        <v>0</v>
      </c>
      <c r="DW358" s="74">
        <f>IF(AND(ISNUMBER('Emissions (start here)'!BM358),ISNUMBER(Dispersion!$AG$8)),'Emissions (start here)'!BM358*453.59/3600*Dispersion!$AG$8,0)</f>
        <v>0</v>
      </c>
      <c r="DX358" s="74">
        <f>IF(AND(ISNUMBER('Emissions (start here)'!BM358),ISNUMBER(Dispersion!$AG$9)),'Emissions (start here)'!BM358*453.59/3600*Dispersion!$AG$9,0)</f>
        <v>0</v>
      </c>
      <c r="DY358" s="74">
        <f>IF(AND(ISNUMBER('Emissions (start here)'!BN358),ISNUMBER(Dispersion!$AG$10)),'Emissions (start here)'!BN358*2000*453.59/8760/3600*Dispersion!$AG$10,0)</f>
        <v>0</v>
      </c>
      <c r="DZ358" s="74">
        <f>IF(AND(ISNUMBER('Emissions (start here)'!BN358),ISNUMBER(Dispersion!$AG$11)),'Emissions (start here)'!BN358*2000*453.59/8760/3600*Dispersion!$AG$11,0)</f>
        <v>0</v>
      </c>
      <c r="EA358" s="74">
        <f>IF(AND(ISNUMBER('Emissions (start here)'!BO358),ISNUMBER(Dispersion!$AH$8)),'Emissions (start here)'!BO358*453.59/3600*Dispersion!$AH$8,0)</f>
        <v>0</v>
      </c>
      <c r="EB358" s="74">
        <f>IF(AND(ISNUMBER('Emissions (start here)'!BO358),ISNUMBER(Dispersion!$AH$9)),'Emissions (start here)'!BO358*453.59/3600*Dispersion!$AH$9,0)</f>
        <v>0</v>
      </c>
      <c r="EC358" s="74">
        <f>IF(AND(ISNUMBER('Emissions (start here)'!BP358),ISNUMBER(Dispersion!$AH$10)),'Emissions (start here)'!BP358*2000*453.59/8760/3600*Dispersion!$AH$10,0)</f>
        <v>0</v>
      </c>
      <c r="ED358" s="74">
        <f>IF(AND(ISNUMBER('Emissions (start here)'!BP358),ISNUMBER(Dispersion!$AH$11)),'Emissions (start here)'!BP358*2000*453.59/8760/3600*Dispersion!$AH$11,0)</f>
        <v>0</v>
      </c>
      <c r="EE358" s="74">
        <f>IF(AND(ISNUMBER('Emissions (start here)'!BQ358),ISNUMBER(Dispersion!$AI$8)),'Emissions (start here)'!BQ358*453.59/3600*Dispersion!$AI$8,0)</f>
        <v>0</v>
      </c>
      <c r="EF358" s="74">
        <f>IF(AND(ISNUMBER('Emissions (start here)'!BQ358),ISNUMBER(Dispersion!$AI$9)),'Emissions (start here)'!BQ358*453.59/3600*Dispersion!$AI$9,0)</f>
        <v>0</v>
      </c>
      <c r="EG358" s="74">
        <f>IF(AND(ISNUMBER('Emissions (start here)'!BR358),ISNUMBER(Dispersion!$AI$10)),'Emissions (start here)'!BR358*2000*453.59/8760/3600*Dispersion!$AI$10,0)</f>
        <v>0</v>
      </c>
      <c r="EH358" s="74">
        <f>IF(AND(ISNUMBER('Emissions (start here)'!BR358),ISNUMBER(Dispersion!$AI$11)),'Emissions (start here)'!BR358*2000*453.59/8760/3600*Dispersion!$AI$11,0)</f>
        <v>0</v>
      </c>
      <c r="EI358" s="74">
        <f>IF(AND(ISNUMBER('Emissions (start here)'!BS358),ISNUMBER(Dispersion!$AJ$8)),'Emissions (start here)'!BS358*453.59/3600*Dispersion!$AJ$8,0)</f>
        <v>0</v>
      </c>
      <c r="EJ358" s="74">
        <f>IF(AND(ISNUMBER('Emissions (start here)'!BS358),ISNUMBER(Dispersion!$AJ$9)),'Emissions (start here)'!BS358*453.59/3600*Dispersion!$AJ$9,0)</f>
        <v>0</v>
      </c>
      <c r="EK358" s="74">
        <f>IF(AND(ISNUMBER('Emissions (start here)'!BT358),ISNUMBER(Dispersion!$AJ$10)),'Emissions (start here)'!BT358*2000*453.59/8760/3600*Dispersion!$AJ$10,0)</f>
        <v>0</v>
      </c>
      <c r="EL358" s="74">
        <f>IF(AND(ISNUMBER('Emissions (start here)'!BT358),ISNUMBER(Dispersion!$AJ$11)),'Emissions (start here)'!BT358*2000*453.59/8760/3600*Dispersion!$AJ$11,0)</f>
        <v>0</v>
      </c>
      <c r="EM358" s="74">
        <f>IF(AND(ISNUMBER('Emissions (start here)'!BU358),ISNUMBER(Dispersion!$AK$8)),'Emissions (start here)'!BU358*453.59/3600*Dispersion!$AK$8,0)</f>
        <v>0</v>
      </c>
      <c r="EN358" s="74">
        <f>IF(AND(ISNUMBER('Emissions (start here)'!BU358),ISNUMBER(Dispersion!$AK$9)),'Emissions (start here)'!BU358*453.59/3600*Dispersion!$AK$9,0)</f>
        <v>0</v>
      </c>
      <c r="EO358" s="74">
        <f>IF(AND(ISNUMBER('Emissions (start here)'!BV358),ISNUMBER(Dispersion!$AK$10)),'Emissions (start here)'!BV358*2000*453.59/8760/3600*Dispersion!$AK$10,0)</f>
        <v>0</v>
      </c>
      <c r="EP358" s="74">
        <f>IF(AND(ISNUMBER('Emissions (start here)'!BV358),ISNUMBER(Dispersion!$AK$11)),'Emissions (start here)'!BV358*2000*453.59/8760/3600*Dispersion!$AK$11,0)</f>
        <v>0</v>
      </c>
      <c r="EQ358" s="74">
        <f>IF(AND(ISNUMBER('Emissions (start here)'!BW358),ISNUMBER(Dispersion!$AL$8)),'Emissions (start here)'!BW358*453.59/3600*Dispersion!$AL$8,0)</f>
        <v>0</v>
      </c>
      <c r="ER358" s="74">
        <f>IF(AND(ISNUMBER('Emissions (start here)'!BW358),ISNUMBER(Dispersion!$AL$9)),'Emissions (start here)'!BW358*453.59/3600*Dispersion!$AL$9,0)</f>
        <v>0</v>
      </c>
      <c r="ES358" s="74">
        <f>IF(AND(ISNUMBER('Emissions (start here)'!BX358),ISNUMBER(Dispersion!$AL$10)),'Emissions (start here)'!BX358*2000*453.59/8760/3600*Dispersion!$AL$10,0)</f>
        <v>0</v>
      </c>
      <c r="ET358" s="74">
        <f>IF(AND(ISNUMBER('Emissions (start here)'!BX358),ISNUMBER(Dispersion!$AL$11)),'Emissions (start here)'!BX358*2000*453.59/8760/3600*Dispersion!$AL$11,0)</f>
        <v>0</v>
      </c>
      <c r="EU358" s="74">
        <f>IF(AND(ISNUMBER('Emissions (start here)'!BY358),ISNUMBER(Dispersion!$AM$8)),'Emissions (start here)'!BY358*453.59/3600*Dispersion!$AM$8,0)</f>
        <v>0</v>
      </c>
      <c r="EV358" s="74">
        <f>IF(AND(ISNUMBER('Emissions (start here)'!BY358),ISNUMBER(Dispersion!$AM$9)),'Emissions (start here)'!BY358*453.59/3600*Dispersion!$AM$9,0)</f>
        <v>0</v>
      </c>
      <c r="EW358" s="74">
        <f>IF(AND(ISNUMBER('Emissions (start here)'!BZ358),ISNUMBER(Dispersion!$AM$10)),'Emissions (start here)'!BZ358*2000*453.59/8760/3600*Dispersion!$AM$10,0)</f>
        <v>0</v>
      </c>
      <c r="EX358" s="74">
        <f>IF(AND(ISNUMBER('Emissions (start here)'!BZ358),ISNUMBER(Dispersion!$AM$11)),'Emissions (start here)'!BZ358*2000*453.59/8760/3600*Dispersion!$AM$11,0)</f>
        <v>0</v>
      </c>
      <c r="EY358" s="74">
        <f>IF(AND(ISNUMBER('Emissions (start here)'!CA358),ISNUMBER(Dispersion!$AN$8)),'Emissions (start here)'!CA358*453.59/3600*Dispersion!$AN$8,0)</f>
        <v>0</v>
      </c>
      <c r="EZ358" s="74">
        <f>IF(AND(ISNUMBER('Emissions (start here)'!CA358),ISNUMBER(Dispersion!$AN$9)),'Emissions (start here)'!CA358*453.59/3600*Dispersion!$AN$9,0)</f>
        <v>0</v>
      </c>
      <c r="FA358" s="74">
        <f>IF(AND(ISNUMBER('Emissions (start here)'!CB358),ISNUMBER(Dispersion!$AN$10)),'Emissions (start here)'!CB358*2000*453.59/8760/3600*Dispersion!$AN$10,0)</f>
        <v>0</v>
      </c>
      <c r="FB358" s="74">
        <f>IF(AND(ISNUMBER('Emissions (start here)'!CB358),ISNUMBER(Dispersion!$AN$11)),'Emissions (start here)'!CB358*2000*453.59/8760/3600*Dispersion!$AN$11,0)</f>
        <v>0</v>
      </c>
      <c r="FC358" s="74">
        <f>IF(AND(ISNUMBER('Emissions (start here)'!CC358),ISNUMBER(Dispersion!$AO$8)),'Emissions (start here)'!CC358*453.59/3600*Dispersion!$AO$8,0)</f>
        <v>0</v>
      </c>
      <c r="FD358" s="74">
        <f>IF(AND(ISNUMBER('Emissions (start here)'!CC358),ISNUMBER(Dispersion!$AO$9)),'Emissions (start here)'!CC358*453.59/3600*Dispersion!$AO$9,0)</f>
        <v>0</v>
      </c>
      <c r="FE358" s="74">
        <f>IF(AND(ISNUMBER('Emissions (start here)'!CD358),ISNUMBER(Dispersion!$AO$10)),'Emissions (start here)'!CD358*2000*453.59/8760/3600*Dispersion!$AO$10,0)</f>
        <v>0</v>
      </c>
      <c r="FF358" s="74">
        <f>IF(AND(ISNUMBER('Emissions (start here)'!CD358),ISNUMBER(Dispersion!$AO$11)),'Emissions (start here)'!CD358*2000*453.59/8760/3600*Dispersion!$AO$11,0)</f>
        <v>0</v>
      </c>
      <c r="FG358" s="74">
        <f>IF(AND(ISNUMBER('Emissions (start here)'!CE358),ISNUMBER(Dispersion!$AP$8)),'Emissions (start here)'!CE358*453.59/3600*Dispersion!$AP$8,0)</f>
        <v>0</v>
      </c>
      <c r="FH358" s="74">
        <f>IF(AND(ISNUMBER('Emissions (start here)'!CE358),ISNUMBER(Dispersion!$AP$9)),'Emissions (start here)'!CE358*453.59/3600*Dispersion!$AP$9,0)</f>
        <v>0</v>
      </c>
      <c r="FI358" s="74">
        <f>IF(AND(ISNUMBER('Emissions (start here)'!CF358),ISNUMBER(Dispersion!$AP$10)),'Emissions (start here)'!CF358*2000*453.59/8760/3600*Dispersion!$AP$10,0)</f>
        <v>0</v>
      </c>
      <c r="FJ358" s="74">
        <f>IF(AND(ISNUMBER('Emissions (start here)'!CF358),ISNUMBER(Dispersion!$AP$11)),'Emissions (start here)'!CF358*2000*453.59/8760/3600*Dispersion!$AP$11,0)</f>
        <v>0</v>
      </c>
      <c r="FK358" s="74">
        <f>IF(AND(ISNUMBER('Emissions (start here)'!CG358),ISNUMBER(Dispersion!$AQ$8)),'Emissions (start here)'!CG358*453.59/3600*Dispersion!$AQ$8,0)</f>
        <v>0</v>
      </c>
      <c r="FL358" s="74">
        <f>IF(AND(ISNUMBER('Emissions (start here)'!CG358),ISNUMBER(Dispersion!$AQ$9)),'Emissions (start here)'!CG358*453.59/3600*Dispersion!$AQ$9,0)</f>
        <v>0</v>
      </c>
      <c r="FM358" s="74">
        <f>IF(AND(ISNUMBER('Emissions (start here)'!CH358),ISNUMBER(Dispersion!$AQ$10)),'Emissions (start here)'!CH358*2000*453.59/8760/3600*Dispersion!$AQ$10,0)</f>
        <v>0</v>
      </c>
      <c r="FN358" s="74">
        <f>IF(AND(ISNUMBER('Emissions (start here)'!CH358),ISNUMBER(Dispersion!$AQ$11)),'Emissions (start here)'!CH358*2000*453.59/8760/3600*Dispersion!$AQ$11,0)</f>
        <v>0</v>
      </c>
      <c r="FO358" s="74">
        <f>IF(AND(ISNUMBER('Emissions (start here)'!CI358),ISNUMBER(Dispersion!$AR$8)),'Emissions (start here)'!CI358*453.59/3600*Dispersion!$AR$8,0)</f>
        <v>0</v>
      </c>
      <c r="FP358" s="74">
        <f>IF(AND(ISNUMBER('Emissions (start here)'!CI358),ISNUMBER(Dispersion!$AR$9)),'Emissions (start here)'!CI358*453.59/3600*Dispersion!$AR$9,0)</f>
        <v>0</v>
      </c>
      <c r="FQ358" s="74">
        <f>IF(AND(ISNUMBER('Emissions (start here)'!CJ358),ISNUMBER(Dispersion!$AR$10)),'Emissions (start here)'!CJ358*2000*453.59/8760/3600*Dispersion!$AR$10,0)</f>
        <v>0</v>
      </c>
      <c r="FR358" s="74">
        <f>IF(AND(ISNUMBER('Emissions (start here)'!CJ358),ISNUMBER(Dispersion!$AR$11)),'Emissions (start here)'!CJ358*2000*453.59/8760/3600*Dispersion!$AR$11,0)</f>
        <v>0</v>
      </c>
      <c r="FS358" s="74">
        <f>IF(AND(ISNUMBER('Emissions (start here)'!CK358),ISNUMBER(Dispersion!$AS$8)),'Emissions (start here)'!CK358*453.59/3600*Dispersion!$AS$8,0)</f>
        <v>0</v>
      </c>
      <c r="FT358" s="74">
        <f>IF(AND(ISNUMBER('Emissions (start here)'!CK358),ISNUMBER(Dispersion!$AS$9)),'Emissions (start here)'!CK358*453.59/3600*Dispersion!$AS$9,0)</f>
        <v>0</v>
      </c>
      <c r="FU358" s="74">
        <f>IF(AND(ISNUMBER('Emissions (start here)'!CL358),ISNUMBER(Dispersion!$AS$10)),'Emissions (start here)'!CL358*2000*453.59/8760/3600*Dispersion!$AS$10,0)</f>
        <v>0</v>
      </c>
      <c r="FV358" s="74">
        <f>IF(AND(ISNUMBER('Emissions (start here)'!CL358),ISNUMBER(Dispersion!$AS$11)),'Emissions (start here)'!CL358*2000*453.59/8760/3600*Dispersion!$AS$11,0)</f>
        <v>0</v>
      </c>
      <c r="FW358" s="74">
        <f>IF(AND(ISNUMBER('Emissions (start here)'!CM358),ISNUMBER(Dispersion!$AT$8)),'Emissions (start here)'!CM358*453.59/3600*Dispersion!$AT$8,0)</f>
        <v>0</v>
      </c>
      <c r="FX358" s="74">
        <f>IF(AND(ISNUMBER('Emissions (start here)'!CM358),ISNUMBER(Dispersion!$AT$9)),'Emissions (start here)'!CM358*453.59/3600*Dispersion!$AT$9,0)</f>
        <v>0</v>
      </c>
      <c r="FY358" s="74">
        <f>IF(AND(ISNUMBER('Emissions (start here)'!CN358),ISNUMBER(Dispersion!$AT$10)),'Emissions (start here)'!CN358*2000*453.59/8760/3600*Dispersion!$AT$10,0)</f>
        <v>0</v>
      </c>
      <c r="FZ358" s="74">
        <f>IF(AND(ISNUMBER('Emissions (start here)'!CN358),ISNUMBER(Dispersion!$AT$11)),'Emissions (start here)'!CN358*2000*453.59/8760/3600*Dispersion!$AT$11,0)</f>
        <v>0</v>
      </c>
      <c r="GA358" s="74">
        <f>IF(AND(ISNUMBER('Emissions (start here)'!CO358),ISNUMBER(Dispersion!$AU$8)),'Emissions (start here)'!CO358*453.59/3600*Dispersion!$AU$8,0)</f>
        <v>0</v>
      </c>
      <c r="GB358" s="74">
        <f>IF(AND(ISNUMBER('Emissions (start here)'!CO358),ISNUMBER(Dispersion!$AU$9)),'Emissions (start here)'!CO358*453.59/3600*Dispersion!$AU$9,0)</f>
        <v>0</v>
      </c>
      <c r="GC358" s="74">
        <f>IF(AND(ISNUMBER('Emissions (start here)'!CP358),ISNUMBER(Dispersion!$AU$10)),'Emissions (start here)'!CP358*2000*453.59/8760/3600*Dispersion!$AU$10,0)</f>
        <v>0</v>
      </c>
      <c r="GD358" s="74">
        <f>IF(AND(ISNUMBER('Emissions (start here)'!CP358),ISNUMBER(Dispersion!$AU$11)),'Emissions (start here)'!CP358*2000*453.59/8760/3600*Dispersion!$AU$11,0)</f>
        <v>0</v>
      </c>
      <c r="GE358" s="74">
        <f>IF(AND(ISNUMBER('Emissions (start here)'!CQ358),ISNUMBER(Dispersion!$AV$8)),'Emissions (start here)'!CQ358*453.59/3600*Dispersion!$AV$8,0)</f>
        <v>0</v>
      </c>
      <c r="GF358" s="74">
        <f>IF(AND(ISNUMBER('Emissions (start here)'!CQ358),ISNUMBER(Dispersion!$AV$9)),'Emissions (start here)'!CQ358*453.59/3600*Dispersion!$AV$9,0)</f>
        <v>0</v>
      </c>
      <c r="GG358" s="74">
        <f>IF(AND(ISNUMBER('Emissions (start here)'!CR358),ISNUMBER(Dispersion!$AV$10)),'Emissions (start here)'!CR358*2000*453.59/8760/3600*Dispersion!$AV$10,0)</f>
        <v>0</v>
      </c>
      <c r="GH358" s="74">
        <f>IF(AND(ISNUMBER('Emissions (start here)'!CR358),ISNUMBER(Dispersion!$AV$11)),'Emissions (start here)'!CR358*2000*453.59/8760/3600*Dispersion!$AV$11,0)</f>
        <v>0</v>
      </c>
      <c r="GI358" s="74">
        <f>IF(AND(ISNUMBER('Emissions (start here)'!CS358),ISNUMBER(Dispersion!$AW$8)),'Emissions (start here)'!CS358*453.59/3600*Dispersion!$AW$8,0)</f>
        <v>0</v>
      </c>
      <c r="GJ358" s="74">
        <f>IF(AND(ISNUMBER('Emissions (start here)'!CS358),ISNUMBER(Dispersion!$AW$9)),'Emissions (start here)'!CS358*453.59/3600*Dispersion!$AW$9,0)</f>
        <v>0</v>
      </c>
      <c r="GK358" s="74">
        <f>IF(AND(ISNUMBER('Emissions (start here)'!CT358),ISNUMBER(Dispersion!$AW$10)),'Emissions (start here)'!CT358*2000*453.59/8760/3600*Dispersion!$AW$10,0)</f>
        <v>0</v>
      </c>
      <c r="GL358" s="74">
        <f>IF(AND(ISNUMBER('Emissions (start here)'!CT358),ISNUMBER(Dispersion!$AW$11)),'Emissions (start here)'!CT358*2000*453.59/8760/3600*Dispersion!$AW$11,0)</f>
        <v>0</v>
      </c>
      <c r="GM358" s="74">
        <f>IF(AND(ISNUMBER('Emissions (start here)'!CU358),ISNUMBER(Dispersion!$AX$8)),'Emissions (start here)'!CU358*453.59/3600*Dispersion!$AX$8,0)</f>
        <v>0</v>
      </c>
      <c r="GN358" s="74">
        <f>IF(AND(ISNUMBER('Emissions (start here)'!CU358),ISNUMBER(Dispersion!$AX$9)),'Emissions (start here)'!CU358*453.59/3600*Dispersion!$AX$9,0)</f>
        <v>0</v>
      </c>
      <c r="GO358" s="74">
        <f>IF(AND(ISNUMBER('Emissions (start here)'!CV358),ISNUMBER(Dispersion!$AX$10)),'Emissions (start here)'!CV358*2000*453.59/8760/3600*Dispersion!$AX$10,0)</f>
        <v>0</v>
      </c>
      <c r="GP358" s="74">
        <f>IF(AND(ISNUMBER('Emissions (start here)'!CV358),ISNUMBER(Dispersion!$AX$11)),'Emissions (start here)'!CV358*2000*453.59/8760/3600*Dispersion!$AX$11,0)</f>
        <v>0</v>
      </c>
      <c r="GQ358" s="74">
        <f>IF(AND(ISNUMBER('Emissions (start here)'!CW358),ISNUMBER(Dispersion!$AY$8)),'Emissions (start here)'!CW358*453.59/3600*Dispersion!$AY$8,0)</f>
        <v>0</v>
      </c>
      <c r="GR358" s="74">
        <f>IF(AND(ISNUMBER('Emissions (start here)'!CW358),ISNUMBER(Dispersion!$AY$9)),'Emissions (start here)'!CW358*453.59/3600*Dispersion!$AY$9,0)</f>
        <v>0</v>
      </c>
      <c r="GS358" s="74">
        <f>IF(AND(ISNUMBER('Emissions (start here)'!CX358),ISNUMBER(Dispersion!$AY$10)),'Emissions (start here)'!CX358*2000*453.59/8760/3600*Dispersion!$AY$10,0)</f>
        <v>0</v>
      </c>
      <c r="GT358" s="74">
        <f>IF(AND(ISNUMBER('Emissions (start here)'!CX358),ISNUMBER(Dispersion!$AY$11)),'Emissions (start here)'!CX358*2000*453.59/8760/3600*Dispersion!$AY$11,0)</f>
        <v>0</v>
      </c>
      <c r="GU358" s="74">
        <f>IF(AND(ISNUMBER('Emissions (start here)'!CY358),ISNUMBER(Dispersion!$AZ$8)),'Emissions (start here)'!CY358*453.59/3600*Dispersion!$AZ$8,0)</f>
        <v>0</v>
      </c>
      <c r="GV358" s="74">
        <f>IF(AND(ISNUMBER('Emissions (start here)'!CY358),ISNUMBER(Dispersion!$AZ$9)),'Emissions (start here)'!CY358*453.59/3600*Dispersion!$AZ$9,0)</f>
        <v>0</v>
      </c>
      <c r="GW358" s="74">
        <f>IF(AND(ISNUMBER('Emissions (start here)'!CZ358),ISNUMBER(Dispersion!$AZ$10)),'Emissions (start here)'!CZ358*2000*453.59/8760/3600*Dispersion!$AZ$10,0)</f>
        <v>0</v>
      </c>
      <c r="GX358" s="74">
        <f>IF(AND(ISNUMBER('Emissions (start here)'!CZ358),ISNUMBER(Dispersion!$AZ$11)),'Emissions (start here)'!CZ358*2000*453.59/8760/3600*Dispersion!$AZ$11,0)</f>
        <v>0</v>
      </c>
    </row>
    <row r="359" spans="1:206" x14ac:dyDescent="0.2">
      <c r="A359" s="51" t="str">
        <f>'Tox Values'!C359</f>
        <v>375-22-4</v>
      </c>
      <c r="B359" s="94" t="str">
        <f>'Tox Values'!D359</f>
        <v>Perfluorobutanoic acid (PFBA)</v>
      </c>
      <c r="C359" s="96">
        <f t="shared" si="21"/>
        <v>0</v>
      </c>
      <c r="D359" s="74">
        <f t="shared" si="22"/>
        <v>0</v>
      </c>
      <c r="E359" s="74">
        <f t="shared" si="23"/>
        <v>0</v>
      </c>
      <c r="F359" s="99">
        <f t="shared" si="24"/>
        <v>0</v>
      </c>
      <c r="G359" s="97">
        <f>IF(AND(ISNUMBER('Emissions (start here)'!E359),ISNUMBER(Dispersion!$C$8)),'Emissions (start here)'!E359*453.59/3600*Dispersion!$C$8,0)</f>
        <v>0</v>
      </c>
      <c r="H359" s="74">
        <f>IF(AND(ISNUMBER('Emissions (start here)'!E359),ISNUMBER(Dispersion!$C$9)),'Emissions (start here)'!E359*453.59/3600*Dispersion!$C$9,0)</f>
        <v>0</v>
      </c>
      <c r="I359" s="74">
        <f>IF(AND(ISNUMBER('Emissions (start here)'!F359),ISNUMBER(Dispersion!$C$10)),'Emissions (start here)'!F359*2000*453.59/8760/3600*Dispersion!$C$10,0)</f>
        <v>0</v>
      </c>
      <c r="J359" s="74">
        <f>IF(AND(ISNUMBER('Emissions (start here)'!F359),ISNUMBER(Dispersion!$C$11)),'Emissions (start here)'!F359*2000*453.59/8760/3600*Dispersion!$C$11,0)</f>
        <v>0</v>
      </c>
      <c r="K359" s="74">
        <f>IF(AND(ISNUMBER('Emissions (start here)'!G359),ISNUMBER(Dispersion!$D$8)),'Emissions (start here)'!G359*453.59/3600*Dispersion!$D$8,0)</f>
        <v>0</v>
      </c>
      <c r="L359" s="74">
        <f>IF(AND(ISNUMBER('Emissions (start here)'!G359),ISNUMBER(Dispersion!$D$9)),'Emissions (start here)'!G359*453.59/3600*Dispersion!$D$9,0)</f>
        <v>0</v>
      </c>
      <c r="M359" s="74">
        <f>IF(AND(ISNUMBER('Emissions (start here)'!H359),ISNUMBER(Dispersion!$D$10)),'Emissions (start here)'!H359*2000*453.59/8760/3600*Dispersion!$D$10,0)</f>
        <v>0</v>
      </c>
      <c r="N359" s="74">
        <f>IF(AND(ISNUMBER('Emissions (start here)'!H359),ISNUMBER(Dispersion!$D$11)),'Emissions (start here)'!H359*2000*453.59/8760/3600*Dispersion!$D$11,0)</f>
        <v>0</v>
      </c>
      <c r="O359" s="74">
        <f>IF(AND(ISNUMBER('Emissions (start here)'!I359),ISNUMBER(Dispersion!$E$8)),'Emissions (start here)'!I359*453.59/3600*Dispersion!$E$8,0)</f>
        <v>0</v>
      </c>
      <c r="P359" s="74">
        <f>IF(AND(ISNUMBER('Emissions (start here)'!I359),ISNUMBER(Dispersion!$E$9)),'Emissions (start here)'!I359*453.59/3600*Dispersion!$E$9,0)</f>
        <v>0</v>
      </c>
      <c r="Q359" s="74">
        <f>IF(AND(ISNUMBER('Emissions (start here)'!J359),ISNUMBER(Dispersion!$E$10)),'Emissions (start here)'!J359*2000*453.59/8760/3600*Dispersion!$E$10,0)</f>
        <v>0</v>
      </c>
      <c r="R359" s="74">
        <f>IF(AND(ISNUMBER('Emissions (start here)'!J359),ISNUMBER(Dispersion!$E$11)),'Emissions (start here)'!J359*2000*453.59/8760/3600*Dispersion!$E$11,0)</f>
        <v>0</v>
      </c>
      <c r="S359" s="74">
        <f>IF(AND(ISNUMBER('Emissions (start here)'!K359),ISNUMBER(Dispersion!$F$8)),'Emissions (start here)'!K359*453.59/3600*Dispersion!$F$8,0)</f>
        <v>0</v>
      </c>
      <c r="T359" s="74">
        <f>IF(AND(ISNUMBER('Emissions (start here)'!K359),ISNUMBER(Dispersion!$F$9)),'Emissions (start here)'!K359*453.59/3600*Dispersion!$F$9,0)</f>
        <v>0</v>
      </c>
      <c r="U359" s="74">
        <f>IF(AND(ISNUMBER('Emissions (start here)'!L359),ISNUMBER(Dispersion!$F$10)),'Emissions (start here)'!L359*2000*453.59/8760/3600*Dispersion!$F$10,0)</f>
        <v>0</v>
      </c>
      <c r="V359" s="74">
        <f>IF(AND(ISNUMBER('Emissions (start here)'!L359),ISNUMBER(Dispersion!$F$11)),'Emissions (start here)'!L359*2000*453.59/8760/3600*Dispersion!$F$11,0)</f>
        <v>0</v>
      </c>
      <c r="W359" s="74">
        <f>IF(AND(ISNUMBER('Emissions (start here)'!M359),ISNUMBER(Dispersion!$G$8)),'Emissions (start here)'!M359*453.59/3600*Dispersion!$G$8,0)</f>
        <v>0</v>
      </c>
      <c r="X359" s="74">
        <f>IF(AND(ISNUMBER('Emissions (start here)'!M359),ISNUMBER(Dispersion!$G$9)),'Emissions (start here)'!M359*453.59/3600*Dispersion!$G$9,0)</f>
        <v>0</v>
      </c>
      <c r="Y359" s="74">
        <f>IF(AND(ISNUMBER('Emissions (start here)'!N359),ISNUMBER(Dispersion!$G$10)),'Emissions (start here)'!N359*2000*453.59/8760/3600*Dispersion!$G$10,0)</f>
        <v>0</v>
      </c>
      <c r="Z359" s="74">
        <f>IF(AND(ISNUMBER('Emissions (start here)'!N359),ISNUMBER(Dispersion!$G$11)),'Emissions (start here)'!N359*2000*453.59/8760/3600*Dispersion!$G$11,0)</f>
        <v>0</v>
      </c>
      <c r="AA359" s="74">
        <f>IF(AND(ISNUMBER('Emissions (start here)'!O359),ISNUMBER(Dispersion!$H$8)),'Emissions (start here)'!O359*453.59/3600*Dispersion!$H$8,0)</f>
        <v>0</v>
      </c>
      <c r="AB359" s="74">
        <f>IF(AND(ISNUMBER('Emissions (start here)'!O359),ISNUMBER(Dispersion!$H$9)),'Emissions (start here)'!O359*453.59/3600*Dispersion!$H$9,0)</f>
        <v>0</v>
      </c>
      <c r="AC359" s="74">
        <f>IF(AND(ISNUMBER('Emissions (start here)'!P359),ISNUMBER(Dispersion!$H$10)),'Emissions (start here)'!P359*2000*453.59/8760/3600*Dispersion!$H$10,0)</f>
        <v>0</v>
      </c>
      <c r="AD359" s="74">
        <f>IF(AND(ISNUMBER('Emissions (start here)'!P359),ISNUMBER(Dispersion!$H$11)),'Emissions (start here)'!P359*2000*453.59/8760/3600*Dispersion!$H$11,0)</f>
        <v>0</v>
      </c>
      <c r="AE359" s="74">
        <f>IF(AND(ISNUMBER('Emissions (start here)'!Q359),ISNUMBER(Dispersion!$I$8)),'Emissions (start here)'!Q359*453.59/3600*Dispersion!$I$8,0)</f>
        <v>0</v>
      </c>
      <c r="AF359" s="74">
        <f>IF(AND(ISNUMBER('Emissions (start here)'!Q359),ISNUMBER(Dispersion!$I$9)),'Emissions (start here)'!Q359*453.59/3600*Dispersion!$I$9,0)</f>
        <v>0</v>
      </c>
      <c r="AG359" s="74">
        <f>IF(AND(ISNUMBER('Emissions (start here)'!R359),ISNUMBER(Dispersion!$I$10)),'Emissions (start here)'!R359*2000*453.59/8760/3600*Dispersion!$I$10,0)</f>
        <v>0</v>
      </c>
      <c r="AH359" s="74">
        <f>IF(AND(ISNUMBER('Emissions (start here)'!R359),ISNUMBER(Dispersion!$I$11)),'Emissions (start here)'!R359*2000*453.59/8760/3600*Dispersion!$I$11,0)</f>
        <v>0</v>
      </c>
      <c r="AI359" s="74">
        <f>IF(AND(ISNUMBER('Emissions (start here)'!S359),ISNUMBER(Dispersion!$J$8)),'Emissions (start here)'!S359*453.59/3600*Dispersion!$J$8,0)</f>
        <v>0</v>
      </c>
      <c r="AJ359" s="74">
        <f>IF(AND(ISNUMBER('Emissions (start here)'!S359),ISNUMBER(Dispersion!$J$9)),'Emissions (start here)'!S359*453.59/3600*Dispersion!$J$9,0)</f>
        <v>0</v>
      </c>
      <c r="AK359" s="74">
        <f>IF(AND(ISNUMBER('Emissions (start here)'!T359),ISNUMBER(Dispersion!$J$10)),'Emissions (start here)'!T359*2000*453.59/8760/3600*Dispersion!$J$10,0)</f>
        <v>0</v>
      </c>
      <c r="AL359" s="74">
        <f>IF(AND(ISNUMBER('Emissions (start here)'!T359),ISNUMBER(Dispersion!$J$11)),'Emissions (start here)'!T359*2000*453.59/8760/3600*Dispersion!$J$11,0)</f>
        <v>0</v>
      </c>
      <c r="AM359" s="74">
        <f>IF(AND(ISNUMBER('Emissions (start here)'!U359),ISNUMBER(Dispersion!$K$8)),'Emissions (start here)'!U359*453.59/3600*Dispersion!$K$8,0)</f>
        <v>0</v>
      </c>
      <c r="AN359" s="74">
        <f>IF(AND(ISNUMBER('Emissions (start here)'!U359),ISNUMBER(Dispersion!$K$9)),'Emissions (start here)'!U359*453.59/3600*Dispersion!$K$9,0)</f>
        <v>0</v>
      </c>
      <c r="AO359" s="74">
        <f>IF(AND(ISNUMBER('Emissions (start here)'!V359),ISNUMBER(Dispersion!$K$10)),'Emissions (start here)'!V359*2000*453.59/8760/3600*Dispersion!$K$10,0)</f>
        <v>0</v>
      </c>
      <c r="AP359" s="74">
        <f>IF(AND(ISNUMBER('Emissions (start here)'!V359),ISNUMBER(Dispersion!$K$11)),'Emissions (start here)'!V359*2000*453.59/8760/3600*Dispersion!$K$11,0)</f>
        <v>0</v>
      </c>
      <c r="AQ359" s="74">
        <f>IF(AND(ISNUMBER('Emissions (start here)'!W359),ISNUMBER(Dispersion!$L$8)),'Emissions (start here)'!W359*453.59/3600*Dispersion!$L$8,0)</f>
        <v>0</v>
      </c>
      <c r="AR359" s="74">
        <f>IF(AND(ISNUMBER('Emissions (start here)'!W359),ISNUMBER(Dispersion!$L$9)),'Emissions (start here)'!W359*453.59/3600*Dispersion!$L$9,0)</f>
        <v>0</v>
      </c>
      <c r="AS359" s="74">
        <f>IF(AND(ISNUMBER('Emissions (start here)'!X359),ISNUMBER(Dispersion!$L$10)),'Emissions (start here)'!X359*2000*453.59/8760/3600*Dispersion!$L$10,0)</f>
        <v>0</v>
      </c>
      <c r="AT359" s="74">
        <f>IF(AND(ISNUMBER('Emissions (start here)'!X359),ISNUMBER(Dispersion!$L$11)),'Emissions (start here)'!X359*2000*453.59/8760/3600*Dispersion!$L$11,0)</f>
        <v>0</v>
      </c>
      <c r="AU359" s="74">
        <f>IF(AND(ISNUMBER('Emissions (start here)'!Y359),ISNUMBER(Dispersion!$M$8)),'Emissions (start here)'!Y359*453.59/3600*Dispersion!$M$8,0)</f>
        <v>0</v>
      </c>
      <c r="AV359" s="74">
        <f>IF(AND(ISNUMBER('Emissions (start here)'!Y359),ISNUMBER(Dispersion!$M$9)),'Emissions (start here)'!Y359*453.59/3600*Dispersion!$M$9,0)</f>
        <v>0</v>
      </c>
      <c r="AW359" s="74">
        <f>IF(AND(ISNUMBER('Emissions (start here)'!Z359),ISNUMBER(Dispersion!$M$10)),'Emissions (start here)'!Z359*2000*453.59/8760/3600*Dispersion!$M$10,0)</f>
        <v>0</v>
      </c>
      <c r="AX359" s="74">
        <f>IF(AND(ISNUMBER('Emissions (start here)'!Z359),ISNUMBER(Dispersion!$M$11)),'Emissions (start here)'!Z359*2000*453.59/8760/3600*Dispersion!$M$11,0)</f>
        <v>0</v>
      </c>
      <c r="AY359" s="74">
        <f>IF(AND(ISNUMBER('Emissions (start here)'!AA359),ISNUMBER(Dispersion!$N$8)),'Emissions (start here)'!AA359*453.59/3600*Dispersion!$N$8,0)</f>
        <v>0</v>
      </c>
      <c r="AZ359" s="74">
        <f>IF(AND(ISNUMBER('Emissions (start here)'!AA359),ISNUMBER(Dispersion!$N$9)),'Emissions (start here)'!AA359*453.59/3600*Dispersion!$N$9,0)</f>
        <v>0</v>
      </c>
      <c r="BA359" s="74">
        <f>IF(AND(ISNUMBER('Emissions (start here)'!AB359),ISNUMBER(Dispersion!$N$10)),'Emissions (start here)'!AB359*2000*453.59/8760/3600*Dispersion!$N$10,0)</f>
        <v>0</v>
      </c>
      <c r="BB359" s="74">
        <f>IF(AND(ISNUMBER('Emissions (start here)'!AB359),ISNUMBER(Dispersion!$N$11)),'Emissions (start here)'!AB359*2000*453.59/8760/3600*Dispersion!$N$11,0)</f>
        <v>0</v>
      </c>
      <c r="BC359" s="74">
        <f>IF(AND(ISNUMBER('Emissions (start here)'!AC359),ISNUMBER(Dispersion!$O$8)),'Emissions (start here)'!AC359*453.59/3600*Dispersion!$O$8,0)</f>
        <v>0</v>
      </c>
      <c r="BD359" s="74">
        <f>IF(AND(ISNUMBER('Emissions (start here)'!AC359),ISNUMBER(Dispersion!$O$9)),'Emissions (start here)'!AC359*453.59/3600*Dispersion!$O$9,0)</f>
        <v>0</v>
      </c>
      <c r="BE359" s="74">
        <f>IF(AND(ISNUMBER('Emissions (start here)'!AD359),ISNUMBER(Dispersion!$O$10)),'Emissions (start here)'!AD359*2000*453.59/8760/3600*Dispersion!$O$10,0)</f>
        <v>0</v>
      </c>
      <c r="BF359" s="74">
        <f>IF(AND(ISNUMBER('Emissions (start here)'!AD359),ISNUMBER(Dispersion!$O$11)),'Emissions (start here)'!AD359*2000*453.59/8760/3600*Dispersion!$O$11,0)</f>
        <v>0</v>
      </c>
      <c r="BG359" s="74">
        <f>IF(AND(ISNUMBER('Emissions (start here)'!AE359),ISNUMBER(Dispersion!$P$8)),'Emissions (start here)'!AE359*453.59/3600*Dispersion!$P$8,0)</f>
        <v>0</v>
      </c>
      <c r="BH359" s="74">
        <f>IF(AND(ISNUMBER('Emissions (start here)'!AE359),ISNUMBER(Dispersion!$P$9)),'Emissions (start here)'!AE359*453.59/3600*Dispersion!$P$9,0)</f>
        <v>0</v>
      </c>
      <c r="BI359" s="74">
        <f>IF(AND(ISNUMBER('Emissions (start here)'!AF359),ISNUMBER(Dispersion!$P$10)),'Emissions (start here)'!AF359*2000*453.59/8760/3600*Dispersion!$P$10,0)</f>
        <v>0</v>
      </c>
      <c r="BJ359" s="74">
        <f>IF(AND(ISNUMBER('Emissions (start here)'!AF359),ISNUMBER(Dispersion!$P$11)),'Emissions (start here)'!AF359*2000*453.59/8760/3600*Dispersion!$P$11,0)</f>
        <v>0</v>
      </c>
      <c r="BK359" s="74">
        <f>IF(AND(ISNUMBER('Emissions (start here)'!AG359),ISNUMBER(Dispersion!$Q$8)),'Emissions (start here)'!AG359*453.59/3600*Dispersion!$Q$8,0)</f>
        <v>0</v>
      </c>
      <c r="BL359" s="74">
        <f>IF(AND(ISNUMBER('Emissions (start here)'!AG359),ISNUMBER(Dispersion!$Q$9)),'Emissions (start here)'!AG359*453.59/3600*Dispersion!$Q$9,0)</f>
        <v>0</v>
      </c>
      <c r="BM359" s="74">
        <f>IF(AND(ISNUMBER('Emissions (start here)'!AH359),ISNUMBER(Dispersion!$Q$10)),'Emissions (start here)'!AH359*2000*453.59/8760/3600*Dispersion!$Q$10,0)</f>
        <v>0</v>
      </c>
      <c r="BN359" s="74">
        <f>IF(AND(ISNUMBER('Emissions (start here)'!AH359),ISNUMBER(Dispersion!$Q$11)),'Emissions (start here)'!AH359*2000*453.59/8760/3600*Dispersion!$Q$11,0)</f>
        <v>0</v>
      </c>
      <c r="BO359" s="74">
        <f>IF(AND(ISNUMBER('Emissions (start here)'!AI359),ISNUMBER(Dispersion!$R$8)),'Emissions (start here)'!AI359*453.59/3600*Dispersion!$R$8,0)</f>
        <v>0</v>
      </c>
      <c r="BP359" s="74">
        <f>IF(AND(ISNUMBER('Emissions (start here)'!AI359),ISNUMBER(Dispersion!$R$9)),'Emissions (start here)'!AI359*453.59/3600*Dispersion!$R$9,0)</f>
        <v>0</v>
      </c>
      <c r="BQ359" s="74">
        <f>IF(AND(ISNUMBER('Emissions (start here)'!AJ359),ISNUMBER(Dispersion!$R$10)),'Emissions (start here)'!AJ359*2000*453.59/8760/3600*Dispersion!$R$10,0)</f>
        <v>0</v>
      </c>
      <c r="BR359" s="74">
        <f>IF(AND(ISNUMBER('Emissions (start here)'!AJ359),ISNUMBER(Dispersion!$R$11)),'Emissions (start here)'!AJ359*2000*453.59/8760/3600*Dispersion!$R$11,0)</f>
        <v>0</v>
      </c>
      <c r="BS359" s="74">
        <f>IF(AND(ISNUMBER('Emissions (start here)'!AK359),ISNUMBER(Dispersion!$S$8)),'Emissions (start here)'!AK359*453.59/3600*Dispersion!$S$8,0)</f>
        <v>0</v>
      </c>
      <c r="BT359" s="74">
        <f>IF(AND(ISNUMBER('Emissions (start here)'!AK359),ISNUMBER(Dispersion!$S$9)),'Emissions (start here)'!AK359*453.59/3600*Dispersion!$S$9,0)</f>
        <v>0</v>
      </c>
      <c r="BU359" s="74">
        <f>IF(AND(ISNUMBER('Emissions (start here)'!AL359),ISNUMBER(Dispersion!$S$10)),'Emissions (start here)'!AL359*2000*453.59/8760/3600*Dispersion!$S$10,0)</f>
        <v>0</v>
      </c>
      <c r="BV359" s="74">
        <f>IF(AND(ISNUMBER('Emissions (start here)'!AL359),ISNUMBER(Dispersion!$S$11)),'Emissions (start here)'!AL359*2000*453.59/8760/3600*Dispersion!$S$11,0)</f>
        <v>0</v>
      </c>
      <c r="BW359" s="74">
        <f>IF(AND(ISNUMBER('Emissions (start here)'!AM359),ISNUMBER(Dispersion!$T$8)),'Emissions (start here)'!AM359*453.59/3600*Dispersion!$T$8,0)</f>
        <v>0</v>
      </c>
      <c r="BX359" s="74">
        <f>IF(AND(ISNUMBER('Emissions (start here)'!AM359),ISNUMBER(Dispersion!$T$9)),'Emissions (start here)'!AM359*453.59/3600*Dispersion!$T$9,0)</f>
        <v>0</v>
      </c>
      <c r="BY359" s="74">
        <f>IF(AND(ISNUMBER('Emissions (start here)'!AN359),ISNUMBER(Dispersion!$T$10)),'Emissions (start here)'!AN359*2000*453.59/8760/3600*Dispersion!$T$10,0)</f>
        <v>0</v>
      </c>
      <c r="BZ359" s="74">
        <f>IF(AND(ISNUMBER('Emissions (start here)'!AN359),ISNUMBER(Dispersion!$T$11)),'Emissions (start here)'!AN359*2000*453.59/8760/3600*Dispersion!$T$11,0)</f>
        <v>0</v>
      </c>
      <c r="CA359" s="74">
        <f>IF(AND(ISNUMBER('Emissions (start here)'!AO359),ISNUMBER(Dispersion!$U$8)),'Emissions (start here)'!AO359*453.59/3600*Dispersion!$U$8,0)</f>
        <v>0</v>
      </c>
      <c r="CB359" s="74">
        <f>IF(AND(ISNUMBER('Emissions (start here)'!AO359),ISNUMBER(Dispersion!$U$9)),'Emissions (start here)'!AO359*453.59/3600*Dispersion!$U$9,0)</f>
        <v>0</v>
      </c>
      <c r="CC359" s="74">
        <f>IF(AND(ISNUMBER('Emissions (start here)'!AP359),ISNUMBER(Dispersion!$U$10)),'Emissions (start here)'!AP359*2000*453.59/8760/3600*Dispersion!$U$10,0)</f>
        <v>0</v>
      </c>
      <c r="CD359" s="74">
        <f>IF(AND(ISNUMBER('Emissions (start here)'!AP359),ISNUMBER(Dispersion!$U$11)),'Emissions (start here)'!AP359*2000*453.59/8760/3600*Dispersion!$U$11,0)</f>
        <v>0</v>
      </c>
      <c r="CE359" s="74">
        <f>IF(AND(ISNUMBER('Emissions (start here)'!AQ359),ISNUMBER(Dispersion!$V$8)),'Emissions (start here)'!AQ359*453.59/3600*Dispersion!$V$8,0)</f>
        <v>0</v>
      </c>
      <c r="CF359" s="74">
        <f>IF(AND(ISNUMBER('Emissions (start here)'!AQ359),ISNUMBER(Dispersion!$V$9)),'Emissions (start here)'!AQ359*453.59/3600*Dispersion!$V$9,0)</f>
        <v>0</v>
      </c>
      <c r="CG359" s="74">
        <f>IF(AND(ISNUMBER('Emissions (start here)'!AR359),ISNUMBER(Dispersion!$V$10)),'Emissions (start here)'!AR359*2000*453.59/8760/3600*Dispersion!$V$10,0)</f>
        <v>0</v>
      </c>
      <c r="CH359" s="74">
        <f>IF(AND(ISNUMBER('Emissions (start here)'!AR359),ISNUMBER(Dispersion!$V$11)),'Emissions (start here)'!AR359*2000*453.59/8760/3600*Dispersion!$V$11,0)</f>
        <v>0</v>
      </c>
      <c r="CI359" s="74">
        <f>IF(AND(ISNUMBER('Emissions (start here)'!AS359),ISNUMBER(Dispersion!$W$8)),'Emissions (start here)'!AS359*453.59/3600*Dispersion!$W$8,0)</f>
        <v>0</v>
      </c>
      <c r="CJ359" s="74">
        <f>IF(AND(ISNUMBER('Emissions (start here)'!AS359),ISNUMBER(Dispersion!$W$9)),'Emissions (start here)'!AS359*453.59/3600*Dispersion!$W$9,0)</f>
        <v>0</v>
      </c>
      <c r="CK359" s="74">
        <f>IF(AND(ISNUMBER('Emissions (start here)'!AT359),ISNUMBER(Dispersion!$W$10)),'Emissions (start here)'!AT359*2000*453.59/8760/3600*Dispersion!$W$10,0)</f>
        <v>0</v>
      </c>
      <c r="CL359" s="74">
        <f>IF(AND(ISNUMBER('Emissions (start here)'!AT359),ISNUMBER(Dispersion!$W$11)),'Emissions (start here)'!AT359*2000*453.59/8760/3600*Dispersion!$W$11,0)</f>
        <v>0</v>
      </c>
      <c r="CM359" s="74">
        <f>IF(AND(ISNUMBER('Emissions (start here)'!AU359),ISNUMBER(Dispersion!$X$8)),'Emissions (start here)'!AU359*453.59/3600*Dispersion!$X$8,0)</f>
        <v>0</v>
      </c>
      <c r="CN359" s="74">
        <f>IF(AND(ISNUMBER('Emissions (start here)'!AU359),ISNUMBER(Dispersion!$X$9)),'Emissions (start here)'!AU359*453.59/3600*Dispersion!$X$9,0)</f>
        <v>0</v>
      </c>
      <c r="CO359" s="74">
        <f>IF(AND(ISNUMBER('Emissions (start here)'!AV359),ISNUMBER(Dispersion!$X$10)),'Emissions (start here)'!AV359*2000*453.59/8760/3600*Dispersion!$X$10,0)</f>
        <v>0</v>
      </c>
      <c r="CP359" s="74">
        <f>IF(AND(ISNUMBER('Emissions (start here)'!AV359),ISNUMBER(Dispersion!$X$11)),'Emissions (start here)'!AV359*2000*453.59/8760/3600*Dispersion!$X$11,0)</f>
        <v>0</v>
      </c>
      <c r="CQ359" s="74">
        <f>IF(AND(ISNUMBER('Emissions (start here)'!AW359),ISNUMBER(Dispersion!$Y$8)),'Emissions (start here)'!AW359*453.59/3600*Dispersion!$Y$8,0)</f>
        <v>0</v>
      </c>
      <c r="CR359" s="74">
        <f>IF(AND(ISNUMBER('Emissions (start here)'!AW359),ISNUMBER(Dispersion!$Y$9)),'Emissions (start here)'!AW359*453.59/3600*Dispersion!$Y$9,0)</f>
        <v>0</v>
      </c>
      <c r="CS359" s="74">
        <f>IF(AND(ISNUMBER('Emissions (start here)'!AX359),ISNUMBER(Dispersion!$Y$10)),'Emissions (start here)'!AX359*2000*453.59/8760/3600*Dispersion!$Y$10,0)</f>
        <v>0</v>
      </c>
      <c r="CT359" s="74">
        <f>IF(AND(ISNUMBER('Emissions (start here)'!AX359),ISNUMBER(Dispersion!$Y$11)),'Emissions (start here)'!AX359*2000*453.59/8760/3600*Dispersion!$Y$11,0)</f>
        <v>0</v>
      </c>
      <c r="CU359" s="74">
        <f>IF(AND(ISNUMBER('Emissions (start here)'!AY359),ISNUMBER(Dispersion!$Z$8)),'Emissions (start here)'!AY359*453.59/3600*Dispersion!$Z$8,0)</f>
        <v>0</v>
      </c>
      <c r="CV359" s="74">
        <f>IF(AND(ISNUMBER('Emissions (start here)'!AY359),ISNUMBER(Dispersion!$Z$9)),'Emissions (start here)'!AY359*453.59/3600*Dispersion!$Z$9,0)</f>
        <v>0</v>
      </c>
      <c r="CW359" s="74">
        <f>IF(AND(ISNUMBER('Emissions (start here)'!AZ359),ISNUMBER(Dispersion!$Z$10)),'Emissions (start here)'!AZ359*2000*453.59/8760/3600*Dispersion!$Z$10,0)</f>
        <v>0</v>
      </c>
      <c r="CX359" s="74">
        <f>IF(AND(ISNUMBER('Emissions (start here)'!AZ359),ISNUMBER(Dispersion!$Z$11)),'Emissions (start here)'!AZ359*2000*453.59/8760/3600*Dispersion!$Z$11,0)</f>
        <v>0</v>
      </c>
      <c r="CY359" s="74">
        <f>IF(AND(ISNUMBER('Emissions (start here)'!BA359),ISNUMBER(Dispersion!$AA$8)),'Emissions (start here)'!BA359*453.59/3600*Dispersion!$AA$8,0)</f>
        <v>0</v>
      </c>
      <c r="CZ359" s="74">
        <f>IF(AND(ISNUMBER('Emissions (start here)'!BA359),ISNUMBER(Dispersion!$AA$9)),'Emissions (start here)'!BA359*453.59/3600*Dispersion!$AA$9,0)</f>
        <v>0</v>
      </c>
      <c r="DA359" s="74">
        <f>IF(AND(ISNUMBER('Emissions (start here)'!BB359),ISNUMBER(Dispersion!$AA$10)),'Emissions (start here)'!BB359*2000*453.59/8760/3600*Dispersion!$AA$10,0)</f>
        <v>0</v>
      </c>
      <c r="DB359" s="74">
        <f>IF(AND(ISNUMBER('Emissions (start here)'!BB359),ISNUMBER(Dispersion!$AA$11)),'Emissions (start here)'!BB359*2000*453.59/8760/3600*Dispersion!$AA$11,0)</f>
        <v>0</v>
      </c>
      <c r="DC359" s="74">
        <f>IF(AND(ISNUMBER('Emissions (start here)'!BC359),ISNUMBER(Dispersion!$AB$8)),'Emissions (start here)'!BC359*453.59/3600*Dispersion!$AB$8,0)</f>
        <v>0</v>
      </c>
      <c r="DD359" s="74">
        <f>IF(AND(ISNUMBER('Emissions (start here)'!BC359),ISNUMBER(Dispersion!$AB$9)),'Emissions (start here)'!BC359*453.59/3600*Dispersion!$AB$9,0)</f>
        <v>0</v>
      </c>
      <c r="DE359" s="74">
        <f>IF(AND(ISNUMBER('Emissions (start here)'!BD359),ISNUMBER(Dispersion!$AB$10)),'Emissions (start here)'!BD359*2000*453.59/8760/3600*Dispersion!$AB$10,0)</f>
        <v>0</v>
      </c>
      <c r="DF359" s="74">
        <f>IF(AND(ISNUMBER('Emissions (start here)'!BD359),ISNUMBER(Dispersion!$AB$11)),'Emissions (start here)'!BD359*2000*453.59/8760/3600*Dispersion!$AB$11,0)</f>
        <v>0</v>
      </c>
      <c r="DG359" s="74">
        <f>IF(AND(ISNUMBER('Emissions (start here)'!BE359),ISNUMBER(Dispersion!$AC$8)),'Emissions (start here)'!BE359*453.59/3600*Dispersion!$AC$8,0)</f>
        <v>0</v>
      </c>
      <c r="DH359" s="74">
        <f>IF(AND(ISNUMBER('Emissions (start here)'!BE359),ISNUMBER(Dispersion!$AC$9)),'Emissions (start here)'!BE359*453.59/3600*Dispersion!$AC$9,0)</f>
        <v>0</v>
      </c>
      <c r="DI359" s="74">
        <f>IF(AND(ISNUMBER('Emissions (start here)'!BF359),ISNUMBER(Dispersion!$AC$10)),'Emissions (start here)'!BF359*2000*453.59/8760/3600*Dispersion!$AC$10,0)</f>
        <v>0</v>
      </c>
      <c r="DJ359" s="74">
        <f>IF(AND(ISNUMBER('Emissions (start here)'!BF359),ISNUMBER(Dispersion!$AC$11)),'Emissions (start here)'!BF359*2000*453.59/8760/3600*Dispersion!$AC$11,0)</f>
        <v>0</v>
      </c>
      <c r="DK359" s="74">
        <f>IF(AND(ISNUMBER('Emissions (start here)'!BG359),ISNUMBER(Dispersion!$AD$8)),'Emissions (start here)'!BG359*453.59/3600*Dispersion!$AD$8,0)</f>
        <v>0</v>
      </c>
      <c r="DL359" s="74">
        <f>IF(AND(ISNUMBER('Emissions (start here)'!BG359),ISNUMBER(Dispersion!$AD$9)),'Emissions (start here)'!BG359*453.59/3600*Dispersion!$AD$9,0)</f>
        <v>0</v>
      </c>
      <c r="DM359" s="74">
        <f>IF(AND(ISNUMBER('Emissions (start here)'!BH359),ISNUMBER(Dispersion!$AD$10)),'Emissions (start here)'!BH359*2000*453.59/8760/3600*Dispersion!$AD$10,0)</f>
        <v>0</v>
      </c>
      <c r="DN359" s="74">
        <f>IF(AND(ISNUMBER('Emissions (start here)'!BH359),ISNUMBER(Dispersion!$AD$11)),'Emissions (start here)'!BH359*2000*453.59/8760/3600*Dispersion!$AD$11,0)</f>
        <v>0</v>
      </c>
      <c r="DO359" s="74">
        <f>IF(AND(ISNUMBER('Emissions (start here)'!BI359),ISNUMBER(Dispersion!$AE$8)),'Emissions (start here)'!BI359*453.59/3600*Dispersion!$AE$8,0)</f>
        <v>0</v>
      </c>
      <c r="DP359" s="74">
        <f>IF(AND(ISNUMBER('Emissions (start here)'!BI359),ISNUMBER(Dispersion!$AE$9)),'Emissions (start here)'!BI359*453.59/3600*Dispersion!$AE$9,0)</f>
        <v>0</v>
      </c>
      <c r="DQ359" s="74">
        <f>IF(AND(ISNUMBER('Emissions (start here)'!BJ359),ISNUMBER(Dispersion!$AE$10)),'Emissions (start here)'!BJ359*2000*453.59/8760/3600*Dispersion!$AE$10,0)</f>
        <v>0</v>
      </c>
      <c r="DR359" s="74">
        <f>IF(AND(ISNUMBER('Emissions (start here)'!BJ359),ISNUMBER(Dispersion!$AE$11)),'Emissions (start here)'!BJ359*2000*453.59/8760/3600*Dispersion!$AE$11,0)</f>
        <v>0</v>
      </c>
      <c r="DS359" s="74">
        <f>IF(AND(ISNUMBER('Emissions (start here)'!BK359),ISNUMBER(Dispersion!$AF$8)),'Emissions (start here)'!BK359*453.59/3600*Dispersion!$AF$8,0)</f>
        <v>0</v>
      </c>
      <c r="DT359" s="74">
        <f>IF(AND(ISNUMBER('Emissions (start here)'!BK359),ISNUMBER(Dispersion!$AF$9)),'Emissions (start here)'!BK359*453.59/3600*Dispersion!$AF$9,0)</f>
        <v>0</v>
      </c>
      <c r="DU359" s="74">
        <f>IF(AND(ISNUMBER('Emissions (start here)'!BL359),ISNUMBER(Dispersion!$AF$10)),'Emissions (start here)'!BL359*2000*453.59/8760/3600*Dispersion!$AF$10,0)</f>
        <v>0</v>
      </c>
      <c r="DV359" s="74">
        <f>IF(AND(ISNUMBER('Emissions (start here)'!BL359),ISNUMBER(Dispersion!$AF$11)),'Emissions (start here)'!BL359*2000*453.59/8760/3600*Dispersion!$AF$11,0)</f>
        <v>0</v>
      </c>
      <c r="DW359" s="74">
        <f>IF(AND(ISNUMBER('Emissions (start here)'!BM359),ISNUMBER(Dispersion!$AG$8)),'Emissions (start here)'!BM359*453.59/3600*Dispersion!$AG$8,0)</f>
        <v>0</v>
      </c>
      <c r="DX359" s="74">
        <f>IF(AND(ISNUMBER('Emissions (start here)'!BM359),ISNUMBER(Dispersion!$AG$9)),'Emissions (start here)'!BM359*453.59/3600*Dispersion!$AG$9,0)</f>
        <v>0</v>
      </c>
      <c r="DY359" s="74">
        <f>IF(AND(ISNUMBER('Emissions (start here)'!BN359),ISNUMBER(Dispersion!$AG$10)),'Emissions (start here)'!BN359*2000*453.59/8760/3600*Dispersion!$AG$10,0)</f>
        <v>0</v>
      </c>
      <c r="DZ359" s="74">
        <f>IF(AND(ISNUMBER('Emissions (start here)'!BN359),ISNUMBER(Dispersion!$AG$11)),'Emissions (start here)'!BN359*2000*453.59/8760/3600*Dispersion!$AG$11,0)</f>
        <v>0</v>
      </c>
      <c r="EA359" s="74">
        <f>IF(AND(ISNUMBER('Emissions (start here)'!BO359),ISNUMBER(Dispersion!$AH$8)),'Emissions (start here)'!BO359*453.59/3600*Dispersion!$AH$8,0)</f>
        <v>0</v>
      </c>
      <c r="EB359" s="74">
        <f>IF(AND(ISNUMBER('Emissions (start here)'!BO359),ISNUMBER(Dispersion!$AH$9)),'Emissions (start here)'!BO359*453.59/3600*Dispersion!$AH$9,0)</f>
        <v>0</v>
      </c>
      <c r="EC359" s="74">
        <f>IF(AND(ISNUMBER('Emissions (start here)'!BP359),ISNUMBER(Dispersion!$AH$10)),'Emissions (start here)'!BP359*2000*453.59/8760/3600*Dispersion!$AH$10,0)</f>
        <v>0</v>
      </c>
      <c r="ED359" s="74">
        <f>IF(AND(ISNUMBER('Emissions (start here)'!BP359),ISNUMBER(Dispersion!$AH$11)),'Emissions (start here)'!BP359*2000*453.59/8760/3600*Dispersion!$AH$11,0)</f>
        <v>0</v>
      </c>
      <c r="EE359" s="74">
        <f>IF(AND(ISNUMBER('Emissions (start here)'!BQ359),ISNUMBER(Dispersion!$AI$8)),'Emissions (start here)'!BQ359*453.59/3600*Dispersion!$AI$8,0)</f>
        <v>0</v>
      </c>
      <c r="EF359" s="74">
        <f>IF(AND(ISNUMBER('Emissions (start here)'!BQ359),ISNUMBER(Dispersion!$AI$9)),'Emissions (start here)'!BQ359*453.59/3600*Dispersion!$AI$9,0)</f>
        <v>0</v>
      </c>
      <c r="EG359" s="74">
        <f>IF(AND(ISNUMBER('Emissions (start here)'!BR359),ISNUMBER(Dispersion!$AI$10)),'Emissions (start here)'!BR359*2000*453.59/8760/3600*Dispersion!$AI$10,0)</f>
        <v>0</v>
      </c>
      <c r="EH359" s="74">
        <f>IF(AND(ISNUMBER('Emissions (start here)'!BR359),ISNUMBER(Dispersion!$AI$11)),'Emissions (start here)'!BR359*2000*453.59/8760/3600*Dispersion!$AI$11,0)</f>
        <v>0</v>
      </c>
      <c r="EI359" s="74">
        <f>IF(AND(ISNUMBER('Emissions (start here)'!BS359),ISNUMBER(Dispersion!$AJ$8)),'Emissions (start here)'!BS359*453.59/3600*Dispersion!$AJ$8,0)</f>
        <v>0</v>
      </c>
      <c r="EJ359" s="74">
        <f>IF(AND(ISNUMBER('Emissions (start here)'!BS359),ISNUMBER(Dispersion!$AJ$9)),'Emissions (start here)'!BS359*453.59/3600*Dispersion!$AJ$9,0)</f>
        <v>0</v>
      </c>
      <c r="EK359" s="74">
        <f>IF(AND(ISNUMBER('Emissions (start here)'!BT359),ISNUMBER(Dispersion!$AJ$10)),'Emissions (start here)'!BT359*2000*453.59/8760/3600*Dispersion!$AJ$10,0)</f>
        <v>0</v>
      </c>
      <c r="EL359" s="74">
        <f>IF(AND(ISNUMBER('Emissions (start here)'!BT359),ISNUMBER(Dispersion!$AJ$11)),'Emissions (start here)'!BT359*2000*453.59/8760/3600*Dispersion!$AJ$11,0)</f>
        <v>0</v>
      </c>
      <c r="EM359" s="74">
        <f>IF(AND(ISNUMBER('Emissions (start here)'!BU359),ISNUMBER(Dispersion!$AK$8)),'Emissions (start here)'!BU359*453.59/3600*Dispersion!$AK$8,0)</f>
        <v>0</v>
      </c>
      <c r="EN359" s="74">
        <f>IF(AND(ISNUMBER('Emissions (start here)'!BU359),ISNUMBER(Dispersion!$AK$9)),'Emissions (start here)'!BU359*453.59/3600*Dispersion!$AK$9,0)</f>
        <v>0</v>
      </c>
      <c r="EO359" s="74">
        <f>IF(AND(ISNUMBER('Emissions (start here)'!BV359),ISNUMBER(Dispersion!$AK$10)),'Emissions (start here)'!BV359*2000*453.59/8760/3600*Dispersion!$AK$10,0)</f>
        <v>0</v>
      </c>
      <c r="EP359" s="74">
        <f>IF(AND(ISNUMBER('Emissions (start here)'!BV359),ISNUMBER(Dispersion!$AK$11)),'Emissions (start here)'!BV359*2000*453.59/8760/3600*Dispersion!$AK$11,0)</f>
        <v>0</v>
      </c>
      <c r="EQ359" s="74">
        <f>IF(AND(ISNUMBER('Emissions (start here)'!BW359),ISNUMBER(Dispersion!$AL$8)),'Emissions (start here)'!BW359*453.59/3600*Dispersion!$AL$8,0)</f>
        <v>0</v>
      </c>
      <c r="ER359" s="74">
        <f>IF(AND(ISNUMBER('Emissions (start here)'!BW359),ISNUMBER(Dispersion!$AL$9)),'Emissions (start here)'!BW359*453.59/3600*Dispersion!$AL$9,0)</f>
        <v>0</v>
      </c>
      <c r="ES359" s="74">
        <f>IF(AND(ISNUMBER('Emissions (start here)'!BX359),ISNUMBER(Dispersion!$AL$10)),'Emissions (start here)'!BX359*2000*453.59/8760/3600*Dispersion!$AL$10,0)</f>
        <v>0</v>
      </c>
      <c r="ET359" s="74">
        <f>IF(AND(ISNUMBER('Emissions (start here)'!BX359),ISNUMBER(Dispersion!$AL$11)),'Emissions (start here)'!BX359*2000*453.59/8760/3600*Dispersion!$AL$11,0)</f>
        <v>0</v>
      </c>
      <c r="EU359" s="74">
        <f>IF(AND(ISNUMBER('Emissions (start here)'!BY359),ISNUMBER(Dispersion!$AM$8)),'Emissions (start here)'!BY359*453.59/3600*Dispersion!$AM$8,0)</f>
        <v>0</v>
      </c>
      <c r="EV359" s="74">
        <f>IF(AND(ISNUMBER('Emissions (start here)'!BY359),ISNUMBER(Dispersion!$AM$9)),'Emissions (start here)'!BY359*453.59/3600*Dispersion!$AM$9,0)</f>
        <v>0</v>
      </c>
      <c r="EW359" s="74">
        <f>IF(AND(ISNUMBER('Emissions (start here)'!BZ359),ISNUMBER(Dispersion!$AM$10)),'Emissions (start here)'!BZ359*2000*453.59/8760/3600*Dispersion!$AM$10,0)</f>
        <v>0</v>
      </c>
      <c r="EX359" s="74">
        <f>IF(AND(ISNUMBER('Emissions (start here)'!BZ359),ISNUMBER(Dispersion!$AM$11)),'Emissions (start here)'!BZ359*2000*453.59/8760/3600*Dispersion!$AM$11,0)</f>
        <v>0</v>
      </c>
      <c r="EY359" s="74">
        <f>IF(AND(ISNUMBER('Emissions (start here)'!CA359),ISNUMBER(Dispersion!$AN$8)),'Emissions (start here)'!CA359*453.59/3600*Dispersion!$AN$8,0)</f>
        <v>0</v>
      </c>
      <c r="EZ359" s="74">
        <f>IF(AND(ISNUMBER('Emissions (start here)'!CA359),ISNUMBER(Dispersion!$AN$9)),'Emissions (start here)'!CA359*453.59/3600*Dispersion!$AN$9,0)</f>
        <v>0</v>
      </c>
      <c r="FA359" s="74">
        <f>IF(AND(ISNUMBER('Emissions (start here)'!CB359),ISNUMBER(Dispersion!$AN$10)),'Emissions (start here)'!CB359*2000*453.59/8760/3600*Dispersion!$AN$10,0)</f>
        <v>0</v>
      </c>
      <c r="FB359" s="74">
        <f>IF(AND(ISNUMBER('Emissions (start here)'!CB359),ISNUMBER(Dispersion!$AN$11)),'Emissions (start here)'!CB359*2000*453.59/8760/3600*Dispersion!$AN$11,0)</f>
        <v>0</v>
      </c>
      <c r="FC359" s="74">
        <f>IF(AND(ISNUMBER('Emissions (start here)'!CC359),ISNUMBER(Dispersion!$AO$8)),'Emissions (start here)'!CC359*453.59/3600*Dispersion!$AO$8,0)</f>
        <v>0</v>
      </c>
      <c r="FD359" s="74">
        <f>IF(AND(ISNUMBER('Emissions (start here)'!CC359),ISNUMBER(Dispersion!$AO$9)),'Emissions (start here)'!CC359*453.59/3600*Dispersion!$AO$9,0)</f>
        <v>0</v>
      </c>
      <c r="FE359" s="74">
        <f>IF(AND(ISNUMBER('Emissions (start here)'!CD359),ISNUMBER(Dispersion!$AO$10)),'Emissions (start here)'!CD359*2000*453.59/8760/3600*Dispersion!$AO$10,0)</f>
        <v>0</v>
      </c>
      <c r="FF359" s="74">
        <f>IF(AND(ISNUMBER('Emissions (start here)'!CD359),ISNUMBER(Dispersion!$AO$11)),'Emissions (start here)'!CD359*2000*453.59/8760/3600*Dispersion!$AO$11,0)</f>
        <v>0</v>
      </c>
      <c r="FG359" s="74">
        <f>IF(AND(ISNUMBER('Emissions (start here)'!CE359),ISNUMBER(Dispersion!$AP$8)),'Emissions (start here)'!CE359*453.59/3600*Dispersion!$AP$8,0)</f>
        <v>0</v>
      </c>
      <c r="FH359" s="74">
        <f>IF(AND(ISNUMBER('Emissions (start here)'!CE359),ISNUMBER(Dispersion!$AP$9)),'Emissions (start here)'!CE359*453.59/3600*Dispersion!$AP$9,0)</f>
        <v>0</v>
      </c>
      <c r="FI359" s="74">
        <f>IF(AND(ISNUMBER('Emissions (start here)'!CF359),ISNUMBER(Dispersion!$AP$10)),'Emissions (start here)'!CF359*2000*453.59/8760/3600*Dispersion!$AP$10,0)</f>
        <v>0</v>
      </c>
      <c r="FJ359" s="74">
        <f>IF(AND(ISNUMBER('Emissions (start here)'!CF359),ISNUMBER(Dispersion!$AP$11)),'Emissions (start here)'!CF359*2000*453.59/8760/3600*Dispersion!$AP$11,0)</f>
        <v>0</v>
      </c>
      <c r="FK359" s="74">
        <f>IF(AND(ISNUMBER('Emissions (start here)'!CG359),ISNUMBER(Dispersion!$AQ$8)),'Emissions (start here)'!CG359*453.59/3600*Dispersion!$AQ$8,0)</f>
        <v>0</v>
      </c>
      <c r="FL359" s="74">
        <f>IF(AND(ISNUMBER('Emissions (start here)'!CG359),ISNUMBER(Dispersion!$AQ$9)),'Emissions (start here)'!CG359*453.59/3600*Dispersion!$AQ$9,0)</f>
        <v>0</v>
      </c>
      <c r="FM359" s="74">
        <f>IF(AND(ISNUMBER('Emissions (start here)'!CH359),ISNUMBER(Dispersion!$AQ$10)),'Emissions (start here)'!CH359*2000*453.59/8760/3600*Dispersion!$AQ$10,0)</f>
        <v>0</v>
      </c>
      <c r="FN359" s="74">
        <f>IF(AND(ISNUMBER('Emissions (start here)'!CH359),ISNUMBER(Dispersion!$AQ$11)),'Emissions (start here)'!CH359*2000*453.59/8760/3600*Dispersion!$AQ$11,0)</f>
        <v>0</v>
      </c>
      <c r="FO359" s="74">
        <f>IF(AND(ISNUMBER('Emissions (start here)'!CI359),ISNUMBER(Dispersion!$AR$8)),'Emissions (start here)'!CI359*453.59/3600*Dispersion!$AR$8,0)</f>
        <v>0</v>
      </c>
      <c r="FP359" s="74">
        <f>IF(AND(ISNUMBER('Emissions (start here)'!CI359),ISNUMBER(Dispersion!$AR$9)),'Emissions (start here)'!CI359*453.59/3600*Dispersion!$AR$9,0)</f>
        <v>0</v>
      </c>
      <c r="FQ359" s="74">
        <f>IF(AND(ISNUMBER('Emissions (start here)'!CJ359),ISNUMBER(Dispersion!$AR$10)),'Emissions (start here)'!CJ359*2000*453.59/8760/3600*Dispersion!$AR$10,0)</f>
        <v>0</v>
      </c>
      <c r="FR359" s="74">
        <f>IF(AND(ISNUMBER('Emissions (start here)'!CJ359),ISNUMBER(Dispersion!$AR$11)),'Emissions (start here)'!CJ359*2000*453.59/8760/3600*Dispersion!$AR$11,0)</f>
        <v>0</v>
      </c>
      <c r="FS359" s="74">
        <f>IF(AND(ISNUMBER('Emissions (start here)'!CK359),ISNUMBER(Dispersion!$AS$8)),'Emissions (start here)'!CK359*453.59/3600*Dispersion!$AS$8,0)</f>
        <v>0</v>
      </c>
      <c r="FT359" s="74">
        <f>IF(AND(ISNUMBER('Emissions (start here)'!CK359),ISNUMBER(Dispersion!$AS$9)),'Emissions (start here)'!CK359*453.59/3600*Dispersion!$AS$9,0)</f>
        <v>0</v>
      </c>
      <c r="FU359" s="74">
        <f>IF(AND(ISNUMBER('Emissions (start here)'!CL359),ISNUMBER(Dispersion!$AS$10)),'Emissions (start here)'!CL359*2000*453.59/8760/3600*Dispersion!$AS$10,0)</f>
        <v>0</v>
      </c>
      <c r="FV359" s="74">
        <f>IF(AND(ISNUMBER('Emissions (start here)'!CL359),ISNUMBER(Dispersion!$AS$11)),'Emissions (start here)'!CL359*2000*453.59/8760/3600*Dispersion!$AS$11,0)</f>
        <v>0</v>
      </c>
      <c r="FW359" s="74">
        <f>IF(AND(ISNUMBER('Emissions (start here)'!CM359),ISNUMBER(Dispersion!$AT$8)),'Emissions (start here)'!CM359*453.59/3600*Dispersion!$AT$8,0)</f>
        <v>0</v>
      </c>
      <c r="FX359" s="74">
        <f>IF(AND(ISNUMBER('Emissions (start here)'!CM359),ISNUMBER(Dispersion!$AT$9)),'Emissions (start here)'!CM359*453.59/3600*Dispersion!$AT$9,0)</f>
        <v>0</v>
      </c>
      <c r="FY359" s="74">
        <f>IF(AND(ISNUMBER('Emissions (start here)'!CN359),ISNUMBER(Dispersion!$AT$10)),'Emissions (start here)'!CN359*2000*453.59/8760/3600*Dispersion!$AT$10,0)</f>
        <v>0</v>
      </c>
      <c r="FZ359" s="74">
        <f>IF(AND(ISNUMBER('Emissions (start here)'!CN359),ISNUMBER(Dispersion!$AT$11)),'Emissions (start here)'!CN359*2000*453.59/8760/3600*Dispersion!$AT$11,0)</f>
        <v>0</v>
      </c>
      <c r="GA359" s="74">
        <f>IF(AND(ISNUMBER('Emissions (start here)'!CO359),ISNUMBER(Dispersion!$AU$8)),'Emissions (start here)'!CO359*453.59/3600*Dispersion!$AU$8,0)</f>
        <v>0</v>
      </c>
      <c r="GB359" s="74">
        <f>IF(AND(ISNUMBER('Emissions (start here)'!CO359),ISNUMBER(Dispersion!$AU$9)),'Emissions (start here)'!CO359*453.59/3600*Dispersion!$AU$9,0)</f>
        <v>0</v>
      </c>
      <c r="GC359" s="74">
        <f>IF(AND(ISNUMBER('Emissions (start here)'!CP359),ISNUMBER(Dispersion!$AU$10)),'Emissions (start here)'!CP359*2000*453.59/8760/3600*Dispersion!$AU$10,0)</f>
        <v>0</v>
      </c>
      <c r="GD359" s="74">
        <f>IF(AND(ISNUMBER('Emissions (start here)'!CP359),ISNUMBER(Dispersion!$AU$11)),'Emissions (start here)'!CP359*2000*453.59/8760/3600*Dispersion!$AU$11,0)</f>
        <v>0</v>
      </c>
      <c r="GE359" s="74">
        <f>IF(AND(ISNUMBER('Emissions (start here)'!CQ359),ISNUMBER(Dispersion!$AV$8)),'Emissions (start here)'!CQ359*453.59/3600*Dispersion!$AV$8,0)</f>
        <v>0</v>
      </c>
      <c r="GF359" s="74">
        <f>IF(AND(ISNUMBER('Emissions (start here)'!CQ359),ISNUMBER(Dispersion!$AV$9)),'Emissions (start here)'!CQ359*453.59/3600*Dispersion!$AV$9,0)</f>
        <v>0</v>
      </c>
      <c r="GG359" s="74">
        <f>IF(AND(ISNUMBER('Emissions (start here)'!CR359),ISNUMBER(Dispersion!$AV$10)),'Emissions (start here)'!CR359*2000*453.59/8760/3600*Dispersion!$AV$10,0)</f>
        <v>0</v>
      </c>
      <c r="GH359" s="74">
        <f>IF(AND(ISNUMBER('Emissions (start here)'!CR359),ISNUMBER(Dispersion!$AV$11)),'Emissions (start here)'!CR359*2000*453.59/8760/3600*Dispersion!$AV$11,0)</f>
        <v>0</v>
      </c>
      <c r="GI359" s="74">
        <f>IF(AND(ISNUMBER('Emissions (start here)'!CS359),ISNUMBER(Dispersion!$AW$8)),'Emissions (start here)'!CS359*453.59/3600*Dispersion!$AW$8,0)</f>
        <v>0</v>
      </c>
      <c r="GJ359" s="74">
        <f>IF(AND(ISNUMBER('Emissions (start here)'!CS359),ISNUMBER(Dispersion!$AW$9)),'Emissions (start here)'!CS359*453.59/3600*Dispersion!$AW$9,0)</f>
        <v>0</v>
      </c>
      <c r="GK359" s="74">
        <f>IF(AND(ISNUMBER('Emissions (start here)'!CT359),ISNUMBER(Dispersion!$AW$10)),'Emissions (start here)'!CT359*2000*453.59/8760/3600*Dispersion!$AW$10,0)</f>
        <v>0</v>
      </c>
      <c r="GL359" s="74">
        <f>IF(AND(ISNUMBER('Emissions (start here)'!CT359),ISNUMBER(Dispersion!$AW$11)),'Emissions (start here)'!CT359*2000*453.59/8760/3600*Dispersion!$AW$11,0)</f>
        <v>0</v>
      </c>
      <c r="GM359" s="74">
        <f>IF(AND(ISNUMBER('Emissions (start here)'!CU359),ISNUMBER(Dispersion!$AX$8)),'Emissions (start here)'!CU359*453.59/3600*Dispersion!$AX$8,0)</f>
        <v>0</v>
      </c>
      <c r="GN359" s="74">
        <f>IF(AND(ISNUMBER('Emissions (start here)'!CU359),ISNUMBER(Dispersion!$AX$9)),'Emissions (start here)'!CU359*453.59/3600*Dispersion!$AX$9,0)</f>
        <v>0</v>
      </c>
      <c r="GO359" s="74">
        <f>IF(AND(ISNUMBER('Emissions (start here)'!CV359),ISNUMBER(Dispersion!$AX$10)),'Emissions (start here)'!CV359*2000*453.59/8760/3600*Dispersion!$AX$10,0)</f>
        <v>0</v>
      </c>
      <c r="GP359" s="74">
        <f>IF(AND(ISNUMBER('Emissions (start here)'!CV359),ISNUMBER(Dispersion!$AX$11)),'Emissions (start here)'!CV359*2000*453.59/8760/3600*Dispersion!$AX$11,0)</f>
        <v>0</v>
      </c>
      <c r="GQ359" s="74">
        <f>IF(AND(ISNUMBER('Emissions (start here)'!CW359),ISNUMBER(Dispersion!$AY$8)),'Emissions (start here)'!CW359*453.59/3600*Dispersion!$AY$8,0)</f>
        <v>0</v>
      </c>
      <c r="GR359" s="74">
        <f>IF(AND(ISNUMBER('Emissions (start here)'!CW359),ISNUMBER(Dispersion!$AY$9)),'Emissions (start here)'!CW359*453.59/3600*Dispersion!$AY$9,0)</f>
        <v>0</v>
      </c>
      <c r="GS359" s="74">
        <f>IF(AND(ISNUMBER('Emissions (start here)'!CX359),ISNUMBER(Dispersion!$AY$10)),'Emissions (start here)'!CX359*2000*453.59/8760/3600*Dispersion!$AY$10,0)</f>
        <v>0</v>
      </c>
      <c r="GT359" s="74">
        <f>IF(AND(ISNUMBER('Emissions (start here)'!CX359),ISNUMBER(Dispersion!$AY$11)),'Emissions (start here)'!CX359*2000*453.59/8760/3600*Dispersion!$AY$11,0)</f>
        <v>0</v>
      </c>
      <c r="GU359" s="74">
        <f>IF(AND(ISNUMBER('Emissions (start here)'!CY359),ISNUMBER(Dispersion!$AZ$8)),'Emissions (start here)'!CY359*453.59/3600*Dispersion!$AZ$8,0)</f>
        <v>0</v>
      </c>
      <c r="GV359" s="74">
        <f>IF(AND(ISNUMBER('Emissions (start here)'!CY359),ISNUMBER(Dispersion!$AZ$9)),'Emissions (start here)'!CY359*453.59/3600*Dispersion!$AZ$9,0)</f>
        <v>0</v>
      </c>
      <c r="GW359" s="74">
        <f>IF(AND(ISNUMBER('Emissions (start here)'!CZ359),ISNUMBER(Dispersion!$AZ$10)),'Emissions (start here)'!CZ359*2000*453.59/8760/3600*Dispersion!$AZ$10,0)</f>
        <v>0</v>
      </c>
      <c r="GX359" s="74">
        <f>IF(AND(ISNUMBER('Emissions (start here)'!CZ359),ISNUMBER(Dispersion!$AZ$11)),'Emissions (start here)'!CZ359*2000*453.59/8760/3600*Dispersion!$AZ$11,0)</f>
        <v>0</v>
      </c>
    </row>
    <row r="360" spans="1:206" x14ac:dyDescent="0.2">
      <c r="A360" s="51" t="str">
        <f>'Tox Values'!C360</f>
        <v>355-46-4</v>
      </c>
      <c r="B360" s="94" t="str">
        <f>'Tox Values'!D360</f>
        <v>Perfluorohexanesulfonic acid (PFHxS)</v>
      </c>
      <c r="C360" s="96">
        <f t="shared" si="21"/>
        <v>0</v>
      </c>
      <c r="D360" s="74">
        <f t="shared" si="22"/>
        <v>0</v>
      </c>
      <c r="E360" s="74">
        <f t="shared" si="23"/>
        <v>0</v>
      </c>
      <c r="F360" s="99">
        <f t="shared" si="24"/>
        <v>0</v>
      </c>
      <c r="G360" s="97">
        <f>IF(AND(ISNUMBER('Emissions (start here)'!E360),ISNUMBER(Dispersion!$C$8)),'Emissions (start here)'!E360*453.59/3600*Dispersion!$C$8,0)</f>
        <v>0</v>
      </c>
      <c r="H360" s="74">
        <f>IF(AND(ISNUMBER('Emissions (start here)'!E360),ISNUMBER(Dispersion!$C$9)),'Emissions (start here)'!E360*453.59/3600*Dispersion!$C$9,0)</f>
        <v>0</v>
      </c>
      <c r="I360" s="74">
        <f>IF(AND(ISNUMBER('Emissions (start here)'!F360),ISNUMBER(Dispersion!$C$10)),'Emissions (start here)'!F360*2000*453.59/8760/3600*Dispersion!$C$10,0)</f>
        <v>0</v>
      </c>
      <c r="J360" s="74">
        <f>IF(AND(ISNUMBER('Emissions (start here)'!F360),ISNUMBER(Dispersion!$C$11)),'Emissions (start here)'!F360*2000*453.59/8760/3600*Dispersion!$C$11,0)</f>
        <v>0</v>
      </c>
      <c r="K360" s="74">
        <f>IF(AND(ISNUMBER('Emissions (start here)'!G360),ISNUMBER(Dispersion!$D$8)),'Emissions (start here)'!G360*453.59/3600*Dispersion!$D$8,0)</f>
        <v>0</v>
      </c>
      <c r="L360" s="74">
        <f>IF(AND(ISNUMBER('Emissions (start here)'!G360),ISNUMBER(Dispersion!$D$9)),'Emissions (start here)'!G360*453.59/3600*Dispersion!$D$9,0)</f>
        <v>0</v>
      </c>
      <c r="M360" s="74">
        <f>IF(AND(ISNUMBER('Emissions (start here)'!H360),ISNUMBER(Dispersion!$D$10)),'Emissions (start here)'!H360*2000*453.59/8760/3600*Dispersion!$D$10,0)</f>
        <v>0</v>
      </c>
      <c r="N360" s="74">
        <f>IF(AND(ISNUMBER('Emissions (start here)'!H360),ISNUMBER(Dispersion!$D$11)),'Emissions (start here)'!H360*2000*453.59/8760/3600*Dispersion!$D$11,0)</f>
        <v>0</v>
      </c>
      <c r="O360" s="74">
        <f>IF(AND(ISNUMBER('Emissions (start here)'!I360),ISNUMBER(Dispersion!$E$8)),'Emissions (start here)'!I360*453.59/3600*Dispersion!$E$8,0)</f>
        <v>0</v>
      </c>
      <c r="P360" s="74">
        <f>IF(AND(ISNUMBER('Emissions (start here)'!I360),ISNUMBER(Dispersion!$E$9)),'Emissions (start here)'!I360*453.59/3600*Dispersion!$E$9,0)</f>
        <v>0</v>
      </c>
      <c r="Q360" s="74">
        <f>IF(AND(ISNUMBER('Emissions (start here)'!J360),ISNUMBER(Dispersion!$E$10)),'Emissions (start here)'!J360*2000*453.59/8760/3600*Dispersion!$E$10,0)</f>
        <v>0</v>
      </c>
      <c r="R360" s="74">
        <f>IF(AND(ISNUMBER('Emissions (start here)'!J360),ISNUMBER(Dispersion!$E$11)),'Emissions (start here)'!J360*2000*453.59/8760/3600*Dispersion!$E$11,0)</f>
        <v>0</v>
      </c>
      <c r="S360" s="74">
        <f>IF(AND(ISNUMBER('Emissions (start here)'!K360),ISNUMBER(Dispersion!$F$8)),'Emissions (start here)'!K360*453.59/3600*Dispersion!$F$8,0)</f>
        <v>0</v>
      </c>
      <c r="T360" s="74">
        <f>IF(AND(ISNUMBER('Emissions (start here)'!K360),ISNUMBER(Dispersion!$F$9)),'Emissions (start here)'!K360*453.59/3600*Dispersion!$F$9,0)</f>
        <v>0</v>
      </c>
      <c r="U360" s="74">
        <f>IF(AND(ISNUMBER('Emissions (start here)'!L360),ISNUMBER(Dispersion!$F$10)),'Emissions (start here)'!L360*2000*453.59/8760/3600*Dispersion!$F$10,0)</f>
        <v>0</v>
      </c>
      <c r="V360" s="74">
        <f>IF(AND(ISNUMBER('Emissions (start here)'!L360),ISNUMBER(Dispersion!$F$11)),'Emissions (start here)'!L360*2000*453.59/8760/3600*Dispersion!$F$11,0)</f>
        <v>0</v>
      </c>
      <c r="W360" s="74">
        <f>IF(AND(ISNUMBER('Emissions (start here)'!M360),ISNUMBER(Dispersion!$G$8)),'Emissions (start here)'!M360*453.59/3600*Dispersion!$G$8,0)</f>
        <v>0</v>
      </c>
      <c r="X360" s="74">
        <f>IF(AND(ISNUMBER('Emissions (start here)'!M360),ISNUMBER(Dispersion!$G$9)),'Emissions (start here)'!M360*453.59/3600*Dispersion!$G$9,0)</f>
        <v>0</v>
      </c>
      <c r="Y360" s="74">
        <f>IF(AND(ISNUMBER('Emissions (start here)'!N360),ISNUMBER(Dispersion!$G$10)),'Emissions (start here)'!N360*2000*453.59/8760/3600*Dispersion!$G$10,0)</f>
        <v>0</v>
      </c>
      <c r="Z360" s="74">
        <f>IF(AND(ISNUMBER('Emissions (start here)'!N360),ISNUMBER(Dispersion!$G$11)),'Emissions (start here)'!N360*2000*453.59/8760/3600*Dispersion!$G$11,0)</f>
        <v>0</v>
      </c>
      <c r="AA360" s="74">
        <f>IF(AND(ISNUMBER('Emissions (start here)'!O360),ISNUMBER(Dispersion!$H$8)),'Emissions (start here)'!O360*453.59/3600*Dispersion!$H$8,0)</f>
        <v>0</v>
      </c>
      <c r="AB360" s="74">
        <f>IF(AND(ISNUMBER('Emissions (start here)'!O360),ISNUMBER(Dispersion!$H$9)),'Emissions (start here)'!O360*453.59/3600*Dispersion!$H$9,0)</f>
        <v>0</v>
      </c>
      <c r="AC360" s="74">
        <f>IF(AND(ISNUMBER('Emissions (start here)'!P360),ISNUMBER(Dispersion!$H$10)),'Emissions (start here)'!P360*2000*453.59/8760/3600*Dispersion!$H$10,0)</f>
        <v>0</v>
      </c>
      <c r="AD360" s="74">
        <f>IF(AND(ISNUMBER('Emissions (start here)'!P360),ISNUMBER(Dispersion!$H$11)),'Emissions (start here)'!P360*2000*453.59/8760/3600*Dispersion!$H$11,0)</f>
        <v>0</v>
      </c>
      <c r="AE360" s="74">
        <f>IF(AND(ISNUMBER('Emissions (start here)'!Q360),ISNUMBER(Dispersion!$I$8)),'Emissions (start here)'!Q360*453.59/3600*Dispersion!$I$8,0)</f>
        <v>0</v>
      </c>
      <c r="AF360" s="74">
        <f>IF(AND(ISNUMBER('Emissions (start here)'!Q360),ISNUMBER(Dispersion!$I$9)),'Emissions (start here)'!Q360*453.59/3600*Dispersion!$I$9,0)</f>
        <v>0</v>
      </c>
      <c r="AG360" s="74">
        <f>IF(AND(ISNUMBER('Emissions (start here)'!R360),ISNUMBER(Dispersion!$I$10)),'Emissions (start here)'!R360*2000*453.59/8760/3600*Dispersion!$I$10,0)</f>
        <v>0</v>
      </c>
      <c r="AH360" s="74">
        <f>IF(AND(ISNUMBER('Emissions (start here)'!R360),ISNUMBER(Dispersion!$I$11)),'Emissions (start here)'!R360*2000*453.59/8760/3600*Dispersion!$I$11,0)</f>
        <v>0</v>
      </c>
      <c r="AI360" s="74">
        <f>IF(AND(ISNUMBER('Emissions (start here)'!S360),ISNUMBER(Dispersion!$J$8)),'Emissions (start here)'!S360*453.59/3600*Dispersion!$J$8,0)</f>
        <v>0</v>
      </c>
      <c r="AJ360" s="74">
        <f>IF(AND(ISNUMBER('Emissions (start here)'!S360),ISNUMBER(Dispersion!$J$9)),'Emissions (start here)'!S360*453.59/3600*Dispersion!$J$9,0)</f>
        <v>0</v>
      </c>
      <c r="AK360" s="74">
        <f>IF(AND(ISNUMBER('Emissions (start here)'!T360),ISNUMBER(Dispersion!$J$10)),'Emissions (start here)'!T360*2000*453.59/8760/3600*Dispersion!$J$10,0)</f>
        <v>0</v>
      </c>
      <c r="AL360" s="74">
        <f>IF(AND(ISNUMBER('Emissions (start here)'!T360),ISNUMBER(Dispersion!$J$11)),'Emissions (start here)'!T360*2000*453.59/8760/3600*Dispersion!$J$11,0)</f>
        <v>0</v>
      </c>
      <c r="AM360" s="74">
        <f>IF(AND(ISNUMBER('Emissions (start here)'!U360),ISNUMBER(Dispersion!$K$8)),'Emissions (start here)'!U360*453.59/3600*Dispersion!$K$8,0)</f>
        <v>0</v>
      </c>
      <c r="AN360" s="74">
        <f>IF(AND(ISNUMBER('Emissions (start here)'!U360),ISNUMBER(Dispersion!$K$9)),'Emissions (start here)'!U360*453.59/3600*Dispersion!$K$9,0)</f>
        <v>0</v>
      </c>
      <c r="AO360" s="74">
        <f>IF(AND(ISNUMBER('Emissions (start here)'!V360),ISNUMBER(Dispersion!$K$10)),'Emissions (start here)'!V360*2000*453.59/8760/3600*Dispersion!$K$10,0)</f>
        <v>0</v>
      </c>
      <c r="AP360" s="74">
        <f>IF(AND(ISNUMBER('Emissions (start here)'!V360),ISNUMBER(Dispersion!$K$11)),'Emissions (start here)'!V360*2000*453.59/8760/3600*Dispersion!$K$11,0)</f>
        <v>0</v>
      </c>
      <c r="AQ360" s="74">
        <f>IF(AND(ISNUMBER('Emissions (start here)'!W360),ISNUMBER(Dispersion!$L$8)),'Emissions (start here)'!W360*453.59/3600*Dispersion!$L$8,0)</f>
        <v>0</v>
      </c>
      <c r="AR360" s="74">
        <f>IF(AND(ISNUMBER('Emissions (start here)'!W360),ISNUMBER(Dispersion!$L$9)),'Emissions (start here)'!W360*453.59/3600*Dispersion!$L$9,0)</f>
        <v>0</v>
      </c>
      <c r="AS360" s="74">
        <f>IF(AND(ISNUMBER('Emissions (start here)'!X360),ISNUMBER(Dispersion!$L$10)),'Emissions (start here)'!X360*2000*453.59/8760/3600*Dispersion!$L$10,0)</f>
        <v>0</v>
      </c>
      <c r="AT360" s="74">
        <f>IF(AND(ISNUMBER('Emissions (start here)'!X360),ISNUMBER(Dispersion!$L$11)),'Emissions (start here)'!X360*2000*453.59/8760/3600*Dispersion!$L$11,0)</f>
        <v>0</v>
      </c>
      <c r="AU360" s="74">
        <f>IF(AND(ISNUMBER('Emissions (start here)'!Y360),ISNUMBER(Dispersion!$M$8)),'Emissions (start here)'!Y360*453.59/3600*Dispersion!$M$8,0)</f>
        <v>0</v>
      </c>
      <c r="AV360" s="74">
        <f>IF(AND(ISNUMBER('Emissions (start here)'!Y360),ISNUMBER(Dispersion!$M$9)),'Emissions (start here)'!Y360*453.59/3600*Dispersion!$M$9,0)</f>
        <v>0</v>
      </c>
      <c r="AW360" s="74">
        <f>IF(AND(ISNUMBER('Emissions (start here)'!Z360),ISNUMBER(Dispersion!$M$10)),'Emissions (start here)'!Z360*2000*453.59/8760/3600*Dispersion!$M$10,0)</f>
        <v>0</v>
      </c>
      <c r="AX360" s="74">
        <f>IF(AND(ISNUMBER('Emissions (start here)'!Z360),ISNUMBER(Dispersion!$M$11)),'Emissions (start here)'!Z360*2000*453.59/8760/3600*Dispersion!$M$11,0)</f>
        <v>0</v>
      </c>
      <c r="AY360" s="74">
        <f>IF(AND(ISNUMBER('Emissions (start here)'!AA360),ISNUMBER(Dispersion!$N$8)),'Emissions (start here)'!AA360*453.59/3600*Dispersion!$N$8,0)</f>
        <v>0</v>
      </c>
      <c r="AZ360" s="74">
        <f>IF(AND(ISNUMBER('Emissions (start here)'!AA360),ISNUMBER(Dispersion!$N$9)),'Emissions (start here)'!AA360*453.59/3600*Dispersion!$N$9,0)</f>
        <v>0</v>
      </c>
      <c r="BA360" s="74">
        <f>IF(AND(ISNUMBER('Emissions (start here)'!AB360),ISNUMBER(Dispersion!$N$10)),'Emissions (start here)'!AB360*2000*453.59/8760/3600*Dispersion!$N$10,0)</f>
        <v>0</v>
      </c>
      <c r="BB360" s="74">
        <f>IF(AND(ISNUMBER('Emissions (start here)'!AB360),ISNUMBER(Dispersion!$N$11)),'Emissions (start here)'!AB360*2000*453.59/8760/3600*Dispersion!$N$11,0)</f>
        <v>0</v>
      </c>
      <c r="BC360" s="74">
        <f>IF(AND(ISNUMBER('Emissions (start here)'!AC360),ISNUMBER(Dispersion!$O$8)),'Emissions (start here)'!AC360*453.59/3600*Dispersion!$O$8,0)</f>
        <v>0</v>
      </c>
      <c r="BD360" s="74">
        <f>IF(AND(ISNUMBER('Emissions (start here)'!AC360),ISNUMBER(Dispersion!$O$9)),'Emissions (start here)'!AC360*453.59/3600*Dispersion!$O$9,0)</f>
        <v>0</v>
      </c>
      <c r="BE360" s="74">
        <f>IF(AND(ISNUMBER('Emissions (start here)'!AD360),ISNUMBER(Dispersion!$O$10)),'Emissions (start here)'!AD360*2000*453.59/8760/3600*Dispersion!$O$10,0)</f>
        <v>0</v>
      </c>
      <c r="BF360" s="74">
        <f>IF(AND(ISNUMBER('Emissions (start here)'!AD360),ISNUMBER(Dispersion!$O$11)),'Emissions (start here)'!AD360*2000*453.59/8760/3600*Dispersion!$O$11,0)</f>
        <v>0</v>
      </c>
      <c r="BG360" s="74">
        <f>IF(AND(ISNUMBER('Emissions (start here)'!AE360),ISNUMBER(Dispersion!$P$8)),'Emissions (start here)'!AE360*453.59/3600*Dispersion!$P$8,0)</f>
        <v>0</v>
      </c>
      <c r="BH360" s="74">
        <f>IF(AND(ISNUMBER('Emissions (start here)'!AE360),ISNUMBER(Dispersion!$P$9)),'Emissions (start here)'!AE360*453.59/3600*Dispersion!$P$9,0)</f>
        <v>0</v>
      </c>
      <c r="BI360" s="74">
        <f>IF(AND(ISNUMBER('Emissions (start here)'!AF360),ISNUMBER(Dispersion!$P$10)),'Emissions (start here)'!AF360*2000*453.59/8760/3600*Dispersion!$P$10,0)</f>
        <v>0</v>
      </c>
      <c r="BJ360" s="74">
        <f>IF(AND(ISNUMBER('Emissions (start here)'!AF360),ISNUMBER(Dispersion!$P$11)),'Emissions (start here)'!AF360*2000*453.59/8760/3600*Dispersion!$P$11,0)</f>
        <v>0</v>
      </c>
      <c r="BK360" s="74">
        <f>IF(AND(ISNUMBER('Emissions (start here)'!AG360),ISNUMBER(Dispersion!$Q$8)),'Emissions (start here)'!AG360*453.59/3600*Dispersion!$Q$8,0)</f>
        <v>0</v>
      </c>
      <c r="BL360" s="74">
        <f>IF(AND(ISNUMBER('Emissions (start here)'!AG360),ISNUMBER(Dispersion!$Q$9)),'Emissions (start here)'!AG360*453.59/3600*Dispersion!$Q$9,0)</f>
        <v>0</v>
      </c>
      <c r="BM360" s="74">
        <f>IF(AND(ISNUMBER('Emissions (start here)'!AH360),ISNUMBER(Dispersion!$Q$10)),'Emissions (start here)'!AH360*2000*453.59/8760/3600*Dispersion!$Q$10,0)</f>
        <v>0</v>
      </c>
      <c r="BN360" s="74">
        <f>IF(AND(ISNUMBER('Emissions (start here)'!AH360),ISNUMBER(Dispersion!$Q$11)),'Emissions (start here)'!AH360*2000*453.59/8760/3600*Dispersion!$Q$11,0)</f>
        <v>0</v>
      </c>
      <c r="BO360" s="74">
        <f>IF(AND(ISNUMBER('Emissions (start here)'!AI360),ISNUMBER(Dispersion!$R$8)),'Emissions (start here)'!AI360*453.59/3600*Dispersion!$R$8,0)</f>
        <v>0</v>
      </c>
      <c r="BP360" s="74">
        <f>IF(AND(ISNUMBER('Emissions (start here)'!AI360),ISNUMBER(Dispersion!$R$9)),'Emissions (start here)'!AI360*453.59/3600*Dispersion!$R$9,0)</f>
        <v>0</v>
      </c>
      <c r="BQ360" s="74">
        <f>IF(AND(ISNUMBER('Emissions (start here)'!AJ360),ISNUMBER(Dispersion!$R$10)),'Emissions (start here)'!AJ360*2000*453.59/8760/3600*Dispersion!$R$10,0)</f>
        <v>0</v>
      </c>
      <c r="BR360" s="74">
        <f>IF(AND(ISNUMBER('Emissions (start here)'!AJ360),ISNUMBER(Dispersion!$R$11)),'Emissions (start here)'!AJ360*2000*453.59/8760/3600*Dispersion!$R$11,0)</f>
        <v>0</v>
      </c>
      <c r="BS360" s="74">
        <f>IF(AND(ISNUMBER('Emissions (start here)'!AK360),ISNUMBER(Dispersion!$S$8)),'Emissions (start here)'!AK360*453.59/3600*Dispersion!$S$8,0)</f>
        <v>0</v>
      </c>
      <c r="BT360" s="74">
        <f>IF(AND(ISNUMBER('Emissions (start here)'!AK360),ISNUMBER(Dispersion!$S$9)),'Emissions (start here)'!AK360*453.59/3600*Dispersion!$S$9,0)</f>
        <v>0</v>
      </c>
      <c r="BU360" s="74">
        <f>IF(AND(ISNUMBER('Emissions (start here)'!AL360),ISNUMBER(Dispersion!$S$10)),'Emissions (start here)'!AL360*2000*453.59/8760/3600*Dispersion!$S$10,0)</f>
        <v>0</v>
      </c>
      <c r="BV360" s="74">
        <f>IF(AND(ISNUMBER('Emissions (start here)'!AL360),ISNUMBER(Dispersion!$S$11)),'Emissions (start here)'!AL360*2000*453.59/8760/3600*Dispersion!$S$11,0)</f>
        <v>0</v>
      </c>
      <c r="BW360" s="74">
        <f>IF(AND(ISNUMBER('Emissions (start here)'!AM360),ISNUMBER(Dispersion!$T$8)),'Emissions (start here)'!AM360*453.59/3600*Dispersion!$T$8,0)</f>
        <v>0</v>
      </c>
      <c r="BX360" s="74">
        <f>IF(AND(ISNUMBER('Emissions (start here)'!AM360),ISNUMBER(Dispersion!$T$9)),'Emissions (start here)'!AM360*453.59/3600*Dispersion!$T$9,0)</f>
        <v>0</v>
      </c>
      <c r="BY360" s="74">
        <f>IF(AND(ISNUMBER('Emissions (start here)'!AN360),ISNUMBER(Dispersion!$T$10)),'Emissions (start here)'!AN360*2000*453.59/8760/3600*Dispersion!$T$10,0)</f>
        <v>0</v>
      </c>
      <c r="BZ360" s="74">
        <f>IF(AND(ISNUMBER('Emissions (start here)'!AN360),ISNUMBER(Dispersion!$T$11)),'Emissions (start here)'!AN360*2000*453.59/8760/3600*Dispersion!$T$11,0)</f>
        <v>0</v>
      </c>
      <c r="CA360" s="74">
        <f>IF(AND(ISNUMBER('Emissions (start here)'!AO360),ISNUMBER(Dispersion!$U$8)),'Emissions (start here)'!AO360*453.59/3600*Dispersion!$U$8,0)</f>
        <v>0</v>
      </c>
      <c r="CB360" s="74">
        <f>IF(AND(ISNUMBER('Emissions (start here)'!AO360),ISNUMBER(Dispersion!$U$9)),'Emissions (start here)'!AO360*453.59/3600*Dispersion!$U$9,0)</f>
        <v>0</v>
      </c>
      <c r="CC360" s="74">
        <f>IF(AND(ISNUMBER('Emissions (start here)'!AP360),ISNUMBER(Dispersion!$U$10)),'Emissions (start here)'!AP360*2000*453.59/8760/3600*Dispersion!$U$10,0)</f>
        <v>0</v>
      </c>
      <c r="CD360" s="74">
        <f>IF(AND(ISNUMBER('Emissions (start here)'!AP360),ISNUMBER(Dispersion!$U$11)),'Emissions (start here)'!AP360*2000*453.59/8760/3600*Dispersion!$U$11,0)</f>
        <v>0</v>
      </c>
      <c r="CE360" s="74">
        <f>IF(AND(ISNUMBER('Emissions (start here)'!AQ360),ISNUMBER(Dispersion!$V$8)),'Emissions (start here)'!AQ360*453.59/3600*Dispersion!$V$8,0)</f>
        <v>0</v>
      </c>
      <c r="CF360" s="74">
        <f>IF(AND(ISNUMBER('Emissions (start here)'!AQ360),ISNUMBER(Dispersion!$V$9)),'Emissions (start here)'!AQ360*453.59/3600*Dispersion!$V$9,0)</f>
        <v>0</v>
      </c>
      <c r="CG360" s="74">
        <f>IF(AND(ISNUMBER('Emissions (start here)'!AR360),ISNUMBER(Dispersion!$V$10)),'Emissions (start here)'!AR360*2000*453.59/8760/3600*Dispersion!$V$10,0)</f>
        <v>0</v>
      </c>
      <c r="CH360" s="74">
        <f>IF(AND(ISNUMBER('Emissions (start here)'!AR360),ISNUMBER(Dispersion!$V$11)),'Emissions (start here)'!AR360*2000*453.59/8760/3600*Dispersion!$V$11,0)</f>
        <v>0</v>
      </c>
      <c r="CI360" s="74">
        <f>IF(AND(ISNUMBER('Emissions (start here)'!AS360),ISNUMBER(Dispersion!$W$8)),'Emissions (start here)'!AS360*453.59/3600*Dispersion!$W$8,0)</f>
        <v>0</v>
      </c>
      <c r="CJ360" s="74">
        <f>IF(AND(ISNUMBER('Emissions (start here)'!AS360),ISNUMBER(Dispersion!$W$9)),'Emissions (start here)'!AS360*453.59/3600*Dispersion!$W$9,0)</f>
        <v>0</v>
      </c>
      <c r="CK360" s="74">
        <f>IF(AND(ISNUMBER('Emissions (start here)'!AT360),ISNUMBER(Dispersion!$W$10)),'Emissions (start here)'!AT360*2000*453.59/8760/3600*Dispersion!$W$10,0)</f>
        <v>0</v>
      </c>
      <c r="CL360" s="74">
        <f>IF(AND(ISNUMBER('Emissions (start here)'!AT360),ISNUMBER(Dispersion!$W$11)),'Emissions (start here)'!AT360*2000*453.59/8760/3600*Dispersion!$W$11,0)</f>
        <v>0</v>
      </c>
      <c r="CM360" s="74">
        <f>IF(AND(ISNUMBER('Emissions (start here)'!AU360),ISNUMBER(Dispersion!$X$8)),'Emissions (start here)'!AU360*453.59/3600*Dispersion!$X$8,0)</f>
        <v>0</v>
      </c>
      <c r="CN360" s="74">
        <f>IF(AND(ISNUMBER('Emissions (start here)'!AU360),ISNUMBER(Dispersion!$X$9)),'Emissions (start here)'!AU360*453.59/3600*Dispersion!$X$9,0)</f>
        <v>0</v>
      </c>
      <c r="CO360" s="74">
        <f>IF(AND(ISNUMBER('Emissions (start here)'!AV360),ISNUMBER(Dispersion!$X$10)),'Emissions (start here)'!AV360*2000*453.59/8760/3600*Dispersion!$X$10,0)</f>
        <v>0</v>
      </c>
      <c r="CP360" s="74">
        <f>IF(AND(ISNUMBER('Emissions (start here)'!AV360),ISNUMBER(Dispersion!$X$11)),'Emissions (start here)'!AV360*2000*453.59/8760/3600*Dispersion!$X$11,0)</f>
        <v>0</v>
      </c>
      <c r="CQ360" s="74">
        <f>IF(AND(ISNUMBER('Emissions (start here)'!AW360),ISNUMBER(Dispersion!$Y$8)),'Emissions (start here)'!AW360*453.59/3600*Dispersion!$Y$8,0)</f>
        <v>0</v>
      </c>
      <c r="CR360" s="74">
        <f>IF(AND(ISNUMBER('Emissions (start here)'!AW360),ISNUMBER(Dispersion!$Y$9)),'Emissions (start here)'!AW360*453.59/3600*Dispersion!$Y$9,0)</f>
        <v>0</v>
      </c>
      <c r="CS360" s="74">
        <f>IF(AND(ISNUMBER('Emissions (start here)'!AX360),ISNUMBER(Dispersion!$Y$10)),'Emissions (start here)'!AX360*2000*453.59/8760/3600*Dispersion!$Y$10,0)</f>
        <v>0</v>
      </c>
      <c r="CT360" s="74">
        <f>IF(AND(ISNUMBER('Emissions (start here)'!AX360),ISNUMBER(Dispersion!$Y$11)),'Emissions (start here)'!AX360*2000*453.59/8760/3600*Dispersion!$Y$11,0)</f>
        <v>0</v>
      </c>
      <c r="CU360" s="74">
        <f>IF(AND(ISNUMBER('Emissions (start here)'!AY360),ISNUMBER(Dispersion!$Z$8)),'Emissions (start here)'!AY360*453.59/3600*Dispersion!$Z$8,0)</f>
        <v>0</v>
      </c>
      <c r="CV360" s="74">
        <f>IF(AND(ISNUMBER('Emissions (start here)'!AY360),ISNUMBER(Dispersion!$Z$9)),'Emissions (start here)'!AY360*453.59/3600*Dispersion!$Z$9,0)</f>
        <v>0</v>
      </c>
      <c r="CW360" s="74">
        <f>IF(AND(ISNUMBER('Emissions (start here)'!AZ360),ISNUMBER(Dispersion!$Z$10)),'Emissions (start here)'!AZ360*2000*453.59/8760/3600*Dispersion!$Z$10,0)</f>
        <v>0</v>
      </c>
      <c r="CX360" s="74">
        <f>IF(AND(ISNUMBER('Emissions (start here)'!AZ360),ISNUMBER(Dispersion!$Z$11)),'Emissions (start here)'!AZ360*2000*453.59/8760/3600*Dispersion!$Z$11,0)</f>
        <v>0</v>
      </c>
      <c r="CY360" s="74">
        <f>IF(AND(ISNUMBER('Emissions (start here)'!BA360),ISNUMBER(Dispersion!$AA$8)),'Emissions (start here)'!BA360*453.59/3600*Dispersion!$AA$8,0)</f>
        <v>0</v>
      </c>
      <c r="CZ360" s="74">
        <f>IF(AND(ISNUMBER('Emissions (start here)'!BA360),ISNUMBER(Dispersion!$AA$9)),'Emissions (start here)'!BA360*453.59/3600*Dispersion!$AA$9,0)</f>
        <v>0</v>
      </c>
      <c r="DA360" s="74">
        <f>IF(AND(ISNUMBER('Emissions (start here)'!BB360),ISNUMBER(Dispersion!$AA$10)),'Emissions (start here)'!BB360*2000*453.59/8760/3600*Dispersion!$AA$10,0)</f>
        <v>0</v>
      </c>
      <c r="DB360" s="74">
        <f>IF(AND(ISNUMBER('Emissions (start here)'!BB360),ISNUMBER(Dispersion!$AA$11)),'Emissions (start here)'!BB360*2000*453.59/8760/3600*Dispersion!$AA$11,0)</f>
        <v>0</v>
      </c>
      <c r="DC360" s="74">
        <f>IF(AND(ISNUMBER('Emissions (start here)'!BC360),ISNUMBER(Dispersion!$AB$8)),'Emissions (start here)'!BC360*453.59/3600*Dispersion!$AB$8,0)</f>
        <v>0</v>
      </c>
      <c r="DD360" s="74">
        <f>IF(AND(ISNUMBER('Emissions (start here)'!BC360),ISNUMBER(Dispersion!$AB$9)),'Emissions (start here)'!BC360*453.59/3600*Dispersion!$AB$9,0)</f>
        <v>0</v>
      </c>
      <c r="DE360" s="74">
        <f>IF(AND(ISNUMBER('Emissions (start here)'!BD360),ISNUMBER(Dispersion!$AB$10)),'Emissions (start here)'!BD360*2000*453.59/8760/3600*Dispersion!$AB$10,0)</f>
        <v>0</v>
      </c>
      <c r="DF360" s="74">
        <f>IF(AND(ISNUMBER('Emissions (start here)'!BD360),ISNUMBER(Dispersion!$AB$11)),'Emissions (start here)'!BD360*2000*453.59/8760/3600*Dispersion!$AB$11,0)</f>
        <v>0</v>
      </c>
      <c r="DG360" s="74">
        <f>IF(AND(ISNUMBER('Emissions (start here)'!BE360),ISNUMBER(Dispersion!$AC$8)),'Emissions (start here)'!BE360*453.59/3600*Dispersion!$AC$8,0)</f>
        <v>0</v>
      </c>
      <c r="DH360" s="74">
        <f>IF(AND(ISNUMBER('Emissions (start here)'!BE360),ISNUMBER(Dispersion!$AC$9)),'Emissions (start here)'!BE360*453.59/3600*Dispersion!$AC$9,0)</f>
        <v>0</v>
      </c>
      <c r="DI360" s="74">
        <f>IF(AND(ISNUMBER('Emissions (start here)'!BF360),ISNUMBER(Dispersion!$AC$10)),'Emissions (start here)'!BF360*2000*453.59/8760/3600*Dispersion!$AC$10,0)</f>
        <v>0</v>
      </c>
      <c r="DJ360" s="74">
        <f>IF(AND(ISNUMBER('Emissions (start here)'!BF360),ISNUMBER(Dispersion!$AC$11)),'Emissions (start here)'!BF360*2000*453.59/8760/3600*Dispersion!$AC$11,0)</f>
        <v>0</v>
      </c>
      <c r="DK360" s="74">
        <f>IF(AND(ISNUMBER('Emissions (start here)'!BG360),ISNUMBER(Dispersion!$AD$8)),'Emissions (start here)'!BG360*453.59/3600*Dispersion!$AD$8,0)</f>
        <v>0</v>
      </c>
      <c r="DL360" s="74">
        <f>IF(AND(ISNUMBER('Emissions (start here)'!BG360),ISNUMBER(Dispersion!$AD$9)),'Emissions (start here)'!BG360*453.59/3600*Dispersion!$AD$9,0)</f>
        <v>0</v>
      </c>
      <c r="DM360" s="74">
        <f>IF(AND(ISNUMBER('Emissions (start here)'!BH360),ISNUMBER(Dispersion!$AD$10)),'Emissions (start here)'!BH360*2000*453.59/8760/3600*Dispersion!$AD$10,0)</f>
        <v>0</v>
      </c>
      <c r="DN360" s="74">
        <f>IF(AND(ISNUMBER('Emissions (start here)'!BH360),ISNUMBER(Dispersion!$AD$11)),'Emissions (start here)'!BH360*2000*453.59/8760/3600*Dispersion!$AD$11,0)</f>
        <v>0</v>
      </c>
      <c r="DO360" s="74">
        <f>IF(AND(ISNUMBER('Emissions (start here)'!BI360),ISNUMBER(Dispersion!$AE$8)),'Emissions (start here)'!BI360*453.59/3600*Dispersion!$AE$8,0)</f>
        <v>0</v>
      </c>
      <c r="DP360" s="74">
        <f>IF(AND(ISNUMBER('Emissions (start here)'!BI360),ISNUMBER(Dispersion!$AE$9)),'Emissions (start here)'!BI360*453.59/3600*Dispersion!$AE$9,0)</f>
        <v>0</v>
      </c>
      <c r="DQ360" s="74">
        <f>IF(AND(ISNUMBER('Emissions (start here)'!BJ360),ISNUMBER(Dispersion!$AE$10)),'Emissions (start here)'!BJ360*2000*453.59/8760/3600*Dispersion!$AE$10,0)</f>
        <v>0</v>
      </c>
      <c r="DR360" s="74">
        <f>IF(AND(ISNUMBER('Emissions (start here)'!BJ360),ISNUMBER(Dispersion!$AE$11)),'Emissions (start here)'!BJ360*2000*453.59/8760/3600*Dispersion!$AE$11,0)</f>
        <v>0</v>
      </c>
      <c r="DS360" s="74">
        <f>IF(AND(ISNUMBER('Emissions (start here)'!BK360),ISNUMBER(Dispersion!$AF$8)),'Emissions (start here)'!BK360*453.59/3600*Dispersion!$AF$8,0)</f>
        <v>0</v>
      </c>
      <c r="DT360" s="74">
        <f>IF(AND(ISNUMBER('Emissions (start here)'!BK360),ISNUMBER(Dispersion!$AF$9)),'Emissions (start here)'!BK360*453.59/3600*Dispersion!$AF$9,0)</f>
        <v>0</v>
      </c>
      <c r="DU360" s="74">
        <f>IF(AND(ISNUMBER('Emissions (start here)'!BL360),ISNUMBER(Dispersion!$AF$10)),'Emissions (start here)'!BL360*2000*453.59/8760/3600*Dispersion!$AF$10,0)</f>
        <v>0</v>
      </c>
      <c r="DV360" s="74">
        <f>IF(AND(ISNUMBER('Emissions (start here)'!BL360),ISNUMBER(Dispersion!$AF$11)),'Emissions (start here)'!BL360*2000*453.59/8760/3600*Dispersion!$AF$11,0)</f>
        <v>0</v>
      </c>
      <c r="DW360" s="74">
        <f>IF(AND(ISNUMBER('Emissions (start here)'!BM360),ISNUMBER(Dispersion!$AG$8)),'Emissions (start here)'!BM360*453.59/3600*Dispersion!$AG$8,0)</f>
        <v>0</v>
      </c>
      <c r="DX360" s="74">
        <f>IF(AND(ISNUMBER('Emissions (start here)'!BM360),ISNUMBER(Dispersion!$AG$9)),'Emissions (start here)'!BM360*453.59/3600*Dispersion!$AG$9,0)</f>
        <v>0</v>
      </c>
      <c r="DY360" s="74">
        <f>IF(AND(ISNUMBER('Emissions (start here)'!BN360),ISNUMBER(Dispersion!$AG$10)),'Emissions (start here)'!BN360*2000*453.59/8760/3600*Dispersion!$AG$10,0)</f>
        <v>0</v>
      </c>
      <c r="DZ360" s="74">
        <f>IF(AND(ISNUMBER('Emissions (start here)'!BN360),ISNUMBER(Dispersion!$AG$11)),'Emissions (start here)'!BN360*2000*453.59/8760/3600*Dispersion!$AG$11,0)</f>
        <v>0</v>
      </c>
      <c r="EA360" s="74">
        <f>IF(AND(ISNUMBER('Emissions (start here)'!BO360),ISNUMBER(Dispersion!$AH$8)),'Emissions (start here)'!BO360*453.59/3600*Dispersion!$AH$8,0)</f>
        <v>0</v>
      </c>
      <c r="EB360" s="74">
        <f>IF(AND(ISNUMBER('Emissions (start here)'!BO360),ISNUMBER(Dispersion!$AH$9)),'Emissions (start here)'!BO360*453.59/3600*Dispersion!$AH$9,0)</f>
        <v>0</v>
      </c>
      <c r="EC360" s="74">
        <f>IF(AND(ISNUMBER('Emissions (start here)'!BP360),ISNUMBER(Dispersion!$AH$10)),'Emissions (start here)'!BP360*2000*453.59/8760/3600*Dispersion!$AH$10,0)</f>
        <v>0</v>
      </c>
      <c r="ED360" s="74">
        <f>IF(AND(ISNUMBER('Emissions (start here)'!BP360),ISNUMBER(Dispersion!$AH$11)),'Emissions (start here)'!BP360*2000*453.59/8760/3600*Dispersion!$AH$11,0)</f>
        <v>0</v>
      </c>
      <c r="EE360" s="74">
        <f>IF(AND(ISNUMBER('Emissions (start here)'!BQ360),ISNUMBER(Dispersion!$AI$8)),'Emissions (start here)'!BQ360*453.59/3600*Dispersion!$AI$8,0)</f>
        <v>0</v>
      </c>
      <c r="EF360" s="74">
        <f>IF(AND(ISNUMBER('Emissions (start here)'!BQ360),ISNUMBER(Dispersion!$AI$9)),'Emissions (start here)'!BQ360*453.59/3600*Dispersion!$AI$9,0)</f>
        <v>0</v>
      </c>
      <c r="EG360" s="74">
        <f>IF(AND(ISNUMBER('Emissions (start here)'!BR360),ISNUMBER(Dispersion!$AI$10)),'Emissions (start here)'!BR360*2000*453.59/8760/3600*Dispersion!$AI$10,0)</f>
        <v>0</v>
      </c>
      <c r="EH360" s="74">
        <f>IF(AND(ISNUMBER('Emissions (start here)'!BR360),ISNUMBER(Dispersion!$AI$11)),'Emissions (start here)'!BR360*2000*453.59/8760/3600*Dispersion!$AI$11,0)</f>
        <v>0</v>
      </c>
      <c r="EI360" s="74">
        <f>IF(AND(ISNUMBER('Emissions (start here)'!BS360),ISNUMBER(Dispersion!$AJ$8)),'Emissions (start here)'!BS360*453.59/3600*Dispersion!$AJ$8,0)</f>
        <v>0</v>
      </c>
      <c r="EJ360" s="74">
        <f>IF(AND(ISNUMBER('Emissions (start here)'!BS360),ISNUMBER(Dispersion!$AJ$9)),'Emissions (start here)'!BS360*453.59/3600*Dispersion!$AJ$9,0)</f>
        <v>0</v>
      </c>
      <c r="EK360" s="74">
        <f>IF(AND(ISNUMBER('Emissions (start here)'!BT360),ISNUMBER(Dispersion!$AJ$10)),'Emissions (start here)'!BT360*2000*453.59/8760/3600*Dispersion!$AJ$10,0)</f>
        <v>0</v>
      </c>
      <c r="EL360" s="74">
        <f>IF(AND(ISNUMBER('Emissions (start here)'!BT360),ISNUMBER(Dispersion!$AJ$11)),'Emissions (start here)'!BT360*2000*453.59/8760/3600*Dispersion!$AJ$11,0)</f>
        <v>0</v>
      </c>
      <c r="EM360" s="74">
        <f>IF(AND(ISNUMBER('Emissions (start here)'!BU360),ISNUMBER(Dispersion!$AK$8)),'Emissions (start here)'!BU360*453.59/3600*Dispersion!$AK$8,0)</f>
        <v>0</v>
      </c>
      <c r="EN360" s="74">
        <f>IF(AND(ISNUMBER('Emissions (start here)'!BU360),ISNUMBER(Dispersion!$AK$9)),'Emissions (start here)'!BU360*453.59/3600*Dispersion!$AK$9,0)</f>
        <v>0</v>
      </c>
      <c r="EO360" s="74">
        <f>IF(AND(ISNUMBER('Emissions (start here)'!BV360),ISNUMBER(Dispersion!$AK$10)),'Emissions (start here)'!BV360*2000*453.59/8760/3600*Dispersion!$AK$10,0)</f>
        <v>0</v>
      </c>
      <c r="EP360" s="74">
        <f>IF(AND(ISNUMBER('Emissions (start here)'!BV360),ISNUMBER(Dispersion!$AK$11)),'Emissions (start here)'!BV360*2000*453.59/8760/3600*Dispersion!$AK$11,0)</f>
        <v>0</v>
      </c>
      <c r="EQ360" s="74">
        <f>IF(AND(ISNUMBER('Emissions (start here)'!BW360),ISNUMBER(Dispersion!$AL$8)),'Emissions (start here)'!BW360*453.59/3600*Dispersion!$AL$8,0)</f>
        <v>0</v>
      </c>
      <c r="ER360" s="74">
        <f>IF(AND(ISNUMBER('Emissions (start here)'!BW360),ISNUMBER(Dispersion!$AL$9)),'Emissions (start here)'!BW360*453.59/3600*Dispersion!$AL$9,0)</f>
        <v>0</v>
      </c>
      <c r="ES360" s="74">
        <f>IF(AND(ISNUMBER('Emissions (start here)'!BX360),ISNUMBER(Dispersion!$AL$10)),'Emissions (start here)'!BX360*2000*453.59/8760/3600*Dispersion!$AL$10,0)</f>
        <v>0</v>
      </c>
      <c r="ET360" s="74">
        <f>IF(AND(ISNUMBER('Emissions (start here)'!BX360),ISNUMBER(Dispersion!$AL$11)),'Emissions (start here)'!BX360*2000*453.59/8760/3600*Dispersion!$AL$11,0)</f>
        <v>0</v>
      </c>
      <c r="EU360" s="74">
        <f>IF(AND(ISNUMBER('Emissions (start here)'!BY360),ISNUMBER(Dispersion!$AM$8)),'Emissions (start here)'!BY360*453.59/3600*Dispersion!$AM$8,0)</f>
        <v>0</v>
      </c>
      <c r="EV360" s="74">
        <f>IF(AND(ISNUMBER('Emissions (start here)'!BY360),ISNUMBER(Dispersion!$AM$9)),'Emissions (start here)'!BY360*453.59/3600*Dispersion!$AM$9,0)</f>
        <v>0</v>
      </c>
      <c r="EW360" s="74">
        <f>IF(AND(ISNUMBER('Emissions (start here)'!BZ360),ISNUMBER(Dispersion!$AM$10)),'Emissions (start here)'!BZ360*2000*453.59/8760/3600*Dispersion!$AM$10,0)</f>
        <v>0</v>
      </c>
      <c r="EX360" s="74">
        <f>IF(AND(ISNUMBER('Emissions (start here)'!BZ360),ISNUMBER(Dispersion!$AM$11)),'Emissions (start here)'!BZ360*2000*453.59/8760/3600*Dispersion!$AM$11,0)</f>
        <v>0</v>
      </c>
      <c r="EY360" s="74">
        <f>IF(AND(ISNUMBER('Emissions (start here)'!CA360),ISNUMBER(Dispersion!$AN$8)),'Emissions (start here)'!CA360*453.59/3600*Dispersion!$AN$8,0)</f>
        <v>0</v>
      </c>
      <c r="EZ360" s="74">
        <f>IF(AND(ISNUMBER('Emissions (start here)'!CA360),ISNUMBER(Dispersion!$AN$9)),'Emissions (start here)'!CA360*453.59/3600*Dispersion!$AN$9,0)</f>
        <v>0</v>
      </c>
      <c r="FA360" s="74">
        <f>IF(AND(ISNUMBER('Emissions (start here)'!CB360),ISNUMBER(Dispersion!$AN$10)),'Emissions (start here)'!CB360*2000*453.59/8760/3600*Dispersion!$AN$10,0)</f>
        <v>0</v>
      </c>
      <c r="FB360" s="74">
        <f>IF(AND(ISNUMBER('Emissions (start here)'!CB360),ISNUMBER(Dispersion!$AN$11)),'Emissions (start here)'!CB360*2000*453.59/8760/3600*Dispersion!$AN$11,0)</f>
        <v>0</v>
      </c>
      <c r="FC360" s="74">
        <f>IF(AND(ISNUMBER('Emissions (start here)'!CC360),ISNUMBER(Dispersion!$AO$8)),'Emissions (start here)'!CC360*453.59/3600*Dispersion!$AO$8,0)</f>
        <v>0</v>
      </c>
      <c r="FD360" s="74">
        <f>IF(AND(ISNUMBER('Emissions (start here)'!CC360),ISNUMBER(Dispersion!$AO$9)),'Emissions (start here)'!CC360*453.59/3600*Dispersion!$AO$9,0)</f>
        <v>0</v>
      </c>
      <c r="FE360" s="74">
        <f>IF(AND(ISNUMBER('Emissions (start here)'!CD360),ISNUMBER(Dispersion!$AO$10)),'Emissions (start here)'!CD360*2000*453.59/8760/3600*Dispersion!$AO$10,0)</f>
        <v>0</v>
      </c>
      <c r="FF360" s="74">
        <f>IF(AND(ISNUMBER('Emissions (start here)'!CD360),ISNUMBER(Dispersion!$AO$11)),'Emissions (start here)'!CD360*2000*453.59/8760/3600*Dispersion!$AO$11,0)</f>
        <v>0</v>
      </c>
      <c r="FG360" s="74">
        <f>IF(AND(ISNUMBER('Emissions (start here)'!CE360),ISNUMBER(Dispersion!$AP$8)),'Emissions (start here)'!CE360*453.59/3600*Dispersion!$AP$8,0)</f>
        <v>0</v>
      </c>
      <c r="FH360" s="74">
        <f>IF(AND(ISNUMBER('Emissions (start here)'!CE360),ISNUMBER(Dispersion!$AP$9)),'Emissions (start here)'!CE360*453.59/3600*Dispersion!$AP$9,0)</f>
        <v>0</v>
      </c>
      <c r="FI360" s="74">
        <f>IF(AND(ISNUMBER('Emissions (start here)'!CF360),ISNUMBER(Dispersion!$AP$10)),'Emissions (start here)'!CF360*2000*453.59/8760/3600*Dispersion!$AP$10,0)</f>
        <v>0</v>
      </c>
      <c r="FJ360" s="74">
        <f>IF(AND(ISNUMBER('Emissions (start here)'!CF360),ISNUMBER(Dispersion!$AP$11)),'Emissions (start here)'!CF360*2000*453.59/8760/3600*Dispersion!$AP$11,0)</f>
        <v>0</v>
      </c>
      <c r="FK360" s="74">
        <f>IF(AND(ISNUMBER('Emissions (start here)'!CG360),ISNUMBER(Dispersion!$AQ$8)),'Emissions (start here)'!CG360*453.59/3600*Dispersion!$AQ$8,0)</f>
        <v>0</v>
      </c>
      <c r="FL360" s="74">
        <f>IF(AND(ISNUMBER('Emissions (start here)'!CG360),ISNUMBER(Dispersion!$AQ$9)),'Emissions (start here)'!CG360*453.59/3600*Dispersion!$AQ$9,0)</f>
        <v>0</v>
      </c>
      <c r="FM360" s="74">
        <f>IF(AND(ISNUMBER('Emissions (start here)'!CH360),ISNUMBER(Dispersion!$AQ$10)),'Emissions (start here)'!CH360*2000*453.59/8760/3600*Dispersion!$AQ$10,0)</f>
        <v>0</v>
      </c>
      <c r="FN360" s="74">
        <f>IF(AND(ISNUMBER('Emissions (start here)'!CH360),ISNUMBER(Dispersion!$AQ$11)),'Emissions (start here)'!CH360*2000*453.59/8760/3600*Dispersion!$AQ$11,0)</f>
        <v>0</v>
      </c>
      <c r="FO360" s="74">
        <f>IF(AND(ISNUMBER('Emissions (start here)'!CI360),ISNUMBER(Dispersion!$AR$8)),'Emissions (start here)'!CI360*453.59/3600*Dispersion!$AR$8,0)</f>
        <v>0</v>
      </c>
      <c r="FP360" s="74">
        <f>IF(AND(ISNUMBER('Emissions (start here)'!CI360),ISNUMBER(Dispersion!$AR$9)),'Emissions (start here)'!CI360*453.59/3600*Dispersion!$AR$9,0)</f>
        <v>0</v>
      </c>
      <c r="FQ360" s="74">
        <f>IF(AND(ISNUMBER('Emissions (start here)'!CJ360),ISNUMBER(Dispersion!$AR$10)),'Emissions (start here)'!CJ360*2000*453.59/8760/3600*Dispersion!$AR$10,0)</f>
        <v>0</v>
      </c>
      <c r="FR360" s="74">
        <f>IF(AND(ISNUMBER('Emissions (start here)'!CJ360),ISNUMBER(Dispersion!$AR$11)),'Emissions (start here)'!CJ360*2000*453.59/8760/3600*Dispersion!$AR$11,0)</f>
        <v>0</v>
      </c>
      <c r="FS360" s="74">
        <f>IF(AND(ISNUMBER('Emissions (start here)'!CK360),ISNUMBER(Dispersion!$AS$8)),'Emissions (start here)'!CK360*453.59/3600*Dispersion!$AS$8,0)</f>
        <v>0</v>
      </c>
      <c r="FT360" s="74">
        <f>IF(AND(ISNUMBER('Emissions (start here)'!CK360),ISNUMBER(Dispersion!$AS$9)),'Emissions (start here)'!CK360*453.59/3600*Dispersion!$AS$9,0)</f>
        <v>0</v>
      </c>
      <c r="FU360" s="74">
        <f>IF(AND(ISNUMBER('Emissions (start here)'!CL360),ISNUMBER(Dispersion!$AS$10)),'Emissions (start here)'!CL360*2000*453.59/8760/3600*Dispersion!$AS$10,0)</f>
        <v>0</v>
      </c>
      <c r="FV360" s="74">
        <f>IF(AND(ISNUMBER('Emissions (start here)'!CL360),ISNUMBER(Dispersion!$AS$11)),'Emissions (start here)'!CL360*2000*453.59/8760/3600*Dispersion!$AS$11,0)</f>
        <v>0</v>
      </c>
      <c r="FW360" s="74">
        <f>IF(AND(ISNUMBER('Emissions (start here)'!CM360),ISNUMBER(Dispersion!$AT$8)),'Emissions (start here)'!CM360*453.59/3600*Dispersion!$AT$8,0)</f>
        <v>0</v>
      </c>
      <c r="FX360" s="74">
        <f>IF(AND(ISNUMBER('Emissions (start here)'!CM360),ISNUMBER(Dispersion!$AT$9)),'Emissions (start here)'!CM360*453.59/3600*Dispersion!$AT$9,0)</f>
        <v>0</v>
      </c>
      <c r="FY360" s="74">
        <f>IF(AND(ISNUMBER('Emissions (start here)'!CN360),ISNUMBER(Dispersion!$AT$10)),'Emissions (start here)'!CN360*2000*453.59/8760/3600*Dispersion!$AT$10,0)</f>
        <v>0</v>
      </c>
      <c r="FZ360" s="74">
        <f>IF(AND(ISNUMBER('Emissions (start here)'!CN360),ISNUMBER(Dispersion!$AT$11)),'Emissions (start here)'!CN360*2000*453.59/8760/3600*Dispersion!$AT$11,0)</f>
        <v>0</v>
      </c>
      <c r="GA360" s="74">
        <f>IF(AND(ISNUMBER('Emissions (start here)'!CO360),ISNUMBER(Dispersion!$AU$8)),'Emissions (start here)'!CO360*453.59/3600*Dispersion!$AU$8,0)</f>
        <v>0</v>
      </c>
      <c r="GB360" s="74">
        <f>IF(AND(ISNUMBER('Emissions (start here)'!CO360),ISNUMBER(Dispersion!$AU$9)),'Emissions (start here)'!CO360*453.59/3600*Dispersion!$AU$9,0)</f>
        <v>0</v>
      </c>
      <c r="GC360" s="74">
        <f>IF(AND(ISNUMBER('Emissions (start here)'!CP360),ISNUMBER(Dispersion!$AU$10)),'Emissions (start here)'!CP360*2000*453.59/8760/3600*Dispersion!$AU$10,0)</f>
        <v>0</v>
      </c>
      <c r="GD360" s="74">
        <f>IF(AND(ISNUMBER('Emissions (start here)'!CP360),ISNUMBER(Dispersion!$AU$11)),'Emissions (start here)'!CP360*2000*453.59/8760/3600*Dispersion!$AU$11,0)</f>
        <v>0</v>
      </c>
      <c r="GE360" s="74">
        <f>IF(AND(ISNUMBER('Emissions (start here)'!CQ360),ISNUMBER(Dispersion!$AV$8)),'Emissions (start here)'!CQ360*453.59/3600*Dispersion!$AV$8,0)</f>
        <v>0</v>
      </c>
      <c r="GF360" s="74">
        <f>IF(AND(ISNUMBER('Emissions (start here)'!CQ360),ISNUMBER(Dispersion!$AV$9)),'Emissions (start here)'!CQ360*453.59/3600*Dispersion!$AV$9,0)</f>
        <v>0</v>
      </c>
      <c r="GG360" s="74">
        <f>IF(AND(ISNUMBER('Emissions (start here)'!CR360),ISNUMBER(Dispersion!$AV$10)),'Emissions (start here)'!CR360*2000*453.59/8760/3600*Dispersion!$AV$10,0)</f>
        <v>0</v>
      </c>
      <c r="GH360" s="74">
        <f>IF(AND(ISNUMBER('Emissions (start here)'!CR360),ISNUMBER(Dispersion!$AV$11)),'Emissions (start here)'!CR360*2000*453.59/8760/3600*Dispersion!$AV$11,0)</f>
        <v>0</v>
      </c>
      <c r="GI360" s="74">
        <f>IF(AND(ISNUMBER('Emissions (start here)'!CS360),ISNUMBER(Dispersion!$AW$8)),'Emissions (start here)'!CS360*453.59/3600*Dispersion!$AW$8,0)</f>
        <v>0</v>
      </c>
      <c r="GJ360" s="74">
        <f>IF(AND(ISNUMBER('Emissions (start here)'!CS360),ISNUMBER(Dispersion!$AW$9)),'Emissions (start here)'!CS360*453.59/3600*Dispersion!$AW$9,0)</f>
        <v>0</v>
      </c>
      <c r="GK360" s="74">
        <f>IF(AND(ISNUMBER('Emissions (start here)'!CT360),ISNUMBER(Dispersion!$AW$10)),'Emissions (start here)'!CT360*2000*453.59/8760/3600*Dispersion!$AW$10,0)</f>
        <v>0</v>
      </c>
      <c r="GL360" s="74">
        <f>IF(AND(ISNUMBER('Emissions (start here)'!CT360),ISNUMBER(Dispersion!$AW$11)),'Emissions (start here)'!CT360*2000*453.59/8760/3600*Dispersion!$AW$11,0)</f>
        <v>0</v>
      </c>
      <c r="GM360" s="74">
        <f>IF(AND(ISNUMBER('Emissions (start here)'!CU360),ISNUMBER(Dispersion!$AX$8)),'Emissions (start here)'!CU360*453.59/3600*Dispersion!$AX$8,0)</f>
        <v>0</v>
      </c>
      <c r="GN360" s="74">
        <f>IF(AND(ISNUMBER('Emissions (start here)'!CU360),ISNUMBER(Dispersion!$AX$9)),'Emissions (start here)'!CU360*453.59/3600*Dispersion!$AX$9,0)</f>
        <v>0</v>
      </c>
      <c r="GO360" s="74">
        <f>IF(AND(ISNUMBER('Emissions (start here)'!CV360),ISNUMBER(Dispersion!$AX$10)),'Emissions (start here)'!CV360*2000*453.59/8760/3600*Dispersion!$AX$10,0)</f>
        <v>0</v>
      </c>
      <c r="GP360" s="74">
        <f>IF(AND(ISNUMBER('Emissions (start here)'!CV360),ISNUMBER(Dispersion!$AX$11)),'Emissions (start here)'!CV360*2000*453.59/8760/3600*Dispersion!$AX$11,0)</f>
        <v>0</v>
      </c>
      <c r="GQ360" s="74">
        <f>IF(AND(ISNUMBER('Emissions (start here)'!CW360),ISNUMBER(Dispersion!$AY$8)),'Emissions (start here)'!CW360*453.59/3600*Dispersion!$AY$8,0)</f>
        <v>0</v>
      </c>
      <c r="GR360" s="74">
        <f>IF(AND(ISNUMBER('Emissions (start here)'!CW360),ISNUMBER(Dispersion!$AY$9)),'Emissions (start here)'!CW360*453.59/3600*Dispersion!$AY$9,0)</f>
        <v>0</v>
      </c>
      <c r="GS360" s="74">
        <f>IF(AND(ISNUMBER('Emissions (start here)'!CX360),ISNUMBER(Dispersion!$AY$10)),'Emissions (start here)'!CX360*2000*453.59/8760/3600*Dispersion!$AY$10,0)</f>
        <v>0</v>
      </c>
      <c r="GT360" s="74">
        <f>IF(AND(ISNUMBER('Emissions (start here)'!CX360),ISNUMBER(Dispersion!$AY$11)),'Emissions (start here)'!CX360*2000*453.59/8760/3600*Dispersion!$AY$11,0)</f>
        <v>0</v>
      </c>
      <c r="GU360" s="74">
        <f>IF(AND(ISNUMBER('Emissions (start here)'!CY360),ISNUMBER(Dispersion!$AZ$8)),'Emissions (start here)'!CY360*453.59/3600*Dispersion!$AZ$8,0)</f>
        <v>0</v>
      </c>
      <c r="GV360" s="74">
        <f>IF(AND(ISNUMBER('Emissions (start here)'!CY360),ISNUMBER(Dispersion!$AZ$9)),'Emissions (start here)'!CY360*453.59/3600*Dispersion!$AZ$9,0)</f>
        <v>0</v>
      </c>
      <c r="GW360" s="74">
        <f>IF(AND(ISNUMBER('Emissions (start here)'!CZ360),ISNUMBER(Dispersion!$AZ$10)),'Emissions (start here)'!CZ360*2000*453.59/8760/3600*Dispersion!$AZ$10,0)</f>
        <v>0</v>
      </c>
      <c r="GX360" s="74">
        <f>IF(AND(ISNUMBER('Emissions (start here)'!CZ360),ISNUMBER(Dispersion!$AZ$11)),'Emissions (start here)'!CZ360*2000*453.59/8760/3600*Dispersion!$AZ$11,0)</f>
        <v>0</v>
      </c>
    </row>
    <row r="361" spans="1:206" x14ac:dyDescent="0.2">
      <c r="A361" s="51" t="str">
        <f>'Tox Values'!C361</f>
        <v>307-24-4</v>
      </c>
      <c r="B361" s="94" t="str">
        <f>'Tox Values'!D361</f>
        <v>Perfluorohexanoic acid (PFHxA)</v>
      </c>
      <c r="C361" s="96">
        <f t="shared" si="21"/>
        <v>0</v>
      </c>
      <c r="D361" s="74">
        <f t="shared" si="22"/>
        <v>0</v>
      </c>
      <c r="E361" s="74">
        <f t="shared" si="23"/>
        <v>0</v>
      </c>
      <c r="F361" s="99">
        <f t="shared" si="24"/>
        <v>0</v>
      </c>
      <c r="G361" s="97">
        <f>IF(AND(ISNUMBER('Emissions (start here)'!E361),ISNUMBER(Dispersion!$C$8)),'Emissions (start here)'!E361*453.59/3600*Dispersion!$C$8,0)</f>
        <v>0</v>
      </c>
      <c r="H361" s="74">
        <f>IF(AND(ISNUMBER('Emissions (start here)'!E361),ISNUMBER(Dispersion!$C$9)),'Emissions (start here)'!E361*453.59/3600*Dispersion!$C$9,0)</f>
        <v>0</v>
      </c>
      <c r="I361" s="74">
        <f>IF(AND(ISNUMBER('Emissions (start here)'!F361),ISNUMBER(Dispersion!$C$10)),'Emissions (start here)'!F361*2000*453.59/8760/3600*Dispersion!$C$10,0)</f>
        <v>0</v>
      </c>
      <c r="J361" s="74">
        <f>IF(AND(ISNUMBER('Emissions (start here)'!F361),ISNUMBER(Dispersion!$C$11)),'Emissions (start here)'!F361*2000*453.59/8760/3600*Dispersion!$C$11,0)</f>
        <v>0</v>
      </c>
      <c r="K361" s="74">
        <f>IF(AND(ISNUMBER('Emissions (start here)'!G361),ISNUMBER(Dispersion!$D$8)),'Emissions (start here)'!G361*453.59/3600*Dispersion!$D$8,0)</f>
        <v>0</v>
      </c>
      <c r="L361" s="74">
        <f>IF(AND(ISNUMBER('Emissions (start here)'!G361),ISNUMBER(Dispersion!$D$9)),'Emissions (start here)'!G361*453.59/3600*Dispersion!$D$9,0)</f>
        <v>0</v>
      </c>
      <c r="M361" s="74">
        <f>IF(AND(ISNUMBER('Emissions (start here)'!H361),ISNUMBER(Dispersion!$D$10)),'Emissions (start here)'!H361*2000*453.59/8760/3600*Dispersion!$D$10,0)</f>
        <v>0</v>
      </c>
      <c r="N361" s="74">
        <f>IF(AND(ISNUMBER('Emissions (start here)'!H361),ISNUMBER(Dispersion!$D$11)),'Emissions (start here)'!H361*2000*453.59/8760/3600*Dispersion!$D$11,0)</f>
        <v>0</v>
      </c>
      <c r="O361" s="74">
        <f>IF(AND(ISNUMBER('Emissions (start here)'!I361),ISNUMBER(Dispersion!$E$8)),'Emissions (start here)'!I361*453.59/3600*Dispersion!$E$8,0)</f>
        <v>0</v>
      </c>
      <c r="P361" s="74">
        <f>IF(AND(ISNUMBER('Emissions (start here)'!I361),ISNUMBER(Dispersion!$E$9)),'Emissions (start here)'!I361*453.59/3600*Dispersion!$E$9,0)</f>
        <v>0</v>
      </c>
      <c r="Q361" s="74">
        <f>IF(AND(ISNUMBER('Emissions (start here)'!J361),ISNUMBER(Dispersion!$E$10)),'Emissions (start here)'!J361*2000*453.59/8760/3600*Dispersion!$E$10,0)</f>
        <v>0</v>
      </c>
      <c r="R361" s="74">
        <f>IF(AND(ISNUMBER('Emissions (start here)'!J361),ISNUMBER(Dispersion!$E$11)),'Emissions (start here)'!J361*2000*453.59/8760/3600*Dispersion!$E$11,0)</f>
        <v>0</v>
      </c>
      <c r="S361" s="74">
        <f>IF(AND(ISNUMBER('Emissions (start here)'!K361),ISNUMBER(Dispersion!$F$8)),'Emissions (start here)'!K361*453.59/3600*Dispersion!$F$8,0)</f>
        <v>0</v>
      </c>
      <c r="T361" s="74">
        <f>IF(AND(ISNUMBER('Emissions (start here)'!K361),ISNUMBER(Dispersion!$F$9)),'Emissions (start here)'!K361*453.59/3600*Dispersion!$F$9,0)</f>
        <v>0</v>
      </c>
      <c r="U361" s="74">
        <f>IF(AND(ISNUMBER('Emissions (start here)'!L361),ISNUMBER(Dispersion!$F$10)),'Emissions (start here)'!L361*2000*453.59/8760/3600*Dispersion!$F$10,0)</f>
        <v>0</v>
      </c>
      <c r="V361" s="74">
        <f>IF(AND(ISNUMBER('Emissions (start here)'!L361),ISNUMBER(Dispersion!$F$11)),'Emissions (start here)'!L361*2000*453.59/8760/3600*Dispersion!$F$11,0)</f>
        <v>0</v>
      </c>
      <c r="W361" s="74">
        <f>IF(AND(ISNUMBER('Emissions (start here)'!M361),ISNUMBER(Dispersion!$G$8)),'Emissions (start here)'!M361*453.59/3600*Dispersion!$G$8,0)</f>
        <v>0</v>
      </c>
      <c r="X361" s="74">
        <f>IF(AND(ISNUMBER('Emissions (start here)'!M361),ISNUMBER(Dispersion!$G$9)),'Emissions (start here)'!M361*453.59/3600*Dispersion!$G$9,0)</f>
        <v>0</v>
      </c>
      <c r="Y361" s="74">
        <f>IF(AND(ISNUMBER('Emissions (start here)'!N361),ISNUMBER(Dispersion!$G$10)),'Emissions (start here)'!N361*2000*453.59/8760/3600*Dispersion!$G$10,0)</f>
        <v>0</v>
      </c>
      <c r="Z361" s="74">
        <f>IF(AND(ISNUMBER('Emissions (start here)'!N361),ISNUMBER(Dispersion!$G$11)),'Emissions (start here)'!N361*2000*453.59/8760/3600*Dispersion!$G$11,0)</f>
        <v>0</v>
      </c>
      <c r="AA361" s="74">
        <f>IF(AND(ISNUMBER('Emissions (start here)'!O361),ISNUMBER(Dispersion!$H$8)),'Emissions (start here)'!O361*453.59/3600*Dispersion!$H$8,0)</f>
        <v>0</v>
      </c>
      <c r="AB361" s="74">
        <f>IF(AND(ISNUMBER('Emissions (start here)'!O361),ISNUMBER(Dispersion!$H$9)),'Emissions (start here)'!O361*453.59/3600*Dispersion!$H$9,0)</f>
        <v>0</v>
      </c>
      <c r="AC361" s="74">
        <f>IF(AND(ISNUMBER('Emissions (start here)'!P361),ISNUMBER(Dispersion!$H$10)),'Emissions (start here)'!P361*2000*453.59/8760/3600*Dispersion!$H$10,0)</f>
        <v>0</v>
      </c>
      <c r="AD361" s="74">
        <f>IF(AND(ISNUMBER('Emissions (start here)'!P361),ISNUMBER(Dispersion!$H$11)),'Emissions (start here)'!P361*2000*453.59/8760/3600*Dispersion!$H$11,0)</f>
        <v>0</v>
      </c>
      <c r="AE361" s="74">
        <f>IF(AND(ISNUMBER('Emissions (start here)'!Q361),ISNUMBER(Dispersion!$I$8)),'Emissions (start here)'!Q361*453.59/3600*Dispersion!$I$8,0)</f>
        <v>0</v>
      </c>
      <c r="AF361" s="74">
        <f>IF(AND(ISNUMBER('Emissions (start here)'!Q361),ISNUMBER(Dispersion!$I$9)),'Emissions (start here)'!Q361*453.59/3600*Dispersion!$I$9,0)</f>
        <v>0</v>
      </c>
      <c r="AG361" s="74">
        <f>IF(AND(ISNUMBER('Emissions (start here)'!R361),ISNUMBER(Dispersion!$I$10)),'Emissions (start here)'!R361*2000*453.59/8760/3600*Dispersion!$I$10,0)</f>
        <v>0</v>
      </c>
      <c r="AH361" s="74">
        <f>IF(AND(ISNUMBER('Emissions (start here)'!R361),ISNUMBER(Dispersion!$I$11)),'Emissions (start here)'!R361*2000*453.59/8760/3600*Dispersion!$I$11,0)</f>
        <v>0</v>
      </c>
      <c r="AI361" s="74">
        <f>IF(AND(ISNUMBER('Emissions (start here)'!S361),ISNUMBER(Dispersion!$J$8)),'Emissions (start here)'!S361*453.59/3600*Dispersion!$J$8,0)</f>
        <v>0</v>
      </c>
      <c r="AJ361" s="74">
        <f>IF(AND(ISNUMBER('Emissions (start here)'!S361),ISNUMBER(Dispersion!$J$9)),'Emissions (start here)'!S361*453.59/3600*Dispersion!$J$9,0)</f>
        <v>0</v>
      </c>
      <c r="AK361" s="74">
        <f>IF(AND(ISNUMBER('Emissions (start here)'!T361),ISNUMBER(Dispersion!$J$10)),'Emissions (start here)'!T361*2000*453.59/8760/3600*Dispersion!$J$10,0)</f>
        <v>0</v>
      </c>
      <c r="AL361" s="74">
        <f>IF(AND(ISNUMBER('Emissions (start here)'!T361),ISNUMBER(Dispersion!$J$11)),'Emissions (start here)'!T361*2000*453.59/8760/3600*Dispersion!$J$11,0)</f>
        <v>0</v>
      </c>
      <c r="AM361" s="74">
        <f>IF(AND(ISNUMBER('Emissions (start here)'!U361),ISNUMBER(Dispersion!$K$8)),'Emissions (start here)'!U361*453.59/3600*Dispersion!$K$8,0)</f>
        <v>0</v>
      </c>
      <c r="AN361" s="74">
        <f>IF(AND(ISNUMBER('Emissions (start here)'!U361),ISNUMBER(Dispersion!$K$9)),'Emissions (start here)'!U361*453.59/3600*Dispersion!$K$9,0)</f>
        <v>0</v>
      </c>
      <c r="AO361" s="74">
        <f>IF(AND(ISNUMBER('Emissions (start here)'!V361),ISNUMBER(Dispersion!$K$10)),'Emissions (start here)'!V361*2000*453.59/8760/3600*Dispersion!$K$10,0)</f>
        <v>0</v>
      </c>
      <c r="AP361" s="74">
        <f>IF(AND(ISNUMBER('Emissions (start here)'!V361),ISNUMBER(Dispersion!$K$11)),'Emissions (start here)'!V361*2000*453.59/8760/3600*Dispersion!$K$11,0)</f>
        <v>0</v>
      </c>
      <c r="AQ361" s="74">
        <f>IF(AND(ISNUMBER('Emissions (start here)'!W361),ISNUMBER(Dispersion!$L$8)),'Emissions (start here)'!W361*453.59/3600*Dispersion!$L$8,0)</f>
        <v>0</v>
      </c>
      <c r="AR361" s="74">
        <f>IF(AND(ISNUMBER('Emissions (start here)'!W361),ISNUMBER(Dispersion!$L$9)),'Emissions (start here)'!W361*453.59/3600*Dispersion!$L$9,0)</f>
        <v>0</v>
      </c>
      <c r="AS361" s="74">
        <f>IF(AND(ISNUMBER('Emissions (start here)'!X361),ISNUMBER(Dispersion!$L$10)),'Emissions (start here)'!X361*2000*453.59/8760/3600*Dispersion!$L$10,0)</f>
        <v>0</v>
      </c>
      <c r="AT361" s="74">
        <f>IF(AND(ISNUMBER('Emissions (start here)'!X361),ISNUMBER(Dispersion!$L$11)),'Emissions (start here)'!X361*2000*453.59/8760/3600*Dispersion!$L$11,0)</f>
        <v>0</v>
      </c>
      <c r="AU361" s="74">
        <f>IF(AND(ISNUMBER('Emissions (start here)'!Y361),ISNUMBER(Dispersion!$M$8)),'Emissions (start here)'!Y361*453.59/3600*Dispersion!$M$8,0)</f>
        <v>0</v>
      </c>
      <c r="AV361" s="74">
        <f>IF(AND(ISNUMBER('Emissions (start here)'!Y361),ISNUMBER(Dispersion!$M$9)),'Emissions (start here)'!Y361*453.59/3600*Dispersion!$M$9,0)</f>
        <v>0</v>
      </c>
      <c r="AW361" s="74">
        <f>IF(AND(ISNUMBER('Emissions (start here)'!Z361),ISNUMBER(Dispersion!$M$10)),'Emissions (start here)'!Z361*2000*453.59/8760/3600*Dispersion!$M$10,0)</f>
        <v>0</v>
      </c>
      <c r="AX361" s="74">
        <f>IF(AND(ISNUMBER('Emissions (start here)'!Z361),ISNUMBER(Dispersion!$M$11)),'Emissions (start here)'!Z361*2000*453.59/8760/3600*Dispersion!$M$11,0)</f>
        <v>0</v>
      </c>
      <c r="AY361" s="74">
        <f>IF(AND(ISNUMBER('Emissions (start here)'!AA361),ISNUMBER(Dispersion!$N$8)),'Emissions (start here)'!AA361*453.59/3600*Dispersion!$N$8,0)</f>
        <v>0</v>
      </c>
      <c r="AZ361" s="74">
        <f>IF(AND(ISNUMBER('Emissions (start here)'!AA361),ISNUMBER(Dispersion!$N$9)),'Emissions (start here)'!AA361*453.59/3600*Dispersion!$N$9,0)</f>
        <v>0</v>
      </c>
      <c r="BA361" s="74">
        <f>IF(AND(ISNUMBER('Emissions (start here)'!AB361),ISNUMBER(Dispersion!$N$10)),'Emissions (start here)'!AB361*2000*453.59/8760/3600*Dispersion!$N$10,0)</f>
        <v>0</v>
      </c>
      <c r="BB361" s="74">
        <f>IF(AND(ISNUMBER('Emissions (start here)'!AB361),ISNUMBER(Dispersion!$N$11)),'Emissions (start here)'!AB361*2000*453.59/8760/3600*Dispersion!$N$11,0)</f>
        <v>0</v>
      </c>
      <c r="BC361" s="74">
        <f>IF(AND(ISNUMBER('Emissions (start here)'!AC361),ISNUMBER(Dispersion!$O$8)),'Emissions (start here)'!AC361*453.59/3600*Dispersion!$O$8,0)</f>
        <v>0</v>
      </c>
      <c r="BD361" s="74">
        <f>IF(AND(ISNUMBER('Emissions (start here)'!AC361),ISNUMBER(Dispersion!$O$9)),'Emissions (start here)'!AC361*453.59/3600*Dispersion!$O$9,0)</f>
        <v>0</v>
      </c>
      <c r="BE361" s="74">
        <f>IF(AND(ISNUMBER('Emissions (start here)'!AD361),ISNUMBER(Dispersion!$O$10)),'Emissions (start here)'!AD361*2000*453.59/8760/3600*Dispersion!$O$10,0)</f>
        <v>0</v>
      </c>
      <c r="BF361" s="74">
        <f>IF(AND(ISNUMBER('Emissions (start here)'!AD361),ISNUMBER(Dispersion!$O$11)),'Emissions (start here)'!AD361*2000*453.59/8760/3600*Dispersion!$O$11,0)</f>
        <v>0</v>
      </c>
      <c r="BG361" s="74">
        <f>IF(AND(ISNUMBER('Emissions (start here)'!AE361),ISNUMBER(Dispersion!$P$8)),'Emissions (start here)'!AE361*453.59/3600*Dispersion!$P$8,0)</f>
        <v>0</v>
      </c>
      <c r="BH361" s="74">
        <f>IF(AND(ISNUMBER('Emissions (start here)'!AE361),ISNUMBER(Dispersion!$P$9)),'Emissions (start here)'!AE361*453.59/3600*Dispersion!$P$9,0)</f>
        <v>0</v>
      </c>
      <c r="BI361" s="74">
        <f>IF(AND(ISNUMBER('Emissions (start here)'!AF361),ISNUMBER(Dispersion!$P$10)),'Emissions (start here)'!AF361*2000*453.59/8760/3600*Dispersion!$P$10,0)</f>
        <v>0</v>
      </c>
      <c r="BJ361" s="74">
        <f>IF(AND(ISNUMBER('Emissions (start here)'!AF361),ISNUMBER(Dispersion!$P$11)),'Emissions (start here)'!AF361*2000*453.59/8760/3600*Dispersion!$P$11,0)</f>
        <v>0</v>
      </c>
      <c r="BK361" s="74">
        <f>IF(AND(ISNUMBER('Emissions (start here)'!AG361),ISNUMBER(Dispersion!$Q$8)),'Emissions (start here)'!AG361*453.59/3600*Dispersion!$Q$8,0)</f>
        <v>0</v>
      </c>
      <c r="BL361" s="74">
        <f>IF(AND(ISNUMBER('Emissions (start here)'!AG361),ISNUMBER(Dispersion!$Q$9)),'Emissions (start here)'!AG361*453.59/3600*Dispersion!$Q$9,0)</f>
        <v>0</v>
      </c>
      <c r="BM361" s="74">
        <f>IF(AND(ISNUMBER('Emissions (start here)'!AH361),ISNUMBER(Dispersion!$Q$10)),'Emissions (start here)'!AH361*2000*453.59/8760/3600*Dispersion!$Q$10,0)</f>
        <v>0</v>
      </c>
      <c r="BN361" s="74">
        <f>IF(AND(ISNUMBER('Emissions (start here)'!AH361),ISNUMBER(Dispersion!$Q$11)),'Emissions (start here)'!AH361*2000*453.59/8760/3600*Dispersion!$Q$11,0)</f>
        <v>0</v>
      </c>
      <c r="BO361" s="74">
        <f>IF(AND(ISNUMBER('Emissions (start here)'!AI361),ISNUMBER(Dispersion!$R$8)),'Emissions (start here)'!AI361*453.59/3600*Dispersion!$R$8,0)</f>
        <v>0</v>
      </c>
      <c r="BP361" s="74">
        <f>IF(AND(ISNUMBER('Emissions (start here)'!AI361),ISNUMBER(Dispersion!$R$9)),'Emissions (start here)'!AI361*453.59/3600*Dispersion!$R$9,0)</f>
        <v>0</v>
      </c>
      <c r="BQ361" s="74">
        <f>IF(AND(ISNUMBER('Emissions (start here)'!AJ361),ISNUMBER(Dispersion!$R$10)),'Emissions (start here)'!AJ361*2000*453.59/8760/3600*Dispersion!$R$10,0)</f>
        <v>0</v>
      </c>
      <c r="BR361" s="74">
        <f>IF(AND(ISNUMBER('Emissions (start here)'!AJ361),ISNUMBER(Dispersion!$R$11)),'Emissions (start here)'!AJ361*2000*453.59/8760/3600*Dispersion!$R$11,0)</f>
        <v>0</v>
      </c>
      <c r="BS361" s="74">
        <f>IF(AND(ISNUMBER('Emissions (start here)'!AK361),ISNUMBER(Dispersion!$S$8)),'Emissions (start here)'!AK361*453.59/3600*Dispersion!$S$8,0)</f>
        <v>0</v>
      </c>
      <c r="BT361" s="74">
        <f>IF(AND(ISNUMBER('Emissions (start here)'!AK361),ISNUMBER(Dispersion!$S$9)),'Emissions (start here)'!AK361*453.59/3600*Dispersion!$S$9,0)</f>
        <v>0</v>
      </c>
      <c r="BU361" s="74">
        <f>IF(AND(ISNUMBER('Emissions (start here)'!AL361),ISNUMBER(Dispersion!$S$10)),'Emissions (start here)'!AL361*2000*453.59/8760/3600*Dispersion!$S$10,0)</f>
        <v>0</v>
      </c>
      <c r="BV361" s="74">
        <f>IF(AND(ISNUMBER('Emissions (start here)'!AL361),ISNUMBER(Dispersion!$S$11)),'Emissions (start here)'!AL361*2000*453.59/8760/3600*Dispersion!$S$11,0)</f>
        <v>0</v>
      </c>
      <c r="BW361" s="74">
        <f>IF(AND(ISNUMBER('Emissions (start here)'!AM361),ISNUMBER(Dispersion!$T$8)),'Emissions (start here)'!AM361*453.59/3600*Dispersion!$T$8,0)</f>
        <v>0</v>
      </c>
      <c r="BX361" s="74">
        <f>IF(AND(ISNUMBER('Emissions (start here)'!AM361),ISNUMBER(Dispersion!$T$9)),'Emissions (start here)'!AM361*453.59/3600*Dispersion!$T$9,0)</f>
        <v>0</v>
      </c>
      <c r="BY361" s="74">
        <f>IF(AND(ISNUMBER('Emissions (start here)'!AN361),ISNUMBER(Dispersion!$T$10)),'Emissions (start here)'!AN361*2000*453.59/8760/3600*Dispersion!$T$10,0)</f>
        <v>0</v>
      </c>
      <c r="BZ361" s="74">
        <f>IF(AND(ISNUMBER('Emissions (start here)'!AN361),ISNUMBER(Dispersion!$T$11)),'Emissions (start here)'!AN361*2000*453.59/8760/3600*Dispersion!$T$11,0)</f>
        <v>0</v>
      </c>
      <c r="CA361" s="74">
        <f>IF(AND(ISNUMBER('Emissions (start here)'!AO361),ISNUMBER(Dispersion!$U$8)),'Emissions (start here)'!AO361*453.59/3600*Dispersion!$U$8,0)</f>
        <v>0</v>
      </c>
      <c r="CB361" s="74">
        <f>IF(AND(ISNUMBER('Emissions (start here)'!AO361),ISNUMBER(Dispersion!$U$9)),'Emissions (start here)'!AO361*453.59/3600*Dispersion!$U$9,0)</f>
        <v>0</v>
      </c>
      <c r="CC361" s="74">
        <f>IF(AND(ISNUMBER('Emissions (start here)'!AP361),ISNUMBER(Dispersion!$U$10)),'Emissions (start here)'!AP361*2000*453.59/8760/3600*Dispersion!$U$10,0)</f>
        <v>0</v>
      </c>
      <c r="CD361" s="74">
        <f>IF(AND(ISNUMBER('Emissions (start here)'!AP361),ISNUMBER(Dispersion!$U$11)),'Emissions (start here)'!AP361*2000*453.59/8760/3600*Dispersion!$U$11,0)</f>
        <v>0</v>
      </c>
      <c r="CE361" s="74">
        <f>IF(AND(ISNUMBER('Emissions (start here)'!AQ361),ISNUMBER(Dispersion!$V$8)),'Emissions (start here)'!AQ361*453.59/3600*Dispersion!$V$8,0)</f>
        <v>0</v>
      </c>
      <c r="CF361" s="74">
        <f>IF(AND(ISNUMBER('Emissions (start here)'!AQ361),ISNUMBER(Dispersion!$V$9)),'Emissions (start here)'!AQ361*453.59/3600*Dispersion!$V$9,0)</f>
        <v>0</v>
      </c>
      <c r="CG361" s="74">
        <f>IF(AND(ISNUMBER('Emissions (start here)'!AR361),ISNUMBER(Dispersion!$V$10)),'Emissions (start here)'!AR361*2000*453.59/8760/3600*Dispersion!$V$10,0)</f>
        <v>0</v>
      </c>
      <c r="CH361" s="74">
        <f>IF(AND(ISNUMBER('Emissions (start here)'!AR361),ISNUMBER(Dispersion!$V$11)),'Emissions (start here)'!AR361*2000*453.59/8760/3600*Dispersion!$V$11,0)</f>
        <v>0</v>
      </c>
      <c r="CI361" s="74">
        <f>IF(AND(ISNUMBER('Emissions (start here)'!AS361),ISNUMBER(Dispersion!$W$8)),'Emissions (start here)'!AS361*453.59/3600*Dispersion!$W$8,0)</f>
        <v>0</v>
      </c>
      <c r="CJ361" s="74">
        <f>IF(AND(ISNUMBER('Emissions (start here)'!AS361),ISNUMBER(Dispersion!$W$9)),'Emissions (start here)'!AS361*453.59/3600*Dispersion!$W$9,0)</f>
        <v>0</v>
      </c>
      <c r="CK361" s="74">
        <f>IF(AND(ISNUMBER('Emissions (start here)'!AT361),ISNUMBER(Dispersion!$W$10)),'Emissions (start here)'!AT361*2000*453.59/8760/3600*Dispersion!$W$10,0)</f>
        <v>0</v>
      </c>
      <c r="CL361" s="74">
        <f>IF(AND(ISNUMBER('Emissions (start here)'!AT361),ISNUMBER(Dispersion!$W$11)),'Emissions (start here)'!AT361*2000*453.59/8760/3600*Dispersion!$W$11,0)</f>
        <v>0</v>
      </c>
      <c r="CM361" s="74">
        <f>IF(AND(ISNUMBER('Emissions (start here)'!AU361),ISNUMBER(Dispersion!$X$8)),'Emissions (start here)'!AU361*453.59/3600*Dispersion!$X$8,0)</f>
        <v>0</v>
      </c>
      <c r="CN361" s="74">
        <f>IF(AND(ISNUMBER('Emissions (start here)'!AU361),ISNUMBER(Dispersion!$X$9)),'Emissions (start here)'!AU361*453.59/3600*Dispersion!$X$9,0)</f>
        <v>0</v>
      </c>
      <c r="CO361" s="74">
        <f>IF(AND(ISNUMBER('Emissions (start here)'!AV361),ISNUMBER(Dispersion!$X$10)),'Emissions (start here)'!AV361*2000*453.59/8760/3600*Dispersion!$X$10,0)</f>
        <v>0</v>
      </c>
      <c r="CP361" s="74">
        <f>IF(AND(ISNUMBER('Emissions (start here)'!AV361),ISNUMBER(Dispersion!$X$11)),'Emissions (start here)'!AV361*2000*453.59/8760/3600*Dispersion!$X$11,0)</f>
        <v>0</v>
      </c>
      <c r="CQ361" s="74">
        <f>IF(AND(ISNUMBER('Emissions (start here)'!AW361),ISNUMBER(Dispersion!$Y$8)),'Emissions (start here)'!AW361*453.59/3600*Dispersion!$Y$8,0)</f>
        <v>0</v>
      </c>
      <c r="CR361" s="74">
        <f>IF(AND(ISNUMBER('Emissions (start here)'!AW361),ISNUMBER(Dispersion!$Y$9)),'Emissions (start here)'!AW361*453.59/3600*Dispersion!$Y$9,0)</f>
        <v>0</v>
      </c>
      <c r="CS361" s="74">
        <f>IF(AND(ISNUMBER('Emissions (start here)'!AX361),ISNUMBER(Dispersion!$Y$10)),'Emissions (start here)'!AX361*2000*453.59/8760/3600*Dispersion!$Y$10,0)</f>
        <v>0</v>
      </c>
      <c r="CT361" s="74">
        <f>IF(AND(ISNUMBER('Emissions (start here)'!AX361),ISNUMBER(Dispersion!$Y$11)),'Emissions (start here)'!AX361*2000*453.59/8760/3600*Dispersion!$Y$11,0)</f>
        <v>0</v>
      </c>
      <c r="CU361" s="74">
        <f>IF(AND(ISNUMBER('Emissions (start here)'!AY361),ISNUMBER(Dispersion!$Z$8)),'Emissions (start here)'!AY361*453.59/3600*Dispersion!$Z$8,0)</f>
        <v>0</v>
      </c>
      <c r="CV361" s="74">
        <f>IF(AND(ISNUMBER('Emissions (start here)'!AY361),ISNUMBER(Dispersion!$Z$9)),'Emissions (start here)'!AY361*453.59/3600*Dispersion!$Z$9,0)</f>
        <v>0</v>
      </c>
      <c r="CW361" s="74">
        <f>IF(AND(ISNUMBER('Emissions (start here)'!AZ361),ISNUMBER(Dispersion!$Z$10)),'Emissions (start here)'!AZ361*2000*453.59/8760/3600*Dispersion!$Z$10,0)</f>
        <v>0</v>
      </c>
      <c r="CX361" s="74">
        <f>IF(AND(ISNUMBER('Emissions (start here)'!AZ361),ISNUMBER(Dispersion!$Z$11)),'Emissions (start here)'!AZ361*2000*453.59/8760/3600*Dispersion!$Z$11,0)</f>
        <v>0</v>
      </c>
      <c r="CY361" s="74">
        <f>IF(AND(ISNUMBER('Emissions (start here)'!BA361),ISNUMBER(Dispersion!$AA$8)),'Emissions (start here)'!BA361*453.59/3600*Dispersion!$AA$8,0)</f>
        <v>0</v>
      </c>
      <c r="CZ361" s="74">
        <f>IF(AND(ISNUMBER('Emissions (start here)'!BA361),ISNUMBER(Dispersion!$AA$9)),'Emissions (start here)'!BA361*453.59/3600*Dispersion!$AA$9,0)</f>
        <v>0</v>
      </c>
      <c r="DA361" s="74">
        <f>IF(AND(ISNUMBER('Emissions (start here)'!BB361),ISNUMBER(Dispersion!$AA$10)),'Emissions (start here)'!BB361*2000*453.59/8760/3600*Dispersion!$AA$10,0)</f>
        <v>0</v>
      </c>
      <c r="DB361" s="74">
        <f>IF(AND(ISNUMBER('Emissions (start here)'!BB361),ISNUMBER(Dispersion!$AA$11)),'Emissions (start here)'!BB361*2000*453.59/8760/3600*Dispersion!$AA$11,0)</f>
        <v>0</v>
      </c>
      <c r="DC361" s="74">
        <f>IF(AND(ISNUMBER('Emissions (start here)'!BC361),ISNUMBER(Dispersion!$AB$8)),'Emissions (start here)'!BC361*453.59/3600*Dispersion!$AB$8,0)</f>
        <v>0</v>
      </c>
      <c r="DD361" s="74">
        <f>IF(AND(ISNUMBER('Emissions (start here)'!BC361),ISNUMBER(Dispersion!$AB$9)),'Emissions (start here)'!BC361*453.59/3600*Dispersion!$AB$9,0)</f>
        <v>0</v>
      </c>
      <c r="DE361" s="74">
        <f>IF(AND(ISNUMBER('Emissions (start here)'!BD361),ISNUMBER(Dispersion!$AB$10)),'Emissions (start here)'!BD361*2000*453.59/8760/3600*Dispersion!$AB$10,0)</f>
        <v>0</v>
      </c>
      <c r="DF361" s="74">
        <f>IF(AND(ISNUMBER('Emissions (start here)'!BD361),ISNUMBER(Dispersion!$AB$11)),'Emissions (start here)'!BD361*2000*453.59/8760/3600*Dispersion!$AB$11,0)</f>
        <v>0</v>
      </c>
      <c r="DG361" s="74">
        <f>IF(AND(ISNUMBER('Emissions (start here)'!BE361),ISNUMBER(Dispersion!$AC$8)),'Emissions (start here)'!BE361*453.59/3600*Dispersion!$AC$8,0)</f>
        <v>0</v>
      </c>
      <c r="DH361" s="74">
        <f>IF(AND(ISNUMBER('Emissions (start here)'!BE361),ISNUMBER(Dispersion!$AC$9)),'Emissions (start here)'!BE361*453.59/3600*Dispersion!$AC$9,0)</f>
        <v>0</v>
      </c>
      <c r="DI361" s="74">
        <f>IF(AND(ISNUMBER('Emissions (start here)'!BF361),ISNUMBER(Dispersion!$AC$10)),'Emissions (start here)'!BF361*2000*453.59/8760/3600*Dispersion!$AC$10,0)</f>
        <v>0</v>
      </c>
      <c r="DJ361" s="74">
        <f>IF(AND(ISNUMBER('Emissions (start here)'!BF361),ISNUMBER(Dispersion!$AC$11)),'Emissions (start here)'!BF361*2000*453.59/8760/3600*Dispersion!$AC$11,0)</f>
        <v>0</v>
      </c>
      <c r="DK361" s="74">
        <f>IF(AND(ISNUMBER('Emissions (start here)'!BG361),ISNUMBER(Dispersion!$AD$8)),'Emissions (start here)'!BG361*453.59/3600*Dispersion!$AD$8,0)</f>
        <v>0</v>
      </c>
      <c r="DL361" s="74">
        <f>IF(AND(ISNUMBER('Emissions (start here)'!BG361),ISNUMBER(Dispersion!$AD$9)),'Emissions (start here)'!BG361*453.59/3600*Dispersion!$AD$9,0)</f>
        <v>0</v>
      </c>
      <c r="DM361" s="74">
        <f>IF(AND(ISNUMBER('Emissions (start here)'!BH361),ISNUMBER(Dispersion!$AD$10)),'Emissions (start here)'!BH361*2000*453.59/8760/3600*Dispersion!$AD$10,0)</f>
        <v>0</v>
      </c>
      <c r="DN361" s="74">
        <f>IF(AND(ISNUMBER('Emissions (start here)'!BH361),ISNUMBER(Dispersion!$AD$11)),'Emissions (start here)'!BH361*2000*453.59/8760/3600*Dispersion!$AD$11,0)</f>
        <v>0</v>
      </c>
      <c r="DO361" s="74">
        <f>IF(AND(ISNUMBER('Emissions (start here)'!BI361),ISNUMBER(Dispersion!$AE$8)),'Emissions (start here)'!BI361*453.59/3600*Dispersion!$AE$8,0)</f>
        <v>0</v>
      </c>
      <c r="DP361" s="74">
        <f>IF(AND(ISNUMBER('Emissions (start here)'!BI361),ISNUMBER(Dispersion!$AE$9)),'Emissions (start here)'!BI361*453.59/3600*Dispersion!$AE$9,0)</f>
        <v>0</v>
      </c>
      <c r="DQ361" s="74">
        <f>IF(AND(ISNUMBER('Emissions (start here)'!BJ361),ISNUMBER(Dispersion!$AE$10)),'Emissions (start here)'!BJ361*2000*453.59/8760/3600*Dispersion!$AE$10,0)</f>
        <v>0</v>
      </c>
      <c r="DR361" s="74">
        <f>IF(AND(ISNUMBER('Emissions (start here)'!BJ361),ISNUMBER(Dispersion!$AE$11)),'Emissions (start here)'!BJ361*2000*453.59/8760/3600*Dispersion!$AE$11,0)</f>
        <v>0</v>
      </c>
      <c r="DS361" s="74">
        <f>IF(AND(ISNUMBER('Emissions (start here)'!BK361),ISNUMBER(Dispersion!$AF$8)),'Emissions (start here)'!BK361*453.59/3600*Dispersion!$AF$8,0)</f>
        <v>0</v>
      </c>
      <c r="DT361" s="74">
        <f>IF(AND(ISNUMBER('Emissions (start here)'!BK361),ISNUMBER(Dispersion!$AF$9)),'Emissions (start here)'!BK361*453.59/3600*Dispersion!$AF$9,0)</f>
        <v>0</v>
      </c>
      <c r="DU361" s="74">
        <f>IF(AND(ISNUMBER('Emissions (start here)'!BL361),ISNUMBER(Dispersion!$AF$10)),'Emissions (start here)'!BL361*2000*453.59/8760/3600*Dispersion!$AF$10,0)</f>
        <v>0</v>
      </c>
      <c r="DV361" s="74">
        <f>IF(AND(ISNUMBER('Emissions (start here)'!BL361),ISNUMBER(Dispersion!$AF$11)),'Emissions (start here)'!BL361*2000*453.59/8760/3600*Dispersion!$AF$11,0)</f>
        <v>0</v>
      </c>
      <c r="DW361" s="74">
        <f>IF(AND(ISNUMBER('Emissions (start here)'!BM361),ISNUMBER(Dispersion!$AG$8)),'Emissions (start here)'!BM361*453.59/3600*Dispersion!$AG$8,0)</f>
        <v>0</v>
      </c>
      <c r="DX361" s="74">
        <f>IF(AND(ISNUMBER('Emissions (start here)'!BM361),ISNUMBER(Dispersion!$AG$9)),'Emissions (start here)'!BM361*453.59/3600*Dispersion!$AG$9,0)</f>
        <v>0</v>
      </c>
      <c r="DY361" s="74">
        <f>IF(AND(ISNUMBER('Emissions (start here)'!BN361),ISNUMBER(Dispersion!$AG$10)),'Emissions (start here)'!BN361*2000*453.59/8760/3600*Dispersion!$AG$10,0)</f>
        <v>0</v>
      </c>
      <c r="DZ361" s="74">
        <f>IF(AND(ISNUMBER('Emissions (start here)'!BN361),ISNUMBER(Dispersion!$AG$11)),'Emissions (start here)'!BN361*2000*453.59/8760/3600*Dispersion!$AG$11,0)</f>
        <v>0</v>
      </c>
      <c r="EA361" s="74">
        <f>IF(AND(ISNUMBER('Emissions (start here)'!BO361),ISNUMBER(Dispersion!$AH$8)),'Emissions (start here)'!BO361*453.59/3600*Dispersion!$AH$8,0)</f>
        <v>0</v>
      </c>
      <c r="EB361" s="74">
        <f>IF(AND(ISNUMBER('Emissions (start here)'!BO361),ISNUMBER(Dispersion!$AH$9)),'Emissions (start here)'!BO361*453.59/3600*Dispersion!$AH$9,0)</f>
        <v>0</v>
      </c>
      <c r="EC361" s="74">
        <f>IF(AND(ISNUMBER('Emissions (start here)'!BP361),ISNUMBER(Dispersion!$AH$10)),'Emissions (start here)'!BP361*2000*453.59/8760/3600*Dispersion!$AH$10,0)</f>
        <v>0</v>
      </c>
      <c r="ED361" s="74">
        <f>IF(AND(ISNUMBER('Emissions (start here)'!BP361),ISNUMBER(Dispersion!$AH$11)),'Emissions (start here)'!BP361*2000*453.59/8760/3600*Dispersion!$AH$11,0)</f>
        <v>0</v>
      </c>
      <c r="EE361" s="74">
        <f>IF(AND(ISNUMBER('Emissions (start here)'!BQ361),ISNUMBER(Dispersion!$AI$8)),'Emissions (start here)'!BQ361*453.59/3600*Dispersion!$AI$8,0)</f>
        <v>0</v>
      </c>
      <c r="EF361" s="74">
        <f>IF(AND(ISNUMBER('Emissions (start here)'!BQ361),ISNUMBER(Dispersion!$AI$9)),'Emissions (start here)'!BQ361*453.59/3600*Dispersion!$AI$9,0)</f>
        <v>0</v>
      </c>
      <c r="EG361" s="74">
        <f>IF(AND(ISNUMBER('Emissions (start here)'!BR361),ISNUMBER(Dispersion!$AI$10)),'Emissions (start here)'!BR361*2000*453.59/8760/3600*Dispersion!$AI$10,0)</f>
        <v>0</v>
      </c>
      <c r="EH361" s="74">
        <f>IF(AND(ISNUMBER('Emissions (start here)'!BR361),ISNUMBER(Dispersion!$AI$11)),'Emissions (start here)'!BR361*2000*453.59/8760/3600*Dispersion!$AI$11,0)</f>
        <v>0</v>
      </c>
      <c r="EI361" s="74">
        <f>IF(AND(ISNUMBER('Emissions (start here)'!BS361),ISNUMBER(Dispersion!$AJ$8)),'Emissions (start here)'!BS361*453.59/3600*Dispersion!$AJ$8,0)</f>
        <v>0</v>
      </c>
      <c r="EJ361" s="74">
        <f>IF(AND(ISNUMBER('Emissions (start here)'!BS361),ISNUMBER(Dispersion!$AJ$9)),'Emissions (start here)'!BS361*453.59/3600*Dispersion!$AJ$9,0)</f>
        <v>0</v>
      </c>
      <c r="EK361" s="74">
        <f>IF(AND(ISNUMBER('Emissions (start here)'!BT361),ISNUMBER(Dispersion!$AJ$10)),'Emissions (start here)'!BT361*2000*453.59/8760/3600*Dispersion!$AJ$10,0)</f>
        <v>0</v>
      </c>
      <c r="EL361" s="74">
        <f>IF(AND(ISNUMBER('Emissions (start here)'!BT361),ISNUMBER(Dispersion!$AJ$11)),'Emissions (start here)'!BT361*2000*453.59/8760/3600*Dispersion!$AJ$11,0)</f>
        <v>0</v>
      </c>
      <c r="EM361" s="74">
        <f>IF(AND(ISNUMBER('Emissions (start here)'!BU361),ISNUMBER(Dispersion!$AK$8)),'Emissions (start here)'!BU361*453.59/3600*Dispersion!$AK$8,0)</f>
        <v>0</v>
      </c>
      <c r="EN361" s="74">
        <f>IF(AND(ISNUMBER('Emissions (start here)'!BU361),ISNUMBER(Dispersion!$AK$9)),'Emissions (start here)'!BU361*453.59/3600*Dispersion!$AK$9,0)</f>
        <v>0</v>
      </c>
      <c r="EO361" s="74">
        <f>IF(AND(ISNUMBER('Emissions (start here)'!BV361),ISNUMBER(Dispersion!$AK$10)),'Emissions (start here)'!BV361*2000*453.59/8760/3600*Dispersion!$AK$10,0)</f>
        <v>0</v>
      </c>
      <c r="EP361" s="74">
        <f>IF(AND(ISNUMBER('Emissions (start here)'!BV361),ISNUMBER(Dispersion!$AK$11)),'Emissions (start here)'!BV361*2000*453.59/8760/3600*Dispersion!$AK$11,0)</f>
        <v>0</v>
      </c>
      <c r="EQ361" s="74">
        <f>IF(AND(ISNUMBER('Emissions (start here)'!BW361),ISNUMBER(Dispersion!$AL$8)),'Emissions (start here)'!BW361*453.59/3600*Dispersion!$AL$8,0)</f>
        <v>0</v>
      </c>
      <c r="ER361" s="74">
        <f>IF(AND(ISNUMBER('Emissions (start here)'!BW361),ISNUMBER(Dispersion!$AL$9)),'Emissions (start here)'!BW361*453.59/3600*Dispersion!$AL$9,0)</f>
        <v>0</v>
      </c>
      <c r="ES361" s="74">
        <f>IF(AND(ISNUMBER('Emissions (start here)'!BX361),ISNUMBER(Dispersion!$AL$10)),'Emissions (start here)'!BX361*2000*453.59/8760/3600*Dispersion!$AL$10,0)</f>
        <v>0</v>
      </c>
      <c r="ET361" s="74">
        <f>IF(AND(ISNUMBER('Emissions (start here)'!BX361),ISNUMBER(Dispersion!$AL$11)),'Emissions (start here)'!BX361*2000*453.59/8760/3600*Dispersion!$AL$11,0)</f>
        <v>0</v>
      </c>
      <c r="EU361" s="74">
        <f>IF(AND(ISNUMBER('Emissions (start here)'!BY361),ISNUMBER(Dispersion!$AM$8)),'Emissions (start here)'!BY361*453.59/3600*Dispersion!$AM$8,0)</f>
        <v>0</v>
      </c>
      <c r="EV361" s="74">
        <f>IF(AND(ISNUMBER('Emissions (start here)'!BY361),ISNUMBER(Dispersion!$AM$9)),'Emissions (start here)'!BY361*453.59/3600*Dispersion!$AM$9,0)</f>
        <v>0</v>
      </c>
      <c r="EW361" s="74">
        <f>IF(AND(ISNUMBER('Emissions (start here)'!BZ361),ISNUMBER(Dispersion!$AM$10)),'Emissions (start here)'!BZ361*2000*453.59/8760/3600*Dispersion!$AM$10,0)</f>
        <v>0</v>
      </c>
      <c r="EX361" s="74">
        <f>IF(AND(ISNUMBER('Emissions (start here)'!BZ361),ISNUMBER(Dispersion!$AM$11)),'Emissions (start here)'!BZ361*2000*453.59/8760/3600*Dispersion!$AM$11,0)</f>
        <v>0</v>
      </c>
      <c r="EY361" s="74">
        <f>IF(AND(ISNUMBER('Emissions (start here)'!CA361),ISNUMBER(Dispersion!$AN$8)),'Emissions (start here)'!CA361*453.59/3600*Dispersion!$AN$8,0)</f>
        <v>0</v>
      </c>
      <c r="EZ361" s="74">
        <f>IF(AND(ISNUMBER('Emissions (start here)'!CA361),ISNUMBER(Dispersion!$AN$9)),'Emissions (start here)'!CA361*453.59/3600*Dispersion!$AN$9,0)</f>
        <v>0</v>
      </c>
      <c r="FA361" s="74">
        <f>IF(AND(ISNUMBER('Emissions (start here)'!CB361),ISNUMBER(Dispersion!$AN$10)),'Emissions (start here)'!CB361*2000*453.59/8760/3600*Dispersion!$AN$10,0)</f>
        <v>0</v>
      </c>
      <c r="FB361" s="74">
        <f>IF(AND(ISNUMBER('Emissions (start here)'!CB361),ISNUMBER(Dispersion!$AN$11)),'Emissions (start here)'!CB361*2000*453.59/8760/3600*Dispersion!$AN$11,0)</f>
        <v>0</v>
      </c>
      <c r="FC361" s="74">
        <f>IF(AND(ISNUMBER('Emissions (start here)'!CC361),ISNUMBER(Dispersion!$AO$8)),'Emissions (start here)'!CC361*453.59/3600*Dispersion!$AO$8,0)</f>
        <v>0</v>
      </c>
      <c r="FD361" s="74">
        <f>IF(AND(ISNUMBER('Emissions (start here)'!CC361),ISNUMBER(Dispersion!$AO$9)),'Emissions (start here)'!CC361*453.59/3600*Dispersion!$AO$9,0)</f>
        <v>0</v>
      </c>
      <c r="FE361" s="74">
        <f>IF(AND(ISNUMBER('Emissions (start here)'!CD361),ISNUMBER(Dispersion!$AO$10)),'Emissions (start here)'!CD361*2000*453.59/8760/3600*Dispersion!$AO$10,0)</f>
        <v>0</v>
      </c>
      <c r="FF361" s="74">
        <f>IF(AND(ISNUMBER('Emissions (start here)'!CD361),ISNUMBER(Dispersion!$AO$11)),'Emissions (start here)'!CD361*2000*453.59/8760/3600*Dispersion!$AO$11,0)</f>
        <v>0</v>
      </c>
      <c r="FG361" s="74">
        <f>IF(AND(ISNUMBER('Emissions (start here)'!CE361),ISNUMBER(Dispersion!$AP$8)),'Emissions (start here)'!CE361*453.59/3600*Dispersion!$AP$8,0)</f>
        <v>0</v>
      </c>
      <c r="FH361" s="74">
        <f>IF(AND(ISNUMBER('Emissions (start here)'!CE361),ISNUMBER(Dispersion!$AP$9)),'Emissions (start here)'!CE361*453.59/3600*Dispersion!$AP$9,0)</f>
        <v>0</v>
      </c>
      <c r="FI361" s="74">
        <f>IF(AND(ISNUMBER('Emissions (start here)'!CF361),ISNUMBER(Dispersion!$AP$10)),'Emissions (start here)'!CF361*2000*453.59/8760/3600*Dispersion!$AP$10,0)</f>
        <v>0</v>
      </c>
      <c r="FJ361" s="74">
        <f>IF(AND(ISNUMBER('Emissions (start here)'!CF361),ISNUMBER(Dispersion!$AP$11)),'Emissions (start here)'!CF361*2000*453.59/8760/3600*Dispersion!$AP$11,0)</f>
        <v>0</v>
      </c>
      <c r="FK361" s="74">
        <f>IF(AND(ISNUMBER('Emissions (start here)'!CG361),ISNUMBER(Dispersion!$AQ$8)),'Emissions (start here)'!CG361*453.59/3600*Dispersion!$AQ$8,0)</f>
        <v>0</v>
      </c>
      <c r="FL361" s="74">
        <f>IF(AND(ISNUMBER('Emissions (start here)'!CG361),ISNUMBER(Dispersion!$AQ$9)),'Emissions (start here)'!CG361*453.59/3600*Dispersion!$AQ$9,0)</f>
        <v>0</v>
      </c>
      <c r="FM361" s="74">
        <f>IF(AND(ISNUMBER('Emissions (start here)'!CH361),ISNUMBER(Dispersion!$AQ$10)),'Emissions (start here)'!CH361*2000*453.59/8760/3600*Dispersion!$AQ$10,0)</f>
        <v>0</v>
      </c>
      <c r="FN361" s="74">
        <f>IF(AND(ISNUMBER('Emissions (start here)'!CH361),ISNUMBER(Dispersion!$AQ$11)),'Emissions (start here)'!CH361*2000*453.59/8760/3600*Dispersion!$AQ$11,0)</f>
        <v>0</v>
      </c>
      <c r="FO361" s="74">
        <f>IF(AND(ISNUMBER('Emissions (start here)'!CI361),ISNUMBER(Dispersion!$AR$8)),'Emissions (start here)'!CI361*453.59/3600*Dispersion!$AR$8,0)</f>
        <v>0</v>
      </c>
      <c r="FP361" s="74">
        <f>IF(AND(ISNUMBER('Emissions (start here)'!CI361),ISNUMBER(Dispersion!$AR$9)),'Emissions (start here)'!CI361*453.59/3600*Dispersion!$AR$9,0)</f>
        <v>0</v>
      </c>
      <c r="FQ361" s="74">
        <f>IF(AND(ISNUMBER('Emissions (start here)'!CJ361),ISNUMBER(Dispersion!$AR$10)),'Emissions (start here)'!CJ361*2000*453.59/8760/3600*Dispersion!$AR$10,0)</f>
        <v>0</v>
      </c>
      <c r="FR361" s="74">
        <f>IF(AND(ISNUMBER('Emissions (start here)'!CJ361),ISNUMBER(Dispersion!$AR$11)),'Emissions (start here)'!CJ361*2000*453.59/8760/3600*Dispersion!$AR$11,0)</f>
        <v>0</v>
      </c>
      <c r="FS361" s="74">
        <f>IF(AND(ISNUMBER('Emissions (start here)'!CK361),ISNUMBER(Dispersion!$AS$8)),'Emissions (start here)'!CK361*453.59/3600*Dispersion!$AS$8,0)</f>
        <v>0</v>
      </c>
      <c r="FT361" s="74">
        <f>IF(AND(ISNUMBER('Emissions (start here)'!CK361),ISNUMBER(Dispersion!$AS$9)),'Emissions (start here)'!CK361*453.59/3600*Dispersion!$AS$9,0)</f>
        <v>0</v>
      </c>
      <c r="FU361" s="74">
        <f>IF(AND(ISNUMBER('Emissions (start here)'!CL361),ISNUMBER(Dispersion!$AS$10)),'Emissions (start here)'!CL361*2000*453.59/8760/3600*Dispersion!$AS$10,0)</f>
        <v>0</v>
      </c>
      <c r="FV361" s="74">
        <f>IF(AND(ISNUMBER('Emissions (start here)'!CL361),ISNUMBER(Dispersion!$AS$11)),'Emissions (start here)'!CL361*2000*453.59/8760/3600*Dispersion!$AS$11,0)</f>
        <v>0</v>
      </c>
      <c r="FW361" s="74">
        <f>IF(AND(ISNUMBER('Emissions (start here)'!CM361),ISNUMBER(Dispersion!$AT$8)),'Emissions (start here)'!CM361*453.59/3600*Dispersion!$AT$8,0)</f>
        <v>0</v>
      </c>
      <c r="FX361" s="74">
        <f>IF(AND(ISNUMBER('Emissions (start here)'!CM361),ISNUMBER(Dispersion!$AT$9)),'Emissions (start here)'!CM361*453.59/3600*Dispersion!$AT$9,0)</f>
        <v>0</v>
      </c>
      <c r="FY361" s="74">
        <f>IF(AND(ISNUMBER('Emissions (start here)'!CN361),ISNUMBER(Dispersion!$AT$10)),'Emissions (start here)'!CN361*2000*453.59/8760/3600*Dispersion!$AT$10,0)</f>
        <v>0</v>
      </c>
      <c r="FZ361" s="74">
        <f>IF(AND(ISNUMBER('Emissions (start here)'!CN361),ISNUMBER(Dispersion!$AT$11)),'Emissions (start here)'!CN361*2000*453.59/8760/3600*Dispersion!$AT$11,0)</f>
        <v>0</v>
      </c>
      <c r="GA361" s="74">
        <f>IF(AND(ISNUMBER('Emissions (start here)'!CO361),ISNUMBER(Dispersion!$AU$8)),'Emissions (start here)'!CO361*453.59/3600*Dispersion!$AU$8,0)</f>
        <v>0</v>
      </c>
      <c r="GB361" s="74">
        <f>IF(AND(ISNUMBER('Emissions (start here)'!CO361),ISNUMBER(Dispersion!$AU$9)),'Emissions (start here)'!CO361*453.59/3600*Dispersion!$AU$9,0)</f>
        <v>0</v>
      </c>
      <c r="GC361" s="74">
        <f>IF(AND(ISNUMBER('Emissions (start here)'!CP361),ISNUMBER(Dispersion!$AU$10)),'Emissions (start here)'!CP361*2000*453.59/8760/3600*Dispersion!$AU$10,0)</f>
        <v>0</v>
      </c>
      <c r="GD361" s="74">
        <f>IF(AND(ISNUMBER('Emissions (start here)'!CP361),ISNUMBER(Dispersion!$AU$11)),'Emissions (start here)'!CP361*2000*453.59/8760/3600*Dispersion!$AU$11,0)</f>
        <v>0</v>
      </c>
      <c r="GE361" s="74">
        <f>IF(AND(ISNUMBER('Emissions (start here)'!CQ361),ISNUMBER(Dispersion!$AV$8)),'Emissions (start here)'!CQ361*453.59/3600*Dispersion!$AV$8,0)</f>
        <v>0</v>
      </c>
      <c r="GF361" s="74">
        <f>IF(AND(ISNUMBER('Emissions (start here)'!CQ361),ISNUMBER(Dispersion!$AV$9)),'Emissions (start here)'!CQ361*453.59/3600*Dispersion!$AV$9,0)</f>
        <v>0</v>
      </c>
      <c r="GG361" s="74">
        <f>IF(AND(ISNUMBER('Emissions (start here)'!CR361),ISNUMBER(Dispersion!$AV$10)),'Emissions (start here)'!CR361*2000*453.59/8760/3600*Dispersion!$AV$10,0)</f>
        <v>0</v>
      </c>
      <c r="GH361" s="74">
        <f>IF(AND(ISNUMBER('Emissions (start here)'!CR361),ISNUMBER(Dispersion!$AV$11)),'Emissions (start here)'!CR361*2000*453.59/8760/3600*Dispersion!$AV$11,0)</f>
        <v>0</v>
      </c>
      <c r="GI361" s="74">
        <f>IF(AND(ISNUMBER('Emissions (start here)'!CS361),ISNUMBER(Dispersion!$AW$8)),'Emissions (start here)'!CS361*453.59/3600*Dispersion!$AW$8,0)</f>
        <v>0</v>
      </c>
      <c r="GJ361" s="74">
        <f>IF(AND(ISNUMBER('Emissions (start here)'!CS361),ISNUMBER(Dispersion!$AW$9)),'Emissions (start here)'!CS361*453.59/3600*Dispersion!$AW$9,0)</f>
        <v>0</v>
      </c>
      <c r="GK361" s="74">
        <f>IF(AND(ISNUMBER('Emissions (start here)'!CT361),ISNUMBER(Dispersion!$AW$10)),'Emissions (start here)'!CT361*2000*453.59/8760/3600*Dispersion!$AW$10,0)</f>
        <v>0</v>
      </c>
      <c r="GL361" s="74">
        <f>IF(AND(ISNUMBER('Emissions (start here)'!CT361),ISNUMBER(Dispersion!$AW$11)),'Emissions (start here)'!CT361*2000*453.59/8760/3600*Dispersion!$AW$11,0)</f>
        <v>0</v>
      </c>
      <c r="GM361" s="74">
        <f>IF(AND(ISNUMBER('Emissions (start here)'!CU361),ISNUMBER(Dispersion!$AX$8)),'Emissions (start here)'!CU361*453.59/3600*Dispersion!$AX$8,0)</f>
        <v>0</v>
      </c>
      <c r="GN361" s="74">
        <f>IF(AND(ISNUMBER('Emissions (start here)'!CU361),ISNUMBER(Dispersion!$AX$9)),'Emissions (start here)'!CU361*453.59/3600*Dispersion!$AX$9,0)</f>
        <v>0</v>
      </c>
      <c r="GO361" s="74">
        <f>IF(AND(ISNUMBER('Emissions (start here)'!CV361),ISNUMBER(Dispersion!$AX$10)),'Emissions (start here)'!CV361*2000*453.59/8760/3600*Dispersion!$AX$10,0)</f>
        <v>0</v>
      </c>
      <c r="GP361" s="74">
        <f>IF(AND(ISNUMBER('Emissions (start here)'!CV361),ISNUMBER(Dispersion!$AX$11)),'Emissions (start here)'!CV361*2000*453.59/8760/3600*Dispersion!$AX$11,0)</f>
        <v>0</v>
      </c>
      <c r="GQ361" s="74">
        <f>IF(AND(ISNUMBER('Emissions (start here)'!CW361),ISNUMBER(Dispersion!$AY$8)),'Emissions (start here)'!CW361*453.59/3600*Dispersion!$AY$8,0)</f>
        <v>0</v>
      </c>
      <c r="GR361" s="74">
        <f>IF(AND(ISNUMBER('Emissions (start here)'!CW361),ISNUMBER(Dispersion!$AY$9)),'Emissions (start here)'!CW361*453.59/3600*Dispersion!$AY$9,0)</f>
        <v>0</v>
      </c>
      <c r="GS361" s="74">
        <f>IF(AND(ISNUMBER('Emissions (start here)'!CX361),ISNUMBER(Dispersion!$AY$10)),'Emissions (start here)'!CX361*2000*453.59/8760/3600*Dispersion!$AY$10,0)</f>
        <v>0</v>
      </c>
      <c r="GT361" s="74">
        <f>IF(AND(ISNUMBER('Emissions (start here)'!CX361),ISNUMBER(Dispersion!$AY$11)),'Emissions (start here)'!CX361*2000*453.59/8760/3600*Dispersion!$AY$11,0)</f>
        <v>0</v>
      </c>
      <c r="GU361" s="74">
        <f>IF(AND(ISNUMBER('Emissions (start here)'!CY361),ISNUMBER(Dispersion!$AZ$8)),'Emissions (start here)'!CY361*453.59/3600*Dispersion!$AZ$8,0)</f>
        <v>0</v>
      </c>
      <c r="GV361" s="74">
        <f>IF(AND(ISNUMBER('Emissions (start here)'!CY361),ISNUMBER(Dispersion!$AZ$9)),'Emissions (start here)'!CY361*453.59/3600*Dispersion!$AZ$9,0)</f>
        <v>0</v>
      </c>
      <c r="GW361" s="74">
        <f>IF(AND(ISNUMBER('Emissions (start here)'!CZ361),ISNUMBER(Dispersion!$AZ$10)),'Emissions (start here)'!CZ361*2000*453.59/8760/3600*Dispersion!$AZ$10,0)</f>
        <v>0</v>
      </c>
      <c r="GX361" s="74">
        <f>IF(AND(ISNUMBER('Emissions (start here)'!CZ361),ISNUMBER(Dispersion!$AZ$11)),'Emissions (start here)'!CZ361*2000*453.59/8760/3600*Dispersion!$AZ$11,0)</f>
        <v>0</v>
      </c>
    </row>
    <row r="362" spans="1:206" x14ac:dyDescent="0.2">
      <c r="A362" s="51" t="str">
        <f>'Tox Values'!C362</f>
        <v>335-67-1</v>
      </c>
      <c r="B362" s="94" t="str">
        <f>'Tox Values'!D362</f>
        <v>Perfluorooctanoic acid (PFOA)</v>
      </c>
      <c r="C362" s="96">
        <f t="shared" si="21"/>
        <v>0</v>
      </c>
      <c r="D362" s="74">
        <f t="shared" si="22"/>
        <v>0</v>
      </c>
      <c r="E362" s="74">
        <f t="shared" si="23"/>
        <v>0</v>
      </c>
      <c r="F362" s="99">
        <f t="shared" si="24"/>
        <v>0</v>
      </c>
      <c r="G362" s="97">
        <f>IF(AND(ISNUMBER('Emissions (start here)'!E362),ISNUMBER(Dispersion!$C$8)),'Emissions (start here)'!E362*453.59/3600*Dispersion!$C$8,0)</f>
        <v>0</v>
      </c>
      <c r="H362" s="74">
        <f>IF(AND(ISNUMBER('Emissions (start here)'!E362),ISNUMBER(Dispersion!$C$9)),'Emissions (start here)'!E362*453.59/3600*Dispersion!$C$9,0)</f>
        <v>0</v>
      </c>
      <c r="I362" s="74">
        <f>IF(AND(ISNUMBER('Emissions (start here)'!F362),ISNUMBER(Dispersion!$C$10)),'Emissions (start here)'!F362*2000*453.59/8760/3600*Dispersion!$C$10,0)</f>
        <v>0</v>
      </c>
      <c r="J362" s="74">
        <f>IF(AND(ISNUMBER('Emissions (start here)'!F362),ISNUMBER(Dispersion!$C$11)),'Emissions (start here)'!F362*2000*453.59/8760/3600*Dispersion!$C$11,0)</f>
        <v>0</v>
      </c>
      <c r="K362" s="74">
        <f>IF(AND(ISNUMBER('Emissions (start here)'!G362),ISNUMBER(Dispersion!$D$8)),'Emissions (start here)'!G362*453.59/3600*Dispersion!$D$8,0)</f>
        <v>0</v>
      </c>
      <c r="L362" s="74">
        <f>IF(AND(ISNUMBER('Emissions (start here)'!G362),ISNUMBER(Dispersion!$D$9)),'Emissions (start here)'!G362*453.59/3600*Dispersion!$D$9,0)</f>
        <v>0</v>
      </c>
      <c r="M362" s="74">
        <f>IF(AND(ISNUMBER('Emissions (start here)'!H362),ISNUMBER(Dispersion!$D$10)),'Emissions (start here)'!H362*2000*453.59/8760/3600*Dispersion!$D$10,0)</f>
        <v>0</v>
      </c>
      <c r="N362" s="74">
        <f>IF(AND(ISNUMBER('Emissions (start here)'!H362),ISNUMBER(Dispersion!$D$11)),'Emissions (start here)'!H362*2000*453.59/8760/3600*Dispersion!$D$11,0)</f>
        <v>0</v>
      </c>
      <c r="O362" s="74">
        <f>IF(AND(ISNUMBER('Emissions (start here)'!I362),ISNUMBER(Dispersion!$E$8)),'Emissions (start here)'!I362*453.59/3600*Dispersion!$E$8,0)</f>
        <v>0</v>
      </c>
      <c r="P362" s="74">
        <f>IF(AND(ISNUMBER('Emissions (start here)'!I362),ISNUMBER(Dispersion!$E$9)),'Emissions (start here)'!I362*453.59/3600*Dispersion!$E$9,0)</f>
        <v>0</v>
      </c>
      <c r="Q362" s="74">
        <f>IF(AND(ISNUMBER('Emissions (start here)'!J362),ISNUMBER(Dispersion!$E$10)),'Emissions (start here)'!J362*2000*453.59/8760/3600*Dispersion!$E$10,0)</f>
        <v>0</v>
      </c>
      <c r="R362" s="74">
        <f>IF(AND(ISNUMBER('Emissions (start here)'!J362),ISNUMBER(Dispersion!$E$11)),'Emissions (start here)'!J362*2000*453.59/8760/3600*Dispersion!$E$11,0)</f>
        <v>0</v>
      </c>
      <c r="S362" s="74">
        <f>IF(AND(ISNUMBER('Emissions (start here)'!K362),ISNUMBER(Dispersion!$F$8)),'Emissions (start here)'!K362*453.59/3600*Dispersion!$F$8,0)</f>
        <v>0</v>
      </c>
      <c r="T362" s="74">
        <f>IF(AND(ISNUMBER('Emissions (start here)'!K362),ISNUMBER(Dispersion!$F$9)),'Emissions (start here)'!K362*453.59/3600*Dispersion!$F$9,0)</f>
        <v>0</v>
      </c>
      <c r="U362" s="74">
        <f>IF(AND(ISNUMBER('Emissions (start here)'!L362),ISNUMBER(Dispersion!$F$10)),'Emissions (start here)'!L362*2000*453.59/8760/3600*Dispersion!$F$10,0)</f>
        <v>0</v>
      </c>
      <c r="V362" s="74">
        <f>IF(AND(ISNUMBER('Emissions (start here)'!L362),ISNUMBER(Dispersion!$F$11)),'Emissions (start here)'!L362*2000*453.59/8760/3600*Dispersion!$F$11,0)</f>
        <v>0</v>
      </c>
      <c r="W362" s="74">
        <f>IF(AND(ISNUMBER('Emissions (start here)'!M362),ISNUMBER(Dispersion!$G$8)),'Emissions (start here)'!M362*453.59/3600*Dispersion!$G$8,0)</f>
        <v>0</v>
      </c>
      <c r="X362" s="74">
        <f>IF(AND(ISNUMBER('Emissions (start here)'!M362),ISNUMBER(Dispersion!$G$9)),'Emissions (start here)'!M362*453.59/3600*Dispersion!$G$9,0)</f>
        <v>0</v>
      </c>
      <c r="Y362" s="74">
        <f>IF(AND(ISNUMBER('Emissions (start here)'!N362),ISNUMBER(Dispersion!$G$10)),'Emissions (start here)'!N362*2000*453.59/8760/3600*Dispersion!$G$10,0)</f>
        <v>0</v>
      </c>
      <c r="Z362" s="74">
        <f>IF(AND(ISNUMBER('Emissions (start here)'!N362),ISNUMBER(Dispersion!$G$11)),'Emissions (start here)'!N362*2000*453.59/8760/3600*Dispersion!$G$11,0)</f>
        <v>0</v>
      </c>
      <c r="AA362" s="74">
        <f>IF(AND(ISNUMBER('Emissions (start here)'!O362),ISNUMBER(Dispersion!$H$8)),'Emissions (start here)'!O362*453.59/3600*Dispersion!$H$8,0)</f>
        <v>0</v>
      </c>
      <c r="AB362" s="74">
        <f>IF(AND(ISNUMBER('Emissions (start here)'!O362),ISNUMBER(Dispersion!$H$9)),'Emissions (start here)'!O362*453.59/3600*Dispersion!$H$9,0)</f>
        <v>0</v>
      </c>
      <c r="AC362" s="74">
        <f>IF(AND(ISNUMBER('Emissions (start here)'!P362),ISNUMBER(Dispersion!$H$10)),'Emissions (start here)'!P362*2000*453.59/8760/3600*Dispersion!$H$10,0)</f>
        <v>0</v>
      </c>
      <c r="AD362" s="74">
        <f>IF(AND(ISNUMBER('Emissions (start here)'!P362),ISNUMBER(Dispersion!$H$11)),'Emissions (start here)'!P362*2000*453.59/8760/3600*Dispersion!$H$11,0)</f>
        <v>0</v>
      </c>
      <c r="AE362" s="74">
        <f>IF(AND(ISNUMBER('Emissions (start here)'!Q362),ISNUMBER(Dispersion!$I$8)),'Emissions (start here)'!Q362*453.59/3600*Dispersion!$I$8,0)</f>
        <v>0</v>
      </c>
      <c r="AF362" s="74">
        <f>IF(AND(ISNUMBER('Emissions (start here)'!Q362),ISNUMBER(Dispersion!$I$9)),'Emissions (start here)'!Q362*453.59/3600*Dispersion!$I$9,0)</f>
        <v>0</v>
      </c>
      <c r="AG362" s="74">
        <f>IF(AND(ISNUMBER('Emissions (start here)'!R362),ISNUMBER(Dispersion!$I$10)),'Emissions (start here)'!R362*2000*453.59/8760/3600*Dispersion!$I$10,0)</f>
        <v>0</v>
      </c>
      <c r="AH362" s="74">
        <f>IF(AND(ISNUMBER('Emissions (start here)'!R362),ISNUMBER(Dispersion!$I$11)),'Emissions (start here)'!R362*2000*453.59/8760/3600*Dispersion!$I$11,0)</f>
        <v>0</v>
      </c>
      <c r="AI362" s="74">
        <f>IF(AND(ISNUMBER('Emissions (start here)'!S362),ISNUMBER(Dispersion!$J$8)),'Emissions (start here)'!S362*453.59/3600*Dispersion!$J$8,0)</f>
        <v>0</v>
      </c>
      <c r="AJ362" s="74">
        <f>IF(AND(ISNUMBER('Emissions (start here)'!S362),ISNUMBER(Dispersion!$J$9)),'Emissions (start here)'!S362*453.59/3600*Dispersion!$J$9,0)</f>
        <v>0</v>
      </c>
      <c r="AK362" s="74">
        <f>IF(AND(ISNUMBER('Emissions (start here)'!T362),ISNUMBER(Dispersion!$J$10)),'Emissions (start here)'!T362*2000*453.59/8760/3600*Dispersion!$J$10,0)</f>
        <v>0</v>
      </c>
      <c r="AL362" s="74">
        <f>IF(AND(ISNUMBER('Emissions (start here)'!T362),ISNUMBER(Dispersion!$J$11)),'Emissions (start here)'!T362*2000*453.59/8760/3600*Dispersion!$J$11,0)</f>
        <v>0</v>
      </c>
      <c r="AM362" s="74">
        <f>IF(AND(ISNUMBER('Emissions (start here)'!U362),ISNUMBER(Dispersion!$K$8)),'Emissions (start here)'!U362*453.59/3600*Dispersion!$K$8,0)</f>
        <v>0</v>
      </c>
      <c r="AN362" s="74">
        <f>IF(AND(ISNUMBER('Emissions (start here)'!U362),ISNUMBER(Dispersion!$K$9)),'Emissions (start here)'!U362*453.59/3600*Dispersion!$K$9,0)</f>
        <v>0</v>
      </c>
      <c r="AO362" s="74">
        <f>IF(AND(ISNUMBER('Emissions (start here)'!V362),ISNUMBER(Dispersion!$K$10)),'Emissions (start here)'!V362*2000*453.59/8760/3600*Dispersion!$K$10,0)</f>
        <v>0</v>
      </c>
      <c r="AP362" s="74">
        <f>IF(AND(ISNUMBER('Emissions (start here)'!V362),ISNUMBER(Dispersion!$K$11)),'Emissions (start here)'!V362*2000*453.59/8760/3600*Dispersion!$K$11,0)</f>
        <v>0</v>
      </c>
      <c r="AQ362" s="74">
        <f>IF(AND(ISNUMBER('Emissions (start here)'!W362),ISNUMBER(Dispersion!$L$8)),'Emissions (start here)'!W362*453.59/3600*Dispersion!$L$8,0)</f>
        <v>0</v>
      </c>
      <c r="AR362" s="74">
        <f>IF(AND(ISNUMBER('Emissions (start here)'!W362),ISNUMBER(Dispersion!$L$9)),'Emissions (start here)'!W362*453.59/3600*Dispersion!$L$9,0)</f>
        <v>0</v>
      </c>
      <c r="AS362" s="74">
        <f>IF(AND(ISNUMBER('Emissions (start here)'!X362),ISNUMBER(Dispersion!$L$10)),'Emissions (start here)'!X362*2000*453.59/8760/3600*Dispersion!$L$10,0)</f>
        <v>0</v>
      </c>
      <c r="AT362" s="74">
        <f>IF(AND(ISNUMBER('Emissions (start here)'!X362),ISNUMBER(Dispersion!$L$11)),'Emissions (start here)'!X362*2000*453.59/8760/3600*Dispersion!$L$11,0)</f>
        <v>0</v>
      </c>
      <c r="AU362" s="74">
        <f>IF(AND(ISNUMBER('Emissions (start here)'!Y362),ISNUMBER(Dispersion!$M$8)),'Emissions (start here)'!Y362*453.59/3600*Dispersion!$M$8,0)</f>
        <v>0</v>
      </c>
      <c r="AV362" s="74">
        <f>IF(AND(ISNUMBER('Emissions (start here)'!Y362),ISNUMBER(Dispersion!$M$9)),'Emissions (start here)'!Y362*453.59/3600*Dispersion!$M$9,0)</f>
        <v>0</v>
      </c>
      <c r="AW362" s="74">
        <f>IF(AND(ISNUMBER('Emissions (start here)'!Z362),ISNUMBER(Dispersion!$M$10)),'Emissions (start here)'!Z362*2000*453.59/8760/3600*Dispersion!$M$10,0)</f>
        <v>0</v>
      </c>
      <c r="AX362" s="74">
        <f>IF(AND(ISNUMBER('Emissions (start here)'!Z362),ISNUMBER(Dispersion!$M$11)),'Emissions (start here)'!Z362*2000*453.59/8760/3600*Dispersion!$M$11,0)</f>
        <v>0</v>
      </c>
      <c r="AY362" s="74">
        <f>IF(AND(ISNUMBER('Emissions (start here)'!AA362),ISNUMBER(Dispersion!$N$8)),'Emissions (start here)'!AA362*453.59/3600*Dispersion!$N$8,0)</f>
        <v>0</v>
      </c>
      <c r="AZ362" s="74">
        <f>IF(AND(ISNUMBER('Emissions (start here)'!AA362),ISNUMBER(Dispersion!$N$9)),'Emissions (start here)'!AA362*453.59/3600*Dispersion!$N$9,0)</f>
        <v>0</v>
      </c>
      <c r="BA362" s="74">
        <f>IF(AND(ISNUMBER('Emissions (start here)'!AB362),ISNUMBER(Dispersion!$N$10)),'Emissions (start here)'!AB362*2000*453.59/8760/3600*Dispersion!$N$10,0)</f>
        <v>0</v>
      </c>
      <c r="BB362" s="74">
        <f>IF(AND(ISNUMBER('Emissions (start here)'!AB362),ISNUMBER(Dispersion!$N$11)),'Emissions (start here)'!AB362*2000*453.59/8760/3600*Dispersion!$N$11,0)</f>
        <v>0</v>
      </c>
      <c r="BC362" s="74">
        <f>IF(AND(ISNUMBER('Emissions (start here)'!AC362),ISNUMBER(Dispersion!$O$8)),'Emissions (start here)'!AC362*453.59/3600*Dispersion!$O$8,0)</f>
        <v>0</v>
      </c>
      <c r="BD362" s="74">
        <f>IF(AND(ISNUMBER('Emissions (start here)'!AC362),ISNUMBER(Dispersion!$O$9)),'Emissions (start here)'!AC362*453.59/3600*Dispersion!$O$9,0)</f>
        <v>0</v>
      </c>
      <c r="BE362" s="74">
        <f>IF(AND(ISNUMBER('Emissions (start here)'!AD362),ISNUMBER(Dispersion!$O$10)),'Emissions (start here)'!AD362*2000*453.59/8760/3600*Dispersion!$O$10,0)</f>
        <v>0</v>
      </c>
      <c r="BF362" s="74">
        <f>IF(AND(ISNUMBER('Emissions (start here)'!AD362),ISNUMBER(Dispersion!$O$11)),'Emissions (start here)'!AD362*2000*453.59/8760/3600*Dispersion!$O$11,0)</f>
        <v>0</v>
      </c>
      <c r="BG362" s="74">
        <f>IF(AND(ISNUMBER('Emissions (start here)'!AE362),ISNUMBER(Dispersion!$P$8)),'Emissions (start here)'!AE362*453.59/3600*Dispersion!$P$8,0)</f>
        <v>0</v>
      </c>
      <c r="BH362" s="74">
        <f>IF(AND(ISNUMBER('Emissions (start here)'!AE362),ISNUMBER(Dispersion!$P$9)),'Emissions (start here)'!AE362*453.59/3600*Dispersion!$P$9,0)</f>
        <v>0</v>
      </c>
      <c r="BI362" s="74">
        <f>IF(AND(ISNUMBER('Emissions (start here)'!AF362),ISNUMBER(Dispersion!$P$10)),'Emissions (start here)'!AF362*2000*453.59/8760/3600*Dispersion!$P$10,0)</f>
        <v>0</v>
      </c>
      <c r="BJ362" s="74">
        <f>IF(AND(ISNUMBER('Emissions (start here)'!AF362),ISNUMBER(Dispersion!$P$11)),'Emissions (start here)'!AF362*2000*453.59/8760/3600*Dispersion!$P$11,0)</f>
        <v>0</v>
      </c>
      <c r="BK362" s="74">
        <f>IF(AND(ISNUMBER('Emissions (start here)'!AG362),ISNUMBER(Dispersion!$Q$8)),'Emissions (start here)'!AG362*453.59/3600*Dispersion!$Q$8,0)</f>
        <v>0</v>
      </c>
      <c r="BL362" s="74">
        <f>IF(AND(ISNUMBER('Emissions (start here)'!AG362),ISNUMBER(Dispersion!$Q$9)),'Emissions (start here)'!AG362*453.59/3600*Dispersion!$Q$9,0)</f>
        <v>0</v>
      </c>
      <c r="BM362" s="74">
        <f>IF(AND(ISNUMBER('Emissions (start here)'!AH362),ISNUMBER(Dispersion!$Q$10)),'Emissions (start here)'!AH362*2000*453.59/8760/3600*Dispersion!$Q$10,0)</f>
        <v>0</v>
      </c>
      <c r="BN362" s="74">
        <f>IF(AND(ISNUMBER('Emissions (start here)'!AH362),ISNUMBER(Dispersion!$Q$11)),'Emissions (start here)'!AH362*2000*453.59/8760/3600*Dispersion!$Q$11,0)</f>
        <v>0</v>
      </c>
      <c r="BO362" s="74">
        <f>IF(AND(ISNUMBER('Emissions (start here)'!AI362),ISNUMBER(Dispersion!$R$8)),'Emissions (start here)'!AI362*453.59/3600*Dispersion!$R$8,0)</f>
        <v>0</v>
      </c>
      <c r="BP362" s="74">
        <f>IF(AND(ISNUMBER('Emissions (start here)'!AI362),ISNUMBER(Dispersion!$R$9)),'Emissions (start here)'!AI362*453.59/3600*Dispersion!$R$9,0)</f>
        <v>0</v>
      </c>
      <c r="BQ362" s="74">
        <f>IF(AND(ISNUMBER('Emissions (start here)'!AJ362),ISNUMBER(Dispersion!$R$10)),'Emissions (start here)'!AJ362*2000*453.59/8760/3600*Dispersion!$R$10,0)</f>
        <v>0</v>
      </c>
      <c r="BR362" s="74">
        <f>IF(AND(ISNUMBER('Emissions (start here)'!AJ362),ISNUMBER(Dispersion!$R$11)),'Emissions (start here)'!AJ362*2000*453.59/8760/3600*Dispersion!$R$11,0)</f>
        <v>0</v>
      </c>
      <c r="BS362" s="74">
        <f>IF(AND(ISNUMBER('Emissions (start here)'!AK362),ISNUMBER(Dispersion!$S$8)),'Emissions (start here)'!AK362*453.59/3600*Dispersion!$S$8,0)</f>
        <v>0</v>
      </c>
      <c r="BT362" s="74">
        <f>IF(AND(ISNUMBER('Emissions (start here)'!AK362),ISNUMBER(Dispersion!$S$9)),'Emissions (start here)'!AK362*453.59/3600*Dispersion!$S$9,0)</f>
        <v>0</v>
      </c>
      <c r="BU362" s="74">
        <f>IF(AND(ISNUMBER('Emissions (start here)'!AL362),ISNUMBER(Dispersion!$S$10)),'Emissions (start here)'!AL362*2000*453.59/8760/3600*Dispersion!$S$10,0)</f>
        <v>0</v>
      </c>
      <c r="BV362" s="74">
        <f>IF(AND(ISNUMBER('Emissions (start here)'!AL362),ISNUMBER(Dispersion!$S$11)),'Emissions (start here)'!AL362*2000*453.59/8760/3600*Dispersion!$S$11,0)</f>
        <v>0</v>
      </c>
      <c r="BW362" s="74">
        <f>IF(AND(ISNUMBER('Emissions (start here)'!AM362),ISNUMBER(Dispersion!$T$8)),'Emissions (start here)'!AM362*453.59/3600*Dispersion!$T$8,0)</f>
        <v>0</v>
      </c>
      <c r="BX362" s="74">
        <f>IF(AND(ISNUMBER('Emissions (start here)'!AM362),ISNUMBER(Dispersion!$T$9)),'Emissions (start here)'!AM362*453.59/3600*Dispersion!$T$9,0)</f>
        <v>0</v>
      </c>
      <c r="BY362" s="74">
        <f>IF(AND(ISNUMBER('Emissions (start here)'!AN362),ISNUMBER(Dispersion!$T$10)),'Emissions (start here)'!AN362*2000*453.59/8760/3600*Dispersion!$T$10,0)</f>
        <v>0</v>
      </c>
      <c r="BZ362" s="74">
        <f>IF(AND(ISNUMBER('Emissions (start here)'!AN362),ISNUMBER(Dispersion!$T$11)),'Emissions (start here)'!AN362*2000*453.59/8760/3600*Dispersion!$T$11,0)</f>
        <v>0</v>
      </c>
      <c r="CA362" s="74">
        <f>IF(AND(ISNUMBER('Emissions (start here)'!AO362),ISNUMBER(Dispersion!$U$8)),'Emissions (start here)'!AO362*453.59/3600*Dispersion!$U$8,0)</f>
        <v>0</v>
      </c>
      <c r="CB362" s="74">
        <f>IF(AND(ISNUMBER('Emissions (start here)'!AO362),ISNUMBER(Dispersion!$U$9)),'Emissions (start here)'!AO362*453.59/3600*Dispersion!$U$9,0)</f>
        <v>0</v>
      </c>
      <c r="CC362" s="74">
        <f>IF(AND(ISNUMBER('Emissions (start here)'!AP362),ISNUMBER(Dispersion!$U$10)),'Emissions (start here)'!AP362*2000*453.59/8760/3600*Dispersion!$U$10,0)</f>
        <v>0</v>
      </c>
      <c r="CD362" s="74">
        <f>IF(AND(ISNUMBER('Emissions (start here)'!AP362),ISNUMBER(Dispersion!$U$11)),'Emissions (start here)'!AP362*2000*453.59/8760/3600*Dispersion!$U$11,0)</f>
        <v>0</v>
      </c>
      <c r="CE362" s="74">
        <f>IF(AND(ISNUMBER('Emissions (start here)'!AQ362),ISNUMBER(Dispersion!$V$8)),'Emissions (start here)'!AQ362*453.59/3600*Dispersion!$V$8,0)</f>
        <v>0</v>
      </c>
      <c r="CF362" s="74">
        <f>IF(AND(ISNUMBER('Emissions (start here)'!AQ362),ISNUMBER(Dispersion!$V$9)),'Emissions (start here)'!AQ362*453.59/3600*Dispersion!$V$9,0)</f>
        <v>0</v>
      </c>
      <c r="CG362" s="74">
        <f>IF(AND(ISNUMBER('Emissions (start here)'!AR362),ISNUMBER(Dispersion!$V$10)),'Emissions (start here)'!AR362*2000*453.59/8760/3600*Dispersion!$V$10,0)</f>
        <v>0</v>
      </c>
      <c r="CH362" s="74">
        <f>IF(AND(ISNUMBER('Emissions (start here)'!AR362),ISNUMBER(Dispersion!$V$11)),'Emissions (start here)'!AR362*2000*453.59/8760/3600*Dispersion!$V$11,0)</f>
        <v>0</v>
      </c>
      <c r="CI362" s="74">
        <f>IF(AND(ISNUMBER('Emissions (start here)'!AS362),ISNUMBER(Dispersion!$W$8)),'Emissions (start here)'!AS362*453.59/3600*Dispersion!$W$8,0)</f>
        <v>0</v>
      </c>
      <c r="CJ362" s="74">
        <f>IF(AND(ISNUMBER('Emissions (start here)'!AS362),ISNUMBER(Dispersion!$W$9)),'Emissions (start here)'!AS362*453.59/3600*Dispersion!$W$9,0)</f>
        <v>0</v>
      </c>
      <c r="CK362" s="74">
        <f>IF(AND(ISNUMBER('Emissions (start here)'!AT362),ISNUMBER(Dispersion!$W$10)),'Emissions (start here)'!AT362*2000*453.59/8760/3600*Dispersion!$W$10,0)</f>
        <v>0</v>
      </c>
      <c r="CL362" s="74">
        <f>IF(AND(ISNUMBER('Emissions (start here)'!AT362),ISNUMBER(Dispersion!$W$11)),'Emissions (start here)'!AT362*2000*453.59/8760/3600*Dispersion!$W$11,0)</f>
        <v>0</v>
      </c>
      <c r="CM362" s="74">
        <f>IF(AND(ISNUMBER('Emissions (start here)'!AU362),ISNUMBER(Dispersion!$X$8)),'Emissions (start here)'!AU362*453.59/3600*Dispersion!$X$8,0)</f>
        <v>0</v>
      </c>
      <c r="CN362" s="74">
        <f>IF(AND(ISNUMBER('Emissions (start here)'!AU362),ISNUMBER(Dispersion!$X$9)),'Emissions (start here)'!AU362*453.59/3600*Dispersion!$X$9,0)</f>
        <v>0</v>
      </c>
      <c r="CO362" s="74">
        <f>IF(AND(ISNUMBER('Emissions (start here)'!AV362),ISNUMBER(Dispersion!$X$10)),'Emissions (start here)'!AV362*2000*453.59/8760/3600*Dispersion!$X$10,0)</f>
        <v>0</v>
      </c>
      <c r="CP362" s="74">
        <f>IF(AND(ISNUMBER('Emissions (start here)'!AV362),ISNUMBER(Dispersion!$X$11)),'Emissions (start here)'!AV362*2000*453.59/8760/3600*Dispersion!$X$11,0)</f>
        <v>0</v>
      </c>
      <c r="CQ362" s="74">
        <f>IF(AND(ISNUMBER('Emissions (start here)'!AW362),ISNUMBER(Dispersion!$Y$8)),'Emissions (start here)'!AW362*453.59/3600*Dispersion!$Y$8,0)</f>
        <v>0</v>
      </c>
      <c r="CR362" s="74">
        <f>IF(AND(ISNUMBER('Emissions (start here)'!AW362),ISNUMBER(Dispersion!$Y$9)),'Emissions (start here)'!AW362*453.59/3600*Dispersion!$Y$9,0)</f>
        <v>0</v>
      </c>
      <c r="CS362" s="74">
        <f>IF(AND(ISNUMBER('Emissions (start here)'!AX362),ISNUMBER(Dispersion!$Y$10)),'Emissions (start here)'!AX362*2000*453.59/8760/3600*Dispersion!$Y$10,0)</f>
        <v>0</v>
      </c>
      <c r="CT362" s="74">
        <f>IF(AND(ISNUMBER('Emissions (start here)'!AX362),ISNUMBER(Dispersion!$Y$11)),'Emissions (start here)'!AX362*2000*453.59/8760/3600*Dispersion!$Y$11,0)</f>
        <v>0</v>
      </c>
      <c r="CU362" s="74">
        <f>IF(AND(ISNUMBER('Emissions (start here)'!AY362),ISNUMBER(Dispersion!$Z$8)),'Emissions (start here)'!AY362*453.59/3600*Dispersion!$Z$8,0)</f>
        <v>0</v>
      </c>
      <c r="CV362" s="74">
        <f>IF(AND(ISNUMBER('Emissions (start here)'!AY362),ISNUMBER(Dispersion!$Z$9)),'Emissions (start here)'!AY362*453.59/3600*Dispersion!$Z$9,0)</f>
        <v>0</v>
      </c>
      <c r="CW362" s="74">
        <f>IF(AND(ISNUMBER('Emissions (start here)'!AZ362),ISNUMBER(Dispersion!$Z$10)),'Emissions (start here)'!AZ362*2000*453.59/8760/3600*Dispersion!$Z$10,0)</f>
        <v>0</v>
      </c>
      <c r="CX362" s="74">
        <f>IF(AND(ISNUMBER('Emissions (start here)'!AZ362),ISNUMBER(Dispersion!$Z$11)),'Emissions (start here)'!AZ362*2000*453.59/8760/3600*Dispersion!$Z$11,0)</f>
        <v>0</v>
      </c>
      <c r="CY362" s="74">
        <f>IF(AND(ISNUMBER('Emissions (start here)'!BA362),ISNUMBER(Dispersion!$AA$8)),'Emissions (start here)'!BA362*453.59/3600*Dispersion!$AA$8,0)</f>
        <v>0</v>
      </c>
      <c r="CZ362" s="74">
        <f>IF(AND(ISNUMBER('Emissions (start here)'!BA362),ISNUMBER(Dispersion!$AA$9)),'Emissions (start here)'!BA362*453.59/3600*Dispersion!$AA$9,0)</f>
        <v>0</v>
      </c>
      <c r="DA362" s="74">
        <f>IF(AND(ISNUMBER('Emissions (start here)'!BB362),ISNUMBER(Dispersion!$AA$10)),'Emissions (start here)'!BB362*2000*453.59/8760/3600*Dispersion!$AA$10,0)</f>
        <v>0</v>
      </c>
      <c r="DB362" s="74">
        <f>IF(AND(ISNUMBER('Emissions (start here)'!BB362),ISNUMBER(Dispersion!$AA$11)),'Emissions (start here)'!BB362*2000*453.59/8760/3600*Dispersion!$AA$11,0)</f>
        <v>0</v>
      </c>
      <c r="DC362" s="74">
        <f>IF(AND(ISNUMBER('Emissions (start here)'!BC362),ISNUMBER(Dispersion!$AB$8)),'Emissions (start here)'!BC362*453.59/3600*Dispersion!$AB$8,0)</f>
        <v>0</v>
      </c>
      <c r="DD362" s="74">
        <f>IF(AND(ISNUMBER('Emissions (start here)'!BC362),ISNUMBER(Dispersion!$AB$9)),'Emissions (start here)'!BC362*453.59/3600*Dispersion!$AB$9,0)</f>
        <v>0</v>
      </c>
      <c r="DE362" s="74">
        <f>IF(AND(ISNUMBER('Emissions (start here)'!BD362),ISNUMBER(Dispersion!$AB$10)),'Emissions (start here)'!BD362*2000*453.59/8760/3600*Dispersion!$AB$10,0)</f>
        <v>0</v>
      </c>
      <c r="DF362" s="74">
        <f>IF(AND(ISNUMBER('Emissions (start here)'!BD362),ISNUMBER(Dispersion!$AB$11)),'Emissions (start here)'!BD362*2000*453.59/8760/3600*Dispersion!$AB$11,0)</f>
        <v>0</v>
      </c>
      <c r="DG362" s="74">
        <f>IF(AND(ISNUMBER('Emissions (start here)'!BE362),ISNUMBER(Dispersion!$AC$8)),'Emissions (start here)'!BE362*453.59/3600*Dispersion!$AC$8,0)</f>
        <v>0</v>
      </c>
      <c r="DH362" s="74">
        <f>IF(AND(ISNUMBER('Emissions (start here)'!BE362),ISNUMBER(Dispersion!$AC$9)),'Emissions (start here)'!BE362*453.59/3600*Dispersion!$AC$9,0)</f>
        <v>0</v>
      </c>
      <c r="DI362" s="74">
        <f>IF(AND(ISNUMBER('Emissions (start here)'!BF362),ISNUMBER(Dispersion!$AC$10)),'Emissions (start here)'!BF362*2000*453.59/8760/3600*Dispersion!$AC$10,0)</f>
        <v>0</v>
      </c>
      <c r="DJ362" s="74">
        <f>IF(AND(ISNUMBER('Emissions (start here)'!BF362),ISNUMBER(Dispersion!$AC$11)),'Emissions (start here)'!BF362*2000*453.59/8760/3600*Dispersion!$AC$11,0)</f>
        <v>0</v>
      </c>
      <c r="DK362" s="74">
        <f>IF(AND(ISNUMBER('Emissions (start here)'!BG362),ISNUMBER(Dispersion!$AD$8)),'Emissions (start here)'!BG362*453.59/3600*Dispersion!$AD$8,0)</f>
        <v>0</v>
      </c>
      <c r="DL362" s="74">
        <f>IF(AND(ISNUMBER('Emissions (start here)'!BG362),ISNUMBER(Dispersion!$AD$9)),'Emissions (start here)'!BG362*453.59/3600*Dispersion!$AD$9,0)</f>
        <v>0</v>
      </c>
      <c r="DM362" s="74">
        <f>IF(AND(ISNUMBER('Emissions (start here)'!BH362),ISNUMBER(Dispersion!$AD$10)),'Emissions (start here)'!BH362*2000*453.59/8760/3600*Dispersion!$AD$10,0)</f>
        <v>0</v>
      </c>
      <c r="DN362" s="74">
        <f>IF(AND(ISNUMBER('Emissions (start here)'!BH362),ISNUMBER(Dispersion!$AD$11)),'Emissions (start here)'!BH362*2000*453.59/8760/3600*Dispersion!$AD$11,0)</f>
        <v>0</v>
      </c>
      <c r="DO362" s="74">
        <f>IF(AND(ISNUMBER('Emissions (start here)'!BI362),ISNUMBER(Dispersion!$AE$8)),'Emissions (start here)'!BI362*453.59/3600*Dispersion!$AE$8,0)</f>
        <v>0</v>
      </c>
      <c r="DP362" s="74">
        <f>IF(AND(ISNUMBER('Emissions (start here)'!BI362),ISNUMBER(Dispersion!$AE$9)),'Emissions (start here)'!BI362*453.59/3600*Dispersion!$AE$9,0)</f>
        <v>0</v>
      </c>
      <c r="DQ362" s="74">
        <f>IF(AND(ISNUMBER('Emissions (start here)'!BJ362),ISNUMBER(Dispersion!$AE$10)),'Emissions (start here)'!BJ362*2000*453.59/8760/3600*Dispersion!$AE$10,0)</f>
        <v>0</v>
      </c>
      <c r="DR362" s="74">
        <f>IF(AND(ISNUMBER('Emissions (start here)'!BJ362),ISNUMBER(Dispersion!$AE$11)),'Emissions (start here)'!BJ362*2000*453.59/8760/3600*Dispersion!$AE$11,0)</f>
        <v>0</v>
      </c>
      <c r="DS362" s="74">
        <f>IF(AND(ISNUMBER('Emissions (start here)'!BK362),ISNUMBER(Dispersion!$AF$8)),'Emissions (start here)'!BK362*453.59/3600*Dispersion!$AF$8,0)</f>
        <v>0</v>
      </c>
      <c r="DT362" s="74">
        <f>IF(AND(ISNUMBER('Emissions (start here)'!BK362),ISNUMBER(Dispersion!$AF$9)),'Emissions (start here)'!BK362*453.59/3600*Dispersion!$AF$9,0)</f>
        <v>0</v>
      </c>
      <c r="DU362" s="74">
        <f>IF(AND(ISNUMBER('Emissions (start here)'!BL362),ISNUMBER(Dispersion!$AF$10)),'Emissions (start here)'!BL362*2000*453.59/8760/3600*Dispersion!$AF$10,0)</f>
        <v>0</v>
      </c>
      <c r="DV362" s="74">
        <f>IF(AND(ISNUMBER('Emissions (start here)'!BL362),ISNUMBER(Dispersion!$AF$11)),'Emissions (start here)'!BL362*2000*453.59/8760/3600*Dispersion!$AF$11,0)</f>
        <v>0</v>
      </c>
      <c r="DW362" s="74">
        <f>IF(AND(ISNUMBER('Emissions (start here)'!BM362),ISNUMBER(Dispersion!$AG$8)),'Emissions (start here)'!BM362*453.59/3600*Dispersion!$AG$8,0)</f>
        <v>0</v>
      </c>
      <c r="DX362" s="74">
        <f>IF(AND(ISNUMBER('Emissions (start here)'!BM362),ISNUMBER(Dispersion!$AG$9)),'Emissions (start here)'!BM362*453.59/3600*Dispersion!$AG$9,0)</f>
        <v>0</v>
      </c>
      <c r="DY362" s="74">
        <f>IF(AND(ISNUMBER('Emissions (start here)'!BN362),ISNUMBER(Dispersion!$AG$10)),'Emissions (start here)'!BN362*2000*453.59/8760/3600*Dispersion!$AG$10,0)</f>
        <v>0</v>
      </c>
      <c r="DZ362" s="74">
        <f>IF(AND(ISNUMBER('Emissions (start here)'!BN362),ISNUMBER(Dispersion!$AG$11)),'Emissions (start here)'!BN362*2000*453.59/8760/3600*Dispersion!$AG$11,0)</f>
        <v>0</v>
      </c>
      <c r="EA362" s="74">
        <f>IF(AND(ISNUMBER('Emissions (start here)'!BO362),ISNUMBER(Dispersion!$AH$8)),'Emissions (start here)'!BO362*453.59/3600*Dispersion!$AH$8,0)</f>
        <v>0</v>
      </c>
      <c r="EB362" s="74">
        <f>IF(AND(ISNUMBER('Emissions (start here)'!BO362),ISNUMBER(Dispersion!$AH$9)),'Emissions (start here)'!BO362*453.59/3600*Dispersion!$AH$9,0)</f>
        <v>0</v>
      </c>
      <c r="EC362" s="74">
        <f>IF(AND(ISNUMBER('Emissions (start here)'!BP362),ISNUMBER(Dispersion!$AH$10)),'Emissions (start here)'!BP362*2000*453.59/8760/3600*Dispersion!$AH$10,0)</f>
        <v>0</v>
      </c>
      <c r="ED362" s="74">
        <f>IF(AND(ISNUMBER('Emissions (start here)'!BP362),ISNUMBER(Dispersion!$AH$11)),'Emissions (start here)'!BP362*2000*453.59/8760/3600*Dispersion!$AH$11,0)</f>
        <v>0</v>
      </c>
      <c r="EE362" s="74">
        <f>IF(AND(ISNUMBER('Emissions (start here)'!BQ362),ISNUMBER(Dispersion!$AI$8)),'Emissions (start here)'!BQ362*453.59/3600*Dispersion!$AI$8,0)</f>
        <v>0</v>
      </c>
      <c r="EF362" s="74">
        <f>IF(AND(ISNUMBER('Emissions (start here)'!BQ362),ISNUMBER(Dispersion!$AI$9)),'Emissions (start here)'!BQ362*453.59/3600*Dispersion!$AI$9,0)</f>
        <v>0</v>
      </c>
      <c r="EG362" s="74">
        <f>IF(AND(ISNUMBER('Emissions (start here)'!BR362),ISNUMBER(Dispersion!$AI$10)),'Emissions (start here)'!BR362*2000*453.59/8760/3600*Dispersion!$AI$10,0)</f>
        <v>0</v>
      </c>
      <c r="EH362" s="74">
        <f>IF(AND(ISNUMBER('Emissions (start here)'!BR362),ISNUMBER(Dispersion!$AI$11)),'Emissions (start here)'!BR362*2000*453.59/8760/3600*Dispersion!$AI$11,0)</f>
        <v>0</v>
      </c>
      <c r="EI362" s="74">
        <f>IF(AND(ISNUMBER('Emissions (start here)'!BS362),ISNUMBER(Dispersion!$AJ$8)),'Emissions (start here)'!BS362*453.59/3600*Dispersion!$AJ$8,0)</f>
        <v>0</v>
      </c>
      <c r="EJ362" s="74">
        <f>IF(AND(ISNUMBER('Emissions (start here)'!BS362),ISNUMBER(Dispersion!$AJ$9)),'Emissions (start here)'!BS362*453.59/3600*Dispersion!$AJ$9,0)</f>
        <v>0</v>
      </c>
      <c r="EK362" s="74">
        <f>IF(AND(ISNUMBER('Emissions (start here)'!BT362),ISNUMBER(Dispersion!$AJ$10)),'Emissions (start here)'!BT362*2000*453.59/8760/3600*Dispersion!$AJ$10,0)</f>
        <v>0</v>
      </c>
      <c r="EL362" s="74">
        <f>IF(AND(ISNUMBER('Emissions (start here)'!BT362),ISNUMBER(Dispersion!$AJ$11)),'Emissions (start here)'!BT362*2000*453.59/8760/3600*Dispersion!$AJ$11,0)</f>
        <v>0</v>
      </c>
      <c r="EM362" s="74">
        <f>IF(AND(ISNUMBER('Emissions (start here)'!BU362),ISNUMBER(Dispersion!$AK$8)),'Emissions (start here)'!BU362*453.59/3600*Dispersion!$AK$8,0)</f>
        <v>0</v>
      </c>
      <c r="EN362" s="74">
        <f>IF(AND(ISNUMBER('Emissions (start here)'!BU362),ISNUMBER(Dispersion!$AK$9)),'Emissions (start here)'!BU362*453.59/3600*Dispersion!$AK$9,0)</f>
        <v>0</v>
      </c>
      <c r="EO362" s="74">
        <f>IF(AND(ISNUMBER('Emissions (start here)'!BV362),ISNUMBER(Dispersion!$AK$10)),'Emissions (start here)'!BV362*2000*453.59/8760/3600*Dispersion!$AK$10,0)</f>
        <v>0</v>
      </c>
      <c r="EP362" s="74">
        <f>IF(AND(ISNUMBER('Emissions (start here)'!BV362),ISNUMBER(Dispersion!$AK$11)),'Emissions (start here)'!BV362*2000*453.59/8760/3600*Dispersion!$AK$11,0)</f>
        <v>0</v>
      </c>
      <c r="EQ362" s="74">
        <f>IF(AND(ISNUMBER('Emissions (start here)'!BW362),ISNUMBER(Dispersion!$AL$8)),'Emissions (start here)'!BW362*453.59/3600*Dispersion!$AL$8,0)</f>
        <v>0</v>
      </c>
      <c r="ER362" s="74">
        <f>IF(AND(ISNUMBER('Emissions (start here)'!BW362),ISNUMBER(Dispersion!$AL$9)),'Emissions (start here)'!BW362*453.59/3600*Dispersion!$AL$9,0)</f>
        <v>0</v>
      </c>
      <c r="ES362" s="74">
        <f>IF(AND(ISNUMBER('Emissions (start here)'!BX362),ISNUMBER(Dispersion!$AL$10)),'Emissions (start here)'!BX362*2000*453.59/8760/3600*Dispersion!$AL$10,0)</f>
        <v>0</v>
      </c>
      <c r="ET362" s="74">
        <f>IF(AND(ISNUMBER('Emissions (start here)'!BX362),ISNUMBER(Dispersion!$AL$11)),'Emissions (start here)'!BX362*2000*453.59/8760/3600*Dispersion!$AL$11,0)</f>
        <v>0</v>
      </c>
      <c r="EU362" s="74">
        <f>IF(AND(ISNUMBER('Emissions (start here)'!BY362),ISNUMBER(Dispersion!$AM$8)),'Emissions (start here)'!BY362*453.59/3600*Dispersion!$AM$8,0)</f>
        <v>0</v>
      </c>
      <c r="EV362" s="74">
        <f>IF(AND(ISNUMBER('Emissions (start here)'!BY362),ISNUMBER(Dispersion!$AM$9)),'Emissions (start here)'!BY362*453.59/3600*Dispersion!$AM$9,0)</f>
        <v>0</v>
      </c>
      <c r="EW362" s="74">
        <f>IF(AND(ISNUMBER('Emissions (start here)'!BZ362),ISNUMBER(Dispersion!$AM$10)),'Emissions (start here)'!BZ362*2000*453.59/8760/3600*Dispersion!$AM$10,0)</f>
        <v>0</v>
      </c>
      <c r="EX362" s="74">
        <f>IF(AND(ISNUMBER('Emissions (start here)'!BZ362),ISNUMBER(Dispersion!$AM$11)),'Emissions (start here)'!BZ362*2000*453.59/8760/3600*Dispersion!$AM$11,0)</f>
        <v>0</v>
      </c>
      <c r="EY362" s="74">
        <f>IF(AND(ISNUMBER('Emissions (start here)'!CA362),ISNUMBER(Dispersion!$AN$8)),'Emissions (start here)'!CA362*453.59/3600*Dispersion!$AN$8,0)</f>
        <v>0</v>
      </c>
      <c r="EZ362" s="74">
        <f>IF(AND(ISNUMBER('Emissions (start here)'!CA362),ISNUMBER(Dispersion!$AN$9)),'Emissions (start here)'!CA362*453.59/3600*Dispersion!$AN$9,0)</f>
        <v>0</v>
      </c>
      <c r="FA362" s="74">
        <f>IF(AND(ISNUMBER('Emissions (start here)'!CB362),ISNUMBER(Dispersion!$AN$10)),'Emissions (start here)'!CB362*2000*453.59/8760/3600*Dispersion!$AN$10,0)</f>
        <v>0</v>
      </c>
      <c r="FB362" s="74">
        <f>IF(AND(ISNUMBER('Emissions (start here)'!CB362),ISNUMBER(Dispersion!$AN$11)),'Emissions (start here)'!CB362*2000*453.59/8760/3600*Dispersion!$AN$11,0)</f>
        <v>0</v>
      </c>
      <c r="FC362" s="74">
        <f>IF(AND(ISNUMBER('Emissions (start here)'!CC362),ISNUMBER(Dispersion!$AO$8)),'Emissions (start here)'!CC362*453.59/3600*Dispersion!$AO$8,0)</f>
        <v>0</v>
      </c>
      <c r="FD362" s="74">
        <f>IF(AND(ISNUMBER('Emissions (start here)'!CC362),ISNUMBER(Dispersion!$AO$9)),'Emissions (start here)'!CC362*453.59/3600*Dispersion!$AO$9,0)</f>
        <v>0</v>
      </c>
      <c r="FE362" s="74">
        <f>IF(AND(ISNUMBER('Emissions (start here)'!CD362),ISNUMBER(Dispersion!$AO$10)),'Emissions (start here)'!CD362*2000*453.59/8760/3600*Dispersion!$AO$10,0)</f>
        <v>0</v>
      </c>
      <c r="FF362" s="74">
        <f>IF(AND(ISNUMBER('Emissions (start here)'!CD362),ISNUMBER(Dispersion!$AO$11)),'Emissions (start here)'!CD362*2000*453.59/8760/3600*Dispersion!$AO$11,0)</f>
        <v>0</v>
      </c>
      <c r="FG362" s="74">
        <f>IF(AND(ISNUMBER('Emissions (start here)'!CE362),ISNUMBER(Dispersion!$AP$8)),'Emissions (start here)'!CE362*453.59/3600*Dispersion!$AP$8,0)</f>
        <v>0</v>
      </c>
      <c r="FH362" s="74">
        <f>IF(AND(ISNUMBER('Emissions (start here)'!CE362),ISNUMBER(Dispersion!$AP$9)),'Emissions (start here)'!CE362*453.59/3600*Dispersion!$AP$9,0)</f>
        <v>0</v>
      </c>
      <c r="FI362" s="74">
        <f>IF(AND(ISNUMBER('Emissions (start here)'!CF362),ISNUMBER(Dispersion!$AP$10)),'Emissions (start here)'!CF362*2000*453.59/8760/3600*Dispersion!$AP$10,0)</f>
        <v>0</v>
      </c>
      <c r="FJ362" s="74">
        <f>IF(AND(ISNUMBER('Emissions (start here)'!CF362),ISNUMBER(Dispersion!$AP$11)),'Emissions (start here)'!CF362*2000*453.59/8760/3600*Dispersion!$AP$11,0)</f>
        <v>0</v>
      </c>
      <c r="FK362" s="74">
        <f>IF(AND(ISNUMBER('Emissions (start here)'!CG362),ISNUMBER(Dispersion!$AQ$8)),'Emissions (start here)'!CG362*453.59/3600*Dispersion!$AQ$8,0)</f>
        <v>0</v>
      </c>
      <c r="FL362" s="74">
        <f>IF(AND(ISNUMBER('Emissions (start here)'!CG362),ISNUMBER(Dispersion!$AQ$9)),'Emissions (start here)'!CG362*453.59/3600*Dispersion!$AQ$9,0)</f>
        <v>0</v>
      </c>
      <c r="FM362" s="74">
        <f>IF(AND(ISNUMBER('Emissions (start here)'!CH362),ISNUMBER(Dispersion!$AQ$10)),'Emissions (start here)'!CH362*2000*453.59/8760/3600*Dispersion!$AQ$10,0)</f>
        <v>0</v>
      </c>
      <c r="FN362" s="74">
        <f>IF(AND(ISNUMBER('Emissions (start here)'!CH362),ISNUMBER(Dispersion!$AQ$11)),'Emissions (start here)'!CH362*2000*453.59/8760/3600*Dispersion!$AQ$11,0)</f>
        <v>0</v>
      </c>
      <c r="FO362" s="74">
        <f>IF(AND(ISNUMBER('Emissions (start here)'!CI362),ISNUMBER(Dispersion!$AR$8)),'Emissions (start here)'!CI362*453.59/3600*Dispersion!$AR$8,0)</f>
        <v>0</v>
      </c>
      <c r="FP362" s="74">
        <f>IF(AND(ISNUMBER('Emissions (start here)'!CI362),ISNUMBER(Dispersion!$AR$9)),'Emissions (start here)'!CI362*453.59/3600*Dispersion!$AR$9,0)</f>
        <v>0</v>
      </c>
      <c r="FQ362" s="74">
        <f>IF(AND(ISNUMBER('Emissions (start here)'!CJ362),ISNUMBER(Dispersion!$AR$10)),'Emissions (start here)'!CJ362*2000*453.59/8760/3600*Dispersion!$AR$10,0)</f>
        <v>0</v>
      </c>
      <c r="FR362" s="74">
        <f>IF(AND(ISNUMBER('Emissions (start here)'!CJ362),ISNUMBER(Dispersion!$AR$11)),'Emissions (start here)'!CJ362*2000*453.59/8760/3600*Dispersion!$AR$11,0)</f>
        <v>0</v>
      </c>
      <c r="FS362" s="74">
        <f>IF(AND(ISNUMBER('Emissions (start here)'!CK362),ISNUMBER(Dispersion!$AS$8)),'Emissions (start here)'!CK362*453.59/3600*Dispersion!$AS$8,0)</f>
        <v>0</v>
      </c>
      <c r="FT362" s="74">
        <f>IF(AND(ISNUMBER('Emissions (start here)'!CK362),ISNUMBER(Dispersion!$AS$9)),'Emissions (start here)'!CK362*453.59/3600*Dispersion!$AS$9,0)</f>
        <v>0</v>
      </c>
      <c r="FU362" s="74">
        <f>IF(AND(ISNUMBER('Emissions (start here)'!CL362),ISNUMBER(Dispersion!$AS$10)),'Emissions (start here)'!CL362*2000*453.59/8760/3600*Dispersion!$AS$10,0)</f>
        <v>0</v>
      </c>
      <c r="FV362" s="74">
        <f>IF(AND(ISNUMBER('Emissions (start here)'!CL362),ISNUMBER(Dispersion!$AS$11)),'Emissions (start here)'!CL362*2000*453.59/8760/3600*Dispersion!$AS$11,0)</f>
        <v>0</v>
      </c>
      <c r="FW362" s="74">
        <f>IF(AND(ISNUMBER('Emissions (start here)'!CM362),ISNUMBER(Dispersion!$AT$8)),'Emissions (start here)'!CM362*453.59/3600*Dispersion!$AT$8,0)</f>
        <v>0</v>
      </c>
      <c r="FX362" s="74">
        <f>IF(AND(ISNUMBER('Emissions (start here)'!CM362),ISNUMBER(Dispersion!$AT$9)),'Emissions (start here)'!CM362*453.59/3600*Dispersion!$AT$9,0)</f>
        <v>0</v>
      </c>
      <c r="FY362" s="74">
        <f>IF(AND(ISNUMBER('Emissions (start here)'!CN362),ISNUMBER(Dispersion!$AT$10)),'Emissions (start here)'!CN362*2000*453.59/8760/3600*Dispersion!$AT$10,0)</f>
        <v>0</v>
      </c>
      <c r="FZ362" s="74">
        <f>IF(AND(ISNUMBER('Emissions (start here)'!CN362),ISNUMBER(Dispersion!$AT$11)),'Emissions (start here)'!CN362*2000*453.59/8760/3600*Dispersion!$AT$11,0)</f>
        <v>0</v>
      </c>
      <c r="GA362" s="74">
        <f>IF(AND(ISNUMBER('Emissions (start here)'!CO362),ISNUMBER(Dispersion!$AU$8)),'Emissions (start here)'!CO362*453.59/3600*Dispersion!$AU$8,0)</f>
        <v>0</v>
      </c>
      <c r="GB362" s="74">
        <f>IF(AND(ISNUMBER('Emissions (start here)'!CO362),ISNUMBER(Dispersion!$AU$9)),'Emissions (start here)'!CO362*453.59/3600*Dispersion!$AU$9,0)</f>
        <v>0</v>
      </c>
      <c r="GC362" s="74">
        <f>IF(AND(ISNUMBER('Emissions (start here)'!CP362),ISNUMBER(Dispersion!$AU$10)),'Emissions (start here)'!CP362*2000*453.59/8760/3600*Dispersion!$AU$10,0)</f>
        <v>0</v>
      </c>
      <c r="GD362" s="74">
        <f>IF(AND(ISNUMBER('Emissions (start here)'!CP362),ISNUMBER(Dispersion!$AU$11)),'Emissions (start here)'!CP362*2000*453.59/8760/3600*Dispersion!$AU$11,0)</f>
        <v>0</v>
      </c>
      <c r="GE362" s="74">
        <f>IF(AND(ISNUMBER('Emissions (start here)'!CQ362),ISNUMBER(Dispersion!$AV$8)),'Emissions (start here)'!CQ362*453.59/3600*Dispersion!$AV$8,0)</f>
        <v>0</v>
      </c>
      <c r="GF362" s="74">
        <f>IF(AND(ISNUMBER('Emissions (start here)'!CQ362),ISNUMBER(Dispersion!$AV$9)),'Emissions (start here)'!CQ362*453.59/3600*Dispersion!$AV$9,0)</f>
        <v>0</v>
      </c>
      <c r="GG362" s="74">
        <f>IF(AND(ISNUMBER('Emissions (start here)'!CR362),ISNUMBER(Dispersion!$AV$10)),'Emissions (start here)'!CR362*2000*453.59/8760/3600*Dispersion!$AV$10,0)</f>
        <v>0</v>
      </c>
      <c r="GH362" s="74">
        <f>IF(AND(ISNUMBER('Emissions (start here)'!CR362),ISNUMBER(Dispersion!$AV$11)),'Emissions (start here)'!CR362*2000*453.59/8760/3600*Dispersion!$AV$11,0)</f>
        <v>0</v>
      </c>
      <c r="GI362" s="74">
        <f>IF(AND(ISNUMBER('Emissions (start here)'!CS362),ISNUMBER(Dispersion!$AW$8)),'Emissions (start here)'!CS362*453.59/3600*Dispersion!$AW$8,0)</f>
        <v>0</v>
      </c>
      <c r="GJ362" s="74">
        <f>IF(AND(ISNUMBER('Emissions (start here)'!CS362),ISNUMBER(Dispersion!$AW$9)),'Emissions (start here)'!CS362*453.59/3600*Dispersion!$AW$9,0)</f>
        <v>0</v>
      </c>
      <c r="GK362" s="74">
        <f>IF(AND(ISNUMBER('Emissions (start here)'!CT362),ISNUMBER(Dispersion!$AW$10)),'Emissions (start here)'!CT362*2000*453.59/8760/3600*Dispersion!$AW$10,0)</f>
        <v>0</v>
      </c>
      <c r="GL362" s="74">
        <f>IF(AND(ISNUMBER('Emissions (start here)'!CT362),ISNUMBER(Dispersion!$AW$11)),'Emissions (start here)'!CT362*2000*453.59/8760/3600*Dispersion!$AW$11,0)</f>
        <v>0</v>
      </c>
      <c r="GM362" s="74">
        <f>IF(AND(ISNUMBER('Emissions (start here)'!CU362),ISNUMBER(Dispersion!$AX$8)),'Emissions (start here)'!CU362*453.59/3600*Dispersion!$AX$8,0)</f>
        <v>0</v>
      </c>
      <c r="GN362" s="74">
        <f>IF(AND(ISNUMBER('Emissions (start here)'!CU362),ISNUMBER(Dispersion!$AX$9)),'Emissions (start here)'!CU362*453.59/3600*Dispersion!$AX$9,0)</f>
        <v>0</v>
      </c>
      <c r="GO362" s="74">
        <f>IF(AND(ISNUMBER('Emissions (start here)'!CV362),ISNUMBER(Dispersion!$AX$10)),'Emissions (start here)'!CV362*2000*453.59/8760/3600*Dispersion!$AX$10,0)</f>
        <v>0</v>
      </c>
      <c r="GP362" s="74">
        <f>IF(AND(ISNUMBER('Emissions (start here)'!CV362),ISNUMBER(Dispersion!$AX$11)),'Emissions (start here)'!CV362*2000*453.59/8760/3600*Dispersion!$AX$11,0)</f>
        <v>0</v>
      </c>
      <c r="GQ362" s="74">
        <f>IF(AND(ISNUMBER('Emissions (start here)'!CW362),ISNUMBER(Dispersion!$AY$8)),'Emissions (start here)'!CW362*453.59/3600*Dispersion!$AY$8,0)</f>
        <v>0</v>
      </c>
      <c r="GR362" s="74">
        <f>IF(AND(ISNUMBER('Emissions (start here)'!CW362),ISNUMBER(Dispersion!$AY$9)),'Emissions (start here)'!CW362*453.59/3600*Dispersion!$AY$9,0)</f>
        <v>0</v>
      </c>
      <c r="GS362" s="74">
        <f>IF(AND(ISNUMBER('Emissions (start here)'!CX362),ISNUMBER(Dispersion!$AY$10)),'Emissions (start here)'!CX362*2000*453.59/8760/3600*Dispersion!$AY$10,0)</f>
        <v>0</v>
      </c>
      <c r="GT362" s="74">
        <f>IF(AND(ISNUMBER('Emissions (start here)'!CX362),ISNUMBER(Dispersion!$AY$11)),'Emissions (start here)'!CX362*2000*453.59/8760/3600*Dispersion!$AY$11,0)</f>
        <v>0</v>
      </c>
      <c r="GU362" s="74">
        <f>IF(AND(ISNUMBER('Emissions (start here)'!CY362),ISNUMBER(Dispersion!$AZ$8)),'Emissions (start here)'!CY362*453.59/3600*Dispersion!$AZ$8,0)</f>
        <v>0</v>
      </c>
      <c r="GV362" s="74">
        <f>IF(AND(ISNUMBER('Emissions (start here)'!CY362),ISNUMBER(Dispersion!$AZ$9)),'Emissions (start here)'!CY362*453.59/3600*Dispersion!$AZ$9,0)</f>
        <v>0</v>
      </c>
      <c r="GW362" s="74">
        <f>IF(AND(ISNUMBER('Emissions (start here)'!CZ362),ISNUMBER(Dispersion!$AZ$10)),'Emissions (start here)'!CZ362*2000*453.59/8760/3600*Dispersion!$AZ$10,0)</f>
        <v>0</v>
      </c>
      <c r="GX362" s="74">
        <f>IF(AND(ISNUMBER('Emissions (start here)'!CZ362),ISNUMBER(Dispersion!$AZ$11)),'Emissions (start here)'!CZ362*2000*453.59/8760/3600*Dispersion!$AZ$11,0)</f>
        <v>0</v>
      </c>
    </row>
    <row r="363" spans="1:206" x14ac:dyDescent="0.2">
      <c r="A363" s="51" t="str">
        <f>'Tox Values'!C363</f>
        <v>1763-23-1</v>
      </c>
      <c r="B363" s="94" t="str">
        <f>'Tox Values'!D363</f>
        <v>Perfluorooctane sulfonic acid (PFOS)</v>
      </c>
      <c r="C363" s="96">
        <f t="shared" si="21"/>
        <v>0</v>
      </c>
      <c r="D363" s="74">
        <f t="shared" si="22"/>
        <v>0</v>
      </c>
      <c r="E363" s="74">
        <f t="shared" si="23"/>
        <v>0</v>
      </c>
      <c r="F363" s="99">
        <f t="shared" si="24"/>
        <v>0</v>
      </c>
      <c r="G363" s="97">
        <f>IF(AND(ISNUMBER('Emissions (start here)'!E363),ISNUMBER(Dispersion!$C$8)),'Emissions (start here)'!E363*453.59/3600*Dispersion!$C$8,0)</f>
        <v>0</v>
      </c>
      <c r="H363" s="74">
        <f>IF(AND(ISNUMBER('Emissions (start here)'!E363),ISNUMBER(Dispersion!$C$9)),'Emissions (start here)'!E363*453.59/3600*Dispersion!$C$9,0)</f>
        <v>0</v>
      </c>
      <c r="I363" s="74">
        <f>IF(AND(ISNUMBER('Emissions (start here)'!F363),ISNUMBER(Dispersion!$C$10)),'Emissions (start here)'!F363*2000*453.59/8760/3600*Dispersion!$C$10,0)</f>
        <v>0</v>
      </c>
      <c r="J363" s="74">
        <f>IF(AND(ISNUMBER('Emissions (start here)'!F363),ISNUMBER(Dispersion!$C$11)),'Emissions (start here)'!F363*2000*453.59/8760/3600*Dispersion!$C$11,0)</f>
        <v>0</v>
      </c>
      <c r="K363" s="74">
        <f>IF(AND(ISNUMBER('Emissions (start here)'!G363),ISNUMBER(Dispersion!$D$8)),'Emissions (start here)'!G363*453.59/3600*Dispersion!$D$8,0)</f>
        <v>0</v>
      </c>
      <c r="L363" s="74">
        <f>IF(AND(ISNUMBER('Emissions (start here)'!G363),ISNUMBER(Dispersion!$D$9)),'Emissions (start here)'!G363*453.59/3600*Dispersion!$D$9,0)</f>
        <v>0</v>
      </c>
      <c r="M363" s="74">
        <f>IF(AND(ISNUMBER('Emissions (start here)'!H363),ISNUMBER(Dispersion!$D$10)),'Emissions (start here)'!H363*2000*453.59/8760/3600*Dispersion!$D$10,0)</f>
        <v>0</v>
      </c>
      <c r="N363" s="74">
        <f>IF(AND(ISNUMBER('Emissions (start here)'!H363),ISNUMBER(Dispersion!$D$11)),'Emissions (start here)'!H363*2000*453.59/8760/3600*Dispersion!$D$11,0)</f>
        <v>0</v>
      </c>
      <c r="O363" s="74">
        <f>IF(AND(ISNUMBER('Emissions (start here)'!I363),ISNUMBER(Dispersion!$E$8)),'Emissions (start here)'!I363*453.59/3600*Dispersion!$E$8,0)</f>
        <v>0</v>
      </c>
      <c r="P363" s="74">
        <f>IF(AND(ISNUMBER('Emissions (start here)'!I363),ISNUMBER(Dispersion!$E$9)),'Emissions (start here)'!I363*453.59/3600*Dispersion!$E$9,0)</f>
        <v>0</v>
      </c>
      <c r="Q363" s="74">
        <f>IF(AND(ISNUMBER('Emissions (start here)'!J363),ISNUMBER(Dispersion!$E$10)),'Emissions (start here)'!J363*2000*453.59/8760/3600*Dispersion!$E$10,0)</f>
        <v>0</v>
      </c>
      <c r="R363" s="74">
        <f>IF(AND(ISNUMBER('Emissions (start here)'!J363),ISNUMBER(Dispersion!$E$11)),'Emissions (start here)'!J363*2000*453.59/8760/3600*Dispersion!$E$11,0)</f>
        <v>0</v>
      </c>
      <c r="S363" s="74">
        <f>IF(AND(ISNUMBER('Emissions (start here)'!K363),ISNUMBER(Dispersion!$F$8)),'Emissions (start here)'!K363*453.59/3600*Dispersion!$F$8,0)</f>
        <v>0</v>
      </c>
      <c r="T363" s="74">
        <f>IF(AND(ISNUMBER('Emissions (start here)'!K363),ISNUMBER(Dispersion!$F$9)),'Emissions (start here)'!K363*453.59/3600*Dispersion!$F$9,0)</f>
        <v>0</v>
      </c>
      <c r="U363" s="74">
        <f>IF(AND(ISNUMBER('Emissions (start here)'!L363),ISNUMBER(Dispersion!$F$10)),'Emissions (start here)'!L363*2000*453.59/8760/3600*Dispersion!$F$10,0)</f>
        <v>0</v>
      </c>
      <c r="V363" s="74">
        <f>IF(AND(ISNUMBER('Emissions (start here)'!L363),ISNUMBER(Dispersion!$F$11)),'Emissions (start here)'!L363*2000*453.59/8760/3600*Dispersion!$F$11,0)</f>
        <v>0</v>
      </c>
      <c r="W363" s="74">
        <f>IF(AND(ISNUMBER('Emissions (start here)'!M363),ISNUMBER(Dispersion!$G$8)),'Emissions (start here)'!M363*453.59/3600*Dispersion!$G$8,0)</f>
        <v>0</v>
      </c>
      <c r="X363" s="74">
        <f>IF(AND(ISNUMBER('Emissions (start here)'!M363),ISNUMBER(Dispersion!$G$9)),'Emissions (start here)'!M363*453.59/3600*Dispersion!$G$9,0)</f>
        <v>0</v>
      </c>
      <c r="Y363" s="74">
        <f>IF(AND(ISNUMBER('Emissions (start here)'!N363),ISNUMBER(Dispersion!$G$10)),'Emissions (start here)'!N363*2000*453.59/8760/3600*Dispersion!$G$10,0)</f>
        <v>0</v>
      </c>
      <c r="Z363" s="74">
        <f>IF(AND(ISNUMBER('Emissions (start here)'!N363),ISNUMBER(Dispersion!$G$11)),'Emissions (start here)'!N363*2000*453.59/8760/3600*Dispersion!$G$11,0)</f>
        <v>0</v>
      </c>
      <c r="AA363" s="74">
        <f>IF(AND(ISNUMBER('Emissions (start here)'!O363),ISNUMBER(Dispersion!$H$8)),'Emissions (start here)'!O363*453.59/3600*Dispersion!$H$8,0)</f>
        <v>0</v>
      </c>
      <c r="AB363" s="74">
        <f>IF(AND(ISNUMBER('Emissions (start here)'!O363),ISNUMBER(Dispersion!$H$9)),'Emissions (start here)'!O363*453.59/3600*Dispersion!$H$9,0)</f>
        <v>0</v>
      </c>
      <c r="AC363" s="74">
        <f>IF(AND(ISNUMBER('Emissions (start here)'!P363),ISNUMBER(Dispersion!$H$10)),'Emissions (start here)'!P363*2000*453.59/8760/3600*Dispersion!$H$10,0)</f>
        <v>0</v>
      </c>
      <c r="AD363" s="74">
        <f>IF(AND(ISNUMBER('Emissions (start here)'!P363),ISNUMBER(Dispersion!$H$11)),'Emissions (start here)'!P363*2000*453.59/8760/3600*Dispersion!$H$11,0)</f>
        <v>0</v>
      </c>
      <c r="AE363" s="74">
        <f>IF(AND(ISNUMBER('Emissions (start here)'!Q363),ISNUMBER(Dispersion!$I$8)),'Emissions (start here)'!Q363*453.59/3600*Dispersion!$I$8,0)</f>
        <v>0</v>
      </c>
      <c r="AF363" s="74">
        <f>IF(AND(ISNUMBER('Emissions (start here)'!Q363),ISNUMBER(Dispersion!$I$9)),'Emissions (start here)'!Q363*453.59/3600*Dispersion!$I$9,0)</f>
        <v>0</v>
      </c>
      <c r="AG363" s="74">
        <f>IF(AND(ISNUMBER('Emissions (start here)'!R363),ISNUMBER(Dispersion!$I$10)),'Emissions (start here)'!R363*2000*453.59/8760/3600*Dispersion!$I$10,0)</f>
        <v>0</v>
      </c>
      <c r="AH363" s="74">
        <f>IF(AND(ISNUMBER('Emissions (start here)'!R363),ISNUMBER(Dispersion!$I$11)),'Emissions (start here)'!R363*2000*453.59/8760/3600*Dispersion!$I$11,0)</f>
        <v>0</v>
      </c>
      <c r="AI363" s="74">
        <f>IF(AND(ISNUMBER('Emissions (start here)'!S363),ISNUMBER(Dispersion!$J$8)),'Emissions (start here)'!S363*453.59/3600*Dispersion!$J$8,0)</f>
        <v>0</v>
      </c>
      <c r="AJ363" s="74">
        <f>IF(AND(ISNUMBER('Emissions (start here)'!S363),ISNUMBER(Dispersion!$J$9)),'Emissions (start here)'!S363*453.59/3600*Dispersion!$J$9,0)</f>
        <v>0</v>
      </c>
      <c r="AK363" s="74">
        <f>IF(AND(ISNUMBER('Emissions (start here)'!T363),ISNUMBER(Dispersion!$J$10)),'Emissions (start here)'!T363*2000*453.59/8760/3600*Dispersion!$J$10,0)</f>
        <v>0</v>
      </c>
      <c r="AL363" s="74">
        <f>IF(AND(ISNUMBER('Emissions (start here)'!T363),ISNUMBER(Dispersion!$J$11)),'Emissions (start here)'!T363*2000*453.59/8760/3600*Dispersion!$J$11,0)</f>
        <v>0</v>
      </c>
      <c r="AM363" s="74">
        <f>IF(AND(ISNUMBER('Emissions (start here)'!U363),ISNUMBER(Dispersion!$K$8)),'Emissions (start here)'!U363*453.59/3600*Dispersion!$K$8,0)</f>
        <v>0</v>
      </c>
      <c r="AN363" s="74">
        <f>IF(AND(ISNUMBER('Emissions (start here)'!U363),ISNUMBER(Dispersion!$K$9)),'Emissions (start here)'!U363*453.59/3600*Dispersion!$K$9,0)</f>
        <v>0</v>
      </c>
      <c r="AO363" s="74">
        <f>IF(AND(ISNUMBER('Emissions (start here)'!V363),ISNUMBER(Dispersion!$K$10)),'Emissions (start here)'!V363*2000*453.59/8760/3600*Dispersion!$K$10,0)</f>
        <v>0</v>
      </c>
      <c r="AP363" s="74">
        <f>IF(AND(ISNUMBER('Emissions (start here)'!V363),ISNUMBER(Dispersion!$K$11)),'Emissions (start here)'!V363*2000*453.59/8760/3600*Dispersion!$K$11,0)</f>
        <v>0</v>
      </c>
      <c r="AQ363" s="74">
        <f>IF(AND(ISNUMBER('Emissions (start here)'!W363),ISNUMBER(Dispersion!$L$8)),'Emissions (start here)'!W363*453.59/3600*Dispersion!$L$8,0)</f>
        <v>0</v>
      </c>
      <c r="AR363" s="74">
        <f>IF(AND(ISNUMBER('Emissions (start here)'!W363),ISNUMBER(Dispersion!$L$9)),'Emissions (start here)'!W363*453.59/3600*Dispersion!$L$9,0)</f>
        <v>0</v>
      </c>
      <c r="AS363" s="74">
        <f>IF(AND(ISNUMBER('Emissions (start here)'!X363),ISNUMBER(Dispersion!$L$10)),'Emissions (start here)'!X363*2000*453.59/8760/3600*Dispersion!$L$10,0)</f>
        <v>0</v>
      </c>
      <c r="AT363" s="74">
        <f>IF(AND(ISNUMBER('Emissions (start here)'!X363),ISNUMBER(Dispersion!$L$11)),'Emissions (start here)'!X363*2000*453.59/8760/3600*Dispersion!$L$11,0)</f>
        <v>0</v>
      </c>
      <c r="AU363" s="74">
        <f>IF(AND(ISNUMBER('Emissions (start here)'!Y363),ISNUMBER(Dispersion!$M$8)),'Emissions (start here)'!Y363*453.59/3600*Dispersion!$M$8,0)</f>
        <v>0</v>
      </c>
      <c r="AV363" s="74">
        <f>IF(AND(ISNUMBER('Emissions (start here)'!Y363),ISNUMBER(Dispersion!$M$9)),'Emissions (start here)'!Y363*453.59/3600*Dispersion!$M$9,0)</f>
        <v>0</v>
      </c>
      <c r="AW363" s="74">
        <f>IF(AND(ISNUMBER('Emissions (start here)'!Z363),ISNUMBER(Dispersion!$M$10)),'Emissions (start here)'!Z363*2000*453.59/8760/3600*Dispersion!$M$10,0)</f>
        <v>0</v>
      </c>
      <c r="AX363" s="74">
        <f>IF(AND(ISNUMBER('Emissions (start here)'!Z363),ISNUMBER(Dispersion!$M$11)),'Emissions (start here)'!Z363*2000*453.59/8760/3600*Dispersion!$M$11,0)</f>
        <v>0</v>
      </c>
      <c r="AY363" s="74">
        <f>IF(AND(ISNUMBER('Emissions (start here)'!AA363),ISNUMBER(Dispersion!$N$8)),'Emissions (start here)'!AA363*453.59/3600*Dispersion!$N$8,0)</f>
        <v>0</v>
      </c>
      <c r="AZ363" s="74">
        <f>IF(AND(ISNUMBER('Emissions (start here)'!AA363),ISNUMBER(Dispersion!$N$9)),'Emissions (start here)'!AA363*453.59/3600*Dispersion!$N$9,0)</f>
        <v>0</v>
      </c>
      <c r="BA363" s="74">
        <f>IF(AND(ISNUMBER('Emissions (start here)'!AB363),ISNUMBER(Dispersion!$N$10)),'Emissions (start here)'!AB363*2000*453.59/8760/3600*Dispersion!$N$10,0)</f>
        <v>0</v>
      </c>
      <c r="BB363" s="74">
        <f>IF(AND(ISNUMBER('Emissions (start here)'!AB363),ISNUMBER(Dispersion!$N$11)),'Emissions (start here)'!AB363*2000*453.59/8760/3600*Dispersion!$N$11,0)</f>
        <v>0</v>
      </c>
      <c r="BC363" s="74">
        <f>IF(AND(ISNUMBER('Emissions (start here)'!AC363),ISNUMBER(Dispersion!$O$8)),'Emissions (start here)'!AC363*453.59/3600*Dispersion!$O$8,0)</f>
        <v>0</v>
      </c>
      <c r="BD363" s="74">
        <f>IF(AND(ISNUMBER('Emissions (start here)'!AC363),ISNUMBER(Dispersion!$O$9)),'Emissions (start here)'!AC363*453.59/3600*Dispersion!$O$9,0)</f>
        <v>0</v>
      </c>
      <c r="BE363" s="74">
        <f>IF(AND(ISNUMBER('Emissions (start here)'!AD363),ISNUMBER(Dispersion!$O$10)),'Emissions (start here)'!AD363*2000*453.59/8760/3600*Dispersion!$O$10,0)</f>
        <v>0</v>
      </c>
      <c r="BF363" s="74">
        <f>IF(AND(ISNUMBER('Emissions (start here)'!AD363),ISNUMBER(Dispersion!$O$11)),'Emissions (start here)'!AD363*2000*453.59/8760/3600*Dispersion!$O$11,0)</f>
        <v>0</v>
      </c>
      <c r="BG363" s="74">
        <f>IF(AND(ISNUMBER('Emissions (start here)'!AE363),ISNUMBER(Dispersion!$P$8)),'Emissions (start here)'!AE363*453.59/3600*Dispersion!$P$8,0)</f>
        <v>0</v>
      </c>
      <c r="BH363" s="74">
        <f>IF(AND(ISNUMBER('Emissions (start here)'!AE363),ISNUMBER(Dispersion!$P$9)),'Emissions (start here)'!AE363*453.59/3600*Dispersion!$P$9,0)</f>
        <v>0</v>
      </c>
      <c r="BI363" s="74">
        <f>IF(AND(ISNUMBER('Emissions (start here)'!AF363),ISNUMBER(Dispersion!$P$10)),'Emissions (start here)'!AF363*2000*453.59/8760/3600*Dispersion!$P$10,0)</f>
        <v>0</v>
      </c>
      <c r="BJ363" s="74">
        <f>IF(AND(ISNUMBER('Emissions (start here)'!AF363),ISNUMBER(Dispersion!$P$11)),'Emissions (start here)'!AF363*2000*453.59/8760/3600*Dispersion!$P$11,0)</f>
        <v>0</v>
      </c>
      <c r="BK363" s="74">
        <f>IF(AND(ISNUMBER('Emissions (start here)'!AG363),ISNUMBER(Dispersion!$Q$8)),'Emissions (start here)'!AG363*453.59/3600*Dispersion!$Q$8,0)</f>
        <v>0</v>
      </c>
      <c r="BL363" s="74">
        <f>IF(AND(ISNUMBER('Emissions (start here)'!AG363),ISNUMBER(Dispersion!$Q$9)),'Emissions (start here)'!AG363*453.59/3600*Dispersion!$Q$9,0)</f>
        <v>0</v>
      </c>
      <c r="BM363" s="74">
        <f>IF(AND(ISNUMBER('Emissions (start here)'!AH363),ISNUMBER(Dispersion!$Q$10)),'Emissions (start here)'!AH363*2000*453.59/8760/3600*Dispersion!$Q$10,0)</f>
        <v>0</v>
      </c>
      <c r="BN363" s="74">
        <f>IF(AND(ISNUMBER('Emissions (start here)'!AH363),ISNUMBER(Dispersion!$Q$11)),'Emissions (start here)'!AH363*2000*453.59/8760/3600*Dispersion!$Q$11,0)</f>
        <v>0</v>
      </c>
      <c r="BO363" s="74">
        <f>IF(AND(ISNUMBER('Emissions (start here)'!AI363),ISNUMBER(Dispersion!$R$8)),'Emissions (start here)'!AI363*453.59/3600*Dispersion!$R$8,0)</f>
        <v>0</v>
      </c>
      <c r="BP363" s="74">
        <f>IF(AND(ISNUMBER('Emissions (start here)'!AI363),ISNUMBER(Dispersion!$R$9)),'Emissions (start here)'!AI363*453.59/3600*Dispersion!$R$9,0)</f>
        <v>0</v>
      </c>
      <c r="BQ363" s="74">
        <f>IF(AND(ISNUMBER('Emissions (start here)'!AJ363),ISNUMBER(Dispersion!$R$10)),'Emissions (start here)'!AJ363*2000*453.59/8760/3600*Dispersion!$R$10,0)</f>
        <v>0</v>
      </c>
      <c r="BR363" s="74">
        <f>IF(AND(ISNUMBER('Emissions (start here)'!AJ363),ISNUMBER(Dispersion!$R$11)),'Emissions (start here)'!AJ363*2000*453.59/8760/3600*Dispersion!$R$11,0)</f>
        <v>0</v>
      </c>
      <c r="BS363" s="74">
        <f>IF(AND(ISNUMBER('Emissions (start here)'!AK363),ISNUMBER(Dispersion!$S$8)),'Emissions (start here)'!AK363*453.59/3600*Dispersion!$S$8,0)</f>
        <v>0</v>
      </c>
      <c r="BT363" s="74">
        <f>IF(AND(ISNUMBER('Emissions (start here)'!AK363),ISNUMBER(Dispersion!$S$9)),'Emissions (start here)'!AK363*453.59/3600*Dispersion!$S$9,0)</f>
        <v>0</v>
      </c>
      <c r="BU363" s="74">
        <f>IF(AND(ISNUMBER('Emissions (start here)'!AL363),ISNUMBER(Dispersion!$S$10)),'Emissions (start here)'!AL363*2000*453.59/8760/3600*Dispersion!$S$10,0)</f>
        <v>0</v>
      </c>
      <c r="BV363" s="74">
        <f>IF(AND(ISNUMBER('Emissions (start here)'!AL363),ISNUMBER(Dispersion!$S$11)),'Emissions (start here)'!AL363*2000*453.59/8760/3600*Dispersion!$S$11,0)</f>
        <v>0</v>
      </c>
      <c r="BW363" s="74">
        <f>IF(AND(ISNUMBER('Emissions (start here)'!AM363),ISNUMBER(Dispersion!$T$8)),'Emissions (start here)'!AM363*453.59/3600*Dispersion!$T$8,0)</f>
        <v>0</v>
      </c>
      <c r="BX363" s="74">
        <f>IF(AND(ISNUMBER('Emissions (start here)'!AM363),ISNUMBER(Dispersion!$T$9)),'Emissions (start here)'!AM363*453.59/3600*Dispersion!$T$9,0)</f>
        <v>0</v>
      </c>
      <c r="BY363" s="74">
        <f>IF(AND(ISNUMBER('Emissions (start here)'!AN363),ISNUMBER(Dispersion!$T$10)),'Emissions (start here)'!AN363*2000*453.59/8760/3600*Dispersion!$T$10,0)</f>
        <v>0</v>
      </c>
      <c r="BZ363" s="74">
        <f>IF(AND(ISNUMBER('Emissions (start here)'!AN363),ISNUMBER(Dispersion!$T$11)),'Emissions (start here)'!AN363*2000*453.59/8760/3600*Dispersion!$T$11,0)</f>
        <v>0</v>
      </c>
      <c r="CA363" s="74">
        <f>IF(AND(ISNUMBER('Emissions (start here)'!AO363),ISNUMBER(Dispersion!$U$8)),'Emissions (start here)'!AO363*453.59/3600*Dispersion!$U$8,0)</f>
        <v>0</v>
      </c>
      <c r="CB363" s="74">
        <f>IF(AND(ISNUMBER('Emissions (start here)'!AO363),ISNUMBER(Dispersion!$U$9)),'Emissions (start here)'!AO363*453.59/3600*Dispersion!$U$9,0)</f>
        <v>0</v>
      </c>
      <c r="CC363" s="74">
        <f>IF(AND(ISNUMBER('Emissions (start here)'!AP363),ISNUMBER(Dispersion!$U$10)),'Emissions (start here)'!AP363*2000*453.59/8760/3600*Dispersion!$U$10,0)</f>
        <v>0</v>
      </c>
      <c r="CD363" s="74">
        <f>IF(AND(ISNUMBER('Emissions (start here)'!AP363),ISNUMBER(Dispersion!$U$11)),'Emissions (start here)'!AP363*2000*453.59/8760/3600*Dispersion!$U$11,0)</f>
        <v>0</v>
      </c>
      <c r="CE363" s="74">
        <f>IF(AND(ISNUMBER('Emissions (start here)'!AQ363),ISNUMBER(Dispersion!$V$8)),'Emissions (start here)'!AQ363*453.59/3600*Dispersion!$V$8,0)</f>
        <v>0</v>
      </c>
      <c r="CF363" s="74">
        <f>IF(AND(ISNUMBER('Emissions (start here)'!AQ363),ISNUMBER(Dispersion!$V$9)),'Emissions (start here)'!AQ363*453.59/3600*Dispersion!$V$9,0)</f>
        <v>0</v>
      </c>
      <c r="CG363" s="74">
        <f>IF(AND(ISNUMBER('Emissions (start here)'!AR363),ISNUMBER(Dispersion!$V$10)),'Emissions (start here)'!AR363*2000*453.59/8760/3600*Dispersion!$V$10,0)</f>
        <v>0</v>
      </c>
      <c r="CH363" s="74">
        <f>IF(AND(ISNUMBER('Emissions (start here)'!AR363),ISNUMBER(Dispersion!$V$11)),'Emissions (start here)'!AR363*2000*453.59/8760/3600*Dispersion!$V$11,0)</f>
        <v>0</v>
      </c>
      <c r="CI363" s="74">
        <f>IF(AND(ISNUMBER('Emissions (start here)'!AS363),ISNUMBER(Dispersion!$W$8)),'Emissions (start here)'!AS363*453.59/3600*Dispersion!$W$8,0)</f>
        <v>0</v>
      </c>
      <c r="CJ363" s="74">
        <f>IF(AND(ISNUMBER('Emissions (start here)'!AS363),ISNUMBER(Dispersion!$W$9)),'Emissions (start here)'!AS363*453.59/3600*Dispersion!$W$9,0)</f>
        <v>0</v>
      </c>
      <c r="CK363" s="74">
        <f>IF(AND(ISNUMBER('Emissions (start here)'!AT363),ISNUMBER(Dispersion!$W$10)),'Emissions (start here)'!AT363*2000*453.59/8760/3600*Dispersion!$W$10,0)</f>
        <v>0</v>
      </c>
      <c r="CL363" s="74">
        <f>IF(AND(ISNUMBER('Emissions (start here)'!AT363),ISNUMBER(Dispersion!$W$11)),'Emissions (start here)'!AT363*2000*453.59/8760/3600*Dispersion!$W$11,0)</f>
        <v>0</v>
      </c>
      <c r="CM363" s="74">
        <f>IF(AND(ISNUMBER('Emissions (start here)'!AU363),ISNUMBER(Dispersion!$X$8)),'Emissions (start here)'!AU363*453.59/3600*Dispersion!$X$8,0)</f>
        <v>0</v>
      </c>
      <c r="CN363" s="74">
        <f>IF(AND(ISNUMBER('Emissions (start here)'!AU363),ISNUMBER(Dispersion!$X$9)),'Emissions (start here)'!AU363*453.59/3600*Dispersion!$X$9,0)</f>
        <v>0</v>
      </c>
      <c r="CO363" s="74">
        <f>IF(AND(ISNUMBER('Emissions (start here)'!AV363),ISNUMBER(Dispersion!$X$10)),'Emissions (start here)'!AV363*2000*453.59/8760/3600*Dispersion!$X$10,0)</f>
        <v>0</v>
      </c>
      <c r="CP363" s="74">
        <f>IF(AND(ISNUMBER('Emissions (start here)'!AV363),ISNUMBER(Dispersion!$X$11)),'Emissions (start here)'!AV363*2000*453.59/8760/3600*Dispersion!$X$11,0)</f>
        <v>0</v>
      </c>
      <c r="CQ363" s="74">
        <f>IF(AND(ISNUMBER('Emissions (start here)'!AW363),ISNUMBER(Dispersion!$Y$8)),'Emissions (start here)'!AW363*453.59/3600*Dispersion!$Y$8,0)</f>
        <v>0</v>
      </c>
      <c r="CR363" s="74">
        <f>IF(AND(ISNUMBER('Emissions (start here)'!AW363),ISNUMBER(Dispersion!$Y$9)),'Emissions (start here)'!AW363*453.59/3600*Dispersion!$Y$9,0)</f>
        <v>0</v>
      </c>
      <c r="CS363" s="74">
        <f>IF(AND(ISNUMBER('Emissions (start here)'!AX363),ISNUMBER(Dispersion!$Y$10)),'Emissions (start here)'!AX363*2000*453.59/8760/3600*Dispersion!$Y$10,0)</f>
        <v>0</v>
      </c>
      <c r="CT363" s="74">
        <f>IF(AND(ISNUMBER('Emissions (start here)'!AX363),ISNUMBER(Dispersion!$Y$11)),'Emissions (start here)'!AX363*2000*453.59/8760/3600*Dispersion!$Y$11,0)</f>
        <v>0</v>
      </c>
      <c r="CU363" s="74">
        <f>IF(AND(ISNUMBER('Emissions (start here)'!AY363),ISNUMBER(Dispersion!$Z$8)),'Emissions (start here)'!AY363*453.59/3600*Dispersion!$Z$8,0)</f>
        <v>0</v>
      </c>
      <c r="CV363" s="74">
        <f>IF(AND(ISNUMBER('Emissions (start here)'!AY363),ISNUMBER(Dispersion!$Z$9)),'Emissions (start here)'!AY363*453.59/3600*Dispersion!$Z$9,0)</f>
        <v>0</v>
      </c>
      <c r="CW363" s="74">
        <f>IF(AND(ISNUMBER('Emissions (start here)'!AZ363),ISNUMBER(Dispersion!$Z$10)),'Emissions (start here)'!AZ363*2000*453.59/8760/3600*Dispersion!$Z$10,0)</f>
        <v>0</v>
      </c>
      <c r="CX363" s="74">
        <f>IF(AND(ISNUMBER('Emissions (start here)'!AZ363),ISNUMBER(Dispersion!$Z$11)),'Emissions (start here)'!AZ363*2000*453.59/8760/3600*Dispersion!$Z$11,0)</f>
        <v>0</v>
      </c>
      <c r="CY363" s="74">
        <f>IF(AND(ISNUMBER('Emissions (start here)'!BA363),ISNUMBER(Dispersion!$AA$8)),'Emissions (start here)'!BA363*453.59/3600*Dispersion!$AA$8,0)</f>
        <v>0</v>
      </c>
      <c r="CZ363" s="74">
        <f>IF(AND(ISNUMBER('Emissions (start here)'!BA363),ISNUMBER(Dispersion!$AA$9)),'Emissions (start here)'!BA363*453.59/3600*Dispersion!$AA$9,0)</f>
        <v>0</v>
      </c>
      <c r="DA363" s="74">
        <f>IF(AND(ISNUMBER('Emissions (start here)'!BB363),ISNUMBER(Dispersion!$AA$10)),'Emissions (start here)'!BB363*2000*453.59/8760/3600*Dispersion!$AA$10,0)</f>
        <v>0</v>
      </c>
      <c r="DB363" s="74">
        <f>IF(AND(ISNUMBER('Emissions (start here)'!BB363),ISNUMBER(Dispersion!$AA$11)),'Emissions (start here)'!BB363*2000*453.59/8760/3600*Dispersion!$AA$11,0)</f>
        <v>0</v>
      </c>
      <c r="DC363" s="74">
        <f>IF(AND(ISNUMBER('Emissions (start here)'!BC363),ISNUMBER(Dispersion!$AB$8)),'Emissions (start here)'!BC363*453.59/3600*Dispersion!$AB$8,0)</f>
        <v>0</v>
      </c>
      <c r="DD363" s="74">
        <f>IF(AND(ISNUMBER('Emissions (start here)'!BC363),ISNUMBER(Dispersion!$AB$9)),'Emissions (start here)'!BC363*453.59/3600*Dispersion!$AB$9,0)</f>
        <v>0</v>
      </c>
      <c r="DE363" s="74">
        <f>IF(AND(ISNUMBER('Emissions (start here)'!BD363),ISNUMBER(Dispersion!$AB$10)),'Emissions (start here)'!BD363*2000*453.59/8760/3600*Dispersion!$AB$10,0)</f>
        <v>0</v>
      </c>
      <c r="DF363" s="74">
        <f>IF(AND(ISNUMBER('Emissions (start here)'!BD363),ISNUMBER(Dispersion!$AB$11)),'Emissions (start here)'!BD363*2000*453.59/8760/3600*Dispersion!$AB$11,0)</f>
        <v>0</v>
      </c>
      <c r="DG363" s="74">
        <f>IF(AND(ISNUMBER('Emissions (start here)'!BE363),ISNUMBER(Dispersion!$AC$8)),'Emissions (start here)'!BE363*453.59/3600*Dispersion!$AC$8,0)</f>
        <v>0</v>
      </c>
      <c r="DH363" s="74">
        <f>IF(AND(ISNUMBER('Emissions (start here)'!BE363),ISNUMBER(Dispersion!$AC$9)),'Emissions (start here)'!BE363*453.59/3600*Dispersion!$AC$9,0)</f>
        <v>0</v>
      </c>
      <c r="DI363" s="74">
        <f>IF(AND(ISNUMBER('Emissions (start here)'!BF363),ISNUMBER(Dispersion!$AC$10)),'Emissions (start here)'!BF363*2000*453.59/8760/3600*Dispersion!$AC$10,0)</f>
        <v>0</v>
      </c>
      <c r="DJ363" s="74">
        <f>IF(AND(ISNUMBER('Emissions (start here)'!BF363),ISNUMBER(Dispersion!$AC$11)),'Emissions (start here)'!BF363*2000*453.59/8760/3600*Dispersion!$AC$11,0)</f>
        <v>0</v>
      </c>
      <c r="DK363" s="74">
        <f>IF(AND(ISNUMBER('Emissions (start here)'!BG363),ISNUMBER(Dispersion!$AD$8)),'Emissions (start here)'!BG363*453.59/3600*Dispersion!$AD$8,0)</f>
        <v>0</v>
      </c>
      <c r="DL363" s="74">
        <f>IF(AND(ISNUMBER('Emissions (start here)'!BG363),ISNUMBER(Dispersion!$AD$9)),'Emissions (start here)'!BG363*453.59/3600*Dispersion!$AD$9,0)</f>
        <v>0</v>
      </c>
      <c r="DM363" s="74">
        <f>IF(AND(ISNUMBER('Emissions (start here)'!BH363),ISNUMBER(Dispersion!$AD$10)),'Emissions (start here)'!BH363*2000*453.59/8760/3600*Dispersion!$AD$10,0)</f>
        <v>0</v>
      </c>
      <c r="DN363" s="74">
        <f>IF(AND(ISNUMBER('Emissions (start here)'!BH363),ISNUMBER(Dispersion!$AD$11)),'Emissions (start here)'!BH363*2000*453.59/8760/3600*Dispersion!$AD$11,0)</f>
        <v>0</v>
      </c>
      <c r="DO363" s="74">
        <f>IF(AND(ISNUMBER('Emissions (start here)'!BI363),ISNUMBER(Dispersion!$AE$8)),'Emissions (start here)'!BI363*453.59/3600*Dispersion!$AE$8,0)</f>
        <v>0</v>
      </c>
      <c r="DP363" s="74">
        <f>IF(AND(ISNUMBER('Emissions (start here)'!BI363),ISNUMBER(Dispersion!$AE$9)),'Emissions (start here)'!BI363*453.59/3600*Dispersion!$AE$9,0)</f>
        <v>0</v>
      </c>
      <c r="DQ363" s="74">
        <f>IF(AND(ISNUMBER('Emissions (start here)'!BJ363),ISNUMBER(Dispersion!$AE$10)),'Emissions (start here)'!BJ363*2000*453.59/8760/3600*Dispersion!$AE$10,0)</f>
        <v>0</v>
      </c>
      <c r="DR363" s="74">
        <f>IF(AND(ISNUMBER('Emissions (start here)'!BJ363),ISNUMBER(Dispersion!$AE$11)),'Emissions (start here)'!BJ363*2000*453.59/8760/3600*Dispersion!$AE$11,0)</f>
        <v>0</v>
      </c>
      <c r="DS363" s="74">
        <f>IF(AND(ISNUMBER('Emissions (start here)'!BK363),ISNUMBER(Dispersion!$AF$8)),'Emissions (start here)'!BK363*453.59/3600*Dispersion!$AF$8,0)</f>
        <v>0</v>
      </c>
      <c r="DT363" s="74">
        <f>IF(AND(ISNUMBER('Emissions (start here)'!BK363),ISNUMBER(Dispersion!$AF$9)),'Emissions (start here)'!BK363*453.59/3600*Dispersion!$AF$9,0)</f>
        <v>0</v>
      </c>
      <c r="DU363" s="74">
        <f>IF(AND(ISNUMBER('Emissions (start here)'!BL363),ISNUMBER(Dispersion!$AF$10)),'Emissions (start here)'!BL363*2000*453.59/8760/3600*Dispersion!$AF$10,0)</f>
        <v>0</v>
      </c>
      <c r="DV363" s="74">
        <f>IF(AND(ISNUMBER('Emissions (start here)'!BL363),ISNUMBER(Dispersion!$AF$11)),'Emissions (start here)'!BL363*2000*453.59/8760/3600*Dispersion!$AF$11,0)</f>
        <v>0</v>
      </c>
      <c r="DW363" s="74">
        <f>IF(AND(ISNUMBER('Emissions (start here)'!BM363),ISNUMBER(Dispersion!$AG$8)),'Emissions (start here)'!BM363*453.59/3600*Dispersion!$AG$8,0)</f>
        <v>0</v>
      </c>
      <c r="DX363" s="74">
        <f>IF(AND(ISNUMBER('Emissions (start here)'!BM363),ISNUMBER(Dispersion!$AG$9)),'Emissions (start here)'!BM363*453.59/3600*Dispersion!$AG$9,0)</f>
        <v>0</v>
      </c>
      <c r="DY363" s="74">
        <f>IF(AND(ISNUMBER('Emissions (start here)'!BN363),ISNUMBER(Dispersion!$AG$10)),'Emissions (start here)'!BN363*2000*453.59/8760/3600*Dispersion!$AG$10,0)</f>
        <v>0</v>
      </c>
      <c r="DZ363" s="74">
        <f>IF(AND(ISNUMBER('Emissions (start here)'!BN363),ISNUMBER(Dispersion!$AG$11)),'Emissions (start here)'!BN363*2000*453.59/8760/3600*Dispersion!$AG$11,0)</f>
        <v>0</v>
      </c>
      <c r="EA363" s="74">
        <f>IF(AND(ISNUMBER('Emissions (start here)'!BO363),ISNUMBER(Dispersion!$AH$8)),'Emissions (start here)'!BO363*453.59/3600*Dispersion!$AH$8,0)</f>
        <v>0</v>
      </c>
      <c r="EB363" s="74">
        <f>IF(AND(ISNUMBER('Emissions (start here)'!BO363),ISNUMBER(Dispersion!$AH$9)),'Emissions (start here)'!BO363*453.59/3600*Dispersion!$AH$9,0)</f>
        <v>0</v>
      </c>
      <c r="EC363" s="74">
        <f>IF(AND(ISNUMBER('Emissions (start here)'!BP363),ISNUMBER(Dispersion!$AH$10)),'Emissions (start here)'!BP363*2000*453.59/8760/3600*Dispersion!$AH$10,0)</f>
        <v>0</v>
      </c>
      <c r="ED363" s="74">
        <f>IF(AND(ISNUMBER('Emissions (start here)'!BP363),ISNUMBER(Dispersion!$AH$11)),'Emissions (start here)'!BP363*2000*453.59/8760/3600*Dispersion!$AH$11,0)</f>
        <v>0</v>
      </c>
      <c r="EE363" s="74">
        <f>IF(AND(ISNUMBER('Emissions (start here)'!BQ363),ISNUMBER(Dispersion!$AI$8)),'Emissions (start here)'!BQ363*453.59/3600*Dispersion!$AI$8,0)</f>
        <v>0</v>
      </c>
      <c r="EF363" s="74">
        <f>IF(AND(ISNUMBER('Emissions (start here)'!BQ363),ISNUMBER(Dispersion!$AI$9)),'Emissions (start here)'!BQ363*453.59/3600*Dispersion!$AI$9,0)</f>
        <v>0</v>
      </c>
      <c r="EG363" s="74">
        <f>IF(AND(ISNUMBER('Emissions (start here)'!BR363),ISNUMBER(Dispersion!$AI$10)),'Emissions (start here)'!BR363*2000*453.59/8760/3600*Dispersion!$AI$10,0)</f>
        <v>0</v>
      </c>
      <c r="EH363" s="74">
        <f>IF(AND(ISNUMBER('Emissions (start here)'!BR363),ISNUMBER(Dispersion!$AI$11)),'Emissions (start here)'!BR363*2000*453.59/8760/3600*Dispersion!$AI$11,0)</f>
        <v>0</v>
      </c>
      <c r="EI363" s="74">
        <f>IF(AND(ISNUMBER('Emissions (start here)'!BS363),ISNUMBER(Dispersion!$AJ$8)),'Emissions (start here)'!BS363*453.59/3600*Dispersion!$AJ$8,0)</f>
        <v>0</v>
      </c>
      <c r="EJ363" s="74">
        <f>IF(AND(ISNUMBER('Emissions (start here)'!BS363),ISNUMBER(Dispersion!$AJ$9)),'Emissions (start here)'!BS363*453.59/3600*Dispersion!$AJ$9,0)</f>
        <v>0</v>
      </c>
      <c r="EK363" s="74">
        <f>IF(AND(ISNUMBER('Emissions (start here)'!BT363),ISNUMBER(Dispersion!$AJ$10)),'Emissions (start here)'!BT363*2000*453.59/8760/3600*Dispersion!$AJ$10,0)</f>
        <v>0</v>
      </c>
      <c r="EL363" s="74">
        <f>IF(AND(ISNUMBER('Emissions (start here)'!BT363),ISNUMBER(Dispersion!$AJ$11)),'Emissions (start here)'!BT363*2000*453.59/8760/3600*Dispersion!$AJ$11,0)</f>
        <v>0</v>
      </c>
      <c r="EM363" s="74">
        <f>IF(AND(ISNUMBER('Emissions (start here)'!BU363),ISNUMBER(Dispersion!$AK$8)),'Emissions (start here)'!BU363*453.59/3600*Dispersion!$AK$8,0)</f>
        <v>0</v>
      </c>
      <c r="EN363" s="74">
        <f>IF(AND(ISNUMBER('Emissions (start here)'!BU363),ISNUMBER(Dispersion!$AK$9)),'Emissions (start here)'!BU363*453.59/3600*Dispersion!$AK$9,0)</f>
        <v>0</v>
      </c>
      <c r="EO363" s="74">
        <f>IF(AND(ISNUMBER('Emissions (start here)'!BV363),ISNUMBER(Dispersion!$AK$10)),'Emissions (start here)'!BV363*2000*453.59/8760/3600*Dispersion!$AK$10,0)</f>
        <v>0</v>
      </c>
      <c r="EP363" s="74">
        <f>IF(AND(ISNUMBER('Emissions (start here)'!BV363),ISNUMBER(Dispersion!$AK$11)),'Emissions (start here)'!BV363*2000*453.59/8760/3600*Dispersion!$AK$11,0)</f>
        <v>0</v>
      </c>
      <c r="EQ363" s="74">
        <f>IF(AND(ISNUMBER('Emissions (start here)'!BW363),ISNUMBER(Dispersion!$AL$8)),'Emissions (start here)'!BW363*453.59/3600*Dispersion!$AL$8,0)</f>
        <v>0</v>
      </c>
      <c r="ER363" s="74">
        <f>IF(AND(ISNUMBER('Emissions (start here)'!BW363),ISNUMBER(Dispersion!$AL$9)),'Emissions (start here)'!BW363*453.59/3600*Dispersion!$AL$9,0)</f>
        <v>0</v>
      </c>
      <c r="ES363" s="74">
        <f>IF(AND(ISNUMBER('Emissions (start here)'!BX363),ISNUMBER(Dispersion!$AL$10)),'Emissions (start here)'!BX363*2000*453.59/8760/3600*Dispersion!$AL$10,0)</f>
        <v>0</v>
      </c>
      <c r="ET363" s="74">
        <f>IF(AND(ISNUMBER('Emissions (start here)'!BX363),ISNUMBER(Dispersion!$AL$11)),'Emissions (start here)'!BX363*2000*453.59/8760/3600*Dispersion!$AL$11,0)</f>
        <v>0</v>
      </c>
      <c r="EU363" s="74">
        <f>IF(AND(ISNUMBER('Emissions (start here)'!BY363),ISNUMBER(Dispersion!$AM$8)),'Emissions (start here)'!BY363*453.59/3600*Dispersion!$AM$8,0)</f>
        <v>0</v>
      </c>
      <c r="EV363" s="74">
        <f>IF(AND(ISNUMBER('Emissions (start here)'!BY363),ISNUMBER(Dispersion!$AM$9)),'Emissions (start here)'!BY363*453.59/3600*Dispersion!$AM$9,0)</f>
        <v>0</v>
      </c>
      <c r="EW363" s="74">
        <f>IF(AND(ISNUMBER('Emissions (start here)'!BZ363),ISNUMBER(Dispersion!$AM$10)),'Emissions (start here)'!BZ363*2000*453.59/8760/3600*Dispersion!$AM$10,0)</f>
        <v>0</v>
      </c>
      <c r="EX363" s="74">
        <f>IF(AND(ISNUMBER('Emissions (start here)'!BZ363),ISNUMBER(Dispersion!$AM$11)),'Emissions (start here)'!BZ363*2000*453.59/8760/3600*Dispersion!$AM$11,0)</f>
        <v>0</v>
      </c>
      <c r="EY363" s="74">
        <f>IF(AND(ISNUMBER('Emissions (start here)'!CA363),ISNUMBER(Dispersion!$AN$8)),'Emissions (start here)'!CA363*453.59/3600*Dispersion!$AN$8,0)</f>
        <v>0</v>
      </c>
      <c r="EZ363" s="74">
        <f>IF(AND(ISNUMBER('Emissions (start here)'!CA363),ISNUMBER(Dispersion!$AN$9)),'Emissions (start here)'!CA363*453.59/3600*Dispersion!$AN$9,0)</f>
        <v>0</v>
      </c>
      <c r="FA363" s="74">
        <f>IF(AND(ISNUMBER('Emissions (start here)'!CB363),ISNUMBER(Dispersion!$AN$10)),'Emissions (start here)'!CB363*2000*453.59/8760/3600*Dispersion!$AN$10,0)</f>
        <v>0</v>
      </c>
      <c r="FB363" s="74">
        <f>IF(AND(ISNUMBER('Emissions (start here)'!CB363),ISNUMBER(Dispersion!$AN$11)),'Emissions (start here)'!CB363*2000*453.59/8760/3600*Dispersion!$AN$11,0)</f>
        <v>0</v>
      </c>
      <c r="FC363" s="74">
        <f>IF(AND(ISNUMBER('Emissions (start here)'!CC363),ISNUMBER(Dispersion!$AO$8)),'Emissions (start here)'!CC363*453.59/3600*Dispersion!$AO$8,0)</f>
        <v>0</v>
      </c>
      <c r="FD363" s="74">
        <f>IF(AND(ISNUMBER('Emissions (start here)'!CC363),ISNUMBER(Dispersion!$AO$9)),'Emissions (start here)'!CC363*453.59/3600*Dispersion!$AO$9,0)</f>
        <v>0</v>
      </c>
      <c r="FE363" s="74">
        <f>IF(AND(ISNUMBER('Emissions (start here)'!CD363),ISNUMBER(Dispersion!$AO$10)),'Emissions (start here)'!CD363*2000*453.59/8760/3600*Dispersion!$AO$10,0)</f>
        <v>0</v>
      </c>
      <c r="FF363" s="74">
        <f>IF(AND(ISNUMBER('Emissions (start here)'!CD363),ISNUMBER(Dispersion!$AO$11)),'Emissions (start here)'!CD363*2000*453.59/8760/3600*Dispersion!$AO$11,0)</f>
        <v>0</v>
      </c>
      <c r="FG363" s="74">
        <f>IF(AND(ISNUMBER('Emissions (start here)'!CE363),ISNUMBER(Dispersion!$AP$8)),'Emissions (start here)'!CE363*453.59/3600*Dispersion!$AP$8,0)</f>
        <v>0</v>
      </c>
      <c r="FH363" s="74">
        <f>IF(AND(ISNUMBER('Emissions (start here)'!CE363),ISNUMBER(Dispersion!$AP$9)),'Emissions (start here)'!CE363*453.59/3600*Dispersion!$AP$9,0)</f>
        <v>0</v>
      </c>
      <c r="FI363" s="74">
        <f>IF(AND(ISNUMBER('Emissions (start here)'!CF363),ISNUMBER(Dispersion!$AP$10)),'Emissions (start here)'!CF363*2000*453.59/8760/3600*Dispersion!$AP$10,0)</f>
        <v>0</v>
      </c>
      <c r="FJ363" s="74">
        <f>IF(AND(ISNUMBER('Emissions (start here)'!CF363),ISNUMBER(Dispersion!$AP$11)),'Emissions (start here)'!CF363*2000*453.59/8760/3600*Dispersion!$AP$11,0)</f>
        <v>0</v>
      </c>
      <c r="FK363" s="74">
        <f>IF(AND(ISNUMBER('Emissions (start here)'!CG363),ISNUMBER(Dispersion!$AQ$8)),'Emissions (start here)'!CG363*453.59/3600*Dispersion!$AQ$8,0)</f>
        <v>0</v>
      </c>
      <c r="FL363" s="74">
        <f>IF(AND(ISNUMBER('Emissions (start here)'!CG363),ISNUMBER(Dispersion!$AQ$9)),'Emissions (start here)'!CG363*453.59/3600*Dispersion!$AQ$9,0)</f>
        <v>0</v>
      </c>
      <c r="FM363" s="74">
        <f>IF(AND(ISNUMBER('Emissions (start here)'!CH363),ISNUMBER(Dispersion!$AQ$10)),'Emissions (start here)'!CH363*2000*453.59/8760/3600*Dispersion!$AQ$10,0)</f>
        <v>0</v>
      </c>
      <c r="FN363" s="74">
        <f>IF(AND(ISNUMBER('Emissions (start here)'!CH363),ISNUMBER(Dispersion!$AQ$11)),'Emissions (start here)'!CH363*2000*453.59/8760/3600*Dispersion!$AQ$11,0)</f>
        <v>0</v>
      </c>
      <c r="FO363" s="74">
        <f>IF(AND(ISNUMBER('Emissions (start here)'!CI363),ISNUMBER(Dispersion!$AR$8)),'Emissions (start here)'!CI363*453.59/3600*Dispersion!$AR$8,0)</f>
        <v>0</v>
      </c>
      <c r="FP363" s="74">
        <f>IF(AND(ISNUMBER('Emissions (start here)'!CI363),ISNUMBER(Dispersion!$AR$9)),'Emissions (start here)'!CI363*453.59/3600*Dispersion!$AR$9,0)</f>
        <v>0</v>
      </c>
      <c r="FQ363" s="74">
        <f>IF(AND(ISNUMBER('Emissions (start here)'!CJ363),ISNUMBER(Dispersion!$AR$10)),'Emissions (start here)'!CJ363*2000*453.59/8760/3600*Dispersion!$AR$10,0)</f>
        <v>0</v>
      </c>
      <c r="FR363" s="74">
        <f>IF(AND(ISNUMBER('Emissions (start here)'!CJ363),ISNUMBER(Dispersion!$AR$11)),'Emissions (start here)'!CJ363*2000*453.59/8760/3600*Dispersion!$AR$11,0)</f>
        <v>0</v>
      </c>
      <c r="FS363" s="74">
        <f>IF(AND(ISNUMBER('Emissions (start here)'!CK363),ISNUMBER(Dispersion!$AS$8)),'Emissions (start here)'!CK363*453.59/3600*Dispersion!$AS$8,0)</f>
        <v>0</v>
      </c>
      <c r="FT363" s="74">
        <f>IF(AND(ISNUMBER('Emissions (start here)'!CK363),ISNUMBER(Dispersion!$AS$9)),'Emissions (start here)'!CK363*453.59/3600*Dispersion!$AS$9,0)</f>
        <v>0</v>
      </c>
      <c r="FU363" s="74">
        <f>IF(AND(ISNUMBER('Emissions (start here)'!CL363),ISNUMBER(Dispersion!$AS$10)),'Emissions (start here)'!CL363*2000*453.59/8760/3600*Dispersion!$AS$10,0)</f>
        <v>0</v>
      </c>
      <c r="FV363" s="74">
        <f>IF(AND(ISNUMBER('Emissions (start here)'!CL363),ISNUMBER(Dispersion!$AS$11)),'Emissions (start here)'!CL363*2000*453.59/8760/3600*Dispersion!$AS$11,0)</f>
        <v>0</v>
      </c>
      <c r="FW363" s="74">
        <f>IF(AND(ISNUMBER('Emissions (start here)'!CM363),ISNUMBER(Dispersion!$AT$8)),'Emissions (start here)'!CM363*453.59/3600*Dispersion!$AT$8,0)</f>
        <v>0</v>
      </c>
      <c r="FX363" s="74">
        <f>IF(AND(ISNUMBER('Emissions (start here)'!CM363),ISNUMBER(Dispersion!$AT$9)),'Emissions (start here)'!CM363*453.59/3600*Dispersion!$AT$9,0)</f>
        <v>0</v>
      </c>
      <c r="FY363" s="74">
        <f>IF(AND(ISNUMBER('Emissions (start here)'!CN363),ISNUMBER(Dispersion!$AT$10)),'Emissions (start here)'!CN363*2000*453.59/8760/3600*Dispersion!$AT$10,0)</f>
        <v>0</v>
      </c>
      <c r="FZ363" s="74">
        <f>IF(AND(ISNUMBER('Emissions (start here)'!CN363),ISNUMBER(Dispersion!$AT$11)),'Emissions (start here)'!CN363*2000*453.59/8760/3600*Dispersion!$AT$11,0)</f>
        <v>0</v>
      </c>
      <c r="GA363" s="74">
        <f>IF(AND(ISNUMBER('Emissions (start here)'!CO363),ISNUMBER(Dispersion!$AU$8)),'Emissions (start here)'!CO363*453.59/3600*Dispersion!$AU$8,0)</f>
        <v>0</v>
      </c>
      <c r="GB363" s="74">
        <f>IF(AND(ISNUMBER('Emissions (start here)'!CO363),ISNUMBER(Dispersion!$AU$9)),'Emissions (start here)'!CO363*453.59/3600*Dispersion!$AU$9,0)</f>
        <v>0</v>
      </c>
      <c r="GC363" s="74">
        <f>IF(AND(ISNUMBER('Emissions (start here)'!CP363),ISNUMBER(Dispersion!$AU$10)),'Emissions (start here)'!CP363*2000*453.59/8760/3600*Dispersion!$AU$10,0)</f>
        <v>0</v>
      </c>
      <c r="GD363" s="74">
        <f>IF(AND(ISNUMBER('Emissions (start here)'!CP363),ISNUMBER(Dispersion!$AU$11)),'Emissions (start here)'!CP363*2000*453.59/8760/3600*Dispersion!$AU$11,0)</f>
        <v>0</v>
      </c>
      <c r="GE363" s="74">
        <f>IF(AND(ISNUMBER('Emissions (start here)'!CQ363),ISNUMBER(Dispersion!$AV$8)),'Emissions (start here)'!CQ363*453.59/3600*Dispersion!$AV$8,0)</f>
        <v>0</v>
      </c>
      <c r="GF363" s="74">
        <f>IF(AND(ISNUMBER('Emissions (start here)'!CQ363),ISNUMBER(Dispersion!$AV$9)),'Emissions (start here)'!CQ363*453.59/3600*Dispersion!$AV$9,0)</f>
        <v>0</v>
      </c>
      <c r="GG363" s="74">
        <f>IF(AND(ISNUMBER('Emissions (start here)'!CR363),ISNUMBER(Dispersion!$AV$10)),'Emissions (start here)'!CR363*2000*453.59/8760/3600*Dispersion!$AV$10,0)</f>
        <v>0</v>
      </c>
      <c r="GH363" s="74">
        <f>IF(AND(ISNUMBER('Emissions (start here)'!CR363),ISNUMBER(Dispersion!$AV$11)),'Emissions (start here)'!CR363*2000*453.59/8760/3600*Dispersion!$AV$11,0)</f>
        <v>0</v>
      </c>
      <c r="GI363" s="74">
        <f>IF(AND(ISNUMBER('Emissions (start here)'!CS363),ISNUMBER(Dispersion!$AW$8)),'Emissions (start here)'!CS363*453.59/3600*Dispersion!$AW$8,0)</f>
        <v>0</v>
      </c>
      <c r="GJ363" s="74">
        <f>IF(AND(ISNUMBER('Emissions (start here)'!CS363),ISNUMBER(Dispersion!$AW$9)),'Emissions (start here)'!CS363*453.59/3600*Dispersion!$AW$9,0)</f>
        <v>0</v>
      </c>
      <c r="GK363" s="74">
        <f>IF(AND(ISNUMBER('Emissions (start here)'!CT363),ISNUMBER(Dispersion!$AW$10)),'Emissions (start here)'!CT363*2000*453.59/8760/3600*Dispersion!$AW$10,0)</f>
        <v>0</v>
      </c>
      <c r="GL363" s="74">
        <f>IF(AND(ISNUMBER('Emissions (start here)'!CT363),ISNUMBER(Dispersion!$AW$11)),'Emissions (start here)'!CT363*2000*453.59/8760/3600*Dispersion!$AW$11,0)</f>
        <v>0</v>
      </c>
      <c r="GM363" s="74">
        <f>IF(AND(ISNUMBER('Emissions (start here)'!CU363),ISNUMBER(Dispersion!$AX$8)),'Emissions (start here)'!CU363*453.59/3600*Dispersion!$AX$8,0)</f>
        <v>0</v>
      </c>
      <c r="GN363" s="74">
        <f>IF(AND(ISNUMBER('Emissions (start here)'!CU363),ISNUMBER(Dispersion!$AX$9)),'Emissions (start here)'!CU363*453.59/3600*Dispersion!$AX$9,0)</f>
        <v>0</v>
      </c>
      <c r="GO363" s="74">
        <f>IF(AND(ISNUMBER('Emissions (start here)'!CV363),ISNUMBER(Dispersion!$AX$10)),'Emissions (start here)'!CV363*2000*453.59/8760/3600*Dispersion!$AX$10,0)</f>
        <v>0</v>
      </c>
      <c r="GP363" s="74">
        <f>IF(AND(ISNUMBER('Emissions (start here)'!CV363),ISNUMBER(Dispersion!$AX$11)),'Emissions (start here)'!CV363*2000*453.59/8760/3600*Dispersion!$AX$11,0)</f>
        <v>0</v>
      </c>
      <c r="GQ363" s="74">
        <f>IF(AND(ISNUMBER('Emissions (start here)'!CW363),ISNUMBER(Dispersion!$AY$8)),'Emissions (start here)'!CW363*453.59/3600*Dispersion!$AY$8,0)</f>
        <v>0</v>
      </c>
      <c r="GR363" s="74">
        <f>IF(AND(ISNUMBER('Emissions (start here)'!CW363),ISNUMBER(Dispersion!$AY$9)),'Emissions (start here)'!CW363*453.59/3600*Dispersion!$AY$9,0)</f>
        <v>0</v>
      </c>
      <c r="GS363" s="74">
        <f>IF(AND(ISNUMBER('Emissions (start here)'!CX363),ISNUMBER(Dispersion!$AY$10)),'Emissions (start here)'!CX363*2000*453.59/8760/3600*Dispersion!$AY$10,0)</f>
        <v>0</v>
      </c>
      <c r="GT363" s="74">
        <f>IF(AND(ISNUMBER('Emissions (start here)'!CX363),ISNUMBER(Dispersion!$AY$11)),'Emissions (start here)'!CX363*2000*453.59/8760/3600*Dispersion!$AY$11,0)</f>
        <v>0</v>
      </c>
      <c r="GU363" s="74">
        <f>IF(AND(ISNUMBER('Emissions (start here)'!CY363),ISNUMBER(Dispersion!$AZ$8)),'Emissions (start here)'!CY363*453.59/3600*Dispersion!$AZ$8,0)</f>
        <v>0</v>
      </c>
      <c r="GV363" s="74">
        <f>IF(AND(ISNUMBER('Emissions (start here)'!CY363),ISNUMBER(Dispersion!$AZ$9)),'Emissions (start here)'!CY363*453.59/3600*Dispersion!$AZ$9,0)</f>
        <v>0</v>
      </c>
      <c r="GW363" s="74">
        <f>IF(AND(ISNUMBER('Emissions (start here)'!CZ363),ISNUMBER(Dispersion!$AZ$10)),'Emissions (start here)'!CZ363*2000*453.59/8760/3600*Dispersion!$AZ$10,0)</f>
        <v>0</v>
      </c>
      <c r="GX363" s="74">
        <f>IF(AND(ISNUMBER('Emissions (start here)'!CZ363),ISNUMBER(Dispersion!$AZ$11)),'Emissions (start here)'!CZ363*2000*453.59/8760/3600*Dispersion!$AZ$11,0)</f>
        <v>0</v>
      </c>
    </row>
    <row r="364" spans="1:206" x14ac:dyDescent="0.2">
      <c r="A364" s="51" t="str">
        <f>'Tox Values'!C364</f>
        <v>198-55-0</v>
      </c>
      <c r="B364" s="94" t="str">
        <f>'Tox Values'!D364</f>
        <v>Perylene</v>
      </c>
      <c r="C364" s="96">
        <f t="shared" si="21"/>
        <v>0</v>
      </c>
      <c r="D364" s="74">
        <f t="shared" si="22"/>
        <v>0</v>
      </c>
      <c r="E364" s="74">
        <f t="shared" si="23"/>
        <v>0</v>
      </c>
      <c r="F364" s="99">
        <f t="shared" si="24"/>
        <v>0</v>
      </c>
      <c r="G364" s="97">
        <f>IF(AND(ISNUMBER('Emissions (start here)'!E364),ISNUMBER(Dispersion!$C$8)),'Emissions (start here)'!E364*453.59/3600*Dispersion!$C$8,0)</f>
        <v>0</v>
      </c>
      <c r="H364" s="74">
        <f>IF(AND(ISNUMBER('Emissions (start here)'!E364),ISNUMBER(Dispersion!$C$9)),'Emissions (start here)'!E364*453.59/3600*Dispersion!$C$9,0)</f>
        <v>0</v>
      </c>
      <c r="I364" s="74">
        <f>IF(AND(ISNUMBER('Emissions (start here)'!F364),ISNUMBER(Dispersion!$C$10)),'Emissions (start here)'!F364*2000*453.59/8760/3600*Dispersion!$C$10,0)</f>
        <v>0</v>
      </c>
      <c r="J364" s="74">
        <f>IF(AND(ISNUMBER('Emissions (start here)'!F364),ISNUMBER(Dispersion!$C$11)),'Emissions (start here)'!F364*2000*453.59/8760/3600*Dispersion!$C$11,0)</f>
        <v>0</v>
      </c>
      <c r="K364" s="74">
        <f>IF(AND(ISNUMBER('Emissions (start here)'!G364),ISNUMBER(Dispersion!$D$8)),'Emissions (start here)'!G364*453.59/3600*Dispersion!$D$8,0)</f>
        <v>0</v>
      </c>
      <c r="L364" s="74">
        <f>IF(AND(ISNUMBER('Emissions (start here)'!G364),ISNUMBER(Dispersion!$D$9)),'Emissions (start here)'!G364*453.59/3600*Dispersion!$D$9,0)</f>
        <v>0</v>
      </c>
      <c r="M364" s="74">
        <f>IF(AND(ISNUMBER('Emissions (start here)'!H364),ISNUMBER(Dispersion!$D$10)),'Emissions (start here)'!H364*2000*453.59/8760/3600*Dispersion!$D$10,0)</f>
        <v>0</v>
      </c>
      <c r="N364" s="74">
        <f>IF(AND(ISNUMBER('Emissions (start here)'!H364),ISNUMBER(Dispersion!$D$11)),'Emissions (start here)'!H364*2000*453.59/8760/3600*Dispersion!$D$11,0)</f>
        <v>0</v>
      </c>
      <c r="O364" s="74">
        <f>IF(AND(ISNUMBER('Emissions (start here)'!I364),ISNUMBER(Dispersion!$E$8)),'Emissions (start here)'!I364*453.59/3600*Dispersion!$E$8,0)</f>
        <v>0</v>
      </c>
      <c r="P364" s="74">
        <f>IF(AND(ISNUMBER('Emissions (start here)'!I364),ISNUMBER(Dispersion!$E$9)),'Emissions (start here)'!I364*453.59/3600*Dispersion!$E$9,0)</f>
        <v>0</v>
      </c>
      <c r="Q364" s="74">
        <f>IF(AND(ISNUMBER('Emissions (start here)'!J364),ISNUMBER(Dispersion!$E$10)),'Emissions (start here)'!J364*2000*453.59/8760/3600*Dispersion!$E$10,0)</f>
        <v>0</v>
      </c>
      <c r="R364" s="74">
        <f>IF(AND(ISNUMBER('Emissions (start here)'!J364),ISNUMBER(Dispersion!$E$11)),'Emissions (start here)'!J364*2000*453.59/8760/3600*Dispersion!$E$11,0)</f>
        <v>0</v>
      </c>
      <c r="S364" s="74">
        <f>IF(AND(ISNUMBER('Emissions (start here)'!K364),ISNUMBER(Dispersion!$F$8)),'Emissions (start here)'!K364*453.59/3600*Dispersion!$F$8,0)</f>
        <v>0</v>
      </c>
      <c r="T364" s="74">
        <f>IF(AND(ISNUMBER('Emissions (start here)'!K364),ISNUMBER(Dispersion!$F$9)),'Emissions (start here)'!K364*453.59/3600*Dispersion!$F$9,0)</f>
        <v>0</v>
      </c>
      <c r="U364" s="74">
        <f>IF(AND(ISNUMBER('Emissions (start here)'!L364),ISNUMBER(Dispersion!$F$10)),'Emissions (start here)'!L364*2000*453.59/8760/3600*Dispersion!$F$10,0)</f>
        <v>0</v>
      </c>
      <c r="V364" s="74">
        <f>IF(AND(ISNUMBER('Emissions (start here)'!L364),ISNUMBER(Dispersion!$F$11)),'Emissions (start here)'!L364*2000*453.59/8760/3600*Dispersion!$F$11,0)</f>
        <v>0</v>
      </c>
      <c r="W364" s="74">
        <f>IF(AND(ISNUMBER('Emissions (start here)'!M364),ISNUMBER(Dispersion!$G$8)),'Emissions (start here)'!M364*453.59/3600*Dispersion!$G$8,0)</f>
        <v>0</v>
      </c>
      <c r="X364" s="74">
        <f>IF(AND(ISNUMBER('Emissions (start here)'!M364),ISNUMBER(Dispersion!$G$9)),'Emissions (start here)'!M364*453.59/3600*Dispersion!$G$9,0)</f>
        <v>0</v>
      </c>
      <c r="Y364" s="74">
        <f>IF(AND(ISNUMBER('Emissions (start here)'!N364),ISNUMBER(Dispersion!$G$10)),'Emissions (start here)'!N364*2000*453.59/8760/3600*Dispersion!$G$10,0)</f>
        <v>0</v>
      </c>
      <c r="Z364" s="74">
        <f>IF(AND(ISNUMBER('Emissions (start here)'!N364),ISNUMBER(Dispersion!$G$11)),'Emissions (start here)'!N364*2000*453.59/8760/3600*Dispersion!$G$11,0)</f>
        <v>0</v>
      </c>
      <c r="AA364" s="74">
        <f>IF(AND(ISNUMBER('Emissions (start here)'!O364),ISNUMBER(Dispersion!$H$8)),'Emissions (start here)'!O364*453.59/3600*Dispersion!$H$8,0)</f>
        <v>0</v>
      </c>
      <c r="AB364" s="74">
        <f>IF(AND(ISNUMBER('Emissions (start here)'!O364),ISNUMBER(Dispersion!$H$9)),'Emissions (start here)'!O364*453.59/3600*Dispersion!$H$9,0)</f>
        <v>0</v>
      </c>
      <c r="AC364" s="74">
        <f>IF(AND(ISNUMBER('Emissions (start here)'!P364),ISNUMBER(Dispersion!$H$10)),'Emissions (start here)'!P364*2000*453.59/8760/3600*Dispersion!$H$10,0)</f>
        <v>0</v>
      </c>
      <c r="AD364" s="74">
        <f>IF(AND(ISNUMBER('Emissions (start here)'!P364),ISNUMBER(Dispersion!$H$11)),'Emissions (start here)'!P364*2000*453.59/8760/3600*Dispersion!$H$11,0)</f>
        <v>0</v>
      </c>
      <c r="AE364" s="74">
        <f>IF(AND(ISNUMBER('Emissions (start here)'!Q364),ISNUMBER(Dispersion!$I$8)),'Emissions (start here)'!Q364*453.59/3600*Dispersion!$I$8,0)</f>
        <v>0</v>
      </c>
      <c r="AF364" s="74">
        <f>IF(AND(ISNUMBER('Emissions (start here)'!Q364),ISNUMBER(Dispersion!$I$9)),'Emissions (start here)'!Q364*453.59/3600*Dispersion!$I$9,0)</f>
        <v>0</v>
      </c>
      <c r="AG364" s="74">
        <f>IF(AND(ISNUMBER('Emissions (start here)'!R364),ISNUMBER(Dispersion!$I$10)),'Emissions (start here)'!R364*2000*453.59/8760/3600*Dispersion!$I$10,0)</f>
        <v>0</v>
      </c>
      <c r="AH364" s="74">
        <f>IF(AND(ISNUMBER('Emissions (start here)'!R364),ISNUMBER(Dispersion!$I$11)),'Emissions (start here)'!R364*2000*453.59/8760/3600*Dispersion!$I$11,0)</f>
        <v>0</v>
      </c>
      <c r="AI364" s="74">
        <f>IF(AND(ISNUMBER('Emissions (start here)'!S364),ISNUMBER(Dispersion!$J$8)),'Emissions (start here)'!S364*453.59/3600*Dispersion!$J$8,0)</f>
        <v>0</v>
      </c>
      <c r="AJ364" s="74">
        <f>IF(AND(ISNUMBER('Emissions (start here)'!S364),ISNUMBER(Dispersion!$J$9)),'Emissions (start here)'!S364*453.59/3600*Dispersion!$J$9,0)</f>
        <v>0</v>
      </c>
      <c r="AK364" s="74">
        <f>IF(AND(ISNUMBER('Emissions (start here)'!T364),ISNUMBER(Dispersion!$J$10)),'Emissions (start here)'!T364*2000*453.59/8760/3600*Dispersion!$J$10,0)</f>
        <v>0</v>
      </c>
      <c r="AL364" s="74">
        <f>IF(AND(ISNUMBER('Emissions (start here)'!T364),ISNUMBER(Dispersion!$J$11)),'Emissions (start here)'!T364*2000*453.59/8760/3600*Dispersion!$J$11,0)</f>
        <v>0</v>
      </c>
      <c r="AM364" s="74">
        <f>IF(AND(ISNUMBER('Emissions (start here)'!U364),ISNUMBER(Dispersion!$K$8)),'Emissions (start here)'!U364*453.59/3600*Dispersion!$K$8,0)</f>
        <v>0</v>
      </c>
      <c r="AN364" s="74">
        <f>IF(AND(ISNUMBER('Emissions (start here)'!U364),ISNUMBER(Dispersion!$K$9)),'Emissions (start here)'!U364*453.59/3600*Dispersion!$K$9,0)</f>
        <v>0</v>
      </c>
      <c r="AO364" s="74">
        <f>IF(AND(ISNUMBER('Emissions (start here)'!V364),ISNUMBER(Dispersion!$K$10)),'Emissions (start here)'!V364*2000*453.59/8760/3600*Dispersion!$K$10,0)</f>
        <v>0</v>
      </c>
      <c r="AP364" s="74">
        <f>IF(AND(ISNUMBER('Emissions (start here)'!V364),ISNUMBER(Dispersion!$K$11)),'Emissions (start here)'!V364*2000*453.59/8760/3600*Dispersion!$K$11,0)</f>
        <v>0</v>
      </c>
      <c r="AQ364" s="74">
        <f>IF(AND(ISNUMBER('Emissions (start here)'!W364),ISNUMBER(Dispersion!$L$8)),'Emissions (start here)'!W364*453.59/3600*Dispersion!$L$8,0)</f>
        <v>0</v>
      </c>
      <c r="AR364" s="74">
        <f>IF(AND(ISNUMBER('Emissions (start here)'!W364),ISNUMBER(Dispersion!$L$9)),'Emissions (start here)'!W364*453.59/3600*Dispersion!$L$9,0)</f>
        <v>0</v>
      </c>
      <c r="AS364" s="74">
        <f>IF(AND(ISNUMBER('Emissions (start here)'!X364),ISNUMBER(Dispersion!$L$10)),'Emissions (start here)'!X364*2000*453.59/8760/3600*Dispersion!$L$10,0)</f>
        <v>0</v>
      </c>
      <c r="AT364" s="74">
        <f>IF(AND(ISNUMBER('Emissions (start here)'!X364),ISNUMBER(Dispersion!$L$11)),'Emissions (start here)'!X364*2000*453.59/8760/3600*Dispersion!$L$11,0)</f>
        <v>0</v>
      </c>
      <c r="AU364" s="74">
        <f>IF(AND(ISNUMBER('Emissions (start here)'!Y364),ISNUMBER(Dispersion!$M$8)),'Emissions (start here)'!Y364*453.59/3600*Dispersion!$M$8,0)</f>
        <v>0</v>
      </c>
      <c r="AV364" s="74">
        <f>IF(AND(ISNUMBER('Emissions (start here)'!Y364),ISNUMBER(Dispersion!$M$9)),'Emissions (start here)'!Y364*453.59/3600*Dispersion!$M$9,0)</f>
        <v>0</v>
      </c>
      <c r="AW364" s="74">
        <f>IF(AND(ISNUMBER('Emissions (start here)'!Z364),ISNUMBER(Dispersion!$M$10)),'Emissions (start here)'!Z364*2000*453.59/8760/3600*Dispersion!$M$10,0)</f>
        <v>0</v>
      </c>
      <c r="AX364" s="74">
        <f>IF(AND(ISNUMBER('Emissions (start here)'!Z364),ISNUMBER(Dispersion!$M$11)),'Emissions (start here)'!Z364*2000*453.59/8760/3600*Dispersion!$M$11,0)</f>
        <v>0</v>
      </c>
      <c r="AY364" s="74">
        <f>IF(AND(ISNUMBER('Emissions (start here)'!AA364),ISNUMBER(Dispersion!$N$8)),'Emissions (start here)'!AA364*453.59/3600*Dispersion!$N$8,0)</f>
        <v>0</v>
      </c>
      <c r="AZ364" s="74">
        <f>IF(AND(ISNUMBER('Emissions (start here)'!AA364),ISNUMBER(Dispersion!$N$9)),'Emissions (start here)'!AA364*453.59/3600*Dispersion!$N$9,0)</f>
        <v>0</v>
      </c>
      <c r="BA364" s="74">
        <f>IF(AND(ISNUMBER('Emissions (start here)'!AB364),ISNUMBER(Dispersion!$N$10)),'Emissions (start here)'!AB364*2000*453.59/8760/3600*Dispersion!$N$10,0)</f>
        <v>0</v>
      </c>
      <c r="BB364" s="74">
        <f>IF(AND(ISNUMBER('Emissions (start here)'!AB364),ISNUMBER(Dispersion!$N$11)),'Emissions (start here)'!AB364*2000*453.59/8760/3600*Dispersion!$N$11,0)</f>
        <v>0</v>
      </c>
      <c r="BC364" s="74">
        <f>IF(AND(ISNUMBER('Emissions (start here)'!AC364),ISNUMBER(Dispersion!$O$8)),'Emissions (start here)'!AC364*453.59/3600*Dispersion!$O$8,0)</f>
        <v>0</v>
      </c>
      <c r="BD364" s="74">
        <f>IF(AND(ISNUMBER('Emissions (start here)'!AC364),ISNUMBER(Dispersion!$O$9)),'Emissions (start here)'!AC364*453.59/3600*Dispersion!$O$9,0)</f>
        <v>0</v>
      </c>
      <c r="BE364" s="74">
        <f>IF(AND(ISNUMBER('Emissions (start here)'!AD364),ISNUMBER(Dispersion!$O$10)),'Emissions (start here)'!AD364*2000*453.59/8760/3600*Dispersion!$O$10,0)</f>
        <v>0</v>
      </c>
      <c r="BF364" s="74">
        <f>IF(AND(ISNUMBER('Emissions (start here)'!AD364),ISNUMBER(Dispersion!$O$11)),'Emissions (start here)'!AD364*2000*453.59/8760/3600*Dispersion!$O$11,0)</f>
        <v>0</v>
      </c>
      <c r="BG364" s="74">
        <f>IF(AND(ISNUMBER('Emissions (start here)'!AE364),ISNUMBER(Dispersion!$P$8)),'Emissions (start here)'!AE364*453.59/3600*Dispersion!$P$8,0)</f>
        <v>0</v>
      </c>
      <c r="BH364" s="74">
        <f>IF(AND(ISNUMBER('Emissions (start here)'!AE364),ISNUMBER(Dispersion!$P$9)),'Emissions (start here)'!AE364*453.59/3600*Dispersion!$P$9,0)</f>
        <v>0</v>
      </c>
      <c r="BI364" s="74">
        <f>IF(AND(ISNUMBER('Emissions (start here)'!AF364),ISNUMBER(Dispersion!$P$10)),'Emissions (start here)'!AF364*2000*453.59/8760/3600*Dispersion!$P$10,0)</f>
        <v>0</v>
      </c>
      <c r="BJ364" s="74">
        <f>IF(AND(ISNUMBER('Emissions (start here)'!AF364),ISNUMBER(Dispersion!$P$11)),'Emissions (start here)'!AF364*2000*453.59/8760/3600*Dispersion!$P$11,0)</f>
        <v>0</v>
      </c>
      <c r="BK364" s="74">
        <f>IF(AND(ISNUMBER('Emissions (start here)'!AG364),ISNUMBER(Dispersion!$Q$8)),'Emissions (start here)'!AG364*453.59/3600*Dispersion!$Q$8,0)</f>
        <v>0</v>
      </c>
      <c r="BL364" s="74">
        <f>IF(AND(ISNUMBER('Emissions (start here)'!AG364),ISNUMBER(Dispersion!$Q$9)),'Emissions (start here)'!AG364*453.59/3600*Dispersion!$Q$9,0)</f>
        <v>0</v>
      </c>
      <c r="BM364" s="74">
        <f>IF(AND(ISNUMBER('Emissions (start here)'!AH364),ISNUMBER(Dispersion!$Q$10)),'Emissions (start here)'!AH364*2000*453.59/8760/3600*Dispersion!$Q$10,0)</f>
        <v>0</v>
      </c>
      <c r="BN364" s="74">
        <f>IF(AND(ISNUMBER('Emissions (start here)'!AH364),ISNUMBER(Dispersion!$Q$11)),'Emissions (start here)'!AH364*2000*453.59/8760/3600*Dispersion!$Q$11,0)</f>
        <v>0</v>
      </c>
      <c r="BO364" s="74">
        <f>IF(AND(ISNUMBER('Emissions (start here)'!AI364),ISNUMBER(Dispersion!$R$8)),'Emissions (start here)'!AI364*453.59/3600*Dispersion!$R$8,0)</f>
        <v>0</v>
      </c>
      <c r="BP364" s="74">
        <f>IF(AND(ISNUMBER('Emissions (start here)'!AI364),ISNUMBER(Dispersion!$R$9)),'Emissions (start here)'!AI364*453.59/3600*Dispersion!$R$9,0)</f>
        <v>0</v>
      </c>
      <c r="BQ364" s="74">
        <f>IF(AND(ISNUMBER('Emissions (start here)'!AJ364),ISNUMBER(Dispersion!$R$10)),'Emissions (start here)'!AJ364*2000*453.59/8760/3600*Dispersion!$R$10,0)</f>
        <v>0</v>
      </c>
      <c r="BR364" s="74">
        <f>IF(AND(ISNUMBER('Emissions (start here)'!AJ364),ISNUMBER(Dispersion!$R$11)),'Emissions (start here)'!AJ364*2000*453.59/8760/3600*Dispersion!$R$11,0)</f>
        <v>0</v>
      </c>
      <c r="BS364" s="74">
        <f>IF(AND(ISNUMBER('Emissions (start here)'!AK364),ISNUMBER(Dispersion!$S$8)),'Emissions (start here)'!AK364*453.59/3600*Dispersion!$S$8,0)</f>
        <v>0</v>
      </c>
      <c r="BT364" s="74">
        <f>IF(AND(ISNUMBER('Emissions (start here)'!AK364),ISNUMBER(Dispersion!$S$9)),'Emissions (start here)'!AK364*453.59/3600*Dispersion!$S$9,0)</f>
        <v>0</v>
      </c>
      <c r="BU364" s="74">
        <f>IF(AND(ISNUMBER('Emissions (start here)'!AL364),ISNUMBER(Dispersion!$S$10)),'Emissions (start here)'!AL364*2000*453.59/8760/3600*Dispersion!$S$10,0)</f>
        <v>0</v>
      </c>
      <c r="BV364" s="74">
        <f>IF(AND(ISNUMBER('Emissions (start here)'!AL364),ISNUMBER(Dispersion!$S$11)),'Emissions (start here)'!AL364*2000*453.59/8760/3600*Dispersion!$S$11,0)</f>
        <v>0</v>
      </c>
      <c r="BW364" s="74">
        <f>IF(AND(ISNUMBER('Emissions (start here)'!AM364),ISNUMBER(Dispersion!$T$8)),'Emissions (start here)'!AM364*453.59/3600*Dispersion!$T$8,0)</f>
        <v>0</v>
      </c>
      <c r="BX364" s="74">
        <f>IF(AND(ISNUMBER('Emissions (start here)'!AM364),ISNUMBER(Dispersion!$T$9)),'Emissions (start here)'!AM364*453.59/3600*Dispersion!$T$9,0)</f>
        <v>0</v>
      </c>
      <c r="BY364" s="74">
        <f>IF(AND(ISNUMBER('Emissions (start here)'!AN364),ISNUMBER(Dispersion!$T$10)),'Emissions (start here)'!AN364*2000*453.59/8760/3600*Dispersion!$T$10,0)</f>
        <v>0</v>
      </c>
      <c r="BZ364" s="74">
        <f>IF(AND(ISNUMBER('Emissions (start here)'!AN364),ISNUMBER(Dispersion!$T$11)),'Emissions (start here)'!AN364*2000*453.59/8760/3600*Dispersion!$T$11,0)</f>
        <v>0</v>
      </c>
      <c r="CA364" s="74">
        <f>IF(AND(ISNUMBER('Emissions (start here)'!AO364),ISNUMBER(Dispersion!$U$8)),'Emissions (start here)'!AO364*453.59/3600*Dispersion!$U$8,0)</f>
        <v>0</v>
      </c>
      <c r="CB364" s="74">
        <f>IF(AND(ISNUMBER('Emissions (start here)'!AO364),ISNUMBER(Dispersion!$U$9)),'Emissions (start here)'!AO364*453.59/3600*Dispersion!$U$9,0)</f>
        <v>0</v>
      </c>
      <c r="CC364" s="74">
        <f>IF(AND(ISNUMBER('Emissions (start here)'!AP364),ISNUMBER(Dispersion!$U$10)),'Emissions (start here)'!AP364*2000*453.59/8760/3600*Dispersion!$U$10,0)</f>
        <v>0</v>
      </c>
      <c r="CD364" s="74">
        <f>IF(AND(ISNUMBER('Emissions (start here)'!AP364),ISNUMBER(Dispersion!$U$11)),'Emissions (start here)'!AP364*2000*453.59/8760/3600*Dispersion!$U$11,0)</f>
        <v>0</v>
      </c>
      <c r="CE364" s="74">
        <f>IF(AND(ISNUMBER('Emissions (start here)'!AQ364),ISNUMBER(Dispersion!$V$8)),'Emissions (start here)'!AQ364*453.59/3600*Dispersion!$V$8,0)</f>
        <v>0</v>
      </c>
      <c r="CF364" s="74">
        <f>IF(AND(ISNUMBER('Emissions (start here)'!AQ364),ISNUMBER(Dispersion!$V$9)),'Emissions (start here)'!AQ364*453.59/3600*Dispersion!$V$9,0)</f>
        <v>0</v>
      </c>
      <c r="CG364" s="74">
        <f>IF(AND(ISNUMBER('Emissions (start here)'!AR364),ISNUMBER(Dispersion!$V$10)),'Emissions (start here)'!AR364*2000*453.59/8760/3600*Dispersion!$V$10,0)</f>
        <v>0</v>
      </c>
      <c r="CH364" s="74">
        <f>IF(AND(ISNUMBER('Emissions (start here)'!AR364),ISNUMBER(Dispersion!$V$11)),'Emissions (start here)'!AR364*2000*453.59/8760/3600*Dispersion!$V$11,0)</f>
        <v>0</v>
      </c>
      <c r="CI364" s="74">
        <f>IF(AND(ISNUMBER('Emissions (start here)'!AS364),ISNUMBER(Dispersion!$W$8)),'Emissions (start here)'!AS364*453.59/3600*Dispersion!$W$8,0)</f>
        <v>0</v>
      </c>
      <c r="CJ364" s="74">
        <f>IF(AND(ISNUMBER('Emissions (start here)'!AS364),ISNUMBER(Dispersion!$W$9)),'Emissions (start here)'!AS364*453.59/3600*Dispersion!$W$9,0)</f>
        <v>0</v>
      </c>
      <c r="CK364" s="74">
        <f>IF(AND(ISNUMBER('Emissions (start here)'!AT364),ISNUMBER(Dispersion!$W$10)),'Emissions (start here)'!AT364*2000*453.59/8760/3600*Dispersion!$W$10,0)</f>
        <v>0</v>
      </c>
      <c r="CL364" s="74">
        <f>IF(AND(ISNUMBER('Emissions (start here)'!AT364),ISNUMBER(Dispersion!$W$11)),'Emissions (start here)'!AT364*2000*453.59/8760/3600*Dispersion!$W$11,0)</f>
        <v>0</v>
      </c>
      <c r="CM364" s="74">
        <f>IF(AND(ISNUMBER('Emissions (start here)'!AU364),ISNUMBER(Dispersion!$X$8)),'Emissions (start here)'!AU364*453.59/3600*Dispersion!$X$8,0)</f>
        <v>0</v>
      </c>
      <c r="CN364" s="74">
        <f>IF(AND(ISNUMBER('Emissions (start here)'!AU364),ISNUMBER(Dispersion!$X$9)),'Emissions (start here)'!AU364*453.59/3600*Dispersion!$X$9,0)</f>
        <v>0</v>
      </c>
      <c r="CO364" s="74">
        <f>IF(AND(ISNUMBER('Emissions (start here)'!AV364),ISNUMBER(Dispersion!$X$10)),'Emissions (start here)'!AV364*2000*453.59/8760/3600*Dispersion!$X$10,0)</f>
        <v>0</v>
      </c>
      <c r="CP364" s="74">
        <f>IF(AND(ISNUMBER('Emissions (start here)'!AV364),ISNUMBER(Dispersion!$X$11)),'Emissions (start here)'!AV364*2000*453.59/8760/3600*Dispersion!$X$11,0)</f>
        <v>0</v>
      </c>
      <c r="CQ364" s="74">
        <f>IF(AND(ISNUMBER('Emissions (start here)'!AW364),ISNUMBER(Dispersion!$Y$8)),'Emissions (start here)'!AW364*453.59/3600*Dispersion!$Y$8,0)</f>
        <v>0</v>
      </c>
      <c r="CR364" s="74">
        <f>IF(AND(ISNUMBER('Emissions (start here)'!AW364),ISNUMBER(Dispersion!$Y$9)),'Emissions (start here)'!AW364*453.59/3600*Dispersion!$Y$9,0)</f>
        <v>0</v>
      </c>
      <c r="CS364" s="74">
        <f>IF(AND(ISNUMBER('Emissions (start here)'!AX364),ISNUMBER(Dispersion!$Y$10)),'Emissions (start here)'!AX364*2000*453.59/8760/3600*Dispersion!$Y$10,0)</f>
        <v>0</v>
      </c>
      <c r="CT364" s="74">
        <f>IF(AND(ISNUMBER('Emissions (start here)'!AX364),ISNUMBER(Dispersion!$Y$11)),'Emissions (start here)'!AX364*2000*453.59/8760/3600*Dispersion!$Y$11,0)</f>
        <v>0</v>
      </c>
      <c r="CU364" s="74">
        <f>IF(AND(ISNUMBER('Emissions (start here)'!AY364),ISNUMBER(Dispersion!$Z$8)),'Emissions (start here)'!AY364*453.59/3600*Dispersion!$Z$8,0)</f>
        <v>0</v>
      </c>
      <c r="CV364" s="74">
        <f>IF(AND(ISNUMBER('Emissions (start here)'!AY364),ISNUMBER(Dispersion!$Z$9)),'Emissions (start here)'!AY364*453.59/3600*Dispersion!$Z$9,0)</f>
        <v>0</v>
      </c>
      <c r="CW364" s="74">
        <f>IF(AND(ISNUMBER('Emissions (start here)'!AZ364),ISNUMBER(Dispersion!$Z$10)),'Emissions (start here)'!AZ364*2000*453.59/8760/3600*Dispersion!$Z$10,0)</f>
        <v>0</v>
      </c>
      <c r="CX364" s="74">
        <f>IF(AND(ISNUMBER('Emissions (start here)'!AZ364),ISNUMBER(Dispersion!$Z$11)),'Emissions (start here)'!AZ364*2000*453.59/8760/3600*Dispersion!$Z$11,0)</f>
        <v>0</v>
      </c>
      <c r="CY364" s="74">
        <f>IF(AND(ISNUMBER('Emissions (start here)'!BA364),ISNUMBER(Dispersion!$AA$8)),'Emissions (start here)'!BA364*453.59/3600*Dispersion!$AA$8,0)</f>
        <v>0</v>
      </c>
      <c r="CZ364" s="74">
        <f>IF(AND(ISNUMBER('Emissions (start here)'!BA364),ISNUMBER(Dispersion!$AA$9)),'Emissions (start here)'!BA364*453.59/3600*Dispersion!$AA$9,0)</f>
        <v>0</v>
      </c>
      <c r="DA364" s="74">
        <f>IF(AND(ISNUMBER('Emissions (start here)'!BB364),ISNUMBER(Dispersion!$AA$10)),'Emissions (start here)'!BB364*2000*453.59/8760/3600*Dispersion!$AA$10,0)</f>
        <v>0</v>
      </c>
      <c r="DB364" s="74">
        <f>IF(AND(ISNUMBER('Emissions (start here)'!BB364),ISNUMBER(Dispersion!$AA$11)),'Emissions (start here)'!BB364*2000*453.59/8760/3600*Dispersion!$AA$11,0)</f>
        <v>0</v>
      </c>
      <c r="DC364" s="74">
        <f>IF(AND(ISNUMBER('Emissions (start here)'!BC364),ISNUMBER(Dispersion!$AB$8)),'Emissions (start here)'!BC364*453.59/3600*Dispersion!$AB$8,0)</f>
        <v>0</v>
      </c>
      <c r="DD364" s="74">
        <f>IF(AND(ISNUMBER('Emissions (start here)'!BC364),ISNUMBER(Dispersion!$AB$9)),'Emissions (start here)'!BC364*453.59/3600*Dispersion!$AB$9,0)</f>
        <v>0</v>
      </c>
      <c r="DE364" s="74">
        <f>IF(AND(ISNUMBER('Emissions (start here)'!BD364),ISNUMBER(Dispersion!$AB$10)),'Emissions (start here)'!BD364*2000*453.59/8760/3600*Dispersion!$AB$10,0)</f>
        <v>0</v>
      </c>
      <c r="DF364" s="74">
        <f>IF(AND(ISNUMBER('Emissions (start here)'!BD364),ISNUMBER(Dispersion!$AB$11)),'Emissions (start here)'!BD364*2000*453.59/8760/3600*Dispersion!$AB$11,0)</f>
        <v>0</v>
      </c>
      <c r="DG364" s="74">
        <f>IF(AND(ISNUMBER('Emissions (start here)'!BE364),ISNUMBER(Dispersion!$AC$8)),'Emissions (start here)'!BE364*453.59/3600*Dispersion!$AC$8,0)</f>
        <v>0</v>
      </c>
      <c r="DH364" s="74">
        <f>IF(AND(ISNUMBER('Emissions (start here)'!BE364),ISNUMBER(Dispersion!$AC$9)),'Emissions (start here)'!BE364*453.59/3600*Dispersion!$AC$9,0)</f>
        <v>0</v>
      </c>
      <c r="DI364" s="74">
        <f>IF(AND(ISNUMBER('Emissions (start here)'!BF364),ISNUMBER(Dispersion!$AC$10)),'Emissions (start here)'!BF364*2000*453.59/8760/3600*Dispersion!$AC$10,0)</f>
        <v>0</v>
      </c>
      <c r="DJ364" s="74">
        <f>IF(AND(ISNUMBER('Emissions (start here)'!BF364),ISNUMBER(Dispersion!$AC$11)),'Emissions (start here)'!BF364*2000*453.59/8760/3600*Dispersion!$AC$11,0)</f>
        <v>0</v>
      </c>
      <c r="DK364" s="74">
        <f>IF(AND(ISNUMBER('Emissions (start here)'!BG364),ISNUMBER(Dispersion!$AD$8)),'Emissions (start here)'!BG364*453.59/3600*Dispersion!$AD$8,0)</f>
        <v>0</v>
      </c>
      <c r="DL364" s="74">
        <f>IF(AND(ISNUMBER('Emissions (start here)'!BG364),ISNUMBER(Dispersion!$AD$9)),'Emissions (start here)'!BG364*453.59/3600*Dispersion!$AD$9,0)</f>
        <v>0</v>
      </c>
      <c r="DM364" s="74">
        <f>IF(AND(ISNUMBER('Emissions (start here)'!BH364),ISNUMBER(Dispersion!$AD$10)),'Emissions (start here)'!BH364*2000*453.59/8760/3600*Dispersion!$AD$10,0)</f>
        <v>0</v>
      </c>
      <c r="DN364" s="74">
        <f>IF(AND(ISNUMBER('Emissions (start here)'!BH364),ISNUMBER(Dispersion!$AD$11)),'Emissions (start here)'!BH364*2000*453.59/8760/3600*Dispersion!$AD$11,0)</f>
        <v>0</v>
      </c>
      <c r="DO364" s="74">
        <f>IF(AND(ISNUMBER('Emissions (start here)'!BI364),ISNUMBER(Dispersion!$AE$8)),'Emissions (start here)'!BI364*453.59/3600*Dispersion!$AE$8,0)</f>
        <v>0</v>
      </c>
      <c r="DP364" s="74">
        <f>IF(AND(ISNUMBER('Emissions (start here)'!BI364),ISNUMBER(Dispersion!$AE$9)),'Emissions (start here)'!BI364*453.59/3600*Dispersion!$AE$9,0)</f>
        <v>0</v>
      </c>
      <c r="DQ364" s="74">
        <f>IF(AND(ISNUMBER('Emissions (start here)'!BJ364),ISNUMBER(Dispersion!$AE$10)),'Emissions (start here)'!BJ364*2000*453.59/8760/3600*Dispersion!$AE$10,0)</f>
        <v>0</v>
      </c>
      <c r="DR364" s="74">
        <f>IF(AND(ISNUMBER('Emissions (start here)'!BJ364),ISNUMBER(Dispersion!$AE$11)),'Emissions (start here)'!BJ364*2000*453.59/8760/3600*Dispersion!$AE$11,0)</f>
        <v>0</v>
      </c>
      <c r="DS364" s="74">
        <f>IF(AND(ISNUMBER('Emissions (start here)'!BK364),ISNUMBER(Dispersion!$AF$8)),'Emissions (start here)'!BK364*453.59/3600*Dispersion!$AF$8,0)</f>
        <v>0</v>
      </c>
      <c r="DT364" s="74">
        <f>IF(AND(ISNUMBER('Emissions (start here)'!BK364),ISNUMBER(Dispersion!$AF$9)),'Emissions (start here)'!BK364*453.59/3600*Dispersion!$AF$9,0)</f>
        <v>0</v>
      </c>
      <c r="DU364" s="74">
        <f>IF(AND(ISNUMBER('Emissions (start here)'!BL364),ISNUMBER(Dispersion!$AF$10)),'Emissions (start here)'!BL364*2000*453.59/8760/3600*Dispersion!$AF$10,0)</f>
        <v>0</v>
      </c>
      <c r="DV364" s="74">
        <f>IF(AND(ISNUMBER('Emissions (start here)'!BL364),ISNUMBER(Dispersion!$AF$11)),'Emissions (start here)'!BL364*2000*453.59/8760/3600*Dispersion!$AF$11,0)</f>
        <v>0</v>
      </c>
      <c r="DW364" s="74">
        <f>IF(AND(ISNUMBER('Emissions (start here)'!BM364),ISNUMBER(Dispersion!$AG$8)),'Emissions (start here)'!BM364*453.59/3600*Dispersion!$AG$8,0)</f>
        <v>0</v>
      </c>
      <c r="DX364" s="74">
        <f>IF(AND(ISNUMBER('Emissions (start here)'!BM364),ISNUMBER(Dispersion!$AG$9)),'Emissions (start here)'!BM364*453.59/3600*Dispersion!$AG$9,0)</f>
        <v>0</v>
      </c>
      <c r="DY364" s="74">
        <f>IF(AND(ISNUMBER('Emissions (start here)'!BN364),ISNUMBER(Dispersion!$AG$10)),'Emissions (start here)'!BN364*2000*453.59/8760/3600*Dispersion!$AG$10,0)</f>
        <v>0</v>
      </c>
      <c r="DZ364" s="74">
        <f>IF(AND(ISNUMBER('Emissions (start here)'!BN364),ISNUMBER(Dispersion!$AG$11)),'Emissions (start here)'!BN364*2000*453.59/8760/3600*Dispersion!$AG$11,0)</f>
        <v>0</v>
      </c>
      <c r="EA364" s="74">
        <f>IF(AND(ISNUMBER('Emissions (start here)'!BO364),ISNUMBER(Dispersion!$AH$8)),'Emissions (start here)'!BO364*453.59/3600*Dispersion!$AH$8,0)</f>
        <v>0</v>
      </c>
      <c r="EB364" s="74">
        <f>IF(AND(ISNUMBER('Emissions (start here)'!BO364),ISNUMBER(Dispersion!$AH$9)),'Emissions (start here)'!BO364*453.59/3600*Dispersion!$AH$9,0)</f>
        <v>0</v>
      </c>
      <c r="EC364" s="74">
        <f>IF(AND(ISNUMBER('Emissions (start here)'!BP364),ISNUMBER(Dispersion!$AH$10)),'Emissions (start here)'!BP364*2000*453.59/8760/3600*Dispersion!$AH$10,0)</f>
        <v>0</v>
      </c>
      <c r="ED364" s="74">
        <f>IF(AND(ISNUMBER('Emissions (start here)'!BP364),ISNUMBER(Dispersion!$AH$11)),'Emissions (start here)'!BP364*2000*453.59/8760/3600*Dispersion!$AH$11,0)</f>
        <v>0</v>
      </c>
      <c r="EE364" s="74">
        <f>IF(AND(ISNUMBER('Emissions (start here)'!BQ364),ISNUMBER(Dispersion!$AI$8)),'Emissions (start here)'!BQ364*453.59/3600*Dispersion!$AI$8,0)</f>
        <v>0</v>
      </c>
      <c r="EF364" s="74">
        <f>IF(AND(ISNUMBER('Emissions (start here)'!BQ364),ISNUMBER(Dispersion!$AI$9)),'Emissions (start here)'!BQ364*453.59/3600*Dispersion!$AI$9,0)</f>
        <v>0</v>
      </c>
      <c r="EG364" s="74">
        <f>IF(AND(ISNUMBER('Emissions (start here)'!BR364),ISNUMBER(Dispersion!$AI$10)),'Emissions (start here)'!BR364*2000*453.59/8760/3600*Dispersion!$AI$10,0)</f>
        <v>0</v>
      </c>
      <c r="EH364" s="74">
        <f>IF(AND(ISNUMBER('Emissions (start here)'!BR364),ISNUMBER(Dispersion!$AI$11)),'Emissions (start here)'!BR364*2000*453.59/8760/3600*Dispersion!$AI$11,0)</f>
        <v>0</v>
      </c>
      <c r="EI364" s="74">
        <f>IF(AND(ISNUMBER('Emissions (start here)'!BS364),ISNUMBER(Dispersion!$AJ$8)),'Emissions (start here)'!BS364*453.59/3600*Dispersion!$AJ$8,0)</f>
        <v>0</v>
      </c>
      <c r="EJ364" s="74">
        <f>IF(AND(ISNUMBER('Emissions (start here)'!BS364),ISNUMBER(Dispersion!$AJ$9)),'Emissions (start here)'!BS364*453.59/3600*Dispersion!$AJ$9,0)</f>
        <v>0</v>
      </c>
      <c r="EK364" s="74">
        <f>IF(AND(ISNUMBER('Emissions (start here)'!BT364),ISNUMBER(Dispersion!$AJ$10)),'Emissions (start here)'!BT364*2000*453.59/8760/3600*Dispersion!$AJ$10,0)</f>
        <v>0</v>
      </c>
      <c r="EL364" s="74">
        <f>IF(AND(ISNUMBER('Emissions (start here)'!BT364),ISNUMBER(Dispersion!$AJ$11)),'Emissions (start here)'!BT364*2000*453.59/8760/3600*Dispersion!$AJ$11,0)</f>
        <v>0</v>
      </c>
      <c r="EM364" s="74">
        <f>IF(AND(ISNUMBER('Emissions (start here)'!BU364),ISNUMBER(Dispersion!$AK$8)),'Emissions (start here)'!BU364*453.59/3600*Dispersion!$AK$8,0)</f>
        <v>0</v>
      </c>
      <c r="EN364" s="74">
        <f>IF(AND(ISNUMBER('Emissions (start here)'!BU364),ISNUMBER(Dispersion!$AK$9)),'Emissions (start here)'!BU364*453.59/3600*Dispersion!$AK$9,0)</f>
        <v>0</v>
      </c>
      <c r="EO364" s="74">
        <f>IF(AND(ISNUMBER('Emissions (start here)'!BV364),ISNUMBER(Dispersion!$AK$10)),'Emissions (start here)'!BV364*2000*453.59/8760/3600*Dispersion!$AK$10,0)</f>
        <v>0</v>
      </c>
      <c r="EP364" s="74">
        <f>IF(AND(ISNUMBER('Emissions (start here)'!BV364),ISNUMBER(Dispersion!$AK$11)),'Emissions (start here)'!BV364*2000*453.59/8760/3600*Dispersion!$AK$11,0)</f>
        <v>0</v>
      </c>
      <c r="EQ364" s="74">
        <f>IF(AND(ISNUMBER('Emissions (start here)'!BW364),ISNUMBER(Dispersion!$AL$8)),'Emissions (start here)'!BW364*453.59/3600*Dispersion!$AL$8,0)</f>
        <v>0</v>
      </c>
      <c r="ER364" s="74">
        <f>IF(AND(ISNUMBER('Emissions (start here)'!BW364),ISNUMBER(Dispersion!$AL$9)),'Emissions (start here)'!BW364*453.59/3600*Dispersion!$AL$9,0)</f>
        <v>0</v>
      </c>
      <c r="ES364" s="74">
        <f>IF(AND(ISNUMBER('Emissions (start here)'!BX364),ISNUMBER(Dispersion!$AL$10)),'Emissions (start here)'!BX364*2000*453.59/8760/3600*Dispersion!$AL$10,0)</f>
        <v>0</v>
      </c>
      <c r="ET364" s="74">
        <f>IF(AND(ISNUMBER('Emissions (start here)'!BX364),ISNUMBER(Dispersion!$AL$11)),'Emissions (start here)'!BX364*2000*453.59/8760/3600*Dispersion!$AL$11,0)</f>
        <v>0</v>
      </c>
      <c r="EU364" s="74">
        <f>IF(AND(ISNUMBER('Emissions (start here)'!BY364),ISNUMBER(Dispersion!$AM$8)),'Emissions (start here)'!BY364*453.59/3600*Dispersion!$AM$8,0)</f>
        <v>0</v>
      </c>
      <c r="EV364" s="74">
        <f>IF(AND(ISNUMBER('Emissions (start here)'!BY364),ISNUMBER(Dispersion!$AM$9)),'Emissions (start here)'!BY364*453.59/3600*Dispersion!$AM$9,0)</f>
        <v>0</v>
      </c>
      <c r="EW364" s="74">
        <f>IF(AND(ISNUMBER('Emissions (start here)'!BZ364),ISNUMBER(Dispersion!$AM$10)),'Emissions (start here)'!BZ364*2000*453.59/8760/3600*Dispersion!$AM$10,0)</f>
        <v>0</v>
      </c>
      <c r="EX364" s="74">
        <f>IF(AND(ISNUMBER('Emissions (start here)'!BZ364),ISNUMBER(Dispersion!$AM$11)),'Emissions (start here)'!BZ364*2000*453.59/8760/3600*Dispersion!$AM$11,0)</f>
        <v>0</v>
      </c>
      <c r="EY364" s="74">
        <f>IF(AND(ISNUMBER('Emissions (start here)'!CA364),ISNUMBER(Dispersion!$AN$8)),'Emissions (start here)'!CA364*453.59/3600*Dispersion!$AN$8,0)</f>
        <v>0</v>
      </c>
      <c r="EZ364" s="74">
        <f>IF(AND(ISNUMBER('Emissions (start here)'!CA364),ISNUMBER(Dispersion!$AN$9)),'Emissions (start here)'!CA364*453.59/3600*Dispersion!$AN$9,0)</f>
        <v>0</v>
      </c>
      <c r="FA364" s="74">
        <f>IF(AND(ISNUMBER('Emissions (start here)'!CB364),ISNUMBER(Dispersion!$AN$10)),'Emissions (start here)'!CB364*2000*453.59/8760/3600*Dispersion!$AN$10,0)</f>
        <v>0</v>
      </c>
      <c r="FB364" s="74">
        <f>IF(AND(ISNUMBER('Emissions (start here)'!CB364),ISNUMBER(Dispersion!$AN$11)),'Emissions (start here)'!CB364*2000*453.59/8760/3600*Dispersion!$AN$11,0)</f>
        <v>0</v>
      </c>
      <c r="FC364" s="74">
        <f>IF(AND(ISNUMBER('Emissions (start here)'!CC364),ISNUMBER(Dispersion!$AO$8)),'Emissions (start here)'!CC364*453.59/3600*Dispersion!$AO$8,0)</f>
        <v>0</v>
      </c>
      <c r="FD364" s="74">
        <f>IF(AND(ISNUMBER('Emissions (start here)'!CC364),ISNUMBER(Dispersion!$AO$9)),'Emissions (start here)'!CC364*453.59/3600*Dispersion!$AO$9,0)</f>
        <v>0</v>
      </c>
      <c r="FE364" s="74">
        <f>IF(AND(ISNUMBER('Emissions (start here)'!CD364),ISNUMBER(Dispersion!$AO$10)),'Emissions (start here)'!CD364*2000*453.59/8760/3600*Dispersion!$AO$10,0)</f>
        <v>0</v>
      </c>
      <c r="FF364" s="74">
        <f>IF(AND(ISNUMBER('Emissions (start here)'!CD364),ISNUMBER(Dispersion!$AO$11)),'Emissions (start here)'!CD364*2000*453.59/8760/3600*Dispersion!$AO$11,0)</f>
        <v>0</v>
      </c>
      <c r="FG364" s="74">
        <f>IF(AND(ISNUMBER('Emissions (start here)'!CE364),ISNUMBER(Dispersion!$AP$8)),'Emissions (start here)'!CE364*453.59/3600*Dispersion!$AP$8,0)</f>
        <v>0</v>
      </c>
      <c r="FH364" s="74">
        <f>IF(AND(ISNUMBER('Emissions (start here)'!CE364),ISNUMBER(Dispersion!$AP$9)),'Emissions (start here)'!CE364*453.59/3600*Dispersion!$AP$9,0)</f>
        <v>0</v>
      </c>
      <c r="FI364" s="74">
        <f>IF(AND(ISNUMBER('Emissions (start here)'!CF364),ISNUMBER(Dispersion!$AP$10)),'Emissions (start here)'!CF364*2000*453.59/8760/3600*Dispersion!$AP$10,0)</f>
        <v>0</v>
      </c>
      <c r="FJ364" s="74">
        <f>IF(AND(ISNUMBER('Emissions (start here)'!CF364),ISNUMBER(Dispersion!$AP$11)),'Emissions (start here)'!CF364*2000*453.59/8760/3600*Dispersion!$AP$11,0)</f>
        <v>0</v>
      </c>
      <c r="FK364" s="74">
        <f>IF(AND(ISNUMBER('Emissions (start here)'!CG364),ISNUMBER(Dispersion!$AQ$8)),'Emissions (start here)'!CG364*453.59/3600*Dispersion!$AQ$8,0)</f>
        <v>0</v>
      </c>
      <c r="FL364" s="74">
        <f>IF(AND(ISNUMBER('Emissions (start here)'!CG364),ISNUMBER(Dispersion!$AQ$9)),'Emissions (start here)'!CG364*453.59/3600*Dispersion!$AQ$9,0)</f>
        <v>0</v>
      </c>
      <c r="FM364" s="74">
        <f>IF(AND(ISNUMBER('Emissions (start here)'!CH364),ISNUMBER(Dispersion!$AQ$10)),'Emissions (start here)'!CH364*2000*453.59/8760/3600*Dispersion!$AQ$10,0)</f>
        <v>0</v>
      </c>
      <c r="FN364" s="74">
        <f>IF(AND(ISNUMBER('Emissions (start here)'!CH364),ISNUMBER(Dispersion!$AQ$11)),'Emissions (start here)'!CH364*2000*453.59/8760/3600*Dispersion!$AQ$11,0)</f>
        <v>0</v>
      </c>
      <c r="FO364" s="74">
        <f>IF(AND(ISNUMBER('Emissions (start here)'!CI364),ISNUMBER(Dispersion!$AR$8)),'Emissions (start here)'!CI364*453.59/3600*Dispersion!$AR$8,0)</f>
        <v>0</v>
      </c>
      <c r="FP364" s="74">
        <f>IF(AND(ISNUMBER('Emissions (start here)'!CI364),ISNUMBER(Dispersion!$AR$9)),'Emissions (start here)'!CI364*453.59/3600*Dispersion!$AR$9,0)</f>
        <v>0</v>
      </c>
      <c r="FQ364" s="74">
        <f>IF(AND(ISNUMBER('Emissions (start here)'!CJ364),ISNUMBER(Dispersion!$AR$10)),'Emissions (start here)'!CJ364*2000*453.59/8760/3600*Dispersion!$AR$10,0)</f>
        <v>0</v>
      </c>
      <c r="FR364" s="74">
        <f>IF(AND(ISNUMBER('Emissions (start here)'!CJ364),ISNUMBER(Dispersion!$AR$11)),'Emissions (start here)'!CJ364*2000*453.59/8760/3600*Dispersion!$AR$11,0)</f>
        <v>0</v>
      </c>
      <c r="FS364" s="74">
        <f>IF(AND(ISNUMBER('Emissions (start here)'!CK364),ISNUMBER(Dispersion!$AS$8)),'Emissions (start here)'!CK364*453.59/3600*Dispersion!$AS$8,0)</f>
        <v>0</v>
      </c>
      <c r="FT364" s="74">
        <f>IF(AND(ISNUMBER('Emissions (start here)'!CK364),ISNUMBER(Dispersion!$AS$9)),'Emissions (start here)'!CK364*453.59/3600*Dispersion!$AS$9,0)</f>
        <v>0</v>
      </c>
      <c r="FU364" s="74">
        <f>IF(AND(ISNUMBER('Emissions (start here)'!CL364),ISNUMBER(Dispersion!$AS$10)),'Emissions (start here)'!CL364*2000*453.59/8760/3600*Dispersion!$AS$10,0)</f>
        <v>0</v>
      </c>
      <c r="FV364" s="74">
        <f>IF(AND(ISNUMBER('Emissions (start here)'!CL364),ISNUMBER(Dispersion!$AS$11)),'Emissions (start here)'!CL364*2000*453.59/8760/3600*Dispersion!$AS$11,0)</f>
        <v>0</v>
      </c>
      <c r="FW364" s="74">
        <f>IF(AND(ISNUMBER('Emissions (start here)'!CM364),ISNUMBER(Dispersion!$AT$8)),'Emissions (start here)'!CM364*453.59/3600*Dispersion!$AT$8,0)</f>
        <v>0</v>
      </c>
      <c r="FX364" s="74">
        <f>IF(AND(ISNUMBER('Emissions (start here)'!CM364),ISNUMBER(Dispersion!$AT$9)),'Emissions (start here)'!CM364*453.59/3600*Dispersion!$AT$9,0)</f>
        <v>0</v>
      </c>
      <c r="FY364" s="74">
        <f>IF(AND(ISNUMBER('Emissions (start here)'!CN364),ISNUMBER(Dispersion!$AT$10)),'Emissions (start here)'!CN364*2000*453.59/8760/3600*Dispersion!$AT$10,0)</f>
        <v>0</v>
      </c>
      <c r="FZ364" s="74">
        <f>IF(AND(ISNUMBER('Emissions (start here)'!CN364),ISNUMBER(Dispersion!$AT$11)),'Emissions (start here)'!CN364*2000*453.59/8760/3600*Dispersion!$AT$11,0)</f>
        <v>0</v>
      </c>
      <c r="GA364" s="74">
        <f>IF(AND(ISNUMBER('Emissions (start here)'!CO364),ISNUMBER(Dispersion!$AU$8)),'Emissions (start here)'!CO364*453.59/3600*Dispersion!$AU$8,0)</f>
        <v>0</v>
      </c>
      <c r="GB364" s="74">
        <f>IF(AND(ISNUMBER('Emissions (start here)'!CO364),ISNUMBER(Dispersion!$AU$9)),'Emissions (start here)'!CO364*453.59/3600*Dispersion!$AU$9,0)</f>
        <v>0</v>
      </c>
      <c r="GC364" s="74">
        <f>IF(AND(ISNUMBER('Emissions (start here)'!CP364),ISNUMBER(Dispersion!$AU$10)),'Emissions (start here)'!CP364*2000*453.59/8760/3600*Dispersion!$AU$10,0)</f>
        <v>0</v>
      </c>
      <c r="GD364" s="74">
        <f>IF(AND(ISNUMBER('Emissions (start here)'!CP364),ISNUMBER(Dispersion!$AU$11)),'Emissions (start here)'!CP364*2000*453.59/8760/3600*Dispersion!$AU$11,0)</f>
        <v>0</v>
      </c>
      <c r="GE364" s="74">
        <f>IF(AND(ISNUMBER('Emissions (start here)'!CQ364),ISNUMBER(Dispersion!$AV$8)),'Emissions (start here)'!CQ364*453.59/3600*Dispersion!$AV$8,0)</f>
        <v>0</v>
      </c>
      <c r="GF364" s="74">
        <f>IF(AND(ISNUMBER('Emissions (start here)'!CQ364),ISNUMBER(Dispersion!$AV$9)),'Emissions (start here)'!CQ364*453.59/3600*Dispersion!$AV$9,0)</f>
        <v>0</v>
      </c>
      <c r="GG364" s="74">
        <f>IF(AND(ISNUMBER('Emissions (start here)'!CR364),ISNUMBER(Dispersion!$AV$10)),'Emissions (start here)'!CR364*2000*453.59/8760/3600*Dispersion!$AV$10,0)</f>
        <v>0</v>
      </c>
      <c r="GH364" s="74">
        <f>IF(AND(ISNUMBER('Emissions (start here)'!CR364),ISNUMBER(Dispersion!$AV$11)),'Emissions (start here)'!CR364*2000*453.59/8760/3600*Dispersion!$AV$11,0)</f>
        <v>0</v>
      </c>
      <c r="GI364" s="74">
        <f>IF(AND(ISNUMBER('Emissions (start here)'!CS364),ISNUMBER(Dispersion!$AW$8)),'Emissions (start here)'!CS364*453.59/3600*Dispersion!$AW$8,0)</f>
        <v>0</v>
      </c>
      <c r="GJ364" s="74">
        <f>IF(AND(ISNUMBER('Emissions (start here)'!CS364),ISNUMBER(Dispersion!$AW$9)),'Emissions (start here)'!CS364*453.59/3600*Dispersion!$AW$9,0)</f>
        <v>0</v>
      </c>
      <c r="GK364" s="74">
        <f>IF(AND(ISNUMBER('Emissions (start here)'!CT364),ISNUMBER(Dispersion!$AW$10)),'Emissions (start here)'!CT364*2000*453.59/8760/3600*Dispersion!$AW$10,0)</f>
        <v>0</v>
      </c>
      <c r="GL364" s="74">
        <f>IF(AND(ISNUMBER('Emissions (start here)'!CT364),ISNUMBER(Dispersion!$AW$11)),'Emissions (start here)'!CT364*2000*453.59/8760/3600*Dispersion!$AW$11,0)</f>
        <v>0</v>
      </c>
      <c r="GM364" s="74">
        <f>IF(AND(ISNUMBER('Emissions (start here)'!CU364),ISNUMBER(Dispersion!$AX$8)),'Emissions (start here)'!CU364*453.59/3600*Dispersion!$AX$8,0)</f>
        <v>0</v>
      </c>
      <c r="GN364" s="74">
        <f>IF(AND(ISNUMBER('Emissions (start here)'!CU364),ISNUMBER(Dispersion!$AX$9)),'Emissions (start here)'!CU364*453.59/3600*Dispersion!$AX$9,0)</f>
        <v>0</v>
      </c>
      <c r="GO364" s="74">
        <f>IF(AND(ISNUMBER('Emissions (start here)'!CV364),ISNUMBER(Dispersion!$AX$10)),'Emissions (start here)'!CV364*2000*453.59/8760/3600*Dispersion!$AX$10,0)</f>
        <v>0</v>
      </c>
      <c r="GP364" s="74">
        <f>IF(AND(ISNUMBER('Emissions (start here)'!CV364),ISNUMBER(Dispersion!$AX$11)),'Emissions (start here)'!CV364*2000*453.59/8760/3600*Dispersion!$AX$11,0)</f>
        <v>0</v>
      </c>
      <c r="GQ364" s="74">
        <f>IF(AND(ISNUMBER('Emissions (start here)'!CW364),ISNUMBER(Dispersion!$AY$8)),'Emissions (start here)'!CW364*453.59/3600*Dispersion!$AY$8,0)</f>
        <v>0</v>
      </c>
      <c r="GR364" s="74">
        <f>IF(AND(ISNUMBER('Emissions (start here)'!CW364),ISNUMBER(Dispersion!$AY$9)),'Emissions (start here)'!CW364*453.59/3600*Dispersion!$AY$9,0)</f>
        <v>0</v>
      </c>
      <c r="GS364" s="74">
        <f>IF(AND(ISNUMBER('Emissions (start here)'!CX364),ISNUMBER(Dispersion!$AY$10)),'Emissions (start here)'!CX364*2000*453.59/8760/3600*Dispersion!$AY$10,0)</f>
        <v>0</v>
      </c>
      <c r="GT364" s="74">
        <f>IF(AND(ISNUMBER('Emissions (start here)'!CX364),ISNUMBER(Dispersion!$AY$11)),'Emissions (start here)'!CX364*2000*453.59/8760/3600*Dispersion!$AY$11,0)</f>
        <v>0</v>
      </c>
      <c r="GU364" s="74">
        <f>IF(AND(ISNUMBER('Emissions (start here)'!CY364),ISNUMBER(Dispersion!$AZ$8)),'Emissions (start here)'!CY364*453.59/3600*Dispersion!$AZ$8,0)</f>
        <v>0</v>
      </c>
      <c r="GV364" s="74">
        <f>IF(AND(ISNUMBER('Emissions (start here)'!CY364),ISNUMBER(Dispersion!$AZ$9)),'Emissions (start here)'!CY364*453.59/3600*Dispersion!$AZ$9,0)</f>
        <v>0</v>
      </c>
      <c r="GW364" s="74">
        <f>IF(AND(ISNUMBER('Emissions (start here)'!CZ364),ISNUMBER(Dispersion!$AZ$10)),'Emissions (start here)'!CZ364*2000*453.59/8760/3600*Dispersion!$AZ$10,0)</f>
        <v>0</v>
      </c>
      <c r="GX364" s="74">
        <f>IF(AND(ISNUMBER('Emissions (start here)'!CZ364),ISNUMBER(Dispersion!$AZ$11)),'Emissions (start here)'!CZ364*2000*453.59/8760/3600*Dispersion!$AZ$11,0)</f>
        <v>0</v>
      </c>
    </row>
    <row r="365" spans="1:206" x14ac:dyDescent="0.2">
      <c r="A365" s="51" t="str">
        <f>'Tox Values'!C365</f>
        <v>ALIPHATIC-C5-C8</v>
      </c>
      <c r="B365" s="94" t="str">
        <f>'Tox Values'!D365</f>
        <v>Petroleum Hydrocarbons, Aliphatic Low (C5 - C8)</v>
      </c>
      <c r="C365" s="96">
        <f t="shared" si="21"/>
        <v>0</v>
      </c>
      <c r="D365" s="74">
        <f t="shared" si="22"/>
        <v>0</v>
      </c>
      <c r="E365" s="74">
        <f t="shared" si="23"/>
        <v>0</v>
      </c>
      <c r="F365" s="99">
        <f t="shared" si="24"/>
        <v>0</v>
      </c>
      <c r="G365" s="97">
        <f>IF(AND(ISNUMBER('Emissions (start here)'!E365),ISNUMBER(Dispersion!$C$8)),'Emissions (start here)'!E365*453.59/3600*Dispersion!$C$8,0)</f>
        <v>0</v>
      </c>
      <c r="H365" s="74">
        <f>IF(AND(ISNUMBER('Emissions (start here)'!E365),ISNUMBER(Dispersion!$C$9)),'Emissions (start here)'!E365*453.59/3600*Dispersion!$C$9,0)</f>
        <v>0</v>
      </c>
      <c r="I365" s="74">
        <f>IF(AND(ISNUMBER('Emissions (start here)'!F365),ISNUMBER(Dispersion!$C$10)),'Emissions (start here)'!F365*2000*453.59/8760/3600*Dispersion!$C$10,0)</f>
        <v>0</v>
      </c>
      <c r="J365" s="74">
        <f>IF(AND(ISNUMBER('Emissions (start here)'!F365),ISNUMBER(Dispersion!$C$11)),'Emissions (start here)'!F365*2000*453.59/8760/3600*Dispersion!$C$11,0)</f>
        <v>0</v>
      </c>
      <c r="K365" s="74">
        <f>IF(AND(ISNUMBER('Emissions (start here)'!G365),ISNUMBER(Dispersion!$D$8)),'Emissions (start here)'!G365*453.59/3600*Dispersion!$D$8,0)</f>
        <v>0</v>
      </c>
      <c r="L365" s="74">
        <f>IF(AND(ISNUMBER('Emissions (start here)'!G365),ISNUMBER(Dispersion!$D$9)),'Emissions (start here)'!G365*453.59/3600*Dispersion!$D$9,0)</f>
        <v>0</v>
      </c>
      <c r="M365" s="74">
        <f>IF(AND(ISNUMBER('Emissions (start here)'!H365),ISNUMBER(Dispersion!$D$10)),'Emissions (start here)'!H365*2000*453.59/8760/3600*Dispersion!$D$10,0)</f>
        <v>0</v>
      </c>
      <c r="N365" s="74">
        <f>IF(AND(ISNUMBER('Emissions (start here)'!H365),ISNUMBER(Dispersion!$D$11)),'Emissions (start here)'!H365*2000*453.59/8760/3600*Dispersion!$D$11,0)</f>
        <v>0</v>
      </c>
      <c r="O365" s="74">
        <f>IF(AND(ISNUMBER('Emissions (start here)'!I365),ISNUMBER(Dispersion!$E$8)),'Emissions (start here)'!I365*453.59/3600*Dispersion!$E$8,0)</f>
        <v>0</v>
      </c>
      <c r="P365" s="74">
        <f>IF(AND(ISNUMBER('Emissions (start here)'!I365),ISNUMBER(Dispersion!$E$9)),'Emissions (start here)'!I365*453.59/3600*Dispersion!$E$9,0)</f>
        <v>0</v>
      </c>
      <c r="Q365" s="74">
        <f>IF(AND(ISNUMBER('Emissions (start here)'!J365),ISNUMBER(Dispersion!$E$10)),'Emissions (start here)'!J365*2000*453.59/8760/3600*Dispersion!$E$10,0)</f>
        <v>0</v>
      </c>
      <c r="R365" s="74">
        <f>IF(AND(ISNUMBER('Emissions (start here)'!J365),ISNUMBER(Dispersion!$E$11)),'Emissions (start here)'!J365*2000*453.59/8760/3600*Dispersion!$E$11,0)</f>
        <v>0</v>
      </c>
      <c r="S365" s="74">
        <f>IF(AND(ISNUMBER('Emissions (start here)'!K365),ISNUMBER(Dispersion!$F$8)),'Emissions (start here)'!K365*453.59/3600*Dispersion!$F$8,0)</f>
        <v>0</v>
      </c>
      <c r="T365" s="74">
        <f>IF(AND(ISNUMBER('Emissions (start here)'!K365),ISNUMBER(Dispersion!$F$9)),'Emissions (start here)'!K365*453.59/3600*Dispersion!$F$9,0)</f>
        <v>0</v>
      </c>
      <c r="U365" s="74">
        <f>IF(AND(ISNUMBER('Emissions (start here)'!L365),ISNUMBER(Dispersion!$F$10)),'Emissions (start here)'!L365*2000*453.59/8760/3600*Dispersion!$F$10,0)</f>
        <v>0</v>
      </c>
      <c r="V365" s="74">
        <f>IF(AND(ISNUMBER('Emissions (start here)'!L365),ISNUMBER(Dispersion!$F$11)),'Emissions (start here)'!L365*2000*453.59/8760/3600*Dispersion!$F$11,0)</f>
        <v>0</v>
      </c>
      <c r="W365" s="74">
        <f>IF(AND(ISNUMBER('Emissions (start here)'!M365),ISNUMBER(Dispersion!$G$8)),'Emissions (start here)'!M365*453.59/3600*Dispersion!$G$8,0)</f>
        <v>0</v>
      </c>
      <c r="X365" s="74">
        <f>IF(AND(ISNUMBER('Emissions (start here)'!M365),ISNUMBER(Dispersion!$G$9)),'Emissions (start here)'!M365*453.59/3600*Dispersion!$G$9,0)</f>
        <v>0</v>
      </c>
      <c r="Y365" s="74">
        <f>IF(AND(ISNUMBER('Emissions (start here)'!N365),ISNUMBER(Dispersion!$G$10)),'Emissions (start here)'!N365*2000*453.59/8760/3600*Dispersion!$G$10,0)</f>
        <v>0</v>
      </c>
      <c r="Z365" s="74">
        <f>IF(AND(ISNUMBER('Emissions (start here)'!N365),ISNUMBER(Dispersion!$G$11)),'Emissions (start here)'!N365*2000*453.59/8760/3600*Dispersion!$G$11,0)</f>
        <v>0</v>
      </c>
      <c r="AA365" s="74">
        <f>IF(AND(ISNUMBER('Emissions (start here)'!O365),ISNUMBER(Dispersion!$H$8)),'Emissions (start here)'!O365*453.59/3600*Dispersion!$H$8,0)</f>
        <v>0</v>
      </c>
      <c r="AB365" s="74">
        <f>IF(AND(ISNUMBER('Emissions (start here)'!O365),ISNUMBER(Dispersion!$H$9)),'Emissions (start here)'!O365*453.59/3600*Dispersion!$H$9,0)</f>
        <v>0</v>
      </c>
      <c r="AC365" s="74">
        <f>IF(AND(ISNUMBER('Emissions (start here)'!P365),ISNUMBER(Dispersion!$H$10)),'Emissions (start here)'!P365*2000*453.59/8760/3600*Dispersion!$H$10,0)</f>
        <v>0</v>
      </c>
      <c r="AD365" s="74">
        <f>IF(AND(ISNUMBER('Emissions (start here)'!P365),ISNUMBER(Dispersion!$H$11)),'Emissions (start here)'!P365*2000*453.59/8760/3600*Dispersion!$H$11,0)</f>
        <v>0</v>
      </c>
      <c r="AE365" s="74">
        <f>IF(AND(ISNUMBER('Emissions (start here)'!Q365),ISNUMBER(Dispersion!$I$8)),'Emissions (start here)'!Q365*453.59/3600*Dispersion!$I$8,0)</f>
        <v>0</v>
      </c>
      <c r="AF365" s="74">
        <f>IF(AND(ISNUMBER('Emissions (start here)'!Q365),ISNUMBER(Dispersion!$I$9)),'Emissions (start here)'!Q365*453.59/3600*Dispersion!$I$9,0)</f>
        <v>0</v>
      </c>
      <c r="AG365" s="74">
        <f>IF(AND(ISNUMBER('Emissions (start here)'!R365),ISNUMBER(Dispersion!$I$10)),'Emissions (start here)'!R365*2000*453.59/8760/3600*Dispersion!$I$10,0)</f>
        <v>0</v>
      </c>
      <c r="AH365" s="74">
        <f>IF(AND(ISNUMBER('Emissions (start here)'!R365),ISNUMBER(Dispersion!$I$11)),'Emissions (start here)'!R365*2000*453.59/8760/3600*Dispersion!$I$11,0)</f>
        <v>0</v>
      </c>
      <c r="AI365" s="74">
        <f>IF(AND(ISNUMBER('Emissions (start here)'!S365),ISNUMBER(Dispersion!$J$8)),'Emissions (start here)'!S365*453.59/3600*Dispersion!$J$8,0)</f>
        <v>0</v>
      </c>
      <c r="AJ365" s="74">
        <f>IF(AND(ISNUMBER('Emissions (start here)'!S365),ISNUMBER(Dispersion!$J$9)),'Emissions (start here)'!S365*453.59/3600*Dispersion!$J$9,0)</f>
        <v>0</v>
      </c>
      <c r="AK365" s="74">
        <f>IF(AND(ISNUMBER('Emissions (start here)'!T365),ISNUMBER(Dispersion!$J$10)),'Emissions (start here)'!T365*2000*453.59/8760/3600*Dispersion!$J$10,0)</f>
        <v>0</v>
      </c>
      <c r="AL365" s="74">
        <f>IF(AND(ISNUMBER('Emissions (start here)'!T365),ISNUMBER(Dispersion!$J$11)),'Emissions (start here)'!T365*2000*453.59/8760/3600*Dispersion!$J$11,0)</f>
        <v>0</v>
      </c>
      <c r="AM365" s="74">
        <f>IF(AND(ISNUMBER('Emissions (start here)'!U365),ISNUMBER(Dispersion!$K$8)),'Emissions (start here)'!U365*453.59/3600*Dispersion!$K$8,0)</f>
        <v>0</v>
      </c>
      <c r="AN365" s="74">
        <f>IF(AND(ISNUMBER('Emissions (start here)'!U365),ISNUMBER(Dispersion!$K$9)),'Emissions (start here)'!U365*453.59/3600*Dispersion!$K$9,0)</f>
        <v>0</v>
      </c>
      <c r="AO365" s="74">
        <f>IF(AND(ISNUMBER('Emissions (start here)'!V365),ISNUMBER(Dispersion!$K$10)),'Emissions (start here)'!V365*2000*453.59/8760/3600*Dispersion!$K$10,0)</f>
        <v>0</v>
      </c>
      <c r="AP365" s="74">
        <f>IF(AND(ISNUMBER('Emissions (start here)'!V365),ISNUMBER(Dispersion!$K$11)),'Emissions (start here)'!V365*2000*453.59/8760/3600*Dispersion!$K$11,0)</f>
        <v>0</v>
      </c>
      <c r="AQ365" s="74">
        <f>IF(AND(ISNUMBER('Emissions (start here)'!W365),ISNUMBER(Dispersion!$L$8)),'Emissions (start here)'!W365*453.59/3600*Dispersion!$L$8,0)</f>
        <v>0</v>
      </c>
      <c r="AR365" s="74">
        <f>IF(AND(ISNUMBER('Emissions (start here)'!W365),ISNUMBER(Dispersion!$L$9)),'Emissions (start here)'!W365*453.59/3600*Dispersion!$L$9,0)</f>
        <v>0</v>
      </c>
      <c r="AS365" s="74">
        <f>IF(AND(ISNUMBER('Emissions (start here)'!X365),ISNUMBER(Dispersion!$L$10)),'Emissions (start here)'!X365*2000*453.59/8760/3600*Dispersion!$L$10,0)</f>
        <v>0</v>
      </c>
      <c r="AT365" s="74">
        <f>IF(AND(ISNUMBER('Emissions (start here)'!X365),ISNUMBER(Dispersion!$L$11)),'Emissions (start here)'!X365*2000*453.59/8760/3600*Dispersion!$L$11,0)</f>
        <v>0</v>
      </c>
      <c r="AU365" s="74">
        <f>IF(AND(ISNUMBER('Emissions (start here)'!Y365),ISNUMBER(Dispersion!$M$8)),'Emissions (start here)'!Y365*453.59/3600*Dispersion!$M$8,0)</f>
        <v>0</v>
      </c>
      <c r="AV365" s="74">
        <f>IF(AND(ISNUMBER('Emissions (start here)'!Y365),ISNUMBER(Dispersion!$M$9)),'Emissions (start here)'!Y365*453.59/3600*Dispersion!$M$9,0)</f>
        <v>0</v>
      </c>
      <c r="AW365" s="74">
        <f>IF(AND(ISNUMBER('Emissions (start here)'!Z365),ISNUMBER(Dispersion!$M$10)),'Emissions (start here)'!Z365*2000*453.59/8760/3600*Dispersion!$M$10,0)</f>
        <v>0</v>
      </c>
      <c r="AX365" s="74">
        <f>IF(AND(ISNUMBER('Emissions (start here)'!Z365),ISNUMBER(Dispersion!$M$11)),'Emissions (start here)'!Z365*2000*453.59/8760/3600*Dispersion!$M$11,0)</f>
        <v>0</v>
      </c>
      <c r="AY365" s="74">
        <f>IF(AND(ISNUMBER('Emissions (start here)'!AA365),ISNUMBER(Dispersion!$N$8)),'Emissions (start here)'!AA365*453.59/3600*Dispersion!$N$8,0)</f>
        <v>0</v>
      </c>
      <c r="AZ365" s="74">
        <f>IF(AND(ISNUMBER('Emissions (start here)'!AA365),ISNUMBER(Dispersion!$N$9)),'Emissions (start here)'!AA365*453.59/3600*Dispersion!$N$9,0)</f>
        <v>0</v>
      </c>
      <c r="BA365" s="74">
        <f>IF(AND(ISNUMBER('Emissions (start here)'!AB365),ISNUMBER(Dispersion!$N$10)),'Emissions (start here)'!AB365*2000*453.59/8760/3600*Dispersion!$N$10,0)</f>
        <v>0</v>
      </c>
      <c r="BB365" s="74">
        <f>IF(AND(ISNUMBER('Emissions (start here)'!AB365),ISNUMBER(Dispersion!$N$11)),'Emissions (start here)'!AB365*2000*453.59/8760/3600*Dispersion!$N$11,0)</f>
        <v>0</v>
      </c>
      <c r="BC365" s="74">
        <f>IF(AND(ISNUMBER('Emissions (start here)'!AC365),ISNUMBER(Dispersion!$O$8)),'Emissions (start here)'!AC365*453.59/3600*Dispersion!$O$8,0)</f>
        <v>0</v>
      </c>
      <c r="BD365" s="74">
        <f>IF(AND(ISNUMBER('Emissions (start here)'!AC365),ISNUMBER(Dispersion!$O$9)),'Emissions (start here)'!AC365*453.59/3600*Dispersion!$O$9,0)</f>
        <v>0</v>
      </c>
      <c r="BE365" s="74">
        <f>IF(AND(ISNUMBER('Emissions (start here)'!AD365),ISNUMBER(Dispersion!$O$10)),'Emissions (start here)'!AD365*2000*453.59/8760/3600*Dispersion!$O$10,0)</f>
        <v>0</v>
      </c>
      <c r="BF365" s="74">
        <f>IF(AND(ISNUMBER('Emissions (start here)'!AD365),ISNUMBER(Dispersion!$O$11)),'Emissions (start here)'!AD365*2000*453.59/8760/3600*Dispersion!$O$11,0)</f>
        <v>0</v>
      </c>
      <c r="BG365" s="74">
        <f>IF(AND(ISNUMBER('Emissions (start here)'!AE365),ISNUMBER(Dispersion!$P$8)),'Emissions (start here)'!AE365*453.59/3600*Dispersion!$P$8,0)</f>
        <v>0</v>
      </c>
      <c r="BH365" s="74">
        <f>IF(AND(ISNUMBER('Emissions (start here)'!AE365),ISNUMBER(Dispersion!$P$9)),'Emissions (start here)'!AE365*453.59/3600*Dispersion!$P$9,0)</f>
        <v>0</v>
      </c>
      <c r="BI365" s="74">
        <f>IF(AND(ISNUMBER('Emissions (start here)'!AF365),ISNUMBER(Dispersion!$P$10)),'Emissions (start here)'!AF365*2000*453.59/8760/3600*Dispersion!$P$10,0)</f>
        <v>0</v>
      </c>
      <c r="BJ365" s="74">
        <f>IF(AND(ISNUMBER('Emissions (start here)'!AF365),ISNUMBER(Dispersion!$P$11)),'Emissions (start here)'!AF365*2000*453.59/8760/3600*Dispersion!$P$11,0)</f>
        <v>0</v>
      </c>
      <c r="BK365" s="74">
        <f>IF(AND(ISNUMBER('Emissions (start here)'!AG365),ISNUMBER(Dispersion!$Q$8)),'Emissions (start here)'!AG365*453.59/3600*Dispersion!$Q$8,0)</f>
        <v>0</v>
      </c>
      <c r="BL365" s="74">
        <f>IF(AND(ISNUMBER('Emissions (start here)'!AG365),ISNUMBER(Dispersion!$Q$9)),'Emissions (start here)'!AG365*453.59/3600*Dispersion!$Q$9,0)</f>
        <v>0</v>
      </c>
      <c r="BM365" s="74">
        <f>IF(AND(ISNUMBER('Emissions (start here)'!AH365),ISNUMBER(Dispersion!$Q$10)),'Emissions (start here)'!AH365*2000*453.59/8760/3600*Dispersion!$Q$10,0)</f>
        <v>0</v>
      </c>
      <c r="BN365" s="74">
        <f>IF(AND(ISNUMBER('Emissions (start here)'!AH365),ISNUMBER(Dispersion!$Q$11)),'Emissions (start here)'!AH365*2000*453.59/8760/3600*Dispersion!$Q$11,0)</f>
        <v>0</v>
      </c>
      <c r="BO365" s="74">
        <f>IF(AND(ISNUMBER('Emissions (start here)'!AI365),ISNUMBER(Dispersion!$R$8)),'Emissions (start here)'!AI365*453.59/3600*Dispersion!$R$8,0)</f>
        <v>0</v>
      </c>
      <c r="BP365" s="74">
        <f>IF(AND(ISNUMBER('Emissions (start here)'!AI365),ISNUMBER(Dispersion!$R$9)),'Emissions (start here)'!AI365*453.59/3600*Dispersion!$R$9,0)</f>
        <v>0</v>
      </c>
      <c r="BQ365" s="74">
        <f>IF(AND(ISNUMBER('Emissions (start here)'!AJ365),ISNUMBER(Dispersion!$R$10)),'Emissions (start here)'!AJ365*2000*453.59/8760/3600*Dispersion!$R$10,0)</f>
        <v>0</v>
      </c>
      <c r="BR365" s="74">
        <f>IF(AND(ISNUMBER('Emissions (start here)'!AJ365),ISNUMBER(Dispersion!$R$11)),'Emissions (start here)'!AJ365*2000*453.59/8760/3600*Dispersion!$R$11,0)</f>
        <v>0</v>
      </c>
      <c r="BS365" s="74">
        <f>IF(AND(ISNUMBER('Emissions (start here)'!AK365),ISNUMBER(Dispersion!$S$8)),'Emissions (start here)'!AK365*453.59/3600*Dispersion!$S$8,0)</f>
        <v>0</v>
      </c>
      <c r="BT365" s="74">
        <f>IF(AND(ISNUMBER('Emissions (start here)'!AK365),ISNUMBER(Dispersion!$S$9)),'Emissions (start here)'!AK365*453.59/3600*Dispersion!$S$9,0)</f>
        <v>0</v>
      </c>
      <c r="BU365" s="74">
        <f>IF(AND(ISNUMBER('Emissions (start here)'!AL365),ISNUMBER(Dispersion!$S$10)),'Emissions (start here)'!AL365*2000*453.59/8760/3600*Dispersion!$S$10,0)</f>
        <v>0</v>
      </c>
      <c r="BV365" s="74">
        <f>IF(AND(ISNUMBER('Emissions (start here)'!AL365),ISNUMBER(Dispersion!$S$11)),'Emissions (start here)'!AL365*2000*453.59/8760/3600*Dispersion!$S$11,0)</f>
        <v>0</v>
      </c>
      <c r="BW365" s="74">
        <f>IF(AND(ISNUMBER('Emissions (start here)'!AM365),ISNUMBER(Dispersion!$T$8)),'Emissions (start here)'!AM365*453.59/3600*Dispersion!$T$8,0)</f>
        <v>0</v>
      </c>
      <c r="BX365" s="74">
        <f>IF(AND(ISNUMBER('Emissions (start here)'!AM365),ISNUMBER(Dispersion!$T$9)),'Emissions (start here)'!AM365*453.59/3600*Dispersion!$T$9,0)</f>
        <v>0</v>
      </c>
      <c r="BY365" s="74">
        <f>IF(AND(ISNUMBER('Emissions (start here)'!AN365),ISNUMBER(Dispersion!$T$10)),'Emissions (start here)'!AN365*2000*453.59/8760/3600*Dispersion!$T$10,0)</f>
        <v>0</v>
      </c>
      <c r="BZ365" s="74">
        <f>IF(AND(ISNUMBER('Emissions (start here)'!AN365),ISNUMBER(Dispersion!$T$11)),'Emissions (start here)'!AN365*2000*453.59/8760/3600*Dispersion!$T$11,0)</f>
        <v>0</v>
      </c>
      <c r="CA365" s="74">
        <f>IF(AND(ISNUMBER('Emissions (start here)'!AO365),ISNUMBER(Dispersion!$U$8)),'Emissions (start here)'!AO365*453.59/3600*Dispersion!$U$8,0)</f>
        <v>0</v>
      </c>
      <c r="CB365" s="74">
        <f>IF(AND(ISNUMBER('Emissions (start here)'!AO365),ISNUMBER(Dispersion!$U$9)),'Emissions (start here)'!AO365*453.59/3600*Dispersion!$U$9,0)</f>
        <v>0</v>
      </c>
      <c r="CC365" s="74">
        <f>IF(AND(ISNUMBER('Emissions (start here)'!AP365),ISNUMBER(Dispersion!$U$10)),'Emissions (start here)'!AP365*2000*453.59/8760/3600*Dispersion!$U$10,0)</f>
        <v>0</v>
      </c>
      <c r="CD365" s="74">
        <f>IF(AND(ISNUMBER('Emissions (start here)'!AP365),ISNUMBER(Dispersion!$U$11)),'Emissions (start here)'!AP365*2000*453.59/8760/3600*Dispersion!$U$11,0)</f>
        <v>0</v>
      </c>
      <c r="CE365" s="74">
        <f>IF(AND(ISNUMBER('Emissions (start here)'!AQ365),ISNUMBER(Dispersion!$V$8)),'Emissions (start here)'!AQ365*453.59/3600*Dispersion!$V$8,0)</f>
        <v>0</v>
      </c>
      <c r="CF365" s="74">
        <f>IF(AND(ISNUMBER('Emissions (start here)'!AQ365),ISNUMBER(Dispersion!$V$9)),'Emissions (start here)'!AQ365*453.59/3600*Dispersion!$V$9,0)</f>
        <v>0</v>
      </c>
      <c r="CG365" s="74">
        <f>IF(AND(ISNUMBER('Emissions (start here)'!AR365),ISNUMBER(Dispersion!$V$10)),'Emissions (start here)'!AR365*2000*453.59/8760/3600*Dispersion!$V$10,0)</f>
        <v>0</v>
      </c>
      <c r="CH365" s="74">
        <f>IF(AND(ISNUMBER('Emissions (start here)'!AR365),ISNUMBER(Dispersion!$V$11)),'Emissions (start here)'!AR365*2000*453.59/8760/3600*Dispersion!$V$11,0)</f>
        <v>0</v>
      </c>
      <c r="CI365" s="74">
        <f>IF(AND(ISNUMBER('Emissions (start here)'!AS365),ISNUMBER(Dispersion!$W$8)),'Emissions (start here)'!AS365*453.59/3600*Dispersion!$W$8,0)</f>
        <v>0</v>
      </c>
      <c r="CJ365" s="74">
        <f>IF(AND(ISNUMBER('Emissions (start here)'!AS365),ISNUMBER(Dispersion!$W$9)),'Emissions (start here)'!AS365*453.59/3600*Dispersion!$W$9,0)</f>
        <v>0</v>
      </c>
      <c r="CK365" s="74">
        <f>IF(AND(ISNUMBER('Emissions (start here)'!AT365),ISNUMBER(Dispersion!$W$10)),'Emissions (start here)'!AT365*2000*453.59/8760/3600*Dispersion!$W$10,0)</f>
        <v>0</v>
      </c>
      <c r="CL365" s="74">
        <f>IF(AND(ISNUMBER('Emissions (start here)'!AT365),ISNUMBER(Dispersion!$W$11)),'Emissions (start here)'!AT365*2000*453.59/8760/3600*Dispersion!$W$11,0)</f>
        <v>0</v>
      </c>
      <c r="CM365" s="74">
        <f>IF(AND(ISNUMBER('Emissions (start here)'!AU365),ISNUMBER(Dispersion!$X$8)),'Emissions (start here)'!AU365*453.59/3600*Dispersion!$X$8,0)</f>
        <v>0</v>
      </c>
      <c r="CN365" s="74">
        <f>IF(AND(ISNUMBER('Emissions (start here)'!AU365),ISNUMBER(Dispersion!$X$9)),'Emissions (start here)'!AU365*453.59/3600*Dispersion!$X$9,0)</f>
        <v>0</v>
      </c>
      <c r="CO365" s="74">
        <f>IF(AND(ISNUMBER('Emissions (start here)'!AV365),ISNUMBER(Dispersion!$X$10)),'Emissions (start here)'!AV365*2000*453.59/8760/3600*Dispersion!$X$10,0)</f>
        <v>0</v>
      </c>
      <c r="CP365" s="74">
        <f>IF(AND(ISNUMBER('Emissions (start here)'!AV365),ISNUMBER(Dispersion!$X$11)),'Emissions (start here)'!AV365*2000*453.59/8760/3600*Dispersion!$X$11,0)</f>
        <v>0</v>
      </c>
      <c r="CQ365" s="74">
        <f>IF(AND(ISNUMBER('Emissions (start here)'!AW365),ISNUMBER(Dispersion!$Y$8)),'Emissions (start here)'!AW365*453.59/3600*Dispersion!$Y$8,0)</f>
        <v>0</v>
      </c>
      <c r="CR365" s="74">
        <f>IF(AND(ISNUMBER('Emissions (start here)'!AW365),ISNUMBER(Dispersion!$Y$9)),'Emissions (start here)'!AW365*453.59/3600*Dispersion!$Y$9,0)</f>
        <v>0</v>
      </c>
      <c r="CS365" s="74">
        <f>IF(AND(ISNUMBER('Emissions (start here)'!AX365),ISNUMBER(Dispersion!$Y$10)),'Emissions (start here)'!AX365*2000*453.59/8760/3600*Dispersion!$Y$10,0)</f>
        <v>0</v>
      </c>
      <c r="CT365" s="74">
        <f>IF(AND(ISNUMBER('Emissions (start here)'!AX365),ISNUMBER(Dispersion!$Y$11)),'Emissions (start here)'!AX365*2000*453.59/8760/3600*Dispersion!$Y$11,0)</f>
        <v>0</v>
      </c>
      <c r="CU365" s="74">
        <f>IF(AND(ISNUMBER('Emissions (start here)'!AY365),ISNUMBER(Dispersion!$Z$8)),'Emissions (start here)'!AY365*453.59/3600*Dispersion!$Z$8,0)</f>
        <v>0</v>
      </c>
      <c r="CV365" s="74">
        <f>IF(AND(ISNUMBER('Emissions (start here)'!AY365),ISNUMBER(Dispersion!$Z$9)),'Emissions (start here)'!AY365*453.59/3600*Dispersion!$Z$9,0)</f>
        <v>0</v>
      </c>
      <c r="CW365" s="74">
        <f>IF(AND(ISNUMBER('Emissions (start here)'!AZ365),ISNUMBER(Dispersion!$Z$10)),'Emissions (start here)'!AZ365*2000*453.59/8760/3600*Dispersion!$Z$10,0)</f>
        <v>0</v>
      </c>
      <c r="CX365" s="74">
        <f>IF(AND(ISNUMBER('Emissions (start here)'!AZ365),ISNUMBER(Dispersion!$Z$11)),'Emissions (start here)'!AZ365*2000*453.59/8760/3600*Dispersion!$Z$11,0)</f>
        <v>0</v>
      </c>
      <c r="CY365" s="74">
        <f>IF(AND(ISNUMBER('Emissions (start here)'!BA365),ISNUMBER(Dispersion!$AA$8)),'Emissions (start here)'!BA365*453.59/3600*Dispersion!$AA$8,0)</f>
        <v>0</v>
      </c>
      <c r="CZ365" s="74">
        <f>IF(AND(ISNUMBER('Emissions (start here)'!BA365),ISNUMBER(Dispersion!$AA$9)),'Emissions (start here)'!BA365*453.59/3600*Dispersion!$AA$9,0)</f>
        <v>0</v>
      </c>
      <c r="DA365" s="74">
        <f>IF(AND(ISNUMBER('Emissions (start here)'!BB365),ISNUMBER(Dispersion!$AA$10)),'Emissions (start here)'!BB365*2000*453.59/8760/3600*Dispersion!$AA$10,0)</f>
        <v>0</v>
      </c>
      <c r="DB365" s="74">
        <f>IF(AND(ISNUMBER('Emissions (start here)'!BB365),ISNUMBER(Dispersion!$AA$11)),'Emissions (start here)'!BB365*2000*453.59/8760/3600*Dispersion!$AA$11,0)</f>
        <v>0</v>
      </c>
      <c r="DC365" s="74">
        <f>IF(AND(ISNUMBER('Emissions (start here)'!BC365),ISNUMBER(Dispersion!$AB$8)),'Emissions (start here)'!BC365*453.59/3600*Dispersion!$AB$8,0)</f>
        <v>0</v>
      </c>
      <c r="DD365" s="74">
        <f>IF(AND(ISNUMBER('Emissions (start here)'!BC365),ISNUMBER(Dispersion!$AB$9)),'Emissions (start here)'!BC365*453.59/3600*Dispersion!$AB$9,0)</f>
        <v>0</v>
      </c>
      <c r="DE365" s="74">
        <f>IF(AND(ISNUMBER('Emissions (start here)'!BD365),ISNUMBER(Dispersion!$AB$10)),'Emissions (start here)'!BD365*2000*453.59/8760/3600*Dispersion!$AB$10,0)</f>
        <v>0</v>
      </c>
      <c r="DF365" s="74">
        <f>IF(AND(ISNUMBER('Emissions (start here)'!BD365),ISNUMBER(Dispersion!$AB$11)),'Emissions (start here)'!BD365*2000*453.59/8760/3600*Dispersion!$AB$11,0)</f>
        <v>0</v>
      </c>
      <c r="DG365" s="74">
        <f>IF(AND(ISNUMBER('Emissions (start here)'!BE365),ISNUMBER(Dispersion!$AC$8)),'Emissions (start here)'!BE365*453.59/3600*Dispersion!$AC$8,0)</f>
        <v>0</v>
      </c>
      <c r="DH365" s="74">
        <f>IF(AND(ISNUMBER('Emissions (start here)'!BE365),ISNUMBER(Dispersion!$AC$9)),'Emissions (start here)'!BE365*453.59/3600*Dispersion!$AC$9,0)</f>
        <v>0</v>
      </c>
      <c r="DI365" s="74">
        <f>IF(AND(ISNUMBER('Emissions (start here)'!BF365),ISNUMBER(Dispersion!$AC$10)),'Emissions (start here)'!BF365*2000*453.59/8760/3600*Dispersion!$AC$10,0)</f>
        <v>0</v>
      </c>
      <c r="DJ365" s="74">
        <f>IF(AND(ISNUMBER('Emissions (start here)'!BF365),ISNUMBER(Dispersion!$AC$11)),'Emissions (start here)'!BF365*2000*453.59/8760/3600*Dispersion!$AC$11,0)</f>
        <v>0</v>
      </c>
      <c r="DK365" s="74">
        <f>IF(AND(ISNUMBER('Emissions (start here)'!BG365),ISNUMBER(Dispersion!$AD$8)),'Emissions (start here)'!BG365*453.59/3600*Dispersion!$AD$8,0)</f>
        <v>0</v>
      </c>
      <c r="DL365" s="74">
        <f>IF(AND(ISNUMBER('Emissions (start here)'!BG365),ISNUMBER(Dispersion!$AD$9)),'Emissions (start here)'!BG365*453.59/3600*Dispersion!$AD$9,0)</f>
        <v>0</v>
      </c>
      <c r="DM365" s="74">
        <f>IF(AND(ISNUMBER('Emissions (start here)'!BH365),ISNUMBER(Dispersion!$AD$10)),'Emissions (start here)'!BH365*2000*453.59/8760/3600*Dispersion!$AD$10,0)</f>
        <v>0</v>
      </c>
      <c r="DN365" s="74">
        <f>IF(AND(ISNUMBER('Emissions (start here)'!BH365),ISNUMBER(Dispersion!$AD$11)),'Emissions (start here)'!BH365*2000*453.59/8760/3600*Dispersion!$AD$11,0)</f>
        <v>0</v>
      </c>
      <c r="DO365" s="74">
        <f>IF(AND(ISNUMBER('Emissions (start here)'!BI365),ISNUMBER(Dispersion!$AE$8)),'Emissions (start here)'!BI365*453.59/3600*Dispersion!$AE$8,0)</f>
        <v>0</v>
      </c>
      <c r="DP365" s="74">
        <f>IF(AND(ISNUMBER('Emissions (start here)'!BI365),ISNUMBER(Dispersion!$AE$9)),'Emissions (start here)'!BI365*453.59/3600*Dispersion!$AE$9,0)</f>
        <v>0</v>
      </c>
      <c r="DQ365" s="74">
        <f>IF(AND(ISNUMBER('Emissions (start here)'!BJ365),ISNUMBER(Dispersion!$AE$10)),'Emissions (start here)'!BJ365*2000*453.59/8760/3600*Dispersion!$AE$10,0)</f>
        <v>0</v>
      </c>
      <c r="DR365" s="74">
        <f>IF(AND(ISNUMBER('Emissions (start here)'!BJ365),ISNUMBER(Dispersion!$AE$11)),'Emissions (start here)'!BJ365*2000*453.59/8760/3600*Dispersion!$AE$11,0)</f>
        <v>0</v>
      </c>
      <c r="DS365" s="74">
        <f>IF(AND(ISNUMBER('Emissions (start here)'!BK365),ISNUMBER(Dispersion!$AF$8)),'Emissions (start here)'!BK365*453.59/3600*Dispersion!$AF$8,0)</f>
        <v>0</v>
      </c>
      <c r="DT365" s="74">
        <f>IF(AND(ISNUMBER('Emissions (start here)'!BK365),ISNUMBER(Dispersion!$AF$9)),'Emissions (start here)'!BK365*453.59/3600*Dispersion!$AF$9,0)</f>
        <v>0</v>
      </c>
      <c r="DU365" s="74">
        <f>IF(AND(ISNUMBER('Emissions (start here)'!BL365),ISNUMBER(Dispersion!$AF$10)),'Emissions (start here)'!BL365*2000*453.59/8760/3600*Dispersion!$AF$10,0)</f>
        <v>0</v>
      </c>
      <c r="DV365" s="74">
        <f>IF(AND(ISNUMBER('Emissions (start here)'!BL365),ISNUMBER(Dispersion!$AF$11)),'Emissions (start here)'!BL365*2000*453.59/8760/3600*Dispersion!$AF$11,0)</f>
        <v>0</v>
      </c>
      <c r="DW365" s="74">
        <f>IF(AND(ISNUMBER('Emissions (start here)'!BM365),ISNUMBER(Dispersion!$AG$8)),'Emissions (start here)'!BM365*453.59/3600*Dispersion!$AG$8,0)</f>
        <v>0</v>
      </c>
      <c r="DX365" s="74">
        <f>IF(AND(ISNUMBER('Emissions (start here)'!BM365),ISNUMBER(Dispersion!$AG$9)),'Emissions (start here)'!BM365*453.59/3600*Dispersion!$AG$9,0)</f>
        <v>0</v>
      </c>
      <c r="DY365" s="74">
        <f>IF(AND(ISNUMBER('Emissions (start here)'!BN365),ISNUMBER(Dispersion!$AG$10)),'Emissions (start here)'!BN365*2000*453.59/8760/3600*Dispersion!$AG$10,0)</f>
        <v>0</v>
      </c>
      <c r="DZ365" s="74">
        <f>IF(AND(ISNUMBER('Emissions (start here)'!BN365),ISNUMBER(Dispersion!$AG$11)),'Emissions (start here)'!BN365*2000*453.59/8760/3600*Dispersion!$AG$11,0)</f>
        <v>0</v>
      </c>
      <c r="EA365" s="74">
        <f>IF(AND(ISNUMBER('Emissions (start here)'!BO365),ISNUMBER(Dispersion!$AH$8)),'Emissions (start here)'!BO365*453.59/3600*Dispersion!$AH$8,0)</f>
        <v>0</v>
      </c>
      <c r="EB365" s="74">
        <f>IF(AND(ISNUMBER('Emissions (start here)'!BO365),ISNUMBER(Dispersion!$AH$9)),'Emissions (start here)'!BO365*453.59/3600*Dispersion!$AH$9,0)</f>
        <v>0</v>
      </c>
      <c r="EC365" s="74">
        <f>IF(AND(ISNUMBER('Emissions (start here)'!BP365),ISNUMBER(Dispersion!$AH$10)),'Emissions (start here)'!BP365*2000*453.59/8760/3600*Dispersion!$AH$10,0)</f>
        <v>0</v>
      </c>
      <c r="ED365" s="74">
        <f>IF(AND(ISNUMBER('Emissions (start here)'!BP365),ISNUMBER(Dispersion!$AH$11)),'Emissions (start here)'!BP365*2000*453.59/8760/3600*Dispersion!$AH$11,0)</f>
        <v>0</v>
      </c>
      <c r="EE365" s="74">
        <f>IF(AND(ISNUMBER('Emissions (start here)'!BQ365),ISNUMBER(Dispersion!$AI$8)),'Emissions (start here)'!BQ365*453.59/3600*Dispersion!$AI$8,0)</f>
        <v>0</v>
      </c>
      <c r="EF365" s="74">
        <f>IF(AND(ISNUMBER('Emissions (start here)'!BQ365),ISNUMBER(Dispersion!$AI$9)),'Emissions (start here)'!BQ365*453.59/3600*Dispersion!$AI$9,0)</f>
        <v>0</v>
      </c>
      <c r="EG365" s="74">
        <f>IF(AND(ISNUMBER('Emissions (start here)'!BR365),ISNUMBER(Dispersion!$AI$10)),'Emissions (start here)'!BR365*2000*453.59/8760/3600*Dispersion!$AI$10,0)</f>
        <v>0</v>
      </c>
      <c r="EH365" s="74">
        <f>IF(AND(ISNUMBER('Emissions (start here)'!BR365),ISNUMBER(Dispersion!$AI$11)),'Emissions (start here)'!BR365*2000*453.59/8760/3600*Dispersion!$AI$11,0)</f>
        <v>0</v>
      </c>
      <c r="EI365" s="74">
        <f>IF(AND(ISNUMBER('Emissions (start here)'!BS365),ISNUMBER(Dispersion!$AJ$8)),'Emissions (start here)'!BS365*453.59/3600*Dispersion!$AJ$8,0)</f>
        <v>0</v>
      </c>
      <c r="EJ365" s="74">
        <f>IF(AND(ISNUMBER('Emissions (start here)'!BS365),ISNUMBER(Dispersion!$AJ$9)),'Emissions (start here)'!BS365*453.59/3600*Dispersion!$AJ$9,0)</f>
        <v>0</v>
      </c>
      <c r="EK365" s="74">
        <f>IF(AND(ISNUMBER('Emissions (start here)'!BT365),ISNUMBER(Dispersion!$AJ$10)),'Emissions (start here)'!BT365*2000*453.59/8760/3600*Dispersion!$AJ$10,0)</f>
        <v>0</v>
      </c>
      <c r="EL365" s="74">
        <f>IF(AND(ISNUMBER('Emissions (start here)'!BT365),ISNUMBER(Dispersion!$AJ$11)),'Emissions (start here)'!BT365*2000*453.59/8760/3600*Dispersion!$AJ$11,0)</f>
        <v>0</v>
      </c>
      <c r="EM365" s="74">
        <f>IF(AND(ISNUMBER('Emissions (start here)'!BU365),ISNUMBER(Dispersion!$AK$8)),'Emissions (start here)'!BU365*453.59/3600*Dispersion!$AK$8,0)</f>
        <v>0</v>
      </c>
      <c r="EN365" s="74">
        <f>IF(AND(ISNUMBER('Emissions (start here)'!BU365),ISNUMBER(Dispersion!$AK$9)),'Emissions (start here)'!BU365*453.59/3600*Dispersion!$AK$9,0)</f>
        <v>0</v>
      </c>
      <c r="EO365" s="74">
        <f>IF(AND(ISNUMBER('Emissions (start here)'!BV365),ISNUMBER(Dispersion!$AK$10)),'Emissions (start here)'!BV365*2000*453.59/8760/3600*Dispersion!$AK$10,0)</f>
        <v>0</v>
      </c>
      <c r="EP365" s="74">
        <f>IF(AND(ISNUMBER('Emissions (start here)'!BV365),ISNUMBER(Dispersion!$AK$11)),'Emissions (start here)'!BV365*2000*453.59/8760/3600*Dispersion!$AK$11,0)</f>
        <v>0</v>
      </c>
      <c r="EQ365" s="74">
        <f>IF(AND(ISNUMBER('Emissions (start here)'!BW365),ISNUMBER(Dispersion!$AL$8)),'Emissions (start here)'!BW365*453.59/3600*Dispersion!$AL$8,0)</f>
        <v>0</v>
      </c>
      <c r="ER365" s="74">
        <f>IF(AND(ISNUMBER('Emissions (start here)'!BW365),ISNUMBER(Dispersion!$AL$9)),'Emissions (start here)'!BW365*453.59/3600*Dispersion!$AL$9,0)</f>
        <v>0</v>
      </c>
      <c r="ES365" s="74">
        <f>IF(AND(ISNUMBER('Emissions (start here)'!BX365),ISNUMBER(Dispersion!$AL$10)),'Emissions (start here)'!BX365*2000*453.59/8760/3600*Dispersion!$AL$10,0)</f>
        <v>0</v>
      </c>
      <c r="ET365" s="74">
        <f>IF(AND(ISNUMBER('Emissions (start here)'!BX365),ISNUMBER(Dispersion!$AL$11)),'Emissions (start here)'!BX365*2000*453.59/8760/3600*Dispersion!$AL$11,0)</f>
        <v>0</v>
      </c>
      <c r="EU365" s="74">
        <f>IF(AND(ISNUMBER('Emissions (start here)'!BY365),ISNUMBER(Dispersion!$AM$8)),'Emissions (start here)'!BY365*453.59/3600*Dispersion!$AM$8,0)</f>
        <v>0</v>
      </c>
      <c r="EV365" s="74">
        <f>IF(AND(ISNUMBER('Emissions (start here)'!BY365),ISNUMBER(Dispersion!$AM$9)),'Emissions (start here)'!BY365*453.59/3600*Dispersion!$AM$9,0)</f>
        <v>0</v>
      </c>
      <c r="EW365" s="74">
        <f>IF(AND(ISNUMBER('Emissions (start here)'!BZ365),ISNUMBER(Dispersion!$AM$10)),'Emissions (start here)'!BZ365*2000*453.59/8760/3600*Dispersion!$AM$10,0)</f>
        <v>0</v>
      </c>
      <c r="EX365" s="74">
        <f>IF(AND(ISNUMBER('Emissions (start here)'!BZ365),ISNUMBER(Dispersion!$AM$11)),'Emissions (start here)'!BZ365*2000*453.59/8760/3600*Dispersion!$AM$11,0)</f>
        <v>0</v>
      </c>
      <c r="EY365" s="74">
        <f>IF(AND(ISNUMBER('Emissions (start here)'!CA365),ISNUMBER(Dispersion!$AN$8)),'Emissions (start here)'!CA365*453.59/3600*Dispersion!$AN$8,0)</f>
        <v>0</v>
      </c>
      <c r="EZ365" s="74">
        <f>IF(AND(ISNUMBER('Emissions (start here)'!CA365),ISNUMBER(Dispersion!$AN$9)),'Emissions (start here)'!CA365*453.59/3600*Dispersion!$AN$9,0)</f>
        <v>0</v>
      </c>
      <c r="FA365" s="74">
        <f>IF(AND(ISNUMBER('Emissions (start here)'!CB365),ISNUMBER(Dispersion!$AN$10)),'Emissions (start here)'!CB365*2000*453.59/8760/3600*Dispersion!$AN$10,0)</f>
        <v>0</v>
      </c>
      <c r="FB365" s="74">
        <f>IF(AND(ISNUMBER('Emissions (start here)'!CB365),ISNUMBER(Dispersion!$AN$11)),'Emissions (start here)'!CB365*2000*453.59/8760/3600*Dispersion!$AN$11,0)</f>
        <v>0</v>
      </c>
      <c r="FC365" s="74">
        <f>IF(AND(ISNUMBER('Emissions (start here)'!CC365),ISNUMBER(Dispersion!$AO$8)),'Emissions (start here)'!CC365*453.59/3600*Dispersion!$AO$8,0)</f>
        <v>0</v>
      </c>
      <c r="FD365" s="74">
        <f>IF(AND(ISNUMBER('Emissions (start here)'!CC365),ISNUMBER(Dispersion!$AO$9)),'Emissions (start here)'!CC365*453.59/3600*Dispersion!$AO$9,0)</f>
        <v>0</v>
      </c>
      <c r="FE365" s="74">
        <f>IF(AND(ISNUMBER('Emissions (start here)'!CD365),ISNUMBER(Dispersion!$AO$10)),'Emissions (start here)'!CD365*2000*453.59/8760/3600*Dispersion!$AO$10,0)</f>
        <v>0</v>
      </c>
      <c r="FF365" s="74">
        <f>IF(AND(ISNUMBER('Emissions (start here)'!CD365),ISNUMBER(Dispersion!$AO$11)),'Emissions (start here)'!CD365*2000*453.59/8760/3600*Dispersion!$AO$11,0)</f>
        <v>0</v>
      </c>
      <c r="FG365" s="74">
        <f>IF(AND(ISNUMBER('Emissions (start here)'!CE365),ISNUMBER(Dispersion!$AP$8)),'Emissions (start here)'!CE365*453.59/3600*Dispersion!$AP$8,0)</f>
        <v>0</v>
      </c>
      <c r="FH365" s="74">
        <f>IF(AND(ISNUMBER('Emissions (start here)'!CE365),ISNUMBER(Dispersion!$AP$9)),'Emissions (start here)'!CE365*453.59/3600*Dispersion!$AP$9,0)</f>
        <v>0</v>
      </c>
      <c r="FI365" s="74">
        <f>IF(AND(ISNUMBER('Emissions (start here)'!CF365),ISNUMBER(Dispersion!$AP$10)),'Emissions (start here)'!CF365*2000*453.59/8760/3600*Dispersion!$AP$10,0)</f>
        <v>0</v>
      </c>
      <c r="FJ365" s="74">
        <f>IF(AND(ISNUMBER('Emissions (start here)'!CF365),ISNUMBER(Dispersion!$AP$11)),'Emissions (start here)'!CF365*2000*453.59/8760/3600*Dispersion!$AP$11,0)</f>
        <v>0</v>
      </c>
      <c r="FK365" s="74">
        <f>IF(AND(ISNUMBER('Emissions (start here)'!CG365),ISNUMBER(Dispersion!$AQ$8)),'Emissions (start here)'!CG365*453.59/3600*Dispersion!$AQ$8,0)</f>
        <v>0</v>
      </c>
      <c r="FL365" s="74">
        <f>IF(AND(ISNUMBER('Emissions (start here)'!CG365),ISNUMBER(Dispersion!$AQ$9)),'Emissions (start here)'!CG365*453.59/3600*Dispersion!$AQ$9,0)</f>
        <v>0</v>
      </c>
      <c r="FM365" s="74">
        <f>IF(AND(ISNUMBER('Emissions (start here)'!CH365),ISNUMBER(Dispersion!$AQ$10)),'Emissions (start here)'!CH365*2000*453.59/8760/3600*Dispersion!$AQ$10,0)</f>
        <v>0</v>
      </c>
      <c r="FN365" s="74">
        <f>IF(AND(ISNUMBER('Emissions (start here)'!CH365),ISNUMBER(Dispersion!$AQ$11)),'Emissions (start here)'!CH365*2000*453.59/8760/3600*Dispersion!$AQ$11,0)</f>
        <v>0</v>
      </c>
      <c r="FO365" s="74">
        <f>IF(AND(ISNUMBER('Emissions (start here)'!CI365),ISNUMBER(Dispersion!$AR$8)),'Emissions (start here)'!CI365*453.59/3600*Dispersion!$AR$8,0)</f>
        <v>0</v>
      </c>
      <c r="FP365" s="74">
        <f>IF(AND(ISNUMBER('Emissions (start here)'!CI365),ISNUMBER(Dispersion!$AR$9)),'Emissions (start here)'!CI365*453.59/3600*Dispersion!$AR$9,0)</f>
        <v>0</v>
      </c>
      <c r="FQ365" s="74">
        <f>IF(AND(ISNUMBER('Emissions (start here)'!CJ365),ISNUMBER(Dispersion!$AR$10)),'Emissions (start here)'!CJ365*2000*453.59/8760/3600*Dispersion!$AR$10,0)</f>
        <v>0</v>
      </c>
      <c r="FR365" s="74">
        <f>IF(AND(ISNUMBER('Emissions (start here)'!CJ365),ISNUMBER(Dispersion!$AR$11)),'Emissions (start here)'!CJ365*2000*453.59/8760/3600*Dispersion!$AR$11,0)</f>
        <v>0</v>
      </c>
      <c r="FS365" s="74">
        <f>IF(AND(ISNUMBER('Emissions (start here)'!CK365),ISNUMBER(Dispersion!$AS$8)),'Emissions (start here)'!CK365*453.59/3600*Dispersion!$AS$8,0)</f>
        <v>0</v>
      </c>
      <c r="FT365" s="74">
        <f>IF(AND(ISNUMBER('Emissions (start here)'!CK365),ISNUMBER(Dispersion!$AS$9)),'Emissions (start here)'!CK365*453.59/3600*Dispersion!$AS$9,0)</f>
        <v>0</v>
      </c>
      <c r="FU365" s="74">
        <f>IF(AND(ISNUMBER('Emissions (start here)'!CL365),ISNUMBER(Dispersion!$AS$10)),'Emissions (start here)'!CL365*2000*453.59/8760/3600*Dispersion!$AS$10,0)</f>
        <v>0</v>
      </c>
      <c r="FV365" s="74">
        <f>IF(AND(ISNUMBER('Emissions (start here)'!CL365),ISNUMBER(Dispersion!$AS$11)),'Emissions (start here)'!CL365*2000*453.59/8760/3600*Dispersion!$AS$11,0)</f>
        <v>0</v>
      </c>
      <c r="FW365" s="74">
        <f>IF(AND(ISNUMBER('Emissions (start here)'!CM365),ISNUMBER(Dispersion!$AT$8)),'Emissions (start here)'!CM365*453.59/3600*Dispersion!$AT$8,0)</f>
        <v>0</v>
      </c>
      <c r="FX365" s="74">
        <f>IF(AND(ISNUMBER('Emissions (start here)'!CM365),ISNUMBER(Dispersion!$AT$9)),'Emissions (start here)'!CM365*453.59/3600*Dispersion!$AT$9,0)</f>
        <v>0</v>
      </c>
      <c r="FY365" s="74">
        <f>IF(AND(ISNUMBER('Emissions (start here)'!CN365),ISNUMBER(Dispersion!$AT$10)),'Emissions (start here)'!CN365*2000*453.59/8760/3600*Dispersion!$AT$10,0)</f>
        <v>0</v>
      </c>
      <c r="FZ365" s="74">
        <f>IF(AND(ISNUMBER('Emissions (start here)'!CN365),ISNUMBER(Dispersion!$AT$11)),'Emissions (start here)'!CN365*2000*453.59/8760/3600*Dispersion!$AT$11,0)</f>
        <v>0</v>
      </c>
      <c r="GA365" s="74">
        <f>IF(AND(ISNUMBER('Emissions (start here)'!CO365),ISNUMBER(Dispersion!$AU$8)),'Emissions (start here)'!CO365*453.59/3600*Dispersion!$AU$8,0)</f>
        <v>0</v>
      </c>
      <c r="GB365" s="74">
        <f>IF(AND(ISNUMBER('Emissions (start here)'!CO365),ISNUMBER(Dispersion!$AU$9)),'Emissions (start here)'!CO365*453.59/3600*Dispersion!$AU$9,0)</f>
        <v>0</v>
      </c>
      <c r="GC365" s="74">
        <f>IF(AND(ISNUMBER('Emissions (start here)'!CP365),ISNUMBER(Dispersion!$AU$10)),'Emissions (start here)'!CP365*2000*453.59/8760/3600*Dispersion!$AU$10,0)</f>
        <v>0</v>
      </c>
      <c r="GD365" s="74">
        <f>IF(AND(ISNUMBER('Emissions (start here)'!CP365),ISNUMBER(Dispersion!$AU$11)),'Emissions (start here)'!CP365*2000*453.59/8760/3600*Dispersion!$AU$11,0)</f>
        <v>0</v>
      </c>
      <c r="GE365" s="74">
        <f>IF(AND(ISNUMBER('Emissions (start here)'!CQ365),ISNUMBER(Dispersion!$AV$8)),'Emissions (start here)'!CQ365*453.59/3600*Dispersion!$AV$8,0)</f>
        <v>0</v>
      </c>
      <c r="GF365" s="74">
        <f>IF(AND(ISNUMBER('Emissions (start here)'!CQ365),ISNUMBER(Dispersion!$AV$9)),'Emissions (start here)'!CQ365*453.59/3600*Dispersion!$AV$9,0)</f>
        <v>0</v>
      </c>
      <c r="GG365" s="74">
        <f>IF(AND(ISNUMBER('Emissions (start here)'!CR365),ISNUMBER(Dispersion!$AV$10)),'Emissions (start here)'!CR365*2000*453.59/8760/3600*Dispersion!$AV$10,0)</f>
        <v>0</v>
      </c>
      <c r="GH365" s="74">
        <f>IF(AND(ISNUMBER('Emissions (start here)'!CR365),ISNUMBER(Dispersion!$AV$11)),'Emissions (start here)'!CR365*2000*453.59/8760/3600*Dispersion!$AV$11,0)</f>
        <v>0</v>
      </c>
      <c r="GI365" s="74">
        <f>IF(AND(ISNUMBER('Emissions (start here)'!CS365),ISNUMBER(Dispersion!$AW$8)),'Emissions (start here)'!CS365*453.59/3600*Dispersion!$AW$8,0)</f>
        <v>0</v>
      </c>
      <c r="GJ365" s="74">
        <f>IF(AND(ISNUMBER('Emissions (start here)'!CS365),ISNUMBER(Dispersion!$AW$9)),'Emissions (start here)'!CS365*453.59/3600*Dispersion!$AW$9,0)</f>
        <v>0</v>
      </c>
      <c r="GK365" s="74">
        <f>IF(AND(ISNUMBER('Emissions (start here)'!CT365),ISNUMBER(Dispersion!$AW$10)),'Emissions (start here)'!CT365*2000*453.59/8760/3600*Dispersion!$AW$10,0)</f>
        <v>0</v>
      </c>
      <c r="GL365" s="74">
        <f>IF(AND(ISNUMBER('Emissions (start here)'!CT365),ISNUMBER(Dispersion!$AW$11)),'Emissions (start here)'!CT365*2000*453.59/8760/3600*Dispersion!$AW$11,0)</f>
        <v>0</v>
      </c>
      <c r="GM365" s="74">
        <f>IF(AND(ISNUMBER('Emissions (start here)'!CU365),ISNUMBER(Dispersion!$AX$8)),'Emissions (start here)'!CU365*453.59/3600*Dispersion!$AX$8,0)</f>
        <v>0</v>
      </c>
      <c r="GN365" s="74">
        <f>IF(AND(ISNUMBER('Emissions (start here)'!CU365),ISNUMBER(Dispersion!$AX$9)),'Emissions (start here)'!CU365*453.59/3600*Dispersion!$AX$9,0)</f>
        <v>0</v>
      </c>
      <c r="GO365" s="74">
        <f>IF(AND(ISNUMBER('Emissions (start here)'!CV365),ISNUMBER(Dispersion!$AX$10)),'Emissions (start here)'!CV365*2000*453.59/8760/3600*Dispersion!$AX$10,0)</f>
        <v>0</v>
      </c>
      <c r="GP365" s="74">
        <f>IF(AND(ISNUMBER('Emissions (start here)'!CV365),ISNUMBER(Dispersion!$AX$11)),'Emissions (start here)'!CV365*2000*453.59/8760/3600*Dispersion!$AX$11,0)</f>
        <v>0</v>
      </c>
      <c r="GQ365" s="74">
        <f>IF(AND(ISNUMBER('Emissions (start here)'!CW365),ISNUMBER(Dispersion!$AY$8)),'Emissions (start here)'!CW365*453.59/3600*Dispersion!$AY$8,0)</f>
        <v>0</v>
      </c>
      <c r="GR365" s="74">
        <f>IF(AND(ISNUMBER('Emissions (start here)'!CW365),ISNUMBER(Dispersion!$AY$9)),'Emissions (start here)'!CW365*453.59/3600*Dispersion!$AY$9,0)</f>
        <v>0</v>
      </c>
      <c r="GS365" s="74">
        <f>IF(AND(ISNUMBER('Emissions (start here)'!CX365),ISNUMBER(Dispersion!$AY$10)),'Emissions (start here)'!CX365*2000*453.59/8760/3600*Dispersion!$AY$10,0)</f>
        <v>0</v>
      </c>
      <c r="GT365" s="74">
        <f>IF(AND(ISNUMBER('Emissions (start here)'!CX365),ISNUMBER(Dispersion!$AY$11)),'Emissions (start here)'!CX365*2000*453.59/8760/3600*Dispersion!$AY$11,0)</f>
        <v>0</v>
      </c>
      <c r="GU365" s="74">
        <f>IF(AND(ISNUMBER('Emissions (start here)'!CY365),ISNUMBER(Dispersion!$AZ$8)),'Emissions (start here)'!CY365*453.59/3600*Dispersion!$AZ$8,0)</f>
        <v>0</v>
      </c>
      <c r="GV365" s="74">
        <f>IF(AND(ISNUMBER('Emissions (start here)'!CY365),ISNUMBER(Dispersion!$AZ$9)),'Emissions (start here)'!CY365*453.59/3600*Dispersion!$AZ$9,0)</f>
        <v>0</v>
      </c>
      <c r="GW365" s="74">
        <f>IF(AND(ISNUMBER('Emissions (start here)'!CZ365),ISNUMBER(Dispersion!$AZ$10)),'Emissions (start here)'!CZ365*2000*453.59/8760/3600*Dispersion!$AZ$10,0)</f>
        <v>0</v>
      </c>
      <c r="GX365" s="74">
        <f>IF(AND(ISNUMBER('Emissions (start here)'!CZ365),ISNUMBER(Dispersion!$AZ$11)),'Emissions (start here)'!CZ365*2000*453.59/8760/3600*Dispersion!$AZ$11,0)</f>
        <v>0</v>
      </c>
    </row>
    <row r="366" spans="1:206" x14ac:dyDescent="0.2">
      <c r="A366" s="51" t="str">
        <f>'Tox Values'!C366</f>
        <v>ALIPHATIC-C9-C18</v>
      </c>
      <c r="B366" s="94" t="str">
        <f>'Tox Values'!D366</f>
        <v>Petroleum Hydrocarbons, Aliphatic Medium (C9 - C18)</v>
      </c>
      <c r="C366" s="96">
        <f t="shared" si="21"/>
        <v>0</v>
      </c>
      <c r="D366" s="74">
        <f t="shared" si="22"/>
        <v>0</v>
      </c>
      <c r="E366" s="74">
        <f t="shared" si="23"/>
        <v>0</v>
      </c>
      <c r="F366" s="99">
        <f t="shared" si="24"/>
        <v>0</v>
      </c>
      <c r="G366" s="97">
        <f>IF(AND(ISNUMBER('Emissions (start here)'!E366),ISNUMBER(Dispersion!$C$8)),'Emissions (start here)'!E366*453.59/3600*Dispersion!$C$8,0)</f>
        <v>0</v>
      </c>
      <c r="H366" s="74">
        <f>IF(AND(ISNUMBER('Emissions (start here)'!E366),ISNUMBER(Dispersion!$C$9)),'Emissions (start here)'!E366*453.59/3600*Dispersion!$C$9,0)</f>
        <v>0</v>
      </c>
      <c r="I366" s="74">
        <f>IF(AND(ISNUMBER('Emissions (start here)'!F366),ISNUMBER(Dispersion!$C$10)),'Emissions (start here)'!F366*2000*453.59/8760/3600*Dispersion!$C$10,0)</f>
        <v>0</v>
      </c>
      <c r="J366" s="74">
        <f>IF(AND(ISNUMBER('Emissions (start here)'!F366),ISNUMBER(Dispersion!$C$11)),'Emissions (start here)'!F366*2000*453.59/8760/3600*Dispersion!$C$11,0)</f>
        <v>0</v>
      </c>
      <c r="K366" s="74">
        <f>IF(AND(ISNUMBER('Emissions (start here)'!G366),ISNUMBER(Dispersion!$D$8)),'Emissions (start here)'!G366*453.59/3600*Dispersion!$D$8,0)</f>
        <v>0</v>
      </c>
      <c r="L366" s="74">
        <f>IF(AND(ISNUMBER('Emissions (start here)'!G366),ISNUMBER(Dispersion!$D$9)),'Emissions (start here)'!G366*453.59/3600*Dispersion!$D$9,0)</f>
        <v>0</v>
      </c>
      <c r="M366" s="74">
        <f>IF(AND(ISNUMBER('Emissions (start here)'!H366),ISNUMBER(Dispersion!$D$10)),'Emissions (start here)'!H366*2000*453.59/8760/3600*Dispersion!$D$10,0)</f>
        <v>0</v>
      </c>
      <c r="N366" s="74">
        <f>IF(AND(ISNUMBER('Emissions (start here)'!H366),ISNUMBER(Dispersion!$D$11)),'Emissions (start here)'!H366*2000*453.59/8760/3600*Dispersion!$D$11,0)</f>
        <v>0</v>
      </c>
      <c r="O366" s="74">
        <f>IF(AND(ISNUMBER('Emissions (start here)'!I366),ISNUMBER(Dispersion!$E$8)),'Emissions (start here)'!I366*453.59/3600*Dispersion!$E$8,0)</f>
        <v>0</v>
      </c>
      <c r="P366" s="74">
        <f>IF(AND(ISNUMBER('Emissions (start here)'!I366),ISNUMBER(Dispersion!$E$9)),'Emissions (start here)'!I366*453.59/3600*Dispersion!$E$9,0)</f>
        <v>0</v>
      </c>
      <c r="Q366" s="74">
        <f>IF(AND(ISNUMBER('Emissions (start here)'!J366),ISNUMBER(Dispersion!$E$10)),'Emissions (start here)'!J366*2000*453.59/8760/3600*Dispersion!$E$10,0)</f>
        <v>0</v>
      </c>
      <c r="R366" s="74">
        <f>IF(AND(ISNUMBER('Emissions (start here)'!J366),ISNUMBER(Dispersion!$E$11)),'Emissions (start here)'!J366*2000*453.59/8760/3600*Dispersion!$E$11,0)</f>
        <v>0</v>
      </c>
      <c r="S366" s="74">
        <f>IF(AND(ISNUMBER('Emissions (start here)'!K366),ISNUMBER(Dispersion!$F$8)),'Emissions (start here)'!K366*453.59/3600*Dispersion!$F$8,0)</f>
        <v>0</v>
      </c>
      <c r="T366" s="74">
        <f>IF(AND(ISNUMBER('Emissions (start here)'!K366),ISNUMBER(Dispersion!$F$9)),'Emissions (start here)'!K366*453.59/3600*Dispersion!$F$9,0)</f>
        <v>0</v>
      </c>
      <c r="U366" s="74">
        <f>IF(AND(ISNUMBER('Emissions (start here)'!L366),ISNUMBER(Dispersion!$F$10)),'Emissions (start here)'!L366*2000*453.59/8760/3600*Dispersion!$F$10,0)</f>
        <v>0</v>
      </c>
      <c r="V366" s="74">
        <f>IF(AND(ISNUMBER('Emissions (start here)'!L366),ISNUMBER(Dispersion!$F$11)),'Emissions (start here)'!L366*2000*453.59/8760/3600*Dispersion!$F$11,0)</f>
        <v>0</v>
      </c>
      <c r="W366" s="74">
        <f>IF(AND(ISNUMBER('Emissions (start here)'!M366),ISNUMBER(Dispersion!$G$8)),'Emissions (start here)'!M366*453.59/3600*Dispersion!$G$8,0)</f>
        <v>0</v>
      </c>
      <c r="X366" s="74">
        <f>IF(AND(ISNUMBER('Emissions (start here)'!M366),ISNUMBER(Dispersion!$G$9)),'Emissions (start here)'!M366*453.59/3600*Dispersion!$G$9,0)</f>
        <v>0</v>
      </c>
      <c r="Y366" s="74">
        <f>IF(AND(ISNUMBER('Emissions (start here)'!N366),ISNUMBER(Dispersion!$G$10)),'Emissions (start here)'!N366*2000*453.59/8760/3600*Dispersion!$G$10,0)</f>
        <v>0</v>
      </c>
      <c r="Z366" s="74">
        <f>IF(AND(ISNUMBER('Emissions (start here)'!N366),ISNUMBER(Dispersion!$G$11)),'Emissions (start here)'!N366*2000*453.59/8760/3600*Dispersion!$G$11,0)</f>
        <v>0</v>
      </c>
      <c r="AA366" s="74">
        <f>IF(AND(ISNUMBER('Emissions (start here)'!O366),ISNUMBER(Dispersion!$H$8)),'Emissions (start here)'!O366*453.59/3600*Dispersion!$H$8,0)</f>
        <v>0</v>
      </c>
      <c r="AB366" s="74">
        <f>IF(AND(ISNUMBER('Emissions (start here)'!O366),ISNUMBER(Dispersion!$H$9)),'Emissions (start here)'!O366*453.59/3600*Dispersion!$H$9,0)</f>
        <v>0</v>
      </c>
      <c r="AC366" s="74">
        <f>IF(AND(ISNUMBER('Emissions (start here)'!P366),ISNUMBER(Dispersion!$H$10)),'Emissions (start here)'!P366*2000*453.59/8760/3600*Dispersion!$H$10,0)</f>
        <v>0</v>
      </c>
      <c r="AD366" s="74">
        <f>IF(AND(ISNUMBER('Emissions (start here)'!P366),ISNUMBER(Dispersion!$H$11)),'Emissions (start here)'!P366*2000*453.59/8760/3600*Dispersion!$H$11,0)</f>
        <v>0</v>
      </c>
      <c r="AE366" s="74">
        <f>IF(AND(ISNUMBER('Emissions (start here)'!Q366),ISNUMBER(Dispersion!$I$8)),'Emissions (start here)'!Q366*453.59/3600*Dispersion!$I$8,0)</f>
        <v>0</v>
      </c>
      <c r="AF366" s="74">
        <f>IF(AND(ISNUMBER('Emissions (start here)'!Q366),ISNUMBER(Dispersion!$I$9)),'Emissions (start here)'!Q366*453.59/3600*Dispersion!$I$9,0)</f>
        <v>0</v>
      </c>
      <c r="AG366" s="74">
        <f>IF(AND(ISNUMBER('Emissions (start here)'!R366),ISNUMBER(Dispersion!$I$10)),'Emissions (start here)'!R366*2000*453.59/8760/3600*Dispersion!$I$10,0)</f>
        <v>0</v>
      </c>
      <c r="AH366" s="74">
        <f>IF(AND(ISNUMBER('Emissions (start here)'!R366),ISNUMBER(Dispersion!$I$11)),'Emissions (start here)'!R366*2000*453.59/8760/3600*Dispersion!$I$11,0)</f>
        <v>0</v>
      </c>
      <c r="AI366" s="74">
        <f>IF(AND(ISNUMBER('Emissions (start here)'!S366),ISNUMBER(Dispersion!$J$8)),'Emissions (start here)'!S366*453.59/3600*Dispersion!$J$8,0)</f>
        <v>0</v>
      </c>
      <c r="AJ366" s="74">
        <f>IF(AND(ISNUMBER('Emissions (start here)'!S366),ISNUMBER(Dispersion!$J$9)),'Emissions (start here)'!S366*453.59/3600*Dispersion!$J$9,0)</f>
        <v>0</v>
      </c>
      <c r="AK366" s="74">
        <f>IF(AND(ISNUMBER('Emissions (start here)'!T366),ISNUMBER(Dispersion!$J$10)),'Emissions (start here)'!T366*2000*453.59/8760/3600*Dispersion!$J$10,0)</f>
        <v>0</v>
      </c>
      <c r="AL366" s="74">
        <f>IF(AND(ISNUMBER('Emissions (start here)'!T366),ISNUMBER(Dispersion!$J$11)),'Emissions (start here)'!T366*2000*453.59/8760/3600*Dispersion!$J$11,0)</f>
        <v>0</v>
      </c>
      <c r="AM366" s="74">
        <f>IF(AND(ISNUMBER('Emissions (start here)'!U366),ISNUMBER(Dispersion!$K$8)),'Emissions (start here)'!U366*453.59/3600*Dispersion!$K$8,0)</f>
        <v>0</v>
      </c>
      <c r="AN366" s="74">
        <f>IF(AND(ISNUMBER('Emissions (start here)'!U366),ISNUMBER(Dispersion!$K$9)),'Emissions (start here)'!U366*453.59/3600*Dispersion!$K$9,0)</f>
        <v>0</v>
      </c>
      <c r="AO366" s="74">
        <f>IF(AND(ISNUMBER('Emissions (start here)'!V366),ISNUMBER(Dispersion!$K$10)),'Emissions (start here)'!V366*2000*453.59/8760/3600*Dispersion!$K$10,0)</f>
        <v>0</v>
      </c>
      <c r="AP366" s="74">
        <f>IF(AND(ISNUMBER('Emissions (start here)'!V366),ISNUMBER(Dispersion!$K$11)),'Emissions (start here)'!V366*2000*453.59/8760/3600*Dispersion!$K$11,0)</f>
        <v>0</v>
      </c>
      <c r="AQ366" s="74">
        <f>IF(AND(ISNUMBER('Emissions (start here)'!W366),ISNUMBER(Dispersion!$L$8)),'Emissions (start here)'!W366*453.59/3600*Dispersion!$L$8,0)</f>
        <v>0</v>
      </c>
      <c r="AR366" s="74">
        <f>IF(AND(ISNUMBER('Emissions (start here)'!W366),ISNUMBER(Dispersion!$L$9)),'Emissions (start here)'!W366*453.59/3600*Dispersion!$L$9,0)</f>
        <v>0</v>
      </c>
      <c r="AS366" s="74">
        <f>IF(AND(ISNUMBER('Emissions (start here)'!X366),ISNUMBER(Dispersion!$L$10)),'Emissions (start here)'!X366*2000*453.59/8760/3600*Dispersion!$L$10,0)</f>
        <v>0</v>
      </c>
      <c r="AT366" s="74">
        <f>IF(AND(ISNUMBER('Emissions (start here)'!X366),ISNUMBER(Dispersion!$L$11)),'Emissions (start here)'!X366*2000*453.59/8760/3600*Dispersion!$L$11,0)</f>
        <v>0</v>
      </c>
      <c r="AU366" s="74">
        <f>IF(AND(ISNUMBER('Emissions (start here)'!Y366),ISNUMBER(Dispersion!$M$8)),'Emissions (start here)'!Y366*453.59/3600*Dispersion!$M$8,0)</f>
        <v>0</v>
      </c>
      <c r="AV366" s="74">
        <f>IF(AND(ISNUMBER('Emissions (start here)'!Y366),ISNUMBER(Dispersion!$M$9)),'Emissions (start here)'!Y366*453.59/3600*Dispersion!$M$9,0)</f>
        <v>0</v>
      </c>
      <c r="AW366" s="74">
        <f>IF(AND(ISNUMBER('Emissions (start here)'!Z366),ISNUMBER(Dispersion!$M$10)),'Emissions (start here)'!Z366*2000*453.59/8760/3600*Dispersion!$M$10,0)</f>
        <v>0</v>
      </c>
      <c r="AX366" s="74">
        <f>IF(AND(ISNUMBER('Emissions (start here)'!Z366),ISNUMBER(Dispersion!$M$11)),'Emissions (start here)'!Z366*2000*453.59/8760/3600*Dispersion!$M$11,0)</f>
        <v>0</v>
      </c>
      <c r="AY366" s="74">
        <f>IF(AND(ISNUMBER('Emissions (start here)'!AA366),ISNUMBER(Dispersion!$N$8)),'Emissions (start here)'!AA366*453.59/3600*Dispersion!$N$8,0)</f>
        <v>0</v>
      </c>
      <c r="AZ366" s="74">
        <f>IF(AND(ISNUMBER('Emissions (start here)'!AA366),ISNUMBER(Dispersion!$N$9)),'Emissions (start here)'!AA366*453.59/3600*Dispersion!$N$9,0)</f>
        <v>0</v>
      </c>
      <c r="BA366" s="74">
        <f>IF(AND(ISNUMBER('Emissions (start here)'!AB366),ISNUMBER(Dispersion!$N$10)),'Emissions (start here)'!AB366*2000*453.59/8760/3600*Dispersion!$N$10,0)</f>
        <v>0</v>
      </c>
      <c r="BB366" s="74">
        <f>IF(AND(ISNUMBER('Emissions (start here)'!AB366),ISNUMBER(Dispersion!$N$11)),'Emissions (start here)'!AB366*2000*453.59/8760/3600*Dispersion!$N$11,0)</f>
        <v>0</v>
      </c>
      <c r="BC366" s="74">
        <f>IF(AND(ISNUMBER('Emissions (start here)'!AC366),ISNUMBER(Dispersion!$O$8)),'Emissions (start here)'!AC366*453.59/3600*Dispersion!$O$8,0)</f>
        <v>0</v>
      </c>
      <c r="BD366" s="74">
        <f>IF(AND(ISNUMBER('Emissions (start here)'!AC366),ISNUMBER(Dispersion!$O$9)),'Emissions (start here)'!AC366*453.59/3600*Dispersion!$O$9,0)</f>
        <v>0</v>
      </c>
      <c r="BE366" s="74">
        <f>IF(AND(ISNUMBER('Emissions (start here)'!AD366),ISNUMBER(Dispersion!$O$10)),'Emissions (start here)'!AD366*2000*453.59/8760/3600*Dispersion!$O$10,0)</f>
        <v>0</v>
      </c>
      <c r="BF366" s="74">
        <f>IF(AND(ISNUMBER('Emissions (start here)'!AD366),ISNUMBER(Dispersion!$O$11)),'Emissions (start here)'!AD366*2000*453.59/8760/3600*Dispersion!$O$11,0)</f>
        <v>0</v>
      </c>
      <c r="BG366" s="74">
        <f>IF(AND(ISNUMBER('Emissions (start here)'!AE366),ISNUMBER(Dispersion!$P$8)),'Emissions (start here)'!AE366*453.59/3600*Dispersion!$P$8,0)</f>
        <v>0</v>
      </c>
      <c r="BH366" s="74">
        <f>IF(AND(ISNUMBER('Emissions (start here)'!AE366),ISNUMBER(Dispersion!$P$9)),'Emissions (start here)'!AE366*453.59/3600*Dispersion!$P$9,0)</f>
        <v>0</v>
      </c>
      <c r="BI366" s="74">
        <f>IF(AND(ISNUMBER('Emissions (start here)'!AF366),ISNUMBER(Dispersion!$P$10)),'Emissions (start here)'!AF366*2000*453.59/8760/3600*Dispersion!$P$10,0)</f>
        <v>0</v>
      </c>
      <c r="BJ366" s="74">
        <f>IF(AND(ISNUMBER('Emissions (start here)'!AF366),ISNUMBER(Dispersion!$P$11)),'Emissions (start here)'!AF366*2000*453.59/8760/3600*Dispersion!$P$11,0)</f>
        <v>0</v>
      </c>
      <c r="BK366" s="74">
        <f>IF(AND(ISNUMBER('Emissions (start here)'!AG366),ISNUMBER(Dispersion!$Q$8)),'Emissions (start here)'!AG366*453.59/3600*Dispersion!$Q$8,0)</f>
        <v>0</v>
      </c>
      <c r="BL366" s="74">
        <f>IF(AND(ISNUMBER('Emissions (start here)'!AG366),ISNUMBER(Dispersion!$Q$9)),'Emissions (start here)'!AG366*453.59/3600*Dispersion!$Q$9,0)</f>
        <v>0</v>
      </c>
      <c r="BM366" s="74">
        <f>IF(AND(ISNUMBER('Emissions (start here)'!AH366),ISNUMBER(Dispersion!$Q$10)),'Emissions (start here)'!AH366*2000*453.59/8760/3600*Dispersion!$Q$10,0)</f>
        <v>0</v>
      </c>
      <c r="BN366" s="74">
        <f>IF(AND(ISNUMBER('Emissions (start here)'!AH366),ISNUMBER(Dispersion!$Q$11)),'Emissions (start here)'!AH366*2000*453.59/8760/3600*Dispersion!$Q$11,0)</f>
        <v>0</v>
      </c>
      <c r="BO366" s="74">
        <f>IF(AND(ISNUMBER('Emissions (start here)'!AI366),ISNUMBER(Dispersion!$R$8)),'Emissions (start here)'!AI366*453.59/3600*Dispersion!$R$8,0)</f>
        <v>0</v>
      </c>
      <c r="BP366" s="74">
        <f>IF(AND(ISNUMBER('Emissions (start here)'!AI366),ISNUMBER(Dispersion!$R$9)),'Emissions (start here)'!AI366*453.59/3600*Dispersion!$R$9,0)</f>
        <v>0</v>
      </c>
      <c r="BQ366" s="74">
        <f>IF(AND(ISNUMBER('Emissions (start here)'!AJ366),ISNUMBER(Dispersion!$R$10)),'Emissions (start here)'!AJ366*2000*453.59/8760/3600*Dispersion!$R$10,0)</f>
        <v>0</v>
      </c>
      <c r="BR366" s="74">
        <f>IF(AND(ISNUMBER('Emissions (start here)'!AJ366),ISNUMBER(Dispersion!$R$11)),'Emissions (start here)'!AJ366*2000*453.59/8760/3600*Dispersion!$R$11,0)</f>
        <v>0</v>
      </c>
      <c r="BS366" s="74">
        <f>IF(AND(ISNUMBER('Emissions (start here)'!AK366),ISNUMBER(Dispersion!$S$8)),'Emissions (start here)'!AK366*453.59/3600*Dispersion!$S$8,0)</f>
        <v>0</v>
      </c>
      <c r="BT366" s="74">
        <f>IF(AND(ISNUMBER('Emissions (start here)'!AK366),ISNUMBER(Dispersion!$S$9)),'Emissions (start here)'!AK366*453.59/3600*Dispersion!$S$9,0)</f>
        <v>0</v>
      </c>
      <c r="BU366" s="74">
        <f>IF(AND(ISNUMBER('Emissions (start here)'!AL366),ISNUMBER(Dispersion!$S$10)),'Emissions (start here)'!AL366*2000*453.59/8760/3600*Dispersion!$S$10,0)</f>
        <v>0</v>
      </c>
      <c r="BV366" s="74">
        <f>IF(AND(ISNUMBER('Emissions (start here)'!AL366),ISNUMBER(Dispersion!$S$11)),'Emissions (start here)'!AL366*2000*453.59/8760/3600*Dispersion!$S$11,0)</f>
        <v>0</v>
      </c>
      <c r="BW366" s="74">
        <f>IF(AND(ISNUMBER('Emissions (start here)'!AM366),ISNUMBER(Dispersion!$T$8)),'Emissions (start here)'!AM366*453.59/3600*Dispersion!$T$8,0)</f>
        <v>0</v>
      </c>
      <c r="BX366" s="74">
        <f>IF(AND(ISNUMBER('Emissions (start here)'!AM366),ISNUMBER(Dispersion!$T$9)),'Emissions (start here)'!AM366*453.59/3600*Dispersion!$T$9,0)</f>
        <v>0</v>
      </c>
      <c r="BY366" s="74">
        <f>IF(AND(ISNUMBER('Emissions (start here)'!AN366),ISNUMBER(Dispersion!$T$10)),'Emissions (start here)'!AN366*2000*453.59/8760/3600*Dispersion!$T$10,0)</f>
        <v>0</v>
      </c>
      <c r="BZ366" s="74">
        <f>IF(AND(ISNUMBER('Emissions (start here)'!AN366),ISNUMBER(Dispersion!$T$11)),'Emissions (start here)'!AN366*2000*453.59/8760/3600*Dispersion!$T$11,0)</f>
        <v>0</v>
      </c>
      <c r="CA366" s="74">
        <f>IF(AND(ISNUMBER('Emissions (start here)'!AO366),ISNUMBER(Dispersion!$U$8)),'Emissions (start here)'!AO366*453.59/3600*Dispersion!$U$8,0)</f>
        <v>0</v>
      </c>
      <c r="CB366" s="74">
        <f>IF(AND(ISNUMBER('Emissions (start here)'!AO366),ISNUMBER(Dispersion!$U$9)),'Emissions (start here)'!AO366*453.59/3600*Dispersion!$U$9,0)</f>
        <v>0</v>
      </c>
      <c r="CC366" s="74">
        <f>IF(AND(ISNUMBER('Emissions (start here)'!AP366),ISNUMBER(Dispersion!$U$10)),'Emissions (start here)'!AP366*2000*453.59/8760/3600*Dispersion!$U$10,0)</f>
        <v>0</v>
      </c>
      <c r="CD366" s="74">
        <f>IF(AND(ISNUMBER('Emissions (start here)'!AP366),ISNUMBER(Dispersion!$U$11)),'Emissions (start here)'!AP366*2000*453.59/8760/3600*Dispersion!$U$11,0)</f>
        <v>0</v>
      </c>
      <c r="CE366" s="74">
        <f>IF(AND(ISNUMBER('Emissions (start here)'!AQ366),ISNUMBER(Dispersion!$V$8)),'Emissions (start here)'!AQ366*453.59/3600*Dispersion!$V$8,0)</f>
        <v>0</v>
      </c>
      <c r="CF366" s="74">
        <f>IF(AND(ISNUMBER('Emissions (start here)'!AQ366),ISNUMBER(Dispersion!$V$9)),'Emissions (start here)'!AQ366*453.59/3600*Dispersion!$V$9,0)</f>
        <v>0</v>
      </c>
      <c r="CG366" s="74">
        <f>IF(AND(ISNUMBER('Emissions (start here)'!AR366),ISNUMBER(Dispersion!$V$10)),'Emissions (start here)'!AR366*2000*453.59/8760/3600*Dispersion!$V$10,0)</f>
        <v>0</v>
      </c>
      <c r="CH366" s="74">
        <f>IF(AND(ISNUMBER('Emissions (start here)'!AR366),ISNUMBER(Dispersion!$V$11)),'Emissions (start here)'!AR366*2000*453.59/8760/3600*Dispersion!$V$11,0)</f>
        <v>0</v>
      </c>
      <c r="CI366" s="74">
        <f>IF(AND(ISNUMBER('Emissions (start here)'!AS366),ISNUMBER(Dispersion!$W$8)),'Emissions (start here)'!AS366*453.59/3600*Dispersion!$W$8,0)</f>
        <v>0</v>
      </c>
      <c r="CJ366" s="74">
        <f>IF(AND(ISNUMBER('Emissions (start here)'!AS366),ISNUMBER(Dispersion!$W$9)),'Emissions (start here)'!AS366*453.59/3600*Dispersion!$W$9,0)</f>
        <v>0</v>
      </c>
      <c r="CK366" s="74">
        <f>IF(AND(ISNUMBER('Emissions (start here)'!AT366),ISNUMBER(Dispersion!$W$10)),'Emissions (start here)'!AT366*2000*453.59/8760/3600*Dispersion!$W$10,0)</f>
        <v>0</v>
      </c>
      <c r="CL366" s="74">
        <f>IF(AND(ISNUMBER('Emissions (start here)'!AT366),ISNUMBER(Dispersion!$W$11)),'Emissions (start here)'!AT366*2000*453.59/8760/3600*Dispersion!$W$11,0)</f>
        <v>0</v>
      </c>
      <c r="CM366" s="74">
        <f>IF(AND(ISNUMBER('Emissions (start here)'!AU366),ISNUMBER(Dispersion!$X$8)),'Emissions (start here)'!AU366*453.59/3600*Dispersion!$X$8,0)</f>
        <v>0</v>
      </c>
      <c r="CN366" s="74">
        <f>IF(AND(ISNUMBER('Emissions (start here)'!AU366),ISNUMBER(Dispersion!$X$9)),'Emissions (start here)'!AU366*453.59/3600*Dispersion!$X$9,0)</f>
        <v>0</v>
      </c>
      <c r="CO366" s="74">
        <f>IF(AND(ISNUMBER('Emissions (start here)'!AV366),ISNUMBER(Dispersion!$X$10)),'Emissions (start here)'!AV366*2000*453.59/8760/3600*Dispersion!$X$10,0)</f>
        <v>0</v>
      </c>
      <c r="CP366" s="74">
        <f>IF(AND(ISNUMBER('Emissions (start here)'!AV366),ISNUMBER(Dispersion!$X$11)),'Emissions (start here)'!AV366*2000*453.59/8760/3600*Dispersion!$X$11,0)</f>
        <v>0</v>
      </c>
      <c r="CQ366" s="74">
        <f>IF(AND(ISNUMBER('Emissions (start here)'!AW366),ISNUMBER(Dispersion!$Y$8)),'Emissions (start here)'!AW366*453.59/3600*Dispersion!$Y$8,0)</f>
        <v>0</v>
      </c>
      <c r="CR366" s="74">
        <f>IF(AND(ISNUMBER('Emissions (start here)'!AW366),ISNUMBER(Dispersion!$Y$9)),'Emissions (start here)'!AW366*453.59/3600*Dispersion!$Y$9,0)</f>
        <v>0</v>
      </c>
      <c r="CS366" s="74">
        <f>IF(AND(ISNUMBER('Emissions (start here)'!AX366),ISNUMBER(Dispersion!$Y$10)),'Emissions (start here)'!AX366*2000*453.59/8760/3600*Dispersion!$Y$10,0)</f>
        <v>0</v>
      </c>
      <c r="CT366" s="74">
        <f>IF(AND(ISNUMBER('Emissions (start here)'!AX366),ISNUMBER(Dispersion!$Y$11)),'Emissions (start here)'!AX366*2000*453.59/8760/3600*Dispersion!$Y$11,0)</f>
        <v>0</v>
      </c>
      <c r="CU366" s="74">
        <f>IF(AND(ISNUMBER('Emissions (start here)'!AY366),ISNUMBER(Dispersion!$Z$8)),'Emissions (start here)'!AY366*453.59/3600*Dispersion!$Z$8,0)</f>
        <v>0</v>
      </c>
      <c r="CV366" s="74">
        <f>IF(AND(ISNUMBER('Emissions (start here)'!AY366),ISNUMBER(Dispersion!$Z$9)),'Emissions (start here)'!AY366*453.59/3600*Dispersion!$Z$9,0)</f>
        <v>0</v>
      </c>
      <c r="CW366" s="74">
        <f>IF(AND(ISNUMBER('Emissions (start here)'!AZ366),ISNUMBER(Dispersion!$Z$10)),'Emissions (start here)'!AZ366*2000*453.59/8760/3600*Dispersion!$Z$10,0)</f>
        <v>0</v>
      </c>
      <c r="CX366" s="74">
        <f>IF(AND(ISNUMBER('Emissions (start here)'!AZ366),ISNUMBER(Dispersion!$Z$11)),'Emissions (start here)'!AZ366*2000*453.59/8760/3600*Dispersion!$Z$11,0)</f>
        <v>0</v>
      </c>
      <c r="CY366" s="74">
        <f>IF(AND(ISNUMBER('Emissions (start here)'!BA366),ISNUMBER(Dispersion!$AA$8)),'Emissions (start here)'!BA366*453.59/3600*Dispersion!$AA$8,0)</f>
        <v>0</v>
      </c>
      <c r="CZ366" s="74">
        <f>IF(AND(ISNUMBER('Emissions (start here)'!BA366),ISNUMBER(Dispersion!$AA$9)),'Emissions (start here)'!BA366*453.59/3600*Dispersion!$AA$9,0)</f>
        <v>0</v>
      </c>
      <c r="DA366" s="74">
        <f>IF(AND(ISNUMBER('Emissions (start here)'!BB366),ISNUMBER(Dispersion!$AA$10)),'Emissions (start here)'!BB366*2000*453.59/8760/3600*Dispersion!$AA$10,0)</f>
        <v>0</v>
      </c>
      <c r="DB366" s="74">
        <f>IF(AND(ISNUMBER('Emissions (start here)'!BB366),ISNUMBER(Dispersion!$AA$11)),'Emissions (start here)'!BB366*2000*453.59/8760/3600*Dispersion!$AA$11,0)</f>
        <v>0</v>
      </c>
      <c r="DC366" s="74">
        <f>IF(AND(ISNUMBER('Emissions (start here)'!BC366),ISNUMBER(Dispersion!$AB$8)),'Emissions (start here)'!BC366*453.59/3600*Dispersion!$AB$8,0)</f>
        <v>0</v>
      </c>
      <c r="DD366" s="74">
        <f>IF(AND(ISNUMBER('Emissions (start here)'!BC366),ISNUMBER(Dispersion!$AB$9)),'Emissions (start here)'!BC366*453.59/3600*Dispersion!$AB$9,0)</f>
        <v>0</v>
      </c>
      <c r="DE366" s="74">
        <f>IF(AND(ISNUMBER('Emissions (start here)'!BD366),ISNUMBER(Dispersion!$AB$10)),'Emissions (start here)'!BD366*2000*453.59/8760/3600*Dispersion!$AB$10,0)</f>
        <v>0</v>
      </c>
      <c r="DF366" s="74">
        <f>IF(AND(ISNUMBER('Emissions (start here)'!BD366),ISNUMBER(Dispersion!$AB$11)),'Emissions (start here)'!BD366*2000*453.59/8760/3600*Dispersion!$AB$11,0)</f>
        <v>0</v>
      </c>
      <c r="DG366" s="74">
        <f>IF(AND(ISNUMBER('Emissions (start here)'!BE366),ISNUMBER(Dispersion!$AC$8)),'Emissions (start here)'!BE366*453.59/3600*Dispersion!$AC$8,0)</f>
        <v>0</v>
      </c>
      <c r="DH366" s="74">
        <f>IF(AND(ISNUMBER('Emissions (start here)'!BE366),ISNUMBER(Dispersion!$AC$9)),'Emissions (start here)'!BE366*453.59/3600*Dispersion!$AC$9,0)</f>
        <v>0</v>
      </c>
      <c r="DI366" s="74">
        <f>IF(AND(ISNUMBER('Emissions (start here)'!BF366),ISNUMBER(Dispersion!$AC$10)),'Emissions (start here)'!BF366*2000*453.59/8760/3600*Dispersion!$AC$10,0)</f>
        <v>0</v>
      </c>
      <c r="DJ366" s="74">
        <f>IF(AND(ISNUMBER('Emissions (start here)'!BF366),ISNUMBER(Dispersion!$AC$11)),'Emissions (start here)'!BF366*2000*453.59/8760/3600*Dispersion!$AC$11,0)</f>
        <v>0</v>
      </c>
      <c r="DK366" s="74">
        <f>IF(AND(ISNUMBER('Emissions (start here)'!BG366),ISNUMBER(Dispersion!$AD$8)),'Emissions (start here)'!BG366*453.59/3600*Dispersion!$AD$8,0)</f>
        <v>0</v>
      </c>
      <c r="DL366" s="74">
        <f>IF(AND(ISNUMBER('Emissions (start here)'!BG366),ISNUMBER(Dispersion!$AD$9)),'Emissions (start here)'!BG366*453.59/3600*Dispersion!$AD$9,0)</f>
        <v>0</v>
      </c>
      <c r="DM366" s="74">
        <f>IF(AND(ISNUMBER('Emissions (start here)'!BH366),ISNUMBER(Dispersion!$AD$10)),'Emissions (start here)'!BH366*2000*453.59/8760/3600*Dispersion!$AD$10,0)</f>
        <v>0</v>
      </c>
      <c r="DN366" s="74">
        <f>IF(AND(ISNUMBER('Emissions (start here)'!BH366),ISNUMBER(Dispersion!$AD$11)),'Emissions (start here)'!BH366*2000*453.59/8760/3600*Dispersion!$AD$11,0)</f>
        <v>0</v>
      </c>
      <c r="DO366" s="74">
        <f>IF(AND(ISNUMBER('Emissions (start here)'!BI366),ISNUMBER(Dispersion!$AE$8)),'Emissions (start here)'!BI366*453.59/3600*Dispersion!$AE$8,0)</f>
        <v>0</v>
      </c>
      <c r="DP366" s="74">
        <f>IF(AND(ISNUMBER('Emissions (start here)'!BI366),ISNUMBER(Dispersion!$AE$9)),'Emissions (start here)'!BI366*453.59/3600*Dispersion!$AE$9,0)</f>
        <v>0</v>
      </c>
      <c r="DQ366" s="74">
        <f>IF(AND(ISNUMBER('Emissions (start here)'!BJ366),ISNUMBER(Dispersion!$AE$10)),'Emissions (start here)'!BJ366*2000*453.59/8760/3600*Dispersion!$AE$10,0)</f>
        <v>0</v>
      </c>
      <c r="DR366" s="74">
        <f>IF(AND(ISNUMBER('Emissions (start here)'!BJ366),ISNUMBER(Dispersion!$AE$11)),'Emissions (start here)'!BJ366*2000*453.59/8760/3600*Dispersion!$AE$11,0)</f>
        <v>0</v>
      </c>
      <c r="DS366" s="74">
        <f>IF(AND(ISNUMBER('Emissions (start here)'!BK366),ISNUMBER(Dispersion!$AF$8)),'Emissions (start here)'!BK366*453.59/3600*Dispersion!$AF$8,0)</f>
        <v>0</v>
      </c>
      <c r="DT366" s="74">
        <f>IF(AND(ISNUMBER('Emissions (start here)'!BK366),ISNUMBER(Dispersion!$AF$9)),'Emissions (start here)'!BK366*453.59/3600*Dispersion!$AF$9,0)</f>
        <v>0</v>
      </c>
      <c r="DU366" s="74">
        <f>IF(AND(ISNUMBER('Emissions (start here)'!BL366),ISNUMBER(Dispersion!$AF$10)),'Emissions (start here)'!BL366*2000*453.59/8760/3600*Dispersion!$AF$10,0)</f>
        <v>0</v>
      </c>
      <c r="DV366" s="74">
        <f>IF(AND(ISNUMBER('Emissions (start here)'!BL366),ISNUMBER(Dispersion!$AF$11)),'Emissions (start here)'!BL366*2000*453.59/8760/3600*Dispersion!$AF$11,0)</f>
        <v>0</v>
      </c>
      <c r="DW366" s="74">
        <f>IF(AND(ISNUMBER('Emissions (start here)'!BM366),ISNUMBER(Dispersion!$AG$8)),'Emissions (start here)'!BM366*453.59/3600*Dispersion!$AG$8,0)</f>
        <v>0</v>
      </c>
      <c r="DX366" s="74">
        <f>IF(AND(ISNUMBER('Emissions (start here)'!BM366),ISNUMBER(Dispersion!$AG$9)),'Emissions (start here)'!BM366*453.59/3600*Dispersion!$AG$9,0)</f>
        <v>0</v>
      </c>
      <c r="DY366" s="74">
        <f>IF(AND(ISNUMBER('Emissions (start here)'!BN366),ISNUMBER(Dispersion!$AG$10)),'Emissions (start here)'!BN366*2000*453.59/8760/3600*Dispersion!$AG$10,0)</f>
        <v>0</v>
      </c>
      <c r="DZ366" s="74">
        <f>IF(AND(ISNUMBER('Emissions (start here)'!BN366),ISNUMBER(Dispersion!$AG$11)),'Emissions (start here)'!BN366*2000*453.59/8760/3600*Dispersion!$AG$11,0)</f>
        <v>0</v>
      </c>
      <c r="EA366" s="74">
        <f>IF(AND(ISNUMBER('Emissions (start here)'!BO366),ISNUMBER(Dispersion!$AH$8)),'Emissions (start here)'!BO366*453.59/3600*Dispersion!$AH$8,0)</f>
        <v>0</v>
      </c>
      <c r="EB366" s="74">
        <f>IF(AND(ISNUMBER('Emissions (start here)'!BO366),ISNUMBER(Dispersion!$AH$9)),'Emissions (start here)'!BO366*453.59/3600*Dispersion!$AH$9,0)</f>
        <v>0</v>
      </c>
      <c r="EC366" s="74">
        <f>IF(AND(ISNUMBER('Emissions (start here)'!BP366),ISNUMBER(Dispersion!$AH$10)),'Emissions (start here)'!BP366*2000*453.59/8760/3600*Dispersion!$AH$10,0)</f>
        <v>0</v>
      </c>
      <c r="ED366" s="74">
        <f>IF(AND(ISNUMBER('Emissions (start here)'!BP366),ISNUMBER(Dispersion!$AH$11)),'Emissions (start here)'!BP366*2000*453.59/8760/3600*Dispersion!$AH$11,0)</f>
        <v>0</v>
      </c>
      <c r="EE366" s="74">
        <f>IF(AND(ISNUMBER('Emissions (start here)'!BQ366),ISNUMBER(Dispersion!$AI$8)),'Emissions (start here)'!BQ366*453.59/3600*Dispersion!$AI$8,0)</f>
        <v>0</v>
      </c>
      <c r="EF366" s="74">
        <f>IF(AND(ISNUMBER('Emissions (start here)'!BQ366),ISNUMBER(Dispersion!$AI$9)),'Emissions (start here)'!BQ366*453.59/3600*Dispersion!$AI$9,0)</f>
        <v>0</v>
      </c>
      <c r="EG366" s="74">
        <f>IF(AND(ISNUMBER('Emissions (start here)'!BR366),ISNUMBER(Dispersion!$AI$10)),'Emissions (start here)'!BR366*2000*453.59/8760/3600*Dispersion!$AI$10,0)</f>
        <v>0</v>
      </c>
      <c r="EH366" s="74">
        <f>IF(AND(ISNUMBER('Emissions (start here)'!BR366),ISNUMBER(Dispersion!$AI$11)),'Emissions (start here)'!BR366*2000*453.59/8760/3600*Dispersion!$AI$11,0)</f>
        <v>0</v>
      </c>
      <c r="EI366" s="74">
        <f>IF(AND(ISNUMBER('Emissions (start here)'!BS366),ISNUMBER(Dispersion!$AJ$8)),'Emissions (start here)'!BS366*453.59/3600*Dispersion!$AJ$8,0)</f>
        <v>0</v>
      </c>
      <c r="EJ366" s="74">
        <f>IF(AND(ISNUMBER('Emissions (start here)'!BS366),ISNUMBER(Dispersion!$AJ$9)),'Emissions (start here)'!BS366*453.59/3600*Dispersion!$AJ$9,0)</f>
        <v>0</v>
      </c>
      <c r="EK366" s="74">
        <f>IF(AND(ISNUMBER('Emissions (start here)'!BT366),ISNUMBER(Dispersion!$AJ$10)),'Emissions (start here)'!BT366*2000*453.59/8760/3600*Dispersion!$AJ$10,0)</f>
        <v>0</v>
      </c>
      <c r="EL366" s="74">
        <f>IF(AND(ISNUMBER('Emissions (start here)'!BT366),ISNUMBER(Dispersion!$AJ$11)),'Emissions (start here)'!BT366*2000*453.59/8760/3600*Dispersion!$AJ$11,0)</f>
        <v>0</v>
      </c>
      <c r="EM366" s="74">
        <f>IF(AND(ISNUMBER('Emissions (start here)'!BU366),ISNUMBER(Dispersion!$AK$8)),'Emissions (start here)'!BU366*453.59/3600*Dispersion!$AK$8,0)</f>
        <v>0</v>
      </c>
      <c r="EN366" s="74">
        <f>IF(AND(ISNUMBER('Emissions (start here)'!BU366),ISNUMBER(Dispersion!$AK$9)),'Emissions (start here)'!BU366*453.59/3600*Dispersion!$AK$9,0)</f>
        <v>0</v>
      </c>
      <c r="EO366" s="74">
        <f>IF(AND(ISNUMBER('Emissions (start here)'!BV366),ISNUMBER(Dispersion!$AK$10)),'Emissions (start here)'!BV366*2000*453.59/8760/3600*Dispersion!$AK$10,0)</f>
        <v>0</v>
      </c>
      <c r="EP366" s="74">
        <f>IF(AND(ISNUMBER('Emissions (start here)'!BV366),ISNUMBER(Dispersion!$AK$11)),'Emissions (start here)'!BV366*2000*453.59/8760/3600*Dispersion!$AK$11,0)</f>
        <v>0</v>
      </c>
      <c r="EQ366" s="74">
        <f>IF(AND(ISNUMBER('Emissions (start here)'!BW366),ISNUMBER(Dispersion!$AL$8)),'Emissions (start here)'!BW366*453.59/3600*Dispersion!$AL$8,0)</f>
        <v>0</v>
      </c>
      <c r="ER366" s="74">
        <f>IF(AND(ISNUMBER('Emissions (start here)'!BW366),ISNUMBER(Dispersion!$AL$9)),'Emissions (start here)'!BW366*453.59/3600*Dispersion!$AL$9,0)</f>
        <v>0</v>
      </c>
      <c r="ES366" s="74">
        <f>IF(AND(ISNUMBER('Emissions (start here)'!BX366),ISNUMBER(Dispersion!$AL$10)),'Emissions (start here)'!BX366*2000*453.59/8760/3600*Dispersion!$AL$10,0)</f>
        <v>0</v>
      </c>
      <c r="ET366" s="74">
        <f>IF(AND(ISNUMBER('Emissions (start here)'!BX366),ISNUMBER(Dispersion!$AL$11)),'Emissions (start here)'!BX366*2000*453.59/8760/3600*Dispersion!$AL$11,0)</f>
        <v>0</v>
      </c>
      <c r="EU366" s="74">
        <f>IF(AND(ISNUMBER('Emissions (start here)'!BY366),ISNUMBER(Dispersion!$AM$8)),'Emissions (start here)'!BY366*453.59/3600*Dispersion!$AM$8,0)</f>
        <v>0</v>
      </c>
      <c r="EV366" s="74">
        <f>IF(AND(ISNUMBER('Emissions (start here)'!BY366),ISNUMBER(Dispersion!$AM$9)),'Emissions (start here)'!BY366*453.59/3600*Dispersion!$AM$9,0)</f>
        <v>0</v>
      </c>
      <c r="EW366" s="74">
        <f>IF(AND(ISNUMBER('Emissions (start here)'!BZ366),ISNUMBER(Dispersion!$AM$10)),'Emissions (start here)'!BZ366*2000*453.59/8760/3600*Dispersion!$AM$10,0)</f>
        <v>0</v>
      </c>
      <c r="EX366" s="74">
        <f>IF(AND(ISNUMBER('Emissions (start here)'!BZ366),ISNUMBER(Dispersion!$AM$11)),'Emissions (start here)'!BZ366*2000*453.59/8760/3600*Dispersion!$AM$11,0)</f>
        <v>0</v>
      </c>
      <c r="EY366" s="74">
        <f>IF(AND(ISNUMBER('Emissions (start here)'!CA366),ISNUMBER(Dispersion!$AN$8)),'Emissions (start here)'!CA366*453.59/3600*Dispersion!$AN$8,0)</f>
        <v>0</v>
      </c>
      <c r="EZ366" s="74">
        <f>IF(AND(ISNUMBER('Emissions (start here)'!CA366),ISNUMBER(Dispersion!$AN$9)),'Emissions (start here)'!CA366*453.59/3600*Dispersion!$AN$9,0)</f>
        <v>0</v>
      </c>
      <c r="FA366" s="74">
        <f>IF(AND(ISNUMBER('Emissions (start here)'!CB366),ISNUMBER(Dispersion!$AN$10)),'Emissions (start here)'!CB366*2000*453.59/8760/3600*Dispersion!$AN$10,0)</f>
        <v>0</v>
      </c>
      <c r="FB366" s="74">
        <f>IF(AND(ISNUMBER('Emissions (start here)'!CB366),ISNUMBER(Dispersion!$AN$11)),'Emissions (start here)'!CB366*2000*453.59/8760/3600*Dispersion!$AN$11,0)</f>
        <v>0</v>
      </c>
      <c r="FC366" s="74">
        <f>IF(AND(ISNUMBER('Emissions (start here)'!CC366),ISNUMBER(Dispersion!$AO$8)),'Emissions (start here)'!CC366*453.59/3600*Dispersion!$AO$8,0)</f>
        <v>0</v>
      </c>
      <c r="FD366" s="74">
        <f>IF(AND(ISNUMBER('Emissions (start here)'!CC366),ISNUMBER(Dispersion!$AO$9)),'Emissions (start here)'!CC366*453.59/3600*Dispersion!$AO$9,0)</f>
        <v>0</v>
      </c>
      <c r="FE366" s="74">
        <f>IF(AND(ISNUMBER('Emissions (start here)'!CD366),ISNUMBER(Dispersion!$AO$10)),'Emissions (start here)'!CD366*2000*453.59/8760/3600*Dispersion!$AO$10,0)</f>
        <v>0</v>
      </c>
      <c r="FF366" s="74">
        <f>IF(AND(ISNUMBER('Emissions (start here)'!CD366),ISNUMBER(Dispersion!$AO$11)),'Emissions (start here)'!CD366*2000*453.59/8760/3600*Dispersion!$AO$11,0)</f>
        <v>0</v>
      </c>
      <c r="FG366" s="74">
        <f>IF(AND(ISNUMBER('Emissions (start here)'!CE366),ISNUMBER(Dispersion!$AP$8)),'Emissions (start here)'!CE366*453.59/3600*Dispersion!$AP$8,0)</f>
        <v>0</v>
      </c>
      <c r="FH366" s="74">
        <f>IF(AND(ISNUMBER('Emissions (start here)'!CE366),ISNUMBER(Dispersion!$AP$9)),'Emissions (start here)'!CE366*453.59/3600*Dispersion!$AP$9,0)</f>
        <v>0</v>
      </c>
      <c r="FI366" s="74">
        <f>IF(AND(ISNUMBER('Emissions (start here)'!CF366),ISNUMBER(Dispersion!$AP$10)),'Emissions (start here)'!CF366*2000*453.59/8760/3600*Dispersion!$AP$10,0)</f>
        <v>0</v>
      </c>
      <c r="FJ366" s="74">
        <f>IF(AND(ISNUMBER('Emissions (start here)'!CF366),ISNUMBER(Dispersion!$AP$11)),'Emissions (start here)'!CF366*2000*453.59/8760/3600*Dispersion!$AP$11,0)</f>
        <v>0</v>
      </c>
      <c r="FK366" s="74">
        <f>IF(AND(ISNUMBER('Emissions (start here)'!CG366),ISNUMBER(Dispersion!$AQ$8)),'Emissions (start here)'!CG366*453.59/3600*Dispersion!$AQ$8,0)</f>
        <v>0</v>
      </c>
      <c r="FL366" s="74">
        <f>IF(AND(ISNUMBER('Emissions (start here)'!CG366),ISNUMBER(Dispersion!$AQ$9)),'Emissions (start here)'!CG366*453.59/3600*Dispersion!$AQ$9,0)</f>
        <v>0</v>
      </c>
      <c r="FM366" s="74">
        <f>IF(AND(ISNUMBER('Emissions (start here)'!CH366),ISNUMBER(Dispersion!$AQ$10)),'Emissions (start here)'!CH366*2000*453.59/8760/3600*Dispersion!$AQ$10,0)</f>
        <v>0</v>
      </c>
      <c r="FN366" s="74">
        <f>IF(AND(ISNUMBER('Emissions (start here)'!CH366),ISNUMBER(Dispersion!$AQ$11)),'Emissions (start here)'!CH366*2000*453.59/8760/3600*Dispersion!$AQ$11,0)</f>
        <v>0</v>
      </c>
      <c r="FO366" s="74">
        <f>IF(AND(ISNUMBER('Emissions (start here)'!CI366),ISNUMBER(Dispersion!$AR$8)),'Emissions (start here)'!CI366*453.59/3600*Dispersion!$AR$8,0)</f>
        <v>0</v>
      </c>
      <c r="FP366" s="74">
        <f>IF(AND(ISNUMBER('Emissions (start here)'!CI366),ISNUMBER(Dispersion!$AR$9)),'Emissions (start here)'!CI366*453.59/3600*Dispersion!$AR$9,0)</f>
        <v>0</v>
      </c>
      <c r="FQ366" s="74">
        <f>IF(AND(ISNUMBER('Emissions (start here)'!CJ366),ISNUMBER(Dispersion!$AR$10)),'Emissions (start here)'!CJ366*2000*453.59/8760/3600*Dispersion!$AR$10,0)</f>
        <v>0</v>
      </c>
      <c r="FR366" s="74">
        <f>IF(AND(ISNUMBER('Emissions (start here)'!CJ366),ISNUMBER(Dispersion!$AR$11)),'Emissions (start here)'!CJ366*2000*453.59/8760/3600*Dispersion!$AR$11,0)</f>
        <v>0</v>
      </c>
      <c r="FS366" s="74">
        <f>IF(AND(ISNUMBER('Emissions (start here)'!CK366),ISNUMBER(Dispersion!$AS$8)),'Emissions (start here)'!CK366*453.59/3600*Dispersion!$AS$8,0)</f>
        <v>0</v>
      </c>
      <c r="FT366" s="74">
        <f>IF(AND(ISNUMBER('Emissions (start here)'!CK366),ISNUMBER(Dispersion!$AS$9)),'Emissions (start here)'!CK366*453.59/3600*Dispersion!$AS$9,0)</f>
        <v>0</v>
      </c>
      <c r="FU366" s="74">
        <f>IF(AND(ISNUMBER('Emissions (start here)'!CL366),ISNUMBER(Dispersion!$AS$10)),'Emissions (start here)'!CL366*2000*453.59/8760/3600*Dispersion!$AS$10,0)</f>
        <v>0</v>
      </c>
      <c r="FV366" s="74">
        <f>IF(AND(ISNUMBER('Emissions (start here)'!CL366),ISNUMBER(Dispersion!$AS$11)),'Emissions (start here)'!CL366*2000*453.59/8760/3600*Dispersion!$AS$11,0)</f>
        <v>0</v>
      </c>
      <c r="FW366" s="74">
        <f>IF(AND(ISNUMBER('Emissions (start here)'!CM366),ISNUMBER(Dispersion!$AT$8)),'Emissions (start here)'!CM366*453.59/3600*Dispersion!$AT$8,0)</f>
        <v>0</v>
      </c>
      <c r="FX366" s="74">
        <f>IF(AND(ISNUMBER('Emissions (start here)'!CM366),ISNUMBER(Dispersion!$AT$9)),'Emissions (start here)'!CM366*453.59/3600*Dispersion!$AT$9,0)</f>
        <v>0</v>
      </c>
      <c r="FY366" s="74">
        <f>IF(AND(ISNUMBER('Emissions (start here)'!CN366),ISNUMBER(Dispersion!$AT$10)),'Emissions (start here)'!CN366*2000*453.59/8760/3600*Dispersion!$AT$10,0)</f>
        <v>0</v>
      </c>
      <c r="FZ366" s="74">
        <f>IF(AND(ISNUMBER('Emissions (start here)'!CN366),ISNUMBER(Dispersion!$AT$11)),'Emissions (start here)'!CN366*2000*453.59/8760/3600*Dispersion!$AT$11,0)</f>
        <v>0</v>
      </c>
      <c r="GA366" s="74">
        <f>IF(AND(ISNUMBER('Emissions (start here)'!CO366),ISNUMBER(Dispersion!$AU$8)),'Emissions (start here)'!CO366*453.59/3600*Dispersion!$AU$8,0)</f>
        <v>0</v>
      </c>
      <c r="GB366" s="74">
        <f>IF(AND(ISNUMBER('Emissions (start here)'!CO366),ISNUMBER(Dispersion!$AU$9)),'Emissions (start here)'!CO366*453.59/3600*Dispersion!$AU$9,0)</f>
        <v>0</v>
      </c>
      <c r="GC366" s="74">
        <f>IF(AND(ISNUMBER('Emissions (start here)'!CP366),ISNUMBER(Dispersion!$AU$10)),'Emissions (start here)'!CP366*2000*453.59/8760/3600*Dispersion!$AU$10,0)</f>
        <v>0</v>
      </c>
      <c r="GD366" s="74">
        <f>IF(AND(ISNUMBER('Emissions (start here)'!CP366),ISNUMBER(Dispersion!$AU$11)),'Emissions (start here)'!CP366*2000*453.59/8760/3600*Dispersion!$AU$11,0)</f>
        <v>0</v>
      </c>
      <c r="GE366" s="74">
        <f>IF(AND(ISNUMBER('Emissions (start here)'!CQ366),ISNUMBER(Dispersion!$AV$8)),'Emissions (start here)'!CQ366*453.59/3600*Dispersion!$AV$8,0)</f>
        <v>0</v>
      </c>
      <c r="GF366" s="74">
        <f>IF(AND(ISNUMBER('Emissions (start here)'!CQ366),ISNUMBER(Dispersion!$AV$9)),'Emissions (start here)'!CQ366*453.59/3600*Dispersion!$AV$9,0)</f>
        <v>0</v>
      </c>
      <c r="GG366" s="74">
        <f>IF(AND(ISNUMBER('Emissions (start here)'!CR366),ISNUMBER(Dispersion!$AV$10)),'Emissions (start here)'!CR366*2000*453.59/8760/3600*Dispersion!$AV$10,0)</f>
        <v>0</v>
      </c>
      <c r="GH366" s="74">
        <f>IF(AND(ISNUMBER('Emissions (start here)'!CR366),ISNUMBER(Dispersion!$AV$11)),'Emissions (start here)'!CR366*2000*453.59/8760/3600*Dispersion!$AV$11,0)</f>
        <v>0</v>
      </c>
      <c r="GI366" s="74">
        <f>IF(AND(ISNUMBER('Emissions (start here)'!CS366),ISNUMBER(Dispersion!$AW$8)),'Emissions (start here)'!CS366*453.59/3600*Dispersion!$AW$8,0)</f>
        <v>0</v>
      </c>
      <c r="GJ366" s="74">
        <f>IF(AND(ISNUMBER('Emissions (start here)'!CS366),ISNUMBER(Dispersion!$AW$9)),'Emissions (start here)'!CS366*453.59/3600*Dispersion!$AW$9,0)</f>
        <v>0</v>
      </c>
      <c r="GK366" s="74">
        <f>IF(AND(ISNUMBER('Emissions (start here)'!CT366),ISNUMBER(Dispersion!$AW$10)),'Emissions (start here)'!CT366*2000*453.59/8760/3600*Dispersion!$AW$10,0)</f>
        <v>0</v>
      </c>
      <c r="GL366" s="74">
        <f>IF(AND(ISNUMBER('Emissions (start here)'!CT366),ISNUMBER(Dispersion!$AW$11)),'Emissions (start here)'!CT366*2000*453.59/8760/3600*Dispersion!$AW$11,0)</f>
        <v>0</v>
      </c>
      <c r="GM366" s="74">
        <f>IF(AND(ISNUMBER('Emissions (start here)'!CU366),ISNUMBER(Dispersion!$AX$8)),'Emissions (start here)'!CU366*453.59/3600*Dispersion!$AX$8,0)</f>
        <v>0</v>
      </c>
      <c r="GN366" s="74">
        <f>IF(AND(ISNUMBER('Emissions (start here)'!CU366),ISNUMBER(Dispersion!$AX$9)),'Emissions (start here)'!CU366*453.59/3600*Dispersion!$AX$9,0)</f>
        <v>0</v>
      </c>
      <c r="GO366" s="74">
        <f>IF(AND(ISNUMBER('Emissions (start here)'!CV366),ISNUMBER(Dispersion!$AX$10)),'Emissions (start here)'!CV366*2000*453.59/8760/3600*Dispersion!$AX$10,0)</f>
        <v>0</v>
      </c>
      <c r="GP366" s="74">
        <f>IF(AND(ISNUMBER('Emissions (start here)'!CV366),ISNUMBER(Dispersion!$AX$11)),'Emissions (start here)'!CV366*2000*453.59/8760/3600*Dispersion!$AX$11,0)</f>
        <v>0</v>
      </c>
      <c r="GQ366" s="74">
        <f>IF(AND(ISNUMBER('Emissions (start here)'!CW366),ISNUMBER(Dispersion!$AY$8)),'Emissions (start here)'!CW366*453.59/3600*Dispersion!$AY$8,0)</f>
        <v>0</v>
      </c>
      <c r="GR366" s="74">
        <f>IF(AND(ISNUMBER('Emissions (start here)'!CW366),ISNUMBER(Dispersion!$AY$9)),'Emissions (start here)'!CW366*453.59/3600*Dispersion!$AY$9,0)</f>
        <v>0</v>
      </c>
      <c r="GS366" s="74">
        <f>IF(AND(ISNUMBER('Emissions (start here)'!CX366),ISNUMBER(Dispersion!$AY$10)),'Emissions (start here)'!CX366*2000*453.59/8760/3600*Dispersion!$AY$10,0)</f>
        <v>0</v>
      </c>
      <c r="GT366" s="74">
        <f>IF(AND(ISNUMBER('Emissions (start here)'!CX366),ISNUMBER(Dispersion!$AY$11)),'Emissions (start here)'!CX366*2000*453.59/8760/3600*Dispersion!$AY$11,0)</f>
        <v>0</v>
      </c>
      <c r="GU366" s="74">
        <f>IF(AND(ISNUMBER('Emissions (start here)'!CY366),ISNUMBER(Dispersion!$AZ$8)),'Emissions (start here)'!CY366*453.59/3600*Dispersion!$AZ$8,0)</f>
        <v>0</v>
      </c>
      <c r="GV366" s="74">
        <f>IF(AND(ISNUMBER('Emissions (start here)'!CY366),ISNUMBER(Dispersion!$AZ$9)),'Emissions (start here)'!CY366*453.59/3600*Dispersion!$AZ$9,0)</f>
        <v>0</v>
      </c>
      <c r="GW366" s="74">
        <f>IF(AND(ISNUMBER('Emissions (start here)'!CZ366),ISNUMBER(Dispersion!$AZ$10)),'Emissions (start here)'!CZ366*2000*453.59/8760/3600*Dispersion!$AZ$10,0)</f>
        <v>0</v>
      </c>
      <c r="GX366" s="74">
        <f>IF(AND(ISNUMBER('Emissions (start here)'!CZ366),ISNUMBER(Dispersion!$AZ$11)),'Emissions (start here)'!CZ366*2000*453.59/8760/3600*Dispersion!$AZ$11,0)</f>
        <v>0</v>
      </c>
    </row>
    <row r="367" spans="1:206" x14ac:dyDescent="0.2">
      <c r="A367" s="51" t="str">
        <f>'Tox Values'!C367</f>
        <v>AROMATIC-C6-C8</v>
      </c>
      <c r="B367" s="94" t="str">
        <f>'Tox Values'!D367</f>
        <v>Petroleum Hydrocarbons, Aromatic Low (C6 - C8; EC6-EC8)</v>
      </c>
      <c r="C367" s="96">
        <f t="shared" si="21"/>
        <v>0</v>
      </c>
      <c r="D367" s="74">
        <f t="shared" si="22"/>
        <v>0</v>
      </c>
      <c r="E367" s="74">
        <f t="shared" si="23"/>
        <v>0</v>
      </c>
      <c r="F367" s="99">
        <f t="shared" si="24"/>
        <v>0</v>
      </c>
      <c r="G367" s="97">
        <f>IF(AND(ISNUMBER('Emissions (start here)'!E367),ISNUMBER(Dispersion!$C$8)),'Emissions (start here)'!E367*453.59/3600*Dispersion!$C$8,0)</f>
        <v>0</v>
      </c>
      <c r="H367" s="74">
        <f>IF(AND(ISNUMBER('Emissions (start here)'!E367),ISNUMBER(Dispersion!$C$9)),'Emissions (start here)'!E367*453.59/3600*Dispersion!$C$9,0)</f>
        <v>0</v>
      </c>
      <c r="I367" s="74">
        <f>IF(AND(ISNUMBER('Emissions (start here)'!F367),ISNUMBER(Dispersion!$C$10)),'Emissions (start here)'!F367*2000*453.59/8760/3600*Dispersion!$C$10,0)</f>
        <v>0</v>
      </c>
      <c r="J367" s="74">
        <f>IF(AND(ISNUMBER('Emissions (start here)'!F367),ISNUMBER(Dispersion!$C$11)),'Emissions (start here)'!F367*2000*453.59/8760/3600*Dispersion!$C$11,0)</f>
        <v>0</v>
      </c>
      <c r="K367" s="74">
        <f>IF(AND(ISNUMBER('Emissions (start here)'!G367),ISNUMBER(Dispersion!$D$8)),'Emissions (start here)'!G367*453.59/3600*Dispersion!$D$8,0)</f>
        <v>0</v>
      </c>
      <c r="L367" s="74">
        <f>IF(AND(ISNUMBER('Emissions (start here)'!G367),ISNUMBER(Dispersion!$D$9)),'Emissions (start here)'!G367*453.59/3600*Dispersion!$D$9,0)</f>
        <v>0</v>
      </c>
      <c r="M367" s="74">
        <f>IF(AND(ISNUMBER('Emissions (start here)'!H367),ISNUMBER(Dispersion!$D$10)),'Emissions (start here)'!H367*2000*453.59/8760/3600*Dispersion!$D$10,0)</f>
        <v>0</v>
      </c>
      <c r="N367" s="74">
        <f>IF(AND(ISNUMBER('Emissions (start here)'!H367),ISNUMBER(Dispersion!$D$11)),'Emissions (start here)'!H367*2000*453.59/8760/3600*Dispersion!$D$11,0)</f>
        <v>0</v>
      </c>
      <c r="O367" s="74">
        <f>IF(AND(ISNUMBER('Emissions (start here)'!I367),ISNUMBER(Dispersion!$E$8)),'Emissions (start here)'!I367*453.59/3600*Dispersion!$E$8,0)</f>
        <v>0</v>
      </c>
      <c r="P367" s="74">
        <f>IF(AND(ISNUMBER('Emissions (start here)'!I367),ISNUMBER(Dispersion!$E$9)),'Emissions (start here)'!I367*453.59/3600*Dispersion!$E$9,0)</f>
        <v>0</v>
      </c>
      <c r="Q367" s="74">
        <f>IF(AND(ISNUMBER('Emissions (start here)'!J367),ISNUMBER(Dispersion!$E$10)),'Emissions (start here)'!J367*2000*453.59/8760/3600*Dispersion!$E$10,0)</f>
        <v>0</v>
      </c>
      <c r="R367" s="74">
        <f>IF(AND(ISNUMBER('Emissions (start here)'!J367),ISNUMBER(Dispersion!$E$11)),'Emissions (start here)'!J367*2000*453.59/8760/3600*Dispersion!$E$11,0)</f>
        <v>0</v>
      </c>
      <c r="S367" s="74">
        <f>IF(AND(ISNUMBER('Emissions (start here)'!K367),ISNUMBER(Dispersion!$F$8)),'Emissions (start here)'!K367*453.59/3600*Dispersion!$F$8,0)</f>
        <v>0</v>
      </c>
      <c r="T367" s="74">
        <f>IF(AND(ISNUMBER('Emissions (start here)'!K367),ISNUMBER(Dispersion!$F$9)),'Emissions (start here)'!K367*453.59/3600*Dispersion!$F$9,0)</f>
        <v>0</v>
      </c>
      <c r="U367" s="74">
        <f>IF(AND(ISNUMBER('Emissions (start here)'!L367),ISNUMBER(Dispersion!$F$10)),'Emissions (start here)'!L367*2000*453.59/8760/3600*Dispersion!$F$10,0)</f>
        <v>0</v>
      </c>
      <c r="V367" s="74">
        <f>IF(AND(ISNUMBER('Emissions (start here)'!L367),ISNUMBER(Dispersion!$F$11)),'Emissions (start here)'!L367*2000*453.59/8760/3600*Dispersion!$F$11,0)</f>
        <v>0</v>
      </c>
      <c r="W367" s="74">
        <f>IF(AND(ISNUMBER('Emissions (start here)'!M367),ISNUMBER(Dispersion!$G$8)),'Emissions (start here)'!M367*453.59/3600*Dispersion!$G$8,0)</f>
        <v>0</v>
      </c>
      <c r="X367" s="74">
        <f>IF(AND(ISNUMBER('Emissions (start here)'!M367),ISNUMBER(Dispersion!$G$9)),'Emissions (start here)'!M367*453.59/3600*Dispersion!$G$9,0)</f>
        <v>0</v>
      </c>
      <c r="Y367" s="74">
        <f>IF(AND(ISNUMBER('Emissions (start here)'!N367),ISNUMBER(Dispersion!$G$10)),'Emissions (start here)'!N367*2000*453.59/8760/3600*Dispersion!$G$10,0)</f>
        <v>0</v>
      </c>
      <c r="Z367" s="74">
        <f>IF(AND(ISNUMBER('Emissions (start here)'!N367),ISNUMBER(Dispersion!$G$11)),'Emissions (start here)'!N367*2000*453.59/8760/3600*Dispersion!$G$11,0)</f>
        <v>0</v>
      </c>
      <c r="AA367" s="74">
        <f>IF(AND(ISNUMBER('Emissions (start here)'!O367),ISNUMBER(Dispersion!$H$8)),'Emissions (start here)'!O367*453.59/3600*Dispersion!$H$8,0)</f>
        <v>0</v>
      </c>
      <c r="AB367" s="74">
        <f>IF(AND(ISNUMBER('Emissions (start here)'!O367),ISNUMBER(Dispersion!$H$9)),'Emissions (start here)'!O367*453.59/3600*Dispersion!$H$9,0)</f>
        <v>0</v>
      </c>
      <c r="AC367" s="74">
        <f>IF(AND(ISNUMBER('Emissions (start here)'!P367),ISNUMBER(Dispersion!$H$10)),'Emissions (start here)'!P367*2000*453.59/8760/3600*Dispersion!$H$10,0)</f>
        <v>0</v>
      </c>
      <c r="AD367" s="74">
        <f>IF(AND(ISNUMBER('Emissions (start here)'!P367),ISNUMBER(Dispersion!$H$11)),'Emissions (start here)'!P367*2000*453.59/8760/3600*Dispersion!$H$11,0)</f>
        <v>0</v>
      </c>
      <c r="AE367" s="74">
        <f>IF(AND(ISNUMBER('Emissions (start here)'!Q367),ISNUMBER(Dispersion!$I$8)),'Emissions (start here)'!Q367*453.59/3600*Dispersion!$I$8,0)</f>
        <v>0</v>
      </c>
      <c r="AF367" s="74">
        <f>IF(AND(ISNUMBER('Emissions (start here)'!Q367),ISNUMBER(Dispersion!$I$9)),'Emissions (start here)'!Q367*453.59/3600*Dispersion!$I$9,0)</f>
        <v>0</v>
      </c>
      <c r="AG367" s="74">
        <f>IF(AND(ISNUMBER('Emissions (start here)'!R367),ISNUMBER(Dispersion!$I$10)),'Emissions (start here)'!R367*2000*453.59/8760/3600*Dispersion!$I$10,0)</f>
        <v>0</v>
      </c>
      <c r="AH367" s="74">
        <f>IF(AND(ISNUMBER('Emissions (start here)'!R367),ISNUMBER(Dispersion!$I$11)),'Emissions (start here)'!R367*2000*453.59/8760/3600*Dispersion!$I$11,0)</f>
        <v>0</v>
      </c>
      <c r="AI367" s="74">
        <f>IF(AND(ISNUMBER('Emissions (start here)'!S367),ISNUMBER(Dispersion!$J$8)),'Emissions (start here)'!S367*453.59/3600*Dispersion!$J$8,0)</f>
        <v>0</v>
      </c>
      <c r="AJ367" s="74">
        <f>IF(AND(ISNUMBER('Emissions (start here)'!S367),ISNUMBER(Dispersion!$J$9)),'Emissions (start here)'!S367*453.59/3600*Dispersion!$J$9,0)</f>
        <v>0</v>
      </c>
      <c r="AK367" s="74">
        <f>IF(AND(ISNUMBER('Emissions (start here)'!T367),ISNUMBER(Dispersion!$J$10)),'Emissions (start here)'!T367*2000*453.59/8760/3600*Dispersion!$J$10,0)</f>
        <v>0</v>
      </c>
      <c r="AL367" s="74">
        <f>IF(AND(ISNUMBER('Emissions (start here)'!T367),ISNUMBER(Dispersion!$J$11)),'Emissions (start here)'!T367*2000*453.59/8760/3600*Dispersion!$J$11,0)</f>
        <v>0</v>
      </c>
      <c r="AM367" s="74">
        <f>IF(AND(ISNUMBER('Emissions (start here)'!U367),ISNUMBER(Dispersion!$K$8)),'Emissions (start here)'!U367*453.59/3600*Dispersion!$K$8,0)</f>
        <v>0</v>
      </c>
      <c r="AN367" s="74">
        <f>IF(AND(ISNUMBER('Emissions (start here)'!U367),ISNUMBER(Dispersion!$K$9)),'Emissions (start here)'!U367*453.59/3600*Dispersion!$K$9,0)</f>
        <v>0</v>
      </c>
      <c r="AO367" s="74">
        <f>IF(AND(ISNUMBER('Emissions (start here)'!V367),ISNUMBER(Dispersion!$K$10)),'Emissions (start here)'!V367*2000*453.59/8760/3600*Dispersion!$K$10,0)</f>
        <v>0</v>
      </c>
      <c r="AP367" s="74">
        <f>IF(AND(ISNUMBER('Emissions (start here)'!V367),ISNUMBER(Dispersion!$K$11)),'Emissions (start here)'!V367*2000*453.59/8760/3600*Dispersion!$K$11,0)</f>
        <v>0</v>
      </c>
      <c r="AQ367" s="74">
        <f>IF(AND(ISNUMBER('Emissions (start here)'!W367),ISNUMBER(Dispersion!$L$8)),'Emissions (start here)'!W367*453.59/3600*Dispersion!$L$8,0)</f>
        <v>0</v>
      </c>
      <c r="AR367" s="74">
        <f>IF(AND(ISNUMBER('Emissions (start here)'!W367),ISNUMBER(Dispersion!$L$9)),'Emissions (start here)'!W367*453.59/3600*Dispersion!$L$9,0)</f>
        <v>0</v>
      </c>
      <c r="AS367" s="74">
        <f>IF(AND(ISNUMBER('Emissions (start here)'!X367),ISNUMBER(Dispersion!$L$10)),'Emissions (start here)'!X367*2000*453.59/8760/3600*Dispersion!$L$10,0)</f>
        <v>0</v>
      </c>
      <c r="AT367" s="74">
        <f>IF(AND(ISNUMBER('Emissions (start here)'!X367),ISNUMBER(Dispersion!$L$11)),'Emissions (start here)'!X367*2000*453.59/8760/3600*Dispersion!$L$11,0)</f>
        <v>0</v>
      </c>
      <c r="AU367" s="74">
        <f>IF(AND(ISNUMBER('Emissions (start here)'!Y367),ISNUMBER(Dispersion!$M$8)),'Emissions (start here)'!Y367*453.59/3600*Dispersion!$M$8,0)</f>
        <v>0</v>
      </c>
      <c r="AV367" s="74">
        <f>IF(AND(ISNUMBER('Emissions (start here)'!Y367),ISNUMBER(Dispersion!$M$9)),'Emissions (start here)'!Y367*453.59/3600*Dispersion!$M$9,0)</f>
        <v>0</v>
      </c>
      <c r="AW367" s="74">
        <f>IF(AND(ISNUMBER('Emissions (start here)'!Z367),ISNUMBER(Dispersion!$M$10)),'Emissions (start here)'!Z367*2000*453.59/8760/3600*Dispersion!$M$10,0)</f>
        <v>0</v>
      </c>
      <c r="AX367" s="74">
        <f>IF(AND(ISNUMBER('Emissions (start here)'!Z367),ISNUMBER(Dispersion!$M$11)),'Emissions (start here)'!Z367*2000*453.59/8760/3600*Dispersion!$M$11,0)</f>
        <v>0</v>
      </c>
      <c r="AY367" s="74">
        <f>IF(AND(ISNUMBER('Emissions (start here)'!AA367),ISNUMBER(Dispersion!$N$8)),'Emissions (start here)'!AA367*453.59/3600*Dispersion!$N$8,0)</f>
        <v>0</v>
      </c>
      <c r="AZ367" s="74">
        <f>IF(AND(ISNUMBER('Emissions (start here)'!AA367),ISNUMBER(Dispersion!$N$9)),'Emissions (start here)'!AA367*453.59/3600*Dispersion!$N$9,0)</f>
        <v>0</v>
      </c>
      <c r="BA367" s="74">
        <f>IF(AND(ISNUMBER('Emissions (start here)'!AB367),ISNUMBER(Dispersion!$N$10)),'Emissions (start here)'!AB367*2000*453.59/8760/3600*Dispersion!$N$10,0)</f>
        <v>0</v>
      </c>
      <c r="BB367" s="74">
        <f>IF(AND(ISNUMBER('Emissions (start here)'!AB367),ISNUMBER(Dispersion!$N$11)),'Emissions (start here)'!AB367*2000*453.59/8760/3600*Dispersion!$N$11,0)</f>
        <v>0</v>
      </c>
      <c r="BC367" s="74">
        <f>IF(AND(ISNUMBER('Emissions (start here)'!AC367),ISNUMBER(Dispersion!$O$8)),'Emissions (start here)'!AC367*453.59/3600*Dispersion!$O$8,0)</f>
        <v>0</v>
      </c>
      <c r="BD367" s="74">
        <f>IF(AND(ISNUMBER('Emissions (start here)'!AC367),ISNUMBER(Dispersion!$O$9)),'Emissions (start here)'!AC367*453.59/3600*Dispersion!$O$9,0)</f>
        <v>0</v>
      </c>
      <c r="BE367" s="74">
        <f>IF(AND(ISNUMBER('Emissions (start here)'!AD367),ISNUMBER(Dispersion!$O$10)),'Emissions (start here)'!AD367*2000*453.59/8760/3600*Dispersion!$O$10,0)</f>
        <v>0</v>
      </c>
      <c r="BF367" s="74">
        <f>IF(AND(ISNUMBER('Emissions (start here)'!AD367),ISNUMBER(Dispersion!$O$11)),'Emissions (start here)'!AD367*2000*453.59/8760/3600*Dispersion!$O$11,0)</f>
        <v>0</v>
      </c>
      <c r="BG367" s="74">
        <f>IF(AND(ISNUMBER('Emissions (start here)'!AE367),ISNUMBER(Dispersion!$P$8)),'Emissions (start here)'!AE367*453.59/3600*Dispersion!$P$8,0)</f>
        <v>0</v>
      </c>
      <c r="BH367" s="74">
        <f>IF(AND(ISNUMBER('Emissions (start here)'!AE367),ISNUMBER(Dispersion!$P$9)),'Emissions (start here)'!AE367*453.59/3600*Dispersion!$P$9,0)</f>
        <v>0</v>
      </c>
      <c r="BI367" s="74">
        <f>IF(AND(ISNUMBER('Emissions (start here)'!AF367),ISNUMBER(Dispersion!$P$10)),'Emissions (start here)'!AF367*2000*453.59/8760/3600*Dispersion!$P$10,0)</f>
        <v>0</v>
      </c>
      <c r="BJ367" s="74">
        <f>IF(AND(ISNUMBER('Emissions (start here)'!AF367),ISNUMBER(Dispersion!$P$11)),'Emissions (start here)'!AF367*2000*453.59/8760/3600*Dispersion!$P$11,0)</f>
        <v>0</v>
      </c>
      <c r="BK367" s="74">
        <f>IF(AND(ISNUMBER('Emissions (start here)'!AG367),ISNUMBER(Dispersion!$Q$8)),'Emissions (start here)'!AG367*453.59/3600*Dispersion!$Q$8,0)</f>
        <v>0</v>
      </c>
      <c r="BL367" s="74">
        <f>IF(AND(ISNUMBER('Emissions (start here)'!AG367),ISNUMBER(Dispersion!$Q$9)),'Emissions (start here)'!AG367*453.59/3600*Dispersion!$Q$9,0)</f>
        <v>0</v>
      </c>
      <c r="BM367" s="74">
        <f>IF(AND(ISNUMBER('Emissions (start here)'!AH367),ISNUMBER(Dispersion!$Q$10)),'Emissions (start here)'!AH367*2000*453.59/8760/3600*Dispersion!$Q$10,0)</f>
        <v>0</v>
      </c>
      <c r="BN367" s="74">
        <f>IF(AND(ISNUMBER('Emissions (start here)'!AH367),ISNUMBER(Dispersion!$Q$11)),'Emissions (start here)'!AH367*2000*453.59/8760/3600*Dispersion!$Q$11,0)</f>
        <v>0</v>
      </c>
      <c r="BO367" s="74">
        <f>IF(AND(ISNUMBER('Emissions (start here)'!AI367),ISNUMBER(Dispersion!$R$8)),'Emissions (start here)'!AI367*453.59/3600*Dispersion!$R$8,0)</f>
        <v>0</v>
      </c>
      <c r="BP367" s="74">
        <f>IF(AND(ISNUMBER('Emissions (start here)'!AI367),ISNUMBER(Dispersion!$R$9)),'Emissions (start here)'!AI367*453.59/3600*Dispersion!$R$9,0)</f>
        <v>0</v>
      </c>
      <c r="BQ367" s="74">
        <f>IF(AND(ISNUMBER('Emissions (start here)'!AJ367),ISNUMBER(Dispersion!$R$10)),'Emissions (start here)'!AJ367*2000*453.59/8760/3600*Dispersion!$R$10,0)</f>
        <v>0</v>
      </c>
      <c r="BR367" s="74">
        <f>IF(AND(ISNUMBER('Emissions (start here)'!AJ367),ISNUMBER(Dispersion!$R$11)),'Emissions (start here)'!AJ367*2000*453.59/8760/3600*Dispersion!$R$11,0)</f>
        <v>0</v>
      </c>
      <c r="BS367" s="74">
        <f>IF(AND(ISNUMBER('Emissions (start here)'!AK367),ISNUMBER(Dispersion!$S$8)),'Emissions (start here)'!AK367*453.59/3600*Dispersion!$S$8,0)</f>
        <v>0</v>
      </c>
      <c r="BT367" s="74">
        <f>IF(AND(ISNUMBER('Emissions (start here)'!AK367),ISNUMBER(Dispersion!$S$9)),'Emissions (start here)'!AK367*453.59/3600*Dispersion!$S$9,0)</f>
        <v>0</v>
      </c>
      <c r="BU367" s="74">
        <f>IF(AND(ISNUMBER('Emissions (start here)'!AL367),ISNUMBER(Dispersion!$S$10)),'Emissions (start here)'!AL367*2000*453.59/8760/3600*Dispersion!$S$10,0)</f>
        <v>0</v>
      </c>
      <c r="BV367" s="74">
        <f>IF(AND(ISNUMBER('Emissions (start here)'!AL367),ISNUMBER(Dispersion!$S$11)),'Emissions (start here)'!AL367*2000*453.59/8760/3600*Dispersion!$S$11,0)</f>
        <v>0</v>
      </c>
      <c r="BW367" s="74">
        <f>IF(AND(ISNUMBER('Emissions (start here)'!AM367),ISNUMBER(Dispersion!$T$8)),'Emissions (start here)'!AM367*453.59/3600*Dispersion!$T$8,0)</f>
        <v>0</v>
      </c>
      <c r="BX367" s="74">
        <f>IF(AND(ISNUMBER('Emissions (start here)'!AM367),ISNUMBER(Dispersion!$T$9)),'Emissions (start here)'!AM367*453.59/3600*Dispersion!$T$9,0)</f>
        <v>0</v>
      </c>
      <c r="BY367" s="74">
        <f>IF(AND(ISNUMBER('Emissions (start here)'!AN367),ISNUMBER(Dispersion!$T$10)),'Emissions (start here)'!AN367*2000*453.59/8760/3600*Dispersion!$T$10,0)</f>
        <v>0</v>
      </c>
      <c r="BZ367" s="74">
        <f>IF(AND(ISNUMBER('Emissions (start here)'!AN367),ISNUMBER(Dispersion!$T$11)),'Emissions (start here)'!AN367*2000*453.59/8760/3600*Dispersion!$T$11,0)</f>
        <v>0</v>
      </c>
      <c r="CA367" s="74">
        <f>IF(AND(ISNUMBER('Emissions (start here)'!AO367),ISNUMBER(Dispersion!$U$8)),'Emissions (start here)'!AO367*453.59/3600*Dispersion!$U$8,0)</f>
        <v>0</v>
      </c>
      <c r="CB367" s="74">
        <f>IF(AND(ISNUMBER('Emissions (start here)'!AO367),ISNUMBER(Dispersion!$U$9)),'Emissions (start here)'!AO367*453.59/3600*Dispersion!$U$9,0)</f>
        <v>0</v>
      </c>
      <c r="CC367" s="74">
        <f>IF(AND(ISNUMBER('Emissions (start here)'!AP367),ISNUMBER(Dispersion!$U$10)),'Emissions (start here)'!AP367*2000*453.59/8760/3600*Dispersion!$U$10,0)</f>
        <v>0</v>
      </c>
      <c r="CD367" s="74">
        <f>IF(AND(ISNUMBER('Emissions (start here)'!AP367),ISNUMBER(Dispersion!$U$11)),'Emissions (start here)'!AP367*2000*453.59/8760/3600*Dispersion!$U$11,0)</f>
        <v>0</v>
      </c>
      <c r="CE367" s="74">
        <f>IF(AND(ISNUMBER('Emissions (start here)'!AQ367),ISNUMBER(Dispersion!$V$8)),'Emissions (start here)'!AQ367*453.59/3600*Dispersion!$V$8,0)</f>
        <v>0</v>
      </c>
      <c r="CF367" s="74">
        <f>IF(AND(ISNUMBER('Emissions (start here)'!AQ367),ISNUMBER(Dispersion!$V$9)),'Emissions (start here)'!AQ367*453.59/3600*Dispersion!$V$9,0)</f>
        <v>0</v>
      </c>
      <c r="CG367" s="74">
        <f>IF(AND(ISNUMBER('Emissions (start here)'!AR367),ISNUMBER(Dispersion!$V$10)),'Emissions (start here)'!AR367*2000*453.59/8760/3600*Dispersion!$V$10,0)</f>
        <v>0</v>
      </c>
      <c r="CH367" s="74">
        <f>IF(AND(ISNUMBER('Emissions (start here)'!AR367),ISNUMBER(Dispersion!$V$11)),'Emissions (start here)'!AR367*2000*453.59/8760/3600*Dispersion!$V$11,0)</f>
        <v>0</v>
      </c>
      <c r="CI367" s="74">
        <f>IF(AND(ISNUMBER('Emissions (start here)'!AS367),ISNUMBER(Dispersion!$W$8)),'Emissions (start here)'!AS367*453.59/3600*Dispersion!$W$8,0)</f>
        <v>0</v>
      </c>
      <c r="CJ367" s="74">
        <f>IF(AND(ISNUMBER('Emissions (start here)'!AS367),ISNUMBER(Dispersion!$W$9)),'Emissions (start here)'!AS367*453.59/3600*Dispersion!$W$9,0)</f>
        <v>0</v>
      </c>
      <c r="CK367" s="74">
        <f>IF(AND(ISNUMBER('Emissions (start here)'!AT367),ISNUMBER(Dispersion!$W$10)),'Emissions (start here)'!AT367*2000*453.59/8760/3600*Dispersion!$W$10,0)</f>
        <v>0</v>
      </c>
      <c r="CL367" s="74">
        <f>IF(AND(ISNUMBER('Emissions (start here)'!AT367),ISNUMBER(Dispersion!$W$11)),'Emissions (start here)'!AT367*2000*453.59/8760/3600*Dispersion!$W$11,0)</f>
        <v>0</v>
      </c>
      <c r="CM367" s="74">
        <f>IF(AND(ISNUMBER('Emissions (start here)'!AU367),ISNUMBER(Dispersion!$X$8)),'Emissions (start here)'!AU367*453.59/3600*Dispersion!$X$8,0)</f>
        <v>0</v>
      </c>
      <c r="CN367" s="74">
        <f>IF(AND(ISNUMBER('Emissions (start here)'!AU367),ISNUMBER(Dispersion!$X$9)),'Emissions (start here)'!AU367*453.59/3600*Dispersion!$X$9,0)</f>
        <v>0</v>
      </c>
      <c r="CO367" s="74">
        <f>IF(AND(ISNUMBER('Emissions (start here)'!AV367),ISNUMBER(Dispersion!$X$10)),'Emissions (start here)'!AV367*2000*453.59/8760/3600*Dispersion!$X$10,0)</f>
        <v>0</v>
      </c>
      <c r="CP367" s="74">
        <f>IF(AND(ISNUMBER('Emissions (start here)'!AV367),ISNUMBER(Dispersion!$X$11)),'Emissions (start here)'!AV367*2000*453.59/8760/3600*Dispersion!$X$11,0)</f>
        <v>0</v>
      </c>
      <c r="CQ367" s="74">
        <f>IF(AND(ISNUMBER('Emissions (start here)'!AW367),ISNUMBER(Dispersion!$Y$8)),'Emissions (start here)'!AW367*453.59/3600*Dispersion!$Y$8,0)</f>
        <v>0</v>
      </c>
      <c r="CR367" s="74">
        <f>IF(AND(ISNUMBER('Emissions (start here)'!AW367),ISNUMBER(Dispersion!$Y$9)),'Emissions (start here)'!AW367*453.59/3600*Dispersion!$Y$9,0)</f>
        <v>0</v>
      </c>
      <c r="CS367" s="74">
        <f>IF(AND(ISNUMBER('Emissions (start here)'!AX367),ISNUMBER(Dispersion!$Y$10)),'Emissions (start here)'!AX367*2000*453.59/8760/3600*Dispersion!$Y$10,0)</f>
        <v>0</v>
      </c>
      <c r="CT367" s="74">
        <f>IF(AND(ISNUMBER('Emissions (start here)'!AX367),ISNUMBER(Dispersion!$Y$11)),'Emissions (start here)'!AX367*2000*453.59/8760/3600*Dispersion!$Y$11,0)</f>
        <v>0</v>
      </c>
      <c r="CU367" s="74">
        <f>IF(AND(ISNUMBER('Emissions (start here)'!AY367),ISNUMBER(Dispersion!$Z$8)),'Emissions (start here)'!AY367*453.59/3600*Dispersion!$Z$8,0)</f>
        <v>0</v>
      </c>
      <c r="CV367" s="74">
        <f>IF(AND(ISNUMBER('Emissions (start here)'!AY367),ISNUMBER(Dispersion!$Z$9)),'Emissions (start here)'!AY367*453.59/3600*Dispersion!$Z$9,0)</f>
        <v>0</v>
      </c>
      <c r="CW367" s="74">
        <f>IF(AND(ISNUMBER('Emissions (start here)'!AZ367),ISNUMBER(Dispersion!$Z$10)),'Emissions (start here)'!AZ367*2000*453.59/8760/3600*Dispersion!$Z$10,0)</f>
        <v>0</v>
      </c>
      <c r="CX367" s="74">
        <f>IF(AND(ISNUMBER('Emissions (start here)'!AZ367),ISNUMBER(Dispersion!$Z$11)),'Emissions (start here)'!AZ367*2000*453.59/8760/3600*Dispersion!$Z$11,0)</f>
        <v>0</v>
      </c>
      <c r="CY367" s="74">
        <f>IF(AND(ISNUMBER('Emissions (start here)'!BA367),ISNUMBER(Dispersion!$AA$8)),'Emissions (start here)'!BA367*453.59/3600*Dispersion!$AA$8,0)</f>
        <v>0</v>
      </c>
      <c r="CZ367" s="74">
        <f>IF(AND(ISNUMBER('Emissions (start here)'!BA367),ISNUMBER(Dispersion!$AA$9)),'Emissions (start here)'!BA367*453.59/3600*Dispersion!$AA$9,0)</f>
        <v>0</v>
      </c>
      <c r="DA367" s="74">
        <f>IF(AND(ISNUMBER('Emissions (start here)'!BB367),ISNUMBER(Dispersion!$AA$10)),'Emissions (start here)'!BB367*2000*453.59/8760/3600*Dispersion!$AA$10,0)</f>
        <v>0</v>
      </c>
      <c r="DB367" s="74">
        <f>IF(AND(ISNUMBER('Emissions (start here)'!BB367),ISNUMBER(Dispersion!$AA$11)),'Emissions (start here)'!BB367*2000*453.59/8760/3600*Dispersion!$AA$11,0)</f>
        <v>0</v>
      </c>
      <c r="DC367" s="74">
        <f>IF(AND(ISNUMBER('Emissions (start here)'!BC367),ISNUMBER(Dispersion!$AB$8)),'Emissions (start here)'!BC367*453.59/3600*Dispersion!$AB$8,0)</f>
        <v>0</v>
      </c>
      <c r="DD367" s="74">
        <f>IF(AND(ISNUMBER('Emissions (start here)'!BC367),ISNUMBER(Dispersion!$AB$9)),'Emissions (start here)'!BC367*453.59/3600*Dispersion!$AB$9,0)</f>
        <v>0</v>
      </c>
      <c r="DE367" s="74">
        <f>IF(AND(ISNUMBER('Emissions (start here)'!BD367),ISNUMBER(Dispersion!$AB$10)),'Emissions (start here)'!BD367*2000*453.59/8760/3600*Dispersion!$AB$10,0)</f>
        <v>0</v>
      </c>
      <c r="DF367" s="74">
        <f>IF(AND(ISNUMBER('Emissions (start here)'!BD367),ISNUMBER(Dispersion!$AB$11)),'Emissions (start here)'!BD367*2000*453.59/8760/3600*Dispersion!$AB$11,0)</f>
        <v>0</v>
      </c>
      <c r="DG367" s="74">
        <f>IF(AND(ISNUMBER('Emissions (start here)'!BE367),ISNUMBER(Dispersion!$AC$8)),'Emissions (start here)'!BE367*453.59/3600*Dispersion!$AC$8,0)</f>
        <v>0</v>
      </c>
      <c r="DH367" s="74">
        <f>IF(AND(ISNUMBER('Emissions (start here)'!BE367),ISNUMBER(Dispersion!$AC$9)),'Emissions (start here)'!BE367*453.59/3600*Dispersion!$AC$9,0)</f>
        <v>0</v>
      </c>
      <c r="DI367" s="74">
        <f>IF(AND(ISNUMBER('Emissions (start here)'!BF367),ISNUMBER(Dispersion!$AC$10)),'Emissions (start here)'!BF367*2000*453.59/8760/3600*Dispersion!$AC$10,0)</f>
        <v>0</v>
      </c>
      <c r="DJ367" s="74">
        <f>IF(AND(ISNUMBER('Emissions (start here)'!BF367),ISNUMBER(Dispersion!$AC$11)),'Emissions (start here)'!BF367*2000*453.59/8760/3600*Dispersion!$AC$11,0)</f>
        <v>0</v>
      </c>
      <c r="DK367" s="74">
        <f>IF(AND(ISNUMBER('Emissions (start here)'!BG367),ISNUMBER(Dispersion!$AD$8)),'Emissions (start here)'!BG367*453.59/3600*Dispersion!$AD$8,0)</f>
        <v>0</v>
      </c>
      <c r="DL367" s="74">
        <f>IF(AND(ISNUMBER('Emissions (start here)'!BG367),ISNUMBER(Dispersion!$AD$9)),'Emissions (start here)'!BG367*453.59/3600*Dispersion!$AD$9,0)</f>
        <v>0</v>
      </c>
      <c r="DM367" s="74">
        <f>IF(AND(ISNUMBER('Emissions (start here)'!BH367),ISNUMBER(Dispersion!$AD$10)),'Emissions (start here)'!BH367*2000*453.59/8760/3600*Dispersion!$AD$10,0)</f>
        <v>0</v>
      </c>
      <c r="DN367" s="74">
        <f>IF(AND(ISNUMBER('Emissions (start here)'!BH367),ISNUMBER(Dispersion!$AD$11)),'Emissions (start here)'!BH367*2000*453.59/8760/3600*Dispersion!$AD$11,0)</f>
        <v>0</v>
      </c>
      <c r="DO367" s="74">
        <f>IF(AND(ISNUMBER('Emissions (start here)'!BI367),ISNUMBER(Dispersion!$AE$8)),'Emissions (start here)'!BI367*453.59/3600*Dispersion!$AE$8,0)</f>
        <v>0</v>
      </c>
      <c r="DP367" s="74">
        <f>IF(AND(ISNUMBER('Emissions (start here)'!BI367),ISNUMBER(Dispersion!$AE$9)),'Emissions (start here)'!BI367*453.59/3600*Dispersion!$AE$9,0)</f>
        <v>0</v>
      </c>
      <c r="DQ367" s="74">
        <f>IF(AND(ISNUMBER('Emissions (start here)'!BJ367),ISNUMBER(Dispersion!$AE$10)),'Emissions (start here)'!BJ367*2000*453.59/8760/3600*Dispersion!$AE$10,0)</f>
        <v>0</v>
      </c>
      <c r="DR367" s="74">
        <f>IF(AND(ISNUMBER('Emissions (start here)'!BJ367),ISNUMBER(Dispersion!$AE$11)),'Emissions (start here)'!BJ367*2000*453.59/8760/3600*Dispersion!$AE$11,0)</f>
        <v>0</v>
      </c>
      <c r="DS367" s="74">
        <f>IF(AND(ISNUMBER('Emissions (start here)'!BK367),ISNUMBER(Dispersion!$AF$8)),'Emissions (start here)'!BK367*453.59/3600*Dispersion!$AF$8,0)</f>
        <v>0</v>
      </c>
      <c r="DT367" s="74">
        <f>IF(AND(ISNUMBER('Emissions (start here)'!BK367),ISNUMBER(Dispersion!$AF$9)),'Emissions (start here)'!BK367*453.59/3600*Dispersion!$AF$9,0)</f>
        <v>0</v>
      </c>
      <c r="DU367" s="74">
        <f>IF(AND(ISNUMBER('Emissions (start here)'!BL367),ISNUMBER(Dispersion!$AF$10)),'Emissions (start here)'!BL367*2000*453.59/8760/3600*Dispersion!$AF$10,0)</f>
        <v>0</v>
      </c>
      <c r="DV367" s="74">
        <f>IF(AND(ISNUMBER('Emissions (start here)'!BL367),ISNUMBER(Dispersion!$AF$11)),'Emissions (start here)'!BL367*2000*453.59/8760/3600*Dispersion!$AF$11,0)</f>
        <v>0</v>
      </c>
      <c r="DW367" s="74">
        <f>IF(AND(ISNUMBER('Emissions (start here)'!BM367),ISNUMBER(Dispersion!$AG$8)),'Emissions (start here)'!BM367*453.59/3600*Dispersion!$AG$8,0)</f>
        <v>0</v>
      </c>
      <c r="DX367" s="74">
        <f>IF(AND(ISNUMBER('Emissions (start here)'!BM367),ISNUMBER(Dispersion!$AG$9)),'Emissions (start here)'!BM367*453.59/3600*Dispersion!$AG$9,0)</f>
        <v>0</v>
      </c>
      <c r="DY367" s="74">
        <f>IF(AND(ISNUMBER('Emissions (start here)'!BN367),ISNUMBER(Dispersion!$AG$10)),'Emissions (start here)'!BN367*2000*453.59/8760/3600*Dispersion!$AG$10,0)</f>
        <v>0</v>
      </c>
      <c r="DZ367" s="74">
        <f>IF(AND(ISNUMBER('Emissions (start here)'!BN367),ISNUMBER(Dispersion!$AG$11)),'Emissions (start here)'!BN367*2000*453.59/8760/3600*Dispersion!$AG$11,0)</f>
        <v>0</v>
      </c>
      <c r="EA367" s="74">
        <f>IF(AND(ISNUMBER('Emissions (start here)'!BO367),ISNUMBER(Dispersion!$AH$8)),'Emissions (start here)'!BO367*453.59/3600*Dispersion!$AH$8,0)</f>
        <v>0</v>
      </c>
      <c r="EB367" s="74">
        <f>IF(AND(ISNUMBER('Emissions (start here)'!BO367),ISNUMBER(Dispersion!$AH$9)),'Emissions (start here)'!BO367*453.59/3600*Dispersion!$AH$9,0)</f>
        <v>0</v>
      </c>
      <c r="EC367" s="74">
        <f>IF(AND(ISNUMBER('Emissions (start here)'!BP367),ISNUMBER(Dispersion!$AH$10)),'Emissions (start here)'!BP367*2000*453.59/8760/3600*Dispersion!$AH$10,0)</f>
        <v>0</v>
      </c>
      <c r="ED367" s="74">
        <f>IF(AND(ISNUMBER('Emissions (start here)'!BP367),ISNUMBER(Dispersion!$AH$11)),'Emissions (start here)'!BP367*2000*453.59/8760/3600*Dispersion!$AH$11,0)</f>
        <v>0</v>
      </c>
      <c r="EE367" s="74">
        <f>IF(AND(ISNUMBER('Emissions (start here)'!BQ367),ISNUMBER(Dispersion!$AI$8)),'Emissions (start here)'!BQ367*453.59/3600*Dispersion!$AI$8,0)</f>
        <v>0</v>
      </c>
      <c r="EF367" s="74">
        <f>IF(AND(ISNUMBER('Emissions (start here)'!BQ367),ISNUMBER(Dispersion!$AI$9)),'Emissions (start here)'!BQ367*453.59/3600*Dispersion!$AI$9,0)</f>
        <v>0</v>
      </c>
      <c r="EG367" s="74">
        <f>IF(AND(ISNUMBER('Emissions (start here)'!BR367),ISNUMBER(Dispersion!$AI$10)),'Emissions (start here)'!BR367*2000*453.59/8760/3600*Dispersion!$AI$10,0)</f>
        <v>0</v>
      </c>
      <c r="EH367" s="74">
        <f>IF(AND(ISNUMBER('Emissions (start here)'!BR367),ISNUMBER(Dispersion!$AI$11)),'Emissions (start here)'!BR367*2000*453.59/8760/3600*Dispersion!$AI$11,0)</f>
        <v>0</v>
      </c>
      <c r="EI367" s="74">
        <f>IF(AND(ISNUMBER('Emissions (start here)'!BS367),ISNUMBER(Dispersion!$AJ$8)),'Emissions (start here)'!BS367*453.59/3600*Dispersion!$AJ$8,0)</f>
        <v>0</v>
      </c>
      <c r="EJ367" s="74">
        <f>IF(AND(ISNUMBER('Emissions (start here)'!BS367),ISNUMBER(Dispersion!$AJ$9)),'Emissions (start here)'!BS367*453.59/3600*Dispersion!$AJ$9,0)</f>
        <v>0</v>
      </c>
      <c r="EK367" s="74">
        <f>IF(AND(ISNUMBER('Emissions (start here)'!BT367),ISNUMBER(Dispersion!$AJ$10)),'Emissions (start here)'!BT367*2000*453.59/8760/3600*Dispersion!$AJ$10,0)</f>
        <v>0</v>
      </c>
      <c r="EL367" s="74">
        <f>IF(AND(ISNUMBER('Emissions (start here)'!BT367),ISNUMBER(Dispersion!$AJ$11)),'Emissions (start here)'!BT367*2000*453.59/8760/3600*Dispersion!$AJ$11,0)</f>
        <v>0</v>
      </c>
      <c r="EM367" s="74">
        <f>IF(AND(ISNUMBER('Emissions (start here)'!BU367),ISNUMBER(Dispersion!$AK$8)),'Emissions (start here)'!BU367*453.59/3600*Dispersion!$AK$8,0)</f>
        <v>0</v>
      </c>
      <c r="EN367" s="74">
        <f>IF(AND(ISNUMBER('Emissions (start here)'!BU367),ISNUMBER(Dispersion!$AK$9)),'Emissions (start here)'!BU367*453.59/3600*Dispersion!$AK$9,0)</f>
        <v>0</v>
      </c>
      <c r="EO367" s="74">
        <f>IF(AND(ISNUMBER('Emissions (start here)'!BV367),ISNUMBER(Dispersion!$AK$10)),'Emissions (start here)'!BV367*2000*453.59/8760/3600*Dispersion!$AK$10,0)</f>
        <v>0</v>
      </c>
      <c r="EP367" s="74">
        <f>IF(AND(ISNUMBER('Emissions (start here)'!BV367),ISNUMBER(Dispersion!$AK$11)),'Emissions (start here)'!BV367*2000*453.59/8760/3600*Dispersion!$AK$11,0)</f>
        <v>0</v>
      </c>
      <c r="EQ367" s="74">
        <f>IF(AND(ISNUMBER('Emissions (start here)'!BW367),ISNUMBER(Dispersion!$AL$8)),'Emissions (start here)'!BW367*453.59/3600*Dispersion!$AL$8,0)</f>
        <v>0</v>
      </c>
      <c r="ER367" s="74">
        <f>IF(AND(ISNUMBER('Emissions (start here)'!BW367),ISNUMBER(Dispersion!$AL$9)),'Emissions (start here)'!BW367*453.59/3600*Dispersion!$AL$9,0)</f>
        <v>0</v>
      </c>
      <c r="ES367" s="74">
        <f>IF(AND(ISNUMBER('Emissions (start here)'!BX367),ISNUMBER(Dispersion!$AL$10)),'Emissions (start here)'!BX367*2000*453.59/8760/3600*Dispersion!$AL$10,0)</f>
        <v>0</v>
      </c>
      <c r="ET367" s="74">
        <f>IF(AND(ISNUMBER('Emissions (start here)'!BX367),ISNUMBER(Dispersion!$AL$11)),'Emissions (start here)'!BX367*2000*453.59/8760/3600*Dispersion!$AL$11,0)</f>
        <v>0</v>
      </c>
      <c r="EU367" s="74">
        <f>IF(AND(ISNUMBER('Emissions (start here)'!BY367),ISNUMBER(Dispersion!$AM$8)),'Emissions (start here)'!BY367*453.59/3600*Dispersion!$AM$8,0)</f>
        <v>0</v>
      </c>
      <c r="EV367" s="74">
        <f>IF(AND(ISNUMBER('Emissions (start here)'!BY367),ISNUMBER(Dispersion!$AM$9)),'Emissions (start here)'!BY367*453.59/3600*Dispersion!$AM$9,0)</f>
        <v>0</v>
      </c>
      <c r="EW367" s="74">
        <f>IF(AND(ISNUMBER('Emissions (start here)'!BZ367),ISNUMBER(Dispersion!$AM$10)),'Emissions (start here)'!BZ367*2000*453.59/8760/3600*Dispersion!$AM$10,0)</f>
        <v>0</v>
      </c>
      <c r="EX367" s="74">
        <f>IF(AND(ISNUMBER('Emissions (start here)'!BZ367),ISNUMBER(Dispersion!$AM$11)),'Emissions (start here)'!BZ367*2000*453.59/8760/3600*Dispersion!$AM$11,0)</f>
        <v>0</v>
      </c>
      <c r="EY367" s="74">
        <f>IF(AND(ISNUMBER('Emissions (start here)'!CA367),ISNUMBER(Dispersion!$AN$8)),'Emissions (start here)'!CA367*453.59/3600*Dispersion!$AN$8,0)</f>
        <v>0</v>
      </c>
      <c r="EZ367" s="74">
        <f>IF(AND(ISNUMBER('Emissions (start here)'!CA367),ISNUMBER(Dispersion!$AN$9)),'Emissions (start here)'!CA367*453.59/3600*Dispersion!$AN$9,0)</f>
        <v>0</v>
      </c>
      <c r="FA367" s="74">
        <f>IF(AND(ISNUMBER('Emissions (start here)'!CB367),ISNUMBER(Dispersion!$AN$10)),'Emissions (start here)'!CB367*2000*453.59/8760/3600*Dispersion!$AN$10,0)</f>
        <v>0</v>
      </c>
      <c r="FB367" s="74">
        <f>IF(AND(ISNUMBER('Emissions (start here)'!CB367),ISNUMBER(Dispersion!$AN$11)),'Emissions (start here)'!CB367*2000*453.59/8760/3600*Dispersion!$AN$11,0)</f>
        <v>0</v>
      </c>
      <c r="FC367" s="74">
        <f>IF(AND(ISNUMBER('Emissions (start here)'!CC367),ISNUMBER(Dispersion!$AO$8)),'Emissions (start here)'!CC367*453.59/3600*Dispersion!$AO$8,0)</f>
        <v>0</v>
      </c>
      <c r="FD367" s="74">
        <f>IF(AND(ISNUMBER('Emissions (start here)'!CC367),ISNUMBER(Dispersion!$AO$9)),'Emissions (start here)'!CC367*453.59/3600*Dispersion!$AO$9,0)</f>
        <v>0</v>
      </c>
      <c r="FE367" s="74">
        <f>IF(AND(ISNUMBER('Emissions (start here)'!CD367),ISNUMBER(Dispersion!$AO$10)),'Emissions (start here)'!CD367*2000*453.59/8760/3600*Dispersion!$AO$10,0)</f>
        <v>0</v>
      </c>
      <c r="FF367" s="74">
        <f>IF(AND(ISNUMBER('Emissions (start here)'!CD367),ISNUMBER(Dispersion!$AO$11)),'Emissions (start here)'!CD367*2000*453.59/8760/3600*Dispersion!$AO$11,0)</f>
        <v>0</v>
      </c>
      <c r="FG367" s="74">
        <f>IF(AND(ISNUMBER('Emissions (start here)'!CE367),ISNUMBER(Dispersion!$AP$8)),'Emissions (start here)'!CE367*453.59/3600*Dispersion!$AP$8,0)</f>
        <v>0</v>
      </c>
      <c r="FH367" s="74">
        <f>IF(AND(ISNUMBER('Emissions (start here)'!CE367),ISNUMBER(Dispersion!$AP$9)),'Emissions (start here)'!CE367*453.59/3600*Dispersion!$AP$9,0)</f>
        <v>0</v>
      </c>
      <c r="FI367" s="74">
        <f>IF(AND(ISNUMBER('Emissions (start here)'!CF367),ISNUMBER(Dispersion!$AP$10)),'Emissions (start here)'!CF367*2000*453.59/8760/3600*Dispersion!$AP$10,0)</f>
        <v>0</v>
      </c>
      <c r="FJ367" s="74">
        <f>IF(AND(ISNUMBER('Emissions (start here)'!CF367),ISNUMBER(Dispersion!$AP$11)),'Emissions (start here)'!CF367*2000*453.59/8760/3600*Dispersion!$AP$11,0)</f>
        <v>0</v>
      </c>
      <c r="FK367" s="74">
        <f>IF(AND(ISNUMBER('Emissions (start here)'!CG367),ISNUMBER(Dispersion!$AQ$8)),'Emissions (start here)'!CG367*453.59/3600*Dispersion!$AQ$8,0)</f>
        <v>0</v>
      </c>
      <c r="FL367" s="74">
        <f>IF(AND(ISNUMBER('Emissions (start here)'!CG367),ISNUMBER(Dispersion!$AQ$9)),'Emissions (start here)'!CG367*453.59/3600*Dispersion!$AQ$9,0)</f>
        <v>0</v>
      </c>
      <c r="FM367" s="74">
        <f>IF(AND(ISNUMBER('Emissions (start here)'!CH367),ISNUMBER(Dispersion!$AQ$10)),'Emissions (start here)'!CH367*2000*453.59/8760/3600*Dispersion!$AQ$10,0)</f>
        <v>0</v>
      </c>
      <c r="FN367" s="74">
        <f>IF(AND(ISNUMBER('Emissions (start here)'!CH367),ISNUMBER(Dispersion!$AQ$11)),'Emissions (start here)'!CH367*2000*453.59/8760/3600*Dispersion!$AQ$11,0)</f>
        <v>0</v>
      </c>
      <c r="FO367" s="74">
        <f>IF(AND(ISNUMBER('Emissions (start here)'!CI367),ISNUMBER(Dispersion!$AR$8)),'Emissions (start here)'!CI367*453.59/3600*Dispersion!$AR$8,0)</f>
        <v>0</v>
      </c>
      <c r="FP367" s="74">
        <f>IF(AND(ISNUMBER('Emissions (start here)'!CI367),ISNUMBER(Dispersion!$AR$9)),'Emissions (start here)'!CI367*453.59/3600*Dispersion!$AR$9,0)</f>
        <v>0</v>
      </c>
      <c r="FQ367" s="74">
        <f>IF(AND(ISNUMBER('Emissions (start here)'!CJ367),ISNUMBER(Dispersion!$AR$10)),'Emissions (start here)'!CJ367*2000*453.59/8760/3600*Dispersion!$AR$10,0)</f>
        <v>0</v>
      </c>
      <c r="FR367" s="74">
        <f>IF(AND(ISNUMBER('Emissions (start here)'!CJ367),ISNUMBER(Dispersion!$AR$11)),'Emissions (start here)'!CJ367*2000*453.59/8760/3600*Dispersion!$AR$11,0)</f>
        <v>0</v>
      </c>
      <c r="FS367" s="74">
        <f>IF(AND(ISNUMBER('Emissions (start here)'!CK367),ISNUMBER(Dispersion!$AS$8)),'Emissions (start here)'!CK367*453.59/3600*Dispersion!$AS$8,0)</f>
        <v>0</v>
      </c>
      <c r="FT367" s="74">
        <f>IF(AND(ISNUMBER('Emissions (start here)'!CK367),ISNUMBER(Dispersion!$AS$9)),'Emissions (start here)'!CK367*453.59/3600*Dispersion!$AS$9,0)</f>
        <v>0</v>
      </c>
      <c r="FU367" s="74">
        <f>IF(AND(ISNUMBER('Emissions (start here)'!CL367),ISNUMBER(Dispersion!$AS$10)),'Emissions (start here)'!CL367*2000*453.59/8760/3600*Dispersion!$AS$10,0)</f>
        <v>0</v>
      </c>
      <c r="FV367" s="74">
        <f>IF(AND(ISNUMBER('Emissions (start here)'!CL367),ISNUMBER(Dispersion!$AS$11)),'Emissions (start here)'!CL367*2000*453.59/8760/3600*Dispersion!$AS$11,0)</f>
        <v>0</v>
      </c>
      <c r="FW367" s="74">
        <f>IF(AND(ISNUMBER('Emissions (start here)'!CM367),ISNUMBER(Dispersion!$AT$8)),'Emissions (start here)'!CM367*453.59/3600*Dispersion!$AT$8,0)</f>
        <v>0</v>
      </c>
      <c r="FX367" s="74">
        <f>IF(AND(ISNUMBER('Emissions (start here)'!CM367),ISNUMBER(Dispersion!$AT$9)),'Emissions (start here)'!CM367*453.59/3600*Dispersion!$AT$9,0)</f>
        <v>0</v>
      </c>
      <c r="FY367" s="74">
        <f>IF(AND(ISNUMBER('Emissions (start here)'!CN367),ISNUMBER(Dispersion!$AT$10)),'Emissions (start here)'!CN367*2000*453.59/8760/3600*Dispersion!$AT$10,0)</f>
        <v>0</v>
      </c>
      <c r="FZ367" s="74">
        <f>IF(AND(ISNUMBER('Emissions (start here)'!CN367),ISNUMBER(Dispersion!$AT$11)),'Emissions (start here)'!CN367*2000*453.59/8760/3600*Dispersion!$AT$11,0)</f>
        <v>0</v>
      </c>
      <c r="GA367" s="74">
        <f>IF(AND(ISNUMBER('Emissions (start here)'!CO367),ISNUMBER(Dispersion!$AU$8)),'Emissions (start here)'!CO367*453.59/3600*Dispersion!$AU$8,0)</f>
        <v>0</v>
      </c>
      <c r="GB367" s="74">
        <f>IF(AND(ISNUMBER('Emissions (start here)'!CO367),ISNUMBER(Dispersion!$AU$9)),'Emissions (start here)'!CO367*453.59/3600*Dispersion!$AU$9,0)</f>
        <v>0</v>
      </c>
      <c r="GC367" s="74">
        <f>IF(AND(ISNUMBER('Emissions (start here)'!CP367),ISNUMBER(Dispersion!$AU$10)),'Emissions (start here)'!CP367*2000*453.59/8760/3600*Dispersion!$AU$10,0)</f>
        <v>0</v>
      </c>
      <c r="GD367" s="74">
        <f>IF(AND(ISNUMBER('Emissions (start here)'!CP367),ISNUMBER(Dispersion!$AU$11)),'Emissions (start here)'!CP367*2000*453.59/8760/3600*Dispersion!$AU$11,0)</f>
        <v>0</v>
      </c>
      <c r="GE367" s="74">
        <f>IF(AND(ISNUMBER('Emissions (start here)'!CQ367),ISNUMBER(Dispersion!$AV$8)),'Emissions (start here)'!CQ367*453.59/3600*Dispersion!$AV$8,0)</f>
        <v>0</v>
      </c>
      <c r="GF367" s="74">
        <f>IF(AND(ISNUMBER('Emissions (start here)'!CQ367),ISNUMBER(Dispersion!$AV$9)),'Emissions (start here)'!CQ367*453.59/3600*Dispersion!$AV$9,0)</f>
        <v>0</v>
      </c>
      <c r="GG367" s="74">
        <f>IF(AND(ISNUMBER('Emissions (start here)'!CR367),ISNUMBER(Dispersion!$AV$10)),'Emissions (start here)'!CR367*2000*453.59/8760/3600*Dispersion!$AV$10,0)</f>
        <v>0</v>
      </c>
      <c r="GH367" s="74">
        <f>IF(AND(ISNUMBER('Emissions (start here)'!CR367),ISNUMBER(Dispersion!$AV$11)),'Emissions (start here)'!CR367*2000*453.59/8760/3600*Dispersion!$AV$11,0)</f>
        <v>0</v>
      </c>
      <c r="GI367" s="74">
        <f>IF(AND(ISNUMBER('Emissions (start here)'!CS367),ISNUMBER(Dispersion!$AW$8)),'Emissions (start here)'!CS367*453.59/3600*Dispersion!$AW$8,0)</f>
        <v>0</v>
      </c>
      <c r="GJ367" s="74">
        <f>IF(AND(ISNUMBER('Emissions (start here)'!CS367),ISNUMBER(Dispersion!$AW$9)),'Emissions (start here)'!CS367*453.59/3600*Dispersion!$AW$9,0)</f>
        <v>0</v>
      </c>
      <c r="GK367" s="74">
        <f>IF(AND(ISNUMBER('Emissions (start here)'!CT367),ISNUMBER(Dispersion!$AW$10)),'Emissions (start here)'!CT367*2000*453.59/8760/3600*Dispersion!$AW$10,0)</f>
        <v>0</v>
      </c>
      <c r="GL367" s="74">
        <f>IF(AND(ISNUMBER('Emissions (start here)'!CT367),ISNUMBER(Dispersion!$AW$11)),'Emissions (start here)'!CT367*2000*453.59/8760/3600*Dispersion!$AW$11,0)</f>
        <v>0</v>
      </c>
      <c r="GM367" s="74">
        <f>IF(AND(ISNUMBER('Emissions (start here)'!CU367),ISNUMBER(Dispersion!$AX$8)),'Emissions (start here)'!CU367*453.59/3600*Dispersion!$AX$8,0)</f>
        <v>0</v>
      </c>
      <c r="GN367" s="74">
        <f>IF(AND(ISNUMBER('Emissions (start here)'!CU367),ISNUMBER(Dispersion!$AX$9)),'Emissions (start here)'!CU367*453.59/3600*Dispersion!$AX$9,0)</f>
        <v>0</v>
      </c>
      <c r="GO367" s="74">
        <f>IF(AND(ISNUMBER('Emissions (start here)'!CV367),ISNUMBER(Dispersion!$AX$10)),'Emissions (start here)'!CV367*2000*453.59/8760/3600*Dispersion!$AX$10,0)</f>
        <v>0</v>
      </c>
      <c r="GP367" s="74">
        <f>IF(AND(ISNUMBER('Emissions (start here)'!CV367),ISNUMBER(Dispersion!$AX$11)),'Emissions (start here)'!CV367*2000*453.59/8760/3600*Dispersion!$AX$11,0)</f>
        <v>0</v>
      </c>
      <c r="GQ367" s="74">
        <f>IF(AND(ISNUMBER('Emissions (start here)'!CW367),ISNUMBER(Dispersion!$AY$8)),'Emissions (start here)'!CW367*453.59/3600*Dispersion!$AY$8,0)</f>
        <v>0</v>
      </c>
      <c r="GR367" s="74">
        <f>IF(AND(ISNUMBER('Emissions (start here)'!CW367),ISNUMBER(Dispersion!$AY$9)),'Emissions (start here)'!CW367*453.59/3600*Dispersion!$AY$9,0)</f>
        <v>0</v>
      </c>
      <c r="GS367" s="74">
        <f>IF(AND(ISNUMBER('Emissions (start here)'!CX367),ISNUMBER(Dispersion!$AY$10)),'Emissions (start here)'!CX367*2000*453.59/8760/3600*Dispersion!$AY$10,0)</f>
        <v>0</v>
      </c>
      <c r="GT367" s="74">
        <f>IF(AND(ISNUMBER('Emissions (start here)'!CX367),ISNUMBER(Dispersion!$AY$11)),'Emissions (start here)'!CX367*2000*453.59/8760/3600*Dispersion!$AY$11,0)</f>
        <v>0</v>
      </c>
      <c r="GU367" s="74">
        <f>IF(AND(ISNUMBER('Emissions (start here)'!CY367),ISNUMBER(Dispersion!$AZ$8)),'Emissions (start here)'!CY367*453.59/3600*Dispersion!$AZ$8,0)</f>
        <v>0</v>
      </c>
      <c r="GV367" s="74">
        <f>IF(AND(ISNUMBER('Emissions (start here)'!CY367),ISNUMBER(Dispersion!$AZ$9)),'Emissions (start here)'!CY367*453.59/3600*Dispersion!$AZ$9,0)</f>
        <v>0</v>
      </c>
      <c r="GW367" s="74">
        <f>IF(AND(ISNUMBER('Emissions (start here)'!CZ367),ISNUMBER(Dispersion!$AZ$10)),'Emissions (start here)'!CZ367*2000*453.59/8760/3600*Dispersion!$AZ$10,0)</f>
        <v>0</v>
      </c>
      <c r="GX367" s="74">
        <f>IF(AND(ISNUMBER('Emissions (start here)'!CZ367),ISNUMBER(Dispersion!$AZ$11)),'Emissions (start here)'!CZ367*2000*453.59/8760/3600*Dispersion!$AZ$11,0)</f>
        <v>0</v>
      </c>
    </row>
    <row r="368" spans="1:206" x14ac:dyDescent="0.2">
      <c r="A368" s="51" t="str">
        <f>'Tox Values'!C368</f>
        <v>AROMATIC-C9-C16</v>
      </c>
      <c r="B368" s="94" t="str">
        <f>'Tox Values'!D368</f>
        <v>Petroleum Hydrocarbons, Aromatic Medium (C9 - C16; EC9-EC21)</v>
      </c>
      <c r="C368" s="96">
        <f t="shared" si="21"/>
        <v>0</v>
      </c>
      <c r="D368" s="74">
        <f t="shared" si="22"/>
        <v>0</v>
      </c>
      <c r="E368" s="74">
        <f t="shared" si="23"/>
        <v>0</v>
      </c>
      <c r="F368" s="99">
        <f t="shared" si="24"/>
        <v>0</v>
      </c>
      <c r="G368" s="97">
        <f>IF(AND(ISNUMBER('Emissions (start here)'!E368),ISNUMBER(Dispersion!$C$8)),'Emissions (start here)'!E368*453.59/3600*Dispersion!$C$8,0)</f>
        <v>0</v>
      </c>
      <c r="H368" s="74">
        <f>IF(AND(ISNUMBER('Emissions (start here)'!E368),ISNUMBER(Dispersion!$C$9)),'Emissions (start here)'!E368*453.59/3600*Dispersion!$C$9,0)</f>
        <v>0</v>
      </c>
      <c r="I368" s="74">
        <f>IF(AND(ISNUMBER('Emissions (start here)'!F368),ISNUMBER(Dispersion!$C$10)),'Emissions (start here)'!F368*2000*453.59/8760/3600*Dispersion!$C$10,0)</f>
        <v>0</v>
      </c>
      <c r="J368" s="74">
        <f>IF(AND(ISNUMBER('Emissions (start here)'!F368),ISNUMBER(Dispersion!$C$11)),'Emissions (start here)'!F368*2000*453.59/8760/3600*Dispersion!$C$11,0)</f>
        <v>0</v>
      </c>
      <c r="K368" s="74">
        <f>IF(AND(ISNUMBER('Emissions (start here)'!G368),ISNUMBER(Dispersion!$D$8)),'Emissions (start here)'!G368*453.59/3600*Dispersion!$D$8,0)</f>
        <v>0</v>
      </c>
      <c r="L368" s="74">
        <f>IF(AND(ISNUMBER('Emissions (start here)'!G368),ISNUMBER(Dispersion!$D$9)),'Emissions (start here)'!G368*453.59/3600*Dispersion!$D$9,0)</f>
        <v>0</v>
      </c>
      <c r="M368" s="74">
        <f>IF(AND(ISNUMBER('Emissions (start here)'!H368),ISNUMBER(Dispersion!$D$10)),'Emissions (start here)'!H368*2000*453.59/8760/3600*Dispersion!$D$10,0)</f>
        <v>0</v>
      </c>
      <c r="N368" s="74">
        <f>IF(AND(ISNUMBER('Emissions (start here)'!H368),ISNUMBER(Dispersion!$D$11)),'Emissions (start here)'!H368*2000*453.59/8760/3600*Dispersion!$D$11,0)</f>
        <v>0</v>
      </c>
      <c r="O368" s="74">
        <f>IF(AND(ISNUMBER('Emissions (start here)'!I368),ISNUMBER(Dispersion!$E$8)),'Emissions (start here)'!I368*453.59/3600*Dispersion!$E$8,0)</f>
        <v>0</v>
      </c>
      <c r="P368" s="74">
        <f>IF(AND(ISNUMBER('Emissions (start here)'!I368),ISNUMBER(Dispersion!$E$9)),'Emissions (start here)'!I368*453.59/3600*Dispersion!$E$9,0)</f>
        <v>0</v>
      </c>
      <c r="Q368" s="74">
        <f>IF(AND(ISNUMBER('Emissions (start here)'!J368),ISNUMBER(Dispersion!$E$10)),'Emissions (start here)'!J368*2000*453.59/8760/3600*Dispersion!$E$10,0)</f>
        <v>0</v>
      </c>
      <c r="R368" s="74">
        <f>IF(AND(ISNUMBER('Emissions (start here)'!J368),ISNUMBER(Dispersion!$E$11)),'Emissions (start here)'!J368*2000*453.59/8760/3600*Dispersion!$E$11,0)</f>
        <v>0</v>
      </c>
      <c r="S368" s="74">
        <f>IF(AND(ISNUMBER('Emissions (start here)'!K368),ISNUMBER(Dispersion!$F$8)),'Emissions (start here)'!K368*453.59/3600*Dispersion!$F$8,0)</f>
        <v>0</v>
      </c>
      <c r="T368" s="74">
        <f>IF(AND(ISNUMBER('Emissions (start here)'!K368),ISNUMBER(Dispersion!$F$9)),'Emissions (start here)'!K368*453.59/3600*Dispersion!$F$9,0)</f>
        <v>0</v>
      </c>
      <c r="U368" s="74">
        <f>IF(AND(ISNUMBER('Emissions (start here)'!L368),ISNUMBER(Dispersion!$F$10)),'Emissions (start here)'!L368*2000*453.59/8760/3600*Dispersion!$F$10,0)</f>
        <v>0</v>
      </c>
      <c r="V368" s="74">
        <f>IF(AND(ISNUMBER('Emissions (start here)'!L368),ISNUMBER(Dispersion!$F$11)),'Emissions (start here)'!L368*2000*453.59/8760/3600*Dispersion!$F$11,0)</f>
        <v>0</v>
      </c>
      <c r="W368" s="74">
        <f>IF(AND(ISNUMBER('Emissions (start here)'!M368),ISNUMBER(Dispersion!$G$8)),'Emissions (start here)'!M368*453.59/3600*Dispersion!$G$8,0)</f>
        <v>0</v>
      </c>
      <c r="X368" s="74">
        <f>IF(AND(ISNUMBER('Emissions (start here)'!M368),ISNUMBER(Dispersion!$G$9)),'Emissions (start here)'!M368*453.59/3600*Dispersion!$G$9,0)</f>
        <v>0</v>
      </c>
      <c r="Y368" s="74">
        <f>IF(AND(ISNUMBER('Emissions (start here)'!N368),ISNUMBER(Dispersion!$G$10)),'Emissions (start here)'!N368*2000*453.59/8760/3600*Dispersion!$G$10,0)</f>
        <v>0</v>
      </c>
      <c r="Z368" s="74">
        <f>IF(AND(ISNUMBER('Emissions (start here)'!N368),ISNUMBER(Dispersion!$G$11)),'Emissions (start here)'!N368*2000*453.59/8760/3600*Dispersion!$G$11,0)</f>
        <v>0</v>
      </c>
      <c r="AA368" s="74">
        <f>IF(AND(ISNUMBER('Emissions (start here)'!O368),ISNUMBER(Dispersion!$H$8)),'Emissions (start here)'!O368*453.59/3600*Dispersion!$H$8,0)</f>
        <v>0</v>
      </c>
      <c r="AB368" s="74">
        <f>IF(AND(ISNUMBER('Emissions (start here)'!O368),ISNUMBER(Dispersion!$H$9)),'Emissions (start here)'!O368*453.59/3600*Dispersion!$H$9,0)</f>
        <v>0</v>
      </c>
      <c r="AC368" s="74">
        <f>IF(AND(ISNUMBER('Emissions (start here)'!P368),ISNUMBER(Dispersion!$H$10)),'Emissions (start here)'!P368*2000*453.59/8760/3600*Dispersion!$H$10,0)</f>
        <v>0</v>
      </c>
      <c r="AD368" s="74">
        <f>IF(AND(ISNUMBER('Emissions (start here)'!P368),ISNUMBER(Dispersion!$H$11)),'Emissions (start here)'!P368*2000*453.59/8760/3600*Dispersion!$H$11,0)</f>
        <v>0</v>
      </c>
      <c r="AE368" s="74">
        <f>IF(AND(ISNUMBER('Emissions (start here)'!Q368),ISNUMBER(Dispersion!$I$8)),'Emissions (start here)'!Q368*453.59/3600*Dispersion!$I$8,0)</f>
        <v>0</v>
      </c>
      <c r="AF368" s="74">
        <f>IF(AND(ISNUMBER('Emissions (start here)'!Q368),ISNUMBER(Dispersion!$I$9)),'Emissions (start here)'!Q368*453.59/3600*Dispersion!$I$9,0)</f>
        <v>0</v>
      </c>
      <c r="AG368" s="74">
        <f>IF(AND(ISNUMBER('Emissions (start here)'!R368),ISNUMBER(Dispersion!$I$10)),'Emissions (start here)'!R368*2000*453.59/8760/3600*Dispersion!$I$10,0)</f>
        <v>0</v>
      </c>
      <c r="AH368" s="74">
        <f>IF(AND(ISNUMBER('Emissions (start here)'!R368),ISNUMBER(Dispersion!$I$11)),'Emissions (start here)'!R368*2000*453.59/8760/3600*Dispersion!$I$11,0)</f>
        <v>0</v>
      </c>
      <c r="AI368" s="74">
        <f>IF(AND(ISNUMBER('Emissions (start here)'!S368),ISNUMBER(Dispersion!$J$8)),'Emissions (start here)'!S368*453.59/3600*Dispersion!$J$8,0)</f>
        <v>0</v>
      </c>
      <c r="AJ368" s="74">
        <f>IF(AND(ISNUMBER('Emissions (start here)'!S368),ISNUMBER(Dispersion!$J$9)),'Emissions (start here)'!S368*453.59/3600*Dispersion!$J$9,0)</f>
        <v>0</v>
      </c>
      <c r="AK368" s="74">
        <f>IF(AND(ISNUMBER('Emissions (start here)'!T368),ISNUMBER(Dispersion!$J$10)),'Emissions (start here)'!T368*2000*453.59/8760/3600*Dispersion!$J$10,0)</f>
        <v>0</v>
      </c>
      <c r="AL368" s="74">
        <f>IF(AND(ISNUMBER('Emissions (start here)'!T368),ISNUMBER(Dispersion!$J$11)),'Emissions (start here)'!T368*2000*453.59/8760/3600*Dispersion!$J$11,0)</f>
        <v>0</v>
      </c>
      <c r="AM368" s="74">
        <f>IF(AND(ISNUMBER('Emissions (start here)'!U368),ISNUMBER(Dispersion!$K$8)),'Emissions (start here)'!U368*453.59/3600*Dispersion!$K$8,0)</f>
        <v>0</v>
      </c>
      <c r="AN368" s="74">
        <f>IF(AND(ISNUMBER('Emissions (start here)'!U368),ISNUMBER(Dispersion!$K$9)),'Emissions (start here)'!U368*453.59/3600*Dispersion!$K$9,0)</f>
        <v>0</v>
      </c>
      <c r="AO368" s="74">
        <f>IF(AND(ISNUMBER('Emissions (start here)'!V368),ISNUMBER(Dispersion!$K$10)),'Emissions (start here)'!V368*2000*453.59/8760/3600*Dispersion!$K$10,0)</f>
        <v>0</v>
      </c>
      <c r="AP368" s="74">
        <f>IF(AND(ISNUMBER('Emissions (start here)'!V368),ISNUMBER(Dispersion!$K$11)),'Emissions (start here)'!V368*2000*453.59/8760/3600*Dispersion!$K$11,0)</f>
        <v>0</v>
      </c>
      <c r="AQ368" s="74">
        <f>IF(AND(ISNUMBER('Emissions (start here)'!W368),ISNUMBER(Dispersion!$L$8)),'Emissions (start here)'!W368*453.59/3600*Dispersion!$L$8,0)</f>
        <v>0</v>
      </c>
      <c r="AR368" s="74">
        <f>IF(AND(ISNUMBER('Emissions (start here)'!W368),ISNUMBER(Dispersion!$L$9)),'Emissions (start here)'!W368*453.59/3600*Dispersion!$L$9,0)</f>
        <v>0</v>
      </c>
      <c r="AS368" s="74">
        <f>IF(AND(ISNUMBER('Emissions (start here)'!X368),ISNUMBER(Dispersion!$L$10)),'Emissions (start here)'!X368*2000*453.59/8760/3600*Dispersion!$L$10,0)</f>
        <v>0</v>
      </c>
      <c r="AT368" s="74">
        <f>IF(AND(ISNUMBER('Emissions (start here)'!X368),ISNUMBER(Dispersion!$L$11)),'Emissions (start here)'!X368*2000*453.59/8760/3600*Dispersion!$L$11,0)</f>
        <v>0</v>
      </c>
      <c r="AU368" s="74">
        <f>IF(AND(ISNUMBER('Emissions (start here)'!Y368),ISNUMBER(Dispersion!$M$8)),'Emissions (start here)'!Y368*453.59/3600*Dispersion!$M$8,0)</f>
        <v>0</v>
      </c>
      <c r="AV368" s="74">
        <f>IF(AND(ISNUMBER('Emissions (start here)'!Y368),ISNUMBER(Dispersion!$M$9)),'Emissions (start here)'!Y368*453.59/3600*Dispersion!$M$9,0)</f>
        <v>0</v>
      </c>
      <c r="AW368" s="74">
        <f>IF(AND(ISNUMBER('Emissions (start here)'!Z368),ISNUMBER(Dispersion!$M$10)),'Emissions (start here)'!Z368*2000*453.59/8760/3600*Dispersion!$M$10,0)</f>
        <v>0</v>
      </c>
      <c r="AX368" s="74">
        <f>IF(AND(ISNUMBER('Emissions (start here)'!Z368),ISNUMBER(Dispersion!$M$11)),'Emissions (start here)'!Z368*2000*453.59/8760/3600*Dispersion!$M$11,0)</f>
        <v>0</v>
      </c>
      <c r="AY368" s="74">
        <f>IF(AND(ISNUMBER('Emissions (start here)'!AA368),ISNUMBER(Dispersion!$N$8)),'Emissions (start here)'!AA368*453.59/3600*Dispersion!$N$8,0)</f>
        <v>0</v>
      </c>
      <c r="AZ368" s="74">
        <f>IF(AND(ISNUMBER('Emissions (start here)'!AA368),ISNUMBER(Dispersion!$N$9)),'Emissions (start here)'!AA368*453.59/3600*Dispersion!$N$9,0)</f>
        <v>0</v>
      </c>
      <c r="BA368" s="74">
        <f>IF(AND(ISNUMBER('Emissions (start here)'!AB368),ISNUMBER(Dispersion!$N$10)),'Emissions (start here)'!AB368*2000*453.59/8760/3600*Dispersion!$N$10,0)</f>
        <v>0</v>
      </c>
      <c r="BB368" s="74">
        <f>IF(AND(ISNUMBER('Emissions (start here)'!AB368),ISNUMBER(Dispersion!$N$11)),'Emissions (start here)'!AB368*2000*453.59/8760/3600*Dispersion!$N$11,0)</f>
        <v>0</v>
      </c>
      <c r="BC368" s="74">
        <f>IF(AND(ISNUMBER('Emissions (start here)'!AC368),ISNUMBER(Dispersion!$O$8)),'Emissions (start here)'!AC368*453.59/3600*Dispersion!$O$8,0)</f>
        <v>0</v>
      </c>
      <c r="BD368" s="74">
        <f>IF(AND(ISNUMBER('Emissions (start here)'!AC368),ISNUMBER(Dispersion!$O$9)),'Emissions (start here)'!AC368*453.59/3600*Dispersion!$O$9,0)</f>
        <v>0</v>
      </c>
      <c r="BE368" s="74">
        <f>IF(AND(ISNUMBER('Emissions (start here)'!AD368),ISNUMBER(Dispersion!$O$10)),'Emissions (start here)'!AD368*2000*453.59/8760/3600*Dispersion!$O$10,0)</f>
        <v>0</v>
      </c>
      <c r="BF368" s="74">
        <f>IF(AND(ISNUMBER('Emissions (start here)'!AD368),ISNUMBER(Dispersion!$O$11)),'Emissions (start here)'!AD368*2000*453.59/8760/3600*Dispersion!$O$11,0)</f>
        <v>0</v>
      </c>
      <c r="BG368" s="74">
        <f>IF(AND(ISNUMBER('Emissions (start here)'!AE368),ISNUMBER(Dispersion!$P$8)),'Emissions (start here)'!AE368*453.59/3600*Dispersion!$P$8,0)</f>
        <v>0</v>
      </c>
      <c r="BH368" s="74">
        <f>IF(AND(ISNUMBER('Emissions (start here)'!AE368),ISNUMBER(Dispersion!$P$9)),'Emissions (start here)'!AE368*453.59/3600*Dispersion!$P$9,0)</f>
        <v>0</v>
      </c>
      <c r="BI368" s="74">
        <f>IF(AND(ISNUMBER('Emissions (start here)'!AF368),ISNUMBER(Dispersion!$P$10)),'Emissions (start here)'!AF368*2000*453.59/8760/3600*Dispersion!$P$10,0)</f>
        <v>0</v>
      </c>
      <c r="BJ368" s="74">
        <f>IF(AND(ISNUMBER('Emissions (start here)'!AF368),ISNUMBER(Dispersion!$P$11)),'Emissions (start here)'!AF368*2000*453.59/8760/3600*Dispersion!$P$11,0)</f>
        <v>0</v>
      </c>
      <c r="BK368" s="74">
        <f>IF(AND(ISNUMBER('Emissions (start here)'!AG368),ISNUMBER(Dispersion!$Q$8)),'Emissions (start here)'!AG368*453.59/3600*Dispersion!$Q$8,0)</f>
        <v>0</v>
      </c>
      <c r="BL368" s="74">
        <f>IF(AND(ISNUMBER('Emissions (start here)'!AG368),ISNUMBER(Dispersion!$Q$9)),'Emissions (start here)'!AG368*453.59/3600*Dispersion!$Q$9,0)</f>
        <v>0</v>
      </c>
      <c r="BM368" s="74">
        <f>IF(AND(ISNUMBER('Emissions (start here)'!AH368),ISNUMBER(Dispersion!$Q$10)),'Emissions (start here)'!AH368*2000*453.59/8760/3600*Dispersion!$Q$10,0)</f>
        <v>0</v>
      </c>
      <c r="BN368" s="74">
        <f>IF(AND(ISNUMBER('Emissions (start here)'!AH368),ISNUMBER(Dispersion!$Q$11)),'Emissions (start here)'!AH368*2000*453.59/8760/3600*Dispersion!$Q$11,0)</f>
        <v>0</v>
      </c>
      <c r="BO368" s="74">
        <f>IF(AND(ISNUMBER('Emissions (start here)'!AI368),ISNUMBER(Dispersion!$R$8)),'Emissions (start here)'!AI368*453.59/3600*Dispersion!$R$8,0)</f>
        <v>0</v>
      </c>
      <c r="BP368" s="74">
        <f>IF(AND(ISNUMBER('Emissions (start here)'!AI368),ISNUMBER(Dispersion!$R$9)),'Emissions (start here)'!AI368*453.59/3600*Dispersion!$R$9,0)</f>
        <v>0</v>
      </c>
      <c r="BQ368" s="74">
        <f>IF(AND(ISNUMBER('Emissions (start here)'!AJ368),ISNUMBER(Dispersion!$R$10)),'Emissions (start here)'!AJ368*2000*453.59/8760/3600*Dispersion!$R$10,0)</f>
        <v>0</v>
      </c>
      <c r="BR368" s="74">
        <f>IF(AND(ISNUMBER('Emissions (start here)'!AJ368),ISNUMBER(Dispersion!$R$11)),'Emissions (start here)'!AJ368*2000*453.59/8760/3600*Dispersion!$R$11,0)</f>
        <v>0</v>
      </c>
      <c r="BS368" s="74">
        <f>IF(AND(ISNUMBER('Emissions (start here)'!AK368),ISNUMBER(Dispersion!$S$8)),'Emissions (start here)'!AK368*453.59/3600*Dispersion!$S$8,0)</f>
        <v>0</v>
      </c>
      <c r="BT368" s="74">
        <f>IF(AND(ISNUMBER('Emissions (start here)'!AK368),ISNUMBER(Dispersion!$S$9)),'Emissions (start here)'!AK368*453.59/3600*Dispersion!$S$9,0)</f>
        <v>0</v>
      </c>
      <c r="BU368" s="74">
        <f>IF(AND(ISNUMBER('Emissions (start here)'!AL368),ISNUMBER(Dispersion!$S$10)),'Emissions (start here)'!AL368*2000*453.59/8760/3600*Dispersion!$S$10,0)</f>
        <v>0</v>
      </c>
      <c r="BV368" s="74">
        <f>IF(AND(ISNUMBER('Emissions (start here)'!AL368),ISNUMBER(Dispersion!$S$11)),'Emissions (start here)'!AL368*2000*453.59/8760/3600*Dispersion!$S$11,0)</f>
        <v>0</v>
      </c>
      <c r="BW368" s="74">
        <f>IF(AND(ISNUMBER('Emissions (start here)'!AM368),ISNUMBER(Dispersion!$T$8)),'Emissions (start here)'!AM368*453.59/3600*Dispersion!$T$8,0)</f>
        <v>0</v>
      </c>
      <c r="BX368" s="74">
        <f>IF(AND(ISNUMBER('Emissions (start here)'!AM368),ISNUMBER(Dispersion!$T$9)),'Emissions (start here)'!AM368*453.59/3600*Dispersion!$T$9,0)</f>
        <v>0</v>
      </c>
      <c r="BY368" s="74">
        <f>IF(AND(ISNUMBER('Emissions (start here)'!AN368),ISNUMBER(Dispersion!$T$10)),'Emissions (start here)'!AN368*2000*453.59/8760/3600*Dispersion!$T$10,0)</f>
        <v>0</v>
      </c>
      <c r="BZ368" s="74">
        <f>IF(AND(ISNUMBER('Emissions (start here)'!AN368),ISNUMBER(Dispersion!$T$11)),'Emissions (start here)'!AN368*2000*453.59/8760/3600*Dispersion!$T$11,0)</f>
        <v>0</v>
      </c>
      <c r="CA368" s="74">
        <f>IF(AND(ISNUMBER('Emissions (start here)'!AO368),ISNUMBER(Dispersion!$U$8)),'Emissions (start here)'!AO368*453.59/3600*Dispersion!$U$8,0)</f>
        <v>0</v>
      </c>
      <c r="CB368" s="74">
        <f>IF(AND(ISNUMBER('Emissions (start here)'!AO368),ISNUMBER(Dispersion!$U$9)),'Emissions (start here)'!AO368*453.59/3600*Dispersion!$U$9,0)</f>
        <v>0</v>
      </c>
      <c r="CC368" s="74">
        <f>IF(AND(ISNUMBER('Emissions (start here)'!AP368),ISNUMBER(Dispersion!$U$10)),'Emissions (start here)'!AP368*2000*453.59/8760/3600*Dispersion!$U$10,0)</f>
        <v>0</v>
      </c>
      <c r="CD368" s="74">
        <f>IF(AND(ISNUMBER('Emissions (start here)'!AP368),ISNUMBER(Dispersion!$U$11)),'Emissions (start here)'!AP368*2000*453.59/8760/3600*Dispersion!$U$11,0)</f>
        <v>0</v>
      </c>
      <c r="CE368" s="74">
        <f>IF(AND(ISNUMBER('Emissions (start here)'!AQ368),ISNUMBER(Dispersion!$V$8)),'Emissions (start here)'!AQ368*453.59/3600*Dispersion!$V$8,0)</f>
        <v>0</v>
      </c>
      <c r="CF368" s="74">
        <f>IF(AND(ISNUMBER('Emissions (start here)'!AQ368),ISNUMBER(Dispersion!$V$9)),'Emissions (start here)'!AQ368*453.59/3600*Dispersion!$V$9,0)</f>
        <v>0</v>
      </c>
      <c r="CG368" s="74">
        <f>IF(AND(ISNUMBER('Emissions (start here)'!AR368),ISNUMBER(Dispersion!$V$10)),'Emissions (start here)'!AR368*2000*453.59/8760/3600*Dispersion!$V$10,0)</f>
        <v>0</v>
      </c>
      <c r="CH368" s="74">
        <f>IF(AND(ISNUMBER('Emissions (start here)'!AR368),ISNUMBER(Dispersion!$V$11)),'Emissions (start here)'!AR368*2000*453.59/8760/3600*Dispersion!$V$11,0)</f>
        <v>0</v>
      </c>
      <c r="CI368" s="74">
        <f>IF(AND(ISNUMBER('Emissions (start here)'!AS368),ISNUMBER(Dispersion!$W$8)),'Emissions (start here)'!AS368*453.59/3600*Dispersion!$W$8,0)</f>
        <v>0</v>
      </c>
      <c r="CJ368" s="74">
        <f>IF(AND(ISNUMBER('Emissions (start here)'!AS368),ISNUMBER(Dispersion!$W$9)),'Emissions (start here)'!AS368*453.59/3600*Dispersion!$W$9,0)</f>
        <v>0</v>
      </c>
      <c r="CK368" s="74">
        <f>IF(AND(ISNUMBER('Emissions (start here)'!AT368),ISNUMBER(Dispersion!$W$10)),'Emissions (start here)'!AT368*2000*453.59/8760/3600*Dispersion!$W$10,0)</f>
        <v>0</v>
      </c>
      <c r="CL368" s="74">
        <f>IF(AND(ISNUMBER('Emissions (start here)'!AT368),ISNUMBER(Dispersion!$W$11)),'Emissions (start here)'!AT368*2000*453.59/8760/3600*Dispersion!$W$11,0)</f>
        <v>0</v>
      </c>
      <c r="CM368" s="74">
        <f>IF(AND(ISNUMBER('Emissions (start here)'!AU368),ISNUMBER(Dispersion!$X$8)),'Emissions (start here)'!AU368*453.59/3600*Dispersion!$X$8,0)</f>
        <v>0</v>
      </c>
      <c r="CN368" s="74">
        <f>IF(AND(ISNUMBER('Emissions (start here)'!AU368),ISNUMBER(Dispersion!$X$9)),'Emissions (start here)'!AU368*453.59/3600*Dispersion!$X$9,0)</f>
        <v>0</v>
      </c>
      <c r="CO368" s="74">
        <f>IF(AND(ISNUMBER('Emissions (start here)'!AV368),ISNUMBER(Dispersion!$X$10)),'Emissions (start here)'!AV368*2000*453.59/8760/3600*Dispersion!$X$10,0)</f>
        <v>0</v>
      </c>
      <c r="CP368" s="74">
        <f>IF(AND(ISNUMBER('Emissions (start here)'!AV368),ISNUMBER(Dispersion!$X$11)),'Emissions (start here)'!AV368*2000*453.59/8760/3600*Dispersion!$X$11,0)</f>
        <v>0</v>
      </c>
      <c r="CQ368" s="74">
        <f>IF(AND(ISNUMBER('Emissions (start here)'!AW368),ISNUMBER(Dispersion!$Y$8)),'Emissions (start here)'!AW368*453.59/3600*Dispersion!$Y$8,0)</f>
        <v>0</v>
      </c>
      <c r="CR368" s="74">
        <f>IF(AND(ISNUMBER('Emissions (start here)'!AW368),ISNUMBER(Dispersion!$Y$9)),'Emissions (start here)'!AW368*453.59/3600*Dispersion!$Y$9,0)</f>
        <v>0</v>
      </c>
      <c r="CS368" s="74">
        <f>IF(AND(ISNUMBER('Emissions (start here)'!AX368),ISNUMBER(Dispersion!$Y$10)),'Emissions (start here)'!AX368*2000*453.59/8760/3600*Dispersion!$Y$10,0)</f>
        <v>0</v>
      </c>
      <c r="CT368" s="74">
        <f>IF(AND(ISNUMBER('Emissions (start here)'!AX368),ISNUMBER(Dispersion!$Y$11)),'Emissions (start here)'!AX368*2000*453.59/8760/3600*Dispersion!$Y$11,0)</f>
        <v>0</v>
      </c>
      <c r="CU368" s="74">
        <f>IF(AND(ISNUMBER('Emissions (start here)'!AY368),ISNUMBER(Dispersion!$Z$8)),'Emissions (start here)'!AY368*453.59/3600*Dispersion!$Z$8,0)</f>
        <v>0</v>
      </c>
      <c r="CV368" s="74">
        <f>IF(AND(ISNUMBER('Emissions (start here)'!AY368),ISNUMBER(Dispersion!$Z$9)),'Emissions (start here)'!AY368*453.59/3600*Dispersion!$Z$9,0)</f>
        <v>0</v>
      </c>
      <c r="CW368" s="74">
        <f>IF(AND(ISNUMBER('Emissions (start here)'!AZ368),ISNUMBER(Dispersion!$Z$10)),'Emissions (start here)'!AZ368*2000*453.59/8760/3600*Dispersion!$Z$10,0)</f>
        <v>0</v>
      </c>
      <c r="CX368" s="74">
        <f>IF(AND(ISNUMBER('Emissions (start here)'!AZ368),ISNUMBER(Dispersion!$Z$11)),'Emissions (start here)'!AZ368*2000*453.59/8760/3600*Dispersion!$Z$11,0)</f>
        <v>0</v>
      </c>
      <c r="CY368" s="74">
        <f>IF(AND(ISNUMBER('Emissions (start here)'!BA368),ISNUMBER(Dispersion!$AA$8)),'Emissions (start here)'!BA368*453.59/3600*Dispersion!$AA$8,0)</f>
        <v>0</v>
      </c>
      <c r="CZ368" s="74">
        <f>IF(AND(ISNUMBER('Emissions (start here)'!BA368),ISNUMBER(Dispersion!$AA$9)),'Emissions (start here)'!BA368*453.59/3600*Dispersion!$AA$9,0)</f>
        <v>0</v>
      </c>
      <c r="DA368" s="74">
        <f>IF(AND(ISNUMBER('Emissions (start here)'!BB368),ISNUMBER(Dispersion!$AA$10)),'Emissions (start here)'!BB368*2000*453.59/8760/3600*Dispersion!$AA$10,0)</f>
        <v>0</v>
      </c>
      <c r="DB368" s="74">
        <f>IF(AND(ISNUMBER('Emissions (start here)'!BB368),ISNUMBER(Dispersion!$AA$11)),'Emissions (start here)'!BB368*2000*453.59/8760/3600*Dispersion!$AA$11,0)</f>
        <v>0</v>
      </c>
      <c r="DC368" s="74">
        <f>IF(AND(ISNUMBER('Emissions (start here)'!BC368),ISNUMBER(Dispersion!$AB$8)),'Emissions (start here)'!BC368*453.59/3600*Dispersion!$AB$8,0)</f>
        <v>0</v>
      </c>
      <c r="DD368" s="74">
        <f>IF(AND(ISNUMBER('Emissions (start here)'!BC368),ISNUMBER(Dispersion!$AB$9)),'Emissions (start here)'!BC368*453.59/3600*Dispersion!$AB$9,0)</f>
        <v>0</v>
      </c>
      <c r="DE368" s="74">
        <f>IF(AND(ISNUMBER('Emissions (start here)'!BD368),ISNUMBER(Dispersion!$AB$10)),'Emissions (start here)'!BD368*2000*453.59/8760/3600*Dispersion!$AB$10,0)</f>
        <v>0</v>
      </c>
      <c r="DF368" s="74">
        <f>IF(AND(ISNUMBER('Emissions (start here)'!BD368),ISNUMBER(Dispersion!$AB$11)),'Emissions (start here)'!BD368*2000*453.59/8760/3600*Dispersion!$AB$11,0)</f>
        <v>0</v>
      </c>
      <c r="DG368" s="74">
        <f>IF(AND(ISNUMBER('Emissions (start here)'!BE368),ISNUMBER(Dispersion!$AC$8)),'Emissions (start here)'!BE368*453.59/3600*Dispersion!$AC$8,0)</f>
        <v>0</v>
      </c>
      <c r="DH368" s="74">
        <f>IF(AND(ISNUMBER('Emissions (start here)'!BE368),ISNUMBER(Dispersion!$AC$9)),'Emissions (start here)'!BE368*453.59/3600*Dispersion!$AC$9,0)</f>
        <v>0</v>
      </c>
      <c r="DI368" s="74">
        <f>IF(AND(ISNUMBER('Emissions (start here)'!BF368),ISNUMBER(Dispersion!$AC$10)),'Emissions (start here)'!BF368*2000*453.59/8760/3600*Dispersion!$AC$10,0)</f>
        <v>0</v>
      </c>
      <c r="DJ368" s="74">
        <f>IF(AND(ISNUMBER('Emissions (start here)'!BF368),ISNUMBER(Dispersion!$AC$11)),'Emissions (start here)'!BF368*2000*453.59/8760/3600*Dispersion!$AC$11,0)</f>
        <v>0</v>
      </c>
      <c r="DK368" s="74">
        <f>IF(AND(ISNUMBER('Emissions (start here)'!BG368),ISNUMBER(Dispersion!$AD$8)),'Emissions (start here)'!BG368*453.59/3600*Dispersion!$AD$8,0)</f>
        <v>0</v>
      </c>
      <c r="DL368" s="74">
        <f>IF(AND(ISNUMBER('Emissions (start here)'!BG368),ISNUMBER(Dispersion!$AD$9)),'Emissions (start here)'!BG368*453.59/3600*Dispersion!$AD$9,0)</f>
        <v>0</v>
      </c>
      <c r="DM368" s="74">
        <f>IF(AND(ISNUMBER('Emissions (start here)'!BH368),ISNUMBER(Dispersion!$AD$10)),'Emissions (start here)'!BH368*2000*453.59/8760/3600*Dispersion!$AD$10,0)</f>
        <v>0</v>
      </c>
      <c r="DN368" s="74">
        <f>IF(AND(ISNUMBER('Emissions (start here)'!BH368),ISNUMBER(Dispersion!$AD$11)),'Emissions (start here)'!BH368*2000*453.59/8760/3600*Dispersion!$AD$11,0)</f>
        <v>0</v>
      </c>
      <c r="DO368" s="74">
        <f>IF(AND(ISNUMBER('Emissions (start here)'!BI368),ISNUMBER(Dispersion!$AE$8)),'Emissions (start here)'!BI368*453.59/3600*Dispersion!$AE$8,0)</f>
        <v>0</v>
      </c>
      <c r="DP368" s="74">
        <f>IF(AND(ISNUMBER('Emissions (start here)'!BI368),ISNUMBER(Dispersion!$AE$9)),'Emissions (start here)'!BI368*453.59/3600*Dispersion!$AE$9,0)</f>
        <v>0</v>
      </c>
      <c r="DQ368" s="74">
        <f>IF(AND(ISNUMBER('Emissions (start here)'!BJ368),ISNUMBER(Dispersion!$AE$10)),'Emissions (start here)'!BJ368*2000*453.59/8760/3600*Dispersion!$AE$10,0)</f>
        <v>0</v>
      </c>
      <c r="DR368" s="74">
        <f>IF(AND(ISNUMBER('Emissions (start here)'!BJ368),ISNUMBER(Dispersion!$AE$11)),'Emissions (start here)'!BJ368*2000*453.59/8760/3600*Dispersion!$AE$11,0)</f>
        <v>0</v>
      </c>
      <c r="DS368" s="74">
        <f>IF(AND(ISNUMBER('Emissions (start here)'!BK368),ISNUMBER(Dispersion!$AF$8)),'Emissions (start here)'!BK368*453.59/3600*Dispersion!$AF$8,0)</f>
        <v>0</v>
      </c>
      <c r="DT368" s="74">
        <f>IF(AND(ISNUMBER('Emissions (start here)'!BK368),ISNUMBER(Dispersion!$AF$9)),'Emissions (start here)'!BK368*453.59/3600*Dispersion!$AF$9,0)</f>
        <v>0</v>
      </c>
      <c r="DU368" s="74">
        <f>IF(AND(ISNUMBER('Emissions (start here)'!BL368),ISNUMBER(Dispersion!$AF$10)),'Emissions (start here)'!BL368*2000*453.59/8760/3600*Dispersion!$AF$10,0)</f>
        <v>0</v>
      </c>
      <c r="DV368" s="74">
        <f>IF(AND(ISNUMBER('Emissions (start here)'!BL368),ISNUMBER(Dispersion!$AF$11)),'Emissions (start here)'!BL368*2000*453.59/8760/3600*Dispersion!$AF$11,0)</f>
        <v>0</v>
      </c>
      <c r="DW368" s="74">
        <f>IF(AND(ISNUMBER('Emissions (start here)'!BM368),ISNUMBER(Dispersion!$AG$8)),'Emissions (start here)'!BM368*453.59/3600*Dispersion!$AG$8,0)</f>
        <v>0</v>
      </c>
      <c r="DX368" s="74">
        <f>IF(AND(ISNUMBER('Emissions (start here)'!BM368),ISNUMBER(Dispersion!$AG$9)),'Emissions (start here)'!BM368*453.59/3600*Dispersion!$AG$9,0)</f>
        <v>0</v>
      </c>
      <c r="DY368" s="74">
        <f>IF(AND(ISNUMBER('Emissions (start here)'!BN368),ISNUMBER(Dispersion!$AG$10)),'Emissions (start here)'!BN368*2000*453.59/8760/3600*Dispersion!$AG$10,0)</f>
        <v>0</v>
      </c>
      <c r="DZ368" s="74">
        <f>IF(AND(ISNUMBER('Emissions (start here)'!BN368),ISNUMBER(Dispersion!$AG$11)),'Emissions (start here)'!BN368*2000*453.59/8760/3600*Dispersion!$AG$11,0)</f>
        <v>0</v>
      </c>
      <c r="EA368" s="74">
        <f>IF(AND(ISNUMBER('Emissions (start here)'!BO368),ISNUMBER(Dispersion!$AH$8)),'Emissions (start here)'!BO368*453.59/3600*Dispersion!$AH$8,0)</f>
        <v>0</v>
      </c>
      <c r="EB368" s="74">
        <f>IF(AND(ISNUMBER('Emissions (start here)'!BO368),ISNUMBER(Dispersion!$AH$9)),'Emissions (start here)'!BO368*453.59/3600*Dispersion!$AH$9,0)</f>
        <v>0</v>
      </c>
      <c r="EC368" s="74">
        <f>IF(AND(ISNUMBER('Emissions (start here)'!BP368),ISNUMBER(Dispersion!$AH$10)),'Emissions (start here)'!BP368*2000*453.59/8760/3600*Dispersion!$AH$10,0)</f>
        <v>0</v>
      </c>
      <c r="ED368" s="74">
        <f>IF(AND(ISNUMBER('Emissions (start here)'!BP368),ISNUMBER(Dispersion!$AH$11)),'Emissions (start here)'!BP368*2000*453.59/8760/3600*Dispersion!$AH$11,0)</f>
        <v>0</v>
      </c>
      <c r="EE368" s="74">
        <f>IF(AND(ISNUMBER('Emissions (start here)'!BQ368),ISNUMBER(Dispersion!$AI$8)),'Emissions (start here)'!BQ368*453.59/3600*Dispersion!$AI$8,0)</f>
        <v>0</v>
      </c>
      <c r="EF368" s="74">
        <f>IF(AND(ISNUMBER('Emissions (start here)'!BQ368),ISNUMBER(Dispersion!$AI$9)),'Emissions (start here)'!BQ368*453.59/3600*Dispersion!$AI$9,0)</f>
        <v>0</v>
      </c>
      <c r="EG368" s="74">
        <f>IF(AND(ISNUMBER('Emissions (start here)'!BR368),ISNUMBER(Dispersion!$AI$10)),'Emissions (start here)'!BR368*2000*453.59/8760/3600*Dispersion!$AI$10,0)</f>
        <v>0</v>
      </c>
      <c r="EH368" s="74">
        <f>IF(AND(ISNUMBER('Emissions (start here)'!BR368),ISNUMBER(Dispersion!$AI$11)),'Emissions (start here)'!BR368*2000*453.59/8760/3600*Dispersion!$AI$11,0)</f>
        <v>0</v>
      </c>
      <c r="EI368" s="74">
        <f>IF(AND(ISNUMBER('Emissions (start here)'!BS368),ISNUMBER(Dispersion!$AJ$8)),'Emissions (start here)'!BS368*453.59/3600*Dispersion!$AJ$8,0)</f>
        <v>0</v>
      </c>
      <c r="EJ368" s="74">
        <f>IF(AND(ISNUMBER('Emissions (start here)'!BS368),ISNUMBER(Dispersion!$AJ$9)),'Emissions (start here)'!BS368*453.59/3600*Dispersion!$AJ$9,0)</f>
        <v>0</v>
      </c>
      <c r="EK368" s="74">
        <f>IF(AND(ISNUMBER('Emissions (start here)'!BT368),ISNUMBER(Dispersion!$AJ$10)),'Emissions (start here)'!BT368*2000*453.59/8760/3600*Dispersion!$AJ$10,0)</f>
        <v>0</v>
      </c>
      <c r="EL368" s="74">
        <f>IF(AND(ISNUMBER('Emissions (start here)'!BT368),ISNUMBER(Dispersion!$AJ$11)),'Emissions (start here)'!BT368*2000*453.59/8760/3600*Dispersion!$AJ$11,0)</f>
        <v>0</v>
      </c>
      <c r="EM368" s="74">
        <f>IF(AND(ISNUMBER('Emissions (start here)'!BU368),ISNUMBER(Dispersion!$AK$8)),'Emissions (start here)'!BU368*453.59/3600*Dispersion!$AK$8,0)</f>
        <v>0</v>
      </c>
      <c r="EN368" s="74">
        <f>IF(AND(ISNUMBER('Emissions (start here)'!BU368),ISNUMBER(Dispersion!$AK$9)),'Emissions (start here)'!BU368*453.59/3600*Dispersion!$AK$9,0)</f>
        <v>0</v>
      </c>
      <c r="EO368" s="74">
        <f>IF(AND(ISNUMBER('Emissions (start here)'!BV368),ISNUMBER(Dispersion!$AK$10)),'Emissions (start here)'!BV368*2000*453.59/8760/3600*Dispersion!$AK$10,0)</f>
        <v>0</v>
      </c>
      <c r="EP368" s="74">
        <f>IF(AND(ISNUMBER('Emissions (start here)'!BV368),ISNUMBER(Dispersion!$AK$11)),'Emissions (start here)'!BV368*2000*453.59/8760/3600*Dispersion!$AK$11,0)</f>
        <v>0</v>
      </c>
      <c r="EQ368" s="74">
        <f>IF(AND(ISNUMBER('Emissions (start here)'!BW368),ISNUMBER(Dispersion!$AL$8)),'Emissions (start here)'!BW368*453.59/3600*Dispersion!$AL$8,0)</f>
        <v>0</v>
      </c>
      <c r="ER368" s="74">
        <f>IF(AND(ISNUMBER('Emissions (start here)'!BW368),ISNUMBER(Dispersion!$AL$9)),'Emissions (start here)'!BW368*453.59/3600*Dispersion!$AL$9,0)</f>
        <v>0</v>
      </c>
      <c r="ES368" s="74">
        <f>IF(AND(ISNUMBER('Emissions (start here)'!BX368),ISNUMBER(Dispersion!$AL$10)),'Emissions (start here)'!BX368*2000*453.59/8760/3600*Dispersion!$AL$10,0)</f>
        <v>0</v>
      </c>
      <c r="ET368" s="74">
        <f>IF(AND(ISNUMBER('Emissions (start here)'!BX368),ISNUMBER(Dispersion!$AL$11)),'Emissions (start here)'!BX368*2000*453.59/8760/3600*Dispersion!$AL$11,0)</f>
        <v>0</v>
      </c>
      <c r="EU368" s="74">
        <f>IF(AND(ISNUMBER('Emissions (start here)'!BY368),ISNUMBER(Dispersion!$AM$8)),'Emissions (start here)'!BY368*453.59/3600*Dispersion!$AM$8,0)</f>
        <v>0</v>
      </c>
      <c r="EV368" s="74">
        <f>IF(AND(ISNUMBER('Emissions (start here)'!BY368),ISNUMBER(Dispersion!$AM$9)),'Emissions (start here)'!BY368*453.59/3600*Dispersion!$AM$9,0)</f>
        <v>0</v>
      </c>
      <c r="EW368" s="74">
        <f>IF(AND(ISNUMBER('Emissions (start here)'!BZ368),ISNUMBER(Dispersion!$AM$10)),'Emissions (start here)'!BZ368*2000*453.59/8760/3600*Dispersion!$AM$10,0)</f>
        <v>0</v>
      </c>
      <c r="EX368" s="74">
        <f>IF(AND(ISNUMBER('Emissions (start here)'!BZ368),ISNUMBER(Dispersion!$AM$11)),'Emissions (start here)'!BZ368*2000*453.59/8760/3600*Dispersion!$AM$11,0)</f>
        <v>0</v>
      </c>
      <c r="EY368" s="74">
        <f>IF(AND(ISNUMBER('Emissions (start here)'!CA368),ISNUMBER(Dispersion!$AN$8)),'Emissions (start here)'!CA368*453.59/3600*Dispersion!$AN$8,0)</f>
        <v>0</v>
      </c>
      <c r="EZ368" s="74">
        <f>IF(AND(ISNUMBER('Emissions (start here)'!CA368),ISNUMBER(Dispersion!$AN$9)),'Emissions (start here)'!CA368*453.59/3600*Dispersion!$AN$9,0)</f>
        <v>0</v>
      </c>
      <c r="FA368" s="74">
        <f>IF(AND(ISNUMBER('Emissions (start here)'!CB368),ISNUMBER(Dispersion!$AN$10)),'Emissions (start here)'!CB368*2000*453.59/8760/3600*Dispersion!$AN$10,0)</f>
        <v>0</v>
      </c>
      <c r="FB368" s="74">
        <f>IF(AND(ISNUMBER('Emissions (start here)'!CB368),ISNUMBER(Dispersion!$AN$11)),'Emissions (start here)'!CB368*2000*453.59/8760/3600*Dispersion!$AN$11,0)</f>
        <v>0</v>
      </c>
      <c r="FC368" s="74">
        <f>IF(AND(ISNUMBER('Emissions (start here)'!CC368),ISNUMBER(Dispersion!$AO$8)),'Emissions (start here)'!CC368*453.59/3600*Dispersion!$AO$8,0)</f>
        <v>0</v>
      </c>
      <c r="FD368" s="74">
        <f>IF(AND(ISNUMBER('Emissions (start here)'!CC368),ISNUMBER(Dispersion!$AO$9)),'Emissions (start here)'!CC368*453.59/3600*Dispersion!$AO$9,0)</f>
        <v>0</v>
      </c>
      <c r="FE368" s="74">
        <f>IF(AND(ISNUMBER('Emissions (start here)'!CD368),ISNUMBER(Dispersion!$AO$10)),'Emissions (start here)'!CD368*2000*453.59/8760/3600*Dispersion!$AO$10,0)</f>
        <v>0</v>
      </c>
      <c r="FF368" s="74">
        <f>IF(AND(ISNUMBER('Emissions (start here)'!CD368),ISNUMBER(Dispersion!$AO$11)),'Emissions (start here)'!CD368*2000*453.59/8760/3600*Dispersion!$AO$11,0)</f>
        <v>0</v>
      </c>
      <c r="FG368" s="74">
        <f>IF(AND(ISNUMBER('Emissions (start here)'!CE368),ISNUMBER(Dispersion!$AP$8)),'Emissions (start here)'!CE368*453.59/3600*Dispersion!$AP$8,0)</f>
        <v>0</v>
      </c>
      <c r="FH368" s="74">
        <f>IF(AND(ISNUMBER('Emissions (start here)'!CE368),ISNUMBER(Dispersion!$AP$9)),'Emissions (start here)'!CE368*453.59/3600*Dispersion!$AP$9,0)</f>
        <v>0</v>
      </c>
      <c r="FI368" s="74">
        <f>IF(AND(ISNUMBER('Emissions (start here)'!CF368),ISNUMBER(Dispersion!$AP$10)),'Emissions (start here)'!CF368*2000*453.59/8760/3600*Dispersion!$AP$10,0)</f>
        <v>0</v>
      </c>
      <c r="FJ368" s="74">
        <f>IF(AND(ISNUMBER('Emissions (start here)'!CF368),ISNUMBER(Dispersion!$AP$11)),'Emissions (start here)'!CF368*2000*453.59/8760/3600*Dispersion!$AP$11,0)</f>
        <v>0</v>
      </c>
      <c r="FK368" s="74">
        <f>IF(AND(ISNUMBER('Emissions (start here)'!CG368),ISNUMBER(Dispersion!$AQ$8)),'Emissions (start here)'!CG368*453.59/3600*Dispersion!$AQ$8,0)</f>
        <v>0</v>
      </c>
      <c r="FL368" s="74">
        <f>IF(AND(ISNUMBER('Emissions (start here)'!CG368),ISNUMBER(Dispersion!$AQ$9)),'Emissions (start here)'!CG368*453.59/3600*Dispersion!$AQ$9,0)</f>
        <v>0</v>
      </c>
      <c r="FM368" s="74">
        <f>IF(AND(ISNUMBER('Emissions (start here)'!CH368),ISNUMBER(Dispersion!$AQ$10)),'Emissions (start here)'!CH368*2000*453.59/8760/3600*Dispersion!$AQ$10,0)</f>
        <v>0</v>
      </c>
      <c r="FN368" s="74">
        <f>IF(AND(ISNUMBER('Emissions (start here)'!CH368),ISNUMBER(Dispersion!$AQ$11)),'Emissions (start here)'!CH368*2000*453.59/8760/3600*Dispersion!$AQ$11,0)</f>
        <v>0</v>
      </c>
      <c r="FO368" s="74">
        <f>IF(AND(ISNUMBER('Emissions (start here)'!CI368),ISNUMBER(Dispersion!$AR$8)),'Emissions (start here)'!CI368*453.59/3600*Dispersion!$AR$8,0)</f>
        <v>0</v>
      </c>
      <c r="FP368" s="74">
        <f>IF(AND(ISNUMBER('Emissions (start here)'!CI368),ISNUMBER(Dispersion!$AR$9)),'Emissions (start here)'!CI368*453.59/3600*Dispersion!$AR$9,0)</f>
        <v>0</v>
      </c>
      <c r="FQ368" s="74">
        <f>IF(AND(ISNUMBER('Emissions (start here)'!CJ368),ISNUMBER(Dispersion!$AR$10)),'Emissions (start here)'!CJ368*2000*453.59/8760/3600*Dispersion!$AR$10,0)</f>
        <v>0</v>
      </c>
      <c r="FR368" s="74">
        <f>IF(AND(ISNUMBER('Emissions (start here)'!CJ368),ISNUMBER(Dispersion!$AR$11)),'Emissions (start here)'!CJ368*2000*453.59/8760/3600*Dispersion!$AR$11,0)</f>
        <v>0</v>
      </c>
      <c r="FS368" s="74">
        <f>IF(AND(ISNUMBER('Emissions (start here)'!CK368),ISNUMBER(Dispersion!$AS$8)),'Emissions (start here)'!CK368*453.59/3600*Dispersion!$AS$8,0)</f>
        <v>0</v>
      </c>
      <c r="FT368" s="74">
        <f>IF(AND(ISNUMBER('Emissions (start here)'!CK368),ISNUMBER(Dispersion!$AS$9)),'Emissions (start here)'!CK368*453.59/3600*Dispersion!$AS$9,0)</f>
        <v>0</v>
      </c>
      <c r="FU368" s="74">
        <f>IF(AND(ISNUMBER('Emissions (start here)'!CL368),ISNUMBER(Dispersion!$AS$10)),'Emissions (start here)'!CL368*2000*453.59/8760/3600*Dispersion!$AS$10,0)</f>
        <v>0</v>
      </c>
      <c r="FV368" s="74">
        <f>IF(AND(ISNUMBER('Emissions (start here)'!CL368),ISNUMBER(Dispersion!$AS$11)),'Emissions (start here)'!CL368*2000*453.59/8760/3600*Dispersion!$AS$11,0)</f>
        <v>0</v>
      </c>
      <c r="FW368" s="74">
        <f>IF(AND(ISNUMBER('Emissions (start here)'!CM368),ISNUMBER(Dispersion!$AT$8)),'Emissions (start here)'!CM368*453.59/3600*Dispersion!$AT$8,0)</f>
        <v>0</v>
      </c>
      <c r="FX368" s="74">
        <f>IF(AND(ISNUMBER('Emissions (start here)'!CM368),ISNUMBER(Dispersion!$AT$9)),'Emissions (start here)'!CM368*453.59/3600*Dispersion!$AT$9,0)</f>
        <v>0</v>
      </c>
      <c r="FY368" s="74">
        <f>IF(AND(ISNUMBER('Emissions (start here)'!CN368),ISNUMBER(Dispersion!$AT$10)),'Emissions (start here)'!CN368*2000*453.59/8760/3600*Dispersion!$AT$10,0)</f>
        <v>0</v>
      </c>
      <c r="FZ368" s="74">
        <f>IF(AND(ISNUMBER('Emissions (start here)'!CN368),ISNUMBER(Dispersion!$AT$11)),'Emissions (start here)'!CN368*2000*453.59/8760/3600*Dispersion!$AT$11,0)</f>
        <v>0</v>
      </c>
      <c r="GA368" s="74">
        <f>IF(AND(ISNUMBER('Emissions (start here)'!CO368),ISNUMBER(Dispersion!$AU$8)),'Emissions (start here)'!CO368*453.59/3600*Dispersion!$AU$8,0)</f>
        <v>0</v>
      </c>
      <c r="GB368" s="74">
        <f>IF(AND(ISNUMBER('Emissions (start here)'!CO368),ISNUMBER(Dispersion!$AU$9)),'Emissions (start here)'!CO368*453.59/3600*Dispersion!$AU$9,0)</f>
        <v>0</v>
      </c>
      <c r="GC368" s="74">
        <f>IF(AND(ISNUMBER('Emissions (start here)'!CP368),ISNUMBER(Dispersion!$AU$10)),'Emissions (start here)'!CP368*2000*453.59/8760/3600*Dispersion!$AU$10,0)</f>
        <v>0</v>
      </c>
      <c r="GD368" s="74">
        <f>IF(AND(ISNUMBER('Emissions (start here)'!CP368),ISNUMBER(Dispersion!$AU$11)),'Emissions (start here)'!CP368*2000*453.59/8760/3600*Dispersion!$AU$11,0)</f>
        <v>0</v>
      </c>
      <c r="GE368" s="74">
        <f>IF(AND(ISNUMBER('Emissions (start here)'!CQ368),ISNUMBER(Dispersion!$AV$8)),'Emissions (start here)'!CQ368*453.59/3600*Dispersion!$AV$8,0)</f>
        <v>0</v>
      </c>
      <c r="GF368" s="74">
        <f>IF(AND(ISNUMBER('Emissions (start here)'!CQ368),ISNUMBER(Dispersion!$AV$9)),'Emissions (start here)'!CQ368*453.59/3600*Dispersion!$AV$9,0)</f>
        <v>0</v>
      </c>
      <c r="GG368" s="74">
        <f>IF(AND(ISNUMBER('Emissions (start here)'!CR368),ISNUMBER(Dispersion!$AV$10)),'Emissions (start here)'!CR368*2000*453.59/8760/3600*Dispersion!$AV$10,0)</f>
        <v>0</v>
      </c>
      <c r="GH368" s="74">
        <f>IF(AND(ISNUMBER('Emissions (start here)'!CR368),ISNUMBER(Dispersion!$AV$11)),'Emissions (start here)'!CR368*2000*453.59/8760/3600*Dispersion!$AV$11,0)</f>
        <v>0</v>
      </c>
      <c r="GI368" s="74">
        <f>IF(AND(ISNUMBER('Emissions (start here)'!CS368),ISNUMBER(Dispersion!$AW$8)),'Emissions (start here)'!CS368*453.59/3600*Dispersion!$AW$8,0)</f>
        <v>0</v>
      </c>
      <c r="GJ368" s="74">
        <f>IF(AND(ISNUMBER('Emissions (start here)'!CS368),ISNUMBER(Dispersion!$AW$9)),'Emissions (start here)'!CS368*453.59/3600*Dispersion!$AW$9,0)</f>
        <v>0</v>
      </c>
      <c r="GK368" s="74">
        <f>IF(AND(ISNUMBER('Emissions (start here)'!CT368),ISNUMBER(Dispersion!$AW$10)),'Emissions (start here)'!CT368*2000*453.59/8760/3600*Dispersion!$AW$10,0)</f>
        <v>0</v>
      </c>
      <c r="GL368" s="74">
        <f>IF(AND(ISNUMBER('Emissions (start here)'!CT368),ISNUMBER(Dispersion!$AW$11)),'Emissions (start here)'!CT368*2000*453.59/8760/3600*Dispersion!$AW$11,0)</f>
        <v>0</v>
      </c>
      <c r="GM368" s="74">
        <f>IF(AND(ISNUMBER('Emissions (start here)'!CU368),ISNUMBER(Dispersion!$AX$8)),'Emissions (start here)'!CU368*453.59/3600*Dispersion!$AX$8,0)</f>
        <v>0</v>
      </c>
      <c r="GN368" s="74">
        <f>IF(AND(ISNUMBER('Emissions (start here)'!CU368),ISNUMBER(Dispersion!$AX$9)),'Emissions (start here)'!CU368*453.59/3600*Dispersion!$AX$9,0)</f>
        <v>0</v>
      </c>
      <c r="GO368" s="74">
        <f>IF(AND(ISNUMBER('Emissions (start here)'!CV368),ISNUMBER(Dispersion!$AX$10)),'Emissions (start here)'!CV368*2000*453.59/8760/3600*Dispersion!$AX$10,0)</f>
        <v>0</v>
      </c>
      <c r="GP368" s="74">
        <f>IF(AND(ISNUMBER('Emissions (start here)'!CV368),ISNUMBER(Dispersion!$AX$11)),'Emissions (start here)'!CV368*2000*453.59/8760/3600*Dispersion!$AX$11,0)</f>
        <v>0</v>
      </c>
      <c r="GQ368" s="74">
        <f>IF(AND(ISNUMBER('Emissions (start here)'!CW368),ISNUMBER(Dispersion!$AY$8)),'Emissions (start here)'!CW368*453.59/3600*Dispersion!$AY$8,0)</f>
        <v>0</v>
      </c>
      <c r="GR368" s="74">
        <f>IF(AND(ISNUMBER('Emissions (start here)'!CW368),ISNUMBER(Dispersion!$AY$9)),'Emissions (start here)'!CW368*453.59/3600*Dispersion!$AY$9,0)</f>
        <v>0</v>
      </c>
      <c r="GS368" s="74">
        <f>IF(AND(ISNUMBER('Emissions (start here)'!CX368),ISNUMBER(Dispersion!$AY$10)),'Emissions (start here)'!CX368*2000*453.59/8760/3600*Dispersion!$AY$10,0)</f>
        <v>0</v>
      </c>
      <c r="GT368" s="74">
        <f>IF(AND(ISNUMBER('Emissions (start here)'!CX368),ISNUMBER(Dispersion!$AY$11)),'Emissions (start here)'!CX368*2000*453.59/8760/3600*Dispersion!$AY$11,0)</f>
        <v>0</v>
      </c>
      <c r="GU368" s="74">
        <f>IF(AND(ISNUMBER('Emissions (start here)'!CY368),ISNUMBER(Dispersion!$AZ$8)),'Emissions (start here)'!CY368*453.59/3600*Dispersion!$AZ$8,0)</f>
        <v>0</v>
      </c>
      <c r="GV368" s="74">
        <f>IF(AND(ISNUMBER('Emissions (start here)'!CY368),ISNUMBER(Dispersion!$AZ$9)),'Emissions (start here)'!CY368*453.59/3600*Dispersion!$AZ$9,0)</f>
        <v>0</v>
      </c>
      <c r="GW368" s="74">
        <f>IF(AND(ISNUMBER('Emissions (start here)'!CZ368),ISNUMBER(Dispersion!$AZ$10)),'Emissions (start here)'!CZ368*2000*453.59/8760/3600*Dispersion!$AZ$10,0)</f>
        <v>0</v>
      </c>
      <c r="GX368" s="74">
        <f>IF(AND(ISNUMBER('Emissions (start here)'!CZ368),ISNUMBER(Dispersion!$AZ$11)),'Emissions (start here)'!CZ368*2000*453.59/8760/3600*Dispersion!$AZ$11,0)</f>
        <v>0</v>
      </c>
    </row>
    <row r="369" spans="1:206" x14ac:dyDescent="0.2">
      <c r="A369" s="51" t="str">
        <f>'Tox Values'!C369</f>
        <v>108-95-2</v>
      </c>
      <c r="B369" s="94" t="str">
        <f>'Tox Values'!D369</f>
        <v>Phenol</v>
      </c>
      <c r="C369" s="96">
        <f t="shared" si="21"/>
        <v>0</v>
      </c>
      <c r="D369" s="74">
        <f t="shared" si="22"/>
        <v>0</v>
      </c>
      <c r="E369" s="74">
        <f t="shared" si="23"/>
        <v>0</v>
      </c>
      <c r="F369" s="99">
        <f t="shared" si="24"/>
        <v>0</v>
      </c>
      <c r="G369" s="97">
        <f>IF(AND(ISNUMBER('Emissions (start here)'!E369),ISNUMBER(Dispersion!$C$8)),'Emissions (start here)'!E369*453.59/3600*Dispersion!$C$8,0)</f>
        <v>0</v>
      </c>
      <c r="H369" s="74">
        <f>IF(AND(ISNUMBER('Emissions (start here)'!E369),ISNUMBER(Dispersion!$C$9)),'Emissions (start here)'!E369*453.59/3600*Dispersion!$C$9,0)</f>
        <v>0</v>
      </c>
      <c r="I369" s="74">
        <f>IF(AND(ISNUMBER('Emissions (start here)'!F369),ISNUMBER(Dispersion!$C$10)),'Emissions (start here)'!F369*2000*453.59/8760/3600*Dispersion!$C$10,0)</f>
        <v>0</v>
      </c>
      <c r="J369" s="74">
        <f>IF(AND(ISNUMBER('Emissions (start here)'!F369),ISNUMBER(Dispersion!$C$11)),'Emissions (start here)'!F369*2000*453.59/8760/3600*Dispersion!$C$11,0)</f>
        <v>0</v>
      </c>
      <c r="K369" s="74">
        <f>IF(AND(ISNUMBER('Emissions (start here)'!G369),ISNUMBER(Dispersion!$D$8)),'Emissions (start here)'!G369*453.59/3600*Dispersion!$D$8,0)</f>
        <v>0</v>
      </c>
      <c r="L369" s="74">
        <f>IF(AND(ISNUMBER('Emissions (start here)'!G369),ISNUMBER(Dispersion!$D$9)),'Emissions (start here)'!G369*453.59/3600*Dispersion!$D$9,0)</f>
        <v>0</v>
      </c>
      <c r="M369" s="74">
        <f>IF(AND(ISNUMBER('Emissions (start here)'!H369),ISNUMBER(Dispersion!$D$10)),'Emissions (start here)'!H369*2000*453.59/8760/3600*Dispersion!$D$10,0)</f>
        <v>0</v>
      </c>
      <c r="N369" s="74">
        <f>IF(AND(ISNUMBER('Emissions (start here)'!H369),ISNUMBER(Dispersion!$D$11)),'Emissions (start here)'!H369*2000*453.59/8760/3600*Dispersion!$D$11,0)</f>
        <v>0</v>
      </c>
      <c r="O369" s="74">
        <f>IF(AND(ISNUMBER('Emissions (start here)'!I369),ISNUMBER(Dispersion!$E$8)),'Emissions (start here)'!I369*453.59/3600*Dispersion!$E$8,0)</f>
        <v>0</v>
      </c>
      <c r="P369" s="74">
        <f>IF(AND(ISNUMBER('Emissions (start here)'!I369),ISNUMBER(Dispersion!$E$9)),'Emissions (start here)'!I369*453.59/3600*Dispersion!$E$9,0)</f>
        <v>0</v>
      </c>
      <c r="Q369" s="74">
        <f>IF(AND(ISNUMBER('Emissions (start here)'!J369),ISNUMBER(Dispersion!$E$10)),'Emissions (start here)'!J369*2000*453.59/8760/3600*Dispersion!$E$10,0)</f>
        <v>0</v>
      </c>
      <c r="R369" s="74">
        <f>IF(AND(ISNUMBER('Emissions (start here)'!J369),ISNUMBER(Dispersion!$E$11)),'Emissions (start here)'!J369*2000*453.59/8760/3600*Dispersion!$E$11,0)</f>
        <v>0</v>
      </c>
      <c r="S369" s="74">
        <f>IF(AND(ISNUMBER('Emissions (start here)'!K369),ISNUMBER(Dispersion!$F$8)),'Emissions (start here)'!K369*453.59/3600*Dispersion!$F$8,0)</f>
        <v>0</v>
      </c>
      <c r="T369" s="74">
        <f>IF(AND(ISNUMBER('Emissions (start here)'!K369),ISNUMBER(Dispersion!$F$9)),'Emissions (start here)'!K369*453.59/3600*Dispersion!$F$9,0)</f>
        <v>0</v>
      </c>
      <c r="U369" s="74">
        <f>IF(AND(ISNUMBER('Emissions (start here)'!L369),ISNUMBER(Dispersion!$F$10)),'Emissions (start here)'!L369*2000*453.59/8760/3600*Dispersion!$F$10,0)</f>
        <v>0</v>
      </c>
      <c r="V369" s="74">
        <f>IF(AND(ISNUMBER('Emissions (start here)'!L369),ISNUMBER(Dispersion!$F$11)),'Emissions (start here)'!L369*2000*453.59/8760/3600*Dispersion!$F$11,0)</f>
        <v>0</v>
      </c>
      <c r="W369" s="74">
        <f>IF(AND(ISNUMBER('Emissions (start here)'!M369),ISNUMBER(Dispersion!$G$8)),'Emissions (start here)'!M369*453.59/3600*Dispersion!$G$8,0)</f>
        <v>0</v>
      </c>
      <c r="X369" s="74">
        <f>IF(AND(ISNUMBER('Emissions (start here)'!M369),ISNUMBER(Dispersion!$G$9)),'Emissions (start here)'!M369*453.59/3600*Dispersion!$G$9,0)</f>
        <v>0</v>
      </c>
      <c r="Y369" s="74">
        <f>IF(AND(ISNUMBER('Emissions (start here)'!N369),ISNUMBER(Dispersion!$G$10)),'Emissions (start here)'!N369*2000*453.59/8760/3600*Dispersion!$G$10,0)</f>
        <v>0</v>
      </c>
      <c r="Z369" s="74">
        <f>IF(AND(ISNUMBER('Emissions (start here)'!N369),ISNUMBER(Dispersion!$G$11)),'Emissions (start here)'!N369*2000*453.59/8760/3600*Dispersion!$G$11,0)</f>
        <v>0</v>
      </c>
      <c r="AA369" s="74">
        <f>IF(AND(ISNUMBER('Emissions (start here)'!O369),ISNUMBER(Dispersion!$H$8)),'Emissions (start here)'!O369*453.59/3600*Dispersion!$H$8,0)</f>
        <v>0</v>
      </c>
      <c r="AB369" s="74">
        <f>IF(AND(ISNUMBER('Emissions (start here)'!O369),ISNUMBER(Dispersion!$H$9)),'Emissions (start here)'!O369*453.59/3600*Dispersion!$H$9,0)</f>
        <v>0</v>
      </c>
      <c r="AC369" s="74">
        <f>IF(AND(ISNUMBER('Emissions (start here)'!P369),ISNUMBER(Dispersion!$H$10)),'Emissions (start here)'!P369*2000*453.59/8760/3600*Dispersion!$H$10,0)</f>
        <v>0</v>
      </c>
      <c r="AD369" s="74">
        <f>IF(AND(ISNUMBER('Emissions (start here)'!P369),ISNUMBER(Dispersion!$H$11)),'Emissions (start here)'!P369*2000*453.59/8760/3600*Dispersion!$H$11,0)</f>
        <v>0</v>
      </c>
      <c r="AE369" s="74">
        <f>IF(AND(ISNUMBER('Emissions (start here)'!Q369),ISNUMBER(Dispersion!$I$8)),'Emissions (start here)'!Q369*453.59/3600*Dispersion!$I$8,0)</f>
        <v>0</v>
      </c>
      <c r="AF369" s="74">
        <f>IF(AND(ISNUMBER('Emissions (start here)'!Q369),ISNUMBER(Dispersion!$I$9)),'Emissions (start here)'!Q369*453.59/3600*Dispersion!$I$9,0)</f>
        <v>0</v>
      </c>
      <c r="AG369" s="74">
        <f>IF(AND(ISNUMBER('Emissions (start here)'!R369),ISNUMBER(Dispersion!$I$10)),'Emissions (start here)'!R369*2000*453.59/8760/3600*Dispersion!$I$10,0)</f>
        <v>0</v>
      </c>
      <c r="AH369" s="74">
        <f>IF(AND(ISNUMBER('Emissions (start here)'!R369),ISNUMBER(Dispersion!$I$11)),'Emissions (start here)'!R369*2000*453.59/8760/3600*Dispersion!$I$11,0)</f>
        <v>0</v>
      </c>
      <c r="AI369" s="74">
        <f>IF(AND(ISNUMBER('Emissions (start here)'!S369),ISNUMBER(Dispersion!$J$8)),'Emissions (start here)'!S369*453.59/3600*Dispersion!$J$8,0)</f>
        <v>0</v>
      </c>
      <c r="AJ369" s="74">
        <f>IF(AND(ISNUMBER('Emissions (start here)'!S369),ISNUMBER(Dispersion!$J$9)),'Emissions (start here)'!S369*453.59/3600*Dispersion!$J$9,0)</f>
        <v>0</v>
      </c>
      <c r="AK369" s="74">
        <f>IF(AND(ISNUMBER('Emissions (start here)'!T369),ISNUMBER(Dispersion!$J$10)),'Emissions (start here)'!T369*2000*453.59/8760/3600*Dispersion!$J$10,0)</f>
        <v>0</v>
      </c>
      <c r="AL369" s="74">
        <f>IF(AND(ISNUMBER('Emissions (start here)'!T369),ISNUMBER(Dispersion!$J$11)),'Emissions (start here)'!T369*2000*453.59/8760/3600*Dispersion!$J$11,0)</f>
        <v>0</v>
      </c>
      <c r="AM369" s="74">
        <f>IF(AND(ISNUMBER('Emissions (start here)'!U369),ISNUMBER(Dispersion!$K$8)),'Emissions (start here)'!U369*453.59/3600*Dispersion!$K$8,0)</f>
        <v>0</v>
      </c>
      <c r="AN369" s="74">
        <f>IF(AND(ISNUMBER('Emissions (start here)'!U369),ISNUMBER(Dispersion!$K$9)),'Emissions (start here)'!U369*453.59/3600*Dispersion!$K$9,0)</f>
        <v>0</v>
      </c>
      <c r="AO369" s="74">
        <f>IF(AND(ISNUMBER('Emissions (start here)'!V369),ISNUMBER(Dispersion!$K$10)),'Emissions (start here)'!V369*2000*453.59/8760/3600*Dispersion!$K$10,0)</f>
        <v>0</v>
      </c>
      <c r="AP369" s="74">
        <f>IF(AND(ISNUMBER('Emissions (start here)'!V369),ISNUMBER(Dispersion!$K$11)),'Emissions (start here)'!V369*2000*453.59/8760/3600*Dispersion!$K$11,0)</f>
        <v>0</v>
      </c>
      <c r="AQ369" s="74">
        <f>IF(AND(ISNUMBER('Emissions (start here)'!W369),ISNUMBER(Dispersion!$L$8)),'Emissions (start here)'!W369*453.59/3600*Dispersion!$L$8,0)</f>
        <v>0</v>
      </c>
      <c r="AR369" s="74">
        <f>IF(AND(ISNUMBER('Emissions (start here)'!W369),ISNUMBER(Dispersion!$L$9)),'Emissions (start here)'!W369*453.59/3600*Dispersion!$L$9,0)</f>
        <v>0</v>
      </c>
      <c r="AS369" s="74">
        <f>IF(AND(ISNUMBER('Emissions (start here)'!X369),ISNUMBER(Dispersion!$L$10)),'Emissions (start here)'!X369*2000*453.59/8760/3600*Dispersion!$L$10,0)</f>
        <v>0</v>
      </c>
      <c r="AT369" s="74">
        <f>IF(AND(ISNUMBER('Emissions (start here)'!X369),ISNUMBER(Dispersion!$L$11)),'Emissions (start here)'!X369*2000*453.59/8760/3600*Dispersion!$L$11,0)</f>
        <v>0</v>
      </c>
      <c r="AU369" s="74">
        <f>IF(AND(ISNUMBER('Emissions (start here)'!Y369),ISNUMBER(Dispersion!$M$8)),'Emissions (start here)'!Y369*453.59/3600*Dispersion!$M$8,0)</f>
        <v>0</v>
      </c>
      <c r="AV369" s="74">
        <f>IF(AND(ISNUMBER('Emissions (start here)'!Y369),ISNUMBER(Dispersion!$M$9)),'Emissions (start here)'!Y369*453.59/3600*Dispersion!$M$9,0)</f>
        <v>0</v>
      </c>
      <c r="AW369" s="74">
        <f>IF(AND(ISNUMBER('Emissions (start here)'!Z369),ISNUMBER(Dispersion!$M$10)),'Emissions (start here)'!Z369*2000*453.59/8760/3600*Dispersion!$M$10,0)</f>
        <v>0</v>
      </c>
      <c r="AX369" s="74">
        <f>IF(AND(ISNUMBER('Emissions (start here)'!Z369),ISNUMBER(Dispersion!$M$11)),'Emissions (start here)'!Z369*2000*453.59/8760/3600*Dispersion!$M$11,0)</f>
        <v>0</v>
      </c>
      <c r="AY369" s="74">
        <f>IF(AND(ISNUMBER('Emissions (start here)'!AA369),ISNUMBER(Dispersion!$N$8)),'Emissions (start here)'!AA369*453.59/3600*Dispersion!$N$8,0)</f>
        <v>0</v>
      </c>
      <c r="AZ369" s="74">
        <f>IF(AND(ISNUMBER('Emissions (start here)'!AA369),ISNUMBER(Dispersion!$N$9)),'Emissions (start here)'!AA369*453.59/3600*Dispersion!$N$9,0)</f>
        <v>0</v>
      </c>
      <c r="BA369" s="74">
        <f>IF(AND(ISNUMBER('Emissions (start here)'!AB369),ISNUMBER(Dispersion!$N$10)),'Emissions (start here)'!AB369*2000*453.59/8760/3600*Dispersion!$N$10,0)</f>
        <v>0</v>
      </c>
      <c r="BB369" s="74">
        <f>IF(AND(ISNUMBER('Emissions (start here)'!AB369),ISNUMBER(Dispersion!$N$11)),'Emissions (start here)'!AB369*2000*453.59/8760/3600*Dispersion!$N$11,0)</f>
        <v>0</v>
      </c>
      <c r="BC369" s="74">
        <f>IF(AND(ISNUMBER('Emissions (start here)'!AC369),ISNUMBER(Dispersion!$O$8)),'Emissions (start here)'!AC369*453.59/3600*Dispersion!$O$8,0)</f>
        <v>0</v>
      </c>
      <c r="BD369" s="74">
        <f>IF(AND(ISNUMBER('Emissions (start here)'!AC369),ISNUMBER(Dispersion!$O$9)),'Emissions (start here)'!AC369*453.59/3600*Dispersion!$O$9,0)</f>
        <v>0</v>
      </c>
      <c r="BE369" s="74">
        <f>IF(AND(ISNUMBER('Emissions (start here)'!AD369),ISNUMBER(Dispersion!$O$10)),'Emissions (start here)'!AD369*2000*453.59/8760/3600*Dispersion!$O$10,0)</f>
        <v>0</v>
      </c>
      <c r="BF369" s="74">
        <f>IF(AND(ISNUMBER('Emissions (start here)'!AD369),ISNUMBER(Dispersion!$O$11)),'Emissions (start here)'!AD369*2000*453.59/8760/3600*Dispersion!$O$11,0)</f>
        <v>0</v>
      </c>
      <c r="BG369" s="74">
        <f>IF(AND(ISNUMBER('Emissions (start here)'!AE369),ISNUMBER(Dispersion!$P$8)),'Emissions (start here)'!AE369*453.59/3600*Dispersion!$P$8,0)</f>
        <v>0</v>
      </c>
      <c r="BH369" s="74">
        <f>IF(AND(ISNUMBER('Emissions (start here)'!AE369),ISNUMBER(Dispersion!$P$9)),'Emissions (start here)'!AE369*453.59/3600*Dispersion!$P$9,0)</f>
        <v>0</v>
      </c>
      <c r="BI369" s="74">
        <f>IF(AND(ISNUMBER('Emissions (start here)'!AF369),ISNUMBER(Dispersion!$P$10)),'Emissions (start here)'!AF369*2000*453.59/8760/3600*Dispersion!$P$10,0)</f>
        <v>0</v>
      </c>
      <c r="BJ369" s="74">
        <f>IF(AND(ISNUMBER('Emissions (start here)'!AF369),ISNUMBER(Dispersion!$P$11)),'Emissions (start here)'!AF369*2000*453.59/8760/3600*Dispersion!$P$11,0)</f>
        <v>0</v>
      </c>
      <c r="BK369" s="74">
        <f>IF(AND(ISNUMBER('Emissions (start here)'!AG369),ISNUMBER(Dispersion!$Q$8)),'Emissions (start here)'!AG369*453.59/3600*Dispersion!$Q$8,0)</f>
        <v>0</v>
      </c>
      <c r="BL369" s="74">
        <f>IF(AND(ISNUMBER('Emissions (start here)'!AG369),ISNUMBER(Dispersion!$Q$9)),'Emissions (start here)'!AG369*453.59/3600*Dispersion!$Q$9,0)</f>
        <v>0</v>
      </c>
      <c r="BM369" s="74">
        <f>IF(AND(ISNUMBER('Emissions (start here)'!AH369),ISNUMBER(Dispersion!$Q$10)),'Emissions (start here)'!AH369*2000*453.59/8760/3600*Dispersion!$Q$10,0)</f>
        <v>0</v>
      </c>
      <c r="BN369" s="74">
        <f>IF(AND(ISNUMBER('Emissions (start here)'!AH369),ISNUMBER(Dispersion!$Q$11)),'Emissions (start here)'!AH369*2000*453.59/8760/3600*Dispersion!$Q$11,0)</f>
        <v>0</v>
      </c>
      <c r="BO369" s="74">
        <f>IF(AND(ISNUMBER('Emissions (start here)'!AI369),ISNUMBER(Dispersion!$R$8)),'Emissions (start here)'!AI369*453.59/3600*Dispersion!$R$8,0)</f>
        <v>0</v>
      </c>
      <c r="BP369" s="74">
        <f>IF(AND(ISNUMBER('Emissions (start here)'!AI369),ISNUMBER(Dispersion!$R$9)),'Emissions (start here)'!AI369*453.59/3600*Dispersion!$R$9,0)</f>
        <v>0</v>
      </c>
      <c r="BQ369" s="74">
        <f>IF(AND(ISNUMBER('Emissions (start here)'!AJ369),ISNUMBER(Dispersion!$R$10)),'Emissions (start here)'!AJ369*2000*453.59/8760/3600*Dispersion!$R$10,0)</f>
        <v>0</v>
      </c>
      <c r="BR369" s="74">
        <f>IF(AND(ISNUMBER('Emissions (start here)'!AJ369),ISNUMBER(Dispersion!$R$11)),'Emissions (start here)'!AJ369*2000*453.59/8760/3600*Dispersion!$R$11,0)</f>
        <v>0</v>
      </c>
      <c r="BS369" s="74">
        <f>IF(AND(ISNUMBER('Emissions (start here)'!AK369),ISNUMBER(Dispersion!$S$8)),'Emissions (start here)'!AK369*453.59/3600*Dispersion!$S$8,0)</f>
        <v>0</v>
      </c>
      <c r="BT369" s="74">
        <f>IF(AND(ISNUMBER('Emissions (start here)'!AK369),ISNUMBER(Dispersion!$S$9)),'Emissions (start here)'!AK369*453.59/3600*Dispersion!$S$9,0)</f>
        <v>0</v>
      </c>
      <c r="BU369" s="74">
        <f>IF(AND(ISNUMBER('Emissions (start here)'!AL369),ISNUMBER(Dispersion!$S$10)),'Emissions (start here)'!AL369*2000*453.59/8760/3600*Dispersion!$S$10,0)</f>
        <v>0</v>
      </c>
      <c r="BV369" s="74">
        <f>IF(AND(ISNUMBER('Emissions (start here)'!AL369),ISNUMBER(Dispersion!$S$11)),'Emissions (start here)'!AL369*2000*453.59/8760/3600*Dispersion!$S$11,0)</f>
        <v>0</v>
      </c>
      <c r="BW369" s="74">
        <f>IF(AND(ISNUMBER('Emissions (start here)'!AM369),ISNUMBER(Dispersion!$T$8)),'Emissions (start here)'!AM369*453.59/3600*Dispersion!$T$8,0)</f>
        <v>0</v>
      </c>
      <c r="BX369" s="74">
        <f>IF(AND(ISNUMBER('Emissions (start here)'!AM369),ISNUMBER(Dispersion!$T$9)),'Emissions (start here)'!AM369*453.59/3600*Dispersion!$T$9,0)</f>
        <v>0</v>
      </c>
      <c r="BY369" s="74">
        <f>IF(AND(ISNUMBER('Emissions (start here)'!AN369),ISNUMBER(Dispersion!$T$10)),'Emissions (start here)'!AN369*2000*453.59/8760/3600*Dispersion!$T$10,0)</f>
        <v>0</v>
      </c>
      <c r="BZ369" s="74">
        <f>IF(AND(ISNUMBER('Emissions (start here)'!AN369),ISNUMBER(Dispersion!$T$11)),'Emissions (start here)'!AN369*2000*453.59/8760/3600*Dispersion!$T$11,0)</f>
        <v>0</v>
      </c>
      <c r="CA369" s="74">
        <f>IF(AND(ISNUMBER('Emissions (start here)'!AO369),ISNUMBER(Dispersion!$U$8)),'Emissions (start here)'!AO369*453.59/3600*Dispersion!$U$8,0)</f>
        <v>0</v>
      </c>
      <c r="CB369" s="74">
        <f>IF(AND(ISNUMBER('Emissions (start here)'!AO369),ISNUMBER(Dispersion!$U$9)),'Emissions (start here)'!AO369*453.59/3600*Dispersion!$U$9,0)</f>
        <v>0</v>
      </c>
      <c r="CC369" s="74">
        <f>IF(AND(ISNUMBER('Emissions (start here)'!AP369),ISNUMBER(Dispersion!$U$10)),'Emissions (start here)'!AP369*2000*453.59/8760/3600*Dispersion!$U$10,0)</f>
        <v>0</v>
      </c>
      <c r="CD369" s="74">
        <f>IF(AND(ISNUMBER('Emissions (start here)'!AP369),ISNUMBER(Dispersion!$U$11)),'Emissions (start here)'!AP369*2000*453.59/8760/3600*Dispersion!$U$11,0)</f>
        <v>0</v>
      </c>
      <c r="CE369" s="74">
        <f>IF(AND(ISNUMBER('Emissions (start here)'!AQ369),ISNUMBER(Dispersion!$V$8)),'Emissions (start here)'!AQ369*453.59/3600*Dispersion!$V$8,0)</f>
        <v>0</v>
      </c>
      <c r="CF369" s="74">
        <f>IF(AND(ISNUMBER('Emissions (start here)'!AQ369),ISNUMBER(Dispersion!$V$9)),'Emissions (start here)'!AQ369*453.59/3600*Dispersion!$V$9,0)</f>
        <v>0</v>
      </c>
      <c r="CG369" s="74">
        <f>IF(AND(ISNUMBER('Emissions (start here)'!AR369),ISNUMBER(Dispersion!$V$10)),'Emissions (start here)'!AR369*2000*453.59/8760/3600*Dispersion!$V$10,0)</f>
        <v>0</v>
      </c>
      <c r="CH369" s="74">
        <f>IF(AND(ISNUMBER('Emissions (start here)'!AR369),ISNUMBER(Dispersion!$V$11)),'Emissions (start here)'!AR369*2000*453.59/8760/3600*Dispersion!$V$11,0)</f>
        <v>0</v>
      </c>
      <c r="CI369" s="74">
        <f>IF(AND(ISNUMBER('Emissions (start here)'!AS369),ISNUMBER(Dispersion!$W$8)),'Emissions (start here)'!AS369*453.59/3600*Dispersion!$W$8,0)</f>
        <v>0</v>
      </c>
      <c r="CJ369" s="74">
        <f>IF(AND(ISNUMBER('Emissions (start here)'!AS369),ISNUMBER(Dispersion!$W$9)),'Emissions (start here)'!AS369*453.59/3600*Dispersion!$W$9,0)</f>
        <v>0</v>
      </c>
      <c r="CK369" s="74">
        <f>IF(AND(ISNUMBER('Emissions (start here)'!AT369),ISNUMBER(Dispersion!$W$10)),'Emissions (start here)'!AT369*2000*453.59/8760/3600*Dispersion!$W$10,0)</f>
        <v>0</v>
      </c>
      <c r="CL369" s="74">
        <f>IF(AND(ISNUMBER('Emissions (start here)'!AT369),ISNUMBER(Dispersion!$W$11)),'Emissions (start here)'!AT369*2000*453.59/8760/3600*Dispersion!$W$11,0)</f>
        <v>0</v>
      </c>
      <c r="CM369" s="74">
        <f>IF(AND(ISNUMBER('Emissions (start here)'!AU369),ISNUMBER(Dispersion!$X$8)),'Emissions (start here)'!AU369*453.59/3600*Dispersion!$X$8,0)</f>
        <v>0</v>
      </c>
      <c r="CN369" s="74">
        <f>IF(AND(ISNUMBER('Emissions (start here)'!AU369),ISNUMBER(Dispersion!$X$9)),'Emissions (start here)'!AU369*453.59/3600*Dispersion!$X$9,0)</f>
        <v>0</v>
      </c>
      <c r="CO369" s="74">
        <f>IF(AND(ISNUMBER('Emissions (start here)'!AV369),ISNUMBER(Dispersion!$X$10)),'Emissions (start here)'!AV369*2000*453.59/8760/3600*Dispersion!$X$10,0)</f>
        <v>0</v>
      </c>
      <c r="CP369" s="74">
        <f>IF(AND(ISNUMBER('Emissions (start here)'!AV369),ISNUMBER(Dispersion!$X$11)),'Emissions (start here)'!AV369*2000*453.59/8760/3600*Dispersion!$X$11,0)</f>
        <v>0</v>
      </c>
      <c r="CQ369" s="74">
        <f>IF(AND(ISNUMBER('Emissions (start here)'!AW369),ISNUMBER(Dispersion!$Y$8)),'Emissions (start here)'!AW369*453.59/3600*Dispersion!$Y$8,0)</f>
        <v>0</v>
      </c>
      <c r="CR369" s="74">
        <f>IF(AND(ISNUMBER('Emissions (start here)'!AW369),ISNUMBER(Dispersion!$Y$9)),'Emissions (start here)'!AW369*453.59/3600*Dispersion!$Y$9,0)</f>
        <v>0</v>
      </c>
      <c r="CS369" s="74">
        <f>IF(AND(ISNUMBER('Emissions (start here)'!AX369),ISNUMBER(Dispersion!$Y$10)),'Emissions (start here)'!AX369*2000*453.59/8760/3600*Dispersion!$Y$10,0)</f>
        <v>0</v>
      </c>
      <c r="CT369" s="74">
        <f>IF(AND(ISNUMBER('Emissions (start here)'!AX369),ISNUMBER(Dispersion!$Y$11)),'Emissions (start here)'!AX369*2000*453.59/8760/3600*Dispersion!$Y$11,0)</f>
        <v>0</v>
      </c>
      <c r="CU369" s="74">
        <f>IF(AND(ISNUMBER('Emissions (start here)'!AY369),ISNUMBER(Dispersion!$Z$8)),'Emissions (start here)'!AY369*453.59/3600*Dispersion!$Z$8,0)</f>
        <v>0</v>
      </c>
      <c r="CV369" s="74">
        <f>IF(AND(ISNUMBER('Emissions (start here)'!AY369),ISNUMBER(Dispersion!$Z$9)),'Emissions (start here)'!AY369*453.59/3600*Dispersion!$Z$9,0)</f>
        <v>0</v>
      </c>
      <c r="CW369" s="74">
        <f>IF(AND(ISNUMBER('Emissions (start here)'!AZ369),ISNUMBER(Dispersion!$Z$10)),'Emissions (start here)'!AZ369*2000*453.59/8760/3600*Dispersion!$Z$10,0)</f>
        <v>0</v>
      </c>
      <c r="CX369" s="74">
        <f>IF(AND(ISNUMBER('Emissions (start here)'!AZ369),ISNUMBER(Dispersion!$Z$11)),'Emissions (start here)'!AZ369*2000*453.59/8760/3600*Dispersion!$Z$11,0)</f>
        <v>0</v>
      </c>
      <c r="CY369" s="74">
        <f>IF(AND(ISNUMBER('Emissions (start here)'!BA369),ISNUMBER(Dispersion!$AA$8)),'Emissions (start here)'!BA369*453.59/3600*Dispersion!$AA$8,0)</f>
        <v>0</v>
      </c>
      <c r="CZ369" s="74">
        <f>IF(AND(ISNUMBER('Emissions (start here)'!BA369),ISNUMBER(Dispersion!$AA$9)),'Emissions (start here)'!BA369*453.59/3600*Dispersion!$AA$9,0)</f>
        <v>0</v>
      </c>
      <c r="DA369" s="74">
        <f>IF(AND(ISNUMBER('Emissions (start here)'!BB369),ISNUMBER(Dispersion!$AA$10)),'Emissions (start here)'!BB369*2000*453.59/8760/3600*Dispersion!$AA$10,0)</f>
        <v>0</v>
      </c>
      <c r="DB369" s="74">
        <f>IF(AND(ISNUMBER('Emissions (start here)'!BB369),ISNUMBER(Dispersion!$AA$11)),'Emissions (start here)'!BB369*2000*453.59/8760/3600*Dispersion!$AA$11,0)</f>
        <v>0</v>
      </c>
      <c r="DC369" s="74">
        <f>IF(AND(ISNUMBER('Emissions (start here)'!BC369),ISNUMBER(Dispersion!$AB$8)),'Emissions (start here)'!BC369*453.59/3600*Dispersion!$AB$8,0)</f>
        <v>0</v>
      </c>
      <c r="DD369" s="74">
        <f>IF(AND(ISNUMBER('Emissions (start here)'!BC369),ISNUMBER(Dispersion!$AB$9)),'Emissions (start here)'!BC369*453.59/3600*Dispersion!$AB$9,0)</f>
        <v>0</v>
      </c>
      <c r="DE369" s="74">
        <f>IF(AND(ISNUMBER('Emissions (start here)'!BD369),ISNUMBER(Dispersion!$AB$10)),'Emissions (start here)'!BD369*2000*453.59/8760/3600*Dispersion!$AB$10,0)</f>
        <v>0</v>
      </c>
      <c r="DF369" s="74">
        <f>IF(AND(ISNUMBER('Emissions (start here)'!BD369),ISNUMBER(Dispersion!$AB$11)),'Emissions (start here)'!BD369*2000*453.59/8760/3600*Dispersion!$AB$11,0)</f>
        <v>0</v>
      </c>
      <c r="DG369" s="74">
        <f>IF(AND(ISNUMBER('Emissions (start here)'!BE369),ISNUMBER(Dispersion!$AC$8)),'Emissions (start here)'!BE369*453.59/3600*Dispersion!$AC$8,0)</f>
        <v>0</v>
      </c>
      <c r="DH369" s="74">
        <f>IF(AND(ISNUMBER('Emissions (start here)'!BE369),ISNUMBER(Dispersion!$AC$9)),'Emissions (start here)'!BE369*453.59/3600*Dispersion!$AC$9,0)</f>
        <v>0</v>
      </c>
      <c r="DI369" s="74">
        <f>IF(AND(ISNUMBER('Emissions (start here)'!BF369),ISNUMBER(Dispersion!$AC$10)),'Emissions (start here)'!BF369*2000*453.59/8760/3600*Dispersion!$AC$10,0)</f>
        <v>0</v>
      </c>
      <c r="DJ369" s="74">
        <f>IF(AND(ISNUMBER('Emissions (start here)'!BF369),ISNUMBER(Dispersion!$AC$11)),'Emissions (start here)'!BF369*2000*453.59/8760/3600*Dispersion!$AC$11,0)</f>
        <v>0</v>
      </c>
      <c r="DK369" s="74">
        <f>IF(AND(ISNUMBER('Emissions (start here)'!BG369),ISNUMBER(Dispersion!$AD$8)),'Emissions (start here)'!BG369*453.59/3600*Dispersion!$AD$8,0)</f>
        <v>0</v>
      </c>
      <c r="DL369" s="74">
        <f>IF(AND(ISNUMBER('Emissions (start here)'!BG369),ISNUMBER(Dispersion!$AD$9)),'Emissions (start here)'!BG369*453.59/3600*Dispersion!$AD$9,0)</f>
        <v>0</v>
      </c>
      <c r="DM369" s="74">
        <f>IF(AND(ISNUMBER('Emissions (start here)'!BH369),ISNUMBER(Dispersion!$AD$10)),'Emissions (start here)'!BH369*2000*453.59/8760/3600*Dispersion!$AD$10,0)</f>
        <v>0</v>
      </c>
      <c r="DN369" s="74">
        <f>IF(AND(ISNUMBER('Emissions (start here)'!BH369),ISNUMBER(Dispersion!$AD$11)),'Emissions (start here)'!BH369*2000*453.59/8760/3600*Dispersion!$AD$11,0)</f>
        <v>0</v>
      </c>
      <c r="DO369" s="74">
        <f>IF(AND(ISNUMBER('Emissions (start here)'!BI369),ISNUMBER(Dispersion!$AE$8)),'Emissions (start here)'!BI369*453.59/3600*Dispersion!$AE$8,0)</f>
        <v>0</v>
      </c>
      <c r="DP369" s="74">
        <f>IF(AND(ISNUMBER('Emissions (start here)'!BI369),ISNUMBER(Dispersion!$AE$9)),'Emissions (start here)'!BI369*453.59/3600*Dispersion!$AE$9,0)</f>
        <v>0</v>
      </c>
      <c r="DQ369" s="74">
        <f>IF(AND(ISNUMBER('Emissions (start here)'!BJ369),ISNUMBER(Dispersion!$AE$10)),'Emissions (start here)'!BJ369*2000*453.59/8760/3600*Dispersion!$AE$10,0)</f>
        <v>0</v>
      </c>
      <c r="DR369" s="74">
        <f>IF(AND(ISNUMBER('Emissions (start here)'!BJ369),ISNUMBER(Dispersion!$AE$11)),'Emissions (start here)'!BJ369*2000*453.59/8760/3600*Dispersion!$AE$11,0)</f>
        <v>0</v>
      </c>
      <c r="DS369" s="74">
        <f>IF(AND(ISNUMBER('Emissions (start here)'!BK369),ISNUMBER(Dispersion!$AF$8)),'Emissions (start here)'!BK369*453.59/3600*Dispersion!$AF$8,0)</f>
        <v>0</v>
      </c>
      <c r="DT369" s="74">
        <f>IF(AND(ISNUMBER('Emissions (start here)'!BK369),ISNUMBER(Dispersion!$AF$9)),'Emissions (start here)'!BK369*453.59/3600*Dispersion!$AF$9,0)</f>
        <v>0</v>
      </c>
      <c r="DU369" s="74">
        <f>IF(AND(ISNUMBER('Emissions (start here)'!BL369),ISNUMBER(Dispersion!$AF$10)),'Emissions (start here)'!BL369*2000*453.59/8760/3600*Dispersion!$AF$10,0)</f>
        <v>0</v>
      </c>
      <c r="DV369" s="74">
        <f>IF(AND(ISNUMBER('Emissions (start here)'!BL369),ISNUMBER(Dispersion!$AF$11)),'Emissions (start here)'!BL369*2000*453.59/8760/3600*Dispersion!$AF$11,0)</f>
        <v>0</v>
      </c>
      <c r="DW369" s="74">
        <f>IF(AND(ISNUMBER('Emissions (start here)'!BM369),ISNUMBER(Dispersion!$AG$8)),'Emissions (start here)'!BM369*453.59/3600*Dispersion!$AG$8,0)</f>
        <v>0</v>
      </c>
      <c r="DX369" s="74">
        <f>IF(AND(ISNUMBER('Emissions (start here)'!BM369),ISNUMBER(Dispersion!$AG$9)),'Emissions (start here)'!BM369*453.59/3600*Dispersion!$AG$9,0)</f>
        <v>0</v>
      </c>
      <c r="DY369" s="74">
        <f>IF(AND(ISNUMBER('Emissions (start here)'!BN369),ISNUMBER(Dispersion!$AG$10)),'Emissions (start here)'!BN369*2000*453.59/8760/3600*Dispersion!$AG$10,0)</f>
        <v>0</v>
      </c>
      <c r="DZ369" s="74">
        <f>IF(AND(ISNUMBER('Emissions (start here)'!BN369),ISNUMBER(Dispersion!$AG$11)),'Emissions (start here)'!BN369*2000*453.59/8760/3600*Dispersion!$AG$11,0)</f>
        <v>0</v>
      </c>
      <c r="EA369" s="74">
        <f>IF(AND(ISNUMBER('Emissions (start here)'!BO369),ISNUMBER(Dispersion!$AH$8)),'Emissions (start here)'!BO369*453.59/3600*Dispersion!$AH$8,0)</f>
        <v>0</v>
      </c>
      <c r="EB369" s="74">
        <f>IF(AND(ISNUMBER('Emissions (start here)'!BO369),ISNUMBER(Dispersion!$AH$9)),'Emissions (start here)'!BO369*453.59/3600*Dispersion!$AH$9,0)</f>
        <v>0</v>
      </c>
      <c r="EC369" s="74">
        <f>IF(AND(ISNUMBER('Emissions (start here)'!BP369),ISNUMBER(Dispersion!$AH$10)),'Emissions (start here)'!BP369*2000*453.59/8760/3600*Dispersion!$AH$10,0)</f>
        <v>0</v>
      </c>
      <c r="ED369" s="74">
        <f>IF(AND(ISNUMBER('Emissions (start here)'!BP369),ISNUMBER(Dispersion!$AH$11)),'Emissions (start here)'!BP369*2000*453.59/8760/3600*Dispersion!$AH$11,0)</f>
        <v>0</v>
      </c>
      <c r="EE369" s="74">
        <f>IF(AND(ISNUMBER('Emissions (start here)'!BQ369),ISNUMBER(Dispersion!$AI$8)),'Emissions (start here)'!BQ369*453.59/3600*Dispersion!$AI$8,0)</f>
        <v>0</v>
      </c>
      <c r="EF369" s="74">
        <f>IF(AND(ISNUMBER('Emissions (start here)'!BQ369),ISNUMBER(Dispersion!$AI$9)),'Emissions (start here)'!BQ369*453.59/3600*Dispersion!$AI$9,0)</f>
        <v>0</v>
      </c>
      <c r="EG369" s="74">
        <f>IF(AND(ISNUMBER('Emissions (start here)'!BR369),ISNUMBER(Dispersion!$AI$10)),'Emissions (start here)'!BR369*2000*453.59/8760/3600*Dispersion!$AI$10,0)</f>
        <v>0</v>
      </c>
      <c r="EH369" s="74">
        <f>IF(AND(ISNUMBER('Emissions (start here)'!BR369),ISNUMBER(Dispersion!$AI$11)),'Emissions (start here)'!BR369*2000*453.59/8760/3600*Dispersion!$AI$11,0)</f>
        <v>0</v>
      </c>
      <c r="EI369" s="74">
        <f>IF(AND(ISNUMBER('Emissions (start here)'!BS369),ISNUMBER(Dispersion!$AJ$8)),'Emissions (start here)'!BS369*453.59/3600*Dispersion!$AJ$8,0)</f>
        <v>0</v>
      </c>
      <c r="EJ369" s="74">
        <f>IF(AND(ISNUMBER('Emissions (start here)'!BS369),ISNUMBER(Dispersion!$AJ$9)),'Emissions (start here)'!BS369*453.59/3600*Dispersion!$AJ$9,0)</f>
        <v>0</v>
      </c>
      <c r="EK369" s="74">
        <f>IF(AND(ISNUMBER('Emissions (start here)'!BT369),ISNUMBER(Dispersion!$AJ$10)),'Emissions (start here)'!BT369*2000*453.59/8760/3600*Dispersion!$AJ$10,0)</f>
        <v>0</v>
      </c>
      <c r="EL369" s="74">
        <f>IF(AND(ISNUMBER('Emissions (start here)'!BT369),ISNUMBER(Dispersion!$AJ$11)),'Emissions (start here)'!BT369*2000*453.59/8760/3600*Dispersion!$AJ$11,0)</f>
        <v>0</v>
      </c>
      <c r="EM369" s="74">
        <f>IF(AND(ISNUMBER('Emissions (start here)'!BU369),ISNUMBER(Dispersion!$AK$8)),'Emissions (start here)'!BU369*453.59/3600*Dispersion!$AK$8,0)</f>
        <v>0</v>
      </c>
      <c r="EN369" s="74">
        <f>IF(AND(ISNUMBER('Emissions (start here)'!BU369),ISNUMBER(Dispersion!$AK$9)),'Emissions (start here)'!BU369*453.59/3600*Dispersion!$AK$9,0)</f>
        <v>0</v>
      </c>
      <c r="EO369" s="74">
        <f>IF(AND(ISNUMBER('Emissions (start here)'!BV369),ISNUMBER(Dispersion!$AK$10)),'Emissions (start here)'!BV369*2000*453.59/8760/3600*Dispersion!$AK$10,0)</f>
        <v>0</v>
      </c>
      <c r="EP369" s="74">
        <f>IF(AND(ISNUMBER('Emissions (start here)'!BV369),ISNUMBER(Dispersion!$AK$11)),'Emissions (start here)'!BV369*2000*453.59/8760/3600*Dispersion!$AK$11,0)</f>
        <v>0</v>
      </c>
      <c r="EQ369" s="74">
        <f>IF(AND(ISNUMBER('Emissions (start here)'!BW369),ISNUMBER(Dispersion!$AL$8)),'Emissions (start here)'!BW369*453.59/3600*Dispersion!$AL$8,0)</f>
        <v>0</v>
      </c>
      <c r="ER369" s="74">
        <f>IF(AND(ISNUMBER('Emissions (start here)'!BW369),ISNUMBER(Dispersion!$AL$9)),'Emissions (start here)'!BW369*453.59/3600*Dispersion!$AL$9,0)</f>
        <v>0</v>
      </c>
      <c r="ES369" s="74">
        <f>IF(AND(ISNUMBER('Emissions (start here)'!BX369),ISNUMBER(Dispersion!$AL$10)),'Emissions (start here)'!BX369*2000*453.59/8760/3600*Dispersion!$AL$10,0)</f>
        <v>0</v>
      </c>
      <c r="ET369" s="74">
        <f>IF(AND(ISNUMBER('Emissions (start here)'!BX369),ISNUMBER(Dispersion!$AL$11)),'Emissions (start here)'!BX369*2000*453.59/8760/3600*Dispersion!$AL$11,0)</f>
        <v>0</v>
      </c>
      <c r="EU369" s="74">
        <f>IF(AND(ISNUMBER('Emissions (start here)'!BY369),ISNUMBER(Dispersion!$AM$8)),'Emissions (start here)'!BY369*453.59/3600*Dispersion!$AM$8,0)</f>
        <v>0</v>
      </c>
      <c r="EV369" s="74">
        <f>IF(AND(ISNUMBER('Emissions (start here)'!BY369),ISNUMBER(Dispersion!$AM$9)),'Emissions (start here)'!BY369*453.59/3600*Dispersion!$AM$9,0)</f>
        <v>0</v>
      </c>
      <c r="EW369" s="74">
        <f>IF(AND(ISNUMBER('Emissions (start here)'!BZ369),ISNUMBER(Dispersion!$AM$10)),'Emissions (start here)'!BZ369*2000*453.59/8760/3600*Dispersion!$AM$10,0)</f>
        <v>0</v>
      </c>
      <c r="EX369" s="74">
        <f>IF(AND(ISNUMBER('Emissions (start here)'!BZ369),ISNUMBER(Dispersion!$AM$11)),'Emissions (start here)'!BZ369*2000*453.59/8760/3600*Dispersion!$AM$11,0)</f>
        <v>0</v>
      </c>
      <c r="EY369" s="74">
        <f>IF(AND(ISNUMBER('Emissions (start here)'!CA369),ISNUMBER(Dispersion!$AN$8)),'Emissions (start here)'!CA369*453.59/3600*Dispersion!$AN$8,0)</f>
        <v>0</v>
      </c>
      <c r="EZ369" s="74">
        <f>IF(AND(ISNUMBER('Emissions (start here)'!CA369),ISNUMBER(Dispersion!$AN$9)),'Emissions (start here)'!CA369*453.59/3600*Dispersion!$AN$9,0)</f>
        <v>0</v>
      </c>
      <c r="FA369" s="74">
        <f>IF(AND(ISNUMBER('Emissions (start here)'!CB369),ISNUMBER(Dispersion!$AN$10)),'Emissions (start here)'!CB369*2000*453.59/8760/3600*Dispersion!$AN$10,0)</f>
        <v>0</v>
      </c>
      <c r="FB369" s="74">
        <f>IF(AND(ISNUMBER('Emissions (start here)'!CB369),ISNUMBER(Dispersion!$AN$11)),'Emissions (start here)'!CB369*2000*453.59/8760/3600*Dispersion!$AN$11,0)</f>
        <v>0</v>
      </c>
      <c r="FC369" s="74">
        <f>IF(AND(ISNUMBER('Emissions (start here)'!CC369),ISNUMBER(Dispersion!$AO$8)),'Emissions (start here)'!CC369*453.59/3600*Dispersion!$AO$8,0)</f>
        <v>0</v>
      </c>
      <c r="FD369" s="74">
        <f>IF(AND(ISNUMBER('Emissions (start here)'!CC369),ISNUMBER(Dispersion!$AO$9)),'Emissions (start here)'!CC369*453.59/3600*Dispersion!$AO$9,0)</f>
        <v>0</v>
      </c>
      <c r="FE369" s="74">
        <f>IF(AND(ISNUMBER('Emissions (start here)'!CD369),ISNUMBER(Dispersion!$AO$10)),'Emissions (start here)'!CD369*2000*453.59/8760/3600*Dispersion!$AO$10,0)</f>
        <v>0</v>
      </c>
      <c r="FF369" s="74">
        <f>IF(AND(ISNUMBER('Emissions (start here)'!CD369),ISNUMBER(Dispersion!$AO$11)),'Emissions (start here)'!CD369*2000*453.59/8760/3600*Dispersion!$AO$11,0)</f>
        <v>0</v>
      </c>
      <c r="FG369" s="74">
        <f>IF(AND(ISNUMBER('Emissions (start here)'!CE369),ISNUMBER(Dispersion!$AP$8)),'Emissions (start here)'!CE369*453.59/3600*Dispersion!$AP$8,0)</f>
        <v>0</v>
      </c>
      <c r="FH369" s="74">
        <f>IF(AND(ISNUMBER('Emissions (start here)'!CE369),ISNUMBER(Dispersion!$AP$9)),'Emissions (start here)'!CE369*453.59/3600*Dispersion!$AP$9,0)</f>
        <v>0</v>
      </c>
      <c r="FI369" s="74">
        <f>IF(AND(ISNUMBER('Emissions (start here)'!CF369),ISNUMBER(Dispersion!$AP$10)),'Emissions (start here)'!CF369*2000*453.59/8760/3600*Dispersion!$AP$10,0)</f>
        <v>0</v>
      </c>
      <c r="FJ369" s="74">
        <f>IF(AND(ISNUMBER('Emissions (start here)'!CF369),ISNUMBER(Dispersion!$AP$11)),'Emissions (start here)'!CF369*2000*453.59/8760/3600*Dispersion!$AP$11,0)</f>
        <v>0</v>
      </c>
      <c r="FK369" s="74">
        <f>IF(AND(ISNUMBER('Emissions (start here)'!CG369),ISNUMBER(Dispersion!$AQ$8)),'Emissions (start here)'!CG369*453.59/3600*Dispersion!$AQ$8,0)</f>
        <v>0</v>
      </c>
      <c r="FL369" s="74">
        <f>IF(AND(ISNUMBER('Emissions (start here)'!CG369),ISNUMBER(Dispersion!$AQ$9)),'Emissions (start here)'!CG369*453.59/3600*Dispersion!$AQ$9,0)</f>
        <v>0</v>
      </c>
      <c r="FM369" s="74">
        <f>IF(AND(ISNUMBER('Emissions (start here)'!CH369),ISNUMBER(Dispersion!$AQ$10)),'Emissions (start here)'!CH369*2000*453.59/8760/3600*Dispersion!$AQ$10,0)</f>
        <v>0</v>
      </c>
      <c r="FN369" s="74">
        <f>IF(AND(ISNUMBER('Emissions (start here)'!CH369),ISNUMBER(Dispersion!$AQ$11)),'Emissions (start here)'!CH369*2000*453.59/8760/3600*Dispersion!$AQ$11,0)</f>
        <v>0</v>
      </c>
      <c r="FO369" s="74">
        <f>IF(AND(ISNUMBER('Emissions (start here)'!CI369),ISNUMBER(Dispersion!$AR$8)),'Emissions (start here)'!CI369*453.59/3600*Dispersion!$AR$8,0)</f>
        <v>0</v>
      </c>
      <c r="FP369" s="74">
        <f>IF(AND(ISNUMBER('Emissions (start here)'!CI369),ISNUMBER(Dispersion!$AR$9)),'Emissions (start here)'!CI369*453.59/3600*Dispersion!$AR$9,0)</f>
        <v>0</v>
      </c>
      <c r="FQ369" s="74">
        <f>IF(AND(ISNUMBER('Emissions (start here)'!CJ369),ISNUMBER(Dispersion!$AR$10)),'Emissions (start here)'!CJ369*2000*453.59/8760/3600*Dispersion!$AR$10,0)</f>
        <v>0</v>
      </c>
      <c r="FR369" s="74">
        <f>IF(AND(ISNUMBER('Emissions (start here)'!CJ369),ISNUMBER(Dispersion!$AR$11)),'Emissions (start here)'!CJ369*2000*453.59/8760/3600*Dispersion!$AR$11,0)</f>
        <v>0</v>
      </c>
      <c r="FS369" s="74">
        <f>IF(AND(ISNUMBER('Emissions (start here)'!CK369),ISNUMBER(Dispersion!$AS$8)),'Emissions (start here)'!CK369*453.59/3600*Dispersion!$AS$8,0)</f>
        <v>0</v>
      </c>
      <c r="FT369" s="74">
        <f>IF(AND(ISNUMBER('Emissions (start here)'!CK369),ISNUMBER(Dispersion!$AS$9)),'Emissions (start here)'!CK369*453.59/3600*Dispersion!$AS$9,0)</f>
        <v>0</v>
      </c>
      <c r="FU369" s="74">
        <f>IF(AND(ISNUMBER('Emissions (start here)'!CL369),ISNUMBER(Dispersion!$AS$10)),'Emissions (start here)'!CL369*2000*453.59/8760/3600*Dispersion!$AS$10,0)</f>
        <v>0</v>
      </c>
      <c r="FV369" s="74">
        <f>IF(AND(ISNUMBER('Emissions (start here)'!CL369),ISNUMBER(Dispersion!$AS$11)),'Emissions (start here)'!CL369*2000*453.59/8760/3600*Dispersion!$AS$11,0)</f>
        <v>0</v>
      </c>
      <c r="FW369" s="74">
        <f>IF(AND(ISNUMBER('Emissions (start here)'!CM369),ISNUMBER(Dispersion!$AT$8)),'Emissions (start here)'!CM369*453.59/3600*Dispersion!$AT$8,0)</f>
        <v>0</v>
      </c>
      <c r="FX369" s="74">
        <f>IF(AND(ISNUMBER('Emissions (start here)'!CM369),ISNUMBER(Dispersion!$AT$9)),'Emissions (start here)'!CM369*453.59/3600*Dispersion!$AT$9,0)</f>
        <v>0</v>
      </c>
      <c r="FY369" s="74">
        <f>IF(AND(ISNUMBER('Emissions (start here)'!CN369),ISNUMBER(Dispersion!$AT$10)),'Emissions (start here)'!CN369*2000*453.59/8760/3600*Dispersion!$AT$10,0)</f>
        <v>0</v>
      </c>
      <c r="FZ369" s="74">
        <f>IF(AND(ISNUMBER('Emissions (start here)'!CN369),ISNUMBER(Dispersion!$AT$11)),'Emissions (start here)'!CN369*2000*453.59/8760/3600*Dispersion!$AT$11,0)</f>
        <v>0</v>
      </c>
      <c r="GA369" s="74">
        <f>IF(AND(ISNUMBER('Emissions (start here)'!CO369),ISNUMBER(Dispersion!$AU$8)),'Emissions (start here)'!CO369*453.59/3600*Dispersion!$AU$8,0)</f>
        <v>0</v>
      </c>
      <c r="GB369" s="74">
        <f>IF(AND(ISNUMBER('Emissions (start here)'!CO369),ISNUMBER(Dispersion!$AU$9)),'Emissions (start here)'!CO369*453.59/3600*Dispersion!$AU$9,0)</f>
        <v>0</v>
      </c>
      <c r="GC369" s="74">
        <f>IF(AND(ISNUMBER('Emissions (start here)'!CP369),ISNUMBER(Dispersion!$AU$10)),'Emissions (start here)'!CP369*2000*453.59/8760/3600*Dispersion!$AU$10,0)</f>
        <v>0</v>
      </c>
      <c r="GD369" s="74">
        <f>IF(AND(ISNUMBER('Emissions (start here)'!CP369),ISNUMBER(Dispersion!$AU$11)),'Emissions (start here)'!CP369*2000*453.59/8760/3600*Dispersion!$AU$11,0)</f>
        <v>0</v>
      </c>
      <c r="GE369" s="74">
        <f>IF(AND(ISNUMBER('Emissions (start here)'!CQ369),ISNUMBER(Dispersion!$AV$8)),'Emissions (start here)'!CQ369*453.59/3600*Dispersion!$AV$8,0)</f>
        <v>0</v>
      </c>
      <c r="GF369" s="74">
        <f>IF(AND(ISNUMBER('Emissions (start here)'!CQ369),ISNUMBER(Dispersion!$AV$9)),'Emissions (start here)'!CQ369*453.59/3600*Dispersion!$AV$9,0)</f>
        <v>0</v>
      </c>
      <c r="GG369" s="74">
        <f>IF(AND(ISNUMBER('Emissions (start here)'!CR369),ISNUMBER(Dispersion!$AV$10)),'Emissions (start here)'!CR369*2000*453.59/8760/3600*Dispersion!$AV$10,0)</f>
        <v>0</v>
      </c>
      <c r="GH369" s="74">
        <f>IF(AND(ISNUMBER('Emissions (start here)'!CR369),ISNUMBER(Dispersion!$AV$11)),'Emissions (start here)'!CR369*2000*453.59/8760/3600*Dispersion!$AV$11,0)</f>
        <v>0</v>
      </c>
      <c r="GI369" s="74">
        <f>IF(AND(ISNUMBER('Emissions (start here)'!CS369),ISNUMBER(Dispersion!$AW$8)),'Emissions (start here)'!CS369*453.59/3600*Dispersion!$AW$8,0)</f>
        <v>0</v>
      </c>
      <c r="GJ369" s="74">
        <f>IF(AND(ISNUMBER('Emissions (start here)'!CS369),ISNUMBER(Dispersion!$AW$9)),'Emissions (start here)'!CS369*453.59/3600*Dispersion!$AW$9,0)</f>
        <v>0</v>
      </c>
      <c r="GK369" s="74">
        <f>IF(AND(ISNUMBER('Emissions (start here)'!CT369),ISNUMBER(Dispersion!$AW$10)),'Emissions (start here)'!CT369*2000*453.59/8760/3600*Dispersion!$AW$10,0)</f>
        <v>0</v>
      </c>
      <c r="GL369" s="74">
        <f>IF(AND(ISNUMBER('Emissions (start here)'!CT369),ISNUMBER(Dispersion!$AW$11)),'Emissions (start here)'!CT369*2000*453.59/8760/3600*Dispersion!$AW$11,0)</f>
        <v>0</v>
      </c>
      <c r="GM369" s="74">
        <f>IF(AND(ISNUMBER('Emissions (start here)'!CU369),ISNUMBER(Dispersion!$AX$8)),'Emissions (start here)'!CU369*453.59/3600*Dispersion!$AX$8,0)</f>
        <v>0</v>
      </c>
      <c r="GN369" s="74">
        <f>IF(AND(ISNUMBER('Emissions (start here)'!CU369),ISNUMBER(Dispersion!$AX$9)),'Emissions (start here)'!CU369*453.59/3600*Dispersion!$AX$9,0)</f>
        <v>0</v>
      </c>
      <c r="GO369" s="74">
        <f>IF(AND(ISNUMBER('Emissions (start here)'!CV369),ISNUMBER(Dispersion!$AX$10)),'Emissions (start here)'!CV369*2000*453.59/8760/3600*Dispersion!$AX$10,0)</f>
        <v>0</v>
      </c>
      <c r="GP369" s="74">
        <f>IF(AND(ISNUMBER('Emissions (start here)'!CV369),ISNUMBER(Dispersion!$AX$11)),'Emissions (start here)'!CV369*2000*453.59/8760/3600*Dispersion!$AX$11,0)</f>
        <v>0</v>
      </c>
      <c r="GQ369" s="74">
        <f>IF(AND(ISNUMBER('Emissions (start here)'!CW369),ISNUMBER(Dispersion!$AY$8)),'Emissions (start here)'!CW369*453.59/3600*Dispersion!$AY$8,0)</f>
        <v>0</v>
      </c>
      <c r="GR369" s="74">
        <f>IF(AND(ISNUMBER('Emissions (start here)'!CW369),ISNUMBER(Dispersion!$AY$9)),'Emissions (start here)'!CW369*453.59/3600*Dispersion!$AY$9,0)</f>
        <v>0</v>
      </c>
      <c r="GS369" s="74">
        <f>IF(AND(ISNUMBER('Emissions (start here)'!CX369),ISNUMBER(Dispersion!$AY$10)),'Emissions (start here)'!CX369*2000*453.59/8760/3600*Dispersion!$AY$10,0)</f>
        <v>0</v>
      </c>
      <c r="GT369" s="74">
        <f>IF(AND(ISNUMBER('Emissions (start here)'!CX369),ISNUMBER(Dispersion!$AY$11)),'Emissions (start here)'!CX369*2000*453.59/8760/3600*Dispersion!$AY$11,0)</f>
        <v>0</v>
      </c>
      <c r="GU369" s="74">
        <f>IF(AND(ISNUMBER('Emissions (start here)'!CY369),ISNUMBER(Dispersion!$AZ$8)),'Emissions (start here)'!CY369*453.59/3600*Dispersion!$AZ$8,0)</f>
        <v>0</v>
      </c>
      <c r="GV369" s="74">
        <f>IF(AND(ISNUMBER('Emissions (start here)'!CY369),ISNUMBER(Dispersion!$AZ$9)),'Emissions (start here)'!CY369*453.59/3600*Dispersion!$AZ$9,0)</f>
        <v>0</v>
      </c>
      <c r="GW369" s="74">
        <f>IF(AND(ISNUMBER('Emissions (start here)'!CZ369),ISNUMBER(Dispersion!$AZ$10)),'Emissions (start here)'!CZ369*2000*453.59/8760/3600*Dispersion!$AZ$10,0)</f>
        <v>0</v>
      </c>
      <c r="GX369" s="74">
        <f>IF(AND(ISNUMBER('Emissions (start here)'!CZ369),ISNUMBER(Dispersion!$AZ$11)),'Emissions (start here)'!CZ369*2000*453.59/8760/3600*Dispersion!$AZ$11,0)</f>
        <v>0</v>
      </c>
    </row>
    <row r="370" spans="1:206" x14ac:dyDescent="0.2">
      <c r="A370" s="51" t="str">
        <f>'Tox Values'!C370</f>
        <v>132-27-4</v>
      </c>
      <c r="B370" s="94" t="str">
        <f>'Tox Values'!D370</f>
        <v>Phenylphenate, Sodium, o-</v>
      </c>
      <c r="C370" s="96">
        <f t="shared" si="21"/>
        <v>0</v>
      </c>
      <c r="D370" s="74">
        <f t="shared" si="22"/>
        <v>0</v>
      </c>
      <c r="E370" s="74">
        <f t="shared" si="23"/>
        <v>0</v>
      </c>
      <c r="F370" s="99">
        <f t="shared" si="24"/>
        <v>0</v>
      </c>
      <c r="G370" s="97">
        <f>IF(AND(ISNUMBER('Emissions (start here)'!E370),ISNUMBER(Dispersion!$C$8)),'Emissions (start here)'!E370*453.59/3600*Dispersion!$C$8,0)</f>
        <v>0</v>
      </c>
      <c r="H370" s="74">
        <f>IF(AND(ISNUMBER('Emissions (start here)'!E370),ISNUMBER(Dispersion!$C$9)),'Emissions (start here)'!E370*453.59/3600*Dispersion!$C$9,0)</f>
        <v>0</v>
      </c>
      <c r="I370" s="74">
        <f>IF(AND(ISNUMBER('Emissions (start here)'!F370),ISNUMBER(Dispersion!$C$10)),'Emissions (start here)'!F370*2000*453.59/8760/3600*Dispersion!$C$10,0)</f>
        <v>0</v>
      </c>
      <c r="J370" s="74">
        <f>IF(AND(ISNUMBER('Emissions (start here)'!F370),ISNUMBER(Dispersion!$C$11)),'Emissions (start here)'!F370*2000*453.59/8760/3600*Dispersion!$C$11,0)</f>
        <v>0</v>
      </c>
      <c r="K370" s="74">
        <f>IF(AND(ISNUMBER('Emissions (start here)'!G370),ISNUMBER(Dispersion!$D$8)),'Emissions (start here)'!G370*453.59/3600*Dispersion!$D$8,0)</f>
        <v>0</v>
      </c>
      <c r="L370" s="74">
        <f>IF(AND(ISNUMBER('Emissions (start here)'!G370),ISNUMBER(Dispersion!$D$9)),'Emissions (start here)'!G370*453.59/3600*Dispersion!$D$9,0)</f>
        <v>0</v>
      </c>
      <c r="M370" s="74">
        <f>IF(AND(ISNUMBER('Emissions (start here)'!H370),ISNUMBER(Dispersion!$D$10)),'Emissions (start here)'!H370*2000*453.59/8760/3600*Dispersion!$D$10,0)</f>
        <v>0</v>
      </c>
      <c r="N370" s="74">
        <f>IF(AND(ISNUMBER('Emissions (start here)'!H370),ISNUMBER(Dispersion!$D$11)),'Emissions (start here)'!H370*2000*453.59/8760/3600*Dispersion!$D$11,0)</f>
        <v>0</v>
      </c>
      <c r="O370" s="74">
        <f>IF(AND(ISNUMBER('Emissions (start here)'!I370),ISNUMBER(Dispersion!$E$8)),'Emissions (start here)'!I370*453.59/3600*Dispersion!$E$8,0)</f>
        <v>0</v>
      </c>
      <c r="P370" s="74">
        <f>IF(AND(ISNUMBER('Emissions (start here)'!I370),ISNUMBER(Dispersion!$E$9)),'Emissions (start here)'!I370*453.59/3600*Dispersion!$E$9,0)</f>
        <v>0</v>
      </c>
      <c r="Q370" s="74">
        <f>IF(AND(ISNUMBER('Emissions (start here)'!J370),ISNUMBER(Dispersion!$E$10)),'Emissions (start here)'!J370*2000*453.59/8760/3600*Dispersion!$E$10,0)</f>
        <v>0</v>
      </c>
      <c r="R370" s="74">
        <f>IF(AND(ISNUMBER('Emissions (start here)'!J370),ISNUMBER(Dispersion!$E$11)),'Emissions (start here)'!J370*2000*453.59/8760/3600*Dispersion!$E$11,0)</f>
        <v>0</v>
      </c>
      <c r="S370" s="74">
        <f>IF(AND(ISNUMBER('Emissions (start here)'!K370),ISNUMBER(Dispersion!$F$8)),'Emissions (start here)'!K370*453.59/3600*Dispersion!$F$8,0)</f>
        <v>0</v>
      </c>
      <c r="T370" s="74">
        <f>IF(AND(ISNUMBER('Emissions (start here)'!K370),ISNUMBER(Dispersion!$F$9)),'Emissions (start here)'!K370*453.59/3600*Dispersion!$F$9,0)</f>
        <v>0</v>
      </c>
      <c r="U370" s="74">
        <f>IF(AND(ISNUMBER('Emissions (start here)'!L370),ISNUMBER(Dispersion!$F$10)),'Emissions (start here)'!L370*2000*453.59/8760/3600*Dispersion!$F$10,0)</f>
        <v>0</v>
      </c>
      <c r="V370" s="74">
        <f>IF(AND(ISNUMBER('Emissions (start here)'!L370),ISNUMBER(Dispersion!$F$11)),'Emissions (start here)'!L370*2000*453.59/8760/3600*Dispersion!$F$11,0)</f>
        <v>0</v>
      </c>
      <c r="W370" s="74">
        <f>IF(AND(ISNUMBER('Emissions (start here)'!M370),ISNUMBER(Dispersion!$G$8)),'Emissions (start here)'!M370*453.59/3600*Dispersion!$G$8,0)</f>
        <v>0</v>
      </c>
      <c r="X370" s="74">
        <f>IF(AND(ISNUMBER('Emissions (start here)'!M370),ISNUMBER(Dispersion!$G$9)),'Emissions (start here)'!M370*453.59/3600*Dispersion!$G$9,0)</f>
        <v>0</v>
      </c>
      <c r="Y370" s="74">
        <f>IF(AND(ISNUMBER('Emissions (start here)'!N370),ISNUMBER(Dispersion!$G$10)),'Emissions (start here)'!N370*2000*453.59/8760/3600*Dispersion!$G$10,0)</f>
        <v>0</v>
      </c>
      <c r="Z370" s="74">
        <f>IF(AND(ISNUMBER('Emissions (start here)'!N370),ISNUMBER(Dispersion!$G$11)),'Emissions (start here)'!N370*2000*453.59/8760/3600*Dispersion!$G$11,0)</f>
        <v>0</v>
      </c>
      <c r="AA370" s="74">
        <f>IF(AND(ISNUMBER('Emissions (start here)'!O370),ISNUMBER(Dispersion!$H$8)),'Emissions (start here)'!O370*453.59/3600*Dispersion!$H$8,0)</f>
        <v>0</v>
      </c>
      <c r="AB370" s="74">
        <f>IF(AND(ISNUMBER('Emissions (start here)'!O370),ISNUMBER(Dispersion!$H$9)),'Emissions (start here)'!O370*453.59/3600*Dispersion!$H$9,0)</f>
        <v>0</v>
      </c>
      <c r="AC370" s="74">
        <f>IF(AND(ISNUMBER('Emissions (start here)'!P370),ISNUMBER(Dispersion!$H$10)),'Emissions (start here)'!P370*2000*453.59/8760/3600*Dispersion!$H$10,0)</f>
        <v>0</v>
      </c>
      <c r="AD370" s="74">
        <f>IF(AND(ISNUMBER('Emissions (start here)'!P370),ISNUMBER(Dispersion!$H$11)),'Emissions (start here)'!P370*2000*453.59/8760/3600*Dispersion!$H$11,0)</f>
        <v>0</v>
      </c>
      <c r="AE370" s="74">
        <f>IF(AND(ISNUMBER('Emissions (start here)'!Q370),ISNUMBER(Dispersion!$I$8)),'Emissions (start here)'!Q370*453.59/3600*Dispersion!$I$8,0)</f>
        <v>0</v>
      </c>
      <c r="AF370" s="74">
        <f>IF(AND(ISNUMBER('Emissions (start here)'!Q370),ISNUMBER(Dispersion!$I$9)),'Emissions (start here)'!Q370*453.59/3600*Dispersion!$I$9,0)</f>
        <v>0</v>
      </c>
      <c r="AG370" s="74">
        <f>IF(AND(ISNUMBER('Emissions (start here)'!R370),ISNUMBER(Dispersion!$I$10)),'Emissions (start here)'!R370*2000*453.59/8760/3600*Dispersion!$I$10,0)</f>
        <v>0</v>
      </c>
      <c r="AH370" s="74">
        <f>IF(AND(ISNUMBER('Emissions (start here)'!R370),ISNUMBER(Dispersion!$I$11)),'Emissions (start here)'!R370*2000*453.59/8760/3600*Dispersion!$I$11,0)</f>
        <v>0</v>
      </c>
      <c r="AI370" s="74">
        <f>IF(AND(ISNUMBER('Emissions (start here)'!S370),ISNUMBER(Dispersion!$J$8)),'Emissions (start here)'!S370*453.59/3600*Dispersion!$J$8,0)</f>
        <v>0</v>
      </c>
      <c r="AJ370" s="74">
        <f>IF(AND(ISNUMBER('Emissions (start here)'!S370),ISNUMBER(Dispersion!$J$9)),'Emissions (start here)'!S370*453.59/3600*Dispersion!$J$9,0)</f>
        <v>0</v>
      </c>
      <c r="AK370" s="74">
        <f>IF(AND(ISNUMBER('Emissions (start here)'!T370),ISNUMBER(Dispersion!$J$10)),'Emissions (start here)'!T370*2000*453.59/8760/3600*Dispersion!$J$10,0)</f>
        <v>0</v>
      </c>
      <c r="AL370" s="74">
        <f>IF(AND(ISNUMBER('Emissions (start here)'!T370),ISNUMBER(Dispersion!$J$11)),'Emissions (start here)'!T370*2000*453.59/8760/3600*Dispersion!$J$11,0)</f>
        <v>0</v>
      </c>
      <c r="AM370" s="74">
        <f>IF(AND(ISNUMBER('Emissions (start here)'!U370),ISNUMBER(Dispersion!$K$8)),'Emissions (start here)'!U370*453.59/3600*Dispersion!$K$8,0)</f>
        <v>0</v>
      </c>
      <c r="AN370" s="74">
        <f>IF(AND(ISNUMBER('Emissions (start here)'!U370),ISNUMBER(Dispersion!$K$9)),'Emissions (start here)'!U370*453.59/3600*Dispersion!$K$9,0)</f>
        <v>0</v>
      </c>
      <c r="AO370" s="74">
        <f>IF(AND(ISNUMBER('Emissions (start here)'!V370),ISNUMBER(Dispersion!$K$10)),'Emissions (start here)'!V370*2000*453.59/8760/3600*Dispersion!$K$10,0)</f>
        <v>0</v>
      </c>
      <c r="AP370" s="74">
        <f>IF(AND(ISNUMBER('Emissions (start here)'!V370),ISNUMBER(Dispersion!$K$11)),'Emissions (start here)'!V370*2000*453.59/8760/3600*Dispersion!$K$11,0)</f>
        <v>0</v>
      </c>
      <c r="AQ370" s="74">
        <f>IF(AND(ISNUMBER('Emissions (start here)'!W370),ISNUMBER(Dispersion!$L$8)),'Emissions (start here)'!W370*453.59/3600*Dispersion!$L$8,0)</f>
        <v>0</v>
      </c>
      <c r="AR370" s="74">
        <f>IF(AND(ISNUMBER('Emissions (start here)'!W370),ISNUMBER(Dispersion!$L$9)),'Emissions (start here)'!W370*453.59/3600*Dispersion!$L$9,0)</f>
        <v>0</v>
      </c>
      <c r="AS370" s="74">
        <f>IF(AND(ISNUMBER('Emissions (start here)'!X370),ISNUMBER(Dispersion!$L$10)),'Emissions (start here)'!X370*2000*453.59/8760/3600*Dispersion!$L$10,0)</f>
        <v>0</v>
      </c>
      <c r="AT370" s="74">
        <f>IF(AND(ISNUMBER('Emissions (start here)'!X370),ISNUMBER(Dispersion!$L$11)),'Emissions (start here)'!X370*2000*453.59/8760/3600*Dispersion!$L$11,0)</f>
        <v>0</v>
      </c>
      <c r="AU370" s="74">
        <f>IF(AND(ISNUMBER('Emissions (start here)'!Y370),ISNUMBER(Dispersion!$M$8)),'Emissions (start here)'!Y370*453.59/3600*Dispersion!$M$8,0)</f>
        <v>0</v>
      </c>
      <c r="AV370" s="74">
        <f>IF(AND(ISNUMBER('Emissions (start here)'!Y370),ISNUMBER(Dispersion!$M$9)),'Emissions (start here)'!Y370*453.59/3600*Dispersion!$M$9,0)</f>
        <v>0</v>
      </c>
      <c r="AW370" s="74">
        <f>IF(AND(ISNUMBER('Emissions (start here)'!Z370),ISNUMBER(Dispersion!$M$10)),'Emissions (start here)'!Z370*2000*453.59/8760/3600*Dispersion!$M$10,0)</f>
        <v>0</v>
      </c>
      <c r="AX370" s="74">
        <f>IF(AND(ISNUMBER('Emissions (start here)'!Z370),ISNUMBER(Dispersion!$M$11)),'Emissions (start here)'!Z370*2000*453.59/8760/3600*Dispersion!$M$11,0)</f>
        <v>0</v>
      </c>
      <c r="AY370" s="74">
        <f>IF(AND(ISNUMBER('Emissions (start here)'!AA370),ISNUMBER(Dispersion!$N$8)),'Emissions (start here)'!AA370*453.59/3600*Dispersion!$N$8,0)</f>
        <v>0</v>
      </c>
      <c r="AZ370" s="74">
        <f>IF(AND(ISNUMBER('Emissions (start here)'!AA370),ISNUMBER(Dispersion!$N$9)),'Emissions (start here)'!AA370*453.59/3600*Dispersion!$N$9,0)</f>
        <v>0</v>
      </c>
      <c r="BA370" s="74">
        <f>IF(AND(ISNUMBER('Emissions (start here)'!AB370),ISNUMBER(Dispersion!$N$10)),'Emissions (start here)'!AB370*2000*453.59/8760/3600*Dispersion!$N$10,0)</f>
        <v>0</v>
      </c>
      <c r="BB370" s="74">
        <f>IF(AND(ISNUMBER('Emissions (start here)'!AB370),ISNUMBER(Dispersion!$N$11)),'Emissions (start here)'!AB370*2000*453.59/8760/3600*Dispersion!$N$11,0)</f>
        <v>0</v>
      </c>
      <c r="BC370" s="74">
        <f>IF(AND(ISNUMBER('Emissions (start here)'!AC370),ISNUMBER(Dispersion!$O$8)),'Emissions (start here)'!AC370*453.59/3600*Dispersion!$O$8,0)</f>
        <v>0</v>
      </c>
      <c r="BD370" s="74">
        <f>IF(AND(ISNUMBER('Emissions (start here)'!AC370),ISNUMBER(Dispersion!$O$9)),'Emissions (start here)'!AC370*453.59/3600*Dispersion!$O$9,0)</f>
        <v>0</v>
      </c>
      <c r="BE370" s="74">
        <f>IF(AND(ISNUMBER('Emissions (start here)'!AD370),ISNUMBER(Dispersion!$O$10)),'Emissions (start here)'!AD370*2000*453.59/8760/3600*Dispersion!$O$10,0)</f>
        <v>0</v>
      </c>
      <c r="BF370" s="74">
        <f>IF(AND(ISNUMBER('Emissions (start here)'!AD370),ISNUMBER(Dispersion!$O$11)),'Emissions (start here)'!AD370*2000*453.59/8760/3600*Dispersion!$O$11,0)</f>
        <v>0</v>
      </c>
      <c r="BG370" s="74">
        <f>IF(AND(ISNUMBER('Emissions (start here)'!AE370),ISNUMBER(Dispersion!$P$8)),'Emissions (start here)'!AE370*453.59/3600*Dispersion!$P$8,0)</f>
        <v>0</v>
      </c>
      <c r="BH370" s="74">
        <f>IF(AND(ISNUMBER('Emissions (start here)'!AE370),ISNUMBER(Dispersion!$P$9)),'Emissions (start here)'!AE370*453.59/3600*Dispersion!$P$9,0)</f>
        <v>0</v>
      </c>
      <c r="BI370" s="74">
        <f>IF(AND(ISNUMBER('Emissions (start here)'!AF370),ISNUMBER(Dispersion!$P$10)),'Emissions (start here)'!AF370*2000*453.59/8760/3600*Dispersion!$P$10,0)</f>
        <v>0</v>
      </c>
      <c r="BJ370" s="74">
        <f>IF(AND(ISNUMBER('Emissions (start here)'!AF370),ISNUMBER(Dispersion!$P$11)),'Emissions (start here)'!AF370*2000*453.59/8760/3600*Dispersion!$P$11,0)</f>
        <v>0</v>
      </c>
      <c r="BK370" s="74">
        <f>IF(AND(ISNUMBER('Emissions (start here)'!AG370),ISNUMBER(Dispersion!$Q$8)),'Emissions (start here)'!AG370*453.59/3600*Dispersion!$Q$8,0)</f>
        <v>0</v>
      </c>
      <c r="BL370" s="74">
        <f>IF(AND(ISNUMBER('Emissions (start here)'!AG370),ISNUMBER(Dispersion!$Q$9)),'Emissions (start here)'!AG370*453.59/3600*Dispersion!$Q$9,0)</f>
        <v>0</v>
      </c>
      <c r="BM370" s="74">
        <f>IF(AND(ISNUMBER('Emissions (start here)'!AH370),ISNUMBER(Dispersion!$Q$10)),'Emissions (start here)'!AH370*2000*453.59/8760/3600*Dispersion!$Q$10,0)</f>
        <v>0</v>
      </c>
      <c r="BN370" s="74">
        <f>IF(AND(ISNUMBER('Emissions (start here)'!AH370),ISNUMBER(Dispersion!$Q$11)),'Emissions (start here)'!AH370*2000*453.59/8760/3600*Dispersion!$Q$11,0)</f>
        <v>0</v>
      </c>
      <c r="BO370" s="74">
        <f>IF(AND(ISNUMBER('Emissions (start here)'!AI370),ISNUMBER(Dispersion!$R$8)),'Emissions (start here)'!AI370*453.59/3600*Dispersion!$R$8,0)</f>
        <v>0</v>
      </c>
      <c r="BP370" s="74">
        <f>IF(AND(ISNUMBER('Emissions (start here)'!AI370),ISNUMBER(Dispersion!$R$9)),'Emissions (start here)'!AI370*453.59/3600*Dispersion!$R$9,0)</f>
        <v>0</v>
      </c>
      <c r="BQ370" s="74">
        <f>IF(AND(ISNUMBER('Emissions (start here)'!AJ370),ISNUMBER(Dispersion!$R$10)),'Emissions (start here)'!AJ370*2000*453.59/8760/3600*Dispersion!$R$10,0)</f>
        <v>0</v>
      </c>
      <c r="BR370" s="74">
        <f>IF(AND(ISNUMBER('Emissions (start here)'!AJ370),ISNUMBER(Dispersion!$R$11)),'Emissions (start here)'!AJ370*2000*453.59/8760/3600*Dispersion!$R$11,0)</f>
        <v>0</v>
      </c>
      <c r="BS370" s="74">
        <f>IF(AND(ISNUMBER('Emissions (start here)'!AK370),ISNUMBER(Dispersion!$S$8)),'Emissions (start here)'!AK370*453.59/3600*Dispersion!$S$8,0)</f>
        <v>0</v>
      </c>
      <c r="BT370" s="74">
        <f>IF(AND(ISNUMBER('Emissions (start here)'!AK370),ISNUMBER(Dispersion!$S$9)),'Emissions (start here)'!AK370*453.59/3600*Dispersion!$S$9,0)</f>
        <v>0</v>
      </c>
      <c r="BU370" s="74">
        <f>IF(AND(ISNUMBER('Emissions (start here)'!AL370),ISNUMBER(Dispersion!$S$10)),'Emissions (start here)'!AL370*2000*453.59/8760/3600*Dispersion!$S$10,0)</f>
        <v>0</v>
      </c>
      <c r="BV370" s="74">
        <f>IF(AND(ISNUMBER('Emissions (start here)'!AL370),ISNUMBER(Dispersion!$S$11)),'Emissions (start here)'!AL370*2000*453.59/8760/3600*Dispersion!$S$11,0)</f>
        <v>0</v>
      </c>
      <c r="BW370" s="74">
        <f>IF(AND(ISNUMBER('Emissions (start here)'!AM370),ISNUMBER(Dispersion!$T$8)),'Emissions (start here)'!AM370*453.59/3600*Dispersion!$T$8,0)</f>
        <v>0</v>
      </c>
      <c r="BX370" s="74">
        <f>IF(AND(ISNUMBER('Emissions (start here)'!AM370),ISNUMBER(Dispersion!$T$9)),'Emissions (start here)'!AM370*453.59/3600*Dispersion!$T$9,0)</f>
        <v>0</v>
      </c>
      <c r="BY370" s="74">
        <f>IF(AND(ISNUMBER('Emissions (start here)'!AN370),ISNUMBER(Dispersion!$T$10)),'Emissions (start here)'!AN370*2000*453.59/8760/3600*Dispersion!$T$10,0)</f>
        <v>0</v>
      </c>
      <c r="BZ370" s="74">
        <f>IF(AND(ISNUMBER('Emissions (start here)'!AN370),ISNUMBER(Dispersion!$T$11)),'Emissions (start here)'!AN370*2000*453.59/8760/3600*Dispersion!$T$11,0)</f>
        <v>0</v>
      </c>
      <c r="CA370" s="74">
        <f>IF(AND(ISNUMBER('Emissions (start here)'!AO370),ISNUMBER(Dispersion!$U$8)),'Emissions (start here)'!AO370*453.59/3600*Dispersion!$U$8,0)</f>
        <v>0</v>
      </c>
      <c r="CB370" s="74">
        <f>IF(AND(ISNUMBER('Emissions (start here)'!AO370),ISNUMBER(Dispersion!$U$9)),'Emissions (start here)'!AO370*453.59/3600*Dispersion!$U$9,0)</f>
        <v>0</v>
      </c>
      <c r="CC370" s="74">
        <f>IF(AND(ISNUMBER('Emissions (start here)'!AP370),ISNUMBER(Dispersion!$U$10)),'Emissions (start here)'!AP370*2000*453.59/8760/3600*Dispersion!$U$10,0)</f>
        <v>0</v>
      </c>
      <c r="CD370" s="74">
        <f>IF(AND(ISNUMBER('Emissions (start here)'!AP370),ISNUMBER(Dispersion!$U$11)),'Emissions (start here)'!AP370*2000*453.59/8760/3600*Dispersion!$U$11,0)</f>
        <v>0</v>
      </c>
      <c r="CE370" s="74">
        <f>IF(AND(ISNUMBER('Emissions (start here)'!AQ370),ISNUMBER(Dispersion!$V$8)),'Emissions (start here)'!AQ370*453.59/3600*Dispersion!$V$8,0)</f>
        <v>0</v>
      </c>
      <c r="CF370" s="74">
        <f>IF(AND(ISNUMBER('Emissions (start here)'!AQ370),ISNUMBER(Dispersion!$V$9)),'Emissions (start here)'!AQ370*453.59/3600*Dispersion!$V$9,0)</f>
        <v>0</v>
      </c>
      <c r="CG370" s="74">
        <f>IF(AND(ISNUMBER('Emissions (start here)'!AR370),ISNUMBER(Dispersion!$V$10)),'Emissions (start here)'!AR370*2000*453.59/8760/3600*Dispersion!$V$10,0)</f>
        <v>0</v>
      </c>
      <c r="CH370" s="74">
        <f>IF(AND(ISNUMBER('Emissions (start here)'!AR370),ISNUMBER(Dispersion!$V$11)),'Emissions (start here)'!AR370*2000*453.59/8760/3600*Dispersion!$V$11,0)</f>
        <v>0</v>
      </c>
      <c r="CI370" s="74">
        <f>IF(AND(ISNUMBER('Emissions (start here)'!AS370),ISNUMBER(Dispersion!$W$8)),'Emissions (start here)'!AS370*453.59/3600*Dispersion!$W$8,0)</f>
        <v>0</v>
      </c>
      <c r="CJ370" s="74">
        <f>IF(AND(ISNUMBER('Emissions (start here)'!AS370),ISNUMBER(Dispersion!$W$9)),'Emissions (start here)'!AS370*453.59/3600*Dispersion!$W$9,0)</f>
        <v>0</v>
      </c>
      <c r="CK370" s="74">
        <f>IF(AND(ISNUMBER('Emissions (start here)'!AT370),ISNUMBER(Dispersion!$W$10)),'Emissions (start here)'!AT370*2000*453.59/8760/3600*Dispersion!$W$10,0)</f>
        <v>0</v>
      </c>
      <c r="CL370" s="74">
        <f>IF(AND(ISNUMBER('Emissions (start here)'!AT370),ISNUMBER(Dispersion!$W$11)),'Emissions (start here)'!AT370*2000*453.59/8760/3600*Dispersion!$W$11,0)</f>
        <v>0</v>
      </c>
      <c r="CM370" s="74">
        <f>IF(AND(ISNUMBER('Emissions (start here)'!AU370),ISNUMBER(Dispersion!$X$8)),'Emissions (start here)'!AU370*453.59/3600*Dispersion!$X$8,0)</f>
        <v>0</v>
      </c>
      <c r="CN370" s="74">
        <f>IF(AND(ISNUMBER('Emissions (start here)'!AU370),ISNUMBER(Dispersion!$X$9)),'Emissions (start here)'!AU370*453.59/3600*Dispersion!$X$9,0)</f>
        <v>0</v>
      </c>
      <c r="CO370" s="74">
        <f>IF(AND(ISNUMBER('Emissions (start here)'!AV370),ISNUMBER(Dispersion!$X$10)),'Emissions (start here)'!AV370*2000*453.59/8760/3600*Dispersion!$X$10,0)</f>
        <v>0</v>
      </c>
      <c r="CP370" s="74">
        <f>IF(AND(ISNUMBER('Emissions (start here)'!AV370),ISNUMBER(Dispersion!$X$11)),'Emissions (start here)'!AV370*2000*453.59/8760/3600*Dispersion!$X$11,0)</f>
        <v>0</v>
      </c>
      <c r="CQ370" s="74">
        <f>IF(AND(ISNUMBER('Emissions (start here)'!AW370),ISNUMBER(Dispersion!$Y$8)),'Emissions (start here)'!AW370*453.59/3600*Dispersion!$Y$8,0)</f>
        <v>0</v>
      </c>
      <c r="CR370" s="74">
        <f>IF(AND(ISNUMBER('Emissions (start here)'!AW370),ISNUMBER(Dispersion!$Y$9)),'Emissions (start here)'!AW370*453.59/3600*Dispersion!$Y$9,0)</f>
        <v>0</v>
      </c>
      <c r="CS370" s="74">
        <f>IF(AND(ISNUMBER('Emissions (start here)'!AX370),ISNUMBER(Dispersion!$Y$10)),'Emissions (start here)'!AX370*2000*453.59/8760/3600*Dispersion!$Y$10,0)</f>
        <v>0</v>
      </c>
      <c r="CT370" s="74">
        <f>IF(AND(ISNUMBER('Emissions (start here)'!AX370),ISNUMBER(Dispersion!$Y$11)),'Emissions (start here)'!AX370*2000*453.59/8760/3600*Dispersion!$Y$11,0)</f>
        <v>0</v>
      </c>
      <c r="CU370" s="74">
        <f>IF(AND(ISNUMBER('Emissions (start here)'!AY370),ISNUMBER(Dispersion!$Z$8)),'Emissions (start here)'!AY370*453.59/3600*Dispersion!$Z$8,0)</f>
        <v>0</v>
      </c>
      <c r="CV370" s="74">
        <f>IF(AND(ISNUMBER('Emissions (start here)'!AY370),ISNUMBER(Dispersion!$Z$9)),'Emissions (start here)'!AY370*453.59/3600*Dispersion!$Z$9,0)</f>
        <v>0</v>
      </c>
      <c r="CW370" s="74">
        <f>IF(AND(ISNUMBER('Emissions (start here)'!AZ370),ISNUMBER(Dispersion!$Z$10)),'Emissions (start here)'!AZ370*2000*453.59/8760/3600*Dispersion!$Z$10,0)</f>
        <v>0</v>
      </c>
      <c r="CX370" s="74">
        <f>IF(AND(ISNUMBER('Emissions (start here)'!AZ370),ISNUMBER(Dispersion!$Z$11)),'Emissions (start here)'!AZ370*2000*453.59/8760/3600*Dispersion!$Z$11,0)</f>
        <v>0</v>
      </c>
      <c r="CY370" s="74">
        <f>IF(AND(ISNUMBER('Emissions (start here)'!BA370),ISNUMBER(Dispersion!$AA$8)),'Emissions (start here)'!BA370*453.59/3600*Dispersion!$AA$8,0)</f>
        <v>0</v>
      </c>
      <c r="CZ370" s="74">
        <f>IF(AND(ISNUMBER('Emissions (start here)'!BA370),ISNUMBER(Dispersion!$AA$9)),'Emissions (start here)'!BA370*453.59/3600*Dispersion!$AA$9,0)</f>
        <v>0</v>
      </c>
      <c r="DA370" s="74">
        <f>IF(AND(ISNUMBER('Emissions (start here)'!BB370),ISNUMBER(Dispersion!$AA$10)),'Emissions (start here)'!BB370*2000*453.59/8760/3600*Dispersion!$AA$10,0)</f>
        <v>0</v>
      </c>
      <c r="DB370" s="74">
        <f>IF(AND(ISNUMBER('Emissions (start here)'!BB370),ISNUMBER(Dispersion!$AA$11)),'Emissions (start here)'!BB370*2000*453.59/8760/3600*Dispersion!$AA$11,0)</f>
        <v>0</v>
      </c>
      <c r="DC370" s="74">
        <f>IF(AND(ISNUMBER('Emissions (start here)'!BC370),ISNUMBER(Dispersion!$AB$8)),'Emissions (start here)'!BC370*453.59/3600*Dispersion!$AB$8,0)</f>
        <v>0</v>
      </c>
      <c r="DD370" s="74">
        <f>IF(AND(ISNUMBER('Emissions (start here)'!BC370),ISNUMBER(Dispersion!$AB$9)),'Emissions (start here)'!BC370*453.59/3600*Dispersion!$AB$9,0)</f>
        <v>0</v>
      </c>
      <c r="DE370" s="74">
        <f>IF(AND(ISNUMBER('Emissions (start here)'!BD370),ISNUMBER(Dispersion!$AB$10)),'Emissions (start here)'!BD370*2000*453.59/8760/3600*Dispersion!$AB$10,0)</f>
        <v>0</v>
      </c>
      <c r="DF370" s="74">
        <f>IF(AND(ISNUMBER('Emissions (start here)'!BD370),ISNUMBER(Dispersion!$AB$11)),'Emissions (start here)'!BD370*2000*453.59/8760/3600*Dispersion!$AB$11,0)</f>
        <v>0</v>
      </c>
      <c r="DG370" s="74">
        <f>IF(AND(ISNUMBER('Emissions (start here)'!BE370),ISNUMBER(Dispersion!$AC$8)),'Emissions (start here)'!BE370*453.59/3600*Dispersion!$AC$8,0)</f>
        <v>0</v>
      </c>
      <c r="DH370" s="74">
        <f>IF(AND(ISNUMBER('Emissions (start here)'!BE370),ISNUMBER(Dispersion!$AC$9)),'Emissions (start here)'!BE370*453.59/3600*Dispersion!$AC$9,0)</f>
        <v>0</v>
      </c>
      <c r="DI370" s="74">
        <f>IF(AND(ISNUMBER('Emissions (start here)'!BF370),ISNUMBER(Dispersion!$AC$10)),'Emissions (start here)'!BF370*2000*453.59/8760/3600*Dispersion!$AC$10,0)</f>
        <v>0</v>
      </c>
      <c r="DJ370" s="74">
        <f>IF(AND(ISNUMBER('Emissions (start here)'!BF370),ISNUMBER(Dispersion!$AC$11)),'Emissions (start here)'!BF370*2000*453.59/8760/3600*Dispersion!$AC$11,0)</f>
        <v>0</v>
      </c>
      <c r="DK370" s="74">
        <f>IF(AND(ISNUMBER('Emissions (start here)'!BG370),ISNUMBER(Dispersion!$AD$8)),'Emissions (start here)'!BG370*453.59/3600*Dispersion!$AD$8,0)</f>
        <v>0</v>
      </c>
      <c r="DL370" s="74">
        <f>IF(AND(ISNUMBER('Emissions (start here)'!BG370),ISNUMBER(Dispersion!$AD$9)),'Emissions (start here)'!BG370*453.59/3600*Dispersion!$AD$9,0)</f>
        <v>0</v>
      </c>
      <c r="DM370" s="74">
        <f>IF(AND(ISNUMBER('Emissions (start here)'!BH370),ISNUMBER(Dispersion!$AD$10)),'Emissions (start here)'!BH370*2000*453.59/8760/3600*Dispersion!$AD$10,0)</f>
        <v>0</v>
      </c>
      <c r="DN370" s="74">
        <f>IF(AND(ISNUMBER('Emissions (start here)'!BH370),ISNUMBER(Dispersion!$AD$11)),'Emissions (start here)'!BH370*2000*453.59/8760/3600*Dispersion!$AD$11,0)</f>
        <v>0</v>
      </c>
      <c r="DO370" s="74">
        <f>IF(AND(ISNUMBER('Emissions (start here)'!BI370),ISNUMBER(Dispersion!$AE$8)),'Emissions (start here)'!BI370*453.59/3600*Dispersion!$AE$8,0)</f>
        <v>0</v>
      </c>
      <c r="DP370" s="74">
        <f>IF(AND(ISNUMBER('Emissions (start here)'!BI370),ISNUMBER(Dispersion!$AE$9)),'Emissions (start here)'!BI370*453.59/3600*Dispersion!$AE$9,0)</f>
        <v>0</v>
      </c>
      <c r="DQ370" s="74">
        <f>IF(AND(ISNUMBER('Emissions (start here)'!BJ370),ISNUMBER(Dispersion!$AE$10)),'Emissions (start here)'!BJ370*2000*453.59/8760/3600*Dispersion!$AE$10,0)</f>
        <v>0</v>
      </c>
      <c r="DR370" s="74">
        <f>IF(AND(ISNUMBER('Emissions (start here)'!BJ370),ISNUMBER(Dispersion!$AE$11)),'Emissions (start here)'!BJ370*2000*453.59/8760/3600*Dispersion!$AE$11,0)</f>
        <v>0</v>
      </c>
      <c r="DS370" s="74">
        <f>IF(AND(ISNUMBER('Emissions (start here)'!BK370),ISNUMBER(Dispersion!$AF$8)),'Emissions (start here)'!BK370*453.59/3600*Dispersion!$AF$8,0)</f>
        <v>0</v>
      </c>
      <c r="DT370" s="74">
        <f>IF(AND(ISNUMBER('Emissions (start here)'!BK370),ISNUMBER(Dispersion!$AF$9)),'Emissions (start here)'!BK370*453.59/3600*Dispersion!$AF$9,0)</f>
        <v>0</v>
      </c>
      <c r="DU370" s="74">
        <f>IF(AND(ISNUMBER('Emissions (start here)'!BL370),ISNUMBER(Dispersion!$AF$10)),'Emissions (start here)'!BL370*2000*453.59/8760/3600*Dispersion!$AF$10,0)</f>
        <v>0</v>
      </c>
      <c r="DV370" s="74">
        <f>IF(AND(ISNUMBER('Emissions (start here)'!BL370),ISNUMBER(Dispersion!$AF$11)),'Emissions (start here)'!BL370*2000*453.59/8760/3600*Dispersion!$AF$11,0)</f>
        <v>0</v>
      </c>
      <c r="DW370" s="74">
        <f>IF(AND(ISNUMBER('Emissions (start here)'!BM370),ISNUMBER(Dispersion!$AG$8)),'Emissions (start here)'!BM370*453.59/3600*Dispersion!$AG$8,0)</f>
        <v>0</v>
      </c>
      <c r="DX370" s="74">
        <f>IF(AND(ISNUMBER('Emissions (start here)'!BM370),ISNUMBER(Dispersion!$AG$9)),'Emissions (start here)'!BM370*453.59/3600*Dispersion!$AG$9,0)</f>
        <v>0</v>
      </c>
      <c r="DY370" s="74">
        <f>IF(AND(ISNUMBER('Emissions (start here)'!BN370),ISNUMBER(Dispersion!$AG$10)),'Emissions (start here)'!BN370*2000*453.59/8760/3600*Dispersion!$AG$10,0)</f>
        <v>0</v>
      </c>
      <c r="DZ370" s="74">
        <f>IF(AND(ISNUMBER('Emissions (start here)'!BN370),ISNUMBER(Dispersion!$AG$11)),'Emissions (start here)'!BN370*2000*453.59/8760/3600*Dispersion!$AG$11,0)</f>
        <v>0</v>
      </c>
      <c r="EA370" s="74">
        <f>IF(AND(ISNUMBER('Emissions (start here)'!BO370),ISNUMBER(Dispersion!$AH$8)),'Emissions (start here)'!BO370*453.59/3600*Dispersion!$AH$8,0)</f>
        <v>0</v>
      </c>
      <c r="EB370" s="74">
        <f>IF(AND(ISNUMBER('Emissions (start here)'!BO370),ISNUMBER(Dispersion!$AH$9)),'Emissions (start here)'!BO370*453.59/3600*Dispersion!$AH$9,0)</f>
        <v>0</v>
      </c>
      <c r="EC370" s="74">
        <f>IF(AND(ISNUMBER('Emissions (start here)'!BP370),ISNUMBER(Dispersion!$AH$10)),'Emissions (start here)'!BP370*2000*453.59/8760/3600*Dispersion!$AH$10,0)</f>
        <v>0</v>
      </c>
      <c r="ED370" s="74">
        <f>IF(AND(ISNUMBER('Emissions (start here)'!BP370),ISNUMBER(Dispersion!$AH$11)),'Emissions (start here)'!BP370*2000*453.59/8760/3600*Dispersion!$AH$11,0)</f>
        <v>0</v>
      </c>
      <c r="EE370" s="74">
        <f>IF(AND(ISNUMBER('Emissions (start here)'!BQ370),ISNUMBER(Dispersion!$AI$8)),'Emissions (start here)'!BQ370*453.59/3600*Dispersion!$AI$8,0)</f>
        <v>0</v>
      </c>
      <c r="EF370" s="74">
        <f>IF(AND(ISNUMBER('Emissions (start here)'!BQ370),ISNUMBER(Dispersion!$AI$9)),'Emissions (start here)'!BQ370*453.59/3600*Dispersion!$AI$9,0)</f>
        <v>0</v>
      </c>
      <c r="EG370" s="74">
        <f>IF(AND(ISNUMBER('Emissions (start here)'!BR370),ISNUMBER(Dispersion!$AI$10)),'Emissions (start here)'!BR370*2000*453.59/8760/3600*Dispersion!$AI$10,0)</f>
        <v>0</v>
      </c>
      <c r="EH370" s="74">
        <f>IF(AND(ISNUMBER('Emissions (start here)'!BR370),ISNUMBER(Dispersion!$AI$11)),'Emissions (start here)'!BR370*2000*453.59/8760/3600*Dispersion!$AI$11,0)</f>
        <v>0</v>
      </c>
      <c r="EI370" s="74">
        <f>IF(AND(ISNUMBER('Emissions (start here)'!BS370),ISNUMBER(Dispersion!$AJ$8)),'Emissions (start here)'!BS370*453.59/3600*Dispersion!$AJ$8,0)</f>
        <v>0</v>
      </c>
      <c r="EJ370" s="74">
        <f>IF(AND(ISNUMBER('Emissions (start here)'!BS370),ISNUMBER(Dispersion!$AJ$9)),'Emissions (start here)'!BS370*453.59/3600*Dispersion!$AJ$9,0)</f>
        <v>0</v>
      </c>
      <c r="EK370" s="74">
        <f>IF(AND(ISNUMBER('Emissions (start here)'!BT370),ISNUMBER(Dispersion!$AJ$10)),'Emissions (start here)'!BT370*2000*453.59/8760/3600*Dispersion!$AJ$10,0)</f>
        <v>0</v>
      </c>
      <c r="EL370" s="74">
        <f>IF(AND(ISNUMBER('Emissions (start here)'!BT370),ISNUMBER(Dispersion!$AJ$11)),'Emissions (start here)'!BT370*2000*453.59/8760/3600*Dispersion!$AJ$11,0)</f>
        <v>0</v>
      </c>
      <c r="EM370" s="74">
        <f>IF(AND(ISNUMBER('Emissions (start here)'!BU370),ISNUMBER(Dispersion!$AK$8)),'Emissions (start here)'!BU370*453.59/3600*Dispersion!$AK$8,0)</f>
        <v>0</v>
      </c>
      <c r="EN370" s="74">
        <f>IF(AND(ISNUMBER('Emissions (start here)'!BU370),ISNUMBER(Dispersion!$AK$9)),'Emissions (start here)'!BU370*453.59/3600*Dispersion!$AK$9,0)</f>
        <v>0</v>
      </c>
      <c r="EO370" s="74">
        <f>IF(AND(ISNUMBER('Emissions (start here)'!BV370),ISNUMBER(Dispersion!$AK$10)),'Emissions (start here)'!BV370*2000*453.59/8760/3600*Dispersion!$AK$10,0)</f>
        <v>0</v>
      </c>
      <c r="EP370" s="74">
        <f>IF(AND(ISNUMBER('Emissions (start here)'!BV370),ISNUMBER(Dispersion!$AK$11)),'Emissions (start here)'!BV370*2000*453.59/8760/3600*Dispersion!$AK$11,0)</f>
        <v>0</v>
      </c>
      <c r="EQ370" s="74">
        <f>IF(AND(ISNUMBER('Emissions (start here)'!BW370),ISNUMBER(Dispersion!$AL$8)),'Emissions (start here)'!BW370*453.59/3600*Dispersion!$AL$8,0)</f>
        <v>0</v>
      </c>
      <c r="ER370" s="74">
        <f>IF(AND(ISNUMBER('Emissions (start here)'!BW370),ISNUMBER(Dispersion!$AL$9)),'Emissions (start here)'!BW370*453.59/3600*Dispersion!$AL$9,0)</f>
        <v>0</v>
      </c>
      <c r="ES370" s="74">
        <f>IF(AND(ISNUMBER('Emissions (start here)'!BX370),ISNUMBER(Dispersion!$AL$10)),'Emissions (start here)'!BX370*2000*453.59/8760/3600*Dispersion!$AL$10,0)</f>
        <v>0</v>
      </c>
      <c r="ET370" s="74">
        <f>IF(AND(ISNUMBER('Emissions (start here)'!BX370),ISNUMBER(Dispersion!$AL$11)),'Emissions (start here)'!BX370*2000*453.59/8760/3600*Dispersion!$AL$11,0)</f>
        <v>0</v>
      </c>
      <c r="EU370" s="74">
        <f>IF(AND(ISNUMBER('Emissions (start here)'!BY370),ISNUMBER(Dispersion!$AM$8)),'Emissions (start here)'!BY370*453.59/3600*Dispersion!$AM$8,0)</f>
        <v>0</v>
      </c>
      <c r="EV370" s="74">
        <f>IF(AND(ISNUMBER('Emissions (start here)'!BY370),ISNUMBER(Dispersion!$AM$9)),'Emissions (start here)'!BY370*453.59/3600*Dispersion!$AM$9,0)</f>
        <v>0</v>
      </c>
      <c r="EW370" s="74">
        <f>IF(AND(ISNUMBER('Emissions (start here)'!BZ370),ISNUMBER(Dispersion!$AM$10)),'Emissions (start here)'!BZ370*2000*453.59/8760/3600*Dispersion!$AM$10,0)</f>
        <v>0</v>
      </c>
      <c r="EX370" s="74">
        <f>IF(AND(ISNUMBER('Emissions (start here)'!BZ370),ISNUMBER(Dispersion!$AM$11)),'Emissions (start here)'!BZ370*2000*453.59/8760/3600*Dispersion!$AM$11,0)</f>
        <v>0</v>
      </c>
      <c r="EY370" s="74">
        <f>IF(AND(ISNUMBER('Emissions (start here)'!CA370),ISNUMBER(Dispersion!$AN$8)),'Emissions (start here)'!CA370*453.59/3600*Dispersion!$AN$8,0)</f>
        <v>0</v>
      </c>
      <c r="EZ370" s="74">
        <f>IF(AND(ISNUMBER('Emissions (start here)'!CA370),ISNUMBER(Dispersion!$AN$9)),'Emissions (start here)'!CA370*453.59/3600*Dispersion!$AN$9,0)</f>
        <v>0</v>
      </c>
      <c r="FA370" s="74">
        <f>IF(AND(ISNUMBER('Emissions (start here)'!CB370),ISNUMBER(Dispersion!$AN$10)),'Emissions (start here)'!CB370*2000*453.59/8760/3600*Dispersion!$AN$10,0)</f>
        <v>0</v>
      </c>
      <c r="FB370" s="74">
        <f>IF(AND(ISNUMBER('Emissions (start here)'!CB370),ISNUMBER(Dispersion!$AN$11)),'Emissions (start here)'!CB370*2000*453.59/8760/3600*Dispersion!$AN$11,0)</f>
        <v>0</v>
      </c>
      <c r="FC370" s="74">
        <f>IF(AND(ISNUMBER('Emissions (start here)'!CC370),ISNUMBER(Dispersion!$AO$8)),'Emissions (start here)'!CC370*453.59/3600*Dispersion!$AO$8,0)</f>
        <v>0</v>
      </c>
      <c r="FD370" s="74">
        <f>IF(AND(ISNUMBER('Emissions (start here)'!CC370),ISNUMBER(Dispersion!$AO$9)),'Emissions (start here)'!CC370*453.59/3600*Dispersion!$AO$9,0)</f>
        <v>0</v>
      </c>
      <c r="FE370" s="74">
        <f>IF(AND(ISNUMBER('Emissions (start here)'!CD370),ISNUMBER(Dispersion!$AO$10)),'Emissions (start here)'!CD370*2000*453.59/8760/3600*Dispersion!$AO$10,0)</f>
        <v>0</v>
      </c>
      <c r="FF370" s="74">
        <f>IF(AND(ISNUMBER('Emissions (start here)'!CD370),ISNUMBER(Dispersion!$AO$11)),'Emissions (start here)'!CD370*2000*453.59/8760/3600*Dispersion!$AO$11,0)</f>
        <v>0</v>
      </c>
      <c r="FG370" s="74">
        <f>IF(AND(ISNUMBER('Emissions (start here)'!CE370),ISNUMBER(Dispersion!$AP$8)),'Emissions (start here)'!CE370*453.59/3600*Dispersion!$AP$8,0)</f>
        <v>0</v>
      </c>
      <c r="FH370" s="74">
        <f>IF(AND(ISNUMBER('Emissions (start here)'!CE370),ISNUMBER(Dispersion!$AP$9)),'Emissions (start here)'!CE370*453.59/3600*Dispersion!$AP$9,0)</f>
        <v>0</v>
      </c>
      <c r="FI370" s="74">
        <f>IF(AND(ISNUMBER('Emissions (start here)'!CF370),ISNUMBER(Dispersion!$AP$10)),'Emissions (start here)'!CF370*2000*453.59/8760/3600*Dispersion!$AP$10,0)</f>
        <v>0</v>
      </c>
      <c r="FJ370" s="74">
        <f>IF(AND(ISNUMBER('Emissions (start here)'!CF370),ISNUMBER(Dispersion!$AP$11)),'Emissions (start here)'!CF370*2000*453.59/8760/3600*Dispersion!$AP$11,0)</f>
        <v>0</v>
      </c>
      <c r="FK370" s="74">
        <f>IF(AND(ISNUMBER('Emissions (start here)'!CG370),ISNUMBER(Dispersion!$AQ$8)),'Emissions (start here)'!CG370*453.59/3600*Dispersion!$AQ$8,0)</f>
        <v>0</v>
      </c>
      <c r="FL370" s="74">
        <f>IF(AND(ISNUMBER('Emissions (start here)'!CG370),ISNUMBER(Dispersion!$AQ$9)),'Emissions (start here)'!CG370*453.59/3600*Dispersion!$AQ$9,0)</f>
        <v>0</v>
      </c>
      <c r="FM370" s="74">
        <f>IF(AND(ISNUMBER('Emissions (start here)'!CH370),ISNUMBER(Dispersion!$AQ$10)),'Emissions (start here)'!CH370*2000*453.59/8760/3600*Dispersion!$AQ$10,0)</f>
        <v>0</v>
      </c>
      <c r="FN370" s="74">
        <f>IF(AND(ISNUMBER('Emissions (start here)'!CH370),ISNUMBER(Dispersion!$AQ$11)),'Emissions (start here)'!CH370*2000*453.59/8760/3600*Dispersion!$AQ$11,0)</f>
        <v>0</v>
      </c>
      <c r="FO370" s="74">
        <f>IF(AND(ISNUMBER('Emissions (start here)'!CI370),ISNUMBER(Dispersion!$AR$8)),'Emissions (start here)'!CI370*453.59/3600*Dispersion!$AR$8,0)</f>
        <v>0</v>
      </c>
      <c r="FP370" s="74">
        <f>IF(AND(ISNUMBER('Emissions (start here)'!CI370),ISNUMBER(Dispersion!$AR$9)),'Emissions (start here)'!CI370*453.59/3600*Dispersion!$AR$9,0)</f>
        <v>0</v>
      </c>
      <c r="FQ370" s="74">
        <f>IF(AND(ISNUMBER('Emissions (start here)'!CJ370),ISNUMBER(Dispersion!$AR$10)),'Emissions (start here)'!CJ370*2000*453.59/8760/3600*Dispersion!$AR$10,0)</f>
        <v>0</v>
      </c>
      <c r="FR370" s="74">
        <f>IF(AND(ISNUMBER('Emissions (start here)'!CJ370),ISNUMBER(Dispersion!$AR$11)),'Emissions (start here)'!CJ370*2000*453.59/8760/3600*Dispersion!$AR$11,0)</f>
        <v>0</v>
      </c>
      <c r="FS370" s="74">
        <f>IF(AND(ISNUMBER('Emissions (start here)'!CK370),ISNUMBER(Dispersion!$AS$8)),'Emissions (start here)'!CK370*453.59/3600*Dispersion!$AS$8,0)</f>
        <v>0</v>
      </c>
      <c r="FT370" s="74">
        <f>IF(AND(ISNUMBER('Emissions (start here)'!CK370),ISNUMBER(Dispersion!$AS$9)),'Emissions (start here)'!CK370*453.59/3600*Dispersion!$AS$9,0)</f>
        <v>0</v>
      </c>
      <c r="FU370" s="74">
        <f>IF(AND(ISNUMBER('Emissions (start here)'!CL370),ISNUMBER(Dispersion!$AS$10)),'Emissions (start here)'!CL370*2000*453.59/8760/3600*Dispersion!$AS$10,0)</f>
        <v>0</v>
      </c>
      <c r="FV370" s="74">
        <f>IF(AND(ISNUMBER('Emissions (start here)'!CL370),ISNUMBER(Dispersion!$AS$11)),'Emissions (start here)'!CL370*2000*453.59/8760/3600*Dispersion!$AS$11,0)</f>
        <v>0</v>
      </c>
      <c r="FW370" s="74">
        <f>IF(AND(ISNUMBER('Emissions (start here)'!CM370),ISNUMBER(Dispersion!$AT$8)),'Emissions (start here)'!CM370*453.59/3600*Dispersion!$AT$8,0)</f>
        <v>0</v>
      </c>
      <c r="FX370" s="74">
        <f>IF(AND(ISNUMBER('Emissions (start here)'!CM370),ISNUMBER(Dispersion!$AT$9)),'Emissions (start here)'!CM370*453.59/3600*Dispersion!$AT$9,0)</f>
        <v>0</v>
      </c>
      <c r="FY370" s="74">
        <f>IF(AND(ISNUMBER('Emissions (start here)'!CN370),ISNUMBER(Dispersion!$AT$10)),'Emissions (start here)'!CN370*2000*453.59/8760/3600*Dispersion!$AT$10,0)</f>
        <v>0</v>
      </c>
      <c r="FZ370" s="74">
        <f>IF(AND(ISNUMBER('Emissions (start here)'!CN370),ISNUMBER(Dispersion!$AT$11)),'Emissions (start here)'!CN370*2000*453.59/8760/3600*Dispersion!$AT$11,0)</f>
        <v>0</v>
      </c>
      <c r="GA370" s="74">
        <f>IF(AND(ISNUMBER('Emissions (start here)'!CO370),ISNUMBER(Dispersion!$AU$8)),'Emissions (start here)'!CO370*453.59/3600*Dispersion!$AU$8,0)</f>
        <v>0</v>
      </c>
      <c r="GB370" s="74">
        <f>IF(AND(ISNUMBER('Emissions (start here)'!CO370),ISNUMBER(Dispersion!$AU$9)),'Emissions (start here)'!CO370*453.59/3600*Dispersion!$AU$9,0)</f>
        <v>0</v>
      </c>
      <c r="GC370" s="74">
        <f>IF(AND(ISNUMBER('Emissions (start here)'!CP370),ISNUMBER(Dispersion!$AU$10)),'Emissions (start here)'!CP370*2000*453.59/8760/3600*Dispersion!$AU$10,0)</f>
        <v>0</v>
      </c>
      <c r="GD370" s="74">
        <f>IF(AND(ISNUMBER('Emissions (start here)'!CP370),ISNUMBER(Dispersion!$AU$11)),'Emissions (start here)'!CP370*2000*453.59/8760/3600*Dispersion!$AU$11,0)</f>
        <v>0</v>
      </c>
      <c r="GE370" s="74">
        <f>IF(AND(ISNUMBER('Emissions (start here)'!CQ370),ISNUMBER(Dispersion!$AV$8)),'Emissions (start here)'!CQ370*453.59/3600*Dispersion!$AV$8,0)</f>
        <v>0</v>
      </c>
      <c r="GF370" s="74">
        <f>IF(AND(ISNUMBER('Emissions (start here)'!CQ370),ISNUMBER(Dispersion!$AV$9)),'Emissions (start here)'!CQ370*453.59/3600*Dispersion!$AV$9,0)</f>
        <v>0</v>
      </c>
      <c r="GG370" s="74">
        <f>IF(AND(ISNUMBER('Emissions (start here)'!CR370),ISNUMBER(Dispersion!$AV$10)),'Emissions (start here)'!CR370*2000*453.59/8760/3600*Dispersion!$AV$10,0)</f>
        <v>0</v>
      </c>
      <c r="GH370" s="74">
        <f>IF(AND(ISNUMBER('Emissions (start here)'!CR370),ISNUMBER(Dispersion!$AV$11)),'Emissions (start here)'!CR370*2000*453.59/8760/3600*Dispersion!$AV$11,0)</f>
        <v>0</v>
      </c>
      <c r="GI370" s="74">
        <f>IF(AND(ISNUMBER('Emissions (start here)'!CS370),ISNUMBER(Dispersion!$AW$8)),'Emissions (start here)'!CS370*453.59/3600*Dispersion!$AW$8,0)</f>
        <v>0</v>
      </c>
      <c r="GJ370" s="74">
        <f>IF(AND(ISNUMBER('Emissions (start here)'!CS370),ISNUMBER(Dispersion!$AW$9)),'Emissions (start here)'!CS370*453.59/3600*Dispersion!$AW$9,0)</f>
        <v>0</v>
      </c>
      <c r="GK370" s="74">
        <f>IF(AND(ISNUMBER('Emissions (start here)'!CT370),ISNUMBER(Dispersion!$AW$10)),'Emissions (start here)'!CT370*2000*453.59/8760/3600*Dispersion!$AW$10,0)</f>
        <v>0</v>
      </c>
      <c r="GL370" s="74">
        <f>IF(AND(ISNUMBER('Emissions (start here)'!CT370),ISNUMBER(Dispersion!$AW$11)),'Emissions (start here)'!CT370*2000*453.59/8760/3600*Dispersion!$AW$11,0)</f>
        <v>0</v>
      </c>
      <c r="GM370" s="74">
        <f>IF(AND(ISNUMBER('Emissions (start here)'!CU370),ISNUMBER(Dispersion!$AX$8)),'Emissions (start here)'!CU370*453.59/3600*Dispersion!$AX$8,0)</f>
        <v>0</v>
      </c>
      <c r="GN370" s="74">
        <f>IF(AND(ISNUMBER('Emissions (start here)'!CU370),ISNUMBER(Dispersion!$AX$9)),'Emissions (start here)'!CU370*453.59/3600*Dispersion!$AX$9,0)</f>
        <v>0</v>
      </c>
      <c r="GO370" s="74">
        <f>IF(AND(ISNUMBER('Emissions (start here)'!CV370),ISNUMBER(Dispersion!$AX$10)),'Emissions (start here)'!CV370*2000*453.59/8760/3600*Dispersion!$AX$10,0)</f>
        <v>0</v>
      </c>
      <c r="GP370" s="74">
        <f>IF(AND(ISNUMBER('Emissions (start here)'!CV370),ISNUMBER(Dispersion!$AX$11)),'Emissions (start here)'!CV370*2000*453.59/8760/3600*Dispersion!$AX$11,0)</f>
        <v>0</v>
      </c>
      <c r="GQ370" s="74">
        <f>IF(AND(ISNUMBER('Emissions (start here)'!CW370),ISNUMBER(Dispersion!$AY$8)),'Emissions (start here)'!CW370*453.59/3600*Dispersion!$AY$8,0)</f>
        <v>0</v>
      </c>
      <c r="GR370" s="74">
        <f>IF(AND(ISNUMBER('Emissions (start here)'!CW370),ISNUMBER(Dispersion!$AY$9)),'Emissions (start here)'!CW370*453.59/3600*Dispersion!$AY$9,0)</f>
        <v>0</v>
      </c>
      <c r="GS370" s="74">
        <f>IF(AND(ISNUMBER('Emissions (start here)'!CX370),ISNUMBER(Dispersion!$AY$10)),'Emissions (start here)'!CX370*2000*453.59/8760/3600*Dispersion!$AY$10,0)</f>
        <v>0</v>
      </c>
      <c r="GT370" s="74">
        <f>IF(AND(ISNUMBER('Emissions (start here)'!CX370),ISNUMBER(Dispersion!$AY$11)),'Emissions (start here)'!CX370*2000*453.59/8760/3600*Dispersion!$AY$11,0)</f>
        <v>0</v>
      </c>
      <c r="GU370" s="74">
        <f>IF(AND(ISNUMBER('Emissions (start here)'!CY370),ISNUMBER(Dispersion!$AZ$8)),'Emissions (start here)'!CY370*453.59/3600*Dispersion!$AZ$8,0)</f>
        <v>0</v>
      </c>
      <c r="GV370" s="74">
        <f>IF(AND(ISNUMBER('Emissions (start here)'!CY370),ISNUMBER(Dispersion!$AZ$9)),'Emissions (start here)'!CY370*453.59/3600*Dispersion!$AZ$9,0)</f>
        <v>0</v>
      </c>
      <c r="GW370" s="74">
        <f>IF(AND(ISNUMBER('Emissions (start here)'!CZ370),ISNUMBER(Dispersion!$AZ$10)),'Emissions (start here)'!CZ370*2000*453.59/8760/3600*Dispersion!$AZ$10,0)</f>
        <v>0</v>
      </c>
      <c r="GX370" s="74">
        <f>IF(AND(ISNUMBER('Emissions (start here)'!CZ370),ISNUMBER(Dispersion!$AZ$11)),'Emissions (start here)'!CZ370*2000*453.59/8760/3600*Dispersion!$AZ$11,0)</f>
        <v>0</v>
      </c>
    </row>
    <row r="371" spans="1:206" x14ac:dyDescent="0.2">
      <c r="A371" s="51" t="str">
        <f>'Tox Values'!C371</f>
        <v>75-44-5</v>
      </c>
      <c r="B371" s="94" t="str">
        <f>'Tox Values'!D371</f>
        <v>Phosgene</v>
      </c>
      <c r="C371" s="96">
        <f t="shared" si="21"/>
        <v>0</v>
      </c>
      <c r="D371" s="74">
        <f t="shared" si="22"/>
        <v>0</v>
      </c>
      <c r="E371" s="74">
        <f t="shared" si="23"/>
        <v>0</v>
      </c>
      <c r="F371" s="99">
        <f t="shared" si="24"/>
        <v>0</v>
      </c>
      <c r="G371" s="97">
        <f>IF(AND(ISNUMBER('Emissions (start here)'!E371),ISNUMBER(Dispersion!$C$8)),'Emissions (start here)'!E371*453.59/3600*Dispersion!$C$8,0)</f>
        <v>0</v>
      </c>
      <c r="H371" s="74">
        <f>IF(AND(ISNUMBER('Emissions (start here)'!E371),ISNUMBER(Dispersion!$C$9)),'Emissions (start here)'!E371*453.59/3600*Dispersion!$C$9,0)</f>
        <v>0</v>
      </c>
      <c r="I371" s="74">
        <f>IF(AND(ISNUMBER('Emissions (start here)'!F371),ISNUMBER(Dispersion!$C$10)),'Emissions (start here)'!F371*2000*453.59/8760/3600*Dispersion!$C$10,0)</f>
        <v>0</v>
      </c>
      <c r="J371" s="74">
        <f>IF(AND(ISNUMBER('Emissions (start here)'!F371),ISNUMBER(Dispersion!$C$11)),'Emissions (start here)'!F371*2000*453.59/8760/3600*Dispersion!$C$11,0)</f>
        <v>0</v>
      </c>
      <c r="K371" s="74">
        <f>IF(AND(ISNUMBER('Emissions (start here)'!G371),ISNUMBER(Dispersion!$D$8)),'Emissions (start here)'!G371*453.59/3600*Dispersion!$D$8,0)</f>
        <v>0</v>
      </c>
      <c r="L371" s="74">
        <f>IF(AND(ISNUMBER('Emissions (start here)'!G371),ISNUMBER(Dispersion!$D$9)),'Emissions (start here)'!G371*453.59/3600*Dispersion!$D$9,0)</f>
        <v>0</v>
      </c>
      <c r="M371" s="74">
        <f>IF(AND(ISNUMBER('Emissions (start here)'!H371),ISNUMBER(Dispersion!$D$10)),'Emissions (start here)'!H371*2000*453.59/8760/3600*Dispersion!$D$10,0)</f>
        <v>0</v>
      </c>
      <c r="N371" s="74">
        <f>IF(AND(ISNUMBER('Emissions (start here)'!H371),ISNUMBER(Dispersion!$D$11)),'Emissions (start here)'!H371*2000*453.59/8760/3600*Dispersion!$D$11,0)</f>
        <v>0</v>
      </c>
      <c r="O371" s="74">
        <f>IF(AND(ISNUMBER('Emissions (start here)'!I371),ISNUMBER(Dispersion!$E$8)),'Emissions (start here)'!I371*453.59/3600*Dispersion!$E$8,0)</f>
        <v>0</v>
      </c>
      <c r="P371" s="74">
        <f>IF(AND(ISNUMBER('Emissions (start here)'!I371),ISNUMBER(Dispersion!$E$9)),'Emissions (start here)'!I371*453.59/3600*Dispersion!$E$9,0)</f>
        <v>0</v>
      </c>
      <c r="Q371" s="74">
        <f>IF(AND(ISNUMBER('Emissions (start here)'!J371),ISNUMBER(Dispersion!$E$10)),'Emissions (start here)'!J371*2000*453.59/8760/3600*Dispersion!$E$10,0)</f>
        <v>0</v>
      </c>
      <c r="R371" s="74">
        <f>IF(AND(ISNUMBER('Emissions (start here)'!J371),ISNUMBER(Dispersion!$E$11)),'Emissions (start here)'!J371*2000*453.59/8760/3600*Dispersion!$E$11,0)</f>
        <v>0</v>
      </c>
      <c r="S371" s="74">
        <f>IF(AND(ISNUMBER('Emissions (start here)'!K371),ISNUMBER(Dispersion!$F$8)),'Emissions (start here)'!K371*453.59/3600*Dispersion!$F$8,0)</f>
        <v>0</v>
      </c>
      <c r="T371" s="74">
        <f>IF(AND(ISNUMBER('Emissions (start here)'!K371),ISNUMBER(Dispersion!$F$9)),'Emissions (start here)'!K371*453.59/3600*Dispersion!$F$9,0)</f>
        <v>0</v>
      </c>
      <c r="U371" s="74">
        <f>IF(AND(ISNUMBER('Emissions (start here)'!L371),ISNUMBER(Dispersion!$F$10)),'Emissions (start here)'!L371*2000*453.59/8760/3600*Dispersion!$F$10,0)</f>
        <v>0</v>
      </c>
      <c r="V371" s="74">
        <f>IF(AND(ISNUMBER('Emissions (start here)'!L371),ISNUMBER(Dispersion!$F$11)),'Emissions (start here)'!L371*2000*453.59/8760/3600*Dispersion!$F$11,0)</f>
        <v>0</v>
      </c>
      <c r="W371" s="74">
        <f>IF(AND(ISNUMBER('Emissions (start here)'!M371),ISNUMBER(Dispersion!$G$8)),'Emissions (start here)'!M371*453.59/3600*Dispersion!$G$8,0)</f>
        <v>0</v>
      </c>
      <c r="X371" s="74">
        <f>IF(AND(ISNUMBER('Emissions (start here)'!M371),ISNUMBER(Dispersion!$G$9)),'Emissions (start here)'!M371*453.59/3600*Dispersion!$G$9,0)</f>
        <v>0</v>
      </c>
      <c r="Y371" s="74">
        <f>IF(AND(ISNUMBER('Emissions (start here)'!N371),ISNUMBER(Dispersion!$G$10)),'Emissions (start here)'!N371*2000*453.59/8760/3600*Dispersion!$G$10,0)</f>
        <v>0</v>
      </c>
      <c r="Z371" s="74">
        <f>IF(AND(ISNUMBER('Emissions (start here)'!N371),ISNUMBER(Dispersion!$G$11)),'Emissions (start here)'!N371*2000*453.59/8760/3600*Dispersion!$G$11,0)</f>
        <v>0</v>
      </c>
      <c r="AA371" s="74">
        <f>IF(AND(ISNUMBER('Emissions (start here)'!O371),ISNUMBER(Dispersion!$H$8)),'Emissions (start here)'!O371*453.59/3600*Dispersion!$H$8,0)</f>
        <v>0</v>
      </c>
      <c r="AB371" s="74">
        <f>IF(AND(ISNUMBER('Emissions (start here)'!O371),ISNUMBER(Dispersion!$H$9)),'Emissions (start here)'!O371*453.59/3600*Dispersion!$H$9,0)</f>
        <v>0</v>
      </c>
      <c r="AC371" s="74">
        <f>IF(AND(ISNUMBER('Emissions (start here)'!P371),ISNUMBER(Dispersion!$H$10)),'Emissions (start here)'!P371*2000*453.59/8760/3600*Dispersion!$H$10,0)</f>
        <v>0</v>
      </c>
      <c r="AD371" s="74">
        <f>IF(AND(ISNUMBER('Emissions (start here)'!P371),ISNUMBER(Dispersion!$H$11)),'Emissions (start here)'!P371*2000*453.59/8760/3600*Dispersion!$H$11,0)</f>
        <v>0</v>
      </c>
      <c r="AE371" s="74">
        <f>IF(AND(ISNUMBER('Emissions (start here)'!Q371),ISNUMBER(Dispersion!$I$8)),'Emissions (start here)'!Q371*453.59/3600*Dispersion!$I$8,0)</f>
        <v>0</v>
      </c>
      <c r="AF371" s="74">
        <f>IF(AND(ISNUMBER('Emissions (start here)'!Q371),ISNUMBER(Dispersion!$I$9)),'Emissions (start here)'!Q371*453.59/3600*Dispersion!$I$9,0)</f>
        <v>0</v>
      </c>
      <c r="AG371" s="74">
        <f>IF(AND(ISNUMBER('Emissions (start here)'!R371),ISNUMBER(Dispersion!$I$10)),'Emissions (start here)'!R371*2000*453.59/8760/3600*Dispersion!$I$10,0)</f>
        <v>0</v>
      </c>
      <c r="AH371" s="74">
        <f>IF(AND(ISNUMBER('Emissions (start here)'!R371),ISNUMBER(Dispersion!$I$11)),'Emissions (start here)'!R371*2000*453.59/8760/3600*Dispersion!$I$11,0)</f>
        <v>0</v>
      </c>
      <c r="AI371" s="74">
        <f>IF(AND(ISNUMBER('Emissions (start here)'!S371),ISNUMBER(Dispersion!$J$8)),'Emissions (start here)'!S371*453.59/3600*Dispersion!$J$8,0)</f>
        <v>0</v>
      </c>
      <c r="AJ371" s="74">
        <f>IF(AND(ISNUMBER('Emissions (start here)'!S371),ISNUMBER(Dispersion!$J$9)),'Emissions (start here)'!S371*453.59/3600*Dispersion!$J$9,0)</f>
        <v>0</v>
      </c>
      <c r="AK371" s="74">
        <f>IF(AND(ISNUMBER('Emissions (start here)'!T371),ISNUMBER(Dispersion!$J$10)),'Emissions (start here)'!T371*2000*453.59/8760/3600*Dispersion!$J$10,0)</f>
        <v>0</v>
      </c>
      <c r="AL371" s="74">
        <f>IF(AND(ISNUMBER('Emissions (start here)'!T371),ISNUMBER(Dispersion!$J$11)),'Emissions (start here)'!T371*2000*453.59/8760/3600*Dispersion!$J$11,0)</f>
        <v>0</v>
      </c>
      <c r="AM371" s="74">
        <f>IF(AND(ISNUMBER('Emissions (start here)'!U371),ISNUMBER(Dispersion!$K$8)),'Emissions (start here)'!U371*453.59/3600*Dispersion!$K$8,0)</f>
        <v>0</v>
      </c>
      <c r="AN371" s="74">
        <f>IF(AND(ISNUMBER('Emissions (start here)'!U371),ISNUMBER(Dispersion!$K$9)),'Emissions (start here)'!U371*453.59/3600*Dispersion!$K$9,0)</f>
        <v>0</v>
      </c>
      <c r="AO371" s="74">
        <f>IF(AND(ISNUMBER('Emissions (start here)'!V371),ISNUMBER(Dispersion!$K$10)),'Emissions (start here)'!V371*2000*453.59/8760/3600*Dispersion!$K$10,0)</f>
        <v>0</v>
      </c>
      <c r="AP371" s="74">
        <f>IF(AND(ISNUMBER('Emissions (start here)'!V371),ISNUMBER(Dispersion!$K$11)),'Emissions (start here)'!V371*2000*453.59/8760/3600*Dispersion!$K$11,0)</f>
        <v>0</v>
      </c>
      <c r="AQ371" s="74">
        <f>IF(AND(ISNUMBER('Emissions (start here)'!W371),ISNUMBER(Dispersion!$L$8)),'Emissions (start here)'!W371*453.59/3600*Dispersion!$L$8,0)</f>
        <v>0</v>
      </c>
      <c r="AR371" s="74">
        <f>IF(AND(ISNUMBER('Emissions (start here)'!W371),ISNUMBER(Dispersion!$L$9)),'Emissions (start here)'!W371*453.59/3600*Dispersion!$L$9,0)</f>
        <v>0</v>
      </c>
      <c r="AS371" s="74">
        <f>IF(AND(ISNUMBER('Emissions (start here)'!X371),ISNUMBER(Dispersion!$L$10)),'Emissions (start here)'!X371*2000*453.59/8760/3600*Dispersion!$L$10,0)</f>
        <v>0</v>
      </c>
      <c r="AT371" s="74">
        <f>IF(AND(ISNUMBER('Emissions (start here)'!X371),ISNUMBER(Dispersion!$L$11)),'Emissions (start here)'!X371*2000*453.59/8760/3600*Dispersion!$L$11,0)</f>
        <v>0</v>
      </c>
      <c r="AU371" s="74">
        <f>IF(AND(ISNUMBER('Emissions (start here)'!Y371),ISNUMBER(Dispersion!$M$8)),'Emissions (start here)'!Y371*453.59/3600*Dispersion!$M$8,0)</f>
        <v>0</v>
      </c>
      <c r="AV371" s="74">
        <f>IF(AND(ISNUMBER('Emissions (start here)'!Y371),ISNUMBER(Dispersion!$M$9)),'Emissions (start here)'!Y371*453.59/3600*Dispersion!$M$9,0)</f>
        <v>0</v>
      </c>
      <c r="AW371" s="74">
        <f>IF(AND(ISNUMBER('Emissions (start here)'!Z371),ISNUMBER(Dispersion!$M$10)),'Emissions (start here)'!Z371*2000*453.59/8760/3600*Dispersion!$M$10,0)</f>
        <v>0</v>
      </c>
      <c r="AX371" s="74">
        <f>IF(AND(ISNUMBER('Emissions (start here)'!Z371),ISNUMBER(Dispersion!$M$11)),'Emissions (start here)'!Z371*2000*453.59/8760/3600*Dispersion!$M$11,0)</f>
        <v>0</v>
      </c>
      <c r="AY371" s="74">
        <f>IF(AND(ISNUMBER('Emissions (start here)'!AA371),ISNUMBER(Dispersion!$N$8)),'Emissions (start here)'!AA371*453.59/3600*Dispersion!$N$8,0)</f>
        <v>0</v>
      </c>
      <c r="AZ371" s="74">
        <f>IF(AND(ISNUMBER('Emissions (start here)'!AA371),ISNUMBER(Dispersion!$N$9)),'Emissions (start here)'!AA371*453.59/3600*Dispersion!$N$9,0)</f>
        <v>0</v>
      </c>
      <c r="BA371" s="74">
        <f>IF(AND(ISNUMBER('Emissions (start here)'!AB371),ISNUMBER(Dispersion!$N$10)),'Emissions (start here)'!AB371*2000*453.59/8760/3600*Dispersion!$N$10,0)</f>
        <v>0</v>
      </c>
      <c r="BB371" s="74">
        <f>IF(AND(ISNUMBER('Emissions (start here)'!AB371),ISNUMBER(Dispersion!$N$11)),'Emissions (start here)'!AB371*2000*453.59/8760/3600*Dispersion!$N$11,0)</f>
        <v>0</v>
      </c>
      <c r="BC371" s="74">
        <f>IF(AND(ISNUMBER('Emissions (start here)'!AC371),ISNUMBER(Dispersion!$O$8)),'Emissions (start here)'!AC371*453.59/3600*Dispersion!$O$8,0)</f>
        <v>0</v>
      </c>
      <c r="BD371" s="74">
        <f>IF(AND(ISNUMBER('Emissions (start here)'!AC371),ISNUMBER(Dispersion!$O$9)),'Emissions (start here)'!AC371*453.59/3600*Dispersion!$O$9,0)</f>
        <v>0</v>
      </c>
      <c r="BE371" s="74">
        <f>IF(AND(ISNUMBER('Emissions (start here)'!AD371),ISNUMBER(Dispersion!$O$10)),'Emissions (start here)'!AD371*2000*453.59/8760/3600*Dispersion!$O$10,0)</f>
        <v>0</v>
      </c>
      <c r="BF371" s="74">
        <f>IF(AND(ISNUMBER('Emissions (start here)'!AD371),ISNUMBER(Dispersion!$O$11)),'Emissions (start here)'!AD371*2000*453.59/8760/3600*Dispersion!$O$11,0)</f>
        <v>0</v>
      </c>
      <c r="BG371" s="74">
        <f>IF(AND(ISNUMBER('Emissions (start here)'!AE371),ISNUMBER(Dispersion!$P$8)),'Emissions (start here)'!AE371*453.59/3600*Dispersion!$P$8,0)</f>
        <v>0</v>
      </c>
      <c r="BH371" s="74">
        <f>IF(AND(ISNUMBER('Emissions (start here)'!AE371),ISNUMBER(Dispersion!$P$9)),'Emissions (start here)'!AE371*453.59/3600*Dispersion!$P$9,0)</f>
        <v>0</v>
      </c>
      <c r="BI371" s="74">
        <f>IF(AND(ISNUMBER('Emissions (start here)'!AF371),ISNUMBER(Dispersion!$P$10)),'Emissions (start here)'!AF371*2000*453.59/8760/3600*Dispersion!$P$10,0)</f>
        <v>0</v>
      </c>
      <c r="BJ371" s="74">
        <f>IF(AND(ISNUMBER('Emissions (start here)'!AF371),ISNUMBER(Dispersion!$P$11)),'Emissions (start here)'!AF371*2000*453.59/8760/3600*Dispersion!$P$11,0)</f>
        <v>0</v>
      </c>
      <c r="BK371" s="74">
        <f>IF(AND(ISNUMBER('Emissions (start here)'!AG371),ISNUMBER(Dispersion!$Q$8)),'Emissions (start here)'!AG371*453.59/3600*Dispersion!$Q$8,0)</f>
        <v>0</v>
      </c>
      <c r="BL371" s="74">
        <f>IF(AND(ISNUMBER('Emissions (start here)'!AG371),ISNUMBER(Dispersion!$Q$9)),'Emissions (start here)'!AG371*453.59/3600*Dispersion!$Q$9,0)</f>
        <v>0</v>
      </c>
      <c r="BM371" s="74">
        <f>IF(AND(ISNUMBER('Emissions (start here)'!AH371),ISNUMBER(Dispersion!$Q$10)),'Emissions (start here)'!AH371*2000*453.59/8760/3600*Dispersion!$Q$10,0)</f>
        <v>0</v>
      </c>
      <c r="BN371" s="74">
        <f>IF(AND(ISNUMBER('Emissions (start here)'!AH371),ISNUMBER(Dispersion!$Q$11)),'Emissions (start here)'!AH371*2000*453.59/8760/3600*Dispersion!$Q$11,0)</f>
        <v>0</v>
      </c>
      <c r="BO371" s="74">
        <f>IF(AND(ISNUMBER('Emissions (start here)'!AI371),ISNUMBER(Dispersion!$R$8)),'Emissions (start here)'!AI371*453.59/3600*Dispersion!$R$8,0)</f>
        <v>0</v>
      </c>
      <c r="BP371" s="74">
        <f>IF(AND(ISNUMBER('Emissions (start here)'!AI371),ISNUMBER(Dispersion!$R$9)),'Emissions (start here)'!AI371*453.59/3600*Dispersion!$R$9,0)</f>
        <v>0</v>
      </c>
      <c r="BQ371" s="74">
        <f>IF(AND(ISNUMBER('Emissions (start here)'!AJ371),ISNUMBER(Dispersion!$R$10)),'Emissions (start here)'!AJ371*2000*453.59/8760/3600*Dispersion!$R$10,0)</f>
        <v>0</v>
      </c>
      <c r="BR371" s="74">
        <f>IF(AND(ISNUMBER('Emissions (start here)'!AJ371),ISNUMBER(Dispersion!$R$11)),'Emissions (start here)'!AJ371*2000*453.59/8760/3600*Dispersion!$R$11,0)</f>
        <v>0</v>
      </c>
      <c r="BS371" s="74">
        <f>IF(AND(ISNUMBER('Emissions (start here)'!AK371),ISNUMBER(Dispersion!$S$8)),'Emissions (start here)'!AK371*453.59/3600*Dispersion!$S$8,0)</f>
        <v>0</v>
      </c>
      <c r="BT371" s="74">
        <f>IF(AND(ISNUMBER('Emissions (start here)'!AK371),ISNUMBER(Dispersion!$S$9)),'Emissions (start here)'!AK371*453.59/3600*Dispersion!$S$9,0)</f>
        <v>0</v>
      </c>
      <c r="BU371" s="74">
        <f>IF(AND(ISNUMBER('Emissions (start here)'!AL371),ISNUMBER(Dispersion!$S$10)),'Emissions (start here)'!AL371*2000*453.59/8760/3600*Dispersion!$S$10,0)</f>
        <v>0</v>
      </c>
      <c r="BV371" s="74">
        <f>IF(AND(ISNUMBER('Emissions (start here)'!AL371),ISNUMBER(Dispersion!$S$11)),'Emissions (start here)'!AL371*2000*453.59/8760/3600*Dispersion!$S$11,0)</f>
        <v>0</v>
      </c>
      <c r="BW371" s="74">
        <f>IF(AND(ISNUMBER('Emissions (start here)'!AM371),ISNUMBER(Dispersion!$T$8)),'Emissions (start here)'!AM371*453.59/3600*Dispersion!$T$8,0)</f>
        <v>0</v>
      </c>
      <c r="BX371" s="74">
        <f>IF(AND(ISNUMBER('Emissions (start here)'!AM371),ISNUMBER(Dispersion!$T$9)),'Emissions (start here)'!AM371*453.59/3600*Dispersion!$T$9,0)</f>
        <v>0</v>
      </c>
      <c r="BY371" s="74">
        <f>IF(AND(ISNUMBER('Emissions (start here)'!AN371),ISNUMBER(Dispersion!$T$10)),'Emissions (start here)'!AN371*2000*453.59/8760/3600*Dispersion!$T$10,0)</f>
        <v>0</v>
      </c>
      <c r="BZ371" s="74">
        <f>IF(AND(ISNUMBER('Emissions (start here)'!AN371),ISNUMBER(Dispersion!$T$11)),'Emissions (start here)'!AN371*2000*453.59/8760/3600*Dispersion!$T$11,0)</f>
        <v>0</v>
      </c>
      <c r="CA371" s="74">
        <f>IF(AND(ISNUMBER('Emissions (start here)'!AO371),ISNUMBER(Dispersion!$U$8)),'Emissions (start here)'!AO371*453.59/3600*Dispersion!$U$8,0)</f>
        <v>0</v>
      </c>
      <c r="CB371" s="74">
        <f>IF(AND(ISNUMBER('Emissions (start here)'!AO371),ISNUMBER(Dispersion!$U$9)),'Emissions (start here)'!AO371*453.59/3600*Dispersion!$U$9,0)</f>
        <v>0</v>
      </c>
      <c r="CC371" s="74">
        <f>IF(AND(ISNUMBER('Emissions (start here)'!AP371),ISNUMBER(Dispersion!$U$10)),'Emissions (start here)'!AP371*2000*453.59/8760/3600*Dispersion!$U$10,0)</f>
        <v>0</v>
      </c>
      <c r="CD371" s="74">
        <f>IF(AND(ISNUMBER('Emissions (start here)'!AP371),ISNUMBER(Dispersion!$U$11)),'Emissions (start here)'!AP371*2000*453.59/8760/3600*Dispersion!$U$11,0)</f>
        <v>0</v>
      </c>
      <c r="CE371" s="74">
        <f>IF(AND(ISNUMBER('Emissions (start here)'!AQ371),ISNUMBER(Dispersion!$V$8)),'Emissions (start here)'!AQ371*453.59/3600*Dispersion!$V$8,0)</f>
        <v>0</v>
      </c>
      <c r="CF371" s="74">
        <f>IF(AND(ISNUMBER('Emissions (start here)'!AQ371),ISNUMBER(Dispersion!$V$9)),'Emissions (start here)'!AQ371*453.59/3600*Dispersion!$V$9,0)</f>
        <v>0</v>
      </c>
      <c r="CG371" s="74">
        <f>IF(AND(ISNUMBER('Emissions (start here)'!AR371),ISNUMBER(Dispersion!$V$10)),'Emissions (start here)'!AR371*2000*453.59/8760/3600*Dispersion!$V$10,0)</f>
        <v>0</v>
      </c>
      <c r="CH371" s="74">
        <f>IF(AND(ISNUMBER('Emissions (start here)'!AR371),ISNUMBER(Dispersion!$V$11)),'Emissions (start here)'!AR371*2000*453.59/8760/3600*Dispersion!$V$11,0)</f>
        <v>0</v>
      </c>
      <c r="CI371" s="74">
        <f>IF(AND(ISNUMBER('Emissions (start here)'!AS371),ISNUMBER(Dispersion!$W$8)),'Emissions (start here)'!AS371*453.59/3600*Dispersion!$W$8,0)</f>
        <v>0</v>
      </c>
      <c r="CJ371" s="74">
        <f>IF(AND(ISNUMBER('Emissions (start here)'!AS371),ISNUMBER(Dispersion!$W$9)),'Emissions (start here)'!AS371*453.59/3600*Dispersion!$W$9,0)</f>
        <v>0</v>
      </c>
      <c r="CK371" s="74">
        <f>IF(AND(ISNUMBER('Emissions (start here)'!AT371),ISNUMBER(Dispersion!$W$10)),'Emissions (start here)'!AT371*2000*453.59/8760/3600*Dispersion!$W$10,0)</f>
        <v>0</v>
      </c>
      <c r="CL371" s="74">
        <f>IF(AND(ISNUMBER('Emissions (start here)'!AT371),ISNUMBER(Dispersion!$W$11)),'Emissions (start here)'!AT371*2000*453.59/8760/3600*Dispersion!$W$11,0)</f>
        <v>0</v>
      </c>
      <c r="CM371" s="74">
        <f>IF(AND(ISNUMBER('Emissions (start here)'!AU371),ISNUMBER(Dispersion!$X$8)),'Emissions (start here)'!AU371*453.59/3600*Dispersion!$X$8,0)</f>
        <v>0</v>
      </c>
      <c r="CN371" s="74">
        <f>IF(AND(ISNUMBER('Emissions (start here)'!AU371),ISNUMBER(Dispersion!$X$9)),'Emissions (start here)'!AU371*453.59/3600*Dispersion!$X$9,0)</f>
        <v>0</v>
      </c>
      <c r="CO371" s="74">
        <f>IF(AND(ISNUMBER('Emissions (start here)'!AV371),ISNUMBER(Dispersion!$X$10)),'Emissions (start here)'!AV371*2000*453.59/8760/3600*Dispersion!$X$10,0)</f>
        <v>0</v>
      </c>
      <c r="CP371" s="74">
        <f>IF(AND(ISNUMBER('Emissions (start here)'!AV371),ISNUMBER(Dispersion!$X$11)),'Emissions (start here)'!AV371*2000*453.59/8760/3600*Dispersion!$X$11,0)</f>
        <v>0</v>
      </c>
      <c r="CQ371" s="74">
        <f>IF(AND(ISNUMBER('Emissions (start here)'!AW371),ISNUMBER(Dispersion!$Y$8)),'Emissions (start here)'!AW371*453.59/3600*Dispersion!$Y$8,0)</f>
        <v>0</v>
      </c>
      <c r="CR371" s="74">
        <f>IF(AND(ISNUMBER('Emissions (start here)'!AW371),ISNUMBER(Dispersion!$Y$9)),'Emissions (start here)'!AW371*453.59/3600*Dispersion!$Y$9,0)</f>
        <v>0</v>
      </c>
      <c r="CS371" s="74">
        <f>IF(AND(ISNUMBER('Emissions (start here)'!AX371),ISNUMBER(Dispersion!$Y$10)),'Emissions (start here)'!AX371*2000*453.59/8760/3600*Dispersion!$Y$10,0)</f>
        <v>0</v>
      </c>
      <c r="CT371" s="74">
        <f>IF(AND(ISNUMBER('Emissions (start here)'!AX371),ISNUMBER(Dispersion!$Y$11)),'Emissions (start here)'!AX371*2000*453.59/8760/3600*Dispersion!$Y$11,0)</f>
        <v>0</v>
      </c>
      <c r="CU371" s="74">
        <f>IF(AND(ISNUMBER('Emissions (start here)'!AY371),ISNUMBER(Dispersion!$Z$8)),'Emissions (start here)'!AY371*453.59/3600*Dispersion!$Z$8,0)</f>
        <v>0</v>
      </c>
      <c r="CV371" s="74">
        <f>IF(AND(ISNUMBER('Emissions (start here)'!AY371),ISNUMBER(Dispersion!$Z$9)),'Emissions (start here)'!AY371*453.59/3600*Dispersion!$Z$9,0)</f>
        <v>0</v>
      </c>
      <c r="CW371" s="74">
        <f>IF(AND(ISNUMBER('Emissions (start here)'!AZ371),ISNUMBER(Dispersion!$Z$10)),'Emissions (start here)'!AZ371*2000*453.59/8760/3600*Dispersion!$Z$10,0)</f>
        <v>0</v>
      </c>
      <c r="CX371" s="74">
        <f>IF(AND(ISNUMBER('Emissions (start here)'!AZ371),ISNUMBER(Dispersion!$Z$11)),'Emissions (start here)'!AZ371*2000*453.59/8760/3600*Dispersion!$Z$11,0)</f>
        <v>0</v>
      </c>
      <c r="CY371" s="74">
        <f>IF(AND(ISNUMBER('Emissions (start here)'!BA371),ISNUMBER(Dispersion!$AA$8)),'Emissions (start here)'!BA371*453.59/3600*Dispersion!$AA$8,0)</f>
        <v>0</v>
      </c>
      <c r="CZ371" s="74">
        <f>IF(AND(ISNUMBER('Emissions (start here)'!BA371),ISNUMBER(Dispersion!$AA$9)),'Emissions (start here)'!BA371*453.59/3600*Dispersion!$AA$9,0)</f>
        <v>0</v>
      </c>
      <c r="DA371" s="74">
        <f>IF(AND(ISNUMBER('Emissions (start here)'!BB371),ISNUMBER(Dispersion!$AA$10)),'Emissions (start here)'!BB371*2000*453.59/8760/3600*Dispersion!$AA$10,0)</f>
        <v>0</v>
      </c>
      <c r="DB371" s="74">
        <f>IF(AND(ISNUMBER('Emissions (start here)'!BB371),ISNUMBER(Dispersion!$AA$11)),'Emissions (start here)'!BB371*2000*453.59/8760/3600*Dispersion!$AA$11,0)</f>
        <v>0</v>
      </c>
      <c r="DC371" s="74">
        <f>IF(AND(ISNUMBER('Emissions (start here)'!BC371),ISNUMBER(Dispersion!$AB$8)),'Emissions (start here)'!BC371*453.59/3600*Dispersion!$AB$8,0)</f>
        <v>0</v>
      </c>
      <c r="DD371" s="74">
        <f>IF(AND(ISNUMBER('Emissions (start here)'!BC371),ISNUMBER(Dispersion!$AB$9)),'Emissions (start here)'!BC371*453.59/3600*Dispersion!$AB$9,0)</f>
        <v>0</v>
      </c>
      <c r="DE371" s="74">
        <f>IF(AND(ISNUMBER('Emissions (start here)'!BD371),ISNUMBER(Dispersion!$AB$10)),'Emissions (start here)'!BD371*2000*453.59/8760/3600*Dispersion!$AB$10,0)</f>
        <v>0</v>
      </c>
      <c r="DF371" s="74">
        <f>IF(AND(ISNUMBER('Emissions (start here)'!BD371),ISNUMBER(Dispersion!$AB$11)),'Emissions (start here)'!BD371*2000*453.59/8760/3600*Dispersion!$AB$11,0)</f>
        <v>0</v>
      </c>
      <c r="DG371" s="74">
        <f>IF(AND(ISNUMBER('Emissions (start here)'!BE371),ISNUMBER(Dispersion!$AC$8)),'Emissions (start here)'!BE371*453.59/3600*Dispersion!$AC$8,0)</f>
        <v>0</v>
      </c>
      <c r="DH371" s="74">
        <f>IF(AND(ISNUMBER('Emissions (start here)'!BE371),ISNUMBER(Dispersion!$AC$9)),'Emissions (start here)'!BE371*453.59/3600*Dispersion!$AC$9,0)</f>
        <v>0</v>
      </c>
      <c r="DI371" s="74">
        <f>IF(AND(ISNUMBER('Emissions (start here)'!BF371),ISNUMBER(Dispersion!$AC$10)),'Emissions (start here)'!BF371*2000*453.59/8760/3600*Dispersion!$AC$10,0)</f>
        <v>0</v>
      </c>
      <c r="DJ371" s="74">
        <f>IF(AND(ISNUMBER('Emissions (start here)'!BF371),ISNUMBER(Dispersion!$AC$11)),'Emissions (start here)'!BF371*2000*453.59/8760/3600*Dispersion!$AC$11,0)</f>
        <v>0</v>
      </c>
      <c r="DK371" s="74">
        <f>IF(AND(ISNUMBER('Emissions (start here)'!BG371),ISNUMBER(Dispersion!$AD$8)),'Emissions (start here)'!BG371*453.59/3600*Dispersion!$AD$8,0)</f>
        <v>0</v>
      </c>
      <c r="DL371" s="74">
        <f>IF(AND(ISNUMBER('Emissions (start here)'!BG371),ISNUMBER(Dispersion!$AD$9)),'Emissions (start here)'!BG371*453.59/3600*Dispersion!$AD$9,0)</f>
        <v>0</v>
      </c>
      <c r="DM371" s="74">
        <f>IF(AND(ISNUMBER('Emissions (start here)'!BH371),ISNUMBER(Dispersion!$AD$10)),'Emissions (start here)'!BH371*2000*453.59/8760/3600*Dispersion!$AD$10,0)</f>
        <v>0</v>
      </c>
      <c r="DN371" s="74">
        <f>IF(AND(ISNUMBER('Emissions (start here)'!BH371),ISNUMBER(Dispersion!$AD$11)),'Emissions (start here)'!BH371*2000*453.59/8760/3600*Dispersion!$AD$11,0)</f>
        <v>0</v>
      </c>
      <c r="DO371" s="74">
        <f>IF(AND(ISNUMBER('Emissions (start here)'!BI371),ISNUMBER(Dispersion!$AE$8)),'Emissions (start here)'!BI371*453.59/3600*Dispersion!$AE$8,0)</f>
        <v>0</v>
      </c>
      <c r="DP371" s="74">
        <f>IF(AND(ISNUMBER('Emissions (start here)'!BI371),ISNUMBER(Dispersion!$AE$9)),'Emissions (start here)'!BI371*453.59/3600*Dispersion!$AE$9,0)</f>
        <v>0</v>
      </c>
      <c r="DQ371" s="74">
        <f>IF(AND(ISNUMBER('Emissions (start here)'!BJ371),ISNUMBER(Dispersion!$AE$10)),'Emissions (start here)'!BJ371*2000*453.59/8760/3600*Dispersion!$AE$10,0)</f>
        <v>0</v>
      </c>
      <c r="DR371" s="74">
        <f>IF(AND(ISNUMBER('Emissions (start here)'!BJ371),ISNUMBER(Dispersion!$AE$11)),'Emissions (start here)'!BJ371*2000*453.59/8760/3600*Dispersion!$AE$11,0)</f>
        <v>0</v>
      </c>
      <c r="DS371" s="74">
        <f>IF(AND(ISNUMBER('Emissions (start here)'!BK371),ISNUMBER(Dispersion!$AF$8)),'Emissions (start here)'!BK371*453.59/3600*Dispersion!$AF$8,0)</f>
        <v>0</v>
      </c>
      <c r="DT371" s="74">
        <f>IF(AND(ISNUMBER('Emissions (start here)'!BK371),ISNUMBER(Dispersion!$AF$9)),'Emissions (start here)'!BK371*453.59/3600*Dispersion!$AF$9,0)</f>
        <v>0</v>
      </c>
      <c r="DU371" s="74">
        <f>IF(AND(ISNUMBER('Emissions (start here)'!BL371),ISNUMBER(Dispersion!$AF$10)),'Emissions (start here)'!BL371*2000*453.59/8760/3600*Dispersion!$AF$10,0)</f>
        <v>0</v>
      </c>
      <c r="DV371" s="74">
        <f>IF(AND(ISNUMBER('Emissions (start here)'!BL371),ISNUMBER(Dispersion!$AF$11)),'Emissions (start here)'!BL371*2000*453.59/8760/3600*Dispersion!$AF$11,0)</f>
        <v>0</v>
      </c>
      <c r="DW371" s="74">
        <f>IF(AND(ISNUMBER('Emissions (start here)'!BM371),ISNUMBER(Dispersion!$AG$8)),'Emissions (start here)'!BM371*453.59/3600*Dispersion!$AG$8,0)</f>
        <v>0</v>
      </c>
      <c r="DX371" s="74">
        <f>IF(AND(ISNUMBER('Emissions (start here)'!BM371),ISNUMBER(Dispersion!$AG$9)),'Emissions (start here)'!BM371*453.59/3600*Dispersion!$AG$9,0)</f>
        <v>0</v>
      </c>
      <c r="DY371" s="74">
        <f>IF(AND(ISNUMBER('Emissions (start here)'!BN371),ISNUMBER(Dispersion!$AG$10)),'Emissions (start here)'!BN371*2000*453.59/8760/3600*Dispersion!$AG$10,0)</f>
        <v>0</v>
      </c>
      <c r="DZ371" s="74">
        <f>IF(AND(ISNUMBER('Emissions (start here)'!BN371),ISNUMBER(Dispersion!$AG$11)),'Emissions (start here)'!BN371*2000*453.59/8760/3600*Dispersion!$AG$11,0)</f>
        <v>0</v>
      </c>
      <c r="EA371" s="74">
        <f>IF(AND(ISNUMBER('Emissions (start here)'!BO371),ISNUMBER(Dispersion!$AH$8)),'Emissions (start here)'!BO371*453.59/3600*Dispersion!$AH$8,0)</f>
        <v>0</v>
      </c>
      <c r="EB371" s="74">
        <f>IF(AND(ISNUMBER('Emissions (start here)'!BO371),ISNUMBER(Dispersion!$AH$9)),'Emissions (start here)'!BO371*453.59/3600*Dispersion!$AH$9,0)</f>
        <v>0</v>
      </c>
      <c r="EC371" s="74">
        <f>IF(AND(ISNUMBER('Emissions (start here)'!BP371),ISNUMBER(Dispersion!$AH$10)),'Emissions (start here)'!BP371*2000*453.59/8760/3600*Dispersion!$AH$10,0)</f>
        <v>0</v>
      </c>
      <c r="ED371" s="74">
        <f>IF(AND(ISNUMBER('Emissions (start here)'!BP371),ISNUMBER(Dispersion!$AH$11)),'Emissions (start here)'!BP371*2000*453.59/8760/3600*Dispersion!$AH$11,0)</f>
        <v>0</v>
      </c>
      <c r="EE371" s="74">
        <f>IF(AND(ISNUMBER('Emissions (start here)'!BQ371),ISNUMBER(Dispersion!$AI$8)),'Emissions (start here)'!BQ371*453.59/3600*Dispersion!$AI$8,0)</f>
        <v>0</v>
      </c>
      <c r="EF371" s="74">
        <f>IF(AND(ISNUMBER('Emissions (start here)'!BQ371),ISNUMBER(Dispersion!$AI$9)),'Emissions (start here)'!BQ371*453.59/3600*Dispersion!$AI$9,0)</f>
        <v>0</v>
      </c>
      <c r="EG371" s="74">
        <f>IF(AND(ISNUMBER('Emissions (start here)'!BR371),ISNUMBER(Dispersion!$AI$10)),'Emissions (start here)'!BR371*2000*453.59/8760/3600*Dispersion!$AI$10,0)</f>
        <v>0</v>
      </c>
      <c r="EH371" s="74">
        <f>IF(AND(ISNUMBER('Emissions (start here)'!BR371),ISNUMBER(Dispersion!$AI$11)),'Emissions (start here)'!BR371*2000*453.59/8760/3600*Dispersion!$AI$11,0)</f>
        <v>0</v>
      </c>
      <c r="EI371" s="74">
        <f>IF(AND(ISNUMBER('Emissions (start here)'!BS371),ISNUMBER(Dispersion!$AJ$8)),'Emissions (start here)'!BS371*453.59/3600*Dispersion!$AJ$8,0)</f>
        <v>0</v>
      </c>
      <c r="EJ371" s="74">
        <f>IF(AND(ISNUMBER('Emissions (start here)'!BS371),ISNUMBER(Dispersion!$AJ$9)),'Emissions (start here)'!BS371*453.59/3600*Dispersion!$AJ$9,0)</f>
        <v>0</v>
      </c>
      <c r="EK371" s="74">
        <f>IF(AND(ISNUMBER('Emissions (start here)'!BT371),ISNUMBER(Dispersion!$AJ$10)),'Emissions (start here)'!BT371*2000*453.59/8760/3600*Dispersion!$AJ$10,0)</f>
        <v>0</v>
      </c>
      <c r="EL371" s="74">
        <f>IF(AND(ISNUMBER('Emissions (start here)'!BT371),ISNUMBER(Dispersion!$AJ$11)),'Emissions (start here)'!BT371*2000*453.59/8760/3600*Dispersion!$AJ$11,0)</f>
        <v>0</v>
      </c>
      <c r="EM371" s="74">
        <f>IF(AND(ISNUMBER('Emissions (start here)'!BU371),ISNUMBER(Dispersion!$AK$8)),'Emissions (start here)'!BU371*453.59/3600*Dispersion!$AK$8,0)</f>
        <v>0</v>
      </c>
      <c r="EN371" s="74">
        <f>IF(AND(ISNUMBER('Emissions (start here)'!BU371),ISNUMBER(Dispersion!$AK$9)),'Emissions (start here)'!BU371*453.59/3600*Dispersion!$AK$9,0)</f>
        <v>0</v>
      </c>
      <c r="EO371" s="74">
        <f>IF(AND(ISNUMBER('Emissions (start here)'!BV371),ISNUMBER(Dispersion!$AK$10)),'Emissions (start here)'!BV371*2000*453.59/8760/3600*Dispersion!$AK$10,0)</f>
        <v>0</v>
      </c>
      <c r="EP371" s="74">
        <f>IF(AND(ISNUMBER('Emissions (start here)'!BV371),ISNUMBER(Dispersion!$AK$11)),'Emissions (start here)'!BV371*2000*453.59/8760/3600*Dispersion!$AK$11,0)</f>
        <v>0</v>
      </c>
      <c r="EQ371" s="74">
        <f>IF(AND(ISNUMBER('Emissions (start here)'!BW371),ISNUMBER(Dispersion!$AL$8)),'Emissions (start here)'!BW371*453.59/3600*Dispersion!$AL$8,0)</f>
        <v>0</v>
      </c>
      <c r="ER371" s="74">
        <f>IF(AND(ISNUMBER('Emissions (start here)'!BW371),ISNUMBER(Dispersion!$AL$9)),'Emissions (start here)'!BW371*453.59/3600*Dispersion!$AL$9,0)</f>
        <v>0</v>
      </c>
      <c r="ES371" s="74">
        <f>IF(AND(ISNUMBER('Emissions (start here)'!BX371),ISNUMBER(Dispersion!$AL$10)),'Emissions (start here)'!BX371*2000*453.59/8760/3600*Dispersion!$AL$10,0)</f>
        <v>0</v>
      </c>
      <c r="ET371" s="74">
        <f>IF(AND(ISNUMBER('Emissions (start here)'!BX371),ISNUMBER(Dispersion!$AL$11)),'Emissions (start here)'!BX371*2000*453.59/8760/3600*Dispersion!$AL$11,0)</f>
        <v>0</v>
      </c>
      <c r="EU371" s="74">
        <f>IF(AND(ISNUMBER('Emissions (start here)'!BY371),ISNUMBER(Dispersion!$AM$8)),'Emissions (start here)'!BY371*453.59/3600*Dispersion!$AM$8,0)</f>
        <v>0</v>
      </c>
      <c r="EV371" s="74">
        <f>IF(AND(ISNUMBER('Emissions (start here)'!BY371),ISNUMBER(Dispersion!$AM$9)),'Emissions (start here)'!BY371*453.59/3600*Dispersion!$AM$9,0)</f>
        <v>0</v>
      </c>
      <c r="EW371" s="74">
        <f>IF(AND(ISNUMBER('Emissions (start here)'!BZ371),ISNUMBER(Dispersion!$AM$10)),'Emissions (start here)'!BZ371*2000*453.59/8760/3600*Dispersion!$AM$10,0)</f>
        <v>0</v>
      </c>
      <c r="EX371" s="74">
        <f>IF(AND(ISNUMBER('Emissions (start here)'!BZ371),ISNUMBER(Dispersion!$AM$11)),'Emissions (start here)'!BZ371*2000*453.59/8760/3600*Dispersion!$AM$11,0)</f>
        <v>0</v>
      </c>
      <c r="EY371" s="74">
        <f>IF(AND(ISNUMBER('Emissions (start here)'!CA371),ISNUMBER(Dispersion!$AN$8)),'Emissions (start here)'!CA371*453.59/3600*Dispersion!$AN$8,0)</f>
        <v>0</v>
      </c>
      <c r="EZ371" s="74">
        <f>IF(AND(ISNUMBER('Emissions (start here)'!CA371),ISNUMBER(Dispersion!$AN$9)),'Emissions (start here)'!CA371*453.59/3600*Dispersion!$AN$9,0)</f>
        <v>0</v>
      </c>
      <c r="FA371" s="74">
        <f>IF(AND(ISNUMBER('Emissions (start here)'!CB371),ISNUMBER(Dispersion!$AN$10)),'Emissions (start here)'!CB371*2000*453.59/8760/3600*Dispersion!$AN$10,0)</f>
        <v>0</v>
      </c>
      <c r="FB371" s="74">
        <f>IF(AND(ISNUMBER('Emissions (start here)'!CB371),ISNUMBER(Dispersion!$AN$11)),'Emissions (start here)'!CB371*2000*453.59/8760/3600*Dispersion!$AN$11,0)</f>
        <v>0</v>
      </c>
      <c r="FC371" s="74">
        <f>IF(AND(ISNUMBER('Emissions (start here)'!CC371),ISNUMBER(Dispersion!$AO$8)),'Emissions (start here)'!CC371*453.59/3600*Dispersion!$AO$8,0)</f>
        <v>0</v>
      </c>
      <c r="FD371" s="74">
        <f>IF(AND(ISNUMBER('Emissions (start here)'!CC371),ISNUMBER(Dispersion!$AO$9)),'Emissions (start here)'!CC371*453.59/3600*Dispersion!$AO$9,0)</f>
        <v>0</v>
      </c>
      <c r="FE371" s="74">
        <f>IF(AND(ISNUMBER('Emissions (start here)'!CD371),ISNUMBER(Dispersion!$AO$10)),'Emissions (start here)'!CD371*2000*453.59/8760/3600*Dispersion!$AO$10,0)</f>
        <v>0</v>
      </c>
      <c r="FF371" s="74">
        <f>IF(AND(ISNUMBER('Emissions (start here)'!CD371),ISNUMBER(Dispersion!$AO$11)),'Emissions (start here)'!CD371*2000*453.59/8760/3600*Dispersion!$AO$11,0)</f>
        <v>0</v>
      </c>
      <c r="FG371" s="74">
        <f>IF(AND(ISNUMBER('Emissions (start here)'!CE371),ISNUMBER(Dispersion!$AP$8)),'Emissions (start here)'!CE371*453.59/3600*Dispersion!$AP$8,0)</f>
        <v>0</v>
      </c>
      <c r="FH371" s="74">
        <f>IF(AND(ISNUMBER('Emissions (start here)'!CE371),ISNUMBER(Dispersion!$AP$9)),'Emissions (start here)'!CE371*453.59/3600*Dispersion!$AP$9,0)</f>
        <v>0</v>
      </c>
      <c r="FI371" s="74">
        <f>IF(AND(ISNUMBER('Emissions (start here)'!CF371),ISNUMBER(Dispersion!$AP$10)),'Emissions (start here)'!CF371*2000*453.59/8760/3600*Dispersion!$AP$10,0)</f>
        <v>0</v>
      </c>
      <c r="FJ371" s="74">
        <f>IF(AND(ISNUMBER('Emissions (start here)'!CF371),ISNUMBER(Dispersion!$AP$11)),'Emissions (start here)'!CF371*2000*453.59/8760/3600*Dispersion!$AP$11,0)</f>
        <v>0</v>
      </c>
      <c r="FK371" s="74">
        <f>IF(AND(ISNUMBER('Emissions (start here)'!CG371),ISNUMBER(Dispersion!$AQ$8)),'Emissions (start here)'!CG371*453.59/3600*Dispersion!$AQ$8,0)</f>
        <v>0</v>
      </c>
      <c r="FL371" s="74">
        <f>IF(AND(ISNUMBER('Emissions (start here)'!CG371),ISNUMBER(Dispersion!$AQ$9)),'Emissions (start here)'!CG371*453.59/3600*Dispersion!$AQ$9,0)</f>
        <v>0</v>
      </c>
      <c r="FM371" s="74">
        <f>IF(AND(ISNUMBER('Emissions (start here)'!CH371),ISNUMBER(Dispersion!$AQ$10)),'Emissions (start here)'!CH371*2000*453.59/8760/3600*Dispersion!$AQ$10,0)</f>
        <v>0</v>
      </c>
      <c r="FN371" s="74">
        <f>IF(AND(ISNUMBER('Emissions (start here)'!CH371),ISNUMBER(Dispersion!$AQ$11)),'Emissions (start here)'!CH371*2000*453.59/8760/3600*Dispersion!$AQ$11,0)</f>
        <v>0</v>
      </c>
      <c r="FO371" s="74">
        <f>IF(AND(ISNUMBER('Emissions (start here)'!CI371),ISNUMBER(Dispersion!$AR$8)),'Emissions (start here)'!CI371*453.59/3600*Dispersion!$AR$8,0)</f>
        <v>0</v>
      </c>
      <c r="FP371" s="74">
        <f>IF(AND(ISNUMBER('Emissions (start here)'!CI371),ISNUMBER(Dispersion!$AR$9)),'Emissions (start here)'!CI371*453.59/3600*Dispersion!$AR$9,0)</f>
        <v>0</v>
      </c>
      <c r="FQ371" s="74">
        <f>IF(AND(ISNUMBER('Emissions (start here)'!CJ371),ISNUMBER(Dispersion!$AR$10)),'Emissions (start here)'!CJ371*2000*453.59/8760/3600*Dispersion!$AR$10,0)</f>
        <v>0</v>
      </c>
      <c r="FR371" s="74">
        <f>IF(AND(ISNUMBER('Emissions (start here)'!CJ371),ISNUMBER(Dispersion!$AR$11)),'Emissions (start here)'!CJ371*2000*453.59/8760/3600*Dispersion!$AR$11,0)</f>
        <v>0</v>
      </c>
      <c r="FS371" s="74">
        <f>IF(AND(ISNUMBER('Emissions (start here)'!CK371),ISNUMBER(Dispersion!$AS$8)),'Emissions (start here)'!CK371*453.59/3600*Dispersion!$AS$8,0)</f>
        <v>0</v>
      </c>
      <c r="FT371" s="74">
        <f>IF(AND(ISNUMBER('Emissions (start here)'!CK371),ISNUMBER(Dispersion!$AS$9)),'Emissions (start here)'!CK371*453.59/3600*Dispersion!$AS$9,0)</f>
        <v>0</v>
      </c>
      <c r="FU371" s="74">
        <f>IF(AND(ISNUMBER('Emissions (start here)'!CL371),ISNUMBER(Dispersion!$AS$10)),'Emissions (start here)'!CL371*2000*453.59/8760/3600*Dispersion!$AS$10,0)</f>
        <v>0</v>
      </c>
      <c r="FV371" s="74">
        <f>IF(AND(ISNUMBER('Emissions (start here)'!CL371),ISNUMBER(Dispersion!$AS$11)),'Emissions (start here)'!CL371*2000*453.59/8760/3600*Dispersion!$AS$11,0)</f>
        <v>0</v>
      </c>
      <c r="FW371" s="74">
        <f>IF(AND(ISNUMBER('Emissions (start here)'!CM371),ISNUMBER(Dispersion!$AT$8)),'Emissions (start here)'!CM371*453.59/3600*Dispersion!$AT$8,0)</f>
        <v>0</v>
      </c>
      <c r="FX371" s="74">
        <f>IF(AND(ISNUMBER('Emissions (start here)'!CM371),ISNUMBER(Dispersion!$AT$9)),'Emissions (start here)'!CM371*453.59/3600*Dispersion!$AT$9,0)</f>
        <v>0</v>
      </c>
      <c r="FY371" s="74">
        <f>IF(AND(ISNUMBER('Emissions (start here)'!CN371),ISNUMBER(Dispersion!$AT$10)),'Emissions (start here)'!CN371*2000*453.59/8760/3600*Dispersion!$AT$10,0)</f>
        <v>0</v>
      </c>
      <c r="FZ371" s="74">
        <f>IF(AND(ISNUMBER('Emissions (start here)'!CN371),ISNUMBER(Dispersion!$AT$11)),'Emissions (start here)'!CN371*2000*453.59/8760/3600*Dispersion!$AT$11,0)</f>
        <v>0</v>
      </c>
      <c r="GA371" s="74">
        <f>IF(AND(ISNUMBER('Emissions (start here)'!CO371),ISNUMBER(Dispersion!$AU$8)),'Emissions (start here)'!CO371*453.59/3600*Dispersion!$AU$8,0)</f>
        <v>0</v>
      </c>
      <c r="GB371" s="74">
        <f>IF(AND(ISNUMBER('Emissions (start here)'!CO371),ISNUMBER(Dispersion!$AU$9)),'Emissions (start here)'!CO371*453.59/3600*Dispersion!$AU$9,0)</f>
        <v>0</v>
      </c>
      <c r="GC371" s="74">
        <f>IF(AND(ISNUMBER('Emissions (start here)'!CP371),ISNUMBER(Dispersion!$AU$10)),'Emissions (start here)'!CP371*2000*453.59/8760/3600*Dispersion!$AU$10,0)</f>
        <v>0</v>
      </c>
      <c r="GD371" s="74">
        <f>IF(AND(ISNUMBER('Emissions (start here)'!CP371),ISNUMBER(Dispersion!$AU$11)),'Emissions (start here)'!CP371*2000*453.59/8760/3600*Dispersion!$AU$11,0)</f>
        <v>0</v>
      </c>
      <c r="GE371" s="74">
        <f>IF(AND(ISNUMBER('Emissions (start here)'!CQ371),ISNUMBER(Dispersion!$AV$8)),'Emissions (start here)'!CQ371*453.59/3600*Dispersion!$AV$8,0)</f>
        <v>0</v>
      </c>
      <c r="GF371" s="74">
        <f>IF(AND(ISNUMBER('Emissions (start here)'!CQ371),ISNUMBER(Dispersion!$AV$9)),'Emissions (start here)'!CQ371*453.59/3600*Dispersion!$AV$9,0)</f>
        <v>0</v>
      </c>
      <c r="GG371" s="74">
        <f>IF(AND(ISNUMBER('Emissions (start here)'!CR371),ISNUMBER(Dispersion!$AV$10)),'Emissions (start here)'!CR371*2000*453.59/8760/3600*Dispersion!$AV$10,0)</f>
        <v>0</v>
      </c>
      <c r="GH371" s="74">
        <f>IF(AND(ISNUMBER('Emissions (start here)'!CR371),ISNUMBER(Dispersion!$AV$11)),'Emissions (start here)'!CR371*2000*453.59/8760/3600*Dispersion!$AV$11,0)</f>
        <v>0</v>
      </c>
      <c r="GI371" s="74">
        <f>IF(AND(ISNUMBER('Emissions (start here)'!CS371),ISNUMBER(Dispersion!$AW$8)),'Emissions (start here)'!CS371*453.59/3600*Dispersion!$AW$8,0)</f>
        <v>0</v>
      </c>
      <c r="GJ371" s="74">
        <f>IF(AND(ISNUMBER('Emissions (start here)'!CS371),ISNUMBER(Dispersion!$AW$9)),'Emissions (start here)'!CS371*453.59/3600*Dispersion!$AW$9,0)</f>
        <v>0</v>
      </c>
      <c r="GK371" s="74">
        <f>IF(AND(ISNUMBER('Emissions (start here)'!CT371),ISNUMBER(Dispersion!$AW$10)),'Emissions (start here)'!CT371*2000*453.59/8760/3600*Dispersion!$AW$10,0)</f>
        <v>0</v>
      </c>
      <c r="GL371" s="74">
        <f>IF(AND(ISNUMBER('Emissions (start here)'!CT371),ISNUMBER(Dispersion!$AW$11)),'Emissions (start here)'!CT371*2000*453.59/8760/3600*Dispersion!$AW$11,0)</f>
        <v>0</v>
      </c>
      <c r="GM371" s="74">
        <f>IF(AND(ISNUMBER('Emissions (start here)'!CU371),ISNUMBER(Dispersion!$AX$8)),'Emissions (start here)'!CU371*453.59/3600*Dispersion!$AX$8,0)</f>
        <v>0</v>
      </c>
      <c r="GN371" s="74">
        <f>IF(AND(ISNUMBER('Emissions (start here)'!CU371),ISNUMBER(Dispersion!$AX$9)),'Emissions (start here)'!CU371*453.59/3600*Dispersion!$AX$9,0)</f>
        <v>0</v>
      </c>
      <c r="GO371" s="74">
        <f>IF(AND(ISNUMBER('Emissions (start here)'!CV371),ISNUMBER(Dispersion!$AX$10)),'Emissions (start here)'!CV371*2000*453.59/8760/3600*Dispersion!$AX$10,0)</f>
        <v>0</v>
      </c>
      <c r="GP371" s="74">
        <f>IF(AND(ISNUMBER('Emissions (start here)'!CV371),ISNUMBER(Dispersion!$AX$11)),'Emissions (start here)'!CV371*2000*453.59/8760/3600*Dispersion!$AX$11,0)</f>
        <v>0</v>
      </c>
      <c r="GQ371" s="74">
        <f>IF(AND(ISNUMBER('Emissions (start here)'!CW371),ISNUMBER(Dispersion!$AY$8)),'Emissions (start here)'!CW371*453.59/3600*Dispersion!$AY$8,0)</f>
        <v>0</v>
      </c>
      <c r="GR371" s="74">
        <f>IF(AND(ISNUMBER('Emissions (start here)'!CW371),ISNUMBER(Dispersion!$AY$9)),'Emissions (start here)'!CW371*453.59/3600*Dispersion!$AY$9,0)</f>
        <v>0</v>
      </c>
      <c r="GS371" s="74">
        <f>IF(AND(ISNUMBER('Emissions (start here)'!CX371),ISNUMBER(Dispersion!$AY$10)),'Emissions (start here)'!CX371*2000*453.59/8760/3600*Dispersion!$AY$10,0)</f>
        <v>0</v>
      </c>
      <c r="GT371" s="74">
        <f>IF(AND(ISNUMBER('Emissions (start here)'!CX371),ISNUMBER(Dispersion!$AY$11)),'Emissions (start here)'!CX371*2000*453.59/8760/3600*Dispersion!$AY$11,0)</f>
        <v>0</v>
      </c>
      <c r="GU371" s="74">
        <f>IF(AND(ISNUMBER('Emissions (start here)'!CY371),ISNUMBER(Dispersion!$AZ$8)),'Emissions (start here)'!CY371*453.59/3600*Dispersion!$AZ$8,0)</f>
        <v>0</v>
      </c>
      <c r="GV371" s="74">
        <f>IF(AND(ISNUMBER('Emissions (start here)'!CY371),ISNUMBER(Dispersion!$AZ$9)),'Emissions (start here)'!CY371*453.59/3600*Dispersion!$AZ$9,0)</f>
        <v>0</v>
      </c>
      <c r="GW371" s="74">
        <f>IF(AND(ISNUMBER('Emissions (start here)'!CZ371),ISNUMBER(Dispersion!$AZ$10)),'Emissions (start here)'!CZ371*2000*453.59/8760/3600*Dispersion!$AZ$10,0)</f>
        <v>0</v>
      </c>
      <c r="GX371" s="74">
        <f>IF(AND(ISNUMBER('Emissions (start here)'!CZ371),ISNUMBER(Dispersion!$AZ$11)),'Emissions (start here)'!CZ371*2000*453.59/8760/3600*Dispersion!$AZ$11,0)</f>
        <v>0</v>
      </c>
    </row>
    <row r="372" spans="1:206" x14ac:dyDescent="0.2">
      <c r="A372" s="51" t="str">
        <f>'Tox Values'!C372</f>
        <v>7803-51-2</v>
      </c>
      <c r="B372" s="94" t="str">
        <f>'Tox Values'!D372</f>
        <v>Phosphine</v>
      </c>
      <c r="C372" s="96">
        <f t="shared" si="21"/>
        <v>0</v>
      </c>
      <c r="D372" s="74">
        <f t="shared" si="22"/>
        <v>0</v>
      </c>
      <c r="E372" s="74">
        <f t="shared" si="23"/>
        <v>0</v>
      </c>
      <c r="F372" s="99">
        <f t="shared" si="24"/>
        <v>0</v>
      </c>
      <c r="G372" s="97">
        <f>IF(AND(ISNUMBER('Emissions (start here)'!E372),ISNUMBER(Dispersion!$C$8)),'Emissions (start here)'!E372*453.59/3600*Dispersion!$C$8,0)</f>
        <v>0</v>
      </c>
      <c r="H372" s="74">
        <f>IF(AND(ISNUMBER('Emissions (start here)'!E372),ISNUMBER(Dispersion!$C$9)),'Emissions (start here)'!E372*453.59/3600*Dispersion!$C$9,0)</f>
        <v>0</v>
      </c>
      <c r="I372" s="74">
        <f>IF(AND(ISNUMBER('Emissions (start here)'!F372),ISNUMBER(Dispersion!$C$10)),'Emissions (start here)'!F372*2000*453.59/8760/3600*Dispersion!$C$10,0)</f>
        <v>0</v>
      </c>
      <c r="J372" s="74">
        <f>IF(AND(ISNUMBER('Emissions (start here)'!F372),ISNUMBER(Dispersion!$C$11)),'Emissions (start here)'!F372*2000*453.59/8760/3600*Dispersion!$C$11,0)</f>
        <v>0</v>
      </c>
      <c r="K372" s="74">
        <f>IF(AND(ISNUMBER('Emissions (start here)'!G372),ISNUMBER(Dispersion!$D$8)),'Emissions (start here)'!G372*453.59/3600*Dispersion!$D$8,0)</f>
        <v>0</v>
      </c>
      <c r="L372" s="74">
        <f>IF(AND(ISNUMBER('Emissions (start here)'!G372),ISNUMBER(Dispersion!$D$9)),'Emissions (start here)'!G372*453.59/3600*Dispersion!$D$9,0)</f>
        <v>0</v>
      </c>
      <c r="M372" s="74">
        <f>IF(AND(ISNUMBER('Emissions (start here)'!H372),ISNUMBER(Dispersion!$D$10)),'Emissions (start here)'!H372*2000*453.59/8760/3600*Dispersion!$D$10,0)</f>
        <v>0</v>
      </c>
      <c r="N372" s="74">
        <f>IF(AND(ISNUMBER('Emissions (start here)'!H372),ISNUMBER(Dispersion!$D$11)),'Emissions (start here)'!H372*2000*453.59/8760/3600*Dispersion!$D$11,0)</f>
        <v>0</v>
      </c>
      <c r="O372" s="74">
        <f>IF(AND(ISNUMBER('Emissions (start here)'!I372),ISNUMBER(Dispersion!$E$8)),'Emissions (start here)'!I372*453.59/3600*Dispersion!$E$8,0)</f>
        <v>0</v>
      </c>
      <c r="P372" s="74">
        <f>IF(AND(ISNUMBER('Emissions (start here)'!I372),ISNUMBER(Dispersion!$E$9)),'Emissions (start here)'!I372*453.59/3600*Dispersion!$E$9,0)</f>
        <v>0</v>
      </c>
      <c r="Q372" s="74">
        <f>IF(AND(ISNUMBER('Emissions (start here)'!J372),ISNUMBER(Dispersion!$E$10)),'Emissions (start here)'!J372*2000*453.59/8760/3600*Dispersion!$E$10,0)</f>
        <v>0</v>
      </c>
      <c r="R372" s="74">
        <f>IF(AND(ISNUMBER('Emissions (start here)'!J372),ISNUMBER(Dispersion!$E$11)),'Emissions (start here)'!J372*2000*453.59/8760/3600*Dispersion!$E$11,0)</f>
        <v>0</v>
      </c>
      <c r="S372" s="74">
        <f>IF(AND(ISNUMBER('Emissions (start here)'!K372),ISNUMBER(Dispersion!$F$8)),'Emissions (start here)'!K372*453.59/3600*Dispersion!$F$8,0)</f>
        <v>0</v>
      </c>
      <c r="T372" s="74">
        <f>IF(AND(ISNUMBER('Emissions (start here)'!K372),ISNUMBER(Dispersion!$F$9)),'Emissions (start here)'!K372*453.59/3600*Dispersion!$F$9,0)</f>
        <v>0</v>
      </c>
      <c r="U372" s="74">
        <f>IF(AND(ISNUMBER('Emissions (start here)'!L372),ISNUMBER(Dispersion!$F$10)),'Emissions (start here)'!L372*2000*453.59/8760/3600*Dispersion!$F$10,0)</f>
        <v>0</v>
      </c>
      <c r="V372" s="74">
        <f>IF(AND(ISNUMBER('Emissions (start here)'!L372),ISNUMBER(Dispersion!$F$11)),'Emissions (start here)'!L372*2000*453.59/8760/3600*Dispersion!$F$11,0)</f>
        <v>0</v>
      </c>
      <c r="W372" s="74">
        <f>IF(AND(ISNUMBER('Emissions (start here)'!M372),ISNUMBER(Dispersion!$G$8)),'Emissions (start here)'!M372*453.59/3600*Dispersion!$G$8,0)</f>
        <v>0</v>
      </c>
      <c r="X372" s="74">
        <f>IF(AND(ISNUMBER('Emissions (start here)'!M372),ISNUMBER(Dispersion!$G$9)),'Emissions (start here)'!M372*453.59/3600*Dispersion!$G$9,0)</f>
        <v>0</v>
      </c>
      <c r="Y372" s="74">
        <f>IF(AND(ISNUMBER('Emissions (start here)'!N372),ISNUMBER(Dispersion!$G$10)),'Emissions (start here)'!N372*2000*453.59/8760/3600*Dispersion!$G$10,0)</f>
        <v>0</v>
      </c>
      <c r="Z372" s="74">
        <f>IF(AND(ISNUMBER('Emissions (start here)'!N372),ISNUMBER(Dispersion!$G$11)),'Emissions (start here)'!N372*2000*453.59/8760/3600*Dispersion!$G$11,0)</f>
        <v>0</v>
      </c>
      <c r="AA372" s="74">
        <f>IF(AND(ISNUMBER('Emissions (start here)'!O372),ISNUMBER(Dispersion!$H$8)),'Emissions (start here)'!O372*453.59/3600*Dispersion!$H$8,0)</f>
        <v>0</v>
      </c>
      <c r="AB372" s="74">
        <f>IF(AND(ISNUMBER('Emissions (start here)'!O372),ISNUMBER(Dispersion!$H$9)),'Emissions (start here)'!O372*453.59/3600*Dispersion!$H$9,0)</f>
        <v>0</v>
      </c>
      <c r="AC372" s="74">
        <f>IF(AND(ISNUMBER('Emissions (start here)'!P372),ISNUMBER(Dispersion!$H$10)),'Emissions (start here)'!P372*2000*453.59/8760/3600*Dispersion!$H$10,0)</f>
        <v>0</v>
      </c>
      <c r="AD372" s="74">
        <f>IF(AND(ISNUMBER('Emissions (start here)'!P372),ISNUMBER(Dispersion!$H$11)),'Emissions (start here)'!P372*2000*453.59/8760/3600*Dispersion!$H$11,0)</f>
        <v>0</v>
      </c>
      <c r="AE372" s="74">
        <f>IF(AND(ISNUMBER('Emissions (start here)'!Q372),ISNUMBER(Dispersion!$I$8)),'Emissions (start here)'!Q372*453.59/3600*Dispersion!$I$8,0)</f>
        <v>0</v>
      </c>
      <c r="AF372" s="74">
        <f>IF(AND(ISNUMBER('Emissions (start here)'!Q372),ISNUMBER(Dispersion!$I$9)),'Emissions (start here)'!Q372*453.59/3600*Dispersion!$I$9,0)</f>
        <v>0</v>
      </c>
      <c r="AG372" s="74">
        <f>IF(AND(ISNUMBER('Emissions (start here)'!R372),ISNUMBER(Dispersion!$I$10)),'Emissions (start here)'!R372*2000*453.59/8760/3600*Dispersion!$I$10,0)</f>
        <v>0</v>
      </c>
      <c r="AH372" s="74">
        <f>IF(AND(ISNUMBER('Emissions (start here)'!R372),ISNUMBER(Dispersion!$I$11)),'Emissions (start here)'!R372*2000*453.59/8760/3600*Dispersion!$I$11,0)</f>
        <v>0</v>
      </c>
      <c r="AI372" s="74">
        <f>IF(AND(ISNUMBER('Emissions (start here)'!S372),ISNUMBER(Dispersion!$J$8)),'Emissions (start here)'!S372*453.59/3600*Dispersion!$J$8,0)</f>
        <v>0</v>
      </c>
      <c r="AJ372" s="74">
        <f>IF(AND(ISNUMBER('Emissions (start here)'!S372),ISNUMBER(Dispersion!$J$9)),'Emissions (start here)'!S372*453.59/3600*Dispersion!$J$9,0)</f>
        <v>0</v>
      </c>
      <c r="AK372" s="74">
        <f>IF(AND(ISNUMBER('Emissions (start here)'!T372),ISNUMBER(Dispersion!$J$10)),'Emissions (start here)'!T372*2000*453.59/8760/3600*Dispersion!$J$10,0)</f>
        <v>0</v>
      </c>
      <c r="AL372" s="74">
        <f>IF(AND(ISNUMBER('Emissions (start here)'!T372),ISNUMBER(Dispersion!$J$11)),'Emissions (start here)'!T372*2000*453.59/8760/3600*Dispersion!$J$11,0)</f>
        <v>0</v>
      </c>
      <c r="AM372" s="74">
        <f>IF(AND(ISNUMBER('Emissions (start here)'!U372),ISNUMBER(Dispersion!$K$8)),'Emissions (start here)'!U372*453.59/3600*Dispersion!$K$8,0)</f>
        <v>0</v>
      </c>
      <c r="AN372" s="74">
        <f>IF(AND(ISNUMBER('Emissions (start here)'!U372),ISNUMBER(Dispersion!$K$9)),'Emissions (start here)'!U372*453.59/3600*Dispersion!$K$9,0)</f>
        <v>0</v>
      </c>
      <c r="AO372" s="74">
        <f>IF(AND(ISNUMBER('Emissions (start here)'!V372),ISNUMBER(Dispersion!$K$10)),'Emissions (start here)'!V372*2000*453.59/8760/3600*Dispersion!$K$10,0)</f>
        <v>0</v>
      </c>
      <c r="AP372" s="74">
        <f>IF(AND(ISNUMBER('Emissions (start here)'!V372),ISNUMBER(Dispersion!$K$11)),'Emissions (start here)'!V372*2000*453.59/8760/3600*Dispersion!$K$11,0)</f>
        <v>0</v>
      </c>
      <c r="AQ372" s="74">
        <f>IF(AND(ISNUMBER('Emissions (start here)'!W372),ISNUMBER(Dispersion!$L$8)),'Emissions (start here)'!W372*453.59/3600*Dispersion!$L$8,0)</f>
        <v>0</v>
      </c>
      <c r="AR372" s="74">
        <f>IF(AND(ISNUMBER('Emissions (start here)'!W372),ISNUMBER(Dispersion!$L$9)),'Emissions (start here)'!W372*453.59/3600*Dispersion!$L$9,0)</f>
        <v>0</v>
      </c>
      <c r="AS372" s="74">
        <f>IF(AND(ISNUMBER('Emissions (start here)'!X372),ISNUMBER(Dispersion!$L$10)),'Emissions (start here)'!X372*2000*453.59/8760/3600*Dispersion!$L$10,0)</f>
        <v>0</v>
      </c>
      <c r="AT372" s="74">
        <f>IF(AND(ISNUMBER('Emissions (start here)'!X372),ISNUMBER(Dispersion!$L$11)),'Emissions (start here)'!X372*2000*453.59/8760/3600*Dispersion!$L$11,0)</f>
        <v>0</v>
      </c>
      <c r="AU372" s="74">
        <f>IF(AND(ISNUMBER('Emissions (start here)'!Y372),ISNUMBER(Dispersion!$M$8)),'Emissions (start here)'!Y372*453.59/3600*Dispersion!$M$8,0)</f>
        <v>0</v>
      </c>
      <c r="AV372" s="74">
        <f>IF(AND(ISNUMBER('Emissions (start here)'!Y372),ISNUMBER(Dispersion!$M$9)),'Emissions (start here)'!Y372*453.59/3600*Dispersion!$M$9,0)</f>
        <v>0</v>
      </c>
      <c r="AW372" s="74">
        <f>IF(AND(ISNUMBER('Emissions (start here)'!Z372),ISNUMBER(Dispersion!$M$10)),'Emissions (start here)'!Z372*2000*453.59/8760/3600*Dispersion!$M$10,0)</f>
        <v>0</v>
      </c>
      <c r="AX372" s="74">
        <f>IF(AND(ISNUMBER('Emissions (start here)'!Z372),ISNUMBER(Dispersion!$M$11)),'Emissions (start here)'!Z372*2000*453.59/8760/3600*Dispersion!$M$11,0)</f>
        <v>0</v>
      </c>
      <c r="AY372" s="74">
        <f>IF(AND(ISNUMBER('Emissions (start here)'!AA372),ISNUMBER(Dispersion!$N$8)),'Emissions (start here)'!AA372*453.59/3600*Dispersion!$N$8,0)</f>
        <v>0</v>
      </c>
      <c r="AZ372" s="74">
        <f>IF(AND(ISNUMBER('Emissions (start here)'!AA372),ISNUMBER(Dispersion!$N$9)),'Emissions (start here)'!AA372*453.59/3600*Dispersion!$N$9,0)</f>
        <v>0</v>
      </c>
      <c r="BA372" s="74">
        <f>IF(AND(ISNUMBER('Emissions (start here)'!AB372),ISNUMBER(Dispersion!$N$10)),'Emissions (start here)'!AB372*2000*453.59/8760/3600*Dispersion!$N$10,0)</f>
        <v>0</v>
      </c>
      <c r="BB372" s="74">
        <f>IF(AND(ISNUMBER('Emissions (start here)'!AB372),ISNUMBER(Dispersion!$N$11)),'Emissions (start here)'!AB372*2000*453.59/8760/3600*Dispersion!$N$11,0)</f>
        <v>0</v>
      </c>
      <c r="BC372" s="74">
        <f>IF(AND(ISNUMBER('Emissions (start here)'!AC372),ISNUMBER(Dispersion!$O$8)),'Emissions (start here)'!AC372*453.59/3600*Dispersion!$O$8,0)</f>
        <v>0</v>
      </c>
      <c r="BD372" s="74">
        <f>IF(AND(ISNUMBER('Emissions (start here)'!AC372),ISNUMBER(Dispersion!$O$9)),'Emissions (start here)'!AC372*453.59/3600*Dispersion!$O$9,0)</f>
        <v>0</v>
      </c>
      <c r="BE372" s="74">
        <f>IF(AND(ISNUMBER('Emissions (start here)'!AD372),ISNUMBER(Dispersion!$O$10)),'Emissions (start here)'!AD372*2000*453.59/8760/3600*Dispersion!$O$10,0)</f>
        <v>0</v>
      </c>
      <c r="BF372" s="74">
        <f>IF(AND(ISNUMBER('Emissions (start here)'!AD372),ISNUMBER(Dispersion!$O$11)),'Emissions (start here)'!AD372*2000*453.59/8760/3600*Dispersion!$O$11,0)</f>
        <v>0</v>
      </c>
      <c r="BG372" s="74">
        <f>IF(AND(ISNUMBER('Emissions (start here)'!AE372),ISNUMBER(Dispersion!$P$8)),'Emissions (start here)'!AE372*453.59/3600*Dispersion!$P$8,0)</f>
        <v>0</v>
      </c>
      <c r="BH372" s="74">
        <f>IF(AND(ISNUMBER('Emissions (start here)'!AE372),ISNUMBER(Dispersion!$P$9)),'Emissions (start here)'!AE372*453.59/3600*Dispersion!$P$9,0)</f>
        <v>0</v>
      </c>
      <c r="BI372" s="74">
        <f>IF(AND(ISNUMBER('Emissions (start here)'!AF372),ISNUMBER(Dispersion!$P$10)),'Emissions (start here)'!AF372*2000*453.59/8760/3600*Dispersion!$P$10,0)</f>
        <v>0</v>
      </c>
      <c r="BJ372" s="74">
        <f>IF(AND(ISNUMBER('Emissions (start here)'!AF372),ISNUMBER(Dispersion!$P$11)),'Emissions (start here)'!AF372*2000*453.59/8760/3600*Dispersion!$P$11,0)</f>
        <v>0</v>
      </c>
      <c r="BK372" s="74">
        <f>IF(AND(ISNUMBER('Emissions (start here)'!AG372),ISNUMBER(Dispersion!$Q$8)),'Emissions (start here)'!AG372*453.59/3600*Dispersion!$Q$8,0)</f>
        <v>0</v>
      </c>
      <c r="BL372" s="74">
        <f>IF(AND(ISNUMBER('Emissions (start here)'!AG372),ISNUMBER(Dispersion!$Q$9)),'Emissions (start here)'!AG372*453.59/3600*Dispersion!$Q$9,0)</f>
        <v>0</v>
      </c>
      <c r="BM372" s="74">
        <f>IF(AND(ISNUMBER('Emissions (start here)'!AH372),ISNUMBER(Dispersion!$Q$10)),'Emissions (start here)'!AH372*2000*453.59/8760/3600*Dispersion!$Q$10,0)</f>
        <v>0</v>
      </c>
      <c r="BN372" s="74">
        <f>IF(AND(ISNUMBER('Emissions (start here)'!AH372),ISNUMBER(Dispersion!$Q$11)),'Emissions (start here)'!AH372*2000*453.59/8760/3600*Dispersion!$Q$11,0)</f>
        <v>0</v>
      </c>
      <c r="BO372" s="74">
        <f>IF(AND(ISNUMBER('Emissions (start here)'!AI372),ISNUMBER(Dispersion!$R$8)),'Emissions (start here)'!AI372*453.59/3600*Dispersion!$R$8,0)</f>
        <v>0</v>
      </c>
      <c r="BP372" s="74">
        <f>IF(AND(ISNUMBER('Emissions (start here)'!AI372),ISNUMBER(Dispersion!$R$9)),'Emissions (start here)'!AI372*453.59/3600*Dispersion!$R$9,0)</f>
        <v>0</v>
      </c>
      <c r="BQ372" s="74">
        <f>IF(AND(ISNUMBER('Emissions (start here)'!AJ372),ISNUMBER(Dispersion!$R$10)),'Emissions (start here)'!AJ372*2000*453.59/8760/3600*Dispersion!$R$10,0)</f>
        <v>0</v>
      </c>
      <c r="BR372" s="74">
        <f>IF(AND(ISNUMBER('Emissions (start here)'!AJ372),ISNUMBER(Dispersion!$R$11)),'Emissions (start here)'!AJ372*2000*453.59/8760/3600*Dispersion!$R$11,0)</f>
        <v>0</v>
      </c>
      <c r="BS372" s="74">
        <f>IF(AND(ISNUMBER('Emissions (start here)'!AK372),ISNUMBER(Dispersion!$S$8)),'Emissions (start here)'!AK372*453.59/3600*Dispersion!$S$8,0)</f>
        <v>0</v>
      </c>
      <c r="BT372" s="74">
        <f>IF(AND(ISNUMBER('Emissions (start here)'!AK372),ISNUMBER(Dispersion!$S$9)),'Emissions (start here)'!AK372*453.59/3600*Dispersion!$S$9,0)</f>
        <v>0</v>
      </c>
      <c r="BU372" s="74">
        <f>IF(AND(ISNUMBER('Emissions (start here)'!AL372),ISNUMBER(Dispersion!$S$10)),'Emissions (start here)'!AL372*2000*453.59/8760/3600*Dispersion!$S$10,0)</f>
        <v>0</v>
      </c>
      <c r="BV372" s="74">
        <f>IF(AND(ISNUMBER('Emissions (start here)'!AL372),ISNUMBER(Dispersion!$S$11)),'Emissions (start here)'!AL372*2000*453.59/8760/3600*Dispersion!$S$11,0)</f>
        <v>0</v>
      </c>
      <c r="BW372" s="74">
        <f>IF(AND(ISNUMBER('Emissions (start here)'!AM372),ISNUMBER(Dispersion!$T$8)),'Emissions (start here)'!AM372*453.59/3600*Dispersion!$T$8,0)</f>
        <v>0</v>
      </c>
      <c r="BX372" s="74">
        <f>IF(AND(ISNUMBER('Emissions (start here)'!AM372),ISNUMBER(Dispersion!$T$9)),'Emissions (start here)'!AM372*453.59/3600*Dispersion!$T$9,0)</f>
        <v>0</v>
      </c>
      <c r="BY372" s="74">
        <f>IF(AND(ISNUMBER('Emissions (start here)'!AN372),ISNUMBER(Dispersion!$T$10)),'Emissions (start here)'!AN372*2000*453.59/8760/3600*Dispersion!$T$10,0)</f>
        <v>0</v>
      </c>
      <c r="BZ372" s="74">
        <f>IF(AND(ISNUMBER('Emissions (start here)'!AN372),ISNUMBER(Dispersion!$T$11)),'Emissions (start here)'!AN372*2000*453.59/8760/3600*Dispersion!$T$11,0)</f>
        <v>0</v>
      </c>
      <c r="CA372" s="74">
        <f>IF(AND(ISNUMBER('Emissions (start here)'!AO372),ISNUMBER(Dispersion!$U$8)),'Emissions (start here)'!AO372*453.59/3600*Dispersion!$U$8,0)</f>
        <v>0</v>
      </c>
      <c r="CB372" s="74">
        <f>IF(AND(ISNUMBER('Emissions (start here)'!AO372),ISNUMBER(Dispersion!$U$9)),'Emissions (start here)'!AO372*453.59/3600*Dispersion!$U$9,0)</f>
        <v>0</v>
      </c>
      <c r="CC372" s="74">
        <f>IF(AND(ISNUMBER('Emissions (start here)'!AP372),ISNUMBER(Dispersion!$U$10)),'Emissions (start here)'!AP372*2000*453.59/8760/3600*Dispersion!$U$10,0)</f>
        <v>0</v>
      </c>
      <c r="CD372" s="74">
        <f>IF(AND(ISNUMBER('Emissions (start here)'!AP372),ISNUMBER(Dispersion!$U$11)),'Emissions (start here)'!AP372*2000*453.59/8760/3600*Dispersion!$U$11,0)</f>
        <v>0</v>
      </c>
      <c r="CE372" s="74">
        <f>IF(AND(ISNUMBER('Emissions (start here)'!AQ372),ISNUMBER(Dispersion!$V$8)),'Emissions (start here)'!AQ372*453.59/3600*Dispersion!$V$8,0)</f>
        <v>0</v>
      </c>
      <c r="CF372" s="74">
        <f>IF(AND(ISNUMBER('Emissions (start here)'!AQ372),ISNUMBER(Dispersion!$V$9)),'Emissions (start here)'!AQ372*453.59/3600*Dispersion!$V$9,0)</f>
        <v>0</v>
      </c>
      <c r="CG372" s="74">
        <f>IF(AND(ISNUMBER('Emissions (start here)'!AR372),ISNUMBER(Dispersion!$V$10)),'Emissions (start here)'!AR372*2000*453.59/8760/3600*Dispersion!$V$10,0)</f>
        <v>0</v>
      </c>
      <c r="CH372" s="74">
        <f>IF(AND(ISNUMBER('Emissions (start here)'!AR372),ISNUMBER(Dispersion!$V$11)),'Emissions (start here)'!AR372*2000*453.59/8760/3600*Dispersion!$V$11,0)</f>
        <v>0</v>
      </c>
      <c r="CI372" s="74">
        <f>IF(AND(ISNUMBER('Emissions (start here)'!AS372),ISNUMBER(Dispersion!$W$8)),'Emissions (start here)'!AS372*453.59/3600*Dispersion!$W$8,0)</f>
        <v>0</v>
      </c>
      <c r="CJ372" s="74">
        <f>IF(AND(ISNUMBER('Emissions (start here)'!AS372),ISNUMBER(Dispersion!$W$9)),'Emissions (start here)'!AS372*453.59/3600*Dispersion!$W$9,0)</f>
        <v>0</v>
      </c>
      <c r="CK372" s="74">
        <f>IF(AND(ISNUMBER('Emissions (start here)'!AT372),ISNUMBER(Dispersion!$W$10)),'Emissions (start here)'!AT372*2000*453.59/8760/3600*Dispersion!$W$10,0)</f>
        <v>0</v>
      </c>
      <c r="CL372" s="74">
        <f>IF(AND(ISNUMBER('Emissions (start here)'!AT372),ISNUMBER(Dispersion!$W$11)),'Emissions (start here)'!AT372*2000*453.59/8760/3600*Dispersion!$W$11,0)</f>
        <v>0</v>
      </c>
      <c r="CM372" s="74">
        <f>IF(AND(ISNUMBER('Emissions (start here)'!AU372),ISNUMBER(Dispersion!$X$8)),'Emissions (start here)'!AU372*453.59/3600*Dispersion!$X$8,0)</f>
        <v>0</v>
      </c>
      <c r="CN372" s="74">
        <f>IF(AND(ISNUMBER('Emissions (start here)'!AU372),ISNUMBER(Dispersion!$X$9)),'Emissions (start here)'!AU372*453.59/3600*Dispersion!$X$9,0)</f>
        <v>0</v>
      </c>
      <c r="CO372" s="74">
        <f>IF(AND(ISNUMBER('Emissions (start here)'!AV372),ISNUMBER(Dispersion!$X$10)),'Emissions (start here)'!AV372*2000*453.59/8760/3600*Dispersion!$X$10,0)</f>
        <v>0</v>
      </c>
      <c r="CP372" s="74">
        <f>IF(AND(ISNUMBER('Emissions (start here)'!AV372),ISNUMBER(Dispersion!$X$11)),'Emissions (start here)'!AV372*2000*453.59/8760/3600*Dispersion!$X$11,0)</f>
        <v>0</v>
      </c>
      <c r="CQ372" s="74">
        <f>IF(AND(ISNUMBER('Emissions (start here)'!AW372),ISNUMBER(Dispersion!$Y$8)),'Emissions (start here)'!AW372*453.59/3600*Dispersion!$Y$8,0)</f>
        <v>0</v>
      </c>
      <c r="CR372" s="74">
        <f>IF(AND(ISNUMBER('Emissions (start here)'!AW372),ISNUMBER(Dispersion!$Y$9)),'Emissions (start here)'!AW372*453.59/3600*Dispersion!$Y$9,0)</f>
        <v>0</v>
      </c>
      <c r="CS372" s="74">
        <f>IF(AND(ISNUMBER('Emissions (start here)'!AX372),ISNUMBER(Dispersion!$Y$10)),'Emissions (start here)'!AX372*2000*453.59/8760/3600*Dispersion!$Y$10,0)</f>
        <v>0</v>
      </c>
      <c r="CT372" s="74">
        <f>IF(AND(ISNUMBER('Emissions (start here)'!AX372),ISNUMBER(Dispersion!$Y$11)),'Emissions (start here)'!AX372*2000*453.59/8760/3600*Dispersion!$Y$11,0)</f>
        <v>0</v>
      </c>
      <c r="CU372" s="74">
        <f>IF(AND(ISNUMBER('Emissions (start here)'!AY372),ISNUMBER(Dispersion!$Z$8)),'Emissions (start here)'!AY372*453.59/3600*Dispersion!$Z$8,0)</f>
        <v>0</v>
      </c>
      <c r="CV372" s="74">
        <f>IF(AND(ISNUMBER('Emissions (start here)'!AY372),ISNUMBER(Dispersion!$Z$9)),'Emissions (start here)'!AY372*453.59/3600*Dispersion!$Z$9,0)</f>
        <v>0</v>
      </c>
      <c r="CW372" s="74">
        <f>IF(AND(ISNUMBER('Emissions (start here)'!AZ372),ISNUMBER(Dispersion!$Z$10)),'Emissions (start here)'!AZ372*2000*453.59/8760/3600*Dispersion!$Z$10,0)</f>
        <v>0</v>
      </c>
      <c r="CX372" s="74">
        <f>IF(AND(ISNUMBER('Emissions (start here)'!AZ372),ISNUMBER(Dispersion!$Z$11)),'Emissions (start here)'!AZ372*2000*453.59/8760/3600*Dispersion!$Z$11,0)</f>
        <v>0</v>
      </c>
      <c r="CY372" s="74">
        <f>IF(AND(ISNUMBER('Emissions (start here)'!BA372),ISNUMBER(Dispersion!$AA$8)),'Emissions (start here)'!BA372*453.59/3600*Dispersion!$AA$8,0)</f>
        <v>0</v>
      </c>
      <c r="CZ372" s="74">
        <f>IF(AND(ISNUMBER('Emissions (start here)'!BA372),ISNUMBER(Dispersion!$AA$9)),'Emissions (start here)'!BA372*453.59/3600*Dispersion!$AA$9,0)</f>
        <v>0</v>
      </c>
      <c r="DA372" s="74">
        <f>IF(AND(ISNUMBER('Emissions (start here)'!BB372),ISNUMBER(Dispersion!$AA$10)),'Emissions (start here)'!BB372*2000*453.59/8760/3600*Dispersion!$AA$10,0)</f>
        <v>0</v>
      </c>
      <c r="DB372" s="74">
        <f>IF(AND(ISNUMBER('Emissions (start here)'!BB372),ISNUMBER(Dispersion!$AA$11)),'Emissions (start here)'!BB372*2000*453.59/8760/3600*Dispersion!$AA$11,0)</f>
        <v>0</v>
      </c>
      <c r="DC372" s="74">
        <f>IF(AND(ISNUMBER('Emissions (start here)'!BC372),ISNUMBER(Dispersion!$AB$8)),'Emissions (start here)'!BC372*453.59/3600*Dispersion!$AB$8,0)</f>
        <v>0</v>
      </c>
      <c r="DD372" s="74">
        <f>IF(AND(ISNUMBER('Emissions (start here)'!BC372),ISNUMBER(Dispersion!$AB$9)),'Emissions (start here)'!BC372*453.59/3600*Dispersion!$AB$9,0)</f>
        <v>0</v>
      </c>
      <c r="DE372" s="74">
        <f>IF(AND(ISNUMBER('Emissions (start here)'!BD372),ISNUMBER(Dispersion!$AB$10)),'Emissions (start here)'!BD372*2000*453.59/8760/3600*Dispersion!$AB$10,0)</f>
        <v>0</v>
      </c>
      <c r="DF372" s="74">
        <f>IF(AND(ISNUMBER('Emissions (start here)'!BD372),ISNUMBER(Dispersion!$AB$11)),'Emissions (start here)'!BD372*2000*453.59/8760/3600*Dispersion!$AB$11,0)</f>
        <v>0</v>
      </c>
      <c r="DG372" s="74">
        <f>IF(AND(ISNUMBER('Emissions (start here)'!BE372),ISNUMBER(Dispersion!$AC$8)),'Emissions (start here)'!BE372*453.59/3600*Dispersion!$AC$8,0)</f>
        <v>0</v>
      </c>
      <c r="DH372" s="74">
        <f>IF(AND(ISNUMBER('Emissions (start here)'!BE372),ISNUMBER(Dispersion!$AC$9)),'Emissions (start here)'!BE372*453.59/3600*Dispersion!$AC$9,0)</f>
        <v>0</v>
      </c>
      <c r="DI372" s="74">
        <f>IF(AND(ISNUMBER('Emissions (start here)'!BF372),ISNUMBER(Dispersion!$AC$10)),'Emissions (start here)'!BF372*2000*453.59/8760/3600*Dispersion!$AC$10,0)</f>
        <v>0</v>
      </c>
      <c r="DJ372" s="74">
        <f>IF(AND(ISNUMBER('Emissions (start here)'!BF372),ISNUMBER(Dispersion!$AC$11)),'Emissions (start here)'!BF372*2000*453.59/8760/3600*Dispersion!$AC$11,0)</f>
        <v>0</v>
      </c>
      <c r="DK372" s="74">
        <f>IF(AND(ISNUMBER('Emissions (start here)'!BG372),ISNUMBER(Dispersion!$AD$8)),'Emissions (start here)'!BG372*453.59/3600*Dispersion!$AD$8,0)</f>
        <v>0</v>
      </c>
      <c r="DL372" s="74">
        <f>IF(AND(ISNUMBER('Emissions (start here)'!BG372),ISNUMBER(Dispersion!$AD$9)),'Emissions (start here)'!BG372*453.59/3600*Dispersion!$AD$9,0)</f>
        <v>0</v>
      </c>
      <c r="DM372" s="74">
        <f>IF(AND(ISNUMBER('Emissions (start here)'!BH372),ISNUMBER(Dispersion!$AD$10)),'Emissions (start here)'!BH372*2000*453.59/8760/3600*Dispersion!$AD$10,0)</f>
        <v>0</v>
      </c>
      <c r="DN372" s="74">
        <f>IF(AND(ISNUMBER('Emissions (start here)'!BH372),ISNUMBER(Dispersion!$AD$11)),'Emissions (start here)'!BH372*2000*453.59/8760/3600*Dispersion!$AD$11,0)</f>
        <v>0</v>
      </c>
      <c r="DO372" s="74">
        <f>IF(AND(ISNUMBER('Emissions (start here)'!BI372),ISNUMBER(Dispersion!$AE$8)),'Emissions (start here)'!BI372*453.59/3600*Dispersion!$AE$8,0)</f>
        <v>0</v>
      </c>
      <c r="DP372" s="74">
        <f>IF(AND(ISNUMBER('Emissions (start here)'!BI372),ISNUMBER(Dispersion!$AE$9)),'Emissions (start here)'!BI372*453.59/3600*Dispersion!$AE$9,0)</f>
        <v>0</v>
      </c>
      <c r="DQ372" s="74">
        <f>IF(AND(ISNUMBER('Emissions (start here)'!BJ372),ISNUMBER(Dispersion!$AE$10)),'Emissions (start here)'!BJ372*2000*453.59/8760/3600*Dispersion!$AE$10,0)</f>
        <v>0</v>
      </c>
      <c r="DR372" s="74">
        <f>IF(AND(ISNUMBER('Emissions (start here)'!BJ372),ISNUMBER(Dispersion!$AE$11)),'Emissions (start here)'!BJ372*2000*453.59/8760/3600*Dispersion!$AE$11,0)</f>
        <v>0</v>
      </c>
      <c r="DS372" s="74">
        <f>IF(AND(ISNUMBER('Emissions (start here)'!BK372),ISNUMBER(Dispersion!$AF$8)),'Emissions (start here)'!BK372*453.59/3600*Dispersion!$AF$8,0)</f>
        <v>0</v>
      </c>
      <c r="DT372" s="74">
        <f>IF(AND(ISNUMBER('Emissions (start here)'!BK372),ISNUMBER(Dispersion!$AF$9)),'Emissions (start here)'!BK372*453.59/3600*Dispersion!$AF$9,0)</f>
        <v>0</v>
      </c>
      <c r="DU372" s="74">
        <f>IF(AND(ISNUMBER('Emissions (start here)'!BL372),ISNUMBER(Dispersion!$AF$10)),'Emissions (start here)'!BL372*2000*453.59/8760/3600*Dispersion!$AF$10,0)</f>
        <v>0</v>
      </c>
      <c r="DV372" s="74">
        <f>IF(AND(ISNUMBER('Emissions (start here)'!BL372),ISNUMBER(Dispersion!$AF$11)),'Emissions (start here)'!BL372*2000*453.59/8760/3600*Dispersion!$AF$11,0)</f>
        <v>0</v>
      </c>
      <c r="DW372" s="74">
        <f>IF(AND(ISNUMBER('Emissions (start here)'!BM372),ISNUMBER(Dispersion!$AG$8)),'Emissions (start here)'!BM372*453.59/3600*Dispersion!$AG$8,0)</f>
        <v>0</v>
      </c>
      <c r="DX372" s="74">
        <f>IF(AND(ISNUMBER('Emissions (start here)'!BM372),ISNUMBER(Dispersion!$AG$9)),'Emissions (start here)'!BM372*453.59/3600*Dispersion!$AG$9,0)</f>
        <v>0</v>
      </c>
      <c r="DY372" s="74">
        <f>IF(AND(ISNUMBER('Emissions (start here)'!BN372),ISNUMBER(Dispersion!$AG$10)),'Emissions (start here)'!BN372*2000*453.59/8760/3600*Dispersion!$AG$10,0)</f>
        <v>0</v>
      </c>
      <c r="DZ372" s="74">
        <f>IF(AND(ISNUMBER('Emissions (start here)'!BN372),ISNUMBER(Dispersion!$AG$11)),'Emissions (start here)'!BN372*2000*453.59/8760/3600*Dispersion!$AG$11,0)</f>
        <v>0</v>
      </c>
      <c r="EA372" s="74">
        <f>IF(AND(ISNUMBER('Emissions (start here)'!BO372),ISNUMBER(Dispersion!$AH$8)),'Emissions (start here)'!BO372*453.59/3600*Dispersion!$AH$8,0)</f>
        <v>0</v>
      </c>
      <c r="EB372" s="74">
        <f>IF(AND(ISNUMBER('Emissions (start here)'!BO372),ISNUMBER(Dispersion!$AH$9)),'Emissions (start here)'!BO372*453.59/3600*Dispersion!$AH$9,0)</f>
        <v>0</v>
      </c>
      <c r="EC372" s="74">
        <f>IF(AND(ISNUMBER('Emissions (start here)'!BP372),ISNUMBER(Dispersion!$AH$10)),'Emissions (start here)'!BP372*2000*453.59/8760/3600*Dispersion!$AH$10,0)</f>
        <v>0</v>
      </c>
      <c r="ED372" s="74">
        <f>IF(AND(ISNUMBER('Emissions (start here)'!BP372),ISNUMBER(Dispersion!$AH$11)),'Emissions (start here)'!BP372*2000*453.59/8760/3600*Dispersion!$AH$11,0)</f>
        <v>0</v>
      </c>
      <c r="EE372" s="74">
        <f>IF(AND(ISNUMBER('Emissions (start here)'!BQ372),ISNUMBER(Dispersion!$AI$8)),'Emissions (start here)'!BQ372*453.59/3600*Dispersion!$AI$8,0)</f>
        <v>0</v>
      </c>
      <c r="EF372" s="74">
        <f>IF(AND(ISNUMBER('Emissions (start here)'!BQ372),ISNUMBER(Dispersion!$AI$9)),'Emissions (start here)'!BQ372*453.59/3600*Dispersion!$AI$9,0)</f>
        <v>0</v>
      </c>
      <c r="EG372" s="74">
        <f>IF(AND(ISNUMBER('Emissions (start here)'!BR372),ISNUMBER(Dispersion!$AI$10)),'Emissions (start here)'!BR372*2000*453.59/8760/3600*Dispersion!$AI$10,0)</f>
        <v>0</v>
      </c>
      <c r="EH372" s="74">
        <f>IF(AND(ISNUMBER('Emissions (start here)'!BR372),ISNUMBER(Dispersion!$AI$11)),'Emissions (start here)'!BR372*2000*453.59/8760/3600*Dispersion!$AI$11,0)</f>
        <v>0</v>
      </c>
      <c r="EI372" s="74">
        <f>IF(AND(ISNUMBER('Emissions (start here)'!BS372),ISNUMBER(Dispersion!$AJ$8)),'Emissions (start here)'!BS372*453.59/3600*Dispersion!$AJ$8,0)</f>
        <v>0</v>
      </c>
      <c r="EJ372" s="74">
        <f>IF(AND(ISNUMBER('Emissions (start here)'!BS372),ISNUMBER(Dispersion!$AJ$9)),'Emissions (start here)'!BS372*453.59/3600*Dispersion!$AJ$9,0)</f>
        <v>0</v>
      </c>
      <c r="EK372" s="74">
        <f>IF(AND(ISNUMBER('Emissions (start here)'!BT372),ISNUMBER(Dispersion!$AJ$10)),'Emissions (start here)'!BT372*2000*453.59/8760/3600*Dispersion!$AJ$10,0)</f>
        <v>0</v>
      </c>
      <c r="EL372" s="74">
        <f>IF(AND(ISNUMBER('Emissions (start here)'!BT372),ISNUMBER(Dispersion!$AJ$11)),'Emissions (start here)'!BT372*2000*453.59/8760/3600*Dispersion!$AJ$11,0)</f>
        <v>0</v>
      </c>
      <c r="EM372" s="74">
        <f>IF(AND(ISNUMBER('Emissions (start here)'!BU372),ISNUMBER(Dispersion!$AK$8)),'Emissions (start here)'!BU372*453.59/3600*Dispersion!$AK$8,0)</f>
        <v>0</v>
      </c>
      <c r="EN372" s="74">
        <f>IF(AND(ISNUMBER('Emissions (start here)'!BU372),ISNUMBER(Dispersion!$AK$9)),'Emissions (start here)'!BU372*453.59/3600*Dispersion!$AK$9,0)</f>
        <v>0</v>
      </c>
      <c r="EO372" s="74">
        <f>IF(AND(ISNUMBER('Emissions (start here)'!BV372),ISNUMBER(Dispersion!$AK$10)),'Emissions (start here)'!BV372*2000*453.59/8760/3600*Dispersion!$AK$10,0)</f>
        <v>0</v>
      </c>
      <c r="EP372" s="74">
        <f>IF(AND(ISNUMBER('Emissions (start here)'!BV372),ISNUMBER(Dispersion!$AK$11)),'Emissions (start here)'!BV372*2000*453.59/8760/3600*Dispersion!$AK$11,0)</f>
        <v>0</v>
      </c>
      <c r="EQ372" s="74">
        <f>IF(AND(ISNUMBER('Emissions (start here)'!BW372),ISNUMBER(Dispersion!$AL$8)),'Emissions (start here)'!BW372*453.59/3600*Dispersion!$AL$8,0)</f>
        <v>0</v>
      </c>
      <c r="ER372" s="74">
        <f>IF(AND(ISNUMBER('Emissions (start here)'!BW372),ISNUMBER(Dispersion!$AL$9)),'Emissions (start here)'!BW372*453.59/3600*Dispersion!$AL$9,0)</f>
        <v>0</v>
      </c>
      <c r="ES372" s="74">
        <f>IF(AND(ISNUMBER('Emissions (start here)'!BX372),ISNUMBER(Dispersion!$AL$10)),'Emissions (start here)'!BX372*2000*453.59/8760/3600*Dispersion!$AL$10,0)</f>
        <v>0</v>
      </c>
      <c r="ET372" s="74">
        <f>IF(AND(ISNUMBER('Emissions (start here)'!BX372),ISNUMBER(Dispersion!$AL$11)),'Emissions (start here)'!BX372*2000*453.59/8760/3600*Dispersion!$AL$11,0)</f>
        <v>0</v>
      </c>
      <c r="EU372" s="74">
        <f>IF(AND(ISNUMBER('Emissions (start here)'!BY372),ISNUMBER(Dispersion!$AM$8)),'Emissions (start here)'!BY372*453.59/3600*Dispersion!$AM$8,0)</f>
        <v>0</v>
      </c>
      <c r="EV372" s="74">
        <f>IF(AND(ISNUMBER('Emissions (start here)'!BY372),ISNUMBER(Dispersion!$AM$9)),'Emissions (start here)'!BY372*453.59/3600*Dispersion!$AM$9,0)</f>
        <v>0</v>
      </c>
      <c r="EW372" s="74">
        <f>IF(AND(ISNUMBER('Emissions (start here)'!BZ372),ISNUMBER(Dispersion!$AM$10)),'Emissions (start here)'!BZ372*2000*453.59/8760/3600*Dispersion!$AM$10,0)</f>
        <v>0</v>
      </c>
      <c r="EX372" s="74">
        <f>IF(AND(ISNUMBER('Emissions (start here)'!BZ372),ISNUMBER(Dispersion!$AM$11)),'Emissions (start here)'!BZ372*2000*453.59/8760/3600*Dispersion!$AM$11,0)</f>
        <v>0</v>
      </c>
      <c r="EY372" s="74">
        <f>IF(AND(ISNUMBER('Emissions (start here)'!CA372),ISNUMBER(Dispersion!$AN$8)),'Emissions (start here)'!CA372*453.59/3600*Dispersion!$AN$8,0)</f>
        <v>0</v>
      </c>
      <c r="EZ372" s="74">
        <f>IF(AND(ISNUMBER('Emissions (start here)'!CA372),ISNUMBER(Dispersion!$AN$9)),'Emissions (start here)'!CA372*453.59/3600*Dispersion!$AN$9,0)</f>
        <v>0</v>
      </c>
      <c r="FA372" s="74">
        <f>IF(AND(ISNUMBER('Emissions (start here)'!CB372),ISNUMBER(Dispersion!$AN$10)),'Emissions (start here)'!CB372*2000*453.59/8760/3600*Dispersion!$AN$10,0)</f>
        <v>0</v>
      </c>
      <c r="FB372" s="74">
        <f>IF(AND(ISNUMBER('Emissions (start here)'!CB372),ISNUMBER(Dispersion!$AN$11)),'Emissions (start here)'!CB372*2000*453.59/8760/3600*Dispersion!$AN$11,0)</f>
        <v>0</v>
      </c>
      <c r="FC372" s="74">
        <f>IF(AND(ISNUMBER('Emissions (start here)'!CC372),ISNUMBER(Dispersion!$AO$8)),'Emissions (start here)'!CC372*453.59/3600*Dispersion!$AO$8,0)</f>
        <v>0</v>
      </c>
      <c r="FD372" s="74">
        <f>IF(AND(ISNUMBER('Emissions (start here)'!CC372),ISNUMBER(Dispersion!$AO$9)),'Emissions (start here)'!CC372*453.59/3600*Dispersion!$AO$9,0)</f>
        <v>0</v>
      </c>
      <c r="FE372" s="74">
        <f>IF(AND(ISNUMBER('Emissions (start here)'!CD372),ISNUMBER(Dispersion!$AO$10)),'Emissions (start here)'!CD372*2000*453.59/8760/3600*Dispersion!$AO$10,0)</f>
        <v>0</v>
      </c>
      <c r="FF372" s="74">
        <f>IF(AND(ISNUMBER('Emissions (start here)'!CD372),ISNUMBER(Dispersion!$AO$11)),'Emissions (start here)'!CD372*2000*453.59/8760/3600*Dispersion!$AO$11,0)</f>
        <v>0</v>
      </c>
      <c r="FG372" s="74">
        <f>IF(AND(ISNUMBER('Emissions (start here)'!CE372),ISNUMBER(Dispersion!$AP$8)),'Emissions (start here)'!CE372*453.59/3600*Dispersion!$AP$8,0)</f>
        <v>0</v>
      </c>
      <c r="FH372" s="74">
        <f>IF(AND(ISNUMBER('Emissions (start here)'!CE372),ISNUMBER(Dispersion!$AP$9)),'Emissions (start here)'!CE372*453.59/3600*Dispersion!$AP$9,0)</f>
        <v>0</v>
      </c>
      <c r="FI372" s="74">
        <f>IF(AND(ISNUMBER('Emissions (start here)'!CF372),ISNUMBER(Dispersion!$AP$10)),'Emissions (start here)'!CF372*2000*453.59/8760/3600*Dispersion!$AP$10,0)</f>
        <v>0</v>
      </c>
      <c r="FJ372" s="74">
        <f>IF(AND(ISNUMBER('Emissions (start here)'!CF372),ISNUMBER(Dispersion!$AP$11)),'Emissions (start here)'!CF372*2000*453.59/8760/3600*Dispersion!$AP$11,0)</f>
        <v>0</v>
      </c>
      <c r="FK372" s="74">
        <f>IF(AND(ISNUMBER('Emissions (start here)'!CG372),ISNUMBER(Dispersion!$AQ$8)),'Emissions (start here)'!CG372*453.59/3600*Dispersion!$AQ$8,0)</f>
        <v>0</v>
      </c>
      <c r="FL372" s="74">
        <f>IF(AND(ISNUMBER('Emissions (start here)'!CG372),ISNUMBER(Dispersion!$AQ$9)),'Emissions (start here)'!CG372*453.59/3600*Dispersion!$AQ$9,0)</f>
        <v>0</v>
      </c>
      <c r="FM372" s="74">
        <f>IF(AND(ISNUMBER('Emissions (start here)'!CH372),ISNUMBER(Dispersion!$AQ$10)),'Emissions (start here)'!CH372*2000*453.59/8760/3600*Dispersion!$AQ$10,0)</f>
        <v>0</v>
      </c>
      <c r="FN372" s="74">
        <f>IF(AND(ISNUMBER('Emissions (start here)'!CH372),ISNUMBER(Dispersion!$AQ$11)),'Emissions (start here)'!CH372*2000*453.59/8760/3600*Dispersion!$AQ$11,0)</f>
        <v>0</v>
      </c>
      <c r="FO372" s="74">
        <f>IF(AND(ISNUMBER('Emissions (start here)'!CI372),ISNUMBER(Dispersion!$AR$8)),'Emissions (start here)'!CI372*453.59/3600*Dispersion!$AR$8,0)</f>
        <v>0</v>
      </c>
      <c r="FP372" s="74">
        <f>IF(AND(ISNUMBER('Emissions (start here)'!CI372),ISNUMBER(Dispersion!$AR$9)),'Emissions (start here)'!CI372*453.59/3600*Dispersion!$AR$9,0)</f>
        <v>0</v>
      </c>
      <c r="FQ372" s="74">
        <f>IF(AND(ISNUMBER('Emissions (start here)'!CJ372),ISNUMBER(Dispersion!$AR$10)),'Emissions (start here)'!CJ372*2000*453.59/8760/3600*Dispersion!$AR$10,0)</f>
        <v>0</v>
      </c>
      <c r="FR372" s="74">
        <f>IF(AND(ISNUMBER('Emissions (start here)'!CJ372),ISNUMBER(Dispersion!$AR$11)),'Emissions (start here)'!CJ372*2000*453.59/8760/3600*Dispersion!$AR$11,0)</f>
        <v>0</v>
      </c>
      <c r="FS372" s="74">
        <f>IF(AND(ISNUMBER('Emissions (start here)'!CK372),ISNUMBER(Dispersion!$AS$8)),'Emissions (start here)'!CK372*453.59/3600*Dispersion!$AS$8,0)</f>
        <v>0</v>
      </c>
      <c r="FT372" s="74">
        <f>IF(AND(ISNUMBER('Emissions (start here)'!CK372),ISNUMBER(Dispersion!$AS$9)),'Emissions (start here)'!CK372*453.59/3600*Dispersion!$AS$9,0)</f>
        <v>0</v>
      </c>
      <c r="FU372" s="74">
        <f>IF(AND(ISNUMBER('Emissions (start here)'!CL372),ISNUMBER(Dispersion!$AS$10)),'Emissions (start here)'!CL372*2000*453.59/8760/3600*Dispersion!$AS$10,0)</f>
        <v>0</v>
      </c>
      <c r="FV372" s="74">
        <f>IF(AND(ISNUMBER('Emissions (start here)'!CL372),ISNUMBER(Dispersion!$AS$11)),'Emissions (start here)'!CL372*2000*453.59/8760/3600*Dispersion!$AS$11,0)</f>
        <v>0</v>
      </c>
      <c r="FW372" s="74">
        <f>IF(AND(ISNUMBER('Emissions (start here)'!CM372),ISNUMBER(Dispersion!$AT$8)),'Emissions (start here)'!CM372*453.59/3600*Dispersion!$AT$8,0)</f>
        <v>0</v>
      </c>
      <c r="FX372" s="74">
        <f>IF(AND(ISNUMBER('Emissions (start here)'!CM372),ISNUMBER(Dispersion!$AT$9)),'Emissions (start here)'!CM372*453.59/3600*Dispersion!$AT$9,0)</f>
        <v>0</v>
      </c>
      <c r="FY372" s="74">
        <f>IF(AND(ISNUMBER('Emissions (start here)'!CN372),ISNUMBER(Dispersion!$AT$10)),'Emissions (start here)'!CN372*2000*453.59/8760/3600*Dispersion!$AT$10,0)</f>
        <v>0</v>
      </c>
      <c r="FZ372" s="74">
        <f>IF(AND(ISNUMBER('Emissions (start here)'!CN372),ISNUMBER(Dispersion!$AT$11)),'Emissions (start here)'!CN372*2000*453.59/8760/3600*Dispersion!$AT$11,0)</f>
        <v>0</v>
      </c>
      <c r="GA372" s="74">
        <f>IF(AND(ISNUMBER('Emissions (start here)'!CO372),ISNUMBER(Dispersion!$AU$8)),'Emissions (start here)'!CO372*453.59/3600*Dispersion!$AU$8,0)</f>
        <v>0</v>
      </c>
      <c r="GB372" s="74">
        <f>IF(AND(ISNUMBER('Emissions (start here)'!CO372),ISNUMBER(Dispersion!$AU$9)),'Emissions (start here)'!CO372*453.59/3600*Dispersion!$AU$9,0)</f>
        <v>0</v>
      </c>
      <c r="GC372" s="74">
        <f>IF(AND(ISNUMBER('Emissions (start here)'!CP372),ISNUMBER(Dispersion!$AU$10)),'Emissions (start here)'!CP372*2000*453.59/8760/3600*Dispersion!$AU$10,0)</f>
        <v>0</v>
      </c>
      <c r="GD372" s="74">
        <f>IF(AND(ISNUMBER('Emissions (start here)'!CP372),ISNUMBER(Dispersion!$AU$11)),'Emissions (start here)'!CP372*2000*453.59/8760/3600*Dispersion!$AU$11,0)</f>
        <v>0</v>
      </c>
      <c r="GE372" s="74">
        <f>IF(AND(ISNUMBER('Emissions (start here)'!CQ372),ISNUMBER(Dispersion!$AV$8)),'Emissions (start here)'!CQ372*453.59/3600*Dispersion!$AV$8,0)</f>
        <v>0</v>
      </c>
      <c r="GF372" s="74">
        <f>IF(AND(ISNUMBER('Emissions (start here)'!CQ372),ISNUMBER(Dispersion!$AV$9)),'Emissions (start here)'!CQ372*453.59/3600*Dispersion!$AV$9,0)</f>
        <v>0</v>
      </c>
      <c r="GG372" s="74">
        <f>IF(AND(ISNUMBER('Emissions (start here)'!CR372),ISNUMBER(Dispersion!$AV$10)),'Emissions (start here)'!CR372*2000*453.59/8760/3600*Dispersion!$AV$10,0)</f>
        <v>0</v>
      </c>
      <c r="GH372" s="74">
        <f>IF(AND(ISNUMBER('Emissions (start here)'!CR372),ISNUMBER(Dispersion!$AV$11)),'Emissions (start here)'!CR372*2000*453.59/8760/3600*Dispersion!$AV$11,0)</f>
        <v>0</v>
      </c>
      <c r="GI372" s="74">
        <f>IF(AND(ISNUMBER('Emissions (start here)'!CS372),ISNUMBER(Dispersion!$AW$8)),'Emissions (start here)'!CS372*453.59/3600*Dispersion!$AW$8,0)</f>
        <v>0</v>
      </c>
      <c r="GJ372" s="74">
        <f>IF(AND(ISNUMBER('Emissions (start here)'!CS372),ISNUMBER(Dispersion!$AW$9)),'Emissions (start here)'!CS372*453.59/3600*Dispersion!$AW$9,0)</f>
        <v>0</v>
      </c>
      <c r="GK372" s="74">
        <f>IF(AND(ISNUMBER('Emissions (start here)'!CT372),ISNUMBER(Dispersion!$AW$10)),'Emissions (start here)'!CT372*2000*453.59/8760/3600*Dispersion!$AW$10,0)</f>
        <v>0</v>
      </c>
      <c r="GL372" s="74">
        <f>IF(AND(ISNUMBER('Emissions (start here)'!CT372),ISNUMBER(Dispersion!$AW$11)),'Emissions (start here)'!CT372*2000*453.59/8760/3600*Dispersion!$AW$11,0)</f>
        <v>0</v>
      </c>
      <c r="GM372" s="74">
        <f>IF(AND(ISNUMBER('Emissions (start here)'!CU372),ISNUMBER(Dispersion!$AX$8)),'Emissions (start here)'!CU372*453.59/3600*Dispersion!$AX$8,0)</f>
        <v>0</v>
      </c>
      <c r="GN372" s="74">
        <f>IF(AND(ISNUMBER('Emissions (start here)'!CU372),ISNUMBER(Dispersion!$AX$9)),'Emissions (start here)'!CU372*453.59/3600*Dispersion!$AX$9,0)</f>
        <v>0</v>
      </c>
      <c r="GO372" s="74">
        <f>IF(AND(ISNUMBER('Emissions (start here)'!CV372),ISNUMBER(Dispersion!$AX$10)),'Emissions (start here)'!CV372*2000*453.59/8760/3600*Dispersion!$AX$10,0)</f>
        <v>0</v>
      </c>
      <c r="GP372" s="74">
        <f>IF(AND(ISNUMBER('Emissions (start here)'!CV372),ISNUMBER(Dispersion!$AX$11)),'Emissions (start here)'!CV372*2000*453.59/8760/3600*Dispersion!$AX$11,0)</f>
        <v>0</v>
      </c>
      <c r="GQ372" s="74">
        <f>IF(AND(ISNUMBER('Emissions (start here)'!CW372),ISNUMBER(Dispersion!$AY$8)),'Emissions (start here)'!CW372*453.59/3600*Dispersion!$AY$8,0)</f>
        <v>0</v>
      </c>
      <c r="GR372" s="74">
        <f>IF(AND(ISNUMBER('Emissions (start here)'!CW372),ISNUMBER(Dispersion!$AY$9)),'Emissions (start here)'!CW372*453.59/3600*Dispersion!$AY$9,0)</f>
        <v>0</v>
      </c>
      <c r="GS372" s="74">
        <f>IF(AND(ISNUMBER('Emissions (start here)'!CX372),ISNUMBER(Dispersion!$AY$10)),'Emissions (start here)'!CX372*2000*453.59/8760/3600*Dispersion!$AY$10,0)</f>
        <v>0</v>
      </c>
      <c r="GT372" s="74">
        <f>IF(AND(ISNUMBER('Emissions (start here)'!CX372),ISNUMBER(Dispersion!$AY$11)),'Emissions (start here)'!CX372*2000*453.59/8760/3600*Dispersion!$AY$11,0)</f>
        <v>0</v>
      </c>
      <c r="GU372" s="74">
        <f>IF(AND(ISNUMBER('Emissions (start here)'!CY372),ISNUMBER(Dispersion!$AZ$8)),'Emissions (start here)'!CY372*453.59/3600*Dispersion!$AZ$8,0)</f>
        <v>0</v>
      </c>
      <c r="GV372" s="74">
        <f>IF(AND(ISNUMBER('Emissions (start here)'!CY372),ISNUMBER(Dispersion!$AZ$9)),'Emissions (start here)'!CY372*453.59/3600*Dispersion!$AZ$9,0)</f>
        <v>0</v>
      </c>
      <c r="GW372" s="74">
        <f>IF(AND(ISNUMBER('Emissions (start here)'!CZ372),ISNUMBER(Dispersion!$AZ$10)),'Emissions (start here)'!CZ372*2000*453.59/8760/3600*Dispersion!$AZ$10,0)</f>
        <v>0</v>
      </c>
      <c r="GX372" s="74">
        <f>IF(AND(ISNUMBER('Emissions (start here)'!CZ372),ISNUMBER(Dispersion!$AZ$11)),'Emissions (start here)'!CZ372*2000*453.59/8760/3600*Dispersion!$AZ$11,0)</f>
        <v>0</v>
      </c>
    </row>
    <row r="373" spans="1:206" x14ac:dyDescent="0.2">
      <c r="A373" s="51" t="str">
        <f>'Tox Values'!C373</f>
        <v>7664-38-2</v>
      </c>
      <c r="B373" s="94" t="str">
        <f>'Tox Values'!D373</f>
        <v>Phosphoric acid</v>
      </c>
      <c r="C373" s="96">
        <f t="shared" si="21"/>
        <v>0</v>
      </c>
      <c r="D373" s="74">
        <f t="shared" si="22"/>
        <v>0</v>
      </c>
      <c r="E373" s="74">
        <f t="shared" si="23"/>
        <v>0</v>
      </c>
      <c r="F373" s="99">
        <f t="shared" si="24"/>
        <v>0</v>
      </c>
      <c r="G373" s="97">
        <f>IF(AND(ISNUMBER('Emissions (start here)'!E373),ISNUMBER(Dispersion!$C$8)),'Emissions (start here)'!E373*453.59/3600*Dispersion!$C$8,0)</f>
        <v>0</v>
      </c>
      <c r="H373" s="74">
        <f>IF(AND(ISNUMBER('Emissions (start here)'!E373),ISNUMBER(Dispersion!$C$9)),'Emissions (start here)'!E373*453.59/3600*Dispersion!$C$9,0)</f>
        <v>0</v>
      </c>
      <c r="I373" s="74">
        <f>IF(AND(ISNUMBER('Emissions (start here)'!F373),ISNUMBER(Dispersion!$C$10)),'Emissions (start here)'!F373*2000*453.59/8760/3600*Dispersion!$C$10,0)</f>
        <v>0</v>
      </c>
      <c r="J373" s="74">
        <f>IF(AND(ISNUMBER('Emissions (start here)'!F373),ISNUMBER(Dispersion!$C$11)),'Emissions (start here)'!F373*2000*453.59/8760/3600*Dispersion!$C$11,0)</f>
        <v>0</v>
      </c>
      <c r="K373" s="74">
        <f>IF(AND(ISNUMBER('Emissions (start here)'!G373),ISNUMBER(Dispersion!$D$8)),'Emissions (start here)'!G373*453.59/3600*Dispersion!$D$8,0)</f>
        <v>0</v>
      </c>
      <c r="L373" s="74">
        <f>IF(AND(ISNUMBER('Emissions (start here)'!G373),ISNUMBER(Dispersion!$D$9)),'Emissions (start here)'!G373*453.59/3600*Dispersion!$D$9,0)</f>
        <v>0</v>
      </c>
      <c r="M373" s="74">
        <f>IF(AND(ISNUMBER('Emissions (start here)'!H373),ISNUMBER(Dispersion!$D$10)),'Emissions (start here)'!H373*2000*453.59/8760/3600*Dispersion!$D$10,0)</f>
        <v>0</v>
      </c>
      <c r="N373" s="74">
        <f>IF(AND(ISNUMBER('Emissions (start here)'!H373),ISNUMBER(Dispersion!$D$11)),'Emissions (start here)'!H373*2000*453.59/8760/3600*Dispersion!$D$11,0)</f>
        <v>0</v>
      </c>
      <c r="O373" s="74">
        <f>IF(AND(ISNUMBER('Emissions (start here)'!I373),ISNUMBER(Dispersion!$E$8)),'Emissions (start here)'!I373*453.59/3600*Dispersion!$E$8,0)</f>
        <v>0</v>
      </c>
      <c r="P373" s="74">
        <f>IF(AND(ISNUMBER('Emissions (start here)'!I373),ISNUMBER(Dispersion!$E$9)),'Emissions (start here)'!I373*453.59/3600*Dispersion!$E$9,0)</f>
        <v>0</v>
      </c>
      <c r="Q373" s="74">
        <f>IF(AND(ISNUMBER('Emissions (start here)'!J373),ISNUMBER(Dispersion!$E$10)),'Emissions (start here)'!J373*2000*453.59/8760/3600*Dispersion!$E$10,0)</f>
        <v>0</v>
      </c>
      <c r="R373" s="74">
        <f>IF(AND(ISNUMBER('Emissions (start here)'!J373),ISNUMBER(Dispersion!$E$11)),'Emissions (start here)'!J373*2000*453.59/8760/3600*Dispersion!$E$11,0)</f>
        <v>0</v>
      </c>
      <c r="S373" s="74">
        <f>IF(AND(ISNUMBER('Emissions (start here)'!K373),ISNUMBER(Dispersion!$F$8)),'Emissions (start here)'!K373*453.59/3600*Dispersion!$F$8,0)</f>
        <v>0</v>
      </c>
      <c r="T373" s="74">
        <f>IF(AND(ISNUMBER('Emissions (start here)'!K373),ISNUMBER(Dispersion!$F$9)),'Emissions (start here)'!K373*453.59/3600*Dispersion!$F$9,0)</f>
        <v>0</v>
      </c>
      <c r="U373" s="74">
        <f>IF(AND(ISNUMBER('Emissions (start here)'!L373),ISNUMBER(Dispersion!$F$10)),'Emissions (start here)'!L373*2000*453.59/8760/3600*Dispersion!$F$10,0)</f>
        <v>0</v>
      </c>
      <c r="V373" s="74">
        <f>IF(AND(ISNUMBER('Emissions (start here)'!L373),ISNUMBER(Dispersion!$F$11)),'Emissions (start here)'!L373*2000*453.59/8760/3600*Dispersion!$F$11,0)</f>
        <v>0</v>
      </c>
      <c r="W373" s="74">
        <f>IF(AND(ISNUMBER('Emissions (start here)'!M373),ISNUMBER(Dispersion!$G$8)),'Emissions (start here)'!M373*453.59/3600*Dispersion!$G$8,0)</f>
        <v>0</v>
      </c>
      <c r="X373" s="74">
        <f>IF(AND(ISNUMBER('Emissions (start here)'!M373),ISNUMBER(Dispersion!$G$9)),'Emissions (start here)'!M373*453.59/3600*Dispersion!$G$9,0)</f>
        <v>0</v>
      </c>
      <c r="Y373" s="74">
        <f>IF(AND(ISNUMBER('Emissions (start here)'!N373),ISNUMBER(Dispersion!$G$10)),'Emissions (start here)'!N373*2000*453.59/8760/3600*Dispersion!$G$10,0)</f>
        <v>0</v>
      </c>
      <c r="Z373" s="74">
        <f>IF(AND(ISNUMBER('Emissions (start here)'!N373),ISNUMBER(Dispersion!$G$11)),'Emissions (start here)'!N373*2000*453.59/8760/3600*Dispersion!$G$11,0)</f>
        <v>0</v>
      </c>
      <c r="AA373" s="74">
        <f>IF(AND(ISNUMBER('Emissions (start here)'!O373),ISNUMBER(Dispersion!$H$8)),'Emissions (start here)'!O373*453.59/3600*Dispersion!$H$8,0)</f>
        <v>0</v>
      </c>
      <c r="AB373" s="74">
        <f>IF(AND(ISNUMBER('Emissions (start here)'!O373),ISNUMBER(Dispersion!$H$9)),'Emissions (start here)'!O373*453.59/3600*Dispersion!$H$9,0)</f>
        <v>0</v>
      </c>
      <c r="AC373" s="74">
        <f>IF(AND(ISNUMBER('Emissions (start here)'!P373),ISNUMBER(Dispersion!$H$10)),'Emissions (start here)'!P373*2000*453.59/8760/3600*Dispersion!$H$10,0)</f>
        <v>0</v>
      </c>
      <c r="AD373" s="74">
        <f>IF(AND(ISNUMBER('Emissions (start here)'!P373),ISNUMBER(Dispersion!$H$11)),'Emissions (start here)'!P373*2000*453.59/8760/3600*Dispersion!$H$11,0)</f>
        <v>0</v>
      </c>
      <c r="AE373" s="74">
        <f>IF(AND(ISNUMBER('Emissions (start here)'!Q373),ISNUMBER(Dispersion!$I$8)),'Emissions (start here)'!Q373*453.59/3600*Dispersion!$I$8,0)</f>
        <v>0</v>
      </c>
      <c r="AF373" s="74">
        <f>IF(AND(ISNUMBER('Emissions (start here)'!Q373),ISNUMBER(Dispersion!$I$9)),'Emissions (start here)'!Q373*453.59/3600*Dispersion!$I$9,0)</f>
        <v>0</v>
      </c>
      <c r="AG373" s="74">
        <f>IF(AND(ISNUMBER('Emissions (start here)'!R373),ISNUMBER(Dispersion!$I$10)),'Emissions (start here)'!R373*2000*453.59/8760/3600*Dispersion!$I$10,0)</f>
        <v>0</v>
      </c>
      <c r="AH373" s="74">
        <f>IF(AND(ISNUMBER('Emissions (start here)'!R373),ISNUMBER(Dispersion!$I$11)),'Emissions (start here)'!R373*2000*453.59/8760/3600*Dispersion!$I$11,0)</f>
        <v>0</v>
      </c>
      <c r="AI373" s="74">
        <f>IF(AND(ISNUMBER('Emissions (start here)'!S373),ISNUMBER(Dispersion!$J$8)),'Emissions (start here)'!S373*453.59/3600*Dispersion!$J$8,0)</f>
        <v>0</v>
      </c>
      <c r="AJ373" s="74">
        <f>IF(AND(ISNUMBER('Emissions (start here)'!S373),ISNUMBER(Dispersion!$J$9)),'Emissions (start here)'!S373*453.59/3600*Dispersion!$J$9,0)</f>
        <v>0</v>
      </c>
      <c r="AK373" s="74">
        <f>IF(AND(ISNUMBER('Emissions (start here)'!T373),ISNUMBER(Dispersion!$J$10)),'Emissions (start here)'!T373*2000*453.59/8760/3600*Dispersion!$J$10,0)</f>
        <v>0</v>
      </c>
      <c r="AL373" s="74">
        <f>IF(AND(ISNUMBER('Emissions (start here)'!T373),ISNUMBER(Dispersion!$J$11)),'Emissions (start here)'!T373*2000*453.59/8760/3600*Dispersion!$J$11,0)</f>
        <v>0</v>
      </c>
      <c r="AM373" s="74">
        <f>IF(AND(ISNUMBER('Emissions (start here)'!U373),ISNUMBER(Dispersion!$K$8)),'Emissions (start here)'!U373*453.59/3600*Dispersion!$K$8,0)</f>
        <v>0</v>
      </c>
      <c r="AN373" s="74">
        <f>IF(AND(ISNUMBER('Emissions (start here)'!U373),ISNUMBER(Dispersion!$K$9)),'Emissions (start here)'!U373*453.59/3600*Dispersion!$K$9,0)</f>
        <v>0</v>
      </c>
      <c r="AO373" s="74">
        <f>IF(AND(ISNUMBER('Emissions (start here)'!V373),ISNUMBER(Dispersion!$K$10)),'Emissions (start here)'!V373*2000*453.59/8760/3600*Dispersion!$K$10,0)</f>
        <v>0</v>
      </c>
      <c r="AP373" s="74">
        <f>IF(AND(ISNUMBER('Emissions (start here)'!V373),ISNUMBER(Dispersion!$K$11)),'Emissions (start here)'!V373*2000*453.59/8760/3600*Dispersion!$K$11,0)</f>
        <v>0</v>
      </c>
      <c r="AQ373" s="74">
        <f>IF(AND(ISNUMBER('Emissions (start here)'!W373),ISNUMBER(Dispersion!$L$8)),'Emissions (start here)'!W373*453.59/3600*Dispersion!$L$8,0)</f>
        <v>0</v>
      </c>
      <c r="AR373" s="74">
        <f>IF(AND(ISNUMBER('Emissions (start here)'!W373),ISNUMBER(Dispersion!$L$9)),'Emissions (start here)'!W373*453.59/3600*Dispersion!$L$9,0)</f>
        <v>0</v>
      </c>
      <c r="AS373" s="74">
        <f>IF(AND(ISNUMBER('Emissions (start here)'!X373),ISNUMBER(Dispersion!$L$10)),'Emissions (start here)'!X373*2000*453.59/8760/3600*Dispersion!$L$10,0)</f>
        <v>0</v>
      </c>
      <c r="AT373" s="74">
        <f>IF(AND(ISNUMBER('Emissions (start here)'!X373),ISNUMBER(Dispersion!$L$11)),'Emissions (start here)'!X373*2000*453.59/8760/3600*Dispersion!$L$11,0)</f>
        <v>0</v>
      </c>
      <c r="AU373" s="74">
        <f>IF(AND(ISNUMBER('Emissions (start here)'!Y373),ISNUMBER(Dispersion!$M$8)),'Emissions (start here)'!Y373*453.59/3600*Dispersion!$M$8,0)</f>
        <v>0</v>
      </c>
      <c r="AV373" s="74">
        <f>IF(AND(ISNUMBER('Emissions (start here)'!Y373),ISNUMBER(Dispersion!$M$9)),'Emissions (start here)'!Y373*453.59/3600*Dispersion!$M$9,0)</f>
        <v>0</v>
      </c>
      <c r="AW373" s="74">
        <f>IF(AND(ISNUMBER('Emissions (start here)'!Z373),ISNUMBER(Dispersion!$M$10)),'Emissions (start here)'!Z373*2000*453.59/8760/3600*Dispersion!$M$10,0)</f>
        <v>0</v>
      </c>
      <c r="AX373" s="74">
        <f>IF(AND(ISNUMBER('Emissions (start here)'!Z373),ISNUMBER(Dispersion!$M$11)),'Emissions (start here)'!Z373*2000*453.59/8760/3600*Dispersion!$M$11,0)</f>
        <v>0</v>
      </c>
      <c r="AY373" s="74">
        <f>IF(AND(ISNUMBER('Emissions (start here)'!AA373),ISNUMBER(Dispersion!$N$8)),'Emissions (start here)'!AA373*453.59/3600*Dispersion!$N$8,0)</f>
        <v>0</v>
      </c>
      <c r="AZ373" s="74">
        <f>IF(AND(ISNUMBER('Emissions (start here)'!AA373),ISNUMBER(Dispersion!$N$9)),'Emissions (start here)'!AA373*453.59/3600*Dispersion!$N$9,0)</f>
        <v>0</v>
      </c>
      <c r="BA373" s="74">
        <f>IF(AND(ISNUMBER('Emissions (start here)'!AB373),ISNUMBER(Dispersion!$N$10)),'Emissions (start here)'!AB373*2000*453.59/8760/3600*Dispersion!$N$10,0)</f>
        <v>0</v>
      </c>
      <c r="BB373" s="74">
        <f>IF(AND(ISNUMBER('Emissions (start here)'!AB373),ISNUMBER(Dispersion!$N$11)),'Emissions (start here)'!AB373*2000*453.59/8760/3600*Dispersion!$N$11,0)</f>
        <v>0</v>
      </c>
      <c r="BC373" s="74">
        <f>IF(AND(ISNUMBER('Emissions (start here)'!AC373),ISNUMBER(Dispersion!$O$8)),'Emissions (start here)'!AC373*453.59/3600*Dispersion!$O$8,0)</f>
        <v>0</v>
      </c>
      <c r="BD373" s="74">
        <f>IF(AND(ISNUMBER('Emissions (start here)'!AC373),ISNUMBER(Dispersion!$O$9)),'Emissions (start here)'!AC373*453.59/3600*Dispersion!$O$9,0)</f>
        <v>0</v>
      </c>
      <c r="BE373" s="74">
        <f>IF(AND(ISNUMBER('Emissions (start here)'!AD373),ISNUMBER(Dispersion!$O$10)),'Emissions (start here)'!AD373*2000*453.59/8760/3600*Dispersion!$O$10,0)</f>
        <v>0</v>
      </c>
      <c r="BF373" s="74">
        <f>IF(AND(ISNUMBER('Emissions (start here)'!AD373),ISNUMBER(Dispersion!$O$11)),'Emissions (start here)'!AD373*2000*453.59/8760/3600*Dispersion!$O$11,0)</f>
        <v>0</v>
      </c>
      <c r="BG373" s="74">
        <f>IF(AND(ISNUMBER('Emissions (start here)'!AE373),ISNUMBER(Dispersion!$P$8)),'Emissions (start here)'!AE373*453.59/3600*Dispersion!$P$8,0)</f>
        <v>0</v>
      </c>
      <c r="BH373" s="74">
        <f>IF(AND(ISNUMBER('Emissions (start here)'!AE373),ISNUMBER(Dispersion!$P$9)),'Emissions (start here)'!AE373*453.59/3600*Dispersion!$P$9,0)</f>
        <v>0</v>
      </c>
      <c r="BI373" s="74">
        <f>IF(AND(ISNUMBER('Emissions (start here)'!AF373),ISNUMBER(Dispersion!$P$10)),'Emissions (start here)'!AF373*2000*453.59/8760/3600*Dispersion!$P$10,0)</f>
        <v>0</v>
      </c>
      <c r="BJ373" s="74">
        <f>IF(AND(ISNUMBER('Emissions (start here)'!AF373),ISNUMBER(Dispersion!$P$11)),'Emissions (start here)'!AF373*2000*453.59/8760/3600*Dispersion!$P$11,0)</f>
        <v>0</v>
      </c>
      <c r="BK373" s="74">
        <f>IF(AND(ISNUMBER('Emissions (start here)'!AG373),ISNUMBER(Dispersion!$Q$8)),'Emissions (start here)'!AG373*453.59/3600*Dispersion!$Q$8,0)</f>
        <v>0</v>
      </c>
      <c r="BL373" s="74">
        <f>IF(AND(ISNUMBER('Emissions (start here)'!AG373),ISNUMBER(Dispersion!$Q$9)),'Emissions (start here)'!AG373*453.59/3600*Dispersion!$Q$9,0)</f>
        <v>0</v>
      </c>
      <c r="BM373" s="74">
        <f>IF(AND(ISNUMBER('Emissions (start here)'!AH373),ISNUMBER(Dispersion!$Q$10)),'Emissions (start here)'!AH373*2000*453.59/8760/3600*Dispersion!$Q$10,0)</f>
        <v>0</v>
      </c>
      <c r="BN373" s="74">
        <f>IF(AND(ISNUMBER('Emissions (start here)'!AH373),ISNUMBER(Dispersion!$Q$11)),'Emissions (start here)'!AH373*2000*453.59/8760/3600*Dispersion!$Q$11,0)</f>
        <v>0</v>
      </c>
      <c r="BO373" s="74">
        <f>IF(AND(ISNUMBER('Emissions (start here)'!AI373),ISNUMBER(Dispersion!$R$8)),'Emissions (start here)'!AI373*453.59/3600*Dispersion!$R$8,0)</f>
        <v>0</v>
      </c>
      <c r="BP373" s="74">
        <f>IF(AND(ISNUMBER('Emissions (start here)'!AI373),ISNUMBER(Dispersion!$R$9)),'Emissions (start here)'!AI373*453.59/3600*Dispersion!$R$9,0)</f>
        <v>0</v>
      </c>
      <c r="BQ373" s="74">
        <f>IF(AND(ISNUMBER('Emissions (start here)'!AJ373),ISNUMBER(Dispersion!$R$10)),'Emissions (start here)'!AJ373*2000*453.59/8760/3600*Dispersion!$R$10,0)</f>
        <v>0</v>
      </c>
      <c r="BR373" s="74">
        <f>IF(AND(ISNUMBER('Emissions (start here)'!AJ373),ISNUMBER(Dispersion!$R$11)),'Emissions (start here)'!AJ373*2000*453.59/8760/3600*Dispersion!$R$11,0)</f>
        <v>0</v>
      </c>
      <c r="BS373" s="74">
        <f>IF(AND(ISNUMBER('Emissions (start here)'!AK373),ISNUMBER(Dispersion!$S$8)),'Emissions (start here)'!AK373*453.59/3600*Dispersion!$S$8,0)</f>
        <v>0</v>
      </c>
      <c r="BT373" s="74">
        <f>IF(AND(ISNUMBER('Emissions (start here)'!AK373),ISNUMBER(Dispersion!$S$9)),'Emissions (start here)'!AK373*453.59/3600*Dispersion!$S$9,0)</f>
        <v>0</v>
      </c>
      <c r="BU373" s="74">
        <f>IF(AND(ISNUMBER('Emissions (start here)'!AL373),ISNUMBER(Dispersion!$S$10)),'Emissions (start here)'!AL373*2000*453.59/8760/3600*Dispersion!$S$10,0)</f>
        <v>0</v>
      </c>
      <c r="BV373" s="74">
        <f>IF(AND(ISNUMBER('Emissions (start here)'!AL373),ISNUMBER(Dispersion!$S$11)),'Emissions (start here)'!AL373*2000*453.59/8760/3600*Dispersion!$S$11,0)</f>
        <v>0</v>
      </c>
      <c r="BW373" s="74">
        <f>IF(AND(ISNUMBER('Emissions (start here)'!AM373),ISNUMBER(Dispersion!$T$8)),'Emissions (start here)'!AM373*453.59/3600*Dispersion!$T$8,0)</f>
        <v>0</v>
      </c>
      <c r="BX373" s="74">
        <f>IF(AND(ISNUMBER('Emissions (start here)'!AM373),ISNUMBER(Dispersion!$T$9)),'Emissions (start here)'!AM373*453.59/3600*Dispersion!$T$9,0)</f>
        <v>0</v>
      </c>
      <c r="BY373" s="74">
        <f>IF(AND(ISNUMBER('Emissions (start here)'!AN373),ISNUMBER(Dispersion!$T$10)),'Emissions (start here)'!AN373*2000*453.59/8760/3600*Dispersion!$T$10,0)</f>
        <v>0</v>
      </c>
      <c r="BZ373" s="74">
        <f>IF(AND(ISNUMBER('Emissions (start here)'!AN373),ISNUMBER(Dispersion!$T$11)),'Emissions (start here)'!AN373*2000*453.59/8760/3600*Dispersion!$T$11,0)</f>
        <v>0</v>
      </c>
      <c r="CA373" s="74">
        <f>IF(AND(ISNUMBER('Emissions (start here)'!AO373),ISNUMBER(Dispersion!$U$8)),'Emissions (start here)'!AO373*453.59/3600*Dispersion!$U$8,0)</f>
        <v>0</v>
      </c>
      <c r="CB373" s="74">
        <f>IF(AND(ISNUMBER('Emissions (start here)'!AO373),ISNUMBER(Dispersion!$U$9)),'Emissions (start here)'!AO373*453.59/3600*Dispersion!$U$9,0)</f>
        <v>0</v>
      </c>
      <c r="CC373" s="74">
        <f>IF(AND(ISNUMBER('Emissions (start here)'!AP373),ISNUMBER(Dispersion!$U$10)),'Emissions (start here)'!AP373*2000*453.59/8760/3600*Dispersion!$U$10,0)</f>
        <v>0</v>
      </c>
      <c r="CD373" s="74">
        <f>IF(AND(ISNUMBER('Emissions (start here)'!AP373),ISNUMBER(Dispersion!$U$11)),'Emissions (start here)'!AP373*2000*453.59/8760/3600*Dispersion!$U$11,0)</f>
        <v>0</v>
      </c>
      <c r="CE373" s="74">
        <f>IF(AND(ISNUMBER('Emissions (start here)'!AQ373),ISNUMBER(Dispersion!$V$8)),'Emissions (start here)'!AQ373*453.59/3600*Dispersion!$V$8,0)</f>
        <v>0</v>
      </c>
      <c r="CF373" s="74">
        <f>IF(AND(ISNUMBER('Emissions (start here)'!AQ373),ISNUMBER(Dispersion!$V$9)),'Emissions (start here)'!AQ373*453.59/3600*Dispersion!$V$9,0)</f>
        <v>0</v>
      </c>
      <c r="CG373" s="74">
        <f>IF(AND(ISNUMBER('Emissions (start here)'!AR373),ISNUMBER(Dispersion!$V$10)),'Emissions (start here)'!AR373*2000*453.59/8760/3600*Dispersion!$V$10,0)</f>
        <v>0</v>
      </c>
      <c r="CH373" s="74">
        <f>IF(AND(ISNUMBER('Emissions (start here)'!AR373),ISNUMBER(Dispersion!$V$11)),'Emissions (start here)'!AR373*2000*453.59/8760/3600*Dispersion!$V$11,0)</f>
        <v>0</v>
      </c>
      <c r="CI373" s="74">
        <f>IF(AND(ISNUMBER('Emissions (start here)'!AS373),ISNUMBER(Dispersion!$W$8)),'Emissions (start here)'!AS373*453.59/3600*Dispersion!$W$8,0)</f>
        <v>0</v>
      </c>
      <c r="CJ373" s="74">
        <f>IF(AND(ISNUMBER('Emissions (start here)'!AS373),ISNUMBER(Dispersion!$W$9)),'Emissions (start here)'!AS373*453.59/3600*Dispersion!$W$9,0)</f>
        <v>0</v>
      </c>
      <c r="CK373" s="74">
        <f>IF(AND(ISNUMBER('Emissions (start here)'!AT373),ISNUMBER(Dispersion!$W$10)),'Emissions (start here)'!AT373*2000*453.59/8760/3600*Dispersion!$W$10,0)</f>
        <v>0</v>
      </c>
      <c r="CL373" s="74">
        <f>IF(AND(ISNUMBER('Emissions (start here)'!AT373),ISNUMBER(Dispersion!$W$11)),'Emissions (start here)'!AT373*2000*453.59/8760/3600*Dispersion!$W$11,0)</f>
        <v>0</v>
      </c>
      <c r="CM373" s="74">
        <f>IF(AND(ISNUMBER('Emissions (start here)'!AU373),ISNUMBER(Dispersion!$X$8)),'Emissions (start here)'!AU373*453.59/3600*Dispersion!$X$8,0)</f>
        <v>0</v>
      </c>
      <c r="CN373" s="74">
        <f>IF(AND(ISNUMBER('Emissions (start here)'!AU373),ISNUMBER(Dispersion!$X$9)),'Emissions (start here)'!AU373*453.59/3600*Dispersion!$X$9,0)</f>
        <v>0</v>
      </c>
      <c r="CO373" s="74">
        <f>IF(AND(ISNUMBER('Emissions (start here)'!AV373),ISNUMBER(Dispersion!$X$10)),'Emissions (start here)'!AV373*2000*453.59/8760/3600*Dispersion!$X$10,0)</f>
        <v>0</v>
      </c>
      <c r="CP373" s="74">
        <f>IF(AND(ISNUMBER('Emissions (start here)'!AV373),ISNUMBER(Dispersion!$X$11)),'Emissions (start here)'!AV373*2000*453.59/8760/3600*Dispersion!$X$11,0)</f>
        <v>0</v>
      </c>
      <c r="CQ373" s="74">
        <f>IF(AND(ISNUMBER('Emissions (start here)'!AW373),ISNUMBER(Dispersion!$Y$8)),'Emissions (start here)'!AW373*453.59/3600*Dispersion!$Y$8,0)</f>
        <v>0</v>
      </c>
      <c r="CR373" s="74">
        <f>IF(AND(ISNUMBER('Emissions (start here)'!AW373),ISNUMBER(Dispersion!$Y$9)),'Emissions (start here)'!AW373*453.59/3600*Dispersion!$Y$9,0)</f>
        <v>0</v>
      </c>
      <c r="CS373" s="74">
        <f>IF(AND(ISNUMBER('Emissions (start here)'!AX373),ISNUMBER(Dispersion!$Y$10)),'Emissions (start here)'!AX373*2000*453.59/8760/3600*Dispersion!$Y$10,0)</f>
        <v>0</v>
      </c>
      <c r="CT373" s="74">
        <f>IF(AND(ISNUMBER('Emissions (start here)'!AX373),ISNUMBER(Dispersion!$Y$11)),'Emissions (start here)'!AX373*2000*453.59/8760/3600*Dispersion!$Y$11,0)</f>
        <v>0</v>
      </c>
      <c r="CU373" s="74">
        <f>IF(AND(ISNUMBER('Emissions (start here)'!AY373),ISNUMBER(Dispersion!$Z$8)),'Emissions (start here)'!AY373*453.59/3600*Dispersion!$Z$8,0)</f>
        <v>0</v>
      </c>
      <c r="CV373" s="74">
        <f>IF(AND(ISNUMBER('Emissions (start here)'!AY373),ISNUMBER(Dispersion!$Z$9)),'Emissions (start here)'!AY373*453.59/3600*Dispersion!$Z$9,0)</f>
        <v>0</v>
      </c>
      <c r="CW373" s="74">
        <f>IF(AND(ISNUMBER('Emissions (start here)'!AZ373),ISNUMBER(Dispersion!$Z$10)),'Emissions (start here)'!AZ373*2000*453.59/8760/3600*Dispersion!$Z$10,0)</f>
        <v>0</v>
      </c>
      <c r="CX373" s="74">
        <f>IF(AND(ISNUMBER('Emissions (start here)'!AZ373),ISNUMBER(Dispersion!$Z$11)),'Emissions (start here)'!AZ373*2000*453.59/8760/3600*Dispersion!$Z$11,0)</f>
        <v>0</v>
      </c>
      <c r="CY373" s="74">
        <f>IF(AND(ISNUMBER('Emissions (start here)'!BA373),ISNUMBER(Dispersion!$AA$8)),'Emissions (start here)'!BA373*453.59/3600*Dispersion!$AA$8,0)</f>
        <v>0</v>
      </c>
      <c r="CZ373" s="74">
        <f>IF(AND(ISNUMBER('Emissions (start here)'!BA373),ISNUMBER(Dispersion!$AA$9)),'Emissions (start here)'!BA373*453.59/3600*Dispersion!$AA$9,0)</f>
        <v>0</v>
      </c>
      <c r="DA373" s="74">
        <f>IF(AND(ISNUMBER('Emissions (start here)'!BB373),ISNUMBER(Dispersion!$AA$10)),'Emissions (start here)'!BB373*2000*453.59/8760/3600*Dispersion!$AA$10,0)</f>
        <v>0</v>
      </c>
      <c r="DB373" s="74">
        <f>IF(AND(ISNUMBER('Emissions (start here)'!BB373),ISNUMBER(Dispersion!$AA$11)),'Emissions (start here)'!BB373*2000*453.59/8760/3600*Dispersion!$AA$11,0)</f>
        <v>0</v>
      </c>
      <c r="DC373" s="74">
        <f>IF(AND(ISNUMBER('Emissions (start here)'!BC373),ISNUMBER(Dispersion!$AB$8)),'Emissions (start here)'!BC373*453.59/3600*Dispersion!$AB$8,0)</f>
        <v>0</v>
      </c>
      <c r="DD373" s="74">
        <f>IF(AND(ISNUMBER('Emissions (start here)'!BC373),ISNUMBER(Dispersion!$AB$9)),'Emissions (start here)'!BC373*453.59/3600*Dispersion!$AB$9,0)</f>
        <v>0</v>
      </c>
      <c r="DE373" s="74">
        <f>IF(AND(ISNUMBER('Emissions (start here)'!BD373),ISNUMBER(Dispersion!$AB$10)),'Emissions (start here)'!BD373*2000*453.59/8760/3600*Dispersion!$AB$10,0)</f>
        <v>0</v>
      </c>
      <c r="DF373" s="74">
        <f>IF(AND(ISNUMBER('Emissions (start here)'!BD373),ISNUMBER(Dispersion!$AB$11)),'Emissions (start here)'!BD373*2000*453.59/8760/3600*Dispersion!$AB$11,0)</f>
        <v>0</v>
      </c>
      <c r="DG373" s="74">
        <f>IF(AND(ISNUMBER('Emissions (start here)'!BE373),ISNUMBER(Dispersion!$AC$8)),'Emissions (start here)'!BE373*453.59/3600*Dispersion!$AC$8,0)</f>
        <v>0</v>
      </c>
      <c r="DH373" s="74">
        <f>IF(AND(ISNUMBER('Emissions (start here)'!BE373),ISNUMBER(Dispersion!$AC$9)),'Emissions (start here)'!BE373*453.59/3600*Dispersion!$AC$9,0)</f>
        <v>0</v>
      </c>
      <c r="DI373" s="74">
        <f>IF(AND(ISNUMBER('Emissions (start here)'!BF373),ISNUMBER(Dispersion!$AC$10)),'Emissions (start here)'!BF373*2000*453.59/8760/3600*Dispersion!$AC$10,0)</f>
        <v>0</v>
      </c>
      <c r="DJ373" s="74">
        <f>IF(AND(ISNUMBER('Emissions (start here)'!BF373),ISNUMBER(Dispersion!$AC$11)),'Emissions (start here)'!BF373*2000*453.59/8760/3600*Dispersion!$AC$11,0)</f>
        <v>0</v>
      </c>
      <c r="DK373" s="74">
        <f>IF(AND(ISNUMBER('Emissions (start here)'!BG373),ISNUMBER(Dispersion!$AD$8)),'Emissions (start here)'!BG373*453.59/3600*Dispersion!$AD$8,0)</f>
        <v>0</v>
      </c>
      <c r="DL373" s="74">
        <f>IF(AND(ISNUMBER('Emissions (start here)'!BG373),ISNUMBER(Dispersion!$AD$9)),'Emissions (start here)'!BG373*453.59/3600*Dispersion!$AD$9,0)</f>
        <v>0</v>
      </c>
      <c r="DM373" s="74">
        <f>IF(AND(ISNUMBER('Emissions (start here)'!BH373),ISNUMBER(Dispersion!$AD$10)),'Emissions (start here)'!BH373*2000*453.59/8760/3600*Dispersion!$AD$10,0)</f>
        <v>0</v>
      </c>
      <c r="DN373" s="74">
        <f>IF(AND(ISNUMBER('Emissions (start here)'!BH373),ISNUMBER(Dispersion!$AD$11)),'Emissions (start here)'!BH373*2000*453.59/8760/3600*Dispersion!$AD$11,0)</f>
        <v>0</v>
      </c>
      <c r="DO373" s="74">
        <f>IF(AND(ISNUMBER('Emissions (start here)'!BI373),ISNUMBER(Dispersion!$AE$8)),'Emissions (start here)'!BI373*453.59/3600*Dispersion!$AE$8,0)</f>
        <v>0</v>
      </c>
      <c r="DP373" s="74">
        <f>IF(AND(ISNUMBER('Emissions (start here)'!BI373),ISNUMBER(Dispersion!$AE$9)),'Emissions (start here)'!BI373*453.59/3600*Dispersion!$AE$9,0)</f>
        <v>0</v>
      </c>
      <c r="DQ373" s="74">
        <f>IF(AND(ISNUMBER('Emissions (start here)'!BJ373),ISNUMBER(Dispersion!$AE$10)),'Emissions (start here)'!BJ373*2000*453.59/8760/3600*Dispersion!$AE$10,0)</f>
        <v>0</v>
      </c>
      <c r="DR373" s="74">
        <f>IF(AND(ISNUMBER('Emissions (start here)'!BJ373),ISNUMBER(Dispersion!$AE$11)),'Emissions (start here)'!BJ373*2000*453.59/8760/3600*Dispersion!$AE$11,0)</f>
        <v>0</v>
      </c>
      <c r="DS373" s="74">
        <f>IF(AND(ISNUMBER('Emissions (start here)'!BK373),ISNUMBER(Dispersion!$AF$8)),'Emissions (start here)'!BK373*453.59/3600*Dispersion!$AF$8,0)</f>
        <v>0</v>
      </c>
      <c r="DT373" s="74">
        <f>IF(AND(ISNUMBER('Emissions (start here)'!BK373),ISNUMBER(Dispersion!$AF$9)),'Emissions (start here)'!BK373*453.59/3600*Dispersion!$AF$9,0)</f>
        <v>0</v>
      </c>
      <c r="DU373" s="74">
        <f>IF(AND(ISNUMBER('Emissions (start here)'!BL373),ISNUMBER(Dispersion!$AF$10)),'Emissions (start here)'!BL373*2000*453.59/8760/3600*Dispersion!$AF$10,0)</f>
        <v>0</v>
      </c>
      <c r="DV373" s="74">
        <f>IF(AND(ISNUMBER('Emissions (start here)'!BL373),ISNUMBER(Dispersion!$AF$11)),'Emissions (start here)'!BL373*2000*453.59/8760/3600*Dispersion!$AF$11,0)</f>
        <v>0</v>
      </c>
      <c r="DW373" s="74">
        <f>IF(AND(ISNUMBER('Emissions (start here)'!BM373),ISNUMBER(Dispersion!$AG$8)),'Emissions (start here)'!BM373*453.59/3600*Dispersion!$AG$8,0)</f>
        <v>0</v>
      </c>
      <c r="DX373" s="74">
        <f>IF(AND(ISNUMBER('Emissions (start here)'!BM373),ISNUMBER(Dispersion!$AG$9)),'Emissions (start here)'!BM373*453.59/3600*Dispersion!$AG$9,0)</f>
        <v>0</v>
      </c>
      <c r="DY373" s="74">
        <f>IF(AND(ISNUMBER('Emissions (start here)'!BN373),ISNUMBER(Dispersion!$AG$10)),'Emissions (start here)'!BN373*2000*453.59/8760/3600*Dispersion!$AG$10,0)</f>
        <v>0</v>
      </c>
      <c r="DZ373" s="74">
        <f>IF(AND(ISNUMBER('Emissions (start here)'!BN373),ISNUMBER(Dispersion!$AG$11)),'Emissions (start here)'!BN373*2000*453.59/8760/3600*Dispersion!$AG$11,0)</f>
        <v>0</v>
      </c>
      <c r="EA373" s="74">
        <f>IF(AND(ISNUMBER('Emissions (start here)'!BO373),ISNUMBER(Dispersion!$AH$8)),'Emissions (start here)'!BO373*453.59/3600*Dispersion!$AH$8,0)</f>
        <v>0</v>
      </c>
      <c r="EB373" s="74">
        <f>IF(AND(ISNUMBER('Emissions (start here)'!BO373),ISNUMBER(Dispersion!$AH$9)),'Emissions (start here)'!BO373*453.59/3600*Dispersion!$AH$9,0)</f>
        <v>0</v>
      </c>
      <c r="EC373" s="74">
        <f>IF(AND(ISNUMBER('Emissions (start here)'!BP373),ISNUMBER(Dispersion!$AH$10)),'Emissions (start here)'!BP373*2000*453.59/8760/3600*Dispersion!$AH$10,0)</f>
        <v>0</v>
      </c>
      <c r="ED373" s="74">
        <f>IF(AND(ISNUMBER('Emissions (start here)'!BP373),ISNUMBER(Dispersion!$AH$11)),'Emissions (start here)'!BP373*2000*453.59/8760/3600*Dispersion!$AH$11,0)</f>
        <v>0</v>
      </c>
      <c r="EE373" s="74">
        <f>IF(AND(ISNUMBER('Emissions (start here)'!BQ373),ISNUMBER(Dispersion!$AI$8)),'Emissions (start here)'!BQ373*453.59/3600*Dispersion!$AI$8,0)</f>
        <v>0</v>
      </c>
      <c r="EF373" s="74">
        <f>IF(AND(ISNUMBER('Emissions (start here)'!BQ373),ISNUMBER(Dispersion!$AI$9)),'Emissions (start here)'!BQ373*453.59/3600*Dispersion!$AI$9,0)</f>
        <v>0</v>
      </c>
      <c r="EG373" s="74">
        <f>IF(AND(ISNUMBER('Emissions (start here)'!BR373),ISNUMBER(Dispersion!$AI$10)),'Emissions (start here)'!BR373*2000*453.59/8760/3600*Dispersion!$AI$10,0)</f>
        <v>0</v>
      </c>
      <c r="EH373" s="74">
        <f>IF(AND(ISNUMBER('Emissions (start here)'!BR373),ISNUMBER(Dispersion!$AI$11)),'Emissions (start here)'!BR373*2000*453.59/8760/3600*Dispersion!$AI$11,0)</f>
        <v>0</v>
      </c>
      <c r="EI373" s="74">
        <f>IF(AND(ISNUMBER('Emissions (start here)'!BS373),ISNUMBER(Dispersion!$AJ$8)),'Emissions (start here)'!BS373*453.59/3600*Dispersion!$AJ$8,0)</f>
        <v>0</v>
      </c>
      <c r="EJ373" s="74">
        <f>IF(AND(ISNUMBER('Emissions (start here)'!BS373),ISNUMBER(Dispersion!$AJ$9)),'Emissions (start here)'!BS373*453.59/3600*Dispersion!$AJ$9,0)</f>
        <v>0</v>
      </c>
      <c r="EK373" s="74">
        <f>IF(AND(ISNUMBER('Emissions (start here)'!BT373),ISNUMBER(Dispersion!$AJ$10)),'Emissions (start here)'!BT373*2000*453.59/8760/3600*Dispersion!$AJ$10,0)</f>
        <v>0</v>
      </c>
      <c r="EL373" s="74">
        <f>IF(AND(ISNUMBER('Emissions (start here)'!BT373),ISNUMBER(Dispersion!$AJ$11)),'Emissions (start here)'!BT373*2000*453.59/8760/3600*Dispersion!$AJ$11,0)</f>
        <v>0</v>
      </c>
      <c r="EM373" s="74">
        <f>IF(AND(ISNUMBER('Emissions (start here)'!BU373),ISNUMBER(Dispersion!$AK$8)),'Emissions (start here)'!BU373*453.59/3600*Dispersion!$AK$8,0)</f>
        <v>0</v>
      </c>
      <c r="EN373" s="74">
        <f>IF(AND(ISNUMBER('Emissions (start here)'!BU373),ISNUMBER(Dispersion!$AK$9)),'Emissions (start here)'!BU373*453.59/3600*Dispersion!$AK$9,0)</f>
        <v>0</v>
      </c>
      <c r="EO373" s="74">
        <f>IF(AND(ISNUMBER('Emissions (start here)'!BV373),ISNUMBER(Dispersion!$AK$10)),'Emissions (start here)'!BV373*2000*453.59/8760/3600*Dispersion!$AK$10,0)</f>
        <v>0</v>
      </c>
      <c r="EP373" s="74">
        <f>IF(AND(ISNUMBER('Emissions (start here)'!BV373),ISNUMBER(Dispersion!$AK$11)),'Emissions (start here)'!BV373*2000*453.59/8760/3600*Dispersion!$AK$11,0)</f>
        <v>0</v>
      </c>
      <c r="EQ373" s="74">
        <f>IF(AND(ISNUMBER('Emissions (start here)'!BW373),ISNUMBER(Dispersion!$AL$8)),'Emissions (start here)'!BW373*453.59/3600*Dispersion!$AL$8,0)</f>
        <v>0</v>
      </c>
      <c r="ER373" s="74">
        <f>IF(AND(ISNUMBER('Emissions (start here)'!BW373),ISNUMBER(Dispersion!$AL$9)),'Emissions (start here)'!BW373*453.59/3600*Dispersion!$AL$9,0)</f>
        <v>0</v>
      </c>
      <c r="ES373" s="74">
        <f>IF(AND(ISNUMBER('Emissions (start here)'!BX373),ISNUMBER(Dispersion!$AL$10)),'Emissions (start here)'!BX373*2000*453.59/8760/3600*Dispersion!$AL$10,0)</f>
        <v>0</v>
      </c>
      <c r="ET373" s="74">
        <f>IF(AND(ISNUMBER('Emissions (start here)'!BX373),ISNUMBER(Dispersion!$AL$11)),'Emissions (start here)'!BX373*2000*453.59/8760/3600*Dispersion!$AL$11,0)</f>
        <v>0</v>
      </c>
      <c r="EU373" s="74">
        <f>IF(AND(ISNUMBER('Emissions (start here)'!BY373),ISNUMBER(Dispersion!$AM$8)),'Emissions (start here)'!BY373*453.59/3600*Dispersion!$AM$8,0)</f>
        <v>0</v>
      </c>
      <c r="EV373" s="74">
        <f>IF(AND(ISNUMBER('Emissions (start here)'!BY373),ISNUMBER(Dispersion!$AM$9)),'Emissions (start here)'!BY373*453.59/3600*Dispersion!$AM$9,0)</f>
        <v>0</v>
      </c>
      <c r="EW373" s="74">
        <f>IF(AND(ISNUMBER('Emissions (start here)'!BZ373),ISNUMBER(Dispersion!$AM$10)),'Emissions (start here)'!BZ373*2000*453.59/8760/3600*Dispersion!$AM$10,0)</f>
        <v>0</v>
      </c>
      <c r="EX373" s="74">
        <f>IF(AND(ISNUMBER('Emissions (start here)'!BZ373),ISNUMBER(Dispersion!$AM$11)),'Emissions (start here)'!BZ373*2000*453.59/8760/3600*Dispersion!$AM$11,0)</f>
        <v>0</v>
      </c>
      <c r="EY373" s="74">
        <f>IF(AND(ISNUMBER('Emissions (start here)'!CA373),ISNUMBER(Dispersion!$AN$8)),'Emissions (start here)'!CA373*453.59/3600*Dispersion!$AN$8,0)</f>
        <v>0</v>
      </c>
      <c r="EZ373" s="74">
        <f>IF(AND(ISNUMBER('Emissions (start here)'!CA373),ISNUMBER(Dispersion!$AN$9)),'Emissions (start here)'!CA373*453.59/3600*Dispersion!$AN$9,0)</f>
        <v>0</v>
      </c>
      <c r="FA373" s="74">
        <f>IF(AND(ISNUMBER('Emissions (start here)'!CB373),ISNUMBER(Dispersion!$AN$10)),'Emissions (start here)'!CB373*2000*453.59/8760/3600*Dispersion!$AN$10,0)</f>
        <v>0</v>
      </c>
      <c r="FB373" s="74">
        <f>IF(AND(ISNUMBER('Emissions (start here)'!CB373),ISNUMBER(Dispersion!$AN$11)),'Emissions (start here)'!CB373*2000*453.59/8760/3600*Dispersion!$AN$11,0)</f>
        <v>0</v>
      </c>
      <c r="FC373" s="74">
        <f>IF(AND(ISNUMBER('Emissions (start here)'!CC373),ISNUMBER(Dispersion!$AO$8)),'Emissions (start here)'!CC373*453.59/3600*Dispersion!$AO$8,0)</f>
        <v>0</v>
      </c>
      <c r="FD373" s="74">
        <f>IF(AND(ISNUMBER('Emissions (start here)'!CC373),ISNUMBER(Dispersion!$AO$9)),'Emissions (start here)'!CC373*453.59/3600*Dispersion!$AO$9,0)</f>
        <v>0</v>
      </c>
      <c r="FE373" s="74">
        <f>IF(AND(ISNUMBER('Emissions (start here)'!CD373),ISNUMBER(Dispersion!$AO$10)),'Emissions (start here)'!CD373*2000*453.59/8760/3600*Dispersion!$AO$10,0)</f>
        <v>0</v>
      </c>
      <c r="FF373" s="74">
        <f>IF(AND(ISNUMBER('Emissions (start here)'!CD373),ISNUMBER(Dispersion!$AO$11)),'Emissions (start here)'!CD373*2000*453.59/8760/3600*Dispersion!$AO$11,0)</f>
        <v>0</v>
      </c>
      <c r="FG373" s="74">
        <f>IF(AND(ISNUMBER('Emissions (start here)'!CE373),ISNUMBER(Dispersion!$AP$8)),'Emissions (start here)'!CE373*453.59/3600*Dispersion!$AP$8,0)</f>
        <v>0</v>
      </c>
      <c r="FH373" s="74">
        <f>IF(AND(ISNUMBER('Emissions (start here)'!CE373),ISNUMBER(Dispersion!$AP$9)),'Emissions (start here)'!CE373*453.59/3600*Dispersion!$AP$9,0)</f>
        <v>0</v>
      </c>
      <c r="FI373" s="74">
        <f>IF(AND(ISNUMBER('Emissions (start here)'!CF373),ISNUMBER(Dispersion!$AP$10)),'Emissions (start here)'!CF373*2000*453.59/8760/3600*Dispersion!$AP$10,0)</f>
        <v>0</v>
      </c>
      <c r="FJ373" s="74">
        <f>IF(AND(ISNUMBER('Emissions (start here)'!CF373),ISNUMBER(Dispersion!$AP$11)),'Emissions (start here)'!CF373*2000*453.59/8760/3600*Dispersion!$AP$11,0)</f>
        <v>0</v>
      </c>
      <c r="FK373" s="74">
        <f>IF(AND(ISNUMBER('Emissions (start here)'!CG373),ISNUMBER(Dispersion!$AQ$8)),'Emissions (start here)'!CG373*453.59/3600*Dispersion!$AQ$8,0)</f>
        <v>0</v>
      </c>
      <c r="FL373" s="74">
        <f>IF(AND(ISNUMBER('Emissions (start here)'!CG373),ISNUMBER(Dispersion!$AQ$9)),'Emissions (start here)'!CG373*453.59/3600*Dispersion!$AQ$9,0)</f>
        <v>0</v>
      </c>
      <c r="FM373" s="74">
        <f>IF(AND(ISNUMBER('Emissions (start here)'!CH373),ISNUMBER(Dispersion!$AQ$10)),'Emissions (start here)'!CH373*2000*453.59/8760/3600*Dispersion!$AQ$10,0)</f>
        <v>0</v>
      </c>
      <c r="FN373" s="74">
        <f>IF(AND(ISNUMBER('Emissions (start here)'!CH373),ISNUMBER(Dispersion!$AQ$11)),'Emissions (start here)'!CH373*2000*453.59/8760/3600*Dispersion!$AQ$11,0)</f>
        <v>0</v>
      </c>
      <c r="FO373" s="74">
        <f>IF(AND(ISNUMBER('Emissions (start here)'!CI373),ISNUMBER(Dispersion!$AR$8)),'Emissions (start here)'!CI373*453.59/3600*Dispersion!$AR$8,0)</f>
        <v>0</v>
      </c>
      <c r="FP373" s="74">
        <f>IF(AND(ISNUMBER('Emissions (start here)'!CI373),ISNUMBER(Dispersion!$AR$9)),'Emissions (start here)'!CI373*453.59/3600*Dispersion!$AR$9,0)</f>
        <v>0</v>
      </c>
      <c r="FQ373" s="74">
        <f>IF(AND(ISNUMBER('Emissions (start here)'!CJ373),ISNUMBER(Dispersion!$AR$10)),'Emissions (start here)'!CJ373*2000*453.59/8760/3600*Dispersion!$AR$10,0)</f>
        <v>0</v>
      </c>
      <c r="FR373" s="74">
        <f>IF(AND(ISNUMBER('Emissions (start here)'!CJ373),ISNUMBER(Dispersion!$AR$11)),'Emissions (start here)'!CJ373*2000*453.59/8760/3600*Dispersion!$AR$11,0)</f>
        <v>0</v>
      </c>
      <c r="FS373" s="74">
        <f>IF(AND(ISNUMBER('Emissions (start here)'!CK373),ISNUMBER(Dispersion!$AS$8)),'Emissions (start here)'!CK373*453.59/3600*Dispersion!$AS$8,0)</f>
        <v>0</v>
      </c>
      <c r="FT373" s="74">
        <f>IF(AND(ISNUMBER('Emissions (start here)'!CK373),ISNUMBER(Dispersion!$AS$9)),'Emissions (start here)'!CK373*453.59/3600*Dispersion!$AS$9,0)</f>
        <v>0</v>
      </c>
      <c r="FU373" s="74">
        <f>IF(AND(ISNUMBER('Emissions (start here)'!CL373),ISNUMBER(Dispersion!$AS$10)),'Emissions (start here)'!CL373*2000*453.59/8760/3600*Dispersion!$AS$10,0)</f>
        <v>0</v>
      </c>
      <c r="FV373" s="74">
        <f>IF(AND(ISNUMBER('Emissions (start here)'!CL373),ISNUMBER(Dispersion!$AS$11)),'Emissions (start here)'!CL373*2000*453.59/8760/3600*Dispersion!$AS$11,0)</f>
        <v>0</v>
      </c>
      <c r="FW373" s="74">
        <f>IF(AND(ISNUMBER('Emissions (start here)'!CM373),ISNUMBER(Dispersion!$AT$8)),'Emissions (start here)'!CM373*453.59/3600*Dispersion!$AT$8,0)</f>
        <v>0</v>
      </c>
      <c r="FX373" s="74">
        <f>IF(AND(ISNUMBER('Emissions (start here)'!CM373),ISNUMBER(Dispersion!$AT$9)),'Emissions (start here)'!CM373*453.59/3600*Dispersion!$AT$9,0)</f>
        <v>0</v>
      </c>
      <c r="FY373" s="74">
        <f>IF(AND(ISNUMBER('Emissions (start here)'!CN373),ISNUMBER(Dispersion!$AT$10)),'Emissions (start here)'!CN373*2000*453.59/8760/3600*Dispersion!$AT$10,0)</f>
        <v>0</v>
      </c>
      <c r="FZ373" s="74">
        <f>IF(AND(ISNUMBER('Emissions (start here)'!CN373),ISNUMBER(Dispersion!$AT$11)),'Emissions (start here)'!CN373*2000*453.59/8760/3600*Dispersion!$AT$11,0)</f>
        <v>0</v>
      </c>
      <c r="GA373" s="74">
        <f>IF(AND(ISNUMBER('Emissions (start here)'!CO373),ISNUMBER(Dispersion!$AU$8)),'Emissions (start here)'!CO373*453.59/3600*Dispersion!$AU$8,0)</f>
        <v>0</v>
      </c>
      <c r="GB373" s="74">
        <f>IF(AND(ISNUMBER('Emissions (start here)'!CO373),ISNUMBER(Dispersion!$AU$9)),'Emissions (start here)'!CO373*453.59/3600*Dispersion!$AU$9,0)</f>
        <v>0</v>
      </c>
      <c r="GC373" s="74">
        <f>IF(AND(ISNUMBER('Emissions (start here)'!CP373),ISNUMBER(Dispersion!$AU$10)),'Emissions (start here)'!CP373*2000*453.59/8760/3600*Dispersion!$AU$10,0)</f>
        <v>0</v>
      </c>
      <c r="GD373" s="74">
        <f>IF(AND(ISNUMBER('Emissions (start here)'!CP373),ISNUMBER(Dispersion!$AU$11)),'Emissions (start here)'!CP373*2000*453.59/8760/3600*Dispersion!$AU$11,0)</f>
        <v>0</v>
      </c>
      <c r="GE373" s="74">
        <f>IF(AND(ISNUMBER('Emissions (start here)'!CQ373),ISNUMBER(Dispersion!$AV$8)),'Emissions (start here)'!CQ373*453.59/3600*Dispersion!$AV$8,0)</f>
        <v>0</v>
      </c>
      <c r="GF373" s="74">
        <f>IF(AND(ISNUMBER('Emissions (start here)'!CQ373),ISNUMBER(Dispersion!$AV$9)),'Emissions (start here)'!CQ373*453.59/3600*Dispersion!$AV$9,0)</f>
        <v>0</v>
      </c>
      <c r="GG373" s="74">
        <f>IF(AND(ISNUMBER('Emissions (start here)'!CR373),ISNUMBER(Dispersion!$AV$10)),'Emissions (start here)'!CR373*2000*453.59/8760/3600*Dispersion!$AV$10,0)</f>
        <v>0</v>
      </c>
      <c r="GH373" s="74">
        <f>IF(AND(ISNUMBER('Emissions (start here)'!CR373),ISNUMBER(Dispersion!$AV$11)),'Emissions (start here)'!CR373*2000*453.59/8760/3600*Dispersion!$AV$11,0)</f>
        <v>0</v>
      </c>
      <c r="GI373" s="74">
        <f>IF(AND(ISNUMBER('Emissions (start here)'!CS373),ISNUMBER(Dispersion!$AW$8)),'Emissions (start here)'!CS373*453.59/3600*Dispersion!$AW$8,0)</f>
        <v>0</v>
      </c>
      <c r="GJ373" s="74">
        <f>IF(AND(ISNUMBER('Emissions (start here)'!CS373),ISNUMBER(Dispersion!$AW$9)),'Emissions (start here)'!CS373*453.59/3600*Dispersion!$AW$9,0)</f>
        <v>0</v>
      </c>
      <c r="GK373" s="74">
        <f>IF(AND(ISNUMBER('Emissions (start here)'!CT373),ISNUMBER(Dispersion!$AW$10)),'Emissions (start here)'!CT373*2000*453.59/8760/3600*Dispersion!$AW$10,0)</f>
        <v>0</v>
      </c>
      <c r="GL373" s="74">
        <f>IF(AND(ISNUMBER('Emissions (start here)'!CT373),ISNUMBER(Dispersion!$AW$11)),'Emissions (start here)'!CT373*2000*453.59/8760/3600*Dispersion!$AW$11,0)</f>
        <v>0</v>
      </c>
      <c r="GM373" s="74">
        <f>IF(AND(ISNUMBER('Emissions (start here)'!CU373),ISNUMBER(Dispersion!$AX$8)),'Emissions (start here)'!CU373*453.59/3600*Dispersion!$AX$8,0)</f>
        <v>0</v>
      </c>
      <c r="GN373" s="74">
        <f>IF(AND(ISNUMBER('Emissions (start here)'!CU373),ISNUMBER(Dispersion!$AX$9)),'Emissions (start here)'!CU373*453.59/3600*Dispersion!$AX$9,0)</f>
        <v>0</v>
      </c>
      <c r="GO373" s="74">
        <f>IF(AND(ISNUMBER('Emissions (start here)'!CV373),ISNUMBER(Dispersion!$AX$10)),'Emissions (start here)'!CV373*2000*453.59/8760/3600*Dispersion!$AX$10,0)</f>
        <v>0</v>
      </c>
      <c r="GP373" s="74">
        <f>IF(AND(ISNUMBER('Emissions (start here)'!CV373),ISNUMBER(Dispersion!$AX$11)),'Emissions (start here)'!CV373*2000*453.59/8760/3600*Dispersion!$AX$11,0)</f>
        <v>0</v>
      </c>
      <c r="GQ373" s="74">
        <f>IF(AND(ISNUMBER('Emissions (start here)'!CW373),ISNUMBER(Dispersion!$AY$8)),'Emissions (start here)'!CW373*453.59/3600*Dispersion!$AY$8,0)</f>
        <v>0</v>
      </c>
      <c r="GR373" s="74">
        <f>IF(AND(ISNUMBER('Emissions (start here)'!CW373),ISNUMBER(Dispersion!$AY$9)),'Emissions (start here)'!CW373*453.59/3600*Dispersion!$AY$9,0)</f>
        <v>0</v>
      </c>
      <c r="GS373" s="74">
        <f>IF(AND(ISNUMBER('Emissions (start here)'!CX373),ISNUMBER(Dispersion!$AY$10)),'Emissions (start here)'!CX373*2000*453.59/8760/3600*Dispersion!$AY$10,0)</f>
        <v>0</v>
      </c>
      <c r="GT373" s="74">
        <f>IF(AND(ISNUMBER('Emissions (start here)'!CX373),ISNUMBER(Dispersion!$AY$11)),'Emissions (start here)'!CX373*2000*453.59/8760/3600*Dispersion!$AY$11,0)</f>
        <v>0</v>
      </c>
      <c r="GU373" s="74">
        <f>IF(AND(ISNUMBER('Emissions (start here)'!CY373),ISNUMBER(Dispersion!$AZ$8)),'Emissions (start here)'!CY373*453.59/3600*Dispersion!$AZ$8,0)</f>
        <v>0</v>
      </c>
      <c r="GV373" s="74">
        <f>IF(AND(ISNUMBER('Emissions (start here)'!CY373),ISNUMBER(Dispersion!$AZ$9)),'Emissions (start here)'!CY373*453.59/3600*Dispersion!$AZ$9,0)</f>
        <v>0</v>
      </c>
      <c r="GW373" s="74">
        <f>IF(AND(ISNUMBER('Emissions (start here)'!CZ373),ISNUMBER(Dispersion!$AZ$10)),'Emissions (start here)'!CZ373*2000*453.59/8760/3600*Dispersion!$AZ$10,0)</f>
        <v>0</v>
      </c>
      <c r="GX373" s="74">
        <f>IF(AND(ISNUMBER('Emissions (start here)'!CZ373),ISNUMBER(Dispersion!$AZ$11)),'Emissions (start here)'!CZ373*2000*453.59/8760/3600*Dispersion!$AZ$11,0)</f>
        <v>0</v>
      </c>
    </row>
    <row r="374" spans="1:206" x14ac:dyDescent="0.2">
      <c r="A374" s="51" t="str">
        <f>'Tox Values'!C374</f>
        <v>85-44-9</v>
      </c>
      <c r="B374" s="94" t="str">
        <f>'Tox Values'!D374</f>
        <v>Phthalic anhydride</v>
      </c>
      <c r="C374" s="96">
        <f t="shared" si="21"/>
        <v>0</v>
      </c>
      <c r="D374" s="74">
        <f t="shared" si="22"/>
        <v>0</v>
      </c>
      <c r="E374" s="74">
        <f t="shared" si="23"/>
        <v>0</v>
      </c>
      <c r="F374" s="99">
        <f t="shared" si="24"/>
        <v>0</v>
      </c>
      <c r="G374" s="97">
        <f>IF(AND(ISNUMBER('Emissions (start here)'!E374),ISNUMBER(Dispersion!$C$8)),'Emissions (start here)'!E374*453.59/3600*Dispersion!$C$8,0)</f>
        <v>0</v>
      </c>
      <c r="H374" s="74">
        <f>IF(AND(ISNUMBER('Emissions (start here)'!E374),ISNUMBER(Dispersion!$C$9)),'Emissions (start here)'!E374*453.59/3600*Dispersion!$C$9,0)</f>
        <v>0</v>
      </c>
      <c r="I374" s="74">
        <f>IF(AND(ISNUMBER('Emissions (start here)'!F374),ISNUMBER(Dispersion!$C$10)),'Emissions (start here)'!F374*2000*453.59/8760/3600*Dispersion!$C$10,0)</f>
        <v>0</v>
      </c>
      <c r="J374" s="74">
        <f>IF(AND(ISNUMBER('Emissions (start here)'!F374),ISNUMBER(Dispersion!$C$11)),'Emissions (start here)'!F374*2000*453.59/8760/3600*Dispersion!$C$11,0)</f>
        <v>0</v>
      </c>
      <c r="K374" s="74">
        <f>IF(AND(ISNUMBER('Emissions (start here)'!G374),ISNUMBER(Dispersion!$D$8)),'Emissions (start here)'!G374*453.59/3600*Dispersion!$D$8,0)</f>
        <v>0</v>
      </c>
      <c r="L374" s="74">
        <f>IF(AND(ISNUMBER('Emissions (start here)'!G374),ISNUMBER(Dispersion!$D$9)),'Emissions (start here)'!G374*453.59/3600*Dispersion!$D$9,0)</f>
        <v>0</v>
      </c>
      <c r="M374" s="74">
        <f>IF(AND(ISNUMBER('Emissions (start here)'!H374),ISNUMBER(Dispersion!$D$10)),'Emissions (start here)'!H374*2000*453.59/8760/3600*Dispersion!$D$10,0)</f>
        <v>0</v>
      </c>
      <c r="N374" s="74">
        <f>IF(AND(ISNUMBER('Emissions (start here)'!H374),ISNUMBER(Dispersion!$D$11)),'Emissions (start here)'!H374*2000*453.59/8760/3600*Dispersion!$D$11,0)</f>
        <v>0</v>
      </c>
      <c r="O374" s="74">
        <f>IF(AND(ISNUMBER('Emissions (start here)'!I374),ISNUMBER(Dispersion!$E$8)),'Emissions (start here)'!I374*453.59/3600*Dispersion!$E$8,0)</f>
        <v>0</v>
      </c>
      <c r="P374" s="74">
        <f>IF(AND(ISNUMBER('Emissions (start here)'!I374),ISNUMBER(Dispersion!$E$9)),'Emissions (start here)'!I374*453.59/3600*Dispersion!$E$9,0)</f>
        <v>0</v>
      </c>
      <c r="Q374" s="74">
        <f>IF(AND(ISNUMBER('Emissions (start here)'!J374),ISNUMBER(Dispersion!$E$10)),'Emissions (start here)'!J374*2000*453.59/8760/3600*Dispersion!$E$10,0)</f>
        <v>0</v>
      </c>
      <c r="R374" s="74">
        <f>IF(AND(ISNUMBER('Emissions (start here)'!J374),ISNUMBER(Dispersion!$E$11)),'Emissions (start here)'!J374*2000*453.59/8760/3600*Dispersion!$E$11,0)</f>
        <v>0</v>
      </c>
      <c r="S374" s="74">
        <f>IF(AND(ISNUMBER('Emissions (start here)'!K374),ISNUMBER(Dispersion!$F$8)),'Emissions (start here)'!K374*453.59/3600*Dispersion!$F$8,0)</f>
        <v>0</v>
      </c>
      <c r="T374" s="74">
        <f>IF(AND(ISNUMBER('Emissions (start here)'!K374),ISNUMBER(Dispersion!$F$9)),'Emissions (start here)'!K374*453.59/3600*Dispersion!$F$9,0)</f>
        <v>0</v>
      </c>
      <c r="U374" s="74">
        <f>IF(AND(ISNUMBER('Emissions (start here)'!L374),ISNUMBER(Dispersion!$F$10)),'Emissions (start here)'!L374*2000*453.59/8760/3600*Dispersion!$F$10,0)</f>
        <v>0</v>
      </c>
      <c r="V374" s="74">
        <f>IF(AND(ISNUMBER('Emissions (start here)'!L374),ISNUMBER(Dispersion!$F$11)),'Emissions (start here)'!L374*2000*453.59/8760/3600*Dispersion!$F$11,0)</f>
        <v>0</v>
      </c>
      <c r="W374" s="74">
        <f>IF(AND(ISNUMBER('Emissions (start here)'!M374),ISNUMBER(Dispersion!$G$8)),'Emissions (start here)'!M374*453.59/3600*Dispersion!$G$8,0)</f>
        <v>0</v>
      </c>
      <c r="X374" s="74">
        <f>IF(AND(ISNUMBER('Emissions (start here)'!M374),ISNUMBER(Dispersion!$G$9)),'Emissions (start here)'!M374*453.59/3600*Dispersion!$G$9,0)</f>
        <v>0</v>
      </c>
      <c r="Y374" s="74">
        <f>IF(AND(ISNUMBER('Emissions (start here)'!N374),ISNUMBER(Dispersion!$G$10)),'Emissions (start here)'!N374*2000*453.59/8760/3600*Dispersion!$G$10,0)</f>
        <v>0</v>
      </c>
      <c r="Z374" s="74">
        <f>IF(AND(ISNUMBER('Emissions (start here)'!N374),ISNUMBER(Dispersion!$G$11)),'Emissions (start here)'!N374*2000*453.59/8760/3600*Dispersion!$G$11,0)</f>
        <v>0</v>
      </c>
      <c r="AA374" s="74">
        <f>IF(AND(ISNUMBER('Emissions (start here)'!O374),ISNUMBER(Dispersion!$H$8)),'Emissions (start here)'!O374*453.59/3600*Dispersion!$H$8,0)</f>
        <v>0</v>
      </c>
      <c r="AB374" s="74">
        <f>IF(AND(ISNUMBER('Emissions (start here)'!O374),ISNUMBER(Dispersion!$H$9)),'Emissions (start here)'!O374*453.59/3600*Dispersion!$H$9,0)</f>
        <v>0</v>
      </c>
      <c r="AC374" s="74">
        <f>IF(AND(ISNUMBER('Emissions (start here)'!P374),ISNUMBER(Dispersion!$H$10)),'Emissions (start here)'!P374*2000*453.59/8760/3600*Dispersion!$H$10,0)</f>
        <v>0</v>
      </c>
      <c r="AD374" s="74">
        <f>IF(AND(ISNUMBER('Emissions (start here)'!P374),ISNUMBER(Dispersion!$H$11)),'Emissions (start here)'!P374*2000*453.59/8760/3600*Dispersion!$H$11,0)</f>
        <v>0</v>
      </c>
      <c r="AE374" s="74">
        <f>IF(AND(ISNUMBER('Emissions (start here)'!Q374),ISNUMBER(Dispersion!$I$8)),'Emissions (start here)'!Q374*453.59/3600*Dispersion!$I$8,0)</f>
        <v>0</v>
      </c>
      <c r="AF374" s="74">
        <f>IF(AND(ISNUMBER('Emissions (start here)'!Q374),ISNUMBER(Dispersion!$I$9)),'Emissions (start here)'!Q374*453.59/3600*Dispersion!$I$9,0)</f>
        <v>0</v>
      </c>
      <c r="AG374" s="74">
        <f>IF(AND(ISNUMBER('Emissions (start here)'!R374),ISNUMBER(Dispersion!$I$10)),'Emissions (start here)'!R374*2000*453.59/8760/3600*Dispersion!$I$10,0)</f>
        <v>0</v>
      </c>
      <c r="AH374" s="74">
        <f>IF(AND(ISNUMBER('Emissions (start here)'!R374),ISNUMBER(Dispersion!$I$11)),'Emissions (start here)'!R374*2000*453.59/8760/3600*Dispersion!$I$11,0)</f>
        <v>0</v>
      </c>
      <c r="AI374" s="74">
        <f>IF(AND(ISNUMBER('Emissions (start here)'!S374),ISNUMBER(Dispersion!$J$8)),'Emissions (start here)'!S374*453.59/3600*Dispersion!$J$8,0)</f>
        <v>0</v>
      </c>
      <c r="AJ374" s="74">
        <f>IF(AND(ISNUMBER('Emissions (start here)'!S374),ISNUMBER(Dispersion!$J$9)),'Emissions (start here)'!S374*453.59/3600*Dispersion!$J$9,0)</f>
        <v>0</v>
      </c>
      <c r="AK374" s="74">
        <f>IF(AND(ISNUMBER('Emissions (start here)'!T374),ISNUMBER(Dispersion!$J$10)),'Emissions (start here)'!T374*2000*453.59/8760/3600*Dispersion!$J$10,0)</f>
        <v>0</v>
      </c>
      <c r="AL374" s="74">
        <f>IF(AND(ISNUMBER('Emissions (start here)'!T374),ISNUMBER(Dispersion!$J$11)),'Emissions (start here)'!T374*2000*453.59/8760/3600*Dispersion!$J$11,0)</f>
        <v>0</v>
      </c>
      <c r="AM374" s="74">
        <f>IF(AND(ISNUMBER('Emissions (start here)'!U374),ISNUMBER(Dispersion!$K$8)),'Emissions (start here)'!U374*453.59/3600*Dispersion!$K$8,0)</f>
        <v>0</v>
      </c>
      <c r="AN374" s="74">
        <f>IF(AND(ISNUMBER('Emissions (start here)'!U374),ISNUMBER(Dispersion!$K$9)),'Emissions (start here)'!U374*453.59/3600*Dispersion!$K$9,0)</f>
        <v>0</v>
      </c>
      <c r="AO374" s="74">
        <f>IF(AND(ISNUMBER('Emissions (start here)'!V374),ISNUMBER(Dispersion!$K$10)),'Emissions (start here)'!V374*2000*453.59/8760/3600*Dispersion!$K$10,0)</f>
        <v>0</v>
      </c>
      <c r="AP374" s="74">
        <f>IF(AND(ISNUMBER('Emissions (start here)'!V374),ISNUMBER(Dispersion!$K$11)),'Emissions (start here)'!V374*2000*453.59/8760/3600*Dispersion!$K$11,0)</f>
        <v>0</v>
      </c>
      <c r="AQ374" s="74">
        <f>IF(AND(ISNUMBER('Emissions (start here)'!W374),ISNUMBER(Dispersion!$L$8)),'Emissions (start here)'!W374*453.59/3600*Dispersion!$L$8,0)</f>
        <v>0</v>
      </c>
      <c r="AR374" s="74">
        <f>IF(AND(ISNUMBER('Emissions (start here)'!W374),ISNUMBER(Dispersion!$L$9)),'Emissions (start here)'!W374*453.59/3600*Dispersion!$L$9,0)</f>
        <v>0</v>
      </c>
      <c r="AS374" s="74">
        <f>IF(AND(ISNUMBER('Emissions (start here)'!X374),ISNUMBER(Dispersion!$L$10)),'Emissions (start here)'!X374*2000*453.59/8760/3600*Dispersion!$L$10,0)</f>
        <v>0</v>
      </c>
      <c r="AT374" s="74">
        <f>IF(AND(ISNUMBER('Emissions (start here)'!X374),ISNUMBER(Dispersion!$L$11)),'Emissions (start here)'!X374*2000*453.59/8760/3600*Dispersion!$L$11,0)</f>
        <v>0</v>
      </c>
      <c r="AU374" s="74">
        <f>IF(AND(ISNUMBER('Emissions (start here)'!Y374),ISNUMBER(Dispersion!$M$8)),'Emissions (start here)'!Y374*453.59/3600*Dispersion!$M$8,0)</f>
        <v>0</v>
      </c>
      <c r="AV374" s="74">
        <f>IF(AND(ISNUMBER('Emissions (start here)'!Y374),ISNUMBER(Dispersion!$M$9)),'Emissions (start here)'!Y374*453.59/3600*Dispersion!$M$9,0)</f>
        <v>0</v>
      </c>
      <c r="AW374" s="74">
        <f>IF(AND(ISNUMBER('Emissions (start here)'!Z374),ISNUMBER(Dispersion!$M$10)),'Emissions (start here)'!Z374*2000*453.59/8760/3600*Dispersion!$M$10,0)</f>
        <v>0</v>
      </c>
      <c r="AX374" s="74">
        <f>IF(AND(ISNUMBER('Emissions (start here)'!Z374),ISNUMBER(Dispersion!$M$11)),'Emissions (start here)'!Z374*2000*453.59/8760/3600*Dispersion!$M$11,0)</f>
        <v>0</v>
      </c>
      <c r="AY374" s="74">
        <f>IF(AND(ISNUMBER('Emissions (start here)'!AA374),ISNUMBER(Dispersion!$N$8)),'Emissions (start here)'!AA374*453.59/3600*Dispersion!$N$8,0)</f>
        <v>0</v>
      </c>
      <c r="AZ374" s="74">
        <f>IF(AND(ISNUMBER('Emissions (start here)'!AA374),ISNUMBER(Dispersion!$N$9)),'Emissions (start here)'!AA374*453.59/3600*Dispersion!$N$9,0)</f>
        <v>0</v>
      </c>
      <c r="BA374" s="74">
        <f>IF(AND(ISNUMBER('Emissions (start here)'!AB374),ISNUMBER(Dispersion!$N$10)),'Emissions (start here)'!AB374*2000*453.59/8760/3600*Dispersion!$N$10,0)</f>
        <v>0</v>
      </c>
      <c r="BB374" s="74">
        <f>IF(AND(ISNUMBER('Emissions (start here)'!AB374),ISNUMBER(Dispersion!$N$11)),'Emissions (start here)'!AB374*2000*453.59/8760/3600*Dispersion!$N$11,0)</f>
        <v>0</v>
      </c>
      <c r="BC374" s="74">
        <f>IF(AND(ISNUMBER('Emissions (start here)'!AC374),ISNUMBER(Dispersion!$O$8)),'Emissions (start here)'!AC374*453.59/3600*Dispersion!$O$8,0)</f>
        <v>0</v>
      </c>
      <c r="BD374" s="74">
        <f>IF(AND(ISNUMBER('Emissions (start here)'!AC374),ISNUMBER(Dispersion!$O$9)),'Emissions (start here)'!AC374*453.59/3600*Dispersion!$O$9,0)</f>
        <v>0</v>
      </c>
      <c r="BE374" s="74">
        <f>IF(AND(ISNUMBER('Emissions (start here)'!AD374),ISNUMBER(Dispersion!$O$10)),'Emissions (start here)'!AD374*2000*453.59/8760/3600*Dispersion!$O$10,0)</f>
        <v>0</v>
      </c>
      <c r="BF374" s="74">
        <f>IF(AND(ISNUMBER('Emissions (start here)'!AD374),ISNUMBER(Dispersion!$O$11)),'Emissions (start here)'!AD374*2000*453.59/8760/3600*Dispersion!$O$11,0)</f>
        <v>0</v>
      </c>
      <c r="BG374" s="74">
        <f>IF(AND(ISNUMBER('Emissions (start here)'!AE374),ISNUMBER(Dispersion!$P$8)),'Emissions (start here)'!AE374*453.59/3600*Dispersion!$P$8,0)</f>
        <v>0</v>
      </c>
      <c r="BH374" s="74">
        <f>IF(AND(ISNUMBER('Emissions (start here)'!AE374),ISNUMBER(Dispersion!$P$9)),'Emissions (start here)'!AE374*453.59/3600*Dispersion!$P$9,0)</f>
        <v>0</v>
      </c>
      <c r="BI374" s="74">
        <f>IF(AND(ISNUMBER('Emissions (start here)'!AF374),ISNUMBER(Dispersion!$P$10)),'Emissions (start here)'!AF374*2000*453.59/8760/3600*Dispersion!$P$10,0)</f>
        <v>0</v>
      </c>
      <c r="BJ374" s="74">
        <f>IF(AND(ISNUMBER('Emissions (start here)'!AF374),ISNUMBER(Dispersion!$P$11)),'Emissions (start here)'!AF374*2000*453.59/8760/3600*Dispersion!$P$11,0)</f>
        <v>0</v>
      </c>
      <c r="BK374" s="74">
        <f>IF(AND(ISNUMBER('Emissions (start here)'!AG374),ISNUMBER(Dispersion!$Q$8)),'Emissions (start here)'!AG374*453.59/3600*Dispersion!$Q$8,0)</f>
        <v>0</v>
      </c>
      <c r="BL374" s="74">
        <f>IF(AND(ISNUMBER('Emissions (start here)'!AG374),ISNUMBER(Dispersion!$Q$9)),'Emissions (start here)'!AG374*453.59/3600*Dispersion!$Q$9,0)</f>
        <v>0</v>
      </c>
      <c r="BM374" s="74">
        <f>IF(AND(ISNUMBER('Emissions (start here)'!AH374),ISNUMBER(Dispersion!$Q$10)),'Emissions (start here)'!AH374*2000*453.59/8760/3600*Dispersion!$Q$10,0)</f>
        <v>0</v>
      </c>
      <c r="BN374" s="74">
        <f>IF(AND(ISNUMBER('Emissions (start here)'!AH374),ISNUMBER(Dispersion!$Q$11)),'Emissions (start here)'!AH374*2000*453.59/8760/3600*Dispersion!$Q$11,0)</f>
        <v>0</v>
      </c>
      <c r="BO374" s="74">
        <f>IF(AND(ISNUMBER('Emissions (start here)'!AI374),ISNUMBER(Dispersion!$R$8)),'Emissions (start here)'!AI374*453.59/3600*Dispersion!$R$8,0)</f>
        <v>0</v>
      </c>
      <c r="BP374" s="74">
        <f>IF(AND(ISNUMBER('Emissions (start here)'!AI374),ISNUMBER(Dispersion!$R$9)),'Emissions (start here)'!AI374*453.59/3600*Dispersion!$R$9,0)</f>
        <v>0</v>
      </c>
      <c r="BQ374" s="74">
        <f>IF(AND(ISNUMBER('Emissions (start here)'!AJ374),ISNUMBER(Dispersion!$R$10)),'Emissions (start here)'!AJ374*2000*453.59/8760/3600*Dispersion!$R$10,0)</f>
        <v>0</v>
      </c>
      <c r="BR374" s="74">
        <f>IF(AND(ISNUMBER('Emissions (start here)'!AJ374),ISNUMBER(Dispersion!$R$11)),'Emissions (start here)'!AJ374*2000*453.59/8760/3600*Dispersion!$R$11,0)</f>
        <v>0</v>
      </c>
      <c r="BS374" s="74">
        <f>IF(AND(ISNUMBER('Emissions (start here)'!AK374),ISNUMBER(Dispersion!$S$8)),'Emissions (start here)'!AK374*453.59/3600*Dispersion!$S$8,0)</f>
        <v>0</v>
      </c>
      <c r="BT374" s="74">
        <f>IF(AND(ISNUMBER('Emissions (start here)'!AK374),ISNUMBER(Dispersion!$S$9)),'Emissions (start here)'!AK374*453.59/3600*Dispersion!$S$9,0)</f>
        <v>0</v>
      </c>
      <c r="BU374" s="74">
        <f>IF(AND(ISNUMBER('Emissions (start here)'!AL374),ISNUMBER(Dispersion!$S$10)),'Emissions (start here)'!AL374*2000*453.59/8760/3600*Dispersion!$S$10,0)</f>
        <v>0</v>
      </c>
      <c r="BV374" s="74">
        <f>IF(AND(ISNUMBER('Emissions (start here)'!AL374),ISNUMBER(Dispersion!$S$11)),'Emissions (start here)'!AL374*2000*453.59/8760/3600*Dispersion!$S$11,0)</f>
        <v>0</v>
      </c>
      <c r="BW374" s="74">
        <f>IF(AND(ISNUMBER('Emissions (start here)'!AM374),ISNUMBER(Dispersion!$T$8)),'Emissions (start here)'!AM374*453.59/3600*Dispersion!$T$8,0)</f>
        <v>0</v>
      </c>
      <c r="BX374" s="74">
        <f>IF(AND(ISNUMBER('Emissions (start here)'!AM374),ISNUMBER(Dispersion!$T$9)),'Emissions (start here)'!AM374*453.59/3600*Dispersion!$T$9,0)</f>
        <v>0</v>
      </c>
      <c r="BY374" s="74">
        <f>IF(AND(ISNUMBER('Emissions (start here)'!AN374),ISNUMBER(Dispersion!$T$10)),'Emissions (start here)'!AN374*2000*453.59/8760/3600*Dispersion!$T$10,0)</f>
        <v>0</v>
      </c>
      <c r="BZ374" s="74">
        <f>IF(AND(ISNUMBER('Emissions (start here)'!AN374),ISNUMBER(Dispersion!$T$11)),'Emissions (start here)'!AN374*2000*453.59/8760/3600*Dispersion!$T$11,0)</f>
        <v>0</v>
      </c>
      <c r="CA374" s="74">
        <f>IF(AND(ISNUMBER('Emissions (start here)'!AO374),ISNUMBER(Dispersion!$U$8)),'Emissions (start here)'!AO374*453.59/3600*Dispersion!$U$8,0)</f>
        <v>0</v>
      </c>
      <c r="CB374" s="74">
        <f>IF(AND(ISNUMBER('Emissions (start here)'!AO374),ISNUMBER(Dispersion!$U$9)),'Emissions (start here)'!AO374*453.59/3600*Dispersion!$U$9,0)</f>
        <v>0</v>
      </c>
      <c r="CC374" s="74">
        <f>IF(AND(ISNUMBER('Emissions (start here)'!AP374),ISNUMBER(Dispersion!$U$10)),'Emissions (start here)'!AP374*2000*453.59/8760/3600*Dispersion!$U$10,0)</f>
        <v>0</v>
      </c>
      <c r="CD374" s="74">
        <f>IF(AND(ISNUMBER('Emissions (start here)'!AP374),ISNUMBER(Dispersion!$U$11)),'Emissions (start here)'!AP374*2000*453.59/8760/3600*Dispersion!$U$11,0)</f>
        <v>0</v>
      </c>
      <c r="CE374" s="74">
        <f>IF(AND(ISNUMBER('Emissions (start here)'!AQ374),ISNUMBER(Dispersion!$V$8)),'Emissions (start here)'!AQ374*453.59/3600*Dispersion!$V$8,0)</f>
        <v>0</v>
      </c>
      <c r="CF374" s="74">
        <f>IF(AND(ISNUMBER('Emissions (start here)'!AQ374),ISNUMBER(Dispersion!$V$9)),'Emissions (start here)'!AQ374*453.59/3600*Dispersion!$V$9,0)</f>
        <v>0</v>
      </c>
      <c r="CG374" s="74">
        <f>IF(AND(ISNUMBER('Emissions (start here)'!AR374),ISNUMBER(Dispersion!$V$10)),'Emissions (start here)'!AR374*2000*453.59/8760/3600*Dispersion!$V$10,0)</f>
        <v>0</v>
      </c>
      <c r="CH374" s="74">
        <f>IF(AND(ISNUMBER('Emissions (start here)'!AR374),ISNUMBER(Dispersion!$V$11)),'Emissions (start here)'!AR374*2000*453.59/8760/3600*Dispersion!$V$11,0)</f>
        <v>0</v>
      </c>
      <c r="CI374" s="74">
        <f>IF(AND(ISNUMBER('Emissions (start here)'!AS374),ISNUMBER(Dispersion!$W$8)),'Emissions (start here)'!AS374*453.59/3600*Dispersion!$W$8,0)</f>
        <v>0</v>
      </c>
      <c r="CJ374" s="74">
        <f>IF(AND(ISNUMBER('Emissions (start here)'!AS374),ISNUMBER(Dispersion!$W$9)),'Emissions (start here)'!AS374*453.59/3600*Dispersion!$W$9,0)</f>
        <v>0</v>
      </c>
      <c r="CK374" s="74">
        <f>IF(AND(ISNUMBER('Emissions (start here)'!AT374),ISNUMBER(Dispersion!$W$10)),'Emissions (start here)'!AT374*2000*453.59/8760/3600*Dispersion!$W$10,0)</f>
        <v>0</v>
      </c>
      <c r="CL374" s="74">
        <f>IF(AND(ISNUMBER('Emissions (start here)'!AT374),ISNUMBER(Dispersion!$W$11)),'Emissions (start here)'!AT374*2000*453.59/8760/3600*Dispersion!$W$11,0)</f>
        <v>0</v>
      </c>
      <c r="CM374" s="74">
        <f>IF(AND(ISNUMBER('Emissions (start here)'!AU374),ISNUMBER(Dispersion!$X$8)),'Emissions (start here)'!AU374*453.59/3600*Dispersion!$X$8,0)</f>
        <v>0</v>
      </c>
      <c r="CN374" s="74">
        <f>IF(AND(ISNUMBER('Emissions (start here)'!AU374),ISNUMBER(Dispersion!$X$9)),'Emissions (start here)'!AU374*453.59/3600*Dispersion!$X$9,0)</f>
        <v>0</v>
      </c>
      <c r="CO374" s="74">
        <f>IF(AND(ISNUMBER('Emissions (start here)'!AV374),ISNUMBER(Dispersion!$X$10)),'Emissions (start here)'!AV374*2000*453.59/8760/3600*Dispersion!$X$10,0)</f>
        <v>0</v>
      </c>
      <c r="CP374" s="74">
        <f>IF(AND(ISNUMBER('Emissions (start here)'!AV374),ISNUMBER(Dispersion!$X$11)),'Emissions (start here)'!AV374*2000*453.59/8760/3600*Dispersion!$X$11,0)</f>
        <v>0</v>
      </c>
      <c r="CQ374" s="74">
        <f>IF(AND(ISNUMBER('Emissions (start here)'!AW374),ISNUMBER(Dispersion!$Y$8)),'Emissions (start here)'!AW374*453.59/3600*Dispersion!$Y$8,0)</f>
        <v>0</v>
      </c>
      <c r="CR374" s="74">
        <f>IF(AND(ISNUMBER('Emissions (start here)'!AW374),ISNUMBER(Dispersion!$Y$9)),'Emissions (start here)'!AW374*453.59/3600*Dispersion!$Y$9,0)</f>
        <v>0</v>
      </c>
      <c r="CS374" s="74">
        <f>IF(AND(ISNUMBER('Emissions (start here)'!AX374),ISNUMBER(Dispersion!$Y$10)),'Emissions (start here)'!AX374*2000*453.59/8760/3600*Dispersion!$Y$10,0)</f>
        <v>0</v>
      </c>
      <c r="CT374" s="74">
        <f>IF(AND(ISNUMBER('Emissions (start here)'!AX374),ISNUMBER(Dispersion!$Y$11)),'Emissions (start here)'!AX374*2000*453.59/8760/3600*Dispersion!$Y$11,0)</f>
        <v>0</v>
      </c>
      <c r="CU374" s="74">
        <f>IF(AND(ISNUMBER('Emissions (start here)'!AY374),ISNUMBER(Dispersion!$Z$8)),'Emissions (start here)'!AY374*453.59/3600*Dispersion!$Z$8,0)</f>
        <v>0</v>
      </c>
      <c r="CV374" s="74">
        <f>IF(AND(ISNUMBER('Emissions (start here)'!AY374),ISNUMBER(Dispersion!$Z$9)),'Emissions (start here)'!AY374*453.59/3600*Dispersion!$Z$9,0)</f>
        <v>0</v>
      </c>
      <c r="CW374" s="74">
        <f>IF(AND(ISNUMBER('Emissions (start here)'!AZ374),ISNUMBER(Dispersion!$Z$10)),'Emissions (start here)'!AZ374*2000*453.59/8760/3600*Dispersion!$Z$10,0)</f>
        <v>0</v>
      </c>
      <c r="CX374" s="74">
        <f>IF(AND(ISNUMBER('Emissions (start here)'!AZ374),ISNUMBER(Dispersion!$Z$11)),'Emissions (start here)'!AZ374*2000*453.59/8760/3600*Dispersion!$Z$11,0)</f>
        <v>0</v>
      </c>
      <c r="CY374" s="74">
        <f>IF(AND(ISNUMBER('Emissions (start here)'!BA374),ISNUMBER(Dispersion!$AA$8)),'Emissions (start here)'!BA374*453.59/3600*Dispersion!$AA$8,0)</f>
        <v>0</v>
      </c>
      <c r="CZ374" s="74">
        <f>IF(AND(ISNUMBER('Emissions (start here)'!BA374),ISNUMBER(Dispersion!$AA$9)),'Emissions (start here)'!BA374*453.59/3600*Dispersion!$AA$9,0)</f>
        <v>0</v>
      </c>
      <c r="DA374" s="74">
        <f>IF(AND(ISNUMBER('Emissions (start here)'!BB374),ISNUMBER(Dispersion!$AA$10)),'Emissions (start here)'!BB374*2000*453.59/8760/3600*Dispersion!$AA$10,0)</f>
        <v>0</v>
      </c>
      <c r="DB374" s="74">
        <f>IF(AND(ISNUMBER('Emissions (start here)'!BB374),ISNUMBER(Dispersion!$AA$11)),'Emissions (start here)'!BB374*2000*453.59/8760/3600*Dispersion!$AA$11,0)</f>
        <v>0</v>
      </c>
      <c r="DC374" s="74">
        <f>IF(AND(ISNUMBER('Emissions (start here)'!BC374),ISNUMBER(Dispersion!$AB$8)),'Emissions (start here)'!BC374*453.59/3600*Dispersion!$AB$8,0)</f>
        <v>0</v>
      </c>
      <c r="DD374" s="74">
        <f>IF(AND(ISNUMBER('Emissions (start here)'!BC374),ISNUMBER(Dispersion!$AB$9)),'Emissions (start here)'!BC374*453.59/3600*Dispersion!$AB$9,0)</f>
        <v>0</v>
      </c>
      <c r="DE374" s="74">
        <f>IF(AND(ISNUMBER('Emissions (start here)'!BD374),ISNUMBER(Dispersion!$AB$10)),'Emissions (start here)'!BD374*2000*453.59/8760/3600*Dispersion!$AB$10,0)</f>
        <v>0</v>
      </c>
      <c r="DF374" s="74">
        <f>IF(AND(ISNUMBER('Emissions (start here)'!BD374),ISNUMBER(Dispersion!$AB$11)),'Emissions (start here)'!BD374*2000*453.59/8760/3600*Dispersion!$AB$11,0)</f>
        <v>0</v>
      </c>
      <c r="DG374" s="74">
        <f>IF(AND(ISNUMBER('Emissions (start here)'!BE374),ISNUMBER(Dispersion!$AC$8)),'Emissions (start here)'!BE374*453.59/3600*Dispersion!$AC$8,0)</f>
        <v>0</v>
      </c>
      <c r="DH374" s="74">
        <f>IF(AND(ISNUMBER('Emissions (start here)'!BE374),ISNUMBER(Dispersion!$AC$9)),'Emissions (start here)'!BE374*453.59/3600*Dispersion!$AC$9,0)</f>
        <v>0</v>
      </c>
      <c r="DI374" s="74">
        <f>IF(AND(ISNUMBER('Emissions (start here)'!BF374),ISNUMBER(Dispersion!$AC$10)),'Emissions (start here)'!BF374*2000*453.59/8760/3600*Dispersion!$AC$10,0)</f>
        <v>0</v>
      </c>
      <c r="DJ374" s="74">
        <f>IF(AND(ISNUMBER('Emissions (start here)'!BF374),ISNUMBER(Dispersion!$AC$11)),'Emissions (start here)'!BF374*2000*453.59/8760/3600*Dispersion!$AC$11,0)</f>
        <v>0</v>
      </c>
      <c r="DK374" s="74">
        <f>IF(AND(ISNUMBER('Emissions (start here)'!BG374),ISNUMBER(Dispersion!$AD$8)),'Emissions (start here)'!BG374*453.59/3600*Dispersion!$AD$8,0)</f>
        <v>0</v>
      </c>
      <c r="DL374" s="74">
        <f>IF(AND(ISNUMBER('Emissions (start here)'!BG374),ISNUMBER(Dispersion!$AD$9)),'Emissions (start here)'!BG374*453.59/3600*Dispersion!$AD$9,0)</f>
        <v>0</v>
      </c>
      <c r="DM374" s="74">
        <f>IF(AND(ISNUMBER('Emissions (start here)'!BH374),ISNUMBER(Dispersion!$AD$10)),'Emissions (start here)'!BH374*2000*453.59/8760/3600*Dispersion!$AD$10,0)</f>
        <v>0</v>
      </c>
      <c r="DN374" s="74">
        <f>IF(AND(ISNUMBER('Emissions (start here)'!BH374),ISNUMBER(Dispersion!$AD$11)),'Emissions (start here)'!BH374*2000*453.59/8760/3600*Dispersion!$AD$11,0)</f>
        <v>0</v>
      </c>
      <c r="DO374" s="74">
        <f>IF(AND(ISNUMBER('Emissions (start here)'!BI374),ISNUMBER(Dispersion!$AE$8)),'Emissions (start here)'!BI374*453.59/3600*Dispersion!$AE$8,0)</f>
        <v>0</v>
      </c>
      <c r="DP374" s="74">
        <f>IF(AND(ISNUMBER('Emissions (start here)'!BI374),ISNUMBER(Dispersion!$AE$9)),'Emissions (start here)'!BI374*453.59/3600*Dispersion!$AE$9,0)</f>
        <v>0</v>
      </c>
      <c r="DQ374" s="74">
        <f>IF(AND(ISNUMBER('Emissions (start here)'!BJ374),ISNUMBER(Dispersion!$AE$10)),'Emissions (start here)'!BJ374*2000*453.59/8760/3600*Dispersion!$AE$10,0)</f>
        <v>0</v>
      </c>
      <c r="DR374" s="74">
        <f>IF(AND(ISNUMBER('Emissions (start here)'!BJ374),ISNUMBER(Dispersion!$AE$11)),'Emissions (start here)'!BJ374*2000*453.59/8760/3600*Dispersion!$AE$11,0)</f>
        <v>0</v>
      </c>
      <c r="DS374" s="74">
        <f>IF(AND(ISNUMBER('Emissions (start here)'!BK374),ISNUMBER(Dispersion!$AF$8)),'Emissions (start here)'!BK374*453.59/3600*Dispersion!$AF$8,0)</f>
        <v>0</v>
      </c>
      <c r="DT374" s="74">
        <f>IF(AND(ISNUMBER('Emissions (start here)'!BK374),ISNUMBER(Dispersion!$AF$9)),'Emissions (start here)'!BK374*453.59/3600*Dispersion!$AF$9,0)</f>
        <v>0</v>
      </c>
      <c r="DU374" s="74">
        <f>IF(AND(ISNUMBER('Emissions (start here)'!BL374),ISNUMBER(Dispersion!$AF$10)),'Emissions (start here)'!BL374*2000*453.59/8760/3600*Dispersion!$AF$10,0)</f>
        <v>0</v>
      </c>
      <c r="DV374" s="74">
        <f>IF(AND(ISNUMBER('Emissions (start here)'!BL374),ISNUMBER(Dispersion!$AF$11)),'Emissions (start here)'!BL374*2000*453.59/8760/3600*Dispersion!$AF$11,0)</f>
        <v>0</v>
      </c>
      <c r="DW374" s="74">
        <f>IF(AND(ISNUMBER('Emissions (start here)'!BM374),ISNUMBER(Dispersion!$AG$8)),'Emissions (start here)'!BM374*453.59/3600*Dispersion!$AG$8,0)</f>
        <v>0</v>
      </c>
      <c r="DX374" s="74">
        <f>IF(AND(ISNUMBER('Emissions (start here)'!BM374),ISNUMBER(Dispersion!$AG$9)),'Emissions (start here)'!BM374*453.59/3600*Dispersion!$AG$9,0)</f>
        <v>0</v>
      </c>
      <c r="DY374" s="74">
        <f>IF(AND(ISNUMBER('Emissions (start here)'!BN374),ISNUMBER(Dispersion!$AG$10)),'Emissions (start here)'!BN374*2000*453.59/8760/3600*Dispersion!$AG$10,0)</f>
        <v>0</v>
      </c>
      <c r="DZ374" s="74">
        <f>IF(AND(ISNUMBER('Emissions (start here)'!BN374),ISNUMBER(Dispersion!$AG$11)),'Emissions (start here)'!BN374*2000*453.59/8760/3600*Dispersion!$AG$11,0)</f>
        <v>0</v>
      </c>
      <c r="EA374" s="74">
        <f>IF(AND(ISNUMBER('Emissions (start here)'!BO374),ISNUMBER(Dispersion!$AH$8)),'Emissions (start here)'!BO374*453.59/3600*Dispersion!$AH$8,0)</f>
        <v>0</v>
      </c>
      <c r="EB374" s="74">
        <f>IF(AND(ISNUMBER('Emissions (start here)'!BO374),ISNUMBER(Dispersion!$AH$9)),'Emissions (start here)'!BO374*453.59/3600*Dispersion!$AH$9,0)</f>
        <v>0</v>
      </c>
      <c r="EC374" s="74">
        <f>IF(AND(ISNUMBER('Emissions (start here)'!BP374),ISNUMBER(Dispersion!$AH$10)),'Emissions (start here)'!BP374*2000*453.59/8760/3600*Dispersion!$AH$10,0)</f>
        <v>0</v>
      </c>
      <c r="ED374" s="74">
        <f>IF(AND(ISNUMBER('Emissions (start here)'!BP374),ISNUMBER(Dispersion!$AH$11)),'Emissions (start here)'!BP374*2000*453.59/8760/3600*Dispersion!$AH$11,0)</f>
        <v>0</v>
      </c>
      <c r="EE374" s="74">
        <f>IF(AND(ISNUMBER('Emissions (start here)'!BQ374),ISNUMBER(Dispersion!$AI$8)),'Emissions (start here)'!BQ374*453.59/3600*Dispersion!$AI$8,0)</f>
        <v>0</v>
      </c>
      <c r="EF374" s="74">
        <f>IF(AND(ISNUMBER('Emissions (start here)'!BQ374),ISNUMBER(Dispersion!$AI$9)),'Emissions (start here)'!BQ374*453.59/3600*Dispersion!$AI$9,0)</f>
        <v>0</v>
      </c>
      <c r="EG374" s="74">
        <f>IF(AND(ISNUMBER('Emissions (start here)'!BR374),ISNUMBER(Dispersion!$AI$10)),'Emissions (start here)'!BR374*2000*453.59/8760/3600*Dispersion!$AI$10,0)</f>
        <v>0</v>
      </c>
      <c r="EH374" s="74">
        <f>IF(AND(ISNUMBER('Emissions (start here)'!BR374),ISNUMBER(Dispersion!$AI$11)),'Emissions (start here)'!BR374*2000*453.59/8760/3600*Dispersion!$AI$11,0)</f>
        <v>0</v>
      </c>
      <c r="EI374" s="74">
        <f>IF(AND(ISNUMBER('Emissions (start here)'!BS374),ISNUMBER(Dispersion!$AJ$8)),'Emissions (start here)'!BS374*453.59/3600*Dispersion!$AJ$8,0)</f>
        <v>0</v>
      </c>
      <c r="EJ374" s="74">
        <f>IF(AND(ISNUMBER('Emissions (start here)'!BS374),ISNUMBER(Dispersion!$AJ$9)),'Emissions (start here)'!BS374*453.59/3600*Dispersion!$AJ$9,0)</f>
        <v>0</v>
      </c>
      <c r="EK374" s="74">
        <f>IF(AND(ISNUMBER('Emissions (start here)'!BT374),ISNUMBER(Dispersion!$AJ$10)),'Emissions (start here)'!BT374*2000*453.59/8760/3600*Dispersion!$AJ$10,0)</f>
        <v>0</v>
      </c>
      <c r="EL374" s="74">
        <f>IF(AND(ISNUMBER('Emissions (start here)'!BT374),ISNUMBER(Dispersion!$AJ$11)),'Emissions (start here)'!BT374*2000*453.59/8760/3600*Dispersion!$AJ$11,0)</f>
        <v>0</v>
      </c>
      <c r="EM374" s="74">
        <f>IF(AND(ISNUMBER('Emissions (start here)'!BU374),ISNUMBER(Dispersion!$AK$8)),'Emissions (start here)'!BU374*453.59/3600*Dispersion!$AK$8,0)</f>
        <v>0</v>
      </c>
      <c r="EN374" s="74">
        <f>IF(AND(ISNUMBER('Emissions (start here)'!BU374),ISNUMBER(Dispersion!$AK$9)),'Emissions (start here)'!BU374*453.59/3600*Dispersion!$AK$9,0)</f>
        <v>0</v>
      </c>
      <c r="EO374" s="74">
        <f>IF(AND(ISNUMBER('Emissions (start here)'!BV374),ISNUMBER(Dispersion!$AK$10)),'Emissions (start here)'!BV374*2000*453.59/8760/3600*Dispersion!$AK$10,0)</f>
        <v>0</v>
      </c>
      <c r="EP374" s="74">
        <f>IF(AND(ISNUMBER('Emissions (start here)'!BV374),ISNUMBER(Dispersion!$AK$11)),'Emissions (start here)'!BV374*2000*453.59/8760/3600*Dispersion!$AK$11,0)</f>
        <v>0</v>
      </c>
      <c r="EQ374" s="74">
        <f>IF(AND(ISNUMBER('Emissions (start here)'!BW374),ISNUMBER(Dispersion!$AL$8)),'Emissions (start here)'!BW374*453.59/3600*Dispersion!$AL$8,0)</f>
        <v>0</v>
      </c>
      <c r="ER374" s="74">
        <f>IF(AND(ISNUMBER('Emissions (start here)'!BW374),ISNUMBER(Dispersion!$AL$9)),'Emissions (start here)'!BW374*453.59/3600*Dispersion!$AL$9,0)</f>
        <v>0</v>
      </c>
      <c r="ES374" s="74">
        <f>IF(AND(ISNUMBER('Emissions (start here)'!BX374),ISNUMBER(Dispersion!$AL$10)),'Emissions (start here)'!BX374*2000*453.59/8760/3600*Dispersion!$AL$10,0)</f>
        <v>0</v>
      </c>
      <c r="ET374" s="74">
        <f>IF(AND(ISNUMBER('Emissions (start here)'!BX374),ISNUMBER(Dispersion!$AL$11)),'Emissions (start here)'!BX374*2000*453.59/8760/3600*Dispersion!$AL$11,0)</f>
        <v>0</v>
      </c>
      <c r="EU374" s="74">
        <f>IF(AND(ISNUMBER('Emissions (start here)'!BY374),ISNUMBER(Dispersion!$AM$8)),'Emissions (start here)'!BY374*453.59/3600*Dispersion!$AM$8,0)</f>
        <v>0</v>
      </c>
      <c r="EV374" s="74">
        <f>IF(AND(ISNUMBER('Emissions (start here)'!BY374),ISNUMBER(Dispersion!$AM$9)),'Emissions (start here)'!BY374*453.59/3600*Dispersion!$AM$9,0)</f>
        <v>0</v>
      </c>
      <c r="EW374" s="74">
        <f>IF(AND(ISNUMBER('Emissions (start here)'!BZ374),ISNUMBER(Dispersion!$AM$10)),'Emissions (start here)'!BZ374*2000*453.59/8760/3600*Dispersion!$AM$10,0)</f>
        <v>0</v>
      </c>
      <c r="EX374" s="74">
        <f>IF(AND(ISNUMBER('Emissions (start here)'!BZ374),ISNUMBER(Dispersion!$AM$11)),'Emissions (start here)'!BZ374*2000*453.59/8760/3600*Dispersion!$AM$11,0)</f>
        <v>0</v>
      </c>
      <c r="EY374" s="74">
        <f>IF(AND(ISNUMBER('Emissions (start here)'!CA374),ISNUMBER(Dispersion!$AN$8)),'Emissions (start here)'!CA374*453.59/3600*Dispersion!$AN$8,0)</f>
        <v>0</v>
      </c>
      <c r="EZ374" s="74">
        <f>IF(AND(ISNUMBER('Emissions (start here)'!CA374),ISNUMBER(Dispersion!$AN$9)),'Emissions (start here)'!CA374*453.59/3600*Dispersion!$AN$9,0)</f>
        <v>0</v>
      </c>
      <c r="FA374" s="74">
        <f>IF(AND(ISNUMBER('Emissions (start here)'!CB374),ISNUMBER(Dispersion!$AN$10)),'Emissions (start here)'!CB374*2000*453.59/8760/3600*Dispersion!$AN$10,0)</f>
        <v>0</v>
      </c>
      <c r="FB374" s="74">
        <f>IF(AND(ISNUMBER('Emissions (start here)'!CB374),ISNUMBER(Dispersion!$AN$11)),'Emissions (start here)'!CB374*2000*453.59/8760/3600*Dispersion!$AN$11,0)</f>
        <v>0</v>
      </c>
      <c r="FC374" s="74">
        <f>IF(AND(ISNUMBER('Emissions (start here)'!CC374),ISNUMBER(Dispersion!$AO$8)),'Emissions (start here)'!CC374*453.59/3600*Dispersion!$AO$8,0)</f>
        <v>0</v>
      </c>
      <c r="FD374" s="74">
        <f>IF(AND(ISNUMBER('Emissions (start here)'!CC374),ISNUMBER(Dispersion!$AO$9)),'Emissions (start here)'!CC374*453.59/3600*Dispersion!$AO$9,0)</f>
        <v>0</v>
      </c>
      <c r="FE374" s="74">
        <f>IF(AND(ISNUMBER('Emissions (start here)'!CD374),ISNUMBER(Dispersion!$AO$10)),'Emissions (start here)'!CD374*2000*453.59/8760/3600*Dispersion!$AO$10,0)</f>
        <v>0</v>
      </c>
      <c r="FF374" s="74">
        <f>IF(AND(ISNUMBER('Emissions (start here)'!CD374),ISNUMBER(Dispersion!$AO$11)),'Emissions (start here)'!CD374*2000*453.59/8760/3600*Dispersion!$AO$11,0)</f>
        <v>0</v>
      </c>
      <c r="FG374" s="74">
        <f>IF(AND(ISNUMBER('Emissions (start here)'!CE374),ISNUMBER(Dispersion!$AP$8)),'Emissions (start here)'!CE374*453.59/3600*Dispersion!$AP$8,0)</f>
        <v>0</v>
      </c>
      <c r="FH374" s="74">
        <f>IF(AND(ISNUMBER('Emissions (start here)'!CE374),ISNUMBER(Dispersion!$AP$9)),'Emissions (start here)'!CE374*453.59/3600*Dispersion!$AP$9,0)</f>
        <v>0</v>
      </c>
      <c r="FI374" s="74">
        <f>IF(AND(ISNUMBER('Emissions (start here)'!CF374),ISNUMBER(Dispersion!$AP$10)),'Emissions (start here)'!CF374*2000*453.59/8760/3600*Dispersion!$AP$10,0)</f>
        <v>0</v>
      </c>
      <c r="FJ374" s="74">
        <f>IF(AND(ISNUMBER('Emissions (start here)'!CF374),ISNUMBER(Dispersion!$AP$11)),'Emissions (start here)'!CF374*2000*453.59/8760/3600*Dispersion!$AP$11,0)</f>
        <v>0</v>
      </c>
      <c r="FK374" s="74">
        <f>IF(AND(ISNUMBER('Emissions (start here)'!CG374),ISNUMBER(Dispersion!$AQ$8)),'Emissions (start here)'!CG374*453.59/3600*Dispersion!$AQ$8,0)</f>
        <v>0</v>
      </c>
      <c r="FL374" s="74">
        <f>IF(AND(ISNUMBER('Emissions (start here)'!CG374),ISNUMBER(Dispersion!$AQ$9)),'Emissions (start here)'!CG374*453.59/3600*Dispersion!$AQ$9,0)</f>
        <v>0</v>
      </c>
      <c r="FM374" s="74">
        <f>IF(AND(ISNUMBER('Emissions (start here)'!CH374),ISNUMBER(Dispersion!$AQ$10)),'Emissions (start here)'!CH374*2000*453.59/8760/3600*Dispersion!$AQ$10,0)</f>
        <v>0</v>
      </c>
      <c r="FN374" s="74">
        <f>IF(AND(ISNUMBER('Emissions (start here)'!CH374),ISNUMBER(Dispersion!$AQ$11)),'Emissions (start here)'!CH374*2000*453.59/8760/3600*Dispersion!$AQ$11,0)</f>
        <v>0</v>
      </c>
      <c r="FO374" s="74">
        <f>IF(AND(ISNUMBER('Emissions (start here)'!CI374),ISNUMBER(Dispersion!$AR$8)),'Emissions (start here)'!CI374*453.59/3600*Dispersion!$AR$8,0)</f>
        <v>0</v>
      </c>
      <c r="FP374" s="74">
        <f>IF(AND(ISNUMBER('Emissions (start here)'!CI374),ISNUMBER(Dispersion!$AR$9)),'Emissions (start here)'!CI374*453.59/3600*Dispersion!$AR$9,0)</f>
        <v>0</v>
      </c>
      <c r="FQ374" s="74">
        <f>IF(AND(ISNUMBER('Emissions (start here)'!CJ374),ISNUMBER(Dispersion!$AR$10)),'Emissions (start here)'!CJ374*2000*453.59/8760/3600*Dispersion!$AR$10,0)</f>
        <v>0</v>
      </c>
      <c r="FR374" s="74">
        <f>IF(AND(ISNUMBER('Emissions (start here)'!CJ374),ISNUMBER(Dispersion!$AR$11)),'Emissions (start here)'!CJ374*2000*453.59/8760/3600*Dispersion!$AR$11,0)</f>
        <v>0</v>
      </c>
      <c r="FS374" s="74">
        <f>IF(AND(ISNUMBER('Emissions (start here)'!CK374),ISNUMBER(Dispersion!$AS$8)),'Emissions (start here)'!CK374*453.59/3600*Dispersion!$AS$8,0)</f>
        <v>0</v>
      </c>
      <c r="FT374" s="74">
        <f>IF(AND(ISNUMBER('Emissions (start here)'!CK374),ISNUMBER(Dispersion!$AS$9)),'Emissions (start here)'!CK374*453.59/3600*Dispersion!$AS$9,0)</f>
        <v>0</v>
      </c>
      <c r="FU374" s="74">
        <f>IF(AND(ISNUMBER('Emissions (start here)'!CL374),ISNUMBER(Dispersion!$AS$10)),'Emissions (start here)'!CL374*2000*453.59/8760/3600*Dispersion!$AS$10,0)</f>
        <v>0</v>
      </c>
      <c r="FV374" s="74">
        <f>IF(AND(ISNUMBER('Emissions (start here)'!CL374),ISNUMBER(Dispersion!$AS$11)),'Emissions (start here)'!CL374*2000*453.59/8760/3600*Dispersion!$AS$11,0)</f>
        <v>0</v>
      </c>
      <c r="FW374" s="74">
        <f>IF(AND(ISNUMBER('Emissions (start here)'!CM374),ISNUMBER(Dispersion!$AT$8)),'Emissions (start here)'!CM374*453.59/3600*Dispersion!$AT$8,0)</f>
        <v>0</v>
      </c>
      <c r="FX374" s="74">
        <f>IF(AND(ISNUMBER('Emissions (start here)'!CM374),ISNUMBER(Dispersion!$AT$9)),'Emissions (start here)'!CM374*453.59/3600*Dispersion!$AT$9,0)</f>
        <v>0</v>
      </c>
      <c r="FY374" s="74">
        <f>IF(AND(ISNUMBER('Emissions (start here)'!CN374),ISNUMBER(Dispersion!$AT$10)),'Emissions (start here)'!CN374*2000*453.59/8760/3600*Dispersion!$AT$10,0)</f>
        <v>0</v>
      </c>
      <c r="FZ374" s="74">
        <f>IF(AND(ISNUMBER('Emissions (start here)'!CN374),ISNUMBER(Dispersion!$AT$11)),'Emissions (start here)'!CN374*2000*453.59/8760/3600*Dispersion!$AT$11,0)</f>
        <v>0</v>
      </c>
      <c r="GA374" s="74">
        <f>IF(AND(ISNUMBER('Emissions (start here)'!CO374),ISNUMBER(Dispersion!$AU$8)),'Emissions (start here)'!CO374*453.59/3600*Dispersion!$AU$8,0)</f>
        <v>0</v>
      </c>
      <c r="GB374" s="74">
        <f>IF(AND(ISNUMBER('Emissions (start here)'!CO374),ISNUMBER(Dispersion!$AU$9)),'Emissions (start here)'!CO374*453.59/3600*Dispersion!$AU$9,0)</f>
        <v>0</v>
      </c>
      <c r="GC374" s="74">
        <f>IF(AND(ISNUMBER('Emissions (start here)'!CP374),ISNUMBER(Dispersion!$AU$10)),'Emissions (start here)'!CP374*2000*453.59/8760/3600*Dispersion!$AU$10,0)</f>
        <v>0</v>
      </c>
      <c r="GD374" s="74">
        <f>IF(AND(ISNUMBER('Emissions (start here)'!CP374),ISNUMBER(Dispersion!$AU$11)),'Emissions (start here)'!CP374*2000*453.59/8760/3600*Dispersion!$AU$11,0)</f>
        <v>0</v>
      </c>
      <c r="GE374" s="74">
        <f>IF(AND(ISNUMBER('Emissions (start here)'!CQ374),ISNUMBER(Dispersion!$AV$8)),'Emissions (start here)'!CQ374*453.59/3600*Dispersion!$AV$8,0)</f>
        <v>0</v>
      </c>
      <c r="GF374" s="74">
        <f>IF(AND(ISNUMBER('Emissions (start here)'!CQ374),ISNUMBER(Dispersion!$AV$9)),'Emissions (start here)'!CQ374*453.59/3600*Dispersion!$AV$9,0)</f>
        <v>0</v>
      </c>
      <c r="GG374" s="74">
        <f>IF(AND(ISNUMBER('Emissions (start here)'!CR374),ISNUMBER(Dispersion!$AV$10)),'Emissions (start here)'!CR374*2000*453.59/8760/3600*Dispersion!$AV$10,0)</f>
        <v>0</v>
      </c>
      <c r="GH374" s="74">
        <f>IF(AND(ISNUMBER('Emissions (start here)'!CR374),ISNUMBER(Dispersion!$AV$11)),'Emissions (start here)'!CR374*2000*453.59/8760/3600*Dispersion!$AV$11,0)</f>
        <v>0</v>
      </c>
      <c r="GI374" s="74">
        <f>IF(AND(ISNUMBER('Emissions (start here)'!CS374),ISNUMBER(Dispersion!$AW$8)),'Emissions (start here)'!CS374*453.59/3600*Dispersion!$AW$8,0)</f>
        <v>0</v>
      </c>
      <c r="GJ374" s="74">
        <f>IF(AND(ISNUMBER('Emissions (start here)'!CS374),ISNUMBER(Dispersion!$AW$9)),'Emissions (start here)'!CS374*453.59/3600*Dispersion!$AW$9,0)</f>
        <v>0</v>
      </c>
      <c r="GK374" s="74">
        <f>IF(AND(ISNUMBER('Emissions (start here)'!CT374),ISNUMBER(Dispersion!$AW$10)),'Emissions (start here)'!CT374*2000*453.59/8760/3600*Dispersion!$AW$10,0)</f>
        <v>0</v>
      </c>
      <c r="GL374" s="74">
        <f>IF(AND(ISNUMBER('Emissions (start here)'!CT374),ISNUMBER(Dispersion!$AW$11)),'Emissions (start here)'!CT374*2000*453.59/8760/3600*Dispersion!$AW$11,0)</f>
        <v>0</v>
      </c>
      <c r="GM374" s="74">
        <f>IF(AND(ISNUMBER('Emissions (start here)'!CU374),ISNUMBER(Dispersion!$AX$8)),'Emissions (start here)'!CU374*453.59/3600*Dispersion!$AX$8,0)</f>
        <v>0</v>
      </c>
      <c r="GN374" s="74">
        <f>IF(AND(ISNUMBER('Emissions (start here)'!CU374),ISNUMBER(Dispersion!$AX$9)),'Emissions (start here)'!CU374*453.59/3600*Dispersion!$AX$9,0)</f>
        <v>0</v>
      </c>
      <c r="GO374" s="74">
        <f>IF(AND(ISNUMBER('Emissions (start here)'!CV374),ISNUMBER(Dispersion!$AX$10)),'Emissions (start here)'!CV374*2000*453.59/8760/3600*Dispersion!$AX$10,0)</f>
        <v>0</v>
      </c>
      <c r="GP374" s="74">
        <f>IF(AND(ISNUMBER('Emissions (start here)'!CV374),ISNUMBER(Dispersion!$AX$11)),'Emissions (start here)'!CV374*2000*453.59/8760/3600*Dispersion!$AX$11,0)</f>
        <v>0</v>
      </c>
      <c r="GQ374" s="74">
        <f>IF(AND(ISNUMBER('Emissions (start here)'!CW374),ISNUMBER(Dispersion!$AY$8)),'Emissions (start here)'!CW374*453.59/3600*Dispersion!$AY$8,0)</f>
        <v>0</v>
      </c>
      <c r="GR374" s="74">
        <f>IF(AND(ISNUMBER('Emissions (start here)'!CW374),ISNUMBER(Dispersion!$AY$9)),'Emissions (start here)'!CW374*453.59/3600*Dispersion!$AY$9,0)</f>
        <v>0</v>
      </c>
      <c r="GS374" s="74">
        <f>IF(AND(ISNUMBER('Emissions (start here)'!CX374),ISNUMBER(Dispersion!$AY$10)),'Emissions (start here)'!CX374*2000*453.59/8760/3600*Dispersion!$AY$10,0)</f>
        <v>0</v>
      </c>
      <c r="GT374" s="74">
        <f>IF(AND(ISNUMBER('Emissions (start here)'!CX374),ISNUMBER(Dispersion!$AY$11)),'Emissions (start here)'!CX374*2000*453.59/8760/3600*Dispersion!$AY$11,0)</f>
        <v>0</v>
      </c>
      <c r="GU374" s="74">
        <f>IF(AND(ISNUMBER('Emissions (start here)'!CY374),ISNUMBER(Dispersion!$AZ$8)),'Emissions (start here)'!CY374*453.59/3600*Dispersion!$AZ$8,0)</f>
        <v>0</v>
      </c>
      <c r="GV374" s="74">
        <f>IF(AND(ISNUMBER('Emissions (start here)'!CY374),ISNUMBER(Dispersion!$AZ$9)),'Emissions (start here)'!CY374*453.59/3600*Dispersion!$AZ$9,0)</f>
        <v>0</v>
      </c>
      <c r="GW374" s="74">
        <f>IF(AND(ISNUMBER('Emissions (start here)'!CZ374),ISNUMBER(Dispersion!$AZ$10)),'Emissions (start here)'!CZ374*2000*453.59/8760/3600*Dispersion!$AZ$10,0)</f>
        <v>0</v>
      </c>
      <c r="GX374" s="74">
        <f>IF(AND(ISNUMBER('Emissions (start here)'!CZ374),ISNUMBER(Dispersion!$AZ$11)),'Emissions (start here)'!CZ374*2000*453.59/8760/3600*Dispersion!$AZ$11,0)</f>
        <v>0</v>
      </c>
    </row>
    <row r="375" spans="1:206" x14ac:dyDescent="0.2">
      <c r="A375" s="51" t="str">
        <f>'Tox Values'!C375</f>
        <v>36355-01-8</v>
      </c>
      <c r="B375" s="94" t="str">
        <f>'Tox Values'!D375</f>
        <v>Polybrominated Biphenyls</v>
      </c>
      <c r="C375" s="96">
        <f t="shared" si="21"/>
        <v>0</v>
      </c>
      <c r="D375" s="74">
        <f t="shared" si="22"/>
        <v>0</v>
      </c>
      <c r="E375" s="74">
        <f t="shared" si="23"/>
        <v>0</v>
      </c>
      <c r="F375" s="99">
        <f t="shared" si="24"/>
        <v>0</v>
      </c>
      <c r="G375" s="97">
        <f>IF(AND(ISNUMBER('Emissions (start here)'!E375),ISNUMBER(Dispersion!$C$8)),'Emissions (start here)'!E375*453.59/3600*Dispersion!$C$8,0)</f>
        <v>0</v>
      </c>
      <c r="H375" s="74">
        <f>IF(AND(ISNUMBER('Emissions (start here)'!E375),ISNUMBER(Dispersion!$C$9)),'Emissions (start here)'!E375*453.59/3600*Dispersion!$C$9,0)</f>
        <v>0</v>
      </c>
      <c r="I375" s="74">
        <f>IF(AND(ISNUMBER('Emissions (start here)'!F375),ISNUMBER(Dispersion!$C$10)),'Emissions (start here)'!F375*2000*453.59/8760/3600*Dispersion!$C$10,0)</f>
        <v>0</v>
      </c>
      <c r="J375" s="74">
        <f>IF(AND(ISNUMBER('Emissions (start here)'!F375),ISNUMBER(Dispersion!$C$11)),'Emissions (start here)'!F375*2000*453.59/8760/3600*Dispersion!$C$11,0)</f>
        <v>0</v>
      </c>
      <c r="K375" s="74">
        <f>IF(AND(ISNUMBER('Emissions (start here)'!G375),ISNUMBER(Dispersion!$D$8)),'Emissions (start here)'!G375*453.59/3600*Dispersion!$D$8,0)</f>
        <v>0</v>
      </c>
      <c r="L375" s="74">
        <f>IF(AND(ISNUMBER('Emissions (start here)'!G375),ISNUMBER(Dispersion!$D$9)),'Emissions (start here)'!G375*453.59/3600*Dispersion!$D$9,0)</f>
        <v>0</v>
      </c>
      <c r="M375" s="74">
        <f>IF(AND(ISNUMBER('Emissions (start here)'!H375),ISNUMBER(Dispersion!$D$10)),'Emissions (start here)'!H375*2000*453.59/8760/3600*Dispersion!$D$10,0)</f>
        <v>0</v>
      </c>
      <c r="N375" s="74">
        <f>IF(AND(ISNUMBER('Emissions (start here)'!H375),ISNUMBER(Dispersion!$D$11)),'Emissions (start here)'!H375*2000*453.59/8760/3600*Dispersion!$D$11,0)</f>
        <v>0</v>
      </c>
      <c r="O375" s="74">
        <f>IF(AND(ISNUMBER('Emissions (start here)'!I375),ISNUMBER(Dispersion!$E$8)),'Emissions (start here)'!I375*453.59/3600*Dispersion!$E$8,0)</f>
        <v>0</v>
      </c>
      <c r="P375" s="74">
        <f>IF(AND(ISNUMBER('Emissions (start here)'!I375),ISNUMBER(Dispersion!$E$9)),'Emissions (start here)'!I375*453.59/3600*Dispersion!$E$9,0)</f>
        <v>0</v>
      </c>
      <c r="Q375" s="74">
        <f>IF(AND(ISNUMBER('Emissions (start here)'!J375),ISNUMBER(Dispersion!$E$10)),'Emissions (start here)'!J375*2000*453.59/8760/3600*Dispersion!$E$10,0)</f>
        <v>0</v>
      </c>
      <c r="R375" s="74">
        <f>IF(AND(ISNUMBER('Emissions (start here)'!J375),ISNUMBER(Dispersion!$E$11)),'Emissions (start here)'!J375*2000*453.59/8760/3600*Dispersion!$E$11,0)</f>
        <v>0</v>
      </c>
      <c r="S375" s="74">
        <f>IF(AND(ISNUMBER('Emissions (start here)'!K375),ISNUMBER(Dispersion!$F$8)),'Emissions (start here)'!K375*453.59/3600*Dispersion!$F$8,0)</f>
        <v>0</v>
      </c>
      <c r="T375" s="74">
        <f>IF(AND(ISNUMBER('Emissions (start here)'!K375),ISNUMBER(Dispersion!$F$9)),'Emissions (start here)'!K375*453.59/3600*Dispersion!$F$9,0)</f>
        <v>0</v>
      </c>
      <c r="U375" s="74">
        <f>IF(AND(ISNUMBER('Emissions (start here)'!L375),ISNUMBER(Dispersion!$F$10)),'Emissions (start here)'!L375*2000*453.59/8760/3600*Dispersion!$F$10,0)</f>
        <v>0</v>
      </c>
      <c r="V375" s="74">
        <f>IF(AND(ISNUMBER('Emissions (start here)'!L375),ISNUMBER(Dispersion!$F$11)),'Emissions (start here)'!L375*2000*453.59/8760/3600*Dispersion!$F$11,0)</f>
        <v>0</v>
      </c>
      <c r="W375" s="74">
        <f>IF(AND(ISNUMBER('Emissions (start here)'!M375),ISNUMBER(Dispersion!$G$8)),'Emissions (start here)'!M375*453.59/3600*Dispersion!$G$8,0)</f>
        <v>0</v>
      </c>
      <c r="X375" s="74">
        <f>IF(AND(ISNUMBER('Emissions (start here)'!M375),ISNUMBER(Dispersion!$G$9)),'Emissions (start here)'!M375*453.59/3600*Dispersion!$G$9,0)</f>
        <v>0</v>
      </c>
      <c r="Y375" s="74">
        <f>IF(AND(ISNUMBER('Emissions (start here)'!N375),ISNUMBER(Dispersion!$G$10)),'Emissions (start here)'!N375*2000*453.59/8760/3600*Dispersion!$G$10,0)</f>
        <v>0</v>
      </c>
      <c r="Z375" s="74">
        <f>IF(AND(ISNUMBER('Emissions (start here)'!N375),ISNUMBER(Dispersion!$G$11)),'Emissions (start here)'!N375*2000*453.59/8760/3600*Dispersion!$G$11,0)</f>
        <v>0</v>
      </c>
      <c r="AA375" s="74">
        <f>IF(AND(ISNUMBER('Emissions (start here)'!O375),ISNUMBER(Dispersion!$H$8)),'Emissions (start here)'!O375*453.59/3600*Dispersion!$H$8,0)</f>
        <v>0</v>
      </c>
      <c r="AB375" s="74">
        <f>IF(AND(ISNUMBER('Emissions (start here)'!O375),ISNUMBER(Dispersion!$H$9)),'Emissions (start here)'!O375*453.59/3600*Dispersion!$H$9,0)</f>
        <v>0</v>
      </c>
      <c r="AC375" s="74">
        <f>IF(AND(ISNUMBER('Emissions (start here)'!P375),ISNUMBER(Dispersion!$H$10)),'Emissions (start here)'!P375*2000*453.59/8760/3600*Dispersion!$H$10,0)</f>
        <v>0</v>
      </c>
      <c r="AD375" s="74">
        <f>IF(AND(ISNUMBER('Emissions (start here)'!P375),ISNUMBER(Dispersion!$H$11)),'Emissions (start here)'!P375*2000*453.59/8760/3600*Dispersion!$H$11,0)</f>
        <v>0</v>
      </c>
      <c r="AE375" s="74">
        <f>IF(AND(ISNUMBER('Emissions (start here)'!Q375),ISNUMBER(Dispersion!$I$8)),'Emissions (start here)'!Q375*453.59/3600*Dispersion!$I$8,0)</f>
        <v>0</v>
      </c>
      <c r="AF375" s="74">
        <f>IF(AND(ISNUMBER('Emissions (start here)'!Q375),ISNUMBER(Dispersion!$I$9)),'Emissions (start here)'!Q375*453.59/3600*Dispersion!$I$9,0)</f>
        <v>0</v>
      </c>
      <c r="AG375" s="74">
        <f>IF(AND(ISNUMBER('Emissions (start here)'!R375),ISNUMBER(Dispersion!$I$10)),'Emissions (start here)'!R375*2000*453.59/8760/3600*Dispersion!$I$10,0)</f>
        <v>0</v>
      </c>
      <c r="AH375" s="74">
        <f>IF(AND(ISNUMBER('Emissions (start here)'!R375),ISNUMBER(Dispersion!$I$11)),'Emissions (start here)'!R375*2000*453.59/8760/3600*Dispersion!$I$11,0)</f>
        <v>0</v>
      </c>
      <c r="AI375" s="74">
        <f>IF(AND(ISNUMBER('Emissions (start here)'!S375),ISNUMBER(Dispersion!$J$8)),'Emissions (start here)'!S375*453.59/3600*Dispersion!$J$8,0)</f>
        <v>0</v>
      </c>
      <c r="AJ375" s="74">
        <f>IF(AND(ISNUMBER('Emissions (start here)'!S375),ISNUMBER(Dispersion!$J$9)),'Emissions (start here)'!S375*453.59/3600*Dispersion!$J$9,0)</f>
        <v>0</v>
      </c>
      <c r="AK375" s="74">
        <f>IF(AND(ISNUMBER('Emissions (start here)'!T375),ISNUMBER(Dispersion!$J$10)),'Emissions (start here)'!T375*2000*453.59/8760/3600*Dispersion!$J$10,0)</f>
        <v>0</v>
      </c>
      <c r="AL375" s="74">
        <f>IF(AND(ISNUMBER('Emissions (start here)'!T375),ISNUMBER(Dispersion!$J$11)),'Emissions (start here)'!T375*2000*453.59/8760/3600*Dispersion!$J$11,0)</f>
        <v>0</v>
      </c>
      <c r="AM375" s="74">
        <f>IF(AND(ISNUMBER('Emissions (start here)'!U375),ISNUMBER(Dispersion!$K$8)),'Emissions (start here)'!U375*453.59/3600*Dispersion!$K$8,0)</f>
        <v>0</v>
      </c>
      <c r="AN375" s="74">
        <f>IF(AND(ISNUMBER('Emissions (start here)'!U375),ISNUMBER(Dispersion!$K$9)),'Emissions (start here)'!U375*453.59/3600*Dispersion!$K$9,0)</f>
        <v>0</v>
      </c>
      <c r="AO375" s="74">
        <f>IF(AND(ISNUMBER('Emissions (start here)'!V375),ISNUMBER(Dispersion!$K$10)),'Emissions (start here)'!V375*2000*453.59/8760/3600*Dispersion!$K$10,0)</f>
        <v>0</v>
      </c>
      <c r="AP375" s="74">
        <f>IF(AND(ISNUMBER('Emissions (start here)'!V375),ISNUMBER(Dispersion!$K$11)),'Emissions (start here)'!V375*2000*453.59/8760/3600*Dispersion!$K$11,0)</f>
        <v>0</v>
      </c>
      <c r="AQ375" s="74">
        <f>IF(AND(ISNUMBER('Emissions (start here)'!W375),ISNUMBER(Dispersion!$L$8)),'Emissions (start here)'!W375*453.59/3600*Dispersion!$L$8,0)</f>
        <v>0</v>
      </c>
      <c r="AR375" s="74">
        <f>IF(AND(ISNUMBER('Emissions (start here)'!W375),ISNUMBER(Dispersion!$L$9)),'Emissions (start here)'!W375*453.59/3600*Dispersion!$L$9,0)</f>
        <v>0</v>
      </c>
      <c r="AS375" s="74">
        <f>IF(AND(ISNUMBER('Emissions (start here)'!X375),ISNUMBER(Dispersion!$L$10)),'Emissions (start here)'!X375*2000*453.59/8760/3600*Dispersion!$L$10,0)</f>
        <v>0</v>
      </c>
      <c r="AT375" s="74">
        <f>IF(AND(ISNUMBER('Emissions (start here)'!X375),ISNUMBER(Dispersion!$L$11)),'Emissions (start here)'!X375*2000*453.59/8760/3600*Dispersion!$L$11,0)</f>
        <v>0</v>
      </c>
      <c r="AU375" s="74">
        <f>IF(AND(ISNUMBER('Emissions (start here)'!Y375),ISNUMBER(Dispersion!$M$8)),'Emissions (start here)'!Y375*453.59/3600*Dispersion!$M$8,0)</f>
        <v>0</v>
      </c>
      <c r="AV375" s="74">
        <f>IF(AND(ISNUMBER('Emissions (start here)'!Y375),ISNUMBER(Dispersion!$M$9)),'Emissions (start here)'!Y375*453.59/3600*Dispersion!$M$9,0)</f>
        <v>0</v>
      </c>
      <c r="AW375" s="74">
        <f>IF(AND(ISNUMBER('Emissions (start here)'!Z375),ISNUMBER(Dispersion!$M$10)),'Emissions (start here)'!Z375*2000*453.59/8760/3600*Dispersion!$M$10,0)</f>
        <v>0</v>
      </c>
      <c r="AX375" s="74">
        <f>IF(AND(ISNUMBER('Emissions (start here)'!Z375),ISNUMBER(Dispersion!$M$11)),'Emissions (start here)'!Z375*2000*453.59/8760/3600*Dispersion!$M$11,0)</f>
        <v>0</v>
      </c>
      <c r="AY375" s="74">
        <f>IF(AND(ISNUMBER('Emissions (start here)'!AA375),ISNUMBER(Dispersion!$N$8)),'Emissions (start here)'!AA375*453.59/3600*Dispersion!$N$8,0)</f>
        <v>0</v>
      </c>
      <c r="AZ375" s="74">
        <f>IF(AND(ISNUMBER('Emissions (start here)'!AA375),ISNUMBER(Dispersion!$N$9)),'Emissions (start here)'!AA375*453.59/3600*Dispersion!$N$9,0)</f>
        <v>0</v>
      </c>
      <c r="BA375" s="74">
        <f>IF(AND(ISNUMBER('Emissions (start here)'!AB375),ISNUMBER(Dispersion!$N$10)),'Emissions (start here)'!AB375*2000*453.59/8760/3600*Dispersion!$N$10,0)</f>
        <v>0</v>
      </c>
      <c r="BB375" s="74">
        <f>IF(AND(ISNUMBER('Emissions (start here)'!AB375),ISNUMBER(Dispersion!$N$11)),'Emissions (start here)'!AB375*2000*453.59/8760/3600*Dispersion!$N$11,0)</f>
        <v>0</v>
      </c>
      <c r="BC375" s="74">
        <f>IF(AND(ISNUMBER('Emissions (start here)'!AC375),ISNUMBER(Dispersion!$O$8)),'Emissions (start here)'!AC375*453.59/3600*Dispersion!$O$8,0)</f>
        <v>0</v>
      </c>
      <c r="BD375" s="74">
        <f>IF(AND(ISNUMBER('Emissions (start here)'!AC375),ISNUMBER(Dispersion!$O$9)),'Emissions (start here)'!AC375*453.59/3600*Dispersion!$O$9,0)</f>
        <v>0</v>
      </c>
      <c r="BE375" s="74">
        <f>IF(AND(ISNUMBER('Emissions (start here)'!AD375),ISNUMBER(Dispersion!$O$10)),'Emissions (start here)'!AD375*2000*453.59/8760/3600*Dispersion!$O$10,0)</f>
        <v>0</v>
      </c>
      <c r="BF375" s="74">
        <f>IF(AND(ISNUMBER('Emissions (start here)'!AD375),ISNUMBER(Dispersion!$O$11)),'Emissions (start here)'!AD375*2000*453.59/8760/3600*Dispersion!$O$11,0)</f>
        <v>0</v>
      </c>
      <c r="BG375" s="74">
        <f>IF(AND(ISNUMBER('Emissions (start here)'!AE375),ISNUMBER(Dispersion!$P$8)),'Emissions (start here)'!AE375*453.59/3600*Dispersion!$P$8,0)</f>
        <v>0</v>
      </c>
      <c r="BH375" s="74">
        <f>IF(AND(ISNUMBER('Emissions (start here)'!AE375),ISNUMBER(Dispersion!$P$9)),'Emissions (start here)'!AE375*453.59/3600*Dispersion!$P$9,0)</f>
        <v>0</v>
      </c>
      <c r="BI375" s="74">
        <f>IF(AND(ISNUMBER('Emissions (start here)'!AF375),ISNUMBER(Dispersion!$P$10)),'Emissions (start here)'!AF375*2000*453.59/8760/3600*Dispersion!$P$10,0)</f>
        <v>0</v>
      </c>
      <c r="BJ375" s="74">
        <f>IF(AND(ISNUMBER('Emissions (start here)'!AF375),ISNUMBER(Dispersion!$P$11)),'Emissions (start here)'!AF375*2000*453.59/8760/3600*Dispersion!$P$11,0)</f>
        <v>0</v>
      </c>
      <c r="BK375" s="74">
        <f>IF(AND(ISNUMBER('Emissions (start here)'!AG375),ISNUMBER(Dispersion!$Q$8)),'Emissions (start here)'!AG375*453.59/3600*Dispersion!$Q$8,0)</f>
        <v>0</v>
      </c>
      <c r="BL375" s="74">
        <f>IF(AND(ISNUMBER('Emissions (start here)'!AG375),ISNUMBER(Dispersion!$Q$9)),'Emissions (start here)'!AG375*453.59/3600*Dispersion!$Q$9,0)</f>
        <v>0</v>
      </c>
      <c r="BM375" s="74">
        <f>IF(AND(ISNUMBER('Emissions (start here)'!AH375),ISNUMBER(Dispersion!$Q$10)),'Emissions (start here)'!AH375*2000*453.59/8760/3600*Dispersion!$Q$10,0)</f>
        <v>0</v>
      </c>
      <c r="BN375" s="74">
        <f>IF(AND(ISNUMBER('Emissions (start here)'!AH375),ISNUMBER(Dispersion!$Q$11)),'Emissions (start here)'!AH375*2000*453.59/8760/3600*Dispersion!$Q$11,0)</f>
        <v>0</v>
      </c>
      <c r="BO375" s="74">
        <f>IF(AND(ISNUMBER('Emissions (start here)'!AI375),ISNUMBER(Dispersion!$R$8)),'Emissions (start here)'!AI375*453.59/3600*Dispersion!$R$8,0)</f>
        <v>0</v>
      </c>
      <c r="BP375" s="74">
        <f>IF(AND(ISNUMBER('Emissions (start here)'!AI375),ISNUMBER(Dispersion!$R$9)),'Emissions (start here)'!AI375*453.59/3600*Dispersion!$R$9,0)</f>
        <v>0</v>
      </c>
      <c r="BQ375" s="74">
        <f>IF(AND(ISNUMBER('Emissions (start here)'!AJ375),ISNUMBER(Dispersion!$R$10)),'Emissions (start here)'!AJ375*2000*453.59/8760/3600*Dispersion!$R$10,0)</f>
        <v>0</v>
      </c>
      <c r="BR375" s="74">
        <f>IF(AND(ISNUMBER('Emissions (start here)'!AJ375),ISNUMBER(Dispersion!$R$11)),'Emissions (start here)'!AJ375*2000*453.59/8760/3600*Dispersion!$R$11,0)</f>
        <v>0</v>
      </c>
      <c r="BS375" s="74">
        <f>IF(AND(ISNUMBER('Emissions (start here)'!AK375),ISNUMBER(Dispersion!$S$8)),'Emissions (start here)'!AK375*453.59/3600*Dispersion!$S$8,0)</f>
        <v>0</v>
      </c>
      <c r="BT375" s="74">
        <f>IF(AND(ISNUMBER('Emissions (start here)'!AK375),ISNUMBER(Dispersion!$S$9)),'Emissions (start here)'!AK375*453.59/3600*Dispersion!$S$9,0)</f>
        <v>0</v>
      </c>
      <c r="BU375" s="74">
        <f>IF(AND(ISNUMBER('Emissions (start here)'!AL375),ISNUMBER(Dispersion!$S$10)),'Emissions (start here)'!AL375*2000*453.59/8760/3600*Dispersion!$S$10,0)</f>
        <v>0</v>
      </c>
      <c r="BV375" s="74">
        <f>IF(AND(ISNUMBER('Emissions (start here)'!AL375),ISNUMBER(Dispersion!$S$11)),'Emissions (start here)'!AL375*2000*453.59/8760/3600*Dispersion!$S$11,0)</f>
        <v>0</v>
      </c>
      <c r="BW375" s="74">
        <f>IF(AND(ISNUMBER('Emissions (start here)'!AM375),ISNUMBER(Dispersion!$T$8)),'Emissions (start here)'!AM375*453.59/3600*Dispersion!$T$8,0)</f>
        <v>0</v>
      </c>
      <c r="BX375" s="74">
        <f>IF(AND(ISNUMBER('Emissions (start here)'!AM375),ISNUMBER(Dispersion!$T$9)),'Emissions (start here)'!AM375*453.59/3600*Dispersion!$T$9,0)</f>
        <v>0</v>
      </c>
      <c r="BY375" s="74">
        <f>IF(AND(ISNUMBER('Emissions (start here)'!AN375),ISNUMBER(Dispersion!$T$10)),'Emissions (start here)'!AN375*2000*453.59/8760/3600*Dispersion!$T$10,0)</f>
        <v>0</v>
      </c>
      <c r="BZ375" s="74">
        <f>IF(AND(ISNUMBER('Emissions (start here)'!AN375),ISNUMBER(Dispersion!$T$11)),'Emissions (start here)'!AN375*2000*453.59/8760/3600*Dispersion!$T$11,0)</f>
        <v>0</v>
      </c>
      <c r="CA375" s="74">
        <f>IF(AND(ISNUMBER('Emissions (start here)'!AO375),ISNUMBER(Dispersion!$U$8)),'Emissions (start here)'!AO375*453.59/3600*Dispersion!$U$8,0)</f>
        <v>0</v>
      </c>
      <c r="CB375" s="74">
        <f>IF(AND(ISNUMBER('Emissions (start here)'!AO375),ISNUMBER(Dispersion!$U$9)),'Emissions (start here)'!AO375*453.59/3600*Dispersion!$U$9,0)</f>
        <v>0</v>
      </c>
      <c r="CC375" s="74">
        <f>IF(AND(ISNUMBER('Emissions (start here)'!AP375),ISNUMBER(Dispersion!$U$10)),'Emissions (start here)'!AP375*2000*453.59/8760/3600*Dispersion!$U$10,0)</f>
        <v>0</v>
      </c>
      <c r="CD375" s="74">
        <f>IF(AND(ISNUMBER('Emissions (start here)'!AP375),ISNUMBER(Dispersion!$U$11)),'Emissions (start here)'!AP375*2000*453.59/8760/3600*Dispersion!$U$11,0)</f>
        <v>0</v>
      </c>
      <c r="CE375" s="74">
        <f>IF(AND(ISNUMBER('Emissions (start here)'!AQ375),ISNUMBER(Dispersion!$V$8)),'Emissions (start here)'!AQ375*453.59/3600*Dispersion!$V$8,0)</f>
        <v>0</v>
      </c>
      <c r="CF375" s="74">
        <f>IF(AND(ISNUMBER('Emissions (start here)'!AQ375),ISNUMBER(Dispersion!$V$9)),'Emissions (start here)'!AQ375*453.59/3600*Dispersion!$V$9,0)</f>
        <v>0</v>
      </c>
      <c r="CG375" s="74">
        <f>IF(AND(ISNUMBER('Emissions (start here)'!AR375),ISNUMBER(Dispersion!$V$10)),'Emissions (start here)'!AR375*2000*453.59/8760/3600*Dispersion!$V$10,0)</f>
        <v>0</v>
      </c>
      <c r="CH375" s="74">
        <f>IF(AND(ISNUMBER('Emissions (start here)'!AR375),ISNUMBER(Dispersion!$V$11)),'Emissions (start here)'!AR375*2000*453.59/8760/3600*Dispersion!$V$11,0)</f>
        <v>0</v>
      </c>
      <c r="CI375" s="74">
        <f>IF(AND(ISNUMBER('Emissions (start here)'!AS375),ISNUMBER(Dispersion!$W$8)),'Emissions (start here)'!AS375*453.59/3600*Dispersion!$W$8,0)</f>
        <v>0</v>
      </c>
      <c r="CJ375" s="74">
        <f>IF(AND(ISNUMBER('Emissions (start here)'!AS375),ISNUMBER(Dispersion!$W$9)),'Emissions (start here)'!AS375*453.59/3600*Dispersion!$W$9,0)</f>
        <v>0</v>
      </c>
      <c r="CK375" s="74">
        <f>IF(AND(ISNUMBER('Emissions (start here)'!AT375),ISNUMBER(Dispersion!$W$10)),'Emissions (start here)'!AT375*2000*453.59/8760/3600*Dispersion!$W$10,0)</f>
        <v>0</v>
      </c>
      <c r="CL375" s="74">
        <f>IF(AND(ISNUMBER('Emissions (start here)'!AT375),ISNUMBER(Dispersion!$W$11)),'Emissions (start here)'!AT375*2000*453.59/8760/3600*Dispersion!$W$11,0)</f>
        <v>0</v>
      </c>
      <c r="CM375" s="74">
        <f>IF(AND(ISNUMBER('Emissions (start here)'!AU375),ISNUMBER(Dispersion!$X$8)),'Emissions (start here)'!AU375*453.59/3600*Dispersion!$X$8,0)</f>
        <v>0</v>
      </c>
      <c r="CN375" s="74">
        <f>IF(AND(ISNUMBER('Emissions (start here)'!AU375),ISNUMBER(Dispersion!$X$9)),'Emissions (start here)'!AU375*453.59/3600*Dispersion!$X$9,0)</f>
        <v>0</v>
      </c>
      <c r="CO375" s="74">
        <f>IF(AND(ISNUMBER('Emissions (start here)'!AV375),ISNUMBER(Dispersion!$X$10)),'Emissions (start here)'!AV375*2000*453.59/8760/3600*Dispersion!$X$10,0)</f>
        <v>0</v>
      </c>
      <c r="CP375" s="74">
        <f>IF(AND(ISNUMBER('Emissions (start here)'!AV375),ISNUMBER(Dispersion!$X$11)),'Emissions (start here)'!AV375*2000*453.59/8760/3600*Dispersion!$X$11,0)</f>
        <v>0</v>
      </c>
      <c r="CQ375" s="74">
        <f>IF(AND(ISNUMBER('Emissions (start here)'!AW375),ISNUMBER(Dispersion!$Y$8)),'Emissions (start here)'!AW375*453.59/3600*Dispersion!$Y$8,0)</f>
        <v>0</v>
      </c>
      <c r="CR375" s="74">
        <f>IF(AND(ISNUMBER('Emissions (start here)'!AW375),ISNUMBER(Dispersion!$Y$9)),'Emissions (start here)'!AW375*453.59/3600*Dispersion!$Y$9,0)</f>
        <v>0</v>
      </c>
      <c r="CS375" s="74">
        <f>IF(AND(ISNUMBER('Emissions (start here)'!AX375),ISNUMBER(Dispersion!$Y$10)),'Emissions (start here)'!AX375*2000*453.59/8760/3600*Dispersion!$Y$10,0)</f>
        <v>0</v>
      </c>
      <c r="CT375" s="74">
        <f>IF(AND(ISNUMBER('Emissions (start here)'!AX375),ISNUMBER(Dispersion!$Y$11)),'Emissions (start here)'!AX375*2000*453.59/8760/3600*Dispersion!$Y$11,0)</f>
        <v>0</v>
      </c>
      <c r="CU375" s="74">
        <f>IF(AND(ISNUMBER('Emissions (start here)'!AY375),ISNUMBER(Dispersion!$Z$8)),'Emissions (start here)'!AY375*453.59/3600*Dispersion!$Z$8,0)</f>
        <v>0</v>
      </c>
      <c r="CV375" s="74">
        <f>IF(AND(ISNUMBER('Emissions (start here)'!AY375),ISNUMBER(Dispersion!$Z$9)),'Emissions (start here)'!AY375*453.59/3600*Dispersion!$Z$9,0)</f>
        <v>0</v>
      </c>
      <c r="CW375" s="74">
        <f>IF(AND(ISNUMBER('Emissions (start here)'!AZ375),ISNUMBER(Dispersion!$Z$10)),'Emissions (start here)'!AZ375*2000*453.59/8760/3600*Dispersion!$Z$10,0)</f>
        <v>0</v>
      </c>
      <c r="CX375" s="74">
        <f>IF(AND(ISNUMBER('Emissions (start here)'!AZ375),ISNUMBER(Dispersion!$Z$11)),'Emissions (start here)'!AZ375*2000*453.59/8760/3600*Dispersion!$Z$11,0)</f>
        <v>0</v>
      </c>
      <c r="CY375" s="74">
        <f>IF(AND(ISNUMBER('Emissions (start here)'!BA375),ISNUMBER(Dispersion!$AA$8)),'Emissions (start here)'!BA375*453.59/3600*Dispersion!$AA$8,0)</f>
        <v>0</v>
      </c>
      <c r="CZ375" s="74">
        <f>IF(AND(ISNUMBER('Emissions (start here)'!BA375),ISNUMBER(Dispersion!$AA$9)),'Emissions (start here)'!BA375*453.59/3600*Dispersion!$AA$9,0)</f>
        <v>0</v>
      </c>
      <c r="DA375" s="74">
        <f>IF(AND(ISNUMBER('Emissions (start here)'!BB375),ISNUMBER(Dispersion!$AA$10)),'Emissions (start here)'!BB375*2000*453.59/8760/3600*Dispersion!$AA$10,0)</f>
        <v>0</v>
      </c>
      <c r="DB375" s="74">
        <f>IF(AND(ISNUMBER('Emissions (start here)'!BB375),ISNUMBER(Dispersion!$AA$11)),'Emissions (start here)'!BB375*2000*453.59/8760/3600*Dispersion!$AA$11,0)</f>
        <v>0</v>
      </c>
      <c r="DC375" s="74">
        <f>IF(AND(ISNUMBER('Emissions (start here)'!BC375),ISNUMBER(Dispersion!$AB$8)),'Emissions (start here)'!BC375*453.59/3600*Dispersion!$AB$8,0)</f>
        <v>0</v>
      </c>
      <c r="DD375" s="74">
        <f>IF(AND(ISNUMBER('Emissions (start here)'!BC375),ISNUMBER(Dispersion!$AB$9)),'Emissions (start here)'!BC375*453.59/3600*Dispersion!$AB$9,0)</f>
        <v>0</v>
      </c>
      <c r="DE375" s="74">
        <f>IF(AND(ISNUMBER('Emissions (start here)'!BD375),ISNUMBER(Dispersion!$AB$10)),'Emissions (start here)'!BD375*2000*453.59/8760/3600*Dispersion!$AB$10,0)</f>
        <v>0</v>
      </c>
      <c r="DF375" s="74">
        <f>IF(AND(ISNUMBER('Emissions (start here)'!BD375),ISNUMBER(Dispersion!$AB$11)),'Emissions (start here)'!BD375*2000*453.59/8760/3600*Dispersion!$AB$11,0)</f>
        <v>0</v>
      </c>
      <c r="DG375" s="74">
        <f>IF(AND(ISNUMBER('Emissions (start here)'!BE375),ISNUMBER(Dispersion!$AC$8)),'Emissions (start here)'!BE375*453.59/3600*Dispersion!$AC$8,0)</f>
        <v>0</v>
      </c>
      <c r="DH375" s="74">
        <f>IF(AND(ISNUMBER('Emissions (start here)'!BE375),ISNUMBER(Dispersion!$AC$9)),'Emissions (start here)'!BE375*453.59/3600*Dispersion!$AC$9,0)</f>
        <v>0</v>
      </c>
      <c r="DI375" s="74">
        <f>IF(AND(ISNUMBER('Emissions (start here)'!BF375),ISNUMBER(Dispersion!$AC$10)),'Emissions (start here)'!BF375*2000*453.59/8760/3600*Dispersion!$AC$10,0)</f>
        <v>0</v>
      </c>
      <c r="DJ375" s="74">
        <f>IF(AND(ISNUMBER('Emissions (start here)'!BF375),ISNUMBER(Dispersion!$AC$11)),'Emissions (start here)'!BF375*2000*453.59/8760/3600*Dispersion!$AC$11,0)</f>
        <v>0</v>
      </c>
      <c r="DK375" s="74">
        <f>IF(AND(ISNUMBER('Emissions (start here)'!BG375),ISNUMBER(Dispersion!$AD$8)),'Emissions (start here)'!BG375*453.59/3600*Dispersion!$AD$8,0)</f>
        <v>0</v>
      </c>
      <c r="DL375" s="74">
        <f>IF(AND(ISNUMBER('Emissions (start here)'!BG375),ISNUMBER(Dispersion!$AD$9)),'Emissions (start here)'!BG375*453.59/3600*Dispersion!$AD$9,0)</f>
        <v>0</v>
      </c>
      <c r="DM375" s="74">
        <f>IF(AND(ISNUMBER('Emissions (start here)'!BH375),ISNUMBER(Dispersion!$AD$10)),'Emissions (start here)'!BH375*2000*453.59/8760/3600*Dispersion!$AD$10,0)</f>
        <v>0</v>
      </c>
      <c r="DN375" s="74">
        <f>IF(AND(ISNUMBER('Emissions (start here)'!BH375),ISNUMBER(Dispersion!$AD$11)),'Emissions (start here)'!BH375*2000*453.59/8760/3600*Dispersion!$AD$11,0)</f>
        <v>0</v>
      </c>
      <c r="DO375" s="74">
        <f>IF(AND(ISNUMBER('Emissions (start here)'!BI375),ISNUMBER(Dispersion!$AE$8)),'Emissions (start here)'!BI375*453.59/3600*Dispersion!$AE$8,0)</f>
        <v>0</v>
      </c>
      <c r="DP375" s="74">
        <f>IF(AND(ISNUMBER('Emissions (start here)'!BI375),ISNUMBER(Dispersion!$AE$9)),'Emissions (start here)'!BI375*453.59/3600*Dispersion!$AE$9,0)</f>
        <v>0</v>
      </c>
      <c r="DQ375" s="74">
        <f>IF(AND(ISNUMBER('Emissions (start here)'!BJ375),ISNUMBER(Dispersion!$AE$10)),'Emissions (start here)'!BJ375*2000*453.59/8760/3600*Dispersion!$AE$10,0)</f>
        <v>0</v>
      </c>
      <c r="DR375" s="74">
        <f>IF(AND(ISNUMBER('Emissions (start here)'!BJ375),ISNUMBER(Dispersion!$AE$11)),'Emissions (start here)'!BJ375*2000*453.59/8760/3600*Dispersion!$AE$11,0)</f>
        <v>0</v>
      </c>
      <c r="DS375" s="74">
        <f>IF(AND(ISNUMBER('Emissions (start here)'!BK375),ISNUMBER(Dispersion!$AF$8)),'Emissions (start here)'!BK375*453.59/3600*Dispersion!$AF$8,0)</f>
        <v>0</v>
      </c>
      <c r="DT375" s="74">
        <f>IF(AND(ISNUMBER('Emissions (start here)'!BK375),ISNUMBER(Dispersion!$AF$9)),'Emissions (start here)'!BK375*453.59/3600*Dispersion!$AF$9,0)</f>
        <v>0</v>
      </c>
      <c r="DU375" s="74">
        <f>IF(AND(ISNUMBER('Emissions (start here)'!BL375),ISNUMBER(Dispersion!$AF$10)),'Emissions (start here)'!BL375*2000*453.59/8760/3600*Dispersion!$AF$10,0)</f>
        <v>0</v>
      </c>
      <c r="DV375" s="74">
        <f>IF(AND(ISNUMBER('Emissions (start here)'!BL375),ISNUMBER(Dispersion!$AF$11)),'Emissions (start here)'!BL375*2000*453.59/8760/3600*Dispersion!$AF$11,0)</f>
        <v>0</v>
      </c>
      <c r="DW375" s="74">
        <f>IF(AND(ISNUMBER('Emissions (start here)'!BM375),ISNUMBER(Dispersion!$AG$8)),'Emissions (start here)'!BM375*453.59/3600*Dispersion!$AG$8,0)</f>
        <v>0</v>
      </c>
      <c r="DX375" s="74">
        <f>IF(AND(ISNUMBER('Emissions (start here)'!BM375),ISNUMBER(Dispersion!$AG$9)),'Emissions (start here)'!BM375*453.59/3600*Dispersion!$AG$9,0)</f>
        <v>0</v>
      </c>
      <c r="DY375" s="74">
        <f>IF(AND(ISNUMBER('Emissions (start here)'!BN375),ISNUMBER(Dispersion!$AG$10)),'Emissions (start here)'!BN375*2000*453.59/8760/3600*Dispersion!$AG$10,0)</f>
        <v>0</v>
      </c>
      <c r="DZ375" s="74">
        <f>IF(AND(ISNUMBER('Emissions (start here)'!BN375),ISNUMBER(Dispersion!$AG$11)),'Emissions (start here)'!BN375*2000*453.59/8760/3600*Dispersion!$AG$11,0)</f>
        <v>0</v>
      </c>
      <c r="EA375" s="74">
        <f>IF(AND(ISNUMBER('Emissions (start here)'!BO375),ISNUMBER(Dispersion!$AH$8)),'Emissions (start here)'!BO375*453.59/3600*Dispersion!$AH$8,0)</f>
        <v>0</v>
      </c>
      <c r="EB375" s="74">
        <f>IF(AND(ISNUMBER('Emissions (start here)'!BO375),ISNUMBER(Dispersion!$AH$9)),'Emissions (start here)'!BO375*453.59/3600*Dispersion!$AH$9,0)</f>
        <v>0</v>
      </c>
      <c r="EC375" s="74">
        <f>IF(AND(ISNUMBER('Emissions (start here)'!BP375),ISNUMBER(Dispersion!$AH$10)),'Emissions (start here)'!BP375*2000*453.59/8760/3600*Dispersion!$AH$10,0)</f>
        <v>0</v>
      </c>
      <c r="ED375" s="74">
        <f>IF(AND(ISNUMBER('Emissions (start here)'!BP375),ISNUMBER(Dispersion!$AH$11)),'Emissions (start here)'!BP375*2000*453.59/8760/3600*Dispersion!$AH$11,0)</f>
        <v>0</v>
      </c>
      <c r="EE375" s="74">
        <f>IF(AND(ISNUMBER('Emissions (start here)'!BQ375),ISNUMBER(Dispersion!$AI$8)),'Emissions (start here)'!BQ375*453.59/3600*Dispersion!$AI$8,0)</f>
        <v>0</v>
      </c>
      <c r="EF375" s="74">
        <f>IF(AND(ISNUMBER('Emissions (start here)'!BQ375),ISNUMBER(Dispersion!$AI$9)),'Emissions (start here)'!BQ375*453.59/3600*Dispersion!$AI$9,0)</f>
        <v>0</v>
      </c>
      <c r="EG375" s="74">
        <f>IF(AND(ISNUMBER('Emissions (start here)'!BR375),ISNUMBER(Dispersion!$AI$10)),'Emissions (start here)'!BR375*2000*453.59/8760/3600*Dispersion!$AI$10,0)</f>
        <v>0</v>
      </c>
      <c r="EH375" s="74">
        <f>IF(AND(ISNUMBER('Emissions (start here)'!BR375),ISNUMBER(Dispersion!$AI$11)),'Emissions (start here)'!BR375*2000*453.59/8760/3600*Dispersion!$AI$11,0)</f>
        <v>0</v>
      </c>
      <c r="EI375" s="74">
        <f>IF(AND(ISNUMBER('Emissions (start here)'!BS375),ISNUMBER(Dispersion!$AJ$8)),'Emissions (start here)'!BS375*453.59/3600*Dispersion!$AJ$8,0)</f>
        <v>0</v>
      </c>
      <c r="EJ375" s="74">
        <f>IF(AND(ISNUMBER('Emissions (start here)'!BS375),ISNUMBER(Dispersion!$AJ$9)),'Emissions (start here)'!BS375*453.59/3600*Dispersion!$AJ$9,0)</f>
        <v>0</v>
      </c>
      <c r="EK375" s="74">
        <f>IF(AND(ISNUMBER('Emissions (start here)'!BT375),ISNUMBER(Dispersion!$AJ$10)),'Emissions (start here)'!BT375*2000*453.59/8760/3600*Dispersion!$AJ$10,0)</f>
        <v>0</v>
      </c>
      <c r="EL375" s="74">
        <f>IF(AND(ISNUMBER('Emissions (start here)'!BT375),ISNUMBER(Dispersion!$AJ$11)),'Emissions (start here)'!BT375*2000*453.59/8760/3600*Dispersion!$AJ$11,0)</f>
        <v>0</v>
      </c>
      <c r="EM375" s="74">
        <f>IF(AND(ISNUMBER('Emissions (start here)'!BU375),ISNUMBER(Dispersion!$AK$8)),'Emissions (start here)'!BU375*453.59/3600*Dispersion!$AK$8,0)</f>
        <v>0</v>
      </c>
      <c r="EN375" s="74">
        <f>IF(AND(ISNUMBER('Emissions (start here)'!BU375),ISNUMBER(Dispersion!$AK$9)),'Emissions (start here)'!BU375*453.59/3600*Dispersion!$AK$9,0)</f>
        <v>0</v>
      </c>
      <c r="EO375" s="74">
        <f>IF(AND(ISNUMBER('Emissions (start here)'!BV375),ISNUMBER(Dispersion!$AK$10)),'Emissions (start here)'!BV375*2000*453.59/8760/3600*Dispersion!$AK$10,0)</f>
        <v>0</v>
      </c>
      <c r="EP375" s="74">
        <f>IF(AND(ISNUMBER('Emissions (start here)'!BV375),ISNUMBER(Dispersion!$AK$11)),'Emissions (start here)'!BV375*2000*453.59/8760/3600*Dispersion!$AK$11,0)</f>
        <v>0</v>
      </c>
      <c r="EQ375" s="74">
        <f>IF(AND(ISNUMBER('Emissions (start here)'!BW375),ISNUMBER(Dispersion!$AL$8)),'Emissions (start here)'!BW375*453.59/3600*Dispersion!$AL$8,0)</f>
        <v>0</v>
      </c>
      <c r="ER375" s="74">
        <f>IF(AND(ISNUMBER('Emissions (start here)'!BW375),ISNUMBER(Dispersion!$AL$9)),'Emissions (start here)'!BW375*453.59/3600*Dispersion!$AL$9,0)</f>
        <v>0</v>
      </c>
      <c r="ES375" s="74">
        <f>IF(AND(ISNUMBER('Emissions (start here)'!BX375),ISNUMBER(Dispersion!$AL$10)),'Emissions (start here)'!BX375*2000*453.59/8760/3600*Dispersion!$AL$10,0)</f>
        <v>0</v>
      </c>
      <c r="ET375" s="74">
        <f>IF(AND(ISNUMBER('Emissions (start here)'!BX375),ISNUMBER(Dispersion!$AL$11)),'Emissions (start here)'!BX375*2000*453.59/8760/3600*Dispersion!$AL$11,0)</f>
        <v>0</v>
      </c>
      <c r="EU375" s="74">
        <f>IF(AND(ISNUMBER('Emissions (start here)'!BY375),ISNUMBER(Dispersion!$AM$8)),'Emissions (start here)'!BY375*453.59/3600*Dispersion!$AM$8,0)</f>
        <v>0</v>
      </c>
      <c r="EV375" s="74">
        <f>IF(AND(ISNUMBER('Emissions (start here)'!BY375),ISNUMBER(Dispersion!$AM$9)),'Emissions (start here)'!BY375*453.59/3600*Dispersion!$AM$9,0)</f>
        <v>0</v>
      </c>
      <c r="EW375" s="74">
        <f>IF(AND(ISNUMBER('Emissions (start here)'!BZ375),ISNUMBER(Dispersion!$AM$10)),'Emissions (start here)'!BZ375*2000*453.59/8760/3600*Dispersion!$AM$10,0)</f>
        <v>0</v>
      </c>
      <c r="EX375" s="74">
        <f>IF(AND(ISNUMBER('Emissions (start here)'!BZ375),ISNUMBER(Dispersion!$AM$11)),'Emissions (start here)'!BZ375*2000*453.59/8760/3600*Dispersion!$AM$11,0)</f>
        <v>0</v>
      </c>
      <c r="EY375" s="74">
        <f>IF(AND(ISNUMBER('Emissions (start here)'!CA375),ISNUMBER(Dispersion!$AN$8)),'Emissions (start here)'!CA375*453.59/3600*Dispersion!$AN$8,0)</f>
        <v>0</v>
      </c>
      <c r="EZ375" s="74">
        <f>IF(AND(ISNUMBER('Emissions (start here)'!CA375),ISNUMBER(Dispersion!$AN$9)),'Emissions (start here)'!CA375*453.59/3600*Dispersion!$AN$9,0)</f>
        <v>0</v>
      </c>
      <c r="FA375" s="74">
        <f>IF(AND(ISNUMBER('Emissions (start here)'!CB375),ISNUMBER(Dispersion!$AN$10)),'Emissions (start here)'!CB375*2000*453.59/8760/3600*Dispersion!$AN$10,0)</f>
        <v>0</v>
      </c>
      <c r="FB375" s="74">
        <f>IF(AND(ISNUMBER('Emissions (start here)'!CB375),ISNUMBER(Dispersion!$AN$11)),'Emissions (start here)'!CB375*2000*453.59/8760/3600*Dispersion!$AN$11,0)</f>
        <v>0</v>
      </c>
      <c r="FC375" s="74">
        <f>IF(AND(ISNUMBER('Emissions (start here)'!CC375),ISNUMBER(Dispersion!$AO$8)),'Emissions (start here)'!CC375*453.59/3600*Dispersion!$AO$8,0)</f>
        <v>0</v>
      </c>
      <c r="FD375" s="74">
        <f>IF(AND(ISNUMBER('Emissions (start here)'!CC375),ISNUMBER(Dispersion!$AO$9)),'Emissions (start here)'!CC375*453.59/3600*Dispersion!$AO$9,0)</f>
        <v>0</v>
      </c>
      <c r="FE375" s="74">
        <f>IF(AND(ISNUMBER('Emissions (start here)'!CD375),ISNUMBER(Dispersion!$AO$10)),'Emissions (start here)'!CD375*2000*453.59/8760/3600*Dispersion!$AO$10,0)</f>
        <v>0</v>
      </c>
      <c r="FF375" s="74">
        <f>IF(AND(ISNUMBER('Emissions (start here)'!CD375),ISNUMBER(Dispersion!$AO$11)),'Emissions (start here)'!CD375*2000*453.59/8760/3600*Dispersion!$AO$11,0)</f>
        <v>0</v>
      </c>
      <c r="FG375" s="74">
        <f>IF(AND(ISNUMBER('Emissions (start here)'!CE375),ISNUMBER(Dispersion!$AP$8)),'Emissions (start here)'!CE375*453.59/3600*Dispersion!$AP$8,0)</f>
        <v>0</v>
      </c>
      <c r="FH375" s="74">
        <f>IF(AND(ISNUMBER('Emissions (start here)'!CE375),ISNUMBER(Dispersion!$AP$9)),'Emissions (start here)'!CE375*453.59/3600*Dispersion!$AP$9,0)</f>
        <v>0</v>
      </c>
      <c r="FI375" s="74">
        <f>IF(AND(ISNUMBER('Emissions (start here)'!CF375),ISNUMBER(Dispersion!$AP$10)),'Emissions (start here)'!CF375*2000*453.59/8760/3600*Dispersion!$AP$10,0)</f>
        <v>0</v>
      </c>
      <c r="FJ375" s="74">
        <f>IF(AND(ISNUMBER('Emissions (start here)'!CF375),ISNUMBER(Dispersion!$AP$11)),'Emissions (start here)'!CF375*2000*453.59/8760/3600*Dispersion!$AP$11,0)</f>
        <v>0</v>
      </c>
      <c r="FK375" s="74">
        <f>IF(AND(ISNUMBER('Emissions (start here)'!CG375),ISNUMBER(Dispersion!$AQ$8)),'Emissions (start here)'!CG375*453.59/3600*Dispersion!$AQ$8,0)</f>
        <v>0</v>
      </c>
      <c r="FL375" s="74">
        <f>IF(AND(ISNUMBER('Emissions (start here)'!CG375),ISNUMBER(Dispersion!$AQ$9)),'Emissions (start here)'!CG375*453.59/3600*Dispersion!$AQ$9,0)</f>
        <v>0</v>
      </c>
      <c r="FM375" s="74">
        <f>IF(AND(ISNUMBER('Emissions (start here)'!CH375),ISNUMBER(Dispersion!$AQ$10)),'Emissions (start here)'!CH375*2000*453.59/8760/3600*Dispersion!$AQ$10,0)</f>
        <v>0</v>
      </c>
      <c r="FN375" s="74">
        <f>IF(AND(ISNUMBER('Emissions (start here)'!CH375),ISNUMBER(Dispersion!$AQ$11)),'Emissions (start here)'!CH375*2000*453.59/8760/3600*Dispersion!$AQ$11,0)</f>
        <v>0</v>
      </c>
      <c r="FO375" s="74">
        <f>IF(AND(ISNUMBER('Emissions (start here)'!CI375),ISNUMBER(Dispersion!$AR$8)),'Emissions (start here)'!CI375*453.59/3600*Dispersion!$AR$8,0)</f>
        <v>0</v>
      </c>
      <c r="FP375" s="74">
        <f>IF(AND(ISNUMBER('Emissions (start here)'!CI375),ISNUMBER(Dispersion!$AR$9)),'Emissions (start here)'!CI375*453.59/3600*Dispersion!$AR$9,0)</f>
        <v>0</v>
      </c>
      <c r="FQ375" s="74">
        <f>IF(AND(ISNUMBER('Emissions (start here)'!CJ375),ISNUMBER(Dispersion!$AR$10)),'Emissions (start here)'!CJ375*2000*453.59/8760/3600*Dispersion!$AR$10,0)</f>
        <v>0</v>
      </c>
      <c r="FR375" s="74">
        <f>IF(AND(ISNUMBER('Emissions (start here)'!CJ375),ISNUMBER(Dispersion!$AR$11)),'Emissions (start here)'!CJ375*2000*453.59/8760/3600*Dispersion!$AR$11,0)</f>
        <v>0</v>
      </c>
      <c r="FS375" s="74">
        <f>IF(AND(ISNUMBER('Emissions (start here)'!CK375),ISNUMBER(Dispersion!$AS$8)),'Emissions (start here)'!CK375*453.59/3600*Dispersion!$AS$8,0)</f>
        <v>0</v>
      </c>
      <c r="FT375" s="74">
        <f>IF(AND(ISNUMBER('Emissions (start here)'!CK375),ISNUMBER(Dispersion!$AS$9)),'Emissions (start here)'!CK375*453.59/3600*Dispersion!$AS$9,0)</f>
        <v>0</v>
      </c>
      <c r="FU375" s="74">
        <f>IF(AND(ISNUMBER('Emissions (start here)'!CL375),ISNUMBER(Dispersion!$AS$10)),'Emissions (start here)'!CL375*2000*453.59/8760/3600*Dispersion!$AS$10,0)</f>
        <v>0</v>
      </c>
      <c r="FV375" s="74">
        <f>IF(AND(ISNUMBER('Emissions (start here)'!CL375),ISNUMBER(Dispersion!$AS$11)),'Emissions (start here)'!CL375*2000*453.59/8760/3600*Dispersion!$AS$11,0)</f>
        <v>0</v>
      </c>
      <c r="FW375" s="74">
        <f>IF(AND(ISNUMBER('Emissions (start here)'!CM375),ISNUMBER(Dispersion!$AT$8)),'Emissions (start here)'!CM375*453.59/3600*Dispersion!$AT$8,0)</f>
        <v>0</v>
      </c>
      <c r="FX375" s="74">
        <f>IF(AND(ISNUMBER('Emissions (start here)'!CM375),ISNUMBER(Dispersion!$AT$9)),'Emissions (start here)'!CM375*453.59/3600*Dispersion!$AT$9,0)</f>
        <v>0</v>
      </c>
      <c r="FY375" s="74">
        <f>IF(AND(ISNUMBER('Emissions (start here)'!CN375),ISNUMBER(Dispersion!$AT$10)),'Emissions (start here)'!CN375*2000*453.59/8760/3600*Dispersion!$AT$10,0)</f>
        <v>0</v>
      </c>
      <c r="FZ375" s="74">
        <f>IF(AND(ISNUMBER('Emissions (start here)'!CN375),ISNUMBER(Dispersion!$AT$11)),'Emissions (start here)'!CN375*2000*453.59/8760/3600*Dispersion!$AT$11,0)</f>
        <v>0</v>
      </c>
      <c r="GA375" s="74">
        <f>IF(AND(ISNUMBER('Emissions (start here)'!CO375),ISNUMBER(Dispersion!$AU$8)),'Emissions (start here)'!CO375*453.59/3600*Dispersion!$AU$8,0)</f>
        <v>0</v>
      </c>
      <c r="GB375" s="74">
        <f>IF(AND(ISNUMBER('Emissions (start here)'!CO375),ISNUMBER(Dispersion!$AU$9)),'Emissions (start here)'!CO375*453.59/3600*Dispersion!$AU$9,0)</f>
        <v>0</v>
      </c>
      <c r="GC375" s="74">
        <f>IF(AND(ISNUMBER('Emissions (start here)'!CP375),ISNUMBER(Dispersion!$AU$10)),'Emissions (start here)'!CP375*2000*453.59/8760/3600*Dispersion!$AU$10,0)</f>
        <v>0</v>
      </c>
      <c r="GD375" s="74">
        <f>IF(AND(ISNUMBER('Emissions (start here)'!CP375),ISNUMBER(Dispersion!$AU$11)),'Emissions (start here)'!CP375*2000*453.59/8760/3600*Dispersion!$AU$11,0)</f>
        <v>0</v>
      </c>
      <c r="GE375" s="74">
        <f>IF(AND(ISNUMBER('Emissions (start here)'!CQ375),ISNUMBER(Dispersion!$AV$8)),'Emissions (start here)'!CQ375*453.59/3600*Dispersion!$AV$8,0)</f>
        <v>0</v>
      </c>
      <c r="GF375" s="74">
        <f>IF(AND(ISNUMBER('Emissions (start here)'!CQ375),ISNUMBER(Dispersion!$AV$9)),'Emissions (start here)'!CQ375*453.59/3600*Dispersion!$AV$9,0)</f>
        <v>0</v>
      </c>
      <c r="GG375" s="74">
        <f>IF(AND(ISNUMBER('Emissions (start here)'!CR375),ISNUMBER(Dispersion!$AV$10)),'Emissions (start here)'!CR375*2000*453.59/8760/3600*Dispersion!$AV$10,0)</f>
        <v>0</v>
      </c>
      <c r="GH375" s="74">
        <f>IF(AND(ISNUMBER('Emissions (start here)'!CR375),ISNUMBER(Dispersion!$AV$11)),'Emissions (start here)'!CR375*2000*453.59/8760/3600*Dispersion!$AV$11,0)</f>
        <v>0</v>
      </c>
      <c r="GI375" s="74">
        <f>IF(AND(ISNUMBER('Emissions (start here)'!CS375),ISNUMBER(Dispersion!$AW$8)),'Emissions (start here)'!CS375*453.59/3600*Dispersion!$AW$8,0)</f>
        <v>0</v>
      </c>
      <c r="GJ375" s="74">
        <f>IF(AND(ISNUMBER('Emissions (start here)'!CS375),ISNUMBER(Dispersion!$AW$9)),'Emissions (start here)'!CS375*453.59/3600*Dispersion!$AW$9,0)</f>
        <v>0</v>
      </c>
      <c r="GK375" s="74">
        <f>IF(AND(ISNUMBER('Emissions (start here)'!CT375),ISNUMBER(Dispersion!$AW$10)),'Emissions (start here)'!CT375*2000*453.59/8760/3600*Dispersion!$AW$10,0)</f>
        <v>0</v>
      </c>
      <c r="GL375" s="74">
        <f>IF(AND(ISNUMBER('Emissions (start here)'!CT375),ISNUMBER(Dispersion!$AW$11)),'Emissions (start here)'!CT375*2000*453.59/8760/3600*Dispersion!$AW$11,0)</f>
        <v>0</v>
      </c>
      <c r="GM375" s="74">
        <f>IF(AND(ISNUMBER('Emissions (start here)'!CU375),ISNUMBER(Dispersion!$AX$8)),'Emissions (start here)'!CU375*453.59/3600*Dispersion!$AX$8,0)</f>
        <v>0</v>
      </c>
      <c r="GN375" s="74">
        <f>IF(AND(ISNUMBER('Emissions (start here)'!CU375),ISNUMBER(Dispersion!$AX$9)),'Emissions (start here)'!CU375*453.59/3600*Dispersion!$AX$9,0)</f>
        <v>0</v>
      </c>
      <c r="GO375" s="74">
        <f>IF(AND(ISNUMBER('Emissions (start here)'!CV375),ISNUMBER(Dispersion!$AX$10)),'Emissions (start here)'!CV375*2000*453.59/8760/3600*Dispersion!$AX$10,0)</f>
        <v>0</v>
      </c>
      <c r="GP375" s="74">
        <f>IF(AND(ISNUMBER('Emissions (start here)'!CV375),ISNUMBER(Dispersion!$AX$11)),'Emissions (start here)'!CV375*2000*453.59/8760/3600*Dispersion!$AX$11,0)</f>
        <v>0</v>
      </c>
      <c r="GQ375" s="74">
        <f>IF(AND(ISNUMBER('Emissions (start here)'!CW375),ISNUMBER(Dispersion!$AY$8)),'Emissions (start here)'!CW375*453.59/3600*Dispersion!$AY$8,0)</f>
        <v>0</v>
      </c>
      <c r="GR375" s="74">
        <f>IF(AND(ISNUMBER('Emissions (start here)'!CW375),ISNUMBER(Dispersion!$AY$9)),'Emissions (start here)'!CW375*453.59/3600*Dispersion!$AY$9,0)</f>
        <v>0</v>
      </c>
      <c r="GS375" s="74">
        <f>IF(AND(ISNUMBER('Emissions (start here)'!CX375),ISNUMBER(Dispersion!$AY$10)),'Emissions (start here)'!CX375*2000*453.59/8760/3600*Dispersion!$AY$10,0)</f>
        <v>0</v>
      </c>
      <c r="GT375" s="74">
        <f>IF(AND(ISNUMBER('Emissions (start here)'!CX375),ISNUMBER(Dispersion!$AY$11)),'Emissions (start here)'!CX375*2000*453.59/8760/3600*Dispersion!$AY$11,0)</f>
        <v>0</v>
      </c>
      <c r="GU375" s="74">
        <f>IF(AND(ISNUMBER('Emissions (start here)'!CY375),ISNUMBER(Dispersion!$AZ$8)),'Emissions (start here)'!CY375*453.59/3600*Dispersion!$AZ$8,0)</f>
        <v>0</v>
      </c>
      <c r="GV375" s="74">
        <f>IF(AND(ISNUMBER('Emissions (start here)'!CY375),ISNUMBER(Dispersion!$AZ$9)),'Emissions (start here)'!CY375*453.59/3600*Dispersion!$AZ$9,0)</f>
        <v>0</v>
      </c>
      <c r="GW375" s="74">
        <f>IF(AND(ISNUMBER('Emissions (start here)'!CZ375),ISNUMBER(Dispersion!$AZ$10)),'Emissions (start here)'!CZ375*2000*453.59/8760/3600*Dispersion!$AZ$10,0)</f>
        <v>0</v>
      </c>
      <c r="GX375" s="74">
        <f>IF(AND(ISNUMBER('Emissions (start here)'!CZ375),ISNUMBER(Dispersion!$AZ$11)),'Emissions (start here)'!CZ375*2000*453.59/8760/3600*Dispersion!$AZ$11,0)</f>
        <v>0</v>
      </c>
    </row>
    <row r="376" spans="1:206" x14ac:dyDescent="0.2">
      <c r="A376" s="51" t="str">
        <f>'Tox Values'!C376</f>
        <v>1336-36-3</v>
      </c>
      <c r="B376" s="94" t="str">
        <f>'Tox Values'!D376</f>
        <v>Polychlorinated biphenyls (Aroclors unspeciated)</v>
      </c>
      <c r="C376" s="96">
        <f t="shared" si="21"/>
        <v>0</v>
      </c>
      <c r="D376" s="74">
        <f t="shared" si="22"/>
        <v>0</v>
      </c>
      <c r="E376" s="74">
        <f t="shared" si="23"/>
        <v>0</v>
      </c>
      <c r="F376" s="99">
        <f t="shared" si="24"/>
        <v>0</v>
      </c>
      <c r="G376" s="97">
        <f>IF(AND(ISNUMBER('Emissions (start here)'!E376),ISNUMBER(Dispersion!$C$8)),'Emissions (start here)'!E376*453.59/3600*Dispersion!$C$8,0)</f>
        <v>0</v>
      </c>
      <c r="H376" s="74">
        <f>IF(AND(ISNUMBER('Emissions (start here)'!E376),ISNUMBER(Dispersion!$C$9)),'Emissions (start here)'!E376*453.59/3600*Dispersion!$C$9,0)</f>
        <v>0</v>
      </c>
      <c r="I376" s="74">
        <f>IF(AND(ISNUMBER('Emissions (start here)'!F376),ISNUMBER(Dispersion!$C$10)),'Emissions (start here)'!F376*2000*453.59/8760/3600*Dispersion!$C$10,0)</f>
        <v>0</v>
      </c>
      <c r="J376" s="74">
        <f>IF(AND(ISNUMBER('Emissions (start here)'!F376),ISNUMBER(Dispersion!$C$11)),'Emissions (start here)'!F376*2000*453.59/8760/3600*Dispersion!$C$11,0)</f>
        <v>0</v>
      </c>
      <c r="K376" s="74">
        <f>IF(AND(ISNUMBER('Emissions (start here)'!G376),ISNUMBER(Dispersion!$D$8)),'Emissions (start here)'!G376*453.59/3600*Dispersion!$D$8,0)</f>
        <v>0</v>
      </c>
      <c r="L376" s="74">
        <f>IF(AND(ISNUMBER('Emissions (start here)'!G376),ISNUMBER(Dispersion!$D$9)),'Emissions (start here)'!G376*453.59/3600*Dispersion!$D$9,0)</f>
        <v>0</v>
      </c>
      <c r="M376" s="74">
        <f>IF(AND(ISNUMBER('Emissions (start here)'!H376),ISNUMBER(Dispersion!$D$10)),'Emissions (start here)'!H376*2000*453.59/8760/3600*Dispersion!$D$10,0)</f>
        <v>0</v>
      </c>
      <c r="N376" s="74">
        <f>IF(AND(ISNUMBER('Emissions (start here)'!H376),ISNUMBER(Dispersion!$D$11)),'Emissions (start here)'!H376*2000*453.59/8760/3600*Dispersion!$D$11,0)</f>
        <v>0</v>
      </c>
      <c r="O376" s="74">
        <f>IF(AND(ISNUMBER('Emissions (start here)'!I376),ISNUMBER(Dispersion!$E$8)),'Emissions (start here)'!I376*453.59/3600*Dispersion!$E$8,0)</f>
        <v>0</v>
      </c>
      <c r="P376" s="74">
        <f>IF(AND(ISNUMBER('Emissions (start here)'!I376),ISNUMBER(Dispersion!$E$9)),'Emissions (start here)'!I376*453.59/3600*Dispersion!$E$9,0)</f>
        <v>0</v>
      </c>
      <c r="Q376" s="74">
        <f>IF(AND(ISNUMBER('Emissions (start here)'!J376),ISNUMBER(Dispersion!$E$10)),'Emissions (start here)'!J376*2000*453.59/8760/3600*Dispersion!$E$10,0)</f>
        <v>0</v>
      </c>
      <c r="R376" s="74">
        <f>IF(AND(ISNUMBER('Emissions (start here)'!J376),ISNUMBER(Dispersion!$E$11)),'Emissions (start here)'!J376*2000*453.59/8760/3600*Dispersion!$E$11,0)</f>
        <v>0</v>
      </c>
      <c r="S376" s="74">
        <f>IF(AND(ISNUMBER('Emissions (start here)'!K376),ISNUMBER(Dispersion!$F$8)),'Emissions (start here)'!K376*453.59/3600*Dispersion!$F$8,0)</f>
        <v>0</v>
      </c>
      <c r="T376" s="74">
        <f>IF(AND(ISNUMBER('Emissions (start here)'!K376),ISNUMBER(Dispersion!$F$9)),'Emissions (start here)'!K376*453.59/3600*Dispersion!$F$9,0)</f>
        <v>0</v>
      </c>
      <c r="U376" s="74">
        <f>IF(AND(ISNUMBER('Emissions (start here)'!L376),ISNUMBER(Dispersion!$F$10)),'Emissions (start here)'!L376*2000*453.59/8760/3600*Dispersion!$F$10,0)</f>
        <v>0</v>
      </c>
      <c r="V376" s="74">
        <f>IF(AND(ISNUMBER('Emissions (start here)'!L376),ISNUMBER(Dispersion!$F$11)),'Emissions (start here)'!L376*2000*453.59/8760/3600*Dispersion!$F$11,0)</f>
        <v>0</v>
      </c>
      <c r="W376" s="74">
        <f>IF(AND(ISNUMBER('Emissions (start here)'!M376),ISNUMBER(Dispersion!$G$8)),'Emissions (start here)'!M376*453.59/3600*Dispersion!$G$8,0)</f>
        <v>0</v>
      </c>
      <c r="X376" s="74">
        <f>IF(AND(ISNUMBER('Emissions (start here)'!M376),ISNUMBER(Dispersion!$G$9)),'Emissions (start here)'!M376*453.59/3600*Dispersion!$G$9,0)</f>
        <v>0</v>
      </c>
      <c r="Y376" s="74">
        <f>IF(AND(ISNUMBER('Emissions (start here)'!N376),ISNUMBER(Dispersion!$G$10)),'Emissions (start here)'!N376*2000*453.59/8760/3600*Dispersion!$G$10,0)</f>
        <v>0</v>
      </c>
      <c r="Z376" s="74">
        <f>IF(AND(ISNUMBER('Emissions (start here)'!N376),ISNUMBER(Dispersion!$G$11)),'Emissions (start here)'!N376*2000*453.59/8760/3600*Dispersion!$G$11,0)</f>
        <v>0</v>
      </c>
      <c r="AA376" s="74">
        <f>IF(AND(ISNUMBER('Emissions (start here)'!O376),ISNUMBER(Dispersion!$H$8)),'Emissions (start here)'!O376*453.59/3600*Dispersion!$H$8,0)</f>
        <v>0</v>
      </c>
      <c r="AB376" s="74">
        <f>IF(AND(ISNUMBER('Emissions (start here)'!O376),ISNUMBER(Dispersion!$H$9)),'Emissions (start here)'!O376*453.59/3600*Dispersion!$H$9,0)</f>
        <v>0</v>
      </c>
      <c r="AC376" s="74">
        <f>IF(AND(ISNUMBER('Emissions (start here)'!P376),ISNUMBER(Dispersion!$H$10)),'Emissions (start here)'!P376*2000*453.59/8760/3600*Dispersion!$H$10,0)</f>
        <v>0</v>
      </c>
      <c r="AD376" s="74">
        <f>IF(AND(ISNUMBER('Emissions (start here)'!P376),ISNUMBER(Dispersion!$H$11)),'Emissions (start here)'!P376*2000*453.59/8760/3600*Dispersion!$H$11,0)</f>
        <v>0</v>
      </c>
      <c r="AE376" s="74">
        <f>IF(AND(ISNUMBER('Emissions (start here)'!Q376),ISNUMBER(Dispersion!$I$8)),'Emissions (start here)'!Q376*453.59/3600*Dispersion!$I$8,0)</f>
        <v>0</v>
      </c>
      <c r="AF376" s="74">
        <f>IF(AND(ISNUMBER('Emissions (start here)'!Q376),ISNUMBER(Dispersion!$I$9)),'Emissions (start here)'!Q376*453.59/3600*Dispersion!$I$9,0)</f>
        <v>0</v>
      </c>
      <c r="AG376" s="74">
        <f>IF(AND(ISNUMBER('Emissions (start here)'!R376),ISNUMBER(Dispersion!$I$10)),'Emissions (start here)'!R376*2000*453.59/8760/3600*Dispersion!$I$10,0)</f>
        <v>0</v>
      </c>
      <c r="AH376" s="74">
        <f>IF(AND(ISNUMBER('Emissions (start here)'!R376),ISNUMBER(Dispersion!$I$11)),'Emissions (start here)'!R376*2000*453.59/8760/3600*Dispersion!$I$11,0)</f>
        <v>0</v>
      </c>
      <c r="AI376" s="74">
        <f>IF(AND(ISNUMBER('Emissions (start here)'!S376),ISNUMBER(Dispersion!$J$8)),'Emissions (start here)'!S376*453.59/3600*Dispersion!$J$8,0)</f>
        <v>0</v>
      </c>
      <c r="AJ376" s="74">
        <f>IF(AND(ISNUMBER('Emissions (start here)'!S376),ISNUMBER(Dispersion!$J$9)),'Emissions (start here)'!S376*453.59/3600*Dispersion!$J$9,0)</f>
        <v>0</v>
      </c>
      <c r="AK376" s="74">
        <f>IF(AND(ISNUMBER('Emissions (start here)'!T376),ISNUMBER(Dispersion!$J$10)),'Emissions (start here)'!T376*2000*453.59/8760/3600*Dispersion!$J$10,0)</f>
        <v>0</v>
      </c>
      <c r="AL376" s="74">
        <f>IF(AND(ISNUMBER('Emissions (start here)'!T376),ISNUMBER(Dispersion!$J$11)),'Emissions (start here)'!T376*2000*453.59/8760/3600*Dispersion!$J$11,0)</f>
        <v>0</v>
      </c>
      <c r="AM376" s="74">
        <f>IF(AND(ISNUMBER('Emissions (start here)'!U376),ISNUMBER(Dispersion!$K$8)),'Emissions (start here)'!U376*453.59/3600*Dispersion!$K$8,0)</f>
        <v>0</v>
      </c>
      <c r="AN376" s="74">
        <f>IF(AND(ISNUMBER('Emissions (start here)'!U376),ISNUMBER(Dispersion!$K$9)),'Emissions (start here)'!U376*453.59/3600*Dispersion!$K$9,0)</f>
        <v>0</v>
      </c>
      <c r="AO376" s="74">
        <f>IF(AND(ISNUMBER('Emissions (start here)'!V376),ISNUMBER(Dispersion!$K$10)),'Emissions (start here)'!V376*2000*453.59/8760/3600*Dispersion!$K$10,0)</f>
        <v>0</v>
      </c>
      <c r="AP376" s="74">
        <f>IF(AND(ISNUMBER('Emissions (start here)'!V376),ISNUMBER(Dispersion!$K$11)),'Emissions (start here)'!V376*2000*453.59/8760/3600*Dispersion!$K$11,0)</f>
        <v>0</v>
      </c>
      <c r="AQ376" s="74">
        <f>IF(AND(ISNUMBER('Emissions (start here)'!W376),ISNUMBER(Dispersion!$L$8)),'Emissions (start here)'!W376*453.59/3600*Dispersion!$L$8,0)</f>
        <v>0</v>
      </c>
      <c r="AR376" s="74">
        <f>IF(AND(ISNUMBER('Emissions (start here)'!W376),ISNUMBER(Dispersion!$L$9)),'Emissions (start here)'!W376*453.59/3600*Dispersion!$L$9,0)</f>
        <v>0</v>
      </c>
      <c r="AS376" s="74">
        <f>IF(AND(ISNUMBER('Emissions (start here)'!X376),ISNUMBER(Dispersion!$L$10)),'Emissions (start here)'!X376*2000*453.59/8760/3600*Dispersion!$L$10,0)</f>
        <v>0</v>
      </c>
      <c r="AT376" s="74">
        <f>IF(AND(ISNUMBER('Emissions (start here)'!X376),ISNUMBER(Dispersion!$L$11)),'Emissions (start here)'!X376*2000*453.59/8760/3600*Dispersion!$L$11,0)</f>
        <v>0</v>
      </c>
      <c r="AU376" s="74">
        <f>IF(AND(ISNUMBER('Emissions (start here)'!Y376),ISNUMBER(Dispersion!$M$8)),'Emissions (start here)'!Y376*453.59/3600*Dispersion!$M$8,0)</f>
        <v>0</v>
      </c>
      <c r="AV376" s="74">
        <f>IF(AND(ISNUMBER('Emissions (start here)'!Y376),ISNUMBER(Dispersion!$M$9)),'Emissions (start here)'!Y376*453.59/3600*Dispersion!$M$9,0)</f>
        <v>0</v>
      </c>
      <c r="AW376" s="74">
        <f>IF(AND(ISNUMBER('Emissions (start here)'!Z376),ISNUMBER(Dispersion!$M$10)),'Emissions (start here)'!Z376*2000*453.59/8760/3600*Dispersion!$M$10,0)</f>
        <v>0</v>
      </c>
      <c r="AX376" s="74">
        <f>IF(AND(ISNUMBER('Emissions (start here)'!Z376),ISNUMBER(Dispersion!$M$11)),'Emissions (start here)'!Z376*2000*453.59/8760/3600*Dispersion!$M$11,0)</f>
        <v>0</v>
      </c>
      <c r="AY376" s="74">
        <f>IF(AND(ISNUMBER('Emissions (start here)'!AA376),ISNUMBER(Dispersion!$N$8)),'Emissions (start here)'!AA376*453.59/3600*Dispersion!$N$8,0)</f>
        <v>0</v>
      </c>
      <c r="AZ376" s="74">
        <f>IF(AND(ISNUMBER('Emissions (start here)'!AA376),ISNUMBER(Dispersion!$N$9)),'Emissions (start here)'!AA376*453.59/3600*Dispersion!$N$9,0)</f>
        <v>0</v>
      </c>
      <c r="BA376" s="74">
        <f>IF(AND(ISNUMBER('Emissions (start here)'!AB376),ISNUMBER(Dispersion!$N$10)),'Emissions (start here)'!AB376*2000*453.59/8760/3600*Dispersion!$N$10,0)</f>
        <v>0</v>
      </c>
      <c r="BB376" s="74">
        <f>IF(AND(ISNUMBER('Emissions (start here)'!AB376),ISNUMBER(Dispersion!$N$11)),'Emissions (start here)'!AB376*2000*453.59/8760/3600*Dispersion!$N$11,0)</f>
        <v>0</v>
      </c>
      <c r="BC376" s="74">
        <f>IF(AND(ISNUMBER('Emissions (start here)'!AC376),ISNUMBER(Dispersion!$O$8)),'Emissions (start here)'!AC376*453.59/3600*Dispersion!$O$8,0)</f>
        <v>0</v>
      </c>
      <c r="BD376" s="74">
        <f>IF(AND(ISNUMBER('Emissions (start here)'!AC376),ISNUMBER(Dispersion!$O$9)),'Emissions (start here)'!AC376*453.59/3600*Dispersion!$O$9,0)</f>
        <v>0</v>
      </c>
      <c r="BE376" s="74">
        <f>IF(AND(ISNUMBER('Emissions (start here)'!AD376),ISNUMBER(Dispersion!$O$10)),'Emissions (start here)'!AD376*2000*453.59/8760/3600*Dispersion!$O$10,0)</f>
        <v>0</v>
      </c>
      <c r="BF376" s="74">
        <f>IF(AND(ISNUMBER('Emissions (start here)'!AD376),ISNUMBER(Dispersion!$O$11)),'Emissions (start here)'!AD376*2000*453.59/8760/3600*Dispersion!$O$11,0)</f>
        <v>0</v>
      </c>
      <c r="BG376" s="74">
        <f>IF(AND(ISNUMBER('Emissions (start here)'!AE376),ISNUMBER(Dispersion!$P$8)),'Emissions (start here)'!AE376*453.59/3600*Dispersion!$P$8,0)</f>
        <v>0</v>
      </c>
      <c r="BH376" s="74">
        <f>IF(AND(ISNUMBER('Emissions (start here)'!AE376),ISNUMBER(Dispersion!$P$9)),'Emissions (start here)'!AE376*453.59/3600*Dispersion!$P$9,0)</f>
        <v>0</v>
      </c>
      <c r="BI376" s="74">
        <f>IF(AND(ISNUMBER('Emissions (start here)'!AF376),ISNUMBER(Dispersion!$P$10)),'Emissions (start here)'!AF376*2000*453.59/8760/3600*Dispersion!$P$10,0)</f>
        <v>0</v>
      </c>
      <c r="BJ376" s="74">
        <f>IF(AND(ISNUMBER('Emissions (start here)'!AF376),ISNUMBER(Dispersion!$P$11)),'Emissions (start here)'!AF376*2000*453.59/8760/3600*Dispersion!$P$11,0)</f>
        <v>0</v>
      </c>
      <c r="BK376" s="74">
        <f>IF(AND(ISNUMBER('Emissions (start here)'!AG376),ISNUMBER(Dispersion!$Q$8)),'Emissions (start here)'!AG376*453.59/3600*Dispersion!$Q$8,0)</f>
        <v>0</v>
      </c>
      <c r="BL376" s="74">
        <f>IF(AND(ISNUMBER('Emissions (start here)'!AG376),ISNUMBER(Dispersion!$Q$9)),'Emissions (start here)'!AG376*453.59/3600*Dispersion!$Q$9,0)</f>
        <v>0</v>
      </c>
      <c r="BM376" s="74">
        <f>IF(AND(ISNUMBER('Emissions (start here)'!AH376),ISNUMBER(Dispersion!$Q$10)),'Emissions (start here)'!AH376*2000*453.59/8760/3600*Dispersion!$Q$10,0)</f>
        <v>0</v>
      </c>
      <c r="BN376" s="74">
        <f>IF(AND(ISNUMBER('Emissions (start here)'!AH376),ISNUMBER(Dispersion!$Q$11)),'Emissions (start here)'!AH376*2000*453.59/8760/3600*Dispersion!$Q$11,0)</f>
        <v>0</v>
      </c>
      <c r="BO376" s="74">
        <f>IF(AND(ISNUMBER('Emissions (start here)'!AI376),ISNUMBER(Dispersion!$R$8)),'Emissions (start here)'!AI376*453.59/3600*Dispersion!$R$8,0)</f>
        <v>0</v>
      </c>
      <c r="BP376" s="74">
        <f>IF(AND(ISNUMBER('Emissions (start here)'!AI376),ISNUMBER(Dispersion!$R$9)),'Emissions (start here)'!AI376*453.59/3600*Dispersion!$R$9,0)</f>
        <v>0</v>
      </c>
      <c r="BQ376" s="74">
        <f>IF(AND(ISNUMBER('Emissions (start here)'!AJ376),ISNUMBER(Dispersion!$R$10)),'Emissions (start here)'!AJ376*2000*453.59/8760/3600*Dispersion!$R$10,0)</f>
        <v>0</v>
      </c>
      <c r="BR376" s="74">
        <f>IF(AND(ISNUMBER('Emissions (start here)'!AJ376),ISNUMBER(Dispersion!$R$11)),'Emissions (start here)'!AJ376*2000*453.59/8760/3600*Dispersion!$R$11,0)</f>
        <v>0</v>
      </c>
      <c r="BS376" s="74">
        <f>IF(AND(ISNUMBER('Emissions (start here)'!AK376),ISNUMBER(Dispersion!$S$8)),'Emissions (start here)'!AK376*453.59/3600*Dispersion!$S$8,0)</f>
        <v>0</v>
      </c>
      <c r="BT376" s="74">
        <f>IF(AND(ISNUMBER('Emissions (start here)'!AK376),ISNUMBER(Dispersion!$S$9)),'Emissions (start here)'!AK376*453.59/3600*Dispersion!$S$9,0)</f>
        <v>0</v>
      </c>
      <c r="BU376" s="74">
        <f>IF(AND(ISNUMBER('Emissions (start here)'!AL376),ISNUMBER(Dispersion!$S$10)),'Emissions (start here)'!AL376*2000*453.59/8760/3600*Dispersion!$S$10,0)</f>
        <v>0</v>
      </c>
      <c r="BV376" s="74">
        <f>IF(AND(ISNUMBER('Emissions (start here)'!AL376),ISNUMBER(Dispersion!$S$11)),'Emissions (start here)'!AL376*2000*453.59/8760/3600*Dispersion!$S$11,0)</f>
        <v>0</v>
      </c>
      <c r="BW376" s="74">
        <f>IF(AND(ISNUMBER('Emissions (start here)'!AM376),ISNUMBER(Dispersion!$T$8)),'Emissions (start here)'!AM376*453.59/3600*Dispersion!$T$8,0)</f>
        <v>0</v>
      </c>
      <c r="BX376" s="74">
        <f>IF(AND(ISNUMBER('Emissions (start here)'!AM376),ISNUMBER(Dispersion!$T$9)),'Emissions (start here)'!AM376*453.59/3600*Dispersion!$T$9,0)</f>
        <v>0</v>
      </c>
      <c r="BY376" s="74">
        <f>IF(AND(ISNUMBER('Emissions (start here)'!AN376),ISNUMBER(Dispersion!$T$10)),'Emissions (start here)'!AN376*2000*453.59/8760/3600*Dispersion!$T$10,0)</f>
        <v>0</v>
      </c>
      <c r="BZ376" s="74">
        <f>IF(AND(ISNUMBER('Emissions (start here)'!AN376),ISNUMBER(Dispersion!$T$11)),'Emissions (start here)'!AN376*2000*453.59/8760/3600*Dispersion!$T$11,0)</f>
        <v>0</v>
      </c>
      <c r="CA376" s="74">
        <f>IF(AND(ISNUMBER('Emissions (start here)'!AO376),ISNUMBER(Dispersion!$U$8)),'Emissions (start here)'!AO376*453.59/3600*Dispersion!$U$8,0)</f>
        <v>0</v>
      </c>
      <c r="CB376" s="74">
        <f>IF(AND(ISNUMBER('Emissions (start here)'!AO376),ISNUMBER(Dispersion!$U$9)),'Emissions (start here)'!AO376*453.59/3600*Dispersion!$U$9,0)</f>
        <v>0</v>
      </c>
      <c r="CC376" s="74">
        <f>IF(AND(ISNUMBER('Emissions (start here)'!AP376),ISNUMBER(Dispersion!$U$10)),'Emissions (start here)'!AP376*2000*453.59/8760/3600*Dispersion!$U$10,0)</f>
        <v>0</v>
      </c>
      <c r="CD376" s="74">
        <f>IF(AND(ISNUMBER('Emissions (start here)'!AP376),ISNUMBER(Dispersion!$U$11)),'Emissions (start here)'!AP376*2000*453.59/8760/3600*Dispersion!$U$11,0)</f>
        <v>0</v>
      </c>
      <c r="CE376" s="74">
        <f>IF(AND(ISNUMBER('Emissions (start here)'!AQ376),ISNUMBER(Dispersion!$V$8)),'Emissions (start here)'!AQ376*453.59/3600*Dispersion!$V$8,0)</f>
        <v>0</v>
      </c>
      <c r="CF376" s="74">
        <f>IF(AND(ISNUMBER('Emissions (start here)'!AQ376),ISNUMBER(Dispersion!$V$9)),'Emissions (start here)'!AQ376*453.59/3600*Dispersion!$V$9,0)</f>
        <v>0</v>
      </c>
      <c r="CG376" s="74">
        <f>IF(AND(ISNUMBER('Emissions (start here)'!AR376),ISNUMBER(Dispersion!$V$10)),'Emissions (start here)'!AR376*2000*453.59/8760/3600*Dispersion!$V$10,0)</f>
        <v>0</v>
      </c>
      <c r="CH376" s="74">
        <f>IF(AND(ISNUMBER('Emissions (start here)'!AR376),ISNUMBER(Dispersion!$V$11)),'Emissions (start here)'!AR376*2000*453.59/8760/3600*Dispersion!$V$11,0)</f>
        <v>0</v>
      </c>
      <c r="CI376" s="74">
        <f>IF(AND(ISNUMBER('Emissions (start here)'!AS376),ISNUMBER(Dispersion!$W$8)),'Emissions (start here)'!AS376*453.59/3600*Dispersion!$W$8,0)</f>
        <v>0</v>
      </c>
      <c r="CJ376" s="74">
        <f>IF(AND(ISNUMBER('Emissions (start here)'!AS376),ISNUMBER(Dispersion!$W$9)),'Emissions (start here)'!AS376*453.59/3600*Dispersion!$W$9,0)</f>
        <v>0</v>
      </c>
      <c r="CK376" s="74">
        <f>IF(AND(ISNUMBER('Emissions (start here)'!AT376),ISNUMBER(Dispersion!$W$10)),'Emissions (start here)'!AT376*2000*453.59/8760/3600*Dispersion!$W$10,0)</f>
        <v>0</v>
      </c>
      <c r="CL376" s="74">
        <f>IF(AND(ISNUMBER('Emissions (start here)'!AT376),ISNUMBER(Dispersion!$W$11)),'Emissions (start here)'!AT376*2000*453.59/8760/3600*Dispersion!$W$11,0)</f>
        <v>0</v>
      </c>
      <c r="CM376" s="74">
        <f>IF(AND(ISNUMBER('Emissions (start here)'!AU376),ISNUMBER(Dispersion!$X$8)),'Emissions (start here)'!AU376*453.59/3600*Dispersion!$X$8,0)</f>
        <v>0</v>
      </c>
      <c r="CN376" s="74">
        <f>IF(AND(ISNUMBER('Emissions (start here)'!AU376),ISNUMBER(Dispersion!$X$9)),'Emissions (start here)'!AU376*453.59/3600*Dispersion!$X$9,0)</f>
        <v>0</v>
      </c>
      <c r="CO376" s="74">
        <f>IF(AND(ISNUMBER('Emissions (start here)'!AV376),ISNUMBER(Dispersion!$X$10)),'Emissions (start here)'!AV376*2000*453.59/8760/3600*Dispersion!$X$10,0)</f>
        <v>0</v>
      </c>
      <c r="CP376" s="74">
        <f>IF(AND(ISNUMBER('Emissions (start here)'!AV376),ISNUMBER(Dispersion!$X$11)),'Emissions (start here)'!AV376*2000*453.59/8760/3600*Dispersion!$X$11,0)</f>
        <v>0</v>
      </c>
      <c r="CQ376" s="74">
        <f>IF(AND(ISNUMBER('Emissions (start here)'!AW376),ISNUMBER(Dispersion!$Y$8)),'Emissions (start here)'!AW376*453.59/3600*Dispersion!$Y$8,0)</f>
        <v>0</v>
      </c>
      <c r="CR376" s="74">
        <f>IF(AND(ISNUMBER('Emissions (start here)'!AW376),ISNUMBER(Dispersion!$Y$9)),'Emissions (start here)'!AW376*453.59/3600*Dispersion!$Y$9,0)</f>
        <v>0</v>
      </c>
      <c r="CS376" s="74">
        <f>IF(AND(ISNUMBER('Emissions (start here)'!AX376),ISNUMBER(Dispersion!$Y$10)),'Emissions (start here)'!AX376*2000*453.59/8760/3600*Dispersion!$Y$10,0)</f>
        <v>0</v>
      </c>
      <c r="CT376" s="74">
        <f>IF(AND(ISNUMBER('Emissions (start here)'!AX376),ISNUMBER(Dispersion!$Y$11)),'Emissions (start here)'!AX376*2000*453.59/8760/3600*Dispersion!$Y$11,0)</f>
        <v>0</v>
      </c>
      <c r="CU376" s="74">
        <f>IF(AND(ISNUMBER('Emissions (start here)'!AY376),ISNUMBER(Dispersion!$Z$8)),'Emissions (start here)'!AY376*453.59/3600*Dispersion!$Z$8,0)</f>
        <v>0</v>
      </c>
      <c r="CV376" s="74">
        <f>IF(AND(ISNUMBER('Emissions (start here)'!AY376),ISNUMBER(Dispersion!$Z$9)),'Emissions (start here)'!AY376*453.59/3600*Dispersion!$Z$9,0)</f>
        <v>0</v>
      </c>
      <c r="CW376" s="74">
        <f>IF(AND(ISNUMBER('Emissions (start here)'!AZ376),ISNUMBER(Dispersion!$Z$10)),'Emissions (start here)'!AZ376*2000*453.59/8760/3600*Dispersion!$Z$10,0)</f>
        <v>0</v>
      </c>
      <c r="CX376" s="74">
        <f>IF(AND(ISNUMBER('Emissions (start here)'!AZ376),ISNUMBER(Dispersion!$Z$11)),'Emissions (start here)'!AZ376*2000*453.59/8760/3600*Dispersion!$Z$11,0)</f>
        <v>0</v>
      </c>
      <c r="CY376" s="74">
        <f>IF(AND(ISNUMBER('Emissions (start here)'!BA376),ISNUMBER(Dispersion!$AA$8)),'Emissions (start here)'!BA376*453.59/3600*Dispersion!$AA$8,0)</f>
        <v>0</v>
      </c>
      <c r="CZ376" s="74">
        <f>IF(AND(ISNUMBER('Emissions (start here)'!BA376),ISNUMBER(Dispersion!$AA$9)),'Emissions (start here)'!BA376*453.59/3600*Dispersion!$AA$9,0)</f>
        <v>0</v>
      </c>
      <c r="DA376" s="74">
        <f>IF(AND(ISNUMBER('Emissions (start here)'!BB376),ISNUMBER(Dispersion!$AA$10)),'Emissions (start here)'!BB376*2000*453.59/8760/3600*Dispersion!$AA$10,0)</f>
        <v>0</v>
      </c>
      <c r="DB376" s="74">
        <f>IF(AND(ISNUMBER('Emissions (start here)'!BB376),ISNUMBER(Dispersion!$AA$11)),'Emissions (start here)'!BB376*2000*453.59/8760/3600*Dispersion!$AA$11,0)</f>
        <v>0</v>
      </c>
      <c r="DC376" s="74">
        <f>IF(AND(ISNUMBER('Emissions (start here)'!BC376),ISNUMBER(Dispersion!$AB$8)),'Emissions (start here)'!BC376*453.59/3600*Dispersion!$AB$8,0)</f>
        <v>0</v>
      </c>
      <c r="DD376" s="74">
        <f>IF(AND(ISNUMBER('Emissions (start here)'!BC376),ISNUMBER(Dispersion!$AB$9)),'Emissions (start here)'!BC376*453.59/3600*Dispersion!$AB$9,0)</f>
        <v>0</v>
      </c>
      <c r="DE376" s="74">
        <f>IF(AND(ISNUMBER('Emissions (start here)'!BD376),ISNUMBER(Dispersion!$AB$10)),'Emissions (start here)'!BD376*2000*453.59/8760/3600*Dispersion!$AB$10,0)</f>
        <v>0</v>
      </c>
      <c r="DF376" s="74">
        <f>IF(AND(ISNUMBER('Emissions (start here)'!BD376),ISNUMBER(Dispersion!$AB$11)),'Emissions (start here)'!BD376*2000*453.59/8760/3600*Dispersion!$AB$11,0)</f>
        <v>0</v>
      </c>
      <c r="DG376" s="74">
        <f>IF(AND(ISNUMBER('Emissions (start here)'!BE376),ISNUMBER(Dispersion!$AC$8)),'Emissions (start here)'!BE376*453.59/3600*Dispersion!$AC$8,0)</f>
        <v>0</v>
      </c>
      <c r="DH376" s="74">
        <f>IF(AND(ISNUMBER('Emissions (start here)'!BE376),ISNUMBER(Dispersion!$AC$9)),'Emissions (start here)'!BE376*453.59/3600*Dispersion!$AC$9,0)</f>
        <v>0</v>
      </c>
      <c r="DI376" s="74">
        <f>IF(AND(ISNUMBER('Emissions (start here)'!BF376),ISNUMBER(Dispersion!$AC$10)),'Emissions (start here)'!BF376*2000*453.59/8760/3600*Dispersion!$AC$10,0)</f>
        <v>0</v>
      </c>
      <c r="DJ376" s="74">
        <f>IF(AND(ISNUMBER('Emissions (start here)'!BF376),ISNUMBER(Dispersion!$AC$11)),'Emissions (start here)'!BF376*2000*453.59/8760/3600*Dispersion!$AC$11,0)</f>
        <v>0</v>
      </c>
      <c r="DK376" s="74">
        <f>IF(AND(ISNUMBER('Emissions (start here)'!BG376),ISNUMBER(Dispersion!$AD$8)),'Emissions (start here)'!BG376*453.59/3600*Dispersion!$AD$8,0)</f>
        <v>0</v>
      </c>
      <c r="DL376" s="74">
        <f>IF(AND(ISNUMBER('Emissions (start here)'!BG376),ISNUMBER(Dispersion!$AD$9)),'Emissions (start here)'!BG376*453.59/3600*Dispersion!$AD$9,0)</f>
        <v>0</v>
      </c>
      <c r="DM376" s="74">
        <f>IF(AND(ISNUMBER('Emissions (start here)'!BH376),ISNUMBER(Dispersion!$AD$10)),'Emissions (start here)'!BH376*2000*453.59/8760/3600*Dispersion!$AD$10,0)</f>
        <v>0</v>
      </c>
      <c r="DN376" s="74">
        <f>IF(AND(ISNUMBER('Emissions (start here)'!BH376),ISNUMBER(Dispersion!$AD$11)),'Emissions (start here)'!BH376*2000*453.59/8760/3600*Dispersion!$AD$11,0)</f>
        <v>0</v>
      </c>
      <c r="DO376" s="74">
        <f>IF(AND(ISNUMBER('Emissions (start here)'!BI376),ISNUMBER(Dispersion!$AE$8)),'Emissions (start here)'!BI376*453.59/3600*Dispersion!$AE$8,0)</f>
        <v>0</v>
      </c>
      <c r="DP376" s="74">
        <f>IF(AND(ISNUMBER('Emissions (start here)'!BI376),ISNUMBER(Dispersion!$AE$9)),'Emissions (start here)'!BI376*453.59/3600*Dispersion!$AE$9,0)</f>
        <v>0</v>
      </c>
      <c r="DQ376" s="74">
        <f>IF(AND(ISNUMBER('Emissions (start here)'!BJ376),ISNUMBER(Dispersion!$AE$10)),'Emissions (start here)'!BJ376*2000*453.59/8760/3600*Dispersion!$AE$10,0)</f>
        <v>0</v>
      </c>
      <c r="DR376" s="74">
        <f>IF(AND(ISNUMBER('Emissions (start here)'!BJ376),ISNUMBER(Dispersion!$AE$11)),'Emissions (start here)'!BJ376*2000*453.59/8760/3600*Dispersion!$AE$11,0)</f>
        <v>0</v>
      </c>
      <c r="DS376" s="74">
        <f>IF(AND(ISNUMBER('Emissions (start here)'!BK376),ISNUMBER(Dispersion!$AF$8)),'Emissions (start here)'!BK376*453.59/3600*Dispersion!$AF$8,0)</f>
        <v>0</v>
      </c>
      <c r="DT376" s="74">
        <f>IF(AND(ISNUMBER('Emissions (start here)'!BK376),ISNUMBER(Dispersion!$AF$9)),'Emissions (start here)'!BK376*453.59/3600*Dispersion!$AF$9,0)</f>
        <v>0</v>
      </c>
      <c r="DU376" s="74">
        <f>IF(AND(ISNUMBER('Emissions (start here)'!BL376),ISNUMBER(Dispersion!$AF$10)),'Emissions (start here)'!BL376*2000*453.59/8760/3600*Dispersion!$AF$10,0)</f>
        <v>0</v>
      </c>
      <c r="DV376" s="74">
        <f>IF(AND(ISNUMBER('Emissions (start here)'!BL376),ISNUMBER(Dispersion!$AF$11)),'Emissions (start here)'!BL376*2000*453.59/8760/3600*Dispersion!$AF$11,0)</f>
        <v>0</v>
      </c>
      <c r="DW376" s="74">
        <f>IF(AND(ISNUMBER('Emissions (start here)'!BM376),ISNUMBER(Dispersion!$AG$8)),'Emissions (start here)'!BM376*453.59/3600*Dispersion!$AG$8,0)</f>
        <v>0</v>
      </c>
      <c r="DX376" s="74">
        <f>IF(AND(ISNUMBER('Emissions (start here)'!BM376),ISNUMBER(Dispersion!$AG$9)),'Emissions (start here)'!BM376*453.59/3600*Dispersion!$AG$9,0)</f>
        <v>0</v>
      </c>
      <c r="DY376" s="74">
        <f>IF(AND(ISNUMBER('Emissions (start here)'!BN376),ISNUMBER(Dispersion!$AG$10)),'Emissions (start here)'!BN376*2000*453.59/8760/3600*Dispersion!$AG$10,0)</f>
        <v>0</v>
      </c>
      <c r="DZ376" s="74">
        <f>IF(AND(ISNUMBER('Emissions (start here)'!BN376),ISNUMBER(Dispersion!$AG$11)),'Emissions (start here)'!BN376*2000*453.59/8760/3600*Dispersion!$AG$11,0)</f>
        <v>0</v>
      </c>
      <c r="EA376" s="74">
        <f>IF(AND(ISNUMBER('Emissions (start here)'!BO376),ISNUMBER(Dispersion!$AH$8)),'Emissions (start here)'!BO376*453.59/3600*Dispersion!$AH$8,0)</f>
        <v>0</v>
      </c>
      <c r="EB376" s="74">
        <f>IF(AND(ISNUMBER('Emissions (start here)'!BO376),ISNUMBER(Dispersion!$AH$9)),'Emissions (start here)'!BO376*453.59/3600*Dispersion!$AH$9,0)</f>
        <v>0</v>
      </c>
      <c r="EC376" s="74">
        <f>IF(AND(ISNUMBER('Emissions (start here)'!BP376),ISNUMBER(Dispersion!$AH$10)),'Emissions (start here)'!BP376*2000*453.59/8760/3600*Dispersion!$AH$10,0)</f>
        <v>0</v>
      </c>
      <c r="ED376" s="74">
        <f>IF(AND(ISNUMBER('Emissions (start here)'!BP376),ISNUMBER(Dispersion!$AH$11)),'Emissions (start here)'!BP376*2000*453.59/8760/3600*Dispersion!$AH$11,0)</f>
        <v>0</v>
      </c>
      <c r="EE376" s="74">
        <f>IF(AND(ISNUMBER('Emissions (start here)'!BQ376),ISNUMBER(Dispersion!$AI$8)),'Emissions (start here)'!BQ376*453.59/3600*Dispersion!$AI$8,0)</f>
        <v>0</v>
      </c>
      <c r="EF376" s="74">
        <f>IF(AND(ISNUMBER('Emissions (start here)'!BQ376),ISNUMBER(Dispersion!$AI$9)),'Emissions (start here)'!BQ376*453.59/3600*Dispersion!$AI$9,0)</f>
        <v>0</v>
      </c>
      <c r="EG376" s="74">
        <f>IF(AND(ISNUMBER('Emissions (start here)'!BR376),ISNUMBER(Dispersion!$AI$10)),'Emissions (start here)'!BR376*2000*453.59/8760/3600*Dispersion!$AI$10,0)</f>
        <v>0</v>
      </c>
      <c r="EH376" s="74">
        <f>IF(AND(ISNUMBER('Emissions (start here)'!BR376),ISNUMBER(Dispersion!$AI$11)),'Emissions (start here)'!BR376*2000*453.59/8760/3600*Dispersion!$AI$11,0)</f>
        <v>0</v>
      </c>
      <c r="EI376" s="74">
        <f>IF(AND(ISNUMBER('Emissions (start here)'!BS376),ISNUMBER(Dispersion!$AJ$8)),'Emissions (start here)'!BS376*453.59/3600*Dispersion!$AJ$8,0)</f>
        <v>0</v>
      </c>
      <c r="EJ376" s="74">
        <f>IF(AND(ISNUMBER('Emissions (start here)'!BS376),ISNUMBER(Dispersion!$AJ$9)),'Emissions (start here)'!BS376*453.59/3600*Dispersion!$AJ$9,0)</f>
        <v>0</v>
      </c>
      <c r="EK376" s="74">
        <f>IF(AND(ISNUMBER('Emissions (start here)'!BT376),ISNUMBER(Dispersion!$AJ$10)),'Emissions (start here)'!BT376*2000*453.59/8760/3600*Dispersion!$AJ$10,0)</f>
        <v>0</v>
      </c>
      <c r="EL376" s="74">
        <f>IF(AND(ISNUMBER('Emissions (start here)'!BT376),ISNUMBER(Dispersion!$AJ$11)),'Emissions (start here)'!BT376*2000*453.59/8760/3600*Dispersion!$AJ$11,0)</f>
        <v>0</v>
      </c>
      <c r="EM376" s="74">
        <f>IF(AND(ISNUMBER('Emissions (start here)'!BU376),ISNUMBER(Dispersion!$AK$8)),'Emissions (start here)'!BU376*453.59/3600*Dispersion!$AK$8,0)</f>
        <v>0</v>
      </c>
      <c r="EN376" s="74">
        <f>IF(AND(ISNUMBER('Emissions (start here)'!BU376),ISNUMBER(Dispersion!$AK$9)),'Emissions (start here)'!BU376*453.59/3600*Dispersion!$AK$9,0)</f>
        <v>0</v>
      </c>
      <c r="EO376" s="74">
        <f>IF(AND(ISNUMBER('Emissions (start here)'!BV376),ISNUMBER(Dispersion!$AK$10)),'Emissions (start here)'!BV376*2000*453.59/8760/3600*Dispersion!$AK$10,0)</f>
        <v>0</v>
      </c>
      <c r="EP376" s="74">
        <f>IF(AND(ISNUMBER('Emissions (start here)'!BV376),ISNUMBER(Dispersion!$AK$11)),'Emissions (start here)'!BV376*2000*453.59/8760/3600*Dispersion!$AK$11,0)</f>
        <v>0</v>
      </c>
      <c r="EQ376" s="74">
        <f>IF(AND(ISNUMBER('Emissions (start here)'!BW376),ISNUMBER(Dispersion!$AL$8)),'Emissions (start here)'!BW376*453.59/3600*Dispersion!$AL$8,0)</f>
        <v>0</v>
      </c>
      <c r="ER376" s="74">
        <f>IF(AND(ISNUMBER('Emissions (start here)'!BW376),ISNUMBER(Dispersion!$AL$9)),'Emissions (start here)'!BW376*453.59/3600*Dispersion!$AL$9,0)</f>
        <v>0</v>
      </c>
      <c r="ES376" s="74">
        <f>IF(AND(ISNUMBER('Emissions (start here)'!BX376),ISNUMBER(Dispersion!$AL$10)),'Emissions (start here)'!BX376*2000*453.59/8760/3600*Dispersion!$AL$10,0)</f>
        <v>0</v>
      </c>
      <c r="ET376" s="74">
        <f>IF(AND(ISNUMBER('Emissions (start here)'!BX376),ISNUMBER(Dispersion!$AL$11)),'Emissions (start here)'!BX376*2000*453.59/8760/3600*Dispersion!$AL$11,0)</f>
        <v>0</v>
      </c>
      <c r="EU376" s="74">
        <f>IF(AND(ISNUMBER('Emissions (start here)'!BY376),ISNUMBER(Dispersion!$AM$8)),'Emissions (start here)'!BY376*453.59/3600*Dispersion!$AM$8,0)</f>
        <v>0</v>
      </c>
      <c r="EV376" s="74">
        <f>IF(AND(ISNUMBER('Emissions (start here)'!BY376),ISNUMBER(Dispersion!$AM$9)),'Emissions (start here)'!BY376*453.59/3600*Dispersion!$AM$9,0)</f>
        <v>0</v>
      </c>
      <c r="EW376" s="74">
        <f>IF(AND(ISNUMBER('Emissions (start here)'!BZ376),ISNUMBER(Dispersion!$AM$10)),'Emissions (start here)'!BZ376*2000*453.59/8760/3600*Dispersion!$AM$10,0)</f>
        <v>0</v>
      </c>
      <c r="EX376" s="74">
        <f>IF(AND(ISNUMBER('Emissions (start here)'!BZ376),ISNUMBER(Dispersion!$AM$11)),'Emissions (start here)'!BZ376*2000*453.59/8760/3600*Dispersion!$AM$11,0)</f>
        <v>0</v>
      </c>
      <c r="EY376" s="74">
        <f>IF(AND(ISNUMBER('Emissions (start here)'!CA376),ISNUMBER(Dispersion!$AN$8)),'Emissions (start here)'!CA376*453.59/3600*Dispersion!$AN$8,0)</f>
        <v>0</v>
      </c>
      <c r="EZ376" s="74">
        <f>IF(AND(ISNUMBER('Emissions (start here)'!CA376),ISNUMBER(Dispersion!$AN$9)),'Emissions (start here)'!CA376*453.59/3600*Dispersion!$AN$9,0)</f>
        <v>0</v>
      </c>
      <c r="FA376" s="74">
        <f>IF(AND(ISNUMBER('Emissions (start here)'!CB376),ISNUMBER(Dispersion!$AN$10)),'Emissions (start here)'!CB376*2000*453.59/8760/3600*Dispersion!$AN$10,0)</f>
        <v>0</v>
      </c>
      <c r="FB376" s="74">
        <f>IF(AND(ISNUMBER('Emissions (start here)'!CB376),ISNUMBER(Dispersion!$AN$11)),'Emissions (start here)'!CB376*2000*453.59/8760/3600*Dispersion!$AN$11,0)</f>
        <v>0</v>
      </c>
      <c r="FC376" s="74">
        <f>IF(AND(ISNUMBER('Emissions (start here)'!CC376),ISNUMBER(Dispersion!$AO$8)),'Emissions (start here)'!CC376*453.59/3600*Dispersion!$AO$8,0)</f>
        <v>0</v>
      </c>
      <c r="FD376" s="74">
        <f>IF(AND(ISNUMBER('Emissions (start here)'!CC376),ISNUMBER(Dispersion!$AO$9)),'Emissions (start here)'!CC376*453.59/3600*Dispersion!$AO$9,0)</f>
        <v>0</v>
      </c>
      <c r="FE376" s="74">
        <f>IF(AND(ISNUMBER('Emissions (start here)'!CD376),ISNUMBER(Dispersion!$AO$10)),'Emissions (start here)'!CD376*2000*453.59/8760/3600*Dispersion!$AO$10,0)</f>
        <v>0</v>
      </c>
      <c r="FF376" s="74">
        <f>IF(AND(ISNUMBER('Emissions (start here)'!CD376),ISNUMBER(Dispersion!$AO$11)),'Emissions (start here)'!CD376*2000*453.59/8760/3600*Dispersion!$AO$11,0)</f>
        <v>0</v>
      </c>
      <c r="FG376" s="74">
        <f>IF(AND(ISNUMBER('Emissions (start here)'!CE376),ISNUMBER(Dispersion!$AP$8)),'Emissions (start here)'!CE376*453.59/3600*Dispersion!$AP$8,0)</f>
        <v>0</v>
      </c>
      <c r="FH376" s="74">
        <f>IF(AND(ISNUMBER('Emissions (start here)'!CE376),ISNUMBER(Dispersion!$AP$9)),'Emissions (start here)'!CE376*453.59/3600*Dispersion!$AP$9,0)</f>
        <v>0</v>
      </c>
      <c r="FI376" s="74">
        <f>IF(AND(ISNUMBER('Emissions (start here)'!CF376),ISNUMBER(Dispersion!$AP$10)),'Emissions (start here)'!CF376*2000*453.59/8760/3600*Dispersion!$AP$10,0)</f>
        <v>0</v>
      </c>
      <c r="FJ376" s="74">
        <f>IF(AND(ISNUMBER('Emissions (start here)'!CF376),ISNUMBER(Dispersion!$AP$11)),'Emissions (start here)'!CF376*2000*453.59/8760/3600*Dispersion!$AP$11,0)</f>
        <v>0</v>
      </c>
      <c r="FK376" s="74">
        <f>IF(AND(ISNUMBER('Emissions (start here)'!CG376),ISNUMBER(Dispersion!$AQ$8)),'Emissions (start here)'!CG376*453.59/3600*Dispersion!$AQ$8,0)</f>
        <v>0</v>
      </c>
      <c r="FL376" s="74">
        <f>IF(AND(ISNUMBER('Emissions (start here)'!CG376),ISNUMBER(Dispersion!$AQ$9)),'Emissions (start here)'!CG376*453.59/3600*Dispersion!$AQ$9,0)</f>
        <v>0</v>
      </c>
      <c r="FM376" s="74">
        <f>IF(AND(ISNUMBER('Emissions (start here)'!CH376),ISNUMBER(Dispersion!$AQ$10)),'Emissions (start here)'!CH376*2000*453.59/8760/3600*Dispersion!$AQ$10,0)</f>
        <v>0</v>
      </c>
      <c r="FN376" s="74">
        <f>IF(AND(ISNUMBER('Emissions (start here)'!CH376),ISNUMBER(Dispersion!$AQ$11)),'Emissions (start here)'!CH376*2000*453.59/8760/3600*Dispersion!$AQ$11,0)</f>
        <v>0</v>
      </c>
      <c r="FO376" s="74">
        <f>IF(AND(ISNUMBER('Emissions (start here)'!CI376),ISNUMBER(Dispersion!$AR$8)),'Emissions (start here)'!CI376*453.59/3600*Dispersion!$AR$8,0)</f>
        <v>0</v>
      </c>
      <c r="FP376" s="74">
        <f>IF(AND(ISNUMBER('Emissions (start here)'!CI376),ISNUMBER(Dispersion!$AR$9)),'Emissions (start here)'!CI376*453.59/3600*Dispersion!$AR$9,0)</f>
        <v>0</v>
      </c>
      <c r="FQ376" s="74">
        <f>IF(AND(ISNUMBER('Emissions (start here)'!CJ376),ISNUMBER(Dispersion!$AR$10)),'Emissions (start here)'!CJ376*2000*453.59/8760/3600*Dispersion!$AR$10,0)</f>
        <v>0</v>
      </c>
      <c r="FR376" s="74">
        <f>IF(AND(ISNUMBER('Emissions (start here)'!CJ376),ISNUMBER(Dispersion!$AR$11)),'Emissions (start here)'!CJ376*2000*453.59/8760/3600*Dispersion!$AR$11,0)</f>
        <v>0</v>
      </c>
      <c r="FS376" s="74">
        <f>IF(AND(ISNUMBER('Emissions (start here)'!CK376),ISNUMBER(Dispersion!$AS$8)),'Emissions (start here)'!CK376*453.59/3600*Dispersion!$AS$8,0)</f>
        <v>0</v>
      </c>
      <c r="FT376" s="74">
        <f>IF(AND(ISNUMBER('Emissions (start here)'!CK376),ISNUMBER(Dispersion!$AS$9)),'Emissions (start here)'!CK376*453.59/3600*Dispersion!$AS$9,0)</f>
        <v>0</v>
      </c>
      <c r="FU376" s="74">
        <f>IF(AND(ISNUMBER('Emissions (start here)'!CL376),ISNUMBER(Dispersion!$AS$10)),'Emissions (start here)'!CL376*2000*453.59/8760/3600*Dispersion!$AS$10,0)</f>
        <v>0</v>
      </c>
      <c r="FV376" s="74">
        <f>IF(AND(ISNUMBER('Emissions (start here)'!CL376),ISNUMBER(Dispersion!$AS$11)),'Emissions (start here)'!CL376*2000*453.59/8760/3600*Dispersion!$AS$11,0)</f>
        <v>0</v>
      </c>
      <c r="FW376" s="74">
        <f>IF(AND(ISNUMBER('Emissions (start here)'!CM376),ISNUMBER(Dispersion!$AT$8)),'Emissions (start here)'!CM376*453.59/3600*Dispersion!$AT$8,0)</f>
        <v>0</v>
      </c>
      <c r="FX376" s="74">
        <f>IF(AND(ISNUMBER('Emissions (start here)'!CM376),ISNUMBER(Dispersion!$AT$9)),'Emissions (start here)'!CM376*453.59/3600*Dispersion!$AT$9,0)</f>
        <v>0</v>
      </c>
      <c r="FY376" s="74">
        <f>IF(AND(ISNUMBER('Emissions (start here)'!CN376),ISNUMBER(Dispersion!$AT$10)),'Emissions (start here)'!CN376*2000*453.59/8760/3600*Dispersion!$AT$10,0)</f>
        <v>0</v>
      </c>
      <c r="FZ376" s="74">
        <f>IF(AND(ISNUMBER('Emissions (start here)'!CN376),ISNUMBER(Dispersion!$AT$11)),'Emissions (start here)'!CN376*2000*453.59/8760/3600*Dispersion!$AT$11,0)</f>
        <v>0</v>
      </c>
      <c r="GA376" s="74">
        <f>IF(AND(ISNUMBER('Emissions (start here)'!CO376),ISNUMBER(Dispersion!$AU$8)),'Emissions (start here)'!CO376*453.59/3600*Dispersion!$AU$8,0)</f>
        <v>0</v>
      </c>
      <c r="GB376" s="74">
        <f>IF(AND(ISNUMBER('Emissions (start here)'!CO376),ISNUMBER(Dispersion!$AU$9)),'Emissions (start here)'!CO376*453.59/3600*Dispersion!$AU$9,0)</f>
        <v>0</v>
      </c>
      <c r="GC376" s="74">
        <f>IF(AND(ISNUMBER('Emissions (start here)'!CP376),ISNUMBER(Dispersion!$AU$10)),'Emissions (start here)'!CP376*2000*453.59/8760/3600*Dispersion!$AU$10,0)</f>
        <v>0</v>
      </c>
      <c r="GD376" s="74">
        <f>IF(AND(ISNUMBER('Emissions (start here)'!CP376),ISNUMBER(Dispersion!$AU$11)),'Emissions (start here)'!CP376*2000*453.59/8760/3600*Dispersion!$AU$11,0)</f>
        <v>0</v>
      </c>
      <c r="GE376" s="74">
        <f>IF(AND(ISNUMBER('Emissions (start here)'!CQ376),ISNUMBER(Dispersion!$AV$8)),'Emissions (start here)'!CQ376*453.59/3600*Dispersion!$AV$8,0)</f>
        <v>0</v>
      </c>
      <c r="GF376" s="74">
        <f>IF(AND(ISNUMBER('Emissions (start here)'!CQ376),ISNUMBER(Dispersion!$AV$9)),'Emissions (start here)'!CQ376*453.59/3600*Dispersion!$AV$9,0)</f>
        <v>0</v>
      </c>
      <c r="GG376" s="74">
        <f>IF(AND(ISNUMBER('Emissions (start here)'!CR376),ISNUMBER(Dispersion!$AV$10)),'Emissions (start here)'!CR376*2000*453.59/8760/3600*Dispersion!$AV$10,0)</f>
        <v>0</v>
      </c>
      <c r="GH376" s="74">
        <f>IF(AND(ISNUMBER('Emissions (start here)'!CR376),ISNUMBER(Dispersion!$AV$11)),'Emissions (start here)'!CR376*2000*453.59/8760/3600*Dispersion!$AV$11,0)</f>
        <v>0</v>
      </c>
      <c r="GI376" s="74">
        <f>IF(AND(ISNUMBER('Emissions (start here)'!CS376),ISNUMBER(Dispersion!$AW$8)),'Emissions (start here)'!CS376*453.59/3600*Dispersion!$AW$8,0)</f>
        <v>0</v>
      </c>
      <c r="GJ376" s="74">
        <f>IF(AND(ISNUMBER('Emissions (start here)'!CS376),ISNUMBER(Dispersion!$AW$9)),'Emissions (start here)'!CS376*453.59/3600*Dispersion!$AW$9,0)</f>
        <v>0</v>
      </c>
      <c r="GK376" s="74">
        <f>IF(AND(ISNUMBER('Emissions (start here)'!CT376),ISNUMBER(Dispersion!$AW$10)),'Emissions (start here)'!CT376*2000*453.59/8760/3600*Dispersion!$AW$10,0)</f>
        <v>0</v>
      </c>
      <c r="GL376" s="74">
        <f>IF(AND(ISNUMBER('Emissions (start here)'!CT376),ISNUMBER(Dispersion!$AW$11)),'Emissions (start here)'!CT376*2000*453.59/8760/3600*Dispersion!$AW$11,0)</f>
        <v>0</v>
      </c>
      <c r="GM376" s="74">
        <f>IF(AND(ISNUMBER('Emissions (start here)'!CU376),ISNUMBER(Dispersion!$AX$8)),'Emissions (start here)'!CU376*453.59/3600*Dispersion!$AX$8,0)</f>
        <v>0</v>
      </c>
      <c r="GN376" s="74">
        <f>IF(AND(ISNUMBER('Emissions (start here)'!CU376),ISNUMBER(Dispersion!$AX$9)),'Emissions (start here)'!CU376*453.59/3600*Dispersion!$AX$9,0)</f>
        <v>0</v>
      </c>
      <c r="GO376" s="74">
        <f>IF(AND(ISNUMBER('Emissions (start here)'!CV376),ISNUMBER(Dispersion!$AX$10)),'Emissions (start here)'!CV376*2000*453.59/8760/3600*Dispersion!$AX$10,0)</f>
        <v>0</v>
      </c>
      <c r="GP376" s="74">
        <f>IF(AND(ISNUMBER('Emissions (start here)'!CV376),ISNUMBER(Dispersion!$AX$11)),'Emissions (start here)'!CV376*2000*453.59/8760/3600*Dispersion!$AX$11,0)</f>
        <v>0</v>
      </c>
      <c r="GQ376" s="74">
        <f>IF(AND(ISNUMBER('Emissions (start here)'!CW376),ISNUMBER(Dispersion!$AY$8)),'Emissions (start here)'!CW376*453.59/3600*Dispersion!$AY$8,0)</f>
        <v>0</v>
      </c>
      <c r="GR376" s="74">
        <f>IF(AND(ISNUMBER('Emissions (start here)'!CW376),ISNUMBER(Dispersion!$AY$9)),'Emissions (start here)'!CW376*453.59/3600*Dispersion!$AY$9,0)</f>
        <v>0</v>
      </c>
      <c r="GS376" s="74">
        <f>IF(AND(ISNUMBER('Emissions (start here)'!CX376),ISNUMBER(Dispersion!$AY$10)),'Emissions (start here)'!CX376*2000*453.59/8760/3600*Dispersion!$AY$10,0)</f>
        <v>0</v>
      </c>
      <c r="GT376" s="74">
        <f>IF(AND(ISNUMBER('Emissions (start here)'!CX376),ISNUMBER(Dispersion!$AY$11)),'Emissions (start here)'!CX376*2000*453.59/8760/3600*Dispersion!$AY$11,0)</f>
        <v>0</v>
      </c>
      <c r="GU376" s="74">
        <f>IF(AND(ISNUMBER('Emissions (start here)'!CY376),ISNUMBER(Dispersion!$AZ$8)),'Emissions (start here)'!CY376*453.59/3600*Dispersion!$AZ$8,0)</f>
        <v>0</v>
      </c>
      <c r="GV376" s="74">
        <f>IF(AND(ISNUMBER('Emissions (start here)'!CY376),ISNUMBER(Dispersion!$AZ$9)),'Emissions (start here)'!CY376*453.59/3600*Dispersion!$AZ$9,0)</f>
        <v>0</v>
      </c>
      <c r="GW376" s="74">
        <f>IF(AND(ISNUMBER('Emissions (start here)'!CZ376),ISNUMBER(Dispersion!$AZ$10)),'Emissions (start here)'!CZ376*2000*453.59/8760/3600*Dispersion!$AZ$10,0)</f>
        <v>0</v>
      </c>
      <c r="GX376" s="74">
        <f>IF(AND(ISNUMBER('Emissions (start here)'!CZ376),ISNUMBER(Dispersion!$AZ$11)),'Emissions (start here)'!CZ376*2000*453.59/8760/3600*Dispersion!$AZ$11,0)</f>
        <v>0</v>
      </c>
    </row>
    <row r="377" spans="1:206" x14ac:dyDescent="0.2">
      <c r="A377" s="51" t="str">
        <f>'Tox Values'!C377</f>
        <v>00-08-0</v>
      </c>
      <c r="B377" s="94" t="str">
        <f>'Tox Values'!D377</f>
        <v>Polychlorinated Dibenzo-P-Dioxins And Furans, Total</v>
      </c>
      <c r="C377" s="96">
        <f t="shared" si="21"/>
        <v>0</v>
      </c>
      <c r="D377" s="74">
        <f t="shared" si="22"/>
        <v>0</v>
      </c>
      <c r="E377" s="74">
        <f t="shared" si="23"/>
        <v>0</v>
      </c>
      <c r="F377" s="99">
        <f t="shared" si="24"/>
        <v>0</v>
      </c>
      <c r="G377" s="97">
        <f>IF(AND(ISNUMBER('Emissions (start here)'!E377),ISNUMBER(Dispersion!$C$8)),'Emissions (start here)'!E377*453.59/3600*Dispersion!$C$8,0)</f>
        <v>0</v>
      </c>
      <c r="H377" s="74">
        <f>IF(AND(ISNUMBER('Emissions (start here)'!E377),ISNUMBER(Dispersion!$C$9)),'Emissions (start here)'!E377*453.59/3600*Dispersion!$C$9,0)</f>
        <v>0</v>
      </c>
      <c r="I377" s="74">
        <f>IF(AND(ISNUMBER('Emissions (start here)'!F377),ISNUMBER(Dispersion!$C$10)),'Emissions (start here)'!F377*2000*453.59/8760/3600*Dispersion!$C$10,0)</f>
        <v>0</v>
      </c>
      <c r="J377" s="74">
        <f>IF(AND(ISNUMBER('Emissions (start here)'!F377),ISNUMBER(Dispersion!$C$11)),'Emissions (start here)'!F377*2000*453.59/8760/3600*Dispersion!$C$11,0)</f>
        <v>0</v>
      </c>
      <c r="K377" s="74">
        <f>IF(AND(ISNUMBER('Emissions (start here)'!G377),ISNUMBER(Dispersion!$D$8)),'Emissions (start here)'!G377*453.59/3600*Dispersion!$D$8,0)</f>
        <v>0</v>
      </c>
      <c r="L377" s="74">
        <f>IF(AND(ISNUMBER('Emissions (start here)'!G377),ISNUMBER(Dispersion!$D$9)),'Emissions (start here)'!G377*453.59/3600*Dispersion!$D$9,0)</f>
        <v>0</v>
      </c>
      <c r="M377" s="74">
        <f>IF(AND(ISNUMBER('Emissions (start here)'!H377),ISNUMBER(Dispersion!$D$10)),'Emissions (start here)'!H377*2000*453.59/8760/3600*Dispersion!$D$10,0)</f>
        <v>0</v>
      </c>
      <c r="N377" s="74">
        <f>IF(AND(ISNUMBER('Emissions (start here)'!H377),ISNUMBER(Dispersion!$D$11)),'Emissions (start here)'!H377*2000*453.59/8760/3600*Dispersion!$D$11,0)</f>
        <v>0</v>
      </c>
      <c r="O377" s="74">
        <f>IF(AND(ISNUMBER('Emissions (start here)'!I377),ISNUMBER(Dispersion!$E$8)),'Emissions (start here)'!I377*453.59/3600*Dispersion!$E$8,0)</f>
        <v>0</v>
      </c>
      <c r="P377" s="74">
        <f>IF(AND(ISNUMBER('Emissions (start here)'!I377),ISNUMBER(Dispersion!$E$9)),'Emissions (start here)'!I377*453.59/3600*Dispersion!$E$9,0)</f>
        <v>0</v>
      </c>
      <c r="Q377" s="74">
        <f>IF(AND(ISNUMBER('Emissions (start here)'!J377),ISNUMBER(Dispersion!$E$10)),'Emissions (start here)'!J377*2000*453.59/8760/3600*Dispersion!$E$10,0)</f>
        <v>0</v>
      </c>
      <c r="R377" s="74">
        <f>IF(AND(ISNUMBER('Emissions (start here)'!J377),ISNUMBER(Dispersion!$E$11)),'Emissions (start here)'!J377*2000*453.59/8760/3600*Dispersion!$E$11,0)</f>
        <v>0</v>
      </c>
      <c r="S377" s="74">
        <f>IF(AND(ISNUMBER('Emissions (start here)'!K377),ISNUMBER(Dispersion!$F$8)),'Emissions (start here)'!K377*453.59/3600*Dispersion!$F$8,0)</f>
        <v>0</v>
      </c>
      <c r="T377" s="74">
        <f>IF(AND(ISNUMBER('Emissions (start here)'!K377),ISNUMBER(Dispersion!$F$9)),'Emissions (start here)'!K377*453.59/3600*Dispersion!$F$9,0)</f>
        <v>0</v>
      </c>
      <c r="U377" s="74">
        <f>IF(AND(ISNUMBER('Emissions (start here)'!L377),ISNUMBER(Dispersion!$F$10)),'Emissions (start here)'!L377*2000*453.59/8760/3600*Dispersion!$F$10,0)</f>
        <v>0</v>
      </c>
      <c r="V377" s="74">
        <f>IF(AND(ISNUMBER('Emissions (start here)'!L377),ISNUMBER(Dispersion!$F$11)),'Emissions (start here)'!L377*2000*453.59/8760/3600*Dispersion!$F$11,0)</f>
        <v>0</v>
      </c>
      <c r="W377" s="74">
        <f>IF(AND(ISNUMBER('Emissions (start here)'!M377),ISNUMBER(Dispersion!$G$8)),'Emissions (start here)'!M377*453.59/3600*Dispersion!$G$8,0)</f>
        <v>0</v>
      </c>
      <c r="X377" s="74">
        <f>IF(AND(ISNUMBER('Emissions (start here)'!M377),ISNUMBER(Dispersion!$G$9)),'Emissions (start here)'!M377*453.59/3600*Dispersion!$G$9,0)</f>
        <v>0</v>
      </c>
      <c r="Y377" s="74">
        <f>IF(AND(ISNUMBER('Emissions (start here)'!N377),ISNUMBER(Dispersion!$G$10)),'Emissions (start here)'!N377*2000*453.59/8760/3600*Dispersion!$G$10,0)</f>
        <v>0</v>
      </c>
      <c r="Z377" s="74">
        <f>IF(AND(ISNUMBER('Emissions (start here)'!N377),ISNUMBER(Dispersion!$G$11)),'Emissions (start here)'!N377*2000*453.59/8760/3600*Dispersion!$G$11,0)</f>
        <v>0</v>
      </c>
      <c r="AA377" s="74">
        <f>IF(AND(ISNUMBER('Emissions (start here)'!O377),ISNUMBER(Dispersion!$H$8)),'Emissions (start here)'!O377*453.59/3600*Dispersion!$H$8,0)</f>
        <v>0</v>
      </c>
      <c r="AB377" s="74">
        <f>IF(AND(ISNUMBER('Emissions (start here)'!O377),ISNUMBER(Dispersion!$H$9)),'Emissions (start here)'!O377*453.59/3600*Dispersion!$H$9,0)</f>
        <v>0</v>
      </c>
      <c r="AC377" s="74">
        <f>IF(AND(ISNUMBER('Emissions (start here)'!P377),ISNUMBER(Dispersion!$H$10)),'Emissions (start here)'!P377*2000*453.59/8760/3600*Dispersion!$H$10,0)</f>
        <v>0</v>
      </c>
      <c r="AD377" s="74">
        <f>IF(AND(ISNUMBER('Emissions (start here)'!P377),ISNUMBER(Dispersion!$H$11)),'Emissions (start here)'!P377*2000*453.59/8760/3600*Dispersion!$H$11,0)</f>
        <v>0</v>
      </c>
      <c r="AE377" s="74">
        <f>IF(AND(ISNUMBER('Emissions (start here)'!Q377),ISNUMBER(Dispersion!$I$8)),'Emissions (start here)'!Q377*453.59/3600*Dispersion!$I$8,0)</f>
        <v>0</v>
      </c>
      <c r="AF377" s="74">
        <f>IF(AND(ISNUMBER('Emissions (start here)'!Q377),ISNUMBER(Dispersion!$I$9)),'Emissions (start here)'!Q377*453.59/3600*Dispersion!$I$9,0)</f>
        <v>0</v>
      </c>
      <c r="AG377" s="74">
        <f>IF(AND(ISNUMBER('Emissions (start here)'!R377),ISNUMBER(Dispersion!$I$10)),'Emissions (start here)'!R377*2000*453.59/8760/3600*Dispersion!$I$10,0)</f>
        <v>0</v>
      </c>
      <c r="AH377" s="74">
        <f>IF(AND(ISNUMBER('Emissions (start here)'!R377),ISNUMBER(Dispersion!$I$11)),'Emissions (start here)'!R377*2000*453.59/8760/3600*Dispersion!$I$11,0)</f>
        <v>0</v>
      </c>
      <c r="AI377" s="74">
        <f>IF(AND(ISNUMBER('Emissions (start here)'!S377),ISNUMBER(Dispersion!$J$8)),'Emissions (start here)'!S377*453.59/3600*Dispersion!$J$8,0)</f>
        <v>0</v>
      </c>
      <c r="AJ377" s="74">
        <f>IF(AND(ISNUMBER('Emissions (start here)'!S377),ISNUMBER(Dispersion!$J$9)),'Emissions (start here)'!S377*453.59/3600*Dispersion!$J$9,0)</f>
        <v>0</v>
      </c>
      <c r="AK377" s="74">
        <f>IF(AND(ISNUMBER('Emissions (start here)'!T377),ISNUMBER(Dispersion!$J$10)),'Emissions (start here)'!T377*2000*453.59/8760/3600*Dispersion!$J$10,0)</f>
        <v>0</v>
      </c>
      <c r="AL377" s="74">
        <f>IF(AND(ISNUMBER('Emissions (start here)'!T377),ISNUMBER(Dispersion!$J$11)),'Emissions (start here)'!T377*2000*453.59/8760/3600*Dispersion!$J$11,0)</f>
        <v>0</v>
      </c>
      <c r="AM377" s="74">
        <f>IF(AND(ISNUMBER('Emissions (start here)'!U377),ISNUMBER(Dispersion!$K$8)),'Emissions (start here)'!U377*453.59/3600*Dispersion!$K$8,0)</f>
        <v>0</v>
      </c>
      <c r="AN377" s="74">
        <f>IF(AND(ISNUMBER('Emissions (start here)'!U377),ISNUMBER(Dispersion!$K$9)),'Emissions (start here)'!U377*453.59/3600*Dispersion!$K$9,0)</f>
        <v>0</v>
      </c>
      <c r="AO377" s="74">
        <f>IF(AND(ISNUMBER('Emissions (start here)'!V377),ISNUMBER(Dispersion!$K$10)),'Emissions (start here)'!V377*2000*453.59/8760/3600*Dispersion!$K$10,0)</f>
        <v>0</v>
      </c>
      <c r="AP377" s="74">
        <f>IF(AND(ISNUMBER('Emissions (start here)'!V377),ISNUMBER(Dispersion!$K$11)),'Emissions (start here)'!V377*2000*453.59/8760/3600*Dispersion!$K$11,0)</f>
        <v>0</v>
      </c>
      <c r="AQ377" s="74">
        <f>IF(AND(ISNUMBER('Emissions (start here)'!W377),ISNUMBER(Dispersion!$L$8)),'Emissions (start here)'!W377*453.59/3600*Dispersion!$L$8,0)</f>
        <v>0</v>
      </c>
      <c r="AR377" s="74">
        <f>IF(AND(ISNUMBER('Emissions (start here)'!W377),ISNUMBER(Dispersion!$L$9)),'Emissions (start here)'!W377*453.59/3600*Dispersion!$L$9,0)</f>
        <v>0</v>
      </c>
      <c r="AS377" s="74">
        <f>IF(AND(ISNUMBER('Emissions (start here)'!X377),ISNUMBER(Dispersion!$L$10)),'Emissions (start here)'!X377*2000*453.59/8760/3600*Dispersion!$L$10,0)</f>
        <v>0</v>
      </c>
      <c r="AT377" s="74">
        <f>IF(AND(ISNUMBER('Emissions (start here)'!X377),ISNUMBER(Dispersion!$L$11)),'Emissions (start here)'!X377*2000*453.59/8760/3600*Dispersion!$L$11,0)</f>
        <v>0</v>
      </c>
      <c r="AU377" s="74">
        <f>IF(AND(ISNUMBER('Emissions (start here)'!Y377),ISNUMBER(Dispersion!$M$8)),'Emissions (start here)'!Y377*453.59/3600*Dispersion!$M$8,0)</f>
        <v>0</v>
      </c>
      <c r="AV377" s="74">
        <f>IF(AND(ISNUMBER('Emissions (start here)'!Y377),ISNUMBER(Dispersion!$M$9)),'Emissions (start here)'!Y377*453.59/3600*Dispersion!$M$9,0)</f>
        <v>0</v>
      </c>
      <c r="AW377" s="74">
        <f>IF(AND(ISNUMBER('Emissions (start here)'!Z377),ISNUMBER(Dispersion!$M$10)),'Emissions (start here)'!Z377*2000*453.59/8760/3600*Dispersion!$M$10,0)</f>
        <v>0</v>
      </c>
      <c r="AX377" s="74">
        <f>IF(AND(ISNUMBER('Emissions (start here)'!Z377),ISNUMBER(Dispersion!$M$11)),'Emissions (start here)'!Z377*2000*453.59/8760/3600*Dispersion!$M$11,0)</f>
        <v>0</v>
      </c>
      <c r="AY377" s="74">
        <f>IF(AND(ISNUMBER('Emissions (start here)'!AA377),ISNUMBER(Dispersion!$N$8)),'Emissions (start here)'!AA377*453.59/3600*Dispersion!$N$8,0)</f>
        <v>0</v>
      </c>
      <c r="AZ377" s="74">
        <f>IF(AND(ISNUMBER('Emissions (start here)'!AA377),ISNUMBER(Dispersion!$N$9)),'Emissions (start here)'!AA377*453.59/3600*Dispersion!$N$9,0)</f>
        <v>0</v>
      </c>
      <c r="BA377" s="74">
        <f>IF(AND(ISNUMBER('Emissions (start here)'!AB377),ISNUMBER(Dispersion!$N$10)),'Emissions (start here)'!AB377*2000*453.59/8760/3600*Dispersion!$N$10,0)</f>
        <v>0</v>
      </c>
      <c r="BB377" s="74">
        <f>IF(AND(ISNUMBER('Emissions (start here)'!AB377),ISNUMBER(Dispersion!$N$11)),'Emissions (start here)'!AB377*2000*453.59/8760/3600*Dispersion!$N$11,0)</f>
        <v>0</v>
      </c>
      <c r="BC377" s="74">
        <f>IF(AND(ISNUMBER('Emissions (start here)'!AC377),ISNUMBER(Dispersion!$O$8)),'Emissions (start here)'!AC377*453.59/3600*Dispersion!$O$8,0)</f>
        <v>0</v>
      </c>
      <c r="BD377" s="74">
        <f>IF(AND(ISNUMBER('Emissions (start here)'!AC377),ISNUMBER(Dispersion!$O$9)),'Emissions (start here)'!AC377*453.59/3600*Dispersion!$O$9,0)</f>
        <v>0</v>
      </c>
      <c r="BE377" s="74">
        <f>IF(AND(ISNUMBER('Emissions (start here)'!AD377),ISNUMBER(Dispersion!$O$10)),'Emissions (start here)'!AD377*2000*453.59/8760/3600*Dispersion!$O$10,0)</f>
        <v>0</v>
      </c>
      <c r="BF377" s="74">
        <f>IF(AND(ISNUMBER('Emissions (start here)'!AD377),ISNUMBER(Dispersion!$O$11)),'Emissions (start here)'!AD377*2000*453.59/8760/3600*Dispersion!$O$11,0)</f>
        <v>0</v>
      </c>
      <c r="BG377" s="74">
        <f>IF(AND(ISNUMBER('Emissions (start here)'!AE377),ISNUMBER(Dispersion!$P$8)),'Emissions (start here)'!AE377*453.59/3600*Dispersion!$P$8,0)</f>
        <v>0</v>
      </c>
      <c r="BH377" s="74">
        <f>IF(AND(ISNUMBER('Emissions (start here)'!AE377),ISNUMBER(Dispersion!$P$9)),'Emissions (start here)'!AE377*453.59/3600*Dispersion!$P$9,0)</f>
        <v>0</v>
      </c>
      <c r="BI377" s="74">
        <f>IF(AND(ISNUMBER('Emissions (start here)'!AF377),ISNUMBER(Dispersion!$P$10)),'Emissions (start here)'!AF377*2000*453.59/8760/3600*Dispersion!$P$10,0)</f>
        <v>0</v>
      </c>
      <c r="BJ377" s="74">
        <f>IF(AND(ISNUMBER('Emissions (start here)'!AF377),ISNUMBER(Dispersion!$P$11)),'Emissions (start here)'!AF377*2000*453.59/8760/3600*Dispersion!$P$11,0)</f>
        <v>0</v>
      </c>
      <c r="BK377" s="74">
        <f>IF(AND(ISNUMBER('Emissions (start here)'!AG377),ISNUMBER(Dispersion!$Q$8)),'Emissions (start here)'!AG377*453.59/3600*Dispersion!$Q$8,0)</f>
        <v>0</v>
      </c>
      <c r="BL377" s="74">
        <f>IF(AND(ISNUMBER('Emissions (start here)'!AG377),ISNUMBER(Dispersion!$Q$9)),'Emissions (start here)'!AG377*453.59/3600*Dispersion!$Q$9,0)</f>
        <v>0</v>
      </c>
      <c r="BM377" s="74">
        <f>IF(AND(ISNUMBER('Emissions (start here)'!AH377),ISNUMBER(Dispersion!$Q$10)),'Emissions (start here)'!AH377*2000*453.59/8760/3600*Dispersion!$Q$10,0)</f>
        <v>0</v>
      </c>
      <c r="BN377" s="74">
        <f>IF(AND(ISNUMBER('Emissions (start here)'!AH377),ISNUMBER(Dispersion!$Q$11)),'Emissions (start here)'!AH377*2000*453.59/8760/3600*Dispersion!$Q$11,0)</f>
        <v>0</v>
      </c>
      <c r="BO377" s="74">
        <f>IF(AND(ISNUMBER('Emissions (start here)'!AI377),ISNUMBER(Dispersion!$R$8)),'Emissions (start here)'!AI377*453.59/3600*Dispersion!$R$8,0)</f>
        <v>0</v>
      </c>
      <c r="BP377" s="74">
        <f>IF(AND(ISNUMBER('Emissions (start here)'!AI377),ISNUMBER(Dispersion!$R$9)),'Emissions (start here)'!AI377*453.59/3600*Dispersion!$R$9,0)</f>
        <v>0</v>
      </c>
      <c r="BQ377" s="74">
        <f>IF(AND(ISNUMBER('Emissions (start here)'!AJ377),ISNUMBER(Dispersion!$R$10)),'Emissions (start here)'!AJ377*2000*453.59/8760/3600*Dispersion!$R$10,0)</f>
        <v>0</v>
      </c>
      <c r="BR377" s="74">
        <f>IF(AND(ISNUMBER('Emissions (start here)'!AJ377),ISNUMBER(Dispersion!$R$11)),'Emissions (start here)'!AJ377*2000*453.59/8760/3600*Dispersion!$R$11,0)</f>
        <v>0</v>
      </c>
      <c r="BS377" s="74">
        <f>IF(AND(ISNUMBER('Emissions (start here)'!AK377),ISNUMBER(Dispersion!$S$8)),'Emissions (start here)'!AK377*453.59/3600*Dispersion!$S$8,0)</f>
        <v>0</v>
      </c>
      <c r="BT377" s="74">
        <f>IF(AND(ISNUMBER('Emissions (start here)'!AK377),ISNUMBER(Dispersion!$S$9)),'Emissions (start here)'!AK377*453.59/3600*Dispersion!$S$9,0)</f>
        <v>0</v>
      </c>
      <c r="BU377" s="74">
        <f>IF(AND(ISNUMBER('Emissions (start here)'!AL377),ISNUMBER(Dispersion!$S$10)),'Emissions (start here)'!AL377*2000*453.59/8760/3600*Dispersion!$S$10,0)</f>
        <v>0</v>
      </c>
      <c r="BV377" s="74">
        <f>IF(AND(ISNUMBER('Emissions (start here)'!AL377),ISNUMBER(Dispersion!$S$11)),'Emissions (start here)'!AL377*2000*453.59/8760/3600*Dispersion!$S$11,0)</f>
        <v>0</v>
      </c>
      <c r="BW377" s="74">
        <f>IF(AND(ISNUMBER('Emissions (start here)'!AM377),ISNUMBER(Dispersion!$T$8)),'Emissions (start here)'!AM377*453.59/3600*Dispersion!$T$8,0)</f>
        <v>0</v>
      </c>
      <c r="BX377" s="74">
        <f>IF(AND(ISNUMBER('Emissions (start here)'!AM377),ISNUMBER(Dispersion!$T$9)),'Emissions (start here)'!AM377*453.59/3600*Dispersion!$T$9,0)</f>
        <v>0</v>
      </c>
      <c r="BY377" s="74">
        <f>IF(AND(ISNUMBER('Emissions (start here)'!AN377),ISNUMBER(Dispersion!$T$10)),'Emissions (start here)'!AN377*2000*453.59/8760/3600*Dispersion!$T$10,0)</f>
        <v>0</v>
      </c>
      <c r="BZ377" s="74">
        <f>IF(AND(ISNUMBER('Emissions (start here)'!AN377),ISNUMBER(Dispersion!$T$11)),'Emissions (start here)'!AN377*2000*453.59/8760/3600*Dispersion!$T$11,0)</f>
        <v>0</v>
      </c>
      <c r="CA377" s="74">
        <f>IF(AND(ISNUMBER('Emissions (start here)'!AO377),ISNUMBER(Dispersion!$U$8)),'Emissions (start here)'!AO377*453.59/3600*Dispersion!$U$8,0)</f>
        <v>0</v>
      </c>
      <c r="CB377" s="74">
        <f>IF(AND(ISNUMBER('Emissions (start here)'!AO377),ISNUMBER(Dispersion!$U$9)),'Emissions (start here)'!AO377*453.59/3600*Dispersion!$U$9,0)</f>
        <v>0</v>
      </c>
      <c r="CC377" s="74">
        <f>IF(AND(ISNUMBER('Emissions (start here)'!AP377),ISNUMBER(Dispersion!$U$10)),'Emissions (start here)'!AP377*2000*453.59/8760/3600*Dispersion!$U$10,0)</f>
        <v>0</v>
      </c>
      <c r="CD377" s="74">
        <f>IF(AND(ISNUMBER('Emissions (start here)'!AP377),ISNUMBER(Dispersion!$U$11)),'Emissions (start here)'!AP377*2000*453.59/8760/3600*Dispersion!$U$11,0)</f>
        <v>0</v>
      </c>
      <c r="CE377" s="74">
        <f>IF(AND(ISNUMBER('Emissions (start here)'!AQ377),ISNUMBER(Dispersion!$V$8)),'Emissions (start here)'!AQ377*453.59/3600*Dispersion!$V$8,0)</f>
        <v>0</v>
      </c>
      <c r="CF377" s="74">
        <f>IF(AND(ISNUMBER('Emissions (start here)'!AQ377),ISNUMBER(Dispersion!$V$9)),'Emissions (start here)'!AQ377*453.59/3600*Dispersion!$V$9,0)</f>
        <v>0</v>
      </c>
      <c r="CG377" s="74">
        <f>IF(AND(ISNUMBER('Emissions (start here)'!AR377),ISNUMBER(Dispersion!$V$10)),'Emissions (start here)'!AR377*2000*453.59/8760/3600*Dispersion!$V$10,0)</f>
        <v>0</v>
      </c>
      <c r="CH377" s="74">
        <f>IF(AND(ISNUMBER('Emissions (start here)'!AR377),ISNUMBER(Dispersion!$V$11)),'Emissions (start here)'!AR377*2000*453.59/8760/3600*Dispersion!$V$11,0)</f>
        <v>0</v>
      </c>
      <c r="CI377" s="74">
        <f>IF(AND(ISNUMBER('Emissions (start here)'!AS377),ISNUMBER(Dispersion!$W$8)),'Emissions (start here)'!AS377*453.59/3600*Dispersion!$W$8,0)</f>
        <v>0</v>
      </c>
      <c r="CJ377" s="74">
        <f>IF(AND(ISNUMBER('Emissions (start here)'!AS377),ISNUMBER(Dispersion!$W$9)),'Emissions (start here)'!AS377*453.59/3600*Dispersion!$W$9,0)</f>
        <v>0</v>
      </c>
      <c r="CK377" s="74">
        <f>IF(AND(ISNUMBER('Emissions (start here)'!AT377),ISNUMBER(Dispersion!$W$10)),'Emissions (start here)'!AT377*2000*453.59/8760/3600*Dispersion!$W$10,0)</f>
        <v>0</v>
      </c>
      <c r="CL377" s="74">
        <f>IF(AND(ISNUMBER('Emissions (start here)'!AT377),ISNUMBER(Dispersion!$W$11)),'Emissions (start here)'!AT377*2000*453.59/8760/3600*Dispersion!$W$11,0)</f>
        <v>0</v>
      </c>
      <c r="CM377" s="74">
        <f>IF(AND(ISNUMBER('Emissions (start here)'!AU377),ISNUMBER(Dispersion!$X$8)),'Emissions (start here)'!AU377*453.59/3600*Dispersion!$X$8,0)</f>
        <v>0</v>
      </c>
      <c r="CN377" s="74">
        <f>IF(AND(ISNUMBER('Emissions (start here)'!AU377),ISNUMBER(Dispersion!$X$9)),'Emissions (start here)'!AU377*453.59/3600*Dispersion!$X$9,0)</f>
        <v>0</v>
      </c>
      <c r="CO377" s="74">
        <f>IF(AND(ISNUMBER('Emissions (start here)'!AV377),ISNUMBER(Dispersion!$X$10)),'Emissions (start here)'!AV377*2000*453.59/8760/3600*Dispersion!$X$10,0)</f>
        <v>0</v>
      </c>
      <c r="CP377" s="74">
        <f>IF(AND(ISNUMBER('Emissions (start here)'!AV377),ISNUMBER(Dispersion!$X$11)),'Emissions (start here)'!AV377*2000*453.59/8760/3600*Dispersion!$X$11,0)</f>
        <v>0</v>
      </c>
      <c r="CQ377" s="74">
        <f>IF(AND(ISNUMBER('Emissions (start here)'!AW377),ISNUMBER(Dispersion!$Y$8)),'Emissions (start here)'!AW377*453.59/3600*Dispersion!$Y$8,0)</f>
        <v>0</v>
      </c>
      <c r="CR377" s="74">
        <f>IF(AND(ISNUMBER('Emissions (start here)'!AW377),ISNUMBER(Dispersion!$Y$9)),'Emissions (start here)'!AW377*453.59/3600*Dispersion!$Y$9,0)</f>
        <v>0</v>
      </c>
      <c r="CS377" s="74">
        <f>IF(AND(ISNUMBER('Emissions (start here)'!AX377),ISNUMBER(Dispersion!$Y$10)),'Emissions (start here)'!AX377*2000*453.59/8760/3600*Dispersion!$Y$10,0)</f>
        <v>0</v>
      </c>
      <c r="CT377" s="74">
        <f>IF(AND(ISNUMBER('Emissions (start here)'!AX377),ISNUMBER(Dispersion!$Y$11)),'Emissions (start here)'!AX377*2000*453.59/8760/3600*Dispersion!$Y$11,0)</f>
        <v>0</v>
      </c>
      <c r="CU377" s="74">
        <f>IF(AND(ISNUMBER('Emissions (start here)'!AY377),ISNUMBER(Dispersion!$Z$8)),'Emissions (start here)'!AY377*453.59/3600*Dispersion!$Z$8,0)</f>
        <v>0</v>
      </c>
      <c r="CV377" s="74">
        <f>IF(AND(ISNUMBER('Emissions (start here)'!AY377),ISNUMBER(Dispersion!$Z$9)),'Emissions (start here)'!AY377*453.59/3600*Dispersion!$Z$9,0)</f>
        <v>0</v>
      </c>
      <c r="CW377" s="74">
        <f>IF(AND(ISNUMBER('Emissions (start here)'!AZ377),ISNUMBER(Dispersion!$Z$10)),'Emissions (start here)'!AZ377*2000*453.59/8760/3600*Dispersion!$Z$10,0)</f>
        <v>0</v>
      </c>
      <c r="CX377" s="74">
        <f>IF(AND(ISNUMBER('Emissions (start here)'!AZ377),ISNUMBER(Dispersion!$Z$11)),'Emissions (start here)'!AZ377*2000*453.59/8760/3600*Dispersion!$Z$11,0)</f>
        <v>0</v>
      </c>
      <c r="CY377" s="74">
        <f>IF(AND(ISNUMBER('Emissions (start here)'!BA377),ISNUMBER(Dispersion!$AA$8)),'Emissions (start here)'!BA377*453.59/3600*Dispersion!$AA$8,0)</f>
        <v>0</v>
      </c>
      <c r="CZ377" s="74">
        <f>IF(AND(ISNUMBER('Emissions (start here)'!BA377),ISNUMBER(Dispersion!$AA$9)),'Emissions (start here)'!BA377*453.59/3600*Dispersion!$AA$9,0)</f>
        <v>0</v>
      </c>
      <c r="DA377" s="74">
        <f>IF(AND(ISNUMBER('Emissions (start here)'!BB377),ISNUMBER(Dispersion!$AA$10)),'Emissions (start here)'!BB377*2000*453.59/8760/3600*Dispersion!$AA$10,0)</f>
        <v>0</v>
      </c>
      <c r="DB377" s="74">
        <f>IF(AND(ISNUMBER('Emissions (start here)'!BB377),ISNUMBER(Dispersion!$AA$11)),'Emissions (start here)'!BB377*2000*453.59/8760/3600*Dispersion!$AA$11,0)</f>
        <v>0</v>
      </c>
      <c r="DC377" s="74">
        <f>IF(AND(ISNUMBER('Emissions (start here)'!BC377),ISNUMBER(Dispersion!$AB$8)),'Emissions (start here)'!BC377*453.59/3600*Dispersion!$AB$8,0)</f>
        <v>0</v>
      </c>
      <c r="DD377" s="74">
        <f>IF(AND(ISNUMBER('Emissions (start here)'!BC377),ISNUMBER(Dispersion!$AB$9)),'Emissions (start here)'!BC377*453.59/3600*Dispersion!$AB$9,0)</f>
        <v>0</v>
      </c>
      <c r="DE377" s="74">
        <f>IF(AND(ISNUMBER('Emissions (start here)'!BD377),ISNUMBER(Dispersion!$AB$10)),'Emissions (start here)'!BD377*2000*453.59/8760/3600*Dispersion!$AB$10,0)</f>
        <v>0</v>
      </c>
      <c r="DF377" s="74">
        <f>IF(AND(ISNUMBER('Emissions (start here)'!BD377),ISNUMBER(Dispersion!$AB$11)),'Emissions (start here)'!BD377*2000*453.59/8760/3600*Dispersion!$AB$11,0)</f>
        <v>0</v>
      </c>
      <c r="DG377" s="74">
        <f>IF(AND(ISNUMBER('Emissions (start here)'!BE377),ISNUMBER(Dispersion!$AC$8)),'Emissions (start here)'!BE377*453.59/3600*Dispersion!$AC$8,0)</f>
        <v>0</v>
      </c>
      <c r="DH377" s="74">
        <f>IF(AND(ISNUMBER('Emissions (start here)'!BE377),ISNUMBER(Dispersion!$AC$9)),'Emissions (start here)'!BE377*453.59/3600*Dispersion!$AC$9,0)</f>
        <v>0</v>
      </c>
      <c r="DI377" s="74">
        <f>IF(AND(ISNUMBER('Emissions (start here)'!BF377),ISNUMBER(Dispersion!$AC$10)),'Emissions (start here)'!BF377*2000*453.59/8760/3600*Dispersion!$AC$10,0)</f>
        <v>0</v>
      </c>
      <c r="DJ377" s="74">
        <f>IF(AND(ISNUMBER('Emissions (start here)'!BF377),ISNUMBER(Dispersion!$AC$11)),'Emissions (start here)'!BF377*2000*453.59/8760/3600*Dispersion!$AC$11,0)</f>
        <v>0</v>
      </c>
      <c r="DK377" s="74">
        <f>IF(AND(ISNUMBER('Emissions (start here)'!BG377),ISNUMBER(Dispersion!$AD$8)),'Emissions (start here)'!BG377*453.59/3600*Dispersion!$AD$8,0)</f>
        <v>0</v>
      </c>
      <c r="DL377" s="74">
        <f>IF(AND(ISNUMBER('Emissions (start here)'!BG377),ISNUMBER(Dispersion!$AD$9)),'Emissions (start here)'!BG377*453.59/3600*Dispersion!$AD$9,0)</f>
        <v>0</v>
      </c>
      <c r="DM377" s="74">
        <f>IF(AND(ISNUMBER('Emissions (start here)'!BH377),ISNUMBER(Dispersion!$AD$10)),'Emissions (start here)'!BH377*2000*453.59/8760/3600*Dispersion!$AD$10,0)</f>
        <v>0</v>
      </c>
      <c r="DN377" s="74">
        <f>IF(AND(ISNUMBER('Emissions (start here)'!BH377),ISNUMBER(Dispersion!$AD$11)),'Emissions (start here)'!BH377*2000*453.59/8760/3600*Dispersion!$AD$11,0)</f>
        <v>0</v>
      </c>
      <c r="DO377" s="74">
        <f>IF(AND(ISNUMBER('Emissions (start here)'!BI377),ISNUMBER(Dispersion!$AE$8)),'Emissions (start here)'!BI377*453.59/3600*Dispersion!$AE$8,0)</f>
        <v>0</v>
      </c>
      <c r="DP377" s="74">
        <f>IF(AND(ISNUMBER('Emissions (start here)'!BI377),ISNUMBER(Dispersion!$AE$9)),'Emissions (start here)'!BI377*453.59/3600*Dispersion!$AE$9,0)</f>
        <v>0</v>
      </c>
      <c r="DQ377" s="74">
        <f>IF(AND(ISNUMBER('Emissions (start here)'!BJ377),ISNUMBER(Dispersion!$AE$10)),'Emissions (start here)'!BJ377*2000*453.59/8760/3600*Dispersion!$AE$10,0)</f>
        <v>0</v>
      </c>
      <c r="DR377" s="74">
        <f>IF(AND(ISNUMBER('Emissions (start here)'!BJ377),ISNUMBER(Dispersion!$AE$11)),'Emissions (start here)'!BJ377*2000*453.59/8760/3600*Dispersion!$AE$11,0)</f>
        <v>0</v>
      </c>
      <c r="DS377" s="74">
        <f>IF(AND(ISNUMBER('Emissions (start here)'!BK377),ISNUMBER(Dispersion!$AF$8)),'Emissions (start here)'!BK377*453.59/3600*Dispersion!$AF$8,0)</f>
        <v>0</v>
      </c>
      <c r="DT377" s="74">
        <f>IF(AND(ISNUMBER('Emissions (start here)'!BK377),ISNUMBER(Dispersion!$AF$9)),'Emissions (start here)'!BK377*453.59/3600*Dispersion!$AF$9,0)</f>
        <v>0</v>
      </c>
      <c r="DU377" s="74">
        <f>IF(AND(ISNUMBER('Emissions (start here)'!BL377),ISNUMBER(Dispersion!$AF$10)),'Emissions (start here)'!BL377*2000*453.59/8760/3600*Dispersion!$AF$10,0)</f>
        <v>0</v>
      </c>
      <c r="DV377" s="74">
        <f>IF(AND(ISNUMBER('Emissions (start here)'!BL377),ISNUMBER(Dispersion!$AF$11)),'Emissions (start here)'!BL377*2000*453.59/8760/3600*Dispersion!$AF$11,0)</f>
        <v>0</v>
      </c>
      <c r="DW377" s="74">
        <f>IF(AND(ISNUMBER('Emissions (start here)'!BM377),ISNUMBER(Dispersion!$AG$8)),'Emissions (start here)'!BM377*453.59/3600*Dispersion!$AG$8,0)</f>
        <v>0</v>
      </c>
      <c r="DX377" s="74">
        <f>IF(AND(ISNUMBER('Emissions (start here)'!BM377),ISNUMBER(Dispersion!$AG$9)),'Emissions (start here)'!BM377*453.59/3600*Dispersion!$AG$9,0)</f>
        <v>0</v>
      </c>
      <c r="DY377" s="74">
        <f>IF(AND(ISNUMBER('Emissions (start here)'!BN377),ISNUMBER(Dispersion!$AG$10)),'Emissions (start here)'!BN377*2000*453.59/8760/3600*Dispersion!$AG$10,0)</f>
        <v>0</v>
      </c>
      <c r="DZ377" s="74">
        <f>IF(AND(ISNUMBER('Emissions (start here)'!BN377),ISNUMBER(Dispersion!$AG$11)),'Emissions (start here)'!BN377*2000*453.59/8760/3600*Dispersion!$AG$11,0)</f>
        <v>0</v>
      </c>
      <c r="EA377" s="74">
        <f>IF(AND(ISNUMBER('Emissions (start here)'!BO377),ISNUMBER(Dispersion!$AH$8)),'Emissions (start here)'!BO377*453.59/3600*Dispersion!$AH$8,0)</f>
        <v>0</v>
      </c>
      <c r="EB377" s="74">
        <f>IF(AND(ISNUMBER('Emissions (start here)'!BO377),ISNUMBER(Dispersion!$AH$9)),'Emissions (start here)'!BO377*453.59/3600*Dispersion!$AH$9,0)</f>
        <v>0</v>
      </c>
      <c r="EC377" s="74">
        <f>IF(AND(ISNUMBER('Emissions (start here)'!BP377),ISNUMBER(Dispersion!$AH$10)),'Emissions (start here)'!BP377*2000*453.59/8760/3600*Dispersion!$AH$10,0)</f>
        <v>0</v>
      </c>
      <c r="ED377" s="74">
        <f>IF(AND(ISNUMBER('Emissions (start here)'!BP377),ISNUMBER(Dispersion!$AH$11)),'Emissions (start here)'!BP377*2000*453.59/8760/3600*Dispersion!$AH$11,0)</f>
        <v>0</v>
      </c>
      <c r="EE377" s="74">
        <f>IF(AND(ISNUMBER('Emissions (start here)'!BQ377),ISNUMBER(Dispersion!$AI$8)),'Emissions (start here)'!BQ377*453.59/3600*Dispersion!$AI$8,0)</f>
        <v>0</v>
      </c>
      <c r="EF377" s="74">
        <f>IF(AND(ISNUMBER('Emissions (start here)'!BQ377),ISNUMBER(Dispersion!$AI$9)),'Emissions (start here)'!BQ377*453.59/3600*Dispersion!$AI$9,0)</f>
        <v>0</v>
      </c>
      <c r="EG377" s="74">
        <f>IF(AND(ISNUMBER('Emissions (start here)'!BR377),ISNUMBER(Dispersion!$AI$10)),'Emissions (start here)'!BR377*2000*453.59/8760/3600*Dispersion!$AI$10,0)</f>
        <v>0</v>
      </c>
      <c r="EH377" s="74">
        <f>IF(AND(ISNUMBER('Emissions (start here)'!BR377),ISNUMBER(Dispersion!$AI$11)),'Emissions (start here)'!BR377*2000*453.59/8760/3600*Dispersion!$AI$11,0)</f>
        <v>0</v>
      </c>
      <c r="EI377" s="74">
        <f>IF(AND(ISNUMBER('Emissions (start here)'!BS377),ISNUMBER(Dispersion!$AJ$8)),'Emissions (start here)'!BS377*453.59/3600*Dispersion!$AJ$8,0)</f>
        <v>0</v>
      </c>
      <c r="EJ377" s="74">
        <f>IF(AND(ISNUMBER('Emissions (start here)'!BS377),ISNUMBER(Dispersion!$AJ$9)),'Emissions (start here)'!BS377*453.59/3600*Dispersion!$AJ$9,0)</f>
        <v>0</v>
      </c>
      <c r="EK377" s="74">
        <f>IF(AND(ISNUMBER('Emissions (start here)'!BT377),ISNUMBER(Dispersion!$AJ$10)),'Emissions (start here)'!BT377*2000*453.59/8760/3600*Dispersion!$AJ$10,0)</f>
        <v>0</v>
      </c>
      <c r="EL377" s="74">
        <f>IF(AND(ISNUMBER('Emissions (start here)'!BT377),ISNUMBER(Dispersion!$AJ$11)),'Emissions (start here)'!BT377*2000*453.59/8760/3600*Dispersion!$AJ$11,0)</f>
        <v>0</v>
      </c>
      <c r="EM377" s="74">
        <f>IF(AND(ISNUMBER('Emissions (start here)'!BU377),ISNUMBER(Dispersion!$AK$8)),'Emissions (start here)'!BU377*453.59/3600*Dispersion!$AK$8,0)</f>
        <v>0</v>
      </c>
      <c r="EN377" s="74">
        <f>IF(AND(ISNUMBER('Emissions (start here)'!BU377),ISNUMBER(Dispersion!$AK$9)),'Emissions (start here)'!BU377*453.59/3600*Dispersion!$AK$9,0)</f>
        <v>0</v>
      </c>
      <c r="EO377" s="74">
        <f>IF(AND(ISNUMBER('Emissions (start here)'!BV377),ISNUMBER(Dispersion!$AK$10)),'Emissions (start here)'!BV377*2000*453.59/8760/3600*Dispersion!$AK$10,0)</f>
        <v>0</v>
      </c>
      <c r="EP377" s="74">
        <f>IF(AND(ISNUMBER('Emissions (start here)'!BV377),ISNUMBER(Dispersion!$AK$11)),'Emissions (start here)'!BV377*2000*453.59/8760/3600*Dispersion!$AK$11,0)</f>
        <v>0</v>
      </c>
      <c r="EQ377" s="74">
        <f>IF(AND(ISNUMBER('Emissions (start here)'!BW377),ISNUMBER(Dispersion!$AL$8)),'Emissions (start here)'!BW377*453.59/3600*Dispersion!$AL$8,0)</f>
        <v>0</v>
      </c>
      <c r="ER377" s="74">
        <f>IF(AND(ISNUMBER('Emissions (start here)'!BW377),ISNUMBER(Dispersion!$AL$9)),'Emissions (start here)'!BW377*453.59/3600*Dispersion!$AL$9,0)</f>
        <v>0</v>
      </c>
      <c r="ES377" s="74">
        <f>IF(AND(ISNUMBER('Emissions (start here)'!BX377),ISNUMBER(Dispersion!$AL$10)),'Emissions (start here)'!BX377*2000*453.59/8760/3600*Dispersion!$AL$10,0)</f>
        <v>0</v>
      </c>
      <c r="ET377" s="74">
        <f>IF(AND(ISNUMBER('Emissions (start here)'!BX377),ISNUMBER(Dispersion!$AL$11)),'Emissions (start here)'!BX377*2000*453.59/8760/3600*Dispersion!$AL$11,0)</f>
        <v>0</v>
      </c>
      <c r="EU377" s="74">
        <f>IF(AND(ISNUMBER('Emissions (start here)'!BY377),ISNUMBER(Dispersion!$AM$8)),'Emissions (start here)'!BY377*453.59/3600*Dispersion!$AM$8,0)</f>
        <v>0</v>
      </c>
      <c r="EV377" s="74">
        <f>IF(AND(ISNUMBER('Emissions (start here)'!BY377),ISNUMBER(Dispersion!$AM$9)),'Emissions (start here)'!BY377*453.59/3600*Dispersion!$AM$9,0)</f>
        <v>0</v>
      </c>
      <c r="EW377" s="74">
        <f>IF(AND(ISNUMBER('Emissions (start here)'!BZ377),ISNUMBER(Dispersion!$AM$10)),'Emissions (start here)'!BZ377*2000*453.59/8760/3600*Dispersion!$AM$10,0)</f>
        <v>0</v>
      </c>
      <c r="EX377" s="74">
        <f>IF(AND(ISNUMBER('Emissions (start here)'!BZ377),ISNUMBER(Dispersion!$AM$11)),'Emissions (start here)'!BZ377*2000*453.59/8760/3600*Dispersion!$AM$11,0)</f>
        <v>0</v>
      </c>
      <c r="EY377" s="74">
        <f>IF(AND(ISNUMBER('Emissions (start here)'!CA377),ISNUMBER(Dispersion!$AN$8)),'Emissions (start here)'!CA377*453.59/3600*Dispersion!$AN$8,0)</f>
        <v>0</v>
      </c>
      <c r="EZ377" s="74">
        <f>IF(AND(ISNUMBER('Emissions (start here)'!CA377),ISNUMBER(Dispersion!$AN$9)),'Emissions (start here)'!CA377*453.59/3600*Dispersion!$AN$9,0)</f>
        <v>0</v>
      </c>
      <c r="FA377" s="74">
        <f>IF(AND(ISNUMBER('Emissions (start here)'!CB377),ISNUMBER(Dispersion!$AN$10)),'Emissions (start here)'!CB377*2000*453.59/8760/3600*Dispersion!$AN$10,0)</f>
        <v>0</v>
      </c>
      <c r="FB377" s="74">
        <f>IF(AND(ISNUMBER('Emissions (start here)'!CB377),ISNUMBER(Dispersion!$AN$11)),'Emissions (start here)'!CB377*2000*453.59/8760/3600*Dispersion!$AN$11,0)</f>
        <v>0</v>
      </c>
      <c r="FC377" s="74">
        <f>IF(AND(ISNUMBER('Emissions (start here)'!CC377),ISNUMBER(Dispersion!$AO$8)),'Emissions (start here)'!CC377*453.59/3600*Dispersion!$AO$8,0)</f>
        <v>0</v>
      </c>
      <c r="FD377" s="74">
        <f>IF(AND(ISNUMBER('Emissions (start here)'!CC377),ISNUMBER(Dispersion!$AO$9)),'Emissions (start here)'!CC377*453.59/3600*Dispersion!$AO$9,0)</f>
        <v>0</v>
      </c>
      <c r="FE377" s="74">
        <f>IF(AND(ISNUMBER('Emissions (start here)'!CD377),ISNUMBER(Dispersion!$AO$10)),'Emissions (start here)'!CD377*2000*453.59/8760/3600*Dispersion!$AO$10,0)</f>
        <v>0</v>
      </c>
      <c r="FF377" s="74">
        <f>IF(AND(ISNUMBER('Emissions (start here)'!CD377),ISNUMBER(Dispersion!$AO$11)),'Emissions (start here)'!CD377*2000*453.59/8760/3600*Dispersion!$AO$11,0)</f>
        <v>0</v>
      </c>
      <c r="FG377" s="74">
        <f>IF(AND(ISNUMBER('Emissions (start here)'!CE377),ISNUMBER(Dispersion!$AP$8)),'Emissions (start here)'!CE377*453.59/3600*Dispersion!$AP$8,0)</f>
        <v>0</v>
      </c>
      <c r="FH377" s="74">
        <f>IF(AND(ISNUMBER('Emissions (start here)'!CE377),ISNUMBER(Dispersion!$AP$9)),'Emissions (start here)'!CE377*453.59/3600*Dispersion!$AP$9,0)</f>
        <v>0</v>
      </c>
      <c r="FI377" s="74">
        <f>IF(AND(ISNUMBER('Emissions (start here)'!CF377),ISNUMBER(Dispersion!$AP$10)),'Emissions (start here)'!CF377*2000*453.59/8760/3600*Dispersion!$AP$10,0)</f>
        <v>0</v>
      </c>
      <c r="FJ377" s="74">
        <f>IF(AND(ISNUMBER('Emissions (start here)'!CF377),ISNUMBER(Dispersion!$AP$11)),'Emissions (start here)'!CF377*2000*453.59/8760/3600*Dispersion!$AP$11,0)</f>
        <v>0</v>
      </c>
      <c r="FK377" s="74">
        <f>IF(AND(ISNUMBER('Emissions (start here)'!CG377),ISNUMBER(Dispersion!$AQ$8)),'Emissions (start here)'!CG377*453.59/3600*Dispersion!$AQ$8,0)</f>
        <v>0</v>
      </c>
      <c r="FL377" s="74">
        <f>IF(AND(ISNUMBER('Emissions (start here)'!CG377),ISNUMBER(Dispersion!$AQ$9)),'Emissions (start here)'!CG377*453.59/3600*Dispersion!$AQ$9,0)</f>
        <v>0</v>
      </c>
      <c r="FM377" s="74">
        <f>IF(AND(ISNUMBER('Emissions (start here)'!CH377),ISNUMBER(Dispersion!$AQ$10)),'Emissions (start here)'!CH377*2000*453.59/8760/3600*Dispersion!$AQ$10,0)</f>
        <v>0</v>
      </c>
      <c r="FN377" s="74">
        <f>IF(AND(ISNUMBER('Emissions (start here)'!CH377),ISNUMBER(Dispersion!$AQ$11)),'Emissions (start here)'!CH377*2000*453.59/8760/3600*Dispersion!$AQ$11,0)</f>
        <v>0</v>
      </c>
      <c r="FO377" s="74">
        <f>IF(AND(ISNUMBER('Emissions (start here)'!CI377),ISNUMBER(Dispersion!$AR$8)),'Emissions (start here)'!CI377*453.59/3600*Dispersion!$AR$8,0)</f>
        <v>0</v>
      </c>
      <c r="FP377" s="74">
        <f>IF(AND(ISNUMBER('Emissions (start here)'!CI377),ISNUMBER(Dispersion!$AR$9)),'Emissions (start here)'!CI377*453.59/3600*Dispersion!$AR$9,0)</f>
        <v>0</v>
      </c>
      <c r="FQ377" s="74">
        <f>IF(AND(ISNUMBER('Emissions (start here)'!CJ377),ISNUMBER(Dispersion!$AR$10)),'Emissions (start here)'!CJ377*2000*453.59/8760/3600*Dispersion!$AR$10,0)</f>
        <v>0</v>
      </c>
      <c r="FR377" s="74">
        <f>IF(AND(ISNUMBER('Emissions (start here)'!CJ377),ISNUMBER(Dispersion!$AR$11)),'Emissions (start here)'!CJ377*2000*453.59/8760/3600*Dispersion!$AR$11,0)</f>
        <v>0</v>
      </c>
      <c r="FS377" s="74">
        <f>IF(AND(ISNUMBER('Emissions (start here)'!CK377),ISNUMBER(Dispersion!$AS$8)),'Emissions (start here)'!CK377*453.59/3600*Dispersion!$AS$8,0)</f>
        <v>0</v>
      </c>
      <c r="FT377" s="74">
        <f>IF(AND(ISNUMBER('Emissions (start here)'!CK377),ISNUMBER(Dispersion!$AS$9)),'Emissions (start here)'!CK377*453.59/3600*Dispersion!$AS$9,0)</f>
        <v>0</v>
      </c>
      <c r="FU377" s="74">
        <f>IF(AND(ISNUMBER('Emissions (start here)'!CL377),ISNUMBER(Dispersion!$AS$10)),'Emissions (start here)'!CL377*2000*453.59/8760/3600*Dispersion!$AS$10,0)</f>
        <v>0</v>
      </c>
      <c r="FV377" s="74">
        <f>IF(AND(ISNUMBER('Emissions (start here)'!CL377),ISNUMBER(Dispersion!$AS$11)),'Emissions (start here)'!CL377*2000*453.59/8760/3600*Dispersion!$AS$11,0)</f>
        <v>0</v>
      </c>
      <c r="FW377" s="74">
        <f>IF(AND(ISNUMBER('Emissions (start here)'!CM377),ISNUMBER(Dispersion!$AT$8)),'Emissions (start here)'!CM377*453.59/3600*Dispersion!$AT$8,0)</f>
        <v>0</v>
      </c>
      <c r="FX377" s="74">
        <f>IF(AND(ISNUMBER('Emissions (start here)'!CM377),ISNUMBER(Dispersion!$AT$9)),'Emissions (start here)'!CM377*453.59/3600*Dispersion!$AT$9,0)</f>
        <v>0</v>
      </c>
      <c r="FY377" s="74">
        <f>IF(AND(ISNUMBER('Emissions (start here)'!CN377),ISNUMBER(Dispersion!$AT$10)),'Emissions (start here)'!CN377*2000*453.59/8760/3600*Dispersion!$AT$10,0)</f>
        <v>0</v>
      </c>
      <c r="FZ377" s="74">
        <f>IF(AND(ISNUMBER('Emissions (start here)'!CN377),ISNUMBER(Dispersion!$AT$11)),'Emissions (start here)'!CN377*2000*453.59/8760/3600*Dispersion!$AT$11,0)</f>
        <v>0</v>
      </c>
      <c r="GA377" s="74">
        <f>IF(AND(ISNUMBER('Emissions (start here)'!CO377),ISNUMBER(Dispersion!$AU$8)),'Emissions (start here)'!CO377*453.59/3600*Dispersion!$AU$8,0)</f>
        <v>0</v>
      </c>
      <c r="GB377" s="74">
        <f>IF(AND(ISNUMBER('Emissions (start here)'!CO377),ISNUMBER(Dispersion!$AU$9)),'Emissions (start here)'!CO377*453.59/3600*Dispersion!$AU$9,0)</f>
        <v>0</v>
      </c>
      <c r="GC377" s="74">
        <f>IF(AND(ISNUMBER('Emissions (start here)'!CP377),ISNUMBER(Dispersion!$AU$10)),'Emissions (start here)'!CP377*2000*453.59/8760/3600*Dispersion!$AU$10,0)</f>
        <v>0</v>
      </c>
      <c r="GD377" s="74">
        <f>IF(AND(ISNUMBER('Emissions (start here)'!CP377),ISNUMBER(Dispersion!$AU$11)),'Emissions (start here)'!CP377*2000*453.59/8760/3600*Dispersion!$AU$11,0)</f>
        <v>0</v>
      </c>
      <c r="GE377" s="74">
        <f>IF(AND(ISNUMBER('Emissions (start here)'!CQ377),ISNUMBER(Dispersion!$AV$8)),'Emissions (start here)'!CQ377*453.59/3600*Dispersion!$AV$8,0)</f>
        <v>0</v>
      </c>
      <c r="GF377" s="74">
        <f>IF(AND(ISNUMBER('Emissions (start here)'!CQ377),ISNUMBER(Dispersion!$AV$9)),'Emissions (start here)'!CQ377*453.59/3600*Dispersion!$AV$9,0)</f>
        <v>0</v>
      </c>
      <c r="GG377" s="74">
        <f>IF(AND(ISNUMBER('Emissions (start here)'!CR377),ISNUMBER(Dispersion!$AV$10)),'Emissions (start here)'!CR377*2000*453.59/8760/3600*Dispersion!$AV$10,0)</f>
        <v>0</v>
      </c>
      <c r="GH377" s="74">
        <f>IF(AND(ISNUMBER('Emissions (start here)'!CR377),ISNUMBER(Dispersion!$AV$11)),'Emissions (start here)'!CR377*2000*453.59/8760/3600*Dispersion!$AV$11,0)</f>
        <v>0</v>
      </c>
      <c r="GI377" s="74">
        <f>IF(AND(ISNUMBER('Emissions (start here)'!CS377),ISNUMBER(Dispersion!$AW$8)),'Emissions (start here)'!CS377*453.59/3600*Dispersion!$AW$8,0)</f>
        <v>0</v>
      </c>
      <c r="GJ377" s="74">
        <f>IF(AND(ISNUMBER('Emissions (start here)'!CS377),ISNUMBER(Dispersion!$AW$9)),'Emissions (start here)'!CS377*453.59/3600*Dispersion!$AW$9,0)</f>
        <v>0</v>
      </c>
      <c r="GK377" s="74">
        <f>IF(AND(ISNUMBER('Emissions (start here)'!CT377),ISNUMBER(Dispersion!$AW$10)),'Emissions (start here)'!CT377*2000*453.59/8760/3600*Dispersion!$AW$10,0)</f>
        <v>0</v>
      </c>
      <c r="GL377" s="74">
        <f>IF(AND(ISNUMBER('Emissions (start here)'!CT377),ISNUMBER(Dispersion!$AW$11)),'Emissions (start here)'!CT377*2000*453.59/8760/3600*Dispersion!$AW$11,0)</f>
        <v>0</v>
      </c>
      <c r="GM377" s="74">
        <f>IF(AND(ISNUMBER('Emissions (start here)'!CU377),ISNUMBER(Dispersion!$AX$8)),'Emissions (start here)'!CU377*453.59/3600*Dispersion!$AX$8,0)</f>
        <v>0</v>
      </c>
      <c r="GN377" s="74">
        <f>IF(AND(ISNUMBER('Emissions (start here)'!CU377),ISNUMBER(Dispersion!$AX$9)),'Emissions (start here)'!CU377*453.59/3600*Dispersion!$AX$9,0)</f>
        <v>0</v>
      </c>
      <c r="GO377" s="74">
        <f>IF(AND(ISNUMBER('Emissions (start here)'!CV377),ISNUMBER(Dispersion!$AX$10)),'Emissions (start here)'!CV377*2000*453.59/8760/3600*Dispersion!$AX$10,0)</f>
        <v>0</v>
      </c>
      <c r="GP377" s="74">
        <f>IF(AND(ISNUMBER('Emissions (start here)'!CV377),ISNUMBER(Dispersion!$AX$11)),'Emissions (start here)'!CV377*2000*453.59/8760/3600*Dispersion!$AX$11,0)</f>
        <v>0</v>
      </c>
      <c r="GQ377" s="74">
        <f>IF(AND(ISNUMBER('Emissions (start here)'!CW377),ISNUMBER(Dispersion!$AY$8)),'Emissions (start here)'!CW377*453.59/3600*Dispersion!$AY$8,0)</f>
        <v>0</v>
      </c>
      <c r="GR377" s="74">
        <f>IF(AND(ISNUMBER('Emissions (start here)'!CW377),ISNUMBER(Dispersion!$AY$9)),'Emissions (start here)'!CW377*453.59/3600*Dispersion!$AY$9,0)</f>
        <v>0</v>
      </c>
      <c r="GS377" s="74">
        <f>IF(AND(ISNUMBER('Emissions (start here)'!CX377),ISNUMBER(Dispersion!$AY$10)),'Emissions (start here)'!CX377*2000*453.59/8760/3600*Dispersion!$AY$10,0)</f>
        <v>0</v>
      </c>
      <c r="GT377" s="74">
        <f>IF(AND(ISNUMBER('Emissions (start here)'!CX377),ISNUMBER(Dispersion!$AY$11)),'Emissions (start here)'!CX377*2000*453.59/8760/3600*Dispersion!$AY$11,0)</f>
        <v>0</v>
      </c>
      <c r="GU377" s="74">
        <f>IF(AND(ISNUMBER('Emissions (start here)'!CY377),ISNUMBER(Dispersion!$AZ$8)),'Emissions (start here)'!CY377*453.59/3600*Dispersion!$AZ$8,0)</f>
        <v>0</v>
      </c>
      <c r="GV377" s="74">
        <f>IF(AND(ISNUMBER('Emissions (start here)'!CY377),ISNUMBER(Dispersion!$AZ$9)),'Emissions (start here)'!CY377*453.59/3600*Dispersion!$AZ$9,0)</f>
        <v>0</v>
      </c>
      <c r="GW377" s="74">
        <f>IF(AND(ISNUMBER('Emissions (start here)'!CZ377),ISNUMBER(Dispersion!$AZ$10)),'Emissions (start here)'!CZ377*2000*453.59/8760/3600*Dispersion!$AZ$10,0)</f>
        <v>0</v>
      </c>
      <c r="GX377" s="74">
        <f>IF(AND(ISNUMBER('Emissions (start here)'!CZ377),ISNUMBER(Dispersion!$AZ$11)),'Emissions (start here)'!CZ377*2000*453.59/8760/3600*Dispersion!$AZ$11,0)</f>
        <v>0</v>
      </c>
    </row>
    <row r="378" spans="1:206" x14ac:dyDescent="0.2">
      <c r="A378" s="51" t="str">
        <f>'Tox Values'!C378</f>
        <v>00-05-0</v>
      </c>
      <c r="B378" s="94" t="str">
        <f>'Tox Values'!D378</f>
        <v>Polychlorinated Dibenzodioxins, Total</v>
      </c>
      <c r="C378" s="96">
        <f t="shared" si="21"/>
        <v>0</v>
      </c>
      <c r="D378" s="74">
        <f t="shared" si="22"/>
        <v>0</v>
      </c>
      <c r="E378" s="74">
        <f t="shared" si="23"/>
        <v>0</v>
      </c>
      <c r="F378" s="99">
        <f t="shared" si="24"/>
        <v>0</v>
      </c>
      <c r="G378" s="97">
        <f>IF(AND(ISNUMBER('Emissions (start here)'!E378),ISNUMBER(Dispersion!$C$8)),'Emissions (start here)'!E378*453.59/3600*Dispersion!$C$8,0)</f>
        <v>0</v>
      </c>
      <c r="H378" s="74">
        <f>IF(AND(ISNUMBER('Emissions (start here)'!E378),ISNUMBER(Dispersion!$C$9)),'Emissions (start here)'!E378*453.59/3600*Dispersion!$C$9,0)</f>
        <v>0</v>
      </c>
      <c r="I378" s="74">
        <f>IF(AND(ISNUMBER('Emissions (start here)'!F378),ISNUMBER(Dispersion!$C$10)),'Emissions (start here)'!F378*2000*453.59/8760/3600*Dispersion!$C$10,0)</f>
        <v>0</v>
      </c>
      <c r="J378" s="74">
        <f>IF(AND(ISNUMBER('Emissions (start here)'!F378),ISNUMBER(Dispersion!$C$11)),'Emissions (start here)'!F378*2000*453.59/8760/3600*Dispersion!$C$11,0)</f>
        <v>0</v>
      </c>
      <c r="K378" s="74">
        <f>IF(AND(ISNUMBER('Emissions (start here)'!G378),ISNUMBER(Dispersion!$D$8)),'Emissions (start here)'!G378*453.59/3600*Dispersion!$D$8,0)</f>
        <v>0</v>
      </c>
      <c r="L378" s="74">
        <f>IF(AND(ISNUMBER('Emissions (start here)'!G378),ISNUMBER(Dispersion!$D$9)),'Emissions (start here)'!G378*453.59/3600*Dispersion!$D$9,0)</f>
        <v>0</v>
      </c>
      <c r="M378" s="74">
        <f>IF(AND(ISNUMBER('Emissions (start here)'!H378),ISNUMBER(Dispersion!$D$10)),'Emissions (start here)'!H378*2000*453.59/8760/3600*Dispersion!$D$10,0)</f>
        <v>0</v>
      </c>
      <c r="N378" s="74">
        <f>IF(AND(ISNUMBER('Emissions (start here)'!H378),ISNUMBER(Dispersion!$D$11)),'Emissions (start here)'!H378*2000*453.59/8760/3600*Dispersion!$D$11,0)</f>
        <v>0</v>
      </c>
      <c r="O378" s="74">
        <f>IF(AND(ISNUMBER('Emissions (start here)'!I378),ISNUMBER(Dispersion!$E$8)),'Emissions (start here)'!I378*453.59/3600*Dispersion!$E$8,0)</f>
        <v>0</v>
      </c>
      <c r="P378" s="74">
        <f>IF(AND(ISNUMBER('Emissions (start here)'!I378),ISNUMBER(Dispersion!$E$9)),'Emissions (start here)'!I378*453.59/3600*Dispersion!$E$9,0)</f>
        <v>0</v>
      </c>
      <c r="Q378" s="74">
        <f>IF(AND(ISNUMBER('Emissions (start here)'!J378),ISNUMBER(Dispersion!$E$10)),'Emissions (start here)'!J378*2000*453.59/8760/3600*Dispersion!$E$10,0)</f>
        <v>0</v>
      </c>
      <c r="R378" s="74">
        <f>IF(AND(ISNUMBER('Emissions (start here)'!J378),ISNUMBER(Dispersion!$E$11)),'Emissions (start here)'!J378*2000*453.59/8760/3600*Dispersion!$E$11,0)</f>
        <v>0</v>
      </c>
      <c r="S378" s="74">
        <f>IF(AND(ISNUMBER('Emissions (start here)'!K378),ISNUMBER(Dispersion!$F$8)),'Emissions (start here)'!K378*453.59/3600*Dispersion!$F$8,0)</f>
        <v>0</v>
      </c>
      <c r="T378" s="74">
        <f>IF(AND(ISNUMBER('Emissions (start here)'!K378),ISNUMBER(Dispersion!$F$9)),'Emissions (start here)'!K378*453.59/3600*Dispersion!$F$9,0)</f>
        <v>0</v>
      </c>
      <c r="U378" s="74">
        <f>IF(AND(ISNUMBER('Emissions (start here)'!L378),ISNUMBER(Dispersion!$F$10)),'Emissions (start here)'!L378*2000*453.59/8760/3600*Dispersion!$F$10,0)</f>
        <v>0</v>
      </c>
      <c r="V378" s="74">
        <f>IF(AND(ISNUMBER('Emissions (start here)'!L378),ISNUMBER(Dispersion!$F$11)),'Emissions (start here)'!L378*2000*453.59/8760/3600*Dispersion!$F$11,0)</f>
        <v>0</v>
      </c>
      <c r="W378" s="74">
        <f>IF(AND(ISNUMBER('Emissions (start here)'!M378),ISNUMBER(Dispersion!$G$8)),'Emissions (start here)'!M378*453.59/3600*Dispersion!$G$8,0)</f>
        <v>0</v>
      </c>
      <c r="X378" s="74">
        <f>IF(AND(ISNUMBER('Emissions (start here)'!M378),ISNUMBER(Dispersion!$G$9)),'Emissions (start here)'!M378*453.59/3600*Dispersion!$G$9,0)</f>
        <v>0</v>
      </c>
      <c r="Y378" s="74">
        <f>IF(AND(ISNUMBER('Emissions (start here)'!N378),ISNUMBER(Dispersion!$G$10)),'Emissions (start here)'!N378*2000*453.59/8760/3600*Dispersion!$G$10,0)</f>
        <v>0</v>
      </c>
      <c r="Z378" s="74">
        <f>IF(AND(ISNUMBER('Emissions (start here)'!N378),ISNUMBER(Dispersion!$G$11)),'Emissions (start here)'!N378*2000*453.59/8760/3600*Dispersion!$G$11,0)</f>
        <v>0</v>
      </c>
      <c r="AA378" s="74">
        <f>IF(AND(ISNUMBER('Emissions (start here)'!O378),ISNUMBER(Dispersion!$H$8)),'Emissions (start here)'!O378*453.59/3600*Dispersion!$H$8,0)</f>
        <v>0</v>
      </c>
      <c r="AB378" s="74">
        <f>IF(AND(ISNUMBER('Emissions (start here)'!O378),ISNUMBER(Dispersion!$H$9)),'Emissions (start here)'!O378*453.59/3600*Dispersion!$H$9,0)</f>
        <v>0</v>
      </c>
      <c r="AC378" s="74">
        <f>IF(AND(ISNUMBER('Emissions (start here)'!P378),ISNUMBER(Dispersion!$H$10)),'Emissions (start here)'!P378*2000*453.59/8760/3600*Dispersion!$H$10,0)</f>
        <v>0</v>
      </c>
      <c r="AD378" s="74">
        <f>IF(AND(ISNUMBER('Emissions (start here)'!P378),ISNUMBER(Dispersion!$H$11)),'Emissions (start here)'!P378*2000*453.59/8760/3600*Dispersion!$H$11,0)</f>
        <v>0</v>
      </c>
      <c r="AE378" s="74">
        <f>IF(AND(ISNUMBER('Emissions (start here)'!Q378),ISNUMBER(Dispersion!$I$8)),'Emissions (start here)'!Q378*453.59/3600*Dispersion!$I$8,0)</f>
        <v>0</v>
      </c>
      <c r="AF378" s="74">
        <f>IF(AND(ISNUMBER('Emissions (start here)'!Q378),ISNUMBER(Dispersion!$I$9)),'Emissions (start here)'!Q378*453.59/3600*Dispersion!$I$9,0)</f>
        <v>0</v>
      </c>
      <c r="AG378" s="74">
        <f>IF(AND(ISNUMBER('Emissions (start here)'!R378),ISNUMBER(Dispersion!$I$10)),'Emissions (start here)'!R378*2000*453.59/8760/3600*Dispersion!$I$10,0)</f>
        <v>0</v>
      </c>
      <c r="AH378" s="74">
        <f>IF(AND(ISNUMBER('Emissions (start here)'!R378),ISNUMBER(Dispersion!$I$11)),'Emissions (start here)'!R378*2000*453.59/8760/3600*Dispersion!$I$11,0)</f>
        <v>0</v>
      </c>
      <c r="AI378" s="74">
        <f>IF(AND(ISNUMBER('Emissions (start here)'!S378),ISNUMBER(Dispersion!$J$8)),'Emissions (start here)'!S378*453.59/3600*Dispersion!$J$8,0)</f>
        <v>0</v>
      </c>
      <c r="AJ378" s="74">
        <f>IF(AND(ISNUMBER('Emissions (start here)'!S378),ISNUMBER(Dispersion!$J$9)),'Emissions (start here)'!S378*453.59/3600*Dispersion!$J$9,0)</f>
        <v>0</v>
      </c>
      <c r="AK378" s="74">
        <f>IF(AND(ISNUMBER('Emissions (start here)'!T378),ISNUMBER(Dispersion!$J$10)),'Emissions (start here)'!T378*2000*453.59/8760/3600*Dispersion!$J$10,0)</f>
        <v>0</v>
      </c>
      <c r="AL378" s="74">
        <f>IF(AND(ISNUMBER('Emissions (start here)'!T378),ISNUMBER(Dispersion!$J$11)),'Emissions (start here)'!T378*2000*453.59/8760/3600*Dispersion!$J$11,0)</f>
        <v>0</v>
      </c>
      <c r="AM378" s="74">
        <f>IF(AND(ISNUMBER('Emissions (start here)'!U378),ISNUMBER(Dispersion!$K$8)),'Emissions (start here)'!U378*453.59/3600*Dispersion!$K$8,0)</f>
        <v>0</v>
      </c>
      <c r="AN378" s="74">
        <f>IF(AND(ISNUMBER('Emissions (start here)'!U378),ISNUMBER(Dispersion!$K$9)),'Emissions (start here)'!U378*453.59/3600*Dispersion!$K$9,0)</f>
        <v>0</v>
      </c>
      <c r="AO378" s="74">
        <f>IF(AND(ISNUMBER('Emissions (start here)'!V378),ISNUMBER(Dispersion!$K$10)),'Emissions (start here)'!V378*2000*453.59/8760/3600*Dispersion!$K$10,0)</f>
        <v>0</v>
      </c>
      <c r="AP378" s="74">
        <f>IF(AND(ISNUMBER('Emissions (start here)'!V378),ISNUMBER(Dispersion!$K$11)),'Emissions (start here)'!V378*2000*453.59/8760/3600*Dispersion!$K$11,0)</f>
        <v>0</v>
      </c>
      <c r="AQ378" s="74">
        <f>IF(AND(ISNUMBER('Emissions (start here)'!W378),ISNUMBER(Dispersion!$L$8)),'Emissions (start here)'!W378*453.59/3600*Dispersion!$L$8,0)</f>
        <v>0</v>
      </c>
      <c r="AR378" s="74">
        <f>IF(AND(ISNUMBER('Emissions (start here)'!W378),ISNUMBER(Dispersion!$L$9)),'Emissions (start here)'!W378*453.59/3600*Dispersion!$L$9,0)</f>
        <v>0</v>
      </c>
      <c r="AS378" s="74">
        <f>IF(AND(ISNUMBER('Emissions (start here)'!X378),ISNUMBER(Dispersion!$L$10)),'Emissions (start here)'!X378*2000*453.59/8760/3600*Dispersion!$L$10,0)</f>
        <v>0</v>
      </c>
      <c r="AT378" s="74">
        <f>IF(AND(ISNUMBER('Emissions (start here)'!X378),ISNUMBER(Dispersion!$L$11)),'Emissions (start here)'!X378*2000*453.59/8760/3600*Dispersion!$L$11,0)</f>
        <v>0</v>
      </c>
      <c r="AU378" s="74">
        <f>IF(AND(ISNUMBER('Emissions (start here)'!Y378),ISNUMBER(Dispersion!$M$8)),'Emissions (start here)'!Y378*453.59/3600*Dispersion!$M$8,0)</f>
        <v>0</v>
      </c>
      <c r="AV378" s="74">
        <f>IF(AND(ISNUMBER('Emissions (start here)'!Y378),ISNUMBER(Dispersion!$M$9)),'Emissions (start here)'!Y378*453.59/3600*Dispersion!$M$9,0)</f>
        <v>0</v>
      </c>
      <c r="AW378" s="74">
        <f>IF(AND(ISNUMBER('Emissions (start here)'!Z378),ISNUMBER(Dispersion!$M$10)),'Emissions (start here)'!Z378*2000*453.59/8760/3600*Dispersion!$M$10,0)</f>
        <v>0</v>
      </c>
      <c r="AX378" s="74">
        <f>IF(AND(ISNUMBER('Emissions (start here)'!Z378),ISNUMBER(Dispersion!$M$11)),'Emissions (start here)'!Z378*2000*453.59/8760/3600*Dispersion!$M$11,0)</f>
        <v>0</v>
      </c>
      <c r="AY378" s="74">
        <f>IF(AND(ISNUMBER('Emissions (start here)'!AA378),ISNUMBER(Dispersion!$N$8)),'Emissions (start here)'!AA378*453.59/3600*Dispersion!$N$8,0)</f>
        <v>0</v>
      </c>
      <c r="AZ378" s="74">
        <f>IF(AND(ISNUMBER('Emissions (start here)'!AA378),ISNUMBER(Dispersion!$N$9)),'Emissions (start here)'!AA378*453.59/3600*Dispersion!$N$9,0)</f>
        <v>0</v>
      </c>
      <c r="BA378" s="74">
        <f>IF(AND(ISNUMBER('Emissions (start here)'!AB378),ISNUMBER(Dispersion!$N$10)),'Emissions (start here)'!AB378*2000*453.59/8760/3600*Dispersion!$N$10,0)</f>
        <v>0</v>
      </c>
      <c r="BB378" s="74">
        <f>IF(AND(ISNUMBER('Emissions (start here)'!AB378),ISNUMBER(Dispersion!$N$11)),'Emissions (start here)'!AB378*2000*453.59/8760/3600*Dispersion!$N$11,0)</f>
        <v>0</v>
      </c>
      <c r="BC378" s="74">
        <f>IF(AND(ISNUMBER('Emissions (start here)'!AC378),ISNUMBER(Dispersion!$O$8)),'Emissions (start here)'!AC378*453.59/3600*Dispersion!$O$8,0)</f>
        <v>0</v>
      </c>
      <c r="BD378" s="74">
        <f>IF(AND(ISNUMBER('Emissions (start here)'!AC378),ISNUMBER(Dispersion!$O$9)),'Emissions (start here)'!AC378*453.59/3600*Dispersion!$O$9,0)</f>
        <v>0</v>
      </c>
      <c r="BE378" s="74">
        <f>IF(AND(ISNUMBER('Emissions (start here)'!AD378),ISNUMBER(Dispersion!$O$10)),'Emissions (start here)'!AD378*2000*453.59/8760/3600*Dispersion!$O$10,0)</f>
        <v>0</v>
      </c>
      <c r="BF378" s="74">
        <f>IF(AND(ISNUMBER('Emissions (start here)'!AD378),ISNUMBER(Dispersion!$O$11)),'Emissions (start here)'!AD378*2000*453.59/8760/3600*Dispersion!$O$11,0)</f>
        <v>0</v>
      </c>
      <c r="BG378" s="74">
        <f>IF(AND(ISNUMBER('Emissions (start here)'!AE378),ISNUMBER(Dispersion!$P$8)),'Emissions (start here)'!AE378*453.59/3600*Dispersion!$P$8,0)</f>
        <v>0</v>
      </c>
      <c r="BH378" s="74">
        <f>IF(AND(ISNUMBER('Emissions (start here)'!AE378),ISNUMBER(Dispersion!$P$9)),'Emissions (start here)'!AE378*453.59/3600*Dispersion!$P$9,0)</f>
        <v>0</v>
      </c>
      <c r="BI378" s="74">
        <f>IF(AND(ISNUMBER('Emissions (start here)'!AF378),ISNUMBER(Dispersion!$P$10)),'Emissions (start here)'!AF378*2000*453.59/8760/3600*Dispersion!$P$10,0)</f>
        <v>0</v>
      </c>
      <c r="BJ378" s="74">
        <f>IF(AND(ISNUMBER('Emissions (start here)'!AF378),ISNUMBER(Dispersion!$P$11)),'Emissions (start here)'!AF378*2000*453.59/8760/3600*Dispersion!$P$11,0)</f>
        <v>0</v>
      </c>
      <c r="BK378" s="74">
        <f>IF(AND(ISNUMBER('Emissions (start here)'!AG378),ISNUMBER(Dispersion!$Q$8)),'Emissions (start here)'!AG378*453.59/3600*Dispersion!$Q$8,0)</f>
        <v>0</v>
      </c>
      <c r="BL378" s="74">
        <f>IF(AND(ISNUMBER('Emissions (start here)'!AG378),ISNUMBER(Dispersion!$Q$9)),'Emissions (start here)'!AG378*453.59/3600*Dispersion!$Q$9,0)</f>
        <v>0</v>
      </c>
      <c r="BM378" s="74">
        <f>IF(AND(ISNUMBER('Emissions (start here)'!AH378),ISNUMBER(Dispersion!$Q$10)),'Emissions (start here)'!AH378*2000*453.59/8760/3600*Dispersion!$Q$10,0)</f>
        <v>0</v>
      </c>
      <c r="BN378" s="74">
        <f>IF(AND(ISNUMBER('Emissions (start here)'!AH378),ISNUMBER(Dispersion!$Q$11)),'Emissions (start here)'!AH378*2000*453.59/8760/3600*Dispersion!$Q$11,0)</f>
        <v>0</v>
      </c>
      <c r="BO378" s="74">
        <f>IF(AND(ISNUMBER('Emissions (start here)'!AI378),ISNUMBER(Dispersion!$R$8)),'Emissions (start here)'!AI378*453.59/3600*Dispersion!$R$8,0)</f>
        <v>0</v>
      </c>
      <c r="BP378" s="74">
        <f>IF(AND(ISNUMBER('Emissions (start here)'!AI378),ISNUMBER(Dispersion!$R$9)),'Emissions (start here)'!AI378*453.59/3600*Dispersion!$R$9,0)</f>
        <v>0</v>
      </c>
      <c r="BQ378" s="74">
        <f>IF(AND(ISNUMBER('Emissions (start here)'!AJ378),ISNUMBER(Dispersion!$R$10)),'Emissions (start here)'!AJ378*2000*453.59/8760/3600*Dispersion!$R$10,0)</f>
        <v>0</v>
      </c>
      <c r="BR378" s="74">
        <f>IF(AND(ISNUMBER('Emissions (start here)'!AJ378),ISNUMBER(Dispersion!$R$11)),'Emissions (start here)'!AJ378*2000*453.59/8760/3600*Dispersion!$R$11,0)</f>
        <v>0</v>
      </c>
      <c r="BS378" s="74">
        <f>IF(AND(ISNUMBER('Emissions (start here)'!AK378),ISNUMBER(Dispersion!$S$8)),'Emissions (start here)'!AK378*453.59/3600*Dispersion!$S$8,0)</f>
        <v>0</v>
      </c>
      <c r="BT378" s="74">
        <f>IF(AND(ISNUMBER('Emissions (start here)'!AK378),ISNUMBER(Dispersion!$S$9)),'Emissions (start here)'!AK378*453.59/3600*Dispersion!$S$9,0)</f>
        <v>0</v>
      </c>
      <c r="BU378" s="74">
        <f>IF(AND(ISNUMBER('Emissions (start here)'!AL378),ISNUMBER(Dispersion!$S$10)),'Emissions (start here)'!AL378*2000*453.59/8760/3600*Dispersion!$S$10,0)</f>
        <v>0</v>
      </c>
      <c r="BV378" s="74">
        <f>IF(AND(ISNUMBER('Emissions (start here)'!AL378),ISNUMBER(Dispersion!$S$11)),'Emissions (start here)'!AL378*2000*453.59/8760/3600*Dispersion!$S$11,0)</f>
        <v>0</v>
      </c>
      <c r="BW378" s="74">
        <f>IF(AND(ISNUMBER('Emissions (start here)'!AM378),ISNUMBER(Dispersion!$T$8)),'Emissions (start here)'!AM378*453.59/3600*Dispersion!$T$8,0)</f>
        <v>0</v>
      </c>
      <c r="BX378" s="74">
        <f>IF(AND(ISNUMBER('Emissions (start here)'!AM378),ISNUMBER(Dispersion!$T$9)),'Emissions (start here)'!AM378*453.59/3600*Dispersion!$T$9,0)</f>
        <v>0</v>
      </c>
      <c r="BY378" s="74">
        <f>IF(AND(ISNUMBER('Emissions (start here)'!AN378),ISNUMBER(Dispersion!$T$10)),'Emissions (start here)'!AN378*2000*453.59/8760/3600*Dispersion!$T$10,0)</f>
        <v>0</v>
      </c>
      <c r="BZ378" s="74">
        <f>IF(AND(ISNUMBER('Emissions (start here)'!AN378),ISNUMBER(Dispersion!$T$11)),'Emissions (start here)'!AN378*2000*453.59/8760/3600*Dispersion!$T$11,0)</f>
        <v>0</v>
      </c>
      <c r="CA378" s="74">
        <f>IF(AND(ISNUMBER('Emissions (start here)'!AO378),ISNUMBER(Dispersion!$U$8)),'Emissions (start here)'!AO378*453.59/3600*Dispersion!$U$8,0)</f>
        <v>0</v>
      </c>
      <c r="CB378" s="74">
        <f>IF(AND(ISNUMBER('Emissions (start here)'!AO378),ISNUMBER(Dispersion!$U$9)),'Emissions (start here)'!AO378*453.59/3600*Dispersion!$U$9,0)</f>
        <v>0</v>
      </c>
      <c r="CC378" s="74">
        <f>IF(AND(ISNUMBER('Emissions (start here)'!AP378),ISNUMBER(Dispersion!$U$10)),'Emissions (start here)'!AP378*2000*453.59/8760/3600*Dispersion!$U$10,0)</f>
        <v>0</v>
      </c>
      <c r="CD378" s="74">
        <f>IF(AND(ISNUMBER('Emissions (start here)'!AP378),ISNUMBER(Dispersion!$U$11)),'Emissions (start here)'!AP378*2000*453.59/8760/3600*Dispersion!$U$11,0)</f>
        <v>0</v>
      </c>
      <c r="CE378" s="74">
        <f>IF(AND(ISNUMBER('Emissions (start here)'!AQ378),ISNUMBER(Dispersion!$V$8)),'Emissions (start here)'!AQ378*453.59/3600*Dispersion!$V$8,0)</f>
        <v>0</v>
      </c>
      <c r="CF378" s="74">
        <f>IF(AND(ISNUMBER('Emissions (start here)'!AQ378),ISNUMBER(Dispersion!$V$9)),'Emissions (start here)'!AQ378*453.59/3600*Dispersion!$V$9,0)</f>
        <v>0</v>
      </c>
      <c r="CG378" s="74">
        <f>IF(AND(ISNUMBER('Emissions (start here)'!AR378),ISNUMBER(Dispersion!$V$10)),'Emissions (start here)'!AR378*2000*453.59/8760/3600*Dispersion!$V$10,0)</f>
        <v>0</v>
      </c>
      <c r="CH378" s="74">
        <f>IF(AND(ISNUMBER('Emissions (start here)'!AR378),ISNUMBER(Dispersion!$V$11)),'Emissions (start here)'!AR378*2000*453.59/8760/3600*Dispersion!$V$11,0)</f>
        <v>0</v>
      </c>
      <c r="CI378" s="74">
        <f>IF(AND(ISNUMBER('Emissions (start here)'!AS378),ISNUMBER(Dispersion!$W$8)),'Emissions (start here)'!AS378*453.59/3600*Dispersion!$W$8,0)</f>
        <v>0</v>
      </c>
      <c r="CJ378" s="74">
        <f>IF(AND(ISNUMBER('Emissions (start here)'!AS378),ISNUMBER(Dispersion!$W$9)),'Emissions (start here)'!AS378*453.59/3600*Dispersion!$W$9,0)</f>
        <v>0</v>
      </c>
      <c r="CK378" s="74">
        <f>IF(AND(ISNUMBER('Emissions (start here)'!AT378),ISNUMBER(Dispersion!$W$10)),'Emissions (start here)'!AT378*2000*453.59/8760/3600*Dispersion!$W$10,0)</f>
        <v>0</v>
      </c>
      <c r="CL378" s="74">
        <f>IF(AND(ISNUMBER('Emissions (start here)'!AT378),ISNUMBER(Dispersion!$W$11)),'Emissions (start here)'!AT378*2000*453.59/8760/3600*Dispersion!$W$11,0)</f>
        <v>0</v>
      </c>
      <c r="CM378" s="74">
        <f>IF(AND(ISNUMBER('Emissions (start here)'!AU378),ISNUMBER(Dispersion!$X$8)),'Emissions (start here)'!AU378*453.59/3600*Dispersion!$X$8,0)</f>
        <v>0</v>
      </c>
      <c r="CN378" s="74">
        <f>IF(AND(ISNUMBER('Emissions (start here)'!AU378),ISNUMBER(Dispersion!$X$9)),'Emissions (start here)'!AU378*453.59/3600*Dispersion!$X$9,0)</f>
        <v>0</v>
      </c>
      <c r="CO378" s="74">
        <f>IF(AND(ISNUMBER('Emissions (start here)'!AV378),ISNUMBER(Dispersion!$X$10)),'Emissions (start here)'!AV378*2000*453.59/8760/3600*Dispersion!$X$10,0)</f>
        <v>0</v>
      </c>
      <c r="CP378" s="74">
        <f>IF(AND(ISNUMBER('Emissions (start here)'!AV378),ISNUMBER(Dispersion!$X$11)),'Emissions (start here)'!AV378*2000*453.59/8760/3600*Dispersion!$X$11,0)</f>
        <v>0</v>
      </c>
      <c r="CQ378" s="74">
        <f>IF(AND(ISNUMBER('Emissions (start here)'!AW378),ISNUMBER(Dispersion!$Y$8)),'Emissions (start here)'!AW378*453.59/3600*Dispersion!$Y$8,0)</f>
        <v>0</v>
      </c>
      <c r="CR378" s="74">
        <f>IF(AND(ISNUMBER('Emissions (start here)'!AW378),ISNUMBER(Dispersion!$Y$9)),'Emissions (start here)'!AW378*453.59/3600*Dispersion!$Y$9,0)</f>
        <v>0</v>
      </c>
      <c r="CS378" s="74">
        <f>IF(AND(ISNUMBER('Emissions (start here)'!AX378),ISNUMBER(Dispersion!$Y$10)),'Emissions (start here)'!AX378*2000*453.59/8760/3600*Dispersion!$Y$10,0)</f>
        <v>0</v>
      </c>
      <c r="CT378" s="74">
        <f>IF(AND(ISNUMBER('Emissions (start here)'!AX378),ISNUMBER(Dispersion!$Y$11)),'Emissions (start here)'!AX378*2000*453.59/8760/3600*Dispersion!$Y$11,0)</f>
        <v>0</v>
      </c>
      <c r="CU378" s="74">
        <f>IF(AND(ISNUMBER('Emissions (start here)'!AY378),ISNUMBER(Dispersion!$Z$8)),'Emissions (start here)'!AY378*453.59/3600*Dispersion!$Z$8,0)</f>
        <v>0</v>
      </c>
      <c r="CV378" s="74">
        <f>IF(AND(ISNUMBER('Emissions (start here)'!AY378),ISNUMBER(Dispersion!$Z$9)),'Emissions (start here)'!AY378*453.59/3600*Dispersion!$Z$9,0)</f>
        <v>0</v>
      </c>
      <c r="CW378" s="74">
        <f>IF(AND(ISNUMBER('Emissions (start here)'!AZ378),ISNUMBER(Dispersion!$Z$10)),'Emissions (start here)'!AZ378*2000*453.59/8760/3600*Dispersion!$Z$10,0)</f>
        <v>0</v>
      </c>
      <c r="CX378" s="74">
        <f>IF(AND(ISNUMBER('Emissions (start here)'!AZ378),ISNUMBER(Dispersion!$Z$11)),'Emissions (start here)'!AZ378*2000*453.59/8760/3600*Dispersion!$Z$11,0)</f>
        <v>0</v>
      </c>
      <c r="CY378" s="74">
        <f>IF(AND(ISNUMBER('Emissions (start here)'!BA378),ISNUMBER(Dispersion!$AA$8)),'Emissions (start here)'!BA378*453.59/3600*Dispersion!$AA$8,0)</f>
        <v>0</v>
      </c>
      <c r="CZ378" s="74">
        <f>IF(AND(ISNUMBER('Emissions (start here)'!BA378),ISNUMBER(Dispersion!$AA$9)),'Emissions (start here)'!BA378*453.59/3600*Dispersion!$AA$9,0)</f>
        <v>0</v>
      </c>
      <c r="DA378" s="74">
        <f>IF(AND(ISNUMBER('Emissions (start here)'!BB378),ISNUMBER(Dispersion!$AA$10)),'Emissions (start here)'!BB378*2000*453.59/8760/3600*Dispersion!$AA$10,0)</f>
        <v>0</v>
      </c>
      <c r="DB378" s="74">
        <f>IF(AND(ISNUMBER('Emissions (start here)'!BB378),ISNUMBER(Dispersion!$AA$11)),'Emissions (start here)'!BB378*2000*453.59/8760/3600*Dispersion!$AA$11,0)</f>
        <v>0</v>
      </c>
      <c r="DC378" s="74">
        <f>IF(AND(ISNUMBER('Emissions (start here)'!BC378),ISNUMBER(Dispersion!$AB$8)),'Emissions (start here)'!BC378*453.59/3600*Dispersion!$AB$8,0)</f>
        <v>0</v>
      </c>
      <c r="DD378" s="74">
        <f>IF(AND(ISNUMBER('Emissions (start here)'!BC378),ISNUMBER(Dispersion!$AB$9)),'Emissions (start here)'!BC378*453.59/3600*Dispersion!$AB$9,0)</f>
        <v>0</v>
      </c>
      <c r="DE378" s="74">
        <f>IF(AND(ISNUMBER('Emissions (start here)'!BD378),ISNUMBER(Dispersion!$AB$10)),'Emissions (start here)'!BD378*2000*453.59/8760/3600*Dispersion!$AB$10,0)</f>
        <v>0</v>
      </c>
      <c r="DF378" s="74">
        <f>IF(AND(ISNUMBER('Emissions (start here)'!BD378),ISNUMBER(Dispersion!$AB$11)),'Emissions (start here)'!BD378*2000*453.59/8760/3600*Dispersion!$AB$11,0)</f>
        <v>0</v>
      </c>
      <c r="DG378" s="74">
        <f>IF(AND(ISNUMBER('Emissions (start here)'!BE378),ISNUMBER(Dispersion!$AC$8)),'Emissions (start here)'!BE378*453.59/3600*Dispersion!$AC$8,0)</f>
        <v>0</v>
      </c>
      <c r="DH378" s="74">
        <f>IF(AND(ISNUMBER('Emissions (start here)'!BE378),ISNUMBER(Dispersion!$AC$9)),'Emissions (start here)'!BE378*453.59/3600*Dispersion!$AC$9,0)</f>
        <v>0</v>
      </c>
      <c r="DI378" s="74">
        <f>IF(AND(ISNUMBER('Emissions (start here)'!BF378),ISNUMBER(Dispersion!$AC$10)),'Emissions (start here)'!BF378*2000*453.59/8760/3600*Dispersion!$AC$10,0)</f>
        <v>0</v>
      </c>
      <c r="DJ378" s="74">
        <f>IF(AND(ISNUMBER('Emissions (start here)'!BF378),ISNUMBER(Dispersion!$AC$11)),'Emissions (start here)'!BF378*2000*453.59/8760/3600*Dispersion!$AC$11,0)</f>
        <v>0</v>
      </c>
      <c r="DK378" s="74">
        <f>IF(AND(ISNUMBER('Emissions (start here)'!BG378),ISNUMBER(Dispersion!$AD$8)),'Emissions (start here)'!BG378*453.59/3600*Dispersion!$AD$8,0)</f>
        <v>0</v>
      </c>
      <c r="DL378" s="74">
        <f>IF(AND(ISNUMBER('Emissions (start here)'!BG378),ISNUMBER(Dispersion!$AD$9)),'Emissions (start here)'!BG378*453.59/3600*Dispersion!$AD$9,0)</f>
        <v>0</v>
      </c>
      <c r="DM378" s="74">
        <f>IF(AND(ISNUMBER('Emissions (start here)'!BH378),ISNUMBER(Dispersion!$AD$10)),'Emissions (start here)'!BH378*2000*453.59/8760/3600*Dispersion!$AD$10,0)</f>
        <v>0</v>
      </c>
      <c r="DN378" s="74">
        <f>IF(AND(ISNUMBER('Emissions (start here)'!BH378),ISNUMBER(Dispersion!$AD$11)),'Emissions (start here)'!BH378*2000*453.59/8760/3600*Dispersion!$AD$11,0)</f>
        <v>0</v>
      </c>
      <c r="DO378" s="74">
        <f>IF(AND(ISNUMBER('Emissions (start here)'!BI378),ISNUMBER(Dispersion!$AE$8)),'Emissions (start here)'!BI378*453.59/3600*Dispersion!$AE$8,0)</f>
        <v>0</v>
      </c>
      <c r="DP378" s="74">
        <f>IF(AND(ISNUMBER('Emissions (start here)'!BI378),ISNUMBER(Dispersion!$AE$9)),'Emissions (start here)'!BI378*453.59/3600*Dispersion!$AE$9,0)</f>
        <v>0</v>
      </c>
      <c r="DQ378" s="74">
        <f>IF(AND(ISNUMBER('Emissions (start here)'!BJ378),ISNUMBER(Dispersion!$AE$10)),'Emissions (start here)'!BJ378*2000*453.59/8760/3600*Dispersion!$AE$10,0)</f>
        <v>0</v>
      </c>
      <c r="DR378" s="74">
        <f>IF(AND(ISNUMBER('Emissions (start here)'!BJ378),ISNUMBER(Dispersion!$AE$11)),'Emissions (start here)'!BJ378*2000*453.59/8760/3600*Dispersion!$AE$11,0)</f>
        <v>0</v>
      </c>
      <c r="DS378" s="74">
        <f>IF(AND(ISNUMBER('Emissions (start here)'!BK378),ISNUMBER(Dispersion!$AF$8)),'Emissions (start here)'!BK378*453.59/3600*Dispersion!$AF$8,0)</f>
        <v>0</v>
      </c>
      <c r="DT378" s="74">
        <f>IF(AND(ISNUMBER('Emissions (start here)'!BK378),ISNUMBER(Dispersion!$AF$9)),'Emissions (start here)'!BK378*453.59/3600*Dispersion!$AF$9,0)</f>
        <v>0</v>
      </c>
      <c r="DU378" s="74">
        <f>IF(AND(ISNUMBER('Emissions (start here)'!BL378),ISNUMBER(Dispersion!$AF$10)),'Emissions (start here)'!BL378*2000*453.59/8760/3600*Dispersion!$AF$10,0)</f>
        <v>0</v>
      </c>
      <c r="DV378" s="74">
        <f>IF(AND(ISNUMBER('Emissions (start here)'!BL378),ISNUMBER(Dispersion!$AF$11)),'Emissions (start here)'!BL378*2000*453.59/8760/3600*Dispersion!$AF$11,0)</f>
        <v>0</v>
      </c>
      <c r="DW378" s="74">
        <f>IF(AND(ISNUMBER('Emissions (start here)'!BM378),ISNUMBER(Dispersion!$AG$8)),'Emissions (start here)'!BM378*453.59/3600*Dispersion!$AG$8,0)</f>
        <v>0</v>
      </c>
      <c r="DX378" s="74">
        <f>IF(AND(ISNUMBER('Emissions (start here)'!BM378),ISNUMBER(Dispersion!$AG$9)),'Emissions (start here)'!BM378*453.59/3600*Dispersion!$AG$9,0)</f>
        <v>0</v>
      </c>
      <c r="DY378" s="74">
        <f>IF(AND(ISNUMBER('Emissions (start here)'!BN378),ISNUMBER(Dispersion!$AG$10)),'Emissions (start here)'!BN378*2000*453.59/8760/3600*Dispersion!$AG$10,0)</f>
        <v>0</v>
      </c>
      <c r="DZ378" s="74">
        <f>IF(AND(ISNUMBER('Emissions (start here)'!BN378),ISNUMBER(Dispersion!$AG$11)),'Emissions (start here)'!BN378*2000*453.59/8760/3600*Dispersion!$AG$11,0)</f>
        <v>0</v>
      </c>
      <c r="EA378" s="74">
        <f>IF(AND(ISNUMBER('Emissions (start here)'!BO378),ISNUMBER(Dispersion!$AH$8)),'Emissions (start here)'!BO378*453.59/3600*Dispersion!$AH$8,0)</f>
        <v>0</v>
      </c>
      <c r="EB378" s="74">
        <f>IF(AND(ISNUMBER('Emissions (start here)'!BO378),ISNUMBER(Dispersion!$AH$9)),'Emissions (start here)'!BO378*453.59/3600*Dispersion!$AH$9,0)</f>
        <v>0</v>
      </c>
      <c r="EC378" s="74">
        <f>IF(AND(ISNUMBER('Emissions (start here)'!BP378),ISNUMBER(Dispersion!$AH$10)),'Emissions (start here)'!BP378*2000*453.59/8760/3600*Dispersion!$AH$10,0)</f>
        <v>0</v>
      </c>
      <c r="ED378" s="74">
        <f>IF(AND(ISNUMBER('Emissions (start here)'!BP378),ISNUMBER(Dispersion!$AH$11)),'Emissions (start here)'!BP378*2000*453.59/8760/3600*Dispersion!$AH$11,0)</f>
        <v>0</v>
      </c>
      <c r="EE378" s="74">
        <f>IF(AND(ISNUMBER('Emissions (start here)'!BQ378),ISNUMBER(Dispersion!$AI$8)),'Emissions (start here)'!BQ378*453.59/3600*Dispersion!$AI$8,0)</f>
        <v>0</v>
      </c>
      <c r="EF378" s="74">
        <f>IF(AND(ISNUMBER('Emissions (start here)'!BQ378),ISNUMBER(Dispersion!$AI$9)),'Emissions (start here)'!BQ378*453.59/3600*Dispersion!$AI$9,0)</f>
        <v>0</v>
      </c>
      <c r="EG378" s="74">
        <f>IF(AND(ISNUMBER('Emissions (start here)'!BR378),ISNUMBER(Dispersion!$AI$10)),'Emissions (start here)'!BR378*2000*453.59/8760/3600*Dispersion!$AI$10,0)</f>
        <v>0</v>
      </c>
      <c r="EH378" s="74">
        <f>IF(AND(ISNUMBER('Emissions (start here)'!BR378),ISNUMBER(Dispersion!$AI$11)),'Emissions (start here)'!BR378*2000*453.59/8760/3600*Dispersion!$AI$11,0)</f>
        <v>0</v>
      </c>
      <c r="EI378" s="74">
        <f>IF(AND(ISNUMBER('Emissions (start here)'!BS378),ISNUMBER(Dispersion!$AJ$8)),'Emissions (start here)'!BS378*453.59/3600*Dispersion!$AJ$8,0)</f>
        <v>0</v>
      </c>
      <c r="EJ378" s="74">
        <f>IF(AND(ISNUMBER('Emissions (start here)'!BS378),ISNUMBER(Dispersion!$AJ$9)),'Emissions (start here)'!BS378*453.59/3600*Dispersion!$AJ$9,0)</f>
        <v>0</v>
      </c>
      <c r="EK378" s="74">
        <f>IF(AND(ISNUMBER('Emissions (start here)'!BT378),ISNUMBER(Dispersion!$AJ$10)),'Emissions (start here)'!BT378*2000*453.59/8760/3600*Dispersion!$AJ$10,0)</f>
        <v>0</v>
      </c>
      <c r="EL378" s="74">
        <f>IF(AND(ISNUMBER('Emissions (start here)'!BT378),ISNUMBER(Dispersion!$AJ$11)),'Emissions (start here)'!BT378*2000*453.59/8760/3600*Dispersion!$AJ$11,0)</f>
        <v>0</v>
      </c>
      <c r="EM378" s="74">
        <f>IF(AND(ISNUMBER('Emissions (start here)'!BU378),ISNUMBER(Dispersion!$AK$8)),'Emissions (start here)'!BU378*453.59/3600*Dispersion!$AK$8,0)</f>
        <v>0</v>
      </c>
      <c r="EN378" s="74">
        <f>IF(AND(ISNUMBER('Emissions (start here)'!BU378),ISNUMBER(Dispersion!$AK$9)),'Emissions (start here)'!BU378*453.59/3600*Dispersion!$AK$9,0)</f>
        <v>0</v>
      </c>
      <c r="EO378" s="74">
        <f>IF(AND(ISNUMBER('Emissions (start here)'!BV378),ISNUMBER(Dispersion!$AK$10)),'Emissions (start here)'!BV378*2000*453.59/8760/3600*Dispersion!$AK$10,0)</f>
        <v>0</v>
      </c>
      <c r="EP378" s="74">
        <f>IF(AND(ISNUMBER('Emissions (start here)'!BV378),ISNUMBER(Dispersion!$AK$11)),'Emissions (start here)'!BV378*2000*453.59/8760/3600*Dispersion!$AK$11,0)</f>
        <v>0</v>
      </c>
      <c r="EQ378" s="74">
        <f>IF(AND(ISNUMBER('Emissions (start here)'!BW378),ISNUMBER(Dispersion!$AL$8)),'Emissions (start here)'!BW378*453.59/3600*Dispersion!$AL$8,0)</f>
        <v>0</v>
      </c>
      <c r="ER378" s="74">
        <f>IF(AND(ISNUMBER('Emissions (start here)'!BW378),ISNUMBER(Dispersion!$AL$9)),'Emissions (start here)'!BW378*453.59/3600*Dispersion!$AL$9,0)</f>
        <v>0</v>
      </c>
      <c r="ES378" s="74">
        <f>IF(AND(ISNUMBER('Emissions (start here)'!BX378),ISNUMBER(Dispersion!$AL$10)),'Emissions (start here)'!BX378*2000*453.59/8760/3600*Dispersion!$AL$10,0)</f>
        <v>0</v>
      </c>
      <c r="ET378" s="74">
        <f>IF(AND(ISNUMBER('Emissions (start here)'!BX378),ISNUMBER(Dispersion!$AL$11)),'Emissions (start here)'!BX378*2000*453.59/8760/3600*Dispersion!$AL$11,0)</f>
        <v>0</v>
      </c>
      <c r="EU378" s="74">
        <f>IF(AND(ISNUMBER('Emissions (start here)'!BY378),ISNUMBER(Dispersion!$AM$8)),'Emissions (start here)'!BY378*453.59/3600*Dispersion!$AM$8,0)</f>
        <v>0</v>
      </c>
      <c r="EV378" s="74">
        <f>IF(AND(ISNUMBER('Emissions (start here)'!BY378),ISNUMBER(Dispersion!$AM$9)),'Emissions (start here)'!BY378*453.59/3600*Dispersion!$AM$9,0)</f>
        <v>0</v>
      </c>
      <c r="EW378" s="74">
        <f>IF(AND(ISNUMBER('Emissions (start here)'!BZ378),ISNUMBER(Dispersion!$AM$10)),'Emissions (start here)'!BZ378*2000*453.59/8760/3600*Dispersion!$AM$10,0)</f>
        <v>0</v>
      </c>
      <c r="EX378" s="74">
        <f>IF(AND(ISNUMBER('Emissions (start here)'!BZ378),ISNUMBER(Dispersion!$AM$11)),'Emissions (start here)'!BZ378*2000*453.59/8760/3600*Dispersion!$AM$11,0)</f>
        <v>0</v>
      </c>
      <c r="EY378" s="74">
        <f>IF(AND(ISNUMBER('Emissions (start here)'!CA378),ISNUMBER(Dispersion!$AN$8)),'Emissions (start here)'!CA378*453.59/3600*Dispersion!$AN$8,0)</f>
        <v>0</v>
      </c>
      <c r="EZ378" s="74">
        <f>IF(AND(ISNUMBER('Emissions (start here)'!CA378),ISNUMBER(Dispersion!$AN$9)),'Emissions (start here)'!CA378*453.59/3600*Dispersion!$AN$9,0)</f>
        <v>0</v>
      </c>
      <c r="FA378" s="74">
        <f>IF(AND(ISNUMBER('Emissions (start here)'!CB378),ISNUMBER(Dispersion!$AN$10)),'Emissions (start here)'!CB378*2000*453.59/8760/3600*Dispersion!$AN$10,0)</f>
        <v>0</v>
      </c>
      <c r="FB378" s="74">
        <f>IF(AND(ISNUMBER('Emissions (start here)'!CB378),ISNUMBER(Dispersion!$AN$11)),'Emissions (start here)'!CB378*2000*453.59/8760/3600*Dispersion!$AN$11,0)</f>
        <v>0</v>
      </c>
      <c r="FC378" s="74">
        <f>IF(AND(ISNUMBER('Emissions (start here)'!CC378),ISNUMBER(Dispersion!$AO$8)),'Emissions (start here)'!CC378*453.59/3600*Dispersion!$AO$8,0)</f>
        <v>0</v>
      </c>
      <c r="FD378" s="74">
        <f>IF(AND(ISNUMBER('Emissions (start here)'!CC378),ISNUMBER(Dispersion!$AO$9)),'Emissions (start here)'!CC378*453.59/3600*Dispersion!$AO$9,0)</f>
        <v>0</v>
      </c>
      <c r="FE378" s="74">
        <f>IF(AND(ISNUMBER('Emissions (start here)'!CD378),ISNUMBER(Dispersion!$AO$10)),'Emissions (start here)'!CD378*2000*453.59/8760/3600*Dispersion!$AO$10,0)</f>
        <v>0</v>
      </c>
      <c r="FF378" s="74">
        <f>IF(AND(ISNUMBER('Emissions (start here)'!CD378),ISNUMBER(Dispersion!$AO$11)),'Emissions (start here)'!CD378*2000*453.59/8760/3600*Dispersion!$AO$11,0)</f>
        <v>0</v>
      </c>
      <c r="FG378" s="74">
        <f>IF(AND(ISNUMBER('Emissions (start here)'!CE378),ISNUMBER(Dispersion!$AP$8)),'Emissions (start here)'!CE378*453.59/3600*Dispersion!$AP$8,0)</f>
        <v>0</v>
      </c>
      <c r="FH378" s="74">
        <f>IF(AND(ISNUMBER('Emissions (start here)'!CE378),ISNUMBER(Dispersion!$AP$9)),'Emissions (start here)'!CE378*453.59/3600*Dispersion!$AP$9,0)</f>
        <v>0</v>
      </c>
      <c r="FI378" s="74">
        <f>IF(AND(ISNUMBER('Emissions (start here)'!CF378),ISNUMBER(Dispersion!$AP$10)),'Emissions (start here)'!CF378*2000*453.59/8760/3600*Dispersion!$AP$10,0)</f>
        <v>0</v>
      </c>
      <c r="FJ378" s="74">
        <f>IF(AND(ISNUMBER('Emissions (start here)'!CF378),ISNUMBER(Dispersion!$AP$11)),'Emissions (start here)'!CF378*2000*453.59/8760/3600*Dispersion!$AP$11,0)</f>
        <v>0</v>
      </c>
      <c r="FK378" s="74">
        <f>IF(AND(ISNUMBER('Emissions (start here)'!CG378),ISNUMBER(Dispersion!$AQ$8)),'Emissions (start here)'!CG378*453.59/3600*Dispersion!$AQ$8,0)</f>
        <v>0</v>
      </c>
      <c r="FL378" s="74">
        <f>IF(AND(ISNUMBER('Emissions (start here)'!CG378),ISNUMBER(Dispersion!$AQ$9)),'Emissions (start here)'!CG378*453.59/3600*Dispersion!$AQ$9,0)</f>
        <v>0</v>
      </c>
      <c r="FM378" s="74">
        <f>IF(AND(ISNUMBER('Emissions (start here)'!CH378),ISNUMBER(Dispersion!$AQ$10)),'Emissions (start here)'!CH378*2000*453.59/8760/3600*Dispersion!$AQ$10,0)</f>
        <v>0</v>
      </c>
      <c r="FN378" s="74">
        <f>IF(AND(ISNUMBER('Emissions (start here)'!CH378),ISNUMBER(Dispersion!$AQ$11)),'Emissions (start here)'!CH378*2000*453.59/8760/3600*Dispersion!$AQ$11,0)</f>
        <v>0</v>
      </c>
      <c r="FO378" s="74">
        <f>IF(AND(ISNUMBER('Emissions (start here)'!CI378),ISNUMBER(Dispersion!$AR$8)),'Emissions (start here)'!CI378*453.59/3600*Dispersion!$AR$8,0)</f>
        <v>0</v>
      </c>
      <c r="FP378" s="74">
        <f>IF(AND(ISNUMBER('Emissions (start here)'!CI378),ISNUMBER(Dispersion!$AR$9)),'Emissions (start here)'!CI378*453.59/3600*Dispersion!$AR$9,0)</f>
        <v>0</v>
      </c>
      <c r="FQ378" s="74">
        <f>IF(AND(ISNUMBER('Emissions (start here)'!CJ378),ISNUMBER(Dispersion!$AR$10)),'Emissions (start here)'!CJ378*2000*453.59/8760/3600*Dispersion!$AR$10,0)</f>
        <v>0</v>
      </c>
      <c r="FR378" s="74">
        <f>IF(AND(ISNUMBER('Emissions (start here)'!CJ378),ISNUMBER(Dispersion!$AR$11)),'Emissions (start here)'!CJ378*2000*453.59/8760/3600*Dispersion!$AR$11,0)</f>
        <v>0</v>
      </c>
      <c r="FS378" s="74">
        <f>IF(AND(ISNUMBER('Emissions (start here)'!CK378),ISNUMBER(Dispersion!$AS$8)),'Emissions (start here)'!CK378*453.59/3600*Dispersion!$AS$8,0)</f>
        <v>0</v>
      </c>
      <c r="FT378" s="74">
        <f>IF(AND(ISNUMBER('Emissions (start here)'!CK378),ISNUMBER(Dispersion!$AS$9)),'Emissions (start here)'!CK378*453.59/3600*Dispersion!$AS$9,0)</f>
        <v>0</v>
      </c>
      <c r="FU378" s="74">
        <f>IF(AND(ISNUMBER('Emissions (start here)'!CL378),ISNUMBER(Dispersion!$AS$10)),'Emissions (start here)'!CL378*2000*453.59/8760/3600*Dispersion!$AS$10,0)</f>
        <v>0</v>
      </c>
      <c r="FV378" s="74">
        <f>IF(AND(ISNUMBER('Emissions (start here)'!CL378),ISNUMBER(Dispersion!$AS$11)),'Emissions (start here)'!CL378*2000*453.59/8760/3600*Dispersion!$AS$11,0)</f>
        <v>0</v>
      </c>
      <c r="FW378" s="74">
        <f>IF(AND(ISNUMBER('Emissions (start here)'!CM378),ISNUMBER(Dispersion!$AT$8)),'Emissions (start here)'!CM378*453.59/3600*Dispersion!$AT$8,0)</f>
        <v>0</v>
      </c>
      <c r="FX378" s="74">
        <f>IF(AND(ISNUMBER('Emissions (start here)'!CM378),ISNUMBER(Dispersion!$AT$9)),'Emissions (start here)'!CM378*453.59/3600*Dispersion!$AT$9,0)</f>
        <v>0</v>
      </c>
      <c r="FY378" s="74">
        <f>IF(AND(ISNUMBER('Emissions (start here)'!CN378),ISNUMBER(Dispersion!$AT$10)),'Emissions (start here)'!CN378*2000*453.59/8760/3600*Dispersion!$AT$10,0)</f>
        <v>0</v>
      </c>
      <c r="FZ378" s="74">
        <f>IF(AND(ISNUMBER('Emissions (start here)'!CN378),ISNUMBER(Dispersion!$AT$11)),'Emissions (start here)'!CN378*2000*453.59/8760/3600*Dispersion!$AT$11,0)</f>
        <v>0</v>
      </c>
      <c r="GA378" s="74">
        <f>IF(AND(ISNUMBER('Emissions (start here)'!CO378),ISNUMBER(Dispersion!$AU$8)),'Emissions (start here)'!CO378*453.59/3600*Dispersion!$AU$8,0)</f>
        <v>0</v>
      </c>
      <c r="GB378" s="74">
        <f>IF(AND(ISNUMBER('Emissions (start here)'!CO378),ISNUMBER(Dispersion!$AU$9)),'Emissions (start here)'!CO378*453.59/3600*Dispersion!$AU$9,0)</f>
        <v>0</v>
      </c>
      <c r="GC378" s="74">
        <f>IF(AND(ISNUMBER('Emissions (start here)'!CP378),ISNUMBER(Dispersion!$AU$10)),'Emissions (start here)'!CP378*2000*453.59/8760/3600*Dispersion!$AU$10,0)</f>
        <v>0</v>
      </c>
      <c r="GD378" s="74">
        <f>IF(AND(ISNUMBER('Emissions (start here)'!CP378),ISNUMBER(Dispersion!$AU$11)),'Emissions (start here)'!CP378*2000*453.59/8760/3600*Dispersion!$AU$11,0)</f>
        <v>0</v>
      </c>
      <c r="GE378" s="74">
        <f>IF(AND(ISNUMBER('Emissions (start here)'!CQ378),ISNUMBER(Dispersion!$AV$8)),'Emissions (start here)'!CQ378*453.59/3600*Dispersion!$AV$8,0)</f>
        <v>0</v>
      </c>
      <c r="GF378" s="74">
        <f>IF(AND(ISNUMBER('Emissions (start here)'!CQ378),ISNUMBER(Dispersion!$AV$9)),'Emissions (start here)'!CQ378*453.59/3600*Dispersion!$AV$9,0)</f>
        <v>0</v>
      </c>
      <c r="GG378" s="74">
        <f>IF(AND(ISNUMBER('Emissions (start here)'!CR378),ISNUMBER(Dispersion!$AV$10)),'Emissions (start here)'!CR378*2000*453.59/8760/3600*Dispersion!$AV$10,0)</f>
        <v>0</v>
      </c>
      <c r="GH378" s="74">
        <f>IF(AND(ISNUMBER('Emissions (start here)'!CR378),ISNUMBER(Dispersion!$AV$11)),'Emissions (start here)'!CR378*2000*453.59/8760/3600*Dispersion!$AV$11,0)</f>
        <v>0</v>
      </c>
      <c r="GI378" s="74">
        <f>IF(AND(ISNUMBER('Emissions (start here)'!CS378),ISNUMBER(Dispersion!$AW$8)),'Emissions (start here)'!CS378*453.59/3600*Dispersion!$AW$8,0)</f>
        <v>0</v>
      </c>
      <c r="GJ378" s="74">
        <f>IF(AND(ISNUMBER('Emissions (start here)'!CS378),ISNUMBER(Dispersion!$AW$9)),'Emissions (start here)'!CS378*453.59/3600*Dispersion!$AW$9,0)</f>
        <v>0</v>
      </c>
      <c r="GK378" s="74">
        <f>IF(AND(ISNUMBER('Emissions (start here)'!CT378),ISNUMBER(Dispersion!$AW$10)),'Emissions (start here)'!CT378*2000*453.59/8760/3600*Dispersion!$AW$10,0)</f>
        <v>0</v>
      </c>
      <c r="GL378" s="74">
        <f>IF(AND(ISNUMBER('Emissions (start here)'!CT378),ISNUMBER(Dispersion!$AW$11)),'Emissions (start here)'!CT378*2000*453.59/8760/3600*Dispersion!$AW$11,0)</f>
        <v>0</v>
      </c>
      <c r="GM378" s="74">
        <f>IF(AND(ISNUMBER('Emissions (start here)'!CU378),ISNUMBER(Dispersion!$AX$8)),'Emissions (start here)'!CU378*453.59/3600*Dispersion!$AX$8,0)</f>
        <v>0</v>
      </c>
      <c r="GN378" s="74">
        <f>IF(AND(ISNUMBER('Emissions (start here)'!CU378),ISNUMBER(Dispersion!$AX$9)),'Emissions (start here)'!CU378*453.59/3600*Dispersion!$AX$9,0)</f>
        <v>0</v>
      </c>
      <c r="GO378" s="74">
        <f>IF(AND(ISNUMBER('Emissions (start here)'!CV378),ISNUMBER(Dispersion!$AX$10)),'Emissions (start here)'!CV378*2000*453.59/8760/3600*Dispersion!$AX$10,0)</f>
        <v>0</v>
      </c>
      <c r="GP378" s="74">
        <f>IF(AND(ISNUMBER('Emissions (start here)'!CV378),ISNUMBER(Dispersion!$AX$11)),'Emissions (start here)'!CV378*2000*453.59/8760/3600*Dispersion!$AX$11,0)</f>
        <v>0</v>
      </c>
      <c r="GQ378" s="74">
        <f>IF(AND(ISNUMBER('Emissions (start here)'!CW378),ISNUMBER(Dispersion!$AY$8)),'Emissions (start here)'!CW378*453.59/3600*Dispersion!$AY$8,0)</f>
        <v>0</v>
      </c>
      <c r="GR378" s="74">
        <f>IF(AND(ISNUMBER('Emissions (start here)'!CW378),ISNUMBER(Dispersion!$AY$9)),'Emissions (start here)'!CW378*453.59/3600*Dispersion!$AY$9,0)</f>
        <v>0</v>
      </c>
      <c r="GS378" s="74">
        <f>IF(AND(ISNUMBER('Emissions (start here)'!CX378),ISNUMBER(Dispersion!$AY$10)),'Emissions (start here)'!CX378*2000*453.59/8760/3600*Dispersion!$AY$10,0)</f>
        <v>0</v>
      </c>
      <c r="GT378" s="74">
        <f>IF(AND(ISNUMBER('Emissions (start here)'!CX378),ISNUMBER(Dispersion!$AY$11)),'Emissions (start here)'!CX378*2000*453.59/8760/3600*Dispersion!$AY$11,0)</f>
        <v>0</v>
      </c>
      <c r="GU378" s="74">
        <f>IF(AND(ISNUMBER('Emissions (start here)'!CY378),ISNUMBER(Dispersion!$AZ$8)),'Emissions (start here)'!CY378*453.59/3600*Dispersion!$AZ$8,0)</f>
        <v>0</v>
      </c>
      <c r="GV378" s="74">
        <f>IF(AND(ISNUMBER('Emissions (start here)'!CY378),ISNUMBER(Dispersion!$AZ$9)),'Emissions (start here)'!CY378*453.59/3600*Dispersion!$AZ$9,0)</f>
        <v>0</v>
      </c>
      <c r="GW378" s="74">
        <f>IF(AND(ISNUMBER('Emissions (start here)'!CZ378),ISNUMBER(Dispersion!$AZ$10)),'Emissions (start here)'!CZ378*2000*453.59/8760/3600*Dispersion!$AZ$10,0)</f>
        <v>0</v>
      </c>
      <c r="GX378" s="74">
        <f>IF(AND(ISNUMBER('Emissions (start here)'!CZ378),ISNUMBER(Dispersion!$AZ$11)),'Emissions (start here)'!CZ378*2000*453.59/8760/3600*Dispersion!$AZ$11,0)</f>
        <v>0</v>
      </c>
    </row>
    <row r="379" spans="1:206" x14ac:dyDescent="0.2">
      <c r="A379" s="51" t="str">
        <f>'Tox Values'!C379</f>
        <v>00-05-1</v>
      </c>
      <c r="B379" s="94" t="str">
        <f>'Tox Values'!D379</f>
        <v>Polychlorinated Dibenzofurans, Total</v>
      </c>
      <c r="C379" s="96">
        <f t="shared" si="21"/>
        <v>0</v>
      </c>
      <c r="D379" s="74">
        <f t="shared" si="22"/>
        <v>0</v>
      </c>
      <c r="E379" s="74">
        <f t="shared" si="23"/>
        <v>0</v>
      </c>
      <c r="F379" s="99">
        <f t="shared" si="24"/>
        <v>0</v>
      </c>
      <c r="G379" s="97">
        <f>IF(AND(ISNUMBER('Emissions (start here)'!E379),ISNUMBER(Dispersion!$C$8)),'Emissions (start here)'!E379*453.59/3600*Dispersion!$C$8,0)</f>
        <v>0</v>
      </c>
      <c r="H379" s="74">
        <f>IF(AND(ISNUMBER('Emissions (start here)'!E379),ISNUMBER(Dispersion!$C$9)),'Emissions (start here)'!E379*453.59/3600*Dispersion!$C$9,0)</f>
        <v>0</v>
      </c>
      <c r="I379" s="74">
        <f>IF(AND(ISNUMBER('Emissions (start here)'!F379),ISNUMBER(Dispersion!$C$10)),'Emissions (start here)'!F379*2000*453.59/8760/3600*Dispersion!$C$10,0)</f>
        <v>0</v>
      </c>
      <c r="J379" s="74">
        <f>IF(AND(ISNUMBER('Emissions (start here)'!F379),ISNUMBER(Dispersion!$C$11)),'Emissions (start here)'!F379*2000*453.59/8760/3600*Dispersion!$C$11,0)</f>
        <v>0</v>
      </c>
      <c r="K379" s="74">
        <f>IF(AND(ISNUMBER('Emissions (start here)'!G379),ISNUMBER(Dispersion!$D$8)),'Emissions (start here)'!G379*453.59/3600*Dispersion!$D$8,0)</f>
        <v>0</v>
      </c>
      <c r="L379" s="74">
        <f>IF(AND(ISNUMBER('Emissions (start here)'!G379),ISNUMBER(Dispersion!$D$9)),'Emissions (start here)'!G379*453.59/3600*Dispersion!$D$9,0)</f>
        <v>0</v>
      </c>
      <c r="M379" s="74">
        <f>IF(AND(ISNUMBER('Emissions (start here)'!H379),ISNUMBER(Dispersion!$D$10)),'Emissions (start here)'!H379*2000*453.59/8760/3600*Dispersion!$D$10,0)</f>
        <v>0</v>
      </c>
      <c r="N379" s="74">
        <f>IF(AND(ISNUMBER('Emissions (start here)'!H379),ISNUMBER(Dispersion!$D$11)),'Emissions (start here)'!H379*2000*453.59/8760/3600*Dispersion!$D$11,0)</f>
        <v>0</v>
      </c>
      <c r="O379" s="74">
        <f>IF(AND(ISNUMBER('Emissions (start here)'!I379),ISNUMBER(Dispersion!$E$8)),'Emissions (start here)'!I379*453.59/3600*Dispersion!$E$8,0)</f>
        <v>0</v>
      </c>
      <c r="P379" s="74">
        <f>IF(AND(ISNUMBER('Emissions (start here)'!I379),ISNUMBER(Dispersion!$E$9)),'Emissions (start here)'!I379*453.59/3600*Dispersion!$E$9,0)</f>
        <v>0</v>
      </c>
      <c r="Q379" s="74">
        <f>IF(AND(ISNUMBER('Emissions (start here)'!J379),ISNUMBER(Dispersion!$E$10)),'Emissions (start here)'!J379*2000*453.59/8760/3600*Dispersion!$E$10,0)</f>
        <v>0</v>
      </c>
      <c r="R379" s="74">
        <f>IF(AND(ISNUMBER('Emissions (start here)'!J379),ISNUMBER(Dispersion!$E$11)),'Emissions (start here)'!J379*2000*453.59/8760/3600*Dispersion!$E$11,0)</f>
        <v>0</v>
      </c>
      <c r="S379" s="74">
        <f>IF(AND(ISNUMBER('Emissions (start here)'!K379),ISNUMBER(Dispersion!$F$8)),'Emissions (start here)'!K379*453.59/3600*Dispersion!$F$8,0)</f>
        <v>0</v>
      </c>
      <c r="T379" s="74">
        <f>IF(AND(ISNUMBER('Emissions (start here)'!K379),ISNUMBER(Dispersion!$F$9)),'Emissions (start here)'!K379*453.59/3600*Dispersion!$F$9,0)</f>
        <v>0</v>
      </c>
      <c r="U379" s="74">
        <f>IF(AND(ISNUMBER('Emissions (start here)'!L379),ISNUMBER(Dispersion!$F$10)),'Emissions (start here)'!L379*2000*453.59/8760/3600*Dispersion!$F$10,0)</f>
        <v>0</v>
      </c>
      <c r="V379" s="74">
        <f>IF(AND(ISNUMBER('Emissions (start here)'!L379),ISNUMBER(Dispersion!$F$11)),'Emissions (start here)'!L379*2000*453.59/8760/3600*Dispersion!$F$11,0)</f>
        <v>0</v>
      </c>
      <c r="W379" s="74">
        <f>IF(AND(ISNUMBER('Emissions (start here)'!M379),ISNUMBER(Dispersion!$G$8)),'Emissions (start here)'!M379*453.59/3600*Dispersion!$G$8,0)</f>
        <v>0</v>
      </c>
      <c r="X379" s="74">
        <f>IF(AND(ISNUMBER('Emissions (start here)'!M379),ISNUMBER(Dispersion!$G$9)),'Emissions (start here)'!M379*453.59/3600*Dispersion!$G$9,0)</f>
        <v>0</v>
      </c>
      <c r="Y379" s="74">
        <f>IF(AND(ISNUMBER('Emissions (start here)'!N379),ISNUMBER(Dispersion!$G$10)),'Emissions (start here)'!N379*2000*453.59/8760/3600*Dispersion!$G$10,0)</f>
        <v>0</v>
      </c>
      <c r="Z379" s="74">
        <f>IF(AND(ISNUMBER('Emissions (start here)'!N379),ISNUMBER(Dispersion!$G$11)),'Emissions (start here)'!N379*2000*453.59/8760/3600*Dispersion!$G$11,0)</f>
        <v>0</v>
      </c>
      <c r="AA379" s="74">
        <f>IF(AND(ISNUMBER('Emissions (start here)'!O379),ISNUMBER(Dispersion!$H$8)),'Emissions (start here)'!O379*453.59/3600*Dispersion!$H$8,0)</f>
        <v>0</v>
      </c>
      <c r="AB379" s="74">
        <f>IF(AND(ISNUMBER('Emissions (start here)'!O379),ISNUMBER(Dispersion!$H$9)),'Emissions (start here)'!O379*453.59/3600*Dispersion!$H$9,0)</f>
        <v>0</v>
      </c>
      <c r="AC379" s="74">
        <f>IF(AND(ISNUMBER('Emissions (start here)'!P379),ISNUMBER(Dispersion!$H$10)),'Emissions (start here)'!P379*2000*453.59/8760/3600*Dispersion!$H$10,0)</f>
        <v>0</v>
      </c>
      <c r="AD379" s="74">
        <f>IF(AND(ISNUMBER('Emissions (start here)'!P379),ISNUMBER(Dispersion!$H$11)),'Emissions (start here)'!P379*2000*453.59/8760/3600*Dispersion!$H$11,0)</f>
        <v>0</v>
      </c>
      <c r="AE379" s="74">
        <f>IF(AND(ISNUMBER('Emissions (start here)'!Q379),ISNUMBER(Dispersion!$I$8)),'Emissions (start here)'!Q379*453.59/3600*Dispersion!$I$8,0)</f>
        <v>0</v>
      </c>
      <c r="AF379" s="74">
        <f>IF(AND(ISNUMBER('Emissions (start here)'!Q379),ISNUMBER(Dispersion!$I$9)),'Emissions (start here)'!Q379*453.59/3600*Dispersion!$I$9,0)</f>
        <v>0</v>
      </c>
      <c r="AG379" s="74">
        <f>IF(AND(ISNUMBER('Emissions (start here)'!R379),ISNUMBER(Dispersion!$I$10)),'Emissions (start here)'!R379*2000*453.59/8760/3600*Dispersion!$I$10,0)</f>
        <v>0</v>
      </c>
      <c r="AH379" s="74">
        <f>IF(AND(ISNUMBER('Emissions (start here)'!R379),ISNUMBER(Dispersion!$I$11)),'Emissions (start here)'!R379*2000*453.59/8760/3600*Dispersion!$I$11,0)</f>
        <v>0</v>
      </c>
      <c r="AI379" s="74">
        <f>IF(AND(ISNUMBER('Emissions (start here)'!S379),ISNUMBER(Dispersion!$J$8)),'Emissions (start here)'!S379*453.59/3600*Dispersion!$J$8,0)</f>
        <v>0</v>
      </c>
      <c r="AJ379" s="74">
        <f>IF(AND(ISNUMBER('Emissions (start here)'!S379),ISNUMBER(Dispersion!$J$9)),'Emissions (start here)'!S379*453.59/3600*Dispersion!$J$9,0)</f>
        <v>0</v>
      </c>
      <c r="AK379" s="74">
        <f>IF(AND(ISNUMBER('Emissions (start here)'!T379),ISNUMBER(Dispersion!$J$10)),'Emissions (start here)'!T379*2000*453.59/8760/3600*Dispersion!$J$10,0)</f>
        <v>0</v>
      </c>
      <c r="AL379" s="74">
        <f>IF(AND(ISNUMBER('Emissions (start here)'!T379),ISNUMBER(Dispersion!$J$11)),'Emissions (start here)'!T379*2000*453.59/8760/3600*Dispersion!$J$11,0)</f>
        <v>0</v>
      </c>
      <c r="AM379" s="74">
        <f>IF(AND(ISNUMBER('Emissions (start here)'!U379),ISNUMBER(Dispersion!$K$8)),'Emissions (start here)'!U379*453.59/3600*Dispersion!$K$8,0)</f>
        <v>0</v>
      </c>
      <c r="AN379" s="74">
        <f>IF(AND(ISNUMBER('Emissions (start here)'!U379),ISNUMBER(Dispersion!$K$9)),'Emissions (start here)'!U379*453.59/3600*Dispersion!$K$9,0)</f>
        <v>0</v>
      </c>
      <c r="AO379" s="74">
        <f>IF(AND(ISNUMBER('Emissions (start here)'!V379),ISNUMBER(Dispersion!$K$10)),'Emissions (start here)'!V379*2000*453.59/8760/3600*Dispersion!$K$10,0)</f>
        <v>0</v>
      </c>
      <c r="AP379" s="74">
        <f>IF(AND(ISNUMBER('Emissions (start here)'!V379),ISNUMBER(Dispersion!$K$11)),'Emissions (start here)'!V379*2000*453.59/8760/3600*Dispersion!$K$11,0)</f>
        <v>0</v>
      </c>
      <c r="AQ379" s="74">
        <f>IF(AND(ISNUMBER('Emissions (start here)'!W379),ISNUMBER(Dispersion!$L$8)),'Emissions (start here)'!W379*453.59/3600*Dispersion!$L$8,0)</f>
        <v>0</v>
      </c>
      <c r="AR379" s="74">
        <f>IF(AND(ISNUMBER('Emissions (start here)'!W379),ISNUMBER(Dispersion!$L$9)),'Emissions (start here)'!W379*453.59/3600*Dispersion!$L$9,0)</f>
        <v>0</v>
      </c>
      <c r="AS379" s="74">
        <f>IF(AND(ISNUMBER('Emissions (start here)'!X379),ISNUMBER(Dispersion!$L$10)),'Emissions (start here)'!X379*2000*453.59/8760/3600*Dispersion!$L$10,0)</f>
        <v>0</v>
      </c>
      <c r="AT379" s="74">
        <f>IF(AND(ISNUMBER('Emissions (start here)'!X379),ISNUMBER(Dispersion!$L$11)),'Emissions (start here)'!X379*2000*453.59/8760/3600*Dispersion!$L$11,0)</f>
        <v>0</v>
      </c>
      <c r="AU379" s="74">
        <f>IF(AND(ISNUMBER('Emissions (start here)'!Y379),ISNUMBER(Dispersion!$M$8)),'Emissions (start here)'!Y379*453.59/3600*Dispersion!$M$8,0)</f>
        <v>0</v>
      </c>
      <c r="AV379" s="74">
        <f>IF(AND(ISNUMBER('Emissions (start here)'!Y379),ISNUMBER(Dispersion!$M$9)),'Emissions (start here)'!Y379*453.59/3600*Dispersion!$M$9,0)</f>
        <v>0</v>
      </c>
      <c r="AW379" s="74">
        <f>IF(AND(ISNUMBER('Emissions (start here)'!Z379),ISNUMBER(Dispersion!$M$10)),'Emissions (start here)'!Z379*2000*453.59/8760/3600*Dispersion!$M$10,0)</f>
        <v>0</v>
      </c>
      <c r="AX379" s="74">
        <f>IF(AND(ISNUMBER('Emissions (start here)'!Z379),ISNUMBER(Dispersion!$M$11)),'Emissions (start here)'!Z379*2000*453.59/8760/3600*Dispersion!$M$11,0)</f>
        <v>0</v>
      </c>
      <c r="AY379" s="74">
        <f>IF(AND(ISNUMBER('Emissions (start here)'!AA379),ISNUMBER(Dispersion!$N$8)),'Emissions (start here)'!AA379*453.59/3600*Dispersion!$N$8,0)</f>
        <v>0</v>
      </c>
      <c r="AZ379" s="74">
        <f>IF(AND(ISNUMBER('Emissions (start here)'!AA379),ISNUMBER(Dispersion!$N$9)),'Emissions (start here)'!AA379*453.59/3600*Dispersion!$N$9,0)</f>
        <v>0</v>
      </c>
      <c r="BA379" s="74">
        <f>IF(AND(ISNUMBER('Emissions (start here)'!AB379),ISNUMBER(Dispersion!$N$10)),'Emissions (start here)'!AB379*2000*453.59/8760/3600*Dispersion!$N$10,0)</f>
        <v>0</v>
      </c>
      <c r="BB379" s="74">
        <f>IF(AND(ISNUMBER('Emissions (start here)'!AB379),ISNUMBER(Dispersion!$N$11)),'Emissions (start here)'!AB379*2000*453.59/8760/3600*Dispersion!$N$11,0)</f>
        <v>0</v>
      </c>
      <c r="BC379" s="74">
        <f>IF(AND(ISNUMBER('Emissions (start here)'!AC379),ISNUMBER(Dispersion!$O$8)),'Emissions (start here)'!AC379*453.59/3600*Dispersion!$O$8,0)</f>
        <v>0</v>
      </c>
      <c r="BD379" s="74">
        <f>IF(AND(ISNUMBER('Emissions (start here)'!AC379),ISNUMBER(Dispersion!$O$9)),'Emissions (start here)'!AC379*453.59/3600*Dispersion!$O$9,0)</f>
        <v>0</v>
      </c>
      <c r="BE379" s="74">
        <f>IF(AND(ISNUMBER('Emissions (start here)'!AD379),ISNUMBER(Dispersion!$O$10)),'Emissions (start here)'!AD379*2000*453.59/8760/3600*Dispersion!$O$10,0)</f>
        <v>0</v>
      </c>
      <c r="BF379" s="74">
        <f>IF(AND(ISNUMBER('Emissions (start here)'!AD379),ISNUMBER(Dispersion!$O$11)),'Emissions (start here)'!AD379*2000*453.59/8760/3600*Dispersion!$O$11,0)</f>
        <v>0</v>
      </c>
      <c r="BG379" s="74">
        <f>IF(AND(ISNUMBER('Emissions (start here)'!AE379),ISNUMBER(Dispersion!$P$8)),'Emissions (start here)'!AE379*453.59/3600*Dispersion!$P$8,0)</f>
        <v>0</v>
      </c>
      <c r="BH379" s="74">
        <f>IF(AND(ISNUMBER('Emissions (start here)'!AE379),ISNUMBER(Dispersion!$P$9)),'Emissions (start here)'!AE379*453.59/3600*Dispersion!$P$9,0)</f>
        <v>0</v>
      </c>
      <c r="BI379" s="74">
        <f>IF(AND(ISNUMBER('Emissions (start here)'!AF379),ISNUMBER(Dispersion!$P$10)),'Emissions (start here)'!AF379*2000*453.59/8760/3600*Dispersion!$P$10,0)</f>
        <v>0</v>
      </c>
      <c r="BJ379" s="74">
        <f>IF(AND(ISNUMBER('Emissions (start here)'!AF379),ISNUMBER(Dispersion!$P$11)),'Emissions (start here)'!AF379*2000*453.59/8760/3600*Dispersion!$P$11,0)</f>
        <v>0</v>
      </c>
      <c r="BK379" s="74">
        <f>IF(AND(ISNUMBER('Emissions (start here)'!AG379),ISNUMBER(Dispersion!$Q$8)),'Emissions (start here)'!AG379*453.59/3600*Dispersion!$Q$8,0)</f>
        <v>0</v>
      </c>
      <c r="BL379" s="74">
        <f>IF(AND(ISNUMBER('Emissions (start here)'!AG379),ISNUMBER(Dispersion!$Q$9)),'Emissions (start here)'!AG379*453.59/3600*Dispersion!$Q$9,0)</f>
        <v>0</v>
      </c>
      <c r="BM379" s="74">
        <f>IF(AND(ISNUMBER('Emissions (start here)'!AH379),ISNUMBER(Dispersion!$Q$10)),'Emissions (start here)'!AH379*2000*453.59/8760/3600*Dispersion!$Q$10,0)</f>
        <v>0</v>
      </c>
      <c r="BN379" s="74">
        <f>IF(AND(ISNUMBER('Emissions (start here)'!AH379),ISNUMBER(Dispersion!$Q$11)),'Emissions (start here)'!AH379*2000*453.59/8760/3600*Dispersion!$Q$11,0)</f>
        <v>0</v>
      </c>
      <c r="BO379" s="74">
        <f>IF(AND(ISNUMBER('Emissions (start here)'!AI379),ISNUMBER(Dispersion!$R$8)),'Emissions (start here)'!AI379*453.59/3600*Dispersion!$R$8,0)</f>
        <v>0</v>
      </c>
      <c r="BP379" s="74">
        <f>IF(AND(ISNUMBER('Emissions (start here)'!AI379),ISNUMBER(Dispersion!$R$9)),'Emissions (start here)'!AI379*453.59/3600*Dispersion!$R$9,0)</f>
        <v>0</v>
      </c>
      <c r="BQ379" s="74">
        <f>IF(AND(ISNUMBER('Emissions (start here)'!AJ379),ISNUMBER(Dispersion!$R$10)),'Emissions (start here)'!AJ379*2000*453.59/8760/3600*Dispersion!$R$10,0)</f>
        <v>0</v>
      </c>
      <c r="BR379" s="74">
        <f>IF(AND(ISNUMBER('Emissions (start here)'!AJ379),ISNUMBER(Dispersion!$R$11)),'Emissions (start here)'!AJ379*2000*453.59/8760/3600*Dispersion!$R$11,0)</f>
        <v>0</v>
      </c>
      <c r="BS379" s="74">
        <f>IF(AND(ISNUMBER('Emissions (start here)'!AK379),ISNUMBER(Dispersion!$S$8)),'Emissions (start here)'!AK379*453.59/3600*Dispersion!$S$8,0)</f>
        <v>0</v>
      </c>
      <c r="BT379" s="74">
        <f>IF(AND(ISNUMBER('Emissions (start here)'!AK379),ISNUMBER(Dispersion!$S$9)),'Emissions (start here)'!AK379*453.59/3600*Dispersion!$S$9,0)</f>
        <v>0</v>
      </c>
      <c r="BU379" s="74">
        <f>IF(AND(ISNUMBER('Emissions (start here)'!AL379),ISNUMBER(Dispersion!$S$10)),'Emissions (start here)'!AL379*2000*453.59/8760/3600*Dispersion!$S$10,0)</f>
        <v>0</v>
      </c>
      <c r="BV379" s="74">
        <f>IF(AND(ISNUMBER('Emissions (start here)'!AL379),ISNUMBER(Dispersion!$S$11)),'Emissions (start here)'!AL379*2000*453.59/8760/3600*Dispersion!$S$11,0)</f>
        <v>0</v>
      </c>
      <c r="BW379" s="74">
        <f>IF(AND(ISNUMBER('Emissions (start here)'!AM379),ISNUMBER(Dispersion!$T$8)),'Emissions (start here)'!AM379*453.59/3600*Dispersion!$T$8,0)</f>
        <v>0</v>
      </c>
      <c r="BX379" s="74">
        <f>IF(AND(ISNUMBER('Emissions (start here)'!AM379),ISNUMBER(Dispersion!$T$9)),'Emissions (start here)'!AM379*453.59/3600*Dispersion!$T$9,0)</f>
        <v>0</v>
      </c>
      <c r="BY379" s="74">
        <f>IF(AND(ISNUMBER('Emissions (start here)'!AN379),ISNUMBER(Dispersion!$T$10)),'Emissions (start here)'!AN379*2000*453.59/8760/3600*Dispersion!$T$10,0)</f>
        <v>0</v>
      </c>
      <c r="BZ379" s="74">
        <f>IF(AND(ISNUMBER('Emissions (start here)'!AN379),ISNUMBER(Dispersion!$T$11)),'Emissions (start here)'!AN379*2000*453.59/8760/3600*Dispersion!$T$11,0)</f>
        <v>0</v>
      </c>
      <c r="CA379" s="74">
        <f>IF(AND(ISNUMBER('Emissions (start here)'!AO379),ISNUMBER(Dispersion!$U$8)),'Emissions (start here)'!AO379*453.59/3600*Dispersion!$U$8,0)</f>
        <v>0</v>
      </c>
      <c r="CB379" s="74">
        <f>IF(AND(ISNUMBER('Emissions (start here)'!AO379),ISNUMBER(Dispersion!$U$9)),'Emissions (start here)'!AO379*453.59/3600*Dispersion!$U$9,0)</f>
        <v>0</v>
      </c>
      <c r="CC379" s="74">
        <f>IF(AND(ISNUMBER('Emissions (start here)'!AP379),ISNUMBER(Dispersion!$U$10)),'Emissions (start here)'!AP379*2000*453.59/8760/3600*Dispersion!$U$10,0)</f>
        <v>0</v>
      </c>
      <c r="CD379" s="74">
        <f>IF(AND(ISNUMBER('Emissions (start here)'!AP379),ISNUMBER(Dispersion!$U$11)),'Emissions (start here)'!AP379*2000*453.59/8760/3600*Dispersion!$U$11,0)</f>
        <v>0</v>
      </c>
      <c r="CE379" s="74">
        <f>IF(AND(ISNUMBER('Emissions (start here)'!AQ379),ISNUMBER(Dispersion!$V$8)),'Emissions (start here)'!AQ379*453.59/3600*Dispersion!$V$8,0)</f>
        <v>0</v>
      </c>
      <c r="CF379" s="74">
        <f>IF(AND(ISNUMBER('Emissions (start here)'!AQ379),ISNUMBER(Dispersion!$V$9)),'Emissions (start here)'!AQ379*453.59/3600*Dispersion!$V$9,0)</f>
        <v>0</v>
      </c>
      <c r="CG379" s="74">
        <f>IF(AND(ISNUMBER('Emissions (start here)'!AR379),ISNUMBER(Dispersion!$V$10)),'Emissions (start here)'!AR379*2000*453.59/8760/3600*Dispersion!$V$10,0)</f>
        <v>0</v>
      </c>
      <c r="CH379" s="74">
        <f>IF(AND(ISNUMBER('Emissions (start here)'!AR379),ISNUMBER(Dispersion!$V$11)),'Emissions (start here)'!AR379*2000*453.59/8760/3600*Dispersion!$V$11,0)</f>
        <v>0</v>
      </c>
      <c r="CI379" s="74">
        <f>IF(AND(ISNUMBER('Emissions (start here)'!AS379),ISNUMBER(Dispersion!$W$8)),'Emissions (start here)'!AS379*453.59/3600*Dispersion!$W$8,0)</f>
        <v>0</v>
      </c>
      <c r="CJ379" s="74">
        <f>IF(AND(ISNUMBER('Emissions (start here)'!AS379),ISNUMBER(Dispersion!$W$9)),'Emissions (start here)'!AS379*453.59/3600*Dispersion!$W$9,0)</f>
        <v>0</v>
      </c>
      <c r="CK379" s="74">
        <f>IF(AND(ISNUMBER('Emissions (start here)'!AT379),ISNUMBER(Dispersion!$W$10)),'Emissions (start here)'!AT379*2000*453.59/8760/3600*Dispersion!$W$10,0)</f>
        <v>0</v>
      </c>
      <c r="CL379" s="74">
        <f>IF(AND(ISNUMBER('Emissions (start here)'!AT379),ISNUMBER(Dispersion!$W$11)),'Emissions (start here)'!AT379*2000*453.59/8760/3600*Dispersion!$W$11,0)</f>
        <v>0</v>
      </c>
      <c r="CM379" s="74">
        <f>IF(AND(ISNUMBER('Emissions (start here)'!AU379),ISNUMBER(Dispersion!$X$8)),'Emissions (start here)'!AU379*453.59/3600*Dispersion!$X$8,0)</f>
        <v>0</v>
      </c>
      <c r="CN379" s="74">
        <f>IF(AND(ISNUMBER('Emissions (start here)'!AU379),ISNUMBER(Dispersion!$X$9)),'Emissions (start here)'!AU379*453.59/3600*Dispersion!$X$9,0)</f>
        <v>0</v>
      </c>
      <c r="CO379" s="74">
        <f>IF(AND(ISNUMBER('Emissions (start here)'!AV379),ISNUMBER(Dispersion!$X$10)),'Emissions (start here)'!AV379*2000*453.59/8760/3600*Dispersion!$X$10,0)</f>
        <v>0</v>
      </c>
      <c r="CP379" s="74">
        <f>IF(AND(ISNUMBER('Emissions (start here)'!AV379),ISNUMBER(Dispersion!$X$11)),'Emissions (start here)'!AV379*2000*453.59/8760/3600*Dispersion!$X$11,0)</f>
        <v>0</v>
      </c>
      <c r="CQ379" s="74">
        <f>IF(AND(ISNUMBER('Emissions (start here)'!AW379),ISNUMBER(Dispersion!$Y$8)),'Emissions (start here)'!AW379*453.59/3600*Dispersion!$Y$8,0)</f>
        <v>0</v>
      </c>
      <c r="CR379" s="74">
        <f>IF(AND(ISNUMBER('Emissions (start here)'!AW379),ISNUMBER(Dispersion!$Y$9)),'Emissions (start here)'!AW379*453.59/3600*Dispersion!$Y$9,0)</f>
        <v>0</v>
      </c>
      <c r="CS379" s="74">
        <f>IF(AND(ISNUMBER('Emissions (start here)'!AX379),ISNUMBER(Dispersion!$Y$10)),'Emissions (start here)'!AX379*2000*453.59/8760/3600*Dispersion!$Y$10,0)</f>
        <v>0</v>
      </c>
      <c r="CT379" s="74">
        <f>IF(AND(ISNUMBER('Emissions (start here)'!AX379),ISNUMBER(Dispersion!$Y$11)),'Emissions (start here)'!AX379*2000*453.59/8760/3600*Dispersion!$Y$11,0)</f>
        <v>0</v>
      </c>
      <c r="CU379" s="74">
        <f>IF(AND(ISNUMBER('Emissions (start here)'!AY379),ISNUMBER(Dispersion!$Z$8)),'Emissions (start here)'!AY379*453.59/3600*Dispersion!$Z$8,0)</f>
        <v>0</v>
      </c>
      <c r="CV379" s="74">
        <f>IF(AND(ISNUMBER('Emissions (start here)'!AY379),ISNUMBER(Dispersion!$Z$9)),'Emissions (start here)'!AY379*453.59/3600*Dispersion!$Z$9,0)</f>
        <v>0</v>
      </c>
      <c r="CW379" s="74">
        <f>IF(AND(ISNUMBER('Emissions (start here)'!AZ379),ISNUMBER(Dispersion!$Z$10)),'Emissions (start here)'!AZ379*2000*453.59/8760/3600*Dispersion!$Z$10,0)</f>
        <v>0</v>
      </c>
      <c r="CX379" s="74">
        <f>IF(AND(ISNUMBER('Emissions (start here)'!AZ379),ISNUMBER(Dispersion!$Z$11)),'Emissions (start here)'!AZ379*2000*453.59/8760/3600*Dispersion!$Z$11,0)</f>
        <v>0</v>
      </c>
      <c r="CY379" s="74">
        <f>IF(AND(ISNUMBER('Emissions (start here)'!BA379),ISNUMBER(Dispersion!$AA$8)),'Emissions (start here)'!BA379*453.59/3600*Dispersion!$AA$8,0)</f>
        <v>0</v>
      </c>
      <c r="CZ379" s="74">
        <f>IF(AND(ISNUMBER('Emissions (start here)'!BA379),ISNUMBER(Dispersion!$AA$9)),'Emissions (start here)'!BA379*453.59/3600*Dispersion!$AA$9,0)</f>
        <v>0</v>
      </c>
      <c r="DA379" s="74">
        <f>IF(AND(ISNUMBER('Emissions (start here)'!BB379),ISNUMBER(Dispersion!$AA$10)),'Emissions (start here)'!BB379*2000*453.59/8760/3600*Dispersion!$AA$10,0)</f>
        <v>0</v>
      </c>
      <c r="DB379" s="74">
        <f>IF(AND(ISNUMBER('Emissions (start here)'!BB379),ISNUMBER(Dispersion!$AA$11)),'Emissions (start here)'!BB379*2000*453.59/8760/3600*Dispersion!$AA$11,0)</f>
        <v>0</v>
      </c>
      <c r="DC379" s="74">
        <f>IF(AND(ISNUMBER('Emissions (start here)'!BC379),ISNUMBER(Dispersion!$AB$8)),'Emissions (start here)'!BC379*453.59/3600*Dispersion!$AB$8,0)</f>
        <v>0</v>
      </c>
      <c r="DD379" s="74">
        <f>IF(AND(ISNUMBER('Emissions (start here)'!BC379),ISNUMBER(Dispersion!$AB$9)),'Emissions (start here)'!BC379*453.59/3600*Dispersion!$AB$9,0)</f>
        <v>0</v>
      </c>
      <c r="DE379" s="74">
        <f>IF(AND(ISNUMBER('Emissions (start here)'!BD379),ISNUMBER(Dispersion!$AB$10)),'Emissions (start here)'!BD379*2000*453.59/8760/3600*Dispersion!$AB$10,0)</f>
        <v>0</v>
      </c>
      <c r="DF379" s="74">
        <f>IF(AND(ISNUMBER('Emissions (start here)'!BD379),ISNUMBER(Dispersion!$AB$11)),'Emissions (start here)'!BD379*2000*453.59/8760/3600*Dispersion!$AB$11,0)</f>
        <v>0</v>
      </c>
      <c r="DG379" s="74">
        <f>IF(AND(ISNUMBER('Emissions (start here)'!BE379),ISNUMBER(Dispersion!$AC$8)),'Emissions (start here)'!BE379*453.59/3600*Dispersion!$AC$8,0)</f>
        <v>0</v>
      </c>
      <c r="DH379" s="74">
        <f>IF(AND(ISNUMBER('Emissions (start here)'!BE379),ISNUMBER(Dispersion!$AC$9)),'Emissions (start here)'!BE379*453.59/3600*Dispersion!$AC$9,0)</f>
        <v>0</v>
      </c>
      <c r="DI379" s="74">
        <f>IF(AND(ISNUMBER('Emissions (start here)'!BF379),ISNUMBER(Dispersion!$AC$10)),'Emissions (start here)'!BF379*2000*453.59/8760/3600*Dispersion!$AC$10,0)</f>
        <v>0</v>
      </c>
      <c r="DJ379" s="74">
        <f>IF(AND(ISNUMBER('Emissions (start here)'!BF379),ISNUMBER(Dispersion!$AC$11)),'Emissions (start here)'!BF379*2000*453.59/8760/3600*Dispersion!$AC$11,0)</f>
        <v>0</v>
      </c>
      <c r="DK379" s="74">
        <f>IF(AND(ISNUMBER('Emissions (start here)'!BG379),ISNUMBER(Dispersion!$AD$8)),'Emissions (start here)'!BG379*453.59/3600*Dispersion!$AD$8,0)</f>
        <v>0</v>
      </c>
      <c r="DL379" s="74">
        <f>IF(AND(ISNUMBER('Emissions (start here)'!BG379),ISNUMBER(Dispersion!$AD$9)),'Emissions (start here)'!BG379*453.59/3600*Dispersion!$AD$9,0)</f>
        <v>0</v>
      </c>
      <c r="DM379" s="74">
        <f>IF(AND(ISNUMBER('Emissions (start here)'!BH379),ISNUMBER(Dispersion!$AD$10)),'Emissions (start here)'!BH379*2000*453.59/8760/3600*Dispersion!$AD$10,0)</f>
        <v>0</v>
      </c>
      <c r="DN379" s="74">
        <f>IF(AND(ISNUMBER('Emissions (start here)'!BH379),ISNUMBER(Dispersion!$AD$11)),'Emissions (start here)'!BH379*2000*453.59/8760/3600*Dispersion!$AD$11,0)</f>
        <v>0</v>
      </c>
      <c r="DO379" s="74">
        <f>IF(AND(ISNUMBER('Emissions (start here)'!BI379),ISNUMBER(Dispersion!$AE$8)),'Emissions (start here)'!BI379*453.59/3600*Dispersion!$AE$8,0)</f>
        <v>0</v>
      </c>
      <c r="DP379" s="74">
        <f>IF(AND(ISNUMBER('Emissions (start here)'!BI379),ISNUMBER(Dispersion!$AE$9)),'Emissions (start here)'!BI379*453.59/3600*Dispersion!$AE$9,0)</f>
        <v>0</v>
      </c>
      <c r="DQ379" s="74">
        <f>IF(AND(ISNUMBER('Emissions (start here)'!BJ379),ISNUMBER(Dispersion!$AE$10)),'Emissions (start here)'!BJ379*2000*453.59/8760/3600*Dispersion!$AE$10,0)</f>
        <v>0</v>
      </c>
      <c r="DR379" s="74">
        <f>IF(AND(ISNUMBER('Emissions (start here)'!BJ379),ISNUMBER(Dispersion!$AE$11)),'Emissions (start here)'!BJ379*2000*453.59/8760/3600*Dispersion!$AE$11,0)</f>
        <v>0</v>
      </c>
      <c r="DS379" s="74">
        <f>IF(AND(ISNUMBER('Emissions (start here)'!BK379),ISNUMBER(Dispersion!$AF$8)),'Emissions (start here)'!BK379*453.59/3600*Dispersion!$AF$8,0)</f>
        <v>0</v>
      </c>
      <c r="DT379" s="74">
        <f>IF(AND(ISNUMBER('Emissions (start here)'!BK379),ISNUMBER(Dispersion!$AF$9)),'Emissions (start here)'!BK379*453.59/3600*Dispersion!$AF$9,0)</f>
        <v>0</v>
      </c>
      <c r="DU379" s="74">
        <f>IF(AND(ISNUMBER('Emissions (start here)'!BL379),ISNUMBER(Dispersion!$AF$10)),'Emissions (start here)'!BL379*2000*453.59/8760/3600*Dispersion!$AF$10,0)</f>
        <v>0</v>
      </c>
      <c r="DV379" s="74">
        <f>IF(AND(ISNUMBER('Emissions (start here)'!BL379),ISNUMBER(Dispersion!$AF$11)),'Emissions (start here)'!BL379*2000*453.59/8760/3600*Dispersion!$AF$11,0)</f>
        <v>0</v>
      </c>
      <c r="DW379" s="74">
        <f>IF(AND(ISNUMBER('Emissions (start here)'!BM379),ISNUMBER(Dispersion!$AG$8)),'Emissions (start here)'!BM379*453.59/3600*Dispersion!$AG$8,0)</f>
        <v>0</v>
      </c>
      <c r="DX379" s="74">
        <f>IF(AND(ISNUMBER('Emissions (start here)'!BM379),ISNUMBER(Dispersion!$AG$9)),'Emissions (start here)'!BM379*453.59/3600*Dispersion!$AG$9,0)</f>
        <v>0</v>
      </c>
      <c r="DY379" s="74">
        <f>IF(AND(ISNUMBER('Emissions (start here)'!BN379),ISNUMBER(Dispersion!$AG$10)),'Emissions (start here)'!BN379*2000*453.59/8760/3600*Dispersion!$AG$10,0)</f>
        <v>0</v>
      </c>
      <c r="DZ379" s="74">
        <f>IF(AND(ISNUMBER('Emissions (start here)'!BN379),ISNUMBER(Dispersion!$AG$11)),'Emissions (start here)'!BN379*2000*453.59/8760/3600*Dispersion!$AG$11,0)</f>
        <v>0</v>
      </c>
      <c r="EA379" s="74">
        <f>IF(AND(ISNUMBER('Emissions (start here)'!BO379),ISNUMBER(Dispersion!$AH$8)),'Emissions (start here)'!BO379*453.59/3600*Dispersion!$AH$8,0)</f>
        <v>0</v>
      </c>
      <c r="EB379" s="74">
        <f>IF(AND(ISNUMBER('Emissions (start here)'!BO379),ISNUMBER(Dispersion!$AH$9)),'Emissions (start here)'!BO379*453.59/3600*Dispersion!$AH$9,0)</f>
        <v>0</v>
      </c>
      <c r="EC379" s="74">
        <f>IF(AND(ISNUMBER('Emissions (start here)'!BP379),ISNUMBER(Dispersion!$AH$10)),'Emissions (start here)'!BP379*2000*453.59/8760/3600*Dispersion!$AH$10,0)</f>
        <v>0</v>
      </c>
      <c r="ED379" s="74">
        <f>IF(AND(ISNUMBER('Emissions (start here)'!BP379),ISNUMBER(Dispersion!$AH$11)),'Emissions (start here)'!BP379*2000*453.59/8760/3600*Dispersion!$AH$11,0)</f>
        <v>0</v>
      </c>
      <c r="EE379" s="74">
        <f>IF(AND(ISNUMBER('Emissions (start here)'!BQ379),ISNUMBER(Dispersion!$AI$8)),'Emissions (start here)'!BQ379*453.59/3600*Dispersion!$AI$8,0)</f>
        <v>0</v>
      </c>
      <c r="EF379" s="74">
        <f>IF(AND(ISNUMBER('Emissions (start here)'!BQ379),ISNUMBER(Dispersion!$AI$9)),'Emissions (start here)'!BQ379*453.59/3600*Dispersion!$AI$9,0)</f>
        <v>0</v>
      </c>
      <c r="EG379" s="74">
        <f>IF(AND(ISNUMBER('Emissions (start here)'!BR379),ISNUMBER(Dispersion!$AI$10)),'Emissions (start here)'!BR379*2000*453.59/8760/3600*Dispersion!$AI$10,0)</f>
        <v>0</v>
      </c>
      <c r="EH379" s="74">
        <f>IF(AND(ISNUMBER('Emissions (start here)'!BR379),ISNUMBER(Dispersion!$AI$11)),'Emissions (start here)'!BR379*2000*453.59/8760/3600*Dispersion!$AI$11,0)</f>
        <v>0</v>
      </c>
      <c r="EI379" s="74">
        <f>IF(AND(ISNUMBER('Emissions (start here)'!BS379),ISNUMBER(Dispersion!$AJ$8)),'Emissions (start here)'!BS379*453.59/3600*Dispersion!$AJ$8,0)</f>
        <v>0</v>
      </c>
      <c r="EJ379" s="74">
        <f>IF(AND(ISNUMBER('Emissions (start here)'!BS379),ISNUMBER(Dispersion!$AJ$9)),'Emissions (start here)'!BS379*453.59/3600*Dispersion!$AJ$9,0)</f>
        <v>0</v>
      </c>
      <c r="EK379" s="74">
        <f>IF(AND(ISNUMBER('Emissions (start here)'!BT379),ISNUMBER(Dispersion!$AJ$10)),'Emissions (start here)'!BT379*2000*453.59/8760/3600*Dispersion!$AJ$10,0)</f>
        <v>0</v>
      </c>
      <c r="EL379" s="74">
        <f>IF(AND(ISNUMBER('Emissions (start here)'!BT379),ISNUMBER(Dispersion!$AJ$11)),'Emissions (start here)'!BT379*2000*453.59/8760/3600*Dispersion!$AJ$11,0)</f>
        <v>0</v>
      </c>
      <c r="EM379" s="74">
        <f>IF(AND(ISNUMBER('Emissions (start here)'!BU379),ISNUMBER(Dispersion!$AK$8)),'Emissions (start here)'!BU379*453.59/3600*Dispersion!$AK$8,0)</f>
        <v>0</v>
      </c>
      <c r="EN379" s="74">
        <f>IF(AND(ISNUMBER('Emissions (start here)'!BU379),ISNUMBER(Dispersion!$AK$9)),'Emissions (start here)'!BU379*453.59/3600*Dispersion!$AK$9,0)</f>
        <v>0</v>
      </c>
      <c r="EO379" s="74">
        <f>IF(AND(ISNUMBER('Emissions (start here)'!BV379),ISNUMBER(Dispersion!$AK$10)),'Emissions (start here)'!BV379*2000*453.59/8760/3600*Dispersion!$AK$10,0)</f>
        <v>0</v>
      </c>
      <c r="EP379" s="74">
        <f>IF(AND(ISNUMBER('Emissions (start here)'!BV379),ISNUMBER(Dispersion!$AK$11)),'Emissions (start here)'!BV379*2000*453.59/8760/3600*Dispersion!$AK$11,0)</f>
        <v>0</v>
      </c>
      <c r="EQ379" s="74">
        <f>IF(AND(ISNUMBER('Emissions (start here)'!BW379),ISNUMBER(Dispersion!$AL$8)),'Emissions (start here)'!BW379*453.59/3600*Dispersion!$AL$8,0)</f>
        <v>0</v>
      </c>
      <c r="ER379" s="74">
        <f>IF(AND(ISNUMBER('Emissions (start here)'!BW379),ISNUMBER(Dispersion!$AL$9)),'Emissions (start here)'!BW379*453.59/3600*Dispersion!$AL$9,0)</f>
        <v>0</v>
      </c>
      <c r="ES379" s="74">
        <f>IF(AND(ISNUMBER('Emissions (start here)'!BX379),ISNUMBER(Dispersion!$AL$10)),'Emissions (start here)'!BX379*2000*453.59/8760/3600*Dispersion!$AL$10,0)</f>
        <v>0</v>
      </c>
      <c r="ET379" s="74">
        <f>IF(AND(ISNUMBER('Emissions (start here)'!BX379),ISNUMBER(Dispersion!$AL$11)),'Emissions (start here)'!BX379*2000*453.59/8760/3600*Dispersion!$AL$11,0)</f>
        <v>0</v>
      </c>
      <c r="EU379" s="74">
        <f>IF(AND(ISNUMBER('Emissions (start here)'!BY379),ISNUMBER(Dispersion!$AM$8)),'Emissions (start here)'!BY379*453.59/3600*Dispersion!$AM$8,0)</f>
        <v>0</v>
      </c>
      <c r="EV379" s="74">
        <f>IF(AND(ISNUMBER('Emissions (start here)'!BY379),ISNUMBER(Dispersion!$AM$9)),'Emissions (start here)'!BY379*453.59/3600*Dispersion!$AM$9,0)</f>
        <v>0</v>
      </c>
      <c r="EW379" s="74">
        <f>IF(AND(ISNUMBER('Emissions (start here)'!BZ379),ISNUMBER(Dispersion!$AM$10)),'Emissions (start here)'!BZ379*2000*453.59/8760/3600*Dispersion!$AM$10,0)</f>
        <v>0</v>
      </c>
      <c r="EX379" s="74">
        <f>IF(AND(ISNUMBER('Emissions (start here)'!BZ379),ISNUMBER(Dispersion!$AM$11)),'Emissions (start here)'!BZ379*2000*453.59/8760/3600*Dispersion!$AM$11,0)</f>
        <v>0</v>
      </c>
      <c r="EY379" s="74">
        <f>IF(AND(ISNUMBER('Emissions (start here)'!CA379),ISNUMBER(Dispersion!$AN$8)),'Emissions (start here)'!CA379*453.59/3600*Dispersion!$AN$8,0)</f>
        <v>0</v>
      </c>
      <c r="EZ379" s="74">
        <f>IF(AND(ISNUMBER('Emissions (start here)'!CA379),ISNUMBER(Dispersion!$AN$9)),'Emissions (start here)'!CA379*453.59/3600*Dispersion!$AN$9,0)</f>
        <v>0</v>
      </c>
      <c r="FA379" s="74">
        <f>IF(AND(ISNUMBER('Emissions (start here)'!CB379),ISNUMBER(Dispersion!$AN$10)),'Emissions (start here)'!CB379*2000*453.59/8760/3600*Dispersion!$AN$10,0)</f>
        <v>0</v>
      </c>
      <c r="FB379" s="74">
        <f>IF(AND(ISNUMBER('Emissions (start here)'!CB379),ISNUMBER(Dispersion!$AN$11)),'Emissions (start here)'!CB379*2000*453.59/8760/3600*Dispersion!$AN$11,0)</f>
        <v>0</v>
      </c>
      <c r="FC379" s="74">
        <f>IF(AND(ISNUMBER('Emissions (start here)'!CC379),ISNUMBER(Dispersion!$AO$8)),'Emissions (start here)'!CC379*453.59/3600*Dispersion!$AO$8,0)</f>
        <v>0</v>
      </c>
      <c r="FD379" s="74">
        <f>IF(AND(ISNUMBER('Emissions (start here)'!CC379),ISNUMBER(Dispersion!$AO$9)),'Emissions (start here)'!CC379*453.59/3600*Dispersion!$AO$9,0)</f>
        <v>0</v>
      </c>
      <c r="FE379" s="74">
        <f>IF(AND(ISNUMBER('Emissions (start here)'!CD379),ISNUMBER(Dispersion!$AO$10)),'Emissions (start here)'!CD379*2000*453.59/8760/3600*Dispersion!$AO$10,0)</f>
        <v>0</v>
      </c>
      <c r="FF379" s="74">
        <f>IF(AND(ISNUMBER('Emissions (start here)'!CD379),ISNUMBER(Dispersion!$AO$11)),'Emissions (start here)'!CD379*2000*453.59/8760/3600*Dispersion!$AO$11,0)</f>
        <v>0</v>
      </c>
      <c r="FG379" s="74">
        <f>IF(AND(ISNUMBER('Emissions (start here)'!CE379),ISNUMBER(Dispersion!$AP$8)),'Emissions (start here)'!CE379*453.59/3600*Dispersion!$AP$8,0)</f>
        <v>0</v>
      </c>
      <c r="FH379" s="74">
        <f>IF(AND(ISNUMBER('Emissions (start here)'!CE379),ISNUMBER(Dispersion!$AP$9)),'Emissions (start here)'!CE379*453.59/3600*Dispersion!$AP$9,0)</f>
        <v>0</v>
      </c>
      <c r="FI379" s="74">
        <f>IF(AND(ISNUMBER('Emissions (start here)'!CF379),ISNUMBER(Dispersion!$AP$10)),'Emissions (start here)'!CF379*2000*453.59/8760/3600*Dispersion!$AP$10,0)</f>
        <v>0</v>
      </c>
      <c r="FJ379" s="74">
        <f>IF(AND(ISNUMBER('Emissions (start here)'!CF379),ISNUMBER(Dispersion!$AP$11)),'Emissions (start here)'!CF379*2000*453.59/8760/3600*Dispersion!$AP$11,0)</f>
        <v>0</v>
      </c>
      <c r="FK379" s="74">
        <f>IF(AND(ISNUMBER('Emissions (start here)'!CG379),ISNUMBER(Dispersion!$AQ$8)),'Emissions (start here)'!CG379*453.59/3600*Dispersion!$AQ$8,0)</f>
        <v>0</v>
      </c>
      <c r="FL379" s="74">
        <f>IF(AND(ISNUMBER('Emissions (start here)'!CG379),ISNUMBER(Dispersion!$AQ$9)),'Emissions (start here)'!CG379*453.59/3600*Dispersion!$AQ$9,0)</f>
        <v>0</v>
      </c>
      <c r="FM379" s="74">
        <f>IF(AND(ISNUMBER('Emissions (start here)'!CH379),ISNUMBER(Dispersion!$AQ$10)),'Emissions (start here)'!CH379*2000*453.59/8760/3600*Dispersion!$AQ$10,0)</f>
        <v>0</v>
      </c>
      <c r="FN379" s="74">
        <f>IF(AND(ISNUMBER('Emissions (start here)'!CH379),ISNUMBER(Dispersion!$AQ$11)),'Emissions (start here)'!CH379*2000*453.59/8760/3600*Dispersion!$AQ$11,0)</f>
        <v>0</v>
      </c>
      <c r="FO379" s="74">
        <f>IF(AND(ISNUMBER('Emissions (start here)'!CI379),ISNUMBER(Dispersion!$AR$8)),'Emissions (start here)'!CI379*453.59/3600*Dispersion!$AR$8,0)</f>
        <v>0</v>
      </c>
      <c r="FP379" s="74">
        <f>IF(AND(ISNUMBER('Emissions (start here)'!CI379),ISNUMBER(Dispersion!$AR$9)),'Emissions (start here)'!CI379*453.59/3600*Dispersion!$AR$9,0)</f>
        <v>0</v>
      </c>
      <c r="FQ379" s="74">
        <f>IF(AND(ISNUMBER('Emissions (start here)'!CJ379),ISNUMBER(Dispersion!$AR$10)),'Emissions (start here)'!CJ379*2000*453.59/8760/3600*Dispersion!$AR$10,0)</f>
        <v>0</v>
      </c>
      <c r="FR379" s="74">
        <f>IF(AND(ISNUMBER('Emissions (start here)'!CJ379),ISNUMBER(Dispersion!$AR$11)),'Emissions (start here)'!CJ379*2000*453.59/8760/3600*Dispersion!$AR$11,0)</f>
        <v>0</v>
      </c>
      <c r="FS379" s="74">
        <f>IF(AND(ISNUMBER('Emissions (start here)'!CK379),ISNUMBER(Dispersion!$AS$8)),'Emissions (start here)'!CK379*453.59/3600*Dispersion!$AS$8,0)</f>
        <v>0</v>
      </c>
      <c r="FT379" s="74">
        <f>IF(AND(ISNUMBER('Emissions (start here)'!CK379),ISNUMBER(Dispersion!$AS$9)),'Emissions (start here)'!CK379*453.59/3600*Dispersion!$AS$9,0)</f>
        <v>0</v>
      </c>
      <c r="FU379" s="74">
        <f>IF(AND(ISNUMBER('Emissions (start here)'!CL379),ISNUMBER(Dispersion!$AS$10)),'Emissions (start here)'!CL379*2000*453.59/8760/3600*Dispersion!$AS$10,0)</f>
        <v>0</v>
      </c>
      <c r="FV379" s="74">
        <f>IF(AND(ISNUMBER('Emissions (start here)'!CL379),ISNUMBER(Dispersion!$AS$11)),'Emissions (start here)'!CL379*2000*453.59/8760/3600*Dispersion!$AS$11,0)</f>
        <v>0</v>
      </c>
      <c r="FW379" s="74">
        <f>IF(AND(ISNUMBER('Emissions (start here)'!CM379),ISNUMBER(Dispersion!$AT$8)),'Emissions (start here)'!CM379*453.59/3600*Dispersion!$AT$8,0)</f>
        <v>0</v>
      </c>
      <c r="FX379" s="74">
        <f>IF(AND(ISNUMBER('Emissions (start here)'!CM379),ISNUMBER(Dispersion!$AT$9)),'Emissions (start here)'!CM379*453.59/3600*Dispersion!$AT$9,0)</f>
        <v>0</v>
      </c>
      <c r="FY379" s="74">
        <f>IF(AND(ISNUMBER('Emissions (start here)'!CN379),ISNUMBER(Dispersion!$AT$10)),'Emissions (start here)'!CN379*2000*453.59/8760/3600*Dispersion!$AT$10,0)</f>
        <v>0</v>
      </c>
      <c r="FZ379" s="74">
        <f>IF(AND(ISNUMBER('Emissions (start here)'!CN379),ISNUMBER(Dispersion!$AT$11)),'Emissions (start here)'!CN379*2000*453.59/8760/3600*Dispersion!$AT$11,0)</f>
        <v>0</v>
      </c>
      <c r="GA379" s="74">
        <f>IF(AND(ISNUMBER('Emissions (start here)'!CO379),ISNUMBER(Dispersion!$AU$8)),'Emissions (start here)'!CO379*453.59/3600*Dispersion!$AU$8,0)</f>
        <v>0</v>
      </c>
      <c r="GB379" s="74">
        <f>IF(AND(ISNUMBER('Emissions (start here)'!CO379),ISNUMBER(Dispersion!$AU$9)),'Emissions (start here)'!CO379*453.59/3600*Dispersion!$AU$9,0)</f>
        <v>0</v>
      </c>
      <c r="GC379" s="74">
        <f>IF(AND(ISNUMBER('Emissions (start here)'!CP379),ISNUMBER(Dispersion!$AU$10)),'Emissions (start here)'!CP379*2000*453.59/8760/3600*Dispersion!$AU$10,0)</f>
        <v>0</v>
      </c>
      <c r="GD379" s="74">
        <f>IF(AND(ISNUMBER('Emissions (start here)'!CP379),ISNUMBER(Dispersion!$AU$11)),'Emissions (start here)'!CP379*2000*453.59/8760/3600*Dispersion!$AU$11,0)</f>
        <v>0</v>
      </c>
      <c r="GE379" s="74">
        <f>IF(AND(ISNUMBER('Emissions (start here)'!CQ379),ISNUMBER(Dispersion!$AV$8)),'Emissions (start here)'!CQ379*453.59/3600*Dispersion!$AV$8,0)</f>
        <v>0</v>
      </c>
      <c r="GF379" s="74">
        <f>IF(AND(ISNUMBER('Emissions (start here)'!CQ379),ISNUMBER(Dispersion!$AV$9)),'Emissions (start here)'!CQ379*453.59/3600*Dispersion!$AV$9,0)</f>
        <v>0</v>
      </c>
      <c r="GG379" s="74">
        <f>IF(AND(ISNUMBER('Emissions (start here)'!CR379),ISNUMBER(Dispersion!$AV$10)),'Emissions (start here)'!CR379*2000*453.59/8760/3600*Dispersion!$AV$10,0)</f>
        <v>0</v>
      </c>
      <c r="GH379" s="74">
        <f>IF(AND(ISNUMBER('Emissions (start here)'!CR379),ISNUMBER(Dispersion!$AV$11)),'Emissions (start here)'!CR379*2000*453.59/8760/3600*Dispersion!$AV$11,0)</f>
        <v>0</v>
      </c>
      <c r="GI379" s="74">
        <f>IF(AND(ISNUMBER('Emissions (start here)'!CS379),ISNUMBER(Dispersion!$AW$8)),'Emissions (start here)'!CS379*453.59/3600*Dispersion!$AW$8,0)</f>
        <v>0</v>
      </c>
      <c r="GJ379" s="74">
        <f>IF(AND(ISNUMBER('Emissions (start here)'!CS379),ISNUMBER(Dispersion!$AW$9)),'Emissions (start here)'!CS379*453.59/3600*Dispersion!$AW$9,0)</f>
        <v>0</v>
      </c>
      <c r="GK379" s="74">
        <f>IF(AND(ISNUMBER('Emissions (start here)'!CT379),ISNUMBER(Dispersion!$AW$10)),'Emissions (start here)'!CT379*2000*453.59/8760/3600*Dispersion!$AW$10,0)</f>
        <v>0</v>
      </c>
      <c r="GL379" s="74">
        <f>IF(AND(ISNUMBER('Emissions (start here)'!CT379),ISNUMBER(Dispersion!$AW$11)),'Emissions (start here)'!CT379*2000*453.59/8760/3600*Dispersion!$AW$11,0)</f>
        <v>0</v>
      </c>
      <c r="GM379" s="74">
        <f>IF(AND(ISNUMBER('Emissions (start here)'!CU379),ISNUMBER(Dispersion!$AX$8)),'Emissions (start here)'!CU379*453.59/3600*Dispersion!$AX$8,0)</f>
        <v>0</v>
      </c>
      <c r="GN379" s="74">
        <f>IF(AND(ISNUMBER('Emissions (start here)'!CU379),ISNUMBER(Dispersion!$AX$9)),'Emissions (start here)'!CU379*453.59/3600*Dispersion!$AX$9,0)</f>
        <v>0</v>
      </c>
      <c r="GO379" s="74">
        <f>IF(AND(ISNUMBER('Emissions (start here)'!CV379),ISNUMBER(Dispersion!$AX$10)),'Emissions (start here)'!CV379*2000*453.59/8760/3600*Dispersion!$AX$10,0)</f>
        <v>0</v>
      </c>
      <c r="GP379" s="74">
        <f>IF(AND(ISNUMBER('Emissions (start here)'!CV379),ISNUMBER(Dispersion!$AX$11)),'Emissions (start here)'!CV379*2000*453.59/8760/3600*Dispersion!$AX$11,0)</f>
        <v>0</v>
      </c>
      <c r="GQ379" s="74">
        <f>IF(AND(ISNUMBER('Emissions (start here)'!CW379),ISNUMBER(Dispersion!$AY$8)),'Emissions (start here)'!CW379*453.59/3600*Dispersion!$AY$8,0)</f>
        <v>0</v>
      </c>
      <c r="GR379" s="74">
        <f>IF(AND(ISNUMBER('Emissions (start here)'!CW379),ISNUMBER(Dispersion!$AY$9)),'Emissions (start here)'!CW379*453.59/3600*Dispersion!$AY$9,0)</f>
        <v>0</v>
      </c>
      <c r="GS379" s="74">
        <f>IF(AND(ISNUMBER('Emissions (start here)'!CX379),ISNUMBER(Dispersion!$AY$10)),'Emissions (start here)'!CX379*2000*453.59/8760/3600*Dispersion!$AY$10,0)</f>
        <v>0</v>
      </c>
      <c r="GT379" s="74">
        <f>IF(AND(ISNUMBER('Emissions (start here)'!CX379),ISNUMBER(Dispersion!$AY$11)),'Emissions (start here)'!CX379*2000*453.59/8760/3600*Dispersion!$AY$11,0)</f>
        <v>0</v>
      </c>
      <c r="GU379" s="74">
        <f>IF(AND(ISNUMBER('Emissions (start here)'!CY379),ISNUMBER(Dispersion!$AZ$8)),'Emissions (start here)'!CY379*453.59/3600*Dispersion!$AZ$8,0)</f>
        <v>0</v>
      </c>
      <c r="GV379" s="74">
        <f>IF(AND(ISNUMBER('Emissions (start here)'!CY379),ISNUMBER(Dispersion!$AZ$9)),'Emissions (start here)'!CY379*453.59/3600*Dispersion!$AZ$9,0)</f>
        <v>0</v>
      </c>
      <c r="GW379" s="74">
        <f>IF(AND(ISNUMBER('Emissions (start here)'!CZ379),ISNUMBER(Dispersion!$AZ$10)),'Emissions (start here)'!CZ379*2000*453.59/8760/3600*Dispersion!$AZ$10,0)</f>
        <v>0</v>
      </c>
      <c r="GX379" s="74">
        <f>IF(AND(ISNUMBER('Emissions (start here)'!CZ379),ISNUMBER(Dispersion!$AZ$11)),'Emissions (start here)'!CZ379*2000*453.59/8760/3600*Dispersion!$AZ$11,0)</f>
        <v>0</v>
      </c>
    </row>
    <row r="380" spans="1:206" x14ac:dyDescent="0.2">
      <c r="A380" s="51" t="str">
        <f>'Tox Values'!C380</f>
        <v>130498-29-2</v>
      </c>
      <c r="B380" s="94" t="str">
        <f>'Tox Values'!D380</f>
        <v>Polycyclic Aromatic Hydrocarbons (PAH)</v>
      </c>
      <c r="C380" s="96">
        <f t="shared" si="21"/>
        <v>0</v>
      </c>
      <c r="D380" s="74">
        <f t="shared" si="22"/>
        <v>0</v>
      </c>
      <c r="E380" s="74">
        <f t="shared" si="23"/>
        <v>0</v>
      </c>
      <c r="F380" s="99">
        <f t="shared" si="24"/>
        <v>0</v>
      </c>
      <c r="G380" s="97">
        <f>IF(AND(ISNUMBER('Emissions (start here)'!E380),ISNUMBER(Dispersion!$C$8)),'Emissions (start here)'!E380*453.59/3600*Dispersion!$C$8,0)</f>
        <v>0</v>
      </c>
      <c r="H380" s="74">
        <f>IF(AND(ISNUMBER('Emissions (start here)'!E380),ISNUMBER(Dispersion!$C$9)),'Emissions (start here)'!E380*453.59/3600*Dispersion!$C$9,0)</f>
        <v>0</v>
      </c>
      <c r="I380" s="74">
        <f>IF(AND(ISNUMBER('Emissions (start here)'!F380),ISNUMBER(Dispersion!$C$10)),'Emissions (start here)'!F380*2000*453.59/8760/3600*Dispersion!$C$10,0)</f>
        <v>0</v>
      </c>
      <c r="J380" s="74">
        <f>IF(AND(ISNUMBER('Emissions (start here)'!F380),ISNUMBER(Dispersion!$C$11)),'Emissions (start here)'!F380*2000*453.59/8760/3600*Dispersion!$C$11,0)</f>
        <v>0</v>
      </c>
      <c r="K380" s="74">
        <f>IF(AND(ISNUMBER('Emissions (start here)'!G380),ISNUMBER(Dispersion!$D$8)),'Emissions (start here)'!G380*453.59/3600*Dispersion!$D$8,0)</f>
        <v>0</v>
      </c>
      <c r="L380" s="74">
        <f>IF(AND(ISNUMBER('Emissions (start here)'!G380),ISNUMBER(Dispersion!$D$9)),'Emissions (start here)'!G380*453.59/3600*Dispersion!$D$9,0)</f>
        <v>0</v>
      </c>
      <c r="M380" s="74">
        <f>IF(AND(ISNUMBER('Emissions (start here)'!H380),ISNUMBER(Dispersion!$D$10)),'Emissions (start here)'!H380*2000*453.59/8760/3600*Dispersion!$D$10,0)</f>
        <v>0</v>
      </c>
      <c r="N380" s="74">
        <f>IF(AND(ISNUMBER('Emissions (start here)'!H380),ISNUMBER(Dispersion!$D$11)),'Emissions (start here)'!H380*2000*453.59/8760/3600*Dispersion!$D$11,0)</f>
        <v>0</v>
      </c>
      <c r="O380" s="74">
        <f>IF(AND(ISNUMBER('Emissions (start here)'!I380),ISNUMBER(Dispersion!$E$8)),'Emissions (start here)'!I380*453.59/3600*Dispersion!$E$8,0)</f>
        <v>0</v>
      </c>
      <c r="P380" s="74">
        <f>IF(AND(ISNUMBER('Emissions (start here)'!I380),ISNUMBER(Dispersion!$E$9)),'Emissions (start here)'!I380*453.59/3600*Dispersion!$E$9,0)</f>
        <v>0</v>
      </c>
      <c r="Q380" s="74">
        <f>IF(AND(ISNUMBER('Emissions (start here)'!J380),ISNUMBER(Dispersion!$E$10)),'Emissions (start here)'!J380*2000*453.59/8760/3600*Dispersion!$E$10,0)</f>
        <v>0</v>
      </c>
      <c r="R380" s="74">
        <f>IF(AND(ISNUMBER('Emissions (start here)'!J380),ISNUMBER(Dispersion!$E$11)),'Emissions (start here)'!J380*2000*453.59/8760/3600*Dispersion!$E$11,0)</f>
        <v>0</v>
      </c>
      <c r="S380" s="74">
        <f>IF(AND(ISNUMBER('Emissions (start here)'!K380),ISNUMBER(Dispersion!$F$8)),'Emissions (start here)'!K380*453.59/3600*Dispersion!$F$8,0)</f>
        <v>0</v>
      </c>
      <c r="T380" s="74">
        <f>IF(AND(ISNUMBER('Emissions (start here)'!K380),ISNUMBER(Dispersion!$F$9)),'Emissions (start here)'!K380*453.59/3600*Dispersion!$F$9,0)</f>
        <v>0</v>
      </c>
      <c r="U380" s="74">
        <f>IF(AND(ISNUMBER('Emissions (start here)'!L380),ISNUMBER(Dispersion!$F$10)),'Emissions (start here)'!L380*2000*453.59/8760/3600*Dispersion!$F$10,0)</f>
        <v>0</v>
      </c>
      <c r="V380" s="74">
        <f>IF(AND(ISNUMBER('Emissions (start here)'!L380),ISNUMBER(Dispersion!$F$11)),'Emissions (start here)'!L380*2000*453.59/8760/3600*Dispersion!$F$11,0)</f>
        <v>0</v>
      </c>
      <c r="W380" s="74">
        <f>IF(AND(ISNUMBER('Emissions (start here)'!M380),ISNUMBER(Dispersion!$G$8)),'Emissions (start here)'!M380*453.59/3600*Dispersion!$G$8,0)</f>
        <v>0</v>
      </c>
      <c r="X380" s="74">
        <f>IF(AND(ISNUMBER('Emissions (start here)'!M380),ISNUMBER(Dispersion!$G$9)),'Emissions (start here)'!M380*453.59/3600*Dispersion!$G$9,0)</f>
        <v>0</v>
      </c>
      <c r="Y380" s="74">
        <f>IF(AND(ISNUMBER('Emissions (start here)'!N380),ISNUMBER(Dispersion!$G$10)),'Emissions (start here)'!N380*2000*453.59/8760/3600*Dispersion!$G$10,0)</f>
        <v>0</v>
      </c>
      <c r="Z380" s="74">
        <f>IF(AND(ISNUMBER('Emissions (start here)'!N380),ISNUMBER(Dispersion!$G$11)),'Emissions (start here)'!N380*2000*453.59/8760/3600*Dispersion!$G$11,0)</f>
        <v>0</v>
      </c>
      <c r="AA380" s="74">
        <f>IF(AND(ISNUMBER('Emissions (start here)'!O380),ISNUMBER(Dispersion!$H$8)),'Emissions (start here)'!O380*453.59/3600*Dispersion!$H$8,0)</f>
        <v>0</v>
      </c>
      <c r="AB380" s="74">
        <f>IF(AND(ISNUMBER('Emissions (start here)'!O380),ISNUMBER(Dispersion!$H$9)),'Emissions (start here)'!O380*453.59/3600*Dispersion!$H$9,0)</f>
        <v>0</v>
      </c>
      <c r="AC380" s="74">
        <f>IF(AND(ISNUMBER('Emissions (start here)'!P380),ISNUMBER(Dispersion!$H$10)),'Emissions (start here)'!P380*2000*453.59/8760/3600*Dispersion!$H$10,0)</f>
        <v>0</v>
      </c>
      <c r="AD380" s="74">
        <f>IF(AND(ISNUMBER('Emissions (start here)'!P380),ISNUMBER(Dispersion!$H$11)),'Emissions (start here)'!P380*2000*453.59/8760/3600*Dispersion!$H$11,0)</f>
        <v>0</v>
      </c>
      <c r="AE380" s="74">
        <f>IF(AND(ISNUMBER('Emissions (start here)'!Q380),ISNUMBER(Dispersion!$I$8)),'Emissions (start here)'!Q380*453.59/3600*Dispersion!$I$8,0)</f>
        <v>0</v>
      </c>
      <c r="AF380" s="74">
        <f>IF(AND(ISNUMBER('Emissions (start here)'!Q380),ISNUMBER(Dispersion!$I$9)),'Emissions (start here)'!Q380*453.59/3600*Dispersion!$I$9,0)</f>
        <v>0</v>
      </c>
      <c r="AG380" s="74">
        <f>IF(AND(ISNUMBER('Emissions (start here)'!R380),ISNUMBER(Dispersion!$I$10)),'Emissions (start here)'!R380*2000*453.59/8760/3600*Dispersion!$I$10,0)</f>
        <v>0</v>
      </c>
      <c r="AH380" s="74">
        <f>IF(AND(ISNUMBER('Emissions (start here)'!R380),ISNUMBER(Dispersion!$I$11)),'Emissions (start here)'!R380*2000*453.59/8760/3600*Dispersion!$I$11,0)</f>
        <v>0</v>
      </c>
      <c r="AI380" s="74">
        <f>IF(AND(ISNUMBER('Emissions (start here)'!S380),ISNUMBER(Dispersion!$J$8)),'Emissions (start here)'!S380*453.59/3600*Dispersion!$J$8,0)</f>
        <v>0</v>
      </c>
      <c r="AJ380" s="74">
        <f>IF(AND(ISNUMBER('Emissions (start here)'!S380),ISNUMBER(Dispersion!$J$9)),'Emissions (start here)'!S380*453.59/3600*Dispersion!$J$9,0)</f>
        <v>0</v>
      </c>
      <c r="AK380" s="74">
        <f>IF(AND(ISNUMBER('Emissions (start here)'!T380),ISNUMBER(Dispersion!$J$10)),'Emissions (start here)'!T380*2000*453.59/8760/3600*Dispersion!$J$10,0)</f>
        <v>0</v>
      </c>
      <c r="AL380" s="74">
        <f>IF(AND(ISNUMBER('Emissions (start here)'!T380),ISNUMBER(Dispersion!$J$11)),'Emissions (start here)'!T380*2000*453.59/8760/3600*Dispersion!$J$11,0)</f>
        <v>0</v>
      </c>
      <c r="AM380" s="74">
        <f>IF(AND(ISNUMBER('Emissions (start here)'!U380),ISNUMBER(Dispersion!$K$8)),'Emissions (start here)'!U380*453.59/3600*Dispersion!$K$8,0)</f>
        <v>0</v>
      </c>
      <c r="AN380" s="74">
        <f>IF(AND(ISNUMBER('Emissions (start here)'!U380),ISNUMBER(Dispersion!$K$9)),'Emissions (start here)'!U380*453.59/3600*Dispersion!$K$9,0)</f>
        <v>0</v>
      </c>
      <c r="AO380" s="74">
        <f>IF(AND(ISNUMBER('Emissions (start here)'!V380),ISNUMBER(Dispersion!$K$10)),'Emissions (start here)'!V380*2000*453.59/8760/3600*Dispersion!$K$10,0)</f>
        <v>0</v>
      </c>
      <c r="AP380" s="74">
        <f>IF(AND(ISNUMBER('Emissions (start here)'!V380),ISNUMBER(Dispersion!$K$11)),'Emissions (start here)'!V380*2000*453.59/8760/3600*Dispersion!$K$11,0)</f>
        <v>0</v>
      </c>
      <c r="AQ380" s="74">
        <f>IF(AND(ISNUMBER('Emissions (start here)'!W380),ISNUMBER(Dispersion!$L$8)),'Emissions (start here)'!W380*453.59/3600*Dispersion!$L$8,0)</f>
        <v>0</v>
      </c>
      <c r="AR380" s="74">
        <f>IF(AND(ISNUMBER('Emissions (start here)'!W380),ISNUMBER(Dispersion!$L$9)),'Emissions (start here)'!W380*453.59/3600*Dispersion!$L$9,0)</f>
        <v>0</v>
      </c>
      <c r="AS380" s="74">
        <f>IF(AND(ISNUMBER('Emissions (start here)'!X380),ISNUMBER(Dispersion!$L$10)),'Emissions (start here)'!X380*2000*453.59/8760/3600*Dispersion!$L$10,0)</f>
        <v>0</v>
      </c>
      <c r="AT380" s="74">
        <f>IF(AND(ISNUMBER('Emissions (start here)'!X380),ISNUMBER(Dispersion!$L$11)),'Emissions (start here)'!X380*2000*453.59/8760/3600*Dispersion!$L$11,0)</f>
        <v>0</v>
      </c>
      <c r="AU380" s="74">
        <f>IF(AND(ISNUMBER('Emissions (start here)'!Y380),ISNUMBER(Dispersion!$M$8)),'Emissions (start here)'!Y380*453.59/3600*Dispersion!$M$8,0)</f>
        <v>0</v>
      </c>
      <c r="AV380" s="74">
        <f>IF(AND(ISNUMBER('Emissions (start here)'!Y380),ISNUMBER(Dispersion!$M$9)),'Emissions (start here)'!Y380*453.59/3600*Dispersion!$M$9,0)</f>
        <v>0</v>
      </c>
      <c r="AW380" s="74">
        <f>IF(AND(ISNUMBER('Emissions (start here)'!Z380),ISNUMBER(Dispersion!$M$10)),'Emissions (start here)'!Z380*2000*453.59/8760/3600*Dispersion!$M$10,0)</f>
        <v>0</v>
      </c>
      <c r="AX380" s="74">
        <f>IF(AND(ISNUMBER('Emissions (start here)'!Z380),ISNUMBER(Dispersion!$M$11)),'Emissions (start here)'!Z380*2000*453.59/8760/3600*Dispersion!$M$11,0)</f>
        <v>0</v>
      </c>
      <c r="AY380" s="74">
        <f>IF(AND(ISNUMBER('Emissions (start here)'!AA380),ISNUMBER(Dispersion!$N$8)),'Emissions (start here)'!AA380*453.59/3600*Dispersion!$N$8,0)</f>
        <v>0</v>
      </c>
      <c r="AZ380" s="74">
        <f>IF(AND(ISNUMBER('Emissions (start here)'!AA380),ISNUMBER(Dispersion!$N$9)),'Emissions (start here)'!AA380*453.59/3600*Dispersion!$N$9,0)</f>
        <v>0</v>
      </c>
      <c r="BA380" s="74">
        <f>IF(AND(ISNUMBER('Emissions (start here)'!AB380),ISNUMBER(Dispersion!$N$10)),'Emissions (start here)'!AB380*2000*453.59/8760/3600*Dispersion!$N$10,0)</f>
        <v>0</v>
      </c>
      <c r="BB380" s="74">
        <f>IF(AND(ISNUMBER('Emissions (start here)'!AB380),ISNUMBER(Dispersion!$N$11)),'Emissions (start here)'!AB380*2000*453.59/8760/3600*Dispersion!$N$11,0)</f>
        <v>0</v>
      </c>
      <c r="BC380" s="74">
        <f>IF(AND(ISNUMBER('Emissions (start here)'!AC380),ISNUMBER(Dispersion!$O$8)),'Emissions (start here)'!AC380*453.59/3600*Dispersion!$O$8,0)</f>
        <v>0</v>
      </c>
      <c r="BD380" s="74">
        <f>IF(AND(ISNUMBER('Emissions (start here)'!AC380),ISNUMBER(Dispersion!$O$9)),'Emissions (start here)'!AC380*453.59/3600*Dispersion!$O$9,0)</f>
        <v>0</v>
      </c>
      <c r="BE380" s="74">
        <f>IF(AND(ISNUMBER('Emissions (start here)'!AD380),ISNUMBER(Dispersion!$O$10)),'Emissions (start here)'!AD380*2000*453.59/8760/3600*Dispersion!$O$10,0)</f>
        <v>0</v>
      </c>
      <c r="BF380" s="74">
        <f>IF(AND(ISNUMBER('Emissions (start here)'!AD380),ISNUMBER(Dispersion!$O$11)),'Emissions (start here)'!AD380*2000*453.59/8760/3600*Dispersion!$O$11,0)</f>
        <v>0</v>
      </c>
      <c r="BG380" s="74">
        <f>IF(AND(ISNUMBER('Emissions (start here)'!AE380),ISNUMBER(Dispersion!$P$8)),'Emissions (start here)'!AE380*453.59/3600*Dispersion!$P$8,0)</f>
        <v>0</v>
      </c>
      <c r="BH380" s="74">
        <f>IF(AND(ISNUMBER('Emissions (start here)'!AE380),ISNUMBER(Dispersion!$P$9)),'Emissions (start here)'!AE380*453.59/3600*Dispersion!$P$9,0)</f>
        <v>0</v>
      </c>
      <c r="BI380" s="74">
        <f>IF(AND(ISNUMBER('Emissions (start here)'!AF380),ISNUMBER(Dispersion!$P$10)),'Emissions (start here)'!AF380*2000*453.59/8760/3600*Dispersion!$P$10,0)</f>
        <v>0</v>
      </c>
      <c r="BJ380" s="74">
        <f>IF(AND(ISNUMBER('Emissions (start here)'!AF380),ISNUMBER(Dispersion!$P$11)),'Emissions (start here)'!AF380*2000*453.59/8760/3600*Dispersion!$P$11,0)</f>
        <v>0</v>
      </c>
      <c r="BK380" s="74">
        <f>IF(AND(ISNUMBER('Emissions (start here)'!AG380),ISNUMBER(Dispersion!$Q$8)),'Emissions (start here)'!AG380*453.59/3600*Dispersion!$Q$8,0)</f>
        <v>0</v>
      </c>
      <c r="BL380" s="74">
        <f>IF(AND(ISNUMBER('Emissions (start here)'!AG380),ISNUMBER(Dispersion!$Q$9)),'Emissions (start here)'!AG380*453.59/3600*Dispersion!$Q$9,0)</f>
        <v>0</v>
      </c>
      <c r="BM380" s="74">
        <f>IF(AND(ISNUMBER('Emissions (start here)'!AH380),ISNUMBER(Dispersion!$Q$10)),'Emissions (start here)'!AH380*2000*453.59/8760/3600*Dispersion!$Q$10,0)</f>
        <v>0</v>
      </c>
      <c r="BN380" s="74">
        <f>IF(AND(ISNUMBER('Emissions (start here)'!AH380),ISNUMBER(Dispersion!$Q$11)),'Emissions (start here)'!AH380*2000*453.59/8760/3600*Dispersion!$Q$11,0)</f>
        <v>0</v>
      </c>
      <c r="BO380" s="74">
        <f>IF(AND(ISNUMBER('Emissions (start here)'!AI380),ISNUMBER(Dispersion!$R$8)),'Emissions (start here)'!AI380*453.59/3600*Dispersion!$R$8,0)</f>
        <v>0</v>
      </c>
      <c r="BP380" s="74">
        <f>IF(AND(ISNUMBER('Emissions (start here)'!AI380),ISNUMBER(Dispersion!$R$9)),'Emissions (start here)'!AI380*453.59/3600*Dispersion!$R$9,0)</f>
        <v>0</v>
      </c>
      <c r="BQ380" s="74">
        <f>IF(AND(ISNUMBER('Emissions (start here)'!AJ380),ISNUMBER(Dispersion!$R$10)),'Emissions (start here)'!AJ380*2000*453.59/8760/3600*Dispersion!$R$10,0)</f>
        <v>0</v>
      </c>
      <c r="BR380" s="74">
        <f>IF(AND(ISNUMBER('Emissions (start here)'!AJ380),ISNUMBER(Dispersion!$R$11)),'Emissions (start here)'!AJ380*2000*453.59/8760/3600*Dispersion!$R$11,0)</f>
        <v>0</v>
      </c>
      <c r="BS380" s="74">
        <f>IF(AND(ISNUMBER('Emissions (start here)'!AK380),ISNUMBER(Dispersion!$S$8)),'Emissions (start here)'!AK380*453.59/3600*Dispersion!$S$8,0)</f>
        <v>0</v>
      </c>
      <c r="BT380" s="74">
        <f>IF(AND(ISNUMBER('Emissions (start here)'!AK380),ISNUMBER(Dispersion!$S$9)),'Emissions (start here)'!AK380*453.59/3600*Dispersion!$S$9,0)</f>
        <v>0</v>
      </c>
      <c r="BU380" s="74">
        <f>IF(AND(ISNUMBER('Emissions (start here)'!AL380),ISNUMBER(Dispersion!$S$10)),'Emissions (start here)'!AL380*2000*453.59/8760/3600*Dispersion!$S$10,0)</f>
        <v>0</v>
      </c>
      <c r="BV380" s="74">
        <f>IF(AND(ISNUMBER('Emissions (start here)'!AL380),ISNUMBER(Dispersion!$S$11)),'Emissions (start here)'!AL380*2000*453.59/8760/3600*Dispersion!$S$11,0)</f>
        <v>0</v>
      </c>
      <c r="BW380" s="74">
        <f>IF(AND(ISNUMBER('Emissions (start here)'!AM380),ISNUMBER(Dispersion!$T$8)),'Emissions (start here)'!AM380*453.59/3600*Dispersion!$T$8,0)</f>
        <v>0</v>
      </c>
      <c r="BX380" s="74">
        <f>IF(AND(ISNUMBER('Emissions (start here)'!AM380),ISNUMBER(Dispersion!$T$9)),'Emissions (start here)'!AM380*453.59/3600*Dispersion!$T$9,0)</f>
        <v>0</v>
      </c>
      <c r="BY380" s="74">
        <f>IF(AND(ISNUMBER('Emissions (start here)'!AN380),ISNUMBER(Dispersion!$T$10)),'Emissions (start here)'!AN380*2000*453.59/8760/3600*Dispersion!$T$10,0)</f>
        <v>0</v>
      </c>
      <c r="BZ380" s="74">
        <f>IF(AND(ISNUMBER('Emissions (start here)'!AN380),ISNUMBER(Dispersion!$T$11)),'Emissions (start here)'!AN380*2000*453.59/8760/3600*Dispersion!$T$11,0)</f>
        <v>0</v>
      </c>
      <c r="CA380" s="74">
        <f>IF(AND(ISNUMBER('Emissions (start here)'!AO380),ISNUMBER(Dispersion!$U$8)),'Emissions (start here)'!AO380*453.59/3600*Dispersion!$U$8,0)</f>
        <v>0</v>
      </c>
      <c r="CB380" s="74">
        <f>IF(AND(ISNUMBER('Emissions (start here)'!AO380),ISNUMBER(Dispersion!$U$9)),'Emissions (start here)'!AO380*453.59/3600*Dispersion!$U$9,0)</f>
        <v>0</v>
      </c>
      <c r="CC380" s="74">
        <f>IF(AND(ISNUMBER('Emissions (start here)'!AP380),ISNUMBER(Dispersion!$U$10)),'Emissions (start here)'!AP380*2000*453.59/8760/3600*Dispersion!$U$10,0)</f>
        <v>0</v>
      </c>
      <c r="CD380" s="74">
        <f>IF(AND(ISNUMBER('Emissions (start here)'!AP380),ISNUMBER(Dispersion!$U$11)),'Emissions (start here)'!AP380*2000*453.59/8760/3600*Dispersion!$U$11,0)</f>
        <v>0</v>
      </c>
      <c r="CE380" s="74">
        <f>IF(AND(ISNUMBER('Emissions (start here)'!AQ380),ISNUMBER(Dispersion!$V$8)),'Emissions (start here)'!AQ380*453.59/3600*Dispersion!$V$8,0)</f>
        <v>0</v>
      </c>
      <c r="CF380" s="74">
        <f>IF(AND(ISNUMBER('Emissions (start here)'!AQ380),ISNUMBER(Dispersion!$V$9)),'Emissions (start here)'!AQ380*453.59/3600*Dispersion!$V$9,0)</f>
        <v>0</v>
      </c>
      <c r="CG380" s="74">
        <f>IF(AND(ISNUMBER('Emissions (start here)'!AR380),ISNUMBER(Dispersion!$V$10)),'Emissions (start here)'!AR380*2000*453.59/8760/3600*Dispersion!$V$10,0)</f>
        <v>0</v>
      </c>
      <c r="CH380" s="74">
        <f>IF(AND(ISNUMBER('Emissions (start here)'!AR380),ISNUMBER(Dispersion!$V$11)),'Emissions (start here)'!AR380*2000*453.59/8760/3600*Dispersion!$V$11,0)</f>
        <v>0</v>
      </c>
      <c r="CI380" s="74">
        <f>IF(AND(ISNUMBER('Emissions (start here)'!AS380),ISNUMBER(Dispersion!$W$8)),'Emissions (start here)'!AS380*453.59/3600*Dispersion!$W$8,0)</f>
        <v>0</v>
      </c>
      <c r="CJ380" s="74">
        <f>IF(AND(ISNUMBER('Emissions (start here)'!AS380),ISNUMBER(Dispersion!$W$9)),'Emissions (start here)'!AS380*453.59/3600*Dispersion!$W$9,0)</f>
        <v>0</v>
      </c>
      <c r="CK380" s="74">
        <f>IF(AND(ISNUMBER('Emissions (start here)'!AT380),ISNUMBER(Dispersion!$W$10)),'Emissions (start here)'!AT380*2000*453.59/8760/3600*Dispersion!$W$10,0)</f>
        <v>0</v>
      </c>
      <c r="CL380" s="74">
        <f>IF(AND(ISNUMBER('Emissions (start here)'!AT380),ISNUMBER(Dispersion!$W$11)),'Emissions (start here)'!AT380*2000*453.59/8760/3600*Dispersion!$W$11,0)</f>
        <v>0</v>
      </c>
      <c r="CM380" s="74">
        <f>IF(AND(ISNUMBER('Emissions (start here)'!AU380),ISNUMBER(Dispersion!$X$8)),'Emissions (start here)'!AU380*453.59/3600*Dispersion!$X$8,0)</f>
        <v>0</v>
      </c>
      <c r="CN380" s="74">
        <f>IF(AND(ISNUMBER('Emissions (start here)'!AU380),ISNUMBER(Dispersion!$X$9)),'Emissions (start here)'!AU380*453.59/3600*Dispersion!$X$9,0)</f>
        <v>0</v>
      </c>
      <c r="CO380" s="74">
        <f>IF(AND(ISNUMBER('Emissions (start here)'!AV380),ISNUMBER(Dispersion!$X$10)),'Emissions (start here)'!AV380*2000*453.59/8760/3600*Dispersion!$X$10,0)</f>
        <v>0</v>
      </c>
      <c r="CP380" s="74">
        <f>IF(AND(ISNUMBER('Emissions (start here)'!AV380),ISNUMBER(Dispersion!$X$11)),'Emissions (start here)'!AV380*2000*453.59/8760/3600*Dispersion!$X$11,0)</f>
        <v>0</v>
      </c>
      <c r="CQ380" s="74">
        <f>IF(AND(ISNUMBER('Emissions (start here)'!AW380),ISNUMBER(Dispersion!$Y$8)),'Emissions (start here)'!AW380*453.59/3600*Dispersion!$Y$8,0)</f>
        <v>0</v>
      </c>
      <c r="CR380" s="74">
        <f>IF(AND(ISNUMBER('Emissions (start here)'!AW380),ISNUMBER(Dispersion!$Y$9)),'Emissions (start here)'!AW380*453.59/3600*Dispersion!$Y$9,0)</f>
        <v>0</v>
      </c>
      <c r="CS380" s="74">
        <f>IF(AND(ISNUMBER('Emissions (start here)'!AX380),ISNUMBER(Dispersion!$Y$10)),'Emissions (start here)'!AX380*2000*453.59/8760/3600*Dispersion!$Y$10,0)</f>
        <v>0</v>
      </c>
      <c r="CT380" s="74">
        <f>IF(AND(ISNUMBER('Emissions (start here)'!AX380),ISNUMBER(Dispersion!$Y$11)),'Emissions (start here)'!AX380*2000*453.59/8760/3600*Dispersion!$Y$11,0)</f>
        <v>0</v>
      </c>
      <c r="CU380" s="74">
        <f>IF(AND(ISNUMBER('Emissions (start here)'!AY380),ISNUMBER(Dispersion!$Z$8)),'Emissions (start here)'!AY380*453.59/3600*Dispersion!$Z$8,0)</f>
        <v>0</v>
      </c>
      <c r="CV380" s="74">
        <f>IF(AND(ISNUMBER('Emissions (start here)'!AY380),ISNUMBER(Dispersion!$Z$9)),'Emissions (start here)'!AY380*453.59/3600*Dispersion!$Z$9,0)</f>
        <v>0</v>
      </c>
      <c r="CW380" s="74">
        <f>IF(AND(ISNUMBER('Emissions (start here)'!AZ380),ISNUMBER(Dispersion!$Z$10)),'Emissions (start here)'!AZ380*2000*453.59/8760/3600*Dispersion!$Z$10,0)</f>
        <v>0</v>
      </c>
      <c r="CX380" s="74">
        <f>IF(AND(ISNUMBER('Emissions (start here)'!AZ380),ISNUMBER(Dispersion!$Z$11)),'Emissions (start here)'!AZ380*2000*453.59/8760/3600*Dispersion!$Z$11,0)</f>
        <v>0</v>
      </c>
      <c r="CY380" s="74">
        <f>IF(AND(ISNUMBER('Emissions (start here)'!BA380),ISNUMBER(Dispersion!$AA$8)),'Emissions (start here)'!BA380*453.59/3600*Dispersion!$AA$8,0)</f>
        <v>0</v>
      </c>
      <c r="CZ380" s="74">
        <f>IF(AND(ISNUMBER('Emissions (start here)'!BA380),ISNUMBER(Dispersion!$AA$9)),'Emissions (start here)'!BA380*453.59/3600*Dispersion!$AA$9,0)</f>
        <v>0</v>
      </c>
      <c r="DA380" s="74">
        <f>IF(AND(ISNUMBER('Emissions (start here)'!BB380),ISNUMBER(Dispersion!$AA$10)),'Emissions (start here)'!BB380*2000*453.59/8760/3600*Dispersion!$AA$10,0)</f>
        <v>0</v>
      </c>
      <c r="DB380" s="74">
        <f>IF(AND(ISNUMBER('Emissions (start here)'!BB380),ISNUMBER(Dispersion!$AA$11)),'Emissions (start here)'!BB380*2000*453.59/8760/3600*Dispersion!$AA$11,0)</f>
        <v>0</v>
      </c>
      <c r="DC380" s="74">
        <f>IF(AND(ISNUMBER('Emissions (start here)'!BC380),ISNUMBER(Dispersion!$AB$8)),'Emissions (start here)'!BC380*453.59/3600*Dispersion!$AB$8,0)</f>
        <v>0</v>
      </c>
      <c r="DD380" s="74">
        <f>IF(AND(ISNUMBER('Emissions (start here)'!BC380),ISNUMBER(Dispersion!$AB$9)),'Emissions (start here)'!BC380*453.59/3600*Dispersion!$AB$9,0)</f>
        <v>0</v>
      </c>
      <c r="DE380" s="74">
        <f>IF(AND(ISNUMBER('Emissions (start here)'!BD380),ISNUMBER(Dispersion!$AB$10)),'Emissions (start here)'!BD380*2000*453.59/8760/3600*Dispersion!$AB$10,0)</f>
        <v>0</v>
      </c>
      <c r="DF380" s="74">
        <f>IF(AND(ISNUMBER('Emissions (start here)'!BD380),ISNUMBER(Dispersion!$AB$11)),'Emissions (start here)'!BD380*2000*453.59/8760/3600*Dispersion!$AB$11,0)</f>
        <v>0</v>
      </c>
      <c r="DG380" s="74">
        <f>IF(AND(ISNUMBER('Emissions (start here)'!BE380),ISNUMBER(Dispersion!$AC$8)),'Emissions (start here)'!BE380*453.59/3600*Dispersion!$AC$8,0)</f>
        <v>0</v>
      </c>
      <c r="DH380" s="74">
        <f>IF(AND(ISNUMBER('Emissions (start here)'!BE380),ISNUMBER(Dispersion!$AC$9)),'Emissions (start here)'!BE380*453.59/3600*Dispersion!$AC$9,0)</f>
        <v>0</v>
      </c>
      <c r="DI380" s="74">
        <f>IF(AND(ISNUMBER('Emissions (start here)'!BF380),ISNUMBER(Dispersion!$AC$10)),'Emissions (start here)'!BF380*2000*453.59/8760/3600*Dispersion!$AC$10,0)</f>
        <v>0</v>
      </c>
      <c r="DJ380" s="74">
        <f>IF(AND(ISNUMBER('Emissions (start here)'!BF380),ISNUMBER(Dispersion!$AC$11)),'Emissions (start here)'!BF380*2000*453.59/8760/3600*Dispersion!$AC$11,0)</f>
        <v>0</v>
      </c>
      <c r="DK380" s="74">
        <f>IF(AND(ISNUMBER('Emissions (start here)'!BG380),ISNUMBER(Dispersion!$AD$8)),'Emissions (start here)'!BG380*453.59/3600*Dispersion!$AD$8,0)</f>
        <v>0</v>
      </c>
      <c r="DL380" s="74">
        <f>IF(AND(ISNUMBER('Emissions (start here)'!BG380),ISNUMBER(Dispersion!$AD$9)),'Emissions (start here)'!BG380*453.59/3600*Dispersion!$AD$9,0)</f>
        <v>0</v>
      </c>
      <c r="DM380" s="74">
        <f>IF(AND(ISNUMBER('Emissions (start here)'!BH380),ISNUMBER(Dispersion!$AD$10)),'Emissions (start here)'!BH380*2000*453.59/8760/3600*Dispersion!$AD$10,0)</f>
        <v>0</v>
      </c>
      <c r="DN380" s="74">
        <f>IF(AND(ISNUMBER('Emissions (start here)'!BH380),ISNUMBER(Dispersion!$AD$11)),'Emissions (start here)'!BH380*2000*453.59/8760/3600*Dispersion!$AD$11,0)</f>
        <v>0</v>
      </c>
      <c r="DO380" s="74">
        <f>IF(AND(ISNUMBER('Emissions (start here)'!BI380),ISNUMBER(Dispersion!$AE$8)),'Emissions (start here)'!BI380*453.59/3600*Dispersion!$AE$8,0)</f>
        <v>0</v>
      </c>
      <c r="DP380" s="74">
        <f>IF(AND(ISNUMBER('Emissions (start here)'!BI380),ISNUMBER(Dispersion!$AE$9)),'Emissions (start here)'!BI380*453.59/3600*Dispersion!$AE$9,0)</f>
        <v>0</v>
      </c>
      <c r="DQ380" s="74">
        <f>IF(AND(ISNUMBER('Emissions (start here)'!BJ380),ISNUMBER(Dispersion!$AE$10)),'Emissions (start here)'!BJ380*2000*453.59/8760/3600*Dispersion!$AE$10,0)</f>
        <v>0</v>
      </c>
      <c r="DR380" s="74">
        <f>IF(AND(ISNUMBER('Emissions (start here)'!BJ380),ISNUMBER(Dispersion!$AE$11)),'Emissions (start here)'!BJ380*2000*453.59/8760/3600*Dispersion!$AE$11,0)</f>
        <v>0</v>
      </c>
      <c r="DS380" s="74">
        <f>IF(AND(ISNUMBER('Emissions (start here)'!BK380),ISNUMBER(Dispersion!$AF$8)),'Emissions (start here)'!BK380*453.59/3600*Dispersion!$AF$8,0)</f>
        <v>0</v>
      </c>
      <c r="DT380" s="74">
        <f>IF(AND(ISNUMBER('Emissions (start here)'!BK380),ISNUMBER(Dispersion!$AF$9)),'Emissions (start here)'!BK380*453.59/3600*Dispersion!$AF$9,0)</f>
        <v>0</v>
      </c>
      <c r="DU380" s="74">
        <f>IF(AND(ISNUMBER('Emissions (start here)'!BL380),ISNUMBER(Dispersion!$AF$10)),'Emissions (start here)'!BL380*2000*453.59/8760/3600*Dispersion!$AF$10,0)</f>
        <v>0</v>
      </c>
      <c r="DV380" s="74">
        <f>IF(AND(ISNUMBER('Emissions (start here)'!BL380),ISNUMBER(Dispersion!$AF$11)),'Emissions (start here)'!BL380*2000*453.59/8760/3600*Dispersion!$AF$11,0)</f>
        <v>0</v>
      </c>
      <c r="DW380" s="74">
        <f>IF(AND(ISNUMBER('Emissions (start here)'!BM380),ISNUMBER(Dispersion!$AG$8)),'Emissions (start here)'!BM380*453.59/3600*Dispersion!$AG$8,0)</f>
        <v>0</v>
      </c>
      <c r="DX380" s="74">
        <f>IF(AND(ISNUMBER('Emissions (start here)'!BM380),ISNUMBER(Dispersion!$AG$9)),'Emissions (start here)'!BM380*453.59/3600*Dispersion!$AG$9,0)</f>
        <v>0</v>
      </c>
      <c r="DY380" s="74">
        <f>IF(AND(ISNUMBER('Emissions (start here)'!BN380),ISNUMBER(Dispersion!$AG$10)),'Emissions (start here)'!BN380*2000*453.59/8760/3600*Dispersion!$AG$10,0)</f>
        <v>0</v>
      </c>
      <c r="DZ380" s="74">
        <f>IF(AND(ISNUMBER('Emissions (start here)'!BN380),ISNUMBER(Dispersion!$AG$11)),'Emissions (start here)'!BN380*2000*453.59/8760/3600*Dispersion!$AG$11,0)</f>
        <v>0</v>
      </c>
      <c r="EA380" s="74">
        <f>IF(AND(ISNUMBER('Emissions (start here)'!BO380),ISNUMBER(Dispersion!$AH$8)),'Emissions (start here)'!BO380*453.59/3600*Dispersion!$AH$8,0)</f>
        <v>0</v>
      </c>
      <c r="EB380" s="74">
        <f>IF(AND(ISNUMBER('Emissions (start here)'!BO380),ISNUMBER(Dispersion!$AH$9)),'Emissions (start here)'!BO380*453.59/3600*Dispersion!$AH$9,0)</f>
        <v>0</v>
      </c>
      <c r="EC380" s="74">
        <f>IF(AND(ISNUMBER('Emissions (start here)'!BP380),ISNUMBER(Dispersion!$AH$10)),'Emissions (start here)'!BP380*2000*453.59/8760/3600*Dispersion!$AH$10,0)</f>
        <v>0</v>
      </c>
      <c r="ED380" s="74">
        <f>IF(AND(ISNUMBER('Emissions (start here)'!BP380),ISNUMBER(Dispersion!$AH$11)),'Emissions (start here)'!BP380*2000*453.59/8760/3600*Dispersion!$AH$11,0)</f>
        <v>0</v>
      </c>
      <c r="EE380" s="74">
        <f>IF(AND(ISNUMBER('Emissions (start here)'!BQ380),ISNUMBER(Dispersion!$AI$8)),'Emissions (start here)'!BQ380*453.59/3600*Dispersion!$AI$8,0)</f>
        <v>0</v>
      </c>
      <c r="EF380" s="74">
        <f>IF(AND(ISNUMBER('Emissions (start here)'!BQ380),ISNUMBER(Dispersion!$AI$9)),'Emissions (start here)'!BQ380*453.59/3600*Dispersion!$AI$9,0)</f>
        <v>0</v>
      </c>
      <c r="EG380" s="74">
        <f>IF(AND(ISNUMBER('Emissions (start here)'!BR380),ISNUMBER(Dispersion!$AI$10)),'Emissions (start here)'!BR380*2000*453.59/8760/3600*Dispersion!$AI$10,0)</f>
        <v>0</v>
      </c>
      <c r="EH380" s="74">
        <f>IF(AND(ISNUMBER('Emissions (start here)'!BR380),ISNUMBER(Dispersion!$AI$11)),'Emissions (start here)'!BR380*2000*453.59/8760/3600*Dispersion!$AI$11,0)</f>
        <v>0</v>
      </c>
      <c r="EI380" s="74">
        <f>IF(AND(ISNUMBER('Emissions (start here)'!BS380),ISNUMBER(Dispersion!$AJ$8)),'Emissions (start here)'!BS380*453.59/3600*Dispersion!$AJ$8,0)</f>
        <v>0</v>
      </c>
      <c r="EJ380" s="74">
        <f>IF(AND(ISNUMBER('Emissions (start here)'!BS380),ISNUMBER(Dispersion!$AJ$9)),'Emissions (start here)'!BS380*453.59/3600*Dispersion!$AJ$9,0)</f>
        <v>0</v>
      </c>
      <c r="EK380" s="74">
        <f>IF(AND(ISNUMBER('Emissions (start here)'!BT380),ISNUMBER(Dispersion!$AJ$10)),'Emissions (start here)'!BT380*2000*453.59/8760/3600*Dispersion!$AJ$10,0)</f>
        <v>0</v>
      </c>
      <c r="EL380" s="74">
        <f>IF(AND(ISNUMBER('Emissions (start here)'!BT380),ISNUMBER(Dispersion!$AJ$11)),'Emissions (start here)'!BT380*2000*453.59/8760/3600*Dispersion!$AJ$11,0)</f>
        <v>0</v>
      </c>
      <c r="EM380" s="74">
        <f>IF(AND(ISNUMBER('Emissions (start here)'!BU380),ISNUMBER(Dispersion!$AK$8)),'Emissions (start here)'!BU380*453.59/3600*Dispersion!$AK$8,0)</f>
        <v>0</v>
      </c>
      <c r="EN380" s="74">
        <f>IF(AND(ISNUMBER('Emissions (start here)'!BU380),ISNUMBER(Dispersion!$AK$9)),'Emissions (start here)'!BU380*453.59/3600*Dispersion!$AK$9,0)</f>
        <v>0</v>
      </c>
      <c r="EO380" s="74">
        <f>IF(AND(ISNUMBER('Emissions (start here)'!BV380),ISNUMBER(Dispersion!$AK$10)),'Emissions (start here)'!BV380*2000*453.59/8760/3600*Dispersion!$AK$10,0)</f>
        <v>0</v>
      </c>
      <c r="EP380" s="74">
        <f>IF(AND(ISNUMBER('Emissions (start here)'!BV380),ISNUMBER(Dispersion!$AK$11)),'Emissions (start here)'!BV380*2000*453.59/8760/3600*Dispersion!$AK$11,0)</f>
        <v>0</v>
      </c>
      <c r="EQ380" s="74">
        <f>IF(AND(ISNUMBER('Emissions (start here)'!BW380),ISNUMBER(Dispersion!$AL$8)),'Emissions (start here)'!BW380*453.59/3600*Dispersion!$AL$8,0)</f>
        <v>0</v>
      </c>
      <c r="ER380" s="74">
        <f>IF(AND(ISNUMBER('Emissions (start here)'!BW380),ISNUMBER(Dispersion!$AL$9)),'Emissions (start here)'!BW380*453.59/3600*Dispersion!$AL$9,0)</f>
        <v>0</v>
      </c>
      <c r="ES380" s="74">
        <f>IF(AND(ISNUMBER('Emissions (start here)'!BX380),ISNUMBER(Dispersion!$AL$10)),'Emissions (start here)'!BX380*2000*453.59/8760/3600*Dispersion!$AL$10,0)</f>
        <v>0</v>
      </c>
      <c r="ET380" s="74">
        <f>IF(AND(ISNUMBER('Emissions (start here)'!BX380),ISNUMBER(Dispersion!$AL$11)),'Emissions (start here)'!BX380*2000*453.59/8760/3600*Dispersion!$AL$11,0)</f>
        <v>0</v>
      </c>
      <c r="EU380" s="74">
        <f>IF(AND(ISNUMBER('Emissions (start here)'!BY380),ISNUMBER(Dispersion!$AM$8)),'Emissions (start here)'!BY380*453.59/3600*Dispersion!$AM$8,0)</f>
        <v>0</v>
      </c>
      <c r="EV380" s="74">
        <f>IF(AND(ISNUMBER('Emissions (start here)'!BY380),ISNUMBER(Dispersion!$AM$9)),'Emissions (start here)'!BY380*453.59/3600*Dispersion!$AM$9,0)</f>
        <v>0</v>
      </c>
      <c r="EW380" s="74">
        <f>IF(AND(ISNUMBER('Emissions (start here)'!BZ380),ISNUMBER(Dispersion!$AM$10)),'Emissions (start here)'!BZ380*2000*453.59/8760/3600*Dispersion!$AM$10,0)</f>
        <v>0</v>
      </c>
      <c r="EX380" s="74">
        <f>IF(AND(ISNUMBER('Emissions (start here)'!BZ380),ISNUMBER(Dispersion!$AM$11)),'Emissions (start here)'!BZ380*2000*453.59/8760/3600*Dispersion!$AM$11,0)</f>
        <v>0</v>
      </c>
      <c r="EY380" s="74">
        <f>IF(AND(ISNUMBER('Emissions (start here)'!CA380),ISNUMBER(Dispersion!$AN$8)),'Emissions (start here)'!CA380*453.59/3600*Dispersion!$AN$8,0)</f>
        <v>0</v>
      </c>
      <c r="EZ380" s="74">
        <f>IF(AND(ISNUMBER('Emissions (start here)'!CA380),ISNUMBER(Dispersion!$AN$9)),'Emissions (start here)'!CA380*453.59/3600*Dispersion!$AN$9,0)</f>
        <v>0</v>
      </c>
      <c r="FA380" s="74">
        <f>IF(AND(ISNUMBER('Emissions (start here)'!CB380),ISNUMBER(Dispersion!$AN$10)),'Emissions (start here)'!CB380*2000*453.59/8760/3600*Dispersion!$AN$10,0)</f>
        <v>0</v>
      </c>
      <c r="FB380" s="74">
        <f>IF(AND(ISNUMBER('Emissions (start here)'!CB380),ISNUMBER(Dispersion!$AN$11)),'Emissions (start here)'!CB380*2000*453.59/8760/3600*Dispersion!$AN$11,0)</f>
        <v>0</v>
      </c>
      <c r="FC380" s="74">
        <f>IF(AND(ISNUMBER('Emissions (start here)'!CC380),ISNUMBER(Dispersion!$AO$8)),'Emissions (start here)'!CC380*453.59/3600*Dispersion!$AO$8,0)</f>
        <v>0</v>
      </c>
      <c r="FD380" s="74">
        <f>IF(AND(ISNUMBER('Emissions (start here)'!CC380),ISNUMBER(Dispersion!$AO$9)),'Emissions (start here)'!CC380*453.59/3600*Dispersion!$AO$9,0)</f>
        <v>0</v>
      </c>
      <c r="FE380" s="74">
        <f>IF(AND(ISNUMBER('Emissions (start here)'!CD380),ISNUMBER(Dispersion!$AO$10)),'Emissions (start here)'!CD380*2000*453.59/8760/3600*Dispersion!$AO$10,0)</f>
        <v>0</v>
      </c>
      <c r="FF380" s="74">
        <f>IF(AND(ISNUMBER('Emissions (start here)'!CD380),ISNUMBER(Dispersion!$AO$11)),'Emissions (start here)'!CD380*2000*453.59/8760/3600*Dispersion!$AO$11,0)</f>
        <v>0</v>
      </c>
      <c r="FG380" s="74">
        <f>IF(AND(ISNUMBER('Emissions (start here)'!CE380),ISNUMBER(Dispersion!$AP$8)),'Emissions (start here)'!CE380*453.59/3600*Dispersion!$AP$8,0)</f>
        <v>0</v>
      </c>
      <c r="FH380" s="74">
        <f>IF(AND(ISNUMBER('Emissions (start here)'!CE380),ISNUMBER(Dispersion!$AP$9)),'Emissions (start here)'!CE380*453.59/3600*Dispersion!$AP$9,0)</f>
        <v>0</v>
      </c>
      <c r="FI380" s="74">
        <f>IF(AND(ISNUMBER('Emissions (start here)'!CF380),ISNUMBER(Dispersion!$AP$10)),'Emissions (start here)'!CF380*2000*453.59/8760/3600*Dispersion!$AP$10,0)</f>
        <v>0</v>
      </c>
      <c r="FJ380" s="74">
        <f>IF(AND(ISNUMBER('Emissions (start here)'!CF380),ISNUMBER(Dispersion!$AP$11)),'Emissions (start here)'!CF380*2000*453.59/8760/3600*Dispersion!$AP$11,0)</f>
        <v>0</v>
      </c>
      <c r="FK380" s="74">
        <f>IF(AND(ISNUMBER('Emissions (start here)'!CG380),ISNUMBER(Dispersion!$AQ$8)),'Emissions (start here)'!CG380*453.59/3600*Dispersion!$AQ$8,0)</f>
        <v>0</v>
      </c>
      <c r="FL380" s="74">
        <f>IF(AND(ISNUMBER('Emissions (start here)'!CG380),ISNUMBER(Dispersion!$AQ$9)),'Emissions (start here)'!CG380*453.59/3600*Dispersion!$AQ$9,0)</f>
        <v>0</v>
      </c>
      <c r="FM380" s="74">
        <f>IF(AND(ISNUMBER('Emissions (start here)'!CH380),ISNUMBER(Dispersion!$AQ$10)),'Emissions (start here)'!CH380*2000*453.59/8760/3600*Dispersion!$AQ$10,0)</f>
        <v>0</v>
      </c>
      <c r="FN380" s="74">
        <f>IF(AND(ISNUMBER('Emissions (start here)'!CH380),ISNUMBER(Dispersion!$AQ$11)),'Emissions (start here)'!CH380*2000*453.59/8760/3600*Dispersion!$AQ$11,0)</f>
        <v>0</v>
      </c>
      <c r="FO380" s="74">
        <f>IF(AND(ISNUMBER('Emissions (start here)'!CI380),ISNUMBER(Dispersion!$AR$8)),'Emissions (start here)'!CI380*453.59/3600*Dispersion!$AR$8,0)</f>
        <v>0</v>
      </c>
      <c r="FP380" s="74">
        <f>IF(AND(ISNUMBER('Emissions (start here)'!CI380),ISNUMBER(Dispersion!$AR$9)),'Emissions (start here)'!CI380*453.59/3600*Dispersion!$AR$9,0)</f>
        <v>0</v>
      </c>
      <c r="FQ380" s="74">
        <f>IF(AND(ISNUMBER('Emissions (start here)'!CJ380),ISNUMBER(Dispersion!$AR$10)),'Emissions (start here)'!CJ380*2000*453.59/8760/3600*Dispersion!$AR$10,0)</f>
        <v>0</v>
      </c>
      <c r="FR380" s="74">
        <f>IF(AND(ISNUMBER('Emissions (start here)'!CJ380),ISNUMBER(Dispersion!$AR$11)),'Emissions (start here)'!CJ380*2000*453.59/8760/3600*Dispersion!$AR$11,0)</f>
        <v>0</v>
      </c>
      <c r="FS380" s="74">
        <f>IF(AND(ISNUMBER('Emissions (start here)'!CK380),ISNUMBER(Dispersion!$AS$8)),'Emissions (start here)'!CK380*453.59/3600*Dispersion!$AS$8,0)</f>
        <v>0</v>
      </c>
      <c r="FT380" s="74">
        <f>IF(AND(ISNUMBER('Emissions (start here)'!CK380),ISNUMBER(Dispersion!$AS$9)),'Emissions (start here)'!CK380*453.59/3600*Dispersion!$AS$9,0)</f>
        <v>0</v>
      </c>
      <c r="FU380" s="74">
        <f>IF(AND(ISNUMBER('Emissions (start here)'!CL380),ISNUMBER(Dispersion!$AS$10)),'Emissions (start here)'!CL380*2000*453.59/8760/3600*Dispersion!$AS$10,0)</f>
        <v>0</v>
      </c>
      <c r="FV380" s="74">
        <f>IF(AND(ISNUMBER('Emissions (start here)'!CL380),ISNUMBER(Dispersion!$AS$11)),'Emissions (start here)'!CL380*2000*453.59/8760/3600*Dispersion!$AS$11,0)</f>
        <v>0</v>
      </c>
      <c r="FW380" s="74">
        <f>IF(AND(ISNUMBER('Emissions (start here)'!CM380),ISNUMBER(Dispersion!$AT$8)),'Emissions (start here)'!CM380*453.59/3600*Dispersion!$AT$8,0)</f>
        <v>0</v>
      </c>
      <c r="FX380" s="74">
        <f>IF(AND(ISNUMBER('Emissions (start here)'!CM380),ISNUMBER(Dispersion!$AT$9)),'Emissions (start here)'!CM380*453.59/3600*Dispersion!$AT$9,0)</f>
        <v>0</v>
      </c>
      <c r="FY380" s="74">
        <f>IF(AND(ISNUMBER('Emissions (start here)'!CN380),ISNUMBER(Dispersion!$AT$10)),'Emissions (start here)'!CN380*2000*453.59/8760/3600*Dispersion!$AT$10,0)</f>
        <v>0</v>
      </c>
      <c r="FZ380" s="74">
        <f>IF(AND(ISNUMBER('Emissions (start here)'!CN380),ISNUMBER(Dispersion!$AT$11)),'Emissions (start here)'!CN380*2000*453.59/8760/3600*Dispersion!$AT$11,0)</f>
        <v>0</v>
      </c>
      <c r="GA380" s="74">
        <f>IF(AND(ISNUMBER('Emissions (start here)'!CO380),ISNUMBER(Dispersion!$AU$8)),'Emissions (start here)'!CO380*453.59/3600*Dispersion!$AU$8,0)</f>
        <v>0</v>
      </c>
      <c r="GB380" s="74">
        <f>IF(AND(ISNUMBER('Emissions (start here)'!CO380),ISNUMBER(Dispersion!$AU$9)),'Emissions (start here)'!CO380*453.59/3600*Dispersion!$AU$9,0)</f>
        <v>0</v>
      </c>
      <c r="GC380" s="74">
        <f>IF(AND(ISNUMBER('Emissions (start here)'!CP380),ISNUMBER(Dispersion!$AU$10)),'Emissions (start here)'!CP380*2000*453.59/8760/3600*Dispersion!$AU$10,0)</f>
        <v>0</v>
      </c>
      <c r="GD380" s="74">
        <f>IF(AND(ISNUMBER('Emissions (start here)'!CP380),ISNUMBER(Dispersion!$AU$11)),'Emissions (start here)'!CP380*2000*453.59/8760/3600*Dispersion!$AU$11,0)</f>
        <v>0</v>
      </c>
      <c r="GE380" s="74">
        <f>IF(AND(ISNUMBER('Emissions (start here)'!CQ380),ISNUMBER(Dispersion!$AV$8)),'Emissions (start here)'!CQ380*453.59/3600*Dispersion!$AV$8,0)</f>
        <v>0</v>
      </c>
      <c r="GF380" s="74">
        <f>IF(AND(ISNUMBER('Emissions (start here)'!CQ380),ISNUMBER(Dispersion!$AV$9)),'Emissions (start here)'!CQ380*453.59/3600*Dispersion!$AV$9,0)</f>
        <v>0</v>
      </c>
      <c r="GG380" s="74">
        <f>IF(AND(ISNUMBER('Emissions (start here)'!CR380),ISNUMBER(Dispersion!$AV$10)),'Emissions (start here)'!CR380*2000*453.59/8760/3600*Dispersion!$AV$10,0)</f>
        <v>0</v>
      </c>
      <c r="GH380" s="74">
        <f>IF(AND(ISNUMBER('Emissions (start here)'!CR380),ISNUMBER(Dispersion!$AV$11)),'Emissions (start here)'!CR380*2000*453.59/8760/3600*Dispersion!$AV$11,0)</f>
        <v>0</v>
      </c>
      <c r="GI380" s="74">
        <f>IF(AND(ISNUMBER('Emissions (start here)'!CS380),ISNUMBER(Dispersion!$AW$8)),'Emissions (start here)'!CS380*453.59/3600*Dispersion!$AW$8,0)</f>
        <v>0</v>
      </c>
      <c r="GJ380" s="74">
        <f>IF(AND(ISNUMBER('Emissions (start here)'!CS380),ISNUMBER(Dispersion!$AW$9)),'Emissions (start here)'!CS380*453.59/3600*Dispersion!$AW$9,0)</f>
        <v>0</v>
      </c>
      <c r="GK380" s="74">
        <f>IF(AND(ISNUMBER('Emissions (start here)'!CT380),ISNUMBER(Dispersion!$AW$10)),'Emissions (start here)'!CT380*2000*453.59/8760/3600*Dispersion!$AW$10,0)</f>
        <v>0</v>
      </c>
      <c r="GL380" s="74">
        <f>IF(AND(ISNUMBER('Emissions (start here)'!CT380),ISNUMBER(Dispersion!$AW$11)),'Emissions (start here)'!CT380*2000*453.59/8760/3600*Dispersion!$AW$11,0)</f>
        <v>0</v>
      </c>
      <c r="GM380" s="74">
        <f>IF(AND(ISNUMBER('Emissions (start here)'!CU380),ISNUMBER(Dispersion!$AX$8)),'Emissions (start here)'!CU380*453.59/3600*Dispersion!$AX$8,0)</f>
        <v>0</v>
      </c>
      <c r="GN380" s="74">
        <f>IF(AND(ISNUMBER('Emissions (start here)'!CU380),ISNUMBER(Dispersion!$AX$9)),'Emissions (start here)'!CU380*453.59/3600*Dispersion!$AX$9,0)</f>
        <v>0</v>
      </c>
      <c r="GO380" s="74">
        <f>IF(AND(ISNUMBER('Emissions (start here)'!CV380),ISNUMBER(Dispersion!$AX$10)),'Emissions (start here)'!CV380*2000*453.59/8760/3600*Dispersion!$AX$10,0)</f>
        <v>0</v>
      </c>
      <c r="GP380" s="74">
        <f>IF(AND(ISNUMBER('Emissions (start here)'!CV380),ISNUMBER(Dispersion!$AX$11)),'Emissions (start here)'!CV380*2000*453.59/8760/3600*Dispersion!$AX$11,0)</f>
        <v>0</v>
      </c>
      <c r="GQ380" s="74">
        <f>IF(AND(ISNUMBER('Emissions (start here)'!CW380),ISNUMBER(Dispersion!$AY$8)),'Emissions (start here)'!CW380*453.59/3600*Dispersion!$AY$8,0)</f>
        <v>0</v>
      </c>
      <c r="GR380" s="74">
        <f>IF(AND(ISNUMBER('Emissions (start here)'!CW380),ISNUMBER(Dispersion!$AY$9)),'Emissions (start here)'!CW380*453.59/3600*Dispersion!$AY$9,0)</f>
        <v>0</v>
      </c>
      <c r="GS380" s="74">
        <f>IF(AND(ISNUMBER('Emissions (start here)'!CX380),ISNUMBER(Dispersion!$AY$10)),'Emissions (start here)'!CX380*2000*453.59/8760/3600*Dispersion!$AY$10,0)</f>
        <v>0</v>
      </c>
      <c r="GT380" s="74">
        <f>IF(AND(ISNUMBER('Emissions (start here)'!CX380),ISNUMBER(Dispersion!$AY$11)),'Emissions (start here)'!CX380*2000*453.59/8760/3600*Dispersion!$AY$11,0)</f>
        <v>0</v>
      </c>
      <c r="GU380" s="74">
        <f>IF(AND(ISNUMBER('Emissions (start here)'!CY380),ISNUMBER(Dispersion!$AZ$8)),'Emissions (start here)'!CY380*453.59/3600*Dispersion!$AZ$8,0)</f>
        <v>0</v>
      </c>
      <c r="GV380" s="74">
        <f>IF(AND(ISNUMBER('Emissions (start here)'!CY380),ISNUMBER(Dispersion!$AZ$9)),'Emissions (start here)'!CY380*453.59/3600*Dispersion!$AZ$9,0)</f>
        <v>0</v>
      </c>
      <c r="GW380" s="74">
        <f>IF(AND(ISNUMBER('Emissions (start here)'!CZ380),ISNUMBER(Dispersion!$AZ$10)),'Emissions (start here)'!CZ380*2000*453.59/8760/3600*Dispersion!$AZ$10,0)</f>
        <v>0</v>
      </c>
      <c r="GX380" s="74">
        <f>IF(AND(ISNUMBER('Emissions (start here)'!CZ380),ISNUMBER(Dispersion!$AZ$11)),'Emissions (start here)'!CZ380*2000*453.59/8760/3600*Dispersion!$AZ$11,0)</f>
        <v>0</v>
      </c>
    </row>
    <row r="381" spans="1:206" x14ac:dyDescent="0.2">
      <c r="A381" s="51" t="str">
        <f>'Tox Values'!C381</f>
        <v>00-01-7</v>
      </c>
      <c r="B381" s="94" t="str">
        <f>'Tox Values'!D381</f>
        <v>Polycyclic Organic Matter (POM)</v>
      </c>
      <c r="C381" s="96">
        <f t="shared" si="21"/>
        <v>0</v>
      </c>
      <c r="D381" s="74">
        <f t="shared" si="22"/>
        <v>0</v>
      </c>
      <c r="E381" s="74">
        <f t="shared" si="23"/>
        <v>0</v>
      </c>
      <c r="F381" s="99">
        <f t="shared" si="24"/>
        <v>0</v>
      </c>
      <c r="G381" s="97">
        <f>IF(AND(ISNUMBER('Emissions (start here)'!E381),ISNUMBER(Dispersion!$C$8)),'Emissions (start here)'!E381*453.59/3600*Dispersion!$C$8,0)</f>
        <v>0</v>
      </c>
      <c r="H381" s="74">
        <f>IF(AND(ISNUMBER('Emissions (start here)'!E381),ISNUMBER(Dispersion!$C$9)),'Emissions (start here)'!E381*453.59/3600*Dispersion!$C$9,0)</f>
        <v>0</v>
      </c>
      <c r="I381" s="74">
        <f>IF(AND(ISNUMBER('Emissions (start here)'!F381),ISNUMBER(Dispersion!$C$10)),'Emissions (start here)'!F381*2000*453.59/8760/3600*Dispersion!$C$10,0)</f>
        <v>0</v>
      </c>
      <c r="J381" s="74">
        <f>IF(AND(ISNUMBER('Emissions (start here)'!F381),ISNUMBER(Dispersion!$C$11)),'Emissions (start here)'!F381*2000*453.59/8760/3600*Dispersion!$C$11,0)</f>
        <v>0</v>
      </c>
      <c r="K381" s="74">
        <f>IF(AND(ISNUMBER('Emissions (start here)'!G381),ISNUMBER(Dispersion!$D$8)),'Emissions (start here)'!G381*453.59/3600*Dispersion!$D$8,0)</f>
        <v>0</v>
      </c>
      <c r="L381" s="74">
        <f>IF(AND(ISNUMBER('Emissions (start here)'!G381),ISNUMBER(Dispersion!$D$9)),'Emissions (start here)'!G381*453.59/3600*Dispersion!$D$9,0)</f>
        <v>0</v>
      </c>
      <c r="M381" s="74">
        <f>IF(AND(ISNUMBER('Emissions (start here)'!H381),ISNUMBER(Dispersion!$D$10)),'Emissions (start here)'!H381*2000*453.59/8760/3600*Dispersion!$D$10,0)</f>
        <v>0</v>
      </c>
      <c r="N381" s="74">
        <f>IF(AND(ISNUMBER('Emissions (start here)'!H381),ISNUMBER(Dispersion!$D$11)),'Emissions (start here)'!H381*2000*453.59/8760/3600*Dispersion!$D$11,0)</f>
        <v>0</v>
      </c>
      <c r="O381" s="74">
        <f>IF(AND(ISNUMBER('Emissions (start here)'!I381),ISNUMBER(Dispersion!$E$8)),'Emissions (start here)'!I381*453.59/3600*Dispersion!$E$8,0)</f>
        <v>0</v>
      </c>
      <c r="P381" s="74">
        <f>IF(AND(ISNUMBER('Emissions (start here)'!I381),ISNUMBER(Dispersion!$E$9)),'Emissions (start here)'!I381*453.59/3600*Dispersion!$E$9,0)</f>
        <v>0</v>
      </c>
      <c r="Q381" s="74">
        <f>IF(AND(ISNUMBER('Emissions (start here)'!J381),ISNUMBER(Dispersion!$E$10)),'Emissions (start here)'!J381*2000*453.59/8760/3600*Dispersion!$E$10,0)</f>
        <v>0</v>
      </c>
      <c r="R381" s="74">
        <f>IF(AND(ISNUMBER('Emissions (start here)'!J381),ISNUMBER(Dispersion!$E$11)),'Emissions (start here)'!J381*2000*453.59/8760/3600*Dispersion!$E$11,0)</f>
        <v>0</v>
      </c>
      <c r="S381" s="74">
        <f>IF(AND(ISNUMBER('Emissions (start here)'!K381),ISNUMBER(Dispersion!$F$8)),'Emissions (start here)'!K381*453.59/3600*Dispersion!$F$8,0)</f>
        <v>0</v>
      </c>
      <c r="T381" s="74">
        <f>IF(AND(ISNUMBER('Emissions (start here)'!K381),ISNUMBER(Dispersion!$F$9)),'Emissions (start here)'!K381*453.59/3600*Dispersion!$F$9,0)</f>
        <v>0</v>
      </c>
      <c r="U381" s="74">
        <f>IF(AND(ISNUMBER('Emissions (start here)'!L381),ISNUMBER(Dispersion!$F$10)),'Emissions (start here)'!L381*2000*453.59/8760/3600*Dispersion!$F$10,0)</f>
        <v>0</v>
      </c>
      <c r="V381" s="74">
        <f>IF(AND(ISNUMBER('Emissions (start here)'!L381),ISNUMBER(Dispersion!$F$11)),'Emissions (start here)'!L381*2000*453.59/8760/3600*Dispersion!$F$11,0)</f>
        <v>0</v>
      </c>
      <c r="W381" s="74">
        <f>IF(AND(ISNUMBER('Emissions (start here)'!M381),ISNUMBER(Dispersion!$G$8)),'Emissions (start here)'!M381*453.59/3600*Dispersion!$G$8,0)</f>
        <v>0</v>
      </c>
      <c r="X381" s="74">
        <f>IF(AND(ISNUMBER('Emissions (start here)'!M381),ISNUMBER(Dispersion!$G$9)),'Emissions (start here)'!M381*453.59/3600*Dispersion!$G$9,0)</f>
        <v>0</v>
      </c>
      <c r="Y381" s="74">
        <f>IF(AND(ISNUMBER('Emissions (start here)'!N381),ISNUMBER(Dispersion!$G$10)),'Emissions (start here)'!N381*2000*453.59/8760/3600*Dispersion!$G$10,0)</f>
        <v>0</v>
      </c>
      <c r="Z381" s="74">
        <f>IF(AND(ISNUMBER('Emissions (start here)'!N381),ISNUMBER(Dispersion!$G$11)),'Emissions (start here)'!N381*2000*453.59/8760/3600*Dispersion!$G$11,0)</f>
        <v>0</v>
      </c>
      <c r="AA381" s="74">
        <f>IF(AND(ISNUMBER('Emissions (start here)'!O381),ISNUMBER(Dispersion!$H$8)),'Emissions (start here)'!O381*453.59/3600*Dispersion!$H$8,0)</f>
        <v>0</v>
      </c>
      <c r="AB381" s="74">
        <f>IF(AND(ISNUMBER('Emissions (start here)'!O381),ISNUMBER(Dispersion!$H$9)),'Emissions (start here)'!O381*453.59/3600*Dispersion!$H$9,0)</f>
        <v>0</v>
      </c>
      <c r="AC381" s="74">
        <f>IF(AND(ISNUMBER('Emissions (start here)'!P381),ISNUMBER(Dispersion!$H$10)),'Emissions (start here)'!P381*2000*453.59/8760/3600*Dispersion!$H$10,0)</f>
        <v>0</v>
      </c>
      <c r="AD381" s="74">
        <f>IF(AND(ISNUMBER('Emissions (start here)'!P381),ISNUMBER(Dispersion!$H$11)),'Emissions (start here)'!P381*2000*453.59/8760/3600*Dispersion!$H$11,0)</f>
        <v>0</v>
      </c>
      <c r="AE381" s="74">
        <f>IF(AND(ISNUMBER('Emissions (start here)'!Q381),ISNUMBER(Dispersion!$I$8)),'Emissions (start here)'!Q381*453.59/3600*Dispersion!$I$8,0)</f>
        <v>0</v>
      </c>
      <c r="AF381" s="74">
        <f>IF(AND(ISNUMBER('Emissions (start here)'!Q381),ISNUMBER(Dispersion!$I$9)),'Emissions (start here)'!Q381*453.59/3600*Dispersion!$I$9,0)</f>
        <v>0</v>
      </c>
      <c r="AG381" s="74">
        <f>IF(AND(ISNUMBER('Emissions (start here)'!R381),ISNUMBER(Dispersion!$I$10)),'Emissions (start here)'!R381*2000*453.59/8760/3600*Dispersion!$I$10,0)</f>
        <v>0</v>
      </c>
      <c r="AH381" s="74">
        <f>IF(AND(ISNUMBER('Emissions (start here)'!R381),ISNUMBER(Dispersion!$I$11)),'Emissions (start here)'!R381*2000*453.59/8760/3600*Dispersion!$I$11,0)</f>
        <v>0</v>
      </c>
      <c r="AI381" s="74">
        <f>IF(AND(ISNUMBER('Emissions (start here)'!S381),ISNUMBER(Dispersion!$J$8)),'Emissions (start here)'!S381*453.59/3600*Dispersion!$J$8,0)</f>
        <v>0</v>
      </c>
      <c r="AJ381" s="74">
        <f>IF(AND(ISNUMBER('Emissions (start here)'!S381),ISNUMBER(Dispersion!$J$9)),'Emissions (start here)'!S381*453.59/3600*Dispersion!$J$9,0)</f>
        <v>0</v>
      </c>
      <c r="AK381" s="74">
        <f>IF(AND(ISNUMBER('Emissions (start here)'!T381),ISNUMBER(Dispersion!$J$10)),'Emissions (start here)'!T381*2000*453.59/8760/3600*Dispersion!$J$10,0)</f>
        <v>0</v>
      </c>
      <c r="AL381" s="74">
        <f>IF(AND(ISNUMBER('Emissions (start here)'!T381),ISNUMBER(Dispersion!$J$11)),'Emissions (start here)'!T381*2000*453.59/8760/3600*Dispersion!$J$11,0)</f>
        <v>0</v>
      </c>
      <c r="AM381" s="74">
        <f>IF(AND(ISNUMBER('Emissions (start here)'!U381),ISNUMBER(Dispersion!$K$8)),'Emissions (start here)'!U381*453.59/3600*Dispersion!$K$8,0)</f>
        <v>0</v>
      </c>
      <c r="AN381" s="74">
        <f>IF(AND(ISNUMBER('Emissions (start here)'!U381),ISNUMBER(Dispersion!$K$9)),'Emissions (start here)'!U381*453.59/3600*Dispersion!$K$9,0)</f>
        <v>0</v>
      </c>
      <c r="AO381" s="74">
        <f>IF(AND(ISNUMBER('Emissions (start here)'!V381),ISNUMBER(Dispersion!$K$10)),'Emissions (start here)'!V381*2000*453.59/8760/3600*Dispersion!$K$10,0)</f>
        <v>0</v>
      </c>
      <c r="AP381" s="74">
        <f>IF(AND(ISNUMBER('Emissions (start here)'!V381),ISNUMBER(Dispersion!$K$11)),'Emissions (start here)'!V381*2000*453.59/8760/3600*Dispersion!$K$11,0)</f>
        <v>0</v>
      </c>
      <c r="AQ381" s="74">
        <f>IF(AND(ISNUMBER('Emissions (start here)'!W381),ISNUMBER(Dispersion!$L$8)),'Emissions (start here)'!W381*453.59/3600*Dispersion!$L$8,0)</f>
        <v>0</v>
      </c>
      <c r="AR381" s="74">
        <f>IF(AND(ISNUMBER('Emissions (start here)'!W381),ISNUMBER(Dispersion!$L$9)),'Emissions (start here)'!W381*453.59/3600*Dispersion!$L$9,0)</f>
        <v>0</v>
      </c>
      <c r="AS381" s="74">
        <f>IF(AND(ISNUMBER('Emissions (start here)'!X381),ISNUMBER(Dispersion!$L$10)),'Emissions (start here)'!X381*2000*453.59/8760/3600*Dispersion!$L$10,0)</f>
        <v>0</v>
      </c>
      <c r="AT381" s="74">
        <f>IF(AND(ISNUMBER('Emissions (start here)'!X381),ISNUMBER(Dispersion!$L$11)),'Emissions (start here)'!X381*2000*453.59/8760/3600*Dispersion!$L$11,0)</f>
        <v>0</v>
      </c>
      <c r="AU381" s="74">
        <f>IF(AND(ISNUMBER('Emissions (start here)'!Y381),ISNUMBER(Dispersion!$M$8)),'Emissions (start here)'!Y381*453.59/3600*Dispersion!$M$8,0)</f>
        <v>0</v>
      </c>
      <c r="AV381" s="74">
        <f>IF(AND(ISNUMBER('Emissions (start here)'!Y381),ISNUMBER(Dispersion!$M$9)),'Emissions (start here)'!Y381*453.59/3600*Dispersion!$M$9,0)</f>
        <v>0</v>
      </c>
      <c r="AW381" s="74">
        <f>IF(AND(ISNUMBER('Emissions (start here)'!Z381),ISNUMBER(Dispersion!$M$10)),'Emissions (start here)'!Z381*2000*453.59/8760/3600*Dispersion!$M$10,0)</f>
        <v>0</v>
      </c>
      <c r="AX381" s="74">
        <f>IF(AND(ISNUMBER('Emissions (start here)'!Z381),ISNUMBER(Dispersion!$M$11)),'Emissions (start here)'!Z381*2000*453.59/8760/3600*Dispersion!$M$11,0)</f>
        <v>0</v>
      </c>
      <c r="AY381" s="74">
        <f>IF(AND(ISNUMBER('Emissions (start here)'!AA381),ISNUMBER(Dispersion!$N$8)),'Emissions (start here)'!AA381*453.59/3600*Dispersion!$N$8,0)</f>
        <v>0</v>
      </c>
      <c r="AZ381" s="74">
        <f>IF(AND(ISNUMBER('Emissions (start here)'!AA381),ISNUMBER(Dispersion!$N$9)),'Emissions (start here)'!AA381*453.59/3600*Dispersion!$N$9,0)</f>
        <v>0</v>
      </c>
      <c r="BA381" s="74">
        <f>IF(AND(ISNUMBER('Emissions (start here)'!AB381),ISNUMBER(Dispersion!$N$10)),'Emissions (start here)'!AB381*2000*453.59/8760/3600*Dispersion!$N$10,0)</f>
        <v>0</v>
      </c>
      <c r="BB381" s="74">
        <f>IF(AND(ISNUMBER('Emissions (start here)'!AB381),ISNUMBER(Dispersion!$N$11)),'Emissions (start here)'!AB381*2000*453.59/8760/3600*Dispersion!$N$11,0)</f>
        <v>0</v>
      </c>
      <c r="BC381" s="74">
        <f>IF(AND(ISNUMBER('Emissions (start here)'!AC381),ISNUMBER(Dispersion!$O$8)),'Emissions (start here)'!AC381*453.59/3600*Dispersion!$O$8,0)</f>
        <v>0</v>
      </c>
      <c r="BD381" s="74">
        <f>IF(AND(ISNUMBER('Emissions (start here)'!AC381),ISNUMBER(Dispersion!$O$9)),'Emissions (start here)'!AC381*453.59/3600*Dispersion!$O$9,0)</f>
        <v>0</v>
      </c>
      <c r="BE381" s="74">
        <f>IF(AND(ISNUMBER('Emissions (start here)'!AD381),ISNUMBER(Dispersion!$O$10)),'Emissions (start here)'!AD381*2000*453.59/8760/3600*Dispersion!$O$10,0)</f>
        <v>0</v>
      </c>
      <c r="BF381" s="74">
        <f>IF(AND(ISNUMBER('Emissions (start here)'!AD381),ISNUMBER(Dispersion!$O$11)),'Emissions (start here)'!AD381*2000*453.59/8760/3600*Dispersion!$O$11,0)</f>
        <v>0</v>
      </c>
      <c r="BG381" s="74">
        <f>IF(AND(ISNUMBER('Emissions (start here)'!AE381),ISNUMBER(Dispersion!$P$8)),'Emissions (start here)'!AE381*453.59/3600*Dispersion!$P$8,0)</f>
        <v>0</v>
      </c>
      <c r="BH381" s="74">
        <f>IF(AND(ISNUMBER('Emissions (start here)'!AE381),ISNUMBER(Dispersion!$P$9)),'Emissions (start here)'!AE381*453.59/3600*Dispersion!$P$9,0)</f>
        <v>0</v>
      </c>
      <c r="BI381" s="74">
        <f>IF(AND(ISNUMBER('Emissions (start here)'!AF381),ISNUMBER(Dispersion!$P$10)),'Emissions (start here)'!AF381*2000*453.59/8760/3600*Dispersion!$P$10,0)</f>
        <v>0</v>
      </c>
      <c r="BJ381" s="74">
        <f>IF(AND(ISNUMBER('Emissions (start here)'!AF381),ISNUMBER(Dispersion!$P$11)),'Emissions (start here)'!AF381*2000*453.59/8760/3600*Dispersion!$P$11,0)</f>
        <v>0</v>
      </c>
      <c r="BK381" s="74">
        <f>IF(AND(ISNUMBER('Emissions (start here)'!AG381),ISNUMBER(Dispersion!$Q$8)),'Emissions (start here)'!AG381*453.59/3600*Dispersion!$Q$8,0)</f>
        <v>0</v>
      </c>
      <c r="BL381" s="74">
        <f>IF(AND(ISNUMBER('Emissions (start here)'!AG381),ISNUMBER(Dispersion!$Q$9)),'Emissions (start here)'!AG381*453.59/3600*Dispersion!$Q$9,0)</f>
        <v>0</v>
      </c>
      <c r="BM381" s="74">
        <f>IF(AND(ISNUMBER('Emissions (start here)'!AH381),ISNUMBER(Dispersion!$Q$10)),'Emissions (start here)'!AH381*2000*453.59/8760/3600*Dispersion!$Q$10,0)</f>
        <v>0</v>
      </c>
      <c r="BN381" s="74">
        <f>IF(AND(ISNUMBER('Emissions (start here)'!AH381),ISNUMBER(Dispersion!$Q$11)),'Emissions (start here)'!AH381*2000*453.59/8760/3600*Dispersion!$Q$11,0)</f>
        <v>0</v>
      </c>
      <c r="BO381" s="74">
        <f>IF(AND(ISNUMBER('Emissions (start here)'!AI381),ISNUMBER(Dispersion!$R$8)),'Emissions (start here)'!AI381*453.59/3600*Dispersion!$R$8,0)</f>
        <v>0</v>
      </c>
      <c r="BP381" s="74">
        <f>IF(AND(ISNUMBER('Emissions (start here)'!AI381),ISNUMBER(Dispersion!$R$9)),'Emissions (start here)'!AI381*453.59/3600*Dispersion!$R$9,0)</f>
        <v>0</v>
      </c>
      <c r="BQ381" s="74">
        <f>IF(AND(ISNUMBER('Emissions (start here)'!AJ381),ISNUMBER(Dispersion!$R$10)),'Emissions (start here)'!AJ381*2000*453.59/8760/3600*Dispersion!$R$10,0)</f>
        <v>0</v>
      </c>
      <c r="BR381" s="74">
        <f>IF(AND(ISNUMBER('Emissions (start here)'!AJ381),ISNUMBER(Dispersion!$R$11)),'Emissions (start here)'!AJ381*2000*453.59/8760/3600*Dispersion!$R$11,0)</f>
        <v>0</v>
      </c>
      <c r="BS381" s="74">
        <f>IF(AND(ISNUMBER('Emissions (start here)'!AK381),ISNUMBER(Dispersion!$S$8)),'Emissions (start here)'!AK381*453.59/3600*Dispersion!$S$8,0)</f>
        <v>0</v>
      </c>
      <c r="BT381" s="74">
        <f>IF(AND(ISNUMBER('Emissions (start here)'!AK381),ISNUMBER(Dispersion!$S$9)),'Emissions (start here)'!AK381*453.59/3600*Dispersion!$S$9,0)</f>
        <v>0</v>
      </c>
      <c r="BU381" s="74">
        <f>IF(AND(ISNUMBER('Emissions (start here)'!AL381),ISNUMBER(Dispersion!$S$10)),'Emissions (start here)'!AL381*2000*453.59/8760/3600*Dispersion!$S$10,0)</f>
        <v>0</v>
      </c>
      <c r="BV381" s="74">
        <f>IF(AND(ISNUMBER('Emissions (start here)'!AL381),ISNUMBER(Dispersion!$S$11)),'Emissions (start here)'!AL381*2000*453.59/8760/3600*Dispersion!$S$11,0)</f>
        <v>0</v>
      </c>
      <c r="BW381" s="74">
        <f>IF(AND(ISNUMBER('Emissions (start here)'!AM381),ISNUMBER(Dispersion!$T$8)),'Emissions (start here)'!AM381*453.59/3600*Dispersion!$T$8,0)</f>
        <v>0</v>
      </c>
      <c r="BX381" s="74">
        <f>IF(AND(ISNUMBER('Emissions (start here)'!AM381),ISNUMBER(Dispersion!$T$9)),'Emissions (start here)'!AM381*453.59/3600*Dispersion!$T$9,0)</f>
        <v>0</v>
      </c>
      <c r="BY381" s="74">
        <f>IF(AND(ISNUMBER('Emissions (start here)'!AN381),ISNUMBER(Dispersion!$T$10)),'Emissions (start here)'!AN381*2000*453.59/8760/3600*Dispersion!$T$10,0)</f>
        <v>0</v>
      </c>
      <c r="BZ381" s="74">
        <f>IF(AND(ISNUMBER('Emissions (start here)'!AN381),ISNUMBER(Dispersion!$T$11)),'Emissions (start here)'!AN381*2000*453.59/8760/3600*Dispersion!$T$11,0)</f>
        <v>0</v>
      </c>
      <c r="CA381" s="74">
        <f>IF(AND(ISNUMBER('Emissions (start here)'!AO381),ISNUMBER(Dispersion!$U$8)),'Emissions (start here)'!AO381*453.59/3600*Dispersion!$U$8,0)</f>
        <v>0</v>
      </c>
      <c r="CB381" s="74">
        <f>IF(AND(ISNUMBER('Emissions (start here)'!AO381),ISNUMBER(Dispersion!$U$9)),'Emissions (start here)'!AO381*453.59/3600*Dispersion!$U$9,0)</f>
        <v>0</v>
      </c>
      <c r="CC381" s="74">
        <f>IF(AND(ISNUMBER('Emissions (start here)'!AP381),ISNUMBER(Dispersion!$U$10)),'Emissions (start here)'!AP381*2000*453.59/8760/3600*Dispersion!$U$10,0)</f>
        <v>0</v>
      </c>
      <c r="CD381" s="74">
        <f>IF(AND(ISNUMBER('Emissions (start here)'!AP381),ISNUMBER(Dispersion!$U$11)),'Emissions (start here)'!AP381*2000*453.59/8760/3600*Dispersion!$U$11,0)</f>
        <v>0</v>
      </c>
      <c r="CE381" s="74">
        <f>IF(AND(ISNUMBER('Emissions (start here)'!AQ381),ISNUMBER(Dispersion!$V$8)),'Emissions (start here)'!AQ381*453.59/3600*Dispersion!$V$8,0)</f>
        <v>0</v>
      </c>
      <c r="CF381" s="74">
        <f>IF(AND(ISNUMBER('Emissions (start here)'!AQ381),ISNUMBER(Dispersion!$V$9)),'Emissions (start here)'!AQ381*453.59/3600*Dispersion!$V$9,0)</f>
        <v>0</v>
      </c>
      <c r="CG381" s="74">
        <f>IF(AND(ISNUMBER('Emissions (start here)'!AR381),ISNUMBER(Dispersion!$V$10)),'Emissions (start here)'!AR381*2000*453.59/8760/3600*Dispersion!$V$10,0)</f>
        <v>0</v>
      </c>
      <c r="CH381" s="74">
        <f>IF(AND(ISNUMBER('Emissions (start here)'!AR381),ISNUMBER(Dispersion!$V$11)),'Emissions (start here)'!AR381*2000*453.59/8760/3600*Dispersion!$V$11,0)</f>
        <v>0</v>
      </c>
      <c r="CI381" s="74">
        <f>IF(AND(ISNUMBER('Emissions (start here)'!AS381),ISNUMBER(Dispersion!$W$8)),'Emissions (start here)'!AS381*453.59/3600*Dispersion!$W$8,0)</f>
        <v>0</v>
      </c>
      <c r="CJ381" s="74">
        <f>IF(AND(ISNUMBER('Emissions (start here)'!AS381),ISNUMBER(Dispersion!$W$9)),'Emissions (start here)'!AS381*453.59/3600*Dispersion!$W$9,0)</f>
        <v>0</v>
      </c>
      <c r="CK381" s="74">
        <f>IF(AND(ISNUMBER('Emissions (start here)'!AT381),ISNUMBER(Dispersion!$W$10)),'Emissions (start here)'!AT381*2000*453.59/8760/3600*Dispersion!$W$10,0)</f>
        <v>0</v>
      </c>
      <c r="CL381" s="74">
        <f>IF(AND(ISNUMBER('Emissions (start here)'!AT381),ISNUMBER(Dispersion!$W$11)),'Emissions (start here)'!AT381*2000*453.59/8760/3600*Dispersion!$W$11,0)</f>
        <v>0</v>
      </c>
      <c r="CM381" s="74">
        <f>IF(AND(ISNUMBER('Emissions (start here)'!AU381),ISNUMBER(Dispersion!$X$8)),'Emissions (start here)'!AU381*453.59/3600*Dispersion!$X$8,0)</f>
        <v>0</v>
      </c>
      <c r="CN381" s="74">
        <f>IF(AND(ISNUMBER('Emissions (start here)'!AU381),ISNUMBER(Dispersion!$X$9)),'Emissions (start here)'!AU381*453.59/3600*Dispersion!$X$9,0)</f>
        <v>0</v>
      </c>
      <c r="CO381" s="74">
        <f>IF(AND(ISNUMBER('Emissions (start here)'!AV381),ISNUMBER(Dispersion!$X$10)),'Emissions (start here)'!AV381*2000*453.59/8760/3600*Dispersion!$X$10,0)</f>
        <v>0</v>
      </c>
      <c r="CP381" s="74">
        <f>IF(AND(ISNUMBER('Emissions (start here)'!AV381),ISNUMBER(Dispersion!$X$11)),'Emissions (start here)'!AV381*2000*453.59/8760/3600*Dispersion!$X$11,0)</f>
        <v>0</v>
      </c>
      <c r="CQ381" s="74">
        <f>IF(AND(ISNUMBER('Emissions (start here)'!AW381),ISNUMBER(Dispersion!$Y$8)),'Emissions (start here)'!AW381*453.59/3600*Dispersion!$Y$8,0)</f>
        <v>0</v>
      </c>
      <c r="CR381" s="74">
        <f>IF(AND(ISNUMBER('Emissions (start here)'!AW381),ISNUMBER(Dispersion!$Y$9)),'Emissions (start here)'!AW381*453.59/3600*Dispersion!$Y$9,0)</f>
        <v>0</v>
      </c>
      <c r="CS381" s="74">
        <f>IF(AND(ISNUMBER('Emissions (start here)'!AX381),ISNUMBER(Dispersion!$Y$10)),'Emissions (start here)'!AX381*2000*453.59/8760/3600*Dispersion!$Y$10,0)</f>
        <v>0</v>
      </c>
      <c r="CT381" s="74">
        <f>IF(AND(ISNUMBER('Emissions (start here)'!AX381),ISNUMBER(Dispersion!$Y$11)),'Emissions (start here)'!AX381*2000*453.59/8760/3600*Dispersion!$Y$11,0)</f>
        <v>0</v>
      </c>
      <c r="CU381" s="74">
        <f>IF(AND(ISNUMBER('Emissions (start here)'!AY381),ISNUMBER(Dispersion!$Z$8)),'Emissions (start here)'!AY381*453.59/3600*Dispersion!$Z$8,0)</f>
        <v>0</v>
      </c>
      <c r="CV381" s="74">
        <f>IF(AND(ISNUMBER('Emissions (start here)'!AY381),ISNUMBER(Dispersion!$Z$9)),'Emissions (start here)'!AY381*453.59/3600*Dispersion!$Z$9,0)</f>
        <v>0</v>
      </c>
      <c r="CW381" s="74">
        <f>IF(AND(ISNUMBER('Emissions (start here)'!AZ381),ISNUMBER(Dispersion!$Z$10)),'Emissions (start here)'!AZ381*2000*453.59/8760/3600*Dispersion!$Z$10,0)</f>
        <v>0</v>
      </c>
      <c r="CX381" s="74">
        <f>IF(AND(ISNUMBER('Emissions (start here)'!AZ381),ISNUMBER(Dispersion!$Z$11)),'Emissions (start here)'!AZ381*2000*453.59/8760/3600*Dispersion!$Z$11,0)</f>
        <v>0</v>
      </c>
      <c r="CY381" s="74">
        <f>IF(AND(ISNUMBER('Emissions (start here)'!BA381),ISNUMBER(Dispersion!$AA$8)),'Emissions (start here)'!BA381*453.59/3600*Dispersion!$AA$8,0)</f>
        <v>0</v>
      </c>
      <c r="CZ381" s="74">
        <f>IF(AND(ISNUMBER('Emissions (start here)'!BA381),ISNUMBER(Dispersion!$AA$9)),'Emissions (start here)'!BA381*453.59/3600*Dispersion!$AA$9,0)</f>
        <v>0</v>
      </c>
      <c r="DA381" s="74">
        <f>IF(AND(ISNUMBER('Emissions (start here)'!BB381),ISNUMBER(Dispersion!$AA$10)),'Emissions (start here)'!BB381*2000*453.59/8760/3600*Dispersion!$AA$10,0)</f>
        <v>0</v>
      </c>
      <c r="DB381" s="74">
        <f>IF(AND(ISNUMBER('Emissions (start here)'!BB381),ISNUMBER(Dispersion!$AA$11)),'Emissions (start here)'!BB381*2000*453.59/8760/3600*Dispersion!$AA$11,0)</f>
        <v>0</v>
      </c>
      <c r="DC381" s="74">
        <f>IF(AND(ISNUMBER('Emissions (start here)'!BC381),ISNUMBER(Dispersion!$AB$8)),'Emissions (start here)'!BC381*453.59/3600*Dispersion!$AB$8,0)</f>
        <v>0</v>
      </c>
      <c r="DD381" s="74">
        <f>IF(AND(ISNUMBER('Emissions (start here)'!BC381),ISNUMBER(Dispersion!$AB$9)),'Emissions (start here)'!BC381*453.59/3600*Dispersion!$AB$9,0)</f>
        <v>0</v>
      </c>
      <c r="DE381" s="74">
        <f>IF(AND(ISNUMBER('Emissions (start here)'!BD381),ISNUMBER(Dispersion!$AB$10)),'Emissions (start here)'!BD381*2000*453.59/8760/3600*Dispersion!$AB$10,0)</f>
        <v>0</v>
      </c>
      <c r="DF381" s="74">
        <f>IF(AND(ISNUMBER('Emissions (start here)'!BD381),ISNUMBER(Dispersion!$AB$11)),'Emissions (start here)'!BD381*2000*453.59/8760/3600*Dispersion!$AB$11,0)</f>
        <v>0</v>
      </c>
      <c r="DG381" s="74">
        <f>IF(AND(ISNUMBER('Emissions (start here)'!BE381),ISNUMBER(Dispersion!$AC$8)),'Emissions (start here)'!BE381*453.59/3600*Dispersion!$AC$8,0)</f>
        <v>0</v>
      </c>
      <c r="DH381" s="74">
        <f>IF(AND(ISNUMBER('Emissions (start here)'!BE381),ISNUMBER(Dispersion!$AC$9)),'Emissions (start here)'!BE381*453.59/3600*Dispersion!$AC$9,0)</f>
        <v>0</v>
      </c>
      <c r="DI381" s="74">
        <f>IF(AND(ISNUMBER('Emissions (start here)'!BF381),ISNUMBER(Dispersion!$AC$10)),'Emissions (start here)'!BF381*2000*453.59/8760/3600*Dispersion!$AC$10,0)</f>
        <v>0</v>
      </c>
      <c r="DJ381" s="74">
        <f>IF(AND(ISNUMBER('Emissions (start here)'!BF381),ISNUMBER(Dispersion!$AC$11)),'Emissions (start here)'!BF381*2000*453.59/8760/3600*Dispersion!$AC$11,0)</f>
        <v>0</v>
      </c>
      <c r="DK381" s="74">
        <f>IF(AND(ISNUMBER('Emissions (start here)'!BG381),ISNUMBER(Dispersion!$AD$8)),'Emissions (start here)'!BG381*453.59/3600*Dispersion!$AD$8,0)</f>
        <v>0</v>
      </c>
      <c r="DL381" s="74">
        <f>IF(AND(ISNUMBER('Emissions (start here)'!BG381),ISNUMBER(Dispersion!$AD$9)),'Emissions (start here)'!BG381*453.59/3600*Dispersion!$AD$9,0)</f>
        <v>0</v>
      </c>
      <c r="DM381" s="74">
        <f>IF(AND(ISNUMBER('Emissions (start here)'!BH381),ISNUMBER(Dispersion!$AD$10)),'Emissions (start here)'!BH381*2000*453.59/8760/3600*Dispersion!$AD$10,0)</f>
        <v>0</v>
      </c>
      <c r="DN381" s="74">
        <f>IF(AND(ISNUMBER('Emissions (start here)'!BH381),ISNUMBER(Dispersion!$AD$11)),'Emissions (start here)'!BH381*2000*453.59/8760/3600*Dispersion!$AD$11,0)</f>
        <v>0</v>
      </c>
      <c r="DO381" s="74">
        <f>IF(AND(ISNUMBER('Emissions (start here)'!BI381),ISNUMBER(Dispersion!$AE$8)),'Emissions (start here)'!BI381*453.59/3600*Dispersion!$AE$8,0)</f>
        <v>0</v>
      </c>
      <c r="DP381" s="74">
        <f>IF(AND(ISNUMBER('Emissions (start here)'!BI381),ISNUMBER(Dispersion!$AE$9)),'Emissions (start here)'!BI381*453.59/3600*Dispersion!$AE$9,0)</f>
        <v>0</v>
      </c>
      <c r="DQ381" s="74">
        <f>IF(AND(ISNUMBER('Emissions (start here)'!BJ381),ISNUMBER(Dispersion!$AE$10)),'Emissions (start here)'!BJ381*2000*453.59/8760/3600*Dispersion!$AE$10,0)</f>
        <v>0</v>
      </c>
      <c r="DR381" s="74">
        <f>IF(AND(ISNUMBER('Emissions (start here)'!BJ381),ISNUMBER(Dispersion!$AE$11)),'Emissions (start here)'!BJ381*2000*453.59/8760/3600*Dispersion!$AE$11,0)</f>
        <v>0</v>
      </c>
      <c r="DS381" s="74">
        <f>IF(AND(ISNUMBER('Emissions (start here)'!BK381),ISNUMBER(Dispersion!$AF$8)),'Emissions (start here)'!BK381*453.59/3600*Dispersion!$AF$8,0)</f>
        <v>0</v>
      </c>
      <c r="DT381" s="74">
        <f>IF(AND(ISNUMBER('Emissions (start here)'!BK381),ISNUMBER(Dispersion!$AF$9)),'Emissions (start here)'!BK381*453.59/3600*Dispersion!$AF$9,0)</f>
        <v>0</v>
      </c>
      <c r="DU381" s="74">
        <f>IF(AND(ISNUMBER('Emissions (start here)'!BL381),ISNUMBER(Dispersion!$AF$10)),'Emissions (start here)'!BL381*2000*453.59/8760/3600*Dispersion!$AF$10,0)</f>
        <v>0</v>
      </c>
      <c r="DV381" s="74">
        <f>IF(AND(ISNUMBER('Emissions (start here)'!BL381),ISNUMBER(Dispersion!$AF$11)),'Emissions (start here)'!BL381*2000*453.59/8760/3600*Dispersion!$AF$11,0)</f>
        <v>0</v>
      </c>
      <c r="DW381" s="74">
        <f>IF(AND(ISNUMBER('Emissions (start here)'!BM381),ISNUMBER(Dispersion!$AG$8)),'Emissions (start here)'!BM381*453.59/3600*Dispersion!$AG$8,0)</f>
        <v>0</v>
      </c>
      <c r="DX381" s="74">
        <f>IF(AND(ISNUMBER('Emissions (start here)'!BM381),ISNUMBER(Dispersion!$AG$9)),'Emissions (start here)'!BM381*453.59/3600*Dispersion!$AG$9,0)</f>
        <v>0</v>
      </c>
      <c r="DY381" s="74">
        <f>IF(AND(ISNUMBER('Emissions (start here)'!BN381),ISNUMBER(Dispersion!$AG$10)),'Emissions (start here)'!BN381*2000*453.59/8760/3600*Dispersion!$AG$10,0)</f>
        <v>0</v>
      </c>
      <c r="DZ381" s="74">
        <f>IF(AND(ISNUMBER('Emissions (start here)'!BN381),ISNUMBER(Dispersion!$AG$11)),'Emissions (start here)'!BN381*2000*453.59/8760/3600*Dispersion!$AG$11,0)</f>
        <v>0</v>
      </c>
      <c r="EA381" s="74">
        <f>IF(AND(ISNUMBER('Emissions (start here)'!BO381),ISNUMBER(Dispersion!$AH$8)),'Emissions (start here)'!BO381*453.59/3600*Dispersion!$AH$8,0)</f>
        <v>0</v>
      </c>
      <c r="EB381" s="74">
        <f>IF(AND(ISNUMBER('Emissions (start here)'!BO381),ISNUMBER(Dispersion!$AH$9)),'Emissions (start here)'!BO381*453.59/3600*Dispersion!$AH$9,0)</f>
        <v>0</v>
      </c>
      <c r="EC381" s="74">
        <f>IF(AND(ISNUMBER('Emissions (start here)'!BP381),ISNUMBER(Dispersion!$AH$10)),'Emissions (start here)'!BP381*2000*453.59/8760/3600*Dispersion!$AH$10,0)</f>
        <v>0</v>
      </c>
      <c r="ED381" s="74">
        <f>IF(AND(ISNUMBER('Emissions (start here)'!BP381),ISNUMBER(Dispersion!$AH$11)),'Emissions (start here)'!BP381*2000*453.59/8760/3600*Dispersion!$AH$11,0)</f>
        <v>0</v>
      </c>
      <c r="EE381" s="74">
        <f>IF(AND(ISNUMBER('Emissions (start here)'!BQ381),ISNUMBER(Dispersion!$AI$8)),'Emissions (start here)'!BQ381*453.59/3600*Dispersion!$AI$8,0)</f>
        <v>0</v>
      </c>
      <c r="EF381" s="74">
        <f>IF(AND(ISNUMBER('Emissions (start here)'!BQ381),ISNUMBER(Dispersion!$AI$9)),'Emissions (start here)'!BQ381*453.59/3600*Dispersion!$AI$9,0)</f>
        <v>0</v>
      </c>
      <c r="EG381" s="74">
        <f>IF(AND(ISNUMBER('Emissions (start here)'!BR381),ISNUMBER(Dispersion!$AI$10)),'Emissions (start here)'!BR381*2000*453.59/8760/3600*Dispersion!$AI$10,0)</f>
        <v>0</v>
      </c>
      <c r="EH381" s="74">
        <f>IF(AND(ISNUMBER('Emissions (start here)'!BR381),ISNUMBER(Dispersion!$AI$11)),'Emissions (start here)'!BR381*2000*453.59/8760/3600*Dispersion!$AI$11,0)</f>
        <v>0</v>
      </c>
      <c r="EI381" s="74">
        <f>IF(AND(ISNUMBER('Emissions (start here)'!BS381),ISNUMBER(Dispersion!$AJ$8)),'Emissions (start here)'!BS381*453.59/3600*Dispersion!$AJ$8,0)</f>
        <v>0</v>
      </c>
      <c r="EJ381" s="74">
        <f>IF(AND(ISNUMBER('Emissions (start here)'!BS381),ISNUMBER(Dispersion!$AJ$9)),'Emissions (start here)'!BS381*453.59/3600*Dispersion!$AJ$9,0)</f>
        <v>0</v>
      </c>
      <c r="EK381" s="74">
        <f>IF(AND(ISNUMBER('Emissions (start here)'!BT381),ISNUMBER(Dispersion!$AJ$10)),'Emissions (start here)'!BT381*2000*453.59/8760/3600*Dispersion!$AJ$10,0)</f>
        <v>0</v>
      </c>
      <c r="EL381" s="74">
        <f>IF(AND(ISNUMBER('Emissions (start here)'!BT381),ISNUMBER(Dispersion!$AJ$11)),'Emissions (start here)'!BT381*2000*453.59/8760/3600*Dispersion!$AJ$11,0)</f>
        <v>0</v>
      </c>
      <c r="EM381" s="74">
        <f>IF(AND(ISNUMBER('Emissions (start here)'!BU381),ISNUMBER(Dispersion!$AK$8)),'Emissions (start here)'!BU381*453.59/3600*Dispersion!$AK$8,0)</f>
        <v>0</v>
      </c>
      <c r="EN381" s="74">
        <f>IF(AND(ISNUMBER('Emissions (start here)'!BU381),ISNUMBER(Dispersion!$AK$9)),'Emissions (start here)'!BU381*453.59/3600*Dispersion!$AK$9,0)</f>
        <v>0</v>
      </c>
      <c r="EO381" s="74">
        <f>IF(AND(ISNUMBER('Emissions (start here)'!BV381),ISNUMBER(Dispersion!$AK$10)),'Emissions (start here)'!BV381*2000*453.59/8760/3600*Dispersion!$AK$10,0)</f>
        <v>0</v>
      </c>
      <c r="EP381" s="74">
        <f>IF(AND(ISNUMBER('Emissions (start here)'!BV381),ISNUMBER(Dispersion!$AK$11)),'Emissions (start here)'!BV381*2000*453.59/8760/3600*Dispersion!$AK$11,0)</f>
        <v>0</v>
      </c>
      <c r="EQ381" s="74">
        <f>IF(AND(ISNUMBER('Emissions (start here)'!BW381),ISNUMBER(Dispersion!$AL$8)),'Emissions (start here)'!BW381*453.59/3600*Dispersion!$AL$8,0)</f>
        <v>0</v>
      </c>
      <c r="ER381" s="74">
        <f>IF(AND(ISNUMBER('Emissions (start here)'!BW381),ISNUMBER(Dispersion!$AL$9)),'Emissions (start here)'!BW381*453.59/3600*Dispersion!$AL$9,0)</f>
        <v>0</v>
      </c>
      <c r="ES381" s="74">
        <f>IF(AND(ISNUMBER('Emissions (start here)'!BX381),ISNUMBER(Dispersion!$AL$10)),'Emissions (start here)'!BX381*2000*453.59/8760/3600*Dispersion!$AL$10,0)</f>
        <v>0</v>
      </c>
      <c r="ET381" s="74">
        <f>IF(AND(ISNUMBER('Emissions (start here)'!BX381),ISNUMBER(Dispersion!$AL$11)),'Emissions (start here)'!BX381*2000*453.59/8760/3600*Dispersion!$AL$11,0)</f>
        <v>0</v>
      </c>
      <c r="EU381" s="74">
        <f>IF(AND(ISNUMBER('Emissions (start here)'!BY381),ISNUMBER(Dispersion!$AM$8)),'Emissions (start here)'!BY381*453.59/3600*Dispersion!$AM$8,0)</f>
        <v>0</v>
      </c>
      <c r="EV381" s="74">
        <f>IF(AND(ISNUMBER('Emissions (start here)'!BY381),ISNUMBER(Dispersion!$AM$9)),'Emissions (start here)'!BY381*453.59/3600*Dispersion!$AM$9,0)</f>
        <v>0</v>
      </c>
      <c r="EW381" s="74">
        <f>IF(AND(ISNUMBER('Emissions (start here)'!BZ381),ISNUMBER(Dispersion!$AM$10)),'Emissions (start here)'!BZ381*2000*453.59/8760/3600*Dispersion!$AM$10,0)</f>
        <v>0</v>
      </c>
      <c r="EX381" s="74">
        <f>IF(AND(ISNUMBER('Emissions (start here)'!BZ381),ISNUMBER(Dispersion!$AM$11)),'Emissions (start here)'!BZ381*2000*453.59/8760/3600*Dispersion!$AM$11,0)</f>
        <v>0</v>
      </c>
      <c r="EY381" s="74">
        <f>IF(AND(ISNUMBER('Emissions (start here)'!CA381),ISNUMBER(Dispersion!$AN$8)),'Emissions (start here)'!CA381*453.59/3600*Dispersion!$AN$8,0)</f>
        <v>0</v>
      </c>
      <c r="EZ381" s="74">
        <f>IF(AND(ISNUMBER('Emissions (start here)'!CA381),ISNUMBER(Dispersion!$AN$9)),'Emissions (start here)'!CA381*453.59/3600*Dispersion!$AN$9,0)</f>
        <v>0</v>
      </c>
      <c r="FA381" s="74">
        <f>IF(AND(ISNUMBER('Emissions (start here)'!CB381),ISNUMBER(Dispersion!$AN$10)),'Emissions (start here)'!CB381*2000*453.59/8760/3600*Dispersion!$AN$10,0)</f>
        <v>0</v>
      </c>
      <c r="FB381" s="74">
        <f>IF(AND(ISNUMBER('Emissions (start here)'!CB381),ISNUMBER(Dispersion!$AN$11)),'Emissions (start here)'!CB381*2000*453.59/8760/3600*Dispersion!$AN$11,0)</f>
        <v>0</v>
      </c>
      <c r="FC381" s="74">
        <f>IF(AND(ISNUMBER('Emissions (start here)'!CC381),ISNUMBER(Dispersion!$AO$8)),'Emissions (start here)'!CC381*453.59/3600*Dispersion!$AO$8,0)</f>
        <v>0</v>
      </c>
      <c r="FD381" s="74">
        <f>IF(AND(ISNUMBER('Emissions (start here)'!CC381),ISNUMBER(Dispersion!$AO$9)),'Emissions (start here)'!CC381*453.59/3600*Dispersion!$AO$9,0)</f>
        <v>0</v>
      </c>
      <c r="FE381" s="74">
        <f>IF(AND(ISNUMBER('Emissions (start here)'!CD381),ISNUMBER(Dispersion!$AO$10)),'Emissions (start here)'!CD381*2000*453.59/8760/3600*Dispersion!$AO$10,0)</f>
        <v>0</v>
      </c>
      <c r="FF381" s="74">
        <f>IF(AND(ISNUMBER('Emissions (start here)'!CD381),ISNUMBER(Dispersion!$AO$11)),'Emissions (start here)'!CD381*2000*453.59/8760/3600*Dispersion!$AO$11,0)</f>
        <v>0</v>
      </c>
      <c r="FG381" s="74">
        <f>IF(AND(ISNUMBER('Emissions (start here)'!CE381),ISNUMBER(Dispersion!$AP$8)),'Emissions (start here)'!CE381*453.59/3600*Dispersion!$AP$8,0)</f>
        <v>0</v>
      </c>
      <c r="FH381" s="74">
        <f>IF(AND(ISNUMBER('Emissions (start here)'!CE381),ISNUMBER(Dispersion!$AP$9)),'Emissions (start here)'!CE381*453.59/3600*Dispersion!$AP$9,0)</f>
        <v>0</v>
      </c>
      <c r="FI381" s="74">
        <f>IF(AND(ISNUMBER('Emissions (start here)'!CF381),ISNUMBER(Dispersion!$AP$10)),'Emissions (start here)'!CF381*2000*453.59/8760/3600*Dispersion!$AP$10,0)</f>
        <v>0</v>
      </c>
      <c r="FJ381" s="74">
        <f>IF(AND(ISNUMBER('Emissions (start here)'!CF381),ISNUMBER(Dispersion!$AP$11)),'Emissions (start here)'!CF381*2000*453.59/8760/3600*Dispersion!$AP$11,0)</f>
        <v>0</v>
      </c>
      <c r="FK381" s="74">
        <f>IF(AND(ISNUMBER('Emissions (start here)'!CG381),ISNUMBER(Dispersion!$AQ$8)),'Emissions (start here)'!CG381*453.59/3600*Dispersion!$AQ$8,0)</f>
        <v>0</v>
      </c>
      <c r="FL381" s="74">
        <f>IF(AND(ISNUMBER('Emissions (start here)'!CG381),ISNUMBER(Dispersion!$AQ$9)),'Emissions (start here)'!CG381*453.59/3600*Dispersion!$AQ$9,0)</f>
        <v>0</v>
      </c>
      <c r="FM381" s="74">
        <f>IF(AND(ISNUMBER('Emissions (start here)'!CH381),ISNUMBER(Dispersion!$AQ$10)),'Emissions (start here)'!CH381*2000*453.59/8760/3600*Dispersion!$AQ$10,0)</f>
        <v>0</v>
      </c>
      <c r="FN381" s="74">
        <f>IF(AND(ISNUMBER('Emissions (start here)'!CH381),ISNUMBER(Dispersion!$AQ$11)),'Emissions (start here)'!CH381*2000*453.59/8760/3600*Dispersion!$AQ$11,0)</f>
        <v>0</v>
      </c>
      <c r="FO381" s="74">
        <f>IF(AND(ISNUMBER('Emissions (start here)'!CI381),ISNUMBER(Dispersion!$AR$8)),'Emissions (start here)'!CI381*453.59/3600*Dispersion!$AR$8,0)</f>
        <v>0</v>
      </c>
      <c r="FP381" s="74">
        <f>IF(AND(ISNUMBER('Emissions (start here)'!CI381),ISNUMBER(Dispersion!$AR$9)),'Emissions (start here)'!CI381*453.59/3600*Dispersion!$AR$9,0)</f>
        <v>0</v>
      </c>
      <c r="FQ381" s="74">
        <f>IF(AND(ISNUMBER('Emissions (start here)'!CJ381),ISNUMBER(Dispersion!$AR$10)),'Emissions (start here)'!CJ381*2000*453.59/8760/3600*Dispersion!$AR$10,0)</f>
        <v>0</v>
      </c>
      <c r="FR381" s="74">
        <f>IF(AND(ISNUMBER('Emissions (start here)'!CJ381),ISNUMBER(Dispersion!$AR$11)),'Emissions (start here)'!CJ381*2000*453.59/8760/3600*Dispersion!$AR$11,0)</f>
        <v>0</v>
      </c>
      <c r="FS381" s="74">
        <f>IF(AND(ISNUMBER('Emissions (start here)'!CK381),ISNUMBER(Dispersion!$AS$8)),'Emissions (start here)'!CK381*453.59/3600*Dispersion!$AS$8,0)</f>
        <v>0</v>
      </c>
      <c r="FT381" s="74">
        <f>IF(AND(ISNUMBER('Emissions (start here)'!CK381),ISNUMBER(Dispersion!$AS$9)),'Emissions (start here)'!CK381*453.59/3600*Dispersion!$AS$9,0)</f>
        <v>0</v>
      </c>
      <c r="FU381" s="74">
        <f>IF(AND(ISNUMBER('Emissions (start here)'!CL381),ISNUMBER(Dispersion!$AS$10)),'Emissions (start here)'!CL381*2000*453.59/8760/3600*Dispersion!$AS$10,0)</f>
        <v>0</v>
      </c>
      <c r="FV381" s="74">
        <f>IF(AND(ISNUMBER('Emissions (start here)'!CL381),ISNUMBER(Dispersion!$AS$11)),'Emissions (start here)'!CL381*2000*453.59/8760/3600*Dispersion!$AS$11,0)</f>
        <v>0</v>
      </c>
      <c r="FW381" s="74">
        <f>IF(AND(ISNUMBER('Emissions (start here)'!CM381),ISNUMBER(Dispersion!$AT$8)),'Emissions (start here)'!CM381*453.59/3600*Dispersion!$AT$8,0)</f>
        <v>0</v>
      </c>
      <c r="FX381" s="74">
        <f>IF(AND(ISNUMBER('Emissions (start here)'!CM381),ISNUMBER(Dispersion!$AT$9)),'Emissions (start here)'!CM381*453.59/3600*Dispersion!$AT$9,0)</f>
        <v>0</v>
      </c>
      <c r="FY381" s="74">
        <f>IF(AND(ISNUMBER('Emissions (start here)'!CN381),ISNUMBER(Dispersion!$AT$10)),'Emissions (start here)'!CN381*2000*453.59/8760/3600*Dispersion!$AT$10,0)</f>
        <v>0</v>
      </c>
      <c r="FZ381" s="74">
        <f>IF(AND(ISNUMBER('Emissions (start here)'!CN381),ISNUMBER(Dispersion!$AT$11)),'Emissions (start here)'!CN381*2000*453.59/8760/3600*Dispersion!$AT$11,0)</f>
        <v>0</v>
      </c>
      <c r="GA381" s="74">
        <f>IF(AND(ISNUMBER('Emissions (start here)'!CO381),ISNUMBER(Dispersion!$AU$8)),'Emissions (start here)'!CO381*453.59/3600*Dispersion!$AU$8,0)</f>
        <v>0</v>
      </c>
      <c r="GB381" s="74">
        <f>IF(AND(ISNUMBER('Emissions (start here)'!CO381),ISNUMBER(Dispersion!$AU$9)),'Emissions (start here)'!CO381*453.59/3600*Dispersion!$AU$9,0)</f>
        <v>0</v>
      </c>
      <c r="GC381" s="74">
        <f>IF(AND(ISNUMBER('Emissions (start here)'!CP381),ISNUMBER(Dispersion!$AU$10)),'Emissions (start here)'!CP381*2000*453.59/8760/3600*Dispersion!$AU$10,0)</f>
        <v>0</v>
      </c>
      <c r="GD381" s="74">
        <f>IF(AND(ISNUMBER('Emissions (start here)'!CP381),ISNUMBER(Dispersion!$AU$11)),'Emissions (start here)'!CP381*2000*453.59/8760/3600*Dispersion!$AU$11,0)</f>
        <v>0</v>
      </c>
      <c r="GE381" s="74">
        <f>IF(AND(ISNUMBER('Emissions (start here)'!CQ381),ISNUMBER(Dispersion!$AV$8)),'Emissions (start here)'!CQ381*453.59/3600*Dispersion!$AV$8,0)</f>
        <v>0</v>
      </c>
      <c r="GF381" s="74">
        <f>IF(AND(ISNUMBER('Emissions (start here)'!CQ381),ISNUMBER(Dispersion!$AV$9)),'Emissions (start here)'!CQ381*453.59/3600*Dispersion!$AV$9,0)</f>
        <v>0</v>
      </c>
      <c r="GG381" s="74">
        <f>IF(AND(ISNUMBER('Emissions (start here)'!CR381),ISNUMBER(Dispersion!$AV$10)),'Emissions (start here)'!CR381*2000*453.59/8760/3600*Dispersion!$AV$10,0)</f>
        <v>0</v>
      </c>
      <c r="GH381" s="74">
        <f>IF(AND(ISNUMBER('Emissions (start here)'!CR381),ISNUMBER(Dispersion!$AV$11)),'Emissions (start here)'!CR381*2000*453.59/8760/3600*Dispersion!$AV$11,0)</f>
        <v>0</v>
      </c>
      <c r="GI381" s="74">
        <f>IF(AND(ISNUMBER('Emissions (start here)'!CS381),ISNUMBER(Dispersion!$AW$8)),'Emissions (start here)'!CS381*453.59/3600*Dispersion!$AW$8,0)</f>
        <v>0</v>
      </c>
      <c r="GJ381" s="74">
        <f>IF(AND(ISNUMBER('Emissions (start here)'!CS381),ISNUMBER(Dispersion!$AW$9)),'Emissions (start here)'!CS381*453.59/3600*Dispersion!$AW$9,0)</f>
        <v>0</v>
      </c>
      <c r="GK381" s="74">
        <f>IF(AND(ISNUMBER('Emissions (start here)'!CT381),ISNUMBER(Dispersion!$AW$10)),'Emissions (start here)'!CT381*2000*453.59/8760/3600*Dispersion!$AW$10,0)</f>
        <v>0</v>
      </c>
      <c r="GL381" s="74">
        <f>IF(AND(ISNUMBER('Emissions (start here)'!CT381),ISNUMBER(Dispersion!$AW$11)),'Emissions (start here)'!CT381*2000*453.59/8760/3600*Dispersion!$AW$11,0)</f>
        <v>0</v>
      </c>
      <c r="GM381" s="74">
        <f>IF(AND(ISNUMBER('Emissions (start here)'!CU381),ISNUMBER(Dispersion!$AX$8)),'Emissions (start here)'!CU381*453.59/3600*Dispersion!$AX$8,0)</f>
        <v>0</v>
      </c>
      <c r="GN381" s="74">
        <f>IF(AND(ISNUMBER('Emissions (start here)'!CU381),ISNUMBER(Dispersion!$AX$9)),'Emissions (start here)'!CU381*453.59/3600*Dispersion!$AX$9,0)</f>
        <v>0</v>
      </c>
      <c r="GO381" s="74">
        <f>IF(AND(ISNUMBER('Emissions (start here)'!CV381),ISNUMBER(Dispersion!$AX$10)),'Emissions (start here)'!CV381*2000*453.59/8760/3600*Dispersion!$AX$10,0)</f>
        <v>0</v>
      </c>
      <c r="GP381" s="74">
        <f>IF(AND(ISNUMBER('Emissions (start here)'!CV381),ISNUMBER(Dispersion!$AX$11)),'Emissions (start here)'!CV381*2000*453.59/8760/3600*Dispersion!$AX$11,0)</f>
        <v>0</v>
      </c>
      <c r="GQ381" s="74">
        <f>IF(AND(ISNUMBER('Emissions (start here)'!CW381),ISNUMBER(Dispersion!$AY$8)),'Emissions (start here)'!CW381*453.59/3600*Dispersion!$AY$8,0)</f>
        <v>0</v>
      </c>
      <c r="GR381" s="74">
        <f>IF(AND(ISNUMBER('Emissions (start here)'!CW381),ISNUMBER(Dispersion!$AY$9)),'Emissions (start here)'!CW381*453.59/3600*Dispersion!$AY$9,0)</f>
        <v>0</v>
      </c>
      <c r="GS381" s="74">
        <f>IF(AND(ISNUMBER('Emissions (start here)'!CX381),ISNUMBER(Dispersion!$AY$10)),'Emissions (start here)'!CX381*2000*453.59/8760/3600*Dispersion!$AY$10,0)</f>
        <v>0</v>
      </c>
      <c r="GT381" s="74">
        <f>IF(AND(ISNUMBER('Emissions (start here)'!CX381),ISNUMBER(Dispersion!$AY$11)),'Emissions (start here)'!CX381*2000*453.59/8760/3600*Dispersion!$AY$11,0)</f>
        <v>0</v>
      </c>
      <c r="GU381" s="74">
        <f>IF(AND(ISNUMBER('Emissions (start here)'!CY381),ISNUMBER(Dispersion!$AZ$8)),'Emissions (start here)'!CY381*453.59/3600*Dispersion!$AZ$8,0)</f>
        <v>0</v>
      </c>
      <c r="GV381" s="74">
        <f>IF(AND(ISNUMBER('Emissions (start here)'!CY381),ISNUMBER(Dispersion!$AZ$9)),'Emissions (start here)'!CY381*453.59/3600*Dispersion!$AZ$9,0)</f>
        <v>0</v>
      </c>
      <c r="GW381" s="74">
        <f>IF(AND(ISNUMBER('Emissions (start here)'!CZ381),ISNUMBER(Dispersion!$AZ$10)),'Emissions (start here)'!CZ381*2000*453.59/8760/3600*Dispersion!$AZ$10,0)</f>
        <v>0</v>
      </c>
      <c r="GX381" s="74">
        <f>IF(AND(ISNUMBER('Emissions (start here)'!CZ381),ISNUMBER(Dispersion!$AZ$11)),'Emissions (start here)'!CZ381*2000*453.59/8760/3600*Dispersion!$AZ$11,0)</f>
        <v>0</v>
      </c>
    </row>
    <row r="382" spans="1:206" x14ac:dyDescent="0.2">
      <c r="A382" s="51" t="str">
        <f>'Tox Values'!C382</f>
        <v>9016-87-9</v>
      </c>
      <c r="B382" s="94" t="str">
        <f>'Tox Values'!D382</f>
        <v>Polymeric Methylene Diphenyl Diisocyanate</v>
      </c>
      <c r="C382" s="96">
        <f t="shared" si="21"/>
        <v>0</v>
      </c>
      <c r="D382" s="74">
        <f t="shared" si="22"/>
        <v>0</v>
      </c>
      <c r="E382" s="74">
        <f t="shared" si="23"/>
        <v>0</v>
      </c>
      <c r="F382" s="99">
        <f t="shared" si="24"/>
        <v>0</v>
      </c>
      <c r="G382" s="97">
        <f>IF(AND(ISNUMBER('Emissions (start here)'!E382),ISNUMBER(Dispersion!$C$8)),'Emissions (start here)'!E382*453.59/3600*Dispersion!$C$8,0)</f>
        <v>0</v>
      </c>
      <c r="H382" s="74">
        <f>IF(AND(ISNUMBER('Emissions (start here)'!E382),ISNUMBER(Dispersion!$C$9)),'Emissions (start here)'!E382*453.59/3600*Dispersion!$C$9,0)</f>
        <v>0</v>
      </c>
      <c r="I382" s="74">
        <f>IF(AND(ISNUMBER('Emissions (start here)'!F382),ISNUMBER(Dispersion!$C$10)),'Emissions (start here)'!F382*2000*453.59/8760/3600*Dispersion!$C$10,0)</f>
        <v>0</v>
      </c>
      <c r="J382" s="74">
        <f>IF(AND(ISNUMBER('Emissions (start here)'!F382),ISNUMBER(Dispersion!$C$11)),'Emissions (start here)'!F382*2000*453.59/8760/3600*Dispersion!$C$11,0)</f>
        <v>0</v>
      </c>
      <c r="K382" s="74">
        <f>IF(AND(ISNUMBER('Emissions (start here)'!G382),ISNUMBER(Dispersion!$D$8)),'Emissions (start here)'!G382*453.59/3600*Dispersion!$D$8,0)</f>
        <v>0</v>
      </c>
      <c r="L382" s="74">
        <f>IF(AND(ISNUMBER('Emissions (start here)'!G382),ISNUMBER(Dispersion!$D$9)),'Emissions (start here)'!G382*453.59/3600*Dispersion!$D$9,0)</f>
        <v>0</v>
      </c>
      <c r="M382" s="74">
        <f>IF(AND(ISNUMBER('Emissions (start here)'!H382),ISNUMBER(Dispersion!$D$10)),'Emissions (start here)'!H382*2000*453.59/8760/3600*Dispersion!$D$10,0)</f>
        <v>0</v>
      </c>
      <c r="N382" s="74">
        <f>IF(AND(ISNUMBER('Emissions (start here)'!H382),ISNUMBER(Dispersion!$D$11)),'Emissions (start here)'!H382*2000*453.59/8760/3600*Dispersion!$D$11,0)</f>
        <v>0</v>
      </c>
      <c r="O382" s="74">
        <f>IF(AND(ISNUMBER('Emissions (start here)'!I382),ISNUMBER(Dispersion!$E$8)),'Emissions (start here)'!I382*453.59/3600*Dispersion!$E$8,0)</f>
        <v>0</v>
      </c>
      <c r="P382" s="74">
        <f>IF(AND(ISNUMBER('Emissions (start here)'!I382),ISNUMBER(Dispersion!$E$9)),'Emissions (start here)'!I382*453.59/3600*Dispersion!$E$9,0)</f>
        <v>0</v>
      </c>
      <c r="Q382" s="74">
        <f>IF(AND(ISNUMBER('Emissions (start here)'!J382),ISNUMBER(Dispersion!$E$10)),'Emissions (start here)'!J382*2000*453.59/8760/3600*Dispersion!$E$10,0)</f>
        <v>0</v>
      </c>
      <c r="R382" s="74">
        <f>IF(AND(ISNUMBER('Emissions (start here)'!J382),ISNUMBER(Dispersion!$E$11)),'Emissions (start here)'!J382*2000*453.59/8760/3600*Dispersion!$E$11,0)</f>
        <v>0</v>
      </c>
      <c r="S382" s="74">
        <f>IF(AND(ISNUMBER('Emissions (start here)'!K382),ISNUMBER(Dispersion!$F$8)),'Emissions (start here)'!K382*453.59/3600*Dispersion!$F$8,0)</f>
        <v>0</v>
      </c>
      <c r="T382" s="74">
        <f>IF(AND(ISNUMBER('Emissions (start here)'!K382),ISNUMBER(Dispersion!$F$9)),'Emissions (start here)'!K382*453.59/3600*Dispersion!$F$9,0)</f>
        <v>0</v>
      </c>
      <c r="U382" s="74">
        <f>IF(AND(ISNUMBER('Emissions (start here)'!L382),ISNUMBER(Dispersion!$F$10)),'Emissions (start here)'!L382*2000*453.59/8760/3600*Dispersion!$F$10,0)</f>
        <v>0</v>
      </c>
      <c r="V382" s="74">
        <f>IF(AND(ISNUMBER('Emissions (start here)'!L382),ISNUMBER(Dispersion!$F$11)),'Emissions (start here)'!L382*2000*453.59/8760/3600*Dispersion!$F$11,0)</f>
        <v>0</v>
      </c>
      <c r="W382" s="74">
        <f>IF(AND(ISNUMBER('Emissions (start here)'!M382),ISNUMBER(Dispersion!$G$8)),'Emissions (start here)'!M382*453.59/3600*Dispersion!$G$8,0)</f>
        <v>0</v>
      </c>
      <c r="X382" s="74">
        <f>IF(AND(ISNUMBER('Emissions (start here)'!M382),ISNUMBER(Dispersion!$G$9)),'Emissions (start here)'!M382*453.59/3600*Dispersion!$G$9,0)</f>
        <v>0</v>
      </c>
      <c r="Y382" s="74">
        <f>IF(AND(ISNUMBER('Emissions (start here)'!N382),ISNUMBER(Dispersion!$G$10)),'Emissions (start here)'!N382*2000*453.59/8760/3600*Dispersion!$G$10,0)</f>
        <v>0</v>
      </c>
      <c r="Z382" s="74">
        <f>IF(AND(ISNUMBER('Emissions (start here)'!N382),ISNUMBER(Dispersion!$G$11)),'Emissions (start here)'!N382*2000*453.59/8760/3600*Dispersion!$G$11,0)</f>
        <v>0</v>
      </c>
      <c r="AA382" s="74">
        <f>IF(AND(ISNUMBER('Emissions (start here)'!O382),ISNUMBER(Dispersion!$H$8)),'Emissions (start here)'!O382*453.59/3600*Dispersion!$H$8,0)</f>
        <v>0</v>
      </c>
      <c r="AB382" s="74">
        <f>IF(AND(ISNUMBER('Emissions (start here)'!O382),ISNUMBER(Dispersion!$H$9)),'Emissions (start here)'!O382*453.59/3600*Dispersion!$H$9,0)</f>
        <v>0</v>
      </c>
      <c r="AC382" s="74">
        <f>IF(AND(ISNUMBER('Emissions (start here)'!P382),ISNUMBER(Dispersion!$H$10)),'Emissions (start here)'!P382*2000*453.59/8760/3600*Dispersion!$H$10,0)</f>
        <v>0</v>
      </c>
      <c r="AD382" s="74">
        <f>IF(AND(ISNUMBER('Emissions (start here)'!P382),ISNUMBER(Dispersion!$H$11)),'Emissions (start here)'!P382*2000*453.59/8760/3600*Dispersion!$H$11,0)</f>
        <v>0</v>
      </c>
      <c r="AE382" s="74">
        <f>IF(AND(ISNUMBER('Emissions (start here)'!Q382),ISNUMBER(Dispersion!$I$8)),'Emissions (start here)'!Q382*453.59/3600*Dispersion!$I$8,0)</f>
        <v>0</v>
      </c>
      <c r="AF382" s="74">
        <f>IF(AND(ISNUMBER('Emissions (start here)'!Q382),ISNUMBER(Dispersion!$I$9)),'Emissions (start here)'!Q382*453.59/3600*Dispersion!$I$9,0)</f>
        <v>0</v>
      </c>
      <c r="AG382" s="74">
        <f>IF(AND(ISNUMBER('Emissions (start here)'!R382),ISNUMBER(Dispersion!$I$10)),'Emissions (start here)'!R382*2000*453.59/8760/3600*Dispersion!$I$10,0)</f>
        <v>0</v>
      </c>
      <c r="AH382" s="74">
        <f>IF(AND(ISNUMBER('Emissions (start here)'!R382),ISNUMBER(Dispersion!$I$11)),'Emissions (start here)'!R382*2000*453.59/8760/3600*Dispersion!$I$11,0)</f>
        <v>0</v>
      </c>
      <c r="AI382" s="74">
        <f>IF(AND(ISNUMBER('Emissions (start here)'!S382),ISNUMBER(Dispersion!$J$8)),'Emissions (start here)'!S382*453.59/3600*Dispersion!$J$8,0)</f>
        <v>0</v>
      </c>
      <c r="AJ382" s="74">
        <f>IF(AND(ISNUMBER('Emissions (start here)'!S382),ISNUMBER(Dispersion!$J$9)),'Emissions (start here)'!S382*453.59/3600*Dispersion!$J$9,0)</f>
        <v>0</v>
      </c>
      <c r="AK382" s="74">
        <f>IF(AND(ISNUMBER('Emissions (start here)'!T382),ISNUMBER(Dispersion!$J$10)),'Emissions (start here)'!T382*2000*453.59/8760/3600*Dispersion!$J$10,0)</f>
        <v>0</v>
      </c>
      <c r="AL382" s="74">
        <f>IF(AND(ISNUMBER('Emissions (start here)'!T382),ISNUMBER(Dispersion!$J$11)),'Emissions (start here)'!T382*2000*453.59/8760/3600*Dispersion!$J$11,0)</f>
        <v>0</v>
      </c>
      <c r="AM382" s="74">
        <f>IF(AND(ISNUMBER('Emissions (start here)'!U382),ISNUMBER(Dispersion!$K$8)),'Emissions (start here)'!U382*453.59/3600*Dispersion!$K$8,0)</f>
        <v>0</v>
      </c>
      <c r="AN382" s="74">
        <f>IF(AND(ISNUMBER('Emissions (start here)'!U382),ISNUMBER(Dispersion!$K$9)),'Emissions (start here)'!U382*453.59/3600*Dispersion!$K$9,0)</f>
        <v>0</v>
      </c>
      <c r="AO382" s="74">
        <f>IF(AND(ISNUMBER('Emissions (start here)'!V382),ISNUMBER(Dispersion!$K$10)),'Emissions (start here)'!V382*2000*453.59/8760/3600*Dispersion!$K$10,0)</f>
        <v>0</v>
      </c>
      <c r="AP382" s="74">
        <f>IF(AND(ISNUMBER('Emissions (start here)'!V382),ISNUMBER(Dispersion!$K$11)),'Emissions (start here)'!V382*2000*453.59/8760/3600*Dispersion!$K$11,0)</f>
        <v>0</v>
      </c>
      <c r="AQ382" s="74">
        <f>IF(AND(ISNUMBER('Emissions (start here)'!W382),ISNUMBER(Dispersion!$L$8)),'Emissions (start here)'!W382*453.59/3600*Dispersion!$L$8,0)</f>
        <v>0</v>
      </c>
      <c r="AR382" s="74">
        <f>IF(AND(ISNUMBER('Emissions (start here)'!W382),ISNUMBER(Dispersion!$L$9)),'Emissions (start here)'!W382*453.59/3600*Dispersion!$L$9,0)</f>
        <v>0</v>
      </c>
      <c r="AS382" s="74">
        <f>IF(AND(ISNUMBER('Emissions (start here)'!X382),ISNUMBER(Dispersion!$L$10)),'Emissions (start here)'!X382*2000*453.59/8760/3600*Dispersion!$L$10,0)</f>
        <v>0</v>
      </c>
      <c r="AT382" s="74">
        <f>IF(AND(ISNUMBER('Emissions (start here)'!X382),ISNUMBER(Dispersion!$L$11)),'Emissions (start here)'!X382*2000*453.59/8760/3600*Dispersion!$L$11,0)</f>
        <v>0</v>
      </c>
      <c r="AU382" s="74">
        <f>IF(AND(ISNUMBER('Emissions (start here)'!Y382),ISNUMBER(Dispersion!$M$8)),'Emissions (start here)'!Y382*453.59/3600*Dispersion!$M$8,0)</f>
        <v>0</v>
      </c>
      <c r="AV382" s="74">
        <f>IF(AND(ISNUMBER('Emissions (start here)'!Y382),ISNUMBER(Dispersion!$M$9)),'Emissions (start here)'!Y382*453.59/3600*Dispersion!$M$9,0)</f>
        <v>0</v>
      </c>
      <c r="AW382" s="74">
        <f>IF(AND(ISNUMBER('Emissions (start here)'!Z382),ISNUMBER(Dispersion!$M$10)),'Emissions (start here)'!Z382*2000*453.59/8760/3600*Dispersion!$M$10,0)</f>
        <v>0</v>
      </c>
      <c r="AX382" s="74">
        <f>IF(AND(ISNUMBER('Emissions (start here)'!Z382),ISNUMBER(Dispersion!$M$11)),'Emissions (start here)'!Z382*2000*453.59/8760/3600*Dispersion!$M$11,0)</f>
        <v>0</v>
      </c>
      <c r="AY382" s="74">
        <f>IF(AND(ISNUMBER('Emissions (start here)'!AA382),ISNUMBER(Dispersion!$N$8)),'Emissions (start here)'!AA382*453.59/3600*Dispersion!$N$8,0)</f>
        <v>0</v>
      </c>
      <c r="AZ382" s="74">
        <f>IF(AND(ISNUMBER('Emissions (start here)'!AA382),ISNUMBER(Dispersion!$N$9)),'Emissions (start here)'!AA382*453.59/3600*Dispersion!$N$9,0)</f>
        <v>0</v>
      </c>
      <c r="BA382" s="74">
        <f>IF(AND(ISNUMBER('Emissions (start here)'!AB382),ISNUMBER(Dispersion!$N$10)),'Emissions (start here)'!AB382*2000*453.59/8760/3600*Dispersion!$N$10,0)</f>
        <v>0</v>
      </c>
      <c r="BB382" s="74">
        <f>IF(AND(ISNUMBER('Emissions (start here)'!AB382),ISNUMBER(Dispersion!$N$11)),'Emissions (start here)'!AB382*2000*453.59/8760/3600*Dispersion!$N$11,0)</f>
        <v>0</v>
      </c>
      <c r="BC382" s="74">
        <f>IF(AND(ISNUMBER('Emissions (start here)'!AC382),ISNUMBER(Dispersion!$O$8)),'Emissions (start here)'!AC382*453.59/3600*Dispersion!$O$8,0)</f>
        <v>0</v>
      </c>
      <c r="BD382" s="74">
        <f>IF(AND(ISNUMBER('Emissions (start here)'!AC382),ISNUMBER(Dispersion!$O$9)),'Emissions (start here)'!AC382*453.59/3600*Dispersion!$O$9,0)</f>
        <v>0</v>
      </c>
      <c r="BE382" s="74">
        <f>IF(AND(ISNUMBER('Emissions (start here)'!AD382),ISNUMBER(Dispersion!$O$10)),'Emissions (start here)'!AD382*2000*453.59/8760/3600*Dispersion!$O$10,0)</f>
        <v>0</v>
      </c>
      <c r="BF382" s="74">
        <f>IF(AND(ISNUMBER('Emissions (start here)'!AD382),ISNUMBER(Dispersion!$O$11)),'Emissions (start here)'!AD382*2000*453.59/8760/3600*Dispersion!$O$11,0)</f>
        <v>0</v>
      </c>
      <c r="BG382" s="74">
        <f>IF(AND(ISNUMBER('Emissions (start here)'!AE382),ISNUMBER(Dispersion!$P$8)),'Emissions (start here)'!AE382*453.59/3600*Dispersion!$P$8,0)</f>
        <v>0</v>
      </c>
      <c r="BH382" s="74">
        <f>IF(AND(ISNUMBER('Emissions (start here)'!AE382),ISNUMBER(Dispersion!$P$9)),'Emissions (start here)'!AE382*453.59/3600*Dispersion!$P$9,0)</f>
        <v>0</v>
      </c>
      <c r="BI382" s="74">
        <f>IF(AND(ISNUMBER('Emissions (start here)'!AF382),ISNUMBER(Dispersion!$P$10)),'Emissions (start here)'!AF382*2000*453.59/8760/3600*Dispersion!$P$10,0)</f>
        <v>0</v>
      </c>
      <c r="BJ382" s="74">
        <f>IF(AND(ISNUMBER('Emissions (start here)'!AF382),ISNUMBER(Dispersion!$P$11)),'Emissions (start here)'!AF382*2000*453.59/8760/3600*Dispersion!$P$11,0)</f>
        <v>0</v>
      </c>
      <c r="BK382" s="74">
        <f>IF(AND(ISNUMBER('Emissions (start here)'!AG382),ISNUMBER(Dispersion!$Q$8)),'Emissions (start here)'!AG382*453.59/3600*Dispersion!$Q$8,0)</f>
        <v>0</v>
      </c>
      <c r="BL382" s="74">
        <f>IF(AND(ISNUMBER('Emissions (start here)'!AG382),ISNUMBER(Dispersion!$Q$9)),'Emissions (start here)'!AG382*453.59/3600*Dispersion!$Q$9,0)</f>
        <v>0</v>
      </c>
      <c r="BM382" s="74">
        <f>IF(AND(ISNUMBER('Emissions (start here)'!AH382),ISNUMBER(Dispersion!$Q$10)),'Emissions (start here)'!AH382*2000*453.59/8760/3600*Dispersion!$Q$10,0)</f>
        <v>0</v>
      </c>
      <c r="BN382" s="74">
        <f>IF(AND(ISNUMBER('Emissions (start here)'!AH382),ISNUMBER(Dispersion!$Q$11)),'Emissions (start here)'!AH382*2000*453.59/8760/3600*Dispersion!$Q$11,0)</f>
        <v>0</v>
      </c>
      <c r="BO382" s="74">
        <f>IF(AND(ISNUMBER('Emissions (start here)'!AI382),ISNUMBER(Dispersion!$R$8)),'Emissions (start here)'!AI382*453.59/3600*Dispersion!$R$8,0)</f>
        <v>0</v>
      </c>
      <c r="BP382" s="74">
        <f>IF(AND(ISNUMBER('Emissions (start here)'!AI382),ISNUMBER(Dispersion!$R$9)),'Emissions (start here)'!AI382*453.59/3600*Dispersion!$R$9,0)</f>
        <v>0</v>
      </c>
      <c r="BQ382" s="74">
        <f>IF(AND(ISNUMBER('Emissions (start here)'!AJ382),ISNUMBER(Dispersion!$R$10)),'Emissions (start here)'!AJ382*2000*453.59/8760/3600*Dispersion!$R$10,0)</f>
        <v>0</v>
      </c>
      <c r="BR382" s="74">
        <f>IF(AND(ISNUMBER('Emissions (start here)'!AJ382),ISNUMBER(Dispersion!$R$11)),'Emissions (start here)'!AJ382*2000*453.59/8760/3600*Dispersion!$R$11,0)</f>
        <v>0</v>
      </c>
      <c r="BS382" s="74">
        <f>IF(AND(ISNUMBER('Emissions (start here)'!AK382),ISNUMBER(Dispersion!$S$8)),'Emissions (start here)'!AK382*453.59/3600*Dispersion!$S$8,0)</f>
        <v>0</v>
      </c>
      <c r="BT382" s="74">
        <f>IF(AND(ISNUMBER('Emissions (start here)'!AK382),ISNUMBER(Dispersion!$S$9)),'Emissions (start here)'!AK382*453.59/3600*Dispersion!$S$9,0)</f>
        <v>0</v>
      </c>
      <c r="BU382" s="74">
        <f>IF(AND(ISNUMBER('Emissions (start here)'!AL382),ISNUMBER(Dispersion!$S$10)),'Emissions (start here)'!AL382*2000*453.59/8760/3600*Dispersion!$S$10,0)</f>
        <v>0</v>
      </c>
      <c r="BV382" s="74">
        <f>IF(AND(ISNUMBER('Emissions (start here)'!AL382),ISNUMBER(Dispersion!$S$11)),'Emissions (start here)'!AL382*2000*453.59/8760/3600*Dispersion!$S$11,0)</f>
        <v>0</v>
      </c>
      <c r="BW382" s="74">
        <f>IF(AND(ISNUMBER('Emissions (start here)'!AM382),ISNUMBER(Dispersion!$T$8)),'Emissions (start here)'!AM382*453.59/3600*Dispersion!$T$8,0)</f>
        <v>0</v>
      </c>
      <c r="BX382" s="74">
        <f>IF(AND(ISNUMBER('Emissions (start here)'!AM382),ISNUMBER(Dispersion!$T$9)),'Emissions (start here)'!AM382*453.59/3600*Dispersion!$T$9,0)</f>
        <v>0</v>
      </c>
      <c r="BY382" s="74">
        <f>IF(AND(ISNUMBER('Emissions (start here)'!AN382),ISNUMBER(Dispersion!$T$10)),'Emissions (start here)'!AN382*2000*453.59/8760/3600*Dispersion!$T$10,0)</f>
        <v>0</v>
      </c>
      <c r="BZ382" s="74">
        <f>IF(AND(ISNUMBER('Emissions (start here)'!AN382),ISNUMBER(Dispersion!$T$11)),'Emissions (start here)'!AN382*2000*453.59/8760/3600*Dispersion!$T$11,0)</f>
        <v>0</v>
      </c>
      <c r="CA382" s="74">
        <f>IF(AND(ISNUMBER('Emissions (start here)'!AO382),ISNUMBER(Dispersion!$U$8)),'Emissions (start here)'!AO382*453.59/3600*Dispersion!$U$8,0)</f>
        <v>0</v>
      </c>
      <c r="CB382" s="74">
        <f>IF(AND(ISNUMBER('Emissions (start here)'!AO382),ISNUMBER(Dispersion!$U$9)),'Emissions (start here)'!AO382*453.59/3600*Dispersion!$U$9,0)</f>
        <v>0</v>
      </c>
      <c r="CC382" s="74">
        <f>IF(AND(ISNUMBER('Emissions (start here)'!AP382),ISNUMBER(Dispersion!$U$10)),'Emissions (start here)'!AP382*2000*453.59/8760/3600*Dispersion!$U$10,0)</f>
        <v>0</v>
      </c>
      <c r="CD382" s="74">
        <f>IF(AND(ISNUMBER('Emissions (start here)'!AP382),ISNUMBER(Dispersion!$U$11)),'Emissions (start here)'!AP382*2000*453.59/8760/3600*Dispersion!$U$11,0)</f>
        <v>0</v>
      </c>
      <c r="CE382" s="74">
        <f>IF(AND(ISNUMBER('Emissions (start here)'!AQ382),ISNUMBER(Dispersion!$V$8)),'Emissions (start here)'!AQ382*453.59/3600*Dispersion!$V$8,0)</f>
        <v>0</v>
      </c>
      <c r="CF382" s="74">
        <f>IF(AND(ISNUMBER('Emissions (start here)'!AQ382),ISNUMBER(Dispersion!$V$9)),'Emissions (start here)'!AQ382*453.59/3600*Dispersion!$V$9,0)</f>
        <v>0</v>
      </c>
      <c r="CG382" s="74">
        <f>IF(AND(ISNUMBER('Emissions (start here)'!AR382),ISNUMBER(Dispersion!$V$10)),'Emissions (start here)'!AR382*2000*453.59/8760/3600*Dispersion!$V$10,0)</f>
        <v>0</v>
      </c>
      <c r="CH382" s="74">
        <f>IF(AND(ISNUMBER('Emissions (start here)'!AR382),ISNUMBER(Dispersion!$V$11)),'Emissions (start here)'!AR382*2000*453.59/8760/3600*Dispersion!$V$11,0)</f>
        <v>0</v>
      </c>
      <c r="CI382" s="74">
        <f>IF(AND(ISNUMBER('Emissions (start here)'!AS382),ISNUMBER(Dispersion!$W$8)),'Emissions (start here)'!AS382*453.59/3600*Dispersion!$W$8,0)</f>
        <v>0</v>
      </c>
      <c r="CJ382" s="74">
        <f>IF(AND(ISNUMBER('Emissions (start here)'!AS382),ISNUMBER(Dispersion!$W$9)),'Emissions (start here)'!AS382*453.59/3600*Dispersion!$W$9,0)</f>
        <v>0</v>
      </c>
      <c r="CK382" s="74">
        <f>IF(AND(ISNUMBER('Emissions (start here)'!AT382),ISNUMBER(Dispersion!$W$10)),'Emissions (start here)'!AT382*2000*453.59/8760/3600*Dispersion!$W$10,0)</f>
        <v>0</v>
      </c>
      <c r="CL382" s="74">
        <f>IF(AND(ISNUMBER('Emissions (start here)'!AT382),ISNUMBER(Dispersion!$W$11)),'Emissions (start here)'!AT382*2000*453.59/8760/3600*Dispersion!$W$11,0)</f>
        <v>0</v>
      </c>
      <c r="CM382" s="74">
        <f>IF(AND(ISNUMBER('Emissions (start here)'!AU382),ISNUMBER(Dispersion!$X$8)),'Emissions (start here)'!AU382*453.59/3600*Dispersion!$X$8,0)</f>
        <v>0</v>
      </c>
      <c r="CN382" s="74">
        <f>IF(AND(ISNUMBER('Emissions (start here)'!AU382),ISNUMBER(Dispersion!$X$9)),'Emissions (start here)'!AU382*453.59/3600*Dispersion!$X$9,0)</f>
        <v>0</v>
      </c>
      <c r="CO382" s="74">
        <f>IF(AND(ISNUMBER('Emissions (start here)'!AV382),ISNUMBER(Dispersion!$X$10)),'Emissions (start here)'!AV382*2000*453.59/8760/3600*Dispersion!$X$10,0)</f>
        <v>0</v>
      </c>
      <c r="CP382" s="74">
        <f>IF(AND(ISNUMBER('Emissions (start here)'!AV382),ISNUMBER(Dispersion!$X$11)),'Emissions (start here)'!AV382*2000*453.59/8760/3600*Dispersion!$X$11,0)</f>
        <v>0</v>
      </c>
      <c r="CQ382" s="74">
        <f>IF(AND(ISNUMBER('Emissions (start here)'!AW382),ISNUMBER(Dispersion!$Y$8)),'Emissions (start here)'!AW382*453.59/3600*Dispersion!$Y$8,0)</f>
        <v>0</v>
      </c>
      <c r="CR382" s="74">
        <f>IF(AND(ISNUMBER('Emissions (start here)'!AW382),ISNUMBER(Dispersion!$Y$9)),'Emissions (start here)'!AW382*453.59/3600*Dispersion!$Y$9,0)</f>
        <v>0</v>
      </c>
      <c r="CS382" s="74">
        <f>IF(AND(ISNUMBER('Emissions (start here)'!AX382),ISNUMBER(Dispersion!$Y$10)),'Emissions (start here)'!AX382*2000*453.59/8760/3600*Dispersion!$Y$10,0)</f>
        <v>0</v>
      </c>
      <c r="CT382" s="74">
        <f>IF(AND(ISNUMBER('Emissions (start here)'!AX382),ISNUMBER(Dispersion!$Y$11)),'Emissions (start here)'!AX382*2000*453.59/8760/3600*Dispersion!$Y$11,0)</f>
        <v>0</v>
      </c>
      <c r="CU382" s="74">
        <f>IF(AND(ISNUMBER('Emissions (start here)'!AY382),ISNUMBER(Dispersion!$Z$8)),'Emissions (start here)'!AY382*453.59/3600*Dispersion!$Z$8,0)</f>
        <v>0</v>
      </c>
      <c r="CV382" s="74">
        <f>IF(AND(ISNUMBER('Emissions (start here)'!AY382),ISNUMBER(Dispersion!$Z$9)),'Emissions (start here)'!AY382*453.59/3600*Dispersion!$Z$9,0)</f>
        <v>0</v>
      </c>
      <c r="CW382" s="74">
        <f>IF(AND(ISNUMBER('Emissions (start here)'!AZ382),ISNUMBER(Dispersion!$Z$10)),'Emissions (start here)'!AZ382*2000*453.59/8760/3600*Dispersion!$Z$10,0)</f>
        <v>0</v>
      </c>
      <c r="CX382" s="74">
        <f>IF(AND(ISNUMBER('Emissions (start here)'!AZ382),ISNUMBER(Dispersion!$Z$11)),'Emissions (start here)'!AZ382*2000*453.59/8760/3600*Dispersion!$Z$11,0)</f>
        <v>0</v>
      </c>
      <c r="CY382" s="74">
        <f>IF(AND(ISNUMBER('Emissions (start here)'!BA382),ISNUMBER(Dispersion!$AA$8)),'Emissions (start here)'!BA382*453.59/3600*Dispersion!$AA$8,0)</f>
        <v>0</v>
      </c>
      <c r="CZ382" s="74">
        <f>IF(AND(ISNUMBER('Emissions (start here)'!BA382),ISNUMBER(Dispersion!$AA$9)),'Emissions (start here)'!BA382*453.59/3600*Dispersion!$AA$9,0)</f>
        <v>0</v>
      </c>
      <c r="DA382" s="74">
        <f>IF(AND(ISNUMBER('Emissions (start here)'!BB382),ISNUMBER(Dispersion!$AA$10)),'Emissions (start here)'!BB382*2000*453.59/8760/3600*Dispersion!$AA$10,0)</f>
        <v>0</v>
      </c>
      <c r="DB382" s="74">
        <f>IF(AND(ISNUMBER('Emissions (start here)'!BB382),ISNUMBER(Dispersion!$AA$11)),'Emissions (start here)'!BB382*2000*453.59/8760/3600*Dispersion!$AA$11,0)</f>
        <v>0</v>
      </c>
      <c r="DC382" s="74">
        <f>IF(AND(ISNUMBER('Emissions (start here)'!BC382),ISNUMBER(Dispersion!$AB$8)),'Emissions (start here)'!BC382*453.59/3600*Dispersion!$AB$8,0)</f>
        <v>0</v>
      </c>
      <c r="DD382" s="74">
        <f>IF(AND(ISNUMBER('Emissions (start here)'!BC382),ISNUMBER(Dispersion!$AB$9)),'Emissions (start here)'!BC382*453.59/3600*Dispersion!$AB$9,0)</f>
        <v>0</v>
      </c>
      <c r="DE382" s="74">
        <f>IF(AND(ISNUMBER('Emissions (start here)'!BD382),ISNUMBER(Dispersion!$AB$10)),'Emissions (start here)'!BD382*2000*453.59/8760/3600*Dispersion!$AB$10,0)</f>
        <v>0</v>
      </c>
      <c r="DF382" s="74">
        <f>IF(AND(ISNUMBER('Emissions (start here)'!BD382),ISNUMBER(Dispersion!$AB$11)),'Emissions (start here)'!BD382*2000*453.59/8760/3600*Dispersion!$AB$11,0)</f>
        <v>0</v>
      </c>
      <c r="DG382" s="74">
        <f>IF(AND(ISNUMBER('Emissions (start here)'!BE382),ISNUMBER(Dispersion!$AC$8)),'Emissions (start here)'!BE382*453.59/3600*Dispersion!$AC$8,0)</f>
        <v>0</v>
      </c>
      <c r="DH382" s="74">
        <f>IF(AND(ISNUMBER('Emissions (start here)'!BE382),ISNUMBER(Dispersion!$AC$9)),'Emissions (start here)'!BE382*453.59/3600*Dispersion!$AC$9,0)</f>
        <v>0</v>
      </c>
      <c r="DI382" s="74">
        <f>IF(AND(ISNUMBER('Emissions (start here)'!BF382),ISNUMBER(Dispersion!$AC$10)),'Emissions (start here)'!BF382*2000*453.59/8760/3600*Dispersion!$AC$10,0)</f>
        <v>0</v>
      </c>
      <c r="DJ382" s="74">
        <f>IF(AND(ISNUMBER('Emissions (start here)'!BF382),ISNUMBER(Dispersion!$AC$11)),'Emissions (start here)'!BF382*2000*453.59/8760/3600*Dispersion!$AC$11,0)</f>
        <v>0</v>
      </c>
      <c r="DK382" s="74">
        <f>IF(AND(ISNUMBER('Emissions (start here)'!BG382),ISNUMBER(Dispersion!$AD$8)),'Emissions (start here)'!BG382*453.59/3600*Dispersion!$AD$8,0)</f>
        <v>0</v>
      </c>
      <c r="DL382" s="74">
        <f>IF(AND(ISNUMBER('Emissions (start here)'!BG382),ISNUMBER(Dispersion!$AD$9)),'Emissions (start here)'!BG382*453.59/3600*Dispersion!$AD$9,0)</f>
        <v>0</v>
      </c>
      <c r="DM382" s="74">
        <f>IF(AND(ISNUMBER('Emissions (start here)'!BH382),ISNUMBER(Dispersion!$AD$10)),'Emissions (start here)'!BH382*2000*453.59/8760/3600*Dispersion!$AD$10,0)</f>
        <v>0</v>
      </c>
      <c r="DN382" s="74">
        <f>IF(AND(ISNUMBER('Emissions (start here)'!BH382),ISNUMBER(Dispersion!$AD$11)),'Emissions (start here)'!BH382*2000*453.59/8760/3600*Dispersion!$AD$11,0)</f>
        <v>0</v>
      </c>
      <c r="DO382" s="74">
        <f>IF(AND(ISNUMBER('Emissions (start here)'!BI382),ISNUMBER(Dispersion!$AE$8)),'Emissions (start here)'!BI382*453.59/3600*Dispersion!$AE$8,0)</f>
        <v>0</v>
      </c>
      <c r="DP382" s="74">
        <f>IF(AND(ISNUMBER('Emissions (start here)'!BI382),ISNUMBER(Dispersion!$AE$9)),'Emissions (start here)'!BI382*453.59/3600*Dispersion!$AE$9,0)</f>
        <v>0</v>
      </c>
      <c r="DQ382" s="74">
        <f>IF(AND(ISNUMBER('Emissions (start here)'!BJ382),ISNUMBER(Dispersion!$AE$10)),'Emissions (start here)'!BJ382*2000*453.59/8760/3600*Dispersion!$AE$10,0)</f>
        <v>0</v>
      </c>
      <c r="DR382" s="74">
        <f>IF(AND(ISNUMBER('Emissions (start here)'!BJ382),ISNUMBER(Dispersion!$AE$11)),'Emissions (start here)'!BJ382*2000*453.59/8760/3600*Dispersion!$AE$11,0)</f>
        <v>0</v>
      </c>
      <c r="DS382" s="74">
        <f>IF(AND(ISNUMBER('Emissions (start here)'!BK382),ISNUMBER(Dispersion!$AF$8)),'Emissions (start here)'!BK382*453.59/3600*Dispersion!$AF$8,0)</f>
        <v>0</v>
      </c>
      <c r="DT382" s="74">
        <f>IF(AND(ISNUMBER('Emissions (start here)'!BK382),ISNUMBER(Dispersion!$AF$9)),'Emissions (start here)'!BK382*453.59/3600*Dispersion!$AF$9,0)</f>
        <v>0</v>
      </c>
      <c r="DU382" s="74">
        <f>IF(AND(ISNUMBER('Emissions (start here)'!BL382),ISNUMBER(Dispersion!$AF$10)),'Emissions (start here)'!BL382*2000*453.59/8760/3600*Dispersion!$AF$10,0)</f>
        <v>0</v>
      </c>
      <c r="DV382" s="74">
        <f>IF(AND(ISNUMBER('Emissions (start here)'!BL382),ISNUMBER(Dispersion!$AF$11)),'Emissions (start here)'!BL382*2000*453.59/8760/3600*Dispersion!$AF$11,0)</f>
        <v>0</v>
      </c>
      <c r="DW382" s="74">
        <f>IF(AND(ISNUMBER('Emissions (start here)'!BM382),ISNUMBER(Dispersion!$AG$8)),'Emissions (start here)'!BM382*453.59/3600*Dispersion!$AG$8,0)</f>
        <v>0</v>
      </c>
      <c r="DX382" s="74">
        <f>IF(AND(ISNUMBER('Emissions (start here)'!BM382),ISNUMBER(Dispersion!$AG$9)),'Emissions (start here)'!BM382*453.59/3600*Dispersion!$AG$9,0)</f>
        <v>0</v>
      </c>
      <c r="DY382" s="74">
        <f>IF(AND(ISNUMBER('Emissions (start here)'!BN382),ISNUMBER(Dispersion!$AG$10)),'Emissions (start here)'!BN382*2000*453.59/8760/3600*Dispersion!$AG$10,0)</f>
        <v>0</v>
      </c>
      <c r="DZ382" s="74">
        <f>IF(AND(ISNUMBER('Emissions (start here)'!BN382),ISNUMBER(Dispersion!$AG$11)),'Emissions (start here)'!BN382*2000*453.59/8760/3600*Dispersion!$AG$11,0)</f>
        <v>0</v>
      </c>
      <c r="EA382" s="74">
        <f>IF(AND(ISNUMBER('Emissions (start here)'!BO382),ISNUMBER(Dispersion!$AH$8)),'Emissions (start here)'!BO382*453.59/3600*Dispersion!$AH$8,0)</f>
        <v>0</v>
      </c>
      <c r="EB382" s="74">
        <f>IF(AND(ISNUMBER('Emissions (start here)'!BO382),ISNUMBER(Dispersion!$AH$9)),'Emissions (start here)'!BO382*453.59/3600*Dispersion!$AH$9,0)</f>
        <v>0</v>
      </c>
      <c r="EC382" s="74">
        <f>IF(AND(ISNUMBER('Emissions (start here)'!BP382),ISNUMBER(Dispersion!$AH$10)),'Emissions (start here)'!BP382*2000*453.59/8760/3600*Dispersion!$AH$10,0)</f>
        <v>0</v>
      </c>
      <c r="ED382" s="74">
        <f>IF(AND(ISNUMBER('Emissions (start here)'!BP382),ISNUMBER(Dispersion!$AH$11)),'Emissions (start here)'!BP382*2000*453.59/8760/3600*Dispersion!$AH$11,0)</f>
        <v>0</v>
      </c>
      <c r="EE382" s="74">
        <f>IF(AND(ISNUMBER('Emissions (start here)'!BQ382),ISNUMBER(Dispersion!$AI$8)),'Emissions (start here)'!BQ382*453.59/3600*Dispersion!$AI$8,0)</f>
        <v>0</v>
      </c>
      <c r="EF382" s="74">
        <f>IF(AND(ISNUMBER('Emissions (start here)'!BQ382),ISNUMBER(Dispersion!$AI$9)),'Emissions (start here)'!BQ382*453.59/3600*Dispersion!$AI$9,0)</f>
        <v>0</v>
      </c>
      <c r="EG382" s="74">
        <f>IF(AND(ISNUMBER('Emissions (start here)'!BR382),ISNUMBER(Dispersion!$AI$10)),'Emissions (start here)'!BR382*2000*453.59/8760/3600*Dispersion!$AI$10,0)</f>
        <v>0</v>
      </c>
      <c r="EH382" s="74">
        <f>IF(AND(ISNUMBER('Emissions (start here)'!BR382),ISNUMBER(Dispersion!$AI$11)),'Emissions (start here)'!BR382*2000*453.59/8760/3600*Dispersion!$AI$11,0)</f>
        <v>0</v>
      </c>
      <c r="EI382" s="74">
        <f>IF(AND(ISNUMBER('Emissions (start here)'!BS382),ISNUMBER(Dispersion!$AJ$8)),'Emissions (start here)'!BS382*453.59/3600*Dispersion!$AJ$8,0)</f>
        <v>0</v>
      </c>
      <c r="EJ382" s="74">
        <f>IF(AND(ISNUMBER('Emissions (start here)'!BS382),ISNUMBER(Dispersion!$AJ$9)),'Emissions (start here)'!BS382*453.59/3600*Dispersion!$AJ$9,0)</f>
        <v>0</v>
      </c>
      <c r="EK382" s="74">
        <f>IF(AND(ISNUMBER('Emissions (start here)'!BT382),ISNUMBER(Dispersion!$AJ$10)),'Emissions (start here)'!BT382*2000*453.59/8760/3600*Dispersion!$AJ$10,0)</f>
        <v>0</v>
      </c>
      <c r="EL382" s="74">
        <f>IF(AND(ISNUMBER('Emissions (start here)'!BT382),ISNUMBER(Dispersion!$AJ$11)),'Emissions (start here)'!BT382*2000*453.59/8760/3600*Dispersion!$AJ$11,0)</f>
        <v>0</v>
      </c>
      <c r="EM382" s="74">
        <f>IF(AND(ISNUMBER('Emissions (start here)'!BU382),ISNUMBER(Dispersion!$AK$8)),'Emissions (start here)'!BU382*453.59/3600*Dispersion!$AK$8,0)</f>
        <v>0</v>
      </c>
      <c r="EN382" s="74">
        <f>IF(AND(ISNUMBER('Emissions (start here)'!BU382),ISNUMBER(Dispersion!$AK$9)),'Emissions (start here)'!BU382*453.59/3600*Dispersion!$AK$9,0)</f>
        <v>0</v>
      </c>
      <c r="EO382" s="74">
        <f>IF(AND(ISNUMBER('Emissions (start here)'!BV382),ISNUMBER(Dispersion!$AK$10)),'Emissions (start here)'!BV382*2000*453.59/8760/3600*Dispersion!$AK$10,0)</f>
        <v>0</v>
      </c>
      <c r="EP382" s="74">
        <f>IF(AND(ISNUMBER('Emissions (start here)'!BV382),ISNUMBER(Dispersion!$AK$11)),'Emissions (start here)'!BV382*2000*453.59/8760/3600*Dispersion!$AK$11,0)</f>
        <v>0</v>
      </c>
      <c r="EQ382" s="74">
        <f>IF(AND(ISNUMBER('Emissions (start here)'!BW382),ISNUMBER(Dispersion!$AL$8)),'Emissions (start here)'!BW382*453.59/3600*Dispersion!$AL$8,0)</f>
        <v>0</v>
      </c>
      <c r="ER382" s="74">
        <f>IF(AND(ISNUMBER('Emissions (start here)'!BW382),ISNUMBER(Dispersion!$AL$9)),'Emissions (start here)'!BW382*453.59/3600*Dispersion!$AL$9,0)</f>
        <v>0</v>
      </c>
      <c r="ES382" s="74">
        <f>IF(AND(ISNUMBER('Emissions (start here)'!BX382),ISNUMBER(Dispersion!$AL$10)),'Emissions (start here)'!BX382*2000*453.59/8760/3600*Dispersion!$AL$10,0)</f>
        <v>0</v>
      </c>
      <c r="ET382" s="74">
        <f>IF(AND(ISNUMBER('Emissions (start here)'!BX382),ISNUMBER(Dispersion!$AL$11)),'Emissions (start here)'!BX382*2000*453.59/8760/3600*Dispersion!$AL$11,0)</f>
        <v>0</v>
      </c>
      <c r="EU382" s="74">
        <f>IF(AND(ISNUMBER('Emissions (start here)'!BY382),ISNUMBER(Dispersion!$AM$8)),'Emissions (start here)'!BY382*453.59/3600*Dispersion!$AM$8,0)</f>
        <v>0</v>
      </c>
      <c r="EV382" s="74">
        <f>IF(AND(ISNUMBER('Emissions (start here)'!BY382),ISNUMBER(Dispersion!$AM$9)),'Emissions (start here)'!BY382*453.59/3600*Dispersion!$AM$9,0)</f>
        <v>0</v>
      </c>
      <c r="EW382" s="74">
        <f>IF(AND(ISNUMBER('Emissions (start here)'!BZ382),ISNUMBER(Dispersion!$AM$10)),'Emissions (start here)'!BZ382*2000*453.59/8760/3600*Dispersion!$AM$10,0)</f>
        <v>0</v>
      </c>
      <c r="EX382" s="74">
        <f>IF(AND(ISNUMBER('Emissions (start here)'!BZ382),ISNUMBER(Dispersion!$AM$11)),'Emissions (start here)'!BZ382*2000*453.59/8760/3600*Dispersion!$AM$11,0)</f>
        <v>0</v>
      </c>
      <c r="EY382" s="74">
        <f>IF(AND(ISNUMBER('Emissions (start here)'!CA382),ISNUMBER(Dispersion!$AN$8)),'Emissions (start here)'!CA382*453.59/3600*Dispersion!$AN$8,0)</f>
        <v>0</v>
      </c>
      <c r="EZ382" s="74">
        <f>IF(AND(ISNUMBER('Emissions (start here)'!CA382),ISNUMBER(Dispersion!$AN$9)),'Emissions (start here)'!CA382*453.59/3600*Dispersion!$AN$9,0)</f>
        <v>0</v>
      </c>
      <c r="FA382" s="74">
        <f>IF(AND(ISNUMBER('Emissions (start here)'!CB382),ISNUMBER(Dispersion!$AN$10)),'Emissions (start here)'!CB382*2000*453.59/8760/3600*Dispersion!$AN$10,0)</f>
        <v>0</v>
      </c>
      <c r="FB382" s="74">
        <f>IF(AND(ISNUMBER('Emissions (start here)'!CB382),ISNUMBER(Dispersion!$AN$11)),'Emissions (start here)'!CB382*2000*453.59/8760/3600*Dispersion!$AN$11,0)</f>
        <v>0</v>
      </c>
      <c r="FC382" s="74">
        <f>IF(AND(ISNUMBER('Emissions (start here)'!CC382),ISNUMBER(Dispersion!$AO$8)),'Emissions (start here)'!CC382*453.59/3600*Dispersion!$AO$8,0)</f>
        <v>0</v>
      </c>
      <c r="FD382" s="74">
        <f>IF(AND(ISNUMBER('Emissions (start here)'!CC382),ISNUMBER(Dispersion!$AO$9)),'Emissions (start here)'!CC382*453.59/3600*Dispersion!$AO$9,0)</f>
        <v>0</v>
      </c>
      <c r="FE382" s="74">
        <f>IF(AND(ISNUMBER('Emissions (start here)'!CD382),ISNUMBER(Dispersion!$AO$10)),'Emissions (start here)'!CD382*2000*453.59/8760/3600*Dispersion!$AO$10,0)</f>
        <v>0</v>
      </c>
      <c r="FF382" s="74">
        <f>IF(AND(ISNUMBER('Emissions (start here)'!CD382),ISNUMBER(Dispersion!$AO$11)),'Emissions (start here)'!CD382*2000*453.59/8760/3600*Dispersion!$AO$11,0)</f>
        <v>0</v>
      </c>
      <c r="FG382" s="74">
        <f>IF(AND(ISNUMBER('Emissions (start here)'!CE382),ISNUMBER(Dispersion!$AP$8)),'Emissions (start here)'!CE382*453.59/3600*Dispersion!$AP$8,0)</f>
        <v>0</v>
      </c>
      <c r="FH382" s="74">
        <f>IF(AND(ISNUMBER('Emissions (start here)'!CE382),ISNUMBER(Dispersion!$AP$9)),'Emissions (start here)'!CE382*453.59/3600*Dispersion!$AP$9,0)</f>
        <v>0</v>
      </c>
      <c r="FI382" s="74">
        <f>IF(AND(ISNUMBER('Emissions (start here)'!CF382),ISNUMBER(Dispersion!$AP$10)),'Emissions (start here)'!CF382*2000*453.59/8760/3600*Dispersion!$AP$10,0)</f>
        <v>0</v>
      </c>
      <c r="FJ382" s="74">
        <f>IF(AND(ISNUMBER('Emissions (start here)'!CF382),ISNUMBER(Dispersion!$AP$11)),'Emissions (start here)'!CF382*2000*453.59/8760/3600*Dispersion!$AP$11,0)</f>
        <v>0</v>
      </c>
      <c r="FK382" s="74">
        <f>IF(AND(ISNUMBER('Emissions (start here)'!CG382),ISNUMBER(Dispersion!$AQ$8)),'Emissions (start here)'!CG382*453.59/3600*Dispersion!$AQ$8,0)</f>
        <v>0</v>
      </c>
      <c r="FL382" s="74">
        <f>IF(AND(ISNUMBER('Emissions (start here)'!CG382),ISNUMBER(Dispersion!$AQ$9)),'Emissions (start here)'!CG382*453.59/3600*Dispersion!$AQ$9,0)</f>
        <v>0</v>
      </c>
      <c r="FM382" s="74">
        <f>IF(AND(ISNUMBER('Emissions (start here)'!CH382),ISNUMBER(Dispersion!$AQ$10)),'Emissions (start here)'!CH382*2000*453.59/8760/3600*Dispersion!$AQ$10,0)</f>
        <v>0</v>
      </c>
      <c r="FN382" s="74">
        <f>IF(AND(ISNUMBER('Emissions (start here)'!CH382),ISNUMBER(Dispersion!$AQ$11)),'Emissions (start here)'!CH382*2000*453.59/8760/3600*Dispersion!$AQ$11,0)</f>
        <v>0</v>
      </c>
      <c r="FO382" s="74">
        <f>IF(AND(ISNUMBER('Emissions (start here)'!CI382),ISNUMBER(Dispersion!$AR$8)),'Emissions (start here)'!CI382*453.59/3600*Dispersion!$AR$8,0)</f>
        <v>0</v>
      </c>
      <c r="FP382" s="74">
        <f>IF(AND(ISNUMBER('Emissions (start here)'!CI382),ISNUMBER(Dispersion!$AR$9)),'Emissions (start here)'!CI382*453.59/3600*Dispersion!$AR$9,0)</f>
        <v>0</v>
      </c>
      <c r="FQ382" s="74">
        <f>IF(AND(ISNUMBER('Emissions (start here)'!CJ382),ISNUMBER(Dispersion!$AR$10)),'Emissions (start here)'!CJ382*2000*453.59/8760/3600*Dispersion!$AR$10,0)</f>
        <v>0</v>
      </c>
      <c r="FR382" s="74">
        <f>IF(AND(ISNUMBER('Emissions (start here)'!CJ382),ISNUMBER(Dispersion!$AR$11)),'Emissions (start here)'!CJ382*2000*453.59/8760/3600*Dispersion!$AR$11,0)</f>
        <v>0</v>
      </c>
      <c r="FS382" s="74">
        <f>IF(AND(ISNUMBER('Emissions (start here)'!CK382),ISNUMBER(Dispersion!$AS$8)),'Emissions (start here)'!CK382*453.59/3600*Dispersion!$AS$8,0)</f>
        <v>0</v>
      </c>
      <c r="FT382" s="74">
        <f>IF(AND(ISNUMBER('Emissions (start here)'!CK382),ISNUMBER(Dispersion!$AS$9)),'Emissions (start here)'!CK382*453.59/3600*Dispersion!$AS$9,0)</f>
        <v>0</v>
      </c>
      <c r="FU382" s="74">
        <f>IF(AND(ISNUMBER('Emissions (start here)'!CL382),ISNUMBER(Dispersion!$AS$10)),'Emissions (start here)'!CL382*2000*453.59/8760/3600*Dispersion!$AS$10,0)</f>
        <v>0</v>
      </c>
      <c r="FV382" s="74">
        <f>IF(AND(ISNUMBER('Emissions (start here)'!CL382),ISNUMBER(Dispersion!$AS$11)),'Emissions (start here)'!CL382*2000*453.59/8760/3600*Dispersion!$AS$11,0)</f>
        <v>0</v>
      </c>
      <c r="FW382" s="74">
        <f>IF(AND(ISNUMBER('Emissions (start here)'!CM382),ISNUMBER(Dispersion!$AT$8)),'Emissions (start here)'!CM382*453.59/3600*Dispersion!$AT$8,0)</f>
        <v>0</v>
      </c>
      <c r="FX382" s="74">
        <f>IF(AND(ISNUMBER('Emissions (start here)'!CM382),ISNUMBER(Dispersion!$AT$9)),'Emissions (start here)'!CM382*453.59/3600*Dispersion!$AT$9,0)</f>
        <v>0</v>
      </c>
      <c r="FY382" s="74">
        <f>IF(AND(ISNUMBER('Emissions (start here)'!CN382),ISNUMBER(Dispersion!$AT$10)),'Emissions (start here)'!CN382*2000*453.59/8760/3600*Dispersion!$AT$10,0)</f>
        <v>0</v>
      </c>
      <c r="FZ382" s="74">
        <f>IF(AND(ISNUMBER('Emissions (start here)'!CN382),ISNUMBER(Dispersion!$AT$11)),'Emissions (start here)'!CN382*2000*453.59/8760/3600*Dispersion!$AT$11,0)</f>
        <v>0</v>
      </c>
      <c r="GA382" s="74">
        <f>IF(AND(ISNUMBER('Emissions (start here)'!CO382),ISNUMBER(Dispersion!$AU$8)),'Emissions (start here)'!CO382*453.59/3600*Dispersion!$AU$8,0)</f>
        <v>0</v>
      </c>
      <c r="GB382" s="74">
        <f>IF(AND(ISNUMBER('Emissions (start here)'!CO382),ISNUMBER(Dispersion!$AU$9)),'Emissions (start here)'!CO382*453.59/3600*Dispersion!$AU$9,0)</f>
        <v>0</v>
      </c>
      <c r="GC382" s="74">
        <f>IF(AND(ISNUMBER('Emissions (start here)'!CP382),ISNUMBER(Dispersion!$AU$10)),'Emissions (start here)'!CP382*2000*453.59/8760/3600*Dispersion!$AU$10,0)</f>
        <v>0</v>
      </c>
      <c r="GD382" s="74">
        <f>IF(AND(ISNUMBER('Emissions (start here)'!CP382),ISNUMBER(Dispersion!$AU$11)),'Emissions (start here)'!CP382*2000*453.59/8760/3600*Dispersion!$AU$11,0)</f>
        <v>0</v>
      </c>
      <c r="GE382" s="74">
        <f>IF(AND(ISNUMBER('Emissions (start here)'!CQ382),ISNUMBER(Dispersion!$AV$8)),'Emissions (start here)'!CQ382*453.59/3600*Dispersion!$AV$8,0)</f>
        <v>0</v>
      </c>
      <c r="GF382" s="74">
        <f>IF(AND(ISNUMBER('Emissions (start here)'!CQ382),ISNUMBER(Dispersion!$AV$9)),'Emissions (start here)'!CQ382*453.59/3600*Dispersion!$AV$9,0)</f>
        <v>0</v>
      </c>
      <c r="GG382" s="74">
        <f>IF(AND(ISNUMBER('Emissions (start here)'!CR382),ISNUMBER(Dispersion!$AV$10)),'Emissions (start here)'!CR382*2000*453.59/8760/3600*Dispersion!$AV$10,0)</f>
        <v>0</v>
      </c>
      <c r="GH382" s="74">
        <f>IF(AND(ISNUMBER('Emissions (start here)'!CR382),ISNUMBER(Dispersion!$AV$11)),'Emissions (start here)'!CR382*2000*453.59/8760/3600*Dispersion!$AV$11,0)</f>
        <v>0</v>
      </c>
      <c r="GI382" s="74">
        <f>IF(AND(ISNUMBER('Emissions (start here)'!CS382),ISNUMBER(Dispersion!$AW$8)),'Emissions (start here)'!CS382*453.59/3600*Dispersion!$AW$8,0)</f>
        <v>0</v>
      </c>
      <c r="GJ382" s="74">
        <f>IF(AND(ISNUMBER('Emissions (start here)'!CS382),ISNUMBER(Dispersion!$AW$9)),'Emissions (start here)'!CS382*453.59/3600*Dispersion!$AW$9,0)</f>
        <v>0</v>
      </c>
      <c r="GK382" s="74">
        <f>IF(AND(ISNUMBER('Emissions (start here)'!CT382),ISNUMBER(Dispersion!$AW$10)),'Emissions (start here)'!CT382*2000*453.59/8760/3600*Dispersion!$AW$10,0)</f>
        <v>0</v>
      </c>
      <c r="GL382" s="74">
        <f>IF(AND(ISNUMBER('Emissions (start here)'!CT382),ISNUMBER(Dispersion!$AW$11)),'Emissions (start here)'!CT382*2000*453.59/8760/3600*Dispersion!$AW$11,0)</f>
        <v>0</v>
      </c>
      <c r="GM382" s="74">
        <f>IF(AND(ISNUMBER('Emissions (start here)'!CU382),ISNUMBER(Dispersion!$AX$8)),'Emissions (start here)'!CU382*453.59/3600*Dispersion!$AX$8,0)</f>
        <v>0</v>
      </c>
      <c r="GN382" s="74">
        <f>IF(AND(ISNUMBER('Emissions (start here)'!CU382),ISNUMBER(Dispersion!$AX$9)),'Emissions (start here)'!CU382*453.59/3600*Dispersion!$AX$9,0)</f>
        <v>0</v>
      </c>
      <c r="GO382" s="74">
        <f>IF(AND(ISNUMBER('Emissions (start here)'!CV382),ISNUMBER(Dispersion!$AX$10)),'Emissions (start here)'!CV382*2000*453.59/8760/3600*Dispersion!$AX$10,0)</f>
        <v>0</v>
      </c>
      <c r="GP382" s="74">
        <f>IF(AND(ISNUMBER('Emissions (start here)'!CV382),ISNUMBER(Dispersion!$AX$11)),'Emissions (start here)'!CV382*2000*453.59/8760/3600*Dispersion!$AX$11,0)</f>
        <v>0</v>
      </c>
      <c r="GQ382" s="74">
        <f>IF(AND(ISNUMBER('Emissions (start here)'!CW382),ISNUMBER(Dispersion!$AY$8)),'Emissions (start here)'!CW382*453.59/3600*Dispersion!$AY$8,0)</f>
        <v>0</v>
      </c>
      <c r="GR382" s="74">
        <f>IF(AND(ISNUMBER('Emissions (start here)'!CW382),ISNUMBER(Dispersion!$AY$9)),'Emissions (start here)'!CW382*453.59/3600*Dispersion!$AY$9,0)</f>
        <v>0</v>
      </c>
      <c r="GS382" s="74">
        <f>IF(AND(ISNUMBER('Emissions (start here)'!CX382),ISNUMBER(Dispersion!$AY$10)),'Emissions (start here)'!CX382*2000*453.59/8760/3600*Dispersion!$AY$10,0)</f>
        <v>0</v>
      </c>
      <c r="GT382" s="74">
        <f>IF(AND(ISNUMBER('Emissions (start here)'!CX382),ISNUMBER(Dispersion!$AY$11)),'Emissions (start here)'!CX382*2000*453.59/8760/3600*Dispersion!$AY$11,0)</f>
        <v>0</v>
      </c>
      <c r="GU382" s="74">
        <f>IF(AND(ISNUMBER('Emissions (start here)'!CY382),ISNUMBER(Dispersion!$AZ$8)),'Emissions (start here)'!CY382*453.59/3600*Dispersion!$AZ$8,0)</f>
        <v>0</v>
      </c>
      <c r="GV382" s="74">
        <f>IF(AND(ISNUMBER('Emissions (start here)'!CY382),ISNUMBER(Dispersion!$AZ$9)),'Emissions (start here)'!CY382*453.59/3600*Dispersion!$AZ$9,0)</f>
        <v>0</v>
      </c>
      <c r="GW382" s="74">
        <f>IF(AND(ISNUMBER('Emissions (start here)'!CZ382),ISNUMBER(Dispersion!$AZ$10)),'Emissions (start here)'!CZ382*2000*453.59/8760/3600*Dispersion!$AZ$10,0)</f>
        <v>0</v>
      </c>
      <c r="GX382" s="74">
        <f>IF(AND(ISNUMBER('Emissions (start here)'!CZ382),ISNUMBER(Dispersion!$AZ$11)),'Emissions (start here)'!CZ382*2000*453.59/8760/3600*Dispersion!$AZ$11,0)</f>
        <v>0</v>
      </c>
    </row>
    <row r="383" spans="1:206" x14ac:dyDescent="0.2">
      <c r="A383" s="51" t="str">
        <f>'Tox Values'!C383</f>
        <v>3761-53-3</v>
      </c>
      <c r="B383" s="94" t="str">
        <f>'Tox Values'!D383</f>
        <v>Ponceau MX (C.I. Food Red 5)</v>
      </c>
      <c r="C383" s="96">
        <f t="shared" si="21"/>
        <v>0</v>
      </c>
      <c r="D383" s="74">
        <f t="shared" si="22"/>
        <v>0</v>
      </c>
      <c r="E383" s="74">
        <f t="shared" si="23"/>
        <v>0</v>
      </c>
      <c r="F383" s="99">
        <f t="shared" si="24"/>
        <v>0</v>
      </c>
      <c r="G383" s="97">
        <f>IF(AND(ISNUMBER('Emissions (start here)'!E383),ISNUMBER(Dispersion!$C$8)),'Emissions (start here)'!E383*453.59/3600*Dispersion!$C$8,0)</f>
        <v>0</v>
      </c>
      <c r="H383" s="74">
        <f>IF(AND(ISNUMBER('Emissions (start here)'!E383),ISNUMBER(Dispersion!$C$9)),'Emissions (start here)'!E383*453.59/3600*Dispersion!$C$9,0)</f>
        <v>0</v>
      </c>
      <c r="I383" s="74">
        <f>IF(AND(ISNUMBER('Emissions (start here)'!F383),ISNUMBER(Dispersion!$C$10)),'Emissions (start here)'!F383*2000*453.59/8760/3600*Dispersion!$C$10,0)</f>
        <v>0</v>
      </c>
      <c r="J383" s="74">
        <f>IF(AND(ISNUMBER('Emissions (start here)'!F383),ISNUMBER(Dispersion!$C$11)),'Emissions (start here)'!F383*2000*453.59/8760/3600*Dispersion!$C$11,0)</f>
        <v>0</v>
      </c>
      <c r="K383" s="74">
        <f>IF(AND(ISNUMBER('Emissions (start here)'!G383),ISNUMBER(Dispersion!$D$8)),'Emissions (start here)'!G383*453.59/3600*Dispersion!$D$8,0)</f>
        <v>0</v>
      </c>
      <c r="L383" s="74">
        <f>IF(AND(ISNUMBER('Emissions (start here)'!G383),ISNUMBER(Dispersion!$D$9)),'Emissions (start here)'!G383*453.59/3600*Dispersion!$D$9,0)</f>
        <v>0</v>
      </c>
      <c r="M383" s="74">
        <f>IF(AND(ISNUMBER('Emissions (start here)'!H383),ISNUMBER(Dispersion!$D$10)),'Emissions (start here)'!H383*2000*453.59/8760/3600*Dispersion!$D$10,0)</f>
        <v>0</v>
      </c>
      <c r="N383" s="74">
        <f>IF(AND(ISNUMBER('Emissions (start here)'!H383),ISNUMBER(Dispersion!$D$11)),'Emissions (start here)'!H383*2000*453.59/8760/3600*Dispersion!$D$11,0)</f>
        <v>0</v>
      </c>
      <c r="O383" s="74">
        <f>IF(AND(ISNUMBER('Emissions (start here)'!I383),ISNUMBER(Dispersion!$E$8)),'Emissions (start here)'!I383*453.59/3600*Dispersion!$E$8,0)</f>
        <v>0</v>
      </c>
      <c r="P383" s="74">
        <f>IF(AND(ISNUMBER('Emissions (start here)'!I383),ISNUMBER(Dispersion!$E$9)),'Emissions (start here)'!I383*453.59/3600*Dispersion!$E$9,0)</f>
        <v>0</v>
      </c>
      <c r="Q383" s="74">
        <f>IF(AND(ISNUMBER('Emissions (start here)'!J383),ISNUMBER(Dispersion!$E$10)),'Emissions (start here)'!J383*2000*453.59/8760/3600*Dispersion!$E$10,0)</f>
        <v>0</v>
      </c>
      <c r="R383" s="74">
        <f>IF(AND(ISNUMBER('Emissions (start here)'!J383),ISNUMBER(Dispersion!$E$11)),'Emissions (start here)'!J383*2000*453.59/8760/3600*Dispersion!$E$11,0)</f>
        <v>0</v>
      </c>
      <c r="S383" s="74">
        <f>IF(AND(ISNUMBER('Emissions (start here)'!K383),ISNUMBER(Dispersion!$F$8)),'Emissions (start here)'!K383*453.59/3600*Dispersion!$F$8,0)</f>
        <v>0</v>
      </c>
      <c r="T383" s="74">
        <f>IF(AND(ISNUMBER('Emissions (start here)'!K383),ISNUMBER(Dispersion!$F$9)),'Emissions (start here)'!K383*453.59/3600*Dispersion!$F$9,0)</f>
        <v>0</v>
      </c>
      <c r="U383" s="74">
        <f>IF(AND(ISNUMBER('Emissions (start here)'!L383),ISNUMBER(Dispersion!$F$10)),'Emissions (start here)'!L383*2000*453.59/8760/3600*Dispersion!$F$10,0)</f>
        <v>0</v>
      </c>
      <c r="V383" s="74">
        <f>IF(AND(ISNUMBER('Emissions (start here)'!L383),ISNUMBER(Dispersion!$F$11)),'Emissions (start here)'!L383*2000*453.59/8760/3600*Dispersion!$F$11,0)</f>
        <v>0</v>
      </c>
      <c r="W383" s="74">
        <f>IF(AND(ISNUMBER('Emissions (start here)'!M383),ISNUMBER(Dispersion!$G$8)),'Emissions (start here)'!M383*453.59/3600*Dispersion!$G$8,0)</f>
        <v>0</v>
      </c>
      <c r="X383" s="74">
        <f>IF(AND(ISNUMBER('Emissions (start here)'!M383),ISNUMBER(Dispersion!$G$9)),'Emissions (start here)'!M383*453.59/3600*Dispersion!$G$9,0)</f>
        <v>0</v>
      </c>
      <c r="Y383" s="74">
        <f>IF(AND(ISNUMBER('Emissions (start here)'!N383),ISNUMBER(Dispersion!$G$10)),'Emissions (start here)'!N383*2000*453.59/8760/3600*Dispersion!$G$10,0)</f>
        <v>0</v>
      </c>
      <c r="Z383" s="74">
        <f>IF(AND(ISNUMBER('Emissions (start here)'!N383),ISNUMBER(Dispersion!$G$11)),'Emissions (start here)'!N383*2000*453.59/8760/3600*Dispersion!$G$11,0)</f>
        <v>0</v>
      </c>
      <c r="AA383" s="74">
        <f>IF(AND(ISNUMBER('Emissions (start here)'!O383),ISNUMBER(Dispersion!$H$8)),'Emissions (start here)'!O383*453.59/3600*Dispersion!$H$8,0)</f>
        <v>0</v>
      </c>
      <c r="AB383" s="74">
        <f>IF(AND(ISNUMBER('Emissions (start here)'!O383),ISNUMBER(Dispersion!$H$9)),'Emissions (start here)'!O383*453.59/3600*Dispersion!$H$9,0)</f>
        <v>0</v>
      </c>
      <c r="AC383" s="74">
        <f>IF(AND(ISNUMBER('Emissions (start here)'!P383),ISNUMBER(Dispersion!$H$10)),'Emissions (start here)'!P383*2000*453.59/8760/3600*Dispersion!$H$10,0)</f>
        <v>0</v>
      </c>
      <c r="AD383" s="74">
        <f>IF(AND(ISNUMBER('Emissions (start here)'!P383),ISNUMBER(Dispersion!$H$11)),'Emissions (start here)'!P383*2000*453.59/8760/3600*Dispersion!$H$11,0)</f>
        <v>0</v>
      </c>
      <c r="AE383" s="74">
        <f>IF(AND(ISNUMBER('Emissions (start here)'!Q383),ISNUMBER(Dispersion!$I$8)),'Emissions (start here)'!Q383*453.59/3600*Dispersion!$I$8,0)</f>
        <v>0</v>
      </c>
      <c r="AF383" s="74">
        <f>IF(AND(ISNUMBER('Emissions (start here)'!Q383),ISNUMBER(Dispersion!$I$9)),'Emissions (start here)'!Q383*453.59/3600*Dispersion!$I$9,0)</f>
        <v>0</v>
      </c>
      <c r="AG383" s="74">
        <f>IF(AND(ISNUMBER('Emissions (start here)'!R383),ISNUMBER(Dispersion!$I$10)),'Emissions (start here)'!R383*2000*453.59/8760/3600*Dispersion!$I$10,0)</f>
        <v>0</v>
      </c>
      <c r="AH383" s="74">
        <f>IF(AND(ISNUMBER('Emissions (start here)'!R383),ISNUMBER(Dispersion!$I$11)),'Emissions (start here)'!R383*2000*453.59/8760/3600*Dispersion!$I$11,0)</f>
        <v>0</v>
      </c>
      <c r="AI383" s="74">
        <f>IF(AND(ISNUMBER('Emissions (start here)'!S383),ISNUMBER(Dispersion!$J$8)),'Emissions (start here)'!S383*453.59/3600*Dispersion!$J$8,0)</f>
        <v>0</v>
      </c>
      <c r="AJ383" s="74">
        <f>IF(AND(ISNUMBER('Emissions (start here)'!S383),ISNUMBER(Dispersion!$J$9)),'Emissions (start here)'!S383*453.59/3600*Dispersion!$J$9,0)</f>
        <v>0</v>
      </c>
      <c r="AK383" s="74">
        <f>IF(AND(ISNUMBER('Emissions (start here)'!T383),ISNUMBER(Dispersion!$J$10)),'Emissions (start here)'!T383*2000*453.59/8760/3600*Dispersion!$J$10,0)</f>
        <v>0</v>
      </c>
      <c r="AL383" s="74">
        <f>IF(AND(ISNUMBER('Emissions (start here)'!T383),ISNUMBER(Dispersion!$J$11)),'Emissions (start here)'!T383*2000*453.59/8760/3600*Dispersion!$J$11,0)</f>
        <v>0</v>
      </c>
      <c r="AM383" s="74">
        <f>IF(AND(ISNUMBER('Emissions (start here)'!U383),ISNUMBER(Dispersion!$K$8)),'Emissions (start here)'!U383*453.59/3600*Dispersion!$K$8,0)</f>
        <v>0</v>
      </c>
      <c r="AN383" s="74">
        <f>IF(AND(ISNUMBER('Emissions (start here)'!U383),ISNUMBER(Dispersion!$K$9)),'Emissions (start here)'!U383*453.59/3600*Dispersion!$K$9,0)</f>
        <v>0</v>
      </c>
      <c r="AO383" s="74">
        <f>IF(AND(ISNUMBER('Emissions (start here)'!V383),ISNUMBER(Dispersion!$K$10)),'Emissions (start here)'!V383*2000*453.59/8760/3600*Dispersion!$K$10,0)</f>
        <v>0</v>
      </c>
      <c r="AP383" s="74">
        <f>IF(AND(ISNUMBER('Emissions (start here)'!V383),ISNUMBER(Dispersion!$K$11)),'Emissions (start here)'!V383*2000*453.59/8760/3600*Dispersion!$K$11,0)</f>
        <v>0</v>
      </c>
      <c r="AQ383" s="74">
        <f>IF(AND(ISNUMBER('Emissions (start here)'!W383),ISNUMBER(Dispersion!$L$8)),'Emissions (start here)'!W383*453.59/3600*Dispersion!$L$8,0)</f>
        <v>0</v>
      </c>
      <c r="AR383" s="74">
        <f>IF(AND(ISNUMBER('Emissions (start here)'!W383),ISNUMBER(Dispersion!$L$9)),'Emissions (start here)'!W383*453.59/3600*Dispersion!$L$9,0)</f>
        <v>0</v>
      </c>
      <c r="AS383" s="74">
        <f>IF(AND(ISNUMBER('Emissions (start here)'!X383),ISNUMBER(Dispersion!$L$10)),'Emissions (start here)'!X383*2000*453.59/8760/3600*Dispersion!$L$10,0)</f>
        <v>0</v>
      </c>
      <c r="AT383" s="74">
        <f>IF(AND(ISNUMBER('Emissions (start here)'!X383),ISNUMBER(Dispersion!$L$11)),'Emissions (start here)'!X383*2000*453.59/8760/3600*Dispersion!$L$11,0)</f>
        <v>0</v>
      </c>
      <c r="AU383" s="74">
        <f>IF(AND(ISNUMBER('Emissions (start here)'!Y383),ISNUMBER(Dispersion!$M$8)),'Emissions (start here)'!Y383*453.59/3600*Dispersion!$M$8,0)</f>
        <v>0</v>
      </c>
      <c r="AV383" s="74">
        <f>IF(AND(ISNUMBER('Emissions (start here)'!Y383),ISNUMBER(Dispersion!$M$9)),'Emissions (start here)'!Y383*453.59/3600*Dispersion!$M$9,0)</f>
        <v>0</v>
      </c>
      <c r="AW383" s="74">
        <f>IF(AND(ISNUMBER('Emissions (start here)'!Z383),ISNUMBER(Dispersion!$M$10)),'Emissions (start here)'!Z383*2000*453.59/8760/3600*Dispersion!$M$10,0)</f>
        <v>0</v>
      </c>
      <c r="AX383" s="74">
        <f>IF(AND(ISNUMBER('Emissions (start here)'!Z383),ISNUMBER(Dispersion!$M$11)),'Emissions (start here)'!Z383*2000*453.59/8760/3600*Dispersion!$M$11,0)</f>
        <v>0</v>
      </c>
      <c r="AY383" s="74">
        <f>IF(AND(ISNUMBER('Emissions (start here)'!AA383),ISNUMBER(Dispersion!$N$8)),'Emissions (start here)'!AA383*453.59/3600*Dispersion!$N$8,0)</f>
        <v>0</v>
      </c>
      <c r="AZ383" s="74">
        <f>IF(AND(ISNUMBER('Emissions (start here)'!AA383),ISNUMBER(Dispersion!$N$9)),'Emissions (start here)'!AA383*453.59/3600*Dispersion!$N$9,0)</f>
        <v>0</v>
      </c>
      <c r="BA383" s="74">
        <f>IF(AND(ISNUMBER('Emissions (start here)'!AB383),ISNUMBER(Dispersion!$N$10)),'Emissions (start here)'!AB383*2000*453.59/8760/3600*Dispersion!$N$10,0)</f>
        <v>0</v>
      </c>
      <c r="BB383" s="74">
        <f>IF(AND(ISNUMBER('Emissions (start here)'!AB383),ISNUMBER(Dispersion!$N$11)),'Emissions (start here)'!AB383*2000*453.59/8760/3600*Dispersion!$N$11,0)</f>
        <v>0</v>
      </c>
      <c r="BC383" s="74">
        <f>IF(AND(ISNUMBER('Emissions (start here)'!AC383),ISNUMBER(Dispersion!$O$8)),'Emissions (start here)'!AC383*453.59/3600*Dispersion!$O$8,0)</f>
        <v>0</v>
      </c>
      <c r="BD383" s="74">
        <f>IF(AND(ISNUMBER('Emissions (start here)'!AC383),ISNUMBER(Dispersion!$O$9)),'Emissions (start here)'!AC383*453.59/3600*Dispersion!$O$9,0)</f>
        <v>0</v>
      </c>
      <c r="BE383" s="74">
        <f>IF(AND(ISNUMBER('Emissions (start here)'!AD383),ISNUMBER(Dispersion!$O$10)),'Emissions (start here)'!AD383*2000*453.59/8760/3600*Dispersion!$O$10,0)</f>
        <v>0</v>
      </c>
      <c r="BF383" s="74">
        <f>IF(AND(ISNUMBER('Emissions (start here)'!AD383),ISNUMBER(Dispersion!$O$11)),'Emissions (start here)'!AD383*2000*453.59/8760/3600*Dispersion!$O$11,0)</f>
        <v>0</v>
      </c>
      <c r="BG383" s="74">
        <f>IF(AND(ISNUMBER('Emissions (start here)'!AE383),ISNUMBER(Dispersion!$P$8)),'Emissions (start here)'!AE383*453.59/3600*Dispersion!$P$8,0)</f>
        <v>0</v>
      </c>
      <c r="BH383" s="74">
        <f>IF(AND(ISNUMBER('Emissions (start here)'!AE383),ISNUMBER(Dispersion!$P$9)),'Emissions (start here)'!AE383*453.59/3600*Dispersion!$P$9,0)</f>
        <v>0</v>
      </c>
      <c r="BI383" s="74">
        <f>IF(AND(ISNUMBER('Emissions (start here)'!AF383),ISNUMBER(Dispersion!$P$10)),'Emissions (start here)'!AF383*2000*453.59/8760/3600*Dispersion!$P$10,0)</f>
        <v>0</v>
      </c>
      <c r="BJ383" s="74">
        <f>IF(AND(ISNUMBER('Emissions (start here)'!AF383),ISNUMBER(Dispersion!$P$11)),'Emissions (start here)'!AF383*2000*453.59/8760/3600*Dispersion!$P$11,0)</f>
        <v>0</v>
      </c>
      <c r="BK383" s="74">
        <f>IF(AND(ISNUMBER('Emissions (start here)'!AG383),ISNUMBER(Dispersion!$Q$8)),'Emissions (start here)'!AG383*453.59/3600*Dispersion!$Q$8,0)</f>
        <v>0</v>
      </c>
      <c r="BL383" s="74">
        <f>IF(AND(ISNUMBER('Emissions (start here)'!AG383),ISNUMBER(Dispersion!$Q$9)),'Emissions (start here)'!AG383*453.59/3600*Dispersion!$Q$9,0)</f>
        <v>0</v>
      </c>
      <c r="BM383" s="74">
        <f>IF(AND(ISNUMBER('Emissions (start here)'!AH383),ISNUMBER(Dispersion!$Q$10)),'Emissions (start here)'!AH383*2000*453.59/8760/3600*Dispersion!$Q$10,0)</f>
        <v>0</v>
      </c>
      <c r="BN383" s="74">
        <f>IF(AND(ISNUMBER('Emissions (start here)'!AH383),ISNUMBER(Dispersion!$Q$11)),'Emissions (start here)'!AH383*2000*453.59/8760/3600*Dispersion!$Q$11,0)</f>
        <v>0</v>
      </c>
      <c r="BO383" s="74">
        <f>IF(AND(ISNUMBER('Emissions (start here)'!AI383),ISNUMBER(Dispersion!$R$8)),'Emissions (start here)'!AI383*453.59/3600*Dispersion!$R$8,0)</f>
        <v>0</v>
      </c>
      <c r="BP383" s="74">
        <f>IF(AND(ISNUMBER('Emissions (start here)'!AI383),ISNUMBER(Dispersion!$R$9)),'Emissions (start here)'!AI383*453.59/3600*Dispersion!$R$9,0)</f>
        <v>0</v>
      </c>
      <c r="BQ383" s="74">
        <f>IF(AND(ISNUMBER('Emissions (start here)'!AJ383),ISNUMBER(Dispersion!$R$10)),'Emissions (start here)'!AJ383*2000*453.59/8760/3600*Dispersion!$R$10,0)</f>
        <v>0</v>
      </c>
      <c r="BR383" s="74">
        <f>IF(AND(ISNUMBER('Emissions (start here)'!AJ383),ISNUMBER(Dispersion!$R$11)),'Emissions (start here)'!AJ383*2000*453.59/8760/3600*Dispersion!$R$11,0)</f>
        <v>0</v>
      </c>
      <c r="BS383" s="74">
        <f>IF(AND(ISNUMBER('Emissions (start here)'!AK383),ISNUMBER(Dispersion!$S$8)),'Emissions (start here)'!AK383*453.59/3600*Dispersion!$S$8,0)</f>
        <v>0</v>
      </c>
      <c r="BT383" s="74">
        <f>IF(AND(ISNUMBER('Emissions (start here)'!AK383),ISNUMBER(Dispersion!$S$9)),'Emissions (start here)'!AK383*453.59/3600*Dispersion!$S$9,0)</f>
        <v>0</v>
      </c>
      <c r="BU383" s="74">
        <f>IF(AND(ISNUMBER('Emissions (start here)'!AL383),ISNUMBER(Dispersion!$S$10)),'Emissions (start here)'!AL383*2000*453.59/8760/3600*Dispersion!$S$10,0)</f>
        <v>0</v>
      </c>
      <c r="BV383" s="74">
        <f>IF(AND(ISNUMBER('Emissions (start here)'!AL383),ISNUMBER(Dispersion!$S$11)),'Emissions (start here)'!AL383*2000*453.59/8760/3600*Dispersion!$S$11,0)</f>
        <v>0</v>
      </c>
      <c r="BW383" s="74">
        <f>IF(AND(ISNUMBER('Emissions (start here)'!AM383),ISNUMBER(Dispersion!$T$8)),'Emissions (start here)'!AM383*453.59/3600*Dispersion!$T$8,0)</f>
        <v>0</v>
      </c>
      <c r="BX383" s="74">
        <f>IF(AND(ISNUMBER('Emissions (start here)'!AM383),ISNUMBER(Dispersion!$T$9)),'Emissions (start here)'!AM383*453.59/3600*Dispersion!$T$9,0)</f>
        <v>0</v>
      </c>
      <c r="BY383" s="74">
        <f>IF(AND(ISNUMBER('Emissions (start here)'!AN383),ISNUMBER(Dispersion!$T$10)),'Emissions (start here)'!AN383*2000*453.59/8760/3600*Dispersion!$T$10,0)</f>
        <v>0</v>
      </c>
      <c r="BZ383" s="74">
        <f>IF(AND(ISNUMBER('Emissions (start here)'!AN383),ISNUMBER(Dispersion!$T$11)),'Emissions (start here)'!AN383*2000*453.59/8760/3600*Dispersion!$T$11,0)</f>
        <v>0</v>
      </c>
      <c r="CA383" s="74">
        <f>IF(AND(ISNUMBER('Emissions (start here)'!AO383),ISNUMBER(Dispersion!$U$8)),'Emissions (start here)'!AO383*453.59/3600*Dispersion!$U$8,0)</f>
        <v>0</v>
      </c>
      <c r="CB383" s="74">
        <f>IF(AND(ISNUMBER('Emissions (start here)'!AO383),ISNUMBER(Dispersion!$U$9)),'Emissions (start here)'!AO383*453.59/3600*Dispersion!$U$9,0)</f>
        <v>0</v>
      </c>
      <c r="CC383" s="74">
        <f>IF(AND(ISNUMBER('Emissions (start here)'!AP383),ISNUMBER(Dispersion!$U$10)),'Emissions (start here)'!AP383*2000*453.59/8760/3600*Dispersion!$U$10,0)</f>
        <v>0</v>
      </c>
      <c r="CD383" s="74">
        <f>IF(AND(ISNUMBER('Emissions (start here)'!AP383),ISNUMBER(Dispersion!$U$11)),'Emissions (start here)'!AP383*2000*453.59/8760/3600*Dispersion!$U$11,0)</f>
        <v>0</v>
      </c>
      <c r="CE383" s="74">
        <f>IF(AND(ISNUMBER('Emissions (start here)'!AQ383),ISNUMBER(Dispersion!$V$8)),'Emissions (start here)'!AQ383*453.59/3600*Dispersion!$V$8,0)</f>
        <v>0</v>
      </c>
      <c r="CF383" s="74">
        <f>IF(AND(ISNUMBER('Emissions (start here)'!AQ383),ISNUMBER(Dispersion!$V$9)),'Emissions (start here)'!AQ383*453.59/3600*Dispersion!$V$9,0)</f>
        <v>0</v>
      </c>
      <c r="CG383" s="74">
        <f>IF(AND(ISNUMBER('Emissions (start here)'!AR383),ISNUMBER(Dispersion!$V$10)),'Emissions (start here)'!AR383*2000*453.59/8760/3600*Dispersion!$V$10,0)</f>
        <v>0</v>
      </c>
      <c r="CH383" s="74">
        <f>IF(AND(ISNUMBER('Emissions (start here)'!AR383),ISNUMBER(Dispersion!$V$11)),'Emissions (start here)'!AR383*2000*453.59/8760/3600*Dispersion!$V$11,0)</f>
        <v>0</v>
      </c>
      <c r="CI383" s="74">
        <f>IF(AND(ISNUMBER('Emissions (start here)'!AS383),ISNUMBER(Dispersion!$W$8)),'Emissions (start here)'!AS383*453.59/3600*Dispersion!$W$8,0)</f>
        <v>0</v>
      </c>
      <c r="CJ383" s="74">
        <f>IF(AND(ISNUMBER('Emissions (start here)'!AS383),ISNUMBER(Dispersion!$W$9)),'Emissions (start here)'!AS383*453.59/3600*Dispersion!$W$9,0)</f>
        <v>0</v>
      </c>
      <c r="CK383" s="74">
        <f>IF(AND(ISNUMBER('Emissions (start here)'!AT383),ISNUMBER(Dispersion!$W$10)),'Emissions (start here)'!AT383*2000*453.59/8760/3600*Dispersion!$W$10,0)</f>
        <v>0</v>
      </c>
      <c r="CL383" s="74">
        <f>IF(AND(ISNUMBER('Emissions (start here)'!AT383),ISNUMBER(Dispersion!$W$11)),'Emissions (start here)'!AT383*2000*453.59/8760/3600*Dispersion!$W$11,0)</f>
        <v>0</v>
      </c>
      <c r="CM383" s="74">
        <f>IF(AND(ISNUMBER('Emissions (start here)'!AU383),ISNUMBER(Dispersion!$X$8)),'Emissions (start here)'!AU383*453.59/3600*Dispersion!$X$8,0)</f>
        <v>0</v>
      </c>
      <c r="CN383" s="74">
        <f>IF(AND(ISNUMBER('Emissions (start here)'!AU383),ISNUMBER(Dispersion!$X$9)),'Emissions (start here)'!AU383*453.59/3600*Dispersion!$X$9,0)</f>
        <v>0</v>
      </c>
      <c r="CO383" s="74">
        <f>IF(AND(ISNUMBER('Emissions (start here)'!AV383),ISNUMBER(Dispersion!$X$10)),'Emissions (start here)'!AV383*2000*453.59/8760/3600*Dispersion!$X$10,0)</f>
        <v>0</v>
      </c>
      <c r="CP383" s="74">
        <f>IF(AND(ISNUMBER('Emissions (start here)'!AV383),ISNUMBER(Dispersion!$X$11)),'Emissions (start here)'!AV383*2000*453.59/8760/3600*Dispersion!$X$11,0)</f>
        <v>0</v>
      </c>
      <c r="CQ383" s="74">
        <f>IF(AND(ISNUMBER('Emissions (start here)'!AW383),ISNUMBER(Dispersion!$Y$8)),'Emissions (start here)'!AW383*453.59/3600*Dispersion!$Y$8,0)</f>
        <v>0</v>
      </c>
      <c r="CR383" s="74">
        <f>IF(AND(ISNUMBER('Emissions (start here)'!AW383),ISNUMBER(Dispersion!$Y$9)),'Emissions (start here)'!AW383*453.59/3600*Dispersion!$Y$9,0)</f>
        <v>0</v>
      </c>
      <c r="CS383" s="74">
        <f>IF(AND(ISNUMBER('Emissions (start here)'!AX383),ISNUMBER(Dispersion!$Y$10)),'Emissions (start here)'!AX383*2000*453.59/8760/3600*Dispersion!$Y$10,0)</f>
        <v>0</v>
      </c>
      <c r="CT383" s="74">
        <f>IF(AND(ISNUMBER('Emissions (start here)'!AX383),ISNUMBER(Dispersion!$Y$11)),'Emissions (start here)'!AX383*2000*453.59/8760/3600*Dispersion!$Y$11,0)</f>
        <v>0</v>
      </c>
      <c r="CU383" s="74">
        <f>IF(AND(ISNUMBER('Emissions (start here)'!AY383),ISNUMBER(Dispersion!$Z$8)),'Emissions (start here)'!AY383*453.59/3600*Dispersion!$Z$8,0)</f>
        <v>0</v>
      </c>
      <c r="CV383" s="74">
        <f>IF(AND(ISNUMBER('Emissions (start here)'!AY383),ISNUMBER(Dispersion!$Z$9)),'Emissions (start here)'!AY383*453.59/3600*Dispersion!$Z$9,0)</f>
        <v>0</v>
      </c>
      <c r="CW383" s="74">
        <f>IF(AND(ISNUMBER('Emissions (start here)'!AZ383),ISNUMBER(Dispersion!$Z$10)),'Emissions (start here)'!AZ383*2000*453.59/8760/3600*Dispersion!$Z$10,0)</f>
        <v>0</v>
      </c>
      <c r="CX383" s="74">
        <f>IF(AND(ISNUMBER('Emissions (start here)'!AZ383),ISNUMBER(Dispersion!$Z$11)),'Emissions (start here)'!AZ383*2000*453.59/8760/3600*Dispersion!$Z$11,0)</f>
        <v>0</v>
      </c>
      <c r="CY383" s="74">
        <f>IF(AND(ISNUMBER('Emissions (start here)'!BA383),ISNUMBER(Dispersion!$AA$8)),'Emissions (start here)'!BA383*453.59/3600*Dispersion!$AA$8,0)</f>
        <v>0</v>
      </c>
      <c r="CZ383" s="74">
        <f>IF(AND(ISNUMBER('Emissions (start here)'!BA383),ISNUMBER(Dispersion!$AA$9)),'Emissions (start here)'!BA383*453.59/3600*Dispersion!$AA$9,0)</f>
        <v>0</v>
      </c>
      <c r="DA383" s="74">
        <f>IF(AND(ISNUMBER('Emissions (start here)'!BB383),ISNUMBER(Dispersion!$AA$10)),'Emissions (start here)'!BB383*2000*453.59/8760/3600*Dispersion!$AA$10,0)</f>
        <v>0</v>
      </c>
      <c r="DB383" s="74">
        <f>IF(AND(ISNUMBER('Emissions (start here)'!BB383),ISNUMBER(Dispersion!$AA$11)),'Emissions (start here)'!BB383*2000*453.59/8760/3600*Dispersion!$AA$11,0)</f>
        <v>0</v>
      </c>
      <c r="DC383" s="74">
        <f>IF(AND(ISNUMBER('Emissions (start here)'!BC383),ISNUMBER(Dispersion!$AB$8)),'Emissions (start here)'!BC383*453.59/3600*Dispersion!$AB$8,0)</f>
        <v>0</v>
      </c>
      <c r="DD383" s="74">
        <f>IF(AND(ISNUMBER('Emissions (start here)'!BC383),ISNUMBER(Dispersion!$AB$9)),'Emissions (start here)'!BC383*453.59/3600*Dispersion!$AB$9,0)</f>
        <v>0</v>
      </c>
      <c r="DE383" s="74">
        <f>IF(AND(ISNUMBER('Emissions (start here)'!BD383),ISNUMBER(Dispersion!$AB$10)),'Emissions (start here)'!BD383*2000*453.59/8760/3600*Dispersion!$AB$10,0)</f>
        <v>0</v>
      </c>
      <c r="DF383" s="74">
        <f>IF(AND(ISNUMBER('Emissions (start here)'!BD383),ISNUMBER(Dispersion!$AB$11)),'Emissions (start here)'!BD383*2000*453.59/8760/3600*Dispersion!$AB$11,0)</f>
        <v>0</v>
      </c>
      <c r="DG383" s="74">
        <f>IF(AND(ISNUMBER('Emissions (start here)'!BE383),ISNUMBER(Dispersion!$AC$8)),'Emissions (start here)'!BE383*453.59/3600*Dispersion!$AC$8,0)</f>
        <v>0</v>
      </c>
      <c r="DH383" s="74">
        <f>IF(AND(ISNUMBER('Emissions (start here)'!BE383),ISNUMBER(Dispersion!$AC$9)),'Emissions (start here)'!BE383*453.59/3600*Dispersion!$AC$9,0)</f>
        <v>0</v>
      </c>
      <c r="DI383" s="74">
        <f>IF(AND(ISNUMBER('Emissions (start here)'!BF383),ISNUMBER(Dispersion!$AC$10)),'Emissions (start here)'!BF383*2000*453.59/8760/3600*Dispersion!$AC$10,0)</f>
        <v>0</v>
      </c>
      <c r="DJ383" s="74">
        <f>IF(AND(ISNUMBER('Emissions (start here)'!BF383),ISNUMBER(Dispersion!$AC$11)),'Emissions (start here)'!BF383*2000*453.59/8760/3600*Dispersion!$AC$11,0)</f>
        <v>0</v>
      </c>
      <c r="DK383" s="74">
        <f>IF(AND(ISNUMBER('Emissions (start here)'!BG383),ISNUMBER(Dispersion!$AD$8)),'Emissions (start here)'!BG383*453.59/3600*Dispersion!$AD$8,0)</f>
        <v>0</v>
      </c>
      <c r="DL383" s="74">
        <f>IF(AND(ISNUMBER('Emissions (start here)'!BG383),ISNUMBER(Dispersion!$AD$9)),'Emissions (start here)'!BG383*453.59/3600*Dispersion!$AD$9,0)</f>
        <v>0</v>
      </c>
      <c r="DM383" s="74">
        <f>IF(AND(ISNUMBER('Emissions (start here)'!BH383),ISNUMBER(Dispersion!$AD$10)),'Emissions (start here)'!BH383*2000*453.59/8760/3600*Dispersion!$AD$10,0)</f>
        <v>0</v>
      </c>
      <c r="DN383" s="74">
        <f>IF(AND(ISNUMBER('Emissions (start here)'!BH383),ISNUMBER(Dispersion!$AD$11)),'Emissions (start here)'!BH383*2000*453.59/8760/3600*Dispersion!$AD$11,0)</f>
        <v>0</v>
      </c>
      <c r="DO383" s="74">
        <f>IF(AND(ISNUMBER('Emissions (start here)'!BI383),ISNUMBER(Dispersion!$AE$8)),'Emissions (start here)'!BI383*453.59/3600*Dispersion!$AE$8,0)</f>
        <v>0</v>
      </c>
      <c r="DP383" s="74">
        <f>IF(AND(ISNUMBER('Emissions (start here)'!BI383),ISNUMBER(Dispersion!$AE$9)),'Emissions (start here)'!BI383*453.59/3600*Dispersion!$AE$9,0)</f>
        <v>0</v>
      </c>
      <c r="DQ383" s="74">
        <f>IF(AND(ISNUMBER('Emissions (start here)'!BJ383),ISNUMBER(Dispersion!$AE$10)),'Emissions (start here)'!BJ383*2000*453.59/8760/3600*Dispersion!$AE$10,0)</f>
        <v>0</v>
      </c>
      <c r="DR383" s="74">
        <f>IF(AND(ISNUMBER('Emissions (start here)'!BJ383),ISNUMBER(Dispersion!$AE$11)),'Emissions (start here)'!BJ383*2000*453.59/8760/3600*Dispersion!$AE$11,0)</f>
        <v>0</v>
      </c>
      <c r="DS383" s="74">
        <f>IF(AND(ISNUMBER('Emissions (start here)'!BK383),ISNUMBER(Dispersion!$AF$8)),'Emissions (start here)'!BK383*453.59/3600*Dispersion!$AF$8,0)</f>
        <v>0</v>
      </c>
      <c r="DT383" s="74">
        <f>IF(AND(ISNUMBER('Emissions (start here)'!BK383),ISNUMBER(Dispersion!$AF$9)),'Emissions (start here)'!BK383*453.59/3600*Dispersion!$AF$9,0)</f>
        <v>0</v>
      </c>
      <c r="DU383" s="74">
        <f>IF(AND(ISNUMBER('Emissions (start here)'!BL383),ISNUMBER(Dispersion!$AF$10)),'Emissions (start here)'!BL383*2000*453.59/8760/3600*Dispersion!$AF$10,0)</f>
        <v>0</v>
      </c>
      <c r="DV383" s="74">
        <f>IF(AND(ISNUMBER('Emissions (start here)'!BL383),ISNUMBER(Dispersion!$AF$11)),'Emissions (start here)'!BL383*2000*453.59/8760/3600*Dispersion!$AF$11,0)</f>
        <v>0</v>
      </c>
      <c r="DW383" s="74">
        <f>IF(AND(ISNUMBER('Emissions (start here)'!BM383),ISNUMBER(Dispersion!$AG$8)),'Emissions (start here)'!BM383*453.59/3600*Dispersion!$AG$8,0)</f>
        <v>0</v>
      </c>
      <c r="DX383" s="74">
        <f>IF(AND(ISNUMBER('Emissions (start here)'!BM383),ISNUMBER(Dispersion!$AG$9)),'Emissions (start here)'!BM383*453.59/3600*Dispersion!$AG$9,0)</f>
        <v>0</v>
      </c>
      <c r="DY383" s="74">
        <f>IF(AND(ISNUMBER('Emissions (start here)'!BN383),ISNUMBER(Dispersion!$AG$10)),'Emissions (start here)'!BN383*2000*453.59/8760/3600*Dispersion!$AG$10,0)</f>
        <v>0</v>
      </c>
      <c r="DZ383" s="74">
        <f>IF(AND(ISNUMBER('Emissions (start here)'!BN383),ISNUMBER(Dispersion!$AG$11)),'Emissions (start here)'!BN383*2000*453.59/8760/3600*Dispersion!$AG$11,0)</f>
        <v>0</v>
      </c>
      <c r="EA383" s="74">
        <f>IF(AND(ISNUMBER('Emissions (start here)'!BO383),ISNUMBER(Dispersion!$AH$8)),'Emissions (start here)'!BO383*453.59/3600*Dispersion!$AH$8,0)</f>
        <v>0</v>
      </c>
      <c r="EB383" s="74">
        <f>IF(AND(ISNUMBER('Emissions (start here)'!BO383),ISNUMBER(Dispersion!$AH$9)),'Emissions (start here)'!BO383*453.59/3600*Dispersion!$AH$9,0)</f>
        <v>0</v>
      </c>
      <c r="EC383" s="74">
        <f>IF(AND(ISNUMBER('Emissions (start here)'!BP383),ISNUMBER(Dispersion!$AH$10)),'Emissions (start here)'!BP383*2000*453.59/8760/3600*Dispersion!$AH$10,0)</f>
        <v>0</v>
      </c>
      <c r="ED383" s="74">
        <f>IF(AND(ISNUMBER('Emissions (start here)'!BP383),ISNUMBER(Dispersion!$AH$11)),'Emissions (start here)'!BP383*2000*453.59/8760/3600*Dispersion!$AH$11,0)</f>
        <v>0</v>
      </c>
      <c r="EE383" s="74">
        <f>IF(AND(ISNUMBER('Emissions (start here)'!BQ383),ISNUMBER(Dispersion!$AI$8)),'Emissions (start here)'!BQ383*453.59/3600*Dispersion!$AI$8,0)</f>
        <v>0</v>
      </c>
      <c r="EF383" s="74">
        <f>IF(AND(ISNUMBER('Emissions (start here)'!BQ383),ISNUMBER(Dispersion!$AI$9)),'Emissions (start here)'!BQ383*453.59/3600*Dispersion!$AI$9,0)</f>
        <v>0</v>
      </c>
      <c r="EG383" s="74">
        <f>IF(AND(ISNUMBER('Emissions (start here)'!BR383),ISNUMBER(Dispersion!$AI$10)),'Emissions (start here)'!BR383*2000*453.59/8760/3600*Dispersion!$AI$10,0)</f>
        <v>0</v>
      </c>
      <c r="EH383" s="74">
        <f>IF(AND(ISNUMBER('Emissions (start here)'!BR383),ISNUMBER(Dispersion!$AI$11)),'Emissions (start here)'!BR383*2000*453.59/8760/3600*Dispersion!$AI$11,0)</f>
        <v>0</v>
      </c>
      <c r="EI383" s="74">
        <f>IF(AND(ISNUMBER('Emissions (start here)'!BS383),ISNUMBER(Dispersion!$AJ$8)),'Emissions (start here)'!BS383*453.59/3600*Dispersion!$AJ$8,0)</f>
        <v>0</v>
      </c>
      <c r="EJ383" s="74">
        <f>IF(AND(ISNUMBER('Emissions (start here)'!BS383),ISNUMBER(Dispersion!$AJ$9)),'Emissions (start here)'!BS383*453.59/3600*Dispersion!$AJ$9,0)</f>
        <v>0</v>
      </c>
      <c r="EK383" s="74">
        <f>IF(AND(ISNUMBER('Emissions (start here)'!BT383),ISNUMBER(Dispersion!$AJ$10)),'Emissions (start here)'!BT383*2000*453.59/8760/3600*Dispersion!$AJ$10,0)</f>
        <v>0</v>
      </c>
      <c r="EL383" s="74">
        <f>IF(AND(ISNUMBER('Emissions (start here)'!BT383),ISNUMBER(Dispersion!$AJ$11)),'Emissions (start here)'!BT383*2000*453.59/8760/3600*Dispersion!$AJ$11,0)</f>
        <v>0</v>
      </c>
      <c r="EM383" s="74">
        <f>IF(AND(ISNUMBER('Emissions (start here)'!BU383),ISNUMBER(Dispersion!$AK$8)),'Emissions (start here)'!BU383*453.59/3600*Dispersion!$AK$8,0)</f>
        <v>0</v>
      </c>
      <c r="EN383" s="74">
        <f>IF(AND(ISNUMBER('Emissions (start here)'!BU383),ISNUMBER(Dispersion!$AK$9)),'Emissions (start here)'!BU383*453.59/3600*Dispersion!$AK$9,0)</f>
        <v>0</v>
      </c>
      <c r="EO383" s="74">
        <f>IF(AND(ISNUMBER('Emissions (start here)'!BV383),ISNUMBER(Dispersion!$AK$10)),'Emissions (start here)'!BV383*2000*453.59/8760/3600*Dispersion!$AK$10,0)</f>
        <v>0</v>
      </c>
      <c r="EP383" s="74">
        <f>IF(AND(ISNUMBER('Emissions (start here)'!BV383),ISNUMBER(Dispersion!$AK$11)),'Emissions (start here)'!BV383*2000*453.59/8760/3600*Dispersion!$AK$11,0)</f>
        <v>0</v>
      </c>
      <c r="EQ383" s="74">
        <f>IF(AND(ISNUMBER('Emissions (start here)'!BW383),ISNUMBER(Dispersion!$AL$8)),'Emissions (start here)'!BW383*453.59/3600*Dispersion!$AL$8,0)</f>
        <v>0</v>
      </c>
      <c r="ER383" s="74">
        <f>IF(AND(ISNUMBER('Emissions (start here)'!BW383),ISNUMBER(Dispersion!$AL$9)),'Emissions (start here)'!BW383*453.59/3600*Dispersion!$AL$9,0)</f>
        <v>0</v>
      </c>
      <c r="ES383" s="74">
        <f>IF(AND(ISNUMBER('Emissions (start here)'!BX383),ISNUMBER(Dispersion!$AL$10)),'Emissions (start here)'!BX383*2000*453.59/8760/3600*Dispersion!$AL$10,0)</f>
        <v>0</v>
      </c>
      <c r="ET383" s="74">
        <f>IF(AND(ISNUMBER('Emissions (start here)'!BX383),ISNUMBER(Dispersion!$AL$11)),'Emissions (start here)'!BX383*2000*453.59/8760/3600*Dispersion!$AL$11,0)</f>
        <v>0</v>
      </c>
      <c r="EU383" s="74">
        <f>IF(AND(ISNUMBER('Emissions (start here)'!BY383),ISNUMBER(Dispersion!$AM$8)),'Emissions (start here)'!BY383*453.59/3600*Dispersion!$AM$8,0)</f>
        <v>0</v>
      </c>
      <c r="EV383" s="74">
        <f>IF(AND(ISNUMBER('Emissions (start here)'!BY383),ISNUMBER(Dispersion!$AM$9)),'Emissions (start here)'!BY383*453.59/3600*Dispersion!$AM$9,0)</f>
        <v>0</v>
      </c>
      <c r="EW383" s="74">
        <f>IF(AND(ISNUMBER('Emissions (start here)'!BZ383),ISNUMBER(Dispersion!$AM$10)),'Emissions (start here)'!BZ383*2000*453.59/8760/3600*Dispersion!$AM$10,0)</f>
        <v>0</v>
      </c>
      <c r="EX383" s="74">
        <f>IF(AND(ISNUMBER('Emissions (start here)'!BZ383),ISNUMBER(Dispersion!$AM$11)),'Emissions (start here)'!BZ383*2000*453.59/8760/3600*Dispersion!$AM$11,0)</f>
        <v>0</v>
      </c>
      <c r="EY383" s="74">
        <f>IF(AND(ISNUMBER('Emissions (start here)'!CA383),ISNUMBER(Dispersion!$AN$8)),'Emissions (start here)'!CA383*453.59/3600*Dispersion!$AN$8,0)</f>
        <v>0</v>
      </c>
      <c r="EZ383" s="74">
        <f>IF(AND(ISNUMBER('Emissions (start here)'!CA383),ISNUMBER(Dispersion!$AN$9)),'Emissions (start here)'!CA383*453.59/3600*Dispersion!$AN$9,0)</f>
        <v>0</v>
      </c>
      <c r="FA383" s="74">
        <f>IF(AND(ISNUMBER('Emissions (start here)'!CB383),ISNUMBER(Dispersion!$AN$10)),'Emissions (start here)'!CB383*2000*453.59/8760/3600*Dispersion!$AN$10,0)</f>
        <v>0</v>
      </c>
      <c r="FB383" s="74">
        <f>IF(AND(ISNUMBER('Emissions (start here)'!CB383),ISNUMBER(Dispersion!$AN$11)),'Emissions (start here)'!CB383*2000*453.59/8760/3600*Dispersion!$AN$11,0)</f>
        <v>0</v>
      </c>
      <c r="FC383" s="74">
        <f>IF(AND(ISNUMBER('Emissions (start here)'!CC383),ISNUMBER(Dispersion!$AO$8)),'Emissions (start here)'!CC383*453.59/3600*Dispersion!$AO$8,0)</f>
        <v>0</v>
      </c>
      <c r="FD383" s="74">
        <f>IF(AND(ISNUMBER('Emissions (start here)'!CC383),ISNUMBER(Dispersion!$AO$9)),'Emissions (start here)'!CC383*453.59/3600*Dispersion!$AO$9,0)</f>
        <v>0</v>
      </c>
      <c r="FE383" s="74">
        <f>IF(AND(ISNUMBER('Emissions (start here)'!CD383),ISNUMBER(Dispersion!$AO$10)),'Emissions (start here)'!CD383*2000*453.59/8760/3600*Dispersion!$AO$10,0)</f>
        <v>0</v>
      </c>
      <c r="FF383" s="74">
        <f>IF(AND(ISNUMBER('Emissions (start here)'!CD383),ISNUMBER(Dispersion!$AO$11)),'Emissions (start here)'!CD383*2000*453.59/8760/3600*Dispersion!$AO$11,0)</f>
        <v>0</v>
      </c>
      <c r="FG383" s="74">
        <f>IF(AND(ISNUMBER('Emissions (start here)'!CE383),ISNUMBER(Dispersion!$AP$8)),'Emissions (start here)'!CE383*453.59/3600*Dispersion!$AP$8,0)</f>
        <v>0</v>
      </c>
      <c r="FH383" s="74">
        <f>IF(AND(ISNUMBER('Emissions (start here)'!CE383),ISNUMBER(Dispersion!$AP$9)),'Emissions (start here)'!CE383*453.59/3600*Dispersion!$AP$9,0)</f>
        <v>0</v>
      </c>
      <c r="FI383" s="74">
        <f>IF(AND(ISNUMBER('Emissions (start here)'!CF383),ISNUMBER(Dispersion!$AP$10)),'Emissions (start here)'!CF383*2000*453.59/8760/3600*Dispersion!$AP$10,0)</f>
        <v>0</v>
      </c>
      <c r="FJ383" s="74">
        <f>IF(AND(ISNUMBER('Emissions (start here)'!CF383),ISNUMBER(Dispersion!$AP$11)),'Emissions (start here)'!CF383*2000*453.59/8760/3600*Dispersion!$AP$11,0)</f>
        <v>0</v>
      </c>
      <c r="FK383" s="74">
        <f>IF(AND(ISNUMBER('Emissions (start here)'!CG383),ISNUMBER(Dispersion!$AQ$8)),'Emissions (start here)'!CG383*453.59/3600*Dispersion!$AQ$8,0)</f>
        <v>0</v>
      </c>
      <c r="FL383" s="74">
        <f>IF(AND(ISNUMBER('Emissions (start here)'!CG383),ISNUMBER(Dispersion!$AQ$9)),'Emissions (start here)'!CG383*453.59/3600*Dispersion!$AQ$9,0)</f>
        <v>0</v>
      </c>
      <c r="FM383" s="74">
        <f>IF(AND(ISNUMBER('Emissions (start here)'!CH383),ISNUMBER(Dispersion!$AQ$10)),'Emissions (start here)'!CH383*2000*453.59/8760/3600*Dispersion!$AQ$10,0)</f>
        <v>0</v>
      </c>
      <c r="FN383" s="74">
        <f>IF(AND(ISNUMBER('Emissions (start here)'!CH383),ISNUMBER(Dispersion!$AQ$11)),'Emissions (start here)'!CH383*2000*453.59/8760/3600*Dispersion!$AQ$11,0)</f>
        <v>0</v>
      </c>
      <c r="FO383" s="74">
        <f>IF(AND(ISNUMBER('Emissions (start here)'!CI383),ISNUMBER(Dispersion!$AR$8)),'Emissions (start here)'!CI383*453.59/3600*Dispersion!$AR$8,0)</f>
        <v>0</v>
      </c>
      <c r="FP383" s="74">
        <f>IF(AND(ISNUMBER('Emissions (start here)'!CI383),ISNUMBER(Dispersion!$AR$9)),'Emissions (start here)'!CI383*453.59/3600*Dispersion!$AR$9,0)</f>
        <v>0</v>
      </c>
      <c r="FQ383" s="74">
        <f>IF(AND(ISNUMBER('Emissions (start here)'!CJ383),ISNUMBER(Dispersion!$AR$10)),'Emissions (start here)'!CJ383*2000*453.59/8760/3600*Dispersion!$AR$10,0)</f>
        <v>0</v>
      </c>
      <c r="FR383" s="74">
        <f>IF(AND(ISNUMBER('Emissions (start here)'!CJ383),ISNUMBER(Dispersion!$AR$11)),'Emissions (start here)'!CJ383*2000*453.59/8760/3600*Dispersion!$AR$11,0)</f>
        <v>0</v>
      </c>
      <c r="FS383" s="74">
        <f>IF(AND(ISNUMBER('Emissions (start here)'!CK383),ISNUMBER(Dispersion!$AS$8)),'Emissions (start here)'!CK383*453.59/3600*Dispersion!$AS$8,0)</f>
        <v>0</v>
      </c>
      <c r="FT383" s="74">
        <f>IF(AND(ISNUMBER('Emissions (start here)'!CK383),ISNUMBER(Dispersion!$AS$9)),'Emissions (start here)'!CK383*453.59/3600*Dispersion!$AS$9,0)</f>
        <v>0</v>
      </c>
      <c r="FU383" s="74">
        <f>IF(AND(ISNUMBER('Emissions (start here)'!CL383),ISNUMBER(Dispersion!$AS$10)),'Emissions (start here)'!CL383*2000*453.59/8760/3600*Dispersion!$AS$10,0)</f>
        <v>0</v>
      </c>
      <c r="FV383" s="74">
        <f>IF(AND(ISNUMBER('Emissions (start here)'!CL383),ISNUMBER(Dispersion!$AS$11)),'Emissions (start here)'!CL383*2000*453.59/8760/3600*Dispersion!$AS$11,0)</f>
        <v>0</v>
      </c>
      <c r="FW383" s="74">
        <f>IF(AND(ISNUMBER('Emissions (start here)'!CM383),ISNUMBER(Dispersion!$AT$8)),'Emissions (start here)'!CM383*453.59/3600*Dispersion!$AT$8,0)</f>
        <v>0</v>
      </c>
      <c r="FX383" s="74">
        <f>IF(AND(ISNUMBER('Emissions (start here)'!CM383),ISNUMBER(Dispersion!$AT$9)),'Emissions (start here)'!CM383*453.59/3600*Dispersion!$AT$9,0)</f>
        <v>0</v>
      </c>
      <c r="FY383" s="74">
        <f>IF(AND(ISNUMBER('Emissions (start here)'!CN383),ISNUMBER(Dispersion!$AT$10)),'Emissions (start here)'!CN383*2000*453.59/8760/3600*Dispersion!$AT$10,0)</f>
        <v>0</v>
      </c>
      <c r="FZ383" s="74">
        <f>IF(AND(ISNUMBER('Emissions (start here)'!CN383),ISNUMBER(Dispersion!$AT$11)),'Emissions (start here)'!CN383*2000*453.59/8760/3600*Dispersion!$AT$11,0)</f>
        <v>0</v>
      </c>
      <c r="GA383" s="74">
        <f>IF(AND(ISNUMBER('Emissions (start here)'!CO383),ISNUMBER(Dispersion!$AU$8)),'Emissions (start here)'!CO383*453.59/3600*Dispersion!$AU$8,0)</f>
        <v>0</v>
      </c>
      <c r="GB383" s="74">
        <f>IF(AND(ISNUMBER('Emissions (start here)'!CO383),ISNUMBER(Dispersion!$AU$9)),'Emissions (start here)'!CO383*453.59/3600*Dispersion!$AU$9,0)</f>
        <v>0</v>
      </c>
      <c r="GC383" s="74">
        <f>IF(AND(ISNUMBER('Emissions (start here)'!CP383),ISNUMBER(Dispersion!$AU$10)),'Emissions (start here)'!CP383*2000*453.59/8760/3600*Dispersion!$AU$10,0)</f>
        <v>0</v>
      </c>
      <c r="GD383" s="74">
        <f>IF(AND(ISNUMBER('Emissions (start here)'!CP383),ISNUMBER(Dispersion!$AU$11)),'Emissions (start here)'!CP383*2000*453.59/8760/3600*Dispersion!$AU$11,0)</f>
        <v>0</v>
      </c>
      <c r="GE383" s="74">
        <f>IF(AND(ISNUMBER('Emissions (start here)'!CQ383),ISNUMBER(Dispersion!$AV$8)),'Emissions (start here)'!CQ383*453.59/3600*Dispersion!$AV$8,0)</f>
        <v>0</v>
      </c>
      <c r="GF383" s="74">
        <f>IF(AND(ISNUMBER('Emissions (start here)'!CQ383),ISNUMBER(Dispersion!$AV$9)),'Emissions (start here)'!CQ383*453.59/3600*Dispersion!$AV$9,0)</f>
        <v>0</v>
      </c>
      <c r="GG383" s="74">
        <f>IF(AND(ISNUMBER('Emissions (start here)'!CR383),ISNUMBER(Dispersion!$AV$10)),'Emissions (start here)'!CR383*2000*453.59/8760/3600*Dispersion!$AV$10,0)</f>
        <v>0</v>
      </c>
      <c r="GH383" s="74">
        <f>IF(AND(ISNUMBER('Emissions (start here)'!CR383),ISNUMBER(Dispersion!$AV$11)),'Emissions (start here)'!CR383*2000*453.59/8760/3600*Dispersion!$AV$11,0)</f>
        <v>0</v>
      </c>
      <c r="GI383" s="74">
        <f>IF(AND(ISNUMBER('Emissions (start here)'!CS383),ISNUMBER(Dispersion!$AW$8)),'Emissions (start here)'!CS383*453.59/3600*Dispersion!$AW$8,0)</f>
        <v>0</v>
      </c>
      <c r="GJ383" s="74">
        <f>IF(AND(ISNUMBER('Emissions (start here)'!CS383),ISNUMBER(Dispersion!$AW$9)),'Emissions (start here)'!CS383*453.59/3600*Dispersion!$AW$9,0)</f>
        <v>0</v>
      </c>
      <c r="GK383" s="74">
        <f>IF(AND(ISNUMBER('Emissions (start here)'!CT383),ISNUMBER(Dispersion!$AW$10)),'Emissions (start here)'!CT383*2000*453.59/8760/3600*Dispersion!$AW$10,0)</f>
        <v>0</v>
      </c>
      <c r="GL383" s="74">
        <f>IF(AND(ISNUMBER('Emissions (start here)'!CT383),ISNUMBER(Dispersion!$AW$11)),'Emissions (start here)'!CT383*2000*453.59/8760/3600*Dispersion!$AW$11,0)</f>
        <v>0</v>
      </c>
      <c r="GM383" s="74">
        <f>IF(AND(ISNUMBER('Emissions (start here)'!CU383),ISNUMBER(Dispersion!$AX$8)),'Emissions (start here)'!CU383*453.59/3600*Dispersion!$AX$8,0)</f>
        <v>0</v>
      </c>
      <c r="GN383" s="74">
        <f>IF(AND(ISNUMBER('Emissions (start here)'!CU383),ISNUMBER(Dispersion!$AX$9)),'Emissions (start here)'!CU383*453.59/3600*Dispersion!$AX$9,0)</f>
        <v>0</v>
      </c>
      <c r="GO383" s="74">
        <f>IF(AND(ISNUMBER('Emissions (start here)'!CV383),ISNUMBER(Dispersion!$AX$10)),'Emissions (start here)'!CV383*2000*453.59/8760/3600*Dispersion!$AX$10,0)</f>
        <v>0</v>
      </c>
      <c r="GP383" s="74">
        <f>IF(AND(ISNUMBER('Emissions (start here)'!CV383),ISNUMBER(Dispersion!$AX$11)),'Emissions (start here)'!CV383*2000*453.59/8760/3600*Dispersion!$AX$11,0)</f>
        <v>0</v>
      </c>
      <c r="GQ383" s="74">
        <f>IF(AND(ISNUMBER('Emissions (start here)'!CW383),ISNUMBER(Dispersion!$AY$8)),'Emissions (start here)'!CW383*453.59/3600*Dispersion!$AY$8,0)</f>
        <v>0</v>
      </c>
      <c r="GR383" s="74">
        <f>IF(AND(ISNUMBER('Emissions (start here)'!CW383),ISNUMBER(Dispersion!$AY$9)),'Emissions (start here)'!CW383*453.59/3600*Dispersion!$AY$9,0)</f>
        <v>0</v>
      </c>
      <c r="GS383" s="74">
        <f>IF(AND(ISNUMBER('Emissions (start here)'!CX383),ISNUMBER(Dispersion!$AY$10)),'Emissions (start here)'!CX383*2000*453.59/8760/3600*Dispersion!$AY$10,0)</f>
        <v>0</v>
      </c>
      <c r="GT383" s="74">
        <f>IF(AND(ISNUMBER('Emissions (start here)'!CX383),ISNUMBER(Dispersion!$AY$11)),'Emissions (start here)'!CX383*2000*453.59/8760/3600*Dispersion!$AY$11,0)</f>
        <v>0</v>
      </c>
      <c r="GU383" s="74">
        <f>IF(AND(ISNUMBER('Emissions (start here)'!CY383),ISNUMBER(Dispersion!$AZ$8)),'Emissions (start here)'!CY383*453.59/3600*Dispersion!$AZ$8,0)</f>
        <v>0</v>
      </c>
      <c r="GV383" s="74">
        <f>IF(AND(ISNUMBER('Emissions (start here)'!CY383),ISNUMBER(Dispersion!$AZ$9)),'Emissions (start here)'!CY383*453.59/3600*Dispersion!$AZ$9,0)</f>
        <v>0</v>
      </c>
      <c r="GW383" s="74">
        <f>IF(AND(ISNUMBER('Emissions (start here)'!CZ383),ISNUMBER(Dispersion!$AZ$10)),'Emissions (start here)'!CZ383*2000*453.59/8760/3600*Dispersion!$AZ$10,0)</f>
        <v>0</v>
      </c>
      <c r="GX383" s="74">
        <f>IF(AND(ISNUMBER('Emissions (start here)'!CZ383),ISNUMBER(Dispersion!$AZ$11)),'Emissions (start here)'!CZ383*2000*453.59/8760/3600*Dispersion!$AZ$11,0)</f>
        <v>0</v>
      </c>
    </row>
    <row r="384" spans="1:206" x14ac:dyDescent="0.2">
      <c r="A384" s="51" t="str">
        <f>'Tox Values'!C384</f>
        <v>7758-01-2</v>
      </c>
      <c r="B384" s="94" t="str">
        <f>'Tox Values'!D384</f>
        <v>Potassium bromate</v>
      </c>
      <c r="C384" s="96">
        <f t="shared" si="21"/>
        <v>0</v>
      </c>
      <c r="D384" s="74">
        <f t="shared" si="22"/>
        <v>0</v>
      </c>
      <c r="E384" s="74">
        <f t="shared" si="23"/>
        <v>0</v>
      </c>
      <c r="F384" s="99">
        <f t="shared" si="24"/>
        <v>0</v>
      </c>
      <c r="G384" s="97">
        <f>IF(AND(ISNUMBER('Emissions (start here)'!E384),ISNUMBER(Dispersion!$C$8)),'Emissions (start here)'!E384*453.59/3600*Dispersion!$C$8,0)</f>
        <v>0</v>
      </c>
      <c r="H384" s="74">
        <f>IF(AND(ISNUMBER('Emissions (start here)'!E384),ISNUMBER(Dispersion!$C$9)),'Emissions (start here)'!E384*453.59/3600*Dispersion!$C$9,0)</f>
        <v>0</v>
      </c>
      <c r="I384" s="74">
        <f>IF(AND(ISNUMBER('Emissions (start here)'!F384),ISNUMBER(Dispersion!$C$10)),'Emissions (start here)'!F384*2000*453.59/8760/3600*Dispersion!$C$10,0)</f>
        <v>0</v>
      </c>
      <c r="J384" s="74">
        <f>IF(AND(ISNUMBER('Emissions (start here)'!F384),ISNUMBER(Dispersion!$C$11)),'Emissions (start here)'!F384*2000*453.59/8760/3600*Dispersion!$C$11,0)</f>
        <v>0</v>
      </c>
      <c r="K384" s="74">
        <f>IF(AND(ISNUMBER('Emissions (start here)'!G384),ISNUMBER(Dispersion!$D$8)),'Emissions (start here)'!G384*453.59/3600*Dispersion!$D$8,0)</f>
        <v>0</v>
      </c>
      <c r="L384" s="74">
        <f>IF(AND(ISNUMBER('Emissions (start here)'!G384),ISNUMBER(Dispersion!$D$9)),'Emissions (start here)'!G384*453.59/3600*Dispersion!$D$9,0)</f>
        <v>0</v>
      </c>
      <c r="M384" s="74">
        <f>IF(AND(ISNUMBER('Emissions (start here)'!H384),ISNUMBER(Dispersion!$D$10)),'Emissions (start here)'!H384*2000*453.59/8760/3600*Dispersion!$D$10,0)</f>
        <v>0</v>
      </c>
      <c r="N384" s="74">
        <f>IF(AND(ISNUMBER('Emissions (start here)'!H384),ISNUMBER(Dispersion!$D$11)),'Emissions (start here)'!H384*2000*453.59/8760/3600*Dispersion!$D$11,0)</f>
        <v>0</v>
      </c>
      <c r="O384" s="74">
        <f>IF(AND(ISNUMBER('Emissions (start here)'!I384),ISNUMBER(Dispersion!$E$8)),'Emissions (start here)'!I384*453.59/3600*Dispersion!$E$8,0)</f>
        <v>0</v>
      </c>
      <c r="P384" s="74">
        <f>IF(AND(ISNUMBER('Emissions (start here)'!I384),ISNUMBER(Dispersion!$E$9)),'Emissions (start here)'!I384*453.59/3600*Dispersion!$E$9,0)</f>
        <v>0</v>
      </c>
      <c r="Q384" s="74">
        <f>IF(AND(ISNUMBER('Emissions (start here)'!J384),ISNUMBER(Dispersion!$E$10)),'Emissions (start here)'!J384*2000*453.59/8760/3600*Dispersion!$E$10,0)</f>
        <v>0</v>
      </c>
      <c r="R384" s="74">
        <f>IF(AND(ISNUMBER('Emissions (start here)'!J384),ISNUMBER(Dispersion!$E$11)),'Emissions (start here)'!J384*2000*453.59/8760/3600*Dispersion!$E$11,0)</f>
        <v>0</v>
      </c>
      <c r="S384" s="74">
        <f>IF(AND(ISNUMBER('Emissions (start here)'!K384),ISNUMBER(Dispersion!$F$8)),'Emissions (start here)'!K384*453.59/3600*Dispersion!$F$8,0)</f>
        <v>0</v>
      </c>
      <c r="T384" s="74">
        <f>IF(AND(ISNUMBER('Emissions (start here)'!K384),ISNUMBER(Dispersion!$F$9)),'Emissions (start here)'!K384*453.59/3600*Dispersion!$F$9,0)</f>
        <v>0</v>
      </c>
      <c r="U384" s="74">
        <f>IF(AND(ISNUMBER('Emissions (start here)'!L384),ISNUMBER(Dispersion!$F$10)),'Emissions (start here)'!L384*2000*453.59/8760/3600*Dispersion!$F$10,0)</f>
        <v>0</v>
      </c>
      <c r="V384" s="74">
        <f>IF(AND(ISNUMBER('Emissions (start here)'!L384),ISNUMBER(Dispersion!$F$11)),'Emissions (start here)'!L384*2000*453.59/8760/3600*Dispersion!$F$11,0)</f>
        <v>0</v>
      </c>
      <c r="W384" s="74">
        <f>IF(AND(ISNUMBER('Emissions (start here)'!M384),ISNUMBER(Dispersion!$G$8)),'Emissions (start here)'!M384*453.59/3600*Dispersion!$G$8,0)</f>
        <v>0</v>
      </c>
      <c r="X384" s="74">
        <f>IF(AND(ISNUMBER('Emissions (start here)'!M384),ISNUMBER(Dispersion!$G$9)),'Emissions (start here)'!M384*453.59/3600*Dispersion!$G$9,0)</f>
        <v>0</v>
      </c>
      <c r="Y384" s="74">
        <f>IF(AND(ISNUMBER('Emissions (start here)'!N384),ISNUMBER(Dispersion!$G$10)),'Emissions (start here)'!N384*2000*453.59/8760/3600*Dispersion!$G$10,0)</f>
        <v>0</v>
      </c>
      <c r="Z384" s="74">
        <f>IF(AND(ISNUMBER('Emissions (start here)'!N384),ISNUMBER(Dispersion!$G$11)),'Emissions (start here)'!N384*2000*453.59/8760/3600*Dispersion!$G$11,0)</f>
        <v>0</v>
      </c>
      <c r="AA384" s="74">
        <f>IF(AND(ISNUMBER('Emissions (start here)'!O384),ISNUMBER(Dispersion!$H$8)),'Emissions (start here)'!O384*453.59/3600*Dispersion!$H$8,0)</f>
        <v>0</v>
      </c>
      <c r="AB384" s="74">
        <f>IF(AND(ISNUMBER('Emissions (start here)'!O384),ISNUMBER(Dispersion!$H$9)),'Emissions (start here)'!O384*453.59/3600*Dispersion!$H$9,0)</f>
        <v>0</v>
      </c>
      <c r="AC384" s="74">
        <f>IF(AND(ISNUMBER('Emissions (start here)'!P384),ISNUMBER(Dispersion!$H$10)),'Emissions (start here)'!P384*2000*453.59/8760/3600*Dispersion!$H$10,0)</f>
        <v>0</v>
      </c>
      <c r="AD384" s="74">
        <f>IF(AND(ISNUMBER('Emissions (start here)'!P384),ISNUMBER(Dispersion!$H$11)),'Emissions (start here)'!P384*2000*453.59/8760/3600*Dispersion!$H$11,0)</f>
        <v>0</v>
      </c>
      <c r="AE384" s="74">
        <f>IF(AND(ISNUMBER('Emissions (start here)'!Q384),ISNUMBER(Dispersion!$I$8)),'Emissions (start here)'!Q384*453.59/3600*Dispersion!$I$8,0)</f>
        <v>0</v>
      </c>
      <c r="AF384" s="74">
        <f>IF(AND(ISNUMBER('Emissions (start here)'!Q384),ISNUMBER(Dispersion!$I$9)),'Emissions (start here)'!Q384*453.59/3600*Dispersion!$I$9,0)</f>
        <v>0</v>
      </c>
      <c r="AG384" s="74">
        <f>IF(AND(ISNUMBER('Emissions (start here)'!R384),ISNUMBER(Dispersion!$I$10)),'Emissions (start here)'!R384*2000*453.59/8760/3600*Dispersion!$I$10,0)</f>
        <v>0</v>
      </c>
      <c r="AH384" s="74">
        <f>IF(AND(ISNUMBER('Emissions (start here)'!R384),ISNUMBER(Dispersion!$I$11)),'Emissions (start here)'!R384*2000*453.59/8760/3600*Dispersion!$I$11,0)</f>
        <v>0</v>
      </c>
      <c r="AI384" s="74">
        <f>IF(AND(ISNUMBER('Emissions (start here)'!S384),ISNUMBER(Dispersion!$J$8)),'Emissions (start here)'!S384*453.59/3600*Dispersion!$J$8,0)</f>
        <v>0</v>
      </c>
      <c r="AJ384" s="74">
        <f>IF(AND(ISNUMBER('Emissions (start here)'!S384),ISNUMBER(Dispersion!$J$9)),'Emissions (start here)'!S384*453.59/3600*Dispersion!$J$9,0)</f>
        <v>0</v>
      </c>
      <c r="AK384" s="74">
        <f>IF(AND(ISNUMBER('Emissions (start here)'!T384),ISNUMBER(Dispersion!$J$10)),'Emissions (start here)'!T384*2000*453.59/8760/3600*Dispersion!$J$10,0)</f>
        <v>0</v>
      </c>
      <c r="AL384" s="74">
        <f>IF(AND(ISNUMBER('Emissions (start here)'!T384),ISNUMBER(Dispersion!$J$11)),'Emissions (start here)'!T384*2000*453.59/8760/3600*Dispersion!$J$11,0)</f>
        <v>0</v>
      </c>
      <c r="AM384" s="74">
        <f>IF(AND(ISNUMBER('Emissions (start here)'!U384),ISNUMBER(Dispersion!$K$8)),'Emissions (start here)'!U384*453.59/3600*Dispersion!$K$8,0)</f>
        <v>0</v>
      </c>
      <c r="AN384" s="74">
        <f>IF(AND(ISNUMBER('Emissions (start here)'!U384),ISNUMBER(Dispersion!$K$9)),'Emissions (start here)'!U384*453.59/3600*Dispersion!$K$9,0)</f>
        <v>0</v>
      </c>
      <c r="AO384" s="74">
        <f>IF(AND(ISNUMBER('Emissions (start here)'!V384),ISNUMBER(Dispersion!$K$10)),'Emissions (start here)'!V384*2000*453.59/8760/3600*Dispersion!$K$10,0)</f>
        <v>0</v>
      </c>
      <c r="AP384" s="74">
        <f>IF(AND(ISNUMBER('Emissions (start here)'!V384),ISNUMBER(Dispersion!$K$11)),'Emissions (start here)'!V384*2000*453.59/8760/3600*Dispersion!$K$11,0)</f>
        <v>0</v>
      </c>
      <c r="AQ384" s="74">
        <f>IF(AND(ISNUMBER('Emissions (start here)'!W384),ISNUMBER(Dispersion!$L$8)),'Emissions (start here)'!W384*453.59/3600*Dispersion!$L$8,0)</f>
        <v>0</v>
      </c>
      <c r="AR384" s="74">
        <f>IF(AND(ISNUMBER('Emissions (start here)'!W384),ISNUMBER(Dispersion!$L$9)),'Emissions (start here)'!W384*453.59/3600*Dispersion!$L$9,0)</f>
        <v>0</v>
      </c>
      <c r="AS384" s="74">
        <f>IF(AND(ISNUMBER('Emissions (start here)'!X384),ISNUMBER(Dispersion!$L$10)),'Emissions (start here)'!X384*2000*453.59/8760/3600*Dispersion!$L$10,0)</f>
        <v>0</v>
      </c>
      <c r="AT384" s="74">
        <f>IF(AND(ISNUMBER('Emissions (start here)'!X384),ISNUMBER(Dispersion!$L$11)),'Emissions (start here)'!X384*2000*453.59/8760/3600*Dispersion!$L$11,0)</f>
        <v>0</v>
      </c>
      <c r="AU384" s="74">
        <f>IF(AND(ISNUMBER('Emissions (start here)'!Y384),ISNUMBER(Dispersion!$M$8)),'Emissions (start here)'!Y384*453.59/3600*Dispersion!$M$8,0)</f>
        <v>0</v>
      </c>
      <c r="AV384" s="74">
        <f>IF(AND(ISNUMBER('Emissions (start here)'!Y384),ISNUMBER(Dispersion!$M$9)),'Emissions (start here)'!Y384*453.59/3600*Dispersion!$M$9,0)</f>
        <v>0</v>
      </c>
      <c r="AW384" s="74">
        <f>IF(AND(ISNUMBER('Emissions (start here)'!Z384),ISNUMBER(Dispersion!$M$10)),'Emissions (start here)'!Z384*2000*453.59/8760/3600*Dispersion!$M$10,0)</f>
        <v>0</v>
      </c>
      <c r="AX384" s="74">
        <f>IF(AND(ISNUMBER('Emissions (start here)'!Z384),ISNUMBER(Dispersion!$M$11)),'Emissions (start here)'!Z384*2000*453.59/8760/3600*Dispersion!$M$11,0)</f>
        <v>0</v>
      </c>
      <c r="AY384" s="74">
        <f>IF(AND(ISNUMBER('Emissions (start here)'!AA384),ISNUMBER(Dispersion!$N$8)),'Emissions (start here)'!AA384*453.59/3600*Dispersion!$N$8,0)</f>
        <v>0</v>
      </c>
      <c r="AZ384" s="74">
        <f>IF(AND(ISNUMBER('Emissions (start here)'!AA384),ISNUMBER(Dispersion!$N$9)),'Emissions (start here)'!AA384*453.59/3600*Dispersion!$N$9,0)</f>
        <v>0</v>
      </c>
      <c r="BA384" s="74">
        <f>IF(AND(ISNUMBER('Emissions (start here)'!AB384),ISNUMBER(Dispersion!$N$10)),'Emissions (start here)'!AB384*2000*453.59/8760/3600*Dispersion!$N$10,0)</f>
        <v>0</v>
      </c>
      <c r="BB384" s="74">
        <f>IF(AND(ISNUMBER('Emissions (start here)'!AB384),ISNUMBER(Dispersion!$N$11)),'Emissions (start here)'!AB384*2000*453.59/8760/3600*Dispersion!$N$11,0)</f>
        <v>0</v>
      </c>
      <c r="BC384" s="74">
        <f>IF(AND(ISNUMBER('Emissions (start here)'!AC384),ISNUMBER(Dispersion!$O$8)),'Emissions (start here)'!AC384*453.59/3600*Dispersion!$O$8,0)</f>
        <v>0</v>
      </c>
      <c r="BD384" s="74">
        <f>IF(AND(ISNUMBER('Emissions (start here)'!AC384),ISNUMBER(Dispersion!$O$9)),'Emissions (start here)'!AC384*453.59/3600*Dispersion!$O$9,0)</f>
        <v>0</v>
      </c>
      <c r="BE384" s="74">
        <f>IF(AND(ISNUMBER('Emissions (start here)'!AD384),ISNUMBER(Dispersion!$O$10)),'Emissions (start here)'!AD384*2000*453.59/8760/3600*Dispersion!$O$10,0)</f>
        <v>0</v>
      </c>
      <c r="BF384" s="74">
        <f>IF(AND(ISNUMBER('Emissions (start here)'!AD384),ISNUMBER(Dispersion!$O$11)),'Emissions (start here)'!AD384*2000*453.59/8760/3600*Dispersion!$O$11,0)</f>
        <v>0</v>
      </c>
      <c r="BG384" s="74">
        <f>IF(AND(ISNUMBER('Emissions (start here)'!AE384),ISNUMBER(Dispersion!$P$8)),'Emissions (start here)'!AE384*453.59/3600*Dispersion!$P$8,0)</f>
        <v>0</v>
      </c>
      <c r="BH384" s="74">
        <f>IF(AND(ISNUMBER('Emissions (start here)'!AE384),ISNUMBER(Dispersion!$P$9)),'Emissions (start here)'!AE384*453.59/3600*Dispersion!$P$9,0)</f>
        <v>0</v>
      </c>
      <c r="BI384" s="74">
        <f>IF(AND(ISNUMBER('Emissions (start here)'!AF384),ISNUMBER(Dispersion!$P$10)),'Emissions (start here)'!AF384*2000*453.59/8760/3600*Dispersion!$P$10,0)</f>
        <v>0</v>
      </c>
      <c r="BJ384" s="74">
        <f>IF(AND(ISNUMBER('Emissions (start here)'!AF384),ISNUMBER(Dispersion!$P$11)),'Emissions (start here)'!AF384*2000*453.59/8760/3600*Dispersion!$P$11,0)</f>
        <v>0</v>
      </c>
      <c r="BK384" s="74">
        <f>IF(AND(ISNUMBER('Emissions (start here)'!AG384),ISNUMBER(Dispersion!$Q$8)),'Emissions (start here)'!AG384*453.59/3600*Dispersion!$Q$8,0)</f>
        <v>0</v>
      </c>
      <c r="BL384" s="74">
        <f>IF(AND(ISNUMBER('Emissions (start here)'!AG384),ISNUMBER(Dispersion!$Q$9)),'Emissions (start here)'!AG384*453.59/3600*Dispersion!$Q$9,0)</f>
        <v>0</v>
      </c>
      <c r="BM384" s="74">
        <f>IF(AND(ISNUMBER('Emissions (start here)'!AH384),ISNUMBER(Dispersion!$Q$10)),'Emissions (start here)'!AH384*2000*453.59/8760/3600*Dispersion!$Q$10,0)</f>
        <v>0</v>
      </c>
      <c r="BN384" s="74">
        <f>IF(AND(ISNUMBER('Emissions (start here)'!AH384),ISNUMBER(Dispersion!$Q$11)),'Emissions (start here)'!AH384*2000*453.59/8760/3600*Dispersion!$Q$11,0)</f>
        <v>0</v>
      </c>
      <c r="BO384" s="74">
        <f>IF(AND(ISNUMBER('Emissions (start here)'!AI384),ISNUMBER(Dispersion!$R$8)),'Emissions (start here)'!AI384*453.59/3600*Dispersion!$R$8,0)</f>
        <v>0</v>
      </c>
      <c r="BP384" s="74">
        <f>IF(AND(ISNUMBER('Emissions (start here)'!AI384),ISNUMBER(Dispersion!$R$9)),'Emissions (start here)'!AI384*453.59/3600*Dispersion!$R$9,0)</f>
        <v>0</v>
      </c>
      <c r="BQ384" s="74">
        <f>IF(AND(ISNUMBER('Emissions (start here)'!AJ384),ISNUMBER(Dispersion!$R$10)),'Emissions (start here)'!AJ384*2000*453.59/8760/3600*Dispersion!$R$10,0)</f>
        <v>0</v>
      </c>
      <c r="BR384" s="74">
        <f>IF(AND(ISNUMBER('Emissions (start here)'!AJ384),ISNUMBER(Dispersion!$R$11)),'Emissions (start here)'!AJ384*2000*453.59/8760/3600*Dispersion!$R$11,0)</f>
        <v>0</v>
      </c>
      <c r="BS384" s="74">
        <f>IF(AND(ISNUMBER('Emissions (start here)'!AK384),ISNUMBER(Dispersion!$S$8)),'Emissions (start here)'!AK384*453.59/3600*Dispersion!$S$8,0)</f>
        <v>0</v>
      </c>
      <c r="BT384" s="74">
        <f>IF(AND(ISNUMBER('Emissions (start here)'!AK384),ISNUMBER(Dispersion!$S$9)),'Emissions (start here)'!AK384*453.59/3600*Dispersion!$S$9,0)</f>
        <v>0</v>
      </c>
      <c r="BU384" s="74">
        <f>IF(AND(ISNUMBER('Emissions (start here)'!AL384),ISNUMBER(Dispersion!$S$10)),'Emissions (start here)'!AL384*2000*453.59/8760/3600*Dispersion!$S$10,0)</f>
        <v>0</v>
      </c>
      <c r="BV384" s="74">
        <f>IF(AND(ISNUMBER('Emissions (start here)'!AL384),ISNUMBER(Dispersion!$S$11)),'Emissions (start here)'!AL384*2000*453.59/8760/3600*Dispersion!$S$11,0)</f>
        <v>0</v>
      </c>
      <c r="BW384" s="74">
        <f>IF(AND(ISNUMBER('Emissions (start here)'!AM384),ISNUMBER(Dispersion!$T$8)),'Emissions (start here)'!AM384*453.59/3600*Dispersion!$T$8,0)</f>
        <v>0</v>
      </c>
      <c r="BX384" s="74">
        <f>IF(AND(ISNUMBER('Emissions (start here)'!AM384),ISNUMBER(Dispersion!$T$9)),'Emissions (start here)'!AM384*453.59/3600*Dispersion!$T$9,0)</f>
        <v>0</v>
      </c>
      <c r="BY384" s="74">
        <f>IF(AND(ISNUMBER('Emissions (start here)'!AN384),ISNUMBER(Dispersion!$T$10)),'Emissions (start here)'!AN384*2000*453.59/8760/3600*Dispersion!$T$10,0)</f>
        <v>0</v>
      </c>
      <c r="BZ384" s="74">
        <f>IF(AND(ISNUMBER('Emissions (start here)'!AN384),ISNUMBER(Dispersion!$T$11)),'Emissions (start here)'!AN384*2000*453.59/8760/3600*Dispersion!$T$11,0)</f>
        <v>0</v>
      </c>
      <c r="CA384" s="74">
        <f>IF(AND(ISNUMBER('Emissions (start here)'!AO384),ISNUMBER(Dispersion!$U$8)),'Emissions (start here)'!AO384*453.59/3600*Dispersion!$U$8,0)</f>
        <v>0</v>
      </c>
      <c r="CB384" s="74">
        <f>IF(AND(ISNUMBER('Emissions (start here)'!AO384),ISNUMBER(Dispersion!$U$9)),'Emissions (start here)'!AO384*453.59/3600*Dispersion!$U$9,0)</f>
        <v>0</v>
      </c>
      <c r="CC384" s="74">
        <f>IF(AND(ISNUMBER('Emissions (start here)'!AP384),ISNUMBER(Dispersion!$U$10)),'Emissions (start here)'!AP384*2000*453.59/8760/3600*Dispersion!$U$10,0)</f>
        <v>0</v>
      </c>
      <c r="CD384" s="74">
        <f>IF(AND(ISNUMBER('Emissions (start here)'!AP384),ISNUMBER(Dispersion!$U$11)),'Emissions (start here)'!AP384*2000*453.59/8760/3600*Dispersion!$U$11,0)</f>
        <v>0</v>
      </c>
      <c r="CE384" s="74">
        <f>IF(AND(ISNUMBER('Emissions (start here)'!AQ384),ISNUMBER(Dispersion!$V$8)),'Emissions (start here)'!AQ384*453.59/3600*Dispersion!$V$8,0)</f>
        <v>0</v>
      </c>
      <c r="CF384" s="74">
        <f>IF(AND(ISNUMBER('Emissions (start here)'!AQ384),ISNUMBER(Dispersion!$V$9)),'Emissions (start here)'!AQ384*453.59/3600*Dispersion!$V$9,0)</f>
        <v>0</v>
      </c>
      <c r="CG384" s="74">
        <f>IF(AND(ISNUMBER('Emissions (start here)'!AR384),ISNUMBER(Dispersion!$V$10)),'Emissions (start here)'!AR384*2000*453.59/8760/3600*Dispersion!$V$10,0)</f>
        <v>0</v>
      </c>
      <c r="CH384" s="74">
        <f>IF(AND(ISNUMBER('Emissions (start here)'!AR384),ISNUMBER(Dispersion!$V$11)),'Emissions (start here)'!AR384*2000*453.59/8760/3600*Dispersion!$V$11,0)</f>
        <v>0</v>
      </c>
      <c r="CI384" s="74">
        <f>IF(AND(ISNUMBER('Emissions (start here)'!AS384),ISNUMBER(Dispersion!$W$8)),'Emissions (start here)'!AS384*453.59/3600*Dispersion!$W$8,0)</f>
        <v>0</v>
      </c>
      <c r="CJ384" s="74">
        <f>IF(AND(ISNUMBER('Emissions (start here)'!AS384),ISNUMBER(Dispersion!$W$9)),'Emissions (start here)'!AS384*453.59/3600*Dispersion!$W$9,0)</f>
        <v>0</v>
      </c>
      <c r="CK384" s="74">
        <f>IF(AND(ISNUMBER('Emissions (start here)'!AT384),ISNUMBER(Dispersion!$W$10)),'Emissions (start here)'!AT384*2000*453.59/8760/3600*Dispersion!$W$10,0)</f>
        <v>0</v>
      </c>
      <c r="CL384" s="74">
        <f>IF(AND(ISNUMBER('Emissions (start here)'!AT384),ISNUMBER(Dispersion!$W$11)),'Emissions (start here)'!AT384*2000*453.59/8760/3600*Dispersion!$W$11,0)</f>
        <v>0</v>
      </c>
      <c r="CM384" s="74">
        <f>IF(AND(ISNUMBER('Emissions (start here)'!AU384),ISNUMBER(Dispersion!$X$8)),'Emissions (start here)'!AU384*453.59/3600*Dispersion!$X$8,0)</f>
        <v>0</v>
      </c>
      <c r="CN384" s="74">
        <f>IF(AND(ISNUMBER('Emissions (start here)'!AU384),ISNUMBER(Dispersion!$X$9)),'Emissions (start here)'!AU384*453.59/3600*Dispersion!$X$9,0)</f>
        <v>0</v>
      </c>
      <c r="CO384" s="74">
        <f>IF(AND(ISNUMBER('Emissions (start here)'!AV384),ISNUMBER(Dispersion!$X$10)),'Emissions (start here)'!AV384*2000*453.59/8760/3600*Dispersion!$X$10,0)</f>
        <v>0</v>
      </c>
      <c r="CP384" s="74">
        <f>IF(AND(ISNUMBER('Emissions (start here)'!AV384),ISNUMBER(Dispersion!$X$11)),'Emissions (start here)'!AV384*2000*453.59/8760/3600*Dispersion!$X$11,0)</f>
        <v>0</v>
      </c>
      <c r="CQ384" s="74">
        <f>IF(AND(ISNUMBER('Emissions (start here)'!AW384),ISNUMBER(Dispersion!$Y$8)),'Emissions (start here)'!AW384*453.59/3600*Dispersion!$Y$8,0)</f>
        <v>0</v>
      </c>
      <c r="CR384" s="74">
        <f>IF(AND(ISNUMBER('Emissions (start here)'!AW384),ISNUMBER(Dispersion!$Y$9)),'Emissions (start here)'!AW384*453.59/3600*Dispersion!$Y$9,0)</f>
        <v>0</v>
      </c>
      <c r="CS384" s="74">
        <f>IF(AND(ISNUMBER('Emissions (start here)'!AX384),ISNUMBER(Dispersion!$Y$10)),'Emissions (start here)'!AX384*2000*453.59/8760/3600*Dispersion!$Y$10,0)</f>
        <v>0</v>
      </c>
      <c r="CT384" s="74">
        <f>IF(AND(ISNUMBER('Emissions (start here)'!AX384),ISNUMBER(Dispersion!$Y$11)),'Emissions (start here)'!AX384*2000*453.59/8760/3600*Dispersion!$Y$11,0)</f>
        <v>0</v>
      </c>
      <c r="CU384" s="74">
        <f>IF(AND(ISNUMBER('Emissions (start here)'!AY384),ISNUMBER(Dispersion!$Z$8)),'Emissions (start here)'!AY384*453.59/3600*Dispersion!$Z$8,0)</f>
        <v>0</v>
      </c>
      <c r="CV384" s="74">
        <f>IF(AND(ISNUMBER('Emissions (start here)'!AY384),ISNUMBER(Dispersion!$Z$9)),'Emissions (start here)'!AY384*453.59/3600*Dispersion!$Z$9,0)</f>
        <v>0</v>
      </c>
      <c r="CW384" s="74">
        <f>IF(AND(ISNUMBER('Emissions (start here)'!AZ384),ISNUMBER(Dispersion!$Z$10)),'Emissions (start here)'!AZ384*2000*453.59/8760/3600*Dispersion!$Z$10,0)</f>
        <v>0</v>
      </c>
      <c r="CX384" s="74">
        <f>IF(AND(ISNUMBER('Emissions (start here)'!AZ384),ISNUMBER(Dispersion!$Z$11)),'Emissions (start here)'!AZ384*2000*453.59/8760/3600*Dispersion!$Z$11,0)</f>
        <v>0</v>
      </c>
      <c r="CY384" s="74">
        <f>IF(AND(ISNUMBER('Emissions (start here)'!BA384),ISNUMBER(Dispersion!$AA$8)),'Emissions (start here)'!BA384*453.59/3600*Dispersion!$AA$8,0)</f>
        <v>0</v>
      </c>
      <c r="CZ384" s="74">
        <f>IF(AND(ISNUMBER('Emissions (start here)'!BA384),ISNUMBER(Dispersion!$AA$9)),'Emissions (start here)'!BA384*453.59/3600*Dispersion!$AA$9,0)</f>
        <v>0</v>
      </c>
      <c r="DA384" s="74">
        <f>IF(AND(ISNUMBER('Emissions (start here)'!BB384),ISNUMBER(Dispersion!$AA$10)),'Emissions (start here)'!BB384*2000*453.59/8760/3600*Dispersion!$AA$10,0)</f>
        <v>0</v>
      </c>
      <c r="DB384" s="74">
        <f>IF(AND(ISNUMBER('Emissions (start here)'!BB384),ISNUMBER(Dispersion!$AA$11)),'Emissions (start here)'!BB384*2000*453.59/8760/3600*Dispersion!$AA$11,0)</f>
        <v>0</v>
      </c>
      <c r="DC384" s="74">
        <f>IF(AND(ISNUMBER('Emissions (start here)'!BC384),ISNUMBER(Dispersion!$AB$8)),'Emissions (start here)'!BC384*453.59/3600*Dispersion!$AB$8,0)</f>
        <v>0</v>
      </c>
      <c r="DD384" s="74">
        <f>IF(AND(ISNUMBER('Emissions (start here)'!BC384),ISNUMBER(Dispersion!$AB$9)),'Emissions (start here)'!BC384*453.59/3600*Dispersion!$AB$9,0)</f>
        <v>0</v>
      </c>
      <c r="DE384" s="74">
        <f>IF(AND(ISNUMBER('Emissions (start here)'!BD384),ISNUMBER(Dispersion!$AB$10)),'Emissions (start here)'!BD384*2000*453.59/8760/3600*Dispersion!$AB$10,0)</f>
        <v>0</v>
      </c>
      <c r="DF384" s="74">
        <f>IF(AND(ISNUMBER('Emissions (start here)'!BD384),ISNUMBER(Dispersion!$AB$11)),'Emissions (start here)'!BD384*2000*453.59/8760/3600*Dispersion!$AB$11,0)</f>
        <v>0</v>
      </c>
      <c r="DG384" s="74">
        <f>IF(AND(ISNUMBER('Emissions (start here)'!BE384),ISNUMBER(Dispersion!$AC$8)),'Emissions (start here)'!BE384*453.59/3600*Dispersion!$AC$8,0)</f>
        <v>0</v>
      </c>
      <c r="DH384" s="74">
        <f>IF(AND(ISNUMBER('Emissions (start here)'!BE384),ISNUMBER(Dispersion!$AC$9)),'Emissions (start here)'!BE384*453.59/3600*Dispersion!$AC$9,0)</f>
        <v>0</v>
      </c>
      <c r="DI384" s="74">
        <f>IF(AND(ISNUMBER('Emissions (start here)'!BF384),ISNUMBER(Dispersion!$AC$10)),'Emissions (start here)'!BF384*2000*453.59/8760/3600*Dispersion!$AC$10,0)</f>
        <v>0</v>
      </c>
      <c r="DJ384" s="74">
        <f>IF(AND(ISNUMBER('Emissions (start here)'!BF384),ISNUMBER(Dispersion!$AC$11)),'Emissions (start here)'!BF384*2000*453.59/8760/3600*Dispersion!$AC$11,0)</f>
        <v>0</v>
      </c>
      <c r="DK384" s="74">
        <f>IF(AND(ISNUMBER('Emissions (start here)'!BG384),ISNUMBER(Dispersion!$AD$8)),'Emissions (start here)'!BG384*453.59/3600*Dispersion!$AD$8,0)</f>
        <v>0</v>
      </c>
      <c r="DL384" s="74">
        <f>IF(AND(ISNUMBER('Emissions (start here)'!BG384),ISNUMBER(Dispersion!$AD$9)),'Emissions (start here)'!BG384*453.59/3600*Dispersion!$AD$9,0)</f>
        <v>0</v>
      </c>
      <c r="DM384" s="74">
        <f>IF(AND(ISNUMBER('Emissions (start here)'!BH384),ISNUMBER(Dispersion!$AD$10)),'Emissions (start here)'!BH384*2000*453.59/8760/3600*Dispersion!$AD$10,0)</f>
        <v>0</v>
      </c>
      <c r="DN384" s="74">
        <f>IF(AND(ISNUMBER('Emissions (start here)'!BH384),ISNUMBER(Dispersion!$AD$11)),'Emissions (start here)'!BH384*2000*453.59/8760/3600*Dispersion!$AD$11,0)</f>
        <v>0</v>
      </c>
      <c r="DO384" s="74">
        <f>IF(AND(ISNUMBER('Emissions (start here)'!BI384),ISNUMBER(Dispersion!$AE$8)),'Emissions (start here)'!BI384*453.59/3600*Dispersion!$AE$8,0)</f>
        <v>0</v>
      </c>
      <c r="DP384" s="74">
        <f>IF(AND(ISNUMBER('Emissions (start here)'!BI384),ISNUMBER(Dispersion!$AE$9)),'Emissions (start here)'!BI384*453.59/3600*Dispersion!$AE$9,0)</f>
        <v>0</v>
      </c>
      <c r="DQ384" s="74">
        <f>IF(AND(ISNUMBER('Emissions (start here)'!BJ384),ISNUMBER(Dispersion!$AE$10)),'Emissions (start here)'!BJ384*2000*453.59/8760/3600*Dispersion!$AE$10,0)</f>
        <v>0</v>
      </c>
      <c r="DR384" s="74">
        <f>IF(AND(ISNUMBER('Emissions (start here)'!BJ384),ISNUMBER(Dispersion!$AE$11)),'Emissions (start here)'!BJ384*2000*453.59/8760/3600*Dispersion!$AE$11,0)</f>
        <v>0</v>
      </c>
      <c r="DS384" s="74">
        <f>IF(AND(ISNUMBER('Emissions (start here)'!BK384),ISNUMBER(Dispersion!$AF$8)),'Emissions (start here)'!BK384*453.59/3600*Dispersion!$AF$8,0)</f>
        <v>0</v>
      </c>
      <c r="DT384" s="74">
        <f>IF(AND(ISNUMBER('Emissions (start here)'!BK384),ISNUMBER(Dispersion!$AF$9)),'Emissions (start here)'!BK384*453.59/3600*Dispersion!$AF$9,0)</f>
        <v>0</v>
      </c>
      <c r="DU384" s="74">
        <f>IF(AND(ISNUMBER('Emissions (start here)'!BL384),ISNUMBER(Dispersion!$AF$10)),'Emissions (start here)'!BL384*2000*453.59/8760/3600*Dispersion!$AF$10,0)</f>
        <v>0</v>
      </c>
      <c r="DV384" s="74">
        <f>IF(AND(ISNUMBER('Emissions (start here)'!BL384),ISNUMBER(Dispersion!$AF$11)),'Emissions (start here)'!BL384*2000*453.59/8760/3600*Dispersion!$AF$11,0)</f>
        <v>0</v>
      </c>
      <c r="DW384" s="74">
        <f>IF(AND(ISNUMBER('Emissions (start here)'!BM384),ISNUMBER(Dispersion!$AG$8)),'Emissions (start here)'!BM384*453.59/3600*Dispersion!$AG$8,0)</f>
        <v>0</v>
      </c>
      <c r="DX384" s="74">
        <f>IF(AND(ISNUMBER('Emissions (start here)'!BM384),ISNUMBER(Dispersion!$AG$9)),'Emissions (start here)'!BM384*453.59/3600*Dispersion!$AG$9,0)</f>
        <v>0</v>
      </c>
      <c r="DY384" s="74">
        <f>IF(AND(ISNUMBER('Emissions (start here)'!BN384),ISNUMBER(Dispersion!$AG$10)),'Emissions (start here)'!BN384*2000*453.59/8760/3600*Dispersion!$AG$10,0)</f>
        <v>0</v>
      </c>
      <c r="DZ384" s="74">
        <f>IF(AND(ISNUMBER('Emissions (start here)'!BN384),ISNUMBER(Dispersion!$AG$11)),'Emissions (start here)'!BN384*2000*453.59/8760/3600*Dispersion!$AG$11,0)</f>
        <v>0</v>
      </c>
      <c r="EA384" s="74">
        <f>IF(AND(ISNUMBER('Emissions (start here)'!BO384),ISNUMBER(Dispersion!$AH$8)),'Emissions (start here)'!BO384*453.59/3600*Dispersion!$AH$8,0)</f>
        <v>0</v>
      </c>
      <c r="EB384" s="74">
        <f>IF(AND(ISNUMBER('Emissions (start here)'!BO384),ISNUMBER(Dispersion!$AH$9)),'Emissions (start here)'!BO384*453.59/3600*Dispersion!$AH$9,0)</f>
        <v>0</v>
      </c>
      <c r="EC384" s="74">
        <f>IF(AND(ISNUMBER('Emissions (start here)'!BP384),ISNUMBER(Dispersion!$AH$10)),'Emissions (start here)'!BP384*2000*453.59/8760/3600*Dispersion!$AH$10,0)</f>
        <v>0</v>
      </c>
      <c r="ED384" s="74">
        <f>IF(AND(ISNUMBER('Emissions (start here)'!BP384),ISNUMBER(Dispersion!$AH$11)),'Emissions (start here)'!BP384*2000*453.59/8760/3600*Dispersion!$AH$11,0)</f>
        <v>0</v>
      </c>
      <c r="EE384" s="74">
        <f>IF(AND(ISNUMBER('Emissions (start here)'!BQ384),ISNUMBER(Dispersion!$AI$8)),'Emissions (start here)'!BQ384*453.59/3600*Dispersion!$AI$8,0)</f>
        <v>0</v>
      </c>
      <c r="EF384" s="74">
        <f>IF(AND(ISNUMBER('Emissions (start here)'!BQ384),ISNUMBER(Dispersion!$AI$9)),'Emissions (start here)'!BQ384*453.59/3600*Dispersion!$AI$9,0)</f>
        <v>0</v>
      </c>
      <c r="EG384" s="74">
        <f>IF(AND(ISNUMBER('Emissions (start here)'!BR384),ISNUMBER(Dispersion!$AI$10)),'Emissions (start here)'!BR384*2000*453.59/8760/3600*Dispersion!$AI$10,0)</f>
        <v>0</v>
      </c>
      <c r="EH384" s="74">
        <f>IF(AND(ISNUMBER('Emissions (start here)'!BR384),ISNUMBER(Dispersion!$AI$11)),'Emissions (start here)'!BR384*2000*453.59/8760/3600*Dispersion!$AI$11,0)</f>
        <v>0</v>
      </c>
      <c r="EI384" s="74">
        <f>IF(AND(ISNUMBER('Emissions (start here)'!BS384),ISNUMBER(Dispersion!$AJ$8)),'Emissions (start here)'!BS384*453.59/3600*Dispersion!$AJ$8,0)</f>
        <v>0</v>
      </c>
      <c r="EJ384" s="74">
        <f>IF(AND(ISNUMBER('Emissions (start here)'!BS384),ISNUMBER(Dispersion!$AJ$9)),'Emissions (start here)'!BS384*453.59/3600*Dispersion!$AJ$9,0)</f>
        <v>0</v>
      </c>
      <c r="EK384" s="74">
        <f>IF(AND(ISNUMBER('Emissions (start here)'!BT384),ISNUMBER(Dispersion!$AJ$10)),'Emissions (start here)'!BT384*2000*453.59/8760/3600*Dispersion!$AJ$10,0)</f>
        <v>0</v>
      </c>
      <c r="EL384" s="74">
        <f>IF(AND(ISNUMBER('Emissions (start here)'!BT384),ISNUMBER(Dispersion!$AJ$11)),'Emissions (start here)'!BT384*2000*453.59/8760/3600*Dispersion!$AJ$11,0)</f>
        <v>0</v>
      </c>
      <c r="EM384" s="74">
        <f>IF(AND(ISNUMBER('Emissions (start here)'!BU384),ISNUMBER(Dispersion!$AK$8)),'Emissions (start here)'!BU384*453.59/3600*Dispersion!$AK$8,0)</f>
        <v>0</v>
      </c>
      <c r="EN384" s="74">
        <f>IF(AND(ISNUMBER('Emissions (start here)'!BU384),ISNUMBER(Dispersion!$AK$9)),'Emissions (start here)'!BU384*453.59/3600*Dispersion!$AK$9,0)</f>
        <v>0</v>
      </c>
      <c r="EO384" s="74">
        <f>IF(AND(ISNUMBER('Emissions (start here)'!BV384),ISNUMBER(Dispersion!$AK$10)),'Emissions (start here)'!BV384*2000*453.59/8760/3600*Dispersion!$AK$10,0)</f>
        <v>0</v>
      </c>
      <c r="EP384" s="74">
        <f>IF(AND(ISNUMBER('Emissions (start here)'!BV384),ISNUMBER(Dispersion!$AK$11)),'Emissions (start here)'!BV384*2000*453.59/8760/3600*Dispersion!$AK$11,0)</f>
        <v>0</v>
      </c>
      <c r="EQ384" s="74">
        <f>IF(AND(ISNUMBER('Emissions (start here)'!BW384),ISNUMBER(Dispersion!$AL$8)),'Emissions (start here)'!BW384*453.59/3600*Dispersion!$AL$8,0)</f>
        <v>0</v>
      </c>
      <c r="ER384" s="74">
        <f>IF(AND(ISNUMBER('Emissions (start here)'!BW384),ISNUMBER(Dispersion!$AL$9)),'Emissions (start here)'!BW384*453.59/3600*Dispersion!$AL$9,0)</f>
        <v>0</v>
      </c>
      <c r="ES384" s="74">
        <f>IF(AND(ISNUMBER('Emissions (start here)'!BX384),ISNUMBER(Dispersion!$AL$10)),'Emissions (start here)'!BX384*2000*453.59/8760/3600*Dispersion!$AL$10,0)</f>
        <v>0</v>
      </c>
      <c r="ET384" s="74">
        <f>IF(AND(ISNUMBER('Emissions (start here)'!BX384),ISNUMBER(Dispersion!$AL$11)),'Emissions (start here)'!BX384*2000*453.59/8760/3600*Dispersion!$AL$11,0)</f>
        <v>0</v>
      </c>
      <c r="EU384" s="74">
        <f>IF(AND(ISNUMBER('Emissions (start here)'!BY384),ISNUMBER(Dispersion!$AM$8)),'Emissions (start here)'!BY384*453.59/3600*Dispersion!$AM$8,0)</f>
        <v>0</v>
      </c>
      <c r="EV384" s="74">
        <f>IF(AND(ISNUMBER('Emissions (start here)'!BY384),ISNUMBER(Dispersion!$AM$9)),'Emissions (start here)'!BY384*453.59/3600*Dispersion!$AM$9,0)</f>
        <v>0</v>
      </c>
      <c r="EW384" s="74">
        <f>IF(AND(ISNUMBER('Emissions (start here)'!BZ384),ISNUMBER(Dispersion!$AM$10)),'Emissions (start here)'!BZ384*2000*453.59/8760/3600*Dispersion!$AM$10,0)</f>
        <v>0</v>
      </c>
      <c r="EX384" s="74">
        <f>IF(AND(ISNUMBER('Emissions (start here)'!BZ384),ISNUMBER(Dispersion!$AM$11)),'Emissions (start here)'!BZ384*2000*453.59/8760/3600*Dispersion!$AM$11,0)</f>
        <v>0</v>
      </c>
      <c r="EY384" s="74">
        <f>IF(AND(ISNUMBER('Emissions (start here)'!CA384),ISNUMBER(Dispersion!$AN$8)),'Emissions (start here)'!CA384*453.59/3600*Dispersion!$AN$8,0)</f>
        <v>0</v>
      </c>
      <c r="EZ384" s="74">
        <f>IF(AND(ISNUMBER('Emissions (start here)'!CA384),ISNUMBER(Dispersion!$AN$9)),'Emissions (start here)'!CA384*453.59/3600*Dispersion!$AN$9,0)</f>
        <v>0</v>
      </c>
      <c r="FA384" s="74">
        <f>IF(AND(ISNUMBER('Emissions (start here)'!CB384),ISNUMBER(Dispersion!$AN$10)),'Emissions (start here)'!CB384*2000*453.59/8760/3600*Dispersion!$AN$10,0)</f>
        <v>0</v>
      </c>
      <c r="FB384" s="74">
        <f>IF(AND(ISNUMBER('Emissions (start here)'!CB384),ISNUMBER(Dispersion!$AN$11)),'Emissions (start here)'!CB384*2000*453.59/8760/3600*Dispersion!$AN$11,0)</f>
        <v>0</v>
      </c>
      <c r="FC384" s="74">
        <f>IF(AND(ISNUMBER('Emissions (start here)'!CC384),ISNUMBER(Dispersion!$AO$8)),'Emissions (start here)'!CC384*453.59/3600*Dispersion!$AO$8,0)</f>
        <v>0</v>
      </c>
      <c r="FD384" s="74">
        <f>IF(AND(ISNUMBER('Emissions (start here)'!CC384),ISNUMBER(Dispersion!$AO$9)),'Emissions (start here)'!CC384*453.59/3600*Dispersion!$AO$9,0)</f>
        <v>0</v>
      </c>
      <c r="FE384" s="74">
        <f>IF(AND(ISNUMBER('Emissions (start here)'!CD384),ISNUMBER(Dispersion!$AO$10)),'Emissions (start here)'!CD384*2000*453.59/8760/3600*Dispersion!$AO$10,0)</f>
        <v>0</v>
      </c>
      <c r="FF384" s="74">
        <f>IF(AND(ISNUMBER('Emissions (start here)'!CD384),ISNUMBER(Dispersion!$AO$11)),'Emissions (start here)'!CD384*2000*453.59/8760/3600*Dispersion!$AO$11,0)</f>
        <v>0</v>
      </c>
      <c r="FG384" s="74">
        <f>IF(AND(ISNUMBER('Emissions (start here)'!CE384),ISNUMBER(Dispersion!$AP$8)),'Emissions (start here)'!CE384*453.59/3600*Dispersion!$AP$8,0)</f>
        <v>0</v>
      </c>
      <c r="FH384" s="74">
        <f>IF(AND(ISNUMBER('Emissions (start here)'!CE384),ISNUMBER(Dispersion!$AP$9)),'Emissions (start here)'!CE384*453.59/3600*Dispersion!$AP$9,0)</f>
        <v>0</v>
      </c>
      <c r="FI384" s="74">
        <f>IF(AND(ISNUMBER('Emissions (start here)'!CF384),ISNUMBER(Dispersion!$AP$10)),'Emissions (start here)'!CF384*2000*453.59/8760/3600*Dispersion!$AP$10,0)</f>
        <v>0</v>
      </c>
      <c r="FJ384" s="74">
        <f>IF(AND(ISNUMBER('Emissions (start here)'!CF384),ISNUMBER(Dispersion!$AP$11)),'Emissions (start here)'!CF384*2000*453.59/8760/3600*Dispersion!$AP$11,0)</f>
        <v>0</v>
      </c>
      <c r="FK384" s="74">
        <f>IF(AND(ISNUMBER('Emissions (start here)'!CG384),ISNUMBER(Dispersion!$AQ$8)),'Emissions (start here)'!CG384*453.59/3600*Dispersion!$AQ$8,0)</f>
        <v>0</v>
      </c>
      <c r="FL384" s="74">
        <f>IF(AND(ISNUMBER('Emissions (start here)'!CG384),ISNUMBER(Dispersion!$AQ$9)),'Emissions (start here)'!CG384*453.59/3600*Dispersion!$AQ$9,0)</f>
        <v>0</v>
      </c>
      <c r="FM384" s="74">
        <f>IF(AND(ISNUMBER('Emissions (start here)'!CH384),ISNUMBER(Dispersion!$AQ$10)),'Emissions (start here)'!CH384*2000*453.59/8760/3600*Dispersion!$AQ$10,0)</f>
        <v>0</v>
      </c>
      <c r="FN384" s="74">
        <f>IF(AND(ISNUMBER('Emissions (start here)'!CH384),ISNUMBER(Dispersion!$AQ$11)),'Emissions (start here)'!CH384*2000*453.59/8760/3600*Dispersion!$AQ$11,0)</f>
        <v>0</v>
      </c>
      <c r="FO384" s="74">
        <f>IF(AND(ISNUMBER('Emissions (start here)'!CI384),ISNUMBER(Dispersion!$AR$8)),'Emissions (start here)'!CI384*453.59/3600*Dispersion!$AR$8,0)</f>
        <v>0</v>
      </c>
      <c r="FP384" s="74">
        <f>IF(AND(ISNUMBER('Emissions (start here)'!CI384),ISNUMBER(Dispersion!$AR$9)),'Emissions (start here)'!CI384*453.59/3600*Dispersion!$AR$9,0)</f>
        <v>0</v>
      </c>
      <c r="FQ384" s="74">
        <f>IF(AND(ISNUMBER('Emissions (start here)'!CJ384),ISNUMBER(Dispersion!$AR$10)),'Emissions (start here)'!CJ384*2000*453.59/8760/3600*Dispersion!$AR$10,0)</f>
        <v>0</v>
      </c>
      <c r="FR384" s="74">
        <f>IF(AND(ISNUMBER('Emissions (start here)'!CJ384),ISNUMBER(Dispersion!$AR$11)),'Emissions (start here)'!CJ384*2000*453.59/8760/3600*Dispersion!$AR$11,0)</f>
        <v>0</v>
      </c>
      <c r="FS384" s="74">
        <f>IF(AND(ISNUMBER('Emissions (start here)'!CK384),ISNUMBER(Dispersion!$AS$8)),'Emissions (start here)'!CK384*453.59/3600*Dispersion!$AS$8,0)</f>
        <v>0</v>
      </c>
      <c r="FT384" s="74">
        <f>IF(AND(ISNUMBER('Emissions (start here)'!CK384),ISNUMBER(Dispersion!$AS$9)),'Emissions (start here)'!CK384*453.59/3600*Dispersion!$AS$9,0)</f>
        <v>0</v>
      </c>
      <c r="FU384" s="74">
        <f>IF(AND(ISNUMBER('Emissions (start here)'!CL384),ISNUMBER(Dispersion!$AS$10)),'Emissions (start here)'!CL384*2000*453.59/8760/3600*Dispersion!$AS$10,0)</f>
        <v>0</v>
      </c>
      <c r="FV384" s="74">
        <f>IF(AND(ISNUMBER('Emissions (start here)'!CL384),ISNUMBER(Dispersion!$AS$11)),'Emissions (start here)'!CL384*2000*453.59/8760/3600*Dispersion!$AS$11,0)</f>
        <v>0</v>
      </c>
      <c r="FW384" s="74">
        <f>IF(AND(ISNUMBER('Emissions (start here)'!CM384),ISNUMBER(Dispersion!$AT$8)),'Emissions (start here)'!CM384*453.59/3600*Dispersion!$AT$8,0)</f>
        <v>0</v>
      </c>
      <c r="FX384" s="74">
        <f>IF(AND(ISNUMBER('Emissions (start here)'!CM384),ISNUMBER(Dispersion!$AT$9)),'Emissions (start here)'!CM384*453.59/3600*Dispersion!$AT$9,0)</f>
        <v>0</v>
      </c>
      <c r="FY384" s="74">
        <f>IF(AND(ISNUMBER('Emissions (start here)'!CN384),ISNUMBER(Dispersion!$AT$10)),'Emissions (start here)'!CN384*2000*453.59/8760/3600*Dispersion!$AT$10,0)</f>
        <v>0</v>
      </c>
      <c r="FZ384" s="74">
        <f>IF(AND(ISNUMBER('Emissions (start here)'!CN384),ISNUMBER(Dispersion!$AT$11)),'Emissions (start here)'!CN384*2000*453.59/8760/3600*Dispersion!$AT$11,0)</f>
        <v>0</v>
      </c>
      <c r="GA384" s="74">
        <f>IF(AND(ISNUMBER('Emissions (start here)'!CO384),ISNUMBER(Dispersion!$AU$8)),'Emissions (start here)'!CO384*453.59/3600*Dispersion!$AU$8,0)</f>
        <v>0</v>
      </c>
      <c r="GB384" s="74">
        <f>IF(AND(ISNUMBER('Emissions (start here)'!CO384),ISNUMBER(Dispersion!$AU$9)),'Emissions (start here)'!CO384*453.59/3600*Dispersion!$AU$9,0)</f>
        <v>0</v>
      </c>
      <c r="GC384" s="74">
        <f>IF(AND(ISNUMBER('Emissions (start here)'!CP384),ISNUMBER(Dispersion!$AU$10)),'Emissions (start here)'!CP384*2000*453.59/8760/3600*Dispersion!$AU$10,0)</f>
        <v>0</v>
      </c>
      <c r="GD384" s="74">
        <f>IF(AND(ISNUMBER('Emissions (start here)'!CP384),ISNUMBER(Dispersion!$AU$11)),'Emissions (start here)'!CP384*2000*453.59/8760/3600*Dispersion!$AU$11,0)</f>
        <v>0</v>
      </c>
      <c r="GE384" s="74">
        <f>IF(AND(ISNUMBER('Emissions (start here)'!CQ384),ISNUMBER(Dispersion!$AV$8)),'Emissions (start here)'!CQ384*453.59/3600*Dispersion!$AV$8,0)</f>
        <v>0</v>
      </c>
      <c r="GF384" s="74">
        <f>IF(AND(ISNUMBER('Emissions (start here)'!CQ384),ISNUMBER(Dispersion!$AV$9)),'Emissions (start here)'!CQ384*453.59/3600*Dispersion!$AV$9,0)</f>
        <v>0</v>
      </c>
      <c r="GG384" s="74">
        <f>IF(AND(ISNUMBER('Emissions (start here)'!CR384),ISNUMBER(Dispersion!$AV$10)),'Emissions (start here)'!CR384*2000*453.59/8760/3600*Dispersion!$AV$10,0)</f>
        <v>0</v>
      </c>
      <c r="GH384" s="74">
        <f>IF(AND(ISNUMBER('Emissions (start here)'!CR384),ISNUMBER(Dispersion!$AV$11)),'Emissions (start here)'!CR384*2000*453.59/8760/3600*Dispersion!$AV$11,0)</f>
        <v>0</v>
      </c>
      <c r="GI384" s="74">
        <f>IF(AND(ISNUMBER('Emissions (start here)'!CS384),ISNUMBER(Dispersion!$AW$8)),'Emissions (start here)'!CS384*453.59/3600*Dispersion!$AW$8,0)</f>
        <v>0</v>
      </c>
      <c r="GJ384" s="74">
        <f>IF(AND(ISNUMBER('Emissions (start here)'!CS384),ISNUMBER(Dispersion!$AW$9)),'Emissions (start here)'!CS384*453.59/3600*Dispersion!$AW$9,0)</f>
        <v>0</v>
      </c>
      <c r="GK384" s="74">
        <f>IF(AND(ISNUMBER('Emissions (start here)'!CT384),ISNUMBER(Dispersion!$AW$10)),'Emissions (start here)'!CT384*2000*453.59/8760/3600*Dispersion!$AW$10,0)</f>
        <v>0</v>
      </c>
      <c r="GL384" s="74">
        <f>IF(AND(ISNUMBER('Emissions (start here)'!CT384),ISNUMBER(Dispersion!$AW$11)),'Emissions (start here)'!CT384*2000*453.59/8760/3600*Dispersion!$AW$11,0)</f>
        <v>0</v>
      </c>
      <c r="GM384" s="74">
        <f>IF(AND(ISNUMBER('Emissions (start here)'!CU384),ISNUMBER(Dispersion!$AX$8)),'Emissions (start here)'!CU384*453.59/3600*Dispersion!$AX$8,0)</f>
        <v>0</v>
      </c>
      <c r="GN384" s="74">
        <f>IF(AND(ISNUMBER('Emissions (start here)'!CU384),ISNUMBER(Dispersion!$AX$9)),'Emissions (start here)'!CU384*453.59/3600*Dispersion!$AX$9,0)</f>
        <v>0</v>
      </c>
      <c r="GO384" s="74">
        <f>IF(AND(ISNUMBER('Emissions (start here)'!CV384),ISNUMBER(Dispersion!$AX$10)),'Emissions (start here)'!CV384*2000*453.59/8760/3600*Dispersion!$AX$10,0)</f>
        <v>0</v>
      </c>
      <c r="GP384" s="74">
        <f>IF(AND(ISNUMBER('Emissions (start here)'!CV384),ISNUMBER(Dispersion!$AX$11)),'Emissions (start here)'!CV384*2000*453.59/8760/3600*Dispersion!$AX$11,0)</f>
        <v>0</v>
      </c>
      <c r="GQ384" s="74">
        <f>IF(AND(ISNUMBER('Emissions (start here)'!CW384),ISNUMBER(Dispersion!$AY$8)),'Emissions (start here)'!CW384*453.59/3600*Dispersion!$AY$8,0)</f>
        <v>0</v>
      </c>
      <c r="GR384" s="74">
        <f>IF(AND(ISNUMBER('Emissions (start here)'!CW384),ISNUMBER(Dispersion!$AY$9)),'Emissions (start here)'!CW384*453.59/3600*Dispersion!$AY$9,0)</f>
        <v>0</v>
      </c>
      <c r="GS384" s="74">
        <f>IF(AND(ISNUMBER('Emissions (start here)'!CX384),ISNUMBER(Dispersion!$AY$10)),'Emissions (start here)'!CX384*2000*453.59/8760/3600*Dispersion!$AY$10,0)</f>
        <v>0</v>
      </c>
      <c r="GT384" s="74">
        <f>IF(AND(ISNUMBER('Emissions (start here)'!CX384),ISNUMBER(Dispersion!$AY$11)),'Emissions (start here)'!CX384*2000*453.59/8760/3600*Dispersion!$AY$11,0)</f>
        <v>0</v>
      </c>
      <c r="GU384" s="74">
        <f>IF(AND(ISNUMBER('Emissions (start here)'!CY384),ISNUMBER(Dispersion!$AZ$8)),'Emissions (start here)'!CY384*453.59/3600*Dispersion!$AZ$8,0)</f>
        <v>0</v>
      </c>
      <c r="GV384" s="74">
        <f>IF(AND(ISNUMBER('Emissions (start here)'!CY384),ISNUMBER(Dispersion!$AZ$9)),'Emissions (start here)'!CY384*453.59/3600*Dispersion!$AZ$9,0)</f>
        <v>0</v>
      </c>
      <c r="GW384" s="74">
        <f>IF(AND(ISNUMBER('Emissions (start here)'!CZ384),ISNUMBER(Dispersion!$AZ$10)),'Emissions (start here)'!CZ384*2000*453.59/8760/3600*Dispersion!$AZ$10,0)</f>
        <v>0</v>
      </c>
      <c r="GX384" s="74">
        <f>IF(AND(ISNUMBER('Emissions (start here)'!CZ384),ISNUMBER(Dispersion!$AZ$11)),'Emissions (start here)'!CZ384*2000*453.59/8760/3600*Dispersion!$AZ$11,0)</f>
        <v>0</v>
      </c>
    </row>
    <row r="385" spans="1:206" x14ac:dyDescent="0.2">
      <c r="A385" s="51" t="str">
        <f>'Tox Values'!C385</f>
        <v>151-50-9</v>
      </c>
      <c r="B385" s="94" t="str">
        <f>'Tox Values'!D385</f>
        <v>Potassium cyanide</v>
      </c>
      <c r="C385" s="96">
        <f t="shared" si="21"/>
        <v>0</v>
      </c>
      <c r="D385" s="74">
        <f t="shared" si="22"/>
        <v>0</v>
      </c>
      <c r="E385" s="74">
        <f t="shared" si="23"/>
        <v>0</v>
      </c>
      <c r="F385" s="99">
        <f t="shared" si="24"/>
        <v>0</v>
      </c>
      <c r="G385" s="97">
        <f>IF(AND(ISNUMBER('Emissions (start here)'!E385),ISNUMBER(Dispersion!$C$8)),'Emissions (start here)'!E385*453.59/3600*Dispersion!$C$8,0)</f>
        <v>0</v>
      </c>
      <c r="H385" s="74">
        <f>IF(AND(ISNUMBER('Emissions (start here)'!E385),ISNUMBER(Dispersion!$C$9)),'Emissions (start here)'!E385*453.59/3600*Dispersion!$C$9,0)</f>
        <v>0</v>
      </c>
      <c r="I385" s="74">
        <f>IF(AND(ISNUMBER('Emissions (start here)'!F385),ISNUMBER(Dispersion!$C$10)),'Emissions (start here)'!F385*2000*453.59/8760/3600*Dispersion!$C$10,0)</f>
        <v>0</v>
      </c>
      <c r="J385" s="74">
        <f>IF(AND(ISNUMBER('Emissions (start here)'!F385),ISNUMBER(Dispersion!$C$11)),'Emissions (start here)'!F385*2000*453.59/8760/3600*Dispersion!$C$11,0)</f>
        <v>0</v>
      </c>
      <c r="K385" s="74">
        <f>IF(AND(ISNUMBER('Emissions (start here)'!G385),ISNUMBER(Dispersion!$D$8)),'Emissions (start here)'!G385*453.59/3600*Dispersion!$D$8,0)</f>
        <v>0</v>
      </c>
      <c r="L385" s="74">
        <f>IF(AND(ISNUMBER('Emissions (start here)'!G385),ISNUMBER(Dispersion!$D$9)),'Emissions (start here)'!G385*453.59/3600*Dispersion!$D$9,0)</f>
        <v>0</v>
      </c>
      <c r="M385" s="74">
        <f>IF(AND(ISNUMBER('Emissions (start here)'!H385),ISNUMBER(Dispersion!$D$10)),'Emissions (start here)'!H385*2000*453.59/8760/3600*Dispersion!$D$10,0)</f>
        <v>0</v>
      </c>
      <c r="N385" s="74">
        <f>IF(AND(ISNUMBER('Emissions (start here)'!H385),ISNUMBER(Dispersion!$D$11)),'Emissions (start here)'!H385*2000*453.59/8760/3600*Dispersion!$D$11,0)</f>
        <v>0</v>
      </c>
      <c r="O385" s="74">
        <f>IF(AND(ISNUMBER('Emissions (start here)'!I385),ISNUMBER(Dispersion!$E$8)),'Emissions (start here)'!I385*453.59/3600*Dispersion!$E$8,0)</f>
        <v>0</v>
      </c>
      <c r="P385" s="74">
        <f>IF(AND(ISNUMBER('Emissions (start here)'!I385),ISNUMBER(Dispersion!$E$9)),'Emissions (start here)'!I385*453.59/3600*Dispersion!$E$9,0)</f>
        <v>0</v>
      </c>
      <c r="Q385" s="74">
        <f>IF(AND(ISNUMBER('Emissions (start here)'!J385),ISNUMBER(Dispersion!$E$10)),'Emissions (start here)'!J385*2000*453.59/8760/3600*Dispersion!$E$10,0)</f>
        <v>0</v>
      </c>
      <c r="R385" s="74">
        <f>IF(AND(ISNUMBER('Emissions (start here)'!J385),ISNUMBER(Dispersion!$E$11)),'Emissions (start here)'!J385*2000*453.59/8760/3600*Dispersion!$E$11,0)</f>
        <v>0</v>
      </c>
      <c r="S385" s="74">
        <f>IF(AND(ISNUMBER('Emissions (start here)'!K385),ISNUMBER(Dispersion!$F$8)),'Emissions (start here)'!K385*453.59/3600*Dispersion!$F$8,0)</f>
        <v>0</v>
      </c>
      <c r="T385" s="74">
        <f>IF(AND(ISNUMBER('Emissions (start here)'!K385),ISNUMBER(Dispersion!$F$9)),'Emissions (start here)'!K385*453.59/3600*Dispersion!$F$9,0)</f>
        <v>0</v>
      </c>
      <c r="U385" s="74">
        <f>IF(AND(ISNUMBER('Emissions (start here)'!L385),ISNUMBER(Dispersion!$F$10)),'Emissions (start here)'!L385*2000*453.59/8760/3600*Dispersion!$F$10,0)</f>
        <v>0</v>
      </c>
      <c r="V385" s="74">
        <f>IF(AND(ISNUMBER('Emissions (start here)'!L385),ISNUMBER(Dispersion!$F$11)),'Emissions (start here)'!L385*2000*453.59/8760/3600*Dispersion!$F$11,0)</f>
        <v>0</v>
      </c>
      <c r="W385" s="74">
        <f>IF(AND(ISNUMBER('Emissions (start here)'!M385),ISNUMBER(Dispersion!$G$8)),'Emissions (start here)'!M385*453.59/3600*Dispersion!$G$8,0)</f>
        <v>0</v>
      </c>
      <c r="X385" s="74">
        <f>IF(AND(ISNUMBER('Emissions (start here)'!M385),ISNUMBER(Dispersion!$G$9)),'Emissions (start here)'!M385*453.59/3600*Dispersion!$G$9,0)</f>
        <v>0</v>
      </c>
      <c r="Y385" s="74">
        <f>IF(AND(ISNUMBER('Emissions (start here)'!N385),ISNUMBER(Dispersion!$G$10)),'Emissions (start here)'!N385*2000*453.59/8760/3600*Dispersion!$G$10,0)</f>
        <v>0</v>
      </c>
      <c r="Z385" s="74">
        <f>IF(AND(ISNUMBER('Emissions (start here)'!N385),ISNUMBER(Dispersion!$G$11)),'Emissions (start here)'!N385*2000*453.59/8760/3600*Dispersion!$G$11,0)</f>
        <v>0</v>
      </c>
      <c r="AA385" s="74">
        <f>IF(AND(ISNUMBER('Emissions (start here)'!O385),ISNUMBER(Dispersion!$H$8)),'Emissions (start here)'!O385*453.59/3600*Dispersion!$H$8,0)</f>
        <v>0</v>
      </c>
      <c r="AB385" s="74">
        <f>IF(AND(ISNUMBER('Emissions (start here)'!O385),ISNUMBER(Dispersion!$H$9)),'Emissions (start here)'!O385*453.59/3600*Dispersion!$H$9,0)</f>
        <v>0</v>
      </c>
      <c r="AC385" s="74">
        <f>IF(AND(ISNUMBER('Emissions (start here)'!P385),ISNUMBER(Dispersion!$H$10)),'Emissions (start here)'!P385*2000*453.59/8760/3600*Dispersion!$H$10,0)</f>
        <v>0</v>
      </c>
      <c r="AD385" s="74">
        <f>IF(AND(ISNUMBER('Emissions (start here)'!P385),ISNUMBER(Dispersion!$H$11)),'Emissions (start here)'!P385*2000*453.59/8760/3600*Dispersion!$H$11,0)</f>
        <v>0</v>
      </c>
      <c r="AE385" s="74">
        <f>IF(AND(ISNUMBER('Emissions (start here)'!Q385),ISNUMBER(Dispersion!$I$8)),'Emissions (start here)'!Q385*453.59/3600*Dispersion!$I$8,0)</f>
        <v>0</v>
      </c>
      <c r="AF385" s="74">
        <f>IF(AND(ISNUMBER('Emissions (start here)'!Q385),ISNUMBER(Dispersion!$I$9)),'Emissions (start here)'!Q385*453.59/3600*Dispersion!$I$9,0)</f>
        <v>0</v>
      </c>
      <c r="AG385" s="74">
        <f>IF(AND(ISNUMBER('Emissions (start here)'!R385),ISNUMBER(Dispersion!$I$10)),'Emissions (start here)'!R385*2000*453.59/8760/3600*Dispersion!$I$10,0)</f>
        <v>0</v>
      </c>
      <c r="AH385" s="74">
        <f>IF(AND(ISNUMBER('Emissions (start here)'!R385),ISNUMBER(Dispersion!$I$11)),'Emissions (start here)'!R385*2000*453.59/8760/3600*Dispersion!$I$11,0)</f>
        <v>0</v>
      </c>
      <c r="AI385" s="74">
        <f>IF(AND(ISNUMBER('Emissions (start here)'!S385),ISNUMBER(Dispersion!$J$8)),'Emissions (start here)'!S385*453.59/3600*Dispersion!$J$8,0)</f>
        <v>0</v>
      </c>
      <c r="AJ385" s="74">
        <f>IF(AND(ISNUMBER('Emissions (start here)'!S385),ISNUMBER(Dispersion!$J$9)),'Emissions (start here)'!S385*453.59/3600*Dispersion!$J$9,0)</f>
        <v>0</v>
      </c>
      <c r="AK385" s="74">
        <f>IF(AND(ISNUMBER('Emissions (start here)'!T385),ISNUMBER(Dispersion!$J$10)),'Emissions (start here)'!T385*2000*453.59/8760/3600*Dispersion!$J$10,0)</f>
        <v>0</v>
      </c>
      <c r="AL385" s="74">
        <f>IF(AND(ISNUMBER('Emissions (start here)'!T385),ISNUMBER(Dispersion!$J$11)),'Emissions (start here)'!T385*2000*453.59/8760/3600*Dispersion!$J$11,0)</f>
        <v>0</v>
      </c>
      <c r="AM385" s="74">
        <f>IF(AND(ISNUMBER('Emissions (start here)'!U385),ISNUMBER(Dispersion!$K$8)),'Emissions (start here)'!U385*453.59/3600*Dispersion!$K$8,0)</f>
        <v>0</v>
      </c>
      <c r="AN385" s="74">
        <f>IF(AND(ISNUMBER('Emissions (start here)'!U385),ISNUMBER(Dispersion!$K$9)),'Emissions (start here)'!U385*453.59/3600*Dispersion!$K$9,0)</f>
        <v>0</v>
      </c>
      <c r="AO385" s="74">
        <f>IF(AND(ISNUMBER('Emissions (start here)'!V385),ISNUMBER(Dispersion!$K$10)),'Emissions (start here)'!V385*2000*453.59/8760/3600*Dispersion!$K$10,0)</f>
        <v>0</v>
      </c>
      <c r="AP385" s="74">
        <f>IF(AND(ISNUMBER('Emissions (start here)'!V385),ISNUMBER(Dispersion!$K$11)),'Emissions (start here)'!V385*2000*453.59/8760/3600*Dispersion!$K$11,0)</f>
        <v>0</v>
      </c>
      <c r="AQ385" s="74">
        <f>IF(AND(ISNUMBER('Emissions (start here)'!W385),ISNUMBER(Dispersion!$L$8)),'Emissions (start here)'!W385*453.59/3600*Dispersion!$L$8,0)</f>
        <v>0</v>
      </c>
      <c r="AR385" s="74">
        <f>IF(AND(ISNUMBER('Emissions (start here)'!W385),ISNUMBER(Dispersion!$L$9)),'Emissions (start here)'!W385*453.59/3600*Dispersion!$L$9,0)</f>
        <v>0</v>
      </c>
      <c r="AS385" s="74">
        <f>IF(AND(ISNUMBER('Emissions (start here)'!X385),ISNUMBER(Dispersion!$L$10)),'Emissions (start here)'!X385*2000*453.59/8760/3600*Dispersion!$L$10,0)</f>
        <v>0</v>
      </c>
      <c r="AT385" s="74">
        <f>IF(AND(ISNUMBER('Emissions (start here)'!X385),ISNUMBER(Dispersion!$L$11)),'Emissions (start here)'!X385*2000*453.59/8760/3600*Dispersion!$L$11,0)</f>
        <v>0</v>
      </c>
      <c r="AU385" s="74">
        <f>IF(AND(ISNUMBER('Emissions (start here)'!Y385),ISNUMBER(Dispersion!$M$8)),'Emissions (start here)'!Y385*453.59/3600*Dispersion!$M$8,0)</f>
        <v>0</v>
      </c>
      <c r="AV385" s="74">
        <f>IF(AND(ISNUMBER('Emissions (start here)'!Y385),ISNUMBER(Dispersion!$M$9)),'Emissions (start here)'!Y385*453.59/3600*Dispersion!$M$9,0)</f>
        <v>0</v>
      </c>
      <c r="AW385" s="74">
        <f>IF(AND(ISNUMBER('Emissions (start here)'!Z385),ISNUMBER(Dispersion!$M$10)),'Emissions (start here)'!Z385*2000*453.59/8760/3600*Dispersion!$M$10,0)</f>
        <v>0</v>
      </c>
      <c r="AX385" s="74">
        <f>IF(AND(ISNUMBER('Emissions (start here)'!Z385),ISNUMBER(Dispersion!$M$11)),'Emissions (start here)'!Z385*2000*453.59/8760/3600*Dispersion!$M$11,0)</f>
        <v>0</v>
      </c>
      <c r="AY385" s="74">
        <f>IF(AND(ISNUMBER('Emissions (start here)'!AA385),ISNUMBER(Dispersion!$N$8)),'Emissions (start here)'!AA385*453.59/3600*Dispersion!$N$8,0)</f>
        <v>0</v>
      </c>
      <c r="AZ385" s="74">
        <f>IF(AND(ISNUMBER('Emissions (start here)'!AA385),ISNUMBER(Dispersion!$N$9)),'Emissions (start here)'!AA385*453.59/3600*Dispersion!$N$9,0)</f>
        <v>0</v>
      </c>
      <c r="BA385" s="74">
        <f>IF(AND(ISNUMBER('Emissions (start here)'!AB385),ISNUMBER(Dispersion!$N$10)),'Emissions (start here)'!AB385*2000*453.59/8760/3600*Dispersion!$N$10,0)</f>
        <v>0</v>
      </c>
      <c r="BB385" s="74">
        <f>IF(AND(ISNUMBER('Emissions (start here)'!AB385),ISNUMBER(Dispersion!$N$11)),'Emissions (start here)'!AB385*2000*453.59/8760/3600*Dispersion!$N$11,0)</f>
        <v>0</v>
      </c>
      <c r="BC385" s="74">
        <f>IF(AND(ISNUMBER('Emissions (start here)'!AC385),ISNUMBER(Dispersion!$O$8)),'Emissions (start here)'!AC385*453.59/3600*Dispersion!$O$8,0)</f>
        <v>0</v>
      </c>
      <c r="BD385" s="74">
        <f>IF(AND(ISNUMBER('Emissions (start here)'!AC385),ISNUMBER(Dispersion!$O$9)),'Emissions (start here)'!AC385*453.59/3600*Dispersion!$O$9,0)</f>
        <v>0</v>
      </c>
      <c r="BE385" s="74">
        <f>IF(AND(ISNUMBER('Emissions (start here)'!AD385),ISNUMBER(Dispersion!$O$10)),'Emissions (start here)'!AD385*2000*453.59/8760/3600*Dispersion!$O$10,0)</f>
        <v>0</v>
      </c>
      <c r="BF385" s="74">
        <f>IF(AND(ISNUMBER('Emissions (start here)'!AD385),ISNUMBER(Dispersion!$O$11)),'Emissions (start here)'!AD385*2000*453.59/8760/3600*Dispersion!$O$11,0)</f>
        <v>0</v>
      </c>
      <c r="BG385" s="74">
        <f>IF(AND(ISNUMBER('Emissions (start here)'!AE385),ISNUMBER(Dispersion!$P$8)),'Emissions (start here)'!AE385*453.59/3600*Dispersion!$P$8,0)</f>
        <v>0</v>
      </c>
      <c r="BH385" s="74">
        <f>IF(AND(ISNUMBER('Emissions (start here)'!AE385),ISNUMBER(Dispersion!$P$9)),'Emissions (start here)'!AE385*453.59/3600*Dispersion!$P$9,0)</f>
        <v>0</v>
      </c>
      <c r="BI385" s="74">
        <f>IF(AND(ISNUMBER('Emissions (start here)'!AF385),ISNUMBER(Dispersion!$P$10)),'Emissions (start here)'!AF385*2000*453.59/8760/3600*Dispersion!$P$10,0)</f>
        <v>0</v>
      </c>
      <c r="BJ385" s="74">
        <f>IF(AND(ISNUMBER('Emissions (start here)'!AF385),ISNUMBER(Dispersion!$P$11)),'Emissions (start here)'!AF385*2000*453.59/8760/3600*Dispersion!$P$11,0)</f>
        <v>0</v>
      </c>
      <c r="BK385" s="74">
        <f>IF(AND(ISNUMBER('Emissions (start here)'!AG385),ISNUMBER(Dispersion!$Q$8)),'Emissions (start here)'!AG385*453.59/3600*Dispersion!$Q$8,0)</f>
        <v>0</v>
      </c>
      <c r="BL385" s="74">
        <f>IF(AND(ISNUMBER('Emissions (start here)'!AG385),ISNUMBER(Dispersion!$Q$9)),'Emissions (start here)'!AG385*453.59/3600*Dispersion!$Q$9,0)</f>
        <v>0</v>
      </c>
      <c r="BM385" s="74">
        <f>IF(AND(ISNUMBER('Emissions (start here)'!AH385),ISNUMBER(Dispersion!$Q$10)),'Emissions (start here)'!AH385*2000*453.59/8760/3600*Dispersion!$Q$10,0)</f>
        <v>0</v>
      </c>
      <c r="BN385" s="74">
        <f>IF(AND(ISNUMBER('Emissions (start here)'!AH385),ISNUMBER(Dispersion!$Q$11)),'Emissions (start here)'!AH385*2000*453.59/8760/3600*Dispersion!$Q$11,0)</f>
        <v>0</v>
      </c>
      <c r="BO385" s="74">
        <f>IF(AND(ISNUMBER('Emissions (start here)'!AI385),ISNUMBER(Dispersion!$R$8)),'Emissions (start here)'!AI385*453.59/3600*Dispersion!$R$8,0)</f>
        <v>0</v>
      </c>
      <c r="BP385" s="74">
        <f>IF(AND(ISNUMBER('Emissions (start here)'!AI385),ISNUMBER(Dispersion!$R$9)),'Emissions (start here)'!AI385*453.59/3600*Dispersion!$R$9,0)</f>
        <v>0</v>
      </c>
      <c r="BQ385" s="74">
        <f>IF(AND(ISNUMBER('Emissions (start here)'!AJ385),ISNUMBER(Dispersion!$R$10)),'Emissions (start here)'!AJ385*2000*453.59/8760/3600*Dispersion!$R$10,0)</f>
        <v>0</v>
      </c>
      <c r="BR385" s="74">
        <f>IF(AND(ISNUMBER('Emissions (start here)'!AJ385),ISNUMBER(Dispersion!$R$11)),'Emissions (start here)'!AJ385*2000*453.59/8760/3600*Dispersion!$R$11,0)</f>
        <v>0</v>
      </c>
      <c r="BS385" s="74">
        <f>IF(AND(ISNUMBER('Emissions (start here)'!AK385),ISNUMBER(Dispersion!$S$8)),'Emissions (start here)'!AK385*453.59/3600*Dispersion!$S$8,0)</f>
        <v>0</v>
      </c>
      <c r="BT385" s="74">
        <f>IF(AND(ISNUMBER('Emissions (start here)'!AK385),ISNUMBER(Dispersion!$S$9)),'Emissions (start here)'!AK385*453.59/3600*Dispersion!$S$9,0)</f>
        <v>0</v>
      </c>
      <c r="BU385" s="74">
        <f>IF(AND(ISNUMBER('Emissions (start here)'!AL385),ISNUMBER(Dispersion!$S$10)),'Emissions (start here)'!AL385*2000*453.59/8760/3600*Dispersion!$S$10,0)</f>
        <v>0</v>
      </c>
      <c r="BV385" s="74">
        <f>IF(AND(ISNUMBER('Emissions (start here)'!AL385),ISNUMBER(Dispersion!$S$11)),'Emissions (start here)'!AL385*2000*453.59/8760/3600*Dispersion!$S$11,0)</f>
        <v>0</v>
      </c>
      <c r="BW385" s="74">
        <f>IF(AND(ISNUMBER('Emissions (start here)'!AM385),ISNUMBER(Dispersion!$T$8)),'Emissions (start here)'!AM385*453.59/3600*Dispersion!$T$8,0)</f>
        <v>0</v>
      </c>
      <c r="BX385" s="74">
        <f>IF(AND(ISNUMBER('Emissions (start here)'!AM385),ISNUMBER(Dispersion!$T$9)),'Emissions (start here)'!AM385*453.59/3600*Dispersion!$T$9,0)</f>
        <v>0</v>
      </c>
      <c r="BY385" s="74">
        <f>IF(AND(ISNUMBER('Emissions (start here)'!AN385),ISNUMBER(Dispersion!$T$10)),'Emissions (start here)'!AN385*2000*453.59/8760/3600*Dispersion!$T$10,0)</f>
        <v>0</v>
      </c>
      <c r="BZ385" s="74">
        <f>IF(AND(ISNUMBER('Emissions (start here)'!AN385),ISNUMBER(Dispersion!$T$11)),'Emissions (start here)'!AN385*2000*453.59/8760/3600*Dispersion!$T$11,0)</f>
        <v>0</v>
      </c>
      <c r="CA385" s="74">
        <f>IF(AND(ISNUMBER('Emissions (start here)'!AO385),ISNUMBER(Dispersion!$U$8)),'Emissions (start here)'!AO385*453.59/3600*Dispersion!$U$8,0)</f>
        <v>0</v>
      </c>
      <c r="CB385" s="74">
        <f>IF(AND(ISNUMBER('Emissions (start here)'!AO385),ISNUMBER(Dispersion!$U$9)),'Emissions (start here)'!AO385*453.59/3600*Dispersion!$U$9,0)</f>
        <v>0</v>
      </c>
      <c r="CC385" s="74">
        <f>IF(AND(ISNUMBER('Emissions (start here)'!AP385),ISNUMBER(Dispersion!$U$10)),'Emissions (start here)'!AP385*2000*453.59/8760/3600*Dispersion!$U$10,0)</f>
        <v>0</v>
      </c>
      <c r="CD385" s="74">
        <f>IF(AND(ISNUMBER('Emissions (start here)'!AP385),ISNUMBER(Dispersion!$U$11)),'Emissions (start here)'!AP385*2000*453.59/8760/3600*Dispersion!$U$11,0)</f>
        <v>0</v>
      </c>
      <c r="CE385" s="74">
        <f>IF(AND(ISNUMBER('Emissions (start here)'!AQ385),ISNUMBER(Dispersion!$V$8)),'Emissions (start here)'!AQ385*453.59/3600*Dispersion!$V$8,0)</f>
        <v>0</v>
      </c>
      <c r="CF385" s="74">
        <f>IF(AND(ISNUMBER('Emissions (start here)'!AQ385),ISNUMBER(Dispersion!$V$9)),'Emissions (start here)'!AQ385*453.59/3600*Dispersion!$V$9,0)</f>
        <v>0</v>
      </c>
      <c r="CG385" s="74">
        <f>IF(AND(ISNUMBER('Emissions (start here)'!AR385),ISNUMBER(Dispersion!$V$10)),'Emissions (start here)'!AR385*2000*453.59/8760/3600*Dispersion!$V$10,0)</f>
        <v>0</v>
      </c>
      <c r="CH385" s="74">
        <f>IF(AND(ISNUMBER('Emissions (start here)'!AR385),ISNUMBER(Dispersion!$V$11)),'Emissions (start here)'!AR385*2000*453.59/8760/3600*Dispersion!$V$11,0)</f>
        <v>0</v>
      </c>
      <c r="CI385" s="74">
        <f>IF(AND(ISNUMBER('Emissions (start here)'!AS385),ISNUMBER(Dispersion!$W$8)),'Emissions (start here)'!AS385*453.59/3600*Dispersion!$W$8,0)</f>
        <v>0</v>
      </c>
      <c r="CJ385" s="74">
        <f>IF(AND(ISNUMBER('Emissions (start here)'!AS385),ISNUMBER(Dispersion!$W$9)),'Emissions (start here)'!AS385*453.59/3600*Dispersion!$W$9,0)</f>
        <v>0</v>
      </c>
      <c r="CK385" s="74">
        <f>IF(AND(ISNUMBER('Emissions (start here)'!AT385),ISNUMBER(Dispersion!$W$10)),'Emissions (start here)'!AT385*2000*453.59/8760/3600*Dispersion!$W$10,0)</f>
        <v>0</v>
      </c>
      <c r="CL385" s="74">
        <f>IF(AND(ISNUMBER('Emissions (start here)'!AT385),ISNUMBER(Dispersion!$W$11)),'Emissions (start here)'!AT385*2000*453.59/8760/3600*Dispersion!$W$11,0)</f>
        <v>0</v>
      </c>
      <c r="CM385" s="74">
        <f>IF(AND(ISNUMBER('Emissions (start here)'!AU385),ISNUMBER(Dispersion!$X$8)),'Emissions (start here)'!AU385*453.59/3600*Dispersion!$X$8,0)</f>
        <v>0</v>
      </c>
      <c r="CN385" s="74">
        <f>IF(AND(ISNUMBER('Emissions (start here)'!AU385),ISNUMBER(Dispersion!$X$9)),'Emissions (start here)'!AU385*453.59/3600*Dispersion!$X$9,0)</f>
        <v>0</v>
      </c>
      <c r="CO385" s="74">
        <f>IF(AND(ISNUMBER('Emissions (start here)'!AV385),ISNUMBER(Dispersion!$X$10)),'Emissions (start here)'!AV385*2000*453.59/8760/3600*Dispersion!$X$10,0)</f>
        <v>0</v>
      </c>
      <c r="CP385" s="74">
        <f>IF(AND(ISNUMBER('Emissions (start here)'!AV385),ISNUMBER(Dispersion!$X$11)),'Emissions (start here)'!AV385*2000*453.59/8760/3600*Dispersion!$X$11,0)</f>
        <v>0</v>
      </c>
      <c r="CQ385" s="74">
        <f>IF(AND(ISNUMBER('Emissions (start here)'!AW385),ISNUMBER(Dispersion!$Y$8)),'Emissions (start here)'!AW385*453.59/3600*Dispersion!$Y$8,0)</f>
        <v>0</v>
      </c>
      <c r="CR385" s="74">
        <f>IF(AND(ISNUMBER('Emissions (start here)'!AW385),ISNUMBER(Dispersion!$Y$9)),'Emissions (start here)'!AW385*453.59/3600*Dispersion!$Y$9,0)</f>
        <v>0</v>
      </c>
      <c r="CS385" s="74">
        <f>IF(AND(ISNUMBER('Emissions (start here)'!AX385),ISNUMBER(Dispersion!$Y$10)),'Emissions (start here)'!AX385*2000*453.59/8760/3600*Dispersion!$Y$10,0)</f>
        <v>0</v>
      </c>
      <c r="CT385" s="74">
        <f>IF(AND(ISNUMBER('Emissions (start here)'!AX385),ISNUMBER(Dispersion!$Y$11)),'Emissions (start here)'!AX385*2000*453.59/8760/3600*Dispersion!$Y$11,0)</f>
        <v>0</v>
      </c>
      <c r="CU385" s="74">
        <f>IF(AND(ISNUMBER('Emissions (start here)'!AY385),ISNUMBER(Dispersion!$Z$8)),'Emissions (start here)'!AY385*453.59/3600*Dispersion!$Z$8,0)</f>
        <v>0</v>
      </c>
      <c r="CV385" s="74">
        <f>IF(AND(ISNUMBER('Emissions (start here)'!AY385),ISNUMBER(Dispersion!$Z$9)),'Emissions (start here)'!AY385*453.59/3600*Dispersion!$Z$9,0)</f>
        <v>0</v>
      </c>
      <c r="CW385" s="74">
        <f>IF(AND(ISNUMBER('Emissions (start here)'!AZ385),ISNUMBER(Dispersion!$Z$10)),'Emissions (start here)'!AZ385*2000*453.59/8760/3600*Dispersion!$Z$10,0)</f>
        <v>0</v>
      </c>
      <c r="CX385" s="74">
        <f>IF(AND(ISNUMBER('Emissions (start here)'!AZ385),ISNUMBER(Dispersion!$Z$11)),'Emissions (start here)'!AZ385*2000*453.59/8760/3600*Dispersion!$Z$11,0)</f>
        <v>0</v>
      </c>
      <c r="CY385" s="74">
        <f>IF(AND(ISNUMBER('Emissions (start here)'!BA385),ISNUMBER(Dispersion!$AA$8)),'Emissions (start here)'!BA385*453.59/3600*Dispersion!$AA$8,0)</f>
        <v>0</v>
      </c>
      <c r="CZ385" s="74">
        <f>IF(AND(ISNUMBER('Emissions (start here)'!BA385),ISNUMBER(Dispersion!$AA$9)),'Emissions (start here)'!BA385*453.59/3600*Dispersion!$AA$9,0)</f>
        <v>0</v>
      </c>
      <c r="DA385" s="74">
        <f>IF(AND(ISNUMBER('Emissions (start here)'!BB385),ISNUMBER(Dispersion!$AA$10)),'Emissions (start here)'!BB385*2000*453.59/8760/3600*Dispersion!$AA$10,0)</f>
        <v>0</v>
      </c>
      <c r="DB385" s="74">
        <f>IF(AND(ISNUMBER('Emissions (start here)'!BB385),ISNUMBER(Dispersion!$AA$11)),'Emissions (start here)'!BB385*2000*453.59/8760/3600*Dispersion!$AA$11,0)</f>
        <v>0</v>
      </c>
      <c r="DC385" s="74">
        <f>IF(AND(ISNUMBER('Emissions (start here)'!BC385),ISNUMBER(Dispersion!$AB$8)),'Emissions (start here)'!BC385*453.59/3600*Dispersion!$AB$8,0)</f>
        <v>0</v>
      </c>
      <c r="DD385" s="74">
        <f>IF(AND(ISNUMBER('Emissions (start here)'!BC385),ISNUMBER(Dispersion!$AB$9)),'Emissions (start here)'!BC385*453.59/3600*Dispersion!$AB$9,0)</f>
        <v>0</v>
      </c>
      <c r="DE385" s="74">
        <f>IF(AND(ISNUMBER('Emissions (start here)'!BD385),ISNUMBER(Dispersion!$AB$10)),'Emissions (start here)'!BD385*2000*453.59/8760/3600*Dispersion!$AB$10,0)</f>
        <v>0</v>
      </c>
      <c r="DF385" s="74">
        <f>IF(AND(ISNUMBER('Emissions (start here)'!BD385),ISNUMBER(Dispersion!$AB$11)),'Emissions (start here)'!BD385*2000*453.59/8760/3600*Dispersion!$AB$11,0)</f>
        <v>0</v>
      </c>
      <c r="DG385" s="74">
        <f>IF(AND(ISNUMBER('Emissions (start here)'!BE385),ISNUMBER(Dispersion!$AC$8)),'Emissions (start here)'!BE385*453.59/3600*Dispersion!$AC$8,0)</f>
        <v>0</v>
      </c>
      <c r="DH385" s="74">
        <f>IF(AND(ISNUMBER('Emissions (start here)'!BE385),ISNUMBER(Dispersion!$AC$9)),'Emissions (start here)'!BE385*453.59/3600*Dispersion!$AC$9,0)</f>
        <v>0</v>
      </c>
      <c r="DI385" s="74">
        <f>IF(AND(ISNUMBER('Emissions (start here)'!BF385),ISNUMBER(Dispersion!$AC$10)),'Emissions (start here)'!BF385*2000*453.59/8760/3600*Dispersion!$AC$10,0)</f>
        <v>0</v>
      </c>
      <c r="DJ385" s="74">
        <f>IF(AND(ISNUMBER('Emissions (start here)'!BF385),ISNUMBER(Dispersion!$AC$11)),'Emissions (start here)'!BF385*2000*453.59/8760/3600*Dispersion!$AC$11,0)</f>
        <v>0</v>
      </c>
      <c r="DK385" s="74">
        <f>IF(AND(ISNUMBER('Emissions (start here)'!BG385),ISNUMBER(Dispersion!$AD$8)),'Emissions (start here)'!BG385*453.59/3600*Dispersion!$AD$8,0)</f>
        <v>0</v>
      </c>
      <c r="DL385" s="74">
        <f>IF(AND(ISNUMBER('Emissions (start here)'!BG385),ISNUMBER(Dispersion!$AD$9)),'Emissions (start here)'!BG385*453.59/3600*Dispersion!$AD$9,0)</f>
        <v>0</v>
      </c>
      <c r="DM385" s="74">
        <f>IF(AND(ISNUMBER('Emissions (start here)'!BH385),ISNUMBER(Dispersion!$AD$10)),'Emissions (start here)'!BH385*2000*453.59/8760/3600*Dispersion!$AD$10,0)</f>
        <v>0</v>
      </c>
      <c r="DN385" s="74">
        <f>IF(AND(ISNUMBER('Emissions (start here)'!BH385),ISNUMBER(Dispersion!$AD$11)),'Emissions (start here)'!BH385*2000*453.59/8760/3600*Dispersion!$AD$11,0)</f>
        <v>0</v>
      </c>
      <c r="DO385" s="74">
        <f>IF(AND(ISNUMBER('Emissions (start here)'!BI385),ISNUMBER(Dispersion!$AE$8)),'Emissions (start here)'!BI385*453.59/3600*Dispersion!$AE$8,0)</f>
        <v>0</v>
      </c>
      <c r="DP385" s="74">
        <f>IF(AND(ISNUMBER('Emissions (start here)'!BI385),ISNUMBER(Dispersion!$AE$9)),'Emissions (start here)'!BI385*453.59/3600*Dispersion!$AE$9,0)</f>
        <v>0</v>
      </c>
      <c r="DQ385" s="74">
        <f>IF(AND(ISNUMBER('Emissions (start here)'!BJ385),ISNUMBER(Dispersion!$AE$10)),'Emissions (start here)'!BJ385*2000*453.59/8760/3600*Dispersion!$AE$10,0)</f>
        <v>0</v>
      </c>
      <c r="DR385" s="74">
        <f>IF(AND(ISNUMBER('Emissions (start here)'!BJ385),ISNUMBER(Dispersion!$AE$11)),'Emissions (start here)'!BJ385*2000*453.59/8760/3600*Dispersion!$AE$11,0)</f>
        <v>0</v>
      </c>
      <c r="DS385" s="74">
        <f>IF(AND(ISNUMBER('Emissions (start here)'!BK385),ISNUMBER(Dispersion!$AF$8)),'Emissions (start here)'!BK385*453.59/3600*Dispersion!$AF$8,0)</f>
        <v>0</v>
      </c>
      <c r="DT385" s="74">
        <f>IF(AND(ISNUMBER('Emissions (start here)'!BK385),ISNUMBER(Dispersion!$AF$9)),'Emissions (start here)'!BK385*453.59/3600*Dispersion!$AF$9,0)</f>
        <v>0</v>
      </c>
      <c r="DU385" s="74">
        <f>IF(AND(ISNUMBER('Emissions (start here)'!BL385),ISNUMBER(Dispersion!$AF$10)),'Emissions (start here)'!BL385*2000*453.59/8760/3600*Dispersion!$AF$10,0)</f>
        <v>0</v>
      </c>
      <c r="DV385" s="74">
        <f>IF(AND(ISNUMBER('Emissions (start here)'!BL385),ISNUMBER(Dispersion!$AF$11)),'Emissions (start here)'!BL385*2000*453.59/8760/3600*Dispersion!$AF$11,0)</f>
        <v>0</v>
      </c>
      <c r="DW385" s="74">
        <f>IF(AND(ISNUMBER('Emissions (start here)'!BM385),ISNUMBER(Dispersion!$AG$8)),'Emissions (start here)'!BM385*453.59/3600*Dispersion!$AG$8,0)</f>
        <v>0</v>
      </c>
      <c r="DX385" s="74">
        <f>IF(AND(ISNUMBER('Emissions (start here)'!BM385),ISNUMBER(Dispersion!$AG$9)),'Emissions (start here)'!BM385*453.59/3600*Dispersion!$AG$9,0)</f>
        <v>0</v>
      </c>
      <c r="DY385" s="74">
        <f>IF(AND(ISNUMBER('Emissions (start here)'!BN385),ISNUMBER(Dispersion!$AG$10)),'Emissions (start here)'!BN385*2000*453.59/8760/3600*Dispersion!$AG$10,0)</f>
        <v>0</v>
      </c>
      <c r="DZ385" s="74">
        <f>IF(AND(ISNUMBER('Emissions (start here)'!BN385),ISNUMBER(Dispersion!$AG$11)),'Emissions (start here)'!BN385*2000*453.59/8760/3600*Dispersion!$AG$11,0)</f>
        <v>0</v>
      </c>
      <c r="EA385" s="74">
        <f>IF(AND(ISNUMBER('Emissions (start here)'!BO385),ISNUMBER(Dispersion!$AH$8)),'Emissions (start here)'!BO385*453.59/3600*Dispersion!$AH$8,0)</f>
        <v>0</v>
      </c>
      <c r="EB385" s="74">
        <f>IF(AND(ISNUMBER('Emissions (start here)'!BO385),ISNUMBER(Dispersion!$AH$9)),'Emissions (start here)'!BO385*453.59/3600*Dispersion!$AH$9,0)</f>
        <v>0</v>
      </c>
      <c r="EC385" s="74">
        <f>IF(AND(ISNUMBER('Emissions (start here)'!BP385),ISNUMBER(Dispersion!$AH$10)),'Emissions (start here)'!BP385*2000*453.59/8760/3600*Dispersion!$AH$10,0)</f>
        <v>0</v>
      </c>
      <c r="ED385" s="74">
        <f>IF(AND(ISNUMBER('Emissions (start here)'!BP385),ISNUMBER(Dispersion!$AH$11)),'Emissions (start here)'!BP385*2000*453.59/8760/3600*Dispersion!$AH$11,0)</f>
        <v>0</v>
      </c>
      <c r="EE385" s="74">
        <f>IF(AND(ISNUMBER('Emissions (start here)'!BQ385),ISNUMBER(Dispersion!$AI$8)),'Emissions (start here)'!BQ385*453.59/3600*Dispersion!$AI$8,0)</f>
        <v>0</v>
      </c>
      <c r="EF385" s="74">
        <f>IF(AND(ISNUMBER('Emissions (start here)'!BQ385),ISNUMBER(Dispersion!$AI$9)),'Emissions (start here)'!BQ385*453.59/3600*Dispersion!$AI$9,0)</f>
        <v>0</v>
      </c>
      <c r="EG385" s="74">
        <f>IF(AND(ISNUMBER('Emissions (start here)'!BR385),ISNUMBER(Dispersion!$AI$10)),'Emissions (start here)'!BR385*2000*453.59/8760/3600*Dispersion!$AI$10,0)</f>
        <v>0</v>
      </c>
      <c r="EH385" s="74">
        <f>IF(AND(ISNUMBER('Emissions (start here)'!BR385),ISNUMBER(Dispersion!$AI$11)),'Emissions (start here)'!BR385*2000*453.59/8760/3600*Dispersion!$AI$11,0)</f>
        <v>0</v>
      </c>
      <c r="EI385" s="74">
        <f>IF(AND(ISNUMBER('Emissions (start here)'!BS385),ISNUMBER(Dispersion!$AJ$8)),'Emissions (start here)'!BS385*453.59/3600*Dispersion!$AJ$8,0)</f>
        <v>0</v>
      </c>
      <c r="EJ385" s="74">
        <f>IF(AND(ISNUMBER('Emissions (start here)'!BS385),ISNUMBER(Dispersion!$AJ$9)),'Emissions (start here)'!BS385*453.59/3600*Dispersion!$AJ$9,0)</f>
        <v>0</v>
      </c>
      <c r="EK385" s="74">
        <f>IF(AND(ISNUMBER('Emissions (start here)'!BT385),ISNUMBER(Dispersion!$AJ$10)),'Emissions (start here)'!BT385*2000*453.59/8760/3600*Dispersion!$AJ$10,0)</f>
        <v>0</v>
      </c>
      <c r="EL385" s="74">
        <f>IF(AND(ISNUMBER('Emissions (start here)'!BT385),ISNUMBER(Dispersion!$AJ$11)),'Emissions (start here)'!BT385*2000*453.59/8760/3600*Dispersion!$AJ$11,0)</f>
        <v>0</v>
      </c>
      <c r="EM385" s="74">
        <f>IF(AND(ISNUMBER('Emissions (start here)'!BU385),ISNUMBER(Dispersion!$AK$8)),'Emissions (start here)'!BU385*453.59/3600*Dispersion!$AK$8,0)</f>
        <v>0</v>
      </c>
      <c r="EN385" s="74">
        <f>IF(AND(ISNUMBER('Emissions (start here)'!BU385),ISNUMBER(Dispersion!$AK$9)),'Emissions (start here)'!BU385*453.59/3600*Dispersion!$AK$9,0)</f>
        <v>0</v>
      </c>
      <c r="EO385" s="74">
        <f>IF(AND(ISNUMBER('Emissions (start here)'!BV385),ISNUMBER(Dispersion!$AK$10)),'Emissions (start here)'!BV385*2000*453.59/8760/3600*Dispersion!$AK$10,0)</f>
        <v>0</v>
      </c>
      <c r="EP385" s="74">
        <f>IF(AND(ISNUMBER('Emissions (start here)'!BV385),ISNUMBER(Dispersion!$AK$11)),'Emissions (start here)'!BV385*2000*453.59/8760/3600*Dispersion!$AK$11,0)</f>
        <v>0</v>
      </c>
      <c r="EQ385" s="74">
        <f>IF(AND(ISNUMBER('Emissions (start here)'!BW385),ISNUMBER(Dispersion!$AL$8)),'Emissions (start here)'!BW385*453.59/3600*Dispersion!$AL$8,0)</f>
        <v>0</v>
      </c>
      <c r="ER385" s="74">
        <f>IF(AND(ISNUMBER('Emissions (start here)'!BW385),ISNUMBER(Dispersion!$AL$9)),'Emissions (start here)'!BW385*453.59/3600*Dispersion!$AL$9,0)</f>
        <v>0</v>
      </c>
      <c r="ES385" s="74">
        <f>IF(AND(ISNUMBER('Emissions (start here)'!BX385),ISNUMBER(Dispersion!$AL$10)),'Emissions (start here)'!BX385*2000*453.59/8760/3600*Dispersion!$AL$10,0)</f>
        <v>0</v>
      </c>
      <c r="ET385" s="74">
        <f>IF(AND(ISNUMBER('Emissions (start here)'!BX385),ISNUMBER(Dispersion!$AL$11)),'Emissions (start here)'!BX385*2000*453.59/8760/3600*Dispersion!$AL$11,0)</f>
        <v>0</v>
      </c>
      <c r="EU385" s="74">
        <f>IF(AND(ISNUMBER('Emissions (start here)'!BY385),ISNUMBER(Dispersion!$AM$8)),'Emissions (start here)'!BY385*453.59/3600*Dispersion!$AM$8,0)</f>
        <v>0</v>
      </c>
      <c r="EV385" s="74">
        <f>IF(AND(ISNUMBER('Emissions (start here)'!BY385),ISNUMBER(Dispersion!$AM$9)),'Emissions (start here)'!BY385*453.59/3600*Dispersion!$AM$9,0)</f>
        <v>0</v>
      </c>
      <c r="EW385" s="74">
        <f>IF(AND(ISNUMBER('Emissions (start here)'!BZ385),ISNUMBER(Dispersion!$AM$10)),'Emissions (start here)'!BZ385*2000*453.59/8760/3600*Dispersion!$AM$10,0)</f>
        <v>0</v>
      </c>
      <c r="EX385" s="74">
        <f>IF(AND(ISNUMBER('Emissions (start here)'!BZ385),ISNUMBER(Dispersion!$AM$11)),'Emissions (start here)'!BZ385*2000*453.59/8760/3600*Dispersion!$AM$11,0)</f>
        <v>0</v>
      </c>
      <c r="EY385" s="74">
        <f>IF(AND(ISNUMBER('Emissions (start here)'!CA385),ISNUMBER(Dispersion!$AN$8)),'Emissions (start here)'!CA385*453.59/3600*Dispersion!$AN$8,0)</f>
        <v>0</v>
      </c>
      <c r="EZ385" s="74">
        <f>IF(AND(ISNUMBER('Emissions (start here)'!CA385),ISNUMBER(Dispersion!$AN$9)),'Emissions (start here)'!CA385*453.59/3600*Dispersion!$AN$9,0)</f>
        <v>0</v>
      </c>
      <c r="FA385" s="74">
        <f>IF(AND(ISNUMBER('Emissions (start here)'!CB385),ISNUMBER(Dispersion!$AN$10)),'Emissions (start here)'!CB385*2000*453.59/8760/3600*Dispersion!$AN$10,0)</f>
        <v>0</v>
      </c>
      <c r="FB385" s="74">
        <f>IF(AND(ISNUMBER('Emissions (start here)'!CB385),ISNUMBER(Dispersion!$AN$11)),'Emissions (start here)'!CB385*2000*453.59/8760/3600*Dispersion!$AN$11,0)</f>
        <v>0</v>
      </c>
      <c r="FC385" s="74">
        <f>IF(AND(ISNUMBER('Emissions (start here)'!CC385),ISNUMBER(Dispersion!$AO$8)),'Emissions (start here)'!CC385*453.59/3600*Dispersion!$AO$8,0)</f>
        <v>0</v>
      </c>
      <c r="FD385" s="74">
        <f>IF(AND(ISNUMBER('Emissions (start here)'!CC385),ISNUMBER(Dispersion!$AO$9)),'Emissions (start here)'!CC385*453.59/3600*Dispersion!$AO$9,0)</f>
        <v>0</v>
      </c>
      <c r="FE385" s="74">
        <f>IF(AND(ISNUMBER('Emissions (start here)'!CD385),ISNUMBER(Dispersion!$AO$10)),'Emissions (start here)'!CD385*2000*453.59/8760/3600*Dispersion!$AO$10,0)</f>
        <v>0</v>
      </c>
      <c r="FF385" s="74">
        <f>IF(AND(ISNUMBER('Emissions (start here)'!CD385),ISNUMBER(Dispersion!$AO$11)),'Emissions (start here)'!CD385*2000*453.59/8760/3600*Dispersion!$AO$11,0)</f>
        <v>0</v>
      </c>
      <c r="FG385" s="74">
        <f>IF(AND(ISNUMBER('Emissions (start here)'!CE385),ISNUMBER(Dispersion!$AP$8)),'Emissions (start here)'!CE385*453.59/3600*Dispersion!$AP$8,0)</f>
        <v>0</v>
      </c>
      <c r="FH385" s="74">
        <f>IF(AND(ISNUMBER('Emissions (start here)'!CE385),ISNUMBER(Dispersion!$AP$9)),'Emissions (start here)'!CE385*453.59/3600*Dispersion!$AP$9,0)</f>
        <v>0</v>
      </c>
      <c r="FI385" s="74">
        <f>IF(AND(ISNUMBER('Emissions (start here)'!CF385),ISNUMBER(Dispersion!$AP$10)),'Emissions (start here)'!CF385*2000*453.59/8760/3600*Dispersion!$AP$10,0)</f>
        <v>0</v>
      </c>
      <c r="FJ385" s="74">
        <f>IF(AND(ISNUMBER('Emissions (start here)'!CF385),ISNUMBER(Dispersion!$AP$11)),'Emissions (start here)'!CF385*2000*453.59/8760/3600*Dispersion!$AP$11,0)</f>
        <v>0</v>
      </c>
      <c r="FK385" s="74">
        <f>IF(AND(ISNUMBER('Emissions (start here)'!CG385),ISNUMBER(Dispersion!$AQ$8)),'Emissions (start here)'!CG385*453.59/3600*Dispersion!$AQ$8,0)</f>
        <v>0</v>
      </c>
      <c r="FL385" s="74">
        <f>IF(AND(ISNUMBER('Emissions (start here)'!CG385),ISNUMBER(Dispersion!$AQ$9)),'Emissions (start here)'!CG385*453.59/3600*Dispersion!$AQ$9,0)</f>
        <v>0</v>
      </c>
      <c r="FM385" s="74">
        <f>IF(AND(ISNUMBER('Emissions (start here)'!CH385),ISNUMBER(Dispersion!$AQ$10)),'Emissions (start here)'!CH385*2000*453.59/8760/3600*Dispersion!$AQ$10,0)</f>
        <v>0</v>
      </c>
      <c r="FN385" s="74">
        <f>IF(AND(ISNUMBER('Emissions (start here)'!CH385),ISNUMBER(Dispersion!$AQ$11)),'Emissions (start here)'!CH385*2000*453.59/8760/3600*Dispersion!$AQ$11,0)</f>
        <v>0</v>
      </c>
      <c r="FO385" s="74">
        <f>IF(AND(ISNUMBER('Emissions (start here)'!CI385),ISNUMBER(Dispersion!$AR$8)),'Emissions (start here)'!CI385*453.59/3600*Dispersion!$AR$8,0)</f>
        <v>0</v>
      </c>
      <c r="FP385" s="74">
        <f>IF(AND(ISNUMBER('Emissions (start here)'!CI385),ISNUMBER(Dispersion!$AR$9)),'Emissions (start here)'!CI385*453.59/3600*Dispersion!$AR$9,0)</f>
        <v>0</v>
      </c>
      <c r="FQ385" s="74">
        <f>IF(AND(ISNUMBER('Emissions (start here)'!CJ385),ISNUMBER(Dispersion!$AR$10)),'Emissions (start here)'!CJ385*2000*453.59/8760/3600*Dispersion!$AR$10,0)</f>
        <v>0</v>
      </c>
      <c r="FR385" s="74">
        <f>IF(AND(ISNUMBER('Emissions (start here)'!CJ385),ISNUMBER(Dispersion!$AR$11)),'Emissions (start here)'!CJ385*2000*453.59/8760/3600*Dispersion!$AR$11,0)</f>
        <v>0</v>
      </c>
      <c r="FS385" s="74">
        <f>IF(AND(ISNUMBER('Emissions (start here)'!CK385),ISNUMBER(Dispersion!$AS$8)),'Emissions (start here)'!CK385*453.59/3600*Dispersion!$AS$8,0)</f>
        <v>0</v>
      </c>
      <c r="FT385" s="74">
        <f>IF(AND(ISNUMBER('Emissions (start here)'!CK385),ISNUMBER(Dispersion!$AS$9)),'Emissions (start here)'!CK385*453.59/3600*Dispersion!$AS$9,0)</f>
        <v>0</v>
      </c>
      <c r="FU385" s="74">
        <f>IF(AND(ISNUMBER('Emissions (start here)'!CL385),ISNUMBER(Dispersion!$AS$10)),'Emissions (start here)'!CL385*2000*453.59/8760/3600*Dispersion!$AS$10,0)</f>
        <v>0</v>
      </c>
      <c r="FV385" s="74">
        <f>IF(AND(ISNUMBER('Emissions (start here)'!CL385),ISNUMBER(Dispersion!$AS$11)),'Emissions (start here)'!CL385*2000*453.59/8760/3600*Dispersion!$AS$11,0)</f>
        <v>0</v>
      </c>
      <c r="FW385" s="74">
        <f>IF(AND(ISNUMBER('Emissions (start here)'!CM385),ISNUMBER(Dispersion!$AT$8)),'Emissions (start here)'!CM385*453.59/3600*Dispersion!$AT$8,0)</f>
        <v>0</v>
      </c>
      <c r="FX385" s="74">
        <f>IF(AND(ISNUMBER('Emissions (start here)'!CM385),ISNUMBER(Dispersion!$AT$9)),'Emissions (start here)'!CM385*453.59/3600*Dispersion!$AT$9,0)</f>
        <v>0</v>
      </c>
      <c r="FY385" s="74">
        <f>IF(AND(ISNUMBER('Emissions (start here)'!CN385),ISNUMBER(Dispersion!$AT$10)),'Emissions (start here)'!CN385*2000*453.59/8760/3600*Dispersion!$AT$10,0)</f>
        <v>0</v>
      </c>
      <c r="FZ385" s="74">
        <f>IF(AND(ISNUMBER('Emissions (start here)'!CN385),ISNUMBER(Dispersion!$AT$11)),'Emissions (start here)'!CN385*2000*453.59/8760/3600*Dispersion!$AT$11,0)</f>
        <v>0</v>
      </c>
      <c r="GA385" s="74">
        <f>IF(AND(ISNUMBER('Emissions (start here)'!CO385),ISNUMBER(Dispersion!$AU$8)),'Emissions (start here)'!CO385*453.59/3600*Dispersion!$AU$8,0)</f>
        <v>0</v>
      </c>
      <c r="GB385" s="74">
        <f>IF(AND(ISNUMBER('Emissions (start here)'!CO385),ISNUMBER(Dispersion!$AU$9)),'Emissions (start here)'!CO385*453.59/3600*Dispersion!$AU$9,0)</f>
        <v>0</v>
      </c>
      <c r="GC385" s="74">
        <f>IF(AND(ISNUMBER('Emissions (start here)'!CP385),ISNUMBER(Dispersion!$AU$10)),'Emissions (start here)'!CP385*2000*453.59/8760/3600*Dispersion!$AU$10,0)</f>
        <v>0</v>
      </c>
      <c r="GD385" s="74">
        <f>IF(AND(ISNUMBER('Emissions (start here)'!CP385),ISNUMBER(Dispersion!$AU$11)),'Emissions (start here)'!CP385*2000*453.59/8760/3600*Dispersion!$AU$11,0)</f>
        <v>0</v>
      </c>
      <c r="GE385" s="74">
        <f>IF(AND(ISNUMBER('Emissions (start here)'!CQ385),ISNUMBER(Dispersion!$AV$8)),'Emissions (start here)'!CQ385*453.59/3600*Dispersion!$AV$8,0)</f>
        <v>0</v>
      </c>
      <c r="GF385" s="74">
        <f>IF(AND(ISNUMBER('Emissions (start here)'!CQ385),ISNUMBER(Dispersion!$AV$9)),'Emissions (start here)'!CQ385*453.59/3600*Dispersion!$AV$9,0)</f>
        <v>0</v>
      </c>
      <c r="GG385" s="74">
        <f>IF(AND(ISNUMBER('Emissions (start here)'!CR385),ISNUMBER(Dispersion!$AV$10)),'Emissions (start here)'!CR385*2000*453.59/8760/3600*Dispersion!$AV$10,0)</f>
        <v>0</v>
      </c>
      <c r="GH385" s="74">
        <f>IF(AND(ISNUMBER('Emissions (start here)'!CR385),ISNUMBER(Dispersion!$AV$11)),'Emissions (start here)'!CR385*2000*453.59/8760/3600*Dispersion!$AV$11,0)</f>
        <v>0</v>
      </c>
      <c r="GI385" s="74">
        <f>IF(AND(ISNUMBER('Emissions (start here)'!CS385),ISNUMBER(Dispersion!$AW$8)),'Emissions (start here)'!CS385*453.59/3600*Dispersion!$AW$8,0)</f>
        <v>0</v>
      </c>
      <c r="GJ385" s="74">
        <f>IF(AND(ISNUMBER('Emissions (start here)'!CS385),ISNUMBER(Dispersion!$AW$9)),'Emissions (start here)'!CS385*453.59/3600*Dispersion!$AW$9,0)</f>
        <v>0</v>
      </c>
      <c r="GK385" s="74">
        <f>IF(AND(ISNUMBER('Emissions (start here)'!CT385),ISNUMBER(Dispersion!$AW$10)),'Emissions (start here)'!CT385*2000*453.59/8760/3600*Dispersion!$AW$10,0)</f>
        <v>0</v>
      </c>
      <c r="GL385" s="74">
        <f>IF(AND(ISNUMBER('Emissions (start here)'!CT385),ISNUMBER(Dispersion!$AW$11)),'Emissions (start here)'!CT385*2000*453.59/8760/3600*Dispersion!$AW$11,0)</f>
        <v>0</v>
      </c>
      <c r="GM385" s="74">
        <f>IF(AND(ISNUMBER('Emissions (start here)'!CU385),ISNUMBER(Dispersion!$AX$8)),'Emissions (start here)'!CU385*453.59/3600*Dispersion!$AX$8,0)</f>
        <v>0</v>
      </c>
      <c r="GN385" s="74">
        <f>IF(AND(ISNUMBER('Emissions (start here)'!CU385),ISNUMBER(Dispersion!$AX$9)),'Emissions (start here)'!CU385*453.59/3600*Dispersion!$AX$9,0)</f>
        <v>0</v>
      </c>
      <c r="GO385" s="74">
        <f>IF(AND(ISNUMBER('Emissions (start here)'!CV385),ISNUMBER(Dispersion!$AX$10)),'Emissions (start here)'!CV385*2000*453.59/8760/3600*Dispersion!$AX$10,0)</f>
        <v>0</v>
      </c>
      <c r="GP385" s="74">
        <f>IF(AND(ISNUMBER('Emissions (start here)'!CV385),ISNUMBER(Dispersion!$AX$11)),'Emissions (start here)'!CV385*2000*453.59/8760/3600*Dispersion!$AX$11,0)</f>
        <v>0</v>
      </c>
      <c r="GQ385" s="74">
        <f>IF(AND(ISNUMBER('Emissions (start here)'!CW385),ISNUMBER(Dispersion!$AY$8)),'Emissions (start here)'!CW385*453.59/3600*Dispersion!$AY$8,0)</f>
        <v>0</v>
      </c>
      <c r="GR385" s="74">
        <f>IF(AND(ISNUMBER('Emissions (start here)'!CW385),ISNUMBER(Dispersion!$AY$9)),'Emissions (start here)'!CW385*453.59/3600*Dispersion!$AY$9,0)</f>
        <v>0</v>
      </c>
      <c r="GS385" s="74">
        <f>IF(AND(ISNUMBER('Emissions (start here)'!CX385),ISNUMBER(Dispersion!$AY$10)),'Emissions (start here)'!CX385*2000*453.59/8760/3600*Dispersion!$AY$10,0)</f>
        <v>0</v>
      </c>
      <c r="GT385" s="74">
        <f>IF(AND(ISNUMBER('Emissions (start here)'!CX385),ISNUMBER(Dispersion!$AY$11)),'Emissions (start here)'!CX385*2000*453.59/8760/3600*Dispersion!$AY$11,0)</f>
        <v>0</v>
      </c>
      <c r="GU385" s="74">
        <f>IF(AND(ISNUMBER('Emissions (start here)'!CY385),ISNUMBER(Dispersion!$AZ$8)),'Emissions (start here)'!CY385*453.59/3600*Dispersion!$AZ$8,0)</f>
        <v>0</v>
      </c>
      <c r="GV385" s="74">
        <f>IF(AND(ISNUMBER('Emissions (start here)'!CY385),ISNUMBER(Dispersion!$AZ$9)),'Emissions (start here)'!CY385*453.59/3600*Dispersion!$AZ$9,0)</f>
        <v>0</v>
      </c>
      <c r="GW385" s="74">
        <f>IF(AND(ISNUMBER('Emissions (start here)'!CZ385),ISNUMBER(Dispersion!$AZ$10)),'Emissions (start here)'!CZ385*2000*453.59/8760/3600*Dispersion!$AZ$10,0)</f>
        <v>0</v>
      </c>
      <c r="GX385" s="74">
        <f>IF(AND(ISNUMBER('Emissions (start here)'!CZ385),ISNUMBER(Dispersion!$AZ$11)),'Emissions (start here)'!CZ385*2000*453.59/8760/3600*Dispersion!$AZ$11,0)</f>
        <v>0</v>
      </c>
    </row>
    <row r="386" spans="1:206" x14ac:dyDescent="0.2">
      <c r="A386" s="51" t="str">
        <f>'Tox Values'!C386</f>
        <v>1120-71-4</v>
      </c>
      <c r="B386" s="94" t="str">
        <f>'Tox Values'!D386</f>
        <v>Propane sultone, 1,3-</v>
      </c>
      <c r="C386" s="96">
        <f t="shared" si="21"/>
        <v>0</v>
      </c>
      <c r="D386" s="74">
        <f t="shared" si="22"/>
        <v>0</v>
      </c>
      <c r="E386" s="74">
        <f t="shared" si="23"/>
        <v>0</v>
      </c>
      <c r="F386" s="99">
        <f t="shared" si="24"/>
        <v>0</v>
      </c>
      <c r="G386" s="97">
        <f>IF(AND(ISNUMBER('Emissions (start here)'!E386),ISNUMBER(Dispersion!$C$8)),'Emissions (start here)'!E386*453.59/3600*Dispersion!$C$8,0)</f>
        <v>0</v>
      </c>
      <c r="H386" s="74">
        <f>IF(AND(ISNUMBER('Emissions (start here)'!E386),ISNUMBER(Dispersion!$C$9)),'Emissions (start here)'!E386*453.59/3600*Dispersion!$C$9,0)</f>
        <v>0</v>
      </c>
      <c r="I386" s="74">
        <f>IF(AND(ISNUMBER('Emissions (start here)'!F386),ISNUMBER(Dispersion!$C$10)),'Emissions (start here)'!F386*2000*453.59/8760/3600*Dispersion!$C$10,0)</f>
        <v>0</v>
      </c>
      <c r="J386" s="74">
        <f>IF(AND(ISNUMBER('Emissions (start here)'!F386),ISNUMBER(Dispersion!$C$11)),'Emissions (start here)'!F386*2000*453.59/8760/3600*Dispersion!$C$11,0)</f>
        <v>0</v>
      </c>
      <c r="K386" s="74">
        <f>IF(AND(ISNUMBER('Emissions (start here)'!G386),ISNUMBER(Dispersion!$D$8)),'Emissions (start here)'!G386*453.59/3600*Dispersion!$D$8,0)</f>
        <v>0</v>
      </c>
      <c r="L386" s="74">
        <f>IF(AND(ISNUMBER('Emissions (start here)'!G386),ISNUMBER(Dispersion!$D$9)),'Emissions (start here)'!G386*453.59/3600*Dispersion!$D$9,0)</f>
        <v>0</v>
      </c>
      <c r="M386" s="74">
        <f>IF(AND(ISNUMBER('Emissions (start here)'!H386),ISNUMBER(Dispersion!$D$10)),'Emissions (start here)'!H386*2000*453.59/8760/3600*Dispersion!$D$10,0)</f>
        <v>0</v>
      </c>
      <c r="N386" s="74">
        <f>IF(AND(ISNUMBER('Emissions (start here)'!H386),ISNUMBER(Dispersion!$D$11)),'Emissions (start here)'!H386*2000*453.59/8760/3600*Dispersion!$D$11,0)</f>
        <v>0</v>
      </c>
      <c r="O386" s="74">
        <f>IF(AND(ISNUMBER('Emissions (start here)'!I386),ISNUMBER(Dispersion!$E$8)),'Emissions (start here)'!I386*453.59/3600*Dispersion!$E$8,0)</f>
        <v>0</v>
      </c>
      <c r="P386" s="74">
        <f>IF(AND(ISNUMBER('Emissions (start here)'!I386),ISNUMBER(Dispersion!$E$9)),'Emissions (start here)'!I386*453.59/3600*Dispersion!$E$9,0)</f>
        <v>0</v>
      </c>
      <c r="Q386" s="74">
        <f>IF(AND(ISNUMBER('Emissions (start here)'!J386),ISNUMBER(Dispersion!$E$10)),'Emissions (start here)'!J386*2000*453.59/8760/3600*Dispersion!$E$10,0)</f>
        <v>0</v>
      </c>
      <c r="R386" s="74">
        <f>IF(AND(ISNUMBER('Emissions (start here)'!J386),ISNUMBER(Dispersion!$E$11)),'Emissions (start here)'!J386*2000*453.59/8760/3600*Dispersion!$E$11,0)</f>
        <v>0</v>
      </c>
      <c r="S386" s="74">
        <f>IF(AND(ISNUMBER('Emissions (start here)'!K386),ISNUMBER(Dispersion!$F$8)),'Emissions (start here)'!K386*453.59/3600*Dispersion!$F$8,0)</f>
        <v>0</v>
      </c>
      <c r="T386" s="74">
        <f>IF(AND(ISNUMBER('Emissions (start here)'!K386),ISNUMBER(Dispersion!$F$9)),'Emissions (start here)'!K386*453.59/3600*Dispersion!$F$9,0)</f>
        <v>0</v>
      </c>
      <c r="U386" s="74">
        <f>IF(AND(ISNUMBER('Emissions (start here)'!L386),ISNUMBER(Dispersion!$F$10)),'Emissions (start here)'!L386*2000*453.59/8760/3600*Dispersion!$F$10,0)</f>
        <v>0</v>
      </c>
      <c r="V386" s="74">
        <f>IF(AND(ISNUMBER('Emissions (start here)'!L386),ISNUMBER(Dispersion!$F$11)),'Emissions (start here)'!L386*2000*453.59/8760/3600*Dispersion!$F$11,0)</f>
        <v>0</v>
      </c>
      <c r="W386" s="74">
        <f>IF(AND(ISNUMBER('Emissions (start here)'!M386),ISNUMBER(Dispersion!$G$8)),'Emissions (start here)'!M386*453.59/3600*Dispersion!$G$8,0)</f>
        <v>0</v>
      </c>
      <c r="X386" s="74">
        <f>IF(AND(ISNUMBER('Emissions (start here)'!M386),ISNUMBER(Dispersion!$G$9)),'Emissions (start here)'!M386*453.59/3600*Dispersion!$G$9,0)</f>
        <v>0</v>
      </c>
      <c r="Y386" s="74">
        <f>IF(AND(ISNUMBER('Emissions (start here)'!N386),ISNUMBER(Dispersion!$G$10)),'Emissions (start here)'!N386*2000*453.59/8760/3600*Dispersion!$G$10,0)</f>
        <v>0</v>
      </c>
      <c r="Z386" s="74">
        <f>IF(AND(ISNUMBER('Emissions (start here)'!N386),ISNUMBER(Dispersion!$G$11)),'Emissions (start here)'!N386*2000*453.59/8760/3600*Dispersion!$G$11,0)</f>
        <v>0</v>
      </c>
      <c r="AA386" s="74">
        <f>IF(AND(ISNUMBER('Emissions (start here)'!O386),ISNUMBER(Dispersion!$H$8)),'Emissions (start here)'!O386*453.59/3600*Dispersion!$H$8,0)</f>
        <v>0</v>
      </c>
      <c r="AB386" s="74">
        <f>IF(AND(ISNUMBER('Emissions (start here)'!O386),ISNUMBER(Dispersion!$H$9)),'Emissions (start here)'!O386*453.59/3600*Dispersion!$H$9,0)</f>
        <v>0</v>
      </c>
      <c r="AC386" s="74">
        <f>IF(AND(ISNUMBER('Emissions (start here)'!P386),ISNUMBER(Dispersion!$H$10)),'Emissions (start here)'!P386*2000*453.59/8760/3600*Dispersion!$H$10,0)</f>
        <v>0</v>
      </c>
      <c r="AD386" s="74">
        <f>IF(AND(ISNUMBER('Emissions (start here)'!P386),ISNUMBER(Dispersion!$H$11)),'Emissions (start here)'!P386*2000*453.59/8760/3600*Dispersion!$H$11,0)</f>
        <v>0</v>
      </c>
      <c r="AE386" s="74">
        <f>IF(AND(ISNUMBER('Emissions (start here)'!Q386),ISNUMBER(Dispersion!$I$8)),'Emissions (start here)'!Q386*453.59/3600*Dispersion!$I$8,0)</f>
        <v>0</v>
      </c>
      <c r="AF386" s="74">
        <f>IF(AND(ISNUMBER('Emissions (start here)'!Q386),ISNUMBER(Dispersion!$I$9)),'Emissions (start here)'!Q386*453.59/3600*Dispersion!$I$9,0)</f>
        <v>0</v>
      </c>
      <c r="AG386" s="74">
        <f>IF(AND(ISNUMBER('Emissions (start here)'!R386),ISNUMBER(Dispersion!$I$10)),'Emissions (start here)'!R386*2000*453.59/8760/3600*Dispersion!$I$10,0)</f>
        <v>0</v>
      </c>
      <c r="AH386" s="74">
        <f>IF(AND(ISNUMBER('Emissions (start here)'!R386),ISNUMBER(Dispersion!$I$11)),'Emissions (start here)'!R386*2000*453.59/8760/3600*Dispersion!$I$11,0)</f>
        <v>0</v>
      </c>
      <c r="AI386" s="74">
        <f>IF(AND(ISNUMBER('Emissions (start here)'!S386),ISNUMBER(Dispersion!$J$8)),'Emissions (start here)'!S386*453.59/3600*Dispersion!$J$8,0)</f>
        <v>0</v>
      </c>
      <c r="AJ386" s="74">
        <f>IF(AND(ISNUMBER('Emissions (start here)'!S386),ISNUMBER(Dispersion!$J$9)),'Emissions (start here)'!S386*453.59/3600*Dispersion!$J$9,0)</f>
        <v>0</v>
      </c>
      <c r="AK386" s="74">
        <f>IF(AND(ISNUMBER('Emissions (start here)'!T386),ISNUMBER(Dispersion!$J$10)),'Emissions (start here)'!T386*2000*453.59/8760/3600*Dispersion!$J$10,0)</f>
        <v>0</v>
      </c>
      <c r="AL386" s="74">
        <f>IF(AND(ISNUMBER('Emissions (start here)'!T386),ISNUMBER(Dispersion!$J$11)),'Emissions (start here)'!T386*2000*453.59/8760/3600*Dispersion!$J$11,0)</f>
        <v>0</v>
      </c>
      <c r="AM386" s="74">
        <f>IF(AND(ISNUMBER('Emissions (start here)'!U386),ISNUMBER(Dispersion!$K$8)),'Emissions (start here)'!U386*453.59/3600*Dispersion!$K$8,0)</f>
        <v>0</v>
      </c>
      <c r="AN386" s="74">
        <f>IF(AND(ISNUMBER('Emissions (start here)'!U386),ISNUMBER(Dispersion!$K$9)),'Emissions (start here)'!U386*453.59/3600*Dispersion!$K$9,0)</f>
        <v>0</v>
      </c>
      <c r="AO386" s="74">
        <f>IF(AND(ISNUMBER('Emissions (start here)'!V386),ISNUMBER(Dispersion!$K$10)),'Emissions (start here)'!V386*2000*453.59/8760/3600*Dispersion!$K$10,0)</f>
        <v>0</v>
      </c>
      <c r="AP386" s="74">
        <f>IF(AND(ISNUMBER('Emissions (start here)'!V386),ISNUMBER(Dispersion!$K$11)),'Emissions (start here)'!V386*2000*453.59/8760/3600*Dispersion!$K$11,0)</f>
        <v>0</v>
      </c>
      <c r="AQ386" s="74">
        <f>IF(AND(ISNUMBER('Emissions (start here)'!W386),ISNUMBER(Dispersion!$L$8)),'Emissions (start here)'!W386*453.59/3600*Dispersion!$L$8,0)</f>
        <v>0</v>
      </c>
      <c r="AR386" s="74">
        <f>IF(AND(ISNUMBER('Emissions (start here)'!W386),ISNUMBER(Dispersion!$L$9)),'Emissions (start here)'!W386*453.59/3600*Dispersion!$L$9,0)</f>
        <v>0</v>
      </c>
      <c r="AS386" s="74">
        <f>IF(AND(ISNUMBER('Emissions (start here)'!X386),ISNUMBER(Dispersion!$L$10)),'Emissions (start here)'!X386*2000*453.59/8760/3600*Dispersion!$L$10,0)</f>
        <v>0</v>
      </c>
      <c r="AT386" s="74">
        <f>IF(AND(ISNUMBER('Emissions (start here)'!X386),ISNUMBER(Dispersion!$L$11)),'Emissions (start here)'!X386*2000*453.59/8760/3600*Dispersion!$L$11,0)</f>
        <v>0</v>
      </c>
      <c r="AU386" s="74">
        <f>IF(AND(ISNUMBER('Emissions (start here)'!Y386),ISNUMBER(Dispersion!$M$8)),'Emissions (start here)'!Y386*453.59/3600*Dispersion!$M$8,0)</f>
        <v>0</v>
      </c>
      <c r="AV386" s="74">
        <f>IF(AND(ISNUMBER('Emissions (start here)'!Y386),ISNUMBER(Dispersion!$M$9)),'Emissions (start here)'!Y386*453.59/3600*Dispersion!$M$9,0)</f>
        <v>0</v>
      </c>
      <c r="AW386" s="74">
        <f>IF(AND(ISNUMBER('Emissions (start here)'!Z386),ISNUMBER(Dispersion!$M$10)),'Emissions (start here)'!Z386*2000*453.59/8760/3600*Dispersion!$M$10,0)</f>
        <v>0</v>
      </c>
      <c r="AX386" s="74">
        <f>IF(AND(ISNUMBER('Emissions (start here)'!Z386),ISNUMBER(Dispersion!$M$11)),'Emissions (start here)'!Z386*2000*453.59/8760/3600*Dispersion!$M$11,0)</f>
        <v>0</v>
      </c>
      <c r="AY386" s="74">
        <f>IF(AND(ISNUMBER('Emissions (start here)'!AA386),ISNUMBER(Dispersion!$N$8)),'Emissions (start here)'!AA386*453.59/3600*Dispersion!$N$8,0)</f>
        <v>0</v>
      </c>
      <c r="AZ386" s="74">
        <f>IF(AND(ISNUMBER('Emissions (start here)'!AA386),ISNUMBER(Dispersion!$N$9)),'Emissions (start here)'!AA386*453.59/3600*Dispersion!$N$9,0)</f>
        <v>0</v>
      </c>
      <c r="BA386" s="74">
        <f>IF(AND(ISNUMBER('Emissions (start here)'!AB386),ISNUMBER(Dispersion!$N$10)),'Emissions (start here)'!AB386*2000*453.59/8760/3600*Dispersion!$N$10,0)</f>
        <v>0</v>
      </c>
      <c r="BB386" s="74">
        <f>IF(AND(ISNUMBER('Emissions (start here)'!AB386),ISNUMBER(Dispersion!$N$11)),'Emissions (start here)'!AB386*2000*453.59/8760/3600*Dispersion!$N$11,0)</f>
        <v>0</v>
      </c>
      <c r="BC386" s="74">
        <f>IF(AND(ISNUMBER('Emissions (start here)'!AC386),ISNUMBER(Dispersion!$O$8)),'Emissions (start here)'!AC386*453.59/3600*Dispersion!$O$8,0)</f>
        <v>0</v>
      </c>
      <c r="BD386" s="74">
        <f>IF(AND(ISNUMBER('Emissions (start here)'!AC386),ISNUMBER(Dispersion!$O$9)),'Emissions (start here)'!AC386*453.59/3600*Dispersion!$O$9,0)</f>
        <v>0</v>
      </c>
      <c r="BE386" s="74">
        <f>IF(AND(ISNUMBER('Emissions (start here)'!AD386),ISNUMBER(Dispersion!$O$10)),'Emissions (start here)'!AD386*2000*453.59/8760/3600*Dispersion!$O$10,0)</f>
        <v>0</v>
      </c>
      <c r="BF386" s="74">
        <f>IF(AND(ISNUMBER('Emissions (start here)'!AD386),ISNUMBER(Dispersion!$O$11)),'Emissions (start here)'!AD386*2000*453.59/8760/3600*Dispersion!$O$11,0)</f>
        <v>0</v>
      </c>
      <c r="BG386" s="74">
        <f>IF(AND(ISNUMBER('Emissions (start here)'!AE386),ISNUMBER(Dispersion!$P$8)),'Emissions (start here)'!AE386*453.59/3600*Dispersion!$P$8,0)</f>
        <v>0</v>
      </c>
      <c r="BH386" s="74">
        <f>IF(AND(ISNUMBER('Emissions (start here)'!AE386),ISNUMBER(Dispersion!$P$9)),'Emissions (start here)'!AE386*453.59/3600*Dispersion!$P$9,0)</f>
        <v>0</v>
      </c>
      <c r="BI386" s="74">
        <f>IF(AND(ISNUMBER('Emissions (start here)'!AF386),ISNUMBER(Dispersion!$P$10)),'Emissions (start here)'!AF386*2000*453.59/8760/3600*Dispersion!$P$10,0)</f>
        <v>0</v>
      </c>
      <c r="BJ386" s="74">
        <f>IF(AND(ISNUMBER('Emissions (start here)'!AF386),ISNUMBER(Dispersion!$P$11)),'Emissions (start here)'!AF386*2000*453.59/8760/3600*Dispersion!$P$11,0)</f>
        <v>0</v>
      </c>
      <c r="BK386" s="74">
        <f>IF(AND(ISNUMBER('Emissions (start here)'!AG386),ISNUMBER(Dispersion!$Q$8)),'Emissions (start here)'!AG386*453.59/3600*Dispersion!$Q$8,0)</f>
        <v>0</v>
      </c>
      <c r="BL386" s="74">
        <f>IF(AND(ISNUMBER('Emissions (start here)'!AG386),ISNUMBER(Dispersion!$Q$9)),'Emissions (start here)'!AG386*453.59/3600*Dispersion!$Q$9,0)</f>
        <v>0</v>
      </c>
      <c r="BM386" s="74">
        <f>IF(AND(ISNUMBER('Emissions (start here)'!AH386),ISNUMBER(Dispersion!$Q$10)),'Emissions (start here)'!AH386*2000*453.59/8760/3600*Dispersion!$Q$10,0)</f>
        <v>0</v>
      </c>
      <c r="BN386" s="74">
        <f>IF(AND(ISNUMBER('Emissions (start here)'!AH386),ISNUMBER(Dispersion!$Q$11)),'Emissions (start here)'!AH386*2000*453.59/8760/3600*Dispersion!$Q$11,0)</f>
        <v>0</v>
      </c>
      <c r="BO386" s="74">
        <f>IF(AND(ISNUMBER('Emissions (start here)'!AI386),ISNUMBER(Dispersion!$R$8)),'Emissions (start here)'!AI386*453.59/3600*Dispersion!$R$8,0)</f>
        <v>0</v>
      </c>
      <c r="BP386" s="74">
        <f>IF(AND(ISNUMBER('Emissions (start here)'!AI386),ISNUMBER(Dispersion!$R$9)),'Emissions (start here)'!AI386*453.59/3600*Dispersion!$R$9,0)</f>
        <v>0</v>
      </c>
      <c r="BQ386" s="74">
        <f>IF(AND(ISNUMBER('Emissions (start here)'!AJ386),ISNUMBER(Dispersion!$R$10)),'Emissions (start here)'!AJ386*2000*453.59/8760/3600*Dispersion!$R$10,0)</f>
        <v>0</v>
      </c>
      <c r="BR386" s="74">
        <f>IF(AND(ISNUMBER('Emissions (start here)'!AJ386),ISNUMBER(Dispersion!$R$11)),'Emissions (start here)'!AJ386*2000*453.59/8760/3600*Dispersion!$R$11,0)</f>
        <v>0</v>
      </c>
      <c r="BS386" s="74">
        <f>IF(AND(ISNUMBER('Emissions (start here)'!AK386),ISNUMBER(Dispersion!$S$8)),'Emissions (start here)'!AK386*453.59/3600*Dispersion!$S$8,0)</f>
        <v>0</v>
      </c>
      <c r="BT386" s="74">
        <f>IF(AND(ISNUMBER('Emissions (start here)'!AK386),ISNUMBER(Dispersion!$S$9)),'Emissions (start here)'!AK386*453.59/3600*Dispersion!$S$9,0)</f>
        <v>0</v>
      </c>
      <c r="BU386" s="74">
        <f>IF(AND(ISNUMBER('Emissions (start here)'!AL386),ISNUMBER(Dispersion!$S$10)),'Emissions (start here)'!AL386*2000*453.59/8760/3600*Dispersion!$S$10,0)</f>
        <v>0</v>
      </c>
      <c r="BV386" s="74">
        <f>IF(AND(ISNUMBER('Emissions (start here)'!AL386),ISNUMBER(Dispersion!$S$11)),'Emissions (start here)'!AL386*2000*453.59/8760/3600*Dispersion!$S$11,0)</f>
        <v>0</v>
      </c>
      <c r="BW386" s="74">
        <f>IF(AND(ISNUMBER('Emissions (start here)'!AM386),ISNUMBER(Dispersion!$T$8)),'Emissions (start here)'!AM386*453.59/3600*Dispersion!$T$8,0)</f>
        <v>0</v>
      </c>
      <c r="BX386" s="74">
        <f>IF(AND(ISNUMBER('Emissions (start here)'!AM386),ISNUMBER(Dispersion!$T$9)),'Emissions (start here)'!AM386*453.59/3600*Dispersion!$T$9,0)</f>
        <v>0</v>
      </c>
      <c r="BY386" s="74">
        <f>IF(AND(ISNUMBER('Emissions (start here)'!AN386),ISNUMBER(Dispersion!$T$10)),'Emissions (start here)'!AN386*2000*453.59/8760/3600*Dispersion!$T$10,0)</f>
        <v>0</v>
      </c>
      <c r="BZ386" s="74">
        <f>IF(AND(ISNUMBER('Emissions (start here)'!AN386),ISNUMBER(Dispersion!$T$11)),'Emissions (start here)'!AN386*2000*453.59/8760/3600*Dispersion!$T$11,0)</f>
        <v>0</v>
      </c>
      <c r="CA386" s="74">
        <f>IF(AND(ISNUMBER('Emissions (start here)'!AO386),ISNUMBER(Dispersion!$U$8)),'Emissions (start here)'!AO386*453.59/3600*Dispersion!$U$8,0)</f>
        <v>0</v>
      </c>
      <c r="CB386" s="74">
        <f>IF(AND(ISNUMBER('Emissions (start here)'!AO386),ISNUMBER(Dispersion!$U$9)),'Emissions (start here)'!AO386*453.59/3600*Dispersion!$U$9,0)</f>
        <v>0</v>
      </c>
      <c r="CC386" s="74">
        <f>IF(AND(ISNUMBER('Emissions (start here)'!AP386),ISNUMBER(Dispersion!$U$10)),'Emissions (start here)'!AP386*2000*453.59/8760/3600*Dispersion!$U$10,0)</f>
        <v>0</v>
      </c>
      <c r="CD386" s="74">
        <f>IF(AND(ISNUMBER('Emissions (start here)'!AP386),ISNUMBER(Dispersion!$U$11)),'Emissions (start here)'!AP386*2000*453.59/8760/3600*Dispersion!$U$11,0)</f>
        <v>0</v>
      </c>
      <c r="CE386" s="74">
        <f>IF(AND(ISNUMBER('Emissions (start here)'!AQ386),ISNUMBER(Dispersion!$V$8)),'Emissions (start here)'!AQ386*453.59/3600*Dispersion!$V$8,0)</f>
        <v>0</v>
      </c>
      <c r="CF386" s="74">
        <f>IF(AND(ISNUMBER('Emissions (start here)'!AQ386),ISNUMBER(Dispersion!$V$9)),'Emissions (start here)'!AQ386*453.59/3600*Dispersion!$V$9,0)</f>
        <v>0</v>
      </c>
      <c r="CG386" s="74">
        <f>IF(AND(ISNUMBER('Emissions (start here)'!AR386),ISNUMBER(Dispersion!$V$10)),'Emissions (start here)'!AR386*2000*453.59/8760/3600*Dispersion!$V$10,0)</f>
        <v>0</v>
      </c>
      <c r="CH386" s="74">
        <f>IF(AND(ISNUMBER('Emissions (start here)'!AR386),ISNUMBER(Dispersion!$V$11)),'Emissions (start here)'!AR386*2000*453.59/8760/3600*Dispersion!$V$11,0)</f>
        <v>0</v>
      </c>
      <c r="CI386" s="74">
        <f>IF(AND(ISNUMBER('Emissions (start here)'!AS386),ISNUMBER(Dispersion!$W$8)),'Emissions (start here)'!AS386*453.59/3600*Dispersion!$W$8,0)</f>
        <v>0</v>
      </c>
      <c r="CJ386" s="74">
        <f>IF(AND(ISNUMBER('Emissions (start here)'!AS386),ISNUMBER(Dispersion!$W$9)),'Emissions (start here)'!AS386*453.59/3600*Dispersion!$W$9,0)</f>
        <v>0</v>
      </c>
      <c r="CK386" s="74">
        <f>IF(AND(ISNUMBER('Emissions (start here)'!AT386),ISNUMBER(Dispersion!$W$10)),'Emissions (start here)'!AT386*2000*453.59/8760/3600*Dispersion!$W$10,0)</f>
        <v>0</v>
      </c>
      <c r="CL386" s="74">
        <f>IF(AND(ISNUMBER('Emissions (start here)'!AT386),ISNUMBER(Dispersion!$W$11)),'Emissions (start here)'!AT386*2000*453.59/8760/3600*Dispersion!$W$11,0)</f>
        <v>0</v>
      </c>
      <c r="CM386" s="74">
        <f>IF(AND(ISNUMBER('Emissions (start here)'!AU386),ISNUMBER(Dispersion!$X$8)),'Emissions (start here)'!AU386*453.59/3600*Dispersion!$X$8,0)</f>
        <v>0</v>
      </c>
      <c r="CN386" s="74">
        <f>IF(AND(ISNUMBER('Emissions (start here)'!AU386),ISNUMBER(Dispersion!$X$9)),'Emissions (start here)'!AU386*453.59/3600*Dispersion!$X$9,0)</f>
        <v>0</v>
      </c>
      <c r="CO386" s="74">
        <f>IF(AND(ISNUMBER('Emissions (start here)'!AV386),ISNUMBER(Dispersion!$X$10)),'Emissions (start here)'!AV386*2000*453.59/8760/3600*Dispersion!$X$10,0)</f>
        <v>0</v>
      </c>
      <c r="CP386" s="74">
        <f>IF(AND(ISNUMBER('Emissions (start here)'!AV386),ISNUMBER(Dispersion!$X$11)),'Emissions (start here)'!AV386*2000*453.59/8760/3600*Dispersion!$X$11,0)</f>
        <v>0</v>
      </c>
      <c r="CQ386" s="74">
        <f>IF(AND(ISNUMBER('Emissions (start here)'!AW386),ISNUMBER(Dispersion!$Y$8)),'Emissions (start here)'!AW386*453.59/3600*Dispersion!$Y$8,0)</f>
        <v>0</v>
      </c>
      <c r="CR386" s="74">
        <f>IF(AND(ISNUMBER('Emissions (start here)'!AW386),ISNUMBER(Dispersion!$Y$9)),'Emissions (start here)'!AW386*453.59/3600*Dispersion!$Y$9,0)</f>
        <v>0</v>
      </c>
      <c r="CS386" s="74">
        <f>IF(AND(ISNUMBER('Emissions (start here)'!AX386),ISNUMBER(Dispersion!$Y$10)),'Emissions (start here)'!AX386*2000*453.59/8760/3600*Dispersion!$Y$10,0)</f>
        <v>0</v>
      </c>
      <c r="CT386" s="74">
        <f>IF(AND(ISNUMBER('Emissions (start here)'!AX386),ISNUMBER(Dispersion!$Y$11)),'Emissions (start here)'!AX386*2000*453.59/8760/3600*Dispersion!$Y$11,0)</f>
        <v>0</v>
      </c>
      <c r="CU386" s="74">
        <f>IF(AND(ISNUMBER('Emissions (start here)'!AY386),ISNUMBER(Dispersion!$Z$8)),'Emissions (start here)'!AY386*453.59/3600*Dispersion!$Z$8,0)</f>
        <v>0</v>
      </c>
      <c r="CV386" s="74">
        <f>IF(AND(ISNUMBER('Emissions (start here)'!AY386),ISNUMBER(Dispersion!$Z$9)),'Emissions (start here)'!AY386*453.59/3600*Dispersion!$Z$9,0)</f>
        <v>0</v>
      </c>
      <c r="CW386" s="74">
        <f>IF(AND(ISNUMBER('Emissions (start here)'!AZ386),ISNUMBER(Dispersion!$Z$10)),'Emissions (start here)'!AZ386*2000*453.59/8760/3600*Dispersion!$Z$10,0)</f>
        <v>0</v>
      </c>
      <c r="CX386" s="74">
        <f>IF(AND(ISNUMBER('Emissions (start here)'!AZ386),ISNUMBER(Dispersion!$Z$11)),'Emissions (start here)'!AZ386*2000*453.59/8760/3600*Dispersion!$Z$11,0)</f>
        <v>0</v>
      </c>
      <c r="CY386" s="74">
        <f>IF(AND(ISNUMBER('Emissions (start here)'!BA386),ISNUMBER(Dispersion!$AA$8)),'Emissions (start here)'!BA386*453.59/3600*Dispersion!$AA$8,0)</f>
        <v>0</v>
      </c>
      <c r="CZ386" s="74">
        <f>IF(AND(ISNUMBER('Emissions (start here)'!BA386),ISNUMBER(Dispersion!$AA$9)),'Emissions (start here)'!BA386*453.59/3600*Dispersion!$AA$9,0)</f>
        <v>0</v>
      </c>
      <c r="DA386" s="74">
        <f>IF(AND(ISNUMBER('Emissions (start here)'!BB386),ISNUMBER(Dispersion!$AA$10)),'Emissions (start here)'!BB386*2000*453.59/8760/3600*Dispersion!$AA$10,0)</f>
        <v>0</v>
      </c>
      <c r="DB386" s="74">
        <f>IF(AND(ISNUMBER('Emissions (start here)'!BB386),ISNUMBER(Dispersion!$AA$11)),'Emissions (start here)'!BB386*2000*453.59/8760/3600*Dispersion!$AA$11,0)</f>
        <v>0</v>
      </c>
      <c r="DC386" s="74">
        <f>IF(AND(ISNUMBER('Emissions (start here)'!BC386),ISNUMBER(Dispersion!$AB$8)),'Emissions (start here)'!BC386*453.59/3600*Dispersion!$AB$8,0)</f>
        <v>0</v>
      </c>
      <c r="DD386" s="74">
        <f>IF(AND(ISNUMBER('Emissions (start here)'!BC386),ISNUMBER(Dispersion!$AB$9)),'Emissions (start here)'!BC386*453.59/3600*Dispersion!$AB$9,0)</f>
        <v>0</v>
      </c>
      <c r="DE386" s="74">
        <f>IF(AND(ISNUMBER('Emissions (start here)'!BD386),ISNUMBER(Dispersion!$AB$10)),'Emissions (start here)'!BD386*2000*453.59/8760/3600*Dispersion!$AB$10,0)</f>
        <v>0</v>
      </c>
      <c r="DF386" s="74">
        <f>IF(AND(ISNUMBER('Emissions (start here)'!BD386),ISNUMBER(Dispersion!$AB$11)),'Emissions (start here)'!BD386*2000*453.59/8760/3600*Dispersion!$AB$11,0)</f>
        <v>0</v>
      </c>
      <c r="DG386" s="74">
        <f>IF(AND(ISNUMBER('Emissions (start here)'!BE386),ISNUMBER(Dispersion!$AC$8)),'Emissions (start here)'!BE386*453.59/3600*Dispersion!$AC$8,0)</f>
        <v>0</v>
      </c>
      <c r="DH386" s="74">
        <f>IF(AND(ISNUMBER('Emissions (start here)'!BE386),ISNUMBER(Dispersion!$AC$9)),'Emissions (start here)'!BE386*453.59/3600*Dispersion!$AC$9,0)</f>
        <v>0</v>
      </c>
      <c r="DI386" s="74">
        <f>IF(AND(ISNUMBER('Emissions (start here)'!BF386),ISNUMBER(Dispersion!$AC$10)),'Emissions (start here)'!BF386*2000*453.59/8760/3600*Dispersion!$AC$10,0)</f>
        <v>0</v>
      </c>
      <c r="DJ386" s="74">
        <f>IF(AND(ISNUMBER('Emissions (start here)'!BF386),ISNUMBER(Dispersion!$AC$11)),'Emissions (start here)'!BF386*2000*453.59/8760/3600*Dispersion!$AC$11,0)</f>
        <v>0</v>
      </c>
      <c r="DK386" s="74">
        <f>IF(AND(ISNUMBER('Emissions (start here)'!BG386),ISNUMBER(Dispersion!$AD$8)),'Emissions (start here)'!BG386*453.59/3600*Dispersion!$AD$8,0)</f>
        <v>0</v>
      </c>
      <c r="DL386" s="74">
        <f>IF(AND(ISNUMBER('Emissions (start here)'!BG386),ISNUMBER(Dispersion!$AD$9)),'Emissions (start here)'!BG386*453.59/3600*Dispersion!$AD$9,0)</f>
        <v>0</v>
      </c>
      <c r="DM386" s="74">
        <f>IF(AND(ISNUMBER('Emissions (start here)'!BH386),ISNUMBER(Dispersion!$AD$10)),'Emissions (start here)'!BH386*2000*453.59/8760/3600*Dispersion!$AD$10,0)</f>
        <v>0</v>
      </c>
      <c r="DN386" s="74">
        <f>IF(AND(ISNUMBER('Emissions (start here)'!BH386),ISNUMBER(Dispersion!$AD$11)),'Emissions (start here)'!BH386*2000*453.59/8760/3600*Dispersion!$AD$11,0)</f>
        <v>0</v>
      </c>
      <c r="DO386" s="74">
        <f>IF(AND(ISNUMBER('Emissions (start here)'!BI386),ISNUMBER(Dispersion!$AE$8)),'Emissions (start here)'!BI386*453.59/3600*Dispersion!$AE$8,0)</f>
        <v>0</v>
      </c>
      <c r="DP386" s="74">
        <f>IF(AND(ISNUMBER('Emissions (start here)'!BI386),ISNUMBER(Dispersion!$AE$9)),'Emissions (start here)'!BI386*453.59/3600*Dispersion!$AE$9,0)</f>
        <v>0</v>
      </c>
      <c r="DQ386" s="74">
        <f>IF(AND(ISNUMBER('Emissions (start here)'!BJ386),ISNUMBER(Dispersion!$AE$10)),'Emissions (start here)'!BJ386*2000*453.59/8760/3600*Dispersion!$AE$10,0)</f>
        <v>0</v>
      </c>
      <c r="DR386" s="74">
        <f>IF(AND(ISNUMBER('Emissions (start here)'!BJ386),ISNUMBER(Dispersion!$AE$11)),'Emissions (start here)'!BJ386*2000*453.59/8760/3600*Dispersion!$AE$11,0)</f>
        <v>0</v>
      </c>
      <c r="DS386" s="74">
        <f>IF(AND(ISNUMBER('Emissions (start here)'!BK386),ISNUMBER(Dispersion!$AF$8)),'Emissions (start here)'!BK386*453.59/3600*Dispersion!$AF$8,0)</f>
        <v>0</v>
      </c>
      <c r="DT386" s="74">
        <f>IF(AND(ISNUMBER('Emissions (start here)'!BK386),ISNUMBER(Dispersion!$AF$9)),'Emissions (start here)'!BK386*453.59/3600*Dispersion!$AF$9,0)</f>
        <v>0</v>
      </c>
      <c r="DU386" s="74">
        <f>IF(AND(ISNUMBER('Emissions (start here)'!BL386),ISNUMBER(Dispersion!$AF$10)),'Emissions (start here)'!BL386*2000*453.59/8760/3600*Dispersion!$AF$10,0)</f>
        <v>0</v>
      </c>
      <c r="DV386" s="74">
        <f>IF(AND(ISNUMBER('Emissions (start here)'!BL386),ISNUMBER(Dispersion!$AF$11)),'Emissions (start here)'!BL386*2000*453.59/8760/3600*Dispersion!$AF$11,0)</f>
        <v>0</v>
      </c>
      <c r="DW386" s="74">
        <f>IF(AND(ISNUMBER('Emissions (start here)'!BM386),ISNUMBER(Dispersion!$AG$8)),'Emissions (start here)'!BM386*453.59/3600*Dispersion!$AG$8,0)</f>
        <v>0</v>
      </c>
      <c r="DX386" s="74">
        <f>IF(AND(ISNUMBER('Emissions (start here)'!BM386),ISNUMBER(Dispersion!$AG$9)),'Emissions (start here)'!BM386*453.59/3600*Dispersion!$AG$9,0)</f>
        <v>0</v>
      </c>
      <c r="DY386" s="74">
        <f>IF(AND(ISNUMBER('Emissions (start here)'!BN386),ISNUMBER(Dispersion!$AG$10)),'Emissions (start here)'!BN386*2000*453.59/8760/3600*Dispersion!$AG$10,0)</f>
        <v>0</v>
      </c>
      <c r="DZ386" s="74">
        <f>IF(AND(ISNUMBER('Emissions (start here)'!BN386),ISNUMBER(Dispersion!$AG$11)),'Emissions (start here)'!BN386*2000*453.59/8760/3600*Dispersion!$AG$11,0)</f>
        <v>0</v>
      </c>
      <c r="EA386" s="74">
        <f>IF(AND(ISNUMBER('Emissions (start here)'!BO386),ISNUMBER(Dispersion!$AH$8)),'Emissions (start here)'!BO386*453.59/3600*Dispersion!$AH$8,0)</f>
        <v>0</v>
      </c>
      <c r="EB386" s="74">
        <f>IF(AND(ISNUMBER('Emissions (start here)'!BO386),ISNUMBER(Dispersion!$AH$9)),'Emissions (start here)'!BO386*453.59/3600*Dispersion!$AH$9,0)</f>
        <v>0</v>
      </c>
      <c r="EC386" s="74">
        <f>IF(AND(ISNUMBER('Emissions (start here)'!BP386),ISNUMBER(Dispersion!$AH$10)),'Emissions (start here)'!BP386*2000*453.59/8760/3600*Dispersion!$AH$10,0)</f>
        <v>0</v>
      </c>
      <c r="ED386" s="74">
        <f>IF(AND(ISNUMBER('Emissions (start here)'!BP386),ISNUMBER(Dispersion!$AH$11)),'Emissions (start here)'!BP386*2000*453.59/8760/3600*Dispersion!$AH$11,0)</f>
        <v>0</v>
      </c>
      <c r="EE386" s="74">
        <f>IF(AND(ISNUMBER('Emissions (start here)'!BQ386),ISNUMBER(Dispersion!$AI$8)),'Emissions (start here)'!BQ386*453.59/3600*Dispersion!$AI$8,0)</f>
        <v>0</v>
      </c>
      <c r="EF386" s="74">
        <f>IF(AND(ISNUMBER('Emissions (start here)'!BQ386),ISNUMBER(Dispersion!$AI$9)),'Emissions (start here)'!BQ386*453.59/3600*Dispersion!$AI$9,0)</f>
        <v>0</v>
      </c>
      <c r="EG386" s="74">
        <f>IF(AND(ISNUMBER('Emissions (start here)'!BR386),ISNUMBER(Dispersion!$AI$10)),'Emissions (start here)'!BR386*2000*453.59/8760/3600*Dispersion!$AI$10,0)</f>
        <v>0</v>
      </c>
      <c r="EH386" s="74">
        <f>IF(AND(ISNUMBER('Emissions (start here)'!BR386),ISNUMBER(Dispersion!$AI$11)),'Emissions (start here)'!BR386*2000*453.59/8760/3600*Dispersion!$AI$11,0)</f>
        <v>0</v>
      </c>
      <c r="EI386" s="74">
        <f>IF(AND(ISNUMBER('Emissions (start here)'!BS386),ISNUMBER(Dispersion!$AJ$8)),'Emissions (start here)'!BS386*453.59/3600*Dispersion!$AJ$8,0)</f>
        <v>0</v>
      </c>
      <c r="EJ386" s="74">
        <f>IF(AND(ISNUMBER('Emissions (start here)'!BS386),ISNUMBER(Dispersion!$AJ$9)),'Emissions (start here)'!BS386*453.59/3600*Dispersion!$AJ$9,0)</f>
        <v>0</v>
      </c>
      <c r="EK386" s="74">
        <f>IF(AND(ISNUMBER('Emissions (start here)'!BT386),ISNUMBER(Dispersion!$AJ$10)),'Emissions (start here)'!BT386*2000*453.59/8760/3600*Dispersion!$AJ$10,0)</f>
        <v>0</v>
      </c>
      <c r="EL386" s="74">
        <f>IF(AND(ISNUMBER('Emissions (start here)'!BT386),ISNUMBER(Dispersion!$AJ$11)),'Emissions (start here)'!BT386*2000*453.59/8760/3600*Dispersion!$AJ$11,0)</f>
        <v>0</v>
      </c>
      <c r="EM386" s="74">
        <f>IF(AND(ISNUMBER('Emissions (start here)'!BU386),ISNUMBER(Dispersion!$AK$8)),'Emissions (start here)'!BU386*453.59/3600*Dispersion!$AK$8,0)</f>
        <v>0</v>
      </c>
      <c r="EN386" s="74">
        <f>IF(AND(ISNUMBER('Emissions (start here)'!BU386),ISNUMBER(Dispersion!$AK$9)),'Emissions (start here)'!BU386*453.59/3600*Dispersion!$AK$9,0)</f>
        <v>0</v>
      </c>
      <c r="EO386" s="74">
        <f>IF(AND(ISNUMBER('Emissions (start here)'!BV386),ISNUMBER(Dispersion!$AK$10)),'Emissions (start here)'!BV386*2000*453.59/8760/3600*Dispersion!$AK$10,0)</f>
        <v>0</v>
      </c>
      <c r="EP386" s="74">
        <f>IF(AND(ISNUMBER('Emissions (start here)'!BV386),ISNUMBER(Dispersion!$AK$11)),'Emissions (start here)'!BV386*2000*453.59/8760/3600*Dispersion!$AK$11,0)</f>
        <v>0</v>
      </c>
      <c r="EQ386" s="74">
        <f>IF(AND(ISNUMBER('Emissions (start here)'!BW386),ISNUMBER(Dispersion!$AL$8)),'Emissions (start here)'!BW386*453.59/3600*Dispersion!$AL$8,0)</f>
        <v>0</v>
      </c>
      <c r="ER386" s="74">
        <f>IF(AND(ISNUMBER('Emissions (start here)'!BW386),ISNUMBER(Dispersion!$AL$9)),'Emissions (start here)'!BW386*453.59/3600*Dispersion!$AL$9,0)</f>
        <v>0</v>
      </c>
      <c r="ES386" s="74">
        <f>IF(AND(ISNUMBER('Emissions (start here)'!BX386),ISNUMBER(Dispersion!$AL$10)),'Emissions (start here)'!BX386*2000*453.59/8760/3600*Dispersion!$AL$10,0)</f>
        <v>0</v>
      </c>
      <c r="ET386" s="74">
        <f>IF(AND(ISNUMBER('Emissions (start here)'!BX386),ISNUMBER(Dispersion!$AL$11)),'Emissions (start here)'!BX386*2000*453.59/8760/3600*Dispersion!$AL$11,0)</f>
        <v>0</v>
      </c>
      <c r="EU386" s="74">
        <f>IF(AND(ISNUMBER('Emissions (start here)'!BY386),ISNUMBER(Dispersion!$AM$8)),'Emissions (start here)'!BY386*453.59/3600*Dispersion!$AM$8,0)</f>
        <v>0</v>
      </c>
      <c r="EV386" s="74">
        <f>IF(AND(ISNUMBER('Emissions (start here)'!BY386),ISNUMBER(Dispersion!$AM$9)),'Emissions (start here)'!BY386*453.59/3600*Dispersion!$AM$9,0)</f>
        <v>0</v>
      </c>
      <c r="EW386" s="74">
        <f>IF(AND(ISNUMBER('Emissions (start here)'!BZ386),ISNUMBER(Dispersion!$AM$10)),'Emissions (start here)'!BZ386*2000*453.59/8760/3600*Dispersion!$AM$10,0)</f>
        <v>0</v>
      </c>
      <c r="EX386" s="74">
        <f>IF(AND(ISNUMBER('Emissions (start here)'!BZ386),ISNUMBER(Dispersion!$AM$11)),'Emissions (start here)'!BZ386*2000*453.59/8760/3600*Dispersion!$AM$11,0)</f>
        <v>0</v>
      </c>
      <c r="EY386" s="74">
        <f>IF(AND(ISNUMBER('Emissions (start here)'!CA386),ISNUMBER(Dispersion!$AN$8)),'Emissions (start here)'!CA386*453.59/3600*Dispersion!$AN$8,0)</f>
        <v>0</v>
      </c>
      <c r="EZ386" s="74">
        <f>IF(AND(ISNUMBER('Emissions (start here)'!CA386),ISNUMBER(Dispersion!$AN$9)),'Emissions (start here)'!CA386*453.59/3600*Dispersion!$AN$9,0)</f>
        <v>0</v>
      </c>
      <c r="FA386" s="74">
        <f>IF(AND(ISNUMBER('Emissions (start here)'!CB386),ISNUMBER(Dispersion!$AN$10)),'Emissions (start here)'!CB386*2000*453.59/8760/3600*Dispersion!$AN$10,0)</f>
        <v>0</v>
      </c>
      <c r="FB386" s="74">
        <f>IF(AND(ISNUMBER('Emissions (start here)'!CB386),ISNUMBER(Dispersion!$AN$11)),'Emissions (start here)'!CB386*2000*453.59/8760/3600*Dispersion!$AN$11,0)</f>
        <v>0</v>
      </c>
      <c r="FC386" s="74">
        <f>IF(AND(ISNUMBER('Emissions (start here)'!CC386),ISNUMBER(Dispersion!$AO$8)),'Emissions (start here)'!CC386*453.59/3600*Dispersion!$AO$8,0)</f>
        <v>0</v>
      </c>
      <c r="FD386" s="74">
        <f>IF(AND(ISNUMBER('Emissions (start here)'!CC386),ISNUMBER(Dispersion!$AO$9)),'Emissions (start here)'!CC386*453.59/3600*Dispersion!$AO$9,0)</f>
        <v>0</v>
      </c>
      <c r="FE386" s="74">
        <f>IF(AND(ISNUMBER('Emissions (start here)'!CD386),ISNUMBER(Dispersion!$AO$10)),'Emissions (start here)'!CD386*2000*453.59/8760/3600*Dispersion!$AO$10,0)</f>
        <v>0</v>
      </c>
      <c r="FF386" s="74">
        <f>IF(AND(ISNUMBER('Emissions (start here)'!CD386),ISNUMBER(Dispersion!$AO$11)),'Emissions (start here)'!CD386*2000*453.59/8760/3600*Dispersion!$AO$11,0)</f>
        <v>0</v>
      </c>
      <c r="FG386" s="74">
        <f>IF(AND(ISNUMBER('Emissions (start here)'!CE386),ISNUMBER(Dispersion!$AP$8)),'Emissions (start here)'!CE386*453.59/3600*Dispersion!$AP$8,0)</f>
        <v>0</v>
      </c>
      <c r="FH386" s="74">
        <f>IF(AND(ISNUMBER('Emissions (start here)'!CE386),ISNUMBER(Dispersion!$AP$9)),'Emissions (start here)'!CE386*453.59/3600*Dispersion!$AP$9,0)</f>
        <v>0</v>
      </c>
      <c r="FI386" s="74">
        <f>IF(AND(ISNUMBER('Emissions (start here)'!CF386),ISNUMBER(Dispersion!$AP$10)),'Emissions (start here)'!CF386*2000*453.59/8760/3600*Dispersion!$AP$10,0)</f>
        <v>0</v>
      </c>
      <c r="FJ386" s="74">
        <f>IF(AND(ISNUMBER('Emissions (start here)'!CF386),ISNUMBER(Dispersion!$AP$11)),'Emissions (start here)'!CF386*2000*453.59/8760/3600*Dispersion!$AP$11,0)</f>
        <v>0</v>
      </c>
      <c r="FK386" s="74">
        <f>IF(AND(ISNUMBER('Emissions (start here)'!CG386),ISNUMBER(Dispersion!$AQ$8)),'Emissions (start here)'!CG386*453.59/3600*Dispersion!$AQ$8,0)</f>
        <v>0</v>
      </c>
      <c r="FL386" s="74">
        <f>IF(AND(ISNUMBER('Emissions (start here)'!CG386),ISNUMBER(Dispersion!$AQ$9)),'Emissions (start here)'!CG386*453.59/3600*Dispersion!$AQ$9,0)</f>
        <v>0</v>
      </c>
      <c r="FM386" s="74">
        <f>IF(AND(ISNUMBER('Emissions (start here)'!CH386),ISNUMBER(Dispersion!$AQ$10)),'Emissions (start here)'!CH386*2000*453.59/8760/3600*Dispersion!$AQ$10,0)</f>
        <v>0</v>
      </c>
      <c r="FN386" s="74">
        <f>IF(AND(ISNUMBER('Emissions (start here)'!CH386),ISNUMBER(Dispersion!$AQ$11)),'Emissions (start here)'!CH386*2000*453.59/8760/3600*Dispersion!$AQ$11,0)</f>
        <v>0</v>
      </c>
      <c r="FO386" s="74">
        <f>IF(AND(ISNUMBER('Emissions (start here)'!CI386),ISNUMBER(Dispersion!$AR$8)),'Emissions (start here)'!CI386*453.59/3600*Dispersion!$AR$8,0)</f>
        <v>0</v>
      </c>
      <c r="FP386" s="74">
        <f>IF(AND(ISNUMBER('Emissions (start here)'!CI386),ISNUMBER(Dispersion!$AR$9)),'Emissions (start here)'!CI386*453.59/3600*Dispersion!$AR$9,0)</f>
        <v>0</v>
      </c>
      <c r="FQ386" s="74">
        <f>IF(AND(ISNUMBER('Emissions (start here)'!CJ386),ISNUMBER(Dispersion!$AR$10)),'Emissions (start here)'!CJ386*2000*453.59/8760/3600*Dispersion!$AR$10,0)</f>
        <v>0</v>
      </c>
      <c r="FR386" s="74">
        <f>IF(AND(ISNUMBER('Emissions (start here)'!CJ386),ISNUMBER(Dispersion!$AR$11)),'Emissions (start here)'!CJ386*2000*453.59/8760/3600*Dispersion!$AR$11,0)</f>
        <v>0</v>
      </c>
      <c r="FS386" s="74">
        <f>IF(AND(ISNUMBER('Emissions (start here)'!CK386),ISNUMBER(Dispersion!$AS$8)),'Emissions (start here)'!CK386*453.59/3600*Dispersion!$AS$8,0)</f>
        <v>0</v>
      </c>
      <c r="FT386" s="74">
        <f>IF(AND(ISNUMBER('Emissions (start here)'!CK386),ISNUMBER(Dispersion!$AS$9)),'Emissions (start here)'!CK386*453.59/3600*Dispersion!$AS$9,0)</f>
        <v>0</v>
      </c>
      <c r="FU386" s="74">
        <f>IF(AND(ISNUMBER('Emissions (start here)'!CL386),ISNUMBER(Dispersion!$AS$10)),'Emissions (start here)'!CL386*2000*453.59/8760/3600*Dispersion!$AS$10,0)</f>
        <v>0</v>
      </c>
      <c r="FV386" s="74">
        <f>IF(AND(ISNUMBER('Emissions (start here)'!CL386),ISNUMBER(Dispersion!$AS$11)),'Emissions (start here)'!CL386*2000*453.59/8760/3600*Dispersion!$AS$11,0)</f>
        <v>0</v>
      </c>
      <c r="FW386" s="74">
        <f>IF(AND(ISNUMBER('Emissions (start here)'!CM386),ISNUMBER(Dispersion!$AT$8)),'Emissions (start here)'!CM386*453.59/3600*Dispersion!$AT$8,0)</f>
        <v>0</v>
      </c>
      <c r="FX386" s="74">
        <f>IF(AND(ISNUMBER('Emissions (start here)'!CM386),ISNUMBER(Dispersion!$AT$9)),'Emissions (start here)'!CM386*453.59/3600*Dispersion!$AT$9,0)</f>
        <v>0</v>
      </c>
      <c r="FY386" s="74">
        <f>IF(AND(ISNUMBER('Emissions (start here)'!CN386),ISNUMBER(Dispersion!$AT$10)),'Emissions (start here)'!CN386*2000*453.59/8760/3600*Dispersion!$AT$10,0)</f>
        <v>0</v>
      </c>
      <c r="FZ386" s="74">
        <f>IF(AND(ISNUMBER('Emissions (start here)'!CN386),ISNUMBER(Dispersion!$AT$11)),'Emissions (start here)'!CN386*2000*453.59/8760/3600*Dispersion!$AT$11,0)</f>
        <v>0</v>
      </c>
      <c r="GA386" s="74">
        <f>IF(AND(ISNUMBER('Emissions (start here)'!CO386),ISNUMBER(Dispersion!$AU$8)),'Emissions (start here)'!CO386*453.59/3600*Dispersion!$AU$8,0)</f>
        <v>0</v>
      </c>
      <c r="GB386" s="74">
        <f>IF(AND(ISNUMBER('Emissions (start here)'!CO386),ISNUMBER(Dispersion!$AU$9)),'Emissions (start here)'!CO386*453.59/3600*Dispersion!$AU$9,0)</f>
        <v>0</v>
      </c>
      <c r="GC386" s="74">
        <f>IF(AND(ISNUMBER('Emissions (start here)'!CP386),ISNUMBER(Dispersion!$AU$10)),'Emissions (start here)'!CP386*2000*453.59/8760/3600*Dispersion!$AU$10,0)</f>
        <v>0</v>
      </c>
      <c r="GD386" s="74">
        <f>IF(AND(ISNUMBER('Emissions (start here)'!CP386),ISNUMBER(Dispersion!$AU$11)),'Emissions (start here)'!CP386*2000*453.59/8760/3600*Dispersion!$AU$11,0)</f>
        <v>0</v>
      </c>
      <c r="GE386" s="74">
        <f>IF(AND(ISNUMBER('Emissions (start here)'!CQ386),ISNUMBER(Dispersion!$AV$8)),'Emissions (start here)'!CQ386*453.59/3600*Dispersion!$AV$8,0)</f>
        <v>0</v>
      </c>
      <c r="GF386" s="74">
        <f>IF(AND(ISNUMBER('Emissions (start here)'!CQ386),ISNUMBER(Dispersion!$AV$9)),'Emissions (start here)'!CQ386*453.59/3600*Dispersion!$AV$9,0)</f>
        <v>0</v>
      </c>
      <c r="GG386" s="74">
        <f>IF(AND(ISNUMBER('Emissions (start here)'!CR386),ISNUMBER(Dispersion!$AV$10)),'Emissions (start here)'!CR386*2000*453.59/8760/3600*Dispersion!$AV$10,0)</f>
        <v>0</v>
      </c>
      <c r="GH386" s="74">
        <f>IF(AND(ISNUMBER('Emissions (start here)'!CR386),ISNUMBER(Dispersion!$AV$11)),'Emissions (start here)'!CR386*2000*453.59/8760/3600*Dispersion!$AV$11,0)</f>
        <v>0</v>
      </c>
      <c r="GI386" s="74">
        <f>IF(AND(ISNUMBER('Emissions (start here)'!CS386),ISNUMBER(Dispersion!$AW$8)),'Emissions (start here)'!CS386*453.59/3600*Dispersion!$AW$8,0)</f>
        <v>0</v>
      </c>
      <c r="GJ386" s="74">
        <f>IF(AND(ISNUMBER('Emissions (start here)'!CS386),ISNUMBER(Dispersion!$AW$9)),'Emissions (start here)'!CS386*453.59/3600*Dispersion!$AW$9,0)</f>
        <v>0</v>
      </c>
      <c r="GK386" s="74">
        <f>IF(AND(ISNUMBER('Emissions (start here)'!CT386),ISNUMBER(Dispersion!$AW$10)),'Emissions (start here)'!CT386*2000*453.59/8760/3600*Dispersion!$AW$10,0)</f>
        <v>0</v>
      </c>
      <c r="GL386" s="74">
        <f>IF(AND(ISNUMBER('Emissions (start here)'!CT386),ISNUMBER(Dispersion!$AW$11)),'Emissions (start here)'!CT386*2000*453.59/8760/3600*Dispersion!$AW$11,0)</f>
        <v>0</v>
      </c>
      <c r="GM386" s="74">
        <f>IF(AND(ISNUMBER('Emissions (start here)'!CU386),ISNUMBER(Dispersion!$AX$8)),'Emissions (start here)'!CU386*453.59/3600*Dispersion!$AX$8,0)</f>
        <v>0</v>
      </c>
      <c r="GN386" s="74">
        <f>IF(AND(ISNUMBER('Emissions (start here)'!CU386),ISNUMBER(Dispersion!$AX$9)),'Emissions (start here)'!CU386*453.59/3600*Dispersion!$AX$9,0)</f>
        <v>0</v>
      </c>
      <c r="GO386" s="74">
        <f>IF(AND(ISNUMBER('Emissions (start here)'!CV386),ISNUMBER(Dispersion!$AX$10)),'Emissions (start here)'!CV386*2000*453.59/8760/3600*Dispersion!$AX$10,0)</f>
        <v>0</v>
      </c>
      <c r="GP386" s="74">
        <f>IF(AND(ISNUMBER('Emissions (start here)'!CV386),ISNUMBER(Dispersion!$AX$11)),'Emissions (start here)'!CV386*2000*453.59/8760/3600*Dispersion!$AX$11,0)</f>
        <v>0</v>
      </c>
      <c r="GQ386" s="74">
        <f>IF(AND(ISNUMBER('Emissions (start here)'!CW386),ISNUMBER(Dispersion!$AY$8)),'Emissions (start here)'!CW386*453.59/3600*Dispersion!$AY$8,0)</f>
        <v>0</v>
      </c>
      <c r="GR386" s="74">
        <f>IF(AND(ISNUMBER('Emissions (start here)'!CW386),ISNUMBER(Dispersion!$AY$9)),'Emissions (start here)'!CW386*453.59/3600*Dispersion!$AY$9,0)</f>
        <v>0</v>
      </c>
      <c r="GS386" s="74">
        <f>IF(AND(ISNUMBER('Emissions (start here)'!CX386),ISNUMBER(Dispersion!$AY$10)),'Emissions (start here)'!CX386*2000*453.59/8760/3600*Dispersion!$AY$10,0)</f>
        <v>0</v>
      </c>
      <c r="GT386" s="74">
        <f>IF(AND(ISNUMBER('Emissions (start here)'!CX386),ISNUMBER(Dispersion!$AY$11)),'Emissions (start here)'!CX386*2000*453.59/8760/3600*Dispersion!$AY$11,0)</f>
        <v>0</v>
      </c>
      <c r="GU386" s="74">
        <f>IF(AND(ISNUMBER('Emissions (start here)'!CY386),ISNUMBER(Dispersion!$AZ$8)),'Emissions (start here)'!CY386*453.59/3600*Dispersion!$AZ$8,0)</f>
        <v>0</v>
      </c>
      <c r="GV386" s="74">
        <f>IF(AND(ISNUMBER('Emissions (start here)'!CY386),ISNUMBER(Dispersion!$AZ$9)),'Emissions (start here)'!CY386*453.59/3600*Dispersion!$AZ$9,0)</f>
        <v>0</v>
      </c>
      <c r="GW386" s="74">
        <f>IF(AND(ISNUMBER('Emissions (start here)'!CZ386),ISNUMBER(Dispersion!$AZ$10)),'Emissions (start here)'!CZ386*2000*453.59/8760/3600*Dispersion!$AZ$10,0)</f>
        <v>0</v>
      </c>
      <c r="GX386" s="74">
        <f>IF(AND(ISNUMBER('Emissions (start here)'!CZ386),ISNUMBER(Dispersion!$AZ$11)),'Emissions (start here)'!CZ386*2000*453.59/8760/3600*Dispersion!$AZ$11,0)</f>
        <v>0</v>
      </c>
    </row>
    <row r="387" spans="1:206" x14ac:dyDescent="0.2">
      <c r="A387" s="51" t="str">
        <f>'Tox Values'!C387</f>
        <v>57-57-8</v>
      </c>
      <c r="B387" s="94" t="str">
        <f>'Tox Values'!D387</f>
        <v>Propiolactone, beta-</v>
      </c>
      <c r="C387" s="96">
        <f t="shared" si="21"/>
        <v>0</v>
      </c>
      <c r="D387" s="74">
        <f t="shared" si="22"/>
        <v>0</v>
      </c>
      <c r="E387" s="74">
        <f t="shared" si="23"/>
        <v>0</v>
      </c>
      <c r="F387" s="99">
        <f t="shared" si="24"/>
        <v>0</v>
      </c>
      <c r="G387" s="97">
        <f>IF(AND(ISNUMBER('Emissions (start here)'!E387),ISNUMBER(Dispersion!$C$8)),'Emissions (start here)'!E387*453.59/3600*Dispersion!$C$8,0)</f>
        <v>0</v>
      </c>
      <c r="H387" s="74">
        <f>IF(AND(ISNUMBER('Emissions (start here)'!E387),ISNUMBER(Dispersion!$C$9)),'Emissions (start here)'!E387*453.59/3600*Dispersion!$C$9,0)</f>
        <v>0</v>
      </c>
      <c r="I387" s="74">
        <f>IF(AND(ISNUMBER('Emissions (start here)'!F387),ISNUMBER(Dispersion!$C$10)),'Emissions (start here)'!F387*2000*453.59/8760/3600*Dispersion!$C$10,0)</f>
        <v>0</v>
      </c>
      <c r="J387" s="74">
        <f>IF(AND(ISNUMBER('Emissions (start here)'!F387),ISNUMBER(Dispersion!$C$11)),'Emissions (start here)'!F387*2000*453.59/8760/3600*Dispersion!$C$11,0)</f>
        <v>0</v>
      </c>
      <c r="K387" s="74">
        <f>IF(AND(ISNUMBER('Emissions (start here)'!G387),ISNUMBER(Dispersion!$D$8)),'Emissions (start here)'!G387*453.59/3600*Dispersion!$D$8,0)</f>
        <v>0</v>
      </c>
      <c r="L387" s="74">
        <f>IF(AND(ISNUMBER('Emissions (start here)'!G387),ISNUMBER(Dispersion!$D$9)),'Emissions (start here)'!G387*453.59/3600*Dispersion!$D$9,0)</f>
        <v>0</v>
      </c>
      <c r="M387" s="74">
        <f>IF(AND(ISNUMBER('Emissions (start here)'!H387),ISNUMBER(Dispersion!$D$10)),'Emissions (start here)'!H387*2000*453.59/8760/3600*Dispersion!$D$10,0)</f>
        <v>0</v>
      </c>
      <c r="N387" s="74">
        <f>IF(AND(ISNUMBER('Emissions (start here)'!H387),ISNUMBER(Dispersion!$D$11)),'Emissions (start here)'!H387*2000*453.59/8760/3600*Dispersion!$D$11,0)</f>
        <v>0</v>
      </c>
      <c r="O387" s="74">
        <f>IF(AND(ISNUMBER('Emissions (start here)'!I387),ISNUMBER(Dispersion!$E$8)),'Emissions (start here)'!I387*453.59/3600*Dispersion!$E$8,0)</f>
        <v>0</v>
      </c>
      <c r="P387" s="74">
        <f>IF(AND(ISNUMBER('Emissions (start here)'!I387),ISNUMBER(Dispersion!$E$9)),'Emissions (start here)'!I387*453.59/3600*Dispersion!$E$9,0)</f>
        <v>0</v>
      </c>
      <c r="Q387" s="74">
        <f>IF(AND(ISNUMBER('Emissions (start here)'!J387),ISNUMBER(Dispersion!$E$10)),'Emissions (start here)'!J387*2000*453.59/8760/3600*Dispersion!$E$10,0)</f>
        <v>0</v>
      </c>
      <c r="R387" s="74">
        <f>IF(AND(ISNUMBER('Emissions (start here)'!J387),ISNUMBER(Dispersion!$E$11)),'Emissions (start here)'!J387*2000*453.59/8760/3600*Dispersion!$E$11,0)</f>
        <v>0</v>
      </c>
      <c r="S387" s="74">
        <f>IF(AND(ISNUMBER('Emissions (start here)'!K387),ISNUMBER(Dispersion!$F$8)),'Emissions (start here)'!K387*453.59/3600*Dispersion!$F$8,0)</f>
        <v>0</v>
      </c>
      <c r="T387" s="74">
        <f>IF(AND(ISNUMBER('Emissions (start here)'!K387),ISNUMBER(Dispersion!$F$9)),'Emissions (start here)'!K387*453.59/3600*Dispersion!$F$9,0)</f>
        <v>0</v>
      </c>
      <c r="U387" s="74">
        <f>IF(AND(ISNUMBER('Emissions (start here)'!L387),ISNUMBER(Dispersion!$F$10)),'Emissions (start here)'!L387*2000*453.59/8760/3600*Dispersion!$F$10,0)</f>
        <v>0</v>
      </c>
      <c r="V387" s="74">
        <f>IF(AND(ISNUMBER('Emissions (start here)'!L387),ISNUMBER(Dispersion!$F$11)),'Emissions (start here)'!L387*2000*453.59/8760/3600*Dispersion!$F$11,0)</f>
        <v>0</v>
      </c>
      <c r="W387" s="74">
        <f>IF(AND(ISNUMBER('Emissions (start here)'!M387),ISNUMBER(Dispersion!$G$8)),'Emissions (start here)'!M387*453.59/3600*Dispersion!$G$8,0)</f>
        <v>0</v>
      </c>
      <c r="X387" s="74">
        <f>IF(AND(ISNUMBER('Emissions (start here)'!M387),ISNUMBER(Dispersion!$G$9)),'Emissions (start here)'!M387*453.59/3600*Dispersion!$G$9,0)</f>
        <v>0</v>
      </c>
      <c r="Y387" s="74">
        <f>IF(AND(ISNUMBER('Emissions (start here)'!N387),ISNUMBER(Dispersion!$G$10)),'Emissions (start here)'!N387*2000*453.59/8760/3600*Dispersion!$G$10,0)</f>
        <v>0</v>
      </c>
      <c r="Z387" s="74">
        <f>IF(AND(ISNUMBER('Emissions (start here)'!N387),ISNUMBER(Dispersion!$G$11)),'Emissions (start here)'!N387*2000*453.59/8760/3600*Dispersion!$G$11,0)</f>
        <v>0</v>
      </c>
      <c r="AA387" s="74">
        <f>IF(AND(ISNUMBER('Emissions (start here)'!O387),ISNUMBER(Dispersion!$H$8)),'Emissions (start here)'!O387*453.59/3600*Dispersion!$H$8,0)</f>
        <v>0</v>
      </c>
      <c r="AB387" s="74">
        <f>IF(AND(ISNUMBER('Emissions (start here)'!O387),ISNUMBER(Dispersion!$H$9)),'Emissions (start here)'!O387*453.59/3600*Dispersion!$H$9,0)</f>
        <v>0</v>
      </c>
      <c r="AC387" s="74">
        <f>IF(AND(ISNUMBER('Emissions (start here)'!P387),ISNUMBER(Dispersion!$H$10)),'Emissions (start here)'!P387*2000*453.59/8760/3600*Dispersion!$H$10,0)</f>
        <v>0</v>
      </c>
      <c r="AD387" s="74">
        <f>IF(AND(ISNUMBER('Emissions (start here)'!P387),ISNUMBER(Dispersion!$H$11)),'Emissions (start here)'!P387*2000*453.59/8760/3600*Dispersion!$H$11,0)</f>
        <v>0</v>
      </c>
      <c r="AE387" s="74">
        <f>IF(AND(ISNUMBER('Emissions (start here)'!Q387),ISNUMBER(Dispersion!$I$8)),'Emissions (start here)'!Q387*453.59/3600*Dispersion!$I$8,0)</f>
        <v>0</v>
      </c>
      <c r="AF387" s="74">
        <f>IF(AND(ISNUMBER('Emissions (start here)'!Q387),ISNUMBER(Dispersion!$I$9)),'Emissions (start here)'!Q387*453.59/3600*Dispersion!$I$9,0)</f>
        <v>0</v>
      </c>
      <c r="AG387" s="74">
        <f>IF(AND(ISNUMBER('Emissions (start here)'!R387),ISNUMBER(Dispersion!$I$10)),'Emissions (start here)'!R387*2000*453.59/8760/3600*Dispersion!$I$10,0)</f>
        <v>0</v>
      </c>
      <c r="AH387" s="74">
        <f>IF(AND(ISNUMBER('Emissions (start here)'!R387),ISNUMBER(Dispersion!$I$11)),'Emissions (start here)'!R387*2000*453.59/8760/3600*Dispersion!$I$11,0)</f>
        <v>0</v>
      </c>
      <c r="AI387" s="74">
        <f>IF(AND(ISNUMBER('Emissions (start here)'!S387),ISNUMBER(Dispersion!$J$8)),'Emissions (start here)'!S387*453.59/3600*Dispersion!$J$8,0)</f>
        <v>0</v>
      </c>
      <c r="AJ387" s="74">
        <f>IF(AND(ISNUMBER('Emissions (start here)'!S387),ISNUMBER(Dispersion!$J$9)),'Emissions (start here)'!S387*453.59/3600*Dispersion!$J$9,0)</f>
        <v>0</v>
      </c>
      <c r="AK387" s="74">
        <f>IF(AND(ISNUMBER('Emissions (start here)'!T387),ISNUMBER(Dispersion!$J$10)),'Emissions (start here)'!T387*2000*453.59/8760/3600*Dispersion!$J$10,0)</f>
        <v>0</v>
      </c>
      <c r="AL387" s="74">
        <f>IF(AND(ISNUMBER('Emissions (start here)'!T387),ISNUMBER(Dispersion!$J$11)),'Emissions (start here)'!T387*2000*453.59/8760/3600*Dispersion!$J$11,0)</f>
        <v>0</v>
      </c>
      <c r="AM387" s="74">
        <f>IF(AND(ISNUMBER('Emissions (start here)'!U387),ISNUMBER(Dispersion!$K$8)),'Emissions (start here)'!U387*453.59/3600*Dispersion!$K$8,0)</f>
        <v>0</v>
      </c>
      <c r="AN387" s="74">
        <f>IF(AND(ISNUMBER('Emissions (start here)'!U387),ISNUMBER(Dispersion!$K$9)),'Emissions (start here)'!U387*453.59/3600*Dispersion!$K$9,0)</f>
        <v>0</v>
      </c>
      <c r="AO387" s="74">
        <f>IF(AND(ISNUMBER('Emissions (start here)'!V387),ISNUMBER(Dispersion!$K$10)),'Emissions (start here)'!V387*2000*453.59/8760/3600*Dispersion!$K$10,0)</f>
        <v>0</v>
      </c>
      <c r="AP387" s="74">
        <f>IF(AND(ISNUMBER('Emissions (start here)'!V387),ISNUMBER(Dispersion!$K$11)),'Emissions (start here)'!V387*2000*453.59/8760/3600*Dispersion!$K$11,0)</f>
        <v>0</v>
      </c>
      <c r="AQ387" s="74">
        <f>IF(AND(ISNUMBER('Emissions (start here)'!W387),ISNUMBER(Dispersion!$L$8)),'Emissions (start here)'!W387*453.59/3600*Dispersion!$L$8,0)</f>
        <v>0</v>
      </c>
      <c r="AR387" s="74">
        <f>IF(AND(ISNUMBER('Emissions (start here)'!W387),ISNUMBER(Dispersion!$L$9)),'Emissions (start here)'!W387*453.59/3600*Dispersion!$L$9,0)</f>
        <v>0</v>
      </c>
      <c r="AS387" s="74">
        <f>IF(AND(ISNUMBER('Emissions (start here)'!X387),ISNUMBER(Dispersion!$L$10)),'Emissions (start here)'!X387*2000*453.59/8760/3600*Dispersion!$L$10,0)</f>
        <v>0</v>
      </c>
      <c r="AT387" s="74">
        <f>IF(AND(ISNUMBER('Emissions (start here)'!X387),ISNUMBER(Dispersion!$L$11)),'Emissions (start here)'!X387*2000*453.59/8760/3600*Dispersion!$L$11,0)</f>
        <v>0</v>
      </c>
      <c r="AU387" s="74">
        <f>IF(AND(ISNUMBER('Emissions (start here)'!Y387),ISNUMBER(Dispersion!$M$8)),'Emissions (start here)'!Y387*453.59/3600*Dispersion!$M$8,0)</f>
        <v>0</v>
      </c>
      <c r="AV387" s="74">
        <f>IF(AND(ISNUMBER('Emissions (start here)'!Y387),ISNUMBER(Dispersion!$M$9)),'Emissions (start here)'!Y387*453.59/3600*Dispersion!$M$9,0)</f>
        <v>0</v>
      </c>
      <c r="AW387" s="74">
        <f>IF(AND(ISNUMBER('Emissions (start here)'!Z387),ISNUMBER(Dispersion!$M$10)),'Emissions (start here)'!Z387*2000*453.59/8760/3600*Dispersion!$M$10,0)</f>
        <v>0</v>
      </c>
      <c r="AX387" s="74">
        <f>IF(AND(ISNUMBER('Emissions (start here)'!Z387),ISNUMBER(Dispersion!$M$11)),'Emissions (start here)'!Z387*2000*453.59/8760/3600*Dispersion!$M$11,0)</f>
        <v>0</v>
      </c>
      <c r="AY387" s="74">
        <f>IF(AND(ISNUMBER('Emissions (start here)'!AA387),ISNUMBER(Dispersion!$N$8)),'Emissions (start here)'!AA387*453.59/3600*Dispersion!$N$8,0)</f>
        <v>0</v>
      </c>
      <c r="AZ387" s="74">
        <f>IF(AND(ISNUMBER('Emissions (start here)'!AA387),ISNUMBER(Dispersion!$N$9)),'Emissions (start here)'!AA387*453.59/3600*Dispersion!$N$9,0)</f>
        <v>0</v>
      </c>
      <c r="BA387" s="74">
        <f>IF(AND(ISNUMBER('Emissions (start here)'!AB387),ISNUMBER(Dispersion!$N$10)),'Emissions (start here)'!AB387*2000*453.59/8760/3600*Dispersion!$N$10,0)</f>
        <v>0</v>
      </c>
      <c r="BB387" s="74">
        <f>IF(AND(ISNUMBER('Emissions (start here)'!AB387),ISNUMBER(Dispersion!$N$11)),'Emissions (start here)'!AB387*2000*453.59/8760/3600*Dispersion!$N$11,0)</f>
        <v>0</v>
      </c>
      <c r="BC387" s="74">
        <f>IF(AND(ISNUMBER('Emissions (start here)'!AC387),ISNUMBER(Dispersion!$O$8)),'Emissions (start here)'!AC387*453.59/3600*Dispersion!$O$8,0)</f>
        <v>0</v>
      </c>
      <c r="BD387" s="74">
        <f>IF(AND(ISNUMBER('Emissions (start here)'!AC387),ISNUMBER(Dispersion!$O$9)),'Emissions (start here)'!AC387*453.59/3600*Dispersion!$O$9,0)</f>
        <v>0</v>
      </c>
      <c r="BE387" s="74">
        <f>IF(AND(ISNUMBER('Emissions (start here)'!AD387),ISNUMBER(Dispersion!$O$10)),'Emissions (start here)'!AD387*2000*453.59/8760/3600*Dispersion!$O$10,0)</f>
        <v>0</v>
      </c>
      <c r="BF387" s="74">
        <f>IF(AND(ISNUMBER('Emissions (start here)'!AD387),ISNUMBER(Dispersion!$O$11)),'Emissions (start here)'!AD387*2000*453.59/8760/3600*Dispersion!$O$11,0)</f>
        <v>0</v>
      </c>
      <c r="BG387" s="74">
        <f>IF(AND(ISNUMBER('Emissions (start here)'!AE387),ISNUMBER(Dispersion!$P$8)),'Emissions (start here)'!AE387*453.59/3600*Dispersion!$P$8,0)</f>
        <v>0</v>
      </c>
      <c r="BH387" s="74">
        <f>IF(AND(ISNUMBER('Emissions (start here)'!AE387),ISNUMBER(Dispersion!$P$9)),'Emissions (start here)'!AE387*453.59/3600*Dispersion!$P$9,0)</f>
        <v>0</v>
      </c>
      <c r="BI387" s="74">
        <f>IF(AND(ISNUMBER('Emissions (start here)'!AF387),ISNUMBER(Dispersion!$P$10)),'Emissions (start here)'!AF387*2000*453.59/8760/3600*Dispersion!$P$10,0)</f>
        <v>0</v>
      </c>
      <c r="BJ387" s="74">
        <f>IF(AND(ISNUMBER('Emissions (start here)'!AF387),ISNUMBER(Dispersion!$P$11)),'Emissions (start here)'!AF387*2000*453.59/8760/3600*Dispersion!$P$11,0)</f>
        <v>0</v>
      </c>
      <c r="BK387" s="74">
        <f>IF(AND(ISNUMBER('Emissions (start here)'!AG387),ISNUMBER(Dispersion!$Q$8)),'Emissions (start here)'!AG387*453.59/3600*Dispersion!$Q$8,0)</f>
        <v>0</v>
      </c>
      <c r="BL387" s="74">
        <f>IF(AND(ISNUMBER('Emissions (start here)'!AG387),ISNUMBER(Dispersion!$Q$9)),'Emissions (start here)'!AG387*453.59/3600*Dispersion!$Q$9,0)</f>
        <v>0</v>
      </c>
      <c r="BM387" s="74">
        <f>IF(AND(ISNUMBER('Emissions (start here)'!AH387),ISNUMBER(Dispersion!$Q$10)),'Emissions (start here)'!AH387*2000*453.59/8760/3600*Dispersion!$Q$10,0)</f>
        <v>0</v>
      </c>
      <c r="BN387" s="74">
        <f>IF(AND(ISNUMBER('Emissions (start here)'!AH387),ISNUMBER(Dispersion!$Q$11)),'Emissions (start here)'!AH387*2000*453.59/8760/3600*Dispersion!$Q$11,0)</f>
        <v>0</v>
      </c>
      <c r="BO387" s="74">
        <f>IF(AND(ISNUMBER('Emissions (start here)'!AI387),ISNUMBER(Dispersion!$R$8)),'Emissions (start here)'!AI387*453.59/3600*Dispersion!$R$8,0)</f>
        <v>0</v>
      </c>
      <c r="BP387" s="74">
        <f>IF(AND(ISNUMBER('Emissions (start here)'!AI387),ISNUMBER(Dispersion!$R$9)),'Emissions (start here)'!AI387*453.59/3600*Dispersion!$R$9,0)</f>
        <v>0</v>
      </c>
      <c r="BQ387" s="74">
        <f>IF(AND(ISNUMBER('Emissions (start here)'!AJ387),ISNUMBER(Dispersion!$R$10)),'Emissions (start here)'!AJ387*2000*453.59/8760/3600*Dispersion!$R$10,0)</f>
        <v>0</v>
      </c>
      <c r="BR387" s="74">
        <f>IF(AND(ISNUMBER('Emissions (start here)'!AJ387),ISNUMBER(Dispersion!$R$11)),'Emissions (start here)'!AJ387*2000*453.59/8760/3600*Dispersion!$R$11,0)</f>
        <v>0</v>
      </c>
      <c r="BS387" s="74">
        <f>IF(AND(ISNUMBER('Emissions (start here)'!AK387),ISNUMBER(Dispersion!$S$8)),'Emissions (start here)'!AK387*453.59/3600*Dispersion!$S$8,0)</f>
        <v>0</v>
      </c>
      <c r="BT387" s="74">
        <f>IF(AND(ISNUMBER('Emissions (start here)'!AK387),ISNUMBER(Dispersion!$S$9)),'Emissions (start here)'!AK387*453.59/3600*Dispersion!$S$9,0)</f>
        <v>0</v>
      </c>
      <c r="BU387" s="74">
        <f>IF(AND(ISNUMBER('Emissions (start here)'!AL387),ISNUMBER(Dispersion!$S$10)),'Emissions (start here)'!AL387*2000*453.59/8760/3600*Dispersion!$S$10,0)</f>
        <v>0</v>
      </c>
      <c r="BV387" s="74">
        <f>IF(AND(ISNUMBER('Emissions (start here)'!AL387),ISNUMBER(Dispersion!$S$11)),'Emissions (start here)'!AL387*2000*453.59/8760/3600*Dispersion!$S$11,0)</f>
        <v>0</v>
      </c>
      <c r="BW387" s="74">
        <f>IF(AND(ISNUMBER('Emissions (start here)'!AM387),ISNUMBER(Dispersion!$T$8)),'Emissions (start here)'!AM387*453.59/3600*Dispersion!$T$8,0)</f>
        <v>0</v>
      </c>
      <c r="BX387" s="74">
        <f>IF(AND(ISNUMBER('Emissions (start here)'!AM387),ISNUMBER(Dispersion!$T$9)),'Emissions (start here)'!AM387*453.59/3600*Dispersion!$T$9,0)</f>
        <v>0</v>
      </c>
      <c r="BY387" s="74">
        <f>IF(AND(ISNUMBER('Emissions (start here)'!AN387),ISNUMBER(Dispersion!$T$10)),'Emissions (start here)'!AN387*2000*453.59/8760/3600*Dispersion!$T$10,0)</f>
        <v>0</v>
      </c>
      <c r="BZ387" s="74">
        <f>IF(AND(ISNUMBER('Emissions (start here)'!AN387),ISNUMBER(Dispersion!$T$11)),'Emissions (start here)'!AN387*2000*453.59/8760/3600*Dispersion!$T$11,0)</f>
        <v>0</v>
      </c>
      <c r="CA387" s="74">
        <f>IF(AND(ISNUMBER('Emissions (start here)'!AO387),ISNUMBER(Dispersion!$U$8)),'Emissions (start here)'!AO387*453.59/3600*Dispersion!$U$8,0)</f>
        <v>0</v>
      </c>
      <c r="CB387" s="74">
        <f>IF(AND(ISNUMBER('Emissions (start here)'!AO387),ISNUMBER(Dispersion!$U$9)),'Emissions (start here)'!AO387*453.59/3600*Dispersion!$U$9,0)</f>
        <v>0</v>
      </c>
      <c r="CC387" s="74">
        <f>IF(AND(ISNUMBER('Emissions (start here)'!AP387),ISNUMBER(Dispersion!$U$10)),'Emissions (start here)'!AP387*2000*453.59/8760/3600*Dispersion!$U$10,0)</f>
        <v>0</v>
      </c>
      <c r="CD387" s="74">
        <f>IF(AND(ISNUMBER('Emissions (start here)'!AP387),ISNUMBER(Dispersion!$U$11)),'Emissions (start here)'!AP387*2000*453.59/8760/3600*Dispersion!$U$11,0)</f>
        <v>0</v>
      </c>
      <c r="CE387" s="74">
        <f>IF(AND(ISNUMBER('Emissions (start here)'!AQ387),ISNUMBER(Dispersion!$V$8)),'Emissions (start here)'!AQ387*453.59/3600*Dispersion!$V$8,0)</f>
        <v>0</v>
      </c>
      <c r="CF387" s="74">
        <f>IF(AND(ISNUMBER('Emissions (start here)'!AQ387),ISNUMBER(Dispersion!$V$9)),'Emissions (start here)'!AQ387*453.59/3600*Dispersion!$V$9,0)</f>
        <v>0</v>
      </c>
      <c r="CG387" s="74">
        <f>IF(AND(ISNUMBER('Emissions (start here)'!AR387),ISNUMBER(Dispersion!$V$10)),'Emissions (start here)'!AR387*2000*453.59/8760/3600*Dispersion!$V$10,0)</f>
        <v>0</v>
      </c>
      <c r="CH387" s="74">
        <f>IF(AND(ISNUMBER('Emissions (start here)'!AR387),ISNUMBER(Dispersion!$V$11)),'Emissions (start here)'!AR387*2000*453.59/8760/3600*Dispersion!$V$11,0)</f>
        <v>0</v>
      </c>
      <c r="CI387" s="74">
        <f>IF(AND(ISNUMBER('Emissions (start here)'!AS387),ISNUMBER(Dispersion!$W$8)),'Emissions (start here)'!AS387*453.59/3600*Dispersion!$W$8,0)</f>
        <v>0</v>
      </c>
      <c r="CJ387" s="74">
        <f>IF(AND(ISNUMBER('Emissions (start here)'!AS387),ISNUMBER(Dispersion!$W$9)),'Emissions (start here)'!AS387*453.59/3600*Dispersion!$W$9,0)</f>
        <v>0</v>
      </c>
      <c r="CK387" s="74">
        <f>IF(AND(ISNUMBER('Emissions (start here)'!AT387),ISNUMBER(Dispersion!$W$10)),'Emissions (start here)'!AT387*2000*453.59/8760/3600*Dispersion!$W$10,0)</f>
        <v>0</v>
      </c>
      <c r="CL387" s="74">
        <f>IF(AND(ISNUMBER('Emissions (start here)'!AT387),ISNUMBER(Dispersion!$W$11)),'Emissions (start here)'!AT387*2000*453.59/8760/3600*Dispersion!$W$11,0)</f>
        <v>0</v>
      </c>
      <c r="CM387" s="74">
        <f>IF(AND(ISNUMBER('Emissions (start here)'!AU387),ISNUMBER(Dispersion!$X$8)),'Emissions (start here)'!AU387*453.59/3600*Dispersion!$X$8,0)</f>
        <v>0</v>
      </c>
      <c r="CN387" s="74">
        <f>IF(AND(ISNUMBER('Emissions (start here)'!AU387),ISNUMBER(Dispersion!$X$9)),'Emissions (start here)'!AU387*453.59/3600*Dispersion!$X$9,0)</f>
        <v>0</v>
      </c>
      <c r="CO387" s="74">
        <f>IF(AND(ISNUMBER('Emissions (start here)'!AV387),ISNUMBER(Dispersion!$X$10)),'Emissions (start here)'!AV387*2000*453.59/8760/3600*Dispersion!$X$10,0)</f>
        <v>0</v>
      </c>
      <c r="CP387" s="74">
        <f>IF(AND(ISNUMBER('Emissions (start here)'!AV387),ISNUMBER(Dispersion!$X$11)),'Emissions (start here)'!AV387*2000*453.59/8760/3600*Dispersion!$X$11,0)</f>
        <v>0</v>
      </c>
      <c r="CQ387" s="74">
        <f>IF(AND(ISNUMBER('Emissions (start here)'!AW387),ISNUMBER(Dispersion!$Y$8)),'Emissions (start here)'!AW387*453.59/3600*Dispersion!$Y$8,0)</f>
        <v>0</v>
      </c>
      <c r="CR387" s="74">
        <f>IF(AND(ISNUMBER('Emissions (start here)'!AW387),ISNUMBER(Dispersion!$Y$9)),'Emissions (start here)'!AW387*453.59/3600*Dispersion!$Y$9,0)</f>
        <v>0</v>
      </c>
      <c r="CS387" s="74">
        <f>IF(AND(ISNUMBER('Emissions (start here)'!AX387),ISNUMBER(Dispersion!$Y$10)),'Emissions (start here)'!AX387*2000*453.59/8760/3600*Dispersion!$Y$10,0)</f>
        <v>0</v>
      </c>
      <c r="CT387" s="74">
        <f>IF(AND(ISNUMBER('Emissions (start here)'!AX387),ISNUMBER(Dispersion!$Y$11)),'Emissions (start here)'!AX387*2000*453.59/8760/3600*Dispersion!$Y$11,0)</f>
        <v>0</v>
      </c>
      <c r="CU387" s="74">
        <f>IF(AND(ISNUMBER('Emissions (start here)'!AY387),ISNUMBER(Dispersion!$Z$8)),'Emissions (start here)'!AY387*453.59/3600*Dispersion!$Z$8,0)</f>
        <v>0</v>
      </c>
      <c r="CV387" s="74">
        <f>IF(AND(ISNUMBER('Emissions (start here)'!AY387),ISNUMBER(Dispersion!$Z$9)),'Emissions (start here)'!AY387*453.59/3600*Dispersion!$Z$9,0)</f>
        <v>0</v>
      </c>
      <c r="CW387" s="74">
        <f>IF(AND(ISNUMBER('Emissions (start here)'!AZ387),ISNUMBER(Dispersion!$Z$10)),'Emissions (start here)'!AZ387*2000*453.59/8760/3600*Dispersion!$Z$10,0)</f>
        <v>0</v>
      </c>
      <c r="CX387" s="74">
        <f>IF(AND(ISNUMBER('Emissions (start here)'!AZ387),ISNUMBER(Dispersion!$Z$11)),'Emissions (start here)'!AZ387*2000*453.59/8760/3600*Dispersion!$Z$11,0)</f>
        <v>0</v>
      </c>
      <c r="CY387" s="74">
        <f>IF(AND(ISNUMBER('Emissions (start here)'!BA387),ISNUMBER(Dispersion!$AA$8)),'Emissions (start here)'!BA387*453.59/3600*Dispersion!$AA$8,0)</f>
        <v>0</v>
      </c>
      <c r="CZ387" s="74">
        <f>IF(AND(ISNUMBER('Emissions (start here)'!BA387),ISNUMBER(Dispersion!$AA$9)),'Emissions (start here)'!BA387*453.59/3600*Dispersion!$AA$9,0)</f>
        <v>0</v>
      </c>
      <c r="DA387" s="74">
        <f>IF(AND(ISNUMBER('Emissions (start here)'!BB387),ISNUMBER(Dispersion!$AA$10)),'Emissions (start here)'!BB387*2000*453.59/8760/3600*Dispersion!$AA$10,0)</f>
        <v>0</v>
      </c>
      <c r="DB387" s="74">
        <f>IF(AND(ISNUMBER('Emissions (start here)'!BB387),ISNUMBER(Dispersion!$AA$11)),'Emissions (start here)'!BB387*2000*453.59/8760/3600*Dispersion!$AA$11,0)</f>
        <v>0</v>
      </c>
      <c r="DC387" s="74">
        <f>IF(AND(ISNUMBER('Emissions (start here)'!BC387),ISNUMBER(Dispersion!$AB$8)),'Emissions (start here)'!BC387*453.59/3600*Dispersion!$AB$8,0)</f>
        <v>0</v>
      </c>
      <c r="DD387" s="74">
        <f>IF(AND(ISNUMBER('Emissions (start here)'!BC387),ISNUMBER(Dispersion!$AB$9)),'Emissions (start here)'!BC387*453.59/3600*Dispersion!$AB$9,0)</f>
        <v>0</v>
      </c>
      <c r="DE387" s="74">
        <f>IF(AND(ISNUMBER('Emissions (start here)'!BD387),ISNUMBER(Dispersion!$AB$10)),'Emissions (start here)'!BD387*2000*453.59/8760/3600*Dispersion!$AB$10,0)</f>
        <v>0</v>
      </c>
      <c r="DF387" s="74">
        <f>IF(AND(ISNUMBER('Emissions (start here)'!BD387),ISNUMBER(Dispersion!$AB$11)),'Emissions (start here)'!BD387*2000*453.59/8760/3600*Dispersion!$AB$11,0)</f>
        <v>0</v>
      </c>
      <c r="DG387" s="74">
        <f>IF(AND(ISNUMBER('Emissions (start here)'!BE387),ISNUMBER(Dispersion!$AC$8)),'Emissions (start here)'!BE387*453.59/3600*Dispersion!$AC$8,0)</f>
        <v>0</v>
      </c>
      <c r="DH387" s="74">
        <f>IF(AND(ISNUMBER('Emissions (start here)'!BE387),ISNUMBER(Dispersion!$AC$9)),'Emissions (start here)'!BE387*453.59/3600*Dispersion!$AC$9,0)</f>
        <v>0</v>
      </c>
      <c r="DI387" s="74">
        <f>IF(AND(ISNUMBER('Emissions (start here)'!BF387),ISNUMBER(Dispersion!$AC$10)),'Emissions (start here)'!BF387*2000*453.59/8760/3600*Dispersion!$AC$10,0)</f>
        <v>0</v>
      </c>
      <c r="DJ387" s="74">
        <f>IF(AND(ISNUMBER('Emissions (start here)'!BF387),ISNUMBER(Dispersion!$AC$11)),'Emissions (start here)'!BF387*2000*453.59/8760/3600*Dispersion!$AC$11,0)</f>
        <v>0</v>
      </c>
      <c r="DK387" s="74">
        <f>IF(AND(ISNUMBER('Emissions (start here)'!BG387),ISNUMBER(Dispersion!$AD$8)),'Emissions (start here)'!BG387*453.59/3600*Dispersion!$AD$8,0)</f>
        <v>0</v>
      </c>
      <c r="DL387" s="74">
        <f>IF(AND(ISNUMBER('Emissions (start here)'!BG387),ISNUMBER(Dispersion!$AD$9)),'Emissions (start here)'!BG387*453.59/3600*Dispersion!$AD$9,0)</f>
        <v>0</v>
      </c>
      <c r="DM387" s="74">
        <f>IF(AND(ISNUMBER('Emissions (start here)'!BH387),ISNUMBER(Dispersion!$AD$10)),'Emissions (start here)'!BH387*2000*453.59/8760/3600*Dispersion!$AD$10,0)</f>
        <v>0</v>
      </c>
      <c r="DN387" s="74">
        <f>IF(AND(ISNUMBER('Emissions (start here)'!BH387),ISNUMBER(Dispersion!$AD$11)),'Emissions (start here)'!BH387*2000*453.59/8760/3600*Dispersion!$AD$11,0)</f>
        <v>0</v>
      </c>
      <c r="DO387" s="74">
        <f>IF(AND(ISNUMBER('Emissions (start here)'!BI387),ISNUMBER(Dispersion!$AE$8)),'Emissions (start here)'!BI387*453.59/3600*Dispersion!$AE$8,0)</f>
        <v>0</v>
      </c>
      <c r="DP387" s="74">
        <f>IF(AND(ISNUMBER('Emissions (start here)'!BI387),ISNUMBER(Dispersion!$AE$9)),'Emissions (start here)'!BI387*453.59/3600*Dispersion!$AE$9,0)</f>
        <v>0</v>
      </c>
      <c r="DQ387" s="74">
        <f>IF(AND(ISNUMBER('Emissions (start here)'!BJ387),ISNUMBER(Dispersion!$AE$10)),'Emissions (start here)'!BJ387*2000*453.59/8760/3600*Dispersion!$AE$10,0)</f>
        <v>0</v>
      </c>
      <c r="DR387" s="74">
        <f>IF(AND(ISNUMBER('Emissions (start here)'!BJ387),ISNUMBER(Dispersion!$AE$11)),'Emissions (start here)'!BJ387*2000*453.59/8760/3600*Dispersion!$AE$11,0)</f>
        <v>0</v>
      </c>
      <c r="DS387" s="74">
        <f>IF(AND(ISNUMBER('Emissions (start here)'!BK387),ISNUMBER(Dispersion!$AF$8)),'Emissions (start here)'!BK387*453.59/3600*Dispersion!$AF$8,0)</f>
        <v>0</v>
      </c>
      <c r="DT387" s="74">
        <f>IF(AND(ISNUMBER('Emissions (start here)'!BK387),ISNUMBER(Dispersion!$AF$9)),'Emissions (start here)'!BK387*453.59/3600*Dispersion!$AF$9,0)</f>
        <v>0</v>
      </c>
      <c r="DU387" s="74">
        <f>IF(AND(ISNUMBER('Emissions (start here)'!BL387),ISNUMBER(Dispersion!$AF$10)),'Emissions (start here)'!BL387*2000*453.59/8760/3600*Dispersion!$AF$10,0)</f>
        <v>0</v>
      </c>
      <c r="DV387" s="74">
        <f>IF(AND(ISNUMBER('Emissions (start here)'!BL387),ISNUMBER(Dispersion!$AF$11)),'Emissions (start here)'!BL387*2000*453.59/8760/3600*Dispersion!$AF$11,0)</f>
        <v>0</v>
      </c>
      <c r="DW387" s="74">
        <f>IF(AND(ISNUMBER('Emissions (start here)'!BM387),ISNUMBER(Dispersion!$AG$8)),'Emissions (start here)'!BM387*453.59/3600*Dispersion!$AG$8,0)</f>
        <v>0</v>
      </c>
      <c r="DX387" s="74">
        <f>IF(AND(ISNUMBER('Emissions (start here)'!BM387),ISNUMBER(Dispersion!$AG$9)),'Emissions (start here)'!BM387*453.59/3600*Dispersion!$AG$9,0)</f>
        <v>0</v>
      </c>
      <c r="DY387" s="74">
        <f>IF(AND(ISNUMBER('Emissions (start here)'!BN387),ISNUMBER(Dispersion!$AG$10)),'Emissions (start here)'!BN387*2000*453.59/8760/3600*Dispersion!$AG$10,0)</f>
        <v>0</v>
      </c>
      <c r="DZ387" s="74">
        <f>IF(AND(ISNUMBER('Emissions (start here)'!BN387),ISNUMBER(Dispersion!$AG$11)),'Emissions (start here)'!BN387*2000*453.59/8760/3600*Dispersion!$AG$11,0)</f>
        <v>0</v>
      </c>
      <c r="EA387" s="74">
        <f>IF(AND(ISNUMBER('Emissions (start here)'!BO387),ISNUMBER(Dispersion!$AH$8)),'Emissions (start here)'!BO387*453.59/3600*Dispersion!$AH$8,0)</f>
        <v>0</v>
      </c>
      <c r="EB387" s="74">
        <f>IF(AND(ISNUMBER('Emissions (start here)'!BO387),ISNUMBER(Dispersion!$AH$9)),'Emissions (start here)'!BO387*453.59/3600*Dispersion!$AH$9,0)</f>
        <v>0</v>
      </c>
      <c r="EC387" s="74">
        <f>IF(AND(ISNUMBER('Emissions (start here)'!BP387),ISNUMBER(Dispersion!$AH$10)),'Emissions (start here)'!BP387*2000*453.59/8760/3600*Dispersion!$AH$10,0)</f>
        <v>0</v>
      </c>
      <c r="ED387" s="74">
        <f>IF(AND(ISNUMBER('Emissions (start here)'!BP387),ISNUMBER(Dispersion!$AH$11)),'Emissions (start here)'!BP387*2000*453.59/8760/3600*Dispersion!$AH$11,0)</f>
        <v>0</v>
      </c>
      <c r="EE387" s="74">
        <f>IF(AND(ISNUMBER('Emissions (start here)'!BQ387),ISNUMBER(Dispersion!$AI$8)),'Emissions (start here)'!BQ387*453.59/3600*Dispersion!$AI$8,0)</f>
        <v>0</v>
      </c>
      <c r="EF387" s="74">
        <f>IF(AND(ISNUMBER('Emissions (start here)'!BQ387),ISNUMBER(Dispersion!$AI$9)),'Emissions (start here)'!BQ387*453.59/3600*Dispersion!$AI$9,0)</f>
        <v>0</v>
      </c>
      <c r="EG387" s="74">
        <f>IF(AND(ISNUMBER('Emissions (start here)'!BR387),ISNUMBER(Dispersion!$AI$10)),'Emissions (start here)'!BR387*2000*453.59/8760/3600*Dispersion!$AI$10,0)</f>
        <v>0</v>
      </c>
      <c r="EH387" s="74">
        <f>IF(AND(ISNUMBER('Emissions (start here)'!BR387),ISNUMBER(Dispersion!$AI$11)),'Emissions (start here)'!BR387*2000*453.59/8760/3600*Dispersion!$AI$11,0)</f>
        <v>0</v>
      </c>
      <c r="EI387" s="74">
        <f>IF(AND(ISNUMBER('Emissions (start here)'!BS387),ISNUMBER(Dispersion!$AJ$8)),'Emissions (start here)'!BS387*453.59/3600*Dispersion!$AJ$8,0)</f>
        <v>0</v>
      </c>
      <c r="EJ387" s="74">
        <f>IF(AND(ISNUMBER('Emissions (start here)'!BS387),ISNUMBER(Dispersion!$AJ$9)),'Emissions (start here)'!BS387*453.59/3600*Dispersion!$AJ$9,0)</f>
        <v>0</v>
      </c>
      <c r="EK387" s="74">
        <f>IF(AND(ISNUMBER('Emissions (start here)'!BT387),ISNUMBER(Dispersion!$AJ$10)),'Emissions (start here)'!BT387*2000*453.59/8760/3600*Dispersion!$AJ$10,0)</f>
        <v>0</v>
      </c>
      <c r="EL387" s="74">
        <f>IF(AND(ISNUMBER('Emissions (start here)'!BT387),ISNUMBER(Dispersion!$AJ$11)),'Emissions (start here)'!BT387*2000*453.59/8760/3600*Dispersion!$AJ$11,0)</f>
        <v>0</v>
      </c>
      <c r="EM387" s="74">
        <f>IF(AND(ISNUMBER('Emissions (start here)'!BU387),ISNUMBER(Dispersion!$AK$8)),'Emissions (start here)'!BU387*453.59/3600*Dispersion!$AK$8,0)</f>
        <v>0</v>
      </c>
      <c r="EN387" s="74">
        <f>IF(AND(ISNUMBER('Emissions (start here)'!BU387),ISNUMBER(Dispersion!$AK$9)),'Emissions (start here)'!BU387*453.59/3600*Dispersion!$AK$9,0)</f>
        <v>0</v>
      </c>
      <c r="EO387" s="74">
        <f>IF(AND(ISNUMBER('Emissions (start here)'!BV387),ISNUMBER(Dispersion!$AK$10)),'Emissions (start here)'!BV387*2000*453.59/8760/3600*Dispersion!$AK$10,0)</f>
        <v>0</v>
      </c>
      <c r="EP387" s="74">
        <f>IF(AND(ISNUMBER('Emissions (start here)'!BV387),ISNUMBER(Dispersion!$AK$11)),'Emissions (start here)'!BV387*2000*453.59/8760/3600*Dispersion!$AK$11,0)</f>
        <v>0</v>
      </c>
      <c r="EQ387" s="74">
        <f>IF(AND(ISNUMBER('Emissions (start here)'!BW387),ISNUMBER(Dispersion!$AL$8)),'Emissions (start here)'!BW387*453.59/3600*Dispersion!$AL$8,0)</f>
        <v>0</v>
      </c>
      <c r="ER387" s="74">
        <f>IF(AND(ISNUMBER('Emissions (start here)'!BW387),ISNUMBER(Dispersion!$AL$9)),'Emissions (start here)'!BW387*453.59/3600*Dispersion!$AL$9,0)</f>
        <v>0</v>
      </c>
      <c r="ES387" s="74">
        <f>IF(AND(ISNUMBER('Emissions (start here)'!BX387),ISNUMBER(Dispersion!$AL$10)),'Emissions (start here)'!BX387*2000*453.59/8760/3600*Dispersion!$AL$10,0)</f>
        <v>0</v>
      </c>
      <c r="ET387" s="74">
        <f>IF(AND(ISNUMBER('Emissions (start here)'!BX387),ISNUMBER(Dispersion!$AL$11)),'Emissions (start here)'!BX387*2000*453.59/8760/3600*Dispersion!$AL$11,0)</f>
        <v>0</v>
      </c>
      <c r="EU387" s="74">
        <f>IF(AND(ISNUMBER('Emissions (start here)'!BY387),ISNUMBER(Dispersion!$AM$8)),'Emissions (start here)'!BY387*453.59/3600*Dispersion!$AM$8,0)</f>
        <v>0</v>
      </c>
      <c r="EV387" s="74">
        <f>IF(AND(ISNUMBER('Emissions (start here)'!BY387),ISNUMBER(Dispersion!$AM$9)),'Emissions (start here)'!BY387*453.59/3600*Dispersion!$AM$9,0)</f>
        <v>0</v>
      </c>
      <c r="EW387" s="74">
        <f>IF(AND(ISNUMBER('Emissions (start here)'!BZ387),ISNUMBER(Dispersion!$AM$10)),'Emissions (start here)'!BZ387*2000*453.59/8760/3600*Dispersion!$AM$10,0)</f>
        <v>0</v>
      </c>
      <c r="EX387" s="74">
        <f>IF(AND(ISNUMBER('Emissions (start here)'!BZ387),ISNUMBER(Dispersion!$AM$11)),'Emissions (start here)'!BZ387*2000*453.59/8760/3600*Dispersion!$AM$11,0)</f>
        <v>0</v>
      </c>
      <c r="EY387" s="74">
        <f>IF(AND(ISNUMBER('Emissions (start here)'!CA387),ISNUMBER(Dispersion!$AN$8)),'Emissions (start here)'!CA387*453.59/3600*Dispersion!$AN$8,0)</f>
        <v>0</v>
      </c>
      <c r="EZ387" s="74">
        <f>IF(AND(ISNUMBER('Emissions (start here)'!CA387),ISNUMBER(Dispersion!$AN$9)),'Emissions (start here)'!CA387*453.59/3600*Dispersion!$AN$9,0)</f>
        <v>0</v>
      </c>
      <c r="FA387" s="74">
        <f>IF(AND(ISNUMBER('Emissions (start here)'!CB387),ISNUMBER(Dispersion!$AN$10)),'Emissions (start here)'!CB387*2000*453.59/8760/3600*Dispersion!$AN$10,0)</f>
        <v>0</v>
      </c>
      <c r="FB387" s="74">
        <f>IF(AND(ISNUMBER('Emissions (start here)'!CB387),ISNUMBER(Dispersion!$AN$11)),'Emissions (start here)'!CB387*2000*453.59/8760/3600*Dispersion!$AN$11,0)</f>
        <v>0</v>
      </c>
      <c r="FC387" s="74">
        <f>IF(AND(ISNUMBER('Emissions (start here)'!CC387),ISNUMBER(Dispersion!$AO$8)),'Emissions (start here)'!CC387*453.59/3600*Dispersion!$AO$8,0)</f>
        <v>0</v>
      </c>
      <c r="FD387" s="74">
        <f>IF(AND(ISNUMBER('Emissions (start here)'!CC387),ISNUMBER(Dispersion!$AO$9)),'Emissions (start here)'!CC387*453.59/3600*Dispersion!$AO$9,0)</f>
        <v>0</v>
      </c>
      <c r="FE387" s="74">
        <f>IF(AND(ISNUMBER('Emissions (start here)'!CD387),ISNUMBER(Dispersion!$AO$10)),'Emissions (start here)'!CD387*2000*453.59/8760/3600*Dispersion!$AO$10,0)</f>
        <v>0</v>
      </c>
      <c r="FF387" s="74">
        <f>IF(AND(ISNUMBER('Emissions (start here)'!CD387),ISNUMBER(Dispersion!$AO$11)),'Emissions (start here)'!CD387*2000*453.59/8760/3600*Dispersion!$AO$11,0)</f>
        <v>0</v>
      </c>
      <c r="FG387" s="74">
        <f>IF(AND(ISNUMBER('Emissions (start here)'!CE387),ISNUMBER(Dispersion!$AP$8)),'Emissions (start here)'!CE387*453.59/3600*Dispersion!$AP$8,0)</f>
        <v>0</v>
      </c>
      <c r="FH387" s="74">
        <f>IF(AND(ISNUMBER('Emissions (start here)'!CE387),ISNUMBER(Dispersion!$AP$9)),'Emissions (start here)'!CE387*453.59/3600*Dispersion!$AP$9,0)</f>
        <v>0</v>
      </c>
      <c r="FI387" s="74">
        <f>IF(AND(ISNUMBER('Emissions (start here)'!CF387),ISNUMBER(Dispersion!$AP$10)),'Emissions (start here)'!CF387*2000*453.59/8760/3600*Dispersion!$AP$10,0)</f>
        <v>0</v>
      </c>
      <c r="FJ387" s="74">
        <f>IF(AND(ISNUMBER('Emissions (start here)'!CF387),ISNUMBER(Dispersion!$AP$11)),'Emissions (start here)'!CF387*2000*453.59/8760/3600*Dispersion!$AP$11,0)</f>
        <v>0</v>
      </c>
      <c r="FK387" s="74">
        <f>IF(AND(ISNUMBER('Emissions (start here)'!CG387),ISNUMBER(Dispersion!$AQ$8)),'Emissions (start here)'!CG387*453.59/3600*Dispersion!$AQ$8,0)</f>
        <v>0</v>
      </c>
      <c r="FL387" s="74">
        <f>IF(AND(ISNUMBER('Emissions (start here)'!CG387),ISNUMBER(Dispersion!$AQ$9)),'Emissions (start here)'!CG387*453.59/3600*Dispersion!$AQ$9,0)</f>
        <v>0</v>
      </c>
      <c r="FM387" s="74">
        <f>IF(AND(ISNUMBER('Emissions (start here)'!CH387),ISNUMBER(Dispersion!$AQ$10)),'Emissions (start here)'!CH387*2000*453.59/8760/3600*Dispersion!$AQ$10,0)</f>
        <v>0</v>
      </c>
      <c r="FN387" s="74">
        <f>IF(AND(ISNUMBER('Emissions (start here)'!CH387),ISNUMBER(Dispersion!$AQ$11)),'Emissions (start here)'!CH387*2000*453.59/8760/3600*Dispersion!$AQ$11,0)</f>
        <v>0</v>
      </c>
      <c r="FO387" s="74">
        <f>IF(AND(ISNUMBER('Emissions (start here)'!CI387),ISNUMBER(Dispersion!$AR$8)),'Emissions (start here)'!CI387*453.59/3600*Dispersion!$AR$8,0)</f>
        <v>0</v>
      </c>
      <c r="FP387" s="74">
        <f>IF(AND(ISNUMBER('Emissions (start here)'!CI387),ISNUMBER(Dispersion!$AR$9)),'Emissions (start here)'!CI387*453.59/3600*Dispersion!$AR$9,0)</f>
        <v>0</v>
      </c>
      <c r="FQ387" s="74">
        <f>IF(AND(ISNUMBER('Emissions (start here)'!CJ387),ISNUMBER(Dispersion!$AR$10)),'Emissions (start here)'!CJ387*2000*453.59/8760/3600*Dispersion!$AR$10,0)</f>
        <v>0</v>
      </c>
      <c r="FR387" s="74">
        <f>IF(AND(ISNUMBER('Emissions (start here)'!CJ387),ISNUMBER(Dispersion!$AR$11)),'Emissions (start here)'!CJ387*2000*453.59/8760/3600*Dispersion!$AR$11,0)</f>
        <v>0</v>
      </c>
      <c r="FS387" s="74">
        <f>IF(AND(ISNUMBER('Emissions (start here)'!CK387),ISNUMBER(Dispersion!$AS$8)),'Emissions (start here)'!CK387*453.59/3600*Dispersion!$AS$8,0)</f>
        <v>0</v>
      </c>
      <c r="FT387" s="74">
        <f>IF(AND(ISNUMBER('Emissions (start here)'!CK387),ISNUMBER(Dispersion!$AS$9)),'Emissions (start here)'!CK387*453.59/3600*Dispersion!$AS$9,0)</f>
        <v>0</v>
      </c>
      <c r="FU387" s="74">
        <f>IF(AND(ISNUMBER('Emissions (start here)'!CL387),ISNUMBER(Dispersion!$AS$10)),'Emissions (start here)'!CL387*2000*453.59/8760/3600*Dispersion!$AS$10,0)</f>
        <v>0</v>
      </c>
      <c r="FV387" s="74">
        <f>IF(AND(ISNUMBER('Emissions (start here)'!CL387),ISNUMBER(Dispersion!$AS$11)),'Emissions (start here)'!CL387*2000*453.59/8760/3600*Dispersion!$AS$11,0)</f>
        <v>0</v>
      </c>
      <c r="FW387" s="74">
        <f>IF(AND(ISNUMBER('Emissions (start here)'!CM387),ISNUMBER(Dispersion!$AT$8)),'Emissions (start here)'!CM387*453.59/3600*Dispersion!$AT$8,0)</f>
        <v>0</v>
      </c>
      <c r="FX387" s="74">
        <f>IF(AND(ISNUMBER('Emissions (start here)'!CM387),ISNUMBER(Dispersion!$AT$9)),'Emissions (start here)'!CM387*453.59/3600*Dispersion!$AT$9,0)</f>
        <v>0</v>
      </c>
      <c r="FY387" s="74">
        <f>IF(AND(ISNUMBER('Emissions (start here)'!CN387),ISNUMBER(Dispersion!$AT$10)),'Emissions (start here)'!CN387*2000*453.59/8760/3600*Dispersion!$AT$10,0)</f>
        <v>0</v>
      </c>
      <c r="FZ387" s="74">
        <f>IF(AND(ISNUMBER('Emissions (start here)'!CN387),ISNUMBER(Dispersion!$AT$11)),'Emissions (start here)'!CN387*2000*453.59/8760/3600*Dispersion!$AT$11,0)</f>
        <v>0</v>
      </c>
      <c r="GA387" s="74">
        <f>IF(AND(ISNUMBER('Emissions (start here)'!CO387),ISNUMBER(Dispersion!$AU$8)),'Emissions (start here)'!CO387*453.59/3600*Dispersion!$AU$8,0)</f>
        <v>0</v>
      </c>
      <c r="GB387" s="74">
        <f>IF(AND(ISNUMBER('Emissions (start here)'!CO387),ISNUMBER(Dispersion!$AU$9)),'Emissions (start here)'!CO387*453.59/3600*Dispersion!$AU$9,0)</f>
        <v>0</v>
      </c>
      <c r="GC387" s="74">
        <f>IF(AND(ISNUMBER('Emissions (start here)'!CP387),ISNUMBER(Dispersion!$AU$10)),'Emissions (start here)'!CP387*2000*453.59/8760/3600*Dispersion!$AU$10,0)</f>
        <v>0</v>
      </c>
      <c r="GD387" s="74">
        <f>IF(AND(ISNUMBER('Emissions (start here)'!CP387),ISNUMBER(Dispersion!$AU$11)),'Emissions (start here)'!CP387*2000*453.59/8760/3600*Dispersion!$AU$11,0)</f>
        <v>0</v>
      </c>
      <c r="GE387" s="74">
        <f>IF(AND(ISNUMBER('Emissions (start here)'!CQ387),ISNUMBER(Dispersion!$AV$8)),'Emissions (start here)'!CQ387*453.59/3600*Dispersion!$AV$8,0)</f>
        <v>0</v>
      </c>
      <c r="GF387" s="74">
        <f>IF(AND(ISNUMBER('Emissions (start here)'!CQ387),ISNUMBER(Dispersion!$AV$9)),'Emissions (start here)'!CQ387*453.59/3600*Dispersion!$AV$9,0)</f>
        <v>0</v>
      </c>
      <c r="GG387" s="74">
        <f>IF(AND(ISNUMBER('Emissions (start here)'!CR387),ISNUMBER(Dispersion!$AV$10)),'Emissions (start here)'!CR387*2000*453.59/8760/3600*Dispersion!$AV$10,0)</f>
        <v>0</v>
      </c>
      <c r="GH387" s="74">
        <f>IF(AND(ISNUMBER('Emissions (start here)'!CR387),ISNUMBER(Dispersion!$AV$11)),'Emissions (start here)'!CR387*2000*453.59/8760/3600*Dispersion!$AV$11,0)</f>
        <v>0</v>
      </c>
      <c r="GI387" s="74">
        <f>IF(AND(ISNUMBER('Emissions (start here)'!CS387),ISNUMBER(Dispersion!$AW$8)),'Emissions (start here)'!CS387*453.59/3600*Dispersion!$AW$8,0)</f>
        <v>0</v>
      </c>
      <c r="GJ387" s="74">
        <f>IF(AND(ISNUMBER('Emissions (start here)'!CS387),ISNUMBER(Dispersion!$AW$9)),'Emissions (start here)'!CS387*453.59/3600*Dispersion!$AW$9,0)</f>
        <v>0</v>
      </c>
      <c r="GK387" s="74">
        <f>IF(AND(ISNUMBER('Emissions (start here)'!CT387),ISNUMBER(Dispersion!$AW$10)),'Emissions (start here)'!CT387*2000*453.59/8760/3600*Dispersion!$AW$10,0)</f>
        <v>0</v>
      </c>
      <c r="GL387" s="74">
        <f>IF(AND(ISNUMBER('Emissions (start here)'!CT387),ISNUMBER(Dispersion!$AW$11)),'Emissions (start here)'!CT387*2000*453.59/8760/3600*Dispersion!$AW$11,0)</f>
        <v>0</v>
      </c>
      <c r="GM387" s="74">
        <f>IF(AND(ISNUMBER('Emissions (start here)'!CU387),ISNUMBER(Dispersion!$AX$8)),'Emissions (start here)'!CU387*453.59/3600*Dispersion!$AX$8,0)</f>
        <v>0</v>
      </c>
      <c r="GN387" s="74">
        <f>IF(AND(ISNUMBER('Emissions (start here)'!CU387),ISNUMBER(Dispersion!$AX$9)),'Emissions (start here)'!CU387*453.59/3600*Dispersion!$AX$9,0)</f>
        <v>0</v>
      </c>
      <c r="GO387" s="74">
        <f>IF(AND(ISNUMBER('Emissions (start here)'!CV387),ISNUMBER(Dispersion!$AX$10)),'Emissions (start here)'!CV387*2000*453.59/8760/3600*Dispersion!$AX$10,0)</f>
        <v>0</v>
      </c>
      <c r="GP387" s="74">
        <f>IF(AND(ISNUMBER('Emissions (start here)'!CV387),ISNUMBER(Dispersion!$AX$11)),'Emissions (start here)'!CV387*2000*453.59/8760/3600*Dispersion!$AX$11,0)</f>
        <v>0</v>
      </c>
      <c r="GQ387" s="74">
        <f>IF(AND(ISNUMBER('Emissions (start here)'!CW387),ISNUMBER(Dispersion!$AY$8)),'Emissions (start here)'!CW387*453.59/3600*Dispersion!$AY$8,0)</f>
        <v>0</v>
      </c>
      <c r="GR387" s="74">
        <f>IF(AND(ISNUMBER('Emissions (start here)'!CW387),ISNUMBER(Dispersion!$AY$9)),'Emissions (start here)'!CW387*453.59/3600*Dispersion!$AY$9,0)</f>
        <v>0</v>
      </c>
      <c r="GS387" s="74">
        <f>IF(AND(ISNUMBER('Emissions (start here)'!CX387),ISNUMBER(Dispersion!$AY$10)),'Emissions (start here)'!CX387*2000*453.59/8760/3600*Dispersion!$AY$10,0)</f>
        <v>0</v>
      </c>
      <c r="GT387" s="74">
        <f>IF(AND(ISNUMBER('Emissions (start here)'!CX387),ISNUMBER(Dispersion!$AY$11)),'Emissions (start here)'!CX387*2000*453.59/8760/3600*Dispersion!$AY$11,0)</f>
        <v>0</v>
      </c>
      <c r="GU387" s="74">
        <f>IF(AND(ISNUMBER('Emissions (start here)'!CY387),ISNUMBER(Dispersion!$AZ$8)),'Emissions (start here)'!CY387*453.59/3600*Dispersion!$AZ$8,0)</f>
        <v>0</v>
      </c>
      <c r="GV387" s="74">
        <f>IF(AND(ISNUMBER('Emissions (start here)'!CY387),ISNUMBER(Dispersion!$AZ$9)),'Emissions (start here)'!CY387*453.59/3600*Dispersion!$AZ$9,0)</f>
        <v>0</v>
      </c>
      <c r="GW387" s="74">
        <f>IF(AND(ISNUMBER('Emissions (start here)'!CZ387),ISNUMBER(Dispersion!$AZ$10)),'Emissions (start here)'!CZ387*2000*453.59/8760/3600*Dispersion!$AZ$10,0)</f>
        <v>0</v>
      </c>
      <c r="GX387" s="74">
        <f>IF(AND(ISNUMBER('Emissions (start here)'!CZ387),ISNUMBER(Dispersion!$AZ$11)),'Emissions (start here)'!CZ387*2000*453.59/8760/3600*Dispersion!$AZ$11,0)</f>
        <v>0</v>
      </c>
    </row>
    <row r="388" spans="1:206" x14ac:dyDescent="0.2">
      <c r="A388" s="51" t="str">
        <f>'Tox Values'!C388</f>
        <v>123-38-6</v>
      </c>
      <c r="B388" s="94" t="str">
        <f>'Tox Values'!D388</f>
        <v>Propionaldehyde</v>
      </c>
      <c r="C388" s="96">
        <f t="shared" si="21"/>
        <v>0</v>
      </c>
      <c r="D388" s="74">
        <f t="shared" si="22"/>
        <v>0</v>
      </c>
      <c r="E388" s="74">
        <f t="shared" si="23"/>
        <v>0</v>
      </c>
      <c r="F388" s="99">
        <f t="shared" si="24"/>
        <v>0</v>
      </c>
      <c r="G388" s="97">
        <f>IF(AND(ISNUMBER('Emissions (start here)'!E388),ISNUMBER(Dispersion!$C$8)),'Emissions (start here)'!E388*453.59/3600*Dispersion!$C$8,0)</f>
        <v>0</v>
      </c>
      <c r="H388" s="74">
        <f>IF(AND(ISNUMBER('Emissions (start here)'!E388),ISNUMBER(Dispersion!$C$9)),'Emissions (start here)'!E388*453.59/3600*Dispersion!$C$9,0)</f>
        <v>0</v>
      </c>
      <c r="I388" s="74">
        <f>IF(AND(ISNUMBER('Emissions (start here)'!F388),ISNUMBER(Dispersion!$C$10)),'Emissions (start here)'!F388*2000*453.59/8760/3600*Dispersion!$C$10,0)</f>
        <v>0</v>
      </c>
      <c r="J388" s="74">
        <f>IF(AND(ISNUMBER('Emissions (start here)'!F388),ISNUMBER(Dispersion!$C$11)),'Emissions (start here)'!F388*2000*453.59/8760/3600*Dispersion!$C$11,0)</f>
        <v>0</v>
      </c>
      <c r="K388" s="74">
        <f>IF(AND(ISNUMBER('Emissions (start here)'!G388),ISNUMBER(Dispersion!$D$8)),'Emissions (start here)'!G388*453.59/3600*Dispersion!$D$8,0)</f>
        <v>0</v>
      </c>
      <c r="L388" s="74">
        <f>IF(AND(ISNUMBER('Emissions (start here)'!G388),ISNUMBER(Dispersion!$D$9)),'Emissions (start here)'!G388*453.59/3600*Dispersion!$D$9,0)</f>
        <v>0</v>
      </c>
      <c r="M388" s="74">
        <f>IF(AND(ISNUMBER('Emissions (start here)'!H388),ISNUMBER(Dispersion!$D$10)),'Emissions (start here)'!H388*2000*453.59/8760/3600*Dispersion!$D$10,0)</f>
        <v>0</v>
      </c>
      <c r="N388" s="74">
        <f>IF(AND(ISNUMBER('Emissions (start here)'!H388),ISNUMBER(Dispersion!$D$11)),'Emissions (start here)'!H388*2000*453.59/8760/3600*Dispersion!$D$11,0)</f>
        <v>0</v>
      </c>
      <c r="O388" s="74">
        <f>IF(AND(ISNUMBER('Emissions (start here)'!I388),ISNUMBER(Dispersion!$E$8)),'Emissions (start here)'!I388*453.59/3600*Dispersion!$E$8,0)</f>
        <v>0</v>
      </c>
      <c r="P388" s="74">
        <f>IF(AND(ISNUMBER('Emissions (start here)'!I388),ISNUMBER(Dispersion!$E$9)),'Emissions (start here)'!I388*453.59/3600*Dispersion!$E$9,0)</f>
        <v>0</v>
      </c>
      <c r="Q388" s="74">
        <f>IF(AND(ISNUMBER('Emissions (start here)'!J388),ISNUMBER(Dispersion!$E$10)),'Emissions (start here)'!J388*2000*453.59/8760/3600*Dispersion!$E$10,0)</f>
        <v>0</v>
      </c>
      <c r="R388" s="74">
        <f>IF(AND(ISNUMBER('Emissions (start here)'!J388),ISNUMBER(Dispersion!$E$11)),'Emissions (start here)'!J388*2000*453.59/8760/3600*Dispersion!$E$11,0)</f>
        <v>0</v>
      </c>
      <c r="S388" s="74">
        <f>IF(AND(ISNUMBER('Emissions (start here)'!K388),ISNUMBER(Dispersion!$F$8)),'Emissions (start here)'!K388*453.59/3600*Dispersion!$F$8,0)</f>
        <v>0</v>
      </c>
      <c r="T388" s="74">
        <f>IF(AND(ISNUMBER('Emissions (start here)'!K388),ISNUMBER(Dispersion!$F$9)),'Emissions (start here)'!K388*453.59/3600*Dispersion!$F$9,0)</f>
        <v>0</v>
      </c>
      <c r="U388" s="74">
        <f>IF(AND(ISNUMBER('Emissions (start here)'!L388),ISNUMBER(Dispersion!$F$10)),'Emissions (start here)'!L388*2000*453.59/8760/3600*Dispersion!$F$10,0)</f>
        <v>0</v>
      </c>
      <c r="V388" s="74">
        <f>IF(AND(ISNUMBER('Emissions (start here)'!L388),ISNUMBER(Dispersion!$F$11)),'Emissions (start here)'!L388*2000*453.59/8760/3600*Dispersion!$F$11,0)</f>
        <v>0</v>
      </c>
      <c r="W388" s="74">
        <f>IF(AND(ISNUMBER('Emissions (start here)'!M388),ISNUMBER(Dispersion!$G$8)),'Emissions (start here)'!M388*453.59/3600*Dispersion!$G$8,0)</f>
        <v>0</v>
      </c>
      <c r="X388" s="74">
        <f>IF(AND(ISNUMBER('Emissions (start here)'!M388),ISNUMBER(Dispersion!$G$9)),'Emissions (start here)'!M388*453.59/3600*Dispersion!$G$9,0)</f>
        <v>0</v>
      </c>
      <c r="Y388" s="74">
        <f>IF(AND(ISNUMBER('Emissions (start here)'!N388),ISNUMBER(Dispersion!$G$10)),'Emissions (start here)'!N388*2000*453.59/8760/3600*Dispersion!$G$10,0)</f>
        <v>0</v>
      </c>
      <c r="Z388" s="74">
        <f>IF(AND(ISNUMBER('Emissions (start here)'!N388),ISNUMBER(Dispersion!$G$11)),'Emissions (start here)'!N388*2000*453.59/8760/3600*Dispersion!$G$11,0)</f>
        <v>0</v>
      </c>
      <c r="AA388" s="74">
        <f>IF(AND(ISNUMBER('Emissions (start here)'!O388),ISNUMBER(Dispersion!$H$8)),'Emissions (start here)'!O388*453.59/3600*Dispersion!$H$8,0)</f>
        <v>0</v>
      </c>
      <c r="AB388" s="74">
        <f>IF(AND(ISNUMBER('Emissions (start here)'!O388),ISNUMBER(Dispersion!$H$9)),'Emissions (start here)'!O388*453.59/3600*Dispersion!$H$9,0)</f>
        <v>0</v>
      </c>
      <c r="AC388" s="74">
        <f>IF(AND(ISNUMBER('Emissions (start here)'!P388),ISNUMBER(Dispersion!$H$10)),'Emissions (start here)'!P388*2000*453.59/8760/3600*Dispersion!$H$10,0)</f>
        <v>0</v>
      </c>
      <c r="AD388" s="74">
        <f>IF(AND(ISNUMBER('Emissions (start here)'!P388),ISNUMBER(Dispersion!$H$11)),'Emissions (start here)'!P388*2000*453.59/8760/3600*Dispersion!$H$11,0)</f>
        <v>0</v>
      </c>
      <c r="AE388" s="74">
        <f>IF(AND(ISNUMBER('Emissions (start here)'!Q388),ISNUMBER(Dispersion!$I$8)),'Emissions (start here)'!Q388*453.59/3600*Dispersion!$I$8,0)</f>
        <v>0</v>
      </c>
      <c r="AF388" s="74">
        <f>IF(AND(ISNUMBER('Emissions (start here)'!Q388),ISNUMBER(Dispersion!$I$9)),'Emissions (start here)'!Q388*453.59/3600*Dispersion!$I$9,0)</f>
        <v>0</v>
      </c>
      <c r="AG388" s="74">
        <f>IF(AND(ISNUMBER('Emissions (start here)'!R388),ISNUMBER(Dispersion!$I$10)),'Emissions (start here)'!R388*2000*453.59/8760/3600*Dispersion!$I$10,0)</f>
        <v>0</v>
      </c>
      <c r="AH388" s="74">
        <f>IF(AND(ISNUMBER('Emissions (start here)'!R388),ISNUMBER(Dispersion!$I$11)),'Emissions (start here)'!R388*2000*453.59/8760/3600*Dispersion!$I$11,0)</f>
        <v>0</v>
      </c>
      <c r="AI388" s="74">
        <f>IF(AND(ISNUMBER('Emissions (start here)'!S388),ISNUMBER(Dispersion!$J$8)),'Emissions (start here)'!S388*453.59/3600*Dispersion!$J$8,0)</f>
        <v>0</v>
      </c>
      <c r="AJ388" s="74">
        <f>IF(AND(ISNUMBER('Emissions (start here)'!S388),ISNUMBER(Dispersion!$J$9)),'Emissions (start here)'!S388*453.59/3600*Dispersion!$J$9,0)</f>
        <v>0</v>
      </c>
      <c r="AK388" s="74">
        <f>IF(AND(ISNUMBER('Emissions (start here)'!T388),ISNUMBER(Dispersion!$J$10)),'Emissions (start here)'!T388*2000*453.59/8760/3600*Dispersion!$J$10,0)</f>
        <v>0</v>
      </c>
      <c r="AL388" s="74">
        <f>IF(AND(ISNUMBER('Emissions (start here)'!T388),ISNUMBER(Dispersion!$J$11)),'Emissions (start here)'!T388*2000*453.59/8760/3600*Dispersion!$J$11,0)</f>
        <v>0</v>
      </c>
      <c r="AM388" s="74">
        <f>IF(AND(ISNUMBER('Emissions (start here)'!U388),ISNUMBER(Dispersion!$K$8)),'Emissions (start here)'!U388*453.59/3600*Dispersion!$K$8,0)</f>
        <v>0</v>
      </c>
      <c r="AN388" s="74">
        <f>IF(AND(ISNUMBER('Emissions (start here)'!U388),ISNUMBER(Dispersion!$K$9)),'Emissions (start here)'!U388*453.59/3600*Dispersion!$K$9,0)</f>
        <v>0</v>
      </c>
      <c r="AO388" s="74">
        <f>IF(AND(ISNUMBER('Emissions (start here)'!V388),ISNUMBER(Dispersion!$K$10)),'Emissions (start here)'!V388*2000*453.59/8760/3600*Dispersion!$K$10,0)</f>
        <v>0</v>
      </c>
      <c r="AP388" s="74">
        <f>IF(AND(ISNUMBER('Emissions (start here)'!V388),ISNUMBER(Dispersion!$K$11)),'Emissions (start here)'!V388*2000*453.59/8760/3600*Dispersion!$K$11,0)</f>
        <v>0</v>
      </c>
      <c r="AQ388" s="74">
        <f>IF(AND(ISNUMBER('Emissions (start here)'!W388),ISNUMBER(Dispersion!$L$8)),'Emissions (start here)'!W388*453.59/3600*Dispersion!$L$8,0)</f>
        <v>0</v>
      </c>
      <c r="AR388" s="74">
        <f>IF(AND(ISNUMBER('Emissions (start here)'!W388),ISNUMBER(Dispersion!$L$9)),'Emissions (start here)'!W388*453.59/3600*Dispersion!$L$9,0)</f>
        <v>0</v>
      </c>
      <c r="AS388" s="74">
        <f>IF(AND(ISNUMBER('Emissions (start here)'!X388),ISNUMBER(Dispersion!$L$10)),'Emissions (start here)'!X388*2000*453.59/8760/3600*Dispersion!$L$10,0)</f>
        <v>0</v>
      </c>
      <c r="AT388" s="74">
        <f>IF(AND(ISNUMBER('Emissions (start here)'!X388),ISNUMBER(Dispersion!$L$11)),'Emissions (start here)'!X388*2000*453.59/8760/3600*Dispersion!$L$11,0)</f>
        <v>0</v>
      </c>
      <c r="AU388" s="74">
        <f>IF(AND(ISNUMBER('Emissions (start here)'!Y388),ISNUMBER(Dispersion!$M$8)),'Emissions (start here)'!Y388*453.59/3600*Dispersion!$M$8,0)</f>
        <v>0</v>
      </c>
      <c r="AV388" s="74">
        <f>IF(AND(ISNUMBER('Emissions (start here)'!Y388),ISNUMBER(Dispersion!$M$9)),'Emissions (start here)'!Y388*453.59/3600*Dispersion!$M$9,0)</f>
        <v>0</v>
      </c>
      <c r="AW388" s="74">
        <f>IF(AND(ISNUMBER('Emissions (start here)'!Z388),ISNUMBER(Dispersion!$M$10)),'Emissions (start here)'!Z388*2000*453.59/8760/3600*Dispersion!$M$10,0)</f>
        <v>0</v>
      </c>
      <c r="AX388" s="74">
        <f>IF(AND(ISNUMBER('Emissions (start here)'!Z388),ISNUMBER(Dispersion!$M$11)),'Emissions (start here)'!Z388*2000*453.59/8760/3600*Dispersion!$M$11,0)</f>
        <v>0</v>
      </c>
      <c r="AY388" s="74">
        <f>IF(AND(ISNUMBER('Emissions (start here)'!AA388),ISNUMBER(Dispersion!$N$8)),'Emissions (start here)'!AA388*453.59/3600*Dispersion!$N$8,0)</f>
        <v>0</v>
      </c>
      <c r="AZ388" s="74">
        <f>IF(AND(ISNUMBER('Emissions (start here)'!AA388),ISNUMBER(Dispersion!$N$9)),'Emissions (start here)'!AA388*453.59/3600*Dispersion!$N$9,0)</f>
        <v>0</v>
      </c>
      <c r="BA388" s="74">
        <f>IF(AND(ISNUMBER('Emissions (start here)'!AB388),ISNUMBER(Dispersion!$N$10)),'Emissions (start here)'!AB388*2000*453.59/8760/3600*Dispersion!$N$10,0)</f>
        <v>0</v>
      </c>
      <c r="BB388" s="74">
        <f>IF(AND(ISNUMBER('Emissions (start here)'!AB388),ISNUMBER(Dispersion!$N$11)),'Emissions (start here)'!AB388*2000*453.59/8760/3600*Dispersion!$N$11,0)</f>
        <v>0</v>
      </c>
      <c r="BC388" s="74">
        <f>IF(AND(ISNUMBER('Emissions (start here)'!AC388),ISNUMBER(Dispersion!$O$8)),'Emissions (start here)'!AC388*453.59/3600*Dispersion!$O$8,0)</f>
        <v>0</v>
      </c>
      <c r="BD388" s="74">
        <f>IF(AND(ISNUMBER('Emissions (start here)'!AC388),ISNUMBER(Dispersion!$O$9)),'Emissions (start here)'!AC388*453.59/3600*Dispersion!$O$9,0)</f>
        <v>0</v>
      </c>
      <c r="BE388" s="74">
        <f>IF(AND(ISNUMBER('Emissions (start here)'!AD388),ISNUMBER(Dispersion!$O$10)),'Emissions (start here)'!AD388*2000*453.59/8760/3600*Dispersion!$O$10,0)</f>
        <v>0</v>
      </c>
      <c r="BF388" s="74">
        <f>IF(AND(ISNUMBER('Emissions (start here)'!AD388),ISNUMBER(Dispersion!$O$11)),'Emissions (start here)'!AD388*2000*453.59/8760/3600*Dispersion!$O$11,0)</f>
        <v>0</v>
      </c>
      <c r="BG388" s="74">
        <f>IF(AND(ISNUMBER('Emissions (start here)'!AE388),ISNUMBER(Dispersion!$P$8)),'Emissions (start here)'!AE388*453.59/3600*Dispersion!$P$8,0)</f>
        <v>0</v>
      </c>
      <c r="BH388" s="74">
        <f>IF(AND(ISNUMBER('Emissions (start here)'!AE388),ISNUMBER(Dispersion!$P$9)),'Emissions (start here)'!AE388*453.59/3600*Dispersion!$P$9,0)</f>
        <v>0</v>
      </c>
      <c r="BI388" s="74">
        <f>IF(AND(ISNUMBER('Emissions (start here)'!AF388),ISNUMBER(Dispersion!$P$10)),'Emissions (start here)'!AF388*2000*453.59/8760/3600*Dispersion!$P$10,0)</f>
        <v>0</v>
      </c>
      <c r="BJ388" s="74">
        <f>IF(AND(ISNUMBER('Emissions (start here)'!AF388),ISNUMBER(Dispersion!$P$11)),'Emissions (start here)'!AF388*2000*453.59/8760/3600*Dispersion!$P$11,0)</f>
        <v>0</v>
      </c>
      <c r="BK388" s="74">
        <f>IF(AND(ISNUMBER('Emissions (start here)'!AG388),ISNUMBER(Dispersion!$Q$8)),'Emissions (start here)'!AG388*453.59/3600*Dispersion!$Q$8,0)</f>
        <v>0</v>
      </c>
      <c r="BL388" s="74">
        <f>IF(AND(ISNUMBER('Emissions (start here)'!AG388),ISNUMBER(Dispersion!$Q$9)),'Emissions (start here)'!AG388*453.59/3600*Dispersion!$Q$9,0)</f>
        <v>0</v>
      </c>
      <c r="BM388" s="74">
        <f>IF(AND(ISNUMBER('Emissions (start here)'!AH388),ISNUMBER(Dispersion!$Q$10)),'Emissions (start here)'!AH388*2000*453.59/8760/3600*Dispersion!$Q$10,0)</f>
        <v>0</v>
      </c>
      <c r="BN388" s="74">
        <f>IF(AND(ISNUMBER('Emissions (start here)'!AH388),ISNUMBER(Dispersion!$Q$11)),'Emissions (start here)'!AH388*2000*453.59/8760/3600*Dispersion!$Q$11,0)</f>
        <v>0</v>
      </c>
      <c r="BO388" s="74">
        <f>IF(AND(ISNUMBER('Emissions (start here)'!AI388),ISNUMBER(Dispersion!$R$8)),'Emissions (start here)'!AI388*453.59/3600*Dispersion!$R$8,0)</f>
        <v>0</v>
      </c>
      <c r="BP388" s="74">
        <f>IF(AND(ISNUMBER('Emissions (start here)'!AI388),ISNUMBER(Dispersion!$R$9)),'Emissions (start here)'!AI388*453.59/3600*Dispersion!$R$9,0)</f>
        <v>0</v>
      </c>
      <c r="BQ388" s="74">
        <f>IF(AND(ISNUMBER('Emissions (start here)'!AJ388),ISNUMBER(Dispersion!$R$10)),'Emissions (start here)'!AJ388*2000*453.59/8760/3600*Dispersion!$R$10,0)</f>
        <v>0</v>
      </c>
      <c r="BR388" s="74">
        <f>IF(AND(ISNUMBER('Emissions (start here)'!AJ388),ISNUMBER(Dispersion!$R$11)),'Emissions (start here)'!AJ388*2000*453.59/8760/3600*Dispersion!$R$11,0)</f>
        <v>0</v>
      </c>
      <c r="BS388" s="74">
        <f>IF(AND(ISNUMBER('Emissions (start here)'!AK388),ISNUMBER(Dispersion!$S$8)),'Emissions (start here)'!AK388*453.59/3600*Dispersion!$S$8,0)</f>
        <v>0</v>
      </c>
      <c r="BT388" s="74">
        <f>IF(AND(ISNUMBER('Emissions (start here)'!AK388),ISNUMBER(Dispersion!$S$9)),'Emissions (start here)'!AK388*453.59/3600*Dispersion!$S$9,0)</f>
        <v>0</v>
      </c>
      <c r="BU388" s="74">
        <f>IF(AND(ISNUMBER('Emissions (start here)'!AL388),ISNUMBER(Dispersion!$S$10)),'Emissions (start here)'!AL388*2000*453.59/8760/3600*Dispersion!$S$10,0)</f>
        <v>0</v>
      </c>
      <c r="BV388" s="74">
        <f>IF(AND(ISNUMBER('Emissions (start here)'!AL388),ISNUMBER(Dispersion!$S$11)),'Emissions (start here)'!AL388*2000*453.59/8760/3600*Dispersion!$S$11,0)</f>
        <v>0</v>
      </c>
      <c r="BW388" s="74">
        <f>IF(AND(ISNUMBER('Emissions (start here)'!AM388),ISNUMBER(Dispersion!$T$8)),'Emissions (start here)'!AM388*453.59/3600*Dispersion!$T$8,0)</f>
        <v>0</v>
      </c>
      <c r="BX388" s="74">
        <f>IF(AND(ISNUMBER('Emissions (start here)'!AM388),ISNUMBER(Dispersion!$T$9)),'Emissions (start here)'!AM388*453.59/3600*Dispersion!$T$9,0)</f>
        <v>0</v>
      </c>
      <c r="BY388" s="74">
        <f>IF(AND(ISNUMBER('Emissions (start here)'!AN388),ISNUMBER(Dispersion!$T$10)),'Emissions (start here)'!AN388*2000*453.59/8760/3600*Dispersion!$T$10,0)</f>
        <v>0</v>
      </c>
      <c r="BZ388" s="74">
        <f>IF(AND(ISNUMBER('Emissions (start here)'!AN388),ISNUMBER(Dispersion!$T$11)),'Emissions (start here)'!AN388*2000*453.59/8760/3600*Dispersion!$T$11,0)</f>
        <v>0</v>
      </c>
      <c r="CA388" s="74">
        <f>IF(AND(ISNUMBER('Emissions (start here)'!AO388),ISNUMBER(Dispersion!$U$8)),'Emissions (start here)'!AO388*453.59/3600*Dispersion!$U$8,0)</f>
        <v>0</v>
      </c>
      <c r="CB388" s="74">
        <f>IF(AND(ISNUMBER('Emissions (start here)'!AO388),ISNUMBER(Dispersion!$U$9)),'Emissions (start here)'!AO388*453.59/3600*Dispersion!$U$9,0)</f>
        <v>0</v>
      </c>
      <c r="CC388" s="74">
        <f>IF(AND(ISNUMBER('Emissions (start here)'!AP388),ISNUMBER(Dispersion!$U$10)),'Emissions (start here)'!AP388*2000*453.59/8760/3600*Dispersion!$U$10,0)</f>
        <v>0</v>
      </c>
      <c r="CD388" s="74">
        <f>IF(AND(ISNUMBER('Emissions (start here)'!AP388),ISNUMBER(Dispersion!$U$11)),'Emissions (start here)'!AP388*2000*453.59/8760/3600*Dispersion!$U$11,0)</f>
        <v>0</v>
      </c>
      <c r="CE388" s="74">
        <f>IF(AND(ISNUMBER('Emissions (start here)'!AQ388),ISNUMBER(Dispersion!$V$8)),'Emissions (start here)'!AQ388*453.59/3600*Dispersion!$V$8,0)</f>
        <v>0</v>
      </c>
      <c r="CF388" s="74">
        <f>IF(AND(ISNUMBER('Emissions (start here)'!AQ388),ISNUMBER(Dispersion!$V$9)),'Emissions (start here)'!AQ388*453.59/3600*Dispersion!$V$9,0)</f>
        <v>0</v>
      </c>
      <c r="CG388" s="74">
        <f>IF(AND(ISNUMBER('Emissions (start here)'!AR388),ISNUMBER(Dispersion!$V$10)),'Emissions (start here)'!AR388*2000*453.59/8760/3600*Dispersion!$V$10,0)</f>
        <v>0</v>
      </c>
      <c r="CH388" s="74">
        <f>IF(AND(ISNUMBER('Emissions (start here)'!AR388),ISNUMBER(Dispersion!$V$11)),'Emissions (start here)'!AR388*2000*453.59/8760/3600*Dispersion!$V$11,0)</f>
        <v>0</v>
      </c>
      <c r="CI388" s="74">
        <f>IF(AND(ISNUMBER('Emissions (start here)'!AS388),ISNUMBER(Dispersion!$W$8)),'Emissions (start here)'!AS388*453.59/3600*Dispersion!$W$8,0)</f>
        <v>0</v>
      </c>
      <c r="CJ388" s="74">
        <f>IF(AND(ISNUMBER('Emissions (start here)'!AS388),ISNUMBER(Dispersion!$W$9)),'Emissions (start here)'!AS388*453.59/3600*Dispersion!$W$9,0)</f>
        <v>0</v>
      </c>
      <c r="CK388" s="74">
        <f>IF(AND(ISNUMBER('Emissions (start here)'!AT388),ISNUMBER(Dispersion!$W$10)),'Emissions (start here)'!AT388*2000*453.59/8760/3600*Dispersion!$W$10,0)</f>
        <v>0</v>
      </c>
      <c r="CL388" s="74">
        <f>IF(AND(ISNUMBER('Emissions (start here)'!AT388),ISNUMBER(Dispersion!$W$11)),'Emissions (start here)'!AT388*2000*453.59/8760/3600*Dispersion!$W$11,0)</f>
        <v>0</v>
      </c>
      <c r="CM388" s="74">
        <f>IF(AND(ISNUMBER('Emissions (start here)'!AU388),ISNUMBER(Dispersion!$X$8)),'Emissions (start here)'!AU388*453.59/3600*Dispersion!$X$8,0)</f>
        <v>0</v>
      </c>
      <c r="CN388" s="74">
        <f>IF(AND(ISNUMBER('Emissions (start here)'!AU388),ISNUMBER(Dispersion!$X$9)),'Emissions (start here)'!AU388*453.59/3600*Dispersion!$X$9,0)</f>
        <v>0</v>
      </c>
      <c r="CO388" s="74">
        <f>IF(AND(ISNUMBER('Emissions (start here)'!AV388),ISNUMBER(Dispersion!$X$10)),'Emissions (start here)'!AV388*2000*453.59/8760/3600*Dispersion!$X$10,0)</f>
        <v>0</v>
      </c>
      <c r="CP388" s="74">
        <f>IF(AND(ISNUMBER('Emissions (start here)'!AV388),ISNUMBER(Dispersion!$X$11)),'Emissions (start here)'!AV388*2000*453.59/8760/3600*Dispersion!$X$11,0)</f>
        <v>0</v>
      </c>
      <c r="CQ388" s="74">
        <f>IF(AND(ISNUMBER('Emissions (start here)'!AW388),ISNUMBER(Dispersion!$Y$8)),'Emissions (start here)'!AW388*453.59/3600*Dispersion!$Y$8,0)</f>
        <v>0</v>
      </c>
      <c r="CR388" s="74">
        <f>IF(AND(ISNUMBER('Emissions (start here)'!AW388),ISNUMBER(Dispersion!$Y$9)),'Emissions (start here)'!AW388*453.59/3600*Dispersion!$Y$9,0)</f>
        <v>0</v>
      </c>
      <c r="CS388" s="74">
        <f>IF(AND(ISNUMBER('Emissions (start here)'!AX388),ISNUMBER(Dispersion!$Y$10)),'Emissions (start here)'!AX388*2000*453.59/8760/3600*Dispersion!$Y$10,0)</f>
        <v>0</v>
      </c>
      <c r="CT388" s="74">
        <f>IF(AND(ISNUMBER('Emissions (start here)'!AX388),ISNUMBER(Dispersion!$Y$11)),'Emissions (start here)'!AX388*2000*453.59/8760/3600*Dispersion!$Y$11,0)</f>
        <v>0</v>
      </c>
      <c r="CU388" s="74">
        <f>IF(AND(ISNUMBER('Emissions (start here)'!AY388),ISNUMBER(Dispersion!$Z$8)),'Emissions (start here)'!AY388*453.59/3600*Dispersion!$Z$8,0)</f>
        <v>0</v>
      </c>
      <c r="CV388" s="74">
        <f>IF(AND(ISNUMBER('Emissions (start here)'!AY388),ISNUMBER(Dispersion!$Z$9)),'Emissions (start here)'!AY388*453.59/3600*Dispersion!$Z$9,0)</f>
        <v>0</v>
      </c>
      <c r="CW388" s="74">
        <f>IF(AND(ISNUMBER('Emissions (start here)'!AZ388),ISNUMBER(Dispersion!$Z$10)),'Emissions (start here)'!AZ388*2000*453.59/8760/3600*Dispersion!$Z$10,0)</f>
        <v>0</v>
      </c>
      <c r="CX388" s="74">
        <f>IF(AND(ISNUMBER('Emissions (start here)'!AZ388),ISNUMBER(Dispersion!$Z$11)),'Emissions (start here)'!AZ388*2000*453.59/8760/3600*Dispersion!$Z$11,0)</f>
        <v>0</v>
      </c>
      <c r="CY388" s="74">
        <f>IF(AND(ISNUMBER('Emissions (start here)'!BA388),ISNUMBER(Dispersion!$AA$8)),'Emissions (start here)'!BA388*453.59/3600*Dispersion!$AA$8,0)</f>
        <v>0</v>
      </c>
      <c r="CZ388" s="74">
        <f>IF(AND(ISNUMBER('Emissions (start here)'!BA388),ISNUMBER(Dispersion!$AA$9)),'Emissions (start here)'!BA388*453.59/3600*Dispersion!$AA$9,0)</f>
        <v>0</v>
      </c>
      <c r="DA388" s="74">
        <f>IF(AND(ISNUMBER('Emissions (start here)'!BB388),ISNUMBER(Dispersion!$AA$10)),'Emissions (start here)'!BB388*2000*453.59/8760/3600*Dispersion!$AA$10,0)</f>
        <v>0</v>
      </c>
      <c r="DB388" s="74">
        <f>IF(AND(ISNUMBER('Emissions (start here)'!BB388),ISNUMBER(Dispersion!$AA$11)),'Emissions (start here)'!BB388*2000*453.59/8760/3600*Dispersion!$AA$11,0)</f>
        <v>0</v>
      </c>
      <c r="DC388" s="74">
        <f>IF(AND(ISNUMBER('Emissions (start here)'!BC388),ISNUMBER(Dispersion!$AB$8)),'Emissions (start here)'!BC388*453.59/3600*Dispersion!$AB$8,0)</f>
        <v>0</v>
      </c>
      <c r="DD388" s="74">
        <f>IF(AND(ISNUMBER('Emissions (start here)'!BC388),ISNUMBER(Dispersion!$AB$9)),'Emissions (start here)'!BC388*453.59/3600*Dispersion!$AB$9,0)</f>
        <v>0</v>
      </c>
      <c r="DE388" s="74">
        <f>IF(AND(ISNUMBER('Emissions (start here)'!BD388),ISNUMBER(Dispersion!$AB$10)),'Emissions (start here)'!BD388*2000*453.59/8760/3600*Dispersion!$AB$10,0)</f>
        <v>0</v>
      </c>
      <c r="DF388" s="74">
        <f>IF(AND(ISNUMBER('Emissions (start here)'!BD388),ISNUMBER(Dispersion!$AB$11)),'Emissions (start here)'!BD388*2000*453.59/8760/3600*Dispersion!$AB$11,0)</f>
        <v>0</v>
      </c>
      <c r="DG388" s="74">
        <f>IF(AND(ISNUMBER('Emissions (start here)'!BE388),ISNUMBER(Dispersion!$AC$8)),'Emissions (start here)'!BE388*453.59/3600*Dispersion!$AC$8,0)</f>
        <v>0</v>
      </c>
      <c r="DH388" s="74">
        <f>IF(AND(ISNUMBER('Emissions (start here)'!BE388),ISNUMBER(Dispersion!$AC$9)),'Emissions (start here)'!BE388*453.59/3600*Dispersion!$AC$9,0)</f>
        <v>0</v>
      </c>
      <c r="DI388" s="74">
        <f>IF(AND(ISNUMBER('Emissions (start here)'!BF388),ISNUMBER(Dispersion!$AC$10)),'Emissions (start here)'!BF388*2000*453.59/8760/3600*Dispersion!$AC$10,0)</f>
        <v>0</v>
      </c>
      <c r="DJ388" s="74">
        <f>IF(AND(ISNUMBER('Emissions (start here)'!BF388),ISNUMBER(Dispersion!$AC$11)),'Emissions (start here)'!BF388*2000*453.59/8760/3600*Dispersion!$AC$11,0)</f>
        <v>0</v>
      </c>
      <c r="DK388" s="74">
        <f>IF(AND(ISNUMBER('Emissions (start here)'!BG388),ISNUMBER(Dispersion!$AD$8)),'Emissions (start here)'!BG388*453.59/3600*Dispersion!$AD$8,0)</f>
        <v>0</v>
      </c>
      <c r="DL388" s="74">
        <f>IF(AND(ISNUMBER('Emissions (start here)'!BG388),ISNUMBER(Dispersion!$AD$9)),'Emissions (start here)'!BG388*453.59/3600*Dispersion!$AD$9,0)</f>
        <v>0</v>
      </c>
      <c r="DM388" s="74">
        <f>IF(AND(ISNUMBER('Emissions (start here)'!BH388),ISNUMBER(Dispersion!$AD$10)),'Emissions (start here)'!BH388*2000*453.59/8760/3600*Dispersion!$AD$10,0)</f>
        <v>0</v>
      </c>
      <c r="DN388" s="74">
        <f>IF(AND(ISNUMBER('Emissions (start here)'!BH388),ISNUMBER(Dispersion!$AD$11)),'Emissions (start here)'!BH388*2000*453.59/8760/3600*Dispersion!$AD$11,0)</f>
        <v>0</v>
      </c>
      <c r="DO388" s="74">
        <f>IF(AND(ISNUMBER('Emissions (start here)'!BI388),ISNUMBER(Dispersion!$AE$8)),'Emissions (start here)'!BI388*453.59/3600*Dispersion!$AE$8,0)</f>
        <v>0</v>
      </c>
      <c r="DP388" s="74">
        <f>IF(AND(ISNUMBER('Emissions (start here)'!BI388),ISNUMBER(Dispersion!$AE$9)),'Emissions (start here)'!BI388*453.59/3600*Dispersion!$AE$9,0)</f>
        <v>0</v>
      </c>
      <c r="DQ388" s="74">
        <f>IF(AND(ISNUMBER('Emissions (start here)'!BJ388),ISNUMBER(Dispersion!$AE$10)),'Emissions (start here)'!BJ388*2000*453.59/8760/3600*Dispersion!$AE$10,0)</f>
        <v>0</v>
      </c>
      <c r="DR388" s="74">
        <f>IF(AND(ISNUMBER('Emissions (start here)'!BJ388),ISNUMBER(Dispersion!$AE$11)),'Emissions (start here)'!BJ388*2000*453.59/8760/3600*Dispersion!$AE$11,0)</f>
        <v>0</v>
      </c>
      <c r="DS388" s="74">
        <f>IF(AND(ISNUMBER('Emissions (start here)'!BK388),ISNUMBER(Dispersion!$AF$8)),'Emissions (start here)'!BK388*453.59/3600*Dispersion!$AF$8,0)</f>
        <v>0</v>
      </c>
      <c r="DT388" s="74">
        <f>IF(AND(ISNUMBER('Emissions (start here)'!BK388),ISNUMBER(Dispersion!$AF$9)),'Emissions (start here)'!BK388*453.59/3600*Dispersion!$AF$9,0)</f>
        <v>0</v>
      </c>
      <c r="DU388" s="74">
        <f>IF(AND(ISNUMBER('Emissions (start here)'!BL388),ISNUMBER(Dispersion!$AF$10)),'Emissions (start here)'!BL388*2000*453.59/8760/3600*Dispersion!$AF$10,0)</f>
        <v>0</v>
      </c>
      <c r="DV388" s="74">
        <f>IF(AND(ISNUMBER('Emissions (start here)'!BL388),ISNUMBER(Dispersion!$AF$11)),'Emissions (start here)'!BL388*2000*453.59/8760/3600*Dispersion!$AF$11,0)</f>
        <v>0</v>
      </c>
      <c r="DW388" s="74">
        <f>IF(AND(ISNUMBER('Emissions (start here)'!BM388),ISNUMBER(Dispersion!$AG$8)),'Emissions (start here)'!BM388*453.59/3600*Dispersion!$AG$8,0)</f>
        <v>0</v>
      </c>
      <c r="DX388" s="74">
        <f>IF(AND(ISNUMBER('Emissions (start here)'!BM388),ISNUMBER(Dispersion!$AG$9)),'Emissions (start here)'!BM388*453.59/3600*Dispersion!$AG$9,0)</f>
        <v>0</v>
      </c>
      <c r="DY388" s="74">
        <f>IF(AND(ISNUMBER('Emissions (start here)'!BN388),ISNUMBER(Dispersion!$AG$10)),'Emissions (start here)'!BN388*2000*453.59/8760/3600*Dispersion!$AG$10,0)</f>
        <v>0</v>
      </c>
      <c r="DZ388" s="74">
        <f>IF(AND(ISNUMBER('Emissions (start here)'!BN388),ISNUMBER(Dispersion!$AG$11)),'Emissions (start here)'!BN388*2000*453.59/8760/3600*Dispersion!$AG$11,0)</f>
        <v>0</v>
      </c>
      <c r="EA388" s="74">
        <f>IF(AND(ISNUMBER('Emissions (start here)'!BO388),ISNUMBER(Dispersion!$AH$8)),'Emissions (start here)'!BO388*453.59/3600*Dispersion!$AH$8,0)</f>
        <v>0</v>
      </c>
      <c r="EB388" s="74">
        <f>IF(AND(ISNUMBER('Emissions (start here)'!BO388),ISNUMBER(Dispersion!$AH$9)),'Emissions (start here)'!BO388*453.59/3600*Dispersion!$AH$9,0)</f>
        <v>0</v>
      </c>
      <c r="EC388" s="74">
        <f>IF(AND(ISNUMBER('Emissions (start here)'!BP388),ISNUMBER(Dispersion!$AH$10)),'Emissions (start here)'!BP388*2000*453.59/8760/3600*Dispersion!$AH$10,0)</f>
        <v>0</v>
      </c>
      <c r="ED388" s="74">
        <f>IF(AND(ISNUMBER('Emissions (start here)'!BP388),ISNUMBER(Dispersion!$AH$11)),'Emissions (start here)'!BP388*2000*453.59/8760/3600*Dispersion!$AH$11,0)</f>
        <v>0</v>
      </c>
      <c r="EE388" s="74">
        <f>IF(AND(ISNUMBER('Emissions (start here)'!BQ388),ISNUMBER(Dispersion!$AI$8)),'Emissions (start here)'!BQ388*453.59/3600*Dispersion!$AI$8,0)</f>
        <v>0</v>
      </c>
      <c r="EF388" s="74">
        <f>IF(AND(ISNUMBER('Emissions (start here)'!BQ388),ISNUMBER(Dispersion!$AI$9)),'Emissions (start here)'!BQ388*453.59/3600*Dispersion!$AI$9,0)</f>
        <v>0</v>
      </c>
      <c r="EG388" s="74">
        <f>IF(AND(ISNUMBER('Emissions (start here)'!BR388),ISNUMBER(Dispersion!$AI$10)),'Emissions (start here)'!BR388*2000*453.59/8760/3600*Dispersion!$AI$10,0)</f>
        <v>0</v>
      </c>
      <c r="EH388" s="74">
        <f>IF(AND(ISNUMBER('Emissions (start here)'!BR388),ISNUMBER(Dispersion!$AI$11)),'Emissions (start here)'!BR388*2000*453.59/8760/3600*Dispersion!$AI$11,0)</f>
        <v>0</v>
      </c>
      <c r="EI388" s="74">
        <f>IF(AND(ISNUMBER('Emissions (start here)'!BS388),ISNUMBER(Dispersion!$AJ$8)),'Emissions (start here)'!BS388*453.59/3600*Dispersion!$AJ$8,0)</f>
        <v>0</v>
      </c>
      <c r="EJ388" s="74">
        <f>IF(AND(ISNUMBER('Emissions (start here)'!BS388),ISNUMBER(Dispersion!$AJ$9)),'Emissions (start here)'!BS388*453.59/3600*Dispersion!$AJ$9,0)</f>
        <v>0</v>
      </c>
      <c r="EK388" s="74">
        <f>IF(AND(ISNUMBER('Emissions (start here)'!BT388),ISNUMBER(Dispersion!$AJ$10)),'Emissions (start here)'!BT388*2000*453.59/8760/3600*Dispersion!$AJ$10,0)</f>
        <v>0</v>
      </c>
      <c r="EL388" s="74">
        <f>IF(AND(ISNUMBER('Emissions (start here)'!BT388),ISNUMBER(Dispersion!$AJ$11)),'Emissions (start here)'!BT388*2000*453.59/8760/3600*Dispersion!$AJ$11,0)</f>
        <v>0</v>
      </c>
      <c r="EM388" s="74">
        <f>IF(AND(ISNUMBER('Emissions (start here)'!BU388),ISNUMBER(Dispersion!$AK$8)),'Emissions (start here)'!BU388*453.59/3600*Dispersion!$AK$8,0)</f>
        <v>0</v>
      </c>
      <c r="EN388" s="74">
        <f>IF(AND(ISNUMBER('Emissions (start here)'!BU388),ISNUMBER(Dispersion!$AK$9)),'Emissions (start here)'!BU388*453.59/3600*Dispersion!$AK$9,0)</f>
        <v>0</v>
      </c>
      <c r="EO388" s="74">
        <f>IF(AND(ISNUMBER('Emissions (start here)'!BV388),ISNUMBER(Dispersion!$AK$10)),'Emissions (start here)'!BV388*2000*453.59/8760/3600*Dispersion!$AK$10,0)</f>
        <v>0</v>
      </c>
      <c r="EP388" s="74">
        <f>IF(AND(ISNUMBER('Emissions (start here)'!BV388),ISNUMBER(Dispersion!$AK$11)),'Emissions (start here)'!BV388*2000*453.59/8760/3600*Dispersion!$AK$11,0)</f>
        <v>0</v>
      </c>
      <c r="EQ388" s="74">
        <f>IF(AND(ISNUMBER('Emissions (start here)'!BW388),ISNUMBER(Dispersion!$AL$8)),'Emissions (start here)'!BW388*453.59/3600*Dispersion!$AL$8,0)</f>
        <v>0</v>
      </c>
      <c r="ER388" s="74">
        <f>IF(AND(ISNUMBER('Emissions (start here)'!BW388),ISNUMBER(Dispersion!$AL$9)),'Emissions (start here)'!BW388*453.59/3600*Dispersion!$AL$9,0)</f>
        <v>0</v>
      </c>
      <c r="ES388" s="74">
        <f>IF(AND(ISNUMBER('Emissions (start here)'!BX388),ISNUMBER(Dispersion!$AL$10)),'Emissions (start here)'!BX388*2000*453.59/8760/3600*Dispersion!$AL$10,0)</f>
        <v>0</v>
      </c>
      <c r="ET388" s="74">
        <f>IF(AND(ISNUMBER('Emissions (start here)'!BX388),ISNUMBER(Dispersion!$AL$11)),'Emissions (start here)'!BX388*2000*453.59/8760/3600*Dispersion!$AL$11,0)</f>
        <v>0</v>
      </c>
      <c r="EU388" s="74">
        <f>IF(AND(ISNUMBER('Emissions (start here)'!BY388),ISNUMBER(Dispersion!$AM$8)),'Emissions (start here)'!BY388*453.59/3600*Dispersion!$AM$8,0)</f>
        <v>0</v>
      </c>
      <c r="EV388" s="74">
        <f>IF(AND(ISNUMBER('Emissions (start here)'!BY388),ISNUMBER(Dispersion!$AM$9)),'Emissions (start here)'!BY388*453.59/3600*Dispersion!$AM$9,0)</f>
        <v>0</v>
      </c>
      <c r="EW388" s="74">
        <f>IF(AND(ISNUMBER('Emissions (start here)'!BZ388),ISNUMBER(Dispersion!$AM$10)),'Emissions (start here)'!BZ388*2000*453.59/8760/3600*Dispersion!$AM$10,0)</f>
        <v>0</v>
      </c>
      <c r="EX388" s="74">
        <f>IF(AND(ISNUMBER('Emissions (start here)'!BZ388),ISNUMBER(Dispersion!$AM$11)),'Emissions (start here)'!BZ388*2000*453.59/8760/3600*Dispersion!$AM$11,0)</f>
        <v>0</v>
      </c>
      <c r="EY388" s="74">
        <f>IF(AND(ISNUMBER('Emissions (start here)'!CA388),ISNUMBER(Dispersion!$AN$8)),'Emissions (start here)'!CA388*453.59/3600*Dispersion!$AN$8,0)</f>
        <v>0</v>
      </c>
      <c r="EZ388" s="74">
        <f>IF(AND(ISNUMBER('Emissions (start here)'!CA388),ISNUMBER(Dispersion!$AN$9)),'Emissions (start here)'!CA388*453.59/3600*Dispersion!$AN$9,0)</f>
        <v>0</v>
      </c>
      <c r="FA388" s="74">
        <f>IF(AND(ISNUMBER('Emissions (start here)'!CB388),ISNUMBER(Dispersion!$AN$10)),'Emissions (start here)'!CB388*2000*453.59/8760/3600*Dispersion!$AN$10,0)</f>
        <v>0</v>
      </c>
      <c r="FB388" s="74">
        <f>IF(AND(ISNUMBER('Emissions (start here)'!CB388),ISNUMBER(Dispersion!$AN$11)),'Emissions (start here)'!CB388*2000*453.59/8760/3600*Dispersion!$AN$11,0)</f>
        <v>0</v>
      </c>
      <c r="FC388" s="74">
        <f>IF(AND(ISNUMBER('Emissions (start here)'!CC388),ISNUMBER(Dispersion!$AO$8)),'Emissions (start here)'!CC388*453.59/3600*Dispersion!$AO$8,0)</f>
        <v>0</v>
      </c>
      <c r="FD388" s="74">
        <f>IF(AND(ISNUMBER('Emissions (start here)'!CC388),ISNUMBER(Dispersion!$AO$9)),'Emissions (start here)'!CC388*453.59/3600*Dispersion!$AO$9,0)</f>
        <v>0</v>
      </c>
      <c r="FE388" s="74">
        <f>IF(AND(ISNUMBER('Emissions (start here)'!CD388),ISNUMBER(Dispersion!$AO$10)),'Emissions (start here)'!CD388*2000*453.59/8760/3600*Dispersion!$AO$10,0)</f>
        <v>0</v>
      </c>
      <c r="FF388" s="74">
        <f>IF(AND(ISNUMBER('Emissions (start here)'!CD388),ISNUMBER(Dispersion!$AO$11)),'Emissions (start here)'!CD388*2000*453.59/8760/3600*Dispersion!$AO$11,0)</f>
        <v>0</v>
      </c>
      <c r="FG388" s="74">
        <f>IF(AND(ISNUMBER('Emissions (start here)'!CE388),ISNUMBER(Dispersion!$AP$8)),'Emissions (start here)'!CE388*453.59/3600*Dispersion!$AP$8,0)</f>
        <v>0</v>
      </c>
      <c r="FH388" s="74">
        <f>IF(AND(ISNUMBER('Emissions (start here)'!CE388),ISNUMBER(Dispersion!$AP$9)),'Emissions (start here)'!CE388*453.59/3600*Dispersion!$AP$9,0)</f>
        <v>0</v>
      </c>
      <c r="FI388" s="74">
        <f>IF(AND(ISNUMBER('Emissions (start here)'!CF388),ISNUMBER(Dispersion!$AP$10)),'Emissions (start here)'!CF388*2000*453.59/8760/3600*Dispersion!$AP$10,0)</f>
        <v>0</v>
      </c>
      <c r="FJ388" s="74">
        <f>IF(AND(ISNUMBER('Emissions (start here)'!CF388),ISNUMBER(Dispersion!$AP$11)),'Emissions (start here)'!CF388*2000*453.59/8760/3600*Dispersion!$AP$11,0)</f>
        <v>0</v>
      </c>
      <c r="FK388" s="74">
        <f>IF(AND(ISNUMBER('Emissions (start here)'!CG388),ISNUMBER(Dispersion!$AQ$8)),'Emissions (start here)'!CG388*453.59/3600*Dispersion!$AQ$8,0)</f>
        <v>0</v>
      </c>
      <c r="FL388" s="74">
        <f>IF(AND(ISNUMBER('Emissions (start here)'!CG388),ISNUMBER(Dispersion!$AQ$9)),'Emissions (start here)'!CG388*453.59/3600*Dispersion!$AQ$9,0)</f>
        <v>0</v>
      </c>
      <c r="FM388" s="74">
        <f>IF(AND(ISNUMBER('Emissions (start here)'!CH388),ISNUMBER(Dispersion!$AQ$10)),'Emissions (start here)'!CH388*2000*453.59/8760/3600*Dispersion!$AQ$10,0)</f>
        <v>0</v>
      </c>
      <c r="FN388" s="74">
        <f>IF(AND(ISNUMBER('Emissions (start here)'!CH388),ISNUMBER(Dispersion!$AQ$11)),'Emissions (start here)'!CH388*2000*453.59/8760/3600*Dispersion!$AQ$11,0)</f>
        <v>0</v>
      </c>
      <c r="FO388" s="74">
        <f>IF(AND(ISNUMBER('Emissions (start here)'!CI388),ISNUMBER(Dispersion!$AR$8)),'Emissions (start here)'!CI388*453.59/3600*Dispersion!$AR$8,0)</f>
        <v>0</v>
      </c>
      <c r="FP388" s="74">
        <f>IF(AND(ISNUMBER('Emissions (start here)'!CI388),ISNUMBER(Dispersion!$AR$9)),'Emissions (start here)'!CI388*453.59/3600*Dispersion!$AR$9,0)</f>
        <v>0</v>
      </c>
      <c r="FQ388" s="74">
        <f>IF(AND(ISNUMBER('Emissions (start here)'!CJ388),ISNUMBER(Dispersion!$AR$10)),'Emissions (start here)'!CJ388*2000*453.59/8760/3600*Dispersion!$AR$10,0)</f>
        <v>0</v>
      </c>
      <c r="FR388" s="74">
        <f>IF(AND(ISNUMBER('Emissions (start here)'!CJ388),ISNUMBER(Dispersion!$AR$11)),'Emissions (start here)'!CJ388*2000*453.59/8760/3600*Dispersion!$AR$11,0)</f>
        <v>0</v>
      </c>
      <c r="FS388" s="74">
        <f>IF(AND(ISNUMBER('Emissions (start here)'!CK388),ISNUMBER(Dispersion!$AS$8)),'Emissions (start here)'!CK388*453.59/3600*Dispersion!$AS$8,0)</f>
        <v>0</v>
      </c>
      <c r="FT388" s="74">
        <f>IF(AND(ISNUMBER('Emissions (start here)'!CK388),ISNUMBER(Dispersion!$AS$9)),'Emissions (start here)'!CK388*453.59/3600*Dispersion!$AS$9,0)</f>
        <v>0</v>
      </c>
      <c r="FU388" s="74">
        <f>IF(AND(ISNUMBER('Emissions (start here)'!CL388),ISNUMBER(Dispersion!$AS$10)),'Emissions (start here)'!CL388*2000*453.59/8760/3600*Dispersion!$AS$10,0)</f>
        <v>0</v>
      </c>
      <c r="FV388" s="74">
        <f>IF(AND(ISNUMBER('Emissions (start here)'!CL388),ISNUMBER(Dispersion!$AS$11)),'Emissions (start here)'!CL388*2000*453.59/8760/3600*Dispersion!$AS$11,0)</f>
        <v>0</v>
      </c>
      <c r="FW388" s="74">
        <f>IF(AND(ISNUMBER('Emissions (start here)'!CM388),ISNUMBER(Dispersion!$AT$8)),'Emissions (start here)'!CM388*453.59/3600*Dispersion!$AT$8,0)</f>
        <v>0</v>
      </c>
      <c r="FX388" s="74">
        <f>IF(AND(ISNUMBER('Emissions (start here)'!CM388),ISNUMBER(Dispersion!$AT$9)),'Emissions (start here)'!CM388*453.59/3600*Dispersion!$AT$9,0)</f>
        <v>0</v>
      </c>
      <c r="FY388" s="74">
        <f>IF(AND(ISNUMBER('Emissions (start here)'!CN388),ISNUMBER(Dispersion!$AT$10)),'Emissions (start here)'!CN388*2000*453.59/8760/3600*Dispersion!$AT$10,0)</f>
        <v>0</v>
      </c>
      <c r="FZ388" s="74">
        <f>IF(AND(ISNUMBER('Emissions (start here)'!CN388),ISNUMBER(Dispersion!$AT$11)),'Emissions (start here)'!CN388*2000*453.59/8760/3600*Dispersion!$AT$11,0)</f>
        <v>0</v>
      </c>
      <c r="GA388" s="74">
        <f>IF(AND(ISNUMBER('Emissions (start here)'!CO388),ISNUMBER(Dispersion!$AU$8)),'Emissions (start here)'!CO388*453.59/3600*Dispersion!$AU$8,0)</f>
        <v>0</v>
      </c>
      <c r="GB388" s="74">
        <f>IF(AND(ISNUMBER('Emissions (start here)'!CO388),ISNUMBER(Dispersion!$AU$9)),'Emissions (start here)'!CO388*453.59/3600*Dispersion!$AU$9,0)</f>
        <v>0</v>
      </c>
      <c r="GC388" s="74">
        <f>IF(AND(ISNUMBER('Emissions (start here)'!CP388),ISNUMBER(Dispersion!$AU$10)),'Emissions (start here)'!CP388*2000*453.59/8760/3600*Dispersion!$AU$10,0)</f>
        <v>0</v>
      </c>
      <c r="GD388" s="74">
        <f>IF(AND(ISNUMBER('Emissions (start here)'!CP388),ISNUMBER(Dispersion!$AU$11)),'Emissions (start here)'!CP388*2000*453.59/8760/3600*Dispersion!$AU$11,0)</f>
        <v>0</v>
      </c>
      <c r="GE388" s="74">
        <f>IF(AND(ISNUMBER('Emissions (start here)'!CQ388),ISNUMBER(Dispersion!$AV$8)),'Emissions (start here)'!CQ388*453.59/3600*Dispersion!$AV$8,0)</f>
        <v>0</v>
      </c>
      <c r="GF388" s="74">
        <f>IF(AND(ISNUMBER('Emissions (start here)'!CQ388),ISNUMBER(Dispersion!$AV$9)),'Emissions (start here)'!CQ388*453.59/3600*Dispersion!$AV$9,0)</f>
        <v>0</v>
      </c>
      <c r="GG388" s="74">
        <f>IF(AND(ISNUMBER('Emissions (start here)'!CR388),ISNUMBER(Dispersion!$AV$10)),'Emissions (start here)'!CR388*2000*453.59/8760/3600*Dispersion!$AV$10,0)</f>
        <v>0</v>
      </c>
      <c r="GH388" s="74">
        <f>IF(AND(ISNUMBER('Emissions (start here)'!CR388),ISNUMBER(Dispersion!$AV$11)),'Emissions (start here)'!CR388*2000*453.59/8760/3600*Dispersion!$AV$11,0)</f>
        <v>0</v>
      </c>
      <c r="GI388" s="74">
        <f>IF(AND(ISNUMBER('Emissions (start here)'!CS388),ISNUMBER(Dispersion!$AW$8)),'Emissions (start here)'!CS388*453.59/3600*Dispersion!$AW$8,0)</f>
        <v>0</v>
      </c>
      <c r="GJ388" s="74">
        <f>IF(AND(ISNUMBER('Emissions (start here)'!CS388),ISNUMBER(Dispersion!$AW$9)),'Emissions (start here)'!CS388*453.59/3600*Dispersion!$AW$9,0)</f>
        <v>0</v>
      </c>
      <c r="GK388" s="74">
        <f>IF(AND(ISNUMBER('Emissions (start here)'!CT388),ISNUMBER(Dispersion!$AW$10)),'Emissions (start here)'!CT388*2000*453.59/8760/3600*Dispersion!$AW$10,0)</f>
        <v>0</v>
      </c>
      <c r="GL388" s="74">
        <f>IF(AND(ISNUMBER('Emissions (start here)'!CT388),ISNUMBER(Dispersion!$AW$11)),'Emissions (start here)'!CT388*2000*453.59/8760/3600*Dispersion!$AW$11,0)</f>
        <v>0</v>
      </c>
      <c r="GM388" s="74">
        <f>IF(AND(ISNUMBER('Emissions (start here)'!CU388),ISNUMBER(Dispersion!$AX$8)),'Emissions (start here)'!CU388*453.59/3600*Dispersion!$AX$8,0)</f>
        <v>0</v>
      </c>
      <c r="GN388" s="74">
        <f>IF(AND(ISNUMBER('Emissions (start here)'!CU388),ISNUMBER(Dispersion!$AX$9)),'Emissions (start here)'!CU388*453.59/3600*Dispersion!$AX$9,0)</f>
        <v>0</v>
      </c>
      <c r="GO388" s="74">
        <f>IF(AND(ISNUMBER('Emissions (start here)'!CV388),ISNUMBER(Dispersion!$AX$10)),'Emissions (start here)'!CV388*2000*453.59/8760/3600*Dispersion!$AX$10,0)</f>
        <v>0</v>
      </c>
      <c r="GP388" s="74">
        <f>IF(AND(ISNUMBER('Emissions (start here)'!CV388),ISNUMBER(Dispersion!$AX$11)),'Emissions (start here)'!CV388*2000*453.59/8760/3600*Dispersion!$AX$11,0)</f>
        <v>0</v>
      </c>
      <c r="GQ388" s="74">
        <f>IF(AND(ISNUMBER('Emissions (start here)'!CW388),ISNUMBER(Dispersion!$AY$8)),'Emissions (start here)'!CW388*453.59/3600*Dispersion!$AY$8,0)</f>
        <v>0</v>
      </c>
      <c r="GR388" s="74">
        <f>IF(AND(ISNUMBER('Emissions (start here)'!CW388),ISNUMBER(Dispersion!$AY$9)),'Emissions (start here)'!CW388*453.59/3600*Dispersion!$AY$9,0)</f>
        <v>0</v>
      </c>
      <c r="GS388" s="74">
        <f>IF(AND(ISNUMBER('Emissions (start here)'!CX388),ISNUMBER(Dispersion!$AY$10)),'Emissions (start here)'!CX388*2000*453.59/8760/3600*Dispersion!$AY$10,0)</f>
        <v>0</v>
      </c>
      <c r="GT388" s="74">
        <f>IF(AND(ISNUMBER('Emissions (start here)'!CX388),ISNUMBER(Dispersion!$AY$11)),'Emissions (start here)'!CX388*2000*453.59/8760/3600*Dispersion!$AY$11,0)</f>
        <v>0</v>
      </c>
      <c r="GU388" s="74">
        <f>IF(AND(ISNUMBER('Emissions (start here)'!CY388),ISNUMBER(Dispersion!$AZ$8)),'Emissions (start here)'!CY388*453.59/3600*Dispersion!$AZ$8,0)</f>
        <v>0</v>
      </c>
      <c r="GV388" s="74">
        <f>IF(AND(ISNUMBER('Emissions (start here)'!CY388),ISNUMBER(Dispersion!$AZ$9)),'Emissions (start here)'!CY388*453.59/3600*Dispersion!$AZ$9,0)</f>
        <v>0</v>
      </c>
      <c r="GW388" s="74">
        <f>IF(AND(ISNUMBER('Emissions (start here)'!CZ388),ISNUMBER(Dispersion!$AZ$10)),'Emissions (start here)'!CZ388*2000*453.59/8760/3600*Dispersion!$AZ$10,0)</f>
        <v>0</v>
      </c>
      <c r="GX388" s="74">
        <f>IF(AND(ISNUMBER('Emissions (start here)'!CZ388),ISNUMBER(Dispersion!$AZ$11)),'Emissions (start here)'!CZ388*2000*453.59/8760/3600*Dispersion!$AZ$11,0)</f>
        <v>0</v>
      </c>
    </row>
    <row r="389" spans="1:206" x14ac:dyDescent="0.2">
      <c r="A389" s="51" t="str">
        <f>'Tox Values'!C389</f>
        <v>115-07-1</v>
      </c>
      <c r="B389" s="94" t="str">
        <f>'Tox Values'!D389</f>
        <v>Propylene</v>
      </c>
      <c r="C389" s="96">
        <f t="shared" si="21"/>
        <v>0</v>
      </c>
      <c r="D389" s="74">
        <f t="shared" si="22"/>
        <v>0</v>
      </c>
      <c r="E389" s="74">
        <f t="shared" si="23"/>
        <v>0</v>
      </c>
      <c r="F389" s="99">
        <f t="shared" si="24"/>
        <v>0</v>
      </c>
      <c r="G389" s="97">
        <f>IF(AND(ISNUMBER('Emissions (start here)'!E389),ISNUMBER(Dispersion!$C$8)),'Emissions (start here)'!E389*453.59/3600*Dispersion!$C$8,0)</f>
        <v>0</v>
      </c>
      <c r="H389" s="74">
        <f>IF(AND(ISNUMBER('Emissions (start here)'!E389),ISNUMBER(Dispersion!$C$9)),'Emissions (start here)'!E389*453.59/3600*Dispersion!$C$9,0)</f>
        <v>0</v>
      </c>
      <c r="I389" s="74">
        <f>IF(AND(ISNUMBER('Emissions (start here)'!F389),ISNUMBER(Dispersion!$C$10)),'Emissions (start here)'!F389*2000*453.59/8760/3600*Dispersion!$C$10,0)</f>
        <v>0</v>
      </c>
      <c r="J389" s="74">
        <f>IF(AND(ISNUMBER('Emissions (start here)'!F389),ISNUMBER(Dispersion!$C$11)),'Emissions (start here)'!F389*2000*453.59/8760/3600*Dispersion!$C$11,0)</f>
        <v>0</v>
      </c>
      <c r="K389" s="74">
        <f>IF(AND(ISNUMBER('Emissions (start here)'!G389),ISNUMBER(Dispersion!$D$8)),'Emissions (start here)'!G389*453.59/3600*Dispersion!$D$8,0)</f>
        <v>0</v>
      </c>
      <c r="L389" s="74">
        <f>IF(AND(ISNUMBER('Emissions (start here)'!G389),ISNUMBER(Dispersion!$D$9)),'Emissions (start here)'!G389*453.59/3600*Dispersion!$D$9,0)</f>
        <v>0</v>
      </c>
      <c r="M389" s="74">
        <f>IF(AND(ISNUMBER('Emissions (start here)'!H389),ISNUMBER(Dispersion!$D$10)),'Emissions (start here)'!H389*2000*453.59/8760/3600*Dispersion!$D$10,0)</f>
        <v>0</v>
      </c>
      <c r="N389" s="74">
        <f>IF(AND(ISNUMBER('Emissions (start here)'!H389),ISNUMBER(Dispersion!$D$11)),'Emissions (start here)'!H389*2000*453.59/8760/3600*Dispersion!$D$11,0)</f>
        <v>0</v>
      </c>
      <c r="O389" s="74">
        <f>IF(AND(ISNUMBER('Emissions (start here)'!I389),ISNUMBER(Dispersion!$E$8)),'Emissions (start here)'!I389*453.59/3600*Dispersion!$E$8,0)</f>
        <v>0</v>
      </c>
      <c r="P389" s="74">
        <f>IF(AND(ISNUMBER('Emissions (start here)'!I389),ISNUMBER(Dispersion!$E$9)),'Emissions (start here)'!I389*453.59/3600*Dispersion!$E$9,0)</f>
        <v>0</v>
      </c>
      <c r="Q389" s="74">
        <f>IF(AND(ISNUMBER('Emissions (start here)'!J389),ISNUMBER(Dispersion!$E$10)),'Emissions (start here)'!J389*2000*453.59/8760/3600*Dispersion!$E$10,0)</f>
        <v>0</v>
      </c>
      <c r="R389" s="74">
        <f>IF(AND(ISNUMBER('Emissions (start here)'!J389),ISNUMBER(Dispersion!$E$11)),'Emissions (start here)'!J389*2000*453.59/8760/3600*Dispersion!$E$11,0)</f>
        <v>0</v>
      </c>
      <c r="S389" s="74">
        <f>IF(AND(ISNUMBER('Emissions (start here)'!K389),ISNUMBER(Dispersion!$F$8)),'Emissions (start here)'!K389*453.59/3600*Dispersion!$F$8,0)</f>
        <v>0</v>
      </c>
      <c r="T389" s="74">
        <f>IF(AND(ISNUMBER('Emissions (start here)'!K389),ISNUMBER(Dispersion!$F$9)),'Emissions (start here)'!K389*453.59/3600*Dispersion!$F$9,0)</f>
        <v>0</v>
      </c>
      <c r="U389" s="74">
        <f>IF(AND(ISNUMBER('Emissions (start here)'!L389),ISNUMBER(Dispersion!$F$10)),'Emissions (start here)'!L389*2000*453.59/8760/3600*Dispersion!$F$10,0)</f>
        <v>0</v>
      </c>
      <c r="V389" s="74">
        <f>IF(AND(ISNUMBER('Emissions (start here)'!L389),ISNUMBER(Dispersion!$F$11)),'Emissions (start here)'!L389*2000*453.59/8760/3600*Dispersion!$F$11,0)</f>
        <v>0</v>
      </c>
      <c r="W389" s="74">
        <f>IF(AND(ISNUMBER('Emissions (start here)'!M389),ISNUMBER(Dispersion!$G$8)),'Emissions (start here)'!M389*453.59/3600*Dispersion!$G$8,0)</f>
        <v>0</v>
      </c>
      <c r="X389" s="74">
        <f>IF(AND(ISNUMBER('Emissions (start here)'!M389),ISNUMBER(Dispersion!$G$9)),'Emissions (start here)'!M389*453.59/3600*Dispersion!$G$9,0)</f>
        <v>0</v>
      </c>
      <c r="Y389" s="74">
        <f>IF(AND(ISNUMBER('Emissions (start here)'!N389),ISNUMBER(Dispersion!$G$10)),'Emissions (start here)'!N389*2000*453.59/8760/3600*Dispersion!$G$10,0)</f>
        <v>0</v>
      </c>
      <c r="Z389" s="74">
        <f>IF(AND(ISNUMBER('Emissions (start here)'!N389),ISNUMBER(Dispersion!$G$11)),'Emissions (start here)'!N389*2000*453.59/8760/3600*Dispersion!$G$11,0)</f>
        <v>0</v>
      </c>
      <c r="AA389" s="74">
        <f>IF(AND(ISNUMBER('Emissions (start here)'!O389),ISNUMBER(Dispersion!$H$8)),'Emissions (start here)'!O389*453.59/3600*Dispersion!$H$8,0)</f>
        <v>0</v>
      </c>
      <c r="AB389" s="74">
        <f>IF(AND(ISNUMBER('Emissions (start here)'!O389),ISNUMBER(Dispersion!$H$9)),'Emissions (start here)'!O389*453.59/3600*Dispersion!$H$9,0)</f>
        <v>0</v>
      </c>
      <c r="AC389" s="74">
        <f>IF(AND(ISNUMBER('Emissions (start here)'!P389),ISNUMBER(Dispersion!$H$10)),'Emissions (start here)'!P389*2000*453.59/8760/3600*Dispersion!$H$10,0)</f>
        <v>0</v>
      </c>
      <c r="AD389" s="74">
        <f>IF(AND(ISNUMBER('Emissions (start here)'!P389),ISNUMBER(Dispersion!$H$11)),'Emissions (start here)'!P389*2000*453.59/8760/3600*Dispersion!$H$11,0)</f>
        <v>0</v>
      </c>
      <c r="AE389" s="74">
        <f>IF(AND(ISNUMBER('Emissions (start here)'!Q389),ISNUMBER(Dispersion!$I$8)),'Emissions (start here)'!Q389*453.59/3600*Dispersion!$I$8,0)</f>
        <v>0</v>
      </c>
      <c r="AF389" s="74">
        <f>IF(AND(ISNUMBER('Emissions (start here)'!Q389),ISNUMBER(Dispersion!$I$9)),'Emissions (start here)'!Q389*453.59/3600*Dispersion!$I$9,0)</f>
        <v>0</v>
      </c>
      <c r="AG389" s="74">
        <f>IF(AND(ISNUMBER('Emissions (start here)'!R389),ISNUMBER(Dispersion!$I$10)),'Emissions (start here)'!R389*2000*453.59/8760/3600*Dispersion!$I$10,0)</f>
        <v>0</v>
      </c>
      <c r="AH389" s="74">
        <f>IF(AND(ISNUMBER('Emissions (start here)'!R389),ISNUMBER(Dispersion!$I$11)),'Emissions (start here)'!R389*2000*453.59/8760/3600*Dispersion!$I$11,0)</f>
        <v>0</v>
      </c>
      <c r="AI389" s="74">
        <f>IF(AND(ISNUMBER('Emissions (start here)'!S389),ISNUMBER(Dispersion!$J$8)),'Emissions (start here)'!S389*453.59/3600*Dispersion!$J$8,0)</f>
        <v>0</v>
      </c>
      <c r="AJ389" s="74">
        <f>IF(AND(ISNUMBER('Emissions (start here)'!S389),ISNUMBER(Dispersion!$J$9)),'Emissions (start here)'!S389*453.59/3600*Dispersion!$J$9,0)</f>
        <v>0</v>
      </c>
      <c r="AK389" s="74">
        <f>IF(AND(ISNUMBER('Emissions (start here)'!T389),ISNUMBER(Dispersion!$J$10)),'Emissions (start here)'!T389*2000*453.59/8760/3600*Dispersion!$J$10,0)</f>
        <v>0</v>
      </c>
      <c r="AL389" s="74">
        <f>IF(AND(ISNUMBER('Emissions (start here)'!T389),ISNUMBER(Dispersion!$J$11)),'Emissions (start here)'!T389*2000*453.59/8760/3600*Dispersion!$J$11,0)</f>
        <v>0</v>
      </c>
      <c r="AM389" s="74">
        <f>IF(AND(ISNUMBER('Emissions (start here)'!U389),ISNUMBER(Dispersion!$K$8)),'Emissions (start here)'!U389*453.59/3600*Dispersion!$K$8,0)</f>
        <v>0</v>
      </c>
      <c r="AN389" s="74">
        <f>IF(AND(ISNUMBER('Emissions (start here)'!U389),ISNUMBER(Dispersion!$K$9)),'Emissions (start here)'!U389*453.59/3600*Dispersion!$K$9,0)</f>
        <v>0</v>
      </c>
      <c r="AO389" s="74">
        <f>IF(AND(ISNUMBER('Emissions (start here)'!V389),ISNUMBER(Dispersion!$K$10)),'Emissions (start here)'!V389*2000*453.59/8760/3600*Dispersion!$K$10,0)</f>
        <v>0</v>
      </c>
      <c r="AP389" s="74">
        <f>IF(AND(ISNUMBER('Emissions (start here)'!V389),ISNUMBER(Dispersion!$K$11)),'Emissions (start here)'!V389*2000*453.59/8760/3600*Dispersion!$K$11,0)</f>
        <v>0</v>
      </c>
      <c r="AQ389" s="74">
        <f>IF(AND(ISNUMBER('Emissions (start here)'!W389),ISNUMBER(Dispersion!$L$8)),'Emissions (start here)'!W389*453.59/3600*Dispersion!$L$8,0)</f>
        <v>0</v>
      </c>
      <c r="AR389" s="74">
        <f>IF(AND(ISNUMBER('Emissions (start here)'!W389),ISNUMBER(Dispersion!$L$9)),'Emissions (start here)'!W389*453.59/3600*Dispersion!$L$9,0)</f>
        <v>0</v>
      </c>
      <c r="AS389" s="74">
        <f>IF(AND(ISNUMBER('Emissions (start here)'!X389),ISNUMBER(Dispersion!$L$10)),'Emissions (start here)'!X389*2000*453.59/8760/3600*Dispersion!$L$10,0)</f>
        <v>0</v>
      </c>
      <c r="AT389" s="74">
        <f>IF(AND(ISNUMBER('Emissions (start here)'!X389),ISNUMBER(Dispersion!$L$11)),'Emissions (start here)'!X389*2000*453.59/8760/3600*Dispersion!$L$11,0)</f>
        <v>0</v>
      </c>
      <c r="AU389" s="74">
        <f>IF(AND(ISNUMBER('Emissions (start here)'!Y389),ISNUMBER(Dispersion!$M$8)),'Emissions (start here)'!Y389*453.59/3600*Dispersion!$M$8,0)</f>
        <v>0</v>
      </c>
      <c r="AV389" s="74">
        <f>IF(AND(ISNUMBER('Emissions (start here)'!Y389),ISNUMBER(Dispersion!$M$9)),'Emissions (start here)'!Y389*453.59/3600*Dispersion!$M$9,0)</f>
        <v>0</v>
      </c>
      <c r="AW389" s="74">
        <f>IF(AND(ISNUMBER('Emissions (start here)'!Z389),ISNUMBER(Dispersion!$M$10)),'Emissions (start here)'!Z389*2000*453.59/8760/3600*Dispersion!$M$10,0)</f>
        <v>0</v>
      </c>
      <c r="AX389" s="74">
        <f>IF(AND(ISNUMBER('Emissions (start here)'!Z389),ISNUMBER(Dispersion!$M$11)),'Emissions (start here)'!Z389*2000*453.59/8760/3600*Dispersion!$M$11,0)</f>
        <v>0</v>
      </c>
      <c r="AY389" s="74">
        <f>IF(AND(ISNUMBER('Emissions (start here)'!AA389),ISNUMBER(Dispersion!$N$8)),'Emissions (start here)'!AA389*453.59/3600*Dispersion!$N$8,0)</f>
        <v>0</v>
      </c>
      <c r="AZ389" s="74">
        <f>IF(AND(ISNUMBER('Emissions (start here)'!AA389),ISNUMBER(Dispersion!$N$9)),'Emissions (start here)'!AA389*453.59/3600*Dispersion!$N$9,0)</f>
        <v>0</v>
      </c>
      <c r="BA389" s="74">
        <f>IF(AND(ISNUMBER('Emissions (start here)'!AB389),ISNUMBER(Dispersion!$N$10)),'Emissions (start here)'!AB389*2000*453.59/8760/3600*Dispersion!$N$10,0)</f>
        <v>0</v>
      </c>
      <c r="BB389" s="74">
        <f>IF(AND(ISNUMBER('Emissions (start here)'!AB389),ISNUMBER(Dispersion!$N$11)),'Emissions (start here)'!AB389*2000*453.59/8760/3600*Dispersion!$N$11,0)</f>
        <v>0</v>
      </c>
      <c r="BC389" s="74">
        <f>IF(AND(ISNUMBER('Emissions (start here)'!AC389),ISNUMBER(Dispersion!$O$8)),'Emissions (start here)'!AC389*453.59/3600*Dispersion!$O$8,0)</f>
        <v>0</v>
      </c>
      <c r="BD389" s="74">
        <f>IF(AND(ISNUMBER('Emissions (start here)'!AC389),ISNUMBER(Dispersion!$O$9)),'Emissions (start here)'!AC389*453.59/3600*Dispersion!$O$9,0)</f>
        <v>0</v>
      </c>
      <c r="BE389" s="74">
        <f>IF(AND(ISNUMBER('Emissions (start here)'!AD389),ISNUMBER(Dispersion!$O$10)),'Emissions (start here)'!AD389*2000*453.59/8760/3600*Dispersion!$O$10,0)</f>
        <v>0</v>
      </c>
      <c r="BF389" s="74">
        <f>IF(AND(ISNUMBER('Emissions (start here)'!AD389),ISNUMBER(Dispersion!$O$11)),'Emissions (start here)'!AD389*2000*453.59/8760/3600*Dispersion!$O$11,0)</f>
        <v>0</v>
      </c>
      <c r="BG389" s="74">
        <f>IF(AND(ISNUMBER('Emissions (start here)'!AE389),ISNUMBER(Dispersion!$P$8)),'Emissions (start here)'!AE389*453.59/3600*Dispersion!$P$8,0)</f>
        <v>0</v>
      </c>
      <c r="BH389" s="74">
        <f>IF(AND(ISNUMBER('Emissions (start here)'!AE389),ISNUMBER(Dispersion!$P$9)),'Emissions (start here)'!AE389*453.59/3600*Dispersion!$P$9,0)</f>
        <v>0</v>
      </c>
      <c r="BI389" s="74">
        <f>IF(AND(ISNUMBER('Emissions (start here)'!AF389),ISNUMBER(Dispersion!$P$10)),'Emissions (start here)'!AF389*2000*453.59/8760/3600*Dispersion!$P$10,0)</f>
        <v>0</v>
      </c>
      <c r="BJ389" s="74">
        <f>IF(AND(ISNUMBER('Emissions (start here)'!AF389),ISNUMBER(Dispersion!$P$11)),'Emissions (start here)'!AF389*2000*453.59/8760/3600*Dispersion!$P$11,0)</f>
        <v>0</v>
      </c>
      <c r="BK389" s="74">
        <f>IF(AND(ISNUMBER('Emissions (start here)'!AG389),ISNUMBER(Dispersion!$Q$8)),'Emissions (start here)'!AG389*453.59/3600*Dispersion!$Q$8,0)</f>
        <v>0</v>
      </c>
      <c r="BL389" s="74">
        <f>IF(AND(ISNUMBER('Emissions (start here)'!AG389),ISNUMBER(Dispersion!$Q$9)),'Emissions (start here)'!AG389*453.59/3600*Dispersion!$Q$9,0)</f>
        <v>0</v>
      </c>
      <c r="BM389" s="74">
        <f>IF(AND(ISNUMBER('Emissions (start here)'!AH389),ISNUMBER(Dispersion!$Q$10)),'Emissions (start here)'!AH389*2000*453.59/8760/3600*Dispersion!$Q$10,0)</f>
        <v>0</v>
      </c>
      <c r="BN389" s="74">
        <f>IF(AND(ISNUMBER('Emissions (start here)'!AH389),ISNUMBER(Dispersion!$Q$11)),'Emissions (start here)'!AH389*2000*453.59/8760/3600*Dispersion!$Q$11,0)</f>
        <v>0</v>
      </c>
      <c r="BO389" s="74">
        <f>IF(AND(ISNUMBER('Emissions (start here)'!AI389),ISNUMBER(Dispersion!$R$8)),'Emissions (start here)'!AI389*453.59/3600*Dispersion!$R$8,0)</f>
        <v>0</v>
      </c>
      <c r="BP389" s="74">
        <f>IF(AND(ISNUMBER('Emissions (start here)'!AI389),ISNUMBER(Dispersion!$R$9)),'Emissions (start here)'!AI389*453.59/3600*Dispersion!$R$9,0)</f>
        <v>0</v>
      </c>
      <c r="BQ389" s="74">
        <f>IF(AND(ISNUMBER('Emissions (start here)'!AJ389),ISNUMBER(Dispersion!$R$10)),'Emissions (start here)'!AJ389*2000*453.59/8760/3600*Dispersion!$R$10,0)</f>
        <v>0</v>
      </c>
      <c r="BR389" s="74">
        <f>IF(AND(ISNUMBER('Emissions (start here)'!AJ389),ISNUMBER(Dispersion!$R$11)),'Emissions (start here)'!AJ389*2000*453.59/8760/3600*Dispersion!$R$11,0)</f>
        <v>0</v>
      </c>
      <c r="BS389" s="74">
        <f>IF(AND(ISNUMBER('Emissions (start here)'!AK389),ISNUMBER(Dispersion!$S$8)),'Emissions (start here)'!AK389*453.59/3600*Dispersion!$S$8,0)</f>
        <v>0</v>
      </c>
      <c r="BT389" s="74">
        <f>IF(AND(ISNUMBER('Emissions (start here)'!AK389),ISNUMBER(Dispersion!$S$9)),'Emissions (start here)'!AK389*453.59/3600*Dispersion!$S$9,0)</f>
        <v>0</v>
      </c>
      <c r="BU389" s="74">
        <f>IF(AND(ISNUMBER('Emissions (start here)'!AL389),ISNUMBER(Dispersion!$S$10)),'Emissions (start here)'!AL389*2000*453.59/8760/3600*Dispersion!$S$10,0)</f>
        <v>0</v>
      </c>
      <c r="BV389" s="74">
        <f>IF(AND(ISNUMBER('Emissions (start here)'!AL389),ISNUMBER(Dispersion!$S$11)),'Emissions (start here)'!AL389*2000*453.59/8760/3600*Dispersion!$S$11,0)</f>
        <v>0</v>
      </c>
      <c r="BW389" s="74">
        <f>IF(AND(ISNUMBER('Emissions (start here)'!AM389),ISNUMBER(Dispersion!$T$8)),'Emissions (start here)'!AM389*453.59/3600*Dispersion!$T$8,0)</f>
        <v>0</v>
      </c>
      <c r="BX389" s="74">
        <f>IF(AND(ISNUMBER('Emissions (start here)'!AM389),ISNUMBER(Dispersion!$T$9)),'Emissions (start here)'!AM389*453.59/3600*Dispersion!$T$9,0)</f>
        <v>0</v>
      </c>
      <c r="BY389" s="74">
        <f>IF(AND(ISNUMBER('Emissions (start here)'!AN389),ISNUMBER(Dispersion!$T$10)),'Emissions (start here)'!AN389*2000*453.59/8760/3600*Dispersion!$T$10,0)</f>
        <v>0</v>
      </c>
      <c r="BZ389" s="74">
        <f>IF(AND(ISNUMBER('Emissions (start here)'!AN389),ISNUMBER(Dispersion!$T$11)),'Emissions (start here)'!AN389*2000*453.59/8760/3600*Dispersion!$T$11,0)</f>
        <v>0</v>
      </c>
      <c r="CA389" s="74">
        <f>IF(AND(ISNUMBER('Emissions (start here)'!AO389),ISNUMBER(Dispersion!$U$8)),'Emissions (start here)'!AO389*453.59/3600*Dispersion!$U$8,0)</f>
        <v>0</v>
      </c>
      <c r="CB389" s="74">
        <f>IF(AND(ISNUMBER('Emissions (start here)'!AO389),ISNUMBER(Dispersion!$U$9)),'Emissions (start here)'!AO389*453.59/3600*Dispersion!$U$9,0)</f>
        <v>0</v>
      </c>
      <c r="CC389" s="74">
        <f>IF(AND(ISNUMBER('Emissions (start here)'!AP389),ISNUMBER(Dispersion!$U$10)),'Emissions (start here)'!AP389*2000*453.59/8760/3600*Dispersion!$U$10,0)</f>
        <v>0</v>
      </c>
      <c r="CD389" s="74">
        <f>IF(AND(ISNUMBER('Emissions (start here)'!AP389),ISNUMBER(Dispersion!$U$11)),'Emissions (start here)'!AP389*2000*453.59/8760/3600*Dispersion!$U$11,0)</f>
        <v>0</v>
      </c>
      <c r="CE389" s="74">
        <f>IF(AND(ISNUMBER('Emissions (start here)'!AQ389),ISNUMBER(Dispersion!$V$8)),'Emissions (start here)'!AQ389*453.59/3600*Dispersion!$V$8,0)</f>
        <v>0</v>
      </c>
      <c r="CF389" s="74">
        <f>IF(AND(ISNUMBER('Emissions (start here)'!AQ389),ISNUMBER(Dispersion!$V$9)),'Emissions (start here)'!AQ389*453.59/3600*Dispersion!$V$9,0)</f>
        <v>0</v>
      </c>
      <c r="CG389" s="74">
        <f>IF(AND(ISNUMBER('Emissions (start here)'!AR389),ISNUMBER(Dispersion!$V$10)),'Emissions (start here)'!AR389*2000*453.59/8760/3600*Dispersion!$V$10,0)</f>
        <v>0</v>
      </c>
      <c r="CH389" s="74">
        <f>IF(AND(ISNUMBER('Emissions (start here)'!AR389),ISNUMBER(Dispersion!$V$11)),'Emissions (start here)'!AR389*2000*453.59/8760/3600*Dispersion!$V$11,0)</f>
        <v>0</v>
      </c>
      <c r="CI389" s="74">
        <f>IF(AND(ISNUMBER('Emissions (start here)'!AS389),ISNUMBER(Dispersion!$W$8)),'Emissions (start here)'!AS389*453.59/3600*Dispersion!$W$8,0)</f>
        <v>0</v>
      </c>
      <c r="CJ389" s="74">
        <f>IF(AND(ISNUMBER('Emissions (start here)'!AS389),ISNUMBER(Dispersion!$W$9)),'Emissions (start here)'!AS389*453.59/3600*Dispersion!$W$9,0)</f>
        <v>0</v>
      </c>
      <c r="CK389" s="74">
        <f>IF(AND(ISNUMBER('Emissions (start here)'!AT389),ISNUMBER(Dispersion!$W$10)),'Emissions (start here)'!AT389*2000*453.59/8760/3600*Dispersion!$W$10,0)</f>
        <v>0</v>
      </c>
      <c r="CL389" s="74">
        <f>IF(AND(ISNUMBER('Emissions (start here)'!AT389),ISNUMBER(Dispersion!$W$11)),'Emissions (start here)'!AT389*2000*453.59/8760/3600*Dispersion!$W$11,0)</f>
        <v>0</v>
      </c>
      <c r="CM389" s="74">
        <f>IF(AND(ISNUMBER('Emissions (start here)'!AU389),ISNUMBER(Dispersion!$X$8)),'Emissions (start here)'!AU389*453.59/3600*Dispersion!$X$8,0)</f>
        <v>0</v>
      </c>
      <c r="CN389" s="74">
        <f>IF(AND(ISNUMBER('Emissions (start here)'!AU389),ISNUMBER(Dispersion!$X$9)),'Emissions (start here)'!AU389*453.59/3600*Dispersion!$X$9,0)</f>
        <v>0</v>
      </c>
      <c r="CO389" s="74">
        <f>IF(AND(ISNUMBER('Emissions (start here)'!AV389),ISNUMBER(Dispersion!$X$10)),'Emissions (start here)'!AV389*2000*453.59/8760/3600*Dispersion!$X$10,0)</f>
        <v>0</v>
      </c>
      <c r="CP389" s="74">
        <f>IF(AND(ISNUMBER('Emissions (start here)'!AV389),ISNUMBER(Dispersion!$X$11)),'Emissions (start here)'!AV389*2000*453.59/8760/3600*Dispersion!$X$11,0)</f>
        <v>0</v>
      </c>
      <c r="CQ389" s="74">
        <f>IF(AND(ISNUMBER('Emissions (start here)'!AW389),ISNUMBER(Dispersion!$Y$8)),'Emissions (start here)'!AW389*453.59/3600*Dispersion!$Y$8,0)</f>
        <v>0</v>
      </c>
      <c r="CR389" s="74">
        <f>IF(AND(ISNUMBER('Emissions (start here)'!AW389),ISNUMBER(Dispersion!$Y$9)),'Emissions (start here)'!AW389*453.59/3600*Dispersion!$Y$9,0)</f>
        <v>0</v>
      </c>
      <c r="CS389" s="74">
        <f>IF(AND(ISNUMBER('Emissions (start here)'!AX389),ISNUMBER(Dispersion!$Y$10)),'Emissions (start here)'!AX389*2000*453.59/8760/3600*Dispersion!$Y$10,0)</f>
        <v>0</v>
      </c>
      <c r="CT389" s="74">
        <f>IF(AND(ISNUMBER('Emissions (start here)'!AX389),ISNUMBER(Dispersion!$Y$11)),'Emissions (start here)'!AX389*2000*453.59/8760/3600*Dispersion!$Y$11,0)</f>
        <v>0</v>
      </c>
      <c r="CU389" s="74">
        <f>IF(AND(ISNUMBER('Emissions (start here)'!AY389),ISNUMBER(Dispersion!$Z$8)),'Emissions (start here)'!AY389*453.59/3600*Dispersion!$Z$8,0)</f>
        <v>0</v>
      </c>
      <c r="CV389" s="74">
        <f>IF(AND(ISNUMBER('Emissions (start here)'!AY389),ISNUMBER(Dispersion!$Z$9)),'Emissions (start here)'!AY389*453.59/3600*Dispersion!$Z$9,0)</f>
        <v>0</v>
      </c>
      <c r="CW389" s="74">
        <f>IF(AND(ISNUMBER('Emissions (start here)'!AZ389),ISNUMBER(Dispersion!$Z$10)),'Emissions (start here)'!AZ389*2000*453.59/8760/3600*Dispersion!$Z$10,0)</f>
        <v>0</v>
      </c>
      <c r="CX389" s="74">
        <f>IF(AND(ISNUMBER('Emissions (start here)'!AZ389),ISNUMBER(Dispersion!$Z$11)),'Emissions (start here)'!AZ389*2000*453.59/8760/3600*Dispersion!$Z$11,0)</f>
        <v>0</v>
      </c>
      <c r="CY389" s="74">
        <f>IF(AND(ISNUMBER('Emissions (start here)'!BA389),ISNUMBER(Dispersion!$AA$8)),'Emissions (start here)'!BA389*453.59/3600*Dispersion!$AA$8,0)</f>
        <v>0</v>
      </c>
      <c r="CZ389" s="74">
        <f>IF(AND(ISNUMBER('Emissions (start here)'!BA389),ISNUMBER(Dispersion!$AA$9)),'Emissions (start here)'!BA389*453.59/3600*Dispersion!$AA$9,0)</f>
        <v>0</v>
      </c>
      <c r="DA389" s="74">
        <f>IF(AND(ISNUMBER('Emissions (start here)'!BB389),ISNUMBER(Dispersion!$AA$10)),'Emissions (start here)'!BB389*2000*453.59/8760/3600*Dispersion!$AA$10,0)</f>
        <v>0</v>
      </c>
      <c r="DB389" s="74">
        <f>IF(AND(ISNUMBER('Emissions (start here)'!BB389),ISNUMBER(Dispersion!$AA$11)),'Emissions (start here)'!BB389*2000*453.59/8760/3600*Dispersion!$AA$11,0)</f>
        <v>0</v>
      </c>
      <c r="DC389" s="74">
        <f>IF(AND(ISNUMBER('Emissions (start here)'!BC389),ISNUMBER(Dispersion!$AB$8)),'Emissions (start here)'!BC389*453.59/3600*Dispersion!$AB$8,0)</f>
        <v>0</v>
      </c>
      <c r="DD389" s="74">
        <f>IF(AND(ISNUMBER('Emissions (start here)'!BC389),ISNUMBER(Dispersion!$AB$9)),'Emissions (start here)'!BC389*453.59/3600*Dispersion!$AB$9,0)</f>
        <v>0</v>
      </c>
      <c r="DE389" s="74">
        <f>IF(AND(ISNUMBER('Emissions (start here)'!BD389),ISNUMBER(Dispersion!$AB$10)),'Emissions (start here)'!BD389*2000*453.59/8760/3600*Dispersion!$AB$10,0)</f>
        <v>0</v>
      </c>
      <c r="DF389" s="74">
        <f>IF(AND(ISNUMBER('Emissions (start here)'!BD389),ISNUMBER(Dispersion!$AB$11)),'Emissions (start here)'!BD389*2000*453.59/8760/3600*Dispersion!$AB$11,0)</f>
        <v>0</v>
      </c>
      <c r="DG389" s="74">
        <f>IF(AND(ISNUMBER('Emissions (start here)'!BE389),ISNUMBER(Dispersion!$AC$8)),'Emissions (start here)'!BE389*453.59/3600*Dispersion!$AC$8,0)</f>
        <v>0</v>
      </c>
      <c r="DH389" s="74">
        <f>IF(AND(ISNUMBER('Emissions (start here)'!BE389),ISNUMBER(Dispersion!$AC$9)),'Emissions (start here)'!BE389*453.59/3600*Dispersion!$AC$9,0)</f>
        <v>0</v>
      </c>
      <c r="DI389" s="74">
        <f>IF(AND(ISNUMBER('Emissions (start here)'!BF389),ISNUMBER(Dispersion!$AC$10)),'Emissions (start here)'!BF389*2000*453.59/8760/3600*Dispersion!$AC$10,0)</f>
        <v>0</v>
      </c>
      <c r="DJ389" s="74">
        <f>IF(AND(ISNUMBER('Emissions (start here)'!BF389),ISNUMBER(Dispersion!$AC$11)),'Emissions (start here)'!BF389*2000*453.59/8760/3600*Dispersion!$AC$11,0)</f>
        <v>0</v>
      </c>
      <c r="DK389" s="74">
        <f>IF(AND(ISNUMBER('Emissions (start here)'!BG389),ISNUMBER(Dispersion!$AD$8)),'Emissions (start here)'!BG389*453.59/3600*Dispersion!$AD$8,0)</f>
        <v>0</v>
      </c>
      <c r="DL389" s="74">
        <f>IF(AND(ISNUMBER('Emissions (start here)'!BG389),ISNUMBER(Dispersion!$AD$9)),'Emissions (start here)'!BG389*453.59/3600*Dispersion!$AD$9,0)</f>
        <v>0</v>
      </c>
      <c r="DM389" s="74">
        <f>IF(AND(ISNUMBER('Emissions (start here)'!BH389),ISNUMBER(Dispersion!$AD$10)),'Emissions (start here)'!BH389*2000*453.59/8760/3600*Dispersion!$AD$10,0)</f>
        <v>0</v>
      </c>
      <c r="DN389" s="74">
        <f>IF(AND(ISNUMBER('Emissions (start here)'!BH389),ISNUMBER(Dispersion!$AD$11)),'Emissions (start here)'!BH389*2000*453.59/8760/3600*Dispersion!$AD$11,0)</f>
        <v>0</v>
      </c>
      <c r="DO389" s="74">
        <f>IF(AND(ISNUMBER('Emissions (start here)'!BI389),ISNUMBER(Dispersion!$AE$8)),'Emissions (start here)'!BI389*453.59/3600*Dispersion!$AE$8,0)</f>
        <v>0</v>
      </c>
      <c r="DP389" s="74">
        <f>IF(AND(ISNUMBER('Emissions (start here)'!BI389),ISNUMBER(Dispersion!$AE$9)),'Emissions (start here)'!BI389*453.59/3600*Dispersion!$AE$9,0)</f>
        <v>0</v>
      </c>
      <c r="DQ389" s="74">
        <f>IF(AND(ISNUMBER('Emissions (start here)'!BJ389),ISNUMBER(Dispersion!$AE$10)),'Emissions (start here)'!BJ389*2000*453.59/8760/3600*Dispersion!$AE$10,0)</f>
        <v>0</v>
      </c>
      <c r="DR389" s="74">
        <f>IF(AND(ISNUMBER('Emissions (start here)'!BJ389),ISNUMBER(Dispersion!$AE$11)),'Emissions (start here)'!BJ389*2000*453.59/8760/3600*Dispersion!$AE$11,0)</f>
        <v>0</v>
      </c>
      <c r="DS389" s="74">
        <f>IF(AND(ISNUMBER('Emissions (start here)'!BK389),ISNUMBER(Dispersion!$AF$8)),'Emissions (start here)'!BK389*453.59/3600*Dispersion!$AF$8,0)</f>
        <v>0</v>
      </c>
      <c r="DT389" s="74">
        <f>IF(AND(ISNUMBER('Emissions (start here)'!BK389),ISNUMBER(Dispersion!$AF$9)),'Emissions (start here)'!BK389*453.59/3600*Dispersion!$AF$9,0)</f>
        <v>0</v>
      </c>
      <c r="DU389" s="74">
        <f>IF(AND(ISNUMBER('Emissions (start here)'!BL389),ISNUMBER(Dispersion!$AF$10)),'Emissions (start here)'!BL389*2000*453.59/8760/3600*Dispersion!$AF$10,0)</f>
        <v>0</v>
      </c>
      <c r="DV389" s="74">
        <f>IF(AND(ISNUMBER('Emissions (start here)'!BL389),ISNUMBER(Dispersion!$AF$11)),'Emissions (start here)'!BL389*2000*453.59/8760/3600*Dispersion!$AF$11,0)</f>
        <v>0</v>
      </c>
      <c r="DW389" s="74">
        <f>IF(AND(ISNUMBER('Emissions (start here)'!BM389),ISNUMBER(Dispersion!$AG$8)),'Emissions (start here)'!BM389*453.59/3600*Dispersion!$AG$8,0)</f>
        <v>0</v>
      </c>
      <c r="DX389" s="74">
        <f>IF(AND(ISNUMBER('Emissions (start here)'!BM389),ISNUMBER(Dispersion!$AG$9)),'Emissions (start here)'!BM389*453.59/3600*Dispersion!$AG$9,0)</f>
        <v>0</v>
      </c>
      <c r="DY389" s="74">
        <f>IF(AND(ISNUMBER('Emissions (start here)'!BN389),ISNUMBER(Dispersion!$AG$10)),'Emissions (start here)'!BN389*2000*453.59/8760/3600*Dispersion!$AG$10,0)</f>
        <v>0</v>
      </c>
      <c r="DZ389" s="74">
        <f>IF(AND(ISNUMBER('Emissions (start here)'!BN389),ISNUMBER(Dispersion!$AG$11)),'Emissions (start here)'!BN389*2000*453.59/8760/3600*Dispersion!$AG$11,0)</f>
        <v>0</v>
      </c>
      <c r="EA389" s="74">
        <f>IF(AND(ISNUMBER('Emissions (start here)'!BO389),ISNUMBER(Dispersion!$AH$8)),'Emissions (start here)'!BO389*453.59/3600*Dispersion!$AH$8,0)</f>
        <v>0</v>
      </c>
      <c r="EB389" s="74">
        <f>IF(AND(ISNUMBER('Emissions (start here)'!BO389),ISNUMBER(Dispersion!$AH$9)),'Emissions (start here)'!BO389*453.59/3600*Dispersion!$AH$9,0)</f>
        <v>0</v>
      </c>
      <c r="EC389" s="74">
        <f>IF(AND(ISNUMBER('Emissions (start here)'!BP389),ISNUMBER(Dispersion!$AH$10)),'Emissions (start here)'!BP389*2000*453.59/8760/3600*Dispersion!$AH$10,0)</f>
        <v>0</v>
      </c>
      <c r="ED389" s="74">
        <f>IF(AND(ISNUMBER('Emissions (start here)'!BP389),ISNUMBER(Dispersion!$AH$11)),'Emissions (start here)'!BP389*2000*453.59/8760/3600*Dispersion!$AH$11,0)</f>
        <v>0</v>
      </c>
      <c r="EE389" s="74">
        <f>IF(AND(ISNUMBER('Emissions (start here)'!BQ389),ISNUMBER(Dispersion!$AI$8)),'Emissions (start here)'!BQ389*453.59/3600*Dispersion!$AI$8,0)</f>
        <v>0</v>
      </c>
      <c r="EF389" s="74">
        <f>IF(AND(ISNUMBER('Emissions (start here)'!BQ389),ISNUMBER(Dispersion!$AI$9)),'Emissions (start here)'!BQ389*453.59/3600*Dispersion!$AI$9,0)</f>
        <v>0</v>
      </c>
      <c r="EG389" s="74">
        <f>IF(AND(ISNUMBER('Emissions (start here)'!BR389),ISNUMBER(Dispersion!$AI$10)),'Emissions (start here)'!BR389*2000*453.59/8760/3600*Dispersion!$AI$10,0)</f>
        <v>0</v>
      </c>
      <c r="EH389" s="74">
        <f>IF(AND(ISNUMBER('Emissions (start here)'!BR389),ISNUMBER(Dispersion!$AI$11)),'Emissions (start here)'!BR389*2000*453.59/8760/3600*Dispersion!$AI$11,0)</f>
        <v>0</v>
      </c>
      <c r="EI389" s="74">
        <f>IF(AND(ISNUMBER('Emissions (start here)'!BS389),ISNUMBER(Dispersion!$AJ$8)),'Emissions (start here)'!BS389*453.59/3600*Dispersion!$AJ$8,0)</f>
        <v>0</v>
      </c>
      <c r="EJ389" s="74">
        <f>IF(AND(ISNUMBER('Emissions (start here)'!BS389),ISNUMBER(Dispersion!$AJ$9)),'Emissions (start here)'!BS389*453.59/3600*Dispersion!$AJ$9,0)</f>
        <v>0</v>
      </c>
      <c r="EK389" s="74">
        <f>IF(AND(ISNUMBER('Emissions (start here)'!BT389),ISNUMBER(Dispersion!$AJ$10)),'Emissions (start here)'!BT389*2000*453.59/8760/3600*Dispersion!$AJ$10,0)</f>
        <v>0</v>
      </c>
      <c r="EL389" s="74">
        <f>IF(AND(ISNUMBER('Emissions (start here)'!BT389),ISNUMBER(Dispersion!$AJ$11)),'Emissions (start here)'!BT389*2000*453.59/8760/3600*Dispersion!$AJ$11,0)</f>
        <v>0</v>
      </c>
      <c r="EM389" s="74">
        <f>IF(AND(ISNUMBER('Emissions (start here)'!BU389),ISNUMBER(Dispersion!$AK$8)),'Emissions (start here)'!BU389*453.59/3600*Dispersion!$AK$8,0)</f>
        <v>0</v>
      </c>
      <c r="EN389" s="74">
        <f>IF(AND(ISNUMBER('Emissions (start here)'!BU389),ISNUMBER(Dispersion!$AK$9)),'Emissions (start here)'!BU389*453.59/3600*Dispersion!$AK$9,0)</f>
        <v>0</v>
      </c>
      <c r="EO389" s="74">
        <f>IF(AND(ISNUMBER('Emissions (start here)'!BV389),ISNUMBER(Dispersion!$AK$10)),'Emissions (start here)'!BV389*2000*453.59/8760/3600*Dispersion!$AK$10,0)</f>
        <v>0</v>
      </c>
      <c r="EP389" s="74">
        <f>IF(AND(ISNUMBER('Emissions (start here)'!BV389),ISNUMBER(Dispersion!$AK$11)),'Emissions (start here)'!BV389*2000*453.59/8760/3600*Dispersion!$AK$11,0)</f>
        <v>0</v>
      </c>
      <c r="EQ389" s="74">
        <f>IF(AND(ISNUMBER('Emissions (start here)'!BW389),ISNUMBER(Dispersion!$AL$8)),'Emissions (start here)'!BW389*453.59/3600*Dispersion!$AL$8,0)</f>
        <v>0</v>
      </c>
      <c r="ER389" s="74">
        <f>IF(AND(ISNUMBER('Emissions (start here)'!BW389),ISNUMBER(Dispersion!$AL$9)),'Emissions (start here)'!BW389*453.59/3600*Dispersion!$AL$9,0)</f>
        <v>0</v>
      </c>
      <c r="ES389" s="74">
        <f>IF(AND(ISNUMBER('Emissions (start here)'!BX389),ISNUMBER(Dispersion!$AL$10)),'Emissions (start here)'!BX389*2000*453.59/8760/3600*Dispersion!$AL$10,0)</f>
        <v>0</v>
      </c>
      <c r="ET389" s="74">
        <f>IF(AND(ISNUMBER('Emissions (start here)'!BX389),ISNUMBER(Dispersion!$AL$11)),'Emissions (start here)'!BX389*2000*453.59/8760/3600*Dispersion!$AL$11,0)</f>
        <v>0</v>
      </c>
      <c r="EU389" s="74">
        <f>IF(AND(ISNUMBER('Emissions (start here)'!BY389),ISNUMBER(Dispersion!$AM$8)),'Emissions (start here)'!BY389*453.59/3600*Dispersion!$AM$8,0)</f>
        <v>0</v>
      </c>
      <c r="EV389" s="74">
        <f>IF(AND(ISNUMBER('Emissions (start here)'!BY389),ISNUMBER(Dispersion!$AM$9)),'Emissions (start here)'!BY389*453.59/3600*Dispersion!$AM$9,0)</f>
        <v>0</v>
      </c>
      <c r="EW389" s="74">
        <f>IF(AND(ISNUMBER('Emissions (start here)'!BZ389),ISNUMBER(Dispersion!$AM$10)),'Emissions (start here)'!BZ389*2000*453.59/8760/3600*Dispersion!$AM$10,0)</f>
        <v>0</v>
      </c>
      <c r="EX389" s="74">
        <f>IF(AND(ISNUMBER('Emissions (start here)'!BZ389),ISNUMBER(Dispersion!$AM$11)),'Emissions (start here)'!BZ389*2000*453.59/8760/3600*Dispersion!$AM$11,0)</f>
        <v>0</v>
      </c>
      <c r="EY389" s="74">
        <f>IF(AND(ISNUMBER('Emissions (start here)'!CA389),ISNUMBER(Dispersion!$AN$8)),'Emissions (start here)'!CA389*453.59/3600*Dispersion!$AN$8,0)</f>
        <v>0</v>
      </c>
      <c r="EZ389" s="74">
        <f>IF(AND(ISNUMBER('Emissions (start here)'!CA389),ISNUMBER(Dispersion!$AN$9)),'Emissions (start here)'!CA389*453.59/3600*Dispersion!$AN$9,0)</f>
        <v>0</v>
      </c>
      <c r="FA389" s="74">
        <f>IF(AND(ISNUMBER('Emissions (start here)'!CB389),ISNUMBER(Dispersion!$AN$10)),'Emissions (start here)'!CB389*2000*453.59/8760/3600*Dispersion!$AN$10,0)</f>
        <v>0</v>
      </c>
      <c r="FB389" s="74">
        <f>IF(AND(ISNUMBER('Emissions (start here)'!CB389),ISNUMBER(Dispersion!$AN$11)),'Emissions (start here)'!CB389*2000*453.59/8760/3600*Dispersion!$AN$11,0)</f>
        <v>0</v>
      </c>
      <c r="FC389" s="74">
        <f>IF(AND(ISNUMBER('Emissions (start here)'!CC389),ISNUMBER(Dispersion!$AO$8)),'Emissions (start here)'!CC389*453.59/3600*Dispersion!$AO$8,0)</f>
        <v>0</v>
      </c>
      <c r="FD389" s="74">
        <f>IF(AND(ISNUMBER('Emissions (start here)'!CC389),ISNUMBER(Dispersion!$AO$9)),'Emissions (start here)'!CC389*453.59/3600*Dispersion!$AO$9,0)</f>
        <v>0</v>
      </c>
      <c r="FE389" s="74">
        <f>IF(AND(ISNUMBER('Emissions (start here)'!CD389),ISNUMBER(Dispersion!$AO$10)),'Emissions (start here)'!CD389*2000*453.59/8760/3600*Dispersion!$AO$10,0)</f>
        <v>0</v>
      </c>
      <c r="FF389" s="74">
        <f>IF(AND(ISNUMBER('Emissions (start here)'!CD389),ISNUMBER(Dispersion!$AO$11)),'Emissions (start here)'!CD389*2000*453.59/8760/3600*Dispersion!$AO$11,0)</f>
        <v>0</v>
      </c>
      <c r="FG389" s="74">
        <f>IF(AND(ISNUMBER('Emissions (start here)'!CE389),ISNUMBER(Dispersion!$AP$8)),'Emissions (start here)'!CE389*453.59/3600*Dispersion!$AP$8,0)</f>
        <v>0</v>
      </c>
      <c r="FH389" s="74">
        <f>IF(AND(ISNUMBER('Emissions (start here)'!CE389),ISNUMBER(Dispersion!$AP$9)),'Emissions (start here)'!CE389*453.59/3600*Dispersion!$AP$9,0)</f>
        <v>0</v>
      </c>
      <c r="FI389" s="74">
        <f>IF(AND(ISNUMBER('Emissions (start here)'!CF389),ISNUMBER(Dispersion!$AP$10)),'Emissions (start here)'!CF389*2000*453.59/8760/3600*Dispersion!$AP$10,0)</f>
        <v>0</v>
      </c>
      <c r="FJ389" s="74">
        <f>IF(AND(ISNUMBER('Emissions (start here)'!CF389),ISNUMBER(Dispersion!$AP$11)),'Emissions (start here)'!CF389*2000*453.59/8760/3600*Dispersion!$AP$11,0)</f>
        <v>0</v>
      </c>
      <c r="FK389" s="74">
        <f>IF(AND(ISNUMBER('Emissions (start here)'!CG389),ISNUMBER(Dispersion!$AQ$8)),'Emissions (start here)'!CG389*453.59/3600*Dispersion!$AQ$8,0)</f>
        <v>0</v>
      </c>
      <c r="FL389" s="74">
        <f>IF(AND(ISNUMBER('Emissions (start here)'!CG389),ISNUMBER(Dispersion!$AQ$9)),'Emissions (start here)'!CG389*453.59/3600*Dispersion!$AQ$9,0)</f>
        <v>0</v>
      </c>
      <c r="FM389" s="74">
        <f>IF(AND(ISNUMBER('Emissions (start here)'!CH389),ISNUMBER(Dispersion!$AQ$10)),'Emissions (start here)'!CH389*2000*453.59/8760/3600*Dispersion!$AQ$10,0)</f>
        <v>0</v>
      </c>
      <c r="FN389" s="74">
        <f>IF(AND(ISNUMBER('Emissions (start here)'!CH389),ISNUMBER(Dispersion!$AQ$11)),'Emissions (start here)'!CH389*2000*453.59/8760/3600*Dispersion!$AQ$11,0)</f>
        <v>0</v>
      </c>
      <c r="FO389" s="74">
        <f>IF(AND(ISNUMBER('Emissions (start here)'!CI389),ISNUMBER(Dispersion!$AR$8)),'Emissions (start here)'!CI389*453.59/3600*Dispersion!$AR$8,0)</f>
        <v>0</v>
      </c>
      <c r="FP389" s="74">
        <f>IF(AND(ISNUMBER('Emissions (start here)'!CI389),ISNUMBER(Dispersion!$AR$9)),'Emissions (start here)'!CI389*453.59/3600*Dispersion!$AR$9,0)</f>
        <v>0</v>
      </c>
      <c r="FQ389" s="74">
        <f>IF(AND(ISNUMBER('Emissions (start here)'!CJ389),ISNUMBER(Dispersion!$AR$10)),'Emissions (start here)'!CJ389*2000*453.59/8760/3600*Dispersion!$AR$10,0)</f>
        <v>0</v>
      </c>
      <c r="FR389" s="74">
        <f>IF(AND(ISNUMBER('Emissions (start here)'!CJ389),ISNUMBER(Dispersion!$AR$11)),'Emissions (start here)'!CJ389*2000*453.59/8760/3600*Dispersion!$AR$11,0)</f>
        <v>0</v>
      </c>
      <c r="FS389" s="74">
        <f>IF(AND(ISNUMBER('Emissions (start here)'!CK389),ISNUMBER(Dispersion!$AS$8)),'Emissions (start here)'!CK389*453.59/3600*Dispersion!$AS$8,0)</f>
        <v>0</v>
      </c>
      <c r="FT389" s="74">
        <f>IF(AND(ISNUMBER('Emissions (start here)'!CK389),ISNUMBER(Dispersion!$AS$9)),'Emissions (start here)'!CK389*453.59/3600*Dispersion!$AS$9,0)</f>
        <v>0</v>
      </c>
      <c r="FU389" s="74">
        <f>IF(AND(ISNUMBER('Emissions (start here)'!CL389),ISNUMBER(Dispersion!$AS$10)),'Emissions (start here)'!CL389*2000*453.59/8760/3600*Dispersion!$AS$10,0)</f>
        <v>0</v>
      </c>
      <c r="FV389" s="74">
        <f>IF(AND(ISNUMBER('Emissions (start here)'!CL389),ISNUMBER(Dispersion!$AS$11)),'Emissions (start here)'!CL389*2000*453.59/8760/3600*Dispersion!$AS$11,0)</f>
        <v>0</v>
      </c>
      <c r="FW389" s="74">
        <f>IF(AND(ISNUMBER('Emissions (start here)'!CM389),ISNUMBER(Dispersion!$AT$8)),'Emissions (start here)'!CM389*453.59/3600*Dispersion!$AT$8,0)</f>
        <v>0</v>
      </c>
      <c r="FX389" s="74">
        <f>IF(AND(ISNUMBER('Emissions (start here)'!CM389),ISNUMBER(Dispersion!$AT$9)),'Emissions (start here)'!CM389*453.59/3600*Dispersion!$AT$9,0)</f>
        <v>0</v>
      </c>
      <c r="FY389" s="74">
        <f>IF(AND(ISNUMBER('Emissions (start here)'!CN389),ISNUMBER(Dispersion!$AT$10)),'Emissions (start here)'!CN389*2000*453.59/8760/3600*Dispersion!$AT$10,0)</f>
        <v>0</v>
      </c>
      <c r="FZ389" s="74">
        <f>IF(AND(ISNUMBER('Emissions (start here)'!CN389),ISNUMBER(Dispersion!$AT$11)),'Emissions (start here)'!CN389*2000*453.59/8760/3600*Dispersion!$AT$11,0)</f>
        <v>0</v>
      </c>
      <c r="GA389" s="74">
        <f>IF(AND(ISNUMBER('Emissions (start here)'!CO389),ISNUMBER(Dispersion!$AU$8)),'Emissions (start here)'!CO389*453.59/3600*Dispersion!$AU$8,0)</f>
        <v>0</v>
      </c>
      <c r="GB389" s="74">
        <f>IF(AND(ISNUMBER('Emissions (start here)'!CO389),ISNUMBER(Dispersion!$AU$9)),'Emissions (start here)'!CO389*453.59/3600*Dispersion!$AU$9,0)</f>
        <v>0</v>
      </c>
      <c r="GC389" s="74">
        <f>IF(AND(ISNUMBER('Emissions (start here)'!CP389),ISNUMBER(Dispersion!$AU$10)),'Emissions (start here)'!CP389*2000*453.59/8760/3600*Dispersion!$AU$10,0)</f>
        <v>0</v>
      </c>
      <c r="GD389" s="74">
        <f>IF(AND(ISNUMBER('Emissions (start here)'!CP389),ISNUMBER(Dispersion!$AU$11)),'Emissions (start here)'!CP389*2000*453.59/8760/3600*Dispersion!$AU$11,0)</f>
        <v>0</v>
      </c>
      <c r="GE389" s="74">
        <f>IF(AND(ISNUMBER('Emissions (start here)'!CQ389),ISNUMBER(Dispersion!$AV$8)),'Emissions (start here)'!CQ389*453.59/3600*Dispersion!$AV$8,0)</f>
        <v>0</v>
      </c>
      <c r="GF389" s="74">
        <f>IF(AND(ISNUMBER('Emissions (start here)'!CQ389),ISNUMBER(Dispersion!$AV$9)),'Emissions (start here)'!CQ389*453.59/3600*Dispersion!$AV$9,0)</f>
        <v>0</v>
      </c>
      <c r="GG389" s="74">
        <f>IF(AND(ISNUMBER('Emissions (start here)'!CR389),ISNUMBER(Dispersion!$AV$10)),'Emissions (start here)'!CR389*2000*453.59/8760/3600*Dispersion!$AV$10,0)</f>
        <v>0</v>
      </c>
      <c r="GH389" s="74">
        <f>IF(AND(ISNUMBER('Emissions (start here)'!CR389),ISNUMBER(Dispersion!$AV$11)),'Emissions (start here)'!CR389*2000*453.59/8760/3600*Dispersion!$AV$11,0)</f>
        <v>0</v>
      </c>
      <c r="GI389" s="74">
        <f>IF(AND(ISNUMBER('Emissions (start here)'!CS389),ISNUMBER(Dispersion!$AW$8)),'Emissions (start here)'!CS389*453.59/3600*Dispersion!$AW$8,0)</f>
        <v>0</v>
      </c>
      <c r="GJ389" s="74">
        <f>IF(AND(ISNUMBER('Emissions (start here)'!CS389),ISNUMBER(Dispersion!$AW$9)),'Emissions (start here)'!CS389*453.59/3600*Dispersion!$AW$9,0)</f>
        <v>0</v>
      </c>
      <c r="GK389" s="74">
        <f>IF(AND(ISNUMBER('Emissions (start here)'!CT389),ISNUMBER(Dispersion!$AW$10)),'Emissions (start here)'!CT389*2000*453.59/8760/3600*Dispersion!$AW$10,0)</f>
        <v>0</v>
      </c>
      <c r="GL389" s="74">
        <f>IF(AND(ISNUMBER('Emissions (start here)'!CT389),ISNUMBER(Dispersion!$AW$11)),'Emissions (start here)'!CT389*2000*453.59/8760/3600*Dispersion!$AW$11,0)</f>
        <v>0</v>
      </c>
      <c r="GM389" s="74">
        <f>IF(AND(ISNUMBER('Emissions (start here)'!CU389),ISNUMBER(Dispersion!$AX$8)),'Emissions (start here)'!CU389*453.59/3600*Dispersion!$AX$8,0)</f>
        <v>0</v>
      </c>
      <c r="GN389" s="74">
        <f>IF(AND(ISNUMBER('Emissions (start here)'!CU389),ISNUMBER(Dispersion!$AX$9)),'Emissions (start here)'!CU389*453.59/3600*Dispersion!$AX$9,0)</f>
        <v>0</v>
      </c>
      <c r="GO389" s="74">
        <f>IF(AND(ISNUMBER('Emissions (start here)'!CV389),ISNUMBER(Dispersion!$AX$10)),'Emissions (start here)'!CV389*2000*453.59/8760/3600*Dispersion!$AX$10,0)</f>
        <v>0</v>
      </c>
      <c r="GP389" s="74">
        <f>IF(AND(ISNUMBER('Emissions (start here)'!CV389),ISNUMBER(Dispersion!$AX$11)),'Emissions (start here)'!CV389*2000*453.59/8760/3600*Dispersion!$AX$11,0)</f>
        <v>0</v>
      </c>
      <c r="GQ389" s="74">
        <f>IF(AND(ISNUMBER('Emissions (start here)'!CW389),ISNUMBER(Dispersion!$AY$8)),'Emissions (start here)'!CW389*453.59/3600*Dispersion!$AY$8,0)</f>
        <v>0</v>
      </c>
      <c r="GR389" s="74">
        <f>IF(AND(ISNUMBER('Emissions (start here)'!CW389),ISNUMBER(Dispersion!$AY$9)),'Emissions (start here)'!CW389*453.59/3600*Dispersion!$AY$9,0)</f>
        <v>0</v>
      </c>
      <c r="GS389" s="74">
        <f>IF(AND(ISNUMBER('Emissions (start here)'!CX389),ISNUMBER(Dispersion!$AY$10)),'Emissions (start here)'!CX389*2000*453.59/8760/3600*Dispersion!$AY$10,0)</f>
        <v>0</v>
      </c>
      <c r="GT389" s="74">
        <f>IF(AND(ISNUMBER('Emissions (start here)'!CX389),ISNUMBER(Dispersion!$AY$11)),'Emissions (start here)'!CX389*2000*453.59/8760/3600*Dispersion!$AY$11,0)</f>
        <v>0</v>
      </c>
      <c r="GU389" s="74">
        <f>IF(AND(ISNUMBER('Emissions (start here)'!CY389),ISNUMBER(Dispersion!$AZ$8)),'Emissions (start here)'!CY389*453.59/3600*Dispersion!$AZ$8,0)</f>
        <v>0</v>
      </c>
      <c r="GV389" s="74">
        <f>IF(AND(ISNUMBER('Emissions (start here)'!CY389),ISNUMBER(Dispersion!$AZ$9)),'Emissions (start here)'!CY389*453.59/3600*Dispersion!$AZ$9,0)</f>
        <v>0</v>
      </c>
      <c r="GW389" s="74">
        <f>IF(AND(ISNUMBER('Emissions (start here)'!CZ389),ISNUMBER(Dispersion!$AZ$10)),'Emissions (start here)'!CZ389*2000*453.59/8760/3600*Dispersion!$AZ$10,0)</f>
        <v>0</v>
      </c>
      <c r="GX389" s="74">
        <f>IF(AND(ISNUMBER('Emissions (start here)'!CZ389),ISNUMBER(Dispersion!$AZ$11)),'Emissions (start here)'!CZ389*2000*453.59/8760/3600*Dispersion!$AZ$11,0)</f>
        <v>0</v>
      </c>
    </row>
    <row r="390" spans="1:206" x14ac:dyDescent="0.2">
      <c r="A390" s="51" t="str">
        <f>'Tox Values'!C390</f>
        <v>78-87-5</v>
      </c>
      <c r="B390" s="94" t="str">
        <f>'Tox Values'!D390</f>
        <v>Propylene dichloride (1,2-Dichloropropane)</v>
      </c>
      <c r="C390" s="96">
        <f t="shared" ref="C390:C451" si="25">G390+K390+O390+S390+W390+AA390+AE390+AI390+AM390+AQ390+AU390+AY390+BC390+BG390+BK390+BO390+BS390+BW390+CA390+CE390+CI390+CM390+CQ390+CU390+CY390+DC390+DG390+DK390+DO390+DS390+DW390+EA390+EE390+EI390+EM390+EQ390+EU390+EY390+FC390+FG390+FK390+FO390+FS390+FW390+GA390+GE390+GI390+GM390+GQ390+GU390</f>
        <v>0</v>
      </c>
      <c r="D390" s="74">
        <f t="shared" ref="D390:D451" si="26">H390+L390+P390+T390+X390+AB390+AF390+AJ390+AN390+AR390+AV390+AZ390+BD390+BH390+BL390+BP390+BT390+BX390+CB390+CF390+CJ390+CN390+CR390+CV390+CZ390+DD390+DH390+DL390+DP390+DT390+DX390+EB390+EF390+EJ390+EN390+ER390+EV390+EZ390+FD390+FH390+FL390+FP390+FT390+FX390+GB390+GF390+GJ390+GN390+GR390+GV390</f>
        <v>0</v>
      </c>
      <c r="E390" s="74">
        <f t="shared" ref="E390:E451" si="27">I390+M390+Q390+U390+Y390+AC390+AG390+AK390+AO390+AS390+AW390+BA390+BE390+BI390+BM390+BQ390+BU390+BY390+CC390+CG390+CK390+CO390+CS390+CW390+DA390+DE390+DI390+DM390+DQ390+DU390+DY390+EC390+EG390+EK390+EO390+ES390+EW390+FA390+FE390+FI390+FM390+FQ390+FU390+FY390+GC390+GG390+GK390+GO390+GS390+GW390</f>
        <v>0</v>
      </c>
      <c r="F390" s="99">
        <f t="shared" ref="F390:F451" si="28">J390+N390+R390+V390+Z390+AD390+AH390+AL390+AP390+AT390+AX390+BB390+BF390+BJ390+BN390+BR390+BV390+BZ390+CD390+CH390+CL390+CP390+CT390+CX390+DB390+DF390+DJ390+DN390+DR390+DV390+DZ390+ED390+EH390+EL390+EP390+ET390+EX390+FB390+FF390+FJ390+FN390+FR390+FV390+FZ390+GD390+GH390+GL390+GP390+GT390+GX390</f>
        <v>0</v>
      </c>
      <c r="G390" s="97">
        <f>IF(AND(ISNUMBER('Emissions (start here)'!E390),ISNUMBER(Dispersion!$C$8)),'Emissions (start here)'!E390*453.59/3600*Dispersion!$C$8,0)</f>
        <v>0</v>
      </c>
      <c r="H390" s="74">
        <f>IF(AND(ISNUMBER('Emissions (start here)'!E390),ISNUMBER(Dispersion!$C$9)),'Emissions (start here)'!E390*453.59/3600*Dispersion!$C$9,0)</f>
        <v>0</v>
      </c>
      <c r="I390" s="74">
        <f>IF(AND(ISNUMBER('Emissions (start here)'!F390),ISNUMBER(Dispersion!$C$10)),'Emissions (start here)'!F390*2000*453.59/8760/3600*Dispersion!$C$10,0)</f>
        <v>0</v>
      </c>
      <c r="J390" s="74">
        <f>IF(AND(ISNUMBER('Emissions (start here)'!F390),ISNUMBER(Dispersion!$C$11)),'Emissions (start here)'!F390*2000*453.59/8760/3600*Dispersion!$C$11,0)</f>
        <v>0</v>
      </c>
      <c r="K390" s="74">
        <f>IF(AND(ISNUMBER('Emissions (start here)'!G390),ISNUMBER(Dispersion!$D$8)),'Emissions (start here)'!G390*453.59/3600*Dispersion!$D$8,0)</f>
        <v>0</v>
      </c>
      <c r="L390" s="74">
        <f>IF(AND(ISNUMBER('Emissions (start here)'!G390),ISNUMBER(Dispersion!$D$9)),'Emissions (start here)'!G390*453.59/3600*Dispersion!$D$9,0)</f>
        <v>0</v>
      </c>
      <c r="M390" s="74">
        <f>IF(AND(ISNUMBER('Emissions (start here)'!H390),ISNUMBER(Dispersion!$D$10)),'Emissions (start here)'!H390*2000*453.59/8760/3600*Dispersion!$D$10,0)</f>
        <v>0</v>
      </c>
      <c r="N390" s="74">
        <f>IF(AND(ISNUMBER('Emissions (start here)'!H390),ISNUMBER(Dispersion!$D$11)),'Emissions (start here)'!H390*2000*453.59/8760/3600*Dispersion!$D$11,0)</f>
        <v>0</v>
      </c>
      <c r="O390" s="74">
        <f>IF(AND(ISNUMBER('Emissions (start here)'!I390),ISNUMBER(Dispersion!$E$8)),'Emissions (start here)'!I390*453.59/3600*Dispersion!$E$8,0)</f>
        <v>0</v>
      </c>
      <c r="P390" s="74">
        <f>IF(AND(ISNUMBER('Emissions (start here)'!I390),ISNUMBER(Dispersion!$E$9)),'Emissions (start here)'!I390*453.59/3600*Dispersion!$E$9,0)</f>
        <v>0</v>
      </c>
      <c r="Q390" s="74">
        <f>IF(AND(ISNUMBER('Emissions (start here)'!J390),ISNUMBER(Dispersion!$E$10)),'Emissions (start here)'!J390*2000*453.59/8760/3600*Dispersion!$E$10,0)</f>
        <v>0</v>
      </c>
      <c r="R390" s="74">
        <f>IF(AND(ISNUMBER('Emissions (start here)'!J390),ISNUMBER(Dispersion!$E$11)),'Emissions (start here)'!J390*2000*453.59/8760/3600*Dispersion!$E$11,0)</f>
        <v>0</v>
      </c>
      <c r="S390" s="74">
        <f>IF(AND(ISNUMBER('Emissions (start here)'!K390),ISNUMBER(Dispersion!$F$8)),'Emissions (start here)'!K390*453.59/3600*Dispersion!$F$8,0)</f>
        <v>0</v>
      </c>
      <c r="T390" s="74">
        <f>IF(AND(ISNUMBER('Emissions (start here)'!K390),ISNUMBER(Dispersion!$F$9)),'Emissions (start here)'!K390*453.59/3600*Dispersion!$F$9,0)</f>
        <v>0</v>
      </c>
      <c r="U390" s="74">
        <f>IF(AND(ISNUMBER('Emissions (start here)'!L390),ISNUMBER(Dispersion!$F$10)),'Emissions (start here)'!L390*2000*453.59/8760/3600*Dispersion!$F$10,0)</f>
        <v>0</v>
      </c>
      <c r="V390" s="74">
        <f>IF(AND(ISNUMBER('Emissions (start here)'!L390),ISNUMBER(Dispersion!$F$11)),'Emissions (start here)'!L390*2000*453.59/8760/3600*Dispersion!$F$11,0)</f>
        <v>0</v>
      </c>
      <c r="W390" s="74">
        <f>IF(AND(ISNUMBER('Emissions (start here)'!M390),ISNUMBER(Dispersion!$G$8)),'Emissions (start here)'!M390*453.59/3600*Dispersion!$G$8,0)</f>
        <v>0</v>
      </c>
      <c r="X390" s="74">
        <f>IF(AND(ISNUMBER('Emissions (start here)'!M390),ISNUMBER(Dispersion!$G$9)),'Emissions (start here)'!M390*453.59/3600*Dispersion!$G$9,0)</f>
        <v>0</v>
      </c>
      <c r="Y390" s="74">
        <f>IF(AND(ISNUMBER('Emissions (start here)'!N390),ISNUMBER(Dispersion!$G$10)),'Emissions (start here)'!N390*2000*453.59/8760/3600*Dispersion!$G$10,0)</f>
        <v>0</v>
      </c>
      <c r="Z390" s="74">
        <f>IF(AND(ISNUMBER('Emissions (start here)'!N390),ISNUMBER(Dispersion!$G$11)),'Emissions (start here)'!N390*2000*453.59/8760/3600*Dispersion!$G$11,0)</f>
        <v>0</v>
      </c>
      <c r="AA390" s="74">
        <f>IF(AND(ISNUMBER('Emissions (start here)'!O390),ISNUMBER(Dispersion!$H$8)),'Emissions (start here)'!O390*453.59/3600*Dispersion!$H$8,0)</f>
        <v>0</v>
      </c>
      <c r="AB390" s="74">
        <f>IF(AND(ISNUMBER('Emissions (start here)'!O390),ISNUMBER(Dispersion!$H$9)),'Emissions (start here)'!O390*453.59/3600*Dispersion!$H$9,0)</f>
        <v>0</v>
      </c>
      <c r="AC390" s="74">
        <f>IF(AND(ISNUMBER('Emissions (start here)'!P390),ISNUMBER(Dispersion!$H$10)),'Emissions (start here)'!P390*2000*453.59/8760/3600*Dispersion!$H$10,0)</f>
        <v>0</v>
      </c>
      <c r="AD390" s="74">
        <f>IF(AND(ISNUMBER('Emissions (start here)'!P390),ISNUMBER(Dispersion!$H$11)),'Emissions (start here)'!P390*2000*453.59/8760/3600*Dispersion!$H$11,0)</f>
        <v>0</v>
      </c>
      <c r="AE390" s="74">
        <f>IF(AND(ISNUMBER('Emissions (start here)'!Q390),ISNUMBER(Dispersion!$I$8)),'Emissions (start here)'!Q390*453.59/3600*Dispersion!$I$8,0)</f>
        <v>0</v>
      </c>
      <c r="AF390" s="74">
        <f>IF(AND(ISNUMBER('Emissions (start here)'!Q390),ISNUMBER(Dispersion!$I$9)),'Emissions (start here)'!Q390*453.59/3600*Dispersion!$I$9,0)</f>
        <v>0</v>
      </c>
      <c r="AG390" s="74">
        <f>IF(AND(ISNUMBER('Emissions (start here)'!R390),ISNUMBER(Dispersion!$I$10)),'Emissions (start here)'!R390*2000*453.59/8760/3600*Dispersion!$I$10,0)</f>
        <v>0</v>
      </c>
      <c r="AH390" s="74">
        <f>IF(AND(ISNUMBER('Emissions (start here)'!R390),ISNUMBER(Dispersion!$I$11)),'Emissions (start here)'!R390*2000*453.59/8760/3600*Dispersion!$I$11,0)</f>
        <v>0</v>
      </c>
      <c r="AI390" s="74">
        <f>IF(AND(ISNUMBER('Emissions (start here)'!S390),ISNUMBER(Dispersion!$J$8)),'Emissions (start here)'!S390*453.59/3600*Dispersion!$J$8,0)</f>
        <v>0</v>
      </c>
      <c r="AJ390" s="74">
        <f>IF(AND(ISNUMBER('Emissions (start here)'!S390),ISNUMBER(Dispersion!$J$9)),'Emissions (start here)'!S390*453.59/3600*Dispersion!$J$9,0)</f>
        <v>0</v>
      </c>
      <c r="AK390" s="74">
        <f>IF(AND(ISNUMBER('Emissions (start here)'!T390),ISNUMBER(Dispersion!$J$10)),'Emissions (start here)'!T390*2000*453.59/8760/3600*Dispersion!$J$10,0)</f>
        <v>0</v>
      </c>
      <c r="AL390" s="74">
        <f>IF(AND(ISNUMBER('Emissions (start here)'!T390),ISNUMBER(Dispersion!$J$11)),'Emissions (start here)'!T390*2000*453.59/8760/3600*Dispersion!$J$11,0)</f>
        <v>0</v>
      </c>
      <c r="AM390" s="74">
        <f>IF(AND(ISNUMBER('Emissions (start here)'!U390),ISNUMBER(Dispersion!$K$8)),'Emissions (start here)'!U390*453.59/3600*Dispersion!$K$8,0)</f>
        <v>0</v>
      </c>
      <c r="AN390" s="74">
        <f>IF(AND(ISNUMBER('Emissions (start here)'!U390),ISNUMBER(Dispersion!$K$9)),'Emissions (start here)'!U390*453.59/3600*Dispersion!$K$9,0)</f>
        <v>0</v>
      </c>
      <c r="AO390" s="74">
        <f>IF(AND(ISNUMBER('Emissions (start here)'!V390),ISNUMBER(Dispersion!$K$10)),'Emissions (start here)'!V390*2000*453.59/8760/3600*Dispersion!$K$10,0)</f>
        <v>0</v>
      </c>
      <c r="AP390" s="74">
        <f>IF(AND(ISNUMBER('Emissions (start here)'!V390),ISNUMBER(Dispersion!$K$11)),'Emissions (start here)'!V390*2000*453.59/8760/3600*Dispersion!$K$11,0)</f>
        <v>0</v>
      </c>
      <c r="AQ390" s="74">
        <f>IF(AND(ISNUMBER('Emissions (start here)'!W390),ISNUMBER(Dispersion!$L$8)),'Emissions (start here)'!W390*453.59/3600*Dispersion!$L$8,0)</f>
        <v>0</v>
      </c>
      <c r="AR390" s="74">
        <f>IF(AND(ISNUMBER('Emissions (start here)'!W390),ISNUMBER(Dispersion!$L$9)),'Emissions (start here)'!W390*453.59/3600*Dispersion!$L$9,0)</f>
        <v>0</v>
      </c>
      <c r="AS390" s="74">
        <f>IF(AND(ISNUMBER('Emissions (start here)'!X390),ISNUMBER(Dispersion!$L$10)),'Emissions (start here)'!X390*2000*453.59/8760/3600*Dispersion!$L$10,0)</f>
        <v>0</v>
      </c>
      <c r="AT390" s="74">
        <f>IF(AND(ISNUMBER('Emissions (start here)'!X390),ISNUMBER(Dispersion!$L$11)),'Emissions (start here)'!X390*2000*453.59/8760/3600*Dispersion!$L$11,0)</f>
        <v>0</v>
      </c>
      <c r="AU390" s="74">
        <f>IF(AND(ISNUMBER('Emissions (start here)'!Y390),ISNUMBER(Dispersion!$M$8)),'Emissions (start here)'!Y390*453.59/3600*Dispersion!$M$8,0)</f>
        <v>0</v>
      </c>
      <c r="AV390" s="74">
        <f>IF(AND(ISNUMBER('Emissions (start here)'!Y390),ISNUMBER(Dispersion!$M$9)),'Emissions (start here)'!Y390*453.59/3600*Dispersion!$M$9,0)</f>
        <v>0</v>
      </c>
      <c r="AW390" s="74">
        <f>IF(AND(ISNUMBER('Emissions (start here)'!Z390),ISNUMBER(Dispersion!$M$10)),'Emissions (start here)'!Z390*2000*453.59/8760/3600*Dispersion!$M$10,0)</f>
        <v>0</v>
      </c>
      <c r="AX390" s="74">
        <f>IF(AND(ISNUMBER('Emissions (start here)'!Z390),ISNUMBER(Dispersion!$M$11)),'Emissions (start here)'!Z390*2000*453.59/8760/3600*Dispersion!$M$11,0)</f>
        <v>0</v>
      </c>
      <c r="AY390" s="74">
        <f>IF(AND(ISNUMBER('Emissions (start here)'!AA390),ISNUMBER(Dispersion!$N$8)),'Emissions (start here)'!AA390*453.59/3600*Dispersion!$N$8,0)</f>
        <v>0</v>
      </c>
      <c r="AZ390" s="74">
        <f>IF(AND(ISNUMBER('Emissions (start here)'!AA390),ISNUMBER(Dispersion!$N$9)),'Emissions (start here)'!AA390*453.59/3600*Dispersion!$N$9,0)</f>
        <v>0</v>
      </c>
      <c r="BA390" s="74">
        <f>IF(AND(ISNUMBER('Emissions (start here)'!AB390),ISNUMBER(Dispersion!$N$10)),'Emissions (start here)'!AB390*2000*453.59/8760/3600*Dispersion!$N$10,0)</f>
        <v>0</v>
      </c>
      <c r="BB390" s="74">
        <f>IF(AND(ISNUMBER('Emissions (start here)'!AB390),ISNUMBER(Dispersion!$N$11)),'Emissions (start here)'!AB390*2000*453.59/8760/3600*Dispersion!$N$11,0)</f>
        <v>0</v>
      </c>
      <c r="BC390" s="74">
        <f>IF(AND(ISNUMBER('Emissions (start here)'!AC390),ISNUMBER(Dispersion!$O$8)),'Emissions (start here)'!AC390*453.59/3600*Dispersion!$O$8,0)</f>
        <v>0</v>
      </c>
      <c r="BD390" s="74">
        <f>IF(AND(ISNUMBER('Emissions (start here)'!AC390),ISNUMBER(Dispersion!$O$9)),'Emissions (start here)'!AC390*453.59/3600*Dispersion!$O$9,0)</f>
        <v>0</v>
      </c>
      <c r="BE390" s="74">
        <f>IF(AND(ISNUMBER('Emissions (start here)'!AD390),ISNUMBER(Dispersion!$O$10)),'Emissions (start here)'!AD390*2000*453.59/8760/3600*Dispersion!$O$10,0)</f>
        <v>0</v>
      </c>
      <c r="BF390" s="74">
        <f>IF(AND(ISNUMBER('Emissions (start here)'!AD390),ISNUMBER(Dispersion!$O$11)),'Emissions (start here)'!AD390*2000*453.59/8760/3600*Dispersion!$O$11,0)</f>
        <v>0</v>
      </c>
      <c r="BG390" s="74">
        <f>IF(AND(ISNUMBER('Emissions (start here)'!AE390),ISNUMBER(Dispersion!$P$8)),'Emissions (start here)'!AE390*453.59/3600*Dispersion!$P$8,0)</f>
        <v>0</v>
      </c>
      <c r="BH390" s="74">
        <f>IF(AND(ISNUMBER('Emissions (start here)'!AE390),ISNUMBER(Dispersion!$P$9)),'Emissions (start here)'!AE390*453.59/3600*Dispersion!$P$9,0)</f>
        <v>0</v>
      </c>
      <c r="BI390" s="74">
        <f>IF(AND(ISNUMBER('Emissions (start here)'!AF390),ISNUMBER(Dispersion!$P$10)),'Emissions (start here)'!AF390*2000*453.59/8760/3600*Dispersion!$P$10,0)</f>
        <v>0</v>
      </c>
      <c r="BJ390" s="74">
        <f>IF(AND(ISNUMBER('Emissions (start here)'!AF390),ISNUMBER(Dispersion!$P$11)),'Emissions (start here)'!AF390*2000*453.59/8760/3600*Dispersion!$P$11,0)</f>
        <v>0</v>
      </c>
      <c r="BK390" s="74">
        <f>IF(AND(ISNUMBER('Emissions (start here)'!AG390),ISNUMBER(Dispersion!$Q$8)),'Emissions (start here)'!AG390*453.59/3600*Dispersion!$Q$8,0)</f>
        <v>0</v>
      </c>
      <c r="BL390" s="74">
        <f>IF(AND(ISNUMBER('Emissions (start here)'!AG390),ISNUMBER(Dispersion!$Q$9)),'Emissions (start here)'!AG390*453.59/3600*Dispersion!$Q$9,0)</f>
        <v>0</v>
      </c>
      <c r="BM390" s="74">
        <f>IF(AND(ISNUMBER('Emissions (start here)'!AH390),ISNUMBER(Dispersion!$Q$10)),'Emissions (start here)'!AH390*2000*453.59/8760/3600*Dispersion!$Q$10,0)</f>
        <v>0</v>
      </c>
      <c r="BN390" s="74">
        <f>IF(AND(ISNUMBER('Emissions (start here)'!AH390),ISNUMBER(Dispersion!$Q$11)),'Emissions (start here)'!AH390*2000*453.59/8760/3600*Dispersion!$Q$11,0)</f>
        <v>0</v>
      </c>
      <c r="BO390" s="74">
        <f>IF(AND(ISNUMBER('Emissions (start here)'!AI390),ISNUMBER(Dispersion!$R$8)),'Emissions (start here)'!AI390*453.59/3600*Dispersion!$R$8,0)</f>
        <v>0</v>
      </c>
      <c r="BP390" s="74">
        <f>IF(AND(ISNUMBER('Emissions (start here)'!AI390),ISNUMBER(Dispersion!$R$9)),'Emissions (start here)'!AI390*453.59/3600*Dispersion!$R$9,0)</f>
        <v>0</v>
      </c>
      <c r="BQ390" s="74">
        <f>IF(AND(ISNUMBER('Emissions (start here)'!AJ390),ISNUMBER(Dispersion!$R$10)),'Emissions (start here)'!AJ390*2000*453.59/8760/3600*Dispersion!$R$10,0)</f>
        <v>0</v>
      </c>
      <c r="BR390" s="74">
        <f>IF(AND(ISNUMBER('Emissions (start here)'!AJ390),ISNUMBER(Dispersion!$R$11)),'Emissions (start here)'!AJ390*2000*453.59/8760/3600*Dispersion!$R$11,0)</f>
        <v>0</v>
      </c>
      <c r="BS390" s="74">
        <f>IF(AND(ISNUMBER('Emissions (start here)'!AK390),ISNUMBER(Dispersion!$S$8)),'Emissions (start here)'!AK390*453.59/3600*Dispersion!$S$8,0)</f>
        <v>0</v>
      </c>
      <c r="BT390" s="74">
        <f>IF(AND(ISNUMBER('Emissions (start here)'!AK390),ISNUMBER(Dispersion!$S$9)),'Emissions (start here)'!AK390*453.59/3600*Dispersion!$S$9,0)</f>
        <v>0</v>
      </c>
      <c r="BU390" s="74">
        <f>IF(AND(ISNUMBER('Emissions (start here)'!AL390),ISNUMBER(Dispersion!$S$10)),'Emissions (start here)'!AL390*2000*453.59/8760/3600*Dispersion!$S$10,0)</f>
        <v>0</v>
      </c>
      <c r="BV390" s="74">
        <f>IF(AND(ISNUMBER('Emissions (start here)'!AL390),ISNUMBER(Dispersion!$S$11)),'Emissions (start here)'!AL390*2000*453.59/8760/3600*Dispersion!$S$11,0)</f>
        <v>0</v>
      </c>
      <c r="BW390" s="74">
        <f>IF(AND(ISNUMBER('Emissions (start here)'!AM390),ISNUMBER(Dispersion!$T$8)),'Emissions (start here)'!AM390*453.59/3600*Dispersion!$T$8,0)</f>
        <v>0</v>
      </c>
      <c r="BX390" s="74">
        <f>IF(AND(ISNUMBER('Emissions (start here)'!AM390),ISNUMBER(Dispersion!$T$9)),'Emissions (start here)'!AM390*453.59/3600*Dispersion!$T$9,0)</f>
        <v>0</v>
      </c>
      <c r="BY390" s="74">
        <f>IF(AND(ISNUMBER('Emissions (start here)'!AN390),ISNUMBER(Dispersion!$T$10)),'Emissions (start here)'!AN390*2000*453.59/8760/3600*Dispersion!$T$10,0)</f>
        <v>0</v>
      </c>
      <c r="BZ390" s="74">
        <f>IF(AND(ISNUMBER('Emissions (start here)'!AN390),ISNUMBER(Dispersion!$T$11)),'Emissions (start here)'!AN390*2000*453.59/8760/3600*Dispersion!$T$11,0)</f>
        <v>0</v>
      </c>
      <c r="CA390" s="74">
        <f>IF(AND(ISNUMBER('Emissions (start here)'!AO390),ISNUMBER(Dispersion!$U$8)),'Emissions (start here)'!AO390*453.59/3600*Dispersion!$U$8,0)</f>
        <v>0</v>
      </c>
      <c r="CB390" s="74">
        <f>IF(AND(ISNUMBER('Emissions (start here)'!AO390),ISNUMBER(Dispersion!$U$9)),'Emissions (start here)'!AO390*453.59/3600*Dispersion!$U$9,0)</f>
        <v>0</v>
      </c>
      <c r="CC390" s="74">
        <f>IF(AND(ISNUMBER('Emissions (start here)'!AP390),ISNUMBER(Dispersion!$U$10)),'Emissions (start here)'!AP390*2000*453.59/8760/3600*Dispersion!$U$10,0)</f>
        <v>0</v>
      </c>
      <c r="CD390" s="74">
        <f>IF(AND(ISNUMBER('Emissions (start here)'!AP390),ISNUMBER(Dispersion!$U$11)),'Emissions (start here)'!AP390*2000*453.59/8760/3600*Dispersion!$U$11,0)</f>
        <v>0</v>
      </c>
      <c r="CE390" s="74">
        <f>IF(AND(ISNUMBER('Emissions (start here)'!AQ390),ISNUMBER(Dispersion!$V$8)),'Emissions (start here)'!AQ390*453.59/3600*Dispersion!$V$8,0)</f>
        <v>0</v>
      </c>
      <c r="CF390" s="74">
        <f>IF(AND(ISNUMBER('Emissions (start here)'!AQ390),ISNUMBER(Dispersion!$V$9)),'Emissions (start here)'!AQ390*453.59/3600*Dispersion!$V$9,0)</f>
        <v>0</v>
      </c>
      <c r="CG390" s="74">
        <f>IF(AND(ISNUMBER('Emissions (start here)'!AR390),ISNUMBER(Dispersion!$V$10)),'Emissions (start here)'!AR390*2000*453.59/8760/3600*Dispersion!$V$10,0)</f>
        <v>0</v>
      </c>
      <c r="CH390" s="74">
        <f>IF(AND(ISNUMBER('Emissions (start here)'!AR390),ISNUMBER(Dispersion!$V$11)),'Emissions (start here)'!AR390*2000*453.59/8760/3600*Dispersion!$V$11,0)</f>
        <v>0</v>
      </c>
      <c r="CI390" s="74">
        <f>IF(AND(ISNUMBER('Emissions (start here)'!AS390),ISNUMBER(Dispersion!$W$8)),'Emissions (start here)'!AS390*453.59/3600*Dispersion!$W$8,0)</f>
        <v>0</v>
      </c>
      <c r="CJ390" s="74">
        <f>IF(AND(ISNUMBER('Emissions (start here)'!AS390),ISNUMBER(Dispersion!$W$9)),'Emissions (start here)'!AS390*453.59/3600*Dispersion!$W$9,0)</f>
        <v>0</v>
      </c>
      <c r="CK390" s="74">
        <f>IF(AND(ISNUMBER('Emissions (start here)'!AT390),ISNUMBER(Dispersion!$W$10)),'Emissions (start here)'!AT390*2000*453.59/8760/3600*Dispersion!$W$10,0)</f>
        <v>0</v>
      </c>
      <c r="CL390" s="74">
        <f>IF(AND(ISNUMBER('Emissions (start here)'!AT390),ISNUMBER(Dispersion!$W$11)),'Emissions (start here)'!AT390*2000*453.59/8760/3600*Dispersion!$W$11,0)</f>
        <v>0</v>
      </c>
      <c r="CM390" s="74">
        <f>IF(AND(ISNUMBER('Emissions (start here)'!AU390),ISNUMBER(Dispersion!$X$8)),'Emissions (start here)'!AU390*453.59/3600*Dispersion!$X$8,0)</f>
        <v>0</v>
      </c>
      <c r="CN390" s="74">
        <f>IF(AND(ISNUMBER('Emissions (start here)'!AU390),ISNUMBER(Dispersion!$X$9)),'Emissions (start here)'!AU390*453.59/3600*Dispersion!$X$9,0)</f>
        <v>0</v>
      </c>
      <c r="CO390" s="74">
        <f>IF(AND(ISNUMBER('Emissions (start here)'!AV390),ISNUMBER(Dispersion!$X$10)),'Emissions (start here)'!AV390*2000*453.59/8760/3600*Dispersion!$X$10,0)</f>
        <v>0</v>
      </c>
      <c r="CP390" s="74">
        <f>IF(AND(ISNUMBER('Emissions (start here)'!AV390),ISNUMBER(Dispersion!$X$11)),'Emissions (start here)'!AV390*2000*453.59/8760/3600*Dispersion!$X$11,0)</f>
        <v>0</v>
      </c>
      <c r="CQ390" s="74">
        <f>IF(AND(ISNUMBER('Emissions (start here)'!AW390),ISNUMBER(Dispersion!$Y$8)),'Emissions (start here)'!AW390*453.59/3600*Dispersion!$Y$8,0)</f>
        <v>0</v>
      </c>
      <c r="CR390" s="74">
        <f>IF(AND(ISNUMBER('Emissions (start here)'!AW390),ISNUMBER(Dispersion!$Y$9)),'Emissions (start here)'!AW390*453.59/3600*Dispersion!$Y$9,0)</f>
        <v>0</v>
      </c>
      <c r="CS390" s="74">
        <f>IF(AND(ISNUMBER('Emissions (start here)'!AX390),ISNUMBER(Dispersion!$Y$10)),'Emissions (start here)'!AX390*2000*453.59/8760/3600*Dispersion!$Y$10,0)</f>
        <v>0</v>
      </c>
      <c r="CT390" s="74">
        <f>IF(AND(ISNUMBER('Emissions (start here)'!AX390),ISNUMBER(Dispersion!$Y$11)),'Emissions (start here)'!AX390*2000*453.59/8760/3600*Dispersion!$Y$11,0)</f>
        <v>0</v>
      </c>
      <c r="CU390" s="74">
        <f>IF(AND(ISNUMBER('Emissions (start here)'!AY390),ISNUMBER(Dispersion!$Z$8)),'Emissions (start here)'!AY390*453.59/3600*Dispersion!$Z$8,0)</f>
        <v>0</v>
      </c>
      <c r="CV390" s="74">
        <f>IF(AND(ISNUMBER('Emissions (start here)'!AY390),ISNUMBER(Dispersion!$Z$9)),'Emissions (start here)'!AY390*453.59/3600*Dispersion!$Z$9,0)</f>
        <v>0</v>
      </c>
      <c r="CW390" s="74">
        <f>IF(AND(ISNUMBER('Emissions (start here)'!AZ390),ISNUMBER(Dispersion!$Z$10)),'Emissions (start here)'!AZ390*2000*453.59/8760/3600*Dispersion!$Z$10,0)</f>
        <v>0</v>
      </c>
      <c r="CX390" s="74">
        <f>IF(AND(ISNUMBER('Emissions (start here)'!AZ390),ISNUMBER(Dispersion!$Z$11)),'Emissions (start here)'!AZ390*2000*453.59/8760/3600*Dispersion!$Z$11,0)</f>
        <v>0</v>
      </c>
      <c r="CY390" s="74">
        <f>IF(AND(ISNUMBER('Emissions (start here)'!BA390),ISNUMBER(Dispersion!$AA$8)),'Emissions (start here)'!BA390*453.59/3600*Dispersion!$AA$8,0)</f>
        <v>0</v>
      </c>
      <c r="CZ390" s="74">
        <f>IF(AND(ISNUMBER('Emissions (start here)'!BA390),ISNUMBER(Dispersion!$AA$9)),'Emissions (start here)'!BA390*453.59/3600*Dispersion!$AA$9,0)</f>
        <v>0</v>
      </c>
      <c r="DA390" s="74">
        <f>IF(AND(ISNUMBER('Emissions (start here)'!BB390),ISNUMBER(Dispersion!$AA$10)),'Emissions (start here)'!BB390*2000*453.59/8760/3600*Dispersion!$AA$10,0)</f>
        <v>0</v>
      </c>
      <c r="DB390" s="74">
        <f>IF(AND(ISNUMBER('Emissions (start here)'!BB390),ISNUMBER(Dispersion!$AA$11)),'Emissions (start here)'!BB390*2000*453.59/8760/3600*Dispersion!$AA$11,0)</f>
        <v>0</v>
      </c>
      <c r="DC390" s="74">
        <f>IF(AND(ISNUMBER('Emissions (start here)'!BC390),ISNUMBER(Dispersion!$AB$8)),'Emissions (start here)'!BC390*453.59/3600*Dispersion!$AB$8,0)</f>
        <v>0</v>
      </c>
      <c r="DD390" s="74">
        <f>IF(AND(ISNUMBER('Emissions (start here)'!BC390),ISNUMBER(Dispersion!$AB$9)),'Emissions (start here)'!BC390*453.59/3600*Dispersion!$AB$9,0)</f>
        <v>0</v>
      </c>
      <c r="DE390" s="74">
        <f>IF(AND(ISNUMBER('Emissions (start here)'!BD390),ISNUMBER(Dispersion!$AB$10)),'Emissions (start here)'!BD390*2000*453.59/8760/3600*Dispersion!$AB$10,0)</f>
        <v>0</v>
      </c>
      <c r="DF390" s="74">
        <f>IF(AND(ISNUMBER('Emissions (start here)'!BD390),ISNUMBER(Dispersion!$AB$11)),'Emissions (start here)'!BD390*2000*453.59/8760/3600*Dispersion!$AB$11,0)</f>
        <v>0</v>
      </c>
      <c r="DG390" s="74">
        <f>IF(AND(ISNUMBER('Emissions (start here)'!BE390),ISNUMBER(Dispersion!$AC$8)),'Emissions (start here)'!BE390*453.59/3600*Dispersion!$AC$8,0)</f>
        <v>0</v>
      </c>
      <c r="DH390" s="74">
        <f>IF(AND(ISNUMBER('Emissions (start here)'!BE390),ISNUMBER(Dispersion!$AC$9)),'Emissions (start here)'!BE390*453.59/3600*Dispersion!$AC$9,0)</f>
        <v>0</v>
      </c>
      <c r="DI390" s="74">
        <f>IF(AND(ISNUMBER('Emissions (start here)'!BF390),ISNUMBER(Dispersion!$AC$10)),'Emissions (start here)'!BF390*2000*453.59/8760/3600*Dispersion!$AC$10,0)</f>
        <v>0</v>
      </c>
      <c r="DJ390" s="74">
        <f>IF(AND(ISNUMBER('Emissions (start here)'!BF390),ISNUMBER(Dispersion!$AC$11)),'Emissions (start here)'!BF390*2000*453.59/8760/3600*Dispersion!$AC$11,0)</f>
        <v>0</v>
      </c>
      <c r="DK390" s="74">
        <f>IF(AND(ISNUMBER('Emissions (start here)'!BG390),ISNUMBER(Dispersion!$AD$8)),'Emissions (start here)'!BG390*453.59/3600*Dispersion!$AD$8,0)</f>
        <v>0</v>
      </c>
      <c r="DL390" s="74">
        <f>IF(AND(ISNUMBER('Emissions (start here)'!BG390),ISNUMBER(Dispersion!$AD$9)),'Emissions (start here)'!BG390*453.59/3600*Dispersion!$AD$9,0)</f>
        <v>0</v>
      </c>
      <c r="DM390" s="74">
        <f>IF(AND(ISNUMBER('Emissions (start here)'!BH390),ISNUMBER(Dispersion!$AD$10)),'Emissions (start here)'!BH390*2000*453.59/8760/3600*Dispersion!$AD$10,0)</f>
        <v>0</v>
      </c>
      <c r="DN390" s="74">
        <f>IF(AND(ISNUMBER('Emissions (start here)'!BH390),ISNUMBER(Dispersion!$AD$11)),'Emissions (start here)'!BH390*2000*453.59/8760/3600*Dispersion!$AD$11,0)</f>
        <v>0</v>
      </c>
      <c r="DO390" s="74">
        <f>IF(AND(ISNUMBER('Emissions (start here)'!BI390),ISNUMBER(Dispersion!$AE$8)),'Emissions (start here)'!BI390*453.59/3600*Dispersion!$AE$8,0)</f>
        <v>0</v>
      </c>
      <c r="DP390" s="74">
        <f>IF(AND(ISNUMBER('Emissions (start here)'!BI390),ISNUMBER(Dispersion!$AE$9)),'Emissions (start here)'!BI390*453.59/3600*Dispersion!$AE$9,0)</f>
        <v>0</v>
      </c>
      <c r="DQ390" s="74">
        <f>IF(AND(ISNUMBER('Emissions (start here)'!BJ390),ISNUMBER(Dispersion!$AE$10)),'Emissions (start here)'!BJ390*2000*453.59/8760/3600*Dispersion!$AE$10,0)</f>
        <v>0</v>
      </c>
      <c r="DR390" s="74">
        <f>IF(AND(ISNUMBER('Emissions (start here)'!BJ390),ISNUMBER(Dispersion!$AE$11)),'Emissions (start here)'!BJ390*2000*453.59/8760/3600*Dispersion!$AE$11,0)</f>
        <v>0</v>
      </c>
      <c r="DS390" s="74">
        <f>IF(AND(ISNUMBER('Emissions (start here)'!BK390),ISNUMBER(Dispersion!$AF$8)),'Emissions (start here)'!BK390*453.59/3600*Dispersion!$AF$8,0)</f>
        <v>0</v>
      </c>
      <c r="DT390" s="74">
        <f>IF(AND(ISNUMBER('Emissions (start here)'!BK390),ISNUMBER(Dispersion!$AF$9)),'Emissions (start here)'!BK390*453.59/3600*Dispersion!$AF$9,0)</f>
        <v>0</v>
      </c>
      <c r="DU390" s="74">
        <f>IF(AND(ISNUMBER('Emissions (start here)'!BL390),ISNUMBER(Dispersion!$AF$10)),'Emissions (start here)'!BL390*2000*453.59/8760/3600*Dispersion!$AF$10,0)</f>
        <v>0</v>
      </c>
      <c r="DV390" s="74">
        <f>IF(AND(ISNUMBER('Emissions (start here)'!BL390),ISNUMBER(Dispersion!$AF$11)),'Emissions (start here)'!BL390*2000*453.59/8760/3600*Dispersion!$AF$11,0)</f>
        <v>0</v>
      </c>
      <c r="DW390" s="74">
        <f>IF(AND(ISNUMBER('Emissions (start here)'!BM390),ISNUMBER(Dispersion!$AG$8)),'Emissions (start here)'!BM390*453.59/3600*Dispersion!$AG$8,0)</f>
        <v>0</v>
      </c>
      <c r="DX390" s="74">
        <f>IF(AND(ISNUMBER('Emissions (start here)'!BM390),ISNUMBER(Dispersion!$AG$9)),'Emissions (start here)'!BM390*453.59/3600*Dispersion!$AG$9,0)</f>
        <v>0</v>
      </c>
      <c r="DY390" s="74">
        <f>IF(AND(ISNUMBER('Emissions (start here)'!BN390),ISNUMBER(Dispersion!$AG$10)),'Emissions (start here)'!BN390*2000*453.59/8760/3600*Dispersion!$AG$10,0)</f>
        <v>0</v>
      </c>
      <c r="DZ390" s="74">
        <f>IF(AND(ISNUMBER('Emissions (start here)'!BN390),ISNUMBER(Dispersion!$AG$11)),'Emissions (start here)'!BN390*2000*453.59/8760/3600*Dispersion!$AG$11,0)</f>
        <v>0</v>
      </c>
      <c r="EA390" s="74">
        <f>IF(AND(ISNUMBER('Emissions (start here)'!BO390),ISNUMBER(Dispersion!$AH$8)),'Emissions (start here)'!BO390*453.59/3600*Dispersion!$AH$8,0)</f>
        <v>0</v>
      </c>
      <c r="EB390" s="74">
        <f>IF(AND(ISNUMBER('Emissions (start here)'!BO390),ISNUMBER(Dispersion!$AH$9)),'Emissions (start here)'!BO390*453.59/3600*Dispersion!$AH$9,0)</f>
        <v>0</v>
      </c>
      <c r="EC390" s="74">
        <f>IF(AND(ISNUMBER('Emissions (start here)'!BP390),ISNUMBER(Dispersion!$AH$10)),'Emissions (start here)'!BP390*2000*453.59/8760/3600*Dispersion!$AH$10,0)</f>
        <v>0</v>
      </c>
      <c r="ED390" s="74">
        <f>IF(AND(ISNUMBER('Emissions (start here)'!BP390),ISNUMBER(Dispersion!$AH$11)),'Emissions (start here)'!BP390*2000*453.59/8760/3600*Dispersion!$AH$11,0)</f>
        <v>0</v>
      </c>
      <c r="EE390" s="74">
        <f>IF(AND(ISNUMBER('Emissions (start here)'!BQ390),ISNUMBER(Dispersion!$AI$8)),'Emissions (start here)'!BQ390*453.59/3600*Dispersion!$AI$8,0)</f>
        <v>0</v>
      </c>
      <c r="EF390" s="74">
        <f>IF(AND(ISNUMBER('Emissions (start here)'!BQ390),ISNUMBER(Dispersion!$AI$9)),'Emissions (start here)'!BQ390*453.59/3600*Dispersion!$AI$9,0)</f>
        <v>0</v>
      </c>
      <c r="EG390" s="74">
        <f>IF(AND(ISNUMBER('Emissions (start here)'!BR390),ISNUMBER(Dispersion!$AI$10)),'Emissions (start here)'!BR390*2000*453.59/8760/3600*Dispersion!$AI$10,0)</f>
        <v>0</v>
      </c>
      <c r="EH390" s="74">
        <f>IF(AND(ISNUMBER('Emissions (start here)'!BR390),ISNUMBER(Dispersion!$AI$11)),'Emissions (start here)'!BR390*2000*453.59/8760/3600*Dispersion!$AI$11,0)</f>
        <v>0</v>
      </c>
      <c r="EI390" s="74">
        <f>IF(AND(ISNUMBER('Emissions (start here)'!BS390),ISNUMBER(Dispersion!$AJ$8)),'Emissions (start here)'!BS390*453.59/3600*Dispersion!$AJ$8,0)</f>
        <v>0</v>
      </c>
      <c r="EJ390" s="74">
        <f>IF(AND(ISNUMBER('Emissions (start here)'!BS390),ISNUMBER(Dispersion!$AJ$9)),'Emissions (start here)'!BS390*453.59/3600*Dispersion!$AJ$9,0)</f>
        <v>0</v>
      </c>
      <c r="EK390" s="74">
        <f>IF(AND(ISNUMBER('Emissions (start here)'!BT390),ISNUMBER(Dispersion!$AJ$10)),'Emissions (start here)'!BT390*2000*453.59/8760/3600*Dispersion!$AJ$10,0)</f>
        <v>0</v>
      </c>
      <c r="EL390" s="74">
        <f>IF(AND(ISNUMBER('Emissions (start here)'!BT390),ISNUMBER(Dispersion!$AJ$11)),'Emissions (start here)'!BT390*2000*453.59/8760/3600*Dispersion!$AJ$11,0)</f>
        <v>0</v>
      </c>
      <c r="EM390" s="74">
        <f>IF(AND(ISNUMBER('Emissions (start here)'!BU390),ISNUMBER(Dispersion!$AK$8)),'Emissions (start here)'!BU390*453.59/3600*Dispersion!$AK$8,0)</f>
        <v>0</v>
      </c>
      <c r="EN390" s="74">
        <f>IF(AND(ISNUMBER('Emissions (start here)'!BU390),ISNUMBER(Dispersion!$AK$9)),'Emissions (start here)'!BU390*453.59/3600*Dispersion!$AK$9,0)</f>
        <v>0</v>
      </c>
      <c r="EO390" s="74">
        <f>IF(AND(ISNUMBER('Emissions (start here)'!BV390),ISNUMBER(Dispersion!$AK$10)),'Emissions (start here)'!BV390*2000*453.59/8760/3600*Dispersion!$AK$10,0)</f>
        <v>0</v>
      </c>
      <c r="EP390" s="74">
        <f>IF(AND(ISNUMBER('Emissions (start here)'!BV390),ISNUMBER(Dispersion!$AK$11)),'Emissions (start here)'!BV390*2000*453.59/8760/3600*Dispersion!$AK$11,0)</f>
        <v>0</v>
      </c>
      <c r="EQ390" s="74">
        <f>IF(AND(ISNUMBER('Emissions (start here)'!BW390),ISNUMBER(Dispersion!$AL$8)),'Emissions (start here)'!BW390*453.59/3600*Dispersion!$AL$8,0)</f>
        <v>0</v>
      </c>
      <c r="ER390" s="74">
        <f>IF(AND(ISNUMBER('Emissions (start here)'!BW390),ISNUMBER(Dispersion!$AL$9)),'Emissions (start here)'!BW390*453.59/3600*Dispersion!$AL$9,0)</f>
        <v>0</v>
      </c>
      <c r="ES390" s="74">
        <f>IF(AND(ISNUMBER('Emissions (start here)'!BX390),ISNUMBER(Dispersion!$AL$10)),'Emissions (start here)'!BX390*2000*453.59/8760/3600*Dispersion!$AL$10,0)</f>
        <v>0</v>
      </c>
      <c r="ET390" s="74">
        <f>IF(AND(ISNUMBER('Emissions (start here)'!BX390),ISNUMBER(Dispersion!$AL$11)),'Emissions (start here)'!BX390*2000*453.59/8760/3600*Dispersion!$AL$11,0)</f>
        <v>0</v>
      </c>
      <c r="EU390" s="74">
        <f>IF(AND(ISNUMBER('Emissions (start here)'!BY390),ISNUMBER(Dispersion!$AM$8)),'Emissions (start here)'!BY390*453.59/3600*Dispersion!$AM$8,0)</f>
        <v>0</v>
      </c>
      <c r="EV390" s="74">
        <f>IF(AND(ISNUMBER('Emissions (start here)'!BY390),ISNUMBER(Dispersion!$AM$9)),'Emissions (start here)'!BY390*453.59/3600*Dispersion!$AM$9,0)</f>
        <v>0</v>
      </c>
      <c r="EW390" s="74">
        <f>IF(AND(ISNUMBER('Emissions (start here)'!BZ390),ISNUMBER(Dispersion!$AM$10)),'Emissions (start here)'!BZ390*2000*453.59/8760/3600*Dispersion!$AM$10,0)</f>
        <v>0</v>
      </c>
      <c r="EX390" s="74">
        <f>IF(AND(ISNUMBER('Emissions (start here)'!BZ390),ISNUMBER(Dispersion!$AM$11)),'Emissions (start here)'!BZ390*2000*453.59/8760/3600*Dispersion!$AM$11,0)</f>
        <v>0</v>
      </c>
      <c r="EY390" s="74">
        <f>IF(AND(ISNUMBER('Emissions (start here)'!CA390),ISNUMBER(Dispersion!$AN$8)),'Emissions (start here)'!CA390*453.59/3600*Dispersion!$AN$8,0)</f>
        <v>0</v>
      </c>
      <c r="EZ390" s="74">
        <f>IF(AND(ISNUMBER('Emissions (start here)'!CA390),ISNUMBER(Dispersion!$AN$9)),'Emissions (start here)'!CA390*453.59/3600*Dispersion!$AN$9,0)</f>
        <v>0</v>
      </c>
      <c r="FA390" s="74">
        <f>IF(AND(ISNUMBER('Emissions (start here)'!CB390),ISNUMBER(Dispersion!$AN$10)),'Emissions (start here)'!CB390*2000*453.59/8760/3600*Dispersion!$AN$10,0)</f>
        <v>0</v>
      </c>
      <c r="FB390" s="74">
        <f>IF(AND(ISNUMBER('Emissions (start here)'!CB390),ISNUMBER(Dispersion!$AN$11)),'Emissions (start here)'!CB390*2000*453.59/8760/3600*Dispersion!$AN$11,0)</f>
        <v>0</v>
      </c>
      <c r="FC390" s="74">
        <f>IF(AND(ISNUMBER('Emissions (start here)'!CC390),ISNUMBER(Dispersion!$AO$8)),'Emissions (start here)'!CC390*453.59/3600*Dispersion!$AO$8,0)</f>
        <v>0</v>
      </c>
      <c r="FD390" s="74">
        <f>IF(AND(ISNUMBER('Emissions (start here)'!CC390),ISNUMBER(Dispersion!$AO$9)),'Emissions (start here)'!CC390*453.59/3600*Dispersion!$AO$9,0)</f>
        <v>0</v>
      </c>
      <c r="FE390" s="74">
        <f>IF(AND(ISNUMBER('Emissions (start here)'!CD390),ISNUMBER(Dispersion!$AO$10)),'Emissions (start here)'!CD390*2000*453.59/8760/3600*Dispersion!$AO$10,0)</f>
        <v>0</v>
      </c>
      <c r="FF390" s="74">
        <f>IF(AND(ISNUMBER('Emissions (start here)'!CD390),ISNUMBER(Dispersion!$AO$11)),'Emissions (start here)'!CD390*2000*453.59/8760/3600*Dispersion!$AO$11,0)</f>
        <v>0</v>
      </c>
      <c r="FG390" s="74">
        <f>IF(AND(ISNUMBER('Emissions (start here)'!CE390),ISNUMBER(Dispersion!$AP$8)),'Emissions (start here)'!CE390*453.59/3600*Dispersion!$AP$8,0)</f>
        <v>0</v>
      </c>
      <c r="FH390" s="74">
        <f>IF(AND(ISNUMBER('Emissions (start here)'!CE390),ISNUMBER(Dispersion!$AP$9)),'Emissions (start here)'!CE390*453.59/3600*Dispersion!$AP$9,0)</f>
        <v>0</v>
      </c>
      <c r="FI390" s="74">
        <f>IF(AND(ISNUMBER('Emissions (start here)'!CF390),ISNUMBER(Dispersion!$AP$10)),'Emissions (start here)'!CF390*2000*453.59/8760/3600*Dispersion!$AP$10,0)</f>
        <v>0</v>
      </c>
      <c r="FJ390" s="74">
        <f>IF(AND(ISNUMBER('Emissions (start here)'!CF390),ISNUMBER(Dispersion!$AP$11)),'Emissions (start here)'!CF390*2000*453.59/8760/3600*Dispersion!$AP$11,0)</f>
        <v>0</v>
      </c>
      <c r="FK390" s="74">
        <f>IF(AND(ISNUMBER('Emissions (start here)'!CG390),ISNUMBER(Dispersion!$AQ$8)),'Emissions (start here)'!CG390*453.59/3600*Dispersion!$AQ$8,0)</f>
        <v>0</v>
      </c>
      <c r="FL390" s="74">
        <f>IF(AND(ISNUMBER('Emissions (start here)'!CG390),ISNUMBER(Dispersion!$AQ$9)),'Emissions (start here)'!CG390*453.59/3600*Dispersion!$AQ$9,0)</f>
        <v>0</v>
      </c>
      <c r="FM390" s="74">
        <f>IF(AND(ISNUMBER('Emissions (start here)'!CH390),ISNUMBER(Dispersion!$AQ$10)),'Emissions (start here)'!CH390*2000*453.59/8760/3600*Dispersion!$AQ$10,0)</f>
        <v>0</v>
      </c>
      <c r="FN390" s="74">
        <f>IF(AND(ISNUMBER('Emissions (start here)'!CH390),ISNUMBER(Dispersion!$AQ$11)),'Emissions (start here)'!CH390*2000*453.59/8760/3600*Dispersion!$AQ$11,0)</f>
        <v>0</v>
      </c>
      <c r="FO390" s="74">
        <f>IF(AND(ISNUMBER('Emissions (start here)'!CI390),ISNUMBER(Dispersion!$AR$8)),'Emissions (start here)'!CI390*453.59/3600*Dispersion!$AR$8,0)</f>
        <v>0</v>
      </c>
      <c r="FP390" s="74">
        <f>IF(AND(ISNUMBER('Emissions (start here)'!CI390),ISNUMBER(Dispersion!$AR$9)),'Emissions (start here)'!CI390*453.59/3600*Dispersion!$AR$9,0)</f>
        <v>0</v>
      </c>
      <c r="FQ390" s="74">
        <f>IF(AND(ISNUMBER('Emissions (start here)'!CJ390),ISNUMBER(Dispersion!$AR$10)),'Emissions (start here)'!CJ390*2000*453.59/8760/3600*Dispersion!$AR$10,0)</f>
        <v>0</v>
      </c>
      <c r="FR390" s="74">
        <f>IF(AND(ISNUMBER('Emissions (start here)'!CJ390),ISNUMBER(Dispersion!$AR$11)),'Emissions (start here)'!CJ390*2000*453.59/8760/3600*Dispersion!$AR$11,0)</f>
        <v>0</v>
      </c>
      <c r="FS390" s="74">
        <f>IF(AND(ISNUMBER('Emissions (start here)'!CK390),ISNUMBER(Dispersion!$AS$8)),'Emissions (start here)'!CK390*453.59/3600*Dispersion!$AS$8,0)</f>
        <v>0</v>
      </c>
      <c r="FT390" s="74">
        <f>IF(AND(ISNUMBER('Emissions (start here)'!CK390),ISNUMBER(Dispersion!$AS$9)),'Emissions (start here)'!CK390*453.59/3600*Dispersion!$AS$9,0)</f>
        <v>0</v>
      </c>
      <c r="FU390" s="74">
        <f>IF(AND(ISNUMBER('Emissions (start here)'!CL390),ISNUMBER(Dispersion!$AS$10)),'Emissions (start here)'!CL390*2000*453.59/8760/3600*Dispersion!$AS$10,0)</f>
        <v>0</v>
      </c>
      <c r="FV390" s="74">
        <f>IF(AND(ISNUMBER('Emissions (start here)'!CL390),ISNUMBER(Dispersion!$AS$11)),'Emissions (start here)'!CL390*2000*453.59/8760/3600*Dispersion!$AS$11,0)</f>
        <v>0</v>
      </c>
      <c r="FW390" s="74">
        <f>IF(AND(ISNUMBER('Emissions (start here)'!CM390),ISNUMBER(Dispersion!$AT$8)),'Emissions (start here)'!CM390*453.59/3600*Dispersion!$AT$8,0)</f>
        <v>0</v>
      </c>
      <c r="FX390" s="74">
        <f>IF(AND(ISNUMBER('Emissions (start here)'!CM390),ISNUMBER(Dispersion!$AT$9)),'Emissions (start here)'!CM390*453.59/3600*Dispersion!$AT$9,0)</f>
        <v>0</v>
      </c>
      <c r="FY390" s="74">
        <f>IF(AND(ISNUMBER('Emissions (start here)'!CN390),ISNUMBER(Dispersion!$AT$10)),'Emissions (start here)'!CN390*2000*453.59/8760/3600*Dispersion!$AT$10,0)</f>
        <v>0</v>
      </c>
      <c r="FZ390" s="74">
        <f>IF(AND(ISNUMBER('Emissions (start here)'!CN390),ISNUMBER(Dispersion!$AT$11)),'Emissions (start here)'!CN390*2000*453.59/8760/3600*Dispersion!$AT$11,0)</f>
        <v>0</v>
      </c>
      <c r="GA390" s="74">
        <f>IF(AND(ISNUMBER('Emissions (start here)'!CO390),ISNUMBER(Dispersion!$AU$8)),'Emissions (start here)'!CO390*453.59/3600*Dispersion!$AU$8,0)</f>
        <v>0</v>
      </c>
      <c r="GB390" s="74">
        <f>IF(AND(ISNUMBER('Emissions (start here)'!CO390),ISNUMBER(Dispersion!$AU$9)),'Emissions (start here)'!CO390*453.59/3600*Dispersion!$AU$9,0)</f>
        <v>0</v>
      </c>
      <c r="GC390" s="74">
        <f>IF(AND(ISNUMBER('Emissions (start here)'!CP390),ISNUMBER(Dispersion!$AU$10)),'Emissions (start here)'!CP390*2000*453.59/8760/3600*Dispersion!$AU$10,0)</f>
        <v>0</v>
      </c>
      <c r="GD390" s="74">
        <f>IF(AND(ISNUMBER('Emissions (start here)'!CP390),ISNUMBER(Dispersion!$AU$11)),'Emissions (start here)'!CP390*2000*453.59/8760/3600*Dispersion!$AU$11,0)</f>
        <v>0</v>
      </c>
      <c r="GE390" s="74">
        <f>IF(AND(ISNUMBER('Emissions (start here)'!CQ390),ISNUMBER(Dispersion!$AV$8)),'Emissions (start here)'!CQ390*453.59/3600*Dispersion!$AV$8,0)</f>
        <v>0</v>
      </c>
      <c r="GF390" s="74">
        <f>IF(AND(ISNUMBER('Emissions (start here)'!CQ390),ISNUMBER(Dispersion!$AV$9)),'Emissions (start here)'!CQ390*453.59/3600*Dispersion!$AV$9,0)</f>
        <v>0</v>
      </c>
      <c r="GG390" s="74">
        <f>IF(AND(ISNUMBER('Emissions (start here)'!CR390),ISNUMBER(Dispersion!$AV$10)),'Emissions (start here)'!CR390*2000*453.59/8760/3600*Dispersion!$AV$10,0)</f>
        <v>0</v>
      </c>
      <c r="GH390" s="74">
        <f>IF(AND(ISNUMBER('Emissions (start here)'!CR390),ISNUMBER(Dispersion!$AV$11)),'Emissions (start here)'!CR390*2000*453.59/8760/3600*Dispersion!$AV$11,0)</f>
        <v>0</v>
      </c>
      <c r="GI390" s="74">
        <f>IF(AND(ISNUMBER('Emissions (start here)'!CS390),ISNUMBER(Dispersion!$AW$8)),'Emissions (start here)'!CS390*453.59/3600*Dispersion!$AW$8,0)</f>
        <v>0</v>
      </c>
      <c r="GJ390" s="74">
        <f>IF(AND(ISNUMBER('Emissions (start here)'!CS390),ISNUMBER(Dispersion!$AW$9)),'Emissions (start here)'!CS390*453.59/3600*Dispersion!$AW$9,0)</f>
        <v>0</v>
      </c>
      <c r="GK390" s="74">
        <f>IF(AND(ISNUMBER('Emissions (start here)'!CT390),ISNUMBER(Dispersion!$AW$10)),'Emissions (start here)'!CT390*2000*453.59/8760/3600*Dispersion!$AW$10,0)</f>
        <v>0</v>
      </c>
      <c r="GL390" s="74">
        <f>IF(AND(ISNUMBER('Emissions (start here)'!CT390),ISNUMBER(Dispersion!$AW$11)),'Emissions (start here)'!CT390*2000*453.59/8760/3600*Dispersion!$AW$11,0)</f>
        <v>0</v>
      </c>
      <c r="GM390" s="74">
        <f>IF(AND(ISNUMBER('Emissions (start here)'!CU390),ISNUMBER(Dispersion!$AX$8)),'Emissions (start here)'!CU390*453.59/3600*Dispersion!$AX$8,0)</f>
        <v>0</v>
      </c>
      <c r="GN390" s="74">
        <f>IF(AND(ISNUMBER('Emissions (start here)'!CU390),ISNUMBER(Dispersion!$AX$9)),'Emissions (start here)'!CU390*453.59/3600*Dispersion!$AX$9,0)</f>
        <v>0</v>
      </c>
      <c r="GO390" s="74">
        <f>IF(AND(ISNUMBER('Emissions (start here)'!CV390),ISNUMBER(Dispersion!$AX$10)),'Emissions (start here)'!CV390*2000*453.59/8760/3600*Dispersion!$AX$10,0)</f>
        <v>0</v>
      </c>
      <c r="GP390" s="74">
        <f>IF(AND(ISNUMBER('Emissions (start here)'!CV390),ISNUMBER(Dispersion!$AX$11)),'Emissions (start here)'!CV390*2000*453.59/8760/3600*Dispersion!$AX$11,0)</f>
        <v>0</v>
      </c>
      <c r="GQ390" s="74">
        <f>IF(AND(ISNUMBER('Emissions (start here)'!CW390),ISNUMBER(Dispersion!$AY$8)),'Emissions (start here)'!CW390*453.59/3600*Dispersion!$AY$8,0)</f>
        <v>0</v>
      </c>
      <c r="GR390" s="74">
        <f>IF(AND(ISNUMBER('Emissions (start here)'!CW390),ISNUMBER(Dispersion!$AY$9)),'Emissions (start here)'!CW390*453.59/3600*Dispersion!$AY$9,0)</f>
        <v>0</v>
      </c>
      <c r="GS390" s="74">
        <f>IF(AND(ISNUMBER('Emissions (start here)'!CX390),ISNUMBER(Dispersion!$AY$10)),'Emissions (start here)'!CX390*2000*453.59/8760/3600*Dispersion!$AY$10,0)</f>
        <v>0</v>
      </c>
      <c r="GT390" s="74">
        <f>IF(AND(ISNUMBER('Emissions (start here)'!CX390),ISNUMBER(Dispersion!$AY$11)),'Emissions (start here)'!CX390*2000*453.59/8760/3600*Dispersion!$AY$11,0)</f>
        <v>0</v>
      </c>
      <c r="GU390" s="74">
        <f>IF(AND(ISNUMBER('Emissions (start here)'!CY390),ISNUMBER(Dispersion!$AZ$8)),'Emissions (start here)'!CY390*453.59/3600*Dispersion!$AZ$8,0)</f>
        <v>0</v>
      </c>
      <c r="GV390" s="74">
        <f>IF(AND(ISNUMBER('Emissions (start here)'!CY390),ISNUMBER(Dispersion!$AZ$9)),'Emissions (start here)'!CY390*453.59/3600*Dispersion!$AZ$9,0)</f>
        <v>0</v>
      </c>
      <c r="GW390" s="74">
        <f>IF(AND(ISNUMBER('Emissions (start here)'!CZ390),ISNUMBER(Dispersion!$AZ$10)),'Emissions (start here)'!CZ390*2000*453.59/8760/3600*Dispersion!$AZ$10,0)</f>
        <v>0</v>
      </c>
      <c r="GX390" s="74">
        <f>IF(AND(ISNUMBER('Emissions (start here)'!CZ390),ISNUMBER(Dispersion!$AZ$11)),'Emissions (start here)'!CZ390*2000*453.59/8760/3600*Dispersion!$AZ$11,0)</f>
        <v>0</v>
      </c>
    </row>
    <row r="391" spans="1:206" x14ac:dyDescent="0.2">
      <c r="A391" s="51" t="str">
        <f>'Tox Values'!C391</f>
        <v>107-98-2</v>
      </c>
      <c r="B391" s="94" t="str">
        <f>'Tox Values'!D391</f>
        <v>Propylene Glycol Monomethyl Ether</v>
      </c>
      <c r="C391" s="96">
        <f t="shared" si="25"/>
        <v>0</v>
      </c>
      <c r="D391" s="74">
        <f t="shared" si="26"/>
        <v>0</v>
      </c>
      <c r="E391" s="74">
        <f t="shared" si="27"/>
        <v>0</v>
      </c>
      <c r="F391" s="99">
        <f t="shared" si="28"/>
        <v>0</v>
      </c>
      <c r="G391" s="97">
        <f>IF(AND(ISNUMBER('Emissions (start here)'!E391),ISNUMBER(Dispersion!$C$8)),'Emissions (start here)'!E391*453.59/3600*Dispersion!$C$8,0)</f>
        <v>0</v>
      </c>
      <c r="H391" s="74">
        <f>IF(AND(ISNUMBER('Emissions (start here)'!E391),ISNUMBER(Dispersion!$C$9)),'Emissions (start here)'!E391*453.59/3600*Dispersion!$C$9,0)</f>
        <v>0</v>
      </c>
      <c r="I391" s="74">
        <f>IF(AND(ISNUMBER('Emissions (start here)'!F391),ISNUMBER(Dispersion!$C$10)),'Emissions (start here)'!F391*2000*453.59/8760/3600*Dispersion!$C$10,0)</f>
        <v>0</v>
      </c>
      <c r="J391" s="74">
        <f>IF(AND(ISNUMBER('Emissions (start here)'!F391),ISNUMBER(Dispersion!$C$11)),'Emissions (start here)'!F391*2000*453.59/8760/3600*Dispersion!$C$11,0)</f>
        <v>0</v>
      </c>
      <c r="K391" s="74">
        <f>IF(AND(ISNUMBER('Emissions (start here)'!G391),ISNUMBER(Dispersion!$D$8)),'Emissions (start here)'!G391*453.59/3600*Dispersion!$D$8,0)</f>
        <v>0</v>
      </c>
      <c r="L391" s="74">
        <f>IF(AND(ISNUMBER('Emissions (start here)'!G391),ISNUMBER(Dispersion!$D$9)),'Emissions (start here)'!G391*453.59/3600*Dispersion!$D$9,0)</f>
        <v>0</v>
      </c>
      <c r="M391" s="74">
        <f>IF(AND(ISNUMBER('Emissions (start here)'!H391),ISNUMBER(Dispersion!$D$10)),'Emissions (start here)'!H391*2000*453.59/8760/3600*Dispersion!$D$10,0)</f>
        <v>0</v>
      </c>
      <c r="N391" s="74">
        <f>IF(AND(ISNUMBER('Emissions (start here)'!H391),ISNUMBER(Dispersion!$D$11)),'Emissions (start here)'!H391*2000*453.59/8760/3600*Dispersion!$D$11,0)</f>
        <v>0</v>
      </c>
      <c r="O391" s="74">
        <f>IF(AND(ISNUMBER('Emissions (start here)'!I391),ISNUMBER(Dispersion!$E$8)),'Emissions (start here)'!I391*453.59/3600*Dispersion!$E$8,0)</f>
        <v>0</v>
      </c>
      <c r="P391" s="74">
        <f>IF(AND(ISNUMBER('Emissions (start here)'!I391),ISNUMBER(Dispersion!$E$9)),'Emissions (start here)'!I391*453.59/3600*Dispersion!$E$9,0)</f>
        <v>0</v>
      </c>
      <c r="Q391" s="74">
        <f>IF(AND(ISNUMBER('Emissions (start here)'!J391),ISNUMBER(Dispersion!$E$10)),'Emissions (start here)'!J391*2000*453.59/8760/3600*Dispersion!$E$10,0)</f>
        <v>0</v>
      </c>
      <c r="R391" s="74">
        <f>IF(AND(ISNUMBER('Emissions (start here)'!J391),ISNUMBER(Dispersion!$E$11)),'Emissions (start here)'!J391*2000*453.59/8760/3600*Dispersion!$E$11,0)</f>
        <v>0</v>
      </c>
      <c r="S391" s="74">
        <f>IF(AND(ISNUMBER('Emissions (start here)'!K391),ISNUMBER(Dispersion!$F$8)),'Emissions (start here)'!K391*453.59/3600*Dispersion!$F$8,0)</f>
        <v>0</v>
      </c>
      <c r="T391" s="74">
        <f>IF(AND(ISNUMBER('Emissions (start here)'!K391),ISNUMBER(Dispersion!$F$9)),'Emissions (start here)'!K391*453.59/3600*Dispersion!$F$9,0)</f>
        <v>0</v>
      </c>
      <c r="U391" s="74">
        <f>IF(AND(ISNUMBER('Emissions (start here)'!L391),ISNUMBER(Dispersion!$F$10)),'Emissions (start here)'!L391*2000*453.59/8760/3600*Dispersion!$F$10,0)</f>
        <v>0</v>
      </c>
      <c r="V391" s="74">
        <f>IF(AND(ISNUMBER('Emissions (start here)'!L391),ISNUMBER(Dispersion!$F$11)),'Emissions (start here)'!L391*2000*453.59/8760/3600*Dispersion!$F$11,0)</f>
        <v>0</v>
      </c>
      <c r="W391" s="74">
        <f>IF(AND(ISNUMBER('Emissions (start here)'!M391),ISNUMBER(Dispersion!$G$8)),'Emissions (start here)'!M391*453.59/3600*Dispersion!$G$8,0)</f>
        <v>0</v>
      </c>
      <c r="X391" s="74">
        <f>IF(AND(ISNUMBER('Emissions (start here)'!M391),ISNUMBER(Dispersion!$G$9)),'Emissions (start here)'!M391*453.59/3600*Dispersion!$G$9,0)</f>
        <v>0</v>
      </c>
      <c r="Y391" s="74">
        <f>IF(AND(ISNUMBER('Emissions (start here)'!N391),ISNUMBER(Dispersion!$G$10)),'Emissions (start here)'!N391*2000*453.59/8760/3600*Dispersion!$G$10,0)</f>
        <v>0</v>
      </c>
      <c r="Z391" s="74">
        <f>IF(AND(ISNUMBER('Emissions (start here)'!N391),ISNUMBER(Dispersion!$G$11)),'Emissions (start here)'!N391*2000*453.59/8760/3600*Dispersion!$G$11,0)</f>
        <v>0</v>
      </c>
      <c r="AA391" s="74">
        <f>IF(AND(ISNUMBER('Emissions (start here)'!O391),ISNUMBER(Dispersion!$H$8)),'Emissions (start here)'!O391*453.59/3600*Dispersion!$H$8,0)</f>
        <v>0</v>
      </c>
      <c r="AB391" s="74">
        <f>IF(AND(ISNUMBER('Emissions (start here)'!O391),ISNUMBER(Dispersion!$H$9)),'Emissions (start here)'!O391*453.59/3600*Dispersion!$H$9,0)</f>
        <v>0</v>
      </c>
      <c r="AC391" s="74">
        <f>IF(AND(ISNUMBER('Emissions (start here)'!P391),ISNUMBER(Dispersion!$H$10)),'Emissions (start here)'!P391*2000*453.59/8760/3600*Dispersion!$H$10,0)</f>
        <v>0</v>
      </c>
      <c r="AD391" s="74">
        <f>IF(AND(ISNUMBER('Emissions (start here)'!P391),ISNUMBER(Dispersion!$H$11)),'Emissions (start here)'!P391*2000*453.59/8760/3600*Dispersion!$H$11,0)</f>
        <v>0</v>
      </c>
      <c r="AE391" s="74">
        <f>IF(AND(ISNUMBER('Emissions (start here)'!Q391),ISNUMBER(Dispersion!$I$8)),'Emissions (start here)'!Q391*453.59/3600*Dispersion!$I$8,0)</f>
        <v>0</v>
      </c>
      <c r="AF391" s="74">
        <f>IF(AND(ISNUMBER('Emissions (start here)'!Q391),ISNUMBER(Dispersion!$I$9)),'Emissions (start here)'!Q391*453.59/3600*Dispersion!$I$9,0)</f>
        <v>0</v>
      </c>
      <c r="AG391" s="74">
        <f>IF(AND(ISNUMBER('Emissions (start here)'!R391),ISNUMBER(Dispersion!$I$10)),'Emissions (start here)'!R391*2000*453.59/8760/3600*Dispersion!$I$10,0)</f>
        <v>0</v>
      </c>
      <c r="AH391" s="74">
        <f>IF(AND(ISNUMBER('Emissions (start here)'!R391),ISNUMBER(Dispersion!$I$11)),'Emissions (start here)'!R391*2000*453.59/8760/3600*Dispersion!$I$11,0)</f>
        <v>0</v>
      </c>
      <c r="AI391" s="74">
        <f>IF(AND(ISNUMBER('Emissions (start here)'!S391),ISNUMBER(Dispersion!$J$8)),'Emissions (start here)'!S391*453.59/3600*Dispersion!$J$8,0)</f>
        <v>0</v>
      </c>
      <c r="AJ391" s="74">
        <f>IF(AND(ISNUMBER('Emissions (start here)'!S391),ISNUMBER(Dispersion!$J$9)),'Emissions (start here)'!S391*453.59/3600*Dispersion!$J$9,0)</f>
        <v>0</v>
      </c>
      <c r="AK391" s="74">
        <f>IF(AND(ISNUMBER('Emissions (start here)'!T391),ISNUMBER(Dispersion!$J$10)),'Emissions (start here)'!T391*2000*453.59/8760/3600*Dispersion!$J$10,0)</f>
        <v>0</v>
      </c>
      <c r="AL391" s="74">
        <f>IF(AND(ISNUMBER('Emissions (start here)'!T391),ISNUMBER(Dispersion!$J$11)),'Emissions (start here)'!T391*2000*453.59/8760/3600*Dispersion!$J$11,0)</f>
        <v>0</v>
      </c>
      <c r="AM391" s="74">
        <f>IF(AND(ISNUMBER('Emissions (start here)'!U391),ISNUMBER(Dispersion!$K$8)),'Emissions (start here)'!U391*453.59/3600*Dispersion!$K$8,0)</f>
        <v>0</v>
      </c>
      <c r="AN391" s="74">
        <f>IF(AND(ISNUMBER('Emissions (start here)'!U391),ISNUMBER(Dispersion!$K$9)),'Emissions (start here)'!U391*453.59/3600*Dispersion!$K$9,0)</f>
        <v>0</v>
      </c>
      <c r="AO391" s="74">
        <f>IF(AND(ISNUMBER('Emissions (start here)'!V391),ISNUMBER(Dispersion!$K$10)),'Emissions (start here)'!V391*2000*453.59/8760/3600*Dispersion!$K$10,0)</f>
        <v>0</v>
      </c>
      <c r="AP391" s="74">
        <f>IF(AND(ISNUMBER('Emissions (start here)'!V391),ISNUMBER(Dispersion!$K$11)),'Emissions (start here)'!V391*2000*453.59/8760/3600*Dispersion!$K$11,0)</f>
        <v>0</v>
      </c>
      <c r="AQ391" s="74">
        <f>IF(AND(ISNUMBER('Emissions (start here)'!W391),ISNUMBER(Dispersion!$L$8)),'Emissions (start here)'!W391*453.59/3600*Dispersion!$L$8,0)</f>
        <v>0</v>
      </c>
      <c r="AR391" s="74">
        <f>IF(AND(ISNUMBER('Emissions (start here)'!W391),ISNUMBER(Dispersion!$L$9)),'Emissions (start here)'!W391*453.59/3600*Dispersion!$L$9,0)</f>
        <v>0</v>
      </c>
      <c r="AS391" s="74">
        <f>IF(AND(ISNUMBER('Emissions (start here)'!X391),ISNUMBER(Dispersion!$L$10)),'Emissions (start here)'!X391*2000*453.59/8760/3600*Dispersion!$L$10,0)</f>
        <v>0</v>
      </c>
      <c r="AT391" s="74">
        <f>IF(AND(ISNUMBER('Emissions (start here)'!X391),ISNUMBER(Dispersion!$L$11)),'Emissions (start here)'!X391*2000*453.59/8760/3600*Dispersion!$L$11,0)</f>
        <v>0</v>
      </c>
      <c r="AU391" s="74">
        <f>IF(AND(ISNUMBER('Emissions (start here)'!Y391),ISNUMBER(Dispersion!$M$8)),'Emissions (start here)'!Y391*453.59/3600*Dispersion!$M$8,0)</f>
        <v>0</v>
      </c>
      <c r="AV391" s="74">
        <f>IF(AND(ISNUMBER('Emissions (start here)'!Y391),ISNUMBER(Dispersion!$M$9)),'Emissions (start here)'!Y391*453.59/3600*Dispersion!$M$9,0)</f>
        <v>0</v>
      </c>
      <c r="AW391" s="74">
        <f>IF(AND(ISNUMBER('Emissions (start here)'!Z391),ISNUMBER(Dispersion!$M$10)),'Emissions (start here)'!Z391*2000*453.59/8760/3600*Dispersion!$M$10,0)</f>
        <v>0</v>
      </c>
      <c r="AX391" s="74">
        <f>IF(AND(ISNUMBER('Emissions (start here)'!Z391),ISNUMBER(Dispersion!$M$11)),'Emissions (start here)'!Z391*2000*453.59/8760/3600*Dispersion!$M$11,0)</f>
        <v>0</v>
      </c>
      <c r="AY391" s="74">
        <f>IF(AND(ISNUMBER('Emissions (start here)'!AA391),ISNUMBER(Dispersion!$N$8)),'Emissions (start here)'!AA391*453.59/3600*Dispersion!$N$8,0)</f>
        <v>0</v>
      </c>
      <c r="AZ391" s="74">
        <f>IF(AND(ISNUMBER('Emissions (start here)'!AA391),ISNUMBER(Dispersion!$N$9)),'Emissions (start here)'!AA391*453.59/3600*Dispersion!$N$9,0)</f>
        <v>0</v>
      </c>
      <c r="BA391" s="74">
        <f>IF(AND(ISNUMBER('Emissions (start here)'!AB391),ISNUMBER(Dispersion!$N$10)),'Emissions (start here)'!AB391*2000*453.59/8760/3600*Dispersion!$N$10,0)</f>
        <v>0</v>
      </c>
      <c r="BB391" s="74">
        <f>IF(AND(ISNUMBER('Emissions (start here)'!AB391),ISNUMBER(Dispersion!$N$11)),'Emissions (start here)'!AB391*2000*453.59/8760/3600*Dispersion!$N$11,0)</f>
        <v>0</v>
      </c>
      <c r="BC391" s="74">
        <f>IF(AND(ISNUMBER('Emissions (start here)'!AC391),ISNUMBER(Dispersion!$O$8)),'Emissions (start here)'!AC391*453.59/3600*Dispersion!$O$8,0)</f>
        <v>0</v>
      </c>
      <c r="BD391" s="74">
        <f>IF(AND(ISNUMBER('Emissions (start here)'!AC391),ISNUMBER(Dispersion!$O$9)),'Emissions (start here)'!AC391*453.59/3600*Dispersion!$O$9,0)</f>
        <v>0</v>
      </c>
      <c r="BE391" s="74">
        <f>IF(AND(ISNUMBER('Emissions (start here)'!AD391),ISNUMBER(Dispersion!$O$10)),'Emissions (start here)'!AD391*2000*453.59/8760/3600*Dispersion!$O$10,0)</f>
        <v>0</v>
      </c>
      <c r="BF391" s="74">
        <f>IF(AND(ISNUMBER('Emissions (start here)'!AD391),ISNUMBER(Dispersion!$O$11)),'Emissions (start here)'!AD391*2000*453.59/8760/3600*Dispersion!$O$11,0)</f>
        <v>0</v>
      </c>
      <c r="BG391" s="74">
        <f>IF(AND(ISNUMBER('Emissions (start here)'!AE391),ISNUMBER(Dispersion!$P$8)),'Emissions (start here)'!AE391*453.59/3600*Dispersion!$P$8,0)</f>
        <v>0</v>
      </c>
      <c r="BH391" s="74">
        <f>IF(AND(ISNUMBER('Emissions (start here)'!AE391),ISNUMBER(Dispersion!$P$9)),'Emissions (start here)'!AE391*453.59/3600*Dispersion!$P$9,0)</f>
        <v>0</v>
      </c>
      <c r="BI391" s="74">
        <f>IF(AND(ISNUMBER('Emissions (start here)'!AF391),ISNUMBER(Dispersion!$P$10)),'Emissions (start here)'!AF391*2000*453.59/8760/3600*Dispersion!$P$10,0)</f>
        <v>0</v>
      </c>
      <c r="BJ391" s="74">
        <f>IF(AND(ISNUMBER('Emissions (start here)'!AF391),ISNUMBER(Dispersion!$P$11)),'Emissions (start here)'!AF391*2000*453.59/8760/3600*Dispersion!$P$11,0)</f>
        <v>0</v>
      </c>
      <c r="BK391" s="74">
        <f>IF(AND(ISNUMBER('Emissions (start here)'!AG391),ISNUMBER(Dispersion!$Q$8)),'Emissions (start here)'!AG391*453.59/3600*Dispersion!$Q$8,0)</f>
        <v>0</v>
      </c>
      <c r="BL391" s="74">
        <f>IF(AND(ISNUMBER('Emissions (start here)'!AG391),ISNUMBER(Dispersion!$Q$9)),'Emissions (start here)'!AG391*453.59/3600*Dispersion!$Q$9,0)</f>
        <v>0</v>
      </c>
      <c r="BM391" s="74">
        <f>IF(AND(ISNUMBER('Emissions (start here)'!AH391),ISNUMBER(Dispersion!$Q$10)),'Emissions (start here)'!AH391*2000*453.59/8760/3600*Dispersion!$Q$10,0)</f>
        <v>0</v>
      </c>
      <c r="BN391" s="74">
        <f>IF(AND(ISNUMBER('Emissions (start here)'!AH391),ISNUMBER(Dispersion!$Q$11)),'Emissions (start here)'!AH391*2000*453.59/8760/3600*Dispersion!$Q$11,0)</f>
        <v>0</v>
      </c>
      <c r="BO391" s="74">
        <f>IF(AND(ISNUMBER('Emissions (start here)'!AI391),ISNUMBER(Dispersion!$R$8)),'Emissions (start here)'!AI391*453.59/3600*Dispersion!$R$8,0)</f>
        <v>0</v>
      </c>
      <c r="BP391" s="74">
        <f>IF(AND(ISNUMBER('Emissions (start here)'!AI391),ISNUMBER(Dispersion!$R$9)),'Emissions (start here)'!AI391*453.59/3600*Dispersion!$R$9,0)</f>
        <v>0</v>
      </c>
      <c r="BQ391" s="74">
        <f>IF(AND(ISNUMBER('Emissions (start here)'!AJ391),ISNUMBER(Dispersion!$R$10)),'Emissions (start here)'!AJ391*2000*453.59/8760/3600*Dispersion!$R$10,0)</f>
        <v>0</v>
      </c>
      <c r="BR391" s="74">
        <f>IF(AND(ISNUMBER('Emissions (start here)'!AJ391),ISNUMBER(Dispersion!$R$11)),'Emissions (start here)'!AJ391*2000*453.59/8760/3600*Dispersion!$R$11,0)</f>
        <v>0</v>
      </c>
      <c r="BS391" s="74">
        <f>IF(AND(ISNUMBER('Emissions (start here)'!AK391),ISNUMBER(Dispersion!$S$8)),'Emissions (start here)'!AK391*453.59/3600*Dispersion!$S$8,0)</f>
        <v>0</v>
      </c>
      <c r="BT391" s="74">
        <f>IF(AND(ISNUMBER('Emissions (start here)'!AK391),ISNUMBER(Dispersion!$S$9)),'Emissions (start here)'!AK391*453.59/3600*Dispersion!$S$9,0)</f>
        <v>0</v>
      </c>
      <c r="BU391" s="74">
        <f>IF(AND(ISNUMBER('Emissions (start here)'!AL391),ISNUMBER(Dispersion!$S$10)),'Emissions (start here)'!AL391*2000*453.59/8760/3600*Dispersion!$S$10,0)</f>
        <v>0</v>
      </c>
      <c r="BV391" s="74">
        <f>IF(AND(ISNUMBER('Emissions (start here)'!AL391),ISNUMBER(Dispersion!$S$11)),'Emissions (start here)'!AL391*2000*453.59/8760/3600*Dispersion!$S$11,0)</f>
        <v>0</v>
      </c>
      <c r="BW391" s="74">
        <f>IF(AND(ISNUMBER('Emissions (start here)'!AM391),ISNUMBER(Dispersion!$T$8)),'Emissions (start here)'!AM391*453.59/3600*Dispersion!$T$8,0)</f>
        <v>0</v>
      </c>
      <c r="BX391" s="74">
        <f>IF(AND(ISNUMBER('Emissions (start here)'!AM391),ISNUMBER(Dispersion!$T$9)),'Emissions (start here)'!AM391*453.59/3600*Dispersion!$T$9,0)</f>
        <v>0</v>
      </c>
      <c r="BY391" s="74">
        <f>IF(AND(ISNUMBER('Emissions (start here)'!AN391),ISNUMBER(Dispersion!$T$10)),'Emissions (start here)'!AN391*2000*453.59/8760/3600*Dispersion!$T$10,0)</f>
        <v>0</v>
      </c>
      <c r="BZ391" s="74">
        <f>IF(AND(ISNUMBER('Emissions (start here)'!AN391),ISNUMBER(Dispersion!$T$11)),'Emissions (start here)'!AN391*2000*453.59/8760/3600*Dispersion!$T$11,0)</f>
        <v>0</v>
      </c>
      <c r="CA391" s="74">
        <f>IF(AND(ISNUMBER('Emissions (start here)'!AO391),ISNUMBER(Dispersion!$U$8)),'Emissions (start here)'!AO391*453.59/3600*Dispersion!$U$8,0)</f>
        <v>0</v>
      </c>
      <c r="CB391" s="74">
        <f>IF(AND(ISNUMBER('Emissions (start here)'!AO391),ISNUMBER(Dispersion!$U$9)),'Emissions (start here)'!AO391*453.59/3600*Dispersion!$U$9,0)</f>
        <v>0</v>
      </c>
      <c r="CC391" s="74">
        <f>IF(AND(ISNUMBER('Emissions (start here)'!AP391),ISNUMBER(Dispersion!$U$10)),'Emissions (start here)'!AP391*2000*453.59/8760/3600*Dispersion!$U$10,0)</f>
        <v>0</v>
      </c>
      <c r="CD391" s="74">
        <f>IF(AND(ISNUMBER('Emissions (start here)'!AP391),ISNUMBER(Dispersion!$U$11)),'Emissions (start here)'!AP391*2000*453.59/8760/3600*Dispersion!$U$11,0)</f>
        <v>0</v>
      </c>
      <c r="CE391" s="74">
        <f>IF(AND(ISNUMBER('Emissions (start here)'!AQ391),ISNUMBER(Dispersion!$V$8)),'Emissions (start here)'!AQ391*453.59/3600*Dispersion!$V$8,0)</f>
        <v>0</v>
      </c>
      <c r="CF391" s="74">
        <f>IF(AND(ISNUMBER('Emissions (start here)'!AQ391),ISNUMBER(Dispersion!$V$9)),'Emissions (start here)'!AQ391*453.59/3600*Dispersion!$V$9,0)</f>
        <v>0</v>
      </c>
      <c r="CG391" s="74">
        <f>IF(AND(ISNUMBER('Emissions (start here)'!AR391),ISNUMBER(Dispersion!$V$10)),'Emissions (start here)'!AR391*2000*453.59/8760/3600*Dispersion!$V$10,0)</f>
        <v>0</v>
      </c>
      <c r="CH391" s="74">
        <f>IF(AND(ISNUMBER('Emissions (start here)'!AR391),ISNUMBER(Dispersion!$V$11)),'Emissions (start here)'!AR391*2000*453.59/8760/3600*Dispersion!$V$11,0)</f>
        <v>0</v>
      </c>
      <c r="CI391" s="74">
        <f>IF(AND(ISNUMBER('Emissions (start here)'!AS391),ISNUMBER(Dispersion!$W$8)),'Emissions (start here)'!AS391*453.59/3600*Dispersion!$W$8,0)</f>
        <v>0</v>
      </c>
      <c r="CJ391" s="74">
        <f>IF(AND(ISNUMBER('Emissions (start here)'!AS391),ISNUMBER(Dispersion!$W$9)),'Emissions (start here)'!AS391*453.59/3600*Dispersion!$W$9,0)</f>
        <v>0</v>
      </c>
      <c r="CK391" s="74">
        <f>IF(AND(ISNUMBER('Emissions (start here)'!AT391),ISNUMBER(Dispersion!$W$10)),'Emissions (start here)'!AT391*2000*453.59/8760/3600*Dispersion!$W$10,0)</f>
        <v>0</v>
      </c>
      <c r="CL391" s="74">
        <f>IF(AND(ISNUMBER('Emissions (start here)'!AT391),ISNUMBER(Dispersion!$W$11)),'Emissions (start here)'!AT391*2000*453.59/8760/3600*Dispersion!$W$11,0)</f>
        <v>0</v>
      </c>
      <c r="CM391" s="74">
        <f>IF(AND(ISNUMBER('Emissions (start here)'!AU391),ISNUMBER(Dispersion!$X$8)),'Emissions (start here)'!AU391*453.59/3600*Dispersion!$X$8,0)</f>
        <v>0</v>
      </c>
      <c r="CN391" s="74">
        <f>IF(AND(ISNUMBER('Emissions (start here)'!AU391),ISNUMBER(Dispersion!$X$9)),'Emissions (start here)'!AU391*453.59/3600*Dispersion!$X$9,0)</f>
        <v>0</v>
      </c>
      <c r="CO391" s="74">
        <f>IF(AND(ISNUMBER('Emissions (start here)'!AV391),ISNUMBER(Dispersion!$X$10)),'Emissions (start here)'!AV391*2000*453.59/8760/3600*Dispersion!$X$10,0)</f>
        <v>0</v>
      </c>
      <c r="CP391" s="74">
        <f>IF(AND(ISNUMBER('Emissions (start here)'!AV391),ISNUMBER(Dispersion!$X$11)),'Emissions (start here)'!AV391*2000*453.59/8760/3600*Dispersion!$X$11,0)</f>
        <v>0</v>
      </c>
      <c r="CQ391" s="74">
        <f>IF(AND(ISNUMBER('Emissions (start here)'!AW391),ISNUMBER(Dispersion!$Y$8)),'Emissions (start here)'!AW391*453.59/3600*Dispersion!$Y$8,0)</f>
        <v>0</v>
      </c>
      <c r="CR391" s="74">
        <f>IF(AND(ISNUMBER('Emissions (start here)'!AW391),ISNUMBER(Dispersion!$Y$9)),'Emissions (start here)'!AW391*453.59/3600*Dispersion!$Y$9,0)</f>
        <v>0</v>
      </c>
      <c r="CS391" s="74">
        <f>IF(AND(ISNUMBER('Emissions (start here)'!AX391),ISNUMBER(Dispersion!$Y$10)),'Emissions (start here)'!AX391*2000*453.59/8760/3600*Dispersion!$Y$10,0)</f>
        <v>0</v>
      </c>
      <c r="CT391" s="74">
        <f>IF(AND(ISNUMBER('Emissions (start here)'!AX391),ISNUMBER(Dispersion!$Y$11)),'Emissions (start here)'!AX391*2000*453.59/8760/3600*Dispersion!$Y$11,0)</f>
        <v>0</v>
      </c>
      <c r="CU391" s="74">
        <f>IF(AND(ISNUMBER('Emissions (start here)'!AY391),ISNUMBER(Dispersion!$Z$8)),'Emissions (start here)'!AY391*453.59/3600*Dispersion!$Z$8,0)</f>
        <v>0</v>
      </c>
      <c r="CV391" s="74">
        <f>IF(AND(ISNUMBER('Emissions (start here)'!AY391),ISNUMBER(Dispersion!$Z$9)),'Emissions (start here)'!AY391*453.59/3600*Dispersion!$Z$9,0)</f>
        <v>0</v>
      </c>
      <c r="CW391" s="74">
        <f>IF(AND(ISNUMBER('Emissions (start here)'!AZ391),ISNUMBER(Dispersion!$Z$10)),'Emissions (start here)'!AZ391*2000*453.59/8760/3600*Dispersion!$Z$10,0)</f>
        <v>0</v>
      </c>
      <c r="CX391" s="74">
        <f>IF(AND(ISNUMBER('Emissions (start here)'!AZ391),ISNUMBER(Dispersion!$Z$11)),'Emissions (start here)'!AZ391*2000*453.59/8760/3600*Dispersion!$Z$11,0)</f>
        <v>0</v>
      </c>
      <c r="CY391" s="74">
        <f>IF(AND(ISNUMBER('Emissions (start here)'!BA391),ISNUMBER(Dispersion!$AA$8)),'Emissions (start here)'!BA391*453.59/3600*Dispersion!$AA$8,0)</f>
        <v>0</v>
      </c>
      <c r="CZ391" s="74">
        <f>IF(AND(ISNUMBER('Emissions (start here)'!BA391),ISNUMBER(Dispersion!$AA$9)),'Emissions (start here)'!BA391*453.59/3600*Dispersion!$AA$9,0)</f>
        <v>0</v>
      </c>
      <c r="DA391" s="74">
        <f>IF(AND(ISNUMBER('Emissions (start here)'!BB391),ISNUMBER(Dispersion!$AA$10)),'Emissions (start here)'!BB391*2000*453.59/8760/3600*Dispersion!$AA$10,0)</f>
        <v>0</v>
      </c>
      <c r="DB391" s="74">
        <f>IF(AND(ISNUMBER('Emissions (start here)'!BB391),ISNUMBER(Dispersion!$AA$11)),'Emissions (start here)'!BB391*2000*453.59/8760/3600*Dispersion!$AA$11,0)</f>
        <v>0</v>
      </c>
      <c r="DC391" s="74">
        <f>IF(AND(ISNUMBER('Emissions (start here)'!BC391),ISNUMBER(Dispersion!$AB$8)),'Emissions (start here)'!BC391*453.59/3600*Dispersion!$AB$8,0)</f>
        <v>0</v>
      </c>
      <c r="DD391" s="74">
        <f>IF(AND(ISNUMBER('Emissions (start here)'!BC391),ISNUMBER(Dispersion!$AB$9)),'Emissions (start here)'!BC391*453.59/3600*Dispersion!$AB$9,0)</f>
        <v>0</v>
      </c>
      <c r="DE391" s="74">
        <f>IF(AND(ISNUMBER('Emissions (start here)'!BD391),ISNUMBER(Dispersion!$AB$10)),'Emissions (start here)'!BD391*2000*453.59/8760/3600*Dispersion!$AB$10,0)</f>
        <v>0</v>
      </c>
      <c r="DF391" s="74">
        <f>IF(AND(ISNUMBER('Emissions (start here)'!BD391),ISNUMBER(Dispersion!$AB$11)),'Emissions (start here)'!BD391*2000*453.59/8760/3600*Dispersion!$AB$11,0)</f>
        <v>0</v>
      </c>
      <c r="DG391" s="74">
        <f>IF(AND(ISNUMBER('Emissions (start here)'!BE391),ISNUMBER(Dispersion!$AC$8)),'Emissions (start here)'!BE391*453.59/3600*Dispersion!$AC$8,0)</f>
        <v>0</v>
      </c>
      <c r="DH391" s="74">
        <f>IF(AND(ISNUMBER('Emissions (start here)'!BE391),ISNUMBER(Dispersion!$AC$9)),'Emissions (start here)'!BE391*453.59/3600*Dispersion!$AC$9,0)</f>
        <v>0</v>
      </c>
      <c r="DI391" s="74">
        <f>IF(AND(ISNUMBER('Emissions (start here)'!BF391),ISNUMBER(Dispersion!$AC$10)),'Emissions (start here)'!BF391*2000*453.59/8760/3600*Dispersion!$AC$10,0)</f>
        <v>0</v>
      </c>
      <c r="DJ391" s="74">
        <f>IF(AND(ISNUMBER('Emissions (start here)'!BF391),ISNUMBER(Dispersion!$AC$11)),'Emissions (start here)'!BF391*2000*453.59/8760/3600*Dispersion!$AC$11,0)</f>
        <v>0</v>
      </c>
      <c r="DK391" s="74">
        <f>IF(AND(ISNUMBER('Emissions (start here)'!BG391),ISNUMBER(Dispersion!$AD$8)),'Emissions (start here)'!BG391*453.59/3600*Dispersion!$AD$8,0)</f>
        <v>0</v>
      </c>
      <c r="DL391" s="74">
        <f>IF(AND(ISNUMBER('Emissions (start here)'!BG391),ISNUMBER(Dispersion!$AD$9)),'Emissions (start here)'!BG391*453.59/3600*Dispersion!$AD$9,0)</f>
        <v>0</v>
      </c>
      <c r="DM391" s="74">
        <f>IF(AND(ISNUMBER('Emissions (start here)'!BH391),ISNUMBER(Dispersion!$AD$10)),'Emissions (start here)'!BH391*2000*453.59/8760/3600*Dispersion!$AD$10,0)</f>
        <v>0</v>
      </c>
      <c r="DN391" s="74">
        <f>IF(AND(ISNUMBER('Emissions (start here)'!BH391),ISNUMBER(Dispersion!$AD$11)),'Emissions (start here)'!BH391*2000*453.59/8760/3600*Dispersion!$AD$11,0)</f>
        <v>0</v>
      </c>
      <c r="DO391" s="74">
        <f>IF(AND(ISNUMBER('Emissions (start here)'!BI391),ISNUMBER(Dispersion!$AE$8)),'Emissions (start here)'!BI391*453.59/3600*Dispersion!$AE$8,0)</f>
        <v>0</v>
      </c>
      <c r="DP391" s="74">
        <f>IF(AND(ISNUMBER('Emissions (start here)'!BI391),ISNUMBER(Dispersion!$AE$9)),'Emissions (start here)'!BI391*453.59/3600*Dispersion!$AE$9,0)</f>
        <v>0</v>
      </c>
      <c r="DQ391" s="74">
        <f>IF(AND(ISNUMBER('Emissions (start here)'!BJ391),ISNUMBER(Dispersion!$AE$10)),'Emissions (start here)'!BJ391*2000*453.59/8760/3600*Dispersion!$AE$10,0)</f>
        <v>0</v>
      </c>
      <c r="DR391" s="74">
        <f>IF(AND(ISNUMBER('Emissions (start here)'!BJ391),ISNUMBER(Dispersion!$AE$11)),'Emissions (start here)'!BJ391*2000*453.59/8760/3600*Dispersion!$AE$11,0)</f>
        <v>0</v>
      </c>
      <c r="DS391" s="74">
        <f>IF(AND(ISNUMBER('Emissions (start here)'!BK391),ISNUMBER(Dispersion!$AF$8)),'Emissions (start here)'!BK391*453.59/3600*Dispersion!$AF$8,0)</f>
        <v>0</v>
      </c>
      <c r="DT391" s="74">
        <f>IF(AND(ISNUMBER('Emissions (start here)'!BK391),ISNUMBER(Dispersion!$AF$9)),'Emissions (start here)'!BK391*453.59/3600*Dispersion!$AF$9,0)</f>
        <v>0</v>
      </c>
      <c r="DU391" s="74">
        <f>IF(AND(ISNUMBER('Emissions (start here)'!BL391),ISNUMBER(Dispersion!$AF$10)),'Emissions (start here)'!BL391*2000*453.59/8760/3600*Dispersion!$AF$10,0)</f>
        <v>0</v>
      </c>
      <c r="DV391" s="74">
        <f>IF(AND(ISNUMBER('Emissions (start here)'!BL391),ISNUMBER(Dispersion!$AF$11)),'Emissions (start here)'!BL391*2000*453.59/8760/3600*Dispersion!$AF$11,0)</f>
        <v>0</v>
      </c>
      <c r="DW391" s="74">
        <f>IF(AND(ISNUMBER('Emissions (start here)'!BM391),ISNUMBER(Dispersion!$AG$8)),'Emissions (start here)'!BM391*453.59/3600*Dispersion!$AG$8,0)</f>
        <v>0</v>
      </c>
      <c r="DX391" s="74">
        <f>IF(AND(ISNUMBER('Emissions (start here)'!BM391),ISNUMBER(Dispersion!$AG$9)),'Emissions (start here)'!BM391*453.59/3600*Dispersion!$AG$9,0)</f>
        <v>0</v>
      </c>
      <c r="DY391" s="74">
        <f>IF(AND(ISNUMBER('Emissions (start here)'!BN391),ISNUMBER(Dispersion!$AG$10)),'Emissions (start here)'!BN391*2000*453.59/8760/3600*Dispersion!$AG$10,0)</f>
        <v>0</v>
      </c>
      <c r="DZ391" s="74">
        <f>IF(AND(ISNUMBER('Emissions (start here)'!BN391),ISNUMBER(Dispersion!$AG$11)),'Emissions (start here)'!BN391*2000*453.59/8760/3600*Dispersion!$AG$11,0)</f>
        <v>0</v>
      </c>
      <c r="EA391" s="74">
        <f>IF(AND(ISNUMBER('Emissions (start here)'!BO391),ISNUMBER(Dispersion!$AH$8)),'Emissions (start here)'!BO391*453.59/3600*Dispersion!$AH$8,0)</f>
        <v>0</v>
      </c>
      <c r="EB391" s="74">
        <f>IF(AND(ISNUMBER('Emissions (start here)'!BO391),ISNUMBER(Dispersion!$AH$9)),'Emissions (start here)'!BO391*453.59/3600*Dispersion!$AH$9,0)</f>
        <v>0</v>
      </c>
      <c r="EC391" s="74">
        <f>IF(AND(ISNUMBER('Emissions (start here)'!BP391),ISNUMBER(Dispersion!$AH$10)),'Emissions (start here)'!BP391*2000*453.59/8760/3600*Dispersion!$AH$10,0)</f>
        <v>0</v>
      </c>
      <c r="ED391" s="74">
        <f>IF(AND(ISNUMBER('Emissions (start here)'!BP391),ISNUMBER(Dispersion!$AH$11)),'Emissions (start here)'!BP391*2000*453.59/8760/3600*Dispersion!$AH$11,0)</f>
        <v>0</v>
      </c>
      <c r="EE391" s="74">
        <f>IF(AND(ISNUMBER('Emissions (start here)'!BQ391),ISNUMBER(Dispersion!$AI$8)),'Emissions (start here)'!BQ391*453.59/3600*Dispersion!$AI$8,0)</f>
        <v>0</v>
      </c>
      <c r="EF391" s="74">
        <f>IF(AND(ISNUMBER('Emissions (start here)'!BQ391),ISNUMBER(Dispersion!$AI$9)),'Emissions (start here)'!BQ391*453.59/3600*Dispersion!$AI$9,0)</f>
        <v>0</v>
      </c>
      <c r="EG391" s="74">
        <f>IF(AND(ISNUMBER('Emissions (start here)'!BR391),ISNUMBER(Dispersion!$AI$10)),'Emissions (start here)'!BR391*2000*453.59/8760/3600*Dispersion!$AI$10,0)</f>
        <v>0</v>
      </c>
      <c r="EH391" s="74">
        <f>IF(AND(ISNUMBER('Emissions (start here)'!BR391),ISNUMBER(Dispersion!$AI$11)),'Emissions (start here)'!BR391*2000*453.59/8760/3600*Dispersion!$AI$11,0)</f>
        <v>0</v>
      </c>
      <c r="EI391" s="74">
        <f>IF(AND(ISNUMBER('Emissions (start here)'!BS391),ISNUMBER(Dispersion!$AJ$8)),'Emissions (start here)'!BS391*453.59/3600*Dispersion!$AJ$8,0)</f>
        <v>0</v>
      </c>
      <c r="EJ391" s="74">
        <f>IF(AND(ISNUMBER('Emissions (start here)'!BS391),ISNUMBER(Dispersion!$AJ$9)),'Emissions (start here)'!BS391*453.59/3600*Dispersion!$AJ$9,0)</f>
        <v>0</v>
      </c>
      <c r="EK391" s="74">
        <f>IF(AND(ISNUMBER('Emissions (start here)'!BT391),ISNUMBER(Dispersion!$AJ$10)),'Emissions (start here)'!BT391*2000*453.59/8760/3600*Dispersion!$AJ$10,0)</f>
        <v>0</v>
      </c>
      <c r="EL391" s="74">
        <f>IF(AND(ISNUMBER('Emissions (start here)'!BT391),ISNUMBER(Dispersion!$AJ$11)),'Emissions (start here)'!BT391*2000*453.59/8760/3600*Dispersion!$AJ$11,0)</f>
        <v>0</v>
      </c>
      <c r="EM391" s="74">
        <f>IF(AND(ISNUMBER('Emissions (start here)'!BU391),ISNUMBER(Dispersion!$AK$8)),'Emissions (start here)'!BU391*453.59/3600*Dispersion!$AK$8,0)</f>
        <v>0</v>
      </c>
      <c r="EN391" s="74">
        <f>IF(AND(ISNUMBER('Emissions (start here)'!BU391),ISNUMBER(Dispersion!$AK$9)),'Emissions (start here)'!BU391*453.59/3600*Dispersion!$AK$9,0)</f>
        <v>0</v>
      </c>
      <c r="EO391" s="74">
        <f>IF(AND(ISNUMBER('Emissions (start here)'!BV391),ISNUMBER(Dispersion!$AK$10)),'Emissions (start here)'!BV391*2000*453.59/8760/3600*Dispersion!$AK$10,0)</f>
        <v>0</v>
      </c>
      <c r="EP391" s="74">
        <f>IF(AND(ISNUMBER('Emissions (start here)'!BV391),ISNUMBER(Dispersion!$AK$11)),'Emissions (start here)'!BV391*2000*453.59/8760/3600*Dispersion!$AK$11,0)</f>
        <v>0</v>
      </c>
      <c r="EQ391" s="74">
        <f>IF(AND(ISNUMBER('Emissions (start here)'!BW391),ISNUMBER(Dispersion!$AL$8)),'Emissions (start here)'!BW391*453.59/3600*Dispersion!$AL$8,0)</f>
        <v>0</v>
      </c>
      <c r="ER391" s="74">
        <f>IF(AND(ISNUMBER('Emissions (start here)'!BW391),ISNUMBER(Dispersion!$AL$9)),'Emissions (start here)'!BW391*453.59/3600*Dispersion!$AL$9,0)</f>
        <v>0</v>
      </c>
      <c r="ES391" s="74">
        <f>IF(AND(ISNUMBER('Emissions (start here)'!BX391),ISNUMBER(Dispersion!$AL$10)),'Emissions (start here)'!BX391*2000*453.59/8760/3600*Dispersion!$AL$10,0)</f>
        <v>0</v>
      </c>
      <c r="ET391" s="74">
        <f>IF(AND(ISNUMBER('Emissions (start here)'!BX391),ISNUMBER(Dispersion!$AL$11)),'Emissions (start here)'!BX391*2000*453.59/8760/3600*Dispersion!$AL$11,0)</f>
        <v>0</v>
      </c>
      <c r="EU391" s="74">
        <f>IF(AND(ISNUMBER('Emissions (start here)'!BY391),ISNUMBER(Dispersion!$AM$8)),'Emissions (start here)'!BY391*453.59/3600*Dispersion!$AM$8,0)</f>
        <v>0</v>
      </c>
      <c r="EV391" s="74">
        <f>IF(AND(ISNUMBER('Emissions (start here)'!BY391),ISNUMBER(Dispersion!$AM$9)),'Emissions (start here)'!BY391*453.59/3600*Dispersion!$AM$9,0)</f>
        <v>0</v>
      </c>
      <c r="EW391" s="74">
        <f>IF(AND(ISNUMBER('Emissions (start here)'!BZ391),ISNUMBER(Dispersion!$AM$10)),'Emissions (start here)'!BZ391*2000*453.59/8760/3600*Dispersion!$AM$10,0)</f>
        <v>0</v>
      </c>
      <c r="EX391" s="74">
        <f>IF(AND(ISNUMBER('Emissions (start here)'!BZ391),ISNUMBER(Dispersion!$AM$11)),'Emissions (start here)'!BZ391*2000*453.59/8760/3600*Dispersion!$AM$11,0)</f>
        <v>0</v>
      </c>
      <c r="EY391" s="74">
        <f>IF(AND(ISNUMBER('Emissions (start here)'!CA391),ISNUMBER(Dispersion!$AN$8)),'Emissions (start here)'!CA391*453.59/3600*Dispersion!$AN$8,0)</f>
        <v>0</v>
      </c>
      <c r="EZ391" s="74">
        <f>IF(AND(ISNUMBER('Emissions (start here)'!CA391),ISNUMBER(Dispersion!$AN$9)),'Emissions (start here)'!CA391*453.59/3600*Dispersion!$AN$9,0)</f>
        <v>0</v>
      </c>
      <c r="FA391" s="74">
        <f>IF(AND(ISNUMBER('Emissions (start here)'!CB391),ISNUMBER(Dispersion!$AN$10)),'Emissions (start here)'!CB391*2000*453.59/8760/3600*Dispersion!$AN$10,0)</f>
        <v>0</v>
      </c>
      <c r="FB391" s="74">
        <f>IF(AND(ISNUMBER('Emissions (start here)'!CB391),ISNUMBER(Dispersion!$AN$11)),'Emissions (start here)'!CB391*2000*453.59/8760/3600*Dispersion!$AN$11,0)</f>
        <v>0</v>
      </c>
      <c r="FC391" s="74">
        <f>IF(AND(ISNUMBER('Emissions (start here)'!CC391),ISNUMBER(Dispersion!$AO$8)),'Emissions (start here)'!CC391*453.59/3600*Dispersion!$AO$8,0)</f>
        <v>0</v>
      </c>
      <c r="FD391" s="74">
        <f>IF(AND(ISNUMBER('Emissions (start here)'!CC391),ISNUMBER(Dispersion!$AO$9)),'Emissions (start here)'!CC391*453.59/3600*Dispersion!$AO$9,0)</f>
        <v>0</v>
      </c>
      <c r="FE391" s="74">
        <f>IF(AND(ISNUMBER('Emissions (start here)'!CD391),ISNUMBER(Dispersion!$AO$10)),'Emissions (start here)'!CD391*2000*453.59/8760/3600*Dispersion!$AO$10,0)</f>
        <v>0</v>
      </c>
      <c r="FF391" s="74">
        <f>IF(AND(ISNUMBER('Emissions (start here)'!CD391),ISNUMBER(Dispersion!$AO$11)),'Emissions (start here)'!CD391*2000*453.59/8760/3600*Dispersion!$AO$11,0)</f>
        <v>0</v>
      </c>
      <c r="FG391" s="74">
        <f>IF(AND(ISNUMBER('Emissions (start here)'!CE391),ISNUMBER(Dispersion!$AP$8)),'Emissions (start here)'!CE391*453.59/3600*Dispersion!$AP$8,0)</f>
        <v>0</v>
      </c>
      <c r="FH391" s="74">
        <f>IF(AND(ISNUMBER('Emissions (start here)'!CE391),ISNUMBER(Dispersion!$AP$9)),'Emissions (start here)'!CE391*453.59/3600*Dispersion!$AP$9,0)</f>
        <v>0</v>
      </c>
      <c r="FI391" s="74">
        <f>IF(AND(ISNUMBER('Emissions (start here)'!CF391),ISNUMBER(Dispersion!$AP$10)),'Emissions (start here)'!CF391*2000*453.59/8760/3600*Dispersion!$AP$10,0)</f>
        <v>0</v>
      </c>
      <c r="FJ391" s="74">
        <f>IF(AND(ISNUMBER('Emissions (start here)'!CF391),ISNUMBER(Dispersion!$AP$11)),'Emissions (start here)'!CF391*2000*453.59/8760/3600*Dispersion!$AP$11,0)</f>
        <v>0</v>
      </c>
      <c r="FK391" s="74">
        <f>IF(AND(ISNUMBER('Emissions (start here)'!CG391),ISNUMBER(Dispersion!$AQ$8)),'Emissions (start here)'!CG391*453.59/3600*Dispersion!$AQ$8,0)</f>
        <v>0</v>
      </c>
      <c r="FL391" s="74">
        <f>IF(AND(ISNUMBER('Emissions (start here)'!CG391),ISNUMBER(Dispersion!$AQ$9)),'Emissions (start here)'!CG391*453.59/3600*Dispersion!$AQ$9,0)</f>
        <v>0</v>
      </c>
      <c r="FM391" s="74">
        <f>IF(AND(ISNUMBER('Emissions (start here)'!CH391),ISNUMBER(Dispersion!$AQ$10)),'Emissions (start here)'!CH391*2000*453.59/8760/3600*Dispersion!$AQ$10,0)</f>
        <v>0</v>
      </c>
      <c r="FN391" s="74">
        <f>IF(AND(ISNUMBER('Emissions (start here)'!CH391),ISNUMBER(Dispersion!$AQ$11)),'Emissions (start here)'!CH391*2000*453.59/8760/3600*Dispersion!$AQ$11,0)</f>
        <v>0</v>
      </c>
      <c r="FO391" s="74">
        <f>IF(AND(ISNUMBER('Emissions (start here)'!CI391),ISNUMBER(Dispersion!$AR$8)),'Emissions (start here)'!CI391*453.59/3600*Dispersion!$AR$8,0)</f>
        <v>0</v>
      </c>
      <c r="FP391" s="74">
        <f>IF(AND(ISNUMBER('Emissions (start here)'!CI391),ISNUMBER(Dispersion!$AR$9)),'Emissions (start here)'!CI391*453.59/3600*Dispersion!$AR$9,0)</f>
        <v>0</v>
      </c>
      <c r="FQ391" s="74">
        <f>IF(AND(ISNUMBER('Emissions (start here)'!CJ391),ISNUMBER(Dispersion!$AR$10)),'Emissions (start here)'!CJ391*2000*453.59/8760/3600*Dispersion!$AR$10,0)</f>
        <v>0</v>
      </c>
      <c r="FR391" s="74">
        <f>IF(AND(ISNUMBER('Emissions (start here)'!CJ391),ISNUMBER(Dispersion!$AR$11)),'Emissions (start here)'!CJ391*2000*453.59/8760/3600*Dispersion!$AR$11,0)</f>
        <v>0</v>
      </c>
      <c r="FS391" s="74">
        <f>IF(AND(ISNUMBER('Emissions (start here)'!CK391),ISNUMBER(Dispersion!$AS$8)),'Emissions (start here)'!CK391*453.59/3600*Dispersion!$AS$8,0)</f>
        <v>0</v>
      </c>
      <c r="FT391" s="74">
        <f>IF(AND(ISNUMBER('Emissions (start here)'!CK391),ISNUMBER(Dispersion!$AS$9)),'Emissions (start here)'!CK391*453.59/3600*Dispersion!$AS$9,0)</f>
        <v>0</v>
      </c>
      <c r="FU391" s="74">
        <f>IF(AND(ISNUMBER('Emissions (start here)'!CL391),ISNUMBER(Dispersion!$AS$10)),'Emissions (start here)'!CL391*2000*453.59/8760/3600*Dispersion!$AS$10,0)</f>
        <v>0</v>
      </c>
      <c r="FV391" s="74">
        <f>IF(AND(ISNUMBER('Emissions (start here)'!CL391),ISNUMBER(Dispersion!$AS$11)),'Emissions (start here)'!CL391*2000*453.59/8760/3600*Dispersion!$AS$11,0)</f>
        <v>0</v>
      </c>
      <c r="FW391" s="74">
        <f>IF(AND(ISNUMBER('Emissions (start here)'!CM391),ISNUMBER(Dispersion!$AT$8)),'Emissions (start here)'!CM391*453.59/3600*Dispersion!$AT$8,0)</f>
        <v>0</v>
      </c>
      <c r="FX391" s="74">
        <f>IF(AND(ISNUMBER('Emissions (start here)'!CM391),ISNUMBER(Dispersion!$AT$9)),'Emissions (start here)'!CM391*453.59/3600*Dispersion!$AT$9,0)</f>
        <v>0</v>
      </c>
      <c r="FY391" s="74">
        <f>IF(AND(ISNUMBER('Emissions (start here)'!CN391),ISNUMBER(Dispersion!$AT$10)),'Emissions (start here)'!CN391*2000*453.59/8760/3600*Dispersion!$AT$10,0)</f>
        <v>0</v>
      </c>
      <c r="FZ391" s="74">
        <f>IF(AND(ISNUMBER('Emissions (start here)'!CN391),ISNUMBER(Dispersion!$AT$11)),'Emissions (start here)'!CN391*2000*453.59/8760/3600*Dispersion!$AT$11,0)</f>
        <v>0</v>
      </c>
      <c r="GA391" s="74">
        <f>IF(AND(ISNUMBER('Emissions (start here)'!CO391),ISNUMBER(Dispersion!$AU$8)),'Emissions (start here)'!CO391*453.59/3600*Dispersion!$AU$8,0)</f>
        <v>0</v>
      </c>
      <c r="GB391" s="74">
        <f>IF(AND(ISNUMBER('Emissions (start here)'!CO391),ISNUMBER(Dispersion!$AU$9)),'Emissions (start here)'!CO391*453.59/3600*Dispersion!$AU$9,0)</f>
        <v>0</v>
      </c>
      <c r="GC391" s="74">
        <f>IF(AND(ISNUMBER('Emissions (start here)'!CP391),ISNUMBER(Dispersion!$AU$10)),'Emissions (start here)'!CP391*2000*453.59/8760/3600*Dispersion!$AU$10,0)</f>
        <v>0</v>
      </c>
      <c r="GD391" s="74">
        <f>IF(AND(ISNUMBER('Emissions (start here)'!CP391),ISNUMBER(Dispersion!$AU$11)),'Emissions (start here)'!CP391*2000*453.59/8760/3600*Dispersion!$AU$11,0)</f>
        <v>0</v>
      </c>
      <c r="GE391" s="74">
        <f>IF(AND(ISNUMBER('Emissions (start here)'!CQ391),ISNUMBER(Dispersion!$AV$8)),'Emissions (start here)'!CQ391*453.59/3600*Dispersion!$AV$8,0)</f>
        <v>0</v>
      </c>
      <c r="GF391" s="74">
        <f>IF(AND(ISNUMBER('Emissions (start here)'!CQ391),ISNUMBER(Dispersion!$AV$9)),'Emissions (start here)'!CQ391*453.59/3600*Dispersion!$AV$9,0)</f>
        <v>0</v>
      </c>
      <c r="GG391" s="74">
        <f>IF(AND(ISNUMBER('Emissions (start here)'!CR391),ISNUMBER(Dispersion!$AV$10)),'Emissions (start here)'!CR391*2000*453.59/8760/3600*Dispersion!$AV$10,0)</f>
        <v>0</v>
      </c>
      <c r="GH391" s="74">
        <f>IF(AND(ISNUMBER('Emissions (start here)'!CR391),ISNUMBER(Dispersion!$AV$11)),'Emissions (start here)'!CR391*2000*453.59/8760/3600*Dispersion!$AV$11,0)</f>
        <v>0</v>
      </c>
      <c r="GI391" s="74">
        <f>IF(AND(ISNUMBER('Emissions (start here)'!CS391),ISNUMBER(Dispersion!$AW$8)),'Emissions (start here)'!CS391*453.59/3600*Dispersion!$AW$8,0)</f>
        <v>0</v>
      </c>
      <c r="GJ391" s="74">
        <f>IF(AND(ISNUMBER('Emissions (start here)'!CS391),ISNUMBER(Dispersion!$AW$9)),'Emissions (start here)'!CS391*453.59/3600*Dispersion!$AW$9,0)</f>
        <v>0</v>
      </c>
      <c r="GK391" s="74">
        <f>IF(AND(ISNUMBER('Emissions (start here)'!CT391),ISNUMBER(Dispersion!$AW$10)),'Emissions (start here)'!CT391*2000*453.59/8760/3600*Dispersion!$AW$10,0)</f>
        <v>0</v>
      </c>
      <c r="GL391" s="74">
        <f>IF(AND(ISNUMBER('Emissions (start here)'!CT391),ISNUMBER(Dispersion!$AW$11)),'Emissions (start here)'!CT391*2000*453.59/8760/3600*Dispersion!$AW$11,0)</f>
        <v>0</v>
      </c>
      <c r="GM391" s="74">
        <f>IF(AND(ISNUMBER('Emissions (start here)'!CU391),ISNUMBER(Dispersion!$AX$8)),'Emissions (start here)'!CU391*453.59/3600*Dispersion!$AX$8,0)</f>
        <v>0</v>
      </c>
      <c r="GN391" s="74">
        <f>IF(AND(ISNUMBER('Emissions (start here)'!CU391),ISNUMBER(Dispersion!$AX$9)),'Emissions (start here)'!CU391*453.59/3600*Dispersion!$AX$9,0)</f>
        <v>0</v>
      </c>
      <c r="GO391" s="74">
        <f>IF(AND(ISNUMBER('Emissions (start here)'!CV391),ISNUMBER(Dispersion!$AX$10)),'Emissions (start here)'!CV391*2000*453.59/8760/3600*Dispersion!$AX$10,0)</f>
        <v>0</v>
      </c>
      <c r="GP391" s="74">
        <f>IF(AND(ISNUMBER('Emissions (start here)'!CV391),ISNUMBER(Dispersion!$AX$11)),'Emissions (start here)'!CV391*2000*453.59/8760/3600*Dispersion!$AX$11,0)</f>
        <v>0</v>
      </c>
      <c r="GQ391" s="74">
        <f>IF(AND(ISNUMBER('Emissions (start here)'!CW391),ISNUMBER(Dispersion!$AY$8)),'Emissions (start here)'!CW391*453.59/3600*Dispersion!$AY$8,0)</f>
        <v>0</v>
      </c>
      <c r="GR391" s="74">
        <f>IF(AND(ISNUMBER('Emissions (start here)'!CW391),ISNUMBER(Dispersion!$AY$9)),'Emissions (start here)'!CW391*453.59/3600*Dispersion!$AY$9,0)</f>
        <v>0</v>
      </c>
      <c r="GS391" s="74">
        <f>IF(AND(ISNUMBER('Emissions (start here)'!CX391),ISNUMBER(Dispersion!$AY$10)),'Emissions (start here)'!CX391*2000*453.59/8760/3600*Dispersion!$AY$10,0)</f>
        <v>0</v>
      </c>
      <c r="GT391" s="74">
        <f>IF(AND(ISNUMBER('Emissions (start here)'!CX391),ISNUMBER(Dispersion!$AY$11)),'Emissions (start here)'!CX391*2000*453.59/8760/3600*Dispersion!$AY$11,0)</f>
        <v>0</v>
      </c>
      <c r="GU391" s="74">
        <f>IF(AND(ISNUMBER('Emissions (start here)'!CY391),ISNUMBER(Dispersion!$AZ$8)),'Emissions (start here)'!CY391*453.59/3600*Dispersion!$AZ$8,0)</f>
        <v>0</v>
      </c>
      <c r="GV391" s="74">
        <f>IF(AND(ISNUMBER('Emissions (start here)'!CY391),ISNUMBER(Dispersion!$AZ$9)),'Emissions (start here)'!CY391*453.59/3600*Dispersion!$AZ$9,0)</f>
        <v>0</v>
      </c>
      <c r="GW391" s="74">
        <f>IF(AND(ISNUMBER('Emissions (start here)'!CZ391),ISNUMBER(Dispersion!$AZ$10)),'Emissions (start here)'!CZ391*2000*453.59/8760/3600*Dispersion!$AZ$10,0)</f>
        <v>0</v>
      </c>
      <c r="GX391" s="74">
        <f>IF(AND(ISNUMBER('Emissions (start here)'!CZ391),ISNUMBER(Dispersion!$AZ$11)),'Emissions (start here)'!CZ391*2000*453.59/8760/3600*Dispersion!$AZ$11,0)</f>
        <v>0</v>
      </c>
    </row>
    <row r="392" spans="1:206" x14ac:dyDescent="0.2">
      <c r="A392" s="51" t="str">
        <f>'Tox Values'!C392</f>
        <v>75-56-9</v>
      </c>
      <c r="B392" s="94" t="str">
        <f>'Tox Values'!D392</f>
        <v>Propylene oxide</v>
      </c>
      <c r="C392" s="96">
        <f t="shared" si="25"/>
        <v>0</v>
      </c>
      <c r="D392" s="74">
        <f t="shared" si="26"/>
        <v>0</v>
      </c>
      <c r="E392" s="74">
        <f t="shared" si="27"/>
        <v>0</v>
      </c>
      <c r="F392" s="99">
        <f t="shared" si="28"/>
        <v>0</v>
      </c>
      <c r="G392" s="97">
        <f>IF(AND(ISNUMBER('Emissions (start here)'!E392),ISNUMBER(Dispersion!$C$8)),'Emissions (start here)'!E392*453.59/3600*Dispersion!$C$8,0)</f>
        <v>0</v>
      </c>
      <c r="H392" s="74">
        <f>IF(AND(ISNUMBER('Emissions (start here)'!E392),ISNUMBER(Dispersion!$C$9)),'Emissions (start here)'!E392*453.59/3600*Dispersion!$C$9,0)</f>
        <v>0</v>
      </c>
      <c r="I392" s="74">
        <f>IF(AND(ISNUMBER('Emissions (start here)'!F392),ISNUMBER(Dispersion!$C$10)),'Emissions (start here)'!F392*2000*453.59/8760/3600*Dispersion!$C$10,0)</f>
        <v>0</v>
      </c>
      <c r="J392" s="74">
        <f>IF(AND(ISNUMBER('Emissions (start here)'!F392),ISNUMBER(Dispersion!$C$11)),'Emissions (start here)'!F392*2000*453.59/8760/3600*Dispersion!$C$11,0)</f>
        <v>0</v>
      </c>
      <c r="K392" s="74">
        <f>IF(AND(ISNUMBER('Emissions (start here)'!G392),ISNUMBER(Dispersion!$D$8)),'Emissions (start here)'!G392*453.59/3600*Dispersion!$D$8,0)</f>
        <v>0</v>
      </c>
      <c r="L392" s="74">
        <f>IF(AND(ISNUMBER('Emissions (start here)'!G392),ISNUMBER(Dispersion!$D$9)),'Emissions (start here)'!G392*453.59/3600*Dispersion!$D$9,0)</f>
        <v>0</v>
      </c>
      <c r="M392" s="74">
        <f>IF(AND(ISNUMBER('Emissions (start here)'!H392),ISNUMBER(Dispersion!$D$10)),'Emissions (start here)'!H392*2000*453.59/8760/3600*Dispersion!$D$10,0)</f>
        <v>0</v>
      </c>
      <c r="N392" s="74">
        <f>IF(AND(ISNUMBER('Emissions (start here)'!H392),ISNUMBER(Dispersion!$D$11)),'Emissions (start here)'!H392*2000*453.59/8760/3600*Dispersion!$D$11,0)</f>
        <v>0</v>
      </c>
      <c r="O392" s="74">
        <f>IF(AND(ISNUMBER('Emissions (start here)'!I392),ISNUMBER(Dispersion!$E$8)),'Emissions (start here)'!I392*453.59/3600*Dispersion!$E$8,0)</f>
        <v>0</v>
      </c>
      <c r="P392" s="74">
        <f>IF(AND(ISNUMBER('Emissions (start here)'!I392),ISNUMBER(Dispersion!$E$9)),'Emissions (start here)'!I392*453.59/3600*Dispersion!$E$9,0)</f>
        <v>0</v>
      </c>
      <c r="Q392" s="74">
        <f>IF(AND(ISNUMBER('Emissions (start here)'!J392),ISNUMBER(Dispersion!$E$10)),'Emissions (start here)'!J392*2000*453.59/8760/3600*Dispersion!$E$10,0)</f>
        <v>0</v>
      </c>
      <c r="R392" s="74">
        <f>IF(AND(ISNUMBER('Emissions (start here)'!J392),ISNUMBER(Dispersion!$E$11)),'Emissions (start here)'!J392*2000*453.59/8760/3600*Dispersion!$E$11,0)</f>
        <v>0</v>
      </c>
      <c r="S392" s="74">
        <f>IF(AND(ISNUMBER('Emissions (start here)'!K392),ISNUMBER(Dispersion!$F$8)),'Emissions (start here)'!K392*453.59/3600*Dispersion!$F$8,0)</f>
        <v>0</v>
      </c>
      <c r="T392" s="74">
        <f>IF(AND(ISNUMBER('Emissions (start here)'!K392),ISNUMBER(Dispersion!$F$9)),'Emissions (start here)'!K392*453.59/3600*Dispersion!$F$9,0)</f>
        <v>0</v>
      </c>
      <c r="U392" s="74">
        <f>IF(AND(ISNUMBER('Emissions (start here)'!L392),ISNUMBER(Dispersion!$F$10)),'Emissions (start here)'!L392*2000*453.59/8760/3600*Dispersion!$F$10,0)</f>
        <v>0</v>
      </c>
      <c r="V392" s="74">
        <f>IF(AND(ISNUMBER('Emissions (start here)'!L392),ISNUMBER(Dispersion!$F$11)),'Emissions (start here)'!L392*2000*453.59/8760/3600*Dispersion!$F$11,0)</f>
        <v>0</v>
      </c>
      <c r="W392" s="74">
        <f>IF(AND(ISNUMBER('Emissions (start here)'!M392),ISNUMBER(Dispersion!$G$8)),'Emissions (start here)'!M392*453.59/3600*Dispersion!$G$8,0)</f>
        <v>0</v>
      </c>
      <c r="X392" s="74">
        <f>IF(AND(ISNUMBER('Emissions (start here)'!M392),ISNUMBER(Dispersion!$G$9)),'Emissions (start here)'!M392*453.59/3600*Dispersion!$G$9,0)</f>
        <v>0</v>
      </c>
      <c r="Y392" s="74">
        <f>IF(AND(ISNUMBER('Emissions (start here)'!N392),ISNUMBER(Dispersion!$G$10)),'Emissions (start here)'!N392*2000*453.59/8760/3600*Dispersion!$G$10,0)</f>
        <v>0</v>
      </c>
      <c r="Z392" s="74">
        <f>IF(AND(ISNUMBER('Emissions (start here)'!N392),ISNUMBER(Dispersion!$G$11)),'Emissions (start here)'!N392*2000*453.59/8760/3600*Dispersion!$G$11,0)</f>
        <v>0</v>
      </c>
      <c r="AA392" s="74">
        <f>IF(AND(ISNUMBER('Emissions (start here)'!O392),ISNUMBER(Dispersion!$H$8)),'Emissions (start here)'!O392*453.59/3600*Dispersion!$H$8,0)</f>
        <v>0</v>
      </c>
      <c r="AB392" s="74">
        <f>IF(AND(ISNUMBER('Emissions (start here)'!O392),ISNUMBER(Dispersion!$H$9)),'Emissions (start here)'!O392*453.59/3600*Dispersion!$H$9,0)</f>
        <v>0</v>
      </c>
      <c r="AC392" s="74">
        <f>IF(AND(ISNUMBER('Emissions (start here)'!P392),ISNUMBER(Dispersion!$H$10)),'Emissions (start here)'!P392*2000*453.59/8760/3600*Dispersion!$H$10,0)</f>
        <v>0</v>
      </c>
      <c r="AD392" s="74">
        <f>IF(AND(ISNUMBER('Emissions (start here)'!P392),ISNUMBER(Dispersion!$H$11)),'Emissions (start here)'!P392*2000*453.59/8760/3600*Dispersion!$H$11,0)</f>
        <v>0</v>
      </c>
      <c r="AE392" s="74">
        <f>IF(AND(ISNUMBER('Emissions (start here)'!Q392),ISNUMBER(Dispersion!$I$8)),'Emissions (start here)'!Q392*453.59/3600*Dispersion!$I$8,0)</f>
        <v>0</v>
      </c>
      <c r="AF392" s="74">
        <f>IF(AND(ISNUMBER('Emissions (start here)'!Q392),ISNUMBER(Dispersion!$I$9)),'Emissions (start here)'!Q392*453.59/3600*Dispersion!$I$9,0)</f>
        <v>0</v>
      </c>
      <c r="AG392" s="74">
        <f>IF(AND(ISNUMBER('Emissions (start here)'!R392),ISNUMBER(Dispersion!$I$10)),'Emissions (start here)'!R392*2000*453.59/8760/3600*Dispersion!$I$10,0)</f>
        <v>0</v>
      </c>
      <c r="AH392" s="74">
        <f>IF(AND(ISNUMBER('Emissions (start here)'!R392),ISNUMBER(Dispersion!$I$11)),'Emissions (start here)'!R392*2000*453.59/8760/3600*Dispersion!$I$11,0)</f>
        <v>0</v>
      </c>
      <c r="AI392" s="74">
        <f>IF(AND(ISNUMBER('Emissions (start here)'!S392),ISNUMBER(Dispersion!$J$8)),'Emissions (start here)'!S392*453.59/3600*Dispersion!$J$8,0)</f>
        <v>0</v>
      </c>
      <c r="AJ392" s="74">
        <f>IF(AND(ISNUMBER('Emissions (start here)'!S392),ISNUMBER(Dispersion!$J$9)),'Emissions (start here)'!S392*453.59/3600*Dispersion!$J$9,0)</f>
        <v>0</v>
      </c>
      <c r="AK392" s="74">
        <f>IF(AND(ISNUMBER('Emissions (start here)'!T392),ISNUMBER(Dispersion!$J$10)),'Emissions (start here)'!T392*2000*453.59/8760/3600*Dispersion!$J$10,0)</f>
        <v>0</v>
      </c>
      <c r="AL392" s="74">
        <f>IF(AND(ISNUMBER('Emissions (start here)'!T392),ISNUMBER(Dispersion!$J$11)),'Emissions (start here)'!T392*2000*453.59/8760/3600*Dispersion!$J$11,0)</f>
        <v>0</v>
      </c>
      <c r="AM392" s="74">
        <f>IF(AND(ISNUMBER('Emissions (start here)'!U392),ISNUMBER(Dispersion!$K$8)),'Emissions (start here)'!U392*453.59/3600*Dispersion!$K$8,0)</f>
        <v>0</v>
      </c>
      <c r="AN392" s="74">
        <f>IF(AND(ISNUMBER('Emissions (start here)'!U392),ISNUMBER(Dispersion!$K$9)),'Emissions (start here)'!U392*453.59/3600*Dispersion!$K$9,0)</f>
        <v>0</v>
      </c>
      <c r="AO392" s="74">
        <f>IF(AND(ISNUMBER('Emissions (start here)'!V392),ISNUMBER(Dispersion!$K$10)),'Emissions (start here)'!V392*2000*453.59/8760/3600*Dispersion!$K$10,0)</f>
        <v>0</v>
      </c>
      <c r="AP392" s="74">
        <f>IF(AND(ISNUMBER('Emissions (start here)'!V392),ISNUMBER(Dispersion!$K$11)),'Emissions (start here)'!V392*2000*453.59/8760/3600*Dispersion!$K$11,0)</f>
        <v>0</v>
      </c>
      <c r="AQ392" s="74">
        <f>IF(AND(ISNUMBER('Emissions (start here)'!W392),ISNUMBER(Dispersion!$L$8)),'Emissions (start here)'!W392*453.59/3600*Dispersion!$L$8,0)</f>
        <v>0</v>
      </c>
      <c r="AR392" s="74">
        <f>IF(AND(ISNUMBER('Emissions (start here)'!W392),ISNUMBER(Dispersion!$L$9)),'Emissions (start here)'!W392*453.59/3600*Dispersion!$L$9,0)</f>
        <v>0</v>
      </c>
      <c r="AS392" s="74">
        <f>IF(AND(ISNUMBER('Emissions (start here)'!X392),ISNUMBER(Dispersion!$L$10)),'Emissions (start here)'!X392*2000*453.59/8760/3600*Dispersion!$L$10,0)</f>
        <v>0</v>
      </c>
      <c r="AT392" s="74">
        <f>IF(AND(ISNUMBER('Emissions (start here)'!X392),ISNUMBER(Dispersion!$L$11)),'Emissions (start here)'!X392*2000*453.59/8760/3600*Dispersion!$L$11,0)</f>
        <v>0</v>
      </c>
      <c r="AU392" s="74">
        <f>IF(AND(ISNUMBER('Emissions (start here)'!Y392),ISNUMBER(Dispersion!$M$8)),'Emissions (start here)'!Y392*453.59/3600*Dispersion!$M$8,0)</f>
        <v>0</v>
      </c>
      <c r="AV392" s="74">
        <f>IF(AND(ISNUMBER('Emissions (start here)'!Y392),ISNUMBER(Dispersion!$M$9)),'Emissions (start here)'!Y392*453.59/3600*Dispersion!$M$9,0)</f>
        <v>0</v>
      </c>
      <c r="AW392" s="74">
        <f>IF(AND(ISNUMBER('Emissions (start here)'!Z392),ISNUMBER(Dispersion!$M$10)),'Emissions (start here)'!Z392*2000*453.59/8760/3600*Dispersion!$M$10,0)</f>
        <v>0</v>
      </c>
      <c r="AX392" s="74">
        <f>IF(AND(ISNUMBER('Emissions (start here)'!Z392),ISNUMBER(Dispersion!$M$11)),'Emissions (start here)'!Z392*2000*453.59/8760/3600*Dispersion!$M$11,0)</f>
        <v>0</v>
      </c>
      <c r="AY392" s="74">
        <f>IF(AND(ISNUMBER('Emissions (start here)'!AA392),ISNUMBER(Dispersion!$N$8)),'Emissions (start here)'!AA392*453.59/3600*Dispersion!$N$8,0)</f>
        <v>0</v>
      </c>
      <c r="AZ392" s="74">
        <f>IF(AND(ISNUMBER('Emissions (start here)'!AA392),ISNUMBER(Dispersion!$N$9)),'Emissions (start here)'!AA392*453.59/3600*Dispersion!$N$9,0)</f>
        <v>0</v>
      </c>
      <c r="BA392" s="74">
        <f>IF(AND(ISNUMBER('Emissions (start here)'!AB392),ISNUMBER(Dispersion!$N$10)),'Emissions (start here)'!AB392*2000*453.59/8760/3600*Dispersion!$N$10,0)</f>
        <v>0</v>
      </c>
      <c r="BB392" s="74">
        <f>IF(AND(ISNUMBER('Emissions (start here)'!AB392),ISNUMBER(Dispersion!$N$11)),'Emissions (start here)'!AB392*2000*453.59/8760/3600*Dispersion!$N$11,0)</f>
        <v>0</v>
      </c>
      <c r="BC392" s="74">
        <f>IF(AND(ISNUMBER('Emissions (start here)'!AC392),ISNUMBER(Dispersion!$O$8)),'Emissions (start here)'!AC392*453.59/3600*Dispersion!$O$8,0)</f>
        <v>0</v>
      </c>
      <c r="BD392" s="74">
        <f>IF(AND(ISNUMBER('Emissions (start here)'!AC392),ISNUMBER(Dispersion!$O$9)),'Emissions (start here)'!AC392*453.59/3600*Dispersion!$O$9,0)</f>
        <v>0</v>
      </c>
      <c r="BE392" s="74">
        <f>IF(AND(ISNUMBER('Emissions (start here)'!AD392),ISNUMBER(Dispersion!$O$10)),'Emissions (start here)'!AD392*2000*453.59/8760/3600*Dispersion!$O$10,0)</f>
        <v>0</v>
      </c>
      <c r="BF392" s="74">
        <f>IF(AND(ISNUMBER('Emissions (start here)'!AD392),ISNUMBER(Dispersion!$O$11)),'Emissions (start here)'!AD392*2000*453.59/8760/3600*Dispersion!$O$11,0)</f>
        <v>0</v>
      </c>
      <c r="BG392" s="74">
        <f>IF(AND(ISNUMBER('Emissions (start here)'!AE392),ISNUMBER(Dispersion!$P$8)),'Emissions (start here)'!AE392*453.59/3600*Dispersion!$P$8,0)</f>
        <v>0</v>
      </c>
      <c r="BH392" s="74">
        <f>IF(AND(ISNUMBER('Emissions (start here)'!AE392),ISNUMBER(Dispersion!$P$9)),'Emissions (start here)'!AE392*453.59/3600*Dispersion!$P$9,0)</f>
        <v>0</v>
      </c>
      <c r="BI392" s="74">
        <f>IF(AND(ISNUMBER('Emissions (start here)'!AF392),ISNUMBER(Dispersion!$P$10)),'Emissions (start here)'!AF392*2000*453.59/8760/3600*Dispersion!$P$10,0)</f>
        <v>0</v>
      </c>
      <c r="BJ392" s="74">
        <f>IF(AND(ISNUMBER('Emissions (start here)'!AF392),ISNUMBER(Dispersion!$P$11)),'Emissions (start here)'!AF392*2000*453.59/8760/3600*Dispersion!$P$11,0)</f>
        <v>0</v>
      </c>
      <c r="BK392" s="74">
        <f>IF(AND(ISNUMBER('Emissions (start here)'!AG392),ISNUMBER(Dispersion!$Q$8)),'Emissions (start here)'!AG392*453.59/3600*Dispersion!$Q$8,0)</f>
        <v>0</v>
      </c>
      <c r="BL392" s="74">
        <f>IF(AND(ISNUMBER('Emissions (start here)'!AG392),ISNUMBER(Dispersion!$Q$9)),'Emissions (start here)'!AG392*453.59/3600*Dispersion!$Q$9,0)</f>
        <v>0</v>
      </c>
      <c r="BM392" s="74">
        <f>IF(AND(ISNUMBER('Emissions (start here)'!AH392),ISNUMBER(Dispersion!$Q$10)),'Emissions (start here)'!AH392*2000*453.59/8760/3600*Dispersion!$Q$10,0)</f>
        <v>0</v>
      </c>
      <c r="BN392" s="74">
        <f>IF(AND(ISNUMBER('Emissions (start here)'!AH392),ISNUMBER(Dispersion!$Q$11)),'Emissions (start here)'!AH392*2000*453.59/8760/3600*Dispersion!$Q$11,0)</f>
        <v>0</v>
      </c>
      <c r="BO392" s="74">
        <f>IF(AND(ISNUMBER('Emissions (start here)'!AI392),ISNUMBER(Dispersion!$R$8)),'Emissions (start here)'!AI392*453.59/3600*Dispersion!$R$8,0)</f>
        <v>0</v>
      </c>
      <c r="BP392" s="74">
        <f>IF(AND(ISNUMBER('Emissions (start here)'!AI392),ISNUMBER(Dispersion!$R$9)),'Emissions (start here)'!AI392*453.59/3600*Dispersion!$R$9,0)</f>
        <v>0</v>
      </c>
      <c r="BQ392" s="74">
        <f>IF(AND(ISNUMBER('Emissions (start here)'!AJ392),ISNUMBER(Dispersion!$R$10)),'Emissions (start here)'!AJ392*2000*453.59/8760/3600*Dispersion!$R$10,0)</f>
        <v>0</v>
      </c>
      <c r="BR392" s="74">
        <f>IF(AND(ISNUMBER('Emissions (start here)'!AJ392),ISNUMBER(Dispersion!$R$11)),'Emissions (start here)'!AJ392*2000*453.59/8760/3600*Dispersion!$R$11,0)</f>
        <v>0</v>
      </c>
      <c r="BS392" s="74">
        <f>IF(AND(ISNUMBER('Emissions (start here)'!AK392),ISNUMBER(Dispersion!$S$8)),'Emissions (start here)'!AK392*453.59/3600*Dispersion!$S$8,0)</f>
        <v>0</v>
      </c>
      <c r="BT392" s="74">
        <f>IF(AND(ISNUMBER('Emissions (start here)'!AK392),ISNUMBER(Dispersion!$S$9)),'Emissions (start here)'!AK392*453.59/3600*Dispersion!$S$9,0)</f>
        <v>0</v>
      </c>
      <c r="BU392" s="74">
        <f>IF(AND(ISNUMBER('Emissions (start here)'!AL392),ISNUMBER(Dispersion!$S$10)),'Emissions (start here)'!AL392*2000*453.59/8760/3600*Dispersion!$S$10,0)</f>
        <v>0</v>
      </c>
      <c r="BV392" s="74">
        <f>IF(AND(ISNUMBER('Emissions (start here)'!AL392),ISNUMBER(Dispersion!$S$11)),'Emissions (start here)'!AL392*2000*453.59/8760/3600*Dispersion!$S$11,0)</f>
        <v>0</v>
      </c>
      <c r="BW392" s="74">
        <f>IF(AND(ISNUMBER('Emissions (start here)'!AM392),ISNUMBER(Dispersion!$T$8)),'Emissions (start here)'!AM392*453.59/3600*Dispersion!$T$8,0)</f>
        <v>0</v>
      </c>
      <c r="BX392" s="74">
        <f>IF(AND(ISNUMBER('Emissions (start here)'!AM392),ISNUMBER(Dispersion!$T$9)),'Emissions (start here)'!AM392*453.59/3600*Dispersion!$T$9,0)</f>
        <v>0</v>
      </c>
      <c r="BY392" s="74">
        <f>IF(AND(ISNUMBER('Emissions (start here)'!AN392),ISNUMBER(Dispersion!$T$10)),'Emissions (start here)'!AN392*2000*453.59/8760/3600*Dispersion!$T$10,0)</f>
        <v>0</v>
      </c>
      <c r="BZ392" s="74">
        <f>IF(AND(ISNUMBER('Emissions (start here)'!AN392),ISNUMBER(Dispersion!$T$11)),'Emissions (start here)'!AN392*2000*453.59/8760/3600*Dispersion!$T$11,0)</f>
        <v>0</v>
      </c>
      <c r="CA392" s="74">
        <f>IF(AND(ISNUMBER('Emissions (start here)'!AO392),ISNUMBER(Dispersion!$U$8)),'Emissions (start here)'!AO392*453.59/3600*Dispersion!$U$8,0)</f>
        <v>0</v>
      </c>
      <c r="CB392" s="74">
        <f>IF(AND(ISNUMBER('Emissions (start here)'!AO392),ISNUMBER(Dispersion!$U$9)),'Emissions (start here)'!AO392*453.59/3600*Dispersion!$U$9,0)</f>
        <v>0</v>
      </c>
      <c r="CC392" s="74">
        <f>IF(AND(ISNUMBER('Emissions (start here)'!AP392),ISNUMBER(Dispersion!$U$10)),'Emissions (start here)'!AP392*2000*453.59/8760/3600*Dispersion!$U$10,0)</f>
        <v>0</v>
      </c>
      <c r="CD392" s="74">
        <f>IF(AND(ISNUMBER('Emissions (start here)'!AP392),ISNUMBER(Dispersion!$U$11)),'Emissions (start here)'!AP392*2000*453.59/8760/3600*Dispersion!$U$11,0)</f>
        <v>0</v>
      </c>
      <c r="CE392" s="74">
        <f>IF(AND(ISNUMBER('Emissions (start here)'!AQ392),ISNUMBER(Dispersion!$V$8)),'Emissions (start here)'!AQ392*453.59/3600*Dispersion!$V$8,0)</f>
        <v>0</v>
      </c>
      <c r="CF392" s="74">
        <f>IF(AND(ISNUMBER('Emissions (start here)'!AQ392),ISNUMBER(Dispersion!$V$9)),'Emissions (start here)'!AQ392*453.59/3600*Dispersion!$V$9,0)</f>
        <v>0</v>
      </c>
      <c r="CG392" s="74">
        <f>IF(AND(ISNUMBER('Emissions (start here)'!AR392),ISNUMBER(Dispersion!$V$10)),'Emissions (start here)'!AR392*2000*453.59/8760/3600*Dispersion!$V$10,0)</f>
        <v>0</v>
      </c>
      <c r="CH392" s="74">
        <f>IF(AND(ISNUMBER('Emissions (start here)'!AR392),ISNUMBER(Dispersion!$V$11)),'Emissions (start here)'!AR392*2000*453.59/8760/3600*Dispersion!$V$11,0)</f>
        <v>0</v>
      </c>
      <c r="CI392" s="74">
        <f>IF(AND(ISNUMBER('Emissions (start here)'!AS392),ISNUMBER(Dispersion!$W$8)),'Emissions (start here)'!AS392*453.59/3600*Dispersion!$W$8,0)</f>
        <v>0</v>
      </c>
      <c r="CJ392" s="74">
        <f>IF(AND(ISNUMBER('Emissions (start here)'!AS392),ISNUMBER(Dispersion!$W$9)),'Emissions (start here)'!AS392*453.59/3600*Dispersion!$W$9,0)</f>
        <v>0</v>
      </c>
      <c r="CK392" s="74">
        <f>IF(AND(ISNUMBER('Emissions (start here)'!AT392),ISNUMBER(Dispersion!$W$10)),'Emissions (start here)'!AT392*2000*453.59/8760/3600*Dispersion!$W$10,0)</f>
        <v>0</v>
      </c>
      <c r="CL392" s="74">
        <f>IF(AND(ISNUMBER('Emissions (start here)'!AT392),ISNUMBER(Dispersion!$W$11)),'Emissions (start here)'!AT392*2000*453.59/8760/3600*Dispersion!$W$11,0)</f>
        <v>0</v>
      </c>
      <c r="CM392" s="74">
        <f>IF(AND(ISNUMBER('Emissions (start here)'!AU392),ISNUMBER(Dispersion!$X$8)),'Emissions (start here)'!AU392*453.59/3600*Dispersion!$X$8,0)</f>
        <v>0</v>
      </c>
      <c r="CN392" s="74">
        <f>IF(AND(ISNUMBER('Emissions (start here)'!AU392),ISNUMBER(Dispersion!$X$9)),'Emissions (start here)'!AU392*453.59/3600*Dispersion!$X$9,0)</f>
        <v>0</v>
      </c>
      <c r="CO392" s="74">
        <f>IF(AND(ISNUMBER('Emissions (start here)'!AV392),ISNUMBER(Dispersion!$X$10)),'Emissions (start here)'!AV392*2000*453.59/8760/3600*Dispersion!$X$10,0)</f>
        <v>0</v>
      </c>
      <c r="CP392" s="74">
        <f>IF(AND(ISNUMBER('Emissions (start here)'!AV392),ISNUMBER(Dispersion!$X$11)),'Emissions (start here)'!AV392*2000*453.59/8760/3600*Dispersion!$X$11,0)</f>
        <v>0</v>
      </c>
      <c r="CQ392" s="74">
        <f>IF(AND(ISNUMBER('Emissions (start here)'!AW392),ISNUMBER(Dispersion!$Y$8)),'Emissions (start here)'!AW392*453.59/3600*Dispersion!$Y$8,0)</f>
        <v>0</v>
      </c>
      <c r="CR392" s="74">
        <f>IF(AND(ISNUMBER('Emissions (start here)'!AW392),ISNUMBER(Dispersion!$Y$9)),'Emissions (start here)'!AW392*453.59/3600*Dispersion!$Y$9,0)</f>
        <v>0</v>
      </c>
      <c r="CS392" s="74">
        <f>IF(AND(ISNUMBER('Emissions (start here)'!AX392),ISNUMBER(Dispersion!$Y$10)),'Emissions (start here)'!AX392*2000*453.59/8760/3600*Dispersion!$Y$10,0)</f>
        <v>0</v>
      </c>
      <c r="CT392" s="74">
        <f>IF(AND(ISNUMBER('Emissions (start here)'!AX392),ISNUMBER(Dispersion!$Y$11)),'Emissions (start here)'!AX392*2000*453.59/8760/3600*Dispersion!$Y$11,0)</f>
        <v>0</v>
      </c>
      <c r="CU392" s="74">
        <f>IF(AND(ISNUMBER('Emissions (start here)'!AY392),ISNUMBER(Dispersion!$Z$8)),'Emissions (start here)'!AY392*453.59/3600*Dispersion!$Z$8,0)</f>
        <v>0</v>
      </c>
      <c r="CV392" s="74">
        <f>IF(AND(ISNUMBER('Emissions (start here)'!AY392),ISNUMBER(Dispersion!$Z$9)),'Emissions (start here)'!AY392*453.59/3600*Dispersion!$Z$9,0)</f>
        <v>0</v>
      </c>
      <c r="CW392" s="74">
        <f>IF(AND(ISNUMBER('Emissions (start here)'!AZ392),ISNUMBER(Dispersion!$Z$10)),'Emissions (start here)'!AZ392*2000*453.59/8760/3600*Dispersion!$Z$10,0)</f>
        <v>0</v>
      </c>
      <c r="CX392" s="74">
        <f>IF(AND(ISNUMBER('Emissions (start here)'!AZ392),ISNUMBER(Dispersion!$Z$11)),'Emissions (start here)'!AZ392*2000*453.59/8760/3600*Dispersion!$Z$11,0)</f>
        <v>0</v>
      </c>
      <c r="CY392" s="74">
        <f>IF(AND(ISNUMBER('Emissions (start here)'!BA392),ISNUMBER(Dispersion!$AA$8)),'Emissions (start here)'!BA392*453.59/3600*Dispersion!$AA$8,0)</f>
        <v>0</v>
      </c>
      <c r="CZ392" s="74">
        <f>IF(AND(ISNUMBER('Emissions (start here)'!BA392),ISNUMBER(Dispersion!$AA$9)),'Emissions (start here)'!BA392*453.59/3600*Dispersion!$AA$9,0)</f>
        <v>0</v>
      </c>
      <c r="DA392" s="74">
        <f>IF(AND(ISNUMBER('Emissions (start here)'!BB392),ISNUMBER(Dispersion!$AA$10)),'Emissions (start here)'!BB392*2000*453.59/8760/3600*Dispersion!$AA$10,0)</f>
        <v>0</v>
      </c>
      <c r="DB392" s="74">
        <f>IF(AND(ISNUMBER('Emissions (start here)'!BB392),ISNUMBER(Dispersion!$AA$11)),'Emissions (start here)'!BB392*2000*453.59/8760/3600*Dispersion!$AA$11,0)</f>
        <v>0</v>
      </c>
      <c r="DC392" s="74">
        <f>IF(AND(ISNUMBER('Emissions (start here)'!BC392),ISNUMBER(Dispersion!$AB$8)),'Emissions (start here)'!BC392*453.59/3600*Dispersion!$AB$8,0)</f>
        <v>0</v>
      </c>
      <c r="DD392" s="74">
        <f>IF(AND(ISNUMBER('Emissions (start here)'!BC392),ISNUMBER(Dispersion!$AB$9)),'Emissions (start here)'!BC392*453.59/3600*Dispersion!$AB$9,0)</f>
        <v>0</v>
      </c>
      <c r="DE392" s="74">
        <f>IF(AND(ISNUMBER('Emissions (start here)'!BD392),ISNUMBER(Dispersion!$AB$10)),'Emissions (start here)'!BD392*2000*453.59/8760/3600*Dispersion!$AB$10,0)</f>
        <v>0</v>
      </c>
      <c r="DF392" s="74">
        <f>IF(AND(ISNUMBER('Emissions (start here)'!BD392),ISNUMBER(Dispersion!$AB$11)),'Emissions (start here)'!BD392*2000*453.59/8760/3600*Dispersion!$AB$11,0)</f>
        <v>0</v>
      </c>
      <c r="DG392" s="74">
        <f>IF(AND(ISNUMBER('Emissions (start here)'!BE392),ISNUMBER(Dispersion!$AC$8)),'Emissions (start here)'!BE392*453.59/3600*Dispersion!$AC$8,0)</f>
        <v>0</v>
      </c>
      <c r="DH392" s="74">
        <f>IF(AND(ISNUMBER('Emissions (start here)'!BE392),ISNUMBER(Dispersion!$AC$9)),'Emissions (start here)'!BE392*453.59/3600*Dispersion!$AC$9,0)</f>
        <v>0</v>
      </c>
      <c r="DI392" s="74">
        <f>IF(AND(ISNUMBER('Emissions (start here)'!BF392),ISNUMBER(Dispersion!$AC$10)),'Emissions (start here)'!BF392*2000*453.59/8760/3600*Dispersion!$AC$10,0)</f>
        <v>0</v>
      </c>
      <c r="DJ392" s="74">
        <f>IF(AND(ISNUMBER('Emissions (start here)'!BF392),ISNUMBER(Dispersion!$AC$11)),'Emissions (start here)'!BF392*2000*453.59/8760/3600*Dispersion!$AC$11,0)</f>
        <v>0</v>
      </c>
      <c r="DK392" s="74">
        <f>IF(AND(ISNUMBER('Emissions (start here)'!BG392),ISNUMBER(Dispersion!$AD$8)),'Emissions (start here)'!BG392*453.59/3600*Dispersion!$AD$8,0)</f>
        <v>0</v>
      </c>
      <c r="DL392" s="74">
        <f>IF(AND(ISNUMBER('Emissions (start here)'!BG392),ISNUMBER(Dispersion!$AD$9)),'Emissions (start here)'!BG392*453.59/3600*Dispersion!$AD$9,0)</f>
        <v>0</v>
      </c>
      <c r="DM392" s="74">
        <f>IF(AND(ISNUMBER('Emissions (start here)'!BH392),ISNUMBER(Dispersion!$AD$10)),'Emissions (start here)'!BH392*2000*453.59/8760/3600*Dispersion!$AD$10,0)</f>
        <v>0</v>
      </c>
      <c r="DN392" s="74">
        <f>IF(AND(ISNUMBER('Emissions (start here)'!BH392),ISNUMBER(Dispersion!$AD$11)),'Emissions (start here)'!BH392*2000*453.59/8760/3600*Dispersion!$AD$11,0)</f>
        <v>0</v>
      </c>
      <c r="DO392" s="74">
        <f>IF(AND(ISNUMBER('Emissions (start here)'!BI392),ISNUMBER(Dispersion!$AE$8)),'Emissions (start here)'!BI392*453.59/3600*Dispersion!$AE$8,0)</f>
        <v>0</v>
      </c>
      <c r="DP392" s="74">
        <f>IF(AND(ISNUMBER('Emissions (start here)'!BI392),ISNUMBER(Dispersion!$AE$9)),'Emissions (start here)'!BI392*453.59/3600*Dispersion!$AE$9,0)</f>
        <v>0</v>
      </c>
      <c r="DQ392" s="74">
        <f>IF(AND(ISNUMBER('Emissions (start here)'!BJ392),ISNUMBER(Dispersion!$AE$10)),'Emissions (start here)'!BJ392*2000*453.59/8760/3600*Dispersion!$AE$10,0)</f>
        <v>0</v>
      </c>
      <c r="DR392" s="74">
        <f>IF(AND(ISNUMBER('Emissions (start here)'!BJ392),ISNUMBER(Dispersion!$AE$11)),'Emissions (start here)'!BJ392*2000*453.59/8760/3600*Dispersion!$AE$11,0)</f>
        <v>0</v>
      </c>
      <c r="DS392" s="74">
        <f>IF(AND(ISNUMBER('Emissions (start here)'!BK392),ISNUMBER(Dispersion!$AF$8)),'Emissions (start here)'!BK392*453.59/3600*Dispersion!$AF$8,0)</f>
        <v>0</v>
      </c>
      <c r="DT392" s="74">
        <f>IF(AND(ISNUMBER('Emissions (start here)'!BK392),ISNUMBER(Dispersion!$AF$9)),'Emissions (start here)'!BK392*453.59/3600*Dispersion!$AF$9,0)</f>
        <v>0</v>
      </c>
      <c r="DU392" s="74">
        <f>IF(AND(ISNUMBER('Emissions (start here)'!BL392),ISNUMBER(Dispersion!$AF$10)),'Emissions (start here)'!BL392*2000*453.59/8760/3600*Dispersion!$AF$10,0)</f>
        <v>0</v>
      </c>
      <c r="DV392" s="74">
        <f>IF(AND(ISNUMBER('Emissions (start here)'!BL392),ISNUMBER(Dispersion!$AF$11)),'Emissions (start here)'!BL392*2000*453.59/8760/3600*Dispersion!$AF$11,0)</f>
        <v>0</v>
      </c>
      <c r="DW392" s="74">
        <f>IF(AND(ISNUMBER('Emissions (start here)'!BM392),ISNUMBER(Dispersion!$AG$8)),'Emissions (start here)'!BM392*453.59/3600*Dispersion!$AG$8,0)</f>
        <v>0</v>
      </c>
      <c r="DX392" s="74">
        <f>IF(AND(ISNUMBER('Emissions (start here)'!BM392),ISNUMBER(Dispersion!$AG$9)),'Emissions (start here)'!BM392*453.59/3600*Dispersion!$AG$9,0)</f>
        <v>0</v>
      </c>
      <c r="DY392" s="74">
        <f>IF(AND(ISNUMBER('Emissions (start here)'!BN392),ISNUMBER(Dispersion!$AG$10)),'Emissions (start here)'!BN392*2000*453.59/8760/3600*Dispersion!$AG$10,0)</f>
        <v>0</v>
      </c>
      <c r="DZ392" s="74">
        <f>IF(AND(ISNUMBER('Emissions (start here)'!BN392),ISNUMBER(Dispersion!$AG$11)),'Emissions (start here)'!BN392*2000*453.59/8760/3600*Dispersion!$AG$11,0)</f>
        <v>0</v>
      </c>
      <c r="EA392" s="74">
        <f>IF(AND(ISNUMBER('Emissions (start here)'!BO392),ISNUMBER(Dispersion!$AH$8)),'Emissions (start here)'!BO392*453.59/3600*Dispersion!$AH$8,0)</f>
        <v>0</v>
      </c>
      <c r="EB392" s="74">
        <f>IF(AND(ISNUMBER('Emissions (start here)'!BO392),ISNUMBER(Dispersion!$AH$9)),'Emissions (start here)'!BO392*453.59/3600*Dispersion!$AH$9,0)</f>
        <v>0</v>
      </c>
      <c r="EC392" s="74">
        <f>IF(AND(ISNUMBER('Emissions (start here)'!BP392),ISNUMBER(Dispersion!$AH$10)),'Emissions (start here)'!BP392*2000*453.59/8760/3600*Dispersion!$AH$10,0)</f>
        <v>0</v>
      </c>
      <c r="ED392" s="74">
        <f>IF(AND(ISNUMBER('Emissions (start here)'!BP392),ISNUMBER(Dispersion!$AH$11)),'Emissions (start here)'!BP392*2000*453.59/8760/3600*Dispersion!$AH$11,0)</f>
        <v>0</v>
      </c>
      <c r="EE392" s="74">
        <f>IF(AND(ISNUMBER('Emissions (start here)'!BQ392),ISNUMBER(Dispersion!$AI$8)),'Emissions (start here)'!BQ392*453.59/3600*Dispersion!$AI$8,0)</f>
        <v>0</v>
      </c>
      <c r="EF392" s="74">
        <f>IF(AND(ISNUMBER('Emissions (start here)'!BQ392),ISNUMBER(Dispersion!$AI$9)),'Emissions (start here)'!BQ392*453.59/3600*Dispersion!$AI$9,0)</f>
        <v>0</v>
      </c>
      <c r="EG392" s="74">
        <f>IF(AND(ISNUMBER('Emissions (start here)'!BR392),ISNUMBER(Dispersion!$AI$10)),'Emissions (start here)'!BR392*2000*453.59/8760/3600*Dispersion!$AI$10,0)</f>
        <v>0</v>
      </c>
      <c r="EH392" s="74">
        <f>IF(AND(ISNUMBER('Emissions (start here)'!BR392),ISNUMBER(Dispersion!$AI$11)),'Emissions (start here)'!BR392*2000*453.59/8760/3600*Dispersion!$AI$11,0)</f>
        <v>0</v>
      </c>
      <c r="EI392" s="74">
        <f>IF(AND(ISNUMBER('Emissions (start here)'!BS392),ISNUMBER(Dispersion!$AJ$8)),'Emissions (start here)'!BS392*453.59/3600*Dispersion!$AJ$8,0)</f>
        <v>0</v>
      </c>
      <c r="EJ392" s="74">
        <f>IF(AND(ISNUMBER('Emissions (start here)'!BS392),ISNUMBER(Dispersion!$AJ$9)),'Emissions (start here)'!BS392*453.59/3600*Dispersion!$AJ$9,0)</f>
        <v>0</v>
      </c>
      <c r="EK392" s="74">
        <f>IF(AND(ISNUMBER('Emissions (start here)'!BT392),ISNUMBER(Dispersion!$AJ$10)),'Emissions (start here)'!BT392*2000*453.59/8760/3600*Dispersion!$AJ$10,0)</f>
        <v>0</v>
      </c>
      <c r="EL392" s="74">
        <f>IF(AND(ISNUMBER('Emissions (start here)'!BT392),ISNUMBER(Dispersion!$AJ$11)),'Emissions (start here)'!BT392*2000*453.59/8760/3600*Dispersion!$AJ$11,0)</f>
        <v>0</v>
      </c>
      <c r="EM392" s="74">
        <f>IF(AND(ISNUMBER('Emissions (start here)'!BU392),ISNUMBER(Dispersion!$AK$8)),'Emissions (start here)'!BU392*453.59/3600*Dispersion!$AK$8,0)</f>
        <v>0</v>
      </c>
      <c r="EN392" s="74">
        <f>IF(AND(ISNUMBER('Emissions (start here)'!BU392),ISNUMBER(Dispersion!$AK$9)),'Emissions (start here)'!BU392*453.59/3600*Dispersion!$AK$9,0)</f>
        <v>0</v>
      </c>
      <c r="EO392" s="74">
        <f>IF(AND(ISNUMBER('Emissions (start here)'!BV392),ISNUMBER(Dispersion!$AK$10)),'Emissions (start here)'!BV392*2000*453.59/8760/3600*Dispersion!$AK$10,0)</f>
        <v>0</v>
      </c>
      <c r="EP392" s="74">
        <f>IF(AND(ISNUMBER('Emissions (start here)'!BV392),ISNUMBER(Dispersion!$AK$11)),'Emissions (start here)'!BV392*2000*453.59/8760/3600*Dispersion!$AK$11,0)</f>
        <v>0</v>
      </c>
      <c r="EQ392" s="74">
        <f>IF(AND(ISNUMBER('Emissions (start here)'!BW392),ISNUMBER(Dispersion!$AL$8)),'Emissions (start here)'!BW392*453.59/3600*Dispersion!$AL$8,0)</f>
        <v>0</v>
      </c>
      <c r="ER392" s="74">
        <f>IF(AND(ISNUMBER('Emissions (start here)'!BW392),ISNUMBER(Dispersion!$AL$9)),'Emissions (start here)'!BW392*453.59/3600*Dispersion!$AL$9,0)</f>
        <v>0</v>
      </c>
      <c r="ES392" s="74">
        <f>IF(AND(ISNUMBER('Emissions (start here)'!BX392),ISNUMBER(Dispersion!$AL$10)),'Emissions (start here)'!BX392*2000*453.59/8760/3600*Dispersion!$AL$10,0)</f>
        <v>0</v>
      </c>
      <c r="ET392" s="74">
        <f>IF(AND(ISNUMBER('Emissions (start here)'!BX392),ISNUMBER(Dispersion!$AL$11)),'Emissions (start here)'!BX392*2000*453.59/8760/3600*Dispersion!$AL$11,0)</f>
        <v>0</v>
      </c>
      <c r="EU392" s="74">
        <f>IF(AND(ISNUMBER('Emissions (start here)'!BY392),ISNUMBER(Dispersion!$AM$8)),'Emissions (start here)'!BY392*453.59/3600*Dispersion!$AM$8,0)</f>
        <v>0</v>
      </c>
      <c r="EV392" s="74">
        <f>IF(AND(ISNUMBER('Emissions (start here)'!BY392),ISNUMBER(Dispersion!$AM$9)),'Emissions (start here)'!BY392*453.59/3600*Dispersion!$AM$9,0)</f>
        <v>0</v>
      </c>
      <c r="EW392" s="74">
        <f>IF(AND(ISNUMBER('Emissions (start here)'!BZ392),ISNUMBER(Dispersion!$AM$10)),'Emissions (start here)'!BZ392*2000*453.59/8760/3600*Dispersion!$AM$10,0)</f>
        <v>0</v>
      </c>
      <c r="EX392" s="74">
        <f>IF(AND(ISNUMBER('Emissions (start here)'!BZ392),ISNUMBER(Dispersion!$AM$11)),'Emissions (start here)'!BZ392*2000*453.59/8760/3600*Dispersion!$AM$11,0)</f>
        <v>0</v>
      </c>
      <c r="EY392" s="74">
        <f>IF(AND(ISNUMBER('Emissions (start here)'!CA392),ISNUMBER(Dispersion!$AN$8)),'Emissions (start here)'!CA392*453.59/3600*Dispersion!$AN$8,0)</f>
        <v>0</v>
      </c>
      <c r="EZ392" s="74">
        <f>IF(AND(ISNUMBER('Emissions (start here)'!CA392),ISNUMBER(Dispersion!$AN$9)),'Emissions (start here)'!CA392*453.59/3600*Dispersion!$AN$9,0)</f>
        <v>0</v>
      </c>
      <c r="FA392" s="74">
        <f>IF(AND(ISNUMBER('Emissions (start here)'!CB392),ISNUMBER(Dispersion!$AN$10)),'Emissions (start here)'!CB392*2000*453.59/8760/3600*Dispersion!$AN$10,0)</f>
        <v>0</v>
      </c>
      <c r="FB392" s="74">
        <f>IF(AND(ISNUMBER('Emissions (start here)'!CB392),ISNUMBER(Dispersion!$AN$11)),'Emissions (start here)'!CB392*2000*453.59/8760/3600*Dispersion!$AN$11,0)</f>
        <v>0</v>
      </c>
      <c r="FC392" s="74">
        <f>IF(AND(ISNUMBER('Emissions (start here)'!CC392),ISNUMBER(Dispersion!$AO$8)),'Emissions (start here)'!CC392*453.59/3600*Dispersion!$AO$8,0)</f>
        <v>0</v>
      </c>
      <c r="FD392" s="74">
        <f>IF(AND(ISNUMBER('Emissions (start here)'!CC392),ISNUMBER(Dispersion!$AO$9)),'Emissions (start here)'!CC392*453.59/3600*Dispersion!$AO$9,0)</f>
        <v>0</v>
      </c>
      <c r="FE392" s="74">
        <f>IF(AND(ISNUMBER('Emissions (start here)'!CD392),ISNUMBER(Dispersion!$AO$10)),'Emissions (start here)'!CD392*2000*453.59/8760/3600*Dispersion!$AO$10,0)</f>
        <v>0</v>
      </c>
      <c r="FF392" s="74">
        <f>IF(AND(ISNUMBER('Emissions (start here)'!CD392),ISNUMBER(Dispersion!$AO$11)),'Emissions (start here)'!CD392*2000*453.59/8760/3600*Dispersion!$AO$11,0)</f>
        <v>0</v>
      </c>
      <c r="FG392" s="74">
        <f>IF(AND(ISNUMBER('Emissions (start here)'!CE392),ISNUMBER(Dispersion!$AP$8)),'Emissions (start here)'!CE392*453.59/3600*Dispersion!$AP$8,0)</f>
        <v>0</v>
      </c>
      <c r="FH392" s="74">
        <f>IF(AND(ISNUMBER('Emissions (start here)'!CE392),ISNUMBER(Dispersion!$AP$9)),'Emissions (start here)'!CE392*453.59/3600*Dispersion!$AP$9,0)</f>
        <v>0</v>
      </c>
      <c r="FI392" s="74">
        <f>IF(AND(ISNUMBER('Emissions (start here)'!CF392),ISNUMBER(Dispersion!$AP$10)),'Emissions (start here)'!CF392*2000*453.59/8760/3600*Dispersion!$AP$10,0)</f>
        <v>0</v>
      </c>
      <c r="FJ392" s="74">
        <f>IF(AND(ISNUMBER('Emissions (start here)'!CF392),ISNUMBER(Dispersion!$AP$11)),'Emissions (start here)'!CF392*2000*453.59/8760/3600*Dispersion!$AP$11,0)</f>
        <v>0</v>
      </c>
      <c r="FK392" s="74">
        <f>IF(AND(ISNUMBER('Emissions (start here)'!CG392),ISNUMBER(Dispersion!$AQ$8)),'Emissions (start here)'!CG392*453.59/3600*Dispersion!$AQ$8,0)</f>
        <v>0</v>
      </c>
      <c r="FL392" s="74">
        <f>IF(AND(ISNUMBER('Emissions (start here)'!CG392),ISNUMBER(Dispersion!$AQ$9)),'Emissions (start here)'!CG392*453.59/3600*Dispersion!$AQ$9,0)</f>
        <v>0</v>
      </c>
      <c r="FM392" s="74">
        <f>IF(AND(ISNUMBER('Emissions (start here)'!CH392),ISNUMBER(Dispersion!$AQ$10)),'Emissions (start here)'!CH392*2000*453.59/8760/3600*Dispersion!$AQ$10,0)</f>
        <v>0</v>
      </c>
      <c r="FN392" s="74">
        <f>IF(AND(ISNUMBER('Emissions (start here)'!CH392),ISNUMBER(Dispersion!$AQ$11)),'Emissions (start here)'!CH392*2000*453.59/8760/3600*Dispersion!$AQ$11,0)</f>
        <v>0</v>
      </c>
      <c r="FO392" s="74">
        <f>IF(AND(ISNUMBER('Emissions (start here)'!CI392),ISNUMBER(Dispersion!$AR$8)),'Emissions (start here)'!CI392*453.59/3600*Dispersion!$AR$8,0)</f>
        <v>0</v>
      </c>
      <c r="FP392" s="74">
        <f>IF(AND(ISNUMBER('Emissions (start here)'!CI392),ISNUMBER(Dispersion!$AR$9)),'Emissions (start here)'!CI392*453.59/3600*Dispersion!$AR$9,0)</f>
        <v>0</v>
      </c>
      <c r="FQ392" s="74">
        <f>IF(AND(ISNUMBER('Emissions (start here)'!CJ392),ISNUMBER(Dispersion!$AR$10)),'Emissions (start here)'!CJ392*2000*453.59/8760/3600*Dispersion!$AR$10,0)</f>
        <v>0</v>
      </c>
      <c r="FR392" s="74">
        <f>IF(AND(ISNUMBER('Emissions (start here)'!CJ392),ISNUMBER(Dispersion!$AR$11)),'Emissions (start here)'!CJ392*2000*453.59/8760/3600*Dispersion!$AR$11,0)</f>
        <v>0</v>
      </c>
      <c r="FS392" s="74">
        <f>IF(AND(ISNUMBER('Emissions (start here)'!CK392),ISNUMBER(Dispersion!$AS$8)),'Emissions (start here)'!CK392*453.59/3600*Dispersion!$AS$8,0)</f>
        <v>0</v>
      </c>
      <c r="FT392" s="74">
        <f>IF(AND(ISNUMBER('Emissions (start here)'!CK392),ISNUMBER(Dispersion!$AS$9)),'Emissions (start here)'!CK392*453.59/3600*Dispersion!$AS$9,0)</f>
        <v>0</v>
      </c>
      <c r="FU392" s="74">
        <f>IF(AND(ISNUMBER('Emissions (start here)'!CL392),ISNUMBER(Dispersion!$AS$10)),'Emissions (start here)'!CL392*2000*453.59/8760/3600*Dispersion!$AS$10,0)</f>
        <v>0</v>
      </c>
      <c r="FV392" s="74">
        <f>IF(AND(ISNUMBER('Emissions (start here)'!CL392),ISNUMBER(Dispersion!$AS$11)),'Emissions (start here)'!CL392*2000*453.59/8760/3600*Dispersion!$AS$11,0)</f>
        <v>0</v>
      </c>
      <c r="FW392" s="74">
        <f>IF(AND(ISNUMBER('Emissions (start here)'!CM392),ISNUMBER(Dispersion!$AT$8)),'Emissions (start here)'!CM392*453.59/3600*Dispersion!$AT$8,0)</f>
        <v>0</v>
      </c>
      <c r="FX392" s="74">
        <f>IF(AND(ISNUMBER('Emissions (start here)'!CM392),ISNUMBER(Dispersion!$AT$9)),'Emissions (start here)'!CM392*453.59/3600*Dispersion!$AT$9,0)</f>
        <v>0</v>
      </c>
      <c r="FY392" s="74">
        <f>IF(AND(ISNUMBER('Emissions (start here)'!CN392),ISNUMBER(Dispersion!$AT$10)),'Emissions (start here)'!CN392*2000*453.59/8760/3600*Dispersion!$AT$10,0)</f>
        <v>0</v>
      </c>
      <c r="FZ392" s="74">
        <f>IF(AND(ISNUMBER('Emissions (start here)'!CN392),ISNUMBER(Dispersion!$AT$11)),'Emissions (start here)'!CN392*2000*453.59/8760/3600*Dispersion!$AT$11,0)</f>
        <v>0</v>
      </c>
      <c r="GA392" s="74">
        <f>IF(AND(ISNUMBER('Emissions (start here)'!CO392),ISNUMBER(Dispersion!$AU$8)),'Emissions (start here)'!CO392*453.59/3600*Dispersion!$AU$8,0)</f>
        <v>0</v>
      </c>
      <c r="GB392" s="74">
        <f>IF(AND(ISNUMBER('Emissions (start here)'!CO392),ISNUMBER(Dispersion!$AU$9)),'Emissions (start here)'!CO392*453.59/3600*Dispersion!$AU$9,0)</f>
        <v>0</v>
      </c>
      <c r="GC392" s="74">
        <f>IF(AND(ISNUMBER('Emissions (start here)'!CP392),ISNUMBER(Dispersion!$AU$10)),'Emissions (start here)'!CP392*2000*453.59/8760/3600*Dispersion!$AU$10,0)</f>
        <v>0</v>
      </c>
      <c r="GD392" s="74">
        <f>IF(AND(ISNUMBER('Emissions (start here)'!CP392),ISNUMBER(Dispersion!$AU$11)),'Emissions (start here)'!CP392*2000*453.59/8760/3600*Dispersion!$AU$11,0)</f>
        <v>0</v>
      </c>
      <c r="GE392" s="74">
        <f>IF(AND(ISNUMBER('Emissions (start here)'!CQ392),ISNUMBER(Dispersion!$AV$8)),'Emissions (start here)'!CQ392*453.59/3600*Dispersion!$AV$8,0)</f>
        <v>0</v>
      </c>
      <c r="GF392" s="74">
        <f>IF(AND(ISNUMBER('Emissions (start here)'!CQ392),ISNUMBER(Dispersion!$AV$9)),'Emissions (start here)'!CQ392*453.59/3600*Dispersion!$AV$9,0)</f>
        <v>0</v>
      </c>
      <c r="GG392" s="74">
        <f>IF(AND(ISNUMBER('Emissions (start here)'!CR392),ISNUMBER(Dispersion!$AV$10)),'Emissions (start here)'!CR392*2000*453.59/8760/3600*Dispersion!$AV$10,0)</f>
        <v>0</v>
      </c>
      <c r="GH392" s="74">
        <f>IF(AND(ISNUMBER('Emissions (start here)'!CR392),ISNUMBER(Dispersion!$AV$11)),'Emissions (start here)'!CR392*2000*453.59/8760/3600*Dispersion!$AV$11,0)</f>
        <v>0</v>
      </c>
      <c r="GI392" s="74">
        <f>IF(AND(ISNUMBER('Emissions (start here)'!CS392),ISNUMBER(Dispersion!$AW$8)),'Emissions (start here)'!CS392*453.59/3600*Dispersion!$AW$8,0)</f>
        <v>0</v>
      </c>
      <c r="GJ392" s="74">
        <f>IF(AND(ISNUMBER('Emissions (start here)'!CS392),ISNUMBER(Dispersion!$AW$9)),'Emissions (start here)'!CS392*453.59/3600*Dispersion!$AW$9,0)</f>
        <v>0</v>
      </c>
      <c r="GK392" s="74">
        <f>IF(AND(ISNUMBER('Emissions (start here)'!CT392),ISNUMBER(Dispersion!$AW$10)),'Emissions (start here)'!CT392*2000*453.59/8760/3600*Dispersion!$AW$10,0)</f>
        <v>0</v>
      </c>
      <c r="GL392" s="74">
        <f>IF(AND(ISNUMBER('Emissions (start here)'!CT392),ISNUMBER(Dispersion!$AW$11)),'Emissions (start here)'!CT392*2000*453.59/8760/3600*Dispersion!$AW$11,0)</f>
        <v>0</v>
      </c>
      <c r="GM392" s="74">
        <f>IF(AND(ISNUMBER('Emissions (start here)'!CU392),ISNUMBER(Dispersion!$AX$8)),'Emissions (start here)'!CU392*453.59/3600*Dispersion!$AX$8,0)</f>
        <v>0</v>
      </c>
      <c r="GN392" s="74">
        <f>IF(AND(ISNUMBER('Emissions (start here)'!CU392),ISNUMBER(Dispersion!$AX$9)),'Emissions (start here)'!CU392*453.59/3600*Dispersion!$AX$9,0)</f>
        <v>0</v>
      </c>
      <c r="GO392" s="74">
        <f>IF(AND(ISNUMBER('Emissions (start here)'!CV392),ISNUMBER(Dispersion!$AX$10)),'Emissions (start here)'!CV392*2000*453.59/8760/3600*Dispersion!$AX$10,0)</f>
        <v>0</v>
      </c>
      <c r="GP392" s="74">
        <f>IF(AND(ISNUMBER('Emissions (start here)'!CV392),ISNUMBER(Dispersion!$AX$11)),'Emissions (start here)'!CV392*2000*453.59/8760/3600*Dispersion!$AX$11,0)</f>
        <v>0</v>
      </c>
      <c r="GQ392" s="74">
        <f>IF(AND(ISNUMBER('Emissions (start here)'!CW392),ISNUMBER(Dispersion!$AY$8)),'Emissions (start here)'!CW392*453.59/3600*Dispersion!$AY$8,0)</f>
        <v>0</v>
      </c>
      <c r="GR392" s="74">
        <f>IF(AND(ISNUMBER('Emissions (start here)'!CW392),ISNUMBER(Dispersion!$AY$9)),'Emissions (start here)'!CW392*453.59/3600*Dispersion!$AY$9,0)</f>
        <v>0</v>
      </c>
      <c r="GS392" s="74">
        <f>IF(AND(ISNUMBER('Emissions (start here)'!CX392),ISNUMBER(Dispersion!$AY$10)),'Emissions (start here)'!CX392*2000*453.59/8760/3600*Dispersion!$AY$10,0)</f>
        <v>0</v>
      </c>
      <c r="GT392" s="74">
        <f>IF(AND(ISNUMBER('Emissions (start here)'!CX392),ISNUMBER(Dispersion!$AY$11)),'Emissions (start here)'!CX392*2000*453.59/8760/3600*Dispersion!$AY$11,0)</f>
        <v>0</v>
      </c>
      <c r="GU392" s="74">
        <f>IF(AND(ISNUMBER('Emissions (start here)'!CY392),ISNUMBER(Dispersion!$AZ$8)),'Emissions (start here)'!CY392*453.59/3600*Dispersion!$AZ$8,0)</f>
        <v>0</v>
      </c>
      <c r="GV392" s="74">
        <f>IF(AND(ISNUMBER('Emissions (start here)'!CY392),ISNUMBER(Dispersion!$AZ$9)),'Emissions (start here)'!CY392*453.59/3600*Dispersion!$AZ$9,0)</f>
        <v>0</v>
      </c>
      <c r="GW392" s="74">
        <f>IF(AND(ISNUMBER('Emissions (start here)'!CZ392),ISNUMBER(Dispersion!$AZ$10)),'Emissions (start here)'!CZ392*2000*453.59/8760/3600*Dispersion!$AZ$10,0)</f>
        <v>0</v>
      </c>
      <c r="GX392" s="74">
        <f>IF(AND(ISNUMBER('Emissions (start here)'!CZ392),ISNUMBER(Dispersion!$AZ$11)),'Emissions (start here)'!CZ392*2000*453.59/8760/3600*Dispersion!$AZ$11,0)</f>
        <v>0</v>
      </c>
    </row>
    <row r="393" spans="1:206" x14ac:dyDescent="0.2">
      <c r="A393" s="51" t="str">
        <f>'Tox Values'!C393</f>
        <v>930-55-2</v>
      </c>
      <c r="B393" s="94" t="str">
        <f>'Tox Values'!D393</f>
        <v>Pyrrolidine, 1-Nitroso-</v>
      </c>
      <c r="C393" s="96">
        <f t="shared" si="25"/>
        <v>0</v>
      </c>
      <c r="D393" s="74">
        <f t="shared" si="26"/>
        <v>0</v>
      </c>
      <c r="E393" s="74">
        <f t="shared" si="27"/>
        <v>0</v>
      </c>
      <c r="F393" s="99">
        <f t="shared" si="28"/>
        <v>0</v>
      </c>
      <c r="G393" s="97">
        <f>IF(AND(ISNUMBER('Emissions (start here)'!E393),ISNUMBER(Dispersion!$C$8)),'Emissions (start here)'!E393*453.59/3600*Dispersion!$C$8,0)</f>
        <v>0</v>
      </c>
      <c r="H393" s="74">
        <f>IF(AND(ISNUMBER('Emissions (start here)'!E393),ISNUMBER(Dispersion!$C$9)),'Emissions (start here)'!E393*453.59/3600*Dispersion!$C$9,0)</f>
        <v>0</v>
      </c>
      <c r="I393" s="74">
        <f>IF(AND(ISNUMBER('Emissions (start here)'!F393),ISNUMBER(Dispersion!$C$10)),'Emissions (start here)'!F393*2000*453.59/8760/3600*Dispersion!$C$10,0)</f>
        <v>0</v>
      </c>
      <c r="J393" s="74">
        <f>IF(AND(ISNUMBER('Emissions (start here)'!F393),ISNUMBER(Dispersion!$C$11)),'Emissions (start here)'!F393*2000*453.59/8760/3600*Dispersion!$C$11,0)</f>
        <v>0</v>
      </c>
      <c r="K393" s="74">
        <f>IF(AND(ISNUMBER('Emissions (start here)'!G393),ISNUMBER(Dispersion!$D$8)),'Emissions (start here)'!G393*453.59/3600*Dispersion!$D$8,0)</f>
        <v>0</v>
      </c>
      <c r="L393" s="74">
        <f>IF(AND(ISNUMBER('Emissions (start here)'!G393),ISNUMBER(Dispersion!$D$9)),'Emissions (start here)'!G393*453.59/3600*Dispersion!$D$9,0)</f>
        <v>0</v>
      </c>
      <c r="M393" s="74">
        <f>IF(AND(ISNUMBER('Emissions (start here)'!H393),ISNUMBER(Dispersion!$D$10)),'Emissions (start here)'!H393*2000*453.59/8760/3600*Dispersion!$D$10,0)</f>
        <v>0</v>
      </c>
      <c r="N393" s="74">
        <f>IF(AND(ISNUMBER('Emissions (start here)'!H393),ISNUMBER(Dispersion!$D$11)),'Emissions (start here)'!H393*2000*453.59/8760/3600*Dispersion!$D$11,0)</f>
        <v>0</v>
      </c>
      <c r="O393" s="74">
        <f>IF(AND(ISNUMBER('Emissions (start here)'!I393),ISNUMBER(Dispersion!$E$8)),'Emissions (start here)'!I393*453.59/3600*Dispersion!$E$8,0)</f>
        <v>0</v>
      </c>
      <c r="P393" s="74">
        <f>IF(AND(ISNUMBER('Emissions (start here)'!I393),ISNUMBER(Dispersion!$E$9)),'Emissions (start here)'!I393*453.59/3600*Dispersion!$E$9,0)</f>
        <v>0</v>
      </c>
      <c r="Q393" s="74">
        <f>IF(AND(ISNUMBER('Emissions (start here)'!J393),ISNUMBER(Dispersion!$E$10)),'Emissions (start here)'!J393*2000*453.59/8760/3600*Dispersion!$E$10,0)</f>
        <v>0</v>
      </c>
      <c r="R393" s="74">
        <f>IF(AND(ISNUMBER('Emissions (start here)'!J393),ISNUMBER(Dispersion!$E$11)),'Emissions (start here)'!J393*2000*453.59/8760/3600*Dispersion!$E$11,0)</f>
        <v>0</v>
      </c>
      <c r="S393" s="74">
        <f>IF(AND(ISNUMBER('Emissions (start here)'!K393),ISNUMBER(Dispersion!$F$8)),'Emissions (start here)'!K393*453.59/3600*Dispersion!$F$8,0)</f>
        <v>0</v>
      </c>
      <c r="T393" s="74">
        <f>IF(AND(ISNUMBER('Emissions (start here)'!K393),ISNUMBER(Dispersion!$F$9)),'Emissions (start here)'!K393*453.59/3600*Dispersion!$F$9,0)</f>
        <v>0</v>
      </c>
      <c r="U393" s="74">
        <f>IF(AND(ISNUMBER('Emissions (start here)'!L393),ISNUMBER(Dispersion!$F$10)),'Emissions (start here)'!L393*2000*453.59/8760/3600*Dispersion!$F$10,0)</f>
        <v>0</v>
      </c>
      <c r="V393" s="74">
        <f>IF(AND(ISNUMBER('Emissions (start here)'!L393),ISNUMBER(Dispersion!$F$11)),'Emissions (start here)'!L393*2000*453.59/8760/3600*Dispersion!$F$11,0)</f>
        <v>0</v>
      </c>
      <c r="W393" s="74">
        <f>IF(AND(ISNUMBER('Emissions (start here)'!M393),ISNUMBER(Dispersion!$G$8)),'Emissions (start here)'!M393*453.59/3600*Dispersion!$G$8,0)</f>
        <v>0</v>
      </c>
      <c r="X393" s="74">
        <f>IF(AND(ISNUMBER('Emissions (start here)'!M393),ISNUMBER(Dispersion!$G$9)),'Emissions (start here)'!M393*453.59/3600*Dispersion!$G$9,0)</f>
        <v>0</v>
      </c>
      <c r="Y393" s="74">
        <f>IF(AND(ISNUMBER('Emissions (start here)'!N393),ISNUMBER(Dispersion!$G$10)),'Emissions (start here)'!N393*2000*453.59/8760/3600*Dispersion!$G$10,0)</f>
        <v>0</v>
      </c>
      <c r="Z393" s="74">
        <f>IF(AND(ISNUMBER('Emissions (start here)'!N393),ISNUMBER(Dispersion!$G$11)),'Emissions (start here)'!N393*2000*453.59/8760/3600*Dispersion!$G$11,0)</f>
        <v>0</v>
      </c>
      <c r="AA393" s="74">
        <f>IF(AND(ISNUMBER('Emissions (start here)'!O393),ISNUMBER(Dispersion!$H$8)),'Emissions (start here)'!O393*453.59/3600*Dispersion!$H$8,0)</f>
        <v>0</v>
      </c>
      <c r="AB393" s="74">
        <f>IF(AND(ISNUMBER('Emissions (start here)'!O393),ISNUMBER(Dispersion!$H$9)),'Emissions (start here)'!O393*453.59/3600*Dispersion!$H$9,0)</f>
        <v>0</v>
      </c>
      <c r="AC393" s="74">
        <f>IF(AND(ISNUMBER('Emissions (start here)'!P393),ISNUMBER(Dispersion!$H$10)),'Emissions (start here)'!P393*2000*453.59/8760/3600*Dispersion!$H$10,0)</f>
        <v>0</v>
      </c>
      <c r="AD393" s="74">
        <f>IF(AND(ISNUMBER('Emissions (start here)'!P393),ISNUMBER(Dispersion!$H$11)),'Emissions (start here)'!P393*2000*453.59/8760/3600*Dispersion!$H$11,0)</f>
        <v>0</v>
      </c>
      <c r="AE393" s="74">
        <f>IF(AND(ISNUMBER('Emissions (start here)'!Q393),ISNUMBER(Dispersion!$I$8)),'Emissions (start here)'!Q393*453.59/3600*Dispersion!$I$8,0)</f>
        <v>0</v>
      </c>
      <c r="AF393" s="74">
        <f>IF(AND(ISNUMBER('Emissions (start here)'!Q393),ISNUMBER(Dispersion!$I$9)),'Emissions (start here)'!Q393*453.59/3600*Dispersion!$I$9,0)</f>
        <v>0</v>
      </c>
      <c r="AG393" s="74">
        <f>IF(AND(ISNUMBER('Emissions (start here)'!R393),ISNUMBER(Dispersion!$I$10)),'Emissions (start here)'!R393*2000*453.59/8760/3600*Dispersion!$I$10,0)</f>
        <v>0</v>
      </c>
      <c r="AH393" s="74">
        <f>IF(AND(ISNUMBER('Emissions (start here)'!R393),ISNUMBER(Dispersion!$I$11)),'Emissions (start here)'!R393*2000*453.59/8760/3600*Dispersion!$I$11,0)</f>
        <v>0</v>
      </c>
      <c r="AI393" s="74">
        <f>IF(AND(ISNUMBER('Emissions (start here)'!S393),ISNUMBER(Dispersion!$J$8)),'Emissions (start here)'!S393*453.59/3600*Dispersion!$J$8,0)</f>
        <v>0</v>
      </c>
      <c r="AJ393" s="74">
        <f>IF(AND(ISNUMBER('Emissions (start here)'!S393),ISNUMBER(Dispersion!$J$9)),'Emissions (start here)'!S393*453.59/3600*Dispersion!$J$9,0)</f>
        <v>0</v>
      </c>
      <c r="AK393" s="74">
        <f>IF(AND(ISNUMBER('Emissions (start here)'!T393),ISNUMBER(Dispersion!$J$10)),'Emissions (start here)'!T393*2000*453.59/8760/3600*Dispersion!$J$10,0)</f>
        <v>0</v>
      </c>
      <c r="AL393" s="74">
        <f>IF(AND(ISNUMBER('Emissions (start here)'!T393),ISNUMBER(Dispersion!$J$11)),'Emissions (start here)'!T393*2000*453.59/8760/3600*Dispersion!$J$11,0)</f>
        <v>0</v>
      </c>
      <c r="AM393" s="74">
        <f>IF(AND(ISNUMBER('Emissions (start here)'!U393),ISNUMBER(Dispersion!$K$8)),'Emissions (start here)'!U393*453.59/3600*Dispersion!$K$8,0)</f>
        <v>0</v>
      </c>
      <c r="AN393" s="74">
        <f>IF(AND(ISNUMBER('Emissions (start here)'!U393),ISNUMBER(Dispersion!$K$9)),'Emissions (start here)'!U393*453.59/3600*Dispersion!$K$9,0)</f>
        <v>0</v>
      </c>
      <c r="AO393" s="74">
        <f>IF(AND(ISNUMBER('Emissions (start here)'!V393),ISNUMBER(Dispersion!$K$10)),'Emissions (start here)'!V393*2000*453.59/8760/3600*Dispersion!$K$10,0)</f>
        <v>0</v>
      </c>
      <c r="AP393" s="74">
        <f>IF(AND(ISNUMBER('Emissions (start here)'!V393),ISNUMBER(Dispersion!$K$11)),'Emissions (start here)'!V393*2000*453.59/8760/3600*Dispersion!$K$11,0)</f>
        <v>0</v>
      </c>
      <c r="AQ393" s="74">
        <f>IF(AND(ISNUMBER('Emissions (start here)'!W393),ISNUMBER(Dispersion!$L$8)),'Emissions (start here)'!W393*453.59/3600*Dispersion!$L$8,0)</f>
        <v>0</v>
      </c>
      <c r="AR393" s="74">
        <f>IF(AND(ISNUMBER('Emissions (start here)'!W393),ISNUMBER(Dispersion!$L$9)),'Emissions (start here)'!W393*453.59/3600*Dispersion!$L$9,0)</f>
        <v>0</v>
      </c>
      <c r="AS393" s="74">
        <f>IF(AND(ISNUMBER('Emissions (start here)'!X393),ISNUMBER(Dispersion!$L$10)),'Emissions (start here)'!X393*2000*453.59/8760/3600*Dispersion!$L$10,0)</f>
        <v>0</v>
      </c>
      <c r="AT393" s="74">
        <f>IF(AND(ISNUMBER('Emissions (start here)'!X393),ISNUMBER(Dispersion!$L$11)),'Emissions (start here)'!X393*2000*453.59/8760/3600*Dispersion!$L$11,0)</f>
        <v>0</v>
      </c>
      <c r="AU393" s="74">
        <f>IF(AND(ISNUMBER('Emissions (start here)'!Y393),ISNUMBER(Dispersion!$M$8)),'Emissions (start here)'!Y393*453.59/3600*Dispersion!$M$8,0)</f>
        <v>0</v>
      </c>
      <c r="AV393" s="74">
        <f>IF(AND(ISNUMBER('Emissions (start here)'!Y393),ISNUMBER(Dispersion!$M$9)),'Emissions (start here)'!Y393*453.59/3600*Dispersion!$M$9,0)</f>
        <v>0</v>
      </c>
      <c r="AW393" s="74">
        <f>IF(AND(ISNUMBER('Emissions (start here)'!Z393),ISNUMBER(Dispersion!$M$10)),'Emissions (start here)'!Z393*2000*453.59/8760/3600*Dispersion!$M$10,0)</f>
        <v>0</v>
      </c>
      <c r="AX393" s="74">
        <f>IF(AND(ISNUMBER('Emissions (start here)'!Z393),ISNUMBER(Dispersion!$M$11)),'Emissions (start here)'!Z393*2000*453.59/8760/3600*Dispersion!$M$11,0)</f>
        <v>0</v>
      </c>
      <c r="AY393" s="74">
        <f>IF(AND(ISNUMBER('Emissions (start here)'!AA393),ISNUMBER(Dispersion!$N$8)),'Emissions (start here)'!AA393*453.59/3600*Dispersion!$N$8,0)</f>
        <v>0</v>
      </c>
      <c r="AZ393" s="74">
        <f>IF(AND(ISNUMBER('Emissions (start here)'!AA393),ISNUMBER(Dispersion!$N$9)),'Emissions (start here)'!AA393*453.59/3600*Dispersion!$N$9,0)</f>
        <v>0</v>
      </c>
      <c r="BA393" s="74">
        <f>IF(AND(ISNUMBER('Emissions (start here)'!AB393),ISNUMBER(Dispersion!$N$10)),'Emissions (start here)'!AB393*2000*453.59/8760/3600*Dispersion!$N$10,0)</f>
        <v>0</v>
      </c>
      <c r="BB393" s="74">
        <f>IF(AND(ISNUMBER('Emissions (start here)'!AB393),ISNUMBER(Dispersion!$N$11)),'Emissions (start here)'!AB393*2000*453.59/8760/3600*Dispersion!$N$11,0)</f>
        <v>0</v>
      </c>
      <c r="BC393" s="74">
        <f>IF(AND(ISNUMBER('Emissions (start here)'!AC393),ISNUMBER(Dispersion!$O$8)),'Emissions (start here)'!AC393*453.59/3600*Dispersion!$O$8,0)</f>
        <v>0</v>
      </c>
      <c r="BD393" s="74">
        <f>IF(AND(ISNUMBER('Emissions (start here)'!AC393),ISNUMBER(Dispersion!$O$9)),'Emissions (start here)'!AC393*453.59/3600*Dispersion!$O$9,0)</f>
        <v>0</v>
      </c>
      <c r="BE393" s="74">
        <f>IF(AND(ISNUMBER('Emissions (start here)'!AD393),ISNUMBER(Dispersion!$O$10)),'Emissions (start here)'!AD393*2000*453.59/8760/3600*Dispersion!$O$10,0)</f>
        <v>0</v>
      </c>
      <c r="BF393" s="74">
        <f>IF(AND(ISNUMBER('Emissions (start here)'!AD393),ISNUMBER(Dispersion!$O$11)),'Emissions (start here)'!AD393*2000*453.59/8760/3600*Dispersion!$O$11,0)</f>
        <v>0</v>
      </c>
      <c r="BG393" s="74">
        <f>IF(AND(ISNUMBER('Emissions (start here)'!AE393),ISNUMBER(Dispersion!$P$8)),'Emissions (start here)'!AE393*453.59/3600*Dispersion!$P$8,0)</f>
        <v>0</v>
      </c>
      <c r="BH393" s="74">
        <f>IF(AND(ISNUMBER('Emissions (start here)'!AE393),ISNUMBER(Dispersion!$P$9)),'Emissions (start here)'!AE393*453.59/3600*Dispersion!$P$9,0)</f>
        <v>0</v>
      </c>
      <c r="BI393" s="74">
        <f>IF(AND(ISNUMBER('Emissions (start here)'!AF393),ISNUMBER(Dispersion!$P$10)),'Emissions (start here)'!AF393*2000*453.59/8760/3600*Dispersion!$P$10,0)</f>
        <v>0</v>
      </c>
      <c r="BJ393" s="74">
        <f>IF(AND(ISNUMBER('Emissions (start here)'!AF393),ISNUMBER(Dispersion!$P$11)),'Emissions (start here)'!AF393*2000*453.59/8760/3600*Dispersion!$P$11,0)</f>
        <v>0</v>
      </c>
      <c r="BK393" s="74">
        <f>IF(AND(ISNUMBER('Emissions (start here)'!AG393),ISNUMBER(Dispersion!$Q$8)),'Emissions (start here)'!AG393*453.59/3600*Dispersion!$Q$8,0)</f>
        <v>0</v>
      </c>
      <c r="BL393" s="74">
        <f>IF(AND(ISNUMBER('Emissions (start here)'!AG393),ISNUMBER(Dispersion!$Q$9)),'Emissions (start here)'!AG393*453.59/3600*Dispersion!$Q$9,0)</f>
        <v>0</v>
      </c>
      <c r="BM393" s="74">
        <f>IF(AND(ISNUMBER('Emissions (start here)'!AH393),ISNUMBER(Dispersion!$Q$10)),'Emissions (start here)'!AH393*2000*453.59/8760/3600*Dispersion!$Q$10,0)</f>
        <v>0</v>
      </c>
      <c r="BN393" s="74">
        <f>IF(AND(ISNUMBER('Emissions (start here)'!AH393),ISNUMBER(Dispersion!$Q$11)),'Emissions (start here)'!AH393*2000*453.59/8760/3600*Dispersion!$Q$11,0)</f>
        <v>0</v>
      </c>
      <c r="BO393" s="74">
        <f>IF(AND(ISNUMBER('Emissions (start here)'!AI393),ISNUMBER(Dispersion!$R$8)),'Emissions (start here)'!AI393*453.59/3600*Dispersion!$R$8,0)</f>
        <v>0</v>
      </c>
      <c r="BP393" s="74">
        <f>IF(AND(ISNUMBER('Emissions (start here)'!AI393),ISNUMBER(Dispersion!$R$9)),'Emissions (start here)'!AI393*453.59/3600*Dispersion!$R$9,0)</f>
        <v>0</v>
      </c>
      <c r="BQ393" s="74">
        <f>IF(AND(ISNUMBER('Emissions (start here)'!AJ393),ISNUMBER(Dispersion!$R$10)),'Emissions (start here)'!AJ393*2000*453.59/8760/3600*Dispersion!$R$10,0)</f>
        <v>0</v>
      </c>
      <c r="BR393" s="74">
        <f>IF(AND(ISNUMBER('Emissions (start here)'!AJ393),ISNUMBER(Dispersion!$R$11)),'Emissions (start here)'!AJ393*2000*453.59/8760/3600*Dispersion!$R$11,0)</f>
        <v>0</v>
      </c>
      <c r="BS393" s="74">
        <f>IF(AND(ISNUMBER('Emissions (start here)'!AK393),ISNUMBER(Dispersion!$S$8)),'Emissions (start here)'!AK393*453.59/3600*Dispersion!$S$8,0)</f>
        <v>0</v>
      </c>
      <c r="BT393" s="74">
        <f>IF(AND(ISNUMBER('Emissions (start here)'!AK393),ISNUMBER(Dispersion!$S$9)),'Emissions (start here)'!AK393*453.59/3600*Dispersion!$S$9,0)</f>
        <v>0</v>
      </c>
      <c r="BU393" s="74">
        <f>IF(AND(ISNUMBER('Emissions (start here)'!AL393),ISNUMBER(Dispersion!$S$10)),'Emissions (start here)'!AL393*2000*453.59/8760/3600*Dispersion!$S$10,0)</f>
        <v>0</v>
      </c>
      <c r="BV393" s="74">
        <f>IF(AND(ISNUMBER('Emissions (start here)'!AL393),ISNUMBER(Dispersion!$S$11)),'Emissions (start here)'!AL393*2000*453.59/8760/3600*Dispersion!$S$11,0)</f>
        <v>0</v>
      </c>
      <c r="BW393" s="74">
        <f>IF(AND(ISNUMBER('Emissions (start here)'!AM393),ISNUMBER(Dispersion!$T$8)),'Emissions (start here)'!AM393*453.59/3600*Dispersion!$T$8,0)</f>
        <v>0</v>
      </c>
      <c r="BX393" s="74">
        <f>IF(AND(ISNUMBER('Emissions (start here)'!AM393),ISNUMBER(Dispersion!$T$9)),'Emissions (start here)'!AM393*453.59/3600*Dispersion!$T$9,0)</f>
        <v>0</v>
      </c>
      <c r="BY393" s="74">
        <f>IF(AND(ISNUMBER('Emissions (start here)'!AN393),ISNUMBER(Dispersion!$T$10)),'Emissions (start here)'!AN393*2000*453.59/8760/3600*Dispersion!$T$10,0)</f>
        <v>0</v>
      </c>
      <c r="BZ393" s="74">
        <f>IF(AND(ISNUMBER('Emissions (start here)'!AN393),ISNUMBER(Dispersion!$T$11)),'Emissions (start here)'!AN393*2000*453.59/8760/3600*Dispersion!$T$11,0)</f>
        <v>0</v>
      </c>
      <c r="CA393" s="74">
        <f>IF(AND(ISNUMBER('Emissions (start here)'!AO393),ISNUMBER(Dispersion!$U$8)),'Emissions (start here)'!AO393*453.59/3600*Dispersion!$U$8,0)</f>
        <v>0</v>
      </c>
      <c r="CB393" s="74">
        <f>IF(AND(ISNUMBER('Emissions (start here)'!AO393),ISNUMBER(Dispersion!$U$9)),'Emissions (start here)'!AO393*453.59/3600*Dispersion!$U$9,0)</f>
        <v>0</v>
      </c>
      <c r="CC393" s="74">
        <f>IF(AND(ISNUMBER('Emissions (start here)'!AP393),ISNUMBER(Dispersion!$U$10)),'Emissions (start here)'!AP393*2000*453.59/8760/3600*Dispersion!$U$10,0)</f>
        <v>0</v>
      </c>
      <c r="CD393" s="74">
        <f>IF(AND(ISNUMBER('Emissions (start here)'!AP393),ISNUMBER(Dispersion!$U$11)),'Emissions (start here)'!AP393*2000*453.59/8760/3600*Dispersion!$U$11,0)</f>
        <v>0</v>
      </c>
      <c r="CE393" s="74">
        <f>IF(AND(ISNUMBER('Emissions (start here)'!AQ393),ISNUMBER(Dispersion!$V$8)),'Emissions (start here)'!AQ393*453.59/3600*Dispersion!$V$8,0)</f>
        <v>0</v>
      </c>
      <c r="CF393" s="74">
        <f>IF(AND(ISNUMBER('Emissions (start here)'!AQ393),ISNUMBER(Dispersion!$V$9)),'Emissions (start here)'!AQ393*453.59/3600*Dispersion!$V$9,0)</f>
        <v>0</v>
      </c>
      <c r="CG393" s="74">
        <f>IF(AND(ISNUMBER('Emissions (start here)'!AR393),ISNUMBER(Dispersion!$V$10)),'Emissions (start here)'!AR393*2000*453.59/8760/3600*Dispersion!$V$10,0)</f>
        <v>0</v>
      </c>
      <c r="CH393" s="74">
        <f>IF(AND(ISNUMBER('Emissions (start here)'!AR393),ISNUMBER(Dispersion!$V$11)),'Emissions (start here)'!AR393*2000*453.59/8760/3600*Dispersion!$V$11,0)</f>
        <v>0</v>
      </c>
      <c r="CI393" s="74">
        <f>IF(AND(ISNUMBER('Emissions (start here)'!AS393),ISNUMBER(Dispersion!$W$8)),'Emissions (start here)'!AS393*453.59/3600*Dispersion!$W$8,0)</f>
        <v>0</v>
      </c>
      <c r="CJ393" s="74">
        <f>IF(AND(ISNUMBER('Emissions (start here)'!AS393),ISNUMBER(Dispersion!$W$9)),'Emissions (start here)'!AS393*453.59/3600*Dispersion!$W$9,0)</f>
        <v>0</v>
      </c>
      <c r="CK393" s="74">
        <f>IF(AND(ISNUMBER('Emissions (start here)'!AT393),ISNUMBER(Dispersion!$W$10)),'Emissions (start here)'!AT393*2000*453.59/8760/3600*Dispersion!$W$10,0)</f>
        <v>0</v>
      </c>
      <c r="CL393" s="74">
        <f>IF(AND(ISNUMBER('Emissions (start here)'!AT393),ISNUMBER(Dispersion!$W$11)),'Emissions (start here)'!AT393*2000*453.59/8760/3600*Dispersion!$W$11,0)</f>
        <v>0</v>
      </c>
      <c r="CM393" s="74">
        <f>IF(AND(ISNUMBER('Emissions (start here)'!AU393),ISNUMBER(Dispersion!$X$8)),'Emissions (start here)'!AU393*453.59/3600*Dispersion!$X$8,0)</f>
        <v>0</v>
      </c>
      <c r="CN393" s="74">
        <f>IF(AND(ISNUMBER('Emissions (start here)'!AU393),ISNUMBER(Dispersion!$X$9)),'Emissions (start here)'!AU393*453.59/3600*Dispersion!$X$9,0)</f>
        <v>0</v>
      </c>
      <c r="CO393" s="74">
        <f>IF(AND(ISNUMBER('Emissions (start here)'!AV393),ISNUMBER(Dispersion!$X$10)),'Emissions (start here)'!AV393*2000*453.59/8760/3600*Dispersion!$X$10,0)</f>
        <v>0</v>
      </c>
      <c r="CP393" s="74">
        <f>IF(AND(ISNUMBER('Emissions (start here)'!AV393),ISNUMBER(Dispersion!$X$11)),'Emissions (start here)'!AV393*2000*453.59/8760/3600*Dispersion!$X$11,0)</f>
        <v>0</v>
      </c>
      <c r="CQ393" s="74">
        <f>IF(AND(ISNUMBER('Emissions (start here)'!AW393),ISNUMBER(Dispersion!$Y$8)),'Emissions (start here)'!AW393*453.59/3600*Dispersion!$Y$8,0)</f>
        <v>0</v>
      </c>
      <c r="CR393" s="74">
        <f>IF(AND(ISNUMBER('Emissions (start here)'!AW393),ISNUMBER(Dispersion!$Y$9)),'Emissions (start here)'!AW393*453.59/3600*Dispersion!$Y$9,0)</f>
        <v>0</v>
      </c>
      <c r="CS393" s="74">
        <f>IF(AND(ISNUMBER('Emissions (start here)'!AX393),ISNUMBER(Dispersion!$Y$10)),'Emissions (start here)'!AX393*2000*453.59/8760/3600*Dispersion!$Y$10,0)</f>
        <v>0</v>
      </c>
      <c r="CT393" s="74">
        <f>IF(AND(ISNUMBER('Emissions (start here)'!AX393),ISNUMBER(Dispersion!$Y$11)),'Emissions (start here)'!AX393*2000*453.59/8760/3600*Dispersion!$Y$11,0)</f>
        <v>0</v>
      </c>
      <c r="CU393" s="74">
        <f>IF(AND(ISNUMBER('Emissions (start here)'!AY393),ISNUMBER(Dispersion!$Z$8)),'Emissions (start here)'!AY393*453.59/3600*Dispersion!$Z$8,0)</f>
        <v>0</v>
      </c>
      <c r="CV393" s="74">
        <f>IF(AND(ISNUMBER('Emissions (start here)'!AY393),ISNUMBER(Dispersion!$Z$9)),'Emissions (start here)'!AY393*453.59/3600*Dispersion!$Z$9,0)</f>
        <v>0</v>
      </c>
      <c r="CW393" s="74">
        <f>IF(AND(ISNUMBER('Emissions (start here)'!AZ393),ISNUMBER(Dispersion!$Z$10)),'Emissions (start here)'!AZ393*2000*453.59/8760/3600*Dispersion!$Z$10,0)</f>
        <v>0</v>
      </c>
      <c r="CX393" s="74">
        <f>IF(AND(ISNUMBER('Emissions (start here)'!AZ393),ISNUMBER(Dispersion!$Z$11)),'Emissions (start here)'!AZ393*2000*453.59/8760/3600*Dispersion!$Z$11,0)</f>
        <v>0</v>
      </c>
      <c r="CY393" s="74">
        <f>IF(AND(ISNUMBER('Emissions (start here)'!BA393),ISNUMBER(Dispersion!$AA$8)),'Emissions (start here)'!BA393*453.59/3600*Dispersion!$AA$8,0)</f>
        <v>0</v>
      </c>
      <c r="CZ393" s="74">
        <f>IF(AND(ISNUMBER('Emissions (start here)'!BA393),ISNUMBER(Dispersion!$AA$9)),'Emissions (start here)'!BA393*453.59/3600*Dispersion!$AA$9,0)</f>
        <v>0</v>
      </c>
      <c r="DA393" s="74">
        <f>IF(AND(ISNUMBER('Emissions (start here)'!BB393),ISNUMBER(Dispersion!$AA$10)),'Emissions (start here)'!BB393*2000*453.59/8760/3600*Dispersion!$AA$10,0)</f>
        <v>0</v>
      </c>
      <c r="DB393" s="74">
        <f>IF(AND(ISNUMBER('Emissions (start here)'!BB393),ISNUMBER(Dispersion!$AA$11)),'Emissions (start here)'!BB393*2000*453.59/8760/3600*Dispersion!$AA$11,0)</f>
        <v>0</v>
      </c>
      <c r="DC393" s="74">
        <f>IF(AND(ISNUMBER('Emissions (start here)'!BC393),ISNUMBER(Dispersion!$AB$8)),'Emissions (start here)'!BC393*453.59/3600*Dispersion!$AB$8,0)</f>
        <v>0</v>
      </c>
      <c r="DD393" s="74">
        <f>IF(AND(ISNUMBER('Emissions (start here)'!BC393),ISNUMBER(Dispersion!$AB$9)),'Emissions (start here)'!BC393*453.59/3600*Dispersion!$AB$9,0)</f>
        <v>0</v>
      </c>
      <c r="DE393" s="74">
        <f>IF(AND(ISNUMBER('Emissions (start here)'!BD393),ISNUMBER(Dispersion!$AB$10)),'Emissions (start here)'!BD393*2000*453.59/8760/3600*Dispersion!$AB$10,0)</f>
        <v>0</v>
      </c>
      <c r="DF393" s="74">
        <f>IF(AND(ISNUMBER('Emissions (start here)'!BD393),ISNUMBER(Dispersion!$AB$11)),'Emissions (start here)'!BD393*2000*453.59/8760/3600*Dispersion!$AB$11,0)</f>
        <v>0</v>
      </c>
      <c r="DG393" s="74">
        <f>IF(AND(ISNUMBER('Emissions (start here)'!BE393),ISNUMBER(Dispersion!$AC$8)),'Emissions (start here)'!BE393*453.59/3600*Dispersion!$AC$8,0)</f>
        <v>0</v>
      </c>
      <c r="DH393" s="74">
        <f>IF(AND(ISNUMBER('Emissions (start here)'!BE393),ISNUMBER(Dispersion!$AC$9)),'Emissions (start here)'!BE393*453.59/3600*Dispersion!$AC$9,0)</f>
        <v>0</v>
      </c>
      <c r="DI393" s="74">
        <f>IF(AND(ISNUMBER('Emissions (start here)'!BF393),ISNUMBER(Dispersion!$AC$10)),'Emissions (start here)'!BF393*2000*453.59/8760/3600*Dispersion!$AC$10,0)</f>
        <v>0</v>
      </c>
      <c r="DJ393" s="74">
        <f>IF(AND(ISNUMBER('Emissions (start here)'!BF393),ISNUMBER(Dispersion!$AC$11)),'Emissions (start here)'!BF393*2000*453.59/8760/3600*Dispersion!$AC$11,0)</f>
        <v>0</v>
      </c>
      <c r="DK393" s="74">
        <f>IF(AND(ISNUMBER('Emissions (start here)'!BG393),ISNUMBER(Dispersion!$AD$8)),'Emissions (start here)'!BG393*453.59/3600*Dispersion!$AD$8,0)</f>
        <v>0</v>
      </c>
      <c r="DL393" s="74">
        <f>IF(AND(ISNUMBER('Emissions (start here)'!BG393),ISNUMBER(Dispersion!$AD$9)),'Emissions (start here)'!BG393*453.59/3600*Dispersion!$AD$9,0)</f>
        <v>0</v>
      </c>
      <c r="DM393" s="74">
        <f>IF(AND(ISNUMBER('Emissions (start here)'!BH393),ISNUMBER(Dispersion!$AD$10)),'Emissions (start here)'!BH393*2000*453.59/8760/3600*Dispersion!$AD$10,0)</f>
        <v>0</v>
      </c>
      <c r="DN393" s="74">
        <f>IF(AND(ISNUMBER('Emissions (start here)'!BH393),ISNUMBER(Dispersion!$AD$11)),'Emissions (start here)'!BH393*2000*453.59/8760/3600*Dispersion!$AD$11,0)</f>
        <v>0</v>
      </c>
      <c r="DO393" s="74">
        <f>IF(AND(ISNUMBER('Emissions (start here)'!BI393),ISNUMBER(Dispersion!$AE$8)),'Emissions (start here)'!BI393*453.59/3600*Dispersion!$AE$8,0)</f>
        <v>0</v>
      </c>
      <c r="DP393" s="74">
        <f>IF(AND(ISNUMBER('Emissions (start here)'!BI393),ISNUMBER(Dispersion!$AE$9)),'Emissions (start here)'!BI393*453.59/3600*Dispersion!$AE$9,0)</f>
        <v>0</v>
      </c>
      <c r="DQ393" s="74">
        <f>IF(AND(ISNUMBER('Emissions (start here)'!BJ393),ISNUMBER(Dispersion!$AE$10)),'Emissions (start here)'!BJ393*2000*453.59/8760/3600*Dispersion!$AE$10,0)</f>
        <v>0</v>
      </c>
      <c r="DR393" s="74">
        <f>IF(AND(ISNUMBER('Emissions (start here)'!BJ393),ISNUMBER(Dispersion!$AE$11)),'Emissions (start here)'!BJ393*2000*453.59/8760/3600*Dispersion!$AE$11,0)</f>
        <v>0</v>
      </c>
      <c r="DS393" s="74">
        <f>IF(AND(ISNUMBER('Emissions (start here)'!BK393),ISNUMBER(Dispersion!$AF$8)),'Emissions (start here)'!BK393*453.59/3600*Dispersion!$AF$8,0)</f>
        <v>0</v>
      </c>
      <c r="DT393" s="74">
        <f>IF(AND(ISNUMBER('Emissions (start here)'!BK393),ISNUMBER(Dispersion!$AF$9)),'Emissions (start here)'!BK393*453.59/3600*Dispersion!$AF$9,0)</f>
        <v>0</v>
      </c>
      <c r="DU393" s="74">
        <f>IF(AND(ISNUMBER('Emissions (start here)'!BL393),ISNUMBER(Dispersion!$AF$10)),'Emissions (start here)'!BL393*2000*453.59/8760/3600*Dispersion!$AF$10,0)</f>
        <v>0</v>
      </c>
      <c r="DV393" s="74">
        <f>IF(AND(ISNUMBER('Emissions (start here)'!BL393),ISNUMBER(Dispersion!$AF$11)),'Emissions (start here)'!BL393*2000*453.59/8760/3600*Dispersion!$AF$11,0)</f>
        <v>0</v>
      </c>
      <c r="DW393" s="74">
        <f>IF(AND(ISNUMBER('Emissions (start here)'!BM393),ISNUMBER(Dispersion!$AG$8)),'Emissions (start here)'!BM393*453.59/3600*Dispersion!$AG$8,0)</f>
        <v>0</v>
      </c>
      <c r="DX393" s="74">
        <f>IF(AND(ISNUMBER('Emissions (start here)'!BM393),ISNUMBER(Dispersion!$AG$9)),'Emissions (start here)'!BM393*453.59/3600*Dispersion!$AG$9,0)</f>
        <v>0</v>
      </c>
      <c r="DY393" s="74">
        <f>IF(AND(ISNUMBER('Emissions (start here)'!BN393),ISNUMBER(Dispersion!$AG$10)),'Emissions (start here)'!BN393*2000*453.59/8760/3600*Dispersion!$AG$10,0)</f>
        <v>0</v>
      </c>
      <c r="DZ393" s="74">
        <f>IF(AND(ISNUMBER('Emissions (start here)'!BN393),ISNUMBER(Dispersion!$AG$11)),'Emissions (start here)'!BN393*2000*453.59/8760/3600*Dispersion!$AG$11,0)</f>
        <v>0</v>
      </c>
      <c r="EA393" s="74">
        <f>IF(AND(ISNUMBER('Emissions (start here)'!BO393),ISNUMBER(Dispersion!$AH$8)),'Emissions (start here)'!BO393*453.59/3600*Dispersion!$AH$8,0)</f>
        <v>0</v>
      </c>
      <c r="EB393" s="74">
        <f>IF(AND(ISNUMBER('Emissions (start here)'!BO393),ISNUMBER(Dispersion!$AH$9)),'Emissions (start here)'!BO393*453.59/3600*Dispersion!$AH$9,0)</f>
        <v>0</v>
      </c>
      <c r="EC393" s="74">
        <f>IF(AND(ISNUMBER('Emissions (start here)'!BP393),ISNUMBER(Dispersion!$AH$10)),'Emissions (start here)'!BP393*2000*453.59/8760/3600*Dispersion!$AH$10,0)</f>
        <v>0</v>
      </c>
      <c r="ED393" s="74">
        <f>IF(AND(ISNUMBER('Emissions (start here)'!BP393),ISNUMBER(Dispersion!$AH$11)),'Emissions (start here)'!BP393*2000*453.59/8760/3600*Dispersion!$AH$11,0)</f>
        <v>0</v>
      </c>
      <c r="EE393" s="74">
        <f>IF(AND(ISNUMBER('Emissions (start here)'!BQ393),ISNUMBER(Dispersion!$AI$8)),'Emissions (start here)'!BQ393*453.59/3600*Dispersion!$AI$8,0)</f>
        <v>0</v>
      </c>
      <c r="EF393" s="74">
        <f>IF(AND(ISNUMBER('Emissions (start here)'!BQ393),ISNUMBER(Dispersion!$AI$9)),'Emissions (start here)'!BQ393*453.59/3600*Dispersion!$AI$9,0)</f>
        <v>0</v>
      </c>
      <c r="EG393" s="74">
        <f>IF(AND(ISNUMBER('Emissions (start here)'!BR393),ISNUMBER(Dispersion!$AI$10)),'Emissions (start here)'!BR393*2000*453.59/8760/3600*Dispersion!$AI$10,0)</f>
        <v>0</v>
      </c>
      <c r="EH393" s="74">
        <f>IF(AND(ISNUMBER('Emissions (start here)'!BR393),ISNUMBER(Dispersion!$AI$11)),'Emissions (start here)'!BR393*2000*453.59/8760/3600*Dispersion!$AI$11,0)</f>
        <v>0</v>
      </c>
      <c r="EI393" s="74">
        <f>IF(AND(ISNUMBER('Emissions (start here)'!BS393),ISNUMBER(Dispersion!$AJ$8)),'Emissions (start here)'!BS393*453.59/3600*Dispersion!$AJ$8,0)</f>
        <v>0</v>
      </c>
      <c r="EJ393" s="74">
        <f>IF(AND(ISNUMBER('Emissions (start here)'!BS393),ISNUMBER(Dispersion!$AJ$9)),'Emissions (start here)'!BS393*453.59/3600*Dispersion!$AJ$9,0)</f>
        <v>0</v>
      </c>
      <c r="EK393" s="74">
        <f>IF(AND(ISNUMBER('Emissions (start here)'!BT393),ISNUMBER(Dispersion!$AJ$10)),'Emissions (start here)'!BT393*2000*453.59/8760/3600*Dispersion!$AJ$10,0)</f>
        <v>0</v>
      </c>
      <c r="EL393" s="74">
        <f>IF(AND(ISNUMBER('Emissions (start here)'!BT393),ISNUMBER(Dispersion!$AJ$11)),'Emissions (start here)'!BT393*2000*453.59/8760/3600*Dispersion!$AJ$11,0)</f>
        <v>0</v>
      </c>
      <c r="EM393" s="74">
        <f>IF(AND(ISNUMBER('Emissions (start here)'!BU393),ISNUMBER(Dispersion!$AK$8)),'Emissions (start here)'!BU393*453.59/3600*Dispersion!$AK$8,0)</f>
        <v>0</v>
      </c>
      <c r="EN393" s="74">
        <f>IF(AND(ISNUMBER('Emissions (start here)'!BU393),ISNUMBER(Dispersion!$AK$9)),'Emissions (start here)'!BU393*453.59/3600*Dispersion!$AK$9,0)</f>
        <v>0</v>
      </c>
      <c r="EO393" s="74">
        <f>IF(AND(ISNUMBER('Emissions (start here)'!BV393),ISNUMBER(Dispersion!$AK$10)),'Emissions (start here)'!BV393*2000*453.59/8760/3600*Dispersion!$AK$10,0)</f>
        <v>0</v>
      </c>
      <c r="EP393" s="74">
        <f>IF(AND(ISNUMBER('Emissions (start here)'!BV393),ISNUMBER(Dispersion!$AK$11)),'Emissions (start here)'!BV393*2000*453.59/8760/3600*Dispersion!$AK$11,0)</f>
        <v>0</v>
      </c>
      <c r="EQ393" s="74">
        <f>IF(AND(ISNUMBER('Emissions (start here)'!BW393),ISNUMBER(Dispersion!$AL$8)),'Emissions (start here)'!BW393*453.59/3600*Dispersion!$AL$8,0)</f>
        <v>0</v>
      </c>
      <c r="ER393" s="74">
        <f>IF(AND(ISNUMBER('Emissions (start here)'!BW393),ISNUMBER(Dispersion!$AL$9)),'Emissions (start here)'!BW393*453.59/3600*Dispersion!$AL$9,0)</f>
        <v>0</v>
      </c>
      <c r="ES393" s="74">
        <f>IF(AND(ISNUMBER('Emissions (start here)'!BX393),ISNUMBER(Dispersion!$AL$10)),'Emissions (start here)'!BX393*2000*453.59/8760/3600*Dispersion!$AL$10,0)</f>
        <v>0</v>
      </c>
      <c r="ET393" s="74">
        <f>IF(AND(ISNUMBER('Emissions (start here)'!BX393),ISNUMBER(Dispersion!$AL$11)),'Emissions (start here)'!BX393*2000*453.59/8760/3600*Dispersion!$AL$11,0)</f>
        <v>0</v>
      </c>
      <c r="EU393" s="74">
        <f>IF(AND(ISNUMBER('Emissions (start here)'!BY393),ISNUMBER(Dispersion!$AM$8)),'Emissions (start here)'!BY393*453.59/3600*Dispersion!$AM$8,0)</f>
        <v>0</v>
      </c>
      <c r="EV393" s="74">
        <f>IF(AND(ISNUMBER('Emissions (start here)'!BY393),ISNUMBER(Dispersion!$AM$9)),'Emissions (start here)'!BY393*453.59/3600*Dispersion!$AM$9,0)</f>
        <v>0</v>
      </c>
      <c r="EW393" s="74">
        <f>IF(AND(ISNUMBER('Emissions (start here)'!BZ393),ISNUMBER(Dispersion!$AM$10)),'Emissions (start here)'!BZ393*2000*453.59/8760/3600*Dispersion!$AM$10,0)</f>
        <v>0</v>
      </c>
      <c r="EX393" s="74">
        <f>IF(AND(ISNUMBER('Emissions (start here)'!BZ393),ISNUMBER(Dispersion!$AM$11)),'Emissions (start here)'!BZ393*2000*453.59/8760/3600*Dispersion!$AM$11,0)</f>
        <v>0</v>
      </c>
      <c r="EY393" s="74">
        <f>IF(AND(ISNUMBER('Emissions (start here)'!CA393),ISNUMBER(Dispersion!$AN$8)),'Emissions (start here)'!CA393*453.59/3600*Dispersion!$AN$8,0)</f>
        <v>0</v>
      </c>
      <c r="EZ393" s="74">
        <f>IF(AND(ISNUMBER('Emissions (start here)'!CA393),ISNUMBER(Dispersion!$AN$9)),'Emissions (start here)'!CA393*453.59/3600*Dispersion!$AN$9,0)</f>
        <v>0</v>
      </c>
      <c r="FA393" s="74">
        <f>IF(AND(ISNUMBER('Emissions (start here)'!CB393),ISNUMBER(Dispersion!$AN$10)),'Emissions (start here)'!CB393*2000*453.59/8760/3600*Dispersion!$AN$10,0)</f>
        <v>0</v>
      </c>
      <c r="FB393" s="74">
        <f>IF(AND(ISNUMBER('Emissions (start here)'!CB393),ISNUMBER(Dispersion!$AN$11)),'Emissions (start here)'!CB393*2000*453.59/8760/3600*Dispersion!$AN$11,0)</f>
        <v>0</v>
      </c>
      <c r="FC393" s="74">
        <f>IF(AND(ISNUMBER('Emissions (start here)'!CC393),ISNUMBER(Dispersion!$AO$8)),'Emissions (start here)'!CC393*453.59/3600*Dispersion!$AO$8,0)</f>
        <v>0</v>
      </c>
      <c r="FD393" s="74">
        <f>IF(AND(ISNUMBER('Emissions (start here)'!CC393),ISNUMBER(Dispersion!$AO$9)),'Emissions (start here)'!CC393*453.59/3600*Dispersion!$AO$9,0)</f>
        <v>0</v>
      </c>
      <c r="FE393" s="74">
        <f>IF(AND(ISNUMBER('Emissions (start here)'!CD393),ISNUMBER(Dispersion!$AO$10)),'Emissions (start here)'!CD393*2000*453.59/8760/3600*Dispersion!$AO$10,0)</f>
        <v>0</v>
      </c>
      <c r="FF393" s="74">
        <f>IF(AND(ISNUMBER('Emissions (start here)'!CD393),ISNUMBER(Dispersion!$AO$11)),'Emissions (start here)'!CD393*2000*453.59/8760/3600*Dispersion!$AO$11,0)</f>
        <v>0</v>
      </c>
      <c r="FG393" s="74">
        <f>IF(AND(ISNUMBER('Emissions (start here)'!CE393),ISNUMBER(Dispersion!$AP$8)),'Emissions (start here)'!CE393*453.59/3600*Dispersion!$AP$8,0)</f>
        <v>0</v>
      </c>
      <c r="FH393" s="74">
        <f>IF(AND(ISNUMBER('Emissions (start here)'!CE393),ISNUMBER(Dispersion!$AP$9)),'Emissions (start here)'!CE393*453.59/3600*Dispersion!$AP$9,0)</f>
        <v>0</v>
      </c>
      <c r="FI393" s="74">
        <f>IF(AND(ISNUMBER('Emissions (start here)'!CF393),ISNUMBER(Dispersion!$AP$10)),'Emissions (start here)'!CF393*2000*453.59/8760/3600*Dispersion!$AP$10,0)</f>
        <v>0</v>
      </c>
      <c r="FJ393" s="74">
        <f>IF(AND(ISNUMBER('Emissions (start here)'!CF393),ISNUMBER(Dispersion!$AP$11)),'Emissions (start here)'!CF393*2000*453.59/8760/3600*Dispersion!$AP$11,0)</f>
        <v>0</v>
      </c>
      <c r="FK393" s="74">
        <f>IF(AND(ISNUMBER('Emissions (start here)'!CG393),ISNUMBER(Dispersion!$AQ$8)),'Emissions (start here)'!CG393*453.59/3600*Dispersion!$AQ$8,0)</f>
        <v>0</v>
      </c>
      <c r="FL393" s="74">
        <f>IF(AND(ISNUMBER('Emissions (start here)'!CG393),ISNUMBER(Dispersion!$AQ$9)),'Emissions (start here)'!CG393*453.59/3600*Dispersion!$AQ$9,0)</f>
        <v>0</v>
      </c>
      <c r="FM393" s="74">
        <f>IF(AND(ISNUMBER('Emissions (start here)'!CH393),ISNUMBER(Dispersion!$AQ$10)),'Emissions (start here)'!CH393*2000*453.59/8760/3600*Dispersion!$AQ$10,0)</f>
        <v>0</v>
      </c>
      <c r="FN393" s="74">
        <f>IF(AND(ISNUMBER('Emissions (start here)'!CH393),ISNUMBER(Dispersion!$AQ$11)),'Emissions (start here)'!CH393*2000*453.59/8760/3600*Dispersion!$AQ$11,0)</f>
        <v>0</v>
      </c>
      <c r="FO393" s="74">
        <f>IF(AND(ISNUMBER('Emissions (start here)'!CI393),ISNUMBER(Dispersion!$AR$8)),'Emissions (start here)'!CI393*453.59/3600*Dispersion!$AR$8,0)</f>
        <v>0</v>
      </c>
      <c r="FP393" s="74">
        <f>IF(AND(ISNUMBER('Emissions (start here)'!CI393),ISNUMBER(Dispersion!$AR$9)),'Emissions (start here)'!CI393*453.59/3600*Dispersion!$AR$9,0)</f>
        <v>0</v>
      </c>
      <c r="FQ393" s="74">
        <f>IF(AND(ISNUMBER('Emissions (start here)'!CJ393),ISNUMBER(Dispersion!$AR$10)),'Emissions (start here)'!CJ393*2000*453.59/8760/3600*Dispersion!$AR$10,0)</f>
        <v>0</v>
      </c>
      <c r="FR393" s="74">
        <f>IF(AND(ISNUMBER('Emissions (start here)'!CJ393),ISNUMBER(Dispersion!$AR$11)),'Emissions (start here)'!CJ393*2000*453.59/8760/3600*Dispersion!$AR$11,0)</f>
        <v>0</v>
      </c>
      <c r="FS393" s="74">
        <f>IF(AND(ISNUMBER('Emissions (start here)'!CK393),ISNUMBER(Dispersion!$AS$8)),'Emissions (start here)'!CK393*453.59/3600*Dispersion!$AS$8,0)</f>
        <v>0</v>
      </c>
      <c r="FT393" s="74">
        <f>IF(AND(ISNUMBER('Emissions (start here)'!CK393),ISNUMBER(Dispersion!$AS$9)),'Emissions (start here)'!CK393*453.59/3600*Dispersion!$AS$9,0)</f>
        <v>0</v>
      </c>
      <c r="FU393" s="74">
        <f>IF(AND(ISNUMBER('Emissions (start here)'!CL393),ISNUMBER(Dispersion!$AS$10)),'Emissions (start here)'!CL393*2000*453.59/8760/3600*Dispersion!$AS$10,0)</f>
        <v>0</v>
      </c>
      <c r="FV393" s="74">
        <f>IF(AND(ISNUMBER('Emissions (start here)'!CL393),ISNUMBER(Dispersion!$AS$11)),'Emissions (start here)'!CL393*2000*453.59/8760/3600*Dispersion!$AS$11,0)</f>
        <v>0</v>
      </c>
      <c r="FW393" s="74">
        <f>IF(AND(ISNUMBER('Emissions (start here)'!CM393),ISNUMBER(Dispersion!$AT$8)),'Emissions (start here)'!CM393*453.59/3600*Dispersion!$AT$8,0)</f>
        <v>0</v>
      </c>
      <c r="FX393" s="74">
        <f>IF(AND(ISNUMBER('Emissions (start here)'!CM393),ISNUMBER(Dispersion!$AT$9)),'Emissions (start here)'!CM393*453.59/3600*Dispersion!$AT$9,0)</f>
        <v>0</v>
      </c>
      <c r="FY393" s="74">
        <f>IF(AND(ISNUMBER('Emissions (start here)'!CN393),ISNUMBER(Dispersion!$AT$10)),'Emissions (start here)'!CN393*2000*453.59/8760/3600*Dispersion!$AT$10,0)</f>
        <v>0</v>
      </c>
      <c r="FZ393" s="74">
        <f>IF(AND(ISNUMBER('Emissions (start here)'!CN393),ISNUMBER(Dispersion!$AT$11)),'Emissions (start here)'!CN393*2000*453.59/8760/3600*Dispersion!$AT$11,0)</f>
        <v>0</v>
      </c>
      <c r="GA393" s="74">
        <f>IF(AND(ISNUMBER('Emissions (start here)'!CO393),ISNUMBER(Dispersion!$AU$8)),'Emissions (start here)'!CO393*453.59/3600*Dispersion!$AU$8,0)</f>
        <v>0</v>
      </c>
      <c r="GB393" s="74">
        <f>IF(AND(ISNUMBER('Emissions (start here)'!CO393),ISNUMBER(Dispersion!$AU$9)),'Emissions (start here)'!CO393*453.59/3600*Dispersion!$AU$9,0)</f>
        <v>0</v>
      </c>
      <c r="GC393" s="74">
        <f>IF(AND(ISNUMBER('Emissions (start here)'!CP393),ISNUMBER(Dispersion!$AU$10)),'Emissions (start here)'!CP393*2000*453.59/8760/3600*Dispersion!$AU$10,0)</f>
        <v>0</v>
      </c>
      <c r="GD393" s="74">
        <f>IF(AND(ISNUMBER('Emissions (start here)'!CP393),ISNUMBER(Dispersion!$AU$11)),'Emissions (start here)'!CP393*2000*453.59/8760/3600*Dispersion!$AU$11,0)</f>
        <v>0</v>
      </c>
      <c r="GE393" s="74">
        <f>IF(AND(ISNUMBER('Emissions (start here)'!CQ393),ISNUMBER(Dispersion!$AV$8)),'Emissions (start here)'!CQ393*453.59/3600*Dispersion!$AV$8,0)</f>
        <v>0</v>
      </c>
      <c r="GF393" s="74">
        <f>IF(AND(ISNUMBER('Emissions (start here)'!CQ393),ISNUMBER(Dispersion!$AV$9)),'Emissions (start here)'!CQ393*453.59/3600*Dispersion!$AV$9,0)</f>
        <v>0</v>
      </c>
      <c r="GG393" s="74">
        <f>IF(AND(ISNUMBER('Emissions (start here)'!CR393),ISNUMBER(Dispersion!$AV$10)),'Emissions (start here)'!CR393*2000*453.59/8760/3600*Dispersion!$AV$10,0)</f>
        <v>0</v>
      </c>
      <c r="GH393" s="74">
        <f>IF(AND(ISNUMBER('Emissions (start here)'!CR393),ISNUMBER(Dispersion!$AV$11)),'Emissions (start here)'!CR393*2000*453.59/8760/3600*Dispersion!$AV$11,0)</f>
        <v>0</v>
      </c>
      <c r="GI393" s="74">
        <f>IF(AND(ISNUMBER('Emissions (start here)'!CS393),ISNUMBER(Dispersion!$AW$8)),'Emissions (start here)'!CS393*453.59/3600*Dispersion!$AW$8,0)</f>
        <v>0</v>
      </c>
      <c r="GJ393" s="74">
        <f>IF(AND(ISNUMBER('Emissions (start here)'!CS393),ISNUMBER(Dispersion!$AW$9)),'Emissions (start here)'!CS393*453.59/3600*Dispersion!$AW$9,0)</f>
        <v>0</v>
      </c>
      <c r="GK393" s="74">
        <f>IF(AND(ISNUMBER('Emissions (start here)'!CT393),ISNUMBER(Dispersion!$AW$10)),'Emissions (start here)'!CT393*2000*453.59/8760/3600*Dispersion!$AW$10,0)</f>
        <v>0</v>
      </c>
      <c r="GL393" s="74">
        <f>IF(AND(ISNUMBER('Emissions (start here)'!CT393),ISNUMBER(Dispersion!$AW$11)),'Emissions (start here)'!CT393*2000*453.59/8760/3600*Dispersion!$AW$11,0)</f>
        <v>0</v>
      </c>
      <c r="GM393" s="74">
        <f>IF(AND(ISNUMBER('Emissions (start here)'!CU393),ISNUMBER(Dispersion!$AX$8)),'Emissions (start here)'!CU393*453.59/3600*Dispersion!$AX$8,0)</f>
        <v>0</v>
      </c>
      <c r="GN393" s="74">
        <f>IF(AND(ISNUMBER('Emissions (start here)'!CU393),ISNUMBER(Dispersion!$AX$9)),'Emissions (start here)'!CU393*453.59/3600*Dispersion!$AX$9,0)</f>
        <v>0</v>
      </c>
      <c r="GO393" s="74">
        <f>IF(AND(ISNUMBER('Emissions (start here)'!CV393),ISNUMBER(Dispersion!$AX$10)),'Emissions (start here)'!CV393*2000*453.59/8760/3600*Dispersion!$AX$10,0)</f>
        <v>0</v>
      </c>
      <c r="GP393" s="74">
        <f>IF(AND(ISNUMBER('Emissions (start here)'!CV393),ISNUMBER(Dispersion!$AX$11)),'Emissions (start here)'!CV393*2000*453.59/8760/3600*Dispersion!$AX$11,0)</f>
        <v>0</v>
      </c>
      <c r="GQ393" s="74">
        <f>IF(AND(ISNUMBER('Emissions (start here)'!CW393),ISNUMBER(Dispersion!$AY$8)),'Emissions (start here)'!CW393*453.59/3600*Dispersion!$AY$8,0)</f>
        <v>0</v>
      </c>
      <c r="GR393" s="74">
        <f>IF(AND(ISNUMBER('Emissions (start here)'!CW393),ISNUMBER(Dispersion!$AY$9)),'Emissions (start here)'!CW393*453.59/3600*Dispersion!$AY$9,0)</f>
        <v>0</v>
      </c>
      <c r="GS393" s="74">
        <f>IF(AND(ISNUMBER('Emissions (start here)'!CX393),ISNUMBER(Dispersion!$AY$10)),'Emissions (start here)'!CX393*2000*453.59/8760/3600*Dispersion!$AY$10,0)</f>
        <v>0</v>
      </c>
      <c r="GT393" s="74">
        <f>IF(AND(ISNUMBER('Emissions (start here)'!CX393),ISNUMBER(Dispersion!$AY$11)),'Emissions (start here)'!CX393*2000*453.59/8760/3600*Dispersion!$AY$11,0)</f>
        <v>0</v>
      </c>
      <c r="GU393" s="74">
        <f>IF(AND(ISNUMBER('Emissions (start here)'!CY393),ISNUMBER(Dispersion!$AZ$8)),'Emissions (start here)'!CY393*453.59/3600*Dispersion!$AZ$8,0)</f>
        <v>0</v>
      </c>
      <c r="GV393" s="74">
        <f>IF(AND(ISNUMBER('Emissions (start here)'!CY393),ISNUMBER(Dispersion!$AZ$9)),'Emissions (start here)'!CY393*453.59/3600*Dispersion!$AZ$9,0)</f>
        <v>0</v>
      </c>
      <c r="GW393" s="74">
        <f>IF(AND(ISNUMBER('Emissions (start here)'!CZ393),ISNUMBER(Dispersion!$AZ$10)),'Emissions (start here)'!CZ393*2000*453.59/8760/3600*Dispersion!$AZ$10,0)</f>
        <v>0</v>
      </c>
      <c r="GX393" s="74">
        <f>IF(AND(ISNUMBER('Emissions (start here)'!CZ393),ISNUMBER(Dispersion!$AZ$11)),'Emissions (start here)'!CZ393*2000*453.59/8760/3600*Dispersion!$AZ$11,0)</f>
        <v>0</v>
      </c>
    </row>
    <row r="394" spans="1:206" x14ac:dyDescent="0.2">
      <c r="A394" s="51" t="str">
        <f>'Tox Values'!C394</f>
        <v>94-59-7</v>
      </c>
      <c r="B394" s="94" t="str">
        <f>'Tox Values'!D394</f>
        <v>Safrole</v>
      </c>
      <c r="C394" s="96">
        <f t="shared" si="25"/>
        <v>0</v>
      </c>
      <c r="D394" s="74">
        <f t="shared" si="26"/>
        <v>0</v>
      </c>
      <c r="E394" s="74">
        <f t="shared" si="27"/>
        <v>0</v>
      </c>
      <c r="F394" s="99">
        <f t="shared" si="28"/>
        <v>0</v>
      </c>
      <c r="G394" s="97">
        <f>IF(AND(ISNUMBER('Emissions (start here)'!E394),ISNUMBER(Dispersion!$C$8)),'Emissions (start here)'!E394*453.59/3600*Dispersion!$C$8,0)</f>
        <v>0</v>
      </c>
      <c r="H394" s="74">
        <f>IF(AND(ISNUMBER('Emissions (start here)'!E394),ISNUMBER(Dispersion!$C$9)),'Emissions (start here)'!E394*453.59/3600*Dispersion!$C$9,0)</f>
        <v>0</v>
      </c>
      <c r="I394" s="74">
        <f>IF(AND(ISNUMBER('Emissions (start here)'!F394),ISNUMBER(Dispersion!$C$10)),'Emissions (start here)'!F394*2000*453.59/8760/3600*Dispersion!$C$10,0)</f>
        <v>0</v>
      </c>
      <c r="J394" s="74">
        <f>IF(AND(ISNUMBER('Emissions (start here)'!F394),ISNUMBER(Dispersion!$C$11)),'Emissions (start here)'!F394*2000*453.59/8760/3600*Dispersion!$C$11,0)</f>
        <v>0</v>
      </c>
      <c r="K394" s="74">
        <f>IF(AND(ISNUMBER('Emissions (start here)'!G394),ISNUMBER(Dispersion!$D$8)),'Emissions (start here)'!G394*453.59/3600*Dispersion!$D$8,0)</f>
        <v>0</v>
      </c>
      <c r="L394" s="74">
        <f>IF(AND(ISNUMBER('Emissions (start here)'!G394),ISNUMBER(Dispersion!$D$9)),'Emissions (start here)'!G394*453.59/3600*Dispersion!$D$9,0)</f>
        <v>0</v>
      </c>
      <c r="M394" s="74">
        <f>IF(AND(ISNUMBER('Emissions (start here)'!H394),ISNUMBER(Dispersion!$D$10)),'Emissions (start here)'!H394*2000*453.59/8760/3600*Dispersion!$D$10,0)</f>
        <v>0</v>
      </c>
      <c r="N394" s="74">
        <f>IF(AND(ISNUMBER('Emissions (start here)'!H394),ISNUMBER(Dispersion!$D$11)),'Emissions (start here)'!H394*2000*453.59/8760/3600*Dispersion!$D$11,0)</f>
        <v>0</v>
      </c>
      <c r="O394" s="74">
        <f>IF(AND(ISNUMBER('Emissions (start here)'!I394),ISNUMBER(Dispersion!$E$8)),'Emissions (start here)'!I394*453.59/3600*Dispersion!$E$8,0)</f>
        <v>0</v>
      </c>
      <c r="P394" s="74">
        <f>IF(AND(ISNUMBER('Emissions (start here)'!I394),ISNUMBER(Dispersion!$E$9)),'Emissions (start here)'!I394*453.59/3600*Dispersion!$E$9,0)</f>
        <v>0</v>
      </c>
      <c r="Q394" s="74">
        <f>IF(AND(ISNUMBER('Emissions (start here)'!J394),ISNUMBER(Dispersion!$E$10)),'Emissions (start here)'!J394*2000*453.59/8760/3600*Dispersion!$E$10,0)</f>
        <v>0</v>
      </c>
      <c r="R394" s="74">
        <f>IF(AND(ISNUMBER('Emissions (start here)'!J394),ISNUMBER(Dispersion!$E$11)),'Emissions (start here)'!J394*2000*453.59/8760/3600*Dispersion!$E$11,0)</f>
        <v>0</v>
      </c>
      <c r="S394" s="74">
        <f>IF(AND(ISNUMBER('Emissions (start here)'!K394),ISNUMBER(Dispersion!$F$8)),'Emissions (start here)'!K394*453.59/3600*Dispersion!$F$8,0)</f>
        <v>0</v>
      </c>
      <c r="T394" s="74">
        <f>IF(AND(ISNUMBER('Emissions (start here)'!K394),ISNUMBER(Dispersion!$F$9)),'Emissions (start here)'!K394*453.59/3600*Dispersion!$F$9,0)</f>
        <v>0</v>
      </c>
      <c r="U394" s="74">
        <f>IF(AND(ISNUMBER('Emissions (start here)'!L394),ISNUMBER(Dispersion!$F$10)),'Emissions (start here)'!L394*2000*453.59/8760/3600*Dispersion!$F$10,0)</f>
        <v>0</v>
      </c>
      <c r="V394" s="74">
        <f>IF(AND(ISNUMBER('Emissions (start here)'!L394),ISNUMBER(Dispersion!$F$11)),'Emissions (start here)'!L394*2000*453.59/8760/3600*Dispersion!$F$11,0)</f>
        <v>0</v>
      </c>
      <c r="W394" s="74">
        <f>IF(AND(ISNUMBER('Emissions (start here)'!M394),ISNUMBER(Dispersion!$G$8)),'Emissions (start here)'!M394*453.59/3600*Dispersion!$G$8,0)</f>
        <v>0</v>
      </c>
      <c r="X394" s="74">
        <f>IF(AND(ISNUMBER('Emissions (start here)'!M394),ISNUMBER(Dispersion!$G$9)),'Emissions (start here)'!M394*453.59/3600*Dispersion!$G$9,0)</f>
        <v>0</v>
      </c>
      <c r="Y394" s="74">
        <f>IF(AND(ISNUMBER('Emissions (start here)'!N394),ISNUMBER(Dispersion!$G$10)),'Emissions (start here)'!N394*2000*453.59/8760/3600*Dispersion!$G$10,0)</f>
        <v>0</v>
      </c>
      <c r="Z394" s="74">
        <f>IF(AND(ISNUMBER('Emissions (start here)'!N394),ISNUMBER(Dispersion!$G$11)),'Emissions (start here)'!N394*2000*453.59/8760/3600*Dispersion!$G$11,0)</f>
        <v>0</v>
      </c>
      <c r="AA394" s="74">
        <f>IF(AND(ISNUMBER('Emissions (start here)'!O394),ISNUMBER(Dispersion!$H$8)),'Emissions (start here)'!O394*453.59/3600*Dispersion!$H$8,0)</f>
        <v>0</v>
      </c>
      <c r="AB394" s="74">
        <f>IF(AND(ISNUMBER('Emissions (start here)'!O394),ISNUMBER(Dispersion!$H$9)),'Emissions (start here)'!O394*453.59/3600*Dispersion!$H$9,0)</f>
        <v>0</v>
      </c>
      <c r="AC394" s="74">
        <f>IF(AND(ISNUMBER('Emissions (start here)'!P394),ISNUMBER(Dispersion!$H$10)),'Emissions (start here)'!P394*2000*453.59/8760/3600*Dispersion!$H$10,0)</f>
        <v>0</v>
      </c>
      <c r="AD394" s="74">
        <f>IF(AND(ISNUMBER('Emissions (start here)'!P394),ISNUMBER(Dispersion!$H$11)),'Emissions (start here)'!P394*2000*453.59/8760/3600*Dispersion!$H$11,0)</f>
        <v>0</v>
      </c>
      <c r="AE394" s="74">
        <f>IF(AND(ISNUMBER('Emissions (start here)'!Q394),ISNUMBER(Dispersion!$I$8)),'Emissions (start here)'!Q394*453.59/3600*Dispersion!$I$8,0)</f>
        <v>0</v>
      </c>
      <c r="AF394" s="74">
        <f>IF(AND(ISNUMBER('Emissions (start here)'!Q394),ISNUMBER(Dispersion!$I$9)),'Emissions (start here)'!Q394*453.59/3600*Dispersion!$I$9,0)</f>
        <v>0</v>
      </c>
      <c r="AG394" s="74">
        <f>IF(AND(ISNUMBER('Emissions (start here)'!R394),ISNUMBER(Dispersion!$I$10)),'Emissions (start here)'!R394*2000*453.59/8760/3600*Dispersion!$I$10,0)</f>
        <v>0</v>
      </c>
      <c r="AH394" s="74">
        <f>IF(AND(ISNUMBER('Emissions (start here)'!R394),ISNUMBER(Dispersion!$I$11)),'Emissions (start here)'!R394*2000*453.59/8760/3600*Dispersion!$I$11,0)</f>
        <v>0</v>
      </c>
      <c r="AI394" s="74">
        <f>IF(AND(ISNUMBER('Emissions (start here)'!S394),ISNUMBER(Dispersion!$J$8)),'Emissions (start here)'!S394*453.59/3600*Dispersion!$J$8,0)</f>
        <v>0</v>
      </c>
      <c r="AJ394" s="74">
        <f>IF(AND(ISNUMBER('Emissions (start here)'!S394),ISNUMBER(Dispersion!$J$9)),'Emissions (start here)'!S394*453.59/3600*Dispersion!$J$9,0)</f>
        <v>0</v>
      </c>
      <c r="AK394" s="74">
        <f>IF(AND(ISNUMBER('Emissions (start here)'!T394),ISNUMBER(Dispersion!$J$10)),'Emissions (start here)'!T394*2000*453.59/8760/3600*Dispersion!$J$10,0)</f>
        <v>0</v>
      </c>
      <c r="AL394" s="74">
        <f>IF(AND(ISNUMBER('Emissions (start here)'!T394),ISNUMBER(Dispersion!$J$11)),'Emissions (start here)'!T394*2000*453.59/8760/3600*Dispersion!$J$11,0)</f>
        <v>0</v>
      </c>
      <c r="AM394" s="74">
        <f>IF(AND(ISNUMBER('Emissions (start here)'!U394),ISNUMBER(Dispersion!$K$8)),'Emissions (start here)'!U394*453.59/3600*Dispersion!$K$8,0)</f>
        <v>0</v>
      </c>
      <c r="AN394" s="74">
        <f>IF(AND(ISNUMBER('Emissions (start here)'!U394),ISNUMBER(Dispersion!$K$9)),'Emissions (start here)'!U394*453.59/3600*Dispersion!$K$9,0)</f>
        <v>0</v>
      </c>
      <c r="AO394" s="74">
        <f>IF(AND(ISNUMBER('Emissions (start here)'!V394),ISNUMBER(Dispersion!$K$10)),'Emissions (start here)'!V394*2000*453.59/8760/3600*Dispersion!$K$10,0)</f>
        <v>0</v>
      </c>
      <c r="AP394" s="74">
        <f>IF(AND(ISNUMBER('Emissions (start here)'!V394),ISNUMBER(Dispersion!$K$11)),'Emissions (start here)'!V394*2000*453.59/8760/3600*Dispersion!$K$11,0)</f>
        <v>0</v>
      </c>
      <c r="AQ394" s="74">
        <f>IF(AND(ISNUMBER('Emissions (start here)'!W394),ISNUMBER(Dispersion!$L$8)),'Emissions (start here)'!W394*453.59/3600*Dispersion!$L$8,0)</f>
        <v>0</v>
      </c>
      <c r="AR394" s="74">
        <f>IF(AND(ISNUMBER('Emissions (start here)'!W394),ISNUMBER(Dispersion!$L$9)),'Emissions (start here)'!W394*453.59/3600*Dispersion!$L$9,0)</f>
        <v>0</v>
      </c>
      <c r="AS394" s="74">
        <f>IF(AND(ISNUMBER('Emissions (start here)'!X394),ISNUMBER(Dispersion!$L$10)),'Emissions (start here)'!X394*2000*453.59/8760/3600*Dispersion!$L$10,0)</f>
        <v>0</v>
      </c>
      <c r="AT394" s="74">
        <f>IF(AND(ISNUMBER('Emissions (start here)'!X394),ISNUMBER(Dispersion!$L$11)),'Emissions (start here)'!X394*2000*453.59/8760/3600*Dispersion!$L$11,0)</f>
        <v>0</v>
      </c>
      <c r="AU394" s="74">
        <f>IF(AND(ISNUMBER('Emissions (start here)'!Y394),ISNUMBER(Dispersion!$M$8)),'Emissions (start here)'!Y394*453.59/3600*Dispersion!$M$8,0)</f>
        <v>0</v>
      </c>
      <c r="AV394" s="74">
        <f>IF(AND(ISNUMBER('Emissions (start here)'!Y394),ISNUMBER(Dispersion!$M$9)),'Emissions (start here)'!Y394*453.59/3600*Dispersion!$M$9,0)</f>
        <v>0</v>
      </c>
      <c r="AW394" s="74">
        <f>IF(AND(ISNUMBER('Emissions (start here)'!Z394),ISNUMBER(Dispersion!$M$10)),'Emissions (start here)'!Z394*2000*453.59/8760/3600*Dispersion!$M$10,0)</f>
        <v>0</v>
      </c>
      <c r="AX394" s="74">
        <f>IF(AND(ISNUMBER('Emissions (start here)'!Z394),ISNUMBER(Dispersion!$M$11)),'Emissions (start here)'!Z394*2000*453.59/8760/3600*Dispersion!$M$11,0)</f>
        <v>0</v>
      </c>
      <c r="AY394" s="74">
        <f>IF(AND(ISNUMBER('Emissions (start here)'!AA394),ISNUMBER(Dispersion!$N$8)),'Emissions (start here)'!AA394*453.59/3600*Dispersion!$N$8,0)</f>
        <v>0</v>
      </c>
      <c r="AZ394" s="74">
        <f>IF(AND(ISNUMBER('Emissions (start here)'!AA394),ISNUMBER(Dispersion!$N$9)),'Emissions (start here)'!AA394*453.59/3600*Dispersion!$N$9,0)</f>
        <v>0</v>
      </c>
      <c r="BA394" s="74">
        <f>IF(AND(ISNUMBER('Emissions (start here)'!AB394),ISNUMBER(Dispersion!$N$10)),'Emissions (start here)'!AB394*2000*453.59/8760/3600*Dispersion!$N$10,0)</f>
        <v>0</v>
      </c>
      <c r="BB394" s="74">
        <f>IF(AND(ISNUMBER('Emissions (start here)'!AB394),ISNUMBER(Dispersion!$N$11)),'Emissions (start here)'!AB394*2000*453.59/8760/3600*Dispersion!$N$11,0)</f>
        <v>0</v>
      </c>
      <c r="BC394" s="74">
        <f>IF(AND(ISNUMBER('Emissions (start here)'!AC394),ISNUMBER(Dispersion!$O$8)),'Emissions (start here)'!AC394*453.59/3600*Dispersion!$O$8,0)</f>
        <v>0</v>
      </c>
      <c r="BD394" s="74">
        <f>IF(AND(ISNUMBER('Emissions (start here)'!AC394),ISNUMBER(Dispersion!$O$9)),'Emissions (start here)'!AC394*453.59/3600*Dispersion!$O$9,0)</f>
        <v>0</v>
      </c>
      <c r="BE394" s="74">
        <f>IF(AND(ISNUMBER('Emissions (start here)'!AD394),ISNUMBER(Dispersion!$O$10)),'Emissions (start here)'!AD394*2000*453.59/8760/3600*Dispersion!$O$10,0)</f>
        <v>0</v>
      </c>
      <c r="BF394" s="74">
        <f>IF(AND(ISNUMBER('Emissions (start here)'!AD394),ISNUMBER(Dispersion!$O$11)),'Emissions (start here)'!AD394*2000*453.59/8760/3600*Dispersion!$O$11,0)</f>
        <v>0</v>
      </c>
      <c r="BG394" s="74">
        <f>IF(AND(ISNUMBER('Emissions (start here)'!AE394),ISNUMBER(Dispersion!$P$8)),'Emissions (start here)'!AE394*453.59/3600*Dispersion!$P$8,0)</f>
        <v>0</v>
      </c>
      <c r="BH394" s="74">
        <f>IF(AND(ISNUMBER('Emissions (start here)'!AE394),ISNUMBER(Dispersion!$P$9)),'Emissions (start here)'!AE394*453.59/3600*Dispersion!$P$9,0)</f>
        <v>0</v>
      </c>
      <c r="BI394" s="74">
        <f>IF(AND(ISNUMBER('Emissions (start here)'!AF394),ISNUMBER(Dispersion!$P$10)),'Emissions (start here)'!AF394*2000*453.59/8760/3600*Dispersion!$P$10,0)</f>
        <v>0</v>
      </c>
      <c r="BJ394" s="74">
        <f>IF(AND(ISNUMBER('Emissions (start here)'!AF394),ISNUMBER(Dispersion!$P$11)),'Emissions (start here)'!AF394*2000*453.59/8760/3600*Dispersion!$P$11,0)</f>
        <v>0</v>
      </c>
      <c r="BK394" s="74">
        <f>IF(AND(ISNUMBER('Emissions (start here)'!AG394),ISNUMBER(Dispersion!$Q$8)),'Emissions (start here)'!AG394*453.59/3600*Dispersion!$Q$8,0)</f>
        <v>0</v>
      </c>
      <c r="BL394" s="74">
        <f>IF(AND(ISNUMBER('Emissions (start here)'!AG394),ISNUMBER(Dispersion!$Q$9)),'Emissions (start here)'!AG394*453.59/3600*Dispersion!$Q$9,0)</f>
        <v>0</v>
      </c>
      <c r="BM394" s="74">
        <f>IF(AND(ISNUMBER('Emissions (start here)'!AH394),ISNUMBER(Dispersion!$Q$10)),'Emissions (start here)'!AH394*2000*453.59/8760/3600*Dispersion!$Q$10,0)</f>
        <v>0</v>
      </c>
      <c r="BN394" s="74">
        <f>IF(AND(ISNUMBER('Emissions (start here)'!AH394),ISNUMBER(Dispersion!$Q$11)),'Emissions (start here)'!AH394*2000*453.59/8760/3600*Dispersion!$Q$11,0)</f>
        <v>0</v>
      </c>
      <c r="BO394" s="74">
        <f>IF(AND(ISNUMBER('Emissions (start here)'!AI394),ISNUMBER(Dispersion!$R$8)),'Emissions (start here)'!AI394*453.59/3600*Dispersion!$R$8,0)</f>
        <v>0</v>
      </c>
      <c r="BP394" s="74">
        <f>IF(AND(ISNUMBER('Emissions (start here)'!AI394),ISNUMBER(Dispersion!$R$9)),'Emissions (start here)'!AI394*453.59/3600*Dispersion!$R$9,0)</f>
        <v>0</v>
      </c>
      <c r="BQ394" s="74">
        <f>IF(AND(ISNUMBER('Emissions (start here)'!AJ394),ISNUMBER(Dispersion!$R$10)),'Emissions (start here)'!AJ394*2000*453.59/8760/3600*Dispersion!$R$10,0)</f>
        <v>0</v>
      </c>
      <c r="BR394" s="74">
        <f>IF(AND(ISNUMBER('Emissions (start here)'!AJ394),ISNUMBER(Dispersion!$R$11)),'Emissions (start here)'!AJ394*2000*453.59/8760/3600*Dispersion!$R$11,0)</f>
        <v>0</v>
      </c>
      <c r="BS394" s="74">
        <f>IF(AND(ISNUMBER('Emissions (start here)'!AK394),ISNUMBER(Dispersion!$S$8)),'Emissions (start here)'!AK394*453.59/3600*Dispersion!$S$8,0)</f>
        <v>0</v>
      </c>
      <c r="BT394" s="74">
        <f>IF(AND(ISNUMBER('Emissions (start here)'!AK394),ISNUMBER(Dispersion!$S$9)),'Emissions (start here)'!AK394*453.59/3600*Dispersion!$S$9,0)</f>
        <v>0</v>
      </c>
      <c r="BU394" s="74">
        <f>IF(AND(ISNUMBER('Emissions (start here)'!AL394),ISNUMBER(Dispersion!$S$10)),'Emissions (start here)'!AL394*2000*453.59/8760/3600*Dispersion!$S$10,0)</f>
        <v>0</v>
      </c>
      <c r="BV394" s="74">
        <f>IF(AND(ISNUMBER('Emissions (start here)'!AL394),ISNUMBER(Dispersion!$S$11)),'Emissions (start here)'!AL394*2000*453.59/8760/3600*Dispersion!$S$11,0)</f>
        <v>0</v>
      </c>
      <c r="BW394" s="74">
        <f>IF(AND(ISNUMBER('Emissions (start here)'!AM394),ISNUMBER(Dispersion!$T$8)),'Emissions (start here)'!AM394*453.59/3600*Dispersion!$T$8,0)</f>
        <v>0</v>
      </c>
      <c r="BX394" s="74">
        <f>IF(AND(ISNUMBER('Emissions (start here)'!AM394),ISNUMBER(Dispersion!$T$9)),'Emissions (start here)'!AM394*453.59/3600*Dispersion!$T$9,0)</f>
        <v>0</v>
      </c>
      <c r="BY394" s="74">
        <f>IF(AND(ISNUMBER('Emissions (start here)'!AN394),ISNUMBER(Dispersion!$T$10)),'Emissions (start here)'!AN394*2000*453.59/8760/3600*Dispersion!$T$10,0)</f>
        <v>0</v>
      </c>
      <c r="BZ394" s="74">
        <f>IF(AND(ISNUMBER('Emissions (start here)'!AN394),ISNUMBER(Dispersion!$T$11)),'Emissions (start here)'!AN394*2000*453.59/8760/3600*Dispersion!$T$11,0)</f>
        <v>0</v>
      </c>
      <c r="CA394" s="74">
        <f>IF(AND(ISNUMBER('Emissions (start here)'!AO394),ISNUMBER(Dispersion!$U$8)),'Emissions (start here)'!AO394*453.59/3600*Dispersion!$U$8,0)</f>
        <v>0</v>
      </c>
      <c r="CB394" s="74">
        <f>IF(AND(ISNUMBER('Emissions (start here)'!AO394),ISNUMBER(Dispersion!$U$9)),'Emissions (start here)'!AO394*453.59/3600*Dispersion!$U$9,0)</f>
        <v>0</v>
      </c>
      <c r="CC394" s="74">
        <f>IF(AND(ISNUMBER('Emissions (start here)'!AP394),ISNUMBER(Dispersion!$U$10)),'Emissions (start here)'!AP394*2000*453.59/8760/3600*Dispersion!$U$10,0)</f>
        <v>0</v>
      </c>
      <c r="CD394" s="74">
        <f>IF(AND(ISNUMBER('Emissions (start here)'!AP394),ISNUMBER(Dispersion!$U$11)),'Emissions (start here)'!AP394*2000*453.59/8760/3600*Dispersion!$U$11,0)</f>
        <v>0</v>
      </c>
      <c r="CE394" s="74">
        <f>IF(AND(ISNUMBER('Emissions (start here)'!AQ394),ISNUMBER(Dispersion!$V$8)),'Emissions (start here)'!AQ394*453.59/3600*Dispersion!$V$8,0)</f>
        <v>0</v>
      </c>
      <c r="CF394" s="74">
        <f>IF(AND(ISNUMBER('Emissions (start here)'!AQ394),ISNUMBER(Dispersion!$V$9)),'Emissions (start here)'!AQ394*453.59/3600*Dispersion!$V$9,0)</f>
        <v>0</v>
      </c>
      <c r="CG394" s="74">
        <f>IF(AND(ISNUMBER('Emissions (start here)'!AR394),ISNUMBER(Dispersion!$V$10)),'Emissions (start here)'!AR394*2000*453.59/8760/3600*Dispersion!$V$10,0)</f>
        <v>0</v>
      </c>
      <c r="CH394" s="74">
        <f>IF(AND(ISNUMBER('Emissions (start here)'!AR394),ISNUMBER(Dispersion!$V$11)),'Emissions (start here)'!AR394*2000*453.59/8760/3600*Dispersion!$V$11,0)</f>
        <v>0</v>
      </c>
      <c r="CI394" s="74">
        <f>IF(AND(ISNUMBER('Emissions (start here)'!AS394),ISNUMBER(Dispersion!$W$8)),'Emissions (start here)'!AS394*453.59/3600*Dispersion!$W$8,0)</f>
        <v>0</v>
      </c>
      <c r="CJ394" s="74">
        <f>IF(AND(ISNUMBER('Emissions (start here)'!AS394),ISNUMBER(Dispersion!$W$9)),'Emissions (start here)'!AS394*453.59/3600*Dispersion!$W$9,0)</f>
        <v>0</v>
      </c>
      <c r="CK394" s="74">
        <f>IF(AND(ISNUMBER('Emissions (start here)'!AT394),ISNUMBER(Dispersion!$W$10)),'Emissions (start here)'!AT394*2000*453.59/8760/3600*Dispersion!$W$10,0)</f>
        <v>0</v>
      </c>
      <c r="CL394" s="74">
        <f>IF(AND(ISNUMBER('Emissions (start here)'!AT394),ISNUMBER(Dispersion!$W$11)),'Emissions (start here)'!AT394*2000*453.59/8760/3600*Dispersion!$W$11,0)</f>
        <v>0</v>
      </c>
      <c r="CM394" s="74">
        <f>IF(AND(ISNUMBER('Emissions (start here)'!AU394),ISNUMBER(Dispersion!$X$8)),'Emissions (start here)'!AU394*453.59/3600*Dispersion!$X$8,0)</f>
        <v>0</v>
      </c>
      <c r="CN394" s="74">
        <f>IF(AND(ISNUMBER('Emissions (start here)'!AU394),ISNUMBER(Dispersion!$X$9)),'Emissions (start here)'!AU394*453.59/3600*Dispersion!$X$9,0)</f>
        <v>0</v>
      </c>
      <c r="CO394" s="74">
        <f>IF(AND(ISNUMBER('Emissions (start here)'!AV394),ISNUMBER(Dispersion!$X$10)),'Emissions (start here)'!AV394*2000*453.59/8760/3600*Dispersion!$X$10,0)</f>
        <v>0</v>
      </c>
      <c r="CP394" s="74">
        <f>IF(AND(ISNUMBER('Emissions (start here)'!AV394),ISNUMBER(Dispersion!$X$11)),'Emissions (start here)'!AV394*2000*453.59/8760/3600*Dispersion!$X$11,0)</f>
        <v>0</v>
      </c>
      <c r="CQ394" s="74">
        <f>IF(AND(ISNUMBER('Emissions (start here)'!AW394),ISNUMBER(Dispersion!$Y$8)),'Emissions (start here)'!AW394*453.59/3600*Dispersion!$Y$8,0)</f>
        <v>0</v>
      </c>
      <c r="CR394" s="74">
        <f>IF(AND(ISNUMBER('Emissions (start here)'!AW394),ISNUMBER(Dispersion!$Y$9)),'Emissions (start here)'!AW394*453.59/3600*Dispersion!$Y$9,0)</f>
        <v>0</v>
      </c>
      <c r="CS394" s="74">
        <f>IF(AND(ISNUMBER('Emissions (start here)'!AX394),ISNUMBER(Dispersion!$Y$10)),'Emissions (start here)'!AX394*2000*453.59/8760/3600*Dispersion!$Y$10,0)</f>
        <v>0</v>
      </c>
      <c r="CT394" s="74">
        <f>IF(AND(ISNUMBER('Emissions (start here)'!AX394),ISNUMBER(Dispersion!$Y$11)),'Emissions (start here)'!AX394*2000*453.59/8760/3600*Dispersion!$Y$11,0)</f>
        <v>0</v>
      </c>
      <c r="CU394" s="74">
        <f>IF(AND(ISNUMBER('Emissions (start here)'!AY394),ISNUMBER(Dispersion!$Z$8)),'Emissions (start here)'!AY394*453.59/3600*Dispersion!$Z$8,0)</f>
        <v>0</v>
      </c>
      <c r="CV394" s="74">
        <f>IF(AND(ISNUMBER('Emissions (start here)'!AY394),ISNUMBER(Dispersion!$Z$9)),'Emissions (start here)'!AY394*453.59/3600*Dispersion!$Z$9,0)</f>
        <v>0</v>
      </c>
      <c r="CW394" s="74">
        <f>IF(AND(ISNUMBER('Emissions (start here)'!AZ394),ISNUMBER(Dispersion!$Z$10)),'Emissions (start here)'!AZ394*2000*453.59/8760/3600*Dispersion!$Z$10,0)</f>
        <v>0</v>
      </c>
      <c r="CX394" s="74">
        <f>IF(AND(ISNUMBER('Emissions (start here)'!AZ394),ISNUMBER(Dispersion!$Z$11)),'Emissions (start here)'!AZ394*2000*453.59/8760/3600*Dispersion!$Z$11,0)</f>
        <v>0</v>
      </c>
      <c r="CY394" s="74">
        <f>IF(AND(ISNUMBER('Emissions (start here)'!BA394),ISNUMBER(Dispersion!$AA$8)),'Emissions (start here)'!BA394*453.59/3600*Dispersion!$AA$8,0)</f>
        <v>0</v>
      </c>
      <c r="CZ394" s="74">
        <f>IF(AND(ISNUMBER('Emissions (start here)'!BA394),ISNUMBER(Dispersion!$AA$9)),'Emissions (start here)'!BA394*453.59/3600*Dispersion!$AA$9,0)</f>
        <v>0</v>
      </c>
      <c r="DA394" s="74">
        <f>IF(AND(ISNUMBER('Emissions (start here)'!BB394),ISNUMBER(Dispersion!$AA$10)),'Emissions (start here)'!BB394*2000*453.59/8760/3600*Dispersion!$AA$10,0)</f>
        <v>0</v>
      </c>
      <c r="DB394" s="74">
        <f>IF(AND(ISNUMBER('Emissions (start here)'!BB394),ISNUMBER(Dispersion!$AA$11)),'Emissions (start here)'!BB394*2000*453.59/8760/3600*Dispersion!$AA$11,0)</f>
        <v>0</v>
      </c>
      <c r="DC394" s="74">
        <f>IF(AND(ISNUMBER('Emissions (start here)'!BC394),ISNUMBER(Dispersion!$AB$8)),'Emissions (start here)'!BC394*453.59/3600*Dispersion!$AB$8,0)</f>
        <v>0</v>
      </c>
      <c r="DD394" s="74">
        <f>IF(AND(ISNUMBER('Emissions (start here)'!BC394),ISNUMBER(Dispersion!$AB$9)),'Emissions (start here)'!BC394*453.59/3600*Dispersion!$AB$9,0)</f>
        <v>0</v>
      </c>
      <c r="DE394" s="74">
        <f>IF(AND(ISNUMBER('Emissions (start here)'!BD394),ISNUMBER(Dispersion!$AB$10)),'Emissions (start here)'!BD394*2000*453.59/8760/3600*Dispersion!$AB$10,0)</f>
        <v>0</v>
      </c>
      <c r="DF394" s="74">
        <f>IF(AND(ISNUMBER('Emissions (start here)'!BD394),ISNUMBER(Dispersion!$AB$11)),'Emissions (start here)'!BD394*2000*453.59/8760/3600*Dispersion!$AB$11,0)</f>
        <v>0</v>
      </c>
      <c r="DG394" s="74">
        <f>IF(AND(ISNUMBER('Emissions (start here)'!BE394),ISNUMBER(Dispersion!$AC$8)),'Emissions (start here)'!BE394*453.59/3600*Dispersion!$AC$8,0)</f>
        <v>0</v>
      </c>
      <c r="DH394" s="74">
        <f>IF(AND(ISNUMBER('Emissions (start here)'!BE394),ISNUMBER(Dispersion!$AC$9)),'Emissions (start here)'!BE394*453.59/3600*Dispersion!$AC$9,0)</f>
        <v>0</v>
      </c>
      <c r="DI394" s="74">
        <f>IF(AND(ISNUMBER('Emissions (start here)'!BF394),ISNUMBER(Dispersion!$AC$10)),'Emissions (start here)'!BF394*2000*453.59/8760/3600*Dispersion!$AC$10,0)</f>
        <v>0</v>
      </c>
      <c r="DJ394" s="74">
        <f>IF(AND(ISNUMBER('Emissions (start here)'!BF394),ISNUMBER(Dispersion!$AC$11)),'Emissions (start here)'!BF394*2000*453.59/8760/3600*Dispersion!$AC$11,0)</f>
        <v>0</v>
      </c>
      <c r="DK394" s="74">
        <f>IF(AND(ISNUMBER('Emissions (start here)'!BG394),ISNUMBER(Dispersion!$AD$8)),'Emissions (start here)'!BG394*453.59/3600*Dispersion!$AD$8,0)</f>
        <v>0</v>
      </c>
      <c r="DL394" s="74">
        <f>IF(AND(ISNUMBER('Emissions (start here)'!BG394),ISNUMBER(Dispersion!$AD$9)),'Emissions (start here)'!BG394*453.59/3600*Dispersion!$AD$9,0)</f>
        <v>0</v>
      </c>
      <c r="DM394" s="74">
        <f>IF(AND(ISNUMBER('Emissions (start here)'!BH394),ISNUMBER(Dispersion!$AD$10)),'Emissions (start here)'!BH394*2000*453.59/8760/3600*Dispersion!$AD$10,0)</f>
        <v>0</v>
      </c>
      <c r="DN394" s="74">
        <f>IF(AND(ISNUMBER('Emissions (start here)'!BH394),ISNUMBER(Dispersion!$AD$11)),'Emissions (start here)'!BH394*2000*453.59/8760/3600*Dispersion!$AD$11,0)</f>
        <v>0</v>
      </c>
      <c r="DO394" s="74">
        <f>IF(AND(ISNUMBER('Emissions (start here)'!BI394),ISNUMBER(Dispersion!$AE$8)),'Emissions (start here)'!BI394*453.59/3600*Dispersion!$AE$8,0)</f>
        <v>0</v>
      </c>
      <c r="DP394" s="74">
        <f>IF(AND(ISNUMBER('Emissions (start here)'!BI394),ISNUMBER(Dispersion!$AE$9)),'Emissions (start here)'!BI394*453.59/3600*Dispersion!$AE$9,0)</f>
        <v>0</v>
      </c>
      <c r="DQ394" s="74">
        <f>IF(AND(ISNUMBER('Emissions (start here)'!BJ394),ISNUMBER(Dispersion!$AE$10)),'Emissions (start here)'!BJ394*2000*453.59/8760/3600*Dispersion!$AE$10,0)</f>
        <v>0</v>
      </c>
      <c r="DR394" s="74">
        <f>IF(AND(ISNUMBER('Emissions (start here)'!BJ394),ISNUMBER(Dispersion!$AE$11)),'Emissions (start here)'!BJ394*2000*453.59/8760/3600*Dispersion!$AE$11,0)</f>
        <v>0</v>
      </c>
      <c r="DS394" s="74">
        <f>IF(AND(ISNUMBER('Emissions (start here)'!BK394),ISNUMBER(Dispersion!$AF$8)),'Emissions (start here)'!BK394*453.59/3600*Dispersion!$AF$8,0)</f>
        <v>0</v>
      </c>
      <c r="DT394" s="74">
        <f>IF(AND(ISNUMBER('Emissions (start here)'!BK394),ISNUMBER(Dispersion!$AF$9)),'Emissions (start here)'!BK394*453.59/3600*Dispersion!$AF$9,0)</f>
        <v>0</v>
      </c>
      <c r="DU394" s="74">
        <f>IF(AND(ISNUMBER('Emissions (start here)'!BL394),ISNUMBER(Dispersion!$AF$10)),'Emissions (start here)'!BL394*2000*453.59/8760/3600*Dispersion!$AF$10,0)</f>
        <v>0</v>
      </c>
      <c r="DV394" s="74">
        <f>IF(AND(ISNUMBER('Emissions (start here)'!BL394),ISNUMBER(Dispersion!$AF$11)),'Emissions (start here)'!BL394*2000*453.59/8760/3600*Dispersion!$AF$11,0)</f>
        <v>0</v>
      </c>
      <c r="DW394" s="74">
        <f>IF(AND(ISNUMBER('Emissions (start here)'!BM394),ISNUMBER(Dispersion!$AG$8)),'Emissions (start here)'!BM394*453.59/3600*Dispersion!$AG$8,0)</f>
        <v>0</v>
      </c>
      <c r="DX394" s="74">
        <f>IF(AND(ISNUMBER('Emissions (start here)'!BM394),ISNUMBER(Dispersion!$AG$9)),'Emissions (start here)'!BM394*453.59/3600*Dispersion!$AG$9,0)</f>
        <v>0</v>
      </c>
      <c r="DY394" s="74">
        <f>IF(AND(ISNUMBER('Emissions (start here)'!BN394),ISNUMBER(Dispersion!$AG$10)),'Emissions (start here)'!BN394*2000*453.59/8760/3600*Dispersion!$AG$10,0)</f>
        <v>0</v>
      </c>
      <c r="DZ394" s="74">
        <f>IF(AND(ISNUMBER('Emissions (start here)'!BN394),ISNUMBER(Dispersion!$AG$11)),'Emissions (start here)'!BN394*2000*453.59/8760/3600*Dispersion!$AG$11,0)</f>
        <v>0</v>
      </c>
      <c r="EA394" s="74">
        <f>IF(AND(ISNUMBER('Emissions (start here)'!BO394),ISNUMBER(Dispersion!$AH$8)),'Emissions (start here)'!BO394*453.59/3600*Dispersion!$AH$8,0)</f>
        <v>0</v>
      </c>
      <c r="EB394" s="74">
        <f>IF(AND(ISNUMBER('Emissions (start here)'!BO394),ISNUMBER(Dispersion!$AH$9)),'Emissions (start here)'!BO394*453.59/3600*Dispersion!$AH$9,0)</f>
        <v>0</v>
      </c>
      <c r="EC394" s="74">
        <f>IF(AND(ISNUMBER('Emissions (start here)'!BP394),ISNUMBER(Dispersion!$AH$10)),'Emissions (start here)'!BP394*2000*453.59/8760/3600*Dispersion!$AH$10,0)</f>
        <v>0</v>
      </c>
      <c r="ED394" s="74">
        <f>IF(AND(ISNUMBER('Emissions (start here)'!BP394),ISNUMBER(Dispersion!$AH$11)),'Emissions (start here)'!BP394*2000*453.59/8760/3600*Dispersion!$AH$11,0)</f>
        <v>0</v>
      </c>
      <c r="EE394" s="74">
        <f>IF(AND(ISNUMBER('Emissions (start here)'!BQ394),ISNUMBER(Dispersion!$AI$8)),'Emissions (start here)'!BQ394*453.59/3600*Dispersion!$AI$8,0)</f>
        <v>0</v>
      </c>
      <c r="EF394" s="74">
        <f>IF(AND(ISNUMBER('Emissions (start here)'!BQ394),ISNUMBER(Dispersion!$AI$9)),'Emissions (start here)'!BQ394*453.59/3600*Dispersion!$AI$9,0)</f>
        <v>0</v>
      </c>
      <c r="EG394" s="74">
        <f>IF(AND(ISNUMBER('Emissions (start here)'!BR394),ISNUMBER(Dispersion!$AI$10)),'Emissions (start here)'!BR394*2000*453.59/8760/3600*Dispersion!$AI$10,0)</f>
        <v>0</v>
      </c>
      <c r="EH394" s="74">
        <f>IF(AND(ISNUMBER('Emissions (start here)'!BR394),ISNUMBER(Dispersion!$AI$11)),'Emissions (start here)'!BR394*2000*453.59/8760/3600*Dispersion!$AI$11,0)</f>
        <v>0</v>
      </c>
      <c r="EI394" s="74">
        <f>IF(AND(ISNUMBER('Emissions (start here)'!BS394),ISNUMBER(Dispersion!$AJ$8)),'Emissions (start here)'!BS394*453.59/3600*Dispersion!$AJ$8,0)</f>
        <v>0</v>
      </c>
      <c r="EJ394" s="74">
        <f>IF(AND(ISNUMBER('Emissions (start here)'!BS394),ISNUMBER(Dispersion!$AJ$9)),'Emissions (start here)'!BS394*453.59/3600*Dispersion!$AJ$9,0)</f>
        <v>0</v>
      </c>
      <c r="EK394" s="74">
        <f>IF(AND(ISNUMBER('Emissions (start here)'!BT394),ISNUMBER(Dispersion!$AJ$10)),'Emissions (start here)'!BT394*2000*453.59/8760/3600*Dispersion!$AJ$10,0)</f>
        <v>0</v>
      </c>
      <c r="EL394" s="74">
        <f>IF(AND(ISNUMBER('Emissions (start here)'!BT394),ISNUMBER(Dispersion!$AJ$11)),'Emissions (start here)'!BT394*2000*453.59/8760/3600*Dispersion!$AJ$11,0)</f>
        <v>0</v>
      </c>
      <c r="EM394" s="74">
        <f>IF(AND(ISNUMBER('Emissions (start here)'!BU394),ISNUMBER(Dispersion!$AK$8)),'Emissions (start here)'!BU394*453.59/3600*Dispersion!$AK$8,0)</f>
        <v>0</v>
      </c>
      <c r="EN394" s="74">
        <f>IF(AND(ISNUMBER('Emissions (start here)'!BU394),ISNUMBER(Dispersion!$AK$9)),'Emissions (start here)'!BU394*453.59/3600*Dispersion!$AK$9,0)</f>
        <v>0</v>
      </c>
      <c r="EO394" s="74">
        <f>IF(AND(ISNUMBER('Emissions (start here)'!BV394),ISNUMBER(Dispersion!$AK$10)),'Emissions (start here)'!BV394*2000*453.59/8760/3600*Dispersion!$AK$10,0)</f>
        <v>0</v>
      </c>
      <c r="EP394" s="74">
        <f>IF(AND(ISNUMBER('Emissions (start here)'!BV394),ISNUMBER(Dispersion!$AK$11)),'Emissions (start here)'!BV394*2000*453.59/8760/3600*Dispersion!$AK$11,0)</f>
        <v>0</v>
      </c>
      <c r="EQ394" s="74">
        <f>IF(AND(ISNUMBER('Emissions (start here)'!BW394),ISNUMBER(Dispersion!$AL$8)),'Emissions (start here)'!BW394*453.59/3600*Dispersion!$AL$8,0)</f>
        <v>0</v>
      </c>
      <c r="ER394" s="74">
        <f>IF(AND(ISNUMBER('Emissions (start here)'!BW394),ISNUMBER(Dispersion!$AL$9)),'Emissions (start here)'!BW394*453.59/3600*Dispersion!$AL$9,0)</f>
        <v>0</v>
      </c>
      <c r="ES394" s="74">
        <f>IF(AND(ISNUMBER('Emissions (start here)'!BX394),ISNUMBER(Dispersion!$AL$10)),'Emissions (start here)'!BX394*2000*453.59/8760/3600*Dispersion!$AL$10,0)</f>
        <v>0</v>
      </c>
      <c r="ET394" s="74">
        <f>IF(AND(ISNUMBER('Emissions (start here)'!BX394),ISNUMBER(Dispersion!$AL$11)),'Emissions (start here)'!BX394*2000*453.59/8760/3600*Dispersion!$AL$11,0)</f>
        <v>0</v>
      </c>
      <c r="EU394" s="74">
        <f>IF(AND(ISNUMBER('Emissions (start here)'!BY394),ISNUMBER(Dispersion!$AM$8)),'Emissions (start here)'!BY394*453.59/3600*Dispersion!$AM$8,0)</f>
        <v>0</v>
      </c>
      <c r="EV394" s="74">
        <f>IF(AND(ISNUMBER('Emissions (start here)'!BY394),ISNUMBER(Dispersion!$AM$9)),'Emissions (start here)'!BY394*453.59/3600*Dispersion!$AM$9,0)</f>
        <v>0</v>
      </c>
      <c r="EW394" s="74">
        <f>IF(AND(ISNUMBER('Emissions (start here)'!BZ394),ISNUMBER(Dispersion!$AM$10)),'Emissions (start here)'!BZ394*2000*453.59/8760/3600*Dispersion!$AM$10,0)</f>
        <v>0</v>
      </c>
      <c r="EX394" s="74">
        <f>IF(AND(ISNUMBER('Emissions (start here)'!BZ394),ISNUMBER(Dispersion!$AM$11)),'Emissions (start here)'!BZ394*2000*453.59/8760/3600*Dispersion!$AM$11,0)</f>
        <v>0</v>
      </c>
      <c r="EY394" s="74">
        <f>IF(AND(ISNUMBER('Emissions (start here)'!CA394),ISNUMBER(Dispersion!$AN$8)),'Emissions (start here)'!CA394*453.59/3600*Dispersion!$AN$8,0)</f>
        <v>0</v>
      </c>
      <c r="EZ394" s="74">
        <f>IF(AND(ISNUMBER('Emissions (start here)'!CA394),ISNUMBER(Dispersion!$AN$9)),'Emissions (start here)'!CA394*453.59/3600*Dispersion!$AN$9,0)</f>
        <v>0</v>
      </c>
      <c r="FA394" s="74">
        <f>IF(AND(ISNUMBER('Emissions (start here)'!CB394),ISNUMBER(Dispersion!$AN$10)),'Emissions (start here)'!CB394*2000*453.59/8760/3600*Dispersion!$AN$10,0)</f>
        <v>0</v>
      </c>
      <c r="FB394" s="74">
        <f>IF(AND(ISNUMBER('Emissions (start here)'!CB394),ISNUMBER(Dispersion!$AN$11)),'Emissions (start here)'!CB394*2000*453.59/8760/3600*Dispersion!$AN$11,0)</f>
        <v>0</v>
      </c>
      <c r="FC394" s="74">
        <f>IF(AND(ISNUMBER('Emissions (start here)'!CC394),ISNUMBER(Dispersion!$AO$8)),'Emissions (start here)'!CC394*453.59/3600*Dispersion!$AO$8,0)</f>
        <v>0</v>
      </c>
      <c r="FD394" s="74">
        <f>IF(AND(ISNUMBER('Emissions (start here)'!CC394),ISNUMBER(Dispersion!$AO$9)),'Emissions (start here)'!CC394*453.59/3600*Dispersion!$AO$9,0)</f>
        <v>0</v>
      </c>
      <c r="FE394" s="74">
        <f>IF(AND(ISNUMBER('Emissions (start here)'!CD394),ISNUMBER(Dispersion!$AO$10)),'Emissions (start here)'!CD394*2000*453.59/8760/3600*Dispersion!$AO$10,0)</f>
        <v>0</v>
      </c>
      <c r="FF394" s="74">
        <f>IF(AND(ISNUMBER('Emissions (start here)'!CD394),ISNUMBER(Dispersion!$AO$11)),'Emissions (start here)'!CD394*2000*453.59/8760/3600*Dispersion!$AO$11,0)</f>
        <v>0</v>
      </c>
      <c r="FG394" s="74">
        <f>IF(AND(ISNUMBER('Emissions (start here)'!CE394),ISNUMBER(Dispersion!$AP$8)),'Emissions (start here)'!CE394*453.59/3600*Dispersion!$AP$8,0)</f>
        <v>0</v>
      </c>
      <c r="FH394" s="74">
        <f>IF(AND(ISNUMBER('Emissions (start here)'!CE394),ISNUMBER(Dispersion!$AP$9)),'Emissions (start here)'!CE394*453.59/3600*Dispersion!$AP$9,0)</f>
        <v>0</v>
      </c>
      <c r="FI394" s="74">
        <f>IF(AND(ISNUMBER('Emissions (start here)'!CF394),ISNUMBER(Dispersion!$AP$10)),'Emissions (start here)'!CF394*2000*453.59/8760/3600*Dispersion!$AP$10,0)</f>
        <v>0</v>
      </c>
      <c r="FJ394" s="74">
        <f>IF(AND(ISNUMBER('Emissions (start here)'!CF394),ISNUMBER(Dispersion!$AP$11)),'Emissions (start here)'!CF394*2000*453.59/8760/3600*Dispersion!$AP$11,0)</f>
        <v>0</v>
      </c>
      <c r="FK394" s="74">
        <f>IF(AND(ISNUMBER('Emissions (start here)'!CG394),ISNUMBER(Dispersion!$AQ$8)),'Emissions (start here)'!CG394*453.59/3600*Dispersion!$AQ$8,0)</f>
        <v>0</v>
      </c>
      <c r="FL394" s="74">
        <f>IF(AND(ISNUMBER('Emissions (start here)'!CG394),ISNUMBER(Dispersion!$AQ$9)),'Emissions (start here)'!CG394*453.59/3600*Dispersion!$AQ$9,0)</f>
        <v>0</v>
      </c>
      <c r="FM394" s="74">
        <f>IF(AND(ISNUMBER('Emissions (start here)'!CH394),ISNUMBER(Dispersion!$AQ$10)),'Emissions (start here)'!CH394*2000*453.59/8760/3600*Dispersion!$AQ$10,0)</f>
        <v>0</v>
      </c>
      <c r="FN394" s="74">
        <f>IF(AND(ISNUMBER('Emissions (start here)'!CH394),ISNUMBER(Dispersion!$AQ$11)),'Emissions (start here)'!CH394*2000*453.59/8760/3600*Dispersion!$AQ$11,0)</f>
        <v>0</v>
      </c>
      <c r="FO394" s="74">
        <f>IF(AND(ISNUMBER('Emissions (start here)'!CI394),ISNUMBER(Dispersion!$AR$8)),'Emissions (start here)'!CI394*453.59/3600*Dispersion!$AR$8,0)</f>
        <v>0</v>
      </c>
      <c r="FP394" s="74">
        <f>IF(AND(ISNUMBER('Emissions (start here)'!CI394),ISNUMBER(Dispersion!$AR$9)),'Emissions (start here)'!CI394*453.59/3600*Dispersion!$AR$9,0)</f>
        <v>0</v>
      </c>
      <c r="FQ394" s="74">
        <f>IF(AND(ISNUMBER('Emissions (start here)'!CJ394),ISNUMBER(Dispersion!$AR$10)),'Emissions (start here)'!CJ394*2000*453.59/8760/3600*Dispersion!$AR$10,0)</f>
        <v>0</v>
      </c>
      <c r="FR394" s="74">
        <f>IF(AND(ISNUMBER('Emissions (start here)'!CJ394),ISNUMBER(Dispersion!$AR$11)),'Emissions (start here)'!CJ394*2000*453.59/8760/3600*Dispersion!$AR$11,0)</f>
        <v>0</v>
      </c>
      <c r="FS394" s="74">
        <f>IF(AND(ISNUMBER('Emissions (start here)'!CK394),ISNUMBER(Dispersion!$AS$8)),'Emissions (start here)'!CK394*453.59/3600*Dispersion!$AS$8,0)</f>
        <v>0</v>
      </c>
      <c r="FT394" s="74">
        <f>IF(AND(ISNUMBER('Emissions (start here)'!CK394),ISNUMBER(Dispersion!$AS$9)),'Emissions (start here)'!CK394*453.59/3600*Dispersion!$AS$9,0)</f>
        <v>0</v>
      </c>
      <c r="FU394" s="74">
        <f>IF(AND(ISNUMBER('Emissions (start here)'!CL394),ISNUMBER(Dispersion!$AS$10)),'Emissions (start here)'!CL394*2000*453.59/8760/3600*Dispersion!$AS$10,0)</f>
        <v>0</v>
      </c>
      <c r="FV394" s="74">
        <f>IF(AND(ISNUMBER('Emissions (start here)'!CL394),ISNUMBER(Dispersion!$AS$11)),'Emissions (start here)'!CL394*2000*453.59/8760/3600*Dispersion!$AS$11,0)</f>
        <v>0</v>
      </c>
      <c r="FW394" s="74">
        <f>IF(AND(ISNUMBER('Emissions (start here)'!CM394),ISNUMBER(Dispersion!$AT$8)),'Emissions (start here)'!CM394*453.59/3600*Dispersion!$AT$8,0)</f>
        <v>0</v>
      </c>
      <c r="FX394" s="74">
        <f>IF(AND(ISNUMBER('Emissions (start here)'!CM394),ISNUMBER(Dispersion!$AT$9)),'Emissions (start here)'!CM394*453.59/3600*Dispersion!$AT$9,0)</f>
        <v>0</v>
      </c>
      <c r="FY394" s="74">
        <f>IF(AND(ISNUMBER('Emissions (start here)'!CN394),ISNUMBER(Dispersion!$AT$10)),'Emissions (start here)'!CN394*2000*453.59/8760/3600*Dispersion!$AT$10,0)</f>
        <v>0</v>
      </c>
      <c r="FZ394" s="74">
        <f>IF(AND(ISNUMBER('Emissions (start here)'!CN394),ISNUMBER(Dispersion!$AT$11)),'Emissions (start here)'!CN394*2000*453.59/8760/3600*Dispersion!$AT$11,0)</f>
        <v>0</v>
      </c>
      <c r="GA394" s="74">
        <f>IF(AND(ISNUMBER('Emissions (start here)'!CO394),ISNUMBER(Dispersion!$AU$8)),'Emissions (start here)'!CO394*453.59/3600*Dispersion!$AU$8,0)</f>
        <v>0</v>
      </c>
      <c r="GB394" s="74">
        <f>IF(AND(ISNUMBER('Emissions (start here)'!CO394),ISNUMBER(Dispersion!$AU$9)),'Emissions (start here)'!CO394*453.59/3600*Dispersion!$AU$9,0)</f>
        <v>0</v>
      </c>
      <c r="GC394" s="74">
        <f>IF(AND(ISNUMBER('Emissions (start here)'!CP394),ISNUMBER(Dispersion!$AU$10)),'Emissions (start here)'!CP394*2000*453.59/8760/3600*Dispersion!$AU$10,0)</f>
        <v>0</v>
      </c>
      <c r="GD394" s="74">
        <f>IF(AND(ISNUMBER('Emissions (start here)'!CP394),ISNUMBER(Dispersion!$AU$11)),'Emissions (start here)'!CP394*2000*453.59/8760/3600*Dispersion!$AU$11,0)</f>
        <v>0</v>
      </c>
      <c r="GE394" s="74">
        <f>IF(AND(ISNUMBER('Emissions (start here)'!CQ394),ISNUMBER(Dispersion!$AV$8)),'Emissions (start here)'!CQ394*453.59/3600*Dispersion!$AV$8,0)</f>
        <v>0</v>
      </c>
      <c r="GF394" s="74">
        <f>IF(AND(ISNUMBER('Emissions (start here)'!CQ394),ISNUMBER(Dispersion!$AV$9)),'Emissions (start here)'!CQ394*453.59/3600*Dispersion!$AV$9,0)</f>
        <v>0</v>
      </c>
      <c r="GG394" s="74">
        <f>IF(AND(ISNUMBER('Emissions (start here)'!CR394),ISNUMBER(Dispersion!$AV$10)),'Emissions (start here)'!CR394*2000*453.59/8760/3600*Dispersion!$AV$10,0)</f>
        <v>0</v>
      </c>
      <c r="GH394" s="74">
        <f>IF(AND(ISNUMBER('Emissions (start here)'!CR394),ISNUMBER(Dispersion!$AV$11)),'Emissions (start here)'!CR394*2000*453.59/8760/3600*Dispersion!$AV$11,0)</f>
        <v>0</v>
      </c>
      <c r="GI394" s="74">
        <f>IF(AND(ISNUMBER('Emissions (start here)'!CS394),ISNUMBER(Dispersion!$AW$8)),'Emissions (start here)'!CS394*453.59/3600*Dispersion!$AW$8,0)</f>
        <v>0</v>
      </c>
      <c r="GJ394" s="74">
        <f>IF(AND(ISNUMBER('Emissions (start here)'!CS394),ISNUMBER(Dispersion!$AW$9)),'Emissions (start here)'!CS394*453.59/3600*Dispersion!$AW$9,0)</f>
        <v>0</v>
      </c>
      <c r="GK394" s="74">
        <f>IF(AND(ISNUMBER('Emissions (start here)'!CT394),ISNUMBER(Dispersion!$AW$10)),'Emissions (start here)'!CT394*2000*453.59/8760/3600*Dispersion!$AW$10,0)</f>
        <v>0</v>
      </c>
      <c r="GL394" s="74">
        <f>IF(AND(ISNUMBER('Emissions (start here)'!CT394),ISNUMBER(Dispersion!$AW$11)),'Emissions (start here)'!CT394*2000*453.59/8760/3600*Dispersion!$AW$11,0)</f>
        <v>0</v>
      </c>
      <c r="GM394" s="74">
        <f>IF(AND(ISNUMBER('Emissions (start here)'!CU394),ISNUMBER(Dispersion!$AX$8)),'Emissions (start here)'!CU394*453.59/3600*Dispersion!$AX$8,0)</f>
        <v>0</v>
      </c>
      <c r="GN394" s="74">
        <f>IF(AND(ISNUMBER('Emissions (start here)'!CU394),ISNUMBER(Dispersion!$AX$9)),'Emissions (start here)'!CU394*453.59/3600*Dispersion!$AX$9,0)</f>
        <v>0</v>
      </c>
      <c r="GO394" s="74">
        <f>IF(AND(ISNUMBER('Emissions (start here)'!CV394),ISNUMBER(Dispersion!$AX$10)),'Emissions (start here)'!CV394*2000*453.59/8760/3600*Dispersion!$AX$10,0)</f>
        <v>0</v>
      </c>
      <c r="GP394" s="74">
        <f>IF(AND(ISNUMBER('Emissions (start here)'!CV394),ISNUMBER(Dispersion!$AX$11)),'Emissions (start here)'!CV394*2000*453.59/8760/3600*Dispersion!$AX$11,0)</f>
        <v>0</v>
      </c>
      <c r="GQ394" s="74">
        <f>IF(AND(ISNUMBER('Emissions (start here)'!CW394),ISNUMBER(Dispersion!$AY$8)),'Emissions (start here)'!CW394*453.59/3600*Dispersion!$AY$8,0)</f>
        <v>0</v>
      </c>
      <c r="GR394" s="74">
        <f>IF(AND(ISNUMBER('Emissions (start here)'!CW394),ISNUMBER(Dispersion!$AY$9)),'Emissions (start here)'!CW394*453.59/3600*Dispersion!$AY$9,0)</f>
        <v>0</v>
      </c>
      <c r="GS394" s="74">
        <f>IF(AND(ISNUMBER('Emissions (start here)'!CX394),ISNUMBER(Dispersion!$AY$10)),'Emissions (start here)'!CX394*2000*453.59/8760/3600*Dispersion!$AY$10,0)</f>
        <v>0</v>
      </c>
      <c r="GT394" s="74">
        <f>IF(AND(ISNUMBER('Emissions (start here)'!CX394),ISNUMBER(Dispersion!$AY$11)),'Emissions (start here)'!CX394*2000*453.59/8760/3600*Dispersion!$AY$11,0)</f>
        <v>0</v>
      </c>
      <c r="GU394" s="74">
        <f>IF(AND(ISNUMBER('Emissions (start here)'!CY394),ISNUMBER(Dispersion!$AZ$8)),'Emissions (start here)'!CY394*453.59/3600*Dispersion!$AZ$8,0)</f>
        <v>0</v>
      </c>
      <c r="GV394" s="74">
        <f>IF(AND(ISNUMBER('Emissions (start here)'!CY394),ISNUMBER(Dispersion!$AZ$9)),'Emissions (start here)'!CY394*453.59/3600*Dispersion!$AZ$9,0)</f>
        <v>0</v>
      </c>
      <c r="GW394" s="74">
        <f>IF(AND(ISNUMBER('Emissions (start here)'!CZ394),ISNUMBER(Dispersion!$AZ$10)),'Emissions (start here)'!CZ394*2000*453.59/8760/3600*Dispersion!$AZ$10,0)</f>
        <v>0</v>
      </c>
      <c r="GX394" s="74">
        <f>IF(AND(ISNUMBER('Emissions (start here)'!CZ394),ISNUMBER(Dispersion!$AZ$11)),'Emissions (start here)'!CZ394*2000*453.59/8760/3600*Dispersion!$AZ$11,0)</f>
        <v>0</v>
      </c>
    </row>
    <row r="395" spans="1:206" x14ac:dyDescent="0.2">
      <c r="A395" s="51" t="str">
        <f>'Tox Values'!C395</f>
        <v>7782-49-2</v>
      </c>
      <c r="B395" s="94" t="str">
        <f>'Tox Values'!D395</f>
        <v>Selenium</v>
      </c>
      <c r="C395" s="96">
        <f t="shared" si="25"/>
        <v>0</v>
      </c>
      <c r="D395" s="74">
        <f t="shared" si="26"/>
        <v>0</v>
      </c>
      <c r="E395" s="74">
        <f t="shared" si="27"/>
        <v>0</v>
      </c>
      <c r="F395" s="99">
        <f t="shared" si="28"/>
        <v>0</v>
      </c>
      <c r="G395" s="97">
        <f>IF(AND(ISNUMBER('Emissions (start here)'!E395),ISNUMBER(Dispersion!$C$8)),'Emissions (start here)'!E395*453.59/3600*Dispersion!$C$8,0)</f>
        <v>0</v>
      </c>
      <c r="H395" s="74">
        <f>IF(AND(ISNUMBER('Emissions (start here)'!E395),ISNUMBER(Dispersion!$C$9)),'Emissions (start here)'!E395*453.59/3600*Dispersion!$C$9,0)</f>
        <v>0</v>
      </c>
      <c r="I395" s="74">
        <f>IF(AND(ISNUMBER('Emissions (start here)'!F395),ISNUMBER(Dispersion!$C$10)),'Emissions (start here)'!F395*2000*453.59/8760/3600*Dispersion!$C$10,0)</f>
        <v>0</v>
      </c>
      <c r="J395" s="74">
        <f>IF(AND(ISNUMBER('Emissions (start here)'!F395),ISNUMBER(Dispersion!$C$11)),'Emissions (start here)'!F395*2000*453.59/8760/3600*Dispersion!$C$11,0)</f>
        <v>0</v>
      </c>
      <c r="K395" s="74">
        <f>IF(AND(ISNUMBER('Emissions (start here)'!G395),ISNUMBER(Dispersion!$D$8)),'Emissions (start here)'!G395*453.59/3600*Dispersion!$D$8,0)</f>
        <v>0</v>
      </c>
      <c r="L395" s="74">
        <f>IF(AND(ISNUMBER('Emissions (start here)'!G395),ISNUMBER(Dispersion!$D$9)),'Emissions (start here)'!G395*453.59/3600*Dispersion!$D$9,0)</f>
        <v>0</v>
      </c>
      <c r="M395" s="74">
        <f>IF(AND(ISNUMBER('Emissions (start here)'!H395),ISNUMBER(Dispersion!$D$10)),'Emissions (start here)'!H395*2000*453.59/8760/3600*Dispersion!$D$10,0)</f>
        <v>0</v>
      </c>
      <c r="N395" s="74">
        <f>IF(AND(ISNUMBER('Emissions (start here)'!H395),ISNUMBER(Dispersion!$D$11)),'Emissions (start here)'!H395*2000*453.59/8760/3600*Dispersion!$D$11,0)</f>
        <v>0</v>
      </c>
      <c r="O395" s="74">
        <f>IF(AND(ISNUMBER('Emissions (start here)'!I395),ISNUMBER(Dispersion!$E$8)),'Emissions (start here)'!I395*453.59/3600*Dispersion!$E$8,0)</f>
        <v>0</v>
      </c>
      <c r="P395" s="74">
        <f>IF(AND(ISNUMBER('Emissions (start here)'!I395),ISNUMBER(Dispersion!$E$9)),'Emissions (start here)'!I395*453.59/3600*Dispersion!$E$9,0)</f>
        <v>0</v>
      </c>
      <c r="Q395" s="74">
        <f>IF(AND(ISNUMBER('Emissions (start here)'!J395),ISNUMBER(Dispersion!$E$10)),'Emissions (start here)'!J395*2000*453.59/8760/3600*Dispersion!$E$10,0)</f>
        <v>0</v>
      </c>
      <c r="R395" s="74">
        <f>IF(AND(ISNUMBER('Emissions (start here)'!J395),ISNUMBER(Dispersion!$E$11)),'Emissions (start here)'!J395*2000*453.59/8760/3600*Dispersion!$E$11,0)</f>
        <v>0</v>
      </c>
      <c r="S395" s="74">
        <f>IF(AND(ISNUMBER('Emissions (start here)'!K395),ISNUMBER(Dispersion!$F$8)),'Emissions (start here)'!K395*453.59/3600*Dispersion!$F$8,0)</f>
        <v>0</v>
      </c>
      <c r="T395" s="74">
        <f>IF(AND(ISNUMBER('Emissions (start here)'!K395),ISNUMBER(Dispersion!$F$9)),'Emissions (start here)'!K395*453.59/3600*Dispersion!$F$9,0)</f>
        <v>0</v>
      </c>
      <c r="U395" s="74">
        <f>IF(AND(ISNUMBER('Emissions (start here)'!L395),ISNUMBER(Dispersion!$F$10)),'Emissions (start here)'!L395*2000*453.59/8760/3600*Dispersion!$F$10,0)</f>
        <v>0</v>
      </c>
      <c r="V395" s="74">
        <f>IF(AND(ISNUMBER('Emissions (start here)'!L395),ISNUMBER(Dispersion!$F$11)),'Emissions (start here)'!L395*2000*453.59/8760/3600*Dispersion!$F$11,0)</f>
        <v>0</v>
      </c>
      <c r="W395" s="74">
        <f>IF(AND(ISNUMBER('Emissions (start here)'!M395),ISNUMBER(Dispersion!$G$8)),'Emissions (start here)'!M395*453.59/3600*Dispersion!$G$8,0)</f>
        <v>0</v>
      </c>
      <c r="X395" s="74">
        <f>IF(AND(ISNUMBER('Emissions (start here)'!M395),ISNUMBER(Dispersion!$G$9)),'Emissions (start here)'!M395*453.59/3600*Dispersion!$G$9,0)</f>
        <v>0</v>
      </c>
      <c r="Y395" s="74">
        <f>IF(AND(ISNUMBER('Emissions (start here)'!N395),ISNUMBER(Dispersion!$G$10)),'Emissions (start here)'!N395*2000*453.59/8760/3600*Dispersion!$G$10,0)</f>
        <v>0</v>
      </c>
      <c r="Z395" s="74">
        <f>IF(AND(ISNUMBER('Emissions (start here)'!N395),ISNUMBER(Dispersion!$G$11)),'Emissions (start here)'!N395*2000*453.59/8760/3600*Dispersion!$G$11,0)</f>
        <v>0</v>
      </c>
      <c r="AA395" s="74">
        <f>IF(AND(ISNUMBER('Emissions (start here)'!O395),ISNUMBER(Dispersion!$H$8)),'Emissions (start here)'!O395*453.59/3600*Dispersion!$H$8,0)</f>
        <v>0</v>
      </c>
      <c r="AB395" s="74">
        <f>IF(AND(ISNUMBER('Emissions (start here)'!O395),ISNUMBER(Dispersion!$H$9)),'Emissions (start here)'!O395*453.59/3600*Dispersion!$H$9,0)</f>
        <v>0</v>
      </c>
      <c r="AC395" s="74">
        <f>IF(AND(ISNUMBER('Emissions (start here)'!P395),ISNUMBER(Dispersion!$H$10)),'Emissions (start here)'!P395*2000*453.59/8760/3600*Dispersion!$H$10,0)</f>
        <v>0</v>
      </c>
      <c r="AD395" s="74">
        <f>IF(AND(ISNUMBER('Emissions (start here)'!P395),ISNUMBER(Dispersion!$H$11)),'Emissions (start here)'!P395*2000*453.59/8760/3600*Dispersion!$H$11,0)</f>
        <v>0</v>
      </c>
      <c r="AE395" s="74">
        <f>IF(AND(ISNUMBER('Emissions (start here)'!Q395),ISNUMBER(Dispersion!$I$8)),'Emissions (start here)'!Q395*453.59/3600*Dispersion!$I$8,0)</f>
        <v>0</v>
      </c>
      <c r="AF395" s="74">
        <f>IF(AND(ISNUMBER('Emissions (start here)'!Q395),ISNUMBER(Dispersion!$I$9)),'Emissions (start here)'!Q395*453.59/3600*Dispersion!$I$9,0)</f>
        <v>0</v>
      </c>
      <c r="AG395" s="74">
        <f>IF(AND(ISNUMBER('Emissions (start here)'!R395),ISNUMBER(Dispersion!$I$10)),'Emissions (start here)'!R395*2000*453.59/8760/3600*Dispersion!$I$10,0)</f>
        <v>0</v>
      </c>
      <c r="AH395" s="74">
        <f>IF(AND(ISNUMBER('Emissions (start here)'!R395),ISNUMBER(Dispersion!$I$11)),'Emissions (start here)'!R395*2000*453.59/8760/3600*Dispersion!$I$11,0)</f>
        <v>0</v>
      </c>
      <c r="AI395" s="74">
        <f>IF(AND(ISNUMBER('Emissions (start here)'!S395),ISNUMBER(Dispersion!$J$8)),'Emissions (start here)'!S395*453.59/3600*Dispersion!$J$8,0)</f>
        <v>0</v>
      </c>
      <c r="AJ395" s="74">
        <f>IF(AND(ISNUMBER('Emissions (start here)'!S395),ISNUMBER(Dispersion!$J$9)),'Emissions (start here)'!S395*453.59/3600*Dispersion!$J$9,0)</f>
        <v>0</v>
      </c>
      <c r="AK395" s="74">
        <f>IF(AND(ISNUMBER('Emissions (start here)'!T395),ISNUMBER(Dispersion!$J$10)),'Emissions (start here)'!T395*2000*453.59/8760/3600*Dispersion!$J$10,0)</f>
        <v>0</v>
      </c>
      <c r="AL395" s="74">
        <f>IF(AND(ISNUMBER('Emissions (start here)'!T395),ISNUMBER(Dispersion!$J$11)),'Emissions (start here)'!T395*2000*453.59/8760/3600*Dispersion!$J$11,0)</f>
        <v>0</v>
      </c>
      <c r="AM395" s="74">
        <f>IF(AND(ISNUMBER('Emissions (start here)'!U395),ISNUMBER(Dispersion!$K$8)),'Emissions (start here)'!U395*453.59/3600*Dispersion!$K$8,0)</f>
        <v>0</v>
      </c>
      <c r="AN395" s="74">
        <f>IF(AND(ISNUMBER('Emissions (start here)'!U395),ISNUMBER(Dispersion!$K$9)),'Emissions (start here)'!U395*453.59/3600*Dispersion!$K$9,0)</f>
        <v>0</v>
      </c>
      <c r="AO395" s="74">
        <f>IF(AND(ISNUMBER('Emissions (start here)'!V395),ISNUMBER(Dispersion!$K$10)),'Emissions (start here)'!V395*2000*453.59/8760/3600*Dispersion!$K$10,0)</f>
        <v>0</v>
      </c>
      <c r="AP395" s="74">
        <f>IF(AND(ISNUMBER('Emissions (start here)'!V395),ISNUMBER(Dispersion!$K$11)),'Emissions (start here)'!V395*2000*453.59/8760/3600*Dispersion!$K$11,0)</f>
        <v>0</v>
      </c>
      <c r="AQ395" s="74">
        <f>IF(AND(ISNUMBER('Emissions (start here)'!W395),ISNUMBER(Dispersion!$L$8)),'Emissions (start here)'!W395*453.59/3600*Dispersion!$L$8,0)</f>
        <v>0</v>
      </c>
      <c r="AR395" s="74">
        <f>IF(AND(ISNUMBER('Emissions (start here)'!W395),ISNUMBER(Dispersion!$L$9)),'Emissions (start here)'!W395*453.59/3600*Dispersion!$L$9,0)</f>
        <v>0</v>
      </c>
      <c r="AS395" s="74">
        <f>IF(AND(ISNUMBER('Emissions (start here)'!X395),ISNUMBER(Dispersion!$L$10)),'Emissions (start here)'!X395*2000*453.59/8760/3600*Dispersion!$L$10,0)</f>
        <v>0</v>
      </c>
      <c r="AT395" s="74">
        <f>IF(AND(ISNUMBER('Emissions (start here)'!X395),ISNUMBER(Dispersion!$L$11)),'Emissions (start here)'!X395*2000*453.59/8760/3600*Dispersion!$L$11,0)</f>
        <v>0</v>
      </c>
      <c r="AU395" s="74">
        <f>IF(AND(ISNUMBER('Emissions (start here)'!Y395),ISNUMBER(Dispersion!$M$8)),'Emissions (start here)'!Y395*453.59/3600*Dispersion!$M$8,0)</f>
        <v>0</v>
      </c>
      <c r="AV395" s="74">
        <f>IF(AND(ISNUMBER('Emissions (start here)'!Y395),ISNUMBER(Dispersion!$M$9)),'Emissions (start here)'!Y395*453.59/3600*Dispersion!$M$9,0)</f>
        <v>0</v>
      </c>
      <c r="AW395" s="74">
        <f>IF(AND(ISNUMBER('Emissions (start here)'!Z395),ISNUMBER(Dispersion!$M$10)),'Emissions (start here)'!Z395*2000*453.59/8760/3600*Dispersion!$M$10,0)</f>
        <v>0</v>
      </c>
      <c r="AX395" s="74">
        <f>IF(AND(ISNUMBER('Emissions (start here)'!Z395),ISNUMBER(Dispersion!$M$11)),'Emissions (start here)'!Z395*2000*453.59/8760/3600*Dispersion!$M$11,0)</f>
        <v>0</v>
      </c>
      <c r="AY395" s="74">
        <f>IF(AND(ISNUMBER('Emissions (start here)'!AA395),ISNUMBER(Dispersion!$N$8)),'Emissions (start here)'!AA395*453.59/3600*Dispersion!$N$8,0)</f>
        <v>0</v>
      </c>
      <c r="AZ395" s="74">
        <f>IF(AND(ISNUMBER('Emissions (start here)'!AA395),ISNUMBER(Dispersion!$N$9)),'Emissions (start here)'!AA395*453.59/3600*Dispersion!$N$9,0)</f>
        <v>0</v>
      </c>
      <c r="BA395" s="74">
        <f>IF(AND(ISNUMBER('Emissions (start here)'!AB395),ISNUMBER(Dispersion!$N$10)),'Emissions (start here)'!AB395*2000*453.59/8760/3600*Dispersion!$N$10,0)</f>
        <v>0</v>
      </c>
      <c r="BB395" s="74">
        <f>IF(AND(ISNUMBER('Emissions (start here)'!AB395),ISNUMBER(Dispersion!$N$11)),'Emissions (start here)'!AB395*2000*453.59/8760/3600*Dispersion!$N$11,0)</f>
        <v>0</v>
      </c>
      <c r="BC395" s="74">
        <f>IF(AND(ISNUMBER('Emissions (start here)'!AC395),ISNUMBER(Dispersion!$O$8)),'Emissions (start here)'!AC395*453.59/3600*Dispersion!$O$8,0)</f>
        <v>0</v>
      </c>
      <c r="BD395" s="74">
        <f>IF(AND(ISNUMBER('Emissions (start here)'!AC395),ISNUMBER(Dispersion!$O$9)),'Emissions (start here)'!AC395*453.59/3600*Dispersion!$O$9,0)</f>
        <v>0</v>
      </c>
      <c r="BE395" s="74">
        <f>IF(AND(ISNUMBER('Emissions (start here)'!AD395),ISNUMBER(Dispersion!$O$10)),'Emissions (start here)'!AD395*2000*453.59/8760/3600*Dispersion!$O$10,0)</f>
        <v>0</v>
      </c>
      <c r="BF395" s="74">
        <f>IF(AND(ISNUMBER('Emissions (start here)'!AD395),ISNUMBER(Dispersion!$O$11)),'Emissions (start here)'!AD395*2000*453.59/8760/3600*Dispersion!$O$11,0)</f>
        <v>0</v>
      </c>
      <c r="BG395" s="74">
        <f>IF(AND(ISNUMBER('Emissions (start here)'!AE395),ISNUMBER(Dispersion!$P$8)),'Emissions (start here)'!AE395*453.59/3600*Dispersion!$P$8,0)</f>
        <v>0</v>
      </c>
      <c r="BH395" s="74">
        <f>IF(AND(ISNUMBER('Emissions (start here)'!AE395),ISNUMBER(Dispersion!$P$9)),'Emissions (start here)'!AE395*453.59/3600*Dispersion!$P$9,0)</f>
        <v>0</v>
      </c>
      <c r="BI395" s="74">
        <f>IF(AND(ISNUMBER('Emissions (start here)'!AF395),ISNUMBER(Dispersion!$P$10)),'Emissions (start here)'!AF395*2000*453.59/8760/3600*Dispersion!$P$10,0)</f>
        <v>0</v>
      </c>
      <c r="BJ395" s="74">
        <f>IF(AND(ISNUMBER('Emissions (start here)'!AF395),ISNUMBER(Dispersion!$P$11)),'Emissions (start here)'!AF395*2000*453.59/8760/3600*Dispersion!$P$11,0)</f>
        <v>0</v>
      </c>
      <c r="BK395" s="74">
        <f>IF(AND(ISNUMBER('Emissions (start here)'!AG395),ISNUMBER(Dispersion!$Q$8)),'Emissions (start here)'!AG395*453.59/3600*Dispersion!$Q$8,0)</f>
        <v>0</v>
      </c>
      <c r="BL395" s="74">
        <f>IF(AND(ISNUMBER('Emissions (start here)'!AG395),ISNUMBER(Dispersion!$Q$9)),'Emissions (start here)'!AG395*453.59/3600*Dispersion!$Q$9,0)</f>
        <v>0</v>
      </c>
      <c r="BM395" s="74">
        <f>IF(AND(ISNUMBER('Emissions (start here)'!AH395),ISNUMBER(Dispersion!$Q$10)),'Emissions (start here)'!AH395*2000*453.59/8760/3600*Dispersion!$Q$10,0)</f>
        <v>0</v>
      </c>
      <c r="BN395" s="74">
        <f>IF(AND(ISNUMBER('Emissions (start here)'!AH395),ISNUMBER(Dispersion!$Q$11)),'Emissions (start here)'!AH395*2000*453.59/8760/3600*Dispersion!$Q$11,0)</f>
        <v>0</v>
      </c>
      <c r="BO395" s="74">
        <f>IF(AND(ISNUMBER('Emissions (start here)'!AI395),ISNUMBER(Dispersion!$R$8)),'Emissions (start here)'!AI395*453.59/3600*Dispersion!$R$8,0)</f>
        <v>0</v>
      </c>
      <c r="BP395" s="74">
        <f>IF(AND(ISNUMBER('Emissions (start here)'!AI395),ISNUMBER(Dispersion!$R$9)),'Emissions (start here)'!AI395*453.59/3600*Dispersion!$R$9,0)</f>
        <v>0</v>
      </c>
      <c r="BQ395" s="74">
        <f>IF(AND(ISNUMBER('Emissions (start here)'!AJ395),ISNUMBER(Dispersion!$R$10)),'Emissions (start here)'!AJ395*2000*453.59/8760/3600*Dispersion!$R$10,0)</f>
        <v>0</v>
      </c>
      <c r="BR395" s="74">
        <f>IF(AND(ISNUMBER('Emissions (start here)'!AJ395),ISNUMBER(Dispersion!$R$11)),'Emissions (start here)'!AJ395*2000*453.59/8760/3600*Dispersion!$R$11,0)</f>
        <v>0</v>
      </c>
      <c r="BS395" s="74">
        <f>IF(AND(ISNUMBER('Emissions (start here)'!AK395),ISNUMBER(Dispersion!$S$8)),'Emissions (start here)'!AK395*453.59/3600*Dispersion!$S$8,0)</f>
        <v>0</v>
      </c>
      <c r="BT395" s="74">
        <f>IF(AND(ISNUMBER('Emissions (start here)'!AK395),ISNUMBER(Dispersion!$S$9)),'Emissions (start here)'!AK395*453.59/3600*Dispersion!$S$9,0)</f>
        <v>0</v>
      </c>
      <c r="BU395" s="74">
        <f>IF(AND(ISNUMBER('Emissions (start here)'!AL395),ISNUMBER(Dispersion!$S$10)),'Emissions (start here)'!AL395*2000*453.59/8760/3600*Dispersion!$S$10,0)</f>
        <v>0</v>
      </c>
      <c r="BV395" s="74">
        <f>IF(AND(ISNUMBER('Emissions (start here)'!AL395),ISNUMBER(Dispersion!$S$11)),'Emissions (start here)'!AL395*2000*453.59/8760/3600*Dispersion!$S$11,0)</f>
        <v>0</v>
      </c>
      <c r="BW395" s="74">
        <f>IF(AND(ISNUMBER('Emissions (start here)'!AM395),ISNUMBER(Dispersion!$T$8)),'Emissions (start here)'!AM395*453.59/3600*Dispersion!$T$8,0)</f>
        <v>0</v>
      </c>
      <c r="BX395" s="74">
        <f>IF(AND(ISNUMBER('Emissions (start here)'!AM395),ISNUMBER(Dispersion!$T$9)),'Emissions (start here)'!AM395*453.59/3600*Dispersion!$T$9,0)</f>
        <v>0</v>
      </c>
      <c r="BY395" s="74">
        <f>IF(AND(ISNUMBER('Emissions (start here)'!AN395),ISNUMBER(Dispersion!$T$10)),'Emissions (start here)'!AN395*2000*453.59/8760/3600*Dispersion!$T$10,0)</f>
        <v>0</v>
      </c>
      <c r="BZ395" s="74">
        <f>IF(AND(ISNUMBER('Emissions (start here)'!AN395),ISNUMBER(Dispersion!$T$11)),'Emissions (start here)'!AN395*2000*453.59/8760/3600*Dispersion!$T$11,0)</f>
        <v>0</v>
      </c>
      <c r="CA395" s="74">
        <f>IF(AND(ISNUMBER('Emissions (start here)'!AO395),ISNUMBER(Dispersion!$U$8)),'Emissions (start here)'!AO395*453.59/3600*Dispersion!$U$8,0)</f>
        <v>0</v>
      </c>
      <c r="CB395" s="74">
        <f>IF(AND(ISNUMBER('Emissions (start here)'!AO395),ISNUMBER(Dispersion!$U$9)),'Emissions (start here)'!AO395*453.59/3600*Dispersion!$U$9,0)</f>
        <v>0</v>
      </c>
      <c r="CC395" s="74">
        <f>IF(AND(ISNUMBER('Emissions (start here)'!AP395),ISNUMBER(Dispersion!$U$10)),'Emissions (start here)'!AP395*2000*453.59/8760/3600*Dispersion!$U$10,0)</f>
        <v>0</v>
      </c>
      <c r="CD395" s="74">
        <f>IF(AND(ISNUMBER('Emissions (start here)'!AP395),ISNUMBER(Dispersion!$U$11)),'Emissions (start here)'!AP395*2000*453.59/8760/3600*Dispersion!$U$11,0)</f>
        <v>0</v>
      </c>
      <c r="CE395" s="74">
        <f>IF(AND(ISNUMBER('Emissions (start here)'!AQ395),ISNUMBER(Dispersion!$V$8)),'Emissions (start here)'!AQ395*453.59/3600*Dispersion!$V$8,0)</f>
        <v>0</v>
      </c>
      <c r="CF395" s="74">
        <f>IF(AND(ISNUMBER('Emissions (start here)'!AQ395),ISNUMBER(Dispersion!$V$9)),'Emissions (start here)'!AQ395*453.59/3600*Dispersion!$V$9,0)</f>
        <v>0</v>
      </c>
      <c r="CG395" s="74">
        <f>IF(AND(ISNUMBER('Emissions (start here)'!AR395),ISNUMBER(Dispersion!$V$10)),'Emissions (start here)'!AR395*2000*453.59/8760/3600*Dispersion!$V$10,0)</f>
        <v>0</v>
      </c>
      <c r="CH395" s="74">
        <f>IF(AND(ISNUMBER('Emissions (start here)'!AR395),ISNUMBER(Dispersion!$V$11)),'Emissions (start here)'!AR395*2000*453.59/8760/3600*Dispersion!$V$11,0)</f>
        <v>0</v>
      </c>
      <c r="CI395" s="74">
        <f>IF(AND(ISNUMBER('Emissions (start here)'!AS395),ISNUMBER(Dispersion!$W$8)),'Emissions (start here)'!AS395*453.59/3600*Dispersion!$W$8,0)</f>
        <v>0</v>
      </c>
      <c r="CJ395" s="74">
        <f>IF(AND(ISNUMBER('Emissions (start here)'!AS395),ISNUMBER(Dispersion!$W$9)),'Emissions (start here)'!AS395*453.59/3600*Dispersion!$W$9,0)</f>
        <v>0</v>
      </c>
      <c r="CK395" s="74">
        <f>IF(AND(ISNUMBER('Emissions (start here)'!AT395),ISNUMBER(Dispersion!$W$10)),'Emissions (start here)'!AT395*2000*453.59/8760/3600*Dispersion!$W$10,0)</f>
        <v>0</v>
      </c>
      <c r="CL395" s="74">
        <f>IF(AND(ISNUMBER('Emissions (start here)'!AT395),ISNUMBER(Dispersion!$W$11)),'Emissions (start here)'!AT395*2000*453.59/8760/3600*Dispersion!$W$11,0)</f>
        <v>0</v>
      </c>
      <c r="CM395" s="74">
        <f>IF(AND(ISNUMBER('Emissions (start here)'!AU395),ISNUMBER(Dispersion!$X$8)),'Emissions (start here)'!AU395*453.59/3600*Dispersion!$X$8,0)</f>
        <v>0</v>
      </c>
      <c r="CN395" s="74">
        <f>IF(AND(ISNUMBER('Emissions (start here)'!AU395),ISNUMBER(Dispersion!$X$9)),'Emissions (start here)'!AU395*453.59/3600*Dispersion!$X$9,0)</f>
        <v>0</v>
      </c>
      <c r="CO395" s="74">
        <f>IF(AND(ISNUMBER('Emissions (start here)'!AV395),ISNUMBER(Dispersion!$X$10)),'Emissions (start here)'!AV395*2000*453.59/8760/3600*Dispersion!$X$10,0)</f>
        <v>0</v>
      </c>
      <c r="CP395" s="74">
        <f>IF(AND(ISNUMBER('Emissions (start here)'!AV395),ISNUMBER(Dispersion!$X$11)),'Emissions (start here)'!AV395*2000*453.59/8760/3600*Dispersion!$X$11,0)</f>
        <v>0</v>
      </c>
      <c r="CQ395" s="74">
        <f>IF(AND(ISNUMBER('Emissions (start here)'!AW395),ISNUMBER(Dispersion!$Y$8)),'Emissions (start here)'!AW395*453.59/3600*Dispersion!$Y$8,0)</f>
        <v>0</v>
      </c>
      <c r="CR395" s="74">
        <f>IF(AND(ISNUMBER('Emissions (start here)'!AW395),ISNUMBER(Dispersion!$Y$9)),'Emissions (start here)'!AW395*453.59/3600*Dispersion!$Y$9,0)</f>
        <v>0</v>
      </c>
      <c r="CS395" s="74">
        <f>IF(AND(ISNUMBER('Emissions (start here)'!AX395),ISNUMBER(Dispersion!$Y$10)),'Emissions (start here)'!AX395*2000*453.59/8760/3600*Dispersion!$Y$10,0)</f>
        <v>0</v>
      </c>
      <c r="CT395" s="74">
        <f>IF(AND(ISNUMBER('Emissions (start here)'!AX395),ISNUMBER(Dispersion!$Y$11)),'Emissions (start here)'!AX395*2000*453.59/8760/3600*Dispersion!$Y$11,0)</f>
        <v>0</v>
      </c>
      <c r="CU395" s="74">
        <f>IF(AND(ISNUMBER('Emissions (start here)'!AY395),ISNUMBER(Dispersion!$Z$8)),'Emissions (start here)'!AY395*453.59/3600*Dispersion!$Z$8,0)</f>
        <v>0</v>
      </c>
      <c r="CV395" s="74">
        <f>IF(AND(ISNUMBER('Emissions (start here)'!AY395),ISNUMBER(Dispersion!$Z$9)),'Emissions (start here)'!AY395*453.59/3600*Dispersion!$Z$9,0)</f>
        <v>0</v>
      </c>
      <c r="CW395" s="74">
        <f>IF(AND(ISNUMBER('Emissions (start here)'!AZ395),ISNUMBER(Dispersion!$Z$10)),'Emissions (start here)'!AZ395*2000*453.59/8760/3600*Dispersion!$Z$10,0)</f>
        <v>0</v>
      </c>
      <c r="CX395" s="74">
        <f>IF(AND(ISNUMBER('Emissions (start here)'!AZ395),ISNUMBER(Dispersion!$Z$11)),'Emissions (start here)'!AZ395*2000*453.59/8760/3600*Dispersion!$Z$11,0)</f>
        <v>0</v>
      </c>
      <c r="CY395" s="74">
        <f>IF(AND(ISNUMBER('Emissions (start here)'!BA395),ISNUMBER(Dispersion!$AA$8)),'Emissions (start here)'!BA395*453.59/3600*Dispersion!$AA$8,0)</f>
        <v>0</v>
      </c>
      <c r="CZ395" s="74">
        <f>IF(AND(ISNUMBER('Emissions (start here)'!BA395),ISNUMBER(Dispersion!$AA$9)),'Emissions (start here)'!BA395*453.59/3600*Dispersion!$AA$9,0)</f>
        <v>0</v>
      </c>
      <c r="DA395" s="74">
        <f>IF(AND(ISNUMBER('Emissions (start here)'!BB395),ISNUMBER(Dispersion!$AA$10)),'Emissions (start here)'!BB395*2000*453.59/8760/3600*Dispersion!$AA$10,0)</f>
        <v>0</v>
      </c>
      <c r="DB395" s="74">
        <f>IF(AND(ISNUMBER('Emissions (start here)'!BB395),ISNUMBER(Dispersion!$AA$11)),'Emissions (start here)'!BB395*2000*453.59/8760/3600*Dispersion!$AA$11,0)</f>
        <v>0</v>
      </c>
      <c r="DC395" s="74">
        <f>IF(AND(ISNUMBER('Emissions (start here)'!BC395),ISNUMBER(Dispersion!$AB$8)),'Emissions (start here)'!BC395*453.59/3600*Dispersion!$AB$8,0)</f>
        <v>0</v>
      </c>
      <c r="DD395" s="74">
        <f>IF(AND(ISNUMBER('Emissions (start here)'!BC395),ISNUMBER(Dispersion!$AB$9)),'Emissions (start here)'!BC395*453.59/3600*Dispersion!$AB$9,0)</f>
        <v>0</v>
      </c>
      <c r="DE395" s="74">
        <f>IF(AND(ISNUMBER('Emissions (start here)'!BD395),ISNUMBER(Dispersion!$AB$10)),'Emissions (start here)'!BD395*2000*453.59/8760/3600*Dispersion!$AB$10,0)</f>
        <v>0</v>
      </c>
      <c r="DF395" s="74">
        <f>IF(AND(ISNUMBER('Emissions (start here)'!BD395),ISNUMBER(Dispersion!$AB$11)),'Emissions (start here)'!BD395*2000*453.59/8760/3600*Dispersion!$AB$11,0)</f>
        <v>0</v>
      </c>
      <c r="DG395" s="74">
        <f>IF(AND(ISNUMBER('Emissions (start here)'!BE395),ISNUMBER(Dispersion!$AC$8)),'Emissions (start here)'!BE395*453.59/3600*Dispersion!$AC$8,0)</f>
        <v>0</v>
      </c>
      <c r="DH395" s="74">
        <f>IF(AND(ISNUMBER('Emissions (start here)'!BE395),ISNUMBER(Dispersion!$AC$9)),'Emissions (start here)'!BE395*453.59/3600*Dispersion!$AC$9,0)</f>
        <v>0</v>
      </c>
      <c r="DI395" s="74">
        <f>IF(AND(ISNUMBER('Emissions (start here)'!BF395),ISNUMBER(Dispersion!$AC$10)),'Emissions (start here)'!BF395*2000*453.59/8760/3600*Dispersion!$AC$10,0)</f>
        <v>0</v>
      </c>
      <c r="DJ395" s="74">
        <f>IF(AND(ISNUMBER('Emissions (start here)'!BF395),ISNUMBER(Dispersion!$AC$11)),'Emissions (start here)'!BF395*2000*453.59/8760/3600*Dispersion!$AC$11,0)</f>
        <v>0</v>
      </c>
      <c r="DK395" s="74">
        <f>IF(AND(ISNUMBER('Emissions (start here)'!BG395),ISNUMBER(Dispersion!$AD$8)),'Emissions (start here)'!BG395*453.59/3600*Dispersion!$AD$8,0)</f>
        <v>0</v>
      </c>
      <c r="DL395" s="74">
        <f>IF(AND(ISNUMBER('Emissions (start here)'!BG395),ISNUMBER(Dispersion!$AD$9)),'Emissions (start here)'!BG395*453.59/3600*Dispersion!$AD$9,0)</f>
        <v>0</v>
      </c>
      <c r="DM395" s="74">
        <f>IF(AND(ISNUMBER('Emissions (start here)'!BH395),ISNUMBER(Dispersion!$AD$10)),'Emissions (start here)'!BH395*2000*453.59/8760/3600*Dispersion!$AD$10,0)</f>
        <v>0</v>
      </c>
      <c r="DN395" s="74">
        <f>IF(AND(ISNUMBER('Emissions (start here)'!BH395),ISNUMBER(Dispersion!$AD$11)),'Emissions (start here)'!BH395*2000*453.59/8760/3600*Dispersion!$AD$11,0)</f>
        <v>0</v>
      </c>
      <c r="DO395" s="74">
        <f>IF(AND(ISNUMBER('Emissions (start here)'!BI395),ISNUMBER(Dispersion!$AE$8)),'Emissions (start here)'!BI395*453.59/3600*Dispersion!$AE$8,0)</f>
        <v>0</v>
      </c>
      <c r="DP395" s="74">
        <f>IF(AND(ISNUMBER('Emissions (start here)'!BI395),ISNUMBER(Dispersion!$AE$9)),'Emissions (start here)'!BI395*453.59/3600*Dispersion!$AE$9,0)</f>
        <v>0</v>
      </c>
      <c r="DQ395" s="74">
        <f>IF(AND(ISNUMBER('Emissions (start here)'!BJ395),ISNUMBER(Dispersion!$AE$10)),'Emissions (start here)'!BJ395*2000*453.59/8760/3600*Dispersion!$AE$10,0)</f>
        <v>0</v>
      </c>
      <c r="DR395" s="74">
        <f>IF(AND(ISNUMBER('Emissions (start here)'!BJ395),ISNUMBER(Dispersion!$AE$11)),'Emissions (start here)'!BJ395*2000*453.59/8760/3600*Dispersion!$AE$11,0)</f>
        <v>0</v>
      </c>
      <c r="DS395" s="74">
        <f>IF(AND(ISNUMBER('Emissions (start here)'!BK395),ISNUMBER(Dispersion!$AF$8)),'Emissions (start here)'!BK395*453.59/3600*Dispersion!$AF$8,0)</f>
        <v>0</v>
      </c>
      <c r="DT395" s="74">
        <f>IF(AND(ISNUMBER('Emissions (start here)'!BK395),ISNUMBER(Dispersion!$AF$9)),'Emissions (start here)'!BK395*453.59/3600*Dispersion!$AF$9,0)</f>
        <v>0</v>
      </c>
      <c r="DU395" s="74">
        <f>IF(AND(ISNUMBER('Emissions (start here)'!BL395),ISNUMBER(Dispersion!$AF$10)),'Emissions (start here)'!BL395*2000*453.59/8760/3600*Dispersion!$AF$10,0)</f>
        <v>0</v>
      </c>
      <c r="DV395" s="74">
        <f>IF(AND(ISNUMBER('Emissions (start here)'!BL395),ISNUMBER(Dispersion!$AF$11)),'Emissions (start here)'!BL395*2000*453.59/8760/3600*Dispersion!$AF$11,0)</f>
        <v>0</v>
      </c>
      <c r="DW395" s="74">
        <f>IF(AND(ISNUMBER('Emissions (start here)'!BM395),ISNUMBER(Dispersion!$AG$8)),'Emissions (start here)'!BM395*453.59/3600*Dispersion!$AG$8,0)</f>
        <v>0</v>
      </c>
      <c r="DX395" s="74">
        <f>IF(AND(ISNUMBER('Emissions (start here)'!BM395),ISNUMBER(Dispersion!$AG$9)),'Emissions (start here)'!BM395*453.59/3600*Dispersion!$AG$9,0)</f>
        <v>0</v>
      </c>
      <c r="DY395" s="74">
        <f>IF(AND(ISNUMBER('Emissions (start here)'!BN395),ISNUMBER(Dispersion!$AG$10)),'Emissions (start here)'!BN395*2000*453.59/8760/3600*Dispersion!$AG$10,0)</f>
        <v>0</v>
      </c>
      <c r="DZ395" s="74">
        <f>IF(AND(ISNUMBER('Emissions (start here)'!BN395),ISNUMBER(Dispersion!$AG$11)),'Emissions (start here)'!BN395*2000*453.59/8760/3600*Dispersion!$AG$11,0)</f>
        <v>0</v>
      </c>
      <c r="EA395" s="74">
        <f>IF(AND(ISNUMBER('Emissions (start here)'!BO395),ISNUMBER(Dispersion!$AH$8)),'Emissions (start here)'!BO395*453.59/3600*Dispersion!$AH$8,0)</f>
        <v>0</v>
      </c>
      <c r="EB395" s="74">
        <f>IF(AND(ISNUMBER('Emissions (start here)'!BO395),ISNUMBER(Dispersion!$AH$9)),'Emissions (start here)'!BO395*453.59/3600*Dispersion!$AH$9,0)</f>
        <v>0</v>
      </c>
      <c r="EC395" s="74">
        <f>IF(AND(ISNUMBER('Emissions (start here)'!BP395),ISNUMBER(Dispersion!$AH$10)),'Emissions (start here)'!BP395*2000*453.59/8760/3600*Dispersion!$AH$10,0)</f>
        <v>0</v>
      </c>
      <c r="ED395" s="74">
        <f>IF(AND(ISNUMBER('Emissions (start here)'!BP395),ISNUMBER(Dispersion!$AH$11)),'Emissions (start here)'!BP395*2000*453.59/8760/3600*Dispersion!$AH$11,0)</f>
        <v>0</v>
      </c>
      <c r="EE395" s="74">
        <f>IF(AND(ISNUMBER('Emissions (start here)'!BQ395),ISNUMBER(Dispersion!$AI$8)),'Emissions (start here)'!BQ395*453.59/3600*Dispersion!$AI$8,0)</f>
        <v>0</v>
      </c>
      <c r="EF395" s="74">
        <f>IF(AND(ISNUMBER('Emissions (start here)'!BQ395),ISNUMBER(Dispersion!$AI$9)),'Emissions (start here)'!BQ395*453.59/3600*Dispersion!$AI$9,0)</f>
        <v>0</v>
      </c>
      <c r="EG395" s="74">
        <f>IF(AND(ISNUMBER('Emissions (start here)'!BR395),ISNUMBER(Dispersion!$AI$10)),'Emissions (start here)'!BR395*2000*453.59/8760/3600*Dispersion!$AI$10,0)</f>
        <v>0</v>
      </c>
      <c r="EH395" s="74">
        <f>IF(AND(ISNUMBER('Emissions (start here)'!BR395),ISNUMBER(Dispersion!$AI$11)),'Emissions (start here)'!BR395*2000*453.59/8760/3600*Dispersion!$AI$11,0)</f>
        <v>0</v>
      </c>
      <c r="EI395" s="74">
        <f>IF(AND(ISNUMBER('Emissions (start here)'!BS395),ISNUMBER(Dispersion!$AJ$8)),'Emissions (start here)'!BS395*453.59/3600*Dispersion!$AJ$8,0)</f>
        <v>0</v>
      </c>
      <c r="EJ395" s="74">
        <f>IF(AND(ISNUMBER('Emissions (start here)'!BS395),ISNUMBER(Dispersion!$AJ$9)),'Emissions (start here)'!BS395*453.59/3600*Dispersion!$AJ$9,0)</f>
        <v>0</v>
      </c>
      <c r="EK395" s="74">
        <f>IF(AND(ISNUMBER('Emissions (start here)'!BT395),ISNUMBER(Dispersion!$AJ$10)),'Emissions (start here)'!BT395*2000*453.59/8760/3600*Dispersion!$AJ$10,0)</f>
        <v>0</v>
      </c>
      <c r="EL395" s="74">
        <f>IF(AND(ISNUMBER('Emissions (start here)'!BT395),ISNUMBER(Dispersion!$AJ$11)),'Emissions (start here)'!BT395*2000*453.59/8760/3600*Dispersion!$AJ$11,0)</f>
        <v>0</v>
      </c>
      <c r="EM395" s="74">
        <f>IF(AND(ISNUMBER('Emissions (start here)'!BU395),ISNUMBER(Dispersion!$AK$8)),'Emissions (start here)'!BU395*453.59/3600*Dispersion!$AK$8,0)</f>
        <v>0</v>
      </c>
      <c r="EN395" s="74">
        <f>IF(AND(ISNUMBER('Emissions (start here)'!BU395),ISNUMBER(Dispersion!$AK$9)),'Emissions (start here)'!BU395*453.59/3600*Dispersion!$AK$9,0)</f>
        <v>0</v>
      </c>
      <c r="EO395" s="74">
        <f>IF(AND(ISNUMBER('Emissions (start here)'!BV395),ISNUMBER(Dispersion!$AK$10)),'Emissions (start here)'!BV395*2000*453.59/8760/3600*Dispersion!$AK$10,0)</f>
        <v>0</v>
      </c>
      <c r="EP395" s="74">
        <f>IF(AND(ISNUMBER('Emissions (start here)'!BV395),ISNUMBER(Dispersion!$AK$11)),'Emissions (start here)'!BV395*2000*453.59/8760/3600*Dispersion!$AK$11,0)</f>
        <v>0</v>
      </c>
      <c r="EQ395" s="74">
        <f>IF(AND(ISNUMBER('Emissions (start here)'!BW395),ISNUMBER(Dispersion!$AL$8)),'Emissions (start here)'!BW395*453.59/3600*Dispersion!$AL$8,0)</f>
        <v>0</v>
      </c>
      <c r="ER395" s="74">
        <f>IF(AND(ISNUMBER('Emissions (start here)'!BW395),ISNUMBER(Dispersion!$AL$9)),'Emissions (start here)'!BW395*453.59/3600*Dispersion!$AL$9,0)</f>
        <v>0</v>
      </c>
      <c r="ES395" s="74">
        <f>IF(AND(ISNUMBER('Emissions (start here)'!BX395),ISNUMBER(Dispersion!$AL$10)),'Emissions (start here)'!BX395*2000*453.59/8760/3600*Dispersion!$AL$10,0)</f>
        <v>0</v>
      </c>
      <c r="ET395" s="74">
        <f>IF(AND(ISNUMBER('Emissions (start here)'!BX395),ISNUMBER(Dispersion!$AL$11)),'Emissions (start here)'!BX395*2000*453.59/8760/3600*Dispersion!$AL$11,0)</f>
        <v>0</v>
      </c>
      <c r="EU395" s="74">
        <f>IF(AND(ISNUMBER('Emissions (start here)'!BY395),ISNUMBER(Dispersion!$AM$8)),'Emissions (start here)'!BY395*453.59/3600*Dispersion!$AM$8,0)</f>
        <v>0</v>
      </c>
      <c r="EV395" s="74">
        <f>IF(AND(ISNUMBER('Emissions (start here)'!BY395),ISNUMBER(Dispersion!$AM$9)),'Emissions (start here)'!BY395*453.59/3600*Dispersion!$AM$9,0)</f>
        <v>0</v>
      </c>
      <c r="EW395" s="74">
        <f>IF(AND(ISNUMBER('Emissions (start here)'!BZ395),ISNUMBER(Dispersion!$AM$10)),'Emissions (start here)'!BZ395*2000*453.59/8760/3600*Dispersion!$AM$10,0)</f>
        <v>0</v>
      </c>
      <c r="EX395" s="74">
        <f>IF(AND(ISNUMBER('Emissions (start here)'!BZ395),ISNUMBER(Dispersion!$AM$11)),'Emissions (start here)'!BZ395*2000*453.59/8760/3600*Dispersion!$AM$11,0)</f>
        <v>0</v>
      </c>
      <c r="EY395" s="74">
        <f>IF(AND(ISNUMBER('Emissions (start here)'!CA395),ISNUMBER(Dispersion!$AN$8)),'Emissions (start here)'!CA395*453.59/3600*Dispersion!$AN$8,0)</f>
        <v>0</v>
      </c>
      <c r="EZ395" s="74">
        <f>IF(AND(ISNUMBER('Emissions (start here)'!CA395),ISNUMBER(Dispersion!$AN$9)),'Emissions (start here)'!CA395*453.59/3600*Dispersion!$AN$9,0)</f>
        <v>0</v>
      </c>
      <c r="FA395" s="74">
        <f>IF(AND(ISNUMBER('Emissions (start here)'!CB395),ISNUMBER(Dispersion!$AN$10)),'Emissions (start here)'!CB395*2000*453.59/8760/3600*Dispersion!$AN$10,0)</f>
        <v>0</v>
      </c>
      <c r="FB395" s="74">
        <f>IF(AND(ISNUMBER('Emissions (start here)'!CB395),ISNUMBER(Dispersion!$AN$11)),'Emissions (start here)'!CB395*2000*453.59/8760/3600*Dispersion!$AN$11,0)</f>
        <v>0</v>
      </c>
      <c r="FC395" s="74">
        <f>IF(AND(ISNUMBER('Emissions (start here)'!CC395),ISNUMBER(Dispersion!$AO$8)),'Emissions (start here)'!CC395*453.59/3600*Dispersion!$AO$8,0)</f>
        <v>0</v>
      </c>
      <c r="FD395" s="74">
        <f>IF(AND(ISNUMBER('Emissions (start here)'!CC395),ISNUMBER(Dispersion!$AO$9)),'Emissions (start here)'!CC395*453.59/3600*Dispersion!$AO$9,0)</f>
        <v>0</v>
      </c>
      <c r="FE395" s="74">
        <f>IF(AND(ISNUMBER('Emissions (start here)'!CD395),ISNUMBER(Dispersion!$AO$10)),'Emissions (start here)'!CD395*2000*453.59/8760/3600*Dispersion!$AO$10,0)</f>
        <v>0</v>
      </c>
      <c r="FF395" s="74">
        <f>IF(AND(ISNUMBER('Emissions (start here)'!CD395),ISNUMBER(Dispersion!$AO$11)),'Emissions (start here)'!CD395*2000*453.59/8760/3600*Dispersion!$AO$11,0)</f>
        <v>0</v>
      </c>
      <c r="FG395" s="74">
        <f>IF(AND(ISNUMBER('Emissions (start here)'!CE395),ISNUMBER(Dispersion!$AP$8)),'Emissions (start here)'!CE395*453.59/3600*Dispersion!$AP$8,0)</f>
        <v>0</v>
      </c>
      <c r="FH395" s="74">
        <f>IF(AND(ISNUMBER('Emissions (start here)'!CE395),ISNUMBER(Dispersion!$AP$9)),'Emissions (start here)'!CE395*453.59/3600*Dispersion!$AP$9,0)</f>
        <v>0</v>
      </c>
      <c r="FI395" s="74">
        <f>IF(AND(ISNUMBER('Emissions (start here)'!CF395),ISNUMBER(Dispersion!$AP$10)),'Emissions (start here)'!CF395*2000*453.59/8760/3600*Dispersion!$AP$10,0)</f>
        <v>0</v>
      </c>
      <c r="FJ395" s="74">
        <f>IF(AND(ISNUMBER('Emissions (start here)'!CF395),ISNUMBER(Dispersion!$AP$11)),'Emissions (start here)'!CF395*2000*453.59/8760/3600*Dispersion!$AP$11,0)</f>
        <v>0</v>
      </c>
      <c r="FK395" s="74">
        <f>IF(AND(ISNUMBER('Emissions (start here)'!CG395),ISNUMBER(Dispersion!$AQ$8)),'Emissions (start here)'!CG395*453.59/3600*Dispersion!$AQ$8,0)</f>
        <v>0</v>
      </c>
      <c r="FL395" s="74">
        <f>IF(AND(ISNUMBER('Emissions (start here)'!CG395),ISNUMBER(Dispersion!$AQ$9)),'Emissions (start here)'!CG395*453.59/3600*Dispersion!$AQ$9,0)</f>
        <v>0</v>
      </c>
      <c r="FM395" s="74">
        <f>IF(AND(ISNUMBER('Emissions (start here)'!CH395),ISNUMBER(Dispersion!$AQ$10)),'Emissions (start here)'!CH395*2000*453.59/8760/3600*Dispersion!$AQ$10,0)</f>
        <v>0</v>
      </c>
      <c r="FN395" s="74">
        <f>IF(AND(ISNUMBER('Emissions (start here)'!CH395),ISNUMBER(Dispersion!$AQ$11)),'Emissions (start here)'!CH395*2000*453.59/8760/3600*Dispersion!$AQ$11,0)</f>
        <v>0</v>
      </c>
      <c r="FO395" s="74">
        <f>IF(AND(ISNUMBER('Emissions (start here)'!CI395),ISNUMBER(Dispersion!$AR$8)),'Emissions (start here)'!CI395*453.59/3600*Dispersion!$AR$8,0)</f>
        <v>0</v>
      </c>
      <c r="FP395" s="74">
        <f>IF(AND(ISNUMBER('Emissions (start here)'!CI395),ISNUMBER(Dispersion!$AR$9)),'Emissions (start here)'!CI395*453.59/3600*Dispersion!$AR$9,0)</f>
        <v>0</v>
      </c>
      <c r="FQ395" s="74">
        <f>IF(AND(ISNUMBER('Emissions (start here)'!CJ395),ISNUMBER(Dispersion!$AR$10)),'Emissions (start here)'!CJ395*2000*453.59/8760/3600*Dispersion!$AR$10,0)</f>
        <v>0</v>
      </c>
      <c r="FR395" s="74">
        <f>IF(AND(ISNUMBER('Emissions (start here)'!CJ395),ISNUMBER(Dispersion!$AR$11)),'Emissions (start here)'!CJ395*2000*453.59/8760/3600*Dispersion!$AR$11,0)</f>
        <v>0</v>
      </c>
      <c r="FS395" s="74">
        <f>IF(AND(ISNUMBER('Emissions (start here)'!CK395),ISNUMBER(Dispersion!$AS$8)),'Emissions (start here)'!CK395*453.59/3600*Dispersion!$AS$8,0)</f>
        <v>0</v>
      </c>
      <c r="FT395" s="74">
        <f>IF(AND(ISNUMBER('Emissions (start here)'!CK395),ISNUMBER(Dispersion!$AS$9)),'Emissions (start here)'!CK395*453.59/3600*Dispersion!$AS$9,0)</f>
        <v>0</v>
      </c>
      <c r="FU395" s="74">
        <f>IF(AND(ISNUMBER('Emissions (start here)'!CL395),ISNUMBER(Dispersion!$AS$10)),'Emissions (start here)'!CL395*2000*453.59/8760/3600*Dispersion!$AS$10,0)</f>
        <v>0</v>
      </c>
      <c r="FV395" s="74">
        <f>IF(AND(ISNUMBER('Emissions (start here)'!CL395),ISNUMBER(Dispersion!$AS$11)),'Emissions (start here)'!CL395*2000*453.59/8760/3600*Dispersion!$AS$11,0)</f>
        <v>0</v>
      </c>
      <c r="FW395" s="74">
        <f>IF(AND(ISNUMBER('Emissions (start here)'!CM395),ISNUMBER(Dispersion!$AT$8)),'Emissions (start here)'!CM395*453.59/3600*Dispersion!$AT$8,0)</f>
        <v>0</v>
      </c>
      <c r="FX395" s="74">
        <f>IF(AND(ISNUMBER('Emissions (start here)'!CM395),ISNUMBER(Dispersion!$AT$9)),'Emissions (start here)'!CM395*453.59/3600*Dispersion!$AT$9,0)</f>
        <v>0</v>
      </c>
      <c r="FY395" s="74">
        <f>IF(AND(ISNUMBER('Emissions (start here)'!CN395),ISNUMBER(Dispersion!$AT$10)),'Emissions (start here)'!CN395*2000*453.59/8760/3600*Dispersion!$AT$10,0)</f>
        <v>0</v>
      </c>
      <c r="FZ395" s="74">
        <f>IF(AND(ISNUMBER('Emissions (start here)'!CN395),ISNUMBER(Dispersion!$AT$11)),'Emissions (start here)'!CN395*2000*453.59/8760/3600*Dispersion!$AT$11,0)</f>
        <v>0</v>
      </c>
      <c r="GA395" s="74">
        <f>IF(AND(ISNUMBER('Emissions (start here)'!CO395),ISNUMBER(Dispersion!$AU$8)),'Emissions (start here)'!CO395*453.59/3600*Dispersion!$AU$8,0)</f>
        <v>0</v>
      </c>
      <c r="GB395" s="74">
        <f>IF(AND(ISNUMBER('Emissions (start here)'!CO395),ISNUMBER(Dispersion!$AU$9)),'Emissions (start here)'!CO395*453.59/3600*Dispersion!$AU$9,0)</f>
        <v>0</v>
      </c>
      <c r="GC395" s="74">
        <f>IF(AND(ISNUMBER('Emissions (start here)'!CP395),ISNUMBER(Dispersion!$AU$10)),'Emissions (start here)'!CP395*2000*453.59/8760/3600*Dispersion!$AU$10,0)</f>
        <v>0</v>
      </c>
      <c r="GD395" s="74">
        <f>IF(AND(ISNUMBER('Emissions (start here)'!CP395),ISNUMBER(Dispersion!$AU$11)),'Emissions (start here)'!CP395*2000*453.59/8760/3600*Dispersion!$AU$11,0)</f>
        <v>0</v>
      </c>
      <c r="GE395" s="74">
        <f>IF(AND(ISNUMBER('Emissions (start here)'!CQ395),ISNUMBER(Dispersion!$AV$8)),'Emissions (start here)'!CQ395*453.59/3600*Dispersion!$AV$8,0)</f>
        <v>0</v>
      </c>
      <c r="GF395" s="74">
        <f>IF(AND(ISNUMBER('Emissions (start here)'!CQ395),ISNUMBER(Dispersion!$AV$9)),'Emissions (start here)'!CQ395*453.59/3600*Dispersion!$AV$9,0)</f>
        <v>0</v>
      </c>
      <c r="GG395" s="74">
        <f>IF(AND(ISNUMBER('Emissions (start here)'!CR395),ISNUMBER(Dispersion!$AV$10)),'Emissions (start here)'!CR395*2000*453.59/8760/3600*Dispersion!$AV$10,0)</f>
        <v>0</v>
      </c>
      <c r="GH395" s="74">
        <f>IF(AND(ISNUMBER('Emissions (start here)'!CR395),ISNUMBER(Dispersion!$AV$11)),'Emissions (start here)'!CR395*2000*453.59/8760/3600*Dispersion!$AV$11,0)</f>
        <v>0</v>
      </c>
      <c r="GI395" s="74">
        <f>IF(AND(ISNUMBER('Emissions (start here)'!CS395),ISNUMBER(Dispersion!$AW$8)),'Emissions (start here)'!CS395*453.59/3600*Dispersion!$AW$8,0)</f>
        <v>0</v>
      </c>
      <c r="GJ395" s="74">
        <f>IF(AND(ISNUMBER('Emissions (start here)'!CS395),ISNUMBER(Dispersion!$AW$9)),'Emissions (start here)'!CS395*453.59/3600*Dispersion!$AW$9,0)</f>
        <v>0</v>
      </c>
      <c r="GK395" s="74">
        <f>IF(AND(ISNUMBER('Emissions (start here)'!CT395),ISNUMBER(Dispersion!$AW$10)),'Emissions (start here)'!CT395*2000*453.59/8760/3600*Dispersion!$AW$10,0)</f>
        <v>0</v>
      </c>
      <c r="GL395" s="74">
        <f>IF(AND(ISNUMBER('Emissions (start here)'!CT395),ISNUMBER(Dispersion!$AW$11)),'Emissions (start here)'!CT395*2000*453.59/8760/3600*Dispersion!$AW$11,0)</f>
        <v>0</v>
      </c>
      <c r="GM395" s="74">
        <f>IF(AND(ISNUMBER('Emissions (start here)'!CU395),ISNUMBER(Dispersion!$AX$8)),'Emissions (start here)'!CU395*453.59/3600*Dispersion!$AX$8,0)</f>
        <v>0</v>
      </c>
      <c r="GN395" s="74">
        <f>IF(AND(ISNUMBER('Emissions (start here)'!CU395),ISNUMBER(Dispersion!$AX$9)),'Emissions (start here)'!CU395*453.59/3600*Dispersion!$AX$9,0)</f>
        <v>0</v>
      </c>
      <c r="GO395" s="74">
        <f>IF(AND(ISNUMBER('Emissions (start here)'!CV395),ISNUMBER(Dispersion!$AX$10)),'Emissions (start here)'!CV395*2000*453.59/8760/3600*Dispersion!$AX$10,0)</f>
        <v>0</v>
      </c>
      <c r="GP395" s="74">
        <f>IF(AND(ISNUMBER('Emissions (start here)'!CV395),ISNUMBER(Dispersion!$AX$11)),'Emissions (start here)'!CV395*2000*453.59/8760/3600*Dispersion!$AX$11,0)</f>
        <v>0</v>
      </c>
      <c r="GQ395" s="74">
        <f>IF(AND(ISNUMBER('Emissions (start here)'!CW395),ISNUMBER(Dispersion!$AY$8)),'Emissions (start here)'!CW395*453.59/3600*Dispersion!$AY$8,0)</f>
        <v>0</v>
      </c>
      <c r="GR395" s="74">
        <f>IF(AND(ISNUMBER('Emissions (start here)'!CW395),ISNUMBER(Dispersion!$AY$9)),'Emissions (start here)'!CW395*453.59/3600*Dispersion!$AY$9,0)</f>
        <v>0</v>
      </c>
      <c r="GS395" s="74">
        <f>IF(AND(ISNUMBER('Emissions (start here)'!CX395),ISNUMBER(Dispersion!$AY$10)),'Emissions (start here)'!CX395*2000*453.59/8760/3600*Dispersion!$AY$10,0)</f>
        <v>0</v>
      </c>
      <c r="GT395" s="74">
        <f>IF(AND(ISNUMBER('Emissions (start here)'!CX395),ISNUMBER(Dispersion!$AY$11)),'Emissions (start here)'!CX395*2000*453.59/8760/3600*Dispersion!$AY$11,0)</f>
        <v>0</v>
      </c>
      <c r="GU395" s="74">
        <f>IF(AND(ISNUMBER('Emissions (start here)'!CY395),ISNUMBER(Dispersion!$AZ$8)),'Emissions (start here)'!CY395*453.59/3600*Dispersion!$AZ$8,0)</f>
        <v>0</v>
      </c>
      <c r="GV395" s="74">
        <f>IF(AND(ISNUMBER('Emissions (start here)'!CY395),ISNUMBER(Dispersion!$AZ$9)),'Emissions (start here)'!CY395*453.59/3600*Dispersion!$AZ$9,0)</f>
        <v>0</v>
      </c>
      <c r="GW395" s="74">
        <f>IF(AND(ISNUMBER('Emissions (start here)'!CZ395),ISNUMBER(Dispersion!$AZ$10)),'Emissions (start here)'!CZ395*2000*453.59/8760/3600*Dispersion!$AZ$10,0)</f>
        <v>0</v>
      </c>
      <c r="GX395" s="74">
        <f>IF(AND(ISNUMBER('Emissions (start here)'!CZ395),ISNUMBER(Dispersion!$AZ$11)),'Emissions (start here)'!CZ395*2000*453.59/8760/3600*Dispersion!$AZ$11,0)</f>
        <v>0</v>
      </c>
    </row>
    <row r="396" spans="1:206" x14ac:dyDescent="0.2">
      <c r="A396" s="51" t="str">
        <f>'Tox Values'!C396</f>
        <v>0-01-9</v>
      </c>
      <c r="B396" s="94" t="str">
        <f>'Tox Values'!D396</f>
        <v>Selenium Compounds</v>
      </c>
      <c r="C396" s="96">
        <f t="shared" si="25"/>
        <v>0</v>
      </c>
      <c r="D396" s="74">
        <f t="shared" si="26"/>
        <v>0</v>
      </c>
      <c r="E396" s="74">
        <f t="shared" si="27"/>
        <v>0</v>
      </c>
      <c r="F396" s="99">
        <f t="shared" si="28"/>
        <v>0</v>
      </c>
      <c r="G396" s="97">
        <f>IF(AND(ISNUMBER('Emissions (start here)'!E396),ISNUMBER(Dispersion!$C$8)),'Emissions (start here)'!E396*453.59/3600*Dispersion!$C$8,0)</f>
        <v>0</v>
      </c>
      <c r="H396" s="74">
        <f>IF(AND(ISNUMBER('Emissions (start here)'!E396),ISNUMBER(Dispersion!$C$9)),'Emissions (start here)'!E396*453.59/3600*Dispersion!$C$9,0)</f>
        <v>0</v>
      </c>
      <c r="I396" s="74">
        <f>IF(AND(ISNUMBER('Emissions (start here)'!F396),ISNUMBER(Dispersion!$C$10)),'Emissions (start here)'!F396*2000*453.59/8760/3600*Dispersion!$C$10,0)</f>
        <v>0</v>
      </c>
      <c r="J396" s="74">
        <f>IF(AND(ISNUMBER('Emissions (start here)'!F396),ISNUMBER(Dispersion!$C$11)),'Emissions (start here)'!F396*2000*453.59/8760/3600*Dispersion!$C$11,0)</f>
        <v>0</v>
      </c>
      <c r="K396" s="74">
        <f>IF(AND(ISNUMBER('Emissions (start here)'!G396),ISNUMBER(Dispersion!$D$8)),'Emissions (start here)'!G396*453.59/3600*Dispersion!$D$8,0)</f>
        <v>0</v>
      </c>
      <c r="L396" s="74">
        <f>IF(AND(ISNUMBER('Emissions (start here)'!G396),ISNUMBER(Dispersion!$D$9)),'Emissions (start here)'!G396*453.59/3600*Dispersion!$D$9,0)</f>
        <v>0</v>
      </c>
      <c r="M396" s="74">
        <f>IF(AND(ISNUMBER('Emissions (start here)'!H396),ISNUMBER(Dispersion!$D$10)),'Emissions (start here)'!H396*2000*453.59/8760/3600*Dispersion!$D$10,0)</f>
        <v>0</v>
      </c>
      <c r="N396" s="74">
        <f>IF(AND(ISNUMBER('Emissions (start here)'!H396),ISNUMBER(Dispersion!$D$11)),'Emissions (start here)'!H396*2000*453.59/8760/3600*Dispersion!$D$11,0)</f>
        <v>0</v>
      </c>
      <c r="O396" s="74">
        <f>IF(AND(ISNUMBER('Emissions (start here)'!I396),ISNUMBER(Dispersion!$E$8)),'Emissions (start here)'!I396*453.59/3600*Dispersion!$E$8,0)</f>
        <v>0</v>
      </c>
      <c r="P396" s="74">
        <f>IF(AND(ISNUMBER('Emissions (start here)'!I396),ISNUMBER(Dispersion!$E$9)),'Emissions (start here)'!I396*453.59/3600*Dispersion!$E$9,0)</f>
        <v>0</v>
      </c>
      <c r="Q396" s="74">
        <f>IF(AND(ISNUMBER('Emissions (start here)'!J396),ISNUMBER(Dispersion!$E$10)),'Emissions (start here)'!J396*2000*453.59/8760/3600*Dispersion!$E$10,0)</f>
        <v>0</v>
      </c>
      <c r="R396" s="74">
        <f>IF(AND(ISNUMBER('Emissions (start here)'!J396),ISNUMBER(Dispersion!$E$11)),'Emissions (start here)'!J396*2000*453.59/8760/3600*Dispersion!$E$11,0)</f>
        <v>0</v>
      </c>
      <c r="S396" s="74">
        <f>IF(AND(ISNUMBER('Emissions (start here)'!K396),ISNUMBER(Dispersion!$F$8)),'Emissions (start here)'!K396*453.59/3600*Dispersion!$F$8,0)</f>
        <v>0</v>
      </c>
      <c r="T396" s="74">
        <f>IF(AND(ISNUMBER('Emissions (start here)'!K396),ISNUMBER(Dispersion!$F$9)),'Emissions (start here)'!K396*453.59/3600*Dispersion!$F$9,0)</f>
        <v>0</v>
      </c>
      <c r="U396" s="74">
        <f>IF(AND(ISNUMBER('Emissions (start here)'!L396),ISNUMBER(Dispersion!$F$10)),'Emissions (start here)'!L396*2000*453.59/8760/3600*Dispersion!$F$10,0)</f>
        <v>0</v>
      </c>
      <c r="V396" s="74">
        <f>IF(AND(ISNUMBER('Emissions (start here)'!L396),ISNUMBER(Dispersion!$F$11)),'Emissions (start here)'!L396*2000*453.59/8760/3600*Dispersion!$F$11,0)</f>
        <v>0</v>
      </c>
      <c r="W396" s="74">
        <f>IF(AND(ISNUMBER('Emissions (start here)'!M396),ISNUMBER(Dispersion!$G$8)),'Emissions (start here)'!M396*453.59/3600*Dispersion!$G$8,0)</f>
        <v>0</v>
      </c>
      <c r="X396" s="74">
        <f>IF(AND(ISNUMBER('Emissions (start here)'!M396),ISNUMBER(Dispersion!$G$9)),'Emissions (start here)'!M396*453.59/3600*Dispersion!$G$9,0)</f>
        <v>0</v>
      </c>
      <c r="Y396" s="74">
        <f>IF(AND(ISNUMBER('Emissions (start here)'!N396),ISNUMBER(Dispersion!$G$10)),'Emissions (start here)'!N396*2000*453.59/8760/3600*Dispersion!$G$10,0)</f>
        <v>0</v>
      </c>
      <c r="Z396" s="74">
        <f>IF(AND(ISNUMBER('Emissions (start here)'!N396),ISNUMBER(Dispersion!$G$11)),'Emissions (start here)'!N396*2000*453.59/8760/3600*Dispersion!$G$11,0)</f>
        <v>0</v>
      </c>
      <c r="AA396" s="74">
        <f>IF(AND(ISNUMBER('Emissions (start here)'!O396),ISNUMBER(Dispersion!$H$8)),'Emissions (start here)'!O396*453.59/3600*Dispersion!$H$8,0)</f>
        <v>0</v>
      </c>
      <c r="AB396" s="74">
        <f>IF(AND(ISNUMBER('Emissions (start here)'!O396),ISNUMBER(Dispersion!$H$9)),'Emissions (start here)'!O396*453.59/3600*Dispersion!$H$9,0)</f>
        <v>0</v>
      </c>
      <c r="AC396" s="74">
        <f>IF(AND(ISNUMBER('Emissions (start here)'!P396),ISNUMBER(Dispersion!$H$10)),'Emissions (start here)'!P396*2000*453.59/8760/3600*Dispersion!$H$10,0)</f>
        <v>0</v>
      </c>
      <c r="AD396" s="74">
        <f>IF(AND(ISNUMBER('Emissions (start here)'!P396),ISNUMBER(Dispersion!$H$11)),'Emissions (start here)'!P396*2000*453.59/8760/3600*Dispersion!$H$11,0)</f>
        <v>0</v>
      </c>
      <c r="AE396" s="74">
        <f>IF(AND(ISNUMBER('Emissions (start here)'!Q396),ISNUMBER(Dispersion!$I$8)),'Emissions (start here)'!Q396*453.59/3600*Dispersion!$I$8,0)</f>
        <v>0</v>
      </c>
      <c r="AF396" s="74">
        <f>IF(AND(ISNUMBER('Emissions (start here)'!Q396),ISNUMBER(Dispersion!$I$9)),'Emissions (start here)'!Q396*453.59/3600*Dispersion!$I$9,0)</f>
        <v>0</v>
      </c>
      <c r="AG396" s="74">
        <f>IF(AND(ISNUMBER('Emissions (start here)'!R396),ISNUMBER(Dispersion!$I$10)),'Emissions (start here)'!R396*2000*453.59/8760/3600*Dispersion!$I$10,0)</f>
        <v>0</v>
      </c>
      <c r="AH396" s="74">
        <f>IF(AND(ISNUMBER('Emissions (start here)'!R396),ISNUMBER(Dispersion!$I$11)),'Emissions (start here)'!R396*2000*453.59/8760/3600*Dispersion!$I$11,0)</f>
        <v>0</v>
      </c>
      <c r="AI396" s="74">
        <f>IF(AND(ISNUMBER('Emissions (start here)'!S396),ISNUMBER(Dispersion!$J$8)),'Emissions (start here)'!S396*453.59/3600*Dispersion!$J$8,0)</f>
        <v>0</v>
      </c>
      <c r="AJ396" s="74">
        <f>IF(AND(ISNUMBER('Emissions (start here)'!S396),ISNUMBER(Dispersion!$J$9)),'Emissions (start here)'!S396*453.59/3600*Dispersion!$J$9,0)</f>
        <v>0</v>
      </c>
      <c r="AK396" s="74">
        <f>IF(AND(ISNUMBER('Emissions (start here)'!T396),ISNUMBER(Dispersion!$J$10)),'Emissions (start here)'!T396*2000*453.59/8760/3600*Dispersion!$J$10,0)</f>
        <v>0</v>
      </c>
      <c r="AL396" s="74">
        <f>IF(AND(ISNUMBER('Emissions (start here)'!T396),ISNUMBER(Dispersion!$J$11)),'Emissions (start here)'!T396*2000*453.59/8760/3600*Dispersion!$J$11,0)</f>
        <v>0</v>
      </c>
      <c r="AM396" s="74">
        <f>IF(AND(ISNUMBER('Emissions (start here)'!U396),ISNUMBER(Dispersion!$K$8)),'Emissions (start here)'!U396*453.59/3600*Dispersion!$K$8,0)</f>
        <v>0</v>
      </c>
      <c r="AN396" s="74">
        <f>IF(AND(ISNUMBER('Emissions (start here)'!U396),ISNUMBER(Dispersion!$K$9)),'Emissions (start here)'!U396*453.59/3600*Dispersion!$K$9,0)</f>
        <v>0</v>
      </c>
      <c r="AO396" s="74">
        <f>IF(AND(ISNUMBER('Emissions (start here)'!V396),ISNUMBER(Dispersion!$K$10)),'Emissions (start here)'!V396*2000*453.59/8760/3600*Dispersion!$K$10,0)</f>
        <v>0</v>
      </c>
      <c r="AP396" s="74">
        <f>IF(AND(ISNUMBER('Emissions (start here)'!V396),ISNUMBER(Dispersion!$K$11)),'Emissions (start here)'!V396*2000*453.59/8760/3600*Dispersion!$K$11,0)</f>
        <v>0</v>
      </c>
      <c r="AQ396" s="74">
        <f>IF(AND(ISNUMBER('Emissions (start here)'!W396),ISNUMBER(Dispersion!$L$8)),'Emissions (start here)'!W396*453.59/3600*Dispersion!$L$8,0)</f>
        <v>0</v>
      </c>
      <c r="AR396" s="74">
        <f>IF(AND(ISNUMBER('Emissions (start here)'!W396),ISNUMBER(Dispersion!$L$9)),'Emissions (start here)'!W396*453.59/3600*Dispersion!$L$9,0)</f>
        <v>0</v>
      </c>
      <c r="AS396" s="74">
        <f>IF(AND(ISNUMBER('Emissions (start here)'!X396),ISNUMBER(Dispersion!$L$10)),'Emissions (start here)'!X396*2000*453.59/8760/3600*Dispersion!$L$10,0)</f>
        <v>0</v>
      </c>
      <c r="AT396" s="74">
        <f>IF(AND(ISNUMBER('Emissions (start here)'!X396),ISNUMBER(Dispersion!$L$11)),'Emissions (start here)'!X396*2000*453.59/8760/3600*Dispersion!$L$11,0)</f>
        <v>0</v>
      </c>
      <c r="AU396" s="74">
        <f>IF(AND(ISNUMBER('Emissions (start here)'!Y396),ISNUMBER(Dispersion!$M$8)),'Emissions (start here)'!Y396*453.59/3600*Dispersion!$M$8,0)</f>
        <v>0</v>
      </c>
      <c r="AV396" s="74">
        <f>IF(AND(ISNUMBER('Emissions (start here)'!Y396),ISNUMBER(Dispersion!$M$9)),'Emissions (start here)'!Y396*453.59/3600*Dispersion!$M$9,0)</f>
        <v>0</v>
      </c>
      <c r="AW396" s="74">
        <f>IF(AND(ISNUMBER('Emissions (start here)'!Z396),ISNUMBER(Dispersion!$M$10)),'Emissions (start here)'!Z396*2000*453.59/8760/3600*Dispersion!$M$10,0)</f>
        <v>0</v>
      </c>
      <c r="AX396" s="74">
        <f>IF(AND(ISNUMBER('Emissions (start here)'!Z396),ISNUMBER(Dispersion!$M$11)),'Emissions (start here)'!Z396*2000*453.59/8760/3600*Dispersion!$M$11,0)</f>
        <v>0</v>
      </c>
      <c r="AY396" s="74">
        <f>IF(AND(ISNUMBER('Emissions (start here)'!AA396),ISNUMBER(Dispersion!$N$8)),'Emissions (start here)'!AA396*453.59/3600*Dispersion!$N$8,0)</f>
        <v>0</v>
      </c>
      <c r="AZ396" s="74">
        <f>IF(AND(ISNUMBER('Emissions (start here)'!AA396),ISNUMBER(Dispersion!$N$9)),'Emissions (start here)'!AA396*453.59/3600*Dispersion!$N$9,0)</f>
        <v>0</v>
      </c>
      <c r="BA396" s="74">
        <f>IF(AND(ISNUMBER('Emissions (start here)'!AB396),ISNUMBER(Dispersion!$N$10)),'Emissions (start here)'!AB396*2000*453.59/8760/3600*Dispersion!$N$10,0)</f>
        <v>0</v>
      </c>
      <c r="BB396" s="74">
        <f>IF(AND(ISNUMBER('Emissions (start here)'!AB396),ISNUMBER(Dispersion!$N$11)),'Emissions (start here)'!AB396*2000*453.59/8760/3600*Dispersion!$N$11,0)</f>
        <v>0</v>
      </c>
      <c r="BC396" s="74">
        <f>IF(AND(ISNUMBER('Emissions (start here)'!AC396),ISNUMBER(Dispersion!$O$8)),'Emissions (start here)'!AC396*453.59/3600*Dispersion!$O$8,0)</f>
        <v>0</v>
      </c>
      <c r="BD396" s="74">
        <f>IF(AND(ISNUMBER('Emissions (start here)'!AC396),ISNUMBER(Dispersion!$O$9)),'Emissions (start here)'!AC396*453.59/3600*Dispersion!$O$9,0)</f>
        <v>0</v>
      </c>
      <c r="BE396" s="74">
        <f>IF(AND(ISNUMBER('Emissions (start here)'!AD396),ISNUMBER(Dispersion!$O$10)),'Emissions (start here)'!AD396*2000*453.59/8760/3600*Dispersion!$O$10,0)</f>
        <v>0</v>
      </c>
      <c r="BF396" s="74">
        <f>IF(AND(ISNUMBER('Emissions (start here)'!AD396),ISNUMBER(Dispersion!$O$11)),'Emissions (start here)'!AD396*2000*453.59/8760/3600*Dispersion!$O$11,0)</f>
        <v>0</v>
      </c>
      <c r="BG396" s="74">
        <f>IF(AND(ISNUMBER('Emissions (start here)'!AE396),ISNUMBER(Dispersion!$P$8)),'Emissions (start here)'!AE396*453.59/3600*Dispersion!$P$8,0)</f>
        <v>0</v>
      </c>
      <c r="BH396" s="74">
        <f>IF(AND(ISNUMBER('Emissions (start here)'!AE396),ISNUMBER(Dispersion!$P$9)),'Emissions (start here)'!AE396*453.59/3600*Dispersion!$P$9,0)</f>
        <v>0</v>
      </c>
      <c r="BI396" s="74">
        <f>IF(AND(ISNUMBER('Emissions (start here)'!AF396),ISNUMBER(Dispersion!$P$10)),'Emissions (start here)'!AF396*2000*453.59/8760/3600*Dispersion!$P$10,0)</f>
        <v>0</v>
      </c>
      <c r="BJ396" s="74">
        <f>IF(AND(ISNUMBER('Emissions (start here)'!AF396),ISNUMBER(Dispersion!$P$11)),'Emissions (start here)'!AF396*2000*453.59/8760/3600*Dispersion!$P$11,0)</f>
        <v>0</v>
      </c>
      <c r="BK396" s="74">
        <f>IF(AND(ISNUMBER('Emissions (start here)'!AG396),ISNUMBER(Dispersion!$Q$8)),'Emissions (start here)'!AG396*453.59/3600*Dispersion!$Q$8,0)</f>
        <v>0</v>
      </c>
      <c r="BL396" s="74">
        <f>IF(AND(ISNUMBER('Emissions (start here)'!AG396),ISNUMBER(Dispersion!$Q$9)),'Emissions (start here)'!AG396*453.59/3600*Dispersion!$Q$9,0)</f>
        <v>0</v>
      </c>
      <c r="BM396" s="74">
        <f>IF(AND(ISNUMBER('Emissions (start here)'!AH396),ISNUMBER(Dispersion!$Q$10)),'Emissions (start here)'!AH396*2000*453.59/8760/3600*Dispersion!$Q$10,0)</f>
        <v>0</v>
      </c>
      <c r="BN396" s="74">
        <f>IF(AND(ISNUMBER('Emissions (start here)'!AH396),ISNUMBER(Dispersion!$Q$11)),'Emissions (start here)'!AH396*2000*453.59/8760/3600*Dispersion!$Q$11,0)</f>
        <v>0</v>
      </c>
      <c r="BO396" s="74">
        <f>IF(AND(ISNUMBER('Emissions (start here)'!AI396),ISNUMBER(Dispersion!$R$8)),'Emissions (start here)'!AI396*453.59/3600*Dispersion!$R$8,0)</f>
        <v>0</v>
      </c>
      <c r="BP396" s="74">
        <f>IF(AND(ISNUMBER('Emissions (start here)'!AI396),ISNUMBER(Dispersion!$R$9)),'Emissions (start here)'!AI396*453.59/3600*Dispersion!$R$9,0)</f>
        <v>0</v>
      </c>
      <c r="BQ396" s="74">
        <f>IF(AND(ISNUMBER('Emissions (start here)'!AJ396),ISNUMBER(Dispersion!$R$10)),'Emissions (start here)'!AJ396*2000*453.59/8760/3600*Dispersion!$R$10,0)</f>
        <v>0</v>
      </c>
      <c r="BR396" s="74">
        <f>IF(AND(ISNUMBER('Emissions (start here)'!AJ396),ISNUMBER(Dispersion!$R$11)),'Emissions (start here)'!AJ396*2000*453.59/8760/3600*Dispersion!$R$11,0)</f>
        <v>0</v>
      </c>
      <c r="BS396" s="74">
        <f>IF(AND(ISNUMBER('Emissions (start here)'!AK396),ISNUMBER(Dispersion!$S$8)),'Emissions (start here)'!AK396*453.59/3600*Dispersion!$S$8,0)</f>
        <v>0</v>
      </c>
      <c r="BT396" s="74">
        <f>IF(AND(ISNUMBER('Emissions (start here)'!AK396),ISNUMBER(Dispersion!$S$9)),'Emissions (start here)'!AK396*453.59/3600*Dispersion!$S$9,0)</f>
        <v>0</v>
      </c>
      <c r="BU396" s="74">
        <f>IF(AND(ISNUMBER('Emissions (start here)'!AL396),ISNUMBER(Dispersion!$S$10)),'Emissions (start here)'!AL396*2000*453.59/8760/3600*Dispersion!$S$10,0)</f>
        <v>0</v>
      </c>
      <c r="BV396" s="74">
        <f>IF(AND(ISNUMBER('Emissions (start here)'!AL396),ISNUMBER(Dispersion!$S$11)),'Emissions (start here)'!AL396*2000*453.59/8760/3600*Dispersion!$S$11,0)</f>
        <v>0</v>
      </c>
      <c r="BW396" s="74">
        <f>IF(AND(ISNUMBER('Emissions (start here)'!AM396),ISNUMBER(Dispersion!$T$8)),'Emissions (start here)'!AM396*453.59/3600*Dispersion!$T$8,0)</f>
        <v>0</v>
      </c>
      <c r="BX396" s="74">
        <f>IF(AND(ISNUMBER('Emissions (start here)'!AM396),ISNUMBER(Dispersion!$T$9)),'Emissions (start here)'!AM396*453.59/3600*Dispersion!$T$9,0)</f>
        <v>0</v>
      </c>
      <c r="BY396" s="74">
        <f>IF(AND(ISNUMBER('Emissions (start here)'!AN396),ISNUMBER(Dispersion!$T$10)),'Emissions (start here)'!AN396*2000*453.59/8760/3600*Dispersion!$T$10,0)</f>
        <v>0</v>
      </c>
      <c r="BZ396" s="74">
        <f>IF(AND(ISNUMBER('Emissions (start here)'!AN396),ISNUMBER(Dispersion!$T$11)),'Emissions (start here)'!AN396*2000*453.59/8760/3600*Dispersion!$T$11,0)</f>
        <v>0</v>
      </c>
      <c r="CA396" s="74">
        <f>IF(AND(ISNUMBER('Emissions (start here)'!AO396),ISNUMBER(Dispersion!$U$8)),'Emissions (start here)'!AO396*453.59/3600*Dispersion!$U$8,0)</f>
        <v>0</v>
      </c>
      <c r="CB396" s="74">
        <f>IF(AND(ISNUMBER('Emissions (start here)'!AO396),ISNUMBER(Dispersion!$U$9)),'Emissions (start here)'!AO396*453.59/3600*Dispersion!$U$9,0)</f>
        <v>0</v>
      </c>
      <c r="CC396" s="74">
        <f>IF(AND(ISNUMBER('Emissions (start here)'!AP396),ISNUMBER(Dispersion!$U$10)),'Emissions (start here)'!AP396*2000*453.59/8760/3600*Dispersion!$U$10,0)</f>
        <v>0</v>
      </c>
      <c r="CD396" s="74">
        <f>IF(AND(ISNUMBER('Emissions (start here)'!AP396),ISNUMBER(Dispersion!$U$11)),'Emissions (start here)'!AP396*2000*453.59/8760/3600*Dispersion!$U$11,0)</f>
        <v>0</v>
      </c>
      <c r="CE396" s="74">
        <f>IF(AND(ISNUMBER('Emissions (start here)'!AQ396),ISNUMBER(Dispersion!$V$8)),'Emissions (start here)'!AQ396*453.59/3600*Dispersion!$V$8,0)</f>
        <v>0</v>
      </c>
      <c r="CF396" s="74">
        <f>IF(AND(ISNUMBER('Emissions (start here)'!AQ396),ISNUMBER(Dispersion!$V$9)),'Emissions (start here)'!AQ396*453.59/3600*Dispersion!$V$9,0)</f>
        <v>0</v>
      </c>
      <c r="CG396" s="74">
        <f>IF(AND(ISNUMBER('Emissions (start here)'!AR396),ISNUMBER(Dispersion!$V$10)),'Emissions (start here)'!AR396*2000*453.59/8760/3600*Dispersion!$V$10,0)</f>
        <v>0</v>
      </c>
      <c r="CH396" s="74">
        <f>IF(AND(ISNUMBER('Emissions (start here)'!AR396),ISNUMBER(Dispersion!$V$11)),'Emissions (start here)'!AR396*2000*453.59/8760/3600*Dispersion!$V$11,0)</f>
        <v>0</v>
      </c>
      <c r="CI396" s="74">
        <f>IF(AND(ISNUMBER('Emissions (start here)'!AS396),ISNUMBER(Dispersion!$W$8)),'Emissions (start here)'!AS396*453.59/3600*Dispersion!$W$8,0)</f>
        <v>0</v>
      </c>
      <c r="CJ396" s="74">
        <f>IF(AND(ISNUMBER('Emissions (start here)'!AS396),ISNUMBER(Dispersion!$W$9)),'Emissions (start here)'!AS396*453.59/3600*Dispersion!$W$9,0)</f>
        <v>0</v>
      </c>
      <c r="CK396" s="74">
        <f>IF(AND(ISNUMBER('Emissions (start here)'!AT396),ISNUMBER(Dispersion!$W$10)),'Emissions (start here)'!AT396*2000*453.59/8760/3600*Dispersion!$W$10,0)</f>
        <v>0</v>
      </c>
      <c r="CL396" s="74">
        <f>IF(AND(ISNUMBER('Emissions (start here)'!AT396),ISNUMBER(Dispersion!$W$11)),'Emissions (start here)'!AT396*2000*453.59/8760/3600*Dispersion!$W$11,0)</f>
        <v>0</v>
      </c>
      <c r="CM396" s="74">
        <f>IF(AND(ISNUMBER('Emissions (start here)'!AU396),ISNUMBER(Dispersion!$X$8)),'Emissions (start here)'!AU396*453.59/3600*Dispersion!$X$8,0)</f>
        <v>0</v>
      </c>
      <c r="CN396" s="74">
        <f>IF(AND(ISNUMBER('Emissions (start here)'!AU396),ISNUMBER(Dispersion!$X$9)),'Emissions (start here)'!AU396*453.59/3600*Dispersion!$X$9,0)</f>
        <v>0</v>
      </c>
      <c r="CO396" s="74">
        <f>IF(AND(ISNUMBER('Emissions (start here)'!AV396),ISNUMBER(Dispersion!$X$10)),'Emissions (start here)'!AV396*2000*453.59/8760/3600*Dispersion!$X$10,0)</f>
        <v>0</v>
      </c>
      <c r="CP396" s="74">
        <f>IF(AND(ISNUMBER('Emissions (start here)'!AV396),ISNUMBER(Dispersion!$X$11)),'Emissions (start here)'!AV396*2000*453.59/8760/3600*Dispersion!$X$11,0)</f>
        <v>0</v>
      </c>
      <c r="CQ396" s="74">
        <f>IF(AND(ISNUMBER('Emissions (start here)'!AW396),ISNUMBER(Dispersion!$Y$8)),'Emissions (start here)'!AW396*453.59/3600*Dispersion!$Y$8,0)</f>
        <v>0</v>
      </c>
      <c r="CR396" s="74">
        <f>IF(AND(ISNUMBER('Emissions (start here)'!AW396),ISNUMBER(Dispersion!$Y$9)),'Emissions (start here)'!AW396*453.59/3600*Dispersion!$Y$9,0)</f>
        <v>0</v>
      </c>
      <c r="CS396" s="74">
        <f>IF(AND(ISNUMBER('Emissions (start here)'!AX396),ISNUMBER(Dispersion!$Y$10)),'Emissions (start here)'!AX396*2000*453.59/8760/3600*Dispersion!$Y$10,0)</f>
        <v>0</v>
      </c>
      <c r="CT396" s="74">
        <f>IF(AND(ISNUMBER('Emissions (start here)'!AX396),ISNUMBER(Dispersion!$Y$11)),'Emissions (start here)'!AX396*2000*453.59/8760/3600*Dispersion!$Y$11,0)</f>
        <v>0</v>
      </c>
      <c r="CU396" s="74">
        <f>IF(AND(ISNUMBER('Emissions (start here)'!AY396),ISNUMBER(Dispersion!$Z$8)),'Emissions (start here)'!AY396*453.59/3600*Dispersion!$Z$8,0)</f>
        <v>0</v>
      </c>
      <c r="CV396" s="74">
        <f>IF(AND(ISNUMBER('Emissions (start here)'!AY396),ISNUMBER(Dispersion!$Z$9)),'Emissions (start here)'!AY396*453.59/3600*Dispersion!$Z$9,0)</f>
        <v>0</v>
      </c>
      <c r="CW396" s="74">
        <f>IF(AND(ISNUMBER('Emissions (start here)'!AZ396),ISNUMBER(Dispersion!$Z$10)),'Emissions (start here)'!AZ396*2000*453.59/8760/3600*Dispersion!$Z$10,0)</f>
        <v>0</v>
      </c>
      <c r="CX396" s="74">
        <f>IF(AND(ISNUMBER('Emissions (start here)'!AZ396),ISNUMBER(Dispersion!$Z$11)),'Emissions (start here)'!AZ396*2000*453.59/8760/3600*Dispersion!$Z$11,0)</f>
        <v>0</v>
      </c>
      <c r="CY396" s="74">
        <f>IF(AND(ISNUMBER('Emissions (start here)'!BA396),ISNUMBER(Dispersion!$AA$8)),'Emissions (start here)'!BA396*453.59/3600*Dispersion!$AA$8,0)</f>
        <v>0</v>
      </c>
      <c r="CZ396" s="74">
        <f>IF(AND(ISNUMBER('Emissions (start here)'!BA396),ISNUMBER(Dispersion!$AA$9)),'Emissions (start here)'!BA396*453.59/3600*Dispersion!$AA$9,0)</f>
        <v>0</v>
      </c>
      <c r="DA396" s="74">
        <f>IF(AND(ISNUMBER('Emissions (start here)'!BB396),ISNUMBER(Dispersion!$AA$10)),'Emissions (start here)'!BB396*2000*453.59/8760/3600*Dispersion!$AA$10,0)</f>
        <v>0</v>
      </c>
      <c r="DB396" s="74">
        <f>IF(AND(ISNUMBER('Emissions (start here)'!BB396),ISNUMBER(Dispersion!$AA$11)),'Emissions (start here)'!BB396*2000*453.59/8760/3600*Dispersion!$AA$11,0)</f>
        <v>0</v>
      </c>
      <c r="DC396" s="74">
        <f>IF(AND(ISNUMBER('Emissions (start here)'!BC396),ISNUMBER(Dispersion!$AB$8)),'Emissions (start here)'!BC396*453.59/3600*Dispersion!$AB$8,0)</f>
        <v>0</v>
      </c>
      <c r="DD396" s="74">
        <f>IF(AND(ISNUMBER('Emissions (start here)'!BC396),ISNUMBER(Dispersion!$AB$9)),'Emissions (start here)'!BC396*453.59/3600*Dispersion!$AB$9,0)</f>
        <v>0</v>
      </c>
      <c r="DE396" s="74">
        <f>IF(AND(ISNUMBER('Emissions (start here)'!BD396),ISNUMBER(Dispersion!$AB$10)),'Emissions (start here)'!BD396*2000*453.59/8760/3600*Dispersion!$AB$10,0)</f>
        <v>0</v>
      </c>
      <c r="DF396" s="74">
        <f>IF(AND(ISNUMBER('Emissions (start here)'!BD396),ISNUMBER(Dispersion!$AB$11)),'Emissions (start here)'!BD396*2000*453.59/8760/3600*Dispersion!$AB$11,0)</f>
        <v>0</v>
      </c>
      <c r="DG396" s="74">
        <f>IF(AND(ISNUMBER('Emissions (start here)'!BE396),ISNUMBER(Dispersion!$AC$8)),'Emissions (start here)'!BE396*453.59/3600*Dispersion!$AC$8,0)</f>
        <v>0</v>
      </c>
      <c r="DH396" s="74">
        <f>IF(AND(ISNUMBER('Emissions (start here)'!BE396),ISNUMBER(Dispersion!$AC$9)),'Emissions (start here)'!BE396*453.59/3600*Dispersion!$AC$9,0)</f>
        <v>0</v>
      </c>
      <c r="DI396" s="74">
        <f>IF(AND(ISNUMBER('Emissions (start here)'!BF396),ISNUMBER(Dispersion!$AC$10)),'Emissions (start here)'!BF396*2000*453.59/8760/3600*Dispersion!$AC$10,0)</f>
        <v>0</v>
      </c>
      <c r="DJ396" s="74">
        <f>IF(AND(ISNUMBER('Emissions (start here)'!BF396),ISNUMBER(Dispersion!$AC$11)),'Emissions (start here)'!BF396*2000*453.59/8760/3600*Dispersion!$AC$11,0)</f>
        <v>0</v>
      </c>
      <c r="DK396" s="74">
        <f>IF(AND(ISNUMBER('Emissions (start here)'!BG396),ISNUMBER(Dispersion!$AD$8)),'Emissions (start here)'!BG396*453.59/3600*Dispersion!$AD$8,0)</f>
        <v>0</v>
      </c>
      <c r="DL396" s="74">
        <f>IF(AND(ISNUMBER('Emissions (start here)'!BG396),ISNUMBER(Dispersion!$AD$9)),'Emissions (start here)'!BG396*453.59/3600*Dispersion!$AD$9,0)</f>
        <v>0</v>
      </c>
      <c r="DM396" s="74">
        <f>IF(AND(ISNUMBER('Emissions (start here)'!BH396),ISNUMBER(Dispersion!$AD$10)),'Emissions (start here)'!BH396*2000*453.59/8760/3600*Dispersion!$AD$10,0)</f>
        <v>0</v>
      </c>
      <c r="DN396" s="74">
        <f>IF(AND(ISNUMBER('Emissions (start here)'!BH396),ISNUMBER(Dispersion!$AD$11)),'Emissions (start here)'!BH396*2000*453.59/8760/3600*Dispersion!$AD$11,0)</f>
        <v>0</v>
      </c>
      <c r="DO396" s="74">
        <f>IF(AND(ISNUMBER('Emissions (start here)'!BI396),ISNUMBER(Dispersion!$AE$8)),'Emissions (start here)'!BI396*453.59/3600*Dispersion!$AE$8,0)</f>
        <v>0</v>
      </c>
      <c r="DP396" s="74">
        <f>IF(AND(ISNUMBER('Emissions (start here)'!BI396),ISNUMBER(Dispersion!$AE$9)),'Emissions (start here)'!BI396*453.59/3600*Dispersion!$AE$9,0)</f>
        <v>0</v>
      </c>
      <c r="DQ396" s="74">
        <f>IF(AND(ISNUMBER('Emissions (start here)'!BJ396),ISNUMBER(Dispersion!$AE$10)),'Emissions (start here)'!BJ396*2000*453.59/8760/3600*Dispersion!$AE$10,0)</f>
        <v>0</v>
      </c>
      <c r="DR396" s="74">
        <f>IF(AND(ISNUMBER('Emissions (start here)'!BJ396),ISNUMBER(Dispersion!$AE$11)),'Emissions (start here)'!BJ396*2000*453.59/8760/3600*Dispersion!$AE$11,0)</f>
        <v>0</v>
      </c>
      <c r="DS396" s="74">
        <f>IF(AND(ISNUMBER('Emissions (start here)'!BK396),ISNUMBER(Dispersion!$AF$8)),'Emissions (start here)'!BK396*453.59/3600*Dispersion!$AF$8,0)</f>
        <v>0</v>
      </c>
      <c r="DT396" s="74">
        <f>IF(AND(ISNUMBER('Emissions (start here)'!BK396),ISNUMBER(Dispersion!$AF$9)),'Emissions (start here)'!BK396*453.59/3600*Dispersion!$AF$9,0)</f>
        <v>0</v>
      </c>
      <c r="DU396" s="74">
        <f>IF(AND(ISNUMBER('Emissions (start here)'!BL396),ISNUMBER(Dispersion!$AF$10)),'Emissions (start here)'!BL396*2000*453.59/8760/3600*Dispersion!$AF$10,0)</f>
        <v>0</v>
      </c>
      <c r="DV396" s="74">
        <f>IF(AND(ISNUMBER('Emissions (start here)'!BL396),ISNUMBER(Dispersion!$AF$11)),'Emissions (start here)'!BL396*2000*453.59/8760/3600*Dispersion!$AF$11,0)</f>
        <v>0</v>
      </c>
      <c r="DW396" s="74">
        <f>IF(AND(ISNUMBER('Emissions (start here)'!BM396),ISNUMBER(Dispersion!$AG$8)),'Emissions (start here)'!BM396*453.59/3600*Dispersion!$AG$8,0)</f>
        <v>0</v>
      </c>
      <c r="DX396" s="74">
        <f>IF(AND(ISNUMBER('Emissions (start here)'!BM396),ISNUMBER(Dispersion!$AG$9)),'Emissions (start here)'!BM396*453.59/3600*Dispersion!$AG$9,0)</f>
        <v>0</v>
      </c>
      <c r="DY396" s="74">
        <f>IF(AND(ISNUMBER('Emissions (start here)'!BN396),ISNUMBER(Dispersion!$AG$10)),'Emissions (start here)'!BN396*2000*453.59/8760/3600*Dispersion!$AG$10,0)</f>
        <v>0</v>
      </c>
      <c r="DZ396" s="74">
        <f>IF(AND(ISNUMBER('Emissions (start here)'!BN396),ISNUMBER(Dispersion!$AG$11)),'Emissions (start here)'!BN396*2000*453.59/8760/3600*Dispersion!$AG$11,0)</f>
        <v>0</v>
      </c>
      <c r="EA396" s="74">
        <f>IF(AND(ISNUMBER('Emissions (start here)'!BO396),ISNUMBER(Dispersion!$AH$8)),'Emissions (start here)'!BO396*453.59/3600*Dispersion!$AH$8,0)</f>
        <v>0</v>
      </c>
      <c r="EB396" s="74">
        <f>IF(AND(ISNUMBER('Emissions (start here)'!BO396),ISNUMBER(Dispersion!$AH$9)),'Emissions (start here)'!BO396*453.59/3600*Dispersion!$AH$9,0)</f>
        <v>0</v>
      </c>
      <c r="EC396" s="74">
        <f>IF(AND(ISNUMBER('Emissions (start here)'!BP396),ISNUMBER(Dispersion!$AH$10)),'Emissions (start here)'!BP396*2000*453.59/8760/3600*Dispersion!$AH$10,0)</f>
        <v>0</v>
      </c>
      <c r="ED396" s="74">
        <f>IF(AND(ISNUMBER('Emissions (start here)'!BP396),ISNUMBER(Dispersion!$AH$11)),'Emissions (start here)'!BP396*2000*453.59/8760/3600*Dispersion!$AH$11,0)</f>
        <v>0</v>
      </c>
      <c r="EE396" s="74">
        <f>IF(AND(ISNUMBER('Emissions (start here)'!BQ396),ISNUMBER(Dispersion!$AI$8)),'Emissions (start here)'!BQ396*453.59/3600*Dispersion!$AI$8,0)</f>
        <v>0</v>
      </c>
      <c r="EF396" s="74">
        <f>IF(AND(ISNUMBER('Emissions (start here)'!BQ396),ISNUMBER(Dispersion!$AI$9)),'Emissions (start here)'!BQ396*453.59/3600*Dispersion!$AI$9,0)</f>
        <v>0</v>
      </c>
      <c r="EG396" s="74">
        <f>IF(AND(ISNUMBER('Emissions (start here)'!BR396),ISNUMBER(Dispersion!$AI$10)),'Emissions (start here)'!BR396*2000*453.59/8760/3600*Dispersion!$AI$10,0)</f>
        <v>0</v>
      </c>
      <c r="EH396" s="74">
        <f>IF(AND(ISNUMBER('Emissions (start here)'!BR396),ISNUMBER(Dispersion!$AI$11)),'Emissions (start here)'!BR396*2000*453.59/8760/3600*Dispersion!$AI$11,0)</f>
        <v>0</v>
      </c>
      <c r="EI396" s="74">
        <f>IF(AND(ISNUMBER('Emissions (start here)'!BS396),ISNUMBER(Dispersion!$AJ$8)),'Emissions (start here)'!BS396*453.59/3600*Dispersion!$AJ$8,0)</f>
        <v>0</v>
      </c>
      <c r="EJ396" s="74">
        <f>IF(AND(ISNUMBER('Emissions (start here)'!BS396),ISNUMBER(Dispersion!$AJ$9)),'Emissions (start here)'!BS396*453.59/3600*Dispersion!$AJ$9,0)</f>
        <v>0</v>
      </c>
      <c r="EK396" s="74">
        <f>IF(AND(ISNUMBER('Emissions (start here)'!BT396),ISNUMBER(Dispersion!$AJ$10)),'Emissions (start here)'!BT396*2000*453.59/8760/3600*Dispersion!$AJ$10,0)</f>
        <v>0</v>
      </c>
      <c r="EL396" s="74">
        <f>IF(AND(ISNUMBER('Emissions (start here)'!BT396),ISNUMBER(Dispersion!$AJ$11)),'Emissions (start here)'!BT396*2000*453.59/8760/3600*Dispersion!$AJ$11,0)</f>
        <v>0</v>
      </c>
      <c r="EM396" s="74">
        <f>IF(AND(ISNUMBER('Emissions (start here)'!BU396),ISNUMBER(Dispersion!$AK$8)),'Emissions (start here)'!BU396*453.59/3600*Dispersion!$AK$8,0)</f>
        <v>0</v>
      </c>
      <c r="EN396" s="74">
        <f>IF(AND(ISNUMBER('Emissions (start here)'!BU396),ISNUMBER(Dispersion!$AK$9)),'Emissions (start here)'!BU396*453.59/3600*Dispersion!$AK$9,0)</f>
        <v>0</v>
      </c>
      <c r="EO396" s="74">
        <f>IF(AND(ISNUMBER('Emissions (start here)'!BV396),ISNUMBER(Dispersion!$AK$10)),'Emissions (start here)'!BV396*2000*453.59/8760/3600*Dispersion!$AK$10,0)</f>
        <v>0</v>
      </c>
      <c r="EP396" s="74">
        <f>IF(AND(ISNUMBER('Emissions (start here)'!BV396),ISNUMBER(Dispersion!$AK$11)),'Emissions (start here)'!BV396*2000*453.59/8760/3600*Dispersion!$AK$11,0)</f>
        <v>0</v>
      </c>
      <c r="EQ396" s="74">
        <f>IF(AND(ISNUMBER('Emissions (start here)'!BW396),ISNUMBER(Dispersion!$AL$8)),'Emissions (start here)'!BW396*453.59/3600*Dispersion!$AL$8,0)</f>
        <v>0</v>
      </c>
      <c r="ER396" s="74">
        <f>IF(AND(ISNUMBER('Emissions (start here)'!BW396),ISNUMBER(Dispersion!$AL$9)),'Emissions (start here)'!BW396*453.59/3600*Dispersion!$AL$9,0)</f>
        <v>0</v>
      </c>
      <c r="ES396" s="74">
        <f>IF(AND(ISNUMBER('Emissions (start here)'!BX396),ISNUMBER(Dispersion!$AL$10)),'Emissions (start here)'!BX396*2000*453.59/8760/3600*Dispersion!$AL$10,0)</f>
        <v>0</v>
      </c>
      <c r="ET396" s="74">
        <f>IF(AND(ISNUMBER('Emissions (start here)'!BX396),ISNUMBER(Dispersion!$AL$11)),'Emissions (start here)'!BX396*2000*453.59/8760/3600*Dispersion!$AL$11,0)</f>
        <v>0</v>
      </c>
      <c r="EU396" s="74">
        <f>IF(AND(ISNUMBER('Emissions (start here)'!BY396),ISNUMBER(Dispersion!$AM$8)),'Emissions (start here)'!BY396*453.59/3600*Dispersion!$AM$8,0)</f>
        <v>0</v>
      </c>
      <c r="EV396" s="74">
        <f>IF(AND(ISNUMBER('Emissions (start here)'!BY396),ISNUMBER(Dispersion!$AM$9)),'Emissions (start here)'!BY396*453.59/3600*Dispersion!$AM$9,0)</f>
        <v>0</v>
      </c>
      <c r="EW396" s="74">
        <f>IF(AND(ISNUMBER('Emissions (start here)'!BZ396),ISNUMBER(Dispersion!$AM$10)),'Emissions (start here)'!BZ396*2000*453.59/8760/3600*Dispersion!$AM$10,0)</f>
        <v>0</v>
      </c>
      <c r="EX396" s="74">
        <f>IF(AND(ISNUMBER('Emissions (start here)'!BZ396),ISNUMBER(Dispersion!$AM$11)),'Emissions (start here)'!BZ396*2000*453.59/8760/3600*Dispersion!$AM$11,0)</f>
        <v>0</v>
      </c>
      <c r="EY396" s="74">
        <f>IF(AND(ISNUMBER('Emissions (start here)'!CA396),ISNUMBER(Dispersion!$AN$8)),'Emissions (start here)'!CA396*453.59/3600*Dispersion!$AN$8,0)</f>
        <v>0</v>
      </c>
      <c r="EZ396" s="74">
        <f>IF(AND(ISNUMBER('Emissions (start here)'!CA396),ISNUMBER(Dispersion!$AN$9)),'Emissions (start here)'!CA396*453.59/3600*Dispersion!$AN$9,0)</f>
        <v>0</v>
      </c>
      <c r="FA396" s="74">
        <f>IF(AND(ISNUMBER('Emissions (start here)'!CB396),ISNUMBER(Dispersion!$AN$10)),'Emissions (start here)'!CB396*2000*453.59/8760/3600*Dispersion!$AN$10,0)</f>
        <v>0</v>
      </c>
      <c r="FB396" s="74">
        <f>IF(AND(ISNUMBER('Emissions (start here)'!CB396),ISNUMBER(Dispersion!$AN$11)),'Emissions (start here)'!CB396*2000*453.59/8760/3600*Dispersion!$AN$11,0)</f>
        <v>0</v>
      </c>
      <c r="FC396" s="74">
        <f>IF(AND(ISNUMBER('Emissions (start here)'!CC396),ISNUMBER(Dispersion!$AO$8)),'Emissions (start here)'!CC396*453.59/3600*Dispersion!$AO$8,0)</f>
        <v>0</v>
      </c>
      <c r="FD396" s="74">
        <f>IF(AND(ISNUMBER('Emissions (start here)'!CC396),ISNUMBER(Dispersion!$AO$9)),'Emissions (start here)'!CC396*453.59/3600*Dispersion!$AO$9,0)</f>
        <v>0</v>
      </c>
      <c r="FE396" s="74">
        <f>IF(AND(ISNUMBER('Emissions (start here)'!CD396),ISNUMBER(Dispersion!$AO$10)),'Emissions (start here)'!CD396*2000*453.59/8760/3600*Dispersion!$AO$10,0)</f>
        <v>0</v>
      </c>
      <c r="FF396" s="74">
        <f>IF(AND(ISNUMBER('Emissions (start here)'!CD396),ISNUMBER(Dispersion!$AO$11)),'Emissions (start here)'!CD396*2000*453.59/8760/3600*Dispersion!$AO$11,0)</f>
        <v>0</v>
      </c>
      <c r="FG396" s="74">
        <f>IF(AND(ISNUMBER('Emissions (start here)'!CE396),ISNUMBER(Dispersion!$AP$8)),'Emissions (start here)'!CE396*453.59/3600*Dispersion!$AP$8,0)</f>
        <v>0</v>
      </c>
      <c r="FH396" s="74">
        <f>IF(AND(ISNUMBER('Emissions (start here)'!CE396),ISNUMBER(Dispersion!$AP$9)),'Emissions (start here)'!CE396*453.59/3600*Dispersion!$AP$9,0)</f>
        <v>0</v>
      </c>
      <c r="FI396" s="74">
        <f>IF(AND(ISNUMBER('Emissions (start here)'!CF396),ISNUMBER(Dispersion!$AP$10)),'Emissions (start here)'!CF396*2000*453.59/8760/3600*Dispersion!$AP$10,0)</f>
        <v>0</v>
      </c>
      <c r="FJ396" s="74">
        <f>IF(AND(ISNUMBER('Emissions (start here)'!CF396),ISNUMBER(Dispersion!$AP$11)),'Emissions (start here)'!CF396*2000*453.59/8760/3600*Dispersion!$AP$11,0)</f>
        <v>0</v>
      </c>
      <c r="FK396" s="74">
        <f>IF(AND(ISNUMBER('Emissions (start here)'!CG396),ISNUMBER(Dispersion!$AQ$8)),'Emissions (start here)'!CG396*453.59/3600*Dispersion!$AQ$8,0)</f>
        <v>0</v>
      </c>
      <c r="FL396" s="74">
        <f>IF(AND(ISNUMBER('Emissions (start here)'!CG396),ISNUMBER(Dispersion!$AQ$9)),'Emissions (start here)'!CG396*453.59/3600*Dispersion!$AQ$9,0)</f>
        <v>0</v>
      </c>
      <c r="FM396" s="74">
        <f>IF(AND(ISNUMBER('Emissions (start here)'!CH396),ISNUMBER(Dispersion!$AQ$10)),'Emissions (start here)'!CH396*2000*453.59/8760/3600*Dispersion!$AQ$10,0)</f>
        <v>0</v>
      </c>
      <c r="FN396" s="74">
        <f>IF(AND(ISNUMBER('Emissions (start here)'!CH396),ISNUMBER(Dispersion!$AQ$11)),'Emissions (start here)'!CH396*2000*453.59/8760/3600*Dispersion!$AQ$11,0)</f>
        <v>0</v>
      </c>
      <c r="FO396" s="74">
        <f>IF(AND(ISNUMBER('Emissions (start here)'!CI396),ISNUMBER(Dispersion!$AR$8)),'Emissions (start here)'!CI396*453.59/3600*Dispersion!$AR$8,0)</f>
        <v>0</v>
      </c>
      <c r="FP396" s="74">
        <f>IF(AND(ISNUMBER('Emissions (start here)'!CI396),ISNUMBER(Dispersion!$AR$9)),'Emissions (start here)'!CI396*453.59/3600*Dispersion!$AR$9,0)</f>
        <v>0</v>
      </c>
      <c r="FQ396" s="74">
        <f>IF(AND(ISNUMBER('Emissions (start here)'!CJ396),ISNUMBER(Dispersion!$AR$10)),'Emissions (start here)'!CJ396*2000*453.59/8760/3600*Dispersion!$AR$10,0)</f>
        <v>0</v>
      </c>
      <c r="FR396" s="74">
        <f>IF(AND(ISNUMBER('Emissions (start here)'!CJ396),ISNUMBER(Dispersion!$AR$11)),'Emissions (start here)'!CJ396*2000*453.59/8760/3600*Dispersion!$AR$11,0)</f>
        <v>0</v>
      </c>
      <c r="FS396" s="74">
        <f>IF(AND(ISNUMBER('Emissions (start here)'!CK396),ISNUMBER(Dispersion!$AS$8)),'Emissions (start here)'!CK396*453.59/3600*Dispersion!$AS$8,0)</f>
        <v>0</v>
      </c>
      <c r="FT396" s="74">
        <f>IF(AND(ISNUMBER('Emissions (start here)'!CK396),ISNUMBER(Dispersion!$AS$9)),'Emissions (start here)'!CK396*453.59/3600*Dispersion!$AS$9,0)</f>
        <v>0</v>
      </c>
      <c r="FU396" s="74">
        <f>IF(AND(ISNUMBER('Emissions (start here)'!CL396),ISNUMBER(Dispersion!$AS$10)),'Emissions (start here)'!CL396*2000*453.59/8760/3600*Dispersion!$AS$10,0)</f>
        <v>0</v>
      </c>
      <c r="FV396" s="74">
        <f>IF(AND(ISNUMBER('Emissions (start here)'!CL396),ISNUMBER(Dispersion!$AS$11)),'Emissions (start here)'!CL396*2000*453.59/8760/3600*Dispersion!$AS$11,0)</f>
        <v>0</v>
      </c>
      <c r="FW396" s="74">
        <f>IF(AND(ISNUMBER('Emissions (start here)'!CM396),ISNUMBER(Dispersion!$AT$8)),'Emissions (start here)'!CM396*453.59/3600*Dispersion!$AT$8,0)</f>
        <v>0</v>
      </c>
      <c r="FX396" s="74">
        <f>IF(AND(ISNUMBER('Emissions (start here)'!CM396),ISNUMBER(Dispersion!$AT$9)),'Emissions (start here)'!CM396*453.59/3600*Dispersion!$AT$9,0)</f>
        <v>0</v>
      </c>
      <c r="FY396" s="74">
        <f>IF(AND(ISNUMBER('Emissions (start here)'!CN396),ISNUMBER(Dispersion!$AT$10)),'Emissions (start here)'!CN396*2000*453.59/8760/3600*Dispersion!$AT$10,0)</f>
        <v>0</v>
      </c>
      <c r="FZ396" s="74">
        <f>IF(AND(ISNUMBER('Emissions (start here)'!CN396),ISNUMBER(Dispersion!$AT$11)),'Emissions (start here)'!CN396*2000*453.59/8760/3600*Dispersion!$AT$11,0)</f>
        <v>0</v>
      </c>
      <c r="GA396" s="74">
        <f>IF(AND(ISNUMBER('Emissions (start here)'!CO396),ISNUMBER(Dispersion!$AU$8)),'Emissions (start here)'!CO396*453.59/3600*Dispersion!$AU$8,0)</f>
        <v>0</v>
      </c>
      <c r="GB396" s="74">
        <f>IF(AND(ISNUMBER('Emissions (start here)'!CO396),ISNUMBER(Dispersion!$AU$9)),'Emissions (start here)'!CO396*453.59/3600*Dispersion!$AU$9,0)</f>
        <v>0</v>
      </c>
      <c r="GC396" s="74">
        <f>IF(AND(ISNUMBER('Emissions (start here)'!CP396),ISNUMBER(Dispersion!$AU$10)),'Emissions (start here)'!CP396*2000*453.59/8760/3600*Dispersion!$AU$10,0)</f>
        <v>0</v>
      </c>
      <c r="GD396" s="74">
        <f>IF(AND(ISNUMBER('Emissions (start here)'!CP396),ISNUMBER(Dispersion!$AU$11)),'Emissions (start here)'!CP396*2000*453.59/8760/3600*Dispersion!$AU$11,0)</f>
        <v>0</v>
      </c>
      <c r="GE396" s="74">
        <f>IF(AND(ISNUMBER('Emissions (start here)'!CQ396),ISNUMBER(Dispersion!$AV$8)),'Emissions (start here)'!CQ396*453.59/3600*Dispersion!$AV$8,0)</f>
        <v>0</v>
      </c>
      <c r="GF396" s="74">
        <f>IF(AND(ISNUMBER('Emissions (start here)'!CQ396),ISNUMBER(Dispersion!$AV$9)),'Emissions (start here)'!CQ396*453.59/3600*Dispersion!$AV$9,0)</f>
        <v>0</v>
      </c>
      <c r="GG396" s="74">
        <f>IF(AND(ISNUMBER('Emissions (start here)'!CR396),ISNUMBER(Dispersion!$AV$10)),'Emissions (start here)'!CR396*2000*453.59/8760/3600*Dispersion!$AV$10,0)</f>
        <v>0</v>
      </c>
      <c r="GH396" s="74">
        <f>IF(AND(ISNUMBER('Emissions (start here)'!CR396),ISNUMBER(Dispersion!$AV$11)),'Emissions (start here)'!CR396*2000*453.59/8760/3600*Dispersion!$AV$11,0)</f>
        <v>0</v>
      </c>
      <c r="GI396" s="74">
        <f>IF(AND(ISNUMBER('Emissions (start here)'!CS396),ISNUMBER(Dispersion!$AW$8)),'Emissions (start here)'!CS396*453.59/3600*Dispersion!$AW$8,0)</f>
        <v>0</v>
      </c>
      <c r="GJ396" s="74">
        <f>IF(AND(ISNUMBER('Emissions (start here)'!CS396),ISNUMBER(Dispersion!$AW$9)),'Emissions (start here)'!CS396*453.59/3600*Dispersion!$AW$9,0)</f>
        <v>0</v>
      </c>
      <c r="GK396" s="74">
        <f>IF(AND(ISNUMBER('Emissions (start here)'!CT396),ISNUMBER(Dispersion!$AW$10)),'Emissions (start here)'!CT396*2000*453.59/8760/3600*Dispersion!$AW$10,0)</f>
        <v>0</v>
      </c>
      <c r="GL396" s="74">
        <f>IF(AND(ISNUMBER('Emissions (start here)'!CT396),ISNUMBER(Dispersion!$AW$11)),'Emissions (start here)'!CT396*2000*453.59/8760/3600*Dispersion!$AW$11,0)</f>
        <v>0</v>
      </c>
      <c r="GM396" s="74">
        <f>IF(AND(ISNUMBER('Emissions (start here)'!CU396),ISNUMBER(Dispersion!$AX$8)),'Emissions (start here)'!CU396*453.59/3600*Dispersion!$AX$8,0)</f>
        <v>0</v>
      </c>
      <c r="GN396" s="74">
        <f>IF(AND(ISNUMBER('Emissions (start here)'!CU396),ISNUMBER(Dispersion!$AX$9)),'Emissions (start here)'!CU396*453.59/3600*Dispersion!$AX$9,0)</f>
        <v>0</v>
      </c>
      <c r="GO396" s="74">
        <f>IF(AND(ISNUMBER('Emissions (start here)'!CV396),ISNUMBER(Dispersion!$AX$10)),'Emissions (start here)'!CV396*2000*453.59/8760/3600*Dispersion!$AX$10,0)</f>
        <v>0</v>
      </c>
      <c r="GP396" s="74">
        <f>IF(AND(ISNUMBER('Emissions (start here)'!CV396),ISNUMBER(Dispersion!$AX$11)),'Emissions (start here)'!CV396*2000*453.59/8760/3600*Dispersion!$AX$11,0)</f>
        <v>0</v>
      </c>
      <c r="GQ396" s="74">
        <f>IF(AND(ISNUMBER('Emissions (start here)'!CW396),ISNUMBER(Dispersion!$AY$8)),'Emissions (start here)'!CW396*453.59/3600*Dispersion!$AY$8,0)</f>
        <v>0</v>
      </c>
      <c r="GR396" s="74">
        <f>IF(AND(ISNUMBER('Emissions (start here)'!CW396),ISNUMBER(Dispersion!$AY$9)),'Emissions (start here)'!CW396*453.59/3600*Dispersion!$AY$9,0)</f>
        <v>0</v>
      </c>
      <c r="GS396" s="74">
        <f>IF(AND(ISNUMBER('Emissions (start here)'!CX396),ISNUMBER(Dispersion!$AY$10)),'Emissions (start here)'!CX396*2000*453.59/8760/3600*Dispersion!$AY$10,0)</f>
        <v>0</v>
      </c>
      <c r="GT396" s="74">
        <f>IF(AND(ISNUMBER('Emissions (start here)'!CX396),ISNUMBER(Dispersion!$AY$11)),'Emissions (start here)'!CX396*2000*453.59/8760/3600*Dispersion!$AY$11,0)</f>
        <v>0</v>
      </c>
      <c r="GU396" s="74">
        <f>IF(AND(ISNUMBER('Emissions (start here)'!CY396),ISNUMBER(Dispersion!$AZ$8)),'Emissions (start here)'!CY396*453.59/3600*Dispersion!$AZ$8,0)</f>
        <v>0</v>
      </c>
      <c r="GV396" s="74">
        <f>IF(AND(ISNUMBER('Emissions (start here)'!CY396),ISNUMBER(Dispersion!$AZ$9)),'Emissions (start here)'!CY396*453.59/3600*Dispersion!$AZ$9,0)</f>
        <v>0</v>
      </c>
      <c r="GW396" s="74">
        <f>IF(AND(ISNUMBER('Emissions (start here)'!CZ396),ISNUMBER(Dispersion!$AZ$10)),'Emissions (start here)'!CZ396*2000*453.59/8760/3600*Dispersion!$AZ$10,0)</f>
        <v>0</v>
      </c>
      <c r="GX396" s="74">
        <f>IF(AND(ISNUMBER('Emissions (start here)'!CZ396),ISNUMBER(Dispersion!$AZ$11)),'Emissions (start here)'!CZ396*2000*453.59/8760/3600*Dispersion!$AZ$11,0)</f>
        <v>0</v>
      </c>
    </row>
    <row r="397" spans="1:206" x14ac:dyDescent="0.2">
      <c r="A397" s="51" t="str">
        <f>'Tox Values'!C397</f>
        <v>7446-34-6</v>
      </c>
      <c r="B397" s="94" t="str">
        <f>'Tox Values'!D397</f>
        <v>Selenium Sulfide</v>
      </c>
      <c r="C397" s="96">
        <f t="shared" si="25"/>
        <v>0</v>
      </c>
      <c r="D397" s="74">
        <f t="shared" si="26"/>
        <v>0</v>
      </c>
      <c r="E397" s="74">
        <f t="shared" si="27"/>
        <v>0</v>
      </c>
      <c r="F397" s="99">
        <f t="shared" si="28"/>
        <v>0</v>
      </c>
      <c r="G397" s="97">
        <f>IF(AND(ISNUMBER('Emissions (start here)'!E397),ISNUMBER(Dispersion!$C$8)),'Emissions (start here)'!E397*453.59/3600*Dispersion!$C$8,0)</f>
        <v>0</v>
      </c>
      <c r="H397" s="74">
        <f>IF(AND(ISNUMBER('Emissions (start here)'!E397),ISNUMBER(Dispersion!$C$9)),'Emissions (start here)'!E397*453.59/3600*Dispersion!$C$9,0)</f>
        <v>0</v>
      </c>
      <c r="I397" s="74">
        <f>IF(AND(ISNUMBER('Emissions (start here)'!F397),ISNUMBER(Dispersion!$C$10)),'Emissions (start here)'!F397*2000*453.59/8760/3600*Dispersion!$C$10,0)</f>
        <v>0</v>
      </c>
      <c r="J397" s="74">
        <f>IF(AND(ISNUMBER('Emissions (start here)'!F397),ISNUMBER(Dispersion!$C$11)),'Emissions (start here)'!F397*2000*453.59/8760/3600*Dispersion!$C$11,0)</f>
        <v>0</v>
      </c>
      <c r="K397" s="74">
        <f>IF(AND(ISNUMBER('Emissions (start here)'!G397),ISNUMBER(Dispersion!$D$8)),'Emissions (start here)'!G397*453.59/3600*Dispersion!$D$8,0)</f>
        <v>0</v>
      </c>
      <c r="L397" s="74">
        <f>IF(AND(ISNUMBER('Emissions (start here)'!G397),ISNUMBER(Dispersion!$D$9)),'Emissions (start here)'!G397*453.59/3600*Dispersion!$D$9,0)</f>
        <v>0</v>
      </c>
      <c r="M397" s="74">
        <f>IF(AND(ISNUMBER('Emissions (start here)'!H397),ISNUMBER(Dispersion!$D$10)),'Emissions (start here)'!H397*2000*453.59/8760/3600*Dispersion!$D$10,0)</f>
        <v>0</v>
      </c>
      <c r="N397" s="74">
        <f>IF(AND(ISNUMBER('Emissions (start here)'!H397),ISNUMBER(Dispersion!$D$11)),'Emissions (start here)'!H397*2000*453.59/8760/3600*Dispersion!$D$11,0)</f>
        <v>0</v>
      </c>
      <c r="O397" s="74">
        <f>IF(AND(ISNUMBER('Emissions (start here)'!I397),ISNUMBER(Dispersion!$E$8)),'Emissions (start here)'!I397*453.59/3600*Dispersion!$E$8,0)</f>
        <v>0</v>
      </c>
      <c r="P397" s="74">
        <f>IF(AND(ISNUMBER('Emissions (start here)'!I397),ISNUMBER(Dispersion!$E$9)),'Emissions (start here)'!I397*453.59/3600*Dispersion!$E$9,0)</f>
        <v>0</v>
      </c>
      <c r="Q397" s="74">
        <f>IF(AND(ISNUMBER('Emissions (start here)'!J397),ISNUMBER(Dispersion!$E$10)),'Emissions (start here)'!J397*2000*453.59/8760/3600*Dispersion!$E$10,0)</f>
        <v>0</v>
      </c>
      <c r="R397" s="74">
        <f>IF(AND(ISNUMBER('Emissions (start here)'!J397),ISNUMBER(Dispersion!$E$11)),'Emissions (start here)'!J397*2000*453.59/8760/3600*Dispersion!$E$11,0)</f>
        <v>0</v>
      </c>
      <c r="S397" s="74">
        <f>IF(AND(ISNUMBER('Emissions (start here)'!K397),ISNUMBER(Dispersion!$F$8)),'Emissions (start here)'!K397*453.59/3600*Dispersion!$F$8,0)</f>
        <v>0</v>
      </c>
      <c r="T397" s="74">
        <f>IF(AND(ISNUMBER('Emissions (start here)'!K397),ISNUMBER(Dispersion!$F$9)),'Emissions (start here)'!K397*453.59/3600*Dispersion!$F$9,0)</f>
        <v>0</v>
      </c>
      <c r="U397" s="74">
        <f>IF(AND(ISNUMBER('Emissions (start here)'!L397),ISNUMBER(Dispersion!$F$10)),'Emissions (start here)'!L397*2000*453.59/8760/3600*Dispersion!$F$10,0)</f>
        <v>0</v>
      </c>
      <c r="V397" s="74">
        <f>IF(AND(ISNUMBER('Emissions (start here)'!L397),ISNUMBER(Dispersion!$F$11)),'Emissions (start here)'!L397*2000*453.59/8760/3600*Dispersion!$F$11,0)</f>
        <v>0</v>
      </c>
      <c r="W397" s="74">
        <f>IF(AND(ISNUMBER('Emissions (start here)'!M397),ISNUMBER(Dispersion!$G$8)),'Emissions (start here)'!M397*453.59/3600*Dispersion!$G$8,0)</f>
        <v>0</v>
      </c>
      <c r="X397" s="74">
        <f>IF(AND(ISNUMBER('Emissions (start here)'!M397),ISNUMBER(Dispersion!$G$9)),'Emissions (start here)'!M397*453.59/3600*Dispersion!$G$9,0)</f>
        <v>0</v>
      </c>
      <c r="Y397" s="74">
        <f>IF(AND(ISNUMBER('Emissions (start here)'!N397),ISNUMBER(Dispersion!$G$10)),'Emissions (start here)'!N397*2000*453.59/8760/3600*Dispersion!$G$10,0)</f>
        <v>0</v>
      </c>
      <c r="Z397" s="74">
        <f>IF(AND(ISNUMBER('Emissions (start here)'!N397),ISNUMBER(Dispersion!$G$11)),'Emissions (start here)'!N397*2000*453.59/8760/3600*Dispersion!$G$11,0)</f>
        <v>0</v>
      </c>
      <c r="AA397" s="74">
        <f>IF(AND(ISNUMBER('Emissions (start here)'!O397),ISNUMBER(Dispersion!$H$8)),'Emissions (start here)'!O397*453.59/3600*Dispersion!$H$8,0)</f>
        <v>0</v>
      </c>
      <c r="AB397" s="74">
        <f>IF(AND(ISNUMBER('Emissions (start here)'!O397),ISNUMBER(Dispersion!$H$9)),'Emissions (start here)'!O397*453.59/3600*Dispersion!$H$9,0)</f>
        <v>0</v>
      </c>
      <c r="AC397" s="74">
        <f>IF(AND(ISNUMBER('Emissions (start here)'!P397),ISNUMBER(Dispersion!$H$10)),'Emissions (start here)'!P397*2000*453.59/8760/3600*Dispersion!$H$10,0)</f>
        <v>0</v>
      </c>
      <c r="AD397" s="74">
        <f>IF(AND(ISNUMBER('Emissions (start here)'!P397),ISNUMBER(Dispersion!$H$11)),'Emissions (start here)'!P397*2000*453.59/8760/3600*Dispersion!$H$11,0)</f>
        <v>0</v>
      </c>
      <c r="AE397" s="74">
        <f>IF(AND(ISNUMBER('Emissions (start here)'!Q397),ISNUMBER(Dispersion!$I$8)),'Emissions (start here)'!Q397*453.59/3600*Dispersion!$I$8,0)</f>
        <v>0</v>
      </c>
      <c r="AF397" s="74">
        <f>IF(AND(ISNUMBER('Emissions (start here)'!Q397),ISNUMBER(Dispersion!$I$9)),'Emissions (start here)'!Q397*453.59/3600*Dispersion!$I$9,0)</f>
        <v>0</v>
      </c>
      <c r="AG397" s="74">
        <f>IF(AND(ISNUMBER('Emissions (start here)'!R397),ISNUMBER(Dispersion!$I$10)),'Emissions (start here)'!R397*2000*453.59/8760/3600*Dispersion!$I$10,0)</f>
        <v>0</v>
      </c>
      <c r="AH397" s="74">
        <f>IF(AND(ISNUMBER('Emissions (start here)'!R397),ISNUMBER(Dispersion!$I$11)),'Emissions (start here)'!R397*2000*453.59/8760/3600*Dispersion!$I$11,0)</f>
        <v>0</v>
      </c>
      <c r="AI397" s="74">
        <f>IF(AND(ISNUMBER('Emissions (start here)'!S397),ISNUMBER(Dispersion!$J$8)),'Emissions (start here)'!S397*453.59/3600*Dispersion!$J$8,0)</f>
        <v>0</v>
      </c>
      <c r="AJ397" s="74">
        <f>IF(AND(ISNUMBER('Emissions (start here)'!S397),ISNUMBER(Dispersion!$J$9)),'Emissions (start here)'!S397*453.59/3600*Dispersion!$J$9,0)</f>
        <v>0</v>
      </c>
      <c r="AK397" s="74">
        <f>IF(AND(ISNUMBER('Emissions (start here)'!T397),ISNUMBER(Dispersion!$J$10)),'Emissions (start here)'!T397*2000*453.59/8760/3600*Dispersion!$J$10,0)</f>
        <v>0</v>
      </c>
      <c r="AL397" s="74">
        <f>IF(AND(ISNUMBER('Emissions (start here)'!T397),ISNUMBER(Dispersion!$J$11)),'Emissions (start here)'!T397*2000*453.59/8760/3600*Dispersion!$J$11,0)</f>
        <v>0</v>
      </c>
      <c r="AM397" s="74">
        <f>IF(AND(ISNUMBER('Emissions (start here)'!U397),ISNUMBER(Dispersion!$K$8)),'Emissions (start here)'!U397*453.59/3600*Dispersion!$K$8,0)</f>
        <v>0</v>
      </c>
      <c r="AN397" s="74">
        <f>IF(AND(ISNUMBER('Emissions (start here)'!U397),ISNUMBER(Dispersion!$K$9)),'Emissions (start here)'!U397*453.59/3600*Dispersion!$K$9,0)</f>
        <v>0</v>
      </c>
      <c r="AO397" s="74">
        <f>IF(AND(ISNUMBER('Emissions (start here)'!V397),ISNUMBER(Dispersion!$K$10)),'Emissions (start here)'!V397*2000*453.59/8760/3600*Dispersion!$K$10,0)</f>
        <v>0</v>
      </c>
      <c r="AP397" s="74">
        <f>IF(AND(ISNUMBER('Emissions (start here)'!V397),ISNUMBER(Dispersion!$K$11)),'Emissions (start here)'!V397*2000*453.59/8760/3600*Dispersion!$K$11,0)</f>
        <v>0</v>
      </c>
      <c r="AQ397" s="74">
        <f>IF(AND(ISNUMBER('Emissions (start here)'!W397),ISNUMBER(Dispersion!$L$8)),'Emissions (start here)'!W397*453.59/3600*Dispersion!$L$8,0)</f>
        <v>0</v>
      </c>
      <c r="AR397" s="74">
        <f>IF(AND(ISNUMBER('Emissions (start here)'!W397),ISNUMBER(Dispersion!$L$9)),'Emissions (start here)'!W397*453.59/3600*Dispersion!$L$9,0)</f>
        <v>0</v>
      </c>
      <c r="AS397" s="74">
        <f>IF(AND(ISNUMBER('Emissions (start here)'!X397),ISNUMBER(Dispersion!$L$10)),'Emissions (start here)'!X397*2000*453.59/8760/3600*Dispersion!$L$10,0)</f>
        <v>0</v>
      </c>
      <c r="AT397" s="74">
        <f>IF(AND(ISNUMBER('Emissions (start here)'!X397),ISNUMBER(Dispersion!$L$11)),'Emissions (start here)'!X397*2000*453.59/8760/3600*Dispersion!$L$11,0)</f>
        <v>0</v>
      </c>
      <c r="AU397" s="74">
        <f>IF(AND(ISNUMBER('Emissions (start here)'!Y397),ISNUMBER(Dispersion!$M$8)),'Emissions (start here)'!Y397*453.59/3600*Dispersion!$M$8,0)</f>
        <v>0</v>
      </c>
      <c r="AV397" s="74">
        <f>IF(AND(ISNUMBER('Emissions (start here)'!Y397),ISNUMBER(Dispersion!$M$9)),'Emissions (start here)'!Y397*453.59/3600*Dispersion!$M$9,0)</f>
        <v>0</v>
      </c>
      <c r="AW397" s="74">
        <f>IF(AND(ISNUMBER('Emissions (start here)'!Z397),ISNUMBER(Dispersion!$M$10)),'Emissions (start here)'!Z397*2000*453.59/8760/3600*Dispersion!$M$10,0)</f>
        <v>0</v>
      </c>
      <c r="AX397" s="74">
        <f>IF(AND(ISNUMBER('Emissions (start here)'!Z397),ISNUMBER(Dispersion!$M$11)),'Emissions (start here)'!Z397*2000*453.59/8760/3600*Dispersion!$M$11,0)</f>
        <v>0</v>
      </c>
      <c r="AY397" s="74">
        <f>IF(AND(ISNUMBER('Emissions (start here)'!AA397),ISNUMBER(Dispersion!$N$8)),'Emissions (start here)'!AA397*453.59/3600*Dispersion!$N$8,0)</f>
        <v>0</v>
      </c>
      <c r="AZ397" s="74">
        <f>IF(AND(ISNUMBER('Emissions (start here)'!AA397),ISNUMBER(Dispersion!$N$9)),'Emissions (start here)'!AA397*453.59/3600*Dispersion!$N$9,0)</f>
        <v>0</v>
      </c>
      <c r="BA397" s="74">
        <f>IF(AND(ISNUMBER('Emissions (start here)'!AB397),ISNUMBER(Dispersion!$N$10)),'Emissions (start here)'!AB397*2000*453.59/8760/3600*Dispersion!$N$10,0)</f>
        <v>0</v>
      </c>
      <c r="BB397" s="74">
        <f>IF(AND(ISNUMBER('Emissions (start here)'!AB397),ISNUMBER(Dispersion!$N$11)),'Emissions (start here)'!AB397*2000*453.59/8760/3600*Dispersion!$N$11,0)</f>
        <v>0</v>
      </c>
      <c r="BC397" s="74">
        <f>IF(AND(ISNUMBER('Emissions (start here)'!AC397),ISNUMBER(Dispersion!$O$8)),'Emissions (start here)'!AC397*453.59/3600*Dispersion!$O$8,0)</f>
        <v>0</v>
      </c>
      <c r="BD397" s="74">
        <f>IF(AND(ISNUMBER('Emissions (start here)'!AC397),ISNUMBER(Dispersion!$O$9)),'Emissions (start here)'!AC397*453.59/3600*Dispersion!$O$9,0)</f>
        <v>0</v>
      </c>
      <c r="BE397" s="74">
        <f>IF(AND(ISNUMBER('Emissions (start here)'!AD397),ISNUMBER(Dispersion!$O$10)),'Emissions (start here)'!AD397*2000*453.59/8760/3600*Dispersion!$O$10,0)</f>
        <v>0</v>
      </c>
      <c r="BF397" s="74">
        <f>IF(AND(ISNUMBER('Emissions (start here)'!AD397),ISNUMBER(Dispersion!$O$11)),'Emissions (start here)'!AD397*2000*453.59/8760/3600*Dispersion!$O$11,0)</f>
        <v>0</v>
      </c>
      <c r="BG397" s="74">
        <f>IF(AND(ISNUMBER('Emissions (start here)'!AE397),ISNUMBER(Dispersion!$P$8)),'Emissions (start here)'!AE397*453.59/3600*Dispersion!$P$8,0)</f>
        <v>0</v>
      </c>
      <c r="BH397" s="74">
        <f>IF(AND(ISNUMBER('Emissions (start here)'!AE397),ISNUMBER(Dispersion!$P$9)),'Emissions (start here)'!AE397*453.59/3600*Dispersion!$P$9,0)</f>
        <v>0</v>
      </c>
      <c r="BI397" s="74">
        <f>IF(AND(ISNUMBER('Emissions (start here)'!AF397),ISNUMBER(Dispersion!$P$10)),'Emissions (start here)'!AF397*2000*453.59/8760/3600*Dispersion!$P$10,0)</f>
        <v>0</v>
      </c>
      <c r="BJ397" s="74">
        <f>IF(AND(ISNUMBER('Emissions (start here)'!AF397),ISNUMBER(Dispersion!$P$11)),'Emissions (start here)'!AF397*2000*453.59/8760/3600*Dispersion!$P$11,0)</f>
        <v>0</v>
      </c>
      <c r="BK397" s="74">
        <f>IF(AND(ISNUMBER('Emissions (start here)'!AG397),ISNUMBER(Dispersion!$Q$8)),'Emissions (start here)'!AG397*453.59/3600*Dispersion!$Q$8,0)</f>
        <v>0</v>
      </c>
      <c r="BL397" s="74">
        <f>IF(AND(ISNUMBER('Emissions (start here)'!AG397),ISNUMBER(Dispersion!$Q$9)),'Emissions (start here)'!AG397*453.59/3600*Dispersion!$Q$9,0)</f>
        <v>0</v>
      </c>
      <c r="BM397" s="74">
        <f>IF(AND(ISNUMBER('Emissions (start here)'!AH397),ISNUMBER(Dispersion!$Q$10)),'Emissions (start here)'!AH397*2000*453.59/8760/3600*Dispersion!$Q$10,0)</f>
        <v>0</v>
      </c>
      <c r="BN397" s="74">
        <f>IF(AND(ISNUMBER('Emissions (start here)'!AH397),ISNUMBER(Dispersion!$Q$11)),'Emissions (start here)'!AH397*2000*453.59/8760/3600*Dispersion!$Q$11,0)</f>
        <v>0</v>
      </c>
      <c r="BO397" s="74">
        <f>IF(AND(ISNUMBER('Emissions (start here)'!AI397),ISNUMBER(Dispersion!$R$8)),'Emissions (start here)'!AI397*453.59/3600*Dispersion!$R$8,0)</f>
        <v>0</v>
      </c>
      <c r="BP397" s="74">
        <f>IF(AND(ISNUMBER('Emissions (start here)'!AI397),ISNUMBER(Dispersion!$R$9)),'Emissions (start here)'!AI397*453.59/3600*Dispersion!$R$9,0)</f>
        <v>0</v>
      </c>
      <c r="BQ397" s="74">
        <f>IF(AND(ISNUMBER('Emissions (start here)'!AJ397),ISNUMBER(Dispersion!$R$10)),'Emissions (start here)'!AJ397*2000*453.59/8760/3600*Dispersion!$R$10,0)</f>
        <v>0</v>
      </c>
      <c r="BR397" s="74">
        <f>IF(AND(ISNUMBER('Emissions (start here)'!AJ397),ISNUMBER(Dispersion!$R$11)),'Emissions (start here)'!AJ397*2000*453.59/8760/3600*Dispersion!$R$11,0)</f>
        <v>0</v>
      </c>
      <c r="BS397" s="74">
        <f>IF(AND(ISNUMBER('Emissions (start here)'!AK397),ISNUMBER(Dispersion!$S$8)),'Emissions (start here)'!AK397*453.59/3600*Dispersion!$S$8,0)</f>
        <v>0</v>
      </c>
      <c r="BT397" s="74">
        <f>IF(AND(ISNUMBER('Emissions (start here)'!AK397),ISNUMBER(Dispersion!$S$9)),'Emissions (start here)'!AK397*453.59/3600*Dispersion!$S$9,0)</f>
        <v>0</v>
      </c>
      <c r="BU397" s="74">
        <f>IF(AND(ISNUMBER('Emissions (start here)'!AL397),ISNUMBER(Dispersion!$S$10)),'Emissions (start here)'!AL397*2000*453.59/8760/3600*Dispersion!$S$10,0)</f>
        <v>0</v>
      </c>
      <c r="BV397" s="74">
        <f>IF(AND(ISNUMBER('Emissions (start here)'!AL397),ISNUMBER(Dispersion!$S$11)),'Emissions (start here)'!AL397*2000*453.59/8760/3600*Dispersion!$S$11,0)</f>
        <v>0</v>
      </c>
      <c r="BW397" s="74">
        <f>IF(AND(ISNUMBER('Emissions (start here)'!AM397),ISNUMBER(Dispersion!$T$8)),'Emissions (start here)'!AM397*453.59/3600*Dispersion!$T$8,0)</f>
        <v>0</v>
      </c>
      <c r="BX397" s="74">
        <f>IF(AND(ISNUMBER('Emissions (start here)'!AM397),ISNUMBER(Dispersion!$T$9)),'Emissions (start here)'!AM397*453.59/3600*Dispersion!$T$9,0)</f>
        <v>0</v>
      </c>
      <c r="BY397" s="74">
        <f>IF(AND(ISNUMBER('Emissions (start here)'!AN397),ISNUMBER(Dispersion!$T$10)),'Emissions (start here)'!AN397*2000*453.59/8760/3600*Dispersion!$T$10,0)</f>
        <v>0</v>
      </c>
      <c r="BZ397" s="74">
        <f>IF(AND(ISNUMBER('Emissions (start here)'!AN397),ISNUMBER(Dispersion!$T$11)),'Emissions (start here)'!AN397*2000*453.59/8760/3600*Dispersion!$T$11,0)</f>
        <v>0</v>
      </c>
      <c r="CA397" s="74">
        <f>IF(AND(ISNUMBER('Emissions (start here)'!AO397),ISNUMBER(Dispersion!$U$8)),'Emissions (start here)'!AO397*453.59/3600*Dispersion!$U$8,0)</f>
        <v>0</v>
      </c>
      <c r="CB397" s="74">
        <f>IF(AND(ISNUMBER('Emissions (start here)'!AO397),ISNUMBER(Dispersion!$U$9)),'Emissions (start here)'!AO397*453.59/3600*Dispersion!$U$9,0)</f>
        <v>0</v>
      </c>
      <c r="CC397" s="74">
        <f>IF(AND(ISNUMBER('Emissions (start here)'!AP397),ISNUMBER(Dispersion!$U$10)),'Emissions (start here)'!AP397*2000*453.59/8760/3600*Dispersion!$U$10,0)</f>
        <v>0</v>
      </c>
      <c r="CD397" s="74">
        <f>IF(AND(ISNUMBER('Emissions (start here)'!AP397),ISNUMBER(Dispersion!$U$11)),'Emissions (start here)'!AP397*2000*453.59/8760/3600*Dispersion!$U$11,0)</f>
        <v>0</v>
      </c>
      <c r="CE397" s="74">
        <f>IF(AND(ISNUMBER('Emissions (start here)'!AQ397),ISNUMBER(Dispersion!$V$8)),'Emissions (start here)'!AQ397*453.59/3600*Dispersion!$V$8,0)</f>
        <v>0</v>
      </c>
      <c r="CF397" s="74">
        <f>IF(AND(ISNUMBER('Emissions (start here)'!AQ397),ISNUMBER(Dispersion!$V$9)),'Emissions (start here)'!AQ397*453.59/3600*Dispersion!$V$9,0)</f>
        <v>0</v>
      </c>
      <c r="CG397" s="74">
        <f>IF(AND(ISNUMBER('Emissions (start here)'!AR397),ISNUMBER(Dispersion!$V$10)),'Emissions (start here)'!AR397*2000*453.59/8760/3600*Dispersion!$V$10,0)</f>
        <v>0</v>
      </c>
      <c r="CH397" s="74">
        <f>IF(AND(ISNUMBER('Emissions (start here)'!AR397),ISNUMBER(Dispersion!$V$11)),'Emissions (start here)'!AR397*2000*453.59/8760/3600*Dispersion!$V$11,0)</f>
        <v>0</v>
      </c>
      <c r="CI397" s="74">
        <f>IF(AND(ISNUMBER('Emissions (start here)'!AS397),ISNUMBER(Dispersion!$W$8)),'Emissions (start here)'!AS397*453.59/3600*Dispersion!$W$8,0)</f>
        <v>0</v>
      </c>
      <c r="CJ397" s="74">
        <f>IF(AND(ISNUMBER('Emissions (start here)'!AS397),ISNUMBER(Dispersion!$W$9)),'Emissions (start here)'!AS397*453.59/3600*Dispersion!$W$9,0)</f>
        <v>0</v>
      </c>
      <c r="CK397" s="74">
        <f>IF(AND(ISNUMBER('Emissions (start here)'!AT397),ISNUMBER(Dispersion!$W$10)),'Emissions (start here)'!AT397*2000*453.59/8760/3600*Dispersion!$W$10,0)</f>
        <v>0</v>
      </c>
      <c r="CL397" s="74">
        <f>IF(AND(ISNUMBER('Emissions (start here)'!AT397),ISNUMBER(Dispersion!$W$11)),'Emissions (start here)'!AT397*2000*453.59/8760/3600*Dispersion!$W$11,0)</f>
        <v>0</v>
      </c>
      <c r="CM397" s="74">
        <f>IF(AND(ISNUMBER('Emissions (start here)'!AU397),ISNUMBER(Dispersion!$X$8)),'Emissions (start here)'!AU397*453.59/3600*Dispersion!$X$8,0)</f>
        <v>0</v>
      </c>
      <c r="CN397" s="74">
        <f>IF(AND(ISNUMBER('Emissions (start here)'!AU397),ISNUMBER(Dispersion!$X$9)),'Emissions (start here)'!AU397*453.59/3600*Dispersion!$X$9,0)</f>
        <v>0</v>
      </c>
      <c r="CO397" s="74">
        <f>IF(AND(ISNUMBER('Emissions (start here)'!AV397),ISNUMBER(Dispersion!$X$10)),'Emissions (start here)'!AV397*2000*453.59/8760/3600*Dispersion!$X$10,0)</f>
        <v>0</v>
      </c>
      <c r="CP397" s="74">
        <f>IF(AND(ISNUMBER('Emissions (start here)'!AV397),ISNUMBER(Dispersion!$X$11)),'Emissions (start here)'!AV397*2000*453.59/8760/3600*Dispersion!$X$11,0)</f>
        <v>0</v>
      </c>
      <c r="CQ397" s="74">
        <f>IF(AND(ISNUMBER('Emissions (start here)'!AW397),ISNUMBER(Dispersion!$Y$8)),'Emissions (start here)'!AW397*453.59/3600*Dispersion!$Y$8,0)</f>
        <v>0</v>
      </c>
      <c r="CR397" s="74">
        <f>IF(AND(ISNUMBER('Emissions (start here)'!AW397),ISNUMBER(Dispersion!$Y$9)),'Emissions (start here)'!AW397*453.59/3600*Dispersion!$Y$9,0)</f>
        <v>0</v>
      </c>
      <c r="CS397" s="74">
        <f>IF(AND(ISNUMBER('Emissions (start here)'!AX397),ISNUMBER(Dispersion!$Y$10)),'Emissions (start here)'!AX397*2000*453.59/8760/3600*Dispersion!$Y$10,0)</f>
        <v>0</v>
      </c>
      <c r="CT397" s="74">
        <f>IF(AND(ISNUMBER('Emissions (start here)'!AX397),ISNUMBER(Dispersion!$Y$11)),'Emissions (start here)'!AX397*2000*453.59/8760/3600*Dispersion!$Y$11,0)</f>
        <v>0</v>
      </c>
      <c r="CU397" s="74">
        <f>IF(AND(ISNUMBER('Emissions (start here)'!AY397),ISNUMBER(Dispersion!$Z$8)),'Emissions (start here)'!AY397*453.59/3600*Dispersion!$Z$8,0)</f>
        <v>0</v>
      </c>
      <c r="CV397" s="74">
        <f>IF(AND(ISNUMBER('Emissions (start here)'!AY397),ISNUMBER(Dispersion!$Z$9)),'Emissions (start here)'!AY397*453.59/3600*Dispersion!$Z$9,0)</f>
        <v>0</v>
      </c>
      <c r="CW397" s="74">
        <f>IF(AND(ISNUMBER('Emissions (start here)'!AZ397),ISNUMBER(Dispersion!$Z$10)),'Emissions (start here)'!AZ397*2000*453.59/8760/3600*Dispersion!$Z$10,0)</f>
        <v>0</v>
      </c>
      <c r="CX397" s="74">
        <f>IF(AND(ISNUMBER('Emissions (start here)'!AZ397),ISNUMBER(Dispersion!$Z$11)),'Emissions (start here)'!AZ397*2000*453.59/8760/3600*Dispersion!$Z$11,0)</f>
        <v>0</v>
      </c>
      <c r="CY397" s="74">
        <f>IF(AND(ISNUMBER('Emissions (start here)'!BA397),ISNUMBER(Dispersion!$AA$8)),'Emissions (start here)'!BA397*453.59/3600*Dispersion!$AA$8,0)</f>
        <v>0</v>
      </c>
      <c r="CZ397" s="74">
        <f>IF(AND(ISNUMBER('Emissions (start here)'!BA397),ISNUMBER(Dispersion!$AA$9)),'Emissions (start here)'!BA397*453.59/3600*Dispersion!$AA$9,0)</f>
        <v>0</v>
      </c>
      <c r="DA397" s="74">
        <f>IF(AND(ISNUMBER('Emissions (start here)'!BB397),ISNUMBER(Dispersion!$AA$10)),'Emissions (start here)'!BB397*2000*453.59/8760/3600*Dispersion!$AA$10,0)</f>
        <v>0</v>
      </c>
      <c r="DB397" s="74">
        <f>IF(AND(ISNUMBER('Emissions (start here)'!BB397),ISNUMBER(Dispersion!$AA$11)),'Emissions (start here)'!BB397*2000*453.59/8760/3600*Dispersion!$AA$11,0)</f>
        <v>0</v>
      </c>
      <c r="DC397" s="74">
        <f>IF(AND(ISNUMBER('Emissions (start here)'!BC397),ISNUMBER(Dispersion!$AB$8)),'Emissions (start here)'!BC397*453.59/3600*Dispersion!$AB$8,0)</f>
        <v>0</v>
      </c>
      <c r="DD397" s="74">
        <f>IF(AND(ISNUMBER('Emissions (start here)'!BC397),ISNUMBER(Dispersion!$AB$9)),'Emissions (start here)'!BC397*453.59/3600*Dispersion!$AB$9,0)</f>
        <v>0</v>
      </c>
      <c r="DE397" s="74">
        <f>IF(AND(ISNUMBER('Emissions (start here)'!BD397),ISNUMBER(Dispersion!$AB$10)),'Emissions (start here)'!BD397*2000*453.59/8760/3600*Dispersion!$AB$10,0)</f>
        <v>0</v>
      </c>
      <c r="DF397" s="74">
        <f>IF(AND(ISNUMBER('Emissions (start here)'!BD397),ISNUMBER(Dispersion!$AB$11)),'Emissions (start here)'!BD397*2000*453.59/8760/3600*Dispersion!$AB$11,0)</f>
        <v>0</v>
      </c>
      <c r="DG397" s="74">
        <f>IF(AND(ISNUMBER('Emissions (start here)'!BE397),ISNUMBER(Dispersion!$AC$8)),'Emissions (start here)'!BE397*453.59/3600*Dispersion!$AC$8,0)</f>
        <v>0</v>
      </c>
      <c r="DH397" s="74">
        <f>IF(AND(ISNUMBER('Emissions (start here)'!BE397),ISNUMBER(Dispersion!$AC$9)),'Emissions (start here)'!BE397*453.59/3600*Dispersion!$AC$9,0)</f>
        <v>0</v>
      </c>
      <c r="DI397" s="74">
        <f>IF(AND(ISNUMBER('Emissions (start here)'!BF397),ISNUMBER(Dispersion!$AC$10)),'Emissions (start here)'!BF397*2000*453.59/8760/3600*Dispersion!$AC$10,0)</f>
        <v>0</v>
      </c>
      <c r="DJ397" s="74">
        <f>IF(AND(ISNUMBER('Emissions (start here)'!BF397),ISNUMBER(Dispersion!$AC$11)),'Emissions (start here)'!BF397*2000*453.59/8760/3600*Dispersion!$AC$11,0)</f>
        <v>0</v>
      </c>
      <c r="DK397" s="74">
        <f>IF(AND(ISNUMBER('Emissions (start here)'!BG397),ISNUMBER(Dispersion!$AD$8)),'Emissions (start here)'!BG397*453.59/3600*Dispersion!$AD$8,0)</f>
        <v>0</v>
      </c>
      <c r="DL397" s="74">
        <f>IF(AND(ISNUMBER('Emissions (start here)'!BG397),ISNUMBER(Dispersion!$AD$9)),'Emissions (start here)'!BG397*453.59/3600*Dispersion!$AD$9,0)</f>
        <v>0</v>
      </c>
      <c r="DM397" s="74">
        <f>IF(AND(ISNUMBER('Emissions (start here)'!BH397),ISNUMBER(Dispersion!$AD$10)),'Emissions (start here)'!BH397*2000*453.59/8760/3600*Dispersion!$AD$10,0)</f>
        <v>0</v>
      </c>
      <c r="DN397" s="74">
        <f>IF(AND(ISNUMBER('Emissions (start here)'!BH397),ISNUMBER(Dispersion!$AD$11)),'Emissions (start here)'!BH397*2000*453.59/8760/3600*Dispersion!$AD$11,0)</f>
        <v>0</v>
      </c>
      <c r="DO397" s="74">
        <f>IF(AND(ISNUMBER('Emissions (start here)'!BI397),ISNUMBER(Dispersion!$AE$8)),'Emissions (start here)'!BI397*453.59/3600*Dispersion!$AE$8,0)</f>
        <v>0</v>
      </c>
      <c r="DP397" s="74">
        <f>IF(AND(ISNUMBER('Emissions (start here)'!BI397),ISNUMBER(Dispersion!$AE$9)),'Emissions (start here)'!BI397*453.59/3600*Dispersion!$AE$9,0)</f>
        <v>0</v>
      </c>
      <c r="DQ397" s="74">
        <f>IF(AND(ISNUMBER('Emissions (start here)'!BJ397),ISNUMBER(Dispersion!$AE$10)),'Emissions (start here)'!BJ397*2000*453.59/8760/3600*Dispersion!$AE$10,0)</f>
        <v>0</v>
      </c>
      <c r="DR397" s="74">
        <f>IF(AND(ISNUMBER('Emissions (start here)'!BJ397),ISNUMBER(Dispersion!$AE$11)),'Emissions (start here)'!BJ397*2000*453.59/8760/3600*Dispersion!$AE$11,0)</f>
        <v>0</v>
      </c>
      <c r="DS397" s="74">
        <f>IF(AND(ISNUMBER('Emissions (start here)'!BK397),ISNUMBER(Dispersion!$AF$8)),'Emissions (start here)'!BK397*453.59/3600*Dispersion!$AF$8,0)</f>
        <v>0</v>
      </c>
      <c r="DT397" s="74">
        <f>IF(AND(ISNUMBER('Emissions (start here)'!BK397),ISNUMBER(Dispersion!$AF$9)),'Emissions (start here)'!BK397*453.59/3600*Dispersion!$AF$9,0)</f>
        <v>0</v>
      </c>
      <c r="DU397" s="74">
        <f>IF(AND(ISNUMBER('Emissions (start here)'!BL397),ISNUMBER(Dispersion!$AF$10)),'Emissions (start here)'!BL397*2000*453.59/8760/3600*Dispersion!$AF$10,0)</f>
        <v>0</v>
      </c>
      <c r="DV397" s="74">
        <f>IF(AND(ISNUMBER('Emissions (start here)'!BL397),ISNUMBER(Dispersion!$AF$11)),'Emissions (start here)'!BL397*2000*453.59/8760/3600*Dispersion!$AF$11,0)</f>
        <v>0</v>
      </c>
      <c r="DW397" s="74">
        <f>IF(AND(ISNUMBER('Emissions (start here)'!BM397),ISNUMBER(Dispersion!$AG$8)),'Emissions (start here)'!BM397*453.59/3600*Dispersion!$AG$8,0)</f>
        <v>0</v>
      </c>
      <c r="DX397" s="74">
        <f>IF(AND(ISNUMBER('Emissions (start here)'!BM397),ISNUMBER(Dispersion!$AG$9)),'Emissions (start here)'!BM397*453.59/3600*Dispersion!$AG$9,0)</f>
        <v>0</v>
      </c>
      <c r="DY397" s="74">
        <f>IF(AND(ISNUMBER('Emissions (start here)'!BN397),ISNUMBER(Dispersion!$AG$10)),'Emissions (start here)'!BN397*2000*453.59/8760/3600*Dispersion!$AG$10,0)</f>
        <v>0</v>
      </c>
      <c r="DZ397" s="74">
        <f>IF(AND(ISNUMBER('Emissions (start here)'!BN397),ISNUMBER(Dispersion!$AG$11)),'Emissions (start here)'!BN397*2000*453.59/8760/3600*Dispersion!$AG$11,0)</f>
        <v>0</v>
      </c>
      <c r="EA397" s="74">
        <f>IF(AND(ISNUMBER('Emissions (start here)'!BO397),ISNUMBER(Dispersion!$AH$8)),'Emissions (start here)'!BO397*453.59/3600*Dispersion!$AH$8,0)</f>
        <v>0</v>
      </c>
      <c r="EB397" s="74">
        <f>IF(AND(ISNUMBER('Emissions (start here)'!BO397),ISNUMBER(Dispersion!$AH$9)),'Emissions (start here)'!BO397*453.59/3600*Dispersion!$AH$9,0)</f>
        <v>0</v>
      </c>
      <c r="EC397" s="74">
        <f>IF(AND(ISNUMBER('Emissions (start here)'!BP397),ISNUMBER(Dispersion!$AH$10)),'Emissions (start here)'!BP397*2000*453.59/8760/3600*Dispersion!$AH$10,0)</f>
        <v>0</v>
      </c>
      <c r="ED397" s="74">
        <f>IF(AND(ISNUMBER('Emissions (start here)'!BP397),ISNUMBER(Dispersion!$AH$11)),'Emissions (start here)'!BP397*2000*453.59/8760/3600*Dispersion!$AH$11,0)</f>
        <v>0</v>
      </c>
      <c r="EE397" s="74">
        <f>IF(AND(ISNUMBER('Emissions (start here)'!BQ397),ISNUMBER(Dispersion!$AI$8)),'Emissions (start here)'!BQ397*453.59/3600*Dispersion!$AI$8,0)</f>
        <v>0</v>
      </c>
      <c r="EF397" s="74">
        <f>IF(AND(ISNUMBER('Emissions (start here)'!BQ397),ISNUMBER(Dispersion!$AI$9)),'Emissions (start here)'!BQ397*453.59/3600*Dispersion!$AI$9,0)</f>
        <v>0</v>
      </c>
      <c r="EG397" s="74">
        <f>IF(AND(ISNUMBER('Emissions (start here)'!BR397),ISNUMBER(Dispersion!$AI$10)),'Emissions (start here)'!BR397*2000*453.59/8760/3600*Dispersion!$AI$10,0)</f>
        <v>0</v>
      </c>
      <c r="EH397" s="74">
        <f>IF(AND(ISNUMBER('Emissions (start here)'!BR397),ISNUMBER(Dispersion!$AI$11)),'Emissions (start here)'!BR397*2000*453.59/8760/3600*Dispersion!$AI$11,0)</f>
        <v>0</v>
      </c>
      <c r="EI397" s="74">
        <f>IF(AND(ISNUMBER('Emissions (start here)'!BS397),ISNUMBER(Dispersion!$AJ$8)),'Emissions (start here)'!BS397*453.59/3600*Dispersion!$AJ$8,0)</f>
        <v>0</v>
      </c>
      <c r="EJ397" s="74">
        <f>IF(AND(ISNUMBER('Emissions (start here)'!BS397),ISNUMBER(Dispersion!$AJ$9)),'Emissions (start here)'!BS397*453.59/3600*Dispersion!$AJ$9,0)</f>
        <v>0</v>
      </c>
      <c r="EK397" s="74">
        <f>IF(AND(ISNUMBER('Emissions (start here)'!BT397),ISNUMBER(Dispersion!$AJ$10)),'Emissions (start here)'!BT397*2000*453.59/8760/3600*Dispersion!$AJ$10,0)</f>
        <v>0</v>
      </c>
      <c r="EL397" s="74">
        <f>IF(AND(ISNUMBER('Emissions (start here)'!BT397),ISNUMBER(Dispersion!$AJ$11)),'Emissions (start here)'!BT397*2000*453.59/8760/3600*Dispersion!$AJ$11,0)</f>
        <v>0</v>
      </c>
      <c r="EM397" s="74">
        <f>IF(AND(ISNUMBER('Emissions (start here)'!BU397),ISNUMBER(Dispersion!$AK$8)),'Emissions (start here)'!BU397*453.59/3600*Dispersion!$AK$8,0)</f>
        <v>0</v>
      </c>
      <c r="EN397" s="74">
        <f>IF(AND(ISNUMBER('Emissions (start here)'!BU397),ISNUMBER(Dispersion!$AK$9)),'Emissions (start here)'!BU397*453.59/3600*Dispersion!$AK$9,0)</f>
        <v>0</v>
      </c>
      <c r="EO397" s="74">
        <f>IF(AND(ISNUMBER('Emissions (start here)'!BV397),ISNUMBER(Dispersion!$AK$10)),'Emissions (start here)'!BV397*2000*453.59/8760/3600*Dispersion!$AK$10,0)</f>
        <v>0</v>
      </c>
      <c r="EP397" s="74">
        <f>IF(AND(ISNUMBER('Emissions (start here)'!BV397),ISNUMBER(Dispersion!$AK$11)),'Emissions (start here)'!BV397*2000*453.59/8760/3600*Dispersion!$AK$11,0)</f>
        <v>0</v>
      </c>
      <c r="EQ397" s="74">
        <f>IF(AND(ISNUMBER('Emissions (start here)'!BW397),ISNUMBER(Dispersion!$AL$8)),'Emissions (start here)'!BW397*453.59/3600*Dispersion!$AL$8,0)</f>
        <v>0</v>
      </c>
      <c r="ER397" s="74">
        <f>IF(AND(ISNUMBER('Emissions (start here)'!BW397),ISNUMBER(Dispersion!$AL$9)),'Emissions (start here)'!BW397*453.59/3600*Dispersion!$AL$9,0)</f>
        <v>0</v>
      </c>
      <c r="ES397" s="74">
        <f>IF(AND(ISNUMBER('Emissions (start here)'!BX397),ISNUMBER(Dispersion!$AL$10)),'Emissions (start here)'!BX397*2000*453.59/8760/3600*Dispersion!$AL$10,0)</f>
        <v>0</v>
      </c>
      <c r="ET397" s="74">
        <f>IF(AND(ISNUMBER('Emissions (start here)'!BX397),ISNUMBER(Dispersion!$AL$11)),'Emissions (start here)'!BX397*2000*453.59/8760/3600*Dispersion!$AL$11,0)</f>
        <v>0</v>
      </c>
      <c r="EU397" s="74">
        <f>IF(AND(ISNUMBER('Emissions (start here)'!BY397),ISNUMBER(Dispersion!$AM$8)),'Emissions (start here)'!BY397*453.59/3600*Dispersion!$AM$8,0)</f>
        <v>0</v>
      </c>
      <c r="EV397" s="74">
        <f>IF(AND(ISNUMBER('Emissions (start here)'!BY397),ISNUMBER(Dispersion!$AM$9)),'Emissions (start here)'!BY397*453.59/3600*Dispersion!$AM$9,0)</f>
        <v>0</v>
      </c>
      <c r="EW397" s="74">
        <f>IF(AND(ISNUMBER('Emissions (start here)'!BZ397),ISNUMBER(Dispersion!$AM$10)),'Emissions (start here)'!BZ397*2000*453.59/8760/3600*Dispersion!$AM$10,0)</f>
        <v>0</v>
      </c>
      <c r="EX397" s="74">
        <f>IF(AND(ISNUMBER('Emissions (start here)'!BZ397),ISNUMBER(Dispersion!$AM$11)),'Emissions (start here)'!BZ397*2000*453.59/8760/3600*Dispersion!$AM$11,0)</f>
        <v>0</v>
      </c>
      <c r="EY397" s="74">
        <f>IF(AND(ISNUMBER('Emissions (start here)'!CA397),ISNUMBER(Dispersion!$AN$8)),'Emissions (start here)'!CA397*453.59/3600*Dispersion!$AN$8,0)</f>
        <v>0</v>
      </c>
      <c r="EZ397" s="74">
        <f>IF(AND(ISNUMBER('Emissions (start here)'!CA397),ISNUMBER(Dispersion!$AN$9)),'Emissions (start here)'!CA397*453.59/3600*Dispersion!$AN$9,0)</f>
        <v>0</v>
      </c>
      <c r="FA397" s="74">
        <f>IF(AND(ISNUMBER('Emissions (start here)'!CB397),ISNUMBER(Dispersion!$AN$10)),'Emissions (start here)'!CB397*2000*453.59/8760/3600*Dispersion!$AN$10,0)</f>
        <v>0</v>
      </c>
      <c r="FB397" s="74">
        <f>IF(AND(ISNUMBER('Emissions (start here)'!CB397),ISNUMBER(Dispersion!$AN$11)),'Emissions (start here)'!CB397*2000*453.59/8760/3600*Dispersion!$AN$11,0)</f>
        <v>0</v>
      </c>
      <c r="FC397" s="74">
        <f>IF(AND(ISNUMBER('Emissions (start here)'!CC397),ISNUMBER(Dispersion!$AO$8)),'Emissions (start here)'!CC397*453.59/3600*Dispersion!$AO$8,0)</f>
        <v>0</v>
      </c>
      <c r="FD397" s="74">
        <f>IF(AND(ISNUMBER('Emissions (start here)'!CC397),ISNUMBER(Dispersion!$AO$9)),'Emissions (start here)'!CC397*453.59/3600*Dispersion!$AO$9,0)</f>
        <v>0</v>
      </c>
      <c r="FE397" s="74">
        <f>IF(AND(ISNUMBER('Emissions (start here)'!CD397),ISNUMBER(Dispersion!$AO$10)),'Emissions (start here)'!CD397*2000*453.59/8760/3600*Dispersion!$AO$10,0)</f>
        <v>0</v>
      </c>
      <c r="FF397" s="74">
        <f>IF(AND(ISNUMBER('Emissions (start here)'!CD397),ISNUMBER(Dispersion!$AO$11)),'Emissions (start here)'!CD397*2000*453.59/8760/3600*Dispersion!$AO$11,0)</f>
        <v>0</v>
      </c>
      <c r="FG397" s="74">
        <f>IF(AND(ISNUMBER('Emissions (start here)'!CE397),ISNUMBER(Dispersion!$AP$8)),'Emissions (start here)'!CE397*453.59/3600*Dispersion!$AP$8,0)</f>
        <v>0</v>
      </c>
      <c r="FH397" s="74">
        <f>IF(AND(ISNUMBER('Emissions (start here)'!CE397),ISNUMBER(Dispersion!$AP$9)),'Emissions (start here)'!CE397*453.59/3600*Dispersion!$AP$9,0)</f>
        <v>0</v>
      </c>
      <c r="FI397" s="74">
        <f>IF(AND(ISNUMBER('Emissions (start here)'!CF397),ISNUMBER(Dispersion!$AP$10)),'Emissions (start here)'!CF397*2000*453.59/8760/3600*Dispersion!$AP$10,0)</f>
        <v>0</v>
      </c>
      <c r="FJ397" s="74">
        <f>IF(AND(ISNUMBER('Emissions (start here)'!CF397),ISNUMBER(Dispersion!$AP$11)),'Emissions (start here)'!CF397*2000*453.59/8760/3600*Dispersion!$AP$11,0)</f>
        <v>0</v>
      </c>
      <c r="FK397" s="74">
        <f>IF(AND(ISNUMBER('Emissions (start here)'!CG397),ISNUMBER(Dispersion!$AQ$8)),'Emissions (start here)'!CG397*453.59/3600*Dispersion!$AQ$8,0)</f>
        <v>0</v>
      </c>
      <c r="FL397" s="74">
        <f>IF(AND(ISNUMBER('Emissions (start here)'!CG397),ISNUMBER(Dispersion!$AQ$9)),'Emissions (start here)'!CG397*453.59/3600*Dispersion!$AQ$9,0)</f>
        <v>0</v>
      </c>
      <c r="FM397" s="74">
        <f>IF(AND(ISNUMBER('Emissions (start here)'!CH397),ISNUMBER(Dispersion!$AQ$10)),'Emissions (start here)'!CH397*2000*453.59/8760/3600*Dispersion!$AQ$10,0)</f>
        <v>0</v>
      </c>
      <c r="FN397" s="74">
        <f>IF(AND(ISNUMBER('Emissions (start here)'!CH397),ISNUMBER(Dispersion!$AQ$11)),'Emissions (start here)'!CH397*2000*453.59/8760/3600*Dispersion!$AQ$11,0)</f>
        <v>0</v>
      </c>
      <c r="FO397" s="74">
        <f>IF(AND(ISNUMBER('Emissions (start here)'!CI397),ISNUMBER(Dispersion!$AR$8)),'Emissions (start here)'!CI397*453.59/3600*Dispersion!$AR$8,0)</f>
        <v>0</v>
      </c>
      <c r="FP397" s="74">
        <f>IF(AND(ISNUMBER('Emissions (start here)'!CI397),ISNUMBER(Dispersion!$AR$9)),'Emissions (start here)'!CI397*453.59/3600*Dispersion!$AR$9,0)</f>
        <v>0</v>
      </c>
      <c r="FQ397" s="74">
        <f>IF(AND(ISNUMBER('Emissions (start here)'!CJ397),ISNUMBER(Dispersion!$AR$10)),'Emissions (start here)'!CJ397*2000*453.59/8760/3600*Dispersion!$AR$10,0)</f>
        <v>0</v>
      </c>
      <c r="FR397" s="74">
        <f>IF(AND(ISNUMBER('Emissions (start here)'!CJ397),ISNUMBER(Dispersion!$AR$11)),'Emissions (start here)'!CJ397*2000*453.59/8760/3600*Dispersion!$AR$11,0)</f>
        <v>0</v>
      </c>
      <c r="FS397" s="74">
        <f>IF(AND(ISNUMBER('Emissions (start here)'!CK397),ISNUMBER(Dispersion!$AS$8)),'Emissions (start here)'!CK397*453.59/3600*Dispersion!$AS$8,0)</f>
        <v>0</v>
      </c>
      <c r="FT397" s="74">
        <f>IF(AND(ISNUMBER('Emissions (start here)'!CK397),ISNUMBER(Dispersion!$AS$9)),'Emissions (start here)'!CK397*453.59/3600*Dispersion!$AS$9,0)</f>
        <v>0</v>
      </c>
      <c r="FU397" s="74">
        <f>IF(AND(ISNUMBER('Emissions (start here)'!CL397),ISNUMBER(Dispersion!$AS$10)),'Emissions (start here)'!CL397*2000*453.59/8760/3600*Dispersion!$AS$10,0)</f>
        <v>0</v>
      </c>
      <c r="FV397" s="74">
        <f>IF(AND(ISNUMBER('Emissions (start here)'!CL397),ISNUMBER(Dispersion!$AS$11)),'Emissions (start here)'!CL397*2000*453.59/8760/3600*Dispersion!$AS$11,0)</f>
        <v>0</v>
      </c>
      <c r="FW397" s="74">
        <f>IF(AND(ISNUMBER('Emissions (start here)'!CM397),ISNUMBER(Dispersion!$AT$8)),'Emissions (start here)'!CM397*453.59/3600*Dispersion!$AT$8,0)</f>
        <v>0</v>
      </c>
      <c r="FX397" s="74">
        <f>IF(AND(ISNUMBER('Emissions (start here)'!CM397),ISNUMBER(Dispersion!$AT$9)),'Emissions (start here)'!CM397*453.59/3600*Dispersion!$AT$9,0)</f>
        <v>0</v>
      </c>
      <c r="FY397" s="74">
        <f>IF(AND(ISNUMBER('Emissions (start here)'!CN397),ISNUMBER(Dispersion!$AT$10)),'Emissions (start here)'!CN397*2000*453.59/8760/3600*Dispersion!$AT$10,0)</f>
        <v>0</v>
      </c>
      <c r="FZ397" s="74">
        <f>IF(AND(ISNUMBER('Emissions (start here)'!CN397),ISNUMBER(Dispersion!$AT$11)),'Emissions (start here)'!CN397*2000*453.59/8760/3600*Dispersion!$AT$11,0)</f>
        <v>0</v>
      </c>
      <c r="GA397" s="74">
        <f>IF(AND(ISNUMBER('Emissions (start here)'!CO397),ISNUMBER(Dispersion!$AU$8)),'Emissions (start here)'!CO397*453.59/3600*Dispersion!$AU$8,0)</f>
        <v>0</v>
      </c>
      <c r="GB397" s="74">
        <f>IF(AND(ISNUMBER('Emissions (start here)'!CO397),ISNUMBER(Dispersion!$AU$9)),'Emissions (start here)'!CO397*453.59/3600*Dispersion!$AU$9,0)</f>
        <v>0</v>
      </c>
      <c r="GC397" s="74">
        <f>IF(AND(ISNUMBER('Emissions (start here)'!CP397),ISNUMBER(Dispersion!$AU$10)),'Emissions (start here)'!CP397*2000*453.59/8760/3600*Dispersion!$AU$10,0)</f>
        <v>0</v>
      </c>
      <c r="GD397" s="74">
        <f>IF(AND(ISNUMBER('Emissions (start here)'!CP397),ISNUMBER(Dispersion!$AU$11)),'Emissions (start here)'!CP397*2000*453.59/8760/3600*Dispersion!$AU$11,0)</f>
        <v>0</v>
      </c>
      <c r="GE397" s="74">
        <f>IF(AND(ISNUMBER('Emissions (start here)'!CQ397),ISNUMBER(Dispersion!$AV$8)),'Emissions (start here)'!CQ397*453.59/3600*Dispersion!$AV$8,0)</f>
        <v>0</v>
      </c>
      <c r="GF397" s="74">
        <f>IF(AND(ISNUMBER('Emissions (start here)'!CQ397),ISNUMBER(Dispersion!$AV$9)),'Emissions (start here)'!CQ397*453.59/3600*Dispersion!$AV$9,0)</f>
        <v>0</v>
      </c>
      <c r="GG397" s="74">
        <f>IF(AND(ISNUMBER('Emissions (start here)'!CR397),ISNUMBER(Dispersion!$AV$10)),'Emissions (start here)'!CR397*2000*453.59/8760/3600*Dispersion!$AV$10,0)</f>
        <v>0</v>
      </c>
      <c r="GH397" s="74">
        <f>IF(AND(ISNUMBER('Emissions (start here)'!CR397),ISNUMBER(Dispersion!$AV$11)),'Emissions (start here)'!CR397*2000*453.59/8760/3600*Dispersion!$AV$11,0)</f>
        <v>0</v>
      </c>
      <c r="GI397" s="74">
        <f>IF(AND(ISNUMBER('Emissions (start here)'!CS397),ISNUMBER(Dispersion!$AW$8)),'Emissions (start here)'!CS397*453.59/3600*Dispersion!$AW$8,0)</f>
        <v>0</v>
      </c>
      <c r="GJ397" s="74">
        <f>IF(AND(ISNUMBER('Emissions (start here)'!CS397),ISNUMBER(Dispersion!$AW$9)),'Emissions (start here)'!CS397*453.59/3600*Dispersion!$AW$9,0)</f>
        <v>0</v>
      </c>
      <c r="GK397" s="74">
        <f>IF(AND(ISNUMBER('Emissions (start here)'!CT397),ISNUMBER(Dispersion!$AW$10)),'Emissions (start here)'!CT397*2000*453.59/8760/3600*Dispersion!$AW$10,0)</f>
        <v>0</v>
      </c>
      <c r="GL397" s="74">
        <f>IF(AND(ISNUMBER('Emissions (start here)'!CT397),ISNUMBER(Dispersion!$AW$11)),'Emissions (start here)'!CT397*2000*453.59/8760/3600*Dispersion!$AW$11,0)</f>
        <v>0</v>
      </c>
      <c r="GM397" s="74">
        <f>IF(AND(ISNUMBER('Emissions (start here)'!CU397),ISNUMBER(Dispersion!$AX$8)),'Emissions (start here)'!CU397*453.59/3600*Dispersion!$AX$8,0)</f>
        <v>0</v>
      </c>
      <c r="GN397" s="74">
        <f>IF(AND(ISNUMBER('Emissions (start here)'!CU397),ISNUMBER(Dispersion!$AX$9)),'Emissions (start here)'!CU397*453.59/3600*Dispersion!$AX$9,0)</f>
        <v>0</v>
      </c>
      <c r="GO397" s="74">
        <f>IF(AND(ISNUMBER('Emissions (start here)'!CV397),ISNUMBER(Dispersion!$AX$10)),'Emissions (start here)'!CV397*2000*453.59/8760/3600*Dispersion!$AX$10,0)</f>
        <v>0</v>
      </c>
      <c r="GP397" s="74">
        <f>IF(AND(ISNUMBER('Emissions (start here)'!CV397),ISNUMBER(Dispersion!$AX$11)),'Emissions (start here)'!CV397*2000*453.59/8760/3600*Dispersion!$AX$11,0)</f>
        <v>0</v>
      </c>
      <c r="GQ397" s="74">
        <f>IF(AND(ISNUMBER('Emissions (start here)'!CW397),ISNUMBER(Dispersion!$AY$8)),'Emissions (start here)'!CW397*453.59/3600*Dispersion!$AY$8,0)</f>
        <v>0</v>
      </c>
      <c r="GR397" s="74">
        <f>IF(AND(ISNUMBER('Emissions (start here)'!CW397),ISNUMBER(Dispersion!$AY$9)),'Emissions (start here)'!CW397*453.59/3600*Dispersion!$AY$9,0)</f>
        <v>0</v>
      </c>
      <c r="GS397" s="74">
        <f>IF(AND(ISNUMBER('Emissions (start here)'!CX397),ISNUMBER(Dispersion!$AY$10)),'Emissions (start here)'!CX397*2000*453.59/8760/3600*Dispersion!$AY$10,0)</f>
        <v>0</v>
      </c>
      <c r="GT397" s="74">
        <f>IF(AND(ISNUMBER('Emissions (start here)'!CX397),ISNUMBER(Dispersion!$AY$11)),'Emissions (start here)'!CX397*2000*453.59/8760/3600*Dispersion!$AY$11,0)</f>
        <v>0</v>
      </c>
      <c r="GU397" s="74">
        <f>IF(AND(ISNUMBER('Emissions (start here)'!CY397),ISNUMBER(Dispersion!$AZ$8)),'Emissions (start here)'!CY397*453.59/3600*Dispersion!$AZ$8,0)</f>
        <v>0</v>
      </c>
      <c r="GV397" s="74">
        <f>IF(AND(ISNUMBER('Emissions (start here)'!CY397),ISNUMBER(Dispersion!$AZ$9)),'Emissions (start here)'!CY397*453.59/3600*Dispersion!$AZ$9,0)</f>
        <v>0</v>
      </c>
      <c r="GW397" s="74">
        <f>IF(AND(ISNUMBER('Emissions (start here)'!CZ397),ISNUMBER(Dispersion!$AZ$10)),'Emissions (start here)'!CZ397*2000*453.59/8760/3600*Dispersion!$AZ$10,0)</f>
        <v>0</v>
      </c>
      <c r="GX397" s="74">
        <f>IF(AND(ISNUMBER('Emissions (start here)'!CZ397),ISNUMBER(Dispersion!$AZ$11)),'Emissions (start here)'!CZ397*2000*453.59/8760/3600*Dispersion!$AZ$11,0)</f>
        <v>0</v>
      </c>
    </row>
    <row r="398" spans="1:206" x14ac:dyDescent="0.2">
      <c r="A398" s="51" t="str">
        <f>'Tox Values'!C398</f>
        <v>7631-86-9</v>
      </c>
      <c r="B398" s="94" t="str">
        <f>'Tox Values'!D398</f>
        <v>Silica (crystalline, respirable, PM4)</v>
      </c>
      <c r="C398" s="96">
        <f t="shared" si="25"/>
        <v>0</v>
      </c>
      <c r="D398" s="74">
        <f t="shared" si="26"/>
        <v>0</v>
      </c>
      <c r="E398" s="74">
        <f t="shared" si="27"/>
        <v>0</v>
      </c>
      <c r="F398" s="99">
        <f t="shared" si="28"/>
        <v>0</v>
      </c>
      <c r="G398" s="97">
        <f>IF(AND(ISNUMBER('Emissions (start here)'!E398),ISNUMBER(Dispersion!$C$8)),'Emissions (start here)'!E398*453.59/3600*Dispersion!$C$8,0)</f>
        <v>0</v>
      </c>
      <c r="H398" s="74">
        <f>IF(AND(ISNUMBER('Emissions (start here)'!E398),ISNUMBER(Dispersion!$C$9)),'Emissions (start here)'!E398*453.59/3600*Dispersion!$C$9,0)</f>
        <v>0</v>
      </c>
      <c r="I398" s="74">
        <f>IF(AND(ISNUMBER('Emissions (start here)'!F398),ISNUMBER(Dispersion!$C$10)),'Emissions (start here)'!F398*2000*453.59/8760/3600*Dispersion!$C$10,0)</f>
        <v>0</v>
      </c>
      <c r="J398" s="74">
        <f>IF(AND(ISNUMBER('Emissions (start here)'!F398),ISNUMBER(Dispersion!$C$11)),'Emissions (start here)'!F398*2000*453.59/8760/3600*Dispersion!$C$11,0)</f>
        <v>0</v>
      </c>
      <c r="K398" s="74">
        <f>IF(AND(ISNUMBER('Emissions (start here)'!G398),ISNUMBER(Dispersion!$D$8)),'Emissions (start here)'!G398*453.59/3600*Dispersion!$D$8,0)</f>
        <v>0</v>
      </c>
      <c r="L398" s="74">
        <f>IF(AND(ISNUMBER('Emissions (start here)'!G398),ISNUMBER(Dispersion!$D$9)),'Emissions (start here)'!G398*453.59/3600*Dispersion!$D$9,0)</f>
        <v>0</v>
      </c>
      <c r="M398" s="74">
        <f>IF(AND(ISNUMBER('Emissions (start here)'!H398),ISNUMBER(Dispersion!$D$10)),'Emissions (start here)'!H398*2000*453.59/8760/3600*Dispersion!$D$10,0)</f>
        <v>0</v>
      </c>
      <c r="N398" s="74">
        <f>IF(AND(ISNUMBER('Emissions (start here)'!H398),ISNUMBER(Dispersion!$D$11)),'Emissions (start here)'!H398*2000*453.59/8760/3600*Dispersion!$D$11,0)</f>
        <v>0</v>
      </c>
      <c r="O398" s="74">
        <f>IF(AND(ISNUMBER('Emissions (start here)'!I398),ISNUMBER(Dispersion!$E$8)),'Emissions (start here)'!I398*453.59/3600*Dispersion!$E$8,0)</f>
        <v>0</v>
      </c>
      <c r="P398" s="74">
        <f>IF(AND(ISNUMBER('Emissions (start here)'!I398),ISNUMBER(Dispersion!$E$9)),'Emissions (start here)'!I398*453.59/3600*Dispersion!$E$9,0)</f>
        <v>0</v>
      </c>
      <c r="Q398" s="74">
        <f>IF(AND(ISNUMBER('Emissions (start here)'!J398),ISNUMBER(Dispersion!$E$10)),'Emissions (start here)'!J398*2000*453.59/8760/3600*Dispersion!$E$10,0)</f>
        <v>0</v>
      </c>
      <c r="R398" s="74">
        <f>IF(AND(ISNUMBER('Emissions (start here)'!J398),ISNUMBER(Dispersion!$E$11)),'Emissions (start here)'!J398*2000*453.59/8760/3600*Dispersion!$E$11,0)</f>
        <v>0</v>
      </c>
      <c r="S398" s="74">
        <f>IF(AND(ISNUMBER('Emissions (start here)'!K398),ISNUMBER(Dispersion!$F$8)),'Emissions (start here)'!K398*453.59/3600*Dispersion!$F$8,0)</f>
        <v>0</v>
      </c>
      <c r="T398" s="74">
        <f>IF(AND(ISNUMBER('Emissions (start here)'!K398),ISNUMBER(Dispersion!$F$9)),'Emissions (start here)'!K398*453.59/3600*Dispersion!$F$9,0)</f>
        <v>0</v>
      </c>
      <c r="U398" s="74">
        <f>IF(AND(ISNUMBER('Emissions (start here)'!L398),ISNUMBER(Dispersion!$F$10)),'Emissions (start here)'!L398*2000*453.59/8760/3600*Dispersion!$F$10,0)</f>
        <v>0</v>
      </c>
      <c r="V398" s="74">
        <f>IF(AND(ISNUMBER('Emissions (start here)'!L398),ISNUMBER(Dispersion!$F$11)),'Emissions (start here)'!L398*2000*453.59/8760/3600*Dispersion!$F$11,0)</f>
        <v>0</v>
      </c>
      <c r="W398" s="74">
        <f>IF(AND(ISNUMBER('Emissions (start here)'!M398),ISNUMBER(Dispersion!$G$8)),'Emissions (start here)'!M398*453.59/3600*Dispersion!$G$8,0)</f>
        <v>0</v>
      </c>
      <c r="X398" s="74">
        <f>IF(AND(ISNUMBER('Emissions (start here)'!M398),ISNUMBER(Dispersion!$G$9)),'Emissions (start here)'!M398*453.59/3600*Dispersion!$G$9,0)</f>
        <v>0</v>
      </c>
      <c r="Y398" s="74">
        <f>IF(AND(ISNUMBER('Emissions (start here)'!N398),ISNUMBER(Dispersion!$G$10)),'Emissions (start here)'!N398*2000*453.59/8760/3600*Dispersion!$G$10,0)</f>
        <v>0</v>
      </c>
      <c r="Z398" s="74">
        <f>IF(AND(ISNUMBER('Emissions (start here)'!N398),ISNUMBER(Dispersion!$G$11)),'Emissions (start here)'!N398*2000*453.59/8760/3600*Dispersion!$G$11,0)</f>
        <v>0</v>
      </c>
      <c r="AA398" s="74">
        <f>IF(AND(ISNUMBER('Emissions (start here)'!O398),ISNUMBER(Dispersion!$H$8)),'Emissions (start here)'!O398*453.59/3600*Dispersion!$H$8,0)</f>
        <v>0</v>
      </c>
      <c r="AB398" s="74">
        <f>IF(AND(ISNUMBER('Emissions (start here)'!O398),ISNUMBER(Dispersion!$H$9)),'Emissions (start here)'!O398*453.59/3600*Dispersion!$H$9,0)</f>
        <v>0</v>
      </c>
      <c r="AC398" s="74">
        <f>IF(AND(ISNUMBER('Emissions (start here)'!P398),ISNUMBER(Dispersion!$H$10)),'Emissions (start here)'!P398*2000*453.59/8760/3600*Dispersion!$H$10,0)</f>
        <v>0</v>
      </c>
      <c r="AD398" s="74">
        <f>IF(AND(ISNUMBER('Emissions (start here)'!P398),ISNUMBER(Dispersion!$H$11)),'Emissions (start here)'!P398*2000*453.59/8760/3600*Dispersion!$H$11,0)</f>
        <v>0</v>
      </c>
      <c r="AE398" s="74">
        <f>IF(AND(ISNUMBER('Emissions (start here)'!Q398),ISNUMBER(Dispersion!$I$8)),'Emissions (start here)'!Q398*453.59/3600*Dispersion!$I$8,0)</f>
        <v>0</v>
      </c>
      <c r="AF398" s="74">
        <f>IF(AND(ISNUMBER('Emissions (start here)'!Q398),ISNUMBER(Dispersion!$I$9)),'Emissions (start here)'!Q398*453.59/3600*Dispersion!$I$9,0)</f>
        <v>0</v>
      </c>
      <c r="AG398" s="74">
        <f>IF(AND(ISNUMBER('Emissions (start here)'!R398),ISNUMBER(Dispersion!$I$10)),'Emissions (start here)'!R398*2000*453.59/8760/3600*Dispersion!$I$10,0)</f>
        <v>0</v>
      </c>
      <c r="AH398" s="74">
        <f>IF(AND(ISNUMBER('Emissions (start here)'!R398),ISNUMBER(Dispersion!$I$11)),'Emissions (start here)'!R398*2000*453.59/8760/3600*Dispersion!$I$11,0)</f>
        <v>0</v>
      </c>
      <c r="AI398" s="74">
        <f>IF(AND(ISNUMBER('Emissions (start here)'!S398),ISNUMBER(Dispersion!$J$8)),'Emissions (start here)'!S398*453.59/3600*Dispersion!$J$8,0)</f>
        <v>0</v>
      </c>
      <c r="AJ398" s="74">
        <f>IF(AND(ISNUMBER('Emissions (start here)'!S398),ISNUMBER(Dispersion!$J$9)),'Emissions (start here)'!S398*453.59/3600*Dispersion!$J$9,0)</f>
        <v>0</v>
      </c>
      <c r="AK398" s="74">
        <f>IF(AND(ISNUMBER('Emissions (start here)'!T398),ISNUMBER(Dispersion!$J$10)),'Emissions (start here)'!T398*2000*453.59/8760/3600*Dispersion!$J$10,0)</f>
        <v>0</v>
      </c>
      <c r="AL398" s="74">
        <f>IF(AND(ISNUMBER('Emissions (start here)'!T398),ISNUMBER(Dispersion!$J$11)),'Emissions (start here)'!T398*2000*453.59/8760/3600*Dispersion!$J$11,0)</f>
        <v>0</v>
      </c>
      <c r="AM398" s="74">
        <f>IF(AND(ISNUMBER('Emissions (start here)'!U398),ISNUMBER(Dispersion!$K$8)),'Emissions (start here)'!U398*453.59/3600*Dispersion!$K$8,0)</f>
        <v>0</v>
      </c>
      <c r="AN398" s="74">
        <f>IF(AND(ISNUMBER('Emissions (start here)'!U398),ISNUMBER(Dispersion!$K$9)),'Emissions (start here)'!U398*453.59/3600*Dispersion!$K$9,0)</f>
        <v>0</v>
      </c>
      <c r="AO398" s="74">
        <f>IF(AND(ISNUMBER('Emissions (start here)'!V398),ISNUMBER(Dispersion!$K$10)),'Emissions (start here)'!V398*2000*453.59/8760/3600*Dispersion!$K$10,0)</f>
        <v>0</v>
      </c>
      <c r="AP398" s="74">
        <f>IF(AND(ISNUMBER('Emissions (start here)'!V398),ISNUMBER(Dispersion!$K$11)),'Emissions (start here)'!V398*2000*453.59/8760/3600*Dispersion!$K$11,0)</f>
        <v>0</v>
      </c>
      <c r="AQ398" s="74">
        <f>IF(AND(ISNUMBER('Emissions (start here)'!W398),ISNUMBER(Dispersion!$L$8)),'Emissions (start here)'!W398*453.59/3600*Dispersion!$L$8,0)</f>
        <v>0</v>
      </c>
      <c r="AR398" s="74">
        <f>IF(AND(ISNUMBER('Emissions (start here)'!W398),ISNUMBER(Dispersion!$L$9)),'Emissions (start here)'!W398*453.59/3600*Dispersion!$L$9,0)</f>
        <v>0</v>
      </c>
      <c r="AS398" s="74">
        <f>IF(AND(ISNUMBER('Emissions (start here)'!X398),ISNUMBER(Dispersion!$L$10)),'Emissions (start here)'!X398*2000*453.59/8760/3600*Dispersion!$L$10,0)</f>
        <v>0</v>
      </c>
      <c r="AT398" s="74">
        <f>IF(AND(ISNUMBER('Emissions (start here)'!X398),ISNUMBER(Dispersion!$L$11)),'Emissions (start here)'!X398*2000*453.59/8760/3600*Dispersion!$L$11,0)</f>
        <v>0</v>
      </c>
      <c r="AU398" s="74">
        <f>IF(AND(ISNUMBER('Emissions (start here)'!Y398),ISNUMBER(Dispersion!$M$8)),'Emissions (start here)'!Y398*453.59/3600*Dispersion!$M$8,0)</f>
        <v>0</v>
      </c>
      <c r="AV398" s="74">
        <f>IF(AND(ISNUMBER('Emissions (start here)'!Y398),ISNUMBER(Dispersion!$M$9)),'Emissions (start here)'!Y398*453.59/3600*Dispersion!$M$9,0)</f>
        <v>0</v>
      </c>
      <c r="AW398" s="74">
        <f>IF(AND(ISNUMBER('Emissions (start here)'!Z398),ISNUMBER(Dispersion!$M$10)),'Emissions (start here)'!Z398*2000*453.59/8760/3600*Dispersion!$M$10,0)</f>
        <v>0</v>
      </c>
      <c r="AX398" s="74">
        <f>IF(AND(ISNUMBER('Emissions (start here)'!Z398),ISNUMBER(Dispersion!$M$11)),'Emissions (start here)'!Z398*2000*453.59/8760/3600*Dispersion!$M$11,0)</f>
        <v>0</v>
      </c>
      <c r="AY398" s="74">
        <f>IF(AND(ISNUMBER('Emissions (start here)'!AA398),ISNUMBER(Dispersion!$N$8)),'Emissions (start here)'!AA398*453.59/3600*Dispersion!$N$8,0)</f>
        <v>0</v>
      </c>
      <c r="AZ398" s="74">
        <f>IF(AND(ISNUMBER('Emissions (start here)'!AA398),ISNUMBER(Dispersion!$N$9)),'Emissions (start here)'!AA398*453.59/3600*Dispersion!$N$9,0)</f>
        <v>0</v>
      </c>
      <c r="BA398" s="74">
        <f>IF(AND(ISNUMBER('Emissions (start here)'!AB398),ISNUMBER(Dispersion!$N$10)),'Emissions (start here)'!AB398*2000*453.59/8760/3600*Dispersion!$N$10,0)</f>
        <v>0</v>
      </c>
      <c r="BB398" s="74">
        <f>IF(AND(ISNUMBER('Emissions (start here)'!AB398),ISNUMBER(Dispersion!$N$11)),'Emissions (start here)'!AB398*2000*453.59/8760/3600*Dispersion!$N$11,0)</f>
        <v>0</v>
      </c>
      <c r="BC398" s="74">
        <f>IF(AND(ISNUMBER('Emissions (start here)'!AC398),ISNUMBER(Dispersion!$O$8)),'Emissions (start here)'!AC398*453.59/3600*Dispersion!$O$8,0)</f>
        <v>0</v>
      </c>
      <c r="BD398" s="74">
        <f>IF(AND(ISNUMBER('Emissions (start here)'!AC398),ISNUMBER(Dispersion!$O$9)),'Emissions (start here)'!AC398*453.59/3600*Dispersion!$O$9,0)</f>
        <v>0</v>
      </c>
      <c r="BE398" s="74">
        <f>IF(AND(ISNUMBER('Emissions (start here)'!AD398),ISNUMBER(Dispersion!$O$10)),'Emissions (start here)'!AD398*2000*453.59/8760/3600*Dispersion!$O$10,0)</f>
        <v>0</v>
      </c>
      <c r="BF398" s="74">
        <f>IF(AND(ISNUMBER('Emissions (start here)'!AD398),ISNUMBER(Dispersion!$O$11)),'Emissions (start here)'!AD398*2000*453.59/8760/3600*Dispersion!$O$11,0)</f>
        <v>0</v>
      </c>
      <c r="BG398" s="74">
        <f>IF(AND(ISNUMBER('Emissions (start here)'!AE398),ISNUMBER(Dispersion!$P$8)),'Emissions (start here)'!AE398*453.59/3600*Dispersion!$P$8,0)</f>
        <v>0</v>
      </c>
      <c r="BH398" s="74">
        <f>IF(AND(ISNUMBER('Emissions (start here)'!AE398),ISNUMBER(Dispersion!$P$9)),'Emissions (start here)'!AE398*453.59/3600*Dispersion!$P$9,0)</f>
        <v>0</v>
      </c>
      <c r="BI398" s="74">
        <f>IF(AND(ISNUMBER('Emissions (start here)'!AF398),ISNUMBER(Dispersion!$P$10)),'Emissions (start here)'!AF398*2000*453.59/8760/3600*Dispersion!$P$10,0)</f>
        <v>0</v>
      </c>
      <c r="BJ398" s="74">
        <f>IF(AND(ISNUMBER('Emissions (start here)'!AF398),ISNUMBER(Dispersion!$P$11)),'Emissions (start here)'!AF398*2000*453.59/8760/3600*Dispersion!$P$11,0)</f>
        <v>0</v>
      </c>
      <c r="BK398" s="74">
        <f>IF(AND(ISNUMBER('Emissions (start here)'!AG398),ISNUMBER(Dispersion!$Q$8)),'Emissions (start here)'!AG398*453.59/3600*Dispersion!$Q$8,0)</f>
        <v>0</v>
      </c>
      <c r="BL398" s="74">
        <f>IF(AND(ISNUMBER('Emissions (start here)'!AG398),ISNUMBER(Dispersion!$Q$9)),'Emissions (start here)'!AG398*453.59/3600*Dispersion!$Q$9,0)</f>
        <v>0</v>
      </c>
      <c r="BM398" s="74">
        <f>IF(AND(ISNUMBER('Emissions (start here)'!AH398),ISNUMBER(Dispersion!$Q$10)),'Emissions (start here)'!AH398*2000*453.59/8760/3600*Dispersion!$Q$10,0)</f>
        <v>0</v>
      </c>
      <c r="BN398" s="74">
        <f>IF(AND(ISNUMBER('Emissions (start here)'!AH398),ISNUMBER(Dispersion!$Q$11)),'Emissions (start here)'!AH398*2000*453.59/8760/3600*Dispersion!$Q$11,0)</f>
        <v>0</v>
      </c>
      <c r="BO398" s="74">
        <f>IF(AND(ISNUMBER('Emissions (start here)'!AI398),ISNUMBER(Dispersion!$R$8)),'Emissions (start here)'!AI398*453.59/3600*Dispersion!$R$8,0)</f>
        <v>0</v>
      </c>
      <c r="BP398" s="74">
        <f>IF(AND(ISNUMBER('Emissions (start here)'!AI398),ISNUMBER(Dispersion!$R$9)),'Emissions (start here)'!AI398*453.59/3600*Dispersion!$R$9,0)</f>
        <v>0</v>
      </c>
      <c r="BQ398" s="74">
        <f>IF(AND(ISNUMBER('Emissions (start here)'!AJ398),ISNUMBER(Dispersion!$R$10)),'Emissions (start here)'!AJ398*2000*453.59/8760/3600*Dispersion!$R$10,0)</f>
        <v>0</v>
      </c>
      <c r="BR398" s="74">
        <f>IF(AND(ISNUMBER('Emissions (start here)'!AJ398),ISNUMBER(Dispersion!$R$11)),'Emissions (start here)'!AJ398*2000*453.59/8760/3600*Dispersion!$R$11,0)</f>
        <v>0</v>
      </c>
      <c r="BS398" s="74">
        <f>IF(AND(ISNUMBER('Emissions (start here)'!AK398),ISNUMBER(Dispersion!$S$8)),'Emissions (start here)'!AK398*453.59/3600*Dispersion!$S$8,0)</f>
        <v>0</v>
      </c>
      <c r="BT398" s="74">
        <f>IF(AND(ISNUMBER('Emissions (start here)'!AK398),ISNUMBER(Dispersion!$S$9)),'Emissions (start here)'!AK398*453.59/3600*Dispersion!$S$9,0)</f>
        <v>0</v>
      </c>
      <c r="BU398" s="74">
        <f>IF(AND(ISNUMBER('Emissions (start here)'!AL398),ISNUMBER(Dispersion!$S$10)),'Emissions (start here)'!AL398*2000*453.59/8760/3600*Dispersion!$S$10,0)</f>
        <v>0</v>
      </c>
      <c r="BV398" s="74">
        <f>IF(AND(ISNUMBER('Emissions (start here)'!AL398),ISNUMBER(Dispersion!$S$11)),'Emissions (start here)'!AL398*2000*453.59/8760/3600*Dispersion!$S$11,0)</f>
        <v>0</v>
      </c>
      <c r="BW398" s="74">
        <f>IF(AND(ISNUMBER('Emissions (start here)'!AM398),ISNUMBER(Dispersion!$T$8)),'Emissions (start here)'!AM398*453.59/3600*Dispersion!$T$8,0)</f>
        <v>0</v>
      </c>
      <c r="BX398" s="74">
        <f>IF(AND(ISNUMBER('Emissions (start here)'!AM398),ISNUMBER(Dispersion!$T$9)),'Emissions (start here)'!AM398*453.59/3600*Dispersion!$T$9,0)</f>
        <v>0</v>
      </c>
      <c r="BY398" s="74">
        <f>IF(AND(ISNUMBER('Emissions (start here)'!AN398),ISNUMBER(Dispersion!$T$10)),'Emissions (start here)'!AN398*2000*453.59/8760/3600*Dispersion!$T$10,0)</f>
        <v>0</v>
      </c>
      <c r="BZ398" s="74">
        <f>IF(AND(ISNUMBER('Emissions (start here)'!AN398),ISNUMBER(Dispersion!$T$11)),'Emissions (start here)'!AN398*2000*453.59/8760/3600*Dispersion!$T$11,0)</f>
        <v>0</v>
      </c>
      <c r="CA398" s="74">
        <f>IF(AND(ISNUMBER('Emissions (start here)'!AO398),ISNUMBER(Dispersion!$U$8)),'Emissions (start here)'!AO398*453.59/3600*Dispersion!$U$8,0)</f>
        <v>0</v>
      </c>
      <c r="CB398" s="74">
        <f>IF(AND(ISNUMBER('Emissions (start here)'!AO398),ISNUMBER(Dispersion!$U$9)),'Emissions (start here)'!AO398*453.59/3600*Dispersion!$U$9,0)</f>
        <v>0</v>
      </c>
      <c r="CC398" s="74">
        <f>IF(AND(ISNUMBER('Emissions (start here)'!AP398),ISNUMBER(Dispersion!$U$10)),'Emissions (start here)'!AP398*2000*453.59/8760/3600*Dispersion!$U$10,0)</f>
        <v>0</v>
      </c>
      <c r="CD398" s="74">
        <f>IF(AND(ISNUMBER('Emissions (start here)'!AP398),ISNUMBER(Dispersion!$U$11)),'Emissions (start here)'!AP398*2000*453.59/8760/3600*Dispersion!$U$11,0)</f>
        <v>0</v>
      </c>
      <c r="CE398" s="74">
        <f>IF(AND(ISNUMBER('Emissions (start here)'!AQ398),ISNUMBER(Dispersion!$V$8)),'Emissions (start here)'!AQ398*453.59/3600*Dispersion!$V$8,0)</f>
        <v>0</v>
      </c>
      <c r="CF398" s="74">
        <f>IF(AND(ISNUMBER('Emissions (start here)'!AQ398),ISNUMBER(Dispersion!$V$9)),'Emissions (start here)'!AQ398*453.59/3600*Dispersion!$V$9,0)</f>
        <v>0</v>
      </c>
      <c r="CG398" s="74">
        <f>IF(AND(ISNUMBER('Emissions (start here)'!AR398),ISNUMBER(Dispersion!$V$10)),'Emissions (start here)'!AR398*2000*453.59/8760/3600*Dispersion!$V$10,0)</f>
        <v>0</v>
      </c>
      <c r="CH398" s="74">
        <f>IF(AND(ISNUMBER('Emissions (start here)'!AR398),ISNUMBER(Dispersion!$V$11)),'Emissions (start here)'!AR398*2000*453.59/8760/3600*Dispersion!$V$11,0)</f>
        <v>0</v>
      </c>
      <c r="CI398" s="74">
        <f>IF(AND(ISNUMBER('Emissions (start here)'!AS398),ISNUMBER(Dispersion!$W$8)),'Emissions (start here)'!AS398*453.59/3600*Dispersion!$W$8,0)</f>
        <v>0</v>
      </c>
      <c r="CJ398" s="74">
        <f>IF(AND(ISNUMBER('Emissions (start here)'!AS398),ISNUMBER(Dispersion!$W$9)),'Emissions (start here)'!AS398*453.59/3600*Dispersion!$W$9,0)</f>
        <v>0</v>
      </c>
      <c r="CK398" s="74">
        <f>IF(AND(ISNUMBER('Emissions (start here)'!AT398),ISNUMBER(Dispersion!$W$10)),'Emissions (start here)'!AT398*2000*453.59/8760/3600*Dispersion!$W$10,0)</f>
        <v>0</v>
      </c>
      <c r="CL398" s="74">
        <f>IF(AND(ISNUMBER('Emissions (start here)'!AT398),ISNUMBER(Dispersion!$W$11)),'Emissions (start here)'!AT398*2000*453.59/8760/3600*Dispersion!$W$11,0)</f>
        <v>0</v>
      </c>
      <c r="CM398" s="74">
        <f>IF(AND(ISNUMBER('Emissions (start here)'!AU398),ISNUMBER(Dispersion!$X$8)),'Emissions (start here)'!AU398*453.59/3600*Dispersion!$X$8,0)</f>
        <v>0</v>
      </c>
      <c r="CN398" s="74">
        <f>IF(AND(ISNUMBER('Emissions (start here)'!AU398),ISNUMBER(Dispersion!$X$9)),'Emissions (start here)'!AU398*453.59/3600*Dispersion!$X$9,0)</f>
        <v>0</v>
      </c>
      <c r="CO398" s="74">
        <f>IF(AND(ISNUMBER('Emissions (start here)'!AV398),ISNUMBER(Dispersion!$X$10)),'Emissions (start here)'!AV398*2000*453.59/8760/3600*Dispersion!$X$10,0)</f>
        <v>0</v>
      </c>
      <c r="CP398" s="74">
        <f>IF(AND(ISNUMBER('Emissions (start here)'!AV398),ISNUMBER(Dispersion!$X$11)),'Emissions (start here)'!AV398*2000*453.59/8760/3600*Dispersion!$X$11,0)</f>
        <v>0</v>
      </c>
      <c r="CQ398" s="74">
        <f>IF(AND(ISNUMBER('Emissions (start here)'!AW398),ISNUMBER(Dispersion!$Y$8)),'Emissions (start here)'!AW398*453.59/3600*Dispersion!$Y$8,0)</f>
        <v>0</v>
      </c>
      <c r="CR398" s="74">
        <f>IF(AND(ISNUMBER('Emissions (start here)'!AW398),ISNUMBER(Dispersion!$Y$9)),'Emissions (start here)'!AW398*453.59/3600*Dispersion!$Y$9,0)</f>
        <v>0</v>
      </c>
      <c r="CS398" s="74">
        <f>IF(AND(ISNUMBER('Emissions (start here)'!AX398),ISNUMBER(Dispersion!$Y$10)),'Emissions (start here)'!AX398*2000*453.59/8760/3600*Dispersion!$Y$10,0)</f>
        <v>0</v>
      </c>
      <c r="CT398" s="74">
        <f>IF(AND(ISNUMBER('Emissions (start here)'!AX398),ISNUMBER(Dispersion!$Y$11)),'Emissions (start here)'!AX398*2000*453.59/8760/3600*Dispersion!$Y$11,0)</f>
        <v>0</v>
      </c>
      <c r="CU398" s="74">
        <f>IF(AND(ISNUMBER('Emissions (start here)'!AY398),ISNUMBER(Dispersion!$Z$8)),'Emissions (start here)'!AY398*453.59/3600*Dispersion!$Z$8,0)</f>
        <v>0</v>
      </c>
      <c r="CV398" s="74">
        <f>IF(AND(ISNUMBER('Emissions (start here)'!AY398),ISNUMBER(Dispersion!$Z$9)),'Emissions (start here)'!AY398*453.59/3600*Dispersion!$Z$9,0)</f>
        <v>0</v>
      </c>
      <c r="CW398" s="74">
        <f>IF(AND(ISNUMBER('Emissions (start here)'!AZ398),ISNUMBER(Dispersion!$Z$10)),'Emissions (start here)'!AZ398*2000*453.59/8760/3600*Dispersion!$Z$10,0)</f>
        <v>0</v>
      </c>
      <c r="CX398" s="74">
        <f>IF(AND(ISNUMBER('Emissions (start here)'!AZ398),ISNUMBER(Dispersion!$Z$11)),'Emissions (start here)'!AZ398*2000*453.59/8760/3600*Dispersion!$Z$11,0)</f>
        <v>0</v>
      </c>
      <c r="CY398" s="74">
        <f>IF(AND(ISNUMBER('Emissions (start here)'!BA398),ISNUMBER(Dispersion!$AA$8)),'Emissions (start here)'!BA398*453.59/3600*Dispersion!$AA$8,0)</f>
        <v>0</v>
      </c>
      <c r="CZ398" s="74">
        <f>IF(AND(ISNUMBER('Emissions (start here)'!BA398),ISNUMBER(Dispersion!$AA$9)),'Emissions (start here)'!BA398*453.59/3600*Dispersion!$AA$9,0)</f>
        <v>0</v>
      </c>
      <c r="DA398" s="74">
        <f>IF(AND(ISNUMBER('Emissions (start here)'!BB398),ISNUMBER(Dispersion!$AA$10)),'Emissions (start here)'!BB398*2000*453.59/8760/3600*Dispersion!$AA$10,0)</f>
        <v>0</v>
      </c>
      <c r="DB398" s="74">
        <f>IF(AND(ISNUMBER('Emissions (start here)'!BB398),ISNUMBER(Dispersion!$AA$11)),'Emissions (start here)'!BB398*2000*453.59/8760/3600*Dispersion!$AA$11,0)</f>
        <v>0</v>
      </c>
      <c r="DC398" s="74">
        <f>IF(AND(ISNUMBER('Emissions (start here)'!BC398),ISNUMBER(Dispersion!$AB$8)),'Emissions (start here)'!BC398*453.59/3600*Dispersion!$AB$8,0)</f>
        <v>0</v>
      </c>
      <c r="DD398" s="74">
        <f>IF(AND(ISNUMBER('Emissions (start here)'!BC398),ISNUMBER(Dispersion!$AB$9)),'Emissions (start here)'!BC398*453.59/3600*Dispersion!$AB$9,0)</f>
        <v>0</v>
      </c>
      <c r="DE398" s="74">
        <f>IF(AND(ISNUMBER('Emissions (start here)'!BD398),ISNUMBER(Dispersion!$AB$10)),'Emissions (start here)'!BD398*2000*453.59/8760/3600*Dispersion!$AB$10,0)</f>
        <v>0</v>
      </c>
      <c r="DF398" s="74">
        <f>IF(AND(ISNUMBER('Emissions (start here)'!BD398),ISNUMBER(Dispersion!$AB$11)),'Emissions (start here)'!BD398*2000*453.59/8760/3600*Dispersion!$AB$11,0)</f>
        <v>0</v>
      </c>
      <c r="DG398" s="74">
        <f>IF(AND(ISNUMBER('Emissions (start here)'!BE398),ISNUMBER(Dispersion!$AC$8)),'Emissions (start here)'!BE398*453.59/3600*Dispersion!$AC$8,0)</f>
        <v>0</v>
      </c>
      <c r="DH398" s="74">
        <f>IF(AND(ISNUMBER('Emissions (start here)'!BE398),ISNUMBER(Dispersion!$AC$9)),'Emissions (start here)'!BE398*453.59/3600*Dispersion!$AC$9,0)</f>
        <v>0</v>
      </c>
      <c r="DI398" s="74">
        <f>IF(AND(ISNUMBER('Emissions (start here)'!BF398),ISNUMBER(Dispersion!$AC$10)),'Emissions (start here)'!BF398*2000*453.59/8760/3600*Dispersion!$AC$10,0)</f>
        <v>0</v>
      </c>
      <c r="DJ398" s="74">
        <f>IF(AND(ISNUMBER('Emissions (start here)'!BF398),ISNUMBER(Dispersion!$AC$11)),'Emissions (start here)'!BF398*2000*453.59/8760/3600*Dispersion!$AC$11,0)</f>
        <v>0</v>
      </c>
      <c r="DK398" s="74">
        <f>IF(AND(ISNUMBER('Emissions (start here)'!BG398),ISNUMBER(Dispersion!$AD$8)),'Emissions (start here)'!BG398*453.59/3600*Dispersion!$AD$8,0)</f>
        <v>0</v>
      </c>
      <c r="DL398" s="74">
        <f>IF(AND(ISNUMBER('Emissions (start here)'!BG398),ISNUMBER(Dispersion!$AD$9)),'Emissions (start here)'!BG398*453.59/3600*Dispersion!$AD$9,0)</f>
        <v>0</v>
      </c>
      <c r="DM398" s="74">
        <f>IF(AND(ISNUMBER('Emissions (start here)'!BH398),ISNUMBER(Dispersion!$AD$10)),'Emissions (start here)'!BH398*2000*453.59/8760/3600*Dispersion!$AD$10,0)</f>
        <v>0</v>
      </c>
      <c r="DN398" s="74">
        <f>IF(AND(ISNUMBER('Emissions (start here)'!BH398),ISNUMBER(Dispersion!$AD$11)),'Emissions (start here)'!BH398*2000*453.59/8760/3600*Dispersion!$AD$11,0)</f>
        <v>0</v>
      </c>
      <c r="DO398" s="74">
        <f>IF(AND(ISNUMBER('Emissions (start here)'!BI398),ISNUMBER(Dispersion!$AE$8)),'Emissions (start here)'!BI398*453.59/3600*Dispersion!$AE$8,0)</f>
        <v>0</v>
      </c>
      <c r="DP398" s="74">
        <f>IF(AND(ISNUMBER('Emissions (start here)'!BI398),ISNUMBER(Dispersion!$AE$9)),'Emissions (start here)'!BI398*453.59/3600*Dispersion!$AE$9,0)</f>
        <v>0</v>
      </c>
      <c r="DQ398" s="74">
        <f>IF(AND(ISNUMBER('Emissions (start here)'!BJ398),ISNUMBER(Dispersion!$AE$10)),'Emissions (start here)'!BJ398*2000*453.59/8760/3600*Dispersion!$AE$10,0)</f>
        <v>0</v>
      </c>
      <c r="DR398" s="74">
        <f>IF(AND(ISNUMBER('Emissions (start here)'!BJ398),ISNUMBER(Dispersion!$AE$11)),'Emissions (start here)'!BJ398*2000*453.59/8760/3600*Dispersion!$AE$11,0)</f>
        <v>0</v>
      </c>
      <c r="DS398" s="74">
        <f>IF(AND(ISNUMBER('Emissions (start here)'!BK398),ISNUMBER(Dispersion!$AF$8)),'Emissions (start here)'!BK398*453.59/3600*Dispersion!$AF$8,0)</f>
        <v>0</v>
      </c>
      <c r="DT398" s="74">
        <f>IF(AND(ISNUMBER('Emissions (start here)'!BK398),ISNUMBER(Dispersion!$AF$9)),'Emissions (start here)'!BK398*453.59/3600*Dispersion!$AF$9,0)</f>
        <v>0</v>
      </c>
      <c r="DU398" s="74">
        <f>IF(AND(ISNUMBER('Emissions (start here)'!BL398),ISNUMBER(Dispersion!$AF$10)),'Emissions (start here)'!BL398*2000*453.59/8760/3600*Dispersion!$AF$10,0)</f>
        <v>0</v>
      </c>
      <c r="DV398" s="74">
        <f>IF(AND(ISNUMBER('Emissions (start here)'!BL398),ISNUMBER(Dispersion!$AF$11)),'Emissions (start here)'!BL398*2000*453.59/8760/3600*Dispersion!$AF$11,0)</f>
        <v>0</v>
      </c>
      <c r="DW398" s="74">
        <f>IF(AND(ISNUMBER('Emissions (start here)'!BM398),ISNUMBER(Dispersion!$AG$8)),'Emissions (start here)'!BM398*453.59/3600*Dispersion!$AG$8,0)</f>
        <v>0</v>
      </c>
      <c r="DX398" s="74">
        <f>IF(AND(ISNUMBER('Emissions (start here)'!BM398),ISNUMBER(Dispersion!$AG$9)),'Emissions (start here)'!BM398*453.59/3600*Dispersion!$AG$9,0)</f>
        <v>0</v>
      </c>
      <c r="DY398" s="74">
        <f>IF(AND(ISNUMBER('Emissions (start here)'!BN398),ISNUMBER(Dispersion!$AG$10)),'Emissions (start here)'!BN398*2000*453.59/8760/3600*Dispersion!$AG$10,0)</f>
        <v>0</v>
      </c>
      <c r="DZ398" s="74">
        <f>IF(AND(ISNUMBER('Emissions (start here)'!BN398),ISNUMBER(Dispersion!$AG$11)),'Emissions (start here)'!BN398*2000*453.59/8760/3600*Dispersion!$AG$11,0)</f>
        <v>0</v>
      </c>
      <c r="EA398" s="74">
        <f>IF(AND(ISNUMBER('Emissions (start here)'!BO398),ISNUMBER(Dispersion!$AH$8)),'Emissions (start here)'!BO398*453.59/3600*Dispersion!$AH$8,0)</f>
        <v>0</v>
      </c>
      <c r="EB398" s="74">
        <f>IF(AND(ISNUMBER('Emissions (start here)'!BO398),ISNUMBER(Dispersion!$AH$9)),'Emissions (start here)'!BO398*453.59/3600*Dispersion!$AH$9,0)</f>
        <v>0</v>
      </c>
      <c r="EC398" s="74">
        <f>IF(AND(ISNUMBER('Emissions (start here)'!BP398),ISNUMBER(Dispersion!$AH$10)),'Emissions (start here)'!BP398*2000*453.59/8760/3600*Dispersion!$AH$10,0)</f>
        <v>0</v>
      </c>
      <c r="ED398" s="74">
        <f>IF(AND(ISNUMBER('Emissions (start here)'!BP398),ISNUMBER(Dispersion!$AH$11)),'Emissions (start here)'!BP398*2000*453.59/8760/3600*Dispersion!$AH$11,0)</f>
        <v>0</v>
      </c>
      <c r="EE398" s="74">
        <f>IF(AND(ISNUMBER('Emissions (start here)'!BQ398),ISNUMBER(Dispersion!$AI$8)),'Emissions (start here)'!BQ398*453.59/3600*Dispersion!$AI$8,0)</f>
        <v>0</v>
      </c>
      <c r="EF398" s="74">
        <f>IF(AND(ISNUMBER('Emissions (start here)'!BQ398),ISNUMBER(Dispersion!$AI$9)),'Emissions (start here)'!BQ398*453.59/3600*Dispersion!$AI$9,0)</f>
        <v>0</v>
      </c>
      <c r="EG398" s="74">
        <f>IF(AND(ISNUMBER('Emissions (start here)'!BR398),ISNUMBER(Dispersion!$AI$10)),'Emissions (start here)'!BR398*2000*453.59/8760/3600*Dispersion!$AI$10,0)</f>
        <v>0</v>
      </c>
      <c r="EH398" s="74">
        <f>IF(AND(ISNUMBER('Emissions (start here)'!BR398),ISNUMBER(Dispersion!$AI$11)),'Emissions (start here)'!BR398*2000*453.59/8760/3600*Dispersion!$AI$11,0)</f>
        <v>0</v>
      </c>
      <c r="EI398" s="74">
        <f>IF(AND(ISNUMBER('Emissions (start here)'!BS398),ISNUMBER(Dispersion!$AJ$8)),'Emissions (start here)'!BS398*453.59/3600*Dispersion!$AJ$8,0)</f>
        <v>0</v>
      </c>
      <c r="EJ398" s="74">
        <f>IF(AND(ISNUMBER('Emissions (start here)'!BS398),ISNUMBER(Dispersion!$AJ$9)),'Emissions (start here)'!BS398*453.59/3600*Dispersion!$AJ$9,0)</f>
        <v>0</v>
      </c>
      <c r="EK398" s="74">
        <f>IF(AND(ISNUMBER('Emissions (start here)'!BT398),ISNUMBER(Dispersion!$AJ$10)),'Emissions (start here)'!BT398*2000*453.59/8760/3600*Dispersion!$AJ$10,0)</f>
        <v>0</v>
      </c>
      <c r="EL398" s="74">
        <f>IF(AND(ISNUMBER('Emissions (start here)'!BT398),ISNUMBER(Dispersion!$AJ$11)),'Emissions (start here)'!BT398*2000*453.59/8760/3600*Dispersion!$AJ$11,0)</f>
        <v>0</v>
      </c>
      <c r="EM398" s="74">
        <f>IF(AND(ISNUMBER('Emissions (start here)'!BU398),ISNUMBER(Dispersion!$AK$8)),'Emissions (start here)'!BU398*453.59/3600*Dispersion!$AK$8,0)</f>
        <v>0</v>
      </c>
      <c r="EN398" s="74">
        <f>IF(AND(ISNUMBER('Emissions (start here)'!BU398),ISNUMBER(Dispersion!$AK$9)),'Emissions (start here)'!BU398*453.59/3600*Dispersion!$AK$9,0)</f>
        <v>0</v>
      </c>
      <c r="EO398" s="74">
        <f>IF(AND(ISNUMBER('Emissions (start here)'!BV398),ISNUMBER(Dispersion!$AK$10)),'Emissions (start here)'!BV398*2000*453.59/8760/3600*Dispersion!$AK$10,0)</f>
        <v>0</v>
      </c>
      <c r="EP398" s="74">
        <f>IF(AND(ISNUMBER('Emissions (start here)'!BV398),ISNUMBER(Dispersion!$AK$11)),'Emissions (start here)'!BV398*2000*453.59/8760/3600*Dispersion!$AK$11,0)</f>
        <v>0</v>
      </c>
      <c r="EQ398" s="74">
        <f>IF(AND(ISNUMBER('Emissions (start here)'!BW398),ISNUMBER(Dispersion!$AL$8)),'Emissions (start here)'!BW398*453.59/3600*Dispersion!$AL$8,0)</f>
        <v>0</v>
      </c>
      <c r="ER398" s="74">
        <f>IF(AND(ISNUMBER('Emissions (start here)'!BW398),ISNUMBER(Dispersion!$AL$9)),'Emissions (start here)'!BW398*453.59/3600*Dispersion!$AL$9,0)</f>
        <v>0</v>
      </c>
      <c r="ES398" s="74">
        <f>IF(AND(ISNUMBER('Emissions (start here)'!BX398),ISNUMBER(Dispersion!$AL$10)),'Emissions (start here)'!BX398*2000*453.59/8760/3600*Dispersion!$AL$10,0)</f>
        <v>0</v>
      </c>
      <c r="ET398" s="74">
        <f>IF(AND(ISNUMBER('Emissions (start here)'!BX398),ISNUMBER(Dispersion!$AL$11)),'Emissions (start here)'!BX398*2000*453.59/8760/3600*Dispersion!$AL$11,0)</f>
        <v>0</v>
      </c>
      <c r="EU398" s="74">
        <f>IF(AND(ISNUMBER('Emissions (start here)'!BY398),ISNUMBER(Dispersion!$AM$8)),'Emissions (start here)'!BY398*453.59/3600*Dispersion!$AM$8,0)</f>
        <v>0</v>
      </c>
      <c r="EV398" s="74">
        <f>IF(AND(ISNUMBER('Emissions (start here)'!BY398),ISNUMBER(Dispersion!$AM$9)),'Emissions (start here)'!BY398*453.59/3600*Dispersion!$AM$9,0)</f>
        <v>0</v>
      </c>
      <c r="EW398" s="74">
        <f>IF(AND(ISNUMBER('Emissions (start here)'!BZ398),ISNUMBER(Dispersion!$AM$10)),'Emissions (start here)'!BZ398*2000*453.59/8760/3600*Dispersion!$AM$10,0)</f>
        <v>0</v>
      </c>
      <c r="EX398" s="74">
        <f>IF(AND(ISNUMBER('Emissions (start here)'!BZ398),ISNUMBER(Dispersion!$AM$11)),'Emissions (start here)'!BZ398*2000*453.59/8760/3600*Dispersion!$AM$11,0)</f>
        <v>0</v>
      </c>
      <c r="EY398" s="74">
        <f>IF(AND(ISNUMBER('Emissions (start here)'!CA398),ISNUMBER(Dispersion!$AN$8)),'Emissions (start here)'!CA398*453.59/3600*Dispersion!$AN$8,0)</f>
        <v>0</v>
      </c>
      <c r="EZ398" s="74">
        <f>IF(AND(ISNUMBER('Emissions (start here)'!CA398),ISNUMBER(Dispersion!$AN$9)),'Emissions (start here)'!CA398*453.59/3600*Dispersion!$AN$9,0)</f>
        <v>0</v>
      </c>
      <c r="FA398" s="74">
        <f>IF(AND(ISNUMBER('Emissions (start here)'!CB398),ISNUMBER(Dispersion!$AN$10)),'Emissions (start here)'!CB398*2000*453.59/8760/3600*Dispersion!$AN$10,0)</f>
        <v>0</v>
      </c>
      <c r="FB398" s="74">
        <f>IF(AND(ISNUMBER('Emissions (start here)'!CB398),ISNUMBER(Dispersion!$AN$11)),'Emissions (start here)'!CB398*2000*453.59/8760/3600*Dispersion!$AN$11,0)</f>
        <v>0</v>
      </c>
      <c r="FC398" s="74">
        <f>IF(AND(ISNUMBER('Emissions (start here)'!CC398),ISNUMBER(Dispersion!$AO$8)),'Emissions (start here)'!CC398*453.59/3600*Dispersion!$AO$8,0)</f>
        <v>0</v>
      </c>
      <c r="FD398" s="74">
        <f>IF(AND(ISNUMBER('Emissions (start here)'!CC398),ISNUMBER(Dispersion!$AO$9)),'Emissions (start here)'!CC398*453.59/3600*Dispersion!$AO$9,0)</f>
        <v>0</v>
      </c>
      <c r="FE398" s="74">
        <f>IF(AND(ISNUMBER('Emissions (start here)'!CD398),ISNUMBER(Dispersion!$AO$10)),'Emissions (start here)'!CD398*2000*453.59/8760/3600*Dispersion!$AO$10,0)</f>
        <v>0</v>
      </c>
      <c r="FF398" s="74">
        <f>IF(AND(ISNUMBER('Emissions (start here)'!CD398),ISNUMBER(Dispersion!$AO$11)),'Emissions (start here)'!CD398*2000*453.59/8760/3600*Dispersion!$AO$11,0)</f>
        <v>0</v>
      </c>
      <c r="FG398" s="74">
        <f>IF(AND(ISNUMBER('Emissions (start here)'!CE398),ISNUMBER(Dispersion!$AP$8)),'Emissions (start here)'!CE398*453.59/3600*Dispersion!$AP$8,0)</f>
        <v>0</v>
      </c>
      <c r="FH398" s="74">
        <f>IF(AND(ISNUMBER('Emissions (start here)'!CE398),ISNUMBER(Dispersion!$AP$9)),'Emissions (start here)'!CE398*453.59/3600*Dispersion!$AP$9,0)</f>
        <v>0</v>
      </c>
      <c r="FI398" s="74">
        <f>IF(AND(ISNUMBER('Emissions (start here)'!CF398),ISNUMBER(Dispersion!$AP$10)),'Emissions (start here)'!CF398*2000*453.59/8760/3600*Dispersion!$AP$10,0)</f>
        <v>0</v>
      </c>
      <c r="FJ398" s="74">
        <f>IF(AND(ISNUMBER('Emissions (start here)'!CF398),ISNUMBER(Dispersion!$AP$11)),'Emissions (start here)'!CF398*2000*453.59/8760/3600*Dispersion!$AP$11,0)</f>
        <v>0</v>
      </c>
      <c r="FK398" s="74">
        <f>IF(AND(ISNUMBER('Emissions (start here)'!CG398),ISNUMBER(Dispersion!$AQ$8)),'Emissions (start here)'!CG398*453.59/3600*Dispersion!$AQ$8,0)</f>
        <v>0</v>
      </c>
      <c r="FL398" s="74">
        <f>IF(AND(ISNUMBER('Emissions (start here)'!CG398),ISNUMBER(Dispersion!$AQ$9)),'Emissions (start here)'!CG398*453.59/3600*Dispersion!$AQ$9,0)</f>
        <v>0</v>
      </c>
      <c r="FM398" s="74">
        <f>IF(AND(ISNUMBER('Emissions (start here)'!CH398),ISNUMBER(Dispersion!$AQ$10)),'Emissions (start here)'!CH398*2000*453.59/8760/3600*Dispersion!$AQ$10,0)</f>
        <v>0</v>
      </c>
      <c r="FN398" s="74">
        <f>IF(AND(ISNUMBER('Emissions (start here)'!CH398),ISNUMBER(Dispersion!$AQ$11)),'Emissions (start here)'!CH398*2000*453.59/8760/3600*Dispersion!$AQ$11,0)</f>
        <v>0</v>
      </c>
      <c r="FO398" s="74">
        <f>IF(AND(ISNUMBER('Emissions (start here)'!CI398),ISNUMBER(Dispersion!$AR$8)),'Emissions (start here)'!CI398*453.59/3600*Dispersion!$AR$8,0)</f>
        <v>0</v>
      </c>
      <c r="FP398" s="74">
        <f>IF(AND(ISNUMBER('Emissions (start here)'!CI398),ISNUMBER(Dispersion!$AR$9)),'Emissions (start here)'!CI398*453.59/3600*Dispersion!$AR$9,0)</f>
        <v>0</v>
      </c>
      <c r="FQ398" s="74">
        <f>IF(AND(ISNUMBER('Emissions (start here)'!CJ398),ISNUMBER(Dispersion!$AR$10)),'Emissions (start here)'!CJ398*2000*453.59/8760/3600*Dispersion!$AR$10,0)</f>
        <v>0</v>
      </c>
      <c r="FR398" s="74">
        <f>IF(AND(ISNUMBER('Emissions (start here)'!CJ398),ISNUMBER(Dispersion!$AR$11)),'Emissions (start here)'!CJ398*2000*453.59/8760/3600*Dispersion!$AR$11,0)</f>
        <v>0</v>
      </c>
      <c r="FS398" s="74">
        <f>IF(AND(ISNUMBER('Emissions (start here)'!CK398),ISNUMBER(Dispersion!$AS$8)),'Emissions (start here)'!CK398*453.59/3600*Dispersion!$AS$8,0)</f>
        <v>0</v>
      </c>
      <c r="FT398" s="74">
        <f>IF(AND(ISNUMBER('Emissions (start here)'!CK398),ISNUMBER(Dispersion!$AS$9)),'Emissions (start here)'!CK398*453.59/3600*Dispersion!$AS$9,0)</f>
        <v>0</v>
      </c>
      <c r="FU398" s="74">
        <f>IF(AND(ISNUMBER('Emissions (start here)'!CL398),ISNUMBER(Dispersion!$AS$10)),'Emissions (start here)'!CL398*2000*453.59/8760/3600*Dispersion!$AS$10,0)</f>
        <v>0</v>
      </c>
      <c r="FV398" s="74">
        <f>IF(AND(ISNUMBER('Emissions (start here)'!CL398),ISNUMBER(Dispersion!$AS$11)),'Emissions (start here)'!CL398*2000*453.59/8760/3600*Dispersion!$AS$11,0)</f>
        <v>0</v>
      </c>
      <c r="FW398" s="74">
        <f>IF(AND(ISNUMBER('Emissions (start here)'!CM398),ISNUMBER(Dispersion!$AT$8)),'Emissions (start here)'!CM398*453.59/3600*Dispersion!$AT$8,0)</f>
        <v>0</v>
      </c>
      <c r="FX398" s="74">
        <f>IF(AND(ISNUMBER('Emissions (start here)'!CM398),ISNUMBER(Dispersion!$AT$9)),'Emissions (start here)'!CM398*453.59/3600*Dispersion!$AT$9,0)</f>
        <v>0</v>
      </c>
      <c r="FY398" s="74">
        <f>IF(AND(ISNUMBER('Emissions (start here)'!CN398),ISNUMBER(Dispersion!$AT$10)),'Emissions (start here)'!CN398*2000*453.59/8760/3600*Dispersion!$AT$10,0)</f>
        <v>0</v>
      </c>
      <c r="FZ398" s="74">
        <f>IF(AND(ISNUMBER('Emissions (start here)'!CN398),ISNUMBER(Dispersion!$AT$11)),'Emissions (start here)'!CN398*2000*453.59/8760/3600*Dispersion!$AT$11,0)</f>
        <v>0</v>
      </c>
      <c r="GA398" s="74">
        <f>IF(AND(ISNUMBER('Emissions (start here)'!CO398),ISNUMBER(Dispersion!$AU$8)),'Emissions (start here)'!CO398*453.59/3600*Dispersion!$AU$8,0)</f>
        <v>0</v>
      </c>
      <c r="GB398" s="74">
        <f>IF(AND(ISNUMBER('Emissions (start here)'!CO398),ISNUMBER(Dispersion!$AU$9)),'Emissions (start here)'!CO398*453.59/3600*Dispersion!$AU$9,0)</f>
        <v>0</v>
      </c>
      <c r="GC398" s="74">
        <f>IF(AND(ISNUMBER('Emissions (start here)'!CP398),ISNUMBER(Dispersion!$AU$10)),'Emissions (start here)'!CP398*2000*453.59/8760/3600*Dispersion!$AU$10,0)</f>
        <v>0</v>
      </c>
      <c r="GD398" s="74">
        <f>IF(AND(ISNUMBER('Emissions (start here)'!CP398),ISNUMBER(Dispersion!$AU$11)),'Emissions (start here)'!CP398*2000*453.59/8760/3600*Dispersion!$AU$11,0)</f>
        <v>0</v>
      </c>
      <c r="GE398" s="74">
        <f>IF(AND(ISNUMBER('Emissions (start here)'!CQ398),ISNUMBER(Dispersion!$AV$8)),'Emissions (start here)'!CQ398*453.59/3600*Dispersion!$AV$8,0)</f>
        <v>0</v>
      </c>
      <c r="GF398" s="74">
        <f>IF(AND(ISNUMBER('Emissions (start here)'!CQ398),ISNUMBER(Dispersion!$AV$9)),'Emissions (start here)'!CQ398*453.59/3600*Dispersion!$AV$9,0)</f>
        <v>0</v>
      </c>
      <c r="GG398" s="74">
        <f>IF(AND(ISNUMBER('Emissions (start here)'!CR398),ISNUMBER(Dispersion!$AV$10)),'Emissions (start here)'!CR398*2000*453.59/8760/3600*Dispersion!$AV$10,0)</f>
        <v>0</v>
      </c>
      <c r="GH398" s="74">
        <f>IF(AND(ISNUMBER('Emissions (start here)'!CR398),ISNUMBER(Dispersion!$AV$11)),'Emissions (start here)'!CR398*2000*453.59/8760/3600*Dispersion!$AV$11,0)</f>
        <v>0</v>
      </c>
      <c r="GI398" s="74">
        <f>IF(AND(ISNUMBER('Emissions (start here)'!CS398),ISNUMBER(Dispersion!$AW$8)),'Emissions (start here)'!CS398*453.59/3600*Dispersion!$AW$8,0)</f>
        <v>0</v>
      </c>
      <c r="GJ398" s="74">
        <f>IF(AND(ISNUMBER('Emissions (start here)'!CS398),ISNUMBER(Dispersion!$AW$9)),'Emissions (start here)'!CS398*453.59/3600*Dispersion!$AW$9,0)</f>
        <v>0</v>
      </c>
      <c r="GK398" s="74">
        <f>IF(AND(ISNUMBER('Emissions (start here)'!CT398),ISNUMBER(Dispersion!$AW$10)),'Emissions (start here)'!CT398*2000*453.59/8760/3600*Dispersion!$AW$10,0)</f>
        <v>0</v>
      </c>
      <c r="GL398" s="74">
        <f>IF(AND(ISNUMBER('Emissions (start here)'!CT398),ISNUMBER(Dispersion!$AW$11)),'Emissions (start here)'!CT398*2000*453.59/8760/3600*Dispersion!$AW$11,0)</f>
        <v>0</v>
      </c>
      <c r="GM398" s="74">
        <f>IF(AND(ISNUMBER('Emissions (start here)'!CU398),ISNUMBER(Dispersion!$AX$8)),'Emissions (start here)'!CU398*453.59/3600*Dispersion!$AX$8,0)</f>
        <v>0</v>
      </c>
      <c r="GN398" s="74">
        <f>IF(AND(ISNUMBER('Emissions (start here)'!CU398),ISNUMBER(Dispersion!$AX$9)),'Emissions (start here)'!CU398*453.59/3600*Dispersion!$AX$9,0)</f>
        <v>0</v>
      </c>
      <c r="GO398" s="74">
        <f>IF(AND(ISNUMBER('Emissions (start here)'!CV398),ISNUMBER(Dispersion!$AX$10)),'Emissions (start here)'!CV398*2000*453.59/8760/3600*Dispersion!$AX$10,0)</f>
        <v>0</v>
      </c>
      <c r="GP398" s="74">
        <f>IF(AND(ISNUMBER('Emissions (start here)'!CV398),ISNUMBER(Dispersion!$AX$11)),'Emissions (start here)'!CV398*2000*453.59/8760/3600*Dispersion!$AX$11,0)</f>
        <v>0</v>
      </c>
      <c r="GQ398" s="74">
        <f>IF(AND(ISNUMBER('Emissions (start here)'!CW398),ISNUMBER(Dispersion!$AY$8)),'Emissions (start here)'!CW398*453.59/3600*Dispersion!$AY$8,0)</f>
        <v>0</v>
      </c>
      <c r="GR398" s="74">
        <f>IF(AND(ISNUMBER('Emissions (start here)'!CW398),ISNUMBER(Dispersion!$AY$9)),'Emissions (start here)'!CW398*453.59/3600*Dispersion!$AY$9,0)</f>
        <v>0</v>
      </c>
      <c r="GS398" s="74">
        <f>IF(AND(ISNUMBER('Emissions (start here)'!CX398),ISNUMBER(Dispersion!$AY$10)),'Emissions (start here)'!CX398*2000*453.59/8760/3600*Dispersion!$AY$10,0)</f>
        <v>0</v>
      </c>
      <c r="GT398" s="74">
        <f>IF(AND(ISNUMBER('Emissions (start here)'!CX398),ISNUMBER(Dispersion!$AY$11)),'Emissions (start here)'!CX398*2000*453.59/8760/3600*Dispersion!$AY$11,0)</f>
        <v>0</v>
      </c>
      <c r="GU398" s="74">
        <f>IF(AND(ISNUMBER('Emissions (start here)'!CY398),ISNUMBER(Dispersion!$AZ$8)),'Emissions (start here)'!CY398*453.59/3600*Dispersion!$AZ$8,0)</f>
        <v>0</v>
      </c>
      <c r="GV398" s="74">
        <f>IF(AND(ISNUMBER('Emissions (start here)'!CY398),ISNUMBER(Dispersion!$AZ$9)),'Emissions (start here)'!CY398*453.59/3600*Dispersion!$AZ$9,0)</f>
        <v>0</v>
      </c>
      <c r="GW398" s="74">
        <f>IF(AND(ISNUMBER('Emissions (start here)'!CZ398),ISNUMBER(Dispersion!$AZ$10)),'Emissions (start here)'!CZ398*2000*453.59/8760/3600*Dispersion!$AZ$10,0)</f>
        <v>0</v>
      </c>
      <c r="GX398" s="74">
        <f>IF(AND(ISNUMBER('Emissions (start here)'!CZ398),ISNUMBER(Dispersion!$AZ$11)),'Emissions (start here)'!CZ398*2000*453.59/8760/3600*Dispersion!$AZ$11,0)</f>
        <v>0</v>
      </c>
    </row>
    <row r="399" spans="1:206" x14ac:dyDescent="0.2">
      <c r="A399" s="51" t="str">
        <f>'Tox Values'!C399</f>
        <v>143-33-9</v>
      </c>
      <c r="B399" s="94" t="str">
        <f>'Tox Values'!D399</f>
        <v>Sodium cyanide</v>
      </c>
      <c r="C399" s="96">
        <f t="shared" si="25"/>
        <v>0</v>
      </c>
      <c r="D399" s="74">
        <f t="shared" si="26"/>
        <v>0</v>
      </c>
      <c r="E399" s="74">
        <f t="shared" si="27"/>
        <v>0</v>
      </c>
      <c r="F399" s="99">
        <f t="shared" si="28"/>
        <v>0</v>
      </c>
      <c r="G399" s="97">
        <f>IF(AND(ISNUMBER('Emissions (start here)'!E399),ISNUMBER(Dispersion!$C$8)),'Emissions (start here)'!E399*453.59/3600*Dispersion!$C$8,0)</f>
        <v>0</v>
      </c>
      <c r="H399" s="74">
        <f>IF(AND(ISNUMBER('Emissions (start here)'!E399),ISNUMBER(Dispersion!$C$9)),'Emissions (start here)'!E399*453.59/3600*Dispersion!$C$9,0)</f>
        <v>0</v>
      </c>
      <c r="I399" s="74">
        <f>IF(AND(ISNUMBER('Emissions (start here)'!F399),ISNUMBER(Dispersion!$C$10)),'Emissions (start here)'!F399*2000*453.59/8760/3600*Dispersion!$C$10,0)</f>
        <v>0</v>
      </c>
      <c r="J399" s="74">
        <f>IF(AND(ISNUMBER('Emissions (start here)'!F399),ISNUMBER(Dispersion!$C$11)),'Emissions (start here)'!F399*2000*453.59/8760/3600*Dispersion!$C$11,0)</f>
        <v>0</v>
      </c>
      <c r="K399" s="74">
        <f>IF(AND(ISNUMBER('Emissions (start here)'!G399),ISNUMBER(Dispersion!$D$8)),'Emissions (start here)'!G399*453.59/3600*Dispersion!$D$8,0)</f>
        <v>0</v>
      </c>
      <c r="L399" s="74">
        <f>IF(AND(ISNUMBER('Emissions (start here)'!G399),ISNUMBER(Dispersion!$D$9)),'Emissions (start here)'!G399*453.59/3600*Dispersion!$D$9,0)</f>
        <v>0</v>
      </c>
      <c r="M399" s="74">
        <f>IF(AND(ISNUMBER('Emissions (start here)'!H399),ISNUMBER(Dispersion!$D$10)),'Emissions (start here)'!H399*2000*453.59/8760/3600*Dispersion!$D$10,0)</f>
        <v>0</v>
      </c>
      <c r="N399" s="74">
        <f>IF(AND(ISNUMBER('Emissions (start here)'!H399),ISNUMBER(Dispersion!$D$11)),'Emissions (start here)'!H399*2000*453.59/8760/3600*Dispersion!$D$11,0)</f>
        <v>0</v>
      </c>
      <c r="O399" s="74">
        <f>IF(AND(ISNUMBER('Emissions (start here)'!I399),ISNUMBER(Dispersion!$E$8)),'Emissions (start here)'!I399*453.59/3600*Dispersion!$E$8,0)</f>
        <v>0</v>
      </c>
      <c r="P399" s="74">
        <f>IF(AND(ISNUMBER('Emissions (start here)'!I399),ISNUMBER(Dispersion!$E$9)),'Emissions (start here)'!I399*453.59/3600*Dispersion!$E$9,0)</f>
        <v>0</v>
      </c>
      <c r="Q399" s="74">
        <f>IF(AND(ISNUMBER('Emissions (start here)'!J399),ISNUMBER(Dispersion!$E$10)),'Emissions (start here)'!J399*2000*453.59/8760/3600*Dispersion!$E$10,0)</f>
        <v>0</v>
      </c>
      <c r="R399" s="74">
        <f>IF(AND(ISNUMBER('Emissions (start here)'!J399),ISNUMBER(Dispersion!$E$11)),'Emissions (start here)'!J399*2000*453.59/8760/3600*Dispersion!$E$11,0)</f>
        <v>0</v>
      </c>
      <c r="S399" s="74">
        <f>IF(AND(ISNUMBER('Emissions (start here)'!K399),ISNUMBER(Dispersion!$F$8)),'Emissions (start here)'!K399*453.59/3600*Dispersion!$F$8,0)</f>
        <v>0</v>
      </c>
      <c r="T399" s="74">
        <f>IF(AND(ISNUMBER('Emissions (start here)'!K399),ISNUMBER(Dispersion!$F$9)),'Emissions (start here)'!K399*453.59/3600*Dispersion!$F$9,0)</f>
        <v>0</v>
      </c>
      <c r="U399" s="74">
        <f>IF(AND(ISNUMBER('Emissions (start here)'!L399),ISNUMBER(Dispersion!$F$10)),'Emissions (start here)'!L399*2000*453.59/8760/3600*Dispersion!$F$10,0)</f>
        <v>0</v>
      </c>
      <c r="V399" s="74">
        <f>IF(AND(ISNUMBER('Emissions (start here)'!L399),ISNUMBER(Dispersion!$F$11)),'Emissions (start here)'!L399*2000*453.59/8760/3600*Dispersion!$F$11,0)</f>
        <v>0</v>
      </c>
      <c r="W399" s="74">
        <f>IF(AND(ISNUMBER('Emissions (start here)'!M399),ISNUMBER(Dispersion!$G$8)),'Emissions (start here)'!M399*453.59/3600*Dispersion!$G$8,0)</f>
        <v>0</v>
      </c>
      <c r="X399" s="74">
        <f>IF(AND(ISNUMBER('Emissions (start here)'!M399),ISNUMBER(Dispersion!$G$9)),'Emissions (start here)'!M399*453.59/3600*Dispersion!$G$9,0)</f>
        <v>0</v>
      </c>
      <c r="Y399" s="74">
        <f>IF(AND(ISNUMBER('Emissions (start here)'!N399),ISNUMBER(Dispersion!$G$10)),'Emissions (start here)'!N399*2000*453.59/8760/3600*Dispersion!$G$10,0)</f>
        <v>0</v>
      </c>
      <c r="Z399" s="74">
        <f>IF(AND(ISNUMBER('Emissions (start here)'!N399),ISNUMBER(Dispersion!$G$11)),'Emissions (start here)'!N399*2000*453.59/8760/3600*Dispersion!$G$11,0)</f>
        <v>0</v>
      </c>
      <c r="AA399" s="74">
        <f>IF(AND(ISNUMBER('Emissions (start here)'!O399),ISNUMBER(Dispersion!$H$8)),'Emissions (start here)'!O399*453.59/3600*Dispersion!$H$8,0)</f>
        <v>0</v>
      </c>
      <c r="AB399" s="74">
        <f>IF(AND(ISNUMBER('Emissions (start here)'!O399),ISNUMBER(Dispersion!$H$9)),'Emissions (start here)'!O399*453.59/3600*Dispersion!$H$9,0)</f>
        <v>0</v>
      </c>
      <c r="AC399" s="74">
        <f>IF(AND(ISNUMBER('Emissions (start here)'!P399),ISNUMBER(Dispersion!$H$10)),'Emissions (start here)'!P399*2000*453.59/8760/3600*Dispersion!$H$10,0)</f>
        <v>0</v>
      </c>
      <c r="AD399" s="74">
        <f>IF(AND(ISNUMBER('Emissions (start here)'!P399),ISNUMBER(Dispersion!$H$11)),'Emissions (start here)'!P399*2000*453.59/8760/3600*Dispersion!$H$11,0)</f>
        <v>0</v>
      </c>
      <c r="AE399" s="74">
        <f>IF(AND(ISNUMBER('Emissions (start here)'!Q399),ISNUMBER(Dispersion!$I$8)),'Emissions (start here)'!Q399*453.59/3600*Dispersion!$I$8,0)</f>
        <v>0</v>
      </c>
      <c r="AF399" s="74">
        <f>IF(AND(ISNUMBER('Emissions (start here)'!Q399),ISNUMBER(Dispersion!$I$9)),'Emissions (start here)'!Q399*453.59/3600*Dispersion!$I$9,0)</f>
        <v>0</v>
      </c>
      <c r="AG399" s="74">
        <f>IF(AND(ISNUMBER('Emissions (start here)'!R399),ISNUMBER(Dispersion!$I$10)),'Emissions (start here)'!R399*2000*453.59/8760/3600*Dispersion!$I$10,0)</f>
        <v>0</v>
      </c>
      <c r="AH399" s="74">
        <f>IF(AND(ISNUMBER('Emissions (start here)'!R399),ISNUMBER(Dispersion!$I$11)),'Emissions (start here)'!R399*2000*453.59/8760/3600*Dispersion!$I$11,0)</f>
        <v>0</v>
      </c>
      <c r="AI399" s="74">
        <f>IF(AND(ISNUMBER('Emissions (start here)'!S399),ISNUMBER(Dispersion!$J$8)),'Emissions (start here)'!S399*453.59/3600*Dispersion!$J$8,0)</f>
        <v>0</v>
      </c>
      <c r="AJ399" s="74">
        <f>IF(AND(ISNUMBER('Emissions (start here)'!S399),ISNUMBER(Dispersion!$J$9)),'Emissions (start here)'!S399*453.59/3600*Dispersion!$J$9,0)</f>
        <v>0</v>
      </c>
      <c r="AK399" s="74">
        <f>IF(AND(ISNUMBER('Emissions (start here)'!T399),ISNUMBER(Dispersion!$J$10)),'Emissions (start here)'!T399*2000*453.59/8760/3600*Dispersion!$J$10,0)</f>
        <v>0</v>
      </c>
      <c r="AL399" s="74">
        <f>IF(AND(ISNUMBER('Emissions (start here)'!T399),ISNUMBER(Dispersion!$J$11)),'Emissions (start here)'!T399*2000*453.59/8760/3600*Dispersion!$J$11,0)</f>
        <v>0</v>
      </c>
      <c r="AM399" s="74">
        <f>IF(AND(ISNUMBER('Emissions (start here)'!U399),ISNUMBER(Dispersion!$K$8)),'Emissions (start here)'!U399*453.59/3600*Dispersion!$K$8,0)</f>
        <v>0</v>
      </c>
      <c r="AN399" s="74">
        <f>IF(AND(ISNUMBER('Emissions (start here)'!U399),ISNUMBER(Dispersion!$K$9)),'Emissions (start here)'!U399*453.59/3600*Dispersion!$K$9,0)</f>
        <v>0</v>
      </c>
      <c r="AO399" s="74">
        <f>IF(AND(ISNUMBER('Emissions (start here)'!V399),ISNUMBER(Dispersion!$K$10)),'Emissions (start here)'!V399*2000*453.59/8760/3600*Dispersion!$K$10,0)</f>
        <v>0</v>
      </c>
      <c r="AP399" s="74">
        <f>IF(AND(ISNUMBER('Emissions (start here)'!V399),ISNUMBER(Dispersion!$K$11)),'Emissions (start here)'!V399*2000*453.59/8760/3600*Dispersion!$K$11,0)</f>
        <v>0</v>
      </c>
      <c r="AQ399" s="74">
        <f>IF(AND(ISNUMBER('Emissions (start here)'!W399),ISNUMBER(Dispersion!$L$8)),'Emissions (start here)'!W399*453.59/3600*Dispersion!$L$8,0)</f>
        <v>0</v>
      </c>
      <c r="AR399" s="74">
        <f>IF(AND(ISNUMBER('Emissions (start here)'!W399),ISNUMBER(Dispersion!$L$9)),'Emissions (start here)'!W399*453.59/3600*Dispersion!$L$9,0)</f>
        <v>0</v>
      </c>
      <c r="AS399" s="74">
        <f>IF(AND(ISNUMBER('Emissions (start here)'!X399),ISNUMBER(Dispersion!$L$10)),'Emissions (start here)'!X399*2000*453.59/8760/3600*Dispersion!$L$10,0)</f>
        <v>0</v>
      </c>
      <c r="AT399" s="74">
        <f>IF(AND(ISNUMBER('Emissions (start here)'!X399),ISNUMBER(Dispersion!$L$11)),'Emissions (start here)'!X399*2000*453.59/8760/3600*Dispersion!$L$11,0)</f>
        <v>0</v>
      </c>
      <c r="AU399" s="74">
        <f>IF(AND(ISNUMBER('Emissions (start here)'!Y399),ISNUMBER(Dispersion!$M$8)),'Emissions (start here)'!Y399*453.59/3600*Dispersion!$M$8,0)</f>
        <v>0</v>
      </c>
      <c r="AV399" s="74">
        <f>IF(AND(ISNUMBER('Emissions (start here)'!Y399),ISNUMBER(Dispersion!$M$9)),'Emissions (start here)'!Y399*453.59/3600*Dispersion!$M$9,0)</f>
        <v>0</v>
      </c>
      <c r="AW399" s="74">
        <f>IF(AND(ISNUMBER('Emissions (start here)'!Z399),ISNUMBER(Dispersion!$M$10)),'Emissions (start here)'!Z399*2000*453.59/8760/3600*Dispersion!$M$10,0)</f>
        <v>0</v>
      </c>
      <c r="AX399" s="74">
        <f>IF(AND(ISNUMBER('Emissions (start here)'!Z399),ISNUMBER(Dispersion!$M$11)),'Emissions (start here)'!Z399*2000*453.59/8760/3600*Dispersion!$M$11,0)</f>
        <v>0</v>
      </c>
      <c r="AY399" s="74">
        <f>IF(AND(ISNUMBER('Emissions (start here)'!AA399),ISNUMBER(Dispersion!$N$8)),'Emissions (start here)'!AA399*453.59/3600*Dispersion!$N$8,0)</f>
        <v>0</v>
      </c>
      <c r="AZ399" s="74">
        <f>IF(AND(ISNUMBER('Emissions (start here)'!AA399),ISNUMBER(Dispersion!$N$9)),'Emissions (start here)'!AA399*453.59/3600*Dispersion!$N$9,0)</f>
        <v>0</v>
      </c>
      <c r="BA399" s="74">
        <f>IF(AND(ISNUMBER('Emissions (start here)'!AB399),ISNUMBER(Dispersion!$N$10)),'Emissions (start here)'!AB399*2000*453.59/8760/3600*Dispersion!$N$10,0)</f>
        <v>0</v>
      </c>
      <c r="BB399" s="74">
        <f>IF(AND(ISNUMBER('Emissions (start here)'!AB399),ISNUMBER(Dispersion!$N$11)),'Emissions (start here)'!AB399*2000*453.59/8760/3600*Dispersion!$N$11,0)</f>
        <v>0</v>
      </c>
      <c r="BC399" s="74">
        <f>IF(AND(ISNUMBER('Emissions (start here)'!AC399),ISNUMBER(Dispersion!$O$8)),'Emissions (start here)'!AC399*453.59/3600*Dispersion!$O$8,0)</f>
        <v>0</v>
      </c>
      <c r="BD399" s="74">
        <f>IF(AND(ISNUMBER('Emissions (start here)'!AC399),ISNUMBER(Dispersion!$O$9)),'Emissions (start here)'!AC399*453.59/3600*Dispersion!$O$9,0)</f>
        <v>0</v>
      </c>
      <c r="BE399" s="74">
        <f>IF(AND(ISNUMBER('Emissions (start here)'!AD399),ISNUMBER(Dispersion!$O$10)),'Emissions (start here)'!AD399*2000*453.59/8760/3600*Dispersion!$O$10,0)</f>
        <v>0</v>
      </c>
      <c r="BF399" s="74">
        <f>IF(AND(ISNUMBER('Emissions (start here)'!AD399),ISNUMBER(Dispersion!$O$11)),'Emissions (start here)'!AD399*2000*453.59/8760/3600*Dispersion!$O$11,0)</f>
        <v>0</v>
      </c>
      <c r="BG399" s="74">
        <f>IF(AND(ISNUMBER('Emissions (start here)'!AE399),ISNUMBER(Dispersion!$P$8)),'Emissions (start here)'!AE399*453.59/3600*Dispersion!$P$8,0)</f>
        <v>0</v>
      </c>
      <c r="BH399" s="74">
        <f>IF(AND(ISNUMBER('Emissions (start here)'!AE399),ISNUMBER(Dispersion!$P$9)),'Emissions (start here)'!AE399*453.59/3600*Dispersion!$P$9,0)</f>
        <v>0</v>
      </c>
      <c r="BI399" s="74">
        <f>IF(AND(ISNUMBER('Emissions (start here)'!AF399),ISNUMBER(Dispersion!$P$10)),'Emissions (start here)'!AF399*2000*453.59/8760/3600*Dispersion!$P$10,0)</f>
        <v>0</v>
      </c>
      <c r="BJ399" s="74">
        <f>IF(AND(ISNUMBER('Emissions (start here)'!AF399),ISNUMBER(Dispersion!$P$11)),'Emissions (start here)'!AF399*2000*453.59/8760/3600*Dispersion!$P$11,0)</f>
        <v>0</v>
      </c>
      <c r="BK399" s="74">
        <f>IF(AND(ISNUMBER('Emissions (start here)'!AG399),ISNUMBER(Dispersion!$Q$8)),'Emissions (start here)'!AG399*453.59/3600*Dispersion!$Q$8,0)</f>
        <v>0</v>
      </c>
      <c r="BL399" s="74">
        <f>IF(AND(ISNUMBER('Emissions (start here)'!AG399),ISNUMBER(Dispersion!$Q$9)),'Emissions (start here)'!AG399*453.59/3600*Dispersion!$Q$9,0)</f>
        <v>0</v>
      </c>
      <c r="BM399" s="74">
        <f>IF(AND(ISNUMBER('Emissions (start here)'!AH399),ISNUMBER(Dispersion!$Q$10)),'Emissions (start here)'!AH399*2000*453.59/8760/3600*Dispersion!$Q$10,0)</f>
        <v>0</v>
      </c>
      <c r="BN399" s="74">
        <f>IF(AND(ISNUMBER('Emissions (start here)'!AH399),ISNUMBER(Dispersion!$Q$11)),'Emissions (start here)'!AH399*2000*453.59/8760/3600*Dispersion!$Q$11,0)</f>
        <v>0</v>
      </c>
      <c r="BO399" s="74">
        <f>IF(AND(ISNUMBER('Emissions (start here)'!AI399),ISNUMBER(Dispersion!$R$8)),'Emissions (start here)'!AI399*453.59/3600*Dispersion!$R$8,0)</f>
        <v>0</v>
      </c>
      <c r="BP399" s="74">
        <f>IF(AND(ISNUMBER('Emissions (start here)'!AI399),ISNUMBER(Dispersion!$R$9)),'Emissions (start here)'!AI399*453.59/3600*Dispersion!$R$9,0)</f>
        <v>0</v>
      </c>
      <c r="BQ399" s="74">
        <f>IF(AND(ISNUMBER('Emissions (start here)'!AJ399),ISNUMBER(Dispersion!$R$10)),'Emissions (start here)'!AJ399*2000*453.59/8760/3600*Dispersion!$R$10,0)</f>
        <v>0</v>
      </c>
      <c r="BR399" s="74">
        <f>IF(AND(ISNUMBER('Emissions (start here)'!AJ399),ISNUMBER(Dispersion!$R$11)),'Emissions (start here)'!AJ399*2000*453.59/8760/3600*Dispersion!$R$11,0)</f>
        <v>0</v>
      </c>
      <c r="BS399" s="74">
        <f>IF(AND(ISNUMBER('Emissions (start here)'!AK399),ISNUMBER(Dispersion!$S$8)),'Emissions (start here)'!AK399*453.59/3600*Dispersion!$S$8,0)</f>
        <v>0</v>
      </c>
      <c r="BT399" s="74">
        <f>IF(AND(ISNUMBER('Emissions (start here)'!AK399),ISNUMBER(Dispersion!$S$9)),'Emissions (start here)'!AK399*453.59/3600*Dispersion!$S$9,0)</f>
        <v>0</v>
      </c>
      <c r="BU399" s="74">
        <f>IF(AND(ISNUMBER('Emissions (start here)'!AL399),ISNUMBER(Dispersion!$S$10)),'Emissions (start here)'!AL399*2000*453.59/8760/3600*Dispersion!$S$10,0)</f>
        <v>0</v>
      </c>
      <c r="BV399" s="74">
        <f>IF(AND(ISNUMBER('Emissions (start here)'!AL399),ISNUMBER(Dispersion!$S$11)),'Emissions (start here)'!AL399*2000*453.59/8760/3600*Dispersion!$S$11,0)</f>
        <v>0</v>
      </c>
      <c r="BW399" s="74">
        <f>IF(AND(ISNUMBER('Emissions (start here)'!AM399),ISNUMBER(Dispersion!$T$8)),'Emissions (start here)'!AM399*453.59/3600*Dispersion!$T$8,0)</f>
        <v>0</v>
      </c>
      <c r="BX399" s="74">
        <f>IF(AND(ISNUMBER('Emissions (start here)'!AM399),ISNUMBER(Dispersion!$T$9)),'Emissions (start here)'!AM399*453.59/3600*Dispersion!$T$9,0)</f>
        <v>0</v>
      </c>
      <c r="BY399" s="74">
        <f>IF(AND(ISNUMBER('Emissions (start here)'!AN399),ISNUMBER(Dispersion!$T$10)),'Emissions (start here)'!AN399*2000*453.59/8760/3600*Dispersion!$T$10,0)</f>
        <v>0</v>
      </c>
      <c r="BZ399" s="74">
        <f>IF(AND(ISNUMBER('Emissions (start here)'!AN399),ISNUMBER(Dispersion!$T$11)),'Emissions (start here)'!AN399*2000*453.59/8760/3600*Dispersion!$T$11,0)</f>
        <v>0</v>
      </c>
      <c r="CA399" s="74">
        <f>IF(AND(ISNUMBER('Emissions (start here)'!AO399),ISNUMBER(Dispersion!$U$8)),'Emissions (start here)'!AO399*453.59/3600*Dispersion!$U$8,0)</f>
        <v>0</v>
      </c>
      <c r="CB399" s="74">
        <f>IF(AND(ISNUMBER('Emissions (start here)'!AO399),ISNUMBER(Dispersion!$U$9)),'Emissions (start here)'!AO399*453.59/3600*Dispersion!$U$9,0)</f>
        <v>0</v>
      </c>
      <c r="CC399" s="74">
        <f>IF(AND(ISNUMBER('Emissions (start here)'!AP399),ISNUMBER(Dispersion!$U$10)),'Emissions (start here)'!AP399*2000*453.59/8760/3600*Dispersion!$U$10,0)</f>
        <v>0</v>
      </c>
      <c r="CD399" s="74">
        <f>IF(AND(ISNUMBER('Emissions (start here)'!AP399),ISNUMBER(Dispersion!$U$11)),'Emissions (start here)'!AP399*2000*453.59/8760/3600*Dispersion!$U$11,0)</f>
        <v>0</v>
      </c>
      <c r="CE399" s="74">
        <f>IF(AND(ISNUMBER('Emissions (start here)'!AQ399),ISNUMBER(Dispersion!$V$8)),'Emissions (start here)'!AQ399*453.59/3600*Dispersion!$V$8,0)</f>
        <v>0</v>
      </c>
      <c r="CF399" s="74">
        <f>IF(AND(ISNUMBER('Emissions (start here)'!AQ399),ISNUMBER(Dispersion!$V$9)),'Emissions (start here)'!AQ399*453.59/3600*Dispersion!$V$9,0)</f>
        <v>0</v>
      </c>
      <c r="CG399" s="74">
        <f>IF(AND(ISNUMBER('Emissions (start here)'!AR399),ISNUMBER(Dispersion!$V$10)),'Emissions (start here)'!AR399*2000*453.59/8760/3600*Dispersion!$V$10,0)</f>
        <v>0</v>
      </c>
      <c r="CH399" s="74">
        <f>IF(AND(ISNUMBER('Emissions (start here)'!AR399),ISNUMBER(Dispersion!$V$11)),'Emissions (start here)'!AR399*2000*453.59/8760/3600*Dispersion!$V$11,0)</f>
        <v>0</v>
      </c>
      <c r="CI399" s="74">
        <f>IF(AND(ISNUMBER('Emissions (start here)'!AS399),ISNUMBER(Dispersion!$W$8)),'Emissions (start here)'!AS399*453.59/3600*Dispersion!$W$8,0)</f>
        <v>0</v>
      </c>
      <c r="CJ399" s="74">
        <f>IF(AND(ISNUMBER('Emissions (start here)'!AS399),ISNUMBER(Dispersion!$W$9)),'Emissions (start here)'!AS399*453.59/3600*Dispersion!$W$9,0)</f>
        <v>0</v>
      </c>
      <c r="CK399" s="74">
        <f>IF(AND(ISNUMBER('Emissions (start here)'!AT399),ISNUMBER(Dispersion!$W$10)),'Emissions (start here)'!AT399*2000*453.59/8760/3600*Dispersion!$W$10,0)</f>
        <v>0</v>
      </c>
      <c r="CL399" s="74">
        <f>IF(AND(ISNUMBER('Emissions (start here)'!AT399),ISNUMBER(Dispersion!$W$11)),'Emissions (start here)'!AT399*2000*453.59/8760/3600*Dispersion!$W$11,0)</f>
        <v>0</v>
      </c>
      <c r="CM399" s="74">
        <f>IF(AND(ISNUMBER('Emissions (start here)'!AU399),ISNUMBER(Dispersion!$X$8)),'Emissions (start here)'!AU399*453.59/3600*Dispersion!$X$8,0)</f>
        <v>0</v>
      </c>
      <c r="CN399" s="74">
        <f>IF(AND(ISNUMBER('Emissions (start here)'!AU399),ISNUMBER(Dispersion!$X$9)),'Emissions (start here)'!AU399*453.59/3600*Dispersion!$X$9,0)</f>
        <v>0</v>
      </c>
      <c r="CO399" s="74">
        <f>IF(AND(ISNUMBER('Emissions (start here)'!AV399),ISNUMBER(Dispersion!$X$10)),'Emissions (start here)'!AV399*2000*453.59/8760/3600*Dispersion!$X$10,0)</f>
        <v>0</v>
      </c>
      <c r="CP399" s="74">
        <f>IF(AND(ISNUMBER('Emissions (start here)'!AV399),ISNUMBER(Dispersion!$X$11)),'Emissions (start here)'!AV399*2000*453.59/8760/3600*Dispersion!$X$11,0)</f>
        <v>0</v>
      </c>
      <c r="CQ399" s="74">
        <f>IF(AND(ISNUMBER('Emissions (start here)'!AW399),ISNUMBER(Dispersion!$Y$8)),'Emissions (start here)'!AW399*453.59/3600*Dispersion!$Y$8,0)</f>
        <v>0</v>
      </c>
      <c r="CR399" s="74">
        <f>IF(AND(ISNUMBER('Emissions (start here)'!AW399),ISNUMBER(Dispersion!$Y$9)),'Emissions (start here)'!AW399*453.59/3600*Dispersion!$Y$9,0)</f>
        <v>0</v>
      </c>
      <c r="CS399" s="74">
        <f>IF(AND(ISNUMBER('Emissions (start here)'!AX399),ISNUMBER(Dispersion!$Y$10)),'Emissions (start here)'!AX399*2000*453.59/8760/3600*Dispersion!$Y$10,0)</f>
        <v>0</v>
      </c>
      <c r="CT399" s="74">
        <f>IF(AND(ISNUMBER('Emissions (start here)'!AX399),ISNUMBER(Dispersion!$Y$11)),'Emissions (start here)'!AX399*2000*453.59/8760/3600*Dispersion!$Y$11,0)</f>
        <v>0</v>
      </c>
      <c r="CU399" s="74">
        <f>IF(AND(ISNUMBER('Emissions (start here)'!AY399),ISNUMBER(Dispersion!$Z$8)),'Emissions (start here)'!AY399*453.59/3600*Dispersion!$Z$8,0)</f>
        <v>0</v>
      </c>
      <c r="CV399" s="74">
        <f>IF(AND(ISNUMBER('Emissions (start here)'!AY399),ISNUMBER(Dispersion!$Z$9)),'Emissions (start here)'!AY399*453.59/3600*Dispersion!$Z$9,0)</f>
        <v>0</v>
      </c>
      <c r="CW399" s="74">
        <f>IF(AND(ISNUMBER('Emissions (start here)'!AZ399),ISNUMBER(Dispersion!$Z$10)),'Emissions (start here)'!AZ399*2000*453.59/8760/3600*Dispersion!$Z$10,0)</f>
        <v>0</v>
      </c>
      <c r="CX399" s="74">
        <f>IF(AND(ISNUMBER('Emissions (start here)'!AZ399),ISNUMBER(Dispersion!$Z$11)),'Emissions (start here)'!AZ399*2000*453.59/8760/3600*Dispersion!$Z$11,0)</f>
        <v>0</v>
      </c>
      <c r="CY399" s="74">
        <f>IF(AND(ISNUMBER('Emissions (start here)'!BA399),ISNUMBER(Dispersion!$AA$8)),'Emissions (start here)'!BA399*453.59/3600*Dispersion!$AA$8,0)</f>
        <v>0</v>
      </c>
      <c r="CZ399" s="74">
        <f>IF(AND(ISNUMBER('Emissions (start here)'!BA399),ISNUMBER(Dispersion!$AA$9)),'Emissions (start here)'!BA399*453.59/3600*Dispersion!$AA$9,0)</f>
        <v>0</v>
      </c>
      <c r="DA399" s="74">
        <f>IF(AND(ISNUMBER('Emissions (start here)'!BB399),ISNUMBER(Dispersion!$AA$10)),'Emissions (start here)'!BB399*2000*453.59/8760/3600*Dispersion!$AA$10,0)</f>
        <v>0</v>
      </c>
      <c r="DB399" s="74">
        <f>IF(AND(ISNUMBER('Emissions (start here)'!BB399),ISNUMBER(Dispersion!$AA$11)),'Emissions (start here)'!BB399*2000*453.59/8760/3600*Dispersion!$AA$11,0)</f>
        <v>0</v>
      </c>
      <c r="DC399" s="74">
        <f>IF(AND(ISNUMBER('Emissions (start here)'!BC399),ISNUMBER(Dispersion!$AB$8)),'Emissions (start here)'!BC399*453.59/3600*Dispersion!$AB$8,0)</f>
        <v>0</v>
      </c>
      <c r="DD399" s="74">
        <f>IF(AND(ISNUMBER('Emissions (start here)'!BC399),ISNUMBER(Dispersion!$AB$9)),'Emissions (start here)'!BC399*453.59/3600*Dispersion!$AB$9,0)</f>
        <v>0</v>
      </c>
      <c r="DE399" s="74">
        <f>IF(AND(ISNUMBER('Emissions (start here)'!BD399),ISNUMBER(Dispersion!$AB$10)),'Emissions (start here)'!BD399*2000*453.59/8760/3600*Dispersion!$AB$10,0)</f>
        <v>0</v>
      </c>
      <c r="DF399" s="74">
        <f>IF(AND(ISNUMBER('Emissions (start here)'!BD399),ISNUMBER(Dispersion!$AB$11)),'Emissions (start here)'!BD399*2000*453.59/8760/3600*Dispersion!$AB$11,0)</f>
        <v>0</v>
      </c>
      <c r="DG399" s="74">
        <f>IF(AND(ISNUMBER('Emissions (start here)'!BE399),ISNUMBER(Dispersion!$AC$8)),'Emissions (start here)'!BE399*453.59/3600*Dispersion!$AC$8,0)</f>
        <v>0</v>
      </c>
      <c r="DH399" s="74">
        <f>IF(AND(ISNUMBER('Emissions (start here)'!BE399),ISNUMBER(Dispersion!$AC$9)),'Emissions (start here)'!BE399*453.59/3600*Dispersion!$AC$9,0)</f>
        <v>0</v>
      </c>
      <c r="DI399" s="74">
        <f>IF(AND(ISNUMBER('Emissions (start here)'!BF399),ISNUMBER(Dispersion!$AC$10)),'Emissions (start here)'!BF399*2000*453.59/8760/3600*Dispersion!$AC$10,0)</f>
        <v>0</v>
      </c>
      <c r="DJ399" s="74">
        <f>IF(AND(ISNUMBER('Emissions (start here)'!BF399),ISNUMBER(Dispersion!$AC$11)),'Emissions (start here)'!BF399*2000*453.59/8760/3600*Dispersion!$AC$11,0)</f>
        <v>0</v>
      </c>
      <c r="DK399" s="74">
        <f>IF(AND(ISNUMBER('Emissions (start here)'!BG399),ISNUMBER(Dispersion!$AD$8)),'Emissions (start here)'!BG399*453.59/3600*Dispersion!$AD$8,0)</f>
        <v>0</v>
      </c>
      <c r="DL399" s="74">
        <f>IF(AND(ISNUMBER('Emissions (start here)'!BG399),ISNUMBER(Dispersion!$AD$9)),'Emissions (start here)'!BG399*453.59/3600*Dispersion!$AD$9,0)</f>
        <v>0</v>
      </c>
      <c r="DM399" s="74">
        <f>IF(AND(ISNUMBER('Emissions (start here)'!BH399),ISNUMBER(Dispersion!$AD$10)),'Emissions (start here)'!BH399*2000*453.59/8760/3600*Dispersion!$AD$10,0)</f>
        <v>0</v>
      </c>
      <c r="DN399" s="74">
        <f>IF(AND(ISNUMBER('Emissions (start here)'!BH399),ISNUMBER(Dispersion!$AD$11)),'Emissions (start here)'!BH399*2000*453.59/8760/3600*Dispersion!$AD$11,0)</f>
        <v>0</v>
      </c>
      <c r="DO399" s="74">
        <f>IF(AND(ISNUMBER('Emissions (start here)'!BI399),ISNUMBER(Dispersion!$AE$8)),'Emissions (start here)'!BI399*453.59/3600*Dispersion!$AE$8,0)</f>
        <v>0</v>
      </c>
      <c r="DP399" s="74">
        <f>IF(AND(ISNUMBER('Emissions (start here)'!BI399),ISNUMBER(Dispersion!$AE$9)),'Emissions (start here)'!BI399*453.59/3600*Dispersion!$AE$9,0)</f>
        <v>0</v>
      </c>
      <c r="DQ399" s="74">
        <f>IF(AND(ISNUMBER('Emissions (start here)'!BJ399),ISNUMBER(Dispersion!$AE$10)),'Emissions (start here)'!BJ399*2000*453.59/8760/3600*Dispersion!$AE$10,0)</f>
        <v>0</v>
      </c>
      <c r="DR399" s="74">
        <f>IF(AND(ISNUMBER('Emissions (start here)'!BJ399),ISNUMBER(Dispersion!$AE$11)),'Emissions (start here)'!BJ399*2000*453.59/8760/3600*Dispersion!$AE$11,0)</f>
        <v>0</v>
      </c>
      <c r="DS399" s="74">
        <f>IF(AND(ISNUMBER('Emissions (start here)'!BK399),ISNUMBER(Dispersion!$AF$8)),'Emissions (start here)'!BK399*453.59/3600*Dispersion!$AF$8,0)</f>
        <v>0</v>
      </c>
      <c r="DT399" s="74">
        <f>IF(AND(ISNUMBER('Emissions (start here)'!BK399),ISNUMBER(Dispersion!$AF$9)),'Emissions (start here)'!BK399*453.59/3600*Dispersion!$AF$9,0)</f>
        <v>0</v>
      </c>
      <c r="DU399" s="74">
        <f>IF(AND(ISNUMBER('Emissions (start here)'!BL399),ISNUMBER(Dispersion!$AF$10)),'Emissions (start here)'!BL399*2000*453.59/8760/3600*Dispersion!$AF$10,0)</f>
        <v>0</v>
      </c>
      <c r="DV399" s="74">
        <f>IF(AND(ISNUMBER('Emissions (start here)'!BL399),ISNUMBER(Dispersion!$AF$11)),'Emissions (start here)'!BL399*2000*453.59/8760/3600*Dispersion!$AF$11,0)</f>
        <v>0</v>
      </c>
      <c r="DW399" s="74">
        <f>IF(AND(ISNUMBER('Emissions (start here)'!BM399),ISNUMBER(Dispersion!$AG$8)),'Emissions (start here)'!BM399*453.59/3600*Dispersion!$AG$8,0)</f>
        <v>0</v>
      </c>
      <c r="DX399" s="74">
        <f>IF(AND(ISNUMBER('Emissions (start here)'!BM399),ISNUMBER(Dispersion!$AG$9)),'Emissions (start here)'!BM399*453.59/3600*Dispersion!$AG$9,0)</f>
        <v>0</v>
      </c>
      <c r="DY399" s="74">
        <f>IF(AND(ISNUMBER('Emissions (start here)'!BN399),ISNUMBER(Dispersion!$AG$10)),'Emissions (start here)'!BN399*2000*453.59/8760/3600*Dispersion!$AG$10,0)</f>
        <v>0</v>
      </c>
      <c r="DZ399" s="74">
        <f>IF(AND(ISNUMBER('Emissions (start here)'!BN399),ISNUMBER(Dispersion!$AG$11)),'Emissions (start here)'!BN399*2000*453.59/8760/3600*Dispersion!$AG$11,0)</f>
        <v>0</v>
      </c>
      <c r="EA399" s="74">
        <f>IF(AND(ISNUMBER('Emissions (start here)'!BO399),ISNUMBER(Dispersion!$AH$8)),'Emissions (start here)'!BO399*453.59/3600*Dispersion!$AH$8,0)</f>
        <v>0</v>
      </c>
      <c r="EB399" s="74">
        <f>IF(AND(ISNUMBER('Emissions (start here)'!BO399),ISNUMBER(Dispersion!$AH$9)),'Emissions (start here)'!BO399*453.59/3600*Dispersion!$AH$9,0)</f>
        <v>0</v>
      </c>
      <c r="EC399" s="74">
        <f>IF(AND(ISNUMBER('Emissions (start here)'!BP399),ISNUMBER(Dispersion!$AH$10)),'Emissions (start here)'!BP399*2000*453.59/8760/3600*Dispersion!$AH$10,0)</f>
        <v>0</v>
      </c>
      <c r="ED399" s="74">
        <f>IF(AND(ISNUMBER('Emissions (start here)'!BP399),ISNUMBER(Dispersion!$AH$11)),'Emissions (start here)'!BP399*2000*453.59/8760/3600*Dispersion!$AH$11,0)</f>
        <v>0</v>
      </c>
      <c r="EE399" s="74">
        <f>IF(AND(ISNUMBER('Emissions (start here)'!BQ399),ISNUMBER(Dispersion!$AI$8)),'Emissions (start here)'!BQ399*453.59/3600*Dispersion!$AI$8,0)</f>
        <v>0</v>
      </c>
      <c r="EF399" s="74">
        <f>IF(AND(ISNUMBER('Emissions (start here)'!BQ399),ISNUMBER(Dispersion!$AI$9)),'Emissions (start here)'!BQ399*453.59/3600*Dispersion!$AI$9,0)</f>
        <v>0</v>
      </c>
      <c r="EG399" s="74">
        <f>IF(AND(ISNUMBER('Emissions (start here)'!BR399),ISNUMBER(Dispersion!$AI$10)),'Emissions (start here)'!BR399*2000*453.59/8760/3600*Dispersion!$AI$10,0)</f>
        <v>0</v>
      </c>
      <c r="EH399" s="74">
        <f>IF(AND(ISNUMBER('Emissions (start here)'!BR399),ISNUMBER(Dispersion!$AI$11)),'Emissions (start here)'!BR399*2000*453.59/8760/3600*Dispersion!$AI$11,0)</f>
        <v>0</v>
      </c>
      <c r="EI399" s="74">
        <f>IF(AND(ISNUMBER('Emissions (start here)'!BS399),ISNUMBER(Dispersion!$AJ$8)),'Emissions (start here)'!BS399*453.59/3600*Dispersion!$AJ$8,0)</f>
        <v>0</v>
      </c>
      <c r="EJ399" s="74">
        <f>IF(AND(ISNUMBER('Emissions (start here)'!BS399),ISNUMBER(Dispersion!$AJ$9)),'Emissions (start here)'!BS399*453.59/3600*Dispersion!$AJ$9,0)</f>
        <v>0</v>
      </c>
      <c r="EK399" s="74">
        <f>IF(AND(ISNUMBER('Emissions (start here)'!BT399),ISNUMBER(Dispersion!$AJ$10)),'Emissions (start here)'!BT399*2000*453.59/8760/3600*Dispersion!$AJ$10,0)</f>
        <v>0</v>
      </c>
      <c r="EL399" s="74">
        <f>IF(AND(ISNUMBER('Emissions (start here)'!BT399),ISNUMBER(Dispersion!$AJ$11)),'Emissions (start here)'!BT399*2000*453.59/8760/3600*Dispersion!$AJ$11,0)</f>
        <v>0</v>
      </c>
      <c r="EM399" s="74">
        <f>IF(AND(ISNUMBER('Emissions (start here)'!BU399),ISNUMBER(Dispersion!$AK$8)),'Emissions (start here)'!BU399*453.59/3600*Dispersion!$AK$8,0)</f>
        <v>0</v>
      </c>
      <c r="EN399" s="74">
        <f>IF(AND(ISNUMBER('Emissions (start here)'!BU399),ISNUMBER(Dispersion!$AK$9)),'Emissions (start here)'!BU399*453.59/3600*Dispersion!$AK$9,0)</f>
        <v>0</v>
      </c>
      <c r="EO399" s="74">
        <f>IF(AND(ISNUMBER('Emissions (start here)'!BV399),ISNUMBER(Dispersion!$AK$10)),'Emissions (start here)'!BV399*2000*453.59/8760/3600*Dispersion!$AK$10,0)</f>
        <v>0</v>
      </c>
      <c r="EP399" s="74">
        <f>IF(AND(ISNUMBER('Emissions (start here)'!BV399),ISNUMBER(Dispersion!$AK$11)),'Emissions (start here)'!BV399*2000*453.59/8760/3600*Dispersion!$AK$11,0)</f>
        <v>0</v>
      </c>
      <c r="EQ399" s="74">
        <f>IF(AND(ISNUMBER('Emissions (start here)'!BW399),ISNUMBER(Dispersion!$AL$8)),'Emissions (start here)'!BW399*453.59/3600*Dispersion!$AL$8,0)</f>
        <v>0</v>
      </c>
      <c r="ER399" s="74">
        <f>IF(AND(ISNUMBER('Emissions (start here)'!BW399),ISNUMBER(Dispersion!$AL$9)),'Emissions (start here)'!BW399*453.59/3600*Dispersion!$AL$9,0)</f>
        <v>0</v>
      </c>
      <c r="ES399" s="74">
        <f>IF(AND(ISNUMBER('Emissions (start here)'!BX399),ISNUMBER(Dispersion!$AL$10)),'Emissions (start here)'!BX399*2000*453.59/8760/3600*Dispersion!$AL$10,0)</f>
        <v>0</v>
      </c>
      <c r="ET399" s="74">
        <f>IF(AND(ISNUMBER('Emissions (start here)'!BX399),ISNUMBER(Dispersion!$AL$11)),'Emissions (start here)'!BX399*2000*453.59/8760/3600*Dispersion!$AL$11,0)</f>
        <v>0</v>
      </c>
      <c r="EU399" s="74">
        <f>IF(AND(ISNUMBER('Emissions (start here)'!BY399),ISNUMBER(Dispersion!$AM$8)),'Emissions (start here)'!BY399*453.59/3600*Dispersion!$AM$8,0)</f>
        <v>0</v>
      </c>
      <c r="EV399" s="74">
        <f>IF(AND(ISNUMBER('Emissions (start here)'!BY399),ISNUMBER(Dispersion!$AM$9)),'Emissions (start here)'!BY399*453.59/3600*Dispersion!$AM$9,0)</f>
        <v>0</v>
      </c>
      <c r="EW399" s="74">
        <f>IF(AND(ISNUMBER('Emissions (start here)'!BZ399),ISNUMBER(Dispersion!$AM$10)),'Emissions (start here)'!BZ399*2000*453.59/8760/3600*Dispersion!$AM$10,0)</f>
        <v>0</v>
      </c>
      <c r="EX399" s="74">
        <f>IF(AND(ISNUMBER('Emissions (start here)'!BZ399),ISNUMBER(Dispersion!$AM$11)),'Emissions (start here)'!BZ399*2000*453.59/8760/3600*Dispersion!$AM$11,0)</f>
        <v>0</v>
      </c>
      <c r="EY399" s="74">
        <f>IF(AND(ISNUMBER('Emissions (start here)'!CA399),ISNUMBER(Dispersion!$AN$8)),'Emissions (start here)'!CA399*453.59/3600*Dispersion!$AN$8,0)</f>
        <v>0</v>
      </c>
      <c r="EZ399" s="74">
        <f>IF(AND(ISNUMBER('Emissions (start here)'!CA399),ISNUMBER(Dispersion!$AN$9)),'Emissions (start here)'!CA399*453.59/3600*Dispersion!$AN$9,0)</f>
        <v>0</v>
      </c>
      <c r="FA399" s="74">
        <f>IF(AND(ISNUMBER('Emissions (start here)'!CB399),ISNUMBER(Dispersion!$AN$10)),'Emissions (start here)'!CB399*2000*453.59/8760/3600*Dispersion!$AN$10,0)</f>
        <v>0</v>
      </c>
      <c r="FB399" s="74">
        <f>IF(AND(ISNUMBER('Emissions (start here)'!CB399),ISNUMBER(Dispersion!$AN$11)),'Emissions (start here)'!CB399*2000*453.59/8760/3600*Dispersion!$AN$11,0)</f>
        <v>0</v>
      </c>
      <c r="FC399" s="74">
        <f>IF(AND(ISNUMBER('Emissions (start here)'!CC399),ISNUMBER(Dispersion!$AO$8)),'Emissions (start here)'!CC399*453.59/3600*Dispersion!$AO$8,0)</f>
        <v>0</v>
      </c>
      <c r="FD399" s="74">
        <f>IF(AND(ISNUMBER('Emissions (start here)'!CC399),ISNUMBER(Dispersion!$AO$9)),'Emissions (start here)'!CC399*453.59/3600*Dispersion!$AO$9,0)</f>
        <v>0</v>
      </c>
      <c r="FE399" s="74">
        <f>IF(AND(ISNUMBER('Emissions (start here)'!CD399),ISNUMBER(Dispersion!$AO$10)),'Emissions (start here)'!CD399*2000*453.59/8760/3600*Dispersion!$AO$10,0)</f>
        <v>0</v>
      </c>
      <c r="FF399" s="74">
        <f>IF(AND(ISNUMBER('Emissions (start here)'!CD399),ISNUMBER(Dispersion!$AO$11)),'Emissions (start here)'!CD399*2000*453.59/8760/3600*Dispersion!$AO$11,0)</f>
        <v>0</v>
      </c>
      <c r="FG399" s="74">
        <f>IF(AND(ISNUMBER('Emissions (start here)'!CE399),ISNUMBER(Dispersion!$AP$8)),'Emissions (start here)'!CE399*453.59/3600*Dispersion!$AP$8,0)</f>
        <v>0</v>
      </c>
      <c r="FH399" s="74">
        <f>IF(AND(ISNUMBER('Emissions (start here)'!CE399),ISNUMBER(Dispersion!$AP$9)),'Emissions (start here)'!CE399*453.59/3600*Dispersion!$AP$9,0)</f>
        <v>0</v>
      </c>
      <c r="FI399" s="74">
        <f>IF(AND(ISNUMBER('Emissions (start here)'!CF399),ISNUMBER(Dispersion!$AP$10)),'Emissions (start here)'!CF399*2000*453.59/8760/3600*Dispersion!$AP$10,0)</f>
        <v>0</v>
      </c>
      <c r="FJ399" s="74">
        <f>IF(AND(ISNUMBER('Emissions (start here)'!CF399),ISNUMBER(Dispersion!$AP$11)),'Emissions (start here)'!CF399*2000*453.59/8760/3600*Dispersion!$AP$11,0)</f>
        <v>0</v>
      </c>
      <c r="FK399" s="74">
        <f>IF(AND(ISNUMBER('Emissions (start here)'!CG399),ISNUMBER(Dispersion!$AQ$8)),'Emissions (start here)'!CG399*453.59/3600*Dispersion!$AQ$8,0)</f>
        <v>0</v>
      </c>
      <c r="FL399" s="74">
        <f>IF(AND(ISNUMBER('Emissions (start here)'!CG399),ISNUMBER(Dispersion!$AQ$9)),'Emissions (start here)'!CG399*453.59/3600*Dispersion!$AQ$9,0)</f>
        <v>0</v>
      </c>
      <c r="FM399" s="74">
        <f>IF(AND(ISNUMBER('Emissions (start here)'!CH399),ISNUMBER(Dispersion!$AQ$10)),'Emissions (start here)'!CH399*2000*453.59/8760/3600*Dispersion!$AQ$10,0)</f>
        <v>0</v>
      </c>
      <c r="FN399" s="74">
        <f>IF(AND(ISNUMBER('Emissions (start here)'!CH399),ISNUMBER(Dispersion!$AQ$11)),'Emissions (start here)'!CH399*2000*453.59/8760/3600*Dispersion!$AQ$11,0)</f>
        <v>0</v>
      </c>
      <c r="FO399" s="74">
        <f>IF(AND(ISNUMBER('Emissions (start here)'!CI399),ISNUMBER(Dispersion!$AR$8)),'Emissions (start here)'!CI399*453.59/3600*Dispersion!$AR$8,0)</f>
        <v>0</v>
      </c>
      <c r="FP399" s="74">
        <f>IF(AND(ISNUMBER('Emissions (start here)'!CI399),ISNUMBER(Dispersion!$AR$9)),'Emissions (start here)'!CI399*453.59/3600*Dispersion!$AR$9,0)</f>
        <v>0</v>
      </c>
      <c r="FQ399" s="74">
        <f>IF(AND(ISNUMBER('Emissions (start here)'!CJ399),ISNUMBER(Dispersion!$AR$10)),'Emissions (start here)'!CJ399*2000*453.59/8760/3600*Dispersion!$AR$10,0)</f>
        <v>0</v>
      </c>
      <c r="FR399" s="74">
        <f>IF(AND(ISNUMBER('Emissions (start here)'!CJ399),ISNUMBER(Dispersion!$AR$11)),'Emissions (start here)'!CJ399*2000*453.59/8760/3600*Dispersion!$AR$11,0)</f>
        <v>0</v>
      </c>
      <c r="FS399" s="74">
        <f>IF(AND(ISNUMBER('Emissions (start here)'!CK399),ISNUMBER(Dispersion!$AS$8)),'Emissions (start here)'!CK399*453.59/3600*Dispersion!$AS$8,0)</f>
        <v>0</v>
      </c>
      <c r="FT399" s="74">
        <f>IF(AND(ISNUMBER('Emissions (start here)'!CK399),ISNUMBER(Dispersion!$AS$9)),'Emissions (start here)'!CK399*453.59/3600*Dispersion!$AS$9,0)</f>
        <v>0</v>
      </c>
      <c r="FU399" s="74">
        <f>IF(AND(ISNUMBER('Emissions (start here)'!CL399),ISNUMBER(Dispersion!$AS$10)),'Emissions (start here)'!CL399*2000*453.59/8760/3600*Dispersion!$AS$10,0)</f>
        <v>0</v>
      </c>
      <c r="FV399" s="74">
        <f>IF(AND(ISNUMBER('Emissions (start here)'!CL399),ISNUMBER(Dispersion!$AS$11)),'Emissions (start here)'!CL399*2000*453.59/8760/3600*Dispersion!$AS$11,0)</f>
        <v>0</v>
      </c>
      <c r="FW399" s="74">
        <f>IF(AND(ISNUMBER('Emissions (start here)'!CM399),ISNUMBER(Dispersion!$AT$8)),'Emissions (start here)'!CM399*453.59/3600*Dispersion!$AT$8,0)</f>
        <v>0</v>
      </c>
      <c r="FX399" s="74">
        <f>IF(AND(ISNUMBER('Emissions (start here)'!CM399),ISNUMBER(Dispersion!$AT$9)),'Emissions (start here)'!CM399*453.59/3600*Dispersion!$AT$9,0)</f>
        <v>0</v>
      </c>
      <c r="FY399" s="74">
        <f>IF(AND(ISNUMBER('Emissions (start here)'!CN399),ISNUMBER(Dispersion!$AT$10)),'Emissions (start here)'!CN399*2000*453.59/8760/3600*Dispersion!$AT$10,0)</f>
        <v>0</v>
      </c>
      <c r="FZ399" s="74">
        <f>IF(AND(ISNUMBER('Emissions (start here)'!CN399),ISNUMBER(Dispersion!$AT$11)),'Emissions (start here)'!CN399*2000*453.59/8760/3600*Dispersion!$AT$11,0)</f>
        <v>0</v>
      </c>
      <c r="GA399" s="74">
        <f>IF(AND(ISNUMBER('Emissions (start here)'!CO399),ISNUMBER(Dispersion!$AU$8)),'Emissions (start here)'!CO399*453.59/3600*Dispersion!$AU$8,0)</f>
        <v>0</v>
      </c>
      <c r="GB399" s="74">
        <f>IF(AND(ISNUMBER('Emissions (start here)'!CO399),ISNUMBER(Dispersion!$AU$9)),'Emissions (start here)'!CO399*453.59/3600*Dispersion!$AU$9,0)</f>
        <v>0</v>
      </c>
      <c r="GC399" s="74">
        <f>IF(AND(ISNUMBER('Emissions (start here)'!CP399),ISNUMBER(Dispersion!$AU$10)),'Emissions (start here)'!CP399*2000*453.59/8760/3600*Dispersion!$AU$10,0)</f>
        <v>0</v>
      </c>
      <c r="GD399" s="74">
        <f>IF(AND(ISNUMBER('Emissions (start here)'!CP399),ISNUMBER(Dispersion!$AU$11)),'Emissions (start here)'!CP399*2000*453.59/8760/3600*Dispersion!$AU$11,0)</f>
        <v>0</v>
      </c>
      <c r="GE399" s="74">
        <f>IF(AND(ISNUMBER('Emissions (start here)'!CQ399),ISNUMBER(Dispersion!$AV$8)),'Emissions (start here)'!CQ399*453.59/3600*Dispersion!$AV$8,0)</f>
        <v>0</v>
      </c>
      <c r="GF399" s="74">
        <f>IF(AND(ISNUMBER('Emissions (start here)'!CQ399),ISNUMBER(Dispersion!$AV$9)),'Emissions (start here)'!CQ399*453.59/3600*Dispersion!$AV$9,0)</f>
        <v>0</v>
      </c>
      <c r="GG399" s="74">
        <f>IF(AND(ISNUMBER('Emissions (start here)'!CR399),ISNUMBER(Dispersion!$AV$10)),'Emissions (start here)'!CR399*2000*453.59/8760/3600*Dispersion!$AV$10,0)</f>
        <v>0</v>
      </c>
      <c r="GH399" s="74">
        <f>IF(AND(ISNUMBER('Emissions (start here)'!CR399),ISNUMBER(Dispersion!$AV$11)),'Emissions (start here)'!CR399*2000*453.59/8760/3600*Dispersion!$AV$11,0)</f>
        <v>0</v>
      </c>
      <c r="GI399" s="74">
        <f>IF(AND(ISNUMBER('Emissions (start here)'!CS399),ISNUMBER(Dispersion!$AW$8)),'Emissions (start here)'!CS399*453.59/3600*Dispersion!$AW$8,0)</f>
        <v>0</v>
      </c>
      <c r="GJ399" s="74">
        <f>IF(AND(ISNUMBER('Emissions (start here)'!CS399),ISNUMBER(Dispersion!$AW$9)),'Emissions (start here)'!CS399*453.59/3600*Dispersion!$AW$9,0)</f>
        <v>0</v>
      </c>
      <c r="GK399" s="74">
        <f>IF(AND(ISNUMBER('Emissions (start here)'!CT399),ISNUMBER(Dispersion!$AW$10)),'Emissions (start here)'!CT399*2000*453.59/8760/3600*Dispersion!$AW$10,0)</f>
        <v>0</v>
      </c>
      <c r="GL399" s="74">
        <f>IF(AND(ISNUMBER('Emissions (start here)'!CT399),ISNUMBER(Dispersion!$AW$11)),'Emissions (start here)'!CT399*2000*453.59/8760/3600*Dispersion!$AW$11,0)</f>
        <v>0</v>
      </c>
      <c r="GM399" s="74">
        <f>IF(AND(ISNUMBER('Emissions (start here)'!CU399),ISNUMBER(Dispersion!$AX$8)),'Emissions (start here)'!CU399*453.59/3600*Dispersion!$AX$8,0)</f>
        <v>0</v>
      </c>
      <c r="GN399" s="74">
        <f>IF(AND(ISNUMBER('Emissions (start here)'!CU399),ISNUMBER(Dispersion!$AX$9)),'Emissions (start here)'!CU399*453.59/3600*Dispersion!$AX$9,0)</f>
        <v>0</v>
      </c>
      <c r="GO399" s="74">
        <f>IF(AND(ISNUMBER('Emissions (start here)'!CV399),ISNUMBER(Dispersion!$AX$10)),'Emissions (start here)'!CV399*2000*453.59/8760/3600*Dispersion!$AX$10,0)</f>
        <v>0</v>
      </c>
      <c r="GP399" s="74">
        <f>IF(AND(ISNUMBER('Emissions (start here)'!CV399),ISNUMBER(Dispersion!$AX$11)),'Emissions (start here)'!CV399*2000*453.59/8760/3600*Dispersion!$AX$11,0)</f>
        <v>0</v>
      </c>
      <c r="GQ399" s="74">
        <f>IF(AND(ISNUMBER('Emissions (start here)'!CW399),ISNUMBER(Dispersion!$AY$8)),'Emissions (start here)'!CW399*453.59/3600*Dispersion!$AY$8,0)</f>
        <v>0</v>
      </c>
      <c r="GR399" s="74">
        <f>IF(AND(ISNUMBER('Emissions (start here)'!CW399),ISNUMBER(Dispersion!$AY$9)),'Emissions (start here)'!CW399*453.59/3600*Dispersion!$AY$9,0)</f>
        <v>0</v>
      </c>
      <c r="GS399" s="74">
        <f>IF(AND(ISNUMBER('Emissions (start here)'!CX399),ISNUMBER(Dispersion!$AY$10)),'Emissions (start here)'!CX399*2000*453.59/8760/3600*Dispersion!$AY$10,0)</f>
        <v>0</v>
      </c>
      <c r="GT399" s="74">
        <f>IF(AND(ISNUMBER('Emissions (start here)'!CX399),ISNUMBER(Dispersion!$AY$11)),'Emissions (start here)'!CX399*2000*453.59/8760/3600*Dispersion!$AY$11,0)</f>
        <v>0</v>
      </c>
      <c r="GU399" s="74">
        <f>IF(AND(ISNUMBER('Emissions (start here)'!CY399),ISNUMBER(Dispersion!$AZ$8)),'Emissions (start here)'!CY399*453.59/3600*Dispersion!$AZ$8,0)</f>
        <v>0</v>
      </c>
      <c r="GV399" s="74">
        <f>IF(AND(ISNUMBER('Emissions (start here)'!CY399),ISNUMBER(Dispersion!$AZ$9)),'Emissions (start here)'!CY399*453.59/3600*Dispersion!$AZ$9,0)</f>
        <v>0</v>
      </c>
      <c r="GW399" s="74">
        <f>IF(AND(ISNUMBER('Emissions (start here)'!CZ399),ISNUMBER(Dispersion!$AZ$10)),'Emissions (start here)'!CZ399*2000*453.59/8760/3600*Dispersion!$AZ$10,0)</f>
        <v>0</v>
      </c>
      <c r="GX399" s="74">
        <f>IF(AND(ISNUMBER('Emissions (start here)'!CZ399),ISNUMBER(Dispersion!$AZ$11)),'Emissions (start here)'!CZ399*2000*453.59/8760/3600*Dispersion!$AZ$11,0)</f>
        <v>0</v>
      </c>
    </row>
    <row r="400" spans="1:206" x14ac:dyDescent="0.2">
      <c r="A400" s="51" t="str">
        <f>'Tox Values'!C400</f>
        <v>1310-73-2</v>
      </c>
      <c r="B400" s="94" t="str">
        <f>'Tox Values'!D400</f>
        <v>Sodium hydroxide</v>
      </c>
      <c r="C400" s="96">
        <f t="shared" si="25"/>
        <v>0</v>
      </c>
      <c r="D400" s="74">
        <f t="shared" si="26"/>
        <v>0</v>
      </c>
      <c r="E400" s="74">
        <f t="shared" si="27"/>
        <v>0</v>
      </c>
      <c r="F400" s="99">
        <f t="shared" si="28"/>
        <v>0</v>
      </c>
      <c r="G400" s="97">
        <f>IF(AND(ISNUMBER('Emissions (start here)'!E400),ISNUMBER(Dispersion!$C$8)),'Emissions (start here)'!E400*453.59/3600*Dispersion!$C$8,0)</f>
        <v>0</v>
      </c>
      <c r="H400" s="74">
        <f>IF(AND(ISNUMBER('Emissions (start here)'!E400),ISNUMBER(Dispersion!$C$9)),'Emissions (start here)'!E400*453.59/3600*Dispersion!$C$9,0)</f>
        <v>0</v>
      </c>
      <c r="I400" s="74">
        <f>IF(AND(ISNUMBER('Emissions (start here)'!F400),ISNUMBER(Dispersion!$C$10)),'Emissions (start here)'!F400*2000*453.59/8760/3600*Dispersion!$C$10,0)</f>
        <v>0</v>
      </c>
      <c r="J400" s="74">
        <f>IF(AND(ISNUMBER('Emissions (start here)'!F400),ISNUMBER(Dispersion!$C$11)),'Emissions (start here)'!F400*2000*453.59/8760/3600*Dispersion!$C$11,0)</f>
        <v>0</v>
      </c>
      <c r="K400" s="74">
        <f>IF(AND(ISNUMBER('Emissions (start here)'!G400),ISNUMBER(Dispersion!$D$8)),'Emissions (start here)'!G400*453.59/3600*Dispersion!$D$8,0)</f>
        <v>0</v>
      </c>
      <c r="L400" s="74">
        <f>IF(AND(ISNUMBER('Emissions (start here)'!G400),ISNUMBER(Dispersion!$D$9)),'Emissions (start here)'!G400*453.59/3600*Dispersion!$D$9,0)</f>
        <v>0</v>
      </c>
      <c r="M400" s="74">
        <f>IF(AND(ISNUMBER('Emissions (start here)'!H400),ISNUMBER(Dispersion!$D$10)),'Emissions (start here)'!H400*2000*453.59/8760/3600*Dispersion!$D$10,0)</f>
        <v>0</v>
      </c>
      <c r="N400" s="74">
        <f>IF(AND(ISNUMBER('Emissions (start here)'!H400),ISNUMBER(Dispersion!$D$11)),'Emissions (start here)'!H400*2000*453.59/8760/3600*Dispersion!$D$11,0)</f>
        <v>0</v>
      </c>
      <c r="O400" s="74">
        <f>IF(AND(ISNUMBER('Emissions (start here)'!I400),ISNUMBER(Dispersion!$E$8)),'Emissions (start here)'!I400*453.59/3600*Dispersion!$E$8,0)</f>
        <v>0</v>
      </c>
      <c r="P400" s="74">
        <f>IF(AND(ISNUMBER('Emissions (start here)'!I400),ISNUMBER(Dispersion!$E$9)),'Emissions (start here)'!I400*453.59/3600*Dispersion!$E$9,0)</f>
        <v>0</v>
      </c>
      <c r="Q400" s="74">
        <f>IF(AND(ISNUMBER('Emissions (start here)'!J400),ISNUMBER(Dispersion!$E$10)),'Emissions (start here)'!J400*2000*453.59/8760/3600*Dispersion!$E$10,0)</f>
        <v>0</v>
      </c>
      <c r="R400" s="74">
        <f>IF(AND(ISNUMBER('Emissions (start here)'!J400),ISNUMBER(Dispersion!$E$11)),'Emissions (start here)'!J400*2000*453.59/8760/3600*Dispersion!$E$11,0)</f>
        <v>0</v>
      </c>
      <c r="S400" s="74">
        <f>IF(AND(ISNUMBER('Emissions (start here)'!K400),ISNUMBER(Dispersion!$F$8)),'Emissions (start here)'!K400*453.59/3600*Dispersion!$F$8,0)</f>
        <v>0</v>
      </c>
      <c r="T400" s="74">
        <f>IF(AND(ISNUMBER('Emissions (start here)'!K400),ISNUMBER(Dispersion!$F$9)),'Emissions (start here)'!K400*453.59/3600*Dispersion!$F$9,0)</f>
        <v>0</v>
      </c>
      <c r="U400" s="74">
        <f>IF(AND(ISNUMBER('Emissions (start here)'!L400),ISNUMBER(Dispersion!$F$10)),'Emissions (start here)'!L400*2000*453.59/8760/3600*Dispersion!$F$10,0)</f>
        <v>0</v>
      </c>
      <c r="V400" s="74">
        <f>IF(AND(ISNUMBER('Emissions (start here)'!L400),ISNUMBER(Dispersion!$F$11)),'Emissions (start here)'!L400*2000*453.59/8760/3600*Dispersion!$F$11,0)</f>
        <v>0</v>
      </c>
      <c r="W400" s="74">
        <f>IF(AND(ISNUMBER('Emissions (start here)'!M400),ISNUMBER(Dispersion!$G$8)),'Emissions (start here)'!M400*453.59/3600*Dispersion!$G$8,0)</f>
        <v>0</v>
      </c>
      <c r="X400" s="74">
        <f>IF(AND(ISNUMBER('Emissions (start here)'!M400),ISNUMBER(Dispersion!$G$9)),'Emissions (start here)'!M400*453.59/3600*Dispersion!$G$9,0)</f>
        <v>0</v>
      </c>
      <c r="Y400" s="74">
        <f>IF(AND(ISNUMBER('Emissions (start here)'!N400),ISNUMBER(Dispersion!$G$10)),'Emissions (start here)'!N400*2000*453.59/8760/3600*Dispersion!$G$10,0)</f>
        <v>0</v>
      </c>
      <c r="Z400" s="74">
        <f>IF(AND(ISNUMBER('Emissions (start here)'!N400),ISNUMBER(Dispersion!$G$11)),'Emissions (start here)'!N400*2000*453.59/8760/3600*Dispersion!$G$11,0)</f>
        <v>0</v>
      </c>
      <c r="AA400" s="74">
        <f>IF(AND(ISNUMBER('Emissions (start here)'!O400),ISNUMBER(Dispersion!$H$8)),'Emissions (start here)'!O400*453.59/3600*Dispersion!$H$8,0)</f>
        <v>0</v>
      </c>
      <c r="AB400" s="74">
        <f>IF(AND(ISNUMBER('Emissions (start here)'!O400),ISNUMBER(Dispersion!$H$9)),'Emissions (start here)'!O400*453.59/3600*Dispersion!$H$9,0)</f>
        <v>0</v>
      </c>
      <c r="AC400" s="74">
        <f>IF(AND(ISNUMBER('Emissions (start here)'!P400),ISNUMBER(Dispersion!$H$10)),'Emissions (start here)'!P400*2000*453.59/8760/3600*Dispersion!$H$10,0)</f>
        <v>0</v>
      </c>
      <c r="AD400" s="74">
        <f>IF(AND(ISNUMBER('Emissions (start here)'!P400),ISNUMBER(Dispersion!$H$11)),'Emissions (start here)'!P400*2000*453.59/8760/3600*Dispersion!$H$11,0)</f>
        <v>0</v>
      </c>
      <c r="AE400" s="74">
        <f>IF(AND(ISNUMBER('Emissions (start here)'!Q400),ISNUMBER(Dispersion!$I$8)),'Emissions (start here)'!Q400*453.59/3600*Dispersion!$I$8,0)</f>
        <v>0</v>
      </c>
      <c r="AF400" s="74">
        <f>IF(AND(ISNUMBER('Emissions (start here)'!Q400),ISNUMBER(Dispersion!$I$9)),'Emissions (start here)'!Q400*453.59/3600*Dispersion!$I$9,0)</f>
        <v>0</v>
      </c>
      <c r="AG400" s="74">
        <f>IF(AND(ISNUMBER('Emissions (start here)'!R400),ISNUMBER(Dispersion!$I$10)),'Emissions (start here)'!R400*2000*453.59/8760/3600*Dispersion!$I$10,0)</f>
        <v>0</v>
      </c>
      <c r="AH400" s="74">
        <f>IF(AND(ISNUMBER('Emissions (start here)'!R400),ISNUMBER(Dispersion!$I$11)),'Emissions (start here)'!R400*2000*453.59/8760/3600*Dispersion!$I$11,0)</f>
        <v>0</v>
      </c>
      <c r="AI400" s="74">
        <f>IF(AND(ISNUMBER('Emissions (start here)'!S400),ISNUMBER(Dispersion!$J$8)),'Emissions (start here)'!S400*453.59/3600*Dispersion!$J$8,0)</f>
        <v>0</v>
      </c>
      <c r="AJ400" s="74">
        <f>IF(AND(ISNUMBER('Emissions (start here)'!S400),ISNUMBER(Dispersion!$J$9)),'Emissions (start here)'!S400*453.59/3600*Dispersion!$J$9,0)</f>
        <v>0</v>
      </c>
      <c r="AK400" s="74">
        <f>IF(AND(ISNUMBER('Emissions (start here)'!T400),ISNUMBER(Dispersion!$J$10)),'Emissions (start here)'!T400*2000*453.59/8760/3600*Dispersion!$J$10,0)</f>
        <v>0</v>
      </c>
      <c r="AL400" s="74">
        <f>IF(AND(ISNUMBER('Emissions (start here)'!T400),ISNUMBER(Dispersion!$J$11)),'Emissions (start here)'!T400*2000*453.59/8760/3600*Dispersion!$J$11,0)</f>
        <v>0</v>
      </c>
      <c r="AM400" s="74">
        <f>IF(AND(ISNUMBER('Emissions (start here)'!U400),ISNUMBER(Dispersion!$K$8)),'Emissions (start here)'!U400*453.59/3600*Dispersion!$K$8,0)</f>
        <v>0</v>
      </c>
      <c r="AN400" s="74">
        <f>IF(AND(ISNUMBER('Emissions (start here)'!U400),ISNUMBER(Dispersion!$K$9)),'Emissions (start here)'!U400*453.59/3600*Dispersion!$K$9,0)</f>
        <v>0</v>
      </c>
      <c r="AO400" s="74">
        <f>IF(AND(ISNUMBER('Emissions (start here)'!V400),ISNUMBER(Dispersion!$K$10)),'Emissions (start here)'!V400*2000*453.59/8760/3600*Dispersion!$K$10,0)</f>
        <v>0</v>
      </c>
      <c r="AP400" s="74">
        <f>IF(AND(ISNUMBER('Emissions (start here)'!V400),ISNUMBER(Dispersion!$K$11)),'Emissions (start here)'!V400*2000*453.59/8760/3600*Dispersion!$K$11,0)</f>
        <v>0</v>
      </c>
      <c r="AQ400" s="74">
        <f>IF(AND(ISNUMBER('Emissions (start here)'!W400),ISNUMBER(Dispersion!$L$8)),'Emissions (start here)'!W400*453.59/3600*Dispersion!$L$8,0)</f>
        <v>0</v>
      </c>
      <c r="AR400" s="74">
        <f>IF(AND(ISNUMBER('Emissions (start here)'!W400),ISNUMBER(Dispersion!$L$9)),'Emissions (start here)'!W400*453.59/3600*Dispersion!$L$9,0)</f>
        <v>0</v>
      </c>
      <c r="AS400" s="74">
        <f>IF(AND(ISNUMBER('Emissions (start here)'!X400),ISNUMBER(Dispersion!$L$10)),'Emissions (start here)'!X400*2000*453.59/8760/3600*Dispersion!$L$10,0)</f>
        <v>0</v>
      </c>
      <c r="AT400" s="74">
        <f>IF(AND(ISNUMBER('Emissions (start here)'!X400),ISNUMBER(Dispersion!$L$11)),'Emissions (start here)'!X400*2000*453.59/8760/3600*Dispersion!$L$11,0)</f>
        <v>0</v>
      </c>
      <c r="AU400" s="74">
        <f>IF(AND(ISNUMBER('Emissions (start here)'!Y400),ISNUMBER(Dispersion!$M$8)),'Emissions (start here)'!Y400*453.59/3600*Dispersion!$M$8,0)</f>
        <v>0</v>
      </c>
      <c r="AV400" s="74">
        <f>IF(AND(ISNUMBER('Emissions (start here)'!Y400),ISNUMBER(Dispersion!$M$9)),'Emissions (start here)'!Y400*453.59/3600*Dispersion!$M$9,0)</f>
        <v>0</v>
      </c>
      <c r="AW400" s="74">
        <f>IF(AND(ISNUMBER('Emissions (start here)'!Z400),ISNUMBER(Dispersion!$M$10)),'Emissions (start here)'!Z400*2000*453.59/8760/3600*Dispersion!$M$10,0)</f>
        <v>0</v>
      </c>
      <c r="AX400" s="74">
        <f>IF(AND(ISNUMBER('Emissions (start here)'!Z400),ISNUMBER(Dispersion!$M$11)),'Emissions (start here)'!Z400*2000*453.59/8760/3600*Dispersion!$M$11,0)</f>
        <v>0</v>
      </c>
      <c r="AY400" s="74">
        <f>IF(AND(ISNUMBER('Emissions (start here)'!AA400),ISNUMBER(Dispersion!$N$8)),'Emissions (start here)'!AA400*453.59/3600*Dispersion!$N$8,0)</f>
        <v>0</v>
      </c>
      <c r="AZ400" s="74">
        <f>IF(AND(ISNUMBER('Emissions (start here)'!AA400),ISNUMBER(Dispersion!$N$9)),'Emissions (start here)'!AA400*453.59/3600*Dispersion!$N$9,0)</f>
        <v>0</v>
      </c>
      <c r="BA400" s="74">
        <f>IF(AND(ISNUMBER('Emissions (start here)'!AB400),ISNUMBER(Dispersion!$N$10)),'Emissions (start here)'!AB400*2000*453.59/8760/3600*Dispersion!$N$10,0)</f>
        <v>0</v>
      </c>
      <c r="BB400" s="74">
        <f>IF(AND(ISNUMBER('Emissions (start here)'!AB400),ISNUMBER(Dispersion!$N$11)),'Emissions (start here)'!AB400*2000*453.59/8760/3600*Dispersion!$N$11,0)</f>
        <v>0</v>
      </c>
      <c r="BC400" s="74">
        <f>IF(AND(ISNUMBER('Emissions (start here)'!AC400),ISNUMBER(Dispersion!$O$8)),'Emissions (start here)'!AC400*453.59/3600*Dispersion!$O$8,0)</f>
        <v>0</v>
      </c>
      <c r="BD400" s="74">
        <f>IF(AND(ISNUMBER('Emissions (start here)'!AC400),ISNUMBER(Dispersion!$O$9)),'Emissions (start here)'!AC400*453.59/3600*Dispersion!$O$9,0)</f>
        <v>0</v>
      </c>
      <c r="BE400" s="74">
        <f>IF(AND(ISNUMBER('Emissions (start here)'!AD400),ISNUMBER(Dispersion!$O$10)),'Emissions (start here)'!AD400*2000*453.59/8760/3600*Dispersion!$O$10,0)</f>
        <v>0</v>
      </c>
      <c r="BF400" s="74">
        <f>IF(AND(ISNUMBER('Emissions (start here)'!AD400),ISNUMBER(Dispersion!$O$11)),'Emissions (start here)'!AD400*2000*453.59/8760/3600*Dispersion!$O$11,0)</f>
        <v>0</v>
      </c>
      <c r="BG400" s="74">
        <f>IF(AND(ISNUMBER('Emissions (start here)'!AE400),ISNUMBER(Dispersion!$P$8)),'Emissions (start here)'!AE400*453.59/3600*Dispersion!$P$8,0)</f>
        <v>0</v>
      </c>
      <c r="BH400" s="74">
        <f>IF(AND(ISNUMBER('Emissions (start here)'!AE400),ISNUMBER(Dispersion!$P$9)),'Emissions (start here)'!AE400*453.59/3600*Dispersion!$P$9,0)</f>
        <v>0</v>
      </c>
      <c r="BI400" s="74">
        <f>IF(AND(ISNUMBER('Emissions (start here)'!AF400),ISNUMBER(Dispersion!$P$10)),'Emissions (start here)'!AF400*2000*453.59/8760/3600*Dispersion!$P$10,0)</f>
        <v>0</v>
      </c>
      <c r="BJ400" s="74">
        <f>IF(AND(ISNUMBER('Emissions (start here)'!AF400),ISNUMBER(Dispersion!$P$11)),'Emissions (start here)'!AF400*2000*453.59/8760/3600*Dispersion!$P$11,0)</f>
        <v>0</v>
      </c>
      <c r="BK400" s="74">
        <f>IF(AND(ISNUMBER('Emissions (start here)'!AG400),ISNUMBER(Dispersion!$Q$8)),'Emissions (start here)'!AG400*453.59/3600*Dispersion!$Q$8,0)</f>
        <v>0</v>
      </c>
      <c r="BL400" s="74">
        <f>IF(AND(ISNUMBER('Emissions (start here)'!AG400),ISNUMBER(Dispersion!$Q$9)),'Emissions (start here)'!AG400*453.59/3600*Dispersion!$Q$9,0)</f>
        <v>0</v>
      </c>
      <c r="BM400" s="74">
        <f>IF(AND(ISNUMBER('Emissions (start here)'!AH400),ISNUMBER(Dispersion!$Q$10)),'Emissions (start here)'!AH400*2000*453.59/8760/3600*Dispersion!$Q$10,0)</f>
        <v>0</v>
      </c>
      <c r="BN400" s="74">
        <f>IF(AND(ISNUMBER('Emissions (start here)'!AH400),ISNUMBER(Dispersion!$Q$11)),'Emissions (start here)'!AH400*2000*453.59/8760/3600*Dispersion!$Q$11,0)</f>
        <v>0</v>
      </c>
      <c r="BO400" s="74">
        <f>IF(AND(ISNUMBER('Emissions (start here)'!AI400),ISNUMBER(Dispersion!$R$8)),'Emissions (start here)'!AI400*453.59/3600*Dispersion!$R$8,0)</f>
        <v>0</v>
      </c>
      <c r="BP400" s="74">
        <f>IF(AND(ISNUMBER('Emissions (start here)'!AI400),ISNUMBER(Dispersion!$R$9)),'Emissions (start here)'!AI400*453.59/3600*Dispersion!$R$9,0)</f>
        <v>0</v>
      </c>
      <c r="BQ400" s="74">
        <f>IF(AND(ISNUMBER('Emissions (start here)'!AJ400),ISNUMBER(Dispersion!$R$10)),'Emissions (start here)'!AJ400*2000*453.59/8760/3600*Dispersion!$R$10,0)</f>
        <v>0</v>
      </c>
      <c r="BR400" s="74">
        <f>IF(AND(ISNUMBER('Emissions (start here)'!AJ400),ISNUMBER(Dispersion!$R$11)),'Emissions (start here)'!AJ400*2000*453.59/8760/3600*Dispersion!$R$11,0)</f>
        <v>0</v>
      </c>
      <c r="BS400" s="74">
        <f>IF(AND(ISNUMBER('Emissions (start here)'!AK400),ISNUMBER(Dispersion!$S$8)),'Emissions (start here)'!AK400*453.59/3600*Dispersion!$S$8,0)</f>
        <v>0</v>
      </c>
      <c r="BT400" s="74">
        <f>IF(AND(ISNUMBER('Emissions (start here)'!AK400),ISNUMBER(Dispersion!$S$9)),'Emissions (start here)'!AK400*453.59/3600*Dispersion!$S$9,0)</f>
        <v>0</v>
      </c>
      <c r="BU400" s="74">
        <f>IF(AND(ISNUMBER('Emissions (start here)'!AL400),ISNUMBER(Dispersion!$S$10)),'Emissions (start here)'!AL400*2000*453.59/8760/3600*Dispersion!$S$10,0)</f>
        <v>0</v>
      </c>
      <c r="BV400" s="74">
        <f>IF(AND(ISNUMBER('Emissions (start here)'!AL400),ISNUMBER(Dispersion!$S$11)),'Emissions (start here)'!AL400*2000*453.59/8760/3600*Dispersion!$S$11,0)</f>
        <v>0</v>
      </c>
      <c r="BW400" s="74">
        <f>IF(AND(ISNUMBER('Emissions (start here)'!AM400),ISNUMBER(Dispersion!$T$8)),'Emissions (start here)'!AM400*453.59/3600*Dispersion!$T$8,0)</f>
        <v>0</v>
      </c>
      <c r="BX400" s="74">
        <f>IF(AND(ISNUMBER('Emissions (start here)'!AM400),ISNUMBER(Dispersion!$T$9)),'Emissions (start here)'!AM400*453.59/3600*Dispersion!$T$9,0)</f>
        <v>0</v>
      </c>
      <c r="BY400" s="74">
        <f>IF(AND(ISNUMBER('Emissions (start here)'!AN400),ISNUMBER(Dispersion!$T$10)),'Emissions (start here)'!AN400*2000*453.59/8760/3600*Dispersion!$T$10,0)</f>
        <v>0</v>
      </c>
      <c r="BZ400" s="74">
        <f>IF(AND(ISNUMBER('Emissions (start here)'!AN400),ISNUMBER(Dispersion!$T$11)),'Emissions (start here)'!AN400*2000*453.59/8760/3600*Dispersion!$T$11,0)</f>
        <v>0</v>
      </c>
      <c r="CA400" s="74">
        <f>IF(AND(ISNUMBER('Emissions (start here)'!AO400),ISNUMBER(Dispersion!$U$8)),'Emissions (start here)'!AO400*453.59/3600*Dispersion!$U$8,0)</f>
        <v>0</v>
      </c>
      <c r="CB400" s="74">
        <f>IF(AND(ISNUMBER('Emissions (start here)'!AO400),ISNUMBER(Dispersion!$U$9)),'Emissions (start here)'!AO400*453.59/3600*Dispersion!$U$9,0)</f>
        <v>0</v>
      </c>
      <c r="CC400" s="74">
        <f>IF(AND(ISNUMBER('Emissions (start here)'!AP400),ISNUMBER(Dispersion!$U$10)),'Emissions (start here)'!AP400*2000*453.59/8760/3600*Dispersion!$U$10,0)</f>
        <v>0</v>
      </c>
      <c r="CD400" s="74">
        <f>IF(AND(ISNUMBER('Emissions (start here)'!AP400),ISNUMBER(Dispersion!$U$11)),'Emissions (start here)'!AP400*2000*453.59/8760/3600*Dispersion!$U$11,0)</f>
        <v>0</v>
      </c>
      <c r="CE400" s="74">
        <f>IF(AND(ISNUMBER('Emissions (start here)'!AQ400),ISNUMBER(Dispersion!$V$8)),'Emissions (start here)'!AQ400*453.59/3600*Dispersion!$V$8,0)</f>
        <v>0</v>
      </c>
      <c r="CF400" s="74">
        <f>IF(AND(ISNUMBER('Emissions (start here)'!AQ400),ISNUMBER(Dispersion!$V$9)),'Emissions (start here)'!AQ400*453.59/3600*Dispersion!$V$9,0)</f>
        <v>0</v>
      </c>
      <c r="CG400" s="74">
        <f>IF(AND(ISNUMBER('Emissions (start here)'!AR400),ISNUMBER(Dispersion!$V$10)),'Emissions (start here)'!AR400*2000*453.59/8760/3600*Dispersion!$V$10,0)</f>
        <v>0</v>
      </c>
      <c r="CH400" s="74">
        <f>IF(AND(ISNUMBER('Emissions (start here)'!AR400),ISNUMBER(Dispersion!$V$11)),'Emissions (start here)'!AR400*2000*453.59/8760/3600*Dispersion!$V$11,0)</f>
        <v>0</v>
      </c>
      <c r="CI400" s="74">
        <f>IF(AND(ISNUMBER('Emissions (start here)'!AS400),ISNUMBER(Dispersion!$W$8)),'Emissions (start here)'!AS400*453.59/3600*Dispersion!$W$8,0)</f>
        <v>0</v>
      </c>
      <c r="CJ400" s="74">
        <f>IF(AND(ISNUMBER('Emissions (start here)'!AS400),ISNUMBER(Dispersion!$W$9)),'Emissions (start here)'!AS400*453.59/3600*Dispersion!$W$9,0)</f>
        <v>0</v>
      </c>
      <c r="CK400" s="74">
        <f>IF(AND(ISNUMBER('Emissions (start here)'!AT400),ISNUMBER(Dispersion!$W$10)),'Emissions (start here)'!AT400*2000*453.59/8760/3600*Dispersion!$W$10,0)</f>
        <v>0</v>
      </c>
      <c r="CL400" s="74">
        <f>IF(AND(ISNUMBER('Emissions (start here)'!AT400),ISNUMBER(Dispersion!$W$11)),'Emissions (start here)'!AT400*2000*453.59/8760/3600*Dispersion!$W$11,0)</f>
        <v>0</v>
      </c>
      <c r="CM400" s="74">
        <f>IF(AND(ISNUMBER('Emissions (start here)'!AU400),ISNUMBER(Dispersion!$X$8)),'Emissions (start here)'!AU400*453.59/3600*Dispersion!$X$8,0)</f>
        <v>0</v>
      </c>
      <c r="CN400" s="74">
        <f>IF(AND(ISNUMBER('Emissions (start here)'!AU400),ISNUMBER(Dispersion!$X$9)),'Emissions (start here)'!AU400*453.59/3600*Dispersion!$X$9,0)</f>
        <v>0</v>
      </c>
      <c r="CO400" s="74">
        <f>IF(AND(ISNUMBER('Emissions (start here)'!AV400),ISNUMBER(Dispersion!$X$10)),'Emissions (start here)'!AV400*2000*453.59/8760/3600*Dispersion!$X$10,0)</f>
        <v>0</v>
      </c>
      <c r="CP400" s="74">
        <f>IF(AND(ISNUMBER('Emissions (start here)'!AV400),ISNUMBER(Dispersion!$X$11)),'Emissions (start here)'!AV400*2000*453.59/8760/3600*Dispersion!$X$11,0)</f>
        <v>0</v>
      </c>
      <c r="CQ400" s="74">
        <f>IF(AND(ISNUMBER('Emissions (start here)'!AW400),ISNUMBER(Dispersion!$Y$8)),'Emissions (start here)'!AW400*453.59/3600*Dispersion!$Y$8,0)</f>
        <v>0</v>
      </c>
      <c r="CR400" s="74">
        <f>IF(AND(ISNUMBER('Emissions (start here)'!AW400),ISNUMBER(Dispersion!$Y$9)),'Emissions (start here)'!AW400*453.59/3600*Dispersion!$Y$9,0)</f>
        <v>0</v>
      </c>
      <c r="CS400" s="74">
        <f>IF(AND(ISNUMBER('Emissions (start here)'!AX400),ISNUMBER(Dispersion!$Y$10)),'Emissions (start here)'!AX400*2000*453.59/8760/3600*Dispersion!$Y$10,0)</f>
        <v>0</v>
      </c>
      <c r="CT400" s="74">
        <f>IF(AND(ISNUMBER('Emissions (start here)'!AX400),ISNUMBER(Dispersion!$Y$11)),'Emissions (start here)'!AX400*2000*453.59/8760/3600*Dispersion!$Y$11,0)</f>
        <v>0</v>
      </c>
      <c r="CU400" s="74">
        <f>IF(AND(ISNUMBER('Emissions (start here)'!AY400),ISNUMBER(Dispersion!$Z$8)),'Emissions (start here)'!AY400*453.59/3600*Dispersion!$Z$8,0)</f>
        <v>0</v>
      </c>
      <c r="CV400" s="74">
        <f>IF(AND(ISNUMBER('Emissions (start here)'!AY400),ISNUMBER(Dispersion!$Z$9)),'Emissions (start here)'!AY400*453.59/3600*Dispersion!$Z$9,0)</f>
        <v>0</v>
      </c>
      <c r="CW400" s="74">
        <f>IF(AND(ISNUMBER('Emissions (start here)'!AZ400),ISNUMBER(Dispersion!$Z$10)),'Emissions (start here)'!AZ400*2000*453.59/8760/3600*Dispersion!$Z$10,0)</f>
        <v>0</v>
      </c>
      <c r="CX400" s="74">
        <f>IF(AND(ISNUMBER('Emissions (start here)'!AZ400),ISNUMBER(Dispersion!$Z$11)),'Emissions (start here)'!AZ400*2000*453.59/8760/3600*Dispersion!$Z$11,0)</f>
        <v>0</v>
      </c>
      <c r="CY400" s="74">
        <f>IF(AND(ISNUMBER('Emissions (start here)'!BA400),ISNUMBER(Dispersion!$AA$8)),'Emissions (start here)'!BA400*453.59/3600*Dispersion!$AA$8,0)</f>
        <v>0</v>
      </c>
      <c r="CZ400" s="74">
        <f>IF(AND(ISNUMBER('Emissions (start here)'!BA400),ISNUMBER(Dispersion!$AA$9)),'Emissions (start here)'!BA400*453.59/3600*Dispersion!$AA$9,0)</f>
        <v>0</v>
      </c>
      <c r="DA400" s="74">
        <f>IF(AND(ISNUMBER('Emissions (start here)'!BB400),ISNUMBER(Dispersion!$AA$10)),'Emissions (start here)'!BB400*2000*453.59/8760/3600*Dispersion!$AA$10,0)</f>
        <v>0</v>
      </c>
      <c r="DB400" s="74">
        <f>IF(AND(ISNUMBER('Emissions (start here)'!BB400),ISNUMBER(Dispersion!$AA$11)),'Emissions (start here)'!BB400*2000*453.59/8760/3600*Dispersion!$AA$11,0)</f>
        <v>0</v>
      </c>
      <c r="DC400" s="74">
        <f>IF(AND(ISNUMBER('Emissions (start here)'!BC400),ISNUMBER(Dispersion!$AB$8)),'Emissions (start here)'!BC400*453.59/3600*Dispersion!$AB$8,0)</f>
        <v>0</v>
      </c>
      <c r="DD400" s="74">
        <f>IF(AND(ISNUMBER('Emissions (start here)'!BC400),ISNUMBER(Dispersion!$AB$9)),'Emissions (start here)'!BC400*453.59/3600*Dispersion!$AB$9,0)</f>
        <v>0</v>
      </c>
      <c r="DE400" s="74">
        <f>IF(AND(ISNUMBER('Emissions (start here)'!BD400),ISNUMBER(Dispersion!$AB$10)),'Emissions (start here)'!BD400*2000*453.59/8760/3600*Dispersion!$AB$10,0)</f>
        <v>0</v>
      </c>
      <c r="DF400" s="74">
        <f>IF(AND(ISNUMBER('Emissions (start here)'!BD400),ISNUMBER(Dispersion!$AB$11)),'Emissions (start here)'!BD400*2000*453.59/8760/3600*Dispersion!$AB$11,0)</f>
        <v>0</v>
      </c>
      <c r="DG400" s="74">
        <f>IF(AND(ISNUMBER('Emissions (start here)'!BE400),ISNUMBER(Dispersion!$AC$8)),'Emissions (start here)'!BE400*453.59/3600*Dispersion!$AC$8,0)</f>
        <v>0</v>
      </c>
      <c r="DH400" s="74">
        <f>IF(AND(ISNUMBER('Emissions (start here)'!BE400),ISNUMBER(Dispersion!$AC$9)),'Emissions (start here)'!BE400*453.59/3600*Dispersion!$AC$9,0)</f>
        <v>0</v>
      </c>
      <c r="DI400" s="74">
        <f>IF(AND(ISNUMBER('Emissions (start here)'!BF400),ISNUMBER(Dispersion!$AC$10)),'Emissions (start here)'!BF400*2000*453.59/8760/3600*Dispersion!$AC$10,0)</f>
        <v>0</v>
      </c>
      <c r="DJ400" s="74">
        <f>IF(AND(ISNUMBER('Emissions (start here)'!BF400),ISNUMBER(Dispersion!$AC$11)),'Emissions (start here)'!BF400*2000*453.59/8760/3600*Dispersion!$AC$11,0)</f>
        <v>0</v>
      </c>
      <c r="DK400" s="74">
        <f>IF(AND(ISNUMBER('Emissions (start here)'!BG400),ISNUMBER(Dispersion!$AD$8)),'Emissions (start here)'!BG400*453.59/3600*Dispersion!$AD$8,0)</f>
        <v>0</v>
      </c>
      <c r="DL400" s="74">
        <f>IF(AND(ISNUMBER('Emissions (start here)'!BG400),ISNUMBER(Dispersion!$AD$9)),'Emissions (start here)'!BG400*453.59/3600*Dispersion!$AD$9,0)</f>
        <v>0</v>
      </c>
      <c r="DM400" s="74">
        <f>IF(AND(ISNUMBER('Emissions (start here)'!BH400),ISNUMBER(Dispersion!$AD$10)),'Emissions (start here)'!BH400*2000*453.59/8760/3600*Dispersion!$AD$10,0)</f>
        <v>0</v>
      </c>
      <c r="DN400" s="74">
        <f>IF(AND(ISNUMBER('Emissions (start here)'!BH400),ISNUMBER(Dispersion!$AD$11)),'Emissions (start here)'!BH400*2000*453.59/8760/3600*Dispersion!$AD$11,0)</f>
        <v>0</v>
      </c>
      <c r="DO400" s="74">
        <f>IF(AND(ISNUMBER('Emissions (start here)'!BI400),ISNUMBER(Dispersion!$AE$8)),'Emissions (start here)'!BI400*453.59/3600*Dispersion!$AE$8,0)</f>
        <v>0</v>
      </c>
      <c r="DP400" s="74">
        <f>IF(AND(ISNUMBER('Emissions (start here)'!BI400),ISNUMBER(Dispersion!$AE$9)),'Emissions (start here)'!BI400*453.59/3600*Dispersion!$AE$9,0)</f>
        <v>0</v>
      </c>
      <c r="DQ400" s="74">
        <f>IF(AND(ISNUMBER('Emissions (start here)'!BJ400),ISNUMBER(Dispersion!$AE$10)),'Emissions (start here)'!BJ400*2000*453.59/8760/3600*Dispersion!$AE$10,0)</f>
        <v>0</v>
      </c>
      <c r="DR400" s="74">
        <f>IF(AND(ISNUMBER('Emissions (start here)'!BJ400),ISNUMBER(Dispersion!$AE$11)),'Emissions (start here)'!BJ400*2000*453.59/8760/3600*Dispersion!$AE$11,0)</f>
        <v>0</v>
      </c>
      <c r="DS400" s="74">
        <f>IF(AND(ISNUMBER('Emissions (start here)'!BK400),ISNUMBER(Dispersion!$AF$8)),'Emissions (start here)'!BK400*453.59/3600*Dispersion!$AF$8,0)</f>
        <v>0</v>
      </c>
      <c r="DT400" s="74">
        <f>IF(AND(ISNUMBER('Emissions (start here)'!BK400),ISNUMBER(Dispersion!$AF$9)),'Emissions (start here)'!BK400*453.59/3600*Dispersion!$AF$9,0)</f>
        <v>0</v>
      </c>
      <c r="DU400" s="74">
        <f>IF(AND(ISNUMBER('Emissions (start here)'!BL400),ISNUMBER(Dispersion!$AF$10)),'Emissions (start here)'!BL400*2000*453.59/8760/3600*Dispersion!$AF$10,0)</f>
        <v>0</v>
      </c>
      <c r="DV400" s="74">
        <f>IF(AND(ISNUMBER('Emissions (start here)'!BL400),ISNUMBER(Dispersion!$AF$11)),'Emissions (start here)'!BL400*2000*453.59/8760/3600*Dispersion!$AF$11,0)</f>
        <v>0</v>
      </c>
      <c r="DW400" s="74">
        <f>IF(AND(ISNUMBER('Emissions (start here)'!BM400),ISNUMBER(Dispersion!$AG$8)),'Emissions (start here)'!BM400*453.59/3600*Dispersion!$AG$8,0)</f>
        <v>0</v>
      </c>
      <c r="DX400" s="74">
        <f>IF(AND(ISNUMBER('Emissions (start here)'!BM400),ISNUMBER(Dispersion!$AG$9)),'Emissions (start here)'!BM400*453.59/3600*Dispersion!$AG$9,0)</f>
        <v>0</v>
      </c>
      <c r="DY400" s="74">
        <f>IF(AND(ISNUMBER('Emissions (start here)'!BN400),ISNUMBER(Dispersion!$AG$10)),'Emissions (start here)'!BN400*2000*453.59/8760/3600*Dispersion!$AG$10,0)</f>
        <v>0</v>
      </c>
      <c r="DZ400" s="74">
        <f>IF(AND(ISNUMBER('Emissions (start here)'!BN400),ISNUMBER(Dispersion!$AG$11)),'Emissions (start here)'!BN400*2000*453.59/8760/3600*Dispersion!$AG$11,0)</f>
        <v>0</v>
      </c>
      <c r="EA400" s="74">
        <f>IF(AND(ISNUMBER('Emissions (start here)'!BO400),ISNUMBER(Dispersion!$AH$8)),'Emissions (start here)'!BO400*453.59/3600*Dispersion!$AH$8,0)</f>
        <v>0</v>
      </c>
      <c r="EB400" s="74">
        <f>IF(AND(ISNUMBER('Emissions (start here)'!BO400),ISNUMBER(Dispersion!$AH$9)),'Emissions (start here)'!BO400*453.59/3600*Dispersion!$AH$9,0)</f>
        <v>0</v>
      </c>
      <c r="EC400" s="74">
        <f>IF(AND(ISNUMBER('Emissions (start here)'!BP400),ISNUMBER(Dispersion!$AH$10)),'Emissions (start here)'!BP400*2000*453.59/8760/3600*Dispersion!$AH$10,0)</f>
        <v>0</v>
      </c>
      <c r="ED400" s="74">
        <f>IF(AND(ISNUMBER('Emissions (start here)'!BP400),ISNUMBER(Dispersion!$AH$11)),'Emissions (start here)'!BP400*2000*453.59/8760/3600*Dispersion!$AH$11,0)</f>
        <v>0</v>
      </c>
      <c r="EE400" s="74">
        <f>IF(AND(ISNUMBER('Emissions (start here)'!BQ400),ISNUMBER(Dispersion!$AI$8)),'Emissions (start here)'!BQ400*453.59/3600*Dispersion!$AI$8,0)</f>
        <v>0</v>
      </c>
      <c r="EF400" s="74">
        <f>IF(AND(ISNUMBER('Emissions (start here)'!BQ400),ISNUMBER(Dispersion!$AI$9)),'Emissions (start here)'!BQ400*453.59/3600*Dispersion!$AI$9,0)</f>
        <v>0</v>
      </c>
      <c r="EG400" s="74">
        <f>IF(AND(ISNUMBER('Emissions (start here)'!BR400),ISNUMBER(Dispersion!$AI$10)),'Emissions (start here)'!BR400*2000*453.59/8760/3600*Dispersion!$AI$10,0)</f>
        <v>0</v>
      </c>
      <c r="EH400" s="74">
        <f>IF(AND(ISNUMBER('Emissions (start here)'!BR400),ISNUMBER(Dispersion!$AI$11)),'Emissions (start here)'!BR400*2000*453.59/8760/3600*Dispersion!$AI$11,0)</f>
        <v>0</v>
      </c>
      <c r="EI400" s="74">
        <f>IF(AND(ISNUMBER('Emissions (start here)'!BS400),ISNUMBER(Dispersion!$AJ$8)),'Emissions (start here)'!BS400*453.59/3600*Dispersion!$AJ$8,0)</f>
        <v>0</v>
      </c>
      <c r="EJ400" s="74">
        <f>IF(AND(ISNUMBER('Emissions (start here)'!BS400),ISNUMBER(Dispersion!$AJ$9)),'Emissions (start here)'!BS400*453.59/3600*Dispersion!$AJ$9,0)</f>
        <v>0</v>
      </c>
      <c r="EK400" s="74">
        <f>IF(AND(ISNUMBER('Emissions (start here)'!BT400),ISNUMBER(Dispersion!$AJ$10)),'Emissions (start here)'!BT400*2000*453.59/8760/3600*Dispersion!$AJ$10,0)</f>
        <v>0</v>
      </c>
      <c r="EL400" s="74">
        <f>IF(AND(ISNUMBER('Emissions (start here)'!BT400),ISNUMBER(Dispersion!$AJ$11)),'Emissions (start here)'!BT400*2000*453.59/8760/3600*Dispersion!$AJ$11,0)</f>
        <v>0</v>
      </c>
      <c r="EM400" s="74">
        <f>IF(AND(ISNUMBER('Emissions (start here)'!BU400),ISNUMBER(Dispersion!$AK$8)),'Emissions (start here)'!BU400*453.59/3600*Dispersion!$AK$8,0)</f>
        <v>0</v>
      </c>
      <c r="EN400" s="74">
        <f>IF(AND(ISNUMBER('Emissions (start here)'!BU400),ISNUMBER(Dispersion!$AK$9)),'Emissions (start here)'!BU400*453.59/3600*Dispersion!$AK$9,0)</f>
        <v>0</v>
      </c>
      <c r="EO400" s="74">
        <f>IF(AND(ISNUMBER('Emissions (start here)'!BV400),ISNUMBER(Dispersion!$AK$10)),'Emissions (start here)'!BV400*2000*453.59/8760/3600*Dispersion!$AK$10,0)</f>
        <v>0</v>
      </c>
      <c r="EP400" s="74">
        <f>IF(AND(ISNUMBER('Emissions (start here)'!BV400),ISNUMBER(Dispersion!$AK$11)),'Emissions (start here)'!BV400*2000*453.59/8760/3600*Dispersion!$AK$11,0)</f>
        <v>0</v>
      </c>
      <c r="EQ400" s="74">
        <f>IF(AND(ISNUMBER('Emissions (start here)'!BW400),ISNUMBER(Dispersion!$AL$8)),'Emissions (start here)'!BW400*453.59/3600*Dispersion!$AL$8,0)</f>
        <v>0</v>
      </c>
      <c r="ER400" s="74">
        <f>IF(AND(ISNUMBER('Emissions (start here)'!BW400),ISNUMBER(Dispersion!$AL$9)),'Emissions (start here)'!BW400*453.59/3600*Dispersion!$AL$9,0)</f>
        <v>0</v>
      </c>
      <c r="ES400" s="74">
        <f>IF(AND(ISNUMBER('Emissions (start here)'!BX400),ISNUMBER(Dispersion!$AL$10)),'Emissions (start here)'!BX400*2000*453.59/8760/3600*Dispersion!$AL$10,0)</f>
        <v>0</v>
      </c>
      <c r="ET400" s="74">
        <f>IF(AND(ISNUMBER('Emissions (start here)'!BX400),ISNUMBER(Dispersion!$AL$11)),'Emissions (start here)'!BX400*2000*453.59/8760/3600*Dispersion!$AL$11,0)</f>
        <v>0</v>
      </c>
      <c r="EU400" s="74">
        <f>IF(AND(ISNUMBER('Emissions (start here)'!BY400),ISNUMBER(Dispersion!$AM$8)),'Emissions (start here)'!BY400*453.59/3600*Dispersion!$AM$8,0)</f>
        <v>0</v>
      </c>
      <c r="EV400" s="74">
        <f>IF(AND(ISNUMBER('Emissions (start here)'!BY400),ISNUMBER(Dispersion!$AM$9)),'Emissions (start here)'!BY400*453.59/3600*Dispersion!$AM$9,0)</f>
        <v>0</v>
      </c>
      <c r="EW400" s="74">
        <f>IF(AND(ISNUMBER('Emissions (start here)'!BZ400),ISNUMBER(Dispersion!$AM$10)),'Emissions (start here)'!BZ400*2000*453.59/8760/3600*Dispersion!$AM$10,0)</f>
        <v>0</v>
      </c>
      <c r="EX400" s="74">
        <f>IF(AND(ISNUMBER('Emissions (start here)'!BZ400),ISNUMBER(Dispersion!$AM$11)),'Emissions (start here)'!BZ400*2000*453.59/8760/3600*Dispersion!$AM$11,0)</f>
        <v>0</v>
      </c>
      <c r="EY400" s="74">
        <f>IF(AND(ISNUMBER('Emissions (start here)'!CA400),ISNUMBER(Dispersion!$AN$8)),'Emissions (start here)'!CA400*453.59/3600*Dispersion!$AN$8,0)</f>
        <v>0</v>
      </c>
      <c r="EZ400" s="74">
        <f>IF(AND(ISNUMBER('Emissions (start here)'!CA400),ISNUMBER(Dispersion!$AN$9)),'Emissions (start here)'!CA400*453.59/3600*Dispersion!$AN$9,0)</f>
        <v>0</v>
      </c>
      <c r="FA400" s="74">
        <f>IF(AND(ISNUMBER('Emissions (start here)'!CB400),ISNUMBER(Dispersion!$AN$10)),'Emissions (start here)'!CB400*2000*453.59/8760/3600*Dispersion!$AN$10,0)</f>
        <v>0</v>
      </c>
      <c r="FB400" s="74">
        <f>IF(AND(ISNUMBER('Emissions (start here)'!CB400),ISNUMBER(Dispersion!$AN$11)),'Emissions (start here)'!CB400*2000*453.59/8760/3600*Dispersion!$AN$11,0)</f>
        <v>0</v>
      </c>
      <c r="FC400" s="74">
        <f>IF(AND(ISNUMBER('Emissions (start here)'!CC400),ISNUMBER(Dispersion!$AO$8)),'Emissions (start here)'!CC400*453.59/3600*Dispersion!$AO$8,0)</f>
        <v>0</v>
      </c>
      <c r="FD400" s="74">
        <f>IF(AND(ISNUMBER('Emissions (start here)'!CC400),ISNUMBER(Dispersion!$AO$9)),'Emissions (start here)'!CC400*453.59/3600*Dispersion!$AO$9,0)</f>
        <v>0</v>
      </c>
      <c r="FE400" s="74">
        <f>IF(AND(ISNUMBER('Emissions (start here)'!CD400),ISNUMBER(Dispersion!$AO$10)),'Emissions (start here)'!CD400*2000*453.59/8760/3600*Dispersion!$AO$10,0)</f>
        <v>0</v>
      </c>
      <c r="FF400" s="74">
        <f>IF(AND(ISNUMBER('Emissions (start here)'!CD400),ISNUMBER(Dispersion!$AO$11)),'Emissions (start here)'!CD400*2000*453.59/8760/3600*Dispersion!$AO$11,0)</f>
        <v>0</v>
      </c>
      <c r="FG400" s="74">
        <f>IF(AND(ISNUMBER('Emissions (start here)'!CE400),ISNUMBER(Dispersion!$AP$8)),'Emissions (start here)'!CE400*453.59/3600*Dispersion!$AP$8,0)</f>
        <v>0</v>
      </c>
      <c r="FH400" s="74">
        <f>IF(AND(ISNUMBER('Emissions (start here)'!CE400),ISNUMBER(Dispersion!$AP$9)),'Emissions (start here)'!CE400*453.59/3600*Dispersion!$AP$9,0)</f>
        <v>0</v>
      </c>
      <c r="FI400" s="74">
        <f>IF(AND(ISNUMBER('Emissions (start here)'!CF400),ISNUMBER(Dispersion!$AP$10)),'Emissions (start here)'!CF400*2000*453.59/8760/3600*Dispersion!$AP$10,0)</f>
        <v>0</v>
      </c>
      <c r="FJ400" s="74">
        <f>IF(AND(ISNUMBER('Emissions (start here)'!CF400),ISNUMBER(Dispersion!$AP$11)),'Emissions (start here)'!CF400*2000*453.59/8760/3600*Dispersion!$AP$11,0)</f>
        <v>0</v>
      </c>
      <c r="FK400" s="74">
        <f>IF(AND(ISNUMBER('Emissions (start here)'!CG400),ISNUMBER(Dispersion!$AQ$8)),'Emissions (start here)'!CG400*453.59/3600*Dispersion!$AQ$8,0)</f>
        <v>0</v>
      </c>
      <c r="FL400" s="74">
        <f>IF(AND(ISNUMBER('Emissions (start here)'!CG400),ISNUMBER(Dispersion!$AQ$9)),'Emissions (start here)'!CG400*453.59/3600*Dispersion!$AQ$9,0)</f>
        <v>0</v>
      </c>
      <c r="FM400" s="74">
        <f>IF(AND(ISNUMBER('Emissions (start here)'!CH400),ISNUMBER(Dispersion!$AQ$10)),'Emissions (start here)'!CH400*2000*453.59/8760/3600*Dispersion!$AQ$10,0)</f>
        <v>0</v>
      </c>
      <c r="FN400" s="74">
        <f>IF(AND(ISNUMBER('Emissions (start here)'!CH400),ISNUMBER(Dispersion!$AQ$11)),'Emissions (start here)'!CH400*2000*453.59/8760/3600*Dispersion!$AQ$11,0)</f>
        <v>0</v>
      </c>
      <c r="FO400" s="74">
        <f>IF(AND(ISNUMBER('Emissions (start here)'!CI400),ISNUMBER(Dispersion!$AR$8)),'Emissions (start here)'!CI400*453.59/3600*Dispersion!$AR$8,0)</f>
        <v>0</v>
      </c>
      <c r="FP400" s="74">
        <f>IF(AND(ISNUMBER('Emissions (start here)'!CI400),ISNUMBER(Dispersion!$AR$9)),'Emissions (start here)'!CI400*453.59/3600*Dispersion!$AR$9,0)</f>
        <v>0</v>
      </c>
      <c r="FQ400" s="74">
        <f>IF(AND(ISNUMBER('Emissions (start here)'!CJ400),ISNUMBER(Dispersion!$AR$10)),'Emissions (start here)'!CJ400*2000*453.59/8760/3600*Dispersion!$AR$10,0)</f>
        <v>0</v>
      </c>
      <c r="FR400" s="74">
        <f>IF(AND(ISNUMBER('Emissions (start here)'!CJ400),ISNUMBER(Dispersion!$AR$11)),'Emissions (start here)'!CJ400*2000*453.59/8760/3600*Dispersion!$AR$11,0)</f>
        <v>0</v>
      </c>
      <c r="FS400" s="74">
        <f>IF(AND(ISNUMBER('Emissions (start here)'!CK400),ISNUMBER(Dispersion!$AS$8)),'Emissions (start here)'!CK400*453.59/3600*Dispersion!$AS$8,0)</f>
        <v>0</v>
      </c>
      <c r="FT400" s="74">
        <f>IF(AND(ISNUMBER('Emissions (start here)'!CK400),ISNUMBER(Dispersion!$AS$9)),'Emissions (start here)'!CK400*453.59/3600*Dispersion!$AS$9,0)</f>
        <v>0</v>
      </c>
      <c r="FU400" s="74">
        <f>IF(AND(ISNUMBER('Emissions (start here)'!CL400),ISNUMBER(Dispersion!$AS$10)),'Emissions (start here)'!CL400*2000*453.59/8760/3600*Dispersion!$AS$10,0)</f>
        <v>0</v>
      </c>
      <c r="FV400" s="74">
        <f>IF(AND(ISNUMBER('Emissions (start here)'!CL400),ISNUMBER(Dispersion!$AS$11)),'Emissions (start here)'!CL400*2000*453.59/8760/3600*Dispersion!$AS$11,0)</f>
        <v>0</v>
      </c>
      <c r="FW400" s="74">
        <f>IF(AND(ISNUMBER('Emissions (start here)'!CM400),ISNUMBER(Dispersion!$AT$8)),'Emissions (start here)'!CM400*453.59/3600*Dispersion!$AT$8,0)</f>
        <v>0</v>
      </c>
      <c r="FX400" s="74">
        <f>IF(AND(ISNUMBER('Emissions (start here)'!CM400),ISNUMBER(Dispersion!$AT$9)),'Emissions (start here)'!CM400*453.59/3600*Dispersion!$AT$9,0)</f>
        <v>0</v>
      </c>
      <c r="FY400" s="74">
        <f>IF(AND(ISNUMBER('Emissions (start here)'!CN400),ISNUMBER(Dispersion!$AT$10)),'Emissions (start here)'!CN400*2000*453.59/8760/3600*Dispersion!$AT$10,0)</f>
        <v>0</v>
      </c>
      <c r="FZ400" s="74">
        <f>IF(AND(ISNUMBER('Emissions (start here)'!CN400),ISNUMBER(Dispersion!$AT$11)),'Emissions (start here)'!CN400*2000*453.59/8760/3600*Dispersion!$AT$11,0)</f>
        <v>0</v>
      </c>
      <c r="GA400" s="74">
        <f>IF(AND(ISNUMBER('Emissions (start here)'!CO400),ISNUMBER(Dispersion!$AU$8)),'Emissions (start here)'!CO400*453.59/3600*Dispersion!$AU$8,0)</f>
        <v>0</v>
      </c>
      <c r="GB400" s="74">
        <f>IF(AND(ISNUMBER('Emissions (start here)'!CO400),ISNUMBER(Dispersion!$AU$9)),'Emissions (start here)'!CO400*453.59/3600*Dispersion!$AU$9,0)</f>
        <v>0</v>
      </c>
      <c r="GC400" s="74">
        <f>IF(AND(ISNUMBER('Emissions (start here)'!CP400),ISNUMBER(Dispersion!$AU$10)),'Emissions (start here)'!CP400*2000*453.59/8760/3600*Dispersion!$AU$10,0)</f>
        <v>0</v>
      </c>
      <c r="GD400" s="74">
        <f>IF(AND(ISNUMBER('Emissions (start here)'!CP400),ISNUMBER(Dispersion!$AU$11)),'Emissions (start here)'!CP400*2000*453.59/8760/3600*Dispersion!$AU$11,0)</f>
        <v>0</v>
      </c>
      <c r="GE400" s="74">
        <f>IF(AND(ISNUMBER('Emissions (start here)'!CQ400),ISNUMBER(Dispersion!$AV$8)),'Emissions (start here)'!CQ400*453.59/3600*Dispersion!$AV$8,0)</f>
        <v>0</v>
      </c>
      <c r="GF400" s="74">
        <f>IF(AND(ISNUMBER('Emissions (start here)'!CQ400),ISNUMBER(Dispersion!$AV$9)),'Emissions (start here)'!CQ400*453.59/3600*Dispersion!$AV$9,0)</f>
        <v>0</v>
      </c>
      <c r="GG400" s="74">
        <f>IF(AND(ISNUMBER('Emissions (start here)'!CR400),ISNUMBER(Dispersion!$AV$10)),'Emissions (start here)'!CR400*2000*453.59/8760/3600*Dispersion!$AV$10,0)</f>
        <v>0</v>
      </c>
      <c r="GH400" s="74">
        <f>IF(AND(ISNUMBER('Emissions (start here)'!CR400),ISNUMBER(Dispersion!$AV$11)),'Emissions (start here)'!CR400*2000*453.59/8760/3600*Dispersion!$AV$11,0)</f>
        <v>0</v>
      </c>
      <c r="GI400" s="74">
        <f>IF(AND(ISNUMBER('Emissions (start here)'!CS400),ISNUMBER(Dispersion!$AW$8)),'Emissions (start here)'!CS400*453.59/3600*Dispersion!$AW$8,0)</f>
        <v>0</v>
      </c>
      <c r="GJ400" s="74">
        <f>IF(AND(ISNUMBER('Emissions (start here)'!CS400),ISNUMBER(Dispersion!$AW$9)),'Emissions (start here)'!CS400*453.59/3600*Dispersion!$AW$9,0)</f>
        <v>0</v>
      </c>
      <c r="GK400" s="74">
        <f>IF(AND(ISNUMBER('Emissions (start here)'!CT400),ISNUMBER(Dispersion!$AW$10)),'Emissions (start here)'!CT400*2000*453.59/8760/3600*Dispersion!$AW$10,0)</f>
        <v>0</v>
      </c>
      <c r="GL400" s="74">
        <f>IF(AND(ISNUMBER('Emissions (start here)'!CT400),ISNUMBER(Dispersion!$AW$11)),'Emissions (start here)'!CT400*2000*453.59/8760/3600*Dispersion!$AW$11,0)</f>
        <v>0</v>
      </c>
      <c r="GM400" s="74">
        <f>IF(AND(ISNUMBER('Emissions (start here)'!CU400),ISNUMBER(Dispersion!$AX$8)),'Emissions (start here)'!CU400*453.59/3600*Dispersion!$AX$8,0)</f>
        <v>0</v>
      </c>
      <c r="GN400" s="74">
        <f>IF(AND(ISNUMBER('Emissions (start here)'!CU400),ISNUMBER(Dispersion!$AX$9)),'Emissions (start here)'!CU400*453.59/3600*Dispersion!$AX$9,0)</f>
        <v>0</v>
      </c>
      <c r="GO400" s="74">
        <f>IF(AND(ISNUMBER('Emissions (start here)'!CV400),ISNUMBER(Dispersion!$AX$10)),'Emissions (start here)'!CV400*2000*453.59/8760/3600*Dispersion!$AX$10,0)</f>
        <v>0</v>
      </c>
      <c r="GP400" s="74">
        <f>IF(AND(ISNUMBER('Emissions (start here)'!CV400),ISNUMBER(Dispersion!$AX$11)),'Emissions (start here)'!CV400*2000*453.59/8760/3600*Dispersion!$AX$11,0)</f>
        <v>0</v>
      </c>
      <c r="GQ400" s="74">
        <f>IF(AND(ISNUMBER('Emissions (start here)'!CW400),ISNUMBER(Dispersion!$AY$8)),'Emissions (start here)'!CW400*453.59/3600*Dispersion!$AY$8,0)</f>
        <v>0</v>
      </c>
      <c r="GR400" s="74">
        <f>IF(AND(ISNUMBER('Emissions (start here)'!CW400),ISNUMBER(Dispersion!$AY$9)),'Emissions (start here)'!CW400*453.59/3600*Dispersion!$AY$9,0)</f>
        <v>0</v>
      </c>
      <c r="GS400" s="74">
        <f>IF(AND(ISNUMBER('Emissions (start here)'!CX400),ISNUMBER(Dispersion!$AY$10)),'Emissions (start here)'!CX400*2000*453.59/8760/3600*Dispersion!$AY$10,0)</f>
        <v>0</v>
      </c>
      <c r="GT400" s="74">
        <f>IF(AND(ISNUMBER('Emissions (start here)'!CX400),ISNUMBER(Dispersion!$AY$11)),'Emissions (start here)'!CX400*2000*453.59/8760/3600*Dispersion!$AY$11,0)</f>
        <v>0</v>
      </c>
      <c r="GU400" s="74">
        <f>IF(AND(ISNUMBER('Emissions (start here)'!CY400),ISNUMBER(Dispersion!$AZ$8)),'Emissions (start here)'!CY400*453.59/3600*Dispersion!$AZ$8,0)</f>
        <v>0</v>
      </c>
      <c r="GV400" s="74">
        <f>IF(AND(ISNUMBER('Emissions (start here)'!CY400),ISNUMBER(Dispersion!$AZ$9)),'Emissions (start here)'!CY400*453.59/3600*Dispersion!$AZ$9,0)</f>
        <v>0</v>
      </c>
      <c r="GW400" s="74">
        <f>IF(AND(ISNUMBER('Emissions (start here)'!CZ400),ISNUMBER(Dispersion!$AZ$10)),'Emissions (start here)'!CZ400*2000*453.59/8760/3600*Dispersion!$AZ$10,0)</f>
        <v>0</v>
      </c>
      <c r="GX400" s="74">
        <f>IF(AND(ISNUMBER('Emissions (start here)'!CZ400),ISNUMBER(Dispersion!$AZ$11)),'Emissions (start here)'!CZ400*2000*453.59/8760/3600*Dispersion!$AZ$11,0)</f>
        <v>0</v>
      </c>
    </row>
    <row r="401" spans="1:206" x14ac:dyDescent="0.2">
      <c r="A401" s="51" t="str">
        <f>'Tox Values'!C401</f>
        <v>10588-01-9</v>
      </c>
      <c r="B401" s="94" t="str">
        <f>'Tox Values'!D401</f>
        <v>Sodium Dichromate</v>
      </c>
      <c r="C401" s="96">
        <f t="shared" si="25"/>
        <v>0</v>
      </c>
      <c r="D401" s="74">
        <f t="shared" si="26"/>
        <v>0</v>
      </c>
      <c r="E401" s="74">
        <f t="shared" si="27"/>
        <v>0</v>
      </c>
      <c r="F401" s="99">
        <f t="shared" si="28"/>
        <v>0</v>
      </c>
      <c r="G401" s="97">
        <f>IF(AND(ISNUMBER('Emissions (start here)'!E401),ISNUMBER(Dispersion!$C$8)),'Emissions (start here)'!E401*453.59/3600*Dispersion!$C$8,0)</f>
        <v>0</v>
      </c>
      <c r="H401" s="74">
        <f>IF(AND(ISNUMBER('Emissions (start here)'!E401),ISNUMBER(Dispersion!$C$9)),'Emissions (start here)'!E401*453.59/3600*Dispersion!$C$9,0)</f>
        <v>0</v>
      </c>
      <c r="I401" s="74">
        <f>IF(AND(ISNUMBER('Emissions (start here)'!F401),ISNUMBER(Dispersion!$C$10)),'Emissions (start here)'!F401*2000*453.59/8760/3600*Dispersion!$C$10,0)</f>
        <v>0</v>
      </c>
      <c r="J401" s="74">
        <f>IF(AND(ISNUMBER('Emissions (start here)'!F401),ISNUMBER(Dispersion!$C$11)),'Emissions (start here)'!F401*2000*453.59/8760/3600*Dispersion!$C$11,0)</f>
        <v>0</v>
      </c>
      <c r="K401" s="74">
        <f>IF(AND(ISNUMBER('Emissions (start here)'!G401),ISNUMBER(Dispersion!$D$8)),'Emissions (start here)'!G401*453.59/3600*Dispersion!$D$8,0)</f>
        <v>0</v>
      </c>
      <c r="L401" s="74">
        <f>IF(AND(ISNUMBER('Emissions (start here)'!G401),ISNUMBER(Dispersion!$D$9)),'Emissions (start here)'!G401*453.59/3600*Dispersion!$D$9,0)</f>
        <v>0</v>
      </c>
      <c r="M401" s="74">
        <f>IF(AND(ISNUMBER('Emissions (start here)'!H401),ISNUMBER(Dispersion!$D$10)),'Emissions (start here)'!H401*2000*453.59/8760/3600*Dispersion!$D$10,0)</f>
        <v>0</v>
      </c>
      <c r="N401" s="74">
        <f>IF(AND(ISNUMBER('Emissions (start here)'!H401),ISNUMBER(Dispersion!$D$11)),'Emissions (start here)'!H401*2000*453.59/8760/3600*Dispersion!$D$11,0)</f>
        <v>0</v>
      </c>
      <c r="O401" s="74">
        <f>IF(AND(ISNUMBER('Emissions (start here)'!I401),ISNUMBER(Dispersion!$E$8)),'Emissions (start here)'!I401*453.59/3600*Dispersion!$E$8,0)</f>
        <v>0</v>
      </c>
      <c r="P401" s="74">
        <f>IF(AND(ISNUMBER('Emissions (start here)'!I401),ISNUMBER(Dispersion!$E$9)),'Emissions (start here)'!I401*453.59/3600*Dispersion!$E$9,0)</f>
        <v>0</v>
      </c>
      <c r="Q401" s="74">
        <f>IF(AND(ISNUMBER('Emissions (start here)'!J401),ISNUMBER(Dispersion!$E$10)),'Emissions (start here)'!J401*2000*453.59/8760/3600*Dispersion!$E$10,0)</f>
        <v>0</v>
      </c>
      <c r="R401" s="74">
        <f>IF(AND(ISNUMBER('Emissions (start here)'!J401),ISNUMBER(Dispersion!$E$11)),'Emissions (start here)'!J401*2000*453.59/8760/3600*Dispersion!$E$11,0)</f>
        <v>0</v>
      </c>
      <c r="S401" s="74">
        <f>IF(AND(ISNUMBER('Emissions (start here)'!K401),ISNUMBER(Dispersion!$F$8)),'Emissions (start here)'!K401*453.59/3600*Dispersion!$F$8,0)</f>
        <v>0</v>
      </c>
      <c r="T401" s="74">
        <f>IF(AND(ISNUMBER('Emissions (start here)'!K401),ISNUMBER(Dispersion!$F$9)),'Emissions (start here)'!K401*453.59/3600*Dispersion!$F$9,0)</f>
        <v>0</v>
      </c>
      <c r="U401" s="74">
        <f>IF(AND(ISNUMBER('Emissions (start here)'!L401),ISNUMBER(Dispersion!$F$10)),'Emissions (start here)'!L401*2000*453.59/8760/3600*Dispersion!$F$10,0)</f>
        <v>0</v>
      </c>
      <c r="V401" s="74">
        <f>IF(AND(ISNUMBER('Emissions (start here)'!L401),ISNUMBER(Dispersion!$F$11)),'Emissions (start here)'!L401*2000*453.59/8760/3600*Dispersion!$F$11,0)</f>
        <v>0</v>
      </c>
      <c r="W401" s="74">
        <f>IF(AND(ISNUMBER('Emissions (start here)'!M401),ISNUMBER(Dispersion!$G$8)),'Emissions (start here)'!M401*453.59/3600*Dispersion!$G$8,0)</f>
        <v>0</v>
      </c>
      <c r="X401" s="74">
        <f>IF(AND(ISNUMBER('Emissions (start here)'!M401),ISNUMBER(Dispersion!$G$9)),'Emissions (start here)'!M401*453.59/3600*Dispersion!$G$9,0)</f>
        <v>0</v>
      </c>
      <c r="Y401" s="74">
        <f>IF(AND(ISNUMBER('Emissions (start here)'!N401),ISNUMBER(Dispersion!$G$10)),'Emissions (start here)'!N401*2000*453.59/8760/3600*Dispersion!$G$10,0)</f>
        <v>0</v>
      </c>
      <c r="Z401" s="74">
        <f>IF(AND(ISNUMBER('Emissions (start here)'!N401),ISNUMBER(Dispersion!$G$11)),'Emissions (start here)'!N401*2000*453.59/8760/3600*Dispersion!$G$11,0)</f>
        <v>0</v>
      </c>
      <c r="AA401" s="74">
        <f>IF(AND(ISNUMBER('Emissions (start here)'!O401),ISNUMBER(Dispersion!$H$8)),'Emissions (start here)'!O401*453.59/3600*Dispersion!$H$8,0)</f>
        <v>0</v>
      </c>
      <c r="AB401" s="74">
        <f>IF(AND(ISNUMBER('Emissions (start here)'!O401),ISNUMBER(Dispersion!$H$9)),'Emissions (start here)'!O401*453.59/3600*Dispersion!$H$9,0)</f>
        <v>0</v>
      </c>
      <c r="AC401" s="74">
        <f>IF(AND(ISNUMBER('Emissions (start here)'!P401),ISNUMBER(Dispersion!$H$10)),'Emissions (start here)'!P401*2000*453.59/8760/3600*Dispersion!$H$10,0)</f>
        <v>0</v>
      </c>
      <c r="AD401" s="74">
        <f>IF(AND(ISNUMBER('Emissions (start here)'!P401),ISNUMBER(Dispersion!$H$11)),'Emissions (start here)'!P401*2000*453.59/8760/3600*Dispersion!$H$11,0)</f>
        <v>0</v>
      </c>
      <c r="AE401" s="74">
        <f>IF(AND(ISNUMBER('Emissions (start here)'!Q401),ISNUMBER(Dispersion!$I$8)),'Emissions (start here)'!Q401*453.59/3600*Dispersion!$I$8,0)</f>
        <v>0</v>
      </c>
      <c r="AF401" s="74">
        <f>IF(AND(ISNUMBER('Emissions (start here)'!Q401),ISNUMBER(Dispersion!$I$9)),'Emissions (start here)'!Q401*453.59/3600*Dispersion!$I$9,0)</f>
        <v>0</v>
      </c>
      <c r="AG401" s="74">
        <f>IF(AND(ISNUMBER('Emissions (start here)'!R401),ISNUMBER(Dispersion!$I$10)),'Emissions (start here)'!R401*2000*453.59/8760/3600*Dispersion!$I$10,0)</f>
        <v>0</v>
      </c>
      <c r="AH401" s="74">
        <f>IF(AND(ISNUMBER('Emissions (start here)'!R401),ISNUMBER(Dispersion!$I$11)),'Emissions (start here)'!R401*2000*453.59/8760/3600*Dispersion!$I$11,0)</f>
        <v>0</v>
      </c>
      <c r="AI401" s="74">
        <f>IF(AND(ISNUMBER('Emissions (start here)'!S401),ISNUMBER(Dispersion!$J$8)),'Emissions (start here)'!S401*453.59/3600*Dispersion!$J$8,0)</f>
        <v>0</v>
      </c>
      <c r="AJ401" s="74">
        <f>IF(AND(ISNUMBER('Emissions (start here)'!S401),ISNUMBER(Dispersion!$J$9)),'Emissions (start here)'!S401*453.59/3600*Dispersion!$J$9,0)</f>
        <v>0</v>
      </c>
      <c r="AK401" s="74">
        <f>IF(AND(ISNUMBER('Emissions (start here)'!T401),ISNUMBER(Dispersion!$J$10)),'Emissions (start here)'!T401*2000*453.59/8760/3600*Dispersion!$J$10,0)</f>
        <v>0</v>
      </c>
      <c r="AL401" s="74">
        <f>IF(AND(ISNUMBER('Emissions (start here)'!T401),ISNUMBER(Dispersion!$J$11)),'Emissions (start here)'!T401*2000*453.59/8760/3600*Dispersion!$J$11,0)</f>
        <v>0</v>
      </c>
      <c r="AM401" s="74">
        <f>IF(AND(ISNUMBER('Emissions (start here)'!U401),ISNUMBER(Dispersion!$K$8)),'Emissions (start here)'!U401*453.59/3600*Dispersion!$K$8,0)</f>
        <v>0</v>
      </c>
      <c r="AN401" s="74">
        <f>IF(AND(ISNUMBER('Emissions (start here)'!U401),ISNUMBER(Dispersion!$K$9)),'Emissions (start here)'!U401*453.59/3600*Dispersion!$K$9,0)</f>
        <v>0</v>
      </c>
      <c r="AO401" s="74">
        <f>IF(AND(ISNUMBER('Emissions (start here)'!V401),ISNUMBER(Dispersion!$K$10)),'Emissions (start here)'!V401*2000*453.59/8760/3600*Dispersion!$K$10,0)</f>
        <v>0</v>
      </c>
      <c r="AP401" s="74">
        <f>IF(AND(ISNUMBER('Emissions (start here)'!V401),ISNUMBER(Dispersion!$K$11)),'Emissions (start here)'!V401*2000*453.59/8760/3600*Dispersion!$K$11,0)</f>
        <v>0</v>
      </c>
      <c r="AQ401" s="74">
        <f>IF(AND(ISNUMBER('Emissions (start here)'!W401),ISNUMBER(Dispersion!$L$8)),'Emissions (start here)'!W401*453.59/3600*Dispersion!$L$8,0)</f>
        <v>0</v>
      </c>
      <c r="AR401" s="74">
        <f>IF(AND(ISNUMBER('Emissions (start here)'!W401),ISNUMBER(Dispersion!$L$9)),'Emissions (start here)'!W401*453.59/3600*Dispersion!$L$9,0)</f>
        <v>0</v>
      </c>
      <c r="AS401" s="74">
        <f>IF(AND(ISNUMBER('Emissions (start here)'!X401),ISNUMBER(Dispersion!$L$10)),'Emissions (start here)'!X401*2000*453.59/8760/3600*Dispersion!$L$10,0)</f>
        <v>0</v>
      </c>
      <c r="AT401" s="74">
        <f>IF(AND(ISNUMBER('Emissions (start here)'!X401),ISNUMBER(Dispersion!$L$11)),'Emissions (start here)'!X401*2000*453.59/8760/3600*Dispersion!$L$11,0)</f>
        <v>0</v>
      </c>
      <c r="AU401" s="74">
        <f>IF(AND(ISNUMBER('Emissions (start here)'!Y401),ISNUMBER(Dispersion!$M$8)),'Emissions (start here)'!Y401*453.59/3600*Dispersion!$M$8,0)</f>
        <v>0</v>
      </c>
      <c r="AV401" s="74">
        <f>IF(AND(ISNUMBER('Emissions (start here)'!Y401),ISNUMBER(Dispersion!$M$9)),'Emissions (start here)'!Y401*453.59/3600*Dispersion!$M$9,0)</f>
        <v>0</v>
      </c>
      <c r="AW401" s="74">
        <f>IF(AND(ISNUMBER('Emissions (start here)'!Z401),ISNUMBER(Dispersion!$M$10)),'Emissions (start here)'!Z401*2000*453.59/8760/3600*Dispersion!$M$10,0)</f>
        <v>0</v>
      </c>
      <c r="AX401" s="74">
        <f>IF(AND(ISNUMBER('Emissions (start here)'!Z401),ISNUMBER(Dispersion!$M$11)),'Emissions (start here)'!Z401*2000*453.59/8760/3600*Dispersion!$M$11,0)</f>
        <v>0</v>
      </c>
      <c r="AY401" s="74">
        <f>IF(AND(ISNUMBER('Emissions (start here)'!AA401),ISNUMBER(Dispersion!$N$8)),'Emissions (start here)'!AA401*453.59/3600*Dispersion!$N$8,0)</f>
        <v>0</v>
      </c>
      <c r="AZ401" s="74">
        <f>IF(AND(ISNUMBER('Emissions (start here)'!AA401),ISNUMBER(Dispersion!$N$9)),'Emissions (start here)'!AA401*453.59/3600*Dispersion!$N$9,0)</f>
        <v>0</v>
      </c>
      <c r="BA401" s="74">
        <f>IF(AND(ISNUMBER('Emissions (start here)'!AB401),ISNUMBER(Dispersion!$N$10)),'Emissions (start here)'!AB401*2000*453.59/8760/3600*Dispersion!$N$10,0)</f>
        <v>0</v>
      </c>
      <c r="BB401" s="74">
        <f>IF(AND(ISNUMBER('Emissions (start here)'!AB401),ISNUMBER(Dispersion!$N$11)),'Emissions (start here)'!AB401*2000*453.59/8760/3600*Dispersion!$N$11,0)</f>
        <v>0</v>
      </c>
      <c r="BC401" s="74">
        <f>IF(AND(ISNUMBER('Emissions (start here)'!AC401),ISNUMBER(Dispersion!$O$8)),'Emissions (start here)'!AC401*453.59/3600*Dispersion!$O$8,0)</f>
        <v>0</v>
      </c>
      <c r="BD401" s="74">
        <f>IF(AND(ISNUMBER('Emissions (start here)'!AC401),ISNUMBER(Dispersion!$O$9)),'Emissions (start here)'!AC401*453.59/3600*Dispersion!$O$9,0)</f>
        <v>0</v>
      </c>
      <c r="BE401" s="74">
        <f>IF(AND(ISNUMBER('Emissions (start here)'!AD401),ISNUMBER(Dispersion!$O$10)),'Emissions (start here)'!AD401*2000*453.59/8760/3600*Dispersion!$O$10,0)</f>
        <v>0</v>
      </c>
      <c r="BF401" s="74">
        <f>IF(AND(ISNUMBER('Emissions (start here)'!AD401),ISNUMBER(Dispersion!$O$11)),'Emissions (start here)'!AD401*2000*453.59/8760/3600*Dispersion!$O$11,0)</f>
        <v>0</v>
      </c>
      <c r="BG401" s="74">
        <f>IF(AND(ISNUMBER('Emissions (start here)'!AE401),ISNUMBER(Dispersion!$P$8)),'Emissions (start here)'!AE401*453.59/3600*Dispersion!$P$8,0)</f>
        <v>0</v>
      </c>
      <c r="BH401" s="74">
        <f>IF(AND(ISNUMBER('Emissions (start here)'!AE401),ISNUMBER(Dispersion!$P$9)),'Emissions (start here)'!AE401*453.59/3600*Dispersion!$P$9,0)</f>
        <v>0</v>
      </c>
      <c r="BI401" s="74">
        <f>IF(AND(ISNUMBER('Emissions (start here)'!AF401),ISNUMBER(Dispersion!$P$10)),'Emissions (start here)'!AF401*2000*453.59/8760/3600*Dispersion!$P$10,0)</f>
        <v>0</v>
      </c>
      <c r="BJ401" s="74">
        <f>IF(AND(ISNUMBER('Emissions (start here)'!AF401),ISNUMBER(Dispersion!$P$11)),'Emissions (start here)'!AF401*2000*453.59/8760/3600*Dispersion!$P$11,0)</f>
        <v>0</v>
      </c>
      <c r="BK401" s="74">
        <f>IF(AND(ISNUMBER('Emissions (start here)'!AG401),ISNUMBER(Dispersion!$Q$8)),'Emissions (start here)'!AG401*453.59/3600*Dispersion!$Q$8,0)</f>
        <v>0</v>
      </c>
      <c r="BL401" s="74">
        <f>IF(AND(ISNUMBER('Emissions (start here)'!AG401),ISNUMBER(Dispersion!$Q$9)),'Emissions (start here)'!AG401*453.59/3600*Dispersion!$Q$9,0)</f>
        <v>0</v>
      </c>
      <c r="BM401" s="74">
        <f>IF(AND(ISNUMBER('Emissions (start here)'!AH401),ISNUMBER(Dispersion!$Q$10)),'Emissions (start here)'!AH401*2000*453.59/8760/3600*Dispersion!$Q$10,0)</f>
        <v>0</v>
      </c>
      <c r="BN401" s="74">
        <f>IF(AND(ISNUMBER('Emissions (start here)'!AH401),ISNUMBER(Dispersion!$Q$11)),'Emissions (start here)'!AH401*2000*453.59/8760/3600*Dispersion!$Q$11,0)</f>
        <v>0</v>
      </c>
      <c r="BO401" s="74">
        <f>IF(AND(ISNUMBER('Emissions (start here)'!AI401),ISNUMBER(Dispersion!$R$8)),'Emissions (start here)'!AI401*453.59/3600*Dispersion!$R$8,0)</f>
        <v>0</v>
      </c>
      <c r="BP401" s="74">
        <f>IF(AND(ISNUMBER('Emissions (start here)'!AI401),ISNUMBER(Dispersion!$R$9)),'Emissions (start here)'!AI401*453.59/3600*Dispersion!$R$9,0)</f>
        <v>0</v>
      </c>
      <c r="BQ401" s="74">
        <f>IF(AND(ISNUMBER('Emissions (start here)'!AJ401),ISNUMBER(Dispersion!$R$10)),'Emissions (start here)'!AJ401*2000*453.59/8760/3600*Dispersion!$R$10,0)</f>
        <v>0</v>
      </c>
      <c r="BR401" s="74">
        <f>IF(AND(ISNUMBER('Emissions (start here)'!AJ401),ISNUMBER(Dispersion!$R$11)),'Emissions (start here)'!AJ401*2000*453.59/8760/3600*Dispersion!$R$11,0)</f>
        <v>0</v>
      </c>
      <c r="BS401" s="74">
        <f>IF(AND(ISNUMBER('Emissions (start here)'!AK401),ISNUMBER(Dispersion!$S$8)),'Emissions (start here)'!AK401*453.59/3600*Dispersion!$S$8,0)</f>
        <v>0</v>
      </c>
      <c r="BT401" s="74">
        <f>IF(AND(ISNUMBER('Emissions (start here)'!AK401),ISNUMBER(Dispersion!$S$9)),'Emissions (start here)'!AK401*453.59/3600*Dispersion!$S$9,0)</f>
        <v>0</v>
      </c>
      <c r="BU401" s="74">
        <f>IF(AND(ISNUMBER('Emissions (start here)'!AL401),ISNUMBER(Dispersion!$S$10)),'Emissions (start here)'!AL401*2000*453.59/8760/3600*Dispersion!$S$10,0)</f>
        <v>0</v>
      </c>
      <c r="BV401" s="74">
        <f>IF(AND(ISNUMBER('Emissions (start here)'!AL401),ISNUMBER(Dispersion!$S$11)),'Emissions (start here)'!AL401*2000*453.59/8760/3600*Dispersion!$S$11,0)</f>
        <v>0</v>
      </c>
      <c r="BW401" s="74">
        <f>IF(AND(ISNUMBER('Emissions (start here)'!AM401),ISNUMBER(Dispersion!$T$8)),'Emissions (start here)'!AM401*453.59/3600*Dispersion!$T$8,0)</f>
        <v>0</v>
      </c>
      <c r="BX401" s="74">
        <f>IF(AND(ISNUMBER('Emissions (start here)'!AM401),ISNUMBER(Dispersion!$T$9)),'Emissions (start here)'!AM401*453.59/3600*Dispersion!$T$9,0)</f>
        <v>0</v>
      </c>
      <c r="BY401" s="74">
        <f>IF(AND(ISNUMBER('Emissions (start here)'!AN401),ISNUMBER(Dispersion!$T$10)),'Emissions (start here)'!AN401*2000*453.59/8760/3600*Dispersion!$T$10,0)</f>
        <v>0</v>
      </c>
      <c r="BZ401" s="74">
        <f>IF(AND(ISNUMBER('Emissions (start here)'!AN401),ISNUMBER(Dispersion!$T$11)),'Emissions (start here)'!AN401*2000*453.59/8760/3600*Dispersion!$T$11,0)</f>
        <v>0</v>
      </c>
      <c r="CA401" s="74">
        <f>IF(AND(ISNUMBER('Emissions (start here)'!AO401),ISNUMBER(Dispersion!$U$8)),'Emissions (start here)'!AO401*453.59/3600*Dispersion!$U$8,0)</f>
        <v>0</v>
      </c>
      <c r="CB401" s="74">
        <f>IF(AND(ISNUMBER('Emissions (start here)'!AO401),ISNUMBER(Dispersion!$U$9)),'Emissions (start here)'!AO401*453.59/3600*Dispersion!$U$9,0)</f>
        <v>0</v>
      </c>
      <c r="CC401" s="74">
        <f>IF(AND(ISNUMBER('Emissions (start here)'!AP401),ISNUMBER(Dispersion!$U$10)),'Emissions (start here)'!AP401*2000*453.59/8760/3600*Dispersion!$U$10,0)</f>
        <v>0</v>
      </c>
      <c r="CD401" s="74">
        <f>IF(AND(ISNUMBER('Emissions (start here)'!AP401),ISNUMBER(Dispersion!$U$11)),'Emissions (start here)'!AP401*2000*453.59/8760/3600*Dispersion!$U$11,0)</f>
        <v>0</v>
      </c>
      <c r="CE401" s="74">
        <f>IF(AND(ISNUMBER('Emissions (start here)'!AQ401),ISNUMBER(Dispersion!$V$8)),'Emissions (start here)'!AQ401*453.59/3600*Dispersion!$V$8,0)</f>
        <v>0</v>
      </c>
      <c r="CF401" s="74">
        <f>IF(AND(ISNUMBER('Emissions (start here)'!AQ401),ISNUMBER(Dispersion!$V$9)),'Emissions (start here)'!AQ401*453.59/3600*Dispersion!$V$9,0)</f>
        <v>0</v>
      </c>
      <c r="CG401" s="74">
        <f>IF(AND(ISNUMBER('Emissions (start here)'!AR401),ISNUMBER(Dispersion!$V$10)),'Emissions (start here)'!AR401*2000*453.59/8760/3600*Dispersion!$V$10,0)</f>
        <v>0</v>
      </c>
      <c r="CH401" s="74">
        <f>IF(AND(ISNUMBER('Emissions (start here)'!AR401),ISNUMBER(Dispersion!$V$11)),'Emissions (start here)'!AR401*2000*453.59/8760/3600*Dispersion!$V$11,0)</f>
        <v>0</v>
      </c>
      <c r="CI401" s="74">
        <f>IF(AND(ISNUMBER('Emissions (start here)'!AS401),ISNUMBER(Dispersion!$W$8)),'Emissions (start here)'!AS401*453.59/3600*Dispersion!$W$8,0)</f>
        <v>0</v>
      </c>
      <c r="CJ401" s="74">
        <f>IF(AND(ISNUMBER('Emissions (start here)'!AS401),ISNUMBER(Dispersion!$W$9)),'Emissions (start here)'!AS401*453.59/3600*Dispersion!$W$9,0)</f>
        <v>0</v>
      </c>
      <c r="CK401" s="74">
        <f>IF(AND(ISNUMBER('Emissions (start here)'!AT401),ISNUMBER(Dispersion!$W$10)),'Emissions (start here)'!AT401*2000*453.59/8760/3600*Dispersion!$W$10,0)</f>
        <v>0</v>
      </c>
      <c r="CL401" s="74">
        <f>IF(AND(ISNUMBER('Emissions (start here)'!AT401),ISNUMBER(Dispersion!$W$11)),'Emissions (start here)'!AT401*2000*453.59/8760/3600*Dispersion!$W$11,0)</f>
        <v>0</v>
      </c>
      <c r="CM401" s="74">
        <f>IF(AND(ISNUMBER('Emissions (start here)'!AU401),ISNUMBER(Dispersion!$X$8)),'Emissions (start here)'!AU401*453.59/3600*Dispersion!$X$8,0)</f>
        <v>0</v>
      </c>
      <c r="CN401" s="74">
        <f>IF(AND(ISNUMBER('Emissions (start here)'!AU401),ISNUMBER(Dispersion!$X$9)),'Emissions (start here)'!AU401*453.59/3600*Dispersion!$X$9,0)</f>
        <v>0</v>
      </c>
      <c r="CO401" s="74">
        <f>IF(AND(ISNUMBER('Emissions (start here)'!AV401),ISNUMBER(Dispersion!$X$10)),'Emissions (start here)'!AV401*2000*453.59/8760/3600*Dispersion!$X$10,0)</f>
        <v>0</v>
      </c>
      <c r="CP401" s="74">
        <f>IF(AND(ISNUMBER('Emissions (start here)'!AV401),ISNUMBER(Dispersion!$X$11)),'Emissions (start here)'!AV401*2000*453.59/8760/3600*Dispersion!$X$11,0)</f>
        <v>0</v>
      </c>
      <c r="CQ401" s="74">
        <f>IF(AND(ISNUMBER('Emissions (start here)'!AW401),ISNUMBER(Dispersion!$Y$8)),'Emissions (start here)'!AW401*453.59/3600*Dispersion!$Y$8,0)</f>
        <v>0</v>
      </c>
      <c r="CR401" s="74">
        <f>IF(AND(ISNUMBER('Emissions (start here)'!AW401),ISNUMBER(Dispersion!$Y$9)),'Emissions (start here)'!AW401*453.59/3600*Dispersion!$Y$9,0)</f>
        <v>0</v>
      </c>
      <c r="CS401" s="74">
        <f>IF(AND(ISNUMBER('Emissions (start here)'!AX401),ISNUMBER(Dispersion!$Y$10)),'Emissions (start here)'!AX401*2000*453.59/8760/3600*Dispersion!$Y$10,0)</f>
        <v>0</v>
      </c>
      <c r="CT401" s="74">
        <f>IF(AND(ISNUMBER('Emissions (start here)'!AX401),ISNUMBER(Dispersion!$Y$11)),'Emissions (start here)'!AX401*2000*453.59/8760/3600*Dispersion!$Y$11,0)</f>
        <v>0</v>
      </c>
      <c r="CU401" s="74">
        <f>IF(AND(ISNUMBER('Emissions (start here)'!AY401),ISNUMBER(Dispersion!$Z$8)),'Emissions (start here)'!AY401*453.59/3600*Dispersion!$Z$8,0)</f>
        <v>0</v>
      </c>
      <c r="CV401" s="74">
        <f>IF(AND(ISNUMBER('Emissions (start here)'!AY401),ISNUMBER(Dispersion!$Z$9)),'Emissions (start here)'!AY401*453.59/3600*Dispersion!$Z$9,0)</f>
        <v>0</v>
      </c>
      <c r="CW401" s="74">
        <f>IF(AND(ISNUMBER('Emissions (start here)'!AZ401),ISNUMBER(Dispersion!$Z$10)),'Emissions (start here)'!AZ401*2000*453.59/8760/3600*Dispersion!$Z$10,0)</f>
        <v>0</v>
      </c>
      <c r="CX401" s="74">
        <f>IF(AND(ISNUMBER('Emissions (start here)'!AZ401),ISNUMBER(Dispersion!$Z$11)),'Emissions (start here)'!AZ401*2000*453.59/8760/3600*Dispersion!$Z$11,0)</f>
        <v>0</v>
      </c>
      <c r="CY401" s="74">
        <f>IF(AND(ISNUMBER('Emissions (start here)'!BA401),ISNUMBER(Dispersion!$AA$8)),'Emissions (start here)'!BA401*453.59/3600*Dispersion!$AA$8,0)</f>
        <v>0</v>
      </c>
      <c r="CZ401" s="74">
        <f>IF(AND(ISNUMBER('Emissions (start here)'!BA401),ISNUMBER(Dispersion!$AA$9)),'Emissions (start here)'!BA401*453.59/3600*Dispersion!$AA$9,0)</f>
        <v>0</v>
      </c>
      <c r="DA401" s="74">
        <f>IF(AND(ISNUMBER('Emissions (start here)'!BB401),ISNUMBER(Dispersion!$AA$10)),'Emissions (start here)'!BB401*2000*453.59/8760/3600*Dispersion!$AA$10,0)</f>
        <v>0</v>
      </c>
      <c r="DB401" s="74">
        <f>IF(AND(ISNUMBER('Emissions (start here)'!BB401),ISNUMBER(Dispersion!$AA$11)),'Emissions (start here)'!BB401*2000*453.59/8760/3600*Dispersion!$AA$11,0)</f>
        <v>0</v>
      </c>
      <c r="DC401" s="74">
        <f>IF(AND(ISNUMBER('Emissions (start here)'!BC401),ISNUMBER(Dispersion!$AB$8)),'Emissions (start here)'!BC401*453.59/3600*Dispersion!$AB$8,0)</f>
        <v>0</v>
      </c>
      <c r="DD401" s="74">
        <f>IF(AND(ISNUMBER('Emissions (start here)'!BC401),ISNUMBER(Dispersion!$AB$9)),'Emissions (start here)'!BC401*453.59/3600*Dispersion!$AB$9,0)</f>
        <v>0</v>
      </c>
      <c r="DE401" s="74">
        <f>IF(AND(ISNUMBER('Emissions (start here)'!BD401),ISNUMBER(Dispersion!$AB$10)),'Emissions (start here)'!BD401*2000*453.59/8760/3600*Dispersion!$AB$10,0)</f>
        <v>0</v>
      </c>
      <c r="DF401" s="74">
        <f>IF(AND(ISNUMBER('Emissions (start here)'!BD401),ISNUMBER(Dispersion!$AB$11)),'Emissions (start here)'!BD401*2000*453.59/8760/3600*Dispersion!$AB$11,0)</f>
        <v>0</v>
      </c>
      <c r="DG401" s="74">
        <f>IF(AND(ISNUMBER('Emissions (start here)'!BE401),ISNUMBER(Dispersion!$AC$8)),'Emissions (start here)'!BE401*453.59/3600*Dispersion!$AC$8,0)</f>
        <v>0</v>
      </c>
      <c r="DH401" s="74">
        <f>IF(AND(ISNUMBER('Emissions (start here)'!BE401),ISNUMBER(Dispersion!$AC$9)),'Emissions (start here)'!BE401*453.59/3600*Dispersion!$AC$9,0)</f>
        <v>0</v>
      </c>
      <c r="DI401" s="74">
        <f>IF(AND(ISNUMBER('Emissions (start here)'!BF401),ISNUMBER(Dispersion!$AC$10)),'Emissions (start here)'!BF401*2000*453.59/8760/3600*Dispersion!$AC$10,0)</f>
        <v>0</v>
      </c>
      <c r="DJ401" s="74">
        <f>IF(AND(ISNUMBER('Emissions (start here)'!BF401),ISNUMBER(Dispersion!$AC$11)),'Emissions (start here)'!BF401*2000*453.59/8760/3600*Dispersion!$AC$11,0)</f>
        <v>0</v>
      </c>
      <c r="DK401" s="74">
        <f>IF(AND(ISNUMBER('Emissions (start here)'!BG401),ISNUMBER(Dispersion!$AD$8)),'Emissions (start here)'!BG401*453.59/3600*Dispersion!$AD$8,0)</f>
        <v>0</v>
      </c>
      <c r="DL401" s="74">
        <f>IF(AND(ISNUMBER('Emissions (start here)'!BG401),ISNUMBER(Dispersion!$AD$9)),'Emissions (start here)'!BG401*453.59/3600*Dispersion!$AD$9,0)</f>
        <v>0</v>
      </c>
      <c r="DM401" s="74">
        <f>IF(AND(ISNUMBER('Emissions (start here)'!BH401),ISNUMBER(Dispersion!$AD$10)),'Emissions (start here)'!BH401*2000*453.59/8760/3600*Dispersion!$AD$10,0)</f>
        <v>0</v>
      </c>
      <c r="DN401" s="74">
        <f>IF(AND(ISNUMBER('Emissions (start here)'!BH401),ISNUMBER(Dispersion!$AD$11)),'Emissions (start here)'!BH401*2000*453.59/8760/3600*Dispersion!$AD$11,0)</f>
        <v>0</v>
      </c>
      <c r="DO401" s="74">
        <f>IF(AND(ISNUMBER('Emissions (start here)'!BI401),ISNUMBER(Dispersion!$AE$8)),'Emissions (start here)'!BI401*453.59/3600*Dispersion!$AE$8,0)</f>
        <v>0</v>
      </c>
      <c r="DP401" s="74">
        <f>IF(AND(ISNUMBER('Emissions (start here)'!BI401),ISNUMBER(Dispersion!$AE$9)),'Emissions (start here)'!BI401*453.59/3600*Dispersion!$AE$9,0)</f>
        <v>0</v>
      </c>
      <c r="DQ401" s="74">
        <f>IF(AND(ISNUMBER('Emissions (start here)'!BJ401),ISNUMBER(Dispersion!$AE$10)),'Emissions (start here)'!BJ401*2000*453.59/8760/3600*Dispersion!$AE$10,0)</f>
        <v>0</v>
      </c>
      <c r="DR401" s="74">
        <f>IF(AND(ISNUMBER('Emissions (start here)'!BJ401),ISNUMBER(Dispersion!$AE$11)),'Emissions (start here)'!BJ401*2000*453.59/8760/3600*Dispersion!$AE$11,0)</f>
        <v>0</v>
      </c>
      <c r="DS401" s="74">
        <f>IF(AND(ISNUMBER('Emissions (start here)'!BK401),ISNUMBER(Dispersion!$AF$8)),'Emissions (start here)'!BK401*453.59/3600*Dispersion!$AF$8,0)</f>
        <v>0</v>
      </c>
      <c r="DT401" s="74">
        <f>IF(AND(ISNUMBER('Emissions (start here)'!BK401),ISNUMBER(Dispersion!$AF$9)),'Emissions (start here)'!BK401*453.59/3600*Dispersion!$AF$9,0)</f>
        <v>0</v>
      </c>
      <c r="DU401" s="74">
        <f>IF(AND(ISNUMBER('Emissions (start here)'!BL401),ISNUMBER(Dispersion!$AF$10)),'Emissions (start here)'!BL401*2000*453.59/8760/3600*Dispersion!$AF$10,0)</f>
        <v>0</v>
      </c>
      <c r="DV401" s="74">
        <f>IF(AND(ISNUMBER('Emissions (start here)'!BL401),ISNUMBER(Dispersion!$AF$11)),'Emissions (start here)'!BL401*2000*453.59/8760/3600*Dispersion!$AF$11,0)</f>
        <v>0</v>
      </c>
      <c r="DW401" s="74">
        <f>IF(AND(ISNUMBER('Emissions (start here)'!BM401),ISNUMBER(Dispersion!$AG$8)),'Emissions (start here)'!BM401*453.59/3600*Dispersion!$AG$8,0)</f>
        <v>0</v>
      </c>
      <c r="DX401" s="74">
        <f>IF(AND(ISNUMBER('Emissions (start here)'!BM401),ISNUMBER(Dispersion!$AG$9)),'Emissions (start here)'!BM401*453.59/3600*Dispersion!$AG$9,0)</f>
        <v>0</v>
      </c>
      <c r="DY401" s="74">
        <f>IF(AND(ISNUMBER('Emissions (start here)'!BN401),ISNUMBER(Dispersion!$AG$10)),'Emissions (start here)'!BN401*2000*453.59/8760/3600*Dispersion!$AG$10,0)</f>
        <v>0</v>
      </c>
      <c r="DZ401" s="74">
        <f>IF(AND(ISNUMBER('Emissions (start here)'!BN401),ISNUMBER(Dispersion!$AG$11)),'Emissions (start here)'!BN401*2000*453.59/8760/3600*Dispersion!$AG$11,0)</f>
        <v>0</v>
      </c>
      <c r="EA401" s="74">
        <f>IF(AND(ISNUMBER('Emissions (start here)'!BO401),ISNUMBER(Dispersion!$AH$8)),'Emissions (start here)'!BO401*453.59/3600*Dispersion!$AH$8,0)</f>
        <v>0</v>
      </c>
      <c r="EB401" s="74">
        <f>IF(AND(ISNUMBER('Emissions (start here)'!BO401),ISNUMBER(Dispersion!$AH$9)),'Emissions (start here)'!BO401*453.59/3600*Dispersion!$AH$9,0)</f>
        <v>0</v>
      </c>
      <c r="EC401" s="74">
        <f>IF(AND(ISNUMBER('Emissions (start here)'!BP401),ISNUMBER(Dispersion!$AH$10)),'Emissions (start here)'!BP401*2000*453.59/8760/3600*Dispersion!$AH$10,0)</f>
        <v>0</v>
      </c>
      <c r="ED401" s="74">
        <f>IF(AND(ISNUMBER('Emissions (start here)'!BP401),ISNUMBER(Dispersion!$AH$11)),'Emissions (start here)'!BP401*2000*453.59/8760/3600*Dispersion!$AH$11,0)</f>
        <v>0</v>
      </c>
      <c r="EE401" s="74">
        <f>IF(AND(ISNUMBER('Emissions (start here)'!BQ401),ISNUMBER(Dispersion!$AI$8)),'Emissions (start here)'!BQ401*453.59/3600*Dispersion!$AI$8,0)</f>
        <v>0</v>
      </c>
      <c r="EF401" s="74">
        <f>IF(AND(ISNUMBER('Emissions (start here)'!BQ401),ISNUMBER(Dispersion!$AI$9)),'Emissions (start here)'!BQ401*453.59/3600*Dispersion!$AI$9,0)</f>
        <v>0</v>
      </c>
      <c r="EG401" s="74">
        <f>IF(AND(ISNUMBER('Emissions (start here)'!BR401),ISNUMBER(Dispersion!$AI$10)),'Emissions (start here)'!BR401*2000*453.59/8760/3600*Dispersion!$AI$10,0)</f>
        <v>0</v>
      </c>
      <c r="EH401" s="74">
        <f>IF(AND(ISNUMBER('Emissions (start here)'!BR401),ISNUMBER(Dispersion!$AI$11)),'Emissions (start here)'!BR401*2000*453.59/8760/3600*Dispersion!$AI$11,0)</f>
        <v>0</v>
      </c>
      <c r="EI401" s="74">
        <f>IF(AND(ISNUMBER('Emissions (start here)'!BS401),ISNUMBER(Dispersion!$AJ$8)),'Emissions (start here)'!BS401*453.59/3600*Dispersion!$AJ$8,0)</f>
        <v>0</v>
      </c>
      <c r="EJ401" s="74">
        <f>IF(AND(ISNUMBER('Emissions (start here)'!BS401),ISNUMBER(Dispersion!$AJ$9)),'Emissions (start here)'!BS401*453.59/3600*Dispersion!$AJ$9,0)</f>
        <v>0</v>
      </c>
      <c r="EK401" s="74">
        <f>IF(AND(ISNUMBER('Emissions (start here)'!BT401),ISNUMBER(Dispersion!$AJ$10)),'Emissions (start here)'!BT401*2000*453.59/8760/3600*Dispersion!$AJ$10,0)</f>
        <v>0</v>
      </c>
      <c r="EL401" s="74">
        <f>IF(AND(ISNUMBER('Emissions (start here)'!BT401),ISNUMBER(Dispersion!$AJ$11)),'Emissions (start here)'!BT401*2000*453.59/8760/3600*Dispersion!$AJ$11,0)</f>
        <v>0</v>
      </c>
      <c r="EM401" s="74">
        <f>IF(AND(ISNUMBER('Emissions (start here)'!BU401),ISNUMBER(Dispersion!$AK$8)),'Emissions (start here)'!BU401*453.59/3600*Dispersion!$AK$8,0)</f>
        <v>0</v>
      </c>
      <c r="EN401" s="74">
        <f>IF(AND(ISNUMBER('Emissions (start here)'!BU401),ISNUMBER(Dispersion!$AK$9)),'Emissions (start here)'!BU401*453.59/3600*Dispersion!$AK$9,0)</f>
        <v>0</v>
      </c>
      <c r="EO401" s="74">
        <f>IF(AND(ISNUMBER('Emissions (start here)'!BV401),ISNUMBER(Dispersion!$AK$10)),'Emissions (start here)'!BV401*2000*453.59/8760/3600*Dispersion!$AK$10,0)</f>
        <v>0</v>
      </c>
      <c r="EP401" s="74">
        <f>IF(AND(ISNUMBER('Emissions (start here)'!BV401),ISNUMBER(Dispersion!$AK$11)),'Emissions (start here)'!BV401*2000*453.59/8760/3600*Dispersion!$AK$11,0)</f>
        <v>0</v>
      </c>
      <c r="EQ401" s="74">
        <f>IF(AND(ISNUMBER('Emissions (start here)'!BW401),ISNUMBER(Dispersion!$AL$8)),'Emissions (start here)'!BW401*453.59/3600*Dispersion!$AL$8,0)</f>
        <v>0</v>
      </c>
      <c r="ER401" s="74">
        <f>IF(AND(ISNUMBER('Emissions (start here)'!BW401),ISNUMBER(Dispersion!$AL$9)),'Emissions (start here)'!BW401*453.59/3600*Dispersion!$AL$9,0)</f>
        <v>0</v>
      </c>
      <c r="ES401" s="74">
        <f>IF(AND(ISNUMBER('Emissions (start here)'!BX401),ISNUMBER(Dispersion!$AL$10)),'Emissions (start here)'!BX401*2000*453.59/8760/3600*Dispersion!$AL$10,0)</f>
        <v>0</v>
      </c>
      <c r="ET401" s="74">
        <f>IF(AND(ISNUMBER('Emissions (start here)'!BX401),ISNUMBER(Dispersion!$AL$11)),'Emissions (start here)'!BX401*2000*453.59/8760/3600*Dispersion!$AL$11,0)</f>
        <v>0</v>
      </c>
      <c r="EU401" s="74">
        <f>IF(AND(ISNUMBER('Emissions (start here)'!BY401),ISNUMBER(Dispersion!$AM$8)),'Emissions (start here)'!BY401*453.59/3600*Dispersion!$AM$8,0)</f>
        <v>0</v>
      </c>
      <c r="EV401" s="74">
        <f>IF(AND(ISNUMBER('Emissions (start here)'!BY401),ISNUMBER(Dispersion!$AM$9)),'Emissions (start here)'!BY401*453.59/3600*Dispersion!$AM$9,0)</f>
        <v>0</v>
      </c>
      <c r="EW401" s="74">
        <f>IF(AND(ISNUMBER('Emissions (start here)'!BZ401),ISNUMBER(Dispersion!$AM$10)),'Emissions (start here)'!BZ401*2000*453.59/8760/3600*Dispersion!$AM$10,0)</f>
        <v>0</v>
      </c>
      <c r="EX401" s="74">
        <f>IF(AND(ISNUMBER('Emissions (start here)'!BZ401),ISNUMBER(Dispersion!$AM$11)),'Emissions (start here)'!BZ401*2000*453.59/8760/3600*Dispersion!$AM$11,0)</f>
        <v>0</v>
      </c>
      <c r="EY401" s="74">
        <f>IF(AND(ISNUMBER('Emissions (start here)'!CA401),ISNUMBER(Dispersion!$AN$8)),'Emissions (start here)'!CA401*453.59/3600*Dispersion!$AN$8,0)</f>
        <v>0</v>
      </c>
      <c r="EZ401" s="74">
        <f>IF(AND(ISNUMBER('Emissions (start here)'!CA401),ISNUMBER(Dispersion!$AN$9)),'Emissions (start here)'!CA401*453.59/3600*Dispersion!$AN$9,0)</f>
        <v>0</v>
      </c>
      <c r="FA401" s="74">
        <f>IF(AND(ISNUMBER('Emissions (start here)'!CB401),ISNUMBER(Dispersion!$AN$10)),'Emissions (start here)'!CB401*2000*453.59/8760/3600*Dispersion!$AN$10,0)</f>
        <v>0</v>
      </c>
      <c r="FB401" s="74">
        <f>IF(AND(ISNUMBER('Emissions (start here)'!CB401),ISNUMBER(Dispersion!$AN$11)),'Emissions (start here)'!CB401*2000*453.59/8760/3600*Dispersion!$AN$11,0)</f>
        <v>0</v>
      </c>
      <c r="FC401" s="74">
        <f>IF(AND(ISNUMBER('Emissions (start here)'!CC401),ISNUMBER(Dispersion!$AO$8)),'Emissions (start here)'!CC401*453.59/3600*Dispersion!$AO$8,0)</f>
        <v>0</v>
      </c>
      <c r="FD401" s="74">
        <f>IF(AND(ISNUMBER('Emissions (start here)'!CC401),ISNUMBER(Dispersion!$AO$9)),'Emissions (start here)'!CC401*453.59/3600*Dispersion!$AO$9,0)</f>
        <v>0</v>
      </c>
      <c r="FE401" s="74">
        <f>IF(AND(ISNUMBER('Emissions (start here)'!CD401),ISNUMBER(Dispersion!$AO$10)),'Emissions (start here)'!CD401*2000*453.59/8760/3600*Dispersion!$AO$10,0)</f>
        <v>0</v>
      </c>
      <c r="FF401" s="74">
        <f>IF(AND(ISNUMBER('Emissions (start here)'!CD401),ISNUMBER(Dispersion!$AO$11)),'Emissions (start here)'!CD401*2000*453.59/8760/3600*Dispersion!$AO$11,0)</f>
        <v>0</v>
      </c>
      <c r="FG401" s="74">
        <f>IF(AND(ISNUMBER('Emissions (start here)'!CE401),ISNUMBER(Dispersion!$AP$8)),'Emissions (start here)'!CE401*453.59/3600*Dispersion!$AP$8,0)</f>
        <v>0</v>
      </c>
      <c r="FH401" s="74">
        <f>IF(AND(ISNUMBER('Emissions (start here)'!CE401),ISNUMBER(Dispersion!$AP$9)),'Emissions (start here)'!CE401*453.59/3600*Dispersion!$AP$9,0)</f>
        <v>0</v>
      </c>
      <c r="FI401" s="74">
        <f>IF(AND(ISNUMBER('Emissions (start here)'!CF401),ISNUMBER(Dispersion!$AP$10)),'Emissions (start here)'!CF401*2000*453.59/8760/3600*Dispersion!$AP$10,0)</f>
        <v>0</v>
      </c>
      <c r="FJ401" s="74">
        <f>IF(AND(ISNUMBER('Emissions (start here)'!CF401),ISNUMBER(Dispersion!$AP$11)),'Emissions (start here)'!CF401*2000*453.59/8760/3600*Dispersion!$AP$11,0)</f>
        <v>0</v>
      </c>
      <c r="FK401" s="74">
        <f>IF(AND(ISNUMBER('Emissions (start here)'!CG401),ISNUMBER(Dispersion!$AQ$8)),'Emissions (start here)'!CG401*453.59/3600*Dispersion!$AQ$8,0)</f>
        <v>0</v>
      </c>
      <c r="FL401" s="74">
        <f>IF(AND(ISNUMBER('Emissions (start here)'!CG401),ISNUMBER(Dispersion!$AQ$9)),'Emissions (start here)'!CG401*453.59/3600*Dispersion!$AQ$9,0)</f>
        <v>0</v>
      </c>
      <c r="FM401" s="74">
        <f>IF(AND(ISNUMBER('Emissions (start here)'!CH401),ISNUMBER(Dispersion!$AQ$10)),'Emissions (start here)'!CH401*2000*453.59/8760/3600*Dispersion!$AQ$10,0)</f>
        <v>0</v>
      </c>
      <c r="FN401" s="74">
        <f>IF(AND(ISNUMBER('Emissions (start here)'!CH401),ISNUMBER(Dispersion!$AQ$11)),'Emissions (start here)'!CH401*2000*453.59/8760/3600*Dispersion!$AQ$11,0)</f>
        <v>0</v>
      </c>
      <c r="FO401" s="74">
        <f>IF(AND(ISNUMBER('Emissions (start here)'!CI401),ISNUMBER(Dispersion!$AR$8)),'Emissions (start here)'!CI401*453.59/3600*Dispersion!$AR$8,0)</f>
        <v>0</v>
      </c>
      <c r="FP401" s="74">
        <f>IF(AND(ISNUMBER('Emissions (start here)'!CI401),ISNUMBER(Dispersion!$AR$9)),'Emissions (start here)'!CI401*453.59/3600*Dispersion!$AR$9,0)</f>
        <v>0</v>
      </c>
      <c r="FQ401" s="74">
        <f>IF(AND(ISNUMBER('Emissions (start here)'!CJ401),ISNUMBER(Dispersion!$AR$10)),'Emissions (start here)'!CJ401*2000*453.59/8760/3600*Dispersion!$AR$10,0)</f>
        <v>0</v>
      </c>
      <c r="FR401" s="74">
        <f>IF(AND(ISNUMBER('Emissions (start here)'!CJ401),ISNUMBER(Dispersion!$AR$11)),'Emissions (start here)'!CJ401*2000*453.59/8760/3600*Dispersion!$AR$11,0)</f>
        <v>0</v>
      </c>
      <c r="FS401" s="74">
        <f>IF(AND(ISNUMBER('Emissions (start here)'!CK401),ISNUMBER(Dispersion!$AS$8)),'Emissions (start here)'!CK401*453.59/3600*Dispersion!$AS$8,0)</f>
        <v>0</v>
      </c>
      <c r="FT401" s="74">
        <f>IF(AND(ISNUMBER('Emissions (start here)'!CK401),ISNUMBER(Dispersion!$AS$9)),'Emissions (start here)'!CK401*453.59/3600*Dispersion!$AS$9,0)</f>
        <v>0</v>
      </c>
      <c r="FU401" s="74">
        <f>IF(AND(ISNUMBER('Emissions (start here)'!CL401),ISNUMBER(Dispersion!$AS$10)),'Emissions (start here)'!CL401*2000*453.59/8760/3600*Dispersion!$AS$10,0)</f>
        <v>0</v>
      </c>
      <c r="FV401" s="74">
        <f>IF(AND(ISNUMBER('Emissions (start here)'!CL401),ISNUMBER(Dispersion!$AS$11)),'Emissions (start here)'!CL401*2000*453.59/8760/3600*Dispersion!$AS$11,0)</f>
        <v>0</v>
      </c>
      <c r="FW401" s="74">
        <f>IF(AND(ISNUMBER('Emissions (start here)'!CM401),ISNUMBER(Dispersion!$AT$8)),'Emissions (start here)'!CM401*453.59/3600*Dispersion!$AT$8,0)</f>
        <v>0</v>
      </c>
      <c r="FX401" s="74">
        <f>IF(AND(ISNUMBER('Emissions (start here)'!CM401),ISNUMBER(Dispersion!$AT$9)),'Emissions (start here)'!CM401*453.59/3600*Dispersion!$AT$9,0)</f>
        <v>0</v>
      </c>
      <c r="FY401" s="74">
        <f>IF(AND(ISNUMBER('Emissions (start here)'!CN401),ISNUMBER(Dispersion!$AT$10)),'Emissions (start here)'!CN401*2000*453.59/8760/3600*Dispersion!$AT$10,0)</f>
        <v>0</v>
      </c>
      <c r="FZ401" s="74">
        <f>IF(AND(ISNUMBER('Emissions (start here)'!CN401),ISNUMBER(Dispersion!$AT$11)),'Emissions (start here)'!CN401*2000*453.59/8760/3600*Dispersion!$AT$11,0)</f>
        <v>0</v>
      </c>
      <c r="GA401" s="74">
        <f>IF(AND(ISNUMBER('Emissions (start here)'!CO401),ISNUMBER(Dispersion!$AU$8)),'Emissions (start here)'!CO401*453.59/3600*Dispersion!$AU$8,0)</f>
        <v>0</v>
      </c>
      <c r="GB401" s="74">
        <f>IF(AND(ISNUMBER('Emissions (start here)'!CO401),ISNUMBER(Dispersion!$AU$9)),'Emissions (start here)'!CO401*453.59/3600*Dispersion!$AU$9,0)</f>
        <v>0</v>
      </c>
      <c r="GC401" s="74">
        <f>IF(AND(ISNUMBER('Emissions (start here)'!CP401),ISNUMBER(Dispersion!$AU$10)),'Emissions (start here)'!CP401*2000*453.59/8760/3600*Dispersion!$AU$10,0)</f>
        <v>0</v>
      </c>
      <c r="GD401" s="74">
        <f>IF(AND(ISNUMBER('Emissions (start here)'!CP401),ISNUMBER(Dispersion!$AU$11)),'Emissions (start here)'!CP401*2000*453.59/8760/3600*Dispersion!$AU$11,0)</f>
        <v>0</v>
      </c>
      <c r="GE401" s="74">
        <f>IF(AND(ISNUMBER('Emissions (start here)'!CQ401),ISNUMBER(Dispersion!$AV$8)),'Emissions (start here)'!CQ401*453.59/3600*Dispersion!$AV$8,0)</f>
        <v>0</v>
      </c>
      <c r="GF401" s="74">
        <f>IF(AND(ISNUMBER('Emissions (start here)'!CQ401),ISNUMBER(Dispersion!$AV$9)),'Emissions (start here)'!CQ401*453.59/3600*Dispersion!$AV$9,0)</f>
        <v>0</v>
      </c>
      <c r="GG401" s="74">
        <f>IF(AND(ISNUMBER('Emissions (start here)'!CR401),ISNUMBER(Dispersion!$AV$10)),'Emissions (start here)'!CR401*2000*453.59/8760/3600*Dispersion!$AV$10,0)</f>
        <v>0</v>
      </c>
      <c r="GH401" s="74">
        <f>IF(AND(ISNUMBER('Emissions (start here)'!CR401),ISNUMBER(Dispersion!$AV$11)),'Emissions (start here)'!CR401*2000*453.59/8760/3600*Dispersion!$AV$11,0)</f>
        <v>0</v>
      </c>
      <c r="GI401" s="74">
        <f>IF(AND(ISNUMBER('Emissions (start here)'!CS401),ISNUMBER(Dispersion!$AW$8)),'Emissions (start here)'!CS401*453.59/3600*Dispersion!$AW$8,0)</f>
        <v>0</v>
      </c>
      <c r="GJ401" s="74">
        <f>IF(AND(ISNUMBER('Emissions (start here)'!CS401),ISNUMBER(Dispersion!$AW$9)),'Emissions (start here)'!CS401*453.59/3600*Dispersion!$AW$9,0)</f>
        <v>0</v>
      </c>
      <c r="GK401" s="74">
        <f>IF(AND(ISNUMBER('Emissions (start here)'!CT401),ISNUMBER(Dispersion!$AW$10)),'Emissions (start here)'!CT401*2000*453.59/8760/3600*Dispersion!$AW$10,0)</f>
        <v>0</v>
      </c>
      <c r="GL401" s="74">
        <f>IF(AND(ISNUMBER('Emissions (start here)'!CT401),ISNUMBER(Dispersion!$AW$11)),'Emissions (start here)'!CT401*2000*453.59/8760/3600*Dispersion!$AW$11,0)</f>
        <v>0</v>
      </c>
      <c r="GM401" s="74">
        <f>IF(AND(ISNUMBER('Emissions (start here)'!CU401),ISNUMBER(Dispersion!$AX$8)),'Emissions (start here)'!CU401*453.59/3600*Dispersion!$AX$8,0)</f>
        <v>0</v>
      </c>
      <c r="GN401" s="74">
        <f>IF(AND(ISNUMBER('Emissions (start here)'!CU401),ISNUMBER(Dispersion!$AX$9)),'Emissions (start here)'!CU401*453.59/3600*Dispersion!$AX$9,0)</f>
        <v>0</v>
      </c>
      <c r="GO401" s="74">
        <f>IF(AND(ISNUMBER('Emissions (start here)'!CV401),ISNUMBER(Dispersion!$AX$10)),'Emissions (start here)'!CV401*2000*453.59/8760/3600*Dispersion!$AX$10,0)</f>
        <v>0</v>
      </c>
      <c r="GP401" s="74">
        <f>IF(AND(ISNUMBER('Emissions (start here)'!CV401),ISNUMBER(Dispersion!$AX$11)),'Emissions (start here)'!CV401*2000*453.59/8760/3600*Dispersion!$AX$11,0)</f>
        <v>0</v>
      </c>
      <c r="GQ401" s="74">
        <f>IF(AND(ISNUMBER('Emissions (start here)'!CW401),ISNUMBER(Dispersion!$AY$8)),'Emissions (start here)'!CW401*453.59/3600*Dispersion!$AY$8,0)</f>
        <v>0</v>
      </c>
      <c r="GR401" s="74">
        <f>IF(AND(ISNUMBER('Emissions (start here)'!CW401),ISNUMBER(Dispersion!$AY$9)),'Emissions (start here)'!CW401*453.59/3600*Dispersion!$AY$9,0)</f>
        <v>0</v>
      </c>
      <c r="GS401" s="74">
        <f>IF(AND(ISNUMBER('Emissions (start here)'!CX401),ISNUMBER(Dispersion!$AY$10)),'Emissions (start here)'!CX401*2000*453.59/8760/3600*Dispersion!$AY$10,0)</f>
        <v>0</v>
      </c>
      <c r="GT401" s="74">
        <f>IF(AND(ISNUMBER('Emissions (start here)'!CX401),ISNUMBER(Dispersion!$AY$11)),'Emissions (start here)'!CX401*2000*453.59/8760/3600*Dispersion!$AY$11,0)</f>
        <v>0</v>
      </c>
      <c r="GU401" s="74">
        <f>IF(AND(ISNUMBER('Emissions (start here)'!CY401),ISNUMBER(Dispersion!$AZ$8)),'Emissions (start here)'!CY401*453.59/3600*Dispersion!$AZ$8,0)</f>
        <v>0</v>
      </c>
      <c r="GV401" s="74">
        <f>IF(AND(ISNUMBER('Emissions (start here)'!CY401),ISNUMBER(Dispersion!$AZ$9)),'Emissions (start here)'!CY401*453.59/3600*Dispersion!$AZ$9,0)</f>
        <v>0</v>
      </c>
      <c r="GW401" s="74">
        <f>IF(AND(ISNUMBER('Emissions (start here)'!CZ401),ISNUMBER(Dispersion!$AZ$10)),'Emissions (start here)'!CZ401*2000*453.59/8760/3600*Dispersion!$AZ$10,0)</f>
        <v>0</v>
      </c>
      <c r="GX401" s="74">
        <f>IF(AND(ISNUMBER('Emissions (start here)'!CZ401),ISNUMBER(Dispersion!$AZ$11)),'Emissions (start here)'!CZ401*2000*453.59/8760/3600*Dispersion!$AZ$11,0)</f>
        <v>0</v>
      </c>
    </row>
    <row r="402" spans="1:206" x14ac:dyDescent="0.2">
      <c r="A402" s="51" t="str">
        <f>'Tox Values'!C402</f>
        <v>7789-06-2</v>
      </c>
      <c r="B402" s="94" t="str">
        <f>'Tox Values'!D402</f>
        <v>Strontium chromate</v>
      </c>
      <c r="C402" s="96">
        <f t="shared" si="25"/>
        <v>0</v>
      </c>
      <c r="D402" s="74">
        <f t="shared" si="26"/>
        <v>0</v>
      </c>
      <c r="E402" s="74">
        <f t="shared" si="27"/>
        <v>0</v>
      </c>
      <c r="F402" s="99">
        <f t="shared" si="28"/>
        <v>0</v>
      </c>
      <c r="G402" s="97">
        <f>IF(AND(ISNUMBER('Emissions (start here)'!E402),ISNUMBER(Dispersion!$C$8)),'Emissions (start here)'!E402*453.59/3600*Dispersion!$C$8,0)</f>
        <v>0</v>
      </c>
      <c r="H402" s="74">
        <f>IF(AND(ISNUMBER('Emissions (start here)'!E402),ISNUMBER(Dispersion!$C$9)),'Emissions (start here)'!E402*453.59/3600*Dispersion!$C$9,0)</f>
        <v>0</v>
      </c>
      <c r="I402" s="74">
        <f>IF(AND(ISNUMBER('Emissions (start here)'!F402),ISNUMBER(Dispersion!$C$10)),'Emissions (start here)'!F402*2000*453.59/8760/3600*Dispersion!$C$10,0)</f>
        <v>0</v>
      </c>
      <c r="J402" s="74">
        <f>IF(AND(ISNUMBER('Emissions (start here)'!F402),ISNUMBER(Dispersion!$C$11)),'Emissions (start here)'!F402*2000*453.59/8760/3600*Dispersion!$C$11,0)</f>
        <v>0</v>
      </c>
      <c r="K402" s="74">
        <f>IF(AND(ISNUMBER('Emissions (start here)'!G402),ISNUMBER(Dispersion!$D$8)),'Emissions (start here)'!G402*453.59/3600*Dispersion!$D$8,0)</f>
        <v>0</v>
      </c>
      <c r="L402" s="74">
        <f>IF(AND(ISNUMBER('Emissions (start here)'!G402),ISNUMBER(Dispersion!$D$9)),'Emissions (start here)'!G402*453.59/3600*Dispersion!$D$9,0)</f>
        <v>0</v>
      </c>
      <c r="M402" s="74">
        <f>IF(AND(ISNUMBER('Emissions (start here)'!H402),ISNUMBER(Dispersion!$D$10)),'Emissions (start here)'!H402*2000*453.59/8760/3600*Dispersion!$D$10,0)</f>
        <v>0</v>
      </c>
      <c r="N402" s="74">
        <f>IF(AND(ISNUMBER('Emissions (start here)'!H402),ISNUMBER(Dispersion!$D$11)),'Emissions (start here)'!H402*2000*453.59/8760/3600*Dispersion!$D$11,0)</f>
        <v>0</v>
      </c>
      <c r="O402" s="74">
        <f>IF(AND(ISNUMBER('Emissions (start here)'!I402),ISNUMBER(Dispersion!$E$8)),'Emissions (start here)'!I402*453.59/3600*Dispersion!$E$8,0)</f>
        <v>0</v>
      </c>
      <c r="P402" s="74">
        <f>IF(AND(ISNUMBER('Emissions (start here)'!I402),ISNUMBER(Dispersion!$E$9)),'Emissions (start here)'!I402*453.59/3600*Dispersion!$E$9,0)</f>
        <v>0</v>
      </c>
      <c r="Q402" s="74">
        <f>IF(AND(ISNUMBER('Emissions (start here)'!J402),ISNUMBER(Dispersion!$E$10)),'Emissions (start here)'!J402*2000*453.59/8760/3600*Dispersion!$E$10,0)</f>
        <v>0</v>
      </c>
      <c r="R402" s="74">
        <f>IF(AND(ISNUMBER('Emissions (start here)'!J402),ISNUMBER(Dispersion!$E$11)),'Emissions (start here)'!J402*2000*453.59/8760/3600*Dispersion!$E$11,0)</f>
        <v>0</v>
      </c>
      <c r="S402" s="74">
        <f>IF(AND(ISNUMBER('Emissions (start here)'!K402),ISNUMBER(Dispersion!$F$8)),'Emissions (start here)'!K402*453.59/3600*Dispersion!$F$8,0)</f>
        <v>0</v>
      </c>
      <c r="T402" s="74">
        <f>IF(AND(ISNUMBER('Emissions (start here)'!K402),ISNUMBER(Dispersion!$F$9)),'Emissions (start here)'!K402*453.59/3600*Dispersion!$F$9,0)</f>
        <v>0</v>
      </c>
      <c r="U402" s="74">
        <f>IF(AND(ISNUMBER('Emissions (start here)'!L402),ISNUMBER(Dispersion!$F$10)),'Emissions (start here)'!L402*2000*453.59/8760/3600*Dispersion!$F$10,0)</f>
        <v>0</v>
      </c>
      <c r="V402" s="74">
        <f>IF(AND(ISNUMBER('Emissions (start here)'!L402),ISNUMBER(Dispersion!$F$11)),'Emissions (start here)'!L402*2000*453.59/8760/3600*Dispersion!$F$11,0)</f>
        <v>0</v>
      </c>
      <c r="W402" s="74">
        <f>IF(AND(ISNUMBER('Emissions (start here)'!M402),ISNUMBER(Dispersion!$G$8)),'Emissions (start here)'!M402*453.59/3600*Dispersion!$G$8,0)</f>
        <v>0</v>
      </c>
      <c r="X402" s="74">
        <f>IF(AND(ISNUMBER('Emissions (start here)'!M402),ISNUMBER(Dispersion!$G$9)),'Emissions (start here)'!M402*453.59/3600*Dispersion!$G$9,0)</f>
        <v>0</v>
      </c>
      <c r="Y402" s="74">
        <f>IF(AND(ISNUMBER('Emissions (start here)'!N402),ISNUMBER(Dispersion!$G$10)),'Emissions (start here)'!N402*2000*453.59/8760/3600*Dispersion!$G$10,0)</f>
        <v>0</v>
      </c>
      <c r="Z402" s="74">
        <f>IF(AND(ISNUMBER('Emissions (start here)'!N402),ISNUMBER(Dispersion!$G$11)),'Emissions (start here)'!N402*2000*453.59/8760/3600*Dispersion!$G$11,0)</f>
        <v>0</v>
      </c>
      <c r="AA402" s="74">
        <f>IF(AND(ISNUMBER('Emissions (start here)'!O402),ISNUMBER(Dispersion!$H$8)),'Emissions (start here)'!O402*453.59/3600*Dispersion!$H$8,0)</f>
        <v>0</v>
      </c>
      <c r="AB402" s="74">
        <f>IF(AND(ISNUMBER('Emissions (start here)'!O402),ISNUMBER(Dispersion!$H$9)),'Emissions (start here)'!O402*453.59/3600*Dispersion!$H$9,0)</f>
        <v>0</v>
      </c>
      <c r="AC402" s="74">
        <f>IF(AND(ISNUMBER('Emissions (start here)'!P402),ISNUMBER(Dispersion!$H$10)),'Emissions (start here)'!P402*2000*453.59/8760/3600*Dispersion!$H$10,0)</f>
        <v>0</v>
      </c>
      <c r="AD402" s="74">
        <f>IF(AND(ISNUMBER('Emissions (start here)'!P402),ISNUMBER(Dispersion!$H$11)),'Emissions (start here)'!P402*2000*453.59/8760/3600*Dispersion!$H$11,0)</f>
        <v>0</v>
      </c>
      <c r="AE402" s="74">
        <f>IF(AND(ISNUMBER('Emissions (start here)'!Q402),ISNUMBER(Dispersion!$I$8)),'Emissions (start here)'!Q402*453.59/3600*Dispersion!$I$8,0)</f>
        <v>0</v>
      </c>
      <c r="AF402" s="74">
        <f>IF(AND(ISNUMBER('Emissions (start here)'!Q402),ISNUMBER(Dispersion!$I$9)),'Emissions (start here)'!Q402*453.59/3600*Dispersion!$I$9,0)</f>
        <v>0</v>
      </c>
      <c r="AG402" s="74">
        <f>IF(AND(ISNUMBER('Emissions (start here)'!R402),ISNUMBER(Dispersion!$I$10)),'Emissions (start here)'!R402*2000*453.59/8760/3600*Dispersion!$I$10,0)</f>
        <v>0</v>
      </c>
      <c r="AH402" s="74">
        <f>IF(AND(ISNUMBER('Emissions (start here)'!R402),ISNUMBER(Dispersion!$I$11)),'Emissions (start here)'!R402*2000*453.59/8760/3600*Dispersion!$I$11,0)</f>
        <v>0</v>
      </c>
      <c r="AI402" s="74">
        <f>IF(AND(ISNUMBER('Emissions (start here)'!S402),ISNUMBER(Dispersion!$J$8)),'Emissions (start here)'!S402*453.59/3600*Dispersion!$J$8,0)</f>
        <v>0</v>
      </c>
      <c r="AJ402" s="74">
        <f>IF(AND(ISNUMBER('Emissions (start here)'!S402),ISNUMBER(Dispersion!$J$9)),'Emissions (start here)'!S402*453.59/3600*Dispersion!$J$9,0)</f>
        <v>0</v>
      </c>
      <c r="AK402" s="74">
        <f>IF(AND(ISNUMBER('Emissions (start here)'!T402),ISNUMBER(Dispersion!$J$10)),'Emissions (start here)'!T402*2000*453.59/8760/3600*Dispersion!$J$10,0)</f>
        <v>0</v>
      </c>
      <c r="AL402" s="74">
        <f>IF(AND(ISNUMBER('Emissions (start here)'!T402),ISNUMBER(Dispersion!$J$11)),'Emissions (start here)'!T402*2000*453.59/8760/3600*Dispersion!$J$11,0)</f>
        <v>0</v>
      </c>
      <c r="AM402" s="74">
        <f>IF(AND(ISNUMBER('Emissions (start here)'!U402),ISNUMBER(Dispersion!$K$8)),'Emissions (start here)'!U402*453.59/3600*Dispersion!$K$8,0)</f>
        <v>0</v>
      </c>
      <c r="AN402" s="74">
        <f>IF(AND(ISNUMBER('Emissions (start here)'!U402),ISNUMBER(Dispersion!$K$9)),'Emissions (start here)'!U402*453.59/3600*Dispersion!$K$9,0)</f>
        <v>0</v>
      </c>
      <c r="AO402" s="74">
        <f>IF(AND(ISNUMBER('Emissions (start here)'!V402),ISNUMBER(Dispersion!$K$10)),'Emissions (start here)'!V402*2000*453.59/8760/3600*Dispersion!$K$10,0)</f>
        <v>0</v>
      </c>
      <c r="AP402" s="74">
        <f>IF(AND(ISNUMBER('Emissions (start here)'!V402),ISNUMBER(Dispersion!$K$11)),'Emissions (start here)'!V402*2000*453.59/8760/3600*Dispersion!$K$11,0)</f>
        <v>0</v>
      </c>
      <c r="AQ402" s="74">
        <f>IF(AND(ISNUMBER('Emissions (start here)'!W402),ISNUMBER(Dispersion!$L$8)),'Emissions (start here)'!W402*453.59/3600*Dispersion!$L$8,0)</f>
        <v>0</v>
      </c>
      <c r="AR402" s="74">
        <f>IF(AND(ISNUMBER('Emissions (start here)'!W402),ISNUMBER(Dispersion!$L$9)),'Emissions (start here)'!W402*453.59/3600*Dispersion!$L$9,0)</f>
        <v>0</v>
      </c>
      <c r="AS402" s="74">
        <f>IF(AND(ISNUMBER('Emissions (start here)'!X402),ISNUMBER(Dispersion!$L$10)),'Emissions (start here)'!X402*2000*453.59/8760/3600*Dispersion!$L$10,0)</f>
        <v>0</v>
      </c>
      <c r="AT402" s="74">
        <f>IF(AND(ISNUMBER('Emissions (start here)'!X402),ISNUMBER(Dispersion!$L$11)),'Emissions (start here)'!X402*2000*453.59/8760/3600*Dispersion!$L$11,0)</f>
        <v>0</v>
      </c>
      <c r="AU402" s="74">
        <f>IF(AND(ISNUMBER('Emissions (start here)'!Y402),ISNUMBER(Dispersion!$M$8)),'Emissions (start here)'!Y402*453.59/3600*Dispersion!$M$8,0)</f>
        <v>0</v>
      </c>
      <c r="AV402" s="74">
        <f>IF(AND(ISNUMBER('Emissions (start here)'!Y402),ISNUMBER(Dispersion!$M$9)),'Emissions (start here)'!Y402*453.59/3600*Dispersion!$M$9,0)</f>
        <v>0</v>
      </c>
      <c r="AW402" s="74">
        <f>IF(AND(ISNUMBER('Emissions (start here)'!Z402),ISNUMBER(Dispersion!$M$10)),'Emissions (start here)'!Z402*2000*453.59/8760/3600*Dispersion!$M$10,0)</f>
        <v>0</v>
      </c>
      <c r="AX402" s="74">
        <f>IF(AND(ISNUMBER('Emissions (start here)'!Z402),ISNUMBER(Dispersion!$M$11)),'Emissions (start here)'!Z402*2000*453.59/8760/3600*Dispersion!$M$11,0)</f>
        <v>0</v>
      </c>
      <c r="AY402" s="74">
        <f>IF(AND(ISNUMBER('Emissions (start here)'!AA402),ISNUMBER(Dispersion!$N$8)),'Emissions (start here)'!AA402*453.59/3600*Dispersion!$N$8,0)</f>
        <v>0</v>
      </c>
      <c r="AZ402" s="74">
        <f>IF(AND(ISNUMBER('Emissions (start here)'!AA402),ISNUMBER(Dispersion!$N$9)),'Emissions (start here)'!AA402*453.59/3600*Dispersion!$N$9,0)</f>
        <v>0</v>
      </c>
      <c r="BA402" s="74">
        <f>IF(AND(ISNUMBER('Emissions (start here)'!AB402),ISNUMBER(Dispersion!$N$10)),'Emissions (start here)'!AB402*2000*453.59/8760/3600*Dispersion!$N$10,0)</f>
        <v>0</v>
      </c>
      <c r="BB402" s="74">
        <f>IF(AND(ISNUMBER('Emissions (start here)'!AB402),ISNUMBER(Dispersion!$N$11)),'Emissions (start here)'!AB402*2000*453.59/8760/3600*Dispersion!$N$11,0)</f>
        <v>0</v>
      </c>
      <c r="BC402" s="74">
        <f>IF(AND(ISNUMBER('Emissions (start here)'!AC402),ISNUMBER(Dispersion!$O$8)),'Emissions (start here)'!AC402*453.59/3600*Dispersion!$O$8,0)</f>
        <v>0</v>
      </c>
      <c r="BD402" s="74">
        <f>IF(AND(ISNUMBER('Emissions (start here)'!AC402),ISNUMBER(Dispersion!$O$9)),'Emissions (start here)'!AC402*453.59/3600*Dispersion!$O$9,0)</f>
        <v>0</v>
      </c>
      <c r="BE402" s="74">
        <f>IF(AND(ISNUMBER('Emissions (start here)'!AD402),ISNUMBER(Dispersion!$O$10)),'Emissions (start here)'!AD402*2000*453.59/8760/3600*Dispersion!$O$10,0)</f>
        <v>0</v>
      </c>
      <c r="BF402" s="74">
        <f>IF(AND(ISNUMBER('Emissions (start here)'!AD402),ISNUMBER(Dispersion!$O$11)),'Emissions (start here)'!AD402*2000*453.59/8760/3600*Dispersion!$O$11,0)</f>
        <v>0</v>
      </c>
      <c r="BG402" s="74">
        <f>IF(AND(ISNUMBER('Emissions (start here)'!AE402),ISNUMBER(Dispersion!$P$8)),'Emissions (start here)'!AE402*453.59/3600*Dispersion!$P$8,0)</f>
        <v>0</v>
      </c>
      <c r="BH402" s="74">
        <f>IF(AND(ISNUMBER('Emissions (start here)'!AE402),ISNUMBER(Dispersion!$P$9)),'Emissions (start here)'!AE402*453.59/3600*Dispersion!$P$9,0)</f>
        <v>0</v>
      </c>
      <c r="BI402" s="74">
        <f>IF(AND(ISNUMBER('Emissions (start here)'!AF402),ISNUMBER(Dispersion!$P$10)),'Emissions (start here)'!AF402*2000*453.59/8760/3600*Dispersion!$P$10,0)</f>
        <v>0</v>
      </c>
      <c r="BJ402" s="74">
        <f>IF(AND(ISNUMBER('Emissions (start here)'!AF402),ISNUMBER(Dispersion!$P$11)),'Emissions (start here)'!AF402*2000*453.59/8760/3600*Dispersion!$P$11,0)</f>
        <v>0</v>
      </c>
      <c r="BK402" s="74">
        <f>IF(AND(ISNUMBER('Emissions (start here)'!AG402),ISNUMBER(Dispersion!$Q$8)),'Emissions (start here)'!AG402*453.59/3600*Dispersion!$Q$8,0)</f>
        <v>0</v>
      </c>
      <c r="BL402" s="74">
        <f>IF(AND(ISNUMBER('Emissions (start here)'!AG402),ISNUMBER(Dispersion!$Q$9)),'Emissions (start here)'!AG402*453.59/3600*Dispersion!$Q$9,0)</f>
        <v>0</v>
      </c>
      <c r="BM402" s="74">
        <f>IF(AND(ISNUMBER('Emissions (start here)'!AH402),ISNUMBER(Dispersion!$Q$10)),'Emissions (start here)'!AH402*2000*453.59/8760/3600*Dispersion!$Q$10,0)</f>
        <v>0</v>
      </c>
      <c r="BN402" s="74">
        <f>IF(AND(ISNUMBER('Emissions (start here)'!AH402),ISNUMBER(Dispersion!$Q$11)),'Emissions (start here)'!AH402*2000*453.59/8760/3600*Dispersion!$Q$11,0)</f>
        <v>0</v>
      </c>
      <c r="BO402" s="74">
        <f>IF(AND(ISNUMBER('Emissions (start here)'!AI402),ISNUMBER(Dispersion!$R$8)),'Emissions (start here)'!AI402*453.59/3600*Dispersion!$R$8,0)</f>
        <v>0</v>
      </c>
      <c r="BP402" s="74">
        <f>IF(AND(ISNUMBER('Emissions (start here)'!AI402),ISNUMBER(Dispersion!$R$9)),'Emissions (start here)'!AI402*453.59/3600*Dispersion!$R$9,0)</f>
        <v>0</v>
      </c>
      <c r="BQ402" s="74">
        <f>IF(AND(ISNUMBER('Emissions (start here)'!AJ402),ISNUMBER(Dispersion!$R$10)),'Emissions (start here)'!AJ402*2000*453.59/8760/3600*Dispersion!$R$10,0)</f>
        <v>0</v>
      </c>
      <c r="BR402" s="74">
        <f>IF(AND(ISNUMBER('Emissions (start here)'!AJ402),ISNUMBER(Dispersion!$R$11)),'Emissions (start here)'!AJ402*2000*453.59/8760/3600*Dispersion!$R$11,0)</f>
        <v>0</v>
      </c>
      <c r="BS402" s="74">
        <f>IF(AND(ISNUMBER('Emissions (start here)'!AK402),ISNUMBER(Dispersion!$S$8)),'Emissions (start here)'!AK402*453.59/3600*Dispersion!$S$8,0)</f>
        <v>0</v>
      </c>
      <c r="BT402" s="74">
        <f>IF(AND(ISNUMBER('Emissions (start here)'!AK402),ISNUMBER(Dispersion!$S$9)),'Emissions (start here)'!AK402*453.59/3600*Dispersion!$S$9,0)</f>
        <v>0</v>
      </c>
      <c r="BU402" s="74">
        <f>IF(AND(ISNUMBER('Emissions (start here)'!AL402),ISNUMBER(Dispersion!$S$10)),'Emissions (start here)'!AL402*2000*453.59/8760/3600*Dispersion!$S$10,0)</f>
        <v>0</v>
      </c>
      <c r="BV402" s="74">
        <f>IF(AND(ISNUMBER('Emissions (start here)'!AL402),ISNUMBER(Dispersion!$S$11)),'Emissions (start here)'!AL402*2000*453.59/8760/3600*Dispersion!$S$11,0)</f>
        <v>0</v>
      </c>
      <c r="BW402" s="74">
        <f>IF(AND(ISNUMBER('Emissions (start here)'!AM402),ISNUMBER(Dispersion!$T$8)),'Emissions (start here)'!AM402*453.59/3600*Dispersion!$T$8,0)</f>
        <v>0</v>
      </c>
      <c r="BX402" s="74">
        <f>IF(AND(ISNUMBER('Emissions (start here)'!AM402),ISNUMBER(Dispersion!$T$9)),'Emissions (start here)'!AM402*453.59/3600*Dispersion!$T$9,0)</f>
        <v>0</v>
      </c>
      <c r="BY402" s="74">
        <f>IF(AND(ISNUMBER('Emissions (start here)'!AN402),ISNUMBER(Dispersion!$T$10)),'Emissions (start here)'!AN402*2000*453.59/8760/3600*Dispersion!$T$10,0)</f>
        <v>0</v>
      </c>
      <c r="BZ402" s="74">
        <f>IF(AND(ISNUMBER('Emissions (start here)'!AN402),ISNUMBER(Dispersion!$T$11)),'Emissions (start here)'!AN402*2000*453.59/8760/3600*Dispersion!$T$11,0)</f>
        <v>0</v>
      </c>
      <c r="CA402" s="74">
        <f>IF(AND(ISNUMBER('Emissions (start here)'!AO402),ISNUMBER(Dispersion!$U$8)),'Emissions (start here)'!AO402*453.59/3600*Dispersion!$U$8,0)</f>
        <v>0</v>
      </c>
      <c r="CB402" s="74">
        <f>IF(AND(ISNUMBER('Emissions (start here)'!AO402),ISNUMBER(Dispersion!$U$9)),'Emissions (start here)'!AO402*453.59/3600*Dispersion!$U$9,0)</f>
        <v>0</v>
      </c>
      <c r="CC402" s="74">
        <f>IF(AND(ISNUMBER('Emissions (start here)'!AP402),ISNUMBER(Dispersion!$U$10)),'Emissions (start here)'!AP402*2000*453.59/8760/3600*Dispersion!$U$10,0)</f>
        <v>0</v>
      </c>
      <c r="CD402" s="74">
        <f>IF(AND(ISNUMBER('Emissions (start here)'!AP402),ISNUMBER(Dispersion!$U$11)),'Emissions (start here)'!AP402*2000*453.59/8760/3600*Dispersion!$U$11,0)</f>
        <v>0</v>
      </c>
      <c r="CE402" s="74">
        <f>IF(AND(ISNUMBER('Emissions (start here)'!AQ402),ISNUMBER(Dispersion!$V$8)),'Emissions (start here)'!AQ402*453.59/3600*Dispersion!$V$8,0)</f>
        <v>0</v>
      </c>
      <c r="CF402" s="74">
        <f>IF(AND(ISNUMBER('Emissions (start here)'!AQ402),ISNUMBER(Dispersion!$V$9)),'Emissions (start here)'!AQ402*453.59/3600*Dispersion!$V$9,0)</f>
        <v>0</v>
      </c>
      <c r="CG402" s="74">
        <f>IF(AND(ISNUMBER('Emissions (start here)'!AR402),ISNUMBER(Dispersion!$V$10)),'Emissions (start here)'!AR402*2000*453.59/8760/3600*Dispersion!$V$10,0)</f>
        <v>0</v>
      </c>
      <c r="CH402" s="74">
        <f>IF(AND(ISNUMBER('Emissions (start here)'!AR402),ISNUMBER(Dispersion!$V$11)),'Emissions (start here)'!AR402*2000*453.59/8760/3600*Dispersion!$V$11,0)</f>
        <v>0</v>
      </c>
      <c r="CI402" s="74">
        <f>IF(AND(ISNUMBER('Emissions (start here)'!AS402),ISNUMBER(Dispersion!$W$8)),'Emissions (start here)'!AS402*453.59/3600*Dispersion!$W$8,0)</f>
        <v>0</v>
      </c>
      <c r="CJ402" s="74">
        <f>IF(AND(ISNUMBER('Emissions (start here)'!AS402),ISNUMBER(Dispersion!$W$9)),'Emissions (start here)'!AS402*453.59/3600*Dispersion!$W$9,0)</f>
        <v>0</v>
      </c>
      <c r="CK402" s="74">
        <f>IF(AND(ISNUMBER('Emissions (start here)'!AT402),ISNUMBER(Dispersion!$W$10)),'Emissions (start here)'!AT402*2000*453.59/8760/3600*Dispersion!$W$10,0)</f>
        <v>0</v>
      </c>
      <c r="CL402" s="74">
        <f>IF(AND(ISNUMBER('Emissions (start here)'!AT402),ISNUMBER(Dispersion!$W$11)),'Emissions (start here)'!AT402*2000*453.59/8760/3600*Dispersion!$W$11,0)</f>
        <v>0</v>
      </c>
      <c r="CM402" s="74">
        <f>IF(AND(ISNUMBER('Emissions (start here)'!AU402),ISNUMBER(Dispersion!$X$8)),'Emissions (start here)'!AU402*453.59/3600*Dispersion!$X$8,0)</f>
        <v>0</v>
      </c>
      <c r="CN402" s="74">
        <f>IF(AND(ISNUMBER('Emissions (start here)'!AU402),ISNUMBER(Dispersion!$X$9)),'Emissions (start here)'!AU402*453.59/3600*Dispersion!$X$9,0)</f>
        <v>0</v>
      </c>
      <c r="CO402" s="74">
        <f>IF(AND(ISNUMBER('Emissions (start here)'!AV402),ISNUMBER(Dispersion!$X$10)),'Emissions (start here)'!AV402*2000*453.59/8760/3600*Dispersion!$X$10,0)</f>
        <v>0</v>
      </c>
      <c r="CP402" s="74">
        <f>IF(AND(ISNUMBER('Emissions (start here)'!AV402),ISNUMBER(Dispersion!$X$11)),'Emissions (start here)'!AV402*2000*453.59/8760/3600*Dispersion!$X$11,0)</f>
        <v>0</v>
      </c>
      <c r="CQ402" s="74">
        <f>IF(AND(ISNUMBER('Emissions (start here)'!AW402),ISNUMBER(Dispersion!$Y$8)),'Emissions (start here)'!AW402*453.59/3600*Dispersion!$Y$8,0)</f>
        <v>0</v>
      </c>
      <c r="CR402" s="74">
        <f>IF(AND(ISNUMBER('Emissions (start here)'!AW402),ISNUMBER(Dispersion!$Y$9)),'Emissions (start here)'!AW402*453.59/3600*Dispersion!$Y$9,0)</f>
        <v>0</v>
      </c>
      <c r="CS402" s="74">
        <f>IF(AND(ISNUMBER('Emissions (start here)'!AX402),ISNUMBER(Dispersion!$Y$10)),'Emissions (start here)'!AX402*2000*453.59/8760/3600*Dispersion!$Y$10,0)</f>
        <v>0</v>
      </c>
      <c r="CT402" s="74">
        <f>IF(AND(ISNUMBER('Emissions (start here)'!AX402),ISNUMBER(Dispersion!$Y$11)),'Emissions (start here)'!AX402*2000*453.59/8760/3600*Dispersion!$Y$11,0)</f>
        <v>0</v>
      </c>
      <c r="CU402" s="74">
        <f>IF(AND(ISNUMBER('Emissions (start here)'!AY402),ISNUMBER(Dispersion!$Z$8)),'Emissions (start here)'!AY402*453.59/3600*Dispersion!$Z$8,0)</f>
        <v>0</v>
      </c>
      <c r="CV402" s="74">
        <f>IF(AND(ISNUMBER('Emissions (start here)'!AY402),ISNUMBER(Dispersion!$Z$9)),'Emissions (start here)'!AY402*453.59/3600*Dispersion!$Z$9,0)</f>
        <v>0</v>
      </c>
      <c r="CW402" s="74">
        <f>IF(AND(ISNUMBER('Emissions (start here)'!AZ402),ISNUMBER(Dispersion!$Z$10)),'Emissions (start here)'!AZ402*2000*453.59/8760/3600*Dispersion!$Z$10,0)</f>
        <v>0</v>
      </c>
      <c r="CX402" s="74">
        <f>IF(AND(ISNUMBER('Emissions (start here)'!AZ402),ISNUMBER(Dispersion!$Z$11)),'Emissions (start here)'!AZ402*2000*453.59/8760/3600*Dispersion!$Z$11,0)</f>
        <v>0</v>
      </c>
      <c r="CY402" s="74">
        <f>IF(AND(ISNUMBER('Emissions (start here)'!BA402),ISNUMBER(Dispersion!$AA$8)),'Emissions (start here)'!BA402*453.59/3600*Dispersion!$AA$8,0)</f>
        <v>0</v>
      </c>
      <c r="CZ402" s="74">
        <f>IF(AND(ISNUMBER('Emissions (start here)'!BA402),ISNUMBER(Dispersion!$AA$9)),'Emissions (start here)'!BA402*453.59/3600*Dispersion!$AA$9,0)</f>
        <v>0</v>
      </c>
      <c r="DA402" s="74">
        <f>IF(AND(ISNUMBER('Emissions (start here)'!BB402),ISNUMBER(Dispersion!$AA$10)),'Emissions (start here)'!BB402*2000*453.59/8760/3600*Dispersion!$AA$10,0)</f>
        <v>0</v>
      </c>
      <c r="DB402" s="74">
        <f>IF(AND(ISNUMBER('Emissions (start here)'!BB402),ISNUMBER(Dispersion!$AA$11)),'Emissions (start here)'!BB402*2000*453.59/8760/3600*Dispersion!$AA$11,0)</f>
        <v>0</v>
      </c>
      <c r="DC402" s="74">
        <f>IF(AND(ISNUMBER('Emissions (start here)'!BC402),ISNUMBER(Dispersion!$AB$8)),'Emissions (start here)'!BC402*453.59/3600*Dispersion!$AB$8,0)</f>
        <v>0</v>
      </c>
      <c r="DD402" s="74">
        <f>IF(AND(ISNUMBER('Emissions (start here)'!BC402),ISNUMBER(Dispersion!$AB$9)),'Emissions (start here)'!BC402*453.59/3600*Dispersion!$AB$9,0)</f>
        <v>0</v>
      </c>
      <c r="DE402" s="74">
        <f>IF(AND(ISNUMBER('Emissions (start here)'!BD402),ISNUMBER(Dispersion!$AB$10)),'Emissions (start here)'!BD402*2000*453.59/8760/3600*Dispersion!$AB$10,0)</f>
        <v>0</v>
      </c>
      <c r="DF402" s="74">
        <f>IF(AND(ISNUMBER('Emissions (start here)'!BD402),ISNUMBER(Dispersion!$AB$11)),'Emissions (start here)'!BD402*2000*453.59/8760/3600*Dispersion!$AB$11,0)</f>
        <v>0</v>
      </c>
      <c r="DG402" s="74">
        <f>IF(AND(ISNUMBER('Emissions (start here)'!BE402),ISNUMBER(Dispersion!$AC$8)),'Emissions (start here)'!BE402*453.59/3600*Dispersion!$AC$8,0)</f>
        <v>0</v>
      </c>
      <c r="DH402" s="74">
        <f>IF(AND(ISNUMBER('Emissions (start here)'!BE402),ISNUMBER(Dispersion!$AC$9)),'Emissions (start here)'!BE402*453.59/3600*Dispersion!$AC$9,0)</f>
        <v>0</v>
      </c>
      <c r="DI402" s="74">
        <f>IF(AND(ISNUMBER('Emissions (start here)'!BF402),ISNUMBER(Dispersion!$AC$10)),'Emissions (start here)'!BF402*2000*453.59/8760/3600*Dispersion!$AC$10,0)</f>
        <v>0</v>
      </c>
      <c r="DJ402" s="74">
        <f>IF(AND(ISNUMBER('Emissions (start here)'!BF402),ISNUMBER(Dispersion!$AC$11)),'Emissions (start here)'!BF402*2000*453.59/8760/3600*Dispersion!$AC$11,0)</f>
        <v>0</v>
      </c>
      <c r="DK402" s="74">
        <f>IF(AND(ISNUMBER('Emissions (start here)'!BG402),ISNUMBER(Dispersion!$AD$8)),'Emissions (start here)'!BG402*453.59/3600*Dispersion!$AD$8,0)</f>
        <v>0</v>
      </c>
      <c r="DL402" s="74">
        <f>IF(AND(ISNUMBER('Emissions (start here)'!BG402),ISNUMBER(Dispersion!$AD$9)),'Emissions (start here)'!BG402*453.59/3600*Dispersion!$AD$9,0)</f>
        <v>0</v>
      </c>
      <c r="DM402" s="74">
        <f>IF(AND(ISNUMBER('Emissions (start here)'!BH402),ISNUMBER(Dispersion!$AD$10)),'Emissions (start here)'!BH402*2000*453.59/8760/3600*Dispersion!$AD$10,0)</f>
        <v>0</v>
      </c>
      <c r="DN402" s="74">
        <f>IF(AND(ISNUMBER('Emissions (start here)'!BH402),ISNUMBER(Dispersion!$AD$11)),'Emissions (start here)'!BH402*2000*453.59/8760/3600*Dispersion!$AD$11,0)</f>
        <v>0</v>
      </c>
      <c r="DO402" s="74">
        <f>IF(AND(ISNUMBER('Emissions (start here)'!BI402),ISNUMBER(Dispersion!$AE$8)),'Emissions (start here)'!BI402*453.59/3600*Dispersion!$AE$8,0)</f>
        <v>0</v>
      </c>
      <c r="DP402" s="74">
        <f>IF(AND(ISNUMBER('Emissions (start here)'!BI402),ISNUMBER(Dispersion!$AE$9)),'Emissions (start here)'!BI402*453.59/3600*Dispersion!$AE$9,0)</f>
        <v>0</v>
      </c>
      <c r="DQ402" s="74">
        <f>IF(AND(ISNUMBER('Emissions (start here)'!BJ402),ISNUMBER(Dispersion!$AE$10)),'Emissions (start here)'!BJ402*2000*453.59/8760/3600*Dispersion!$AE$10,0)</f>
        <v>0</v>
      </c>
      <c r="DR402" s="74">
        <f>IF(AND(ISNUMBER('Emissions (start here)'!BJ402),ISNUMBER(Dispersion!$AE$11)),'Emissions (start here)'!BJ402*2000*453.59/8760/3600*Dispersion!$AE$11,0)</f>
        <v>0</v>
      </c>
      <c r="DS402" s="74">
        <f>IF(AND(ISNUMBER('Emissions (start here)'!BK402),ISNUMBER(Dispersion!$AF$8)),'Emissions (start here)'!BK402*453.59/3600*Dispersion!$AF$8,0)</f>
        <v>0</v>
      </c>
      <c r="DT402" s="74">
        <f>IF(AND(ISNUMBER('Emissions (start here)'!BK402),ISNUMBER(Dispersion!$AF$9)),'Emissions (start here)'!BK402*453.59/3600*Dispersion!$AF$9,0)</f>
        <v>0</v>
      </c>
      <c r="DU402" s="74">
        <f>IF(AND(ISNUMBER('Emissions (start here)'!BL402),ISNUMBER(Dispersion!$AF$10)),'Emissions (start here)'!BL402*2000*453.59/8760/3600*Dispersion!$AF$10,0)</f>
        <v>0</v>
      </c>
      <c r="DV402" s="74">
        <f>IF(AND(ISNUMBER('Emissions (start here)'!BL402),ISNUMBER(Dispersion!$AF$11)),'Emissions (start here)'!BL402*2000*453.59/8760/3600*Dispersion!$AF$11,0)</f>
        <v>0</v>
      </c>
      <c r="DW402" s="74">
        <f>IF(AND(ISNUMBER('Emissions (start here)'!BM402),ISNUMBER(Dispersion!$AG$8)),'Emissions (start here)'!BM402*453.59/3600*Dispersion!$AG$8,0)</f>
        <v>0</v>
      </c>
      <c r="DX402" s="74">
        <f>IF(AND(ISNUMBER('Emissions (start here)'!BM402),ISNUMBER(Dispersion!$AG$9)),'Emissions (start here)'!BM402*453.59/3600*Dispersion!$AG$9,0)</f>
        <v>0</v>
      </c>
      <c r="DY402" s="74">
        <f>IF(AND(ISNUMBER('Emissions (start here)'!BN402),ISNUMBER(Dispersion!$AG$10)),'Emissions (start here)'!BN402*2000*453.59/8760/3600*Dispersion!$AG$10,0)</f>
        <v>0</v>
      </c>
      <c r="DZ402" s="74">
        <f>IF(AND(ISNUMBER('Emissions (start here)'!BN402),ISNUMBER(Dispersion!$AG$11)),'Emissions (start here)'!BN402*2000*453.59/8760/3600*Dispersion!$AG$11,0)</f>
        <v>0</v>
      </c>
      <c r="EA402" s="74">
        <f>IF(AND(ISNUMBER('Emissions (start here)'!BO402),ISNUMBER(Dispersion!$AH$8)),'Emissions (start here)'!BO402*453.59/3600*Dispersion!$AH$8,0)</f>
        <v>0</v>
      </c>
      <c r="EB402" s="74">
        <f>IF(AND(ISNUMBER('Emissions (start here)'!BO402),ISNUMBER(Dispersion!$AH$9)),'Emissions (start here)'!BO402*453.59/3600*Dispersion!$AH$9,0)</f>
        <v>0</v>
      </c>
      <c r="EC402" s="74">
        <f>IF(AND(ISNUMBER('Emissions (start here)'!BP402),ISNUMBER(Dispersion!$AH$10)),'Emissions (start here)'!BP402*2000*453.59/8760/3600*Dispersion!$AH$10,0)</f>
        <v>0</v>
      </c>
      <c r="ED402" s="74">
        <f>IF(AND(ISNUMBER('Emissions (start here)'!BP402),ISNUMBER(Dispersion!$AH$11)),'Emissions (start here)'!BP402*2000*453.59/8760/3600*Dispersion!$AH$11,0)</f>
        <v>0</v>
      </c>
      <c r="EE402" s="74">
        <f>IF(AND(ISNUMBER('Emissions (start here)'!BQ402),ISNUMBER(Dispersion!$AI$8)),'Emissions (start here)'!BQ402*453.59/3600*Dispersion!$AI$8,0)</f>
        <v>0</v>
      </c>
      <c r="EF402" s="74">
        <f>IF(AND(ISNUMBER('Emissions (start here)'!BQ402),ISNUMBER(Dispersion!$AI$9)),'Emissions (start here)'!BQ402*453.59/3600*Dispersion!$AI$9,0)</f>
        <v>0</v>
      </c>
      <c r="EG402" s="74">
        <f>IF(AND(ISNUMBER('Emissions (start here)'!BR402),ISNUMBER(Dispersion!$AI$10)),'Emissions (start here)'!BR402*2000*453.59/8760/3600*Dispersion!$AI$10,0)</f>
        <v>0</v>
      </c>
      <c r="EH402" s="74">
        <f>IF(AND(ISNUMBER('Emissions (start here)'!BR402),ISNUMBER(Dispersion!$AI$11)),'Emissions (start here)'!BR402*2000*453.59/8760/3600*Dispersion!$AI$11,0)</f>
        <v>0</v>
      </c>
      <c r="EI402" s="74">
        <f>IF(AND(ISNUMBER('Emissions (start here)'!BS402),ISNUMBER(Dispersion!$AJ$8)),'Emissions (start here)'!BS402*453.59/3600*Dispersion!$AJ$8,0)</f>
        <v>0</v>
      </c>
      <c r="EJ402" s="74">
        <f>IF(AND(ISNUMBER('Emissions (start here)'!BS402),ISNUMBER(Dispersion!$AJ$9)),'Emissions (start here)'!BS402*453.59/3600*Dispersion!$AJ$9,0)</f>
        <v>0</v>
      </c>
      <c r="EK402" s="74">
        <f>IF(AND(ISNUMBER('Emissions (start here)'!BT402),ISNUMBER(Dispersion!$AJ$10)),'Emissions (start here)'!BT402*2000*453.59/8760/3600*Dispersion!$AJ$10,0)</f>
        <v>0</v>
      </c>
      <c r="EL402" s="74">
        <f>IF(AND(ISNUMBER('Emissions (start here)'!BT402),ISNUMBER(Dispersion!$AJ$11)),'Emissions (start here)'!BT402*2000*453.59/8760/3600*Dispersion!$AJ$11,0)</f>
        <v>0</v>
      </c>
      <c r="EM402" s="74">
        <f>IF(AND(ISNUMBER('Emissions (start here)'!BU402),ISNUMBER(Dispersion!$AK$8)),'Emissions (start here)'!BU402*453.59/3600*Dispersion!$AK$8,0)</f>
        <v>0</v>
      </c>
      <c r="EN402" s="74">
        <f>IF(AND(ISNUMBER('Emissions (start here)'!BU402),ISNUMBER(Dispersion!$AK$9)),'Emissions (start here)'!BU402*453.59/3600*Dispersion!$AK$9,0)</f>
        <v>0</v>
      </c>
      <c r="EO402" s="74">
        <f>IF(AND(ISNUMBER('Emissions (start here)'!BV402),ISNUMBER(Dispersion!$AK$10)),'Emissions (start here)'!BV402*2000*453.59/8760/3600*Dispersion!$AK$10,0)</f>
        <v>0</v>
      </c>
      <c r="EP402" s="74">
        <f>IF(AND(ISNUMBER('Emissions (start here)'!BV402),ISNUMBER(Dispersion!$AK$11)),'Emissions (start here)'!BV402*2000*453.59/8760/3600*Dispersion!$AK$11,0)</f>
        <v>0</v>
      </c>
      <c r="EQ402" s="74">
        <f>IF(AND(ISNUMBER('Emissions (start here)'!BW402),ISNUMBER(Dispersion!$AL$8)),'Emissions (start here)'!BW402*453.59/3600*Dispersion!$AL$8,0)</f>
        <v>0</v>
      </c>
      <c r="ER402" s="74">
        <f>IF(AND(ISNUMBER('Emissions (start here)'!BW402),ISNUMBER(Dispersion!$AL$9)),'Emissions (start here)'!BW402*453.59/3600*Dispersion!$AL$9,0)</f>
        <v>0</v>
      </c>
      <c r="ES402" s="74">
        <f>IF(AND(ISNUMBER('Emissions (start here)'!BX402),ISNUMBER(Dispersion!$AL$10)),'Emissions (start here)'!BX402*2000*453.59/8760/3600*Dispersion!$AL$10,0)</f>
        <v>0</v>
      </c>
      <c r="ET402" s="74">
        <f>IF(AND(ISNUMBER('Emissions (start here)'!BX402),ISNUMBER(Dispersion!$AL$11)),'Emissions (start here)'!BX402*2000*453.59/8760/3600*Dispersion!$AL$11,0)</f>
        <v>0</v>
      </c>
      <c r="EU402" s="74">
        <f>IF(AND(ISNUMBER('Emissions (start here)'!BY402),ISNUMBER(Dispersion!$AM$8)),'Emissions (start here)'!BY402*453.59/3600*Dispersion!$AM$8,0)</f>
        <v>0</v>
      </c>
      <c r="EV402" s="74">
        <f>IF(AND(ISNUMBER('Emissions (start here)'!BY402),ISNUMBER(Dispersion!$AM$9)),'Emissions (start here)'!BY402*453.59/3600*Dispersion!$AM$9,0)</f>
        <v>0</v>
      </c>
      <c r="EW402" s="74">
        <f>IF(AND(ISNUMBER('Emissions (start here)'!BZ402),ISNUMBER(Dispersion!$AM$10)),'Emissions (start here)'!BZ402*2000*453.59/8760/3600*Dispersion!$AM$10,0)</f>
        <v>0</v>
      </c>
      <c r="EX402" s="74">
        <f>IF(AND(ISNUMBER('Emissions (start here)'!BZ402),ISNUMBER(Dispersion!$AM$11)),'Emissions (start here)'!BZ402*2000*453.59/8760/3600*Dispersion!$AM$11,0)</f>
        <v>0</v>
      </c>
      <c r="EY402" s="74">
        <f>IF(AND(ISNUMBER('Emissions (start here)'!CA402),ISNUMBER(Dispersion!$AN$8)),'Emissions (start here)'!CA402*453.59/3600*Dispersion!$AN$8,0)</f>
        <v>0</v>
      </c>
      <c r="EZ402" s="74">
        <f>IF(AND(ISNUMBER('Emissions (start here)'!CA402),ISNUMBER(Dispersion!$AN$9)),'Emissions (start here)'!CA402*453.59/3600*Dispersion!$AN$9,0)</f>
        <v>0</v>
      </c>
      <c r="FA402" s="74">
        <f>IF(AND(ISNUMBER('Emissions (start here)'!CB402),ISNUMBER(Dispersion!$AN$10)),'Emissions (start here)'!CB402*2000*453.59/8760/3600*Dispersion!$AN$10,0)</f>
        <v>0</v>
      </c>
      <c r="FB402" s="74">
        <f>IF(AND(ISNUMBER('Emissions (start here)'!CB402),ISNUMBER(Dispersion!$AN$11)),'Emissions (start here)'!CB402*2000*453.59/8760/3600*Dispersion!$AN$11,0)</f>
        <v>0</v>
      </c>
      <c r="FC402" s="74">
        <f>IF(AND(ISNUMBER('Emissions (start here)'!CC402),ISNUMBER(Dispersion!$AO$8)),'Emissions (start here)'!CC402*453.59/3600*Dispersion!$AO$8,0)</f>
        <v>0</v>
      </c>
      <c r="FD402" s="74">
        <f>IF(AND(ISNUMBER('Emissions (start here)'!CC402),ISNUMBER(Dispersion!$AO$9)),'Emissions (start here)'!CC402*453.59/3600*Dispersion!$AO$9,0)</f>
        <v>0</v>
      </c>
      <c r="FE402" s="74">
        <f>IF(AND(ISNUMBER('Emissions (start here)'!CD402),ISNUMBER(Dispersion!$AO$10)),'Emissions (start here)'!CD402*2000*453.59/8760/3600*Dispersion!$AO$10,0)</f>
        <v>0</v>
      </c>
      <c r="FF402" s="74">
        <f>IF(AND(ISNUMBER('Emissions (start here)'!CD402),ISNUMBER(Dispersion!$AO$11)),'Emissions (start here)'!CD402*2000*453.59/8760/3600*Dispersion!$AO$11,0)</f>
        <v>0</v>
      </c>
      <c r="FG402" s="74">
        <f>IF(AND(ISNUMBER('Emissions (start here)'!CE402),ISNUMBER(Dispersion!$AP$8)),'Emissions (start here)'!CE402*453.59/3600*Dispersion!$AP$8,0)</f>
        <v>0</v>
      </c>
      <c r="FH402" s="74">
        <f>IF(AND(ISNUMBER('Emissions (start here)'!CE402),ISNUMBER(Dispersion!$AP$9)),'Emissions (start here)'!CE402*453.59/3600*Dispersion!$AP$9,0)</f>
        <v>0</v>
      </c>
      <c r="FI402" s="74">
        <f>IF(AND(ISNUMBER('Emissions (start here)'!CF402),ISNUMBER(Dispersion!$AP$10)),'Emissions (start here)'!CF402*2000*453.59/8760/3600*Dispersion!$AP$10,0)</f>
        <v>0</v>
      </c>
      <c r="FJ402" s="74">
        <f>IF(AND(ISNUMBER('Emissions (start here)'!CF402),ISNUMBER(Dispersion!$AP$11)),'Emissions (start here)'!CF402*2000*453.59/8760/3600*Dispersion!$AP$11,0)</f>
        <v>0</v>
      </c>
      <c r="FK402" s="74">
        <f>IF(AND(ISNUMBER('Emissions (start here)'!CG402),ISNUMBER(Dispersion!$AQ$8)),'Emissions (start here)'!CG402*453.59/3600*Dispersion!$AQ$8,0)</f>
        <v>0</v>
      </c>
      <c r="FL402" s="74">
        <f>IF(AND(ISNUMBER('Emissions (start here)'!CG402),ISNUMBER(Dispersion!$AQ$9)),'Emissions (start here)'!CG402*453.59/3600*Dispersion!$AQ$9,0)</f>
        <v>0</v>
      </c>
      <c r="FM402" s="74">
        <f>IF(AND(ISNUMBER('Emissions (start here)'!CH402),ISNUMBER(Dispersion!$AQ$10)),'Emissions (start here)'!CH402*2000*453.59/8760/3600*Dispersion!$AQ$10,0)</f>
        <v>0</v>
      </c>
      <c r="FN402" s="74">
        <f>IF(AND(ISNUMBER('Emissions (start here)'!CH402),ISNUMBER(Dispersion!$AQ$11)),'Emissions (start here)'!CH402*2000*453.59/8760/3600*Dispersion!$AQ$11,0)</f>
        <v>0</v>
      </c>
      <c r="FO402" s="74">
        <f>IF(AND(ISNUMBER('Emissions (start here)'!CI402),ISNUMBER(Dispersion!$AR$8)),'Emissions (start here)'!CI402*453.59/3600*Dispersion!$AR$8,0)</f>
        <v>0</v>
      </c>
      <c r="FP402" s="74">
        <f>IF(AND(ISNUMBER('Emissions (start here)'!CI402),ISNUMBER(Dispersion!$AR$9)),'Emissions (start here)'!CI402*453.59/3600*Dispersion!$AR$9,0)</f>
        <v>0</v>
      </c>
      <c r="FQ402" s="74">
        <f>IF(AND(ISNUMBER('Emissions (start here)'!CJ402),ISNUMBER(Dispersion!$AR$10)),'Emissions (start here)'!CJ402*2000*453.59/8760/3600*Dispersion!$AR$10,0)</f>
        <v>0</v>
      </c>
      <c r="FR402" s="74">
        <f>IF(AND(ISNUMBER('Emissions (start here)'!CJ402),ISNUMBER(Dispersion!$AR$11)),'Emissions (start here)'!CJ402*2000*453.59/8760/3600*Dispersion!$AR$11,0)</f>
        <v>0</v>
      </c>
      <c r="FS402" s="74">
        <f>IF(AND(ISNUMBER('Emissions (start here)'!CK402),ISNUMBER(Dispersion!$AS$8)),'Emissions (start here)'!CK402*453.59/3600*Dispersion!$AS$8,0)</f>
        <v>0</v>
      </c>
      <c r="FT402" s="74">
        <f>IF(AND(ISNUMBER('Emissions (start here)'!CK402),ISNUMBER(Dispersion!$AS$9)),'Emissions (start here)'!CK402*453.59/3600*Dispersion!$AS$9,0)</f>
        <v>0</v>
      </c>
      <c r="FU402" s="74">
        <f>IF(AND(ISNUMBER('Emissions (start here)'!CL402),ISNUMBER(Dispersion!$AS$10)),'Emissions (start here)'!CL402*2000*453.59/8760/3600*Dispersion!$AS$10,0)</f>
        <v>0</v>
      </c>
      <c r="FV402" s="74">
        <f>IF(AND(ISNUMBER('Emissions (start here)'!CL402),ISNUMBER(Dispersion!$AS$11)),'Emissions (start here)'!CL402*2000*453.59/8760/3600*Dispersion!$AS$11,0)</f>
        <v>0</v>
      </c>
      <c r="FW402" s="74">
        <f>IF(AND(ISNUMBER('Emissions (start here)'!CM402),ISNUMBER(Dispersion!$AT$8)),'Emissions (start here)'!CM402*453.59/3600*Dispersion!$AT$8,0)</f>
        <v>0</v>
      </c>
      <c r="FX402" s="74">
        <f>IF(AND(ISNUMBER('Emissions (start here)'!CM402),ISNUMBER(Dispersion!$AT$9)),'Emissions (start here)'!CM402*453.59/3600*Dispersion!$AT$9,0)</f>
        <v>0</v>
      </c>
      <c r="FY402" s="74">
        <f>IF(AND(ISNUMBER('Emissions (start here)'!CN402),ISNUMBER(Dispersion!$AT$10)),'Emissions (start here)'!CN402*2000*453.59/8760/3600*Dispersion!$AT$10,0)</f>
        <v>0</v>
      </c>
      <c r="FZ402" s="74">
        <f>IF(AND(ISNUMBER('Emissions (start here)'!CN402),ISNUMBER(Dispersion!$AT$11)),'Emissions (start here)'!CN402*2000*453.59/8760/3600*Dispersion!$AT$11,0)</f>
        <v>0</v>
      </c>
      <c r="GA402" s="74">
        <f>IF(AND(ISNUMBER('Emissions (start here)'!CO402),ISNUMBER(Dispersion!$AU$8)),'Emissions (start here)'!CO402*453.59/3600*Dispersion!$AU$8,0)</f>
        <v>0</v>
      </c>
      <c r="GB402" s="74">
        <f>IF(AND(ISNUMBER('Emissions (start here)'!CO402),ISNUMBER(Dispersion!$AU$9)),'Emissions (start here)'!CO402*453.59/3600*Dispersion!$AU$9,0)</f>
        <v>0</v>
      </c>
      <c r="GC402" s="74">
        <f>IF(AND(ISNUMBER('Emissions (start here)'!CP402),ISNUMBER(Dispersion!$AU$10)),'Emissions (start here)'!CP402*2000*453.59/8760/3600*Dispersion!$AU$10,0)</f>
        <v>0</v>
      </c>
      <c r="GD402" s="74">
        <f>IF(AND(ISNUMBER('Emissions (start here)'!CP402),ISNUMBER(Dispersion!$AU$11)),'Emissions (start here)'!CP402*2000*453.59/8760/3600*Dispersion!$AU$11,0)</f>
        <v>0</v>
      </c>
      <c r="GE402" s="74">
        <f>IF(AND(ISNUMBER('Emissions (start here)'!CQ402),ISNUMBER(Dispersion!$AV$8)),'Emissions (start here)'!CQ402*453.59/3600*Dispersion!$AV$8,0)</f>
        <v>0</v>
      </c>
      <c r="GF402" s="74">
        <f>IF(AND(ISNUMBER('Emissions (start here)'!CQ402),ISNUMBER(Dispersion!$AV$9)),'Emissions (start here)'!CQ402*453.59/3600*Dispersion!$AV$9,0)</f>
        <v>0</v>
      </c>
      <c r="GG402" s="74">
        <f>IF(AND(ISNUMBER('Emissions (start here)'!CR402),ISNUMBER(Dispersion!$AV$10)),'Emissions (start here)'!CR402*2000*453.59/8760/3600*Dispersion!$AV$10,0)</f>
        <v>0</v>
      </c>
      <c r="GH402" s="74">
        <f>IF(AND(ISNUMBER('Emissions (start here)'!CR402),ISNUMBER(Dispersion!$AV$11)),'Emissions (start here)'!CR402*2000*453.59/8760/3600*Dispersion!$AV$11,0)</f>
        <v>0</v>
      </c>
      <c r="GI402" s="74">
        <f>IF(AND(ISNUMBER('Emissions (start here)'!CS402),ISNUMBER(Dispersion!$AW$8)),'Emissions (start here)'!CS402*453.59/3600*Dispersion!$AW$8,0)</f>
        <v>0</v>
      </c>
      <c r="GJ402" s="74">
        <f>IF(AND(ISNUMBER('Emissions (start here)'!CS402),ISNUMBER(Dispersion!$AW$9)),'Emissions (start here)'!CS402*453.59/3600*Dispersion!$AW$9,0)</f>
        <v>0</v>
      </c>
      <c r="GK402" s="74">
        <f>IF(AND(ISNUMBER('Emissions (start here)'!CT402),ISNUMBER(Dispersion!$AW$10)),'Emissions (start here)'!CT402*2000*453.59/8760/3600*Dispersion!$AW$10,0)</f>
        <v>0</v>
      </c>
      <c r="GL402" s="74">
        <f>IF(AND(ISNUMBER('Emissions (start here)'!CT402),ISNUMBER(Dispersion!$AW$11)),'Emissions (start here)'!CT402*2000*453.59/8760/3600*Dispersion!$AW$11,0)</f>
        <v>0</v>
      </c>
      <c r="GM402" s="74">
        <f>IF(AND(ISNUMBER('Emissions (start here)'!CU402),ISNUMBER(Dispersion!$AX$8)),'Emissions (start here)'!CU402*453.59/3600*Dispersion!$AX$8,0)</f>
        <v>0</v>
      </c>
      <c r="GN402" s="74">
        <f>IF(AND(ISNUMBER('Emissions (start here)'!CU402),ISNUMBER(Dispersion!$AX$9)),'Emissions (start here)'!CU402*453.59/3600*Dispersion!$AX$9,0)</f>
        <v>0</v>
      </c>
      <c r="GO402" s="74">
        <f>IF(AND(ISNUMBER('Emissions (start here)'!CV402),ISNUMBER(Dispersion!$AX$10)),'Emissions (start here)'!CV402*2000*453.59/8760/3600*Dispersion!$AX$10,0)</f>
        <v>0</v>
      </c>
      <c r="GP402" s="74">
        <f>IF(AND(ISNUMBER('Emissions (start here)'!CV402),ISNUMBER(Dispersion!$AX$11)),'Emissions (start here)'!CV402*2000*453.59/8760/3600*Dispersion!$AX$11,0)</f>
        <v>0</v>
      </c>
      <c r="GQ402" s="74">
        <f>IF(AND(ISNUMBER('Emissions (start here)'!CW402),ISNUMBER(Dispersion!$AY$8)),'Emissions (start here)'!CW402*453.59/3600*Dispersion!$AY$8,0)</f>
        <v>0</v>
      </c>
      <c r="GR402" s="74">
        <f>IF(AND(ISNUMBER('Emissions (start here)'!CW402),ISNUMBER(Dispersion!$AY$9)),'Emissions (start here)'!CW402*453.59/3600*Dispersion!$AY$9,0)</f>
        <v>0</v>
      </c>
      <c r="GS402" s="74">
        <f>IF(AND(ISNUMBER('Emissions (start here)'!CX402),ISNUMBER(Dispersion!$AY$10)),'Emissions (start here)'!CX402*2000*453.59/8760/3600*Dispersion!$AY$10,0)</f>
        <v>0</v>
      </c>
      <c r="GT402" s="74">
        <f>IF(AND(ISNUMBER('Emissions (start here)'!CX402),ISNUMBER(Dispersion!$AY$11)),'Emissions (start here)'!CX402*2000*453.59/8760/3600*Dispersion!$AY$11,0)</f>
        <v>0</v>
      </c>
      <c r="GU402" s="74">
        <f>IF(AND(ISNUMBER('Emissions (start here)'!CY402),ISNUMBER(Dispersion!$AZ$8)),'Emissions (start here)'!CY402*453.59/3600*Dispersion!$AZ$8,0)</f>
        <v>0</v>
      </c>
      <c r="GV402" s="74">
        <f>IF(AND(ISNUMBER('Emissions (start here)'!CY402),ISNUMBER(Dispersion!$AZ$9)),'Emissions (start here)'!CY402*453.59/3600*Dispersion!$AZ$9,0)</f>
        <v>0</v>
      </c>
      <c r="GW402" s="74">
        <f>IF(AND(ISNUMBER('Emissions (start here)'!CZ402),ISNUMBER(Dispersion!$AZ$10)),'Emissions (start here)'!CZ402*2000*453.59/8760/3600*Dispersion!$AZ$10,0)</f>
        <v>0</v>
      </c>
      <c r="GX402" s="74">
        <f>IF(AND(ISNUMBER('Emissions (start here)'!CZ402),ISNUMBER(Dispersion!$AZ$11)),'Emissions (start here)'!CZ402*2000*453.59/8760/3600*Dispersion!$AZ$11,0)</f>
        <v>0</v>
      </c>
    </row>
    <row r="403" spans="1:206" x14ac:dyDescent="0.2">
      <c r="A403" s="51" t="str">
        <f>'Tox Values'!C403</f>
        <v>100-42-5</v>
      </c>
      <c r="B403" s="94" t="str">
        <f>'Tox Values'!D403</f>
        <v>Styrene</v>
      </c>
      <c r="C403" s="96">
        <f t="shared" si="25"/>
        <v>0</v>
      </c>
      <c r="D403" s="74">
        <f t="shared" si="26"/>
        <v>0</v>
      </c>
      <c r="E403" s="74">
        <f t="shared" si="27"/>
        <v>0</v>
      </c>
      <c r="F403" s="99">
        <f t="shared" si="28"/>
        <v>0</v>
      </c>
      <c r="G403" s="97">
        <f>IF(AND(ISNUMBER('Emissions (start here)'!E403),ISNUMBER(Dispersion!$C$8)),'Emissions (start here)'!E403*453.59/3600*Dispersion!$C$8,0)</f>
        <v>0</v>
      </c>
      <c r="H403" s="74">
        <f>IF(AND(ISNUMBER('Emissions (start here)'!E403),ISNUMBER(Dispersion!$C$9)),'Emissions (start here)'!E403*453.59/3600*Dispersion!$C$9,0)</f>
        <v>0</v>
      </c>
      <c r="I403" s="74">
        <f>IF(AND(ISNUMBER('Emissions (start here)'!F403),ISNUMBER(Dispersion!$C$10)),'Emissions (start here)'!F403*2000*453.59/8760/3600*Dispersion!$C$10,0)</f>
        <v>0</v>
      </c>
      <c r="J403" s="74">
        <f>IF(AND(ISNUMBER('Emissions (start here)'!F403),ISNUMBER(Dispersion!$C$11)),'Emissions (start here)'!F403*2000*453.59/8760/3600*Dispersion!$C$11,0)</f>
        <v>0</v>
      </c>
      <c r="K403" s="74">
        <f>IF(AND(ISNUMBER('Emissions (start here)'!G403),ISNUMBER(Dispersion!$D$8)),'Emissions (start here)'!G403*453.59/3600*Dispersion!$D$8,0)</f>
        <v>0</v>
      </c>
      <c r="L403" s="74">
        <f>IF(AND(ISNUMBER('Emissions (start here)'!G403),ISNUMBER(Dispersion!$D$9)),'Emissions (start here)'!G403*453.59/3600*Dispersion!$D$9,0)</f>
        <v>0</v>
      </c>
      <c r="M403" s="74">
        <f>IF(AND(ISNUMBER('Emissions (start here)'!H403),ISNUMBER(Dispersion!$D$10)),'Emissions (start here)'!H403*2000*453.59/8760/3600*Dispersion!$D$10,0)</f>
        <v>0</v>
      </c>
      <c r="N403" s="74">
        <f>IF(AND(ISNUMBER('Emissions (start here)'!H403),ISNUMBER(Dispersion!$D$11)),'Emissions (start here)'!H403*2000*453.59/8760/3600*Dispersion!$D$11,0)</f>
        <v>0</v>
      </c>
      <c r="O403" s="74">
        <f>IF(AND(ISNUMBER('Emissions (start here)'!I403),ISNUMBER(Dispersion!$E$8)),'Emissions (start here)'!I403*453.59/3600*Dispersion!$E$8,0)</f>
        <v>0</v>
      </c>
      <c r="P403" s="74">
        <f>IF(AND(ISNUMBER('Emissions (start here)'!I403),ISNUMBER(Dispersion!$E$9)),'Emissions (start here)'!I403*453.59/3600*Dispersion!$E$9,0)</f>
        <v>0</v>
      </c>
      <c r="Q403" s="74">
        <f>IF(AND(ISNUMBER('Emissions (start here)'!J403),ISNUMBER(Dispersion!$E$10)),'Emissions (start here)'!J403*2000*453.59/8760/3600*Dispersion!$E$10,0)</f>
        <v>0</v>
      </c>
      <c r="R403" s="74">
        <f>IF(AND(ISNUMBER('Emissions (start here)'!J403),ISNUMBER(Dispersion!$E$11)),'Emissions (start here)'!J403*2000*453.59/8760/3600*Dispersion!$E$11,0)</f>
        <v>0</v>
      </c>
      <c r="S403" s="74">
        <f>IF(AND(ISNUMBER('Emissions (start here)'!K403),ISNUMBER(Dispersion!$F$8)),'Emissions (start here)'!K403*453.59/3600*Dispersion!$F$8,0)</f>
        <v>0</v>
      </c>
      <c r="T403" s="74">
        <f>IF(AND(ISNUMBER('Emissions (start here)'!K403),ISNUMBER(Dispersion!$F$9)),'Emissions (start here)'!K403*453.59/3600*Dispersion!$F$9,0)</f>
        <v>0</v>
      </c>
      <c r="U403" s="74">
        <f>IF(AND(ISNUMBER('Emissions (start here)'!L403),ISNUMBER(Dispersion!$F$10)),'Emissions (start here)'!L403*2000*453.59/8760/3600*Dispersion!$F$10,0)</f>
        <v>0</v>
      </c>
      <c r="V403" s="74">
        <f>IF(AND(ISNUMBER('Emissions (start here)'!L403),ISNUMBER(Dispersion!$F$11)),'Emissions (start here)'!L403*2000*453.59/8760/3600*Dispersion!$F$11,0)</f>
        <v>0</v>
      </c>
      <c r="W403" s="74">
        <f>IF(AND(ISNUMBER('Emissions (start here)'!M403),ISNUMBER(Dispersion!$G$8)),'Emissions (start here)'!M403*453.59/3600*Dispersion!$G$8,0)</f>
        <v>0</v>
      </c>
      <c r="X403" s="74">
        <f>IF(AND(ISNUMBER('Emissions (start here)'!M403),ISNUMBER(Dispersion!$G$9)),'Emissions (start here)'!M403*453.59/3600*Dispersion!$G$9,0)</f>
        <v>0</v>
      </c>
      <c r="Y403" s="74">
        <f>IF(AND(ISNUMBER('Emissions (start here)'!N403),ISNUMBER(Dispersion!$G$10)),'Emissions (start here)'!N403*2000*453.59/8760/3600*Dispersion!$G$10,0)</f>
        <v>0</v>
      </c>
      <c r="Z403" s="74">
        <f>IF(AND(ISNUMBER('Emissions (start here)'!N403),ISNUMBER(Dispersion!$G$11)),'Emissions (start here)'!N403*2000*453.59/8760/3600*Dispersion!$G$11,0)</f>
        <v>0</v>
      </c>
      <c r="AA403" s="74">
        <f>IF(AND(ISNUMBER('Emissions (start here)'!O403),ISNUMBER(Dispersion!$H$8)),'Emissions (start here)'!O403*453.59/3600*Dispersion!$H$8,0)</f>
        <v>0</v>
      </c>
      <c r="AB403" s="74">
        <f>IF(AND(ISNUMBER('Emissions (start here)'!O403),ISNUMBER(Dispersion!$H$9)),'Emissions (start here)'!O403*453.59/3600*Dispersion!$H$9,0)</f>
        <v>0</v>
      </c>
      <c r="AC403" s="74">
        <f>IF(AND(ISNUMBER('Emissions (start here)'!P403),ISNUMBER(Dispersion!$H$10)),'Emissions (start here)'!P403*2000*453.59/8760/3600*Dispersion!$H$10,0)</f>
        <v>0</v>
      </c>
      <c r="AD403" s="74">
        <f>IF(AND(ISNUMBER('Emissions (start here)'!P403),ISNUMBER(Dispersion!$H$11)),'Emissions (start here)'!P403*2000*453.59/8760/3600*Dispersion!$H$11,0)</f>
        <v>0</v>
      </c>
      <c r="AE403" s="74">
        <f>IF(AND(ISNUMBER('Emissions (start here)'!Q403),ISNUMBER(Dispersion!$I$8)),'Emissions (start here)'!Q403*453.59/3600*Dispersion!$I$8,0)</f>
        <v>0</v>
      </c>
      <c r="AF403" s="74">
        <f>IF(AND(ISNUMBER('Emissions (start here)'!Q403),ISNUMBER(Dispersion!$I$9)),'Emissions (start here)'!Q403*453.59/3600*Dispersion!$I$9,0)</f>
        <v>0</v>
      </c>
      <c r="AG403" s="74">
        <f>IF(AND(ISNUMBER('Emissions (start here)'!R403),ISNUMBER(Dispersion!$I$10)),'Emissions (start here)'!R403*2000*453.59/8760/3600*Dispersion!$I$10,0)</f>
        <v>0</v>
      </c>
      <c r="AH403" s="74">
        <f>IF(AND(ISNUMBER('Emissions (start here)'!R403),ISNUMBER(Dispersion!$I$11)),'Emissions (start here)'!R403*2000*453.59/8760/3600*Dispersion!$I$11,0)</f>
        <v>0</v>
      </c>
      <c r="AI403" s="74">
        <f>IF(AND(ISNUMBER('Emissions (start here)'!S403),ISNUMBER(Dispersion!$J$8)),'Emissions (start here)'!S403*453.59/3600*Dispersion!$J$8,0)</f>
        <v>0</v>
      </c>
      <c r="AJ403" s="74">
        <f>IF(AND(ISNUMBER('Emissions (start here)'!S403),ISNUMBER(Dispersion!$J$9)),'Emissions (start here)'!S403*453.59/3600*Dispersion!$J$9,0)</f>
        <v>0</v>
      </c>
      <c r="AK403" s="74">
        <f>IF(AND(ISNUMBER('Emissions (start here)'!T403),ISNUMBER(Dispersion!$J$10)),'Emissions (start here)'!T403*2000*453.59/8760/3600*Dispersion!$J$10,0)</f>
        <v>0</v>
      </c>
      <c r="AL403" s="74">
        <f>IF(AND(ISNUMBER('Emissions (start here)'!T403),ISNUMBER(Dispersion!$J$11)),'Emissions (start here)'!T403*2000*453.59/8760/3600*Dispersion!$J$11,0)</f>
        <v>0</v>
      </c>
      <c r="AM403" s="74">
        <f>IF(AND(ISNUMBER('Emissions (start here)'!U403),ISNUMBER(Dispersion!$K$8)),'Emissions (start here)'!U403*453.59/3600*Dispersion!$K$8,0)</f>
        <v>0</v>
      </c>
      <c r="AN403" s="74">
        <f>IF(AND(ISNUMBER('Emissions (start here)'!U403),ISNUMBER(Dispersion!$K$9)),'Emissions (start here)'!U403*453.59/3600*Dispersion!$K$9,0)</f>
        <v>0</v>
      </c>
      <c r="AO403" s="74">
        <f>IF(AND(ISNUMBER('Emissions (start here)'!V403),ISNUMBER(Dispersion!$K$10)),'Emissions (start here)'!V403*2000*453.59/8760/3600*Dispersion!$K$10,0)</f>
        <v>0</v>
      </c>
      <c r="AP403" s="74">
        <f>IF(AND(ISNUMBER('Emissions (start here)'!V403),ISNUMBER(Dispersion!$K$11)),'Emissions (start here)'!V403*2000*453.59/8760/3600*Dispersion!$K$11,0)</f>
        <v>0</v>
      </c>
      <c r="AQ403" s="74">
        <f>IF(AND(ISNUMBER('Emissions (start here)'!W403),ISNUMBER(Dispersion!$L$8)),'Emissions (start here)'!W403*453.59/3600*Dispersion!$L$8,0)</f>
        <v>0</v>
      </c>
      <c r="AR403" s="74">
        <f>IF(AND(ISNUMBER('Emissions (start here)'!W403),ISNUMBER(Dispersion!$L$9)),'Emissions (start here)'!W403*453.59/3600*Dispersion!$L$9,0)</f>
        <v>0</v>
      </c>
      <c r="AS403" s="74">
        <f>IF(AND(ISNUMBER('Emissions (start here)'!X403),ISNUMBER(Dispersion!$L$10)),'Emissions (start here)'!X403*2000*453.59/8760/3600*Dispersion!$L$10,0)</f>
        <v>0</v>
      </c>
      <c r="AT403" s="74">
        <f>IF(AND(ISNUMBER('Emissions (start here)'!X403),ISNUMBER(Dispersion!$L$11)),'Emissions (start here)'!X403*2000*453.59/8760/3600*Dispersion!$L$11,0)</f>
        <v>0</v>
      </c>
      <c r="AU403" s="74">
        <f>IF(AND(ISNUMBER('Emissions (start here)'!Y403),ISNUMBER(Dispersion!$M$8)),'Emissions (start here)'!Y403*453.59/3600*Dispersion!$M$8,0)</f>
        <v>0</v>
      </c>
      <c r="AV403" s="74">
        <f>IF(AND(ISNUMBER('Emissions (start here)'!Y403),ISNUMBER(Dispersion!$M$9)),'Emissions (start here)'!Y403*453.59/3600*Dispersion!$M$9,0)</f>
        <v>0</v>
      </c>
      <c r="AW403" s="74">
        <f>IF(AND(ISNUMBER('Emissions (start here)'!Z403),ISNUMBER(Dispersion!$M$10)),'Emissions (start here)'!Z403*2000*453.59/8760/3600*Dispersion!$M$10,0)</f>
        <v>0</v>
      </c>
      <c r="AX403" s="74">
        <f>IF(AND(ISNUMBER('Emissions (start here)'!Z403),ISNUMBER(Dispersion!$M$11)),'Emissions (start here)'!Z403*2000*453.59/8760/3600*Dispersion!$M$11,0)</f>
        <v>0</v>
      </c>
      <c r="AY403" s="74">
        <f>IF(AND(ISNUMBER('Emissions (start here)'!AA403),ISNUMBER(Dispersion!$N$8)),'Emissions (start here)'!AA403*453.59/3600*Dispersion!$N$8,0)</f>
        <v>0</v>
      </c>
      <c r="AZ403" s="74">
        <f>IF(AND(ISNUMBER('Emissions (start here)'!AA403),ISNUMBER(Dispersion!$N$9)),'Emissions (start here)'!AA403*453.59/3600*Dispersion!$N$9,0)</f>
        <v>0</v>
      </c>
      <c r="BA403" s="74">
        <f>IF(AND(ISNUMBER('Emissions (start here)'!AB403),ISNUMBER(Dispersion!$N$10)),'Emissions (start here)'!AB403*2000*453.59/8760/3600*Dispersion!$N$10,0)</f>
        <v>0</v>
      </c>
      <c r="BB403" s="74">
        <f>IF(AND(ISNUMBER('Emissions (start here)'!AB403),ISNUMBER(Dispersion!$N$11)),'Emissions (start here)'!AB403*2000*453.59/8760/3600*Dispersion!$N$11,0)</f>
        <v>0</v>
      </c>
      <c r="BC403" s="74">
        <f>IF(AND(ISNUMBER('Emissions (start here)'!AC403),ISNUMBER(Dispersion!$O$8)),'Emissions (start here)'!AC403*453.59/3600*Dispersion!$O$8,0)</f>
        <v>0</v>
      </c>
      <c r="BD403" s="74">
        <f>IF(AND(ISNUMBER('Emissions (start here)'!AC403),ISNUMBER(Dispersion!$O$9)),'Emissions (start here)'!AC403*453.59/3600*Dispersion!$O$9,0)</f>
        <v>0</v>
      </c>
      <c r="BE403" s="74">
        <f>IF(AND(ISNUMBER('Emissions (start here)'!AD403),ISNUMBER(Dispersion!$O$10)),'Emissions (start here)'!AD403*2000*453.59/8760/3600*Dispersion!$O$10,0)</f>
        <v>0</v>
      </c>
      <c r="BF403" s="74">
        <f>IF(AND(ISNUMBER('Emissions (start here)'!AD403),ISNUMBER(Dispersion!$O$11)),'Emissions (start here)'!AD403*2000*453.59/8760/3600*Dispersion!$O$11,0)</f>
        <v>0</v>
      </c>
      <c r="BG403" s="74">
        <f>IF(AND(ISNUMBER('Emissions (start here)'!AE403),ISNUMBER(Dispersion!$P$8)),'Emissions (start here)'!AE403*453.59/3600*Dispersion!$P$8,0)</f>
        <v>0</v>
      </c>
      <c r="BH403" s="74">
        <f>IF(AND(ISNUMBER('Emissions (start here)'!AE403),ISNUMBER(Dispersion!$P$9)),'Emissions (start here)'!AE403*453.59/3600*Dispersion!$P$9,0)</f>
        <v>0</v>
      </c>
      <c r="BI403" s="74">
        <f>IF(AND(ISNUMBER('Emissions (start here)'!AF403),ISNUMBER(Dispersion!$P$10)),'Emissions (start here)'!AF403*2000*453.59/8760/3600*Dispersion!$P$10,0)</f>
        <v>0</v>
      </c>
      <c r="BJ403" s="74">
        <f>IF(AND(ISNUMBER('Emissions (start here)'!AF403),ISNUMBER(Dispersion!$P$11)),'Emissions (start here)'!AF403*2000*453.59/8760/3600*Dispersion!$P$11,0)</f>
        <v>0</v>
      </c>
      <c r="BK403" s="74">
        <f>IF(AND(ISNUMBER('Emissions (start here)'!AG403),ISNUMBER(Dispersion!$Q$8)),'Emissions (start here)'!AG403*453.59/3600*Dispersion!$Q$8,0)</f>
        <v>0</v>
      </c>
      <c r="BL403" s="74">
        <f>IF(AND(ISNUMBER('Emissions (start here)'!AG403),ISNUMBER(Dispersion!$Q$9)),'Emissions (start here)'!AG403*453.59/3600*Dispersion!$Q$9,0)</f>
        <v>0</v>
      </c>
      <c r="BM403" s="74">
        <f>IF(AND(ISNUMBER('Emissions (start here)'!AH403),ISNUMBER(Dispersion!$Q$10)),'Emissions (start here)'!AH403*2000*453.59/8760/3600*Dispersion!$Q$10,0)</f>
        <v>0</v>
      </c>
      <c r="BN403" s="74">
        <f>IF(AND(ISNUMBER('Emissions (start here)'!AH403),ISNUMBER(Dispersion!$Q$11)),'Emissions (start here)'!AH403*2000*453.59/8760/3600*Dispersion!$Q$11,0)</f>
        <v>0</v>
      </c>
      <c r="BO403" s="74">
        <f>IF(AND(ISNUMBER('Emissions (start here)'!AI403),ISNUMBER(Dispersion!$R$8)),'Emissions (start here)'!AI403*453.59/3600*Dispersion!$R$8,0)</f>
        <v>0</v>
      </c>
      <c r="BP403" s="74">
        <f>IF(AND(ISNUMBER('Emissions (start here)'!AI403),ISNUMBER(Dispersion!$R$9)),'Emissions (start here)'!AI403*453.59/3600*Dispersion!$R$9,0)</f>
        <v>0</v>
      </c>
      <c r="BQ403" s="74">
        <f>IF(AND(ISNUMBER('Emissions (start here)'!AJ403),ISNUMBER(Dispersion!$R$10)),'Emissions (start here)'!AJ403*2000*453.59/8760/3600*Dispersion!$R$10,0)</f>
        <v>0</v>
      </c>
      <c r="BR403" s="74">
        <f>IF(AND(ISNUMBER('Emissions (start here)'!AJ403),ISNUMBER(Dispersion!$R$11)),'Emissions (start here)'!AJ403*2000*453.59/8760/3600*Dispersion!$R$11,0)</f>
        <v>0</v>
      </c>
      <c r="BS403" s="74">
        <f>IF(AND(ISNUMBER('Emissions (start here)'!AK403),ISNUMBER(Dispersion!$S$8)),'Emissions (start here)'!AK403*453.59/3600*Dispersion!$S$8,0)</f>
        <v>0</v>
      </c>
      <c r="BT403" s="74">
        <f>IF(AND(ISNUMBER('Emissions (start here)'!AK403),ISNUMBER(Dispersion!$S$9)),'Emissions (start here)'!AK403*453.59/3600*Dispersion!$S$9,0)</f>
        <v>0</v>
      </c>
      <c r="BU403" s="74">
        <f>IF(AND(ISNUMBER('Emissions (start here)'!AL403),ISNUMBER(Dispersion!$S$10)),'Emissions (start here)'!AL403*2000*453.59/8760/3600*Dispersion!$S$10,0)</f>
        <v>0</v>
      </c>
      <c r="BV403" s="74">
        <f>IF(AND(ISNUMBER('Emissions (start here)'!AL403),ISNUMBER(Dispersion!$S$11)),'Emissions (start here)'!AL403*2000*453.59/8760/3600*Dispersion!$S$11,0)</f>
        <v>0</v>
      </c>
      <c r="BW403" s="74">
        <f>IF(AND(ISNUMBER('Emissions (start here)'!AM403),ISNUMBER(Dispersion!$T$8)),'Emissions (start here)'!AM403*453.59/3600*Dispersion!$T$8,0)</f>
        <v>0</v>
      </c>
      <c r="BX403" s="74">
        <f>IF(AND(ISNUMBER('Emissions (start here)'!AM403),ISNUMBER(Dispersion!$T$9)),'Emissions (start here)'!AM403*453.59/3600*Dispersion!$T$9,0)</f>
        <v>0</v>
      </c>
      <c r="BY403" s="74">
        <f>IF(AND(ISNUMBER('Emissions (start here)'!AN403),ISNUMBER(Dispersion!$T$10)),'Emissions (start here)'!AN403*2000*453.59/8760/3600*Dispersion!$T$10,0)</f>
        <v>0</v>
      </c>
      <c r="BZ403" s="74">
        <f>IF(AND(ISNUMBER('Emissions (start here)'!AN403),ISNUMBER(Dispersion!$T$11)),'Emissions (start here)'!AN403*2000*453.59/8760/3600*Dispersion!$T$11,0)</f>
        <v>0</v>
      </c>
      <c r="CA403" s="74">
        <f>IF(AND(ISNUMBER('Emissions (start here)'!AO403),ISNUMBER(Dispersion!$U$8)),'Emissions (start here)'!AO403*453.59/3600*Dispersion!$U$8,0)</f>
        <v>0</v>
      </c>
      <c r="CB403" s="74">
        <f>IF(AND(ISNUMBER('Emissions (start here)'!AO403),ISNUMBER(Dispersion!$U$9)),'Emissions (start here)'!AO403*453.59/3600*Dispersion!$U$9,0)</f>
        <v>0</v>
      </c>
      <c r="CC403" s="74">
        <f>IF(AND(ISNUMBER('Emissions (start here)'!AP403),ISNUMBER(Dispersion!$U$10)),'Emissions (start here)'!AP403*2000*453.59/8760/3600*Dispersion!$U$10,0)</f>
        <v>0</v>
      </c>
      <c r="CD403" s="74">
        <f>IF(AND(ISNUMBER('Emissions (start here)'!AP403),ISNUMBER(Dispersion!$U$11)),'Emissions (start here)'!AP403*2000*453.59/8760/3600*Dispersion!$U$11,0)</f>
        <v>0</v>
      </c>
      <c r="CE403" s="74">
        <f>IF(AND(ISNUMBER('Emissions (start here)'!AQ403),ISNUMBER(Dispersion!$V$8)),'Emissions (start here)'!AQ403*453.59/3600*Dispersion!$V$8,0)</f>
        <v>0</v>
      </c>
      <c r="CF403" s="74">
        <f>IF(AND(ISNUMBER('Emissions (start here)'!AQ403),ISNUMBER(Dispersion!$V$9)),'Emissions (start here)'!AQ403*453.59/3600*Dispersion!$V$9,0)</f>
        <v>0</v>
      </c>
      <c r="CG403" s="74">
        <f>IF(AND(ISNUMBER('Emissions (start here)'!AR403),ISNUMBER(Dispersion!$V$10)),'Emissions (start here)'!AR403*2000*453.59/8760/3600*Dispersion!$V$10,0)</f>
        <v>0</v>
      </c>
      <c r="CH403" s="74">
        <f>IF(AND(ISNUMBER('Emissions (start here)'!AR403),ISNUMBER(Dispersion!$V$11)),'Emissions (start here)'!AR403*2000*453.59/8760/3600*Dispersion!$V$11,0)</f>
        <v>0</v>
      </c>
      <c r="CI403" s="74">
        <f>IF(AND(ISNUMBER('Emissions (start here)'!AS403),ISNUMBER(Dispersion!$W$8)),'Emissions (start here)'!AS403*453.59/3600*Dispersion!$W$8,0)</f>
        <v>0</v>
      </c>
      <c r="CJ403" s="74">
        <f>IF(AND(ISNUMBER('Emissions (start here)'!AS403),ISNUMBER(Dispersion!$W$9)),'Emissions (start here)'!AS403*453.59/3600*Dispersion!$W$9,0)</f>
        <v>0</v>
      </c>
      <c r="CK403" s="74">
        <f>IF(AND(ISNUMBER('Emissions (start here)'!AT403),ISNUMBER(Dispersion!$W$10)),'Emissions (start here)'!AT403*2000*453.59/8760/3600*Dispersion!$W$10,0)</f>
        <v>0</v>
      </c>
      <c r="CL403" s="74">
        <f>IF(AND(ISNUMBER('Emissions (start here)'!AT403),ISNUMBER(Dispersion!$W$11)),'Emissions (start here)'!AT403*2000*453.59/8760/3600*Dispersion!$W$11,0)</f>
        <v>0</v>
      </c>
      <c r="CM403" s="74">
        <f>IF(AND(ISNUMBER('Emissions (start here)'!AU403),ISNUMBER(Dispersion!$X$8)),'Emissions (start here)'!AU403*453.59/3600*Dispersion!$X$8,0)</f>
        <v>0</v>
      </c>
      <c r="CN403" s="74">
        <f>IF(AND(ISNUMBER('Emissions (start here)'!AU403),ISNUMBER(Dispersion!$X$9)),'Emissions (start here)'!AU403*453.59/3600*Dispersion!$X$9,0)</f>
        <v>0</v>
      </c>
      <c r="CO403" s="74">
        <f>IF(AND(ISNUMBER('Emissions (start here)'!AV403),ISNUMBER(Dispersion!$X$10)),'Emissions (start here)'!AV403*2000*453.59/8760/3600*Dispersion!$X$10,0)</f>
        <v>0</v>
      </c>
      <c r="CP403" s="74">
        <f>IF(AND(ISNUMBER('Emissions (start here)'!AV403),ISNUMBER(Dispersion!$X$11)),'Emissions (start here)'!AV403*2000*453.59/8760/3600*Dispersion!$X$11,0)</f>
        <v>0</v>
      </c>
      <c r="CQ403" s="74">
        <f>IF(AND(ISNUMBER('Emissions (start here)'!AW403),ISNUMBER(Dispersion!$Y$8)),'Emissions (start here)'!AW403*453.59/3600*Dispersion!$Y$8,0)</f>
        <v>0</v>
      </c>
      <c r="CR403" s="74">
        <f>IF(AND(ISNUMBER('Emissions (start here)'!AW403),ISNUMBER(Dispersion!$Y$9)),'Emissions (start here)'!AW403*453.59/3600*Dispersion!$Y$9,0)</f>
        <v>0</v>
      </c>
      <c r="CS403" s="74">
        <f>IF(AND(ISNUMBER('Emissions (start here)'!AX403),ISNUMBER(Dispersion!$Y$10)),'Emissions (start here)'!AX403*2000*453.59/8760/3600*Dispersion!$Y$10,0)</f>
        <v>0</v>
      </c>
      <c r="CT403" s="74">
        <f>IF(AND(ISNUMBER('Emissions (start here)'!AX403),ISNUMBER(Dispersion!$Y$11)),'Emissions (start here)'!AX403*2000*453.59/8760/3600*Dispersion!$Y$11,0)</f>
        <v>0</v>
      </c>
      <c r="CU403" s="74">
        <f>IF(AND(ISNUMBER('Emissions (start here)'!AY403),ISNUMBER(Dispersion!$Z$8)),'Emissions (start here)'!AY403*453.59/3600*Dispersion!$Z$8,0)</f>
        <v>0</v>
      </c>
      <c r="CV403" s="74">
        <f>IF(AND(ISNUMBER('Emissions (start here)'!AY403),ISNUMBER(Dispersion!$Z$9)),'Emissions (start here)'!AY403*453.59/3600*Dispersion!$Z$9,0)</f>
        <v>0</v>
      </c>
      <c r="CW403" s="74">
        <f>IF(AND(ISNUMBER('Emissions (start here)'!AZ403),ISNUMBER(Dispersion!$Z$10)),'Emissions (start here)'!AZ403*2000*453.59/8760/3600*Dispersion!$Z$10,0)</f>
        <v>0</v>
      </c>
      <c r="CX403" s="74">
        <f>IF(AND(ISNUMBER('Emissions (start here)'!AZ403),ISNUMBER(Dispersion!$Z$11)),'Emissions (start here)'!AZ403*2000*453.59/8760/3600*Dispersion!$Z$11,0)</f>
        <v>0</v>
      </c>
      <c r="CY403" s="74">
        <f>IF(AND(ISNUMBER('Emissions (start here)'!BA403),ISNUMBER(Dispersion!$AA$8)),'Emissions (start here)'!BA403*453.59/3600*Dispersion!$AA$8,0)</f>
        <v>0</v>
      </c>
      <c r="CZ403" s="74">
        <f>IF(AND(ISNUMBER('Emissions (start here)'!BA403),ISNUMBER(Dispersion!$AA$9)),'Emissions (start here)'!BA403*453.59/3600*Dispersion!$AA$9,0)</f>
        <v>0</v>
      </c>
      <c r="DA403" s="74">
        <f>IF(AND(ISNUMBER('Emissions (start here)'!BB403),ISNUMBER(Dispersion!$AA$10)),'Emissions (start here)'!BB403*2000*453.59/8760/3600*Dispersion!$AA$10,0)</f>
        <v>0</v>
      </c>
      <c r="DB403" s="74">
        <f>IF(AND(ISNUMBER('Emissions (start here)'!BB403),ISNUMBER(Dispersion!$AA$11)),'Emissions (start here)'!BB403*2000*453.59/8760/3600*Dispersion!$AA$11,0)</f>
        <v>0</v>
      </c>
      <c r="DC403" s="74">
        <f>IF(AND(ISNUMBER('Emissions (start here)'!BC403),ISNUMBER(Dispersion!$AB$8)),'Emissions (start here)'!BC403*453.59/3600*Dispersion!$AB$8,0)</f>
        <v>0</v>
      </c>
      <c r="DD403" s="74">
        <f>IF(AND(ISNUMBER('Emissions (start here)'!BC403),ISNUMBER(Dispersion!$AB$9)),'Emissions (start here)'!BC403*453.59/3600*Dispersion!$AB$9,0)</f>
        <v>0</v>
      </c>
      <c r="DE403" s="74">
        <f>IF(AND(ISNUMBER('Emissions (start here)'!BD403),ISNUMBER(Dispersion!$AB$10)),'Emissions (start here)'!BD403*2000*453.59/8760/3600*Dispersion!$AB$10,0)</f>
        <v>0</v>
      </c>
      <c r="DF403" s="74">
        <f>IF(AND(ISNUMBER('Emissions (start here)'!BD403),ISNUMBER(Dispersion!$AB$11)),'Emissions (start here)'!BD403*2000*453.59/8760/3600*Dispersion!$AB$11,0)</f>
        <v>0</v>
      </c>
      <c r="DG403" s="74">
        <f>IF(AND(ISNUMBER('Emissions (start here)'!BE403),ISNUMBER(Dispersion!$AC$8)),'Emissions (start here)'!BE403*453.59/3600*Dispersion!$AC$8,0)</f>
        <v>0</v>
      </c>
      <c r="DH403" s="74">
        <f>IF(AND(ISNUMBER('Emissions (start here)'!BE403),ISNUMBER(Dispersion!$AC$9)),'Emissions (start here)'!BE403*453.59/3600*Dispersion!$AC$9,0)</f>
        <v>0</v>
      </c>
      <c r="DI403" s="74">
        <f>IF(AND(ISNUMBER('Emissions (start here)'!BF403),ISNUMBER(Dispersion!$AC$10)),'Emissions (start here)'!BF403*2000*453.59/8760/3600*Dispersion!$AC$10,0)</f>
        <v>0</v>
      </c>
      <c r="DJ403" s="74">
        <f>IF(AND(ISNUMBER('Emissions (start here)'!BF403),ISNUMBER(Dispersion!$AC$11)),'Emissions (start here)'!BF403*2000*453.59/8760/3600*Dispersion!$AC$11,0)</f>
        <v>0</v>
      </c>
      <c r="DK403" s="74">
        <f>IF(AND(ISNUMBER('Emissions (start here)'!BG403),ISNUMBER(Dispersion!$AD$8)),'Emissions (start here)'!BG403*453.59/3600*Dispersion!$AD$8,0)</f>
        <v>0</v>
      </c>
      <c r="DL403" s="74">
        <f>IF(AND(ISNUMBER('Emissions (start here)'!BG403),ISNUMBER(Dispersion!$AD$9)),'Emissions (start here)'!BG403*453.59/3600*Dispersion!$AD$9,0)</f>
        <v>0</v>
      </c>
      <c r="DM403" s="74">
        <f>IF(AND(ISNUMBER('Emissions (start here)'!BH403),ISNUMBER(Dispersion!$AD$10)),'Emissions (start here)'!BH403*2000*453.59/8760/3600*Dispersion!$AD$10,0)</f>
        <v>0</v>
      </c>
      <c r="DN403" s="74">
        <f>IF(AND(ISNUMBER('Emissions (start here)'!BH403),ISNUMBER(Dispersion!$AD$11)),'Emissions (start here)'!BH403*2000*453.59/8760/3600*Dispersion!$AD$11,0)</f>
        <v>0</v>
      </c>
      <c r="DO403" s="74">
        <f>IF(AND(ISNUMBER('Emissions (start here)'!BI403),ISNUMBER(Dispersion!$AE$8)),'Emissions (start here)'!BI403*453.59/3600*Dispersion!$AE$8,0)</f>
        <v>0</v>
      </c>
      <c r="DP403" s="74">
        <f>IF(AND(ISNUMBER('Emissions (start here)'!BI403),ISNUMBER(Dispersion!$AE$9)),'Emissions (start here)'!BI403*453.59/3600*Dispersion!$AE$9,0)</f>
        <v>0</v>
      </c>
      <c r="DQ403" s="74">
        <f>IF(AND(ISNUMBER('Emissions (start here)'!BJ403),ISNUMBER(Dispersion!$AE$10)),'Emissions (start here)'!BJ403*2000*453.59/8760/3600*Dispersion!$AE$10,0)</f>
        <v>0</v>
      </c>
      <c r="DR403" s="74">
        <f>IF(AND(ISNUMBER('Emissions (start here)'!BJ403),ISNUMBER(Dispersion!$AE$11)),'Emissions (start here)'!BJ403*2000*453.59/8760/3600*Dispersion!$AE$11,0)</f>
        <v>0</v>
      </c>
      <c r="DS403" s="74">
        <f>IF(AND(ISNUMBER('Emissions (start here)'!BK403),ISNUMBER(Dispersion!$AF$8)),'Emissions (start here)'!BK403*453.59/3600*Dispersion!$AF$8,0)</f>
        <v>0</v>
      </c>
      <c r="DT403" s="74">
        <f>IF(AND(ISNUMBER('Emissions (start here)'!BK403),ISNUMBER(Dispersion!$AF$9)),'Emissions (start here)'!BK403*453.59/3600*Dispersion!$AF$9,0)</f>
        <v>0</v>
      </c>
      <c r="DU403" s="74">
        <f>IF(AND(ISNUMBER('Emissions (start here)'!BL403),ISNUMBER(Dispersion!$AF$10)),'Emissions (start here)'!BL403*2000*453.59/8760/3600*Dispersion!$AF$10,0)</f>
        <v>0</v>
      </c>
      <c r="DV403" s="74">
        <f>IF(AND(ISNUMBER('Emissions (start here)'!BL403),ISNUMBER(Dispersion!$AF$11)),'Emissions (start here)'!BL403*2000*453.59/8760/3600*Dispersion!$AF$11,0)</f>
        <v>0</v>
      </c>
      <c r="DW403" s="74">
        <f>IF(AND(ISNUMBER('Emissions (start here)'!BM403),ISNUMBER(Dispersion!$AG$8)),'Emissions (start here)'!BM403*453.59/3600*Dispersion!$AG$8,0)</f>
        <v>0</v>
      </c>
      <c r="DX403" s="74">
        <f>IF(AND(ISNUMBER('Emissions (start here)'!BM403),ISNUMBER(Dispersion!$AG$9)),'Emissions (start here)'!BM403*453.59/3600*Dispersion!$AG$9,0)</f>
        <v>0</v>
      </c>
      <c r="DY403" s="74">
        <f>IF(AND(ISNUMBER('Emissions (start here)'!BN403),ISNUMBER(Dispersion!$AG$10)),'Emissions (start here)'!BN403*2000*453.59/8760/3600*Dispersion!$AG$10,0)</f>
        <v>0</v>
      </c>
      <c r="DZ403" s="74">
        <f>IF(AND(ISNUMBER('Emissions (start here)'!BN403),ISNUMBER(Dispersion!$AG$11)),'Emissions (start here)'!BN403*2000*453.59/8760/3600*Dispersion!$AG$11,0)</f>
        <v>0</v>
      </c>
      <c r="EA403" s="74">
        <f>IF(AND(ISNUMBER('Emissions (start here)'!BO403),ISNUMBER(Dispersion!$AH$8)),'Emissions (start here)'!BO403*453.59/3600*Dispersion!$AH$8,0)</f>
        <v>0</v>
      </c>
      <c r="EB403" s="74">
        <f>IF(AND(ISNUMBER('Emissions (start here)'!BO403),ISNUMBER(Dispersion!$AH$9)),'Emissions (start here)'!BO403*453.59/3600*Dispersion!$AH$9,0)</f>
        <v>0</v>
      </c>
      <c r="EC403" s="74">
        <f>IF(AND(ISNUMBER('Emissions (start here)'!BP403),ISNUMBER(Dispersion!$AH$10)),'Emissions (start here)'!BP403*2000*453.59/8760/3600*Dispersion!$AH$10,0)</f>
        <v>0</v>
      </c>
      <c r="ED403" s="74">
        <f>IF(AND(ISNUMBER('Emissions (start here)'!BP403),ISNUMBER(Dispersion!$AH$11)),'Emissions (start here)'!BP403*2000*453.59/8760/3600*Dispersion!$AH$11,0)</f>
        <v>0</v>
      </c>
      <c r="EE403" s="74">
        <f>IF(AND(ISNUMBER('Emissions (start here)'!BQ403),ISNUMBER(Dispersion!$AI$8)),'Emissions (start here)'!BQ403*453.59/3600*Dispersion!$AI$8,0)</f>
        <v>0</v>
      </c>
      <c r="EF403" s="74">
        <f>IF(AND(ISNUMBER('Emissions (start here)'!BQ403),ISNUMBER(Dispersion!$AI$9)),'Emissions (start here)'!BQ403*453.59/3600*Dispersion!$AI$9,0)</f>
        <v>0</v>
      </c>
      <c r="EG403" s="74">
        <f>IF(AND(ISNUMBER('Emissions (start here)'!BR403),ISNUMBER(Dispersion!$AI$10)),'Emissions (start here)'!BR403*2000*453.59/8760/3600*Dispersion!$AI$10,0)</f>
        <v>0</v>
      </c>
      <c r="EH403" s="74">
        <f>IF(AND(ISNUMBER('Emissions (start here)'!BR403),ISNUMBER(Dispersion!$AI$11)),'Emissions (start here)'!BR403*2000*453.59/8760/3600*Dispersion!$AI$11,0)</f>
        <v>0</v>
      </c>
      <c r="EI403" s="74">
        <f>IF(AND(ISNUMBER('Emissions (start here)'!BS403),ISNUMBER(Dispersion!$AJ$8)),'Emissions (start here)'!BS403*453.59/3600*Dispersion!$AJ$8,0)</f>
        <v>0</v>
      </c>
      <c r="EJ403" s="74">
        <f>IF(AND(ISNUMBER('Emissions (start here)'!BS403),ISNUMBER(Dispersion!$AJ$9)),'Emissions (start here)'!BS403*453.59/3600*Dispersion!$AJ$9,0)</f>
        <v>0</v>
      </c>
      <c r="EK403" s="74">
        <f>IF(AND(ISNUMBER('Emissions (start here)'!BT403),ISNUMBER(Dispersion!$AJ$10)),'Emissions (start here)'!BT403*2000*453.59/8760/3600*Dispersion!$AJ$10,0)</f>
        <v>0</v>
      </c>
      <c r="EL403" s="74">
        <f>IF(AND(ISNUMBER('Emissions (start here)'!BT403),ISNUMBER(Dispersion!$AJ$11)),'Emissions (start here)'!BT403*2000*453.59/8760/3600*Dispersion!$AJ$11,0)</f>
        <v>0</v>
      </c>
      <c r="EM403" s="74">
        <f>IF(AND(ISNUMBER('Emissions (start here)'!BU403),ISNUMBER(Dispersion!$AK$8)),'Emissions (start here)'!BU403*453.59/3600*Dispersion!$AK$8,0)</f>
        <v>0</v>
      </c>
      <c r="EN403" s="74">
        <f>IF(AND(ISNUMBER('Emissions (start here)'!BU403),ISNUMBER(Dispersion!$AK$9)),'Emissions (start here)'!BU403*453.59/3600*Dispersion!$AK$9,0)</f>
        <v>0</v>
      </c>
      <c r="EO403" s="74">
        <f>IF(AND(ISNUMBER('Emissions (start here)'!BV403),ISNUMBER(Dispersion!$AK$10)),'Emissions (start here)'!BV403*2000*453.59/8760/3600*Dispersion!$AK$10,0)</f>
        <v>0</v>
      </c>
      <c r="EP403" s="74">
        <f>IF(AND(ISNUMBER('Emissions (start here)'!BV403),ISNUMBER(Dispersion!$AK$11)),'Emissions (start here)'!BV403*2000*453.59/8760/3600*Dispersion!$AK$11,0)</f>
        <v>0</v>
      </c>
      <c r="EQ403" s="74">
        <f>IF(AND(ISNUMBER('Emissions (start here)'!BW403),ISNUMBER(Dispersion!$AL$8)),'Emissions (start here)'!BW403*453.59/3600*Dispersion!$AL$8,0)</f>
        <v>0</v>
      </c>
      <c r="ER403" s="74">
        <f>IF(AND(ISNUMBER('Emissions (start here)'!BW403),ISNUMBER(Dispersion!$AL$9)),'Emissions (start here)'!BW403*453.59/3600*Dispersion!$AL$9,0)</f>
        <v>0</v>
      </c>
      <c r="ES403" s="74">
        <f>IF(AND(ISNUMBER('Emissions (start here)'!BX403),ISNUMBER(Dispersion!$AL$10)),'Emissions (start here)'!BX403*2000*453.59/8760/3600*Dispersion!$AL$10,0)</f>
        <v>0</v>
      </c>
      <c r="ET403" s="74">
        <f>IF(AND(ISNUMBER('Emissions (start here)'!BX403),ISNUMBER(Dispersion!$AL$11)),'Emissions (start here)'!BX403*2000*453.59/8760/3600*Dispersion!$AL$11,0)</f>
        <v>0</v>
      </c>
      <c r="EU403" s="74">
        <f>IF(AND(ISNUMBER('Emissions (start here)'!BY403),ISNUMBER(Dispersion!$AM$8)),'Emissions (start here)'!BY403*453.59/3600*Dispersion!$AM$8,0)</f>
        <v>0</v>
      </c>
      <c r="EV403" s="74">
        <f>IF(AND(ISNUMBER('Emissions (start here)'!BY403),ISNUMBER(Dispersion!$AM$9)),'Emissions (start here)'!BY403*453.59/3600*Dispersion!$AM$9,0)</f>
        <v>0</v>
      </c>
      <c r="EW403" s="74">
        <f>IF(AND(ISNUMBER('Emissions (start here)'!BZ403),ISNUMBER(Dispersion!$AM$10)),'Emissions (start here)'!BZ403*2000*453.59/8760/3600*Dispersion!$AM$10,0)</f>
        <v>0</v>
      </c>
      <c r="EX403" s="74">
        <f>IF(AND(ISNUMBER('Emissions (start here)'!BZ403),ISNUMBER(Dispersion!$AM$11)),'Emissions (start here)'!BZ403*2000*453.59/8760/3600*Dispersion!$AM$11,0)</f>
        <v>0</v>
      </c>
      <c r="EY403" s="74">
        <f>IF(AND(ISNUMBER('Emissions (start here)'!CA403),ISNUMBER(Dispersion!$AN$8)),'Emissions (start here)'!CA403*453.59/3600*Dispersion!$AN$8,0)</f>
        <v>0</v>
      </c>
      <c r="EZ403" s="74">
        <f>IF(AND(ISNUMBER('Emissions (start here)'!CA403),ISNUMBER(Dispersion!$AN$9)),'Emissions (start here)'!CA403*453.59/3600*Dispersion!$AN$9,0)</f>
        <v>0</v>
      </c>
      <c r="FA403" s="74">
        <f>IF(AND(ISNUMBER('Emissions (start here)'!CB403),ISNUMBER(Dispersion!$AN$10)),'Emissions (start here)'!CB403*2000*453.59/8760/3600*Dispersion!$AN$10,0)</f>
        <v>0</v>
      </c>
      <c r="FB403" s="74">
        <f>IF(AND(ISNUMBER('Emissions (start here)'!CB403),ISNUMBER(Dispersion!$AN$11)),'Emissions (start here)'!CB403*2000*453.59/8760/3600*Dispersion!$AN$11,0)</f>
        <v>0</v>
      </c>
      <c r="FC403" s="74">
        <f>IF(AND(ISNUMBER('Emissions (start here)'!CC403),ISNUMBER(Dispersion!$AO$8)),'Emissions (start here)'!CC403*453.59/3600*Dispersion!$AO$8,0)</f>
        <v>0</v>
      </c>
      <c r="FD403" s="74">
        <f>IF(AND(ISNUMBER('Emissions (start here)'!CC403),ISNUMBER(Dispersion!$AO$9)),'Emissions (start here)'!CC403*453.59/3600*Dispersion!$AO$9,0)</f>
        <v>0</v>
      </c>
      <c r="FE403" s="74">
        <f>IF(AND(ISNUMBER('Emissions (start here)'!CD403),ISNUMBER(Dispersion!$AO$10)),'Emissions (start here)'!CD403*2000*453.59/8760/3600*Dispersion!$AO$10,0)</f>
        <v>0</v>
      </c>
      <c r="FF403" s="74">
        <f>IF(AND(ISNUMBER('Emissions (start here)'!CD403),ISNUMBER(Dispersion!$AO$11)),'Emissions (start here)'!CD403*2000*453.59/8760/3600*Dispersion!$AO$11,0)</f>
        <v>0</v>
      </c>
      <c r="FG403" s="74">
        <f>IF(AND(ISNUMBER('Emissions (start here)'!CE403),ISNUMBER(Dispersion!$AP$8)),'Emissions (start here)'!CE403*453.59/3600*Dispersion!$AP$8,0)</f>
        <v>0</v>
      </c>
      <c r="FH403" s="74">
        <f>IF(AND(ISNUMBER('Emissions (start here)'!CE403),ISNUMBER(Dispersion!$AP$9)),'Emissions (start here)'!CE403*453.59/3600*Dispersion!$AP$9,0)</f>
        <v>0</v>
      </c>
      <c r="FI403" s="74">
        <f>IF(AND(ISNUMBER('Emissions (start here)'!CF403),ISNUMBER(Dispersion!$AP$10)),'Emissions (start here)'!CF403*2000*453.59/8760/3600*Dispersion!$AP$10,0)</f>
        <v>0</v>
      </c>
      <c r="FJ403" s="74">
        <f>IF(AND(ISNUMBER('Emissions (start here)'!CF403),ISNUMBER(Dispersion!$AP$11)),'Emissions (start here)'!CF403*2000*453.59/8760/3600*Dispersion!$AP$11,0)</f>
        <v>0</v>
      </c>
      <c r="FK403" s="74">
        <f>IF(AND(ISNUMBER('Emissions (start here)'!CG403),ISNUMBER(Dispersion!$AQ$8)),'Emissions (start here)'!CG403*453.59/3600*Dispersion!$AQ$8,0)</f>
        <v>0</v>
      </c>
      <c r="FL403" s="74">
        <f>IF(AND(ISNUMBER('Emissions (start here)'!CG403),ISNUMBER(Dispersion!$AQ$9)),'Emissions (start here)'!CG403*453.59/3600*Dispersion!$AQ$9,0)</f>
        <v>0</v>
      </c>
      <c r="FM403" s="74">
        <f>IF(AND(ISNUMBER('Emissions (start here)'!CH403),ISNUMBER(Dispersion!$AQ$10)),'Emissions (start here)'!CH403*2000*453.59/8760/3600*Dispersion!$AQ$10,0)</f>
        <v>0</v>
      </c>
      <c r="FN403" s="74">
        <f>IF(AND(ISNUMBER('Emissions (start here)'!CH403),ISNUMBER(Dispersion!$AQ$11)),'Emissions (start here)'!CH403*2000*453.59/8760/3600*Dispersion!$AQ$11,0)</f>
        <v>0</v>
      </c>
      <c r="FO403" s="74">
        <f>IF(AND(ISNUMBER('Emissions (start here)'!CI403),ISNUMBER(Dispersion!$AR$8)),'Emissions (start here)'!CI403*453.59/3600*Dispersion!$AR$8,0)</f>
        <v>0</v>
      </c>
      <c r="FP403" s="74">
        <f>IF(AND(ISNUMBER('Emissions (start here)'!CI403),ISNUMBER(Dispersion!$AR$9)),'Emissions (start here)'!CI403*453.59/3600*Dispersion!$AR$9,0)</f>
        <v>0</v>
      </c>
      <c r="FQ403" s="74">
        <f>IF(AND(ISNUMBER('Emissions (start here)'!CJ403),ISNUMBER(Dispersion!$AR$10)),'Emissions (start here)'!CJ403*2000*453.59/8760/3600*Dispersion!$AR$10,0)</f>
        <v>0</v>
      </c>
      <c r="FR403" s="74">
        <f>IF(AND(ISNUMBER('Emissions (start here)'!CJ403),ISNUMBER(Dispersion!$AR$11)),'Emissions (start here)'!CJ403*2000*453.59/8760/3600*Dispersion!$AR$11,0)</f>
        <v>0</v>
      </c>
      <c r="FS403" s="74">
        <f>IF(AND(ISNUMBER('Emissions (start here)'!CK403),ISNUMBER(Dispersion!$AS$8)),'Emissions (start here)'!CK403*453.59/3600*Dispersion!$AS$8,0)</f>
        <v>0</v>
      </c>
      <c r="FT403" s="74">
        <f>IF(AND(ISNUMBER('Emissions (start here)'!CK403),ISNUMBER(Dispersion!$AS$9)),'Emissions (start here)'!CK403*453.59/3600*Dispersion!$AS$9,0)</f>
        <v>0</v>
      </c>
      <c r="FU403" s="74">
        <f>IF(AND(ISNUMBER('Emissions (start here)'!CL403),ISNUMBER(Dispersion!$AS$10)),'Emissions (start here)'!CL403*2000*453.59/8760/3600*Dispersion!$AS$10,0)</f>
        <v>0</v>
      </c>
      <c r="FV403" s="74">
        <f>IF(AND(ISNUMBER('Emissions (start here)'!CL403),ISNUMBER(Dispersion!$AS$11)),'Emissions (start here)'!CL403*2000*453.59/8760/3600*Dispersion!$AS$11,0)</f>
        <v>0</v>
      </c>
      <c r="FW403" s="74">
        <f>IF(AND(ISNUMBER('Emissions (start here)'!CM403),ISNUMBER(Dispersion!$AT$8)),'Emissions (start here)'!CM403*453.59/3600*Dispersion!$AT$8,0)</f>
        <v>0</v>
      </c>
      <c r="FX403" s="74">
        <f>IF(AND(ISNUMBER('Emissions (start here)'!CM403),ISNUMBER(Dispersion!$AT$9)),'Emissions (start here)'!CM403*453.59/3600*Dispersion!$AT$9,0)</f>
        <v>0</v>
      </c>
      <c r="FY403" s="74">
        <f>IF(AND(ISNUMBER('Emissions (start here)'!CN403),ISNUMBER(Dispersion!$AT$10)),'Emissions (start here)'!CN403*2000*453.59/8760/3600*Dispersion!$AT$10,0)</f>
        <v>0</v>
      </c>
      <c r="FZ403" s="74">
        <f>IF(AND(ISNUMBER('Emissions (start here)'!CN403),ISNUMBER(Dispersion!$AT$11)),'Emissions (start here)'!CN403*2000*453.59/8760/3600*Dispersion!$AT$11,0)</f>
        <v>0</v>
      </c>
      <c r="GA403" s="74">
        <f>IF(AND(ISNUMBER('Emissions (start here)'!CO403),ISNUMBER(Dispersion!$AU$8)),'Emissions (start here)'!CO403*453.59/3600*Dispersion!$AU$8,0)</f>
        <v>0</v>
      </c>
      <c r="GB403" s="74">
        <f>IF(AND(ISNUMBER('Emissions (start here)'!CO403),ISNUMBER(Dispersion!$AU$9)),'Emissions (start here)'!CO403*453.59/3600*Dispersion!$AU$9,0)</f>
        <v>0</v>
      </c>
      <c r="GC403" s="74">
        <f>IF(AND(ISNUMBER('Emissions (start here)'!CP403),ISNUMBER(Dispersion!$AU$10)),'Emissions (start here)'!CP403*2000*453.59/8760/3600*Dispersion!$AU$10,0)</f>
        <v>0</v>
      </c>
      <c r="GD403" s="74">
        <f>IF(AND(ISNUMBER('Emissions (start here)'!CP403),ISNUMBER(Dispersion!$AU$11)),'Emissions (start here)'!CP403*2000*453.59/8760/3600*Dispersion!$AU$11,0)</f>
        <v>0</v>
      </c>
      <c r="GE403" s="74">
        <f>IF(AND(ISNUMBER('Emissions (start here)'!CQ403),ISNUMBER(Dispersion!$AV$8)),'Emissions (start here)'!CQ403*453.59/3600*Dispersion!$AV$8,0)</f>
        <v>0</v>
      </c>
      <c r="GF403" s="74">
        <f>IF(AND(ISNUMBER('Emissions (start here)'!CQ403),ISNUMBER(Dispersion!$AV$9)),'Emissions (start here)'!CQ403*453.59/3600*Dispersion!$AV$9,0)</f>
        <v>0</v>
      </c>
      <c r="GG403" s="74">
        <f>IF(AND(ISNUMBER('Emissions (start here)'!CR403),ISNUMBER(Dispersion!$AV$10)),'Emissions (start here)'!CR403*2000*453.59/8760/3600*Dispersion!$AV$10,0)</f>
        <v>0</v>
      </c>
      <c r="GH403" s="74">
        <f>IF(AND(ISNUMBER('Emissions (start here)'!CR403),ISNUMBER(Dispersion!$AV$11)),'Emissions (start here)'!CR403*2000*453.59/8760/3600*Dispersion!$AV$11,0)</f>
        <v>0</v>
      </c>
      <c r="GI403" s="74">
        <f>IF(AND(ISNUMBER('Emissions (start here)'!CS403),ISNUMBER(Dispersion!$AW$8)),'Emissions (start here)'!CS403*453.59/3600*Dispersion!$AW$8,0)</f>
        <v>0</v>
      </c>
      <c r="GJ403" s="74">
        <f>IF(AND(ISNUMBER('Emissions (start here)'!CS403),ISNUMBER(Dispersion!$AW$9)),'Emissions (start here)'!CS403*453.59/3600*Dispersion!$AW$9,0)</f>
        <v>0</v>
      </c>
      <c r="GK403" s="74">
        <f>IF(AND(ISNUMBER('Emissions (start here)'!CT403),ISNUMBER(Dispersion!$AW$10)),'Emissions (start here)'!CT403*2000*453.59/8760/3600*Dispersion!$AW$10,0)</f>
        <v>0</v>
      </c>
      <c r="GL403" s="74">
        <f>IF(AND(ISNUMBER('Emissions (start here)'!CT403),ISNUMBER(Dispersion!$AW$11)),'Emissions (start here)'!CT403*2000*453.59/8760/3600*Dispersion!$AW$11,0)</f>
        <v>0</v>
      </c>
      <c r="GM403" s="74">
        <f>IF(AND(ISNUMBER('Emissions (start here)'!CU403),ISNUMBER(Dispersion!$AX$8)),'Emissions (start here)'!CU403*453.59/3600*Dispersion!$AX$8,0)</f>
        <v>0</v>
      </c>
      <c r="GN403" s="74">
        <f>IF(AND(ISNUMBER('Emissions (start here)'!CU403),ISNUMBER(Dispersion!$AX$9)),'Emissions (start here)'!CU403*453.59/3600*Dispersion!$AX$9,0)</f>
        <v>0</v>
      </c>
      <c r="GO403" s="74">
        <f>IF(AND(ISNUMBER('Emissions (start here)'!CV403),ISNUMBER(Dispersion!$AX$10)),'Emissions (start here)'!CV403*2000*453.59/8760/3600*Dispersion!$AX$10,0)</f>
        <v>0</v>
      </c>
      <c r="GP403" s="74">
        <f>IF(AND(ISNUMBER('Emissions (start here)'!CV403),ISNUMBER(Dispersion!$AX$11)),'Emissions (start here)'!CV403*2000*453.59/8760/3600*Dispersion!$AX$11,0)</f>
        <v>0</v>
      </c>
      <c r="GQ403" s="74">
        <f>IF(AND(ISNUMBER('Emissions (start here)'!CW403),ISNUMBER(Dispersion!$AY$8)),'Emissions (start here)'!CW403*453.59/3600*Dispersion!$AY$8,0)</f>
        <v>0</v>
      </c>
      <c r="GR403" s="74">
        <f>IF(AND(ISNUMBER('Emissions (start here)'!CW403),ISNUMBER(Dispersion!$AY$9)),'Emissions (start here)'!CW403*453.59/3600*Dispersion!$AY$9,0)</f>
        <v>0</v>
      </c>
      <c r="GS403" s="74">
        <f>IF(AND(ISNUMBER('Emissions (start here)'!CX403),ISNUMBER(Dispersion!$AY$10)),'Emissions (start here)'!CX403*2000*453.59/8760/3600*Dispersion!$AY$10,0)</f>
        <v>0</v>
      </c>
      <c r="GT403" s="74">
        <f>IF(AND(ISNUMBER('Emissions (start here)'!CX403),ISNUMBER(Dispersion!$AY$11)),'Emissions (start here)'!CX403*2000*453.59/8760/3600*Dispersion!$AY$11,0)</f>
        <v>0</v>
      </c>
      <c r="GU403" s="74">
        <f>IF(AND(ISNUMBER('Emissions (start here)'!CY403),ISNUMBER(Dispersion!$AZ$8)),'Emissions (start here)'!CY403*453.59/3600*Dispersion!$AZ$8,0)</f>
        <v>0</v>
      </c>
      <c r="GV403" s="74">
        <f>IF(AND(ISNUMBER('Emissions (start here)'!CY403),ISNUMBER(Dispersion!$AZ$9)),'Emissions (start here)'!CY403*453.59/3600*Dispersion!$AZ$9,0)</f>
        <v>0</v>
      </c>
      <c r="GW403" s="74">
        <f>IF(AND(ISNUMBER('Emissions (start here)'!CZ403),ISNUMBER(Dispersion!$AZ$10)),'Emissions (start here)'!CZ403*2000*453.59/8760/3600*Dispersion!$AZ$10,0)</f>
        <v>0</v>
      </c>
      <c r="GX403" s="74">
        <f>IF(AND(ISNUMBER('Emissions (start here)'!CZ403),ISNUMBER(Dispersion!$AZ$11)),'Emissions (start here)'!CZ403*2000*453.59/8760/3600*Dispersion!$AZ$11,0)</f>
        <v>0</v>
      </c>
    </row>
    <row r="404" spans="1:206" x14ac:dyDescent="0.2">
      <c r="A404" s="51" t="str">
        <f>'Tox Values'!C404</f>
        <v>96-09-3</v>
      </c>
      <c r="B404" s="94" t="str">
        <f>'Tox Values'!D404</f>
        <v>Styrene oxide</v>
      </c>
      <c r="C404" s="96">
        <f t="shared" si="25"/>
        <v>0</v>
      </c>
      <c r="D404" s="74">
        <f t="shared" si="26"/>
        <v>0</v>
      </c>
      <c r="E404" s="74">
        <f t="shared" si="27"/>
        <v>0</v>
      </c>
      <c r="F404" s="99">
        <f t="shared" si="28"/>
        <v>0</v>
      </c>
      <c r="G404" s="97">
        <f>IF(AND(ISNUMBER('Emissions (start here)'!E404),ISNUMBER(Dispersion!$C$8)),'Emissions (start here)'!E404*453.59/3600*Dispersion!$C$8,0)</f>
        <v>0</v>
      </c>
      <c r="H404" s="74">
        <f>IF(AND(ISNUMBER('Emissions (start here)'!E404),ISNUMBER(Dispersion!$C$9)),'Emissions (start here)'!E404*453.59/3600*Dispersion!$C$9,0)</f>
        <v>0</v>
      </c>
      <c r="I404" s="74">
        <f>IF(AND(ISNUMBER('Emissions (start here)'!F404),ISNUMBER(Dispersion!$C$10)),'Emissions (start here)'!F404*2000*453.59/8760/3600*Dispersion!$C$10,0)</f>
        <v>0</v>
      </c>
      <c r="J404" s="74">
        <f>IF(AND(ISNUMBER('Emissions (start here)'!F404),ISNUMBER(Dispersion!$C$11)),'Emissions (start here)'!F404*2000*453.59/8760/3600*Dispersion!$C$11,0)</f>
        <v>0</v>
      </c>
      <c r="K404" s="74">
        <f>IF(AND(ISNUMBER('Emissions (start here)'!G404),ISNUMBER(Dispersion!$D$8)),'Emissions (start here)'!G404*453.59/3600*Dispersion!$D$8,0)</f>
        <v>0</v>
      </c>
      <c r="L404" s="74">
        <f>IF(AND(ISNUMBER('Emissions (start here)'!G404),ISNUMBER(Dispersion!$D$9)),'Emissions (start here)'!G404*453.59/3600*Dispersion!$D$9,0)</f>
        <v>0</v>
      </c>
      <c r="M404" s="74">
        <f>IF(AND(ISNUMBER('Emissions (start here)'!H404),ISNUMBER(Dispersion!$D$10)),'Emissions (start here)'!H404*2000*453.59/8760/3600*Dispersion!$D$10,0)</f>
        <v>0</v>
      </c>
      <c r="N404" s="74">
        <f>IF(AND(ISNUMBER('Emissions (start here)'!H404),ISNUMBER(Dispersion!$D$11)),'Emissions (start here)'!H404*2000*453.59/8760/3600*Dispersion!$D$11,0)</f>
        <v>0</v>
      </c>
      <c r="O404" s="74">
        <f>IF(AND(ISNUMBER('Emissions (start here)'!I404),ISNUMBER(Dispersion!$E$8)),'Emissions (start here)'!I404*453.59/3600*Dispersion!$E$8,0)</f>
        <v>0</v>
      </c>
      <c r="P404" s="74">
        <f>IF(AND(ISNUMBER('Emissions (start here)'!I404),ISNUMBER(Dispersion!$E$9)),'Emissions (start here)'!I404*453.59/3600*Dispersion!$E$9,0)</f>
        <v>0</v>
      </c>
      <c r="Q404" s="74">
        <f>IF(AND(ISNUMBER('Emissions (start here)'!J404),ISNUMBER(Dispersion!$E$10)),'Emissions (start here)'!J404*2000*453.59/8760/3600*Dispersion!$E$10,0)</f>
        <v>0</v>
      </c>
      <c r="R404" s="74">
        <f>IF(AND(ISNUMBER('Emissions (start here)'!J404),ISNUMBER(Dispersion!$E$11)),'Emissions (start here)'!J404*2000*453.59/8760/3600*Dispersion!$E$11,0)</f>
        <v>0</v>
      </c>
      <c r="S404" s="74">
        <f>IF(AND(ISNUMBER('Emissions (start here)'!K404),ISNUMBER(Dispersion!$F$8)),'Emissions (start here)'!K404*453.59/3600*Dispersion!$F$8,0)</f>
        <v>0</v>
      </c>
      <c r="T404" s="74">
        <f>IF(AND(ISNUMBER('Emissions (start here)'!K404),ISNUMBER(Dispersion!$F$9)),'Emissions (start here)'!K404*453.59/3600*Dispersion!$F$9,0)</f>
        <v>0</v>
      </c>
      <c r="U404" s="74">
        <f>IF(AND(ISNUMBER('Emissions (start here)'!L404),ISNUMBER(Dispersion!$F$10)),'Emissions (start here)'!L404*2000*453.59/8760/3600*Dispersion!$F$10,0)</f>
        <v>0</v>
      </c>
      <c r="V404" s="74">
        <f>IF(AND(ISNUMBER('Emissions (start here)'!L404),ISNUMBER(Dispersion!$F$11)),'Emissions (start here)'!L404*2000*453.59/8760/3600*Dispersion!$F$11,0)</f>
        <v>0</v>
      </c>
      <c r="W404" s="74">
        <f>IF(AND(ISNUMBER('Emissions (start here)'!M404),ISNUMBER(Dispersion!$G$8)),'Emissions (start here)'!M404*453.59/3600*Dispersion!$G$8,0)</f>
        <v>0</v>
      </c>
      <c r="X404" s="74">
        <f>IF(AND(ISNUMBER('Emissions (start here)'!M404),ISNUMBER(Dispersion!$G$9)),'Emissions (start here)'!M404*453.59/3600*Dispersion!$G$9,0)</f>
        <v>0</v>
      </c>
      <c r="Y404" s="74">
        <f>IF(AND(ISNUMBER('Emissions (start here)'!N404),ISNUMBER(Dispersion!$G$10)),'Emissions (start here)'!N404*2000*453.59/8760/3600*Dispersion!$G$10,0)</f>
        <v>0</v>
      </c>
      <c r="Z404" s="74">
        <f>IF(AND(ISNUMBER('Emissions (start here)'!N404),ISNUMBER(Dispersion!$G$11)),'Emissions (start here)'!N404*2000*453.59/8760/3600*Dispersion!$G$11,0)</f>
        <v>0</v>
      </c>
      <c r="AA404" s="74">
        <f>IF(AND(ISNUMBER('Emissions (start here)'!O404),ISNUMBER(Dispersion!$H$8)),'Emissions (start here)'!O404*453.59/3600*Dispersion!$H$8,0)</f>
        <v>0</v>
      </c>
      <c r="AB404" s="74">
        <f>IF(AND(ISNUMBER('Emissions (start here)'!O404),ISNUMBER(Dispersion!$H$9)),'Emissions (start here)'!O404*453.59/3600*Dispersion!$H$9,0)</f>
        <v>0</v>
      </c>
      <c r="AC404" s="74">
        <f>IF(AND(ISNUMBER('Emissions (start here)'!P404),ISNUMBER(Dispersion!$H$10)),'Emissions (start here)'!P404*2000*453.59/8760/3600*Dispersion!$H$10,0)</f>
        <v>0</v>
      </c>
      <c r="AD404" s="74">
        <f>IF(AND(ISNUMBER('Emissions (start here)'!P404),ISNUMBER(Dispersion!$H$11)),'Emissions (start here)'!P404*2000*453.59/8760/3600*Dispersion!$H$11,0)</f>
        <v>0</v>
      </c>
      <c r="AE404" s="74">
        <f>IF(AND(ISNUMBER('Emissions (start here)'!Q404),ISNUMBER(Dispersion!$I$8)),'Emissions (start here)'!Q404*453.59/3600*Dispersion!$I$8,0)</f>
        <v>0</v>
      </c>
      <c r="AF404" s="74">
        <f>IF(AND(ISNUMBER('Emissions (start here)'!Q404),ISNUMBER(Dispersion!$I$9)),'Emissions (start here)'!Q404*453.59/3600*Dispersion!$I$9,0)</f>
        <v>0</v>
      </c>
      <c r="AG404" s="74">
        <f>IF(AND(ISNUMBER('Emissions (start here)'!R404),ISNUMBER(Dispersion!$I$10)),'Emissions (start here)'!R404*2000*453.59/8760/3600*Dispersion!$I$10,0)</f>
        <v>0</v>
      </c>
      <c r="AH404" s="74">
        <f>IF(AND(ISNUMBER('Emissions (start here)'!R404),ISNUMBER(Dispersion!$I$11)),'Emissions (start here)'!R404*2000*453.59/8760/3600*Dispersion!$I$11,0)</f>
        <v>0</v>
      </c>
      <c r="AI404" s="74">
        <f>IF(AND(ISNUMBER('Emissions (start here)'!S404),ISNUMBER(Dispersion!$J$8)),'Emissions (start here)'!S404*453.59/3600*Dispersion!$J$8,0)</f>
        <v>0</v>
      </c>
      <c r="AJ404" s="74">
        <f>IF(AND(ISNUMBER('Emissions (start here)'!S404),ISNUMBER(Dispersion!$J$9)),'Emissions (start here)'!S404*453.59/3600*Dispersion!$J$9,0)</f>
        <v>0</v>
      </c>
      <c r="AK404" s="74">
        <f>IF(AND(ISNUMBER('Emissions (start here)'!T404),ISNUMBER(Dispersion!$J$10)),'Emissions (start here)'!T404*2000*453.59/8760/3600*Dispersion!$J$10,0)</f>
        <v>0</v>
      </c>
      <c r="AL404" s="74">
        <f>IF(AND(ISNUMBER('Emissions (start here)'!T404),ISNUMBER(Dispersion!$J$11)),'Emissions (start here)'!T404*2000*453.59/8760/3600*Dispersion!$J$11,0)</f>
        <v>0</v>
      </c>
      <c r="AM404" s="74">
        <f>IF(AND(ISNUMBER('Emissions (start here)'!U404),ISNUMBER(Dispersion!$K$8)),'Emissions (start here)'!U404*453.59/3600*Dispersion!$K$8,0)</f>
        <v>0</v>
      </c>
      <c r="AN404" s="74">
        <f>IF(AND(ISNUMBER('Emissions (start here)'!U404),ISNUMBER(Dispersion!$K$9)),'Emissions (start here)'!U404*453.59/3600*Dispersion!$K$9,0)</f>
        <v>0</v>
      </c>
      <c r="AO404" s="74">
        <f>IF(AND(ISNUMBER('Emissions (start here)'!V404),ISNUMBER(Dispersion!$K$10)),'Emissions (start here)'!V404*2000*453.59/8760/3600*Dispersion!$K$10,0)</f>
        <v>0</v>
      </c>
      <c r="AP404" s="74">
        <f>IF(AND(ISNUMBER('Emissions (start here)'!V404),ISNUMBER(Dispersion!$K$11)),'Emissions (start here)'!V404*2000*453.59/8760/3600*Dispersion!$K$11,0)</f>
        <v>0</v>
      </c>
      <c r="AQ404" s="74">
        <f>IF(AND(ISNUMBER('Emissions (start here)'!W404),ISNUMBER(Dispersion!$L$8)),'Emissions (start here)'!W404*453.59/3600*Dispersion!$L$8,0)</f>
        <v>0</v>
      </c>
      <c r="AR404" s="74">
        <f>IF(AND(ISNUMBER('Emissions (start here)'!W404),ISNUMBER(Dispersion!$L$9)),'Emissions (start here)'!W404*453.59/3600*Dispersion!$L$9,0)</f>
        <v>0</v>
      </c>
      <c r="AS404" s="74">
        <f>IF(AND(ISNUMBER('Emissions (start here)'!X404),ISNUMBER(Dispersion!$L$10)),'Emissions (start here)'!X404*2000*453.59/8760/3600*Dispersion!$L$10,0)</f>
        <v>0</v>
      </c>
      <c r="AT404" s="74">
        <f>IF(AND(ISNUMBER('Emissions (start here)'!X404),ISNUMBER(Dispersion!$L$11)),'Emissions (start here)'!X404*2000*453.59/8760/3600*Dispersion!$L$11,0)</f>
        <v>0</v>
      </c>
      <c r="AU404" s="74">
        <f>IF(AND(ISNUMBER('Emissions (start here)'!Y404),ISNUMBER(Dispersion!$M$8)),'Emissions (start here)'!Y404*453.59/3600*Dispersion!$M$8,0)</f>
        <v>0</v>
      </c>
      <c r="AV404" s="74">
        <f>IF(AND(ISNUMBER('Emissions (start here)'!Y404),ISNUMBER(Dispersion!$M$9)),'Emissions (start here)'!Y404*453.59/3600*Dispersion!$M$9,0)</f>
        <v>0</v>
      </c>
      <c r="AW404" s="74">
        <f>IF(AND(ISNUMBER('Emissions (start here)'!Z404),ISNUMBER(Dispersion!$M$10)),'Emissions (start here)'!Z404*2000*453.59/8760/3600*Dispersion!$M$10,0)</f>
        <v>0</v>
      </c>
      <c r="AX404" s="74">
        <f>IF(AND(ISNUMBER('Emissions (start here)'!Z404),ISNUMBER(Dispersion!$M$11)),'Emissions (start here)'!Z404*2000*453.59/8760/3600*Dispersion!$M$11,0)</f>
        <v>0</v>
      </c>
      <c r="AY404" s="74">
        <f>IF(AND(ISNUMBER('Emissions (start here)'!AA404),ISNUMBER(Dispersion!$N$8)),'Emissions (start here)'!AA404*453.59/3600*Dispersion!$N$8,0)</f>
        <v>0</v>
      </c>
      <c r="AZ404" s="74">
        <f>IF(AND(ISNUMBER('Emissions (start here)'!AA404),ISNUMBER(Dispersion!$N$9)),'Emissions (start here)'!AA404*453.59/3600*Dispersion!$N$9,0)</f>
        <v>0</v>
      </c>
      <c r="BA404" s="74">
        <f>IF(AND(ISNUMBER('Emissions (start here)'!AB404),ISNUMBER(Dispersion!$N$10)),'Emissions (start here)'!AB404*2000*453.59/8760/3600*Dispersion!$N$10,0)</f>
        <v>0</v>
      </c>
      <c r="BB404" s="74">
        <f>IF(AND(ISNUMBER('Emissions (start here)'!AB404),ISNUMBER(Dispersion!$N$11)),'Emissions (start here)'!AB404*2000*453.59/8760/3600*Dispersion!$N$11,0)</f>
        <v>0</v>
      </c>
      <c r="BC404" s="74">
        <f>IF(AND(ISNUMBER('Emissions (start here)'!AC404),ISNUMBER(Dispersion!$O$8)),'Emissions (start here)'!AC404*453.59/3600*Dispersion!$O$8,0)</f>
        <v>0</v>
      </c>
      <c r="BD404" s="74">
        <f>IF(AND(ISNUMBER('Emissions (start here)'!AC404),ISNUMBER(Dispersion!$O$9)),'Emissions (start here)'!AC404*453.59/3600*Dispersion!$O$9,0)</f>
        <v>0</v>
      </c>
      <c r="BE404" s="74">
        <f>IF(AND(ISNUMBER('Emissions (start here)'!AD404),ISNUMBER(Dispersion!$O$10)),'Emissions (start here)'!AD404*2000*453.59/8760/3600*Dispersion!$O$10,0)</f>
        <v>0</v>
      </c>
      <c r="BF404" s="74">
        <f>IF(AND(ISNUMBER('Emissions (start here)'!AD404),ISNUMBER(Dispersion!$O$11)),'Emissions (start here)'!AD404*2000*453.59/8760/3600*Dispersion!$O$11,0)</f>
        <v>0</v>
      </c>
      <c r="BG404" s="74">
        <f>IF(AND(ISNUMBER('Emissions (start here)'!AE404),ISNUMBER(Dispersion!$P$8)),'Emissions (start here)'!AE404*453.59/3600*Dispersion!$P$8,0)</f>
        <v>0</v>
      </c>
      <c r="BH404" s="74">
        <f>IF(AND(ISNUMBER('Emissions (start here)'!AE404),ISNUMBER(Dispersion!$P$9)),'Emissions (start here)'!AE404*453.59/3600*Dispersion!$P$9,0)</f>
        <v>0</v>
      </c>
      <c r="BI404" s="74">
        <f>IF(AND(ISNUMBER('Emissions (start here)'!AF404),ISNUMBER(Dispersion!$P$10)),'Emissions (start here)'!AF404*2000*453.59/8760/3600*Dispersion!$P$10,0)</f>
        <v>0</v>
      </c>
      <c r="BJ404" s="74">
        <f>IF(AND(ISNUMBER('Emissions (start here)'!AF404),ISNUMBER(Dispersion!$P$11)),'Emissions (start here)'!AF404*2000*453.59/8760/3600*Dispersion!$P$11,0)</f>
        <v>0</v>
      </c>
      <c r="BK404" s="74">
        <f>IF(AND(ISNUMBER('Emissions (start here)'!AG404),ISNUMBER(Dispersion!$Q$8)),'Emissions (start here)'!AG404*453.59/3600*Dispersion!$Q$8,0)</f>
        <v>0</v>
      </c>
      <c r="BL404" s="74">
        <f>IF(AND(ISNUMBER('Emissions (start here)'!AG404),ISNUMBER(Dispersion!$Q$9)),'Emissions (start here)'!AG404*453.59/3600*Dispersion!$Q$9,0)</f>
        <v>0</v>
      </c>
      <c r="BM404" s="74">
        <f>IF(AND(ISNUMBER('Emissions (start here)'!AH404),ISNUMBER(Dispersion!$Q$10)),'Emissions (start here)'!AH404*2000*453.59/8760/3600*Dispersion!$Q$10,0)</f>
        <v>0</v>
      </c>
      <c r="BN404" s="74">
        <f>IF(AND(ISNUMBER('Emissions (start here)'!AH404),ISNUMBER(Dispersion!$Q$11)),'Emissions (start here)'!AH404*2000*453.59/8760/3600*Dispersion!$Q$11,0)</f>
        <v>0</v>
      </c>
      <c r="BO404" s="74">
        <f>IF(AND(ISNUMBER('Emissions (start here)'!AI404),ISNUMBER(Dispersion!$R$8)),'Emissions (start here)'!AI404*453.59/3600*Dispersion!$R$8,0)</f>
        <v>0</v>
      </c>
      <c r="BP404" s="74">
        <f>IF(AND(ISNUMBER('Emissions (start here)'!AI404),ISNUMBER(Dispersion!$R$9)),'Emissions (start here)'!AI404*453.59/3600*Dispersion!$R$9,0)</f>
        <v>0</v>
      </c>
      <c r="BQ404" s="74">
        <f>IF(AND(ISNUMBER('Emissions (start here)'!AJ404),ISNUMBER(Dispersion!$R$10)),'Emissions (start here)'!AJ404*2000*453.59/8760/3600*Dispersion!$R$10,0)</f>
        <v>0</v>
      </c>
      <c r="BR404" s="74">
        <f>IF(AND(ISNUMBER('Emissions (start here)'!AJ404),ISNUMBER(Dispersion!$R$11)),'Emissions (start here)'!AJ404*2000*453.59/8760/3600*Dispersion!$R$11,0)</f>
        <v>0</v>
      </c>
      <c r="BS404" s="74">
        <f>IF(AND(ISNUMBER('Emissions (start here)'!AK404),ISNUMBER(Dispersion!$S$8)),'Emissions (start here)'!AK404*453.59/3600*Dispersion!$S$8,0)</f>
        <v>0</v>
      </c>
      <c r="BT404" s="74">
        <f>IF(AND(ISNUMBER('Emissions (start here)'!AK404),ISNUMBER(Dispersion!$S$9)),'Emissions (start here)'!AK404*453.59/3600*Dispersion!$S$9,0)</f>
        <v>0</v>
      </c>
      <c r="BU404" s="74">
        <f>IF(AND(ISNUMBER('Emissions (start here)'!AL404),ISNUMBER(Dispersion!$S$10)),'Emissions (start here)'!AL404*2000*453.59/8760/3600*Dispersion!$S$10,0)</f>
        <v>0</v>
      </c>
      <c r="BV404" s="74">
        <f>IF(AND(ISNUMBER('Emissions (start here)'!AL404),ISNUMBER(Dispersion!$S$11)),'Emissions (start here)'!AL404*2000*453.59/8760/3600*Dispersion!$S$11,0)</f>
        <v>0</v>
      </c>
      <c r="BW404" s="74">
        <f>IF(AND(ISNUMBER('Emissions (start here)'!AM404),ISNUMBER(Dispersion!$T$8)),'Emissions (start here)'!AM404*453.59/3600*Dispersion!$T$8,0)</f>
        <v>0</v>
      </c>
      <c r="BX404" s="74">
        <f>IF(AND(ISNUMBER('Emissions (start here)'!AM404),ISNUMBER(Dispersion!$T$9)),'Emissions (start here)'!AM404*453.59/3600*Dispersion!$T$9,0)</f>
        <v>0</v>
      </c>
      <c r="BY404" s="74">
        <f>IF(AND(ISNUMBER('Emissions (start here)'!AN404),ISNUMBER(Dispersion!$T$10)),'Emissions (start here)'!AN404*2000*453.59/8760/3600*Dispersion!$T$10,0)</f>
        <v>0</v>
      </c>
      <c r="BZ404" s="74">
        <f>IF(AND(ISNUMBER('Emissions (start here)'!AN404),ISNUMBER(Dispersion!$T$11)),'Emissions (start here)'!AN404*2000*453.59/8760/3600*Dispersion!$T$11,0)</f>
        <v>0</v>
      </c>
      <c r="CA404" s="74">
        <f>IF(AND(ISNUMBER('Emissions (start here)'!AO404),ISNUMBER(Dispersion!$U$8)),'Emissions (start here)'!AO404*453.59/3600*Dispersion!$U$8,0)</f>
        <v>0</v>
      </c>
      <c r="CB404" s="74">
        <f>IF(AND(ISNUMBER('Emissions (start here)'!AO404),ISNUMBER(Dispersion!$U$9)),'Emissions (start here)'!AO404*453.59/3600*Dispersion!$U$9,0)</f>
        <v>0</v>
      </c>
      <c r="CC404" s="74">
        <f>IF(AND(ISNUMBER('Emissions (start here)'!AP404),ISNUMBER(Dispersion!$U$10)),'Emissions (start here)'!AP404*2000*453.59/8760/3600*Dispersion!$U$10,0)</f>
        <v>0</v>
      </c>
      <c r="CD404" s="74">
        <f>IF(AND(ISNUMBER('Emissions (start here)'!AP404),ISNUMBER(Dispersion!$U$11)),'Emissions (start here)'!AP404*2000*453.59/8760/3600*Dispersion!$U$11,0)</f>
        <v>0</v>
      </c>
      <c r="CE404" s="74">
        <f>IF(AND(ISNUMBER('Emissions (start here)'!AQ404),ISNUMBER(Dispersion!$V$8)),'Emissions (start here)'!AQ404*453.59/3600*Dispersion!$V$8,0)</f>
        <v>0</v>
      </c>
      <c r="CF404" s="74">
        <f>IF(AND(ISNUMBER('Emissions (start here)'!AQ404),ISNUMBER(Dispersion!$V$9)),'Emissions (start here)'!AQ404*453.59/3600*Dispersion!$V$9,0)</f>
        <v>0</v>
      </c>
      <c r="CG404" s="74">
        <f>IF(AND(ISNUMBER('Emissions (start here)'!AR404),ISNUMBER(Dispersion!$V$10)),'Emissions (start here)'!AR404*2000*453.59/8760/3600*Dispersion!$V$10,0)</f>
        <v>0</v>
      </c>
      <c r="CH404" s="74">
        <f>IF(AND(ISNUMBER('Emissions (start here)'!AR404),ISNUMBER(Dispersion!$V$11)),'Emissions (start here)'!AR404*2000*453.59/8760/3600*Dispersion!$V$11,0)</f>
        <v>0</v>
      </c>
      <c r="CI404" s="74">
        <f>IF(AND(ISNUMBER('Emissions (start here)'!AS404),ISNUMBER(Dispersion!$W$8)),'Emissions (start here)'!AS404*453.59/3600*Dispersion!$W$8,0)</f>
        <v>0</v>
      </c>
      <c r="CJ404" s="74">
        <f>IF(AND(ISNUMBER('Emissions (start here)'!AS404),ISNUMBER(Dispersion!$W$9)),'Emissions (start here)'!AS404*453.59/3600*Dispersion!$W$9,0)</f>
        <v>0</v>
      </c>
      <c r="CK404" s="74">
        <f>IF(AND(ISNUMBER('Emissions (start here)'!AT404),ISNUMBER(Dispersion!$W$10)),'Emissions (start here)'!AT404*2000*453.59/8760/3600*Dispersion!$W$10,0)</f>
        <v>0</v>
      </c>
      <c r="CL404" s="74">
        <f>IF(AND(ISNUMBER('Emissions (start here)'!AT404),ISNUMBER(Dispersion!$W$11)),'Emissions (start here)'!AT404*2000*453.59/8760/3600*Dispersion!$W$11,0)</f>
        <v>0</v>
      </c>
      <c r="CM404" s="74">
        <f>IF(AND(ISNUMBER('Emissions (start here)'!AU404),ISNUMBER(Dispersion!$X$8)),'Emissions (start here)'!AU404*453.59/3600*Dispersion!$X$8,0)</f>
        <v>0</v>
      </c>
      <c r="CN404" s="74">
        <f>IF(AND(ISNUMBER('Emissions (start here)'!AU404),ISNUMBER(Dispersion!$X$9)),'Emissions (start here)'!AU404*453.59/3600*Dispersion!$X$9,0)</f>
        <v>0</v>
      </c>
      <c r="CO404" s="74">
        <f>IF(AND(ISNUMBER('Emissions (start here)'!AV404),ISNUMBER(Dispersion!$X$10)),'Emissions (start here)'!AV404*2000*453.59/8760/3600*Dispersion!$X$10,0)</f>
        <v>0</v>
      </c>
      <c r="CP404" s="74">
        <f>IF(AND(ISNUMBER('Emissions (start here)'!AV404),ISNUMBER(Dispersion!$X$11)),'Emissions (start here)'!AV404*2000*453.59/8760/3600*Dispersion!$X$11,0)</f>
        <v>0</v>
      </c>
      <c r="CQ404" s="74">
        <f>IF(AND(ISNUMBER('Emissions (start here)'!AW404),ISNUMBER(Dispersion!$Y$8)),'Emissions (start here)'!AW404*453.59/3600*Dispersion!$Y$8,0)</f>
        <v>0</v>
      </c>
      <c r="CR404" s="74">
        <f>IF(AND(ISNUMBER('Emissions (start here)'!AW404),ISNUMBER(Dispersion!$Y$9)),'Emissions (start here)'!AW404*453.59/3600*Dispersion!$Y$9,0)</f>
        <v>0</v>
      </c>
      <c r="CS404" s="74">
        <f>IF(AND(ISNUMBER('Emissions (start here)'!AX404),ISNUMBER(Dispersion!$Y$10)),'Emissions (start here)'!AX404*2000*453.59/8760/3600*Dispersion!$Y$10,0)</f>
        <v>0</v>
      </c>
      <c r="CT404" s="74">
        <f>IF(AND(ISNUMBER('Emissions (start here)'!AX404),ISNUMBER(Dispersion!$Y$11)),'Emissions (start here)'!AX404*2000*453.59/8760/3600*Dispersion!$Y$11,0)</f>
        <v>0</v>
      </c>
      <c r="CU404" s="74">
        <f>IF(AND(ISNUMBER('Emissions (start here)'!AY404),ISNUMBER(Dispersion!$Z$8)),'Emissions (start here)'!AY404*453.59/3600*Dispersion!$Z$8,0)</f>
        <v>0</v>
      </c>
      <c r="CV404" s="74">
        <f>IF(AND(ISNUMBER('Emissions (start here)'!AY404),ISNUMBER(Dispersion!$Z$9)),'Emissions (start here)'!AY404*453.59/3600*Dispersion!$Z$9,0)</f>
        <v>0</v>
      </c>
      <c r="CW404" s="74">
        <f>IF(AND(ISNUMBER('Emissions (start here)'!AZ404),ISNUMBER(Dispersion!$Z$10)),'Emissions (start here)'!AZ404*2000*453.59/8760/3600*Dispersion!$Z$10,0)</f>
        <v>0</v>
      </c>
      <c r="CX404" s="74">
        <f>IF(AND(ISNUMBER('Emissions (start here)'!AZ404),ISNUMBER(Dispersion!$Z$11)),'Emissions (start here)'!AZ404*2000*453.59/8760/3600*Dispersion!$Z$11,0)</f>
        <v>0</v>
      </c>
      <c r="CY404" s="74">
        <f>IF(AND(ISNUMBER('Emissions (start here)'!BA404),ISNUMBER(Dispersion!$AA$8)),'Emissions (start here)'!BA404*453.59/3600*Dispersion!$AA$8,0)</f>
        <v>0</v>
      </c>
      <c r="CZ404" s="74">
        <f>IF(AND(ISNUMBER('Emissions (start here)'!BA404),ISNUMBER(Dispersion!$AA$9)),'Emissions (start here)'!BA404*453.59/3600*Dispersion!$AA$9,0)</f>
        <v>0</v>
      </c>
      <c r="DA404" s="74">
        <f>IF(AND(ISNUMBER('Emissions (start here)'!BB404),ISNUMBER(Dispersion!$AA$10)),'Emissions (start here)'!BB404*2000*453.59/8760/3600*Dispersion!$AA$10,0)</f>
        <v>0</v>
      </c>
      <c r="DB404" s="74">
        <f>IF(AND(ISNUMBER('Emissions (start here)'!BB404),ISNUMBER(Dispersion!$AA$11)),'Emissions (start here)'!BB404*2000*453.59/8760/3600*Dispersion!$AA$11,0)</f>
        <v>0</v>
      </c>
      <c r="DC404" s="74">
        <f>IF(AND(ISNUMBER('Emissions (start here)'!BC404),ISNUMBER(Dispersion!$AB$8)),'Emissions (start here)'!BC404*453.59/3600*Dispersion!$AB$8,0)</f>
        <v>0</v>
      </c>
      <c r="DD404" s="74">
        <f>IF(AND(ISNUMBER('Emissions (start here)'!BC404),ISNUMBER(Dispersion!$AB$9)),'Emissions (start here)'!BC404*453.59/3600*Dispersion!$AB$9,0)</f>
        <v>0</v>
      </c>
      <c r="DE404" s="74">
        <f>IF(AND(ISNUMBER('Emissions (start here)'!BD404),ISNUMBER(Dispersion!$AB$10)),'Emissions (start here)'!BD404*2000*453.59/8760/3600*Dispersion!$AB$10,0)</f>
        <v>0</v>
      </c>
      <c r="DF404" s="74">
        <f>IF(AND(ISNUMBER('Emissions (start here)'!BD404),ISNUMBER(Dispersion!$AB$11)),'Emissions (start here)'!BD404*2000*453.59/8760/3600*Dispersion!$AB$11,0)</f>
        <v>0</v>
      </c>
      <c r="DG404" s="74">
        <f>IF(AND(ISNUMBER('Emissions (start here)'!BE404),ISNUMBER(Dispersion!$AC$8)),'Emissions (start here)'!BE404*453.59/3600*Dispersion!$AC$8,0)</f>
        <v>0</v>
      </c>
      <c r="DH404" s="74">
        <f>IF(AND(ISNUMBER('Emissions (start here)'!BE404),ISNUMBER(Dispersion!$AC$9)),'Emissions (start here)'!BE404*453.59/3600*Dispersion!$AC$9,0)</f>
        <v>0</v>
      </c>
      <c r="DI404" s="74">
        <f>IF(AND(ISNUMBER('Emissions (start here)'!BF404),ISNUMBER(Dispersion!$AC$10)),'Emissions (start here)'!BF404*2000*453.59/8760/3600*Dispersion!$AC$10,0)</f>
        <v>0</v>
      </c>
      <c r="DJ404" s="74">
        <f>IF(AND(ISNUMBER('Emissions (start here)'!BF404),ISNUMBER(Dispersion!$AC$11)),'Emissions (start here)'!BF404*2000*453.59/8760/3600*Dispersion!$AC$11,0)</f>
        <v>0</v>
      </c>
      <c r="DK404" s="74">
        <f>IF(AND(ISNUMBER('Emissions (start here)'!BG404),ISNUMBER(Dispersion!$AD$8)),'Emissions (start here)'!BG404*453.59/3600*Dispersion!$AD$8,0)</f>
        <v>0</v>
      </c>
      <c r="DL404" s="74">
        <f>IF(AND(ISNUMBER('Emissions (start here)'!BG404),ISNUMBER(Dispersion!$AD$9)),'Emissions (start here)'!BG404*453.59/3600*Dispersion!$AD$9,0)</f>
        <v>0</v>
      </c>
      <c r="DM404" s="74">
        <f>IF(AND(ISNUMBER('Emissions (start here)'!BH404),ISNUMBER(Dispersion!$AD$10)),'Emissions (start here)'!BH404*2000*453.59/8760/3600*Dispersion!$AD$10,0)</f>
        <v>0</v>
      </c>
      <c r="DN404" s="74">
        <f>IF(AND(ISNUMBER('Emissions (start here)'!BH404),ISNUMBER(Dispersion!$AD$11)),'Emissions (start here)'!BH404*2000*453.59/8760/3600*Dispersion!$AD$11,0)</f>
        <v>0</v>
      </c>
      <c r="DO404" s="74">
        <f>IF(AND(ISNUMBER('Emissions (start here)'!BI404),ISNUMBER(Dispersion!$AE$8)),'Emissions (start here)'!BI404*453.59/3600*Dispersion!$AE$8,0)</f>
        <v>0</v>
      </c>
      <c r="DP404" s="74">
        <f>IF(AND(ISNUMBER('Emissions (start here)'!BI404),ISNUMBER(Dispersion!$AE$9)),'Emissions (start here)'!BI404*453.59/3600*Dispersion!$AE$9,0)</f>
        <v>0</v>
      </c>
      <c r="DQ404" s="74">
        <f>IF(AND(ISNUMBER('Emissions (start here)'!BJ404),ISNUMBER(Dispersion!$AE$10)),'Emissions (start here)'!BJ404*2000*453.59/8760/3600*Dispersion!$AE$10,0)</f>
        <v>0</v>
      </c>
      <c r="DR404" s="74">
        <f>IF(AND(ISNUMBER('Emissions (start here)'!BJ404),ISNUMBER(Dispersion!$AE$11)),'Emissions (start here)'!BJ404*2000*453.59/8760/3600*Dispersion!$AE$11,0)</f>
        <v>0</v>
      </c>
      <c r="DS404" s="74">
        <f>IF(AND(ISNUMBER('Emissions (start here)'!BK404),ISNUMBER(Dispersion!$AF$8)),'Emissions (start here)'!BK404*453.59/3600*Dispersion!$AF$8,0)</f>
        <v>0</v>
      </c>
      <c r="DT404" s="74">
        <f>IF(AND(ISNUMBER('Emissions (start here)'!BK404),ISNUMBER(Dispersion!$AF$9)),'Emissions (start here)'!BK404*453.59/3600*Dispersion!$AF$9,0)</f>
        <v>0</v>
      </c>
      <c r="DU404" s="74">
        <f>IF(AND(ISNUMBER('Emissions (start here)'!BL404),ISNUMBER(Dispersion!$AF$10)),'Emissions (start here)'!BL404*2000*453.59/8760/3600*Dispersion!$AF$10,0)</f>
        <v>0</v>
      </c>
      <c r="DV404" s="74">
        <f>IF(AND(ISNUMBER('Emissions (start here)'!BL404),ISNUMBER(Dispersion!$AF$11)),'Emissions (start here)'!BL404*2000*453.59/8760/3600*Dispersion!$AF$11,0)</f>
        <v>0</v>
      </c>
      <c r="DW404" s="74">
        <f>IF(AND(ISNUMBER('Emissions (start here)'!BM404),ISNUMBER(Dispersion!$AG$8)),'Emissions (start here)'!BM404*453.59/3600*Dispersion!$AG$8,0)</f>
        <v>0</v>
      </c>
      <c r="DX404" s="74">
        <f>IF(AND(ISNUMBER('Emissions (start here)'!BM404),ISNUMBER(Dispersion!$AG$9)),'Emissions (start here)'!BM404*453.59/3600*Dispersion!$AG$9,0)</f>
        <v>0</v>
      </c>
      <c r="DY404" s="74">
        <f>IF(AND(ISNUMBER('Emissions (start here)'!BN404),ISNUMBER(Dispersion!$AG$10)),'Emissions (start here)'!BN404*2000*453.59/8760/3600*Dispersion!$AG$10,0)</f>
        <v>0</v>
      </c>
      <c r="DZ404" s="74">
        <f>IF(AND(ISNUMBER('Emissions (start here)'!BN404),ISNUMBER(Dispersion!$AG$11)),'Emissions (start here)'!BN404*2000*453.59/8760/3600*Dispersion!$AG$11,0)</f>
        <v>0</v>
      </c>
      <c r="EA404" s="74">
        <f>IF(AND(ISNUMBER('Emissions (start here)'!BO404),ISNUMBER(Dispersion!$AH$8)),'Emissions (start here)'!BO404*453.59/3600*Dispersion!$AH$8,0)</f>
        <v>0</v>
      </c>
      <c r="EB404" s="74">
        <f>IF(AND(ISNUMBER('Emissions (start here)'!BO404),ISNUMBER(Dispersion!$AH$9)),'Emissions (start here)'!BO404*453.59/3600*Dispersion!$AH$9,0)</f>
        <v>0</v>
      </c>
      <c r="EC404" s="74">
        <f>IF(AND(ISNUMBER('Emissions (start here)'!BP404),ISNUMBER(Dispersion!$AH$10)),'Emissions (start here)'!BP404*2000*453.59/8760/3600*Dispersion!$AH$10,0)</f>
        <v>0</v>
      </c>
      <c r="ED404" s="74">
        <f>IF(AND(ISNUMBER('Emissions (start here)'!BP404),ISNUMBER(Dispersion!$AH$11)),'Emissions (start here)'!BP404*2000*453.59/8760/3600*Dispersion!$AH$11,0)</f>
        <v>0</v>
      </c>
      <c r="EE404" s="74">
        <f>IF(AND(ISNUMBER('Emissions (start here)'!BQ404),ISNUMBER(Dispersion!$AI$8)),'Emissions (start here)'!BQ404*453.59/3600*Dispersion!$AI$8,0)</f>
        <v>0</v>
      </c>
      <c r="EF404" s="74">
        <f>IF(AND(ISNUMBER('Emissions (start here)'!BQ404),ISNUMBER(Dispersion!$AI$9)),'Emissions (start here)'!BQ404*453.59/3600*Dispersion!$AI$9,0)</f>
        <v>0</v>
      </c>
      <c r="EG404" s="74">
        <f>IF(AND(ISNUMBER('Emissions (start here)'!BR404),ISNUMBER(Dispersion!$AI$10)),'Emissions (start here)'!BR404*2000*453.59/8760/3600*Dispersion!$AI$10,0)</f>
        <v>0</v>
      </c>
      <c r="EH404" s="74">
        <f>IF(AND(ISNUMBER('Emissions (start here)'!BR404),ISNUMBER(Dispersion!$AI$11)),'Emissions (start here)'!BR404*2000*453.59/8760/3600*Dispersion!$AI$11,0)</f>
        <v>0</v>
      </c>
      <c r="EI404" s="74">
        <f>IF(AND(ISNUMBER('Emissions (start here)'!BS404),ISNUMBER(Dispersion!$AJ$8)),'Emissions (start here)'!BS404*453.59/3600*Dispersion!$AJ$8,0)</f>
        <v>0</v>
      </c>
      <c r="EJ404" s="74">
        <f>IF(AND(ISNUMBER('Emissions (start here)'!BS404),ISNUMBER(Dispersion!$AJ$9)),'Emissions (start here)'!BS404*453.59/3600*Dispersion!$AJ$9,0)</f>
        <v>0</v>
      </c>
      <c r="EK404" s="74">
        <f>IF(AND(ISNUMBER('Emissions (start here)'!BT404),ISNUMBER(Dispersion!$AJ$10)),'Emissions (start here)'!BT404*2000*453.59/8760/3600*Dispersion!$AJ$10,0)</f>
        <v>0</v>
      </c>
      <c r="EL404" s="74">
        <f>IF(AND(ISNUMBER('Emissions (start here)'!BT404),ISNUMBER(Dispersion!$AJ$11)),'Emissions (start here)'!BT404*2000*453.59/8760/3600*Dispersion!$AJ$11,0)</f>
        <v>0</v>
      </c>
      <c r="EM404" s="74">
        <f>IF(AND(ISNUMBER('Emissions (start here)'!BU404),ISNUMBER(Dispersion!$AK$8)),'Emissions (start here)'!BU404*453.59/3600*Dispersion!$AK$8,0)</f>
        <v>0</v>
      </c>
      <c r="EN404" s="74">
        <f>IF(AND(ISNUMBER('Emissions (start here)'!BU404),ISNUMBER(Dispersion!$AK$9)),'Emissions (start here)'!BU404*453.59/3600*Dispersion!$AK$9,0)</f>
        <v>0</v>
      </c>
      <c r="EO404" s="74">
        <f>IF(AND(ISNUMBER('Emissions (start here)'!BV404),ISNUMBER(Dispersion!$AK$10)),'Emissions (start here)'!BV404*2000*453.59/8760/3600*Dispersion!$AK$10,0)</f>
        <v>0</v>
      </c>
      <c r="EP404" s="74">
        <f>IF(AND(ISNUMBER('Emissions (start here)'!BV404),ISNUMBER(Dispersion!$AK$11)),'Emissions (start here)'!BV404*2000*453.59/8760/3600*Dispersion!$AK$11,0)</f>
        <v>0</v>
      </c>
      <c r="EQ404" s="74">
        <f>IF(AND(ISNUMBER('Emissions (start here)'!BW404),ISNUMBER(Dispersion!$AL$8)),'Emissions (start here)'!BW404*453.59/3600*Dispersion!$AL$8,0)</f>
        <v>0</v>
      </c>
      <c r="ER404" s="74">
        <f>IF(AND(ISNUMBER('Emissions (start here)'!BW404),ISNUMBER(Dispersion!$AL$9)),'Emissions (start here)'!BW404*453.59/3600*Dispersion!$AL$9,0)</f>
        <v>0</v>
      </c>
      <c r="ES404" s="74">
        <f>IF(AND(ISNUMBER('Emissions (start here)'!BX404),ISNUMBER(Dispersion!$AL$10)),'Emissions (start here)'!BX404*2000*453.59/8760/3600*Dispersion!$AL$10,0)</f>
        <v>0</v>
      </c>
      <c r="ET404" s="74">
        <f>IF(AND(ISNUMBER('Emissions (start here)'!BX404),ISNUMBER(Dispersion!$AL$11)),'Emissions (start here)'!BX404*2000*453.59/8760/3600*Dispersion!$AL$11,0)</f>
        <v>0</v>
      </c>
      <c r="EU404" s="74">
        <f>IF(AND(ISNUMBER('Emissions (start here)'!BY404),ISNUMBER(Dispersion!$AM$8)),'Emissions (start here)'!BY404*453.59/3600*Dispersion!$AM$8,0)</f>
        <v>0</v>
      </c>
      <c r="EV404" s="74">
        <f>IF(AND(ISNUMBER('Emissions (start here)'!BY404),ISNUMBER(Dispersion!$AM$9)),'Emissions (start here)'!BY404*453.59/3600*Dispersion!$AM$9,0)</f>
        <v>0</v>
      </c>
      <c r="EW404" s="74">
        <f>IF(AND(ISNUMBER('Emissions (start here)'!BZ404),ISNUMBER(Dispersion!$AM$10)),'Emissions (start here)'!BZ404*2000*453.59/8760/3600*Dispersion!$AM$10,0)</f>
        <v>0</v>
      </c>
      <c r="EX404" s="74">
        <f>IF(AND(ISNUMBER('Emissions (start here)'!BZ404),ISNUMBER(Dispersion!$AM$11)),'Emissions (start here)'!BZ404*2000*453.59/8760/3600*Dispersion!$AM$11,0)</f>
        <v>0</v>
      </c>
      <c r="EY404" s="74">
        <f>IF(AND(ISNUMBER('Emissions (start here)'!CA404),ISNUMBER(Dispersion!$AN$8)),'Emissions (start here)'!CA404*453.59/3600*Dispersion!$AN$8,0)</f>
        <v>0</v>
      </c>
      <c r="EZ404" s="74">
        <f>IF(AND(ISNUMBER('Emissions (start here)'!CA404),ISNUMBER(Dispersion!$AN$9)),'Emissions (start here)'!CA404*453.59/3600*Dispersion!$AN$9,0)</f>
        <v>0</v>
      </c>
      <c r="FA404" s="74">
        <f>IF(AND(ISNUMBER('Emissions (start here)'!CB404),ISNUMBER(Dispersion!$AN$10)),'Emissions (start here)'!CB404*2000*453.59/8760/3600*Dispersion!$AN$10,0)</f>
        <v>0</v>
      </c>
      <c r="FB404" s="74">
        <f>IF(AND(ISNUMBER('Emissions (start here)'!CB404),ISNUMBER(Dispersion!$AN$11)),'Emissions (start here)'!CB404*2000*453.59/8760/3600*Dispersion!$AN$11,0)</f>
        <v>0</v>
      </c>
      <c r="FC404" s="74">
        <f>IF(AND(ISNUMBER('Emissions (start here)'!CC404),ISNUMBER(Dispersion!$AO$8)),'Emissions (start here)'!CC404*453.59/3600*Dispersion!$AO$8,0)</f>
        <v>0</v>
      </c>
      <c r="FD404" s="74">
        <f>IF(AND(ISNUMBER('Emissions (start here)'!CC404),ISNUMBER(Dispersion!$AO$9)),'Emissions (start here)'!CC404*453.59/3600*Dispersion!$AO$9,0)</f>
        <v>0</v>
      </c>
      <c r="FE404" s="74">
        <f>IF(AND(ISNUMBER('Emissions (start here)'!CD404),ISNUMBER(Dispersion!$AO$10)),'Emissions (start here)'!CD404*2000*453.59/8760/3600*Dispersion!$AO$10,0)</f>
        <v>0</v>
      </c>
      <c r="FF404" s="74">
        <f>IF(AND(ISNUMBER('Emissions (start here)'!CD404),ISNUMBER(Dispersion!$AO$11)),'Emissions (start here)'!CD404*2000*453.59/8760/3600*Dispersion!$AO$11,0)</f>
        <v>0</v>
      </c>
      <c r="FG404" s="74">
        <f>IF(AND(ISNUMBER('Emissions (start here)'!CE404),ISNUMBER(Dispersion!$AP$8)),'Emissions (start here)'!CE404*453.59/3600*Dispersion!$AP$8,0)</f>
        <v>0</v>
      </c>
      <c r="FH404" s="74">
        <f>IF(AND(ISNUMBER('Emissions (start here)'!CE404),ISNUMBER(Dispersion!$AP$9)),'Emissions (start here)'!CE404*453.59/3600*Dispersion!$AP$9,0)</f>
        <v>0</v>
      </c>
      <c r="FI404" s="74">
        <f>IF(AND(ISNUMBER('Emissions (start here)'!CF404),ISNUMBER(Dispersion!$AP$10)),'Emissions (start here)'!CF404*2000*453.59/8760/3600*Dispersion!$AP$10,0)</f>
        <v>0</v>
      </c>
      <c r="FJ404" s="74">
        <f>IF(AND(ISNUMBER('Emissions (start here)'!CF404),ISNUMBER(Dispersion!$AP$11)),'Emissions (start here)'!CF404*2000*453.59/8760/3600*Dispersion!$AP$11,0)</f>
        <v>0</v>
      </c>
      <c r="FK404" s="74">
        <f>IF(AND(ISNUMBER('Emissions (start here)'!CG404),ISNUMBER(Dispersion!$AQ$8)),'Emissions (start here)'!CG404*453.59/3600*Dispersion!$AQ$8,0)</f>
        <v>0</v>
      </c>
      <c r="FL404" s="74">
        <f>IF(AND(ISNUMBER('Emissions (start here)'!CG404),ISNUMBER(Dispersion!$AQ$9)),'Emissions (start here)'!CG404*453.59/3600*Dispersion!$AQ$9,0)</f>
        <v>0</v>
      </c>
      <c r="FM404" s="74">
        <f>IF(AND(ISNUMBER('Emissions (start here)'!CH404),ISNUMBER(Dispersion!$AQ$10)),'Emissions (start here)'!CH404*2000*453.59/8760/3600*Dispersion!$AQ$10,0)</f>
        <v>0</v>
      </c>
      <c r="FN404" s="74">
        <f>IF(AND(ISNUMBER('Emissions (start here)'!CH404),ISNUMBER(Dispersion!$AQ$11)),'Emissions (start here)'!CH404*2000*453.59/8760/3600*Dispersion!$AQ$11,0)</f>
        <v>0</v>
      </c>
      <c r="FO404" s="74">
        <f>IF(AND(ISNUMBER('Emissions (start here)'!CI404),ISNUMBER(Dispersion!$AR$8)),'Emissions (start here)'!CI404*453.59/3600*Dispersion!$AR$8,0)</f>
        <v>0</v>
      </c>
      <c r="FP404" s="74">
        <f>IF(AND(ISNUMBER('Emissions (start here)'!CI404),ISNUMBER(Dispersion!$AR$9)),'Emissions (start here)'!CI404*453.59/3600*Dispersion!$AR$9,0)</f>
        <v>0</v>
      </c>
      <c r="FQ404" s="74">
        <f>IF(AND(ISNUMBER('Emissions (start here)'!CJ404),ISNUMBER(Dispersion!$AR$10)),'Emissions (start here)'!CJ404*2000*453.59/8760/3600*Dispersion!$AR$10,0)</f>
        <v>0</v>
      </c>
      <c r="FR404" s="74">
        <f>IF(AND(ISNUMBER('Emissions (start here)'!CJ404),ISNUMBER(Dispersion!$AR$11)),'Emissions (start here)'!CJ404*2000*453.59/8760/3600*Dispersion!$AR$11,0)</f>
        <v>0</v>
      </c>
      <c r="FS404" s="74">
        <f>IF(AND(ISNUMBER('Emissions (start here)'!CK404),ISNUMBER(Dispersion!$AS$8)),'Emissions (start here)'!CK404*453.59/3600*Dispersion!$AS$8,0)</f>
        <v>0</v>
      </c>
      <c r="FT404" s="74">
        <f>IF(AND(ISNUMBER('Emissions (start here)'!CK404),ISNUMBER(Dispersion!$AS$9)),'Emissions (start here)'!CK404*453.59/3600*Dispersion!$AS$9,0)</f>
        <v>0</v>
      </c>
      <c r="FU404" s="74">
        <f>IF(AND(ISNUMBER('Emissions (start here)'!CL404),ISNUMBER(Dispersion!$AS$10)),'Emissions (start here)'!CL404*2000*453.59/8760/3600*Dispersion!$AS$10,0)</f>
        <v>0</v>
      </c>
      <c r="FV404" s="74">
        <f>IF(AND(ISNUMBER('Emissions (start here)'!CL404),ISNUMBER(Dispersion!$AS$11)),'Emissions (start here)'!CL404*2000*453.59/8760/3600*Dispersion!$AS$11,0)</f>
        <v>0</v>
      </c>
      <c r="FW404" s="74">
        <f>IF(AND(ISNUMBER('Emissions (start here)'!CM404),ISNUMBER(Dispersion!$AT$8)),'Emissions (start here)'!CM404*453.59/3600*Dispersion!$AT$8,0)</f>
        <v>0</v>
      </c>
      <c r="FX404" s="74">
        <f>IF(AND(ISNUMBER('Emissions (start here)'!CM404),ISNUMBER(Dispersion!$AT$9)),'Emissions (start here)'!CM404*453.59/3600*Dispersion!$AT$9,0)</f>
        <v>0</v>
      </c>
      <c r="FY404" s="74">
        <f>IF(AND(ISNUMBER('Emissions (start here)'!CN404),ISNUMBER(Dispersion!$AT$10)),'Emissions (start here)'!CN404*2000*453.59/8760/3600*Dispersion!$AT$10,0)</f>
        <v>0</v>
      </c>
      <c r="FZ404" s="74">
        <f>IF(AND(ISNUMBER('Emissions (start here)'!CN404),ISNUMBER(Dispersion!$AT$11)),'Emissions (start here)'!CN404*2000*453.59/8760/3600*Dispersion!$AT$11,0)</f>
        <v>0</v>
      </c>
      <c r="GA404" s="74">
        <f>IF(AND(ISNUMBER('Emissions (start here)'!CO404),ISNUMBER(Dispersion!$AU$8)),'Emissions (start here)'!CO404*453.59/3600*Dispersion!$AU$8,0)</f>
        <v>0</v>
      </c>
      <c r="GB404" s="74">
        <f>IF(AND(ISNUMBER('Emissions (start here)'!CO404),ISNUMBER(Dispersion!$AU$9)),'Emissions (start here)'!CO404*453.59/3600*Dispersion!$AU$9,0)</f>
        <v>0</v>
      </c>
      <c r="GC404" s="74">
        <f>IF(AND(ISNUMBER('Emissions (start here)'!CP404),ISNUMBER(Dispersion!$AU$10)),'Emissions (start here)'!CP404*2000*453.59/8760/3600*Dispersion!$AU$10,0)</f>
        <v>0</v>
      </c>
      <c r="GD404" s="74">
        <f>IF(AND(ISNUMBER('Emissions (start here)'!CP404),ISNUMBER(Dispersion!$AU$11)),'Emissions (start here)'!CP404*2000*453.59/8760/3600*Dispersion!$AU$11,0)</f>
        <v>0</v>
      </c>
      <c r="GE404" s="74">
        <f>IF(AND(ISNUMBER('Emissions (start here)'!CQ404),ISNUMBER(Dispersion!$AV$8)),'Emissions (start here)'!CQ404*453.59/3600*Dispersion!$AV$8,0)</f>
        <v>0</v>
      </c>
      <c r="GF404" s="74">
        <f>IF(AND(ISNUMBER('Emissions (start here)'!CQ404),ISNUMBER(Dispersion!$AV$9)),'Emissions (start here)'!CQ404*453.59/3600*Dispersion!$AV$9,0)</f>
        <v>0</v>
      </c>
      <c r="GG404" s="74">
        <f>IF(AND(ISNUMBER('Emissions (start here)'!CR404),ISNUMBER(Dispersion!$AV$10)),'Emissions (start here)'!CR404*2000*453.59/8760/3600*Dispersion!$AV$10,0)</f>
        <v>0</v>
      </c>
      <c r="GH404" s="74">
        <f>IF(AND(ISNUMBER('Emissions (start here)'!CR404),ISNUMBER(Dispersion!$AV$11)),'Emissions (start here)'!CR404*2000*453.59/8760/3600*Dispersion!$AV$11,0)</f>
        <v>0</v>
      </c>
      <c r="GI404" s="74">
        <f>IF(AND(ISNUMBER('Emissions (start here)'!CS404),ISNUMBER(Dispersion!$AW$8)),'Emissions (start here)'!CS404*453.59/3600*Dispersion!$AW$8,0)</f>
        <v>0</v>
      </c>
      <c r="GJ404" s="74">
        <f>IF(AND(ISNUMBER('Emissions (start here)'!CS404),ISNUMBER(Dispersion!$AW$9)),'Emissions (start here)'!CS404*453.59/3600*Dispersion!$AW$9,0)</f>
        <v>0</v>
      </c>
      <c r="GK404" s="74">
        <f>IF(AND(ISNUMBER('Emissions (start here)'!CT404),ISNUMBER(Dispersion!$AW$10)),'Emissions (start here)'!CT404*2000*453.59/8760/3600*Dispersion!$AW$10,0)</f>
        <v>0</v>
      </c>
      <c r="GL404" s="74">
        <f>IF(AND(ISNUMBER('Emissions (start here)'!CT404),ISNUMBER(Dispersion!$AW$11)),'Emissions (start here)'!CT404*2000*453.59/8760/3600*Dispersion!$AW$11,0)</f>
        <v>0</v>
      </c>
      <c r="GM404" s="74">
        <f>IF(AND(ISNUMBER('Emissions (start here)'!CU404),ISNUMBER(Dispersion!$AX$8)),'Emissions (start here)'!CU404*453.59/3600*Dispersion!$AX$8,0)</f>
        <v>0</v>
      </c>
      <c r="GN404" s="74">
        <f>IF(AND(ISNUMBER('Emissions (start here)'!CU404),ISNUMBER(Dispersion!$AX$9)),'Emissions (start here)'!CU404*453.59/3600*Dispersion!$AX$9,0)</f>
        <v>0</v>
      </c>
      <c r="GO404" s="74">
        <f>IF(AND(ISNUMBER('Emissions (start here)'!CV404),ISNUMBER(Dispersion!$AX$10)),'Emissions (start here)'!CV404*2000*453.59/8760/3600*Dispersion!$AX$10,0)</f>
        <v>0</v>
      </c>
      <c r="GP404" s="74">
        <f>IF(AND(ISNUMBER('Emissions (start here)'!CV404),ISNUMBER(Dispersion!$AX$11)),'Emissions (start here)'!CV404*2000*453.59/8760/3600*Dispersion!$AX$11,0)</f>
        <v>0</v>
      </c>
      <c r="GQ404" s="74">
        <f>IF(AND(ISNUMBER('Emissions (start here)'!CW404),ISNUMBER(Dispersion!$AY$8)),'Emissions (start here)'!CW404*453.59/3600*Dispersion!$AY$8,0)</f>
        <v>0</v>
      </c>
      <c r="GR404" s="74">
        <f>IF(AND(ISNUMBER('Emissions (start here)'!CW404),ISNUMBER(Dispersion!$AY$9)),'Emissions (start here)'!CW404*453.59/3600*Dispersion!$AY$9,0)</f>
        <v>0</v>
      </c>
      <c r="GS404" s="74">
        <f>IF(AND(ISNUMBER('Emissions (start here)'!CX404),ISNUMBER(Dispersion!$AY$10)),'Emissions (start here)'!CX404*2000*453.59/8760/3600*Dispersion!$AY$10,0)</f>
        <v>0</v>
      </c>
      <c r="GT404" s="74">
        <f>IF(AND(ISNUMBER('Emissions (start here)'!CX404),ISNUMBER(Dispersion!$AY$11)),'Emissions (start here)'!CX404*2000*453.59/8760/3600*Dispersion!$AY$11,0)</f>
        <v>0</v>
      </c>
      <c r="GU404" s="74">
        <f>IF(AND(ISNUMBER('Emissions (start here)'!CY404),ISNUMBER(Dispersion!$AZ$8)),'Emissions (start here)'!CY404*453.59/3600*Dispersion!$AZ$8,0)</f>
        <v>0</v>
      </c>
      <c r="GV404" s="74">
        <f>IF(AND(ISNUMBER('Emissions (start here)'!CY404),ISNUMBER(Dispersion!$AZ$9)),'Emissions (start here)'!CY404*453.59/3600*Dispersion!$AZ$9,0)</f>
        <v>0</v>
      </c>
      <c r="GW404" s="74">
        <f>IF(AND(ISNUMBER('Emissions (start here)'!CZ404),ISNUMBER(Dispersion!$AZ$10)),'Emissions (start here)'!CZ404*2000*453.59/8760/3600*Dispersion!$AZ$10,0)</f>
        <v>0</v>
      </c>
      <c r="GX404" s="74">
        <f>IF(AND(ISNUMBER('Emissions (start here)'!CZ404),ISNUMBER(Dispersion!$AZ$11)),'Emissions (start here)'!CZ404*2000*453.59/8760/3600*Dispersion!$AZ$11,0)</f>
        <v>0</v>
      </c>
    </row>
    <row r="405" spans="1:206" x14ac:dyDescent="0.2">
      <c r="A405" s="51" t="str">
        <f>'Tox Values'!C405</f>
        <v>14808-79-8</v>
      </c>
      <c r="B405" s="94" t="str">
        <f>'Tox Values'!D405</f>
        <v>Sulfates</v>
      </c>
      <c r="C405" s="96">
        <f t="shared" si="25"/>
        <v>0</v>
      </c>
      <c r="D405" s="74">
        <f t="shared" si="26"/>
        <v>0</v>
      </c>
      <c r="E405" s="74">
        <f t="shared" si="27"/>
        <v>0</v>
      </c>
      <c r="F405" s="99">
        <f t="shared" si="28"/>
        <v>0</v>
      </c>
      <c r="G405" s="97">
        <f>IF(AND(ISNUMBER('Emissions (start here)'!E405),ISNUMBER(Dispersion!$C$8)),'Emissions (start here)'!E405*453.59/3600*Dispersion!$C$8,0)</f>
        <v>0</v>
      </c>
      <c r="H405" s="74">
        <f>IF(AND(ISNUMBER('Emissions (start here)'!E405),ISNUMBER(Dispersion!$C$9)),'Emissions (start here)'!E405*453.59/3600*Dispersion!$C$9,0)</f>
        <v>0</v>
      </c>
      <c r="I405" s="74">
        <f>IF(AND(ISNUMBER('Emissions (start here)'!F405),ISNUMBER(Dispersion!$C$10)),'Emissions (start here)'!F405*2000*453.59/8760/3600*Dispersion!$C$10,0)</f>
        <v>0</v>
      </c>
      <c r="J405" s="74">
        <f>IF(AND(ISNUMBER('Emissions (start here)'!F405),ISNUMBER(Dispersion!$C$11)),'Emissions (start here)'!F405*2000*453.59/8760/3600*Dispersion!$C$11,0)</f>
        <v>0</v>
      </c>
      <c r="K405" s="74">
        <f>IF(AND(ISNUMBER('Emissions (start here)'!G405),ISNUMBER(Dispersion!$D$8)),'Emissions (start here)'!G405*453.59/3600*Dispersion!$D$8,0)</f>
        <v>0</v>
      </c>
      <c r="L405" s="74">
        <f>IF(AND(ISNUMBER('Emissions (start here)'!G405),ISNUMBER(Dispersion!$D$9)),'Emissions (start here)'!G405*453.59/3600*Dispersion!$D$9,0)</f>
        <v>0</v>
      </c>
      <c r="M405" s="74">
        <f>IF(AND(ISNUMBER('Emissions (start here)'!H405),ISNUMBER(Dispersion!$D$10)),'Emissions (start here)'!H405*2000*453.59/8760/3600*Dispersion!$D$10,0)</f>
        <v>0</v>
      </c>
      <c r="N405" s="74">
        <f>IF(AND(ISNUMBER('Emissions (start here)'!H405),ISNUMBER(Dispersion!$D$11)),'Emissions (start here)'!H405*2000*453.59/8760/3600*Dispersion!$D$11,0)</f>
        <v>0</v>
      </c>
      <c r="O405" s="74">
        <f>IF(AND(ISNUMBER('Emissions (start here)'!I405),ISNUMBER(Dispersion!$E$8)),'Emissions (start here)'!I405*453.59/3600*Dispersion!$E$8,0)</f>
        <v>0</v>
      </c>
      <c r="P405" s="74">
        <f>IF(AND(ISNUMBER('Emissions (start here)'!I405),ISNUMBER(Dispersion!$E$9)),'Emissions (start here)'!I405*453.59/3600*Dispersion!$E$9,0)</f>
        <v>0</v>
      </c>
      <c r="Q405" s="74">
        <f>IF(AND(ISNUMBER('Emissions (start here)'!J405),ISNUMBER(Dispersion!$E$10)),'Emissions (start here)'!J405*2000*453.59/8760/3600*Dispersion!$E$10,0)</f>
        <v>0</v>
      </c>
      <c r="R405" s="74">
        <f>IF(AND(ISNUMBER('Emissions (start here)'!J405),ISNUMBER(Dispersion!$E$11)),'Emissions (start here)'!J405*2000*453.59/8760/3600*Dispersion!$E$11,0)</f>
        <v>0</v>
      </c>
      <c r="S405" s="74">
        <f>IF(AND(ISNUMBER('Emissions (start here)'!K405),ISNUMBER(Dispersion!$F$8)),'Emissions (start here)'!K405*453.59/3600*Dispersion!$F$8,0)</f>
        <v>0</v>
      </c>
      <c r="T405" s="74">
        <f>IF(AND(ISNUMBER('Emissions (start here)'!K405),ISNUMBER(Dispersion!$F$9)),'Emissions (start here)'!K405*453.59/3600*Dispersion!$F$9,0)</f>
        <v>0</v>
      </c>
      <c r="U405" s="74">
        <f>IF(AND(ISNUMBER('Emissions (start here)'!L405),ISNUMBER(Dispersion!$F$10)),'Emissions (start here)'!L405*2000*453.59/8760/3600*Dispersion!$F$10,0)</f>
        <v>0</v>
      </c>
      <c r="V405" s="74">
        <f>IF(AND(ISNUMBER('Emissions (start here)'!L405),ISNUMBER(Dispersion!$F$11)),'Emissions (start here)'!L405*2000*453.59/8760/3600*Dispersion!$F$11,0)</f>
        <v>0</v>
      </c>
      <c r="W405" s="74">
        <f>IF(AND(ISNUMBER('Emissions (start here)'!M405),ISNUMBER(Dispersion!$G$8)),'Emissions (start here)'!M405*453.59/3600*Dispersion!$G$8,0)</f>
        <v>0</v>
      </c>
      <c r="X405" s="74">
        <f>IF(AND(ISNUMBER('Emissions (start here)'!M405),ISNUMBER(Dispersion!$G$9)),'Emissions (start here)'!M405*453.59/3600*Dispersion!$G$9,0)</f>
        <v>0</v>
      </c>
      <c r="Y405" s="74">
        <f>IF(AND(ISNUMBER('Emissions (start here)'!N405),ISNUMBER(Dispersion!$G$10)),'Emissions (start here)'!N405*2000*453.59/8760/3600*Dispersion!$G$10,0)</f>
        <v>0</v>
      </c>
      <c r="Z405" s="74">
        <f>IF(AND(ISNUMBER('Emissions (start here)'!N405),ISNUMBER(Dispersion!$G$11)),'Emissions (start here)'!N405*2000*453.59/8760/3600*Dispersion!$G$11,0)</f>
        <v>0</v>
      </c>
      <c r="AA405" s="74">
        <f>IF(AND(ISNUMBER('Emissions (start here)'!O405),ISNUMBER(Dispersion!$H$8)),'Emissions (start here)'!O405*453.59/3600*Dispersion!$H$8,0)</f>
        <v>0</v>
      </c>
      <c r="AB405" s="74">
        <f>IF(AND(ISNUMBER('Emissions (start here)'!O405),ISNUMBER(Dispersion!$H$9)),'Emissions (start here)'!O405*453.59/3600*Dispersion!$H$9,0)</f>
        <v>0</v>
      </c>
      <c r="AC405" s="74">
        <f>IF(AND(ISNUMBER('Emissions (start here)'!P405),ISNUMBER(Dispersion!$H$10)),'Emissions (start here)'!P405*2000*453.59/8760/3600*Dispersion!$H$10,0)</f>
        <v>0</v>
      </c>
      <c r="AD405" s="74">
        <f>IF(AND(ISNUMBER('Emissions (start here)'!P405),ISNUMBER(Dispersion!$H$11)),'Emissions (start here)'!P405*2000*453.59/8760/3600*Dispersion!$H$11,0)</f>
        <v>0</v>
      </c>
      <c r="AE405" s="74">
        <f>IF(AND(ISNUMBER('Emissions (start here)'!Q405),ISNUMBER(Dispersion!$I$8)),'Emissions (start here)'!Q405*453.59/3600*Dispersion!$I$8,0)</f>
        <v>0</v>
      </c>
      <c r="AF405" s="74">
        <f>IF(AND(ISNUMBER('Emissions (start here)'!Q405),ISNUMBER(Dispersion!$I$9)),'Emissions (start here)'!Q405*453.59/3600*Dispersion!$I$9,0)</f>
        <v>0</v>
      </c>
      <c r="AG405" s="74">
        <f>IF(AND(ISNUMBER('Emissions (start here)'!R405),ISNUMBER(Dispersion!$I$10)),'Emissions (start here)'!R405*2000*453.59/8760/3600*Dispersion!$I$10,0)</f>
        <v>0</v>
      </c>
      <c r="AH405" s="74">
        <f>IF(AND(ISNUMBER('Emissions (start here)'!R405),ISNUMBER(Dispersion!$I$11)),'Emissions (start here)'!R405*2000*453.59/8760/3600*Dispersion!$I$11,0)</f>
        <v>0</v>
      </c>
      <c r="AI405" s="74">
        <f>IF(AND(ISNUMBER('Emissions (start here)'!S405),ISNUMBER(Dispersion!$J$8)),'Emissions (start here)'!S405*453.59/3600*Dispersion!$J$8,0)</f>
        <v>0</v>
      </c>
      <c r="AJ405" s="74">
        <f>IF(AND(ISNUMBER('Emissions (start here)'!S405),ISNUMBER(Dispersion!$J$9)),'Emissions (start here)'!S405*453.59/3600*Dispersion!$J$9,0)</f>
        <v>0</v>
      </c>
      <c r="AK405" s="74">
        <f>IF(AND(ISNUMBER('Emissions (start here)'!T405),ISNUMBER(Dispersion!$J$10)),'Emissions (start here)'!T405*2000*453.59/8760/3600*Dispersion!$J$10,0)</f>
        <v>0</v>
      </c>
      <c r="AL405" s="74">
        <f>IF(AND(ISNUMBER('Emissions (start here)'!T405),ISNUMBER(Dispersion!$J$11)),'Emissions (start here)'!T405*2000*453.59/8760/3600*Dispersion!$J$11,0)</f>
        <v>0</v>
      </c>
      <c r="AM405" s="74">
        <f>IF(AND(ISNUMBER('Emissions (start here)'!U405),ISNUMBER(Dispersion!$K$8)),'Emissions (start here)'!U405*453.59/3600*Dispersion!$K$8,0)</f>
        <v>0</v>
      </c>
      <c r="AN405" s="74">
        <f>IF(AND(ISNUMBER('Emissions (start here)'!U405),ISNUMBER(Dispersion!$K$9)),'Emissions (start here)'!U405*453.59/3600*Dispersion!$K$9,0)</f>
        <v>0</v>
      </c>
      <c r="AO405" s="74">
        <f>IF(AND(ISNUMBER('Emissions (start here)'!V405),ISNUMBER(Dispersion!$K$10)),'Emissions (start here)'!V405*2000*453.59/8760/3600*Dispersion!$K$10,0)</f>
        <v>0</v>
      </c>
      <c r="AP405" s="74">
        <f>IF(AND(ISNUMBER('Emissions (start here)'!V405),ISNUMBER(Dispersion!$K$11)),'Emissions (start here)'!V405*2000*453.59/8760/3600*Dispersion!$K$11,0)</f>
        <v>0</v>
      </c>
      <c r="AQ405" s="74">
        <f>IF(AND(ISNUMBER('Emissions (start here)'!W405),ISNUMBER(Dispersion!$L$8)),'Emissions (start here)'!W405*453.59/3600*Dispersion!$L$8,0)</f>
        <v>0</v>
      </c>
      <c r="AR405" s="74">
        <f>IF(AND(ISNUMBER('Emissions (start here)'!W405),ISNUMBER(Dispersion!$L$9)),'Emissions (start here)'!W405*453.59/3600*Dispersion!$L$9,0)</f>
        <v>0</v>
      </c>
      <c r="AS405" s="74">
        <f>IF(AND(ISNUMBER('Emissions (start here)'!X405),ISNUMBER(Dispersion!$L$10)),'Emissions (start here)'!X405*2000*453.59/8760/3600*Dispersion!$L$10,0)</f>
        <v>0</v>
      </c>
      <c r="AT405" s="74">
        <f>IF(AND(ISNUMBER('Emissions (start here)'!X405),ISNUMBER(Dispersion!$L$11)),'Emissions (start here)'!X405*2000*453.59/8760/3600*Dispersion!$L$11,0)</f>
        <v>0</v>
      </c>
      <c r="AU405" s="74">
        <f>IF(AND(ISNUMBER('Emissions (start here)'!Y405),ISNUMBER(Dispersion!$M$8)),'Emissions (start here)'!Y405*453.59/3600*Dispersion!$M$8,0)</f>
        <v>0</v>
      </c>
      <c r="AV405" s="74">
        <f>IF(AND(ISNUMBER('Emissions (start here)'!Y405),ISNUMBER(Dispersion!$M$9)),'Emissions (start here)'!Y405*453.59/3600*Dispersion!$M$9,0)</f>
        <v>0</v>
      </c>
      <c r="AW405" s="74">
        <f>IF(AND(ISNUMBER('Emissions (start here)'!Z405),ISNUMBER(Dispersion!$M$10)),'Emissions (start here)'!Z405*2000*453.59/8760/3600*Dispersion!$M$10,0)</f>
        <v>0</v>
      </c>
      <c r="AX405" s="74">
        <f>IF(AND(ISNUMBER('Emissions (start here)'!Z405),ISNUMBER(Dispersion!$M$11)),'Emissions (start here)'!Z405*2000*453.59/8760/3600*Dispersion!$M$11,0)</f>
        <v>0</v>
      </c>
      <c r="AY405" s="74">
        <f>IF(AND(ISNUMBER('Emissions (start here)'!AA405),ISNUMBER(Dispersion!$N$8)),'Emissions (start here)'!AA405*453.59/3600*Dispersion!$N$8,0)</f>
        <v>0</v>
      </c>
      <c r="AZ405" s="74">
        <f>IF(AND(ISNUMBER('Emissions (start here)'!AA405),ISNUMBER(Dispersion!$N$9)),'Emissions (start here)'!AA405*453.59/3600*Dispersion!$N$9,0)</f>
        <v>0</v>
      </c>
      <c r="BA405" s="74">
        <f>IF(AND(ISNUMBER('Emissions (start here)'!AB405),ISNUMBER(Dispersion!$N$10)),'Emissions (start here)'!AB405*2000*453.59/8760/3600*Dispersion!$N$10,0)</f>
        <v>0</v>
      </c>
      <c r="BB405" s="74">
        <f>IF(AND(ISNUMBER('Emissions (start here)'!AB405),ISNUMBER(Dispersion!$N$11)),'Emissions (start here)'!AB405*2000*453.59/8760/3600*Dispersion!$N$11,0)</f>
        <v>0</v>
      </c>
      <c r="BC405" s="74">
        <f>IF(AND(ISNUMBER('Emissions (start here)'!AC405),ISNUMBER(Dispersion!$O$8)),'Emissions (start here)'!AC405*453.59/3600*Dispersion!$O$8,0)</f>
        <v>0</v>
      </c>
      <c r="BD405" s="74">
        <f>IF(AND(ISNUMBER('Emissions (start here)'!AC405),ISNUMBER(Dispersion!$O$9)),'Emissions (start here)'!AC405*453.59/3600*Dispersion!$O$9,0)</f>
        <v>0</v>
      </c>
      <c r="BE405" s="74">
        <f>IF(AND(ISNUMBER('Emissions (start here)'!AD405),ISNUMBER(Dispersion!$O$10)),'Emissions (start here)'!AD405*2000*453.59/8760/3600*Dispersion!$O$10,0)</f>
        <v>0</v>
      </c>
      <c r="BF405" s="74">
        <f>IF(AND(ISNUMBER('Emissions (start here)'!AD405),ISNUMBER(Dispersion!$O$11)),'Emissions (start here)'!AD405*2000*453.59/8760/3600*Dispersion!$O$11,0)</f>
        <v>0</v>
      </c>
      <c r="BG405" s="74">
        <f>IF(AND(ISNUMBER('Emissions (start here)'!AE405),ISNUMBER(Dispersion!$P$8)),'Emissions (start here)'!AE405*453.59/3600*Dispersion!$P$8,0)</f>
        <v>0</v>
      </c>
      <c r="BH405" s="74">
        <f>IF(AND(ISNUMBER('Emissions (start here)'!AE405),ISNUMBER(Dispersion!$P$9)),'Emissions (start here)'!AE405*453.59/3600*Dispersion!$P$9,0)</f>
        <v>0</v>
      </c>
      <c r="BI405" s="74">
        <f>IF(AND(ISNUMBER('Emissions (start here)'!AF405),ISNUMBER(Dispersion!$P$10)),'Emissions (start here)'!AF405*2000*453.59/8760/3600*Dispersion!$P$10,0)</f>
        <v>0</v>
      </c>
      <c r="BJ405" s="74">
        <f>IF(AND(ISNUMBER('Emissions (start here)'!AF405),ISNUMBER(Dispersion!$P$11)),'Emissions (start here)'!AF405*2000*453.59/8760/3600*Dispersion!$P$11,0)</f>
        <v>0</v>
      </c>
      <c r="BK405" s="74">
        <f>IF(AND(ISNUMBER('Emissions (start here)'!AG405),ISNUMBER(Dispersion!$Q$8)),'Emissions (start here)'!AG405*453.59/3600*Dispersion!$Q$8,0)</f>
        <v>0</v>
      </c>
      <c r="BL405" s="74">
        <f>IF(AND(ISNUMBER('Emissions (start here)'!AG405),ISNUMBER(Dispersion!$Q$9)),'Emissions (start here)'!AG405*453.59/3600*Dispersion!$Q$9,0)</f>
        <v>0</v>
      </c>
      <c r="BM405" s="74">
        <f>IF(AND(ISNUMBER('Emissions (start here)'!AH405),ISNUMBER(Dispersion!$Q$10)),'Emissions (start here)'!AH405*2000*453.59/8760/3600*Dispersion!$Q$10,0)</f>
        <v>0</v>
      </c>
      <c r="BN405" s="74">
        <f>IF(AND(ISNUMBER('Emissions (start here)'!AH405),ISNUMBER(Dispersion!$Q$11)),'Emissions (start here)'!AH405*2000*453.59/8760/3600*Dispersion!$Q$11,0)</f>
        <v>0</v>
      </c>
      <c r="BO405" s="74">
        <f>IF(AND(ISNUMBER('Emissions (start here)'!AI405),ISNUMBER(Dispersion!$R$8)),'Emissions (start here)'!AI405*453.59/3600*Dispersion!$R$8,0)</f>
        <v>0</v>
      </c>
      <c r="BP405" s="74">
        <f>IF(AND(ISNUMBER('Emissions (start here)'!AI405),ISNUMBER(Dispersion!$R$9)),'Emissions (start here)'!AI405*453.59/3600*Dispersion!$R$9,0)</f>
        <v>0</v>
      </c>
      <c r="BQ405" s="74">
        <f>IF(AND(ISNUMBER('Emissions (start here)'!AJ405),ISNUMBER(Dispersion!$R$10)),'Emissions (start here)'!AJ405*2000*453.59/8760/3600*Dispersion!$R$10,0)</f>
        <v>0</v>
      </c>
      <c r="BR405" s="74">
        <f>IF(AND(ISNUMBER('Emissions (start here)'!AJ405),ISNUMBER(Dispersion!$R$11)),'Emissions (start here)'!AJ405*2000*453.59/8760/3600*Dispersion!$R$11,0)</f>
        <v>0</v>
      </c>
      <c r="BS405" s="74">
        <f>IF(AND(ISNUMBER('Emissions (start here)'!AK405),ISNUMBER(Dispersion!$S$8)),'Emissions (start here)'!AK405*453.59/3600*Dispersion!$S$8,0)</f>
        <v>0</v>
      </c>
      <c r="BT405" s="74">
        <f>IF(AND(ISNUMBER('Emissions (start here)'!AK405),ISNUMBER(Dispersion!$S$9)),'Emissions (start here)'!AK405*453.59/3600*Dispersion!$S$9,0)</f>
        <v>0</v>
      </c>
      <c r="BU405" s="74">
        <f>IF(AND(ISNUMBER('Emissions (start here)'!AL405),ISNUMBER(Dispersion!$S$10)),'Emissions (start here)'!AL405*2000*453.59/8760/3600*Dispersion!$S$10,0)</f>
        <v>0</v>
      </c>
      <c r="BV405" s="74">
        <f>IF(AND(ISNUMBER('Emissions (start here)'!AL405),ISNUMBER(Dispersion!$S$11)),'Emissions (start here)'!AL405*2000*453.59/8760/3600*Dispersion!$S$11,0)</f>
        <v>0</v>
      </c>
      <c r="BW405" s="74">
        <f>IF(AND(ISNUMBER('Emissions (start here)'!AM405),ISNUMBER(Dispersion!$T$8)),'Emissions (start here)'!AM405*453.59/3600*Dispersion!$T$8,0)</f>
        <v>0</v>
      </c>
      <c r="BX405" s="74">
        <f>IF(AND(ISNUMBER('Emissions (start here)'!AM405),ISNUMBER(Dispersion!$T$9)),'Emissions (start here)'!AM405*453.59/3600*Dispersion!$T$9,0)</f>
        <v>0</v>
      </c>
      <c r="BY405" s="74">
        <f>IF(AND(ISNUMBER('Emissions (start here)'!AN405),ISNUMBER(Dispersion!$T$10)),'Emissions (start here)'!AN405*2000*453.59/8760/3600*Dispersion!$T$10,0)</f>
        <v>0</v>
      </c>
      <c r="BZ405" s="74">
        <f>IF(AND(ISNUMBER('Emissions (start here)'!AN405),ISNUMBER(Dispersion!$T$11)),'Emissions (start here)'!AN405*2000*453.59/8760/3600*Dispersion!$T$11,0)</f>
        <v>0</v>
      </c>
      <c r="CA405" s="74">
        <f>IF(AND(ISNUMBER('Emissions (start here)'!AO405),ISNUMBER(Dispersion!$U$8)),'Emissions (start here)'!AO405*453.59/3600*Dispersion!$U$8,0)</f>
        <v>0</v>
      </c>
      <c r="CB405" s="74">
        <f>IF(AND(ISNUMBER('Emissions (start here)'!AO405),ISNUMBER(Dispersion!$U$9)),'Emissions (start here)'!AO405*453.59/3600*Dispersion!$U$9,0)</f>
        <v>0</v>
      </c>
      <c r="CC405" s="74">
        <f>IF(AND(ISNUMBER('Emissions (start here)'!AP405),ISNUMBER(Dispersion!$U$10)),'Emissions (start here)'!AP405*2000*453.59/8760/3600*Dispersion!$U$10,0)</f>
        <v>0</v>
      </c>
      <c r="CD405" s="74">
        <f>IF(AND(ISNUMBER('Emissions (start here)'!AP405),ISNUMBER(Dispersion!$U$11)),'Emissions (start here)'!AP405*2000*453.59/8760/3600*Dispersion!$U$11,0)</f>
        <v>0</v>
      </c>
      <c r="CE405" s="74">
        <f>IF(AND(ISNUMBER('Emissions (start here)'!AQ405),ISNUMBER(Dispersion!$V$8)),'Emissions (start here)'!AQ405*453.59/3600*Dispersion!$V$8,0)</f>
        <v>0</v>
      </c>
      <c r="CF405" s="74">
        <f>IF(AND(ISNUMBER('Emissions (start here)'!AQ405),ISNUMBER(Dispersion!$V$9)),'Emissions (start here)'!AQ405*453.59/3600*Dispersion!$V$9,0)</f>
        <v>0</v>
      </c>
      <c r="CG405" s="74">
        <f>IF(AND(ISNUMBER('Emissions (start here)'!AR405),ISNUMBER(Dispersion!$V$10)),'Emissions (start here)'!AR405*2000*453.59/8760/3600*Dispersion!$V$10,0)</f>
        <v>0</v>
      </c>
      <c r="CH405" s="74">
        <f>IF(AND(ISNUMBER('Emissions (start here)'!AR405),ISNUMBER(Dispersion!$V$11)),'Emissions (start here)'!AR405*2000*453.59/8760/3600*Dispersion!$V$11,0)</f>
        <v>0</v>
      </c>
      <c r="CI405" s="74">
        <f>IF(AND(ISNUMBER('Emissions (start here)'!AS405),ISNUMBER(Dispersion!$W$8)),'Emissions (start here)'!AS405*453.59/3600*Dispersion!$W$8,0)</f>
        <v>0</v>
      </c>
      <c r="CJ405" s="74">
        <f>IF(AND(ISNUMBER('Emissions (start here)'!AS405),ISNUMBER(Dispersion!$W$9)),'Emissions (start here)'!AS405*453.59/3600*Dispersion!$W$9,0)</f>
        <v>0</v>
      </c>
      <c r="CK405" s="74">
        <f>IF(AND(ISNUMBER('Emissions (start here)'!AT405),ISNUMBER(Dispersion!$W$10)),'Emissions (start here)'!AT405*2000*453.59/8760/3600*Dispersion!$W$10,0)</f>
        <v>0</v>
      </c>
      <c r="CL405" s="74">
        <f>IF(AND(ISNUMBER('Emissions (start here)'!AT405),ISNUMBER(Dispersion!$W$11)),'Emissions (start here)'!AT405*2000*453.59/8760/3600*Dispersion!$W$11,0)</f>
        <v>0</v>
      </c>
      <c r="CM405" s="74">
        <f>IF(AND(ISNUMBER('Emissions (start here)'!AU405),ISNUMBER(Dispersion!$X$8)),'Emissions (start here)'!AU405*453.59/3600*Dispersion!$X$8,0)</f>
        <v>0</v>
      </c>
      <c r="CN405" s="74">
        <f>IF(AND(ISNUMBER('Emissions (start here)'!AU405),ISNUMBER(Dispersion!$X$9)),'Emissions (start here)'!AU405*453.59/3600*Dispersion!$X$9,0)</f>
        <v>0</v>
      </c>
      <c r="CO405" s="74">
        <f>IF(AND(ISNUMBER('Emissions (start here)'!AV405),ISNUMBER(Dispersion!$X$10)),'Emissions (start here)'!AV405*2000*453.59/8760/3600*Dispersion!$X$10,0)</f>
        <v>0</v>
      </c>
      <c r="CP405" s="74">
        <f>IF(AND(ISNUMBER('Emissions (start here)'!AV405),ISNUMBER(Dispersion!$X$11)),'Emissions (start here)'!AV405*2000*453.59/8760/3600*Dispersion!$X$11,0)</f>
        <v>0</v>
      </c>
      <c r="CQ405" s="74">
        <f>IF(AND(ISNUMBER('Emissions (start here)'!AW405),ISNUMBER(Dispersion!$Y$8)),'Emissions (start here)'!AW405*453.59/3600*Dispersion!$Y$8,0)</f>
        <v>0</v>
      </c>
      <c r="CR405" s="74">
        <f>IF(AND(ISNUMBER('Emissions (start here)'!AW405),ISNUMBER(Dispersion!$Y$9)),'Emissions (start here)'!AW405*453.59/3600*Dispersion!$Y$9,0)</f>
        <v>0</v>
      </c>
      <c r="CS405" s="74">
        <f>IF(AND(ISNUMBER('Emissions (start here)'!AX405),ISNUMBER(Dispersion!$Y$10)),'Emissions (start here)'!AX405*2000*453.59/8760/3600*Dispersion!$Y$10,0)</f>
        <v>0</v>
      </c>
      <c r="CT405" s="74">
        <f>IF(AND(ISNUMBER('Emissions (start here)'!AX405),ISNUMBER(Dispersion!$Y$11)),'Emissions (start here)'!AX405*2000*453.59/8760/3600*Dispersion!$Y$11,0)</f>
        <v>0</v>
      </c>
      <c r="CU405" s="74">
        <f>IF(AND(ISNUMBER('Emissions (start here)'!AY405),ISNUMBER(Dispersion!$Z$8)),'Emissions (start here)'!AY405*453.59/3600*Dispersion!$Z$8,0)</f>
        <v>0</v>
      </c>
      <c r="CV405" s="74">
        <f>IF(AND(ISNUMBER('Emissions (start here)'!AY405),ISNUMBER(Dispersion!$Z$9)),'Emissions (start here)'!AY405*453.59/3600*Dispersion!$Z$9,0)</f>
        <v>0</v>
      </c>
      <c r="CW405" s="74">
        <f>IF(AND(ISNUMBER('Emissions (start here)'!AZ405),ISNUMBER(Dispersion!$Z$10)),'Emissions (start here)'!AZ405*2000*453.59/8760/3600*Dispersion!$Z$10,0)</f>
        <v>0</v>
      </c>
      <c r="CX405" s="74">
        <f>IF(AND(ISNUMBER('Emissions (start here)'!AZ405),ISNUMBER(Dispersion!$Z$11)),'Emissions (start here)'!AZ405*2000*453.59/8760/3600*Dispersion!$Z$11,0)</f>
        <v>0</v>
      </c>
      <c r="CY405" s="74">
        <f>IF(AND(ISNUMBER('Emissions (start here)'!BA405),ISNUMBER(Dispersion!$AA$8)),'Emissions (start here)'!BA405*453.59/3600*Dispersion!$AA$8,0)</f>
        <v>0</v>
      </c>
      <c r="CZ405" s="74">
        <f>IF(AND(ISNUMBER('Emissions (start here)'!BA405),ISNUMBER(Dispersion!$AA$9)),'Emissions (start here)'!BA405*453.59/3600*Dispersion!$AA$9,0)</f>
        <v>0</v>
      </c>
      <c r="DA405" s="74">
        <f>IF(AND(ISNUMBER('Emissions (start here)'!BB405),ISNUMBER(Dispersion!$AA$10)),'Emissions (start here)'!BB405*2000*453.59/8760/3600*Dispersion!$AA$10,0)</f>
        <v>0</v>
      </c>
      <c r="DB405" s="74">
        <f>IF(AND(ISNUMBER('Emissions (start here)'!BB405),ISNUMBER(Dispersion!$AA$11)),'Emissions (start here)'!BB405*2000*453.59/8760/3600*Dispersion!$AA$11,0)</f>
        <v>0</v>
      </c>
      <c r="DC405" s="74">
        <f>IF(AND(ISNUMBER('Emissions (start here)'!BC405),ISNUMBER(Dispersion!$AB$8)),'Emissions (start here)'!BC405*453.59/3600*Dispersion!$AB$8,0)</f>
        <v>0</v>
      </c>
      <c r="DD405" s="74">
        <f>IF(AND(ISNUMBER('Emissions (start here)'!BC405),ISNUMBER(Dispersion!$AB$9)),'Emissions (start here)'!BC405*453.59/3600*Dispersion!$AB$9,0)</f>
        <v>0</v>
      </c>
      <c r="DE405" s="74">
        <f>IF(AND(ISNUMBER('Emissions (start here)'!BD405),ISNUMBER(Dispersion!$AB$10)),'Emissions (start here)'!BD405*2000*453.59/8760/3600*Dispersion!$AB$10,0)</f>
        <v>0</v>
      </c>
      <c r="DF405" s="74">
        <f>IF(AND(ISNUMBER('Emissions (start here)'!BD405),ISNUMBER(Dispersion!$AB$11)),'Emissions (start here)'!BD405*2000*453.59/8760/3600*Dispersion!$AB$11,0)</f>
        <v>0</v>
      </c>
      <c r="DG405" s="74">
        <f>IF(AND(ISNUMBER('Emissions (start here)'!BE405),ISNUMBER(Dispersion!$AC$8)),'Emissions (start here)'!BE405*453.59/3600*Dispersion!$AC$8,0)</f>
        <v>0</v>
      </c>
      <c r="DH405" s="74">
        <f>IF(AND(ISNUMBER('Emissions (start here)'!BE405),ISNUMBER(Dispersion!$AC$9)),'Emissions (start here)'!BE405*453.59/3600*Dispersion!$AC$9,0)</f>
        <v>0</v>
      </c>
      <c r="DI405" s="74">
        <f>IF(AND(ISNUMBER('Emissions (start here)'!BF405),ISNUMBER(Dispersion!$AC$10)),'Emissions (start here)'!BF405*2000*453.59/8760/3600*Dispersion!$AC$10,0)</f>
        <v>0</v>
      </c>
      <c r="DJ405" s="74">
        <f>IF(AND(ISNUMBER('Emissions (start here)'!BF405),ISNUMBER(Dispersion!$AC$11)),'Emissions (start here)'!BF405*2000*453.59/8760/3600*Dispersion!$AC$11,0)</f>
        <v>0</v>
      </c>
      <c r="DK405" s="74">
        <f>IF(AND(ISNUMBER('Emissions (start here)'!BG405),ISNUMBER(Dispersion!$AD$8)),'Emissions (start here)'!BG405*453.59/3600*Dispersion!$AD$8,0)</f>
        <v>0</v>
      </c>
      <c r="DL405" s="74">
        <f>IF(AND(ISNUMBER('Emissions (start here)'!BG405),ISNUMBER(Dispersion!$AD$9)),'Emissions (start here)'!BG405*453.59/3600*Dispersion!$AD$9,0)</f>
        <v>0</v>
      </c>
      <c r="DM405" s="74">
        <f>IF(AND(ISNUMBER('Emissions (start here)'!BH405),ISNUMBER(Dispersion!$AD$10)),'Emissions (start here)'!BH405*2000*453.59/8760/3600*Dispersion!$AD$10,0)</f>
        <v>0</v>
      </c>
      <c r="DN405" s="74">
        <f>IF(AND(ISNUMBER('Emissions (start here)'!BH405),ISNUMBER(Dispersion!$AD$11)),'Emissions (start here)'!BH405*2000*453.59/8760/3600*Dispersion!$AD$11,0)</f>
        <v>0</v>
      </c>
      <c r="DO405" s="74">
        <f>IF(AND(ISNUMBER('Emissions (start here)'!BI405),ISNUMBER(Dispersion!$AE$8)),'Emissions (start here)'!BI405*453.59/3600*Dispersion!$AE$8,0)</f>
        <v>0</v>
      </c>
      <c r="DP405" s="74">
        <f>IF(AND(ISNUMBER('Emissions (start here)'!BI405),ISNUMBER(Dispersion!$AE$9)),'Emissions (start here)'!BI405*453.59/3600*Dispersion!$AE$9,0)</f>
        <v>0</v>
      </c>
      <c r="DQ405" s="74">
        <f>IF(AND(ISNUMBER('Emissions (start here)'!BJ405),ISNUMBER(Dispersion!$AE$10)),'Emissions (start here)'!BJ405*2000*453.59/8760/3600*Dispersion!$AE$10,0)</f>
        <v>0</v>
      </c>
      <c r="DR405" s="74">
        <f>IF(AND(ISNUMBER('Emissions (start here)'!BJ405),ISNUMBER(Dispersion!$AE$11)),'Emissions (start here)'!BJ405*2000*453.59/8760/3600*Dispersion!$AE$11,0)</f>
        <v>0</v>
      </c>
      <c r="DS405" s="74">
        <f>IF(AND(ISNUMBER('Emissions (start here)'!BK405),ISNUMBER(Dispersion!$AF$8)),'Emissions (start here)'!BK405*453.59/3600*Dispersion!$AF$8,0)</f>
        <v>0</v>
      </c>
      <c r="DT405" s="74">
        <f>IF(AND(ISNUMBER('Emissions (start here)'!BK405),ISNUMBER(Dispersion!$AF$9)),'Emissions (start here)'!BK405*453.59/3600*Dispersion!$AF$9,0)</f>
        <v>0</v>
      </c>
      <c r="DU405" s="74">
        <f>IF(AND(ISNUMBER('Emissions (start here)'!BL405),ISNUMBER(Dispersion!$AF$10)),'Emissions (start here)'!BL405*2000*453.59/8760/3600*Dispersion!$AF$10,0)</f>
        <v>0</v>
      </c>
      <c r="DV405" s="74">
        <f>IF(AND(ISNUMBER('Emissions (start here)'!BL405),ISNUMBER(Dispersion!$AF$11)),'Emissions (start here)'!BL405*2000*453.59/8760/3600*Dispersion!$AF$11,0)</f>
        <v>0</v>
      </c>
      <c r="DW405" s="74">
        <f>IF(AND(ISNUMBER('Emissions (start here)'!BM405),ISNUMBER(Dispersion!$AG$8)),'Emissions (start here)'!BM405*453.59/3600*Dispersion!$AG$8,0)</f>
        <v>0</v>
      </c>
      <c r="DX405" s="74">
        <f>IF(AND(ISNUMBER('Emissions (start here)'!BM405),ISNUMBER(Dispersion!$AG$9)),'Emissions (start here)'!BM405*453.59/3600*Dispersion!$AG$9,0)</f>
        <v>0</v>
      </c>
      <c r="DY405" s="74">
        <f>IF(AND(ISNUMBER('Emissions (start here)'!BN405),ISNUMBER(Dispersion!$AG$10)),'Emissions (start here)'!BN405*2000*453.59/8760/3600*Dispersion!$AG$10,0)</f>
        <v>0</v>
      </c>
      <c r="DZ405" s="74">
        <f>IF(AND(ISNUMBER('Emissions (start here)'!BN405),ISNUMBER(Dispersion!$AG$11)),'Emissions (start here)'!BN405*2000*453.59/8760/3600*Dispersion!$AG$11,0)</f>
        <v>0</v>
      </c>
      <c r="EA405" s="74">
        <f>IF(AND(ISNUMBER('Emissions (start here)'!BO405),ISNUMBER(Dispersion!$AH$8)),'Emissions (start here)'!BO405*453.59/3600*Dispersion!$AH$8,0)</f>
        <v>0</v>
      </c>
      <c r="EB405" s="74">
        <f>IF(AND(ISNUMBER('Emissions (start here)'!BO405),ISNUMBER(Dispersion!$AH$9)),'Emissions (start here)'!BO405*453.59/3600*Dispersion!$AH$9,0)</f>
        <v>0</v>
      </c>
      <c r="EC405" s="74">
        <f>IF(AND(ISNUMBER('Emissions (start here)'!BP405),ISNUMBER(Dispersion!$AH$10)),'Emissions (start here)'!BP405*2000*453.59/8760/3600*Dispersion!$AH$10,0)</f>
        <v>0</v>
      </c>
      <c r="ED405" s="74">
        <f>IF(AND(ISNUMBER('Emissions (start here)'!BP405),ISNUMBER(Dispersion!$AH$11)),'Emissions (start here)'!BP405*2000*453.59/8760/3600*Dispersion!$AH$11,0)</f>
        <v>0</v>
      </c>
      <c r="EE405" s="74">
        <f>IF(AND(ISNUMBER('Emissions (start here)'!BQ405),ISNUMBER(Dispersion!$AI$8)),'Emissions (start here)'!BQ405*453.59/3600*Dispersion!$AI$8,0)</f>
        <v>0</v>
      </c>
      <c r="EF405" s="74">
        <f>IF(AND(ISNUMBER('Emissions (start here)'!BQ405),ISNUMBER(Dispersion!$AI$9)),'Emissions (start here)'!BQ405*453.59/3600*Dispersion!$AI$9,0)</f>
        <v>0</v>
      </c>
      <c r="EG405" s="74">
        <f>IF(AND(ISNUMBER('Emissions (start here)'!BR405),ISNUMBER(Dispersion!$AI$10)),'Emissions (start here)'!BR405*2000*453.59/8760/3600*Dispersion!$AI$10,0)</f>
        <v>0</v>
      </c>
      <c r="EH405" s="74">
        <f>IF(AND(ISNUMBER('Emissions (start here)'!BR405),ISNUMBER(Dispersion!$AI$11)),'Emissions (start here)'!BR405*2000*453.59/8760/3600*Dispersion!$AI$11,0)</f>
        <v>0</v>
      </c>
      <c r="EI405" s="74">
        <f>IF(AND(ISNUMBER('Emissions (start here)'!BS405),ISNUMBER(Dispersion!$AJ$8)),'Emissions (start here)'!BS405*453.59/3600*Dispersion!$AJ$8,0)</f>
        <v>0</v>
      </c>
      <c r="EJ405" s="74">
        <f>IF(AND(ISNUMBER('Emissions (start here)'!BS405),ISNUMBER(Dispersion!$AJ$9)),'Emissions (start here)'!BS405*453.59/3600*Dispersion!$AJ$9,0)</f>
        <v>0</v>
      </c>
      <c r="EK405" s="74">
        <f>IF(AND(ISNUMBER('Emissions (start here)'!BT405),ISNUMBER(Dispersion!$AJ$10)),'Emissions (start here)'!BT405*2000*453.59/8760/3600*Dispersion!$AJ$10,0)</f>
        <v>0</v>
      </c>
      <c r="EL405" s="74">
        <f>IF(AND(ISNUMBER('Emissions (start here)'!BT405),ISNUMBER(Dispersion!$AJ$11)),'Emissions (start here)'!BT405*2000*453.59/8760/3600*Dispersion!$AJ$11,0)</f>
        <v>0</v>
      </c>
      <c r="EM405" s="74">
        <f>IF(AND(ISNUMBER('Emissions (start here)'!BU405),ISNUMBER(Dispersion!$AK$8)),'Emissions (start here)'!BU405*453.59/3600*Dispersion!$AK$8,0)</f>
        <v>0</v>
      </c>
      <c r="EN405" s="74">
        <f>IF(AND(ISNUMBER('Emissions (start here)'!BU405),ISNUMBER(Dispersion!$AK$9)),'Emissions (start here)'!BU405*453.59/3600*Dispersion!$AK$9,0)</f>
        <v>0</v>
      </c>
      <c r="EO405" s="74">
        <f>IF(AND(ISNUMBER('Emissions (start here)'!BV405),ISNUMBER(Dispersion!$AK$10)),'Emissions (start here)'!BV405*2000*453.59/8760/3600*Dispersion!$AK$10,0)</f>
        <v>0</v>
      </c>
      <c r="EP405" s="74">
        <f>IF(AND(ISNUMBER('Emissions (start here)'!BV405),ISNUMBER(Dispersion!$AK$11)),'Emissions (start here)'!BV405*2000*453.59/8760/3600*Dispersion!$AK$11,0)</f>
        <v>0</v>
      </c>
      <c r="EQ405" s="74">
        <f>IF(AND(ISNUMBER('Emissions (start here)'!BW405),ISNUMBER(Dispersion!$AL$8)),'Emissions (start here)'!BW405*453.59/3600*Dispersion!$AL$8,0)</f>
        <v>0</v>
      </c>
      <c r="ER405" s="74">
        <f>IF(AND(ISNUMBER('Emissions (start here)'!BW405),ISNUMBER(Dispersion!$AL$9)),'Emissions (start here)'!BW405*453.59/3600*Dispersion!$AL$9,0)</f>
        <v>0</v>
      </c>
      <c r="ES405" s="74">
        <f>IF(AND(ISNUMBER('Emissions (start here)'!BX405),ISNUMBER(Dispersion!$AL$10)),'Emissions (start here)'!BX405*2000*453.59/8760/3600*Dispersion!$AL$10,0)</f>
        <v>0</v>
      </c>
      <c r="ET405" s="74">
        <f>IF(AND(ISNUMBER('Emissions (start here)'!BX405),ISNUMBER(Dispersion!$AL$11)),'Emissions (start here)'!BX405*2000*453.59/8760/3600*Dispersion!$AL$11,0)</f>
        <v>0</v>
      </c>
      <c r="EU405" s="74">
        <f>IF(AND(ISNUMBER('Emissions (start here)'!BY405),ISNUMBER(Dispersion!$AM$8)),'Emissions (start here)'!BY405*453.59/3600*Dispersion!$AM$8,0)</f>
        <v>0</v>
      </c>
      <c r="EV405" s="74">
        <f>IF(AND(ISNUMBER('Emissions (start here)'!BY405),ISNUMBER(Dispersion!$AM$9)),'Emissions (start here)'!BY405*453.59/3600*Dispersion!$AM$9,0)</f>
        <v>0</v>
      </c>
      <c r="EW405" s="74">
        <f>IF(AND(ISNUMBER('Emissions (start here)'!BZ405),ISNUMBER(Dispersion!$AM$10)),'Emissions (start here)'!BZ405*2000*453.59/8760/3600*Dispersion!$AM$10,0)</f>
        <v>0</v>
      </c>
      <c r="EX405" s="74">
        <f>IF(AND(ISNUMBER('Emissions (start here)'!BZ405),ISNUMBER(Dispersion!$AM$11)),'Emissions (start here)'!BZ405*2000*453.59/8760/3600*Dispersion!$AM$11,0)</f>
        <v>0</v>
      </c>
      <c r="EY405" s="74">
        <f>IF(AND(ISNUMBER('Emissions (start here)'!CA405),ISNUMBER(Dispersion!$AN$8)),'Emissions (start here)'!CA405*453.59/3600*Dispersion!$AN$8,0)</f>
        <v>0</v>
      </c>
      <c r="EZ405" s="74">
        <f>IF(AND(ISNUMBER('Emissions (start here)'!CA405),ISNUMBER(Dispersion!$AN$9)),'Emissions (start here)'!CA405*453.59/3600*Dispersion!$AN$9,0)</f>
        <v>0</v>
      </c>
      <c r="FA405" s="74">
        <f>IF(AND(ISNUMBER('Emissions (start here)'!CB405),ISNUMBER(Dispersion!$AN$10)),'Emissions (start here)'!CB405*2000*453.59/8760/3600*Dispersion!$AN$10,0)</f>
        <v>0</v>
      </c>
      <c r="FB405" s="74">
        <f>IF(AND(ISNUMBER('Emissions (start here)'!CB405),ISNUMBER(Dispersion!$AN$11)),'Emissions (start here)'!CB405*2000*453.59/8760/3600*Dispersion!$AN$11,0)</f>
        <v>0</v>
      </c>
      <c r="FC405" s="74">
        <f>IF(AND(ISNUMBER('Emissions (start here)'!CC405),ISNUMBER(Dispersion!$AO$8)),'Emissions (start here)'!CC405*453.59/3600*Dispersion!$AO$8,0)</f>
        <v>0</v>
      </c>
      <c r="FD405" s="74">
        <f>IF(AND(ISNUMBER('Emissions (start here)'!CC405),ISNUMBER(Dispersion!$AO$9)),'Emissions (start here)'!CC405*453.59/3600*Dispersion!$AO$9,0)</f>
        <v>0</v>
      </c>
      <c r="FE405" s="74">
        <f>IF(AND(ISNUMBER('Emissions (start here)'!CD405),ISNUMBER(Dispersion!$AO$10)),'Emissions (start here)'!CD405*2000*453.59/8760/3600*Dispersion!$AO$10,0)</f>
        <v>0</v>
      </c>
      <c r="FF405" s="74">
        <f>IF(AND(ISNUMBER('Emissions (start here)'!CD405),ISNUMBER(Dispersion!$AO$11)),'Emissions (start here)'!CD405*2000*453.59/8760/3600*Dispersion!$AO$11,0)</f>
        <v>0</v>
      </c>
      <c r="FG405" s="74">
        <f>IF(AND(ISNUMBER('Emissions (start here)'!CE405),ISNUMBER(Dispersion!$AP$8)),'Emissions (start here)'!CE405*453.59/3600*Dispersion!$AP$8,0)</f>
        <v>0</v>
      </c>
      <c r="FH405" s="74">
        <f>IF(AND(ISNUMBER('Emissions (start here)'!CE405),ISNUMBER(Dispersion!$AP$9)),'Emissions (start here)'!CE405*453.59/3600*Dispersion!$AP$9,0)</f>
        <v>0</v>
      </c>
      <c r="FI405" s="74">
        <f>IF(AND(ISNUMBER('Emissions (start here)'!CF405),ISNUMBER(Dispersion!$AP$10)),'Emissions (start here)'!CF405*2000*453.59/8760/3600*Dispersion!$AP$10,0)</f>
        <v>0</v>
      </c>
      <c r="FJ405" s="74">
        <f>IF(AND(ISNUMBER('Emissions (start here)'!CF405),ISNUMBER(Dispersion!$AP$11)),'Emissions (start here)'!CF405*2000*453.59/8760/3600*Dispersion!$AP$11,0)</f>
        <v>0</v>
      </c>
      <c r="FK405" s="74">
        <f>IF(AND(ISNUMBER('Emissions (start here)'!CG405),ISNUMBER(Dispersion!$AQ$8)),'Emissions (start here)'!CG405*453.59/3600*Dispersion!$AQ$8,0)</f>
        <v>0</v>
      </c>
      <c r="FL405" s="74">
        <f>IF(AND(ISNUMBER('Emissions (start here)'!CG405),ISNUMBER(Dispersion!$AQ$9)),'Emissions (start here)'!CG405*453.59/3600*Dispersion!$AQ$9,0)</f>
        <v>0</v>
      </c>
      <c r="FM405" s="74">
        <f>IF(AND(ISNUMBER('Emissions (start here)'!CH405),ISNUMBER(Dispersion!$AQ$10)),'Emissions (start here)'!CH405*2000*453.59/8760/3600*Dispersion!$AQ$10,0)</f>
        <v>0</v>
      </c>
      <c r="FN405" s="74">
        <f>IF(AND(ISNUMBER('Emissions (start here)'!CH405),ISNUMBER(Dispersion!$AQ$11)),'Emissions (start here)'!CH405*2000*453.59/8760/3600*Dispersion!$AQ$11,0)</f>
        <v>0</v>
      </c>
      <c r="FO405" s="74">
        <f>IF(AND(ISNUMBER('Emissions (start here)'!CI405),ISNUMBER(Dispersion!$AR$8)),'Emissions (start here)'!CI405*453.59/3600*Dispersion!$AR$8,0)</f>
        <v>0</v>
      </c>
      <c r="FP405" s="74">
        <f>IF(AND(ISNUMBER('Emissions (start here)'!CI405),ISNUMBER(Dispersion!$AR$9)),'Emissions (start here)'!CI405*453.59/3600*Dispersion!$AR$9,0)</f>
        <v>0</v>
      </c>
      <c r="FQ405" s="74">
        <f>IF(AND(ISNUMBER('Emissions (start here)'!CJ405),ISNUMBER(Dispersion!$AR$10)),'Emissions (start here)'!CJ405*2000*453.59/8760/3600*Dispersion!$AR$10,0)</f>
        <v>0</v>
      </c>
      <c r="FR405" s="74">
        <f>IF(AND(ISNUMBER('Emissions (start here)'!CJ405),ISNUMBER(Dispersion!$AR$11)),'Emissions (start here)'!CJ405*2000*453.59/8760/3600*Dispersion!$AR$11,0)</f>
        <v>0</v>
      </c>
      <c r="FS405" s="74">
        <f>IF(AND(ISNUMBER('Emissions (start here)'!CK405),ISNUMBER(Dispersion!$AS$8)),'Emissions (start here)'!CK405*453.59/3600*Dispersion!$AS$8,0)</f>
        <v>0</v>
      </c>
      <c r="FT405" s="74">
        <f>IF(AND(ISNUMBER('Emissions (start here)'!CK405),ISNUMBER(Dispersion!$AS$9)),'Emissions (start here)'!CK405*453.59/3600*Dispersion!$AS$9,0)</f>
        <v>0</v>
      </c>
      <c r="FU405" s="74">
        <f>IF(AND(ISNUMBER('Emissions (start here)'!CL405),ISNUMBER(Dispersion!$AS$10)),'Emissions (start here)'!CL405*2000*453.59/8760/3600*Dispersion!$AS$10,0)</f>
        <v>0</v>
      </c>
      <c r="FV405" s="74">
        <f>IF(AND(ISNUMBER('Emissions (start here)'!CL405),ISNUMBER(Dispersion!$AS$11)),'Emissions (start here)'!CL405*2000*453.59/8760/3600*Dispersion!$AS$11,0)</f>
        <v>0</v>
      </c>
      <c r="FW405" s="74">
        <f>IF(AND(ISNUMBER('Emissions (start here)'!CM405),ISNUMBER(Dispersion!$AT$8)),'Emissions (start here)'!CM405*453.59/3600*Dispersion!$AT$8,0)</f>
        <v>0</v>
      </c>
      <c r="FX405" s="74">
        <f>IF(AND(ISNUMBER('Emissions (start here)'!CM405),ISNUMBER(Dispersion!$AT$9)),'Emissions (start here)'!CM405*453.59/3600*Dispersion!$AT$9,0)</f>
        <v>0</v>
      </c>
      <c r="FY405" s="74">
        <f>IF(AND(ISNUMBER('Emissions (start here)'!CN405),ISNUMBER(Dispersion!$AT$10)),'Emissions (start here)'!CN405*2000*453.59/8760/3600*Dispersion!$AT$10,0)</f>
        <v>0</v>
      </c>
      <c r="FZ405" s="74">
        <f>IF(AND(ISNUMBER('Emissions (start here)'!CN405),ISNUMBER(Dispersion!$AT$11)),'Emissions (start here)'!CN405*2000*453.59/8760/3600*Dispersion!$AT$11,0)</f>
        <v>0</v>
      </c>
      <c r="GA405" s="74">
        <f>IF(AND(ISNUMBER('Emissions (start here)'!CO405),ISNUMBER(Dispersion!$AU$8)),'Emissions (start here)'!CO405*453.59/3600*Dispersion!$AU$8,0)</f>
        <v>0</v>
      </c>
      <c r="GB405" s="74">
        <f>IF(AND(ISNUMBER('Emissions (start here)'!CO405),ISNUMBER(Dispersion!$AU$9)),'Emissions (start here)'!CO405*453.59/3600*Dispersion!$AU$9,0)</f>
        <v>0</v>
      </c>
      <c r="GC405" s="74">
        <f>IF(AND(ISNUMBER('Emissions (start here)'!CP405),ISNUMBER(Dispersion!$AU$10)),'Emissions (start here)'!CP405*2000*453.59/8760/3600*Dispersion!$AU$10,0)</f>
        <v>0</v>
      </c>
      <c r="GD405" s="74">
        <f>IF(AND(ISNUMBER('Emissions (start here)'!CP405),ISNUMBER(Dispersion!$AU$11)),'Emissions (start here)'!CP405*2000*453.59/8760/3600*Dispersion!$AU$11,0)</f>
        <v>0</v>
      </c>
      <c r="GE405" s="74">
        <f>IF(AND(ISNUMBER('Emissions (start here)'!CQ405),ISNUMBER(Dispersion!$AV$8)),'Emissions (start here)'!CQ405*453.59/3600*Dispersion!$AV$8,0)</f>
        <v>0</v>
      </c>
      <c r="GF405" s="74">
        <f>IF(AND(ISNUMBER('Emissions (start here)'!CQ405),ISNUMBER(Dispersion!$AV$9)),'Emissions (start here)'!CQ405*453.59/3600*Dispersion!$AV$9,0)</f>
        <v>0</v>
      </c>
      <c r="GG405" s="74">
        <f>IF(AND(ISNUMBER('Emissions (start here)'!CR405),ISNUMBER(Dispersion!$AV$10)),'Emissions (start here)'!CR405*2000*453.59/8760/3600*Dispersion!$AV$10,0)</f>
        <v>0</v>
      </c>
      <c r="GH405" s="74">
        <f>IF(AND(ISNUMBER('Emissions (start here)'!CR405),ISNUMBER(Dispersion!$AV$11)),'Emissions (start here)'!CR405*2000*453.59/8760/3600*Dispersion!$AV$11,0)</f>
        <v>0</v>
      </c>
      <c r="GI405" s="74">
        <f>IF(AND(ISNUMBER('Emissions (start here)'!CS405),ISNUMBER(Dispersion!$AW$8)),'Emissions (start here)'!CS405*453.59/3600*Dispersion!$AW$8,0)</f>
        <v>0</v>
      </c>
      <c r="GJ405" s="74">
        <f>IF(AND(ISNUMBER('Emissions (start here)'!CS405),ISNUMBER(Dispersion!$AW$9)),'Emissions (start here)'!CS405*453.59/3600*Dispersion!$AW$9,0)</f>
        <v>0</v>
      </c>
      <c r="GK405" s="74">
        <f>IF(AND(ISNUMBER('Emissions (start here)'!CT405),ISNUMBER(Dispersion!$AW$10)),'Emissions (start here)'!CT405*2000*453.59/8760/3600*Dispersion!$AW$10,0)</f>
        <v>0</v>
      </c>
      <c r="GL405" s="74">
        <f>IF(AND(ISNUMBER('Emissions (start here)'!CT405),ISNUMBER(Dispersion!$AW$11)),'Emissions (start here)'!CT405*2000*453.59/8760/3600*Dispersion!$AW$11,0)</f>
        <v>0</v>
      </c>
      <c r="GM405" s="74">
        <f>IF(AND(ISNUMBER('Emissions (start here)'!CU405),ISNUMBER(Dispersion!$AX$8)),'Emissions (start here)'!CU405*453.59/3600*Dispersion!$AX$8,0)</f>
        <v>0</v>
      </c>
      <c r="GN405" s="74">
        <f>IF(AND(ISNUMBER('Emissions (start here)'!CU405),ISNUMBER(Dispersion!$AX$9)),'Emissions (start here)'!CU405*453.59/3600*Dispersion!$AX$9,0)</f>
        <v>0</v>
      </c>
      <c r="GO405" s="74">
        <f>IF(AND(ISNUMBER('Emissions (start here)'!CV405),ISNUMBER(Dispersion!$AX$10)),'Emissions (start here)'!CV405*2000*453.59/8760/3600*Dispersion!$AX$10,0)</f>
        <v>0</v>
      </c>
      <c r="GP405" s="74">
        <f>IF(AND(ISNUMBER('Emissions (start here)'!CV405),ISNUMBER(Dispersion!$AX$11)),'Emissions (start here)'!CV405*2000*453.59/8760/3600*Dispersion!$AX$11,0)</f>
        <v>0</v>
      </c>
      <c r="GQ405" s="74">
        <f>IF(AND(ISNUMBER('Emissions (start here)'!CW405),ISNUMBER(Dispersion!$AY$8)),'Emissions (start here)'!CW405*453.59/3600*Dispersion!$AY$8,0)</f>
        <v>0</v>
      </c>
      <c r="GR405" s="74">
        <f>IF(AND(ISNUMBER('Emissions (start here)'!CW405),ISNUMBER(Dispersion!$AY$9)),'Emissions (start here)'!CW405*453.59/3600*Dispersion!$AY$9,0)</f>
        <v>0</v>
      </c>
      <c r="GS405" s="74">
        <f>IF(AND(ISNUMBER('Emissions (start here)'!CX405),ISNUMBER(Dispersion!$AY$10)),'Emissions (start here)'!CX405*2000*453.59/8760/3600*Dispersion!$AY$10,0)</f>
        <v>0</v>
      </c>
      <c r="GT405" s="74">
        <f>IF(AND(ISNUMBER('Emissions (start here)'!CX405),ISNUMBER(Dispersion!$AY$11)),'Emissions (start here)'!CX405*2000*453.59/8760/3600*Dispersion!$AY$11,0)</f>
        <v>0</v>
      </c>
      <c r="GU405" s="74">
        <f>IF(AND(ISNUMBER('Emissions (start here)'!CY405),ISNUMBER(Dispersion!$AZ$8)),'Emissions (start here)'!CY405*453.59/3600*Dispersion!$AZ$8,0)</f>
        <v>0</v>
      </c>
      <c r="GV405" s="74">
        <f>IF(AND(ISNUMBER('Emissions (start here)'!CY405),ISNUMBER(Dispersion!$AZ$9)),'Emissions (start here)'!CY405*453.59/3600*Dispersion!$AZ$9,0)</f>
        <v>0</v>
      </c>
      <c r="GW405" s="74">
        <f>IF(AND(ISNUMBER('Emissions (start here)'!CZ405),ISNUMBER(Dispersion!$AZ$10)),'Emissions (start here)'!CZ405*2000*453.59/8760/3600*Dispersion!$AZ$10,0)</f>
        <v>0</v>
      </c>
      <c r="GX405" s="74">
        <f>IF(AND(ISNUMBER('Emissions (start here)'!CZ405),ISNUMBER(Dispersion!$AZ$11)),'Emissions (start here)'!CZ405*2000*453.59/8760/3600*Dispersion!$AZ$11,0)</f>
        <v>0</v>
      </c>
    </row>
    <row r="406" spans="1:206" x14ac:dyDescent="0.2">
      <c r="A406" s="51" t="str">
        <f>'Tox Values'!C406</f>
        <v>126-33-0</v>
      </c>
      <c r="B406" s="94" t="str">
        <f>'Tox Values'!D406</f>
        <v>Sulfolane</v>
      </c>
      <c r="C406" s="96">
        <f t="shared" si="25"/>
        <v>0</v>
      </c>
      <c r="D406" s="74">
        <f t="shared" si="26"/>
        <v>0</v>
      </c>
      <c r="E406" s="74">
        <f t="shared" si="27"/>
        <v>0</v>
      </c>
      <c r="F406" s="99">
        <f t="shared" si="28"/>
        <v>0</v>
      </c>
      <c r="G406" s="97">
        <f>IF(AND(ISNUMBER('Emissions (start here)'!E406),ISNUMBER(Dispersion!$C$8)),'Emissions (start here)'!E406*453.59/3600*Dispersion!$C$8,0)</f>
        <v>0</v>
      </c>
      <c r="H406" s="74">
        <f>IF(AND(ISNUMBER('Emissions (start here)'!E406),ISNUMBER(Dispersion!$C$9)),'Emissions (start here)'!E406*453.59/3600*Dispersion!$C$9,0)</f>
        <v>0</v>
      </c>
      <c r="I406" s="74">
        <f>IF(AND(ISNUMBER('Emissions (start here)'!F406),ISNUMBER(Dispersion!$C$10)),'Emissions (start here)'!F406*2000*453.59/8760/3600*Dispersion!$C$10,0)</f>
        <v>0</v>
      </c>
      <c r="J406" s="74">
        <f>IF(AND(ISNUMBER('Emissions (start here)'!F406),ISNUMBER(Dispersion!$C$11)),'Emissions (start here)'!F406*2000*453.59/8760/3600*Dispersion!$C$11,0)</f>
        <v>0</v>
      </c>
      <c r="K406" s="74">
        <f>IF(AND(ISNUMBER('Emissions (start here)'!G406),ISNUMBER(Dispersion!$D$8)),'Emissions (start here)'!G406*453.59/3600*Dispersion!$D$8,0)</f>
        <v>0</v>
      </c>
      <c r="L406" s="74">
        <f>IF(AND(ISNUMBER('Emissions (start here)'!G406),ISNUMBER(Dispersion!$D$9)),'Emissions (start here)'!G406*453.59/3600*Dispersion!$D$9,0)</f>
        <v>0</v>
      </c>
      <c r="M406" s="74">
        <f>IF(AND(ISNUMBER('Emissions (start here)'!H406),ISNUMBER(Dispersion!$D$10)),'Emissions (start here)'!H406*2000*453.59/8760/3600*Dispersion!$D$10,0)</f>
        <v>0</v>
      </c>
      <c r="N406" s="74">
        <f>IF(AND(ISNUMBER('Emissions (start here)'!H406),ISNUMBER(Dispersion!$D$11)),'Emissions (start here)'!H406*2000*453.59/8760/3600*Dispersion!$D$11,0)</f>
        <v>0</v>
      </c>
      <c r="O406" s="74">
        <f>IF(AND(ISNUMBER('Emissions (start here)'!I406),ISNUMBER(Dispersion!$E$8)),'Emissions (start here)'!I406*453.59/3600*Dispersion!$E$8,0)</f>
        <v>0</v>
      </c>
      <c r="P406" s="74">
        <f>IF(AND(ISNUMBER('Emissions (start here)'!I406),ISNUMBER(Dispersion!$E$9)),'Emissions (start here)'!I406*453.59/3600*Dispersion!$E$9,0)</f>
        <v>0</v>
      </c>
      <c r="Q406" s="74">
        <f>IF(AND(ISNUMBER('Emissions (start here)'!J406),ISNUMBER(Dispersion!$E$10)),'Emissions (start here)'!J406*2000*453.59/8760/3600*Dispersion!$E$10,0)</f>
        <v>0</v>
      </c>
      <c r="R406" s="74">
        <f>IF(AND(ISNUMBER('Emissions (start here)'!J406),ISNUMBER(Dispersion!$E$11)),'Emissions (start here)'!J406*2000*453.59/8760/3600*Dispersion!$E$11,0)</f>
        <v>0</v>
      </c>
      <c r="S406" s="74">
        <f>IF(AND(ISNUMBER('Emissions (start here)'!K406),ISNUMBER(Dispersion!$F$8)),'Emissions (start here)'!K406*453.59/3600*Dispersion!$F$8,0)</f>
        <v>0</v>
      </c>
      <c r="T406" s="74">
        <f>IF(AND(ISNUMBER('Emissions (start here)'!K406),ISNUMBER(Dispersion!$F$9)),'Emissions (start here)'!K406*453.59/3600*Dispersion!$F$9,0)</f>
        <v>0</v>
      </c>
      <c r="U406" s="74">
        <f>IF(AND(ISNUMBER('Emissions (start here)'!L406),ISNUMBER(Dispersion!$F$10)),'Emissions (start here)'!L406*2000*453.59/8760/3600*Dispersion!$F$10,0)</f>
        <v>0</v>
      </c>
      <c r="V406" s="74">
        <f>IF(AND(ISNUMBER('Emissions (start here)'!L406),ISNUMBER(Dispersion!$F$11)),'Emissions (start here)'!L406*2000*453.59/8760/3600*Dispersion!$F$11,0)</f>
        <v>0</v>
      </c>
      <c r="W406" s="74">
        <f>IF(AND(ISNUMBER('Emissions (start here)'!M406),ISNUMBER(Dispersion!$G$8)),'Emissions (start here)'!M406*453.59/3600*Dispersion!$G$8,0)</f>
        <v>0</v>
      </c>
      <c r="X406" s="74">
        <f>IF(AND(ISNUMBER('Emissions (start here)'!M406),ISNUMBER(Dispersion!$G$9)),'Emissions (start here)'!M406*453.59/3600*Dispersion!$G$9,0)</f>
        <v>0</v>
      </c>
      <c r="Y406" s="74">
        <f>IF(AND(ISNUMBER('Emissions (start here)'!N406),ISNUMBER(Dispersion!$G$10)),'Emissions (start here)'!N406*2000*453.59/8760/3600*Dispersion!$G$10,0)</f>
        <v>0</v>
      </c>
      <c r="Z406" s="74">
        <f>IF(AND(ISNUMBER('Emissions (start here)'!N406),ISNUMBER(Dispersion!$G$11)),'Emissions (start here)'!N406*2000*453.59/8760/3600*Dispersion!$G$11,0)</f>
        <v>0</v>
      </c>
      <c r="AA406" s="74">
        <f>IF(AND(ISNUMBER('Emissions (start here)'!O406),ISNUMBER(Dispersion!$H$8)),'Emissions (start here)'!O406*453.59/3600*Dispersion!$H$8,0)</f>
        <v>0</v>
      </c>
      <c r="AB406" s="74">
        <f>IF(AND(ISNUMBER('Emissions (start here)'!O406),ISNUMBER(Dispersion!$H$9)),'Emissions (start here)'!O406*453.59/3600*Dispersion!$H$9,0)</f>
        <v>0</v>
      </c>
      <c r="AC406" s="74">
        <f>IF(AND(ISNUMBER('Emissions (start here)'!P406),ISNUMBER(Dispersion!$H$10)),'Emissions (start here)'!P406*2000*453.59/8760/3600*Dispersion!$H$10,0)</f>
        <v>0</v>
      </c>
      <c r="AD406" s="74">
        <f>IF(AND(ISNUMBER('Emissions (start here)'!P406),ISNUMBER(Dispersion!$H$11)),'Emissions (start here)'!P406*2000*453.59/8760/3600*Dispersion!$H$11,0)</f>
        <v>0</v>
      </c>
      <c r="AE406" s="74">
        <f>IF(AND(ISNUMBER('Emissions (start here)'!Q406),ISNUMBER(Dispersion!$I$8)),'Emissions (start here)'!Q406*453.59/3600*Dispersion!$I$8,0)</f>
        <v>0</v>
      </c>
      <c r="AF406" s="74">
        <f>IF(AND(ISNUMBER('Emissions (start here)'!Q406),ISNUMBER(Dispersion!$I$9)),'Emissions (start here)'!Q406*453.59/3600*Dispersion!$I$9,0)</f>
        <v>0</v>
      </c>
      <c r="AG406" s="74">
        <f>IF(AND(ISNUMBER('Emissions (start here)'!R406),ISNUMBER(Dispersion!$I$10)),'Emissions (start here)'!R406*2000*453.59/8760/3600*Dispersion!$I$10,0)</f>
        <v>0</v>
      </c>
      <c r="AH406" s="74">
        <f>IF(AND(ISNUMBER('Emissions (start here)'!R406),ISNUMBER(Dispersion!$I$11)),'Emissions (start here)'!R406*2000*453.59/8760/3600*Dispersion!$I$11,0)</f>
        <v>0</v>
      </c>
      <c r="AI406" s="74">
        <f>IF(AND(ISNUMBER('Emissions (start here)'!S406),ISNUMBER(Dispersion!$J$8)),'Emissions (start here)'!S406*453.59/3600*Dispersion!$J$8,0)</f>
        <v>0</v>
      </c>
      <c r="AJ406" s="74">
        <f>IF(AND(ISNUMBER('Emissions (start here)'!S406),ISNUMBER(Dispersion!$J$9)),'Emissions (start here)'!S406*453.59/3600*Dispersion!$J$9,0)</f>
        <v>0</v>
      </c>
      <c r="AK406" s="74">
        <f>IF(AND(ISNUMBER('Emissions (start here)'!T406),ISNUMBER(Dispersion!$J$10)),'Emissions (start here)'!T406*2000*453.59/8760/3600*Dispersion!$J$10,0)</f>
        <v>0</v>
      </c>
      <c r="AL406" s="74">
        <f>IF(AND(ISNUMBER('Emissions (start here)'!T406),ISNUMBER(Dispersion!$J$11)),'Emissions (start here)'!T406*2000*453.59/8760/3600*Dispersion!$J$11,0)</f>
        <v>0</v>
      </c>
      <c r="AM406" s="74">
        <f>IF(AND(ISNUMBER('Emissions (start here)'!U406),ISNUMBER(Dispersion!$K$8)),'Emissions (start here)'!U406*453.59/3600*Dispersion!$K$8,0)</f>
        <v>0</v>
      </c>
      <c r="AN406" s="74">
        <f>IF(AND(ISNUMBER('Emissions (start here)'!U406),ISNUMBER(Dispersion!$K$9)),'Emissions (start here)'!U406*453.59/3600*Dispersion!$K$9,0)</f>
        <v>0</v>
      </c>
      <c r="AO406" s="74">
        <f>IF(AND(ISNUMBER('Emissions (start here)'!V406),ISNUMBER(Dispersion!$K$10)),'Emissions (start here)'!V406*2000*453.59/8760/3600*Dispersion!$K$10,0)</f>
        <v>0</v>
      </c>
      <c r="AP406" s="74">
        <f>IF(AND(ISNUMBER('Emissions (start here)'!V406),ISNUMBER(Dispersion!$K$11)),'Emissions (start here)'!V406*2000*453.59/8760/3600*Dispersion!$K$11,0)</f>
        <v>0</v>
      </c>
      <c r="AQ406" s="74">
        <f>IF(AND(ISNUMBER('Emissions (start here)'!W406),ISNUMBER(Dispersion!$L$8)),'Emissions (start here)'!W406*453.59/3600*Dispersion!$L$8,0)</f>
        <v>0</v>
      </c>
      <c r="AR406" s="74">
        <f>IF(AND(ISNUMBER('Emissions (start here)'!W406),ISNUMBER(Dispersion!$L$9)),'Emissions (start here)'!W406*453.59/3600*Dispersion!$L$9,0)</f>
        <v>0</v>
      </c>
      <c r="AS406" s="74">
        <f>IF(AND(ISNUMBER('Emissions (start here)'!X406),ISNUMBER(Dispersion!$L$10)),'Emissions (start here)'!X406*2000*453.59/8760/3600*Dispersion!$L$10,0)</f>
        <v>0</v>
      </c>
      <c r="AT406" s="74">
        <f>IF(AND(ISNUMBER('Emissions (start here)'!X406),ISNUMBER(Dispersion!$L$11)),'Emissions (start here)'!X406*2000*453.59/8760/3600*Dispersion!$L$11,0)</f>
        <v>0</v>
      </c>
      <c r="AU406" s="74">
        <f>IF(AND(ISNUMBER('Emissions (start here)'!Y406),ISNUMBER(Dispersion!$M$8)),'Emissions (start here)'!Y406*453.59/3600*Dispersion!$M$8,0)</f>
        <v>0</v>
      </c>
      <c r="AV406" s="74">
        <f>IF(AND(ISNUMBER('Emissions (start here)'!Y406),ISNUMBER(Dispersion!$M$9)),'Emissions (start here)'!Y406*453.59/3600*Dispersion!$M$9,0)</f>
        <v>0</v>
      </c>
      <c r="AW406" s="74">
        <f>IF(AND(ISNUMBER('Emissions (start here)'!Z406),ISNUMBER(Dispersion!$M$10)),'Emissions (start here)'!Z406*2000*453.59/8760/3600*Dispersion!$M$10,0)</f>
        <v>0</v>
      </c>
      <c r="AX406" s="74">
        <f>IF(AND(ISNUMBER('Emissions (start here)'!Z406),ISNUMBER(Dispersion!$M$11)),'Emissions (start here)'!Z406*2000*453.59/8760/3600*Dispersion!$M$11,0)</f>
        <v>0</v>
      </c>
      <c r="AY406" s="74">
        <f>IF(AND(ISNUMBER('Emissions (start here)'!AA406),ISNUMBER(Dispersion!$N$8)),'Emissions (start here)'!AA406*453.59/3600*Dispersion!$N$8,0)</f>
        <v>0</v>
      </c>
      <c r="AZ406" s="74">
        <f>IF(AND(ISNUMBER('Emissions (start here)'!AA406),ISNUMBER(Dispersion!$N$9)),'Emissions (start here)'!AA406*453.59/3600*Dispersion!$N$9,0)</f>
        <v>0</v>
      </c>
      <c r="BA406" s="74">
        <f>IF(AND(ISNUMBER('Emissions (start here)'!AB406),ISNUMBER(Dispersion!$N$10)),'Emissions (start here)'!AB406*2000*453.59/8760/3600*Dispersion!$N$10,0)</f>
        <v>0</v>
      </c>
      <c r="BB406" s="74">
        <f>IF(AND(ISNUMBER('Emissions (start here)'!AB406),ISNUMBER(Dispersion!$N$11)),'Emissions (start here)'!AB406*2000*453.59/8760/3600*Dispersion!$N$11,0)</f>
        <v>0</v>
      </c>
      <c r="BC406" s="74">
        <f>IF(AND(ISNUMBER('Emissions (start here)'!AC406),ISNUMBER(Dispersion!$O$8)),'Emissions (start here)'!AC406*453.59/3600*Dispersion!$O$8,0)</f>
        <v>0</v>
      </c>
      <c r="BD406" s="74">
        <f>IF(AND(ISNUMBER('Emissions (start here)'!AC406),ISNUMBER(Dispersion!$O$9)),'Emissions (start here)'!AC406*453.59/3600*Dispersion!$O$9,0)</f>
        <v>0</v>
      </c>
      <c r="BE406" s="74">
        <f>IF(AND(ISNUMBER('Emissions (start here)'!AD406),ISNUMBER(Dispersion!$O$10)),'Emissions (start here)'!AD406*2000*453.59/8760/3600*Dispersion!$O$10,0)</f>
        <v>0</v>
      </c>
      <c r="BF406" s="74">
        <f>IF(AND(ISNUMBER('Emissions (start here)'!AD406),ISNUMBER(Dispersion!$O$11)),'Emissions (start here)'!AD406*2000*453.59/8760/3600*Dispersion!$O$11,0)</f>
        <v>0</v>
      </c>
      <c r="BG406" s="74">
        <f>IF(AND(ISNUMBER('Emissions (start here)'!AE406),ISNUMBER(Dispersion!$P$8)),'Emissions (start here)'!AE406*453.59/3600*Dispersion!$P$8,0)</f>
        <v>0</v>
      </c>
      <c r="BH406" s="74">
        <f>IF(AND(ISNUMBER('Emissions (start here)'!AE406),ISNUMBER(Dispersion!$P$9)),'Emissions (start here)'!AE406*453.59/3600*Dispersion!$P$9,0)</f>
        <v>0</v>
      </c>
      <c r="BI406" s="74">
        <f>IF(AND(ISNUMBER('Emissions (start here)'!AF406),ISNUMBER(Dispersion!$P$10)),'Emissions (start here)'!AF406*2000*453.59/8760/3600*Dispersion!$P$10,0)</f>
        <v>0</v>
      </c>
      <c r="BJ406" s="74">
        <f>IF(AND(ISNUMBER('Emissions (start here)'!AF406),ISNUMBER(Dispersion!$P$11)),'Emissions (start here)'!AF406*2000*453.59/8760/3600*Dispersion!$P$11,0)</f>
        <v>0</v>
      </c>
      <c r="BK406" s="74">
        <f>IF(AND(ISNUMBER('Emissions (start here)'!AG406),ISNUMBER(Dispersion!$Q$8)),'Emissions (start here)'!AG406*453.59/3600*Dispersion!$Q$8,0)</f>
        <v>0</v>
      </c>
      <c r="BL406" s="74">
        <f>IF(AND(ISNUMBER('Emissions (start here)'!AG406),ISNUMBER(Dispersion!$Q$9)),'Emissions (start here)'!AG406*453.59/3600*Dispersion!$Q$9,0)</f>
        <v>0</v>
      </c>
      <c r="BM406" s="74">
        <f>IF(AND(ISNUMBER('Emissions (start here)'!AH406),ISNUMBER(Dispersion!$Q$10)),'Emissions (start here)'!AH406*2000*453.59/8760/3600*Dispersion!$Q$10,0)</f>
        <v>0</v>
      </c>
      <c r="BN406" s="74">
        <f>IF(AND(ISNUMBER('Emissions (start here)'!AH406),ISNUMBER(Dispersion!$Q$11)),'Emissions (start here)'!AH406*2000*453.59/8760/3600*Dispersion!$Q$11,0)</f>
        <v>0</v>
      </c>
      <c r="BO406" s="74">
        <f>IF(AND(ISNUMBER('Emissions (start here)'!AI406),ISNUMBER(Dispersion!$R$8)),'Emissions (start here)'!AI406*453.59/3600*Dispersion!$R$8,0)</f>
        <v>0</v>
      </c>
      <c r="BP406" s="74">
        <f>IF(AND(ISNUMBER('Emissions (start here)'!AI406),ISNUMBER(Dispersion!$R$9)),'Emissions (start here)'!AI406*453.59/3600*Dispersion!$R$9,0)</f>
        <v>0</v>
      </c>
      <c r="BQ406" s="74">
        <f>IF(AND(ISNUMBER('Emissions (start here)'!AJ406),ISNUMBER(Dispersion!$R$10)),'Emissions (start here)'!AJ406*2000*453.59/8760/3600*Dispersion!$R$10,0)</f>
        <v>0</v>
      </c>
      <c r="BR406" s="74">
        <f>IF(AND(ISNUMBER('Emissions (start here)'!AJ406),ISNUMBER(Dispersion!$R$11)),'Emissions (start here)'!AJ406*2000*453.59/8760/3600*Dispersion!$R$11,0)</f>
        <v>0</v>
      </c>
      <c r="BS406" s="74">
        <f>IF(AND(ISNUMBER('Emissions (start here)'!AK406),ISNUMBER(Dispersion!$S$8)),'Emissions (start here)'!AK406*453.59/3600*Dispersion!$S$8,0)</f>
        <v>0</v>
      </c>
      <c r="BT406" s="74">
        <f>IF(AND(ISNUMBER('Emissions (start here)'!AK406),ISNUMBER(Dispersion!$S$9)),'Emissions (start here)'!AK406*453.59/3600*Dispersion!$S$9,0)</f>
        <v>0</v>
      </c>
      <c r="BU406" s="74">
        <f>IF(AND(ISNUMBER('Emissions (start here)'!AL406),ISNUMBER(Dispersion!$S$10)),'Emissions (start here)'!AL406*2000*453.59/8760/3600*Dispersion!$S$10,0)</f>
        <v>0</v>
      </c>
      <c r="BV406" s="74">
        <f>IF(AND(ISNUMBER('Emissions (start here)'!AL406),ISNUMBER(Dispersion!$S$11)),'Emissions (start here)'!AL406*2000*453.59/8760/3600*Dispersion!$S$11,0)</f>
        <v>0</v>
      </c>
      <c r="BW406" s="74">
        <f>IF(AND(ISNUMBER('Emissions (start here)'!AM406),ISNUMBER(Dispersion!$T$8)),'Emissions (start here)'!AM406*453.59/3600*Dispersion!$T$8,0)</f>
        <v>0</v>
      </c>
      <c r="BX406" s="74">
        <f>IF(AND(ISNUMBER('Emissions (start here)'!AM406),ISNUMBER(Dispersion!$T$9)),'Emissions (start here)'!AM406*453.59/3600*Dispersion!$T$9,0)</f>
        <v>0</v>
      </c>
      <c r="BY406" s="74">
        <f>IF(AND(ISNUMBER('Emissions (start here)'!AN406),ISNUMBER(Dispersion!$T$10)),'Emissions (start here)'!AN406*2000*453.59/8760/3600*Dispersion!$T$10,0)</f>
        <v>0</v>
      </c>
      <c r="BZ406" s="74">
        <f>IF(AND(ISNUMBER('Emissions (start here)'!AN406),ISNUMBER(Dispersion!$T$11)),'Emissions (start here)'!AN406*2000*453.59/8760/3600*Dispersion!$T$11,0)</f>
        <v>0</v>
      </c>
      <c r="CA406" s="74">
        <f>IF(AND(ISNUMBER('Emissions (start here)'!AO406),ISNUMBER(Dispersion!$U$8)),'Emissions (start here)'!AO406*453.59/3600*Dispersion!$U$8,0)</f>
        <v>0</v>
      </c>
      <c r="CB406" s="74">
        <f>IF(AND(ISNUMBER('Emissions (start here)'!AO406),ISNUMBER(Dispersion!$U$9)),'Emissions (start here)'!AO406*453.59/3600*Dispersion!$U$9,0)</f>
        <v>0</v>
      </c>
      <c r="CC406" s="74">
        <f>IF(AND(ISNUMBER('Emissions (start here)'!AP406),ISNUMBER(Dispersion!$U$10)),'Emissions (start here)'!AP406*2000*453.59/8760/3600*Dispersion!$U$10,0)</f>
        <v>0</v>
      </c>
      <c r="CD406" s="74">
        <f>IF(AND(ISNUMBER('Emissions (start here)'!AP406),ISNUMBER(Dispersion!$U$11)),'Emissions (start here)'!AP406*2000*453.59/8760/3600*Dispersion!$U$11,0)</f>
        <v>0</v>
      </c>
      <c r="CE406" s="74">
        <f>IF(AND(ISNUMBER('Emissions (start here)'!AQ406),ISNUMBER(Dispersion!$V$8)),'Emissions (start here)'!AQ406*453.59/3600*Dispersion!$V$8,0)</f>
        <v>0</v>
      </c>
      <c r="CF406" s="74">
        <f>IF(AND(ISNUMBER('Emissions (start here)'!AQ406),ISNUMBER(Dispersion!$V$9)),'Emissions (start here)'!AQ406*453.59/3600*Dispersion!$V$9,0)</f>
        <v>0</v>
      </c>
      <c r="CG406" s="74">
        <f>IF(AND(ISNUMBER('Emissions (start here)'!AR406),ISNUMBER(Dispersion!$V$10)),'Emissions (start here)'!AR406*2000*453.59/8760/3600*Dispersion!$V$10,0)</f>
        <v>0</v>
      </c>
      <c r="CH406" s="74">
        <f>IF(AND(ISNUMBER('Emissions (start here)'!AR406),ISNUMBER(Dispersion!$V$11)),'Emissions (start here)'!AR406*2000*453.59/8760/3600*Dispersion!$V$11,0)</f>
        <v>0</v>
      </c>
      <c r="CI406" s="74">
        <f>IF(AND(ISNUMBER('Emissions (start here)'!AS406),ISNUMBER(Dispersion!$W$8)),'Emissions (start here)'!AS406*453.59/3600*Dispersion!$W$8,0)</f>
        <v>0</v>
      </c>
      <c r="CJ406" s="74">
        <f>IF(AND(ISNUMBER('Emissions (start here)'!AS406),ISNUMBER(Dispersion!$W$9)),'Emissions (start here)'!AS406*453.59/3600*Dispersion!$W$9,0)</f>
        <v>0</v>
      </c>
      <c r="CK406" s="74">
        <f>IF(AND(ISNUMBER('Emissions (start here)'!AT406),ISNUMBER(Dispersion!$W$10)),'Emissions (start here)'!AT406*2000*453.59/8760/3600*Dispersion!$W$10,0)</f>
        <v>0</v>
      </c>
      <c r="CL406" s="74">
        <f>IF(AND(ISNUMBER('Emissions (start here)'!AT406),ISNUMBER(Dispersion!$W$11)),'Emissions (start here)'!AT406*2000*453.59/8760/3600*Dispersion!$W$11,0)</f>
        <v>0</v>
      </c>
      <c r="CM406" s="74">
        <f>IF(AND(ISNUMBER('Emissions (start here)'!AU406),ISNUMBER(Dispersion!$X$8)),'Emissions (start here)'!AU406*453.59/3600*Dispersion!$X$8,0)</f>
        <v>0</v>
      </c>
      <c r="CN406" s="74">
        <f>IF(AND(ISNUMBER('Emissions (start here)'!AU406),ISNUMBER(Dispersion!$X$9)),'Emissions (start here)'!AU406*453.59/3600*Dispersion!$X$9,0)</f>
        <v>0</v>
      </c>
      <c r="CO406" s="74">
        <f>IF(AND(ISNUMBER('Emissions (start here)'!AV406),ISNUMBER(Dispersion!$X$10)),'Emissions (start here)'!AV406*2000*453.59/8760/3600*Dispersion!$X$10,0)</f>
        <v>0</v>
      </c>
      <c r="CP406" s="74">
        <f>IF(AND(ISNUMBER('Emissions (start here)'!AV406),ISNUMBER(Dispersion!$X$11)),'Emissions (start here)'!AV406*2000*453.59/8760/3600*Dispersion!$X$11,0)</f>
        <v>0</v>
      </c>
      <c r="CQ406" s="74">
        <f>IF(AND(ISNUMBER('Emissions (start here)'!AW406),ISNUMBER(Dispersion!$Y$8)),'Emissions (start here)'!AW406*453.59/3600*Dispersion!$Y$8,0)</f>
        <v>0</v>
      </c>
      <c r="CR406" s="74">
        <f>IF(AND(ISNUMBER('Emissions (start here)'!AW406),ISNUMBER(Dispersion!$Y$9)),'Emissions (start here)'!AW406*453.59/3600*Dispersion!$Y$9,0)</f>
        <v>0</v>
      </c>
      <c r="CS406" s="74">
        <f>IF(AND(ISNUMBER('Emissions (start here)'!AX406),ISNUMBER(Dispersion!$Y$10)),'Emissions (start here)'!AX406*2000*453.59/8760/3600*Dispersion!$Y$10,0)</f>
        <v>0</v>
      </c>
      <c r="CT406" s="74">
        <f>IF(AND(ISNUMBER('Emissions (start here)'!AX406),ISNUMBER(Dispersion!$Y$11)),'Emissions (start here)'!AX406*2000*453.59/8760/3600*Dispersion!$Y$11,0)</f>
        <v>0</v>
      </c>
      <c r="CU406" s="74">
        <f>IF(AND(ISNUMBER('Emissions (start here)'!AY406),ISNUMBER(Dispersion!$Z$8)),'Emissions (start here)'!AY406*453.59/3600*Dispersion!$Z$8,0)</f>
        <v>0</v>
      </c>
      <c r="CV406" s="74">
        <f>IF(AND(ISNUMBER('Emissions (start here)'!AY406),ISNUMBER(Dispersion!$Z$9)),'Emissions (start here)'!AY406*453.59/3600*Dispersion!$Z$9,0)</f>
        <v>0</v>
      </c>
      <c r="CW406" s="74">
        <f>IF(AND(ISNUMBER('Emissions (start here)'!AZ406),ISNUMBER(Dispersion!$Z$10)),'Emissions (start here)'!AZ406*2000*453.59/8760/3600*Dispersion!$Z$10,0)</f>
        <v>0</v>
      </c>
      <c r="CX406" s="74">
        <f>IF(AND(ISNUMBER('Emissions (start here)'!AZ406),ISNUMBER(Dispersion!$Z$11)),'Emissions (start here)'!AZ406*2000*453.59/8760/3600*Dispersion!$Z$11,0)</f>
        <v>0</v>
      </c>
      <c r="CY406" s="74">
        <f>IF(AND(ISNUMBER('Emissions (start here)'!BA406),ISNUMBER(Dispersion!$AA$8)),'Emissions (start here)'!BA406*453.59/3600*Dispersion!$AA$8,0)</f>
        <v>0</v>
      </c>
      <c r="CZ406" s="74">
        <f>IF(AND(ISNUMBER('Emissions (start here)'!BA406),ISNUMBER(Dispersion!$AA$9)),'Emissions (start here)'!BA406*453.59/3600*Dispersion!$AA$9,0)</f>
        <v>0</v>
      </c>
      <c r="DA406" s="74">
        <f>IF(AND(ISNUMBER('Emissions (start here)'!BB406),ISNUMBER(Dispersion!$AA$10)),'Emissions (start here)'!BB406*2000*453.59/8760/3600*Dispersion!$AA$10,0)</f>
        <v>0</v>
      </c>
      <c r="DB406" s="74">
        <f>IF(AND(ISNUMBER('Emissions (start here)'!BB406),ISNUMBER(Dispersion!$AA$11)),'Emissions (start here)'!BB406*2000*453.59/8760/3600*Dispersion!$AA$11,0)</f>
        <v>0</v>
      </c>
      <c r="DC406" s="74">
        <f>IF(AND(ISNUMBER('Emissions (start here)'!BC406),ISNUMBER(Dispersion!$AB$8)),'Emissions (start here)'!BC406*453.59/3600*Dispersion!$AB$8,0)</f>
        <v>0</v>
      </c>
      <c r="DD406" s="74">
        <f>IF(AND(ISNUMBER('Emissions (start here)'!BC406),ISNUMBER(Dispersion!$AB$9)),'Emissions (start here)'!BC406*453.59/3600*Dispersion!$AB$9,0)</f>
        <v>0</v>
      </c>
      <c r="DE406" s="74">
        <f>IF(AND(ISNUMBER('Emissions (start here)'!BD406),ISNUMBER(Dispersion!$AB$10)),'Emissions (start here)'!BD406*2000*453.59/8760/3600*Dispersion!$AB$10,0)</f>
        <v>0</v>
      </c>
      <c r="DF406" s="74">
        <f>IF(AND(ISNUMBER('Emissions (start here)'!BD406),ISNUMBER(Dispersion!$AB$11)),'Emissions (start here)'!BD406*2000*453.59/8760/3600*Dispersion!$AB$11,0)</f>
        <v>0</v>
      </c>
      <c r="DG406" s="74">
        <f>IF(AND(ISNUMBER('Emissions (start here)'!BE406),ISNUMBER(Dispersion!$AC$8)),'Emissions (start here)'!BE406*453.59/3600*Dispersion!$AC$8,0)</f>
        <v>0</v>
      </c>
      <c r="DH406" s="74">
        <f>IF(AND(ISNUMBER('Emissions (start here)'!BE406),ISNUMBER(Dispersion!$AC$9)),'Emissions (start here)'!BE406*453.59/3600*Dispersion!$AC$9,0)</f>
        <v>0</v>
      </c>
      <c r="DI406" s="74">
        <f>IF(AND(ISNUMBER('Emissions (start here)'!BF406),ISNUMBER(Dispersion!$AC$10)),'Emissions (start here)'!BF406*2000*453.59/8760/3600*Dispersion!$AC$10,0)</f>
        <v>0</v>
      </c>
      <c r="DJ406" s="74">
        <f>IF(AND(ISNUMBER('Emissions (start here)'!BF406),ISNUMBER(Dispersion!$AC$11)),'Emissions (start here)'!BF406*2000*453.59/8760/3600*Dispersion!$AC$11,0)</f>
        <v>0</v>
      </c>
      <c r="DK406" s="74">
        <f>IF(AND(ISNUMBER('Emissions (start here)'!BG406),ISNUMBER(Dispersion!$AD$8)),'Emissions (start here)'!BG406*453.59/3600*Dispersion!$AD$8,0)</f>
        <v>0</v>
      </c>
      <c r="DL406" s="74">
        <f>IF(AND(ISNUMBER('Emissions (start here)'!BG406),ISNUMBER(Dispersion!$AD$9)),'Emissions (start here)'!BG406*453.59/3600*Dispersion!$AD$9,0)</f>
        <v>0</v>
      </c>
      <c r="DM406" s="74">
        <f>IF(AND(ISNUMBER('Emissions (start here)'!BH406),ISNUMBER(Dispersion!$AD$10)),'Emissions (start here)'!BH406*2000*453.59/8760/3600*Dispersion!$AD$10,0)</f>
        <v>0</v>
      </c>
      <c r="DN406" s="74">
        <f>IF(AND(ISNUMBER('Emissions (start here)'!BH406),ISNUMBER(Dispersion!$AD$11)),'Emissions (start here)'!BH406*2000*453.59/8760/3600*Dispersion!$AD$11,0)</f>
        <v>0</v>
      </c>
      <c r="DO406" s="74">
        <f>IF(AND(ISNUMBER('Emissions (start here)'!BI406),ISNUMBER(Dispersion!$AE$8)),'Emissions (start here)'!BI406*453.59/3600*Dispersion!$AE$8,0)</f>
        <v>0</v>
      </c>
      <c r="DP406" s="74">
        <f>IF(AND(ISNUMBER('Emissions (start here)'!BI406),ISNUMBER(Dispersion!$AE$9)),'Emissions (start here)'!BI406*453.59/3600*Dispersion!$AE$9,0)</f>
        <v>0</v>
      </c>
      <c r="DQ406" s="74">
        <f>IF(AND(ISNUMBER('Emissions (start here)'!BJ406),ISNUMBER(Dispersion!$AE$10)),'Emissions (start here)'!BJ406*2000*453.59/8760/3600*Dispersion!$AE$10,0)</f>
        <v>0</v>
      </c>
      <c r="DR406" s="74">
        <f>IF(AND(ISNUMBER('Emissions (start here)'!BJ406),ISNUMBER(Dispersion!$AE$11)),'Emissions (start here)'!BJ406*2000*453.59/8760/3600*Dispersion!$AE$11,0)</f>
        <v>0</v>
      </c>
      <c r="DS406" s="74">
        <f>IF(AND(ISNUMBER('Emissions (start here)'!BK406),ISNUMBER(Dispersion!$AF$8)),'Emissions (start here)'!BK406*453.59/3600*Dispersion!$AF$8,0)</f>
        <v>0</v>
      </c>
      <c r="DT406" s="74">
        <f>IF(AND(ISNUMBER('Emissions (start here)'!BK406),ISNUMBER(Dispersion!$AF$9)),'Emissions (start here)'!BK406*453.59/3600*Dispersion!$AF$9,0)</f>
        <v>0</v>
      </c>
      <c r="DU406" s="74">
        <f>IF(AND(ISNUMBER('Emissions (start here)'!BL406),ISNUMBER(Dispersion!$AF$10)),'Emissions (start here)'!BL406*2000*453.59/8760/3600*Dispersion!$AF$10,0)</f>
        <v>0</v>
      </c>
      <c r="DV406" s="74">
        <f>IF(AND(ISNUMBER('Emissions (start here)'!BL406),ISNUMBER(Dispersion!$AF$11)),'Emissions (start here)'!BL406*2000*453.59/8760/3600*Dispersion!$AF$11,0)</f>
        <v>0</v>
      </c>
      <c r="DW406" s="74">
        <f>IF(AND(ISNUMBER('Emissions (start here)'!BM406),ISNUMBER(Dispersion!$AG$8)),'Emissions (start here)'!BM406*453.59/3600*Dispersion!$AG$8,0)</f>
        <v>0</v>
      </c>
      <c r="DX406" s="74">
        <f>IF(AND(ISNUMBER('Emissions (start here)'!BM406),ISNUMBER(Dispersion!$AG$9)),'Emissions (start here)'!BM406*453.59/3600*Dispersion!$AG$9,0)</f>
        <v>0</v>
      </c>
      <c r="DY406" s="74">
        <f>IF(AND(ISNUMBER('Emissions (start here)'!BN406),ISNUMBER(Dispersion!$AG$10)),'Emissions (start here)'!BN406*2000*453.59/8760/3600*Dispersion!$AG$10,0)</f>
        <v>0</v>
      </c>
      <c r="DZ406" s="74">
        <f>IF(AND(ISNUMBER('Emissions (start here)'!BN406),ISNUMBER(Dispersion!$AG$11)),'Emissions (start here)'!BN406*2000*453.59/8760/3600*Dispersion!$AG$11,0)</f>
        <v>0</v>
      </c>
      <c r="EA406" s="74">
        <f>IF(AND(ISNUMBER('Emissions (start here)'!BO406),ISNUMBER(Dispersion!$AH$8)),'Emissions (start here)'!BO406*453.59/3600*Dispersion!$AH$8,0)</f>
        <v>0</v>
      </c>
      <c r="EB406" s="74">
        <f>IF(AND(ISNUMBER('Emissions (start here)'!BO406),ISNUMBER(Dispersion!$AH$9)),'Emissions (start here)'!BO406*453.59/3600*Dispersion!$AH$9,0)</f>
        <v>0</v>
      </c>
      <c r="EC406" s="74">
        <f>IF(AND(ISNUMBER('Emissions (start here)'!BP406),ISNUMBER(Dispersion!$AH$10)),'Emissions (start here)'!BP406*2000*453.59/8760/3600*Dispersion!$AH$10,0)</f>
        <v>0</v>
      </c>
      <c r="ED406" s="74">
        <f>IF(AND(ISNUMBER('Emissions (start here)'!BP406),ISNUMBER(Dispersion!$AH$11)),'Emissions (start here)'!BP406*2000*453.59/8760/3600*Dispersion!$AH$11,0)</f>
        <v>0</v>
      </c>
      <c r="EE406" s="74">
        <f>IF(AND(ISNUMBER('Emissions (start here)'!BQ406),ISNUMBER(Dispersion!$AI$8)),'Emissions (start here)'!BQ406*453.59/3600*Dispersion!$AI$8,0)</f>
        <v>0</v>
      </c>
      <c r="EF406" s="74">
        <f>IF(AND(ISNUMBER('Emissions (start here)'!BQ406),ISNUMBER(Dispersion!$AI$9)),'Emissions (start here)'!BQ406*453.59/3600*Dispersion!$AI$9,0)</f>
        <v>0</v>
      </c>
      <c r="EG406" s="74">
        <f>IF(AND(ISNUMBER('Emissions (start here)'!BR406),ISNUMBER(Dispersion!$AI$10)),'Emissions (start here)'!BR406*2000*453.59/8760/3600*Dispersion!$AI$10,0)</f>
        <v>0</v>
      </c>
      <c r="EH406" s="74">
        <f>IF(AND(ISNUMBER('Emissions (start here)'!BR406),ISNUMBER(Dispersion!$AI$11)),'Emissions (start here)'!BR406*2000*453.59/8760/3600*Dispersion!$AI$11,0)</f>
        <v>0</v>
      </c>
      <c r="EI406" s="74">
        <f>IF(AND(ISNUMBER('Emissions (start here)'!BS406),ISNUMBER(Dispersion!$AJ$8)),'Emissions (start here)'!BS406*453.59/3600*Dispersion!$AJ$8,0)</f>
        <v>0</v>
      </c>
      <c r="EJ406" s="74">
        <f>IF(AND(ISNUMBER('Emissions (start here)'!BS406),ISNUMBER(Dispersion!$AJ$9)),'Emissions (start here)'!BS406*453.59/3600*Dispersion!$AJ$9,0)</f>
        <v>0</v>
      </c>
      <c r="EK406" s="74">
        <f>IF(AND(ISNUMBER('Emissions (start here)'!BT406),ISNUMBER(Dispersion!$AJ$10)),'Emissions (start here)'!BT406*2000*453.59/8760/3600*Dispersion!$AJ$10,0)</f>
        <v>0</v>
      </c>
      <c r="EL406" s="74">
        <f>IF(AND(ISNUMBER('Emissions (start here)'!BT406),ISNUMBER(Dispersion!$AJ$11)),'Emissions (start here)'!BT406*2000*453.59/8760/3600*Dispersion!$AJ$11,0)</f>
        <v>0</v>
      </c>
      <c r="EM406" s="74">
        <f>IF(AND(ISNUMBER('Emissions (start here)'!BU406),ISNUMBER(Dispersion!$AK$8)),'Emissions (start here)'!BU406*453.59/3600*Dispersion!$AK$8,0)</f>
        <v>0</v>
      </c>
      <c r="EN406" s="74">
        <f>IF(AND(ISNUMBER('Emissions (start here)'!BU406),ISNUMBER(Dispersion!$AK$9)),'Emissions (start here)'!BU406*453.59/3600*Dispersion!$AK$9,0)</f>
        <v>0</v>
      </c>
      <c r="EO406" s="74">
        <f>IF(AND(ISNUMBER('Emissions (start here)'!BV406),ISNUMBER(Dispersion!$AK$10)),'Emissions (start here)'!BV406*2000*453.59/8760/3600*Dispersion!$AK$10,0)</f>
        <v>0</v>
      </c>
      <c r="EP406" s="74">
        <f>IF(AND(ISNUMBER('Emissions (start here)'!BV406),ISNUMBER(Dispersion!$AK$11)),'Emissions (start here)'!BV406*2000*453.59/8760/3600*Dispersion!$AK$11,0)</f>
        <v>0</v>
      </c>
      <c r="EQ406" s="74">
        <f>IF(AND(ISNUMBER('Emissions (start here)'!BW406),ISNUMBER(Dispersion!$AL$8)),'Emissions (start here)'!BW406*453.59/3600*Dispersion!$AL$8,0)</f>
        <v>0</v>
      </c>
      <c r="ER406" s="74">
        <f>IF(AND(ISNUMBER('Emissions (start here)'!BW406),ISNUMBER(Dispersion!$AL$9)),'Emissions (start here)'!BW406*453.59/3600*Dispersion!$AL$9,0)</f>
        <v>0</v>
      </c>
      <c r="ES406" s="74">
        <f>IF(AND(ISNUMBER('Emissions (start here)'!BX406),ISNUMBER(Dispersion!$AL$10)),'Emissions (start here)'!BX406*2000*453.59/8760/3600*Dispersion!$AL$10,0)</f>
        <v>0</v>
      </c>
      <c r="ET406" s="74">
        <f>IF(AND(ISNUMBER('Emissions (start here)'!BX406),ISNUMBER(Dispersion!$AL$11)),'Emissions (start here)'!BX406*2000*453.59/8760/3600*Dispersion!$AL$11,0)</f>
        <v>0</v>
      </c>
      <c r="EU406" s="74">
        <f>IF(AND(ISNUMBER('Emissions (start here)'!BY406),ISNUMBER(Dispersion!$AM$8)),'Emissions (start here)'!BY406*453.59/3600*Dispersion!$AM$8,0)</f>
        <v>0</v>
      </c>
      <c r="EV406" s="74">
        <f>IF(AND(ISNUMBER('Emissions (start here)'!BY406),ISNUMBER(Dispersion!$AM$9)),'Emissions (start here)'!BY406*453.59/3600*Dispersion!$AM$9,0)</f>
        <v>0</v>
      </c>
      <c r="EW406" s="74">
        <f>IF(AND(ISNUMBER('Emissions (start here)'!BZ406),ISNUMBER(Dispersion!$AM$10)),'Emissions (start here)'!BZ406*2000*453.59/8760/3600*Dispersion!$AM$10,0)</f>
        <v>0</v>
      </c>
      <c r="EX406" s="74">
        <f>IF(AND(ISNUMBER('Emissions (start here)'!BZ406),ISNUMBER(Dispersion!$AM$11)),'Emissions (start here)'!BZ406*2000*453.59/8760/3600*Dispersion!$AM$11,0)</f>
        <v>0</v>
      </c>
      <c r="EY406" s="74">
        <f>IF(AND(ISNUMBER('Emissions (start here)'!CA406),ISNUMBER(Dispersion!$AN$8)),'Emissions (start here)'!CA406*453.59/3600*Dispersion!$AN$8,0)</f>
        <v>0</v>
      </c>
      <c r="EZ406" s="74">
        <f>IF(AND(ISNUMBER('Emissions (start here)'!CA406),ISNUMBER(Dispersion!$AN$9)),'Emissions (start here)'!CA406*453.59/3600*Dispersion!$AN$9,0)</f>
        <v>0</v>
      </c>
      <c r="FA406" s="74">
        <f>IF(AND(ISNUMBER('Emissions (start here)'!CB406),ISNUMBER(Dispersion!$AN$10)),'Emissions (start here)'!CB406*2000*453.59/8760/3600*Dispersion!$AN$10,0)</f>
        <v>0</v>
      </c>
      <c r="FB406" s="74">
        <f>IF(AND(ISNUMBER('Emissions (start here)'!CB406),ISNUMBER(Dispersion!$AN$11)),'Emissions (start here)'!CB406*2000*453.59/8760/3600*Dispersion!$AN$11,0)</f>
        <v>0</v>
      </c>
      <c r="FC406" s="74">
        <f>IF(AND(ISNUMBER('Emissions (start here)'!CC406),ISNUMBER(Dispersion!$AO$8)),'Emissions (start here)'!CC406*453.59/3600*Dispersion!$AO$8,0)</f>
        <v>0</v>
      </c>
      <c r="FD406" s="74">
        <f>IF(AND(ISNUMBER('Emissions (start here)'!CC406),ISNUMBER(Dispersion!$AO$9)),'Emissions (start here)'!CC406*453.59/3600*Dispersion!$AO$9,0)</f>
        <v>0</v>
      </c>
      <c r="FE406" s="74">
        <f>IF(AND(ISNUMBER('Emissions (start here)'!CD406),ISNUMBER(Dispersion!$AO$10)),'Emissions (start here)'!CD406*2000*453.59/8760/3600*Dispersion!$AO$10,0)</f>
        <v>0</v>
      </c>
      <c r="FF406" s="74">
        <f>IF(AND(ISNUMBER('Emissions (start here)'!CD406),ISNUMBER(Dispersion!$AO$11)),'Emissions (start here)'!CD406*2000*453.59/8760/3600*Dispersion!$AO$11,0)</f>
        <v>0</v>
      </c>
      <c r="FG406" s="74">
        <f>IF(AND(ISNUMBER('Emissions (start here)'!CE406),ISNUMBER(Dispersion!$AP$8)),'Emissions (start here)'!CE406*453.59/3600*Dispersion!$AP$8,0)</f>
        <v>0</v>
      </c>
      <c r="FH406" s="74">
        <f>IF(AND(ISNUMBER('Emissions (start here)'!CE406),ISNUMBER(Dispersion!$AP$9)),'Emissions (start here)'!CE406*453.59/3600*Dispersion!$AP$9,0)</f>
        <v>0</v>
      </c>
      <c r="FI406" s="74">
        <f>IF(AND(ISNUMBER('Emissions (start here)'!CF406),ISNUMBER(Dispersion!$AP$10)),'Emissions (start here)'!CF406*2000*453.59/8760/3600*Dispersion!$AP$10,0)</f>
        <v>0</v>
      </c>
      <c r="FJ406" s="74">
        <f>IF(AND(ISNUMBER('Emissions (start here)'!CF406),ISNUMBER(Dispersion!$AP$11)),'Emissions (start here)'!CF406*2000*453.59/8760/3600*Dispersion!$AP$11,0)</f>
        <v>0</v>
      </c>
      <c r="FK406" s="74">
        <f>IF(AND(ISNUMBER('Emissions (start here)'!CG406),ISNUMBER(Dispersion!$AQ$8)),'Emissions (start here)'!CG406*453.59/3600*Dispersion!$AQ$8,0)</f>
        <v>0</v>
      </c>
      <c r="FL406" s="74">
        <f>IF(AND(ISNUMBER('Emissions (start here)'!CG406),ISNUMBER(Dispersion!$AQ$9)),'Emissions (start here)'!CG406*453.59/3600*Dispersion!$AQ$9,0)</f>
        <v>0</v>
      </c>
      <c r="FM406" s="74">
        <f>IF(AND(ISNUMBER('Emissions (start here)'!CH406),ISNUMBER(Dispersion!$AQ$10)),'Emissions (start here)'!CH406*2000*453.59/8760/3600*Dispersion!$AQ$10,0)</f>
        <v>0</v>
      </c>
      <c r="FN406" s="74">
        <f>IF(AND(ISNUMBER('Emissions (start here)'!CH406),ISNUMBER(Dispersion!$AQ$11)),'Emissions (start here)'!CH406*2000*453.59/8760/3600*Dispersion!$AQ$11,0)</f>
        <v>0</v>
      </c>
      <c r="FO406" s="74">
        <f>IF(AND(ISNUMBER('Emissions (start here)'!CI406),ISNUMBER(Dispersion!$AR$8)),'Emissions (start here)'!CI406*453.59/3600*Dispersion!$AR$8,0)</f>
        <v>0</v>
      </c>
      <c r="FP406" s="74">
        <f>IF(AND(ISNUMBER('Emissions (start here)'!CI406),ISNUMBER(Dispersion!$AR$9)),'Emissions (start here)'!CI406*453.59/3600*Dispersion!$AR$9,0)</f>
        <v>0</v>
      </c>
      <c r="FQ406" s="74">
        <f>IF(AND(ISNUMBER('Emissions (start here)'!CJ406),ISNUMBER(Dispersion!$AR$10)),'Emissions (start here)'!CJ406*2000*453.59/8760/3600*Dispersion!$AR$10,0)</f>
        <v>0</v>
      </c>
      <c r="FR406" s="74">
        <f>IF(AND(ISNUMBER('Emissions (start here)'!CJ406),ISNUMBER(Dispersion!$AR$11)),'Emissions (start here)'!CJ406*2000*453.59/8760/3600*Dispersion!$AR$11,0)</f>
        <v>0</v>
      </c>
      <c r="FS406" s="74">
        <f>IF(AND(ISNUMBER('Emissions (start here)'!CK406),ISNUMBER(Dispersion!$AS$8)),'Emissions (start here)'!CK406*453.59/3600*Dispersion!$AS$8,0)</f>
        <v>0</v>
      </c>
      <c r="FT406" s="74">
        <f>IF(AND(ISNUMBER('Emissions (start here)'!CK406),ISNUMBER(Dispersion!$AS$9)),'Emissions (start here)'!CK406*453.59/3600*Dispersion!$AS$9,0)</f>
        <v>0</v>
      </c>
      <c r="FU406" s="74">
        <f>IF(AND(ISNUMBER('Emissions (start here)'!CL406),ISNUMBER(Dispersion!$AS$10)),'Emissions (start here)'!CL406*2000*453.59/8760/3600*Dispersion!$AS$10,0)</f>
        <v>0</v>
      </c>
      <c r="FV406" s="74">
        <f>IF(AND(ISNUMBER('Emissions (start here)'!CL406),ISNUMBER(Dispersion!$AS$11)),'Emissions (start here)'!CL406*2000*453.59/8760/3600*Dispersion!$AS$11,0)</f>
        <v>0</v>
      </c>
      <c r="FW406" s="74">
        <f>IF(AND(ISNUMBER('Emissions (start here)'!CM406),ISNUMBER(Dispersion!$AT$8)),'Emissions (start here)'!CM406*453.59/3600*Dispersion!$AT$8,0)</f>
        <v>0</v>
      </c>
      <c r="FX406" s="74">
        <f>IF(AND(ISNUMBER('Emissions (start here)'!CM406),ISNUMBER(Dispersion!$AT$9)),'Emissions (start here)'!CM406*453.59/3600*Dispersion!$AT$9,0)</f>
        <v>0</v>
      </c>
      <c r="FY406" s="74">
        <f>IF(AND(ISNUMBER('Emissions (start here)'!CN406),ISNUMBER(Dispersion!$AT$10)),'Emissions (start here)'!CN406*2000*453.59/8760/3600*Dispersion!$AT$10,0)</f>
        <v>0</v>
      </c>
      <c r="FZ406" s="74">
        <f>IF(AND(ISNUMBER('Emissions (start here)'!CN406),ISNUMBER(Dispersion!$AT$11)),'Emissions (start here)'!CN406*2000*453.59/8760/3600*Dispersion!$AT$11,0)</f>
        <v>0</v>
      </c>
      <c r="GA406" s="74">
        <f>IF(AND(ISNUMBER('Emissions (start here)'!CO406),ISNUMBER(Dispersion!$AU$8)),'Emissions (start here)'!CO406*453.59/3600*Dispersion!$AU$8,0)</f>
        <v>0</v>
      </c>
      <c r="GB406" s="74">
        <f>IF(AND(ISNUMBER('Emissions (start here)'!CO406),ISNUMBER(Dispersion!$AU$9)),'Emissions (start here)'!CO406*453.59/3600*Dispersion!$AU$9,0)</f>
        <v>0</v>
      </c>
      <c r="GC406" s="74">
        <f>IF(AND(ISNUMBER('Emissions (start here)'!CP406),ISNUMBER(Dispersion!$AU$10)),'Emissions (start here)'!CP406*2000*453.59/8760/3600*Dispersion!$AU$10,0)</f>
        <v>0</v>
      </c>
      <c r="GD406" s="74">
        <f>IF(AND(ISNUMBER('Emissions (start here)'!CP406),ISNUMBER(Dispersion!$AU$11)),'Emissions (start here)'!CP406*2000*453.59/8760/3600*Dispersion!$AU$11,0)</f>
        <v>0</v>
      </c>
      <c r="GE406" s="74">
        <f>IF(AND(ISNUMBER('Emissions (start here)'!CQ406),ISNUMBER(Dispersion!$AV$8)),'Emissions (start here)'!CQ406*453.59/3600*Dispersion!$AV$8,0)</f>
        <v>0</v>
      </c>
      <c r="GF406" s="74">
        <f>IF(AND(ISNUMBER('Emissions (start here)'!CQ406),ISNUMBER(Dispersion!$AV$9)),'Emissions (start here)'!CQ406*453.59/3600*Dispersion!$AV$9,0)</f>
        <v>0</v>
      </c>
      <c r="GG406" s="74">
        <f>IF(AND(ISNUMBER('Emissions (start here)'!CR406),ISNUMBER(Dispersion!$AV$10)),'Emissions (start here)'!CR406*2000*453.59/8760/3600*Dispersion!$AV$10,0)</f>
        <v>0</v>
      </c>
      <c r="GH406" s="74">
        <f>IF(AND(ISNUMBER('Emissions (start here)'!CR406),ISNUMBER(Dispersion!$AV$11)),'Emissions (start here)'!CR406*2000*453.59/8760/3600*Dispersion!$AV$11,0)</f>
        <v>0</v>
      </c>
      <c r="GI406" s="74">
        <f>IF(AND(ISNUMBER('Emissions (start here)'!CS406),ISNUMBER(Dispersion!$AW$8)),'Emissions (start here)'!CS406*453.59/3600*Dispersion!$AW$8,0)</f>
        <v>0</v>
      </c>
      <c r="GJ406" s="74">
        <f>IF(AND(ISNUMBER('Emissions (start here)'!CS406),ISNUMBER(Dispersion!$AW$9)),'Emissions (start here)'!CS406*453.59/3600*Dispersion!$AW$9,0)</f>
        <v>0</v>
      </c>
      <c r="GK406" s="74">
        <f>IF(AND(ISNUMBER('Emissions (start here)'!CT406),ISNUMBER(Dispersion!$AW$10)),'Emissions (start here)'!CT406*2000*453.59/8760/3600*Dispersion!$AW$10,0)</f>
        <v>0</v>
      </c>
      <c r="GL406" s="74">
        <f>IF(AND(ISNUMBER('Emissions (start here)'!CT406),ISNUMBER(Dispersion!$AW$11)),'Emissions (start here)'!CT406*2000*453.59/8760/3600*Dispersion!$AW$11,0)</f>
        <v>0</v>
      </c>
      <c r="GM406" s="74">
        <f>IF(AND(ISNUMBER('Emissions (start here)'!CU406),ISNUMBER(Dispersion!$AX$8)),'Emissions (start here)'!CU406*453.59/3600*Dispersion!$AX$8,0)</f>
        <v>0</v>
      </c>
      <c r="GN406" s="74">
        <f>IF(AND(ISNUMBER('Emissions (start here)'!CU406),ISNUMBER(Dispersion!$AX$9)),'Emissions (start here)'!CU406*453.59/3600*Dispersion!$AX$9,0)</f>
        <v>0</v>
      </c>
      <c r="GO406" s="74">
        <f>IF(AND(ISNUMBER('Emissions (start here)'!CV406),ISNUMBER(Dispersion!$AX$10)),'Emissions (start here)'!CV406*2000*453.59/8760/3600*Dispersion!$AX$10,0)</f>
        <v>0</v>
      </c>
      <c r="GP406" s="74">
        <f>IF(AND(ISNUMBER('Emissions (start here)'!CV406),ISNUMBER(Dispersion!$AX$11)),'Emissions (start here)'!CV406*2000*453.59/8760/3600*Dispersion!$AX$11,0)</f>
        <v>0</v>
      </c>
      <c r="GQ406" s="74">
        <f>IF(AND(ISNUMBER('Emissions (start here)'!CW406),ISNUMBER(Dispersion!$AY$8)),'Emissions (start here)'!CW406*453.59/3600*Dispersion!$AY$8,0)</f>
        <v>0</v>
      </c>
      <c r="GR406" s="74">
        <f>IF(AND(ISNUMBER('Emissions (start here)'!CW406),ISNUMBER(Dispersion!$AY$9)),'Emissions (start here)'!CW406*453.59/3600*Dispersion!$AY$9,0)</f>
        <v>0</v>
      </c>
      <c r="GS406" s="74">
        <f>IF(AND(ISNUMBER('Emissions (start here)'!CX406),ISNUMBER(Dispersion!$AY$10)),'Emissions (start here)'!CX406*2000*453.59/8760/3600*Dispersion!$AY$10,0)</f>
        <v>0</v>
      </c>
      <c r="GT406" s="74">
        <f>IF(AND(ISNUMBER('Emissions (start here)'!CX406),ISNUMBER(Dispersion!$AY$11)),'Emissions (start here)'!CX406*2000*453.59/8760/3600*Dispersion!$AY$11,0)</f>
        <v>0</v>
      </c>
      <c r="GU406" s="74">
        <f>IF(AND(ISNUMBER('Emissions (start here)'!CY406),ISNUMBER(Dispersion!$AZ$8)),'Emissions (start here)'!CY406*453.59/3600*Dispersion!$AZ$8,0)</f>
        <v>0</v>
      </c>
      <c r="GV406" s="74">
        <f>IF(AND(ISNUMBER('Emissions (start here)'!CY406),ISNUMBER(Dispersion!$AZ$9)),'Emissions (start here)'!CY406*453.59/3600*Dispersion!$AZ$9,0)</f>
        <v>0</v>
      </c>
      <c r="GW406" s="74">
        <f>IF(AND(ISNUMBER('Emissions (start here)'!CZ406),ISNUMBER(Dispersion!$AZ$10)),'Emissions (start here)'!CZ406*2000*453.59/8760/3600*Dispersion!$AZ$10,0)</f>
        <v>0</v>
      </c>
      <c r="GX406" s="74">
        <f>IF(AND(ISNUMBER('Emissions (start here)'!CZ406),ISNUMBER(Dispersion!$AZ$11)),'Emissions (start here)'!CZ406*2000*453.59/8760/3600*Dispersion!$AZ$11,0)</f>
        <v>0</v>
      </c>
    </row>
    <row r="407" spans="1:206" x14ac:dyDescent="0.2">
      <c r="A407" s="51" t="str">
        <f>'Tox Values'!C407</f>
        <v>7446-09-5</v>
      </c>
      <c r="B407" s="94" t="str">
        <f>'Tox Values'!D407</f>
        <v>Sulfur dioxide</v>
      </c>
      <c r="C407" s="96">
        <f t="shared" si="25"/>
        <v>0</v>
      </c>
      <c r="D407" s="74">
        <f t="shared" si="26"/>
        <v>0</v>
      </c>
      <c r="E407" s="74">
        <f t="shared" si="27"/>
        <v>0</v>
      </c>
      <c r="F407" s="99">
        <f t="shared" si="28"/>
        <v>0</v>
      </c>
      <c r="G407" s="97">
        <f>IF(AND(ISNUMBER('Emissions (start here)'!E407),ISNUMBER(Dispersion!$C$8)),'Emissions (start here)'!E407*453.59/3600*Dispersion!$C$8,0)</f>
        <v>0</v>
      </c>
      <c r="H407" s="74">
        <f>IF(AND(ISNUMBER('Emissions (start here)'!E407),ISNUMBER(Dispersion!$C$9)),'Emissions (start here)'!E407*453.59/3600*Dispersion!$C$9,0)</f>
        <v>0</v>
      </c>
      <c r="I407" s="74">
        <f>IF(AND(ISNUMBER('Emissions (start here)'!F407),ISNUMBER(Dispersion!$C$10)),'Emissions (start here)'!F407*2000*453.59/8760/3600*Dispersion!$C$10,0)</f>
        <v>0</v>
      </c>
      <c r="J407" s="74">
        <f>IF(AND(ISNUMBER('Emissions (start here)'!F407),ISNUMBER(Dispersion!$C$11)),'Emissions (start here)'!F407*2000*453.59/8760/3600*Dispersion!$C$11,0)</f>
        <v>0</v>
      </c>
      <c r="K407" s="74">
        <f>IF(AND(ISNUMBER('Emissions (start here)'!G407),ISNUMBER(Dispersion!$D$8)),'Emissions (start here)'!G407*453.59/3600*Dispersion!$D$8,0)</f>
        <v>0</v>
      </c>
      <c r="L407" s="74">
        <f>IF(AND(ISNUMBER('Emissions (start here)'!G407),ISNUMBER(Dispersion!$D$9)),'Emissions (start here)'!G407*453.59/3600*Dispersion!$D$9,0)</f>
        <v>0</v>
      </c>
      <c r="M407" s="74">
        <f>IF(AND(ISNUMBER('Emissions (start here)'!H407),ISNUMBER(Dispersion!$D$10)),'Emissions (start here)'!H407*2000*453.59/8760/3600*Dispersion!$D$10,0)</f>
        <v>0</v>
      </c>
      <c r="N407" s="74">
        <f>IF(AND(ISNUMBER('Emissions (start here)'!H407),ISNUMBER(Dispersion!$D$11)),'Emissions (start here)'!H407*2000*453.59/8760/3600*Dispersion!$D$11,0)</f>
        <v>0</v>
      </c>
      <c r="O407" s="74">
        <f>IF(AND(ISNUMBER('Emissions (start here)'!I407),ISNUMBER(Dispersion!$E$8)),'Emissions (start here)'!I407*453.59/3600*Dispersion!$E$8,0)</f>
        <v>0</v>
      </c>
      <c r="P407" s="74">
        <f>IF(AND(ISNUMBER('Emissions (start here)'!I407),ISNUMBER(Dispersion!$E$9)),'Emissions (start here)'!I407*453.59/3600*Dispersion!$E$9,0)</f>
        <v>0</v>
      </c>
      <c r="Q407" s="74">
        <f>IF(AND(ISNUMBER('Emissions (start here)'!J407),ISNUMBER(Dispersion!$E$10)),'Emissions (start here)'!J407*2000*453.59/8760/3600*Dispersion!$E$10,0)</f>
        <v>0</v>
      </c>
      <c r="R407" s="74">
        <f>IF(AND(ISNUMBER('Emissions (start here)'!J407),ISNUMBER(Dispersion!$E$11)),'Emissions (start here)'!J407*2000*453.59/8760/3600*Dispersion!$E$11,0)</f>
        <v>0</v>
      </c>
      <c r="S407" s="74">
        <f>IF(AND(ISNUMBER('Emissions (start here)'!K407),ISNUMBER(Dispersion!$F$8)),'Emissions (start here)'!K407*453.59/3600*Dispersion!$F$8,0)</f>
        <v>0</v>
      </c>
      <c r="T407" s="74">
        <f>IF(AND(ISNUMBER('Emissions (start here)'!K407),ISNUMBER(Dispersion!$F$9)),'Emissions (start here)'!K407*453.59/3600*Dispersion!$F$9,0)</f>
        <v>0</v>
      </c>
      <c r="U407" s="74">
        <f>IF(AND(ISNUMBER('Emissions (start here)'!L407),ISNUMBER(Dispersion!$F$10)),'Emissions (start here)'!L407*2000*453.59/8760/3600*Dispersion!$F$10,0)</f>
        <v>0</v>
      </c>
      <c r="V407" s="74">
        <f>IF(AND(ISNUMBER('Emissions (start here)'!L407),ISNUMBER(Dispersion!$F$11)),'Emissions (start here)'!L407*2000*453.59/8760/3600*Dispersion!$F$11,0)</f>
        <v>0</v>
      </c>
      <c r="W407" s="74">
        <f>IF(AND(ISNUMBER('Emissions (start here)'!M407),ISNUMBER(Dispersion!$G$8)),'Emissions (start here)'!M407*453.59/3600*Dispersion!$G$8,0)</f>
        <v>0</v>
      </c>
      <c r="X407" s="74">
        <f>IF(AND(ISNUMBER('Emissions (start here)'!M407),ISNUMBER(Dispersion!$G$9)),'Emissions (start here)'!M407*453.59/3600*Dispersion!$G$9,0)</f>
        <v>0</v>
      </c>
      <c r="Y407" s="74">
        <f>IF(AND(ISNUMBER('Emissions (start here)'!N407),ISNUMBER(Dispersion!$G$10)),'Emissions (start here)'!N407*2000*453.59/8760/3600*Dispersion!$G$10,0)</f>
        <v>0</v>
      </c>
      <c r="Z407" s="74">
        <f>IF(AND(ISNUMBER('Emissions (start here)'!N407),ISNUMBER(Dispersion!$G$11)),'Emissions (start here)'!N407*2000*453.59/8760/3600*Dispersion!$G$11,0)</f>
        <v>0</v>
      </c>
      <c r="AA407" s="74">
        <f>IF(AND(ISNUMBER('Emissions (start here)'!O407),ISNUMBER(Dispersion!$H$8)),'Emissions (start here)'!O407*453.59/3600*Dispersion!$H$8,0)</f>
        <v>0</v>
      </c>
      <c r="AB407" s="74">
        <f>IF(AND(ISNUMBER('Emissions (start here)'!O407),ISNUMBER(Dispersion!$H$9)),'Emissions (start here)'!O407*453.59/3600*Dispersion!$H$9,0)</f>
        <v>0</v>
      </c>
      <c r="AC407" s="74">
        <f>IF(AND(ISNUMBER('Emissions (start here)'!P407),ISNUMBER(Dispersion!$H$10)),'Emissions (start here)'!P407*2000*453.59/8760/3600*Dispersion!$H$10,0)</f>
        <v>0</v>
      </c>
      <c r="AD407" s="74">
        <f>IF(AND(ISNUMBER('Emissions (start here)'!P407),ISNUMBER(Dispersion!$H$11)),'Emissions (start here)'!P407*2000*453.59/8760/3600*Dispersion!$H$11,0)</f>
        <v>0</v>
      </c>
      <c r="AE407" s="74">
        <f>IF(AND(ISNUMBER('Emissions (start here)'!Q407),ISNUMBER(Dispersion!$I$8)),'Emissions (start here)'!Q407*453.59/3600*Dispersion!$I$8,0)</f>
        <v>0</v>
      </c>
      <c r="AF407" s="74">
        <f>IF(AND(ISNUMBER('Emissions (start here)'!Q407),ISNUMBER(Dispersion!$I$9)),'Emissions (start here)'!Q407*453.59/3600*Dispersion!$I$9,0)</f>
        <v>0</v>
      </c>
      <c r="AG407" s="74">
        <f>IF(AND(ISNUMBER('Emissions (start here)'!R407),ISNUMBER(Dispersion!$I$10)),'Emissions (start here)'!R407*2000*453.59/8760/3600*Dispersion!$I$10,0)</f>
        <v>0</v>
      </c>
      <c r="AH407" s="74">
        <f>IF(AND(ISNUMBER('Emissions (start here)'!R407),ISNUMBER(Dispersion!$I$11)),'Emissions (start here)'!R407*2000*453.59/8760/3600*Dispersion!$I$11,0)</f>
        <v>0</v>
      </c>
      <c r="AI407" s="74">
        <f>IF(AND(ISNUMBER('Emissions (start here)'!S407),ISNUMBER(Dispersion!$J$8)),'Emissions (start here)'!S407*453.59/3600*Dispersion!$J$8,0)</f>
        <v>0</v>
      </c>
      <c r="AJ407" s="74">
        <f>IF(AND(ISNUMBER('Emissions (start here)'!S407),ISNUMBER(Dispersion!$J$9)),'Emissions (start here)'!S407*453.59/3600*Dispersion!$J$9,0)</f>
        <v>0</v>
      </c>
      <c r="AK407" s="74">
        <f>IF(AND(ISNUMBER('Emissions (start here)'!T407),ISNUMBER(Dispersion!$J$10)),'Emissions (start here)'!T407*2000*453.59/8760/3600*Dispersion!$J$10,0)</f>
        <v>0</v>
      </c>
      <c r="AL407" s="74">
        <f>IF(AND(ISNUMBER('Emissions (start here)'!T407),ISNUMBER(Dispersion!$J$11)),'Emissions (start here)'!T407*2000*453.59/8760/3600*Dispersion!$J$11,0)</f>
        <v>0</v>
      </c>
      <c r="AM407" s="74">
        <f>IF(AND(ISNUMBER('Emissions (start here)'!U407),ISNUMBER(Dispersion!$K$8)),'Emissions (start here)'!U407*453.59/3600*Dispersion!$K$8,0)</f>
        <v>0</v>
      </c>
      <c r="AN407" s="74">
        <f>IF(AND(ISNUMBER('Emissions (start here)'!U407),ISNUMBER(Dispersion!$K$9)),'Emissions (start here)'!U407*453.59/3600*Dispersion!$K$9,0)</f>
        <v>0</v>
      </c>
      <c r="AO407" s="74">
        <f>IF(AND(ISNUMBER('Emissions (start here)'!V407),ISNUMBER(Dispersion!$K$10)),'Emissions (start here)'!V407*2000*453.59/8760/3600*Dispersion!$K$10,0)</f>
        <v>0</v>
      </c>
      <c r="AP407" s="74">
        <f>IF(AND(ISNUMBER('Emissions (start here)'!V407),ISNUMBER(Dispersion!$K$11)),'Emissions (start here)'!V407*2000*453.59/8760/3600*Dispersion!$K$11,0)</f>
        <v>0</v>
      </c>
      <c r="AQ407" s="74">
        <f>IF(AND(ISNUMBER('Emissions (start here)'!W407),ISNUMBER(Dispersion!$L$8)),'Emissions (start here)'!W407*453.59/3600*Dispersion!$L$8,0)</f>
        <v>0</v>
      </c>
      <c r="AR407" s="74">
        <f>IF(AND(ISNUMBER('Emissions (start here)'!W407),ISNUMBER(Dispersion!$L$9)),'Emissions (start here)'!W407*453.59/3600*Dispersion!$L$9,0)</f>
        <v>0</v>
      </c>
      <c r="AS407" s="74">
        <f>IF(AND(ISNUMBER('Emissions (start here)'!X407),ISNUMBER(Dispersion!$L$10)),'Emissions (start here)'!X407*2000*453.59/8760/3600*Dispersion!$L$10,0)</f>
        <v>0</v>
      </c>
      <c r="AT407" s="74">
        <f>IF(AND(ISNUMBER('Emissions (start here)'!X407),ISNUMBER(Dispersion!$L$11)),'Emissions (start here)'!X407*2000*453.59/8760/3600*Dispersion!$L$11,0)</f>
        <v>0</v>
      </c>
      <c r="AU407" s="74">
        <f>IF(AND(ISNUMBER('Emissions (start here)'!Y407),ISNUMBER(Dispersion!$M$8)),'Emissions (start here)'!Y407*453.59/3600*Dispersion!$M$8,0)</f>
        <v>0</v>
      </c>
      <c r="AV407" s="74">
        <f>IF(AND(ISNUMBER('Emissions (start here)'!Y407),ISNUMBER(Dispersion!$M$9)),'Emissions (start here)'!Y407*453.59/3600*Dispersion!$M$9,0)</f>
        <v>0</v>
      </c>
      <c r="AW407" s="74">
        <f>IF(AND(ISNUMBER('Emissions (start here)'!Z407),ISNUMBER(Dispersion!$M$10)),'Emissions (start here)'!Z407*2000*453.59/8760/3600*Dispersion!$M$10,0)</f>
        <v>0</v>
      </c>
      <c r="AX407" s="74">
        <f>IF(AND(ISNUMBER('Emissions (start here)'!Z407),ISNUMBER(Dispersion!$M$11)),'Emissions (start here)'!Z407*2000*453.59/8760/3600*Dispersion!$M$11,0)</f>
        <v>0</v>
      </c>
      <c r="AY407" s="74">
        <f>IF(AND(ISNUMBER('Emissions (start here)'!AA407),ISNUMBER(Dispersion!$N$8)),'Emissions (start here)'!AA407*453.59/3600*Dispersion!$N$8,0)</f>
        <v>0</v>
      </c>
      <c r="AZ407" s="74">
        <f>IF(AND(ISNUMBER('Emissions (start here)'!AA407),ISNUMBER(Dispersion!$N$9)),'Emissions (start here)'!AA407*453.59/3600*Dispersion!$N$9,0)</f>
        <v>0</v>
      </c>
      <c r="BA407" s="74">
        <f>IF(AND(ISNUMBER('Emissions (start here)'!AB407),ISNUMBER(Dispersion!$N$10)),'Emissions (start here)'!AB407*2000*453.59/8760/3600*Dispersion!$N$10,0)</f>
        <v>0</v>
      </c>
      <c r="BB407" s="74">
        <f>IF(AND(ISNUMBER('Emissions (start here)'!AB407),ISNUMBER(Dispersion!$N$11)),'Emissions (start here)'!AB407*2000*453.59/8760/3600*Dispersion!$N$11,0)</f>
        <v>0</v>
      </c>
      <c r="BC407" s="74">
        <f>IF(AND(ISNUMBER('Emissions (start here)'!AC407),ISNUMBER(Dispersion!$O$8)),'Emissions (start here)'!AC407*453.59/3600*Dispersion!$O$8,0)</f>
        <v>0</v>
      </c>
      <c r="BD407" s="74">
        <f>IF(AND(ISNUMBER('Emissions (start here)'!AC407),ISNUMBER(Dispersion!$O$9)),'Emissions (start here)'!AC407*453.59/3600*Dispersion!$O$9,0)</f>
        <v>0</v>
      </c>
      <c r="BE407" s="74">
        <f>IF(AND(ISNUMBER('Emissions (start here)'!AD407),ISNUMBER(Dispersion!$O$10)),'Emissions (start here)'!AD407*2000*453.59/8760/3600*Dispersion!$O$10,0)</f>
        <v>0</v>
      </c>
      <c r="BF407" s="74">
        <f>IF(AND(ISNUMBER('Emissions (start here)'!AD407),ISNUMBER(Dispersion!$O$11)),'Emissions (start here)'!AD407*2000*453.59/8760/3600*Dispersion!$O$11,0)</f>
        <v>0</v>
      </c>
      <c r="BG407" s="74">
        <f>IF(AND(ISNUMBER('Emissions (start here)'!AE407),ISNUMBER(Dispersion!$P$8)),'Emissions (start here)'!AE407*453.59/3600*Dispersion!$P$8,0)</f>
        <v>0</v>
      </c>
      <c r="BH407" s="74">
        <f>IF(AND(ISNUMBER('Emissions (start here)'!AE407),ISNUMBER(Dispersion!$P$9)),'Emissions (start here)'!AE407*453.59/3600*Dispersion!$P$9,0)</f>
        <v>0</v>
      </c>
      <c r="BI407" s="74">
        <f>IF(AND(ISNUMBER('Emissions (start here)'!AF407),ISNUMBER(Dispersion!$P$10)),'Emissions (start here)'!AF407*2000*453.59/8760/3600*Dispersion!$P$10,0)</f>
        <v>0</v>
      </c>
      <c r="BJ407" s="74">
        <f>IF(AND(ISNUMBER('Emissions (start here)'!AF407),ISNUMBER(Dispersion!$P$11)),'Emissions (start here)'!AF407*2000*453.59/8760/3600*Dispersion!$P$11,0)</f>
        <v>0</v>
      </c>
      <c r="BK407" s="74">
        <f>IF(AND(ISNUMBER('Emissions (start here)'!AG407),ISNUMBER(Dispersion!$Q$8)),'Emissions (start here)'!AG407*453.59/3600*Dispersion!$Q$8,0)</f>
        <v>0</v>
      </c>
      <c r="BL407" s="74">
        <f>IF(AND(ISNUMBER('Emissions (start here)'!AG407),ISNUMBER(Dispersion!$Q$9)),'Emissions (start here)'!AG407*453.59/3600*Dispersion!$Q$9,0)</f>
        <v>0</v>
      </c>
      <c r="BM407" s="74">
        <f>IF(AND(ISNUMBER('Emissions (start here)'!AH407),ISNUMBER(Dispersion!$Q$10)),'Emissions (start here)'!AH407*2000*453.59/8760/3600*Dispersion!$Q$10,0)</f>
        <v>0</v>
      </c>
      <c r="BN407" s="74">
        <f>IF(AND(ISNUMBER('Emissions (start here)'!AH407),ISNUMBER(Dispersion!$Q$11)),'Emissions (start here)'!AH407*2000*453.59/8760/3600*Dispersion!$Q$11,0)</f>
        <v>0</v>
      </c>
      <c r="BO407" s="74">
        <f>IF(AND(ISNUMBER('Emissions (start here)'!AI407),ISNUMBER(Dispersion!$R$8)),'Emissions (start here)'!AI407*453.59/3600*Dispersion!$R$8,0)</f>
        <v>0</v>
      </c>
      <c r="BP407" s="74">
        <f>IF(AND(ISNUMBER('Emissions (start here)'!AI407),ISNUMBER(Dispersion!$R$9)),'Emissions (start here)'!AI407*453.59/3600*Dispersion!$R$9,0)</f>
        <v>0</v>
      </c>
      <c r="BQ407" s="74">
        <f>IF(AND(ISNUMBER('Emissions (start here)'!AJ407),ISNUMBER(Dispersion!$R$10)),'Emissions (start here)'!AJ407*2000*453.59/8760/3600*Dispersion!$R$10,0)</f>
        <v>0</v>
      </c>
      <c r="BR407" s="74">
        <f>IF(AND(ISNUMBER('Emissions (start here)'!AJ407),ISNUMBER(Dispersion!$R$11)),'Emissions (start here)'!AJ407*2000*453.59/8760/3600*Dispersion!$R$11,0)</f>
        <v>0</v>
      </c>
      <c r="BS407" s="74">
        <f>IF(AND(ISNUMBER('Emissions (start here)'!AK407),ISNUMBER(Dispersion!$S$8)),'Emissions (start here)'!AK407*453.59/3600*Dispersion!$S$8,0)</f>
        <v>0</v>
      </c>
      <c r="BT407" s="74">
        <f>IF(AND(ISNUMBER('Emissions (start here)'!AK407),ISNUMBER(Dispersion!$S$9)),'Emissions (start here)'!AK407*453.59/3600*Dispersion!$S$9,0)</f>
        <v>0</v>
      </c>
      <c r="BU407" s="74">
        <f>IF(AND(ISNUMBER('Emissions (start here)'!AL407),ISNUMBER(Dispersion!$S$10)),'Emissions (start here)'!AL407*2000*453.59/8760/3600*Dispersion!$S$10,0)</f>
        <v>0</v>
      </c>
      <c r="BV407" s="74">
        <f>IF(AND(ISNUMBER('Emissions (start here)'!AL407),ISNUMBER(Dispersion!$S$11)),'Emissions (start here)'!AL407*2000*453.59/8760/3600*Dispersion!$S$11,0)</f>
        <v>0</v>
      </c>
      <c r="BW407" s="74">
        <f>IF(AND(ISNUMBER('Emissions (start here)'!AM407),ISNUMBER(Dispersion!$T$8)),'Emissions (start here)'!AM407*453.59/3600*Dispersion!$T$8,0)</f>
        <v>0</v>
      </c>
      <c r="BX407" s="74">
        <f>IF(AND(ISNUMBER('Emissions (start here)'!AM407),ISNUMBER(Dispersion!$T$9)),'Emissions (start here)'!AM407*453.59/3600*Dispersion!$T$9,0)</f>
        <v>0</v>
      </c>
      <c r="BY407" s="74">
        <f>IF(AND(ISNUMBER('Emissions (start here)'!AN407),ISNUMBER(Dispersion!$T$10)),'Emissions (start here)'!AN407*2000*453.59/8760/3600*Dispersion!$T$10,0)</f>
        <v>0</v>
      </c>
      <c r="BZ407" s="74">
        <f>IF(AND(ISNUMBER('Emissions (start here)'!AN407),ISNUMBER(Dispersion!$T$11)),'Emissions (start here)'!AN407*2000*453.59/8760/3600*Dispersion!$T$11,0)</f>
        <v>0</v>
      </c>
      <c r="CA407" s="74">
        <f>IF(AND(ISNUMBER('Emissions (start here)'!AO407),ISNUMBER(Dispersion!$U$8)),'Emissions (start here)'!AO407*453.59/3600*Dispersion!$U$8,0)</f>
        <v>0</v>
      </c>
      <c r="CB407" s="74">
        <f>IF(AND(ISNUMBER('Emissions (start here)'!AO407),ISNUMBER(Dispersion!$U$9)),'Emissions (start here)'!AO407*453.59/3600*Dispersion!$U$9,0)</f>
        <v>0</v>
      </c>
      <c r="CC407" s="74">
        <f>IF(AND(ISNUMBER('Emissions (start here)'!AP407),ISNUMBER(Dispersion!$U$10)),'Emissions (start here)'!AP407*2000*453.59/8760/3600*Dispersion!$U$10,0)</f>
        <v>0</v>
      </c>
      <c r="CD407" s="74">
        <f>IF(AND(ISNUMBER('Emissions (start here)'!AP407),ISNUMBER(Dispersion!$U$11)),'Emissions (start here)'!AP407*2000*453.59/8760/3600*Dispersion!$U$11,0)</f>
        <v>0</v>
      </c>
      <c r="CE407" s="74">
        <f>IF(AND(ISNUMBER('Emissions (start here)'!AQ407),ISNUMBER(Dispersion!$V$8)),'Emissions (start here)'!AQ407*453.59/3600*Dispersion!$V$8,0)</f>
        <v>0</v>
      </c>
      <c r="CF407" s="74">
        <f>IF(AND(ISNUMBER('Emissions (start here)'!AQ407),ISNUMBER(Dispersion!$V$9)),'Emissions (start here)'!AQ407*453.59/3600*Dispersion!$V$9,0)</f>
        <v>0</v>
      </c>
      <c r="CG407" s="74">
        <f>IF(AND(ISNUMBER('Emissions (start here)'!AR407),ISNUMBER(Dispersion!$V$10)),'Emissions (start here)'!AR407*2000*453.59/8760/3600*Dispersion!$V$10,0)</f>
        <v>0</v>
      </c>
      <c r="CH407" s="74">
        <f>IF(AND(ISNUMBER('Emissions (start here)'!AR407),ISNUMBER(Dispersion!$V$11)),'Emissions (start here)'!AR407*2000*453.59/8760/3600*Dispersion!$V$11,0)</f>
        <v>0</v>
      </c>
      <c r="CI407" s="74">
        <f>IF(AND(ISNUMBER('Emissions (start here)'!AS407),ISNUMBER(Dispersion!$W$8)),'Emissions (start here)'!AS407*453.59/3600*Dispersion!$W$8,0)</f>
        <v>0</v>
      </c>
      <c r="CJ407" s="74">
        <f>IF(AND(ISNUMBER('Emissions (start here)'!AS407),ISNUMBER(Dispersion!$W$9)),'Emissions (start here)'!AS407*453.59/3600*Dispersion!$W$9,0)</f>
        <v>0</v>
      </c>
      <c r="CK407" s="74">
        <f>IF(AND(ISNUMBER('Emissions (start here)'!AT407),ISNUMBER(Dispersion!$W$10)),'Emissions (start here)'!AT407*2000*453.59/8760/3600*Dispersion!$W$10,0)</f>
        <v>0</v>
      </c>
      <c r="CL407" s="74">
        <f>IF(AND(ISNUMBER('Emissions (start here)'!AT407),ISNUMBER(Dispersion!$W$11)),'Emissions (start here)'!AT407*2000*453.59/8760/3600*Dispersion!$W$11,0)</f>
        <v>0</v>
      </c>
      <c r="CM407" s="74">
        <f>IF(AND(ISNUMBER('Emissions (start here)'!AU407),ISNUMBER(Dispersion!$X$8)),'Emissions (start here)'!AU407*453.59/3600*Dispersion!$X$8,0)</f>
        <v>0</v>
      </c>
      <c r="CN407" s="74">
        <f>IF(AND(ISNUMBER('Emissions (start here)'!AU407),ISNUMBER(Dispersion!$X$9)),'Emissions (start here)'!AU407*453.59/3600*Dispersion!$X$9,0)</f>
        <v>0</v>
      </c>
      <c r="CO407" s="74">
        <f>IF(AND(ISNUMBER('Emissions (start here)'!AV407),ISNUMBER(Dispersion!$X$10)),'Emissions (start here)'!AV407*2000*453.59/8760/3600*Dispersion!$X$10,0)</f>
        <v>0</v>
      </c>
      <c r="CP407" s="74">
        <f>IF(AND(ISNUMBER('Emissions (start here)'!AV407),ISNUMBER(Dispersion!$X$11)),'Emissions (start here)'!AV407*2000*453.59/8760/3600*Dispersion!$X$11,0)</f>
        <v>0</v>
      </c>
      <c r="CQ407" s="74">
        <f>IF(AND(ISNUMBER('Emissions (start here)'!AW407),ISNUMBER(Dispersion!$Y$8)),'Emissions (start here)'!AW407*453.59/3600*Dispersion!$Y$8,0)</f>
        <v>0</v>
      </c>
      <c r="CR407" s="74">
        <f>IF(AND(ISNUMBER('Emissions (start here)'!AW407),ISNUMBER(Dispersion!$Y$9)),'Emissions (start here)'!AW407*453.59/3600*Dispersion!$Y$9,0)</f>
        <v>0</v>
      </c>
      <c r="CS407" s="74">
        <f>IF(AND(ISNUMBER('Emissions (start here)'!AX407),ISNUMBER(Dispersion!$Y$10)),'Emissions (start here)'!AX407*2000*453.59/8760/3600*Dispersion!$Y$10,0)</f>
        <v>0</v>
      </c>
      <c r="CT407" s="74">
        <f>IF(AND(ISNUMBER('Emissions (start here)'!AX407),ISNUMBER(Dispersion!$Y$11)),'Emissions (start here)'!AX407*2000*453.59/8760/3600*Dispersion!$Y$11,0)</f>
        <v>0</v>
      </c>
      <c r="CU407" s="74">
        <f>IF(AND(ISNUMBER('Emissions (start here)'!AY407),ISNUMBER(Dispersion!$Z$8)),'Emissions (start here)'!AY407*453.59/3600*Dispersion!$Z$8,0)</f>
        <v>0</v>
      </c>
      <c r="CV407" s="74">
        <f>IF(AND(ISNUMBER('Emissions (start here)'!AY407),ISNUMBER(Dispersion!$Z$9)),'Emissions (start here)'!AY407*453.59/3600*Dispersion!$Z$9,0)</f>
        <v>0</v>
      </c>
      <c r="CW407" s="74">
        <f>IF(AND(ISNUMBER('Emissions (start here)'!AZ407),ISNUMBER(Dispersion!$Z$10)),'Emissions (start here)'!AZ407*2000*453.59/8760/3600*Dispersion!$Z$10,0)</f>
        <v>0</v>
      </c>
      <c r="CX407" s="74">
        <f>IF(AND(ISNUMBER('Emissions (start here)'!AZ407),ISNUMBER(Dispersion!$Z$11)),'Emissions (start here)'!AZ407*2000*453.59/8760/3600*Dispersion!$Z$11,0)</f>
        <v>0</v>
      </c>
      <c r="CY407" s="74">
        <f>IF(AND(ISNUMBER('Emissions (start here)'!BA407),ISNUMBER(Dispersion!$AA$8)),'Emissions (start here)'!BA407*453.59/3600*Dispersion!$AA$8,0)</f>
        <v>0</v>
      </c>
      <c r="CZ407" s="74">
        <f>IF(AND(ISNUMBER('Emissions (start here)'!BA407),ISNUMBER(Dispersion!$AA$9)),'Emissions (start here)'!BA407*453.59/3600*Dispersion!$AA$9,0)</f>
        <v>0</v>
      </c>
      <c r="DA407" s="74">
        <f>IF(AND(ISNUMBER('Emissions (start here)'!BB407),ISNUMBER(Dispersion!$AA$10)),'Emissions (start here)'!BB407*2000*453.59/8760/3600*Dispersion!$AA$10,0)</f>
        <v>0</v>
      </c>
      <c r="DB407" s="74">
        <f>IF(AND(ISNUMBER('Emissions (start here)'!BB407),ISNUMBER(Dispersion!$AA$11)),'Emissions (start here)'!BB407*2000*453.59/8760/3600*Dispersion!$AA$11,0)</f>
        <v>0</v>
      </c>
      <c r="DC407" s="74">
        <f>IF(AND(ISNUMBER('Emissions (start here)'!BC407),ISNUMBER(Dispersion!$AB$8)),'Emissions (start here)'!BC407*453.59/3600*Dispersion!$AB$8,0)</f>
        <v>0</v>
      </c>
      <c r="DD407" s="74">
        <f>IF(AND(ISNUMBER('Emissions (start here)'!BC407),ISNUMBER(Dispersion!$AB$9)),'Emissions (start here)'!BC407*453.59/3600*Dispersion!$AB$9,0)</f>
        <v>0</v>
      </c>
      <c r="DE407" s="74">
        <f>IF(AND(ISNUMBER('Emissions (start here)'!BD407),ISNUMBER(Dispersion!$AB$10)),'Emissions (start here)'!BD407*2000*453.59/8760/3600*Dispersion!$AB$10,0)</f>
        <v>0</v>
      </c>
      <c r="DF407" s="74">
        <f>IF(AND(ISNUMBER('Emissions (start here)'!BD407),ISNUMBER(Dispersion!$AB$11)),'Emissions (start here)'!BD407*2000*453.59/8760/3600*Dispersion!$AB$11,0)</f>
        <v>0</v>
      </c>
      <c r="DG407" s="74">
        <f>IF(AND(ISNUMBER('Emissions (start here)'!BE407),ISNUMBER(Dispersion!$AC$8)),'Emissions (start here)'!BE407*453.59/3600*Dispersion!$AC$8,0)</f>
        <v>0</v>
      </c>
      <c r="DH407" s="74">
        <f>IF(AND(ISNUMBER('Emissions (start here)'!BE407),ISNUMBER(Dispersion!$AC$9)),'Emissions (start here)'!BE407*453.59/3600*Dispersion!$AC$9,0)</f>
        <v>0</v>
      </c>
      <c r="DI407" s="74">
        <f>IF(AND(ISNUMBER('Emissions (start here)'!BF407),ISNUMBER(Dispersion!$AC$10)),'Emissions (start here)'!BF407*2000*453.59/8760/3600*Dispersion!$AC$10,0)</f>
        <v>0</v>
      </c>
      <c r="DJ407" s="74">
        <f>IF(AND(ISNUMBER('Emissions (start here)'!BF407),ISNUMBER(Dispersion!$AC$11)),'Emissions (start here)'!BF407*2000*453.59/8760/3600*Dispersion!$AC$11,0)</f>
        <v>0</v>
      </c>
      <c r="DK407" s="74">
        <f>IF(AND(ISNUMBER('Emissions (start here)'!BG407),ISNUMBER(Dispersion!$AD$8)),'Emissions (start here)'!BG407*453.59/3600*Dispersion!$AD$8,0)</f>
        <v>0</v>
      </c>
      <c r="DL407" s="74">
        <f>IF(AND(ISNUMBER('Emissions (start here)'!BG407),ISNUMBER(Dispersion!$AD$9)),'Emissions (start here)'!BG407*453.59/3600*Dispersion!$AD$9,0)</f>
        <v>0</v>
      </c>
      <c r="DM407" s="74">
        <f>IF(AND(ISNUMBER('Emissions (start here)'!BH407),ISNUMBER(Dispersion!$AD$10)),'Emissions (start here)'!BH407*2000*453.59/8760/3600*Dispersion!$AD$10,0)</f>
        <v>0</v>
      </c>
      <c r="DN407" s="74">
        <f>IF(AND(ISNUMBER('Emissions (start here)'!BH407),ISNUMBER(Dispersion!$AD$11)),'Emissions (start here)'!BH407*2000*453.59/8760/3600*Dispersion!$AD$11,0)</f>
        <v>0</v>
      </c>
      <c r="DO407" s="74">
        <f>IF(AND(ISNUMBER('Emissions (start here)'!BI407),ISNUMBER(Dispersion!$AE$8)),'Emissions (start here)'!BI407*453.59/3600*Dispersion!$AE$8,0)</f>
        <v>0</v>
      </c>
      <c r="DP407" s="74">
        <f>IF(AND(ISNUMBER('Emissions (start here)'!BI407),ISNUMBER(Dispersion!$AE$9)),'Emissions (start here)'!BI407*453.59/3600*Dispersion!$AE$9,0)</f>
        <v>0</v>
      </c>
      <c r="DQ407" s="74">
        <f>IF(AND(ISNUMBER('Emissions (start here)'!BJ407),ISNUMBER(Dispersion!$AE$10)),'Emissions (start here)'!BJ407*2000*453.59/8760/3600*Dispersion!$AE$10,0)</f>
        <v>0</v>
      </c>
      <c r="DR407" s="74">
        <f>IF(AND(ISNUMBER('Emissions (start here)'!BJ407),ISNUMBER(Dispersion!$AE$11)),'Emissions (start here)'!BJ407*2000*453.59/8760/3600*Dispersion!$AE$11,0)</f>
        <v>0</v>
      </c>
      <c r="DS407" s="74">
        <f>IF(AND(ISNUMBER('Emissions (start here)'!BK407),ISNUMBER(Dispersion!$AF$8)),'Emissions (start here)'!BK407*453.59/3600*Dispersion!$AF$8,0)</f>
        <v>0</v>
      </c>
      <c r="DT407" s="74">
        <f>IF(AND(ISNUMBER('Emissions (start here)'!BK407),ISNUMBER(Dispersion!$AF$9)),'Emissions (start here)'!BK407*453.59/3600*Dispersion!$AF$9,0)</f>
        <v>0</v>
      </c>
      <c r="DU407" s="74">
        <f>IF(AND(ISNUMBER('Emissions (start here)'!BL407),ISNUMBER(Dispersion!$AF$10)),'Emissions (start here)'!BL407*2000*453.59/8760/3600*Dispersion!$AF$10,0)</f>
        <v>0</v>
      </c>
      <c r="DV407" s="74">
        <f>IF(AND(ISNUMBER('Emissions (start here)'!BL407),ISNUMBER(Dispersion!$AF$11)),'Emissions (start here)'!BL407*2000*453.59/8760/3600*Dispersion!$AF$11,0)</f>
        <v>0</v>
      </c>
      <c r="DW407" s="74">
        <f>IF(AND(ISNUMBER('Emissions (start here)'!BM407),ISNUMBER(Dispersion!$AG$8)),'Emissions (start here)'!BM407*453.59/3600*Dispersion!$AG$8,0)</f>
        <v>0</v>
      </c>
      <c r="DX407" s="74">
        <f>IF(AND(ISNUMBER('Emissions (start here)'!BM407),ISNUMBER(Dispersion!$AG$9)),'Emissions (start here)'!BM407*453.59/3600*Dispersion!$AG$9,0)</f>
        <v>0</v>
      </c>
      <c r="DY407" s="74">
        <f>IF(AND(ISNUMBER('Emissions (start here)'!BN407),ISNUMBER(Dispersion!$AG$10)),'Emissions (start here)'!BN407*2000*453.59/8760/3600*Dispersion!$AG$10,0)</f>
        <v>0</v>
      </c>
      <c r="DZ407" s="74">
        <f>IF(AND(ISNUMBER('Emissions (start here)'!BN407),ISNUMBER(Dispersion!$AG$11)),'Emissions (start here)'!BN407*2000*453.59/8760/3600*Dispersion!$AG$11,0)</f>
        <v>0</v>
      </c>
      <c r="EA407" s="74">
        <f>IF(AND(ISNUMBER('Emissions (start here)'!BO407),ISNUMBER(Dispersion!$AH$8)),'Emissions (start here)'!BO407*453.59/3600*Dispersion!$AH$8,0)</f>
        <v>0</v>
      </c>
      <c r="EB407" s="74">
        <f>IF(AND(ISNUMBER('Emissions (start here)'!BO407),ISNUMBER(Dispersion!$AH$9)),'Emissions (start here)'!BO407*453.59/3600*Dispersion!$AH$9,0)</f>
        <v>0</v>
      </c>
      <c r="EC407" s="74">
        <f>IF(AND(ISNUMBER('Emissions (start here)'!BP407),ISNUMBER(Dispersion!$AH$10)),'Emissions (start here)'!BP407*2000*453.59/8760/3600*Dispersion!$AH$10,0)</f>
        <v>0</v>
      </c>
      <c r="ED407" s="74">
        <f>IF(AND(ISNUMBER('Emissions (start here)'!BP407),ISNUMBER(Dispersion!$AH$11)),'Emissions (start here)'!BP407*2000*453.59/8760/3600*Dispersion!$AH$11,0)</f>
        <v>0</v>
      </c>
      <c r="EE407" s="74">
        <f>IF(AND(ISNUMBER('Emissions (start here)'!BQ407),ISNUMBER(Dispersion!$AI$8)),'Emissions (start here)'!BQ407*453.59/3600*Dispersion!$AI$8,0)</f>
        <v>0</v>
      </c>
      <c r="EF407" s="74">
        <f>IF(AND(ISNUMBER('Emissions (start here)'!BQ407),ISNUMBER(Dispersion!$AI$9)),'Emissions (start here)'!BQ407*453.59/3600*Dispersion!$AI$9,0)</f>
        <v>0</v>
      </c>
      <c r="EG407" s="74">
        <f>IF(AND(ISNUMBER('Emissions (start here)'!BR407),ISNUMBER(Dispersion!$AI$10)),'Emissions (start here)'!BR407*2000*453.59/8760/3600*Dispersion!$AI$10,0)</f>
        <v>0</v>
      </c>
      <c r="EH407" s="74">
        <f>IF(AND(ISNUMBER('Emissions (start here)'!BR407),ISNUMBER(Dispersion!$AI$11)),'Emissions (start here)'!BR407*2000*453.59/8760/3600*Dispersion!$AI$11,0)</f>
        <v>0</v>
      </c>
      <c r="EI407" s="74">
        <f>IF(AND(ISNUMBER('Emissions (start here)'!BS407),ISNUMBER(Dispersion!$AJ$8)),'Emissions (start here)'!BS407*453.59/3600*Dispersion!$AJ$8,0)</f>
        <v>0</v>
      </c>
      <c r="EJ407" s="74">
        <f>IF(AND(ISNUMBER('Emissions (start here)'!BS407),ISNUMBER(Dispersion!$AJ$9)),'Emissions (start here)'!BS407*453.59/3600*Dispersion!$AJ$9,0)</f>
        <v>0</v>
      </c>
      <c r="EK407" s="74">
        <f>IF(AND(ISNUMBER('Emissions (start here)'!BT407),ISNUMBER(Dispersion!$AJ$10)),'Emissions (start here)'!BT407*2000*453.59/8760/3600*Dispersion!$AJ$10,0)</f>
        <v>0</v>
      </c>
      <c r="EL407" s="74">
        <f>IF(AND(ISNUMBER('Emissions (start here)'!BT407),ISNUMBER(Dispersion!$AJ$11)),'Emissions (start here)'!BT407*2000*453.59/8760/3600*Dispersion!$AJ$11,0)</f>
        <v>0</v>
      </c>
      <c r="EM407" s="74">
        <f>IF(AND(ISNUMBER('Emissions (start here)'!BU407),ISNUMBER(Dispersion!$AK$8)),'Emissions (start here)'!BU407*453.59/3600*Dispersion!$AK$8,0)</f>
        <v>0</v>
      </c>
      <c r="EN407" s="74">
        <f>IF(AND(ISNUMBER('Emissions (start here)'!BU407),ISNUMBER(Dispersion!$AK$9)),'Emissions (start here)'!BU407*453.59/3600*Dispersion!$AK$9,0)</f>
        <v>0</v>
      </c>
      <c r="EO407" s="74">
        <f>IF(AND(ISNUMBER('Emissions (start here)'!BV407),ISNUMBER(Dispersion!$AK$10)),'Emissions (start here)'!BV407*2000*453.59/8760/3600*Dispersion!$AK$10,0)</f>
        <v>0</v>
      </c>
      <c r="EP407" s="74">
        <f>IF(AND(ISNUMBER('Emissions (start here)'!BV407),ISNUMBER(Dispersion!$AK$11)),'Emissions (start here)'!BV407*2000*453.59/8760/3600*Dispersion!$AK$11,0)</f>
        <v>0</v>
      </c>
      <c r="EQ407" s="74">
        <f>IF(AND(ISNUMBER('Emissions (start here)'!BW407),ISNUMBER(Dispersion!$AL$8)),'Emissions (start here)'!BW407*453.59/3600*Dispersion!$AL$8,0)</f>
        <v>0</v>
      </c>
      <c r="ER407" s="74">
        <f>IF(AND(ISNUMBER('Emissions (start here)'!BW407),ISNUMBER(Dispersion!$AL$9)),'Emissions (start here)'!BW407*453.59/3600*Dispersion!$AL$9,0)</f>
        <v>0</v>
      </c>
      <c r="ES407" s="74">
        <f>IF(AND(ISNUMBER('Emissions (start here)'!BX407),ISNUMBER(Dispersion!$AL$10)),'Emissions (start here)'!BX407*2000*453.59/8760/3600*Dispersion!$AL$10,0)</f>
        <v>0</v>
      </c>
      <c r="ET407" s="74">
        <f>IF(AND(ISNUMBER('Emissions (start here)'!BX407),ISNUMBER(Dispersion!$AL$11)),'Emissions (start here)'!BX407*2000*453.59/8760/3600*Dispersion!$AL$11,0)</f>
        <v>0</v>
      </c>
      <c r="EU407" s="74">
        <f>IF(AND(ISNUMBER('Emissions (start here)'!BY407),ISNUMBER(Dispersion!$AM$8)),'Emissions (start here)'!BY407*453.59/3600*Dispersion!$AM$8,0)</f>
        <v>0</v>
      </c>
      <c r="EV407" s="74">
        <f>IF(AND(ISNUMBER('Emissions (start here)'!BY407),ISNUMBER(Dispersion!$AM$9)),'Emissions (start here)'!BY407*453.59/3600*Dispersion!$AM$9,0)</f>
        <v>0</v>
      </c>
      <c r="EW407" s="74">
        <f>IF(AND(ISNUMBER('Emissions (start here)'!BZ407),ISNUMBER(Dispersion!$AM$10)),'Emissions (start here)'!BZ407*2000*453.59/8760/3600*Dispersion!$AM$10,0)</f>
        <v>0</v>
      </c>
      <c r="EX407" s="74">
        <f>IF(AND(ISNUMBER('Emissions (start here)'!BZ407),ISNUMBER(Dispersion!$AM$11)),'Emissions (start here)'!BZ407*2000*453.59/8760/3600*Dispersion!$AM$11,0)</f>
        <v>0</v>
      </c>
      <c r="EY407" s="74">
        <f>IF(AND(ISNUMBER('Emissions (start here)'!CA407),ISNUMBER(Dispersion!$AN$8)),'Emissions (start here)'!CA407*453.59/3600*Dispersion!$AN$8,0)</f>
        <v>0</v>
      </c>
      <c r="EZ407" s="74">
        <f>IF(AND(ISNUMBER('Emissions (start here)'!CA407),ISNUMBER(Dispersion!$AN$9)),'Emissions (start here)'!CA407*453.59/3600*Dispersion!$AN$9,0)</f>
        <v>0</v>
      </c>
      <c r="FA407" s="74">
        <f>IF(AND(ISNUMBER('Emissions (start here)'!CB407),ISNUMBER(Dispersion!$AN$10)),'Emissions (start here)'!CB407*2000*453.59/8760/3600*Dispersion!$AN$10,0)</f>
        <v>0</v>
      </c>
      <c r="FB407" s="74">
        <f>IF(AND(ISNUMBER('Emissions (start here)'!CB407),ISNUMBER(Dispersion!$AN$11)),'Emissions (start here)'!CB407*2000*453.59/8760/3600*Dispersion!$AN$11,0)</f>
        <v>0</v>
      </c>
      <c r="FC407" s="74">
        <f>IF(AND(ISNUMBER('Emissions (start here)'!CC407),ISNUMBER(Dispersion!$AO$8)),'Emissions (start here)'!CC407*453.59/3600*Dispersion!$AO$8,0)</f>
        <v>0</v>
      </c>
      <c r="FD407" s="74">
        <f>IF(AND(ISNUMBER('Emissions (start here)'!CC407),ISNUMBER(Dispersion!$AO$9)),'Emissions (start here)'!CC407*453.59/3600*Dispersion!$AO$9,0)</f>
        <v>0</v>
      </c>
      <c r="FE407" s="74">
        <f>IF(AND(ISNUMBER('Emissions (start here)'!CD407),ISNUMBER(Dispersion!$AO$10)),'Emissions (start here)'!CD407*2000*453.59/8760/3600*Dispersion!$AO$10,0)</f>
        <v>0</v>
      </c>
      <c r="FF407" s="74">
        <f>IF(AND(ISNUMBER('Emissions (start here)'!CD407),ISNUMBER(Dispersion!$AO$11)),'Emissions (start here)'!CD407*2000*453.59/8760/3600*Dispersion!$AO$11,0)</f>
        <v>0</v>
      </c>
      <c r="FG407" s="74">
        <f>IF(AND(ISNUMBER('Emissions (start here)'!CE407),ISNUMBER(Dispersion!$AP$8)),'Emissions (start here)'!CE407*453.59/3600*Dispersion!$AP$8,0)</f>
        <v>0</v>
      </c>
      <c r="FH407" s="74">
        <f>IF(AND(ISNUMBER('Emissions (start here)'!CE407),ISNUMBER(Dispersion!$AP$9)),'Emissions (start here)'!CE407*453.59/3600*Dispersion!$AP$9,0)</f>
        <v>0</v>
      </c>
      <c r="FI407" s="74">
        <f>IF(AND(ISNUMBER('Emissions (start here)'!CF407),ISNUMBER(Dispersion!$AP$10)),'Emissions (start here)'!CF407*2000*453.59/8760/3600*Dispersion!$AP$10,0)</f>
        <v>0</v>
      </c>
      <c r="FJ407" s="74">
        <f>IF(AND(ISNUMBER('Emissions (start here)'!CF407),ISNUMBER(Dispersion!$AP$11)),'Emissions (start here)'!CF407*2000*453.59/8760/3600*Dispersion!$AP$11,0)</f>
        <v>0</v>
      </c>
      <c r="FK407" s="74">
        <f>IF(AND(ISNUMBER('Emissions (start here)'!CG407),ISNUMBER(Dispersion!$AQ$8)),'Emissions (start here)'!CG407*453.59/3600*Dispersion!$AQ$8,0)</f>
        <v>0</v>
      </c>
      <c r="FL407" s="74">
        <f>IF(AND(ISNUMBER('Emissions (start here)'!CG407),ISNUMBER(Dispersion!$AQ$9)),'Emissions (start here)'!CG407*453.59/3600*Dispersion!$AQ$9,0)</f>
        <v>0</v>
      </c>
      <c r="FM407" s="74">
        <f>IF(AND(ISNUMBER('Emissions (start here)'!CH407),ISNUMBER(Dispersion!$AQ$10)),'Emissions (start here)'!CH407*2000*453.59/8760/3600*Dispersion!$AQ$10,0)</f>
        <v>0</v>
      </c>
      <c r="FN407" s="74">
        <f>IF(AND(ISNUMBER('Emissions (start here)'!CH407),ISNUMBER(Dispersion!$AQ$11)),'Emissions (start here)'!CH407*2000*453.59/8760/3600*Dispersion!$AQ$11,0)</f>
        <v>0</v>
      </c>
      <c r="FO407" s="74">
        <f>IF(AND(ISNUMBER('Emissions (start here)'!CI407),ISNUMBER(Dispersion!$AR$8)),'Emissions (start here)'!CI407*453.59/3600*Dispersion!$AR$8,0)</f>
        <v>0</v>
      </c>
      <c r="FP407" s="74">
        <f>IF(AND(ISNUMBER('Emissions (start here)'!CI407),ISNUMBER(Dispersion!$AR$9)),'Emissions (start here)'!CI407*453.59/3600*Dispersion!$AR$9,0)</f>
        <v>0</v>
      </c>
      <c r="FQ407" s="74">
        <f>IF(AND(ISNUMBER('Emissions (start here)'!CJ407),ISNUMBER(Dispersion!$AR$10)),'Emissions (start here)'!CJ407*2000*453.59/8760/3600*Dispersion!$AR$10,0)</f>
        <v>0</v>
      </c>
      <c r="FR407" s="74">
        <f>IF(AND(ISNUMBER('Emissions (start here)'!CJ407),ISNUMBER(Dispersion!$AR$11)),'Emissions (start here)'!CJ407*2000*453.59/8760/3600*Dispersion!$AR$11,0)</f>
        <v>0</v>
      </c>
      <c r="FS407" s="74">
        <f>IF(AND(ISNUMBER('Emissions (start here)'!CK407),ISNUMBER(Dispersion!$AS$8)),'Emissions (start here)'!CK407*453.59/3600*Dispersion!$AS$8,0)</f>
        <v>0</v>
      </c>
      <c r="FT407" s="74">
        <f>IF(AND(ISNUMBER('Emissions (start here)'!CK407),ISNUMBER(Dispersion!$AS$9)),'Emissions (start here)'!CK407*453.59/3600*Dispersion!$AS$9,0)</f>
        <v>0</v>
      </c>
      <c r="FU407" s="74">
        <f>IF(AND(ISNUMBER('Emissions (start here)'!CL407),ISNUMBER(Dispersion!$AS$10)),'Emissions (start here)'!CL407*2000*453.59/8760/3600*Dispersion!$AS$10,0)</f>
        <v>0</v>
      </c>
      <c r="FV407" s="74">
        <f>IF(AND(ISNUMBER('Emissions (start here)'!CL407),ISNUMBER(Dispersion!$AS$11)),'Emissions (start here)'!CL407*2000*453.59/8760/3600*Dispersion!$AS$11,0)</f>
        <v>0</v>
      </c>
      <c r="FW407" s="74">
        <f>IF(AND(ISNUMBER('Emissions (start here)'!CM407),ISNUMBER(Dispersion!$AT$8)),'Emissions (start here)'!CM407*453.59/3600*Dispersion!$AT$8,0)</f>
        <v>0</v>
      </c>
      <c r="FX407" s="74">
        <f>IF(AND(ISNUMBER('Emissions (start here)'!CM407),ISNUMBER(Dispersion!$AT$9)),'Emissions (start here)'!CM407*453.59/3600*Dispersion!$AT$9,0)</f>
        <v>0</v>
      </c>
      <c r="FY407" s="74">
        <f>IF(AND(ISNUMBER('Emissions (start here)'!CN407),ISNUMBER(Dispersion!$AT$10)),'Emissions (start here)'!CN407*2000*453.59/8760/3600*Dispersion!$AT$10,0)</f>
        <v>0</v>
      </c>
      <c r="FZ407" s="74">
        <f>IF(AND(ISNUMBER('Emissions (start here)'!CN407),ISNUMBER(Dispersion!$AT$11)),'Emissions (start here)'!CN407*2000*453.59/8760/3600*Dispersion!$AT$11,0)</f>
        <v>0</v>
      </c>
      <c r="GA407" s="74">
        <f>IF(AND(ISNUMBER('Emissions (start here)'!CO407),ISNUMBER(Dispersion!$AU$8)),'Emissions (start here)'!CO407*453.59/3600*Dispersion!$AU$8,0)</f>
        <v>0</v>
      </c>
      <c r="GB407" s="74">
        <f>IF(AND(ISNUMBER('Emissions (start here)'!CO407),ISNUMBER(Dispersion!$AU$9)),'Emissions (start here)'!CO407*453.59/3600*Dispersion!$AU$9,0)</f>
        <v>0</v>
      </c>
      <c r="GC407" s="74">
        <f>IF(AND(ISNUMBER('Emissions (start here)'!CP407),ISNUMBER(Dispersion!$AU$10)),'Emissions (start here)'!CP407*2000*453.59/8760/3600*Dispersion!$AU$10,0)</f>
        <v>0</v>
      </c>
      <c r="GD407" s="74">
        <f>IF(AND(ISNUMBER('Emissions (start here)'!CP407),ISNUMBER(Dispersion!$AU$11)),'Emissions (start here)'!CP407*2000*453.59/8760/3600*Dispersion!$AU$11,0)</f>
        <v>0</v>
      </c>
      <c r="GE407" s="74">
        <f>IF(AND(ISNUMBER('Emissions (start here)'!CQ407),ISNUMBER(Dispersion!$AV$8)),'Emissions (start here)'!CQ407*453.59/3600*Dispersion!$AV$8,0)</f>
        <v>0</v>
      </c>
      <c r="GF407" s="74">
        <f>IF(AND(ISNUMBER('Emissions (start here)'!CQ407),ISNUMBER(Dispersion!$AV$9)),'Emissions (start here)'!CQ407*453.59/3600*Dispersion!$AV$9,0)</f>
        <v>0</v>
      </c>
      <c r="GG407" s="74">
        <f>IF(AND(ISNUMBER('Emissions (start here)'!CR407),ISNUMBER(Dispersion!$AV$10)),'Emissions (start here)'!CR407*2000*453.59/8760/3600*Dispersion!$AV$10,0)</f>
        <v>0</v>
      </c>
      <c r="GH407" s="74">
        <f>IF(AND(ISNUMBER('Emissions (start here)'!CR407),ISNUMBER(Dispersion!$AV$11)),'Emissions (start here)'!CR407*2000*453.59/8760/3600*Dispersion!$AV$11,0)</f>
        <v>0</v>
      </c>
      <c r="GI407" s="74">
        <f>IF(AND(ISNUMBER('Emissions (start here)'!CS407),ISNUMBER(Dispersion!$AW$8)),'Emissions (start here)'!CS407*453.59/3600*Dispersion!$AW$8,0)</f>
        <v>0</v>
      </c>
      <c r="GJ407" s="74">
        <f>IF(AND(ISNUMBER('Emissions (start here)'!CS407),ISNUMBER(Dispersion!$AW$9)),'Emissions (start here)'!CS407*453.59/3600*Dispersion!$AW$9,0)</f>
        <v>0</v>
      </c>
      <c r="GK407" s="74">
        <f>IF(AND(ISNUMBER('Emissions (start here)'!CT407),ISNUMBER(Dispersion!$AW$10)),'Emissions (start here)'!CT407*2000*453.59/8760/3600*Dispersion!$AW$10,0)</f>
        <v>0</v>
      </c>
      <c r="GL407" s="74">
        <f>IF(AND(ISNUMBER('Emissions (start here)'!CT407),ISNUMBER(Dispersion!$AW$11)),'Emissions (start here)'!CT407*2000*453.59/8760/3600*Dispersion!$AW$11,0)</f>
        <v>0</v>
      </c>
      <c r="GM407" s="74">
        <f>IF(AND(ISNUMBER('Emissions (start here)'!CU407),ISNUMBER(Dispersion!$AX$8)),'Emissions (start here)'!CU407*453.59/3600*Dispersion!$AX$8,0)</f>
        <v>0</v>
      </c>
      <c r="GN407" s="74">
        <f>IF(AND(ISNUMBER('Emissions (start here)'!CU407),ISNUMBER(Dispersion!$AX$9)),'Emissions (start here)'!CU407*453.59/3600*Dispersion!$AX$9,0)</f>
        <v>0</v>
      </c>
      <c r="GO407" s="74">
        <f>IF(AND(ISNUMBER('Emissions (start here)'!CV407),ISNUMBER(Dispersion!$AX$10)),'Emissions (start here)'!CV407*2000*453.59/8760/3600*Dispersion!$AX$10,0)</f>
        <v>0</v>
      </c>
      <c r="GP407" s="74">
        <f>IF(AND(ISNUMBER('Emissions (start here)'!CV407),ISNUMBER(Dispersion!$AX$11)),'Emissions (start here)'!CV407*2000*453.59/8760/3600*Dispersion!$AX$11,0)</f>
        <v>0</v>
      </c>
      <c r="GQ407" s="74">
        <f>IF(AND(ISNUMBER('Emissions (start here)'!CW407),ISNUMBER(Dispersion!$AY$8)),'Emissions (start here)'!CW407*453.59/3600*Dispersion!$AY$8,0)</f>
        <v>0</v>
      </c>
      <c r="GR407" s="74">
        <f>IF(AND(ISNUMBER('Emissions (start here)'!CW407),ISNUMBER(Dispersion!$AY$9)),'Emissions (start here)'!CW407*453.59/3600*Dispersion!$AY$9,0)</f>
        <v>0</v>
      </c>
      <c r="GS407" s="74">
        <f>IF(AND(ISNUMBER('Emissions (start here)'!CX407),ISNUMBER(Dispersion!$AY$10)),'Emissions (start here)'!CX407*2000*453.59/8760/3600*Dispersion!$AY$10,0)</f>
        <v>0</v>
      </c>
      <c r="GT407" s="74">
        <f>IF(AND(ISNUMBER('Emissions (start here)'!CX407),ISNUMBER(Dispersion!$AY$11)),'Emissions (start here)'!CX407*2000*453.59/8760/3600*Dispersion!$AY$11,0)</f>
        <v>0</v>
      </c>
      <c r="GU407" s="74">
        <f>IF(AND(ISNUMBER('Emissions (start here)'!CY407),ISNUMBER(Dispersion!$AZ$8)),'Emissions (start here)'!CY407*453.59/3600*Dispersion!$AZ$8,0)</f>
        <v>0</v>
      </c>
      <c r="GV407" s="74">
        <f>IF(AND(ISNUMBER('Emissions (start here)'!CY407),ISNUMBER(Dispersion!$AZ$9)),'Emissions (start here)'!CY407*453.59/3600*Dispersion!$AZ$9,0)</f>
        <v>0</v>
      </c>
      <c r="GW407" s="74">
        <f>IF(AND(ISNUMBER('Emissions (start here)'!CZ407),ISNUMBER(Dispersion!$AZ$10)),'Emissions (start here)'!CZ407*2000*453.59/8760/3600*Dispersion!$AZ$10,0)</f>
        <v>0</v>
      </c>
      <c r="GX407" s="74">
        <f>IF(AND(ISNUMBER('Emissions (start here)'!CZ407),ISNUMBER(Dispersion!$AZ$11)),'Emissions (start here)'!CZ407*2000*453.59/8760/3600*Dispersion!$AZ$11,0)</f>
        <v>0</v>
      </c>
    </row>
    <row r="408" spans="1:206" x14ac:dyDescent="0.2">
      <c r="A408" s="51" t="str">
        <f>'Tox Values'!C408</f>
        <v>7664-93-9</v>
      </c>
      <c r="B408" s="94" t="str">
        <f>'Tox Values'!D408</f>
        <v>Sulfuric acid (aerosol forms only)</v>
      </c>
      <c r="C408" s="96">
        <f t="shared" si="25"/>
        <v>0</v>
      </c>
      <c r="D408" s="74">
        <f t="shared" si="26"/>
        <v>0</v>
      </c>
      <c r="E408" s="74">
        <f t="shared" si="27"/>
        <v>0</v>
      </c>
      <c r="F408" s="99">
        <f t="shared" si="28"/>
        <v>0</v>
      </c>
      <c r="G408" s="97">
        <f>IF(AND(ISNUMBER('Emissions (start here)'!E408),ISNUMBER(Dispersion!$C$8)),'Emissions (start here)'!E408*453.59/3600*Dispersion!$C$8,0)</f>
        <v>0</v>
      </c>
      <c r="H408" s="74">
        <f>IF(AND(ISNUMBER('Emissions (start here)'!E408),ISNUMBER(Dispersion!$C$9)),'Emissions (start here)'!E408*453.59/3600*Dispersion!$C$9,0)</f>
        <v>0</v>
      </c>
      <c r="I408" s="74">
        <f>IF(AND(ISNUMBER('Emissions (start here)'!F408),ISNUMBER(Dispersion!$C$10)),'Emissions (start here)'!F408*2000*453.59/8760/3600*Dispersion!$C$10,0)</f>
        <v>0</v>
      </c>
      <c r="J408" s="74">
        <f>IF(AND(ISNUMBER('Emissions (start here)'!F408),ISNUMBER(Dispersion!$C$11)),'Emissions (start here)'!F408*2000*453.59/8760/3600*Dispersion!$C$11,0)</f>
        <v>0</v>
      </c>
      <c r="K408" s="74">
        <f>IF(AND(ISNUMBER('Emissions (start here)'!G408),ISNUMBER(Dispersion!$D$8)),'Emissions (start here)'!G408*453.59/3600*Dispersion!$D$8,0)</f>
        <v>0</v>
      </c>
      <c r="L408" s="74">
        <f>IF(AND(ISNUMBER('Emissions (start here)'!G408),ISNUMBER(Dispersion!$D$9)),'Emissions (start here)'!G408*453.59/3600*Dispersion!$D$9,0)</f>
        <v>0</v>
      </c>
      <c r="M408" s="74">
        <f>IF(AND(ISNUMBER('Emissions (start here)'!H408),ISNUMBER(Dispersion!$D$10)),'Emissions (start here)'!H408*2000*453.59/8760/3600*Dispersion!$D$10,0)</f>
        <v>0</v>
      </c>
      <c r="N408" s="74">
        <f>IF(AND(ISNUMBER('Emissions (start here)'!H408),ISNUMBER(Dispersion!$D$11)),'Emissions (start here)'!H408*2000*453.59/8760/3600*Dispersion!$D$11,0)</f>
        <v>0</v>
      </c>
      <c r="O408" s="74">
        <f>IF(AND(ISNUMBER('Emissions (start here)'!I408),ISNUMBER(Dispersion!$E$8)),'Emissions (start here)'!I408*453.59/3600*Dispersion!$E$8,0)</f>
        <v>0</v>
      </c>
      <c r="P408" s="74">
        <f>IF(AND(ISNUMBER('Emissions (start here)'!I408),ISNUMBER(Dispersion!$E$9)),'Emissions (start here)'!I408*453.59/3600*Dispersion!$E$9,0)</f>
        <v>0</v>
      </c>
      <c r="Q408" s="74">
        <f>IF(AND(ISNUMBER('Emissions (start here)'!J408),ISNUMBER(Dispersion!$E$10)),'Emissions (start here)'!J408*2000*453.59/8760/3600*Dispersion!$E$10,0)</f>
        <v>0</v>
      </c>
      <c r="R408" s="74">
        <f>IF(AND(ISNUMBER('Emissions (start here)'!J408),ISNUMBER(Dispersion!$E$11)),'Emissions (start here)'!J408*2000*453.59/8760/3600*Dispersion!$E$11,0)</f>
        <v>0</v>
      </c>
      <c r="S408" s="74">
        <f>IF(AND(ISNUMBER('Emissions (start here)'!K408),ISNUMBER(Dispersion!$F$8)),'Emissions (start here)'!K408*453.59/3600*Dispersion!$F$8,0)</f>
        <v>0</v>
      </c>
      <c r="T408" s="74">
        <f>IF(AND(ISNUMBER('Emissions (start here)'!K408),ISNUMBER(Dispersion!$F$9)),'Emissions (start here)'!K408*453.59/3600*Dispersion!$F$9,0)</f>
        <v>0</v>
      </c>
      <c r="U408" s="74">
        <f>IF(AND(ISNUMBER('Emissions (start here)'!L408),ISNUMBER(Dispersion!$F$10)),'Emissions (start here)'!L408*2000*453.59/8760/3600*Dispersion!$F$10,0)</f>
        <v>0</v>
      </c>
      <c r="V408" s="74">
        <f>IF(AND(ISNUMBER('Emissions (start here)'!L408),ISNUMBER(Dispersion!$F$11)),'Emissions (start here)'!L408*2000*453.59/8760/3600*Dispersion!$F$11,0)</f>
        <v>0</v>
      </c>
      <c r="W408" s="74">
        <f>IF(AND(ISNUMBER('Emissions (start here)'!M408),ISNUMBER(Dispersion!$G$8)),'Emissions (start here)'!M408*453.59/3600*Dispersion!$G$8,0)</f>
        <v>0</v>
      </c>
      <c r="X408" s="74">
        <f>IF(AND(ISNUMBER('Emissions (start here)'!M408),ISNUMBER(Dispersion!$G$9)),'Emissions (start here)'!M408*453.59/3600*Dispersion!$G$9,0)</f>
        <v>0</v>
      </c>
      <c r="Y408" s="74">
        <f>IF(AND(ISNUMBER('Emissions (start here)'!N408),ISNUMBER(Dispersion!$G$10)),'Emissions (start here)'!N408*2000*453.59/8760/3600*Dispersion!$G$10,0)</f>
        <v>0</v>
      </c>
      <c r="Z408" s="74">
        <f>IF(AND(ISNUMBER('Emissions (start here)'!N408),ISNUMBER(Dispersion!$G$11)),'Emissions (start here)'!N408*2000*453.59/8760/3600*Dispersion!$G$11,0)</f>
        <v>0</v>
      </c>
      <c r="AA408" s="74">
        <f>IF(AND(ISNUMBER('Emissions (start here)'!O408),ISNUMBER(Dispersion!$H$8)),'Emissions (start here)'!O408*453.59/3600*Dispersion!$H$8,0)</f>
        <v>0</v>
      </c>
      <c r="AB408" s="74">
        <f>IF(AND(ISNUMBER('Emissions (start here)'!O408),ISNUMBER(Dispersion!$H$9)),'Emissions (start here)'!O408*453.59/3600*Dispersion!$H$9,0)</f>
        <v>0</v>
      </c>
      <c r="AC408" s="74">
        <f>IF(AND(ISNUMBER('Emissions (start here)'!P408),ISNUMBER(Dispersion!$H$10)),'Emissions (start here)'!P408*2000*453.59/8760/3600*Dispersion!$H$10,0)</f>
        <v>0</v>
      </c>
      <c r="AD408" s="74">
        <f>IF(AND(ISNUMBER('Emissions (start here)'!P408),ISNUMBER(Dispersion!$H$11)),'Emissions (start here)'!P408*2000*453.59/8760/3600*Dispersion!$H$11,0)</f>
        <v>0</v>
      </c>
      <c r="AE408" s="74">
        <f>IF(AND(ISNUMBER('Emissions (start here)'!Q408),ISNUMBER(Dispersion!$I$8)),'Emissions (start here)'!Q408*453.59/3600*Dispersion!$I$8,0)</f>
        <v>0</v>
      </c>
      <c r="AF408" s="74">
        <f>IF(AND(ISNUMBER('Emissions (start here)'!Q408),ISNUMBER(Dispersion!$I$9)),'Emissions (start here)'!Q408*453.59/3600*Dispersion!$I$9,0)</f>
        <v>0</v>
      </c>
      <c r="AG408" s="74">
        <f>IF(AND(ISNUMBER('Emissions (start here)'!R408),ISNUMBER(Dispersion!$I$10)),'Emissions (start here)'!R408*2000*453.59/8760/3600*Dispersion!$I$10,0)</f>
        <v>0</v>
      </c>
      <c r="AH408" s="74">
        <f>IF(AND(ISNUMBER('Emissions (start here)'!R408),ISNUMBER(Dispersion!$I$11)),'Emissions (start here)'!R408*2000*453.59/8760/3600*Dispersion!$I$11,0)</f>
        <v>0</v>
      </c>
      <c r="AI408" s="74">
        <f>IF(AND(ISNUMBER('Emissions (start here)'!S408),ISNUMBER(Dispersion!$J$8)),'Emissions (start here)'!S408*453.59/3600*Dispersion!$J$8,0)</f>
        <v>0</v>
      </c>
      <c r="AJ408" s="74">
        <f>IF(AND(ISNUMBER('Emissions (start here)'!S408),ISNUMBER(Dispersion!$J$9)),'Emissions (start here)'!S408*453.59/3600*Dispersion!$J$9,0)</f>
        <v>0</v>
      </c>
      <c r="AK408" s="74">
        <f>IF(AND(ISNUMBER('Emissions (start here)'!T408),ISNUMBER(Dispersion!$J$10)),'Emissions (start here)'!T408*2000*453.59/8760/3600*Dispersion!$J$10,0)</f>
        <v>0</v>
      </c>
      <c r="AL408" s="74">
        <f>IF(AND(ISNUMBER('Emissions (start here)'!T408),ISNUMBER(Dispersion!$J$11)),'Emissions (start here)'!T408*2000*453.59/8760/3600*Dispersion!$J$11,0)</f>
        <v>0</v>
      </c>
      <c r="AM408" s="74">
        <f>IF(AND(ISNUMBER('Emissions (start here)'!U408),ISNUMBER(Dispersion!$K$8)),'Emissions (start here)'!U408*453.59/3600*Dispersion!$K$8,0)</f>
        <v>0</v>
      </c>
      <c r="AN408" s="74">
        <f>IF(AND(ISNUMBER('Emissions (start here)'!U408),ISNUMBER(Dispersion!$K$9)),'Emissions (start here)'!U408*453.59/3600*Dispersion!$K$9,0)</f>
        <v>0</v>
      </c>
      <c r="AO408" s="74">
        <f>IF(AND(ISNUMBER('Emissions (start here)'!V408),ISNUMBER(Dispersion!$K$10)),'Emissions (start here)'!V408*2000*453.59/8760/3600*Dispersion!$K$10,0)</f>
        <v>0</v>
      </c>
      <c r="AP408" s="74">
        <f>IF(AND(ISNUMBER('Emissions (start here)'!V408),ISNUMBER(Dispersion!$K$11)),'Emissions (start here)'!V408*2000*453.59/8760/3600*Dispersion!$K$11,0)</f>
        <v>0</v>
      </c>
      <c r="AQ408" s="74">
        <f>IF(AND(ISNUMBER('Emissions (start here)'!W408),ISNUMBER(Dispersion!$L$8)),'Emissions (start here)'!W408*453.59/3600*Dispersion!$L$8,0)</f>
        <v>0</v>
      </c>
      <c r="AR408" s="74">
        <f>IF(AND(ISNUMBER('Emissions (start here)'!W408),ISNUMBER(Dispersion!$L$9)),'Emissions (start here)'!W408*453.59/3600*Dispersion!$L$9,0)</f>
        <v>0</v>
      </c>
      <c r="AS408" s="74">
        <f>IF(AND(ISNUMBER('Emissions (start here)'!X408),ISNUMBER(Dispersion!$L$10)),'Emissions (start here)'!X408*2000*453.59/8760/3600*Dispersion!$L$10,0)</f>
        <v>0</v>
      </c>
      <c r="AT408" s="74">
        <f>IF(AND(ISNUMBER('Emissions (start here)'!X408),ISNUMBER(Dispersion!$L$11)),'Emissions (start here)'!X408*2000*453.59/8760/3600*Dispersion!$L$11,0)</f>
        <v>0</v>
      </c>
      <c r="AU408" s="74">
        <f>IF(AND(ISNUMBER('Emissions (start here)'!Y408),ISNUMBER(Dispersion!$M$8)),'Emissions (start here)'!Y408*453.59/3600*Dispersion!$M$8,0)</f>
        <v>0</v>
      </c>
      <c r="AV408" s="74">
        <f>IF(AND(ISNUMBER('Emissions (start here)'!Y408),ISNUMBER(Dispersion!$M$9)),'Emissions (start here)'!Y408*453.59/3600*Dispersion!$M$9,0)</f>
        <v>0</v>
      </c>
      <c r="AW408" s="74">
        <f>IF(AND(ISNUMBER('Emissions (start here)'!Z408),ISNUMBER(Dispersion!$M$10)),'Emissions (start here)'!Z408*2000*453.59/8760/3600*Dispersion!$M$10,0)</f>
        <v>0</v>
      </c>
      <c r="AX408" s="74">
        <f>IF(AND(ISNUMBER('Emissions (start here)'!Z408),ISNUMBER(Dispersion!$M$11)),'Emissions (start here)'!Z408*2000*453.59/8760/3600*Dispersion!$M$11,0)</f>
        <v>0</v>
      </c>
      <c r="AY408" s="74">
        <f>IF(AND(ISNUMBER('Emissions (start here)'!AA408),ISNUMBER(Dispersion!$N$8)),'Emissions (start here)'!AA408*453.59/3600*Dispersion!$N$8,0)</f>
        <v>0</v>
      </c>
      <c r="AZ408" s="74">
        <f>IF(AND(ISNUMBER('Emissions (start here)'!AA408),ISNUMBER(Dispersion!$N$9)),'Emissions (start here)'!AA408*453.59/3600*Dispersion!$N$9,0)</f>
        <v>0</v>
      </c>
      <c r="BA408" s="74">
        <f>IF(AND(ISNUMBER('Emissions (start here)'!AB408),ISNUMBER(Dispersion!$N$10)),'Emissions (start here)'!AB408*2000*453.59/8760/3600*Dispersion!$N$10,0)</f>
        <v>0</v>
      </c>
      <c r="BB408" s="74">
        <f>IF(AND(ISNUMBER('Emissions (start here)'!AB408),ISNUMBER(Dispersion!$N$11)),'Emissions (start here)'!AB408*2000*453.59/8760/3600*Dispersion!$N$11,0)</f>
        <v>0</v>
      </c>
      <c r="BC408" s="74">
        <f>IF(AND(ISNUMBER('Emissions (start here)'!AC408),ISNUMBER(Dispersion!$O$8)),'Emissions (start here)'!AC408*453.59/3600*Dispersion!$O$8,0)</f>
        <v>0</v>
      </c>
      <c r="BD408" s="74">
        <f>IF(AND(ISNUMBER('Emissions (start here)'!AC408),ISNUMBER(Dispersion!$O$9)),'Emissions (start here)'!AC408*453.59/3600*Dispersion!$O$9,0)</f>
        <v>0</v>
      </c>
      <c r="BE408" s="74">
        <f>IF(AND(ISNUMBER('Emissions (start here)'!AD408),ISNUMBER(Dispersion!$O$10)),'Emissions (start here)'!AD408*2000*453.59/8760/3600*Dispersion!$O$10,0)</f>
        <v>0</v>
      </c>
      <c r="BF408" s="74">
        <f>IF(AND(ISNUMBER('Emissions (start here)'!AD408),ISNUMBER(Dispersion!$O$11)),'Emissions (start here)'!AD408*2000*453.59/8760/3600*Dispersion!$O$11,0)</f>
        <v>0</v>
      </c>
      <c r="BG408" s="74">
        <f>IF(AND(ISNUMBER('Emissions (start here)'!AE408),ISNUMBER(Dispersion!$P$8)),'Emissions (start here)'!AE408*453.59/3600*Dispersion!$P$8,0)</f>
        <v>0</v>
      </c>
      <c r="BH408" s="74">
        <f>IF(AND(ISNUMBER('Emissions (start here)'!AE408),ISNUMBER(Dispersion!$P$9)),'Emissions (start here)'!AE408*453.59/3600*Dispersion!$P$9,0)</f>
        <v>0</v>
      </c>
      <c r="BI408" s="74">
        <f>IF(AND(ISNUMBER('Emissions (start here)'!AF408),ISNUMBER(Dispersion!$P$10)),'Emissions (start here)'!AF408*2000*453.59/8760/3600*Dispersion!$P$10,0)</f>
        <v>0</v>
      </c>
      <c r="BJ408" s="74">
        <f>IF(AND(ISNUMBER('Emissions (start here)'!AF408),ISNUMBER(Dispersion!$P$11)),'Emissions (start here)'!AF408*2000*453.59/8760/3600*Dispersion!$P$11,0)</f>
        <v>0</v>
      </c>
      <c r="BK408" s="74">
        <f>IF(AND(ISNUMBER('Emissions (start here)'!AG408),ISNUMBER(Dispersion!$Q$8)),'Emissions (start here)'!AG408*453.59/3600*Dispersion!$Q$8,0)</f>
        <v>0</v>
      </c>
      <c r="BL408" s="74">
        <f>IF(AND(ISNUMBER('Emissions (start here)'!AG408),ISNUMBER(Dispersion!$Q$9)),'Emissions (start here)'!AG408*453.59/3600*Dispersion!$Q$9,0)</f>
        <v>0</v>
      </c>
      <c r="BM408" s="74">
        <f>IF(AND(ISNUMBER('Emissions (start here)'!AH408),ISNUMBER(Dispersion!$Q$10)),'Emissions (start here)'!AH408*2000*453.59/8760/3600*Dispersion!$Q$10,0)</f>
        <v>0</v>
      </c>
      <c r="BN408" s="74">
        <f>IF(AND(ISNUMBER('Emissions (start here)'!AH408),ISNUMBER(Dispersion!$Q$11)),'Emissions (start here)'!AH408*2000*453.59/8760/3600*Dispersion!$Q$11,0)</f>
        <v>0</v>
      </c>
      <c r="BO408" s="74">
        <f>IF(AND(ISNUMBER('Emissions (start here)'!AI408),ISNUMBER(Dispersion!$R$8)),'Emissions (start here)'!AI408*453.59/3600*Dispersion!$R$8,0)</f>
        <v>0</v>
      </c>
      <c r="BP408" s="74">
        <f>IF(AND(ISNUMBER('Emissions (start here)'!AI408),ISNUMBER(Dispersion!$R$9)),'Emissions (start here)'!AI408*453.59/3600*Dispersion!$R$9,0)</f>
        <v>0</v>
      </c>
      <c r="BQ408" s="74">
        <f>IF(AND(ISNUMBER('Emissions (start here)'!AJ408),ISNUMBER(Dispersion!$R$10)),'Emissions (start here)'!AJ408*2000*453.59/8760/3600*Dispersion!$R$10,0)</f>
        <v>0</v>
      </c>
      <c r="BR408" s="74">
        <f>IF(AND(ISNUMBER('Emissions (start here)'!AJ408),ISNUMBER(Dispersion!$R$11)),'Emissions (start here)'!AJ408*2000*453.59/8760/3600*Dispersion!$R$11,0)</f>
        <v>0</v>
      </c>
      <c r="BS408" s="74">
        <f>IF(AND(ISNUMBER('Emissions (start here)'!AK408),ISNUMBER(Dispersion!$S$8)),'Emissions (start here)'!AK408*453.59/3600*Dispersion!$S$8,0)</f>
        <v>0</v>
      </c>
      <c r="BT408" s="74">
        <f>IF(AND(ISNUMBER('Emissions (start here)'!AK408),ISNUMBER(Dispersion!$S$9)),'Emissions (start here)'!AK408*453.59/3600*Dispersion!$S$9,0)</f>
        <v>0</v>
      </c>
      <c r="BU408" s="74">
        <f>IF(AND(ISNUMBER('Emissions (start here)'!AL408),ISNUMBER(Dispersion!$S$10)),'Emissions (start here)'!AL408*2000*453.59/8760/3600*Dispersion!$S$10,0)</f>
        <v>0</v>
      </c>
      <c r="BV408" s="74">
        <f>IF(AND(ISNUMBER('Emissions (start here)'!AL408),ISNUMBER(Dispersion!$S$11)),'Emissions (start here)'!AL408*2000*453.59/8760/3600*Dispersion!$S$11,0)</f>
        <v>0</v>
      </c>
      <c r="BW408" s="74">
        <f>IF(AND(ISNUMBER('Emissions (start here)'!AM408),ISNUMBER(Dispersion!$T$8)),'Emissions (start here)'!AM408*453.59/3600*Dispersion!$T$8,0)</f>
        <v>0</v>
      </c>
      <c r="BX408" s="74">
        <f>IF(AND(ISNUMBER('Emissions (start here)'!AM408),ISNUMBER(Dispersion!$T$9)),'Emissions (start here)'!AM408*453.59/3600*Dispersion!$T$9,0)</f>
        <v>0</v>
      </c>
      <c r="BY408" s="74">
        <f>IF(AND(ISNUMBER('Emissions (start here)'!AN408),ISNUMBER(Dispersion!$T$10)),'Emissions (start here)'!AN408*2000*453.59/8760/3600*Dispersion!$T$10,0)</f>
        <v>0</v>
      </c>
      <c r="BZ408" s="74">
        <f>IF(AND(ISNUMBER('Emissions (start here)'!AN408),ISNUMBER(Dispersion!$T$11)),'Emissions (start here)'!AN408*2000*453.59/8760/3600*Dispersion!$T$11,0)</f>
        <v>0</v>
      </c>
      <c r="CA408" s="74">
        <f>IF(AND(ISNUMBER('Emissions (start here)'!AO408),ISNUMBER(Dispersion!$U$8)),'Emissions (start here)'!AO408*453.59/3600*Dispersion!$U$8,0)</f>
        <v>0</v>
      </c>
      <c r="CB408" s="74">
        <f>IF(AND(ISNUMBER('Emissions (start here)'!AO408),ISNUMBER(Dispersion!$U$9)),'Emissions (start here)'!AO408*453.59/3600*Dispersion!$U$9,0)</f>
        <v>0</v>
      </c>
      <c r="CC408" s="74">
        <f>IF(AND(ISNUMBER('Emissions (start here)'!AP408),ISNUMBER(Dispersion!$U$10)),'Emissions (start here)'!AP408*2000*453.59/8760/3600*Dispersion!$U$10,0)</f>
        <v>0</v>
      </c>
      <c r="CD408" s="74">
        <f>IF(AND(ISNUMBER('Emissions (start here)'!AP408),ISNUMBER(Dispersion!$U$11)),'Emissions (start here)'!AP408*2000*453.59/8760/3600*Dispersion!$U$11,0)</f>
        <v>0</v>
      </c>
      <c r="CE408" s="74">
        <f>IF(AND(ISNUMBER('Emissions (start here)'!AQ408),ISNUMBER(Dispersion!$V$8)),'Emissions (start here)'!AQ408*453.59/3600*Dispersion!$V$8,0)</f>
        <v>0</v>
      </c>
      <c r="CF408" s="74">
        <f>IF(AND(ISNUMBER('Emissions (start here)'!AQ408),ISNUMBER(Dispersion!$V$9)),'Emissions (start here)'!AQ408*453.59/3600*Dispersion!$V$9,0)</f>
        <v>0</v>
      </c>
      <c r="CG408" s="74">
        <f>IF(AND(ISNUMBER('Emissions (start here)'!AR408),ISNUMBER(Dispersion!$V$10)),'Emissions (start here)'!AR408*2000*453.59/8760/3600*Dispersion!$V$10,0)</f>
        <v>0</v>
      </c>
      <c r="CH408" s="74">
        <f>IF(AND(ISNUMBER('Emissions (start here)'!AR408),ISNUMBER(Dispersion!$V$11)),'Emissions (start here)'!AR408*2000*453.59/8760/3600*Dispersion!$V$11,0)</f>
        <v>0</v>
      </c>
      <c r="CI408" s="74">
        <f>IF(AND(ISNUMBER('Emissions (start here)'!AS408),ISNUMBER(Dispersion!$W$8)),'Emissions (start here)'!AS408*453.59/3600*Dispersion!$W$8,0)</f>
        <v>0</v>
      </c>
      <c r="CJ408" s="74">
        <f>IF(AND(ISNUMBER('Emissions (start here)'!AS408),ISNUMBER(Dispersion!$W$9)),'Emissions (start here)'!AS408*453.59/3600*Dispersion!$W$9,0)</f>
        <v>0</v>
      </c>
      <c r="CK408" s="74">
        <f>IF(AND(ISNUMBER('Emissions (start here)'!AT408),ISNUMBER(Dispersion!$W$10)),'Emissions (start here)'!AT408*2000*453.59/8760/3600*Dispersion!$W$10,0)</f>
        <v>0</v>
      </c>
      <c r="CL408" s="74">
        <f>IF(AND(ISNUMBER('Emissions (start here)'!AT408),ISNUMBER(Dispersion!$W$11)),'Emissions (start here)'!AT408*2000*453.59/8760/3600*Dispersion!$W$11,0)</f>
        <v>0</v>
      </c>
      <c r="CM408" s="74">
        <f>IF(AND(ISNUMBER('Emissions (start here)'!AU408),ISNUMBER(Dispersion!$X$8)),'Emissions (start here)'!AU408*453.59/3600*Dispersion!$X$8,0)</f>
        <v>0</v>
      </c>
      <c r="CN408" s="74">
        <f>IF(AND(ISNUMBER('Emissions (start here)'!AU408),ISNUMBER(Dispersion!$X$9)),'Emissions (start here)'!AU408*453.59/3600*Dispersion!$X$9,0)</f>
        <v>0</v>
      </c>
      <c r="CO408" s="74">
        <f>IF(AND(ISNUMBER('Emissions (start here)'!AV408),ISNUMBER(Dispersion!$X$10)),'Emissions (start here)'!AV408*2000*453.59/8760/3600*Dispersion!$X$10,0)</f>
        <v>0</v>
      </c>
      <c r="CP408" s="74">
        <f>IF(AND(ISNUMBER('Emissions (start here)'!AV408),ISNUMBER(Dispersion!$X$11)),'Emissions (start here)'!AV408*2000*453.59/8760/3600*Dispersion!$X$11,0)</f>
        <v>0</v>
      </c>
      <c r="CQ408" s="74">
        <f>IF(AND(ISNUMBER('Emissions (start here)'!AW408),ISNUMBER(Dispersion!$Y$8)),'Emissions (start here)'!AW408*453.59/3600*Dispersion!$Y$8,0)</f>
        <v>0</v>
      </c>
      <c r="CR408" s="74">
        <f>IF(AND(ISNUMBER('Emissions (start here)'!AW408),ISNUMBER(Dispersion!$Y$9)),'Emissions (start here)'!AW408*453.59/3600*Dispersion!$Y$9,0)</f>
        <v>0</v>
      </c>
      <c r="CS408" s="74">
        <f>IF(AND(ISNUMBER('Emissions (start here)'!AX408),ISNUMBER(Dispersion!$Y$10)),'Emissions (start here)'!AX408*2000*453.59/8760/3600*Dispersion!$Y$10,0)</f>
        <v>0</v>
      </c>
      <c r="CT408" s="74">
        <f>IF(AND(ISNUMBER('Emissions (start here)'!AX408),ISNUMBER(Dispersion!$Y$11)),'Emissions (start here)'!AX408*2000*453.59/8760/3600*Dispersion!$Y$11,0)</f>
        <v>0</v>
      </c>
      <c r="CU408" s="74">
        <f>IF(AND(ISNUMBER('Emissions (start here)'!AY408),ISNUMBER(Dispersion!$Z$8)),'Emissions (start here)'!AY408*453.59/3600*Dispersion!$Z$8,0)</f>
        <v>0</v>
      </c>
      <c r="CV408" s="74">
        <f>IF(AND(ISNUMBER('Emissions (start here)'!AY408),ISNUMBER(Dispersion!$Z$9)),'Emissions (start here)'!AY408*453.59/3600*Dispersion!$Z$9,0)</f>
        <v>0</v>
      </c>
      <c r="CW408" s="74">
        <f>IF(AND(ISNUMBER('Emissions (start here)'!AZ408),ISNUMBER(Dispersion!$Z$10)),'Emissions (start here)'!AZ408*2000*453.59/8760/3600*Dispersion!$Z$10,0)</f>
        <v>0</v>
      </c>
      <c r="CX408" s="74">
        <f>IF(AND(ISNUMBER('Emissions (start here)'!AZ408),ISNUMBER(Dispersion!$Z$11)),'Emissions (start here)'!AZ408*2000*453.59/8760/3600*Dispersion!$Z$11,0)</f>
        <v>0</v>
      </c>
      <c r="CY408" s="74">
        <f>IF(AND(ISNUMBER('Emissions (start here)'!BA408),ISNUMBER(Dispersion!$AA$8)),'Emissions (start here)'!BA408*453.59/3600*Dispersion!$AA$8,0)</f>
        <v>0</v>
      </c>
      <c r="CZ408" s="74">
        <f>IF(AND(ISNUMBER('Emissions (start here)'!BA408),ISNUMBER(Dispersion!$AA$9)),'Emissions (start here)'!BA408*453.59/3600*Dispersion!$AA$9,0)</f>
        <v>0</v>
      </c>
      <c r="DA408" s="74">
        <f>IF(AND(ISNUMBER('Emissions (start here)'!BB408),ISNUMBER(Dispersion!$AA$10)),'Emissions (start here)'!BB408*2000*453.59/8760/3600*Dispersion!$AA$10,0)</f>
        <v>0</v>
      </c>
      <c r="DB408" s="74">
        <f>IF(AND(ISNUMBER('Emissions (start here)'!BB408),ISNUMBER(Dispersion!$AA$11)),'Emissions (start here)'!BB408*2000*453.59/8760/3600*Dispersion!$AA$11,0)</f>
        <v>0</v>
      </c>
      <c r="DC408" s="74">
        <f>IF(AND(ISNUMBER('Emissions (start here)'!BC408),ISNUMBER(Dispersion!$AB$8)),'Emissions (start here)'!BC408*453.59/3600*Dispersion!$AB$8,0)</f>
        <v>0</v>
      </c>
      <c r="DD408" s="74">
        <f>IF(AND(ISNUMBER('Emissions (start here)'!BC408),ISNUMBER(Dispersion!$AB$9)),'Emissions (start here)'!BC408*453.59/3600*Dispersion!$AB$9,0)</f>
        <v>0</v>
      </c>
      <c r="DE408" s="74">
        <f>IF(AND(ISNUMBER('Emissions (start here)'!BD408),ISNUMBER(Dispersion!$AB$10)),'Emissions (start here)'!BD408*2000*453.59/8760/3600*Dispersion!$AB$10,0)</f>
        <v>0</v>
      </c>
      <c r="DF408" s="74">
        <f>IF(AND(ISNUMBER('Emissions (start here)'!BD408),ISNUMBER(Dispersion!$AB$11)),'Emissions (start here)'!BD408*2000*453.59/8760/3600*Dispersion!$AB$11,0)</f>
        <v>0</v>
      </c>
      <c r="DG408" s="74">
        <f>IF(AND(ISNUMBER('Emissions (start here)'!BE408),ISNUMBER(Dispersion!$AC$8)),'Emissions (start here)'!BE408*453.59/3600*Dispersion!$AC$8,0)</f>
        <v>0</v>
      </c>
      <c r="DH408" s="74">
        <f>IF(AND(ISNUMBER('Emissions (start here)'!BE408),ISNUMBER(Dispersion!$AC$9)),'Emissions (start here)'!BE408*453.59/3600*Dispersion!$AC$9,0)</f>
        <v>0</v>
      </c>
      <c r="DI408" s="74">
        <f>IF(AND(ISNUMBER('Emissions (start here)'!BF408),ISNUMBER(Dispersion!$AC$10)),'Emissions (start here)'!BF408*2000*453.59/8760/3600*Dispersion!$AC$10,0)</f>
        <v>0</v>
      </c>
      <c r="DJ408" s="74">
        <f>IF(AND(ISNUMBER('Emissions (start here)'!BF408),ISNUMBER(Dispersion!$AC$11)),'Emissions (start here)'!BF408*2000*453.59/8760/3600*Dispersion!$AC$11,0)</f>
        <v>0</v>
      </c>
      <c r="DK408" s="74">
        <f>IF(AND(ISNUMBER('Emissions (start here)'!BG408),ISNUMBER(Dispersion!$AD$8)),'Emissions (start here)'!BG408*453.59/3600*Dispersion!$AD$8,0)</f>
        <v>0</v>
      </c>
      <c r="DL408" s="74">
        <f>IF(AND(ISNUMBER('Emissions (start here)'!BG408),ISNUMBER(Dispersion!$AD$9)),'Emissions (start here)'!BG408*453.59/3600*Dispersion!$AD$9,0)</f>
        <v>0</v>
      </c>
      <c r="DM408" s="74">
        <f>IF(AND(ISNUMBER('Emissions (start here)'!BH408),ISNUMBER(Dispersion!$AD$10)),'Emissions (start here)'!BH408*2000*453.59/8760/3600*Dispersion!$AD$10,0)</f>
        <v>0</v>
      </c>
      <c r="DN408" s="74">
        <f>IF(AND(ISNUMBER('Emissions (start here)'!BH408),ISNUMBER(Dispersion!$AD$11)),'Emissions (start here)'!BH408*2000*453.59/8760/3600*Dispersion!$AD$11,0)</f>
        <v>0</v>
      </c>
      <c r="DO408" s="74">
        <f>IF(AND(ISNUMBER('Emissions (start here)'!BI408),ISNUMBER(Dispersion!$AE$8)),'Emissions (start here)'!BI408*453.59/3600*Dispersion!$AE$8,0)</f>
        <v>0</v>
      </c>
      <c r="DP408" s="74">
        <f>IF(AND(ISNUMBER('Emissions (start here)'!BI408),ISNUMBER(Dispersion!$AE$9)),'Emissions (start here)'!BI408*453.59/3600*Dispersion!$AE$9,0)</f>
        <v>0</v>
      </c>
      <c r="DQ408" s="74">
        <f>IF(AND(ISNUMBER('Emissions (start here)'!BJ408),ISNUMBER(Dispersion!$AE$10)),'Emissions (start here)'!BJ408*2000*453.59/8760/3600*Dispersion!$AE$10,0)</f>
        <v>0</v>
      </c>
      <c r="DR408" s="74">
        <f>IF(AND(ISNUMBER('Emissions (start here)'!BJ408),ISNUMBER(Dispersion!$AE$11)),'Emissions (start here)'!BJ408*2000*453.59/8760/3600*Dispersion!$AE$11,0)</f>
        <v>0</v>
      </c>
      <c r="DS408" s="74">
        <f>IF(AND(ISNUMBER('Emissions (start here)'!BK408),ISNUMBER(Dispersion!$AF$8)),'Emissions (start here)'!BK408*453.59/3600*Dispersion!$AF$8,0)</f>
        <v>0</v>
      </c>
      <c r="DT408" s="74">
        <f>IF(AND(ISNUMBER('Emissions (start here)'!BK408),ISNUMBER(Dispersion!$AF$9)),'Emissions (start here)'!BK408*453.59/3600*Dispersion!$AF$9,0)</f>
        <v>0</v>
      </c>
      <c r="DU408" s="74">
        <f>IF(AND(ISNUMBER('Emissions (start here)'!BL408),ISNUMBER(Dispersion!$AF$10)),'Emissions (start here)'!BL408*2000*453.59/8760/3600*Dispersion!$AF$10,0)</f>
        <v>0</v>
      </c>
      <c r="DV408" s="74">
        <f>IF(AND(ISNUMBER('Emissions (start here)'!BL408),ISNUMBER(Dispersion!$AF$11)),'Emissions (start here)'!BL408*2000*453.59/8760/3600*Dispersion!$AF$11,0)</f>
        <v>0</v>
      </c>
      <c r="DW408" s="74">
        <f>IF(AND(ISNUMBER('Emissions (start here)'!BM408),ISNUMBER(Dispersion!$AG$8)),'Emissions (start here)'!BM408*453.59/3600*Dispersion!$AG$8,0)</f>
        <v>0</v>
      </c>
      <c r="DX408" s="74">
        <f>IF(AND(ISNUMBER('Emissions (start here)'!BM408),ISNUMBER(Dispersion!$AG$9)),'Emissions (start here)'!BM408*453.59/3600*Dispersion!$AG$9,0)</f>
        <v>0</v>
      </c>
      <c r="DY408" s="74">
        <f>IF(AND(ISNUMBER('Emissions (start here)'!BN408),ISNUMBER(Dispersion!$AG$10)),'Emissions (start here)'!BN408*2000*453.59/8760/3600*Dispersion!$AG$10,0)</f>
        <v>0</v>
      </c>
      <c r="DZ408" s="74">
        <f>IF(AND(ISNUMBER('Emissions (start here)'!BN408),ISNUMBER(Dispersion!$AG$11)),'Emissions (start here)'!BN408*2000*453.59/8760/3600*Dispersion!$AG$11,0)</f>
        <v>0</v>
      </c>
      <c r="EA408" s="74">
        <f>IF(AND(ISNUMBER('Emissions (start here)'!BO408),ISNUMBER(Dispersion!$AH$8)),'Emissions (start here)'!BO408*453.59/3600*Dispersion!$AH$8,0)</f>
        <v>0</v>
      </c>
      <c r="EB408" s="74">
        <f>IF(AND(ISNUMBER('Emissions (start here)'!BO408),ISNUMBER(Dispersion!$AH$9)),'Emissions (start here)'!BO408*453.59/3600*Dispersion!$AH$9,0)</f>
        <v>0</v>
      </c>
      <c r="EC408" s="74">
        <f>IF(AND(ISNUMBER('Emissions (start here)'!BP408),ISNUMBER(Dispersion!$AH$10)),'Emissions (start here)'!BP408*2000*453.59/8760/3600*Dispersion!$AH$10,0)</f>
        <v>0</v>
      </c>
      <c r="ED408" s="74">
        <f>IF(AND(ISNUMBER('Emissions (start here)'!BP408),ISNUMBER(Dispersion!$AH$11)),'Emissions (start here)'!BP408*2000*453.59/8760/3600*Dispersion!$AH$11,0)</f>
        <v>0</v>
      </c>
      <c r="EE408" s="74">
        <f>IF(AND(ISNUMBER('Emissions (start here)'!BQ408),ISNUMBER(Dispersion!$AI$8)),'Emissions (start here)'!BQ408*453.59/3600*Dispersion!$AI$8,0)</f>
        <v>0</v>
      </c>
      <c r="EF408" s="74">
        <f>IF(AND(ISNUMBER('Emissions (start here)'!BQ408),ISNUMBER(Dispersion!$AI$9)),'Emissions (start here)'!BQ408*453.59/3600*Dispersion!$AI$9,0)</f>
        <v>0</v>
      </c>
      <c r="EG408" s="74">
        <f>IF(AND(ISNUMBER('Emissions (start here)'!BR408),ISNUMBER(Dispersion!$AI$10)),'Emissions (start here)'!BR408*2000*453.59/8760/3600*Dispersion!$AI$10,0)</f>
        <v>0</v>
      </c>
      <c r="EH408" s="74">
        <f>IF(AND(ISNUMBER('Emissions (start here)'!BR408),ISNUMBER(Dispersion!$AI$11)),'Emissions (start here)'!BR408*2000*453.59/8760/3600*Dispersion!$AI$11,0)</f>
        <v>0</v>
      </c>
      <c r="EI408" s="74">
        <f>IF(AND(ISNUMBER('Emissions (start here)'!BS408),ISNUMBER(Dispersion!$AJ$8)),'Emissions (start here)'!BS408*453.59/3600*Dispersion!$AJ$8,0)</f>
        <v>0</v>
      </c>
      <c r="EJ408" s="74">
        <f>IF(AND(ISNUMBER('Emissions (start here)'!BS408),ISNUMBER(Dispersion!$AJ$9)),'Emissions (start here)'!BS408*453.59/3600*Dispersion!$AJ$9,0)</f>
        <v>0</v>
      </c>
      <c r="EK408" s="74">
        <f>IF(AND(ISNUMBER('Emissions (start here)'!BT408),ISNUMBER(Dispersion!$AJ$10)),'Emissions (start here)'!BT408*2000*453.59/8760/3600*Dispersion!$AJ$10,0)</f>
        <v>0</v>
      </c>
      <c r="EL408" s="74">
        <f>IF(AND(ISNUMBER('Emissions (start here)'!BT408),ISNUMBER(Dispersion!$AJ$11)),'Emissions (start here)'!BT408*2000*453.59/8760/3600*Dispersion!$AJ$11,0)</f>
        <v>0</v>
      </c>
      <c r="EM408" s="74">
        <f>IF(AND(ISNUMBER('Emissions (start here)'!BU408),ISNUMBER(Dispersion!$AK$8)),'Emissions (start here)'!BU408*453.59/3600*Dispersion!$AK$8,0)</f>
        <v>0</v>
      </c>
      <c r="EN408" s="74">
        <f>IF(AND(ISNUMBER('Emissions (start here)'!BU408),ISNUMBER(Dispersion!$AK$9)),'Emissions (start here)'!BU408*453.59/3600*Dispersion!$AK$9,0)</f>
        <v>0</v>
      </c>
      <c r="EO408" s="74">
        <f>IF(AND(ISNUMBER('Emissions (start here)'!BV408),ISNUMBER(Dispersion!$AK$10)),'Emissions (start here)'!BV408*2000*453.59/8760/3600*Dispersion!$AK$10,0)</f>
        <v>0</v>
      </c>
      <c r="EP408" s="74">
        <f>IF(AND(ISNUMBER('Emissions (start here)'!BV408),ISNUMBER(Dispersion!$AK$11)),'Emissions (start here)'!BV408*2000*453.59/8760/3600*Dispersion!$AK$11,0)</f>
        <v>0</v>
      </c>
      <c r="EQ408" s="74">
        <f>IF(AND(ISNUMBER('Emissions (start here)'!BW408),ISNUMBER(Dispersion!$AL$8)),'Emissions (start here)'!BW408*453.59/3600*Dispersion!$AL$8,0)</f>
        <v>0</v>
      </c>
      <c r="ER408" s="74">
        <f>IF(AND(ISNUMBER('Emissions (start here)'!BW408),ISNUMBER(Dispersion!$AL$9)),'Emissions (start here)'!BW408*453.59/3600*Dispersion!$AL$9,0)</f>
        <v>0</v>
      </c>
      <c r="ES408" s="74">
        <f>IF(AND(ISNUMBER('Emissions (start here)'!BX408),ISNUMBER(Dispersion!$AL$10)),'Emissions (start here)'!BX408*2000*453.59/8760/3600*Dispersion!$AL$10,0)</f>
        <v>0</v>
      </c>
      <c r="ET408" s="74">
        <f>IF(AND(ISNUMBER('Emissions (start here)'!BX408),ISNUMBER(Dispersion!$AL$11)),'Emissions (start here)'!BX408*2000*453.59/8760/3600*Dispersion!$AL$11,0)</f>
        <v>0</v>
      </c>
      <c r="EU408" s="74">
        <f>IF(AND(ISNUMBER('Emissions (start here)'!BY408),ISNUMBER(Dispersion!$AM$8)),'Emissions (start here)'!BY408*453.59/3600*Dispersion!$AM$8,0)</f>
        <v>0</v>
      </c>
      <c r="EV408" s="74">
        <f>IF(AND(ISNUMBER('Emissions (start here)'!BY408),ISNUMBER(Dispersion!$AM$9)),'Emissions (start here)'!BY408*453.59/3600*Dispersion!$AM$9,0)</f>
        <v>0</v>
      </c>
      <c r="EW408" s="74">
        <f>IF(AND(ISNUMBER('Emissions (start here)'!BZ408),ISNUMBER(Dispersion!$AM$10)),'Emissions (start here)'!BZ408*2000*453.59/8760/3600*Dispersion!$AM$10,0)</f>
        <v>0</v>
      </c>
      <c r="EX408" s="74">
        <f>IF(AND(ISNUMBER('Emissions (start here)'!BZ408),ISNUMBER(Dispersion!$AM$11)),'Emissions (start here)'!BZ408*2000*453.59/8760/3600*Dispersion!$AM$11,0)</f>
        <v>0</v>
      </c>
      <c r="EY408" s="74">
        <f>IF(AND(ISNUMBER('Emissions (start here)'!CA408),ISNUMBER(Dispersion!$AN$8)),'Emissions (start here)'!CA408*453.59/3600*Dispersion!$AN$8,0)</f>
        <v>0</v>
      </c>
      <c r="EZ408" s="74">
        <f>IF(AND(ISNUMBER('Emissions (start here)'!CA408),ISNUMBER(Dispersion!$AN$9)),'Emissions (start here)'!CA408*453.59/3600*Dispersion!$AN$9,0)</f>
        <v>0</v>
      </c>
      <c r="FA408" s="74">
        <f>IF(AND(ISNUMBER('Emissions (start here)'!CB408),ISNUMBER(Dispersion!$AN$10)),'Emissions (start here)'!CB408*2000*453.59/8760/3600*Dispersion!$AN$10,0)</f>
        <v>0</v>
      </c>
      <c r="FB408" s="74">
        <f>IF(AND(ISNUMBER('Emissions (start here)'!CB408),ISNUMBER(Dispersion!$AN$11)),'Emissions (start here)'!CB408*2000*453.59/8760/3600*Dispersion!$AN$11,0)</f>
        <v>0</v>
      </c>
      <c r="FC408" s="74">
        <f>IF(AND(ISNUMBER('Emissions (start here)'!CC408),ISNUMBER(Dispersion!$AO$8)),'Emissions (start here)'!CC408*453.59/3600*Dispersion!$AO$8,0)</f>
        <v>0</v>
      </c>
      <c r="FD408" s="74">
        <f>IF(AND(ISNUMBER('Emissions (start here)'!CC408),ISNUMBER(Dispersion!$AO$9)),'Emissions (start here)'!CC408*453.59/3600*Dispersion!$AO$9,0)</f>
        <v>0</v>
      </c>
      <c r="FE408" s="74">
        <f>IF(AND(ISNUMBER('Emissions (start here)'!CD408),ISNUMBER(Dispersion!$AO$10)),'Emissions (start here)'!CD408*2000*453.59/8760/3600*Dispersion!$AO$10,0)</f>
        <v>0</v>
      </c>
      <c r="FF408" s="74">
        <f>IF(AND(ISNUMBER('Emissions (start here)'!CD408),ISNUMBER(Dispersion!$AO$11)),'Emissions (start here)'!CD408*2000*453.59/8760/3600*Dispersion!$AO$11,0)</f>
        <v>0</v>
      </c>
      <c r="FG408" s="74">
        <f>IF(AND(ISNUMBER('Emissions (start here)'!CE408),ISNUMBER(Dispersion!$AP$8)),'Emissions (start here)'!CE408*453.59/3600*Dispersion!$AP$8,0)</f>
        <v>0</v>
      </c>
      <c r="FH408" s="74">
        <f>IF(AND(ISNUMBER('Emissions (start here)'!CE408),ISNUMBER(Dispersion!$AP$9)),'Emissions (start here)'!CE408*453.59/3600*Dispersion!$AP$9,0)</f>
        <v>0</v>
      </c>
      <c r="FI408" s="74">
        <f>IF(AND(ISNUMBER('Emissions (start here)'!CF408),ISNUMBER(Dispersion!$AP$10)),'Emissions (start here)'!CF408*2000*453.59/8760/3600*Dispersion!$AP$10,0)</f>
        <v>0</v>
      </c>
      <c r="FJ408" s="74">
        <f>IF(AND(ISNUMBER('Emissions (start here)'!CF408),ISNUMBER(Dispersion!$AP$11)),'Emissions (start here)'!CF408*2000*453.59/8760/3600*Dispersion!$AP$11,0)</f>
        <v>0</v>
      </c>
      <c r="FK408" s="74">
        <f>IF(AND(ISNUMBER('Emissions (start here)'!CG408),ISNUMBER(Dispersion!$AQ$8)),'Emissions (start here)'!CG408*453.59/3600*Dispersion!$AQ$8,0)</f>
        <v>0</v>
      </c>
      <c r="FL408" s="74">
        <f>IF(AND(ISNUMBER('Emissions (start here)'!CG408),ISNUMBER(Dispersion!$AQ$9)),'Emissions (start here)'!CG408*453.59/3600*Dispersion!$AQ$9,0)</f>
        <v>0</v>
      </c>
      <c r="FM408" s="74">
        <f>IF(AND(ISNUMBER('Emissions (start here)'!CH408),ISNUMBER(Dispersion!$AQ$10)),'Emissions (start here)'!CH408*2000*453.59/8760/3600*Dispersion!$AQ$10,0)</f>
        <v>0</v>
      </c>
      <c r="FN408" s="74">
        <f>IF(AND(ISNUMBER('Emissions (start here)'!CH408),ISNUMBER(Dispersion!$AQ$11)),'Emissions (start here)'!CH408*2000*453.59/8760/3600*Dispersion!$AQ$11,0)</f>
        <v>0</v>
      </c>
      <c r="FO408" s="74">
        <f>IF(AND(ISNUMBER('Emissions (start here)'!CI408),ISNUMBER(Dispersion!$AR$8)),'Emissions (start here)'!CI408*453.59/3600*Dispersion!$AR$8,0)</f>
        <v>0</v>
      </c>
      <c r="FP408" s="74">
        <f>IF(AND(ISNUMBER('Emissions (start here)'!CI408),ISNUMBER(Dispersion!$AR$9)),'Emissions (start here)'!CI408*453.59/3600*Dispersion!$AR$9,0)</f>
        <v>0</v>
      </c>
      <c r="FQ408" s="74">
        <f>IF(AND(ISNUMBER('Emissions (start here)'!CJ408),ISNUMBER(Dispersion!$AR$10)),'Emissions (start here)'!CJ408*2000*453.59/8760/3600*Dispersion!$AR$10,0)</f>
        <v>0</v>
      </c>
      <c r="FR408" s="74">
        <f>IF(AND(ISNUMBER('Emissions (start here)'!CJ408),ISNUMBER(Dispersion!$AR$11)),'Emissions (start here)'!CJ408*2000*453.59/8760/3600*Dispersion!$AR$11,0)</f>
        <v>0</v>
      </c>
      <c r="FS408" s="74">
        <f>IF(AND(ISNUMBER('Emissions (start here)'!CK408),ISNUMBER(Dispersion!$AS$8)),'Emissions (start here)'!CK408*453.59/3600*Dispersion!$AS$8,0)</f>
        <v>0</v>
      </c>
      <c r="FT408" s="74">
        <f>IF(AND(ISNUMBER('Emissions (start here)'!CK408),ISNUMBER(Dispersion!$AS$9)),'Emissions (start here)'!CK408*453.59/3600*Dispersion!$AS$9,0)</f>
        <v>0</v>
      </c>
      <c r="FU408" s="74">
        <f>IF(AND(ISNUMBER('Emissions (start here)'!CL408),ISNUMBER(Dispersion!$AS$10)),'Emissions (start here)'!CL408*2000*453.59/8760/3600*Dispersion!$AS$10,0)</f>
        <v>0</v>
      </c>
      <c r="FV408" s="74">
        <f>IF(AND(ISNUMBER('Emissions (start here)'!CL408),ISNUMBER(Dispersion!$AS$11)),'Emissions (start here)'!CL408*2000*453.59/8760/3600*Dispersion!$AS$11,0)</f>
        <v>0</v>
      </c>
      <c r="FW408" s="74">
        <f>IF(AND(ISNUMBER('Emissions (start here)'!CM408),ISNUMBER(Dispersion!$AT$8)),'Emissions (start here)'!CM408*453.59/3600*Dispersion!$AT$8,0)</f>
        <v>0</v>
      </c>
      <c r="FX408" s="74">
        <f>IF(AND(ISNUMBER('Emissions (start here)'!CM408),ISNUMBER(Dispersion!$AT$9)),'Emissions (start here)'!CM408*453.59/3600*Dispersion!$AT$9,0)</f>
        <v>0</v>
      </c>
      <c r="FY408" s="74">
        <f>IF(AND(ISNUMBER('Emissions (start here)'!CN408),ISNUMBER(Dispersion!$AT$10)),'Emissions (start here)'!CN408*2000*453.59/8760/3600*Dispersion!$AT$10,0)</f>
        <v>0</v>
      </c>
      <c r="FZ408" s="74">
        <f>IF(AND(ISNUMBER('Emissions (start here)'!CN408),ISNUMBER(Dispersion!$AT$11)),'Emissions (start here)'!CN408*2000*453.59/8760/3600*Dispersion!$AT$11,0)</f>
        <v>0</v>
      </c>
      <c r="GA408" s="74">
        <f>IF(AND(ISNUMBER('Emissions (start here)'!CO408),ISNUMBER(Dispersion!$AU$8)),'Emissions (start here)'!CO408*453.59/3600*Dispersion!$AU$8,0)</f>
        <v>0</v>
      </c>
      <c r="GB408" s="74">
        <f>IF(AND(ISNUMBER('Emissions (start here)'!CO408),ISNUMBER(Dispersion!$AU$9)),'Emissions (start here)'!CO408*453.59/3600*Dispersion!$AU$9,0)</f>
        <v>0</v>
      </c>
      <c r="GC408" s="74">
        <f>IF(AND(ISNUMBER('Emissions (start here)'!CP408),ISNUMBER(Dispersion!$AU$10)),'Emissions (start here)'!CP408*2000*453.59/8760/3600*Dispersion!$AU$10,0)</f>
        <v>0</v>
      </c>
      <c r="GD408" s="74">
        <f>IF(AND(ISNUMBER('Emissions (start here)'!CP408),ISNUMBER(Dispersion!$AU$11)),'Emissions (start here)'!CP408*2000*453.59/8760/3600*Dispersion!$AU$11,0)</f>
        <v>0</v>
      </c>
      <c r="GE408" s="74">
        <f>IF(AND(ISNUMBER('Emissions (start here)'!CQ408),ISNUMBER(Dispersion!$AV$8)),'Emissions (start here)'!CQ408*453.59/3600*Dispersion!$AV$8,0)</f>
        <v>0</v>
      </c>
      <c r="GF408" s="74">
        <f>IF(AND(ISNUMBER('Emissions (start here)'!CQ408),ISNUMBER(Dispersion!$AV$9)),'Emissions (start here)'!CQ408*453.59/3600*Dispersion!$AV$9,0)</f>
        <v>0</v>
      </c>
      <c r="GG408" s="74">
        <f>IF(AND(ISNUMBER('Emissions (start here)'!CR408),ISNUMBER(Dispersion!$AV$10)),'Emissions (start here)'!CR408*2000*453.59/8760/3600*Dispersion!$AV$10,0)</f>
        <v>0</v>
      </c>
      <c r="GH408" s="74">
        <f>IF(AND(ISNUMBER('Emissions (start here)'!CR408),ISNUMBER(Dispersion!$AV$11)),'Emissions (start here)'!CR408*2000*453.59/8760/3600*Dispersion!$AV$11,0)</f>
        <v>0</v>
      </c>
      <c r="GI408" s="74">
        <f>IF(AND(ISNUMBER('Emissions (start here)'!CS408),ISNUMBER(Dispersion!$AW$8)),'Emissions (start here)'!CS408*453.59/3600*Dispersion!$AW$8,0)</f>
        <v>0</v>
      </c>
      <c r="GJ408" s="74">
        <f>IF(AND(ISNUMBER('Emissions (start here)'!CS408),ISNUMBER(Dispersion!$AW$9)),'Emissions (start here)'!CS408*453.59/3600*Dispersion!$AW$9,0)</f>
        <v>0</v>
      </c>
      <c r="GK408" s="74">
        <f>IF(AND(ISNUMBER('Emissions (start here)'!CT408),ISNUMBER(Dispersion!$AW$10)),'Emissions (start here)'!CT408*2000*453.59/8760/3600*Dispersion!$AW$10,0)</f>
        <v>0</v>
      </c>
      <c r="GL408" s="74">
        <f>IF(AND(ISNUMBER('Emissions (start here)'!CT408),ISNUMBER(Dispersion!$AW$11)),'Emissions (start here)'!CT408*2000*453.59/8760/3600*Dispersion!$AW$11,0)</f>
        <v>0</v>
      </c>
      <c r="GM408" s="74">
        <f>IF(AND(ISNUMBER('Emissions (start here)'!CU408),ISNUMBER(Dispersion!$AX$8)),'Emissions (start here)'!CU408*453.59/3600*Dispersion!$AX$8,0)</f>
        <v>0</v>
      </c>
      <c r="GN408" s="74">
        <f>IF(AND(ISNUMBER('Emissions (start here)'!CU408),ISNUMBER(Dispersion!$AX$9)),'Emissions (start here)'!CU408*453.59/3600*Dispersion!$AX$9,0)</f>
        <v>0</v>
      </c>
      <c r="GO408" s="74">
        <f>IF(AND(ISNUMBER('Emissions (start here)'!CV408),ISNUMBER(Dispersion!$AX$10)),'Emissions (start here)'!CV408*2000*453.59/8760/3600*Dispersion!$AX$10,0)</f>
        <v>0</v>
      </c>
      <c r="GP408" s="74">
        <f>IF(AND(ISNUMBER('Emissions (start here)'!CV408),ISNUMBER(Dispersion!$AX$11)),'Emissions (start here)'!CV408*2000*453.59/8760/3600*Dispersion!$AX$11,0)</f>
        <v>0</v>
      </c>
      <c r="GQ408" s="74">
        <f>IF(AND(ISNUMBER('Emissions (start here)'!CW408),ISNUMBER(Dispersion!$AY$8)),'Emissions (start here)'!CW408*453.59/3600*Dispersion!$AY$8,0)</f>
        <v>0</v>
      </c>
      <c r="GR408" s="74">
        <f>IF(AND(ISNUMBER('Emissions (start here)'!CW408),ISNUMBER(Dispersion!$AY$9)),'Emissions (start here)'!CW408*453.59/3600*Dispersion!$AY$9,0)</f>
        <v>0</v>
      </c>
      <c r="GS408" s="74">
        <f>IF(AND(ISNUMBER('Emissions (start here)'!CX408),ISNUMBER(Dispersion!$AY$10)),'Emissions (start here)'!CX408*2000*453.59/8760/3600*Dispersion!$AY$10,0)</f>
        <v>0</v>
      </c>
      <c r="GT408" s="74">
        <f>IF(AND(ISNUMBER('Emissions (start here)'!CX408),ISNUMBER(Dispersion!$AY$11)),'Emissions (start here)'!CX408*2000*453.59/8760/3600*Dispersion!$AY$11,0)</f>
        <v>0</v>
      </c>
      <c r="GU408" s="74">
        <f>IF(AND(ISNUMBER('Emissions (start here)'!CY408),ISNUMBER(Dispersion!$AZ$8)),'Emissions (start here)'!CY408*453.59/3600*Dispersion!$AZ$8,0)</f>
        <v>0</v>
      </c>
      <c r="GV408" s="74">
        <f>IF(AND(ISNUMBER('Emissions (start here)'!CY408),ISNUMBER(Dispersion!$AZ$9)),'Emissions (start here)'!CY408*453.59/3600*Dispersion!$AZ$9,0)</f>
        <v>0</v>
      </c>
      <c r="GW408" s="74">
        <f>IF(AND(ISNUMBER('Emissions (start here)'!CZ408),ISNUMBER(Dispersion!$AZ$10)),'Emissions (start here)'!CZ408*2000*453.59/8760/3600*Dispersion!$AZ$10,0)</f>
        <v>0</v>
      </c>
      <c r="GX408" s="74">
        <f>IF(AND(ISNUMBER('Emissions (start here)'!CZ408),ISNUMBER(Dispersion!$AZ$11)),'Emissions (start here)'!CZ408*2000*453.59/8760/3600*Dispersion!$AZ$11,0)</f>
        <v>0</v>
      </c>
    </row>
    <row r="409" spans="1:206" x14ac:dyDescent="0.2">
      <c r="A409" s="51" t="str">
        <f>'Tox Values'!C409</f>
        <v>8014-95-7</v>
      </c>
      <c r="B409" s="94" t="str">
        <f>'Tox Values'!D409</f>
        <v>Sulfuric Acid mixture w. sulfur trioxide (oleum)</v>
      </c>
      <c r="C409" s="96">
        <f t="shared" si="25"/>
        <v>0</v>
      </c>
      <c r="D409" s="74">
        <f t="shared" si="26"/>
        <v>0</v>
      </c>
      <c r="E409" s="74">
        <f t="shared" si="27"/>
        <v>0</v>
      </c>
      <c r="F409" s="99">
        <f t="shared" si="28"/>
        <v>0</v>
      </c>
      <c r="G409" s="97">
        <f>IF(AND(ISNUMBER('Emissions (start here)'!E409),ISNUMBER(Dispersion!$C$8)),'Emissions (start here)'!E409*453.59/3600*Dispersion!$C$8,0)</f>
        <v>0</v>
      </c>
      <c r="H409" s="74">
        <f>IF(AND(ISNUMBER('Emissions (start here)'!E409),ISNUMBER(Dispersion!$C$9)),'Emissions (start here)'!E409*453.59/3600*Dispersion!$C$9,0)</f>
        <v>0</v>
      </c>
      <c r="I409" s="74">
        <f>IF(AND(ISNUMBER('Emissions (start here)'!F409),ISNUMBER(Dispersion!$C$10)),'Emissions (start here)'!F409*2000*453.59/8760/3600*Dispersion!$C$10,0)</f>
        <v>0</v>
      </c>
      <c r="J409" s="74">
        <f>IF(AND(ISNUMBER('Emissions (start here)'!F409),ISNUMBER(Dispersion!$C$11)),'Emissions (start here)'!F409*2000*453.59/8760/3600*Dispersion!$C$11,0)</f>
        <v>0</v>
      </c>
      <c r="K409" s="74">
        <f>IF(AND(ISNUMBER('Emissions (start here)'!G409),ISNUMBER(Dispersion!$D$8)),'Emissions (start here)'!G409*453.59/3600*Dispersion!$D$8,0)</f>
        <v>0</v>
      </c>
      <c r="L409" s="74">
        <f>IF(AND(ISNUMBER('Emissions (start here)'!G409),ISNUMBER(Dispersion!$D$9)),'Emissions (start here)'!G409*453.59/3600*Dispersion!$D$9,0)</f>
        <v>0</v>
      </c>
      <c r="M409" s="74">
        <f>IF(AND(ISNUMBER('Emissions (start here)'!H409),ISNUMBER(Dispersion!$D$10)),'Emissions (start here)'!H409*2000*453.59/8760/3600*Dispersion!$D$10,0)</f>
        <v>0</v>
      </c>
      <c r="N409" s="74">
        <f>IF(AND(ISNUMBER('Emissions (start here)'!H409),ISNUMBER(Dispersion!$D$11)),'Emissions (start here)'!H409*2000*453.59/8760/3600*Dispersion!$D$11,0)</f>
        <v>0</v>
      </c>
      <c r="O409" s="74">
        <f>IF(AND(ISNUMBER('Emissions (start here)'!I409),ISNUMBER(Dispersion!$E$8)),'Emissions (start here)'!I409*453.59/3600*Dispersion!$E$8,0)</f>
        <v>0</v>
      </c>
      <c r="P409" s="74">
        <f>IF(AND(ISNUMBER('Emissions (start here)'!I409),ISNUMBER(Dispersion!$E$9)),'Emissions (start here)'!I409*453.59/3600*Dispersion!$E$9,0)</f>
        <v>0</v>
      </c>
      <c r="Q409" s="74">
        <f>IF(AND(ISNUMBER('Emissions (start here)'!J409),ISNUMBER(Dispersion!$E$10)),'Emissions (start here)'!J409*2000*453.59/8760/3600*Dispersion!$E$10,0)</f>
        <v>0</v>
      </c>
      <c r="R409" s="74">
        <f>IF(AND(ISNUMBER('Emissions (start here)'!J409),ISNUMBER(Dispersion!$E$11)),'Emissions (start here)'!J409*2000*453.59/8760/3600*Dispersion!$E$11,0)</f>
        <v>0</v>
      </c>
      <c r="S409" s="74">
        <f>IF(AND(ISNUMBER('Emissions (start here)'!K409),ISNUMBER(Dispersion!$F$8)),'Emissions (start here)'!K409*453.59/3600*Dispersion!$F$8,0)</f>
        <v>0</v>
      </c>
      <c r="T409" s="74">
        <f>IF(AND(ISNUMBER('Emissions (start here)'!K409),ISNUMBER(Dispersion!$F$9)),'Emissions (start here)'!K409*453.59/3600*Dispersion!$F$9,0)</f>
        <v>0</v>
      </c>
      <c r="U409" s="74">
        <f>IF(AND(ISNUMBER('Emissions (start here)'!L409),ISNUMBER(Dispersion!$F$10)),'Emissions (start here)'!L409*2000*453.59/8760/3600*Dispersion!$F$10,0)</f>
        <v>0</v>
      </c>
      <c r="V409" s="74">
        <f>IF(AND(ISNUMBER('Emissions (start here)'!L409),ISNUMBER(Dispersion!$F$11)),'Emissions (start here)'!L409*2000*453.59/8760/3600*Dispersion!$F$11,0)</f>
        <v>0</v>
      </c>
      <c r="W409" s="74">
        <f>IF(AND(ISNUMBER('Emissions (start here)'!M409),ISNUMBER(Dispersion!$G$8)),'Emissions (start here)'!M409*453.59/3600*Dispersion!$G$8,0)</f>
        <v>0</v>
      </c>
      <c r="X409" s="74">
        <f>IF(AND(ISNUMBER('Emissions (start here)'!M409),ISNUMBER(Dispersion!$G$9)),'Emissions (start here)'!M409*453.59/3600*Dispersion!$G$9,0)</f>
        <v>0</v>
      </c>
      <c r="Y409" s="74">
        <f>IF(AND(ISNUMBER('Emissions (start here)'!N409),ISNUMBER(Dispersion!$G$10)),'Emissions (start here)'!N409*2000*453.59/8760/3600*Dispersion!$G$10,0)</f>
        <v>0</v>
      </c>
      <c r="Z409" s="74">
        <f>IF(AND(ISNUMBER('Emissions (start here)'!N409),ISNUMBER(Dispersion!$G$11)),'Emissions (start here)'!N409*2000*453.59/8760/3600*Dispersion!$G$11,0)</f>
        <v>0</v>
      </c>
      <c r="AA409" s="74">
        <f>IF(AND(ISNUMBER('Emissions (start here)'!O409),ISNUMBER(Dispersion!$H$8)),'Emissions (start here)'!O409*453.59/3600*Dispersion!$H$8,0)</f>
        <v>0</v>
      </c>
      <c r="AB409" s="74">
        <f>IF(AND(ISNUMBER('Emissions (start here)'!O409),ISNUMBER(Dispersion!$H$9)),'Emissions (start here)'!O409*453.59/3600*Dispersion!$H$9,0)</f>
        <v>0</v>
      </c>
      <c r="AC409" s="74">
        <f>IF(AND(ISNUMBER('Emissions (start here)'!P409),ISNUMBER(Dispersion!$H$10)),'Emissions (start here)'!P409*2000*453.59/8760/3600*Dispersion!$H$10,0)</f>
        <v>0</v>
      </c>
      <c r="AD409" s="74">
        <f>IF(AND(ISNUMBER('Emissions (start here)'!P409),ISNUMBER(Dispersion!$H$11)),'Emissions (start here)'!P409*2000*453.59/8760/3600*Dispersion!$H$11,0)</f>
        <v>0</v>
      </c>
      <c r="AE409" s="74">
        <f>IF(AND(ISNUMBER('Emissions (start here)'!Q409),ISNUMBER(Dispersion!$I$8)),'Emissions (start here)'!Q409*453.59/3600*Dispersion!$I$8,0)</f>
        <v>0</v>
      </c>
      <c r="AF409" s="74">
        <f>IF(AND(ISNUMBER('Emissions (start here)'!Q409),ISNUMBER(Dispersion!$I$9)),'Emissions (start here)'!Q409*453.59/3600*Dispersion!$I$9,0)</f>
        <v>0</v>
      </c>
      <c r="AG409" s="74">
        <f>IF(AND(ISNUMBER('Emissions (start here)'!R409),ISNUMBER(Dispersion!$I$10)),'Emissions (start here)'!R409*2000*453.59/8760/3600*Dispersion!$I$10,0)</f>
        <v>0</v>
      </c>
      <c r="AH409" s="74">
        <f>IF(AND(ISNUMBER('Emissions (start here)'!R409),ISNUMBER(Dispersion!$I$11)),'Emissions (start here)'!R409*2000*453.59/8760/3600*Dispersion!$I$11,0)</f>
        <v>0</v>
      </c>
      <c r="AI409" s="74">
        <f>IF(AND(ISNUMBER('Emissions (start here)'!S409),ISNUMBER(Dispersion!$J$8)),'Emissions (start here)'!S409*453.59/3600*Dispersion!$J$8,0)</f>
        <v>0</v>
      </c>
      <c r="AJ409" s="74">
        <f>IF(AND(ISNUMBER('Emissions (start here)'!S409),ISNUMBER(Dispersion!$J$9)),'Emissions (start here)'!S409*453.59/3600*Dispersion!$J$9,0)</f>
        <v>0</v>
      </c>
      <c r="AK409" s="74">
        <f>IF(AND(ISNUMBER('Emissions (start here)'!T409),ISNUMBER(Dispersion!$J$10)),'Emissions (start here)'!T409*2000*453.59/8760/3600*Dispersion!$J$10,0)</f>
        <v>0</v>
      </c>
      <c r="AL409" s="74">
        <f>IF(AND(ISNUMBER('Emissions (start here)'!T409),ISNUMBER(Dispersion!$J$11)),'Emissions (start here)'!T409*2000*453.59/8760/3600*Dispersion!$J$11,0)</f>
        <v>0</v>
      </c>
      <c r="AM409" s="74">
        <f>IF(AND(ISNUMBER('Emissions (start here)'!U409),ISNUMBER(Dispersion!$K$8)),'Emissions (start here)'!U409*453.59/3600*Dispersion!$K$8,0)</f>
        <v>0</v>
      </c>
      <c r="AN409" s="74">
        <f>IF(AND(ISNUMBER('Emissions (start here)'!U409),ISNUMBER(Dispersion!$K$9)),'Emissions (start here)'!U409*453.59/3600*Dispersion!$K$9,0)</f>
        <v>0</v>
      </c>
      <c r="AO409" s="74">
        <f>IF(AND(ISNUMBER('Emissions (start here)'!V409),ISNUMBER(Dispersion!$K$10)),'Emissions (start here)'!V409*2000*453.59/8760/3600*Dispersion!$K$10,0)</f>
        <v>0</v>
      </c>
      <c r="AP409" s="74">
        <f>IF(AND(ISNUMBER('Emissions (start here)'!V409),ISNUMBER(Dispersion!$K$11)),'Emissions (start here)'!V409*2000*453.59/8760/3600*Dispersion!$K$11,0)</f>
        <v>0</v>
      </c>
      <c r="AQ409" s="74">
        <f>IF(AND(ISNUMBER('Emissions (start here)'!W409),ISNUMBER(Dispersion!$L$8)),'Emissions (start here)'!W409*453.59/3600*Dispersion!$L$8,0)</f>
        <v>0</v>
      </c>
      <c r="AR409" s="74">
        <f>IF(AND(ISNUMBER('Emissions (start here)'!W409),ISNUMBER(Dispersion!$L$9)),'Emissions (start here)'!W409*453.59/3600*Dispersion!$L$9,0)</f>
        <v>0</v>
      </c>
      <c r="AS409" s="74">
        <f>IF(AND(ISNUMBER('Emissions (start here)'!X409),ISNUMBER(Dispersion!$L$10)),'Emissions (start here)'!X409*2000*453.59/8760/3600*Dispersion!$L$10,0)</f>
        <v>0</v>
      </c>
      <c r="AT409" s="74">
        <f>IF(AND(ISNUMBER('Emissions (start here)'!X409),ISNUMBER(Dispersion!$L$11)),'Emissions (start here)'!X409*2000*453.59/8760/3600*Dispersion!$L$11,0)</f>
        <v>0</v>
      </c>
      <c r="AU409" s="74">
        <f>IF(AND(ISNUMBER('Emissions (start here)'!Y409),ISNUMBER(Dispersion!$M$8)),'Emissions (start here)'!Y409*453.59/3600*Dispersion!$M$8,0)</f>
        <v>0</v>
      </c>
      <c r="AV409" s="74">
        <f>IF(AND(ISNUMBER('Emissions (start here)'!Y409),ISNUMBER(Dispersion!$M$9)),'Emissions (start here)'!Y409*453.59/3600*Dispersion!$M$9,0)</f>
        <v>0</v>
      </c>
      <c r="AW409" s="74">
        <f>IF(AND(ISNUMBER('Emissions (start here)'!Z409),ISNUMBER(Dispersion!$M$10)),'Emissions (start here)'!Z409*2000*453.59/8760/3600*Dispersion!$M$10,0)</f>
        <v>0</v>
      </c>
      <c r="AX409" s="74">
        <f>IF(AND(ISNUMBER('Emissions (start here)'!Z409),ISNUMBER(Dispersion!$M$11)),'Emissions (start here)'!Z409*2000*453.59/8760/3600*Dispersion!$M$11,0)</f>
        <v>0</v>
      </c>
      <c r="AY409" s="74">
        <f>IF(AND(ISNUMBER('Emissions (start here)'!AA409),ISNUMBER(Dispersion!$N$8)),'Emissions (start here)'!AA409*453.59/3600*Dispersion!$N$8,0)</f>
        <v>0</v>
      </c>
      <c r="AZ409" s="74">
        <f>IF(AND(ISNUMBER('Emissions (start here)'!AA409),ISNUMBER(Dispersion!$N$9)),'Emissions (start here)'!AA409*453.59/3600*Dispersion!$N$9,0)</f>
        <v>0</v>
      </c>
      <c r="BA409" s="74">
        <f>IF(AND(ISNUMBER('Emissions (start here)'!AB409),ISNUMBER(Dispersion!$N$10)),'Emissions (start here)'!AB409*2000*453.59/8760/3600*Dispersion!$N$10,0)</f>
        <v>0</v>
      </c>
      <c r="BB409" s="74">
        <f>IF(AND(ISNUMBER('Emissions (start here)'!AB409),ISNUMBER(Dispersion!$N$11)),'Emissions (start here)'!AB409*2000*453.59/8760/3600*Dispersion!$N$11,0)</f>
        <v>0</v>
      </c>
      <c r="BC409" s="74">
        <f>IF(AND(ISNUMBER('Emissions (start here)'!AC409),ISNUMBER(Dispersion!$O$8)),'Emissions (start here)'!AC409*453.59/3600*Dispersion!$O$8,0)</f>
        <v>0</v>
      </c>
      <c r="BD409" s="74">
        <f>IF(AND(ISNUMBER('Emissions (start here)'!AC409),ISNUMBER(Dispersion!$O$9)),'Emissions (start here)'!AC409*453.59/3600*Dispersion!$O$9,0)</f>
        <v>0</v>
      </c>
      <c r="BE409" s="74">
        <f>IF(AND(ISNUMBER('Emissions (start here)'!AD409),ISNUMBER(Dispersion!$O$10)),'Emissions (start here)'!AD409*2000*453.59/8760/3600*Dispersion!$O$10,0)</f>
        <v>0</v>
      </c>
      <c r="BF409" s="74">
        <f>IF(AND(ISNUMBER('Emissions (start here)'!AD409),ISNUMBER(Dispersion!$O$11)),'Emissions (start here)'!AD409*2000*453.59/8760/3600*Dispersion!$O$11,0)</f>
        <v>0</v>
      </c>
      <c r="BG409" s="74">
        <f>IF(AND(ISNUMBER('Emissions (start here)'!AE409),ISNUMBER(Dispersion!$P$8)),'Emissions (start here)'!AE409*453.59/3600*Dispersion!$P$8,0)</f>
        <v>0</v>
      </c>
      <c r="BH409" s="74">
        <f>IF(AND(ISNUMBER('Emissions (start here)'!AE409),ISNUMBER(Dispersion!$P$9)),'Emissions (start here)'!AE409*453.59/3600*Dispersion!$P$9,0)</f>
        <v>0</v>
      </c>
      <c r="BI409" s="74">
        <f>IF(AND(ISNUMBER('Emissions (start here)'!AF409),ISNUMBER(Dispersion!$P$10)),'Emissions (start here)'!AF409*2000*453.59/8760/3600*Dispersion!$P$10,0)</f>
        <v>0</v>
      </c>
      <c r="BJ409" s="74">
        <f>IF(AND(ISNUMBER('Emissions (start here)'!AF409),ISNUMBER(Dispersion!$P$11)),'Emissions (start here)'!AF409*2000*453.59/8760/3600*Dispersion!$P$11,0)</f>
        <v>0</v>
      </c>
      <c r="BK409" s="74">
        <f>IF(AND(ISNUMBER('Emissions (start here)'!AG409),ISNUMBER(Dispersion!$Q$8)),'Emissions (start here)'!AG409*453.59/3600*Dispersion!$Q$8,0)</f>
        <v>0</v>
      </c>
      <c r="BL409" s="74">
        <f>IF(AND(ISNUMBER('Emissions (start here)'!AG409),ISNUMBER(Dispersion!$Q$9)),'Emissions (start here)'!AG409*453.59/3600*Dispersion!$Q$9,0)</f>
        <v>0</v>
      </c>
      <c r="BM409" s="74">
        <f>IF(AND(ISNUMBER('Emissions (start here)'!AH409),ISNUMBER(Dispersion!$Q$10)),'Emissions (start here)'!AH409*2000*453.59/8760/3600*Dispersion!$Q$10,0)</f>
        <v>0</v>
      </c>
      <c r="BN409" s="74">
        <f>IF(AND(ISNUMBER('Emissions (start here)'!AH409),ISNUMBER(Dispersion!$Q$11)),'Emissions (start here)'!AH409*2000*453.59/8760/3600*Dispersion!$Q$11,0)</f>
        <v>0</v>
      </c>
      <c r="BO409" s="74">
        <f>IF(AND(ISNUMBER('Emissions (start here)'!AI409),ISNUMBER(Dispersion!$R$8)),'Emissions (start here)'!AI409*453.59/3600*Dispersion!$R$8,0)</f>
        <v>0</v>
      </c>
      <c r="BP409" s="74">
        <f>IF(AND(ISNUMBER('Emissions (start here)'!AI409),ISNUMBER(Dispersion!$R$9)),'Emissions (start here)'!AI409*453.59/3600*Dispersion!$R$9,0)</f>
        <v>0</v>
      </c>
      <c r="BQ409" s="74">
        <f>IF(AND(ISNUMBER('Emissions (start here)'!AJ409),ISNUMBER(Dispersion!$R$10)),'Emissions (start here)'!AJ409*2000*453.59/8760/3600*Dispersion!$R$10,0)</f>
        <v>0</v>
      </c>
      <c r="BR409" s="74">
        <f>IF(AND(ISNUMBER('Emissions (start here)'!AJ409),ISNUMBER(Dispersion!$R$11)),'Emissions (start here)'!AJ409*2000*453.59/8760/3600*Dispersion!$R$11,0)</f>
        <v>0</v>
      </c>
      <c r="BS409" s="74">
        <f>IF(AND(ISNUMBER('Emissions (start here)'!AK409),ISNUMBER(Dispersion!$S$8)),'Emissions (start here)'!AK409*453.59/3600*Dispersion!$S$8,0)</f>
        <v>0</v>
      </c>
      <c r="BT409" s="74">
        <f>IF(AND(ISNUMBER('Emissions (start here)'!AK409),ISNUMBER(Dispersion!$S$9)),'Emissions (start here)'!AK409*453.59/3600*Dispersion!$S$9,0)</f>
        <v>0</v>
      </c>
      <c r="BU409" s="74">
        <f>IF(AND(ISNUMBER('Emissions (start here)'!AL409),ISNUMBER(Dispersion!$S$10)),'Emissions (start here)'!AL409*2000*453.59/8760/3600*Dispersion!$S$10,0)</f>
        <v>0</v>
      </c>
      <c r="BV409" s="74">
        <f>IF(AND(ISNUMBER('Emissions (start here)'!AL409),ISNUMBER(Dispersion!$S$11)),'Emissions (start here)'!AL409*2000*453.59/8760/3600*Dispersion!$S$11,0)</f>
        <v>0</v>
      </c>
      <c r="BW409" s="74">
        <f>IF(AND(ISNUMBER('Emissions (start here)'!AM409),ISNUMBER(Dispersion!$T$8)),'Emissions (start here)'!AM409*453.59/3600*Dispersion!$T$8,0)</f>
        <v>0</v>
      </c>
      <c r="BX409" s="74">
        <f>IF(AND(ISNUMBER('Emissions (start here)'!AM409),ISNUMBER(Dispersion!$T$9)),'Emissions (start here)'!AM409*453.59/3600*Dispersion!$T$9,0)</f>
        <v>0</v>
      </c>
      <c r="BY409" s="74">
        <f>IF(AND(ISNUMBER('Emissions (start here)'!AN409),ISNUMBER(Dispersion!$T$10)),'Emissions (start here)'!AN409*2000*453.59/8760/3600*Dispersion!$T$10,0)</f>
        <v>0</v>
      </c>
      <c r="BZ409" s="74">
        <f>IF(AND(ISNUMBER('Emissions (start here)'!AN409),ISNUMBER(Dispersion!$T$11)),'Emissions (start here)'!AN409*2000*453.59/8760/3600*Dispersion!$T$11,0)</f>
        <v>0</v>
      </c>
      <c r="CA409" s="74">
        <f>IF(AND(ISNUMBER('Emissions (start here)'!AO409),ISNUMBER(Dispersion!$U$8)),'Emissions (start here)'!AO409*453.59/3600*Dispersion!$U$8,0)</f>
        <v>0</v>
      </c>
      <c r="CB409" s="74">
        <f>IF(AND(ISNUMBER('Emissions (start here)'!AO409),ISNUMBER(Dispersion!$U$9)),'Emissions (start here)'!AO409*453.59/3600*Dispersion!$U$9,0)</f>
        <v>0</v>
      </c>
      <c r="CC409" s="74">
        <f>IF(AND(ISNUMBER('Emissions (start here)'!AP409),ISNUMBER(Dispersion!$U$10)),'Emissions (start here)'!AP409*2000*453.59/8760/3600*Dispersion!$U$10,0)</f>
        <v>0</v>
      </c>
      <c r="CD409" s="74">
        <f>IF(AND(ISNUMBER('Emissions (start here)'!AP409),ISNUMBER(Dispersion!$U$11)),'Emissions (start here)'!AP409*2000*453.59/8760/3600*Dispersion!$U$11,0)</f>
        <v>0</v>
      </c>
      <c r="CE409" s="74">
        <f>IF(AND(ISNUMBER('Emissions (start here)'!AQ409),ISNUMBER(Dispersion!$V$8)),'Emissions (start here)'!AQ409*453.59/3600*Dispersion!$V$8,0)</f>
        <v>0</v>
      </c>
      <c r="CF409" s="74">
        <f>IF(AND(ISNUMBER('Emissions (start here)'!AQ409),ISNUMBER(Dispersion!$V$9)),'Emissions (start here)'!AQ409*453.59/3600*Dispersion!$V$9,0)</f>
        <v>0</v>
      </c>
      <c r="CG409" s="74">
        <f>IF(AND(ISNUMBER('Emissions (start here)'!AR409),ISNUMBER(Dispersion!$V$10)),'Emissions (start here)'!AR409*2000*453.59/8760/3600*Dispersion!$V$10,0)</f>
        <v>0</v>
      </c>
      <c r="CH409" s="74">
        <f>IF(AND(ISNUMBER('Emissions (start here)'!AR409),ISNUMBER(Dispersion!$V$11)),'Emissions (start here)'!AR409*2000*453.59/8760/3600*Dispersion!$V$11,0)</f>
        <v>0</v>
      </c>
      <c r="CI409" s="74">
        <f>IF(AND(ISNUMBER('Emissions (start here)'!AS409),ISNUMBER(Dispersion!$W$8)),'Emissions (start here)'!AS409*453.59/3600*Dispersion!$W$8,0)</f>
        <v>0</v>
      </c>
      <c r="CJ409" s="74">
        <f>IF(AND(ISNUMBER('Emissions (start here)'!AS409),ISNUMBER(Dispersion!$W$9)),'Emissions (start here)'!AS409*453.59/3600*Dispersion!$W$9,0)</f>
        <v>0</v>
      </c>
      <c r="CK409" s="74">
        <f>IF(AND(ISNUMBER('Emissions (start here)'!AT409),ISNUMBER(Dispersion!$W$10)),'Emissions (start here)'!AT409*2000*453.59/8760/3600*Dispersion!$W$10,0)</f>
        <v>0</v>
      </c>
      <c r="CL409" s="74">
        <f>IF(AND(ISNUMBER('Emissions (start here)'!AT409),ISNUMBER(Dispersion!$W$11)),'Emissions (start here)'!AT409*2000*453.59/8760/3600*Dispersion!$W$11,0)</f>
        <v>0</v>
      </c>
      <c r="CM409" s="74">
        <f>IF(AND(ISNUMBER('Emissions (start here)'!AU409),ISNUMBER(Dispersion!$X$8)),'Emissions (start here)'!AU409*453.59/3600*Dispersion!$X$8,0)</f>
        <v>0</v>
      </c>
      <c r="CN409" s="74">
        <f>IF(AND(ISNUMBER('Emissions (start here)'!AU409),ISNUMBER(Dispersion!$X$9)),'Emissions (start here)'!AU409*453.59/3600*Dispersion!$X$9,0)</f>
        <v>0</v>
      </c>
      <c r="CO409" s="74">
        <f>IF(AND(ISNUMBER('Emissions (start here)'!AV409),ISNUMBER(Dispersion!$X$10)),'Emissions (start here)'!AV409*2000*453.59/8760/3600*Dispersion!$X$10,0)</f>
        <v>0</v>
      </c>
      <c r="CP409" s="74">
        <f>IF(AND(ISNUMBER('Emissions (start here)'!AV409),ISNUMBER(Dispersion!$X$11)),'Emissions (start here)'!AV409*2000*453.59/8760/3600*Dispersion!$X$11,0)</f>
        <v>0</v>
      </c>
      <c r="CQ409" s="74">
        <f>IF(AND(ISNUMBER('Emissions (start here)'!AW409),ISNUMBER(Dispersion!$Y$8)),'Emissions (start here)'!AW409*453.59/3600*Dispersion!$Y$8,0)</f>
        <v>0</v>
      </c>
      <c r="CR409" s="74">
        <f>IF(AND(ISNUMBER('Emissions (start here)'!AW409),ISNUMBER(Dispersion!$Y$9)),'Emissions (start here)'!AW409*453.59/3600*Dispersion!$Y$9,0)</f>
        <v>0</v>
      </c>
      <c r="CS409" s="74">
        <f>IF(AND(ISNUMBER('Emissions (start here)'!AX409),ISNUMBER(Dispersion!$Y$10)),'Emissions (start here)'!AX409*2000*453.59/8760/3600*Dispersion!$Y$10,0)</f>
        <v>0</v>
      </c>
      <c r="CT409" s="74">
        <f>IF(AND(ISNUMBER('Emissions (start here)'!AX409),ISNUMBER(Dispersion!$Y$11)),'Emissions (start here)'!AX409*2000*453.59/8760/3600*Dispersion!$Y$11,0)</f>
        <v>0</v>
      </c>
      <c r="CU409" s="74">
        <f>IF(AND(ISNUMBER('Emissions (start here)'!AY409),ISNUMBER(Dispersion!$Z$8)),'Emissions (start here)'!AY409*453.59/3600*Dispersion!$Z$8,0)</f>
        <v>0</v>
      </c>
      <c r="CV409" s="74">
        <f>IF(AND(ISNUMBER('Emissions (start here)'!AY409),ISNUMBER(Dispersion!$Z$9)),'Emissions (start here)'!AY409*453.59/3600*Dispersion!$Z$9,0)</f>
        <v>0</v>
      </c>
      <c r="CW409" s="74">
        <f>IF(AND(ISNUMBER('Emissions (start here)'!AZ409),ISNUMBER(Dispersion!$Z$10)),'Emissions (start here)'!AZ409*2000*453.59/8760/3600*Dispersion!$Z$10,0)</f>
        <v>0</v>
      </c>
      <c r="CX409" s="74">
        <f>IF(AND(ISNUMBER('Emissions (start here)'!AZ409),ISNUMBER(Dispersion!$Z$11)),'Emissions (start here)'!AZ409*2000*453.59/8760/3600*Dispersion!$Z$11,0)</f>
        <v>0</v>
      </c>
      <c r="CY409" s="74">
        <f>IF(AND(ISNUMBER('Emissions (start here)'!BA409),ISNUMBER(Dispersion!$AA$8)),'Emissions (start here)'!BA409*453.59/3600*Dispersion!$AA$8,0)</f>
        <v>0</v>
      </c>
      <c r="CZ409" s="74">
        <f>IF(AND(ISNUMBER('Emissions (start here)'!BA409),ISNUMBER(Dispersion!$AA$9)),'Emissions (start here)'!BA409*453.59/3600*Dispersion!$AA$9,0)</f>
        <v>0</v>
      </c>
      <c r="DA409" s="74">
        <f>IF(AND(ISNUMBER('Emissions (start here)'!BB409),ISNUMBER(Dispersion!$AA$10)),'Emissions (start here)'!BB409*2000*453.59/8760/3600*Dispersion!$AA$10,0)</f>
        <v>0</v>
      </c>
      <c r="DB409" s="74">
        <f>IF(AND(ISNUMBER('Emissions (start here)'!BB409),ISNUMBER(Dispersion!$AA$11)),'Emissions (start here)'!BB409*2000*453.59/8760/3600*Dispersion!$AA$11,0)</f>
        <v>0</v>
      </c>
      <c r="DC409" s="74">
        <f>IF(AND(ISNUMBER('Emissions (start here)'!BC409),ISNUMBER(Dispersion!$AB$8)),'Emissions (start here)'!BC409*453.59/3600*Dispersion!$AB$8,0)</f>
        <v>0</v>
      </c>
      <c r="DD409" s="74">
        <f>IF(AND(ISNUMBER('Emissions (start here)'!BC409),ISNUMBER(Dispersion!$AB$9)),'Emissions (start here)'!BC409*453.59/3600*Dispersion!$AB$9,0)</f>
        <v>0</v>
      </c>
      <c r="DE409" s="74">
        <f>IF(AND(ISNUMBER('Emissions (start here)'!BD409),ISNUMBER(Dispersion!$AB$10)),'Emissions (start here)'!BD409*2000*453.59/8760/3600*Dispersion!$AB$10,0)</f>
        <v>0</v>
      </c>
      <c r="DF409" s="74">
        <f>IF(AND(ISNUMBER('Emissions (start here)'!BD409),ISNUMBER(Dispersion!$AB$11)),'Emissions (start here)'!BD409*2000*453.59/8760/3600*Dispersion!$AB$11,0)</f>
        <v>0</v>
      </c>
      <c r="DG409" s="74">
        <f>IF(AND(ISNUMBER('Emissions (start here)'!BE409),ISNUMBER(Dispersion!$AC$8)),'Emissions (start here)'!BE409*453.59/3600*Dispersion!$AC$8,0)</f>
        <v>0</v>
      </c>
      <c r="DH409" s="74">
        <f>IF(AND(ISNUMBER('Emissions (start here)'!BE409),ISNUMBER(Dispersion!$AC$9)),'Emissions (start here)'!BE409*453.59/3600*Dispersion!$AC$9,0)</f>
        <v>0</v>
      </c>
      <c r="DI409" s="74">
        <f>IF(AND(ISNUMBER('Emissions (start here)'!BF409),ISNUMBER(Dispersion!$AC$10)),'Emissions (start here)'!BF409*2000*453.59/8760/3600*Dispersion!$AC$10,0)</f>
        <v>0</v>
      </c>
      <c r="DJ409" s="74">
        <f>IF(AND(ISNUMBER('Emissions (start here)'!BF409),ISNUMBER(Dispersion!$AC$11)),'Emissions (start here)'!BF409*2000*453.59/8760/3600*Dispersion!$AC$11,0)</f>
        <v>0</v>
      </c>
      <c r="DK409" s="74">
        <f>IF(AND(ISNUMBER('Emissions (start here)'!BG409),ISNUMBER(Dispersion!$AD$8)),'Emissions (start here)'!BG409*453.59/3600*Dispersion!$AD$8,0)</f>
        <v>0</v>
      </c>
      <c r="DL409" s="74">
        <f>IF(AND(ISNUMBER('Emissions (start here)'!BG409),ISNUMBER(Dispersion!$AD$9)),'Emissions (start here)'!BG409*453.59/3600*Dispersion!$AD$9,0)</f>
        <v>0</v>
      </c>
      <c r="DM409" s="74">
        <f>IF(AND(ISNUMBER('Emissions (start here)'!BH409),ISNUMBER(Dispersion!$AD$10)),'Emissions (start here)'!BH409*2000*453.59/8760/3600*Dispersion!$AD$10,0)</f>
        <v>0</v>
      </c>
      <c r="DN409" s="74">
        <f>IF(AND(ISNUMBER('Emissions (start here)'!BH409),ISNUMBER(Dispersion!$AD$11)),'Emissions (start here)'!BH409*2000*453.59/8760/3600*Dispersion!$AD$11,0)</f>
        <v>0</v>
      </c>
      <c r="DO409" s="74">
        <f>IF(AND(ISNUMBER('Emissions (start here)'!BI409),ISNUMBER(Dispersion!$AE$8)),'Emissions (start here)'!BI409*453.59/3600*Dispersion!$AE$8,0)</f>
        <v>0</v>
      </c>
      <c r="DP409" s="74">
        <f>IF(AND(ISNUMBER('Emissions (start here)'!BI409),ISNUMBER(Dispersion!$AE$9)),'Emissions (start here)'!BI409*453.59/3600*Dispersion!$AE$9,0)</f>
        <v>0</v>
      </c>
      <c r="DQ409" s="74">
        <f>IF(AND(ISNUMBER('Emissions (start here)'!BJ409),ISNUMBER(Dispersion!$AE$10)),'Emissions (start here)'!BJ409*2000*453.59/8760/3600*Dispersion!$AE$10,0)</f>
        <v>0</v>
      </c>
      <c r="DR409" s="74">
        <f>IF(AND(ISNUMBER('Emissions (start here)'!BJ409),ISNUMBER(Dispersion!$AE$11)),'Emissions (start here)'!BJ409*2000*453.59/8760/3600*Dispersion!$AE$11,0)</f>
        <v>0</v>
      </c>
      <c r="DS409" s="74">
        <f>IF(AND(ISNUMBER('Emissions (start here)'!BK409),ISNUMBER(Dispersion!$AF$8)),'Emissions (start here)'!BK409*453.59/3600*Dispersion!$AF$8,0)</f>
        <v>0</v>
      </c>
      <c r="DT409" s="74">
        <f>IF(AND(ISNUMBER('Emissions (start here)'!BK409),ISNUMBER(Dispersion!$AF$9)),'Emissions (start here)'!BK409*453.59/3600*Dispersion!$AF$9,0)</f>
        <v>0</v>
      </c>
      <c r="DU409" s="74">
        <f>IF(AND(ISNUMBER('Emissions (start here)'!BL409),ISNUMBER(Dispersion!$AF$10)),'Emissions (start here)'!BL409*2000*453.59/8760/3600*Dispersion!$AF$10,0)</f>
        <v>0</v>
      </c>
      <c r="DV409" s="74">
        <f>IF(AND(ISNUMBER('Emissions (start here)'!BL409),ISNUMBER(Dispersion!$AF$11)),'Emissions (start here)'!BL409*2000*453.59/8760/3600*Dispersion!$AF$11,0)</f>
        <v>0</v>
      </c>
      <c r="DW409" s="74">
        <f>IF(AND(ISNUMBER('Emissions (start here)'!BM409),ISNUMBER(Dispersion!$AG$8)),'Emissions (start here)'!BM409*453.59/3600*Dispersion!$AG$8,0)</f>
        <v>0</v>
      </c>
      <c r="DX409" s="74">
        <f>IF(AND(ISNUMBER('Emissions (start here)'!BM409),ISNUMBER(Dispersion!$AG$9)),'Emissions (start here)'!BM409*453.59/3600*Dispersion!$AG$9,0)</f>
        <v>0</v>
      </c>
      <c r="DY409" s="74">
        <f>IF(AND(ISNUMBER('Emissions (start here)'!BN409),ISNUMBER(Dispersion!$AG$10)),'Emissions (start here)'!BN409*2000*453.59/8760/3600*Dispersion!$AG$10,0)</f>
        <v>0</v>
      </c>
      <c r="DZ409" s="74">
        <f>IF(AND(ISNUMBER('Emissions (start here)'!BN409),ISNUMBER(Dispersion!$AG$11)),'Emissions (start here)'!BN409*2000*453.59/8760/3600*Dispersion!$AG$11,0)</f>
        <v>0</v>
      </c>
      <c r="EA409" s="74">
        <f>IF(AND(ISNUMBER('Emissions (start here)'!BO409),ISNUMBER(Dispersion!$AH$8)),'Emissions (start here)'!BO409*453.59/3600*Dispersion!$AH$8,0)</f>
        <v>0</v>
      </c>
      <c r="EB409" s="74">
        <f>IF(AND(ISNUMBER('Emissions (start here)'!BO409),ISNUMBER(Dispersion!$AH$9)),'Emissions (start here)'!BO409*453.59/3600*Dispersion!$AH$9,0)</f>
        <v>0</v>
      </c>
      <c r="EC409" s="74">
        <f>IF(AND(ISNUMBER('Emissions (start here)'!BP409),ISNUMBER(Dispersion!$AH$10)),'Emissions (start here)'!BP409*2000*453.59/8760/3600*Dispersion!$AH$10,0)</f>
        <v>0</v>
      </c>
      <c r="ED409" s="74">
        <f>IF(AND(ISNUMBER('Emissions (start here)'!BP409),ISNUMBER(Dispersion!$AH$11)),'Emissions (start here)'!BP409*2000*453.59/8760/3600*Dispersion!$AH$11,0)</f>
        <v>0</v>
      </c>
      <c r="EE409" s="74">
        <f>IF(AND(ISNUMBER('Emissions (start here)'!BQ409),ISNUMBER(Dispersion!$AI$8)),'Emissions (start here)'!BQ409*453.59/3600*Dispersion!$AI$8,0)</f>
        <v>0</v>
      </c>
      <c r="EF409" s="74">
        <f>IF(AND(ISNUMBER('Emissions (start here)'!BQ409),ISNUMBER(Dispersion!$AI$9)),'Emissions (start here)'!BQ409*453.59/3600*Dispersion!$AI$9,0)</f>
        <v>0</v>
      </c>
      <c r="EG409" s="74">
        <f>IF(AND(ISNUMBER('Emissions (start here)'!BR409),ISNUMBER(Dispersion!$AI$10)),'Emissions (start here)'!BR409*2000*453.59/8760/3600*Dispersion!$AI$10,0)</f>
        <v>0</v>
      </c>
      <c r="EH409" s="74">
        <f>IF(AND(ISNUMBER('Emissions (start here)'!BR409),ISNUMBER(Dispersion!$AI$11)),'Emissions (start here)'!BR409*2000*453.59/8760/3600*Dispersion!$AI$11,0)</f>
        <v>0</v>
      </c>
      <c r="EI409" s="74">
        <f>IF(AND(ISNUMBER('Emissions (start here)'!BS409),ISNUMBER(Dispersion!$AJ$8)),'Emissions (start here)'!BS409*453.59/3600*Dispersion!$AJ$8,0)</f>
        <v>0</v>
      </c>
      <c r="EJ409" s="74">
        <f>IF(AND(ISNUMBER('Emissions (start here)'!BS409),ISNUMBER(Dispersion!$AJ$9)),'Emissions (start here)'!BS409*453.59/3600*Dispersion!$AJ$9,0)</f>
        <v>0</v>
      </c>
      <c r="EK409" s="74">
        <f>IF(AND(ISNUMBER('Emissions (start here)'!BT409),ISNUMBER(Dispersion!$AJ$10)),'Emissions (start here)'!BT409*2000*453.59/8760/3600*Dispersion!$AJ$10,0)</f>
        <v>0</v>
      </c>
      <c r="EL409" s="74">
        <f>IF(AND(ISNUMBER('Emissions (start here)'!BT409),ISNUMBER(Dispersion!$AJ$11)),'Emissions (start here)'!BT409*2000*453.59/8760/3600*Dispersion!$AJ$11,0)</f>
        <v>0</v>
      </c>
      <c r="EM409" s="74">
        <f>IF(AND(ISNUMBER('Emissions (start here)'!BU409),ISNUMBER(Dispersion!$AK$8)),'Emissions (start here)'!BU409*453.59/3600*Dispersion!$AK$8,0)</f>
        <v>0</v>
      </c>
      <c r="EN409" s="74">
        <f>IF(AND(ISNUMBER('Emissions (start here)'!BU409),ISNUMBER(Dispersion!$AK$9)),'Emissions (start here)'!BU409*453.59/3600*Dispersion!$AK$9,0)</f>
        <v>0</v>
      </c>
      <c r="EO409" s="74">
        <f>IF(AND(ISNUMBER('Emissions (start here)'!BV409),ISNUMBER(Dispersion!$AK$10)),'Emissions (start here)'!BV409*2000*453.59/8760/3600*Dispersion!$AK$10,0)</f>
        <v>0</v>
      </c>
      <c r="EP409" s="74">
        <f>IF(AND(ISNUMBER('Emissions (start here)'!BV409),ISNUMBER(Dispersion!$AK$11)),'Emissions (start here)'!BV409*2000*453.59/8760/3600*Dispersion!$AK$11,0)</f>
        <v>0</v>
      </c>
      <c r="EQ409" s="74">
        <f>IF(AND(ISNUMBER('Emissions (start here)'!BW409),ISNUMBER(Dispersion!$AL$8)),'Emissions (start here)'!BW409*453.59/3600*Dispersion!$AL$8,0)</f>
        <v>0</v>
      </c>
      <c r="ER409" s="74">
        <f>IF(AND(ISNUMBER('Emissions (start here)'!BW409),ISNUMBER(Dispersion!$AL$9)),'Emissions (start here)'!BW409*453.59/3600*Dispersion!$AL$9,0)</f>
        <v>0</v>
      </c>
      <c r="ES409" s="74">
        <f>IF(AND(ISNUMBER('Emissions (start here)'!BX409),ISNUMBER(Dispersion!$AL$10)),'Emissions (start here)'!BX409*2000*453.59/8760/3600*Dispersion!$AL$10,0)</f>
        <v>0</v>
      </c>
      <c r="ET409" s="74">
        <f>IF(AND(ISNUMBER('Emissions (start here)'!BX409),ISNUMBER(Dispersion!$AL$11)),'Emissions (start here)'!BX409*2000*453.59/8760/3600*Dispersion!$AL$11,0)</f>
        <v>0</v>
      </c>
      <c r="EU409" s="74">
        <f>IF(AND(ISNUMBER('Emissions (start here)'!BY409),ISNUMBER(Dispersion!$AM$8)),'Emissions (start here)'!BY409*453.59/3600*Dispersion!$AM$8,0)</f>
        <v>0</v>
      </c>
      <c r="EV409" s="74">
        <f>IF(AND(ISNUMBER('Emissions (start here)'!BY409),ISNUMBER(Dispersion!$AM$9)),'Emissions (start here)'!BY409*453.59/3600*Dispersion!$AM$9,0)</f>
        <v>0</v>
      </c>
      <c r="EW409" s="74">
        <f>IF(AND(ISNUMBER('Emissions (start here)'!BZ409),ISNUMBER(Dispersion!$AM$10)),'Emissions (start here)'!BZ409*2000*453.59/8760/3600*Dispersion!$AM$10,0)</f>
        <v>0</v>
      </c>
      <c r="EX409" s="74">
        <f>IF(AND(ISNUMBER('Emissions (start here)'!BZ409),ISNUMBER(Dispersion!$AM$11)),'Emissions (start here)'!BZ409*2000*453.59/8760/3600*Dispersion!$AM$11,0)</f>
        <v>0</v>
      </c>
      <c r="EY409" s="74">
        <f>IF(AND(ISNUMBER('Emissions (start here)'!CA409),ISNUMBER(Dispersion!$AN$8)),'Emissions (start here)'!CA409*453.59/3600*Dispersion!$AN$8,0)</f>
        <v>0</v>
      </c>
      <c r="EZ409" s="74">
        <f>IF(AND(ISNUMBER('Emissions (start here)'!CA409),ISNUMBER(Dispersion!$AN$9)),'Emissions (start here)'!CA409*453.59/3600*Dispersion!$AN$9,0)</f>
        <v>0</v>
      </c>
      <c r="FA409" s="74">
        <f>IF(AND(ISNUMBER('Emissions (start here)'!CB409),ISNUMBER(Dispersion!$AN$10)),'Emissions (start here)'!CB409*2000*453.59/8760/3600*Dispersion!$AN$10,0)</f>
        <v>0</v>
      </c>
      <c r="FB409" s="74">
        <f>IF(AND(ISNUMBER('Emissions (start here)'!CB409),ISNUMBER(Dispersion!$AN$11)),'Emissions (start here)'!CB409*2000*453.59/8760/3600*Dispersion!$AN$11,0)</f>
        <v>0</v>
      </c>
      <c r="FC409" s="74">
        <f>IF(AND(ISNUMBER('Emissions (start here)'!CC409),ISNUMBER(Dispersion!$AO$8)),'Emissions (start here)'!CC409*453.59/3600*Dispersion!$AO$8,0)</f>
        <v>0</v>
      </c>
      <c r="FD409" s="74">
        <f>IF(AND(ISNUMBER('Emissions (start here)'!CC409),ISNUMBER(Dispersion!$AO$9)),'Emissions (start here)'!CC409*453.59/3600*Dispersion!$AO$9,0)</f>
        <v>0</v>
      </c>
      <c r="FE409" s="74">
        <f>IF(AND(ISNUMBER('Emissions (start here)'!CD409),ISNUMBER(Dispersion!$AO$10)),'Emissions (start here)'!CD409*2000*453.59/8760/3600*Dispersion!$AO$10,0)</f>
        <v>0</v>
      </c>
      <c r="FF409" s="74">
        <f>IF(AND(ISNUMBER('Emissions (start here)'!CD409),ISNUMBER(Dispersion!$AO$11)),'Emissions (start here)'!CD409*2000*453.59/8760/3600*Dispersion!$AO$11,0)</f>
        <v>0</v>
      </c>
      <c r="FG409" s="74">
        <f>IF(AND(ISNUMBER('Emissions (start here)'!CE409),ISNUMBER(Dispersion!$AP$8)),'Emissions (start here)'!CE409*453.59/3600*Dispersion!$AP$8,0)</f>
        <v>0</v>
      </c>
      <c r="FH409" s="74">
        <f>IF(AND(ISNUMBER('Emissions (start here)'!CE409),ISNUMBER(Dispersion!$AP$9)),'Emissions (start here)'!CE409*453.59/3600*Dispersion!$AP$9,0)</f>
        <v>0</v>
      </c>
      <c r="FI409" s="74">
        <f>IF(AND(ISNUMBER('Emissions (start here)'!CF409),ISNUMBER(Dispersion!$AP$10)),'Emissions (start here)'!CF409*2000*453.59/8760/3600*Dispersion!$AP$10,0)</f>
        <v>0</v>
      </c>
      <c r="FJ409" s="74">
        <f>IF(AND(ISNUMBER('Emissions (start here)'!CF409),ISNUMBER(Dispersion!$AP$11)),'Emissions (start here)'!CF409*2000*453.59/8760/3600*Dispersion!$AP$11,0)</f>
        <v>0</v>
      </c>
      <c r="FK409" s="74">
        <f>IF(AND(ISNUMBER('Emissions (start here)'!CG409),ISNUMBER(Dispersion!$AQ$8)),'Emissions (start here)'!CG409*453.59/3600*Dispersion!$AQ$8,0)</f>
        <v>0</v>
      </c>
      <c r="FL409" s="74">
        <f>IF(AND(ISNUMBER('Emissions (start here)'!CG409),ISNUMBER(Dispersion!$AQ$9)),'Emissions (start here)'!CG409*453.59/3600*Dispersion!$AQ$9,0)</f>
        <v>0</v>
      </c>
      <c r="FM409" s="74">
        <f>IF(AND(ISNUMBER('Emissions (start here)'!CH409),ISNUMBER(Dispersion!$AQ$10)),'Emissions (start here)'!CH409*2000*453.59/8760/3600*Dispersion!$AQ$10,0)</f>
        <v>0</v>
      </c>
      <c r="FN409" s="74">
        <f>IF(AND(ISNUMBER('Emissions (start here)'!CH409),ISNUMBER(Dispersion!$AQ$11)),'Emissions (start here)'!CH409*2000*453.59/8760/3600*Dispersion!$AQ$11,0)</f>
        <v>0</v>
      </c>
      <c r="FO409" s="74">
        <f>IF(AND(ISNUMBER('Emissions (start here)'!CI409),ISNUMBER(Dispersion!$AR$8)),'Emissions (start here)'!CI409*453.59/3600*Dispersion!$AR$8,0)</f>
        <v>0</v>
      </c>
      <c r="FP409" s="74">
        <f>IF(AND(ISNUMBER('Emissions (start here)'!CI409),ISNUMBER(Dispersion!$AR$9)),'Emissions (start here)'!CI409*453.59/3600*Dispersion!$AR$9,0)</f>
        <v>0</v>
      </c>
      <c r="FQ409" s="74">
        <f>IF(AND(ISNUMBER('Emissions (start here)'!CJ409),ISNUMBER(Dispersion!$AR$10)),'Emissions (start here)'!CJ409*2000*453.59/8760/3600*Dispersion!$AR$10,0)</f>
        <v>0</v>
      </c>
      <c r="FR409" s="74">
        <f>IF(AND(ISNUMBER('Emissions (start here)'!CJ409),ISNUMBER(Dispersion!$AR$11)),'Emissions (start here)'!CJ409*2000*453.59/8760/3600*Dispersion!$AR$11,0)</f>
        <v>0</v>
      </c>
      <c r="FS409" s="74">
        <f>IF(AND(ISNUMBER('Emissions (start here)'!CK409),ISNUMBER(Dispersion!$AS$8)),'Emissions (start here)'!CK409*453.59/3600*Dispersion!$AS$8,0)</f>
        <v>0</v>
      </c>
      <c r="FT409" s="74">
        <f>IF(AND(ISNUMBER('Emissions (start here)'!CK409),ISNUMBER(Dispersion!$AS$9)),'Emissions (start here)'!CK409*453.59/3600*Dispersion!$AS$9,0)</f>
        <v>0</v>
      </c>
      <c r="FU409" s="74">
        <f>IF(AND(ISNUMBER('Emissions (start here)'!CL409),ISNUMBER(Dispersion!$AS$10)),'Emissions (start here)'!CL409*2000*453.59/8760/3600*Dispersion!$AS$10,0)</f>
        <v>0</v>
      </c>
      <c r="FV409" s="74">
        <f>IF(AND(ISNUMBER('Emissions (start here)'!CL409),ISNUMBER(Dispersion!$AS$11)),'Emissions (start here)'!CL409*2000*453.59/8760/3600*Dispersion!$AS$11,0)</f>
        <v>0</v>
      </c>
      <c r="FW409" s="74">
        <f>IF(AND(ISNUMBER('Emissions (start here)'!CM409),ISNUMBER(Dispersion!$AT$8)),'Emissions (start here)'!CM409*453.59/3600*Dispersion!$AT$8,0)</f>
        <v>0</v>
      </c>
      <c r="FX409" s="74">
        <f>IF(AND(ISNUMBER('Emissions (start here)'!CM409),ISNUMBER(Dispersion!$AT$9)),'Emissions (start here)'!CM409*453.59/3600*Dispersion!$AT$9,0)</f>
        <v>0</v>
      </c>
      <c r="FY409" s="74">
        <f>IF(AND(ISNUMBER('Emissions (start here)'!CN409),ISNUMBER(Dispersion!$AT$10)),'Emissions (start here)'!CN409*2000*453.59/8760/3600*Dispersion!$AT$10,0)</f>
        <v>0</v>
      </c>
      <c r="FZ409" s="74">
        <f>IF(AND(ISNUMBER('Emissions (start here)'!CN409),ISNUMBER(Dispersion!$AT$11)),'Emissions (start here)'!CN409*2000*453.59/8760/3600*Dispersion!$AT$11,0)</f>
        <v>0</v>
      </c>
      <c r="GA409" s="74">
        <f>IF(AND(ISNUMBER('Emissions (start here)'!CO409),ISNUMBER(Dispersion!$AU$8)),'Emissions (start here)'!CO409*453.59/3600*Dispersion!$AU$8,0)</f>
        <v>0</v>
      </c>
      <c r="GB409" s="74">
        <f>IF(AND(ISNUMBER('Emissions (start here)'!CO409),ISNUMBER(Dispersion!$AU$9)),'Emissions (start here)'!CO409*453.59/3600*Dispersion!$AU$9,0)</f>
        <v>0</v>
      </c>
      <c r="GC409" s="74">
        <f>IF(AND(ISNUMBER('Emissions (start here)'!CP409),ISNUMBER(Dispersion!$AU$10)),'Emissions (start here)'!CP409*2000*453.59/8760/3600*Dispersion!$AU$10,0)</f>
        <v>0</v>
      </c>
      <c r="GD409" s="74">
        <f>IF(AND(ISNUMBER('Emissions (start here)'!CP409),ISNUMBER(Dispersion!$AU$11)),'Emissions (start here)'!CP409*2000*453.59/8760/3600*Dispersion!$AU$11,0)</f>
        <v>0</v>
      </c>
      <c r="GE409" s="74">
        <f>IF(AND(ISNUMBER('Emissions (start here)'!CQ409),ISNUMBER(Dispersion!$AV$8)),'Emissions (start here)'!CQ409*453.59/3600*Dispersion!$AV$8,0)</f>
        <v>0</v>
      </c>
      <c r="GF409" s="74">
        <f>IF(AND(ISNUMBER('Emissions (start here)'!CQ409),ISNUMBER(Dispersion!$AV$9)),'Emissions (start here)'!CQ409*453.59/3600*Dispersion!$AV$9,0)</f>
        <v>0</v>
      </c>
      <c r="GG409" s="74">
        <f>IF(AND(ISNUMBER('Emissions (start here)'!CR409),ISNUMBER(Dispersion!$AV$10)),'Emissions (start here)'!CR409*2000*453.59/8760/3600*Dispersion!$AV$10,0)</f>
        <v>0</v>
      </c>
      <c r="GH409" s="74">
        <f>IF(AND(ISNUMBER('Emissions (start here)'!CR409),ISNUMBER(Dispersion!$AV$11)),'Emissions (start here)'!CR409*2000*453.59/8760/3600*Dispersion!$AV$11,0)</f>
        <v>0</v>
      </c>
      <c r="GI409" s="74">
        <f>IF(AND(ISNUMBER('Emissions (start here)'!CS409),ISNUMBER(Dispersion!$AW$8)),'Emissions (start here)'!CS409*453.59/3600*Dispersion!$AW$8,0)</f>
        <v>0</v>
      </c>
      <c r="GJ409" s="74">
        <f>IF(AND(ISNUMBER('Emissions (start here)'!CS409),ISNUMBER(Dispersion!$AW$9)),'Emissions (start here)'!CS409*453.59/3600*Dispersion!$AW$9,0)</f>
        <v>0</v>
      </c>
      <c r="GK409" s="74">
        <f>IF(AND(ISNUMBER('Emissions (start here)'!CT409),ISNUMBER(Dispersion!$AW$10)),'Emissions (start here)'!CT409*2000*453.59/8760/3600*Dispersion!$AW$10,0)</f>
        <v>0</v>
      </c>
      <c r="GL409" s="74">
        <f>IF(AND(ISNUMBER('Emissions (start here)'!CT409),ISNUMBER(Dispersion!$AW$11)),'Emissions (start here)'!CT409*2000*453.59/8760/3600*Dispersion!$AW$11,0)</f>
        <v>0</v>
      </c>
      <c r="GM409" s="74">
        <f>IF(AND(ISNUMBER('Emissions (start here)'!CU409),ISNUMBER(Dispersion!$AX$8)),'Emissions (start here)'!CU409*453.59/3600*Dispersion!$AX$8,0)</f>
        <v>0</v>
      </c>
      <c r="GN409" s="74">
        <f>IF(AND(ISNUMBER('Emissions (start here)'!CU409),ISNUMBER(Dispersion!$AX$9)),'Emissions (start here)'!CU409*453.59/3600*Dispersion!$AX$9,0)</f>
        <v>0</v>
      </c>
      <c r="GO409" s="74">
        <f>IF(AND(ISNUMBER('Emissions (start here)'!CV409),ISNUMBER(Dispersion!$AX$10)),'Emissions (start here)'!CV409*2000*453.59/8760/3600*Dispersion!$AX$10,0)</f>
        <v>0</v>
      </c>
      <c r="GP409" s="74">
        <f>IF(AND(ISNUMBER('Emissions (start here)'!CV409),ISNUMBER(Dispersion!$AX$11)),'Emissions (start here)'!CV409*2000*453.59/8760/3600*Dispersion!$AX$11,0)</f>
        <v>0</v>
      </c>
      <c r="GQ409" s="74">
        <f>IF(AND(ISNUMBER('Emissions (start here)'!CW409),ISNUMBER(Dispersion!$AY$8)),'Emissions (start here)'!CW409*453.59/3600*Dispersion!$AY$8,0)</f>
        <v>0</v>
      </c>
      <c r="GR409" s="74">
        <f>IF(AND(ISNUMBER('Emissions (start here)'!CW409),ISNUMBER(Dispersion!$AY$9)),'Emissions (start here)'!CW409*453.59/3600*Dispersion!$AY$9,0)</f>
        <v>0</v>
      </c>
      <c r="GS409" s="74">
        <f>IF(AND(ISNUMBER('Emissions (start here)'!CX409),ISNUMBER(Dispersion!$AY$10)),'Emissions (start here)'!CX409*2000*453.59/8760/3600*Dispersion!$AY$10,0)</f>
        <v>0</v>
      </c>
      <c r="GT409" s="74">
        <f>IF(AND(ISNUMBER('Emissions (start here)'!CX409),ISNUMBER(Dispersion!$AY$11)),'Emissions (start here)'!CX409*2000*453.59/8760/3600*Dispersion!$AY$11,0)</f>
        <v>0</v>
      </c>
      <c r="GU409" s="74">
        <f>IF(AND(ISNUMBER('Emissions (start here)'!CY409),ISNUMBER(Dispersion!$AZ$8)),'Emissions (start here)'!CY409*453.59/3600*Dispersion!$AZ$8,0)</f>
        <v>0</v>
      </c>
      <c r="GV409" s="74">
        <f>IF(AND(ISNUMBER('Emissions (start here)'!CY409),ISNUMBER(Dispersion!$AZ$9)),'Emissions (start here)'!CY409*453.59/3600*Dispersion!$AZ$9,0)</f>
        <v>0</v>
      </c>
      <c r="GW409" s="74">
        <f>IF(AND(ISNUMBER('Emissions (start here)'!CZ409),ISNUMBER(Dispersion!$AZ$10)),'Emissions (start here)'!CZ409*2000*453.59/8760/3600*Dispersion!$AZ$10,0)</f>
        <v>0</v>
      </c>
      <c r="GX409" s="74">
        <f>IF(AND(ISNUMBER('Emissions (start here)'!CZ409),ISNUMBER(Dispersion!$AZ$11)),'Emissions (start here)'!CZ409*2000*453.59/8760/3600*Dispersion!$AZ$11,0)</f>
        <v>0</v>
      </c>
    </row>
    <row r="410" spans="1:206" x14ac:dyDescent="0.2">
      <c r="A410" s="51" t="str">
        <f>'Tox Values'!C410</f>
        <v>00-09-1</v>
      </c>
      <c r="B410" s="94" t="str">
        <f>'Tox Values'!D410</f>
        <v>TCDD Equivalents, 2,3,7,8-</v>
      </c>
      <c r="C410" s="96">
        <f t="shared" si="25"/>
        <v>0</v>
      </c>
      <c r="D410" s="74">
        <f t="shared" si="26"/>
        <v>0</v>
      </c>
      <c r="E410" s="74">
        <f t="shared" si="27"/>
        <v>0</v>
      </c>
      <c r="F410" s="99">
        <f t="shared" si="28"/>
        <v>0</v>
      </c>
      <c r="G410" s="97">
        <f>IF(AND(ISNUMBER('Emissions (start here)'!E410),ISNUMBER(Dispersion!$C$8)),'Emissions (start here)'!E410*453.59/3600*Dispersion!$C$8,0)</f>
        <v>0</v>
      </c>
      <c r="H410" s="74">
        <f>IF(AND(ISNUMBER('Emissions (start here)'!E410),ISNUMBER(Dispersion!$C$9)),'Emissions (start here)'!E410*453.59/3600*Dispersion!$C$9,0)</f>
        <v>0</v>
      </c>
      <c r="I410" s="74">
        <f>IF(AND(ISNUMBER('Emissions (start here)'!F410),ISNUMBER(Dispersion!$C$10)),'Emissions (start here)'!F410*2000*453.59/8760/3600*Dispersion!$C$10,0)</f>
        <v>0</v>
      </c>
      <c r="J410" s="74">
        <f>IF(AND(ISNUMBER('Emissions (start here)'!F410),ISNUMBER(Dispersion!$C$11)),'Emissions (start here)'!F410*2000*453.59/8760/3600*Dispersion!$C$11,0)</f>
        <v>0</v>
      </c>
      <c r="K410" s="74">
        <f>IF(AND(ISNUMBER('Emissions (start here)'!G410),ISNUMBER(Dispersion!$D$8)),'Emissions (start here)'!G410*453.59/3600*Dispersion!$D$8,0)</f>
        <v>0</v>
      </c>
      <c r="L410" s="74">
        <f>IF(AND(ISNUMBER('Emissions (start here)'!G410),ISNUMBER(Dispersion!$D$9)),'Emissions (start here)'!G410*453.59/3600*Dispersion!$D$9,0)</f>
        <v>0</v>
      </c>
      <c r="M410" s="74">
        <f>IF(AND(ISNUMBER('Emissions (start here)'!H410),ISNUMBER(Dispersion!$D$10)),'Emissions (start here)'!H410*2000*453.59/8760/3600*Dispersion!$D$10,0)</f>
        <v>0</v>
      </c>
      <c r="N410" s="74">
        <f>IF(AND(ISNUMBER('Emissions (start here)'!H410),ISNUMBER(Dispersion!$D$11)),'Emissions (start here)'!H410*2000*453.59/8760/3600*Dispersion!$D$11,0)</f>
        <v>0</v>
      </c>
      <c r="O410" s="74">
        <f>IF(AND(ISNUMBER('Emissions (start here)'!I410),ISNUMBER(Dispersion!$E$8)),'Emissions (start here)'!I410*453.59/3600*Dispersion!$E$8,0)</f>
        <v>0</v>
      </c>
      <c r="P410" s="74">
        <f>IF(AND(ISNUMBER('Emissions (start here)'!I410),ISNUMBER(Dispersion!$E$9)),'Emissions (start here)'!I410*453.59/3600*Dispersion!$E$9,0)</f>
        <v>0</v>
      </c>
      <c r="Q410" s="74">
        <f>IF(AND(ISNUMBER('Emissions (start here)'!J410),ISNUMBER(Dispersion!$E$10)),'Emissions (start here)'!J410*2000*453.59/8760/3600*Dispersion!$E$10,0)</f>
        <v>0</v>
      </c>
      <c r="R410" s="74">
        <f>IF(AND(ISNUMBER('Emissions (start here)'!J410),ISNUMBER(Dispersion!$E$11)),'Emissions (start here)'!J410*2000*453.59/8760/3600*Dispersion!$E$11,0)</f>
        <v>0</v>
      </c>
      <c r="S410" s="74">
        <f>IF(AND(ISNUMBER('Emissions (start here)'!K410),ISNUMBER(Dispersion!$F$8)),'Emissions (start here)'!K410*453.59/3600*Dispersion!$F$8,0)</f>
        <v>0</v>
      </c>
      <c r="T410" s="74">
        <f>IF(AND(ISNUMBER('Emissions (start here)'!K410),ISNUMBER(Dispersion!$F$9)),'Emissions (start here)'!K410*453.59/3600*Dispersion!$F$9,0)</f>
        <v>0</v>
      </c>
      <c r="U410" s="74">
        <f>IF(AND(ISNUMBER('Emissions (start here)'!L410),ISNUMBER(Dispersion!$F$10)),'Emissions (start here)'!L410*2000*453.59/8760/3600*Dispersion!$F$10,0)</f>
        <v>0</v>
      </c>
      <c r="V410" s="74">
        <f>IF(AND(ISNUMBER('Emissions (start here)'!L410),ISNUMBER(Dispersion!$F$11)),'Emissions (start here)'!L410*2000*453.59/8760/3600*Dispersion!$F$11,0)</f>
        <v>0</v>
      </c>
      <c r="W410" s="74">
        <f>IF(AND(ISNUMBER('Emissions (start here)'!M410),ISNUMBER(Dispersion!$G$8)),'Emissions (start here)'!M410*453.59/3600*Dispersion!$G$8,0)</f>
        <v>0</v>
      </c>
      <c r="X410" s="74">
        <f>IF(AND(ISNUMBER('Emissions (start here)'!M410),ISNUMBER(Dispersion!$G$9)),'Emissions (start here)'!M410*453.59/3600*Dispersion!$G$9,0)</f>
        <v>0</v>
      </c>
      <c r="Y410" s="74">
        <f>IF(AND(ISNUMBER('Emissions (start here)'!N410),ISNUMBER(Dispersion!$G$10)),'Emissions (start here)'!N410*2000*453.59/8760/3600*Dispersion!$G$10,0)</f>
        <v>0</v>
      </c>
      <c r="Z410" s="74">
        <f>IF(AND(ISNUMBER('Emissions (start here)'!N410),ISNUMBER(Dispersion!$G$11)),'Emissions (start here)'!N410*2000*453.59/8760/3600*Dispersion!$G$11,0)</f>
        <v>0</v>
      </c>
      <c r="AA410" s="74">
        <f>IF(AND(ISNUMBER('Emissions (start here)'!O410),ISNUMBER(Dispersion!$H$8)),'Emissions (start here)'!O410*453.59/3600*Dispersion!$H$8,0)</f>
        <v>0</v>
      </c>
      <c r="AB410" s="74">
        <f>IF(AND(ISNUMBER('Emissions (start here)'!O410),ISNUMBER(Dispersion!$H$9)),'Emissions (start here)'!O410*453.59/3600*Dispersion!$H$9,0)</f>
        <v>0</v>
      </c>
      <c r="AC410" s="74">
        <f>IF(AND(ISNUMBER('Emissions (start here)'!P410),ISNUMBER(Dispersion!$H$10)),'Emissions (start here)'!P410*2000*453.59/8760/3600*Dispersion!$H$10,0)</f>
        <v>0</v>
      </c>
      <c r="AD410" s="74">
        <f>IF(AND(ISNUMBER('Emissions (start here)'!P410),ISNUMBER(Dispersion!$H$11)),'Emissions (start here)'!P410*2000*453.59/8760/3600*Dispersion!$H$11,0)</f>
        <v>0</v>
      </c>
      <c r="AE410" s="74">
        <f>IF(AND(ISNUMBER('Emissions (start here)'!Q410),ISNUMBER(Dispersion!$I$8)),'Emissions (start here)'!Q410*453.59/3600*Dispersion!$I$8,0)</f>
        <v>0</v>
      </c>
      <c r="AF410" s="74">
        <f>IF(AND(ISNUMBER('Emissions (start here)'!Q410),ISNUMBER(Dispersion!$I$9)),'Emissions (start here)'!Q410*453.59/3600*Dispersion!$I$9,0)</f>
        <v>0</v>
      </c>
      <c r="AG410" s="74">
        <f>IF(AND(ISNUMBER('Emissions (start here)'!R410),ISNUMBER(Dispersion!$I$10)),'Emissions (start here)'!R410*2000*453.59/8760/3600*Dispersion!$I$10,0)</f>
        <v>0</v>
      </c>
      <c r="AH410" s="74">
        <f>IF(AND(ISNUMBER('Emissions (start here)'!R410),ISNUMBER(Dispersion!$I$11)),'Emissions (start here)'!R410*2000*453.59/8760/3600*Dispersion!$I$11,0)</f>
        <v>0</v>
      </c>
      <c r="AI410" s="74">
        <f>IF(AND(ISNUMBER('Emissions (start here)'!S410),ISNUMBER(Dispersion!$J$8)),'Emissions (start here)'!S410*453.59/3600*Dispersion!$J$8,0)</f>
        <v>0</v>
      </c>
      <c r="AJ410" s="74">
        <f>IF(AND(ISNUMBER('Emissions (start here)'!S410),ISNUMBER(Dispersion!$J$9)),'Emissions (start here)'!S410*453.59/3600*Dispersion!$J$9,0)</f>
        <v>0</v>
      </c>
      <c r="AK410" s="74">
        <f>IF(AND(ISNUMBER('Emissions (start here)'!T410),ISNUMBER(Dispersion!$J$10)),'Emissions (start here)'!T410*2000*453.59/8760/3600*Dispersion!$J$10,0)</f>
        <v>0</v>
      </c>
      <c r="AL410" s="74">
        <f>IF(AND(ISNUMBER('Emissions (start here)'!T410),ISNUMBER(Dispersion!$J$11)),'Emissions (start here)'!T410*2000*453.59/8760/3600*Dispersion!$J$11,0)</f>
        <v>0</v>
      </c>
      <c r="AM410" s="74">
        <f>IF(AND(ISNUMBER('Emissions (start here)'!U410),ISNUMBER(Dispersion!$K$8)),'Emissions (start here)'!U410*453.59/3600*Dispersion!$K$8,0)</f>
        <v>0</v>
      </c>
      <c r="AN410" s="74">
        <f>IF(AND(ISNUMBER('Emissions (start here)'!U410),ISNUMBER(Dispersion!$K$9)),'Emissions (start here)'!U410*453.59/3600*Dispersion!$K$9,0)</f>
        <v>0</v>
      </c>
      <c r="AO410" s="74">
        <f>IF(AND(ISNUMBER('Emissions (start here)'!V410),ISNUMBER(Dispersion!$K$10)),'Emissions (start here)'!V410*2000*453.59/8760/3600*Dispersion!$K$10,0)</f>
        <v>0</v>
      </c>
      <c r="AP410" s="74">
        <f>IF(AND(ISNUMBER('Emissions (start here)'!V410),ISNUMBER(Dispersion!$K$11)),'Emissions (start here)'!V410*2000*453.59/8760/3600*Dispersion!$K$11,0)</f>
        <v>0</v>
      </c>
      <c r="AQ410" s="74">
        <f>IF(AND(ISNUMBER('Emissions (start here)'!W410),ISNUMBER(Dispersion!$L$8)),'Emissions (start here)'!W410*453.59/3600*Dispersion!$L$8,0)</f>
        <v>0</v>
      </c>
      <c r="AR410" s="74">
        <f>IF(AND(ISNUMBER('Emissions (start here)'!W410),ISNUMBER(Dispersion!$L$9)),'Emissions (start here)'!W410*453.59/3600*Dispersion!$L$9,0)</f>
        <v>0</v>
      </c>
      <c r="AS410" s="74">
        <f>IF(AND(ISNUMBER('Emissions (start here)'!X410),ISNUMBER(Dispersion!$L$10)),'Emissions (start here)'!X410*2000*453.59/8760/3600*Dispersion!$L$10,0)</f>
        <v>0</v>
      </c>
      <c r="AT410" s="74">
        <f>IF(AND(ISNUMBER('Emissions (start here)'!X410),ISNUMBER(Dispersion!$L$11)),'Emissions (start here)'!X410*2000*453.59/8760/3600*Dispersion!$L$11,0)</f>
        <v>0</v>
      </c>
      <c r="AU410" s="74">
        <f>IF(AND(ISNUMBER('Emissions (start here)'!Y410),ISNUMBER(Dispersion!$M$8)),'Emissions (start here)'!Y410*453.59/3600*Dispersion!$M$8,0)</f>
        <v>0</v>
      </c>
      <c r="AV410" s="74">
        <f>IF(AND(ISNUMBER('Emissions (start here)'!Y410),ISNUMBER(Dispersion!$M$9)),'Emissions (start here)'!Y410*453.59/3600*Dispersion!$M$9,0)</f>
        <v>0</v>
      </c>
      <c r="AW410" s="74">
        <f>IF(AND(ISNUMBER('Emissions (start here)'!Z410),ISNUMBER(Dispersion!$M$10)),'Emissions (start here)'!Z410*2000*453.59/8760/3600*Dispersion!$M$10,0)</f>
        <v>0</v>
      </c>
      <c r="AX410" s="74">
        <f>IF(AND(ISNUMBER('Emissions (start here)'!Z410),ISNUMBER(Dispersion!$M$11)),'Emissions (start here)'!Z410*2000*453.59/8760/3600*Dispersion!$M$11,0)</f>
        <v>0</v>
      </c>
      <c r="AY410" s="74">
        <f>IF(AND(ISNUMBER('Emissions (start here)'!AA410),ISNUMBER(Dispersion!$N$8)),'Emissions (start here)'!AA410*453.59/3600*Dispersion!$N$8,0)</f>
        <v>0</v>
      </c>
      <c r="AZ410" s="74">
        <f>IF(AND(ISNUMBER('Emissions (start here)'!AA410),ISNUMBER(Dispersion!$N$9)),'Emissions (start here)'!AA410*453.59/3600*Dispersion!$N$9,0)</f>
        <v>0</v>
      </c>
      <c r="BA410" s="74">
        <f>IF(AND(ISNUMBER('Emissions (start here)'!AB410),ISNUMBER(Dispersion!$N$10)),'Emissions (start here)'!AB410*2000*453.59/8760/3600*Dispersion!$N$10,0)</f>
        <v>0</v>
      </c>
      <c r="BB410" s="74">
        <f>IF(AND(ISNUMBER('Emissions (start here)'!AB410),ISNUMBER(Dispersion!$N$11)),'Emissions (start here)'!AB410*2000*453.59/8760/3600*Dispersion!$N$11,0)</f>
        <v>0</v>
      </c>
      <c r="BC410" s="74">
        <f>IF(AND(ISNUMBER('Emissions (start here)'!AC410),ISNUMBER(Dispersion!$O$8)),'Emissions (start here)'!AC410*453.59/3600*Dispersion!$O$8,0)</f>
        <v>0</v>
      </c>
      <c r="BD410" s="74">
        <f>IF(AND(ISNUMBER('Emissions (start here)'!AC410),ISNUMBER(Dispersion!$O$9)),'Emissions (start here)'!AC410*453.59/3600*Dispersion!$O$9,0)</f>
        <v>0</v>
      </c>
      <c r="BE410" s="74">
        <f>IF(AND(ISNUMBER('Emissions (start here)'!AD410),ISNUMBER(Dispersion!$O$10)),'Emissions (start here)'!AD410*2000*453.59/8760/3600*Dispersion!$O$10,0)</f>
        <v>0</v>
      </c>
      <c r="BF410" s="74">
        <f>IF(AND(ISNUMBER('Emissions (start here)'!AD410),ISNUMBER(Dispersion!$O$11)),'Emissions (start here)'!AD410*2000*453.59/8760/3600*Dispersion!$O$11,0)</f>
        <v>0</v>
      </c>
      <c r="BG410" s="74">
        <f>IF(AND(ISNUMBER('Emissions (start here)'!AE410),ISNUMBER(Dispersion!$P$8)),'Emissions (start here)'!AE410*453.59/3600*Dispersion!$P$8,0)</f>
        <v>0</v>
      </c>
      <c r="BH410" s="74">
        <f>IF(AND(ISNUMBER('Emissions (start here)'!AE410),ISNUMBER(Dispersion!$P$9)),'Emissions (start here)'!AE410*453.59/3600*Dispersion!$P$9,0)</f>
        <v>0</v>
      </c>
      <c r="BI410" s="74">
        <f>IF(AND(ISNUMBER('Emissions (start here)'!AF410),ISNUMBER(Dispersion!$P$10)),'Emissions (start here)'!AF410*2000*453.59/8760/3600*Dispersion!$P$10,0)</f>
        <v>0</v>
      </c>
      <c r="BJ410" s="74">
        <f>IF(AND(ISNUMBER('Emissions (start here)'!AF410),ISNUMBER(Dispersion!$P$11)),'Emissions (start here)'!AF410*2000*453.59/8760/3600*Dispersion!$P$11,0)</f>
        <v>0</v>
      </c>
      <c r="BK410" s="74">
        <f>IF(AND(ISNUMBER('Emissions (start here)'!AG410),ISNUMBER(Dispersion!$Q$8)),'Emissions (start here)'!AG410*453.59/3600*Dispersion!$Q$8,0)</f>
        <v>0</v>
      </c>
      <c r="BL410" s="74">
        <f>IF(AND(ISNUMBER('Emissions (start here)'!AG410),ISNUMBER(Dispersion!$Q$9)),'Emissions (start here)'!AG410*453.59/3600*Dispersion!$Q$9,0)</f>
        <v>0</v>
      </c>
      <c r="BM410" s="74">
        <f>IF(AND(ISNUMBER('Emissions (start here)'!AH410),ISNUMBER(Dispersion!$Q$10)),'Emissions (start here)'!AH410*2000*453.59/8760/3600*Dispersion!$Q$10,0)</f>
        <v>0</v>
      </c>
      <c r="BN410" s="74">
        <f>IF(AND(ISNUMBER('Emissions (start here)'!AH410),ISNUMBER(Dispersion!$Q$11)),'Emissions (start here)'!AH410*2000*453.59/8760/3600*Dispersion!$Q$11,0)</f>
        <v>0</v>
      </c>
      <c r="BO410" s="74">
        <f>IF(AND(ISNUMBER('Emissions (start here)'!AI410),ISNUMBER(Dispersion!$R$8)),'Emissions (start here)'!AI410*453.59/3600*Dispersion!$R$8,0)</f>
        <v>0</v>
      </c>
      <c r="BP410" s="74">
        <f>IF(AND(ISNUMBER('Emissions (start here)'!AI410),ISNUMBER(Dispersion!$R$9)),'Emissions (start here)'!AI410*453.59/3600*Dispersion!$R$9,0)</f>
        <v>0</v>
      </c>
      <c r="BQ410" s="74">
        <f>IF(AND(ISNUMBER('Emissions (start here)'!AJ410),ISNUMBER(Dispersion!$R$10)),'Emissions (start here)'!AJ410*2000*453.59/8760/3600*Dispersion!$R$10,0)</f>
        <v>0</v>
      </c>
      <c r="BR410" s="74">
        <f>IF(AND(ISNUMBER('Emissions (start here)'!AJ410),ISNUMBER(Dispersion!$R$11)),'Emissions (start here)'!AJ410*2000*453.59/8760/3600*Dispersion!$R$11,0)</f>
        <v>0</v>
      </c>
      <c r="BS410" s="74">
        <f>IF(AND(ISNUMBER('Emissions (start here)'!AK410),ISNUMBER(Dispersion!$S$8)),'Emissions (start here)'!AK410*453.59/3600*Dispersion!$S$8,0)</f>
        <v>0</v>
      </c>
      <c r="BT410" s="74">
        <f>IF(AND(ISNUMBER('Emissions (start here)'!AK410),ISNUMBER(Dispersion!$S$9)),'Emissions (start here)'!AK410*453.59/3600*Dispersion!$S$9,0)</f>
        <v>0</v>
      </c>
      <c r="BU410" s="74">
        <f>IF(AND(ISNUMBER('Emissions (start here)'!AL410),ISNUMBER(Dispersion!$S$10)),'Emissions (start here)'!AL410*2000*453.59/8760/3600*Dispersion!$S$10,0)</f>
        <v>0</v>
      </c>
      <c r="BV410" s="74">
        <f>IF(AND(ISNUMBER('Emissions (start here)'!AL410),ISNUMBER(Dispersion!$S$11)),'Emissions (start here)'!AL410*2000*453.59/8760/3600*Dispersion!$S$11,0)</f>
        <v>0</v>
      </c>
      <c r="BW410" s="74">
        <f>IF(AND(ISNUMBER('Emissions (start here)'!AM410),ISNUMBER(Dispersion!$T$8)),'Emissions (start here)'!AM410*453.59/3600*Dispersion!$T$8,0)</f>
        <v>0</v>
      </c>
      <c r="BX410" s="74">
        <f>IF(AND(ISNUMBER('Emissions (start here)'!AM410),ISNUMBER(Dispersion!$T$9)),'Emissions (start here)'!AM410*453.59/3600*Dispersion!$T$9,0)</f>
        <v>0</v>
      </c>
      <c r="BY410" s="74">
        <f>IF(AND(ISNUMBER('Emissions (start here)'!AN410),ISNUMBER(Dispersion!$T$10)),'Emissions (start here)'!AN410*2000*453.59/8760/3600*Dispersion!$T$10,0)</f>
        <v>0</v>
      </c>
      <c r="BZ410" s="74">
        <f>IF(AND(ISNUMBER('Emissions (start here)'!AN410),ISNUMBER(Dispersion!$T$11)),'Emissions (start here)'!AN410*2000*453.59/8760/3600*Dispersion!$T$11,0)</f>
        <v>0</v>
      </c>
      <c r="CA410" s="74">
        <f>IF(AND(ISNUMBER('Emissions (start here)'!AO410),ISNUMBER(Dispersion!$U$8)),'Emissions (start here)'!AO410*453.59/3600*Dispersion!$U$8,0)</f>
        <v>0</v>
      </c>
      <c r="CB410" s="74">
        <f>IF(AND(ISNUMBER('Emissions (start here)'!AO410),ISNUMBER(Dispersion!$U$9)),'Emissions (start here)'!AO410*453.59/3600*Dispersion!$U$9,0)</f>
        <v>0</v>
      </c>
      <c r="CC410" s="74">
        <f>IF(AND(ISNUMBER('Emissions (start here)'!AP410),ISNUMBER(Dispersion!$U$10)),'Emissions (start here)'!AP410*2000*453.59/8760/3600*Dispersion!$U$10,0)</f>
        <v>0</v>
      </c>
      <c r="CD410" s="74">
        <f>IF(AND(ISNUMBER('Emissions (start here)'!AP410),ISNUMBER(Dispersion!$U$11)),'Emissions (start here)'!AP410*2000*453.59/8760/3600*Dispersion!$U$11,0)</f>
        <v>0</v>
      </c>
      <c r="CE410" s="74">
        <f>IF(AND(ISNUMBER('Emissions (start here)'!AQ410),ISNUMBER(Dispersion!$V$8)),'Emissions (start here)'!AQ410*453.59/3600*Dispersion!$V$8,0)</f>
        <v>0</v>
      </c>
      <c r="CF410" s="74">
        <f>IF(AND(ISNUMBER('Emissions (start here)'!AQ410),ISNUMBER(Dispersion!$V$9)),'Emissions (start here)'!AQ410*453.59/3600*Dispersion!$V$9,0)</f>
        <v>0</v>
      </c>
      <c r="CG410" s="74">
        <f>IF(AND(ISNUMBER('Emissions (start here)'!AR410),ISNUMBER(Dispersion!$V$10)),'Emissions (start here)'!AR410*2000*453.59/8760/3600*Dispersion!$V$10,0)</f>
        <v>0</v>
      </c>
      <c r="CH410" s="74">
        <f>IF(AND(ISNUMBER('Emissions (start here)'!AR410),ISNUMBER(Dispersion!$V$11)),'Emissions (start here)'!AR410*2000*453.59/8760/3600*Dispersion!$V$11,0)</f>
        <v>0</v>
      </c>
      <c r="CI410" s="74">
        <f>IF(AND(ISNUMBER('Emissions (start here)'!AS410),ISNUMBER(Dispersion!$W$8)),'Emissions (start here)'!AS410*453.59/3600*Dispersion!$W$8,0)</f>
        <v>0</v>
      </c>
      <c r="CJ410" s="74">
        <f>IF(AND(ISNUMBER('Emissions (start here)'!AS410),ISNUMBER(Dispersion!$W$9)),'Emissions (start here)'!AS410*453.59/3600*Dispersion!$W$9,0)</f>
        <v>0</v>
      </c>
      <c r="CK410" s="74">
        <f>IF(AND(ISNUMBER('Emissions (start here)'!AT410),ISNUMBER(Dispersion!$W$10)),'Emissions (start here)'!AT410*2000*453.59/8760/3600*Dispersion!$W$10,0)</f>
        <v>0</v>
      </c>
      <c r="CL410" s="74">
        <f>IF(AND(ISNUMBER('Emissions (start here)'!AT410),ISNUMBER(Dispersion!$W$11)),'Emissions (start here)'!AT410*2000*453.59/8760/3600*Dispersion!$W$11,0)</f>
        <v>0</v>
      </c>
      <c r="CM410" s="74">
        <f>IF(AND(ISNUMBER('Emissions (start here)'!AU410),ISNUMBER(Dispersion!$X$8)),'Emissions (start here)'!AU410*453.59/3600*Dispersion!$X$8,0)</f>
        <v>0</v>
      </c>
      <c r="CN410" s="74">
        <f>IF(AND(ISNUMBER('Emissions (start here)'!AU410),ISNUMBER(Dispersion!$X$9)),'Emissions (start here)'!AU410*453.59/3600*Dispersion!$X$9,0)</f>
        <v>0</v>
      </c>
      <c r="CO410" s="74">
        <f>IF(AND(ISNUMBER('Emissions (start here)'!AV410),ISNUMBER(Dispersion!$X$10)),'Emissions (start here)'!AV410*2000*453.59/8760/3600*Dispersion!$X$10,0)</f>
        <v>0</v>
      </c>
      <c r="CP410" s="74">
        <f>IF(AND(ISNUMBER('Emissions (start here)'!AV410),ISNUMBER(Dispersion!$X$11)),'Emissions (start here)'!AV410*2000*453.59/8760/3600*Dispersion!$X$11,0)</f>
        <v>0</v>
      </c>
      <c r="CQ410" s="74">
        <f>IF(AND(ISNUMBER('Emissions (start here)'!AW410),ISNUMBER(Dispersion!$Y$8)),'Emissions (start here)'!AW410*453.59/3600*Dispersion!$Y$8,0)</f>
        <v>0</v>
      </c>
      <c r="CR410" s="74">
        <f>IF(AND(ISNUMBER('Emissions (start here)'!AW410),ISNUMBER(Dispersion!$Y$9)),'Emissions (start here)'!AW410*453.59/3600*Dispersion!$Y$9,0)</f>
        <v>0</v>
      </c>
      <c r="CS410" s="74">
        <f>IF(AND(ISNUMBER('Emissions (start here)'!AX410),ISNUMBER(Dispersion!$Y$10)),'Emissions (start here)'!AX410*2000*453.59/8760/3600*Dispersion!$Y$10,0)</f>
        <v>0</v>
      </c>
      <c r="CT410" s="74">
        <f>IF(AND(ISNUMBER('Emissions (start here)'!AX410),ISNUMBER(Dispersion!$Y$11)),'Emissions (start here)'!AX410*2000*453.59/8760/3600*Dispersion!$Y$11,0)</f>
        <v>0</v>
      </c>
      <c r="CU410" s="74">
        <f>IF(AND(ISNUMBER('Emissions (start here)'!AY410),ISNUMBER(Dispersion!$Z$8)),'Emissions (start here)'!AY410*453.59/3600*Dispersion!$Z$8,0)</f>
        <v>0</v>
      </c>
      <c r="CV410" s="74">
        <f>IF(AND(ISNUMBER('Emissions (start here)'!AY410),ISNUMBER(Dispersion!$Z$9)),'Emissions (start here)'!AY410*453.59/3600*Dispersion!$Z$9,0)</f>
        <v>0</v>
      </c>
      <c r="CW410" s="74">
        <f>IF(AND(ISNUMBER('Emissions (start here)'!AZ410),ISNUMBER(Dispersion!$Z$10)),'Emissions (start here)'!AZ410*2000*453.59/8760/3600*Dispersion!$Z$10,0)</f>
        <v>0</v>
      </c>
      <c r="CX410" s="74">
        <f>IF(AND(ISNUMBER('Emissions (start here)'!AZ410),ISNUMBER(Dispersion!$Z$11)),'Emissions (start here)'!AZ410*2000*453.59/8760/3600*Dispersion!$Z$11,0)</f>
        <v>0</v>
      </c>
      <c r="CY410" s="74">
        <f>IF(AND(ISNUMBER('Emissions (start here)'!BA410),ISNUMBER(Dispersion!$AA$8)),'Emissions (start here)'!BA410*453.59/3600*Dispersion!$AA$8,0)</f>
        <v>0</v>
      </c>
      <c r="CZ410" s="74">
        <f>IF(AND(ISNUMBER('Emissions (start here)'!BA410),ISNUMBER(Dispersion!$AA$9)),'Emissions (start here)'!BA410*453.59/3600*Dispersion!$AA$9,0)</f>
        <v>0</v>
      </c>
      <c r="DA410" s="74">
        <f>IF(AND(ISNUMBER('Emissions (start here)'!BB410),ISNUMBER(Dispersion!$AA$10)),'Emissions (start here)'!BB410*2000*453.59/8760/3600*Dispersion!$AA$10,0)</f>
        <v>0</v>
      </c>
      <c r="DB410" s="74">
        <f>IF(AND(ISNUMBER('Emissions (start here)'!BB410),ISNUMBER(Dispersion!$AA$11)),'Emissions (start here)'!BB410*2000*453.59/8760/3600*Dispersion!$AA$11,0)</f>
        <v>0</v>
      </c>
      <c r="DC410" s="74">
        <f>IF(AND(ISNUMBER('Emissions (start here)'!BC410),ISNUMBER(Dispersion!$AB$8)),'Emissions (start here)'!BC410*453.59/3600*Dispersion!$AB$8,0)</f>
        <v>0</v>
      </c>
      <c r="DD410" s="74">
        <f>IF(AND(ISNUMBER('Emissions (start here)'!BC410),ISNUMBER(Dispersion!$AB$9)),'Emissions (start here)'!BC410*453.59/3600*Dispersion!$AB$9,0)</f>
        <v>0</v>
      </c>
      <c r="DE410" s="74">
        <f>IF(AND(ISNUMBER('Emissions (start here)'!BD410),ISNUMBER(Dispersion!$AB$10)),'Emissions (start here)'!BD410*2000*453.59/8760/3600*Dispersion!$AB$10,0)</f>
        <v>0</v>
      </c>
      <c r="DF410" s="74">
        <f>IF(AND(ISNUMBER('Emissions (start here)'!BD410),ISNUMBER(Dispersion!$AB$11)),'Emissions (start here)'!BD410*2000*453.59/8760/3600*Dispersion!$AB$11,0)</f>
        <v>0</v>
      </c>
      <c r="DG410" s="74">
        <f>IF(AND(ISNUMBER('Emissions (start here)'!BE410),ISNUMBER(Dispersion!$AC$8)),'Emissions (start here)'!BE410*453.59/3600*Dispersion!$AC$8,0)</f>
        <v>0</v>
      </c>
      <c r="DH410" s="74">
        <f>IF(AND(ISNUMBER('Emissions (start here)'!BE410),ISNUMBER(Dispersion!$AC$9)),'Emissions (start here)'!BE410*453.59/3600*Dispersion!$AC$9,0)</f>
        <v>0</v>
      </c>
      <c r="DI410" s="74">
        <f>IF(AND(ISNUMBER('Emissions (start here)'!BF410),ISNUMBER(Dispersion!$AC$10)),'Emissions (start here)'!BF410*2000*453.59/8760/3600*Dispersion!$AC$10,0)</f>
        <v>0</v>
      </c>
      <c r="DJ410" s="74">
        <f>IF(AND(ISNUMBER('Emissions (start here)'!BF410),ISNUMBER(Dispersion!$AC$11)),'Emissions (start here)'!BF410*2000*453.59/8760/3600*Dispersion!$AC$11,0)</f>
        <v>0</v>
      </c>
      <c r="DK410" s="74">
        <f>IF(AND(ISNUMBER('Emissions (start here)'!BG410),ISNUMBER(Dispersion!$AD$8)),'Emissions (start here)'!BG410*453.59/3600*Dispersion!$AD$8,0)</f>
        <v>0</v>
      </c>
      <c r="DL410" s="74">
        <f>IF(AND(ISNUMBER('Emissions (start here)'!BG410),ISNUMBER(Dispersion!$AD$9)),'Emissions (start here)'!BG410*453.59/3600*Dispersion!$AD$9,0)</f>
        <v>0</v>
      </c>
      <c r="DM410" s="74">
        <f>IF(AND(ISNUMBER('Emissions (start here)'!BH410),ISNUMBER(Dispersion!$AD$10)),'Emissions (start here)'!BH410*2000*453.59/8760/3600*Dispersion!$AD$10,0)</f>
        <v>0</v>
      </c>
      <c r="DN410" s="74">
        <f>IF(AND(ISNUMBER('Emissions (start here)'!BH410),ISNUMBER(Dispersion!$AD$11)),'Emissions (start here)'!BH410*2000*453.59/8760/3600*Dispersion!$AD$11,0)</f>
        <v>0</v>
      </c>
      <c r="DO410" s="74">
        <f>IF(AND(ISNUMBER('Emissions (start here)'!BI410),ISNUMBER(Dispersion!$AE$8)),'Emissions (start here)'!BI410*453.59/3600*Dispersion!$AE$8,0)</f>
        <v>0</v>
      </c>
      <c r="DP410" s="74">
        <f>IF(AND(ISNUMBER('Emissions (start here)'!BI410),ISNUMBER(Dispersion!$AE$9)),'Emissions (start here)'!BI410*453.59/3600*Dispersion!$AE$9,0)</f>
        <v>0</v>
      </c>
      <c r="DQ410" s="74">
        <f>IF(AND(ISNUMBER('Emissions (start here)'!BJ410),ISNUMBER(Dispersion!$AE$10)),'Emissions (start here)'!BJ410*2000*453.59/8760/3600*Dispersion!$AE$10,0)</f>
        <v>0</v>
      </c>
      <c r="DR410" s="74">
        <f>IF(AND(ISNUMBER('Emissions (start here)'!BJ410),ISNUMBER(Dispersion!$AE$11)),'Emissions (start here)'!BJ410*2000*453.59/8760/3600*Dispersion!$AE$11,0)</f>
        <v>0</v>
      </c>
      <c r="DS410" s="74">
        <f>IF(AND(ISNUMBER('Emissions (start here)'!BK410),ISNUMBER(Dispersion!$AF$8)),'Emissions (start here)'!BK410*453.59/3600*Dispersion!$AF$8,0)</f>
        <v>0</v>
      </c>
      <c r="DT410" s="74">
        <f>IF(AND(ISNUMBER('Emissions (start here)'!BK410),ISNUMBER(Dispersion!$AF$9)),'Emissions (start here)'!BK410*453.59/3600*Dispersion!$AF$9,0)</f>
        <v>0</v>
      </c>
      <c r="DU410" s="74">
        <f>IF(AND(ISNUMBER('Emissions (start here)'!BL410),ISNUMBER(Dispersion!$AF$10)),'Emissions (start here)'!BL410*2000*453.59/8760/3600*Dispersion!$AF$10,0)</f>
        <v>0</v>
      </c>
      <c r="DV410" s="74">
        <f>IF(AND(ISNUMBER('Emissions (start here)'!BL410),ISNUMBER(Dispersion!$AF$11)),'Emissions (start here)'!BL410*2000*453.59/8760/3600*Dispersion!$AF$11,0)</f>
        <v>0</v>
      </c>
      <c r="DW410" s="74">
        <f>IF(AND(ISNUMBER('Emissions (start here)'!BM410),ISNUMBER(Dispersion!$AG$8)),'Emissions (start here)'!BM410*453.59/3600*Dispersion!$AG$8,0)</f>
        <v>0</v>
      </c>
      <c r="DX410" s="74">
        <f>IF(AND(ISNUMBER('Emissions (start here)'!BM410),ISNUMBER(Dispersion!$AG$9)),'Emissions (start here)'!BM410*453.59/3600*Dispersion!$AG$9,0)</f>
        <v>0</v>
      </c>
      <c r="DY410" s="74">
        <f>IF(AND(ISNUMBER('Emissions (start here)'!BN410),ISNUMBER(Dispersion!$AG$10)),'Emissions (start here)'!BN410*2000*453.59/8760/3600*Dispersion!$AG$10,0)</f>
        <v>0</v>
      </c>
      <c r="DZ410" s="74">
        <f>IF(AND(ISNUMBER('Emissions (start here)'!BN410),ISNUMBER(Dispersion!$AG$11)),'Emissions (start here)'!BN410*2000*453.59/8760/3600*Dispersion!$AG$11,0)</f>
        <v>0</v>
      </c>
      <c r="EA410" s="74">
        <f>IF(AND(ISNUMBER('Emissions (start here)'!BO410),ISNUMBER(Dispersion!$AH$8)),'Emissions (start here)'!BO410*453.59/3600*Dispersion!$AH$8,0)</f>
        <v>0</v>
      </c>
      <c r="EB410" s="74">
        <f>IF(AND(ISNUMBER('Emissions (start here)'!BO410),ISNUMBER(Dispersion!$AH$9)),'Emissions (start here)'!BO410*453.59/3600*Dispersion!$AH$9,0)</f>
        <v>0</v>
      </c>
      <c r="EC410" s="74">
        <f>IF(AND(ISNUMBER('Emissions (start here)'!BP410),ISNUMBER(Dispersion!$AH$10)),'Emissions (start here)'!BP410*2000*453.59/8760/3600*Dispersion!$AH$10,0)</f>
        <v>0</v>
      </c>
      <c r="ED410" s="74">
        <f>IF(AND(ISNUMBER('Emissions (start here)'!BP410),ISNUMBER(Dispersion!$AH$11)),'Emissions (start here)'!BP410*2000*453.59/8760/3600*Dispersion!$AH$11,0)</f>
        <v>0</v>
      </c>
      <c r="EE410" s="74">
        <f>IF(AND(ISNUMBER('Emissions (start here)'!BQ410),ISNUMBER(Dispersion!$AI$8)),'Emissions (start here)'!BQ410*453.59/3600*Dispersion!$AI$8,0)</f>
        <v>0</v>
      </c>
      <c r="EF410" s="74">
        <f>IF(AND(ISNUMBER('Emissions (start here)'!BQ410),ISNUMBER(Dispersion!$AI$9)),'Emissions (start here)'!BQ410*453.59/3600*Dispersion!$AI$9,0)</f>
        <v>0</v>
      </c>
      <c r="EG410" s="74">
        <f>IF(AND(ISNUMBER('Emissions (start here)'!BR410),ISNUMBER(Dispersion!$AI$10)),'Emissions (start here)'!BR410*2000*453.59/8760/3600*Dispersion!$AI$10,0)</f>
        <v>0</v>
      </c>
      <c r="EH410" s="74">
        <f>IF(AND(ISNUMBER('Emissions (start here)'!BR410),ISNUMBER(Dispersion!$AI$11)),'Emissions (start here)'!BR410*2000*453.59/8760/3600*Dispersion!$AI$11,0)</f>
        <v>0</v>
      </c>
      <c r="EI410" s="74">
        <f>IF(AND(ISNUMBER('Emissions (start here)'!BS410),ISNUMBER(Dispersion!$AJ$8)),'Emissions (start here)'!BS410*453.59/3600*Dispersion!$AJ$8,0)</f>
        <v>0</v>
      </c>
      <c r="EJ410" s="74">
        <f>IF(AND(ISNUMBER('Emissions (start here)'!BS410),ISNUMBER(Dispersion!$AJ$9)),'Emissions (start here)'!BS410*453.59/3600*Dispersion!$AJ$9,0)</f>
        <v>0</v>
      </c>
      <c r="EK410" s="74">
        <f>IF(AND(ISNUMBER('Emissions (start here)'!BT410),ISNUMBER(Dispersion!$AJ$10)),'Emissions (start here)'!BT410*2000*453.59/8760/3600*Dispersion!$AJ$10,0)</f>
        <v>0</v>
      </c>
      <c r="EL410" s="74">
        <f>IF(AND(ISNUMBER('Emissions (start here)'!BT410),ISNUMBER(Dispersion!$AJ$11)),'Emissions (start here)'!BT410*2000*453.59/8760/3600*Dispersion!$AJ$11,0)</f>
        <v>0</v>
      </c>
      <c r="EM410" s="74">
        <f>IF(AND(ISNUMBER('Emissions (start here)'!BU410),ISNUMBER(Dispersion!$AK$8)),'Emissions (start here)'!BU410*453.59/3600*Dispersion!$AK$8,0)</f>
        <v>0</v>
      </c>
      <c r="EN410" s="74">
        <f>IF(AND(ISNUMBER('Emissions (start here)'!BU410),ISNUMBER(Dispersion!$AK$9)),'Emissions (start here)'!BU410*453.59/3600*Dispersion!$AK$9,0)</f>
        <v>0</v>
      </c>
      <c r="EO410" s="74">
        <f>IF(AND(ISNUMBER('Emissions (start here)'!BV410),ISNUMBER(Dispersion!$AK$10)),'Emissions (start here)'!BV410*2000*453.59/8760/3600*Dispersion!$AK$10,0)</f>
        <v>0</v>
      </c>
      <c r="EP410" s="74">
        <f>IF(AND(ISNUMBER('Emissions (start here)'!BV410),ISNUMBER(Dispersion!$AK$11)),'Emissions (start here)'!BV410*2000*453.59/8760/3600*Dispersion!$AK$11,0)</f>
        <v>0</v>
      </c>
      <c r="EQ410" s="74">
        <f>IF(AND(ISNUMBER('Emissions (start here)'!BW410),ISNUMBER(Dispersion!$AL$8)),'Emissions (start here)'!BW410*453.59/3600*Dispersion!$AL$8,0)</f>
        <v>0</v>
      </c>
      <c r="ER410" s="74">
        <f>IF(AND(ISNUMBER('Emissions (start here)'!BW410),ISNUMBER(Dispersion!$AL$9)),'Emissions (start here)'!BW410*453.59/3600*Dispersion!$AL$9,0)</f>
        <v>0</v>
      </c>
      <c r="ES410" s="74">
        <f>IF(AND(ISNUMBER('Emissions (start here)'!BX410),ISNUMBER(Dispersion!$AL$10)),'Emissions (start here)'!BX410*2000*453.59/8760/3600*Dispersion!$AL$10,0)</f>
        <v>0</v>
      </c>
      <c r="ET410" s="74">
        <f>IF(AND(ISNUMBER('Emissions (start here)'!BX410),ISNUMBER(Dispersion!$AL$11)),'Emissions (start here)'!BX410*2000*453.59/8760/3600*Dispersion!$AL$11,0)</f>
        <v>0</v>
      </c>
      <c r="EU410" s="74">
        <f>IF(AND(ISNUMBER('Emissions (start here)'!BY410),ISNUMBER(Dispersion!$AM$8)),'Emissions (start here)'!BY410*453.59/3600*Dispersion!$AM$8,0)</f>
        <v>0</v>
      </c>
      <c r="EV410" s="74">
        <f>IF(AND(ISNUMBER('Emissions (start here)'!BY410),ISNUMBER(Dispersion!$AM$9)),'Emissions (start here)'!BY410*453.59/3600*Dispersion!$AM$9,0)</f>
        <v>0</v>
      </c>
      <c r="EW410" s="74">
        <f>IF(AND(ISNUMBER('Emissions (start here)'!BZ410),ISNUMBER(Dispersion!$AM$10)),'Emissions (start here)'!BZ410*2000*453.59/8760/3600*Dispersion!$AM$10,0)</f>
        <v>0</v>
      </c>
      <c r="EX410" s="74">
        <f>IF(AND(ISNUMBER('Emissions (start here)'!BZ410),ISNUMBER(Dispersion!$AM$11)),'Emissions (start here)'!BZ410*2000*453.59/8760/3600*Dispersion!$AM$11,0)</f>
        <v>0</v>
      </c>
      <c r="EY410" s="74">
        <f>IF(AND(ISNUMBER('Emissions (start here)'!CA410),ISNUMBER(Dispersion!$AN$8)),'Emissions (start here)'!CA410*453.59/3600*Dispersion!$AN$8,0)</f>
        <v>0</v>
      </c>
      <c r="EZ410" s="74">
        <f>IF(AND(ISNUMBER('Emissions (start here)'!CA410),ISNUMBER(Dispersion!$AN$9)),'Emissions (start here)'!CA410*453.59/3600*Dispersion!$AN$9,0)</f>
        <v>0</v>
      </c>
      <c r="FA410" s="74">
        <f>IF(AND(ISNUMBER('Emissions (start here)'!CB410),ISNUMBER(Dispersion!$AN$10)),'Emissions (start here)'!CB410*2000*453.59/8760/3600*Dispersion!$AN$10,0)</f>
        <v>0</v>
      </c>
      <c r="FB410" s="74">
        <f>IF(AND(ISNUMBER('Emissions (start here)'!CB410),ISNUMBER(Dispersion!$AN$11)),'Emissions (start here)'!CB410*2000*453.59/8760/3600*Dispersion!$AN$11,0)</f>
        <v>0</v>
      </c>
      <c r="FC410" s="74">
        <f>IF(AND(ISNUMBER('Emissions (start here)'!CC410),ISNUMBER(Dispersion!$AO$8)),'Emissions (start here)'!CC410*453.59/3600*Dispersion!$AO$8,0)</f>
        <v>0</v>
      </c>
      <c r="FD410" s="74">
        <f>IF(AND(ISNUMBER('Emissions (start here)'!CC410),ISNUMBER(Dispersion!$AO$9)),'Emissions (start here)'!CC410*453.59/3600*Dispersion!$AO$9,0)</f>
        <v>0</v>
      </c>
      <c r="FE410" s="74">
        <f>IF(AND(ISNUMBER('Emissions (start here)'!CD410),ISNUMBER(Dispersion!$AO$10)),'Emissions (start here)'!CD410*2000*453.59/8760/3600*Dispersion!$AO$10,0)</f>
        <v>0</v>
      </c>
      <c r="FF410" s="74">
        <f>IF(AND(ISNUMBER('Emissions (start here)'!CD410),ISNUMBER(Dispersion!$AO$11)),'Emissions (start here)'!CD410*2000*453.59/8760/3600*Dispersion!$AO$11,0)</f>
        <v>0</v>
      </c>
      <c r="FG410" s="74">
        <f>IF(AND(ISNUMBER('Emissions (start here)'!CE410),ISNUMBER(Dispersion!$AP$8)),'Emissions (start here)'!CE410*453.59/3600*Dispersion!$AP$8,0)</f>
        <v>0</v>
      </c>
      <c r="FH410" s="74">
        <f>IF(AND(ISNUMBER('Emissions (start here)'!CE410),ISNUMBER(Dispersion!$AP$9)),'Emissions (start here)'!CE410*453.59/3600*Dispersion!$AP$9,0)</f>
        <v>0</v>
      </c>
      <c r="FI410" s="74">
        <f>IF(AND(ISNUMBER('Emissions (start here)'!CF410),ISNUMBER(Dispersion!$AP$10)),'Emissions (start here)'!CF410*2000*453.59/8760/3600*Dispersion!$AP$10,0)</f>
        <v>0</v>
      </c>
      <c r="FJ410" s="74">
        <f>IF(AND(ISNUMBER('Emissions (start here)'!CF410),ISNUMBER(Dispersion!$AP$11)),'Emissions (start here)'!CF410*2000*453.59/8760/3600*Dispersion!$AP$11,0)</f>
        <v>0</v>
      </c>
      <c r="FK410" s="74">
        <f>IF(AND(ISNUMBER('Emissions (start here)'!CG410),ISNUMBER(Dispersion!$AQ$8)),'Emissions (start here)'!CG410*453.59/3600*Dispersion!$AQ$8,0)</f>
        <v>0</v>
      </c>
      <c r="FL410" s="74">
        <f>IF(AND(ISNUMBER('Emissions (start here)'!CG410),ISNUMBER(Dispersion!$AQ$9)),'Emissions (start here)'!CG410*453.59/3600*Dispersion!$AQ$9,0)</f>
        <v>0</v>
      </c>
      <c r="FM410" s="74">
        <f>IF(AND(ISNUMBER('Emissions (start here)'!CH410),ISNUMBER(Dispersion!$AQ$10)),'Emissions (start here)'!CH410*2000*453.59/8760/3600*Dispersion!$AQ$10,0)</f>
        <v>0</v>
      </c>
      <c r="FN410" s="74">
        <f>IF(AND(ISNUMBER('Emissions (start here)'!CH410),ISNUMBER(Dispersion!$AQ$11)),'Emissions (start here)'!CH410*2000*453.59/8760/3600*Dispersion!$AQ$11,0)</f>
        <v>0</v>
      </c>
      <c r="FO410" s="74">
        <f>IF(AND(ISNUMBER('Emissions (start here)'!CI410),ISNUMBER(Dispersion!$AR$8)),'Emissions (start here)'!CI410*453.59/3600*Dispersion!$AR$8,0)</f>
        <v>0</v>
      </c>
      <c r="FP410" s="74">
        <f>IF(AND(ISNUMBER('Emissions (start here)'!CI410),ISNUMBER(Dispersion!$AR$9)),'Emissions (start here)'!CI410*453.59/3600*Dispersion!$AR$9,0)</f>
        <v>0</v>
      </c>
      <c r="FQ410" s="74">
        <f>IF(AND(ISNUMBER('Emissions (start here)'!CJ410),ISNUMBER(Dispersion!$AR$10)),'Emissions (start here)'!CJ410*2000*453.59/8760/3600*Dispersion!$AR$10,0)</f>
        <v>0</v>
      </c>
      <c r="FR410" s="74">
        <f>IF(AND(ISNUMBER('Emissions (start here)'!CJ410),ISNUMBER(Dispersion!$AR$11)),'Emissions (start here)'!CJ410*2000*453.59/8760/3600*Dispersion!$AR$11,0)</f>
        <v>0</v>
      </c>
      <c r="FS410" s="74">
        <f>IF(AND(ISNUMBER('Emissions (start here)'!CK410),ISNUMBER(Dispersion!$AS$8)),'Emissions (start here)'!CK410*453.59/3600*Dispersion!$AS$8,0)</f>
        <v>0</v>
      </c>
      <c r="FT410" s="74">
        <f>IF(AND(ISNUMBER('Emissions (start here)'!CK410),ISNUMBER(Dispersion!$AS$9)),'Emissions (start here)'!CK410*453.59/3600*Dispersion!$AS$9,0)</f>
        <v>0</v>
      </c>
      <c r="FU410" s="74">
        <f>IF(AND(ISNUMBER('Emissions (start here)'!CL410),ISNUMBER(Dispersion!$AS$10)),'Emissions (start here)'!CL410*2000*453.59/8760/3600*Dispersion!$AS$10,0)</f>
        <v>0</v>
      </c>
      <c r="FV410" s="74">
        <f>IF(AND(ISNUMBER('Emissions (start here)'!CL410),ISNUMBER(Dispersion!$AS$11)),'Emissions (start here)'!CL410*2000*453.59/8760/3600*Dispersion!$AS$11,0)</f>
        <v>0</v>
      </c>
      <c r="FW410" s="74">
        <f>IF(AND(ISNUMBER('Emissions (start here)'!CM410),ISNUMBER(Dispersion!$AT$8)),'Emissions (start here)'!CM410*453.59/3600*Dispersion!$AT$8,0)</f>
        <v>0</v>
      </c>
      <c r="FX410" s="74">
        <f>IF(AND(ISNUMBER('Emissions (start here)'!CM410),ISNUMBER(Dispersion!$AT$9)),'Emissions (start here)'!CM410*453.59/3600*Dispersion!$AT$9,0)</f>
        <v>0</v>
      </c>
      <c r="FY410" s="74">
        <f>IF(AND(ISNUMBER('Emissions (start here)'!CN410),ISNUMBER(Dispersion!$AT$10)),'Emissions (start here)'!CN410*2000*453.59/8760/3600*Dispersion!$AT$10,0)</f>
        <v>0</v>
      </c>
      <c r="FZ410" s="74">
        <f>IF(AND(ISNUMBER('Emissions (start here)'!CN410),ISNUMBER(Dispersion!$AT$11)),'Emissions (start here)'!CN410*2000*453.59/8760/3600*Dispersion!$AT$11,0)</f>
        <v>0</v>
      </c>
      <c r="GA410" s="74">
        <f>IF(AND(ISNUMBER('Emissions (start here)'!CO410),ISNUMBER(Dispersion!$AU$8)),'Emissions (start here)'!CO410*453.59/3600*Dispersion!$AU$8,0)</f>
        <v>0</v>
      </c>
      <c r="GB410" s="74">
        <f>IF(AND(ISNUMBER('Emissions (start here)'!CO410),ISNUMBER(Dispersion!$AU$9)),'Emissions (start here)'!CO410*453.59/3600*Dispersion!$AU$9,0)</f>
        <v>0</v>
      </c>
      <c r="GC410" s="74">
        <f>IF(AND(ISNUMBER('Emissions (start here)'!CP410),ISNUMBER(Dispersion!$AU$10)),'Emissions (start here)'!CP410*2000*453.59/8760/3600*Dispersion!$AU$10,0)</f>
        <v>0</v>
      </c>
      <c r="GD410" s="74">
        <f>IF(AND(ISNUMBER('Emissions (start here)'!CP410),ISNUMBER(Dispersion!$AU$11)),'Emissions (start here)'!CP410*2000*453.59/8760/3600*Dispersion!$AU$11,0)</f>
        <v>0</v>
      </c>
      <c r="GE410" s="74">
        <f>IF(AND(ISNUMBER('Emissions (start here)'!CQ410),ISNUMBER(Dispersion!$AV$8)),'Emissions (start here)'!CQ410*453.59/3600*Dispersion!$AV$8,0)</f>
        <v>0</v>
      </c>
      <c r="GF410" s="74">
        <f>IF(AND(ISNUMBER('Emissions (start here)'!CQ410),ISNUMBER(Dispersion!$AV$9)),'Emissions (start here)'!CQ410*453.59/3600*Dispersion!$AV$9,0)</f>
        <v>0</v>
      </c>
      <c r="GG410" s="74">
        <f>IF(AND(ISNUMBER('Emissions (start here)'!CR410),ISNUMBER(Dispersion!$AV$10)),'Emissions (start here)'!CR410*2000*453.59/8760/3600*Dispersion!$AV$10,0)</f>
        <v>0</v>
      </c>
      <c r="GH410" s="74">
        <f>IF(AND(ISNUMBER('Emissions (start here)'!CR410),ISNUMBER(Dispersion!$AV$11)),'Emissions (start here)'!CR410*2000*453.59/8760/3600*Dispersion!$AV$11,0)</f>
        <v>0</v>
      </c>
      <c r="GI410" s="74">
        <f>IF(AND(ISNUMBER('Emissions (start here)'!CS410),ISNUMBER(Dispersion!$AW$8)),'Emissions (start here)'!CS410*453.59/3600*Dispersion!$AW$8,0)</f>
        <v>0</v>
      </c>
      <c r="GJ410" s="74">
        <f>IF(AND(ISNUMBER('Emissions (start here)'!CS410),ISNUMBER(Dispersion!$AW$9)),'Emissions (start here)'!CS410*453.59/3600*Dispersion!$AW$9,0)</f>
        <v>0</v>
      </c>
      <c r="GK410" s="74">
        <f>IF(AND(ISNUMBER('Emissions (start here)'!CT410),ISNUMBER(Dispersion!$AW$10)),'Emissions (start here)'!CT410*2000*453.59/8760/3600*Dispersion!$AW$10,0)</f>
        <v>0</v>
      </c>
      <c r="GL410" s="74">
        <f>IF(AND(ISNUMBER('Emissions (start here)'!CT410),ISNUMBER(Dispersion!$AW$11)),'Emissions (start here)'!CT410*2000*453.59/8760/3600*Dispersion!$AW$11,0)</f>
        <v>0</v>
      </c>
      <c r="GM410" s="74">
        <f>IF(AND(ISNUMBER('Emissions (start here)'!CU410),ISNUMBER(Dispersion!$AX$8)),'Emissions (start here)'!CU410*453.59/3600*Dispersion!$AX$8,0)</f>
        <v>0</v>
      </c>
      <c r="GN410" s="74">
        <f>IF(AND(ISNUMBER('Emissions (start here)'!CU410),ISNUMBER(Dispersion!$AX$9)),'Emissions (start here)'!CU410*453.59/3600*Dispersion!$AX$9,0)</f>
        <v>0</v>
      </c>
      <c r="GO410" s="74">
        <f>IF(AND(ISNUMBER('Emissions (start here)'!CV410),ISNUMBER(Dispersion!$AX$10)),'Emissions (start here)'!CV410*2000*453.59/8760/3600*Dispersion!$AX$10,0)</f>
        <v>0</v>
      </c>
      <c r="GP410" s="74">
        <f>IF(AND(ISNUMBER('Emissions (start here)'!CV410),ISNUMBER(Dispersion!$AX$11)),'Emissions (start here)'!CV410*2000*453.59/8760/3600*Dispersion!$AX$11,0)</f>
        <v>0</v>
      </c>
      <c r="GQ410" s="74">
        <f>IF(AND(ISNUMBER('Emissions (start here)'!CW410),ISNUMBER(Dispersion!$AY$8)),'Emissions (start here)'!CW410*453.59/3600*Dispersion!$AY$8,0)</f>
        <v>0</v>
      </c>
      <c r="GR410" s="74">
        <f>IF(AND(ISNUMBER('Emissions (start here)'!CW410),ISNUMBER(Dispersion!$AY$9)),'Emissions (start here)'!CW410*453.59/3600*Dispersion!$AY$9,0)</f>
        <v>0</v>
      </c>
      <c r="GS410" s="74">
        <f>IF(AND(ISNUMBER('Emissions (start here)'!CX410),ISNUMBER(Dispersion!$AY$10)),'Emissions (start here)'!CX410*2000*453.59/8760/3600*Dispersion!$AY$10,0)</f>
        <v>0</v>
      </c>
      <c r="GT410" s="74">
        <f>IF(AND(ISNUMBER('Emissions (start here)'!CX410),ISNUMBER(Dispersion!$AY$11)),'Emissions (start here)'!CX410*2000*453.59/8760/3600*Dispersion!$AY$11,0)</f>
        <v>0</v>
      </c>
      <c r="GU410" s="74">
        <f>IF(AND(ISNUMBER('Emissions (start here)'!CY410),ISNUMBER(Dispersion!$AZ$8)),'Emissions (start here)'!CY410*453.59/3600*Dispersion!$AZ$8,0)</f>
        <v>0</v>
      </c>
      <c r="GV410" s="74">
        <f>IF(AND(ISNUMBER('Emissions (start here)'!CY410),ISNUMBER(Dispersion!$AZ$9)),'Emissions (start here)'!CY410*453.59/3600*Dispersion!$AZ$9,0)</f>
        <v>0</v>
      </c>
      <c r="GW410" s="74">
        <f>IF(AND(ISNUMBER('Emissions (start here)'!CZ410),ISNUMBER(Dispersion!$AZ$10)),'Emissions (start here)'!CZ410*2000*453.59/8760/3600*Dispersion!$AZ$10,0)</f>
        <v>0</v>
      </c>
      <c r="GX410" s="74">
        <f>IF(AND(ISNUMBER('Emissions (start here)'!CZ410),ISNUMBER(Dispersion!$AZ$11)),'Emissions (start here)'!CZ410*2000*453.59/8760/3600*Dispersion!$AZ$11,0)</f>
        <v>0</v>
      </c>
    </row>
    <row r="411" spans="1:206" x14ac:dyDescent="0.2">
      <c r="A411" s="51" t="str">
        <f>'Tox Values'!C411</f>
        <v>540-88-5</v>
      </c>
      <c r="B411" s="94" t="str">
        <f>'Tox Values'!D411</f>
        <v>Tert-Butyl Acetate</v>
      </c>
      <c r="C411" s="96">
        <f t="shared" si="25"/>
        <v>0</v>
      </c>
      <c r="D411" s="74">
        <f t="shared" si="26"/>
        <v>0</v>
      </c>
      <c r="E411" s="74">
        <f t="shared" si="27"/>
        <v>0</v>
      </c>
      <c r="F411" s="99">
        <f t="shared" si="28"/>
        <v>0</v>
      </c>
      <c r="G411" s="97">
        <f>IF(AND(ISNUMBER('Emissions (start here)'!E411),ISNUMBER(Dispersion!$C$8)),'Emissions (start here)'!E411*453.59/3600*Dispersion!$C$8,0)</f>
        <v>0</v>
      </c>
      <c r="H411" s="74">
        <f>IF(AND(ISNUMBER('Emissions (start here)'!E411),ISNUMBER(Dispersion!$C$9)),'Emissions (start here)'!E411*453.59/3600*Dispersion!$C$9,0)</f>
        <v>0</v>
      </c>
      <c r="I411" s="74">
        <f>IF(AND(ISNUMBER('Emissions (start here)'!F411),ISNUMBER(Dispersion!$C$10)),'Emissions (start here)'!F411*2000*453.59/8760/3600*Dispersion!$C$10,0)</f>
        <v>0</v>
      </c>
      <c r="J411" s="74">
        <f>IF(AND(ISNUMBER('Emissions (start here)'!F411),ISNUMBER(Dispersion!$C$11)),'Emissions (start here)'!F411*2000*453.59/8760/3600*Dispersion!$C$11,0)</f>
        <v>0</v>
      </c>
      <c r="K411" s="74">
        <f>IF(AND(ISNUMBER('Emissions (start here)'!G411),ISNUMBER(Dispersion!$D$8)),'Emissions (start here)'!G411*453.59/3600*Dispersion!$D$8,0)</f>
        <v>0</v>
      </c>
      <c r="L411" s="74">
        <f>IF(AND(ISNUMBER('Emissions (start here)'!G411),ISNUMBER(Dispersion!$D$9)),'Emissions (start here)'!G411*453.59/3600*Dispersion!$D$9,0)</f>
        <v>0</v>
      </c>
      <c r="M411" s="74">
        <f>IF(AND(ISNUMBER('Emissions (start here)'!H411),ISNUMBER(Dispersion!$D$10)),'Emissions (start here)'!H411*2000*453.59/8760/3600*Dispersion!$D$10,0)</f>
        <v>0</v>
      </c>
      <c r="N411" s="74">
        <f>IF(AND(ISNUMBER('Emissions (start here)'!H411),ISNUMBER(Dispersion!$D$11)),'Emissions (start here)'!H411*2000*453.59/8760/3600*Dispersion!$D$11,0)</f>
        <v>0</v>
      </c>
      <c r="O411" s="74">
        <f>IF(AND(ISNUMBER('Emissions (start here)'!I411),ISNUMBER(Dispersion!$E$8)),'Emissions (start here)'!I411*453.59/3600*Dispersion!$E$8,0)</f>
        <v>0</v>
      </c>
      <c r="P411" s="74">
        <f>IF(AND(ISNUMBER('Emissions (start here)'!I411),ISNUMBER(Dispersion!$E$9)),'Emissions (start here)'!I411*453.59/3600*Dispersion!$E$9,0)</f>
        <v>0</v>
      </c>
      <c r="Q411" s="74">
        <f>IF(AND(ISNUMBER('Emissions (start here)'!J411),ISNUMBER(Dispersion!$E$10)),'Emissions (start here)'!J411*2000*453.59/8760/3600*Dispersion!$E$10,0)</f>
        <v>0</v>
      </c>
      <c r="R411" s="74">
        <f>IF(AND(ISNUMBER('Emissions (start here)'!J411),ISNUMBER(Dispersion!$E$11)),'Emissions (start here)'!J411*2000*453.59/8760/3600*Dispersion!$E$11,0)</f>
        <v>0</v>
      </c>
      <c r="S411" s="74">
        <f>IF(AND(ISNUMBER('Emissions (start here)'!K411),ISNUMBER(Dispersion!$F$8)),'Emissions (start here)'!K411*453.59/3600*Dispersion!$F$8,0)</f>
        <v>0</v>
      </c>
      <c r="T411" s="74">
        <f>IF(AND(ISNUMBER('Emissions (start here)'!K411),ISNUMBER(Dispersion!$F$9)),'Emissions (start here)'!K411*453.59/3600*Dispersion!$F$9,0)</f>
        <v>0</v>
      </c>
      <c r="U411" s="74">
        <f>IF(AND(ISNUMBER('Emissions (start here)'!L411),ISNUMBER(Dispersion!$F$10)),'Emissions (start here)'!L411*2000*453.59/8760/3600*Dispersion!$F$10,0)</f>
        <v>0</v>
      </c>
      <c r="V411" s="74">
        <f>IF(AND(ISNUMBER('Emissions (start here)'!L411),ISNUMBER(Dispersion!$F$11)),'Emissions (start here)'!L411*2000*453.59/8760/3600*Dispersion!$F$11,0)</f>
        <v>0</v>
      </c>
      <c r="W411" s="74">
        <f>IF(AND(ISNUMBER('Emissions (start here)'!M411),ISNUMBER(Dispersion!$G$8)),'Emissions (start here)'!M411*453.59/3600*Dispersion!$G$8,0)</f>
        <v>0</v>
      </c>
      <c r="X411" s="74">
        <f>IF(AND(ISNUMBER('Emissions (start here)'!M411),ISNUMBER(Dispersion!$G$9)),'Emissions (start here)'!M411*453.59/3600*Dispersion!$G$9,0)</f>
        <v>0</v>
      </c>
      <c r="Y411" s="74">
        <f>IF(AND(ISNUMBER('Emissions (start here)'!N411),ISNUMBER(Dispersion!$G$10)),'Emissions (start here)'!N411*2000*453.59/8760/3600*Dispersion!$G$10,0)</f>
        <v>0</v>
      </c>
      <c r="Z411" s="74">
        <f>IF(AND(ISNUMBER('Emissions (start here)'!N411),ISNUMBER(Dispersion!$G$11)),'Emissions (start here)'!N411*2000*453.59/8760/3600*Dispersion!$G$11,0)</f>
        <v>0</v>
      </c>
      <c r="AA411" s="74">
        <f>IF(AND(ISNUMBER('Emissions (start here)'!O411),ISNUMBER(Dispersion!$H$8)),'Emissions (start here)'!O411*453.59/3600*Dispersion!$H$8,0)</f>
        <v>0</v>
      </c>
      <c r="AB411" s="74">
        <f>IF(AND(ISNUMBER('Emissions (start here)'!O411),ISNUMBER(Dispersion!$H$9)),'Emissions (start here)'!O411*453.59/3600*Dispersion!$H$9,0)</f>
        <v>0</v>
      </c>
      <c r="AC411" s="74">
        <f>IF(AND(ISNUMBER('Emissions (start here)'!P411),ISNUMBER(Dispersion!$H$10)),'Emissions (start here)'!P411*2000*453.59/8760/3600*Dispersion!$H$10,0)</f>
        <v>0</v>
      </c>
      <c r="AD411" s="74">
        <f>IF(AND(ISNUMBER('Emissions (start here)'!P411),ISNUMBER(Dispersion!$H$11)),'Emissions (start here)'!P411*2000*453.59/8760/3600*Dispersion!$H$11,0)</f>
        <v>0</v>
      </c>
      <c r="AE411" s="74">
        <f>IF(AND(ISNUMBER('Emissions (start here)'!Q411),ISNUMBER(Dispersion!$I$8)),'Emissions (start here)'!Q411*453.59/3600*Dispersion!$I$8,0)</f>
        <v>0</v>
      </c>
      <c r="AF411" s="74">
        <f>IF(AND(ISNUMBER('Emissions (start here)'!Q411),ISNUMBER(Dispersion!$I$9)),'Emissions (start here)'!Q411*453.59/3600*Dispersion!$I$9,0)</f>
        <v>0</v>
      </c>
      <c r="AG411" s="74">
        <f>IF(AND(ISNUMBER('Emissions (start here)'!R411),ISNUMBER(Dispersion!$I$10)),'Emissions (start here)'!R411*2000*453.59/8760/3600*Dispersion!$I$10,0)</f>
        <v>0</v>
      </c>
      <c r="AH411" s="74">
        <f>IF(AND(ISNUMBER('Emissions (start here)'!R411),ISNUMBER(Dispersion!$I$11)),'Emissions (start here)'!R411*2000*453.59/8760/3600*Dispersion!$I$11,0)</f>
        <v>0</v>
      </c>
      <c r="AI411" s="74">
        <f>IF(AND(ISNUMBER('Emissions (start here)'!S411),ISNUMBER(Dispersion!$J$8)),'Emissions (start here)'!S411*453.59/3600*Dispersion!$J$8,0)</f>
        <v>0</v>
      </c>
      <c r="AJ411" s="74">
        <f>IF(AND(ISNUMBER('Emissions (start here)'!S411),ISNUMBER(Dispersion!$J$9)),'Emissions (start here)'!S411*453.59/3600*Dispersion!$J$9,0)</f>
        <v>0</v>
      </c>
      <c r="AK411" s="74">
        <f>IF(AND(ISNUMBER('Emissions (start here)'!T411),ISNUMBER(Dispersion!$J$10)),'Emissions (start here)'!T411*2000*453.59/8760/3600*Dispersion!$J$10,0)</f>
        <v>0</v>
      </c>
      <c r="AL411" s="74">
        <f>IF(AND(ISNUMBER('Emissions (start here)'!T411),ISNUMBER(Dispersion!$J$11)),'Emissions (start here)'!T411*2000*453.59/8760/3600*Dispersion!$J$11,0)</f>
        <v>0</v>
      </c>
      <c r="AM411" s="74">
        <f>IF(AND(ISNUMBER('Emissions (start here)'!U411),ISNUMBER(Dispersion!$K$8)),'Emissions (start here)'!U411*453.59/3600*Dispersion!$K$8,0)</f>
        <v>0</v>
      </c>
      <c r="AN411" s="74">
        <f>IF(AND(ISNUMBER('Emissions (start here)'!U411),ISNUMBER(Dispersion!$K$9)),'Emissions (start here)'!U411*453.59/3600*Dispersion!$K$9,0)</f>
        <v>0</v>
      </c>
      <c r="AO411" s="74">
        <f>IF(AND(ISNUMBER('Emissions (start here)'!V411),ISNUMBER(Dispersion!$K$10)),'Emissions (start here)'!V411*2000*453.59/8760/3600*Dispersion!$K$10,0)</f>
        <v>0</v>
      </c>
      <c r="AP411" s="74">
        <f>IF(AND(ISNUMBER('Emissions (start here)'!V411),ISNUMBER(Dispersion!$K$11)),'Emissions (start here)'!V411*2000*453.59/8760/3600*Dispersion!$K$11,0)</f>
        <v>0</v>
      </c>
      <c r="AQ411" s="74">
        <f>IF(AND(ISNUMBER('Emissions (start here)'!W411),ISNUMBER(Dispersion!$L$8)),'Emissions (start here)'!W411*453.59/3600*Dispersion!$L$8,0)</f>
        <v>0</v>
      </c>
      <c r="AR411" s="74">
        <f>IF(AND(ISNUMBER('Emissions (start here)'!W411),ISNUMBER(Dispersion!$L$9)),'Emissions (start here)'!W411*453.59/3600*Dispersion!$L$9,0)</f>
        <v>0</v>
      </c>
      <c r="AS411" s="74">
        <f>IF(AND(ISNUMBER('Emissions (start here)'!X411),ISNUMBER(Dispersion!$L$10)),'Emissions (start here)'!X411*2000*453.59/8760/3600*Dispersion!$L$10,0)</f>
        <v>0</v>
      </c>
      <c r="AT411" s="74">
        <f>IF(AND(ISNUMBER('Emissions (start here)'!X411),ISNUMBER(Dispersion!$L$11)),'Emissions (start here)'!X411*2000*453.59/8760/3600*Dispersion!$L$11,0)</f>
        <v>0</v>
      </c>
      <c r="AU411" s="74">
        <f>IF(AND(ISNUMBER('Emissions (start here)'!Y411),ISNUMBER(Dispersion!$M$8)),'Emissions (start here)'!Y411*453.59/3600*Dispersion!$M$8,0)</f>
        <v>0</v>
      </c>
      <c r="AV411" s="74">
        <f>IF(AND(ISNUMBER('Emissions (start here)'!Y411),ISNUMBER(Dispersion!$M$9)),'Emissions (start here)'!Y411*453.59/3600*Dispersion!$M$9,0)</f>
        <v>0</v>
      </c>
      <c r="AW411" s="74">
        <f>IF(AND(ISNUMBER('Emissions (start here)'!Z411),ISNUMBER(Dispersion!$M$10)),'Emissions (start here)'!Z411*2000*453.59/8760/3600*Dispersion!$M$10,0)</f>
        <v>0</v>
      </c>
      <c r="AX411" s="74">
        <f>IF(AND(ISNUMBER('Emissions (start here)'!Z411),ISNUMBER(Dispersion!$M$11)),'Emissions (start here)'!Z411*2000*453.59/8760/3600*Dispersion!$M$11,0)</f>
        <v>0</v>
      </c>
      <c r="AY411" s="74">
        <f>IF(AND(ISNUMBER('Emissions (start here)'!AA411),ISNUMBER(Dispersion!$N$8)),'Emissions (start here)'!AA411*453.59/3600*Dispersion!$N$8,0)</f>
        <v>0</v>
      </c>
      <c r="AZ411" s="74">
        <f>IF(AND(ISNUMBER('Emissions (start here)'!AA411),ISNUMBER(Dispersion!$N$9)),'Emissions (start here)'!AA411*453.59/3600*Dispersion!$N$9,0)</f>
        <v>0</v>
      </c>
      <c r="BA411" s="74">
        <f>IF(AND(ISNUMBER('Emissions (start here)'!AB411),ISNUMBER(Dispersion!$N$10)),'Emissions (start here)'!AB411*2000*453.59/8760/3600*Dispersion!$N$10,0)</f>
        <v>0</v>
      </c>
      <c r="BB411" s="74">
        <f>IF(AND(ISNUMBER('Emissions (start here)'!AB411),ISNUMBER(Dispersion!$N$11)),'Emissions (start here)'!AB411*2000*453.59/8760/3600*Dispersion!$N$11,0)</f>
        <v>0</v>
      </c>
      <c r="BC411" s="74">
        <f>IF(AND(ISNUMBER('Emissions (start here)'!AC411),ISNUMBER(Dispersion!$O$8)),'Emissions (start here)'!AC411*453.59/3600*Dispersion!$O$8,0)</f>
        <v>0</v>
      </c>
      <c r="BD411" s="74">
        <f>IF(AND(ISNUMBER('Emissions (start here)'!AC411),ISNUMBER(Dispersion!$O$9)),'Emissions (start here)'!AC411*453.59/3600*Dispersion!$O$9,0)</f>
        <v>0</v>
      </c>
      <c r="BE411" s="74">
        <f>IF(AND(ISNUMBER('Emissions (start here)'!AD411),ISNUMBER(Dispersion!$O$10)),'Emissions (start here)'!AD411*2000*453.59/8760/3600*Dispersion!$O$10,0)</f>
        <v>0</v>
      </c>
      <c r="BF411" s="74">
        <f>IF(AND(ISNUMBER('Emissions (start here)'!AD411),ISNUMBER(Dispersion!$O$11)),'Emissions (start here)'!AD411*2000*453.59/8760/3600*Dispersion!$O$11,0)</f>
        <v>0</v>
      </c>
      <c r="BG411" s="74">
        <f>IF(AND(ISNUMBER('Emissions (start here)'!AE411),ISNUMBER(Dispersion!$P$8)),'Emissions (start here)'!AE411*453.59/3600*Dispersion!$P$8,0)</f>
        <v>0</v>
      </c>
      <c r="BH411" s="74">
        <f>IF(AND(ISNUMBER('Emissions (start here)'!AE411),ISNUMBER(Dispersion!$P$9)),'Emissions (start here)'!AE411*453.59/3600*Dispersion!$P$9,0)</f>
        <v>0</v>
      </c>
      <c r="BI411" s="74">
        <f>IF(AND(ISNUMBER('Emissions (start here)'!AF411),ISNUMBER(Dispersion!$P$10)),'Emissions (start here)'!AF411*2000*453.59/8760/3600*Dispersion!$P$10,0)</f>
        <v>0</v>
      </c>
      <c r="BJ411" s="74">
        <f>IF(AND(ISNUMBER('Emissions (start here)'!AF411),ISNUMBER(Dispersion!$P$11)),'Emissions (start here)'!AF411*2000*453.59/8760/3600*Dispersion!$P$11,0)</f>
        <v>0</v>
      </c>
      <c r="BK411" s="74">
        <f>IF(AND(ISNUMBER('Emissions (start here)'!AG411),ISNUMBER(Dispersion!$Q$8)),'Emissions (start here)'!AG411*453.59/3600*Dispersion!$Q$8,0)</f>
        <v>0</v>
      </c>
      <c r="BL411" s="74">
        <f>IF(AND(ISNUMBER('Emissions (start here)'!AG411),ISNUMBER(Dispersion!$Q$9)),'Emissions (start here)'!AG411*453.59/3600*Dispersion!$Q$9,0)</f>
        <v>0</v>
      </c>
      <c r="BM411" s="74">
        <f>IF(AND(ISNUMBER('Emissions (start here)'!AH411),ISNUMBER(Dispersion!$Q$10)),'Emissions (start here)'!AH411*2000*453.59/8760/3600*Dispersion!$Q$10,0)</f>
        <v>0</v>
      </c>
      <c r="BN411" s="74">
        <f>IF(AND(ISNUMBER('Emissions (start here)'!AH411),ISNUMBER(Dispersion!$Q$11)),'Emissions (start here)'!AH411*2000*453.59/8760/3600*Dispersion!$Q$11,0)</f>
        <v>0</v>
      </c>
      <c r="BO411" s="74">
        <f>IF(AND(ISNUMBER('Emissions (start here)'!AI411),ISNUMBER(Dispersion!$R$8)),'Emissions (start here)'!AI411*453.59/3600*Dispersion!$R$8,0)</f>
        <v>0</v>
      </c>
      <c r="BP411" s="74">
        <f>IF(AND(ISNUMBER('Emissions (start here)'!AI411),ISNUMBER(Dispersion!$R$9)),'Emissions (start here)'!AI411*453.59/3600*Dispersion!$R$9,0)</f>
        <v>0</v>
      </c>
      <c r="BQ411" s="74">
        <f>IF(AND(ISNUMBER('Emissions (start here)'!AJ411),ISNUMBER(Dispersion!$R$10)),'Emissions (start here)'!AJ411*2000*453.59/8760/3600*Dispersion!$R$10,0)</f>
        <v>0</v>
      </c>
      <c r="BR411" s="74">
        <f>IF(AND(ISNUMBER('Emissions (start here)'!AJ411),ISNUMBER(Dispersion!$R$11)),'Emissions (start here)'!AJ411*2000*453.59/8760/3600*Dispersion!$R$11,0)</f>
        <v>0</v>
      </c>
      <c r="BS411" s="74">
        <f>IF(AND(ISNUMBER('Emissions (start here)'!AK411),ISNUMBER(Dispersion!$S$8)),'Emissions (start here)'!AK411*453.59/3600*Dispersion!$S$8,0)</f>
        <v>0</v>
      </c>
      <c r="BT411" s="74">
        <f>IF(AND(ISNUMBER('Emissions (start here)'!AK411),ISNUMBER(Dispersion!$S$9)),'Emissions (start here)'!AK411*453.59/3600*Dispersion!$S$9,0)</f>
        <v>0</v>
      </c>
      <c r="BU411" s="74">
        <f>IF(AND(ISNUMBER('Emissions (start here)'!AL411),ISNUMBER(Dispersion!$S$10)),'Emissions (start here)'!AL411*2000*453.59/8760/3600*Dispersion!$S$10,0)</f>
        <v>0</v>
      </c>
      <c r="BV411" s="74">
        <f>IF(AND(ISNUMBER('Emissions (start here)'!AL411),ISNUMBER(Dispersion!$S$11)),'Emissions (start here)'!AL411*2000*453.59/8760/3600*Dispersion!$S$11,0)</f>
        <v>0</v>
      </c>
      <c r="BW411" s="74">
        <f>IF(AND(ISNUMBER('Emissions (start here)'!AM411),ISNUMBER(Dispersion!$T$8)),'Emissions (start here)'!AM411*453.59/3600*Dispersion!$T$8,0)</f>
        <v>0</v>
      </c>
      <c r="BX411" s="74">
        <f>IF(AND(ISNUMBER('Emissions (start here)'!AM411),ISNUMBER(Dispersion!$T$9)),'Emissions (start here)'!AM411*453.59/3600*Dispersion!$T$9,0)</f>
        <v>0</v>
      </c>
      <c r="BY411" s="74">
        <f>IF(AND(ISNUMBER('Emissions (start here)'!AN411),ISNUMBER(Dispersion!$T$10)),'Emissions (start here)'!AN411*2000*453.59/8760/3600*Dispersion!$T$10,0)</f>
        <v>0</v>
      </c>
      <c r="BZ411" s="74">
        <f>IF(AND(ISNUMBER('Emissions (start here)'!AN411),ISNUMBER(Dispersion!$T$11)),'Emissions (start here)'!AN411*2000*453.59/8760/3600*Dispersion!$T$11,0)</f>
        <v>0</v>
      </c>
      <c r="CA411" s="74">
        <f>IF(AND(ISNUMBER('Emissions (start here)'!AO411),ISNUMBER(Dispersion!$U$8)),'Emissions (start here)'!AO411*453.59/3600*Dispersion!$U$8,0)</f>
        <v>0</v>
      </c>
      <c r="CB411" s="74">
        <f>IF(AND(ISNUMBER('Emissions (start here)'!AO411),ISNUMBER(Dispersion!$U$9)),'Emissions (start here)'!AO411*453.59/3600*Dispersion!$U$9,0)</f>
        <v>0</v>
      </c>
      <c r="CC411" s="74">
        <f>IF(AND(ISNUMBER('Emissions (start here)'!AP411),ISNUMBER(Dispersion!$U$10)),'Emissions (start here)'!AP411*2000*453.59/8760/3600*Dispersion!$U$10,0)</f>
        <v>0</v>
      </c>
      <c r="CD411" s="74">
        <f>IF(AND(ISNUMBER('Emissions (start here)'!AP411),ISNUMBER(Dispersion!$U$11)),'Emissions (start here)'!AP411*2000*453.59/8760/3600*Dispersion!$U$11,0)</f>
        <v>0</v>
      </c>
      <c r="CE411" s="74">
        <f>IF(AND(ISNUMBER('Emissions (start here)'!AQ411),ISNUMBER(Dispersion!$V$8)),'Emissions (start here)'!AQ411*453.59/3600*Dispersion!$V$8,0)</f>
        <v>0</v>
      </c>
      <c r="CF411" s="74">
        <f>IF(AND(ISNUMBER('Emissions (start here)'!AQ411),ISNUMBER(Dispersion!$V$9)),'Emissions (start here)'!AQ411*453.59/3600*Dispersion!$V$9,0)</f>
        <v>0</v>
      </c>
      <c r="CG411" s="74">
        <f>IF(AND(ISNUMBER('Emissions (start here)'!AR411),ISNUMBER(Dispersion!$V$10)),'Emissions (start here)'!AR411*2000*453.59/8760/3600*Dispersion!$V$10,0)</f>
        <v>0</v>
      </c>
      <c r="CH411" s="74">
        <f>IF(AND(ISNUMBER('Emissions (start here)'!AR411),ISNUMBER(Dispersion!$V$11)),'Emissions (start here)'!AR411*2000*453.59/8760/3600*Dispersion!$V$11,0)</f>
        <v>0</v>
      </c>
      <c r="CI411" s="74">
        <f>IF(AND(ISNUMBER('Emissions (start here)'!AS411),ISNUMBER(Dispersion!$W$8)),'Emissions (start here)'!AS411*453.59/3600*Dispersion!$W$8,0)</f>
        <v>0</v>
      </c>
      <c r="CJ411" s="74">
        <f>IF(AND(ISNUMBER('Emissions (start here)'!AS411),ISNUMBER(Dispersion!$W$9)),'Emissions (start here)'!AS411*453.59/3600*Dispersion!$W$9,0)</f>
        <v>0</v>
      </c>
      <c r="CK411" s="74">
        <f>IF(AND(ISNUMBER('Emissions (start here)'!AT411),ISNUMBER(Dispersion!$W$10)),'Emissions (start here)'!AT411*2000*453.59/8760/3600*Dispersion!$W$10,0)</f>
        <v>0</v>
      </c>
      <c r="CL411" s="74">
        <f>IF(AND(ISNUMBER('Emissions (start here)'!AT411),ISNUMBER(Dispersion!$W$11)),'Emissions (start here)'!AT411*2000*453.59/8760/3600*Dispersion!$W$11,0)</f>
        <v>0</v>
      </c>
      <c r="CM411" s="74">
        <f>IF(AND(ISNUMBER('Emissions (start here)'!AU411),ISNUMBER(Dispersion!$X$8)),'Emissions (start here)'!AU411*453.59/3600*Dispersion!$X$8,0)</f>
        <v>0</v>
      </c>
      <c r="CN411" s="74">
        <f>IF(AND(ISNUMBER('Emissions (start here)'!AU411),ISNUMBER(Dispersion!$X$9)),'Emissions (start here)'!AU411*453.59/3600*Dispersion!$X$9,0)</f>
        <v>0</v>
      </c>
      <c r="CO411" s="74">
        <f>IF(AND(ISNUMBER('Emissions (start here)'!AV411),ISNUMBER(Dispersion!$X$10)),'Emissions (start here)'!AV411*2000*453.59/8760/3600*Dispersion!$X$10,0)</f>
        <v>0</v>
      </c>
      <c r="CP411" s="74">
        <f>IF(AND(ISNUMBER('Emissions (start here)'!AV411),ISNUMBER(Dispersion!$X$11)),'Emissions (start here)'!AV411*2000*453.59/8760/3600*Dispersion!$X$11,0)</f>
        <v>0</v>
      </c>
      <c r="CQ411" s="74">
        <f>IF(AND(ISNUMBER('Emissions (start here)'!AW411),ISNUMBER(Dispersion!$Y$8)),'Emissions (start here)'!AW411*453.59/3600*Dispersion!$Y$8,0)</f>
        <v>0</v>
      </c>
      <c r="CR411" s="74">
        <f>IF(AND(ISNUMBER('Emissions (start here)'!AW411),ISNUMBER(Dispersion!$Y$9)),'Emissions (start here)'!AW411*453.59/3600*Dispersion!$Y$9,0)</f>
        <v>0</v>
      </c>
      <c r="CS411" s="74">
        <f>IF(AND(ISNUMBER('Emissions (start here)'!AX411),ISNUMBER(Dispersion!$Y$10)),'Emissions (start here)'!AX411*2000*453.59/8760/3600*Dispersion!$Y$10,0)</f>
        <v>0</v>
      </c>
      <c r="CT411" s="74">
        <f>IF(AND(ISNUMBER('Emissions (start here)'!AX411),ISNUMBER(Dispersion!$Y$11)),'Emissions (start here)'!AX411*2000*453.59/8760/3600*Dispersion!$Y$11,0)</f>
        <v>0</v>
      </c>
      <c r="CU411" s="74">
        <f>IF(AND(ISNUMBER('Emissions (start here)'!AY411),ISNUMBER(Dispersion!$Z$8)),'Emissions (start here)'!AY411*453.59/3600*Dispersion!$Z$8,0)</f>
        <v>0</v>
      </c>
      <c r="CV411" s="74">
        <f>IF(AND(ISNUMBER('Emissions (start here)'!AY411),ISNUMBER(Dispersion!$Z$9)),'Emissions (start here)'!AY411*453.59/3600*Dispersion!$Z$9,0)</f>
        <v>0</v>
      </c>
      <c r="CW411" s="74">
        <f>IF(AND(ISNUMBER('Emissions (start here)'!AZ411),ISNUMBER(Dispersion!$Z$10)),'Emissions (start here)'!AZ411*2000*453.59/8760/3600*Dispersion!$Z$10,0)</f>
        <v>0</v>
      </c>
      <c r="CX411" s="74">
        <f>IF(AND(ISNUMBER('Emissions (start here)'!AZ411),ISNUMBER(Dispersion!$Z$11)),'Emissions (start here)'!AZ411*2000*453.59/8760/3600*Dispersion!$Z$11,0)</f>
        <v>0</v>
      </c>
      <c r="CY411" s="74">
        <f>IF(AND(ISNUMBER('Emissions (start here)'!BA411),ISNUMBER(Dispersion!$AA$8)),'Emissions (start here)'!BA411*453.59/3600*Dispersion!$AA$8,0)</f>
        <v>0</v>
      </c>
      <c r="CZ411" s="74">
        <f>IF(AND(ISNUMBER('Emissions (start here)'!BA411),ISNUMBER(Dispersion!$AA$9)),'Emissions (start here)'!BA411*453.59/3600*Dispersion!$AA$9,0)</f>
        <v>0</v>
      </c>
      <c r="DA411" s="74">
        <f>IF(AND(ISNUMBER('Emissions (start here)'!BB411),ISNUMBER(Dispersion!$AA$10)),'Emissions (start here)'!BB411*2000*453.59/8760/3600*Dispersion!$AA$10,0)</f>
        <v>0</v>
      </c>
      <c r="DB411" s="74">
        <f>IF(AND(ISNUMBER('Emissions (start here)'!BB411),ISNUMBER(Dispersion!$AA$11)),'Emissions (start here)'!BB411*2000*453.59/8760/3600*Dispersion!$AA$11,0)</f>
        <v>0</v>
      </c>
      <c r="DC411" s="74">
        <f>IF(AND(ISNUMBER('Emissions (start here)'!BC411),ISNUMBER(Dispersion!$AB$8)),'Emissions (start here)'!BC411*453.59/3600*Dispersion!$AB$8,0)</f>
        <v>0</v>
      </c>
      <c r="DD411" s="74">
        <f>IF(AND(ISNUMBER('Emissions (start here)'!BC411),ISNUMBER(Dispersion!$AB$9)),'Emissions (start here)'!BC411*453.59/3600*Dispersion!$AB$9,0)</f>
        <v>0</v>
      </c>
      <c r="DE411" s="74">
        <f>IF(AND(ISNUMBER('Emissions (start here)'!BD411),ISNUMBER(Dispersion!$AB$10)),'Emissions (start here)'!BD411*2000*453.59/8760/3600*Dispersion!$AB$10,0)</f>
        <v>0</v>
      </c>
      <c r="DF411" s="74">
        <f>IF(AND(ISNUMBER('Emissions (start here)'!BD411),ISNUMBER(Dispersion!$AB$11)),'Emissions (start here)'!BD411*2000*453.59/8760/3600*Dispersion!$AB$11,0)</f>
        <v>0</v>
      </c>
      <c r="DG411" s="74">
        <f>IF(AND(ISNUMBER('Emissions (start here)'!BE411),ISNUMBER(Dispersion!$AC$8)),'Emissions (start here)'!BE411*453.59/3600*Dispersion!$AC$8,0)</f>
        <v>0</v>
      </c>
      <c r="DH411" s="74">
        <f>IF(AND(ISNUMBER('Emissions (start here)'!BE411),ISNUMBER(Dispersion!$AC$9)),'Emissions (start here)'!BE411*453.59/3600*Dispersion!$AC$9,0)</f>
        <v>0</v>
      </c>
      <c r="DI411" s="74">
        <f>IF(AND(ISNUMBER('Emissions (start here)'!BF411),ISNUMBER(Dispersion!$AC$10)),'Emissions (start here)'!BF411*2000*453.59/8760/3600*Dispersion!$AC$10,0)</f>
        <v>0</v>
      </c>
      <c r="DJ411" s="74">
        <f>IF(AND(ISNUMBER('Emissions (start here)'!BF411),ISNUMBER(Dispersion!$AC$11)),'Emissions (start here)'!BF411*2000*453.59/8760/3600*Dispersion!$AC$11,0)</f>
        <v>0</v>
      </c>
      <c r="DK411" s="74">
        <f>IF(AND(ISNUMBER('Emissions (start here)'!BG411),ISNUMBER(Dispersion!$AD$8)),'Emissions (start here)'!BG411*453.59/3600*Dispersion!$AD$8,0)</f>
        <v>0</v>
      </c>
      <c r="DL411" s="74">
        <f>IF(AND(ISNUMBER('Emissions (start here)'!BG411),ISNUMBER(Dispersion!$AD$9)),'Emissions (start here)'!BG411*453.59/3600*Dispersion!$AD$9,0)</f>
        <v>0</v>
      </c>
      <c r="DM411" s="74">
        <f>IF(AND(ISNUMBER('Emissions (start here)'!BH411),ISNUMBER(Dispersion!$AD$10)),'Emissions (start here)'!BH411*2000*453.59/8760/3600*Dispersion!$AD$10,0)</f>
        <v>0</v>
      </c>
      <c r="DN411" s="74">
        <f>IF(AND(ISNUMBER('Emissions (start here)'!BH411),ISNUMBER(Dispersion!$AD$11)),'Emissions (start here)'!BH411*2000*453.59/8760/3600*Dispersion!$AD$11,0)</f>
        <v>0</v>
      </c>
      <c r="DO411" s="74">
        <f>IF(AND(ISNUMBER('Emissions (start here)'!BI411),ISNUMBER(Dispersion!$AE$8)),'Emissions (start here)'!BI411*453.59/3600*Dispersion!$AE$8,0)</f>
        <v>0</v>
      </c>
      <c r="DP411" s="74">
        <f>IF(AND(ISNUMBER('Emissions (start here)'!BI411),ISNUMBER(Dispersion!$AE$9)),'Emissions (start here)'!BI411*453.59/3600*Dispersion!$AE$9,0)</f>
        <v>0</v>
      </c>
      <c r="DQ411" s="74">
        <f>IF(AND(ISNUMBER('Emissions (start here)'!BJ411),ISNUMBER(Dispersion!$AE$10)),'Emissions (start here)'!BJ411*2000*453.59/8760/3600*Dispersion!$AE$10,0)</f>
        <v>0</v>
      </c>
      <c r="DR411" s="74">
        <f>IF(AND(ISNUMBER('Emissions (start here)'!BJ411),ISNUMBER(Dispersion!$AE$11)),'Emissions (start here)'!BJ411*2000*453.59/8760/3600*Dispersion!$AE$11,0)</f>
        <v>0</v>
      </c>
      <c r="DS411" s="74">
        <f>IF(AND(ISNUMBER('Emissions (start here)'!BK411),ISNUMBER(Dispersion!$AF$8)),'Emissions (start here)'!BK411*453.59/3600*Dispersion!$AF$8,0)</f>
        <v>0</v>
      </c>
      <c r="DT411" s="74">
        <f>IF(AND(ISNUMBER('Emissions (start here)'!BK411),ISNUMBER(Dispersion!$AF$9)),'Emissions (start here)'!BK411*453.59/3600*Dispersion!$AF$9,0)</f>
        <v>0</v>
      </c>
      <c r="DU411" s="74">
        <f>IF(AND(ISNUMBER('Emissions (start here)'!BL411),ISNUMBER(Dispersion!$AF$10)),'Emissions (start here)'!BL411*2000*453.59/8760/3600*Dispersion!$AF$10,0)</f>
        <v>0</v>
      </c>
      <c r="DV411" s="74">
        <f>IF(AND(ISNUMBER('Emissions (start here)'!BL411),ISNUMBER(Dispersion!$AF$11)),'Emissions (start here)'!BL411*2000*453.59/8760/3600*Dispersion!$AF$11,0)</f>
        <v>0</v>
      </c>
      <c r="DW411" s="74">
        <f>IF(AND(ISNUMBER('Emissions (start here)'!BM411),ISNUMBER(Dispersion!$AG$8)),'Emissions (start here)'!BM411*453.59/3600*Dispersion!$AG$8,0)</f>
        <v>0</v>
      </c>
      <c r="DX411" s="74">
        <f>IF(AND(ISNUMBER('Emissions (start here)'!BM411),ISNUMBER(Dispersion!$AG$9)),'Emissions (start here)'!BM411*453.59/3600*Dispersion!$AG$9,0)</f>
        <v>0</v>
      </c>
      <c r="DY411" s="74">
        <f>IF(AND(ISNUMBER('Emissions (start here)'!BN411),ISNUMBER(Dispersion!$AG$10)),'Emissions (start here)'!BN411*2000*453.59/8760/3600*Dispersion!$AG$10,0)</f>
        <v>0</v>
      </c>
      <c r="DZ411" s="74">
        <f>IF(AND(ISNUMBER('Emissions (start here)'!BN411),ISNUMBER(Dispersion!$AG$11)),'Emissions (start here)'!BN411*2000*453.59/8760/3600*Dispersion!$AG$11,0)</f>
        <v>0</v>
      </c>
      <c r="EA411" s="74">
        <f>IF(AND(ISNUMBER('Emissions (start here)'!BO411),ISNUMBER(Dispersion!$AH$8)),'Emissions (start here)'!BO411*453.59/3600*Dispersion!$AH$8,0)</f>
        <v>0</v>
      </c>
      <c r="EB411" s="74">
        <f>IF(AND(ISNUMBER('Emissions (start here)'!BO411),ISNUMBER(Dispersion!$AH$9)),'Emissions (start here)'!BO411*453.59/3600*Dispersion!$AH$9,0)</f>
        <v>0</v>
      </c>
      <c r="EC411" s="74">
        <f>IF(AND(ISNUMBER('Emissions (start here)'!BP411),ISNUMBER(Dispersion!$AH$10)),'Emissions (start here)'!BP411*2000*453.59/8760/3600*Dispersion!$AH$10,0)</f>
        <v>0</v>
      </c>
      <c r="ED411" s="74">
        <f>IF(AND(ISNUMBER('Emissions (start here)'!BP411),ISNUMBER(Dispersion!$AH$11)),'Emissions (start here)'!BP411*2000*453.59/8760/3600*Dispersion!$AH$11,0)</f>
        <v>0</v>
      </c>
      <c r="EE411" s="74">
        <f>IF(AND(ISNUMBER('Emissions (start here)'!BQ411),ISNUMBER(Dispersion!$AI$8)),'Emissions (start here)'!BQ411*453.59/3600*Dispersion!$AI$8,0)</f>
        <v>0</v>
      </c>
      <c r="EF411" s="74">
        <f>IF(AND(ISNUMBER('Emissions (start here)'!BQ411),ISNUMBER(Dispersion!$AI$9)),'Emissions (start here)'!BQ411*453.59/3600*Dispersion!$AI$9,0)</f>
        <v>0</v>
      </c>
      <c r="EG411" s="74">
        <f>IF(AND(ISNUMBER('Emissions (start here)'!BR411),ISNUMBER(Dispersion!$AI$10)),'Emissions (start here)'!BR411*2000*453.59/8760/3600*Dispersion!$AI$10,0)</f>
        <v>0</v>
      </c>
      <c r="EH411" s="74">
        <f>IF(AND(ISNUMBER('Emissions (start here)'!BR411),ISNUMBER(Dispersion!$AI$11)),'Emissions (start here)'!BR411*2000*453.59/8760/3600*Dispersion!$AI$11,0)</f>
        <v>0</v>
      </c>
      <c r="EI411" s="74">
        <f>IF(AND(ISNUMBER('Emissions (start here)'!BS411),ISNUMBER(Dispersion!$AJ$8)),'Emissions (start here)'!BS411*453.59/3600*Dispersion!$AJ$8,0)</f>
        <v>0</v>
      </c>
      <c r="EJ411" s="74">
        <f>IF(AND(ISNUMBER('Emissions (start here)'!BS411),ISNUMBER(Dispersion!$AJ$9)),'Emissions (start here)'!BS411*453.59/3600*Dispersion!$AJ$9,0)</f>
        <v>0</v>
      </c>
      <c r="EK411" s="74">
        <f>IF(AND(ISNUMBER('Emissions (start here)'!BT411),ISNUMBER(Dispersion!$AJ$10)),'Emissions (start here)'!BT411*2000*453.59/8760/3600*Dispersion!$AJ$10,0)</f>
        <v>0</v>
      </c>
      <c r="EL411" s="74">
        <f>IF(AND(ISNUMBER('Emissions (start here)'!BT411),ISNUMBER(Dispersion!$AJ$11)),'Emissions (start here)'!BT411*2000*453.59/8760/3600*Dispersion!$AJ$11,0)</f>
        <v>0</v>
      </c>
      <c r="EM411" s="74">
        <f>IF(AND(ISNUMBER('Emissions (start here)'!BU411),ISNUMBER(Dispersion!$AK$8)),'Emissions (start here)'!BU411*453.59/3600*Dispersion!$AK$8,0)</f>
        <v>0</v>
      </c>
      <c r="EN411" s="74">
        <f>IF(AND(ISNUMBER('Emissions (start here)'!BU411),ISNUMBER(Dispersion!$AK$9)),'Emissions (start here)'!BU411*453.59/3600*Dispersion!$AK$9,0)</f>
        <v>0</v>
      </c>
      <c r="EO411" s="74">
        <f>IF(AND(ISNUMBER('Emissions (start here)'!BV411),ISNUMBER(Dispersion!$AK$10)),'Emissions (start here)'!BV411*2000*453.59/8760/3600*Dispersion!$AK$10,0)</f>
        <v>0</v>
      </c>
      <c r="EP411" s="74">
        <f>IF(AND(ISNUMBER('Emissions (start here)'!BV411),ISNUMBER(Dispersion!$AK$11)),'Emissions (start here)'!BV411*2000*453.59/8760/3600*Dispersion!$AK$11,0)</f>
        <v>0</v>
      </c>
      <c r="EQ411" s="74">
        <f>IF(AND(ISNUMBER('Emissions (start here)'!BW411),ISNUMBER(Dispersion!$AL$8)),'Emissions (start here)'!BW411*453.59/3600*Dispersion!$AL$8,0)</f>
        <v>0</v>
      </c>
      <c r="ER411" s="74">
        <f>IF(AND(ISNUMBER('Emissions (start here)'!BW411),ISNUMBER(Dispersion!$AL$9)),'Emissions (start here)'!BW411*453.59/3600*Dispersion!$AL$9,0)</f>
        <v>0</v>
      </c>
      <c r="ES411" s="74">
        <f>IF(AND(ISNUMBER('Emissions (start here)'!BX411),ISNUMBER(Dispersion!$AL$10)),'Emissions (start here)'!BX411*2000*453.59/8760/3600*Dispersion!$AL$10,0)</f>
        <v>0</v>
      </c>
      <c r="ET411" s="74">
        <f>IF(AND(ISNUMBER('Emissions (start here)'!BX411),ISNUMBER(Dispersion!$AL$11)),'Emissions (start here)'!BX411*2000*453.59/8760/3600*Dispersion!$AL$11,0)</f>
        <v>0</v>
      </c>
      <c r="EU411" s="74">
        <f>IF(AND(ISNUMBER('Emissions (start here)'!BY411),ISNUMBER(Dispersion!$AM$8)),'Emissions (start here)'!BY411*453.59/3600*Dispersion!$AM$8,0)</f>
        <v>0</v>
      </c>
      <c r="EV411" s="74">
        <f>IF(AND(ISNUMBER('Emissions (start here)'!BY411),ISNUMBER(Dispersion!$AM$9)),'Emissions (start here)'!BY411*453.59/3600*Dispersion!$AM$9,0)</f>
        <v>0</v>
      </c>
      <c r="EW411" s="74">
        <f>IF(AND(ISNUMBER('Emissions (start here)'!BZ411),ISNUMBER(Dispersion!$AM$10)),'Emissions (start here)'!BZ411*2000*453.59/8760/3600*Dispersion!$AM$10,0)</f>
        <v>0</v>
      </c>
      <c r="EX411" s="74">
        <f>IF(AND(ISNUMBER('Emissions (start here)'!BZ411),ISNUMBER(Dispersion!$AM$11)),'Emissions (start here)'!BZ411*2000*453.59/8760/3600*Dispersion!$AM$11,0)</f>
        <v>0</v>
      </c>
      <c r="EY411" s="74">
        <f>IF(AND(ISNUMBER('Emissions (start here)'!CA411),ISNUMBER(Dispersion!$AN$8)),'Emissions (start here)'!CA411*453.59/3600*Dispersion!$AN$8,0)</f>
        <v>0</v>
      </c>
      <c r="EZ411" s="74">
        <f>IF(AND(ISNUMBER('Emissions (start here)'!CA411),ISNUMBER(Dispersion!$AN$9)),'Emissions (start here)'!CA411*453.59/3600*Dispersion!$AN$9,0)</f>
        <v>0</v>
      </c>
      <c r="FA411" s="74">
        <f>IF(AND(ISNUMBER('Emissions (start here)'!CB411),ISNUMBER(Dispersion!$AN$10)),'Emissions (start here)'!CB411*2000*453.59/8760/3600*Dispersion!$AN$10,0)</f>
        <v>0</v>
      </c>
      <c r="FB411" s="74">
        <f>IF(AND(ISNUMBER('Emissions (start here)'!CB411),ISNUMBER(Dispersion!$AN$11)),'Emissions (start here)'!CB411*2000*453.59/8760/3600*Dispersion!$AN$11,0)</f>
        <v>0</v>
      </c>
      <c r="FC411" s="74">
        <f>IF(AND(ISNUMBER('Emissions (start here)'!CC411),ISNUMBER(Dispersion!$AO$8)),'Emissions (start here)'!CC411*453.59/3600*Dispersion!$AO$8,0)</f>
        <v>0</v>
      </c>
      <c r="FD411" s="74">
        <f>IF(AND(ISNUMBER('Emissions (start here)'!CC411),ISNUMBER(Dispersion!$AO$9)),'Emissions (start here)'!CC411*453.59/3600*Dispersion!$AO$9,0)</f>
        <v>0</v>
      </c>
      <c r="FE411" s="74">
        <f>IF(AND(ISNUMBER('Emissions (start here)'!CD411),ISNUMBER(Dispersion!$AO$10)),'Emissions (start here)'!CD411*2000*453.59/8760/3600*Dispersion!$AO$10,0)</f>
        <v>0</v>
      </c>
      <c r="FF411" s="74">
        <f>IF(AND(ISNUMBER('Emissions (start here)'!CD411),ISNUMBER(Dispersion!$AO$11)),'Emissions (start here)'!CD411*2000*453.59/8760/3600*Dispersion!$AO$11,0)</f>
        <v>0</v>
      </c>
      <c r="FG411" s="74">
        <f>IF(AND(ISNUMBER('Emissions (start here)'!CE411),ISNUMBER(Dispersion!$AP$8)),'Emissions (start here)'!CE411*453.59/3600*Dispersion!$AP$8,0)</f>
        <v>0</v>
      </c>
      <c r="FH411" s="74">
        <f>IF(AND(ISNUMBER('Emissions (start here)'!CE411),ISNUMBER(Dispersion!$AP$9)),'Emissions (start here)'!CE411*453.59/3600*Dispersion!$AP$9,0)</f>
        <v>0</v>
      </c>
      <c r="FI411" s="74">
        <f>IF(AND(ISNUMBER('Emissions (start here)'!CF411),ISNUMBER(Dispersion!$AP$10)),'Emissions (start here)'!CF411*2000*453.59/8760/3600*Dispersion!$AP$10,0)</f>
        <v>0</v>
      </c>
      <c r="FJ411" s="74">
        <f>IF(AND(ISNUMBER('Emissions (start here)'!CF411),ISNUMBER(Dispersion!$AP$11)),'Emissions (start here)'!CF411*2000*453.59/8760/3600*Dispersion!$AP$11,0)</f>
        <v>0</v>
      </c>
      <c r="FK411" s="74">
        <f>IF(AND(ISNUMBER('Emissions (start here)'!CG411),ISNUMBER(Dispersion!$AQ$8)),'Emissions (start here)'!CG411*453.59/3600*Dispersion!$AQ$8,0)</f>
        <v>0</v>
      </c>
      <c r="FL411" s="74">
        <f>IF(AND(ISNUMBER('Emissions (start here)'!CG411),ISNUMBER(Dispersion!$AQ$9)),'Emissions (start here)'!CG411*453.59/3600*Dispersion!$AQ$9,0)</f>
        <v>0</v>
      </c>
      <c r="FM411" s="74">
        <f>IF(AND(ISNUMBER('Emissions (start here)'!CH411),ISNUMBER(Dispersion!$AQ$10)),'Emissions (start here)'!CH411*2000*453.59/8760/3600*Dispersion!$AQ$10,0)</f>
        <v>0</v>
      </c>
      <c r="FN411" s="74">
        <f>IF(AND(ISNUMBER('Emissions (start here)'!CH411),ISNUMBER(Dispersion!$AQ$11)),'Emissions (start here)'!CH411*2000*453.59/8760/3600*Dispersion!$AQ$11,0)</f>
        <v>0</v>
      </c>
      <c r="FO411" s="74">
        <f>IF(AND(ISNUMBER('Emissions (start here)'!CI411),ISNUMBER(Dispersion!$AR$8)),'Emissions (start here)'!CI411*453.59/3600*Dispersion!$AR$8,0)</f>
        <v>0</v>
      </c>
      <c r="FP411" s="74">
        <f>IF(AND(ISNUMBER('Emissions (start here)'!CI411),ISNUMBER(Dispersion!$AR$9)),'Emissions (start here)'!CI411*453.59/3600*Dispersion!$AR$9,0)</f>
        <v>0</v>
      </c>
      <c r="FQ411" s="74">
        <f>IF(AND(ISNUMBER('Emissions (start here)'!CJ411),ISNUMBER(Dispersion!$AR$10)),'Emissions (start here)'!CJ411*2000*453.59/8760/3600*Dispersion!$AR$10,0)</f>
        <v>0</v>
      </c>
      <c r="FR411" s="74">
        <f>IF(AND(ISNUMBER('Emissions (start here)'!CJ411),ISNUMBER(Dispersion!$AR$11)),'Emissions (start here)'!CJ411*2000*453.59/8760/3600*Dispersion!$AR$11,0)</f>
        <v>0</v>
      </c>
      <c r="FS411" s="74">
        <f>IF(AND(ISNUMBER('Emissions (start here)'!CK411),ISNUMBER(Dispersion!$AS$8)),'Emissions (start here)'!CK411*453.59/3600*Dispersion!$AS$8,0)</f>
        <v>0</v>
      </c>
      <c r="FT411" s="74">
        <f>IF(AND(ISNUMBER('Emissions (start here)'!CK411),ISNUMBER(Dispersion!$AS$9)),'Emissions (start here)'!CK411*453.59/3600*Dispersion!$AS$9,0)</f>
        <v>0</v>
      </c>
      <c r="FU411" s="74">
        <f>IF(AND(ISNUMBER('Emissions (start here)'!CL411),ISNUMBER(Dispersion!$AS$10)),'Emissions (start here)'!CL411*2000*453.59/8760/3600*Dispersion!$AS$10,0)</f>
        <v>0</v>
      </c>
      <c r="FV411" s="74">
        <f>IF(AND(ISNUMBER('Emissions (start here)'!CL411),ISNUMBER(Dispersion!$AS$11)),'Emissions (start here)'!CL411*2000*453.59/8760/3600*Dispersion!$AS$11,0)</f>
        <v>0</v>
      </c>
      <c r="FW411" s="74">
        <f>IF(AND(ISNUMBER('Emissions (start here)'!CM411),ISNUMBER(Dispersion!$AT$8)),'Emissions (start here)'!CM411*453.59/3600*Dispersion!$AT$8,0)</f>
        <v>0</v>
      </c>
      <c r="FX411" s="74">
        <f>IF(AND(ISNUMBER('Emissions (start here)'!CM411),ISNUMBER(Dispersion!$AT$9)),'Emissions (start here)'!CM411*453.59/3600*Dispersion!$AT$9,0)</f>
        <v>0</v>
      </c>
      <c r="FY411" s="74">
        <f>IF(AND(ISNUMBER('Emissions (start here)'!CN411),ISNUMBER(Dispersion!$AT$10)),'Emissions (start here)'!CN411*2000*453.59/8760/3600*Dispersion!$AT$10,0)</f>
        <v>0</v>
      </c>
      <c r="FZ411" s="74">
        <f>IF(AND(ISNUMBER('Emissions (start here)'!CN411),ISNUMBER(Dispersion!$AT$11)),'Emissions (start here)'!CN411*2000*453.59/8760/3600*Dispersion!$AT$11,0)</f>
        <v>0</v>
      </c>
      <c r="GA411" s="74">
        <f>IF(AND(ISNUMBER('Emissions (start here)'!CO411),ISNUMBER(Dispersion!$AU$8)),'Emissions (start here)'!CO411*453.59/3600*Dispersion!$AU$8,0)</f>
        <v>0</v>
      </c>
      <c r="GB411" s="74">
        <f>IF(AND(ISNUMBER('Emissions (start here)'!CO411),ISNUMBER(Dispersion!$AU$9)),'Emissions (start here)'!CO411*453.59/3600*Dispersion!$AU$9,0)</f>
        <v>0</v>
      </c>
      <c r="GC411" s="74">
        <f>IF(AND(ISNUMBER('Emissions (start here)'!CP411),ISNUMBER(Dispersion!$AU$10)),'Emissions (start here)'!CP411*2000*453.59/8760/3600*Dispersion!$AU$10,0)</f>
        <v>0</v>
      </c>
      <c r="GD411" s="74">
        <f>IF(AND(ISNUMBER('Emissions (start here)'!CP411),ISNUMBER(Dispersion!$AU$11)),'Emissions (start here)'!CP411*2000*453.59/8760/3600*Dispersion!$AU$11,0)</f>
        <v>0</v>
      </c>
      <c r="GE411" s="74">
        <f>IF(AND(ISNUMBER('Emissions (start here)'!CQ411),ISNUMBER(Dispersion!$AV$8)),'Emissions (start here)'!CQ411*453.59/3600*Dispersion!$AV$8,0)</f>
        <v>0</v>
      </c>
      <c r="GF411" s="74">
        <f>IF(AND(ISNUMBER('Emissions (start here)'!CQ411),ISNUMBER(Dispersion!$AV$9)),'Emissions (start here)'!CQ411*453.59/3600*Dispersion!$AV$9,0)</f>
        <v>0</v>
      </c>
      <c r="GG411" s="74">
        <f>IF(AND(ISNUMBER('Emissions (start here)'!CR411),ISNUMBER(Dispersion!$AV$10)),'Emissions (start here)'!CR411*2000*453.59/8760/3600*Dispersion!$AV$10,0)</f>
        <v>0</v>
      </c>
      <c r="GH411" s="74">
        <f>IF(AND(ISNUMBER('Emissions (start here)'!CR411),ISNUMBER(Dispersion!$AV$11)),'Emissions (start here)'!CR411*2000*453.59/8760/3600*Dispersion!$AV$11,0)</f>
        <v>0</v>
      </c>
      <c r="GI411" s="74">
        <f>IF(AND(ISNUMBER('Emissions (start here)'!CS411),ISNUMBER(Dispersion!$AW$8)),'Emissions (start here)'!CS411*453.59/3600*Dispersion!$AW$8,0)</f>
        <v>0</v>
      </c>
      <c r="GJ411" s="74">
        <f>IF(AND(ISNUMBER('Emissions (start here)'!CS411),ISNUMBER(Dispersion!$AW$9)),'Emissions (start here)'!CS411*453.59/3600*Dispersion!$AW$9,0)</f>
        <v>0</v>
      </c>
      <c r="GK411" s="74">
        <f>IF(AND(ISNUMBER('Emissions (start here)'!CT411),ISNUMBER(Dispersion!$AW$10)),'Emissions (start here)'!CT411*2000*453.59/8760/3600*Dispersion!$AW$10,0)</f>
        <v>0</v>
      </c>
      <c r="GL411" s="74">
        <f>IF(AND(ISNUMBER('Emissions (start here)'!CT411),ISNUMBER(Dispersion!$AW$11)),'Emissions (start here)'!CT411*2000*453.59/8760/3600*Dispersion!$AW$11,0)</f>
        <v>0</v>
      </c>
      <c r="GM411" s="74">
        <f>IF(AND(ISNUMBER('Emissions (start here)'!CU411),ISNUMBER(Dispersion!$AX$8)),'Emissions (start here)'!CU411*453.59/3600*Dispersion!$AX$8,0)</f>
        <v>0</v>
      </c>
      <c r="GN411" s="74">
        <f>IF(AND(ISNUMBER('Emissions (start here)'!CU411),ISNUMBER(Dispersion!$AX$9)),'Emissions (start here)'!CU411*453.59/3600*Dispersion!$AX$9,0)</f>
        <v>0</v>
      </c>
      <c r="GO411" s="74">
        <f>IF(AND(ISNUMBER('Emissions (start here)'!CV411),ISNUMBER(Dispersion!$AX$10)),'Emissions (start here)'!CV411*2000*453.59/8760/3600*Dispersion!$AX$10,0)</f>
        <v>0</v>
      </c>
      <c r="GP411" s="74">
        <f>IF(AND(ISNUMBER('Emissions (start here)'!CV411),ISNUMBER(Dispersion!$AX$11)),'Emissions (start here)'!CV411*2000*453.59/8760/3600*Dispersion!$AX$11,0)</f>
        <v>0</v>
      </c>
      <c r="GQ411" s="74">
        <f>IF(AND(ISNUMBER('Emissions (start here)'!CW411),ISNUMBER(Dispersion!$AY$8)),'Emissions (start here)'!CW411*453.59/3600*Dispersion!$AY$8,0)</f>
        <v>0</v>
      </c>
      <c r="GR411" s="74">
        <f>IF(AND(ISNUMBER('Emissions (start here)'!CW411),ISNUMBER(Dispersion!$AY$9)),'Emissions (start here)'!CW411*453.59/3600*Dispersion!$AY$9,0)</f>
        <v>0</v>
      </c>
      <c r="GS411" s="74">
        <f>IF(AND(ISNUMBER('Emissions (start here)'!CX411),ISNUMBER(Dispersion!$AY$10)),'Emissions (start here)'!CX411*2000*453.59/8760/3600*Dispersion!$AY$10,0)</f>
        <v>0</v>
      </c>
      <c r="GT411" s="74">
        <f>IF(AND(ISNUMBER('Emissions (start here)'!CX411),ISNUMBER(Dispersion!$AY$11)),'Emissions (start here)'!CX411*2000*453.59/8760/3600*Dispersion!$AY$11,0)</f>
        <v>0</v>
      </c>
      <c r="GU411" s="74">
        <f>IF(AND(ISNUMBER('Emissions (start here)'!CY411),ISNUMBER(Dispersion!$AZ$8)),'Emissions (start here)'!CY411*453.59/3600*Dispersion!$AZ$8,0)</f>
        <v>0</v>
      </c>
      <c r="GV411" s="74">
        <f>IF(AND(ISNUMBER('Emissions (start here)'!CY411),ISNUMBER(Dispersion!$AZ$9)),'Emissions (start here)'!CY411*453.59/3600*Dispersion!$AZ$9,0)</f>
        <v>0</v>
      </c>
      <c r="GW411" s="74">
        <f>IF(AND(ISNUMBER('Emissions (start here)'!CZ411),ISNUMBER(Dispersion!$AZ$10)),'Emissions (start here)'!CZ411*2000*453.59/8760/3600*Dispersion!$AZ$10,0)</f>
        <v>0</v>
      </c>
      <c r="GX411" s="74">
        <f>IF(AND(ISNUMBER('Emissions (start here)'!CZ411),ISNUMBER(Dispersion!$AZ$11)),'Emissions (start here)'!CZ411*2000*453.59/8760/3600*Dispersion!$AZ$11,0)</f>
        <v>0</v>
      </c>
    </row>
    <row r="412" spans="1:206" x14ac:dyDescent="0.2">
      <c r="A412" s="51" t="str">
        <f>'Tox Values'!C412</f>
        <v>75-65-0</v>
      </c>
      <c r="B412" s="94" t="str">
        <f>'Tox Values'!D412</f>
        <v>tert-Butyl Alcohol (tBA)</v>
      </c>
      <c r="C412" s="96">
        <f t="shared" si="25"/>
        <v>0</v>
      </c>
      <c r="D412" s="74">
        <f t="shared" si="26"/>
        <v>0</v>
      </c>
      <c r="E412" s="74">
        <f t="shared" si="27"/>
        <v>0</v>
      </c>
      <c r="F412" s="99">
        <f t="shared" si="28"/>
        <v>0</v>
      </c>
      <c r="G412" s="97">
        <f>IF(AND(ISNUMBER('Emissions (start here)'!E412),ISNUMBER(Dispersion!$C$8)),'Emissions (start here)'!E412*453.59/3600*Dispersion!$C$8,0)</f>
        <v>0</v>
      </c>
      <c r="H412" s="74">
        <f>IF(AND(ISNUMBER('Emissions (start here)'!E412),ISNUMBER(Dispersion!$C$9)),'Emissions (start here)'!E412*453.59/3600*Dispersion!$C$9,0)</f>
        <v>0</v>
      </c>
      <c r="I412" s="74">
        <f>IF(AND(ISNUMBER('Emissions (start here)'!F412),ISNUMBER(Dispersion!$C$10)),'Emissions (start here)'!F412*2000*453.59/8760/3600*Dispersion!$C$10,0)</f>
        <v>0</v>
      </c>
      <c r="J412" s="74">
        <f>IF(AND(ISNUMBER('Emissions (start here)'!F412),ISNUMBER(Dispersion!$C$11)),'Emissions (start here)'!F412*2000*453.59/8760/3600*Dispersion!$C$11,0)</f>
        <v>0</v>
      </c>
      <c r="K412" s="74">
        <f>IF(AND(ISNUMBER('Emissions (start here)'!G412),ISNUMBER(Dispersion!$D$8)),'Emissions (start here)'!G412*453.59/3600*Dispersion!$D$8,0)</f>
        <v>0</v>
      </c>
      <c r="L412" s="74">
        <f>IF(AND(ISNUMBER('Emissions (start here)'!G412),ISNUMBER(Dispersion!$D$9)),'Emissions (start here)'!G412*453.59/3600*Dispersion!$D$9,0)</f>
        <v>0</v>
      </c>
      <c r="M412" s="74">
        <f>IF(AND(ISNUMBER('Emissions (start here)'!H412),ISNUMBER(Dispersion!$D$10)),'Emissions (start here)'!H412*2000*453.59/8760/3600*Dispersion!$D$10,0)</f>
        <v>0</v>
      </c>
      <c r="N412" s="74">
        <f>IF(AND(ISNUMBER('Emissions (start here)'!H412),ISNUMBER(Dispersion!$D$11)),'Emissions (start here)'!H412*2000*453.59/8760/3600*Dispersion!$D$11,0)</f>
        <v>0</v>
      </c>
      <c r="O412" s="74">
        <f>IF(AND(ISNUMBER('Emissions (start here)'!I412),ISNUMBER(Dispersion!$E$8)),'Emissions (start here)'!I412*453.59/3600*Dispersion!$E$8,0)</f>
        <v>0</v>
      </c>
      <c r="P412" s="74">
        <f>IF(AND(ISNUMBER('Emissions (start here)'!I412),ISNUMBER(Dispersion!$E$9)),'Emissions (start here)'!I412*453.59/3600*Dispersion!$E$9,0)</f>
        <v>0</v>
      </c>
      <c r="Q412" s="74">
        <f>IF(AND(ISNUMBER('Emissions (start here)'!J412),ISNUMBER(Dispersion!$E$10)),'Emissions (start here)'!J412*2000*453.59/8760/3600*Dispersion!$E$10,0)</f>
        <v>0</v>
      </c>
      <c r="R412" s="74">
        <f>IF(AND(ISNUMBER('Emissions (start here)'!J412),ISNUMBER(Dispersion!$E$11)),'Emissions (start here)'!J412*2000*453.59/8760/3600*Dispersion!$E$11,0)</f>
        <v>0</v>
      </c>
      <c r="S412" s="74">
        <f>IF(AND(ISNUMBER('Emissions (start here)'!K412),ISNUMBER(Dispersion!$F$8)),'Emissions (start here)'!K412*453.59/3600*Dispersion!$F$8,0)</f>
        <v>0</v>
      </c>
      <c r="T412" s="74">
        <f>IF(AND(ISNUMBER('Emissions (start here)'!K412),ISNUMBER(Dispersion!$F$9)),'Emissions (start here)'!K412*453.59/3600*Dispersion!$F$9,0)</f>
        <v>0</v>
      </c>
      <c r="U412" s="74">
        <f>IF(AND(ISNUMBER('Emissions (start here)'!L412),ISNUMBER(Dispersion!$F$10)),'Emissions (start here)'!L412*2000*453.59/8760/3600*Dispersion!$F$10,0)</f>
        <v>0</v>
      </c>
      <c r="V412" s="74">
        <f>IF(AND(ISNUMBER('Emissions (start here)'!L412),ISNUMBER(Dispersion!$F$11)),'Emissions (start here)'!L412*2000*453.59/8760/3600*Dispersion!$F$11,0)</f>
        <v>0</v>
      </c>
      <c r="W412" s="74">
        <f>IF(AND(ISNUMBER('Emissions (start here)'!M412),ISNUMBER(Dispersion!$G$8)),'Emissions (start here)'!M412*453.59/3600*Dispersion!$G$8,0)</f>
        <v>0</v>
      </c>
      <c r="X412" s="74">
        <f>IF(AND(ISNUMBER('Emissions (start here)'!M412),ISNUMBER(Dispersion!$G$9)),'Emissions (start here)'!M412*453.59/3600*Dispersion!$G$9,0)</f>
        <v>0</v>
      </c>
      <c r="Y412" s="74">
        <f>IF(AND(ISNUMBER('Emissions (start here)'!N412),ISNUMBER(Dispersion!$G$10)),'Emissions (start here)'!N412*2000*453.59/8760/3600*Dispersion!$G$10,0)</f>
        <v>0</v>
      </c>
      <c r="Z412" s="74">
        <f>IF(AND(ISNUMBER('Emissions (start here)'!N412),ISNUMBER(Dispersion!$G$11)),'Emissions (start here)'!N412*2000*453.59/8760/3600*Dispersion!$G$11,0)</f>
        <v>0</v>
      </c>
      <c r="AA412" s="74">
        <f>IF(AND(ISNUMBER('Emissions (start here)'!O412),ISNUMBER(Dispersion!$H$8)),'Emissions (start here)'!O412*453.59/3600*Dispersion!$H$8,0)</f>
        <v>0</v>
      </c>
      <c r="AB412" s="74">
        <f>IF(AND(ISNUMBER('Emissions (start here)'!O412),ISNUMBER(Dispersion!$H$9)),'Emissions (start here)'!O412*453.59/3600*Dispersion!$H$9,0)</f>
        <v>0</v>
      </c>
      <c r="AC412" s="74">
        <f>IF(AND(ISNUMBER('Emissions (start here)'!P412),ISNUMBER(Dispersion!$H$10)),'Emissions (start here)'!P412*2000*453.59/8760/3600*Dispersion!$H$10,0)</f>
        <v>0</v>
      </c>
      <c r="AD412" s="74">
        <f>IF(AND(ISNUMBER('Emissions (start here)'!P412),ISNUMBER(Dispersion!$H$11)),'Emissions (start here)'!P412*2000*453.59/8760/3600*Dispersion!$H$11,0)</f>
        <v>0</v>
      </c>
      <c r="AE412" s="74">
        <f>IF(AND(ISNUMBER('Emissions (start here)'!Q412),ISNUMBER(Dispersion!$I$8)),'Emissions (start here)'!Q412*453.59/3600*Dispersion!$I$8,0)</f>
        <v>0</v>
      </c>
      <c r="AF412" s="74">
        <f>IF(AND(ISNUMBER('Emissions (start here)'!Q412),ISNUMBER(Dispersion!$I$9)),'Emissions (start here)'!Q412*453.59/3600*Dispersion!$I$9,0)</f>
        <v>0</v>
      </c>
      <c r="AG412" s="74">
        <f>IF(AND(ISNUMBER('Emissions (start here)'!R412),ISNUMBER(Dispersion!$I$10)),'Emissions (start here)'!R412*2000*453.59/8760/3600*Dispersion!$I$10,0)</f>
        <v>0</v>
      </c>
      <c r="AH412" s="74">
        <f>IF(AND(ISNUMBER('Emissions (start here)'!R412),ISNUMBER(Dispersion!$I$11)),'Emissions (start here)'!R412*2000*453.59/8760/3600*Dispersion!$I$11,0)</f>
        <v>0</v>
      </c>
      <c r="AI412" s="74">
        <f>IF(AND(ISNUMBER('Emissions (start here)'!S412),ISNUMBER(Dispersion!$J$8)),'Emissions (start here)'!S412*453.59/3600*Dispersion!$J$8,0)</f>
        <v>0</v>
      </c>
      <c r="AJ412" s="74">
        <f>IF(AND(ISNUMBER('Emissions (start here)'!S412),ISNUMBER(Dispersion!$J$9)),'Emissions (start here)'!S412*453.59/3600*Dispersion!$J$9,0)</f>
        <v>0</v>
      </c>
      <c r="AK412" s="74">
        <f>IF(AND(ISNUMBER('Emissions (start here)'!T412),ISNUMBER(Dispersion!$J$10)),'Emissions (start here)'!T412*2000*453.59/8760/3600*Dispersion!$J$10,0)</f>
        <v>0</v>
      </c>
      <c r="AL412" s="74">
        <f>IF(AND(ISNUMBER('Emissions (start here)'!T412),ISNUMBER(Dispersion!$J$11)),'Emissions (start here)'!T412*2000*453.59/8760/3600*Dispersion!$J$11,0)</f>
        <v>0</v>
      </c>
      <c r="AM412" s="74">
        <f>IF(AND(ISNUMBER('Emissions (start here)'!U412),ISNUMBER(Dispersion!$K$8)),'Emissions (start here)'!U412*453.59/3600*Dispersion!$K$8,0)</f>
        <v>0</v>
      </c>
      <c r="AN412" s="74">
        <f>IF(AND(ISNUMBER('Emissions (start here)'!U412),ISNUMBER(Dispersion!$K$9)),'Emissions (start here)'!U412*453.59/3600*Dispersion!$K$9,0)</f>
        <v>0</v>
      </c>
      <c r="AO412" s="74">
        <f>IF(AND(ISNUMBER('Emissions (start here)'!V412),ISNUMBER(Dispersion!$K$10)),'Emissions (start here)'!V412*2000*453.59/8760/3600*Dispersion!$K$10,0)</f>
        <v>0</v>
      </c>
      <c r="AP412" s="74">
        <f>IF(AND(ISNUMBER('Emissions (start here)'!V412),ISNUMBER(Dispersion!$K$11)),'Emissions (start here)'!V412*2000*453.59/8760/3600*Dispersion!$K$11,0)</f>
        <v>0</v>
      </c>
      <c r="AQ412" s="74">
        <f>IF(AND(ISNUMBER('Emissions (start here)'!W412),ISNUMBER(Dispersion!$L$8)),'Emissions (start here)'!W412*453.59/3600*Dispersion!$L$8,0)</f>
        <v>0</v>
      </c>
      <c r="AR412" s="74">
        <f>IF(AND(ISNUMBER('Emissions (start here)'!W412),ISNUMBER(Dispersion!$L$9)),'Emissions (start here)'!W412*453.59/3600*Dispersion!$L$9,0)</f>
        <v>0</v>
      </c>
      <c r="AS412" s="74">
        <f>IF(AND(ISNUMBER('Emissions (start here)'!X412),ISNUMBER(Dispersion!$L$10)),'Emissions (start here)'!X412*2000*453.59/8760/3600*Dispersion!$L$10,0)</f>
        <v>0</v>
      </c>
      <c r="AT412" s="74">
        <f>IF(AND(ISNUMBER('Emissions (start here)'!X412),ISNUMBER(Dispersion!$L$11)),'Emissions (start here)'!X412*2000*453.59/8760/3600*Dispersion!$L$11,0)</f>
        <v>0</v>
      </c>
      <c r="AU412" s="74">
        <f>IF(AND(ISNUMBER('Emissions (start here)'!Y412),ISNUMBER(Dispersion!$M$8)),'Emissions (start here)'!Y412*453.59/3600*Dispersion!$M$8,0)</f>
        <v>0</v>
      </c>
      <c r="AV412" s="74">
        <f>IF(AND(ISNUMBER('Emissions (start here)'!Y412),ISNUMBER(Dispersion!$M$9)),'Emissions (start here)'!Y412*453.59/3600*Dispersion!$M$9,0)</f>
        <v>0</v>
      </c>
      <c r="AW412" s="74">
        <f>IF(AND(ISNUMBER('Emissions (start here)'!Z412),ISNUMBER(Dispersion!$M$10)),'Emissions (start here)'!Z412*2000*453.59/8760/3600*Dispersion!$M$10,0)</f>
        <v>0</v>
      </c>
      <c r="AX412" s="74">
        <f>IF(AND(ISNUMBER('Emissions (start here)'!Z412),ISNUMBER(Dispersion!$M$11)),'Emissions (start here)'!Z412*2000*453.59/8760/3600*Dispersion!$M$11,0)</f>
        <v>0</v>
      </c>
      <c r="AY412" s="74">
        <f>IF(AND(ISNUMBER('Emissions (start here)'!AA412),ISNUMBER(Dispersion!$N$8)),'Emissions (start here)'!AA412*453.59/3600*Dispersion!$N$8,0)</f>
        <v>0</v>
      </c>
      <c r="AZ412" s="74">
        <f>IF(AND(ISNUMBER('Emissions (start here)'!AA412),ISNUMBER(Dispersion!$N$9)),'Emissions (start here)'!AA412*453.59/3600*Dispersion!$N$9,0)</f>
        <v>0</v>
      </c>
      <c r="BA412" s="74">
        <f>IF(AND(ISNUMBER('Emissions (start here)'!AB412),ISNUMBER(Dispersion!$N$10)),'Emissions (start here)'!AB412*2000*453.59/8760/3600*Dispersion!$N$10,0)</f>
        <v>0</v>
      </c>
      <c r="BB412" s="74">
        <f>IF(AND(ISNUMBER('Emissions (start here)'!AB412),ISNUMBER(Dispersion!$N$11)),'Emissions (start here)'!AB412*2000*453.59/8760/3600*Dispersion!$N$11,0)</f>
        <v>0</v>
      </c>
      <c r="BC412" s="74">
        <f>IF(AND(ISNUMBER('Emissions (start here)'!AC412),ISNUMBER(Dispersion!$O$8)),'Emissions (start here)'!AC412*453.59/3600*Dispersion!$O$8,0)</f>
        <v>0</v>
      </c>
      <c r="BD412" s="74">
        <f>IF(AND(ISNUMBER('Emissions (start here)'!AC412),ISNUMBER(Dispersion!$O$9)),'Emissions (start here)'!AC412*453.59/3600*Dispersion!$O$9,0)</f>
        <v>0</v>
      </c>
      <c r="BE412" s="74">
        <f>IF(AND(ISNUMBER('Emissions (start here)'!AD412),ISNUMBER(Dispersion!$O$10)),'Emissions (start here)'!AD412*2000*453.59/8760/3600*Dispersion!$O$10,0)</f>
        <v>0</v>
      </c>
      <c r="BF412" s="74">
        <f>IF(AND(ISNUMBER('Emissions (start here)'!AD412),ISNUMBER(Dispersion!$O$11)),'Emissions (start here)'!AD412*2000*453.59/8760/3600*Dispersion!$O$11,0)</f>
        <v>0</v>
      </c>
      <c r="BG412" s="74">
        <f>IF(AND(ISNUMBER('Emissions (start here)'!AE412),ISNUMBER(Dispersion!$P$8)),'Emissions (start here)'!AE412*453.59/3600*Dispersion!$P$8,0)</f>
        <v>0</v>
      </c>
      <c r="BH412" s="74">
        <f>IF(AND(ISNUMBER('Emissions (start here)'!AE412),ISNUMBER(Dispersion!$P$9)),'Emissions (start here)'!AE412*453.59/3600*Dispersion!$P$9,0)</f>
        <v>0</v>
      </c>
      <c r="BI412" s="74">
        <f>IF(AND(ISNUMBER('Emissions (start here)'!AF412),ISNUMBER(Dispersion!$P$10)),'Emissions (start here)'!AF412*2000*453.59/8760/3600*Dispersion!$P$10,0)</f>
        <v>0</v>
      </c>
      <c r="BJ412" s="74">
        <f>IF(AND(ISNUMBER('Emissions (start here)'!AF412),ISNUMBER(Dispersion!$P$11)),'Emissions (start here)'!AF412*2000*453.59/8760/3600*Dispersion!$P$11,0)</f>
        <v>0</v>
      </c>
      <c r="BK412" s="74">
        <f>IF(AND(ISNUMBER('Emissions (start here)'!AG412),ISNUMBER(Dispersion!$Q$8)),'Emissions (start here)'!AG412*453.59/3600*Dispersion!$Q$8,0)</f>
        <v>0</v>
      </c>
      <c r="BL412" s="74">
        <f>IF(AND(ISNUMBER('Emissions (start here)'!AG412),ISNUMBER(Dispersion!$Q$9)),'Emissions (start here)'!AG412*453.59/3600*Dispersion!$Q$9,0)</f>
        <v>0</v>
      </c>
      <c r="BM412" s="74">
        <f>IF(AND(ISNUMBER('Emissions (start here)'!AH412),ISNUMBER(Dispersion!$Q$10)),'Emissions (start here)'!AH412*2000*453.59/8760/3600*Dispersion!$Q$10,0)</f>
        <v>0</v>
      </c>
      <c r="BN412" s="74">
        <f>IF(AND(ISNUMBER('Emissions (start here)'!AH412),ISNUMBER(Dispersion!$Q$11)),'Emissions (start here)'!AH412*2000*453.59/8760/3600*Dispersion!$Q$11,0)</f>
        <v>0</v>
      </c>
      <c r="BO412" s="74">
        <f>IF(AND(ISNUMBER('Emissions (start here)'!AI412),ISNUMBER(Dispersion!$R$8)),'Emissions (start here)'!AI412*453.59/3600*Dispersion!$R$8,0)</f>
        <v>0</v>
      </c>
      <c r="BP412" s="74">
        <f>IF(AND(ISNUMBER('Emissions (start here)'!AI412),ISNUMBER(Dispersion!$R$9)),'Emissions (start here)'!AI412*453.59/3600*Dispersion!$R$9,0)</f>
        <v>0</v>
      </c>
      <c r="BQ412" s="74">
        <f>IF(AND(ISNUMBER('Emissions (start here)'!AJ412),ISNUMBER(Dispersion!$R$10)),'Emissions (start here)'!AJ412*2000*453.59/8760/3600*Dispersion!$R$10,0)</f>
        <v>0</v>
      </c>
      <c r="BR412" s="74">
        <f>IF(AND(ISNUMBER('Emissions (start here)'!AJ412),ISNUMBER(Dispersion!$R$11)),'Emissions (start here)'!AJ412*2000*453.59/8760/3600*Dispersion!$R$11,0)</f>
        <v>0</v>
      </c>
      <c r="BS412" s="74">
        <f>IF(AND(ISNUMBER('Emissions (start here)'!AK412),ISNUMBER(Dispersion!$S$8)),'Emissions (start here)'!AK412*453.59/3600*Dispersion!$S$8,0)</f>
        <v>0</v>
      </c>
      <c r="BT412" s="74">
        <f>IF(AND(ISNUMBER('Emissions (start here)'!AK412),ISNUMBER(Dispersion!$S$9)),'Emissions (start here)'!AK412*453.59/3600*Dispersion!$S$9,0)</f>
        <v>0</v>
      </c>
      <c r="BU412" s="74">
        <f>IF(AND(ISNUMBER('Emissions (start here)'!AL412),ISNUMBER(Dispersion!$S$10)),'Emissions (start here)'!AL412*2000*453.59/8760/3600*Dispersion!$S$10,0)</f>
        <v>0</v>
      </c>
      <c r="BV412" s="74">
        <f>IF(AND(ISNUMBER('Emissions (start here)'!AL412),ISNUMBER(Dispersion!$S$11)),'Emissions (start here)'!AL412*2000*453.59/8760/3600*Dispersion!$S$11,0)</f>
        <v>0</v>
      </c>
      <c r="BW412" s="74">
        <f>IF(AND(ISNUMBER('Emissions (start here)'!AM412),ISNUMBER(Dispersion!$T$8)),'Emissions (start here)'!AM412*453.59/3600*Dispersion!$T$8,0)</f>
        <v>0</v>
      </c>
      <c r="BX412" s="74">
        <f>IF(AND(ISNUMBER('Emissions (start here)'!AM412),ISNUMBER(Dispersion!$T$9)),'Emissions (start here)'!AM412*453.59/3600*Dispersion!$T$9,0)</f>
        <v>0</v>
      </c>
      <c r="BY412" s="74">
        <f>IF(AND(ISNUMBER('Emissions (start here)'!AN412),ISNUMBER(Dispersion!$T$10)),'Emissions (start here)'!AN412*2000*453.59/8760/3600*Dispersion!$T$10,0)</f>
        <v>0</v>
      </c>
      <c r="BZ412" s="74">
        <f>IF(AND(ISNUMBER('Emissions (start here)'!AN412),ISNUMBER(Dispersion!$T$11)),'Emissions (start here)'!AN412*2000*453.59/8760/3600*Dispersion!$T$11,0)</f>
        <v>0</v>
      </c>
      <c r="CA412" s="74">
        <f>IF(AND(ISNUMBER('Emissions (start here)'!AO412),ISNUMBER(Dispersion!$U$8)),'Emissions (start here)'!AO412*453.59/3600*Dispersion!$U$8,0)</f>
        <v>0</v>
      </c>
      <c r="CB412" s="74">
        <f>IF(AND(ISNUMBER('Emissions (start here)'!AO412),ISNUMBER(Dispersion!$U$9)),'Emissions (start here)'!AO412*453.59/3600*Dispersion!$U$9,0)</f>
        <v>0</v>
      </c>
      <c r="CC412" s="74">
        <f>IF(AND(ISNUMBER('Emissions (start here)'!AP412),ISNUMBER(Dispersion!$U$10)),'Emissions (start here)'!AP412*2000*453.59/8760/3600*Dispersion!$U$10,0)</f>
        <v>0</v>
      </c>
      <c r="CD412" s="74">
        <f>IF(AND(ISNUMBER('Emissions (start here)'!AP412),ISNUMBER(Dispersion!$U$11)),'Emissions (start here)'!AP412*2000*453.59/8760/3600*Dispersion!$U$11,0)</f>
        <v>0</v>
      </c>
      <c r="CE412" s="74">
        <f>IF(AND(ISNUMBER('Emissions (start here)'!AQ412),ISNUMBER(Dispersion!$V$8)),'Emissions (start here)'!AQ412*453.59/3600*Dispersion!$V$8,0)</f>
        <v>0</v>
      </c>
      <c r="CF412" s="74">
        <f>IF(AND(ISNUMBER('Emissions (start here)'!AQ412),ISNUMBER(Dispersion!$V$9)),'Emissions (start here)'!AQ412*453.59/3600*Dispersion!$V$9,0)</f>
        <v>0</v>
      </c>
      <c r="CG412" s="74">
        <f>IF(AND(ISNUMBER('Emissions (start here)'!AR412),ISNUMBER(Dispersion!$V$10)),'Emissions (start here)'!AR412*2000*453.59/8760/3600*Dispersion!$V$10,0)</f>
        <v>0</v>
      </c>
      <c r="CH412" s="74">
        <f>IF(AND(ISNUMBER('Emissions (start here)'!AR412),ISNUMBER(Dispersion!$V$11)),'Emissions (start here)'!AR412*2000*453.59/8760/3600*Dispersion!$V$11,0)</f>
        <v>0</v>
      </c>
      <c r="CI412" s="74">
        <f>IF(AND(ISNUMBER('Emissions (start here)'!AS412),ISNUMBER(Dispersion!$W$8)),'Emissions (start here)'!AS412*453.59/3600*Dispersion!$W$8,0)</f>
        <v>0</v>
      </c>
      <c r="CJ412" s="74">
        <f>IF(AND(ISNUMBER('Emissions (start here)'!AS412),ISNUMBER(Dispersion!$W$9)),'Emissions (start here)'!AS412*453.59/3600*Dispersion!$W$9,0)</f>
        <v>0</v>
      </c>
      <c r="CK412" s="74">
        <f>IF(AND(ISNUMBER('Emissions (start here)'!AT412),ISNUMBER(Dispersion!$W$10)),'Emissions (start here)'!AT412*2000*453.59/8760/3600*Dispersion!$W$10,0)</f>
        <v>0</v>
      </c>
      <c r="CL412" s="74">
        <f>IF(AND(ISNUMBER('Emissions (start here)'!AT412),ISNUMBER(Dispersion!$W$11)),'Emissions (start here)'!AT412*2000*453.59/8760/3600*Dispersion!$W$11,0)</f>
        <v>0</v>
      </c>
      <c r="CM412" s="74">
        <f>IF(AND(ISNUMBER('Emissions (start here)'!AU412),ISNUMBER(Dispersion!$X$8)),'Emissions (start here)'!AU412*453.59/3600*Dispersion!$X$8,0)</f>
        <v>0</v>
      </c>
      <c r="CN412" s="74">
        <f>IF(AND(ISNUMBER('Emissions (start here)'!AU412),ISNUMBER(Dispersion!$X$9)),'Emissions (start here)'!AU412*453.59/3600*Dispersion!$X$9,0)</f>
        <v>0</v>
      </c>
      <c r="CO412" s="74">
        <f>IF(AND(ISNUMBER('Emissions (start here)'!AV412),ISNUMBER(Dispersion!$X$10)),'Emissions (start here)'!AV412*2000*453.59/8760/3600*Dispersion!$X$10,0)</f>
        <v>0</v>
      </c>
      <c r="CP412" s="74">
        <f>IF(AND(ISNUMBER('Emissions (start here)'!AV412),ISNUMBER(Dispersion!$X$11)),'Emissions (start here)'!AV412*2000*453.59/8760/3600*Dispersion!$X$11,0)</f>
        <v>0</v>
      </c>
      <c r="CQ412" s="74">
        <f>IF(AND(ISNUMBER('Emissions (start here)'!AW412),ISNUMBER(Dispersion!$Y$8)),'Emissions (start here)'!AW412*453.59/3600*Dispersion!$Y$8,0)</f>
        <v>0</v>
      </c>
      <c r="CR412" s="74">
        <f>IF(AND(ISNUMBER('Emissions (start here)'!AW412),ISNUMBER(Dispersion!$Y$9)),'Emissions (start here)'!AW412*453.59/3600*Dispersion!$Y$9,0)</f>
        <v>0</v>
      </c>
      <c r="CS412" s="74">
        <f>IF(AND(ISNUMBER('Emissions (start here)'!AX412),ISNUMBER(Dispersion!$Y$10)),'Emissions (start here)'!AX412*2000*453.59/8760/3600*Dispersion!$Y$10,0)</f>
        <v>0</v>
      </c>
      <c r="CT412" s="74">
        <f>IF(AND(ISNUMBER('Emissions (start here)'!AX412),ISNUMBER(Dispersion!$Y$11)),'Emissions (start here)'!AX412*2000*453.59/8760/3600*Dispersion!$Y$11,0)</f>
        <v>0</v>
      </c>
      <c r="CU412" s="74">
        <f>IF(AND(ISNUMBER('Emissions (start here)'!AY412),ISNUMBER(Dispersion!$Z$8)),'Emissions (start here)'!AY412*453.59/3600*Dispersion!$Z$8,0)</f>
        <v>0</v>
      </c>
      <c r="CV412" s="74">
        <f>IF(AND(ISNUMBER('Emissions (start here)'!AY412),ISNUMBER(Dispersion!$Z$9)),'Emissions (start here)'!AY412*453.59/3600*Dispersion!$Z$9,0)</f>
        <v>0</v>
      </c>
      <c r="CW412" s="74">
        <f>IF(AND(ISNUMBER('Emissions (start here)'!AZ412),ISNUMBER(Dispersion!$Z$10)),'Emissions (start here)'!AZ412*2000*453.59/8760/3600*Dispersion!$Z$10,0)</f>
        <v>0</v>
      </c>
      <c r="CX412" s="74">
        <f>IF(AND(ISNUMBER('Emissions (start here)'!AZ412),ISNUMBER(Dispersion!$Z$11)),'Emissions (start here)'!AZ412*2000*453.59/8760/3600*Dispersion!$Z$11,0)</f>
        <v>0</v>
      </c>
      <c r="CY412" s="74">
        <f>IF(AND(ISNUMBER('Emissions (start here)'!BA412),ISNUMBER(Dispersion!$AA$8)),'Emissions (start here)'!BA412*453.59/3600*Dispersion!$AA$8,0)</f>
        <v>0</v>
      </c>
      <c r="CZ412" s="74">
        <f>IF(AND(ISNUMBER('Emissions (start here)'!BA412),ISNUMBER(Dispersion!$AA$9)),'Emissions (start here)'!BA412*453.59/3600*Dispersion!$AA$9,0)</f>
        <v>0</v>
      </c>
      <c r="DA412" s="74">
        <f>IF(AND(ISNUMBER('Emissions (start here)'!BB412),ISNUMBER(Dispersion!$AA$10)),'Emissions (start here)'!BB412*2000*453.59/8760/3600*Dispersion!$AA$10,0)</f>
        <v>0</v>
      </c>
      <c r="DB412" s="74">
        <f>IF(AND(ISNUMBER('Emissions (start here)'!BB412),ISNUMBER(Dispersion!$AA$11)),'Emissions (start here)'!BB412*2000*453.59/8760/3600*Dispersion!$AA$11,0)</f>
        <v>0</v>
      </c>
      <c r="DC412" s="74">
        <f>IF(AND(ISNUMBER('Emissions (start here)'!BC412),ISNUMBER(Dispersion!$AB$8)),'Emissions (start here)'!BC412*453.59/3600*Dispersion!$AB$8,0)</f>
        <v>0</v>
      </c>
      <c r="DD412" s="74">
        <f>IF(AND(ISNUMBER('Emissions (start here)'!BC412),ISNUMBER(Dispersion!$AB$9)),'Emissions (start here)'!BC412*453.59/3600*Dispersion!$AB$9,0)</f>
        <v>0</v>
      </c>
      <c r="DE412" s="74">
        <f>IF(AND(ISNUMBER('Emissions (start here)'!BD412),ISNUMBER(Dispersion!$AB$10)),'Emissions (start here)'!BD412*2000*453.59/8760/3600*Dispersion!$AB$10,0)</f>
        <v>0</v>
      </c>
      <c r="DF412" s="74">
        <f>IF(AND(ISNUMBER('Emissions (start here)'!BD412),ISNUMBER(Dispersion!$AB$11)),'Emissions (start here)'!BD412*2000*453.59/8760/3600*Dispersion!$AB$11,0)</f>
        <v>0</v>
      </c>
      <c r="DG412" s="74">
        <f>IF(AND(ISNUMBER('Emissions (start here)'!BE412),ISNUMBER(Dispersion!$AC$8)),'Emissions (start here)'!BE412*453.59/3600*Dispersion!$AC$8,0)</f>
        <v>0</v>
      </c>
      <c r="DH412" s="74">
        <f>IF(AND(ISNUMBER('Emissions (start here)'!BE412),ISNUMBER(Dispersion!$AC$9)),'Emissions (start here)'!BE412*453.59/3600*Dispersion!$AC$9,0)</f>
        <v>0</v>
      </c>
      <c r="DI412" s="74">
        <f>IF(AND(ISNUMBER('Emissions (start here)'!BF412),ISNUMBER(Dispersion!$AC$10)),'Emissions (start here)'!BF412*2000*453.59/8760/3600*Dispersion!$AC$10,0)</f>
        <v>0</v>
      </c>
      <c r="DJ412" s="74">
        <f>IF(AND(ISNUMBER('Emissions (start here)'!BF412),ISNUMBER(Dispersion!$AC$11)),'Emissions (start here)'!BF412*2000*453.59/8760/3600*Dispersion!$AC$11,0)</f>
        <v>0</v>
      </c>
      <c r="DK412" s="74">
        <f>IF(AND(ISNUMBER('Emissions (start here)'!BG412),ISNUMBER(Dispersion!$AD$8)),'Emissions (start here)'!BG412*453.59/3600*Dispersion!$AD$8,0)</f>
        <v>0</v>
      </c>
      <c r="DL412" s="74">
        <f>IF(AND(ISNUMBER('Emissions (start here)'!BG412),ISNUMBER(Dispersion!$AD$9)),'Emissions (start here)'!BG412*453.59/3600*Dispersion!$AD$9,0)</f>
        <v>0</v>
      </c>
      <c r="DM412" s="74">
        <f>IF(AND(ISNUMBER('Emissions (start here)'!BH412),ISNUMBER(Dispersion!$AD$10)),'Emissions (start here)'!BH412*2000*453.59/8760/3600*Dispersion!$AD$10,0)</f>
        <v>0</v>
      </c>
      <c r="DN412" s="74">
        <f>IF(AND(ISNUMBER('Emissions (start here)'!BH412),ISNUMBER(Dispersion!$AD$11)),'Emissions (start here)'!BH412*2000*453.59/8760/3600*Dispersion!$AD$11,0)</f>
        <v>0</v>
      </c>
      <c r="DO412" s="74">
        <f>IF(AND(ISNUMBER('Emissions (start here)'!BI412),ISNUMBER(Dispersion!$AE$8)),'Emissions (start here)'!BI412*453.59/3600*Dispersion!$AE$8,0)</f>
        <v>0</v>
      </c>
      <c r="DP412" s="74">
        <f>IF(AND(ISNUMBER('Emissions (start here)'!BI412),ISNUMBER(Dispersion!$AE$9)),'Emissions (start here)'!BI412*453.59/3600*Dispersion!$AE$9,0)</f>
        <v>0</v>
      </c>
      <c r="DQ412" s="74">
        <f>IF(AND(ISNUMBER('Emissions (start here)'!BJ412),ISNUMBER(Dispersion!$AE$10)),'Emissions (start here)'!BJ412*2000*453.59/8760/3600*Dispersion!$AE$10,0)</f>
        <v>0</v>
      </c>
      <c r="DR412" s="74">
        <f>IF(AND(ISNUMBER('Emissions (start here)'!BJ412),ISNUMBER(Dispersion!$AE$11)),'Emissions (start here)'!BJ412*2000*453.59/8760/3600*Dispersion!$AE$11,0)</f>
        <v>0</v>
      </c>
      <c r="DS412" s="74">
        <f>IF(AND(ISNUMBER('Emissions (start here)'!BK412),ISNUMBER(Dispersion!$AF$8)),'Emissions (start here)'!BK412*453.59/3600*Dispersion!$AF$8,0)</f>
        <v>0</v>
      </c>
      <c r="DT412" s="74">
        <f>IF(AND(ISNUMBER('Emissions (start here)'!BK412),ISNUMBER(Dispersion!$AF$9)),'Emissions (start here)'!BK412*453.59/3600*Dispersion!$AF$9,0)</f>
        <v>0</v>
      </c>
      <c r="DU412" s="74">
        <f>IF(AND(ISNUMBER('Emissions (start here)'!BL412),ISNUMBER(Dispersion!$AF$10)),'Emissions (start here)'!BL412*2000*453.59/8760/3600*Dispersion!$AF$10,0)</f>
        <v>0</v>
      </c>
      <c r="DV412" s="74">
        <f>IF(AND(ISNUMBER('Emissions (start here)'!BL412),ISNUMBER(Dispersion!$AF$11)),'Emissions (start here)'!BL412*2000*453.59/8760/3600*Dispersion!$AF$11,0)</f>
        <v>0</v>
      </c>
      <c r="DW412" s="74">
        <f>IF(AND(ISNUMBER('Emissions (start here)'!BM412),ISNUMBER(Dispersion!$AG$8)),'Emissions (start here)'!BM412*453.59/3600*Dispersion!$AG$8,0)</f>
        <v>0</v>
      </c>
      <c r="DX412" s="74">
        <f>IF(AND(ISNUMBER('Emissions (start here)'!BM412),ISNUMBER(Dispersion!$AG$9)),'Emissions (start here)'!BM412*453.59/3600*Dispersion!$AG$9,0)</f>
        <v>0</v>
      </c>
      <c r="DY412" s="74">
        <f>IF(AND(ISNUMBER('Emissions (start here)'!BN412),ISNUMBER(Dispersion!$AG$10)),'Emissions (start here)'!BN412*2000*453.59/8760/3600*Dispersion!$AG$10,0)</f>
        <v>0</v>
      </c>
      <c r="DZ412" s="74">
        <f>IF(AND(ISNUMBER('Emissions (start here)'!BN412),ISNUMBER(Dispersion!$AG$11)),'Emissions (start here)'!BN412*2000*453.59/8760/3600*Dispersion!$AG$11,0)</f>
        <v>0</v>
      </c>
      <c r="EA412" s="74">
        <f>IF(AND(ISNUMBER('Emissions (start here)'!BO412),ISNUMBER(Dispersion!$AH$8)),'Emissions (start here)'!BO412*453.59/3600*Dispersion!$AH$8,0)</f>
        <v>0</v>
      </c>
      <c r="EB412" s="74">
        <f>IF(AND(ISNUMBER('Emissions (start here)'!BO412),ISNUMBER(Dispersion!$AH$9)),'Emissions (start here)'!BO412*453.59/3600*Dispersion!$AH$9,0)</f>
        <v>0</v>
      </c>
      <c r="EC412" s="74">
        <f>IF(AND(ISNUMBER('Emissions (start here)'!BP412),ISNUMBER(Dispersion!$AH$10)),'Emissions (start here)'!BP412*2000*453.59/8760/3600*Dispersion!$AH$10,0)</f>
        <v>0</v>
      </c>
      <c r="ED412" s="74">
        <f>IF(AND(ISNUMBER('Emissions (start here)'!BP412),ISNUMBER(Dispersion!$AH$11)),'Emissions (start here)'!BP412*2000*453.59/8760/3600*Dispersion!$AH$11,0)</f>
        <v>0</v>
      </c>
      <c r="EE412" s="74">
        <f>IF(AND(ISNUMBER('Emissions (start here)'!BQ412),ISNUMBER(Dispersion!$AI$8)),'Emissions (start here)'!BQ412*453.59/3600*Dispersion!$AI$8,0)</f>
        <v>0</v>
      </c>
      <c r="EF412" s="74">
        <f>IF(AND(ISNUMBER('Emissions (start here)'!BQ412),ISNUMBER(Dispersion!$AI$9)),'Emissions (start here)'!BQ412*453.59/3600*Dispersion!$AI$9,0)</f>
        <v>0</v>
      </c>
      <c r="EG412" s="74">
        <f>IF(AND(ISNUMBER('Emissions (start here)'!BR412),ISNUMBER(Dispersion!$AI$10)),'Emissions (start here)'!BR412*2000*453.59/8760/3600*Dispersion!$AI$10,0)</f>
        <v>0</v>
      </c>
      <c r="EH412" s="74">
        <f>IF(AND(ISNUMBER('Emissions (start here)'!BR412),ISNUMBER(Dispersion!$AI$11)),'Emissions (start here)'!BR412*2000*453.59/8760/3600*Dispersion!$AI$11,0)</f>
        <v>0</v>
      </c>
      <c r="EI412" s="74">
        <f>IF(AND(ISNUMBER('Emissions (start here)'!BS412),ISNUMBER(Dispersion!$AJ$8)),'Emissions (start here)'!BS412*453.59/3600*Dispersion!$AJ$8,0)</f>
        <v>0</v>
      </c>
      <c r="EJ412" s="74">
        <f>IF(AND(ISNUMBER('Emissions (start here)'!BS412),ISNUMBER(Dispersion!$AJ$9)),'Emissions (start here)'!BS412*453.59/3600*Dispersion!$AJ$9,0)</f>
        <v>0</v>
      </c>
      <c r="EK412" s="74">
        <f>IF(AND(ISNUMBER('Emissions (start here)'!BT412),ISNUMBER(Dispersion!$AJ$10)),'Emissions (start here)'!BT412*2000*453.59/8760/3600*Dispersion!$AJ$10,0)</f>
        <v>0</v>
      </c>
      <c r="EL412" s="74">
        <f>IF(AND(ISNUMBER('Emissions (start here)'!BT412),ISNUMBER(Dispersion!$AJ$11)),'Emissions (start here)'!BT412*2000*453.59/8760/3600*Dispersion!$AJ$11,0)</f>
        <v>0</v>
      </c>
      <c r="EM412" s="74">
        <f>IF(AND(ISNUMBER('Emissions (start here)'!BU412),ISNUMBER(Dispersion!$AK$8)),'Emissions (start here)'!BU412*453.59/3600*Dispersion!$AK$8,0)</f>
        <v>0</v>
      </c>
      <c r="EN412" s="74">
        <f>IF(AND(ISNUMBER('Emissions (start here)'!BU412),ISNUMBER(Dispersion!$AK$9)),'Emissions (start here)'!BU412*453.59/3600*Dispersion!$AK$9,0)</f>
        <v>0</v>
      </c>
      <c r="EO412" s="74">
        <f>IF(AND(ISNUMBER('Emissions (start here)'!BV412),ISNUMBER(Dispersion!$AK$10)),'Emissions (start here)'!BV412*2000*453.59/8760/3600*Dispersion!$AK$10,0)</f>
        <v>0</v>
      </c>
      <c r="EP412" s="74">
        <f>IF(AND(ISNUMBER('Emissions (start here)'!BV412),ISNUMBER(Dispersion!$AK$11)),'Emissions (start here)'!BV412*2000*453.59/8760/3600*Dispersion!$AK$11,0)</f>
        <v>0</v>
      </c>
      <c r="EQ412" s="74">
        <f>IF(AND(ISNUMBER('Emissions (start here)'!BW412),ISNUMBER(Dispersion!$AL$8)),'Emissions (start here)'!BW412*453.59/3600*Dispersion!$AL$8,0)</f>
        <v>0</v>
      </c>
      <c r="ER412" s="74">
        <f>IF(AND(ISNUMBER('Emissions (start here)'!BW412),ISNUMBER(Dispersion!$AL$9)),'Emissions (start here)'!BW412*453.59/3600*Dispersion!$AL$9,0)</f>
        <v>0</v>
      </c>
      <c r="ES412" s="74">
        <f>IF(AND(ISNUMBER('Emissions (start here)'!BX412),ISNUMBER(Dispersion!$AL$10)),'Emissions (start here)'!BX412*2000*453.59/8760/3600*Dispersion!$AL$10,0)</f>
        <v>0</v>
      </c>
      <c r="ET412" s="74">
        <f>IF(AND(ISNUMBER('Emissions (start here)'!BX412),ISNUMBER(Dispersion!$AL$11)),'Emissions (start here)'!BX412*2000*453.59/8760/3600*Dispersion!$AL$11,0)</f>
        <v>0</v>
      </c>
      <c r="EU412" s="74">
        <f>IF(AND(ISNUMBER('Emissions (start here)'!BY412),ISNUMBER(Dispersion!$AM$8)),'Emissions (start here)'!BY412*453.59/3600*Dispersion!$AM$8,0)</f>
        <v>0</v>
      </c>
      <c r="EV412" s="74">
        <f>IF(AND(ISNUMBER('Emissions (start here)'!BY412),ISNUMBER(Dispersion!$AM$9)),'Emissions (start here)'!BY412*453.59/3600*Dispersion!$AM$9,0)</f>
        <v>0</v>
      </c>
      <c r="EW412" s="74">
        <f>IF(AND(ISNUMBER('Emissions (start here)'!BZ412),ISNUMBER(Dispersion!$AM$10)),'Emissions (start here)'!BZ412*2000*453.59/8760/3600*Dispersion!$AM$10,0)</f>
        <v>0</v>
      </c>
      <c r="EX412" s="74">
        <f>IF(AND(ISNUMBER('Emissions (start here)'!BZ412),ISNUMBER(Dispersion!$AM$11)),'Emissions (start here)'!BZ412*2000*453.59/8760/3600*Dispersion!$AM$11,0)</f>
        <v>0</v>
      </c>
      <c r="EY412" s="74">
        <f>IF(AND(ISNUMBER('Emissions (start here)'!CA412),ISNUMBER(Dispersion!$AN$8)),'Emissions (start here)'!CA412*453.59/3600*Dispersion!$AN$8,0)</f>
        <v>0</v>
      </c>
      <c r="EZ412" s="74">
        <f>IF(AND(ISNUMBER('Emissions (start here)'!CA412),ISNUMBER(Dispersion!$AN$9)),'Emissions (start here)'!CA412*453.59/3600*Dispersion!$AN$9,0)</f>
        <v>0</v>
      </c>
      <c r="FA412" s="74">
        <f>IF(AND(ISNUMBER('Emissions (start here)'!CB412),ISNUMBER(Dispersion!$AN$10)),'Emissions (start here)'!CB412*2000*453.59/8760/3600*Dispersion!$AN$10,0)</f>
        <v>0</v>
      </c>
      <c r="FB412" s="74">
        <f>IF(AND(ISNUMBER('Emissions (start here)'!CB412),ISNUMBER(Dispersion!$AN$11)),'Emissions (start here)'!CB412*2000*453.59/8760/3600*Dispersion!$AN$11,0)</f>
        <v>0</v>
      </c>
      <c r="FC412" s="74">
        <f>IF(AND(ISNUMBER('Emissions (start here)'!CC412),ISNUMBER(Dispersion!$AO$8)),'Emissions (start here)'!CC412*453.59/3600*Dispersion!$AO$8,0)</f>
        <v>0</v>
      </c>
      <c r="FD412" s="74">
        <f>IF(AND(ISNUMBER('Emissions (start here)'!CC412),ISNUMBER(Dispersion!$AO$9)),'Emissions (start here)'!CC412*453.59/3600*Dispersion!$AO$9,0)</f>
        <v>0</v>
      </c>
      <c r="FE412" s="74">
        <f>IF(AND(ISNUMBER('Emissions (start here)'!CD412),ISNUMBER(Dispersion!$AO$10)),'Emissions (start here)'!CD412*2000*453.59/8760/3600*Dispersion!$AO$10,0)</f>
        <v>0</v>
      </c>
      <c r="FF412" s="74">
        <f>IF(AND(ISNUMBER('Emissions (start here)'!CD412),ISNUMBER(Dispersion!$AO$11)),'Emissions (start here)'!CD412*2000*453.59/8760/3600*Dispersion!$AO$11,0)</f>
        <v>0</v>
      </c>
      <c r="FG412" s="74">
        <f>IF(AND(ISNUMBER('Emissions (start here)'!CE412),ISNUMBER(Dispersion!$AP$8)),'Emissions (start here)'!CE412*453.59/3600*Dispersion!$AP$8,0)</f>
        <v>0</v>
      </c>
      <c r="FH412" s="74">
        <f>IF(AND(ISNUMBER('Emissions (start here)'!CE412),ISNUMBER(Dispersion!$AP$9)),'Emissions (start here)'!CE412*453.59/3600*Dispersion!$AP$9,0)</f>
        <v>0</v>
      </c>
      <c r="FI412" s="74">
        <f>IF(AND(ISNUMBER('Emissions (start here)'!CF412),ISNUMBER(Dispersion!$AP$10)),'Emissions (start here)'!CF412*2000*453.59/8760/3600*Dispersion!$AP$10,0)</f>
        <v>0</v>
      </c>
      <c r="FJ412" s="74">
        <f>IF(AND(ISNUMBER('Emissions (start here)'!CF412),ISNUMBER(Dispersion!$AP$11)),'Emissions (start here)'!CF412*2000*453.59/8760/3600*Dispersion!$AP$11,0)</f>
        <v>0</v>
      </c>
      <c r="FK412" s="74">
        <f>IF(AND(ISNUMBER('Emissions (start here)'!CG412),ISNUMBER(Dispersion!$AQ$8)),'Emissions (start here)'!CG412*453.59/3600*Dispersion!$AQ$8,0)</f>
        <v>0</v>
      </c>
      <c r="FL412" s="74">
        <f>IF(AND(ISNUMBER('Emissions (start here)'!CG412),ISNUMBER(Dispersion!$AQ$9)),'Emissions (start here)'!CG412*453.59/3600*Dispersion!$AQ$9,0)</f>
        <v>0</v>
      </c>
      <c r="FM412" s="74">
        <f>IF(AND(ISNUMBER('Emissions (start here)'!CH412),ISNUMBER(Dispersion!$AQ$10)),'Emissions (start here)'!CH412*2000*453.59/8760/3600*Dispersion!$AQ$10,0)</f>
        <v>0</v>
      </c>
      <c r="FN412" s="74">
        <f>IF(AND(ISNUMBER('Emissions (start here)'!CH412),ISNUMBER(Dispersion!$AQ$11)),'Emissions (start here)'!CH412*2000*453.59/8760/3600*Dispersion!$AQ$11,0)</f>
        <v>0</v>
      </c>
      <c r="FO412" s="74">
        <f>IF(AND(ISNUMBER('Emissions (start here)'!CI412),ISNUMBER(Dispersion!$AR$8)),'Emissions (start here)'!CI412*453.59/3600*Dispersion!$AR$8,0)</f>
        <v>0</v>
      </c>
      <c r="FP412" s="74">
        <f>IF(AND(ISNUMBER('Emissions (start here)'!CI412),ISNUMBER(Dispersion!$AR$9)),'Emissions (start here)'!CI412*453.59/3600*Dispersion!$AR$9,0)</f>
        <v>0</v>
      </c>
      <c r="FQ412" s="74">
        <f>IF(AND(ISNUMBER('Emissions (start here)'!CJ412),ISNUMBER(Dispersion!$AR$10)),'Emissions (start here)'!CJ412*2000*453.59/8760/3600*Dispersion!$AR$10,0)</f>
        <v>0</v>
      </c>
      <c r="FR412" s="74">
        <f>IF(AND(ISNUMBER('Emissions (start here)'!CJ412),ISNUMBER(Dispersion!$AR$11)),'Emissions (start here)'!CJ412*2000*453.59/8760/3600*Dispersion!$AR$11,0)</f>
        <v>0</v>
      </c>
      <c r="FS412" s="74">
        <f>IF(AND(ISNUMBER('Emissions (start here)'!CK412),ISNUMBER(Dispersion!$AS$8)),'Emissions (start here)'!CK412*453.59/3600*Dispersion!$AS$8,0)</f>
        <v>0</v>
      </c>
      <c r="FT412" s="74">
        <f>IF(AND(ISNUMBER('Emissions (start here)'!CK412),ISNUMBER(Dispersion!$AS$9)),'Emissions (start here)'!CK412*453.59/3600*Dispersion!$AS$9,0)</f>
        <v>0</v>
      </c>
      <c r="FU412" s="74">
        <f>IF(AND(ISNUMBER('Emissions (start here)'!CL412),ISNUMBER(Dispersion!$AS$10)),'Emissions (start here)'!CL412*2000*453.59/8760/3600*Dispersion!$AS$10,0)</f>
        <v>0</v>
      </c>
      <c r="FV412" s="74">
        <f>IF(AND(ISNUMBER('Emissions (start here)'!CL412),ISNUMBER(Dispersion!$AS$11)),'Emissions (start here)'!CL412*2000*453.59/8760/3600*Dispersion!$AS$11,0)</f>
        <v>0</v>
      </c>
      <c r="FW412" s="74">
        <f>IF(AND(ISNUMBER('Emissions (start here)'!CM412),ISNUMBER(Dispersion!$AT$8)),'Emissions (start here)'!CM412*453.59/3600*Dispersion!$AT$8,0)</f>
        <v>0</v>
      </c>
      <c r="FX412" s="74">
        <f>IF(AND(ISNUMBER('Emissions (start here)'!CM412),ISNUMBER(Dispersion!$AT$9)),'Emissions (start here)'!CM412*453.59/3600*Dispersion!$AT$9,0)</f>
        <v>0</v>
      </c>
      <c r="FY412" s="74">
        <f>IF(AND(ISNUMBER('Emissions (start here)'!CN412),ISNUMBER(Dispersion!$AT$10)),'Emissions (start here)'!CN412*2000*453.59/8760/3600*Dispersion!$AT$10,0)</f>
        <v>0</v>
      </c>
      <c r="FZ412" s="74">
        <f>IF(AND(ISNUMBER('Emissions (start here)'!CN412),ISNUMBER(Dispersion!$AT$11)),'Emissions (start here)'!CN412*2000*453.59/8760/3600*Dispersion!$AT$11,0)</f>
        <v>0</v>
      </c>
      <c r="GA412" s="74">
        <f>IF(AND(ISNUMBER('Emissions (start here)'!CO412),ISNUMBER(Dispersion!$AU$8)),'Emissions (start here)'!CO412*453.59/3600*Dispersion!$AU$8,0)</f>
        <v>0</v>
      </c>
      <c r="GB412" s="74">
        <f>IF(AND(ISNUMBER('Emissions (start here)'!CO412),ISNUMBER(Dispersion!$AU$9)),'Emissions (start here)'!CO412*453.59/3600*Dispersion!$AU$9,0)</f>
        <v>0</v>
      </c>
      <c r="GC412" s="74">
        <f>IF(AND(ISNUMBER('Emissions (start here)'!CP412),ISNUMBER(Dispersion!$AU$10)),'Emissions (start here)'!CP412*2000*453.59/8760/3600*Dispersion!$AU$10,0)</f>
        <v>0</v>
      </c>
      <c r="GD412" s="74">
        <f>IF(AND(ISNUMBER('Emissions (start here)'!CP412),ISNUMBER(Dispersion!$AU$11)),'Emissions (start here)'!CP412*2000*453.59/8760/3600*Dispersion!$AU$11,0)</f>
        <v>0</v>
      </c>
      <c r="GE412" s="74">
        <f>IF(AND(ISNUMBER('Emissions (start here)'!CQ412),ISNUMBER(Dispersion!$AV$8)),'Emissions (start here)'!CQ412*453.59/3600*Dispersion!$AV$8,0)</f>
        <v>0</v>
      </c>
      <c r="GF412" s="74">
        <f>IF(AND(ISNUMBER('Emissions (start here)'!CQ412),ISNUMBER(Dispersion!$AV$9)),'Emissions (start here)'!CQ412*453.59/3600*Dispersion!$AV$9,0)</f>
        <v>0</v>
      </c>
      <c r="GG412" s="74">
        <f>IF(AND(ISNUMBER('Emissions (start here)'!CR412),ISNUMBER(Dispersion!$AV$10)),'Emissions (start here)'!CR412*2000*453.59/8760/3600*Dispersion!$AV$10,0)</f>
        <v>0</v>
      </c>
      <c r="GH412" s="74">
        <f>IF(AND(ISNUMBER('Emissions (start here)'!CR412),ISNUMBER(Dispersion!$AV$11)),'Emissions (start here)'!CR412*2000*453.59/8760/3600*Dispersion!$AV$11,0)</f>
        <v>0</v>
      </c>
      <c r="GI412" s="74">
        <f>IF(AND(ISNUMBER('Emissions (start here)'!CS412),ISNUMBER(Dispersion!$AW$8)),'Emissions (start here)'!CS412*453.59/3600*Dispersion!$AW$8,0)</f>
        <v>0</v>
      </c>
      <c r="GJ412" s="74">
        <f>IF(AND(ISNUMBER('Emissions (start here)'!CS412),ISNUMBER(Dispersion!$AW$9)),'Emissions (start here)'!CS412*453.59/3600*Dispersion!$AW$9,0)</f>
        <v>0</v>
      </c>
      <c r="GK412" s="74">
        <f>IF(AND(ISNUMBER('Emissions (start here)'!CT412),ISNUMBER(Dispersion!$AW$10)),'Emissions (start here)'!CT412*2000*453.59/8760/3600*Dispersion!$AW$10,0)</f>
        <v>0</v>
      </c>
      <c r="GL412" s="74">
        <f>IF(AND(ISNUMBER('Emissions (start here)'!CT412),ISNUMBER(Dispersion!$AW$11)),'Emissions (start here)'!CT412*2000*453.59/8760/3600*Dispersion!$AW$11,0)</f>
        <v>0</v>
      </c>
      <c r="GM412" s="74">
        <f>IF(AND(ISNUMBER('Emissions (start here)'!CU412),ISNUMBER(Dispersion!$AX$8)),'Emissions (start here)'!CU412*453.59/3600*Dispersion!$AX$8,0)</f>
        <v>0</v>
      </c>
      <c r="GN412" s="74">
        <f>IF(AND(ISNUMBER('Emissions (start here)'!CU412),ISNUMBER(Dispersion!$AX$9)),'Emissions (start here)'!CU412*453.59/3600*Dispersion!$AX$9,0)</f>
        <v>0</v>
      </c>
      <c r="GO412" s="74">
        <f>IF(AND(ISNUMBER('Emissions (start here)'!CV412),ISNUMBER(Dispersion!$AX$10)),'Emissions (start here)'!CV412*2000*453.59/8760/3600*Dispersion!$AX$10,0)</f>
        <v>0</v>
      </c>
      <c r="GP412" s="74">
        <f>IF(AND(ISNUMBER('Emissions (start here)'!CV412),ISNUMBER(Dispersion!$AX$11)),'Emissions (start here)'!CV412*2000*453.59/8760/3600*Dispersion!$AX$11,0)</f>
        <v>0</v>
      </c>
      <c r="GQ412" s="74">
        <f>IF(AND(ISNUMBER('Emissions (start here)'!CW412),ISNUMBER(Dispersion!$AY$8)),'Emissions (start here)'!CW412*453.59/3600*Dispersion!$AY$8,0)</f>
        <v>0</v>
      </c>
      <c r="GR412" s="74">
        <f>IF(AND(ISNUMBER('Emissions (start here)'!CW412),ISNUMBER(Dispersion!$AY$9)),'Emissions (start here)'!CW412*453.59/3600*Dispersion!$AY$9,0)</f>
        <v>0</v>
      </c>
      <c r="GS412" s="74">
        <f>IF(AND(ISNUMBER('Emissions (start here)'!CX412),ISNUMBER(Dispersion!$AY$10)),'Emissions (start here)'!CX412*2000*453.59/8760/3600*Dispersion!$AY$10,0)</f>
        <v>0</v>
      </c>
      <c r="GT412" s="74">
        <f>IF(AND(ISNUMBER('Emissions (start here)'!CX412),ISNUMBER(Dispersion!$AY$11)),'Emissions (start here)'!CX412*2000*453.59/8760/3600*Dispersion!$AY$11,0)</f>
        <v>0</v>
      </c>
      <c r="GU412" s="74">
        <f>IF(AND(ISNUMBER('Emissions (start here)'!CY412),ISNUMBER(Dispersion!$AZ$8)),'Emissions (start here)'!CY412*453.59/3600*Dispersion!$AZ$8,0)</f>
        <v>0</v>
      </c>
      <c r="GV412" s="74">
        <f>IF(AND(ISNUMBER('Emissions (start here)'!CY412),ISNUMBER(Dispersion!$AZ$9)),'Emissions (start here)'!CY412*453.59/3600*Dispersion!$AZ$9,0)</f>
        <v>0</v>
      </c>
      <c r="GW412" s="74">
        <f>IF(AND(ISNUMBER('Emissions (start here)'!CZ412),ISNUMBER(Dispersion!$AZ$10)),'Emissions (start here)'!CZ412*2000*453.59/8760/3600*Dispersion!$AZ$10,0)</f>
        <v>0</v>
      </c>
      <c r="GX412" s="74">
        <f>IF(AND(ISNUMBER('Emissions (start here)'!CZ412),ISNUMBER(Dispersion!$AZ$11)),'Emissions (start here)'!CZ412*2000*453.59/8760/3600*Dispersion!$AZ$11,0)</f>
        <v>0</v>
      </c>
    </row>
    <row r="413" spans="1:206" x14ac:dyDescent="0.2">
      <c r="A413" s="51" t="str">
        <f>'Tox Values'!C413</f>
        <v>1746-01-6</v>
      </c>
      <c r="B413" s="94" t="str">
        <f>'Tox Values'!D413</f>
        <v>Tetrachlorodibenzo-p-dioxin, 2,3,7,8-</v>
      </c>
      <c r="C413" s="96">
        <f t="shared" si="25"/>
        <v>0</v>
      </c>
      <c r="D413" s="74">
        <f t="shared" si="26"/>
        <v>0</v>
      </c>
      <c r="E413" s="74">
        <f t="shared" si="27"/>
        <v>0</v>
      </c>
      <c r="F413" s="99">
        <f t="shared" si="28"/>
        <v>0</v>
      </c>
      <c r="G413" s="97">
        <f>IF(AND(ISNUMBER('Emissions (start here)'!E413),ISNUMBER(Dispersion!$C$8)),'Emissions (start here)'!E413*453.59/3600*Dispersion!$C$8,0)</f>
        <v>0</v>
      </c>
      <c r="H413" s="74">
        <f>IF(AND(ISNUMBER('Emissions (start here)'!E413),ISNUMBER(Dispersion!$C$9)),'Emissions (start here)'!E413*453.59/3600*Dispersion!$C$9,0)</f>
        <v>0</v>
      </c>
      <c r="I413" s="74">
        <f>IF(AND(ISNUMBER('Emissions (start here)'!F413),ISNUMBER(Dispersion!$C$10)),'Emissions (start here)'!F413*2000*453.59/8760/3600*Dispersion!$C$10,0)</f>
        <v>0</v>
      </c>
      <c r="J413" s="74">
        <f>IF(AND(ISNUMBER('Emissions (start here)'!F413),ISNUMBER(Dispersion!$C$11)),'Emissions (start here)'!F413*2000*453.59/8760/3600*Dispersion!$C$11,0)</f>
        <v>0</v>
      </c>
      <c r="K413" s="74">
        <f>IF(AND(ISNUMBER('Emissions (start here)'!G413),ISNUMBER(Dispersion!$D$8)),'Emissions (start here)'!G413*453.59/3600*Dispersion!$D$8,0)</f>
        <v>0</v>
      </c>
      <c r="L413" s="74">
        <f>IF(AND(ISNUMBER('Emissions (start here)'!G413),ISNUMBER(Dispersion!$D$9)),'Emissions (start here)'!G413*453.59/3600*Dispersion!$D$9,0)</f>
        <v>0</v>
      </c>
      <c r="M413" s="74">
        <f>IF(AND(ISNUMBER('Emissions (start here)'!H413),ISNUMBER(Dispersion!$D$10)),'Emissions (start here)'!H413*2000*453.59/8760/3600*Dispersion!$D$10,0)</f>
        <v>0</v>
      </c>
      <c r="N413" s="74">
        <f>IF(AND(ISNUMBER('Emissions (start here)'!H413),ISNUMBER(Dispersion!$D$11)),'Emissions (start here)'!H413*2000*453.59/8760/3600*Dispersion!$D$11,0)</f>
        <v>0</v>
      </c>
      <c r="O413" s="74">
        <f>IF(AND(ISNUMBER('Emissions (start here)'!I413),ISNUMBER(Dispersion!$E$8)),'Emissions (start here)'!I413*453.59/3600*Dispersion!$E$8,0)</f>
        <v>0</v>
      </c>
      <c r="P413" s="74">
        <f>IF(AND(ISNUMBER('Emissions (start here)'!I413),ISNUMBER(Dispersion!$E$9)),'Emissions (start here)'!I413*453.59/3600*Dispersion!$E$9,0)</f>
        <v>0</v>
      </c>
      <c r="Q413" s="74">
        <f>IF(AND(ISNUMBER('Emissions (start here)'!J413),ISNUMBER(Dispersion!$E$10)),'Emissions (start here)'!J413*2000*453.59/8760/3600*Dispersion!$E$10,0)</f>
        <v>0</v>
      </c>
      <c r="R413" s="74">
        <f>IF(AND(ISNUMBER('Emissions (start here)'!J413),ISNUMBER(Dispersion!$E$11)),'Emissions (start here)'!J413*2000*453.59/8760/3600*Dispersion!$E$11,0)</f>
        <v>0</v>
      </c>
      <c r="S413" s="74">
        <f>IF(AND(ISNUMBER('Emissions (start here)'!K413),ISNUMBER(Dispersion!$F$8)),'Emissions (start here)'!K413*453.59/3600*Dispersion!$F$8,0)</f>
        <v>0</v>
      </c>
      <c r="T413" s="74">
        <f>IF(AND(ISNUMBER('Emissions (start here)'!K413),ISNUMBER(Dispersion!$F$9)),'Emissions (start here)'!K413*453.59/3600*Dispersion!$F$9,0)</f>
        <v>0</v>
      </c>
      <c r="U413" s="74">
        <f>IF(AND(ISNUMBER('Emissions (start here)'!L413),ISNUMBER(Dispersion!$F$10)),'Emissions (start here)'!L413*2000*453.59/8760/3600*Dispersion!$F$10,0)</f>
        <v>0</v>
      </c>
      <c r="V413" s="74">
        <f>IF(AND(ISNUMBER('Emissions (start here)'!L413),ISNUMBER(Dispersion!$F$11)),'Emissions (start here)'!L413*2000*453.59/8760/3600*Dispersion!$F$11,0)</f>
        <v>0</v>
      </c>
      <c r="W413" s="74">
        <f>IF(AND(ISNUMBER('Emissions (start here)'!M413),ISNUMBER(Dispersion!$G$8)),'Emissions (start here)'!M413*453.59/3600*Dispersion!$G$8,0)</f>
        <v>0</v>
      </c>
      <c r="X413" s="74">
        <f>IF(AND(ISNUMBER('Emissions (start here)'!M413),ISNUMBER(Dispersion!$G$9)),'Emissions (start here)'!M413*453.59/3600*Dispersion!$G$9,0)</f>
        <v>0</v>
      </c>
      <c r="Y413" s="74">
        <f>IF(AND(ISNUMBER('Emissions (start here)'!N413),ISNUMBER(Dispersion!$G$10)),'Emissions (start here)'!N413*2000*453.59/8760/3600*Dispersion!$G$10,0)</f>
        <v>0</v>
      </c>
      <c r="Z413" s="74">
        <f>IF(AND(ISNUMBER('Emissions (start here)'!N413),ISNUMBER(Dispersion!$G$11)),'Emissions (start here)'!N413*2000*453.59/8760/3600*Dispersion!$G$11,0)</f>
        <v>0</v>
      </c>
      <c r="AA413" s="74">
        <f>IF(AND(ISNUMBER('Emissions (start here)'!O413),ISNUMBER(Dispersion!$H$8)),'Emissions (start here)'!O413*453.59/3600*Dispersion!$H$8,0)</f>
        <v>0</v>
      </c>
      <c r="AB413" s="74">
        <f>IF(AND(ISNUMBER('Emissions (start here)'!O413),ISNUMBER(Dispersion!$H$9)),'Emissions (start here)'!O413*453.59/3600*Dispersion!$H$9,0)</f>
        <v>0</v>
      </c>
      <c r="AC413" s="74">
        <f>IF(AND(ISNUMBER('Emissions (start here)'!P413),ISNUMBER(Dispersion!$H$10)),'Emissions (start here)'!P413*2000*453.59/8760/3600*Dispersion!$H$10,0)</f>
        <v>0</v>
      </c>
      <c r="AD413" s="74">
        <f>IF(AND(ISNUMBER('Emissions (start here)'!P413),ISNUMBER(Dispersion!$H$11)),'Emissions (start here)'!P413*2000*453.59/8760/3600*Dispersion!$H$11,0)</f>
        <v>0</v>
      </c>
      <c r="AE413" s="74">
        <f>IF(AND(ISNUMBER('Emissions (start here)'!Q413),ISNUMBER(Dispersion!$I$8)),'Emissions (start here)'!Q413*453.59/3600*Dispersion!$I$8,0)</f>
        <v>0</v>
      </c>
      <c r="AF413" s="74">
        <f>IF(AND(ISNUMBER('Emissions (start here)'!Q413),ISNUMBER(Dispersion!$I$9)),'Emissions (start here)'!Q413*453.59/3600*Dispersion!$I$9,0)</f>
        <v>0</v>
      </c>
      <c r="AG413" s="74">
        <f>IF(AND(ISNUMBER('Emissions (start here)'!R413),ISNUMBER(Dispersion!$I$10)),'Emissions (start here)'!R413*2000*453.59/8760/3600*Dispersion!$I$10,0)</f>
        <v>0</v>
      </c>
      <c r="AH413" s="74">
        <f>IF(AND(ISNUMBER('Emissions (start here)'!R413),ISNUMBER(Dispersion!$I$11)),'Emissions (start here)'!R413*2000*453.59/8760/3600*Dispersion!$I$11,0)</f>
        <v>0</v>
      </c>
      <c r="AI413" s="74">
        <f>IF(AND(ISNUMBER('Emissions (start here)'!S413),ISNUMBER(Dispersion!$J$8)),'Emissions (start here)'!S413*453.59/3600*Dispersion!$J$8,0)</f>
        <v>0</v>
      </c>
      <c r="AJ413" s="74">
        <f>IF(AND(ISNUMBER('Emissions (start here)'!S413),ISNUMBER(Dispersion!$J$9)),'Emissions (start here)'!S413*453.59/3600*Dispersion!$J$9,0)</f>
        <v>0</v>
      </c>
      <c r="AK413" s="74">
        <f>IF(AND(ISNUMBER('Emissions (start here)'!T413),ISNUMBER(Dispersion!$J$10)),'Emissions (start here)'!T413*2000*453.59/8760/3600*Dispersion!$J$10,0)</f>
        <v>0</v>
      </c>
      <c r="AL413" s="74">
        <f>IF(AND(ISNUMBER('Emissions (start here)'!T413),ISNUMBER(Dispersion!$J$11)),'Emissions (start here)'!T413*2000*453.59/8760/3600*Dispersion!$J$11,0)</f>
        <v>0</v>
      </c>
      <c r="AM413" s="74">
        <f>IF(AND(ISNUMBER('Emissions (start here)'!U413),ISNUMBER(Dispersion!$K$8)),'Emissions (start here)'!U413*453.59/3600*Dispersion!$K$8,0)</f>
        <v>0</v>
      </c>
      <c r="AN413" s="74">
        <f>IF(AND(ISNUMBER('Emissions (start here)'!U413),ISNUMBER(Dispersion!$K$9)),'Emissions (start here)'!U413*453.59/3600*Dispersion!$K$9,0)</f>
        <v>0</v>
      </c>
      <c r="AO413" s="74">
        <f>IF(AND(ISNUMBER('Emissions (start here)'!V413),ISNUMBER(Dispersion!$K$10)),'Emissions (start here)'!V413*2000*453.59/8760/3600*Dispersion!$K$10,0)</f>
        <v>0</v>
      </c>
      <c r="AP413" s="74">
        <f>IF(AND(ISNUMBER('Emissions (start here)'!V413),ISNUMBER(Dispersion!$K$11)),'Emissions (start here)'!V413*2000*453.59/8760/3600*Dispersion!$K$11,0)</f>
        <v>0</v>
      </c>
      <c r="AQ413" s="74">
        <f>IF(AND(ISNUMBER('Emissions (start here)'!W413),ISNUMBER(Dispersion!$L$8)),'Emissions (start here)'!W413*453.59/3600*Dispersion!$L$8,0)</f>
        <v>0</v>
      </c>
      <c r="AR413" s="74">
        <f>IF(AND(ISNUMBER('Emissions (start here)'!W413),ISNUMBER(Dispersion!$L$9)),'Emissions (start here)'!W413*453.59/3600*Dispersion!$L$9,0)</f>
        <v>0</v>
      </c>
      <c r="AS413" s="74">
        <f>IF(AND(ISNUMBER('Emissions (start here)'!X413),ISNUMBER(Dispersion!$L$10)),'Emissions (start here)'!X413*2000*453.59/8760/3600*Dispersion!$L$10,0)</f>
        <v>0</v>
      </c>
      <c r="AT413" s="74">
        <f>IF(AND(ISNUMBER('Emissions (start here)'!X413),ISNUMBER(Dispersion!$L$11)),'Emissions (start here)'!X413*2000*453.59/8760/3600*Dispersion!$L$11,0)</f>
        <v>0</v>
      </c>
      <c r="AU413" s="74">
        <f>IF(AND(ISNUMBER('Emissions (start here)'!Y413),ISNUMBER(Dispersion!$M$8)),'Emissions (start here)'!Y413*453.59/3600*Dispersion!$M$8,0)</f>
        <v>0</v>
      </c>
      <c r="AV413" s="74">
        <f>IF(AND(ISNUMBER('Emissions (start here)'!Y413),ISNUMBER(Dispersion!$M$9)),'Emissions (start here)'!Y413*453.59/3600*Dispersion!$M$9,0)</f>
        <v>0</v>
      </c>
      <c r="AW413" s="74">
        <f>IF(AND(ISNUMBER('Emissions (start here)'!Z413),ISNUMBER(Dispersion!$M$10)),'Emissions (start here)'!Z413*2000*453.59/8760/3600*Dispersion!$M$10,0)</f>
        <v>0</v>
      </c>
      <c r="AX413" s="74">
        <f>IF(AND(ISNUMBER('Emissions (start here)'!Z413),ISNUMBER(Dispersion!$M$11)),'Emissions (start here)'!Z413*2000*453.59/8760/3600*Dispersion!$M$11,0)</f>
        <v>0</v>
      </c>
      <c r="AY413" s="74">
        <f>IF(AND(ISNUMBER('Emissions (start here)'!AA413),ISNUMBER(Dispersion!$N$8)),'Emissions (start here)'!AA413*453.59/3600*Dispersion!$N$8,0)</f>
        <v>0</v>
      </c>
      <c r="AZ413" s="74">
        <f>IF(AND(ISNUMBER('Emissions (start here)'!AA413),ISNUMBER(Dispersion!$N$9)),'Emissions (start here)'!AA413*453.59/3600*Dispersion!$N$9,0)</f>
        <v>0</v>
      </c>
      <c r="BA413" s="74">
        <f>IF(AND(ISNUMBER('Emissions (start here)'!AB413),ISNUMBER(Dispersion!$N$10)),'Emissions (start here)'!AB413*2000*453.59/8760/3600*Dispersion!$N$10,0)</f>
        <v>0</v>
      </c>
      <c r="BB413" s="74">
        <f>IF(AND(ISNUMBER('Emissions (start here)'!AB413),ISNUMBER(Dispersion!$N$11)),'Emissions (start here)'!AB413*2000*453.59/8760/3600*Dispersion!$N$11,0)</f>
        <v>0</v>
      </c>
      <c r="BC413" s="74">
        <f>IF(AND(ISNUMBER('Emissions (start here)'!AC413),ISNUMBER(Dispersion!$O$8)),'Emissions (start here)'!AC413*453.59/3600*Dispersion!$O$8,0)</f>
        <v>0</v>
      </c>
      <c r="BD413" s="74">
        <f>IF(AND(ISNUMBER('Emissions (start here)'!AC413),ISNUMBER(Dispersion!$O$9)),'Emissions (start here)'!AC413*453.59/3600*Dispersion!$O$9,0)</f>
        <v>0</v>
      </c>
      <c r="BE413" s="74">
        <f>IF(AND(ISNUMBER('Emissions (start here)'!AD413),ISNUMBER(Dispersion!$O$10)),'Emissions (start here)'!AD413*2000*453.59/8760/3600*Dispersion!$O$10,0)</f>
        <v>0</v>
      </c>
      <c r="BF413" s="74">
        <f>IF(AND(ISNUMBER('Emissions (start here)'!AD413),ISNUMBER(Dispersion!$O$11)),'Emissions (start here)'!AD413*2000*453.59/8760/3600*Dispersion!$O$11,0)</f>
        <v>0</v>
      </c>
      <c r="BG413" s="74">
        <f>IF(AND(ISNUMBER('Emissions (start here)'!AE413),ISNUMBER(Dispersion!$P$8)),'Emissions (start here)'!AE413*453.59/3600*Dispersion!$P$8,0)</f>
        <v>0</v>
      </c>
      <c r="BH413" s="74">
        <f>IF(AND(ISNUMBER('Emissions (start here)'!AE413),ISNUMBER(Dispersion!$P$9)),'Emissions (start here)'!AE413*453.59/3600*Dispersion!$P$9,0)</f>
        <v>0</v>
      </c>
      <c r="BI413" s="74">
        <f>IF(AND(ISNUMBER('Emissions (start here)'!AF413),ISNUMBER(Dispersion!$P$10)),'Emissions (start here)'!AF413*2000*453.59/8760/3600*Dispersion!$P$10,0)</f>
        <v>0</v>
      </c>
      <c r="BJ413" s="74">
        <f>IF(AND(ISNUMBER('Emissions (start here)'!AF413),ISNUMBER(Dispersion!$P$11)),'Emissions (start here)'!AF413*2000*453.59/8760/3600*Dispersion!$P$11,0)</f>
        <v>0</v>
      </c>
      <c r="BK413" s="74">
        <f>IF(AND(ISNUMBER('Emissions (start here)'!AG413),ISNUMBER(Dispersion!$Q$8)),'Emissions (start here)'!AG413*453.59/3600*Dispersion!$Q$8,0)</f>
        <v>0</v>
      </c>
      <c r="BL413" s="74">
        <f>IF(AND(ISNUMBER('Emissions (start here)'!AG413),ISNUMBER(Dispersion!$Q$9)),'Emissions (start here)'!AG413*453.59/3600*Dispersion!$Q$9,0)</f>
        <v>0</v>
      </c>
      <c r="BM413" s="74">
        <f>IF(AND(ISNUMBER('Emissions (start here)'!AH413),ISNUMBER(Dispersion!$Q$10)),'Emissions (start here)'!AH413*2000*453.59/8760/3600*Dispersion!$Q$10,0)</f>
        <v>0</v>
      </c>
      <c r="BN413" s="74">
        <f>IF(AND(ISNUMBER('Emissions (start here)'!AH413),ISNUMBER(Dispersion!$Q$11)),'Emissions (start here)'!AH413*2000*453.59/8760/3600*Dispersion!$Q$11,0)</f>
        <v>0</v>
      </c>
      <c r="BO413" s="74">
        <f>IF(AND(ISNUMBER('Emissions (start here)'!AI413),ISNUMBER(Dispersion!$R$8)),'Emissions (start here)'!AI413*453.59/3600*Dispersion!$R$8,0)</f>
        <v>0</v>
      </c>
      <c r="BP413" s="74">
        <f>IF(AND(ISNUMBER('Emissions (start here)'!AI413),ISNUMBER(Dispersion!$R$9)),'Emissions (start here)'!AI413*453.59/3600*Dispersion!$R$9,0)</f>
        <v>0</v>
      </c>
      <c r="BQ413" s="74">
        <f>IF(AND(ISNUMBER('Emissions (start here)'!AJ413),ISNUMBER(Dispersion!$R$10)),'Emissions (start here)'!AJ413*2000*453.59/8760/3600*Dispersion!$R$10,0)</f>
        <v>0</v>
      </c>
      <c r="BR413" s="74">
        <f>IF(AND(ISNUMBER('Emissions (start here)'!AJ413),ISNUMBER(Dispersion!$R$11)),'Emissions (start here)'!AJ413*2000*453.59/8760/3600*Dispersion!$R$11,0)</f>
        <v>0</v>
      </c>
      <c r="BS413" s="74">
        <f>IF(AND(ISNUMBER('Emissions (start here)'!AK413),ISNUMBER(Dispersion!$S$8)),'Emissions (start here)'!AK413*453.59/3600*Dispersion!$S$8,0)</f>
        <v>0</v>
      </c>
      <c r="BT413" s="74">
        <f>IF(AND(ISNUMBER('Emissions (start here)'!AK413),ISNUMBER(Dispersion!$S$9)),'Emissions (start here)'!AK413*453.59/3600*Dispersion!$S$9,0)</f>
        <v>0</v>
      </c>
      <c r="BU413" s="74">
        <f>IF(AND(ISNUMBER('Emissions (start here)'!AL413),ISNUMBER(Dispersion!$S$10)),'Emissions (start here)'!AL413*2000*453.59/8760/3600*Dispersion!$S$10,0)</f>
        <v>0</v>
      </c>
      <c r="BV413" s="74">
        <f>IF(AND(ISNUMBER('Emissions (start here)'!AL413),ISNUMBER(Dispersion!$S$11)),'Emissions (start here)'!AL413*2000*453.59/8760/3600*Dispersion!$S$11,0)</f>
        <v>0</v>
      </c>
      <c r="BW413" s="74">
        <f>IF(AND(ISNUMBER('Emissions (start here)'!AM413),ISNUMBER(Dispersion!$T$8)),'Emissions (start here)'!AM413*453.59/3600*Dispersion!$T$8,0)</f>
        <v>0</v>
      </c>
      <c r="BX413" s="74">
        <f>IF(AND(ISNUMBER('Emissions (start here)'!AM413),ISNUMBER(Dispersion!$T$9)),'Emissions (start here)'!AM413*453.59/3600*Dispersion!$T$9,0)</f>
        <v>0</v>
      </c>
      <c r="BY413" s="74">
        <f>IF(AND(ISNUMBER('Emissions (start here)'!AN413),ISNUMBER(Dispersion!$T$10)),'Emissions (start here)'!AN413*2000*453.59/8760/3600*Dispersion!$T$10,0)</f>
        <v>0</v>
      </c>
      <c r="BZ413" s="74">
        <f>IF(AND(ISNUMBER('Emissions (start here)'!AN413),ISNUMBER(Dispersion!$T$11)),'Emissions (start here)'!AN413*2000*453.59/8760/3600*Dispersion!$T$11,0)</f>
        <v>0</v>
      </c>
      <c r="CA413" s="74">
        <f>IF(AND(ISNUMBER('Emissions (start here)'!AO413),ISNUMBER(Dispersion!$U$8)),'Emissions (start here)'!AO413*453.59/3600*Dispersion!$U$8,0)</f>
        <v>0</v>
      </c>
      <c r="CB413" s="74">
        <f>IF(AND(ISNUMBER('Emissions (start here)'!AO413),ISNUMBER(Dispersion!$U$9)),'Emissions (start here)'!AO413*453.59/3600*Dispersion!$U$9,0)</f>
        <v>0</v>
      </c>
      <c r="CC413" s="74">
        <f>IF(AND(ISNUMBER('Emissions (start here)'!AP413),ISNUMBER(Dispersion!$U$10)),'Emissions (start here)'!AP413*2000*453.59/8760/3600*Dispersion!$U$10,0)</f>
        <v>0</v>
      </c>
      <c r="CD413" s="74">
        <f>IF(AND(ISNUMBER('Emissions (start here)'!AP413),ISNUMBER(Dispersion!$U$11)),'Emissions (start here)'!AP413*2000*453.59/8760/3600*Dispersion!$U$11,0)</f>
        <v>0</v>
      </c>
      <c r="CE413" s="74">
        <f>IF(AND(ISNUMBER('Emissions (start here)'!AQ413),ISNUMBER(Dispersion!$V$8)),'Emissions (start here)'!AQ413*453.59/3600*Dispersion!$V$8,0)</f>
        <v>0</v>
      </c>
      <c r="CF413" s="74">
        <f>IF(AND(ISNUMBER('Emissions (start here)'!AQ413),ISNUMBER(Dispersion!$V$9)),'Emissions (start here)'!AQ413*453.59/3600*Dispersion!$V$9,0)</f>
        <v>0</v>
      </c>
      <c r="CG413" s="74">
        <f>IF(AND(ISNUMBER('Emissions (start here)'!AR413),ISNUMBER(Dispersion!$V$10)),'Emissions (start here)'!AR413*2000*453.59/8760/3600*Dispersion!$V$10,0)</f>
        <v>0</v>
      </c>
      <c r="CH413" s="74">
        <f>IF(AND(ISNUMBER('Emissions (start here)'!AR413),ISNUMBER(Dispersion!$V$11)),'Emissions (start here)'!AR413*2000*453.59/8760/3600*Dispersion!$V$11,0)</f>
        <v>0</v>
      </c>
      <c r="CI413" s="74">
        <f>IF(AND(ISNUMBER('Emissions (start here)'!AS413),ISNUMBER(Dispersion!$W$8)),'Emissions (start here)'!AS413*453.59/3600*Dispersion!$W$8,0)</f>
        <v>0</v>
      </c>
      <c r="CJ413" s="74">
        <f>IF(AND(ISNUMBER('Emissions (start here)'!AS413),ISNUMBER(Dispersion!$W$9)),'Emissions (start here)'!AS413*453.59/3600*Dispersion!$W$9,0)</f>
        <v>0</v>
      </c>
      <c r="CK413" s="74">
        <f>IF(AND(ISNUMBER('Emissions (start here)'!AT413),ISNUMBER(Dispersion!$W$10)),'Emissions (start here)'!AT413*2000*453.59/8760/3600*Dispersion!$W$10,0)</f>
        <v>0</v>
      </c>
      <c r="CL413" s="74">
        <f>IF(AND(ISNUMBER('Emissions (start here)'!AT413),ISNUMBER(Dispersion!$W$11)),'Emissions (start here)'!AT413*2000*453.59/8760/3600*Dispersion!$W$11,0)</f>
        <v>0</v>
      </c>
      <c r="CM413" s="74">
        <f>IF(AND(ISNUMBER('Emissions (start here)'!AU413),ISNUMBER(Dispersion!$X$8)),'Emissions (start here)'!AU413*453.59/3600*Dispersion!$X$8,0)</f>
        <v>0</v>
      </c>
      <c r="CN413" s="74">
        <f>IF(AND(ISNUMBER('Emissions (start here)'!AU413),ISNUMBER(Dispersion!$X$9)),'Emissions (start here)'!AU413*453.59/3600*Dispersion!$X$9,0)</f>
        <v>0</v>
      </c>
      <c r="CO413" s="74">
        <f>IF(AND(ISNUMBER('Emissions (start here)'!AV413),ISNUMBER(Dispersion!$X$10)),'Emissions (start here)'!AV413*2000*453.59/8760/3600*Dispersion!$X$10,0)</f>
        <v>0</v>
      </c>
      <c r="CP413" s="74">
        <f>IF(AND(ISNUMBER('Emissions (start here)'!AV413),ISNUMBER(Dispersion!$X$11)),'Emissions (start here)'!AV413*2000*453.59/8760/3600*Dispersion!$X$11,0)</f>
        <v>0</v>
      </c>
      <c r="CQ413" s="74">
        <f>IF(AND(ISNUMBER('Emissions (start here)'!AW413),ISNUMBER(Dispersion!$Y$8)),'Emissions (start here)'!AW413*453.59/3600*Dispersion!$Y$8,0)</f>
        <v>0</v>
      </c>
      <c r="CR413" s="74">
        <f>IF(AND(ISNUMBER('Emissions (start here)'!AW413),ISNUMBER(Dispersion!$Y$9)),'Emissions (start here)'!AW413*453.59/3600*Dispersion!$Y$9,0)</f>
        <v>0</v>
      </c>
      <c r="CS413" s="74">
        <f>IF(AND(ISNUMBER('Emissions (start here)'!AX413),ISNUMBER(Dispersion!$Y$10)),'Emissions (start here)'!AX413*2000*453.59/8760/3600*Dispersion!$Y$10,0)</f>
        <v>0</v>
      </c>
      <c r="CT413" s="74">
        <f>IF(AND(ISNUMBER('Emissions (start here)'!AX413),ISNUMBER(Dispersion!$Y$11)),'Emissions (start here)'!AX413*2000*453.59/8760/3600*Dispersion!$Y$11,0)</f>
        <v>0</v>
      </c>
      <c r="CU413" s="74">
        <f>IF(AND(ISNUMBER('Emissions (start here)'!AY413),ISNUMBER(Dispersion!$Z$8)),'Emissions (start here)'!AY413*453.59/3600*Dispersion!$Z$8,0)</f>
        <v>0</v>
      </c>
      <c r="CV413" s="74">
        <f>IF(AND(ISNUMBER('Emissions (start here)'!AY413),ISNUMBER(Dispersion!$Z$9)),'Emissions (start here)'!AY413*453.59/3600*Dispersion!$Z$9,0)</f>
        <v>0</v>
      </c>
      <c r="CW413" s="74">
        <f>IF(AND(ISNUMBER('Emissions (start here)'!AZ413),ISNUMBER(Dispersion!$Z$10)),'Emissions (start here)'!AZ413*2000*453.59/8760/3600*Dispersion!$Z$10,0)</f>
        <v>0</v>
      </c>
      <c r="CX413" s="74">
        <f>IF(AND(ISNUMBER('Emissions (start here)'!AZ413),ISNUMBER(Dispersion!$Z$11)),'Emissions (start here)'!AZ413*2000*453.59/8760/3600*Dispersion!$Z$11,0)</f>
        <v>0</v>
      </c>
      <c r="CY413" s="74">
        <f>IF(AND(ISNUMBER('Emissions (start here)'!BA413),ISNUMBER(Dispersion!$AA$8)),'Emissions (start here)'!BA413*453.59/3600*Dispersion!$AA$8,0)</f>
        <v>0</v>
      </c>
      <c r="CZ413" s="74">
        <f>IF(AND(ISNUMBER('Emissions (start here)'!BA413),ISNUMBER(Dispersion!$AA$9)),'Emissions (start here)'!BA413*453.59/3600*Dispersion!$AA$9,0)</f>
        <v>0</v>
      </c>
      <c r="DA413" s="74">
        <f>IF(AND(ISNUMBER('Emissions (start here)'!BB413),ISNUMBER(Dispersion!$AA$10)),'Emissions (start here)'!BB413*2000*453.59/8760/3600*Dispersion!$AA$10,0)</f>
        <v>0</v>
      </c>
      <c r="DB413" s="74">
        <f>IF(AND(ISNUMBER('Emissions (start here)'!BB413),ISNUMBER(Dispersion!$AA$11)),'Emissions (start here)'!BB413*2000*453.59/8760/3600*Dispersion!$AA$11,0)</f>
        <v>0</v>
      </c>
      <c r="DC413" s="74">
        <f>IF(AND(ISNUMBER('Emissions (start here)'!BC413),ISNUMBER(Dispersion!$AB$8)),'Emissions (start here)'!BC413*453.59/3600*Dispersion!$AB$8,0)</f>
        <v>0</v>
      </c>
      <c r="DD413" s="74">
        <f>IF(AND(ISNUMBER('Emissions (start here)'!BC413),ISNUMBER(Dispersion!$AB$9)),'Emissions (start here)'!BC413*453.59/3600*Dispersion!$AB$9,0)</f>
        <v>0</v>
      </c>
      <c r="DE413" s="74">
        <f>IF(AND(ISNUMBER('Emissions (start here)'!BD413),ISNUMBER(Dispersion!$AB$10)),'Emissions (start here)'!BD413*2000*453.59/8760/3600*Dispersion!$AB$10,0)</f>
        <v>0</v>
      </c>
      <c r="DF413" s="74">
        <f>IF(AND(ISNUMBER('Emissions (start here)'!BD413),ISNUMBER(Dispersion!$AB$11)),'Emissions (start here)'!BD413*2000*453.59/8760/3600*Dispersion!$AB$11,0)</f>
        <v>0</v>
      </c>
      <c r="DG413" s="74">
        <f>IF(AND(ISNUMBER('Emissions (start here)'!BE413),ISNUMBER(Dispersion!$AC$8)),'Emissions (start here)'!BE413*453.59/3600*Dispersion!$AC$8,0)</f>
        <v>0</v>
      </c>
      <c r="DH413" s="74">
        <f>IF(AND(ISNUMBER('Emissions (start here)'!BE413),ISNUMBER(Dispersion!$AC$9)),'Emissions (start here)'!BE413*453.59/3600*Dispersion!$AC$9,0)</f>
        <v>0</v>
      </c>
      <c r="DI413" s="74">
        <f>IF(AND(ISNUMBER('Emissions (start here)'!BF413),ISNUMBER(Dispersion!$AC$10)),'Emissions (start here)'!BF413*2000*453.59/8760/3600*Dispersion!$AC$10,0)</f>
        <v>0</v>
      </c>
      <c r="DJ413" s="74">
        <f>IF(AND(ISNUMBER('Emissions (start here)'!BF413),ISNUMBER(Dispersion!$AC$11)),'Emissions (start here)'!BF413*2000*453.59/8760/3600*Dispersion!$AC$11,0)</f>
        <v>0</v>
      </c>
      <c r="DK413" s="74">
        <f>IF(AND(ISNUMBER('Emissions (start here)'!BG413),ISNUMBER(Dispersion!$AD$8)),'Emissions (start here)'!BG413*453.59/3600*Dispersion!$AD$8,0)</f>
        <v>0</v>
      </c>
      <c r="DL413" s="74">
        <f>IF(AND(ISNUMBER('Emissions (start here)'!BG413),ISNUMBER(Dispersion!$AD$9)),'Emissions (start here)'!BG413*453.59/3600*Dispersion!$AD$9,0)</f>
        <v>0</v>
      </c>
      <c r="DM413" s="74">
        <f>IF(AND(ISNUMBER('Emissions (start here)'!BH413),ISNUMBER(Dispersion!$AD$10)),'Emissions (start here)'!BH413*2000*453.59/8760/3600*Dispersion!$AD$10,0)</f>
        <v>0</v>
      </c>
      <c r="DN413" s="74">
        <f>IF(AND(ISNUMBER('Emissions (start here)'!BH413),ISNUMBER(Dispersion!$AD$11)),'Emissions (start here)'!BH413*2000*453.59/8760/3600*Dispersion!$AD$11,0)</f>
        <v>0</v>
      </c>
      <c r="DO413" s="74">
        <f>IF(AND(ISNUMBER('Emissions (start here)'!BI413),ISNUMBER(Dispersion!$AE$8)),'Emissions (start here)'!BI413*453.59/3600*Dispersion!$AE$8,0)</f>
        <v>0</v>
      </c>
      <c r="DP413" s="74">
        <f>IF(AND(ISNUMBER('Emissions (start here)'!BI413),ISNUMBER(Dispersion!$AE$9)),'Emissions (start here)'!BI413*453.59/3600*Dispersion!$AE$9,0)</f>
        <v>0</v>
      </c>
      <c r="DQ413" s="74">
        <f>IF(AND(ISNUMBER('Emissions (start here)'!BJ413),ISNUMBER(Dispersion!$AE$10)),'Emissions (start here)'!BJ413*2000*453.59/8760/3600*Dispersion!$AE$10,0)</f>
        <v>0</v>
      </c>
      <c r="DR413" s="74">
        <f>IF(AND(ISNUMBER('Emissions (start here)'!BJ413),ISNUMBER(Dispersion!$AE$11)),'Emissions (start here)'!BJ413*2000*453.59/8760/3600*Dispersion!$AE$11,0)</f>
        <v>0</v>
      </c>
      <c r="DS413" s="74">
        <f>IF(AND(ISNUMBER('Emissions (start here)'!BK413),ISNUMBER(Dispersion!$AF$8)),'Emissions (start here)'!BK413*453.59/3600*Dispersion!$AF$8,0)</f>
        <v>0</v>
      </c>
      <c r="DT413" s="74">
        <f>IF(AND(ISNUMBER('Emissions (start here)'!BK413),ISNUMBER(Dispersion!$AF$9)),'Emissions (start here)'!BK413*453.59/3600*Dispersion!$AF$9,0)</f>
        <v>0</v>
      </c>
      <c r="DU413" s="74">
        <f>IF(AND(ISNUMBER('Emissions (start here)'!BL413),ISNUMBER(Dispersion!$AF$10)),'Emissions (start here)'!BL413*2000*453.59/8760/3600*Dispersion!$AF$10,0)</f>
        <v>0</v>
      </c>
      <c r="DV413" s="74">
        <f>IF(AND(ISNUMBER('Emissions (start here)'!BL413),ISNUMBER(Dispersion!$AF$11)),'Emissions (start here)'!BL413*2000*453.59/8760/3600*Dispersion!$AF$11,0)</f>
        <v>0</v>
      </c>
      <c r="DW413" s="74">
        <f>IF(AND(ISNUMBER('Emissions (start here)'!BM413),ISNUMBER(Dispersion!$AG$8)),'Emissions (start here)'!BM413*453.59/3600*Dispersion!$AG$8,0)</f>
        <v>0</v>
      </c>
      <c r="DX413" s="74">
        <f>IF(AND(ISNUMBER('Emissions (start here)'!BM413),ISNUMBER(Dispersion!$AG$9)),'Emissions (start here)'!BM413*453.59/3600*Dispersion!$AG$9,0)</f>
        <v>0</v>
      </c>
      <c r="DY413" s="74">
        <f>IF(AND(ISNUMBER('Emissions (start here)'!BN413),ISNUMBER(Dispersion!$AG$10)),'Emissions (start here)'!BN413*2000*453.59/8760/3600*Dispersion!$AG$10,0)</f>
        <v>0</v>
      </c>
      <c r="DZ413" s="74">
        <f>IF(AND(ISNUMBER('Emissions (start here)'!BN413),ISNUMBER(Dispersion!$AG$11)),'Emissions (start here)'!BN413*2000*453.59/8760/3600*Dispersion!$AG$11,0)</f>
        <v>0</v>
      </c>
      <c r="EA413" s="74">
        <f>IF(AND(ISNUMBER('Emissions (start here)'!BO413),ISNUMBER(Dispersion!$AH$8)),'Emissions (start here)'!BO413*453.59/3600*Dispersion!$AH$8,0)</f>
        <v>0</v>
      </c>
      <c r="EB413" s="74">
        <f>IF(AND(ISNUMBER('Emissions (start here)'!BO413),ISNUMBER(Dispersion!$AH$9)),'Emissions (start here)'!BO413*453.59/3600*Dispersion!$AH$9,0)</f>
        <v>0</v>
      </c>
      <c r="EC413" s="74">
        <f>IF(AND(ISNUMBER('Emissions (start here)'!BP413),ISNUMBER(Dispersion!$AH$10)),'Emissions (start here)'!BP413*2000*453.59/8760/3600*Dispersion!$AH$10,0)</f>
        <v>0</v>
      </c>
      <c r="ED413" s="74">
        <f>IF(AND(ISNUMBER('Emissions (start here)'!BP413),ISNUMBER(Dispersion!$AH$11)),'Emissions (start here)'!BP413*2000*453.59/8760/3600*Dispersion!$AH$11,0)</f>
        <v>0</v>
      </c>
      <c r="EE413" s="74">
        <f>IF(AND(ISNUMBER('Emissions (start here)'!BQ413),ISNUMBER(Dispersion!$AI$8)),'Emissions (start here)'!BQ413*453.59/3600*Dispersion!$AI$8,0)</f>
        <v>0</v>
      </c>
      <c r="EF413" s="74">
        <f>IF(AND(ISNUMBER('Emissions (start here)'!BQ413),ISNUMBER(Dispersion!$AI$9)),'Emissions (start here)'!BQ413*453.59/3600*Dispersion!$AI$9,0)</f>
        <v>0</v>
      </c>
      <c r="EG413" s="74">
        <f>IF(AND(ISNUMBER('Emissions (start here)'!BR413),ISNUMBER(Dispersion!$AI$10)),'Emissions (start here)'!BR413*2000*453.59/8760/3600*Dispersion!$AI$10,0)</f>
        <v>0</v>
      </c>
      <c r="EH413" s="74">
        <f>IF(AND(ISNUMBER('Emissions (start here)'!BR413),ISNUMBER(Dispersion!$AI$11)),'Emissions (start here)'!BR413*2000*453.59/8760/3600*Dispersion!$AI$11,0)</f>
        <v>0</v>
      </c>
      <c r="EI413" s="74">
        <f>IF(AND(ISNUMBER('Emissions (start here)'!BS413),ISNUMBER(Dispersion!$AJ$8)),'Emissions (start here)'!BS413*453.59/3600*Dispersion!$AJ$8,0)</f>
        <v>0</v>
      </c>
      <c r="EJ413" s="74">
        <f>IF(AND(ISNUMBER('Emissions (start here)'!BS413),ISNUMBER(Dispersion!$AJ$9)),'Emissions (start here)'!BS413*453.59/3600*Dispersion!$AJ$9,0)</f>
        <v>0</v>
      </c>
      <c r="EK413" s="74">
        <f>IF(AND(ISNUMBER('Emissions (start here)'!BT413),ISNUMBER(Dispersion!$AJ$10)),'Emissions (start here)'!BT413*2000*453.59/8760/3600*Dispersion!$AJ$10,0)</f>
        <v>0</v>
      </c>
      <c r="EL413" s="74">
        <f>IF(AND(ISNUMBER('Emissions (start here)'!BT413),ISNUMBER(Dispersion!$AJ$11)),'Emissions (start here)'!BT413*2000*453.59/8760/3600*Dispersion!$AJ$11,0)</f>
        <v>0</v>
      </c>
      <c r="EM413" s="74">
        <f>IF(AND(ISNUMBER('Emissions (start here)'!BU413),ISNUMBER(Dispersion!$AK$8)),'Emissions (start here)'!BU413*453.59/3600*Dispersion!$AK$8,0)</f>
        <v>0</v>
      </c>
      <c r="EN413" s="74">
        <f>IF(AND(ISNUMBER('Emissions (start here)'!BU413),ISNUMBER(Dispersion!$AK$9)),'Emissions (start here)'!BU413*453.59/3600*Dispersion!$AK$9,0)</f>
        <v>0</v>
      </c>
      <c r="EO413" s="74">
        <f>IF(AND(ISNUMBER('Emissions (start here)'!BV413),ISNUMBER(Dispersion!$AK$10)),'Emissions (start here)'!BV413*2000*453.59/8760/3600*Dispersion!$AK$10,0)</f>
        <v>0</v>
      </c>
      <c r="EP413" s="74">
        <f>IF(AND(ISNUMBER('Emissions (start here)'!BV413),ISNUMBER(Dispersion!$AK$11)),'Emissions (start here)'!BV413*2000*453.59/8760/3600*Dispersion!$AK$11,0)</f>
        <v>0</v>
      </c>
      <c r="EQ413" s="74">
        <f>IF(AND(ISNUMBER('Emissions (start here)'!BW413),ISNUMBER(Dispersion!$AL$8)),'Emissions (start here)'!BW413*453.59/3600*Dispersion!$AL$8,0)</f>
        <v>0</v>
      </c>
      <c r="ER413" s="74">
        <f>IF(AND(ISNUMBER('Emissions (start here)'!BW413),ISNUMBER(Dispersion!$AL$9)),'Emissions (start here)'!BW413*453.59/3600*Dispersion!$AL$9,0)</f>
        <v>0</v>
      </c>
      <c r="ES413" s="74">
        <f>IF(AND(ISNUMBER('Emissions (start here)'!BX413),ISNUMBER(Dispersion!$AL$10)),'Emissions (start here)'!BX413*2000*453.59/8760/3600*Dispersion!$AL$10,0)</f>
        <v>0</v>
      </c>
      <c r="ET413" s="74">
        <f>IF(AND(ISNUMBER('Emissions (start here)'!BX413),ISNUMBER(Dispersion!$AL$11)),'Emissions (start here)'!BX413*2000*453.59/8760/3600*Dispersion!$AL$11,0)</f>
        <v>0</v>
      </c>
      <c r="EU413" s="74">
        <f>IF(AND(ISNUMBER('Emissions (start here)'!BY413),ISNUMBER(Dispersion!$AM$8)),'Emissions (start here)'!BY413*453.59/3600*Dispersion!$AM$8,0)</f>
        <v>0</v>
      </c>
      <c r="EV413" s="74">
        <f>IF(AND(ISNUMBER('Emissions (start here)'!BY413),ISNUMBER(Dispersion!$AM$9)),'Emissions (start here)'!BY413*453.59/3600*Dispersion!$AM$9,0)</f>
        <v>0</v>
      </c>
      <c r="EW413" s="74">
        <f>IF(AND(ISNUMBER('Emissions (start here)'!BZ413),ISNUMBER(Dispersion!$AM$10)),'Emissions (start here)'!BZ413*2000*453.59/8760/3600*Dispersion!$AM$10,0)</f>
        <v>0</v>
      </c>
      <c r="EX413" s="74">
        <f>IF(AND(ISNUMBER('Emissions (start here)'!BZ413),ISNUMBER(Dispersion!$AM$11)),'Emissions (start here)'!BZ413*2000*453.59/8760/3600*Dispersion!$AM$11,0)</f>
        <v>0</v>
      </c>
      <c r="EY413" s="74">
        <f>IF(AND(ISNUMBER('Emissions (start here)'!CA413),ISNUMBER(Dispersion!$AN$8)),'Emissions (start here)'!CA413*453.59/3600*Dispersion!$AN$8,0)</f>
        <v>0</v>
      </c>
      <c r="EZ413" s="74">
        <f>IF(AND(ISNUMBER('Emissions (start here)'!CA413),ISNUMBER(Dispersion!$AN$9)),'Emissions (start here)'!CA413*453.59/3600*Dispersion!$AN$9,0)</f>
        <v>0</v>
      </c>
      <c r="FA413" s="74">
        <f>IF(AND(ISNUMBER('Emissions (start here)'!CB413),ISNUMBER(Dispersion!$AN$10)),'Emissions (start here)'!CB413*2000*453.59/8760/3600*Dispersion!$AN$10,0)</f>
        <v>0</v>
      </c>
      <c r="FB413" s="74">
        <f>IF(AND(ISNUMBER('Emissions (start here)'!CB413),ISNUMBER(Dispersion!$AN$11)),'Emissions (start here)'!CB413*2000*453.59/8760/3600*Dispersion!$AN$11,0)</f>
        <v>0</v>
      </c>
      <c r="FC413" s="74">
        <f>IF(AND(ISNUMBER('Emissions (start here)'!CC413),ISNUMBER(Dispersion!$AO$8)),'Emissions (start here)'!CC413*453.59/3600*Dispersion!$AO$8,0)</f>
        <v>0</v>
      </c>
      <c r="FD413" s="74">
        <f>IF(AND(ISNUMBER('Emissions (start here)'!CC413),ISNUMBER(Dispersion!$AO$9)),'Emissions (start here)'!CC413*453.59/3600*Dispersion!$AO$9,0)</f>
        <v>0</v>
      </c>
      <c r="FE413" s="74">
        <f>IF(AND(ISNUMBER('Emissions (start here)'!CD413),ISNUMBER(Dispersion!$AO$10)),'Emissions (start here)'!CD413*2000*453.59/8760/3600*Dispersion!$AO$10,0)</f>
        <v>0</v>
      </c>
      <c r="FF413" s="74">
        <f>IF(AND(ISNUMBER('Emissions (start here)'!CD413),ISNUMBER(Dispersion!$AO$11)),'Emissions (start here)'!CD413*2000*453.59/8760/3600*Dispersion!$AO$11,0)</f>
        <v>0</v>
      </c>
      <c r="FG413" s="74">
        <f>IF(AND(ISNUMBER('Emissions (start here)'!CE413),ISNUMBER(Dispersion!$AP$8)),'Emissions (start here)'!CE413*453.59/3600*Dispersion!$AP$8,0)</f>
        <v>0</v>
      </c>
      <c r="FH413" s="74">
        <f>IF(AND(ISNUMBER('Emissions (start here)'!CE413),ISNUMBER(Dispersion!$AP$9)),'Emissions (start here)'!CE413*453.59/3600*Dispersion!$AP$9,0)</f>
        <v>0</v>
      </c>
      <c r="FI413" s="74">
        <f>IF(AND(ISNUMBER('Emissions (start here)'!CF413),ISNUMBER(Dispersion!$AP$10)),'Emissions (start here)'!CF413*2000*453.59/8760/3600*Dispersion!$AP$10,0)</f>
        <v>0</v>
      </c>
      <c r="FJ413" s="74">
        <f>IF(AND(ISNUMBER('Emissions (start here)'!CF413),ISNUMBER(Dispersion!$AP$11)),'Emissions (start here)'!CF413*2000*453.59/8760/3600*Dispersion!$AP$11,0)</f>
        <v>0</v>
      </c>
      <c r="FK413" s="74">
        <f>IF(AND(ISNUMBER('Emissions (start here)'!CG413),ISNUMBER(Dispersion!$AQ$8)),'Emissions (start here)'!CG413*453.59/3600*Dispersion!$AQ$8,0)</f>
        <v>0</v>
      </c>
      <c r="FL413" s="74">
        <f>IF(AND(ISNUMBER('Emissions (start here)'!CG413),ISNUMBER(Dispersion!$AQ$9)),'Emissions (start here)'!CG413*453.59/3600*Dispersion!$AQ$9,0)</f>
        <v>0</v>
      </c>
      <c r="FM413" s="74">
        <f>IF(AND(ISNUMBER('Emissions (start here)'!CH413),ISNUMBER(Dispersion!$AQ$10)),'Emissions (start here)'!CH413*2000*453.59/8760/3600*Dispersion!$AQ$10,0)</f>
        <v>0</v>
      </c>
      <c r="FN413" s="74">
        <f>IF(AND(ISNUMBER('Emissions (start here)'!CH413),ISNUMBER(Dispersion!$AQ$11)),'Emissions (start here)'!CH413*2000*453.59/8760/3600*Dispersion!$AQ$11,0)</f>
        <v>0</v>
      </c>
      <c r="FO413" s="74">
        <f>IF(AND(ISNUMBER('Emissions (start here)'!CI413),ISNUMBER(Dispersion!$AR$8)),'Emissions (start here)'!CI413*453.59/3600*Dispersion!$AR$8,0)</f>
        <v>0</v>
      </c>
      <c r="FP413" s="74">
        <f>IF(AND(ISNUMBER('Emissions (start here)'!CI413),ISNUMBER(Dispersion!$AR$9)),'Emissions (start here)'!CI413*453.59/3600*Dispersion!$AR$9,0)</f>
        <v>0</v>
      </c>
      <c r="FQ413" s="74">
        <f>IF(AND(ISNUMBER('Emissions (start here)'!CJ413),ISNUMBER(Dispersion!$AR$10)),'Emissions (start here)'!CJ413*2000*453.59/8760/3600*Dispersion!$AR$10,0)</f>
        <v>0</v>
      </c>
      <c r="FR413" s="74">
        <f>IF(AND(ISNUMBER('Emissions (start here)'!CJ413),ISNUMBER(Dispersion!$AR$11)),'Emissions (start here)'!CJ413*2000*453.59/8760/3600*Dispersion!$AR$11,0)</f>
        <v>0</v>
      </c>
      <c r="FS413" s="74">
        <f>IF(AND(ISNUMBER('Emissions (start here)'!CK413),ISNUMBER(Dispersion!$AS$8)),'Emissions (start here)'!CK413*453.59/3600*Dispersion!$AS$8,0)</f>
        <v>0</v>
      </c>
      <c r="FT413" s="74">
        <f>IF(AND(ISNUMBER('Emissions (start here)'!CK413),ISNUMBER(Dispersion!$AS$9)),'Emissions (start here)'!CK413*453.59/3600*Dispersion!$AS$9,0)</f>
        <v>0</v>
      </c>
      <c r="FU413" s="74">
        <f>IF(AND(ISNUMBER('Emissions (start here)'!CL413),ISNUMBER(Dispersion!$AS$10)),'Emissions (start here)'!CL413*2000*453.59/8760/3600*Dispersion!$AS$10,0)</f>
        <v>0</v>
      </c>
      <c r="FV413" s="74">
        <f>IF(AND(ISNUMBER('Emissions (start here)'!CL413),ISNUMBER(Dispersion!$AS$11)),'Emissions (start here)'!CL413*2000*453.59/8760/3600*Dispersion!$AS$11,0)</f>
        <v>0</v>
      </c>
      <c r="FW413" s="74">
        <f>IF(AND(ISNUMBER('Emissions (start here)'!CM413),ISNUMBER(Dispersion!$AT$8)),'Emissions (start here)'!CM413*453.59/3600*Dispersion!$AT$8,0)</f>
        <v>0</v>
      </c>
      <c r="FX413" s="74">
        <f>IF(AND(ISNUMBER('Emissions (start here)'!CM413),ISNUMBER(Dispersion!$AT$9)),'Emissions (start here)'!CM413*453.59/3600*Dispersion!$AT$9,0)</f>
        <v>0</v>
      </c>
      <c r="FY413" s="74">
        <f>IF(AND(ISNUMBER('Emissions (start here)'!CN413),ISNUMBER(Dispersion!$AT$10)),'Emissions (start here)'!CN413*2000*453.59/8760/3600*Dispersion!$AT$10,0)</f>
        <v>0</v>
      </c>
      <c r="FZ413" s="74">
        <f>IF(AND(ISNUMBER('Emissions (start here)'!CN413),ISNUMBER(Dispersion!$AT$11)),'Emissions (start here)'!CN413*2000*453.59/8760/3600*Dispersion!$AT$11,0)</f>
        <v>0</v>
      </c>
      <c r="GA413" s="74">
        <f>IF(AND(ISNUMBER('Emissions (start here)'!CO413),ISNUMBER(Dispersion!$AU$8)),'Emissions (start here)'!CO413*453.59/3600*Dispersion!$AU$8,0)</f>
        <v>0</v>
      </c>
      <c r="GB413" s="74">
        <f>IF(AND(ISNUMBER('Emissions (start here)'!CO413),ISNUMBER(Dispersion!$AU$9)),'Emissions (start here)'!CO413*453.59/3600*Dispersion!$AU$9,0)</f>
        <v>0</v>
      </c>
      <c r="GC413" s="74">
        <f>IF(AND(ISNUMBER('Emissions (start here)'!CP413),ISNUMBER(Dispersion!$AU$10)),'Emissions (start here)'!CP413*2000*453.59/8760/3600*Dispersion!$AU$10,0)</f>
        <v>0</v>
      </c>
      <c r="GD413" s="74">
        <f>IF(AND(ISNUMBER('Emissions (start here)'!CP413),ISNUMBER(Dispersion!$AU$11)),'Emissions (start here)'!CP413*2000*453.59/8760/3600*Dispersion!$AU$11,0)</f>
        <v>0</v>
      </c>
      <c r="GE413" s="74">
        <f>IF(AND(ISNUMBER('Emissions (start here)'!CQ413),ISNUMBER(Dispersion!$AV$8)),'Emissions (start here)'!CQ413*453.59/3600*Dispersion!$AV$8,0)</f>
        <v>0</v>
      </c>
      <c r="GF413" s="74">
        <f>IF(AND(ISNUMBER('Emissions (start here)'!CQ413),ISNUMBER(Dispersion!$AV$9)),'Emissions (start here)'!CQ413*453.59/3600*Dispersion!$AV$9,0)</f>
        <v>0</v>
      </c>
      <c r="GG413" s="74">
        <f>IF(AND(ISNUMBER('Emissions (start here)'!CR413),ISNUMBER(Dispersion!$AV$10)),'Emissions (start here)'!CR413*2000*453.59/8760/3600*Dispersion!$AV$10,0)</f>
        <v>0</v>
      </c>
      <c r="GH413" s="74">
        <f>IF(AND(ISNUMBER('Emissions (start here)'!CR413),ISNUMBER(Dispersion!$AV$11)),'Emissions (start here)'!CR413*2000*453.59/8760/3600*Dispersion!$AV$11,0)</f>
        <v>0</v>
      </c>
      <c r="GI413" s="74">
        <f>IF(AND(ISNUMBER('Emissions (start here)'!CS413),ISNUMBER(Dispersion!$AW$8)),'Emissions (start here)'!CS413*453.59/3600*Dispersion!$AW$8,0)</f>
        <v>0</v>
      </c>
      <c r="GJ413" s="74">
        <f>IF(AND(ISNUMBER('Emissions (start here)'!CS413),ISNUMBER(Dispersion!$AW$9)),'Emissions (start here)'!CS413*453.59/3600*Dispersion!$AW$9,0)</f>
        <v>0</v>
      </c>
      <c r="GK413" s="74">
        <f>IF(AND(ISNUMBER('Emissions (start here)'!CT413),ISNUMBER(Dispersion!$AW$10)),'Emissions (start here)'!CT413*2000*453.59/8760/3600*Dispersion!$AW$10,0)</f>
        <v>0</v>
      </c>
      <c r="GL413" s="74">
        <f>IF(AND(ISNUMBER('Emissions (start here)'!CT413),ISNUMBER(Dispersion!$AW$11)),'Emissions (start here)'!CT413*2000*453.59/8760/3600*Dispersion!$AW$11,0)</f>
        <v>0</v>
      </c>
      <c r="GM413" s="74">
        <f>IF(AND(ISNUMBER('Emissions (start here)'!CU413),ISNUMBER(Dispersion!$AX$8)),'Emissions (start here)'!CU413*453.59/3600*Dispersion!$AX$8,0)</f>
        <v>0</v>
      </c>
      <c r="GN413" s="74">
        <f>IF(AND(ISNUMBER('Emissions (start here)'!CU413),ISNUMBER(Dispersion!$AX$9)),'Emissions (start here)'!CU413*453.59/3600*Dispersion!$AX$9,0)</f>
        <v>0</v>
      </c>
      <c r="GO413" s="74">
        <f>IF(AND(ISNUMBER('Emissions (start here)'!CV413),ISNUMBER(Dispersion!$AX$10)),'Emissions (start here)'!CV413*2000*453.59/8760/3600*Dispersion!$AX$10,0)</f>
        <v>0</v>
      </c>
      <c r="GP413" s="74">
        <f>IF(AND(ISNUMBER('Emissions (start here)'!CV413),ISNUMBER(Dispersion!$AX$11)),'Emissions (start here)'!CV413*2000*453.59/8760/3600*Dispersion!$AX$11,0)</f>
        <v>0</v>
      </c>
      <c r="GQ413" s="74">
        <f>IF(AND(ISNUMBER('Emissions (start here)'!CW413),ISNUMBER(Dispersion!$AY$8)),'Emissions (start here)'!CW413*453.59/3600*Dispersion!$AY$8,0)</f>
        <v>0</v>
      </c>
      <c r="GR413" s="74">
        <f>IF(AND(ISNUMBER('Emissions (start here)'!CW413),ISNUMBER(Dispersion!$AY$9)),'Emissions (start here)'!CW413*453.59/3600*Dispersion!$AY$9,0)</f>
        <v>0</v>
      </c>
      <c r="GS413" s="74">
        <f>IF(AND(ISNUMBER('Emissions (start here)'!CX413),ISNUMBER(Dispersion!$AY$10)),'Emissions (start here)'!CX413*2000*453.59/8760/3600*Dispersion!$AY$10,0)</f>
        <v>0</v>
      </c>
      <c r="GT413" s="74">
        <f>IF(AND(ISNUMBER('Emissions (start here)'!CX413),ISNUMBER(Dispersion!$AY$11)),'Emissions (start here)'!CX413*2000*453.59/8760/3600*Dispersion!$AY$11,0)</f>
        <v>0</v>
      </c>
      <c r="GU413" s="74">
        <f>IF(AND(ISNUMBER('Emissions (start here)'!CY413),ISNUMBER(Dispersion!$AZ$8)),'Emissions (start here)'!CY413*453.59/3600*Dispersion!$AZ$8,0)</f>
        <v>0</v>
      </c>
      <c r="GV413" s="74">
        <f>IF(AND(ISNUMBER('Emissions (start here)'!CY413),ISNUMBER(Dispersion!$AZ$9)),'Emissions (start here)'!CY413*453.59/3600*Dispersion!$AZ$9,0)</f>
        <v>0</v>
      </c>
      <c r="GW413" s="74">
        <f>IF(AND(ISNUMBER('Emissions (start here)'!CZ413),ISNUMBER(Dispersion!$AZ$10)),'Emissions (start here)'!CZ413*2000*453.59/8760/3600*Dispersion!$AZ$10,0)</f>
        <v>0</v>
      </c>
      <c r="GX413" s="74">
        <f>IF(AND(ISNUMBER('Emissions (start here)'!CZ413),ISNUMBER(Dispersion!$AZ$11)),'Emissions (start here)'!CZ413*2000*453.59/8760/3600*Dispersion!$AZ$11,0)</f>
        <v>0</v>
      </c>
    </row>
    <row r="414" spans="1:206" x14ac:dyDescent="0.2">
      <c r="A414" s="51" t="str">
        <f>'Tox Values'!C414</f>
        <v>00-08-8</v>
      </c>
      <c r="B414" s="94" t="str">
        <f>'Tox Values'!D414</f>
        <v>Tetrachlorodibenzodioxins, All Isomers</v>
      </c>
      <c r="C414" s="96">
        <f t="shared" si="25"/>
        <v>0</v>
      </c>
      <c r="D414" s="74">
        <f t="shared" si="26"/>
        <v>0</v>
      </c>
      <c r="E414" s="74">
        <f t="shared" si="27"/>
        <v>0</v>
      </c>
      <c r="F414" s="99">
        <f t="shared" si="28"/>
        <v>0</v>
      </c>
      <c r="G414" s="97">
        <f>IF(AND(ISNUMBER('Emissions (start here)'!E414),ISNUMBER(Dispersion!$C$8)),'Emissions (start here)'!E414*453.59/3600*Dispersion!$C$8,0)</f>
        <v>0</v>
      </c>
      <c r="H414" s="74">
        <f>IF(AND(ISNUMBER('Emissions (start here)'!E414),ISNUMBER(Dispersion!$C$9)),'Emissions (start here)'!E414*453.59/3600*Dispersion!$C$9,0)</f>
        <v>0</v>
      </c>
      <c r="I414" s="74">
        <f>IF(AND(ISNUMBER('Emissions (start here)'!F414),ISNUMBER(Dispersion!$C$10)),'Emissions (start here)'!F414*2000*453.59/8760/3600*Dispersion!$C$10,0)</f>
        <v>0</v>
      </c>
      <c r="J414" s="74">
        <f>IF(AND(ISNUMBER('Emissions (start here)'!F414),ISNUMBER(Dispersion!$C$11)),'Emissions (start here)'!F414*2000*453.59/8760/3600*Dispersion!$C$11,0)</f>
        <v>0</v>
      </c>
      <c r="K414" s="74">
        <f>IF(AND(ISNUMBER('Emissions (start here)'!G414),ISNUMBER(Dispersion!$D$8)),'Emissions (start here)'!G414*453.59/3600*Dispersion!$D$8,0)</f>
        <v>0</v>
      </c>
      <c r="L414" s="74">
        <f>IF(AND(ISNUMBER('Emissions (start here)'!G414),ISNUMBER(Dispersion!$D$9)),'Emissions (start here)'!G414*453.59/3600*Dispersion!$D$9,0)</f>
        <v>0</v>
      </c>
      <c r="M414" s="74">
        <f>IF(AND(ISNUMBER('Emissions (start here)'!H414),ISNUMBER(Dispersion!$D$10)),'Emissions (start here)'!H414*2000*453.59/8760/3600*Dispersion!$D$10,0)</f>
        <v>0</v>
      </c>
      <c r="N414" s="74">
        <f>IF(AND(ISNUMBER('Emissions (start here)'!H414),ISNUMBER(Dispersion!$D$11)),'Emissions (start here)'!H414*2000*453.59/8760/3600*Dispersion!$D$11,0)</f>
        <v>0</v>
      </c>
      <c r="O414" s="74">
        <f>IF(AND(ISNUMBER('Emissions (start here)'!I414),ISNUMBER(Dispersion!$E$8)),'Emissions (start here)'!I414*453.59/3600*Dispersion!$E$8,0)</f>
        <v>0</v>
      </c>
      <c r="P414" s="74">
        <f>IF(AND(ISNUMBER('Emissions (start here)'!I414),ISNUMBER(Dispersion!$E$9)),'Emissions (start here)'!I414*453.59/3600*Dispersion!$E$9,0)</f>
        <v>0</v>
      </c>
      <c r="Q414" s="74">
        <f>IF(AND(ISNUMBER('Emissions (start here)'!J414),ISNUMBER(Dispersion!$E$10)),'Emissions (start here)'!J414*2000*453.59/8760/3600*Dispersion!$E$10,0)</f>
        <v>0</v>
      </c>
      <c r="R414" s="74">
        <f>IF(AND(ISNUMBER('Emissions (start here)'!J414),ISNUMBER(Dispersion!$E$11)),'Emissions (start here)'!J414*2000*453.59/8760/3600*Dispersion!$E$11,0)</f>
        <v>0</v>
      </c>
      <c r="S414" s="74">
        <f>IF(AND(ISNUMBER('Emissions (start here)'!K414),ISNUMBER(Dispersion!$F$8)),'Emissions (start here)'!K414*453.59/3600*Dispersion!$F$8,0)</f>
        <v>0</v>
      </c>
      <c r="T414" s="74">
        <f>IF(AND(ISNUMBER('Emissions (start here)'!K414),ISNUMBER(Dispersion!$F$9)),'Emissions (start here)'!K414*453.59/3600*Dispersion!$F$9,0)</f>
        <v>0</v>
      </c>
      <c r="U414" s="74">
        <f>IF(AND(ISNUMBER('Emissions (start here)'!L414),ISNUMBER(Dispersion!$F$10)),'Emissions (start here)'!L414*2000*453.59/8760/3600*Dispersion!$F$10,0)</f>
        <v>0</v>
      </c>
      <c r="V414" s="74">
        <f>IF(AND(ISNUMBER('Emissions (start here)'!L414),ISNUMBER(Dispersion!$F$11)),'Emissions (start here)'!L414*2000*453.59/8760/3600*Dispersion!$F$11,0)</f>
        <v>0</v>
      </c>
      <c r="W414" s="74">
        <f>IF(AND(ISNUMBER('Emissions (start here)'!M414),ISNUMBER(Dispersion!$G$8)),'Emissions (start here)'!M414*453.59/3600*Dispersion!$G$8,0)</f>
        <v>0</v>
      </c>
      <c r="X414" s="74">
        <f>IF(AND(ISNUMBER('Emissions (start here)'!M414),ISNUMBER(Dispersion!$G$9)),'Emissions (start here)'!M414*453.59/3600*Dispersion!$G$9,0)</f>
        <v>0</v>
      </c>
      <c r="Y414" s="74">
        <f>IF(AND(ISNUMBER('Emissions (start here)'!N414),ISNUMBER(Dispersion!$G$10)),'Emissions (start here)'!N414*2000*453.59/8760/3600*Dispersion!$G$10,0)</f>
        <v>0</v>
      </c>
      <c r="Z414" s="74">
        <f>IF(AND(ISNUMBER('Emissions (start here)'!N414),ISNUMBER(Dispersion!$G$11)),'Emissions (start here)'!N414*2000*453.59/8760/3600*Dispersion!$G$11,0)</f>
        <v>0</v>
      </c>
      <c r="AA414" s="74">
        <f>IF(AND(ISNUMBER('Emissions (start here)'!O414),ISNUMBER(Dispersion!$H$8)),'Emissions (start here)'!O414*453.59/3600*Dispersion!$H$8,0)</f>
        <v>0</v>
      </c>
      <c r="AB414" s="74">
        <f>IF(AND(ISNUMBER('Emissions (start here)'!O414),ISNUMBER(Dispersion!$H$9)),'Emissions (start here)'!O414*453.59/3600*Dispersion!$H$9,0)</f>
        <v>0</v>
      </c>
      <c r="AC414" s="74">
        <f>IF(AND(ISNUMBER('Emissions (start here)'!P414),ISNUMBER(Dispersion!$H$10)),'Emissions (start here)'!P414*2000*453.59/8760/3600*Dispersion!$H$10,0)</f>
        <v>0</v>
      </c>
      <c r="AD414" s="74">
        <f>IF(AND(ISNUMBER('Emissions (start here)'!P414),ISNUMBER(Dispersion!$H$11)),'Emissions (start here)'!P414*2000*453.59/8760/3600*Dispersion!$H$11,0)</f>
        <v>0</v>
      </c>
      <c r="AE414" s="74">
        <f>IF(AND(ISNUMBER('Emissions (start here)'!Q414),ISNUMBER(Dispersion!$I$8)),'Emissions (start here)'!Q414*453.59/3600*Dispersion!$I$8,0)</f>
        <v>0</v>
      </c>
      <c r="AF414" s="74">
        <f>IF(AND(ISNUMBER('Emissions (start here)'!Q414),ISNUMBER(Dispersion!$I$9)),'Emissions (start here)'!Q414*453.59/3600*Dispersion!$I$9,0)</f>
        <v>0</v>
      </c>
      <c r="AG414" s="74">
        <f>IF(AND(ISNUMBER('Emissions (start here)'!R414),ISNUMBER(Dispersion!$I$10)),'Emissions (start here)'!R414*2000*453.59/8760/3600*Dispersion!$I$10,0)</f>
        <v>0</v>
      </c>
      <c r="AH414" s="74">
        <f>IF(AND(ISNUMBER('Emissions (start here)'!R414),ISNUMBER(Dispersion!$I$11)),'Emissions (start here)'!R414*2000*453.59/8760/3600*Dispersion!$I$11,0)</f>
        <v>0</v>
      </c>
      <c r="AI414" s="74">
        <f>IF(AND(ISNUMBER('Emissions (start here)'!S414),ISNUMBER(Dispersion!$J$8)),'Emissions (start here)'!S414*453.59/3600*Dispersion!$J$8,0)</f>
        <v>0</v>
      </c>
      <c r="AJ414" s="74">
        <f>IF(AND(ISNUMBER('Emissions (start here)'!S414),ISNUMBER(Dispersion!$J$9)),'Emissions (start here)'!S414*453.59/3600*Dispersion!$J$9,0)</f>
        <v>0</v>
      </c>
      <c r="AK414" s="74">
        <f>IF(AND(ISNUMBER('Emissions (start here)'!T414),ISNUMBER(Dispersion!$J$10)),'Emissions (start here)'!T414*2000*453.59/8760/3600*Dispersion!$J$10,0)</f>
        <v>0</v>
      </c>
      <c r="AL414" s="74">
        <f>IF(AND(ISNUMBER('Emissions (start here)'!T414),ISNUMBER(Dispersion!$J$11)),'Emissions (start here)'!T414*2000*453.59/8760/3600*Dispersion!$J$11,0)</f>
        <v>0</v>
      </c>
      <c r="AM414" s="74">
        <f>IF(AND(ISNUMBER('Emissions (start here)'!U414),ISNUMBER(Dispersion!$K$8)),'Emissions (start here)'!U414*453.59/3600*Dispersion!$K$8,0)</f>
        <v>0</v>
      </c>
      <c r="AN414" s="74">
        <f>IF(AND(ISNUMBER('Emissions (start here)'!U414),ISNUMBER(Dispersion!$K$9)),'Emissions (start here)'!U414*453.59/3600*Dispersion!$K$9,0)</f>
        <v>0</v>
      </c>
      <c r="AO414" s="74">
        <f>IF(AND(ISNUMBER('Emissions (start here)'!V414),ISNUMBER(Dispersion!$K$10)),'Emissions (start here)'!V414*2000*453.59/8760/3600*Dispersion!$K$10,0)</f>
        <v>0</v>
      </c>
      <c r="AP414" s="74">
        <f>IF(AND(ISNUMBER('Emissions (start here)'!V414),ISNUMBER(Dispersion!$K$11)),'Emissions (start here)'!V414*2000*453.59/8760/3600*Dispersion!$K$11,0)</f>
        <v>0</v>
      </c>
      <c r="AQ414" s="74">
        <f>IF(AND(ISNUMBER('Emissions (start here)'!W414),ISNUMBER(Dispersion!$L$8)),'Emissions (start here)'!W414*453.59/3600*Dispersion!$L$8,0)</f>
        <v>0</v>
      </c>
      <c r="AR414" s="74">
        <f>IF(AND(ISNUMBER('Emissions (start here)'!W414),ISNUMBER(Dispersion!$L$9)),'Emissions (start here)'!W414*453.59/3600*Dispersion!$L$9,0)</f>
        <v>0</v>
      </c>
      <c r="AS414" s="74">
        <f>IF(AND(ISNUMBER('Emissions (start here)'!X414),ISNUMBER(Dispersion!$L$10)),'Emissions (start here)'!X414*2000*453.59/8760/3600*Dispersion!$L$10,0)</f>
        <v>0</v>
      </c>
      <c r="AT414" s="74">
        <f>IF(AND(ISNUMBER('Emissions (start here)'!X414),ISNUMBER(Dispersion!$L$11)),'Emissions (start here)'!X414*2000*453.59/8760/3600*Dispersion!$L$11,0)</f>
        <v>0</v>
      </c>
      <c r="AU414" s="74">
        <f>IF(AND(ISNUMBER('Emissions (start here)'!Y414),ISNUMBER(Dispersion!$M$8)),'Emissions (start here)'!Y414*453.59/3600*Dispersion!$M$8,0)</f>
        <v>0</v>
      </c>
      <c r="AV414" s="74">
        <f>IF(AND(ISNUMBER('Emissions (start here)'!Y414),ISNUMBER(Dispersion!$M$9)),'Emissions (start here)'!Y414*453.59/3600*Dispersion!$M$9,0)</f>
        <v>0</v>
      </c>
      <c r="AW414" s="74">
        <f>IF(AND(ISNUMBER('Emissions (start here)'!Z414),ISNUMBER(Dispersion!$M$10)),'Emissions (start here)'!Z414*2000*453.59/8760/3600*Dispersion!$M$10,0)</f>
        <v>0</v>
      </c>
      <c r="AX414" s="74">
        <f>IF(AND(ISNUMBER('Emissions (start here)'!Z414),ISNUMBER(Dispersion!$M$11)),'Emissions (start here)'!Z414*2000*453.59/8760/3600*Dispersion!$M$11,0)</f>
        <v>0</v>
      </c>
      <c r="AY414" s="74">
        <f>IF(AND(ISNUMBER('Emissions (start here)'!AA414),ISNUMBER(Dispersion!$N$8)),'Emissions (start here)'!AA414*453.59/3600*Dispersion!$N$8,0)</f>
        <v>0</v>
      </c>
      <c r="AZ414" s="74">
        <f>IF(AND(ISNUMBER('Emissions (start here)'!AA414),ISNUMBER(Dispersion!$N$9)),'Emissions (start here)'!AA414*453.59/3600*Dispersion!$N$9,0)</f>
        <v>0</v>
      </c>
      <c r="BA414" s="74">
        <f>IF(AND(ISNUMBER('Emissions (start here)'!AB414),ISNUMBER(Dispersion!$N$10)),'Emissions (start here)'!AB414*2000*453.59/8760/3600*Dispersion!$N$10,0)</f>
        <v>0</v>
      </c>
      <c r="BB414" s="74">
        <f>IF(AND(ISNUMBER('Emissions (start here)'!AB414),ISNUMBER(Dispersion!$N$11)),'Emissions (start here)'!AB414*2000*453.59/8760/3600*Dispersion!$N$11,0)</f>
        <v>0</v>
      </c>
      <c r="BC414" s="74">
        <f>IF(AND(ISNUMBER('Emissions (start here)'!AC414),ISNUMBER(Dispersion!$O$8)),'Emissions (start here)'!AC414*453.59/3600*Dispersion!$O$8,0)</f>
        <v>0</v>
      </c>
      <c r="BD414" s="74">
        <f>IF(AND(ISNUMBER('Emissions (start here)'!AC414),ISNUMBER(Dispersion!$O$9)),'Emissions (start here)'!AC414*453.59/3600*Dispersion!$O$9,0)</f>
        <v>0</v>
      </c>
      <c r="BE414" s="74">
        <f>IF(AND(ISNUMBER('Emissions (start here)'!AD414),ISNUMBER(Dispersion!$O$10)),'Emissions (start here)'!AD414*2000*453.59/8760/3600*Dispersion!$O$10,0)</f>
        <v>0</v>
      </c>
      <c r="BF414" s="74">
        <f>IF(AND(ISNUMBER('Emissions (start here)'!AD414),ISNUMBER(Dispersion!$O$11)),'Emissions (start here)'!AD414*2000*453.59/8760/3600*Dispersion!$O$11,0)</f>
        <v>0</v>
      </c>
      <c r="BG414" s="74">
        <f>IF(AND(ISNUMBER('Emissions (start here)'!AE414),ISNUMBER(Dispersion!$P$8)),'Emissions (start here)'!AE414*453.59/3600*Dispersion!$P$8,0)</f>
        <v>0</v>
      </c>
      <c r="BH414" s="74">
        <f>IF(AND(ISNUMBER('Emissions (start here)'!AE414),ISNUMBER(Dispersion!$P$9)),'Emissions (start here)'!AE414*453.59/3600*Dispersion!$P$9,0)</f>
        <v>0</v>
      </c>
      <c r="BI414" s="74">
        <f>IF(AND(ISNUMBER('Emissions (start here)'!AF414),ISNUMBER(Dispersion!$P$10)),'Emissions (start here)'!AF414*2000*453.59/8760/3600*Dispersion!$P$10,0)</f>
        <v>0</v>
      </c>
      <c r="BJ414" s="74">
        <f>IF(AND(ISNUMBER('Emissions (start here)'!AF414),ISNUMBER(Dispersion!$P$11)),'Emissions (start here)'!AF414*2000*453.59/8760/3600*Dispersion!$P$11,0)</f>
        <v>0</v>
      </c>
      <c r="BK414" s="74">
        <f>IF(AND(ISNUMBER('Emissions (start here)'!AG414),ISNUMBER(Dispersion!$Q$8)),'Emissions (start here)'!AG414*453.59/3600*Dispersion!$Q$8,0)</f>
        <v>0</v>
      </c>
      <c r="BL414" s="74">
        <f>IF(AND(ISNUMBER('Emissions (start here)'!AG414),ISNUMBER(Dispersion!$Q$9)),'Emissions (start here)'!AG414*453.59/3600*Dispersion!$Q$9,0)</f>
        <v>0</v>
      </c>
      <c r="BM414" s="74">
        <f>IF(AND(ISNUMBER('Emissions (start here)'!AH414),ISNUMBER(Dispersion!$Q$10)),'Emissions (start here)'!AH414*2000*453.59/8760/3600*Dispersion!$Q$10,0)</f>
        <v>0</v>
      </c>
      <c r="BN414" s="74">
        <f>IF(AND(ISNUMBER('Emissions (start here)'!AH414),ISNUMBER(Dispersion!$Q$11)),'Emissions (start here)'!AH414*2000*453.59/8760/3600*Dispersion!$Q$11,0)</f>
        <v>0</v>
      </c>
      <c r="BO414" s="74">
        <f>IF(AND(ISNUMBER('Emissions (start here)'!AI414),ISNUMBER(Dispersion!$R$8)),'Emissions (start here)'!AI414*453.59/3600*Dispersion!$R$8,0)</f>
        <v>0</v>
      </c>
      <c r="BP414" s="74">
        <f>IF(AND(ISNUMBER('Emissions (start here)'!AI414),ISNUMBER(Dispersion!$R$9)),'Emissions (start here)'!AI414*453.59/3600*Dispersion!$R$9,0)</f>
        <v>0</v>
      </c>
      <c r="BQ414" s="74">
        <f>IF(AND(ISNUMBER('Emissions (start here)'!AJ414),ISNUMBER(Dispersion!$R$10)),'Emissions (start here)'!AJ414*2000*453.59/8760/3600*Dispersion!$R$10,0)</f>
        <v>0</v>
      </c>
      <c r="BR414" s="74">
        <f>IF(AND(ISNUMBER('Emissions (start here)'!AJ414),ISNUMBER(Dispersion!$R$11)),'Emissions (start here)'!AJ414*2000*453.59/8760/3600*Dispersion!$R$11,0)</f>
        <v>0</v>
      </c>
      <c r="BS414" s="74">
        <f>IF(AND(ISNUMBER('Emissions (start here)'!AK414),ISNUMBER(Dispersion!$S$8)),'Emissions (start here)'!AK414*453.59/3600*Dispersion!$S$8,0)</f>
        <v>0</v>
      </c>
      <c r="BT414" s="74">
        <f>IF(AND(ISNUMBER('Emissions (start here)'!AK414),ISNUMBER(Dispersion!$S$9)),'Emissions (start here)'!AK414*453.59/3600*Dispersion!$S$9,0)</f>
        <v>0</v>
      </c>
      <c r="BU414" s="74">
        <f>IF(AND(ISNUMBER('Emissions (start here)'!AL414),ISNUMBER(Dispersion!$S$10)),'Emissions (start here)'!AL414*2000*453.59/8760/3600*Dispersion!$S$10,0)</f>
        <v>0</v>
      </c>
      <c r="BV414" s="74">
        <f>IF(AND(ISNUMBER('Emissions (start here)'!AL414),ISNUMBER(Dispersion!$S$11)),'Emissions (start here)'!AL414*2000*453.59/8760/3600*Dispersion!$S$11,0)</f>
        <v>0</v>
      </c>
      <c r="BW414" s="74">
        <f>IF(AND(ISNUMBER('Emissions (start here)'!AM414),ISNUMBER(Dispersion!$T$8)),'Emissions (start here)'!AM414*453.59/3600*Dispersion!$T$8,0)</f>
        <v>0</v>
      </c>
      <c r="BX414" s="74">
        <f>IF(AND(ISNUMBER('Emissions (start here)'!AM414),ISNUMBER(Dispersion!$T$9)),'Emissions (start here)'!AM414*453.59/3600*Dispersion!$T$9,0)</f>
        <v>0</v>
      </c>
      <c r="BY414" s="74">
        <f>IF(AND(ISNUMBER('Emissions (start here)'!AN414),ISNUMBER(Dispersion!$T$10)),'Emissions (start here)'!AN414*2000*453.59/8760/3600*Dispersion!$T$10,0)</f>
        <v>0</v>
      </c>
      <c r="BZ414" s="74">
        <f>IF(AND(ISNUMBER('Emissions (start here)'!AN414),ISNUMBER(Dispersion!$T$11)),'Emissions (start here)'!AN414*2000*453.59/8760/3600*Dispersion!$T$11,0)</f>
        <v>0</v>
      </c>
      <c r="CA414" s="74">
        <f>IF(AND(ISNUMBER('Emissions (start here)'!AO414),ISNUMBER(Dispersion!$U$8)),'Emissions (start here)'!AO414*453.59/3600*Dispersion!$U$8,0)</f>
        <v>0</v>
      </c>
      <c r="CB414" s="74">
        <f>IF(AND(ISNUMBER('Emissions (start here)'!AO414),ISNUMBER(Dispersion!$U$9)),'Emissions (start here)'!AO414*453.59/3600*Dispersion!$U$9,0)</f>
        <v>0</v>
      </c>
      <c r="CC414" s="74">
        <f>IF(AND(ISNUMBER('Emissions (start here)'!AP414),ISNUMBER(Dispersion!$U$10)),'Emissions (start here)'!AP414*2000*453.59/8760/3600*Dispersion!$U$10,0)</f>
        <v>0</v>
      </c>
      <c r="CD414" s="74">
        <f>IF(AND(ISNUMBER('Emissions (start here)'!AP414),ISNUMBER(Dispersion!$U$11)),'Emissions (start here)'!AP414*2000*453.59/8760/3600*Dispersion!$U$11,0)</f>
        <v>0</v>
      </c>
      <c r="CE414" s="74">
        <f>IF(AND(ISNUMBER('Emissions (start here)'!AQ414),ISNUMBER(Dispersion!$V$8)),'Emissions (start here)'!AQ414*453.59/3600*Dispersion!$V$8,0)</f>
        <v>0</v>
      </c>
      <c r="CF414" s="74">
        <f>IF(AND(ISNUMBER('Emissions (start here)'!AQ414),ISNUMBER(Dispersion!$V$9)),'Emissions (start here)'!AQ414*453.59/3600*Dispersion!$V$9,0)</f>
        <v>0</v>
      </c>
      <c r="CG414" s="74">
        <f>IF(AND(ISNUMBER('Emissions (start here)'!AR414),ISNUMBER(Dispersion!$V$10)),'Emissions (start here)'!AR414*2000*453.59/8760/3600*Dispersion!$V$10,0)</f>
        <v>0</v>
      </c>
      <c r="CH414" s="74">
        <f>IF(AND(ISNUMBER('Emissions (start here)'!AR414),ISNUMBER(Dispersion!$V$11)),'Emissions (start here)'!AR414*2000*453.59/8760/3600*Dispersion!$V$11,0)</f>
        <v>0</v>
      </c>
      <c r="CI414" s="74">
        <f>IF(AND(ISNUMBER('Emissions (start here)'!AS414),ISNUMBER(Dispersion!$W$8)),'Emissions (start here)'!AS414*453.59/3600*Dispersion!$W$8,0)</f>
        <v>0</v>
      </c>
      <c r="CJ414" s="74">
        <f>IF(AND(ISNUMBER('Emissions (start here)'!AS414),ISNUMBER(Dispersion!$W$9)),'Emissions (start here)'!AS414*453.59/3600*Dispersion!$W$9,0)</f>
        <v>0</v>
      </c>
      <c r="CK414" s="74">
        <f>IF(AND(ISNUMBER('Emissions (start here)'!AT414),ISNUMBER(Dispersion!$W$10)),'Emissions (start here)'!AT414*2000*453.59/8760/3600*Dispersion!$W$10,0)</f>
        <v>0</v>
      </c>
      <c r="CL414" s="74">
        <f>IF(AND(ISNUMBER('Emissions (start here)'!AT414),ISNUMBER(Dispersion!$W$11)),'Emissions (start here)'!AT414*2000*453.59/8760/3600*Dispersion!$W$11,0)</f>
        <v>0</v>
      </c>
      <c r="CM414" s="74">
        <f>IF(AND(ISNUMBER('Emissions (start here)'!AU414),ISNUMBER(Dispersion!$X$8)),'Emissions (start here)'!AU414*453.59/3600*Dispersion!$X$8,0)</f>
        <v>0</v>
      </c>
      <c r="CN414" s="74">
        <f>IF(AND(ISNUMBER('Emissions (start here)'!AU414),ISNUMBER(Dispersion!$X$9)),'Emissions (start here)'!AU414*453.59/3600*Dispersion!$X$9,0)</f>
        <v>0</v>
      </c>
      <c r="CO414" s="74">
        <f>IF(AND(ISNUMBER('Emissions (start here)'!AV414),ISNUMBER(Dispersion!$X$10)),'Emissions (start here)'!AV414*2000*453.59/8760/3600*Dispersion!$X$10,0)</f>
        <v>0</v>
      </c>
      <c r="CP414" s="74">
        <f>IF(AND(ISNUMBER('Emissions (start here)'!AV414),ISNUMBER(Dispersion!$X$11)),'Emissions (start here)'!AV414*2000*453.59/8760/3600*Dispersion!$X$11,0)</f>
        <v>0</v>
      </c>
      <c r="CQ414" s="74">
        <f>IF(AND(ISNUMBER('Emissions (start here)'!AW414),ISNUMBER(Dispersion!$Y$8)),'Emissions (start here)'!AW414*453.59/3600*Dispersion!$Y$8,0)</f>
        <v>0</v>
      </c>
      <c r="CR414" s="74">
        <f>IF(AND(ISNUMBER('Emissions (start here)'!AW414),ISNUMBER(Dispersion!$Y$9)),'Emissions (start here)'!AW414*453.59/3600*Dispersion!$Y$9,0)</f>
        <v>0</v>
      </c>
      <c r="CS414" s="74">
        <f>IF(AND(ISNUMBER('Emissions (start here)'!AX414),ISNUMBER(Dispersion!$Y$10)),'Emissions (start here)'!AX414*2000*453.59/8760/3600*Dispersion!$Y$10,0)</f>
        <v>0</v>
      </c>
      <c r="CT414" s="74">
        <f>IF(AND(ISNUMBER('Emissions (start here)'!AX414),ISNUMBER(Dispersion!$Y$11)),'Emissions (start here)'!AX414*2000*453.59/8760/3600*Dispersion!$Y$11,0)</f>
        <v>0</v>
      </c>
      <c r="CU414" s="74">
        <f>IF(AND(ISNUMBER('Emissions (start here)'!AY414),ISNUMBER(Dispersion!$Z$8)),'Emissions (start here)'!AY414*453.59/3600*Dispersion!$Z$8,0)</f>
        <v>0</v>
      </c>
      <c r="CV414" s="74">
        <f>IF(AND(ISNUMBER('Emissions (start here)'!AY414),ISNUMBER(Dispersion!$Z$9)),'Emissions (start here)'!AY414*453.59/3600*Dispersion!$Z$9,0)</f>
        <v>0</v>
      </c>
      <c r="CW414" s="74">
        <f>IF(AND(ISNUMBER('Emissions (start here)'!AZ414),ISNUMBER(Dispersion!$Z$10)),'Emissions (start here)'!AZ414*2000*453.59/8760/3600*Dispersion!$Z$10,0)</f>
        <v>0</v>
      </c>
      <c r="CX414" s="74">
        <f>IF(AND(ISNUMBER('Emissions (start here)'!AZ414),ISNUMBER(Dispersion!$Z$11)),'Emissions (start here)'!AZ414*2000*453.59/8760/3600*Dispersion!$Z$11,0)</f>
        <v>0</v>
      </c>
      <c r="CY414" s="74">
        <f>IF(AND(ISNUMBER('Emissions (start here)'!BA414),ISNUMBER(Dispersion!$AA$8)),'Emissions (start here)'!BA414*453.59/3600*Dispersion!$AA$8,0)</f>
        <v>0</v>
      </c>
      <c r="CZ414" s="74">
        <f>IF(AND(ISNUMBER('Emissions (start here)'!BA414),ISNUMBER(Dispersion!$AA$9)),'Emissions (start here)'!BA414*453.59/3600*Dispersion!$AA$9,0)</f>
        <v>0</v>
      </c>
      <c r="DA414" s="74">
        <f>IF(AND(ISNUMBER('Emissions (start here)'!BB414),ISNUMBER(Dispersion!$AA$10)),'Emissions (start here)'!BB414*2000*453.59/8760/3600*Dispersion!$AA$10,0)</f>
        <v>0</v>
      </c>
      <c r="DB414" s="74">
        <f>IF(AND(ISNUMBER('Emissions (start here)'!BB414),ISNUMBER(Dispersion!$AA$11)),'Emissions (start here)'!BB414*2000*453.59/8760/3600*Dispersion!$AA$11,0)</f>
        <v>0</v>
      </c>
      <c r="DC414" s="74">
        <f>IF(AND(ISNUMBER('Emissions (start here)'!BC414),ISNUMBER(Dispersion!$AB$8)),'Emissions (start here)'!BC414*453.59/3600*Dispersion!$AB$8,0)</f>
        <v>0</v>
      </c>
      <c r="DD414" s="74">
        <f>IF(AND(ISNUMBER('Emissions (start here)'!BC414),ISNUMBER(Dispersion!$AB$9)),'Emissions (start here)'!BC414*453.59/3600*Dispersion!$AB$9,0)</f>
        <v>0</v>
      </c>
      <c r="DE414" s="74">
        <f>IF(AND(ISNUMBER('Emissions (start here)'!BD414),ISNUMBER(Dispersion!$AB$10)),'Emissions (start here)'!BD414*2000*453.59/8760/3600*Dispersion!$AB$10,0)</f>
        <v>0</v>
      </c>
      <c r="DF414" s="74">
        <f>IF(AND(ISNUMBER('Emissions (start here)'!BD414),ISNUMBER(Dispersion!$AB$11)),'Emissions (start here)'!BD414*2000*453.59/8760/3600*Dispersion!$AB$11,0)</f>
        <v>0</v>
      </c>
      <c r="DG414" s="74">
        <f>IF(AND(ISNUMBER('Emissions (start here)'!BE414),ISNUMBER(Dispersion!$AC$8)),'Emissions (start here)'!BE414*453.59/3600*Dispersion!$AC$8,0)</f>
        <v>0</v>
      </c>
      <c r="DH414" s="74">
        <f>IF(AND(ISNUMBER('Emissions (start here)'!BE414),ISNUMBER(Dispersion!$AC$9)),'Emissions (start here)'!BE414*453.59/3600*Dispersion!$AC$9,0)</f>
        <v>0</v>
      </c>
      <c r="DI414" s="74">
        <f>IF(AND(ISNUMBER('Emissions (start here)'!BF414),ISNUMBER(Dispersion!$AC$10)),'Emissions (start here)'!BF414*2000*453.59/8760/3600*Dispersion!$AC$10,0)</f>
        <v>0</v>
      </c>
      <c r="DJ414" s="74">
        <f>IF(AND(ISNUMBER('Emissions (start here)'!BF414),ISNUMBER(Dispersion!$AC$11)),'Emissions (start here)'!BF414*2000*453.59/8760/3600*Dispersion!$AC$11,0)</f>
        <v>0</v>
      </c>
      <c r="DK414" s="74">
        <f>IF(AND(ISNUMBER('Emissions (start here)'!BG414),ISNUMBER(Dispersion!$AD$8)),'Emissions (start here)'!BG414*453.59/3600*Dispersion!$AD$8,0)</f>
        <v>0</v>
      </c>
      <c r="DL414" s="74">
        <f>IF(AND(ISNUMBER('Emissions (start here)'!BG414),ISNUMBER(Dispersion!$AD$9)),'Emissions (start here)'!BG414*453.59/3600*Dispersion!$AD$9,0)</f>
        <v>0</v>
      </c>
      <c r="DM414" s="74">
        <f>IF(AND(ISNUMBER('Emissions (start here)'!BH414),ISNUMBER(Dispersion!$AD$10)),'Emissions (start here)'!BH414*2000*453.59/8760/3600*Dispersion!$AD$10,0)</f>
        <v>0</v>
      </c>
      <c r="DN414" s="74">
        <f>IF(AND(ISNUMBER('Emissions (start here)'!BH414),ISNUMBER(Dispersion!$AD$11)),'Emissions (start here)'!BH414*2000*453.59/8760/3600*Dispersion!$AD$11,0)</f>
        <v>0</v>
      </c>
      <c r="DO414" s="74">
        <f>IF(AND(ISNUMBER('Emissions (start here)'!BI414),ISNUMBER(Dispersion!$AE$8)),'Emissions (start here)'!BI414*453.59/3600*Dispersion!$AE$8,0)</f>
        <v>0</v>
      </c>
      <c r="DP414" s="74">
        <f>IF(AND(ISNUMBER('Emissions (start here)'!BI414),ISNUMBER(Dispersion!$AE$9)),'Emissions (start here)'!BI414*453.59/3600*Dispersion!$AE$9,0)</f>
        <v>0</v>
      </c>
      <c r="DQ414" s="74">
        <f>IF(AND(ISNUMBER('Emissions (start here)'!BJ414),ISNUMBER(Dispersion!$AE$10)),'Emissions (start here)'!BJ414*2000*453.59/8760/3600*Dispersion!$AE$10,0)</f>
        <v>0</v>
      </c>
      <c r="DR414" s="74">
        <f>IF(AND(ISNUMBER('Emissions (start here)'!BJ414),ISNUMBER(Dispersion!$AE$11)),'Emissions (start here)'!BJ414*2000*453.59/8760/3600*Dispersion!$AE$11,0)</f>
        <v>0</v>
      </c>
      <c r="DS414" s="74">
        <f>IF(AND(ISNUMBER('Emissions (start here)'!BK414),ISNUMBER(Dispersion!$AF$8)),'Emissions (start here)'!BK414*453.59/3600*Dispersion!$AF$8,0)</f>
        <v>0</v>
      </c>
      <c r="DT414" s="74">
        <f>IF(AND(ISNUMBER('Emissions (start here)'!BK414),ISNUMBER(Dispersion!$AF$9)),'Emissions (start here)'!BK414*453.59/3600*Dispersion!$AF$9,0)</f>
        <v>0</v>
      </c>
      <c r="DU414" s="74">
        <f>IF(AND(ISNUMBER('Emissions (start here)'!BL414),ISNUMBER(Dispersion!$AF$10)),'Emissions (start here)'!BL414*2000*453.59/8760/3600*Dispersion!$AF$10,0)</f>
        <v>0</v>
      </c>
      <c r="DV414" s="74">
        <f>IF(AND(ISNUMBER('Emissions (start here)'!BL414),ISNUMBER(Dispersion!$AF$11)),'Emissions (start here)'!BL414*2000*453.59/8760/3600*Dispersion!$AF$11,0)</f>
        <v>0</v>
      </c>
      <c r="DW414" s="74">
        <f>IF(AND(ISNUMBER('Emissions (start here)'!BM414),ISNUMBER(Dispersion!$AG$8)),'Emissions (start here)'!BM414*453.59/3600*Dispersion!$AG$8,0)</f>
        <v>0</v>
      </c>
      <c r="DX414" s="74">
        <f>IF(AND(ISNUMBER('Emissions (start here)'!BM414),ISNUMBER(Dispersion!$AG$9)),'Emissions (start here)'!BM414*453.59/3600*Dispersion!$AG$9,0)</f>
        <v>0</v>
      </c>
      <c r="DY414" s="74">
        <f>IF(AND(ISNUMBER('Emissions (start here)'!BN414),ISNUMBER(Dispersion!$AG$10)),'Emissions (start here)'!BN414*2000*453.59/8760/3600*Dispersion!$AG$10,0)</f>
        <v>0</v>
      </c>
      <c r="DZ414" s="74">
        <f>IF(AND(ISNUMBER('Emissions (start here)'!BN414),ISNUMBER(Dispersion!$AG$11)),'Emissions (start here)'!BN414*2000*453.59/8760/3600*Dispersion!$AG$11,0)</f>
        <v>0</v>
      </c>
      <c r="EA414" s="74">
        <f>IF(AND(ISNUMBER('Emissions (start here)'!BO414),ISNUMBER(Dispersion!$AH$8)),'Emissions (start here)'!BO414*453.59/3600*Dispersion!$AH$8,0)</f>
        <v>0</v>
      </c>
      <c r="EB414" s="74">
        <f>IF(AND(ISNUMBER('Emissions (start here)'!BO414),ISNUMBER(Dispersion!$AH$9)),'Emissions (start here)'!BO414*453.59/3600*Dispersion!$AH$9,0)</f>
        <v>0</v>
      </c>
      <c r="EC414" s="74">
        <f>IF(AND(ISNUMBER('Emissions (start here)'!BP414),ISNUMBER(Dispersion!$AH$10)),'Emissions (start here)'!BP414*2000*453.59/8760/3600*Dispersion!$AH$10,0)</f>
        <v>0</v>
      </c>
      <c r="ED414" s="74">
        <f>IF(AND(ISNUMBER('Emissions (start here)'!BP414),ISNUMBER(Dispersion!$AH$11)),'Emissions (start here)'!BP414*2000*453.59/8760/3600*Dispersion!$AH$11,0)</f>
        <v>0</v>
      </c>
      <c r="EE414" s="74">
        <f>IF(AND(ISNUMBER('Emissions (start here)'!BQ414),ISNUMBER(Dispersion!$AI$8)),'Emissions (start here)'!BQ414*453.59/3600*Dispersion!$AI$8,0)</f>
        <v>0</v>
      </c>
      <c r="EF414" s="74">
        <f>IF(AND(ISNUMBER('Emissions (start here)'!BQ414),ISNUMBER(Dispersion!$AI$9)),'Emissions (start here)'!BQ414*453.59/3600*Dispersion!$AI$9,0)</f>
        <v>0</v>
      </c>
      <c r="EG414" s="74">
        <f>IF(AND(ISNUMBER('Emissions (start here)'!BR414),ISNUMBER(Dispersion!$AI$10)),'Emissions (start here)'!BR414*2000*453.59/8760/3600*Dispersion!$AI$10,0)</f>
        <v>0</v>
      </c>
      <c r="EH414" s="74">
        <f>IF(AND(ISNUMBER('Emissions (start here)'!BR414),ISNUMBER(Dispersion!$AI$11)),'Emissions (start here)'!BR414*2000*453.59/8760/3600*Dispersion!$AI$11,0)</f>
        <v>0</v>
      </c>
      <c r="EI414" s="74">
        <f>IF(AND(ISNUMBER('Emissions (start here)'!BS414),ISNUMBER(Dispersion!$AJ$8)),'Emissions (start here)'!BS414*453.59/3600*Dispersion!$AJ$8,0)</f>
        <v>0</v>
      </c>
      <c r="EJ414" s="74">
        <f>IF(AND(ISNUMBER('Emissions (start here)'!BS414),ISNUMBER(Dispersion!$AJ$9)),'Emissions (start here)'!BS414*453.59/3600*Dispersion!$AJ$9,0)</f>
        <v>0</v>
      </c>
      <c r="EK414" s="74">
        <f>IF(AND(ISNUMBER('Emissions (start here)'!BT414),ISNUMBER(Dispersion!$AJ$10)),'Emissions (start here)'!BT414*2000*453.59/8760/3600*Dispersion!$AJ$10,0)</f>
        <v>0</v>
      </c>
      <c r="EL414" s="74">
        <f>IF(AND(ISNUMBER('Emissions (start here)'!BT414),ISNUMBER(Dispersion!$AJ$11)),'Emissions (start here)'!BT414*2000*453.59/8760/3600*Dispersion!$AJ$11,0)</f>
        <v>0</v>
      </c>
      <c r="EM414" s="74">
        <f>IF(AND(ISNUMBER('Emissions (start here)'!BU414),ISNUMBER(Dispersion!$AK$8)),'Emissions (start here)'!BU414*453.59/3600*Dispersion!$AK$8,0)</f>
        <v>0</v>
      </c>
      <c r="EN414" s="74">
        <f>IF(AND(ISNUMBER('Emissions (start here)'!BU414),ISNUMBER(Dispersion!$AK$9)),'Emissions (start here)'!BU414*453.59/3600*Dispersion!$AK$9,0)</f>
        <v>0</v>
      </c>
      <c r="EO414" s="74">
        <f>IF(AND(ISNUMBER('Emissions (start here)'!BV414),ISNUMBER(Dispersion!$AK$10)),'Emissions (start here)'!BV414*2000*453.59/8760/3600*Dispersion!$AK$10,0)</f>
        <v>0</v>
      </c>
      <c r="EP414" s="74">
        <f>IF(AND(ISNUMBER('Emissions (start here)'!BV414),ISNUMBER(Dispersion!$AK$11)),'Emissions (start here)'!BV414*2000*453.59/8760/3600*Dispersion!$AK$11,0)</f>
        <v>0</v>
      </c>
      <c r="EQ414" s="74">
        <f>IF(AND(ISNUMBER('Emissions (start here)'!BW414),ISNUMBER(Dispersion!$AL$8)),'Emissions (start here)'!BW414*453.59/3600*Dispersion!$AL$8,0)</f>
        <v>0</v>
      </c>
      <c r="ER414" s="74">
        <f>IF(AND(ISNUMBER('Emissions (start here)'!BW414),ISNUMBER(Dispersion!$AL$9)),'Emissions (start here)'!BW414*453.59/3600*Dispersion!$AL$9,0)</f>
        <v>0</v>
      </c>
      <c r="ES414" s="74">
        <f>IF(AND(ISNUMBER('Emissions (start here)'!BX414),ISNUMBER(Dispersion!$AL$10)),'Emissions (start here)'!BX414*2000*453.59/8760/3600*Dispersion!$AL$10,0)</f>
        <v>0</v>
      </c>
      <c r="ET414" s="74">
        <f>IF(AND(ISNUMBER('Emissions (start here)'!BX414),ISNUMBER(Dispersion!$AL$11)),'Emissions (start here)'!BX414*2000*453.59/8760/3600*Dispersion!$AL$11,0)</f>
        <v>0</v>
      </c>
      <c r="EU414" s="74">
        <f>IF(AND(ISNUMBER('Emissions (start here)'!BY414),ISNUMBER(Dispersion!$AM$8)),'Emissions (start here)'!BY414*453.59/3600*Dispersion!$AM$8,0)</f>
        <v>0</v>
      </c>
      <c r="EV414" s="74">
        <f>IF(AND(ISNUMBER('Emissions (start here)'!BY414),ISNUMBER(Dispersion!$AM$9)),'Emissions (start here)'!BY414*453.59/3600*Dispersion!$AM$9,0)</f>
        <v>0</v>
      </c>
      <c r="EW414" s="74">
        <f>IF(AND(ISNUMBER('Emissions (start here)'!BZ414),ISNUMBER(Dispersion!$AM$10)),'Emissions (start here)'!BZ414*2000*453.59/8760/3600*Dispersion!$AM$10,0)</f>
        <v>0</v>
      </c>
      <c r="EX414" s="74">
        <f>IF(AND(ISNUMBER('Emissions (start here)'!BZ414),ISNUMBER(Dispersion!$AM$11)),'Emissions (start here)'!BZ414*2000*453.59/8760/3600*Dispersion!$AM$11,0)</f>
        <v>0</v>
      </c>
      <c r="EY414" s="74">
        <f>IF(AND(ISNUMBER('Emissions (start here)'!CA414),ISNUMBER(Dispersion!$AN$8)),'Emissions (start here)'!CA414*453.59/3600*Dispersion!$AN$8,0)</f>
        <v>0</v>
      </c>
      <c r="EZ414" s="74">
        <f>IF(AND(ISNUMBER('Emissions (start here)'!CA414),ISNUMBER(Dispersion!$AN$9)),'Emissions (start here)'!CA414*453.59/3600*Dispersion!$AN$9,0)</f>
        <v>0</v>
      </c>
      <c r="FA414" s="74">
        <f>IF(AND(ISNUMBER('Emissions (start here)'!CB414),ISNUMBER(Dispersion!$AN$10)),'Emissions (start here)'!CB414*2000*453.59/8760/3600*Dispersion!$AN$10,0)</f>
        <v>0</v>
      </c>
      <c r="FB414" s="74">
        <f>IF(AND(ISNUMBER('Emissions (start here)'!CB414),ISNUMBER(Dispersion!$AN$11)),'Emissions (start here)'!CB414*2000*453.59/8760/3600*Dispersion!$AN$11,0)</f>
        <v>0</v>
      </c>
      <c r="FC414" s="74">
        <f>IF(AND(ISNUMBER('Emissions (start here)'!CC414),ISNUMBER(Dispersion!$AO$8)),'Emissions (start here)'!CC414*453.59/3600*Dispersion!$AO$8,0)</f>
        <v>0</v>
      </c>
      <c r="FD414" s="74">
        <f>IF(AND(ISNUMBER('Emissions (start here)'!CC414),ISNUMBER(Dispersion!$AO$9)),'Emissions (start here)'!CC414*453.59/3600*Dispersion!$AO$9,0)</f>
        <v>0</v>
      </c>
      <c r="FE414" s="74">
        <f>IF(AND(ISNUMBER('Emissions (start here)'!CD414),ISNUMBER(Dispersion!$AO$10)),'Emissions (start here)'!CD414*2000*453.59/8760/3600*Dispersion!$AO$10,0)</f>
        <v>0</v>
      </c>
      <c r="FF414" s="74">
        <f>IF(AND(ISNUMBER('Emissions (start here)'!CD414),ISNUMBER(Dispersion!$AO$11)),'Emissions (start here)'!CD414*2000*453.59/8760/3600*Dispersion!$AO$11,0)</f>
        <v>0</v>
      </c>
      <c r="FG414" s="74">
        <f>IF(AND(ISNUMBER('Emissions (start here)'!CE414),ISNUMBER(Dispersion!$AP$8)),'Emissions (start here)'!CE414*453.59/3600*Dispersion!$AP$8,0)</f>
        <v>0</v>
      </c>
      <c r="FH414" s="74">
        <f>IF(AND(ISNUMBER('Emissions (start here)'!CE414),ISNUMBER(Dispersion!$AP$9)),'Emissions (start here)'!CE414*453.59/3600*Dispersion!$AP$9,0)</f>
        <v>0</v>
      </c>
      <c r="FI414" s="74">
        <f>IF(AND(ISNUMBER('Emissions (start here)'!CF414),ISNUMBER(Dispersion!$AP$10)),'Emissions (start here)'!CF414*2000*453.59/8760/3600*Dispersion!$AP$10,0)</f>
        <v>0</v>
      </c>
      <c r="FJ414" s="74">
        <f>IF(AND(ISNUMBER('Emissions (start here)'!CF414),ISNUMBER(Dispersion!$AP$11)),'Emissions (start here)'!CF414*2000*453.59/8760/3600*Dispersion!$AP$11,0)</f>
        <v>0</v>
      </c>
      <c r="FK414" s="74">
        <f>IF(AND(ISNUMBER('Emissions (start here)'!CG414),ISNUMBER(Dispersion!$AQ$8)),'Emissions (start here)'!CG414*453.59/3600*Dispersion!$AQ$8,0)</f>
        <v>0</v>
      </c>
      <c r="FL414" s="74">
        <f>IF(AND(ISNUMBER('Emissions (start here)'!CG414),ISNUMBER(Dispersion!$AQ$9)),'Emissions (start here)'!CG414*453.59/3600*Dispersion!$AQ$9,0)</f>
        <v>0</v>
      </c>
      <c r="FM414" s="74">
        <f>IF(AND(ISNUMBER('Emissions (start here)'!CH414),ISNUMBER(Dispersion!$AQ$10)),'Emissions (start here)'!CH414*2000*453.59/8760/3600*Dispersion!$AQ$10,0)</f>
        <v>0</v>
      </c>
      <c r="FN414" s="74">
        <f>IF(AND(ISNUMBER('Emissions (start here)'!CH414),ISNUMBER(Dispersion!$AQ$11)),'Emissions (start here)'!CH414*2000*453.59/8760/3600*Dispersion!$AQ$11,0)</f>
        <v>0</v>
      </c>
      <c r="FO414" s="74">
        <f>IF(AND(ISNUMBER('Emissions (start here)'!CI414),ISNUMBER(Dispersion!$AR$8)),'Emissions (start here)'!CI414*453.59/3600*Dispersion!$AR$8,0)</f>
        <v>0</v>
      </c>
      <c r="FP414" s="74">
        <f>IF(AND(ISNUMBER('Emissions (start here)'!CI414),ISNUMBER(Dispersion!$AR$9)),'Emissions (start here)'!CI414*453.59/3600*Dispersion!$AR$9,0)</f>
        <v>0</v>
      </c>
      <c r="FQ414" s="74">
        <f>IF(AND(ISNUMBER('Emissions (start here)'!CJ414),ISNUMBER(Dispersion!$AR$10)),'Emissions (start here)'!CJ414*2000*453.59/8760/3600*Dispersion!$AR$10,0)</f>
        <v>0</v>
      </c>
      <c r="FR414" s="74">
        <f>IF(AND(ISNUMBER('Emissions (start here)'!CJ414),ISNUMBER(Dispersion!$AR$11)),'Emissions (start here)'!CJ414*2000*453.59/8760/3600*Dispersion!$AR$11,0)</f>
        <v>0</v>
      </c>
      <c r="FS414" s="74">
        <f>IF(AND(ISNUMBER('Emissions (start here)'!CK414),ISNUMBER(Dispersion!$AS$8)),'Emissions (start here)'!CK414*453.59/3600*Dispersion!$AS$8,0)</f>
        <v>0</v>
      </c>
      <c r="FT414" s="74">
        <f>IF(AND(ISNUMBER('Emissions (start here)'!CK414),ISNUMBER(Dispersion!$AS$9)),'Emissions (start here)'!CK414*453.59/3600*Dispersion!$AS$9,0)</f>
        <v>0</v>
      </c>
      <c r="FU414" s="74">
        <f>IF(AND(ISNUMBER('Emissions (start here)'!CL414),ISNUMBER(Dispersion!$AS$10)),'Emissions (start here)'!CL414*2000*453.59/8760/3600*Dispersion!$AS$10,0)</f>
        <v>0</v>
      </c>
      <c r="FV414" s="74">
        <f>IF(AND(ISNUMBER('Emissions (start here)'!CL414),ISNUMBER(Dispersion!$AS$11)),'Emissions (start here)'!CL414*2000*453.59/8760/3600*Dispersion!$AS$11,0)</f>
        <v>0</v>
      </c>
      <c r="FW414" s="74">
        <f>IF(AND(ISNUMBER('Emissions (start here)'!CM414),ISNUMBER(Dispersion!$AT$8)),'Emissions (start here)'!CM414*453.59/3600*Dispersion!$AT$8,0)</f>
        <v>0</v>
      </c>
      <c r="FX414" s="74">
        <f>IF(AND(ISNUMBER('Emissions (start here)'!CM414),ISNUMBER(Dispersion!$AT$9)),'Emissions (start here)'!CM414*453.59/3600*Dispersion!$AT$9,0)</f>
        <v>0</v>
      </c>
      <c r="FY414" s="74">
        <f>IF(AND(ISNUMBER('Emissions (start here)'!CN414),ISNUMBER(Dispersion!$AT$10)),'Emissions (start here)'!CN414*2000*453.59/8760/3600*Dispersion!$AT$10,0)</f>
        <v>0</v>
      </c>
      <c r="FZ414" s="74">
        <f>IF(AND(ISNUMBER('Emissions (start here)'!CN414),ISNUMBER(Dispersion!$AT$11)),'Emissions (start here)'!CN414*2000*453.59/8760/3600*Dispersion!$AT$11,0)</f>
        <v>0</v>
      </c>
      <c r="GA414" s="74">
        <f>IF(AND(ISNUMBER('Emissions (start here)'!CO414),ISNUMBER(Dispersion!$AU$8)),'Emissions (start here)'!CO414*453.59/3600*Dispersion!$AU$8,0)</f>
        <v>0</v>
      </c>
      <c r="GB414" s="74">
        <f>IF(AND(ISNUMBER('Emissions (start here)'!CO414),ISNUMBER(Dispersion!$AU$9)),'Emissions (start here)'!CO414*453.59/3600*Dispersion!$AU$9,0)</f>
        <v>0</v>
      </c>
      <c r="GC414" s="74">
        <f>IF(AND(ISNUMBER('Emissions (start here)'!CP414),ISNUMBER(Dispersion!$AU$10)),'Emissions (start here)'!CP414*2000*453.59/8760/3600*Dispersion!$AU$10,0)</f>
        <v>0</v>
      </c>
      <c r="GD414" s="74">
        <f>IF(AND(ISNUMBER('Emissions (start here)'!CP414),ISNUMBER(Dispersion!$AU$11)),'Emissions (start here)'!CP414*2000*453.59/8760/3600*Dispersion!$AU$11,0)</f>
        <v>0</v>
      </c>
      <c r="GE414" s="74">
        <f>IF(AND(ISNUMBER('Emissions (start here)'!CQ414),ISNUMBER(Dispersion!$AV$8)),'Emissions (start here)'!CQ414*453.59/3600*Dispersion!$AV$8,0)</f>
        <v>0</v>
      </c>
      <c r="GF414" s="74">
        <f>IF(AND(ISNUMBER('Emissions (start here)'!CQ414),ISNUMBER(Dispersion!$AV$9)),'Emissions (start here)'!CQ414*453.59/3600*Dispersion!$AV$9,0)</f>
        <v>0</v>
      </c>
      <c r="GG414" s="74">
        <f>IF(AND(ISNUMBER('Emissions (start here)'!CR414),ISNUMBER(Dispersion!$AV$10)),'Emissions (start here)'!CR414*2000*453.59/8760/3600*Dispersion!$AV$10,0)</f>
        <v>0</v>
      </c>
      <c r="GH414" s="74">
        <f>IF(AND(ISNUMBER('Emissions (start here)'!CR414),ISNUMBER(Dispersion!$AV$11)),'Emissions (start here)'!CR414*2000*453.59/8760/3600*Dispersion!$AV$11,0)</f>
        <v>0</v>
      </c>
      <c r="GI414" s="74">
        <f>IF(AND(ISNUMBER('Emissions (start here)'!CS414),ISNUMBER(Dispersion!$AW$8)),'Emissions (start here)'!CS414*453.59/3600*Dispersion!$AW$8,0)</f>
        <v>0</v>
      </c>
      <c r="GJ414" s="74">
        <f>IF(AND(ISNUMBER('Emissions (start here)'!CS414),ISNUMBER(Dispersion!$AW$9)),'Emissions (start here)'!CS414*453.59/3600*Dispersion!$AW$9,0)</f>
        <v>0</v>
      </c>
      <c r="GK414" s="74">
        <f>IF(AND(ISNUMBER('Emissions (start here)'!CT414),ISNUMBER(Dispersion!$AW$10)),'Emissions (start here)'!CT414*2000*453.59/8760/3600*Dispersion!$AW$10,0)</f>
        <v>0</v>
      </c>
      <c r="GL414" s="74">
        <f>IF(AND(ISNUMBER('Emissions (start here)'!CT414),ISNUMBER(Dispersion!$AW$11)),'Emissions (start here)'!CT414*2000*453.59/8760/3600*Dispersion!$AW$11,0)</f>
        <v>0</v>
      </c>
      <c r="GM414" s="74">
        <f>IF(AND(ISNUMBER('Emissions (start here)'!CU414),ISNUMBER(Dispersion!$AX$8)),'Emissions (start here)'!CU414*453.59/3600*Dispersion!$AX$8,0)</f>
        <v>0</v>
      </c>
      <c r="GN414" s="74">
        <f>IF(AND(ISNUMBER('Emissions (start here)'!CU414),ISNUMBER(Dispersion!$AX$9)),'Emissions (start here)'!CU414*453.59/3600*Dispersion!$AX$9,0)</f>
        <v>0</v>
      </c>
      <c r="GO414" s="74">
        <f>IF(AND(ISNUMBER('Emissions (start here)'!CV414),ISNUMBER(Dispersion!$AX$10)),'Emissions (start here)'!CV414*2000*453.59/8760/3600*Dispersion!$AX$10,0)</f>
        <v>0</v>
      </c>
      <c r="GP414" s="74">
        <f>IF(AND(ISNUMBER('Emissions (start here)'!CV414),ISNUMBER(Dispersion!$AX$11)),'Emissions (start here)'!CV414*2000*453.59/8760/3600*Dispersion!$AX$11,0)</f>
        <v>0</v>
      </c>
      <c r="GQ414" s="74">
        <f>IF(AND(ISNUMBER('Emissions (start here)'!CW414),ISNUMBER(Dispersion!$AY$8)),'Emissions (start here)'!CW414*453.59/3600*Dispersion!$AY$8,0)</f>
        <v>0</v>
      </c>
      <c r="GR414" s="74">
        <f>IF(AND(ISNUMBER('Emissions (start here)'!CW414),ISNUMBER(Dispersion!$AY$9)),'Emissions (start here)'!CW414*453.59/3600*Dispersion!$AY$9,0)</f>
        <v>0</v>
      </c>
      <c r="GS414" s="74">
        <f>IF(AND(ISNUMBER('Emissions (start here)'!CX414),ISNUMBER(Dispersion!$AY$10)),'Emissions (start here)'!CX414*2000*453.59/8760/3600*Dispersion!$AY$10,0)</f>
        <v>0</v>
      </c>
      <c r="GT414" s="74">
        <f>IF(AND(ISNUMBER('Emissions (start here)'!CX414),ISNUMBER(Dispersion!$AY$11)),'Emissions (start here)'!CX414*2000*453.59/8760/3600*Dispersion!$AY$11,0)</f>
        <v>0</v>
      </c>
      <c r="GU414" s="74">
        <f>IF(AND(ISNUMBER('Emissions (start here)'!CY414),ISNUMBER(Dispersion!$AZ$8)),'Emissions (start here)'!CY414*453.59/3600*Dispersion!$AZ$8,0)</f>
        <v>0</v>
      </c>
      <c r="GV414" s="74">
        <f>IF(AND(ISNUMBER('Emissions (start here)'!CY414),ISNUMBER(Dispersion!$AZ$9)),'Emissions (start here)'!CY414*453.59/3600*Dispersion!$AZ$9,0)</f>
        <v>0</v>
      </c>
      <c r="GW414" s="74">
        <f>IF(AND(ISNUMBER('Emissions (start here)'!CZ414),ISNUMBER(Dispersion!$AZ$10)),'Emissions (start here)'!CZ414*2000*453.59/8760/3600*Dispersion!$AZ$10,0)</f>
        <v>0</v>
      </c>
      <c r="GX414" s="74">
        <f>IF(AND(ISNUMBER('Emissions (start here)'!CZ414),ISNUMBER(Dispersion!$AZ$11)),'Emissions (start here)'!CZ414*2000*453.59/8760/3600*Dispersion!$AZ$11,0)</f>
        <v>0</v>
      </c>
    </row>
    <row r="415" spans="1:206" x14ac:dyDescent="0.2">
      <c r="A415" s="51" t="str">
        <f>'Tox Values'!C415</f>
        <v>51207-31-9</v>
      </c>
      <c r="B415" s="94" t="str">
        <f>'Tox Values'!D415</f>
        <v>Tetrachlorodibenzofuran, 2,3,7,8-</v>
      </c>
      <c r="C415" s="96">
        <f t="shared" si="25"/>
        <v>0</v>
      </c>
      <c r="D415" s="74">
        <f t="shared" si="26"/>
        <v>0</v>
      </c>
      <c r="E415" s="74">
        <f t="shared" si="27"/>
        <v>0</v>
      </c>
      <c r="F415" s="99">
        <f t="shared" si="28"/>
        <v>0</v>
      </c>
      <c r="G415" s="97">
        <f>IF(AND(ISNUMBER('Emissions (start here)'!E415),ISNUMBER(Dispersion!$C$8)),'Emissions (start here)'!E415*453.59/3600*Dispersion!$C$8,0)</f>
        <v>0</v>
      </c>
      <c r="H415" s="74">
        <f>IF(AND(ISNUMBER('Emissions (start here)'!E415),ISNUMBER(Dispersion!$C$9)),'Emissions (start here)'!E415*453.59/3600*Dispersion!$C$9,0)</f>
        <v>0</v>
      </c>
      <c r="I415" s="74">
        <f>IF(AND(ISNUMBER('Emissions (start here)'!F415),ISNUMBER(Dispersion!$C$10)),'Emissions (start here)'!F415*2000*453.59/8760/3600*Dispersion!$C$10,0)</f>
        <v>0</v>
      </c>
      <c r="J415" s="74">
        <f>IF(AND(ISNUMBER('Emissions (start here)'!F415),ISNUMBER(Dispersion!$C$11)),'Emissions (start here)'!F415*2000*453.59/8760/3600*Dispersion!$C$11,0)</f>
        <v>0</v>
      </c>
      <c r="K415" s="74">
        <f>IF(AND(ISNUMBER('Emissions (start here)'!G415),ISNUMBER(Dispersion!$D$8)),'Emissions (start here)'!G415*453.59/3600*Dispersion!$D$8,0)</f>
        <v>0</v>
      </c>
      <c r="L415" s="74">
        <f>IF(AND(ISNUMBER('Emissions (start here)'!G415),ISNUMBER(Dispersion!$D$9)),'Emissions (start here)'!G415*453.59/3600*Dispersion!$D$9,0)</f>
        <v>0</v>
      </c>
      <c r="M415" s="74">
        <f>IF(AND(ISNUMBER('Emissions (start here)'!H415),ISNUMBER(Dispersion!$D$10)),'Emissions (start here)'!H415*2000*453.59/8760/3600*Dispersion!$D$10,0)</f>
        <v>0</v>
      </c>
      <c r="N415" s="74">
        <f>IF(AND(ISNUMBER('Emissions (start here)'!H415),ISNUMBER(Dispersion!$D$11)),'Emissions (start here)'!H415*2000*453.59/8760/3600*Dispersion!$D$11,0)</f>
        <v>0</v>
      </c>
      <c r="O415" s="74">
        <f>IF(AND(ISNUMBER('Emissions (start here)'!I415),ISNUMBER(Dispersion!$E$8)),'Emissions (start here)'!I415*453.59/3600*Dispersion!$E$8,0)</f>
        <v>0</v>
      </c>
      <c r="P415" s="74">
        <f>IF(AND(ISNUMBER('Emissions (start here)'!I415),ISNUMBER(Dispersion!$E$9)),'Emissions (start here)'!I415*453.59/3600*Dispersion!$E$9,0)</f>
        <v>0</v>
      </c>
      <c r="Q415" s="74">
        <f>IF(AND(ISNUMBER('Emissions (start here)'!J415),ISNUMBER(Dispersion!$E$10)),'Emissions (start here)'!J415*2000*453.59/8760/3600*Dispersion!$E$10,0)</f>
        <v>0</v>
      </c>
      <c r="R415" s="74">
        <f>IF(AND(ISNUMBER('Emissions (start here)'!J415),ISNUMBER(Dispersion!$E$11)),'Emissions (start here)'!J415*2000*453.59/8760/3600*Dispersion!$E$11,0)</f>
        <v>0</v>
      </c>
      <c r="S415" s="74">
        <f>IF(AND(ISNUMBER('Emissions (start here)'!K415),ISNUMBER(Dispersion!$F$8)),'Emissions (start here)'!K415*453.59/3600*Dispersion!$F$8,0)</f>
        <v>0</v>
      </c>
      <c r="T415" s="74">
        <f>IF(AND(ISNUMBER('Emissions (start here)'!K415),ISNUMBER(Dispersion!$F$9)),'Emissions (start here)'!K415*453.59/3600*Dispersion!$F$9,0)</f>
        <v>0</v>
      </c>
      <c r="U415" s="74">
        <f>IF(AND(ISNUMBER('Emissions (start here)'!L415),ISNUMBER(Dispersion!$F$10)),'Emissions (start here)'!L415*2000*453.59/8760/3600*Dispersion!$F$10,0)</f>
        <v>0</v>
      </c>
      <c r="V415" s="74">
        <f>IF(AND(ISNUMBER('Emissions (start here)'!L415),ISNUMBER(Dispersion!$F$11)),'Emissions (start here)'!L415*2000*453.59/8760/3600*Dispersion!$F$11,0)</f>
        <v>0</v>
      </c>
      <c r="W415" s="74">
        <f>IF(AND(ISNUMBER('Emissions (start here)'!M415),ISNUMBER(Dispersion!$G$8)),'Emissions (start here)'!M415*453.59/3600*Dispersion!$G$8,0)</f>
        <v>0</v>
      </c>
      <c r="X415" s="74">
        <f>IF(AND(ISNUMBER('Emissions (start here)'!M415),ISNUMBER(Dispersion!$G$9)),'Emissions (start here)'!M415*453.59/3600*Dispersion!$G$9,0)</f>
        <v>0</v>
      </c>
      <c r="Y415" s="74">
        <f>IF(AND(ISNUMBER('Emissions (start here)'!N415),ISNUMBER(Dispersion!$G$10)),'Emissions (start here)'!N415*2000*453.59/8760/3600*Dispersion!$G$10,0)</f>
        <v>0</v>
      </c>
      <c r="Z415" s="74">
        <f>IF(AND(ISNUMBER('Emissions (start here)'!N415),ISNUMBER(Dispersion!$G$11)),'Emissions (start here)'!N415*2000*453.59/8760/3600*Dispersion!$G$11,0)</f>
        <v>0</v>
      </c>
      <c r="AA415" s="74">
        <f>IF(AND(ISNUMBER('Emissions (start here)'!O415),ISNUMBER(Dispersion!$H$8)),'Emissions (start here)'!O415*453.59/3600*Dispersion!$H$8,0)</f>
        <v>0</v>
      </c>
      <c r="AB415" s="74">
        <f>IF(AND(ISNUMBER('Emissions (start here)'!O415),ISNUMBER(Dispersion!$H$9)),'Emissions (start here)'!O415*453.59/3600*Dispersion!$H$9,0)</f>
        <v>0</v>
      </c>
      <c r="AC415" s="74">
        <f>IF(AND(ISNUMBER('Emissions (start here)'!P415),ISNUMBER(Dispersion!$H$10)),'Emissions (start here)'!P415*2000*453.59/8760/3600*Dispersion!$H$10,0)</f>
        <v>0</v>
      </c>
      <c r="AD415" s="74">
        <f>IF(AND(ISNUMBER('Emissions (start here)'!P415),ISNUMBER(Dispersion!$H$11)),'Emissions (start here)'!P415*2000*453.59/8760/3600*Dispersion!$H$11,0)</f>
        <v>0</v>
      </c>
      <c r="AE415" s="74">
        <f>IF(AND(ISNUMBER('Emissions (start here)'!Q415),ISNUMBER(Dispersion!$I$8)),'Emissions (start here)'!Q415*453.59/3600*Dispersion!$I$8,0)</f>
        <v>0</v>
      </c>
      <c r="AF415" s="74">
        <f>IF(AND(ISNUMBER('Emissions (start here)'!Q415),ISNUMBER(Dispersion!$I$9)),'Emissions (start here)'!Q415*453.59/3600*Dispersion!$I$9,0)</f>
        <v>0</v>
      </c>
      <c r="AG415" s="74">
        <f>IF(AND(ISNUMBER('Emissions (start here)'!R415),ISNUMBER(Dispersion!$I$10)),'Emissions (start here)'!R415*2000*453.59/8760/3600*Dispersion!$I$10,0)</f>
        <v>0</v>
      </c>
      <c r="AH415" s="74">
        <f>IF(AND(ISNUMBER('Emissions (start here)'!R415),ISNUMBER(Dispersion!$I$11)),'Emissions (start here)'!R415*2000*453.59/8760/3600*Dispersion!$I$11,0)</f>
        <v>0</v>
      </c>
      <c r="AI415" s="74">
        <f>IF(AND(ISNUMBER('Emissions (start here)'!S415),ISNUMBER(Dispersion!$J$8)),'Emissions (start here)'!S415*453.59/3600*Dispersion!$J$8,0)</f>
        <v>0</v>
      </c>
      <c r="AJ415" s="74">
        <f>IF(AND(ISNUMBER('Emissions (start here)'!S415),ISNUMBER(Dispersion!$J$9)),'Emissions (start here)'!S415*453.59/3600*Dispersion!$J$9,0)</f>
        <v>0</v>
      </c>
      <c r="AK415" s="74">
        <f>IF(AND(ISNUMBER('Emissions (start here)'!T415),ISNUMBER(Dispersion!$J$10)),'Emissions (start here)'!T415*2000*453.59/8760/3600*Dispersion!$J$10,0)</f>
        <v>0</v>
      </c>
      <c r="AL415" s="74">
        <f>IF(AND(ISNUMBER('Emissions (start here)'!T415),ISNUMBER(Dispersion!$J$11)),'Emissions (start here)'!T415*2000*453.59/8760/3600*Dispersion!$J$11,0)</f>
        <v>0</v>
      </c>
      <c r="AM415" s="74">
        <f>IF(AND(ISNUMBER('Emissions (start here)'!U415),ISNUMBER(Dispersion!$K$8)),'Emissions (start here)'!U415*453.59/3600*Dispersion!$K$8,0)</f>
        <v>0</v>
      </c>
      <c r="AN415" s="74">
        <f>IF(AND(ISNUMBER('Emissions (start here)'!U415),ISNUMBER(Dispersion!$K$9)),'Emissions (start here)'!U415*453.59/3600*Dispersion!$K$9,0)</f>
        <v>0</v>
      </c>
      <c r="AO415" s="74">
        <f>IF(AND(ISNUMBER('Emissions (start here)'!V415),ISNUMBER(Dispersion!$K$10)),'Emissions (start here)'!V415*2000*453.59/8760/3600*Dispersion!$K$10,0)</f>
        <v>0</v>
      </c>
      <c r="AP415" s="74">
        <f>IF(AND(ISNUMBER('Emissions (start here)'!V415),ISNUMBER(Dispersion!$K$11)),'Emissions (start here)'!V415*2000*453.59/8760/3600*Dispersion!$K$11,0)</f>
        <v>0</v>
      </c>
      <c r="AQ415" s="74">
        <f>IF(AND(ISNUMBER('Emissions (start here)'!W415),ISNUMBER(Dispersion!$L$8)),'Emissions (start here)'!W415*453.59/3600*Dispersion!$L$8,0)</f>
        <v>0</v>
      </c>
      <c r="AR415" s="74">
        <f>IF(AND(ISNUMBER('Emissions (start here)'!W415),ISNUMBER(Dispersion!$L$9)),'Emissions (start here)'!W415*453.59/3600*Dispersion!$L$9,0)</f>
        <v>0</v>
      </c>
      <c r="AS415" s="74">
        <f>IF(AND(ISNUMBER('Emissions (start here)'!X415),ISNUMBER(Dispersion!$L$10)),'Emissions (start here)'!X415*2000*453.59/8760/3600*Dispersion!$L$10,0)</f>
        <v>0</v>
      </c>
      <c r="AT415" s="74">
        <f>IF(AND(ISNUMBER('Emissions (start here)'!X415),ISNUMBER(Dispersion!$L$11)),'Emissions (start here)'!X415*2000*453.59/8760/3600*Dispersion!$L$11,0)</f>
        <v>0</v>
      </c>
      <c r="AU415" s="74">
        <f>IF(AND(ISNUMBER('Emissions (start here)'!Y415),ISNUMBER(Dispersion!$M$8)),'Emissions (start here)'!Y415*453.59/3600*Dispersion!$M$8,0)</f>
        <v>0</v>
      </c>
      <c r="AV415" s="74">
        <f>IF(AND(ISNUMBER('Emissions (start here)'!Y415),ISNUMBER(Dispersion!$M$9)),'Emissions (start here)'!Y415*453.59/3600*Dispersion!$M$9,0)</f>
        <v>0</v>
      </c>
      <c r="AW415" s="74">
        <f>IF(AND(ISNUMBER('Emissions (start here)'!Z415),ISNUMBER(Dispersion!$M$10)),'Emissions (start here)'!Z415*2000*453.59/8760/3600*Dispersion!$M$10,0)</f>
        <v>0</v>
      </c>
      <c r="AX415" s="74">
        <f>IF(AND(ISNUMBER('Emissions (start here)'!Z415),ISNUMBER(Dispersion!$M$11)),'Emissions (start here)'!Z415*2000*453.59/8760/3600*Dispersion!$M$11,0)</f>
        <v>0</v>
      </c>
      <c r="AY415" s="74">
        <f>IF(AND(ISNUMBER('Emissions (start here)'!AA415),ISNUMBER(Dispersion!$N$8)),'Emissions (start here)'!AA415*453.59/3600*Dispersion!$N$8,0)</f>
        <v>0</v>
      </c>
      <c r="AZ415" s="74">
        <f>IF(AND(ISNUMBER('Emissions (start here)'!AA415),ISNUMBER(Dispersion!$N$9)),'Emissions (start here)'!AA415*453.59/3600*Dispersion!$N$9,0)</f>
        <v>0</v>
      </c>
      <c r="BA415" s="74">
        <f>IF(AND(ISNUMBER('Emissions (start here)'!AB415),ISNUMBER(Dispersion!$N$10)),'Emissions (start here)'!AB415*2000*453.59/8760/3600*Dispersion!$N$10,0)</f>
        <v>0</v>
      </c>
      <c r="BB415" s="74">
        <f>IF(AND(ISNUMBER('Emissions (start here)'!AB415),ISNUMBER(Dispersion!$N$11)),'Emissions (start here)'!AB415*2000*453.59/8760/3600*Dispersion!$N$11,0)</f>
        <v>0</v>
      </c>
      <c r="BC415" s="74">
        <f>IF(AND(ISNUMBER('Emissions (start here)'!AC415),ISNUMBER(Dispersion!$O$8)),'Emissions (start here)'!AC415*453.59/3600*Dispersion!$O$8,0)</f>
        <v>0</v>
      </c>
      <c r="BD415" s="74">
        <f>IF(AND(ISNUMBER('Emissions (start here)'!AC415),ISNUMBER(Dispersion!$O$9)),'Emissions (start here)'!AC415*453.59/3600*Dispersion!$O$9,0)</f>
        <v>0</v>
      </c>
      <c r="BE415" s="74">
        <f>IF(AND(ISNUMBER('Emissions (start here)'!AD415),ISNUMBER(Dispersion!$O$10)),'Emissions (start here)'!AD415*2000*453.59/8760/3600*Dispersion!$O$10,0)</f>
        <v>0</v>
      </c>
      <c r="BF415" s="74">
        <f>IF(AND(ISNUMBER('Emissions (start here)'!AD415),ISNUMBER(Dispersion!$O$11)),'Emissions (start here)'!AD415*2000*453.59/8760/3600*Dispersion!$O$11,0)</f>
        <v>0</v>
      </c>
      <c r="BG415" s="74">
        <f>IF(AND(ISNUMBER('Emissions (start here)'!AE415),ISNUMBER(Dispersion!$P$8)),'Emissions (start here)'!AE415*453.59/3600*Dispersion!$P$8,0)</f>
        <v>0</v>
      </c>
      <c r="BH415" s="74">
        <f>IF(AND(ISNUMBER('Emissions (start here)'!AE415),ISNUMBER(Dispersion!$P$9)),'Emissions (start here)'!AE415*453.59/3600*Dispersion!$P$9,0)</f>
        <v>0</v>
      </c>
      <c r="BI415" s="74">
        <f>IF(AND(ISNUMBER('Emissions (start here)'!AF415),ISNUMBER(Dispersion!$P$10)),'Emissions (start here)'!AF415*2000*453.59/8760/3600*Dispersion!$P$10,0)</f>
        <v>0</v>
      </c>
      <c r="BJ415" s="74">
        <f>IF(AND(ISNUMBER('Emissions (start here)'!AF415),ISNUMBER(Dispersion!$P$11)),'Emissions (start here)'!AF415*2000*453.59/8760/3600*Dispersion!$P$11,0)</f>
        <v>0</v>
      </c>
      <c r="BK415" s="74">
        <f>IF(AND(ISNUMBER('Emissions (start here)'!AG415),ISNUMBER(Dispersion!$Q$8)),'Emissions (start here)'!AG415*453.59/3600*Dispersion!$Q$8,0)</f>
        <v>0</v>
      </c>
      <c r="BL415" s="74">
        <f>IF(AND(ISNUMBER('Emissions (start here)'!AG415),ISNUMBER(Dispersion!$Q$9)),'Emissions (start here)'!AG415*453.59/3600*Dispersion!$Q$9,0)</f>
        <v>0</v>
      </c>
      <c r="BM415" s="74">
        <f>IF(AND(ISNUMBER('Emissions (start here)'!AH415),ISNUMBER(Dispersion!$Q$10)),'Emissions (start here)'!AH415*2000*453.59/8760/3600*Dispersion!$Q$10,0)</f>
        <v>0</v>
      </c>
      <c r="BN415" s="74">
        <f>IF(AND(ISNUMBER('Emissions (start here)'!AH415),ISNUMBER(Dispersion!$Q$11)),'Emissions (start here)'!AH415*2000*453.59/8760/3600*Dispersion!$Q$11,0)</f>
        <v>0</v>
      </c>
      <c r="BO415" s="74">
        <f>IF(AND(ISNUMBER('Emissions (start here)'!AI415),ISNUMBER(Dispersion!$R$8)),'Emissions (start here)'!AI415*453.59/3600*Dispersion!$R$8,0)</f>
        <v>0</v>
      </c>
      <c r="BP415" s="74">
        <f>IF(AND(ISNUMBER('Emissions (start here)'!AI415),ISNUMBER(Dispersion!$R$9)),'Emissions (start here)'!AI415*453.59/3600*Dispersion!$R$9,0)</f>
        <v>0</v>
      </c>
      <c r="BQ415" s="74">
        <f>IF(AND(ISNUMBER('Emissions (start here)'!AJ415),ISNUMBER(Dispersion!$R$10)),'Emissions (start here)'!AJ415*2000*453.59/8760/3600*Dispersion!$R$10,0)</f>
        <v>0</v>
      </c>
      <c r="BR415" s="74">
        <f>IF(AND(ISNUMBER('Emissions (start here)'!AJ415),ISNUMBER(Dispersion!$R$11)),'Emissions (start here)'!AJ415*2000*453.59/8760/3600*Dispersion!$R$11,0)</f>
        <v>0</v>
      </c>
      <c r="BS415" s="74">
        <f>IF(AND(ISNUMBER('Emissions (start here)'!AK415),ISNUMBER(Dispersion!$S$8)),'Emissions (start here)'!AK415*453.59/3600*Dispersion!$S$8,0)</f>
        <v>0</v>
      </c>
      <c r="BT415" s="74">
        <f>IF(AND(ISNUMBER('Emissions (start here)'!AK415),ISNUMBER(Dispersion!$S$9)),'Emissions (start here)'!AK415*453.59/3600*Dispersion!$S$9,0)</f>
        <v>0</v>
      </c>
      <c r="BU415" s="74">
        <f>IF(AND(ISNUMBER('Emissions (start here)'!AL415),ISNUMBER(Dispersion!$S$10)),'Emissions (start here)'!AL415*2000*453.59/8760/3600*Dispersion!$S$10,0)</f>
        <v>0</v>
      </c>
      <c r="BV415" s="74">
        <f>IF(AND(ISNUMBER('Emissions (start here)'!AL415),ISNUMBER(Dispersion!$S$11)),'Emissions (start here)'!AL415*2000*453.59/8760/3600*Dispersion!$S$11,0)</f>
        <v>0</v>
      </c>
      <c r="BW415" s="74">
        <f>IF(AND(ISNUMBER('Emissions (start here)'!AM415),ISNUMBER(Dispersion!$T$8)),'Emissions (start here)'!AM415*453.59/3600*Dispersion!$T$8,0)</f>
        <v>0</v>
      </c>
      <c r="BX415" s="74">
        <f>IF(AND(ISNUMBER('Emissions (start here)'!AM415),ISNUMBER(Dispersion!$T$9)),'Emissions (start here)'!AM415*453.59/3600*Dispersion!$T$9,0)</f>
        <v>0</v>
      </c>
      <c r="BY415" s="74">
        <f>IF(AND(ISNUMBER('Emissions (start here)'!AN415),ISNUMBER(Dispersion!$T$10)),'Emissions (start here)'!AN415*2000*453.59/8760/3600*Dispersion!$T$10,0)</f>
        <v>0</v>
      </c>
      <c r="BZ415" s="74">
        <f>IF(AND(ISNUMBER('Emissions (start here)'!AN415),ISNUMBER(Dispersion!$T$11)),'Emissions (start here)'!AN415*2000*453.59/8760/3600*Dispersion!$T$11,0)</f>
        <v>0</v>
      </c>
      <c r="CA415" s="74">
        <f>IF(AND(ISNUMBER('Emissions (start here)'!AO415),ISNUMBER(Dispersion!$U$8)),'Emissions (start here)'!AO415*453.59/3600*Dispersion!$U$8,0)</f>
        <v>0</v>
      </c>
      <c r="CB415" s="74">
        <f>IF(AND(ISNUMBER('Emissions (start here)'!AO415),ISNUMBER(Dispersion!$U$9)),'Emissions (start here)'!AO415*453.59/3600*Dispersion!$U$9,0)</f>
        <v>0</v>
      </c>
      <c r="CC415" s="74">
        <f>IF(AND(ISNUMBER('Emissions (start here)'!AP415),ISNUMBER(Dispersion!$U$10)),'Emissions (start here)'!AP415*2000*453.59/8760/3600*Dispersion!$U$10,0)</f>
        <v>0</v>
      </c>
      <c r="CD415" s="74">
        <f>IF(AND(ISNUMBER('Emissions (start here)'!AP415),ISNUMBER(Dispersion!$U$11)),'Emissions (start here)'!AP415*2000*453.59/8760/3600*Dispersion!$U$11,0)</f>
        <v>0</v>
      </c>
      <c r="CE415" s="74">
        <f>IF(AND(ISNUMBER('Emissions (start here)'!AQ415),ISNUMBER(Dispersion!$V$8)),'Emissions (start here)'!AQ415*453.59/3600*Dispersion!$V$8,0)</f>
        <v>0</v>
      </c>
      <c r="CF415" s="74">
        <f>IF(AND(ISNUMBER('Emissions (start here)'!AQ415),ISNUMBER(Dispersion!$V$9)),'Emissions (start here)'!AQ415*453.59/3600*Dispersion!$V$9,0)</f>
        <v>0</v>
      </c>
      <c r="CG415" s="74">
        <f>IF(AND(ISNUMBER('Emissions (start here)'!AR415),ISNUMBER(Dispersion!$V$10)),'Emissions (start here)'!AR415*2000*453.59/8760/3600*Dispersion!$V$10,0)</f>
        <v>0</v>
      </c>
      <c r="CH415" s="74">
        <f>IF(AND(ISNUMBER('Emissions (start here)'!AR415),ISNUMBER(Dispersion!$V$11)),'Emissions (start here)'!AR415*2000*453.59/8760/3600*Dispersion!$V$11,0)</f>
        <v>0</v>
      </c>
      <c r="CI415" s="74">
        <f>IF(AND(ISNUMBER('Emissions (start here)'!AS415),ISNUMBER(Dispersion!$W$8)),'Emissions (start here)'!AS415*453.59/3600*Dispersion!$W$8,0)</f>
        <v>0</v>
      </c>
      <c r="CJ415" s="74">
        <f>IF(AND(ISNUMBER('Emissions (start here)'!AS415),ISNUMBER(Dispersion!$W$9)),'Emissions (start here)'!AS415*453.59/3600*Dispersion!$W$9,0)</f>
        <v>0</v>
      </c>
      <c r="CK415" s="74">
        <f>IF(AND(ISNUMBER('Emissions (start here)'!AT415),ISNUMBER(Dispersion!$W$10)),'Emissions (start here)'!AT415*2000*453.59/8760/3600*Dispersion!$W$10,0)</f>
        <v>0</v>
      </c>
      <c r="CL415" s="74">
        <f>IF(AND(ISNUMBER('Emissions (start here)'!AT415),ISNUMBER(Dispersion!$W$11)),'Emissions (start here)'!AT415*2000*453.59/8760/3600*Dispersion!$W$11,0)</f>
        <v>0</v>
      </c>
      <c r="CM415" s="74">
        <f>IF(AND(ISNUMBER('Emissions (start here)'!AU415),ISNUMBER(Dispersion!$X$8)),'Emissions (start here)'!AU415*453.59/3600*Dispersion!$X$8,0)</f>
        <v>0</v>
      </c>
      <c r="CN415" s="74">
        <f>IF(AND(ISNUMBER('Emissions (start here)'!AU415),ISNUMBER(Dispersion!$X$9)),'Emissions (start here)'!AU415*453.59/3600*Dispersion!$X$9,0)</f>
        <v>0</v>
      </c>
      <c r="CO415" s="74">
        <f>IF(AND(ISNUMBER('Emissions (start here)'!AV415),ISNUMBER(Dispersion!$X$10)),'Emissions (start here)'!AV415*2000*453.59/8760/3600*Dispersion!$X$10,0)</f>
        <v>0</v>
      </c>
      <c r="CP415" s="74">
        <f>IF(AND(ISNUMBER('Emissions (start here)'!AV415),ISNUMBER(Dispersion!$X$11)),'Emissions (start here)'!AV415*2000*453.59/8760/3600*Dispersion!$X$11,0)</f>
        <v>0</v>
      </c>
      <c r="CQ415" s="74">
        <f>IF(AND(ISNUMBER('Emissions (start here)'!AW415),ISNUMBER(Dispersion!$Y$8)),'Emissions (start here)'!AW415*453.59/3600*Dispersion!$Y$8,0)</f>
        <v>0</v>
      </c>
      <c r="CR415" s="74">
        <f>IF(AND(ISNUMBER('Emissions (start here)'!AW415),ISNUMBER(Dispersion!$Y$9)),'Emissions (start here)'!AW415*453.59/3600*Dispersion!$Y$9,0)</f>
        <v>0</v>
      </c>
      <c r="CS415" s="74">
        <f>IF(AND(ISNUMBER('Emissions (start here)'!AX415),ISNUMBER(Dispersion!$Y$10)),'Emissions (start here)'!AX415*2000*453.59/8760/3600*Dispersion!$Y$10,0)</f>
        <v>0</v>
      </c>
      <c r="CT415" s="74">
        <f>IF(AND(ISNUMBER('Emissions (start here)'!AX415),ISNUMBER(Dispersion!$Y$11)),'Emissions (start here)'!AX415*2000*453.59/8760/3600*Dispersion!$Y$11,0)</f>
        <v>0</v>
      </c>
      <c r="CU415" s="74">
        <f>IF(AND(ISNUMBER('Emissions (start here)'!AY415),ISNUMBER(Dispersion!$Z$8)),'Emissions (start here)'!AY415*453.59/3600*Dispersion!$Z$8,0)</f>
        <v>0</v>
      </c>
      <c r="CV415" s="74">
        <f>IF(AND(ISNUMBER('Emissions (start here)'!AY415),ISNUMBER(Dispersion!$Z$9)),'Emissions (start here)'!AY415*453.59/3600*Dispersion!$Z$9,0)</f>
        <v>0</v>
      </c>
      <c r="CW415" s="74">
        <f>IF(AND(ISNUMBER('Emissions (start here)'!AZ415),ISNUMBER(Dispersion!$Z$10)),'Emissions (start here)'!AZ415*2000*453.59/8760/3600*Dispersion!$Z$10,0)</f>
        <v>0</v>
      </c>
      <c r="CX415" s="74">
        <f>IF(AND(ISNUMBER('Emissions (start here)'!AZ415),ISNUMBER(Dispersion!$Z$11)),'Emissions (start here)'!AZ415*2000*453.59/8760/3600*Dispersion!$Z$11,0)</f>
        <v>0</v>
      </c>
      <c r="CY415" s="74">
        <f>IF(AND(ISNUMBER('Emissions (start here)'!BA415),ISNUMBER(Dispersion!$AA$8)),'Emissions (start here)'!BA415*453.59/3600*Dispersion!$AA$8,0)</f>
        <v>0</v>
      </c>
      <c r="CZ415" s="74">
        <f>IF(AND(ISNUMBER('Emissions (start here)'!BA415),ISNUMBER(Dispersion!$AA$9)),'Emissions (start here)'!BA415*453.59/3600*Dispersion!$AA$9,0)</f>
        <v>0</v>
      </c>
      <c r="DA415" s="74">
        <f>IF(AND(ISNUMBER('Emissions (start here)'!BB415),ISNUMBER(Dispersion!$AA$10)),'Emissions (start here)'!BB415*2000*453.59/8760/3600*Dispersion!$AA$10,0)</f>
        <v>0</v>
      </c>
      <c r="DB415" s="74">
        <f>IF(AND(ISNUMBER('Emissions (start here)'!BB415),ISNUMBER(Dispersion!$AA$11)),'Emissions (start here)'!BB415*2000*453.59/8760/3600*Dispersion!$AA$11,0)</f>
        <v>0</v>
      </c>
      <c r="DC415" s="74">
        <f>IF(AND(ISNUMBER('Emissions (start here)'!BC415),ISNUMBER(Dispersion!$AB$8)),'Emissions (start here)'!BC415*453.59/3600*Dispersion!$AB$8,0)</f>
        <v>0</v>
      </c>
      <c r="DD415" s="74">
        <f>IF(AND(ISNUMBER('Emissions (start here)'!BC415),ISNUMBER(Dispersion!$AB$9)),'Emissions (start here)'!BC415*453.59/3600*Dispersion!$AB$9,0)</f>
        <v>0</v>
      </c>
      <c r="DE415" s="74">
        <f>IF(AND(ISNUMBER('Emissions (start here)'!BD415),ISNUMBER(Dispersion!$AB$10)),'Emissions (start here)'!BD415*2000*453.59/8760/3600*Dispersion!$AB$10,0)</f>
        <v>0</v>
      </c>
      <c r="DF415" s="74">
        <f>IF(AND(ISNUMBER('Emissions (start here)'!BD415),ISNUMBER(Dispersion!$AB$11)),'Emissions (start here)'!BD415*2000*453.59/8760/3600*Dispersion!$AB$11,0)</f>
        <v>0</v>
      </c>
      <c r="DG415" s="74">
        <f>IF(AND(ISNUMBER('Emissions (start here)'!BE415),ISNUMBER(Dispersion!$AC$8)),'Emissions (start here)'!BE415*453.59/3600*Dispersion!$AC$8,0)</f>
        <v>0</v>
      </c>
      <c r="DH415" s="74">
        <f>IF(AND(ISNUMBER('Emissions (start here)'!BE415),ISNUMBER(Dispersion!$AC$9)),'Emissions (start here)'!BE415*453.59/3600*Dispersion!$AC$9,0)</f>
        <v>0</v>
      </c>
      <c r="DI415" s="74">
        <f>IF(AND(ISNUMBER('Emissions (start here)'!BF415),ISNUMBER(Dispersion!$AC$10)),'Emissions (start here)'!BF415*2000*453.59/8760/3600*Dispersion!$AC$10,0)</f>
        <v>0</v>
      </c>
      <c r="DJ415" s="74">
        <f>IF(AND(ISNUMBER('Emissions (start here)'!BF415),ISNUMBER(Dispersion!$AC$11)),'Emissions (start here)'!BF415*2000*453.59/8760/3600*Dispersion!$AC$11,0)</f>
        <v>0</v>
      </c>
      <c r="DK415" s="74">
        <f>IF(AND(ISNUMBER('Emissions (start here)'!BG415),ISNUMBER(Dispersion!$AD$8)),'Emissions (start here)'!BG415*453.59/3600*Dispersion!$AD$8,0)</f>
        <v>0</v>
      </c>
      <c r="DL415" s="74">
        <f>IF(AND(ISNUMBER('Emissions (start here)'!BG415),ISNUMBER(Dispersion!$AD$9)),'Emissions (start here)'!BG415*453.59/3600*Dispersion!$AD$9,0)</f>
        <v>0</v>
      </c>
      <c r="DM415" s="74">
        <f>IF(AND(ISNUMBER('Emissions (start here)'!BH415),ISNUMBER(Dispersion!$AD$10)),'Emissions (start here)'!BH415*2000*453.59/8760/3600*Dispersion!$AD$10,0)</f>
        <v>0</v>
      </c>
      <c r="DN415" s="74">
        <f>IF(AND(ISNUMBER('Emissions (start here)'!BH415),ISNUMBER(Dispersion!$AD$11)),'Emissions (start here)'!BH415*2000*453.59/8760/3600*Dispersion!$AD$11,0)</f>
        <v>0</v>
      </c>
      <c r="DO415" s="74">
        <f>IF(AND(ISNUMBER('Emissions (start here)'!BI415),ISNUMBER(Dispersion!$AE$8)),'Emissions (start here)'!BI415*453.59/3600*Dispersion!$AE$8,0)</f>
        <v>0</v>
      </c>
      <c r="DP415" s="74">
        <f>IF(AND(ISNUMBER('Emissions (start here)'!BI415),ISNUMBER(Dispersion!$AE$9)),'Emissions (start here)'!BI415*453.59/3600*Dispersion!$AE$9,0)</f>
        <v>0</v>
      </c>
      <c r="DQ415" s="74">
        <f>IF(AND(ISNUMBER('Emissions (start here)'!BJ415),ISNUMBER(Dispersion!$AE$10)),'Emissions (start here)'!BJ415*2000*453.59/8760/3600*Dispersion!$AE$10,0)</f>
        <v>0</v>
      </c>
      <c r="DR415" s="74">
        <f>IF(AND(ISNUMBER('Emissions (start here)'!BJ415),ISNUMBER(Dispersion!$AE$11)),'Emissions (start here)'!BJ415*2000*453.59/8760/3600*Dispersion!$AE$11,0)</f>
        <v>0</v>
      </c>
      <c r="DS415" s="74">
        <f>IF(AND(ISNUMBER('Emissions (start here)'!BK415),ISNUMBER(Dispersion!$AF$8)),'Emissions (start here)'!BK415*453.59/3600*Dispersion!$AF$8,0)</f>
        <v>0</v>
      </c>
      <c r="DT415" s="74">
        <f>IF(AND(ISNUMBER('Emissions (start here)'!BK415),ISNUMBER(Dispersion!$AF$9)),'Emissions (start here)'!BK415*453.59/3600*Dispersion!$AF$9,0)</f>
        <v>0</v>
      </c>
      <c r="DU415" s="74">
        <f>IF(AND(ISNUMBER('Emissions (start here)'!BL415),ISNUMBER(Dispersion!$AF$10)),'Emissions (start here)'!BL415*2000*453.59/8760/3600*Dispersion!$AF$10,0)</f>
        <v>0</v>
      </c>
      <c r="DV415" s="74">
        <f>IF(AND(ISNUMBER('Emissions (start here)'!BL415),ISNUMBER(Dispersion!$AF$11)),'Emissions (start here)'!BL415*2000*453.59/8760/3600*Dispersion!$AF$11,0)</f>
        <v>0</v>
      </c>
      <c r="DW415" s="74">
        <f>IF(AND(ISNUMBER('Emissions (start here)'!BM415),ISNUMBER(Dispersion!$AG$8)),'Emissions (start here)'!BM415*453.59/3600*Dispersion!$AG$8,0)</f>
        <v>0</v>
      </c>
      <c r="DX415" s="74">
        <f>IF(AND(ISNUMBER('Emissions (start here)'!BM415),ISNUMBER(Dispersion!$AG$9)),'Emissions (start here)'!BM415*453.59/3600*Dispersion!$AG$9,0)</f>
        <v>0</v>
      </c>
      <c r="DY415" s="74">
        <f>IF(AND(ISNUMBER('Emissions (start here)'!BN415),ISNUMBER(Dispersion!$AG$10)),'Emissions (start here)'!BN415*2000*453.59/8760/3600*Dispersion!$AG$10,0)</f>
        <v>0</v>
      </c>
      <c r="DZ415" s="74">
        <f>IF(AND(ISNUMBER('Emissions (start here)'!BN415),ISNUMBER(Dispersion!$AG$11)),'Emissions (start here)'!BN415*2000*453.59/8760/3600*Dispersion!$AG$11,0)</f>
        <v>0</v>
      </c>
      <c r="EA415" s="74">
        <f>IF(AND(ISNUMBER('Emissions (start here)'!BO415),ISNUMBER(Dispersion!$AH$8)),'Emissions (start here)'!BO415*453.59/3600*Dispersion!$AH$8,0)</f>
        <v>0</v>
      </c>
      <c r="EB415" s="74">
        <f>IF(AND(ISNUMBER('Emissions (start here)'!BO415),ISNUMBER(Dispersion!$AH$9)),'Emissions (start here)'!BO415*453.59/3600*Dispersion!$AH$9,0)</f>
        <v>0</v>
      </c>
      <c r="EC415" s="74">
        <f>IF(AND(ISNUMBER('Emissions (start here)'!BP415),ISNUMBER(Dispersion!$AH$10)),'Emissions (start here)'!BP415*2000*453.59/8760/3600*Dispersion!$AH$10,0)</f>
        <v>0</v>
      </c>
      <c r="ED415" s="74">
        <f>IF(AND(ISNUMBER('Emissions (start here)'!BP415),ISNUMBER(Dispersion!$AH$11)),'Emissions (start here)'!BP415*2000*453.59/8760/3600*Dispersion!$AH$11,0)</f>
        <v>0</v>
      </c>
      <c r="EE415" s="74">
        <f>IF(AND(ISNUMBER('Emissions (start here)'!BQ415),ISNUMBER(Dispersion!$AI$8)),'Emissions (start here)'!BQ415*453.59/3600*Dispersion!$AI$8,0)</f>
        <v>0</v>
      </c>
      <c r="EF415" s="74">
        <f>IF(AND(ISNUMBER('Emissions (start here)'!BQ415),ISNUMBER(Dispersion!$AI$9)),'Emissions (start here)'!BQ415*453.59/3600*Dispersion!$AI$9,0)</f>
        <v>0</v>
      </c>
      <c r="EG415" s="74">
        <f>IF(AND(ISNUMBER('Emissions (start here)'!BR415),ISNUMBER(Dispersion!$AI$10)),'Emissions (start here)'!BR415*2000*453.59/8760/3600*Dispersion!$AI$10,0)</f>
        <v>0</v>
      </c>
      <c r="EH415" s="74">
        <f>IF(AND(ISNUMBER('Emissions (start here)'!BR415),ISNUMBER(Dispersion!$AI$11)),'Emissions (start here)'!BR415*2000*453.59/8760/3600*Dispersion!$AI$11,0)</f>
        <v>0</v>
      </c>
      <c r="EI415" s="74">
        <f>IF(AND(ISNUMBER('Emissions (start here)'!BS415),ISNUMBER(Dispersion!$AJ$8)),'Emissions (start here)'!BS415*453.59/3600*Dispersion!$AJ$8,0)</f>
        <v>0</v>
      </c>
      <c r="EJ415" s="74">
        <f>IF(AND(ISNUMBER('Emissions (start here)'!BS415),ISNUMBER(Dispersion!$AJ$9)),'Emissions (start here)'!BS415*453.59/3600*Dispersion!$AJ$9,0)</f>
        <v>0</v>
      </c>
      <c r="EK415" s="74">
        <f>IF(AND(ISNUMBER('Emissions (start here)'!BT415),ISNUMBER(Dispersion!$AJ$10)),'Emissions (start here)'!BT415*2000*453.59/8760/3600*Dispersion!$AJ$10,0)</f>
        <v>0</v>
      </c>
      <c r="EL415" s="74">
        <f>IF(AND(ISNUMBER('Emissions (start here)'!BT415),ISNUMBER(Dispersion!$AJ$11)),'Emissions (start here)'!BT415*2000*453.59/8760/3600*Dispersion!$AJ$11,0)</f>
        <v>0</v>
      </c>
      <c r="EM415" s="74">
        <f>IF(AND(ISNUMBER('Emissions (start here)'!BU415),ISNUMBER(Dispersion!$AK$8)),'Emissions (start here)'!BU415*453.59/3600*Dispersion!$AK$8,0)</f>
        <v>0</v>
      </c>
      <c r="EN415" s="74">
        <f>IF(AND(ISNUMBER('Emissions (start here)'!BU415),ISNUMBER(Dispersion!$AK$9)),'Emissions (start here)'!BU415*453.59/3600*Dispersion!$AK$9,0)</f>
        <v>0</v>
      </c>
      <c r="EO415" s="74">
        <f>IF(AND(ISNUMBER('Emissions (start here)'!BV415),ISNUMBER(Dispersion!$AK$10)),'Emissions (start here)'!BV415*2000*453.59/8760/3600*Dispersion!$AK$10,0)</f>
        <v>0</v>
      </c>
      <c r="EP415" s="74">
        <f>IF(AND(ISNUMBER('Emissions (start here)'!BV415),ISNUMBER(Dispersion!$AK$11)),'Emissions (start here)'!BV415*2000*453.59/8760/3600*Dispersion!$AK$11,0)</f>
        <v>0</v>
      </c>
      <c r="EQ415" s="74">
        <f>IF(AND(ISNUMBER('Emissions (start here)'!BW415),ISNUMBER(Dispersion!$AL$8)),'Emissions (start here)'!BW415*453.59/3600*Dispersion!$AL$8,0)</f>
        <v>0</v>
      </c>
      <c r="ER415" s="74">
        <f>IF(AND(ISNUMBER('Emissions (start here)'!BW415),ISNUMBER(Dispersion!$AL$9)),'Emissions (start here)'!BW415*453.59/3600*Dispersion!$AL$9,0)</f>
        <v>0</v>
      </c>
      <c r="ES415" s="74">
        <f>IF(AND(ISNUMBER('Emissions (start here)'!BX415),ISNUMBER(Dispersion!$AL$10)),'Emissions (start here)'!BX415*2000*453.59/8760/3600*Dispersion!$AL$10,0)</f>
        <v>0</v>
      </c>
      <c r="ET415" s="74">
        <f>IF(AND(ISNUMBER('Emissions (start here)'!BX415),ISNUMBER(Dispersion!$AL$11)),'Emissions (start here)'!BX415*2000*453.59/8760/3600*Dispersion!$AL$11,0)</f>
        <v>0</v>
      </c>
      <c r="EU415" s="74">
        <f>IF(AND(ISNUMBER('Emissions (start here)'!BY415),ISNUMBER(Dispersion!$AM$8)),'Emissions (start here)'!BY415*453.59/3600*Dispersion!$AM$8,0)</f>
        <v>0</v>
      </c>
      <c r="EV415" s="74">
        <f>IF(AND(ISNUMBER('Emissions (start here)'!BY415),ISNUMBER(Dispersion!$AM$9)),'Emissions (start here)'!BY415*453.59/3600*Dispersion!$AM$9,0)</f>
        <v>0</v>
      </c>
      <c r="EW415" s="74">
        <f>IF(AND(ISNUMBER('Emissions (start here)'!BZ415),ISNUMBER(Dispersion!$AM$10)),'Emissions (start here)'!BZ415*2000*453.59/8760/3600*Dispersion!$AM$10,0)</f>
        <v>0</v>
      </c>
      <c r="EX415" s="74">
        <f>IF(AND(ISNUMBER('Emissions (start here)'!BZ415),ISNUMBER(Dispersion!$AM$11)),'Emissions (start here)'!BZ415*2000*453.59/8760/3600*Dispersion!$AM$11,0)</f>
        <v>0</v>
      </c>
      <c r="EY415" s="74">
        <f>IF(AND(ISNUMBER('Emissions (start here)'!CA415),ISNUMBER(Dispersion!$AN$8)),'Emissions (start here)'!CA415*453.59/3600*Dispersion!$AN$8,0)</f>
        <v>0</v>
      </c>
      <c r="EZ415" s="74">
        <f>IF(AND(ISNUMBER('Emissions (start here)'!CA415),ISNUMBER(Dispersion!$AN$9)),'Emissions (start here)'!CA415*453.59/3600*Dispersion!$AN$9,0)</f>
        <v>0</v>
      </c>
      <c r="FA415" s="74">
        <f>IF(AND(ISNUMBER('Emissions (start here)'!CB415),ISNUMBER(Dispersion!$AN$10)),'Emissions (start here)'!CB415*2000*453.59/8760/3600*Dispersion!$AN$10,0)</f>
        <v>0</v>
      </c>
      <c r="FB415" s="74">
        <f>IF(AND(ISNUMBER('Emissions (start here)'!CB415),ISNUMBER(Dispersion!$AN$11)),'Emissions (start here)'!CB415*2000*453.59/8760/3600*Dispersion!$AN$11,0)</f>
        <v>0</v>
      </c>
      <c r="FC415" s="74">
        <f>IF(AND(ISNUMBER('Emissions (start here)'!CC415),ISNUMBER(Dispersion!$AO$8)),'Emissions (start here)'!CC415*453.59/3600*Dispersion!$AO$8,0)</f>
        <v>0</v>
      </c>
      <c r="FD415" s="74">
        <f>IF(AND(ISNUMBER('Emissions (start here)'!CC415),ISNUMBER(Dispersion!$AO$9)),'Emissions (start here)'!CC415*453.59/3600*Dispersion!$AO$9,0)</f>
        <v>0</v>
      </c>
      <c r="FE415" s="74">
        <f>IF(AND(ISNUMBER('Emissions (start here)'!CD415),ISNUMBER(Dispersion!$AO$10)),'Emissions (start here)'!CD415*2000*453.59/8760/3600*Dispersion!$AO$10,0)</f>
        <v>0</v>
      </c>
      <c r="FF415" s="74">
        <f>IF(AND(ISNUMBER('Emissions (start here)'!CD415),ISNUMBER(Dispersion!$AO$11)),'Emissions (start here)'!CD415*2000*453.59/8760/3600*Dispersion!$AO$11,0)</f>
        <v>0</v>
      </c>
      <c r="FG415" s="74">
        <f>IF(AND(ISNUMBER('Emissions (start here)'!CE415),ISNUMBER(Dispersion!$AP$8)),'Emissions (start here)'!CE415*453.59/3600*Dispersion!$AP$8,0)</f>
        <v>0</v>
      </c>
      <c r="FH415" s="74">
        <f>IF(AND(ISNUMBER('Emissions (start here)'!CE415),ISNUMBER(Dispersion!$AP$9)),'Emissions (start here)'!CE415*453.59/3600*Dispersion!$AP$9,0)</f>
        <v>0</v>
      </c>
      <c r="FI415" s="74">
        <f>IF(AND(ISNUMBER('Emissions (start here)'!CF415),ISNUMBER(Dispersion!$AP$10)),'Emissions (start here)'!CF415*2000*453.59/8760/3600*Dispersion!$AP$10,0)</f>
        <v>0</v>
      </c>
      <c r="FJ415" s="74">
        <f>IF(AND(ISNUMBER('Emissions (start here)'!CF415),ISNUMBER(Dispersion!$AP$11)),'Emissions (start here)'!CF415*2000*453.59/8760/3600*Dispersion!$AP$11,0)</f>
        <v>0</v>
      </c>
      <c r="FK415" s="74">
        <f>IF(AND(ISNUMBER('Emissions (start here)'!CG415),ISNUMBER(Dispersion!$AQ$8)),'Emissions (start here)'!CG415*453.59/3600*Dispersion!$AQ$8,0)</f>
        <v>0</v>
      </c>
      <c r="FL415" s="74">
        <f>IF(AND(ISNUMBER('Emissions (start here)'!CG415),ISNUMBER(Dispersion!$AQ$9)),'Emissions (start here)'!CG415*453.59/3600*Dispersion!$AQ$9,0)</f>
        <v>0</v>
      </c>
      <c r="FM415" s="74">
        <f>IF(AND(ISNUMBER('Emissions (start here)'!CH415),ISNUMBER(Dispersion!$AQ$10)),'Emissions (start here)'!CH415*2000*453.59/8760/3600*Dispersion!$AQ$10,0)</f>
        <v>0</v>
      </c>
      <c r="FN415" s="74">
        <f>IF(AND(ISNUMBER('Emissions (start here)'!CH415),ISNUMBER(Dispersion!$AQ$11)),'Emissions (start here)'!CH415*2000*453.59/8760/3600*Dispersion!$AQ$11,0)</f>
        <v>0</v>
      </c>
      <c r="FO415" s="74">
        <f>IF(AND(ISNUMBER('Emissions (start here)'!CI415),ISNUMBER(Dispersion!$AR$8)),'Emissions (start here)'!CI415*453.59/3600*Dispersion!$AR$8,0)</f>
        <v>0</v>
      </c>
      <c r="FP415" s="74">
        <f>IF(AND(ISNUMBER('Emissions (start here)'!CI415),ISNUMBER(Dispersion!$AR$9)),'Emissions (start here)'!CI415*453.59/3600*Dispersion!$AR$9,0)</f>
        <v>0</v>
      </c>
      <c r="FQ415" s="74">
        <f>IF(AND(ISNUMBER('Emissions (start here)'!CJ415),ISNUMBER(Dispersion!$AR$10)),'Emissions (start here)'!CJ415*2000*453.59/8760/3600*Dispersion!$AR$10,0)</f>
        <v>0</v>
      </c>
      <c r="FR415" s="74">
        <f>IF(AND(ISNUMBER('Emissions (start here)'!CJ415),ISNUMBER(Dispersion!$AR$11)),'Emissions (start here)'!CJ415*2000*453.59/8760/3600*Dispersion!$AR$11,0)</f>
        <v>0</v>
      </c>
      <c r="FS415" s="74">
        <f>IF(AND(ISNUMBER('Emissions (start here)'!CK415),ISNUMBER(Dispersion!$AS$8)),'Emissions (start here)'!CK415*453.59/3600*Dispersion!$AS$8,0)</f>
        <v>0</v>
      </c>
      <c r="FT415" s="74">
        <f>IF(AND(ISNUMBER('Emissions (start here)'!CK415),ISNUMBER(Dispersion!$AS$9)),'Emissions (start here)'!CK415*453.59/3600*Dispersion!$AS$9,0)</f>
        <v>0</v>
      </c>
      <c r="FU415" s="74">
        <f>IF(AND(ISNUMBER('Emissions (start here)'!CL415),ISNUMBER(Dispersion!$AS$10)),'Emissions (start here)'!CL415*2000*453.59/8760/3600*Dispersion!$AS$10,0)</f>
        <v>0</v>
      </c>
      <c r="FV415" s="74">
        <f>IF(AND(ISNUMBER('Emissions (start here)'!CL415),ISNUMBER(Dispersion!$AS$11)),'Emissions (start here)'!CL415*2000*453.59/8760/3600*Dispersion!$AS$11,0)</f>
        <v>0</v>
      </c>
      <c r="FW415" s="74">
        <f>IF(AND(ISNUMBER('Emissions (start here)'!CM415),ISNUMBER(Dispersion!$AT$8)),'Emissions (start here)'!CM415*453.59/3600*Dispersion!$AT$8,0)</f>
        <v>0</v>
      </c>
      <c r="FX415" s="74">
        <f>IF(AND(ISNUMBER('Emissions (start here)'!CM415),ISNUMBER(Dispersion!$AT$9)),'Emissions (start here)'!CM415*453.59/3600*Dispersion!$AT$9,0)</f>
        <v>0</v>
      </c>
      <c r="FY415" s="74">
        <f>IF(AND(ISNUMBER('Emissions (start here)'!CN415),ISNUMBER(Dispersion!$AT$10)),'Emissions (start here)'!CN415*2000*453.59/8760/3600*Dispersion!$AT$10,0)</f>
        <v>0</v>
      </c>
      <c r="FZ415" s="74">
        <f>IF(AND(ISNUMBER('Emissions (start here)'!CN415),ISNUMBER(Dispersion!$AT$11)),'Emissions (start here)'!CN415*2000*453.59/8760/3600*Dispersion!$AT$11,0)</f>
        <v>0</v>
      </c>
      <c r="GA415" s="74">
        <f>IF(AND(ISNUMBER('Emissions (start here)'!CO415),ISNUMBER(Dispersion!$AU$8)),'Emissions (start here)'!CO415*453.59/3600*Dispersion!$AU$8,0)</f>
        <v>0</v>
      </c>
      <c r="GB415" s="74">
        <f>IF(AND(ISNUMBER('Emissions (start here)'!CO415),ISNUMBER(Dispersion!$AU$9)),'Emissions (start here)'!CO415*453.59/3600*Dispersion!$AU$9,0)</f>
        <v>0</v>
      </c>
      <c r="GC415" s="74">
        <f>IF(AND(ISNUMBER('Emissions (start here)'!CP415),ISNUMBER(Dispersion!$AU$10)),'Emissions (start here)'!CP415*2000*453.59/8760/3600*Dispersion!$AU$10,0)</f>
        <v>0</v>
      </c>
      <c r="GD415" s="74">
        <f>IF(AND(ISNUMBER('Emissions (start here)'!CP415),ISNUMBER(Dispersion!$AU$11)),'Emissions (start here)'!CP415*2000*453.59/8760/3600*Dispersion!$AU$11,0)</f>
        <v>0</v>
      </c>
      <c r="GE415" s="74">
        <f>IF(AND(ISNUMBER('Emissions (start here)'!CQ415),ISNUMBER(Dispersion!$AV$8)),'Emissions (start here)'!CQ415*453.59/3600*Dispersion!$AV$8,0)</f>
        <v>0</v>
      </c>
      <c r="GF415" s="74">
        <f>IF(AND(ISNUMBER('Emissions (start here)'!CQ415),ISNUMBER(Dispersion!$AV$9)),'Emissions (start here)'!CQ415*453.59/3600*Dispersion!$AV$9,0)</f>
        <v>0</v>
      </c>
      <c r="GG415" s="74">
        <f>IF(AND(ISNUMBER('Emissions (start here)'!CR415),ISNUMBER(Dispersion!$AV$10)),'Emissions (start here)'!CR415*2000*453.59/8760/3600*Dispersion!$AV$10,0)</f>
        <v>0</v>
      </c>
      <c r="GH415" s="74">
        <f>IF(AND(ISNUMBER('Emissions (start here)'!CR415),ISNUMBER(Dispersion!$AV$11)),'Emissions (start here)'!CR415*2000*453.59/8760/3600*Dispersion!$AV$11,0)</f>
        <v>0</v>
      </c>
      <c r="GI415" s="74">
        <f>IF(AND(ISNUMBER('Emissions (start here)'!CS415),ISNUMBER(Dispersion!$AW$8)),'Emissions (start here)'!CS415*453.59/3600*Dispersion!$AW$8,0)</f>
        <v>0</v>
      </c>
      <c r="GJ415" s="74">
        <f>IF(AND(ISNUMBER('Emissions (start here)'!CS415),ISNUMBER(Dispersion!$AW$9)),'Emissions (start here)'!CS415*453.59/3600*Dispersion!$AW$9,0)</f>
        <v>0</v>
      </c>
      <c r="GK415" s="74">
        <f>IF(AND(ISNUMBER('Emissions (start here)'!CT415),ISNUMBER(Dispersion!$AW$10)),'Emissions (start here)'!CT415*2000*453.59/8760/3600*Dispersion!$AW$10,0)</f>
        <v>0</v>
      </c>
      <c r="GL415" s="74">
        <f>IF(AND(ISNUMBER('Emissions (start here)'!CT415),ISNUMBER(Dispersion!$AW$11)),'Emissions (start here)'!CT415*2000*453.59/8760/3600*Dispersion!$AW$11,0)</f>
        <v>0</v>
      </c>
      <c r="GM415" s="74">
        <f>IF(AND(ISNUMBER('Emissions (start here)'!CU415),ISNUMBER(Dispersion!$AX$8)),'Emissions (start here)'!CU415*453.59/3600*Dispersion!$AX$8,0)</f>
        <v>0</v>
      </c>
      <c r="GN415" s="74">
        <f>IF(AND(ISNUMBER('Emissions (start here)'!CU415),ISNUMBER(Dispersion!$AX$9)),'Emissions (start here)'!CU415*453.59/3600*Dispersion!$AX$9,0)</f>
        <v>0</v>
      </c>
      <c r="GO415" s="74">
        <f>IF(AND(ISNUMBER('Emissions (start here)'!CV415),ISNUMBER(Dispersion!$AX$10)),'Emissions (start here)'!CV415*2000*453.59/8760/3600*Dispersion!$AX$10,0)</f>
        <v>0</v>
      </c>
      <c r="GP415" s="74">
        <f>IF(AND(ISNUMBER('Emissions (start here)'!CV415),ISNUMBER(Dispersion!$AX$11)),'Emissions (start here)'!CV415*2000*453.59/8760/3600*Dispersion!$AX$11,0)</f>
        <v>0</v>
      </c>
      <c r="GQ415" s="74">
        <f>IF(AND(ISNUMBER('Emissions (start here)'!CW415),ISNUMBER(Dispersion!$AY$8)),'Emissions (start here)'!CW415*453.59/3600*Dispersion!$AY$8,0)</f>
        <v>0</v>
      </c>
      <c r="GR415" s="74">
        <f>IF(AND(ISNUMBER('Emissions (start here)'!CW415),ISNUMBER(Dispersion!$AY$9)),'Emissions (start here)'!CW415*453.59/3600*Dispersion!$AY$9,0)</f>
        <v>0</v>
      </c>
      <c r="GS415" s="74">
        <f>IF(AND(ISNUMBER('Emissions (start here)'!CX415),ISNUMBER(Dispersion!$AY$10)),'Emissions (start here)'!CX415*2000*453.59/8760/3600*Dispersion!$AY$10,0)</f>
        <v>0</v>
      </c>
      <c r="GT415" s="74">
        <f>IF(AND(ISNUMBER('Emissions (start here)'!CX415),ISNUMBER(Dispersion!$AY$11)),'Emissions (start here)'!CX415*2000*453.59/8760/3600*Dispersion!$AY$11,0)</f>
        <v>0</v>
      </c>
      <c r="GU415" s="74">
        <f>IF(AND(ISNUMBER('Emissions (start here)'!CY415),ISNUMBER(Dispersion!$AZ$8)),'Emissions (start here)'!CY415*453.59/3600*Dispersion!$AZ$8,0)</f>
        <v>0</v>
      </c>
      <c r="GV415" s="74">
        <f>IF(AND(ISNUMBER('Emissions (start here)'!CY415),ISNUMBER(Dispersion!$AZ$9)),'Emissions (start here)'!CY415*453.59/3600*Dispersion!$AZ$9,0)</f>
        <v>0</v>
      </c>
      <c r="GW415" s="74">
        <f>IF(AND(ISNUMBER('Emissions (start here)'!CZ415),ISNUMBER(Dispersion!$AZ$10)),'Emissions (start here)'!CZ415*2000*453.59/8760/3600*Dispersion!$AZ$10,0)</f>
        <v>0</v>
      </c>
      <c r="GX415" s="74">
        <f>IF(AND(ISNUMBER('Emissions (start here)'!CZ415),ISNUMBER(Dispersion!$AZ$11)),'Emissions (start here)'!CZ415*2000*453.59/8760/3600*Dispersion!$AZ$11,0)</f>
        <v>0</v>
      </c>
    </row>
    <row r="416" spans="1:206" x14ac:dyDescent="0.2">
      <c r="A416" s="51" t="str">
        <f>'Tox Values'!C416</f>
        <v>00-08-6</v>
      </c>
      <c r="B416" s="94" t="str">
        <f>'Tox Values'!D416</f>
        <v>Tetrachlorodibenzofurans, All Isomers</v>
      </c>
      <c r="C416" s="96">
        <f t="shared" si="25"/>
        <v>0</v>
      </c>
      <c r="D416" s="74">
        <f t="shared" si="26"/>
        <v>0</v>
      </c>
      <c r="E416" s="74">
        <f t="shared" si="27"/>
        <v>0</v>
      </c>
      <c r="F416" s="99">
        <f t="shared" si="28"/>
        <v>0</v>
      </c>
      <c r="G416" s="97">
        <f>IF(AND(ISNUMBER('Emissions (start here)'!E416),ISNUMBER(Dispersion!$C$8)),'Emissions (start here)'!E416*453.59/3600*Dispersion!$C$8,0)</f>
        <v>0</v>
      </c>
      <c r="H416" s="74">
        <f>IF(AND(ISNUMBER('Emissions (start here)'!E416),ISNUMBER(Dispersion!$C$9)),'Emissions (start here)'!E416*453.59/3600*Dispersion!$C$9,0)</f>
        <v>0</v>
      </c>
      <c r="I416" s="74">
        <f>IF(AND(ISNUMBER('Emissions (start here)'!F416),ISNUMBER(Dispersion!$C$10)),'Emissions (start here)'!F416*2000*453.59/8760/3600*Dispersion!$C$10,0)</f>
        <v>0</v>
      </c>
      <c r="J416" s="74">
        <f>IF(AND(ISNUMBER('Emissions (start here)'!F416),ISNUMBER(Dispersion!$C$11)),'Emissions (start here)'!F416*2000*453.59/8760/3600*Dispersion!$C$11,0)</f>
        <v>0</v>
      </c>
      <c r="K416" s="74">
        <f>IF(AND(ISNUMBER('Emissions (start here)'!G416),ISNUMBER(Dispersion!$D$8)),'Emissions (start here)'!G416*453.59/3600*Dispersion!$D$8,0)</f>
        <v>0</v>
      </c>
      <c r="L416" s="74">
        <f>IF(AND(ISNUMBER('Emissions (start here)'!G416),ISNUMBER(Dispersion!$D$9)),'Emissions (start here)'!G416*453.59/3600*Dispersion!$D$9,0)</f>
        <v>0</v>
      </c>
      <c r="M416" s="74">
        <f>IF(AND(ISNUMBER('Emissions (start here)'!H416),ISNUMBER(Dispersion!$D$10)),'Emissions (start here)'!H416*2000*453.59/8760/3600*Dispersion!$D$10,0)</f>
        <v>0</v>
      </c>
      <c r="N416" s="74">
        <f>IF(AND(ISNUMBER('Emissions (start here)'!H416),ISNUMBER(Dispersion!$D$11)),'Emissions (start here)'!H416*2000*453.59/8760/3600*Dispersion!$D$11,0)</f>
        <v>0</v>
      </c>
      <c r="O416" s="74">
        <f>IF(AND(ISNUMBER('Emissions (start here)'!I416),ISNUMBER(Dispersion!$E$8)),'Emissions (start here)'!I416*453.59/3600*Dispersion!$E$8,0)</f>
        <v>0</v>
      </c>
      <c r="P416" s="74">
        <f>IF(AND(ISNUMBER('Emissions (start here)'!I416),ISNUMBER(Dispersion!$E$9)),'Emissions (start here)'!I416*453.59/3600*Dispersion!$E$9,0)</f>
        <v>0</v>
      </c>
      <c r="Q416" s="74">
        <f>IF(AND(ISNUMBER('Emissions (start here)'!J416),ISNUMBER(Dispersion!$E$10)),'Emissions (start here)'!J416*2000*453.59/8760/3600*Dispersion!$E$10,0)</f>
        <v>0</v>
      </c>
      <c r="R416" s="74">
        <f>IF(AND(ISNUMBER('Emissions (start here)'!J416),ISNUMBER(Dispersion!$E$11)),'Emissions (start here)'!J416*2000*453.59/8760/3600*Dispersion!$E$11,0)</f>
        <v>0</v>
      </c>
      <c r="S416" s="74">
        <f>IF(AND(ISNUMBER('Emissions (start here)'!K416),ISNUMBER(Dispersion!$F$8)),'Emissions (start here)'!K416*453.59/3600*Dispersion!$F$8,0)</f>
        <v>0</v>
      </c>
      <c r="T416" s="74">
        <f>IF(AND(ISNUMBER('Emissions (start here)'!K416),ISNUMBER(Dispersion!$F$9)),'Emissions (start here)'!K416*453.59/3600*Dispersion!$F$9,0)</f>
        <v>0</v>
      </c>
      <c r="U416" s="74">
        <f>IF(AND(ISNUMBER('Emissions (start here)'!L416),ISNUMBER(Dispersion!$F$10)),'Emissions (start here)'!L416*2000*453.59/8760/3600*Dispersion!$F$10,0)</f>
        <v>0</v>
      </c>
      <c r="V416" s="74">
        <f>IF(AND(ISNUMBER('Emissions (start here)'!L416),ISNUMBER(Dispersion!$F$11)),'Emissions (start here)'!L416*2000*453.59/8760/3600*Dispersion!$F$11,0)</f>
        <v>0</v>
      </c>
      <c r="W416" s="74">
        <f>IF(AND(ISNUMBER('Emissions (start here)'!M416),ISNUMBER(Dispersion!$G$8)),'Emissions (start here)'!M416*453.59/3600*Dispersion!$G$8,0)</f>
        <v>0</v>
      </c>
      <c r="X416" s="74">
        <f>IF(AND(ISNUMBER('Emissions (start here)'!M416),ISNUMBER(Dispersion!$G$9)),'Emissions (start here)'!M416*453.59/3600*Dispersion!$G$9,0)</f>
        <v>0</v>
      </c>
      <c r="Y416" s="74">
        <f>IF(AND(ISNUMBER('Emissions (start here)'!N416),ISNUMBER(Dispersion!$G$10)),'Emissions (start here)'!N416*2000*453.59/8760/3600*Dispersion!$G$10,0)</f>
        <v>0</v>
      </c>
      <c r="Z416" s="74">
        <f>IF(AND(ISNUMBER('Emissions (start here)'!N416),ISNUMBER(Dispersion!$G$11)),'Emissions (start here)'!N416*2000*453.59/8760/3600*Dispersion!$G$11,0)</f>
        <v>0</v>
      </c>
      <c r="AA416" s="74">
        <f>IF(AND(ISNUMBER('Emissions (start here)'!O416),ISNUMBER(Dispersion!$H$8)),'Emissions (start here)'!O416*453.59/3600*Dispersion!$H$8,0)</f>
        <v>0</v>
      </c>
      <c r="AB416" s="74">
        <f>IF(AND(ISNUMBER('Emissions (start here)'!O416),ISNUMBER(Dispersion!$H$9)),'Emissions (start here)'!O416*453.59/3600*Dispersion!$H$9,0)</f>
        <v>0</v>
      </c>
      <c r="AC416" s="74">
        <f>IF(AND(ISNUMBER('Emissions (start here)'!P416),ISNUMBER(Dispersion!$H$10)),'Emissions (start here)'!P416*2000*453.59/8760/3600*Dispersion!$H$10,0)</f>
        <v>0</v>
      </c>
      <c r="AD416" s="74">
        <f>IF(AND(ISNUMBER('Emissions (start here)'!P416),ISNUMBER(Dispersion!$H$11)),'Emissions (start here)'!P416*2000*453.59/8760/3600*Dispersion!$H$11,0)</f>
        <v>0</v>
      </c>
      <c r="AE416" s="74">
        <f>IF(AND(ISNUMBER('Emissions (start here)'!Q416),ISNUMBER(Dispersion!$I$8)),'Emissions (start here)'!Q416*453.59/3600*Dispersion!$I$8,0)</f>
        <v>0</v>
      </c>
      <c r="AF416" s="74">
        <f>IF(AND(ISNUMBER('Emissions (start here)'!Q416),ISNUMBER(Dispersion!$I$9)),'Emissions (start here)'!Q416*453.59/3600*Dispersion!$I$9,0)</f>
        <v>0</v>
      </c>
      <c r="AG416" s="74">
        <f>IF(AND(ISNUMBER('Emissions (start here)'!R416),ISNUMBER(Dispersion!$I$10)),'Emissions (start here)'!R416*2000*453.59/8760/3600*Dispersion!$I$10,0)</f>
        <v>0</v>
      </c>
      <c r="AH416" s="74">
        <f>IF(AND(ISNUMBER('Emissions (start here)'!R416),ISNUMBER(Dispersion!$I$11)),'Emissions (start here)'!R416*2000*453.59/8760/3600*Dispersion!$I$11,0)</f>
        <v>0</v>
      </c>
      <c r="AI416" s="74">
        <f>IF(AND(ISNUMBER('Emissions (start here)'!S416),ISNUMBER(Dispersion!$J$8)),'Emissions (start here)'!S416*453.59/3600*Dispersion!$J$8,0)</f>
        <v>0</v>
      </c>
      <c r="AJ416" s="74">
        <f>IF(AND(ISNUMBER('Emissions (start here)'!S416),ISNUMBER(Dispersion!$J$9)),'Emissions (start here)'!S416*453.59/3600*Dispersion!$J$9,0)</f>
        <v>0</v>
      </c>
      <c r="AK416" s="74">
        <f>IF(AND(ISNUMBER('Emissions (start here)'!T416),ISNUMBER(Dispersion!$J$10)),'Emissions (start here)'!T416*2000*453.59/8760/3600*Dispersion!$J$10,0)</f>
        <v>0</v>
      </c>
      <c r="AL416" s="74">
        <f>IF(AND(ISNUMBER('Emissions (start here)'!T416),ISNUMBER(Dispersion!$J$11)),'Emissions (start here)'!T416*2000*453.59/8760/3600*Dispersion!$J$11,0)</f>
        <v>0</v>
      </c>
      <c r="AM416" s="74">
        <f>IF(AND(ISNUMBER('Emissions (start here)'!U416),ISNUMBER(Dispersion!$K$8)),'Emissions (start here)'!U416*453.59/3600*Dispersion!$K$8,0)</f>
        <v>0</v>
      </c>
      <c r="AN416" s="74">
        <f>IF(AND(ISNUMBER('Emissions (start here)'!U416),ISNUMBER(Dispersion!$K$9)),'Emissions (start here)'!U416*453.59/3600*Dispersion!$K$9,0)</f>
        <v>0</v>
      </c>
      <c r="AO416" s="74">
        <f>IF(AND(ISNUMBER('Emissions (start here)'!V416),ISNUMBER(Dispersion!$K$10)),'Emissions (start here)'!V416*2000*453.59/8760/3600*Dispersion!$K$10,0)</f>
        <v>0</v>
      </c>
      <c r="AP416" s="74">
        <f>IF(AND(ISNUMBER('Emissions (start here)'!V416),ISNUMBER(Dispersion!$K$11)),'Emissions (start here)'!V416*2000*453.59/8760/3600*Dispersion!$K$11,0)</f>
        <v>0</v>
      </c>
      <c r="AQ416" s="74">
        <f>IF(AND(ISNUMBER('Emissions (start here)'!W416),ISNUMBER(Dispersion!$L$8)),'Emissions (start here)'!W416*453.59/3600*Dispersion!$L$8,0)</f>
        <v>0</v>
      </c>
      <c r="AR416" s="74">
        <f>IF(AND(ISNUMBER('Emissions (start here)'!W416),ISNUMBER(Dispersion!$L$9)),'Emissions (start here)'!W416*453.59/3600*Dispersion!$L$9,0)</f>
        <v>0</v>
      </c>
      <c r="AS416" s="74">
        <f>IF(AND(ISNUMBER('Emissions (start here)'!X416),ISNUMBER(Dispersion!$L$10)),'Emissions (start here)'!X416*2000*453.59/8760/3600*Dispersion!$L$10,0)</f>
        <v>0</v>
      </c>
      <c r="AT416" s="74">
        <f>IF(AND(ISNUMBER('Emissions (start here)'!X416),ISNUMBER(Dispersion!$L$11)),'Emissions (start here)'!X416*2000*453.59/8760/3600*Dispersion!$L$11,0)</f>
        <v>0</v>
      </c>
      <c r="AU416" s="74">
        <f>IF(AND(ISNUMBER('Emissions (start here)'!Y416),ISNUMBER(Dispersion!$M$8)),'Emissions (start here)'!Y416*453.59/3600*Dispersion!$M$8,0)</f>
        <v>0</v>
      </c>
      <c r="AV416" s="74">
        <f>IF(AND(ISNUMBER('Emissions (start here)'!Y416),ISNUMBER(Dispersion!$M$9)),'Emissions (start here)'!Y416*453.59/3600*Dispersion!$M$9,0)</f>
        <v>0</v>
      </c>
      <c r="AW416" s="74">
        <f>IF(AND(ISNUMBER('Emissions (start here)'!Z416),ISNUMBER(Dispersion!$M$10)),'Emissions (start here)'!Z416*2000*453.59/8760/3600*Dispersion!$M$10,0)</f>
        <v>0</v>
      </c>
      <c r="AX416" s="74">
        <f>IF(AND(ISNUMBER('Emissions (start here)'!Z416),ISNUMBER(Dispersion!$M$11)),'Emissions (start here)'!Z416*2000*453.59/8760/3600*Dispersion!$M$11,0)</f>
        <v>0</v>
      </c>
      <c r="AY416" s="74">
        <f>IF(AND(ISNUMBER('Emissions (start here)'!AA416),ISNUMBER(Dispersion!$N$8)),'Emissions (start here)'!AA416*453.59/3600*Dispersion!$N$8,0)</f>
        <v>0</v>
      </c>
      <c r="AZ416" s="74">
        <f>IF(AND(ISNUMBER('Emissions (start here)'!AA416),ISNUMBER(Dispersion!$N$9)),'Emissions (start here)'!AA416*453.59/3600*Dispersion!$N$9,0)</f>
        <v>0</v>
      </c>
      <c r="BA416" s="74">
        <f>IF(AND(ISNUMBER('Emissions (start here)'!AB416),ISNUMBER(Dispersion!$N$10)),'Emissions (start here)'!AB416*2000*453.59/8760/3600*Dispersion!$N$10,0)</f>
        <v>0</v>
      </c>
      <c r="BB416" s="74">
        <f>IF(AND(ISNUMBER('Emissions (start here)'!AB416),ISNUMBER(Dispersion!$N$11)),'Emissions (start here)'!AB416*2000*453.59/8760/3600*Dispersion!$N$11,0)</f>
        <v>0</v>
      </c>
      <c r="BC416" s="74">
        <f>IF(AND(ISNUMBER('Emissions (start here)'!AC416),ISNUMBER(Dispersion!$O$8)),'Emissions (start here)'!AC416*453.59/3600*Dispersion!$O$8,0)</f>
        <v>0</v>
      </c>
      <c r="BD416" s="74">
        <f>IF(AND(ISNUMBER('Emissions (start here)'!AC416),ISNUMBER(Dispersion!$O$9)),'Emissions (start here)'!AC416*453.59/3600*Dispersion!$O$9,0)</f>
        <v>0</v>
      </c>
      <c r="BE416" s="74">
        <f>IF(AND(ISNUMBER('Emissions (start here)'!AD416),ISNUMBER(Dispersion!$O$10)),'Emissions (start here)'!AD416*2000*453.59/8760/3600*Dispersion!$O$10,0)</f>
        <v>0</v>
      </c>
      <c r="BF416" s="74">
        <f>IF(AND(ISNUMBER('Emissions (start here)'!AD416),ISNUMBER(Dispersion!$O$11)),'Emissions (start here)'!AD416*2000*453.59/8760/3600*Dispersion!$O$11,0)</f>
        <v>0</v>
      </c>
      <c r="BG416" s="74">
        <f>IF(AND(ISNUMBER('Emissions (start here)'!AE416),ISNUMBER(Dispersion!$P$8)),'Emissions (start here)'!AE416*453.59/3600*Dispersion!$P$8,0)</f>
        <v>0</v>
      </c>
      <c r="BH416" s="74">
        <f>IF(AND(ISNUMBER('Emissions (start here)'!AE416),ISNUMBER(Dispersion!$P$9)),'Emissions (start here)'!AE416*453.59/3600*Dispersion!$P$9,0)</f>
        <v>0</v>
      </c>
      <c r="BI416" s="74">
        <f>IF(AND(ISNUMBER('Emissions (start here)'!AF416),ISNUMBER(Dispersion!$P$10)),'Emissions (start here)'!AF416*2000*453.59/8760/3600*Dispersion!$P$10,0)</f>
        <v>0</v>
      </c>
      <c r="BJ416" s="74">
        <f>IF(AND(ISNUMBER('Emissions (start here)'!AF416),ISNUMBER(Dispersion!$P$11)),'Emissions (start here)'!AF416*2000*453.59/8760/3600*Dispersion!$P$11,0)</f>
        <v>0</v>
      </c>
      <c r="BK416" s="74">
        <f>IF(AND(ISNUMBER('Emissions (start here)'!AG416),ISNUMBER(Dispersion!$Q$8)),'Emissions (start here)'!AG416*453.59/3600*Dispersion!$Q$8,0)</f>
        <v>0</v>
      </c>
      <c r="BL416" s="74">
        <f>IF(AND(ISNUMBER('Emissions (start here)'!AG416),ISNUMBER(Dispersion!$Q$9)),'Emissions (start here)'!AG416*453.59/3600*Dispersion!$Q$9,0)</f>
        <v>0</v>
      </c>
      <c r="BM416" s="74">
        <f>IF(AND(ISNUMBER('Emissions (start here)'!AH416),ISNUMBER(Dispersion!$Q$10)),'Emissions (start here)'!AH416*2000*453.59/8760/3600*Dispersion!$Q$10,0)</f>
        <v>0</v>
      </c>
      <c r="BN416" s="74">
        <f>IF(AND(ISNUMBER('Emissions (start here)'!AH416),ISNUMBER(Dispersion!$Q$11)),'Emissions (start here)'!AH416*2000*453.59/8760/3600*Dispersion!$Q$11,0)</f>
        <v>0</v>
      </c>
      <c r="BO416" s="74">
        <f>IF(AND(ISNUMBER('Emissions (start here)'!AI416),ISNUMBER(Dispersion!$R$8)),'Emissions (start here)'!AI416*453.59/3600*Dispersion!$R$8,0)</f>
        <v>0</v>
      </c>
      <c r="BP416" s="74">
        <f>IF(AND(ISNUMBER('Emissions (start here)'!AI416),ISNUMBER(Dispersion!$R$9)),'Emissions (start here)'!AI416*453.59/3600*Dispersion!$R$9,0)</f>
        <v>0</v>
      </c>
      <c r="BQ416" s="74">
        <f>IF(AND(ISNUMBER('Emissions (start here)'!AJ416),ISNUMBER(Dispersion!$R$10)),'Emissions (start here)'!AJ416*2000*453.59/8760/3600*Dispersion!$R$10,0)</f>
        <v>0</v>
      </c>
      <c r="BR416" s="74">
        <f>IF(AND(ISNUMBER('Emissions (start here)'!AJ416),ISNUMBER(Dispersion!$R$11)),'Emissions (start here)'!AJ416*2000*453.59/8760/3600*Dispersion!$R$11,0)</f>
        <v>0</v>
      </c>
      <c r="BS416" s="74">
        <f>IF(AND(ISNUMBER('Emissions (start here)'!AK416),ISNUMBER(Dispersion!$S$8)),'Emissions (start here)'!AK416*453.59/3600*Dispersion!$S$8,0)</f>
        <v>0</v>
      </c>
      <c r="BT416" s="74">
        <f>IF(AND(ISNUMBER('Emissions (start here)'!AK416),ISNUMBER(Dispersion!$S$9)),'Emissions (start here)'!AK416*453.59/3600*Dispersion!$S$9,0)</f>
        <v>0</v>
      </c>
      <c r="BU416" s="74">
        <f>IF(AND(ISNUMBER('Emissions (start here)'!AL416),ISNUMBER(Dispersion!$S$10)),'Emissions (start here)'!AL416*2000*453.59/8760/3600*Dispersion!$S$10,0)</f>
        <v>0</v>
      </c>
      <c r="BV416" s="74">
        <f>IF(AND(ISNUMBER('Emissions (start here)'!AL416),ISNUMBER(Dispersion!$S$11)),'Emissions (start here)'!AL416*2000*453.59/8760/3600*Dispersion!$S$11,0)</f>
        <v>0</v>
      </c>
      <c r="BW416" s="74">
        <f>IF(AND(ISNUMBER('Emissions (start here)'!AM416),ISNUMBER(Dispersion!$T$8)),'Emissions (start here)'!AM416*453.59/3600*Dispersion!$T$8,0)</f>
        <v>0</v>
      </c>
      <c r="BX416" s="74">
        <f>IF(AND(ISNUMBER('Emissions (start here)'!AM416),ISNUMBER(Dispersion!$T$9)),'Emissions (start here)'!AM416*453.59/3600*Dispersion!$T$9,0)</f>
        <v>0</v>
      </c>
      <c r="BY416" s="74">
        <f>IF(AND(ISNUMBER('Emissions (start here)'!AN416),ISNUMBER(Dispersion!$T$10)),'Emissions (start here)'!AN416*2000*453.59/8760/3600*Dispersion!$T$10,0)</f>
        <v>0</v>
      </c>
      <c r="BZ416" s="74">
        <f>IF(AND(ISNUMBER('Emissions (start here)'!AN416),ISNUMBER(Dispersion!$T$11)),'Emissions (start here)'!AN416*2000*453.59/8760/3600*Dispersion!$T$11,0)</f>
        <v>0</v>
      </c>
      <c r="CA416" s="74">
        <f>IF(AND(ISNUMBER('Emissions (start here)'!AO416),ISNUMBER(Dispersion!$U$8)),'Emissions (start here)'!AO416*453.59/3600*Dispersion!$U$8,0)</f>
        <v>0</v>
      </c>
      <c r="CB416" s="74">
        <f>IF(AND(ISNUMBER('Emissions (start here)'!AO416),ISNUMBER(Dispersion!$U$9)),'Emissions (start here)'!AO416*453.59/3600*Dispersion!$U$9,0)</f>
        <v>0</v>
      </c>
      <c r="CC416" s="74">
        <f>IF(AND(ISNUMBER('Emissions (start here)'!AP416),ISNUMBER(Dispersion!$U$10)),'Emissions (start here)'!AP416*2000*453.59/8760/3600*Dispersion!$U$10,0)</f>
        <v>0</v>
      </c>
      <c r="CD416" s="74">
        <f>IF(AND(ISNUMBER('Emissions (start here)'!AP416),ISNUMBER(Dispersion!$U$11)),'Emissions (start here)'!AP416*2000*453.59/8760/3600*Dispersion!$U$11,0)</f>
        <v>0</v>
      </c>
      <c r="CE416" s="74">
        <f>IF(AND(ISNUMBER('Emissions (start here)'!AQ416),ISNUMBER(Dispersion!$V$8)),'Emissions (start here)'!AQ416*453.59/3600*Dispersion!$V$8,0)</f>
        <v>0</v>
      </c>
      <c r="CF416" s="74">
        <f>IF(AND(ISNUMBER('Emissions (start here)'!AQ416),ISNUMBER(Dispersion!$V$9)),'Emissions (start here)'!AQ416*453.59/3600*Dispersion!$V$9,0)</f>
        <v>0</v>
      </c>
      <c r="CG416" s="74">
        <f>IF(AND(ISNUMBER('Emissions (start here)'!AR416),ISNUMBER(Dispersion!$V$10)),'Emissions (start here)'!AR416*2000*453.59/8760/3600*Dispersion!$V$10,0)</f>
        <v>0</v>
      </c>
      <c r="CH416" s="74">
        <f>IF(AND(ISNUMBER('Emissions (start here)'!AR416),ISNUMBER(Dispersion!$V$11)),'Emissions (start here)'!AR416*2000*453.59/8760/3600*Dispersion!$V$11,0)</f>
        <v>0</v>
      </c>
      <c r="CI416" s="74">
        <f>IF(AND(ISNUMBER('Emissions (start here)'!AS416),ISNUMBER(Dispersion!$W$8)),'Emissions (start here)'!AS416*453.59/3600*Dispersion!$W$8,0)</f>
        <v>0</v>
      </c>
      <c r="CJ416" s="74">
        <f>IF(AND(ISNUMBER('Emissions (start here)'!AS416),ISNUMBER(Dispersion!$W$9)),'Emissions (start here)'!AS416*453.59/3600*Dispersion!$W$9,0)</f>
        <v>0</v>
      </c>
      <c r="CK416" s="74">
        <f>IF(AND(ISNUMBER('Emissions (start here)'!AT416),ISNUMBER(Dispersion!$W$10)),'Emissions (start here)'!AT416*2000*453.59/8760/3600*Dispersion!$W$10,0)</f>
        <v>0</v>
      </c>
      <c r="CL416" s="74">
        <f>IF(AND(ISNUMBER('Emissions (start here)'!AT416),ISNUMBER(Dispersion!$W$11)),'Emissions (start here)'!AT416*2000*453.59/8760/3600*Dispersion!$W$11,0)</f>
        <v>0</v>
      </c>
      <c r="CM416" s="74">
        <f>IF(AND(ISNUMBER('Emissions (start here)'!AU416),ISNUMBER(Dispersion!$X$8)),'Emissions (start here)'!AU416*453.59/3600*Dispersion!$X$8,0)</f>
        <v>0</v>
      </c>
      <c r="CN416" s="74">
        <f>IF(AND(ISNUMBER('Emissions (start here)'!AU416),ISNUMBER(Dispersion!$X$9)),'Emissions (start here)'!AU416*453.59/3600*Dispersion!$X$9,0)</f>
        <v>0</v>
      </c>
      <c r="CO416" s="74">
        <f>IF(AND(ISNUMBER('Emissions (start here)'!AV416),ISNUMBER(Dispersion!$X$10)),'Emissions (start here)'!AV416*2000*453.59/8760/3600*Dispersion!$X$10,0)</f>
        <v>0</v>
      </c>
      <c r="CP416" s="74">
        <f>IF(AND(ISNUMBER('Emissions (start here)'!AV416),ISNUMBER(Dispersion!$X$11)),'Emissions (start here)'!AV416*2000*453.59/8760/3600*Dispersion!$X$11,0)</f>
        <v>0</v>
      </c>
      <c r="CQ416" s="74">
        <f>IF(AND(ISNUMBER('Emissions (start here)'!AW416),ISNUMBER(Dispersion!$Y$8)),'Emissions (start here)'!AW416*453.59/3600*Dispersion!$Y$8,0)</f>
        <v>0</v>
      </c>
      <c r="CR416" s="74">
        <f>IF(AND(ISNUMBER('Emissions (start here)'!AW416),ISNUMBER(Dispersion!$Y$9)),'Emissions (start here)'!AW416*453.59/3600*Dispersion!$Y$9,0)</f>
        <v>0</v>
      </c>
      <c r="CS416" s="74">
        <f>IF(AND(ISNUMBER('Emissions (start here)'!AX416),ISNUMBER(Dispersion!$Y$10)),'Emissions (start here)'!AX416*2000*453.59/8760/3600*Dispersion!$Y$10,0)</f>
        <v>0</v>
      </c>
      <c r="CT416" s="74">
        <f>IF(AND(ISNUMBER('Emissions (start here)'!AX416),ISNUMBER(Dispersion!$Y$11)),'Emissions (start here)'!AX416*2000*453.59/8760/3600*Dispersion!$Y$11,0)</f>
        <v>0</v>
      </c>
      <c r="CU416" s="74">
        <f>IF(AND(ISNUMBER('Emissions (start here)'!AY416),ISNUMBER(Dispersion!$Z$8)),'Emissions (start here)'!AY416*453.59/3600*Dispersion!$Z$8,0)</f>
        <v>0</v>
      </c>
      <c r="CV416" s="74">
        <f>IF(AND(ISNUMBER('Emissions (start here)'!AY416),ISNUMBER(Dispersion!$Z$9)),'Emissions (start here)'!AY416*453.59/3600*Dispersion!$Z$9,0)</f>
        <v>0</v>
      </c>
      <c r="CW416" s="74">
        <f>IF(AND(ISNUMBER('Emissions (start here)'!AZ416),ISNUMBER(Dispersion!$Z$10)),'Emissions (start here)'!AZ416*2000*453.59/8760/3600*Dispersion!$Z$10,0)</f>
        <v>0</v>
      </c>
      <c r="CX416" s="74">
        <f>IF(AND(ISNUMBER('Emissions (start here)'!AZ416),ISNUMBER(Dispersion!$Z$11)),'Emissions (start here)'!AZ416*2000*453.59/8760/3600*Dispersion!$Z$11,0)</f>
        <v>0</v>
      </c>
      <c r="CY416" s="74">
        <f>IF(AND(ISNUMBER('Emissions (start here)'!BA416),ISNUMBER(Dispersion!$AA$8)),'Emissions (start here)'!BA416*453.59/3600*Dispersion!$AA$8,0)</f>
        <v>0</v>
      </c>
      <c r="CZ416" s="74">
        <f>IF(AND(ISNUMBER('Emissions (start here)'!BA416),ISNUMBER(Dispersion!$AA$9)),'Emissions (start here)'!BA416*453.59/3600*Dispersion!$AA$9,0)</f>
        <v>0</v>
      </c>
      <c r="DA416" s="74">
        <f>IF(AND(ISNUMBER('Emissions (start here)'!BB416),ISNUMBER(Dispersion!$AA$10)),'Emissions (start here)'!BB416*2000*453.59/8760/3600*Dispersion!$AA$10,0)</f>
        <v>0</v>
      </c>
      <c r="DB416" s="74">
        <f>IF(AND(ISNUMBER('Emissions (start here)'!BB416),ISNUMBER(Dispersion!$AA$11)),'Emissions (start here)'!BB416*2000*453.59/8760/3600*Dispersion!$AA$11,0)</f>
        <v>0</v>
      </c>
      <c r="DC416" s="74">
        <f>IF(AND(ISNUMBER('Emissions (start here)'!BC416),ISNUMBER(Dispersion!$AB$8)),'Emissions (start here)'!BC416*453.59/3600*Dispersion!$AB$8,0)</f>
        <v>0</v>
      </c>
      <c r="DD416" s="74">
        <f>IF(AND(ISNUMBER('Emissions (start here)'!BC416),ISNUMBER(Dispersion!$AB$9)),'Emissions (start here)'!BC416*453.59/3600*Dispersion!$AB$9,0)</f>
        <v>0</v>
      </c>
      <c r="DE416" s="74">
        <f>IF(AND(ISNUMBER('Emissions (start here)'!BD416),ISNUMBER(Dispersion!$AB$10)),'Emissions (start here)'!BD416*2000*453.59/8760/3600*Dispersion!$AB$10,0)</f>
        <v>0</v>
      </c>
      <c r="DF416" s="74">
        <f>IF(AND(ISNUMBER('Emissions (start here)'!BD416),ISNUMBER(Dispersion!$AB$11)),'Emissions (start here)'!BD416*2000*453.59/8760/3600*Dispersion!$AB$11,0)</f>
        <v>0</v>
      </c>
      <c r="DG416" s="74">
        <f>IF(AND(ISNUMBER('Emissions (start here)'!BE416),ISNUMBER(Dispersion!$AC$8)),'Emissions (start here)'!BE416*453.59/3600*Dispersion!$AC$8,0)</f>
        <v>0</v>
      </c>
      <c r="DH416" s="74">
        <f>IF(AND(ISNUMBER('Emissions (start here)'!BE416),ISNUMBER(Dispersion!$AC$9)),'Emissions (start here)'!BE416*453.59/3600*Dispersion!$AC$9,0)</f>
        <v>0</v>
      </c>
      <c r="DI416" s="74">
        <f>IF(AND(ISNUMBER('Emissions (start here)'!BF416),ISNUMBER(Dispersion!$AC$10)),'Emissions (start here)'!BF416*2000*453.59/8760/3600*Dispersion!$AC$10,0)</f>
        <v>0</v>
      </c>
      <c r="DJ416" s="74">
        <f>IF(AND(ISNUMBER('Emissions (start here)'!BF416),ISNUMBER(Dispersion!$AC$11)),'Emissions (start here)'!BF416*2000*453.59/8760/3600*Dispersion!$AC$11,0)</f>
        <v>0</v>
      </c>
      <c r="DK416" s="74">
        <f>IF(AND(ISNUMBER('Emissions (start here)'!BG416),ISNUMBER(Dispersion!$AD$8)),'Emissions (start here)'!BG416*453.59/3600*Dispersion!$AD$8,0)</f>
        <v>0</v>
      </c>
      <c r="DL416" s="74">
        <f>IF(AND(ISNUMBER('Emissions (start here)'!BG416),ISNUMBER(Dispersion!$AD$9)),'Emissions (start here)'!BG416*453.59/3600*Dispersion!$AD$9,0)</f>
        <v>0</v>
      </c>
      <c r="DM416" s="74">
        <f>IF(AND(ISNUMBER('Emissions (start here)'!BH416),ISNUMBER(Dispersion!$AD$10)),'Emissions (start here)'!BH416*2000*453.59/8760/3600*Dispersion!$AD$10,0)</f>
        <v>0</v>
      </c>
      <c r="DN416" s="74">
        <f>IF(AND(ISNUMBER('Emissions (start here)'!BH416),ISNUMBER(Dispersion!$AD$11)),'Emissions (start here)'!BH416*2000*453.59/8760/3600*Dispersion!$AD$11,0)</f>
        <v>0</v>
      </c>
      <c r="DO416" s="74">
        <f>IF(AND(ISNUMBER('Emissions (start here)'!BI416),ISNUMBER(Dispersion!$AE$8)),'Emissions (start here)'!BI416*453.59/3600*Dispersion!$AE$8,0)</f>
        <v>0</v>
      </c>
      <c r="DP416" s="74">
        <f>IF(AND(ISNUMBER('Emissions (start here)'!BI416),ISNUMBER(Dispersion!$AE$9)),'Emissions (start here)'!BI416*453.59/3600*Dispersion!$AE$9,0)</f>
        <v>0</v>
      </c>
      <c r="DQ416" s="74">
        <f>IF(AND(ISNUMBER('Emissions (start here)'!BJ416),ISNUMBER(Dispersion!$AE$10)),'Emissions (start here)'!BJ416*2000*453.59/8760/3600*Dispersion!$AE$10,0)</f>
        <v>0</v>
      </c>
      <c r="DR416" s="74">
        <f>IF(AND(ISNUMBER('Emissions (start here)'!BJ416),ISNUMBER(Dispersion!$AE$11)),'Emissions (start here)'!BJ416*2000*453.59/8760/3600*Dispersion!$AE$11,0)</f>
        <v>0</v>
      </c>
      <c r="DS416" s="74">
        <f>IF(AND(ISNUMBER('Emissions (start here)'!BK416),ISNUMBER(Dispersion!$AF$8)),'Emissions (start here)'!BK416*453.59/3600*Dispersion!$AF$8,0)</f>
        <v>0</v>
      </c>
      <c r="DT416" s="74">
        <f>IF(AND(ISNUMBER('Emissions (start here)'!BK416),ISNUMBER(Dispersion!$AF$9)),'Emissions (start here)'!BK416*453.59/3600*Dispersion!$AF$9,0)</f>
        <v>0</v>
      </c>
      <c r="DU416" s="74">
        <f>IF(AND(ISNUMBER('Emissions (start here)'!BL416),ISNUMBER(Dispersion!$AF$10)),'Emissions (start here)'!BL416*2000*453.59/8760/3600*Dispersion!$AF$10,0)</f>
        <v>0</v>
      </c>
      <c r="DV416" s="74">
        <f>IF(AND(ISNUMBER('Emissions (start here)'!BL416),ISNUMBER(Dispersion!$AF$11)),'Emissions (start here)'!BL416*2000*453.59/8760/3600*Dispersion!$AF$11,0)</f>
        <v>0</v>
      </c>
      <c r="DW416" s="74">
        <f>IF(AND(ISNUMBER('Emissions (start here)'!BM416),ISNUMBER(Dispersion!$AG$8)),'Emissions (start here)'!BM416*453.59/3600*Dispersion!$AG$8,0)</f>
        <v>0</v>
      </c>
      <c r="DX416" s="74">
        <f>IF(AND(ISNUMBER('Emissions (start here)'!BM416),ISNUMBER(Dispersion!$AG$9)),'Emissions (start here)'!BM416*453.59/3600*Dispersion!$AG$9,0)</f>
        <v>0</v>
      </c>
      <c r="DY416" s="74">
        <f>IF(AND(ISNUMBER('Emissions (start here)'!BN416),ISNUMBER(Dispersion!$AG$10)),'Emissions (start here)'!BN416*2000*453.59/8760/3600*Dispersion!$AG$10,0)</f>
        <v>0</v>
      </c>
      <c r="DZ416" s="74">
        <f>IF(AND(ISNUMBER('Emissions (start here)'!BN416),ISNUMBER(Dispersion!$AG$11)),'Emissions (start here)'!BN416*2000*453.59/8760/3600*Dispersion!$AG$11,0)</f>
        <v>0</v>
      </c>
      <c r="EA416" s="74">
        <f>IF(AND(ISNUMBER('Emissions (start here)'!BO416),ISNUMBER(Dispersion!$AH$8)),'Emissions (start here)'!BO416*453.59/3600*Dispersion!$AH$8,0)</f>
        <v>0</v>
      </c>
      <c r="EB416" s="74">
        <f>IF(AND(ISNUMBER('Emissions (start here)'!BO416),ISNUMBER(Dispersion!$AH$9)),'Emissions (start here)'!BO416*453.59/3600*Dispersion!$AH$9,0)</f>
        <v>0</v>
      </c>
      <c r="EC416" s="74">
        <f>IF(AND(ISNUMBER('Emissions (start here)'!BP416),ISNUMBER(Dispersion!$AH$10)),'Emissions (start here)'!BP416*2000*453.59/8760/3600*Dispersion!$AH$10,0)</f>
        <v>0</v>
      </c>
      <c r="ED416" s="74">
        <f>IF(AND(ISNUMBER('Emissions (start here)'!BP416),ISNUMBER(Dispersion!$AH$11)),'Emissions (start here)'!BP416*2000*453.59/8760/3600*Dispersion!$AH$11,0)</f>
        <v>0</v>
      </c>
      <c r="EE416" s="74">
        <f>IF(AND(ISNUMBER('Emissions (start here)'!BQ416),ISNUMBER(Dispersion!$AI$8)),'Emissions (start here)'!BQ416*453.59/3600*Dispersion!$AI$8,0)</f>
        <v>0</v>
      </c>
      <c r="EF416" s="74">
        <f>IF(AND(ISNUMBER('Emissions (start here)'!BQ416),ISNUMBER(Dispersion!$AI$9)),'Emissions (start here)'!BQ416*453.59/3600*Dispersion!$AI$9,0)</f>
        <v>0</v>
      </c>
      <c r="EG416" s="74">
        <f>IF(AND(ISNUMBER('Emissions (start here)'!BR416),ISNUMBER(Dispersion!$AI$10)),'Emissions (start here)'!BR416*2000*453.59/8760/3600*Dispersion!$AI$10,0)</f>
        <v>0</v>
      </c>
      <c r="EH416" s="74">
        <f>IF(AND(ISNUMBER('Emissions (start here)'!BR416),ISNUMBER(Dispersion!$AI$11)),'Emissions (start here)'!BR416*2000*453.59/8760/3600*Dispersion!$AI$11,0)</f>
        <v>0</v>
      </c>
      <c r="EI416" s="74">
        <f>IF(AND(ISNUMBER('Emissions (start here)'!BS416),ISNUMBER(Dispersion!$AJ$8)),'Emissions (start here)'!BS416*453.59/3600*Dispersion!$AJ$8,0)</f>
        <v>0</v>
      </c>
      <c r="EJ416" s="74">
        <f>IF(AND(ISNUMBER('Emissions (start here)'!BS416),ISNUMBER(Dispersion!$AJ$9)),'Emissions (start here)'!BS416*453.59/3600*Dispersion!$AJ$9,0)</f>
        <v>0</v>
      </c>
      <c r="EK416" s="74">
        <f>IF(AND(ISNUMBER('Emissions (start here)'!BT416),ISNUMBER(Dispersion!$AJ$10)),'Emissions (start here)'!BT416*2000*453.59/8760/3600*Dispersion!$AJ$10,0)</f>
        <v>0</v>
      </c>
      <c r="EL416" s="74">
        <f>IF(AND(ISNUMBER('Emissions (start here)'!BT416),ISNUMBER(Dispersion!$AJ$11)),'Emissions (start here)'!BT416*2000*453.59/8760/3600*Dispersion!$AJ$11,0)</f>
        <v>0</v>
      </c>
      <c r="EM416" s="74">
        <f>IF(AND(ISNUMBER('Emissions (start here)'!BU416),ISNUMBER(Dispersion!$AK$8)),'Emissions (start here)'!BU416*453.59/3600*Dispersion!$AK$8,0)</f>
        <v>0</v>
      </c>
      <c r="EN416" s="74">
        <f>IF(AND(ISNUMBER('Emissions (start here)'!BU416),ISNUMBER(Dispersion!$AK$9)),'Emissions (start here)'!BU416*453.59/3600*Dispersion!$AK$9,0)</f>
        <v>0</v>
      </c>
      <c r="EO416" s="74">
        <f>IF(AND(ISNUMBER('Emissions (start here)'!BV416),ISNUMBER(Dispersion!$AK$10)),'Emissions (start here)'!BV416*2000*453.59/8760/3600*Dispersion!$AK$10,0)</f>
        <v>0</v>
      </c>
      <c r="EP416" s="74">
        <f>IF(AND(ISNUMBER('Emissions (start here)'!BV416),ISNUMBER(Dispersion!$AK$11)),'Emissions (start here)'!BV416*2000*453.59/8760/3600*Dispersion!$AK$11,0)</f>
        <v>0</v>
      </c>
      <c r="EQ416" s="74">
        <f>IF(AND(ISNUMBER('Emissions (start here)'!BW416),ISNUMBER(Dispersion!$AL$8)),'Emissions (start here)'!BW416*453.59/3600*Dispersion!$AL$8,0)</f>
        <v>0</v>
      </c>
      <c r="ER416" s="74">
        <f>IF(AND(ISNUMBER('Emissions (start here)'!BW416),ISNUMBER(Dispersion!$AL$9)),'Emissions (start here)'!BW416*453.59/3600*Dispersion!$AL$9,0)</f>
        <v>0</v>
      </c>
      <c r="ES416" s="74">
        <f>IF(AND(ISNUMBER('Emissions (start here)'!BX416),ISNUMBER(Dispersion!$AL$10)),'Emissions (start here)'!BX416*2000*453.59/8760/3600*Dispersion!$AL$10,0)</f>
        <v>0</v>
      </c>
      <c r="ET416" s="74">
        <f>IF(AND(ISNUMBER('Emissions (start here)'!BX416),ISNUMBER(Dispersion!$AL$11)),'Emissions (start here)'!BX416*2000*453.59/8760/3600*Dispersion!$AL$11,0)</f>
        <v>0</v>
      </c>
      <c r="EU416" s="74">
        <f>IF(AND(ISNUMBER('Emissions (start here)'!BY416),ISNUMBER(Dispersion!$AM$8)),'Emissions (start here)'!BY416*453.59/3600*Dispersion!$AM$8,0)</f>
        <v>0</v>
      </c>
      <c r="EV416" s="74">
        <f>IF(AND(ISNUMBER('Emissions (start here)'!BY416),ISNUMBER(Dispersion!$AM$9)),'Emissions (start here)'!BY416*453.59/3600*Dispersion!$AM$9,0)</f>
        <v>0</v>
      </c>
      <c r="EW416" s="74">
        <f>IF(AND(ISNUMBER('Emissions (start here)'!BZ416),ISNUMBER(Dispersion!$AM$10)),'Emissions (start here)'!BZ416*2000*453.59/8760/3600*Dispersion!$AM$10,0)</f>
        <v>0</v>
      </c>
      <c r="EX416" s="74">
        <f>IF(AND(ISNUMBER('Emissions (start here)'!BZ416),ISNUMBER(Dispersion!$AM$11)),'Emissions (start here)'!BZ416*2000*453.59/8760/3600*Dispersion!$AM$11,0)</f>
        <v>0</v>
      </c>
      <c r="EY416" s="74">
        <f>IF(AND(ISNUMBER('Emissions (start here)'!CA416),ISNUMBER(Dispersion!$AN$8)),'Emissions (start here)'!CA416*453.59/3600*Dispersion!$AN$8,0)</f>
        <v>0</v>
      </c>
      <c r="EZ416" s="74">
        <f>IF(AND(ISNUMBER('Emissions (start here)'!CA416),ISNUMBER(Dispersion!$AN$9)),'Emissions (start here)'!CA416*453.59/3600*Dispersion!$AN$9,0)</f>
        <v>0</v>
      </c>
      <c r="FA416" s="74">
        <f>IF(AND(ISNUMBER('Emissions (start here)'!CB416),ISNUMBER(Dispersion!$AN$10)),'Emissions (start here)'!CB416*2000*453.59/8760/3600*Dispersion!$AN$10,0)</f>
        <v>0</v>
      </c>
      <c r="FB416" s="74">
        <f>IF(AND(ISNUMBER('Emissions (start here)'!CB416),ISNUMBER(Dispersion!$AN$11)),'Emissions (start here)'!CB416*2000*453.59/8760/3600*Dispersion!$AN$11,0)</f>
        <v>0</v>
      </c>
      <c r="FC416" s="74">
        <f>IF(AND(ISNUMBER('Emissions (start here)'!CC416),ISNUMBER(Dispersion!$AO$8)),'Emissions (start here)'!CC416*453.59/3600*Dispersion!$AO$8,0)</f>
        <v>0</v>
      </c>
      <c r="FD416" s="74">
        <f>IF(AND(ISNUMBER('Emissions (start here)'!CC416),ISNUMBER(Dispersion!$AO$9)),'Emissions (start here)'!CC416*453.59/3600*Dispersion!$AO$9,0)</f>
        <v>0</v>
      </c>
      <c r="FE416" s="74">
        <f>IF(AND(ISNUMBER('Emissions (start here)'!CD416),ISNUMBER(Dispersion!$AO$10)),'Emissions (start here)'!CD416*2000*453.59/8760/3600*Dispersion!$AO$10,0)</f>
        <v>0</v>
      </c>
      <c r="FF416" s="74">
        <f>IF(AND(ISNUMBER('Emissions (start here)'!CD416),ISNUMBER(Dispersion!$AO$11)),'Emissions (start here)'!CD416*2000*453.59/8760/3600*Dispersion!$AO$11,0)</f>
        <v>0</v>
      </c>
      <c r="FG416" s="74">
        <f>IF(AND(ISNUMBER('Emissions (start here)'!CE416),ISNUMBER(Dispersion!$AP$8)),'Emissions (start here)'!CE416*453.59/3600*Dispersion!$AP$8,0)</f>
        <v>0</v>
      </c>
      <c r="FH416" s="74">
        <f>IF(AND(ISNUMBER('Emissions (start here)'!CE416),ISNUMBER(Dispersion!$AP$9)),'Emissions (start here)'!CE416*453.59/3600*Dispersion!$AP$9,0)</f>
        <v>0</v>
      </c>
      <c r="FI416" s="74">
        <f>IF(AND(ISNUMBER('Emissions (start here)'!CF416),ISNUMBER(Dispersion!$AP$10)),'Emissions (start here)'!CF416*2000*453.59/8760/3600*Dispersion!$AP$10,0)</f>
        <v>0</v>
      </c>
      <c r="FJ416" s="74">
        <f>IF(AND(ISNUMBER('Emissions (start here)'!CF416),ISNUMBER(Dispersion!$AP$11)),'Emissions (start here)'!CF416*2000*453.59/8760/3600*Dispersion!$AP$11,0)</f>
        <v>0</v>
      </c>
      <c r="FK416" s="74">
        <f>IF(AND(ISNUMBER('Emissions (start here)'!CG416),ISNUMBER(Dispersion!$AQ$8)),'Emissions (start here)'!CG416*453.59/3600*Dispersion!$AQ$8,0)</f>
        <v>0</v>
      </c>
      <c r="FL416" s="74">
        <f>IF(AND(ISNUMBER('Emissions (start here)'!CG416),ISNUMBER(Dispersion!$AQ$9)),'Emissions (start here)'!CG416*453.59/3600*Dispersion!$AQ$9,0)</f>
        <v>0</v>
      </c>
      <c r="FM416" s="74">
        <f>IF(AND(ISNUMBER('Emissions (start here)'!CH416),ISNUMBER(Dispersion!$AQ$10)),'Emissions (start here)'!CH416*2000*453.59/8760/3600*Dispersion!$AQ$10,0)</f>
        <v>0</v>
      </c>
      <c r="FN416" s="74">
        <f>IF(AND(ISNUMBER('Emissions (start here)'!CH416),ISNUMBER(Dispersion!$AQ$11)),'Emissions (start here)'!CH416*2000*453.59/8760/3600*Dispersion!$AQ$11,0)</f>
        <v>0</v>
      </c>
      <c r="FO416" s="74">
        <f>IF(AND(ISNUMBER('Emissions (start here)'!CI416),ISNUMBER(Dispersion!$AR$8)),'Emissions (start here)'!CI416*453.59/3600*Dispersion!$AR$8,0)</f>
        <v>0</v>
      </c>
      <c r="FP416" s="74">
        <f>IF(AND(ISNUMBER('Emissions (start here)'!CI416),ISNUMBER(Dispersion!$AR$9)),'Emissions (start here)'!CI416*453.59/3600*Dispersion!$AR$9,0)</f>
        <v>0</v>
      </c>
      <c r="FQ416" s="74">
        <f>IF(AND(ISNUMBER('Emissions (start here)'!CJ416),ISNUMBER(Dispersion!$AR$10)),'Emissions (start here)'!CJ416*2000*453.59/8760/3600*Dispersion!$AR$10,0)</f>
        <v>0</v>
      </c>
      <c r="FR416" s="74">
        <f>IF(AND(ISNUMBER('Emissions (start here)'!CJ416),ISNUMBER(Dispersion!$AR$11)),'Emissions (start here)'!CJ416*2000*453.59/8760/3600*Dispersion!$AR$11,0)</f>
        <v>0</v>
      </c>
      <c r="FS416" s="74">
        <f>IF(AND(ISNUMBER('Emissions (start here)'!CK416),ISNUMBER(Dispersion!$AS$8)),'Emissions (start here)'!CK416*453.59/3600*Dispersion!$AS$8,0)</f>
        <v>0</v>
      </c>
      <c r="FT416" s="74">
        <f>IF(AND(ISNUMBER('Emissions (start here)'!CK416),ISNUMBER(Dispersion!$AS$9)),'Emissions (start here)'!CK416*453.59/3600*Dispersion!$AS$9,0)</f>
        <v>0</v>
      </c>
      <c r="FU416" s="74">
        <f>IF(AND(ISNUMBER('Emissions (start here)'!CL416),ISNUMBER(Dispersion!$AS$10)),'Emissions (start here)'!CL416*2000*453.59/8760/3600*Dispersion!$AS$10,0)</f>
        <v>0</v>
      </c>
      <c r="FV416" s="74">
        <f>IF(AND(ISNUMBER('Emissions (start here)'!CL416),ISNUMBER(Dispersion!$AS$11)),'Emissions (start here)'!CL416*2000*453.59/8760/3600*Dispersion!$AS$11,0)</f>
        <v>0</v>
      </c>
      <c r="FW416" s="74">
        <f>IF(AND(ISNUMBER('Emissions (start here)'!CM416),ISNUMBER(Dispersion!$AT$8)),'Emissions (start here)'!CM416*453.59/3600*Dispersion!$AT$8,0)</f>
        <v>0</v>
      </c>
      <c r="FX416" s="74">
        <f>IF(AND(ISNUMBER('Emissions (start here)'!CM416),ISNUMBER(Dispersion!$AT$9)),'Emissions (start here)'!CM416*453.59/3600*Dispersion!$AT$9,0)</f>
        <v>0</v>
      </c>
      <c r="FY416" s="74">
        <f>IF(AND(ISNUMBER('Emissions (start here)'!CN416),ISNUMBER(Dispersion!$AT$10)),'Emissions (start here)'!CN416*2000*453.59/8760/3600*Dispersion!$AT$10,0)</f>
        <v>0</v>
      </c>
      <c r="FZ416" s="74">
        <f>IF(AND(ISNUMBER('Emissions (start here)'!CN416),ISNUMBER(Dispersion!$AT$11)),'Emissions (start here)'!CN416*2000*453.59/8760/3600*Dispersion!$AT$11,0)</f>
        <v>0</v>
      </c>
      <c r="GA416" s="74">
        <f>IF(AND(ISNUMBER('Emissions (start here)'!CO416),ISNUMBER(Dispersion!$AU$8)),'Emissions (start here)'!CO416*453.59/3600*Dispersion!$AU$8,0)</f>
        <v>0</v>
      </c>
      <c r="GB416" s="74">
        <f>IF(AND(ISNUMBER('Emissions (start here)'!CO416),ISNUMBER(Dispersion!$AU$9)),'Emissions (start here)'!CO416*453.59/3600*Dispersion!$AU$9,0)</f>
        <v>0</v>
      </c>
      <c r="GC416" s="74">
        <f>IF(AND(ISNUMBER('Emissions (start here)'!CP416),ISNUMBER(Dispersion!$AU$10)),'Emissions (start here)'!CP416*2000*453.59/8760/3600*Dispersion!$AU$10,0)</f>
        <v>0</v>
      </c>
      <c r="GD416" s="74">
        <f>IF(AND(ISNUMBER('Emissions (start here)'!CP416),ISNUMBER(Dispersion!$AU$11)),'Emissions (start here)'!CP416*2000*453.59/8760/3600*Dispersion!$AU$11,0)</f>
        <v>0</v>
      </c>
      <c r="GE416" s="74">
        <f>IF(AND(ISNUMBER('Emissions (start here)'!CQ416),ISNUMBER(Dispersion!$AV$8)),'Emissions (start here)'!CQ416*453.59/3600*Dispersion!$AV$8,0)</f>
        <v>0</v>
      </c>
      <c r="GF416" s="74">
        <f>IF(AND(ISNUMBER('Emissions (start here)'!CQ416),ISNUMBER(Dispersion!$AV$9)),'Emissions (start here)'!CQ416*453.59/3600*Dispersion!$AV$9,0)</f>
        <v>0</v>
      </c>
      <c r="GG416" s="74">
        <f>IF(AND(ISNUMBER('Emissions (start here)'!CR416),ISNUMBER(Dispersion!$AV$10)),'Emissions (start here)'!CR416*2000*453.59/8760/3600*Dispersion!$AV$10,0)</f>
        <v>0</v>
      </c>
      <c r="GH416" s="74">
        <f>IF(AND(ISNUMBER('Emissions (start here)'!CR416),ISNUMBER(Dispersion!$AV$11)),'Emissions (start here)'!CR416*2000*453.59/8760/3600*Dispersion!$AV$11,0)</f>
        <v>0</v>
      </c>
      <c r="GI416" s="74">
        <f>IF(AND(ISNUMBER('Emissions (start here)'!CS416),ISNUMBER(Dispersion!$AW$8)),'Emissions (start here)'!CS416*453.59/3600*Dispersion!$AW$8,0)</f>
        <v>0</v>
      </c>
      <c r="GJ416" s="74">
        <f>IF(AND(ISNUMBER('Emissions (start here)'!CS416),ISNUMBER(Dispersion!$AW$9)),'Emissions (start here)'!CS416*453.59/3600*Dispersion!$AW$9,0)</f>
        <v>0</v>
      </c>
      <c r="GK416" s="74">
        <f>IF(AND(ISNUMBER('Emissions (start here)'!CT416),ISNUMBER(Dispersion!$AW$10)),'Emissions (start here)'!CT416*2000*453.59/8760/3600*Dispersion!$AW$10,0)</f>
        <v>0</v>
      </c>
      <c r="GL416" s="74">
        <f>IF(AND(ISNUMBER('Emissions (start here)'!CT416),ISNUMBER(Dispersion!$AW$11)),'Emissions (start here)'!CT416*2000*453.59/8760/3600*Dispersion!$AW$11,0)</f>
        <v>0</v>
      </c>
      <c r="GM416" s="74">
        <f>IF(AND(ISNUMBER('Emissions (start here)'!CU416),ISNUMBER(Dispersion!$AX$8)),'Emissions (start here)'!CU416*453.59/3600*Dispersion!$AX$8,0)</f>
        <v>0</v>
      </c>
      <c r="GN416" s="74">
        <f>IF(AND(ISNUMBER('Emissions (start here)'!CU416),ISNUMBER(Dispersion!$AX$9)),'Emissions (start here)'!CU416*453.59/3600*Dispersion!$AX$9,0)</f>
        <v>0</v>
      </c>
      <c r="GO416" s="74">
        <f>IF(AND(ISNUMBER('Emissions (start here)'!CV416),ISNUMBER(Dispersion!$AX$10)),'Emissions (start here)'!CV416*2000*453.59/8760/3600*Dispersion!$AX$10,0)</f>
        <v>0</v>
      </c>
      <c r="GP416" s="74">
        <f>IF(AND(ISNUMBER('Emissions (start here)'!CV416),ISNUMBER(Dispersion!$AX$11)),'Emissions (start here)'!CV416*2000*453.59/8760/3600*Dispersion!$AX$11,0)</f>
        <v>0</v>
      </c>
      <c r="GQ416" s="74">
        <f>IF(AND(ISNUMBER('Emissions (start here)'!CW416),ISNUMBER(Dispersion!$AY$8)),'Emissions (start here)'!CW416*453.59/3600*Dispersion!$AY$8,0)</f>
        <v>0</v>
      </c>
      <c r="GR416" s="74">
        <f>IF(AND(ISNUMBER('Emissions (start here)'!CW416),ISNUMBER(Dispersion!$AY$9)),'Emissions (start here)'!CW416*453.59/3600*Dispersion!$AY$9,0)</f>
        <v>0</v>
      </c>
      <c r="GS416" s="74">
        <f>IF(AND(ISNUMBER('Emissions (start here)'!CX416),ISNUMBER(Dispersion!$AY$10)),'Emissions (start here)'!CX416*2000*453.59/8760/3600*Dispersion!$AY$10,0)</f>
        <v>0</v>
      </c>
      <c r="GT416" s="74">
        <f>IF(AND(ISNUMBER('Emissions (start here)'!CX416),ISNUMBER(Dispersion!$AY$11)),'Emissions (start here)'!CX416*2000*453.59/8760/3600*Dispersion!$AY$11,0)</f>
        <v>0</v>
      </c>
      <c r="GU416" s="74">
        <f>IF(AND(ISNUMBER('Emissions (start here)'!CY416),ISNUMBER(Dispersion!$AZ$8)),'Emissions (start here)'!CY416*453.59/3600*Dispersion!$AZ$8,0)</f>
        <v>0</v>
      </c>
      <c r="GV416" s="74">
        <f>IF(AND(ISNUMBER('Emissions (start here)'!CY416),ISNUMBER(Dispersion!$AZ$9)),'Emissions (start here)'!CY416*453.59/3600*Dispersion!$AZ$9,0)</f>
        <v>0</v>
      </c>
      <c r="GW416" s="74">
        <f>IF(AND(ISNUMBER('Emissions (start here)'!CZ416),ISNUMBER(Dispersion!$AZ$10)),'Emissions (start here)'!CZ416*2000*453.59/8760/3600*Dispersion!$AZ$10,0)</f>
        <v>0</v>
      </c>
      <c r="GX416" s="74">
        <f>IF(AND(ISNUMBER('Emissions (start here)'!CZ416),ISNUMBER(Dispersion!$AZ$11)),'Emissions (start here)'!CZ416*2000*453.59/8760/3600*Dispersion!$AZ$11,0)</f>
        <v>0</v>
      </c>
    </row>
    <row r="417" spans="1:206" x14ac:dyDescent="0.2">
      <c r="A417" s="51" t="str">
        <f>'Tox Values'!C417</f>
        <v>630-20-6</v>
      </c>
      <c r="B417" s="94" t="str">
        <f>'Tox Values'!D417</f>
        <v>Tetrachloroethane, 1,1,1,2-</v>
      </c>
      <c r="C417" s="96">
        <f t="shared" si="25"/>
        <v>0</v>
      </c>
      <c r="D417" s="74">
        <f t="shared" si="26"/>
        <v>0</v>
      </c>
      <c r="E417" s="74">
        <f t="shared" si="27"/>
        <v>0</v>
      </c>
      <c r="F417" s="99">
        <f t="shared" si="28"/>
        <v>0</v>
      </c>
      <c r="G417" s="97">
        <f>IF(AND(ISNUMBER('Emissions (start here)'!E417),ISNUMBER(Dispersion!$C$8)),'Emissions (start here)'!E417*453.59/3600*Dispersion!$C$8,0)</f>
        <v>0</v>
      </c>
      <c r="H417" s="74">
        <f>IF(AND(ISNUMBER('Emissions (start here)'!E417),ISNUMBER(Dispersion!$C$9)),'Emissions (start here)'!E417*453.59/3600*Dispersion!$C$9,0)</f>
        <v>0</v>
      </c>
      <c r="I417" s="74">
        <f>IF(AND(ISNUMBER('Emissions (start here)'!F417),ISNUMBER(Dispersion!$C$10)),'Emissions (start here)'!F417*2000*453.59/8760/3600*Dispersion!$C$10,0)</f>
        <v>0</v>
      </c>
      <c r="J417" s="74">
        <f>IF(AND(ISNUMBER('Emissions (start here)'!F417),ISNUMBER(Dispersion!$C$11)),'Emissions (start here)'!F417*2000*453.59/8760/3600*Dispersion!$C$11,0)</f>
        <v>0</v>
      </c>
      <c r="K417" s="74">
        <f>IF(AND(ISNUMBER('Emissions (start here)'!G417),ISNUMBER(Dispersion!$D$8)),'Emissions (start here)'!G417*453.59/3600*Dispersion!$D$8,0)</f>
        <v>0</v>
      </c>
      <c r="L417" s="74">
        <f>IF(AND(ISNUMBER('Emissions (start here)'!G417),ISNUMBER(Dispersion!$D$9)),'Emissions (start here)'!G417*453.59/3600*Dispersion!$D$9,0)</f>
        <v>0</v>
      </c>
      <c r="M417" s="74">
        <f>IF(AND(ISNUMBER('Emissions (start here)'!H417),ISNUMBER(Dispersion!$D$10)),'Emissions (start here)'!H417*2000*453.59/8760/3600*Dispersion!$D$10,0)</f>
        <v>0</v>
      </c>
      <c r="N417" s="74">
        <f>IF(AND(ISNUMBER('Emissions (start here)'!H417),ISNUMBER(Dispersion!$D$11)),'Emissions (start here)'!H417*2000*453.59/8760/3600*Dispersion!$D$11,0)</f>
        <v>0</v>
      </c>
      <c r="O417" s="74">
        <f>IF(AND(ISNUMBER('Emissions (start here)'!I417),ISNUMBER(Dispersion!$E$8)),'Emissions (start here)'!I417*453.59/3600*Dispersion!$E$8,0)</f>
        <v>0</v>
      </c>
      <c r="P417" s="74">
        <f>IF(AND(ISNUMBER('Emissions (start here)'!I417),ISNUMBER(Dispersion!$E$9)),'Emissions (start here)'!I417*453.59/3600*Dispersion!$E$9,0)</f>
        <v>0</v>
      </c>
      <c r="Q417" s="74">
        <f>IF(AND(ISNUMBER('Emissions (start here)'!J417),ISNUMBER(Dispersion!$E$10)),'Emissions (start here)'!J417*2000*453.59/8760/3600*Dispersion!$E$10,0)</f>
        <v>0</v>
      </c>
      <c r="R417" s="74">
        <f>IF(AND(ISNUMBER('Emissions (start here)'!J417),ISNUMBER(Dispersion!$E$11)),'Emissions (start here)'!J417*2000*453.59/8760/3600*Dispersion!$E$11,0)</f>
        <v>0</v>
      </c>
      <c r="S417" s="74">
        <f>IF(AND(ISNUMBER('Emissions (start here)'!K417),ISNUMBER(Dispersion!$F$8)),'Emissions (start here)'!K417*453.59/3600*Dispersion!$F$8,0)</f>
        <v>0</v>
      </c>
      <c r="T417" s="74">
        <f>IF(AND(ISNUMBER('Emissions (start here)'!K417),ISNUMBER(Dispersion!$F$9)),'Emissions (start here)'!K417*453.59/3600*Dispersion!$F$9,0)</f>
        <v>0</v>
      </c>
      <c r="U417" s="74">
        <f>IF(AND(ISNUMBER('Emissions (start here)'!L417),ISNUMBER(Dispersion!$F$10)),'Emissions (start here)'!L417*2000*453.59/8760/3600*Dispersion!$F$10,0)</f>
        <v>0</v>
      </c>
      <c r="V417" s="74">
        <f>IF(AND(ISNUMBER('Emissions (start here)'!L417),ISNUMBER(Dispersion!$F$11)),'Emissions (start here)'!L417*2000*453.59/8760/3600*Dispersion!$F$11,0)</f>
        <v>0</v>
      </c>
      <c r="W417" s="74">
        <f>IF(AND(ISNUMBER('Emissions (start here)'!M417),ISNUMBER(Dispersion!$G$8)),'Emissions (start here)'!M417*453.59/3600*Dispersion!$G$8,0)</f>
        <v>0</v>
      </c>
      <c r="X417" s="74">
        <f>IF(AND(ISNUMBER('Emissions (start here)'!M417),ISNUMBER(Dispersion!$G$9)),'Emissions (start here)'!M417*453.59/3600*Dispersion!$G$9,0)</f>
        <v>0</v>
      </c>
      <c r="Y417" s="74">
        <f>IF(AND(ISNUMBER('Emissions (start here)'!N417),ISNUMBER(Dispersion!$G$10)),'Emissions (start here)'!N417*2000*453.59/8760/3600*Dispersion!$G$10,0)</f>
        <v>0</v>
      </c>
      <c r="Z417" s="74">
        <f>IF(AND(ISNUMBER('Emissions (start here)'!N417),ISNUMBER(Dispersion!$G$11)),'Emissions (start here)'!N417*2000*453.59/8760/3600*Dispersion!$G$11,0)</f>
        <v>0</v>
      </c>
      <c r="AA417" s="74">
        <f>IF(AND(ISNUMBER('Emissions (start here)'!O417),ISNUMBER(Dispersion!$H$8)),'Emissions (start here)'!O417*453.59/3600*Dispersion!$H$8,0)</f>
        <v>0</v>
      </c>
      <c r="AB417" s="74">
        <f>IF(AND(ISNUMBER('Emissions (start here)'!O417),ISNUMBER(Dispersion!$H$9)),'Emissions (start here)'!O417*453.59/3600*Dispersion!$H$9,0)</f>
        <v>0</v>
      </c>
      <c r="AC417" s="74">
        <f>IF(AND(ISNUMBER('Emissions (start here)'!P417),ISNUMBER(Dispersion!$H$10)),'Emissions (start here)'!P417*2000*453.59/8760/3600*Dispersion!$H$10,0)</f>
        <v>0</v>
      </c>
      <c r="AD417" s="74">
        <f>IF(AND(ISNUMBER('Emissions (start here)'!P417),ISNUMBER(Dispersion!$H$11)),'Emissions (start here)'!P417*2000*453.59/8760/3600*Dispersion!$H$11,0)</f>
        <v>0</v>
      </c>
      <c r="AE417" s="74">
        <f>IF(AND(ISNUMBER('Emissions (start here)'!Q417),ISNUMBER(Dispersion!$I$8)),'Emissions (start here)'!Q417*453.59/3600*Dispersion!$I$8,0)</f>
        <v>0</v>
      </c>
      <c r="AF417" s="74">
        <f>IF(AND(ISNUMBER('Emissions (start here)'!Q417),ISNUMBER(Dispersion!$I$9)),'Emissions (start here)'!Q417*453.59/3600*Dispersion!$I$9,0)</f>
        <v>0</v>
      </c>
      <c r="AG417" s="74">
        <f>IF(AND(ISNUMBER('Emissions (start here)'!R417),ISNUMBER(Dispersion!$I$10)),'Emissions (start here)'!R417*2000*453.59/8760/3600*Dispersion!$I$10,0)</f>
        <v>0</v>
      </c>
      <c r="AH417" s="74">
        <f>IF(AND(ISNUMBER('Emissions (start here)'!R417),ISNUMBER(Dispersion!$I$11)),'Emissions (start here)'!R417*2000*453.59/8760/3600*Dispersion!$I$11,0)</f>
        <v>0</v>
      </c>
      <c r="AI417" s="74">
        <f>IF(AND(ISNUMBER('Emissions (start here)'!S417),ISNUMBER(Dispersion!$J$8)),'Emissions (start here)'!S417*453.59/3600*Dispersion!$J$8,0)</f>
        <v>0</v>
      </c>
      <c r="AJ417" s="74">
        <f>IF(AND(ISNUMBER('Emissions (start here)'!S417),ISNUMBER(Dispersion!$J$9)),'Emissions (start here)'!S417*453.59/3600*Dispersion!$J$9,0)</f>
        <v>0</v>
      </c>
      <c r="AK417" s="74">
        <f>IF(AND(ISNUMBER('Emissions (start here)'!T417),ISNUMBER(Dispersion!$J$10)),'Emissions (start here)'!T417*2000*453.59/8760/3600*Dispersion!$J$10,0)</f>
        <v>0</v>
      </c>
      <c r="AL417" s="74">
        <f>IF(AND(ISNUMBER('Emissions (start here)'!T417),ISNUMBER(Dispersion!$J$11)),'Emissions (start here)'!T417*2000*453.59/8760/3600*Dispersion!$J$11,0)</f>
        <v>0</v>
      </c>
      <c r="AM417" s="74">
        <f>IF(AND(ISNUMBER('Emissions (start here)'!U417),ISNUMBER(Dispersion!$K$8)),'Emissions (start here)'!U417*453.59/3600*Dispersion!$K$8,0)</f>
        <v>0</v>
      </c>
      <c r="AN417" s="74">
        <f>IF(AND(ISNUMBER('Emissions (start here)'!U417),ISNUMBER(Dispersion!$K$9)),'Emissions (start here)'!U417*453.59/3600*Dispersion!$K$9,0)</f>
        <v>0</v>
      </c>
      <c r="AO417" s="74">
        <f>IF(AND(ISNUMBER('Emissions (start here)'!V417),ISNUMBER(Dispersion!$K$10)),'Emissions (start here)'!V417*2000*453.59/8760/3600*Dispersion!$K$10,0)</f>
        <v>0</v>
      </c>
      <c r="AP417" s="74">
        <f>IF(AND(ISNUMBER('Emissions (start here)'!V417),ISNUMBER(Dispersion!$K$11)),'Emissions (start here)'!V417*2000*453.59/8760/3600*Dispersion!$K$11,0)</f>
        <v>0</v>
      </c>
      <c r="AQ417" s="74">
        <f>IF(AND(ISNUMBER('Emissions (start here)'!W417),ISNUMBER(Dispersion!$L$8)),'Emissions (start here)'!W417*453.59/3600*Dispersion!$L$8,0)</f>
        <v>0</v>
      </c>
      <c r="AR417" s="74">
        <f>IF(AND(ISNUMBER('Emissions (start here)'!W417),ISNUMBER(Dispersion!$L$9)),'Emissions (start here)'!W417*453.59/3600*Dispersion!$L$9,0)</f>
        <v>0</v>
      </c>
      <c r="AS417" s="74">
        <f>IF(AND(ISNUMBER('Emissions (start here)'!X417),ISNUMBER(Dispersion!$L$10)),'Emissions (start here)'!X417*2000*453.59/8760/3600*Dispersion!$L$10,0)</f>
        <v>0</v>
      </c>
      <c r="AT417" s="74">
        <f>IF(AND(ISNUMBER('Emissions (start here)'!X417),ISNUMBER(Dispersion!$L$11)),'Emissions (start here)'!X417*2000*453.59/8760/3600*Dispersion!$L$11,0)</f>
        <v>0</v>
      </c>
      <c r="AU417" s="74">
        <f>IF(AND(ISNUMBER('Emissions (start here)'!Y417),ISNUMBER(Dispersion!$M$8)),'Emissions (start here)'!Y417*453.59/3600*Dispersion!$M$8,0)</f>
        <v>0</v>
      </c>
      <c r="AV417" s="74">
        <f>IF(AND(ISNUMBER('Emissions (start here)'!Y417),ISNUMBER(Dispersion!$M$9)),'Emissions (start here)'!Y417*453.59/3600*Dispersion!$M$9,0)</f>
        <v>0</v>
      </c>
      <c r="AW417" s="74">
        <f>IF(AND(ISNUMBER('Emissions (start here)'!Z417),ISNUMBER(Dispersion!$M$10)),'Emissions (start here)'!Z417*2000*453.59/8760/3600*Dispersion!$M$10,0)</f>
        <v>0</v>
      </c>
      <c r="AX417" s="74">
        <f>IF(AND(ISNUMBER('Emissions (start here)'!Z417),ISNUMBER(Dispersion!$M$11)),'Emissions (start here)'!Z417*2000*453.59/8760/3600*Dispersion!$M$11,0)</f>
        <v>0</v>
      </c>
      <c r="AY417" s="74">
        <f>IF(AND(ISNUMBER('Emissions (start here)'!AA417),ISNUMBER(Dispersion!$N$8)),'Emissions (start here)'!AA417*453.59/3600*Dispersion!$N$8,0)</f>
        <v>0</v>
      </c>
      <c r="AZ417" s="74">
        <f>IF(AND(ISNUMBER('Emissions (start here)'!AA417),ISNUMBER(Dispersion!$N$9)),'Emissions (start here)'!AA417*453.59/3600*Dispersion!$N$9,0)</f>
        <v>0</v>
      </c>
      <c r="BA417" s="74">
        <f>IF(AND(ISNUMBER('Emissions (start here)'!AB417),ISNUMBER(Dispersion!$N$10)),'Emissions (start here)'!AB417*2000*453.59/8760/3600*Dispersion!$N$10,0)</f>
        <v>0</v>
      </c>
      <c r="BB417" s="74">
        <f>IF(AND(ISNUMBER('Emissions (start here)'!AB417),ISNUMBER(Dispersion!$N$11)),'Emissions (start here)'!AB417*2000*453.59/8760/3600*Dispersion!$N$11,0)</f>
        <v>0</v>
      </c>
      <c r="BC417" s="74">
        <f>IF(AND(ISNUMBER('Emissions (start here)'!AC417),ISNUMBER(Dispersion!$O$8)),'Emissions (start here)'!AC417*453.59/3600*Dispersion!$O$8,0)</f>
        <v>0</v>
      </c>
      <c r="BD417" s="74">
        <f>IF(AND(ISNUMBER('Emissions (start here)'!AC417),ISNUMBER(Dispersion!$O$9)),'Emissions (start here)'!AC417*453.59/3600*Dispersion!$O$9,0)</f>
        <v>0</v>
      </c>
      <c r="BE417" s="74">
        <f>IF(AND(ISNUMBER('Emissions (start here)'!AD417),ISNUMBER(Dispersion!$O$10)),'Emissions (start here)'!AD417*2000*453.59/8760/3600*Dispersion!$O$10,0)</f>
        <v>0</v>
      </c>
      <c r="BF417" s="74">
        <f>IF(AND(ISNUMBER('Emissions (start here)'!AD417),ISNUMBER(Dispersion!$O$11)),'Emissions (start here)'!AD417*2000*453.59/8760/3600*Dispersion!$O$11,0)</f>
        <v>0</v>
      </c>
      <c r="BG417" s="74">
        <f>IF(AND(ISNUMBER('Emissions (start here)'!AE417),ISNUMBER(Dispersion!$P$8)),'Emissions (start here)'!AE417*453.59/3600*Dispersion!$P$8,0)</f>
        <v>0</v>
      </c>
      <c r="BH417" s="74">
        <f>IF(AND(ISNUMBER('Emissions (start here)'!AE417),ISNUMBER(Dispersion!$P$9)),'Emissions (start here)'!AE417*453.59/3600*Dispersion!$P$9,0)</f>
        <v>0</v>
      </c>
      <c r="BI417" s="74">
        <f>IF(AND(ISNUMBER('Emissions (start here)'!AF417),ISNUMBER(Dispersion!$P$10)),'Emissions (start here)'!AF417*2000*453.59/8760/3600*Dispersion!$P$10,0)</f>
        <v>0</v>
      </c>
      <c r="BJ417" s="74">
        <f>IF(AND(ISNUMBER('Emissions (start here)'!AF417),ISNUMBER(Dispersion!$P$11)),'Emissions (start here)'!AF417*2000*453.59/8760/3600*Dispersion!$P$11,0)</f>
        <v>0</v>
      </c>
      <c r="BK417" s="74">
        <f>IF(AND(ISNUMBER('Emissions (start here)'!AG417),ISNUMBER(Dispersion!$Q$8)),'Emissions (start here)'!AG417*453.59/3600*Dispersion!$Q$8,0)</f>
        <v>0</v>
      </c>
      <c r="BL417" s="74">
        <f>IF(AND(ISNUMBER('Emissions (start here)'!AG417),ISNUMBER(Dispersion!$Q$9)),'Emissions (start here)'!AG417*453.59/3600*Dispersion!$Q$9,0)</f>
        <v>0</v>
      </c>
      <c r="BM417" s="74">
        <f>IF(AND(ISNUMBER('Emissions (start here)'!AH417),ISNUMBER(Dispersion!$Q$10)),'Emissions (start here)'!AH417*2000*453.59/8760/3600*Dispersion!$Q$10,0)</f>
        <v>0</v>
      </c>
      <c r="BN417" s="74">
        <f>IF(AND(ISNUMBER('Emissions (start here)'!AH417),ISNUMBER(Dispersion!$Q$11)),'Emissions (start here)'!AH417*2000*453.59/8760/3600*Dispersion!$Q$11,0)</f>
        <v>0</v>
      </c>
      <c r="BO417" s="74">
        <f>IF(AND(ISNUMBER('Emissions (start here)'!AI417),ISNUMBER(Dispersion!$R$8)),'Emissions (start here)'!AI417*453.59/3600*Dispersion!$R$8,0)</f>
        <v>0</v>
      </c>
      <c r="BP417" s="74">
        <f>IF(AND(ISNUMBER('Emissions (start here)'!AI417),ISNUMBER(Dispersion!$R$9)),'Emissions (start here)'!AI417*453.59/3600*Dispersion!$R$9,0)</f>
        <v>0</v>
      </c>
      <c r="BQ417" s="74">
        <f>IF(AND(ISNUMBER('Emissions (start here)'!AJ417),ISNUMBER(Dispersion!$R$10)),'Emissions (start here)'!AJ417*2000*453.59/8760/3600*Dispersion!$R$10,0)</f>
        <v>0</v>
      </c>
      <c r="BR417" s="74">
        <f>IF(AND(ISNUMBER('Emissions (start here)'!AJ417),ISNUMBER(Dispersion!$R$11)),'Emissions (start here)'!AJ417*2000*453.59/8760/3600*Dispersion!$R$11,0)</f>
        <v>0</v>
      </c>
      <c r="BS417" s="74">
        <f>IF(AND(ISNUMBER('Emissions (start here)'!AK417),ISNUMBER(Dispersion!$S$8)),'Emissions (start here)'!AK417*453.59/3600*Dispersion!$S$8,0)</f>
        <v>0</v>
      </c>
      <c r="BT417" s="74">
        <f>IF(AND(ISNUMBER('Emissions (start here)'!AK417),ISNUMBER(Dispersion!$S$9)),'Emissions (start here)'!AK417*453.59/3600*Dispersion!$S$9,0)</f>
        <v>0</v>
      </c>
      <c r="BU417" s="74">
        <f>IF(AND(ISNUMBER('Emissions (start here)'!AL417),ISNUMBER(Dispersion!$S$10)),'Emissions (start here)'!AL417*2000*453.59/8760/3600*Dispersion!$S$10,0)</f>
        <v>0</v>
      </c>
      <c r="BV417" s="74">
        <f>IF(AND(ISNUMBER('Emissions (start here)'!AL417),ISNUMBER(Dispersion!$S$11)),'Emissions (start here)'!AL417*2000*453.59/8760/3600*Dispersion!$S$11,0)</f>
        <v>0</v>
      </c>
      <c r="BW417" s="74">
        <f>IF(AND(ISNUMBER('Emissions (start here)'!AM417),ISNUMBER(Dispersion!$T$8)),'Emissions (start here)'!AM417*453.59/3600*Dispersion!$T$8,0)</f>
        <v>0</v>
      </c>
      <c r="BX417" s="74">
        <f>IF(AND(ISNUMBER('Emissions (start here)'!AM417),ISNUMBER(Dispersion!$T$9)),'Emissions (start here)'!AM417*453.59/3600*Dispersion!$T$9,0)</f>
        <v>0</v>
      </c>
      <c r="BY417" s="74">
        <f>IF(AND(ISNUMBER('Emissions (start here)'!AN417),ISNUMBER(Dispersion!$T$10)),'Emissions (start here)'!AN417*2000*453.59/8760/3600*Dispersion!$T$10,0)</f>
        <v>0</v>
      </c>
      <c r="BZ417" s="74">
        <f>IF(AND(ISNUMBER('Emissions (start here)'!AN417),ISNUMBER(Dispersion!$T$11)),'Emissions (start here)'!AN417*2000*453.59/8760/3600*Dispersion!$T$11,0)</f>
        <v>0</v>
      </c>
      <c r="CA417" s="74">
        <f>IF(AND(ISNUMBER('Emissions (start here)'!AO417),ISNUMBER(Dispersion!$U$8)),'Emissions (start here)'!AO417*453.59/3600*Dispersion!$U$8,0)</f>
        <v>0</v>
      </c>
      <c r="CB417" s="74">
        <f>IF(AND(ISNUMBER('Emissions (start here)'!AO417),ISNUMBER(Dispersion!$U$9)),'Emissions (start here)'!AO417*453.59/3600*Dispersion!$U$9,0)</f>
        <v>0</v>
      </c>
      <c r="CC417" s="74">
        <f>IF(AND(ISNUMBER('Emissions (start here)'!AP417),ISNUMBER(Dispersion!$U$10)),'Emissions (start here)'!AP417*2000*453.59/8760/3600*Dispersion!$U$10,0)</f>
        <v>0</v>
      </c>
      <c r="CD417" s="74">
        <f>IF(AND(ISNUMBER('Emissions (start here)'!AP417),ISNUMBER(Dispersion!$U$11)),'Emissions (start here)'!AP417*2000*453.59/8760/3600*Dispersion!$U$11,0)</f>
        <v>0</v>
      </c>
      <c r="CE417" s="74">
        <f>IF(AND(ISNUMBER('Emissions (start here)'!AQ417),ISNUMBER(Dispersion!$V$8)),'Emissions (start here)'!AQ417*453.59/3600*Dispersion!$V$8,0)</f>
        <v>0</v>
      </c>
      <c r="CF417" s="74">
        <f>IF(AND(ISNUMBER('Emissions (start here)'!AQ417),ISNUMBER(Dispersion!$V$9)),'Emissions (start here)'!AQ417*453.59/3600*Dispersion!$V$9,0)</f>
        <v>0</v>
      </c>
      <c r="CG417" s="74">
        <f>IF(AND(ISNUMBER('Emissions (start here)'!AR417),ISNUMBER(Dispersion!$V$10)),'Emissions (start here)'!AR417*2000*453.59/8760/3600*Dispersion!$V$10,0)</f>
        <v>0</v>
      </c>
      <c r="CH417" s="74">
        <f>IF(AND(ISNUMBER('Emissions (start here)'!AR417),ISNUMBER(Dispersion!$V$11)),'Emissions (start here)'!AR417*2000*453.59/8760/3600*Dispersion!$V$11,0)</f>
        <v>0</v>
      </c>
      <c r="CI417" s="74">
        <f>IF(AND(ISNUMBER('Emissions (start here)'!AS417),ISNUMBER(Dispersion!$W$8)),'Emissions (start here)'!AS417*453.59/3600*Dispersion!$W$8,0)</f>
        <v>0</v>
      </c>
      <c r="CJ417" s="74">
        <f>IF(AND(ISNUMBER('Emissions (start here)'!AS417),ISNUMBER(Dispersion!$W$9)),'Emissions (start here)'!AS417*453.59/3600*Dispersion!$W$9,0)</f>
        <v>0</v>
      </c>
      <c r="CK417" s="74">
        <f>IF(AND(ISNUMBER('Emissions (start here)'!AT417),ISNUMBER(Dispersion!$W$10)),'Emissions (start here)'!AT417*2000*453.59/8760/3600*Dispersion!$W$10,0)</f>
        <v>0</v>
      </c>
      <c r="CL417" s="74">
        <f>IF(AND(ISNUMBER('Emissions (start here)'!AT417),ISNUMBER(Dispersion!$W$11)),'Emissions (start here)'!AT417*2000*453.59/8760/3600*Dispersion!$W$11,0)</f>
        <v>0</v>
      </c>
      <c r="CM417" s="74">
        <f>IF(AND(ISNUMBER('Emissions (start here)'!AU417),ISNUMBER(Dispersion!$X$8)),'Emissions (start here)'!AU417*453.59/3600*Dispersion!$X$8,0)</f>
        <v>0</v>
      </c>
      <c r="CN417" s="74">
        <f>IF(AND(ISNUMBER('Emissions (start here)'!AU417),ISNUMBER(Dispersion!$X$9)),'Emissions (start here)'!AU417*453.59/3600*Dispersion!$X$9,0)</f>
        <v>0</v>
      </c>
      <c r="CO417" s="74">
        <f>IF(AND(ISNUMBER('Emissions (start here)'!AV417),ISNUMBER(Dispersion!$X$10)),'Emissions (start here)'!AV417*2000*453.59/8760/3600*Dispersion!$X$10,0)</f>
        <v>0</v>
      </c>
      <c r="CP417" s="74">
        <f>IF(AND(ISNUMBER('Emissions (start here)'!AV417),ISNUMBER(Dispersion!$X$11)),'Emissions (start here)'!AV417*2000*453.59/8760/3600*Dispersion!$X$11,0)</f>
        <v>0</v>
      </c>
      <c r="CQ417" s="74">
        <f>IF(AND(ISNUMBER('Emissions (start here)'!AW417),ISNUMBER(Dispersion!$Y$8)),'Emissions (start here)'!AW417*453.59/3600*Dispersion!$Y$8,0)</f>
        <v>0</v>
      </c>
      <c r="CR417" s="74">
        <f>IF(AND(ISNUMBER('Emissions (start here)'!AW417),ISNUMBER(Dispersion!$Y$9)),'Emissions (start here)'!AW417*453.59/3600*Dispersion!$Y$9,0)</f>
        <v>0</v>
      </c>
      <c r="CS417" s="74">
        <f>IF(AND(ISNUMBER('Emissions (start here)'!AX417),ISNUMBER(Dispersion!$Y$10)),'Emissions (start here)'!AX417*2000*453.59/8760/3600*Dispersion!$Y$10,0)</f>
        <v>0</v>
      </c>
      <c r="CT417" s="74">
        <f>IF(AND(ISNUMBER('Emissions (start here)'!AX417),ISNUMBER(Dispersion!$Y$11)),'Emissions (start here)'!AX417*2000*453.59/8760/3600*Dispersion!$Y$11,0)</f>
        <v>0</v>
      </c>
      <c r="CU417" s="74">
        <f>IF(AND(ISNUMBER('Emissions (start here)'!AY417),ISNUMBER(Dispersion!$Z$8)),'Emissions (start here)'!AY417*453.59/3600*Dispersion!$Z$8,0)</f>
        <v>0</v>
      </c>
      <c r="CV417" s="74">
        <f>IF(AND(ISNUMBER('Emissions (start here)'!AY417),ISNUMBER(Dispersion!$Z$9)),'Emissions (start here)'!AY417*453.59/3600*Dispersion!$Z$9,0)</f>
        <v>0</v>
      </c>
      <c r="CW417" s="74">
        <f>IF(AND(ISNUMBER('Emissions (start here)'!AZ417),ISNUMBER(Dispersion!$Z$10)),'Emissions (start here)'!AZ417*2000*453.59/8760/3600*Dispersion!$Z$10,0)</f>
        <v>0</v>
      </c>
      <c r="CX417" s="74">
        <f>IF(AND(ISNUMBER('Emissions (start here)'!AZ417),ISNUMBER(Dispersion!$Z$11)),'Emissions (start here)'!AZ417*2000*453.59/8760/3600*Dispersion!$Z$11,0)</f>
        <v>0</v>
      </c>
      <c r="CY417" s="74">
        <f>IF(AND(ISNUMBER('Emissions (start here)'!BA417),ISNUMBER(Dispersion!$AA$8)),'Emissions (start here)'!BA417*453.59/3600*Dispersion!$AA$8,0)</f>
        <v>0</v>
      </c>
      <c r="CZ417" s="74">
        <f>IF(AND(ISNUMBER('Emissions (start here)'!BA417),ISNUMBER(Dispersion!$AA$9)),'Emissions (start here)'!BA417*453.59/3600*Dispersion!$AA$9,0)</f>
        <v>0</v>
      </c>
      <c r="DA417" s="74">
        <f>IF(AND(ISNUMBER('Emissions (start here)'!BB417),ISNUMBER(Dispersion!$AA$10)),'Emissions (start here)'!BB417*2000*453.59/8760/3600*Dispersion!$AA$10,0)</f>
        <v>0</v>
      </c>
      <c r="DB417" s="74">
        <f>IF(AND(ISNUMBER('Emissions (start here)'!BB417),ISNUMBER(Dispersion!$AA$11)),'Emissions (start here)'!BB417*2000*453.59/8760/3600*Dispersion!$AA$11,0)</f>
        <v>0</v>
      </c>
      <c r="DC417" s="74">
        <f>IF(AND(ISNUMBER('Emissions (start here)'!BC417),ISNUMBER(Dispersion!$AB$8)),'Emissions (start here)'!BC417*453.59/3600*Dispersion!$AB$8,0)</f>
        <v>0</v>
      </c>
      <c r="DD417" s="74">
        <f>IF(AND(ISNUMBER('Emissions (start here)'!BC417),ISNUMBER(Dispersion!$AB$9)),'Emissions (start here)'!BC417*453.59/3600*Dispersion!$AB$9,0)</f>
        <v>0</v>
      </c>
      <c r="DE417" s="74">
        <f>IF(AND(ISNUMBER('Emissions (start here)'!BD417),ISNUMBER(Dispersion!$AB$10)),'Emissions (start here)'!BD417*2000*453.59/8760/3600*Dispersion!$AB$10,0)</f>
        <v>0</v>
      </c>
      <c r="DF417" s="74">
        <f>IF(AND(ISNUMBER('Emissions (start here)'!BD417),ISNUMBER(Dispersion!$AB$11)),'Emissions (start here)'!BD417*2000*453.59/8760/3600*Dispersion!$AB$11,0)</f>
        <v>0</v>
      </c>
      <c r="DG417" s="74">
        <f>IF(AND(ISNUMBER('Emissions (start here)'!BE417),ISNUMBER(Dispersion!$AC$8)),'Emissions (start here)'!BE417*453.59/3600*Dispersion!$AC$8,0)</f>
        <v>0</v>
      </c>
      <c r="DH417" s="74">
        <f>IF(AND(ISNUMBER('Emissions (start here)'!BE417),ISNUMBER(Dispersion!$AC$9)),'Emissions (start here)'!BE417*453.59/3600*Dispersion!$AC$9,0)</f>
        <v>0</v>
      </c>
      <c r="DI417" s="74">
        <f>IF(AND(ISNUMBER('Emissions (start here)'!BF417),ISNUMBER(Dispersion!$AC$10)),'Emissions (start here)'!BF417*2000*453.59/8760/3600*Dispersion!$AC$10,0)</f>
        <v>0</v>
      </c>
      <c r="DJ417" s="74">
        <f>IF(AND(ISNUMBER('Emissions (start here)'!BF417),ISNUMBER(Dispersion!$AC$11)),'Emissions (start here)'!BF417*2000*453.59/8760/3600*Dispersion!$AC$11,0)</f>
        <v>0</v>
      </c>
      <c r="DK417" s="74">
        <f>IF(AND(ISNUMBER('Emissions (start here)'!BG417),ISNUMBER(Dispersion!$AD$8)),'Emissions (start here)'!BG417*453.59/3600*Dispersion!$AD$8,0)</f>
        <v>0</v>
      </c>
      <c r="DL417" s="74">
        <f>IF(AND(ISNUMBER('Emissions (start here)'!BG417),ISNUMBER(Dispersion!$AD$9)),'Emissions (start here)'!BG417*453.59/3600*Dispersion!$AD$9,0)</f>
        <v>0</v>
      </c>
      <c r="DM417" s="74">
        <f>IF(AND(ISNUMBER('Emissions (start here)'!BH417),ISNUMBER(Dispersion!$AD$10)),'Emissions (start here)'!BH417*2000*453.59/8760/3600*Dispersion!$AD$10,0)</f>
        <v>0</v>
      </c>
      <c r="DN417" s="74">
        <f>IF(AND(ISNUMBER('Emissions (start here)'!BH417),ISNUMBER(Dispersion!$AD$11)),'Emissions (start here)'!BH417*2000*453.59/8760/3600*Dispersion!$AD$11,0)</f>
        <v>0</v>
      </c>
      <c r="DO417" s="74">
        <f>IF(AND(ISNUMBER('Emissions (start here)'!BI417),ISNUMBER(Dispersion!$AE$8)),'Emissions (start here)'!BI417*453.59/3600*Dispersion!$AE$8,0)</f>
        <v>0</v>
      </c>
      <c r="DP417" s="74">
        <f>IF(AND(ISNUMBER('Emissions (start here)'!BI417),ISNUMBER(Dispersion!$AE$9)),'Emissions (start here)'!BI417*453.59/3600*Dispersion!$AE$9,0)</f>
        <v>0</v>
      </c>
      <c r="DQ417" s="74">
        <f>IF(AND(ISNUMBER('Emissions (start here)'!BJ417),ISNUMBER(Dispersion!$AE$10)),'Emissions (start here)'!BJ417*2000*453.59/8760/3600*Dispersion!$AE$10,0)</f>
        <v>0</v>
      </c>
      <c r="DR417" s="74">
        <f>IF(AND(ISNUMBER('Emissions (start here)'!BJ417),ISNUMBER(Dispersion!$AE$11)),'Emissions (start here)'!BJ417*2000*453.59/8760/3600*Dispersion!$AE$11,0)</f>
        <v>0</v>
      </c>
      <c r="DS417" s="74">
        <f>IF(AND(ISNUMBER('Emissions (start here)'!BK417),ISNUMBER(Dispersion!$AF$8)),'Emissions (start here)'!BK417*453.59/3600*Dispersion!$AF$8,0)</f>
        <v>0</v>
      </c>
      <c r="DT417" s="74">
        <f>IF(AND(ISNUMBER('Emissions (start here)'!BK417),ISNUMBER(Dispersion!$AF$9)),'Emissions (start here)'!BK417*453.59/3600*Dispersion!$AF$9,0)</f>
        <v>0</v>
      </c>
      <c r="DU417" s="74">
        <f>IF(AND(ISNUMBER('Emissions (start here)'!BL417),ISNUMBER(Dispersion!$AF$10)),'Emissions (start here)'!BL417*2000*453.59/8760/3600*Dispersion!$AF$10,0)</f>
        <v>0</v>
      </c>
      <c r="DV417" s="74">
        <f>IF(AND(ISNUMBER('Emissions (start here)'!BL417),ISNUMBER(Dispersion!$AF$11)),'Emissions (start here)'!BL417*2000*453.59/8760/3600*Dispersion!$AF$11,0)</f>
        <v>0</v>
      </c>
      <c r="DW417" s="74">
        <f>IF(AND(ISNUMBER('Emissions (start here)'!BM417),ISNUMBER(Dispersion!$AG$8)),'Emissions (start here)'!BM417*453.59/3600*Dispersion!$AG$8,0)</f>
        <v>0</v>
      </c>
      <c r="DX417" s="74">
        <f>IF(AND(ISNUMBER('Emissions (start here)'!BM417),ISNUMBER(Dispersion!$AG$9)),'Emissions (start here)'!BM417*453.59/3600*Dispersion!$AG$9,0)</f>
        <v>0</v>
      </c>
      <c r="DY417" s="74">
        <f>IF(AND(ISNUMBER('Emissions (start here)'!BN417),ISNUMBER(Dispersion!$AG$10)),'Emissions (start here)'!BN417*2000*453.59/8760/3600*Dispersion!$AG$10,0)</f>
        <v>0</v>
      </c>
      <c r="DZ417" s="74">
        <f>IF(AND(ISNUMBER('Emissions (start here)'!BN417),ISNUMBER(Dispersion!$AG$11)),'Emissions (start here)'!BN417*2000*453.59/8760/3600*Dispersion!$AG$11,0)</f>
        <v>0</v>
      </c>
      <c r="EA417" s="74">
        <f>IF(AND(ISNUMBER('Emissions (start here)'!BO417),ISNUMBER(Dispersion!$AH$8)),'Emissions (start here)'!BO417*453.59/3600*Dispersion!$AH$8,0)</f>
        <v>0</v>
      </c>
      <c r="EB417" s="74">
        <f>IF(AND(ISNUMBER('Emissions (start here)'!BO417),ISNUMBER(Dispersion!$AH$9)),'Emissions (start here)'!BO417*453.59/3600*Dispersion!$AH$9,0)</f>
        <v>0</v>
      </c>
      <c r="EC417" s="74">
        <f>IF(AND(ISNUMBER('Emissions (start here)'!BP417),ISNUMBER(Dispersion!$AH$10)),'Emissions (start here)'!BP417*2000*453.59/8760/3600*Dispersion!$AH$10,0)</f>
        <v>0</v>
      </c>
      <c r="ED417" s="74">
        <f>IF(AND(ISNUMBER('Emissions (start here)'!BP417),ISNUMBER(Dispersion!$AH$11)),'Emissions (start here)'!BP417*2000*453.59/8760/3600*Dispersion!$AH$11,0)</f>
        <v>0</v>
      </c>
      <c r="EE417" s="74">
        <f>IF(AND(ISNUMBER('Emissions (start here)'!BQ417),ISNUMBER(Dispersion!$AI$8)),'Emissions (start here)'!BQ417*453.59/3600*Dispersion!$AI$8,0)</f>
        <v>0</v>
      </c>
      <c r="EF417" s="74">
        <f>IF(AND(ISNUMBER('Emissions (start here)'!BQ417),ISNUMBER(Dispersion!$AI$9)),'Emissions (start here)'!BQ417*453.59/3600*Dispersion!$AI$9,0)</f>
        <v>0</v>
      </c>
      <c r="EG417" s="74">
        <f>IF(AND(ISNUMBER('Emissions (start here)'!BR417),ISNUMBER(Dispersion!$AI$10)),'Emissions (start here)'!BR417*2000*453.59/8760/3600*Dispersion!$AI$10,0)</f>
        <v>0</v>
      </c>
      <c r="EH417" s="74">
        <f>IF(AND(ISNUMBER('Emissions (start here)'!BR417),ISNUMBER(Dispersion!$AI$11)),'Emissions (start here)'!BR417*2000*453.59/8760/3600*Dispersion!$AI$11,0)</f>
        <v>0</v>
      </c>
      <c r="EI417" s="74">
        <f>IF(AND(ISNUMBER('Emissions (start here)'!BS417),ISNUMBER(Dispersion!$AJ$8)),'Emissions (start here)'!BS417*453.59/3600*Dispersion!$AJ$8,0)</f>
        <v>0</v>
      </c>
      <c r="EJ417" s="74">
        <f>IF(AND(ISNUMBER('Emissions (start here)'!BS417),ISNUMBER(Dispersion!$AJ$9)),'Emissions (start here)'!BS417*453.59/3600*Dispersion!$AJ$9,0)</f>
        <v>0</v>
      </c>
      <c r="EK417" s="74">
        <f>IF(AND(ISNUMBER('Emissions (start here)'!BT417),ISNUMBER(Dispersion!$AJ$10)),'Emissions (start here)'!BT417*2000*453.59/8760/3600*Dispersion!$AJ$10,0)</f>
        <v>0</v>
      </c>
      <c r="EL417" s="74">
        <f>IF(AND(ISNUMBER('Emissions (start here)'!BT417),ISNUMBER(Dispersion!$AJ$11)),'Emissions (start here)'!BT417*2000*453.59/8760/3600*Dispersion!$AJ$11,0)</f>
        <v>0</v>
      </c>
      <c r="EM417" s="74">
        <f>IF(AND(ISNUMBER('Emissions (start here)'!BU417),ISNUMBER(Dispersion!$AK$8)),'Emissions (start here)'!BU417*453.59/3600*Dispersion!$AK$8,0)</f>
        <v>0</v>
      </c>
      <c r="EN417" s="74">
        <f>IF(AND(ISNUMBER('Emissions (start here)'!BU417),ISNUMBER(Dispersion!$AK$9)),'Emissions (start here)'!BU417*453.59/3600*Dispersion!$AK$9,0)</f>
        <v>0</v>
      </c>
      <c r="EO417" s="74">
        <f>IF(AND(ISNUMBER('Emissions (start here)'!BV417),ISNUMBER(Dispersion!$AK$10)),'Emissions (start here)'!BV417*2000*453.59/8760/3600*Dispersion!$AK$10,0)</f>
        <v>0</v>
      </c>
      <c r="EP417" s="74">
        <f>IF(AND(ISNUMBER('Emissions (start here)'!BV417),ISNUMBER(Dispersion!$AK$11)),'Emissions (start here)'!BV417*2000*453.59/8760/3600*Dispersion!$AK$11,0)</f>
        <v>0</v>
      </c>
      <c r="EQ417" s="74">
        <f>IF(AND(ISNUMBER('Emissions (start here)'!BW417),ISNUMBER(Dispersion!$AL$8)),'Emissions (start here)'!BW417*453.59/3600*Dispersion!$AL$8,0)</f>
        <v>0</v>
      </c>
      <c r="ER417" s="74">
        <f>IF(AND(ISNUMBER('Emissions (start here)'!BW417),ISNUMBER(Dispersion!$AL$9)),'Emissions (start here)'!BW417*453.59/3600*Dispersion!$AL$9,0)</f>
        <v>0</v>
      </c>
      <c r="ES417" s="74">
        <f>IF(AND(ISNUMBER('Emissions (start here)'!BX417),ISNUMBER(Dispersion!$AL$10)),'Emissions (start here)'!BX417*2000*453.59/8760/3600*Dispersion!$AL$10,0)</f>
        <v>0</v>
      </c>
      <c r="ET417" s="74">
        <f>IF(AND(ISNUMBER('Emissions (start here)'!BX417),ISNUMBER(Dispersion!$AL$11)),'Emissions (start here)'!BX417*2000*453.59/8760/3600*Dispersion!$AL$11,0)</f>
        <v>0</v>
      </c>
      <c r="EU417" s="74">
        <f>IF(AND(ISNUMBER('Emissions (start here)'!BY417),ISNUMBER(Dispersion!$AM$8)),'Emissions (start here)'!BY417*453.59/3600*Dispersion!$AM$8,0)</f>
        <v>0</v>
      </c>
      <c r="EV417" s="74">
        <f>IF(AND(ISNUMBER('Emissions (start here)'!BY417),ISNUMBER(Dispersion!$AM$9)),'Emissions (start here)'!BY417*453.59/3600*Dispersion!$AM$9,0)</f>
        <v>0</v>
      </c>
      <c r="EW417" s="74">
        <f>IF(AND(ISNUMBER('Emissions (start here)'!BZ417),ISNUMBER(Dispersion!$AM$10)),'Emissions (start here)'!BZ417*2000*453.59/8760/3600*Dispersion!$AM$10,0)</f>
        <v>0</v>
      </c>
      <c r="EX417" s="74">
        <f>IF(AND(ISNUMBER('Emissions (start here)'!BZ417),ISNUMBER(Dispersion!$AM$11)),'Emissions (start here)'!BZ417*2000*453.59/8760/3600*Dispersion!$AM$11,0)</f>
        <v>0</v>
      </c>
      <c r="EY417" s="74">
        <f>IF(AND(ISNUMBER('Emissions (start here)'!CA417),ISNUMBER(Dispersion!$AN$8)),'Emissions (start here)'!CA417*453.59/3600*Dispersion!$AN$8,0)</f>
        <v>0</v>
      </c>
      <c r="EZ417" s="74">
        <f>IF(AND(ISNUMBER('Emissions (start here)'!CA417),ISNUMBER(Dispersion!$AN$9)),'Emissions (start here)'!CA417*453.59/3600*Dispersion!$AN$9,0)</f>
        <v>0</v>
      </c>
      <c r="FA417" s="74">
        <f>IF(AND(ISNUMBER('Emissions (start here)'!CB417),ISNUMBER(Dispersion!$AN$10)),'Emissions (start here)'!CB417*2000*453.59/8760/3600*Dispersion!$AN$10,0)</f>
        <v>0</v>
      </c>
      <c r="FB417" s="74">
        <f>IF(AND(ISNUMBER('Emissions (start here)'!CB417),ISNUMBER(Dispersion!$AN$11)),'Emissions (start here)'!CB417*2000*453.59/8760/3600*Dispersion!$AN$11,0)</f>
        <v>0</v>
      </c>
      <c r="FC417" s="74">
        <f>IF(AND(ISNUMBER('Emissions (start here)'!CC417),ISNUMBER(Dispersion!$AO$8)),'Emissions (start here)'!CC417*453.59/3600*Dispersion!$AO$8,0)</f>
        <v>0</v>
      </c>
      <c r="FD417" s="74">
        <f>IF(AND(ISNUMBER('Emissions (start here)'!CC417),ISNUMBER(Dispersion!$AO$9)),'Emissions (start here)'!CC417*453.59/3600*Dispersion!$AO$9,0)</f>
        <v>0</v>
      </c>
      <c r="FE417" s="74">
        <f>IF(AND(ISNUMBER('Emissions (start here)'!CD417),ISNUMBER(Dispersion!$AO$10)),'Emissions (start here)'!CD417*2000*453.59/8760/3600*Dispersion!$AO$10,0)</f>
        <v>0</v>
      </c>
      <c r="FF417" s="74">
        <f>IF(AND(ISNUMBER('Emissions (start here)'!CD417),ISNUMBER(Dispersion!$AO$11)),'Emissions (start here)'!CD417*2000*453.59/8760/3600*Dispersion!$AO$11,0)</f>
        <v>0</v>
      </c>
      <c r="FG417" s="74">
        <f>IF(AND(ISNUMBER('Emissions (start here)'!CE417),ISNUMBER(Dispersion!$AP$8)),'Emissions (start here)'!CE417*453.59/3600*Dispersion!$AP$8,0)</f>
        <v>0</v>
      </c>
      <c r="FH417" s="74">
        <f>IF(AND(ISNUMBER('Emissions (start here)'!CE417),ISNUMBER(Dispersion!$AP$9)),'Emissions (start here)'!CE417*453.59/3600*Dispersion!$AP$9,0)</f>
        <v>0</v>
      </c>
      <c r="FI417" s="74">
        <f>IF(AND(ISNUMBER('Emissions (start here)'!CF417),ISNUMBER(Dispersion!$AP$10)),'Emissions (start here)'!CF417*2000*453.59/8760/3600*Dispersion!$AP$10,0)</f>
        <v>0</v>
      </c>
      <c r="FJ417" s="74">
        <f>IF(AND(ISNUMBER('Emissions (start here)'!CF417),ISNUMBER(Dispersion!$AP$11)),'Emissions (start here)'!CF417*2000*453.59/8760/3600*Dispersion!$AP$11,0)</f>
        <v>0</v>
      </c>
      <c r="FK417" s="74">
        <f>IF(AND(ISNUMBER('Emissions (start here)'!CG417),ISNUMBER(Dispersion!$AQ$8)),'Emissions (start here)'!CG417*453.59/3600*Dispersion!$AQ$8,0)</f>
        <v>0</v>
      </c>
      <c r="FL417" s="74">
        <f>IF(AND(ISNUMBER('Emissions (start here)'!CG417),ISNUMBER(Dispersion!$AQ$9)),'Emissions (start here)'!CG417*453.59/3600*Dispersion!$AQ$9,0)</f>
        <v>0</v>
      </c>
      <c r="FM417" s="74">
        <f>IF(AND(ISNUMBER('Emissions (start here)'!CH417),ISNUMBER(Dispersion!$AQ$10)),'Emissions (start here)'!CH417*2000*453.59/8760/3600*Dispersion!$AQ$10,0)</f>
        <v>0</v>
      </c>
      <c r="FN417" s="74">
        <f>IF(AND(ISNUMBER('Emissions (start here)'!CH417),ISNUMBER(Dispersion!$AQ$11)),'Emissions (start here)'!CH417*2000*453.59/8760/3600*Dispersion!$AQ$11,0)</f>
        <v>0</v>
      </c>
      <c r="FO417" s="74">
        <f>IF(AND(ISNUMBER('Emissions (start here)'!CI417),ISNUMBER(Dispersion!$AR$8)),'Emissions (start here)'!CI417*453.59/3600*Dispersion!$AR$8,0)</f>
        <v>0</v>
      </c>
      <c r="FP417" s="74">
        <f>IF(AND(ISNUMBER('Emissions (start here)'!CI417),ISNUMBER(Dispersion!$AR$9)),'Emissions (start here)'!CI417*453.59/3600*Dispersion!$AR$9,0)</f>
        <v>0</v>
      </c>
      <c r="FQ417" s="74">
        <f>IF(AND(ISNUMBER('Emissions (start here)'!CJ417),ISNUMBER(Dispersion!$AR$10)),'Emissions (start here)'!CJ417*2000*453.59/8760/3600*Dispersion!$AR$10,0)</f>
        <v>0</v>
      </c>
      <c r="FR417" s="74">
        <f>IF(AND(ISNUMBER('Emissions (start here)'!CJ417),ISNUMBER(Dispersion!$AR$11)),'Emissions (start here)'!CJ417*2000*453.59/8760/3600*Dispersion!$AR$11,0)</f>
        <v>0</v>
      </c>
      <c r="FS417" s="74">
        <f>IF(AND(ISNUMBER('Emissions (start here)'!CK417),ISNUMBER(Dispersion!$AS$8)),'Emissions (start here)'!CK417*453.59/3600*Dispersion!$AS$8,0)</f>
        <v>0</v>
      </c>
      <c r="FT417" s="74">
        <f>IF(AND(ISNUMBER('Emissions (start here)'!CK417),ISNUMBER(Dispersion!$AS$9)),'Emissions (start here)'!CK417*453.59/3600*Dispersion!$AS$9,0)</f>
        <v>0</v>
      </c>
      <c r="FU417" s="74">
        <f>IF(AND(ISNUMBER('Emissions (start here)'!CL417),ISNUMBER(Dispersion!$AS$10)),'Emissions (start here)'!CL417*2000*453.59/8760/3600*Dispersion!$AS$10,0)</f>
        <v>0</v>
      </c>
      <c r="FV417" s="74">
        <f>IF(AND(ISNUMBER('Emissions (start here)'!CL417),ISNUMBER(Dispersion!$AS$11)),'Emissions (start here)'!CL417*2000*453.59/8760/3600*Dispersion!$AS$11,0)</f>
        <v>0</v>
      </c>
      <c r="FW417" s="74">
        <f>IF(AND(ISNUMBER('Emissions (start here)'!CM417),ISNUMBER(Dispersion!$AT$8)),'Emissions (start here)'!CM417*453.59/3600*Dispersion!$AT$8,0)</f>
        <v>0</v>
      </c>
      <c r="FX417" s="74">
        <f>IF(AND(ISNUMBER('Emissions (start here)'!CM417),ISNUMBER(Dispersion!$AT$9)),'Emissions (start here)'!CM417*453.59/3600*Dispersion!$AT$9,0)</f>
        <v>0</v>
      </c>
      <c r="FY417" s="74">
        <f>IF(AND(ISNUMBER('Emissions (start here)'!CN417),ISNUMBER(Dispersion!$AT$10)),'Emissions (start here)'!CN417*2000*453.59/8760/3600*Dispersion!$AT$10,0)</f>
        <v>0</v>
      </c>
      <c r="FZ417" s="74">
        <f>IF(AND(ISNUMBER('Emissions (start here)'!CN417),ISNUMBER(Dispersion!$AT$11)),'Emissions (start here)'!CN417*2000*453.59/8760/3600*Dispersion!$AT$11,0)</f>
        <v>0</v>
      </c>
      <c r="GA417" s="74">
        <f>IF(AND(ISNUMBER('Emissions (start here)'!CO417),ISNUMBER(Dispersion!$AU$8)),'Emissions (start here)'!CO417*453.59/3600*Dispersion!$AU$8,0)</f>
        <v>0</v>
      </c>
      <c r="GB417" s="74">
        <f>IF(AND(ISNUMBER('Emissions (start here)'!CO417),ISNUMBER(Dispersion!$AU$9)),'Emissions (start here)'!CO417*453.59/3600*Dispersion!$AU$9,0)</f>
        <v>0</v>
      </c>
      <c r="GC417" s="74">
        <f>IF(AND(ISNUMBER('Emissions (start here)'!CP417),ISNUMBER(Dispersion!$AU$10)),'Emissions (start here)'!CP417*2000*453.59/8760/3600*Dispersion!$AU$10,0)</f>
        <v>0</v>
      </c>
      <c r="GD417" s="74">
        <f>IF(AND(ISNUMBER('Emissions (start here)'!CP417),ISNUMBER(Dispersion!$AU$11)),'Emissions (start here)'!CP417*2000*453.59/8760/3600*Dispersion!$AU$11,0)</f>
        <v>0</v>
      </c>
      <c r="GE417" s="74">
        <f>IF(AND(ISNUMBER('Emissions (start here)'!CQ417),ISNUMBER(Dispersion!$AV$8)),'Emissions (start here)'!CQ417*453.59/3600*Dispersion!$AV$8,0)</f>
        <v>0</v>
      </c>
      <c r="GF417" s="74">
        <f>IF(AND(ISNUMBER('Emissions (start here)'!CQ417),ISNUMBER(Dispersion!$AV$9)),'Emissions (start here)'!CQ417*453.59/3600*Dispersion!$AV$9,0)</f>
        <v>0</v>
      </c>
      <c r="GG417" s="74">
        <f>IF(AND(ISNUMBER('Emissions (start here)'!CR417),ISNUMBER(Dispersion!$AV$10)),'Emissions (start here)'!CR417*2000*453.59/8760/3600*Dispersion!$AV$10,0)</f>
        <v>0</v>
      </c>
      <c r="GH417" s="74">
        <f>IF(AND(ISNUMBER('Emissions (start here)'!CR417),ISNUMBER(Dispersion!$AV$11)),'Emissions (start here)'!CR417*2000*453.59/8760/3600*Dispersion!$AV$11,0)</f>
        <v>0</v>
      </c>
      <c r="GI417" s="74">
        <f>IF(AND(ISNUMBER('Emissions (start here)'!CS417),ISNUMBER(Dispersion!$AW$8)),'Emissions (start here)'!CS417*453.59/3600*Dispersion!$AW$8,0)</f>
        <v>0</v>
      </c>
      <c r="GJ417" s="74">
        <f>IF(AND(ISNUMBER('Emissions (start here)'!CS417),ISNUMBER(Dispersion!$AW$9)),'Emissions (start here)'!CS417*453.59/3600*Dispersion!$AW$9,0)</f>
        <v>0</v>
      </c>
      <c r="GK417" s="74">
        <f>IF(AND(ISNUMBER('Emissions (start here)'!CT417),ISNUMBER(Dispersion!$AW$10)),'Emissions (start here)'!CT417*2000*453.59/8760/3600*Dispersion!$AW$10,0)</f>
        <v>0</v>
      </c>
      <c r="GL417" s="74">
        <f>IF(AND(ISNUMBER('Emissions (start here)'!CT417),ISNUMBER(Dispersion!$AW$11)),'Emissions (start here)'!CT417*2000*453.59/8760/3600*Dispersion!$AW$11,0)</f>
        <v>0</v>
      </c>
      <c r="GM417" s="74">
        <f>IF(AND(ISNUMBER('Emissions (start here)'!CU417),ISNUMBER(Dispersion!$AX$8)),'Emissions (start here)'!CU417*453.59/3600*Dispersion!$AX$8,0)</f>
        <v>0</v>
      </c>
      <c r="GN417" s="74">
        <f>IF(AND(ISNUMBER('Emissions (start here)'!CU417),ISNUMBER(Dispersion!$AX$9)),'Emissions (start here)'!CU417*453.59/3600*Dispersion!$AX$9,0)</f>
        <v>0</v>
      </c>
      <c r="GO417" s="74">
        <f>IF(AND(ISNUMBER('Emissions (start here)'!CV417),ISNUMBER(Dispersion!$AX$10)),'Emissions (start here)'!CV417*2000*453.59/8760/3600*Dispersion!$AX$10,0)</f>
        <v>0</v>
      </c>
      <c r="GP417" s="74">
        <f>IF(AND(ISNUMBER('Emissions (start here)'!CV417),ISNUMBER(Dispersion!$AX$11)),'Emissions (start here)'!CV417*2000*453.59/8760/3600*Dispersion!$AX$11,0)</f>
        <v>0</v>
      </c>
      <c r="GQ417" s="74">
        <f>IF(AND(ISNUMBER('Emissions (start here)'!CW417),ISNUMBER(Dispersion!$AY$8)),'Emissions (start here)'!CW417*453.59/3600*Dispersion!$AY$8,0)</f>
        <v>0</v>
      </c>
      <c r="GR417" s="74">
        <f>IF(AND(ISNUMBER('Emissions (start here)'!CW417),ISNUMBER(Dispersion!$AY$9)),'Emissions (start here)'!CW417*453.59/3600*Dispersion!$AY$9,0)</f>
        <v>0</v>
      </c>
      <c r="GS417" s="74">
        <f>IF(AND(ISNUMBER('Emissions (start here)'!CX417),ISNUMBER(Dispersion!$AY$10)),'Emissions (start here)'!CX417*2000*453.59/8760/3600*Dispersion!$AY$10,0)</f>
        <v>0</v>
      </c>
      <c r="GT417" s="74">
        <f>IF(AND(ISNUMBER('Emissions (start here)'!CX417),ISNUMBER(Dispersion!$AY$11)),'Emissions (start here)'!CX417*2000*453.59/8760/3600*Dispersion!$AY$11,0)</f>
        <v>0</v>
      </c>
      <c r="GU417" s="74">
        <f>IF(AND(ISNUMBER('Emissions (start here)'!CY417),ISNUMBER(Dispersion!$AZ$8)),'Emissions (start here)'!CY417*453.59/3600*Dispersion!$AZ$8,0)</f>
        <v>0</v>
      </c>
      <c r="GV417" s="74">
        <f>IF(AND(ISNUMBER('Emissions (start here)'!CY417),ISNUMBER(Dispersion!$AZ$9)),'Emissions (start here)'!CY417*453.59/3600*Dispersion!$AZ$9,0)</f>
        <v>0</v>
      </c>
      <c r="GW417" s="74">
        <f>IF(AND(ISNUMBER('Emissions (start here)'!CZ417),ISNUMBER(Dispersion!$AZ$10)),'Emissions (start here)'!CZ417*2000*453.59/8760/3600*Dispersion!$AZ$10,0)</f>
        <v>0</v>
      </c>
      <c r="GX417" s="74">
        <f>IF(AND(ISNUMBER('Emissions (start here)'!CZ417),ISNUMBER(Dispersion!$AZ$11)),'Emissions (start here)'!CZ417*2000*453.59/8760/3600*Dispersion!$AZ$11,0)</f>
        <v>0</v>
      </c>
    </row>
    <row r="418" spans="1:206" x14ac:dyDescent="0.2">
      <c r="A418" s="51" t="str">
        <f>'Tox Values'!C418</f>
        <v>79-34-5</v>
      </c>
      <c r="B418" s="94" t="str">
        <f>'Tox Values'!D418</f>
        <v>Tetrachloroethane, 1,1,2,2-</v>
      </c>
      <c r="C418" s="96">
        <f t="shared" si="25"/>
        <v>0</v>
      </c>
      <c r="D418" s="74">
        <f t="shared" si="26"/>
        <v>0</v>
      </c>
      <c r="E418" s="74">
        <f t="shared" si="27"/>
        <v>0</v>
      </c>
      <c r="F418" s="99">
        <f t="shared" si="28"/>
        <v>0</v>
      </c>
      <c r="G418" s="97">
        <f>IF(AND(ISNUMBER('Emissions (start here)'!E418),ISNUMBER(Dispersion!$C$8)),'Emissions (start here)'!E418*453.59/3600*Dispersion!$C$8,0)</f>
        <v>0</v>
      </c>
      <c r="H418" s="74">
        <f>IF(AND(ISNUMBER('Emissions (start here)'!E418),ISNUMBER(Dispersion!$C$9)),'Emissions (start here)'!E418*453.59/3600*Dispersion!$C$9,0)</f>
        <v>0</v>
      </c>
      <c r="I418" s="74">
        <f>IF(AND(ISNUMBER('Emissions (start here)'!F418),ISNUMBER(Dispersion!$C$10)),'Emissions (start here)'!F418*2000*453.59/8760/3600*Dispersion!$C$10,0)</f>
        <v>0</v>
      </c>
      <c r="J418" s="74">
        <f>IF(AND(ISNUMBER('Emissions (start here)'!F418),ISNUMBER(Dispersion!$C$11)),'Emissions (start here)'!F418*2000*453.59/8760/3600*Dispersion!$C$11,0)</f>
        <v>0</v>
      </c>
      <c r="K418" s="74">
        <f>IF(AND(ISNUMBER('Emissions (start here)'!G418),ISNUMBER(Dispersion!$D$8)),'Emissions (start here)'!G418*453.59/3600*Dispersion!$D$8,0)</f>
        <v>0</v>
      </c>
      <c r="L418" s="74">
        <f>IF(AND(ISNUMBER('Emissions (start here)'!G418),ISNUMBER(Dispersion!$D$9)),'Emissions (start here)'!G418*453.59/3600*Dispersion!$D$9,0)</f>
        <v>0</v>
      </c>
      <c r="M418" s="74">
        <f>IF(AND(ISNUMBER('Emissions (start here)'!H418),ISNUMBER(Dispersion!$D$10)),'Emissions (start here)'!H418*2000*453.59/8760/3600*Dispersion!$D$10,0)</f>
        <v>0</v>
      </c>
      <c r="N418" s="74">
        <f>IF(AND(ISNUMBER('Emissions (start here)'!H418),ISNUMBER(Dispersion!$D$11)),'Emissions (start here)'!H418*2000*453.59/8760/3600*Dispersion!$D$11,0)</f>
        <v>0</v>
      </c>
      <c r="O418" s="74">
        <f>IF(AND(ISNUMBER('Emissions (start here)'!I418),ISNUMBER(Dispersion!$E$8)),'Emissions (start here)'!I418*453.59/3600*Dispersion!$E$8,0)</f>
        <v>0</v>
      </c>
      <c r="P418" s="74">
        <f>IF(AND(ISNUMBER('Emissions (start here)'!I418),ISNUMBER(Dispersion!$E$9)),'Emissions (start here)'!I418*453.59/3600*Dispersion!$E$9,0)</f>
        <v>0</v>
      </c>
      <c r="Q418" s="74">
        <f>IF(AND(ISNUMBER('Emissions (start here)'!J418),ISNUMBER(Dispersion!$E$10)),'Emissions (start here)'!J418*2000*453.59/8760/3600*Dispersion!$E$10,0)</f>
        <v>0</v>
      </c>
      <c r="R418" s="74">
        <f>IF(AND(ISNUMBER('Emissions (start here)'!J418),ISNUMBER(Dispersion!$E$11)),'Emissions (start here)'!J418*2000*453.59/8760/3600*Dispersion!$E$11,0)</f>
        <v>0</v>
      </c>
      <c r="S418" s="74">
        <f>IF(AND(ISNUMBER('Emissions (start here)'!K418),ISNUMBER(Dispersion!$F$8)),'Emissions (start here)'!K418*453.59/3600*Dispersion!$F$8,0)</f>
        <v>0</v>
      </c>
      <c r="T418" s="74">
        <f>IF(AND(ISNUMBER('Emissions (start here)'!K418),ISNUMBER(Dispersion!$F$9)),'Emissions (start here)'!K418*453.59/3600*Dispersion!$F$9,0)</f>
        <v>0</v>
      </c>
      <c r="U418" s="74">
        <f>IF(AND(ISNUMBER('Emissions (start here)'!L418),ISNUMBER(Dispersion!$F$10)),'Emissions (start here)'!L418*2000*453.59/8760/3600*Dispersion!$F$10,0)</f>
        <v>0</v>
      </c>
      <c r="V418" s="74">
        <f>IF(AND(ISNUMBER('Emissions (start here)'!L418),ISNUMBER(Dispersion!$F$11)),'Emissions (start here)'!L418*2000*453.59/8760/3600*Dispersion!$F$11,0)</f>
        <v>0</v>
      </c>
      <c r="W418" s="74">
        <f>IF(AND(ISNUMBER('Emissions (start here)'!M418),ISNUMBER(Dispersion!$G$8)),'Emissions (start here)'!M418*453.59/3600*Dispersion!$G$8,0)</f>
        <v>0</v>
      </c>
      <c r="X418" s="74">
        <f>IF(AND(ISNUMBER('Emissions (start here)'!M418),ISNUMBER(Dispersion!$G$9)),'Emissions (start here)'!M418*453.59/3600*Dispersion!$G$9,0)</f>
        <v>0</v>
      </c>
      <c r="Y418" s="74">
        <f>IF(AND(ISNUMBER('Emissions (start here)'!N418),ISNUMBER(Dispersion!$G$10)),'Emissions (start here)'!N418*2000*453.59/8760/3600*Dispersion!$G$10,0)</f>
        <v>0</v>
      </c>
      <c r="Z418" s="74">
        <f>IF(AND(ISNUMBER('Emissions (start here)'!N418),ISNUMBER(Dispersion!$G$11)),'Emissions (start here)'!N418*2000*453.59/8760/3600*Dispersion!$G$11,0)</f>
        <v>0</v>
      </c>
      <c r="AA418" s="74">
        <f>IF(AND(ISNUMBER('Emissions (start here)'!O418),ISNUMBER(Dispersion!$H$8)),'Emissions (start here)'!O418*453.59/3600*Dispersion!$H$8,0)</f>
        <v>0</v>
      </c>
      <c r="AB418" s="74">
        <f>IF(AND(ISNUMBER('Emissions (start here)'!O418),ISNUMBER(Dispersion!$H$9)),'Emissions (start here)'!O418*453.59/3600*Dispersion!$H$9,0)</f>
        <v>0</v>
      </c>
      <c r="AC418" s="74">
        <f>IF(AND(ISNUMBER('Emissions (start here)'!P418),ISNUMBER(Dispersion!$H$10)),'Emissions (start here)'!P418*2000*453.59/8760/3600*Dispersion!$H$10,0)</f>
        <v>0</v>
      </c>
      <c r="AD418" s="74">
        <f>IF(AND(ISNUMBER('Emissions (start here)'!P418),ISNUMBER(Dispersion!$H$11)),'Emissions (start here)'!P418*2000*453.59/8760/3600*Dispersion!$H$11,0)</f>
        <v>0</v>
      </c>
      <c r="AE418" s="74">
        <f>IF(AND(ISNUMBER('Emissions (start here)'!Q418),ISNUMBER(Dispersion!$I$8)),'Emissions (start here)'!Q418*453.59/3600*Dispersion!$I$8,0)</f>
        <v>0</v>
      </c>
      <c r="AF418" s="74">
        <f>IF(AND(ISNUMBER('Emissions (start here)'!Q418),ISNUMBER(Dispersion!$I$9)),'Emissions (start here)'!Q418*453.59/3600*Dispersion!$I$9,0)</f>
        <v>0</v>
      </c>
      <c r="AG418" s="74">
        <f>IF(AND(ISNUMBER('Emissions (start here)'!R418),ISNUMBER(Dispersion!$I$10)),'Emissions (start here)'!R418*2000*453.59/8760/3600*Dispersion!$I$10,0)</f>
        <v>0</v>
      </c>
      <c r="AH418" s="74">
        <f>IF(AND(ISNUMBER('Emissions (start here)'!R418),ISNUMBER(Dispersion!$I$11)),'Emissions (start here)'!R418*2000*453.59/8760/3600*Dispersion!$I$11,0)</f>
        <v>0</v>
      </c>
      <c r="AI418" s="74">
        <f>IF(AND(ISNUMBER('Emissions (start here)'!S418),ISNUMBER(Dispersion!$J$8)),'Emissions (start here)'!S418*453.59/3600*Dispersion!$J$8,0)</f>
        <v>0</v>
      </c>
      <c r="AJ418" s="74">
        <f>IF(AND(ISNUMBER('Emissions (start here)'!S418),ISNUMBER(Dispersion!$J$9)),'Emissions (start here)'!S418*453.59/3600*Dispersion!$J$9,0)</f>
        <v>0</v>
      </c>
      <c r="AK418" s="74">
        <f>IF(AND(ISNUMBER('Emissions (start here)'!T418),ISNUMBER(Dispersion!$J$10)),'Emissions (start here)'!T418*2000*453.59/8760/3600*Dispersion!$J$10,0)</f>
        <v>0</v>
      </c>
      <c r="AL418" s="74">
        <f>IF(AND(ISNUMBER('Emissions (start here)'!T418),ISNUMBER(Dispersion!$J$11)),'Emissions (start here)'!T418*2000*453.59/8760/3600*Dispersion!$J$11,0)</f>
        <v>0</v>
      </c>
      <c r="AM418" s="74">
        <f>IF(AND(ISNUMBER('Emissions (start here)'!U418),ISNUMBER(Dispersion!$K$8)),'Emissions (start here)'!U418*453.59/3600*Dispersion!$K$8,0)</f>
        <v>0</v>
      </c>
      <c r="AN418" s="74">
        <f>IF(AND(ISNUMBER('Emissions (start here)'!U418),ISNUMBER(Dispersion!$K$9)),'Emissions (start here)'!U418*453.59/3600*Dispersion!$K$9,0)</f>
        <v>0</v>
      </c>
      <c r="AO418" s="74">
        <f>IF(AND(ISNUMBER('Emissions (start here)'!V418),ISNUMBER(Dispersion!$K$10)),'Emissions (start here)'!V418*2000*453.59/8760/3600*Dispersion!$K$10,0)</f>
        <v>0</v>
      </c>
      <c r="AP418" s="74">
        <f>IF(AND(ISNUMBER('Emissions (start here)'!V418),ISNUMBER(Dispersion!$K$11)),'Emissions (start here)'!V418*2000*453.59/8760/3600*Dispersion!$K$11,0)</f>
        <v>0</v>
      </c>
      <c r="AQ418" s="74">
        <f>IF(AND(ISNUMBER('Emissions (start here)'!W418),ISNUMBER(Dispersion!$L$8)),'Emissions (start here)'!W418*453.59/3600*Dispersion!$L$8,0)</f>
        <v>0</v>
      </c>
      <c r="AR418" s="74">
        <f>IF(AND(ISNUMBER('Emissions (start here)'!W418),ISNUMBER(Dispersion!$L$9)),'Emissions (start here)'!W418*453.59/3600*Dispersion!$L$9,0)</f>
        <v>0</v>
      </c>
      <c r="AS418" s="74">
        <f>IF(AND(ISNUMBER('Emissions (start here)'!X418),ISNUMBER(Dispersion!$L$10)),'Emissions (start here)'!X418*2000*453.59/8760/3600*Dispersion!$L$10,0)</f>
        <v>0</v>
      </c>
      <c r="AT418" s="74">
        <f>IF(AND(ISNUMBER('Emissions (start here)'!X418),ISNUMBER(Dispersion!$L$11)),'Emissions (start here)'!X418*2000*453.59/8760/3600*Dispersion!$L$11,0)</f>
        <v>0</v>
      </c>
      <c r="AU418" s="74">
        <f>IF(AND(ISNUMBER('Emissions (start here)'!Y418),ISNUMBER(Dispersion!$M$8)),'Emissions (start here)'!Y418*453.59/3600*Dispersion!$M$8,0)</f>
        <v>0</v>
      </c>
      <c r="AV418" s="74">
        <f>IF(AND(ISNUMBER('Emissions (start here)'!Y418),ISNUMBER(Dispersion!$M$9)),'Emissions (start here)'!Y418*453.59/3600*Dispersion!$M$9,0)</f>
        <v>0</v>
      </c>
      <c r="AW418" s="74">
        <f>IF(AND(ISNUMBER('Emissions (start here)'!Z418),ISNUMBER(Dispersion!$M$10)),'Emissions (start here)'!Z418*2000*453.59/8760/3600*Dispersion!$M$10,0)</f>
        <v>0</v>
      </c>
      <c r="AX418" s="74">
        <f>IF(AND(ISNUMBER('Emissions (start here)'!Z418),ISNUMBER(Dispersion!$M$11)),'Emissions (start here)'!Z418*2000*453.59/8760/3600*Dispersion!$M$11,0)</f>
        <v>0</v>
      </c>
      <c r="AY418" s="74">
        <f>IF(AND(ISNUMBER('Emissions (start here)'!AA418),ISNUMBER(Dispersion!$N$8)),'Emissions (start here)'!AA418*453.59/3600*Dispersion!$N$8,0)</f>
        <v>0</v>
      </c>
      <c r="AZ418" s="74">
        <f>IF(AND(ISNUMBER('Emissions (start here)'!AA418),ISNUMBER(Dispersion!$N$9)),'Emissions (start here)'!AA418*453.59/3600*Dispersion!$N$9,0)</f>
        <v>0</v>
      </c>
      <c r="BA418" s="74">
        <f>IF(AND(ISNUMBER('Emissions (start here)'!AB418),ISNUMBER(Dispersion!$N$10)),'Emissions (start here)'!AB418*2000*453.59/8760/3600*Dispersion!$N$10,0)</f>
        <v>0</v>
      </c>
      <c r="BB418" s="74">
        <f>IF(AND(ISNUMBER('Emissions (start here)'!AB418),ISNUMBER(Dispersion!$N$11)),'Emissions (start here)'!AB418*2000*453.59/8760/3600*Dispersion!$N$11,0)</f>
        <v>0</v>
      </c>
      <c r="BC418" s="74">
        <f>IF(AND(ISNUMBER('Emissions (start here)'!AC418),ISNUMBER(Dispersion!$O$8)),'Emissions (start here)'!AC418*453.59/3600*Dispersion!$O$8,0)</f>
        <v>0</v>
      </c>
      <c r="BD418" s="74">
        <f>IF(AND(ISNUMBER('Emissions (start here)'!AC418),ISNUMBER(Dispersion!$O$9)),'Emissions (start here)'!AC418*453.59/3600*Dispersion!$O$9,0)</f>
        <v>0</v>
      </c>
      <c r="BE418" s="74">
        <f>IF(AND(ISNUMBER('Emissions (start here)'!AD418),ISNUMBER(Dispersion!$O$10)),'Emissions (start here)'!AD418*2000*453.59/8760/3600*Dispersion!$O$10,0)</f>
        <v>0</v>
      </c>
      <c r="BF418" s="74">
        <f>IF(AND(ISNUMBER('Emissions (start here)'!AD418),ISNUMBER(Dispersion!$O$11)),'Emissions (start here)'!AD418*2000*453.59/8760/3600*Dispersion!$O$11,0)</f>
        <v>0</v>
      </c>
      <c r="BG418" s="74">
        <f>IF(AND(ISNUMBER('Emissions (start here)'!AE418),ISNUMBER(Dispersion!$P$8)),'Emissions (start here)'!AE418*453.59/3600*Dispersion!$P$8,0)</f>
        <v>0</v>
      </c>
      <c r="BH418" s="74">
        <f>IF(AND(ISNUMBER('Emissions (start here)'!AE418),ISNUMBER(Dispersion!$P$9)),'Emissions (start here)'!AE418*453.59/3600*Dispersion!$P$9,0)</f>
        <v>0</v>
      </c>
      <c r="BI418" s="74">
        <f>IF(AND(ISNUMBER('Emissions (start here)'!AF418),ISNUMBER(Dispersion!$P$10)),'Emissions (start here)'!AF418*2000*453.59/8760/3600*Dispersion!$P$10,0)</f>
        <v>0</v>
      </c>
      <c r="BJ418" s="74">
        <f>IF(AND(ISNUMBER('Emissions (start here)'!AF418),ISNUMBER(Dispersion!$P$11)),'Emissions (start here)'!AF418*2000*453.59/8760/3600*Dispersion!$P$11,0)</f>
        <v>0</v>
      </c>
      <c r="BK418" s="74">
        <f>IF(AND(ISNUMBER('Emissions (start here)'!AG418),ISNUMBER(Dispersion!$Q$8)),'Emissions (start here)'!AG418*453.59/3600*Dispersion!$Q$8,0)</f>
        <v>0</v>
      </c>
      <c r="BL418" s="74">
        <f>IF(AND(ISNUMBER('Emissions (start here)'!AG418),ISNUMBER(Dispersion!$Q$9)),'Emissions (start here)'!AG418*453.59/3600*Dispersion!$Q$9,0)</f>
        <v>0</v>
      </c>
      <c r="BM418" s="74">
        <f>IF(AND(ISNUMBER('Emissions (start here)'!AH418),ISNUMBER(Dispersion!$Q$10)),'Emissions (start here)'!AH418*2000*453.59/8760/3600*Dispersion!$Q$10,0)</f>
        <v>0</v>
      </c>
      <c r="BN418" s="74">
        <f>IF(AND(ISNUMBER('Emissions (start here)'!AH418),ISNUMBER(Dispersion!$Q$11)),'Emissions (start here)'!AH418*2000*453.59/8760/3600*Dispersion!$Q$11,0)</f>
        <v>0</v>
      </c>
      <c r="BO418" s="74">
        <f>IF(AND(ISNUMBER('Emissions (start here)'!AI418),ISNUMBER(Dispersion!$R$8)),'Emissions (start here)'!AI418*453.59/3600*Dispersion!$R$8,0)</f>
        <v>0</v>
      </c>
      <c r="BP418" s="74">
        <f>IF(AND(ISNUMBER('Emissions (start here)'!AI418),ISNUMBER(Dispersion!$R$9)),'Emissions (start here)'!AI418*453.59/3600*Dispersion!$R$9,0)</f>
        <v>0</v>
      </c>
      <c r="BQ418" s="74">
        <f>IF(AND(ISNUMBER('Emissions (start here)'!AJ418),ISNUMBER(Dispersion!$R$10)),'Emissions (start here)'!AJ418*2000*453.59/8760/3600*Dispersion!$R$10,0)</f>
        <v>0</v>
      </c>
      <c r="BR418" s="74">
        <f>IF(AND(ISNUMBER('Emissions (start here)'!AJ418),ISNUMBER(Dispersion!$R$11)),'Emissions (start here)'!AJ418*2000*453.59/8760/3600*Dispersion!$R$11,0)</f>
        <v>0</v>
      </c>
      <c r="BS418" s="74">
        <f>IF(AND(ISNUMBER('Emissions (start here)'!AK418),ISNUMBER(Dispersion!$S$8)),'Emissions (start here)'!AK418*453.59/3600*Dispersion!$S$8,0)</f>
        <v>0</v>
      </c>
      <c r="BT418" s="74">
        <f>IF(AND(ISNUMBER('Emissions (start here)'!AK418),ISNUMBER(Dispersion!$S$9)),'Emissions (start here)'!AK418*453.59/3600*Dispersion!$S$9,0)</f>
        <v>0</v>
      </c>
      <c r="BU418" s="74">
        <f>IF(AND(ISNUMBER('Emissions (start here)'!AL418),ISNUMBER(Dispersion!$S$10)),'Emissions (start here)'!AL418*2000*453.59/8760/3600*Dispersion!$S$10,0)</f>
        <v>0</v>
      </c>
      <c r="BV418" s="74">
        <f>IF(AND(ISNUMBER('Emissions (start here)'!AL418),ISNUMBER(Dispersion!$S$11)),'Emissions (start here)'!AL418*2000*453.59/8760/3600*Dispersion!$S$11,0)</f>
        <v>0</v>
      </c>
      <c r="BW418" s="74">
        <f>IF(AND(ISNUMBER('Emissions (start here)'!AM418),ISNUMBER(Dispersion!$T$8)),'Emissions (start here)'!AM418*453.59/3600*Dispersion!$T$8,0)</f>
        <v>0</v>
      </c>
      <c r="BX418" s="74">
        <f>IF(AND(ISNUMBER('Emissions (start here)'!AM418),ISNUMBER(Dispersion!$T$9)),'Emissions (start here)'!AM418*453.59/3600*Dispersion!$T$9,0)</f>
        <v>0</v>
      </c>
      <c r="BY418" s="74">
        <f>IF(AND(ISNUMBER('Emissions (start here)'!AN418),ISNUMBER(Dispersion!$T$10)),'Emissions (start here)'!AN418*2000*453.59/8760/3600*Dispersion!$T$10,0)</f>
        <v>0</v>
      </c>
      <c r="BZ418" s="74">
        <f>IF(AND(ISNUMBER('Emissions (start here)'!AN418),ISNUMBER(Dispersion!$T$11)),'Emissions (start here)'!AN418*2000*453.59/8760/3600*Dispersion!$T$11,0)</f>
        <v>0</v>
      </c>
      <c r="CA418" s="74">
        <f>IF(AND(ISNUMBER('Emissions (start here)'!AO418),ISNUMBER(Dispersion!$U$8)),'Emissions (start here)'!AO418*453.59/3600*Dispersion!$U$8,0)</f>
        <v>0</v>
      </c>
      <c r="CB418" s="74">
        <f>IF(AND(ISNUMBER('Emissions (start here)'!AO418),ISNUMBER(Dispersion!$U$9)),'Emissions (start here)'!AO418*453.59/3600*Dispersion!$U$9,0)</f>
        <v>0</v>
      </c>
      <c r="CC418" s="74">
        <f>IF(AND(ISNUMBER('Emissions (start here)'!AP418),ISNUMBER(Dispersion!$U$10)),'Emissions (start here)'!AP418*2000*453.59/8760/3600*Dispersion!$U$10,0)</f>
        <v>0</v>
      </c>
      <c r="CD418" s="74">
        <f>IF(AND(ISNUMBER('Emissions (start here)'!AP418),ISNUMBER(Dispersion!$U$11)),'Emissions (start here)'!AP418*2000*453.59/8760/3600*Dispersion!$U$11,0)</f>
        <v>0</v>
      </c>
      <c r="CE418" s="74">
        <f>IF(AND(ISNUMBER('Emissions (start here)'!AQ418),ISNUMBER(Dispersion!$V$8)),'Emissions (start here)'!AQ418*453.59/3600*Dispersion!$V$8,0)</f>
        <v>0</v>
      </c>
      <c r="CF418" s="74">
        <f>IF(AND(ISNUMBER('Emissions (start here)'!AQ418),ISNUMBER(Dispersion!$V$9)),'Emissions (start here)'!AQ418*453.59/3600*Dispersion!$V$9,0)</f>
        <v>0</v>
      </c>
      <c r="CG418" s="74">
        <f>IF(AND(ISNUMBER('Emissions (start here)'!AR418),ISNUMBER(Dispersion!$V$10)),'Emissions (start here)'!AR418*2000*453.59/8760/3600*Dispersion!$V$10,0)</f>
        <v>0</v>
      </c>
      <c r="CH418" s="74">
        <f>IF(AND(ISNUMBER('Emissions (start here)'!AR418),ISNUMBER(Dispersion!$V$11)),'Emissions (start here)'!AR418*2000*453.59/8760/3600*Dispersion!$V$11,0)</f>
        <v>0</v>
      </c>
      <c r="CI418" s="74">
        <f>IF(AND(ISNUMBER('Emissions (start here)'!AS418),ISNUMBER(Dispersion!$W$8)),'Emissions (start here)'!AS418*453.59/3600*Dispersion!$W$8,0)</f>
        <v>0</v>
      </c>
      <c r="CJ418" s="74">
        <f>IF(AND(ISNUMBER('Emissions (start here)'!AS418),ISNUMBER(Dispersion!$W$9)),'Emissions (start here)'!AS418*453.59/3600*Dispersion!$W$9,0)</f>
        <v>0</v>
      </c>
      <c r="CK418" s="74">
        <f>IF(AND(ISNUMBER('Emissions (start here)'!AT418),ISNUMBER(Dispersion!$W$10)),'Emissions (start here)'!AT418*2000*453.59/8760/3600*Dispersion!$W$10,0)</f>
        <v>0</v>
      </c>
      <c r="CL418" s="74">
        <f>IF(AND(ISNUMBER('Emissions (start here)'!AT418),ISNUMBER(Dispersion!$W$11)),'Emissions (start here)'!AT418*2000*453.59/8760/3600*Dispersion!$W$11,0)</f>
        <v>0</v>
      </c>
      <c r="CM418" s="74">
        <f>IF(AND(ISNUMBER('Emissions (start here)'!AU418),ISNUMBER(Dispersion!$X$8)),'Emissions (start here)'!AU418*453.59/3600*Dispersion!$X$8,0)</f>
        <v>0</v>
      </c>
      <c r="CN418" s="74">
        <f>IF(AND(ISNUMBER('Emissions (start here)'!AU418),ISNUMBER(Dispersion!$X$9)),'Emissions (start here)'!AU418*453.59/3600*Dispersion!$X$9,0)</f>
        <v>0</v>
      </c>
      <c r="CO418" s="74">
        <f>IF(AND(ISNUMBER('Emissions (start here)'!AV418),ISNUMBER(Dispersion!$X$10)),'Emissions (start here)'!AV418*2000*453.59/8760/3600*Dispersion!$X$10,0)</f>
        <v>0</v>
      </c>
      <c r="CP418" s="74">
        <f>IF(AND(ISNUMBER('Emissions (start here)'!AV418),ISNUMBER(Dispersion!$X$11)),'Emissions (start here)'!AV418*2000*453.59/8760/3600*Dispersion!$X$11,0)</f>
        <v>0</v>
      </c>
      <c r="CQ418" s="74">
        <f>IF(AND(ISNUMBER('Emissions (start here)'!AW418),ISNUMBER(Dispersion!$Y$8)),'Emissions (start here)'!AW418*453.59/3600*Dispersion!$Y$8,0)</f>
        <v>0</v>
      </c>
      <c r="CR418" s="74">
        <f>IF(AND(ISNUMBER('Emissions (start here)'!AW418),ISNUMBER(Dispersion!$Y$9)),'Emissions (start here)'!AW418*453.59/3600*Dispersion!$Y$9,0)</f>
        <v>0</v>
      </c>
      <c r="CS418" s="74">
        <f>IF(AND(ISNUMBER('Emissions (start here)'!AX418),ISNUMBER(Dispersion!$Y$10)),'Emissions (start here)'!AX418*2000*453.59/8760/3600*Dispersion!$Y$10,0)</f>
        <v>0</v>
      </c>
      <c r="CT418" s="74">
        <f>IF(AND(ISNUMBER('Emissions (start here)'!AX418),ISNUMBER(Dispersion!$Y$11)),'Emissions (start here)'!AX418*2000*453.59/8760/3600*Dispersion!$Y$11,0)</f>
        <v>0</v>
      </c>
      <c r="CU418" s="74">
        <f>IF(AND(ISNUMBER('Emissions (start here)'!AY418),ISNUMBER(Dispersion!$Z$8)),'Emissions (start here)'!AY418*453.59/3600*Dispersion!$Z$8,0)</f>
        <v>0</v>
      </c>
      <c r="CV418" s="74">
        <f>IF(AND(ISNUMBER('Emissions (start here)'!AY418),ISNUMBER(Dispersion!$Z$9)),'Emissions (start here)'!AY418*453.59/3600*Dispersion!$Z$9,0)</f>
        <v>0</v>
      </c>
      <c r="CW418" s="74">
        <f>IF(AND(ISNUMBER('Emissions (start here)'!AZ418),ISNUMBER(Dispersion!$Z$10)),'Emissions (start here)'!AZ418*2000*453.59/8760/3600*Dispersion!$Z$10,0)</f>
        <v>0</v>
      </c>
      <c r="CX418" s="74">
        <f>IF(AND(ISNUMBER('Emissions (start here)'!AZ418),ISNUMBER(Dispersion!$Z$11)),'Emissions (start here)'!AZ418*2000*453.59/8760/3600*Dispersion!$Z$11,0)</f>
        <v>0</v>
      </c>
      <c r="CY418" s="74">
        <f>IF(AND(ISNUMBER('Emissions (start here)'!BA418),ISNUMBER(Dispersion!$AA$8)),'Emissions (start here)'!BA418*453.59/3600*Dispersion!$AA$8,0)</f>
        <v>0</v>
      </c>
      <c r="CZ418" s="74">
        <f>IF(AND(ISNUMBER('Emissions (start here)'!BA418),ISNUMBER(Dispersion!$AA$9)),'Emissions (start here)'!BA418*453.59/3600*Dispersion!$AA$9,0)</f>
        <v>0</v>
      </c>
      <c r="DA418" s="74">
        <f>IF(AND(ISNUMBER('Emissions (start here)'!BB418),ISNUMBER(Dispersion!$AA$10)),'Emissions (start here)'!BB418*2000*453.59/8760/3600*Dispersion!$AA$10,0)</f>
        <v>0</v>
      </c>
      <c r="DB418" s="74">
        <f>IF(AND(ISNUMBER('Emissions (start here)'!BB418),ISNUMBER(Dispersion!$AA$11)),'Emissions (start here)'!BB418*2000*453.59/8760/3600*Dispersion!$AA$11,0)</f>
        <v>0</v>
      </c>
      <c r="DC418" s="74">
        <f>IF(AND(ISNUMBER('Emissions (start here)'!BC418),ISNUMBER(Dispersion!$AB$8)),'Emissions (start here)'!BC418*453.59/3600*Dispersion!$AB$8,0)</f>
        <v>0</v>
      </c>
      <c r="DD418" s="74">
        <f>IF(AND(ISNUMBER('Emissions (start here)'!BC418),ISNUMBER(Dispersion!$AB$9)),'Emissions (start here)'!BC418*453.59/3600*Dispersion!$AB$9,0)</f>
        <v>0</v>
      </c>
      <c r="DE418" s="74">
        <f>IF(AND(ISNUMBER('Emissions (start here)'!BD418),ISNUMBER(Dispersion!$AB$10)),'Emissions (start here)'!BD418*2000*453.59/8760/3600*Dispersion!$AB$10,0)</f>
        <v>0</v>
      </c>
      <c r="DF418" s="74">
        <f>IF(AND(ISNUMBER('Emissions (start here)'!BD418),ISNUMBER(Dispersion!$AB$11)),'Emissions (start here)'!BD418*2000*453.59/8760/3600*Dispersion!$AB$11,0)</f>
        <v>0</v>
      </c>
      <c r="DG418" s="74">
        <f>IF(AND(ISNUMBER('Emissions (start here)'!BE418),ISNUMBER(Dispersion!$AC$8)),'Emissions (start here)'!BE418*453.59/3600*Dispersion!$AC$8,0)</f>
        <v>0</v>
      </c>
      <c r="DH418" s="74">
        <f>IF(AND(ISNUMBER('Emissions (start here)'!BE418),ISNUMBER(Dispersion!$AC$9)),'Emissions (start here)'!BE418*453.59/3600*Dispersion!$AC$9,0)</f>
        <v>0</v>
      </c>
      <c r="DI418" s="74">
        <f>IF(AND(ISNUMBER('Emissions (start here)'!BF418),ISNUMBER(Dispersion!$AC$10)),'Emissions (start here)'!BF418*2000*453.59/8760/3600*Dispersion!$AC$10,0)</f>
        <v>0</v>
      </c>
      <c r="DJ418" s="74">
        <f>IF(AND(ISNUMBER('Emissions (start here)'!BF418),ISNUMBER(Dispersion!$AC$11)),'Emissions (start here)'!BF418*2000*453.59/8760/3600*Dispersion!$AC$11,0)</f>
        <v>0</v>
      </c>
      <c r="DK418" s="74">
        <f>IF(AND(ISNUMBER('Emissions (start here)'!BG418),ISNUMBER(Dispersion!$AD$8)),'Emissions (start here)'!BG418*453.59/3600*Dispersion!$AD$8,0)</f>
        <v>0</v>
      </c>
      <c r="DL418" s="74">
        <f>IF(AND(ISNUMBER('Emissions (start here)'!BG418),ISNUMBER(Dispersion!$AD$9)),'Emissions (start here)'!BG418*453.59/3600*Dispersion!$AD$9,0)</f>
        <v>0</v>
      </c>
      <c r="DM418" s="74">
        <f>IF(AND(ISNUMBER('Emissions (start here)'!BH418),ISNUMBER(Dispersion!$AD$10)),'Emissions (start here)'!BH418*2000*453.59/8760/3600*Dispersion!$AD$10,0)</f>
        <v>0</v>
      </c>
      <c r="DN418" s="74">
        <f>IF(AND(ISNUMBER('Emissions (start here)'!BH418),ISNUMBER(Dispersion!$AD$11)),'Emissions (start here)'!BH418*2000*453.59/8760/3600*Dispersion!$AD$11,0)</f>
        <v>0</v>
      </c>
      <c r="DO418" s="74">
        <f>IF(AND(ISNUMBER('Emissions (start here)'!BI418),ISNUMBER(Dispersion!$AE$8)),'Emissions (start here)'!BI418*453.59/3600*Dispersion!$AE$8,0)</f>
        <v>0</v>
      </c>
      <c r="DP418" s="74">
        <f>IF(AND(ISNUMBER('Emissions (start here)'!BI418),ISNUMBER(Dispersion!$AE$9)),'Emissions (start here)'!BI418*453.59/3600*Dispersion!$AE$9,0)</f>
        <v>0</v>
      </c>
      <c r="DQ418" s="74">
        <f>IF(AND(ISNUMBER('Emissions (start here)'!BJ418),ISNUMBER(Dispersion!$AE$10)),'Emissions (start here)'!BJ418*2000*453.59/8760/3600*Dispersion!$AE$10,0)</f>
        <v>0</v>
      </c>
      <c r="DR418" s="74">
        <f>IF(AND(ISNUMBER('Emissions (start here)'!BJ418),ISNUMBER(Dispersion!$AE$11)),'Emissions (start here)'!BJ418*2000*453.59/8760/3600*Dispersion!$AE$11,0)</f>
        <v>0</v>
      </c>
      <c r="DS418" s="74">
        <f>IF(AND(ISNUMBER('Emissions (start here)'!BK418),ISNUMBER(Dispersion!$AF$8)),'Emissions (start here)'!BK418*453.59/3600*Dispersion!$AF$8,0)</f>
        <v>0</v>
      </c>
      <c r="DT418" s="74">
        <f>IF(AND(ISNUMBER('Emissions (start here)'!BK418),ISNUMBER(Dispersion!$AF$9)),'Emissions (start here)'!BK418*453.59/3600*Dispersion!$AF$9,0)</f>
        <v>0</v>
      </c>
      <c r="DU418" s="74">
        <f>IF(AND(ISNUMBER('Emissions (start here)'!BL418),ISNUMBER(Dispersion!$AF$10)),'Emissions (start here)'!BL418*2000*453.59/8760/3600*Dispersion!$AF$10,0)</f>
        <v>0</v>
      </c>
      <c r="DV418" s="74">
        <f>IF(AND(ISNUMBER('Emissions (start here)'!BL418),ISNUMBER(Dispersion!$AF$11)),'Emissions (start here)'!BL418*2000*453.59/8760/3600*Dispersion!$AF$11,0)</f>
        <v>0</v>
      </c>
      <c r="DW418" s="74">
        <f>IF(AND(ISNUMBER('Emissions (start here)'!BM418),ISNUMBER(Dispersion!$AG$8)),'Emissions (start here)'!BM418*453.59/3600*Dispersion!$AG$8,0)</f>
        <v>0</v>
      </c>
      <c r="DX418" s="74">
        <f>IF(AND(ISNUMBER('Emissions (start here)'!BM418),ISNUMBER(Dispersion!$AG$9)),'Emissions (start here)'!BM418*453.59/3600*Dispersion!$AG$9,0)</f>
        <v>0</v>
      </c>
      <c r="DY418" s="74">
        <f>IF(AND(ISNUMBER('Emissions (start here)'!BN418),ISNUMBER(Dispersion!$AG$10)),'Emissions (start here)'!BN418*2000*453.59/8760/3600*Dispersion!$AG$10,0)</f>
        <v>0</v>
      </c>
      <c r="DZ418" s="74">
        <f>IF(AND(ISNUMBER('Emissions (start here)'!BN418),ISNUMBER(Dispersion!$AG$11)),'Emissions (start here)'!BN418*2000*453.59/8760/3600*Dispersion!$AG$11,0)</f>
        <v>0</v>
      </c>
      <c r="EA418" s="74">
        <f>IF(AND(ISNUMBER('Emissions (start here)'!BO418),ISNUMBER(Dispersion!$AH$8)),'Emissions (start here)'!BO418*453.59/3600*Dispersion!$AH$8,0)</f>
        <v>0</v>
      </c>
      <c r="EB418" s="74">
        <f>IF(AND(ISNUMBER('Emissions (start here)'!BO418),ISNUMBER(Dispersion!$AH$9)),'Emissions (start here)'!BO418*453.59/3600*Dispersion!$AH$9,0)</f>
        <v>0</v>
      </c>
      <c r="EC418" s="74">
        <f>IF(AND(ISNUMBER('Emissions (start here)'!BP418),ISNUMBER(Dispersion!$AH$10)),'Emissions (start here)'!BP418*2000*453.59/8760/3600*Dispersion!$AH$10,0)</f>
        <v>0</v>
      </c>
      <c r="ED418" s="74">
        <f>IF(AND(ISNUMBER('Emissions (start here)'!BP418),ISNUMBER(Dispersion!$AH$11)),'Emissions (start here)'!BP418*2000*453.59/8760/3600*Dispersion!$AH$11,0)</f>
        <v>0</v>
      </c>
      <c r="EE418" s="74">
        <f>IF(AND(ISNUMBER('Emissions (start here)'!BQ418),ISNUMBER(Dispersion!$AI$8)),'Emissions (start here)'!BQ418*453.59/3600*Dispersion!$AI$8,0)</f>
        <v>0</v>
      </c>
      <c r="EF418" s="74">
        <f>IF(AND(ISNUMBER('Emissions (start here)'!BQ418),ISNUMBER(Dispersion!$AI$9)),'Emissions (start here)'!BQ418*453.59/3600*Dispersion!$AI$9,0)</f>
        <v>0</v>
      </c>
      <c r="EG418" s="74">
        <f>IF(AND(ISNUMBER('Emissions (start here)'!BR418),ISNUMBER(Dispersion!$AI$10)),'Emissions (start here)'!BR418*2000*453.59/8760/3600*Dispersion!$AI$10,0)</f>
        <v>0</v>
      </c>
      <c r="EH418" s="74">
        <f>IF(AND(ISNUMBER('Emissions (start here)'!BR418),ISNUMBER(Dispersion!$AI$11)),'Emissions (start here)'!BR418*2000*453.59/8760/3600*Dispersion!$AI$11,0)</f>
        <v>0</v>
      </c>
      <c r="EI418" s="74">
        <f>IF(AND(ISNUMBER('Emissions (start here)'!BS418),ISNUMBER(Dispersion!$AJ$8)),'Emissions (start here)'!BS418*453.59/3600*Dispersion!$AJ$8,0)</f>
        <v>0</v>
      </c>
      <c r="EJ418" s="74">
        <f>IF(AND(ISNUMBER('Emissions (start here)'!BS418),ISNUMBER(Dispersion!$AJ$9)),'Emissions (start here)'!BS418*453.59/3600*Dispersion!$AJ$9,0)</f>
        <v>0</v>
      </c>
      <c r="EK418" s="74">
        <f>IF(AND(ISNUMBER('Emissions (start here)'!BT418),ISNUMBER(Dispersion!$AJ$10)),'Emissions (start here)'!BT418*2000*453.59/8760/3600*Dispersion!$AJ$10,0)</f>
        <v>0</v>
      </c>
      <c r="EL418" s="74">
        <f>IF(AND(ISNUMBER('Emissions (start here)'!BT418),ISNUMBER(Dispersion!$AJ$11)),'Emissions (start here)'!BT418*2000*453.59/8760/3600*Dispersion!$AJ$11,0)</f>
        <v>0</v>
      </c>
      <c r="EM418" s="74">
        <f>IF(AND(ISNUMBER('Emissions (start here)'!BU418),ISNUMBER(Dispersion!$AK$8)),'Emissions (start here)'!BU418*453.59/3600*Dispersion!$AK$8,0)</f>
        <v>0</v>
      </c>
      <c r="EN418" s="74">
        <f>IF(AND(ISNUMBER('Emissions (start here)'!BU418),ISNUMBER(Dispersion!$AK$9)),'Emissions (start here)'!BU418*453.59/3600*Dispersion!$AK$9,0)</f>
        <v>0</v>
      </c>
      <c r="EO418" s="74">
        <f>IF(AND(ISNUMBER('Emissions (start here)'!BV418),ISNUMBER(Dispersion!$AK$10)),'Emissions (start here)'!BV418*2000*453.59/8760/3600*Dispersion!$AK$10,0)</f>
        <v>0</v>
      </c>
      <c r="EP418" s="74">
        <f>IF(AND(ISNUMBER('Emissions (start here)'!BV418),ISNUMBER(Dispersion!$AK$11)),'Emissions (start here)'!BV418*2000*453.59/8760/3600*Dispersion!$AK$11,0)</f>
        <v>0</v>
      </c>
      <c r="EQ418" s="74">
        <f>IF(AND(ISNUMBER('Emissions (start here)'!BW418),ISNUMBER(Dispersion!$AL$8)),'Emissions (start here)'!BW418*453.59/3600*Dispersion!$AL$8,0)</f>
        <v>0</v>
      </c>
      <c r="ER418" s="74">
        <f>IF(AND(ISNUMBER('Emissions (start here)'!BW418),ISNUMBER(Dispersion!$AL$9)),'Emissions (start here)'!BW418*453.59/3600*Dispersion!$AL$9,0)</f>
        <v>0</v>
      </c>
      <c r="ES418" s="74">
        <f>IF(AND(ISNUMBER('Emissions (start here)'!BX418),ISNUMBER(Dispersion!$AL$10)),'Emissions (start here)'!BX418*2000*453.59/8760/3600*Dispersion!$AL$10,0)</f>
        <v>0</v>
      </c>
      <c r="ET418" s="74">
        <f>IF(AND(ISNUMBER('Emissions (start here)'!BX418),ISNUMBER(Dispersion!$AL$11)),'Emissions (start here)'!BX418*2000*453.59/8760/3600*Dispersion!$AL$11,0)</f>
        <v>0</v>
      </c>
      <c r="EU418" s="74">
        <f>IF(AND(ISNUMBER('Emissions (start here)'!BY418),ISNUMBER(Dispersion!$AM$8)),'Emissions (start here)'!BY418*453.59/3600*Dispersion!$AM$8,0)</f>
        <v>0</v>
      </c>
      <c r="EV418" s="74">
        <f>IF(AND(ISNUMBER('Emissions (start here)'!BY418),ISNUMBER(Dispersion!$AM$9)),'Emissions (start here)'!BY418*453.59/3600*Dispersion!$AM$9,0)</f>
        <v>0</v>
      </c>
      <c r="EW418" s="74">
        <f>IF(AND(ISNUMBER('Emissions (start here)'!BZ418),ISNUMBER(Dispersion!$AM$10)),'Emissions (start here)'!BZ418*2000*453.59/8760/3600*Dispersion!$AM$10,0)</f>
        <v>0</v>
      </c>
      <c r="EX418" s="74">
        <f>IF(AND(ISNUMBER('Emissions (start here)'!BZ418),ISNUMBER(Dispersion!$AM$11)),'Emissions (start here)'!BZ418*2000*453.59/8760/3600*Dispersion!$AM$11,0)</f>
        <v>0</v>
      </c>
      <c r="EY418" s="74">
        <f>IF(AND(ISNUMBER('Emissions (start here)'!CA418),ISNUMBER(Dispersion!$AN$8)),'Emissions (start here)'!CA418*453.59/3600*Dispersion!$AN$8,0)</f>
        <v>0</v>
      </c>
      <c r="EZ418" s="74">
        <f>IF(AND(ISNUMBER('Emissions (start here)'!CA418),ISNUMBER(Dispersion!$AN$9)),'Emissions (start here)'!CA418*453.59/3600*Dispersion!$AN$9,0)</f>
        <v>0</v>
      </c>
      <c r="FA418" s="74">
        <f>IF(AND(ISNUMBER('Emissions (start here)'!CB418),ISNUMBER(Dispersion!$AN$10)),'Emissions (start here)'!CB418*2000*453.59/8760/3600*Dispersion!$AN$10,0)</f>
        <v>0</v>
      </c>
      <c r="FB418" s="74">
        <f>IF(AND(ISNUMBER('Emissions (start here)'!CB418),ISNUMBER(Dispersion!$AN$11)),'Emissions (start here)'!CB418*2000*453.59/8760/3600*Dispersion!$AN$11,0)</f>
        <v>0</v>
      </c>
      <c r="FC418" s="74">
        <f>IF(AND(ISNUMBER('Emissions (start here)'!CC418),ISNUMBER(Dispersion!$AO$8)),'Emissions (start here)'!CC418*453.59/3600*Dispersion!$AO$8,0)</f>
        <v>0</v>
      </c>
      <c r="FD418" s="74">
        <f>IF(AND(ISNUMBER('Emissions (start here)'!CC418),ISNUMBER(Dispersion!$AO$9)),'Emissions (start here)'!CC418*453.59/3600*Dispersion!$AO$9,0)</f>
        <v>0</v>
      </c>
      <c r="FE418" s="74">
        <f>IF(AND(ISNUMBER('Emissions (start here)'!CD418),ISNUMBER(Dispersion!$AO$10)),'Emissions (start here)'!CD418*2000*453.59/8760/3600*Dispersion!$AO$10,0)</f>
        <v>0</v>
      </c>
      <c r="FF418" s="74">
        <f>IF(AND(ISNUMBER('Emissions (start here)'!CD418),ISNUMBER(Dispersion!$AO$11)),'Emissions (start here)'!CD418*2000*453.59/8760/3600*Dispersion!$AO$11,0)</f>
        <v>0</v>
      </c>
      <c r="FG418" s="74">
        <f>IF(AND(ISNUMBER('Emissions (start here)'!CE418),ISNUMBER(Dispersion!$AP$8)),'Emissions (start here)'!CE418*453.59/3600*Dispersion!$AP$8,0)</f>
        <v>0</v>
      </c>
      <c r="FH418" s="74">
        <f>IF(AND(ISNUMBER('Emissions (start here)'!CE418),ISNUMBER(Dispersion!$AP$9)),'Emissions (start here)'!CE418*453.59/3600*Dispersion!$AP$9,0)</f>
        <v>0</v>
      </c>
      <c r="FI418" s="74">
        <f>IF(AND(ISNUMBER('Emissions (start here)'!CF418),ISNUMBER(Dispersion!$AP$10)),'Emissions (start here)'!CF418*2000*453.59/8760/3600*Dispersion!$AP$10,0)</f>
        <v>0</v>
      </c>
      <c r="FJ418" s="74">
        <f>IF(AND(ISNUMBER('Emissions (start here)'!CF418),ISNUMBER(Dispersion!$AP$11)),'Emissions (start here)'!CF418*2000*453.59/8760/3600*Dispersion!$AP$11,0)</f>
        <v>0</v>
      </c>
      <c r="FK418" s="74">
        <f>IF(AND(ISNUMBER('Emissions (start here)'!CG418),ISNUMBER(Dispersion!$AQ$8)),'Emissions (start here)'!CG418*453.59/3600*Dispersion!$AQ$8,0)</f>
        <v>0</v>
      </c>
      <c r="FL418" s="74">
        <f>IF(AND(ISNUMBER('Emissions (start here)'!CG418),ISNUMBER(Dispersion!$AQ$9)),'Emissions (start here)'!CG418*453.59/3600*Dispersion!$AQ$9,0)</f>
        <v>0</v>
      </c>
      <c r="FM418" s="74">
        <f>IF(AND(ISNUMBER('Emissions (start here)'!CH418),ISNUMBER(Dispersion!$AQ$10)),'Emissions (start here)'!CH418*2000*453.59/8760/3600*Dispersion!$AQ$10,0)</f>
        <v>0</v>
      </c>
      <c r="FN418" s="74">
        <f>IF(AND(ISNUMBER('Emissions (start here)'!CH418),ISNUMBER(Dispersion!$AQ$11)),'Emissions (start here)'!CH418*2000*453.59/8760/3600*Dispersion!$AQ$11,0)</f>
        <v>0</v>
      </c>
      <c r="FO418" s="74">
        <f>IF(AND(ISNUMBER('Emissions (start here)'!CI418),ISNUMBER(Dispersion!$AR$8)),'Emissions (start here)'!CI418*453.59/3600*Dispersion!$AR$8,0)</f>
        <v>0</v>
      </c>
      <c r="FP418" s="74">
        <f>IF(AND(ISNUMBER('Emissions (start here)'!CI418),ISNUMBER(Dispersion!$AR$9)),'Emissions (start here)'!CI418*453.59/3600*Dispersion!$AR$9,0)</f>
        <v>0</v>
      </c>
      <c r="FQ418" s="74">
        <f>IF(AND(ISNUMBER('Emissions (start here)'!CJ418),ISNUMBER(Dispersion!$AR$10)),'Emissions (start here)'!CJ418*2000*453.59/8760/3600*Dispersion!$AR$10,0)</f>
        <v>0</v>
      </c>
      <c r="FR418" s="74">
        <f>IF(AND(ISNUMBER('Emissions (start here)'!CJ418),ISNUMBER(Dispersion!$AR$11)),'Emissions (start here)'!CJ418*2000*453.59/8760/3600*Dispersion!$AR$11,0)</f>
        <v>0</v>
      </c>
      <c r="FS418" s="74">
        <f>IF(AND(ISNUMBER('Emissions (start here)'!CK418),ISNUMBER(Dispersion!$AS$8)),'Emissions (start here)'!CK418*453.59/3600*Dispersion!$AS$8,0)</f>
        <v>0</v>
      </c>
      <c r="FT418" s="74">
        <f>IF(AND(ISNUMBER('Emissions (start here)'!CK418),ISNUMBER(Dispersion!$AS$9)),'Emissions (start here)'!CK418*453.59/3600*Dispersion!$AS$9,0)</f>
        <v>0</v>
      </c>
      <c r="FU418" s="74">
        <f>IF(AND(ISNUMBER('Emissions (start here)'!CL418),ISNUMBER(Dispersion!$AS$10)),'Emissions (start here)'!CL418*2000*453.59/8760/3600*Dispersion!$AS$10,0)</f>
        <v>0</v>
      </c>
      <c r="FV418" s="74">
        <f>IF(AND(ISNUMBER('Emissions (start here)'!CL418),ISNUMBER(Dispersion!$AS$11)),'Emissions (start here)'!CL418*2000*453.59/8760/3600*Dispersion!$AS$11,0)</f>
        <v>0</v>
      </c>
      <c r="FW418" s="74">
        <f>IF(AND(ISNUMBER('Emissions (start here)'!CM418),ISNUMBER(Dispersion!$AT$8)),'Emissions (start here)'!CM418*453.59/3600*Dispersion!$AT$8,0)</f>
        <v>0</v>
      </c>
      <c r="FX418" s="74">
        <f>IF(AND(ISNUMBER('Emissions (start here)'!CM418),ISNUMBER(Dispersion!$AT$9)),'Emissions (start here)'!CM418*453.59/3600*Dispersion!$AT$9,0)</f>
        <v>0</v>
      </c>
      <c r="FY418" s="74">
        <f>IF(AND(ISNUMBER('Emissions (start here)'!CN418),ISNUMBER(Dispersion!$AT$10)),'Emissions (start here)'!CN418*2000*453.59/8760/3600*Dispersion!$AT$10,0)</f>
        <v>0</v>
      </c>
      <c r="FZ418" s="74">
        <f>IF(AND(ISNUMBER('Emissions (start here)'!CN418),ISNUMBER(Dispersion!$AT$11)),'Emissions (start here)'!CN418*2000*453.59/8760/3600*Dispersion!$AT$11,0)</f>
        <v>0</v>
      </c>
      <c r="GA418" s="74">
        <f>IF(AND(ISNUMBER('Emissions (start here)'!CO418),ISNUMBER(Dispersion!$AU$8)),'Emissions (start here)'!CO418*453.59/3600*Dispersion!$AU$8,0)</f>
        <v>0</v>
      </c>
      <c r="GB418" s="74">
        <f>IF(AND(ISNUMBER('Emissions (start here)'!CO418),ISNUMBER(Dispersion!$AU$9)),'Emissions (start here)'!CO418*453.59/3600*Dispersion!$AU$9,0)</f>
        <v>0</v>
      </c>
      <c r="GC418" s="74">
        <f>IF(AND(ISNUMBER('Emissions (start here)'!CP418),ISNUMBER(Dispersion!$AU$10)),'Emissions (start here)'!CP418*2000*453.59/8760/3600*Dispersion!$AU$10,0)</f>
        <v>0</v>
      </c>
      <c r="GD418" s="74">
        <f>IF(AND(ISNUMBER('Emissions (start here)'!CP418),ISNUMBER(Dispersion!$AU$11)),'Emissions (start here)'!CP418*2000*453.59/8760/3600*Dispersion!$AU$11,0)</f>
        <v>0</v>
      </c>
      <c r="GE418" s="74">
        <f>IF(AND(ISNUMBER('Emissions (start here)'!CQ418),ISNUMBER(Dispersion!$AV$8)),'Emissions (start here)'!CQ418*453.59/3600*Dispersion!$AV$8,0)</f>
        <v>0</v>
      </c>
      <c r="GF418" s="74">
        <f>IF(AND(ISNUMBER('Emissions (start here)'!CQ418),ISNUMBER(Dispersion!$AV$9)),'Emissions (start here)'!CQ418*453.59/3600*Dispersion!$AV$9,0)</f>
        <v>0</v>
      </c>
      <c r="GG418" s="74">
        <f>IF(AND(ISNUMBER('Emissions (start here)'!CR418),ISNUMBER(Dispersion!$AV$10)),'Emissions (start here)'!CR418*2000*453.59/8760/3600*Dispersion!$AV$10,0)</f>
        <v>0</v>
      </c>
      <c r="GH418" s="74">
        <f>IF(AND(ISNUMBER('Emissions (start here)'!CR418),ISNUMBER(Dispersion!$AV$11)),'Emissions (start here)'!CR418*2000*453.59/8760/3600*Dispersion!$AV$11,0)</f>
        <v>0</v>
      </c>
      <c r="GI418" s="74">
        <f>IF(AND(ISNUMBER('Emissions (start here)'!CS418),ISNUMBER(Dispersion!$AW$8)),'Emissions (start here)'!CS418*453.59/3600*Dispersion!$AW$8,0)</f>
        <v>0</v>
      </c>
      <c r="GJ418" s="74">
        <f>IF(AND(ISNUMBER('Emissions (start here)'!CS418),ISNUMBER(Dispersion!$AW$9)),'Emissions (start here)'!CS418*453.59/3600*Dispersion!$AW$9,0)</f>
        <v>0</v>
      </c>
      <c r="GK418" s="74">
        <f>IF(AND(ISNUMBER('Emissions (start here)'!CT418),ISNUMBER(Dispersion!$AW$10)),'Emissions (start here)'!CT418*2000*453.59/8760/3600*Dispersion!$AW$10,0)</f>
        <v>0</v>
      </c>
      <c r="GL418" s="74">
        <f>IF(AND(ISNUMBER('Emissions (start here)'!CT418),ISNUMBER(Dispersion!$AW$11)),'Emissions (start here)'!CT418*2000*453.59/8760/3600*Dispersion!$AW$11,0)</f>
        <v>0</v>
      </c>
      <c r="GM418" s="74">
        <f>IF(AND(ISNUMBER('Emissions (start here)'!CU418),ISNUMBER(Dispersion!$AX$8)),'Emissions (start here)'!CU418*453.59/3600*Dispersion!$AX$8,0)</f>
        <v>0</v>
      </c>
      <c r="GN418" s="74">
        <f>IF(AND(ISNUMBER('Emissions (start here)'!CU418),ISNUMBER(Dispersion!$AX$9)),'Emissions (start here)'!CU418*453.59/3600*Dispersion!$AX$9,0)</f>
        <v>0</v>
      </c>
      <c r="GO418" s="74">
        <f>IF(AND(ISNUMBER('Emissions (start here)'!CV418),ISNUMBER(Dispersion!$AX$10)),'Emissions (start here)'!CV418*2000*453.59/8760/3600*Dispersion!$AX$10,0)</f>
        <v>0</v>
      </c>
      <c r="GP418" s="74">
        <f>IF(AND(ISNUMBER('Emissions (start here)'!CV418),ISNUMBER(Dispersion!$AX$11)),'Emissions (start here)'!CV418*2000*453.59/8760/3600*Dispersion!$AX$11,0)</f>
        <v>0</v>
      </c>
      <c r="GQ418" s="74">
        <f>IF(AND(ISNUMBER('Emissions (start here)'!CW418),ISNUMBER(Dispersion!$AY$8)),'Emissions (start here)'!CW418*453.59/3600*Dispersion!$AY$8,0)</f>
        <v>0</v>
      </c>
      <c r="GR418" s="74">
        <f>IF(AND(ISNUMBER('Emissions (start here)'!CW418),ISNUMBER(Dispersion!$AY$9)),'Emissions (start here)'!CW418*453.59/3600*Dispersion!$AY$9,0)</f>
        <v>0</v>
      </c>
      <c r="GS418" s="74">
        <f>IF(AND(ISNUMBER('Emissions (start here)'!CX418),ISNUMBER(Dispersion!$AY$10)),'Emissions (start here)'!CX418*2000*453.59/8760/3600*Dispersion!$AY$10,0)</f>
        <v>0</v>
      </c>
      <c r="GT418" s="74">
        <f>IF(AND(ISNUMBER('Emissions (start here)'!CX418),ISNUMBER(Dispersion!$AY$11)),'Emissions (start here)'!CX418*2000*453.59/8760/3600*Dispersion!$AY$11,0)</f>
        <v>0</v>
      </c>
      <c r="GU418" s="74">
        <f>IF(AND(ISNUMBER('Emissions (start here)'!CY418),ISNUMBER(Dispersion!$AZ$8)),'Emissions (start here)'!CY418*453.59/3600*Dispersion!$AZ$8,0)</f>
        <v>0</v>
      </c>
      <c r="GV418" s="74">
        <f>IF(AND(ISNUMBER('Emissions (start here)'!CY418),ISNUMBER(Dispersion!$AZ$9)),'Emissions (start here)'!CY418*453.59/3600*Dispersion!$AZ$9,0)</f>
        <v>0</v>
      </c>
      <c r="GW418" s="74">
        <f>IF(AND(ISNUMBER('Emissions (start here)'!CZ418),ISNUMBER(Dispersion!$AZ$10)),'Emissions (start here)'!CZ418*2000*453.59/8760/3600*Dispersion!$AZ$10,0)</f>
        <v>0</v>
      </c>
      <c r="GX418" s="74">
        <f>IF(AND(ISNUMBER('Emissions (start here)'!CZ418),ISNUMBER(Dispersion!$AZ$11)),'Emissions (start here)'!CZ418*2000*453.59/8760/3600*Dispersion!$AZ$11,0)</f>
        <v>0</v>
      </c>
    </row>
    <row r="419" spans="1:206" x14ac:dyDescent="0.2">
      <c r="A419" s="51" t="str">
        <f>'Tox Values'!C419</f>
        <v>127-18-4</v>
      </c>
      <c r="B419" s="94" t="str">
        <f>'Tox Values'!D419</f>
        <v>Tetrachloroethylene (Perchloroethylene)</v>
      </c>
      <c r="C419" s="96">
        <f t="shared" si="25"/>
        <v>0</v>
      </c>
      <c r="D419" s="74">
        <f t="shared" si="26"/>
        <v>0</v>
      </c>
      <c r="E419" s="74">
        <f t="shared" si="27"/>
        <v>0</v>
      </c>
      <c r="F419" s="99">
        <f t="shared" si="28"/>
        <v>0</v>
      </c>
      <c r="G419" s="97">
        <f>IF(AND(ISNUMBER('Emissions (start here)'!E419),ISNUMBER(Dispersion!$C$8)),'Emissions (start here)'!E419*453.59/3600*Dispersion!$C$8,0)</f>
        <v>0</v>
      </c>
      <c r="H419" s="74">
        <f>IF(AND(ISNUMBER('Emissions (start here)'!E419),ISNUMBER(Dispersion!$C$9)),'Emissions (start here)'!E419*453.59/3600*Dispersion!$C$9,0)</f>
        <v>0</v>
      </c>
      <c r="I419" s="74">
        <f>IF(AND(ISNUMBER('Emissions (start here)'!F419),ISNUMBER(Dispersion!$C$10)),'Emissions (start here)'!F419*2000*453.59/8760/3600*Dispersion!$C$10,0)</f>
        <v>0</v>
      </c>
      <c r="J419" s="74">
        <f>IF(AND(ISNUMBER('Emissions (start here)'!F419),ISNUMBER(Dispersion!$C$11)),'Emissions (start here)'!F419*2000*453.59/8760/3600*Dispersion!$C$11,0)</f>
        <v>0</v>
      </c>
      <c r="K419" s="74">
        <f>IF(AND(ISNUMBER('Emissions (start here)'!G419),ISNUMBER(Dispersion!$D$8)),'Emissions (start here)'!G419*453.59/3600*Dispersion!$D$8,0)</f>
        <v>0</v>
      </c>
      <c r="L419" s="74">
        <f>IF(AND(ISNUMBER('Emissions (start here)'!G419),ISNUMBER(Dispersion!$D$9)),'Emissions (start here)'!G419*453.59/3600*Dispersion!$D$9,0)</f>
        <v>0</v>
      </c>
      <c r="M419" s="74">
        <f>IF(AND(ISNUMBER('Emissions (start here)'!H419),ISNUMBER(Dispersion!$D$10)),'Emissions (start here)'!H419*2000*453.59/8760/3600*Dispersion!$D$10,0)</f>
        <v>0</v>
      </c>
      <c r="N419" s="74">
        <f>IF(AND(ISNUMBER('Emissions (start here)'!H419),ISNUMBER(Dispersion!$D$11)),'Emissions (start here)'!H419*2000*453.59/8760/3600*Dispersion!$D$11,0)</f>
        <v>0</v>
      </c>
      <c r="O419" s="74">
        <f>IF(AND(ISNUMBER('Emissions (start here)'!I419),ISNUMBER(Dispersion!$E$8)),'Emissions (start here)'!I419*453.59/3600*Dispersion!$E$8,0)</f>
        <v>0</v>
      </c>
      <c r="P419" s="74">
        <f>IF(AND(ISNUMBER('Emissions (start here)'!I419),ISNUMBER(Dispersion!$E$9)),'Emissions (start here)'!I419*453.59/3600*Dispersion!$E$9,0)</f>
        <v>0</v>
      </c>
      <c r="Q419" s="74">
        <f>IF(AND(ISNUMBER('Emissions (start here)'!J419),ISNUMBER(Dispersion!$E$10)),'Emissions (start here)'!J419*2000*453.59/8760/3600*Dispersion!$E$10,0)</f>
        <v>0</v>
      </c>
      <c r="R419" s="74">
        <f>IF(AND(ISNUMBER('Emissions (start here)'!J419),ISNUMBER(Dispersion!$E$11)),'Emissions (start here)'!J419*2000*453.59/8760/3600*Dispersion!$E$11,0)</f>
        <v>0</v>
      </c>
      <c r="S419" s="74">
        <f>IF(AND(ISNUMBER('Emissions (start here)'!K419),ISNUMBER(Dispersion!$F$8)),'Emissions (start here)'!K419*453.59/3600*Dispersion!$F$8,0)</f>
        <v>0</v>
      </c>
      <c r="T419" s="74">
        <f>IF(AND(ISNUMBER('Emissions (start here)'!K419),ISNUMBER(Dispersion!$F$9)),'Emissions (start here)'!K419*453.59/3600*Dispersion!$F$9,0)</f>
        <v>0</v>
      </c>
      <c r="U419" s="74">
        <f>IF(AND(ISNUMBER('Emissions (start here)'!L419),ISNUMBER(Dispersion!$F$10)),'Emissions (start here)'!L419*2000*453.59/8760/3600*Dispersion!$F$10,0)</f>
        <v>0</v>
      </c>
      <c r="V419" s="74">
        <f>IF(AND(ISNUMBER('Emissions (start here)'!L419),ISNUMBER(Dispersion!$F$11)),'Emissions (start here)'!L419*2000*453.59/8760/3600*Dispersion!$F$11,0)</f>
        <v>0</v>
      </c>
      <c r="W419" s="74">
        <f>IF(AND(ISNUMBER('Emissions (start here)'!M419),ISNUMBER(Dispersion!$G$8)),'Emissions (start here)'!M419*453.59/3600*Dispersion!$G$8,0)</f>
        <v>0</v>
      </c>
      <c r="X419" s="74">
        <f>IF(AND(ISNUMBER('Emissions (start here)'!M419),ISNUMBER(Dispersion!$G$9)),'Emissions (start here)'!M419*453.59/3600*Dispersion!$G$9,0)</f>
        <v>0</v>
      </c>
      <c r="Y419" s="74">
        <f>IF(AND(ISNUMBER('Emissions (start here)'!N419),ISNUMBER(Dispersion!$G$10)),'Emissions (start here)'!N419*2000*453.59/8760/3600*Dispersion!$G$10,0)</f>
        <v>0</v>
      </c>
      <c r="Z419" s="74">
        <f>IF(AND(ISNUMBER('Emissions (start here)'!N419),ISNUMBER(Dispersion!$G$11)),'Emissions (start here)'!N419*2000*453.59/8760/3600*Dispersion!$G$11,0)</f>
        <v>0</v>
      </c>
      <c r="AA419" s="74">
        <f>IF(AND(ISNUMBER('Emissions (start here)'!O419),ISNUMBER(Dispersion!$H$8)),'Emissions (start here)'!O419*453.59/3600*Dispersion!$H$8,0)</f>
        <v>0</v>
      </c>
      <c r="AB419" s="74">
        <f>IF(AND(ISNUMBER('Emissions (start here)'!O419),ISNUMBER(Dispersion!$H$9)),'Emissions (start here)'!O419*453.59/3600*Dispersion!$H$9,0)</f>
        <v>0</v>
      </c>
      <c r="AC419" s="74">
        <f>IF(AND(ISNUMBER('Emissions (start here)'!P419),ISNUMBER(Dispersion!$H$10)),'Emissions (start here)'!P419*2000*453.59/8760/3600*Dispersion!$H$10,0)</f>
        <v>0</v>
      </c>
      <c r="AD419" s="74">
        <f>IF(AND(ISNUMBER('Emissions (start here)'!P419),ISNUMBER(Dispersion!$H$11)),'Emissions (start here)'!P419*2000*453.59/8760/3600*Dispersion!$H$11,0)</f>
        <v>0</v>
      </c>
      <c r="AE419" s="74">
        <f>IF(AND(ISNUMBER('Emissions (start here)'!Q419),ISNUMBER(Dispersion!$I$8)),'Emissions (start here)'!Q419*453.59/3600*Dispersion!$I$8,0)</f>
        <v>0</v>
      </c>
      <c r="AF419" s="74">
        <f>IF(AND(ISNUMBER('Emissions (start here)'!Q419),ISNUMBER(Dispersion!$I$9)),'Emissions (start here)'!Q419*453.59/3600*Dispersion!$I$9,0)</f>
        <v>0</v>
      </c>
      <c r="AG419" s="74">
        <f>IF(AND(ISNUMBER('Emissions (start here)'!R419),ISNUMBER(Dispersion!$I$10)),'Emissions (start here)'!R419*2000*453.59/8760/3600*Dispersion!$I$10,0)</f>
        <v>0</v>
      </c>
      <c r="AH419" s="74">
        <f>IF(AND(ISNUMBER('Emissions (start here)'!R419),ISNUMBER(Dispersion!$I$11)),'Emissions (start here)'!R419*2000*453.59/8760/3600*Dispersion!$I$11,0)</f>
        <v>0</v>
      </c>
      <c r="AI419" s="74">
        <f>IF(AND(ISNUMBER('Emissions (start here)'!S419),ISNUMBER(Dispersion!$J$8)),'Emissions (start here)'!S419*453.59/3600*Dispersion!$J$8,0)</f>
        <v>0</v>
      </c>
      <c r="AJ419" s="74">
        <f>IF(AND(ISNUMBER('Emissions (start here)'!S419),ISNUMBER(Dispersion!$J$9)),'Emissions (start here)'!S419*453.59/3600*Dispersion!$J$9,0)</f>
        <v>0</v>
      </c>
      <c r="AK419" s="74">
        <f>IF(AND(ISNUMBER('Emissions (start here)'!T419),ISNUMBER(Dispersion!$J$10)),'Emissions (start here)'!T419*2000*453.59/8760/3600*Dispersion!$J$10,0)</f>
        <v>0</v>
      </c>
      <c r="AL419" s="74">
        <f>IF(AND(ISNUMBER('Emissions (start here)'!T419),ISNUMBER(Dispersion!$J$11)),'Emissions (start here)'!T419*2000*453.59/8760/3600*Dispersion!$J$11,0)</f>
        <v>0</v>
      </c>
      <c r="AM419" s="74">
        <f>IF(AND(ISNUMBER('Emissions (start here)'!U419),ISNUMBER(Dispersion!$K$8)),'Emissions (start here)'!U419*453.59/3600*Dispersion!$K$8,0)</f>
        <v>0</v>
      </c>
      <c r="AN419" s="74">
        <f>IF(AND(ISNUMBER('Emissions (start here)'!U419),ISNUMBER(Dispersion!$K$9)),'Emissions (start here)'!U419*453.59/3600*Dispersion!$K$9,0)</f>
        <v>0</v>
      </c>
      <c r="AO419" s="74">
        <f>IF(AND(ISNUMBER('Emissions (start here)'!V419),ISNUMBER(Dispersion!$K$10)),'Emissions (start here)'!V419*2000*453.59/8760/3600*Dispersion!$K$10,0)</f>
        <v>0</v>
      </c>
      <c r="AP419" s="74">
        <f>IF(AND(ISNUMBER('Emissions (start here)'!V419),ISNUMBER(Dispersion!$K$11)),'Emissions (start here)'!V419*2000*453.59/8760/3600*Dispersion!$K$11,0)</f>
        <v>0</v>
      </c>
      <c r="AQ419" s="74">
        <f>IF(AND(ISNUMBER('Emissions (start here)'!W419),ISNUMBER(Dispersion!$L$8)),'Emissions (start here)'!W419*453.59/3600*Dispersion!$L$8,0)</f>
        <v>0</v>
      </c>
      <c r="AR419" s="74">
        <f>IF(AND(ISNUMBER('Emissions (start here)'!W419),ISNUMBER(Dispersion!$L$9)),'Emissions (start here)'!W419*453.59/3600*Dispersion!$L$9,0)</f>
        <v>0</v>
      </c>
      <c r="AS419" s="74">
        <f>IF(AND(ISNUMBER('Emissions (start here)'!X419),ISNUMBER(Dispersion!$L$10)),'Emissions (start here)'!X419*2000*453.59/8760/3600*Dispersion!$L$10,0)</f>
        <v>0</v>
      </c>
      <c r="AT419" s="74">
        <f>IF(AND(ISNUMBER('Emissions (start here)'!X419),ISNUMBER(Dispersion!$L$11)),'Emissions (start here)'!X419*2000*453.59/8760/3600*Dispersion!$L$11,0)</f>
        <v>0</v>
      </c>
      <c r="AU419" s="74">
        <f>IF(AND(ISNUMBER('Emissions (start here)'!Y419),ISNUMBER(Dispersion!$M$8)),'Emissions (start here)'!Y419*453.59/3600*Dispersion!$M$8,0)</f>
        <v>0</v>
      </c>
      <c r="AV419" s="74">
        <f>IF(AND(ISNUMBER('Emissions (start here)'!Y419),ISNUMBER(Dispersion!$M$9)),'Emissions (start here)'!Y419*453.59/3600*Dispersion!$M$9,0)</f>
        <v>0</v>
      </c>
      <c r="AW419" s="74">
        <f>IF(AND(ISNUMBER('Emissions (start here)'!Z419),ISNUMBER(Dispersion!$M$10)),'Emissions (start here)'!Z419*2000*453.59/8760/3600*Dispersion!$M$10,0)</f>
        <v>0</v>
      </c>
      <c r="AX419" s="74">
        <f>IF(AND(ISNUMBER('Emissions (start here)'!Z419),ISNUMBER(Dispersion!$M$11)),'Emissions (start here)'!Z419*2000*453.59/8760/3600*Dispersion!$M$11,0)</f>
        <v>0</v>
      </c>
      <c r="AY419" s="74">
        <f>IF(AND(ISNUMBER('Emissions (start here)'!AA419),ISNUMBER(Dispersion!$N$8)),'Emissions (start here)'!AA419*453.59/3600*Dispersion!$N$8,0)</f>
        <v>0</v>
      </c>
      <c r="AZ419" s="74">
        <f>IF(AND(ISNUMBER('Emissions (start here)'!AA419),ISNUMBER(Dispersion!$N$9)),'Emissions (start here)'!AA419*453.59/3600*Dispersion!$N$9,0)</f>
        <v>0</v>
      </c>
      <c r="BA419" s="74">
        <f>IF(AND(ISNUMBER('Emissions (start here)'!AB419),ISNUMBER(Dispersion!$N$10)),'Emissions (start here)'!AB419*2000*453.59/8760/3600*Dispersion!$N$10,0)</f>
        <v>0</v>
      </c>
      <c r="BB419" s="74">
        <f>IF(AND(ISNUMBER('Emissions (start here)'!AB419),ISNUMBER(Dispersion!$N$11)),'Emissions (start here)'!AB419*2000*453.59/8760/3600*Dispersion!$N$11,0)</f>
        <v>0</v>
      </c>
      <c r="BC419" s="74">
        <f>IF(AND(ISNUMBER('Emissions (start here)'!AC419),ISNUMBER(Dispersion!$O$8)),'Emissions (start here)'!AC419*453.59/3600*Dispersion!$O$8,0)</f>
        <v>0</v>
      </c>
      <c r="BD419" s="74">
        <f>IF(AND(ISNUMBER('Emissions (start here)'!AC419),ISNUMBER(Dispersion!$O$9)),'Emissions (start here)'!AC419*453.59/3600*Dispersion!$O$9,0)</f>
        <v>0</v>
      </c>
      <c r="BE419" s="74">
        <f>IF(AND(ISNUMBER('Emissions (start here)'!AD419),ISNUMBER(Dispersion!$O$10)),'Emissions (start here)'!AD419*2000*453.59/8760/3600*Dispersion!$O$10,0)</f>
        <v>0</v>
      </c>
      <c r="BF419" s="74">
        <f>IF(AND(ISNUMBER('Emissions (start here)'!AD419),ISNUMBER(Dispersion!$O$11)),'Emissions (start here)'!AD419*2000*453.59/8760/3600*Dispersion!$O$11,0)</f>
        <v>0</v>
      </c>
      <c r="BG419" s="74">
        <f>IF(AND(ISNUMBER('Emissions (start here)'!AE419),ISNUMBER(Dispersion!$P$8)),'Emissions (start here)'!AE419*453.59/3600*Dispersion!$P$8,0)</f>
        <v>0</v>
      </c>
      <c r="BH419" s="74">
        <f>IF(AND(ISNUMBER('Emissions (start here)'!AE419),ISNUMBER(Dispersion!$P$9)),'Emissions (start here)'!AE419*453.59/3600*Dispersion!$P$9,0)</f>
        <v>0</v>
      </c>
      <c r="BI419" s="74">
        <f>IF(AND(ISNUMBER('Emissions (start here)'!AF419),ISNUMBER(Dispersion!$P$10)),'Emissions (start here)'!AF419*2000*453.59/8760/3600*Dispersion!$P$10,0)</f>
        <v>0</v>
      </c>
      <c r="BJ419" s="74">
        <f>IF(AND(ISNUMBER('Emissions (start here)'!AF419),ISNUMBER(Dispersion!$P$11)),'Emissions (start here)'!AF419*2000*453.59/8760/3600*Dispersion!$P$11,0)</f>
        <v>0</v>
      </c>
      <c r="BK419" s="74">
        <f>IF(AND(ISNUMBER('Emissions (start here)'!AG419),ISNUMBER(Dispersion!$Q$8)),'Emissions (start here)'!AG419*453.59/3600*Dispersion!$Q$8,0)</f>
        <v>0</v>
      </c>
      <c r="BL419" s="74">
        <f>IF(AND(ISNUMBER('Emissions (start here)'!AG419),ISNUMBER(Dispersion!$Q$9)),'Emissions (start here)'!AG419*453.59/3600*Dispersion!$Q$9,0)</f>
        <v>0</v>
      </c>
      <c r="BM419" s="74">
        <f>IF(AND(ISNUMBER('Emissions (start here)'!AH419),ISNUMBER(Dispersion!$Q$10)),'Emissions (start here)'!AH419*2000*453.59/8760/3600*Dispersion!$Q$10,0)</f>
        <v>0</v>
      </c>
      <c r="BN419" s="74">
        <f>IF(AND(ISNUMBER('Emissions (start here)'!AH419),ISNUMBER(Dispersion!$Q$11)),'Emissions (start here)'!AH419*2000*453.59/8760/3600*Dispersion!$Q$11,0)</f>
        <v>0</v>
      </c>
      <c r="BO419" s="74">
        <f>IF(AND(ISNUMBER('Emissions (start here)'!AI419),ISNUMBER(Dispersion!$R$8)),'Emissions (start here)'!AI419*453.59/3600*Dispersion!$R$8,0)</f>
        <v>0</v>
      </c>
      <c r="BP419" s="74">
        <f>IF(AND(ISNUMBER('Emissions (start here)'!AI419),ISNUMBER(Dispersion!$R$9)),'Emissions (start here)'!AI419*453.59/3600*Dispersion!$R$9,0)</f>
        <v>0</v>
      </c>
      <c r="BQ419" s="74">
        <f>IF(AND(ISNUMBER('Emissions (start here)'!AJ419),ISNUMBER(Dispersion!$R$10)),'Emissions (start here)'!AJ419*2000*453.59/8760/3600*Dispersion!$R$10,0)</f>
        <v>0</v>
      </c>
      <c r="BR419" s="74">
        <f>IF(AND(ISNUMBER('Emissions (start here)'!AJ419),ISNUMBER(Dispersion!$R$11)),'Emissions (start here)'!AJ419*2000*453.59/8760/3600*Dispersion!$R$11,0)</f>
        <v>0</v>
      </c>
      <c r="BS419" s="74">
        <f>IF(AND(ISNUMBER('Emissions (start here)'!AK419),ISNUMBER(Dispersion!$S$8)),'Emissions (start here)'!AK419*453.59/3600*Dispersion!$S$8,0)</f>
        <v>0</v>
      </c>
      <c r="BT419" s="74">
        <f>IF(AND(ISNUMBER('Emissions (start here)'!AK419),ISNUMBER(Dispersion!$S$9)),'Emissions (start here)'!AK419*453.59/3600*Dispersion!$S$9,0)</f>
        <v>0</v>
      </c>
      <c r="BU419" s="74">
        <f>IF(AND(ISNUMBER('Emissions (start here)'!AL419),ISNUMBER(Dispersion!$S$10)),'Emissions (start here)'!AL419*2000*453.59/8760/3600*Dispersion!$S$10,0)</f>
        <v>0</v>
      </c>
      <c r="BV419" s="74">
        <f>IF(AND(ISNUMBER('Emissions (start here)'!AL419),ISNUMBER(Dispersion!$S$11)),'Emissions (start here)'!AL419*2000*453.59/8760/3600*Dispersion!$S$11,0)</f>
        <v>0</v>
      </c>
      <c r="BW419" s="74">
        <f>IF(AND(ISNUMBER('Emissions (start here)'!AM419),ISNUMBER(Dispersion!$T$8)),'Emissions (start here)'!AM419*453.59/3600*Dispersion!$T$8,0)</f>
        <v>0</v>
      </c>
      <c r="BX419" s="74">
        <f>IF(AND(ISNUMBER('Emissions (start here)'!AM419),ISNUMBER(Dispersion!$T$9)),'Emissions (start here)'!AM419*453.59/3600*Dispersion!$T$9,0)</f>
        <v>0</v>
      </c>
      <c r="BY419" s="74">
        <f>IF(AND(ISNUMBER('Emissions (start here)'!AN419),ISNUMBER(Dispersion!$T$10)),'Emissions (start here)'!AN419*2000*453.59/8760/3600*Dispersion!$T$10,0)</f>
        <v>0</v>
      </c>
      <c r="BZ419" s="74">
        <f>IF(AND(ISNUMBER('Emissions (start here)'!AN419),ISNUMBER(Dispersion!$T$11)),'Emissions (start here)'!AN419*2000*453.59/8760/3600*Dispersion!$T$11,0)</f>
        <v>0</v>
      </c>
      <c r="CA419" s="74">
        <f>IF(AND(ISNUMBER('Emissions (start here)'!AO419),ISNUMBER(Dispersion!$U$8)),'Emissions (start here)'!AO419*453.59/3600*Dispersion!$U$8,0)</f>
        <v>0</v>
      </c>
      <c r="CB419" s="74">
        <f>IF(AND(ISNUMBER('Emissions (start here)'!AO419),ISNUMBER(Dispersion!$U$9)),'Emissions (start here)'!AO419*453.59/3600*Dispersion!$U$9,0)</f>
        <v>0</v>
      </c>
      <c r="CC419" s="74">
        <f>IF(AND(ISNUMBER('Emissions (start here)'!AP419),ISNUMBER(Dispersion!$U$10)),'Emissions (start here)'!AP419*2000*453.59/8760/3600*Dispersion!$U$10,0)</f>
        <v>0</v>
      </c>
      <c r="CD419" s="74">
        <f>IF(AND(ISNUMBER('Emissions (start here)'!AP419),ISNUMBER(Dispersion!$U$11)),'Emissions (start here)'!AP419*2000*453.59/8760/3600*Dispersion!$U$11,0)</f>
        <v>0</v>
      </c>
      <c r="CE419" s="74">
        <f>IF(AND(ISNUMBER('Emissions (start here)'!AQ419),ISNUMBER(Dispersion!$V$8)),'Emissions (start here)'!AQ419*453.59/3600*Dispersion!$V$8,0)</f>
        <v>0</v>
      </c>
      <c r="CF419" s="74">
        <f>IF(AND(ISNUMBER('Emissions (start here)'!AQ419),ISNUMBER(Dispersion!$V$9)),'Emissions (start here)'!AQ419*453.59/3600*Dispersion!$V$9,0)</f>
        <v>0</v>
      </c>
      <c r="CG419" s="74">
        <f>IF(AND(ISNUMBER('Emissions (start here)'!AR419),ISNUMBER(Dispersion!$V$10)),'Emissions (start here)'!AR419*2000*453.59/8760/3600*Dispersion!$V$10,0)</f>
        <v>0</v>
      </c>
      <c r="CH419" s="74">
        <f>IF(AND(ISNUMBER('Emissions (start here)'!AR419),ISNUMBER(Dispersion!$V$11)),'Emissions (start here)'!AR419*2000*453.59/8760/3600*Dispersion!$V$11,0)</f>
        <v>0</v>
      </c>
      <c r="CI419" s="74">
        <f>IF(AND(ISNUMBER('Emissions (start here)'!AS419),ISNUMBER(Dispersion!$W$8)),'Emissions (start here)'!AS419*453.59/3600*Dispersion!$W$8,0)</f>
        <v>0</v>
      </c>
      <c r="CJ419" s="74">
        <f>IF(AND(ISNUMBER('Emissions (start here)'!AS419),ISNUMBER(Dispersion!$W$9)),'Emissions (start here)'!AS419*453.59/3600*Dispersion!$W$9,0)</f>
        <v>0</v>
      </c>
      <c r="CK419" s="74">
        <f>IF(AND(ISNUMBER('Emissions (start here)'!AT419),ISNUMBER(Dispersion!$W$10)),'Emissions (start here)'!AT419*2000*453.59/8760/3600*Dispersion!$W$10,0)</f>
        <v>0</v>
      </c>
      <c r="CL419" s="74">
        <f>IF(AND(ISNUMBER('Emissions (start here)'!AT419),ISNUMBER(Dispersion!$W$11)),'Emissions (start here)'!AT419*2000*453.59/8760/3600*Dispersion!$W$11,0)</f>
        <v>0</v>
      </c>
      <c r="CM419" s="74">
        <f>IF(AND(ISNUMBER('Emissions (start here)'!AU419),ISNUMBER(Dispersion!$X$8)),'Emissions (start here)'!AU419*453.59/3600*Dispersion!$X$8,0)</f>
        <v>0</v>
      </c>
      <c r="CN419" s="74">
        <f>IF(AND(ISNUMBER('Emissions (start here)'!AU419),ISNUMBER(Dispersion!$X$9)),'Emissions (start here)'!AU419*453.59/3600*Dispersion!$X$9,0)</f>
        <v>0</v>
      </c>
      <c r="CO419" s="74">
        <f>IF(AND(ISNUMBER('Emissions (start here)'!AV419),ISNUMBER(Dispersion!$X$10)),'Emissions (start here)'!AV419*2000*453.59/8760/3600*Dispersion!$X$10,0)</f>
        <v>0</v>
      </c>
      <c r="CP419" s="74">
        <f>IF(AND(ISNUMBER('Emissions (start here)'!AV419),ISNUMBER(Dispersion!$X$11)),'Emissions (start here)'!AV419*2000*453.59/8760/3600*Dispersion!$X$11,0)</f>
        <v>0</v>
      </c>
      <c r="CQ419" s="74">
        <f>IF(AND(ISNUMBER('Emissions (start here)'!AW419),ISNUMBER(Dispersion!$Y$8)),'Emissions (start here)'!AW419*453.59/3600*Dispersion!$Y$8,0)</f>
        <v>0</v>
      </c>
      <c r="CR419" s="74">
        <f>IF(AND(ISNUMBER('Emissions (start here)'!AW419),ISNUMBER(Dispersion!$Y$9)),'Emissions (start here)'!AW419*453.59/3600*Dispersion!$Y$9,0)</f>
        <v>0</v>
      </c>
      <c r="CS419" s="74">
        <f>IF(AND(ISNUMBER('Emissions (start here)'!AX419),ISNUMBER(Dispersion!$Y$10)),'Emissions (start here)'!AX419*2000*453.59/8760/3600*Dispersion!$Y$10,0)</f>
        <v>0</v>
      </c>
      <c r="CT419" s="74">
        <f>IF(AND(ISNUMBER('Emissions (start here)'!AX419),ISNUMBER(Dispersion!$Y$11)),'Emissions (start here)'!AX419*2000*453.59/8760/3600*Dispersion!$Y$11,0)</f>
        <v>0</v>
      </c>
      <c r="CU419" s="74">
        <f>IF(AND(ISNUMBER('Emissions (start here)'!AY419),ISNUMBER(Dispersion!$Z$8)),'Emissions (start here)'!AY419*453.59/3600*Dispersion!$Z$8,0)</f>
        <v>0</v>
      </c>
      <c r="CV419" s="74">
        <f>IF(AND(ISNUMBER('Emissions (start here)'!AY419),ISNUMBER(Dispersion!$Z$9)),'Emissions (start here)'!AY419*453.59/3600*Dispersion!$Z$9,0)</f>
        <v>0</v>
      </c>
      <c r="CW419" s="74">
        <f>IF(AND(ISNUMBER('Emissions (start here)'!AZ419),ISNUMBER(Dispersion!$Z$10)),'Emissions (start here)'!AZ419*2000*453.59/8760/3600*Dispersion!$Z$10,0)</f>
        <v>0</v>
      </c>
      <c r="CX419" s="74">
        <f>IF(AND(ISNUMBER('Emissions (start here)'!AZ419),ISNUMBER(Dispersion!$Z$11)),'Emissions (start here)'!AZ419*2000*453.59/8760/3600*Dispersion!$Z$11,0)</f>
        <v>0</v>
      </c>
      <c r="CY419" s="74">
        <f>IF(AND(ISNUMBER('Emissions (start here)'!BA419),ISNUMBER(Dispersion!$AA$8)),'Emissions (start here)'!BA419*453.59/3600*Dispersion!$AA$8,0)</f>
        <v>0</v>
      </c>
      <c r="CZ419" s="74">
        <f>IF(AND(ISNUMBER('Emissions (start here)'!BA419),ISNUMBER(Dispersion!$AA$9)),'Emissions (start here)'!BA419*453.59/3600*Dispersion!$AA$9,0)</f>
        <v>0</v>
      </c>
      <c r="DA419" s="74">
        <f>IF(AND(ISNUMBER('Emissions (start here)'!BB419),ISNUMBER(Dispersion!$AA$10)),'Emissions (start here)'!BB419*2000*453.59/8760/3600*Dispersion!$AA$10,0)</f>
        <v>0</v>
      </c>
      <c r="DB419" s="74">
        <f>IF(AND(ISNUMBER('Emissions (start here)'!BB419),ISNUMBER(Dispersion!$AA$11)),'Emissions (start here)'!BB419*2000*453.59/8760/3600*Dispersion!$AA$11,0)</f>
        <v>0</v>
      </c>
      <c r="DC419" s="74">
        <f>IF(AND(ISNUMBER('Emissions (start here)'!BC419),ISNUMBER(Dispersion!$AB$8)),'Emissions (start here)'!BC419*453.59/3600*Dispersion!$AB$8,0)</f>
        <v>0</v>
      </c>
      <c r="DD419" s="74">
        <f>IF(AND(ISNUMBER('Emissions (start here)'!BC419),ISNUMBER(Dispersion!$AB$9)),'Emissions (start here)'!BC419*453.59/3600*Dispersion!$AB$9,0)</f>
        <v>0</v>
      </c>
      <c r="DE419" s="74">
        <f>IF(AND(ISNUMBER('Emissions (start here)'!BD419),ISNUMBER(Dispersion!$AB$10)),'Emissions (start here)'!BD419*2000*453.59/8760/3600*Dispersion!$AB$10,0)</f>
        <v>0</v>
      </c>
      <c r="DF419" s="74">
        <f>IF(AND(ISNUMBER('Emissions (start here)'!BD419),ISNUMBER(Dispersion!$AB$11)),'Emissions (start here)'!BD419*2000*453.59/8760/3600*Dispersion!$AB$11,0)</f>
        <v>0</v>
      </c>
      <c r="DG419" s="74">
        <f>IF(AND(ISNUMBER('Emissions (start here)'!BE419),ISNUMBER(Dispersion!$AC$8)),'Emissions (start here)'!BE419*453.59/3600*Dispersion!$AC$8,0)</f>
        <v>0</v>
      </c>
      <c r="DH419" s="74">
        <f>IF(AND(ISNUMBER('Emissions (start here)'!BE419),ISNUMBER(Dispersion!$AC$9)),'Emissions (start here)'!BE419*453.59/3600*Dispersion!$AC$9,0)</f>
        <v>0</v>
      </c>
      <c r="DI419" s="74">
        <f>IF(AND(ISNUMBER('Emissions (start here)'!BF419),ISNUMBER(Dispersion!$AC$10)),'Emissions (start here)'!BF419*2000*453.59/8760/3600*Dispersion!$AC$10,0)</f>
        <v>0</v>
      </c>
      <c r="DJ419" s="74">
        <f>IF(AND(ISNUMBER('Emissions (start here)'!BF419),ISNUMBER(Dispersion!$AC$11)),'Emissions (start here)'!BF419*2000*453.59/8760/3600*Dispersion!$AC$11,0)</f>
        <v>0</v>
      </c>
      <c r="DK419" s="74">
        <f>IF(AND(ISNUMBER('Emissions (start here)'!BG419),ISNUMBER(Dispersion!$AD$8)),'Emissions (start here)'!BG419*453.59/3600*Dispersion!$AD$8,0)</f>
        <v>0</v>
      </c>
      <c r="DL419" s="74">
        <f>IF(AND(ISNUMBER('Emissions (start here)'!BG419),ISNUMBER(Dispersion!$AD$9)),'Emissions (start here)'!BG419*453.59/3600*Dispersion!$AD$9,0)</f>
        <v>0</v>
      </c>
      <c r="DM419" s="74">
        <f>IF(AND(ISNUMBER('Emissions (start here)'!BH419),ISNUMBER(Dispersion!$AD$10)),'Emissions (start here)'!BH419*2000*453.59/8760/3600*Dispersion!$AD$10,0)</f>
        <v>0</v>
      </c>
      <c r="DN419" s="74">
        <f>IF(AND(ISNUMBER('Emissions (start here)'!BH419),ISNUMBER(Dispersion!$AD$11)),'Emissions (start here)'!BH419*2000*453.59/8760/3600*Dispersion!$AD$11,0)</f>
        <v>0</v>
      </c>
      <c r="DO419" s="74">
        <f>IF(AND(ISNUMBER('Emissions (start here)'!BI419),ISNUMBER(Dispersion!$AE$8)),'Emissions (start here)'!BI419*453.59/3600*Dispersion!$AE$8,0)</f>
        <v>0</v>
      </c>
      <c r="DP419" s="74">
        <f>IF(AND(ISNUMBER('Emissions (start here)'!BI419),ISNUMBER(Dispersion!$AE$9)),'Emissions (start here)'!BI419*453.59/3600*Dispersion!$AE$9,0)</f>
        <v>0</v>
      </c>
      <c r="DQ419" s="74">
        <f>IF(AND(ISNUMBER('Emissions (start here)'!BJ419),ISNUMBER(Dispersion!$AE$10)),'Emissions (start here)'!BJ419*2000*453.59/8760/3600*Dispersion!$AE$10,0)</f>
        <v>0</v>
      </c>
      <c r="DR419" s="74">
        <f>IF(AND(ISNUMBER('Emissions (start here)'!BJ419),ISNUMBER(Dispersion!$AE$11)),'Emissions (start here)'!BJ419*2000*453.59/8760/3600*Dispersion!$AE$11,0)</f>
        <v>0</v>
      </c>
      <c r="DS419" s="74">
        <f>IF(AND(ISNUMBER('Emissions (start here)'!BK419),ISNUMBER(Dispersion!$AF$8)),'Emissions (start here)'!BK419*453.59/3600*Dispersion!$AF$8,0)</f>
        <v>0</v>
      </c>
      <c r="DT419" s="74">
        <f>IF(AND(ISNUMBER('Emissions (start here)'!BK419),ISNUMBER(Dispersion!$AF$9)),'Emissions (start here)'!BK419*453.59/3600*Dispersion!$AF$9,0)</f>
        <v>0</v>
      </c>
      <c r="DU419" s="74">
        <f>IF(AND(ISNUMBER('Emissions (start here)'!BL419),ISNUMBER(Dispersion!$AF$10)),'Emissions (start here)'!BL419*2000*453.59/8760/3600*Dispersion!$AF$10,0)</f>
        <v>0</v>
      </c>
      <c r="DV419" s="74">
        <f>IF(AND(ISNUMBER('Emissions (start here)'!BL419),ISNUMBER(Dispersion!$AF$11)),'Emissions (start here)'!BL419*2000*453.59/8760/3600*Dispersion!$AF$11,0)</f>
        <v>0</v>
      </c>
      <c r="DW419" s="74">
        <f>IF(AND(ISNUMBER('Emissions (start here)'!BM419),ISNUMBER(Dispersion!$AG$8)),'Emissions (start here)'!BM419*453.59/3600*Dispersion!$AG$8,0)</f>
        <v>0</v>
      </c>
      <c r="DX419" s="74">
        <f>IF(AND(ISNUMBER('Emissions (start here)'!BM419),ISNUMBER(Dispersion!$AG$9)),'Emissions (start here)'!BM419*453.59/3600*Dispersion!$AG$9,0)</f>
        <v>0</v>
      </c>
      <c r="DY419" s="74">
        <f>IF(AND(ISNUMBER('Emissions (start here)'!BN419),ISNUMBER(Dispersion!$AG$10)),'Emissions (start here)'!BN419*2000*453.59/8760/3600*Dispersion!$AG$10,0)</f>
        <v>0</v>
      </c>
      <c r="DZ419" s="74">
        <f>IF(AND(ISNUMBER('Emissions (start here)'!BN419),ISNUMBER(Dispersion!$AG$11)),'Emissions (start here)'!BN419*2000*453.59/8760/3600*Dispersion!$AG$11,0)</f>
        <v>0</v>
      </c>
      <c r="EA419" s="74">
        <f>IF(AND(ISNUMBER('Emissions (start here)'!BO419),ISNUMBER(Dispersion!$AH$8)),'Emissions (start here)'!BO419*453.59/3600*Dispersion!$AH$8,0)</f>
        <v>0</v>
      </c>
      <c r="EB419" s="74">
        <f>IF(AND(ISNUMBER('Emissions (start here)'!BO419),ISNUMBER(Dispersion!$AH$9)),'Emissions (start here)'!BO419*453.59/3600*Dispersion!$AH$9,0)</f>
        <v>0</v>
      </c>
      <c r="EC419" s="74">
        <f>IF(AND(ISNUMBER('Emissions (start here)'!BP419),ISNUMBER(Dispersion!$AH$10)),'Emissions (start here)'!BP419*2000*453.59/8760/3600*Dispersion!$AH$10,0)</f>
        <v>0</v>
      </c>
      <c r="ED419" s="74">
        <f>IF(AND(ISNUMBER('Emissions (start here)'!BP419),ISNUMBER(Dispersion!$AH$11)),'Emissions (start here)'!BP419*2000*453.59/8760/3600*Dispersion!$AH$11,0)</f>
        <v>0</v>
      </c>
      <c r="EE419" s="74">
        <f>IF(AND(ISNUMBER('Emissions (start here)'!BQ419),ISNUMBER(Dispersion!$AI$8)),'Emissions (start here)'!BQ419*453.59/3600*Dispersion!$AI$8,0)</f>
        <v>0</v>
      </c>
      <c r="EF419" s="74">
        <f>IF(AND(ISNUMBER('Emissions (start here)'!BQ419),ISNUMBER(Dispersion!$AI$9)),'Emissions (start here)'!BQ419*453.59/3600*Dispersion!$AI$9,0)</f>
        <v>0</v>
      </c>
      <c r="EG419" s="74">
        <f>IF(AND(ISNUMBER('Emissions (start here)'!BR419),ISNUMBER(Dispersion!$AI$10)),'Emissions (start here)'!BR419*2000*453.59/8760/3600*Dispersion!$AI$10,0)</f>
        <v>0</v>
      </c>
      <c r="EH419" s="74">
        <f>IF(AND(ISNUMBER('Emissions (start here)'!BR419),ISNUMBER(Dispersion!$AI$11)),'Emissions (start here)'!BR419*2000*453.59/8760/3600*Dispersion!$AI$11,0)</f>
        <v>0</v>
      </c>
      <c r="EI419" s="74">
        <f>IF(AND(ISNUMBER('Emissions (start here)'!BS419),ISNUMBER(Dispersion!$AJ$8)),'Emissions (start here)'!BS419*453.59/3600*Dispersion!$AJ$8,0)</f>
        <v>0</v>
      </c>
      <c r="EJ419" s="74">
        <f>IF(AND(ISNUMBER('Emissions (start here)'!BS419),ISNUMBER(Dispersion!$AJ$9)),'Emissions (start here)'!BS419*453.59/3600*Dispersion!$AJ$9,0)</f>
        <v>0</v>
      </c>
      <c r="EK419" s="74">
        <f>IF(AND(ISNUMBER('Emissions (start here)'!BT419),ISNUMBER(Dispersion!$AJ$10)),'Emissions (start here)'!BT419*2000*453.59/8760/3600*Dispersion!$AJ$10,0)</f>
        <v>0</v>
      </c>
      <c r="EL419" s="74">
        <f>IF(AND(ISNUMBER('Emissions (start here)'!BT419),ISNUMBER(Dispersion!$AJ$11)),'Emissions (start here)'!BT419*2000*453.59/8760/3600*Dispersion!$AJ$11,0)</f>
        <v>0</v>
      </c>
      <c r="EM419" s="74">
        <f>IF(AND(ISNUMBER('Emissions (start here)'!BU419),ISNUMBER(Dispersion!$AK$8)),'Emissions (start here)'!BU419*453.59/3600*Dispersion!$AK$8,0)</f>
        <v>0</v>
      </c>
      <c r="EN419" s="74">
        <f>IF(AND(ISNUMBER('Emissions (start here)'!BU419),ISNUMBER(Dispersion!$AK$9)),'Emissions (start here)'!BU419*453.59/3600*Dispersion!$AK$9,0)</f>
        <v>0</v>
      </c>
      <c r="EO419" s="74">
        <f>IF(AND(ISNUMBER('Emissions (start here)'!BV419),ISNUMBER(Dispersion!$AK$10)),'Emissions (start here)'!BV419*2000*453.59/8760/3600*Dispersion!$AK$10,0)</f>
        <v>0</v>
      </c>
      <c r="EP419" s="74">
        <f>IF(AND(ISNUMBER('Emissions (start here)'!BV419),ISNUMBER(Dispersion!$AK$11)),'Emissions (start here)'!BV419*2000*453.59/8760/3600*Dispersion!$AK$11,0)</f>
        <v>0</v>
      </c>
      <c r="EQ419" s="74">
        <f>IF(AND(ISNUMBER('Emissions (start here)'!BW419),ISNUMBER(Dispersion!$AL$8)),'Emissions (start here)'!BW419*453.59/3600*Dispersion!$AL$8,0)</f>
        <v>0</v>
      </c>
      <c r="ER419" s="74">
        <f>IF(AND(ISNUMBER('Emissions (start here)'!BW419),ISNUMBER(Dispersion!$AL$9)),'Emissions (start here)'!BW419*453.59/3600*Dispersion!$AL$9,0)</f>
        <v>0</v>
      </c>
      <c r="ES419" s="74">
        <f>IF(AND(ISNUMBER('Emissions (start here)'!BX419),ISNUMBER(Dispersion!$AL$10)),'Emissions (start here)'!BX419*2000*453.59/8760/3600*Dispersion!$AL$10,0)</f>
        <v>0</v>
      </c>
      <c r="ET419" s="74">
        <f>IF(AND(ISNUMBER('Emissions (start here)'!BX419),ISNUMBER(Dispersion!$AL$11)),'Emissions (start here)'!BX419*2000*453.59/8760/3600*Dispersion!$AL$11,0)</f>
        <v>0</v>
      </c>
      <c r="EU419" s="74">
        <f>IF(AND(ISNUMBER('Emissions (start here)'!BY419),ISNUMBER(Dispersion!$AM$8)),'Emissions (start here)'!BY419*453.59/3600*Dispersion!$AM$8,0)</f>
        <v>0</v>
      </c>
      <c r="EV419" s="74">
        <f>IF(AND(ISNUMBER('Emissions (start here)'!BY419),ISNUMBER(Dispersion!$AM$9)),'Emissions (start here)'!BY419*453.59/3600*Dispersion!$AM$9,0)</f>
        <v>0</v>
      </c>
      <c r="EW419" s="74">
        <f>IF(AND(ISNUMBER('Emissions (start here)'!BZ419),ISNUMBER(Dispersion!$AM$10)),'Emissions (start here)'!BZ419*2000*453.59/8760/3600*Dispersion!$AM$10,0)</f>
        <v>0</v>
      </c>
      <c r="EX419" s="74">
        <f>IF(AND(ISNUMBER('Emissions (start here)'!BZ419),ISNUMBER(Dispersion!$AM$11)),'Emissions (start here)'!BZ419*2000*453.59/8760/3600*Dispersion!$AM$11,0)</f>
        <v>0</v>
      </c>
      <c r="EY419" s="74">
        <f>IF(AND(ISNUMBER('Emissions (start here)'!CA419),ISNUMBER(Dispersion!$AN$8)),'Emissions (start here)'!CA419*453.59/3600*Dispersion!$AN$8,0)</f>
        <v>0</v>
      </c>
      <c r="EZ419" s="74">
        <f>IF(AND(ISNUMBER('Emissions (start here)'!CA419),ISNUMBER(Dispersion!$AN$9)),'Emissions (start here)'!CA419*453.59/3600*Dispersion!$AN$9,0)</f>
        <v>0</v>
      </c>
      <c r="FA419" s="74">
        <f>IF(AND(ISNUMBER('Emissions (start here)'!CB419),ISNUMBER(Dispersion!$AN$10)),'Emissions (start here)'!CB419*2000*453.59/8760/3600*Dispersion!$AN$10,0)</f>
        <v>0</v>
      </c>
      <c r="FB419" s="74">
        <f>IF(AND(ISNUMBER('Emissions (start here)'!CB419),ISNUMBER(Dispersion!$AN$11)),'Emissions (start here)'!CB419*2000*453.59/8760/3600*Dispersion!$AN$11,0)</f>
        <v>0</v>
      </c>
      <c r="FC419" s="74">
        <f>IF(AND(ISNUMBER('Emissions (start here)'!CC419),ISNUMBER(Dispersion!$AO$8)),'Emissions (start here)'!CC419*453.59/3600*Dispersion!$AO$8,0)</f>
        <v>0</v>
      </c>
      <c r="FD419" s="74">
        <f>IF(AND(ISNUMBER('Emissions (start here)'!CC419),ISNUMBER(Dispersion!$AO$9)),'Emissions (start here)'!CC419*453.59/3600*Dispersion!$AO$9,0)</f>
        <v>0</v>
      </c>
      <c r="FE419" s="74">
        <f>IF(AND(ISNUMBER('Emissions (start here)'!CD419),ISNUMBER(Dispersion!$AO$10)),'Emissions (start here)'!CD419*2000*453.59/8760/3600*Dispersion!$AO$10,0)</f>
        <v>0</v>
      </c>
      <c r="FF419" s="74">
        <f>IF(AND(ISNUMBER('Emissions (start here)'!CD419),ISNUMBER(Dispersion!$AO$11)),'Emissions (start here)'!CD419*2000*453.59/8760/3600*Dispersion!$AO$11,0)</f>
        <v>0</v>
      </c>
      <c r="FG419" s="74">
        <f>IF(AND(ISNUMBER('Emissions (start here)'!CE419),ISNUMBER(Dispersion!$AP$8)),'Emissions (start here)'!CE419*453.59/3600*Dispersion!$AP$8,0)</f>
        <v>0</v>
      </c>
      <c r="FH419" s="74">
        <f>IF(AND(ISNUMBER('Emissions (start here)'!CE419),ISNUMBER(Dispersion!$AP$9)),'Emissions (start here)'!CE419*453.59/3600*Dispersion!$AP$9,0)</f>
        <v>0</v>
      </c>
      <c r="FI419" s="74">
        <f>IF(AND(ISNUMBER('Emissions (start here)'!CF419),ISNUMBER(Dispersion!$AP$10)),'Emissions (start here)'!CF419*2000*453.59/8760/3600*Dispersion!$AP$10,0)</f>
        <v>0</v>
      </c>
      <c r="FJ419" s="74">
        <f>IF(AND(ISNUMBER('Emissions (start here)'!CF419),ISNUMBER(Dispersion!$AP$11)),'Emissions (start here)'!CF419*2000*453.59/8760/3600*Dispersion!$AP$11,0)</f>
        <v>0</v>
      </c>
      <c r="FK419" s="74">
        <f>IF(AND(ISNUMBER('Emissions (start here)'!CG419),ISNUMBER(Dispersion!$AQ$8)),'Emissions (start here)'!CG419*453.59/3600*Dispersion!$AQ$8,0)</f>
        <v>0</v>
      </c>
      <c r="FL419" s="74">
        <f>IF(AND(ISNUMBER('Emissions (start here)'!CG419),ISNUMBER(Dispersion!$AQ$9)),'Emissions (start here)'!CG419*453.59/3600*Dispersion!$AQ$9,0)</f>
        <v>0</v>
      </c>
      <c r="FM419" s="74">
        <f>IF(AND(ISNUMBER('Emissions (start here)'!CH419),ISNUMBER(Dispersion!$AQ$10)),'Emissions (start here)'!CH419*2000*453.59/8760/3600*Dispersion!$AQ$10,0)</f>
        <v>0</v>
      </c>
      <c r="FN419" s="74">
        <f>IF(AND(ISNUMBER('Emissions (start here)'!CH419),ISNUMBER(Dispersion!$AQ$11)),'Emissions (start here)'!CH419*2000*453.59/8760/3600*Dispersion!$AQ$11,0)</f>
        <v>0</v>
      </c>
      <c r="FO419" s="74">
        <f>IF(AND(ISNUMBER('Emissions (start here)'!CI419),ISNUMBER(Dispersion!$AR$8)),'Emissions (start here)'!CI419*453.59/3600*Dispersion!$AR$8,0)</f>
        <v>0</v>
      </c>
      <c r="FP419" s="74">
        <f>IF(AND(ISNUMBER('Emissions (start here)'!CI419),ISNUMBER(Dispersion!$AR$9)),'Emissions (start here)'!CI419*453.59/3600*Dispersion!$AR$9,0)</f>
        <v>0</v>
      </c>
      <c r="FQ419" s="74">
        <f>IF(AND(ISNUMBER('Emissions (start here)'!CJ419),ISNUMBER(Dispersion!$AR$10)),'Emissions (start here)'!CJ419*2000*453.59/8760/3600*Dispersion!$AR$10,0)</f>
        <v>0</v>
      </c>
      <c r="FR419" s="74">
        <f>IF(AND(ISNUMBER('Emissions (start here)'!CJ419),ISNUMBER(Dispersion!$AR$11)),'Emissions (start here)'!CJ419*2000*453.59/8760/3600*Dispersion!$AR$11,0)</f>
        <v>0</v>
      </c>
      <c r="FS419" s="74">
        <f>IF(AND(ISNUMBER('Emissions (start here)'!CK419),ISNUMBER(Dispersion!$AS$8)),'Emissions (start here)'!CK419*453.59/3600*Dispersion!$AS$8,0)</f>
        <v>0</v>
      </c>
      <c r="FT419" s="74">
        <f>IF(AND(ISNUMBER('Emissions (start here)'!CK419),ISNUMBER(Dispersion!$AS$9)),'Emissions (start here)'!CK419*453.59/3600*Dispersion!$AS$9,0)</f>
        <v>0</v>
      </c>
      <c r="FU419" s="74">
        <f>IF(AND(ISNUMBER('Emissions (start here)'!CL419),ISNUMBER(Dispersion!$AS$10)),'Emissions (start here)'!CL419*2000*453.59/8760/3600*Dispersion!$AS$10,0)</f>
        <v>0</v>
      </c>
      <c r="FV419" s="74">
        <f>IF(AND(ISNUMBER('Emissions (start here)'!CL419),ISNUMBER(Dispersion!$AS$11)),'Emissions (start here)'!CL419*2000*453.59/8760/3600*Dispersion!$AS$11,0)</f>
        <v>0</v>
      </c>
      <c r="FW419" s="74">
        <f>IF(AND(ISNUMBER('Emissions (start here)'!CM419),ISNUMBER(Dispersion!$AT$8)),'Emissions (start here)'!CM419*453.59/3600*Dispersion!$AT$8,0)</f>
        <v>0</v>
      </c>
      <c r="FX419" s="74">
        <f>IF(AND(ISNUMBER('Emissions (start here)'!CM419),ISNUMBER(Dispersion!$AT$9)),'Emissions (start here)'!CM419*453.59/3600*Dispersion!$AT$9,0)</f>
        <v>0</v>
      </c>
      <c r="FY419" s="74">
        <f>IF(AND(ISNUMBER('Emissions (start here)'!CN419),ISNUMBER(Dispersion!$AT$10)),'Emissions (start here)'!CN419*2000*453.59/8760/3600*Dispersion!$AT$10,0)</f>
        <v>0</v>
      </c>
      <c r="FZ419" s="74">
        <f>IF(AND(ISNUMBER('Emissions (start here)'!CN419),ISNUMBER(Dispersion!$AT$11)),'Emissions (start here)'!CN419*2000*453.59/8760/3600*Dispersion!$AT$11,0)</f>
        <v>0</v>
      </c>
      <c r="GA419" s="74">
        <f>IF(AND(ISNUMBER('Emissions (start here)'!CO419),ISNUMBER(Dispersion!$AU$8)),'Emissions (start here)'!CO419*453.59/3600*Dispersion!$AU$8,0)</f>
        <v>0</v>
      </c>
      <c r="GB419" s="74">
        <f>IF(AND(ISNUMBER('Emissions (start here)'!CO419),ISNUMBER(Dispersion!$AU$9)),'Emissions (start here)'!CO419*453.59/3600*Dispersion!$AU$9,0)</f>
        <v>0</v>
      </c>
      <c r="GC419" s="74">
        <f>IF(AND(ISNUMBER('Emissions (start here)'!CP419),ISNUMBER(Dispersion!$AU$10)),'Emissions (start here)'!CP419*2000*453.59/8760/3600*Dispersion!$AU$10,0)</f>
        <v>0</v>
      </c>
      <c r="GD419" s="74">
        <f>IF(AND(ISNUMBER('Emissions (start here)'!CP419),ISNUMBER(Dispersion!$AU$11)),'Emissions (start here)'!CP419*2000*453.59/8760/3600*Dispersion!$AU$11,0)</f>
        <v>0</v>
      </c>
      <c r="GE419" s="74">
        <f>IF(AND(ISNUMBER('Emissions (start here)'!CQ419),ISNUMBER(Dispersion!$AV$8)),'Emissions (start here)'!CQ419*453.59/3600*Dispersion!$AV$8,0)</f>
        <v>0</v>
      </c>
      <c r="GF419" s="74">
        <f>IF(AND(ISNUMBER('Emissions (start here)'!CQ419),ISNUMBER(Dispersion!$AV$9)),'Emissions (start here)'!CQ419*453.59/3600*Dispersion!$AV$9,0)</f>
        <v>0</v>
      </c>
      <c r="GG419" s="74">
        <f>IF(AND(ISNUMBER('Emissions (start here)'!CR419),ISNUMBER(Dispersion!$AV$10)),'Emissions (start here)'!CR419*2000*453.59/8760/3600*Dispersion!$AV$10,0)</f>
        <v>0</v>
      </c>
      <c r="GH419" s="74">
        <f>IF(AND(ISNUMBER('Emissions (start here)'!CR419),ISNUMBER(Dispersion!$AV$11)),'Emissions (start here)'!CR419*2000*453.59/8760/3600*Dispersion!$AV$11,0)</f>
        <v>0</v>
      </c>
      <c r="GI419" s="74">
        <f>IF(AND(ISNUMBER('Emissions (start here)'!CS419),ISNUMBER(Dispersion!$AW$8)),'Emissions (start here)'!CS419*453.59/3600*Dispersion!$AW$8,0)</f>
        <v>0</v>
      </c>
      <c r="GJ419" s="74">
        <f>IF(AND(ISNUMBER('Emissions (start here)'!CS419),ISNUMBER(Dispersion!$AW$9)),'Emissions (start here)'!CS419*453.59/3600*Dispersion!$AW$9,0)</f>
        <v>0</v>
      </c>
      <c r="GK419" s="74">
        <f>IF(AND(ISNUMBER('Emissions (start here)'!CT419),ISNUMBER(Dispersion!$AW$10)),'Emissions (start here)'!CT419*2000*453.59/8760/3600*Dispersion!$AW$10,0)</f>
        <v>0</v>
      </c>
      <c r="GL419" s="74">
        <f>IF(AND(ISNUMBER('Emissions (start here)'!CT419),ISNUMBER(Dispersion!$AW$11)),'Emissions (start here)'!CT419*2000*453.59/8760/3600*Dispersion!$AW$11,0)</f>
        <v>0</v>
      </c>
      <c r="GM419" s="74">
        <f>IF(AND(ISNUMBER('Emissions (start here)'!CU419),ISNUMBER(Dispersion!$AX$8)),'Emissions (start here)'!CU419*453.59/3600*Dispersion!$AX$8,0)</f>
        <v>0</v>
      </c>
      <c r="GN419" s="74">
        <f>IF(AND(ISNUMBER('Emissions (start here)'!CU419),ISNUMBER(Dispersion!$AX$9)),'Emissions (start here)'!CU419*453.59/3600*Dispersion!$AX$9,0)</f>
        <v>0</v>
      </c>
      <c r="GO419" s="74">
        <f>IF(AND(ISNUMBER('Emissions (start here)'!CV419),ISNUMBER(Dispersion!$AX$10)),'Emissions (start here)'!CV419*2000*453.59/8760/3600*Dispersion!$AX$10,0)</f>
        <v>0</v>
      </c>
      <c r="GP419" s="74">
        <f>IF(AND(ISNUMBER('Emissions (start here)'!CV419),ISNUMBER(Dispersion!$AX$11)),'Emissions (start here)'!CV419*2000*453.59/8760/3600*Dispersion!$AX$11,0)</f>
        <v>0</v>
      </c>
      <c r="GQ419" s="74">
        <f>IF(AND(ISNUMBER('Emissions (start here)'!CW419),ISNUMBER(Dispersion!$AY$8)),'Emissions (start here)'!CW419*453.59/3600*Dispersion!$AY$8,0)</f>
        <v>0</v>
      </c>
      <c r="GR419" s="74">
        <f>IF(AND(ISNUMBER('Emissions (start here)'!CW419),ISNUMBER(Dispersion!$AY$9)),'Emissions (start here)'!CW419*453.59/3600*Dispersion!$AY$9,0)</f>
        <v>0</v>
      </c>
      <c r="GS419" s="74">
        <f>IF(AND(ISNUMBER('Emissions (start here)'!CX419),ISNUMBER(Dispersion!$AY$10)),'Emissions (start here)'!CX419*2000*453.59/8760/3600*Dispersion!$AY$10,0)</f>
        <v>0</v>
      </c>
      <c r="GT419" s="74">
        <f>IF(AND(ISNUMBER('Emissions (start here)'!CX419),ISNUMBER(Dispersion!$AY$11)),'Emissions (start here)'!CX419*2000*453.59/8760/3600*Dispersion!$AY$11,0)</f>
        <v>0</v>
      </c>
      <c r="GU419" s="74">
        <f>IF(AND(ISNUMBER('Emissions (start here)'!CY419),ISNUMBER(Dispersion!$AZ$8)),'Emissions (start here)'!CY419*453.59/3600*Dispersion!$AZ$8,0)</f>
        <v>0</v>
      </c>
      <c r="GV419" s="74">
        <f>IF(AND(ISNUMBER('Emissions (start here)'!CY419),ISNUMBER(Dispersion!$AZ$9)),'Emissions (start here)'!CY419*453.59/3600*Dispersion!$AZ$9,0)</f>
        <v>0</v>
      </c>
      <c r="GW419" s="74">
        <f>IF(AND(ISNUMBER('Emissions (start here)'!CZ419),ISNUMBER(Dispersion!$AZ$10)),'Emissions (start here)'!CZ419*2000*453.59/8760/3600*Dispersion!$AZ$10,0)</f>
        <v>0</v>
      </c>
      <c r="GX419" s="74">
        <f>IF(AND(ISNUMBER('Emissions (start here)'!CZ419),ISNUMBER(Dispersion!$AZ$11)),'Emissions (start here)'!CZ419*2000*453.59/8760/3600*Dispersion!$AZ$11,0)</f>
        <v>0</v>
      </c>
    </row>
    <row r="420" spans="1:206" x14ac:dyDescent="0.2">
      <c r="A420" s="51" t="str">
        <f>'Tox Values'!C420</f>
        <v>811-97-2</v>
      </c>
      <c r="B420" s="94" t="str">
        <f>'Tox Values'!D420</f>
        <v>Tetrafluoroethane, 1,1,1,2-</v>
      </c>
      <c r="C420" s="96">
        <f t="shared" si="25"/>
        <v>0</v>
      </c>
      <c r="D420" s="74">
        <f t="shared" si="26"/>
        <v>0</v>
      </c>
      <c r="E420" s="74">
        <f t="shared" si="27"/>
        <v>0</v>
      </c>
      <c r="F420" s="99">
        <f t="shared" si="28"/>
        <v>0</v>
      </c>
      <c r="G420" s="97">
        <f>IF(AND(ISNUMBER('Emissions (start here)'!E420),ISNUMBER(Dispersion!$C$8)),'Emissions (start here)'!E420*453.59/3600*Dispersion!$C$8,0)</f>
        <v>0</v>
      </c>
      <c r="H420" s="74">
        <f>IF(AND(ISNUMBER('Emissions (start here)'!E420),ISNUMBER(Dispersion!$C$9)),'Emissions (start here)'!E420*453.59/3600*Dispersion!$C$9,0)</f>
        <v>0</v>
      </c>
      <c r="I420" s="74">
        <f>IF(AND(ISNUMBER('Emissions (start here)'!F420),ISNUMBER(Dispersion!$C$10)),'Emissions (start here)'!F420*2000*453.59/8760/3600*Dispersion!$C$10,0)</f>
        <v>0</v>
      </c>
      <c r="J420" s="74">
        <f>IF(AND(ISNUMBER('Emissions (start here)'!F420),ISNUMBER(Dispersion!$C$11)),'Emissions (start here)'!F420*2000*453.59/8760/3600*Dispersion!$C$11,0)</f>
        <v>0</v>
      </c>
      <c r="K420" s="74">
        <f>IF(AND(ISNUMBER('Emissions (start here)'!G420),ISNUMBER(Dispersion!$D$8)),'Emissions (start here)'!G420*453.59/3600*Dispersion!$D$8,0)</f>
        <v>0</v>
      </c>
      <c r="L420" s="74">
        <f>IF(AND(ISNUMBER('Emissions (start here)'!G420),ISNUMBER(Dispersion!$D$9)),'Emissions (start here)'!G420*453.59/3600*Dispersion!$D$9,0)</f>
        <v>0</v>
      </c>
      <c r="M420" s="74">
        <f>IF(AND(ISNUMBER('Emissions (start here)'!H420),ISNUMBER(Dispersion!$D$10)),'Emissions (start here)'!H420*2000*453.59/8760/3600*Dispersion!$D$10,0)</f>
        <v>0</v>
      </c>
      <c r="N420" s="74">
        <f>IF(AND(ISNUMBER('Emissions (start here)'!H420),ISNUMBER(Dispersion!$D$11)),'Emissions (start here)'!H420*2000*453.59/8760/3600*Dispersion!$D$11,0)</f>
        <v>0</v>
      </c>
      <c r="O420" s="74">
        <f>IF(AND(ISNUMBER('Emissions (start here)'!I420),ISNUMBER(Dispersion!$E$8)),'Emissions (start here)'!I420*453.59/3600*Dispersion!$E$8,0)</f>
        <v>0</v>
      </c>
      <c r="P420" s="74">
        <f>IF(AND(ISNUMBER('Emissions (start here)'!I420),ISNUMBER(Dispersion!$E$9)),'Emissions (start here)'!I420*453.59/3600*Dispersion!$E$9,0)</f>
        <v>0</v>
      </c>
      <c r="Q420" s="74">
        <f>IF(AND(ISNUMBER('Emissions (start here)'!J420),ISNUMBER(Dispersion!$E$10)),'Emissions (start here)'!J420*2000*453.59/8760/3600*Dispersion!$E$10,0)</f>
        <v>0</v>
      </c>
      <c r="R420" s="74">
        <f>IF(AND(ISNUMBER('Emissions (start here)'!J420),ISNUMBER(Dispersion!$E$11)),'Emissions (start here)'!J420*2000*453.59/8760/3600*Dispersion!$E$11,0)</f>
        <v>0</v>
      </c>
      <c r="S420" s="74">
        <f>IF(AND(ISNUMBER('Emissions (start here)'!K420),ISNUMBER(Dispersion!$F$8)),'Emissions (start here)'!K420*453.59/3600*Dispersion!$F$8,0)</f>
        <v>0</v>
      </c>
      <c r="T420" s="74">
        <f>IF(AND(ISNUMBER('Emissions (start here)'!K420),ISNUMBER(Dispersion!$F$9)),'Emissions (start here)'!K420*453.59/3600*Dispersion!$F$9,0)</f>
        <v>0</v>
      </c>
      <c r="U420" s="74">
        <f>IF(AND(ISNUMBER('Emissions (start here)'!L420),ISNUMBER(Dispersion!$F$10)),'Emissions (start here)'!L420*2000*453.59/8760/3600*Dispersion!$F$10,0)</f>
        <v>0</v>
      </c>
      <c r="V420" s="74">
        <f>IF(AND(ISNUMBER('Emissions (start here)'!L420),ISNUMBER(Dispersion!$F$11)),'Emissions (start here)'!L420*2000*453.59/8760/3600*Dispersion!$F$11,0)</f>
        <v>0</v>
      </c>
      <c r="W420" s="74">
        <f>IF(AND(ISNUMBER('Emissions (start here)'!M420),ISNUMBER(Dispersion!$G$8)),'Emissions (start here)'!M420*453.59/3600*Dispersion!$G$8,0)</f>
        <v>0</v>
      </c>
      <c r="X420" s="74">
        <f>IF(AND(ISNUMBER('Emissions (start here)'!M420),ISNUMBER(Dispersion!$G$9)),'Emissions (start here)'!M420*453.59/3600*Dispersion!$G$9,0)</f>
        <v>0</v>
      </c>
      <c r="Y420" s="74">
        <f>IF(AND(ISNUMBER('Emissions (start here)'!N420),ISNUMBER(Dispersion!$G$10)),'Emissions (start here)'!N420*2000*453.59/8760/3600*Dispersion!$G$10,0)</f>
        <v>0</v>
      </c>
      <c r="Z420" s="74">
        <f>IF(AND(ISNUMBER('Emissions (start here)'!N420),ISNUMBER(Dispersion!$G$11)),'Emissions (start here)'!N420*2000*453.59/8760/3600*Dispersion!$G$11,0)</f>
        <v>0</v>
      </c>
      <c r="AA420" s="74">
        <f>IF(AND(ISNUMBER('Emissions (start here)'!O420),ISNUMBER(Dispersion!$H$8)),'Emissions (start here)'!O420*453.59/3600*Dispersion!$H$8,0)</f>
        <v>0</v>
      </c>
      <c r="AB420" s="74">
        <f>IF(AND(ISNUMBER('Emissions (start here)'!O420),ISNUMBER(Dispersion!$H$9)),'Emissions (start here)'!O420*453.59/3600*Dispersion!$H$9,0)</f>
        <v>0</v>
      </c>
      <c r="AC420" s="74">
        <f>IF(AND(ISNUMBER('Emissions (start here)'!P420),ISNUMBER(Dispersion!$H$10)),'Emissions (start here)'!P420*2000*453.59/8760/3600*Dispersion!$H$10,0)</f>
        <v>0</v>
      </c>
      <c r="AD420" s="74">
        <f>IF(AND(ISNUMBER('Emissions (start here)'!P420),ISNUMBER(Dispersion!$H$11)),'Emissions (start here)'!P420*2000*453.59/8760/3600*Dispersion!$H$11,0)</f>
        <v>0</v>
      </c>
      <c r="AE420" s="74">
        <f>IF(AND(ISNUMBER('Emissions (start here)'!Q420),ISNUMBER(Dispersion!$I$8)),'Emissions (start here)'!Q420*453.59/3600*Dispersion!$I$8,0)</f>
        <v>0</v>
      </c>
      <c r="AF420" s="74">
        <f>IF(AND(ISNUMBER('Emissions (start here)'!Q420),ISNUMBER(Dispersion!$I$9)),'Emissions (start here)'!Q420*453.59/3600*Dispersion!$I$9,0)</f>
        <v>0</v>
      </c>
      <c r="AG420" s="74">
        <f>IF(AND(ISNUMBER('Emissions (start here)'!R420),ISNUMBER(Dispersion!$I$10)),'Emissions (start here)'!R420*2000*453.59/8760/3600*Dispersion!$I$10,0)</f>
        <v>0</v>
      </c>
      <c r="AH420" s="74">
        <f>IF(AND(ISNUMBER('Emissions (start here)'!R420),ISNUMBER(Dispersion!$I$11)),'Emissions (start here)'!R420*2000*453.59/8760/3600*Dispersion!$I$11,0)</f>
        <v>0</v>
      </c>
      <c r="AI420" s="74">
        <f>IF(AND(ISNUMBER('Emissions (start here)'!S420),ISNUMBER(Dispersion!$J$8)),'Emissions (start here)'!S420*453.59/3600*Dispersion!$J$8,0)</f>
        <v>0</v>
      </c>
      <c r="AJ420" s="74">
        <f>IF(AND(ISNUMBER('Emissions (start here)'!S420),ISNUMBER(Dispersion!$J$9)),'Emissions (start here)'!S420*453.59/3600*Dispersion!$J$9,0)</f>
        <v>0</v>
      </c>
      <c r="AK420" s="74">
        <f>IF(AND(ISNUMBER('Emissions (start here)'!T420),ISNUMBER(Dispersion!$J$10)),'Emissions (start here)'!T420*2000*453.59/8760/3600*Dispersion!$J$10,0)</f>
        <v>0</v>
      </c>
      <c r="AL420" s="74">
        <f>IF(AND(ISNUMBER('Emissions (start here)'!T420),ISNUMBER(Dispersion!$J$11)),'Emissions (start here)'!T420*2000*453.59/8760/3600*Dispersion!$J$11,0)</f>
        <v>0</v>
      </c>
      <c r="AM420" s="74">
        <f>IF(AND(ISNUMBER('Emissions (start here)'!U420),ISNUMBER(Dispersion!$K$8)),'Emissions (start here)'!U420*453.59/3600*Dispersion!$K$8,0)</f>
        <v>0</v>
      </c>
      <c r="AN420" s="74">
        <f>IF(AND(ISNUMBER('Emissions (start here)'!U420),ISNUMBER(Dispersion!$K$9)),'Emissions (start here)'!U420*453.59/3600*Dispersion!$K$9,0)</f>
        <v>0</v>
      </c>
      <c r="AO420" s="74">
        <f>IF(AND(ISNUMBER('Emissions (start here)'!V420),ISNUMBER(Dispersion!$K$10)),'Emissions (start here)'!V420*2000*453.59/8760/3600*Dispersion!$K$10,0)</f>
        <v>0</v>
      </c>
      <c r="AP420" s="74">
        <f>IF(AND(ISNUMBER('Emissions (start here)'!V420),ISNUMBER(Dispersion!$K$11)),'Emissions (start here)'!V420*2000*453.59/8760/3600*Dispersion!$K$11,0)</f>
        <v>0</v>
      </c>
      <c r="AQ420" s="74">
        <f>IF(AND(ISNUMBER('Emissions (start here)'!W420),ISNUMBER(Dispersion!$L$8)),'Emissions (start here)'!W420*453.59/3600*Dispersion!$L$8,0)</f>
        <v>0</v>
      </c>
      <c r="AR420" s="74">
        <f>IF(AND(ISNUMBER('Emissions (start here)'!W420),ISNUMBER(Dispersion!$L$9)),'Emissions (start here)'!W420*453.59/3600*Dispersion!$L$9,0)</f>
        <v>0</v>
      </c>
      <c r="AS420" s="74">
        <f>IF(AND(ISNUMBER('Emissions (start here)'!X420),ISNUMBER(Dispersion!$L$10)),'Emissions (start here)'!X420*2000*453.59/8760/3600*Dispersion!$L$10,0)</f>
        <v>0</v>
      </c>
      <c r="AT420" s="74">
        <f>IF(AND(ISNUMBER('Emissions (start here)'!X420),ISNUMBER(Dispersion!$L$11)),'Emissions (start here)'!X420*2000*453.59/8760/3600*Dispersion!$L$11,0)</f>
        <v>0</v>
      </c>
      <c r="AU420" s="74">
        <f>IF(AND(ISNUMBER('Emissions (start here)'!Y420),ISNUMBER(Dispersion!$M$8)),'Emissions (start here)'!Y420*453.59/3600*Dispersion!$M$8,0)</f>
        <v>0</v>
      </c>
      <c r="AV420" s="74">
        <f>IF(AND(ISNUMBER('Emissions (start here)'!Y420),ISNUMBER(Dispersion!$M$9)),'Emissions (start here)'!Y420*453.59/3600*Dispersion!$M$9,0)</f>
        <v>0</v>
      </c>
      <c r="AW420" s="74">
        <f>IF(AND(ISNUMBER('Emissions (start here)'!Z420),ISNUMBER(Dispersion!$M$10)),'Emissions (start here)'!Z420*2000*453.59/8760/3600*Dispersion!$M$10,0)</f>
        <v>0</v>
      </c>
      <c r="AX420" s="74">
        <f>IF(AND(ISNUMBER('Emissions (start here)'!Z420),ISNUMBER(Dispersion!$M$11)),'Emissions (start here)'!Z420*2000*453.59/8760/3600*Dispersion!$M$11,0)</f>
        <v>0</v>
      </c>
      <c r="AY420" s="74">
        <f>IF(AND(ISNUMBER('Emissions (start here)'!AA420),ISNUMBER(Dispersion!$N$8)),'Emissions (start here)'!AA420*453.59/3600*Dispersion!$N$8,0)</f>
        <v>0</v>
      </c>
      <c r="AZ420" s="74">
        <f>IF(AND(ISNUMBER('Emissions (start here)'!AA420),ISNUMBER(Dispersion!$N$9)),'Emissions (start here)'!AA420*453.59/3600*Dispersion!$N$9,0)</f>
        <v>0</v>
      </c>
      <c r="BA420" s="74">
        <f>IF(AND(ISNUMBER('Emissions (start here)'!AB420),ISNUMBER(Dispersion!$N$10)),'Emissions (start here)'!AB420*2000*453.59/8760/3600*Dispersion!$N$10,0)</f>
        <v>0</v>
      </c>
      <c r="BB420" s="74">
        <f>IF(AND(ISNUMBER('Emissions (start here)'!AB420),ISNUMBER(Dispersion!$N$11)),'Emissions (start here)'!AB420*2000*453.59/8760/3600*Dispersion!$N$11,0)</f>
        <v>0</v>
      </c>
      <c r="BC420" s="74">
        <f>IF(AND(ISNUMBER('Emissions (start here)'!AC420),ISNUMBER(Dispersion!$O$8)),'Emissions (start here)'!AC420*453.59/3600*Dispersion!$O$8,0)</f>
        <v>0</v>
      </c>
      <c r="BD420" s="74">
        <f>IF(AND(ISNUMBER('Emissions (start here)'!AC420),ISNUMBER(Dispersion!$O$9)),'Emissions (start here)'!AC420*453.59/3600*Dispersion!$O$9,0)</f>
        <v>0</v>
      </c>
      <c r="BE420" s="74">
        <f>IF(AND(ISNUMBER('Emissions (start here)'!AD420),ISNUMBER(Dispersion!$O$10)),'Emissions (start here)'!AD420*2000*453.59/8760/3600*Dispersion!$O$10,0)</f>
        <v>0</v>
      </c>
      <c r="BF420" s="74">
        <f>IF(AND(ISNUMBER('Emissions (start here)'!AD420),ISNUMBER(Dispersion!$O$11)),'Emissions (start here)'!AD420*2000*453.59/8760/3600*Dispersion!$O$11,0)</f>
        <v>0</v>
      </c>
      <c r="BG420" s="74">
        <f>IF(AND(ISNUMBER('Emissions (start here)'!AE420),ISNUMBER(Dispersion!$P$8)),'Emissions (start here)'!AE420*453.59/3600*Dispersion!$P$8,0)</f>
        <v>0</v>
      </c>
      <c r="BH420" s="74">
        <f>IF(AND(ISNUMBER('Emissions (start here)'!AE420),ISNUMBER(Dispersion!$P$9)),'Emissions (start here)'!AE420*453.59/3600*Dispersion!$P$9,0)</f>
        <v>0</v>
      </c>
      <c r="BI420" s="74">
        <f>IF(AND(ISNUMBER('Emissions (start here)'!AF420),ISNUMBER(Dispersion!$P$10)),'Emissions (start here)'!AF420*2000*453.59/8760/3600*Dispersion!$P$10,0)</f>
        <v>0</v>
      </c>
      <c r="BJ420" s="74">
        <f>IF(AND(ISNUMBER('Emissions (start here)'!AF420),ISNUMBER(Dispersion!$P$11)),'Emissions (start here)'!AF420*2000*453.59/8760/3600*Dispersion!$P$11,0)</f>
        <v>0</v>
      </c>
      <c r="BK420" s="74">
        <f>IF(AND(ISNUMBER('Emissions (start here)'!AG420),ISNUMBER(Dispersion!$Q$8)),'Emissions (start here)'!AG420*453.59/3600*Dispersion!$Q$8,0)</f>
        <v>0</v>
      </c>
      <c r="BL420" s="74">
        <f>IF(AND(ISNUMBER('Emissions (start here)'!AG420),ISNUMBER(Dispersion!$Q$9)),'Emissions (start here)'!AG420*453.59/3600*Dispersion!$Q$9,0)</f>
        <v>0</v>
      </c>
      <c r="BM420" s="74">
        <f>IF(AND(ISNUMBER('Emissions (start here)'!AH420),ISNUMBER(Dispersion!$Q$10)),'Emissions (start here)'!AH420*2000*453.59/8760/3600*Dispersion!$Q$10,0)</f>
        <v>0</v>
      </c>
      <c r="BN420" s="74">
        <f>IF(AND(ISNUMBER('Emissions (start here)'!AH420),ISNUMBER(Dispersion!$Q$11)),'Emissions (start here)'!AH420*2000*453.59/8760/3600*Dispersion!$Q$11,0)</f>
        <v>0</v>
      </c>
      <c r="BO420" s="74">
        <f>IF(AND(ISNUMBER('Emissions (start here)'!AI420),ISNUMBER(Dispersion!$R$8)),'Emissions (start here)'!AI420*453.59/3600*Dispersion!$R$8,0)</f>
        <v>0</v>
      </c>
      <c r="BP420" s="74">
        <f>IF(AND(ISNUMBER('Emissions (start here)'!AI420),ISNUMBER(Dispersion!$R$9)),'Emissions (start here)'!AI420*453.59/3600*Dispersion!$R$9,0)</f>
        <v>0</v>
      </c>
      <c r="BQ420" s="74">
        <f>IF(AND(ISNUMBER('Emissions (start here)'!AJ420),ISNUMBER(Dispersion!$R$10)),'Emissions (start here)'!AJ420*2000*453.59/8760/3600*Dispersion!$R$10,0)</f>
        <v>0</v>
      </c>
      <c r="BR420" s="74">
        <f>IF(AND(ISNUMBER('Emissions (start here)'!AJ420),ISNUMBER(Dispersion!$R$11)),'Emissions (start here)'!AJ420*2000*453.59/8760/3600*Dispersion!$R$11,0)</f>
        <v>0</v>
      </c>
      <c r="BS420" s="74">
        <f>IF(AND(ISNUMBER('Emissions (start here)'!AK420),ISNUMBER(Dispersion!$S$8)),'Emissions (start here)'!AK420*453.59/3600*Dispersion!$S$8,0)</f>
        <v>0</v>
      </c>
      <c r="BT420" s="74">
        <f>IF(AND(ISNUMBER('Emissions (start here)'!AK420),ISNUMBER(Dispersion!$S$9)),'Emissions (start here)'!AK420*453.59/3600*Dispersion!$S$9,0)</f>
        <v>0</v>
      </c>
      <c r="BU420" s="74">
        <f>IF(AND(ISNUMBER('Emissions (start here)'!AL420),ISNUMBER(Dispersion!$S$10)),'Emissions (start here)'!AL420*2000*453.59/8760/3600*Dispersion!$S$10,0)</f>
        <v>0</v>
      </c>
      <c r="BV420" s="74">
        <f>IF(AND(ISNUMBER('Emissions (start here)'!AL420),ISNUMBER(Dispersion!$S$11)),'Emissions (start here)'!AL420*2000*453.59/8760/3600*Dispersion!$S$11,0)</f>
        <v>0</v>
      </c>
      <c r="BW420" s="74">
        <f>IF(AND(ISNUMBER('Emissions (start here)'!AM420),ISNUMBER(Dispersion!$T$8)),'Emissions (start here)'!AM420*453.59/3600*Dispersion!$T$8,0)</f>
        <v>0</v>
      </c>
      <c r="BX420" s="74">
        <f>IF(AND(ISNUMBER('Emissions (start here)'!AM420),ISNUMBER(Dispersion!$T$9)),'Emissions (start here)'!AM420*453.59/3600*Dispersion!$T$9,0)</f>
        <v>0</v>
      </c>
      <c r="BY420" s="74">
        <f>IF(AND(ISNUMBER('Emissions (start here)'!AN420),ISNUMBER(Dispersion!$T$10)),'Emissions (start here)'!AN420*2000*453.59/8760/3600*Dispersion!$T$10,0)</f>
        <v>0</v>
      </c>
      <c r="BZ420" s="74">
        <f>IF(AND(ISNUMBER('Emissions (start here)'!AN420),ISNUMBER(Dispersion!$T$11)),'Emissions (start here)'!AN420*2000*453.59/8760/3600*Dispersion!$T$11,0)</f>
        <v>0</v>
      </c>
      <c r="CA420" s="74">
        <f>IF(AND(ISNUMBER('Emissions (start here)'!AO420),ISNUMBER(Dispersion!$U$8)),'Emissions (start here)'!AO420*453.59/3600*Dispersion!$U$8,0)</f>
        <v>0</v>
      </c>
      <c r="CB420" s="74">
        <f>IF(AND(ISNUMBER('Emissions (start here)'!AO420),ISNUMBER(Dispersion!$U$9)),'Emissions (start here)'!AO420*453.59/3600*Dispersion!$U$9,0)</f>
        <v>0</v>
      </c>
      <c r="CC420" s="74">
        <f>IF(AND(ISNUMBER('Emissions (start here)'!AP420),ISNUMBER(Dispersion!$U$10)),'Emissions (start here)'!AP420*2000*453.59/8760/3600*Dispersion!$U$10,0)</f>
        <v>0</v>
      </c>
      <c r="CD420" s="74">
        <f>IF(AND(ISNUMBER('Emissions (start here)'!AP420),ISNUMBER(Dispersion!$U$11)),'Emissions (start here)'!AP420*2000*453.59/8760/3600*Dispersion!$U$11,0)</f>
        <v>0</v>
      </c>
      <c r="CE420" s="74">
        <f>IF(AND(ISNUMBER('Emissions (start here)'!AQ420),ISNUMBER(Dispersion!$V$8)),'Emissions (start here)'!AQ420*453.59/3600*Dispersion!$V$8,0)</f>
        <v>0</v>
      </c>
      <c r="CF420" s="74">
        <f>IF(AND(ISNUMBER('Emissions (start here)'!AQ420),ISNUMBER(Dispersion!$V$9)),'Emissions (start here)'!AQ420*453.59/3600*Dispersion!$V$9,0)</f>
        <v>0</v>
      </c>
      <c r="CG420" s="74">
        <f>IF(AND(ISNUMBER('Emissions (start here)'!AR420),ISNUMBER(Dispersion!$V$10)),'Emissions (start here)'!AR420*2000*453.59/8760/3600*Dispersion!$V$10,0)</f>
        <v>0</v>
      </c>
      <c r="CH420" s="74">
        <f>IF(AND(ISNUMBER('Emissions (start here)'!AR420),ISNUMBER(Dispersion!$V$11)),'Emissions (start here)'!AR420*2000*453.59/8760/3600*Dispersion!$V$11,0)</f>
        <v>0</v>
      </c>
      <c r="CI420" s="74">
        <f>IF(AND(ISNUMBER('Emissions (start here)'!AS420),ISNUMBER(Dispersion!$W$8)),'Emissions (start here)'!AS420*453.59/3600*Dispersion!$W$8,0)</f>
        <v>0</v>
      </c>
      <c r="CJ420" s="74">
        <f>IF(AND(ISNUMBER('Emissions (start here)'!AS420),ISNUMBER(Dispersion!$W$9)),'Emissions (start here)'!AS420*453.59/3600*Dispersion!$W$9,0)</f>
        <v>0</v>
      </c>
      <c r="CK420" s="74">
        <f>IF(AND(ISNUMBER('Emissions (start here)'!AT420),ISNUMBER(Dispersion!$W$10)),'Emissions (start here)'!AT420*2000*453.59/8760/3600*Dispersion!$W$10,0)</f>
        <v>0</v>
      </c>
      <c r="CL420" s="74">
        <f>IF(AND(ISNUMBER('Emissions (start here)'!AT420),ISNUMBER(Dispersion!$W$11)),'Emissions (start here)'!AT420*2000*453.59/8760/3600*Dispersion!$W$11,0)</f>
        <v>0</v>
      </c>
      <c r="CM420" s="74">
        <f>IF(AND(ISNUMBER('Emissions (start here)'!AU420),ISNUMBER(Dispersion!$X$8)),'Emissions (start here)'!AU420*453.59/3600*Dispersion!$X$8,0)</f>
        <v>0</v>
      </c>
      <c r="CN420" s="74">
        <f>IF(AND(ISNUMBER('Emissions (start here)'!AU420),ISNUMBER(Dispersion!$X$9)),'Emissions (start here)'!AU420*453.59/3600*Dispersion!$X$9,0)</f>
        <v>0</v>
      </c>
      <c r="CO420" s="74">
        <f>IF(AND(ISNUMBER('Emissions (start here)'!AV420),ISNUMBER(Dispersion!$X$10)),'Emissions (start here)'!AV420*2000*453.59/8760/3600*Dispersion!$X$10,0)</f>
        <v>0</v>
      </c>
      <c r="CP420" s="74">
        <f>IF(AND(ISNUMBER('Emissions (start here)'!AV420),ISNUMBER(Dispersion!$X$11)),'Emissions (start here)'!AV420*2000*453.59/8760/3600*Dispersion!$X$11,0)</f>
        <v>0</v>
      </c>
      <c r="CQ420" s="74">
        <f>IF(AND(ISNUMBER('Emissions (start here)'!AW420),ISNUMBER(Dispersion!$Y$8)),'Emissions (start here)'!AW420*453.59/3600*Dispersion!$Y$8,0)</f>
        <v>0</v>
      </c>
      <c r="CR420" s="74">
        <f>IF(AND(ISNUMBER('Emissions (start here)'!AW420),ISNUMBER(Dispersion!$Y$9)),'Emissions (start here)'!AW420*453.59/3600*Dispersion!$Y$9,0)</f>
        <v>0</v>
      </c>
      <c r="CS420" s="74">
        <f>IF(AND(ISNUMBER('Emissions (start here)'!AX420),ISNUMBER(Dispersion!$Y$10)),'Emissions (start here)'!AX420*2000*453.59/8760/3600*Dispersion!$Y$10,0)</f>
        <v>0</v>
      </c>
      <c r="CT420" s="74">
        <f>IF(AND(ISNUMBER('Emissions (start here)'!AX420),ISNUMBER(Dispersion!$Y$11)),'Emissions (start here)'!AX420*2000*453.59/8760/3600*Dispersion!$Y$11,0)</f>
        <v>0</v>
      </c>
      <c r="CU420" s="74">
        <f>IF(AND(ISNUMBER('Emissions (start here)'!AY420),ISNUMBER(Dispersion!$Z$8)),'Emissions (start here)'!AY420*453.59/3600*Dispersion!$Z$8,0)</f>
        <v>0</v>
      </c>
      <c r="CV420" s="74">
        <f>IF(AND(ISNUMBER('Emissions (start here)'!AY420),ISNUMBER(Dispersion!$Z$9)),'Emissions (start here)'!AY420*453.59/3600*Dispersion!$Z$9,0)</f>
        <v>0</v>
      </c>
      <c r="CW420" s="74">
        <f>IF(AND(ISNUMBER('Emissions (start here)'!AZ420),ISNUMBER(Dispersion!$Z$10)),'Emissions (start here)'!AZ420*2000*453.59/8760/3600*Dispersion!$Z$10,0)</f>
        <v>0</v>
      </c>
      <c r="CX420" s="74">
        <f>IF(AND(ISNUMBER('Emissions (start here)'!AZ420),ISNUMBER(Dispersion!$Z$11)),'Emissions (start here)'!AZ420*2000*453.59/8760/3600*Dispersion!$Z$11,0)</f>
        <v>0</v>
      </c>
      <c r="CY420" s="74">
        <f>IF(AND(ISNUMBER('Emissions (start here)'!BA420),ISNUMBER(Dispersion!$AA$8)),'Emissions (start here)'!BA420*453.59/3600*Dispersion!$AA$8,0)</f>
        <v>0</v>
      </c>
      <c r="CZ420" s="74">
        <f>IF(AND(ISNUMBER('Emissions (start here)'!BA420),ISNUMBER(Dispersion!$AA$9)),'Emissions (start here)'!BA420*453.59/3600*Dispersion!$AA$9,0)</f>
        <v>0</v>
      </c>
      <c r="DA420" s="74">
        <f>IF(AND(ISNUMBER('Emissions (start here)'!BB420),ISNUMBER(Dispersion!$AA$10)),'Emissions (start here)'!BB420*2000*453.59/8760/3600*Dispersion!$AA$10,0)</f>
        <v>0</v>
      </c>
      <c r="DB420" s="74">
        <f>IF(AND(ISNUMBER('Emissions (start here)'!BB420),ISNUMBER(Dispersion!$AA$11)),'Emissions (start here)'!BB420*2000*453.59/8760/3600*Dispersion!$AA$11,0)</f>
        <v>0</v>
      </c>
      <c r="DC420" s="74">
        <f>IF(AND(ISNUMBER('Emissions (start here)'!BC420),ISNUMBER(Dispersion!$AB$8)),'Emissions (start here)'!BC420*453.59/3600*Dispersion!$AB$8,0)</f>
        <v>0</v>
      </c>
      <c r="DD420" s="74">
        <f>IF(AND(ISNUMBER('Emissions (start here)'!BC420),ISNUMBER(Dispersion!$AB$9)),'Emissions (start here)'!BC420*453.59/3600*Dispersion!$AB$9,0)</f>
        <v>0</v>
      </c>
      <c r="DE420" s="74">
        <f>IF(AND(ISNUMBER('Emissions (start here)'!BD420),ISNUMBER(Dispersion!$AB$10)),'Emissions (start here)'!BD420*2000*453.59/8760/3600*Dispersion!$AB$10,0)</f>
        <v>0</v>
      </c>
      <c r="DF420" s="74">
        <f>IF(AND(ISNUMBER('Emissions (start here)'!BD420),ISNUMBER(Dispersion!$AB$11)),'Emissions (start here)'!BD420*2000*453.59/8760/3600*Dispersion!$AB$11,0)</f>
        <v>0</v>
      </c>
      <c r="DG420" s="74">
        <f>IF(AND(ISNUMBER('Emissions (start here)'!BE420),ISNUMBER(Dispersion!$AC$8)),'Emissions (start here)'!BE420*453.59/3600*Dispersion!$AC$8,0)</f>
        <v>0</v>
      </c>
      <c r="DH420" s="74">
        <f>IF(AND(ISNUMBER('Emissions (start here)'!BE420),ISNUMBER(Dispersion!$AC$9)),'Emissions (start here)'!BE420*453.59/3600*Dispersion!$AC$9,0)</f>
        <v>0</v>
      </c>
      <c r="DI420" s="74">
        <f>IF(AND(ISNUMBER('Emissions (start here)'!BF420),ISNUMBER(Dispersion!$AC$10)),'Emissions (start here)'!BF420*2000*453.59/8760/3600*Dispersion!$AC$10,0)</f>
        <v>0</v>
      </c>
      <c r="DJ420" s="74">
        <f>IF(AND(ISNUMBER('Emissions (start here)'!BF420),ISNUMBER(Dispersion!$AC$11)),'Emissions (start here)'!BF420*2000*453.59/8760/3600*Dispersion!$AC$11,0)</f>
        <v>0</v>
      </c>
      <c r="DK420" s="74">
        <f>IF(AND(ISNUMBER('Emissions (start here)'!BG420),ISNUMBER(Dispersion!$AD$8)),'Emissions (start here)'!BG420*453.59/3600*Dispersion!$AD$8,0)</f>
        <v>0</v>
      </c>
      <c r="DL420" s="74">
        <f>IF(AND(ISNUMBER('Emissions (start here)'!BG420),ISNUMBER(Dispersion!$AD$9)),'Emissions (start here)'!BG420*453.59/3600*Dispersion!$AD$9,0)</f>
        <v>0</v>
      </c>
      <c r="DM420" s="74">
        <f>IF(AND(ISNUMBER('Emissions (start here)'!BH420),ISNUMBER(Dispersion!$AD$10)),'Emissions (start here)'!BH420*2000*453.59/8760/3600*Dispersion!$AD$10,0)</f>
        <v>0</v>
      </c>
      <c r="DN420" s="74">
        <f>IF(AND(ISNUMBER('Emissions (start here)'!BH420),ISNUMBER(Dispersion!$AD$11)),'Emissions (start here)'!BH420*2000*453.59/8760/3600*Dispersion!$AD$11,0)</f>
        <v>0</v>
      </c>
      <c r="DO420" s="74">
        <f>IF(AND(ISNUMBER('Emissions (start here)'!BI420),ISNUMBER(Dispersion!$AE$8)),'Emissions (start here)'!BI420*453.59/3600*Dispersion!$AE$8,0)</f>
        <v>0</v>
      </c>
      <c r="DP420" s="74">
        <f>IF(AND(ISNUMBER('Emissions (start here)'!BI420),ISNUMBER(Dispersion!$AE$9)),'Emissions (start here)'!BI420*453.59/3600*Dispersion!$AE$9,0)</f>
        <v>0</v>
      </c>
      <c r="DQ420" s="74">
        <f>IF(AND(ISNUMBER('Emissions (start here)'!BJ420),ISNUMBER(Dispersion!$AE$10)),'Emissions (start here)'!BJ420*2000*453.59/8760/3600*Dispersion!$AE$10,0)</f>
        <v>0</v>
      </c>
      <c r="DR420" s="74">
        <f>IF(AND(ISNUMBER('Emissions (start here)'!BJ420),ISNUMBER(Dispersion!$AE$11)),'Emissions (start here)'!BJ420*2000*453.59/8760/3600*Dispersion!$AE$11,0)</f>
        <v>0</v>
      </c>
      <c r="DS420" s="74">
        <f>IF(AND(ISNUMBER('Emissions (start here)'!BK420),ISNUMBER(Dispersion!$AF$8)),'Emissions (start here)'!BK420*453.59/3600*Dispersion!$AF$8,0)</f>
        <v>0</v>
      </c>
      <c r="DT420" s="74">
        <f>IF(AND(ISNUMBER('Emissions (start here)'!BK420),ISNUMBER(Dispersion!$AF$9)),'Emissions (start here)'!BK420*453.59/3600*Dispersion!$AF$9,0)</f>
        <v>0</v>
      </c>
      <c r="DU420" s="74">
        <f>IF(AND(ISNUMBER('Emissions (start here)'!BL420),ISNUMBER(Dispersion!$AF$10)),'Emissions (start here)'!BL420*2000*453.59/8760/3600*Dispersion!$AF$10,0)</f>
        <v>0</v>
      </c>
      <c r="DV420" s="74">
        <f>IF(AND(ISNUMBER('Emissions (start here)'!BL420),ISNUMBER(Dispersion!$AF$11)),'Emissions (start here)'!BL420*2000*453.59/8760/3600*Dispersion!$AF$11,0)</f>
        <v>0</v>
      </c>
      <c r="DW420" s="74">
        <f>IF(AND(ISNUMBER('Emissions (start here)'!BM420),ISNUMBER(Dispersion!$AG$8)),'Emissions (start here)'!BM420*453.59/3600*Dispersion!$AG$8,0)</f>
        <v>0</v>
      </c>
      <c r="DX420" s="74">
        <f>IF(AND(ISNUMBER('Emissions (start here)'!BM420),ISNUMBER(Dispersion!$AG$9)),'Emissions (start here)'!BM420*453.59/3600*Dispersion!$AG$9,0)</f>
        <v>0</v>
      </c>
      <c r="DY420" s="74">
        <f>IF(AND(ISNUMBER('Emissions (start here)'!BN420),ISNUMBER(Dispersion!$AG$10)),'Emissions (start here)'!BN420*2000*453.59/8760/3600*Dispersion!$AG$10,0)</f>
        <v>0</v>
      </c>
      <c r="DZ420" s="74">
        <f>IF(AND(ISNUMBER('Emissions (start here)'!BN420),ISNUMBER(Dispersion!$AG$11)),'Emissions (start here)'!BN420*2000*453.59/8760/3600*Dispersion!$AG$11,0)</f>
        <v>0</v>
      </c>
      <c r="EA420" s="74">
        <f>IF(AND(ISNUMBER('Emissions (start here)'!BO420),ISNUMBER(Dispersion!$AH$8)),'Emissions (start here)'!BO420*453.59/3600*Dispersion!$AH$8,0)</f>
        <v>0</v>
      </c>
      <c r="EB420" s="74">
        <f>IF(AND(ISNUMBER('Emissions (start here)'!BO420),ISNUMBER(Dispersion!$AH$9)),'Emissions (start here)'!BO420*453.59/3600*Dispersion!$AH$9,0)</f>
        <v>0</v>
      </c>
      <c r="EC420" s="74">
        <f>IF(AND(ISNUMBER('Emissions (start here)'!BP420),ISNUMBER(Dispersion!$AH$10)),'Emissions (start here)'!BP420*2000*453.59/8760/3600*Dispersion!$AH$10,0)</f>
        <v>0</v>
      </c>
      <c r="ED420" s="74">
        <f>IF(AND(ISNUMBER('Emissions (start here)'!BP420),ISNUMBER(Dispersion!$AH$11)),'Emissions (start here)'!BP420*2000*453.59/8760/3600*Dispersion!$AH$11,0)</f>
        <v>0</v>
      </c>
      <c r="EE420" s="74">
        <f>IF(AND(ISNUMBER('Emissions (start here)'!BQ420),ISNUMBER(Dispersion!$AI$8)),'Emissions (start here)'!BQ420*453.59/3600*Dispersion!$AI$8,0)</f>
        <v>0</v>
      </c>
      <c r="EF420" s="74">
        <f>IF(AND(ISNUMBER('Emissions (start here)'!BQ420),ISNUMBER(Dispersion!$AI$9)),'Emissions (start here)'!BQ420*453.59/3600*Dispersion!$AI$9,0)</f>
        <v>0</v>
      </c>
      <c r="EG420" s="74">
        <f>IF(AND(ISNUMBER('Emissions (start here)'!BR420),ISNUMBER(Dispersion!$AI$10)),'Emissions (start here)'!BR420*2000*453.59/8760/3600*Dispersion!$AI$10,0)</f>
        <v>0</v>
      </c>
      <c r="EH420" s="74">
        <f>IF(AND(ISNUMBER('Emissions (start here)'!BR420),ISNUMBER(Dispersion!$AI$11)),'Emissions (start here)'!BR420*2000*453.59/8760/3600*Dispersion!$AI$11,0)</f>
        <v>0</v>
      </c>
      <c r="EI420" s="74">
        <f>IF(AND(ISNUMBER('Emissions (start here)'!BS420),ISNUMBER(Dispersion!$AJ$8)),'Emissions (start here)'!BS420*453.59/3600*Dispersion!$AJ$8,0)</f>
        <v>0</v>
      </c>
      <c r="EJ420" s="74">
        <f>IF(AND(ISNUMBER('Emissions (start here)'!BS420),ISNUMBER(Dispersion!$AJ$9)),'Emissions (start here)'!BS420*453.59/3600*Dispersion!$AJ$9,0)</f>
        <v>0</v>
      </c>
      <c r="EK420" s="74">
        <f>IF(AND(ISNUMBER('Emissions (start here)'!BT420),ISNUMBER(Dispersion!$AJ$10)),'Emissions (start here)'!BT420*2000*453.59/8760/3600*Dispersion!$AJ$10,0)</f>
        <v>0</v>
      </c>
      <c r="EL420" s="74">
        <f>IF(AND(ISNUMBER('Emissions (start here)'!BT420),ISNUMBER(Dispersion!$AJ$11)),'Emissions (start here)'!BT420*2000*453.59/8760/3600*Dispersion!$AJ$11,0)</f>
        <v>0</v>
      </c>
      <c r="EM420" s="74">
        <f>IF(AND(ISNUMBER('Emissions (start here)'!BU420),ISNUMBER(Dispersion!$AK$8)),'Emissions (start here)'!BU420*453.59/3600*Dispersion!$AK$8,0)</f>
        <v>0</v>
      </c>
      <c r="EN420" s="74">
        <f>IF(AND(ISNUMBER('Emissions (start here)'!BU420),ISNUMBER(Dispersion!$AK$9)),'Emissions (start here)'!BU420*453.59/3600*Dispersion!$AK$9,0)</f>
        <v>0</v>
      </c>
      <c r="EO420" s="74">
        <f>IF(AND(ISNUMBER('Emissions (start here)'!BV420),ISNUMBER(Dispersion!$AK$10)),'Emissions (start here)'!BV420*2000*453.59/8760/3600*Dispersion!$AK$10,0)</f>
        <v>0</v>
      </c>
      <c r="EP420" s="74">
        <f>IF(AND(ISNUMBER('Emissions (start here)'!BV420),ISNUMBER(Dispersion!$AK$11)),'Emissions (start here)'!BV420*2000*453.59/8760/3600*Dispersion!$AK$11,0)</f>
        <v>0</v>
      </c>
      <c r="EQ420" s="74">
        <f>IF(AND(ISNUMBER('Emissions (start here)'!BW420),ISNUMBER(Dispersion!$AL$8)),'Emissions (start here)'!BW420*453.59/3600*Dispersion!$AL$8,0)</f>
        <v>0</v>
      </c>
      <c r="ER420" s="74">
        <f>IF(AND(ISNUMBER('Emissions (start here)'!BW420),ISNUMBER(Dispersion!$AL$9)),'Emissions (start here)'!BW420*453.59/3600*Dispersion!$AL$9,0)</f>
        <v>0</v>
      </c>
      <c r="ES420" s="74">
        <f>IF(AND(ISNUMBER('Emissions (start here)'!BX420),ISNUMBER(Dispersion!$AL$10)),'Emissions (start here)'!BX420*2000*453.59/8760/3600*Dispersion!$AL$10,0)</f>
        <v>0</v>
      </c>
      <c r="ET420" s="74">
        <f>IF(AND(ISNUMBER('Emissions (start here)'!BX420),ISNUMBER(Dispersion!$AL$11)),'Emissions (start here)'!BX420*2000*453.59/8760/3600*Dispersion!$AL$11,0)</f>
        <v>0</v>
      </c>
      <c r="EU420" s="74">
        <f>IF(AND(ISNUMBER('Emissions (start here)'!BY420),ISNUMBER(Dispersion!$AM$8)),'Emissions (start here)'!BY420*453.59/3600*Dispersion!$AM$8,0)</f>
        <v>0</v>
      </c>
      <c r="EV420" s="74">
        <f>IF(AND(ISNUMBER('Emissions (start here)'!BY420),ISNUMBER(Dispersion!$AM$9)),'Emissions (start here)'!BY420*453.59/3600*Dispersion!$AM$9,0)</f>
        <v>0</v>
      </c>
      <c r="EW420" s="74">
        <f>IF(AND(ISNUMBER('Emissions (start here)'!BZ420),ISNUMBER(Dispersion!$AM$10)),'Emissions (start here)'!BZ420*2000*453.59/8760/3600*Dispersion!$AM$10,0)</f>
        <v>0</v>
      </c>
      <c r="EX420" s="74">
        <f>IF(AND(ISNUMBER('Emissions (start here)'!BZ420),ISNUMBER(Dispersion!$AM$11)),'Emissions (start here)'!BZ420*2000*453.59/8760/3600*Dispersion!$AM$11,0)</f>
        <v>0</v>
      </c>
      <c r="EY420" s="74">
        <f>IF(AND(ISNUMBER('Emissions (start here)'!CA420),ISNUMBER(Dispersion!$AN$8)),'Emissions (start here)'!CA420*453.59/3600*Dispersion!$AN$8,0)</f>
        <v>0</v>
      </c>
      <c r="EZ420" s="74">
        <f>IF(AND(ISNUMBER('Emissions (start here)'!CA420),ISNUMBER(Dispersion!$AN$9)),'Emissions (start here)'!CA420*453.59/3600*Dispersion!$AN$9,0)</f>
        <v>0</v>
      </c>
      <c r="FA420" s="74">
        <f>IF(AND(ISNUMBER('Emissions (start here)'!CB420),ISNUMBER(Dispersion!$AN$10)),'Emissions (start here)'!CB420*2000*453.59/8760/3600*Dispersion!$AN$10,0)</f>
        <v>0</v>
      </c>
      <c r="FB420" s="74">
        <f>IF(AND(ISNUMBER('Emissions (start here)'!CB420),ISNUMBER(Dispersion!$AN$11)),'Emissions (start here)'!CB420*2000*453.59/8760/3600*Dispersion!$AN$11,0)</f>
        <v>0</v>
      </c>
      <c r="FC420" s="74">
        <f>IF(AND(ISNUMBER('Emissions (start here)'!CC420),ISNUMBER(Dispersion!$AO$8)),'Emissions (start here)'!CC420*453.59/3600*Dispersion!$AO$8,0)</f>
        <v>0</v>
      </c>
      <c r="FD420" s="74">
        <f>IF(AND(ISNUMBER('Emissions (start here)'!CC420),ISNUMBER(Dispersion!$AO$9)),'Emissions (start here)'!CC420*453.59/3600*Dispersion!$AO$9,0)</f>
        <v>0</v>
      </c>
      <c r="FE420" s="74">
        <f>IF(AND(ISNUMBER('Emissions (start here)'!CD420),ISNUMBER(Dispersion!$AO$10)),'Emissions (start here)'!CD420*2000*453.59/8760/3600*Dispersion!$AO$10,0)</f>
        <v>0</v>
      </c>
      <c r="FF420" s="74">
        <f>IF(AND(ISNUMBER('Emissions (start here)'!CD420),ISNUMBER(Dispersion!$AO$11)),'Emissions (start here)'!CD420*2000*453.59/8760/3600*Dispersion!$AO$11,0)</f>
        <v>0</v>
      </c>
      <c r="FG420" s="74">
        <f>IF(AND(ISNUMBER('Emissions (start here)'!CE420),ISNUMBER(Dispersion!$AP$8)),'Emissions (start here)'!CE420*453.59/3600*Dispersion!$AP$8,0)</f>
        <v>0</v>
      </c>
      <c r="FH420" s="74">
        <f>IF(AND(ISNUMBER('Emissions (start here)'!CE420),ISNUMBER(Dispersion!$AP$9)),'Emissions (start here)'!CE420*453.59/3600*Dispersion!$AP$9,0)</f>
        <v>0</v>
      </c>
      <c r="FI420" s="74">
        <f>IF(AND(ISNUMBER('Emissions (start here)'!CF420),ISNUMBER(Dispersion!$AP$10)),'Emissions (start here)'!CF420*2000*453.59/8760/3600*Dispersion!$AP$10,0)</f>
        <v>0</v>
      </c>
      <c r="FJ420" s="74">
        <f>IF(AND(ISNUMBER('Emissions (start here)'!CF420),ISNUMBER(Dispersion!$AP$11)),'Emissions (start here)'!CF420*2000*453.59/8760/3600*Dispersion!$AP$11,0)</f>
        <v>0</v>
      </c>
      <c r="FK420" s="74">
        <f>IF(AND(ISNUMBER('Emissions (start here)'!CG420),ISNUMBER(Dispersion!$AQ$8)),'Emissions (start here)'!CG420*453.59/3600*Dispersion!$AQ$8,0)</f>
        <v>0</v>
      </c>
      <c r="FL420" s="74">
        <f>IF(AND(ISNUMBER('Emissions (start here)'!CG420),ISNUMBER(Dispersion!$AQ$9)),'Emissions (start here)'!CG420*453.59/3600*Dispersion!$AQ$9,0)</f>
        <v>0</v>
      </c>
      <c r="FM420" s="74">
        <f>IF(AND(ISNUMBER('Emissions (start here)'!CH420),ISNUMBER(Dispersion!$AQ$10)),'Emissions (start here)'!CH420*2000*453.59/8760/3600*Dispersion!$AQ$10,0)</f>
        <v>0</v>
      </c>
      <c r="FN420" s="74">
        <f>IF(AND(ISNUMBER('Emissions (start here)'!CH420),ISNUMBER(Dispersion!$AQ$11)),'Emissions (start here)'!CH420*2000*453.59/8760/3600*Dispersion!$AQ$11,0)</f>
        <v>0</v>
      </c>
      <c r="FO420" s="74">
        <f>IF(AND(ISNUMBER('Emissions (start here)'!CI420),ISNUMBER(Dispersion!$AR$8)),'Emissions (start here)'!CI420*453.59/3600*Dispersion!$AR$8,0)</f>
        <v>0</v>
      </c>
      <c r="FP420" s="74">
        <f>IF(AND(ISNUMBER('Emissions (start here)'!CI420),ISNUMBER(Dispersion!$AR$9)),'Emissions (start here)'!CI420*453.59/3600*Dispersion!$AR$9,0)</f>
        <v>0</v>
      </c>
      <c r="FQ420" s="74">
        <f>IF(AND(ISNUMBER('Emissions (start here)'!CJ420),ISNUMBER(Dispersion!$AR$10)),'Emissions (start here)'!CJ420*2000*453.59/8760/3600*Dispersion!$AR$10,0)</f>
        <v>0</v>
      </c>
      <c r="FR420" s="74">
        <f>IF(AND(ISNUMBER('Emissions (start here)'!CJ420),ISNUMBER(Dispersion!$AR$11)),'Emissions (start here)'!CJ420*2000*453.59/8760/3600*Dispersion!$AR$11,0)</f>
        <v>0</v>
      </c>
      <c r="FS420" s="74">
        <f>IF(AND(ISNUMBER('Emissions (start here)'!CK420),ISNUMBER(Dispersion!$AS$8)),'Emissions (start here)'!CK420*453.59/3600*Dispersion!$AS$8,0)</f>
        <v>0</v>
      </c>
      <c r="FT420" s="74">
        <f>IF(AND(ISNUMBER('Emissions (start here)'!CK420),ISNUMBER(Dispersion!$AS$9)),'Emissions (start here)'!CK420*453.59/3600*Dispersion!$AS$9,0)</f>
        <v>0</v>
      </c>
      <c r="FU420" s="74">
        <f>IF(AND(ISNUMBER('Emissions (start here)'!CL420),ISNUMBER(Dispersion!$AS$10)),'Emissions (start here)'!CL420*2000*453.59/8760/3600*Dispersion!$AS$10,0)</f>
        <v>0</v>
      </c>
      <c r="FV420" s="74">
        <f>IF(AND(ISNUMBER('Emissions (start here)'!CL420),ISNUMBER(Dispersion!$AS$11)),'Emissions (start here)'!CL420*2000*453.59/8760/3600*Dispersion!$AS$11,0)</f>
        <v>0</v>
      </c>
      <c r="FW420" s="74">
        <f>IF(AND(ISNUMBER('Emissions (start here)'!CM420),ISNUMBER(Dispersion!$AT$8)),'Emissions (start here)'!CM420*453.59/3600*Dispersion!$AT$8,0)</f>
        <v>0</v>
      </c>
      <c r="FX420" s="74">
        <f>IF(AND(ISNUMBER('Emissions (start here)'!CM420),ISNUMBER(Dispersion!$AT$9)),'Emissions (start here)'!CM420*453.59/3600*Dispersion!$AT$9,0)</f>
        <v>0</v>
      </c>
      <c r="FY420" s="74">
        <f>IF(AND(ISNUMBER('Emissions (start here)'!CN420),ISNUMBER(Dispersion!$AT$10)),'Emissions (start here)'!CN420*2000*453.59/8760/3600*Dispersion!$AT$10,0)</f>
        <v>0</v>
      </c>
      <c r="FZ420" s="74">
        <f>IF(AND(ISNUMBER('Emissions (start here)'!CN420),ISNUMBER(Dispersion!$AT$11)),'Emissions (start here)'!CN420*2000*453.59/8760/3600*Dispersion!$AT$11,0)</f>
        <v>0</v>
      </c>
      <c r="GA420" s="74">
        <f>IF(AND(ISNUMBER('Emissions (start here)'!CO420),ISNUMBER(Dispersion!$AU$8)),'Emissions (start here)'!CO420*453.59/3600*Dispersion!$AU$8,0)</f>
        <v>0</v>
      </c>
      <c r="GB420" s="74">
        <f>IF(AND(ISNUMBER('Emissions (start here)'!CO420),ISNUMBER(Dispersion!$AU$9)),'Emissions (start here)'!CO420*453.59/3600*Dispersion!$AU$9,0)</f>
        <v>0</v>
      </c>
      <c r="GC420" s="74">
        <f>IF(AND(ISNUMBER('Emissions (start here)'!CP420),ISNUMBER(Dispersion!$AU$10)),'Emissions (start here)'!CP420*2000*453.59/8760/3600*Dispersion!$AU$10,0)</f>
        <v>0</v>
      </c>
      <c r="GD420" s="74">
        <f>IF(AND(ISNUMBER('Emissions (start here)'!CP420),ISNUMBER(Dispersion!$AU$11)),'Emissions (start here)'!CP420*2000*453.59/8760/3600*Dispersion!$AU$11,0)</f>
        <v>0</v>
      </c>
      <c r="GE420" s="74">
        <f>IF(AND(ISNUMBER('Emissions (start here)'!CQ420),ISNUMBER(Dispersion!$AV$8)),'Emissions (start here)'!CQ420*453.59/3600*Dispersion!$AV$8,0)</f>
        <v>0</v>
      </c>
      <c r="GF420" s="74">
        <f>IF(AND(ISNUMBER('Emissions (start here)'!CQ420),ISNUMBER(Dispersion!$AV$9)),'Emissions (start here)'!CQ420*453.59/3600*Dispersion!$AV$9,0)</f>
        <v>0</v>
      </c>
      <c r="GG420" s="74">
        <f>IF(AND(ISNUMBER('Emissions (start here)'!CR420),ISNUMBER(Dispersion!$AV$10)),'Emissions (start here)'!CR420*2000*453.59/8760/3600*Dispersion!$AV$10,0)</f>
        <v>0</v>
      </c>
      <c r="GH420" s="74">
        <f>IF(AND(ISNUMBER('Emissions (start here)'!CR420),ISNUMBER(Dispersion!$AV$11)),'Emissions (start here)'!CR420*2000*453.59/8760/3600*Dispersion!$AV$11,0)</f>
        <v>0</v>
      </c>
      <c r="GI420" s="74">
        <f>IF(AND(ISNUMBER('Emissions (start here)'!CS420),ISNUMBER(Dispersion!$AW$8)),'Emissions (start here)'!CS420*453.59/3600*Dispersion!$AW$8,0)</f>
        <v>0</v>
      </c>
      <c r="GJ420" s="74">
        <f>IF(AND(ISNUMBER('Emissions (start here)'!CS420),ISNUMBER(Dispersion!$AW$9)),'Emissions (start here)'!CS420*453.59/3600*Dispersion!$AW$9,0)</f>
        <v>0</v>
      </c>
      <c r="GK420" s="74">
        <f>IF(AND(ISNUMBER('Emissions (start here)'!CT420),ISNUMBER(Dispersion!$AW$10)),'Emissions (start here)'!CT420*2000*453.59/8760/3600*Dispersion!$AW$10,0)</f>
        <v>0</v>
      </c>
      <c r="GL420" s="74">
        <f>IF(AND(ISNUMBER('Emissions (start here)'!CT420),ISNUMBER(Dispersion!$AW$11)),'Emissions (start here)'!CT420*2000*453.59/8760/3600*Dispersion!$AW$11,0)</f>
        <v>0</v>
      </c>
      <c r="GM420" s="74">
        <f>IF(AND(ISNUMBER('Emissions (start here)'!CU420),ISNUMBER(Dispersion!$AX$8)),'Emissions (start here)'!CU420*453.59/3600*Dispersion!$AX$8,0)</f>
        <v>0</v>
      </c>
      <c r="GN420" s="74">
        <f>IF(AND(ISNUMBER('Emissions (start here)'!CU420),ISNUMBER(Dispersion!$AX$9)),'Emissions (start here)'!CU420*453.59/3600*Dispersion!$AX$9,0)</f>
        <v>0</v>
      </c>
      <c r="GO420" s="74">
        <f>IF(AND(ISNUMBER('Emissions (start here)'!CV420),ISNUMBER(Dispersion!$AX$10)),'Emissions (start here)'!CV420*2000*453.59/8760/3600*Dispersion!$AX$10,0)</f>
        <v>0</v>
      </c>
      <c r="GP420" s="74">
        <f>IF(AND(ISNUMBER('Emissions (start here)'!CV420),ISNUMBER(Dispersion!$AX$11)),'Emissions (start here)'!CV420*2000*453.59/8760/3600*Dispersion!$AX$11,0)</f>
        <v>0</v>
      </c>
      <c r="GQ420" s="74">
        <f>IF(AND(ISNUMBER('Emissions (start here)'!CW420),ISNUMBER(Dispersion!$AY$8)),'Emissions (start here)'!CW420*453.59/3600*Dispersion!$AY$8,0)</f>
        <v>0</v>
      </c>
      <c r="GR420" s="74">
        <f>IF(AND(ISNUMBER('Emissions (start here)'!CW420),ISNUMBER(Dispersion!$AY$9)),'Emissions (start here)'!CW420*453.59/3600*Dispersion!$AY$9,0)</f>
        <v>0</v>
      </c>
      <c r="GS420" s="74">
        <f>IF(AND(ISNUMBER('Emissions (start here)'!CX420),ISNUMBER(Dispersion!$AY$10)),'Emissions (start here)'!CX420*2000*453.59/8760/3600*Dispersion!$AY$10,0)</f>
        <v>0</v>
      </c>
      <c r="GT420" s="74">
        <f>IF(AND(ISNUMBER('Emissions (start here)'!CX420),ISNUMBER(Dispersion!$AY$11)),'Emissions (start here)'!CX420*2000*453.59/8760/3600*Dispersion!$AY$11,0)</f>
        <v>0</v>
      </c>
      <c r="GU420" s="74">
        <f>IF(AND(ISNUMBER('Emissions (start here)'!CY420),ISNUMBER(Dispersion!$AZ$8)),'Emissions (start here)'!CY420*453.59/3600*Dispersion!$AZ$8,0)</f>
        <v>0</v>
      </c>
      <c r="GV420" s="74">
        <f>IF(AND(ISNUMBER('Emissions (start here)'!CY420),ISNUMBER(Dispersion!$AZ$9)),'Emissions (start here)'!CY420*453.59/3600*Dispersion!$AZ$9,0)</f>
        <v>0</v>
      </c>
      <c r="GW420" s="74">
        <f>IF(AND(ISNUMBER('Emissions (start here)'!CZ420),ISNUMBER(Dispersion!$AZ$10)),'Emissions (start here)'!CZ420*2000*453.59/8760/3600*Dispersion!$AZ$10,0)</f>
        <v>0</v>
      </c>
      <c r="GX420" s="74">
        <f>IF(AND(ISNUMBER('Emissions (start here)'!CZ420),ISNUMBER(Dispersion!$AZ$11)),'Emissions (start here)'!CZ420*2000*453.59/8760/3600*Dispersion!$AZ$11,0)</f>
        <v>0</v>
      </c>
    </row>
    <row r="421" spans="1:206" x14ac:dyDescent="0.2">
      <c r="A421" s="51" t="str">
        <f>'Tox Values'!C421</f>
        <v>109-99-9</v>
      </c>
      <c r="B421" s="94" t="str">
        <f>'Tox Values'!D421</f>
        <v>Tetrahydrofuran</v>
      </c>
      <c r="C421" s="96">
        <f t="shared" si="25"/>
        <v>0</v>
      </c>
      <c r="D421" s="74">
        <f t="shared" si="26"/>
        <v>0</v>
      </c>
      <c r="E421" s="74">
        <f t="shared" si="27"/>
        <v>0</v>
      </c>
      <c r="F421" s="99">
        <f t="shared" si="28"/>
        <v>0</v>
      </c>
      <c r="G421" s="97">
        <f>IF(AND(ISNUMBER('Emissions (start here)'!E421),ISNUMBER(Dispersion!$C$8)),'Emissions (start here)'!E421*453.59/3600*Dispersion!$C$8,0)</f>
        <v>0</v>
      </c>
      <c r="H421" s="74">
        <f>IF(AND(ISNUMBER('Emissions (start here)'!E421),ISNUMBER(Dispersion!$C$9)),'Emissions (start here)'!E421*453.59/3600*Dispersion!$C$9,0)</f>
        <v>0</v>
      </c>
      <c r="I421" s="74">
        <f>IF(AND(ISNUMBER('Emissions (start here)'!F421),ISNUMBER(Dispersion!$C$10)),'Emissions (start here)'!F421*2000*453.59/8760/3600*Dispersion!$C$10,0)</f>
        <v>0</v>
      </c>
      <c r="J421" s="74">
        <f>IF(AND(ISNUMBER('Emissions (start here)'!F421),ISNUMBER(Dispersion!$C$11)),'Emissions (start here)'!F421*2000*453.59/8760/3600*Dispersion!$C$11,0)</f>
        <v>0</v>
      </c>
      <c r="K421" s="74">
        <f>IF(AND(ISNUMBER('Emissions (start here)'!G421),ISNUMBER(Dispersion!$D$8)),'Emissions (start here)'!G421*453.59/3600*Dispersion!$D$8,0)</f>
        <v>0</v>
      </c>
      <c r="L421" s="74">
        <f>IF(AND(ISNUMBER('Emissions (start here)'!G421),ISNUMBER(Dispersion!$D$9)),'Emissions (start here)'!G421*453.59/3600*Dispersion!$D$9,0)</f>
        <v>0</v>
      </c>
      <c r="M421" s="74">
        <f>IF(AND(ISNUMBER('Emissions (start here)'!H421),ISNUMBER(Dispersion!$D$10)),'Emissions (start here)'!H421*2000*453.59/8760/3600*Dispersion!$D$10,0)</f>
        <v>0</v>
      </c>
      <c r="N421" s="74">
        <f>IF(AND(ISNUMBER('Emissions (start here)'!H421),ISNUMBER(Dispersion!$D$11)),'Emissions (start here)'!H421*2000*453.59/8760/3600*Dispersion!$D$11,0)</f>
        <v>0</v>
      </c>
      <c r="O421" s="74">
        <f>IF(AND(ISNUMBER('Emissions (start here)'!I421),ISNUMBER(Dispersion!$E$8)),'Emissions (start here)'!I421*453.59/3600*Dispersion!$E$8,0)</f>
        <v>0</v>
      </c>
      <c r="P421" s="74">
        <f>IF(AND(ISNUMBER('Emissions (start here)'!I421),ISNUMBER(Dispersion!$E$9)),'Emissions (start here)'!I421*453.59/3600*Dispersion!$E$9,0)</f>
        <v>0</v>
      </c>
      <c r="Q421" s="74">
        <f>IF(AND(ISNUMBER('Emissions (start here)'!J421),ISNUMBER(Dispersion!$E$10)),'Emissions (start here)'!J421*2000*453.59/8760/3600*Dispersion!$E$10,0)</f>
        <v>0</v>
      </c>
      <c r="R421" s="74">
        <f>IF(AND(ISNUMBER('Emissions (start here)'!J421),ISNUMBER(Dispersion!$E$11)),'Emissions (start here)'!J421*2000*453.59/8760/3600*Dispersion!$E$11,0)</f>
        <v>0</v>
      </c>
      <c r="S421" s="74">
        <f>IF(AND(ISNUMBER('Emissions (start here)'!K421),ISNUMBER(Dispersion!$F$8)),'Emissions (start here)'!K421*453.59/3600*Dispersion!$F$8,0)</f>
        <v>0</v>
      </c>
      <c r="T421" s="74">
        <f>IF(AND(ISNUMBER('Emissions (start here)'!K421),ISNUMBER(Dispersion!$F$9)),'Emissions (start here)'!K421*453.59/3600*Dispersion!$F$9,0)</f>
        <v>0</v>
      </c>
      <c r="U421" s="74">
        <f>IF(AND(ISNUMBER('Emissions (start here)'!L421),ISNUMBER(Dispersion!$F$10)),'Emissions (start here)'!L421*2000*453.59/8760/3600*Dispersion!$F$10,0)</f>
        <v>0</v>
      </c>
      <c r="V421" s="74">
        <f>IF(AND(ISNUMBER('Emissions (start here)'!L421),ISNUMBER(Dispersion!$F$11)),'Emissions (start here)'!L421*2000*453.59/8760/3600*Dispersion!$F$11,0)</f>
        <v>0</v>
      </c>
      <c r="W421" s="74">
        <f>IF(AND(ISNUMBER('Emissions (start here)'!M421),ISNUMBER(Dispersion!$G$8)),'Emissions (start here)'!M421*453.59/3600*Dispersion!$G$8,0)</f>
        <v>0</v>
      </c>
      <c r="X421" s="74">
        <f>IF(AND(ISNUMBER('Emissions (start here)'!M421),ISNUMBER(Dispersion!$G$9)),'Emissions (start here)'!M421*453.59/3600*Dispersion!$G$9,0)</f>
        <v>0</v>
      </c>
      <c r="Y421" s="74">
        <f>IF(AND(ISNUMBER('Emissions (start here)'!N421),ISNUMBER(Dispersion!$G$10)),'Emissions (start here)'!N421*2000*453.59/8760/3600*Dispersion!$G$10,0)</f>
        <v>0</v>
      </c>
      <c r="Z421" s="74">
        <f>IF(AND(ISNUMBER('Emissions (start here)'!N421),ISNUMBER(Dispersion!$G$11)),'Emissions (start here)'!N421*2000*453.59/8760/3600*Dispersion!$G$11,0)</f>
        <v>0</v>
      </c>
      <c r="AA421" s="74">
        <f>IF(AND(ISNUMBER('Emissions (start here)'!O421),ISNUMBER(Dispersion!$H$8)),'Emissions (start here)'!O421*453.59/3600*Dispersion!$H$8,0)</f>
        <v>0</v>
      </c>
      <c r="AB421" s="74">
        <f>IF(AND(ISNUMBER('Emissions (start here)'!O421),ISNUMBER(Dispersion!$H$9)),'Emissions (start here)'!O421*453.59/3600*Dispersion!$H$9,0)</f>
        <v>0</v>
      </c>
      <c r="AC421" s="74">
        <f>IF(AND(ISNUMBER('Emissions (start here)'!P421),ISNUMBER(Dispersion!$H$10)),'Emissions (start here)'!P421*2000*453.59/8760/3600*Dispersion!$H$10,0)</f>
        <v>0</v>
      </c>
      <c r="AD421" s="74">
        <f>IF(AND(ISNUMBER('Emissions (start here)'!P421),ISNUMBER(Dispersion!$H$11)),'Emissions (start here)'!P421*2000*453.59/8760/3600*Dispersion!$H$11,0)</f>
        <v>0</v>
      </c>
      <c r="AE421" s="74">
        <f>IF(AND(ISNUMBER('Emissions (start here)'!Q421),ISNUMBER(Dispersion!$I$8)),'Emissions (start here)'!Q421*453.59/3600*Dispersion!$I$8,0)</f>
        <v>0</v>
      </c>
      <c r="AF421" s="74">
        <f>IF(AND(ISNUMBER('Emissions (start here)'!Q421),ISNUMBER(Dispersion!$I$9)),'Emissions (start here)'!Q421*453.59/3600*Dispersion!$I$9,0)</f>
        <v>0</v>
      </c>
      <c r="AG421" s="74">
        <f>IF(AND(ISNUMBER('Emissions (start here)'!R421),ISNUMBER(Dispersion!$I$10)),'Emissions (start here)'!R421*2000*453.59/8760/3600*Dispersion!$I$10,0)</f>
        <v>0</v>
      </c>
      <c r="AH421" s="74">
        <f>IF(AND(ISNUMBER('Emissions (start here)'!R421),ISNUMBER(Dispersion!$I$11)),'Emissions (start here)'!R421*2000*453.59/8760/3600*Dispersion!$I$11,0)</f>
        <v>0</v>
      </c>
      <c r="AI421" s="74">
        <f>IF(AND(ISNUMBER('Emissions (start here)'!S421),ISNUMBER(Dispersion!$J$8)),'Emissions (start here)'!S421*453.59/3600*Dispersion!$J$8,0)</f>
        <v>0</v>
      </c>
      <c r="AJ421" s="74">
        <f>IF(AND(ISNUMBER('Emissions (start here)'!S421),ISNUMBER(Dispersion!$J$9)),'Emissions (start here)'!S421*453.59/3600*Dispersion!$J$9,0)</f>
        <v>0</v>
      </c>
      <c r="AK421" s="74">
        <f>IF(AND(ISNUMBER('Emissions (start here)'!T421),ISNUMBER(Dispersion!$J$10)),'Emissions (start here)'!T421*2000*453.59/8760/3600*Dispersion!$J$10,0)</f>
        <v>0</v>
      </c>
      <c r="AL421" s="74">
        <f>IF(AND(ISNUMBER('Emissions (start here)'!T421),ISNUMBER(Dispersion!$J$11)),'Emissions (start here)'!T421*2000*453.59/8760/3600*Dispersion!$J$11,0)</f>
        <v>0</v>
      </c>
      <c r="AM421" s="74">
        <f>IF(AND(ISNUMBER('Emissions (start here)'!U421),ISNUMBER(Dispersion!$K$8)),'Emissions (start here)'!U421*453.59/3600*Dispersion!$K$8,0)</f>
        <v>0</v>
      </c>
      <c r="AN421" s="74">
        <f>IF(AND(ISNUMBER('Emissions (start here)'!U421),ISNUMBER(Dispersion!$K$9)),'Emissions (start here)'!U421*453.59/3600*Dispersion!$K$9,0)</f>
        <v>0</v>
      </c>
      <c r="AO421" s="74">
        <f>IF(AND(ISNUMBER('Emissions (start here)'!V421),ISNUMBER(Dispersion!$K$10)),'Emissions (start here)'!V421*2000*453.59/8760/3600*Dispersion!$K$10,0)</f>
        <v>0</v>
      </c>
      <c r="AP421" s="74">
        <f>IF(AND(ISNUMBER('Emissions (start here)'!V421),ISNUMBER(Dispersion!$K$11)),'Emissions (start here)'!V421*2000*453.59/8760/3600*Dispersion!$K$11,0)</f>
        <v>0</v>
      </c>
      <c r="AQ421" s="74">
        <f>IF(AND(ISNUMBER('Emissions (start here)'!W421),ISNUMBER(Dispersion!$L$8)),'Emissions (start here)'!W421*453.59/3600*Dispersion!$L$8,0)</f>
        <v>0</v>
      </c>
      <c r="AR421" s="74">
        <f>IF(AND(ISNUMBER('Emissions (start here)'!W421),ISNUMBER(Dispersion!$L$9)),'Emissions (start here)'!W421*453.59/3600*Dispersion!$L$9,0)</f>
        <v>0</v>
      </c>
      <c r="AS421" s="74">
        <f>IF(AND(ISNUMBER('Emissions (start here)'!X421),ISNUMBER(Dispersion!$L$10)),'Emissions (start here)'!X421*2000*453.59/8760/3600*Dispersion!$L$10,0)</f>
        <v>0</v>
      </c>
      <c r="AT421" s="74">
        <f>IF(AND(ISNUMBER('Emissions (start here)'!X421),ISNUMBER(Dispersion!$L$11)),'Emissions (start here)'!X421*2000*453.59/8760/3600*Dispersion!$L$11,0)</f>
        <v>0</v>
      </c>
      <c r="AU421" s="74">
        <f>IF(AND(ISNUMBER('Emissions (start here)'!Y421),ISNUMBER(Dispersion!$M$8)),'Emissions (start here)'!Y421*453.59/3600*Dispersion!$M$8,0)</f>
        <v>0</v>
      </c>
      <c r="AV421" s="74">
        <f>IF(AND(ISNUMBER('Emissions (start here)'!Y421),ISNUMBER(Dispersion!$M$9)),'Emissions (start here)'!Y421*453.59/3600*Dispersion!$M$9,0)</f>
        <v>0</v>
      </c>
      <c r="AW421" s="74">
        <f>IF(AND(ISNUMBER('Emissions (start here)'!Z421),ISNUMBER(Dispersion!$M$10)),'Emissions (start here)'!Z421*2000*453.59/8760/3600*Dispersion!$M$10,0)</f>
        <v>0</v>
      </c>
      <c r="AX421" s="74">
        <f>IF(AND(ISNUMBER('Emissions (start here)'!Z421),ISNUMBER(Dispersion!$M$11)),'Emissions (start here)'!Z421*2000*453.59/8760/3600*Dispersion!$M$11,0)</f>
        <v>0</v>
      </c>
      <c r="AY421" s="74">
        <f>IF(AND(ISNUMBER('Emissions (start here)'!AA421),ISNUMBER(Dispersion!$N$8)),'Emissions (start here)'!AA421*453.59/3600*Dispersion!$N$8,0)</f>
        <v>0</v>
      </c>
      <c r="AZ421" s="74">
        <f>IF(AND(ISNUMBER('Emissions (start here)'!AA421),ISNUMBER(Dispersion!$N$9)),'Emissions (start here)'!AA421*453.59/3600*Dispersion!$N$9,0)</f>
        <v>0</v>
      </c>
      <c r="BA421" s="74">
        <f>IF(AND(ISNUMBER('Emissions (start here)'!AB421),ISNUMBER(Dispersion!$N$10)),'Emissions (start here)'!AB421*2000*453.59/8760/3600*Dispersion!$N$10,0)</f>
        <v>0</v>
      </c>
      <c r="BB421" s="74">
        <f>IF(AND(ISNUMBER('Emissions (start here)'!AB421),ISNUMBER(Dispersion!$N$11)),'Emissions (start here)'!AB421*2000*453.59/8760/3600*Dispersion!$N$11,0)</f>
        <v>0</v>
      </c>
      <c r="BC421" s="74">
        <f>IF(AND(ISNUMBER('Emissions (start here)'!AC421),ISNUMBER(Dispersion!$O$8)),'Emissions (start here)'!AC421*453.59/3600*Dispersion!$O$8,0)</f>
        <v>0</v>
      </c>
      <c r="BD421" s="74">
        <f>IF(AND(ISNUMBER('Emissions (start here)'!AC421),ISNUMBER(Dispersion!$O$9)),'Emissions (start here)'!AC421*453.59/3600*Dispersion!$O$9,0)</f>
        <v>0</v>
      </c>
      <c r="BE421" s="74">
        <f>IF(AND(ISNUMBER('Emissions (start here)'!AD421),ISNUMBER(Dispersion!$O$10)),'Emissions (start here)'!AD421*2000*453.59/8760/3600*Dispersion!$O$10,0)</f>
        <v>0</v>
      </c>
      <c r="BF421" s="74">
        <f>IF(AND(ISNUMBER('Emissions (start here)'!AD421),ISNUMBER(Dispersion!$O$11)),'Emissions (start here)'!AD421*2000*453.59/8760/3600*Dispersion!$O$11,0)</f>
        <v>0</v>
      </c>
      <c r="BG421" s="74">
        <f>IF(AND(ISNUMBER('Emissions (start here)'!AE421),ISNUMBER(Dispersion!$P$8)),'Emissions (start here)'!AE421*453.59/3600*Dispersion!$P$8,0)</f>
        <v>0</v>
      </c>
      <c r="BH421" s="74">
        <f>IF(AND(ISNUMBER('Emissions (start here)'!AE421),ISNUMBER(Dispersion!$P$9)),'Emissions (start here)'!AE421*453.59/3600*Dispersion!$P$9,0)</f>
        <v>0</v>
      </c>
      <c r="BI421" s="74">
        <f>IF(AND(ISNUMBER('Emissions (start here)'!AF421),ISNUMBER(Dispersion!$P$10)),'Emissions (start here)'!AF421*2000*453.59/8760/3600*Dispersion!$P$10,0)</f>
        <v>0</v>
      </c>
      <c r="BJ421" s="74">
        <f>IF(AND(ISNUMBER('Emissions (start here)'!AF421),ISNUMBER(Dispersion!$P$11)),'Emissions (start here)'!AF421*2000*453.59/8760/3600*Dispersion!$P$11,0)</f>
        <v>0</v>
      </c>
      <c r="BK421" s="74">
        <f>IF(AND(ISNUMBER('Emissions (start here)'!AG421),ISNUMBER(Dispersion!$Q$8)),'Emissions (start here)'!AG421*453.59/3600*Dispersion!$Q$8,0)</f>
        <v>0</v>
      </c>
      <c r="BL421" s="74">
        <f>IF(AND(ISNUMBER('Emissions (start here)'!AG421),ISNUMBER(Dispersion!$Q$9)),'Emissions (start here)'!AG421*453.59/3600*Dispersion!$Q$9,0)</f>
        <v>0</v>
      </c>
      <c r="BM421" s="74">
        <f>IF(AND(ISNUMBER('Emissions (start here)'!AH421),ISNUMBER(Dispersion!$Q$10)),'Emissions (start here)'!AH421*2000*453.59/8760/3600*Dispersion!$Q$10,0)</f>
        <v>0</v>
      </c>
      <c r="BN421" s="74">
        <f>IF(AND(ISNUMBER('Emissions (start here)'!AH421),ISNUMBER(Dispersion!$Q$11)),'Emissions (start here)'!AH421*2000*453.59/8760/3600*Dispersion!$Q$11,0)</f>
        <v>0</v>
      </c>
      <c r="BO421" s="74">
        <f>IF(AND(ISNUMBER('Emissions (start here)'!AI421),ISNUMBER(Dispersion!$R$8)),'Emissions (start here)'!AI421*453.59/3600*Dispersion!$R$8,0)</f>
        <v>0</v>
      </c>
      <c r="BP421" s="74">
        <f>IF(AND(ISNUMBER('Emissions (start here)'!AI421),ISNUMBER(Dispersion!$R$9)),'Emissions (start here)'!AI421*453.59/3600*Dispersion!$R$9,0)</f>
        <v>0</v>
      </c>
      <c r="BQ421" s="74">
        <f>IF(AND(ISNUMBER('Emissions (start here)'!AJ421),ISNUMBER(Dispersion!$R$10)),'Emissions (start here)'!AJ421*2000*453.59/8760/3600*Dispersion!$R$10,0)</f>
        <v>0</v>
      </c>
      <c r="BR421" s="74">
        <f>IF(AND(ISNUMBER('Emissions (start here)'!AJ421),ISNUMBER(Dispersion!$R$11)),'Emissions (start here)'!AJ421*2000*453.59/8760/3600*Dispersion!$R$11,0)</f>
        <v>0</v>
      </c>
      <c r="BS421" s="74">
        <f>IF(AND(ISNUMBER('Emissions (start here)'!AK421),ISNUMBER(Dispersion!$S$8)),'Emissions (start here)'!AK421*453.59/3600*Dispersion!$S$8,0)</f>
        <v>0</v>
      </c>
      <c r="BT421" s="74">
        <f>IF(AND(ISNUMBER('Emissions (start here)'!AK421),ISNUMBER(Dispersion!$S$9)),'Emissions (start here)'!AK421*453.59/3600*Dispersion!$S$9,0)</f>
        <v>0</v>
      </c>
      <c r="BU421" s="74">
        <f>IF(AND(ISNUMBER('Emissions (start here)'!AL421),ISNUMBER(Dispersion!$S$10)),'Emissions (start here)'!AL421*2000*453.59/8760/3600*Dispersion!$S$10,0)</f>
        <v>0</v>
      </c>
      <c r="BV421" s="74">
        <f>IF(AND(ISNUMBER('Emissions (start here)'!AL421),ISNUMBER(Dispersion!$S$11)),'Emissions (start here)'!AL421*2000*453.59/8760/3600*Dispersion!$S$11,0)</f>
        <v>0</v>
      </c>
      <c r="BW421" s="74">
        <f>IF(AND(ISNUMBER('Emissions (start here)'!AM421),ISNUMBER(Dispersion!$T$8)),'Emissions (start here)'!AM421*453.59/3600*Dispersion!$T$8,0)</f>
        <v>0</v>
      </c>
      <c r="BX421" s="74">
        <f>IF(AND(ISNUMBER('Emissions (start here)'!AM421),ISNUMBER(Dispersion!$T$9)),'Emissions (start here)'!AM421*453.59/3600*Dispersion!$T$9,0)</f>
        <v>0</v>
      </c>
      <c r="BY421" s="74">
        <f>IF(AND(ISNUMBER('Emissions (start here)'!AN421),ISNUMBER(Dispersion!$T$10)),'Emissions (start here)'!AN421*2000*453.59/8760/3600*Dispersion!$T$10,0)</f>
        <v>0</v>
      </c>
      <c r="BZ421" s="74">
        <f>IF(AND(ISNUMBER('Emissions (start here)'!AN421),ISNUMBER(Dispersion!$T$11)),'Emissions (start here)'!AN421*2000*453.59/8760/3600*Dispersion!$T$11,0)</f>
        <v>0</v>
      </c>
      <c r="CA421" s="74">
        <f>IF(AND(ISNUMBER('Emissions (start here)'!AO421),ISNUMBER(Dispersion!$U$8)),'Emissions (start here)'!AO421*453.59/3600*Dispersion!$U$8,0)</f>
        <v>0</v>
      </c>
      <c r="CB421" s="74">
        <f>IF(AND(ISNUMBER('Emissions (start here)'!AO421),ISNUMBER(Dispersion!$U$9)),'Emissions (start here)'!AO421*453.59/3600*Dispersion!$U$9,0)</f>
        <v>0</v>
      </c>
      <c r="CC421" s="74">
        <f>IF(AND(ISNUMBER('Emissions (start here)'!AP421),ISNUMBER(Dispersion!$U$10)),'Emissions (start here)'!AP421*2000*453.59/8760/3600*Dispersion!$U$10,0)</f>
        <v>0</v>
      </c>
      <c r="CD421" s="74">
        <f>IF(AND(ISNUMBER('Emissions (start here)'!AP421),ISNUMBER(Dispersion!$U$11)),'Emissions (start here)'!AP421*2000*453.59/8760/3600*Dispersion!$U$11,0)</f>
        <v>0</v>
      </c>
      <c r="CE421" s="74">
        <f>IF(AND(ISNUMBER('Emissions (start here)'!AQ421),ISNUMBER(Dispersion!$V$8)),'Emissions (start here)'!AQ421*453.59/3600*Dispersion!$V$8,0)</f>
        <v>0</v>
      </c>
      <c r="CF421" s="74">
        <f>IF(AND(ISNUMBER('Emissions (start here)'!AQ421),ISNUMBER(Dispersion!$V$9)),'Emissions (start here)'!AQ421*453.59/3600*Dispersion!$V$9,0)</f>
        <v>0</v>
      </c>
      <c r="CG421" s="74">
        <f>IF(AND(ISNUMBER('Emissions (start here)'!AR421),ISNUMBER(Dispersion!$V$10)),'Emissions (start here)'!AR421*2000*453.59/8760/3600*Dispersion!$V$10,0)</f>
        <v>0</v>
      </c>
      <c r="CH421" s="74">
        <f>IF(AND(ISNUMBER('Emissions (start here)'!AR421),ISNUMBER(Dispersion!$V$11)),'Emissions (start here)'!AR421*2000*453.59/8760/3600*Dispersion!$V$11,0)</f>
        <v>0</v>
      </c>
      <c r="CI421" s="74">
        <f>IF(AND(ISNUMBER('Emissions (start here)'!AS421),ISNUMBER(Dispersion!$W$8)),'Emissions (start here)'!AS421*453.59/3600*Dispersion!$W$8,0)</f>
        <v>0</v>
      </c>
      <c r="CJ421" s="74">
        <f>IF(AND(ISNUMBER('Emissions (start here)'!AS421),ISNUMBER(Dispersion!$W$9)),'Emissions (start here)'!AS421*453.59/3600*Dispersion!$W$9,0)</f>
        <v>0</v>
      </c>
      <c r="CK421" s="74">
        <f>IF(AND(ISNUMBER('Emissions (start here)'!AT421),ISNUMBER(Dispersion!$W$10)),'Emissions (start here)'!AT421*2000*453.59/8760/3600*Dispersion!$W$10,0)</f>
        <v>0</v>
      </c>
      <c r="CL421" s="74">
        <f>IF(AND(ISNUMBER('Emissions (start here)'!AT421),ISNUMBER(Dispersion!$W$11)),'Emissions (start here)'!AT421*2000*453.59/8760/3600*Dispersion!$W$11,0)</f>
        <v>0</v>
      </c>
      <c r="CM421" s="74">
        <f>IF(AND(ISNUMBER('Emissions (start here)'!AU421),ISNUMBER(Dispersion!$X$8)),'Emissions (start here)'!AU421*453.59/3600*Dispersion!$X$8,0)</f>
        <v>0</v>
      </c>
      <c r="CN421" s="74">
        <f>IF(AND(ISNUMBER('Emissions (start here)'!AU421),ISNUMBER(Dispersion!$X$9)),'Emissions (start here)'!AU421*453.59/3600*Dispersion!$X$9,0)</f>
        <v>0</v>
      </c>
      <c r="CO421" s="74">
        <f>IF(AND(ISNUMBER('Emissions (start here)'!AV421),ISNUMBER(Dispersion!$X$10)),'Emissions (start here)'!AV421*2000*453.59/8760/3600*Dispersion!$X$10,0)</f>
        <v>0</v>
      </c>
      <c r="CP421" s="74">
        <f>IF(AND(ISNUMBER('Emissions (start here)'!AV421),ISNUMBER(Dispersion!$X$11)),'Emissions (start here)'!AV421*2000*453.59/8760/3600*Dispersion!$X$11,0)</f>
        <v>0</v>
      </c>
      <c r="CQ421" s="74">
        <f>IF(AND(ISNUMBER('Emissions (start here)'!AW421),ISNUMBER(Dispersion!$Y$8)),'Emissions (start here)'!AW421*453.59/3600*Dispersion!$Y$8,0)</f>
        <v>0</v>
      </c>
      <c r="CR421" s="74">
        <f>IF(AND(ISNUMBER('Emissions (start here)'!AW421),ISNUMBER(Dispersion!$Y$9)),'Emissions (start here)'!AW421*453.59/3600*Dispersion!$Y$9,0)</f>
        <v>0</v>
      </c>
      <c r="CS421" s="74">
        <f>IF(AND(ISNUMBER('Emissions (start here)'!AX421),ISNUMBER(Dispersion!$Y$10)),'Emissions (start here)'!AX421*2000*453.59/8760/3600*Dispersion!$Y$10,0)</f>
        <v>0</v>
      </c>
      <c r="CT421" s="74">
        <f>IF(AND(ISNUMBER('Emissions (start here)'!AX421),ISNUMBER(Dispersion!$Y$11)),'Emissions (start here)'!AX421*2000*453.59/8760/3600*Dispersion!$Y$11,0)</f>
        <v>0</v>
      </c>
      <c r="CU421" s="74">
        <f>IF(AND(ISNUMBER('Emissions (start here)'!AY421),ISNUMBER(Dispersion!$Z$8)),'Emissions (start here)'!AY421*453.59/3600*Dispersion!$Z$8,0)</f>
        <v>0</v>
      </c>
      <c r="CV421" s="74">
        <f>IF(AND(ISNUMBER('Emissions (start here)'!AY421),ISNUMBER(Dispersion!$Z$9)),'Emissions (start here)'!AY421*453.59/3600*Dispersion!$Z$9,0)</f>
        <v>0</v>
      </c>
      <c r="CW421" s="74">
        <f>IF(AND(ISNUMBER('Emissions (start here)'!AZ421),ISNUMBER(Dispersion!$Z$10)),'Emissions (start here)'!AZ421*2000*453.59/8760/3600*Dispersion!$Z$10,0)</f>
        <v>0</v>
      </c>
      <c r="CX421" s="74">
        <f>IF(AND(ISNUMBER('Emissions (start here)'!AZ421),ISNUMBER(Dispersion!$Z$11)),'Emissions (start here)'!AZ421*2000*453.59/8760/3600*Dispersion!$Z$11,0)</f>
        <v>0</v>
      </c>
      <c r="CY421" s="74">
        <f>IF(AND(ISNUMBER('Emissions (start here)'!BA421),ISNUMBER(Dispersion!$AA$8)),'Emissions (start here)'!BA421*453.59/3600*Dispersion!$AA$8,0)</f>
        <v>0</v>
      </c>
      <c r="CZ421" s="74">
        <f>IF(AND(ISNUMBER('Emissions (start here)'!BA421),ISNUMBER(Dispersion!$AA$9)),'Emissions (start here)'!BA421*453.59/3600*Dispersion!$AA$9,0)</f>
        <v>0</v>
      </c>
      <c r="DA421" s="74">
        <f>IF(AND(ISNUMBER('Emissions (start here)'!BB421),ISNUMBER(Dispersion!$AA$10)),'Emissions (start here)'!BB421*2000*453.59/8760/3600*Dispersion!$AA$10,0)</f>
        <v>0</v>
      </c>
      <c r="DB421" s="74">
        <f>IF(AND(ISNUMBER('Emissions (start here)'!BB421),ISNUMBER(Dispersion!$AA$11)),'Emissions (start here)'!BB421*2000*453.59/8760/3600*Dispersion!$AA$11,0)</f>
        <v>0</v>
      </c>
      <c r="DC421" s="74">
        <f>IF(AND(ISNUMBER('Emissions (start here)'!BC421),ISNUMBER(Dispersion!$AB$8)),'Emissions (start here)'!BC421*453.59/3600*Dispersion!$AB$8,0)</f>
        <v>0</v>
      </c>
      <c r="DD421" s="74">
        <f>IF(AND(ISNUMBER('Emissions (start here)'!BC421),ISNUMBER(Dispersion!$AB$9)),'Emissions (start here)'!BC421*453.59/3600*Dispersion!$AB$9,0)</f>
        <v>0</v>
      </c>
      <c r="DE421" s="74">
        <f>IF(AND(ISNUMBER('Emissions (start here)'!BD421),ISNUMBER(Dispersion!$AB$10)),'Emissions (start here)'!BD421*2000*453.59/8760/3600*Dispersion!$AB$10,0)</f>
        <v>0</v>
      </c>
      <c r="DF421" s="74">
        <f>IF(AND(ISNUMBER('Emissions (start here)'!BD421),ISNUMBER(Dispersion!$AB$11)),'Emissions (start here)'!BD421*2000*453.59/8760/3600*Dispersion!$AB$11,0)</f>
        <v>0</v>
      </c>
      <c r="DG421" s="74">
        <f>IF(AND(ISNUMBER('Emissions (start here)'!BE421),ISNUMBER(Dispersion!$AC$8)),'Emissions (start here)'!BE421*453.59/3600*Dispersion!$AC$8,0)</f>
        <v>0</v>
      </c>
      <c r="DH421" s="74">
        <f>IF(AND(ISNUMBER('Emissions (start here)'!BE421),ISNUMBER(Dispersion!$AC$9)),'Emissions (start here)'!BE421*453.59/3600*Dispersion!$AC$9,0)</f>
        <v>0</v>
      </c>
      <c r="DI421" s="74">
        <f>IF(AND(ISNUMBER('Emissions (start here)'!BF421),ISNUMBER(Dispersion!$AC$10)),'Emissions (start here)'!BF421*2000*453.59/8760/3600*Dispersion!$AC$10,0)</f>
        <v>0</v>
      </c>
      <c r="DJ421" s="74">
        <f>IF(AND(ISNUMBER('Emissions (start here)'!BF421),ISNUMBER(Dispersion!$AC$11)),'Emissions (start here)'!BF421*2000*453.59/8760/3600*Dispersion!$AC$11,0)</f>
        <v>0</v>
      </c>
      <c r="DK421" s="74">
        <f>IF(AND(ISNUMBER('Emissions (start here)'!BG421),ISNUMBER(Dispersion!$AD$8)),'Emissions (start here)'!BG421*453.59/3600*Dispersion!$AD$8,0)</f>
        <v>0</v>
      </c>
      <c r="DL421" s="74">
        <f>IF(AND(ISNUMBER('Emissions (start here)'!BG421),ISNUMBER(Dispersion!$AD$9)),'Emissions (start here)'!BG421*453.59/3600*Dispersion!$AD$9,0)</f>
        <v>0</v>
      </c>
      <c r="DM421" s="74">
        <f>IF(AND(ISNUMBER('Emissions (start here)'!BH421),ISNUMBER(Dispersion!$AD$10)),'Emissions (start here)'!BH421*2000*453.59/8760/3600*Dispersion!$AD$10,0)</f>
        <v>0</v>
      </c>
      <c r="DN421" s="74">
        <f>IF(AND(ISNUMBER('Emissions (start here)'!BH421),ISNUMBER(Dispersion!$AD$11)),'Emissions (start here)'!BH421*2000*453.59/8760/3600*Dispersion!$AD$11,0)</f>
        <v>0</v>
      </c>
      <c r="DO421" s="74">
        <f>IF(AND(ISNUMBER('Emissions (start here)'!BI421),ISNUMBER(Dispersion!$AE$8)),'Emissions (start here)'!BI421*453.59/3600*Dispersion!$AE$8,0)</f>
        <v>0</v>
      </c>
      <c r="DP421" s="74">
        <f>IF(AND(ISNUMBER('Emissions (start here)'!BI421),ISNUMBER(Dispersion!$AE$9)),'Emissions (start here)'!BI421*453.59/3600*Dispersion!$AE$9,0)</f>
        <v>0</v>
      </c>
      <c r="DQ421" s="74">
        <f>IF(AND(ISNUMBER('Emissions (start here)'!BJ421),ISNUMBER(Dispersion!$AE$10)),'Emissions (start here)'!BJ421*2000*453.59/8760/3600*Dispersion!$AE$10,0)</f>
        <v>0</v>
      </c>
      <c r="DR421" s="74">
        <f>IF(AND(ISNUMBER('Emissions (start here)'!BJ421),ISNUMBER(Dispersion!$AE$11)),'Emissions (start here)'!BJ421*2000*453.59/8760/3600*Dispersion!$AE$11,0)</f>
        <v>0</v>
      </c>
      <c r="DS421" s="74">
        <f>IF(AND(ISNUMBER('Emissions (start here)'!BK421),ISNUMBER(Dispersion!$AF$8)),'Emissions (start here)'!BK421*453.59/3600*Dispersion!$AF$8,0)</f>
        <v>0</v>
      </c>
      <c r="DT421" s="74">
        <f>IF(AND(ISNUMBER('Emissions (start here)'!BK421),ISNUMBER(Dispersion!$AF$9)),'Emissions (start here)'!BK421*453.59/3600*Dispersion!$AF$9,0)</f>
        <v>0</v>
      </c>
      <c r="DU421" s="74">
        <f>IF(AND(ISNUMBER('Emissions (start here)'!BL421),ISNUMBER(Dispersion!$AF$10)),'Emissions (start here)'!BL421*2000*453.59/8760/3600*Dispersion!$AF$10,0)</f>
        <v>0</v>
      </c>
      <c r="DV421" s="74">
        <f>IF(AND(ISNUMBER('Emissions (start here)'!BL421),ISNUMBER(Dispersion!$AF$11)),'Emissions (start here)'!BL421*2000*453.59/8760/3600*Dispersion!$AF$11,0)</f>
        <v>0</v>
      </c>
      <c r="DW421" s="74">
        <f>IF(AND(ISNUMBER('Emissions (start here)'!BM421),ISNUMBER(Dispersion!$AG$8)),'Emissions (start here)'!BM421*453.59/3600*Dispersion!$AG$8,0)</f>
        <v>0</v>
      </c>
      <c r="DX421" s="74">
        <f>IF(AND(ISNUMBER('Emissions (start here)'!BM421),ISNUMBER(Dispersion!$AG$9)),'Emissions (start here)'!BM421*453.59/3600*Dispersion!$AG$9,0)</f>
        <v>0</v>
      </c>
      <c r="DY421" s="74">
        <f>IF(AND(ISNUMBER('Emissions (start here)'!BN421),ISNUMBER(Dispersion!$AG$10)),'Emissions (start here)'!BN421*2000*453.59/8760/3600*Dispersion!$AG$10,0)</f>
        <v>0</v>
      </c>
      <c r="DZ421" s="74">
        <f>IF(AND(ISNUMBER('Emissions (start here)'!BN421),ISNUMBER(Dispersion!$AG$11)),'Emissions (start here)'!BN421*2000*453.59/8760/3600*Dispersion!$AG$11,0)</f>
        <v>0</v>
      </c>
      <c r="EA421" s="74">
        <f>IF(AND(ISNUMBER('Emissions (start here)'!BO421),ISNUMBER(Dispersion!$AH$8)),'Emissions (start here)'!BO421*453.59/3600*Dispersion!$AH$8,0)</f>
        <v>0</v>
      </c>
      <c r="EB421" s="74">
        <f>IF(AND(ISNUMBER('Emissions (start here)'!BO421),ISNUMBER(Dispersion!$AH$9)),'Emissions (start here)'!BO421*453.59/3600*Dispersion!$AH$9,0)</f>
        <v>0</v>
      </c>
      <c r="EC421" s="74">
        <f>IF(AND(ISNUMBER('Emissions (start here)'!BP421),ISNUMBER(Dispersion!$AH$10)),'Emissions (start here)'!BP421*2000*453.59/8760/3600*Dispersion!$AH$10,0)</f>
        <v>0</v>
      </c>
      <c r="ED421" s="74">
        <f>IF(AND(ISNUMBER('Emissions (start here)'!BP421),ISNUMBER(Dispersion!$AH$11)),'Emissions (start here)'!BP421*2000*453.59/8760/3600*Dispersion!$AH$11,0)</f>
        <v>0</v>
      </c>
      <c r="EE421" s="74">
        <f>IF(AND(ISNUMBER('Emissions (start here)'!BQ421),ISNUMBER(Dispersion!$AI$8)),'Emissions (start here)'!BQ421*453.59/3600*Dispersion!$AI$8,0)</f>
        <v>0</v>
      </c>
      <c r="EF421" s="74">
        <f>IF(AND(ISNUMBER('Emissions (start here)'!BQ421),ISNUMBER(Dispersion!$AI$9)),'Emissions (start here)'!BQ421*453.59/3600*Dispersion!$AI$9,0)</f>
        <v>0</v>
      </c>
      <c r="EG421" s="74">
        <f>IF(AND(ISNUMBER('Emissions (start here)'!BR421),ISNUMBER(Dispersion!$AI$10)),'Emissions (start here)'!BR421*2000*453.59/8760/3600*Dispersion!$AI$10,0)</f>
        <v>0</v>
      </c>
      <c r="EH421" s="74">
        <f>IF(AND(ISNUMBER('Emissions (start here)'!BR421),ISNUMBER(Dispersion!$AI$11)),'Emissions (start here)'!BR421*2000*453.59/8760/3600*Dispersion!$AI$11,0)</f>
        <v>0</v>
      </c>
      <c r="EI421" s="74">
        <f>IF(AND(ISNUMBER('Emissions (start here)'!BS421),ISNUMBER(Dispersion!$AJ$8)),'Emissions (start here)'!BS421*453.59/3600*Dispersion!$AJ$8,0)</f>
        <v>0</v>
      </c>
      <c r="EJ421" s="74">
        <f>IF(AND(ISNUMBER('Emissions (start here)'!BS421),ISNUMBER(Dispersion!$AJ$9)),'Emissions (start here)'!BS421*453.59/3600*Dispersion!$AJ$9,0)</f>
        <v>0</v>
      </c>
      <c r="EK421" s="74">
        <f>IF(AND(ISNUMBER('Emissions (start here)'!BT421),ISNUMBER(Dispersion!$AJ$10)),'Emissions (start here)'!BT421*2000*453.59/8760/3600*Dispersion!$AJ$10,0)</f>
        <v>0</v>
      </c>
      <c r="EL421" s="74">
        <f>IF(AND(ISNUMBER('Emissions (start here)'!BT421),ISNUMBER(Dispersion!$AJ$11)),'Emissions (start here)'!BT421*2000*453.59/8760/3600*Dispersion!$AJ$11,0)</f>
        <v>0</v>
      </c>
      <c r="EM421" s="74">
        <f>IF(AND(ISNUMBER('Emissions (start here)'!BU421),ISNUMBER(Dispersion!$AK$8)),'Emissions (start here)'!BU421*453.59/3600*Dispersion!$AK$8,0)</f>
        <v>0</v>
      </c>
      <c r="EN421" s="74">
        <f>IF(AND(ISNUMBER('Emissions (start here)'!BU421),ISNUMBER(Dispersion!$AK$9)),'Emissions (start here)'!BU421*453.59/3600*Dispersion!$AK$9,0)</f>
        <v>0</v>
      </c>
      <c r="EO421" s="74">
        <f>IF(AND(ISNUMBER('Emissions (start here)'!BV421),ISNUMBER(Dispersion!$AK$10)),'Emissions (start here)'!BV421*2000*453.59/8760/3600*Dispersion!$AK$10,0)</f>
        <v>0</v>
      </c>
      <c r="EP421" s="74">
        <f>IF(AND(ISNUMBER('Emissions (start here)'!BV421),ISNUMBER(Dispersion!$AK$11)),'Emissions (start here)'!BV421*2000*453.59/8760/3600*Dispersion!$AK$11,0)</f>
        <v>0</v>
      </c>
      <c r="EQ421" s="74">
        <f>IF(AND(ISNUMBER('Emissions (start here)'!BW421),ISNUMBER(Dispersion!$AL$8)),'Emissions (start here)'!BW421*453.59/3600*Dispersion!$AL$8,0)</f>
        <v>0</v>
      </c>
      <c r="ER421" s="74">
        <f>IF(AND(ISNUMBER('Emissions (start here)'!BW421),ISNUMBER(Dispersion!$AL$9)),'Emissions (start here)'!BW421*453.59/3600*Dispersion!$AL$9,0)</f>
        <v>0</v>
      </c>
      <c r="ES421" s="74">
        <f>IF(AND(ISNUMBER('Emissions (start here)'!BX421),ISNUMBER(Dispersion!$AL$10)),'Emissions (start here)'!BX421*2000*453.59/8760/3600*Dispersion!$AL$10,0)</f>
        <v>0</v>
      </c>
      <c r="ET421" s="74">
        <f>IF(AND(ISNUMBER('Emissions (start here)'!BX421),ISNUMBER(Dispersion!$AL$11)),'Emissions (start here)'!BX421*2000*453.59/8760/3600*Dispersion!$AL$11,0)</f>
        <v>0</v>
      </c>
      <c r="EU421" s="74">
        <f>IF(AND(ISNUMBER('Emissions (start here)'!BY421),ISNUMBER(Dispersion!$AM$8)),'Emissions (start here)'!BY421*453.59/3600*Dispersion!$AM$8,0)</f>
        <v>0</v>
      </c>
      <c r="EV421" s="74">
        <f>IF(AND(ISNUMBER('Emissions (start here)'!BY421),ISNUMBER(Dispersion!$AM$9)),'Emissions (start here)'!BY421*453.59/3600*Dispersion!$AM$9,0)</f>
        <v>0</v>
      </c>
      <c r="EW421" s="74">
        <f>IF(AND(ISNUMBER('Emissions (start here)'!BZ421),ISNUMBER(Dispersion!$AM$10)),'Emissions (start here)'!BZ421*2000*453.59/8760/3600*Dispersion!$AM$10,0)</f>
        <v>0</v>
      </c>
      <c r="EX421" s="74">
        <f>IF(AND(ISNUMBER('Emissions (start here)'!BZ421),ISNUMBER(Dispersion!$AM$11)),'Emissions (start here)'!BZ421*2000*453.59/8760/3600*Dispersion!$AM$11,0)</f>
        <v>0</v>
      </c>
      <c r="EY421" s="74">
        <f>IF(AND(ISNUMBER('Emissions (start here)'!CA421),ISNUMBER(Dispersion!$AN$8)),'Emissions (start here)'!CA421*453.59/3600*Dispersion!$AN$8,0)</f>
        <v>0</v>
      </c>
      <c r="EZ421" s="74">
        <f>IF(AND(ISNUMBER('Emissions (start here)'!CA421),ISNUMBER(Dispersion!$AN$9)),'Emissions (start here)'!CA421*453.59/3600*Dispersion!$AN$9,0)</f>
        <v>0</v>
      </c>
      <c r="FA421" s="74">
        <f>IF(AND(ISNUMBER('Emissions (start here)'!CB421),ISNUMBER(Dispersion!$AN$10)),'Emissions (start here)'!CB421*2000*453.59/8760/3600*Dispersion!$AN$10,0)</f>
        <v>0</v>
      </c>
      <c r="FB421" s="74">
        <f>IF(AND(ISNUMBER('Emissions (start here)'!CB421),ISNUMBER(Dispersion!$AN$11)),'Emissions (start here)'!CB421*2000*453.59/8760/3600*Dispersion!$AN$11,0)</f>
        <v>0</v>
      </c>
      <c r="FC421" s="74">
        <f>IF(AND(ISNUMBER('Emissions (start here)'!CC421),ISNUMBER(Dispersion!$AO$8)),'Emissions (start here)'!CC421*453.59/3600*Dispersion!$AO$8,0)</f>
        <v>0</v>
      </c>
      <c r="FD421" s="74">
        <f>IF(AND(ISNUMBER('Emissions (start here)'!CC421),ISNUMBER(Dispersion!$AO$9)),'Emissions (start here)'!CC421*453.59/3600*Dispersion!$AO$9,0)</f>
        <v>0</v>
      </c>
      <c r="FE421" s="74">
        <f>IF(AND(ISNUMBER('Emissions (start here)'!CD421),ISNUMBER(Dispersion!$AO$10)),'Emissions (start here)'!CD421*2000*453.59/8760/3600*Dispersion!$AO$10,0)</f>
        <v>0</v>
      </c>
      <c r="FF421" s="74">
        <f>IF(AND(ISNUMBER('Emissions (start here)'!CD421),ISNUMBER(Dispersion!$AO$11)),'Emissions (start here)'!CD421*2000*453.59/8760/3600*Dispersion!$AO$11,0)</f>
        <v>0</v>
      </c>
      <c r="FG421" s="74">
        <f>IF(AND(ISNUMBER('Emissions (start here)'!CE421),ISNUMBER(Dispersion!$AP$8)),'Emissions (start here)'!CE421*453.59/3600*Dispersion!$AP$8,0)</f>
        <v>0</v>
      </c>
      <c r="FH421" s="74">
        <f>IF(AND(ISNUMBER('Emissions (start here)'!CE421),ISNUMBER(Dispersion!$AP$9)),'Emissions (start here)'!CE421*453.59/3600*Dispersion!$AP$9,0)</f>
        <v>0</v>
      </c>
      <c r="FI421" s="74">
        <f>IF(AND(ISNUMBER('Emissions (start here)'!CF421),ISNUMBER(Dispersion!$AP$10)),'Emissions (start here)'!CF421*2000*453.59/8760/3600*Dispersion!$AP$10,0)</f>
        <v>0</v>
      </c>
      <c r="FJ421" s="74">
        <f>IF(AND(ISNUMBER('Emissions (start here)'!CF421),ISNUMBER(Dispersion!$AP$11)),'Emissions (start here)'!CF421*2000*453.59/8760/3600*Dispersion!$AP$11,0)</f>
        <v>0</v>
      </c>
      <c r="FK421" s="74">
        <f>IF(AND(ISNUMBER('Emissions (start here)'!CG421),ISNUMBER(Dispersion!$AQ$8)),'Emissions (start here)'!CG421*453.59/3600*Dispersion!$AQ$8,0)</f>
        <v>0</v>
      </c>
      <c r="FL421" s="74">
        <f>IF(AND(ISNUMBER('Emissions (start here)'!CG421),ISNUMBER(Dispersion!$AQ$9)),'Emissions (start here)'!CG421*453.59/3600*Dispersion!$AQ$9,0)</f>
        <v>0</v>
      </c>
      <c r="FM421" s="74">
        <f>IF(AND(ISNUMBER('Emissions (start here)'!CH421),ISNUMBER(Dispersion!$AQ$10)),'Emissions (start here)'!CH421*2000*453.59/8760/3600*Dispersion!$AQ$10,0)</f>
        <v>0</v>
      </c>
      <c r="FN421" s="74">
        <f>IF(AND(ISNUMBER('Emissions (start here)'!CH421),ISNUMBER(Dispersion!$AQ$11)),'Emissions (start here)'!CH421*2000*453.59/8760/3600*Dispersion!$AQ$11,0)</f>
        <v>0</v>
      </c>
      <c r="FO421" s="74">
        <f>IF(AND(ISNUMBER('Emissions (start here)'!CI421),ISNUMBER(Dispersion!$AR$8)),'Emissions (start here)'!CI421*453.59/3600*Dispersion!$AR$8,0)</f>
        <v>0</v>
      </c>
      <c r="FP421" s="74">
        <f>IF(AND(ISNUMBER('Emissions (start here)'!CI421),ISNUMBER(Dispersion!$AR$9)),'Emissions (start here)'!CI421*453.59/3600*Dispersion!$AR$9,0)</f>
        <v>0</v>
      </c>
      <c r="FQ421" s="74">
        <f>IF(AND(ISNUMBER('Emissions (start here)'!CJ421),ISNUMBER(Dispersion!$AR$10)),'Emissions (start here)'!CJ421*2000*453.59/8760/3600*Dispersion!$AR$10,0)</f>
        <v>0</v>
      </c>
      <c r="FR421" s="74">
        <f>IF(AND(ISNUMBER('Emissions (start here)'!CJ421),ISNUMBER(Dispersion!$AR$11)),'Emissions (start here)'!CJ421*2000*453.59/8760/3600*Dispersion!$AR$11,0)</f>
        <v>0</v>
      </c>
      <c r="FS421" s="74">
        <f>IF(AND(ISNUMBER('Emissions (start here)'!CK421),ISNUMBER(Dispersion!$AS$8)),'Emissions (start here)'!CK421*453.59/3600*Dispersion!$AS$8,0)</f>
        <v>0</v>
      </c>
      <c r="FT421" s="74">
        <f>IF(AND(ISNUMBER('Emissions (start here)'!CK421),ISNUMBER(Dispersion!$AS$9)),'Emissions (start here)'!CK421*453.59/3600*Dispersion!$AS$9,0)</f>
        <v>0</v>
      </c>
      <c r="FU421" s="74">
        <f>IF(AND(ISNUMBER('Emissions (start here)'!CL421),ISNUMBER(Dispersion!$AS$10)),'Emissions (start here)'!CL421*2000*453.59/8760/3600*Dispersion!$AS$10,0)</f>
        <v>0</v>
      </c>
      <c r="FV421" s="74">
        <f>IF(AND(ISNUMBER('Emissions (start here)'!CL421),ISNUMBER(Dispersion!$AS$11)),'Emissions (start here)'!CL421*2000*453.59/8760/3600*Dispersion!$AS$11,0)</f>
        <v>0</v>
      </c>
      <c r="FW421" s="74">
        <f>IF(AND(ISNUMBER('Emissions (start here)'!CM421),ISNUMBER(Dispersion!$AT$8)),'Emissions (start here)'!CM421*453.59/3600*Dispersion!$AT$8,0)</f>
        <v>0</v>
      </c>
      <c r="FX421" s="74">
        <f>IF(AND(ISNUMBER('Emissions (start here)'!CM421),ISNUMBER(Dispersion!$AT$9)),'Emissions (start here)'!CM421*453.59/3600*Dispersion!$AT$9,0)</f>
        <v>0</v>
      </c>
      <c r="FY421" s="74">
        <f>IF(AND(ISNUMBER('Emissions (start here)'!CN421),ISNUMBER(Dispersion!$AT$10)),'Emissions (start here)'!CN421*2000*453.59/8760/3600*Dispersion!$AT$10,0)</f>
        <v>0</v>
      </c>
      <c r="FZ421" s="74">
        <f>IF(AND(ISNUMBER('Emissions (start here)'!CN421),ISNUMBER(Dispersion!$AT$11)),'Emissions (start here)'!CN421*2000*453.59/8760/3600*Dispersion!$AT$11,0)</f>
        <v>0</v>
      </c>
      <c r="GA421" s="74">
        <f>IF(AND(ISNUMBER('Emissions (start here)'!CO421),ISNUMBER(Dispersion!$AU$8)),'Emissions (start here)'!CO421*453.59/3600*Dispersion!$AU$8,0)</f>
        <v>0</v>
      </c>
      <c r="GB421" s="74">
        <f>IF(AND(ISNUMBER('Emissions (start here)'!CO421),ISNUMBER(Dispersion!$AU$9)),'Emissions (start here)'!CO421*453.59/3600*Dispersion!$AU$9,0)</f>
        <v>0</v>
      </c>
      <c r="GC421" s="74">
        <f>IF(AND(ISNUMBER('Emissions (start here)'!CP421),ISNUMBER(Dispersion!$AU$10)),'Emissions (start here)'!CP421*2000*453.59/8760/3600*Dispersion!$AU$10,0)</f>
        <v>0</v>
      </c>
      <c r="GD421" s="74">
        <f>IF(AND(ISNUMBER('Emissions (start here)'!CP421),ISNUMBER(Dispersion!$AU$11)),'Emissions (start here)'!CP421*2000*453.59/8760/3600*Dispersion!$AU$11,0)</f>
        <v>0</v>
      </c>
      <c r="GE421" s="74">
        <f>IF(AND(ISNUMBER('Emissions (start here)'!CQ421),ISNUMBER(Dispersion!$AV$8)),'Emissions (start here)'!CQ421*453.59/3600*Dispersion!$AV$8,0)</f>
        <v>0</v>
      </c>
      <c r="GF421" s="74">
        <f>IF(AND(ISNUMBER('Emissions (start here)'!CQ421),ISNUMBER(Dispersion!$AV$9)),'Emissions (start here)'!CQ421*453.59/3600*Dispersion!$AV$9,0)</f>
        <v>0</v>
      </c>
      <c r="GG421" s="74">
        <f>IF(AND(ISNUMBER('Emissions (start here)'!CR421),ISNUMBER(Dispersion!$AV$10)),'Emissions (start here)'!CR421*2000*453.59/8760/3600*Dispersion!$AV$10,0)</f>
        <v>0</v>
      </c>
      <c r="GH421" s="74">
        <f>IF(AND(ISNUMBER('Emissions (start here)'!CR421),ISNUMBER(Dispersion!$AV$11)),'Emissions (start here)'!CR421*2000*453.59/8760/3600*Dispersion!$AV$11,0)</f>
        <v>0</v>
      </c>
      <c r="GI421" s="74">
        <f>IF(AND(ISNUMBER('Emissions (start here)'!CS421),ISNUMBER(Dispersion!$AW$8)),'Emissions (start here)'!CS421*453.59/3600*Dispersion!$AW$8,0)</f>
        <v>0</v>
      </c>
      <c r="GJ421" s="74">
        <f>IF(AND(ISNUMBER('Emissions (start here)'!CS421),ISNUMBER(Dispersion!$AW$9)),'Emissions (start here)'!CS421*453.59/3600*Dispersion!$AW$9,0)</f>
        <v>0</v>
      </c>
      <c r="GK421" s="74">
        <f>IF(AND(ISNUMBER('Emissions (start here)'!CT421),ISNUMBER(Dispersion!$AW$10)),'Emissions (start here)'!CT421*2000*453.59/8760/3600*Dispersion!$AW$10,0)</f>
        <v>0</v>
      </c>
      <c r="GL421" s="74">
        <f>IF(AND(ISNUMBER('Emissions (start here)'!CT421),ISNUMBER(Dispersion!$AW$11)),'Emissions (start here)'!CT421*2000*453.59/8760/3600*Dispersion!$AW$11,0)</f>
        <v>0</v>
      </c>
      <c r="GM421" s="74">
        <f>IF(AND(ISNUMBER('Emissions (start here)'!CU421),ISNUMBER(Dispersion!$AX$8)),'Emissions (start here)'!CU421*453.59/3600*Dispersion!$AX$8,0)</f>
        <v>0</v>
      </c>
      <c r="GN421" s="74">
        <f>IF(AND(ISNUMBER('Emissions (start here)'!CU421),ISNUMBER(Dispersion!$AX$9)),'Emissions (start here)'!CU421*453.59/3600*Dispersion!$AX$9,0)</f>
        <v>0</v>
      </c>
      <c r="GO421" s="74">
        <f>IF(AND(ISNUMBER('Emissions (start here)'!CV421),ISNUMBER(Dispersion!$AX$10)),'Emissions (start here)'!CV421*2000*453.59/8760/3600*Dispersion!$AX$10,0)</f>
        <v>0</v>
      </c>
      <c r="GP421" s="74">
        <f>IF(AND(ISNUMBER('Emissions (start here)'!CV421),ISNUMBER(Dispersion!$AX$11)),'Emissions (start here)'!CV421*2000*453.59/8760/3600*Dispersion!$AX$11,0)</f>
        <v>0</v>
      </c>
      <c r="GQ421" s="74">
        <f>IF(AND(ISNUMBER('Emissions (start here)'!CW421),ISNUMBER(Dispersion!$AY$8)),'Emissions (start here)'!CW421*453.59/3600*Dispersion!$AY$8,0)</f>
        <v>0</v>
      </c>
      <c r="GR421" s="74">
        <f>IF(AND(ISNUMBER('Emissions (start here)'!CW421),ISNUMBER(Dispersion!$AY$9)),'Emissions (start here)'!CW421*453.59/3600*Dispersion!$AY$9,0)</f>
        <v>0</v>
      </c>
      <c r="GS421" s="74">
        <f>IF(AND(ISNUMBER('Emissions (start here)'!CX421),ISNUMBER(Dispersion!$AY$10)),'Emissions (start here)'!CX421*2000*453.59/8760/3600*Dispersion!$AY$10,0)</f>
        <v>0</v>
      </c>
      <c r="GT421" s="74">
        <f>IF(AND(ISNUMBER('Emissions (start here)'!CX421),ISNUMBER(Dispersion!$AY$11)),'Emissions (start here)'!CX421*2000*453.59/8760/3600*Dispersion!$AY$11,0)</f>
        <v>0</v>
      </c>
      <c r="GU421" s="74">
        <f>IF(AND(ISNUMBER('Emissions (start here)'!CY421),ISNUMBER(Dispersion!$AZ$8)),'Emissions (start here)'!CY421*453.59/3600*Dispersion!$AZ$8,0)</f>
        <v>0</v>
      </c>
      <c r="GV421" s="74">
        <f>IF(AND(ISNUMBER('Emissions (start here)'!CY421),ISNUMBER(Dispersion!$AZ$9)),'Emissions (start here)'!CY421*453.59/3600*Dispersion!$AZ$9,0)</f>
        <v>0</v>
      </c>
      <c r="GW421" s="74">
        <f>IF(AND(ISNUMBER('Emissions (start here)'!CZ421),ISNUMBER(Dispersion!$AZ$10)),'Emissions (start here)'!CZ421*2000*453.59/8760/3600*Dispersion!$AZ$10,0)</f>
        <v>0</v>
      </c>
      <c r="GX421" s="74">
        <f>IF(AND(ISNUMBER('Emissions (start here)'!CZ421),ISNUMBER(Dispersion!$AZ$11)),'Emissions (start here)'!CZ421*2000*453.59/8760/3600*Dispersion!$AZ$11,0)</f>
        <v>0</v>
      </c>
    </row>
    <row r="422" spans="1:206" x14ac:dyDescent="0.2">
      <c r="A422" s="51" t="str">
        <f>'Tox Values'!C422</f>
        <v>101-61-1</v>
      </c>
      <c r="B422" s="94" t="str">
        <f>'Tox Values'!D422</f>
        <v>Tetramethyldiaminodiphenylmethane</v>
      </c>
      <c r="C422" s="96">
        <f t="shared" si="25"/>
        <v>0</v>
      </c>
      <c r="D422" s="74">
        <f t="shared" si="26"/>
        <v>0</v>
      </c>
      <c r="E422" s="74">
        <f t="shared" si="27"/>
        <v>0</v>
      </c>
      <c r="F422" s="99">
        <f t="shared" si="28"/>
        <v>0</v>
      </c>
      <c r="G422" s="97">
        <f>IF(AND(ISNUMBER('Emissions (start here)'!E422),ISNUMBER(Dispersion!$C$8)),'Emissions (start here)'!E422*453.59/3600*Dispersion!$C$8,0)</f>
        <v>0</v>
      </c>
      <c r="H422" s="74">
        <f>IF(AND(ISNUMBER('Emissions (start here)'!E422),ISNUMBER(Dispersion!$C$9)),'Emissions (start here)'!E422*453.59/3600*Dispersion!$C$9,0)</f>
        <v>0</v>
      </c>
      <c r="I422" s="74">
        <f>IF(AND(ISNUMBER('Emissions (start here)'!F422),ISNUMBER(Dispersion!$C$10)),'Emissions (start here)'!F422*2000*453.59/8760/3600*Dispersion!$C$10,0)</f>
        <v>0</v>
      </c>
      <c r="J422" s="74">
        <f>IF(AND(ISNUMBER('Emissions (start here)'!F422),ISNUMBER(Dispersion!$C$11)),'Emissions (start here)'!F422*2000*453.59/8760/3600*Dispersion!$C$11,0)</f>
        <v>0</v>
      </c>
      <c r="K422" s="74">
        <f>IF(AND(ISNUMBER('Emissions (start here)'!G422),ISNUMBER(Dispersion!$D$8)),'Emissions (start here)'!G422*453.59/3600*Dispersion!$D$8,0)</f>
        <v>0</v>
      </c>
      <c r="L422" s="74">
        <f>IF(AND(ISNUMBER('Emissions (start here)'!G422),ISNUMBER(Dispersion!$D$9)),'Emissions (start here)'!G422*453.59/3600*Dispersion!$D$9,0)</f>
        <v>0</v>
      </c>
      <c r="M422" s="74">
        <f>IF(AND(ISNUMBER('Emissions (start here)'!H422),ISNUMBER(Dispersion!$D$10)),'Emissions (start here)'!H422*2000*453.59/8760/3600*Dispersion!$D$10,0)</f>
        <v>0</v>
      </c>
      <c r="N422" s="74">
        <f>IF(AND(ISNUMBER('Emissions (start here)'!H422),ISNUMBER(Dispersion!$D$11)),'Emissions (start here)'!H422*2000*453.59/8760/3600*Dispersion!$D$11,0)</f>
        <v>0</v>
      </c>
      <c r="O422" s="74">
        <f>IF(AND(ISNUMBER('Emissions (start here)'!I422),ISNUMBER(Dispersion!$E$8)),'Emissions (start here)'!I422*453.59/3600*Dispersion!$E$8,0)</f>
        <v>0</v>
      </c>
      <c r="P422" s="74">
        <f>IF(AND(ISNUMBER('Emissions (start here)'!I422),ISNUMBER(Dispersion!$E$9)),'Emissions (start here)'!I422*453.59/3600*Dispersion!$E$9,0)</f>
        <v>0</v>
      </c>
      <c r="Q422" s="74">
        <f>IF(AND(ISNUMBER('Emissions (start here)'!J422),ISNUMBER(Dispersion!$E$10)),'Emissions (start here)'!J422*2000*453.59/8760/3600*Dispersion!$E$10,0)</f>
        <v>0</v>
      </c>
      <c r="R422" s="74">
        <f>IF(AND(ISNUMBER('Emissions (start here)'!J422),ISNUMBER(Dispersion!$E$11)),'Emissions (start here)'!J422*2000*453.59/8760/3600*Dispersion!$E$11,0)</f>
        <v>0</v>
      </c>
      <c r="S422" s="74">
        <f>IF(AND(ISNUMBER('Emissions (start here)'!K422),ISNUMBER(Dispersion!$F$8)),'Emissions (start here)'!K422*453.59/3600*Dispersion!$F$8,0)</f>
        <v>0</v>
      </c>
      <c r="T422" s="74">
        <f>IF(AND(ISNUMBER('Emissions (start here)'!K422),ISNUMBER(Dispersion!$F$9)),'Emissions (start here)'!K422*453.59/3600*Dispersion!$F$9,0)</f>
        <v>0</v>
      </c>
      <c r="U422" s="74">
        <f>IF(AND(ISNUMBER('Emissions (start here)'!L422),ISNUMBER(Dispersion!$F$10)),'Emissions (start here)'!L422*2000*453.59/8760/3600*Dispersion!$F$10,0)</f>
        <v>0</v>
      </c>
      <c r="V422" s="74">
        <f>IF(AND(ISNUMBER('Emissions (start here)'!L422),ISNUMBER(Dispersion!$F$11)),'Emissions (start here)'!L422*2000*453.59/8760/3600*Dispersion!$F$11,0)</f>
        <v>0</v>
      </c>
      <c r="W422" s="74">
        <f>IF(AND(ISNUMBER('Emissions (start here)'!M422),ISNUMBER(Dispersion!$G$8)),'Emissions (start here)'!M422*453.59/3600*Dispersion!$G$8,0)</f>
        <v>0</v>
      </c>
      <c r="X422" s="74">
        <f>IF(AND(ISNUMBER('Emissions (start here)'!M422),ISNUMBER(Dispersion!$G$9)),'Emissions (start here)'!M422*453.59/3600*Dispersion!$G$9,0)</f>
        <v>0</v>
      </c>
      <c r="Y422" s="74">
        <f>IF(AND(ISNUMBER('Emissions (start here)'!N422),ISNUMBER(Dispersion!$G$10)),'Emissions (start here)'!N422*2000*453.59/8760/3600*Dispersion!$G$10,0)</f>
        <v>0</v>
      </c>
      <c r="Z422" s="74">
        <f>IF(AND(ISNUMBER('Emissions (start here)'!N422),ISNUMBER(Dispersion!$G$11)),'Emissions (start here)'!N422*2000*453.59/8760/3600*Dispersion!$G$11,0)</f>
        <v>0</v>
      </c>
      <c r="AA422" s="74">
        <f>IF(AND(ISNUMBER('Emissions (start here)'!O422),ISNUMBER(Dispersion!$H$8)),'Emissions (start here)'!O422*453.59/3600*Dispersion!$H$8,0)</f>
        <v>0</v>
      </c>
      <c r="AB422" s="74">
        <f>IF(AND(ISNUMBER('Emissions (start here)'!O422),ISNUMBER(Dispersion!$H$9)),'Emissions (start here)'!O422*453.59/3600*Dispersion!$H$9,0)</f>
        <v>0</v>
      </c>
      <c r="AC422" s="74">
        <f>IF(AND(ISNUMBER('Emissions (start here)'!P422),ISNUMBER(Dispersion!$H$10)),'Emissions (start here)'!P422*2000*453.59/8760/3600*Dispersion!$H$10,0)</f>
        <v>0</v>
      </c>
      <c r="AD422" s="74">
        <f>IF(AND(ISNUMBER('Emissions (start here)'!P422),ISNUMBER(Dispersion!$H$11)),'Emissions (start here)'!P422*2000*453.59/8760/3600*Dispersion!$H$11,0)</f>
        <v>0</v>
      </c>
      <c r="AE422" s="74">
        <f>IF(AND(ISNUMBER('Emissions (start here)'!Q422),ISNUMBER(Dispersion!$I$8)),'Emissions (start here)'!Q422*453.59/3600*Dispersion!$I$8,0)</f>
        <v>0</v>
      </c>
      <c r="AF422" s="74">
        <f>IF(AND(ISNUMBER('Emissions (start here)'!Q422),ISNUMBER(Dispersion!$I$9)),'Emissions (start here)'!Q422*453.59/3600*Dispersion!$I$9,0)</f>
        <v>0</v>
      </c>
      <c r="AG422" s="74">
        <f>IF(AND(ISNUMBER('Emissions (start here)'!R422),ISNUMBER(Dispersion!$I$10)),'Emissions (start here)'!R422*2000*453.59/8760/3600*Dispersion!$I$10,0)</f>
        <v>0</v>
      </c>
      <c r="AH422" s="74">
        <f>IF(AND(ISNUMBER('Emissions (start here)'!R422),ISNUMBER(Dispersion!$I$11)),'Emissions (start here)'!R422*2000*453.59/8760/3600*Dispersion!$I$11,0)</f>
        <v>0</v>
      </c>
      <c r="AI422" s="74">
        <f>IF(AND(ISNUMBER('Emissions (start here)'!S422),ISNUMBER(Dispersion!$J$8)),'Emissions (start here)'!S422*453.59/3600*Dispersion!$J$8,0)</f>
        <v>0</v>
      </c>
      <c r="AJ422" s="74">
        <f>IF(AND(ISNUMBER('Emissions (start here)'!S422),ISNUMBER(Dispersion!$J$9)),'Emissions (start here)'!S422*453.59/3600*Dispersion!$J$9,0)</f>
        <v>0</v>
      </c>
      <c r="AK422" s="74">
        <f>IF(AND(ISNUMBER('Emissions (start here)'!T422),ISNUMBER(Dispersion!$J$10)),'Emissions (start here)'!T422*2000*453.59/8760/3600*Dispersion!$J$10,0)</f>
        <v>0</v>
      </c>
      <c r="AL422" s="74">
        <f>IF(AND(ISNUMBER('Emissions (start here)'!T422),ISNUMBER(Dispersion!$J$11)),'Emissions (start here)'!T422*2000*453.59/8760/3600*Dispersion!$J$11,0)</f>
        <v>0</v>
      </c>
      <c r="AM422" s="74">
        <f>IF(AND(ISNUMBER('Emissions (start here)'!U422),ISNUMBER(Dispersion!$K$8)),'Emissions (start here)'!U422*453.59/3600*Dispersion!$K$8,0)</f>
        <v>0</v>
      </c>
      <c r="AN422" s="74">
        <f>IF(AND(ISNUMBER('Emissions (start here)'!U422),ISNUMBER(Dispersion!$K$9)),'Emissions (start here)'!U422*453.59/3600*Dispersion!$K$9,0)</f>
        <v>0</v>
      </c>
      <c r="AO422" s="74">
        <f>IF(AND(ISNUMBER('Emissions (start here)'!V422),ISNUMBER(Dispersion!$K$10)),'Emissions (start here)'!V422*2000*453.59/8760/3600*Dispersion!$K$10,0)</f>
        <v>0</v>
      </c>
      <c r="AP422" s="74">
        <f>IF(AND(ISNUMBER('Emissions (start here)'!V422),ISNUMBER(Dispersion!$K$11)),'Emissions (start here)'!V422*2000*453.59/8760/3600*Dispersion!$K$11,0)</f>
        <v>0</v>
      </c>
      <c r="AQ422" s="74">
        <f>IF(AND(ISNUMBER('Emissions (start here)'!W422),ISNUMBER(Dispersion!$L$8)),'Emissions (start here)'!W422*453.59/3600*Dispersion!$L$8,0)</f>
        <v>0</v>
      </c>
      <c r="AR422" s="74">
        <f>IF(AND(ISNUMBER('Emissions (start here)'!W422),ISNUMBER(Dispersion!$L$9)),'Emissions (start here)'!W422*453.59/3600*Dispersion!$L$9,0)</f>
        <v>0</v>
      </c>
      <c r="AS422" s="74">
        <f>IF(AND(ISNUMBER('Emissions (start here)'!X422),ISNUMBER(Dispersion!$L$10)),'Emissions (start here)'!X422*2000*453.59/8760/3600*Dispersion!$L$10,0)</f>
        <v>0</v>
      </c>
      <c r="AT422" s="74">
        <f>IF(AND(ISNUMBER('Emissions (start here)'!X422),ISNUMBER(Dispersion!$L$11)),'Emissions (start here)'!X422*2000*453.59/8760/3600*Dispersion!$L$11,0)</f>
        <v>0</v>
      </c>
      <c r="AU422" s="74">
        <f>IF(AND(ISNUMBER('Emissions (start here)'!Y422),ISNUMBER(Dispersion!$M$8)),'Emissions (start here)'!Y422*453.59/3600*Dispersion!$M$8,0)</f>
        <v>0</v>
      </c>
      <c r="AV422" s="74">
        <f>IF(AND(ISNUMBER('Emissions (start here)'!Y422),ISNUMBER(Dispersion!$M$9)),'Emissions (start here)'!Y422*453.59/3600*Dispersion!$M$9,0)</f>
        <v>0</v>
      </c>
      <c r="AW422" s="74">
        <f>IF(AND(ISNUMBER('Emissions (start here)'!Z422),ISNUMBER(Dispersion!$M$10)),'Emissions (start here)'!Z422*2000*453.59/8760/3600*Dispersion!$M$10,0)</f>
        <v>0</v>
      </c>
      <c r="AX422" s="74">
        <f>IF(AND(ISNUMBER('Emissions (start here)'!Z422),ISNUMBER(Dispersion!$M$11)),'Emissions (start here)'!Z422*2000*453.59/8760/3600*Dispersion!$M$11,0)</f>
        <v>0</v>
      </c>
      <c r="AY422" s="74">
        <f>IF(AND(ISNUMBER('Emissions (start here)'!AA422),ISNUMBER(Dispersion!$N$8)),'Emissions (start here)'!AA422*453.59/3600*Dispersion!$N$8,0)</f>
        <v>0</v>
      </c>
      <c r="AZ422" s="74">
        <f>IF(AND(ISNUMBER('Emissions (start here)'!AA422),ISNUMBER(Dispersion!$N$9)),'Emissions (start here)'!AA422*453.59/3600*Dispersion!$N$9,0)</f>
        <v>0</v>
      </c>
      <c r="BA422" s="74">
        <f>IF(AND(ISNUMBER('Emissions (start here)'!AB422),ISNUMBER(Dispersion!$N$10)),'Emissions (start here)'!AB422*2000*453.59/8760/3600*Dispersion!$N$10,0)</f>
        <v>0</v>
      </c>
      <c r="BB422" s="74">
        <f>IF(AND(ISNUMBER('Emissions (start here)'!AB422),ISNUMBER(Dispersion!$N$11)),'Emissions (start here)'!AB422*2000*453.59/8760/3600*Dispersion!$N$11,0)</f>
        <v>0</v>
      </c>
      <c r="BC422" s="74">
        <f>IF(AND(ISNUMBER('Emissions (start here)'!AC422),ISNUMBER(Dispersion!$O$8)),'Emissions (start here)'!AC422*453.59/3600*Dispersion!$O$8,0)</f>
        <v>0</v>
      </c>
      <c r="BD422" s="74">
        <f>IF(AND(ISNUMBER('Emissions (start here)'!AC422),ISNUMBER(Dispersion!$O$9)),'Emissions (start here)'!AC422*453.59/3600*Dispersion!$O$9,0)</f>
        <v>0</v>
      </c>
      <c r="BE422" s="74">
        <f>IF(AND(ISNUMBER('Emissions (start here)'!AD422),ISNUMBER(Dispersion!$O$10)),'Emissions (start here)'!AD422*2000*453.59/8760/3600*Dispersion!$O$10,0)</f>
        <v>0</v>
      </c>
      <c r="BF422" s="74">
        <f>IF(AND(ISNUMBER('Emissions (start here)'!AD422),ISNUMBER(Dispersion!$O$11)),'Emissions (start here)'!AD422*2000*453.59/8760/3600*Dispersion!$O$11,0)</f>
        <v>0</v>
      </c>
      <c r="BG422" s="74">
        <f>IF(AND(ISNUMBER('Emissions (start here)'!AE422),ISNUMBER(Dispersion!$P$8)),'Emissions (start here)'!AE422*453.59/3600*Dispersion!$P$8,0)</f>
        <v>0</v>
      </c>
      <c r="BH422" s="74">
        <f>IF(AND(ISNUMBER('Emissions (start here)'!AE422),ISNUMBER(Dispersion!$P$9)),'Emissions (start here)'!AE422*453.59/3600*Dispersion!$P$9,0)</f>
        <v>0</v>
      </c>
      <c r="BI422" s="74">
        <f>IF(AND(ISNUMBER('Emissions (start here)'!AF422),ISNUMBER(Dispersion!$P$10)),'Emissions (start here)'!AF422*2000*453.59/8760/3600*Dispersion!$P$10,0)</f>
        <v>0</v>
      </c>
      <c r="BJ422" s="74">
        <f>IF(AND(ISNUMBER('Emissions (start here)'!AF422),ISNUMBER(Dispersion!$P$11)),'Emissions (start here)'!AF422*2000*453.59/8760/3600*Dispersion!$P$11,0)</f>
        <v>0</v>
      </c>
      <c r="BK422" s="74">
        <f>IF(AND(ISNUMBER('Emissions (start here)'!AG422),ISNUMBER(Dispersion!$Q$8)),'Emissions (start here)'!AG422*453.59/3600*Dispersion!$Q$8,0)</f>
        <v>0</v>
      </c>
      <c r="BL422" s="74">
        <f>IF(AND(ISNUMBER('Emissions (start here)'!AG422),ISNUMBER(Dispersion!$Q$9)),'Emissions (start here)'!AG422*453.59/3600*Dispersion!$Q$9,0)</f>
        <v>0</v>
      </c>
      <c r="BM422" s="74">
        <f>IF(AND(ISNUMBER('Emissions (start here)'!AH422),ISNUMBER(Dispersion!$Q$10)),'Emissions (start here)'!AH422*2000*453.59/8760/3600*Dispersion!$Q$10,0)</f>
        <v>0</v>
      </c>
      <c r="BN422" s="74">
        <f>IF(AND(ISNUMBER('Emissions (start here)'!AH422),ISNUMBER(Dispersion!$Q$11)),'Emissions (start here)'!AH422*2000*453.59/8760/3600*Dispersion!$Q$11,0)</f>
        <v>0</v>
      </c>
      <c r="BO422" s="74">
        <f>IF(AND(ISNUMBER('Emissions (start here)'!AI422),ISNUMBER(Dispersion!$R$8)),'Emissions (start here)'!AI422*453.59/3600*Dispersion!$R$8,0)</f>
        <v>0</v>
      </c>
      <c r="BP422" s="74">
        <f>IF(AND(ISNUMBER('Emissions (start here)'!AI422),ISNUMBER(Dispersion!$R$9)),'Emissions (start here)'!AI422*453.59/3600*Dispersion!$R$9,0)</f>
        <v>0</v>
      </c>
      <c r="BQ422" s="74">
        <f>IF(AND(ISNUMBER('Emissions (start here)'!AJ422),ISNUMBER(Dispersion!$R$10)),'Emissions (start here)'!AJ422*2000*453.59/8760/3600*Dispersion!$R$10,0)</f>
        <v>0</v>
      </c>
      <c r="BR422" s="74">
        <f>IF(AND(ISNUMBER('Emissions (start here)'!AJ422),ISNUMBER(Dispersion!$R$11)),'Emissions (start here)'!AJ422*2000*453.59/8760/3600*Dispersion!$R$11,0)</f>
        <v>0</v>
      </c>
      <c r="BS422" s="74">
        <f>IF(AND(ISNUMBER('Emissions (start here)'!AK422),ISNUMBER(Dispersion!$S$8)),'Emissions (start here)'!AK422*453.59/3600*Dispersion!$S$8,0)</f>
        <v>0</v>
      </c>
      <c r="BT422" s="74">
        <f>IF(AND(ISNUMBER('Emissions (start here)'!AK422),ISNUMBER(Dispersion!$S$9)),'Emissions (start here)'!AK422*453.59/3600*Dispersion!$S$9,0)</f>
        <v>0</v>
      </c>
      <c r="BU422" s="74">
        <f>IF(AND(ISNUMBER('Emissions (start here)'!AL422),ISNUMBER(Dispersion!$S$10)),'Emissions (start here)'!AL422*2000*453.59/8760/3600*Dispersion!$S$10,0)</f>
        <v>0</v>
      </c>
      <c r="BV422" s="74">
        <f>IF(AND(ISNUMBER('Emissions (start here)'!AL422),ISNUMBER(Dispersion!$S$11)),'Emissions (start here)'!AL422*2000*453.59/8760/3600*Dispersion!$S$11,0)</f>
        <v>0</v>
      </c>
      <c r="BW422" s="74">
        <f>IF(AND(ISNUMBER('Emissions (start here)'!AM422),ISNUMBER(Dispersion!$T$8)),'Emissions (start here)'!AM422*453.59/3600*Dispersion!$T$8,0)</f>
        <v>0</v>
      </c>
      <c r="BX422" s="74">
        <f>IF(AND(ISNUMBER('Emissions (start here)'!AM422),ISNUMBER(Dispersion!$T$9)),'Emissions (start here)'!AM422*453.59/3600*Dispersion!$T$9,0)</f>
        <v>0</v>
      </c>
      <c r="BY422" s="74">
        <f>IF(AND(ISNUMBER('Emissions (start here)'!AN422),ISNUMBER(Dispersion!$T$10)),'Emissions (start here)'!AN422*2000*453.59/8760/3600*Dispersion!$T$10,0)</f>
        <v>0</v>
      </c>
      <c r="BZ422" s="74">
        <f>IF(AND(ISNUMBER('Emissions (start here)'!AN422),ISNUMBER(Dispersion!$T$11)),'Emissions (start here)'!AN422*2000*453.59/8760/3600*Dispersion!$T$11,0)</f>
        <v>0</v>
      </c>
      <c r="CA422" s="74">
        <f>IF(AND(ISNUMBER('Emissions (start here)'!AO422),ISNUMBER(Dispersion!$U$8)),'Emissions (start here)'!AO422*453.59/3600*Dispersion!$U$8,0)</f>
        <v>0</v>
      </c>
      <c r="CB422" s="74">
        <f>IF(AND(ISNUMBER('Emissions (start here)'!AO422),ISNUMBER(Dispersion!$U$9)),'Emissions (start here)'!AO422*453.59/3600*Dispersion!$U$9,0)</f>
        <v>0</v>
      </c>
      <c r="CC422" s="74">
        <f>IF(AND(ISNUMBER('Emissions (start here)'!AP422),ISNUMBER(Dispersion!$U$10)),'Emissions (start here)'!AP422*2000*453.59/8760/3600*Dispersion!$U$10,0)</f>
        <v>0</v>
      </c>
      <c r="CD422" s="74">
        <f>IF(AND(ISNUMBER('Emissions (start here)'!AP422),ISNUMBER(Dispersion!$U$11)),'Emissions (start here)'!AP422*2000*453.59/8760/3600*Dispersion!$U$11,0)</f>
        <v>0</v>
      </c>
      <c r="CE422" s="74">
        <f>IF(AND(ISNUMBER('Emissions (start here)'!AQ422),ISNUMBER(Dispersion!$V$8)),'Emissions (start here)'!AQ422*453.59/3600*Dispersion!$V$8,0)</f>
        <v>0</v>
      </c>
      <c r="CF422" s="74">
        <f>IF(AND(ISNUMBER('Emissions (start here)'!AQ422),ISNUMBER(Dispersion!$V$9)),'Emissions (start here)'!AQ422*453.59/3600*Dispersion!$V$9,0)</f>
        <v>0</v>
      </c>
      <c r="CG422" s="74">
        <f>IF(AND(ISNUMBER('Emissions (start here)'!AR422),ISNUMBER(Dispersion!$V$10)),'Emissions (start here)'!AR422*2000*453.59/8760/3600*Dispersion!$V$10,0)</f>
        <v>0</v>
      </c>
      <c r="CH422" s="74">
        <f>IF(AND(ISNUMBER('Emissions (start here)'!AR422),ISNUMBER(Dispersion!$V$11)),'Emissions (start here)'!AR422*2000*453.59/8760/3600*Dispersion!$V$11,0)</f>
        <v>0</v>
      </c>
      <c r="CI422" s="74">
        <f>IF(AND(ISNUMBER('Emissions (start here)'!AS422),ISNUMBER(Dispersion!$W$8)),'Emissions (start here)'!AS422*453.59/3600*Dispersion!$W$8,0)</f>
        <v>0</v>
      </c>
      <c r="CJ422" s="74">
        <f>IF(AND(ISNUMBER('Emissions (start here)'!AS422),ISNUMBER(Dispersion!$W$9)),'Emissions (start here)'!AS422*453.59/3600*Dispersion!$W$9,0)</f>
        <v>0</v>
      </c>
      <c r="CK422" s="74">
        <f>IF(AND(ISNUMBER('Emissions (start here)'!AT422),ISNUMBER(Dispersion!$W$10)),'Emissions (start here)'!AT422*2000*453.59/8760/3600*Dispersion!$W$10,0)</f>
        <v>0</v>
      </c>
      <c r="CL422" s="74">
        <f>IF(AND(ISNUMBER('Emissions (start here)'!AT422),ISNUMBER(Dispersion!$W$11)),'Emissions (start here)'!AT422*2000*453.59/8760/3600*Dispersion!$W$11,0)</f>
        <v>0</v>
      </c>
      <c r="CM422" s="74">
        <f>IF(AND(ISNUMBER('Emissions (start here)'!AU422),ISNUMBER(Dispersion!$X$8)),'Emissions (start here)'!AU422*453.59/3600*Dispersion!$X$8,0)</f>
        <v>0</v>
      </c>
      <c r="CN422" s="74">
        <f>IF(AND(ISNUMBER('Emissions (start here)'!AU422),ISNUMBER(Dispersion!$X$9)),'Emissions (start here)'!AU422*453.59/3600*Dispersion!$X$9,0)</f>
        <v>0</v>
      </c>
      <c r="CO422" s="74">
        <f>IF(AND(ISNUMBER('Emissions (start here)'!AV422),ISNUMBER(Dispersion!$X$10)),'Emissions (start here)'!AV422*2000*453.59/8760/3600*Dispersion!$X$10,0)</f>
        <v>0</v>
      </c>
      <c r="CP422" s="74">
        <f>IF(AND(ISNUMBER('Emissions (start here)'!AV422),ISNUMBER(Dispersion!$X$11)),'Emissions (start here)'!AV422*2000*453.59/8760/3600*Dispersion!$X$11,0)</f>
        <v>0</v>
      </c>
      <c r="CQ422" s="74">
        <f>IF(AND(ISNUMBER('Emissions (start here)'!AW422),ISNUMBER(Dispersion!$Y$8)),'Emissions (start here)'!AW422*453.59/3600*Dispersion!$Y$8,0)</f>
        <v>0</v>
      </c>
      <c r="CR422" s="74">
        <f>IF(AND(ISNUMBER('Emissions (start here)'!AW422),ISNUMBER(Dispersion!$Y$9)),'Emissions (start here)'!AW422*453.59/3600*Dispersion!$Y$9,0)</f>
        <v>0</v>
      </c>
      <c r="CS422" s="74">
        <f>IF(AND(ISNUMBER('Emissions (start here)'!AX422),ISNUMBER(Dispersion!$Y$10)),'Emissions (start here)'!AX422*2000*453.59/8760/3600*Dispersion!$Y$10,0)</f>
        <v>0</v>
      </c>
      <c r="CT422" s="74">
        <f>IF(AND(ISNUMBER('Emissions (start here)'!AX422),ISNUMBER(Dispersion!$Y$11)),'Emissions (start here)'!AX422*2000*453.59/8760/3600*Dispersion!$Y$11,0)</f>
        <v>0</v>
      </c>
      <c r="CU422" s="74">
        <f>IF(AND(ISNUMBER('Emissions (start here)'!AY422),ISNUMBER(Dispersion!$Z$8)),'Emissions (start here)'!AY422*453.59/3600*Dispersion!$Z$8,0)</f>
        <v>0</v>
      </c>
      <c r="CV422" s="74">
        <f>IF(AND(ISNUMBER('Emissions (start here)'!AY422),ISNUMBER(Dispersion!$Z$9)),'Emissions (start here)'!AY422*453.59/3600*Dispersion!$Z$9,0)</f>
        <v>0</v>
      </c>
      <c r="CW422" s="74">
        <f>IF(AND(ISNUMBER('Emissions (start here)'!AZ422),ISNUMBER(Dispersion!$Z$10)),'Emissions (start here)'!AZ422*2000*453.59/8760/3600*Dispersion!$Z$10,0)</f>
        <v>0</v>
      </c>
      <c r="CX422" s="74">
        <f>IF(AND(ISNUMBER('Emissions (start here)'!AZ422),ISNUMBER(Dispersion!$Z$11)),'Emissions (start here)'!AZ422*2000*453.59/8760/3600*Dispersion!$Z$11,0)</f>
        <v>0</v>
      </c>
      <c r="CY422" s="74">
        <f>IF(AND(ISNUMBER('Emissions (start here)'!BA422),ISNUMBER(Dispersion!$AA$8)),'Emissions (start here)'!BA422*453.59/3600*Dispersion!$AA$8,0)</f>
        <v>0</v>
      </c>
      <c r="CZ422" s="74">
        <f>IF(AND(ISNUMBER('Emissions (start here)'!BA422),ISNUMBER(Dispersion!$AA$9)),'Emissions (start here)'!BA422*453.59/3600*Dispersion!$AA$9,0)</f>
        <v>0</v>
      </c>
      <c r="DA422" s="74">
        <f>IF(AND(ISNUMBER('Emissions (start here)'!BB422),ISNUMBER(Dispersion!$AA$10)),'Emissions (start here)'!BB422*2000*453.59/8760/3600*Dispersion!$AA$10,0)</f>
        <v>0</v>
      </c>
      <c r="DB422" s="74">
        <f>IF(AND(ISNUMBER('Emissions (start here)'!BB422),ISNUMBER(Dispersion!$AA$11)),'Emissions (start here)'!BB422*2000*453.59/8760/3600*Dispersion!$AA$11,0)</f>
        <v>0</v>
      </c>
      <c r="DC422" s="74">
        <f>IF(AND(ISNUMBER('Emissions (start here)'!BC422),ISNUMBER(Dispersion!$AB$8)),'Emissions (start here)'!BC422*453.59/3600*Dispersion!$AB$8,0)</f>
        <v>0</v>
      </c>
      <c r="DD422" s="74">
        <f>IF(AND(ISNUMBER('Emissions (start here)'!BC422),ISNUMBER(Dispersion!$AB$9)),'Emissions (start here)'!BC422*453.59/3600*Dispersion!$AB$9,0)</f>
        <v>0</v>
      </c>
      <c r="DE422" s="74">
        <f>IF(AND(ISNUMBER('Emissions (start here)'!BD422),ISNUMBER(Dispersion!$AB$10)),'Emissions (start here)'!BD422*2000*453.59/8760/3600*Dispersion!$AB$10,0)</f>
        <v>0</v>
      </c>
      <c r="DF422" s="74">
        <f>IF(AND(ISNUMBER('Emissions (start here)'!BD422),ISNUMBER(Dispersion!$AB$11)),'Emissions (start here)'!BD422*2000*453.59/8760/3600*Dispersion!$AB$11,0)</f>
        <v>0</v>
      </c>
      <c r="DG422" s="74">
        <f>IF(AND(ISNUMBER('Emissions (start here)'!BE422),ISNUMBER(Dispersion!$AC$8)),'Emissions (start here)'!BE422*453.59/3600*Dispersion!$AC$8,0)</f>
        <v>0</v>
      </c>
      <c r="DH422" s="74">
        <f>IF(AND(ISNUMBER('Emissions (start here)'!BE422),ISNUMBER(Dispersion!$AC$9)),'Emissions (start here)'!BE422*453.59/3600*Dispersion!$AC$9,0)</f>
        <v>0</v>
      </c>
      <c r="DI422" s="74">
        <f>IF(AND(ISNUMBER('Emissions (start here)'!BF422),ISNUMBER(Dispersion!$AC$10)),'Emissions (start here)'!BF422*2000*453.59/8760/3600*Dispersion!$AC$10,0)</f>
        <v>0</v>
      </c>
      <c r="DJ422" s="74">
        <f>IF(AND(ISNUMBER('Emissions (start here)'!BF422),ISNUMBER(Dispersion!$AC$11)),'Emissions (start here)'!BF422*2000*453.59/8760/3600*Dispersion!$AC$11,0)</f>
        <v>0</v>
      </c>
      <c r="DK422" s="74">
        <f>IF(AND(ISNUMBER('Emissions (start here)'!BG422),ISNUMBER(Dispersion!$AD$8)),'Emissions (start here)'!BG422*453.59/3600*Dispersion!$AD$8,0)</f>
        <v>0</v>
      </c>
      <c r="DL422" s="74">
        <f>IF(AND(ISNUMBER('Emissions (start here)'!BG422),ISNUMBER(Dispersion!$AD$9)),'Emissions (start here)'!BG422*453.59/3600*Dispersion!$AD$9,0)</f>
        <v>0</v>
      </c>
      <c r="DM422" s="74">
        <f>IF(AND(ISNUMBER('Emissions (start here)'!BH422),ISNUMBER(Dispersion!$AD$10)),'Emissions (start here)'!BH422*2000*453.59/8760/3600*Dispersion!$AD$10,0)</f>
        <v>0</v>
      </c>
      <c r="DN422" s="74">
        <f>IF(AND(ISNUMBER('Emissions (start here)'!BH422),ISNUMBER(Dispersion!$AD$11)),'Emissions (start here)'!BH422*2000*453.59/8760/3600*Dispersion!$AD$11,0)</f>
        <v>0</v>
      </c>
      <c r="DO422" s="74">
        <f>IF(AND(ISNUMBER('Emissions (start here)'!BI422),ISNUMBER(Dispersion!$AE$8)),'Emissions (start here)'!BI422*453.59/3600*Dispersion!$AE$8,0)</f>
        <v>0</v>
      </c>
      <c r="DP422" s="74">
        <f>IF(AND(ISNUMBER('Emissions (start here)'!BI422),ISNUMBER(Dispersion!$AE$9)),'Emissions (start here)'!BI422*453.59/3600*Dispersion!$AE$9,0)</f>
        <v>0</v>
      </c>
      <c r="DQ422" s="74">
        <f>IF(AND(ISNUMBER('Emissions (start here)'!BJ422),ISNUMBER(Dispersion!$AE$10)),'Emissions (start here)'!BJ422*2000*453.59/8760/3600*Dispersion!$AE$10,0)</f>
        <v>0</v>
      </c>
      <c r="DR422" s="74">
        <f>IF(AND(ISNUMBER('Emissions (start here)'!BJ422),ISNUMBER(Dispersion!$AE$11)),'Emissions (start here)'!BJ422*2000*453.59/8760/3600*Dispersion!$AE$11,0)</f>
        <v>0</v>
      </c>
      <c r="DS422" s="74">
        <f>IF(AND(ISNUMBER('Emissions (start here)'!BK422),ISNUMBER(Dispersion!$AF$8)),'Emissions (start here)'!BK422*453.59/3600*Dispersion!$AF$8,0)</f>
        <v>0</v>
      </c>
      <c r="DT422" s="74">
        <f>IF(AND(ISNUMBER('Emissions (start here)'!BK422),ISNUMBER(Dispersion!$AF$9)),'Emissions (start here)'!BK422*453.59/3600*Dispersion!$AF$9,0)</f>
        <v>0</v>
      </c>
      <c r="DU422" s="74">
        <f>IF(AND(ISNUMBER('Emissions (start here)'!BL422),ISNUMBER(Dispersion!$AF$10)),'Emissions (start here)'!BL422*2000*453.59/8760/3600*Dispersion!$AF$10,0)</f>
        <v>0</v>
      </c>
      <c r="DV422" s="74">
        <f>IF(AND(ISNUMBER('Emissions (start here)'!BL422),ISNUMBER(Dispersion!$AF$11)),'Emissions (start here)'!BL422*2000*453.59/8760/3600*Dispersion!$AF$11,0)</f>
        <v>0</v>
      </c>
      <c r="DW422" s="74">
        <f>IF(AND(ISNUMBER('Emissions (start here)'!BM422),ISNUMBER(Dispersion!$AG$8)),'Emissions (start here)'!BM422*453.59/3600*Dispersion!$AG$8,0)</f>
        <v>0</v>
      </c>
      <c r="DX422" s="74">
        <f>IF(AND(ISNUMBER('Emissions (start here)'!BM422),ISNUMBER(Dispersion!$AG$9)),'Emissions (start here)'!BM422*453.59/3600*Dispersion!$AG$9,0)</f>
        <v>0</v>
      </c>
      <c r="DY422" s="74">
        <f>IF(AND(ISNUMBER('Emissions (start here)'!BN422),ISNUMBER(Dispersion!$AG$10)),'Emissions (start here)'!BN422*2000*453.59/8760/3600*Dispersion!$AG$10,0)</f>
        <v>0</v>
      </c>
      <c r="DZ422" s="74">
        <f>IF(AND(ISNUMBER('Emissions (start here)'!BN422),ISNUMBER(Dispersion!$AG$11)),'Emissions (start here)'!BN422*2000*453.59/8760/3600*Dispersion!$AG$11,0)</f>
        <v>0</v>
      </c>
      <c r="EA422" s="74">
        <f>IF(AND(ISNUMBER('Emissions (start here)'!BO422),ISNUMBER(Dispersion!$AH$8)),'Emissions (start here)'!BO422*453.59/3600*Dispersion!$AH$8,0)</f>
        <v>0</v>
      </c>
      <c r="EB422" s="74">
        <f>IF(AND(ISNUMBER('Emissions (start here)'!BO422),ISNUMBER(Dispersion!$AH$9)),'Emissions (start here)'!BO422*453.59/3600*Dispersion!$AH$9,0)</f>
        <v>0</v>
      </c>
      <c r="EC422" s="74">
        <f>IF(AND(ISNUMBER('Emissions (start here)'!BP422),ISNUMBER(Dispersion!$AH$10)),'Emissions (start here)'!BP422*2000*453.59/8760/3600*Dispersion!$AH$10,0)</f>
        <v>0</v>
      </c>
      <c r="ED422" s="74">
        <f>IF(AND(ISNUMBER('Emissions (start here)'!BP422),ISNUMBER(Dispersion!$AH$11)),'Emissions (start here)'!BP422*2000*453.59/8760/3600*Dispersion!$AH$11,0)</f>
        <v>0</v>
      </c>
      <c r="EE422" s="74">
        <f>IF(AND(ISNUMBER('Emissions (start here)'!BQ422),ISNUMBER(Dispersion!$AI$8)),'Emissions (start here)'!BQ422*453.59/3600*Dispersion!$AI$8,0)</f>
        <v>0</v>
      </c>
      <c r="EF422" s="74">
        <f>IF(AND(ISNUMBER('Emissions (start here)'!BQ422),ISNUMBER(Dispersion!$AI$9)),'Emissions (start here)'!BQ422*453.59/3600*Dispersion!$AI$9,0)</f>
        <v>0</v>
      </c>
      <c r="EG422" s="74">
        <f>IF(AND(ISNUMBER('Emissions (start here)'!BR422),ISNUMBER(Dispersion!$AI$10)),'Emissions (start here)'!BR422*2000*453.59/8760/3600*Dispersion!$AI$10,0)</f>
        <v>0</v>
      </c>
      <c r="EH422" s="74">
        <f>IF(AND(ISNUMBER('Emissions (start here)'!BR422),ISNUMBER(Dispersion!$AI$11)),'Emissions (start here)'!BR422*2000*453.59/8760/3600*Dispersion!$AI$11,0)</f>
        <v>0</v>
      </c>
      <c r="EI422" s="74">
        <f>IF(AND(ISNUMBER('Emissions (start here)'!BS422),ISNUMBER(Dispersion!$AJ$8)),'Emissions (start here)'!BS422*453.59/3600*Dispersion!$AJ$8,0)</f>
        <v>0</v>
      </c>
      <c r="EJ422" s="74">
        <f>IF(AND(ISNUMBER('Emissions (start here)'!BS422),ISNUMBER(Dispersion!$AJ$9)),'Emissions (start here)'!BS422*453.59/3600*Dispersion!$AJ$9,0)</f>
        <v>0</v>
      </c>
      <c r="EK422" s="74">
        <f>IF(AND(ISNUMBER('Emissions (start here)'!BT422),ISNUMBER(Dispersion!$AJ$10)),'Emissions (start here)'!BT422*2000*453.59/8760/3600*Dispersion!$AJ$10,0)</f>
        <v>0</v>
      </c>
      <c r="EL422" s="74">
        <f>IF(AND(ISNUMBER('Emissions (start here)'!BT422),ISNUMBER(Dispersion!$AJ$11)),'Emissions (start here)'!BT422*2000*453.59/8760/3600*Dispersion!$AJ$11,0)</f>
        <v>0</v>
      </c>
      <c r="EM422" s="74">
        <f>IF(AND(ISNUMBER('Emissions (start here)'!BU422),ISNUMBER(Dispersion!$AK$8)),'Emissions (start here)'!BU422*453.59/3600*Dispersion!$AK$8,0)</f>
        <v>0</v>
      </c>
      <c r="EN422" s="74">
        <f>IF(AND(ISNUMBER('Emissions (start here)'!BU422),ISNUMBER(Dispersion!$AK$9)),'Emissions (start here)'!BU422*453.59/3600*Dispersion!$AK$9,0)</f>
        <v>0</v>
      </c>
      <c r="EO422" s="74">
        <f>IF(AND(ISNUMBER('Emissions (start here)'!BV422),ISNUMBER(Dispersion!$AK$10)),'Emissions (start here)'!BV422*2000*453.59/8760/3600*Dispersion!$AK$10,0)</f>
        <v>0</v>
      </c>
      <c r="EP422" s="74">
        <f>IF(AND(ISNUMBER('Emissions (start here)'!BV422),ISNUMBER(Dispersion!$AK$11)),'Emissions (start here)'!BV422*2000*453.59/8760/3600*Dispersion!$AK$11,0)</f>
        <v>0</v>
      </c>
      <c r="EQ422" s="74">
        <f>IF(AND(ISNUMBER('Emissions (start here)'!BW422),ISNUMBER(Dispersion!$AL$8)),'Emissions (start here)'!BW422*453.59/3600*Dispersion!$AL$8,0)</f>
        <v>0</v>
      </c>
      <c r="ER422" s="74">
        <f>IF(AND(ISNUMBER('Emissions (start here)'!BW422),ISNUMBER(Dispersion!$AL$9)),'Emissions (start here)'!BW422*453.59/3600*Dispersion!$AL$9,0)</f>
        <v>0</v>
      </c>
      <c r="ES422" s="74">
        <f>IF(AND(ISNUMBER('Emissions (start here)'!BX422),ISNUMBER(Dispersion!$AL$10)),'Emissions (start here)'!BX422*2000*453.59/8760/3600*Dispersion!$AL$10,0)</f>
        <v>0</v>
      </c>
      <c r="ET422" s="74">
        <f>IF(AND(ISNUMBER('Emissions (start here)'!BX422),ISNUMBER(Dispersion!$AL$11)),'Emissions (start here)'!BX422*2000*453.59/8760/3600*Dispersion!$AL$11,0)</f>
        <v>0</v>
      </c>
      <c r="EU422" s="74">
        <f>IF(AND(ISNUMBER('Emissions (start here)'!BY422),ISNUMBER(Dispersion!$AM$8)),'Emissions (start here)'!BY422*453.59/3600*Dispersion!$AM$8,0)</f>
        <v>0</v>
      </c>
      <c r="EV422" s="74">
        <f>IF(AND(ISNUMBER('Emissions (start here)'!BY422),ISNUMBER(Dispersion!$AM$9)),'Emissions (start here)'!BY422*453.59/3600*Dispersion!$AM$9,0)</f>
        <v>0</v>
      </c>
      <c r="EW422" s="74">
        <f>IF(AND(ISNUMBER('Emissions (start here)'!BZ422),ISNUMBER(Dispersion!$AM$10)),'Emissions (start here)'!BZ422*2000*453.59/8760/3600*Dispersion!$AM$10,0)</f>
        <v>0</v>
      </c>
      <c r="EX422" s="74">
        <f>IF(AND(ISNUMBER('Emissions (start here)'!BZ422),ISNUMBER(Dispersion!$AM$11)),'Emissions (start here)'!BZ422*2000*453.59/8760/3600*Dispersion!$AM$11,0)</f>
        <v>0</v>
      </c>
      <c r="EY422" s="74">
        <f>IF(AND(ISNUMBER('Emissions (start here)'!CA422),ISNUMBER(Dispersion!$AN$8)),'Emissions (start here)'!CA422*453.59/3600*Dispersion!$AN$8,0)</f>
        <v>0</v>
      </c>
      <c r="EZ422" s="74">
        <f>IF(AND(ISNUMBER('Emissions (start here)'!CA422),ISNUMBER(Dispersion!$AN$9)),'Emissions (start here)'!CA422*453.59/3600*Dispersion!$AN$9,0)</f>
        <v>0</v>
      </c>
      <c r="FA422" s="74">
        <f>IF(AND(ISNUMBER('Emissions (start here)'!CB422),ISNUMBER(Dispersion!$AN$10)),'Emissions (start here)'!CB422*2000*453.59/8760/3600*Dispersion!$AN$10,0)</f>
        <v>0</v>
      </c>
      <c r="FB422" s="74">
        <f>IF(AND(ISNUMBER('Emissions (start here)'!CB422),ISNUMBER(Dispersion!$AN$11)),'Emissions (start here)'!CB422*2000*453.59/8760/3600*Dispersion!$AN$11,0)</f>
        <v>0</v>
      </c>
      <c r="FC422" s="74">
        <f>IF(AND(ISNUMBER('Emissions (start here)'!CC422),ISNUMBER(Dispersion!$AO$8)),'Emissions (start here)'!CC422*453.59/3600*Dispersion!$AO$8,0)</f>
        <v>0</v>
      </c>
      <c r="FD422" s="74">
        <f>IF(AND(ISNUMBER('Emissions (start here)'!CC422),ISNUMBER(Dispersion!$AO$9)),'Emissions (start here)'!CC422*453.59/3600*Dispersion!$AO$9,0)</f>
        <v>0</v>
      </c>
      <c r="FE422" s="74">
        <f>IF(AND(ISNUMBER('Emissions (start here)'!CD422),ISNUMBER(Dispersion!$AO$10)),'Emissions (start here)'!CD422*2000*453.59/8760/3600*Dispersion!$AO$10,0)</f>
        <v>0</v>
      </c>
      <c r="FF422" s="74">
        <f>IF(AND(ISNUMBER('Emissions (start here)'!CD422),ISNUMBER(Dispersion!$AO$11)),'Emissions (start here)'!CD422*2000*453.59/8760/3600*Dispersion!$AO$11,0)</f>
        <v>0</v>
      </c>
      <c r="FG422" s="74">
        <f>IF(AND(ISNUMBER('Emissions (start here)'!CE422),ISNUMBER(Dispersion!$AP$8)),'Emissions (start here)'!CE422*453.59/3600*Dispersion!$AP$8,0)</f>
        <v>0</v>
      </c>
      <c r="FH422" s="74">
        <f>IF(AND(ISNUMBER('Emissions (start here)'!CE422),ISNUMBER(Dispersion!$AP$9)),'Emissions (start here)'!CE422*453.59/3600*Dispersion!$AP$9,0)</f>
        <v>0</v>
      </c>
      <c r="FI422" s="74">
        <f>IF(AND(ISNUMBER('Emissions (start here)'!CF422),ISNUMBER(Dispersion!$AP$10)),'Emissions (start here)'!CF422*2000*453.59/8760/3600*Dispersion!$AP$10,0)</f>
        <v>0</v>
      </c>
      <c r="FJ422" s="74">
        <f>IF(AND(ISNUMBER('Emissions (start here)'!CF422),ISNUMBER(Dispersion!$AP$11)),'Emissions (start here)'!CF422*2000*453.59/8760/3600*Dispersion!$AP$11,0)</f>
        <v>0</v>
      </c>
      <c r="FK422" s="74">
        <f>IF(AND(ISNUMBER('Emissions (start here)'!CG422),ISNUMBER(Dispersion!$AQ$8)),'Emissions (start here)'!CG422*453.59/3600*Dispersion!$AQ$8,0)</f>
        <v>0</v>
      </c>
      <c r="FL422" s="74">
        <f>IF(AND(ISNUMBER('Emissions (start here)'!CG422),ISNUMBER(Dispersion!$AQ$9)),'Emissions (start here)'!CG422*453.59/3600*Dispersion!$AQ$9,0)</f>
        <v>0</v>
      </c>
      <c r="FM422" s="74">
        <f>IF(AND(ISNUMBER('Emissions (start here)'!CH422),ISNUMBER(Dispersion!$AQ$10)),'Emissions (start here)'!CH422*2000*453.59/8760/3600*Dispersion!$AQ$10,0)</f>
        <v>0</v>
      </c>
      <c r="FN422" s="74">
        <f>IF(AND(ISNUMBER('Emissions (start here)'!CH422),ISNUMBER(Dispersion!$AQ$11)),'Emissions (start here)'!CH422*2000*453.59/8760/3600*Dispersion!$AQ$11,0)</f>
        <v>0</v>
      </c>
      <c r="FO422" s="74">
        <f>IF(AND(ISNUMBER('Emissions (start here)'!CI422),ISNUMBER(Dispersion!$AR$8)),'Emissions (start here)'!CI422*453.59/3600*Dispersion!$AR$8,0)</f>
        <v>0</v>
      </c>
      <c r="FP422" s="74">
        <f>IF(AND(ISNUMBER('Emissions (start here)'!CI422),ISNUMBER(Dispersion!$AR$9)),'Emissions (start here)'!CI422*453.59/3600*Dispersion!$AR$9,0)</f>
        <v>0</v>
      </c>
      <c r="FQ422" s="74">
        <f>IF(AND(ISNUMBER('Emissions (start here)'!CJ422),ISNUMBER(Dispersion!$AR$10)),'Emissions (start here)'!CJ422*2000*453.59/8760/3600*Dispersion!$AR$10,0)</f>
        <v>0</v>
      </c>
      <c r="FR422" s="74">
        <f>IF(AND(ISNUMBER('Emissions (start here)'!CJ422),ISNUMBER(Dispersion!$AR$11)),'Emissions (start here)'!CJ422*2000*453.59/8760/3600*Dispersion!$AR$11,0)</f>
        <v>0</v>
      </c>
      <c r="FS422" s="74">
        <f>IF(AND(ISNUMBER('Emissions (start here)'!CK422),ISNUMBER(Dispersion!$AS$8)),'Emissions (start here)'!CK422*453.59/3600*Dispersion!$AS$8,0)</f>
        <v>0</v>
      </c>
      <c r="FT422" s="74">
        <f>IF(AND(ISNUMBER('Emissions (start here)'!CK422),ISNUMBER(Dispersion!$AS$9)),'Emissions (start here)'!CK422*453.59/3600*Dispersion!$AS$9,0)</f>
        <v>0</v>
      </c>
      <c r="FU422" s="74">
        <f>IF(AND(ISNUMBER('Emissions (start here)'!CL422),ISNUMBER(Dispersion!$AS$10)),'Emissions (start here)'!CL422*2000*453.59/8760/3600*Dispersion!$AS$10,0)</f>
        <v>0</v>
      </c>
      <c r="FV422" s="74">
        <f>IF(AND(ISNUMBER('Emissions (start here)'!CL422),ISNUMBER(Dispersion!$AS$11)),'Emissions (start here)'!CL422*2000*453.59/8760/3600*Dispersion!$AS$11,0)</f>
        <v>0</v>
      </c>
      <c r="FW422" s="74">
        <f>IF(AND(ISNUMBER('Emissions (start here)'!CM422),ISNUMBER(Dispersion!$AT$8)),'Emissions (start here)'!CM422*453.59/3600*Dispersion!$AT$8,0)</f>
        <v>0</v>
      </c>
      <c r="FX422" s="74">
        <f>IF(AND(ISNUMBER('Emissions (start here)'!CM422),ISNUMBER(Dispersion!$AT$9)),'Emissions (start here)'!CM422*453.59/3600*Dispersion!$AT$9,0)</f>
        <v>0</v>
      </c>
      <c r="FY422" s="74">
        <f>IF(AND(ISNUMBER('Emissions (start here)'!CN422),ISNUMBER(Dispersion!$AT$10)),'Emissions (start here)'!CN422*2000*453.59/8760/3600*Dispersion!$AT$10,0)</f>
        <v>0</v>
      </c>
      <c r="FZ422" s="74">
        <f>IF(AND(ISNUMBER('Emissions (start here)'!CN422),ISNUMBER(Dispersion!$AT$11)),'Emissions (start here)'!CN422*2000*453.59/8760/3600*Dispersion!$AT$11,0)</f>
        <v>0</v>
      </c>
      <c r="GA422" s="74">
        <f>IF(AND(ISNUMBER('Emissions (start here)'!CO422),ISNUMBER(Dispersion!$AU$8)),'Emissions (start here)'!CO422*453.59/3600*Dispersion!$AU$8,0)</f>
        <v>0</v>
      </c>
      <c r="GB422" s="74">
        <f>IF(AND(ISNUMBER('Emissions (start here)'!CO422),ISNUMBER(Dispersion!$AU$9)),'Emissions (start here)'!CO422*453.59/3600*Dispersion!$AU$9,0)</f>
        <v>0</v>
      </c>
      <c r="GC422" s="74">
        <f>IF(AND(ISNUMBER('Emissions (start here)'!CP422),ISNUMBER(Dispersion!$AU$10)),'Emissions (start here)'!CP422*2000*453.59/8760/3600*Dispersion!$AU$10,0)</f>
        <v>0</v>
      </c>
      <c r="GD422" s="74">
        <f>IF(AND(ISNUMBER('Emissions (start here)'!CP422),ISNUMBER(Dispersion!$AU$11)),'Emissions (start here)'!CP422*2000*453.59/8760/3600*Dispersion!$AU$11,0)</f>
        <v>0</v>
      </c>
      <c r="GE422" s="74">
        <f>IF(AND(ISNUMBER('Emissions (start here)'!CQ422),ISNUMBER(Dispersion!$AV$8)),'Emissions (start here)'!CQ422*453.59/3600*Dispersion!$AV$8,0)</f>
        <v>0</v>
      </c>
      <c r="GF422" s="74">
        <f>IF(AND(ISNUMBER('Emissions (start here)'!CQ422),ISNUMBER(Dispersion!$AV$9)),'Emissions (start here)'!CQ422*453.59/3600*Dispersion!$AV$9,0)</f>
        <v>0</v>
      </c>
      <c r="GG422" s="74">
        <f>IF(AND(ISNUMBER('Emissions (start here)'!CR422),ISNUMBER(Dispersion!$AV$10)),'Emissions (start here)'!CR422*2000*453.59/8760/3600*Dispersion!$AV$10,0)</f>
        <v>0</v>
      </c>
      <c r="GH422" s="74">
        <f>IF(AND(ISNUMBER('Emissions (start here)'!CR422),ISNUMBER(Dispersion!$AV$11)),'Emissions (start here)'!CR422*2000*453.59/8760/3600*Dispersion!$AV$11,0)</f>
        <v>0</v>
      </c>
      <c r="GI422" s="74">
        <f>IF(AND(ISNUMBER('Emissions (start here)'!CS422),ISNUMBER(Dispersion!$AW$8)),'Emissions (start here)'!CS422*453.59/3600*Dispersion!$AW$8,0)</f>
        <v>0</v>
      </c>
      <c r="GJ422" s="74">
        <f>IF(AND(ISNUMBER('Emissions (start here)'!CS422),ISNUMBER(Dispersion!$AW$9)),'Emissions (start here)'!CS422*453.59/3600*Dispersion!$AW$9,0)</f>
        <v>0</v>
      </c>
      <c r="GK422" s="74">
        <f>IF(AND(ISNUMBER('Emissions (start here)'!CT422),ISNUMBER(Dispersion!$AW$10)),'Emissions (start here)'!CT422*2000*453.59/8760/3600*Dispersion!$AW$10,0)</f>
        <v>0</v>
      </c>
      <c r="GL422" s="74">
        <f>IF(AND(ISNUMBER('Emissions (start here)'!CT422),ISNUMBER(Dispersion!$AW$11)),'Emissions (start here)'!CT422*2000*453.59/8760/3600*Dispersion!$AW$11,0)</f>
        <v>0</v>
      </c>
      <c r="GM422" s="74">
        <f>IF(AND(ISNUMBER('Emissions (start here)'!CU422),ISNUMBER(Dispersion!$AX$8)),'Emissions (start here)'!CU422*453.59/3600*Dispersion!$AX$8,0)</f>
        <v>0</v>
      </c>
      <c r="GN422" s="74">
        <f>IF(AND(ISNUMBER('Emissions (start here)'!CU422),ISNUMBER(Dispersion!$AX$9)),'Emissions (start here)'!CU422*453.59/3600*Dispersion!$AX$9,0)</f>
        <v>0</v>
      </c>
      <c r="GO422" s="74">
        <f>IF(AND(ISNUMBER('Emissions (start here)'!CV422),ISNUMBER(Dispersion!$AX$10)),'Emissions (start here)'!CV422*2000*453.59/8760/3600*Dispersion!$AX$10,0)</f>
        <v>0</v>
      </c>
      <c r="GP422" s="74">
        <f>IF(AND(ISNUMBER('Emissions (start here)'!CV422),ISNUMBER(Dispersion!$AX$11)),'Emissions (start here)'!CV422*2000*453.59/8760/3600*Dispersion!$AX$11,0)</f>
        <v>0</v>
      </c>
      <c r="GQ422" s="74">
        <f>IF(AND(ISNUMBER('Emissions (start here)'!CW422),ISNUMBER(Dispersion!$AY$8)),'Emissions (start here)'!CW422*453.59/3600*Dispersion!$AY$8,0)</f>
        <v>0</v>
      </c>
      <c r="GR422" s="74">
        <f>IF(AND(ISNUMBER('Emissions (start here)'!CW422),ISNUMBER(Dispersion!$AY$9)),'Emissions (start here)'!CW422*453.59/3600*Dispersion!$AY$9,0)</f>
        <v>0</v>
      </c>
      <c r="GS422" s="74">
        <f>IF(AND(ISNUMBER('Emissions (start here)'!CX422),ISNUMBER(Dispersion!$AY$10)),'Emissions (start here)'!CX422*2000*453.59/8760/3600*Dispersion!$AY$10,0)</f>
        <v>0</v>
      </c>
      <c r="GT422" s="74">
        <f>IF(AND(ISNUMBER('Emissions (start here)'!CX422),ISNUMBER(Dispersion!$AY$11)),'Emissions (start here)'!CX422*2000*453.59/8760/3600*Dispersion!$AY$11,0)</f>
        <v>0</v>
      </c>
      <c r="GU422" s="74">
        <f>IF(AND(ISNUMBER('Emissions (start here)'!CY422),ISNUMBER(Dispersion!$AZ$8)),'Emissions (start here)'!CY422*453.59/3600*Dispersion!$AZ$8,0)</f>
        <v>0</v>
      </c>
      <c r="GV422" s="74">
        <f>IF(AND(ISNUMBER('Emissions (start here)'!CY422),ISNUMBER(Dispersion!$AZ$9)),'Emissions (start here)'!CY422*453.59/3600*Dispersion!$AZ$9,0)</f>
        <v>0</v>
      </c>
      <c r="GW422" s="74">
        <f>IF(AND(ISNUMBER('Emissions (start here)'!CZ422),ISNUMBER(Dispersion!$AZ$10)),'Emissions (start here)'!CZ422*2000*453.59/8760/3600*Dispersion!$AZ$10,0)</f>
        <v>0</v>
      </c>
      <c r="GX422" s="74">
        <f>IF(AND(ISNUMBER('Emissions (start here)'!CZ422),ISNUMBER(Dispersion!$AZ$11)),'Emissions (start here)'!CZ422*2000*453.59/8760/3600*Dispersion!$AZ$11,0)</f>
        <v>0</v>
      </c>
    </row>
    <row r="423" spans="1:206" x14ac:dyDescent="0.2">
      <c r="A423" s="51" t="str">
        <f>'Tox Values'!C423</f>
        <v>62-55-5</v>
      </c>
      <c r="B423" s="94" t="str">
        <f>'Tox Values'!D423</f>
        <v>Thioacetamide</v>
      </c>
      <c r="C423" s="96">
        <f t="shared" si="25"/>
        <v>0</v>
      </c>
      <c r="D423" s="74">
        <f t="shared" si="26"/>
        <v>0</v>
      </c>
      <c r="E423" s="74">
        <f t="shared" si="27"/>
        <v>0</v>
      </c>
      <c r="F423" s="99">
        <f t="shared" si="28"/>
        <v>0</v>
      </c>
      <c r="G423" s="97">
        <f>IF(AND(ISNUMBER('Emissions (start here)'!E423),ISNUMBER(Dispersion!$C$8)),'Emissions (start here)'!E423*453.59/3600*Dispersion!$C$8,0)</f>
        <v>0</v>
      </c>
      <c r="H423" s="74">
        <f>IF(AND(ISNUMBER('Emissions (start here)'!E423),ISNUMBER(Dispersion!$C$9)),'Emissions (start here)'!E423*453.59/3600*Dispersion!$C$9,0)</f>
        <v>0</v>
      </c>
      <c r="I423" s="74">
        <f>IF(AND(ISNUMBER('Emissions (start here)'!F423),ISNUMBER(Dispersion!$C$10)),'Emissions (start here)'!F423*2000*453.59/8760/3600*Dispersion!$C$10,0)</f>
        <v>0</v>
      </c>
      <c r="J423" s="74">
        <f>IF(AND(ISNUMBER('Emissions (start here)'!F423),ISNUMBER(Dispersion!$C$11)),'Emissions (start here)'!F423*2000*453.59/8760/3600*Dispersion!$C$11,0)</f>
        <v>0</v>
      </c>
      <c r="K423" s="74">
        <f>IF(AND(ISNUMBER('Emissions (start here)'!G423),ISNUMBER(Dispersion!$D$8)),'Emissions (start here)'!G423*453.59/3600*Dispersion!$D$8,0)</f>
        <v>0</v>
      </c>
      <c r="L423" s="74">
        <f>IF(AND(ISNUMBER('Emissions (start here)'!G423),ISNUMBER(Dispersion!$D$9)),'Emissions (start here)'!G423*453.59/3600*Dispersion!$D$9,0)</f>
        <v>0</v>
      </c>
      <c r="M423" s="74">
        <f>IF(AND(ISNUMBER('Emissions (start here)'!H423),ISNUMBER(Dispersion!$D$10)),'Emissions (start here)'!H423*2000*453.59/8760/3600*Dispersion!$D$10,0)</f>
        <v>0</v>
      </c>
      <c r="N423" s="74">
        <f>IF(AND(ISNUMBER('Emissions (start here)'!H423),ISNUMBER(Dispersion!$D$11)),'Emissions (start here)'!H423*2000*453.59/8760/3600*Dispersion!$D$11,0)</f>
        <v>0</v>
      </c>
      <c r="O423" s="74">
        <f>IF(AND(ISNUMBER('Emissions (start here)'!I423),ISNUMBER(Dispersion!$E$8)),'Emissions (start here)'!I423*453.59/3600*Dispersion!$E$8,0)</f>
        <v>0</v>
      </c>
      <c r="P423" s="74">
        <f>IF(AND(ISNUMBER('Emissions (start here)'!I423),ISNUMBER(Dispersion!$E$9)),'Emissions (start here)'!I423*453.59/3600*Dispersion!$E$9,0)</f>
        <v>0</v>
      </c>
      <c r="Q423" s="74">
        <f>IF(AND(ISNUMBER('Emissions (start here)'!J423),ISNUMBER(Dispersion!$E$10)),'Emissions (start here)'!J423*2000*453.59/8760/3600*Dispersion!$E$10,0)</f>
        <v>0</v>
      </c>
      <c r="R423" s="74">
        <f>IF(AND(ISNUMBER('Emissions (start here)'!J423),ISNUMBER(Dispersion!$E$11)),'Emissions (start here)'!J423*2000*453.59/8760/3600*Dispersion!$E$11,0)</f>
        <v>0</v>
      </c>
      <c r="S423" s="74">
        <f>IF(AND(ISNUMBER('Emissions (start here)'!K423),ISNUMBER(Dispersion!$F$8)),'Emissions (start here)'!K423*453.59/3600*Dispersion!$F$8,0)</f>
        <v>0</v>
      </c>
      <c r="T423" s="74">
        <f>IF(AND(ISNUMBER('Emissions (start here)'!K423),ISNUMBER(Dispersion!$F$9)),'Emissions (start here)'!K423*453.59/3600*Dispersion!$F$9,0)</f>
        <v>0</v>
      </c>
      <c r="U423" s="74">
        <f>IF(AND(ISNUMBER('Emissions (start here)'!L423),ISNUMBER(Dispersion!$F$10)),'Emissions (start here)'!L423*2000*453.59/8760/3600*Dispersion!$F$10,0)</f>
        <v>0</v>
      </c>
      <c r="V423" s="74">
        <f>IF(AND(ISNUMBER('Emissions (start here)'!L423),ISNUMBER(Dispersion!$F$11)),'Emissions (start here)'!L423*2000*453.59/8760/3600*Dispersion!$F$11,0)</f>
        <v>0</v>
      </c>
      <c r="W423" s="74">
        <f>IF(AND(ISNUMBER('Emissions (start here)'!M423),ISNUMBER(Dispersion!$G$8)),'Emissions (start here)'!M423*453.59/3600*Dispersion!$G$8,0)</f>
        <v>0</v>
      </c>
      <c r="X423" s="74">
        <f>IF(AND(ISNUMBER('Emissions (start here)'!M423),ISNUMBER(Dispersion!$G$9)),'Emissions (start here)'!M423*453.59/3600*Dispersion!$G$9,0)</f>
        <v>0</v>
      </c>
      <c r="Y423" s="74">
        <f>IF(AND(ISNUMBER('Emissions (start here)'!N423),ISNUMBER(Dispersion!$G$10)),'Emissions (start here)'!N423*2000*453.59/8760/3600*Dispersion!$G$10,0)</f>
        <v>0</v>
      </c>
      <c r="Z423" s="74">
        <f>IF(AND(ISNUMBER('Emissions (start here)'!N423),ISNUMBER(Dispersion!$G$11)),'Emissions (start here)'!N423*2000*453.59/8760/3600*Dispersion!$G$11,0)</f>
        <v>0</v>
      </c>
      <c r="AA423" s="74">
        <f>IF(AND(ISNUMBER('Emissions (start here)'!O423),ISNUMBER(Dispersion!$H$8)),'Emissions (start here)'!O423*453.59/3600*Dispersion!$H$8,0)</f>
        <v>0</v>
      </c>
      <c r="AB423" s="74">
        <f>IF(AND(ISNUMBER('Emissions (start here)'!O423),ISNUMBER(Dispersion!$H$9)),'Emissions (start here)'!O423*453.59/3600*Dispersion!$H$9,0)</f>
        <v>0</v>
      </c>
      <c r="AC423" s="74">
        <f>IF(AND(ISNUMBER('Emissions (start here)'!P423),ISNUMBER(Dispersion!$H$10)),'Emissions (start here)'!P423*2000*453.59/8760/3600*Dispersion!$H$10,0)</f>
        <v>0</v>
      </c>
      <c r="AD423" s="74">
        <f>IF(AND(ISNUMBER('Emissions (start here)'!P423),ISNUMBER(Dispersion!$H$11)),'Emissions (start here)'!P423*2000*453.59/8760/3600*Dispersion!$H$11,0)</f>
        <v>0</v>
      </c>
      <c r="AE423" s="74">
        <f>IF(AND(ISNUMBER('Emissions (start here)'!Q423),ISNUMBER(Dispersion!$I$8)),'Emissions (start here)'!Q423*453.59/3600*Dispersion!$I$8,0)</f>
        <v>0</v>
      </c>
      <c r="AF423" s="74">
        <f>IF(AND(ISNUMBER('Emissions (start here)'!Q423),ISNUMBER(Dispersion!$I$9)),'Emissions (start here)'!Q423*453.59/3600*Dispersion!$I$9,0)</f>
        <v>0</v>
      </c>
      <c r="AG423" s="74">
        <f>IF(AND(ISNUMBER('Emissions (start here)'!R423),ISNUMBER(Dispersion!$I$10)),'Emissions (start here)'!R423*2000*453.59/8760/3600*Dispersion!$I$10,0)</f>
        <v>0</v>
      </c>
      <c r="AH423" s="74">
        <f>IF(AND(ISNUMBER('Emissions (start here)'!R423),ISNUMBER(Dispersion!$I$11)),'Emissions (start here)'!R423*2000*453.59/8760/3600*Dispersion!$I$11,0)</f>
        <v>0</v>
      </c>
      <c r="AI423" s="74">
        <f>IF(AND(ISNUMBER('Emissions (start here)'!S423),ISNUMBER(Dispersion!$J$8)),'Emissions (start here)'!S423*453.59/3600*Dispersion!$J$8,0)</f>
        <v>0</v>
      </c>
      <c r="AJ423" s="74">
        <f>IF(AND(ISNUMBER('Emissions (start here)'!S423),ISNUMBER(Dispersion!$J$9)),'Emissions (start here)'!S423*453.59/3600*Dispersion!$J$9,0)</f>
        <v>0</v>
      </c>
      <c r="AK423" s="74">
        <f>IF(AND(ISNUMBER('Emissions (start here)'!T423),ISNUMBER(Dispersion!$J$10)),'Emissions (start here)'!T423*2000*453.59/8760/3600*Dispersion!$J$10,0)</f>
        <v>0</v>
      </c>
      <c r="AL423" s="74">
        <f>IF(AND(ISNUMBER('Emissions (start here)'!T423),ISNUMBER(Dispersion!$J$11)),'Emissions (start here)'!T423*2000*453.59/8760/3600*Dispersion!$J$11,0)</f>
        <v>0</v>
      </c>
      <c r="AM423" s="74">
        <f>IF(AND(ISNUMBER('Emissions (start here)'!U423),ISNUMBER(Dispersion!$K$8)),'Emissions (start here)'!U423*453.59/3600*Dispersion!$K$8,0)</f>
        <v>0</v>
      </c>
      <c r="AN423" s="74">
        <f>IF(AND(ISNUMBER('Emissions (start here)'!U423),ISNUMBER(Dispersion!$K$9)),'Emissions (start here)'!U423*453.59/3600*Dispersion!$K$9,0)</f>
        <v>0</v>
      </c>
      <c r="AO423" s="74">
        <f>IF(AND(ISNUMBER('Emissions (start here)'!V423),ISNUMBER(Dispersion!$K$10)),'Emissions (start here)'!V423*2000*453.59/8760/3600*Dispersion!$K$10,0)</f>
        <v>0</v>
      </c>
      <c r="AP423" s="74">
        <f>IF(AND(ISNUMBER('Emissions (start here)'!V423),ISNUMBER(Dispersion!$K$11)),'Emissions (start here)'!V423*2000*453.59/8760/3600*Dispersion!$K$11,0)</f>
        <v>0</v>
      </c>
      <c r="AQ423" s="74">
        <f>IF(AND(ISNUMBER('Emissions (start here)'!W423),ISNUMBER(Dispersion!$L$8)),'Emissions (start here)'!W423*453.59/3600*Dispersion!$L$8,0)</f>
        <v>0</v>
      </c>
      <c r="AR423" s="74">
        <f>IF(AND(ISNUMBER('Emissions (start here)'!W423),ISNUMBER(Dispersion!$L$9)),'Emissions (start here)'!W423*453.59/3600*Dispersion!$L$9,0)</f>
        <v>0</v>
      </c>
      <c r="AS423" s="74">
        <f>IF(AND(ISNUMBER('Emissions (start here)'!X423),ISNUMBER(Dispersion!$L$10)),'Emissions (start here)'!X423*2000*453.59/8760/3600*Dispersion!$L$10,0)</f>
        <v>0</v>
      </c>
      <c r="AT423" s="74">
        <f>IF(AND(ISNUMBER('Emissions (start here)'!X423),ISNUMBER(Dispersion!$L$11)),'Emissions (start here)'!X423*2000*453.59/8760/3600*Dispersion!$L$11,0)</f>
        <v>0</v>
      </c>
      <c r="AU423" s="74">
        <f>IF(AND(ISNUMBER('Emissions (start here)'!Y423),ISNUMBER(Dispersion!$M$8)),'Emissions (start here)'!Y423*453.59/3600*Dispersion!$M$8,0)</f>
        <v>0</v>
      </c>
      <c r="AV423" s="74">
        <f>IF(AND(ISNUMBER('Emissions (start here)'!Y423),ISNUMBER(Dispersion!$M$9)),'Emissions (start here)'!Y423*453.59/3600*Dispersion!$M$9,0)</f>
        <v>0</v>
      </c>
      <c r="AW423" s="74">
        <f>IF(AND(ISNUMBER('Emissions (start here)'!Z423),ISNUMBER(Dispersion!$M$10)),'Emissions (start here)'!Z423*2000*453.59/8760/3600*Dispersion!$M$10,0)</f>
        <v>0</v>
      </c>
      <c r="AX423" s="74">
        <f>IF(AND(ISNUMBER('Emissions (start here)'!Z423),ISNUMBER(Dispersion!$M$11)),'Emissions (start here)'!Z423*2000*453.59/8760/3600*Dispersion!$M$11,0)</f>
        <v>0</v>
      </c>
      <c r="AY423" s="74">
        <f>IF(AND(ISNUMBER('Emissions (start here)'!AA423),ISNUMBER(Dispersion!$N$8)),'Emissions (start here)'!AA423*453.59/3600*Dispersion!$N$8,0)</f>
        <v>0</v>
      </c>
      <c r="AZ423" s="74">
        <f>IF(AND(ISNUMBER('Emissions (start here)'!AA423),ISNUMBER(Dispersion!$N$9)),'Emissions (start here)'!AA423*453.59/3600*Dispersion!$N$9,0)</f>
        <v>0</v>
      </c>
      <c r="BA423" s="74">
        <f>IF(AND(ISNUMBER('Emissions (start here)'!AB423),ISNUMBER(Dispersion!$N$10)),'Emissions (start here)'!AB423*2000*453.59/8760/3600*Dispersion!$N$10,0)</f>
        <v>0</v>
      </c>
      <c r="BB423" s="74">
        <f>IF(AND(ISNUMBER('Emissions (start here)'!AB423),ISNUMBER(Dispersion!$N$11)),'Emissions (start here)'!AB423*2000*453.59/8760/3600*Dispersion!$N$11,0)</f>
        <v>0</v>
      </c>
      <c r="BC423" s="74">
        <f>IF(AND(ISNUMBER('Emissions (start here)'!AC423),ISNUMBER(Dispersion!$O$8)),'Emissions (start here)'!AC423*453.59/3600*Dispersion!$O$8,0)</f>
        <v>0</v>
      </c>
      <c r="BD423" s="74">
        <f>IF(AND(ISNUMBER('Emissions (start here)'!AC423),ISNUMBER(Dispersion!$O$9)),'Emissions (start here)'!AC423*453.59/3600*Dispersion!$O$9,0)</f>
        <v>0</v>
      </c>
      <c r="BE423" s="74">
        <f>IF(AND(ISNUMBER('Emissions (start here)'!AD423),ISNUMBER(Dispersion!$O$10)),'Emissions (start here)'!AD423*2000*453.59/8760/3600*Dispersion!$O$10,0)</f>
        <v>0</v>
      </c>
      <c r="BF423" s="74">
        <f>IF(AND(ISNUMBER('Emissions (start here)'!AD423),ISNUMBER(Dispersion!$O$11)),'Emissions (start here)'!AD423*2000*453.59/8760/3600*Dispersion!$O$11,0)</f>
        <v>0</v>
      </c>
      <c r="BG423" s="74">
        <f>IF(AND(ISNUMBER('Emissions (start here)'!AE423),ISNUMBER(Dispersion!$P$8)),'Emissions (start here)'!AE423*453.59/3600*Dispersion!$P$8,0)</f>
        <v>0</v>
      </c>
      <c r="BH423" s="74">
        <f>IF(AND(ISNUMBER('Emissions (start here)'!AE423),ISNUMBER(Dispersion!$P$9)),'Emissions (start here)'!AE423*453.59/3600*Dispersion!$P$9,0)</f>
        <v>0</v>
      </c>
      <c r="BI423" s="74">
        <f>IF(AND(ISNUMBER('Emissions (start here)'!AF423),ISNUMBER(Dispersion!$P$10)),'Emissions (start here)'!AF423*2000*453.59/8760/3600*Dispersion!$P$10,0)</f>
        <v>0</v>
      </c>
      <c r="BJ423" s="74">
        <f>IF(AND(ISNUMBER('Emissions (start here)'!AF423),ISNUMBER(Dispersion!$P$11)),'Emissions (start here)'!AF423*2000*453.59/8760/3600*Dispersion!$P$11,0)</f>
        <v>0</v>
      </c>
      <c r="BK423" s="74">
        <f>IF(AND(ISNUMBER('Emissions (start here)'!AG423),ISNUMBER(Dispersion!$Q$8)),'Emissions (start here)'!AG423*453.59/3600*Dispersion!$Q$8,0)</f>
        <v>0</v>
      </c>
      <c r="BL423" s="74">
        <f>IF(AND(ISNUMBER('Emissions (start here)'!AG423),ISNUMBER(Dispersion!$Q$9)),'Emissions (start here)'!AG423*453.59/3600*Dispersion!$Q$9,0)</f>
        <v>0</v>
      </c>
      <c r="BM423" s="74">
        <f>IF(AND(ISNUMBER('Emissions (start here)'!AH423),ISNUMBER(Dispersion!$Q$10)),'Emissions (start here)'!AH423*2000*453.59/8760/3600*Dispersion!$Q$10,0)</f>
        <v>0</v>
      </c>
      <c r="BN423" s="74">
        <f>IF(AND(ISNUMBER('Emissions (start here)'!AH423),ISNUMBER(Dispersion!$Q$11)),'Emissions (start here)'!AH423*2000*453.59/8760/3600*Dispersion!$Q$11,0)</f>
        <v>0</v>
      </c>
      <c r="BO423" s="74">
        <f>IF(AND(ISNUMBER('Emissions (start here)'!AI423),ISNUMBER(Dispersion!$R$8)),'Emissions (start here)'!AI423*453.59/3600*Dispersion!$R$8,0)</f>
        <v>0</v>
      </c>
      <c r="BP423" s="74">
        <f>IF(AND(ISNUMBER('Emissions (start here)'!AI423),ISNUMBER(Dispersion!$R$9)),'Emissions (start here)'!AI423*453.59/3600*Dispersion!$R$9,0)</f>
        <v>0</v>
      </c>
      <c r="BQ423" s="74">
        <f>IF(AND(ISNUMBER('Emissions (start here)'!AJ423),ISNUMBER(Dispersion!$R$10)),'Emissions (start here)'!AJ423*2000*453.59/8760/3600*Dispersion!$R$10,0)</f>
        <v>0</v>
      </c>
      <c r="BR423" s="74">
        <f>IF(AND(ISNUMBER('Emissions (start here)'!AJ423),ISNUMBER(Dispersion!$R$11)),'Emissions (start here)'!AJ423*2000*453.59/8760/3600*Dispersion!$R$11,0)</f>
        <v>0</v>
      </c>
      <c r="BS423" s="74">
        <f>IF(AND(ISNUMBER('Emissions (start here)'!AK423),ISNUMBER(Dispersion!$S$8)),'Emissions (start here)'!AK423*453.59/3600*Dispersion!$S$8,0)</f>
        <v>0</v>
      </c>
      <c r="BT423" s="74">
        <f>IF(AND(ISNUMBER('Emissions (start here)'!AK423),ISNUMBER(Dispersion!$S$9)),'Emissions (start here)'!AK423*453.59/3600*Dispersion!$S$9,0)</f>
        <v>0</v>
      </c>
      <c r="BU423" s="74">
        <f>IF(AND(ISNUMBER('Emissions (start here)'!AL423),ISNUMBER(Dispersion!$S$10)),'Emissions (start here)'!AL423*2000*453.59/8760/3600*Dispersion!$S$10,0)</f>
        <v>0</v>
      </c>
      <c r="BV423" s="74">
        <f>IF(AND(ISNUMBER('Emissions (start here)'!AL423),ISNUMBER(Dispersion!$S$11)),'Emissions (start here)'!AL423*2000*453.59/8760/3600*Dispersion!$S$11,0)</f>
        <v>0</v>
      </c>
      <c r="BW423" s="74">
        <f>IF(AND(ISNUMBER('Emissions (start here)'!AM423),ISNUMBER(Dispersion!$T$8)),'Emissions (start here)'!AM423*453.59/3600*Dispersion!$T$8,0)</f>
        <v>0</v>
      </c>
      <c r="BX423" s="74">
        <f>IF(AND(ISNUMBER('Emissions (start here)'!AM423),ISNUMBER(Dispersion!$T$9)),'Emissions (start here)'!AM423*453.59/3600*Dispersion!$T$9,0)</f>
        <v>0</v>
      </c>
      <c r="BY423" s="74">
        <f>IF(AND(ISNUMBER('Emissions (start here)'!AN423),ISNUMBER(Dispersion!$T$10)),'Emissions (start here)'!AN423*2000*453.59/8760/3600*Dispersion!$T$10,0)</f>
        <v>0</v>
      </c>
      <c r="BZ423" s="74">
        <f>IF(AND(ISNUMBER('Emissions (start here)'!AN423),ISNUMBER(Dispersion!$T$11)),'Emissions (start here)'!AN423*2000*453.59/8760/3600*Dispersion!$T$11,0)</f>
        <v>0</v>
      </c>
      <c r="CA423" s="74">
        <f>IF(AND(ISNUMBER('Emissions (start here)'!AO423),ISNUMBER(Dispersion!$U$8)),'Emissions (start here)'!AO423*453.59/3600*Dispersion!$U$8,0)</f>
        <v>0</v>
      </c>
      <c r="CB423" s="74">
        <f>IF(AND(ISNUMBER('Emissions (start here)'!AO423),ISNUMBER(Dispersion!$U$9)),'Emissions (start here)'!AO423*453.59/3600*Dispersion!$U$9,0)</f>
        <v>0</v>
      </c>
      <c r="CC423" s="74">
        <f>IF(AND(ISNUMBER('Emissions (start here)'!AP423),ISNUMBER(Dispersion!$U$10)),'Emissions (start here)'!AP423*2000*453.59/8760/3600*Dispersion!$U$10,0)</f>
        <v>0</v>
      </c>
      <c r="CD423" s="74">
        <f>IF(AND(ISNUMBER('Emissions (start here)'!AP423),ISNUMBER(Dispersion!$U$11)),'Emissions (start here)'!AP423*2000*453.59/8760/3600*Dispersion!$U$11,0)</f>
        <v>0</v>
      </c>
      <c r="CE423" s="74">
        <f>IF(AND(ISNUMBER('Emissions (start here)'!AQ423),ISNUMBER(Dispersion!$V$8)),'Emissions (start here)'!AQ423*453.59/3600*Dispersion!$V$8,0)</f>
        <v>0</v>
      </c>
      <c r="CF423" s="74">
        <f>IF(AND(ISNUMBER('Emissions (start here)'!AQ423),ISNUMBER(Dispersion!$V$9)),'Emissions (start here)'!AQ423*453.59/3600*Dispersion!$V$9,0)</f>
        <v>0</v>
      </c>
      <c r="CG423" s="74">
        <f>IF(AND(ISNUMBER('Emissions (start here)'!AR423),ISNUMBER(Dispersion!$V$10)),'Emissions (start here)'!AR423*2000*453.59/8760/3600*Dispersion!$V$10,0)</f>
        <v>0</v>
      </c>
      <c r="CH423" s="74">
        <f>IF(AND(ISNUMBER('Emissions (start here)'!AR423),ISNUMBER(Dispersion!$V$11)),'Emissions (start here)'!AR423*2000*453.59/8760/3600*Dispersion!$V$11,0)</f>
        <v>0</v>
      </c>
      <c r="CI423" s="74">
        <f>IF(AND(ISNUMBER('Emissions (start here)'!AS423),ISNUMBER(Dispersion!$W$8)),'Emissions (start here)'!AS423*453.59/3600*Dispersion!$W$8,0)</f>
        <v>0</v>
      </c>
      <c r="CJ423" s="74">
        <f>IF(AND(ISNUMBER('Emissions (start here)'!AS423),ISNUMBER(Dispersion!$W$9)),'Emissions (start here)'!AS423*453.59/3600*Dispersion!$W$9,0)</f>
        <v>0</v>
      </c>
      <c r="CK423" s="74">
        <f>IF(AND(ISNUMBER('Emissions (start here)'!AT423),ISNUMBER(Dispersion!$W$10)),'Emissions (start here)'!AT423*2000*453.59/8760/3600*Dispersion!$W$10,0)</f>
        <v>0</v>
      </c>
      <c r="CL423" s="74">
        <f>IF(AND(ISNUMBER('Emissions (start here)'!AT423),ISNUMBER(Dispersion!$W$11)),'Emissions (start here)'!AT423*2000*453.59/8760/3600*Dispersion!$W$11,0)</f>
        <v>0</v>
      </c>
      <c r="CM423" s="74">
        <f>IF(AND(ISNUMBER('Emissions (start here)'!AU423),ISNUMBER(Dispersion!$X$8)),'Emissions (start here)'!AU423*453.59/3600*Dispersion!$X$8,0)</f>
        <v>0</v>
      </c>
      <c r="CN423" s="74">
        <f>IF(AND(ISNUMBER('Emissions (start here)'!AU423),ISNUMBER(Dispersion!$X$9)),'Emissions (start here)'!AU423*453.59/3600*Dispersion!$X$9,0)</f>
        <v>0</v>
      </c>
      <c r="CO423" s="74">
        <f>IF(AND(ISNUMBER('Emissions (start here)'!AV423),ISNUMBER(Dispersion!$X$10)),'Emissions (start here)'!AV423*2000*453.59/8760/3600*Dispersion!$X$10,0)</f>
        <v>0</v>
      </c>
      <c r="CP423" s="74">
        <f>IF(AND(ISNUMBER('Emissions (start here)'!AV423),ISNUMBER(Dispersion!$X$11)),'Emissions (start here)'!AV423*2000*453.59/8760/3600*Dispersion!$X$11,0)</f>
        <v>0</v>
      </c>
      <c r="CQ423" s="74">
        <f>IF(AND(ISNUMBER('Emissions (start here)'!AW423),ISNUMBER(Dispersion!$Y$8)),'Emissions (start here)'!AW423*453.59/3600*Dispersion!$Y$8,0)</f>
        <v>0</v>
      </c>
      <c r="CR423" s="74">
        <f>IF(AND(ISNUMBER('Emissions (start here)'!AW423),ISNUMBER(Dispersion!$Y$9)),'Emissions (start here)'!AW423*453.59/3600*Dispersion!$Y$9,0)</f>
        <v>0</v>
      </c>
      <c r="CS423" s="74">
        <f>IF(AND(ISNUMBER('Emissions (start here)'!AX423),ISNUMBER(Dispersion!$Y$10)),'Emissions (start here)'!AX423*2000*453.59/8760/3600*Dispersion!$Y$10,0)</f>
        <v>0</v>
      </c>
      <c r="CT423" s="74">
        <f>IF(AND(ISNUMBER('Emissions (start here)'!AX423),ISNUMBER(Dispersion!$Y$11)),'Emissions (start here)'!AX423*2000*453.59/8760/3600*Dispersion!$Y$11,0)</f>
        <v>0</v>
      </c>
      <c r="CU423" s="74">
        <f>IF(AND(ISNUMBER('Emissions (start here)'!AY423),ISNUMBER(Dispersion!$Z$8)),'Emissions (start here)'!AY423*453.59/3600*Dispersion!$Z$8,0)</f>
        <v>0</v>
      </c>
      <c r="CV423" s="74">
        <f>IF(AND(ISNUMBER('Emissions (start here)'!AY423),ISNUMBER(Dispersion!$Z$9)),'Emissions (start here)'!AY423*453.59/3600*Dispersion!$Z$9,0)</f>
        <v>0</v>
      </c>
      <c r="CW423" s="74">
        <f>IF(AND(ISNUMBER('Emissions (start here)'!AZ423),ISNUMBER(Dispersion!$Z$10)),'Emissions (start here)'!AZ423*2000*453.59/8760/3600*Dispersion!$Z$10,0)</f>
        <v>0</v>
      </c>
      <c r="CX423" s="74">
        <f>IF(AND(ISNUMBER('Emissions (start here)'!AZ423),ISNUMBER(Dispersion!$Z$11)),'Emissions (start here)'!AZ423*2000*453.59/8760/3600*Dispersion!$Z$11,0)</f>
        <v>0</v>
      </c>
      <c r="CY423" s="74">
        <f>IF(AND(ISNUMBER('Emissions (start here)'!BA423),ISNUMBER(Dispersion!$AA$8)),'Emissions (start here)'!BA423*453.59/3600*Dispersion!$AA$8,0)</f>
        <v>0</v>
      </c>
      <c r="CZ423" s="74">
        <f>IF(AND(ISNUMBER('Emissions (start here)'!BA423),ISNUMBER(Dispersion!$AA$9)),'Emissions (start here)'!BA423*453.59/3600*Dispersion!$AA$9,0)</f>
        <v>0</v>
      </c>
      <c r="DA423" s="74">
        <f>IF(AND(ISNUMBER('Emissions (start here)'!BB423),ISNUMBER(Dispersion!$AA$10)),'Emissions (start here)'!BB423*2000*453.59/8760/3600*Dispersion!$AA$10,0)</f>
        <v>0</v>
      </c>
      <c r="DB423" s="74">
        <f>IF(AND(ISNUMBER('Emissions (start here)'!BB423),ISNUMBER(Dispersion!$AA$11)),'Emissions (start here)'!BB423*2000*453.59/8760/3600*Dispersion!$AA$11,0)</f>
        <v>0</v>
      </c>
      <c r="DC423" s="74">
        <f>IF(AND(ISNUMBER('Emissions (start here)'!BC423),ISNUMBER(Dispersion!$AB$8)),'Emissions (start here)'!BC423*453.59/3600*Dispersion!$AB$8,0)</f>
        <v>0</v>
      </c>
      <c r="DD423" s="74">
        <f>IF(AND(ISNUMBER('Emissions (start here)'!BC423),ISNUMBER(Dispersion!$AB$9)),'Emissions (start here)'!BC423*453.59/3600*Dispersion!$AB$9,0)</f>
        <v>0</v>
      </c>
      <c r="DE423" s="74">
        <f>IF(AND(ISNUMBER('Emissions (start here)'!BD423),ISNUMBER(Dispersion!$AB$10)),'Emissions (start here)'!BD423*2000*453.59/8760/3600*Dispersion!$AB$10,0)</f>
        <v>0</v>
      </c>
      <c r="DF423" s="74">
        <f>IF(AND(ISNUMBER('Emissions (start here)'!BD423),ISNUMBER(Dispersion!$AB$11)),'Emissions (start here)'!BD423*2000*453.59/8760/3600*Dispersion!$AB$11,0)</f>
        <v>0</v>
      </c>
      <c r="DG423" s="74">
        <f>IF(AND(ISNUMBER('Emissions (start here)'!BE423),ISNUMBER(Dispersion!$AC$8)),'Emissions (start here)'!BE423*453.59/3600*Dispersion!$AC$8,0)</f>
        <v>0</v>
      </c>
      <c r="DH423" s="74">
        <f>IF(AND(ISNUMBER('Emissions (start here)'!BE423),ISNUMBER(Dispersion!$AC$9)),'Emissions (start here)'!BE423*453.59/3600*Dispersion!$AC$9,0)</f>
        <v>0</v>
      </c>
      <c r="DI423" s="74">
        <f>IF(AND(ISNUMBER('Emissions (start here)'!BF423),ISNUMBER(Dispersion!$AC$10)),'Emissions (start here)'!BF423*2000*453.59/8760/3600*Dispersion!$AC$10,0)</f>
        <v>0</v>
      </c>
      <c r="DJ423" s="74">
        <f>IF(AND(ISNUMBER('Emissions (start here)'!BF423),ISNUMBER(Dispersion!$AC$11)),'Emissions (start here)'!BF423*2000*453.59/8760/3600*Dispersion!$AC$11,0)</f>
        <v>0</v>
      </c>
      <c r="DK423" s="74">
        <f>IF(AND(ISNUMBER('Emissions (start here)'!BG423),ISNUMBER(Dispersion!$AD$8)),'Emissions (start here)'!BG423*453.59/3600*Dispersion!$AD$8,0)</f>
        <v>0</v>
      </c>
      <c r="DL423" s="74">
        <f>IF(AND(ISNUMBER('Emissions (start here)'!BG423),ISNUMBER(Dispersion!$AD$9)),'Emissions (start here)'!BG423*453.59/3600*Dispersion!$AD$9,0)</f>
        <v>0</v>
      </c>
      <c r="DM423" s="74">
        <f>IF(AND(ISNUMBER('Emissions (start here)'!BH423),ISNUMBER(Dispersion!$AD$10)),'Emissions (start here)'!BH423*2000*453.59/8760/3600*Dispersion!$AD$10,0)</f>
        <v>0</v>
      </c>
      <c r="DN423" s="74">
        <f>IF(AND(ISNUMBER('Emissions (start here)'!BH423),ISNUMBER(Dispersion!$AD$11)),'Emissions (start here)'!BH423*2000*453.59/8760/3600*Dispersion!$AD$11,0)</f>
        <v>0</v>
      </c>
      <c r="DO423" s="74">
        <f>IF(AND(ISNUMBER('Emissions (start here)'!BI423),ISNUMBER(Dispersion!$AE$8)),'Emissions (start here)'!BI423*453.59/3600*Dispersion!$AE$8,0)</f>
        <v>0</v>
      </c>
      <c r="DP423" s="74">
        <f>IF(AND(ISNUMBER('Emissions (start here)'!BI423),ISNUMBER(Dispersion!$AE$9)),'Emissions (start here)'!BI423*453.59/3600*Dispersion!$AE$9,0)</f>
        <v>0</v>
      </c>
      <c r="DQ423" s="74">
        <f>IF(AND(ISNUMBER('Emissions (start here)'!BJ423),ISNUMBER(Dispersion!$AE$10)),'Emissions (start here)'!BJ423*2000*453.59/8760/3600*Dispersion!$AE$10,0)</f>
        <v>0</v>
      </c>
      <c r="DR423" s="74">
        <f>IF(AND(ISNUMBER('Emissions (start here)'!BJ423),ISNUMBER(Dispersion!$AE$11)),'Emissions (start here)'!BJ423*2000*453.59/8760/3600*Dispersion!$AE$11,0)</f>
        <v>0</v>
      </c>
      <c r="DS423" s="74">
        <f>IF(AND(ISNUMBER('Emissions (start here)'!BK423),ISNUMBER(Dispersion!$AF$8)),'Emissions (start here)'!BK423*453.59/3600*Dispersion!$AF$8,0)</f>
        <v>0</v>
      </c>
      <c r="DT423" s="74">
        <f>IF(AND(ISNUMBER('Emissions (start here)'!BK423),ISNUMBER(Dispersion!$AF$9)),'Emissions (start here)'!BK423*453.59/3600*Dispersion!$AF$9,0)</f>
        <v>0</v>
      </c>
      <c r="DU423" s="74">
        <f>IF(AND(ISNUMBER('Emissions (start here)'!BL423),ISNUMBER(Dispersion!$AF$10)),'Emissions (start here)'!BL423*2000*453.59/8760/3600*Dispersion!$AF$10,0)</f>
        <v>0</v>
      </c>
      <c r="DV423" s="74">
        <f>IF(AND(ISNUMBER('Emissions (start here)'!BL423),ISNUMBER(Dispersion!$AF$11)),'Emissions (start here)'!BL423*2000*453.59/8760/3600*Dispersion!$AF$11,0)</f>
        <v>0</v>
      </c>
      <c r="DW423" s="74">
        <f>IF(AND(ISNUMBER('Emissions (start here)'!BM423),ISNUMBER(Dispersion!$AG$8)),'Emissions (start here)'!BM423*453.59/3600*Dispersion!$AG$8,0)</f>
        <v>0</v>
      </c>
      <c r="DX423" s="74">
        <f>IF(AND(ISNUMBER('Emissions (start here)'!BM423),ISNUMBER(Dispersion!$AG$9)),'Emissions (start here)'!BM423*453.59/3600*Dispersion!$AG$9,0)</f>
        <v>0</v>
      </c>
      <c r="DY423" s="74">
        <f>IF(AND(ISNUMBER('Emissions (start here)'!BN423),ISNUMBER(Dispersion!$AG$10)),'Emissions (start here)'!BN423*2000*453.59/8760/3600*Dispersion!$AG$10,0)</f>
        <v>0</v>
      </c>
      <c r="DZ423" s="74">
        <f>IF(AND(ISNUMBER('Emissions (start here)'!BN423),ISNUMBER(Dispersion!$AG$11)),'Emissions (start here)'!BN423*2000*453.59/8760/3600*Dispersion!$AG$11,0)</f>
        <v>0</v>
      </c>
      <c r="EA423" s="74">
        <f>IF(AND(ISNUMBER('Emissions (start here)'!BO423),ISNUMBER(Dispersion!$AH$8)),'Emissions (start here)'!BO423*453.59/3600*Dispersion!$AH$8,0)</f>
        <v>0</v>
      </c>
      <c r="EB423" s="74">
        <f>IF(AND(ISNUMBER('Emissions (start here)'!BO423),ISNUMBER(Dispersion!$AH$9)),'Emissions (start here)'!BO423*453.59/3600*Dispersion!$AH$9,0)</f>
        <v>0</v>
      </c>
      <c r="EC423" s="74">
        <f>IF(AND(ISNUMBER('Emissions (start here)'!BP423),ISNUMBER(Dispersion!$AH$10)),'Emissions (start here)'!BP423*2000*453.59/8760/3600*Dispersion!$AH$10,0)</f>
        <v>0</v>
      </c>
      <c r="ED423" s="74">
        <f>IF(AND(ISNUMBER('Emissions (start here)'!BP423),ISNUMBER(Dispersion!$AH$11)),'Emissions (start here)'!BP423*2000*453.59/8760/3600*Dispersion!$AH$11,0)</f>
        <v>0</v>
      </c>
      <c r="EE423" s="74">
        <f>IF(AND(ISNUMBER('Emissions (start here)'!BQ423),ISNUMBER(Dispersion!$AI$8)),'Emissions (start here)'!BQ423*453.59/3600*Dispersion!$AI$8,0)</f>
        <v>0</v>
      </c>
      <c r="EF423" s="74">
        <f>IF(AND(ISNUMBER('Emissions (start here)'!BQ423),ISNUMBER(Dispersion!$AI$9)),'Emissions (start here)'!BQ423*453.59/3600*Dispersion!$AI$9,0)</f>
        <v>0</v>
      </c>
      <c r="EG423" s="74">
        <f>IF(AND(ISNUMBER('Emissions (start here)'!BR423),ISNUMBER(Dispersion!$AI$10)),'Emissions (start here)'!BR423*2000*453.59/8760/3600*Dispersion!$AI$10,0)</f>
        <v>0</v>
      </c>
      <c r="EH423" s="74">
        <f>IF(AND(ISNUMBER('Emissions (start here)'!BR423),ISNUMBER(Dispersion!$AI$11)),'Emissions (start here)'!BR423*2000*453.59/8760/3600*Dispersion!$AI$11,0)</f>
        <v>0</v>
      </c>
      <c r="EI423" s="74">
        <f>IF(AND(ISNUMBER('Emissions (start here)'!BS423),ISNUMBER(Dispersion!$AJ$8)),'Emissions (start here)'!BS423*453.59/3600*Dispersion!$AJ$8,0)</f>
        <v>0</v>
      </c>
      <c r="EJ423" s="74">
        <f>IF(AND(ISNUMBER('Emissions (start here)'!BS423),ISNUMBER(Dispersion!$AJ$9)),'Emissions (start here)'!BS423*453.59/3600*Dispersion!$AJ$9,0)</f>
        <v>0</v>
      </c>
      <c r="EK423" s="74">
        <f>IF(AND(ISNUMBER('Emissions (start here)'!BT423),ISNUMBER(Dispersion!$AJ$10)),'Emissions (start here)'!BT423*2000*453.59/8760/3600*Dispersion!$AJ$10,0)</f>
        <v>0</v>
      </c>
      <c r="EL423" s="74">
        <f>IF(AND(ISNUMBER('Emissions (start here)'!BT423),ISNUMBER(Dispersion!$AJ$11)),'Emissions (start here)'!BT423*2000*453.59/8760/3600*Dispersion!$AJ$11,0)</f>
        <v>0</v>
      </c>
      <c r="EM423" s="74">
        <f>IF(AND(ISNUMBER('Emissions (start here)'!BU423),ISNUMBER(Dispersion!$AK$8)),'Emissions (start here)'!BU423*453.59/3600*Dispersion!$AK$8,0)</f>
        <v>0</v>
      </c>
      <c r="EN423" s="74">
        <f>IF(AND(ISNUMBER('Emissions (start here)'!BU423),ISNUMBER(Dispersion!$AK$9)),'Emissions (start here)'!BU423*453.59/3600*Dispersion!$AK$9,0)</f>
        <v>0</v>
      </c>
      <c r="EO423" s="74">
        <f>IF(AND(ISNUMBER('Emissions (start here)'!BV423),ISNUMBER(Dispersion!$AK$10)),'Emissions (start here)'!BV423*2000*453.59/8760/3600*Dispersion!$AK$10,0)</f>
        <v>0</v>
      </c>
      <c r="EP423" s="74">
        <f>IF(AND(ISNUMBER('Emissions (start here)'!BV423),ISNUMBER(Dispersion!$AK$11)),'Emissions (start here)'!BV423*2000*453.59/8760/3600*Dispersion!$AK$11,0)</f>
        <v>0</v>
      </c>
      <c r="EQ423" s="74">
        <f>IF(AND(ISNUMBER('Emissions (start here)'!BW423),ISNUMBER(Dispersion!$AL$8)),'Emissions (start here)'!BW423*453.59/3600*Dispersion!$AL$8,0)</f>
        <v>0</v>
      </c>
      <c r="ER423" s="74">
        <f>IF(AND(ISNUMBER('Emissions (start here)'!BW423),ISNUMBER(Dispersion!$AL$9)),'Emissions (start here)'!BW423*453.59/3600*Dispersion!$AL$9,0)</f>
        <v>0</v>
      </c>
      <c r="ES423" s="74">
        <f>IF(AND(ISNUMBER('Emissions (start here)'!BX423),ISNUMBER(Dispersion!$AL$10)),'Emissions (start here)'!BX423*2000*453.59/8760/3600*Dispersion!$AL$10,0)</f>
        <v>0</v>
      </c>
      <c r="ET423" s="74">
        <f>IF(AND(ISNUMBER('Emissions (start here)'!BX423),ISNUMBER(Dispersion!$AL$11)),'Emissions (start here)'!BX423*2000*453.59/8760/3600*Dispersion!$AL$11,0)</f>
        <v>0</v>
      </c>
      <c r="EU423" s="74">
        <f>IF(AND(ISNUMBER('Emissions (start here)'!BY423),ISNUMBER(Dispersion!$AM$8)),'Emissions (start here)'!BY423*453.59/3600*Dispersion!$AM$8,0)</f>
        <v>0</v>
      </c>
      <c r="EV423" s="74">
        <f>IF(AND(ISNUMBER('Emissions (start here)'!BY423),ISNUMBER(Dispersion!$AM$9)),'Emissions (start here)'!BY423*453.59/3600*Dispersion!$AM$9,0)</f>
        <v>0</v>
      </c>
      <c r="EW423" s="74">
        <f>IF(AND(ISNUMBER('Emissions (start here)'!BZ423),ISNUMBER(Dispersion!$AM$10)),'Emissions (start here)'!BZ423*2000*453.59/8760/3600*Dispersion!$AM$10,0)</f>
        <v>0</v>
      </c>
      <c r="EX423" s="74">
        <f>IF(AND(ISNUMBER('Emissions (start here)'!BZ423),ISNUMBER(Dispersion!$AM$11)),'Emissions (start here)'!BZ423*2000*453.59/8760/3600*Dispersion!$AM$11,0)</f>
        <v>0</v>
      </c>
      <c r="EY423" s="74">
        <f>IF(AND(ISNUMBER('Emissions (start here)'!CA423),ISNUMBER(Dispersion!$AN$8)),'Emissions (start here)'!CA423*453.59/3600*Dispersion!$AN$8,0)</f>
        <v>0</v>
      </c>
      <c r="EZ423" s="74">
        <f>IF(AND(ISNUMBER('Emissions (start here)'!CA423),ISNUMBER(Dispersion!$AN$9)),'Emissions (start here)'!CA423*453.59/3600*Dispersion!$AN$9,0)</f>
        <v>0</v>
      </c>
      <c r="FA423" s="74">
        <f>IF(AND(ISNUMBER('Emissions (start here)'!CB423),ISNUMBER(Dispersion!$AN$10)),'Emissions (start here)'!CB423*2000*453.59/8760/3600*Dispersion!$AN$10,0)</f>
        <v>0</v>
      </c>
      <c r="FB423" s="74">
        <f>IF(AND(ISNUMBER('Emissions (start here)'!CB423),ISNUMBER(Dispersion!$AN$11)),'Emissions (start here)'!CB423*2000*453.59/8760/3600*Dispersion!$AN$11,0)</f>
        <v>0</v>
      </c>
      <c r="FC423" s="74">
        <f>IF(AND(ISNUMBER('Emissions (start here)'!CC423),ISNUMBER(Dispersion!$AO$8)),'Emissions (start here)'!CC423*453.59/3600*Dispersion!$AO$8,0)</f>
        <v>0</v>
      </c>
      <c r="FD423" s="74">
        <f>IF(AND(ISNUMBER('Emissions (start here)'!CC423),ISNUMBER(Dispersion!$AO$9)),'Emissions (start here)'!CC423*453.59/3600*Dispersion!$AO$9,0)</f>
        <v>0</v>
      </c>
      <c r="FE423" s="74">
        <f>IF(AND(ISNUMBER('Emissions (start here)'!CD423),ISNUMBER(Dispersion!$AO$10)),'Emissions (start here)'!CD423*2000*453.59/8760/3600*Dispersion!$AO$10,0)</f>
        <v>0</v>
      </c>
      <c r="FF423" s="74">
        <f>IF(AND(ISNUMBER('Emissions (start here)'!CD423),ISNUMBER(Dispersion!$AO$11)),'Emissions (start here)'!CD423*2000*453.59/8760/3600*Dispersion!$AO$11,0)</f>
        <v>0</v>
      </c>
      <c r="FG423" s="74">
        <f>IF(AND(ISNUMBER('Emissions (start here)'!CE423),ISNUMBER(Dispersion!$AP$8)),'Emissions (start here)'!CE423*453.59/3600*Dispersion!$AP$8,0)</f>
        <v>0</v>
      </c>
      <c r="FH423" s="74">
        <f>IF(AND(ISNUMBER('Emissions (start here)'!CE423),ISNUMBER(Dispersion!$AP$9)),'Emissions (start here)'!CE423*453.59/3600*Dispersion!$AP$9,0)</f>
        <v>0</v>
      </c>
      <c r="FI423" s="74">
        <f>IF(AND(ISNUMBER('Emissions (start here)'!CF423),ISNUMBER(Dispersion!$AP$10)),'Emissions (start here)'!CF423*2000*453.59/8760/3600*Dispersion!$AP$10,0)</f>
        <v>0</v>
      </c>
      <c r="FJ423" s="74">
        <f>IF(AND(ISNUMBER('Emissions (start here)'!CF423),ISNUMBER(Dispersion!$AP$11)),'Emissions (start here)'!CF423*2000*453.59/8760/3600*Dispersion!$AP$11,0)</f>
        <v>0</v>
      </c>
      <c r="FK423" s="74">
        <f>IF(AND(ISNUMBER('Emissions (start here)'!CG423),ISNUMBER(Dispersion!$AQ$8)),'Emissions (start here)'!CG423*453.59/3600*Dispersion!$AQ$8,0)</f>
        <v>0</v>
      </c>
      <c r="FL423" s="74">
        <f>IF(AND(ISNUMBER('Emissions (start here)'!CG423),ISNUMBER(Dispersion!$AQ$9)),'Emissions (start here)'!CG423*453.59/3600*Dispersion!$AQ$9,0)</f>
        <v>0</v>
      </c>
      <c r="FM423" s="74">
        <f>IF(AND(ISNUMBER('Emissions (start here)'!CH423),ISNUMBER(Dispersion!$AQ$10)),'Emissions (start here)'!CH423*2000*453.59/8760/3600*Dispersion!$AQ$10,0)</f>
        <v>0</v>
      </c>
      <c r="FN423" s="74">
        <f>IF(AND(ISNUMBER('Emissions (start here)'!CH423),ISNUMBER(Dispersion!$AQ$11)),'Emissions (start here)'!CH423*2000*453.59/8760/3600*Dispersion!$AQ$11,0)</f>
        <v>0</v>
      </c>
      <c r="FO423" s="74">
        <f>IF(AND(ISNUMBER('Emissions (start here)'!CI423),ISNUMBER(Dispersion!$AR$8)),'Emissions (start here)'!CI423*453.59/3600*Dispersion!$AR$8,0)</f>
        <v>0</v>
      </c>
      <c r="FP423" s="74">
        <f>IF(AND(ISNUMBER('Emissions (start here)'!CI423),ISNUMBER(Dispersion!$AR$9)),'Emissions (start here)'!CI423*453.59/3600*Dispersion!$AR$9,0)</f>
        <v>0</v>
      </c>
      <c r="FQ423" s="74">
        <f>IF(AND(ISNUMBER('Emissions (start here)'!CJ423),ISNUMBER(Dispersion!$AR$10)),'Emissions (start here)'!CJ423*2000*453.59/8760/3600*Dispersion!$AR$10,0)</f>
        <v>0</v>
      </c>
      <c r="FR423" s="74">
        <f>IF(AND(ISNUMBER('Emissions (start here)'!CJ423),ISNUMBER(Dispersion!$AR$11)),'Emissions (start here)'!CJ423*2000*453.59/8760/3600*Dispersion!$AR$11,0)</f>
        <v>0</v>
      </c>
      <c r="FS423" s="74">
        <f>IF(AND(ISNUMBER('Emissions (start here)'!CK423),ISNUMBER(Dispersion!$AS$8)),'Emissions (start here)'!CK423*453.59/3600*Dispersion!$AS$8,0)</f>
        <v>0</v>
      </c>
      <c r="FT423" s="74">
        <f>IF(AND(ISNUMBER('Emissions (start here)'!CK423),ISNUMBER(Dispersion!$AS$9)),'Emissions (start here)'!CK423*453.59/3600*Dispersion!$AS$9,0)</f>
        <v>0</v>
      </c>
      <c r="FU423" s="74">
        <f>IF(AND(ISNUMBER('Emissions (start here)'!CL423),ISNUMBER(Dispersion!$AS$10)),'Emissions (start here)'!CL423*2000*453.59/8760/3600*Dispersion!$AS$10,0)</f>
        <v>0</v>
      </c>
      <c r="FV423" s="74">
        <f>IF(AND(ISNUMBER('Emissions (start here)'!CL423),ISNUMBER(Dispersion!$AS$11)),'Emissions (start here)'!CL423*2000*453.59/8760/3600*Dispersion!$AS$11,0)</f>
        <v>0</v>
      </c>
      <c r="FW423" s="74">
        <f>IF(AND(ISNUMBER('Emissions (start here)'!CM423),ISNUMBER(Dispersion!$AT$8)),'Emissions (start here)'!CM423*453.59/3600*Dispersion!$AT$8,0)</f>
        <v>0</v>
      </c>
      <c r="FX423" s="74">
        <f>IF(AND(ISNUMBER('Emissions (start here)'!CM423),ISNUMBER(Dispersion!$AT$9)),'Emissions (start here)'!CM423*453.59/3600*Dispersion!$AT$9,0)</f>
        <v>0</v>
      </c>
      <c r="FY423" s="74">
        <f>IF(AND(ISNUMBER('Emissions (start here)'!CN423),ISNUMBER(Dispersion!$AT$10)),'Emissions (start here)'!CN423*2000*453.59/8760/3600*Dispersion!$AT$10,0)</f>
        <v>0</v>
      </c>
      <c r="FZ423" s="74">
        <f>IF(AND(ISNUMBER('Emissions (start here)'!CN423),ISNUMBER(Dispersion!$AT$11)),'Emissions (start here)'!CN423*2000*453.59/8760/3600*Dispersion!$AT$11,0)</f>
        <v>0</v>
      </c>
      <c r="GA423" s="74">
        <f>IF(AND(ISNUMBER('Emissions (start here)'!CO423),ISNUMBER(Dispersion!$AU$8)),'Emissions (start here)'!CO423*453.59/3600*Dispersion!$AU$8,0)</f>
        <v>0</v>
      </c>
      <c r="GB423" s="74">
        <f>IF(AND(ISNUMBER('Emissions (start here)'!CO423),ISNUMBER(Dispersion!$AU$9)),'Emissions (start here)'!CO423*453.59/3600*Dispersion!$AU$9,0)</f>
        <v>0</v>
      </c>
      <c r="GC423" s="74">
        <f>IF(AND(ISNUMBER('Emissions (start here)'!CP423),ISNUMBER(Dispersion!$AU$10)),'Emissions (start here)'!CP423*2000*453.59/8760/3600*Dispersion!$AU$10,0)</f>
        <v>0</v>
      </c>
      <c r="GD423" s="74">
        <f>IF(AND(ISNUMBER('Emissions (start here)'!CP423),ISNUMBER(Dispersion!$AU$11)),'Emissions (start here)'!CP423*2000*453.59/8760/3600*Dispersion!$AU$11,0)</f>
        <v>0</v>
      </c>
      <c r="GE423" s="74">
        <f>IF(AND(ISNUMBER('Emissions (start here)'!CQ423),ISNUMBER(Dispersion!$AV$8)),'Emissions (start here)'!CQ423*453.59/3600*Dispersion!$AV$8,0)</f>
        <v>0</v>
      </c>
      <c r="GF423" s="74">
        <f>IF(AND(ISNUMBER('Emissions (start here)'!CQ423),ISNUMBER(Dispersion!$AV$9)),'Emissions (start here)'!CQ423*453.59/3600*Dispersion!$AV$9,0)</f>
        <v>0</v>
      </c>
      <c r="GG423" s="74">
        <f>IF(AND(ISNUMBER('Emissions (start here)'!CR423),ISNUMBER(Dispersion!$AV$10)),'Emissions (start here)'!CR423*2000*453.59/8760/3600*Dispersion!$AV$10,0)</f>
        <v>0</v>
      </c>
      <c r="GH423" s="74">
        <f>IF(AND(ISNUMBER('Emissions (start here)'!CR423),ISNUMBER(Dispersion!$AV$11)),'Emissions (start here)'!CR423*2000*453.59/8760/3600*Dispersion!$AV$11,0)</f>
        <v>0</v>
      </c>
      <c r="GI423" s="74">
        <f>IF(AND(ISNUMBER('Emissions (start here)'!CS423),ISNUMBER(Dispersion!$AW$8)),'Emissions (start here)'!CS423*453.59/3600*Dispersion!$AW$8,0)</f>
        <v>0</v>
      </c>
      <c r="GJ423" s="74">
        <f>IF(AND(ISNUMBER('Emissions (start here)'!CS423),ISNUMBER(Dispersion!$AW$9)),'Emissions (start here)'!CS423*453.59/3600*Dispersion!$AW$9,0)</f>
        <v>0</v>
      </c>
      <c r="GK423" s="74">
        <f>IF(AND(ISNUMBER('Emissions (start here)'!CT423),ISNUMBER(Dispersion!$AW$10)),'Emissions (start here)'!CT423*2000*453.59/8760/3600*Dispersion!$AW$10,0)</f>
        <v>0</v>
      </c>
      <c r="GL423" s="74">
        <f>IF(AND(ISNUMBER('Emissions (start here)'!CT423),ISNUMBER(Dispersion!$AW$11)),'Emissions (start here)'!CT423*2000*453.59/8760/3600*Dispersion!$AW$11,0)</f>
        <v>0</v>
      </c>
      <c r="GM423" s="74">
        <f>IF(AND(ISNUMBER('Emissions (start here)'!CU423),ISNUMBER(Dispersion!$AX$8)),'Emissions (start here)'!CU423*453.59/3600*Dispersion!$AX$8,0)</f>
        <v>0</v>
      </c>
      <c r="GN423" s="74">
        <f>IF(AND(ISNUMBER('Emissions (start here)'!CU423),ISNUMBER(Dispersion!$AX$9)),'Emissions (start here)'!CU423*453.59/3600*Dispersion!$AX$9,0)</f>
        <v>0</v>
      </c>
      <c r="GO423" s="74">
        <f>IF(AND(ISNUMBER('Emissions (start here)'!CV423),ISNUMBER(Dispersion!$AX$10)),'Emissions (start here)'!CV423*2000*453.59/8760/3600*Dispersion!$AX$10,0)</f>
        <v>0</v>
      </c>
      <c r="GP423" s="74">
        <f>IF(AND(ISNUMBER('Emissions (start here)'!CV423),ISNUMBER(Dispersion!$AX$11)),'Emissions (start here)'!CV423*2000*453.59/8760/3600*Dispersion!$AX$11,0)</f>
        <v>0</v>
      </c>
      <c r="GQ423" s="74">
        <f>IF(AND(ISNUMBER('Emissions (start here)'!CW423),ISNUMBER(Dispersion!$AY$8)),'Emissions (start here)'!CW423*453.59/3600*Dispersion!$AY$8,0)</f>
        <v>0</v>
      </c>
      <c r="GR423" s="74">
        <f>IF(AND(ISNUMBER('Emissions (start here)'!CW423),ISNUMBER(Dispersion!$AY$9)),'Emissions (start here)'!CW423*453.59/3600*Dispersion!$AY$9,0)</f>
        <v>0</v>
      </c>
      <c r="GS423" s="74">
        <f>IF(AND(ISNUMBER('Emissions (start here)'!CX423),ISNUMBER(Dispersion!$AY$10)),'Emissions (start here)'!CX423*2000*453.59/8760/3600*Dispersion!$AY$10,0)</f>
        <v>0</v>
      </c>
      <c r="GT423" s="74">
        <f>IF(AND(ISNUMBER('Emissions (start here)'!CX423),ISNUMBER(Dispersion!$AY$11)),'Emissions (start here)'!CX423*2000*453.59/8760/3600*Dispersion!$AY$11,0)</f>
        <v>0</v>
      </c>
      <c r="GU423" s="74">
        <f>IF(AND(ISNUMBER('Emissions (start here)'!CY423),ISNUMBER(Dispersion!$AZ$8)),'Emissions (start here)'!CY423*453.59/3600*Dispersion!$AZ$8,0)</f>
        <v>0</v>
      </c>
      <c r="GV423" s="74">
        <f>IF(AND(ISNUMBER('Emissions (start here)'!CY423),ISNUMBER(Dispersion!$AZ$9)),'Emissions (start here)'!CY423*453.59/3600*Dispersion!$AZ$9,0)</f>
        <v>0</v>
      </c>
      <c r="GW423" s="74">
        <f>IF(AND(ISNUMBER('Emissions (start here)'!CZ423),ISNUMBER(Dispersion!$AZ$10)),'Emissions (start here)'!CZ423*2000*453.59/8760/3600*Dispersion!$AZ$10,0)</f>
        <v>0</v>
      </c>
      <c r="GX423" s="74">
        <f>IF(AND(ISNUMBER('Emissions (start here)'!CZ423),ISNUMBER(Dispersion!$AZ$11)),'Emissions (start here)'!CZ423*2000*453.59/8760/3600*Dispersion!$AZ$11,0)</f>
        <v>0</v>
      </c>
    </row>
    <row r="424" spans="1:206" x14ac:dyDescent="0.2">
      <c r="A424" s="51" t="str">
        <f>'Tox Values'!C424</f>
        <v>139-65-1</v>
      </c>
      <c r="B424" s="94" t="str">
        <f>'Tox Values'!D424</f>
        <v>Thiodianiline, 4,4'-</v>
      </c>
      <c r="C424" s="96">
        <f t="shared" si="25"/>
        <v>0</v>
      </c>
      <c r="D424" s="74">
        <f t="shared" si="26"/>
        <v>0</v>
      </c>
      <c r="E424" s="74">
        <f t="shared" si="27"/>
        <v>0</v>
      </c>
      <c r="F424" s="99">
        <f t="shared" si="28"/>
        <v>0</v>
      </c>
      <c r="G424" s="97">
        <f>IF(AND(ISNUMBER('Emissions (start here)'!E424),ISNUMBER(Dispersion!$C$8)),'Emissions (start here)'!E424*453.59/3600*Dispersion!$C$8,0)</f>
        <v>0</v>
      </c>
      <c r="H424" s="74">
        <f>IF(AND(ISNUMBER('Emissions (start here)'!E424),ISNUMBER(Dispersion!$C$9)),'Emissions (start here)'!E424*453.59/3600*Dispersion!$C$9,0)</f>
        <v>0</v>
      </c>
      <c r="I424" s="74">
        <f>IF(AND(ISNUMBER('Emissions (start here)'!F424),ISNUMBER(Dispersion!$C$10)),'Emissions (start here)'!F424*2000*453.59/8760/3600*Dispersion!$C$10,0)</f>
        <v>0</v>
      </c>
      <c r="J424" s="74">
        <f>IF(AND(ISNUMBER('Emissions (start here)'!F424),ISNUMBER(Dispersion!$C$11)),'Emissions (start here)'!F424*2000*453.59/8760/3600*Dispersion!$C$11,0)</f>
        <v>0</v>
      </c>
      <c r="K424" s="74">
        <f>IF(AND(ISNUMBER('Emissions (start here)'!G424),ISNUMBER(Dispersion!$D$8)),'Emissions (start here)'!G424*453.59/3600*Dispersion!$D$8,0)</f>
        <v>0</v>
      </c>
      <c r="L424" s="74">
        <f>IF(AND(ISNUMBER('Emissions (start here)'!G424),ISNUMBER(Dispersion!$D$9)),'Emissions (start here)'!G424*453.59/3600*Dispersion!$D$9,0)</f>
        <v>0</v>
      </c>
      <c r="M424" s="74">
        <f>IF(AND(ISNUMBER('Emissions (start here)'!H424),ISNUMBER(Dispersion!$D$10)),'Emissions (start here)'!H424*2000*453.59/8760/3600*Dispersion!$D$10,0)</f>
        <v>0</v>
      </c>
      <c r="N424" s="74">
        <f>IF(AND(ISNUMBER('Emissions (start here)'!H424),ISNUMBER(Dispersion!$D$11)),'Emissions (start here)'!H424*2000*453.59/8760/3600*Dispersion!$D$11,0)</f>
        <v>0</v>
      </c>
      <c r="O424" s="74">
        <f>IF(AND(ISNUMBER('Emissions (start here)'!I424),ISNUMBER(Dispersion!$E$8)),'Emissions (start here)'!I424*453.59/3600*Dispersion!$E$8,0)</f>
        <v>0</v>
      </c>
      <c r="P424" s="74">
        <f>IF(AND(ISNUMBER('Emissions (start here)'!I424),ISNUMBER(Dispersion!$E$9)),'Emissions (start here)'!I424*453.59/3600*Dispersion!$E$9,0)</f>
        <v>0</v>
      </c>
      <c r="Q424" s="74">
        <f>IF(AND(ISNUMBER('Emissions (start here)'!J424),ISNUMBER(Dispersion!$E$10)),'Emissions (start here)'!J424*2000*453.59/8760/3600*Dispersion!$E$10,0)</f>
        <v>0</v>
      </c>
      <c r="R424" s="74">
        <f>IF(AND(ISNUMBER('Emissions (start here)'!J424),ISNUMBER(Dispersion!$E$11)),'Emissions (start here)'!J424*2000*453.59/8760/3600*Dispersion!$E$11,0)</f>
        <v>0</v>
      </c>
      <c r="S424" s="74">
        <f>IF(AND(ISNUMBER('Emissions (start here)'!K424),ISNUMBER(Dispersion!$F$8)),'Emissions (start here)'!K424*453.59/3600*Dispersion!$F$8,0)</f>
        <v>0</v>
      </c>
      <c r="T424" s="74">
        <f>IF(AND(ISNUMBER('Emissions (start here)'!K424),ISNUMBER(Dispersion!$F$9)),'Emissions (start here)'!K424*453.59/3600*Dispersion!$F$9,0)</f>
        <v>0</v>
      </c>
      <c r="U424" s="74">
        <f>IF(AND(ISNUMBER('Emissions (start here)'!L424),ISNUMBER(Dispersion!$F$10)),'Emissions (start here)'!L424*2000*453.59/8760/3600*Dispersion!$F$10,0)</f>
        <v>0</v>
      </c>
      <c r="V424" s="74">
        <f>IF(AND(ISNUMBER('Emissions (start here)'!L424),ISNUMBER(Dispersion!$F$11)),'Emissions (start here)'!L424*2000*453.59/8760/3600*Dispersion!$F$11,0)</f>
        <v>0</v>
      </c>
      <c r="W424" s="74">
        <f>IF(AND(ISNUMBER('Emissions (start here)'!M424),ISNUMBER(Dispersion!$G$8)),'Emissions (start here)'!M424*453.59/3600*Dispersion!$G$8,0)</f>
        <v>0</v>
      </c>
      <c r="X424" s="74">
        <f>IF(AND(ISNUMBER('Emissions (start here)'!M424),ISNUMBER(Dispersion!$G$9)),'Emissions (start here)'!M424*453.59/3600*Dispersion!$G$9,0)</f>
        <v>0</v>
      </c>
      <c r="Y424" s="74">
        <f>IF(AND(ISNUMBER('Emissions (start here)'!N424),ISNUMBER(Dispersion!$G$10)),'Emissions (start here)'!N424*2000*453.59/8760/3600*Dispersion!$G$10,0)</f>
        <v>0</v>
      </c>
      <c r="Z424" s="74">
        <f>IF(AND(ISNUMBER('Emissions (start here)'!N424),ISNUMBER(Dispersion!$G$11)),'Emissions (start here)'!N424*2000*453.59/8760/3600*Dispersion!$G$11,0)</f>
        <v>0</v>
      </c>
      <c r="AA424" s="74">
        <f>IF(AND(ISNUMBER('Emissions (start here)'!O424),ISNUMBER(Dispersion!$H$8)),'Emissions (start here)'!O424*453.59/3600*Dispersion!$H$8,0)</f>
        <v>0</v>
      </c>
      <c r="AB424" s="74">
        <f>IF(AND(ISNUMBER('Emissions (start here)'!O424),ISNUMBER(Dispersion!$H$9)),'Emissions (start here)'!O424*453.59/3600*Dispersion!$H$9,0)</f>
        <v>0</v>
      </c>
      <c r="AC424" s="74">
        <f>IF(AND(ISNUMBER('Emissions (start here)'!P424),ISNUMBER(Dispersion!$H$10)),'Emissions (start here)'!P424*2000*453.59/8760/3600*Dispersion!$H$10,0)</f>
        <v>0</v>
      </c>
      <c r="AD424" s="74">
        <f>IF(AND(ISNUMBER('Emissions (start here)'!P424),ISNUMBER(Dispersion!$H$11)),'Emissions (start here)'!P424*2000*453.59/8760/3600*Dispersion!$H$11,0)</f>
        <v>0</v>
      </c>
      <c r="AE424" s="74">
        <f>IF(AND(ISNUMBER('Emissions (start here)'!Q424),ISNUMBER(Dispersion!$I$8)),'Emissions (start here)'!Q424*453.59/3600*Dispersion!$I$8,0)</f>
        <v>0</v>
      </c>
      <c r="AF424" s="74">
        <f>IF(AND(ISNUMBER('Emissions (start here)'!Q424),ISNUMBER(Dispersion!$I$9)),'Emissions (start here)'!Q424*453.59/3600*Dispersion!$I$9,0)</f>
        <v>0</v>
      </c>
      <c r="AG424" s="74">
        <f>IF(AND(ISNUMBER('Emissions (start here)'!R424),ISNUMBER(Dispersion!$I$10)),'Emissions (start here)'!R424*2000*453.59/8760/3600*Dispersion!$I$10,0)</f>
        <v>0</v>
      </c>
      <c r="AH424" s="74">
        <f>IF(AND(ISNUMBER('Emissions (start here)'!R424),ISNUMBER(Dispersion!$I$11)),'Emissions (start here)'!R424*2000*453.59/8760/3600*Dispersion!$I$11,0)</f>
        <v>0</v>
      </c>
      <c r="AI424" s="74">
        <f>IF(AND(ISNUMBER('Emissions (start here)'!S424),ISNUMBER(Dispersion!$J$8)),'Emissions (start here)'!S424*453.59/3600*Dispersion!$J$8,0)</f>
        <v>0</v>
      </c>
      <c r="AJ424" s="74">
        <f>IF(AND(ISNUMBER('Emissions (start here)'!S424),ISNUMBER(Dispersion!$J$9)),'Emissions (start here)'!S424*453.59/3600*Dispersion!$J$9,0)</f>
        <v>0</v>
      </c>
      <c r="AK424" s="74">
        <f>IF(AND(ISNUMBER('Emissions (start here)'!T424),ISNUMBER(Dispersion!$J$10)),'Emissions (start here)'!T424*2000*453.59/8760/3600*Dispersion!$J$10,0)</f>
        <v>0</v>
      </c>
      <c r="AL424" s="74">
        <f>IF(AND(ISNUMBER('Emissions (start here)'!T424),ISNUMBER(Dispersion!$J$11)),'Emissions (start here)'!T424*2000*453.59/8760/3600*Dispersion!$J$11,0)</f>
        <v>0</v>
      </c>
      <c r="AM424" s="74">
        <f>IF(AND(ISNUMBER('Emissions (start here)'!U424),ISNUMBER(Dispersion!$K$8)),'Emissions (start here)'!U424*453.59/3600*Dispersion!$K$8,0)</f>
        <v>0</v>
      </c>
      <c r="AN424" s="74">
        <f>IF(AND(ISNUMBER('Emissions (start here)'!U424),ISNUMBER(Dispersion!$K$9)),'Emissions (start here)'!U424*453.59/3600*Dispersion!$K$9,0)</f>
        <v>0</v>
      </c>
      <c r="AO424" s="74">
        <f>IF(AND(ISNUMBER('Emissions (start here)'!V424),ISNUMBER(Dispersion!$K$10)),'Emissions (start here)'!V424*2000*453.59/8760/3600*Dispersion!$K$10,0)</f>
        <v>0</v>
      </c>
      <c r="AP424" s="74">
        <f>IF(AND(ISNUMBER('Emissions (start here)'!V424),ISNUMBER(Dispersion!$K$11)),'Emissions (start here)'!V424*2000*453.59/8760/3600*Dispersion!$K$11,0)</f>
        <v>0</v>
      </c>
      <c r="AQ424" s="74">
        <f>IF(AND(ISNUMBER('Emissions (start here)'!W424),ISNUMBER(Dispersion!$L$8)),'Emissions (start here)'!W424*453.59/3600*Dispersion!$L$8,0)</f>
        <v>0</v>
      </c>
      <c r="AR424" s="74">
        <f>IF(AND(ISNUMBER('Emissions (start here)'!W424),ISNUMBER(Dispersion!$L$9)),'Emissions (start here)'!W424*453.59/3600*Dispersion!$L$9,0)</f>
        <v>0</v>
      </c>
      <c r="AS424" s="74">
        <f>IF(AND(ISNUMBER('Emissions (start here)'!X424),ISNUMBER(Dispersion!$L$10)),'Emissions (start here)'!X424*2000*453.59/8760/3600*Dispersion!$L$10,0)</f>
        <v>0</v>
      </c>
      <c r="AT424" s="74">
        <f>IF(AND(ISNUMBER('Emissions (start here)'!X424),ISNUMBER(Dispersion!$L$11)),'Emissions (start here)'!X424*2000*453.59/8760/3600*Dispersion!$L$11,0)</f>
        <v>0</v>
      </c>
      <c r="AU424" s="74">
        <f>IF(AND(ISNUMBER('Emissions (start here)'!Y424),ISNUMBER(Dispersion!$M$8)),'Emissions (start here)'!Y424*453.59/3600*Dispersion!$M$8,0)</f>
        <v>0</v>
      </c>
      <c r="AV424" s="74">
        <f>IF(AND(ISNUMBER('Emissions (start here)'!Y424),ISNUMBER(Dispersion!$M$9)),'Emissions (start here)'!Y424*453.59/3600*Dispersion!$M$9,0)</f>
        <v>0</v>
      </c>
      <c r="AW424" s="74">
        <f>IF(AND(ISNUMBER('Emissions (start here)'!Z424),ISNUMBER(Dispersion!$M$10)),'Emissions (start here)'!Z424*2000*453.59/8760/3600*Dispersion!$M$10,0)</f>
        <v>0</v>
      </c>
      <c r="AX424" s="74">
        <f>IF(AND(ISNUMBER('Emissions (start here)'!Z424),ISNUMBER(Dispersion!$M$11)),'Emissions (start here)'!Z424*2000*453.59/8760/3600*Dispersion!$M$11,0)</f>
        <v>0</v>
      </c>
      <c r="AY424" s="74">
        <f>IF(AND(ISNUMBER('Emissions (start here)'!AA424),ISNUMBER(Dispersion!$N$8)),'Emissions (start here)'!AA424*453.59/3600*Dispersion!$N$8,0)</f>
        <v>0</v>
      </c>
      <c r="AZ424" s="74">
        <f>IF(AND(ISNUMBER('Emissions (start here)'!AA424),ISNUMBER(Dispersion!$N$9)),'Emissions (start here)'!AA424*453.59/3600*Dispersion!$N$9,0)</f>
        <v>0</v>
      </c>
      <c r="BA424" s="74">
        <f>IF(AND(ISNUMBER('Emissions (start here)'!AB424),ISNUMBER(Dispersion!$N$10)),'Emissions (start here)'!AB424*2000*453.59/8760/3600*Dispersion!$N$10,0)</f>
        <v>0</v>
      </c>
      <c r="BB424" s="74">
        <f>IF(AND(ISNUMBER('Emissions (start here)'!AB424),ISNUMBER(Dispersion!$N$11)),'Emissions (start here)'!AB424*2000*453.59/8760/3600*Dispersion!$N$11,0)</f>
        <v>0</v>
      </c>
      <c r="BC424" s="74">
        <f>IF(AND(ISNUMBER('Emissions (start here)'!AC424),ISNUMBER(Dispersion!$O$8)),'Emissions (start here)'!AC424*453.59/3600*Dispersion!$O$8,0)</f>
        <v>0</v>
      </c>
      <c r="BD424" s="74">
        <f>IF(AND(ISNUMBER('Emissions (start here)'!AC424),ISNUMBER(Dispersion!$O$9)),'Emissions (start here)'!AC424*453.59/3600*Dispersion!$O$9,0)</f>
        <v>0</v>
      </c>
      <c r="BE424" s="74">
        <f>IF(AND(ISNUMBER('Emissions (start here)'!AD424),ISNUMBER(Dispersion!$O$10)),'Emissions (start here)'!AD424*2000*453.59/8760/3600*Dispersion!$O$10,0)</f>
        <v>0</v>
      </c>
      <c r="BF424" s="74">
        <f>IF(AND(ISNUMBER('Emissions (start here)'!AD424),ISNUMBER(Dispersion!$O$11)),'Emissions (start here)'!AD424*2000*453.59/8760/3600*Dispersion!$O$11,0)</f>
        <v>0</v>
      </c>
      <c r="BG424" s="74">
        <f>IF(AND(ISNUMBER('Emissions (start here)'!AE424),ISNUMBER(Dispersion!$P$8)),'Emissions (start here)'!AE424*453.59/3600*Dispersion!$P$8,0)</f>
        <v>0</v>
      </c>
      <c r="BH424" s="74">
        <f>IF(AND(ISNUMBER('Emissions (start here)'!AE424),ISNUMBER(Dispersion!$P$9)),'Emissions (start here)'!AE424*453.59/3600*Dispersion!$P$9,0)</f>
        <v>0</v>
      </c>
      <c r="BI424" s="74">
        <f>IF(AND(ISNUMBER('Emissions (start here)'!AF424),ISNUMBER(Dispersion!$P$10)),'Emissions (start here)'!AF424*2000*453.59/8760/3600*Dispersion!$P$10,0)</f>
        <v>0</v>
      </c>
      <c r="BJ424" s="74">
        <f>IF(AND(ISNUMBER('Emissions (start here)'!AF424),ISNUMBER(Dispersion!$P$11)),'Emissions (start here)'!AF424*2000*453.59/8760/3600*Dispersion!$P$11,0)</f>
        <v>0</v>
      </c>
      <c r="BK424" s="74">
        <f>IF(AND(ISNUMBER('Emissions (start here)'!AG424),ISNUMBER(Dispersion!$Q$8)),'Emissions (start here)'!AG424*453.59/3600*Dispersion!$Q$8,0)</f>
        <v>0</v>
      </c>
      <c r="BL424" s="74">
        <f>IF(AND(ISNUMBER('Emissions (start here)'!AG424),ISNUMBER(Dispersion!$Q$9)),'Emissions (start here)'!AG424*453.59/3600*Dispersion!$Q$9,0)</f>
        <v>0</v>
      </c>
      <c r="BM424" s="74">
        <f>IF(AND(ISNUMBER('Emissions (start here)'!AH424),ISNUMBER(Dispersion!$Q$10)),'Emissions (start here)'!AH424*2000*453.59/8760/3600*Dispersion!$Q$10,0)</f>
        <v>0</v>
      </c>
      <c r="BN424" s="74">
        <f>IF(AND(ISNUMBER('Emissions (start here)'!AH424),ISNUMBER(Dispersion!$Q$11)),'Emissions (start here)'!AH424*2000*453.59/8760/3600*Dispersion!$Q$11,0)</f>
        <v>0</v>
      </c>
      <c r="BO424" s="74">
        <f>IF(AND(ISNUMBER('Emissions (start here)'!AI424),ISNUMBER(Dispersion!$R$8)),'Emissions (start here)'!AI424*453.59/3600*Dispersion!$R$8,0)</f>
        <v>0</v>
      </c>
      <c r="BP424" s="74">
        <f>IF(AND(ISNUMBER('Emissions (start here)'!AI424),ISNUMBER(Dispersion!$R$9)),'Emissions (start here)'!AI424*453.59/3600*Dispersion!$R$9,0)</f>
        <v>0</v>
      </c>
      <c r="BQ424" s="74">
        <f>IF(AND(ISNUMBER('Emissions (start here)'!AJ424),ISNUMBER(Dispersion!$R$10)),'Emissions (start here)'!AJ424*2000*453.59/8760/3600*Dispersion!$R$10,0)</f>
        <v>0</v>
      </c>
      <c r="BR424" s="74">
        <f>IF(AND(ISNUMBER('Emissions (start here)'!AJ424),ISNUMBER(Dispersion!$R$11)),'Emissions (start here)'!AJ424*2000*453.59/8760/3600*Dispersion!$R$11,0)</f>
        <v>0</v>
      </c>
      <c r="BS424" s="74">
        <f>IF(AND(ISNUMBER('Emissions (start here)'!AK424),ISNUMBER(Dispersion!$S$8)),'Emissions (start here)'!AK424*453.59/3600*Dispersion!$S$8,0)</f>
        <v>0</v>
      </c>
      <c r="BT424" s="74">
        <f>IF(AND(ISNUMBER('Emissions (start here)'!AK424),ISNUMBER(Dispersion!$S$9)),'Emissions (start here)'!AK424*453.59/3600*Dispersion!$S$9,0)</f>
        <v>0</v>
      </c>
      <c r="BU424" s="74">
        <f>IF(AND(ISNUMBER('Emissions (start here)'!AL424),ISNUMBER(Dispersion!$S$10)),'Emissions (start here)'!AL424*2000*453.59/8760/3600*Dispersion!$S$10,0)</f>
        <v>0</v>
      </c>
      <c r="BV424" s="74">
        <f>IF(AND(ISNUMBER('Emissions (start here)'!AL424),ISNUMBER(Dispersion!$S$11)),'Emissions (start here)'!AL424*2000*453.59/8760/3600*Dispersion!$S$11,0)</f>
        <v>0</v>
      </c>
      <c r="BW424" s="74">
        <f>IF(AND(ISNUMBER('Emissions (start here)'!AM424),ISNUMBER(Dispersion!$T$8)),'Emissions (start here)'!AM424*453.59/3600*Dispersion!$T$8,0)</f>
        <v>0</v>
      </c>
      <c r="BX424" s="74">
        <f>IF(AND(ISNUMBER('Emissions (start here)'!AM424),ISNUMBER(Dispersion!$T$9)),'Emissions (start here)'!AM424*453.59/3600*Dispersion!$T$9,0)</f>
        <v>0</v>
      </c>
      <c r="BY424" s="74">
        <f>IF(AND(ISNUMBER('Emissions (start here)'!AN424),ISNUMBER(Dispersion!$T$10)),'Emissions (start here)'!AN424*2000*453.59/8760/3600*Dispersion!$T$10,0)</f>
        <v>0</v>
      </c>
      <c r="BZ424" s="74">
        <f>IF(AND(ISNUMBER('Emissions (start here)'!AN424),ISNUMBER(Dispersion!$T$11)),'Emissions (start here)'!AN424*2000*453.59/8760/3600*Dispersion!$T$11,0)</f>
        <v>0</v>
      </c>
      <c r="CA424" s="74">
        <f>IF(AND(ISNUMBER('Emissions (start here)'!AO424),ISNUMBER(Dispersion!$U$8)),'Emissions (start here)'!AO424*453.59/3600*Dispersion!$U$8,0)</f>
        <v>0</v>
      </c>
      <c r="CB424" s="74">
        <f>IF(AND(ISNUMBER('Emissions (start here)'!AO424),ISNUMBER(Dispersion!$U$9)),'Emissions (start here)'!AO424*453.59/3600*Dispersion!$U$9,0)</f>
        <v>0</v>
      </c>
      <c r="CC424" s="74">
        <f>IF(AND(ISNUMBER('Emissions (start here)'!AP424),ISNUMBER(Dispersion!$U$10)),'Emissions (start here)'!AP424*2000*453.59/8760/3600*Dispersion!$U$10,0)</f>
        <v>0</v>
      </c>
      <c r="CD424" s="74">
        <f>IF(AND(ISNUMBER('Emissions (start here)'!AP424),ISNUMBER(Dispersion!$U$11)),'Emissions (start here)'!AP424*2000*453.59/8760/3600*Dispersion!$U$11,0)</f>
        <v>0</v>
      </c>
      <c r="CE424" s="74">
        <f>IF(AND(ISNUMBER('Emissions (start here)'!AQ424),ISNUMBER(Dispersion!$V$8)),'Emissions (start here)'!AQ424*453.59/3600*Dispersion!$V$8,0)</f>
        <v>0</v>
      </c>
      <c r="CF424" s="74">
        <f>IF(AND(ISNUMBER('Emissions (start here)'!AQ424),ISNUMBER(Dispersion!$V$9)),'Emissions (start here)'!AQ424*453.59/3600*Dispersion!$V$9,0)</f>
        <v>0</v>
      </c>
      <c r="CG424" s="74">
        <f>IF(AND(ISNUMBER('Emissions (start here)'!AR424),ISNUMBER(Dispersion!$V$10)),'Emissions (start here)'!AR424*2000*453.59/8760/3600*Dispersion!$V$10,0)</f>
        <v>0</v>
      </c>
      <c r="CH424" s="74">
        <f>IF(AND(ISNUMBER('Emissions (start here)'!AR424),ISNUMBER(Dispersion!$V$11)),'Emissions (start here)'!AR424*2000*453.59/8760/3600*Dispersion!$V$11,0)</f>
        <v>0</v>
      </c>
      <c r="CI424" s="74">
        <f>IF(AND(ISNUMBER('Emissions (start here)'!AS424),ISNUMBER(Dispersion!$W$8)),'Emissions (start here)'!AS424*453.59/3600*Dispersion!$W$8,0)</f>
        <v>0</v>
      </c>
      <c r="CJ424" s="74">
        <f>IF(AND(ISNUMBER('Emissions (start here)'!AS424),ISNUMBER(Dispersion!$W$9)),'Emissions (start here)'!AS424*453.59/3600*Dispersion!$W$9,0)</f>
        <v>0</v>
      </c>
      <c r="CK424" s="74">
        <f>IF(AND(ISNUMBER('Emissions (start here)'!AT424),ISNUMBER(Dispersion!$W$10)),'Emissions (start here)'!AT424*2000*453.59/8760/3600*Dispersion!$W$10,0)</f>
        <v>0</v>
      </c>
      <c r="CL424" s="74">
        <f>IF(AND(ISNUMBER('Emissions (start here)'!AT424),ISNUMBER(Dispersion!$W$11)),'Emissions (start here)'!AT424*2000*453.59/8760/3600*Dispersion!$W$11,0)</f>
        <v>0</v>
      </c>
      <c r="CM424" s="74">
        <f>IF(AND(ISNUMBER('Emissions (start here)'!AU424),ISNUMBER(Dispersion!$X$8)),'Emissions (start here)'!AU424*453.59/3600*Dispersion!$X$8,0)</f>
        <v>0</v>
      </c>
      <c r="CN424" s="74">
        <f>IF(AND(ISNUMBER('Emissions (start here)'!AU424),ISNUMBER(Dispersion!$X$9)),'Emissions (start here)'!AU424*453.59/3600*Dispersion!$X$9,0)</f>
        <v>0</v>
      </c>
      <c r="CO424" s="74">
        <f>IF(AND(ISNUMBER('Emissions (start here)'!AV424),ISNUMBER(Dispersion!$X$10)),'Emissions (start here)'!AV424*2000*453.59/8760/3600*Dispersion!$X$10,0)</f>
        <v>0</v>
      </c>
      <c r="CP424" s="74">
        <f>IF(AND(ISNUMBER('Emissions (start here)'!AV424),ISNUMBER(Dispersion!$X$11)),'Emissions (start here)'!AV424*2000*453.59/8760/3600*Dispersion!$X$11,0)</f>
        <v>0</v>
      </c>
      <c r="CQ424" s="74">
        <f>IF(AND(ISNUMBER('Emissions (start here)'!AW424),ISNUMBER(Dispersion!$Y$8)),'Emissions (start here)'!AW424*453.59/3600*Dispersion!$Y$8,0)</f>
        <v>0</v>
      </c>
      <c r="CR424" s="74">
        <f>IF(AND(ISNUMBER('Emissions (start here)'!AW424),ISNUMBER(Dispersion!$Y$9)),'Emissions (start here)'!AW424*453.59/3600*Dispersion!$Y$9,0)</f>
        <v>0</v>
      </c>
      <c r="CS424" s="74">
        <f>IF(AND(ISNUMBER('Emissions (start here)'!AX424),ISNUMBER(Dispersion!$Y$10)),'Emissions (start here)'!AX424*2000*453.59/8760/3600*Dispersion!$Y$10,0)</f>
        <v>0</v>
      </c>
      <c r="CT424" s="74">
        <f>IF(AND(ISNUMBER('Emissions (start here)'!AX424),ISNUMBER(Dispersion!$Y$11)),'Emissions (start here)'!AX424*2000*453.59/8760/3600*Dispersion!$Y$11,0)</f>
        <v>0</v>
      </c>
      <c r="CU424" s="74">
        <f>IF(AND(ISNUMBER('Emissions (start here)'!AY424),ISNUMBER(Dispersion!$Z$8)),'Emissions (start here)'!AY424*453.59/3600*Dispersion!$Z$8,0)</f>
        <v>0</v>
      </c>
      <c r="CV424" s="74">
        <f>IF(AND(ISNUMBER('Emissions (start here)'!AY424),ISNUMBER(Dispersion!$Z$9)),'Emissions (start here)'!AY424*453.59/3600*Dispersion!$Z$9,0)</f>
        <v>0</v>
      </c>
      <c r="CW424" s="74">
        <f>IF(AND(ISNUMBER('Emissions (start here)'!AZ424),ISNUMBER(Dispersion!$Z$10)),'Emissions (start here)'!AZ424*2000*453.59/8760/3600*Dispersion!$Z$10,0)</f>
        <v>0</v>
      </c>
      <c r="CX424" s="74">
        <f>IF(AND(ISNUMBER('Emissions (start here)'!AZ424),ISNUMBER(Dispersion!$Z$11)),'Emissions (start here)'!AZ424*2000*453.59/8760/3600*Dispersion!$Z$11,0)</f>
        <v>0</v>
      </c>
      <c r="CY424" s="74">
        <f>IF(AND(ISNUMBER('Emissions (start here)'!BA424),ISNUMBER(Dispersion!$AA$8)),'Emissions (start here)'!BA424*453.59/3600*Dispersion!$AA$8,0)</f>
        <v>0</v>
      </c>
      <c r="CZ424" s="74">
        <f>IF(AND(ISNUMBER('Emissions (start here)'!BA424),ISNUMBER(Dispersion!$AA$9)),'Emissions (start here)'!BA424*453.59/3600*Dispersion!$AA$9,0)</f>
        <v>0</v>
      </c>
      <c r="DA424" s="74">
        <f>IF(AND(ISNUMBER('Emissions (start here)'!BB424),ISNUMBER(Dispersion!$AA$10)),'Emissions (start here)'!BB424*2000*453.59/8760/3600*Dispersion!$AA$10,0)</f>
        <v>0</v>
      </c>
      <c r="DB424" s="74">
        <f>IF(AND(ISNUMBER('Emissions (start here)'!BB424),ISNUMBER(Dispersion!$AA$11)),'Emissions (start here)'!BB424*2000*453.59/8760/3600*Dispersion!$AA$11,0)</f>
        <v>0</v>
      </c>
      <c r="DC424" s="74">
        <f>IF(AND(ISNUMBER('Emissions (start here)'!BC424),ISNUMBER(Dispersion!$AB$8)),'Emissions (start here)'!BC424*453.59/3600*Dispersion!$AB$8,0)</f>
        <v>0</v>
      </c>
      <c r="DD424" s="74">
        <f>IF(AND(ISNUMBER('Emissions (start here)'!BC424),ISNUMBER(Dispersion!$AB$9)),'Emissions (start here)'!BC424*453.59/3600*Dispersion!$AB$9,0)</f>
        <v>0</v>
      </c>
      <c r="DE424" s="74">
        <f>IF(AND(ISNUMBER('Emissions (start here)'!BD424),ISNUMBER(Dispersion!$AB$10)),'Emissions (start here)'!BD424*2000*453.59/8760/3600*Dispersion!$AB$10,0)</f>
        <v>0</v>
      </c>
      <c r="DF424" s="74">
        <f>IF(AND(ISNUMBER('Emissions (start here)'!BD424),ISNUMBER(Dispersion!$AB$11)),'Emissions (start here)'!BD424*2000*453.59/8760/3600*Dispersion!$AB$11,0)</f>
        <v>0</v>
      </c>
      <c r="DG424" s="74">
        <f>IF(AND(ISNUMBER('Emissions (start here)'!BE424),ISNUMBER(Dispersion!$AC$8)),'Emissions (start here)'!BE424*453.59/3600*Dispersion!$AC$8,0)</f>
        <v>0</v>
      </c>
      <c r="DH424" s="74">
        <f>IF(AND(ISNUMBER('Emissions (start here)'!BE424),ISNUMBER(Dispersion!$AC$9)),'Emissions (start here)'!BE424*453.59/3600*Dispersion!$AC$9,0)</f>
        <v>0</v>
      </c>
      <c r="DI424" s="74">
        <f>IF(AND(ISNUMBER('Emissions (start here)'!BF424),ISNUMBER(Dispersion!$AC$10)),'Emissions (start here)'!BF424*2000*453.59/8760/3600*Dispersion!$AC$10,0)</f>
        <v>0</v>
      </c>
      <c r="DJ424" s="74">
        <f>IF(AND(ISNUMBER('Emissions (start here)'!BF424),ISNUMBER(Dispersion!$AC$11)),'Emissions (start here)'!BF424*2000*453.59/8760/3600*Dispersion!$AC$11,0)</f>
        <v>0</v>
      </c>
      <c r="DK424" s="74">
        <f>IF(AND(ISNUMBER('Emissions (start here)'!BG424),ISNUMBER(Dispersion!$AD$8)),'Emissions (start here)'!BG424*453.59/3600*Dispersion!$AD$8,0)</f>
        <v>0</v>
      </c>
      <c r="DL424" s="74">
        <f>IF(AND(ISNUMBER('Emissions (start here)'!BG424),ISNUMBER(Dispersion!$AD$9)),'Emissions (start here)'!BG424*453.59/3600*Dispersion!$AD$9,0)</f>
        <v>0</v>
      </c>
      <c r="DM424" s="74">
        <f>IF(AND(ISNUMBER('Emissions (start here)'!BH424),ISNUMBER(Dispersion!$AD$10)),'Emissions (start here)'!BH424*2000*453.59/8760/3600*Dispersion!$AD$10,0)</f>
        <v>0</v>
      </c>
      <c r="DN424" s="74">
        <f>IF(AND(ISNUMBER('Emissions (start here)'!BH424),ISNUMBER(Dispersion!$AD$11)),'Emissions (start here)'!BH424*2000*453.59/8760/3600*Dispersion!$AD$11,0)</f>
        <v>0</v>
      </c>
      <c r="DO424" s="74">
        <f>IF(AND(ISNUMBER('Emissions (start here)'!BI424),ISNUMBER(Dispersion!$AE$8)),'Emissions (start here)'!BI424*453.59/3600*Dispersion!$AE$8,0)</f>
        <v>0</v>
      </c>
      <c r="DP424" s="74">
        <f>IF(AND(ISNUMBER('Emissions (start here)'!BI424),ISNUMBER(Dispersion!$AE$9)),'Emissions (start here)'!BI424*453.59/3600*Dispersion!$AE$9,0)</f>
        <v>0</v>
      </c>
      <c r="DQ424" s="74">
        <f>IF(AND(ISNUMBER('Emissions (start here)'!BJ424),ISNUMBER(Dispersion!$AE$10)),'Emissions (start here)'!BJ424*2000*453.59/8760/3600*Dispersion!$AE$10,0)</f>
        <v>0</v>
      </c>
      <c r="DR424" s="74">
        <f>IF(AND(ISNUMBER('Emissions (start here)'!BJ424),ISNUMBER(Dispersion!$AE$11)),'Emissions (start here)'!BJ424*2000*453.59/8760/3600*Dispersion!$AE$11,0)</f>
        <v>0</v>
      </c>
      <c r="DS424" s="74">
        <f>IF(AND(ISNUMBER('Emissions (start here)'!BK424),ISNUMBER(Dispersion!$AF$8)),'Emissions (start here)'!BK424*453.59/3600*Dispersion!$AF$8,0)</f>
        <v>0</v>
      </c>
      <c r="DT424" s="74">
        <f>IF(AND(ISNUMBER('Emissions (start here)'!BK424),ISNUMBER(Dispersion!$AF$9)),'Emissions (start here)'!BK424*453.59/3600*Dispersion!$AF$9,0)</f>
        <v>0</v>
      </c>
      <c r="DU424" s="74">
        <f>IF(AND(ISNUMBER('Emissions (start here)'!BL424),ISNUMBER(Dispersion!$AF$10)),'Emissions (start here)'!BL424*2000*453.59/8760/3600*Dispersion!$AF$10,0)</f>
        <v>0</v>
      </c>
      <c r="DV424" s="74">
        <f>IF(AND(ISNUMBER('Emissions (start here)'!BL424),ISNUMBER(Dispersion!$AF$11)),'Emissions (start here)'!BL424*2000*453.59/8760/3600*Dispersion!$AF$11,0)</f>
        <v>0</v>
      </c>
      <c r="DW424" s="74">
        <f>IF(AND(ISNUMBER('Emissions (start here)'!BM424),ISNUMBER(Dispersion!$AG$8)),'Emissions (start here)'!BM424*453.59/3600*Dispersion!$AG$8,0)</f>
        <v>0</v>
      </c>
      <c r="DX424" s="74">
        <f>IF(AND(ISNUMBER('Emissions (start here)'!BM424),ISNUMBER(Dispersion!$AG$9)),'Emissions (start here)'!BM424*453.59/3600*Dispersion!$AG$9,0)</f>
        <v>0</v>
      </c>
      <c r="DY424" s="74">
        <f>IF(AND(ISNUMBER('Emissions (start here)'!BN424),ISNUMBER(Dispersion!$AG$10)),'Emissions (start here)'!BN424*2000*453.59/8760/3600*Dispersion!$AG$10,0)</f>
        <v>0</v>
      </c>
      <c r="DZ424" s="74">
        <f>IF(AND(ISNUMBER('Emissions (start here)'!BN424),ISNUMBER(Dispersion!$AG$11)),'Emissions (start here)'!BN424*2000*453.59/8760/3600*Dispersion!$AG$11,0)</f>
        <v>0</v>
      </c>
      <c r="EA424" s="74">
        <f>IF(AND(ISNUMBER('Emissions (start here)'!BO424),ISNUMBER(Dispersion!$AH$8)),'Emissions (start here)'!BO424*453.59/3600*Dispersion!$AH$8,0)</f>
        <v>0</v>
      </c>
      <c r="EB424" s="74">
        <f>IF(AND(ISNUMBER('Emissions (start here)'!BO424),ISNUMBER(Dispersion!$AH$9)),'Emissions (start here)'!BO424*453.59/3600*Dispersion!$AH$9,0)</f>
        <v>0</v>
      </c>
      <c r="EC424" s="74">
        <f>IF(AND(ISNUMBER('Emissions (start here)'!BP424),ISNUMBER(Dispersion!$AH$10)),'Emissions (start here)'!BP424*2000*453.59/8760/3600*Dispersion!$AH$10,0)</f>
        <v>0</v>
      </c>
      <c r="ED424" s="74">
        <f>IF(AND(ISNUMBER('Emissions (start here)'!BP424),ISNUMBER(Dispersion!$AH$11)),'Emissions (start here)'!BP424*2000*453.59/8760/3600*Dispersion!$AH$11,0)</f>
        <v>0</v>
      </c>
      <c r="EE424" s="74">
        <f>IF(AND(ISNUMBER('Emissions (start here)'!BQ424),ISNUMBER(Dispersion!$AI$8)),'Emissions (start here)'!BQ424*453.59/3600*Dispersion!$AI$8,0)</f>
        <v>0</v>
      </c>
      <c r="EF424" s="74">
        <f>IF(AND(ISNUMBER('Emissions (start here)'!BQ424),ISNUMBER(Dispersion!$AI$9)),'Emissions (start here)'!BQ424*453.59/3600*Dispersion!$AI$9,0)</f>
        <v>0</v>
      </c>
      <c r="EG424" s="74">
        <f>IF(AND(ISNUMBER('Emissions (start here)'!BR424),ISNUMBER(Dispersion!$AI$10)),'Emissions (start here)'!BR424*2000*453.59/8760/3600*Dispersion!$AI$10,0)</f>
        <v>0</v>
      </c>
      <c r="EH424" s="74">
        <f>IF(AND(ISNUMBER('Emissions (start here)'!BR424),ISNUMBER(Dispersion!$AI$11)),'Emissions (start here)'!BR424*2000*453.59/8760/3600*Dispersion!$AI$11,0)</f>
        <v>0</v>
      </c>
      <c r="EI424" s="74">
        <f>IF(AND(ISNUMBER('Emissions (start here)'!BS424),ISNUMBER(Dispersion!$AJ$8)),'Emissions (start here)'!BS424*453.59/3600*Dispersion!$AJ$8,0)</f>
        <v>0</v>
      </c>
      <c r="EJ424" s="74">
        <f>IF(AND(ISNUMBER('Emissions (start here)'!BS424),ISNUMBER(Dispersion!$AJ$9)),'Emissions (start here)'!BS424*453.59/3600*Dispersion!$AJ$9,0)</f>
        <v>0</v>
      </c>
      <c r="EK424" s="74">
        <f>IF(AND(ISNUMBER('Emissions (start here)'!BT424),ISNUMBER(Dispersion!$AJ$10)),'Emissions (start here)'!BT424*2000*453.59/8760/3600*Dispersion!$AJ$10,0)</f>
        <v>0</v>
      </c>
      <c r="EL424" s="74">
        <f>IF(AND(ISNUMBER('Emissions (start here)'!BT424),ISNUMBER(Dispersion!$AJ$11)),'Emissions (start here)'!BT424*2000*453.59/8760/3600*Dispersion!$AJ$11,0)</f>
        <v>0</v>
      </c>
      <c r="EM424" s="74">
        <f>IF(AND(ISNUMBER('Emissions (start here)'!BU424),ISNUMBER(Dispersion!$AK$8)),'Emissions (start here)'!BU424*453.59/3600*Dispersion!$AK$8,0)</f>
        <v>0</v>
      </c>
      <c r="EN424" s="74">
        <f>IF(AND(ISNUMBER('Emissions (start here)'!BU424),ISNUMBER(Dispersion!$AK$9)),'Emissions (start here)'!BU424*453.59/3600*Dispersion!$AK$9,0)</f>
        <v>0</v>
      </c>
      <c r="EO424" s="74">
        <f>IF(AND(ISNUMBER('Emissions (start here)'!BV424),ISNUMBER(Dispersion!$AK$10)),'Emissions (start here)'!BV424*2000*453.59/8760/3600*Dispersion!$AK$10,0)</f>
        <v>0</v>
      </c>
      <c r="EP424" s="74">
        <f>IF(AND(ISNUMBER('Emissions (start here)'!BV424),ISNUMBER(Dispersion!$AK$11)),'Emissions (start here)'!BV424*2000*453.59/8760/3600*Dispersion!$AK$11,0)</f>
        <v>0</v>
      </c>
      <c r="EQ424" s="74">
        <f>IF(AND(ISNUMBER('Emissions (start here)'!BW424),ISNUMBER(Dispersion!$AL$8)),'Emissions (start here)'!BW424*453.59/3600*Dispersion!$AL$8,0)</f>
        <v>0</v>
      </c>
      <c r="ER424" s="74">
        <f>IF(AND(ISNUMBER('Emissions (start here)'!BW424),ISNUMBER(Dispersion!$AL$9)),'Emissions (start here)'!BW424*453.59/3600*Dispersion!$AL$9,0)</f>
        <v>0</v>
      </c>
      <c r="ES424" s="74">
        <f>IF(AND(ISNUMBER('Emissions (start here)'!BX424),ISNUMBER(Dispersion!$AL$10)),'Emissions (start here)'!BX424*2000*453.59/8760/3600*Dispersion!$AL$10,0)</f>
        <v>0</v>
      </c>
      <c r="ET424" s="74">
        <f>IF(AND(ISNUMBER('Emissions (start here)'!BX424),ISNUMBER(Dispersion!$AL$11)),'Emissions (start here)'!BX424*2000*453.59/8760/3600*Dispersion!$AL$11,0)</f>
        <v>0</v>
      </c>
      <c r="EU424" s="74">
        <f>IF(AND(ISNUMBER('Emissions (start here)'!BY424),ISNUMBER(Dispersion!$AM$8)),'Emissions (start here)'!BY424*453.59/3600*Dispersion!$AM$8,0)</f>
        <v>0</v>
      </c>
      <c r="EV424" s="74">
        <f>IF(AND(ISNUMBER('Emissions (start here)'!BY424),ISNUMBER(Dispersion!$AM$9)),'Emissions (start here)'!BY424*453.59/3600*Dispersion!$AM$9,0)</f>
        <v>0</v>
      </c>
      <c r="EW424" s="74">
        <f>IF(AND(ISNUMBER('Emissions (start here)'!BZ424),ISNUMBER(Dispersion!$AM$10)),'Emissions (start here)'!BZ424*2000*453.59/8760/3600*Dispersion!$AM$10,0)</f>
        <v>0</v>
      </c>
      <c r="EX424" s="74">
        <f>IF(AND(ISNUMBER('Emissions (start here)'!BZ424),ISNUMBER(Dispersion!$AM$11)),'Emissions (start here)'!BZ424*2000*453.59/8760/3600*Dispersion!$AM$11,0)</f>
        <v>0</v>
      </c>
      <c r="EY424" s="74">
        <f>IF(AND(ISNUMBER('Emissions (start here)'!CA424),ISNUMBER(Dispersion!$AN$8)),'Emissions (start here)'!CA424*453.59/3600*Dispersion!$AN$8,0)</f>
        <v>0</v>
      </c>
      <c r="EZ424" s="74">
        <f>IF(AND(ISNUMBER('Emissions (start here)'!CA424),ISNUMBER(Dispersion!$AN$9)),'Emissions (start here)'!CA424*453.59/3600*Dispersion!$AN$9,0)</f>
        <v>0</v>
      </c>
      <c r="FA424" s="74">
        <f>IF(AND(ISNUMBER('Emissions (start here)'!CB424),ISNUMBER(Dispersion!$AN$10)),'Emissions (start here)'!CB424*2000*453.59/8760/3600*Dispersion!$AN$10,0)</f>
        <v>0</v>
      </c>
      <c r="FB424" s="74">
        <f>IF(AND(ISNUMBER('Emissions (start here)'!CB424),ISNUMBER(Dispersion!$AN$11)),'Emissions (start here)'!CB424*2000*453.59/8760/3600*Dispersion!$AN$11,0)</f>
        <v>0</v>
      </c>
      <c r="FC424" s="74">
        <f>IF(AND(ISNUMBER('Emissions (start here)'!CC424),ISNUMBER(Dispersion!$AO$8)),'Emissions (start here)'!CC424*453.59/3600*Dispersion!$AO$8,0)</f>
        <v>0</v>
      </c>
      <c r="FD424" s="74">
        <f>IF(AND(ISNUMBER('Emissions (start here)'!CC424),ISNUMBER(Dispersion!$AO$9)),'Emissions (start here)'!CC424*453.59/3600*Dispersion!$AO$9,0)</f>
        <v>0</v>
      </c>
      <c r="FE424" s="74">
        <f>IF(AND(ISNUMBER('Emissions (start here)'!CD424),ISNUMBER(Dispersion!$AO$10)),'Emissions (start here)'!CD424*2000*453.59/8760/3600*Dispersion!$AO$10,0)</f>
        <v>0</v>
      </c>
      <c r="FF424" s="74">
        <f>IF(AND(ISNUMBER('Emissions (start here)'!CD424),ISNUMBER(Dispersion!$AO$11)),'Emissions (start here)'!CD424*2000*453.59/8760/3600*Dispersion!$AO$11,0)</f>
        <v>0</v>
      </c>
      <c r="FG424" s="74">
        <f>IF(AND(ISNUMBER('Emissions (start here)'!CE424),ISNUMBER(Dispersion!$AP$8)),'Emissions (start here)'!CE424*453.59/3600*Dispersion!$AP$8,0)</f>
        <v>0</v>
      </c>
      <c r="FH424" s="74">
        <f>IF(AND(ISNUMBER('Emissions (start here)'!CE424),ISNUMBER(Dispersion!$AP$9)),'Emissions (start here)'!CE424*453.59/3600*Dispersion!$AP$9,0)</f>
        <v>0</v>
      </c>
      <c r="FI424" s="74">
        <f>IF(AND(ISNUMBER('Emissions (start here)'!CF424),ISNUMBER(Dispersion!$AP$10)),'Emissions (start here)'!CF424*2000*453.59/8760/3600*Dispersion!$AP$10,0)</f>
        <v>0</v>
      </c>
      <c r="FJ424" s="74">
        <f>IF(AND(ISNUMBER('Emissions (start here)'!CF424),ISNUMBER(Dispersion!$AP$11)),'Emissions (start here)'!CF424*2000*453.59/8760/3600*Dispersion!$AP$11,0)</f>
        <v>0</v>
      </c>
      <c r="FK424" s="74">
        <f>IF(AND(ISNUMBER('Emissions (start here)'!CG424),ISNUMBER(Dispersion!$AQ$8)),'Emissions (start here)'!CG424*453.59/3600*Dispersion!$AQ$8,0)</f>
        <v>0</v>
      </c>
      <c r="FL424" s="74">
        <f>IF(AND(ISNUMBER('Emissions (start here)'!CG424),ISNUMBER(Dispersion!$AQ$9)),'Emissions (start here)'!CG424*453.59/3600*Dispersion!$AQ$9,0)</f>
        <v>0</v>
      </c>
      <c r="FM424" s="74">
        <f>IF(AND(ISNUMBER('Emissions (start here)'!CH424),ISNUMBER(Dispersion!$AQ$10)),'Emissions (start here)'!CH424*2000*453.59/8760/3600*Dispersion!$AQ$10,0)</f>
        <v>0</v>
      </c>
      <c r="FN424" s="74">
        <f>IF(AND(ISNUMBER('Emissions (start here)'!CH424),ISNUMBER(Dispersion!$AQ$11)),'Emissions (start here)'!CH424*2000*453.59/8760/3600*Dispersion!$AQ$11,0)</f>
        <v>0</v>
      </c>
      <c r="FO424" s="74">
        <f>IF(AND(ISNUMBER('Emissions (start here)'!CI424),ISNUMBER(Dispersion!$AR$8)),'Emissions (start here)'!CI424*453.59/3600*Dispersion!$AR$8,0)</f>
        <v>0</v>
      </c>
      <c r="FP424" s="74">
        <f>IF(AND(ISNUMBER('Emissions (start here)'!CI424),ISNUMBER(Dispersion!$AR$9)),'Emissions (start here)'!CI424*453.59/3600*Dispersion!$AR$9,0)</f>
        <v>0</v>
      </c>
      <c r="FQ424" s="74">
        <f>IF(AND(ISNUMBER('Emissions (start here)'!CJ424),ISNUMBER(Dispersion!$AR$10)),'Emissions (start here)'!CJ424*2000*453.59/8760/3600*Dispersion!$AR$10,0)</f>
        <v>0</v>
      </c>
      <c r="FR424" s="74">
        <f>IF(AND(ISNUMBER('Emissions (start here)'!CJ424),ISNUMBER(Dispersion!$AR$11)),'Emissions (start here)'!CJ424*2000*453.59/8760/3600*Dispersion!$AR$11,0)</f>
        <v>0</v>
      </c>
      <c r="FS424" s="74">
        <f>IF(AND(ISNUMBER('Emissions (start here)'!CK424),ISNUMBER(Dispersion!$AS$8)),'Emissions (start here)'!CK424*453.59/3600*Dispersion!$AS$8,0)</f>
        <v>0</v>
      </c>
      <c r="FT424" s="74">
        <f>IF(AND(ISNUMBER('Emissions (start here)'!CK424),ISNUMBER(Dispersion!$AS$9)),'Emissions (start here)'!CK424*453.59/3600*Dispersion!$AS$9,0)</f>
        <v>0</v>
      </c>
      <c r="FU424" s="74">
        <f>IF(AND(ISNUMBER('Emissions (start here)'!CL424),ISNUMBER(Dispersion!$AS$10)),'Emissions (start here)'!CL424*2000*453.59/8760/3600*Dispersion!$AS$10,0)</f>
        <v>0</v>
      </c>
      <c r="FV424" s="74">
        <f>IF(AND(ISNUMBER('Emissions (start here)'!CL424),ISNUMBER(Dispersion!$AS$11)),'Emissions (start here)'!CL424*2000*453.59/8760/3600*Dispersion!$AS$11,0)</f>
        <v>0</v>
      </c>
      <c r="FW424" s="74">
        <f>IF(AND(ISNUMBER('Emissions (start here)'!CM424),ISNUMBER(Dispersion!$AT$8)),'Emissions (start here)'!CM424*453.59/3600*Dispersion!$AT$8,0)</f>
        <v>0</v>
      </c>
      <c r="FX424" s="74">
        <f>IF(AND(ISNUMBER('Emissions (start here)'!CM424),ISNUMBER(Dispersion!$AT$9)),'Emissions (start here)'!CM424*453.59/3600*Dispersion!$AT$9,0)</f>
        <v>0</v>
      </c>
      <c r="FY424" s="74">
        <f>IF(AND(ISNUMBER('Emissions (start here)'!CN424),ISNUMBER(Dispersion!$AT$10)),'Emissions (start here)'!CN424*2000*453.59/8760/3600*Dispersion!$AT$10,0)</f>
        <v>0</v>
      </c>
      <c r="FZ424" s="74">
        <f>IF(AND(ISNUMBER('Emissions (start here)'!CN424),ISNUMBER(Dispersion!$AT$11)),'Emissions (start here)'!CN424*2000*453.59/8760/3600*Dispersion!$AT$11,0)</f>
        <v>0</v>
      </c>
      <c r="GA424" s="74">
        <f>IF(AND(ISNUMBER('Emissions (start here)'!CO424),ISNUMBER(Dispersion!$AU$8)),'Emissions (start here)'!CO424*453.59/3600*Dispersion!$AU$8,0)</f>
        <v>0</v>
      </c>
      <c r="GB424" s="74">
        <f>IF(AND(ISNUMBER('Emissions (start here)'!CO424),ISNUMBER(Dispersion!$AU$9)),'Emissions (start here)'!CO424*453.59/3600*Dispersion!$AU$9,0)</f>
        <v>0</v>
      </c>
      <c r="GC424" s="74">
        <f>IF(AND(ISNUMBER('Emissions (start here)'!CP424),ISNUMBER(Dispersion!$AU$10)),'Emissions (start here)'!CP424*2000*453.59/8760/3600*Dispersion!$AU$10,0)</f>
        <v>0</v>
      </c>
      <c r="GD424" s="74">
        <f>IF(AND(ISNUMBER('Emissions (start here)'!CP424),ISNUMBER(Dispersion!$AU$11)),'Emissions (start here)'!CP424*2000*453.59/8760/3600*Dispersion!$AU$11,0)</f>
        <v>0</v>
      </c>
      <c r="GE424" s="74">
        <f>IF(AND(ISNUMBER('Emissions (start here)'!CQ424),ISNUMBER(Dispersion!$AV$8)),'Emissions (start here)'!CQ424*453.59/3600*Dispersion!$AV$8,0)</f>
        <v>0</v>
      </c>
      <c r="GF424" s="74">
        <f>IF(AND(ISNUMBER('Emissions (start here)'!CQ424),ISNUMBER(Dispersion!$AV$9)),'Emissions (start here)'!CQ424*453.59/3600*Dispersion!$AV$9,0)</f>
        <v>0</v>
      </c>
      <c r="GG424" s="74">
        <f>IF(AND(ISNUMBER('Emissions (start here)'!CR424),ISNUMBER(Dispersion!$AV$10)),'Emissions (start here)'!CR424*2000*453.59/8760/3600*Dispersion!$AV$10,0)</f>
        <v>0</v>
      </c>
      <c r="GH424" s="74">
        <f>IF(AND(ISNUMBER('Emissions (start here)'!CR424),ISNUMBER(Dispersion!$AV$11)),'Emissions (start here)'!CR424*2000*453.59/8760/3600*Dispersion!$AV$11,0)</f>
        <v>0</v>
      </c>
      <c r="GI424" s="74">
        <f>IF(AND(ISNUMBER('Emissions (start here)'!CS424),ISNUMBER(Dispersion!$AW$8)),'Emissions (start here)'!CS424*453.59/3600*Dispersion!$AW$8,0)</f>
        <v>0</v>
      </c>
      <c r="GJ424" s="74">
        <f>IF(AND(ISNUMBER('Emissions (start here)'!CS424),ISNUMBER(Dispersion!$AW$9)),'Emissions (start here)'!CS424*453.59/3600*Dispersion!$AW$9,0)</f>
        <v>0</v>
      </c>
      <c r="GK424" s="74">
        <f>IF(AND(ISNUMBER('Emissions (start here)'!CT424),ISNUMBER(Dispersion!$AW$10)),'Emissions (start here)'!CT424*2000*453.59/8760/3600*Dispersion!$AW$10,0)</f>
        <v>0</v>
      </c>
      <c r="GL424" s="74">
        <f>IF(AND(ISNUMBER('Emissions (start here)'!CT424),ISNUMBER(Dispersion!$AW$11)),'Emissions (start here)'!CT424*2000*453.59/8760/3600*Dispersion!$AW$11,0)</f>
        <v>0</v>
      </c>
      <c r="GM424" s="74">
        <f>IF(AND(ISNUMBER('Emissions (start here)'!CU424),ISNUMBER(Dispersion!$AX$8)),'Emissions (start here)'!CU424*453.59/3600*Dispersion!$AX$8,0)</f>
        <v>0</v>
      </c>
      <c r="GN424" s="74">
        <f>IF(AND(ISNUMBER('Emissions (start here)'!CU424),ISNUMBER(Dispersion!$AX$9)),'Emissions (start here)'!CU424*453.59/3600*Dispersion!$AX$9,0)</f>
        <v>0</v>
      </c>
      <c r="GO424" s="74">
        <f>IF(AND(ISNUMBER('Emissions (start here)'!CV424),ISNUMBER(Dispersion!$AX$10)),'Emissions (start here)'!CV424*2000*453.59/8760/3600*Dispersion!$AX$10,0)</f>
        <v>0</v>
      </c>
      <c r="GP424" s="74">
        <f>IF(AND(ISNUMBER('Emissions (start here)'!CV424),ISNUMBER(Dispersion!$AX$11)),'Emissions (start here)'!CV424*2000*453.59/8760/3600*Dispersion!$AX$11,0)</f>
        <v>0</v>
      </c>
      <c r="GQ424" s="74">
        <f>IF(AND(ISNUMBER('Emissions (start here)'!CW424),ISNUMBER(Dispersion!$AY$8)),'Emissions (start here)'!CW424*453.59/3600*Dispersion!$AY$8,0)</f>
        <v>0</v>
      </c>
      <c r="GR424" s="74">
        <f>IF(AND(ISNUMBER('Emissions (start here)'!CW424),ISNUMBER(Dispersion!$AY$9)),'Emissions (start here)'!CW424*453.59/3600*Dispersion!$AY$9,0)</f>
        <v>0</v>
      </c>
      <c r="GS424" s="74">
        <f>IF(AND(ISNUMBER('Emissions (start here)'!CX424),ISNUMBER(Dispersion!$AY$10)),'Emissions (start here)'!CX424*2000*453.59/8760/3600*Dispersion!$AY$10,0)</f>
        <v>0</v>
      </c>
      <c r="GT424" s="74">
        <f>IF(AND(ISNUMBER('Emissions (start here)'!CX424),ISNUMBER(Dispersion!$AY$11)),'Emissions (start here)'!CX424*2000*453.59/8760/3600*Dispersion!$AY$11,0)</f>
        <v>0</v>
      </c>
      <c r="GU424" s="74">
        <f>IF(AND(ISNUMBER('Emissions (start here)'!CY424),ISNUMBER(Dispersion!$AZ$8)),'Emissions (start here)'!CY424*453.59/3600*Dispersion!$AZ$8,0)</f>
        <v>0</v>
      </c>
      <c r="GV424" s="74">
        <f>IF(AND(ISNUMBER('Emissions (start here)'!CY424),ISNUMBER(Dispersion!$AZ$9)),'Emissions (start here)'!CY424*453.59/3600*Dispersion!$AZ$9,0)</f>
        <v>0</v>
      </c>
      <c r="GW424" s="74">
        <f>IF(AND(ISNUMBER('Emissions (start here)'!CZ424),ISNUMBER(Dispersion!$AZ$10)),'Emissions (start here)'!CZ424*2000*453.59/8760/3600*Dispersion!$AZ$10,0)</f>
        <v>0</v>
      </c>
      <c r="GX424" s="74">
        <f>IF(AND(ISNUMBER('Emissions (start here)'!CZ424),ISNUMBER(Dispersion!$AZ$11)),'Emissions (start here)'!CZ424*2000*453.59/8760/3600*Dispersion!$AZ$11,0)</f>
        <v>0</v>
      </c>
    </row>
    <row r="425" spans="1:206" x14ac:dyDescent="0.2">
      <c r="A425" s="51" t="str">
        <f>'Tox Values'!C425</f>
        <v>62-56-6</v>
      </c>
      <c r="B425" s="94" t="str">
        <f>'Tox Values'!D425</f>
        <v>Thiourea</v>
      </c>
      <c r="C425" s="96">
        <f t="shared" si="25"/>
        <v>0</v>
      </c>
      <c r="D425" s="74">
        <f t="shared" si="26"/>
        <v>0</v>
      </c>
      <c r="E425" s="74">
        <f t="shared" si="27"/>
        <v>0</v>
      </c>
      <c r="F425" s="99">
        <f t="shared" si="28"/>
        <v>0</v>
      </c>
      <c r="G425" s="97">
        <f>IF(AND(ISNUMBER('Emissions (start here)'!E425),ISNUMBER(Dispersion!$C$8)),'Emissions (start here)'!E425*453.59/3600*Dispersion!$C$8,0)</f>
        <v>0</v>
      </c>
      <c r="H425" s="74">
        <f>IF(AND(ISNUMBER('Emissions (start here)'!E425),ISNUMBER(Dispersion!$C$9)),'Emissions (start here)'!E425*453.59/3600*Dispersion!$C$9,0)</f>
        <v>0</v>
      </c>
      <c r="I425" s="74">
        <f>IF(AND(ISNUMBER('Emissions (start here)'!F425),ISNUMBER(Dispersion!$C$10)),'Emissions (start here)'!F425*2000*453.59/8760/3600*Dispersion!$C$10,0)</f>
        <v>0</v>
      </c>
      <c r="J425" s="74">
        <f>IF(AND(ISNUMBER('Emissions (start here)'!F425),ISNUMBER(Dispersion!$C$11)),'Emissions (start here)'!F425*2000*453.59/8760/3600*Dispersion!$C$11,0)</f>
        <v>0</v>
      </c>
      <c r="K425" s="74">
        <f>IF(AND(ISNUMBER('Emissions (start here)'!G425),ISNUMBER(Dispersion!$D$8)),'Emissions (start here)'!G425*453.59/3600*Dispersion!$D$8,0)</f>
        <v>0</v>
      </c>
      <c r="L425" s="74">
        <f>IF(AND(ISNUMBER('Emissions (start here)'!G425),ISNUMBER(Dispersion!$D$9)),'Emissions (start here)'!G425*453.59/3600*Dispersion!$D$9,0)</f>
        <v>0</v>
      </c>
      <c r="M425" s="74">
        <f>IF(AND(ISNUMBER('Emissions (start here)'!H425),ISNUMBER(Dispersion!$D$10)),'Emissions (start here)'!H425*2000*453.59/8760/3600*Dispersion!$D$10,0)</f>
        <v>0</v>
      </c>
      <c r="N425" s="74">
        <f>IF(AND(ISNUMBER('Emissions (start here)'!H425),ISNUMBER(Dispersion!$D$11)),'Emissions (start here)'!H425*2000*453.59/8760/3600*Dispersion!$D$11,0)</f>
        <v>0</v>
      </c>
      <c r="O425" s="74">
        <f>IF(AND(ISNUMBER('Emissions (start here)'!I425),ISNUMBER(Dispersion!$E$8)),'Emissions (start here)'!I425*453.59/3600*Dispersion!$E$8,0)</f>
        <v>0</v>
      </c>
      <c r="P425" s="74">
        <f>IF(AND(ISNUMBER('Emissions (start here)'!I425),ISNUMBER(Dispersion!$E$9)),'Emissions (start here)'!I425*453.59/3600*Dispersion!$E$9,0)</f>
        <v>0</v>
      </c>
      <c r="Q425" s="74">
        <f>IF(AND(ISNUMBER('Emissions (start here)'!J425),ISNUMBER(Dispersion!$E$10)),'Emissions (start here)'!J425*2000*453.59/8760/3600*Dispersion!$E$10,0)</f>
        <v>0</v>
      </c>
      <c r="R425" s="74">
        <f>IF(AND(ISNUMBER('Emissions (start here)'!J425),ISNUMBER(Dispersion!$E$11)),'Emissions (start here)'!J425*2000*453.59/8760/3600*Dispersion!$E$11,0)</f>
        <v>0</v>
      </c>
      <c r="S425" s="74">
        <f>IF(AND(ISNUMBER('Emissions (start here)'!K425),ISNUMBER(Dispersion!$F$8)),'Emissions (start here)'!K425*453.59/3600*Dispersion!$F$8,0)</f>
        <v>0</v>
      </c>
      <c r="T425" s="74">
        <f>IF(AND(ISNUMBER('Emissions (start here)'!K425),ISNUMBER(Dispersion!$F$9)),'Emissions (start here)'!K425*453.59/3600*Dispersion!$F$9,0)</f>
        <v>0</v>
      </c>
      <c r="U425" s="74">
        <f>IF(AND(ISNUMBER('Emissions (start here)'!L425),ISNUMBER(Dispersion!$F$10)),'Emissions (start here)'!L425*2000*453.59/8760/3600*Dispersion!$F$10,0)</f>
        <v>0</v>
      </c>
      <c r="V425" s="74">
        <f>IF(AND(ISNUMBER('Emissions (start here)'!L425),ISNUMBER(Dispersion!$F$11)),'Emissions (start here)'!L425*2000*453.59/8760/3600*Dispersion!$F$11,0)</f>
        <v>0</v>
      </c>
      <c r="W425" s="74">
        <f>IF(AND(ISNUMBER('Emissions (start here)'!M425),ISNUMBER(Dispersion!$G$8)),'Emissions (start here)'!M425*453.59/3600*Dispersion!$G$8,0)</f>
        <v>0</v>
      </c>
      <c r="X425" s="74">
        <f>IF(AND(ISNUMBER('Emissions (start here)'!M425),ISNUMBER(Dispersion!$G$9)),'Emissions (start here)'!M425*453.59/3600*Dispersion!$G$9,0)</f>
        <v>0</v>
      </c>
      <c r="Y425" s="74">
        <f>IF(AND(ISNUMBER('Emissions (start here)'!N425),ISNUMBER(Dispersion!$G$10)),'Emissions (start here)'!N425*2000*453.59/8760/3600*Dispersion!$G$10,0)</f>
        <v>0</v>
      </c>
      <c r="Z425" s="74">
        <f>IF(AND(ISNUMBER('Emissions (start here)'!N425),ISNUMBER(Dispersion!$G$11)),'Emissions (start here)'!N425*2000*453.59/8760/3600*Dispersion!$G$11,0)</f>
        <v>0</v>
      </c>
      <c r="AA425" s="74">
        <f>IF(AND(ISNUMBER('Emissions (start here)'!O425),ISNUMBER(Dispersion!$H$8)),'Emissions (start here)'!O425*453.59/3600*Dispersion!$H$8,0)</f>
        <v>0</v>
      </c>
      <c r="AB425" s="74">
        <f>IF(AND(ISNUMBER('Emissions (start here)'!O425),ISNUMBER(Dispersion!$H$9)),'Emissions (start here)'!O425*453.59/3600*Dispersion!$H$9,0)</f>
        <v>0</v>
      </c>
      <c r="AC425" s="74">
        <f>IF(AND(ISNUMBER('Emissions (start here)'!P425),ISNUMBER(Dispersion!$H$10)),'Emissions (start here)'!P425*2000*453.59/8760/3600*Dispersion!$H$10,0)</f>
        <v>0</v>
      </c>
      <c r="AD425" s="74">
        <f>IF(AND(ISNUMBER('Emissions (start here)'!P425),ISNUMBER(Dispersion!$H$11)),'Emissions (start here)'!P425*2000*453.59/8760/3600*Dispersion!$H$11,0)</f>
        <v>0</v>
      </c>
      <c r="AE425" s="74">
        <f>IF(AND(ISNUMBER('Emissions (start here)'!Q425),ISNUMBER(Dispersion!$I$8)),'Emissions (start here)'!Q425*453.59/3600*Dispersion!$I$8,0)</f>
        <v>0</v>
      </c>
      <c r="AF425" s="74">
        <f>IF(AND(ISNUMBER('Emissions (start here)'!Q425),ISNUMBER(Dispersion!$I$9)),'Emissions (start here)'!Q425*453.59/3600*Dispersion!$I$9,0)</f>
        <v>0</v>
      </c>
      <c r="AG425" s="74">
        <f>IF(AND(ISNUMBER('Emissions (start here)'!R425),ISNUMBER(Dispersion!$I$10)),'Emissions (start here)'!R425*2000*453.59/8760/3600*Dispersion!$I$10,0)</f>
        <v>0</v>
      </c>
      <c r="AH425" s="74">
        <f>IF(AND(ISNUMBER('Emissions (start here)'!R425),ISNUMBER(Dispersion!$I$11)),'Emissions (start here)'!R425*2000*453.59/8760/3600*Dispersion!$I$11,0)</f>
        <v>0</v>
      </c>
      <c r="AI425" s="74">
        <f>IF(AND(ISNUMBER('Emissions (start here)'!S425),ISNUMBER(Dispersion!$J$8)),'Emissions (start here)'!S425*453.59/3600*Dispersion!$J$8,0)</f>
        <v>0</v>
      </c>
      <c r="AJ425" s="74">
        <f>IF(AND(ISNUMBER('Emissions (start here)'!S425),ISNUMBER(Dispersion!$J$9)),'Emissions (start here)'!S425*453.59/3600*Dispersion!$J$9,0)</f>
        <v>0</v>
      </c>
      <c r="AK425" s="74">
        <f>IF(AND(ISNUMBER('Emissions (start here)'!T425),ISNUMBER(Dispersion!$J$10)),'Emissions (start here)'!T425*2000*453.59/8760/3600*Dispersion!$J$10,0)</f>
        <v>0</v>
      </c>
      <c r="AL425" s="74">
        <f>IF(AND(ISNUMBER('Emissions (start here)'!T425),ISNUMBER(Dispersion!$J$11)),'Emissions (start here)'!T425*2000*453.59/8760/3600*Dispersion!$J$11,0)</f>
        <v>0</v>
      </c>
      <c r="AM425" s="74">
        <f>IF(AND(ISNUMBER('Emissions (start here)'!U425),ISNUMBER(Dispersion!$K$8)),'Emissions (start here)'!U425*453.59/3600*Dispersion!$K$8,0)</f>
        <v>0</v>
      </c>
      <c r="AN425" s="74">
        <f>IF(AND(ISNUMBER('Emissions (start here)'!U425),ISNUMBER(Dispersion!$K$9)),'Emissions (start here)'!U425*453.59/3600*Dispersion!$K$9,0)</f>
        <v>0</v>
      </c>
      <c r="AO425" s="74">
        <f>IF(AND(ISNUMBER('Emissions (start here)'!V425),ISNUMBER(Dispersion!$K$10)),'Emissions (start here)'!V425*2000*453.59/8760/3600*Dispersion!$K$10,0)</f>
        <v>0</v>
      </c>
      <c r="AP425" s="74">
        <f>IF(AND(ISNUMBER('Emissions (start here)'!V425),ISNUMBER(Dispersion!$K$11)),'Emissions (start here)'!V425*2000*453.59/8760/3600*Dispersion!$K$11,0)</f>
        <v>0</v>
      </c>
      <c r="AQ425" s="74">
        <f>IF(AND(ISNUMBER('Emissions (start here)'!W425),ISNUMBER(Dispersion!$L$8)),'Emissions (start here)'!W425*453.59/3600*Dispersion!$L$8,0)</f>
        <v>0</v>
      </c>
      <c r="AR425" s="74">
        <f>IF(AND(ISNUMBER('Emissions (start here)'!W425),ISNUMBER(Dispersion!$L$9)),'Emissions (start here)'!W425*453.59/3600*Dispersion!$L$9,0)</f>
        <v>0</v>
      </c>
      <c r="AS425" s="74">
        <f>IF(AND(ISNUMBER('Emissions (start here)'!X425),ISNUMBER(Dispersion!$L$10)),'Emissions (start here)'!X425*2000*453.59/8760/3600*Dispersion!$L$10,0)</f>
        <v>0</v>
      </c>
      <c r="AT425" s="74">
        <f>IF(AND(ISNUMBER('Emissions (start here)'!X425),ISNUMBER(Dispersion!$L$11)),'Emissions (start here)'!X425*2000*453.59/8760/3600*Dispersion!$L$11,0)</f>
        <v>0</v>
      </c>
      <c r="AU425" s="74">
        <f>IF(AND(ISNUMBER('Emissions (start here)'!Y425),ISNUMBER(Dispersion!$M$8)),'Emissions (start here)'!Y425*453.59/3600*Dispersion!$M$8,0)</f>
        <v>0</v>
      </c>
      <c r="AV425" s="74">
        <f>IF(AND(ISNUMBER('Emissions (start here)'!Y425),ISNUMBER(Dispersion!$M$9)),'Emissions (start here)'!Y425*453.59/3600*Dispersion!$M$9,0)</f>
        <v>0</v>
      </c>
      <c r="AW425" s="74">
        <f>IF(AND(ISNUMBER('Emissions (start here)'!Z425),ISNUMBER(Dispersion!$M$10)),'Emissions (start here)'!Z425*2000*453.59/8760/3600*Dispersion!$M$10,0)</f>
        <v>0</v>
      </c>
      <c r="AX425" s="74">
        <f>IF(AND(ISNUMBER('Emissions (start here)'!Z425),ISNUMBER(Dispersion!$M$11)),'Emissions (start here)'!Z425*2000*453.59/8760/3600*Dispersion!$M$11,0)</f>
        <v>0</v>
      </c>
      <c r="AY425" s="74">
        <f>IF(AND(ISNUMBER('Emissions (start here)'!AA425),ISNUMBER(Dispersion!$N$8)),'Emissions (start here)'!AA425*453.59/3600*Dispersion!$N$8,0)</f>
        <v>0</v>
      </c>
      <c r="AZ425" s="74">
        <f>IF(AND(ISNUMBER('Emissions (start here)'!AA425),ISNUMBER(Dispersion!$N$9)),'Emissions (start here)'!AA425*453.59/3600*Dispersion!$N$9,0)</f>
        <v>0</v>
      </c>
      <c r="BA425" s="74">
        <f>IF(AND(ISNUMBER('Emissions (start here)'!AB425),ISNUMBER(Dispersion!$N$10)),'Emissions (start here)'!AB425*2000*453.59/8760/3600*Dispersion!$N$10,0)</f>
        <v>0</v>
      </c>
      <c r="BB425" s="74">
        <f>IF(AND(ISNUMBER('Emissions (start here)'!AB425),ISNUMBER(Dispersion!$N$11)),'Emissions (start here)'!AB425*2000*453.59/8760/3600*Dispersion!$N$11,0)</f>
        <v>0</v>
      </c>
      <c r="BC425" s="74">
        <f>IF(AND(ISNUMBER('Emissions (start here)'!AC425),ISNUMBER(Dispersion!$O$8)),'Emissions (start here)'!AC425*453.59/3600*Dispersion!$O$8,0)</f>
        <v>0</v>
      </c>
      <c r="BD425" s="74">
        <f>IF(AND(ISNUMBER('Emissions (start here)'!AC425),ISNUMBER(Dispersion!$O$9)),'Emissions (start here)'!AC425*453.59/3600*Dispersion!$O$9,0)</f>
        <v>0</v>
      </c>
      <c r="BE425" s="74">
        <f>IF(AND(ISNUMBER('Emissions (start here)'!AD425),ISNUMBER(Dispersion!$O$10)),'Emissions (start here)'!AD425*2000*453.59/8760/3600*Dispersion!$O$10,0)</f>
        <v>0</v>
      </c>
      <c r="BF425" s="74">
        <f>IF(AND(ISNUMBER('Emissions (start here)'!AD425),ISNUMBER(Dispersion!$O$11)),'Emissions (start here)'!AD425*2000*453.59/8760/3600*Dispersion!$O$11,0)</f>
        <v>0</v>
      </c>
      <c r="BG425" s="74">
        <f>IF(AND(ISNUMBER('Emissions (start here)'!AE425),ISNUMBER(Dispersion!$P$8)),'Emissions (start here)'!AE425*453.59/3600*Dispersion!$P$8,0)</f>
        <v>0</v>
      </c>
      <c r="BH425" s="74">
        <f>IF(AND(ISNUMBER('Emissions (start here)'!AE425),ISNUMBER(Dispersion!$P$9)),'Emissions (start here)'!AE425*453.59/3600*Dispersion!$P$9,0)</f>
        <v>0</v>
      </c>
      <c r="BI425" s="74">
        <f>IF(AND(ISNUMBER('Emissions (start here)'!AF425),ISNUMBER(Dispersion!$P$10)),'Emissions (start here)'!AF425*2000*453.59/8760/3600*Dispersion!$P$10,0)</f>
        <v>0</v>
      </c>
      <c r="BJ425" s="74">
        <f>IF(AND(ISNUMBER('Emissions (start here)'!AF425),ISNUMBER(Dispersion!$P$11)),'Emissions (start here)'!AF425*2000*453.59/8760/3600*Dispersion!$P$11,0)</f>
        <v>0</v>
      </c>
      <c r="BK425" s="74">
        <f>IF(AND(ISNUMBER('Emissions (start here)'!AG425),ISNUMBER(Dispersion!$Q$8)),'Emissions (start here)'!AG425*453.59/3600*Dispersion!$Q$8,0)</f>
        <v>0</v>
      </c>
      <c r="BL425" s="74">
        <f>IF(AND(ISNUMBER('Emissions (start here)'!AG425),ISNUMBER(Dispersion!$Q$9)),'Emissions (start here)'!AG425*453.59/3600*Dispersion!$Q$9,0)</f>
        <v>0</v>
      </c>
      <c r="BM425" s="74">
        <f>IF(AND(ISNUMBER('Emissions (start here)'!AH425),ISNUMBER(Dispersion!$Q$10)),'Emissions (start here)'!AH425*2000*453.59/8760/3600*Dispersion!$Q$10,0)</f>
        <v>0</v>
      </c>
      <c r="BN425" s="74">
        <f>IF(AND(ISNUMBER('Emissions (start here)'!AH425),ISNUMBER(Dispersion!$Q$11)),'Emissions (start here)'!AH425*2000*453.59/8760/3600*Dispersion!$Q$11,0)</f>
        <v>0</v>
      </c>
      <c r="BO425" s="74">
        <f>IF(AND(ISNUMBER('Emissions (start here)'!AI425),ISNUMBER(Dispersion!$R$8)),'Emissions (start here)'!AI425*453.59/3600*Dispersion!$R$8,0)</f>
        <v>0</v>
      </c>
      <c r="BP425" s="74">
        <f>IF(AND(ISNUMBER('Emissions (start here)'!AI425),ISNUMBER(Dispersion!$R$9)),'Emissions (start here)'!AI425*453.59/3600*Dispersion!$R$9,0)</f>
        <v>0</v>
      </c>
      <c r="BQ425" s="74">
        <f>IF(AND(ISNUMBER('Emissions (start here)'!AJ425),ISNUMBER(Dispersion!$R$10)),'Emissions (start here)'!AJ425*2000*453.59/8760/3600*Dispersion!$R$10,0)</f>
        <v>0</v>
      </c>
      <c r="BR425" s="74">
        <f>IF(AND(ISNUMBER('Emissions (start here)'!AJ425),ISNUMBER(Dispersion!$R$11)),'Emissions (start here)'!AJ425*2000*453.59/8760/3600*Dispersion!$R$11,0)</f>
        <v>0</v>
      </c>
      <c r="BS425" s="74">
        <f>IF(AND(ISNUMBER('Emissions (start here)'!AK425),ISNUMBER(Dispersion!$S$8)),'Emissions (start here)'!AK425*453.59/3600*Dispersion!$S$8,0)</f>
        <v>0</v>
      </c>
      <c r="BT425" s="74">
        <f>IF(AND(ISNUMBER('Emissions (start here)'!AK425),ISNUMBER(Dispersion!$S$9)),'Emissions (start here)'!AK425*453.59/3600*Dispersion!$S$9,0)</f>
        <v>0</v>
      </c>
      <c r="BU425" s="74">
        <f>IF(AND(ISNUMBER('Emissions (start here)'!AL425),ISNUMBER(Dispersion!$S$10)),'Emissions (start here)'!AL425*2000*453.59/8760/3600*Dispersion!$S$10,0)</f>
        <v>0</v>
      </c>
      <c r="BV425" s="74">
        <f>IF(AND(ISNUMBER('Emissions (start here)'!AL425),ISNUMBER(Dispersion!$S$11)),'Emissions (start here)'!AL425*2000*453.59/8760/3600*Dispersion!$S$11,0)</f>
        <v>0</v>
      </c>
      <c r="BW425" s="74">
        <f>IF(AND(ISNUMBER('Emissions (start here)'!AM425),ISNUMBER(Dispersion!$T$8)),'Emissions (start here)'!AM425*453.59/3600*Dispersion!$T$8,0)</f>
        <v>0</v>
      </c>
      <c r="BX425" s="74">
        <f>IF(AND(ISNUMBER('Emissions (start here)'!AM425),ISNUMBER(Dispersion!$T$9)),'Emissions (start here)'!AM425*453.59/3600*Dispersion!$T$9,0)</f>
        <v>0</v>
      </c>
      <c r="BY425" s="74">
        <f>IF(AND(ISNUMBER('Emissions (start here)'!AN425),ISNUMBER(Dispersion!$T$10)),'Emissions (start here)'!AN425*2000*453.59/8760/3600*Dispersion!$T$10,0)</f>
        <v>0</v>
      </c>
      <c r="BZ425" s="74">
        <f>IF(AND(ISNUMBER('Emissions (start here)'!AN425),ISNUMBER(Dispersion!$T$11)),'Emissions (start here)'!AN425*2000*453.59/8760/3600*Dispersion!$T$11,0)</f>
        <v>0</v>
      </c>
      <c r="CA425" s="74">
        <f>IF(AND(ISNUMBER('Emissions (start here)'!AO425),ISNUMBER(Dispersion!$U$8)),'Emissions (start here)'!AO425*453.59/3600*Dispersion!$U$8,0)</f>
        <v>0</v>
      </c>
      <c r="CB425" s="74">
        <f>IF(AND(ISNUMBER('Emissions (start here)'!AO425),ISNUMBER(Dispersion!$U$9)),'Emissions (start here)'!AO425*453.59/3600*Dispersion!$U$9,0)</f>
        <v>0</v>
      </c>
      <c r="CC425" s="74">
        <f>IF(AND(ISNUMBER('Emissions (start here)'!AP425),ISNUMBER(Dispersion!$U$10)),'Emissions (start here)'!AP425*2000*453.59/8760/3600*Dispersion!$U$10,0)</f>
        <v>0</v>
      </c>
      <c r="CD425" s="74">
        <f>IF(AND(ISNUMBER('Emissions (start here)'!AP425),ISNUMBER(Dispersion!$U$11)),'Emissions (start here)'!AP425*2000*453.59/8760/3600*Dispersion!$U$11,0)</f>
        <v>0</v>
      </c>
      <c r="CE425" s="74">
        <f>IF(AND(ISNUMBER('Emissions (start here)'!AQ425),ISNUMBER(Dispersion!$V$8)),'Emissions (start here)'!AQ425*453.59/3600*Dispersion!$V$8,0)</f>
        <v>0</v>
      </c>
      <c r="CF425" s="74">
        <f>IF(AND(ISNUMBER('Emissions (start here)'!AQ425),ISNUMBER(Dispersion!$V$9)),'Emissions (start here)'!AQ425*453.59/3600*Dispersion!$V$9,0)</f>
        <v>0</v>
      </c>
      <c r="CG425" s="74">
        <f>IF(AND(ISNUMBER('Emissions (start here)'!AR425),ISNUMBER(Dispersion!$V$10)),'Emissions (start here)'!AR425*2000*453.59/8760/3600*Dispersion!$V$10,0)</f>
        <v>0</v>
      </c>
      <c r="CH425" s="74">
        <f>IF(AND(ISNUMBER('Emissions (start here)'!AR425),ISNUMBER(Dispersion!$V$11)),'Emissions (start here)'!AR425*2000*453.59/8760/3600*Dispersion!$V$11,0)</f>
        <v>0</v>
      </c>
      <c r="CI425" s="74">
        <f>IF(AND(ISNUMBER('Emissions (start here)'!AS425),ISNUMBER(Dispersion!$W$8)),'Emissions (start here)'!AS425*453.59/3600*Dispersion!$W$8,0)</f>
        <v>0</v>
      </c>
      <c r="CJ425" s="74">
        <f>IF(AND(ISNUMBER('Emissions (start here)'!AS425),ISNUMBER(Dispersion!$W$9)),'Emissions (start here)'!AS425*453.59/3600*Dispersion!$W$9,0)</f>
        <v>0</v>
      </c>
      <c r="CK425" s="74">
        <f>IF(AND(ISNUMBER('Emissions (start here)'!AT425),ISNUMBER(Dispersion!$W$10)),'Emissions (start here)'!AT425*2000*453.59/8760/3600*Dispersion!$W$10,0)</f>
        <v>0</v>
      </c>
      <c r="CL425" s="74">
        <f>IF(AND(ISNUMBER('Emissions (start here)'!AT425),ISNUMBER(Dispersion!$W$11)),'Emissions (start here)'!AT425*2000*453.59/8760/3600*Dispersion!$W$11,0)</f>
        <v>0</v>
      </c>
      <c r="CM425" s="74">
        <f>IF(AND(ISNUMBER('Emissions (start here)'!AU425),ISNUMBER(Dispersion!$X$8)),'Emissions (start here)'!AU425*453.59/3600*Dispersion!$X$8,0)</f>
        <v>0</v>
      </c>
      <c r="CN425" s="74">
        <f>IF(AND(ISNUMBER('Emissions (start here)'!AU425),ISNUMBER(Dispersion!$X$9)),'Emissions (start here)'!AU425*453.59/3600*Dispersion!$X$9,0)</f>
        <v>0</v>
      </c>
      <c r="CO425" s="74">
        <f>IF(AND(ISNUMBER('Emissions (start here)'!AV425),ISNUMBER(Dispersion!$X$10)),'Emissions (start here)'!AV425*2000*453.59/8760/3600*Dispersion!$X$10,0)</f>
        <v>0</v>
      </c>
      <c r="CP425" s="74">
        <f>IF(AND(ISNUMBER('Emissions (start here)'!AV425),ISNUMBER(Dispersion!$X$11)),'Emissions (start here)'!AV425*2000*453.59/8760/3600*Dispersion!$X$11,0)</f>
        <v>0</v>
      </c>
      <c r="CQ425" s="74">
        <f>IF(AND(ISNUMBER('Emissions (start here)'!AW425),ISNUMBER(Dispersion!$Y$8)),'Emissions (start here)'!AW425*453.59/3600*Dispersion!$Y$8,0)</f>
        <v>0</v>
      </c>
      <c r="CR425" s="74">
        <f>IF(AND(ISNUMBER('Emissions (start here)'!AW425),ISNUMBER(Dispersion!$Y$9)),'Emissions (start here)'!AW425*453.59/3600*Dispersion!$Y$9,0)</f>
        <v>0</v>
      </c>
      <c r="CS425" s="74">
        <f>IF(AND(ISNUMBER('Emissions (start here)'!AX425),ISNUMBER(Dispersion!$Y$10)),'Emissions (start here)'!AX425*2000*453.59/8760/3600*Dispersion!$Y$10,0)</f>
        <v>0</v>
      </c>
      <c r="CT425" s="74">
        <f>IF(AND(ISNUMBER('Emissions (start here)'!AX425),ISNUMBER(Dispersion!$Y$11)),'Emissions (start here)'!AX425*2000*453.59/8760/3600*Dispersion!$Y$11,0)</f>
        <v>0</v>
      </c>
      <c r="CU425" s="74">
        <f>IF(AND(ISNUMBER('Emissions (start here)'!AY425),ISNUMBER(Dispersion!$Z$8)),'Emissions (start here)'!AY425*453.59/3600*Dispersion!$Z$8,0)</f>
        <v>0</v>
      </c>
      <c r="CV425" s="74">
        <f>IF(AND(ISNUMBER('Emissions (start here)'!AY425),ISNUMBER(Dispersion!$Z$9)),'Emissions (start here)'!AY425*453.59/3600*Dispersion!$Z$9,0)</f>
        <v>0</v>
      </c>
      <c r="CW425" s="74">
        <f>IF(AND(ISNUMBER('Emissions (start here)'!AZ425),ISNUMBER(Dispersion!$Z$10)),'Emissions (start here)'!AZ425*2000*453.59/8760/3600*Dispersion!$Z$10,0)</f>
        <v>0</v>
      </c>
      <c r="CX425" s="74">
        <f>IF(AND(ISNUMBER('Emissions (start here)'!AZ425),ISNUMBER(Dispersion!$Z$11)),'Emissions (start here)'!AZ425*2000*453.59/8760/3600*Dispersion!$Z$11,0)</f>
        <v>0</v>
      </c>
      <c r="CY425" s="74">
        <f>IF(AND(ISNUMBER('Emissions (start here)'!BA425),ISNUMBER(Dispersion!$AA$8)),'Emissions (start here)'!BA425*453.59/3600*Dispersion!$AA$8,0)</f>
        <v>0</v>
      </c>
      <c r="CZ425" s="74">
        <f>IF(AND(ISNUMBER('Emissions (start here)'!BA425),ISNUMBER(Dispersion!$AA$9)),'Emissions (start here)'!BA425*453.59/3600*Dispersion!$AA$9,0)</f>
        <v>0</v>
      </c>
      <c r="DA425" s="74">
        <f>IF(AND(ISNUMBER('Emissions (start here)'!BB425),ISNUMBER(Dispersion!$AA$10)),'Emissions (start here)'!BB425*2000*453.59/8760/3600*Dispersion!$AA$10,0)</f>
        <v>0</v>
      </c>
      <c r="DB425" s="74">
        <f>IF(AND(ISNUMBER('Emissions (start here)'!BB425),ISNUMBER(Dispersion!$AA$11)),'Emissions (start here)'!BB425*2000*453.59/8760/3600*Dispersion!$AA$11,0)</f>
        <v>0</v>
      </c>
      <c r="DC425" s="74">
        <f>IF(AND(ISNUMBER('Emissions (start here)'!BC425),ISNUMBER(Dispersion!$AB$8)),'Emissions (start here)'!BC425*453.59/3600*Dispersion!$AB$8,0)</f>
        <v>0</v>
      </c>
      <c r="DD425" s="74">
        <f>IF(AND(ISNUMBER('Emissions (start here)'!BC425),ISNUMBER(Dispersion!$AB$9)),'Emissions (start here)'!BC425*453.59/3600*Dispersion!$AB$9,0)</f>
        <v>0</v>
      </c>
      <c r="DE425" s="74">
        <f>IF(AND(ISNUMBER('Emissions (start here)'!BD425),ISNUMBER(Dispersion!$AB$10)),'Emissions (start here)'!BD425*2000*453.59/8760/3600*Dispersion!$AB$10,0)</f>
        <v>0</v>
      </c>
      <c r="DF425" s="74">
        <f>IF(AND(ISNUMBER('Emissions (start here)'!BD425),ISNUMBER(Dispersion!$AB$11)),'Emissions (start here)'!BD425*2000*453.59/8760/3600*Dispersion!$AB$11,0)</f>
        <v>0</v>
      </c>
      <c r="DG425" s="74">
        <f>IF(AND(ISNUMBER('Emissions (start here)'!BE425),ISNUMBER(Dispersion!$AC$8)),'Emissions (start here)'!BE425*453.59/3600*Dispersion!$AC$8,0)</f>
        <v>0</v>
      </c>
      <c r="DH425" s="74">
        <f>IF(AND(ISNUMBER('Emissions (start here)'!BE425),ISNUMBER(Dispersion!$AC$9)),'Emissions (start here)'!BE425*453.59/3600*Dispersion!$AC$9,0)</f>
        <v>0</v>
      </c>
      <c r="DI425" s="74">
        <f>IF(AND(ISNUMBER('Emissions (start here)'!BF425),ISNUMBER(Dispersion!$AC$10)),'Emissions (start here)'!BF425*2000*453.59/8760/3600*Dispersion!$AC$10,0)</f>
        <v>0</v>
      </c>
      <c r="DJ425" s="74">
        <f>IF(AND(ISNUMBER('Emissions (start here)'!BF425),ISNUMBER(Dispersion!$AC$11)),'Emissions (start here)'!BF425*2000*453.59/8760/3600*Dispersion!$AC$11,0)</f>
        <v>0</v>
      </c>
      <c r="DK425" s="74">
        <f>IF(AND(ISNUMBER('Emissions (start here)'!BG425),ISNUMBER(Dispersion!$AD$8)),'Emissions (start here)'!BG425*453.59/3600*Dispersion!$AD$8,0)</f>
        <v>0</v>
      </c>
      <c r="DL425" s="74">
        <f>IF(AND(ISNUMBER('Emissions (start here)'!BG425),ISNUMBER(Dispersion!$AD$9)),'Emissions (start here)'!BG425*453.59/3600*Dispersion!$AD$9,0)</f>
        <v>0</v>
      </c>
      <c r="DM425" s="74">
        <f>IF(AND(ISNUMBER('Emissions (start here)'!BH425),ISNUMBER(Dispersion!$AD$10)),'Emissions (start here)'!BH425*2000*453.59/8760/3600*Dispersion!$AD$10,0)</f>
        <v>0</v>
      </c>
      <c r="DN425" s="74">
        <f>IF(AND(ISNUMBER('Emissions (start here)'!BH425),ISNUMBER(Dispersion!$AD$11)),'Emissions (start here)'!BH425*2000*453.59/8760/3600*Dispersion!$AD$11,0)</f>
        <v>0</v>
      </c>
      <c r="DO425" s="74">
        <f>IF(AND(ISNUMBER('Emissions (start here)'!BI425),ISNUMBER(Dispersion!$AE$8)),'Emissions (start here)'!BI425*453.59/3600*Dispersion!$AE$8,0)</f>
        <v>0</v>
      </c>
      <c r="DP425" s="74">
        <f>IF(AND(ISNUMBER('Emissions (start here)'!BI425),ISNUMBER(Dispersion!$AE$9)),'Emissions (start here)'!BI425*453.59/3600*Dispersion!$AE$9,0)</f>
        <v>0</v>
      </c>
      <c r="DQ425" s="74">
        <f>IF(AND(ISNUMBER('Emissions (start here)'!BJ425),ISNUMBER(Dispersion!$AE$10)),'Emissions (start here)'!BJ425*2000*453.59/8760/3600*Dispersion!$AE$10,0)</f>
        <v>0</v>
      </c>
      <c r="DR425" s="74">
        <f>IF(AND(ISNUMBER('Emissions (start here)'!BJ425),ISNUMBER(Dispersion!$AE$11)),'Emissions (start here)'!BJ425*2000*453.59/8760/3600*Dispersion!$AE$11,0)</f>
        <v>0</v>
      </c>
      <c r="DS425" s="74">
        <f>IF(AND(ISNUMBER('Emissions (start here)'!BK425),ISNUMBER(Dispersion!$AF$8)),'Emissions (start here)'!BK425*453.59/3600*Dispersion!$AF$8,0)</f>
        <v>0</v>
      </c>
      <c r="DT425" s="74">
        <f>IF(AND(ISNUMBER('Emissions (start here)'!BK425),ISNUMBER(Dispersion!$AF$9)),'Emissions (start here)'!BK425*453.59/3600*Dispersion!$AF$9,0)</f>
        <v>0</v>
      </c>
      <c r="DU425" s="74">
        <f>IF(AND(ISNUMBER('Emissions (start here)'!BL425),ISNUMBER(Dispersion!$AF$10)),'Emissions (start here)'!BL425*2000*453.59/8760/3600*Dispersion!$AF$10,0)</f>
        <v>0</v>
      </c>
      <c r="DV425" s="74">
        <f>IF(AND(ISNUMBER('Emissions (start here)'!BL425),ISNUMBER(Dispersion!$AF$11)),'Emissions (start here)'!BL425*2000*453.59/8760/3600*Dispersion!$AF$11,0)</f>
        <v>0</v>
      </c>
      <c r="DW425" s="74">
        <f>IF(AND(ISNUMBER('Emissions (start here)'!BM425),ISNUMBER(Dispersion!$AG$8)),'Emissions (start here)'!BM425*453.59/3600*Dispersion!$AG$8,0)</f>
        <v>0</v>
      </c>
      <c r="DX425" s="74">
        <f>IF(AND(ISNUMBER('Emissions (start here)'!BM425),ISNUMBER(Dispersion!$AG$9)),'Emissions (start here)'!BM425*453.59/3600*Dispersion!$AG$9,0)</f>
        <v>0</v>
      </c>
      <c r="DY425" s="74">
        <f>IF(AND(ISNUMBER('Emissions (start here)'!BN425),ISNUMBER(Dispersion!$AG$10)),'Emissions (start here)'!BN425*2000*453.59/8760/3600*Dispersion!$AG$10,0)</f>
        <v>0</v>
      </c>
      <c r="DZ425" s="74">
        <f>IF(AND(ISNUMBER('Emissions (start here)'!BN425),ISNUMBER(Dispersion!$AG$11)),'Emissions (start here)'!BN425*2000*453.59/8760/3600*Dispersion!$AG$11,0)</f>
        <v>0</v>
      </c>
      <c r="EA425" s="74">
        <f>IF(AND(ISNUMBER('Emissions (start here)'!BO425),ISNUMBER(Dispersion!$AH$8)),'Emissions (start here)'!BO425*453.59/3600*Dispersion!$AH$8,0)</f>
        <v>0</v>
      </c>
      <c r="EB425" s="74">
        <f>IF(AND(ISNUMBER('Emissions (start here)'!BO425),ISNUMBER(Dispersion!$AH$9)),'Emissions (start here)'!BO425*453.59/3600*Dispersion!$AH$9,0)</f>
        <v>0</v>
      </c>
      <c r="EC425" s="74">
        <f>IF(AND(ISNUMBER('Emissions (start here)'!BP425),ISNUMBER(Dispersion!$AH$10)),'Emissions (start here)'!BP425*2000*453.59/8760/3600*Dispersion!$AH$10,0)</f>
        <v>0</v>
      </c>
      <c r="ED425" s="74">
        <f>IF(AND(ISNUMBER('Emissions (start here)'!BP425),ISNUMBER(Dispersion!$AH$11)),'Emissions (start here)'!BP425*2000*453.59/8760/3600*Dispersion!$AH$11,0)</f>
        <v>0</v>
      </c>
      <c r="EE425" s="74">
        <f>IF(AND(ISNUMBER('Emissions (start here)'!BQ425),ISNUMBER(Dispersion!$AI$8)),'Emissions (start here)'!BQ425*453.59/3600*Dispersion!$AI$8,0)</f>
        <v>0</v>
      </c>
      <c r="EF425" s="74">
        <f>IF(AND(ISNUMBER('Emissions (start here)'!BQ425),ISNUMBER(Dispersion!$AI$9)),'Emissions (start here)'!BQ425*453.59/3600*Dispersion!$AI$9,0)</f>
        <v>0</v>
      </c>
      <c r="EG425" s="74">
        <f>IF(AND(ISNUMBER('Emissions (start here)'!BR425),ISNUMBER(Dispersion!$AI$10)),'Emissions (start here)'!BR425*2000*453.59/8760/3600*Dispersion!$AI$10,0)</f>
        <v>0</v>
      </c>
      <c r="EH425" s="74">
        <f>IF(AND(ISNUMBER('Emissions (start here)'!BR425),ISNUMBER(Dispersion!$AI$11)),'Emissions (start here)'!BR425*2000*453.59/8760/3600*Dispersion!$AI$11,0)</f>
        <v>0</v>
      </c>
      <c r="EI425" s="74">
        <f>IF(AND(ISNUMBER('Emissions (start here)'!BS425),ISNUMBER(Dispersion!$AJ$8)),'Emissions (start here)'!BS425*453.59/3600*Dispersion!$AJ$8,0)</f>
        <v>0</v>
      </c>
      <c r="EJ425" s="74">
        <f>IF(AND(ISNUMBER('Emissions (start here)'!BS425),ISNUMBER(Dispersion!$AJ$9)),'Emissions (start here)'!BS425*453.59/3600*Dispersion!$AJ$9,0)</f>
        <v>0</v>
      </c>
      <c r="EK425" s="74">
        <f>IF(AND(ISNUMBER('Emissions (start here)'!BT425),ISNUMBER(Dispersion!$AJ$10)),'Emissions (start here)'!BT425*2000*453.59/8760/3600*Dispersion!$AJ$10,0)</f>
        <v>0</v>
      </c>
      <c r="EL425" s="74">
        <f>IF(AND(ISNUMBER('Emissions (start here)'!BT425),ISNUMBER(Dispersion!$AJ$11)),'Emissions (start here)'!BT425*2000*453.59/8760/3600*Dispersion!$AJ$11,0)</f>
        <v>0</v>
      </c>
      <c r="EM425" s="74">
        <f>IF(AND(ISNUMBER('Emissions (start here)'!BU425),ISNUMBER(Dispersion!$AK$8)),'Emissions (start here)'!BU425*453.59/3600*Dispersion!$AK$8,0)</f>
        <v>0</v>
      </c>
      <c r="EN425" s="74">
        <f>IF(AND(ISNUMBER('Emissions (start here)'!BU425),ISNUMBER(Dispersion!$AK$9)),'Emissions (start here)'!BU425*453.59/3600*Dispersion!$AK$9,0)</f>
        <v>0</v>
      </c>
      <c r="EO425" s="74">
        <f>IF(AND(ISNUMBER('Emissions (start here)'!BV425),ISNUMBER(Dispersion!$AK$10)),'Emissions (start here)'!BV425*2000*453.59/8760/3600*Dispersion!$AK$10,0)</f>
        <v>0</v>
      </c>
      <c r="EP425" s="74">
        <f>IF(AND(ISNUMBER('Emissions (start here)'!BV425),ISNUMBER(Dispersion!$AK$11)),'Emissions (start here)'!BV425*2000*453.59/8760/3600*Dispersion!$AK$11,0)</f>
        <v>0</v>
      </c>
      <c r="EQ425" s="74">
        <f>IF(AND(ISNUMBER('Emissions (start here)'!BW425),ISNUMBER(Dispersion!$AL$8)),'Emissions (start here)'!BW425*453.59/3600*Dispersion!$AL$8,0)</f>
        <v>0</v>
      </c>
      <c r="ER425" s="74">
        <f>IF(AND(ISNUMBER('Emissions (start here)'!BW425),ISNUMBER(Dispersion!$AL$9)),'Emissions (start here)'!BW425*453.59/3600*Dispersion!$AL$9,0)</f>
        <v>0</v>
      </c>
      <c r="ES425" s="74">
        <f>IF(AND(ISNUMBER('Emissions (start here)'!BX425),ISNUMBER(Dispersion!$AL$10)),'Emissions (start here)'!BX425*2000*453.59/8760/3600*Dispersion!$AL$10,0)</f>
        <v>0</v>
      </c>
      <c r="ET425" s="74">
        <f>IF(AND(ISNUMBER('Emissions (start here)'!BX425),ISNUMBER(Dispersion!$AL$11)),'Emissions (start here)'!BX425*2000*453.59/8760/3600*Dispersion!$AL$11,0)</f>
        <v>0</v>
      </c>
      <c r="EU425" s="74">
        <f>IF(AND(ISNUMBER('Emissions (start here)'!BY425),ISNUMBER(Dispersion!$AM$8)),'Emissions (start here)'!BY425*453.59/3600*Dispersion!$AM$8,0)</f>
        <v>0</v>
      </c>
      <c r="EV425" s="74">
        <f>IF(AND(ISNUMBER('Emissions (start here)'!BY425),ISNUMBER(Dispersion!$AM$9)),'Emissions (start here)'!BY425*453.59/3600*Dispersion!$AM$9,0)</f>
        <v>0</v>
      </c>
      <c r="EW425" s="74">
        <f>IF(AND(ISNUMBER('Emissions (start here)'!BZ425),ISNUMBER(Dispersion!$AM$10)),'Emissions (start here)'!BZ425*2000*453.59/8760/3600*Dispersion!$AM$10,0)</f>
        <v>0</v>
      </c>
      <c r="EX425" s="74">
        <f>IF(AND(ISNUMBER('Emissions (start here)'!BZ425),ISNUMBER(Dispersion!$AM$11)),'Emissions (start here)'!BZ425*2000*453.59/8760/3600*Dispersion!$AM$11,0)</f>
        <v>0</v>
      </c>
      <c r="EY425" s="74">
        <f>IF(AND(ISNUMBER('Emissions (start here)'!CA425),ISNUMBER(Dispersion!$AN$8)),'Emissions (start here)'!CA425*453.59/3600*Dispersion!$AN$8,0)</f>
        <v>0</v>
      </c>
      <c r="EZ425" s="74">
        <f>IF(AND(ISNUMBER('Emissions (start here)'!CA425),ISNUMBER(Dispersion!$AN$9)),'Emissions (start here)'!CA425*453.59/3600*Dispersion!$AN$9,0)</f>
        <v>0</v>
      </c>
      <c r="FA425" s="74">
        <f>IF(AND(ISNUMBER('Emissions (start here)'!CB425),ISNUMBER(Dispersion!$AN$10)),'Emissions (start here)'!CB425*2000*453.59/8760/3600*Dispersion!$AN$10,0)</f>
        <v>0</v>
      </c>
      <c r="FB425" s="74">
        <f>IF(AND(ISNUMBER('Emissions (start here)'!CB425),ISNUMBER(Dispersion!$AN$11)),'Emissions (start here)'!CB425*2000*453.59/8760/3600*Dispersion!$AN$11,0)</f>
        <v>0</v>
      </c>
      <c r="FC425" s="74">
        <f>IF(AND(ISNUMBER('Emissions (start here)'!CC425),ISNUMBER(Dispersion!$AO$8)),'Emissions (start here)'!CC425*453.59/3600*Dispersion!$AO$8,0)</f>
        <v>0</v>
      </c>
      <c r="FD425" s="74">
        <f>IF(AND(ISNUMBER('Emissions (start here)'!CC425),ISNUMBER(Dispersion!$AO$9)),'Emissions (start here)'!CC425*453.59/3600*Dispersion!$AO$9,0)</f>
        <v>0</v>
      </c>
      <c r="FE425" s="74">
        <f>IF(AND(ISNUMBER('Emissions (start here)'!CD425),ISNUMBER(Dispersion!$AO$10)),'Emissions (start here)'!CD425*2000*453.59/8760/3600*Dispersion!$AO$10,0)</f>
        <v>0</v>
      </c>
      <c r="FF425" s="74">
        <f>IF(AND(ISNUMBER('Emissions (start here)'!CD425),ISNUMBER(Dispersion!$AO$11)),'Emissions (start here)'!CD425*2000*453.59/8760/3600*Dispersion!$AO$11,0)</f>
        <v>0</v>
      </c>
      <c r="FG425" s="74">
        <f>IF(AND(ISNUMBER('Emissions (start here)'!CE425),ISNUMBER(Dispersion!$AP$8)),'Emissions (start here)'!CE425*453.59/3600*Dispersion!$AP$8,0)</f>
        <v>0</v>
      </c>
      <c r="FH425" s="74">
        <f>IF(AND(ISNUMBER('Emissions (start here)'!CE425),ISNUMBER(Dispersion!$AP$9)),'Emissions (start here)'!CE425*453.59/3600*Dispersion!$AP$9,0)</f>
        <v>0</v>
      </c>
      <c r="FI425" s="74">
        <f>IF(AND(ISNUMBER('Emissions (start here)'!CF425),ISNUMBER(Dispersion!$AP$10)),'Emissions (start here)'!CF425*2000*453.59/8760/3600*Dispersion!$AP$10,0)</f>
        <v>0</v>
      </c>
      <c r="FJ425" s="74">
        <f>IF(AND(ISNUMBER('Emissions (start here)'!CF425),ISNUMBER(Dispersion!$AP$11)),'Emissions (start here)'!CF425*2000*453.59/8760/3600*Dispersion!$AP$11,0)</f>
        <v>0</v>
      </c>
      <c r="FK425" s="74">
        <f>IF(AND(ISNUMBER('Emissions (start here)'!CG425),ISNUMBER(Dispersion!$AQ$8)),'Emissions (start here)'!CG425*453.59/3600*Dispersion!$AQ$8,0)</f>
        <v>0</v>
      </c>
      <c r="FL425" s="74">
        <f>IF(AND(ISNUMBER('Emissions (start here)'!CG425),ISNUMBER(Dispersion!$AQ$9)),'Emissions (start here)'!CG425*453.59/3600*Dispersion!$AQ$9,0)</f>
        <v>0</v>
      </c>
      <c r="FM425" s="74">
        <f>IF(AND(ISNUMBER('Emissions (start here)'!CH425),ISNUMBER(Dispersion!$AQ$10)),'Emissions (start here)'!CH425*2000*453.59/8760/3600*Dispersion!$AQ$10,0)</f>
        <v>0</v>
      </c>
      <c r="FN425" s="74">
        <f>IF(AND(ISNUMBER('Emissions (start here)'!CH425),ISNUMBER(Dispersion!$AQ$11)),'Emissions (start here)'!CH425*2000*453.59/8760/3600*Dispersion!$AQ$11,0)</f>
        <v>0</v>
      </c>
      <c r="FO425" s="74">
        <f>IF(AND(ISNUMBER('Emissions (start here)'!CI425),ISNUMBER(Dispersion!$AR$8)),'Emissions (start here)'!CI425*453.59/3600*Dispersion!$AR$8,0)</f>
        <v>0</v>
      </c>
      <c r="FP425" s="74">
        <f>IF(AND(ISNUMBER('Emissions (start here)'!CI425),ISNUMBER(Dispersion!$AR$9)),'Emissions (start here)'!CI425*453.59/3600*Dispersion!$AR$9,0)</f>
        <v>0</v>
      </c>
      <c r="FQ425" s="74">
        <f>IF(AND(ISNUMBER('Emissions (start here)'!CJ425),ISNUMBER(Dispersion!$AR$10)),'Emissions (start here)'!CJ425*2000*453.59/8760/3600*Dispersion!$AR$10,0)</f>
        <v>0</v>
      </c>
      <c r="FR425" s="74">
        <f>IF(AND(ISNUMBER('Emissions (start here)'!CJ425),ISNUMBER(Dispersion!$AR$11)),'Emissions (start here)'!CJ425*2000*453.59/8760/3600*Dispersion!$AR$11,0)</f>
        <v>0</v>
      </c>
      <c r="FS425" s="74">
        <f>IF(AND(ISNUMBER('Emissions (start here)'!CK425),ISNUMBER(Dispersion!$AS$8)),'Emissions (start here)'!CK425*453.59/3600*Dispersion!$AS$8,0)</f>
        <v>0</v>
      </c>
      <c r="FT425" s="74">
        <f>IF(AND(ISNUMBER('Emissions (start here)'!CK425),ISNUMBER(Dispersion!$AS$9)),'Emissions (start here)'!CK425*453.59/3600*Dispersion!$AS$9,0)</f>
        <v>0</v>
      </c>
      <c r="FU425" s="74">
        <f>IF(AND(ISNUMBER('Emissions (start here)'!CL425),ISNUMBER(Dispersion!$AS$10)),'Emissions (start here)'!CL425*2000*453.59/8760/3600*Dispersion!$AS$10,0)</f>
        <v>0</v>
      </c>
      <c r="FV425" s="74">
        <f>IF(AND(ISNUMBER('Emissions (start here)'!CL425),ISNUMBER(Dispersion!$AS$11)),'Emissions (start here)'!CL425*2000*453.59/8760/3600*Dispersion!$AS$11,0)</f>
        <v>0</v>
      </c>
      <c r="FW425" s="74">
        <f>IF(AND(ISNUMBER('Emissions (start here)'!CM425),ISNUMBER(Dispersion!$AT$8)),'Emissions (start here)'!CM425*453.59/3600*Dispersion!$AT$8,0)</f>
        <v>0</v>
      </c>
      <c r="FX425" s="74">
        <f>IF(AND(ISNUMBER('Emissions (start here)'!CM425),ISNUMBER(Dispersion!$AT$9)),'Emissions (start here)'!CM425*453.59/3600*Dispersion!$AT$9,0)</f>
        <v>0</v>
      </c>
      <c r="FY425" s="74">
        <f>IF(AND(ISNUMBER('Emissions (start here)'!CN425),ISNUMBER(Dispersion!$AT$10)),'Emissions (start here)'!CN425*2000*453.59/8760/3600*Dispersion!$AT$10,0)</f>
        <v>0</v>
      </c>
      <c r="FZ425" s="74">
        <f>IF(AND(ISNUMBER('Emissions (start here)'!CN425),ISNUMBER(Dispersion!$AT$11)),'Emissions (start here)'!CN425*2000*453.59/8760/3600*Dispersion!$AT$11,0)</f>
        <v>0</v>
      </c>
      <c r="GA425" s="74">
        <f>IF(AND(ISNUMBER('Emissions (start here)'!CO425),ISNUMBER(Dispersion!$AU$8)),'Emissions (start here)'!CO425*453.59/3600*Dispersion!$AU$8,0)</f>
        <v>0</v>
      </c>
      <c r="GB425" s="74">
        <f>IF(AND(ISNUMBER('Emissions (start here)'!CO425),ISNUMBER(Dispersion!$AU$9)),'Emissions (start here)'!CO425*453.59/3600*Dispersion!$AU$9,0)</f>
        <v>0</v>
      </c>
      <c r="GC425" s="74">
        <f>IF(AND(ISNUMBER('Emissions (start here)'!CP425),ISNUMBER(Dispersion!$AU$10)),'Emissions (start here)'!CP425*2000*453.59/8760/3600*Dispersion!$AU$10,0)</f>
        <v>0</v>
      </c>
      <c r="GD425" s="74">
        <f>IF(AND(ISNUMBER('Emissions (start here)'!CP425),ISNUMBER(Dispersion!$AU$11)),'Emissions (start here)'!CP425*2000*453.59/8760/3600*Dispersion!$AU$11,0)</f>
        <v>0</v>
      </c>
      <c r="GE425" s="74">
        <f>IF(AND(ISNUMBER('Emissions (start here)'!CQ425),ISNUMBER(Dispersion!$AV$8)),'Emissions (start here)'!CQ425*453.59/3600*Dispersion!$AV$8,0)</f>
        <v>0</v>
      </c>
      <c r="GF425" s="74">
        <f>IF(AND(ISNUMBER('Emissions (start here)'!CQ425),ISNUMBER(Dispersion!$AV$9)),'Emissions (start here)'!CQ425*453.59/3600*Dispersion!$AV$9,0)</f>
        <v>0</v>
      </c>
      <c r="GG425" s="74">
        <f>IF(AND(ISNUMBER('Emissions (start here)'!CR425),ISNUMBER(Dispersion!$AV$10)),'Emissions (start here)'!CR425*2000*453.59/8760/3600*Dispersion!$AV$10,0)</f>
        <v>0</v>
      </c>
      <c r="GH425" s="74">
        <f>IF(AND(ISNUMBER('Emissions (start here)'!CR425),ISNUMBER(Dispersion!$AV$11)),'Emissions (start here)'!CR425*2000*453.59/8760/3600*Dispersion!$AV$11,0)</f>
        <v>0</v>
      </c>
      <c r="GI425" s="74">
        <f>IF(AND(ISNUMBER('Emissions (start here)'!CS425),ISNUMBER(Dispersion!$AW$8)),'Emissions (start here)'!CS425*453.59/3600*Dispersion!$AW$8,0)</f>
        <v>0</v>
      </c>
      <c r="GJ425" s="74">
        <f>IF(AND(ISNUMBER('Emissions (start here)'!CS425),ISNUMBER(Dispersion!$AW$9)),'Emissions (start here)'!CS425*453.59/3600*Dispersion!$AW$9,0)</f>
        <v>0</v>
      </c>
      <c r="GK425" s="74">
        <f>IF(AND(ISNUMBER('Emissions (start here)'!CT425),ISNUMBER(Dispersion!$AW$10)),'Emissions (start here)'!CT425*2000*453.59/8760/3600*Dispersion!$AW$10,0)</f>
        <v>0</v>
      </c>
      <c r="GL425" s="74">
        <f>IF(AND(ISNUMBER('Emissions (start here)'!CT425),ISNUMBER(Dispersion!$AW$11)),'Emissions (start here)'!CT425*2000*453.59/8760/3600*Dispersion!$AW$11,0)</f>
        <v>0</v>
      </c>
      <c r="GM425" s="74">
        <f>IF(AND(ISNUMBER('Emissions (start here)'!CU425),ISNUMBER(Dispersion!$AX$8)),'Emissions (start here)'!CU425*453.59/3600*Dispersion!$AX$8,0)</f>
        <v>0</v>
      </c>
      <c r="GN425" s="74">
        <f>IF(AND(ISNUMBER('Emissions (start here)'!CU425),ISNUMBER(Dispersion!$AX$9)),'Emissions (start here)'!CU425*453.59/3600*Dispersion!$AX$9,0)</f>
        <v>0</v>
      </c>
      <c r="GO425" s="74">
        <f>IF(AND(ISNUMBER('Emissions (start here)'!CV425),ISNUMBER(Dispersion!$AX$10)),'Emissions (start here)'!CV425*2000*453.59/8760/3600*Dispersion!$AX$10,0)</f>
        <v>0</v>
      </c>
      <c r="GP425" s="74">
        <f>IF(AND(ISNUMBER('Emissions (start here)'!CV425),ISNUMBER(Dispersion!$AX$11)),'Emissions (start here)'!CV425*2000*453.59/8760/3600*Dispersion!$AX$11,0)</f>
        <v>0</v>
      </c>
      <c r="GQ425" s="74">
        <f>IF(AND(ISNUMBER('Emissions (start here)'!CW425),ISNUMBER(Dispersion!$AY$8)),'Emissions (start here)'!CW425*453.59/3600*Dispersion!$AY$8,0)</f>
        <v>0</v>
      </c>
      <c r="GR425" s="74">
        <f>IF(AND(ISNUMBER('Emissions (start here)'!CW425),ISNUMBER(Dispersion!$AY$9)),'Emissions (start here)'!CW425*453.59/3600*Dispersion!$AY$9,0)</f>
        <v>0</v>
      </c>
      <c r="GS425" s="74">
        <f>IF(AND(ISNUMBER('Emissions (start here)'!CX425),ISNUMBER(Dispersion!$AY$10)),'Emissions (start here)'!CX425*2000*453.59/8760/3600*Dispersion!$AY$10,0)</f>
        <v>0</v>
      </c>
      <c r="GT425" s="74">
        <f>IF(AND(ISNUMBER('Emissions (start here)'!CX425),ISNUMBER(Dispersion!$AY$11)),'Emissions (start here)'!CX425*2000*453.59/8760/3600*Dispersion!$AY$11,0)</f>
        <v>0</v>
      </c>
      <c r="GU425" s="74">
        <f>IF(AND(ISNUMBER('Emissions (start here)'!CY425),ISNUMBER(Dispersion!$AZ$8)),'Emissions (start here)'!CY425*453.59/3600*Dispersion!$AZ$8,0)</f>
        <v>0</v>
      </c>
      <c r="GV425" s="74">
        <f>IF(AND(ISNUMBER('Emissions (start here)'!CY425),ISNUMBER(Dispersion!$AZ$9)),'Emissions (start here)'!CY425*453.59/3600*Dispersion!$AZ$9,0)</f>
        <v>0</v>
      </c>
      <c r="GW425" s="74">
        <f>IF(AND(ISNUMBER('Emissions (start here)'!CZ425),ISNUMBER(Dispersion!$AZ$10)),'Emissions (start here)'!CZ425*2000*453.59/8760/3600*Dispersion!$AZ$10,0)</f>
        <v>0</v>
      </c>
      <c r="GX425" s="74">
        <f>IF(AND(ISNUMBER('Emissions (start here)'!CZ425),ISNUMBER(Dispersion!$AZ$11)),'Emissions (start here)'!CZ425*2000*453.59/8760/3600*Dispersion!$AZ$11,0)</f>
        <v>0</v>
      </c>
    </row>
    <row r="426" spans="1:206" x14ac:dyDescent="0.2">
      <c r="A426" s="51" t="str">
        <f>'Tox Values'!C426</f>
        <v>7550-45-0</v>
      </c>
      <c r="B426" s="94" t="str">
        <f>'Tox Values'!D426</f>
        <v>Titanium Tetrachloride</v>
      </c>
      <c r="C426" s="96">
        <f t="shared" si="25"/>
        <v>0</v>
      </c>
      <c r="D426" s="74">
        <f t="shared" si="26"/>
        <v>0</v>
      </c>
      <c r="E426" s="74">
        <f t="shared" si="27"/>
        <v>0</v>
      </c>
      <c r="F426" s="99">
        <f t="shared" si="28"/>
        <v>0</v>
      </c>
      <c r="G426" s="97">
        <f>IF(AND(ISNUMBER('Emissions (start here)'!E426),ISNUMBER(Dispersion!$C$8)),'Emissions (start here)'!E426*453.59/3600*Dispersion!$C$8,0)</f>
        <v>0</v>
      </c>
      <c r="H426" s="74">
        <f>IF(AND(ISNUMBER('Emissions (start here)'!E426),ISNUMBER(Dispersion!$C$9)),'Emissions (start here)'!E426*453.59/3600*Dispersion!$C$9,0)</f>
        <v>0</v>
      </c>
      <c r="I426" s="74">
        <f>IF(AND(ISNUMBER('Emissions (start here)'!F426),ISNUMBER(Dispersion!$C$10)),'Emissions (start here)'!F426*2000*453.59/8760/3600*Dispersion!$C$10,0)</f>
        <v>0</v>
      </c>
      <c r="J426" s="74">
        <f>IF(AND(ISNUMBER('Emissions (start here)'!F426),ISNUMBER(Dispersion!$C$11)),'Emissions (start here)'!F426*2000*453.59/8760/3600*Dispersion!$C$11,0)</f>
        <v>0</v>
      </c>
      <c r="K426" s="74">
        <f>IF(AND(ISNUMBER('Emissions (start here)'!G426),ISNUMBER(Dispersion!$D$8)),'Emissions (start here)'!G426*453.59/3600*Dispersion!$D$8,0)</f>
        <v>0</v>
      </c>
      <c r="L426" s="74">
        <f>IF(AND(ISNUMBER('Emissions (start here)'!G426),ISNUMBER(Dispersion!$D$9)),'Emissions (start here)'!G426*453.59/3600*Dispersion!$D$9,0)</f>
        <v>0</v>
      </c>
      <c r="M426" s="74">
        <f>IF(AND(ISNUMBER('Emissions (start here)'!H426),ISNUMBER(Dispersion!$D$10)),'Emissions (start here)'!H426*2000*453.59/8760/3600*Dispersion!$D$10,0)</f>
        <v>0</v>
      </c>
      <c r="N426" s="74">
        <f>IF(AND(ISNUMBER('Emissions (start here)'!H426),ISNUMBER(Dispersion!$D$11)),'Emissions (start here)'!H426*2000*453.59/8760/3600*Dispersion!$D$11,0)</f>
        <v>0</v>
      </c>
      <c r="O426" s="74">
        <f>IF(AND(ISNUMBER('Emissions (start here)'!I426),ISNUMBER(Dispersion!$E$8)),'Emissions (start here)'!I426*453.59/3600*Dispersion!$E$8,0)</f>
        <v>0</v>
      </c>
      <c r="P426" s="74">
        <f>IF(AND(ISNUMBER('Emissions (start here)'!I426),ISNUMBER(Dispersion!$E$9)),'Emissions (start here)'!I426*453.59/3600*Dispersion!$E$9,0)</f>
        <v>0</v>
      </c>
      <c r="Q426" s="74">
        <f>IF(AND(ISNUMBER('Emissions (start here)'!J426),ISNUMBER(Dispersion!$E$10)),'Emissions (start here)'!J426*2000*453.59/8760/3600*Dispersion!$E$10,0)</f>
        <v>0</v>
      </c>
      <c r="R426" s="74">
        <f>IF(AND(ISNUMBER('Emissions (start here)'!J426),ISNUMBER(Dispersion!$E$11)),'Emissions (start here)'!J426*2000*453.59/8760/3600*Dispersion!$E$11,0)</f>
        <v>0</v>
      </c>
      <c r="S426" s="74">
        <f>IF(AND(ISNUMBER('Emissions (start here)'!K426),ISNUMBER(Dispersion!$F$8)),'Emissions (start here)'!K426*453.59/3600*Dispersion!$F$8,0)</f>
        <v>0</v>
      </c>
      <c r="T426" s="74">
        <f>IF(AND(ISNUMBER('Emissions (start here)'!K426),ISNUMBER(Dispersion!$F$9)),'Emissions (start here)'!K426*453.59/3600*Dispersion!$F$9,0)</f>
        <v>0</v>
      </c>
      <c r="U426" s="74">
        <f>IF(AND(ISNUMBER('Emissions (start here)'!L426),ISNUMBER(Dispersion!$F$10)),'Emissions (start here)'!L426*2000*453.59/8760/3600*Dispersion!$F$10,0)</f>
        <v>0</v>
      </c>
      <c r="V426" s="74">
        <f>IF(AND(ISNUMBER('Emissions (start here)'!L426),ISNUMBER(Dispersion!$F$11)),'Emissions (start here)'!L426*2000*453.59/8760/3600*Dispersion!$F$11,0)</f>
        <v>0</v>
      </c>
      <c r="W426" s="74">
        <f>IF(AND(ISNUMBER('Emissions (start here)'!M426),ISNUMBER(Dispersion!$G$8)),'Emissions (start here)'!M426*453.59/3600*Dispersion!$G$8,0)</f>
        <v>0</v>
      </c>
      <c r="X426" s="74">
        <f>IF(AND(ISNUMBER('Emissions (start here)'!M426),ISNUMBER(Dispersion!$G$9)),'Emissions (start here)'!M426*453.59/3600*Dispersion!$G$9,0)</f>
        <v>0</v>
      </c>
      <c r="Y426" s="74">
        <f>IF(AND(ISNUMBER('Emissions (start here)'!N426),ISNUMBER(Dispersion!$G$10)),'Emissions (start here)'!N426*2000*453.59/8760/3600*Dispersion!$G$10,0)</f>
        <v>0</v>
      </c>
      <c r="Z426" s="74">
        <f>IF(AND(ISNUMBER('Emissions (start here)'!N426),ISNUMBER(Dispersion!$G$11)),'Emissions (start here)'!N426*2000*453.59/8760/3600*Dispersion!$G$11,0)</f>
        <v>0</v>
      </c>
      <c r="AA426" s="74">
        <f>IF(AND(ISNUMBER('Emissions (start here)'!O426),ISNUMBER(Dispersion!$H$8)),'Emissions (start here)'!O426*453.59/3600*Dispersion!$H$8,0)</f>
        <v>0</v>
      </c>
      <c r="AB426" s="74">
        <f>IF(AND(ISNUMBER('Emissions (start here)'!O426),ISNUMBER(Dispersion!$H$9)),'Emissions (start here)'!O426*453.59/3600*Dispersion!$H$9,0)</f>
        <v>0</v>
      </c>
      <c r="AC426" s="74">
        <f>IF(AND(ISNUMBER('Emissions (start here)'!P426),ISNUMBER(Dispersion!$H$10)),'Emissions (start here)'!P426*2000*453.59/8760/3600*Dispersion!$H$10,0)</f>
        <v>0</v>
      </c>
      <c r="AD426" s="74">
        <f>IF(AND(ISNUMBER('Emissions (start here)'!P426),ISNUMBER(Dispersion!$H$11)),'Emissions (start here)'!P426*2000*453.59/8760/3600*Dispersion!$H$11,0)</f>
        <v>0</v>
      </c>
      <c r="AE426" s="74">
        <f>IF(AND(ISNUMBER('Emissions (start here)'!Q426),ISNUMBER(Dispersion!$I$8)),'Emissions (start here)'!Q426*453.59/3600*Dispersion!$I$8,0)</f>
        <v>0</v>
      </c>
      <c r="AF426" s="74">
        <f>IF(AND(ISNUMBER('Emissions (start here)'!Q426),ISNUMBER(Dispersion!$I$9)),'Emissions (start here)'!Q426*453.59/3600*Dispersion!$I$9,0)</f>
        <v>0</v>
      </c>
      <c r="AG426" s="74">
        <f>IF(AND(ISNUMBER('Emissions (start here)'!R426),ISNUMBER(Dispersion!$I$10)),'Emissions (start here)'!R426*2000*453.59/8760/3600*Dispersion!$I$10,0)</f>
        <v>0</v>
      </c>
      <c r="AH426" s="74">
        <f>IF(AND(ISNUMBER('Emissions (start here)'!R426),ISNUMBER(Dispersion!$I$11)),'Emissions (start here)'!R426*2000*453.59/8760/3600*Dispersion!$I$11,0)</f>
        <v>0</v>
      </c>
      <c r="AI426" s="74">
        <f>IF(AND(ISNUMBER('Emissions (start here)'!S426),ISNUMBER(Dispersion!$J$8)),'Emissions (start here)'!S426*453.59/3600*Dispersion!$J$8,0)</f>
        <v>0</v>
      </c>
      <c r="AJ426" s="74">
        <f>IF(AND(ISNUMBER('Emissions (start here)'!S426),ISNUMBER(Dispersion!$J$9)),'Emissions (start here)'!S426*453.59/3600*Dispersion!$J$9,0)</f>
        <v>0</v>
      </c>
      <c r="AK426" s="74">
        <f>IF(AND(ISNUMBER('Emissions (start here)'!T426),ISNUMBER(Dispersion!$J$10)),'Emissions (start here)'!T426*2000*453.59/8760/3600*Dispersion!$J$10,0)</f>
        <v>0</v>
      </c>
      <c r="AL426" s="74">
        <f>IF(AND(ISNUMBER('Emissions (start here)'!T426),ISNUMBER(Dispersion!$J$11)),'Emissions (start here)'!T426*2000*453.59/8760/3600*Dispersion!$J$11,0)</f>
        <v>0</v>
      </c>
      <c r="AM426" s="74">
        <f>IF(AND(ISNUMBER('Emissions (start here)'!U426),ISNUMBER(Dispersion!$K$8)),'Emissions (start here)'!U426*453.59/3600*Dispersion!$K$8,0)</f>
        <v>0</v>
      </c>
      <c r="AN426" s="74">
        <f>IF(AND(ISNUMBER('Emissions (start here)'!U426),ISNUMBER(Dispersion!$K$9)),'Emissions (start here)'!U426*453.59/3600*Dispersion!$K$9,0)</f>
        <v>0</v>
      </c>
      <c r="AO426" s="74">
        <f>IF(AND(ISNUMBER('Emissions (start here)'!V426),ISNUMBER(Dispersion!$K$10)),'Emissions (start here)'!V426*2000*453.59/8760/3600*Dispersion!$K$10,0)</f>
        <v>0</v>
      </c>
      <c r="AP426" s="74">
        <f>IF(AND(ISNUMBER('Emissions (start here)'!V426),ISNUMBER(Dispersion!$K$11)),'Emissions (start here)'!V426*2000*453.59/8760/3600*Dispersion!$K$11,0)</f>
        <v>0</v>
      </c>
      <c r="AQ426" s="74">
        <f>IF(AND(ISNUMBER('Emissions (start here)'!W426),ISNUMBER(Dispersion!$L$8)),'Emissions (start here)'!W426*453.59/3600*Dispersion!$L$8,0)</f>
        <v>0</v>
      </c>
      <c r="AR426" s="74">
        <f>IF(AND(ISNUMBER('Emissions (start here)'!W426),ISNUMBER(Dispersion!$L$9)),'Emissions (start here)'!W426*453.59/3600*Dispersion!$L$9,0)</f>
        <v>0</v>
      </c>
      <c r="AS426" s="74">
        <f>IF(AND(ISNUMBER('Emissions (start here)'!X426),ISNUMBER(Dispersion!$L$10)),'Emissions (start here)'!X426*2000*453.59/8760/3600*Dispersion!$L$10,0)</f>
        <v>0</v>
      </c>
      <c r="AT426" s="74">
        <f>IF(AND(ISNUMBER('Emissions (start here)'!X426),ISNUMBER(Dispersion!$L$11)),'Emissions (start here)'!X426*2000*453.59/8760/3600*Dispersion!$L$11,0)</f>
        <v>0</v>
      </c>
      <c r="AU426" s="74">
        <f>IF(AND(ISNUMBER('Emissions (start here)'!Y426),ISNUMBER(Dispersion!$M$8)),'Emissions (start here)'!Y426*453.59/3600*Dispersion!$M$8,0)</f>
        <v>0</v>
      </c>
      <c r="AV426" s="74">
        <f>IF(AND(ISNUMBER('Emissions (start here)'!Y426),ISNUMBER(Dispersion!$M$9)),'Emissions (start here)'!Y426*453.59/3600*Dispersion!$M$9,0)</f>
        <v>0</v>
      </c>
      <c r="AW426" s="74">
        <f>IF(AND(ISNUMBER('Emissions (start here)'!Z426),ISNUMBER(Dispersion!$M$10)),'Emissions (start here)'!Z426*2000*453.59/8760/3600*Dispersion!$M$10,0)</f>
        <v>0</v>
      </c>
      <c r="AX426" s="74">
        <f>IF(AND(ISNUMBER('Emissions (start here)'!Z426),ISNUMBER(Dispersion!$M$11)),'Emissions (start here)'!Z426*2000*453.59/8760/3600*Dispersion!$M$11,0)</f>
        <v>0</v>
      </c>
      <c r="AY426" s="74">
        <f>IF(AND(ISNUMBER('Emissions (start here)'!AA426),ISNUMBER(Dispersion!$N$8)),'Emissions (start here)'!AA426*453.59/3600*Dispersion!$N$8,0)</f>
        <v>0</v>
      </c>
      <c r="AZ426" s="74">
        <f>IF(AND(ISNUMBER('Emissions (start here)'!AA426),ISNUMBER(Dispersion!$N$9)),'Emissions (start here)'!AA426*453.59/3600*Dispersion!$N$9,0)</f>
        <v>0</v>
      </c>
      <c r="BA426" s="74">
        <f>IF(AND(ISNUMBER('Emissions (start here)'!AB426),ISNUMBER(Dispersion!$N$10)),'Emissions (start here)'!AB426*2000*453.59/8760/3600*Dispersion!$N$10,0)</f>
        <v>0</v>
      </c>
      <c r="BB426" s="74">
        <f>IF(AND(ISNUMBER('Emissions (start here)'!AB426),ISNUMBER(Dispersion!$N$11)),'Emissions (start here)'!AB426*2000*453.59/8760/3600*Dispersion!$N$11,0)</f>
        <v>0</v>
      </c>
      <c r="BC426" s="74">
        <f>IF(AND(ISNUMBER('Emissions (start here)'!AC426),ISNUMBER(Dispersion!$O$8)),'Emissions (start here)'!AC426*453.59/3600*Dispersion!$O$8,0)</f>
        <v>0</v>
      </c>
      <c r="BD426" s="74">
        <f>IF(AND(ISNUMBER('Emissions (start here)'!AC426),ISNUMBER(Dispersion!$O$9)),'Emissions (start here)'!AC426*453.59/3600*Dispersion!$O$9,0)</f>
        <v>0</v>
      </c>
      <c r="BE426" s="74">
        <f>IF(AND(ISNUMBER('Emissions (start here)'!AD426),ISNUMBER(Dispersion!$O$10)),'Emissions (start here)'!AD426*2000*453.59/8760/3600*Dispersion!$O$10,0)</f>
        <v>0</v>
      </c>
      <c r="BF426" s="74">
        <f>IF(AND(ISNUMBER('Emissions (start here)'!AD426),ISNUMBER(Dispersion!$O$11)),'Emissions (start here)'!AD426*2000*453.59/8760/3600*Dispersion!$O$11,0)</f>
        <v>0</v>
      </c>
      <c r="BG426" s="74">
        <f>IF(AND(ISNUMBER('Emissions (start here)'!AE426),ISNUMBER(Dispersion!$P$8)),'Emissions (start here)'!AE426*453.59/3600*Dispersion!$P$8,0)</f>
        <v>0</v>
      </c>
      <c r="BH426" s="74">
        <f>IF(AND(ISNUMBER('Emissions (start here)'!AE426),ISNUMBER(Dispersion!$P$9)),'Emissions (start here)'!AE426*453.59/3600*Dispersion!$P$9,0)</f>
        <v>0</v>
      </c>
      <c r="BI426" s="74">
        <f>IF(AND(ISNUMBER('Emissions (start here)'!AF426),ISNUMBER(Dispersion!$P$10)),'Emissions (start here)'!AF426*2000*453.59/8760/3600*Dispersion!$P$10,0)</f>
        <v>0</v>
      </c>
      <c r="BJ426" s="74">
        <f>IF(AND(ISNUMBER('Emissions (start here)'!AF426),ISNUMBER(Dispersion!$P$11)),'Emissions (start here)'!AF426*2000*453.59/8760/3600*Dispersion!$P$11,0)</f>
        <v>0</v>
      </c>
      <c r="BK426" s="74">
        <f>IF(AND(ISNUMBER('Emissions (start here)'!AG426),ISNUMBER(Dispersion!$Q$8)),'Emissions (start here)'!AG426*453.59/3600*Dispersion!$Q$8,0)</f>
        <v>0</v>
      </c>
      <c r="BL426" s="74">
        <f>IF(AND(ISNUMBER('Emissions (start here)'!AG426),ISNUMBER(Dispersion!$Q$9)),'Emissions (start here)'!AG426*453.59/3600*Dispersion!$Q$9,0)</f>
        <v>0</v>
      </c>
      <c r="BM426" s="74">
        <f>IF(AND(ISNUMBER('Emissions (start here)'!AH426),ISNUMBER(Dispersion!$Q$10)),'Emissions (start here)'!AH426*2000*453.59/8760/3600*Dispersion!$Q$10,0)</f>
        <v>0</v>
      </c>
      <c r="BN426" s="74">
        <f>IF(AND(ISNUMBER('Emissions (start here)'!AH426),ISNUMBER(Dispersion!$Q$11)),'Emissions (start here)'!AH426*2000*453.59/8760/3600*Dispersion!$Q$11,0)</f>
        <v>0</v>
      </c>
      <c r="BO426" s="74">
        <f>IF(AND(ISNUMBER('Emissions (start here)'!AI426),ISNUMBER(Dispersion!$R$8)),'Emissions (start here)'!AI426*453.59/3600*Dispersion!$R$8,0)</f>
        <v>0</v>
      </c>
      <c r="BP426" s="74">
        <f>IF(AND(ISNUMBER('Emissions (start here)'!AI426),ISNUMBER(Dispersion!$R$9)),'Emissions (start here)'!AI426*453.59/3600*Dispersion!$R$9,0)</f>
        <v>0</v>
      </c>
      <c r="BQ426" s="74">
        <f>IF(AND(ISNUMBER('Emissions (start here)'!AJ426),ISNUMBER(Dispersion!$R$10)),'Emissions (start here)'!AJ426*2000*453.59/8760/3600*Dispersion!$R$10,0)</f>
        <v>0</v>
      </c>
      <c r="BR426" s="74">
        <f>IF(AND(ISNUMBER('Emissions (start here)'!AJ426),ISNUMBER(Dispersion!$R$11)),'Emissions (start here)'!AJ426*2000*453.59/8760/3600*Dispersion!$R$11,0)</f>
        <v>0</v>
      </c>
      <c r="BS426" s="74">
        <f>IF(AND(ISNUMBER('Emissions (start here)'!AK426),ISNUMBER(Dispersion!$S$8)),'Emissions (start here)'!AK426*453.59/3600*Dispersion!$S$8,0)</f>
        <v>0</v>
      </c>
      <c r="BT426" s="74">
        <f>IF(AND(ISNUMBER('Emissions (start here)'!AK426),ISNUMBER(Dispersion!$S$9)),'Emissions (start here)'!AK426*453.59/3600*Dispersion!$S$9,0)</f>
        <v>0</v>
      </c>
      <c r="BU426" s="74">
        <f>IF(AND(ISNUMBER('Emissions (start here)'!AL426),ISNUMBER(Dispersion!$S$10)),'Emissions (start here)'!AL426*2000*453.59/8760/3600*Dispersion!$S$10,0)</f>
        <v>0</v>
      </c>
      <c r="BV426" s="74">
        <f>IF(AND(ISNUMBER('Emissions (start here)'!AL426),ISNUMBER(Dispersion!$S$11)),'Emissions (start here)'!AL426*2000*453.59/8760/3600*Dispersion!$S$11,0)</f>
        <v>0</v>
      </c>
      <c r="BW426" s="74">
        <f>IF(AND(ISNUMBER('Emissions (start here)'!AM426),ISNUMBER(Dispersion!$T$8)),'Emissions (start here)'!AM426*453.59/3600*Dispersion!$T$8,0)</f>
        <v>0</v>
      </c>
      <c r="BX426" s="74">
        <f>IF(AND(ISNUMBER('Emissions (start here)'!AM426),ISNUMBER(Dispersion!$T$9)),'Emissions (start here)'!AM426*453.59/3600*Dispersion!$T$9,0)</f>
        <v>0</v>
      </c>
      <c r="BY426" s="74">
        <f>IF(AND(ISNUMBER('Emissions (start here)'!AN426),ISNUMBER(Dispersion!$T$10)),'Emissions (start here)'!AN426*2000*453.59/8760/3600*Dispersion!$T$10,0)</f>
        <v>0</v>
      </c>
      <c r="BZ426" s="74">
        <f>IF(AND(ISNUMBER('Emissions (start here)'!AN426),ISNUMBER(Dispersion!$T$11)),'Emissions (start here)'!AN426*2000*453.59/8760/3600*Dispersion!$T$11,0)</f>
        <v>0</v>
      </c>
      <c r="CA426" s="74">
        <f>IF(AND(ISNUMBER('Emissions (start here)'!AO426),ISNUMBER(Dispersion!$U$8)),'Emissions (start here)'!AO426*453.59/3600*Dispersion!$U$8,0)</f>
        <v>0</v>
      </c>
      <c r="CB426" s="74">
        <f>IF(AND(ISNUMBER('Emissions (start here)'!AO426),ISNUMBER(Dispersion!$U$9)),'Emissions (start here)'!AO426*453.59/3600*Dispersion!$U$9,0)</f>
        <v>0</v>
      </c>
      <c r="CC426" s="74">
        <f>IF(AND(ISNUMBER('Emissions (start here)'!AP426),ISNUMBER(Dispersion!$U$10)),'Emissions (start here)'!AP426*2000*453.59/8760/3600*Dispersion!$U$10,0)</f>
        <v>0</v>
      </c>
      <c r="CD426" s="74">
        <f>IF(AND(ISNUMBER('Emissions (start here)'!AP426),ISNUMBER(Dispersion!$U$11)),'Emissions (start here)'!AP426*2000*453.59/8760/3600*Dispersion!$U$11,0)</f>
        <v>0</v>
      </c>
      <c r="CE426" s="74">
        <f>IF(AND(ISNUMBER('Emissions (start here)'!AQ426),ISNUMBER(Dispersion!$V$8)),'Emissions (start here)'!AQ426*453.59/3600*Dispersion!$V$8,0)</f>
        <v>0</v>
      </c>
      <c r="CF426" s="74">
        <f>IF(AND(ISNUMBER('Emissions (start here)'!AQ426),ISNUMBER(Dispersion!$V$9)),'Emissions (start here)'!AQ426*453.59/3600*Dispersion!$V$9,0)</f>
        <v>0</v>
      </c>
      <c r="CG426" s="74">
        <f>IF(AND(ISNUMBER('Emissions (start here)'!AR426),ISNUMBER(Dispersion!$V$10)),'Emissions (start here)'!AR426*2000*453.59/8760/3600*Dispersion!$V$10,0)</f>
        <v>0</v>
      </c>
      <c r="CH426" s="74">
        <f>IF(AND(ISNUMBER('Emissions (start here)'!AR426),ISNUMBER(Dispersion!$V$11)),'Emissions (start here)'!AR426*2000*453.59/8760/3600*Dispersion!$V$11,0)</f>
        <v>0</v>
      </c>
      <c r="CI426" s="74">
        <f>IF(AND(ISNUMBER('Emissions (start here)'!AS426),ISNUMBER(Dispersion!$W$8)),'Emissions (start here)'!AS426*453.59/3600*Dispersion!$W$8,0)</f>
        <v>0</v>
      </c>
      <c r="CJ426" s="74">
        <f>IF(AND(ISNUMBER('Emissions (start here)'!AS426),ISNUMBER(Dispersion!$W$9)),'Emissions (start here)'!AS426*453.59/3600*Dispersion!$W$9,0)</f>
        <v>0</v>
      </c>
      <c r="CK426" s="74">
        <f>IF(AND(ISNUMBER('Emissions (start here)'!AT426),ISNUMBER(Dispersion!$W$10)),'Emissions (start here)'!AT426*2000*453.59/8760/3600*Dispersion!$W$10,0)</f>
        <v>0</v>
      </c>
      <c r="CL426" s="74">
        <f>IF(AND(ISNUMBER('Emissions (start here)'!AT426),ISNUMBER(Dispersion!$W$11)),'Emissions (start here)'!AT426*2000*453.59/8760/3600*Dispersion!$W$11,0)</f>
        <v>0</v>
      </c>
      <c r="CM426" s="74">
        <f>IF(AND(ISNUMBER('Emissions (start here)'!AU426),ISNUMBER(Dispersion!$X$8)),'Emissions (start here)'!AU426*453.59/3600*Dispersion!$X$8,0)</f>
        <v>0</v>
      </c>
      <c r="CN426" s="74">
        <f>IF(AND(ISNUMBER('Emissions (start here)'!AU426),ISNUMBER(Dispersion!$X$9)),'Emissions (start here)'!AU426*453.59/3600*Dispersion!$X$9,0)</f>
        <v>0</v>
      </c>
      <c r="CO426" s="74">
        <f>IF(AND(ISNUMBER('Emissions (start here)'!AV426),ISNUMBER(Dispersion!$X$10)),'Emissions (start here)'!AV426*2000*453.59/8760/3600*Dispersion!$X$10,0)</f>
        <v>0</v>
      </c>
      <c r="CP426" s="74">
        <f>IF(AND(ISNUMBER('Emissions (start here)'!AV426),ISNUMBER(Dispersion!$X$11)),'Emissions (start here)'!AV426*2000*453.59/8760/3600*Dispersion!$X$11,0)</f>
        <v>0</v>
      </c>
      <c r="CQ426" s="74">
        <f>IF(AND(ISNUMBER('Emissions (start here)'!AW426),ISNUMBER(Dispersion!$Y$8)),'Emissions (start here)'!AW426*453.59/3600*Dispersion!$Y$8,0)</f>
        <v>0</v>
      </c>
      <c r="CR426" s="74">
        <f>IF(AND(ISNUMBER('Emissions (start here)'!AW426),ISNUMBER(Dispersion!$Y$9)),'Emissions (start here)'!AW426*453.59/3600*Dispersion!$Y$9,0)</f>
        <v>0</v>
      </c>
      <c r="CS426" s="74">
        <f>IF(AND(ISNUMBER('Emissions (start here)'!AX426),ISNUMBER(Dispersion!$Y$10)),'Emissions (start here)'!AX426*2000*453.59/8760/3600*Dispersion!$Y$10,0)</f>
        <v>0</v>
      </c>
      <c r="CT426" s="74">
        <f>IF(AND(ISNUMBER('Emissions (start here)'!AX426),ISNUMBER(Dispersion!$Y$11)),'Emissions (start here)'!AX426*2000*453.59/8760/3600*Dispersion!$Y$11,0)</f>
        <v>0</v>
      </c>
      <c r="CU426" s="74">
        <f>IF(AND(ISNUMBER('Emissions (start here)'!AY426),ISNUMBER(Dispersion!$Z$8)),'Emissions (start here)'!AY426*453.59/3600*Dispersion!$Z$8,0)</f>
        <v>0</v>
      </c>
      <c r="CV426" s="74">
        <f>IF(AND(ISNUMBER('Emissions (start here)'!AY426),ISNUMBER(Dispersion!$Z$9)),'Emissions (start here)'!AY426*453.59/3600*Dispersion!$Z$9,0)</f>
        <v>0</v>
      </c>
      <c r="CW426" s="74">
        <f>IF(AND(ISNUMBER('Emissions (start here)'!AZ426),ISNUMBER(Dispersion!$Z$10)),'Emissions (start here)'!AZ426*2000*453.59/8760/3600*Dispersion!$Z$10,0)</f>
        <v>0</v>
      </c>
      <c r="CX426" s="74">
        <f>IF(AND(ISNUMBER('Emissions (start here)'!AZ426),ISNUMBER(Dispersion!$Z$11)),'Emissions (start here)'!AZ426*2000*453.59/8760/3600*Dispersion!$Z$11,0)</f>
        <v>0</v>
      </c>
      <c r="CY426" s="74">
        <f>IF(AND(ISNUMBER('Emissions (start here)'!BA426),ISNUMBER(Dispersion!$AA$8)),'Emissions (start here)'!BA426*453.59/3600*Dispersion!$AA$8,0)</f>
        <v>0</v>
      </c>
      <c r="CZ426" s="74">
        <f>IF(AND(ISNUMBER('Emissions (start here)'!BA426),ISNUMBER(Dispersion!$AA$9)),'Emissions (start here)'!BA426*453.59/3600*Dispersion!$AA$9,0)</f>
        <v>0</v>
      </c>
      <c r="DA426" s="74">
        <f>IF(AND(ISNUMBER('Emissions (start here)'!BB426),ISNUMBER(Dispersion!$AA$10)),'Emissions (start here)'!BB426*2000*453.59/8760/3600*Dispersion!$AA$10,0)</f>
        <v>0</v>
      </c>
      <c r="DB426" s="74">
        <f>IF(AND(ISNUMBER('Emissions (start here)'!BB426),ISNUMBER(Dispersion!$AA$11)),'Emissions (start here)'!BB426*2000*453.59/8760/3600*Dispersion!$AA$11,0)</f>
        <v>0</v>
      </c>
      <c r="DC426" s="74">
        <f>IF(AND(ISNUMBER('Emissions (start here)'!BC426),ISNUMBER(Dispersion!$AB$8)),'Emissions (start here)'!BC426*453.59/3600*Dispersion!$AB$8,0)</f>
        <v>0</v>
      </c>
      <c r="DD426" s="74">
        <f>IF(AND(ISNUMBER('Emissions (start here)'!BC426),ISNUMBER(Dispersion!$AB$9)),'Emissions (start here)'!BC426*453.59/3600*Dispersion!$AB$9,0)</f>
        <v>0</v>
      </c>
      <c r="DE426" s="74">
        <f>IF(AND(ISNUMBER('Emissions (start here)'!BD426),ISNUMBER(Dispersion!$AB$10)),'Emissions (start here)'!BD426*2000*453.59/8760/3600*Dispersion!$AB$10,0)</f>
        <v>0</v>
      </c>
      <c r="DF426" s="74">
        <f>IF(AND(ISNUMBER('Emissions (start here)'!BD426),ISNUMBER(Dispersion!$AB$11)),'Emissions (start here)'!BD426*2000*453.59/8760/3600*Dispersion!$AB$11,0)</f>
        <v>0</v>
      </c>
      <c r="DG426" s="74">
        <f>IF(AND(ISNUMBER('Emissions (start here)'!BE426),ISNUMBER(Dispersion!$AC$8)),'Emissions (start here)'!BE426*453.59/3600*Dispersion!$AC$8,0)</f>
        <v>0</v>
      </c>
      <c r="DH426" s="74">
        <f>IF(AND(ISNUMBER('Emissions (start here)'!BE426),ISNUMBER(Dispersion!$AC$9)),'Emissions (start here)'!BE426*453.59/3600*Dispersion!$AC$9,0)</f>
        <v>0</v>
      </c>
      <c r="DI426" s="74">
        <f>IF(AND(ISNUMBER('Emissions (start here)'!BF426),ISNUMBER(Dispersion!$AC$10)),'Emissions (start here)'!BF426*2000*453.59/8760/3600*Dispersion!$AC$10,0)</f>
        <v>0</v>
      </c>
      <c r="DJ426" s="74">
        <f>IF(AND(ISNUMBER('Emissions (start here)'!BF426),ISNUMBER(Dispersion!$AC$11)),'Emissions (start here)'!BF426*2000*453.59/8760/3600*Dispersion!$AC$11,0)</f>
        <v>0</v>
      </c>
      <c r="DK426" s="74">
        <f>IF(AND(ISNUMBER('Emissions (start here)'!BG426),ISNUMBER(Dispersion!$AD$8)),'Emissions (start here)'!BG426*453.59/3600*Dispersion!$AD$8,0)</f>
        <v>0</v>
      </c>
      <c r="DL426" s="74">
        <f>IF(AND(ISNUMBER('Emissions (start here)'!BG426),ISNUMBER(Dispersion!$AD$9)),'Emissions (start here)'!BG426*453.59/3600*Dispersion!$AD$9,0)</f>
        <v>0</v>
      </c>
      <c r="DM426" s="74">
        <f>IF(AND(ISNUMBER('Emissions (start here)'!BH426),ISNUMBER(Dispersion!$AD$10)),'Emissions (start here)'!BH426*2000*453.59/8760/3600*Dispersion!$AD$10,0)</f>
        <v>0</v>
      </c>
      <c r="DN426" s="74">
        <f>IF(AND(ISNUMBER('Emissions (start here)'!BH426),ISNUMBER(Dispersion!$AD$11)),'Emissions (start here)'!BH426*2000*453.59/8760/3600*Dispersion!$AD$11,0)</f>
        <v>0</v>
      </c>
      <c r="DO426" s="74">
        <f>IF(AND(ISNUMBER('Emissions (start here)'!BI426),ISNUMBER(Dispersion!$AE$8)),'Emissions (start here)'!BI426*453.59/3600*Dispersion!$AE$8,0)</f>
        <v>0</v>
      </c>
      <c r="DP426" s="74">
        <f>IF(AND(ISNUMBER('Emissions (start here)'!BI426),ISNUMBER(Dispersion!$AE$9)),'Emissions (start here)'!BI426*453.59/3600*Dispersion!$AE$9,0)</f>
        <v>0</v>
      </c>
      <c r="DQ426" s="74">
        <f>IF(AND(ISNUMBER('Emissions (start here)'!BJ426),ISNUMBER(Dispersion!$AE$10)),'Emissions (start here)'!BJ426*2000*453.59/8760/3600*Dispersion!$AE$10,0)</f>
        <v>0</v>
      </c>
      <c r="DR426" s="74">
        <f>IF(AND(ISNUMBER('Emissions (start here)'!BJ426),ISNUMBER(Dispersion!$AE$11)),'Emissions (start here)'!BJ426*2000*453.59/8760/3600*Dispersion!$AE$11,0)</f>
        <v>0</v>
      </c>
      <c r="DS426" s="74">
        <f>IF(AND(ISNUMBER('Emissions (start here)'!BK426),ISNUMBER(Dispersion!$AF$8)),'Emissions (start here)'!BK426*453.59/3600*Dispersion!$AF$8,0)</f>
        <v>0</v>
      </c>
      <c r="DT426" s="74">
        <f>IF(AND(ISNUMBER('Emissions (start here)'!BK426),ISNUMBER(Dispersion!$AF$9)),'Emissions (start here)'!BK426*453.59/3600*Dispersion!$AF$9,0)</f>
        <v>0</v>
      </c>
      <c r="DU426" s="74">
        <f>IF(AND(ISNUMBER('Emissions (start here)'!BL426),ISNUMBER(Dispersion!$AF$10)),'Emissions (start here)'!BL426*2000*453.59/8760/3600*Dispersion!$AF$10,0)</f>
        <v>0</v>
      </c>
      <c r="DV426" s="74">
        <f>IF(AND(ISNUMBER('Emissions (start here)'!BL426),ISNUMBER(Dispersion!$AF$11)),'Emissions (start here)'!BL426*2000*453.59/8760/3600*Dispersion!$AF$11,0)</f>
        <v>0</v>
      </c>
      <c r="DW426" s="74">
        <f>IF(AND(ISNUMBER('Emissions (start here)'!BM426),ISNUMBER(Dispersion!$AG$8)),'Emissions (start here)'!BM426*453.59/3600*Dispersion!$AG$8,0)</f>
        <v>0</v>
      </c>
      <c r="DX426" s="74">
        <f>IF(AND(ISNUMBER('Emissions (start here)'!BM426),ISNUMBER(Dispersion!$AG$9)),'Emissions (start here)'!BM426*453.59/3600*Dispersion!$AG$9,0)</f>
        <v>0</v>
      </c>
      <c r="DY426" s="74">
        <f>IF(AND(ISNUMBER('Emissions (start here)'!BN426),ISNUMBER(Dispersion!$AG$10)),'Emissions (start here)'!BN426*2000*453.59/8760/3600*Dispersion!$AG$10,0)</f>
        <v>0</v>
      </c>
      <c r="DZ426" s="74">
        <f>IF(AND(ISNUMBER('Emissions (start here)'!BN426),ISNUMBER(Dispersion!$AG$11)),'Emissions (start here)'!BN426*2000*453.59/8760/3600*Dispersion!$AG$11,0)</f>
        <v>0</v>
      </c>
      <c r="EA426" s="74">
        <f>IF(AND(ISNUMBER('Emissions (start here)'!BO426),ISNUMBER(Dispersion!$AH$8)),'Emissions (start here)'!BO426*453.59/3600*Dispersion!$AH$8,0)</f>
        <v>0</v>
      </c>
      <c r="EB426" s="74">
        <f>IF(AND(ISNUMBER('Emissions (start here)'!BO426),ISNUMBER(Dispersion!$AH$9)),'Emissions (start here)'!BO426*453.59/3600*Dispersion!$AH$9,0)</f>
        <v>0</v>
      </c>
      <c r="EC426" s="74">
        <f>IF(AND(ISNUMBER('Emissions (start here)'!BP426),ISNUMBER(Dispersion!$AH$10)),'Emissions (start here)'!BP426*2000*453.59/8760/3600*Dispersion!$AH$10,0)</f>
        <v>0</v>
      </c>
      <c r="ED426" s="74">
        <f>IF(AND(ISNUMBER('Emissions (start here)'!BP426),ISNUMBER(Dispersion!$AH$11)),'Emissions (start here)'!BP426*2000*453.59/8760/3600*Dispersion!$AH$11,0)</f>
        <v>0</v>
      </c>
      <c r="EE426" s="74">
        <f>IF(AND(ISNUMBER('Emissions (start here)'!BQ426),ISNUMBER(Dispersion!$AI$8)),'Emissions (start here)'!BQ426*453.59/3600*Dispersion!$AI$8,0)</f>
        <v>0</v>
      </c>
      <c r="EF426" s="74">
        <f>IF(AND(ISNUMBER('Emissions (start here)'!BQ426),ISNUMBER(Dispersion!$AI$9)),'Emissions (start here)'!BQ426*453.59/3600*Dispersion!$AI$9,0)</f>
        <v>0</v>
      </c>
      <c r="EG426" s="74">
        <f>IF(AND(ISNUMBER('Emissions (start here)'!BR426),ISNUMBER(Dispersion!$AI$10)),'Emissions (start here)'!BR426*2000*453.59/8760/3600*Dispersion!$AI$10,0)</f>
        <v>0</v>
      </c>
      <c r="EH426" s="74">
        <f>IF(AND(ISNUMBER('Emissions (start here)'!BR426),ISNUMBER(Dispersion!$AI$11)),'Emissions (start here)'!BR426*2000*453.59/8760/3600*Dispersion!$AI$11,0)</f>
        <v>0</v>
      </c>
      <c r="EI426" s="74">
        <f>IF(AND(ISNUMBER('Emissions (start here)'!BS426),ISNUMBER(Dispersion!$AJ$8)),'Emissions (start here)'!BS426*453.59/3600*Dispersion!$AJ$8,0)</f>
        <v>0</v>
      </c>
      <c r="EJ426" s="74">
        <f>IF(AND(ISNUMBER('Emissions (start here)'!BS426),ISNUMBER(Dispersion!$AJ$9)),'Emissions (start here)'!BS426*453.59/3600*Dispersion!$AJ$9,0)</f>
        <v>0</v>
      </c>
      <c r="EK426" s="74">
        <f>IF(AND(ISNUMBER('Emissions (start here)'!BT426),ISNUMBER(Dispersion!$AJ$10)),'Emissions (start here)'!BT426*2000*453.59/8760/3600*Dispersion!$AJ$10,0)</f>
        <v>0</v>
      </c>
      <c r="EL426" s="74">
        <f>IF(AND(ISNUMBER('Emissions (start here)'!BT426),ISNUMBER(Dispersion!$AJ$11)),'Emissions (start here)'!BT426*2000*453.59/8760/3600*Dispersion!$AJ$11,0)</f>
        <v>0</v>
      </c>
      <c r="EM426" s="74">
        <f>IF(AND(ISNUMBER('Emissions (start here)'!BU426),ISNUMBER(Dispersion!$AK$8)),'Emissions (start here)'!BU426*453.59/3600*Dispersion!$AK$8,0)</f>
        <v>0</v>
      </c>
      <c r="EN426" s="74">
        <f>IF(AND(ISNUMBER('Emissions (start here)'!BU426),ISNUMBER(Dispersion!$AK$9)),'Emissions (start here)'!BU426*453.59/3600*Dispersion!$AK$9,0)</f>
        <v>0</v>
      </c>
      <c r="EO426" s="74">
        <f>IF(AND(ISNUMBER('Emissions (start here)'!BV426),ISNUMBER(Dispersion!$AK$10)),'Emissions (start here)'!BV426*2000*453.59/8760/3600*Dispersion!$AK$10,0)</f>
        <v>0</v>
      </c>
      <c r="EP426" s="74">
        <f>IF(AND(ISNUMBER('Emissions (start here)'!BV426),ISNUMBER(Dispersion!$AK$11)),'Emissions (start here)'!BV426*2000*453.59/8760/3600*Dispersion!$AK$11,0)</f>
        <v>0</v>
      </c>
      <c r="EQ426" s="74">
        <f>IF(AND(ISNUMBER('Emissions (start here)'!BW426),ISNUMBER(Dispersion!$AL$8)),'Emissions (start here)'!BW426*453.59/3600*Dispersion!$AL$8,0)</f>
        <v>0</v>
      </c>
      <c r="ER426" s="74">
        <f>IF(AND(ISNUMBER('Emissions (start here)'!BW426),ISNUMBER(Dispersion!$AL$9)),'Emissions (start here)'!BW426*453.59/3600*Dispersion!$AL$9,0)</f>
        <v>0</v>
      </c>
      <c r="ES426" s="74">
        <f>IF(AND(ISNUMBER('Emissions (start here)'!BX426),ISNUMBER(Dispersion!$AL$10)),'Emissions (start here)'!BX426*2000*453.59/8760/3600*Dispersion!$AL$10,0)</f>
        <v>0</v>
      </c>
      <c r="ET426" s="74">
        <f>IF(AND(ISNUMBER('Emissions (start here)'!BX426),ISNUMBER(Dispersion!$AL$11)),'Emissions (start here)'!BX426*2000*453.59/8760/3600*Dispersion!$AL$11,0)</f>
        <v>0</v>
      </c>
      <c r="EU426" s="74">
        <f>IF(AND(ISNUMBER('Emissions (start here)'!BY426),ISNUMBER(Dispersion!$AM$8)),'Emissions (start here)'!BY426*453.59/3600*Dispersion!$AM$8,0)</f>
        <v>0</v>
      </c>
      <c r="EV426" s="74">
        <f>IF(AND(ISNUMBER('Emissions (start here)'!BY426),ISNUMBER(Dispersion!$AM$9)),'Emissions (start here)'!BY426*453.59/3600*Dispersion!$AM$9,0)</f>
        <v>0</v>
      </c>
      <c r="EW426" s="74">
        <f>IF(AND(ISNUMBER('Emissions (start here)'!BZ426),ISNUMBER(Dispersion!$AM$10)),'Emissions (start here)'!BZ426*2000*453.59/8760/3600*Dispersion!$AM$10,0)</f>
        <v>0</v>
      </c>
      <c r="EX426" s="74">
        <f>IF(AND(ISNUMBER('Emissions (start here)'!BZ426),ISNUMBER(Dispersion!$AM$11)),'Emissions (start here)'!BZ426*2000*453.59/8760/3600*Dispersion!$AM$11,0)</f>
        <v>0</v>
      </c>
      <c r="EY426" s="74">
        <f>IF(AND(ISNUMBER('Emissions (start here)'!CA426),ISNUMBER(Dispersion!$AN$8)),'Emissions (start here)'!CA426*453.59/3600*Dispersion!$AN$8,0)</f>
        <v>0</v>
      </c>
      <c r="EZ426" s="74">
        <f>IF(AND(ISNUMBER('Emissions (start here)'!CA426),ISNUMBER(Dispersion!$AN$9)),'Emissions (start here)'!CA426*453.59/3600*Dispersion!$AN$9,0)</f>
        <v>0</v>
      </c>
      <c r="FA426" s="74">
        <f>IF(AND(ISNUMBER('Emissions (start here)'!CB426),ISNUMBER(Dispersion!$AN$10)),'Emissions (start here)'!CB426*2000*453.59/8760/3600*Dispersion!$AN$10,0)</f>
        <v>0</v>
      </c>
      <c r="FB426" s="74">
        <f>IF(AND(ISNUMBER('Emissions (start here)'!CB426),ISNUMBER(Dispersion!$AN$11)),'Emissions (start here)'!CB426*2000*453.59/8760/3600*Dispersion!$AN$11,0)</f>
        <v>0</v>
      </c>
      <c r="FC426" s="74">
        <f>IF(AND(ISNUMBER('Emissions (start here)'!CC426),ISNUMBER(Dispersion!$AO$8)),'Emissions (start here)'!CC426*453.59/3600*Dispersion!$AO$8,0)</f>
        <v>0</v>
      </c>
      <c r="FD426" s="74">
        <f>IF(AND(ISNUMBER('Emissions (start here)'!CC426),ISNUMBER(Dispersion!$AO$9)),'Emissions (start here)'!CC426*453.59/3600*Dispersion!$AO$9,0)</f>
        <v>0</v>
      </c>
      <c r="FE426" s="74">
        <f>IF(AND(ISNUMBER('Emissions (start here)'!CD426),ISNUMBER(Dispersion!$AO$10)),'Emissions (start here)'!CD426*2000*453.59/8760/3600*Dispersion!$AO$10,0)</f>
        <v>0</v>
      </c>
      <c r="FF426" s="74">
        <f>IF(AND(ISNUMBER('Emissions (start here)'!CD426),ISNUMBER(Dispersion!$AO$11)),'Emissions (start here)'!CD426*2000*453.59/8760/3600*Dispersion!$AO$11,0)</f>
        <v>0</v>
      </c>
      <c r="FG426" s="74">
        <f>IF(AND(ISNUMBER('Emissions (start here)'!CE426),ISNUMBER(Dispersion!$AP$8)),'Emissions (start here)'!CE426*453.59/3600*Dispersion!$AP$8,0)</f>
        <v>0</v>
      </c>
      <c r="FH426" s="74">
        <f>IF(AND(ISNUMBER('Emissions (start here)'!CE426),ISNUMBER(Dispersion!$AP$9)),'Emissions (start here)'!CE426*453.59/3600*Dispersion!$AP$9,0)</f>
        <v>0</v>
      </c>
      <c r="FI426" s="74">
        <f>IF(AND(ISNUMBER('Emissions (start here)'!CF426),ISNUMBER(Dispersion!$AP$10)),'Emissions (start here)'!CF426*2000*453.59/8760/3600*Dispersion!$AP$10,0)</f>
        <v>0</v>
      </c>
      <c r="FJ426" s="74">
        <f>IF(AND(ISNUMBER('Emissions (start here)'!CF426),ISNUMBER(Dispersion!$AP$11)),'Emissions (start here)'!CF426*2000*453.59/8760/3600*Dispersion!$AP$11,0)</f>
        <v>0</v>
      </c>
      <c r="FK426" s="74">
        <f>IF(AND(ISNUMBER('Emissions (start here)'!CG426),ISNUMBER(Dispersion!$AQ$8)),'Emissions (start here)'!CG426*453.59/3600*Dispersion!$AQ$8,0)</f>
        <v>0</v>
      </c>
      <c r="FL426" s="74">
        <f>IF(AND(ISNUMBER('Emissions (start here)'!CG426),ISNUMBER(Dispersion!$AQ$9)),'Emissions (start here)'!CG426*453.59/3600*Dispersion!$AQ$9,0)</f>
        <v>0</v>
      </c>
      <c r="FM426" s="74">
        <f>IF(AND(ISNUMBER('Emissions (start here)'!CH426),ISNUMBER(Dispersion!$AQ$10)),'Emissions (start here)'!CH426*2000*453.59/8760/3600*Dispersion!$AQ$10,0)</f>
        <v>0</v>
      </c>
      <c r="FN426" s="74">
        <f>IF(AND(ISNUMBER('Emissions (start here)'!CH426),ISNUMBER(Dispersion!$AQ$11)),'Emissions (start here)'!CH426*2000*453.59/8760/3600*Dispersion!$AQ$11,0)</f>
        <v>0</v>
      </c>
      <c r="FO426" s="74">
        <f>IF(AND(ISNUMBER('Emissions (start here)'!CI426),ISNUMBER(Dispersion!$AR$8)),'Emissions (start here)'!CI426*453.59/3600*Dispersion!$AR$8,0)</f>
        <v>0</v>
      </c>
      <c r="FP426" s="74">
        <f>IF(AND(ISNUMBER('Emissions (start here)'!CI426),ISNUMBER(Dispersion!$AR$9)),'Emissions (start here)'!CI426*453.59/3600*Dispersion!$AR$9,0)</f>
        <v>0</v>
      </c>
      <c r="FQ426" s="74">
        <f>IF(AND(ISNUMBER('Emissions (start here)'!CJ426),ISNUMBER(Dispersion!$AR$10)),'Emissions (start here)'!CJ426*2000*453.59/8760/3600*Dispersion!$AR$10,0)</f>
        <v>0</v>
      </c>
      <c r="FR426" s="74">
        <f>IF(AND(ISNUMBER('Emissions (start here)'!CJ426),ISNUMBER(Dispersion!$AR$11)),'Emissions (start here)'!CJ426*2000*453.59/8760/3600*Dispersion!$AR$11,0)</f>
        <v>0</v>
      </c>
      <c r="FS426" s="74">
        <f>IF(AND(ISNUMBER('Emissions (start here)'!CK426),ISNUMBER(Dispersion!$AS$8)),'Emissions (start here)'!CK426*453.59/3600*Dispersion!$AS$8,0)</f>
        <v>0</v>
      </c>
      <c r="FT426" s="74">
        <f>IF(AND(ISNUMBER('Emissions (start here)'!CK426),ISNUMBER(Dispersion!$AS$9)),'Emissions (start here)'!CK426*453.59/3600*Dispersion!$AS$9,0)</f>
        <v>0</v>
      </c>
      <c r="FU426" s="74">
        <f>IF(AND(ISNUMBER('Emissions (start here)'!CL426),ISNUMBER(Dispersion!$AS$10)),'Emissions (start here)'!CL426*2000*453.59/8760/3600*Dispersion!$AS$10,0)</f>
        <v>0</v>
      </c>
      <c r="FV426" s="74">
        <f>IF(AND(ISNUMBER('Emissions (start here)'!CL426),ISNUMBER(Dispersion!$AS$11)),'Emissions (start here)'!CL426*2000*453.59/8760/3600*Dispersion!$AS$11,0)</f>
        <v>0</v>
      </c>
      <c r="FW426" s="74">
        <f>IF(AND(ISNUMBER('Emissions (start here)'!CM426),ISNUMBER(Dispersion!$AT$8)),'Emissions (start here)'!CM426*453.59/3600*Dispersion!$AT$8,0)</f>
        <v>0</v>
      </c>
      <c r="FX426" s="74">
        <f>IF(AND(ISNUMBER('Emissions (start here)'!CM426),ISNUMBER(Dispersion!$AT$9)),'Emissions (start here)'!CM426*453.59/3600*Dispersion!$AT$9,0)</f>
        <v>0</v>
      </c>
      <c r="FY426" s="74">
        <f>IF(AND(ISNUMBER('Emissions (start here)'!CN426),ISNUMBER(Dispersion!$AT$10)),'Emissions (start here)'!CN426*2000*453.59/8760/3600*Dispersion!$AT$10,0)</f>
        <v>0</v>
      </c>
      <c r="FZ426" s="74">
        <f>IF(AND(ISNUMBER('Emissions (start here)'!CN426),ISNUMBER(Dispersion!$AT$11)),'Emissions (start here)'!CN426*2000*453.59/8760/3600*Dispersion!$AT$11,0)</f>
        <v>0</v>
      </c>
      <c r="GA426" s="74">
        <f>IF(AND(ISNUMBER('Emissions (start here)'!CO426),ISNUMBER(Dispersion!$AU$8)),'Emissions (start here)'!CO426*453.59/3600*Dispersion!$AU$8,0)</f>
        <v>0</v>
      </c>
      <c r="GB426" s="74">
        <f>IF(AND(ISNUMBER('Emissions (start here)'!CO426),ISNUMBER(Dispersion!$AU$9)),'Emissions (start here)'!CO426*453.59/3600*Dispersion!$AU$9,0)</f>
        <v>0</v>
      </c>
      <c r="GC426" s="74">
        <f>IF(AND(ISNUMBER('Emissions (start here)'!CP426),ISNUMBER(Dispersion!$AU$10)),'Emissions (start here)'!CP426*2000*453.59/8760/3600*Dispersion!$AU$10,0)</f>
        <v>0</v>
      </c>
      <c r="GD426" s="74">
        <f>IF(AND(ISNUMBER('Emissions (start here)'!CP426),ISNUMBER(Dispersion!$AU$11)),'Emissions (start here)'!CP426*2000*453.59/8760/3600*Dispersion!$AU$11,0)</f>
        <v>0</v>
      </c>
      <c r="GE426" s="74">
        <f>IF(AND(ISNUMBER('Emissions (start here)'!CQ426),ISNUMBER(Dispersion!$AV$8)),'Emissions (start here)'!CQ426*453.59/3600*Dispersion!$AV$8,0)</f>
        <v>0</v>
      </c>
      <c r="GF426" s="74">
        <f>IF(AND(ISNUMBER('Emissions (start here)'!CQ426),ISNUMBER(Dispersion!$AV$9)),'Emissions (start here)'!CQ426*453.59/3600*Dispersion!$AV$9,0)</f>
        <v>0</v>
      </c>
      <c r="GG426" s="74">
        <f>IF(AND(ISNUMBER('Emissions (start here)'!CR426),ISNUMBER(Dispersion!$AV$10)),'Emissions (start here)'!CR426*2000*453.59/8760/3600*Dispersion!$AV$10,0)</f>
        <v>0</v>
      </c>
      <c r="GH426" s="74">
        <f>IF(AND(ISNUMBER('Emissions (start here)'!CR426),ISNUMBER(Dispersion!$AV$11)),'Emissions (start here)'!CR426*2000*453.59/8760/3600*Dispersion!$AV$11,0)</f>
        <v>0</v>
      </c>
      <c r="GI426" s="74">
        <f>IF(AND(ISNUMBER('Emissions (start here)'!CS426),ISNUMBER(Dispersion!$AW$8)),'Emissions (start here)'!CS426*453.59/3600*Dispersion!$AW$8,0)</f>
        <v>0</v>
      </c>
      <c r="GJ426" s="74">
        <f>IF(AND(ISNUMBER('Emissions (start here)'!CS426),ISNUMBER(Dispersion!$AW$9)),'Emissions (start here)'!CS426*453.59/3600*Dispersion!$AW$9,0)</f>
        <v>0</v>
      </c>
      <c r="GK426" s="74">
        <f>IF(AND(ISNUMBER('Emissions (start here)'!CT426),ISNUMBER(Dispersion!$AW$10)),'Emissions (start here)'!CT426*2000*453.59/8760/3600*Dispersion!$AW$10,0)</f>
        <v>0</v>
      </c>
      <c r="GL426" s="74">
        <f>IF(AND(ISNUMBER('Emissions (start here)'!CT426),ISNUMBER(Dispersion!$AW$11)),'Emissions (start here)'!CT426*2000*453.59/8760/3600*Dispersion!$AW$11,0)</f>
        <v>0</v>
      </c>
      <c r="GM426" s="74">
        <f>IF(AND(ISNUMBER('Emissions (start here)'!CU426),ISNUMBER(Dispersion!$AX$8)),'Emissions (start here)'!CU426*453.59/3600*Dispersion!$AX$8,0)</f>
        <v>0</v>
      </c>
      <c r="GN426" s="74">
        <f>IF(AND(ISNUMBER('Emissions (start here)'!CU426),ISNUMBER(Dispersion!$AX$9)),'Emissions (start here)'!CU426*453.59/3600*Dispersion!$AX$9,0)</f>
        <v>0</v>
      </c>
      <c r="GO426" s="74">
        <f>IF(AND(ISNUMBER('Emissions (start here)'!CV426),ISNUMBER(Dispersion!$AX$10)),'Emissions (start here)'!CV426*2000*453.59/8760/3600*Dispersion!$AX$10,0)</f>
        <v>0</v>
      </c>
      <c r="GP426" s="74">
        <f>IF(AND(ISNUMBER('Emissions (start here)'!CV426),ISNUMBER(Dispersion!$AX$11)),'Emissions (start here)'!CV426*2000*453.59/8760/3600*Dispersion!$AX$11,0)</f>
        <v>0</v>
      </c>
      <c r="GQ426" s="74">
        <f>IF(AND(ISNUMBER('Emissions (start here)'!CW426),ISNUMBER(Dispersion!$AY$8)),'Emissions (start here)'!CW426*453.59/3600*Dispersion!$AY$8,0)</f>
        <v>0</v>
      </c>
      <c r="GR426" s="74">
        <f>IF(AND(ISNUMBER('Emissions (start here)'!CW426),ISNUMBER(Dispersion!$AY$9)),'Emissions (start here)'!CW426*453.59/3600*Dispersion!$AY$9,0)</f>
        <v>0</v>
      </c>
      <c r="GS426" s="74">
        <f>IF(AND(ISNUMBER('Emissions (start here)'!CX426),ISNUMBER(Dispersion!$AY$10)),'Emissions (start here)'!CX426*2000*453.59/8760/3600*Dispersion!$AY$10,0)</f>
        <v>0</v>
      </c>
      <c r="GT426" s="74">
        <f>IF(AND(ISNUMBER('Emissions (start here)'!CX426),ISNUMBER(Dispersion!$AY$11)),'Emissions (start here)'!CX426*2000*453.59/8760/3600*Dispersion!$AY$11,0)</f>
        <v>0</v>
      </c>
      <c r="GU426" s="74">
        <f>IF(AND(ISNUMBER('Emissions (start here)'!CY426),ISNUMBER(Dispersion!$AZ$8)),'Emissions (start here)'!CY426*453.59/3600*Dispersion!$AZ$8,0)</f>
        <v>0</v>
      </c>
      <c r="GV426" s="74">
        <f>IF(AND(ISNUMBER('Emissions (start here)'!CY426),ISNUMBER(Dispersion!$AZ$9)),'Emissions (start here)'!CY426*453.59/3600*Dispersion!$AZ$9,0)</f>
        <v>0</v>
      </c>
      <c r="GW426" s="74">
        <f>IF(AND(ISNUMBER('Emissions (start here)'!CZ426),ISNUMBER(Dispersion!$AZ$10)),'Emissions (start here)'!CZ426*2000*453.59/8760/3600*Dispersion!$AZ$10,0)</f>
        <v>0</v>
      </c>
      <c r="GX426" s="74">
        <f>IF(AND(ISNUMBER('Emissions (start here)'!CZ426),ISNUMBER(Dispersion!$AZ$11)),'Emissions (start here)'!CZ426*2000*453.59/8760/3600*Dispersion!$AZ$11,0)</f>
        <v>0</v>
      </c>
    </row>
    <row r="427" spans="1:206" x14ac:dyDescent="0.2">
      <c r="A427" s="51" t="str">
        <f>'Tox Values'!C427</f>
        <v>108-88-3</v>
      </c>
      <c r="B427" s="94" t="str">
        <f>'Tox Values'!D427</f>
        <v>Toluene</v>
      </c>
      <c r="C427" s="96">
        <f t="shared" si="25"/>
        <v>0</v>
      </c>
      <c r="D427" s="74">
        <f t="shared" si="26"/>
        <v>0</v>
      </c>
      <c r="E427" s="74">
        <f t="shared" si="27"/>
        <v>0</v>
      </c>
      <c r="F427" s="99">
        <f t="shared" si="28"/>
        <v>0</v>
      </c>
      <c r="G427" s="97">
        <f>IF(AND(ISNUMBER('Emissions (start here)'!E427),ISNUMBER(Dispersion!$C$8)),'Emissions (start here)'!E427*453.59/3600*Dispersion!$C$8,0)</f>
        <v>0</v>
      </c>
      <c r="H427" s="74">
        <f>IF(AND(ISNUMBER('Emissions (start here)'!E427),ISNUMBER(Dispersion!$C$9)),'Emissions (start here)'!E427*453.59/3600*Dispersion!$C$9,0)</f>
        <v>0</v>
      </c>
      <c r="I427" s="74">
        <f>IF(AND(ISNUMBER('Emissions (start here)'!F427),ISNUMBER(Dispersion!$C$10)),'Emissions (start here)'!F427*2000*453.59/8760/3600*Dispersion!$C$10,0)</f>
        <v>0</v>
      </c>
      <c r="J427" s="74">
        <f>IF(AND(ISNUMBER('Emissions (start here)'!F427),ISNUMBER(Dispersion!$C$11)),'Emissions (start here)'!F427*2000*453.59/8760/3600*Dispersion!$C$11,0)</f>
        <v>0</v>
      </c>
      <c r="K427" s="74">
        <f>IF(AND(ISNUMBER('Emissions (start here)'!G427),ISNUMBER(Dispersion!$D$8)),'Emissions (start here)'!G427*453.59/3600*Dispersion!$D$8,0)</f>
        <v>0</v>
      </c>
      <c r="L427" s="74">
        <f>IF(AND(ISNUMBER('Emissions (start here)'!G427),ISNUMBER(Dispersion!$D$9)),'Emissions (start here)'!G427*453.59/3600*Dispersion!$D$9,0)</f>
        <v>0</v>
      </c>
      <c r="M427" s="74">
        <f>IF(AND(ISNUMBER('Emissions (start here)'!H427),ISNUMBER(Dispersion!$D$10)),'Emissions (start here)'!H427*2000*453.59/8760/3600*Dispersion!$D$10,0)</f>
        <v>0</v>
      </c>
      <c r="N427" s="74">
        <f>IF(AND(ISNUMBER('Emissions (start here)'!H427),ISNUMBER(Dispersion!$D$11)),'Emissions (start here)'!H427*2000*453.59/8760/3600*Dispersion!$D$11,0)</f>
        <v>0</v>
      </c>
      <c r="O427" s="74">
        <f>IF(AND(ISNUMBER('Emissions (start here)'!I427),ISNUMBER(Dispersion!$E$8)),'Emissions (start here)'!I427*453.59/3600*Dispersion!$E$8,0)</f>
        <v>0</v>
      </c>
      <c r="P427" s="74">
        <f>IF(AND(ISNUMBER('Emissions (start here)'!I427),ISNUMBER(Dispersion!$E$9)),'Emissions (start here)'!I427*453.59/3600*Dispersion!$E$9,0)</f>
        <v>0</v>
      </c>
      <c r="Q427" s="74">
        <f>IF(AND(ISNUMBER('Emissions (start here)'!J427),ISNUMBER(Dispersion!$E$10)),'Emissions (start here)'!J427*2000*453.59/8760/3600*Dispersion!$E$10,0)</f>
        <v>0</v>
      </c>
      <c r="R427" s="74">
        <f>IF(AND(ISNUMBER('Emissions (start here)'!J427),ISNUMBER(Dispersion!$E$11)),'Emissions (start here)'!J427*2000*453.59/8760/3600*Dispersion!$E$11,0)</f>
        <v>0</v>
      </c>
      <c r="S427" s="74">
        <f>IF(AND(ISNUMBER('Emissions (start here)'!K427),ISNUMBER(Dispersion!$F$8)),'Emissions (start here)'!K427*453.59/3600*Dispersion!$F$8,0)</f>
        <v>0</v>
      </c>
      <c r="T427" s="74">
        <f>IF(AND(ISNUMBER('Emissions (start here)'!K427),ISNUMBER(Dispersion!$F$9)),'Emissions (start here)'!K427*453.59/3600*Dispersion!$F$9,0)</f>
        <v>0</v>
      </c>
      <c r="U427" s="74">
        <f>IF(AND(ISNUMBER('Emissions (start here)'!L427),ISNUMBER(Dispersion!$F$10)),'Emissions (start here)'!L427*2000*453.59/8760/3600*Dispersion!$F$10,0)</f>
        <v>0</v>
      </c>
      <c r="V427" s="74">
        <f>IF(AND(ISNUMBER('Emissions (start here)'!L427),ISNUMBER(Dispersion!$F$11)),'Emissions (start here)'!L427*2000*453.59/8760/3600*Dispersion!$F$11,0)</f>
        <v>0</v>
      </c>
      <c r="W427" s="74">
        <f>IF(AND(ISNUMBER('Emissions (start here)'!M427),ISNUMBER(Dispersion!$G$8)),'Emissions (start here)'!M427*453.59/3600*Dispersion!$G$8,0)</f>
        <v>0</v>
      </c>
      <c r="X427" s="74">
        <f>IF(AND(ISNUMBER('Emissions (start here)'!M427),ISNUMBER(Dispersion!$G$9)),'Emissions (start here)'!M427*453.59/3600*Dispersion!$G$9,0)</f>
        <v>0</v>
      </c>
      <c r="Y427" s="74">
        <f>IF(AND(ISNUMBER('Emissions (start here)'!N427),ISNUMBER(Dispersion!$G$10)),'Emissions (start here)'!N427*2000*453.59/8760/3600*Dispersion!$G$10,0)</f>
        <v>0</v>
      </c>
      <c r="Z427" s="74">
        <f>IF(AND(ISNUMBER('Emissions (start here)'!N427),ISNUMBER(Dispersion!$G$11)),'Emissions (start here)'!N427*2000*453.59/8760/3600*Dispersion!$G$11,0)</f>
        <v>0</v>
      </c>
      <c r="AA427" s="74">
        <f>IF(AND(ISNUMBER('Emissions (start here)'!O427),ISNUMBER(Dispersion!$H$8)),'Emissions (start here)'!O427*453.59/3600*Dispersion!$H$8,0)</f>
        <v>0</v>
      </c>
      <c r="AB427" s="74">
        <f>IF(AND(ISNUMBER('Emissions (start here)'!O427),ISNUMBER(Dispersion!$H$9)),'Emissions (start here)'!O427*453.59/3600*Dispersion!$H$9,0)</f>
        <v>0</v>
      </c>
      <c r="AC427" s="74">
        <f>IF(AND(ISNUMBER('Emissions (start here)'!P427),ISNUMBER(Dispersion!$H$10)),'Emissions (start here)'!P427*2000*453.59/8760/3600*Dispersion!$H$10,0)</f>
        <v>0</v>
      </c>
      <c r="AD427" s="74">
        <f>IF(AND(ISNUMBER('Emissions (start here)'!P427),ISNUMBER(Dispersion!$H$11)),'Emissions (start here)'!P427*2000*453.59/8760/3600*Dispersion!$H$11,0)</f>
        <v>0</v>
      </c>
      <c r="AE427" s="74">
        <f>IF(AND(ISNUMBER('Emissions (start here)'!Q427),ISNUMBER(Dispersion!$I$8)),'Emissions (start here)'!Q427*453.59/3600*Dispersion!$I$8,0)</f>
        <v>0</v>
      </c>
      <c r="AF427" s="74">
        <f>IF(AND(ISNUMBER('Emissions (start here)'!Q427),ISNUMBER(Dispersion!$I$9)),'Emissions (start here)'!Q427*453.59/3600*Dispersion!$I$9,0)</f>
        <v>0</v>
      </c>
      <c r="AG427" s="74">
        <f>IF(AND(ISNUMBER('Emissions (start here)'!R427),ISNUMBER(Dispersion!$I$10)),'Emissions (start here)'!R427*2000*453.59/8760/3600*Dispersion!$I$10,0)</f>
        <v>0</v>
      </c>
      <c r="AH427" s="74">
        <f>IF(AND(ISNUMBER('Emissions (start here)'!R427),ISNUMBER(Dispersion!$I$11)),'Emissions (start here)'!R427*2000*453.59/8760/3600*Dispersion!$I$11,0)</f>
        <v>0</v>
      </c>
      <c r="AI427" s="74">
        <f>IF(AND(ISNUMBER('Emissions (start here)'!S427),ISNUMBER(Dispersion!$J$8)),'Emissions (start here)'!S427*453.59/3600*Dispersion!$J$8,0)</f>
        <v>0</v>
      </c>
      <c r="AJ427" s="74">
        <f>IF(AND(ISNUMBER('Emissions (start here)'!S427),ISNUMBER(Dispersion!$J$9)),'Emissions (start here)'!S427*453.59/3600*Dispersion!$J$9,0)</f>
        <v>0</v>
      </c>
      <c r="AK427" s="74">
        <f>IF(AND(ISNUMBER('Emissions (start here)'!T427),ISNUMBER(Dispersion!$J$10)),'Emissions (start here)'!T427*2000*453.59/8760/3600*Dispersion!$J$10,0)</f>
        <v>0</v>
      </c>
      <c r="AL427" s="74">
        <f>IF(AND(ISNUMBER('Emissions (start here)'!T427),ISNUMBER(Dispersion!$J$11)),'Emissions (start here)'!T427*2000*453.59/8760/3600*Dispersion!$J$11,0)</f>
        <v>0</v>
      </c>
      <c r="AM427" s="74">
        <f>IF(AND(ISNUMBER('Emissions (start here)'!U427),ISNUMBER(Dispersion!$K$8)),'Emissions (start here)'!U427*453.59/3600*Dispersion!$K$8,0)</f>
        <v>0</v>
      </c>
      <c r="AN427" s="74">
        <f>IF(AND(ISNUMBER('Emissions (start here)'!U427),ISNUMBER(Dispersion!$K$9)),'Emissions (start here)'!U427*453.59/3600*Dispersion!$K$9,0)</f>
        <v>0</v>
      </c>
      <c r="AO427" s="74">
        <f>IF(AND(ISNUMBER('Emissions (start here)'!V427),ISNUMBER(Dispersion!$K$10)),'Emissions (start here)'!V427*2000*453.59/8760/3600*Dispersion!$K$10,0)</f>
        <v>0</v>
      </c>
      <c r="AP427" s="74">
        <f>IF(AND(ISNUMBER('Emissions (start here)'!V427),ISNUMBER(Dispersion!$K$11)),'Emissions (start here)'!V427*2000*453.59/8760/3600*Dispersion!$K$11,0)</f>
        <v>0</v>
      </c>
      <c r="AQ427" s="74">
        <f>IF(AND(ISNUMBER('Emissions (start here)'!W427),ISNUMBER(Dispersion!$L$8)),'Emissions (start here)'!W427*453.59/3600*Dispersion!$L$8,0)</f>
        <v>0</v>
      </c>
      <c r="AR427" s="74">
        <f>IF(AND(ISNUMBER('Emissions (start here)'!W427),ISNUMBER(Dispersion!$L$9)),'Emissions (start here)'!W427*453.59/3600*Dispersion!$L$9,0)</f>
        <v>0</v>
      </c>
      <c r="AS427" s="74">
        <f>IF(AND(ISNUMBER('Emissions (start here)'!X427),ISNUMBER(Dispersion!$L$10)),'Emissions (start here)'!X427*2000*453.59/8760/3600*Dispersion!$L$10,0)</f>
        <v>0</v>
      </c>
      <c r="AT427" s="74">
        <f>IF(AND(ISNUMBER('Emissions (start here)'!X427),ISNUMBER(Dispersion!$L$11)),'Emissions (start here)'!X427*2000*453.59/8760/3600*Dispersion!$L$11,0)</f>
        <v>0</v>
      </c>
      <c r="AU427" s="74">
        <f>IF(AND(ISNUMBER('Emissions (start here)'!Y427),ISNUMBER(Dispersion!$M$8)),'Emissions (start here)'!Y427*453.59/3600*Dispersion!$M$8,0)</f>
        <v>0</v>
      </c>
      <c r="AV427" s="74">
        <f>IF(AND(ISNUMBER('Emissions (start here)'!Y427),ISNUMBER(Dispersion!$M$9)),'Emissions (start here)'!Y427*453.59/3600*Dispersion!$M$9,0)</f>
        <v>0</v>
      </c>
      <c r="AW427" s="74">
        <f>IF(AND(ISNUMBER('Emissions (start here)'!Z427),ISNUMBER(Dispersion!$M$10)),'Emissions (start here)'!Z427*2000*453.59/8760/3600*Dispersion!$M$10,0)</f>
        <v>0</v>
      </c>
      <c r="AX427" s="74">
        <f>IF(AND(ISNUMBER('Emissions (start here)'!Z427),ISNUMBER(Dispersion!$M$11)),'Emissions (start here)'!Z427*2000*453.59/8760/3600*Dispersion!$M$11,0)</f>
        <v>0</v>
      </c>
      <c r="AY427" s="74">
        <f>IF(AND(ISNUMBER('Emissions (start here)'!AA427),ISNUMBER(Dispersion!$N$8)),'Emissions (start here)'!AA427*453.59/3600*Dispersion!$N$8,0)</f>
        <v>0</v>
      </c>
      <c r="AZ427" s="74">
        <f>IF(AND(ISNUMBER('Emissions (start here)'!AA427),ISNUMBER(Dispersion!$N$9)),'Emissions (start here)'!AA427*453.59/3600*Dispersion!$N$9,0)</f>
        <v>0</v>
      </c>
      <c r="BA427" s="74">
        <f>IF(AND(ISNUMBER('Emissions (start here)'!AB427),ISNUMBER(Dispersion!$N$10)),'Emissions (start here)'!AB427*2000*453.59/8760/3600*Dispersion!$N$10,0)</f>
        <v>0</v>
      </c>
      <c r="BB427" s="74">
        <f>IF(AND(ISNUMBER('Emissions (start here)'!AB427),ISNUMBER(Dispersion!$N$11)),'Emissions (start here)'!AB427*2000*453.59/8760/3600*Dispersion!$N$11,0)</f>
        <v>0</v>
      </c>
      <c r="BC427" s="74">
        <f>IF(AND(ISNUMBER('Emissions (start here)'!AC427),ISNUMBER(Dispersion!$O$8)),'Emissions (start here)'!AC427*453.59/3600*Dispersion!$O$8,0)</f>
        <v>0</v>
      </c>
      <c r="BD427" s="74">
        <f>IF(AND(ISNUMBER('Emissions (start here)'!AC427),ISNUMBER(Dispersion!$O$9)),'Emissions (start here)'!AC427*453.59/3600*Dispersion!$O$9,0)</f>
        <v>0</v>
      </c>
      <c r="BE427" s="74">
        <f>IF(AND(ISNUMBER('Emissions (start here)'!AD427),ISNUMBER(Dispersion!$O$10)),'Emissions (start here)'!AD427*2000*453.59/8760/3600*Dispersion!$O$10,0)</f>
        <v>0</v>
      </c>
      <c r="BF427" s="74">
        <f>IF(AND(ISNUMBER('Emissions (start here)'!AD427),ISNUMBER(Dispersion!$O$11)),'Emissions (start here)'!AD427*2000*453.59/8760/3600*Dispersion!$O$11,0)</f>
        <v>0</v>
      </c>
      <c r="BG427" s="74">
        <f>IF(AND(ISNUMBER('Emissions (start here)'!AE427),ISNUMBER(Dispersion!$P$8)),'Emissions (start here)'!AE427*453.59/3600*Dispersion!$P$8,0)</f>
        <v>0</v>
      </c>
      <c r="BH427" s="74">
        <f>IF(AND(ISNUMBER('Emissions (start here)'!AE427),ISNUMBER(Dispersion!$P$9)),'Emissions (start here)'!AE427*453.59/3600*Dispersion!$P$9,0)</f>
        <v>0</v>
      </c>
      <c r="BI427" s="74">
        <f>IF(AND(ISNUMBER('Emissions (start here)'!AF427),ISNUMBER(Dispersion!$P$10)),'Emissions (start here)'!AF427*2000*453.59/8760/3600*Dispersion!$P$10,0)</f>
        <v>0</v>
      </c>
      <c r="BJ427" s="74">
        <f>IF(AND(ISNUMBER('Emissions (start here)'!AF427),ISNUMBER(Dispersion!$P$11)),'Emissions (start here)'!AF427*2000*453.59/8760/3600*Dispersion!$P$11,0)</f>
        <v>0</v>
      </c>
      <c r="BK427" s="74">
        <f>IF(AND(ISNUMBER('Emissions (start here)'!AG427),ISNUMBER(Dispersion!$Q$8)),'Emissions (start here)'!AG427*453.59/3600*Dispersion!$Q$8,0)</f>
        <v>0</v>
      </c>
      <c r="BL427" s="74">
        <f>IF(AND(ISNUMBER('Emissions (start here)'!AG427),ISNUMBER(Dispersion!$Q$9)),'Emissions (start here)'!AG427*453.59/3600*Dispersion!$Q$9,0)</f>
        <v>0</v>
      </c>
      <c r="BM427" s="74">
        <f>IF(AND(ISNUMBER('Emissions (start here)'!AH427),ISNUMBER(Dispersion!$Q$10)),'Emissions (start here)'!AH427*2000*453.59/8760/3600*Dispersion!$Q$10,0)</f>
        <v>0</v>
      </c>
      <c r="BN427" s="74">
        <f>IF(AND(ISNUMBER('Emissions (start here)'!AH427),ISNUMBER(Dispersion!$Q$11)),'Emissions (start here)'!AH427*2000*453.59/8760/3600*Dispersion!$Q$11,0)</f>
        <v>0</v>
      </c>
      <c r="BO427" s="74">
        <f>IF(AND(ISNUMBER('Emissions (start here)'!AI427),ISNUMBER(Dispersion!$R$8)),'Emissions (start here)'!AI427*453.59/3600*Dispersion!$R$8,0)</f>
        <v>0</v>
      </c>
      <c r="BP427" s="74">
        <f>IF(AND(ISNUMBER('Emissions (start here)'!AI427),ISNUMBER(Dispersion!$R$9)),'Emissions (start here)'!AI427*453.59/3600*Dispersion!$R$9,0)</f>
        <v>0</v>
      </c>
      <c r="BQ427" s="74">
        <f>IF(AND(ISNUMBER('Emissions (start here)'!AJ427),ISNUMBER(Dispersion!$R$10)),'Emissions (start here)'!AJ427*2000*453.59/8760/3600*Dispersion!$R$10,0)</f>
        <v>0</v>
      </c>
      <c r="BR427" s="74">
        <f>IF(AND(ISNUMBER('Emissions (start here)'!AJ427),ISNUMBER(Dispersion!$R$11)),'Emissions (start here)'!AJ427*2000*453.59/8760/3600*Dispersion!$R$11,0)</f>
        <v>0</v>
      </c>
      <c r="BS427" s="74">
        <f>IF(AND(ISNUMBER('Emissions (start here)'!AK427),ISNUMBER(Dispersion!$S$8)),'Emissions (start here)'!AK427*453.59/3600*Dispersion!$S$8,0)</f>
        <v>0</v>
      </c>
      <c r="BT427" s="74">
        <f>IF(AND(ISNUMBER('Emissions (start here)'!AK427),ISNUMBER(Dispersion!$S$9)),'Emissions (start here)'!AK427*453.59/3600*Dispersion!$S$9,0)</f>
        <v>0</v>
      </c>
      <c r="BU427" s="74">
        <f>IF(AND(ISNUMBER('Emissions (start here)'!AL427),ISNUMBER(Dispersion!$S$10)),'Emissions (start here)'!AL427*2000*453.59/8760/3600*Dispersion!$S$10,0)</f>
        <v>0</v>
      </c>
      <c r="BV427" s="74">
        <f>IF(AND(ISNUMBER('Emissions (start here)'!AL427),ISNUMBER(Dispersion!$S$11)),'Emissions (start here)'!AL427*2000*453.59/8760/3600*Dispersion!$S$11,0)</f>
        <v>0</v>
      </c>
      <c r="BW427" s="74">
        <f>IF(AND(ISNUMBER('Emissions (start here)'!AM427),ISNUMBER(Dispersion!$T$8)),'Emissions (start here)'!AM427*453.59/3600*Dispersion!$T$8,0)</f>
        <v>0</v>
      </c>
      <c r="BX427" s="74">
        <f>IF(AND(ISNUMBER('Emissions (start here)'!AM427),ISNUMBER(Dispersion!$T$9)),'Emissions (start here)'!AM427*453.59/3600*Dispersion!$T$9,0)</f>
        <v>0</v>
      </c>
      <c r="BY427" s="74">
        <f>IF(AND(ISNUMBER('Emissions (start here)'!AN427),ISNUMBER(Dispersion!$T$10)),'Emissions (start here)'!AN427*2000*453.59/8760/3600*Dispersion!$T$10,0)</f>
        <v>0</v>
      </c>
      <c r="BZ427" s="74">
        <f>IF(AND(ISNUMBER('Emissions (start here)'!AN427),ISNUMBER(Dispersion!$T$11)),'Emissions (start here)'!AN427*2000*453.59/8760/3600*Dispersion!$T$11,0)</f>
        <v>0</v>
      </c>
      <c r="CA427" s="74">
        <f>IF(AND(ISNUMBER('Emissions (start here)'!AO427),ISNUMBER(Dispersion!$U$8)),'Emissions (start here)'!AO427*453.59/3600*Dispersion!$U$8,0)</f>
        <v>0</v>
      </c>
      <c r="CB427" s="74">
        <f>IF(AND(ISNUMBER('Emissions (start here)'!AO427),ISNUMBER(Dispersion!$U$9)),'Emissions (start here)'!AO427*453.59/3600*Dispersion!$U$9,0)</f>
        <v>0</v>
      </c>
      <c r="CC427" s="74">
        <f>IF(AND(ISNUMBER('Emissions (start here)'!AP427),ISNUMBER(Dispersion!$U$10)),'Emissions (start here)'!AP427*2000*453.59/8760/3600*Dispersion!$U$10,0)</f>
        <v>0</v>
      </c>
      <c r="CD427" s="74">
        <f>IF(AND(ISNUMBER('Emissions (start here)'!AP427),ISNUMBER(Dispersion!$U$11)),'Emissions (start here)'!AP427*2000*453.59/8760/3600*Dispersion!$U$11,0)</f>
        <v>0</v>
      </c>
      <c r="CE427" s="74">
        <f>IF(AND(ISNUMBER('Emissions (start here)'!AQ427),ISNUMBER(Dispersion!$V$8)),'Emissions (start here)'!AQ427*453.59/3600*Dispersion!$V$8,0)</f>
        <v>0</v>
      </c>
      <c r="CF427" s="74">
        <f>IF(AND(ISNUMBER('Emissions (start here)'!AQ427),ISNUMBER(Dispersion!$V$9)),'Emissions (start here)'!AQ427*453.59/3600*Dispersion!$V$9,0)</f>
        <v>0</v>
      </c>
      <c r="CG427" s="74">
        <f>IF(AND(ISNUMBER('Emissions (start here)'!AR427),ISNUMBER(Dispersion!$V$10)),'Emissions (start here)'!AR427*2000*453.59/8760/3600*Dispersion!$V$10,0)</f>
        <v>0</v>
      </c>
      <c r="CH427" s="74">
        <f>IF(AND(ISNUMBER('Emissions (start here)'!AR427),ISNUMBER(Dispersion!$V$11)),'Emissions (start here)'!AR427*2000*453.59/8760/3600*Dispersion!$V$11,0)</f>
        <v>0</v>
      </c>
      <c r="CI427" s="74">
        <f>IF(AND(ISNUMBER('Emissions (start here)'!AS427),ISNUMBER(Dispersion!$W$8)),'Emissions (start here)'!AS427*453.59/3600*Dispersion!$W$8,0)</f>
        <v>0</v>
      </c>
      <c r="CJ427" s="74">
        <f>IF(AND(ISNUMBER('Emissions (start here)'!AS427),ISNUMBER(Dispersion!$W$9)),'Emissions (start here)'!AS427*453.59/3600*Dispersion!$W$9,0)</f>
        <v>0</v>
      </c>
      <c r="CK427" s="74">
        <f>IF(AND(ISNUMBER('Emissions (start here)'!AT427),ISNUMBER(Dispersion!$W$10)),'Emissions (start here)'!AT427*2000*453.59/8760/3600*Dispersion!$W$10,0)</f>
        <v>0</v>
      </c>
      <c r="CL427" s="74">
        <f>IF(AND(ISNUMBER('Emissions (start here)'!AT427),ISNUMBER(Dispersion!$W$11)),'Emissions (start here)'!AT427*2000*453.59/8760/3600*Dispersion!$W$11,0)</f>
        <v>0</v>
      </c>
      <c r="CM427" s="74">
        <f>IF(AND(ISNUMBER('Emissions (start here)'!AU427),ISNUMBER(Dispersion!$X$8)),'Emissions (start here)'!AU427*453.59/3600*Dispersion!$X$8,0)</f>
        <v>0</v>
      </c>
      <c r="CN427" s="74">
        <f>IF(AND(ISNUMBER('Emissions (start here)'!AU427),ISNUMBER(Dispersion!$X$9)),'Emissions (start here)'!AU427*453.59/3600*Dispersion!$X$9,0)</f>
        <v>0</v>
      </c>
      <c r="CO427" s="74">
        <f>IF(AND(ISNUMBER('Emissions (start here)'!AV427),ISNUMBER(Dispersion!$X$10)),'Emissions (start here)'!AV427*2000*453.59/8760/3600*Dispersion!$X$10,0)</f>
        <v>0</v>
      </c>
      <c r="CP427" s="74">
        <f>IF(AND(ISNUMBER('Emissions (start here)'!AV427),ISNUMBER(Dispersion!$X$11)),'Emissions (start here)'!AV427*2000*453.59/8760/3600*Dispersion!$X$11,0)</f>
        <v>0</v>
      </c>
      <c r="CQ427" s="74">
        <f>IF(AND(ISNUMBER('Emissions (start here)'!AW427),ISNUMBER(Dispersion!$Y$8)),'Emissions (start here)'!AW427*453.59/3600*Dispersion!$Y$8,0)</f>
        <v>0</v>
      </c>
      <c r="CR427" s="74">
        <f>IF(AND(ISNUMBER('Emissions (start here)'!AW427),ISNUMBER(Dispersion!$Y$9)),'Emissions (start here)'!AW427*453.59/3600*Dispersion!$Y$9,0)</f>
        <v>0</v>
      </c>
      <c r="CS427" s="74">
        <f>IF(AND(ISNUMBER('Emissions (start here)'!AX427),ISNUMBER(Dispersion!$Y$10)),'Emissions (start here)'!AX427*2000*453.59/8760/3600*Dispersion!$Y$10,0)</f>
        <v>0</v>
      </c>
      <c r="CT427" s="74">
        <f>IF(AND(ISNUMBER('Emissions (start here)'!AX427),ISNUMBER(Dispersion!$Y$11)),'Emissions (start here)'!AX427*2000*453.59/8760/3600*Dispersion!$Y$11,0)</f>
        <v>0</v>
      </c>
      <c r="CU427" s="74">
        <f>IF(AND(ISNUMBER('Emissions (start here)'!AY427),ISNUMBER(Dispersion!$Z$8)),'Emissions (start here)'!AY427*453.59/3600*Dispersion!$Z$8,0)</f>
        <v>0</v>
      </c>
      <c r="CV427" s="74">
        <f>IF(AND(ISNUMBER('Emissions (start here)'!AY427),ISNUMBER(Dispersion!$Z$9)),'Emissions (start here)'!AY427*453.59/3600*Dispersion!$Z$9,0)</f>
        <v>0</v>
      </c>
      <c r="CW427" s="74">
        <f>IF(AND(ISNUMBER('Emissions (start here)'!AZ427),ISNUMBER(Dispersion!$Z$10)),'Emissions (start here)'!AZ427*2000*453.59/8760/3600*Dispersion!$Z$10,0)</f>
        <v>0</v>
      </c>
      <c r="CX427" s="74">
        <f>IF(AND(ISNUMBER('Emissions (start here)'!AZ427),ISNUMBER(Dispersion!$Z$11)),'Emissions (start here)'!AZ427*2000*453.59/8760/3600*Dispersion!$Z$11,0)</f>
        <v>0</v>
      </c>
      <c r="CY427" s="74">
        <f>IF(AND(ISNUMBER('Emissions (start here)'!BA427),ISNUMBER(Dispersion!$AA$8)),'Emissions (start here)'!BA427*453.59/3600*Dispersion!$AA$8,0)</f>
        <v>0</v>
      </c>
      <c r="CZ427" s="74">
        <f>IF(AND(ISNUMBER('Emissions (start here)'!BA427),ISNUMBER(Dispersion!$AA$9)),'Emissions (start here)'!BA427*453.59/3600*Dispersion!$AA$9,0)</f>
        <v>0</v>
      </c>
      <c r="DA427" s="74">
        <f>IF(AND(ISNUMBER('Emissions (start here)'!BB427),ISNUMBER(Dispersion!$AA$10)),'Emissions (start here)'!BB427*2000*453.59/8760/3600*Dispersion!$AA$10,0)</f>
        <v>0</v>
      </c>
      <c r="DB427" s="74">
        <f>IF(AND(ISNUMBER('Emissions (start here)'!BB427),ISNUMBER(Dispersion!$AA$11)),'Emissions (start here)'!BB427*2000*453.59/8760/3600*Dispersion!$AA$11,0)</f>
        <v>0</v>
      </c>
      <c r="DC427" s="74">
        <f>IF(AND(ISNUMBER('Emissions (start here)'!BC427),ISNUMBER(Dispersion!$AB$8)),'Emissions (start here)'!BC427*453.59/3600*Dispersion!$AB$8,0)</f>
        <v>0</v>
      </c>
      <c r="DD427" s="74">
        <f>IF(AND(ISNUMBER('Emissions (start here)'!BC427),ISNUMBER(Dispersion!$AB$9)),'Emissions (start here)'!BC427*453.59/3600*Dispersion!$AB$9,0)</f>
        <v>0</v>
      </c>
      <c r="DE427" s="74">
        <f>IF(AND(ISNUMBER('Emissions (start here)'!BD427),ISNUMBER(Dispersion!$AB$10)),'Emissions (start here)'!BD427*2000*453.59/8760/3600*Dispersion!$AB$10,0)</f>
        <v>0</v>
      </c>
      <c r="DF427" s="74">
        <f>IF(AND(ISNUMBER('Emissions (start here)'!BD427),ISNUMBER(Dispersion!$AB$11)),'Emissions (start here)'!BD427*2000*453.59/8760/3600*Dispersion!$AB$11,0)</f>
        <v>0</v>
      </c>
      <c r="DG427" s="74">
        <f>IF(AND(ISNUMBER('Emissions (start here)'!BE427),ISNUMBER(Dispersion!$AC$8)),'Emissions (start here)'!BE427*453.59/3600*Dispersion!$AC$8,0)</f>
        <v>0</v>
      </c>
      <c r="DH427" s="74">
        <f>IF(AND(ISNUMBER('Emissions (start here)'!BE427),ISNUMBER(Dispersion!$AC$9)),'Emissions (start here)'!BE427*453.59/3600*Dispersion!$AC$9,0)</f>
        <v>0</v>
      </c>
      <c r="DI427" s="74">
        <f>IF(AND(ISNUMBER('Emissions (start here)'!BF427),ISNUMBER(Dispersion!$AC$10)),'Emissions (start here)'!BF427*2000*453.59/8760/3600*Dispersion!$AC$10,0)</f>
        <v>0</v>
      </c>
      <c r="DJ427" s="74">
        <f>IF(AND(ISNUMBER('Emissions (start here)'!BF427),ISNUMBER(Dispersion!$AC$11)),'Emissions (start here)'!BF427*2000*453.59/8760/3600*Dispersion!$AC$11,0)</f>
        <v>0</v>
      </c>
      <c r="DK427" s="74">
        <f>IF(AND(ISNUMBER('Emissions (start here)'!BG427),ISNUMBER(Dispersion!$AD$8)),'Emissions (start here)'!BG427*453.59/3600*Dispersion!$AD$8,0)</f>
        <v>0</v>
      </c>
      <c r="DL427" s="74">
        <f>IF(AND(ISNUMBER('Emissions (start here)'!BG427),ISNUMBER(Dispersion!$AD$9)),'Emissions (start here)'!BG427*453.59/3600*Dispersion!$AD$9,0)</f>
        <v>0</v>
      </c>
      <c r="DM427" s="74">
        <f>IF(AND(ISNUMBER('Emissions (start here)'!BH427),ISNUMBER(Dispersion!$AD$10)),'Emissions (start here)'!BH427*2000*453.59/8760/3600*Dispersion!$AD$10,0)</f>
        <v>0</v>
      </c>
      <c r="DN427" s="74">
        <f>IF(AND(ISNUMBER('Emissions (start here)'!BH427),ISNUMBER(Dispersion!$AD$11)),'Emissions (start here)'!BH427*2000*453.59/8760/3600*Dispersion!$AD$11,0)</f>
        <v>0</v>
      </c>
      <c r="DO427" s="74">
        <f>IF(AND(ISNUMBER('Emissions (start here)'!BI427),ISNUMBER(Dispersion!$AE$8)),'Emissions (start here)'!BI427*453.59/3600*Dispersion!$AE$8,0)</f>
        <v>0</v>
      </c>
      <c r="DP427" s="74">
        <f>IF(AND(ISNUMBER('Emissions (start here)'!BI427),ISNUMBER(Dispersion!$AE$9)),'Emissions (start here)'!BI427*453.59/3600*Dispersion!$AE$9,0)</f>
        <v>0</v>
      </c>
      <c r="DQ427" s="74">
        <f>IF(AND(ISNUMBER('Emissions (start here)'!BJ427),ISNUMBER(Dispersion!$AE$10)),'Emissions (start here)'!BJ427*2000*453.59/8760/3600*Dispersion!$AE$10,0)</f>
        <v>0</v>
      </c>
      <c r="DR427" s="74">
        <f>IF(AND(ISNUMBER('Emissions (start here)'!BJ427),ISNUMBER(Dispersion!$AE$11)),'Emissions (start here)'!BJ427*2000*453.59/8760/3600*Dispersion!$AE$11,0)</f>
        <v>0</v>
      </c>
      <c r="DS427" s="74">
        <f>IF(AND(ISNUMBER('Emissions (start here)'!BK427),ISNUMBER(Dispersion!$AF$8)),'Emissions (start here)'!BK427*453.59/3600*Dispersion!$AF$8,0)</f>
        <v>0</v>
      </c>
      <c r="DT427" s="74">
        <f>IF(AND(ISNUMBER('Emissions (start here)'!BK427),ISNUMBER(Dispersion!$AF$9)),'Emissions (start here)'!BK427*453.59/3600*Dispersion!$AF$9,0)</f>
        <v>0</v>
      </c>
      <c r="DU427" s="74">
        <f>IF(AND(ISNUMBER('Emissions (start here)'!BL427),ISNUMBER(Dispersion!$AF$10)),'Emissions (start here)'!BL427*2000*453.59/8760/3600*Dispersion!$AF$10,0)</f>
        <v>0</v>
      </c>
      <c r="DV427" s="74">
        <f>IF(AND(ISNUMBER('Emissions (start here)'!BL427),ISNUMBER(Dispersion!$AF$11)),'Emissions (start here)'!BL427*2000*453.59/8760/3600*Dispersion!$AF$11,0)</f>
        <v>0</v>
      </c>
      <c r="DW427" s="74">
        <f>IF(AND(ISNUMBER('Emissions (start here)'!BM427),ISNUMBER(Dispersion!$AG$8)),'Emissions (start here)'!BM427*453.59/3600*Dispersion!$AG$8,0)</f>
        <v>0</v>
      </c>
      <c r="DX427" s="74">
        <f>IF(AND(ISNUMBER('Emissions (start here)'!BM427),ISNUMBER(Dispersion!$AG$9)),'Emissions (start here)'!BM427*453.59/3600*Dispersion!$AG$9,0)</f>
        <v>0</v>
      </c>
      <c r="DY427" s="74">
        <f>IF(AND(ISNUMBER('Emissions (start here)'!BN427),ISNUMBER(Dispersion!$AG$10)),'Emissions (start here)'!BN427*2000*453.59/8760/3600*Dispersion!$AG$10,0)</f>
        <v>0</v>
      </c>
      <c r="DZ427" s="74">
        <f>IF(AND(ISNUMBER('Emissions (start here)'!BN427),ISNUMBER(Dispersion!$AG$11)),'Emissions (start here)'!BN427*2000*453.59/8760/3600*Dispersion!$AG$11,0)</f>
        <v>0</v>
      </c>
      <c r="EA427" s="74">
        <f>IF(AND(ISNUMBER('Emissions (start here)'!BO427),ISNUMBER(Dispersion!$AH$8)),'Emissions (start here)'!BO427*453.59/3600*Dispersion!$AH$8,0)</f>
        <v>0</v>
      </c>
      <c r="EB427" s="74">
        <f>IF(AND(ISNUMBER('Emissions (start here)'!BO427),ISNUMBER(Dispersion!$AH$9)),'Emissions (start here)'!BO427*453.59/3600*Dispersion!$AH$9,0)</f>
        <v>0</v>
      </c>
      <c r="EC427" s="74">
        <f>IF(AND(ISNUMBER('Emissions (start here)'!BP427),ISNUMBER(Dispersion!$AH$10)),'Emissions (start here)'!BP427*2000*453.59/8760/3600*Dispersion!$AH$10,0)</f>
        <v>0</v>
      </c>
      <c r="ED427" s="74">
        <f>IF(AND(ISNUMBER('Emissions (start here)'!BP427),ISNUMBER(Dispersion!$AH$11)),'Emissions (start here)'!BP427*2000*453.59/8760/3600*Dispersion!$AH$11,0)</f>
        <v>0</v>
      </c>
      <c r="EE427" s="74">
        <f>IF(AND(ISNUMBER('Emissions (start here)'!BQ427),ISNUMBER(Dispersion!$AI$8)),'Emissions (start here)'!BQ427*453.59/3600*Dispersion!$AI$8,0)</f>
        <v>0</v>
      </c>
      <c r="EF427" s="74">
        <f>IF(AND(ISNUMBER('Emissions (start here)'!BQ427),ISNUMBER(Dispersion!$AI$9)),'Emissions (start here)'!BQ427*453.59/3600*Dispersion!$AI$9,0)</f>
        <v>0</v>
      </c>
      <c r="EG427" s="74">
        <f>IF(AND(ISNUMBER('Emissions (start here)'!BR427),ISNUMBER(Dispersion!$AI$10)),'Emissions (start here)'!BR427*2000*453.59/8760/3600*Dispersion!$AI$10,0)</f>
        <v>0</v>
      </c>
      <c r="EH427" s="74">
        <f>IF(AND(ISNUMBER('Emissions (start here)'!BR427),ISNUMBER(Dispersion!$AI$11)),'Emissions (start here)'!BR427*2000*453.59/8760/3600*Dispersion!$AI$11,0)</f>
        <v>0</v>
      </c>
      <c r="EI427" s="74">
        <f>IF(AND(ISNUMBER('Emissions (start here)'!BS427),ISNUMBER(Dispersion!$AJ$8)),'Emissions (start here)'!BS427*453.59/3600*Dispersion!$AJ$8,0)</f>
        <v>0</v>
      </c>
      <c r="EJ427" s="74">
        <f>IF(AND(ISNUMBER('Emissions (start here)'!BS427),ISNUMBER(Dispersion!$AJ$9)),'Emissions (start here)'!BS427*453.59/3600*Dispersion!$AJ$9,0)</f>
        <v>0</v>
      </c>
      <c r="EK427" s="74">
        <f>IF(AND(ISNUMBER('Emissions (start here)'!BT427),ISNUMBER(Dispersion!$AJ$10)),'Emissions (start here)'!BT427*2000*453.59/8760/3600*Dispersion!$AJ$10,0)</f>
        <v>0</v>
      </c>
      <c r="EL427" s="74">
        <f>IF(AND(ISNUMBER('Emissions (start here)'!BT427),ISNUMBER(Dispersion!$AJ$11)),'Emissions (start here)'!BT427*2000*453.59/8760/3600*Dispersion!$AJ$11,0)</f>
        <v>0</v>
      </c>
      <c r="EM427" s="74">
        <f>IF(AND(ISNUMBER('Emissions (start here)'!BU427),ISNUMBER(Dispersion!$AK$8)),'Emissions (start here)'!BU427*453.59/3600*Dispersion!$AK$8,0)</f>
        <v>0</v>
      </c>
      <c r="EN427" s="74">
        <f>IF(AND(ISNUMBER('Emissions (start here)'!BU427),ISNUMBER(Dispersion!$AK$9)),'Emissions (start here)'!BU427*453.59/3600*Dispersion!$AK$9,0)</f>
        <v>0</v>
      </c>
      <c r="EO427" s="74">
        <f>IF(AND(ISNUMBER('Emissions (start here)'!BV427),ISNUMBER(Dispersion!$AK$10)),'Emissions (start here)'!BV427*2000*453.59/8760/3600*Dispersion!$AK$10,0)</f>
        <v>0</v>
      </c>
      <c r="EP427" s="74">
        <f>IF(AND(ISNUMBER('Emissions (start here)'!BV427),ISNUMBER(Dispersion!$AK$11)),'Emissions (start here)'!BV427*2000*453.59/8760/3600*Dispersion!$AK$11,0)</f>
        <v>0</v>
      </c>
      <c r="EQ427" s="74">
        <f>IF(AND(ISNUMBER('Emissions (start here)'!BW427),ISNUMBER(Dispersion!$AL$8)),'Emissions (start here)'!BW427*453.59/3600*Dispersion!$AL$8,0)</f>
        <v>0</v>
      </c>
      <c r="ER427" s="74">
        <f>IF(AND(ISNUMBER('Emissions (start here)'!BW427),ISNUMBER(Dispersion!$AL$9)),'Emissions (start here)'!BW427*453.59/3600*Dispersion!$AL$9,0)</f>
        <v>0</v>
      </c>
      <c r="ES427" s="74">
        <f>IF(AND(ISNUMBER('Emissions (start here)'!BX427),ISNUMBER(Dispersion!$AL$10)),'Emissions (start here)'!BX427*2000*453.59/8760/3600*Dispersion!$AL$10,0)</f>
        <v>0</v>
      </c>
      <c r="ET427" s="74">
        <f>IF(AND(ISNUMBER('Emissions (start here)'!BX427),ISNUMBER(Dispersion!$AL$11)),'Emissions (start here)'!BX427*2000*453.59/8760/3600*Dispersion!$AL$11,0)</f>
        <v>0</v>
      </c>
      <c r="EU427" s="74">
        <f>IF(AND(ISNUMBER('Emissions (start here)'!BY427),ISNUMBER(Dispersion!$AM$8)),'Emissions (start here)'!BY427*453.59/3600*Dispersion!$AM$8,0)</f>
        <v>0</v>
      </c>
      <c r="EV427" s="74">
        <f>IF(AND(ISNUMBER('Emissions (start here)'!BY427),ISNUMBER(Dispersion!$AM$9)),'Emissions (start here)'!BY427*453.59/3600*Dispersion!$AM$9,0)</f>
        <v>0</v>
      </c>
      <c r="EW427" s="74">
        <f>IF(AND(ISNUMBER('Emissions (start here)'!BZ427),ISNUMBER(Dispersion!$AM$10)),'Emissions (start here)'!BZ427*2000*453.59/8760/3600*Dispersion!$AM$10,0)</f>
        <v>0</v>
      </c>
      <c r="EX427" s="74">
        <f>IF(AND(ISNUMBER('Emissions (start here)'!BZ427),ISNUMBER(Dispersion!$AM$11)),'Emissions (start here)'!BZ427*2000*453.59/8760/3600*Dispersion!$AM$11,0)</f>
        <v>0</v>
      </c>
      <c r="EY427" s="74">
        <f>IF(AND(ISNUMBER('Emissions (start here)'!CA427),ISNUMBER(Dispersion!$AN$8)),'Emissions (start here)'!CA427*453.59/3600*Dispersion!$AN$8,0)</f>
        <v>0</v>
      </c>
      <c r="EZ427" s="74">
        <f>IF(AND(ISNUMBER('Emissions (start here)'!CA427),ISNUMBER(Dispersion!$AN$9)),'Emissions (start here)'!CA427*453.59/3600*Dispersion!$AN$9,0)</f>
        <v>0</v>
      </c>
      <c r="FA427" s="74">
        <f>IF(AND(ISNUMBER('Emissions (start here)'!CB427),ISNUMBER(Dispersion!$AN$10)),'Emissions (start here)'!CB427*2000*453.59/8760/3600*Dispersion!$AN$10,0)</f>
        <v>0</v>
      </c>
      <c r="FB427" s="74">
        <f>IF(AND(ISNUMBER('Emissions (start here)'!CB427),ISNUMBER(Dispersion!$AN$11)),'Emissions (start here)'!CB427*2000*453.59/8760/3600*Dispersion!$AN$11,0)</f>
        <v>0</v>
      </c>
      <c r="FC427" s="74">
        <f>IF(AND(ISNUMBER('Emissions (start here)'!CC427),ISNUMBER(Dispersion!$AO$8)),'Emissions (start here)'!CC427*453.59/3600*Dispersion!$AO$8,0)</f>
        <v>0</v>
      </c>
      <c r="FD427" s="74">
        <f>IF(AND(ISNUMBER('Emissions (start here)'!CC427),ISNUMBER(Dispersion!$AO$9)),'Emissions (start here)'!CC427*453.59/3600*Dispersion!$AO$9,0)</f>
        <v>0</v>
      </c>
      <c r="FE427" s="74">
        <f>IF(AND(ISNUMBER('Emissions (start here)'!CD427),ISNUMBER(Dispersion!$AO$10)),'Emissions (start here)'!CD427*2000*453.59/8760/3600*Dispersion!$AO$10,0)</f>
        <v>0</v>
      </c>
      <c r="FF427" s="74">
        <f>IF(AND(ISNUMBER('Emissions (start here)'!CD427),ISNUMBER(Dispersion!$AO$11)),'Emissions (start here)'!CD427*2000*453.59/8760/3600*Dispersion!$AO$11,0)</f>
        <v>0</v>
      </c>
      <c r="FG427" s="74">
        <f>IF(AND(ISNUMBER('Emissions (start here)'!CE427),ISNUMBER(Dispersion!$AP$8)),'Emissions (start here)'!CE427*453.59/3600*Dispersion!$AP$8,0)</f>
        <v>0</v>
      </c>
      <c r="FH427" s="74">
        <f>IF(AND(ISNUMBER('Emissions (start here)'!CE427),ISNUMBER(Dispersion!$AP$9)),'Emissions (start here)'!CE427*453.59/3600*Dispersion!$AP$9,0)</f>
        <v>0</v>
      </c>
      <c r="FI427" s="74">
        <f>IF(AND(ISNUMBER('Emissions (start here)'!CF427),ISNUMBER(Dispersion!$AP$10)),'Emissions (start here)'!CF427*2000*453.59/8760/3600*Dispersion!$AP$10,0)</f>
        <v>0</v>
      </c>
      <c r="FJ427" s="74">
        <f>IF(AND(ISNUMBER('Emissions (start here)'!CF427),ISNUMBER(Dispersion!$AP$11)),'Emissions (start here)'!CF427*2000*453.59/8760/3600*Dispersion!$AP$11,0)</f>
        <v>0</v>
      </c>
      <c r="FK427" s="74">
        <f>IF(AND(ISNUMBER('Emissions (start here)'!CG427),ISNUMBER(Dispersion!$AQ$8)),'Emissions (start here)'!CG427*453.59/3600*Dispersion!$AQ$8,0)</f>
        <v>0</v>
      </c>
      <c r="FL427" s="74">
        <f>IF(AND(ISNUMBER('Emissions (start here)'!CG427),ISNUMBER(Dispersion!$AQ$9)),'Emissions (start here)'!CG427*453.59/3600*Dispersion!$AQ$9,0)</f>
        <v>0</v>
      </c>
      <c r="FM427" s="74">
        <f>IF(AND(ISNUMBER('Emissions (start here)'!CH427),ISNUMBER(Dispersion!$AQ$10)),'Emissions (start here)'!CH427*2000*453.59/8760/3600*Dispersion!$AQ$10,0)</f>
        <v>0</v>
      </c>
      <c r="FN427" s="74">
        <f>IF(AND(ISNUMBER('Emissions (start here)'!CH427),ISNUMBER(Dispersion!$AQ$11)),'Emissions (start here)'!CH427*2000*453.59/8760/3600*Dispersion!$AQ$11,0)</f>
        <v>0</v>
      </c>
      <c r="FO427" s="74">
        <f>IF(AND(ISNUMBER('Emissions (start here)'!CI427),ISNUMBER(Dispersion!$AR$8)),'Emissions (start here)'!CI427*453.59/3600*Dispersion!$AR$8,0)</f>
        <v>0</v>
      </c>
      <c r="FP427" s="74">
        <f>IF(AND(ISNUMBER('Emissions (start here)'!CI427),ISNUMBER(Dispersion!$AR$9)),'Emissions (start here)'!CI427*453.59/3600*Dispersion!$AR$9,0)</f>
        <v>0</v>
      </c>
      <c r="FQ427" s="74">
        <f>IF(AND(ISNUMBER('Emissions (start here)'!CJ427),ISNUMBER(Dispersion!$AR$10)),'Emissions (start here)'!CJ427*2000*453.59/8760/3600*Dispersion!$AR$10,0)</f>
        <v>0</v>
      </c>
      <c r="FR427" s="74">
        <f>IF(AND(ISNUMBER('Emissions (start here)'!CJ427),ISNUMBER(Dispersion!$AR$11)),'Emissions (start here)'!CJ427*2000*453.59/8760/3600*Dispersion!$AR$11,0)</f>
        <v>0</v>
      </c>
      <c r="FS427" s="74">
        <f>IF(AND(ISNUMBER('Emissions (start here)'!CK427),ISNUMBER(Dispersion!$AS$8)),'Emissions (start here)'!CK427*453.59/3600*Dispersion!$AS$8,0)</f>
        <v>0</v>
      </c>
      <c r="FT427" s="74">
        <f>IF(AND(ISNUMBER('Emissions (start here)'!CK427),ISNUMBER(Dispersion!$AS$9)),'Emissions (start here)'!CK427*453.59/3600*Dispersion!$AS$9,0)</f>
        <v>0</v>
      </c>
      <c r="FU427" s="74">
        <f>IF(AND(ISNUMBER('Emissions (start here)'!CL427),ISNUMBER(Dispersion!$AS$10)),'Emissions (start here)'!CL427*2000*453.59/8760/3600*Dispersion!$AS$10,0)</f>
        <v>0</v>
      </c>
      <c r="FV427" s="74">
        <f>IF(AND(ISNUMBER('Emissions (start here)'!CL427),ISNUMBER(Dispersion!$AS$11)),'Emissions (start here)'!CL427*2000*453.59/8760/3600*Dispersion!$AS$11,0)</f>
        <v>0</v>
      </c>
      <c r="FW427" s="74">
        <f>IF(AND(ISNUMBER('Emissions (start here)'!CM427),ISNUMBER(Dispersion!$AT$8)),'Emissions (start here)'!CM427*453.59/3600*Dispersion!$AT$8,0)</f>
        <v>0</v>
      </c>
      <c r="FX427" s="74">
        <f>IF(AND(ISNUMBER('Emissions (start here)'!CM427),ISNUMBER(Dispersion!$AT$9)),'Emissions (start here)'!CM427*453.59/3600*Dispersion!$AT$9,0)</f>
        <v>0</v>
      </c>
      <c r="FY427" s="74">
        <f>IF(AND(ISNUMBER('Emissions (start here)'!CN427),ISNUMBER(Dispersion!$AT$10)),'Emissions (start here)'!CN427*2000*453.59/8760/3600*Dispersion!$AT$10,0)</f>
        <v>0</v>
      </c>
      <c r="FZ427" s="74">
        <f>IF(AND(ISNUMBER('Emissions (start here)'!CN427),ISNUMBER(Dispersion!$AT$11)),'Emissions (start here)'!CN427*2000*453.59/8760/3600*Dispersion!$AT$11,0)</f>
        <v>0</v>
      </c>
      <c r="GA427" s="74">
        <f>IF(AND(ISNUMBER('Emissions (start here)'!CO427),ISNUMBER(Dispersion!$AU$8)),'Emissions (start here)'!CO427*453.59/3600*Dispersion!$AU$8,0)</f>
        <v>0</v>
      </c>
      <c r="GB427" s="74">
        <f>IF(AND(ISNUMBER('Emissions (start here)'!CO427),ISNUMBER(Dispersion!$AU$9)),'Emissions (start here)'!CO427*453.59/3600*Dispersion!$AU$9,0)</f>
        <v>0</v>
      </c>
      <c r="GC427" s="74">
        <f>IF(AND(ISNUMBER('Emissions (start here)'!CP427),ISNUMBER(Dispersion!$AU$10)),'Emissions (start here)'!CP427*2000*453.59/8760/3600*Dispersion!$AU$10,0)</f>
        <v>0</v>
      </c>
      <c r="GD427" s="74">
        <f>IF(AND(ISNUMBER('Emissions (start here)'!CP427),ISNUMBER(Dispersion!$AU$11)),'Emissions (start here)'!CP427*2000*453.59/8760/3600*Dispersion!$AU$11,0)</f>
        <v>0</v>
      </c>
      <c r="GE427" s="74">
        <f>IF(AND(ISNUMBER('Emissions (start here)'!CQ427),ISNUMBER(Dispersion!$AV$8)),'Emissions (start here)'!CQ427*453.59/3600*Dispersion!$AV$8,0)</f>
        <v>0</v>
      </c>
      <c r="GF427" s="74">
        <f>IF(AND(ISNUMBER('Emissions (start here)'!CQ427),ISNUMBER(Dispersion!$AV$9)),'Emissions (start here)'!CQ427*453.59/3600*Dispersion!$AV$9,0)</f>
        <v>0</v>
      </c>
      <c r="GG427" s="74">
        <f>IF(AND(ISNUMBER('Emissions (start here)'!CR427),ISNUMBER(Dispersion!$AV$10)),'Emissions (start here)'!CR427*2000*453.59/8760/3600*Dispersion!$AV$10,0)</f>
        <v>0</v>
      </c>
      <c r="GH427" s="74">
        <f>IF(AND(ISNUMBER('Emissions (start here)'!CR427),ISNUMBER(Dispersion!$AV$11)),'Emissions (start here)'!CR427*2000*453.59/8760/3600*Dispersion!$AV$11,0)</f>
        <v>0</v>
      </c>
      <c r="GI427" s="74">
        <f>IF(AND(ISNUMBER('Emissions (start here)'!CS427),ISNUMBER(Dispersion!$AW$8)),'Emissions (start here)'!CS427*453.59/3600*Dispersion!$AW$8,0)</f>
        <v>0</v>
      </c>
      <c r="GJ427" s="74">
        <f>IF(AND(ISNUMBER('Emissions (start here)'!CS427),ISNUMBER(Dispersion!$AW$9)),'Emissions (start here)'!CS427*453.59/3600*Dispersion!$AW$9,0)</f>
        <v>0</v>
      </c>
      <c r="GK427" s="74">
        <f>IF(AND(ISNUMBER('Emissions (start here)'!CT427),ISNUMBER(Dispersion!$AW$10)),'Emissions (start here)'!CT427*2000*453.59/8760/3600*Dispersion!$AW$10,0)</f>
        <v>0</v>
      </c>
      <c r="GL427" s="74">
        <f>IF(AND(ISNUMBER('Emissions (start here)'!CT427),ISNUMBER(Dispersion!$AW$11)),'Emissions (start here)'!CT427*2000*453.59/8760/3600*Dispersion!$AW$11,0)</f>
        <v>0</v>
      </c>
      <c r="GM427" s="74">
        <f>IF(AND(ISNUMBER('Emissions (start here)'!CU427),ISNUMBER(Dispersion!$AX$8)),'Emissions (start here)'!CU427*453.59/3600*Dispersion!$AX$8,0)</f>
        <v>0</v>
      </c>
      <c r="GN427" s="74">
        <f>IF(AND(ISNUMBER('Emissions (start here)'!CU427),ISNUMBER(Dispersion!$AX$9)),'Emissions (start here)'!CU427*453.59/3600*Dispersion!$AX$9,0)</f>
        <v>0</v>
      </c>
      <c r="GO427" s="74">
        <f>IF(AND(ISNUMBER('Emissions (start here)'!CV427),ISNUMBER(Dispersion!$AX$10)),'Emissions (start here)'!CV427*2000*453.59/8760/3600*Dispersion!$AX$10,0)</f>
        <v>0</v>
      </c>
      <c r="GP427" s="74">
        <f>IF(AND(ISNUMBER('Emissions (start here)'!CV427),ISNUMBER(Dispersion!$AX$11)),'Emissions (start here)'!CV427*2000*453.59/8760/3600*Dispersion!$AX$11,0)</f>
        <v>0</v>
      </c>
      <c r="GQ427" s="74">
        <f>IF(AND(ISNUMBER('Emissions (start here)'!CW427),ISNUMBER(Dispersion!$AY$8)),'Emissions (start here)'!CW427*453.59/3600*Dispersion!$AY$8,0)</f>
        <v>0</v>
      </c>
      <c r="GR427" s="74">
        <f>IF(AND(ISNUMBER('Emissions (start here)'!CW427),ISNUMBER(Dispersion!$AY$9)),'Emissions (start here)'!CW427*453.59/3600*Dispersion!$AY$9,0)</f>
        <v>0</v>
      </c>
      <c r="GS427" s="74">
        <f>IF(AND(ISNUMBER('Emissions (start here)'!CX427),ISNUMBER(Dispersion!$AY$10)),'Emissions (start here)'!CX427*2000*453.59/8760/3600*Dispersion!$AY$10,0)</f>
        <v>0</v>
      </c>
      <c r="GT427" s="74">
        <f>IF(AND(ISNUMBER('Emissions (start here)'!CX427),ISNUMBER(Dispersion!$AY$11)),'Emissions (start here)'!CX427*2000*453.59/8760/3600*Dispersion!$AY$11,0)</f>
        <v>0</v>
      </c>
      <c r="GU427" s="74">
        <f>IF(AND(ISNUMBER('Emissions (start here)'!CY427),ISNUMBER(Dispersion!$AZ$8)),'Emissions (start here)'!CY427*453.59/3600*Dispersion!$AZ$8,0)</f>
        <v>0</v>
      </c>
      <c r="GV427" s="74">
        <f>IF(AND(ISNUMBER('Emissions (start here)'!CY427),ISNUMBER(Dispersion!$AZ$9)),'Emissions (start here)'!CY427*453.59/3600*Dispersion!$AZ$9,0)</f>
        <v>0</v>
      </c>
      <c r="GW427" s="74">
        <f>IF(AND(ISNUMBER('Emissions (start here)'!CZ427),ISNUMBER(Dispersion!$AZ$10)),'Emissions (start here)'!CZ427*2000*453.59/8760/3600*Dispersion!$AZ$10,0)</f>
        <v>0</v>
      </c>
      <c r="GX427" s="74">
        <f>IF(AND(ISNUMBER('Emissions (start here)'!CZ427),ISNUMBER(Dispersion!$AZ$11)),'Emissions (start here)'!CZ427*2000*453.59/8760/3600*Dispersion!$AZ$11,0)</f>
        <v>0</v>
      </c>
    </row>
    <row r="428" spans="1:206" x14ac:dyDescent="0.2">
      <c r="A428" s="51" t="str">
        <f>'Tox Values'!C428</f>
        <v>584-84-9</v>
      </c>
      <c r="B428" s="94" t="str">
        <f>'Tox Values'!D428</f>
        <v>Toluene-2,4-diisocyanate</v>
      </c>
      <c r="C428" s="96">
        <f t="shared" si="25"/>
        <v>0</v>
      </c>
      <c r="D428" s="74">
        <f t="shared" si="26"/>
        <v>0</v>
      </c>
      <c r="E428" s="74">
        <f t="shared" si="27"/>
        <v>0</v>
      </c>
      <c r="F428" s="99">
        <f t="shared" si="28"/>
        <v>0</v>
      </c>
      <c r="G428" s="97">
        <f>IF(AND(ISNUMBER('Emissions (start here)'!E428),ISNUMBER(Dispersion!$C$8)),'Emissions (start here)'!E428*453.59/3600*Dispersion!$C$8,0)</f>
        <v>0</v>
      </c>
      <c r="H428" s="74">
        <f>IF(AND(ISNUMBER('Emissions (start here)'!E428),ISNUMBER(Dispersion!$C$9)),'Emissions (start here)'!E428*453.59/3600*Dispersion!$C$9,0)</f>
        <v>0</v>
      </c>
      <c r="I428" s="74">
        <f>IF(AND(ISNUMBER('Emissions (start here)'!F428),ISNUMBER(Dispersion!$C$10)),'Emissions (start here)'!F428*2000*453.59/8760/3600*Dispersion!$C$10,0)</f>
        <v>0</v>
      </c>
      <c r="J428" s="74">
        <f>IF(AND(ISNUMBER('Emissions (start here)'!F428),ISNUMBER(Dispersion!$C$11)),'Emissions (start here)'!F428*2000*453.59/8760/3600*Dispersion!$C$11,0)</f>
        <v>0</v>
      </c>
      <c r="K428" s="74">
        <f>IF(AND(ISNUMBER('Emissions (start here)'!G428),ISNUMBER(Dispersion!$D$8)),'Emissions (start here)'!G428*453.59/3600*Dispersion!$D$8,0)</f>
        <v>0</v>
      </c>
      <c r="L428" s="74">
        <f>IF(AND(ISNUMBER('Emissions (start here)'!G428),ISNUMBER(Dispersion!$D$9)),'Emissions (start here)'!G428*453.59/3600*Dispersion!$D$9,0)</f>
        <v>0</v>
      </c>
      <c r="M428" s="74">
        <f>IF(AND(ISNUMBER('Emissions (start here)'!H428),ISNUMBER(Dispersion!$D$10)),'Emissions (start here)'!H428*2000*453.59/8760/3600*Dispersion!$D$10,0)</f>
        <v>0</v>
      </c>
      <c r="N428" s="74">
        <f>IF(AND(ISNUMBER('Emissions (start here)'!H428),ISNUMBER(Dispersion!$D$11)),'Emissions (start here)'!H428*2000*453.59/8760/3600*Dispersion!$D$11,0)</f>
        <v>0</v>
      </c>
      <c r="O428" s="74">
        <f>IF(AND(ISNUMBER('Emissions (start here)'!I428),ISNUMBER(Dispersion!$E$8)),'Emissions (start here)'!I428*453.59/3600*Dispersion!$E$8,0)</f>
        <v>0</v>
      </c>
      <c r="P428" s="74">
        <f>IF(AND(ISNUMBER('Emissions (start here)'!I428),ISNUMBER(Dispersion!$E$9)),'Emissions (start here)'!I428*453.59/3600*Dispersion!$E$9,0)</f>
        <v>0</v>
      </c>
      <c r="Q428" s="74">
        <f>IF(AND(ISNUMBER('Emissions (start here)'!J428),ISNUMBER(Dispersion!$E$10)),'Emissions (start here)'!J428*2000*453.59/8760/3600*Dispersion!$E$10,0)</f>
        <v>0</v>
      </c>
      <c r="R428" s="74">
        <f>IF(AND(ISNUMBER('Emissions (start here)'!J428),ISNUMBER(Dispersion!$E$11)),'Emissions (start here)'!J428*2000*453.59/8760/3600*Dispersion!$E$11,0)</f>
        <v>0</v>
      </c>
      <c r="S428" s="74">
        <f>IF(AND(ISNUMBER('Emissions (start here)'!K428),ISNUMBER(Dispersion!$F$8)),'Emissions (start here)'!K428*453.59/3600*Dispersion!$F$8,0)</f>
        <v>0</v>
      </c>
      <c r="T428" s="74">
        <f>IF(AND(ISNUMBER('Emissions (start here)'!K428),ISNUMBER(Dispersion!$F$9)),'Emissions (start here)'!K428*453.59/3600*Dispersion!$F$9,0)</f>
        <v>0</v>
      </c>
      <c r="U428" s="74">
        <f>IF(AND(ISNUMBER('Emissions (start here)'!L428),ISNUMBER(Dispersion!$F$10)),'Emissions (start here)'!L428*2000*453.59/8760/3600*Dispersion!$F$10,0)</f>
        <v>0</v>
      </c>
      <c r="V428" s="74">
        <f>IF(AND(ISNUMBER('Emissions (start here)'!L428),ISNUMBER(Dispersion!$F$11)),'Emissions (start here)'!L428*2000*453.59/8760/3600*Dispersion!$F$11,0)</f>
        <v>0</v>
      </c>
      <c r="W428" s="74">
        <f>IF(AND(ISNUMBER('Emissions (start here)'!M428),ISNUMBER(Dispersion!$G$8)),'Emissions (start here)'!M428*453.59/3600*Dispersion!$G$8,0)</f>
        <v>0</v>
      </c>
      <c r="X428" s="74">
        <f>IF(AND(ISNUMBER('Emissions (start here)'!M428),ISNUMBER(Dispersion!$G$9)),'Emissions (start here)'!M428*453.59/3600*Dispersion!$G$9,0)</f>
        <v>0</v>
      </c>
      <c r="Y428" s="74">
        <f>IF(AND(ISNUMBER('Emissions (start here)'!N428),ISNUMBER(Dispersion!$G$10)),'Emissions (start here)'!N428*2000*453.59/8760/3600*Dispersion!$G$10,0)</f>
        <v>0</v>
      </c>
      <c r="Z428" s="74">
        <f>IF(AND(ISNUMBER('Emissions (start here)'!N428),ISNUMBER(Dispersion!$G$11)),'Emissions (start here)'!N428*2000*453.59/8760/3600*Dispersion!$G$11,0)</f>
        <v>0</v>
      </c>
      <c r="AA428" s="74">
        <f>IF(AND(ISNUMBER('Emissions (start here)'!O428),ISNUMBER(Dispersion!$H$8)),'Emissions (start here)'!O428*453.59/3600*Dispersion!$H$8,0)</f>
        <v>0</v>
      </c>
      <c r="AB428" s="74">
        <f>IF(AND(ISNUMBER('Emissions (start here)'!O428),ISNUMBER(Dispersion!$H$9)),'Emissions (start here)'!O428*453.59/3600*Dispersion!$H$9,0)</f>
        <v>0</v>
      </c>
      <c r="AC428" s="74">
        <f>IF(AND(ISNUMBER('Emissions (start here)'!P428),ISNUMBER(Dispersion!$H$10)),'Emissions (start here)'!P428*2000*453.59/8760/3600*Dispersion!$H$10,0)</f>
        <v>0</v>
      </c>
      <c r="AD428" s="74">
        <f>IF(AND(ISNUMBER('Emissions (start here)'!P428),ISNUMBER(Dispersion!$H$11)),'Emissions (start here)'!P428*2000*453.59/8760/3600*Dispersion!$H$11,0)</f>
        <v>0</v>
      </c>
      <c r="AE428" s="74">
        <f>IF(AND(ISNUMBER('Emissions (start here)'!Q428),ISNUMBER(Dispersion!$I$8)),'Emissions (start here)'!Q428*453.59/3600*Dispersion!$I$8,0)</f>
        <v>0</v>
      </c>
      <c r="AF428" s="74">
        <f>IF(AND(ISNUMBER('Emissions (start here)'!Q428),ISNUMBER(Dispersion!$I$9)),'Emissions (start here)'!Q428*453.59/3600*Dispersion!$I$9,0)</f>
        <v>0</v>
      </c>
      <c r="AG428" s="74">
        <f>IF(AND(ISNUMBER('Emissions (start here)'!R428),ISNUMBER(Dispersion!$I$10)),'Emissions (start here)'!R428*2000*453.59/8760/3600*Dispersion!$I$10,0)</f>
        <v>0</v>
      </c>
      <c r="AH428" s="74">
        <f>IF(AND(ISNUMBER('Emissions (start here)'!R428),ISNUMBER(Dispersion!$I$11)),'Emissions (start here)'!R428*2000*453.59/8760/3600*Dispersion!$I$11,0)</f>
        <v>0</v>
      </c>
      <c r="AI428" s="74">
        <f>IF(AND(ISNUMBER('Emissions (start here)'!S428),ISNUMBER(Dispersion!$J$8)),'Emissions (start here)'!S428*453.59/3600*Dispersion!$J$8,0)</f>
        <v>0</v>
      </c>
      <c r="AJ428" s="74">
        <f>IF(AND(ISNUMBER('Emissions (start here)'!S428),ISNUMBER(Dispersion!$J$9)),'Emissions (start here)'!S428*453.59/3600*Dispersion!$J$9,0)</f>
        <v>0</v>
      </c>
      <c r="AK428" s="74">
        <f>IF(AND(ISNUMBER('Emissions (start here)'!T428),ISNUMBER(Dispersion!$J$10)),'Emissions (start here)'!T428*2000*453.59/8760/3600*Dispersion!$J$10,0)</f>
        <v>0</v>
      </c>
      <c r="AL428" s="74">
        <f>IF(AND(ISNUMBER('Emissions (start here)'!T428),ISNUMBER(Dispersion!$J$11)),'Emissions (start here)'!T428*2000*453.59/8760/3600*Dispersion!$J$11,0)</f>
        <v>0</v>
      </c>
      <c r="AM428" s="74">
        <f>IF(AND(ISNUMBER('Emissions (start here)'!U428),ISNUMBER(Dispersion!$K$8)),'Emissions (start here)'!U428*453.59/3600*Dispersion!$K$8,0)</f>
        <v>0</v>
      </c>
      <c r="AN428" s="74">
        <f>IF(AND(ISNUMBER('Emissions (start here)'!U428),ISNUMBER(Dispersion!$K$9)),'Emissions (start here)'!U428*453.59/3600*Dispersion!$K$9,0)</f>
        <v>0</v>
      </c>
      <c r="AO428" s="74">
        <f>IF(AND(ISNUMBER('Emissions (start here)'!V428),ISNUMBER(Dispersion!$K$10)),'Emissions (start here)'!V428*2000*453.59/8760/3600*Dispersion!$K$10,0)</f>
        <v>0</v>
      </c>
      <c r="AP428" s="74">
        <f>IF(AND(ISNUMBER('Emissions (start here)'!V428),ISNUMBER(Dispersion!$K$11)),'Emissions (start here)'!V428*2000*453.59/8760/3600*Dispersion!$K$11,0)</f>
        <v>0</v>
      </c>
      <c r="AQ428" s="74">
        <f>IF(AND(ISNUMBER('Emissions (start here)'!W428),ISNUMBER(Dispersion!$L$8)),'Emissions (start here)'!W428*453.59/3600*Dispersion!$L$8,0)</f>
        <v>0</v>
      </c>
      <c r="AR428" s="74">
        <f>IF(AND(ISNUMBER('Emissions (start here)'!W428),ISNUMBER(Dispersion!$L$9)),'Emissions (start here)'!W428*453.59/3600*Dispersion!$L$9,0)</f>
        <v>0</v>
      </c>
      <c r="AS428" s="74">
        <f>IF(AND(ISNUMBER('Emissions (start here)'!X428),ISNUMBER(Dispersion!$L$10)),'Emissions (start here)'!X428*2000*453.59/8760/3600*Dispersion!$L$10,0)</f>
        <v>0</v>
      </c>
      <c r="AT428" s="74">
        <f>IF(AND(ISNUMBER('Emissions (start here)'!X428),ISNUMBER(Dispersion!$L$11)),'Emissions (start here)'!X428*2000*453.59/8760/3600*Dispersion!$L$11,0)</f>
        <v>0</v>
      </c>
      <c r="AU428" s="74">
        <f>IF(AND(ISNUMBER('Emissions (start here)'!Y428),ISNUMBER(Dispersion!$M$8)),'Emissions (start here)'!Y428*453.59/3600*Dispersion!$M$8,0)</f>
        <v>0</v>
      </c>
      <c r="AV428" s="74">
        <f>IF(AND(ISNUMBER('Emissions (start here)'!Y428),ISNUMBER(Dispersion!$M$9)),'Emissions (start here)'!Y428*453.59/3600*Dispersion!$M$9,0)</f>
        <v>0</v>
      </c>
      <c r="AW428" s="74">
        <f>IF(AND(ISNUMBER('Emissions (start here)'!Z428),ISNUMBER(Dispersion!$M$10)),'Emissions (start here)'!Z428*2000*453.59/8760/3600*Dispersion!$M$10,0)</f>
        <v>0</v>
      </c>
      <c r="AX428" s="74">
        <f>IF(AND(ISNUMBER('Emissions (start here)'!Z428),ISNUMBER(Dispersion!$M$11)),'Emissions (start here)'!Z428*2000*453.59/8760/3600*Dispersion!$M$11,0)</f>
        <v>0</v>
      </c>
      <c r="AY428" s="74">
        <f>IF(AND(ISNUMBER('Emissions (start here)'!AA428),ISNUMBER(Dispersion!$N$8)),'Emissions (start here)'!AA428*453.59/3600*Dispersion!$N$8,0)</f>
        <v>0</v>
      </c>
      <c r="AZ428" s="74">
        <f>IF(AND(ISNUMBER('Emissions (start here)'!AA428),ISNUMBER(Dispersion!$N$9)),'Emissions (start here)'!AA428*453.59/3600*Dispersion!$N$9,0)</f>
        <v>0</v>
      </c>
      <c r="BA428" s="74">
        <f>IF(AND(ISNUMBER('Emissions (start here)'!AB428),ISNUMBER(Dispersion!$N$10)),'Emissions (start here)'!AB428*2000*453.59/8760/3600*Dispersion!$N$10,0)</f>
        <v>0</v>
      </c>
      <c r="BB428" s="74">
        <f>IF(AND(ISNUMBER('Emissions (start here)'!AB428),ISNUMBER(Dispersion!$N$11)),'Emissions (start here)'!AB428*2000*453.59/8760/3600*Dispersion!$N$11,0)</f>
        <v>0</v>
      </c>
      <c r="BC428" s="74">
        <f>IF(AND(ISNUMBER('Emissions (start here)'!AC428),ISNUMBER(Dispersion!$O$8)),'Emissions (start here)'!AC428*453.59/3600*Dispersion!$O$8,0)</f>
        <v>0</v>
      </c>
      <c r="BD428" s="74">
        <f>IF(AND(ISNUMBER('Emissions (start here)'!AC428),ISNUMBER(Dispersion!$O$9)),'Emissions (start here)'!AC428*453.59/3600*Dispersion!$O$9,0)</f>
        <v>0</v>
      </c>
      <c r="BE428" s="74">
        <f>IF(AND(ISNUMBER('Emissions (start here)'!AD428),ISNUMBER(Dispersion!$O$10)),'Emissions (start here)'!AD428*2000*453.59/8760/3600*Dispersion!$O$10,0)</f>
        <v>0</v>
      </c>
      <c r="BF428" s="74">
        <f>IF(AND(ISNUMBER('Emissions (start here)'!AD428),ISNUMBER(Dispersion!$O$11)),'Emissions (start here)'!AD428*2000*453.59/8760/3600*Dispersion!$O$11,0)</f>
        <v>0</v>
      </c>
      <c r="BG428" s="74">
        <f>IF(AND(ISNUMBER('Emissions (start here)'!AE428),ISNUMBER(Dispersion!$P$8)),'Emissions (start here)'!AE428*453.59/3600*Dispersion!$P$8,0)</f>
        <v>0</v>
      </c>
      <c r="BH428" s="74">
        <f>IF(AND(ISNUMBER('Emissions (start here)'!AE428),ISNUMBER(Dispersion!$P$9)),'Emissions (start here)'!AE428*453.59/3600*Dispersion!$P$9,0)</f>
        <v>0</v>
      </c>
      <c r="BI428" s="74">
        <f>IF(AND(ISNUMBER('Emissions (start here)'!AF428),ISNUMBER(Dispersion!$P$10)),'Emissions (start here)'!AF428*2000*453.59/8760/3600*Dispersion!$P$10,0)</f>
        <v>0</v>
      </c>
      <c r="BJ428" s="74">
        <f>IF(AND(ISNUMBER('Emissions (start here)'!AF428),ISNUMBER(Dispersion!$P$11)),'Emissions (start here)'!AF428*2000*453.59/8760/3600*Dispersion!$P$11,0)</f>
        <v>0</v>
      </c>
      <c r="BK428" s="74">
        <f>IF(AND(ISNUMBER('Emissions (start here)'!AG428),ISNUMBER(Dispersion!$Q$8)),'Emissions (start here)'!AG428*453.59/3600*Dispersion!$Q$8,0)</f>
        <v>0</v>
      </c>
      <c r="BL428" s="74">
        <f>IF(AND(ISNUMBER('Emissions (start here)'!AG428),ISNUMBER(Dispersion!$Q$9)),'Emissions (start here)'!AG428*453.59/3600*Dispersion!$Q$9,0)</f>
        <v>0</v>
      </c>
      <c r="BM428" s="74">
        <f>IF(AND(ISNUMBER('Emissions (start here)'!AH428),ISNUMBER(Dispersion!$Q$10)),'Emissions (start here)'!AH428*2000*453.59/8760/3600*Dispersion!$Q$10,0)</f>
        <v>0</v>
      </c>
      <c r="BN428" s="74">
        <f>IF(AND(ISNUMBER('Emissions (start here)'!AH428),ISNUMBER(Dispersion!$Q$11)),'Emissions (start here)'!AH428*2000*453.59/8760/3600*Dispersion!$Q$11,0)</f>
        <v>0</v>
      </c>
      <c r="BO428" s="74">
        <f>IF(AND(ISNUMBER('Emissions (start here)'!AI428),ISNUMBER(Dispersion!$R$8)),'Emissions (start here)'!AI428*453.59/3600*Dispersion!$R$8,0)</f>
        <v>0</v>
      </c>
      <c r="BP428" s="74">
        <f>IF(AND(ISNUMBER('Emissions (start here)'!AI428),ISNUMBER(Dispersion!$R$9)),'Emissions (start here)'!AI428*453.59/3600*Dispersion!$R$9,0)</f>
        <v>0</v>
      </c>
      <c r="BQ428" s="74">
        <f>IF(AND(ISNUMBER('Emissions (start here)'!AJ428),ISNUMBER(Dispersion!$R$10)),'Emissions (start here)'!AJ428*2000*453.59/8760/3600*Dispersion!$R$10,0)</f>
        <v>0</v>
      </c>
      <c r="BR428" s="74">
        <f>IF(AND(ISNUMBER('Emissions (start here)'!AJ428),ISNUMBER(Dispersion!$R$11)),'Emissions (start here)'!AJ428*2000*453.59/8760/3600*Dispersion!$R$11,0)</f>
        <v>0</v>
      </c>
      <c r="BS428" s="74">
        <f>IF(AND(ISNUMBER('Emissions (start here)'!AK428),ISNUMBER(Dispersion!$S$8)),'Emissions (start here)'!AK428*453.59/3600*Dispersion!$S$8,0)</f>
        <v>0</v>
      </c>
      <c r="BT428" s="74">
        <f>IF(AND(ISNUMBER('Emissions (start here)'!AK428),ISNUMBER(Dispersion!$S$9)),'Emissions (start here)'!AK428*453.59/3600*Dispersion!$S$9,0)</f>
        <v>0</v>
      </c>
      <c r="BU428" s="74">
        <f>IF(AND(ISNUMBER('Emissions (start here)'!AL428),ISNUMBER(Dispersion!$S$10)),'Emissions (start here)'!AL428*2000*453.59/8760/3600*Dispersion!$S$10,0)</f>
        <v>0</v>
      </c>
      <c r="BV428" s="74">
        <f>IF(AND(ISNUMBER('Emissions (start here)'!AL428),ISNUMBER(Dispersion!$S$11)),'Emissions (start here)'!AL428*2000*453.59/8760/3600*Dispersion!$S$11,0)</f>
        <v>0</v>
      </c>
      <c r="BW428" s="74">
        <f>IF(AND(ISNUMBER('Emissions (start here)'!AM428),ISNUMBER(Dispersion!$T$8)),'Emissions (start here)'!AM428*453.59/3600*Dispersion!$T$8,0)</f>
        <v>0</v>
      </c>
      <c r="BX428" s="74">
        <f>IF(AND(ISNUMBER('Emissions (start here)'!AM428),ISNUMBER(Dispersion!$T$9)),'Emissions (start here)'!AM428*453.59/3600*Dispersion!$T$9,0)</f>
        <v>0</v>
      </c>
      <c r="BY428" s="74">
        <f>IF(AND(ISNUMBER('Emissions (start here)'!AN428),ISNUMBER(Dispersion!$T$10)),'Emissions (start here)'!AN428*2000*453.59/8760/3600*Dispersion!$T$10,0)</f>
        <v>0</v>
      </c>
      <c r="BZ428" s="74">
        <f>IF(AND(ISNUMBER('Emissions (start here)'!AN428),ISNUMBER(Dispersion!$T$11)),'Emissions (start here)'!AN428*2000*453.59/8760/3600*Dispersion!$T$11,0)</f>
        <v>0</v>
      </c>
      <c r="CA428" s="74">
        <f>IF(AND(ISNUMBER('Emissions (start here)'!AO428),ISNUMBER(Dispersion!$U$8)),'Emissions (start here)'!AO428*453.59/3600*Dispersion!$U$8,0)</f>
        <v>0</v>
      </c>
      <c r="CB428" s="74">
        <f>IF(AND(ISNUMBER('Emissions (start here)'!AO428),ISNUMBER(Dispersion!$U$9)),'Emissions (start here)'!AO428*453.59/3600*Dispersion!$U$9,0)</f>
        <v>0</v>
      </c>
      <c r="CC428" s="74">
        <f>IF(AND(ISNUMBER('Emissions (start here)'!AP428),ISNUMBER(Dispersion!$U$10)),'Emissions (start here)'!AP428*2000*453.59/8760/3600*Dispersion!$U$10,0)</f>
        <v>0</v>
      </c>
      <c r="CD428" s="74">
        <f>IF(AND(ISNUMBER('Emissions (start here)'!AP428),ISNUMBER(Dispersion!$U$11)),'Emissions (start here)'!AP428*2000*453.59/8760/3600*Dispersion!$U$11,0)</f>
        <v>0</v>
      </c>
      <c r="CE428" s="74">
        <f>IF(AND(ISNUMBER('Emissions (start here)'!AQ428),ISNUMBER(Dispersion!$V$8)),'Emissions (start here)'!AQ428*453.59/3600*Dispersion!$V$8,0)</f>
        <v>0</v>
      </c>
      <c r="CF428" s="74">
        <f>IF(AND(ISNUMBER('Emissions (start here)'!AQ428),ISNUMBER(Dispersion!$V$9)),'Emissions (start here)'!AQ428*453.59/3600*Dispersion!$V$9,0)</f>
        <v>0</v>
      </c>
      <c r="CG428" s="74">
        <f>IF(AND(ISNUMBER('Emissions (start here)'!AR428),ISNUMBER(Dispersion!$V$10)),'Emissions (start here)'!AR428*2000*453.59/8760/3600*Dispersion!$V$10,0)</f>
        <v>0</v>
      </c>
      <c r="CH428" s="74">
        <f>IF(AND(ISNUMBER('Emissions (start here)'!AR428),ISNUMBER(Dispersion!$V$11)),'Emissions (start here)'!AR428*2000*453.59/8760/3600*Dispersion!$V$11,0)</f>
        <v>0</v>
      </c>
      <c r="CI428" s="74">
        <f>IF(AND(ISNUMBER('Emissions (start here)'!AS428),ISNUMBER(Dispersion!$W$8)),'Emissions (start here)'!AS428*453.59/3600*Dispersion!$W$8,0)</f>
        <v>0</v>
      </c>
      <c r="CJ428" s="74">
        <f>IF(AND(ISNUMBER('Emissions (start here)'!AS428),ISNUMBER(Dispersion!$W$9)),'Emissions (start here)'!AS428*453.59/3600*Dispersion!$W$9,0)</f>
        <v>0</v>
      </c>
      <c r="CK428" s="74">
        <f>IF(AND(ISNUMBER('Emissions (start here)'!AT428),ISNUMBER(Dispersion!$W$10)),'Emissions (start here)'!AT428*2000*453.59/8760/3600*Dispersion!$W$10,0)</f>
        <v>0</v>
      </c>
      <c r="CL428" s="74">
        <f>IF(AND(ISNUMBER('Emissions (start here)'!AT428),ISNUMBER(Dispersion!$W$11)),'Emissions (start here)'!AT428*2000*453.59/8760/3600*Dispersion!$W$11,0)</f>
        <v>0</v>
      </c>
      <c r="CM428" s="74">
        <f>IF(AND(ISNUMBER('Emissions (start here)'!AU428),ISNUMBER(Dispersion!$X$8)),'Emissions (start here)'!AU428*453.59/3600*Dispersion!$X$8,0)</f>
        <v>0</v>
      </c>
      <c r="CN428" s="74">
        <f>IF(AND(ISNUMBER('Emissions (start here)'!AU428),ISNUMBER(Dispersion!$X$9)),'Emissions (start here)'!AU428*453.59/3600*Dispersion!$X$9,0)</f>
        <v>0</v>
      </c>
      <c r="CO428" s="74">
        <f>IF(AND(ISNUMBER('Emissions (start here)'!AV428),ISNUMBER(Dispersion!$X$10)),'Emissions (start here)'!AV428*2000*453.59/8760/3600*Dispersion!$X$10,0)</f>
        <v>0</v>
      </c>
      <c r="CP428" s="74">
        <f>IF(AND(ISNUMBER('Emissions (start here)'!AV428),ISNUMBER(Dispersion!$X$11)),'Emissions (start here)'!AV428*2000*453.59/8760/3600*Dispersion!$X$11,0)</f>
        <v>0</v>
      </c>
      <c r="CQ428" s="74">
        <f>IF(AND(ISNUMBER('Emissions (start here)'!AW428),ISNUMBER(Dispersion!$Y$8)),'Emissions (start here)'!AW428*453.59/3600*Dispersion!$Y$8,0)</f>
        <v>0</v>
      </c>
      <c r="CR428" s="74">
        <f>IF(AND(ISNUMBER('Emissions (start here)'!AW428),ISNUMBER(Dispersion!$Y$9)),'Emissions (start here)'!AW428*453.59/3600*Dispersion!$Y$9,0)</f>
        <v>0</v>
      </c>
      <c r="CS428" s="74">
        <f>IF(AND(ISNUMBER('Emissions (start here)'!AX428),ISNUMBER(Dispersion!$Y$10)),'Emissions (start here)'!AX428*2000*453.59/8760/3600*Dispersion!$Y$10,0)</f>
        <v>0</v>
      </c>
      <c r="CT428" s="74">
        <f>IF(AND(ISNUMBER('Emissions (start here)'!AX428),ISNUMBER(Dispersion!$Y$11)),'Emissions (start here)'!AX428*2000*453.59/8760/3600*Dispersion!$Y$11,0)</f>
        <v>0</v>
      </c>
      <c r="CU428" s="74">
        <f>IF(AND(ISNUMBER('Emissions (start here)'!AY428),ISNUMBER(Dispersion!$Z$8)),'Emissions (start here)'!AY428*453.59/3600*Dispersion!$Z$8,0)</f>
        <v>0</v>
      </c>
      <c r="CV428" s="74">
        <f>IF(AND(ISNUMBER('Emissions (start here)'!AY428),ISNUMBER(Dispersion!$Z$9)),'Emissions (start here)'!AY428*453.59/3600*Dispersion!$Z$9,0)</f>
        <v>0</v>
      </c>
      <c r="CW428" s="74">
        <f>IF(AND(ISNUMBER('Emissions (start here)'!AZ428),ISNUMBER(Dispersion!$Z$10)),'Emissions (start here)'!AZ428*2000*453.59/8760/3600*Dispersion!$Z$10,0)</f>
        <v>0</v>
      </c>
      <c r="CX428" s="74">
        <f>IF(AND(ISNUMBER('Emissions (start here)'!AZ428),ISNUMBER(Dispersion!$Z$11)),'Emissions (start here)'!AZ428*2000*453.59/8760/3600*Dispersion!$Z$11,0)</f>
        <v>0</v>
      </c>
      <c r="CY428" s="74">
        <f>IF(AND(ISNUMBER('Emissions (start here)'!BA428),ISNUMBER(Dispersion!$AA$8)),'Emissions (start here)'!BA428*453.59/3600*Dispersion!$AA$8,0)</f>
        <v>0</v>
      </c>
      <c r="CZ428" s="74">
        <f>IF(AND(ISNUMBER('Emissions (start here)'!BA428),ISNUMBER(Dispersion!$AA$9)),'Emissions (start here)'!BA428*453.59/3600*Dispersion!$AA$9,0)</f>
        <v>0</v>
      </c>
      <c r="DA428" s="74">
        <f>IF(AND(ISNUMBER('Emissions (start here)'!BB428),ISNUMBER(Dispersion!$AA$10)),'Emissions (start here)'!BB428*2000*453.59/8760/3600*Dispersion!$AA$10,0)</f>
        <v>0</v>
      </c>
      <c r="DB428" s="74">
        <f>IF(AND(ISNUMBER('Emissions (start here)'!BB428),ISNUMBER(Dispersion!$AA$11)),'Emissions (start here)'!BB428*2000*453.59/8760/3600*Dispersion!$AA$11,0)</f>
        <v>0</v>
      </c>
      <c r="DC428" s="74">
        <f>IF(AND(ISNUMBER('Emissions (start here)'!BC428),ISNUMBER(Dispersion!$AB$8)),'Emissions (start here)'!BC428*453.59/3600*Dispersion!$AB$8,0)</f>
        <v>0</v>
      </c>
      <c r="DD428" s="74">
        <f>IF(AND(ISNUMBER('Emissions (start here)'!BC428),ISNUMBER(Dispersion!$AB$9)),'Emissions (start here)'!BC428*453.59/3600*Dispersion!$AB$9,0)</f>
        <v>0</v>
      </c>
      <c r="DE428" s="74">
        <f>IF(AND(ISNUMBER('Emissions (start here)'!BD428),ISNUMBER(Dispersion!$AB$10)),'Emissions (start here)'!BD428*2000*453.59/8760/3600*Dispersion!$AB$10,0)</f>
        <v>0</v>
      </c>
      <c r="DF428" s="74">
        <f>IF(AND(ISNUMBER('Emissions (start here)'!BD428),ISNUMBER(Dispersion!$AB$11)),'Emissions (start here)'!BD428*2000*453.59/8760/3600*Dispersion!$AB$11,0)</f>
        <v>0</v>
      </c>
      <c r="DG428" s="74">
        <f>IF(AND(ISNUMBER('Emissions (start here)'!BE428),ISNUMBER(Dispersion!$AC$8)),'Emissions (start here)'!BE428*453.59/3600*Dispersion!$AC$8,0)</f>
        <v>0</v>
      </c>
      <c r="DH428" s="74">
        <f>IF(AND(ISNUMBER('Emissions (start here)'!BE428),ISNUMBER(Dispersion!$AC$9)),'Emissions (start here)'!BE428*453.59/3600*Dispersion!$AC$9,0)</f>
        <v>0</v>
      </c>
      <c r="DI428" s="74">
        <f>IF(AND(ISNUMBER('Emissions (start here)'!BF428),ISNUMBER(Dispersion!$AC$10)),'Emissions (start here)'!BF428*2000*453.59/8760/3600*Dispersion!$AC$10,0)</f>
        <v>0</v>
      </c>
      <c r="DJ428" s="74">
        <f>IF(AND(ISNUMBER('Emissions (start here)'!BF428),ISNUMBER(Dispersion!$AC$11)),'Emissions (start here)'!BF428*2000*453.59/8760/3600*Dispersion!$AC$11,0)</f>
        <v>0</v>
      </c>
      <c r="DK428" s="74">
        <f>IF(AND(ISNUMBER('Emissions (start here)'!BG428),ISNUMBER(Dispersion!$AD$8)),'Emissions (start here)'!BG428*453.59/3600*Dispersion!$AD$8,0)</f>
        <v>0</v>
      </c>
      <c r="DL428" s="74">
        <f>IF(AND(ISNUMBER('Emissions (start here)'!BG428),ISNUMBER(Dispersion!$AD$9)),'Emissions (start here)'!BG428*453.59/3600*Dispersion!$AD$9,0)</f>
        <v>0</v>
      </c>
      <c r="DM428" s="74">
        <f>IF(AND(ISNUMBER('Emissions (start here)'!BH428),ISNUMBER(Dispersion!$AD$10)),'Emissions (start here)'!BH428*2000*453.59/8760/3600*Dispersion!$AD$10,0)</f>
        <v>0</v>
      </c>
      <c r="DN428" s="74">
        <f>IF(AND(ISNUMBER('Emissions (start here)'!BH428),ISNUMBER(Dispersion!$AD$11)),'Emissions (start here)'!BH428*2000*453.59/8760/3600*Dispersion!$AD$11,0)</f>
        <v>0</v>
      </c>
      <c r="DO428" s="74">
        <f>IF(AND(ISNUMBER('Emissions (start here)'!BI428),ISNUMBER(Dispersion!$AE$8)),'Emissions (start here)'!BI428*453.59/3600*Dispersion!$AE$8,0)</f>
        <v>0</v>
      </c>
      <c r="DP428" s="74">
        <f>IF(AND(ISNUMBER('Emissions (start here)'!BI428),ISNUMBER(Dispersion!$AE$9)),'Emissions (start here)'!BI428*453.59/3600*Dispersion!$AE$9,0)</f>
        <v>0</v>
      </c>
      <c r="DQ428" s="74">
        <f>IF(AND(ISNUMBER('Emissions (start here)'!BJ428),ISNUMBER(Dispersion!$AE$10)),'Emissions (start here)'!BJ428*2000*453.59/8760/3600*Dispersion!$AE$10,0)</f>
        <v>0</v>
      </c>
      <c r="DR428" s="74">
        <f>IF(AND(ISNUMBER('Emissions (start here)'!BJ428),ISNUMBER(Dispersion!$AE$11)),'Emissions (start here)'!BJ428*2000*453.59/8760/3600*Dispersion!$AE$11,0)</f>
        <v>0</v>
      </c>
      <c r="DS428" s="74">
        <f>IF(AND(ISNUMBER('Emissions (start here)'!BK428),ISNUMBER(Dispersion!$AF$8)),'Emissions (start here)'!BK428*453.59/3600*Dispersion!$AF$8,0)</f>
        <v>0</v>
      </c>
      <c r="DT428" s="74">
        <f>IF(AND(ISNUMBER('Emissions (start here)'!BK428),ISNUMBER(Dispersion!$AF$9)),'Emissions (start here)'!BK428*453.59/3600*Dispersion!$AF$9,0)</f>
        <v>0</v>
      </c>
      <c r="DU428" s="74">
        <f>IF(AND(ISNUMBER('Emissions (start here)'!BL428),ISNUMBER(Dispersion!$AF$10)),'Emissions (start here)'!BL428*2000*453.59/8760/3600*Dispersion!$AF$10,0)</f>
        <v>0</v>
      </c>
      <c r="DV428" s="74">
        <f>IF(AND(ISNUMBER('Emissions (start here)'!BL428),ISNUMBER(Dispersion!$AF$11)),'Emissions (start here)'!BL428*2000*453.59/8760/3600*Dispersion!$AF$11,0)</f>
        <v>0</v>
      </c>
      <c r="DW428" s="74">
        <f>IF(AND(ISNUMBER('Emissions (start here)'!BM428),ISNUMBER(Dispersion!$AG$8)),'Emissions (start here)'!BM428*453.59/3600*Dispersion!$AG$8,0)</f>
        <v>0</v>
      </c>
      <c r="DX428" s="74">
        <f>IF(AND(ISNUMBER('Emissions (start here)'!BM428),ISNUMBER(Dispersion!$AG$9)),'Emissions (start here)'!BM428*453.59/3600*Dispersion!$AG$9,0)</f>
        <v>0</v>
      </c>
      <c r="DY428" s="74">
        <f>IF(AND(ISNUMBER('Emissions (start here)'!BN428),ISNUMBER(Dispersion!$AG$10)),'Emissions (start here)'!BN428*2000*453.59/8760/3600*Dispersion!$AG$10,0)</f>
        <v>0</v>
      </c>
      <c r="DZ428" s="74">
        <f>IF(AND(ISNUMBER('Emissions (start here)'!BN428),ISNUMBER(Dispersion!$AG$11)),'Emissions (start here)'!BN428*2000*453.59/8760/3600*Dispersion!$AG$11,0)</f>
        <v>0</v>
      </c>
      <c r="EA428" s="74">
        <f>IF(AND(ISNUMBER('Emissions (start here)'!BO428),ISNUMBER(Dispersion!$AH$8)),'Emissions (start here)'!BO428*453.59/3600*Dispersion!$AH$8,0)</f>
        <v>0</v>
      </c>
      <c r="EB428" s="74">
        <f>IF(AND(ISNUMBER('Emissions (start here)'!BO428),ISNUMBER(Dispersion!$AH$9)),'Emissions (start here)'!BO428*453.59/3600*Dispersion!$AH$9,0)</f>
        <v>0</v>
      </c>
      <c r="EC428" s="74">
        <f>IF(AND(ISNUMBER('Emissions (start here)'!BP428),ISNUMBER(Dispersion!$AH$10)),'Emissions (start here)'!BP428*2000*453.59/8760/3600*Dispersion!$AH$10,0)</f>
        <v>0</v>
      </c>
      <c r="ED428" s="74">
        <f>IF(AND(ISNUMBER('Emissions (start here)'!BP428),ISNUMBER(Dispersion!$AH$11)),'Emissions (start here)'!BP428*2000*453.59/8760/3600*Dispersion!$AH$11,0)</f>
        <v>0</v>
      </c>
      <c r="EE428" s="74">
        <f>IF(AND(ISNUMBER('Emissions (start here)'!BQ428),ISNUMBER(Dispersion!$AI$8)),'Emissions (start here)'!BQ428*453.59/3600*Dispersion!$AI$8,0)</f>
        <v>0</v>
      </c>
      <c r="EF428" s="74">
        <f>IF(AND(ISNUMBER('Emissions (start here)'!BQ428),ISNUMBER(Dispersion!$AI$9)),'Emissions (start here)'!BQ428*453.59/3600*Dispersion!$AI$9,0)</f>
        <v>0</v>
      </c>
      <c r="EG428" s="74">
        <f>IF(AND(ISNUMBER('Emissions (start here)'!BR428),ISNUMBER(Dispersion!$AI$10)),'Emissions (start here)'!BR428*2000*453.59/8760/3600*Dispersion!$AI$10,0)</f>
        <v>0</v>
      </c>
      <c r="EH428" s="74">
        <f>IF(AND(ISNUMBER('Emissions (start here)'!BR428),ISNUMBER(Dispersion!$AI$11)),'Emissions (start here)'!BR428*2000*453.59/8760/3600*Dispersion!$AI$11,0)</f>
        <v>0</v>
      </c>
      <c r="EI428" s="74">
        <f>IF(AND(ISNUMBER('Emissions (start here)'!BS428),ISNUMBER(Dispersion!$AJ$8)),'Emissions (start here)'!BS428*453.59/3600*Dispersion!$AJ$8,0)</f>
        <v>0</v>
      </c>
      <c r="EJ428" s="74">
        <f>IF(AND(ISNUMBER('Emissions (start here)'!BS428),ISNUMBER(Dispersion!$AJ$9)),'Emissions (start here)'!BS428*453.59/3600*Dispersion!$AJ$9,0)</f>
        <v>0</v>
      </c>
      <c r="EK428" s="74">
        <f>IF(AND(ISNUMBER('Emissions (start here)'!BT428),ISNUMBER(Dispersion!$AJ$10)),'Emissions (start here)'!BT428*2000*453.59/8760/3600*Dispersion!$AJ$10,0)</f>
        <v>0</v>
      </c>
      <c r="EL428" s="74">
        <f>IF(AND(ISNUMBER('Emissions (start here)'!BT428),ISNUMBER(Dispersion!$AJ$11)),'Emissions (start here)'!BT428*2000*453.59/8760/3600*Dispersion!$AJ$11,0)</f>
        <v>0</v>
      </c>
      <c r="EM428" s="74">
        <f>IF(AND(ISNUMBER('Emissions (start here)'!BU428),ISNUMBER(Dispersion!$AK$8)),'Emissions (start here)'!BU428*453.59/3600*Dispersion!$AK$8,0)</f>
        <v>0</v>
      </c>
      <c r="EN428" s="74">
        <f>IF(AND(ISNUMBER('Emissions (start here)'!BU428),ISNUMBER(Dispersion!$AK$9)),'Emissions (start here)'!BU428*453.59/3600*Dispersion!$AK$9,0)</f>
        <v>0</v>
      </c>
      <c r="EO428" s="74">
        <f>IF(AND(ISNUMBER('Emissions (start here)'!BV428),ISNUMBER(Dispersion!$AK$10)),'Emissions (start here)'!BV428*2000*453.59/8760/3600*Dispersion!$AK$10,0)</f>
        <v>0</v>
      </c>
      <c r="EP428" s="74">
        <f>IF(AND(ISNUMBER('Emissions (start here)'!BV428),ISNUMBER(Dispersion!$AK$11)),'Emissions (start here)'!BV428*2000*453.59/8760/3600*Dispersion!$AK$11,0)</f>
        <v>0</v>
      </c>
      <c r="EQ428" s="74">
        <f>IF(AND(ISNUMBER('Emissions (start here)'!BW428),ISNUMBER(Dispersion!$AL$8)),'Emissions (start here)'!BW428*453.59/3600*Dispersion!$AL$8,0)</f>
        <v>0</v>
      </c>
      <c r="ER428" s="74">
        <f>IF(AND(ISNUMBER('Emissions (start here)'!BW428),ISNUMBER(Dispersion!$AL$9)),'Emissions (start here)'!BW428*453.59/3600*Dispersion!$AL$9,0)</f>
        <v>0</v>
      </c>
      <c r="ES428" s="74">
        <f>IF(AND(ISNUMBER('Emissions (start here)'!BX428),ISNUMBER(Dispersion!$AL$10)),'Emissions (start here)'!BX428*2000*453.59/8760/3600*Dispersion!$AL$10,0)</f>
        <v>0</v>
      </c>
      <c r="ET428" s="74">
        <f>IF(AND(ISNUMBER('Emissions (start here)'!BX428),ISNUMBER(Dispersion!$AL$11)),'Emissions (start here)'!BX428*2000*453.59/8760/3600*Dispersion!$AL$11,0)</f>
        <v>0</v>
      </c>
      <c r="EU428" s="74">
        <f>IF(AND(ISNUMBER('Emissions (start here)'!BY428),ISNUMBER(Dispersion!$AM$8)),'Emissions (start here)'!BY428*453.59/3600*Dispersion!$AM$8,0)</f>
        <v>0</v>
      </c>
      <c r="EV428" s="74">
        <f>IF(AND(ISNUMBER('Emissions (start here)'!BY428),ISNUMBER(Dispersion!$AM$9)),'Emissions (start here)'!BY428*453.59/3600*Dispersion!$AM$9,0)</f>
        <v>0</v>
      </c>
      <c r="EW428" s="74">
        <f>IF(AND(ISNUMBER('Emissions (start here)'!BZ428),ISNUMBER(Dispersion!$AM$10)),'Emissions (start here)'!BZ428*2000*453.59/8760/3600*Dispersion!$AM$10,0)</f>
        <v>0</v>
      </c>
      <c r="EX428" s="74">
        <f>IF(AND(ISNUMBER('Emissions (start here)'!BZ428),ISNUMBER(Dispersion!$AM$11)),'Emissions (start here)'!BZ428*2000*453.59/8760/3600*Dispersion!$AM$11,0)</f>
        <v>0</v>
      </c>
      <c r="EY428" s="74">
        <f>IF(AND(ISNUMBER('Emissions (start here)'!CA428),ISNUMBER(Dispersion!$AN$8)),'Emissions (start here)'!CA428*453.59/3600*Dispersion!$AN$8,0)</f>
        <v>0</v>
      </c>
      <c r="EZ428" s="74">
        <f>IF(AND(ISNUMBER('Emissions (start here)'!CA428),ISNUMBER(Dispersion!$AN$9)),'Emissions (start here)'!CA428*453.59/3600*Dispersion!$AN$9,0)</f>
        <v>0</v>
      </c>
      <c r="FA428" s="74">
        <f>IF(AND(ISNUMBER('Emissions (start here)'!CB428),ISNUMBER(Dispersion!$AN$10)),'Emissions (start here)'!CB428*2000*453.59/8760/3600*Dispersion!$AN$10,0)</f>
        <v>0</v>
      </c>
      <c r="FB428" s="74">
        <f>IF(AND(ISNUMBER('Emissions (start here)'!CB428),ISNUMBER(Dispersion!$AN$11)),'Emissions (start here)'!CB428*2000*453.59/8760/3600*Dispersion!$AN$11,0)</f>
        <v>0</v>
      </c>
      <c r="FC428" s="74">
        <f>IF(AND(ISNUMBER('Emissions (start here)'!CC428),ISNUMBER(Dispersion!$AO$8)),'Emissions (start here)'!CC428*453.59/3600*Dispersion!$AO$8,0)</f>
        <v>0</v>
      </c>
      <c r="FD428" s="74">
        <f>IF(AND(ISNUMBER('Emissions (start here)'!CC428),ISNUMBER(Dispersion!$AO$9)),'Emissions (start here)'!CC428*453.59/3600*Dispersion!$AO$9,0)</f>
        <v>0</v>
      </c>
      <c r="FE428" s="74">
        <f>IF(AND(ISNUMBER('Emissions (start here)'!CD428),ISNUMBER(Dispersion!$AO$10)),'Emissions (start here)'!CD428*2000*453.59/8760/3600*Dispersion!$AO$10,0)</f>
        <v>0</v>
      </c>
      <c r="FF428" s="74">
        <f>IF(AND(ISNUMBER('Emissions (start here)'!CD428),ISNUMBER(Dispersion!$AO$11)),'Emissions (start here)'!CD428*2000*453.59/8760/3600*Dispersion!$AO$11,0)</f>
        <v>0</v>
      </c>
      <c r="FG428" s="74">
        <f>IF(AND(ISNUMBER('Emissions (start here)'!CE428),ISNUMBER(Dispersion!$AP$8)),'Emissions (start here)'!CE428*453.59/3600*Dispersion!$AP$8,0)</f>
        <v>0</v>
      </c>
      <c r="FH428" s="74">
        <f>IF(AND(ISNUMBER('Emissions (start here)'!CE428),ISNUMBER(Dispersion!$AP$9)),'Emissions (start here)'!CE428*453.59/3600*Dispersion!$AP$9,0)</f>
        <v>0</v>
      </c>
      <c r="FI428" s="74">
        <f>IF(AND(ISNUMBER('Emissions (start here)'!CF428),ISNUMBER(Dispersion!$AP$10)),'Emissions (start here)'!CF428*2000*453.59/8760/3600*Dispersion!$AP$10,0)</f>
        <v>0</v>
      </c>
      <c r="FJ428" s="74">
        <f>IF(AND(ISNUMBER('Emissions (start here)'!CF428),ISNUMBER(Dispersion!$AP$11)),'Emissions (start here)'!CF428*2000*453.59/8760/3600*Dispersion!$AP$11,0)</f>
        <v>0</v>
      </c>
      <c r="FK428" s="74">
        <f>IF(AND(ISNUMBER('Emissions (start here)'!CG428),ISNUMBER(Dispersion!$AQ$8)),'Emissions (start here)'!CG428*453.59/3600*Dispersion!$AQ$8,0)</f>
        <v>0</v>
      </c>
      <c r="FL428" s="74">
        <f>IF(AND(ISNUMBER('Emissions (start here)'!CG428),ISNUMBER(Dispersion!$AQ$9)),'Emissions (start here)'!CG428*453.59/3600*Dispersion!$AQ$9,0)</f>
        <v>0</v>
      </c>
      <c r="FM428" s="74">
        <f>IF(AND(ISNUMBER('Emissions (start here)'!CH428),ISNUMBER(Dispersion!$AQ$10)),'Emissions (start here)'!CH428*2000*453.59/8760/3600*Dispersion!$AQ$10,0)</f>
        <v>0</v>
      </c>
      <c r="FN428" s="74">
        <f>IF(AND(ISNUMBER('Emissions (start here)'!CH428),ISNUMBER(Dispersion!$AQ$11)),'Emissions (start here)'!CH428*2000*453.59/8760/3600*Dispersion!$AQ$11,0)</f>
        <v>0</v>
      </c>
      <c r="FO428" s="74">
        <f>IF(AND(ISNUMBER('Emissions (start here)'!CI428),ISNUMBER(Dispersion!$AR$8)),'Emissions (start here)'!CI428*453.59/3600*Dispersion!$AR$8,0)</f>
        <v>0</v>
      </c>
      <c r="FP428" s="74">
        <f>IF(AND(ISNUMBER('Emissions (start here)'!CI428),ISNUMBER(Dispersion!$AR$9)),'Emissions (start here)'!CI428*453.59/3600*Dispersion!$AR$9,0)</f>
        <v>0</v>
      </c>
      <c r="FQ428" s="74">
        <f>IF(AND(ISNUMBER('Emissions (start here)'!CJ428),ISNUMBER(Dispersion!$AR$10)),'Emissions (start here)'!CJ428*2000*453.59/8760/3600*Dispersion!$AR$10,0)</f>
        <v>0</v>
      </c>
      <c r="FR428" s="74">
        <f>IF(AND(ISNUMBER('Emissions (start here)'!CJ428),ISNUMBER(Dispersion!$AR$11)),'Emissions (start here)'!CJ428*2000*453.59/8760/3600*Dispersion!$AR$11,0)</f>
        <v>0</v>
      </c>
      <c r="FS428" s="74">
        <f>IF(AND(ISNUMBER('Emissions (start here)'!CK428),ISNUMBER(Dispersion!$AS$8)),'Emissions (start here)'!CK428*453.59/3600*Dispersion!$AS$8,0)</f>
        <v>0</v>
      </c>
      <c r="FT428" s="74">
        <f>IF(AND(ISNUMBER('Emissions (start here)'!CK428),ISNUMBER(Dispersion!$AS$9)),'Emissions (start here)'!CK428*453.59/3600*Dispersion!$AS$9,0)</f>
        <v>0</v>
      </c>
      <c r="FU428" s="74">
        <f>IF(AND(ISNUMBER('Emissions (start here)'!CL428),ISNUMBER(Dispersion!$AS$10)),'Emissions (start here)'!CL428*2000*453.59/8760/3600*Dispersion!$AS$10,0)</f>
        <v>0</v>
      </c>
      <c r="FV428" s="74">
        <f>IF(AND(ISNUMBER('Emissions (start here)'!CL428),ISNUMBER(Dispersion!$AS$11)),'Emissions (start here)'!CL428*2000*453.59/8760/3600*Dispersion!$AS$11,0)</f>
        <v>0</v>
      </c>
      <c r="FW428" s="74">
        <f>IF(AND(ISNUMBER('Emissions (start here)'!CM428),ISNUMBER(Dispersion!$AT$8)),'Emissions (start here)'!CM428*453.59/3600*Dispersion!$AT$8,0)</f>
        <v>0</v>
      </c>
      <c r="FX428" s="74">
        <f>IF(AND(ISNUMBER('Emissions (start here)'!CM428),ISNUMBER(Dispersion!$AT$9)),'Emissions (start here)'!CM428*453.59/3600*Dispersion!$AT$9,0)</f>
        <v>0</v>
      </c>
      <c r="FY428" s="74">
        <f>IF(AND(ISNUMBER('Emissions (start here)'!CN428),ISNUMBER(Dispersion!$AT$10)),'Emissions (start here)'!CN428*2000*453.59/8760/3600*Dispersion!$AT$10,0)</f>
        <v>0</v>
      </c>
      <c r="FZ428" s="74">
        <f>IF(AND(ISNUMBER('Emissions (start here)'!CN428),ISNUMBER(Dispersion!$AT$11)),'Emissions (start here)'!CN428*2000*453.59/8760/3600*Dispersion!$AT$11,0)</f>
        <v>0</v>
      </c>
      <c r="GA428" s="74">
        <f>IF(AND(ISNUMBER('Emissions (start here)'!CO428),ISNUMBER(Dispersion!$AU$8)),'Emissions (start here)'!CO428*453.59/3600*Dispersion!$AU$8,0)</f>
        <v>0</v>
      </c>
      <c r="GB428" s="74">
        <f>IF(AND(ISNUMBER('Emissions (start here)'!CO428),ISNUMBER(Dispersion!$AU$9)),'Emissions (start here)'!CO428*453.59/3600*Dispersion!$AU$9,0)</f>
        <v>0</v>
      </c>
      <c r="GC428" s="74">
        <f>IF(AND(ISNUMBER('Emissions (start here)'!CP428),ISNUMBER(Dispersion!$AU$10)),'Emissions (start here)'!CP428*2000*453.59/8760/3600*Dispersion!$AU$10,0)</f>
        <v>0</v>
      </c>
      <c r="GD428" s="74">
        <f>IF(AND(ISNUMBER('Emissions (start here)'!CP428),ISNUMBER(Dispersion!$AU$11)),'Emissions (start here)'!CP428*2000*453.59/8760/3600*Dispersion!$AU$11,0)</f>
        <v>0</v>
      </c>
      <c r="GE428" s="74">
        <f>IF(AND(ISNUMBER('Emissions (start here)'!CQ428),ISNUMBER(Dispersion!$AV$8)),'Emissions (start here)'!CQ428*453.59/3600*Dispersion!$AV$8,0)</f>
        <v>0</v>
      </c>
      <c r="GF428" s="74">
        <f>IF(AND(ISNUMBER('Emissions (start here)'!CQ428),ISNUMBER(Dispersion!$AV$9)),'Emissions (start here)'!CQ428*453.59/3600*Dispersion!$AV$9,0)</f>
        <v>0</v>
      </c>
      <c r="GG428" s="74">
        <f>IF(AND(ISNUMBER('Emissions (start here)'!CR428),ISNUMBER(Dispersion!$AV$10)),'Emissions (start here)'!CR428*2000*453.59/8760/3600*Dispersion!$AV$10,0)</f>
        <v>0</v>
      </c>
      <c r="GH428" s="74">
        <f>IF(AND(ISNUMBER('Emissions (start here)'!CR428),ISNUMBER(Dispersion!$AV$11)),'Emissions (start here)'!CR428*2000*453.59/8760/3600*Dispersion!$AV$11,0)</f>
        <v>0</v>
      </c>
      <c r="GI428" s="74">
        <f>IF(AND(ISNUMBER('Emissions (start here)'!CS428),ISNUMBER(Dispersion!$AW$8)),'Emissions (start here)'!CS428*453.59/3600*Dispersion!$AW$8,0)</f>
        <v>0</v>
      </c>
      <c r="GJ428" s="74">
        <f>IF(AND(ISNUMBER('Emissions (start here)'!CS428),ISNUMBER(Dispersion!$AW$9)),'Emissions (start here)'!CS428*453.59/3600*Dispersion!$AW$9,0)</f>
        <v>0</v>
      </c>
      <c r="GK428" s="74">
        <f>IF(AND(ISNUMBER('Emissions (start here)'!CT428),ISNUMBER(Dispersion!$AW$10)),'Emissions (start here)'!CT428*2000*453.59/8760/3600*Dispersion!$AW$10,0)</f>
        <v>0</v>
      </c>
      <c r="GL428" s="74">
        <f>IF(AND(ISNUMBER('Emissions (start here)'!CT428),ISNUMBER(Dispersion!$AW$11)),'Emissions (start here)'!CT428*2000*453.59/8760/3600*Dispersion!$AW$11,0)</f>
        <v>0</v>
      </c>
      <c r="GM428" s="74">
        <f>IF(AND(ISNUMBER('Emissions (start here)'!CU428),ISNUMBER(Dispersion!$AX$8)),'Emissions (start here)'!CU428*453.59/3600*Dispersion!$AX$8,0)</f>
        <v>0</v>
      </c>
      <c r="GN428" s="74">
        <f>IF(AND(ISNUMBER('Emissions (start here)'!CU428),ISNUMBER(Dispersion!$AX$9)),'Emissions (start here)'!CU428*453.59/3600*Dispersion!$AX$9,0)</f>
        <v>0</v>
      </c>
      <c r="GO428" s="74">
        <f>IF(AND(ISNUMBER('Emissions (start here)'!CV428),ISNUMBER(Dispersion!$AX$10)),'Emissions (start here)'!CV428*2000*453.59/8760/3600*Dispersion!$AX$10,0)</f>
        <v>0</v>
      </c>
      <c r="GP428" s="74">
        <f>IF(AND(ISNUMBER('Emissions (start here)'!CV428),ISNUMBER(Dispersion!$AX$11)),'Emissions (start here)'!CV428*2000*453.59/8760/3600*Dispersion!$AX$11,0)</f>
        <v>0</v>
      </c>
      <c r="GQ428" s="74">
        <f>IF(AND(ISNUMBER('Emissions (start here)'!CW428),ISNUMBER(Dispersion!$AY$8)),'Emissions (start here)'!CW428*453.59/3600*Dispersion!$AY$8,0)</f>
        <v>0</v>
      </c>
      <c r="GR428" s="74">
        <f>IF(AND(ISNUMBER('Emissions (start here)'!CW428),ISNUMBER(Dispersion!$AY$9)),'Emissions (start here)'!CW428*453.59/3600*Dispersion!$AY$9,0)</f>
        <v>0</v>
      </c>
      <c r="GS428" s="74">
        <f>IF(AND(ISNUMBER('Emissions (start here)'!CX428),ISNUMBER(Dispersion!$AY$10)),'Emissions (start here)'!CX428*2000*453.59/8760/3600*Dispersion!$AY$10,0)</f>
        <v>0</v>
      </c>
      <c r="GT428" s="74">
        <f>IF(AND(ISNUMBER('Emissions (start here)'!CX428),ISNUMBER(Dispersion!$AY$11)),'Emissions (start here)'!CX428*2000*453.59/8760/3600*Dispersion!$AY$11,0)</f>
        <v>0</v>
      </c>
      <c r="GU428" s="74">
        <f>IF(AND(ISNUMBER('Emissions (start here)'!CY428),ISNUMBER(Dispersion!$AZ$8)),'Emissions (start here)'!CY428*453.59/3600*Dispersion!$AZ$8,0)</f>
        <v>0</v>
      </c>
      <c r="GV428" s="74">
        <f>IF(AND(ISNUMBER('Emissions (start here)'!CY428),ISNUMBER(Dispersion!$AZ$9)),'Emissions (start here)'!CY428*453.59/3600*Dispersion!$AZ$9,0)</f>
        <v>0</v>
      </c>
      <c r="GW428" s="74">
        <f>IF(AND(ISNUMBER('Emissions (start here)'!CZ428),ISNUMBER(Dispersion!$AZ$10)),'Emissions (start here)'!CZ428*2000*453.59/8760/3600*Dispersion!$AZ$10,0)</f>
        <v>0</v>
      </c>
      <c r="GX428" s="74">
        <f>IF(AND(ISNUMBER('Emissions (start here)'!CZ428),ISNUMBER(Dispersion!$AZ$11)),'Emissions (start here)'!CZ428*2000*453.59/8760/3600*Dispersion!$AZ$11,0)</f>
        <v>0</v>
      </c>
    </row>
    <row r="429" spans="1:206" x14ac:dyDescent="0.2">
      <c r="A429" s="51" t="str">
        <f>'Tox Values'!C429</f>
        <v>91-08-7</v>
      </c>
      <c r="B429" s="94" t="str">
        <f>'Tox Values'!D429</f>
        <v>Toluene-2,6-diisocyanate</v>
      </c>
      <c r="C429" s="96">
        <f t="shared" si="25"/>
        <v>0</v>
      </c>
      <c r="D429" s="74">
        <f t="shared" si="26"/>
        <v>0</v>
      </c>
      <c r="E429" s="74">
        <f t="shared" si="27"/>
        <v>0</v>
      </c>
      <c r="F429" s="99">
        <f t="shared" si="28"/>
        <v>0</v>
      </c>
      <c r="G429" s="97">
        <f>IF(AND(ISNUMBER('Emissions (start here)'!E429),ISNUMBER(Dispersion!$C$8)),'Emissions (start here)'!E429*453.59/3600*Dispersion!$C$8,0)</f>
        <v>0</v>
      </c>
      <c r="H429" s="74">
        <f>IF(AND(ISNUMBER('Emissions (start here)'!E429),ISNUMBER(Dispersion!$C$9)),'Emissions (start here)'!E429*453.59/3600*Dispersion!$C$9,0)</f>
        <v>0</v>
      </c>
      <c r="I429" s="74">
        <f>IF(AND(ISNUMBER('Emissions (start here)'!F429),ISNUMBER(Dispersion!$C$10)),'Emissions (start here)'!F429*2000*453.59/8760/3600*Dispersion!$C$10,0)</f>
        <v>0</v>
      </c>
      <c r="J429" s="74">
        <f>IF(AND(ISNUMBER('Emissions (start here)'!F429),ISNUMBER(Dispersion!$C$11)),'Emissions (start here)'!F429*2000*453.59/8760/3600*Dispersion!$C$11,0)</f>
        <v>0</v>
      </c>
      <c r="K429" s="74">
        <f>IF(AND(ISNUMBER('Emissions (start here)'!G429),ISNUMBER(Dispersion!$D$8)),'Emissions (start here)'!G429*453.59/3600*Dispersion!$D$8,0)</f>
        <v>0</v>
      </c>
      <c r="L429" s="74">
        <f>IF(AND(ISNUMBER('Emissions (start here)'!G429),ISNUMBER(Dispersion!$D$9)),'Emissions (start here)'!G429*453.59/3600*Dispersion!$D$9,0)</f>
        <v>0</v>
      </c>
      <c r="M429" s="74">
        <f>IF(AND(ISNUMBER('Emissions (start here)'!H429),ISNUMBER(Dispersion!$D$10)),'Emissions (start here)'!H429*2000*453.59/8760/3600*Dispersion!$D$10,0)</f>
        <v>0</v>
      </c>
      <c r="N429" s="74">
        <f>IF(AND(ISNUMBER('Emissions (start here)'!H429),ISNUMBER(Dispersion!$D$11)),'Emissions (start here)'!H429*2000*453.59/8760/3600*Dispersion!$D$11,0)</f>
        <v>0</v>
      </c>
      <c r="O429" s="74">
        <f>IF(AND(ISNUMBER('Emissions (start here)'!I429),ISNUMBER(Dispersion!$E$8)),'Emissions (start here)'!I429*453.59/3600*Dispersion!$E$8,0)</f>
        <v>0</v>
      </c>
      <c r="P429" s="74">
        <f>IF(AND(ISNUMBER('Emissions (start here)'!I429),ISNUMBER(Dispersion!$E$9)),'Emissions (start here)'!I429*453.59/3600*Dispersion!$E$9,0)</f>
        <v>0</v>
      </c>
      <c r="Q429" s="74">
        <f>IF(AND(ISNUMBER('Emissions (start here)'!J429),ISNUMBER(Dispersion!$E$10)),'Emissions (start here)'!J429*2000*453.59/8760/3600*Dispersion!$E$10,0)</f>
        <v>0</v>
      </c>
      <c r="R429" s="74">
        <f>IF(AND(ISNUMBER('Emissions (start here)'!J429),ISNUMBER(Dispersion!$E$11)),'Emissions (start here)'!J429*2000*453.59/8760/3600*Dispersion!$E$11,0)</f>
        <v>0</v>
      </c>
      <c r="S429" s="74">
        <f>IF(AND(ISNUMBER('Emissions (start here)'!K429),ISNUMBER(Dispersion!$F$8)),'Emissions (start here)'!K429*453.59/3600*Dispersion!$F$8,0)</f>
        <v>0</v>
      </c>
      <c r="T429" s="74">
        <f>IF(AND(ISNUMBER('Emissions (start here)'!K429),ISNUMBER(Dispersion!$F$9)),'Emissions (start here)'!K429*453.59/3600*Dispersion!$F$9,0)</f>
        <v>0</v>
      </c>
      <c r="U429" s="74">
        <f>IF(AND(ISNUMBER('Emissions (start here)'!L429),ISNUMBER(Dispersion!$F$10)),'Emissions (start here)'!L429*2000*453.59/8760/3600*Dispersion!$F$10,0)</f>
        <v>0</v>
      </c>
      <c r="V429" s="74">
        <f>IF(AND(ISNUMBER('Emissions (start here)'!L429),ISNUMBER(Dispersion!$F$11)),'Emissions (start here)'!L429*2000*453.59/8760/3600*Dispersion!$F$11,0)</f>
        <v>0</v>
      </c>
      <c r="W429" s="74">
        <f>IF(AND(ISNUMBER('Emissions (start here)'!M429),ISNUMBER(Dispersion!$G$8)),'Emissions (start here)'!M429*453.59/3600*Dispersion!$G$8,0)</f>
        <v>0</v>
      </c>
      <c r="X429" s="74">
        <f>IF(AND(ISNUMBER('Emissions (start here)'!M429),ISNUMBER(Dispersion!$G$9)),'Emissions (start here)'!M429*453.59/3600*Dispersion!$G$9,0)</f>
        <v>0</v>
      </c>
      <c r="Y429" s="74">
        <f>IF(AND(ISNUMBER('Emissions (start here)'!N429),ISNUMBER(Dispersion!$G$10)),'Emissions (start here)'!N429*2000*453.59/8760/3600*Dispersion!$G$10,0)</f>
        <v>0</v>
      </c>
      <c r="Z429" s="74">
        <f>IF(AND(ISNUMBER('Emissions (start here)'!N429),ISNUMBER(Dispersion!$G$11)),'Emissions (start here)'!N429*2000*453.59/8760/3600*Dispersion!$G$11,0)</f>
        <v>0</v>
      </c>
      <c r="AA429" s="74">
        <f>IF(AND(ISNUMBER('Emissions (start here)'!O429),ISNUMBER(Dispersion!$H$8)),'Emissions (start here)'!O429*453.59/3600*Dispersion!$H$8,0)</f>
        <v>0</v>
      </c>
      <c r="AB429" s="74">
        <f>IF(AND(ISNUMBER('Emissions (start here)'!O429),ISNUMBER(Dispersion!$H$9)),'Emissions (start here)'!O429*453.59/3600*Dispersion!$H$9,0)</f>
        <v>0</v>
      </c>
      <c r="AC429" s="74">
        <f>IF(AND(ISNUMBER('Emissions (start here)'!P429),ISNUMBER(Dispersion!$H$10)),'Emissions (start here)'!P429*2000*453.59/8760/3600*Dispersion!$H$10,0)</f>
        <v>0</v>
      </c>
      <c r="AD429" s="74">
        <f>IF(AND(ISNUMBER('Emissions (start here)'!P429),ISNUMBER(Dispersion!$H$11)),'Emissions (start here)'!P429*2000*453.59/8760/3600*Dispersion!$H$11,0)</f>
        <v>0</v>
      </c>
      <c r="AE429" s="74">
        <f>IF(AND(ISNUMBER('Emissions (start here)'!Q429),ISNUMBER(Dispersion!$I$8)),'Emissions (start here)'!Q429*453.59/3600*Dispersion!$I$8,0)</f>
        <v>0</v>
      </c>
      <c r="AF429" s="74">
        <f>IF(AND(ISNUMBER('Emissions (start here)'!Q429),ISNUMBER(Dispersion!$I$9)),'Emissions (start here)'!Q429*453.59/3600*Dispersion!$I$9,0)</f>
        <v>0</v>
      </c>
      <c r="AG429" s="74">
        <f>IF(AND(ISNUMBER('Emissions (start here)'!R429),ISNUMBER(Dispersion!$I$10)),'Emissions (start here)'!R429*2000*453.59/8760/3600*Dispersion!$I$10,0)</f>
        <v>0</v>
      </c>
      <c r="AH429" s="74">
        <f>IF(AND(ISNUMBER('Emissions (start here)'!R429),ISNUMBER(Dispersion!$I$11)),'Emissions (start here)'!R429*2000*453.59/8760/3600*Dispersion!$I$11,0)</f>
        <v>0</v>
      </c>
      <c r="AI429" s="74">
        <f>IF(AND(ISNUMBER('Emissions (start here)'!S429),ISNUMBER(Dispersion!$J$8)),'Emissions (start here)'!S429*453.59/3600*Dispersion!$J$8,0)</f>
        <v>0</v>
      </c>
      <c r="AJ429" s="74">
        <f>IF(AND(ISNUMBER('Emissions (start here)'!S429),ISNUMBER(Dispersion!$J$9)),'Emissions (start here)'!S429*453.59/3600*Dispersion!$J$9,0)</f>
        <v>0</v>
      </c>
      <c r="AK429" s="74">
        <f>IF(AND(ISNUMBER('Emissions (start here)'!T429),ISNUMBER(Dispersion!$J$10)),'Emissions (start here)'!T429*2000*453.59/8760/3600*Dispersion!$J$10,0)</f>
        <v>0</v>
      </c>
      <c r="AL429" s="74">
        <f>IF(AND(ISNUMBER('Emissions (start here)'!T429),ISNUMBER(Dispersion!$J$11)),'Emissions (start here)'!T429*2000*453.59/8760/3600*Dispersion!$J$11,0)</f>
        <v>0</v>
      </c>
      <c r="AM429" s="74">
        <f>IF(AND(ISNUMBER('Emissions (start here)'!U429),ISNUMBER(Dispersion!$K$8)),'Emissions (start here)'!U429*453.59/3600*Dispersion!$K$8,0)</f>
        <v>0</v>
      </c>
      <c r="AN429" s="74">
        <f>IF(AND(ISNUMBER('Emissions (start here)'!U429),ISNUMBER(Dispersion!$K$9)),'Emissions (start here)'!U429*453.59/3600*Dispersion!$K$9,0)</f>
        <v>0</v>
      </c>
      <c r="AO429" s="74">
        <f>IF(AND(ISNUMBER('Emissions (start here)'!V429),ISNUMBER(Dispersion!$K$10)),'Emissions (start here)'!V429*2000*453.59/8760/3600*Dispersion!$K$10,0)</f>
        <v>0</v>
      </c>
      <c r="AP429" s="74">
        <f>IF(AND(ISNUMBER('Emissions (start here)'!V429),ISNUMBER(Dispersion!$K$11)),'Emissions (start here)'!V429*2000*453.59/8760/3600*Dispersion!$K$11,0)</f>
        <v>0</v>
      </c>
      <c r="AQ429" s="74">
        <f>IF(AND(ISNUMBER('Emissions (start here)'!W429),ISNUMBER(Dispersion!$L$8)),'Emissions (start here)'!W429*453.59/3600*Dispersion!$L$8,0)</f>
        <v>0</v>
      </c>
      <c r="AR429" s="74">
        <f>IF(AND(ISNUMBER('Emissions (start here)'!W429),ISNUMBER(Dispersion!$L$9)),'Emissions (start here)'!W429*453.59/3600*Dispersion!$L$9,0)</f>
        <v>0</v>
      </c>
      <c r="AS429" s="74">
        <f>IF(AND(ISNUMBER('Emissions (start here)'!X429),ISNUMBER(Dispersion!$L$10)),'Emissions (start here)'!X429*2000*453.59/8760/3600*Dispersion!$L$10,0)</f>
        <v>0</v>
      </c>
      <c r="AT429" s="74">
        <f>IF(AND(ISNUMBER('Emissions (start here)'!X429),ISNUMBER(Dispersion!$L$11)),'Emissions (start here)'!X429*2000*453.59/8760/3600*Dispersion!$L$11,0)</f>
        <v>0</v>
      </c>
      <c r="AU429" s="74">
        <f>IF(AND(ISNUMBER('Emissions (start here)'!Y429),ISNUMBER(Dispersion!$M$8)),'Emissions (start here)'!Y429*453.59/3600*Dispersion!$M$8,0)</f>
        <v>0</v>
      </c>
      <c r="AV429" s="74">
        <f>IF(AND(ISNUMBER('Emissions (start here)'!Y429),ISNUMBER(Dispersion!$M$9)),'Emissions (start here)'!Y429*453.59/3600*Dispersion!$M$9,0)</f>
        <v>0</v>
      </c>
      <c r="AW429" s="74">
        <f>IF(AND(ISNUMBER('Emissions (start here)'!Z429),ISNUMBER(Dispersion!$M$10)),'Emissions (start here)'!Z429*2000*453.59/8760/3600*Dispersion!$M$10,0)</f>
        <v>0</v>
      </c>
      <c r="AX429" s="74">
        <f>IF(AND(ISNUMBER('Emissions (start here)'!Z429),ISNUMBER(Dispersion!$M$11)),'Emissions (start here)'!Z429*2000*453.59/8760/3600*Dispersion!$M$11,0)</f>
        <v>0</v>
      </c>
      <c r="AY429" s="74">
        <f>IF(AND(ISNUMBER('Emissions (start here)'!AA429),ISNUMBER(Dispersion!$N$8)),'Emissions (start here)'!AA429*453.59/3600*Dispersion!$N$8,0)</f>
        <v>0</v>
      </c>
      <c r="AZ429" s="74">
        <f>IF(AND(ISNUMBER('Emissions (start here)'!AA429),ISNUMBER(Dispersion!$N$9)),'Emissions (start here)'!AA429*453.59/3600*Dispersion!$N$9,0)</f>
        <v>0</v>
      </c>
      <c r="BA429" s="74">
        <f>IF(AND(ISNUMBER('Emissions (start here)'!AB429),ISNUMBER(Dispersion!$N$10)),'Emissions (start here)'!AB429*2000*453.59/8760/3600*Dispersion!$N$10,0)</f>
        <v>0</v>
      </c>
      <c r="BB429" s="74">
        <f>IF(AND(ISNUMBER('Emissions (start here)'!AB429),ISNUMBER(Dispersion!$N$11)),'Emissions (start here)'!AB429*2000*453.59/8760/3600*Dispersion!$N$11,0)</f>
        <v>0</v>
      </c>
      <c r="BC429" s="74">
        <f>IF(AND(ISNUMBER('Emissions (start here)'!AC429),ISNUMBER(Dispersion!$O$8)),'Emissions (start here)'!AC429*453.59/3600*Dispersion!$O$8,0)</f>
        <v>0</v>
      </c>
      <c r="BD429" s="74">
        <f>IF(AND(ISNUMBER('Emissions (start here)'!AC429),ISNUMBER(Dispersion!$O$9)),'Emissions (start here)'!AC429*453.59/3600*Dispersion!$O$9,0)</f>
        <v>0</v>
      </c>
      <c r="BE429" s="74">
        <f>IF(AND(ISNUMBER('Emissions (start here)'!AD429),ISNUMBER(Dispersion!$O$10)),'Emissions (start here)'!AD429*2000*453.59/8760/3600*Dispersion!$O$10,0)</f>
        <v>0</v>
      </c>
      <c r="BF429" s="74">
        <f>IF(AND(ISNUMBER('Emissions (start here)'!AD429),ISNUMBER(Dispersion!$O$11)),'Emissions (start here)'!AD429*2000*453.59/8760/3600*Dispersion!$O$11,0)</f>
        <v>0</v>
      </c>
      <c r="BG429" s="74">
        <f>IF(AND(ISNUMBER('Emissions (start here)'!AE429),ISNUMBER(Dispersion!$P$8)),'Emissions (start here)'!AE429*453.59/3600*Dispersion!$P$8,0)</f>
        <v>0</v>
      </c>
      <c r="BH429" s="74">
        <f>IF(AND(ISNUMBER('Emissions (start here)'!AE429),ISNUMBER(Dispersion!$P$9)),'Emissions (start here)'!AE429*453.59/3600*Dispersion!$P$9,0)</f>
        <v>0</v>
      </c>
      <c r="BI429" s="74">
        <f>IF(AND(ISNUMBER('Emissions (start here)'!AF429),ISNUMBER(Dispersion!$P$10)),'Emissions (start here)'!AF429*2000*453.59/8760/3600*Dispersion!$P$10,0)</f>
        <v>0</v>
      </c>
      <c r="BJ429" s="74">
        <f>IF(AND(ISNUMBER('Emissions (start here)'!AF429),ISNUMBER(Dispersion!$P$11)),'Emissions (start here)'!AF429*2000*453.59/8760/3600*Dispersion!$P$11,0)</f>
        <v>0</v>
      </c>
      <c r="BK429" s="74">
        <f>IF(AND(ISNUMBER('Emissions (start here)'!AG429),ISNUMBER(Dispersion!$Q$8)),'Emissions (start here)'!AG429*453.59/3600*Dispersion!$Q$8,0)</f>
        <v>0</v>
      </c>
      <c r="BL429" s="74">
        <f>IF(AND(ISNUMBER('Emissions (start here)'!AG429),ISNUMBER(Dispersion!$Q$9)),'Emissions (start here)'!AG429*453.59/3600*Dispersion!$Q$9,0)</f>
        <v>0</v>
      </c>
      <c r="BM429" s="74">
        <f>IF(AND(ISNUMBER('Emissions (start here)'!AH429),ISNUMBER(Dispersion!$Q$10)),'Emissions (start here)'!AH429*2000*453.59/8760/3600*Dispersion!$Q$10,0)</f>
        <v>0</v>
      </c>
      <c r="BN429" s="74">
        <f>IF(AND(ISNUMBER('Emissions (start here)'!AH429),ISNUMBER(Dispersion!$Q$11)),'Emissions (start here)'!AH429*2000*453.59/8760/3600*Dispersion!$Q$11,0)</f>
        <v>0</v>
      </c>
      <c r="BO429" s="74">
        <f>IF(AND(ISNUMBER('Emissions (start here)'!AI429),ISNUMBER(Dispersion!$R$8)),'Emissions (start here)'!AI429*453.59/3600*Dispersion!$R$8,0)</f>
        <v>0</v>
      </c>
      <c r="BP429" s="74">
        <f>IF(AND(ISNUMBER('Emissions (start here)'!AI429),ISNUMBER(Dispersion!$R$9)),'Emissions (start here)'!AI429*453.59/3600*Dispersion!$R$9,0)</f>
        <v>0</v>
      </c>
      <c r="BQ429" s="74">
        <f>IF(AND(ISNUMBER('Emissions (start here)'!AJ429),ISNUMBER(Dispersion!$R$10)),'Emissions (start here)'!AJ429*2000*453.59/8760/3600*Dispersion!$R$10,0)</f>
        <v>0</v>
      </c>
      <c r="BR429" s="74">
        <f>IF(AND(ISNUMBER('Emissions (start here)'!AJ429),ISNUMBER(Dispersion!$R$11)),'Emissions (start here)'!AJ429*2000*453.59/8760/3600*Dispersion!$R$11,0)</f>
        <v>0</v>
      </c>
      <c r="BS429" s="74">
        <f>IF(AND(ISNUMBER('Emissions (start here)'!AK429),ISNUMBER(Dispersion!$S$8)),'Emissions (start here)'!AK429*453.59/3600*Dispersion!$S$8,0)</f>
        <v>0</v>
      </c>
      <c r="BT429" s="74">
        <f>IF(AND(ISNUMBER('Emissions (start here)'!AK429),ISNUMBER(Dispersion!$S$9)),'Emissions (start here)'!AK429*453.59/3600*Dispersion!$S$9,0)</f>
        <v>0</v>
      </c>
      <c r="BU429" s="74">
        <f>IF(AND(ISNUMBER('Emissions (start here)'!AL429),ISNUMBER(Dispersion!$S$10)),'Emissions (start here)'!AL429*2000*453.59/8760/3600*Dispersion!$S$10,0)</f>
        <v>0</v>
      </c>
      <c r="BV429" s="74">
        <f>IF(AND(ISNUMBER('Emissions (start here)'!AL429),ISNUMBER(Dispersion!$S$11)),'Emissions (start here)'!AL429*2000*453.59/8760/3600*Dispersion!$S$11,0)</f>
        <v>0</v>
      </c>
      <c r="BW429" s="74">
        <f>IF(AND(ISNUMBER('Emissions (start here)'!AM429),ISNUMBER(Dispersion!$T$8)),'Emissions (start here)'!AM429*453.59/3600*Dispersion!$T$8,0)</f>
        <v>0</v>
      </c>
      <c r="BX429" s="74">
        <f>IF(AND(ISNUMBER('Emissions (start here)'!AM429),ISNUMBER(Dispersion!$T$9)),'Emissions (start here)'!AM429*453.59/3600*Dispersion!$T$9,0)</f>
        <v>0</v>
      </c>
      <c r="BY429" s="74">
        <f>IF(AND(ISNUMBER('Emissions (start here)'!AN429),ISNUMBER(Dispersion!$T$10)),'Emissions (start here)'!AN429*2000*453.59/8760/3600*Dispersion!$T$10,0)</f>
        <v>0</v>
      </c>
      <c r="BZ429" s="74">
        <f>IF(AND(ISNUMBER('Emissions (start here)'!AN429),ISNUMBER(Dispersion!$T$11)),'Emissions (start here)'!AN429*2000*453.59/8760/3600*Dispersion!$T$11,0)</f>
        <v>0</v>
      </c>
      <c r="CA429" s="74">
        <f>IF(AND(ISNUMBER('Emissions (start here)'!AO429),ISNUMBER(Dispersion!$U$8)),'Emissions (start here)'!AO429*453.59/3600*Dispersion!$U$8,0)</f>
        <v>0</v>
      </c>
      <c r="CB429" s="74">
        <f>IF(AND(ISNUMBER('Emissions (start here)'!AO429),ISNUMBER(Dispersion!$U$9)),'Emissions (start here)'!AO429*453.59/3600*Dispersion!$U$9,0)</f>
        <v>0</v>
      </c>
      <c r="CC429" s="74">
        <f>IF(AND(ISNUMBER('Emissions (start here)'!AP429),ISNUMBER(Dispersion!$U$10)),'Emissions (start here)'!AP429*2000*453.59/8760/3600*Dispersion!$U$10,0)</f>
        <v>0</v>
      </c>
      <c r="CD429" s="74">
        <f>IF(AND(ISNUMBER('Emissions (start here)'!AP429),ISNUMBER(Dispersion!$U$11)),'Emissions (start here)'!AP429*2000*453.59/8760/3600*Dispersion!$U$11,0)</f>
        <v>0</v>
      </c>
      <c r="CE429" s="74">
        <f>IF(AND(ISNUMBER('Emissions (start here)'!AQ429),ISNUMBER(Dispersion!$V$8)),'Emissions (start here)'!AQ429*453.59/3600*Dispersion!$V$8,0)</f>
        <v>0</v>
      </c>
      <c r="CF429" s="74">
        <f>IF(AND(ISNUMBER('Emissions (start here)'!AQ429),ISNUMBER(Dispersion!$V$9)),'Emissions (start here)'!AQ429*453.59/3600*Dispersion!$V$9,0)</f>
        <v>0</v>
      </c>
      <c r="CG429" s="74">
        <f>IF(AND(ISNUMBER('Emissions (start here)'!AR429),ISNUMBER(Dispersion!$V$10)),'Emissions (start here)'!AR429*2000*453.59/8760/3600*Dispersion!$V$10,0)</f>
        <v>0</v>
      </c>
      <c r="CH429" s="74">
        <f>IF(AND(ISNUMBER('Emissions (start here)'!AR429),ISNUMBER(Dispersion!$V$11)),'Emissions (start here)'!AR429*2000*453.59/8760/3600*Dispersion!$V$11,0)</f>
        <v>0</v>
      </c>
      <c r="CI429" s="74">
        <f>IF(AND(ISNUMBER('Emissions (start here)'!AS429),ISNUMBER(Dispersion!$W$8)),'Emissions (start here)'!AS429*453.59/3600*Dispersion!$W$8,0)</f>
        <v>0</v>
      </c>
      <c r="CJ429" s="74">
        <f>IF(AND(ISNUMBER('Emissions (start here)'!AS429),ISNUMBER(Dispersion!$W$9)),'Emissions (start here)'!AS429*453.59/3600*Dispersion!$W$9,0)</f>
        <v>0</v>
      </c>
      <c r="CK429" s="74">
        <f>IF(AND(ISNUMBER('Emissions (start here)'!AT429),ISNUMBER(Dispersion!$W$10)),'Emissions (start here)'!AT429*2000*453.59/8760/3600*Dispersion!$W$10,0)</f>
        <v>0</v>
      </c>
      <c r="CL429" s="74">
        <f>IF(AND(ISNUMBER('Emissions (start here)'!AT429),ISNUMBER(Dispersion!$W$11)),'Emissions (start here)'!AT429*2000*453.59/8760/3600*Dispersion!$W$11,0)</f>
        <v>0</v>
      </c>
      <c r="CM429" s="74">
        <f>IF(AND(ISNUMBER('Emissions (start here)'!AU429),ISNUMBER(Dispersion!$X$8)),'Emissions (start here)'!AU429*453.59/3600*Dispersion!$X$8,0)</f>
        <v>0</v>
      </c>
      <c r="CN429" s="74">
        <f>IF(AND(ISNUMBER('Emissions (start here)'!AU429),ISNUMBER(Dispersion!$X$9)),'Emissions (start here)'!AU429*453.59/3600*Dispersion!$X$9,0)</f>
        <v>0</v>
      </c>
      <c r="CO429" s="74">
        <f>IF(AND(ISNUMBER('Emissions (start here)'!AV429),ISNUMBER(Dispersion!$X$10)),'Emissions (start here)'!AV429*2000*453.59/8760/3600*Dispersion!$X$10,0)</f>
        <v>0</v>
      </c>
      <c r="CP429" s="74">
        <f>IF(AND(ISNUMBER('Emissions (start here)'!AV429),ISNUMBER(Dispersion!$X$11)),'Emissions (start here)'!AV429*2000*453.59/8760/3600*Dispersion!$X$11,0)</f>
        <v>0</v>
      </c>
      <c r="CQ429" s="74">
        <f>IF(AND(ISNUMBER('Emissions (start here)'!AW429),ISNUMBER(Dispersion!$Y$8)),'Emissions (start here)'!AW429*453.59/3600*Dispersion!$Y$8,0)</f>
        <v>0</v>
      </c>
      <c r="CR429" s="74">
        <f>IF(AND(ISNUMBER('Emissions (start here)'!AW429),ISNUMBER(Dispersion!$Y$9)),'Emissions (start here)'!AW429*453.59/3600*Dispersion!$Y$9,0)</f>
        <v>0</v>
      </c>
      <c r="CS429" s="74">
        <f>IF(AND(ISNUMBER('Emissions (start here)'!AX429),ISNUMBER(Dispersion!$Y$10)),'Emissions (start here)'!AX429*2000*453.59/8760/3600*Dispersion!$Y$10,0)</f>
        <v>0</v>
      </c>
      <c r="CT429" s="74">
        <f>IF(AND(ISNUMBER('Emissions (start here)'!AX429),ISNUMBER(Dispersion!$Y$11)),'Emissions (start here)'!AX429*2000*453.59/8760/3600*Dispersion!$Y$11,0)</f>
        <v>0</v>
      </c>
      <c r="CU429" s="74">
        <f>IF(AND(ISNUMBER('Emissions (start here)'!AY429),ISNUMBER(Dispersion!$Z$8)),'Emissions (start here)'!AY429*453.59/3600*Dispersion!$Z$8,0)</f>
        <v>0</v>
      </c>
      <c r="CV429" s="74">
        <f>IF(AND(ISNUMBER('Emissions (start here)'!AY429),ISNUMBER(Dispersion!$Z$9)),'Emissions (start here)'!AY429*453.59/3600*Dispersion!$Z$9,0)</f>
        <v>0</v>
      </c>
      <c r="CW429" s="74">
        <f>IF(AND(ISNUMBER('Emissions (start here)'!AZ429),ISNUMBER(Dispersion!$Z$10)),'Emissions (start here)'!AZ429*2000*453.59/8760/3600*Dispersion!$Z$10,0)</f>
        <v>0</v>
      </c>
      <c r="CX429" s="74">
        <f>IF(AND(ISNUMBER('Emissions (start here)'!AZ429),ISNUMBER(Dispersion!$Z$11)),'Emissions (start here)'!AZ429*2000*453.59/8760/3600*Dispersion!$Z$11,0)</f>
        <v>0</v>
      </c>
      <c r="CY429" s="74">
        <f>IF(AND(ISNUMBER('Emissions (start here)'!BA429),ISNUMBER(Dispersion!$AA$8)),'Emissions (start here)'!BA429*453.59/3600*Dispersion!$AA$8,0)</f>
        <v>0</v>
      </c>
      <c r="CZ429" s="74">
        <f>IF(AND(ISNUMBER('Emissions (start here)'!BA429),ISNUMBER(Dispersion!$AA$9)),'Emissions (start here)'!BA429*453.59/3600*Dispersion!$AA$9,0)</f>
        <v>0</v>
      </c>
      <c r="DA429" s="74">
        <f>IF(AND(ISNUMBER('Emissions (start here)'!BB429),ISNUMBER(Dispersion!$AA$10)),'Emissions (start here)'!BB429*2000*453.59/8760/3600*Dispersion!$AA$10,0)</f>
        <v>0</v>
      </c>
      <c r="DB429" s="74">
        <f>IF(AND(ISNUMBER('Emissions (start here)'!BB429),ISNUMBER(Dispersion!$AA$11)),'Emissions (start here)'!BB429*2000*453.59/8760/3600*Dispersion!$AA$11,0)</f>
        <v>0</v>
      </c>
      <c r="DC429" s="74">
        <f>IF(AND(ISNUMBER('Emissions (start here)'!BC429),ISNUMBER(Dispersion!$AB$8)),'Emissions (start here)'!BC429*453.59/3600*Dispersion!$AB$8,0)</f>
        <v>0</v>
      </c>
      <c r="DD429" s="74">
        <f>IF(AND(ISNUMBER('Emissions (start here)'!BC429),ISNUMBER(Dispersion!$AB$9)),'Emissions (start here)'!BC429*453.59/3600*Dispersion!$AB$9,0)</f>
        <v>0</v>
      </c>
      <c r="DE429" s="74">
        <f>IF(AND(ISNUMBER('Emissions (start here)'!BD429),ISNUMBER(Dispersion!$AB$10)),'Emissions (start here)'!BD429*2000*453.59/8760/3600*Dispersion!$AB$10,0)</f>
        <v>0</v>
      </c>
      <c r="DF429" s="74">
        <f>IF(AND(ISNUMBER('Emissions (start here)'!BD429),ISNUMBER(Dispersion!$AB$11)),'Emissions (start here)'!BD429*2000*453.59/8760/3600*Dispersion!$AB$11,0)</f>
        <v>0</v>
      </c>
      <c r="DG429" s="74">
        <f>IF(AND(ISNUMBER('Emissions (start here)'!BE429),ISNUMBER(Dispersion!$AC$8)),'Emissions (start here)'!BE429*453.59/3600*Dispersion!$AC$8,0)</f>
        <v>0</v>
      </c>
      <c r="DH429" s="74">
        <f>IF(AND(ISNUMBER('Emissions (start here)'!BE429),ISNUMBER(Dispersion!$AC$9)),'Emissions (start here)'!BE429*453.59/3600*Dispersion!$AC$9,0)</f>
        <v>0</v>
      </c>
      <c r="DI429" s="74">
        <f>IF(AND(ISNUMBER('Emissions (start here)'!BF429),ISNUMBER(Dispersion!$AC$10)),'Emissions (start here)'!BF429*2000*453.59/8760/3600*Dispersion!$AC$10,0)</f>
        <v>0</v>
      </c>
      <c r="DJ429" s="74">
        <f>IF(AND(ISNUMBER('Emissions (start here)'!BF429),ISNUMBER(Dispersion!$AC$11)),'Emissions (start here)'!BF429*2000*453.59/8760/3600*Dispersion!$AC$11,0)</f>
        <v>0</v>
      </c>
      <c r="DK429" s="74">
        <f>IF(AND(ISNUMBER('Emissions (start here)'!BG429),ISNUMBER(Dispersion!$AD$8)),'Emissions (start here)'!BG429*453.59/3600*Dispersion!$AD$8,0)</f>
        <v>0</v>
      </c>
      <c r="DL429" s="74">
        <f>IF(AND(ISNUMBER('Emissions (start here)'!BG429),ISNUMBER(Dispersion!$AD$9)),'Emissions (start here)'!BG429*453.59/3600*Dispersion!$AD$9,0)</f>
        <v>0</v>
      </c>
      <c r="DM429" s="74">
        <f>IF(AND(ISNUMBER('Emissions (start here)'!BH429),ISNUMBER(Dispersion!$AD$10)),'Emissions (start here)'!BH429*2000*453.59/8760/3600*Dispersion!$AD$10,0)</f>
        <v>0</v>
      </c>
      <c r="DN429" s="74">
        <f>IF(AND(ISNUMBER('Emissions (start here)'!BH429),ISNUMBER(Dispersion!$AD$11)),'Emissions (start here)'!BH429*2000*453.59/8760/3600*Dispersion!$AD$11,0)</f>
        <v>0</v>
      </c>
      <c r="DO429" s="74">
        <f>IF(AND(ISNUMBER('Emissions (start here)'!BI429),ISNUMBER(Dispersion!$AE$8)),'Emissions (start here)'!BI429*453.59/3600*Dispersion!$AE$8,0)</f>
        <v>0</v>
      </c>
      <c r="DP429" s="74">
        <f>IF(AND(ISNUMBER('Emissions (start here)'!BI429),ISNUMBER(Dispersion!$AE$9)),'Emissions (start here)'!BI429*453.59/3600*Dispersion!$AE$9,0)</f>
        <v>0</v>
      </c>
      <c r="DQ429" s="74">
        <f>IF(AND(ISNUMBER('Emissions (start here)'!BJ429),ISNUMBER(Dispersion!$AE$10)),'Emissions (start here)'!BJ429*2000*453.59/8760/3600*Dispersion!$AE$10,0)</f>
        <v>0</v>
      </c>
      <c r="DR429" s="74">
        <f>IF(AND(ISNUMBER('Emissions (start here)'!BJ429),ISNUMBER(Dispersion!$AE$11)),'Emissions (start here)'!BJ429*2000*453.59/8760/3600*Dispersion!$AE$11,0)</f>
        <v>0</v>
      </c>
      <c r="DS429" s="74">
        <f>IF(AND(ISNUMBER('Emissions (start here)'!BK429),ISNUMBER(Dispersion!$AF$8)),'Emissions (start here)'!BK429*453.59/3600*Dispersion!$AF$8,0)</f>
        <v>0</v>
      </c>
      <c r="DT429" s="74">
        <f>IF(AND(ISNUMBER('Emissions (start here)'!BK429),ISNUMBER(Dispersion!$AF$9)),'Emissions (start here)'!BK429*453.59/3600*Dispersion!$AF$9,0)</f>
        <v>0</v>
      </c>
      <c r="DU429" s="74">
        <f>IF(AND(ISNUMBER('Emissions (start here)'!BL429),ISNUMBER(Dispersion!$AF$10)),'Emissions (start here)'!BL429*2000*453.59/8760/3600*Dispersion!$AF$10,0)</f>
        <v>0</v>
      </c>
      <c r="DV429" s="74">
        <f>IF(AND(ISNUMBER('Emissions (start here)'!BL429),ISNUMBER(Dispersion!$AF$11)),'Emissions (start here)'!BL429*2000*453.59/8760/3600*Dispersion!$AF$11,0)</f>
        <v>0</v>
      </c>
      <c r="DW429" s="74">
        <f>IF(AND(ISNUMBER('Emissions (start here)'!BM429),ISNUMBER(Dispersion!$AG$8)),'Emissions (start here)'!BM429*453.59/3600*Dispersion!$AG$8,0)</f>
        <v>0</v>
      </c>
      <c r="DX429" s="74">
        <f>IF(AND(ISNUMBER('Emissions (start here)'!BM429),ISNUMBER(Dispersion!$AG$9)),'Emissions (start here)'!BM429*453.59/3600*Dispersion!$AG$9,0)</f>
        <v>0</v>
      </c>
      <c r="DY429" s="74">
        <f>IF(AND(ISNUMBER('Emissions (start here)'!BN429),ISNUMBER(Dispersion!$AG$10)),'Emissions (start here)'!BN429*2000*453.59/8760/3600*Dispersion!$AG$10,0)</f>
        <v>0</v>
      </c>
      <c r="DZ429" s="74">
        <f>IF(AND(ISNUMBER('Emissions (start here)'!BN429),ISNUMBER(Dispersion!$AG$11)),'Emissions (start here)'!BN429*2000*453.59/8760/3600*Dispersion!$AG$11,0)</f>
        <v>0</v>
      </c>
      <c r="EA429" s="74">
        <f>IF(AND(ISNUMBER('Emissions (start here)'!BO429),ISNUMBER(Dispersion!$AH$8)),'Emissions (start here)'!BO429*453.59/3600*Dispersion!$AH$8,0)</f>
        <v>0</v>
      </c>
      <c r="EB429" s="74">
        <f>IF(AND(ISNUMBER('Emissions (start here)'!BO429),ISNUMBER(Dispersion!$AH$9)),'Emissions (start here)'!BO429*453.59/3600*Dispersion!$AH$9,0)</f>
        <v>0</v>
      </c>
      <c r="EC429" s="74">
        <f>IF(AND(ISNUMBER('Emissions (start here)'!BP429),ISNUMBER(Dispersion!$AH$10)),'Emissions (start here)'!BP429*2000*453.59/8760/3600*Dispersion!$AH$10,0)</f>
        <v>0</v>
      </c>
      <c r="ED429" s="74">
        <f>IF(AND(ISNUMBER('Emissions (start here)'!BP429),ISNUMBER(Dispersion!$AH$11)),'Emissions (start here)'!BP429*2000*453.59/8760/3600*Dispersion!$AH$11,0)</f>
        <v>0</v>
      </c>
      <c r="EE429" s="74">
        <f>IF(AND(ISNUMBER('Emissions (start here)'!BQ429),ISNUMBER(Dispersion!$AI$8)),'Emissions (start here)'!BQ429*453.59/3600*Dispersion!$AI$8,0)</f>
        <v>0</v>
      </c>
      <c r="EF429" s="74">
        <f>IF(AND(ISNUMBER('Emissions (start here)'!BQ429),ISNUMBER(Dispersion!$AI$9)),'Emissions (start here)'!BQ429*453.59/3600*Dispersion!$AI$9,0)</f>
        <v>0</v>
      </c>
      <c r="EG429" s="74">
        <f>IF(AND(ISNUMBER('Emissions (start here)'!BR429),ISNUMBER(Dispersion!$AI$10)),'Emissions (start here)'!BR429*2000*453.59/8760/3600*Dispersion!$AI$10,0)</f>
        <v>0</v>
      </c>
      <c r="EH429" s="74">
        <f>IF(AND(ISNUMBER('Emissions (start here)'!BR429),ISNUMBER(Dispersion!$AI$11)),'Emissions (start here)'!BR429*2000*453.59/8760/3600*Dispersion!$AI$11,0)</f>
        <v>0</v>
      </c>
      <c r="EI429" s="74">
        <f>IF(AND(ISNUMBER('Emissions (start here)'!BS429),ISNUMBER(Dispersion!$AJ$8)),'Emissions (start here)'!BS429*453.59/3600*Dispersion!$AJ$8,0)</f>
        <v>0</v>
      </c>
      <c r="EJ429" s="74">
        <f>IF(AND(ISNUMBER('Emissions (start here)'!BS429),ISNUMBER(Dispersion!$AJ$9)),'Emissions (start here)'!BS429*453.59/3600*Dispersion!$AJ$9,0)</f>
        <v>0</v>
      </c>
      <c r="EK429" s="74">
        <f>IF(AND(ISNUMBER('Emissions (start here)'!BT429),ISNUMBER(Dispersion!$AJ$10)),'Emissions (start here)'!BT429*2000*453.59/8760/3600*Dispersion!$AJ$10,0)</f>
        <v>0</v>
      </c>
      <c r="EL429" s="74">
        <f>IF(AND(ISNUMBER('Emissions (start here)'!BT429),ISNUMBER(Dispersion!$AJ$11)),'Emissions (start here)'!BT429*2000*453.59/8760/3600*Dispersion!$AJ$11,0)</f>
        <v>0</v>
      </c>
      <c r="EM429" s="74">
        <f>IF(AND(ISNUMBER('Emissions (start here)'!BU429),ISNUMBER(Dispersion!$AK$8)),'Emissions (start here)'!BU429*453.59/3600*Dispersion!$AK$8,0)</f>
        <v>0</v>
      </c>
      <c r="EN429" s="74">
        <f>IF(AND(ISNUMBER('Emissions (start here)'!BU429),ISNUMBER(Dispersion!$AK$9)),'Emissions (start here)'!BU429*453.59/3600*Dispersion!$AK$9,0)</f>
        <v>0</v>
      </c>
      <c r="EO429" s="74">
        <f>IF(AND(ISNUMBER('Emissions (start here)'!BV429),ISNUMBER(Dispersion!$AK$10)),'Emissions (start here)'!BV429*2000*453.59/8760/3600*Dispersion!$AK$10,0)</f>
        <v>0</v>
      </c>
      <c r="EP429" s="74">
        <f>IF(AND(ISNUMBER('Emissions (start here)'!BV429),ISNUMBER(Dispersion!$AK$11)),'Emissions (start here)'!BV429*2000*453.59/8760/3600*Dispersion!$AK$11,0)</f>
        <v>0</v>
      </c>
      <c r="EQ429" s="74">
        <f>IF(AND(ISNUMBER('Emissions (start here)'!BW429),ISNUMBER(Dispersion!$AL$8)),'Emissions (start here)'!BW429*453.59/3600*Dispersion!$AL$8,0)</f>
        <v>0</v>
      </c>
      <c r="ER429" s="74">
        <f>IF(AND(ISNUMBER('Emissions (start here)'!BW429),ISNUMBER(Dispersion!$AL$9)),'Emissions (start here)'!BW429*453.59/3600*Dispersion!$AL$9,0)</f>
        <v>0</v>
      </c>
      <c r="ES429" s="74">
        <f>IF(AND(ISNUMBER('Emissions (start here)'!BX429),ISNUMBER(Dispersion!$AL$10)),'Emissions (start here)'!BX429*2000*453.59/8760/3600*Dispersion!$AL$10,0)</f>
        <v>0</v>
      </c>
      <c r="ET429" s="74">
        <f>IF(AND(ISNUMBER('Emissions (start here)'!BX429),ISNUMBER(Dispersion!$AL$11)),'Emissions (start here)'!BX429*2000*453.59/8760/3600*Dispersion!$AL$11,0)</f>
        <v>0</v>
      </c>
      <c r="EU429" s="74">
        <f>IF(AND(ISNUMBER('Emissions (start here)'!BY429),ISNUMBER(Dispersion!$AM$8)),'Emissions (start here)'!BY429*453.59/3600*Dispersion!$AM$8,0)</f>
        <v>0</v>
      </c>
      <c r="EV429" s="74">
        <f>IF(AND(ISNUMBER('Emissions (start here)'!BY429),ISNUMBER(Dispersion!$AM$9)),'Emissions (start here)'!BY429*453.59/3600*Dispersion!$AM$9,0)</f>
        <v>0</v>
      </c>
      <c r="EW429" s="74">
        <f>IF(AND(ISNUMBER('Emissions (start here)'!BZ429),ISNUMBER(Dispersion!$AM$10)),'Emissions (start here)'!BZ429*2000*453.59/8760/3600*Dispersion!$AM$10,0)</f>
        <v>0</v>
      </c>
      <c r="EX429" s="74">
        <f>IF(AND(ISNUMBER('Emissions (start here)'!BZ429),ISNUMBER(Dispersion!$AM$11)),'Emissions (start here)'!BZ429*2000*453.59/8760/3600*Dispersion!$AM$11,0)</f>
        <v>0</v>
      </c>
      <c r="EY429" s="74">
        <f>IF(AND(ISNUMBER('Emissions (start here)'!CA429),ISNUMBER(Dispersion!$AN$8)),'Emissions (start here)'!CA429*453.59/3600*Dispersion!$AN$8,0)</f>
        <v>0</v>
      </c>
      <c r="EZ429" s="74">
        <f>IF(AND(ISNUMBER('Emissions (start here)'!CA429),ISNUMBER(Dispersion!$AN$9)),'Emissions (start here)'!CA429*453.59/3600*Dispersion!$AN$9,0)</f>
        <v>0</v>
      </c>
      <c r="FA429" s="74">
        <f>IF(AND(ISNUMBER('Emissions (start here)'!CB429),ISNUMBER(Dispersion!$AN$10)),'Emissions (start here)'!CB429*2000*453.59/8760/3600*Dispersion!$AN$10,0)</f>
        <v>0</v>
      </c>
      <c r="FB429" s="74">
        <f>IF(AND(ISNUMBER('Emissions (start here)'!CB429),ISNUMBER(Dispersion!$AN$11)),'Emissions (start here)'!CB429*2000*453.59/8760/3600*Dispersion!$AN$11,0)</f>
        <v>0</v>
      </c>
      <c r="FC429" s="74">
        <f>IF(AND(ISNUMBER('Emissions (start here)'!CC429),ISNUMBER(Dispersion!$AO$8)),'Emissions (start here)'!CC429*453.59/3600*Dispersion!$AO$8,0)</f>
        <v>0</v>
      </c>
      <c r="FD429" s="74">
        <f>IF(AND(ISNUMBER('Emissions (start here)'!CC429),ISNUMBER(Dispersion!$AO$9)),'Emissions (start here)'!CC429*453.59/3600*Dispersion!$AO$9,0)</f>
        <v>0</v>
      </c>
      <c r="FE429" s="74">
        <f>IF(AND(ISNUMBER('Emissions (start here)'!CD429),ISNUMBER(Dispersion!$AO$10)),'Emissions (start here)'!CD429*2000*453.59/8760/3600*Dispersion!$AO$10,0)</f>
        <v>0</v>
      </c>
      <c r="FF429" s="74">
        <f>IF(AND(ISNUMBER('Emissions (start here)'!CD429),ISNUMBER(Dispersion!$AO$11)),'Emissions (start here)'!CD429*2000*453.59/8760/3600*Dispersion!$AO$11,0)</f>
        <v>0</v>
      </c>
      <c r="FG429" s="74">
        <f>IF(AND(ISNUMBER('Emissions (start here)'!CE429),ISNUMBER(Dispersion!$AP$8)),'Emissions (start here)'!CE429*453.59/3600*Dispersion!$AP$8,0)</f>
        <v>0</v>
      </c>
      <c r="FH429" s="74">
        <f>IF(AND(ISNUMBER('Emissions (start here)'!CE429),ISNUMBER(Dispersion!$AP$9)),'Emissions (start here)'!CE429*453.59/3600*Dispersion!$AP$9,0)</f>
        <v>0</v>
      </c>
      <c r="FI429" s="74">
        <f>IF(AND(ISNUMBER('Emissions (start here)'!CF429),ISNUMBER(Dispersion!$AP$10)),'Emissions (start here)'!CF429*2000*453.59/8760/3600*Dispersion!$AP$10,0)</f>
        <v>0</v>
      </c>
      <c r="FJ429" s="74">
        <f>IF(AND(ISNUMBER('Emissions (start here)'!CF429),ISNUMBER(Dispersion!$AP$11)),'Emissions (start here)'!CF429*2000*453.59/8760/3600*Dispersion!$AP$11,0)</f>
        <v>0</v>
      </c>
      <c r="FK429" s="74">
        <f>IF(AND(ISNUMBER('Emissions (start here)'!CG429),ISNUMBER(Dispersion!$AQ$8)),'Emissions (start here)'!CG429*453.59/3600*Dispersion!$AQ$8,0)</f>
        <v>0</v>
      </c>
      <c r="FL429" s="74">
        <f>IF(AND(ISNUMBER('Emissions (start here)'!CG429),ISNUMBER(Dispersion!$AQ$9)),'Emissions (start here)'!CG429*453.59/3600*Dispersion!$AQ$9,0)</f>
        <v>0</v>
      </c>
      <c r="FM429" s="74">
        <f>IF(AND(ISNUMBER('Emissions (start here)'!CH429),ISNUMBER(Dispersion!$AQ$10)),'Emissions (start here)'!CH429*2000*453.59/8760/3600*Dispersion!$AQ$10,0)</f>
        <v>0</v>
      </c>
      <c r="FN429" s="74">
        <f>IF(AND(ISNUMBER('Emissions (start here)'!CH429),ISNUMBER(Dispersion!$AQ$11)),'Emissions (start here)'!CH429*2000*453.59/8760/3600*Dispersion!$AQ$11,0)</f>
        <v>0</v>
      </c>
      <c r="FO429" s="74">
        <f>IF(AND(ISNUMBER('Emissions (start here)'!CI429),ISNUMBER(Dispersion!$AR$8)),'Emissions (start here)'!CI429*453.59/3600*Dispersion!$AR$8,0)</f>
        <v>0</v>
      </c>
      <c r="FP429" s="74">
        <f>IF(AND(ISNUMBER('Emissions (start here)'!CI429),ISNUMBER(Dispersion!$AR$9)),'Emissions (start here)'!CI429*453.59/3600*Dispersion!$AR$9,0)</f>
        <v>0</v>
      </c>
      <c r="FQ429" s="74">
        <f>IF(AND(ISNUMBER('Emissions (start here)'!CJ429),ISNUMBER(Dispersion!$AR$10)),'Emissions (start here)'!CJ429*2000*453.59/8760/3600*Dispersion!$AR$10,0)</f>
        <v>0</v>
      </c>
      <c r="FR429" s="74">
        <f>IF(AND(ISNUMBER('Emissions (start here)'!CJ429),ISNUMBER(Dispersion!$AR$11)),'Emissions (start here)'!CJ429*2000*453.59/8760/3600*Dispersion!$AR$11,0)</f>
        <v>0</v>
      </c>
      <c r="FS429" s="74">
        <f>IF(AND(ISNUMBER('Emissions (start here)'!CK429),ISNUMBER(Dispersion!$AS$8)),'Emissions (start here)'!CK429*453.59/3600*Dispersion!$AS$8,0)</f>
        <v>0</v>
      </c>
      <c r="FT429" s="74">
        <f>IF(AND(ISNUMBER('Emissions (start here)'!CK429),ISNUMBER(Dispersion!$AS$9)),'Emissions (start here)'!CK429*453.59/3600*Dispersion!$AS$9,0)</f>
        <v>0</v>
      </c>
      <c r="FU429" s="74">
        <f>IF(AND(ISNUMBER('Emissions (start here)'!CL429),ISNUMBER(Dispersion!$AS$10)),'Emissions (start here)'!CL429*2000*453.59/8760/3600*Dispersion!$AS$10,0)</f>
        <v>0</v>
      </c>
      <c r="FV429" s="74">
        <f>IF(AND(ISNUMBER('Emissions (start here)'!CL429),ISNUMBER(Dispersion!$AS$11)),'Emissions (start here)'!CL429*2000*453.59/8760/3600*Dispersion!$AS$11,0)</f>
        <v>0</v>
      </c>
      <c r="FW429" s="74">
        <f>IF(AND(ISNUMBER('Emissions (start here)'!CM429),ISNUMBER(Dispersion!$AT$8)),'Emissions (start here)'!CM429*453.59/3600*Dispersion!$AT$8,0)</f>
        <v>0</v>
      </c>
      <c r="FX429" s="74">
        <f>IF(AND(ISNUMBER('Emissions (start here)'!CM429),ISNUMBER(Dispersion!$AT$9)),'Emissions (start here)'!CM429*453.59/3600*Dispersion!$AT$9,0)</f>
        <v>0</v>
      </c>
      <c r="FY429" s="74">
        <f>IF(AND(ISNUMBER('Emissions (start here)'!CN429),ISNUMBER(Dispersion!$AT$10)),'Emissions (start here)'!CN429*2000*453.59/8760/3600*Dispersion!$AT$10,0)</f>
        <v>0</v>
      </c>
      <c r="FZ429" s="74">
        <f>IF(AND(ISNUMBER('Emissions (start here)'!CN429),ISNUMBER(Dispersion!$AT$11)),'Emissions (start here)'!CN429*2000*453.59/8760/3600*Dispersion!$AT$11,0)</f>
        <v>0</v>
      </c>
      <c r="GA429" s="74">
        <f>IF(AND(ISNUMBER('Emissions (start here)'!CO429),ISNUMBER(Dispersion!$AU$8)),'Emissions (start here)'!CO429*453.59/3600*Dispersion!$AU$8,0)</f>
        <v>0</v>
      </c>
      <c r="GB429" s="74">
        <f>IF(AND(ISNUMBER('Emissions (start here)'!CO429),ISNUMBER(Dispersion!$AU$9)),'Emissions (start here)'!CO429*453.59/3600*Dispersion!$AU$9,0)</f>
        <v>0</v>
      </c>
      <c r="GC429" s="74">
        <f>IF(AND(ISNUMBER('Emissions (start here)'!CP429),ISNUMBER(Dispersion!$AU$10)),'Emissions (start here)'!CP429*2000*453.59/8760/3600*Dispersion!$AU$10,0)</f>
        <v>0</v>
      </c>
      <c r="GD429" s="74">
        <f>IF(AND(ISNUMBER('Emissions (start here)'!CP429),ISNUMBER(Dispersion!$AU$11)),'Emissions (start here)'!CP429*2000*453.59/8760/3600*Dispersion!$AU$11,0)</f>
        <v>0</v>
      </c>
      <c r="GE429" s="74">
        <f>IF(AND(ISNUMBER('Emissions (start here)'!CQ429),ISNUMBER(Dispersion!$AV$8)),'Emissions (start here)'!CQ429*453.59/3600*Dispersion!$AV$8,0)</f>
        <v>0</v>
      </c>
      <c r="GF429" s="74">
        <f>IF(AND(ISNUMBER('Emissions (start here)'!CQ429),ISNUMBER(Dispersion!$AV$9)),'Emissions (start here)'!CQ429*453.59/3600*Dispersion!$AV$9,0)</f>
        <v>0</v>
      </c>
      <c r="GG429" s="74">
        <f>IF(AND(ISNUMBER('Emissions (start here)'!CR429),ISNUMBER(Dispersion!$AV$10)),'Emissions (start here)'!CR429*2000*453.59/8760/3600*Dispersion!$AV$10,0)</f>
        <v>0</v>
      </c>
      <c r="GH429" s="74">
        <f>IF(AND(ISNUMBER('Emissions (start here)'!CR429),ISNUMBER(Dispersion!$AV$11)),'Emissions (start here)'!CR429*2000*453.59/8760/3600*Dispersion!$AV$11,0)</f>
        <v>0</v>
      </c>
      <c r="GI429" s="74">
        <f>IF(AND(ISNUMBER('Emissions (start here)'!CS429),ISNUMBER(Dispersion!$AW$8)),'Emissions (start here)'!CS429*453.59/3600*Dispersion!$AW$8,0)</f>
        <v>0</v>
      </c>
      <c r="GJ429" s="74">
        <f>IF(AND(ISNUMBER('Emissions (start here)'!CS429),ISNUMBER(Dispersion!$AW$9)),'Emissions (start here)'!CS429*453.59/3600*Dispersion!$AW$9,0)</f>
        <v>0</v>
      </c>
      <c r="GK429" s="74">
        <f>IF(AND(ISNUMBER('Emissions (start here)'!CT429),ISNUMBER(Dispersion!$AW$10)),'Emissions (start here)'!CT429*2000*453.59/8760/3600*Dispersion!$AW$10,0)</f>
        <v>0</v>
      </c>
      <c r="GL429" s="74">
        <f>IF(AND(ISNUMBER('Emissions (start here)'!CT429),ISNUMBER(Dispersion!$AW$11)),'Emissions (start here)'!CT429*2000*453.59/8760/3600*Dispersion!$AW$11,0)</f>
        <v>0</v>
      </c>
      <c r="GM429" s="74">
        <f>IF(AND(ISNUMBER('Emissions (start here)'!CU429),ISNUMBER(Dispersion!$AX$8)),'Emissions (start here)'!CU429*453.59/3600*Dispersion!$AX$8,0)</f>
        <v>0</v>
      </c>
      <c r="GN429" s="74">
        <f>IF(AND(ISNUMBER('Emissions (start here)'!CU429),ISNUMBER(Dispersion!$AX$9)),'Emissions (start here)'!CU429*453.59/3600*Dispersion!$AX$9,0)</f>
        <v>0</v>
      </c>
      <c r="GO429" s="74">
        <f>IF(AND(ISNUMBER('Emissions (start here)'!CV429),ISNUMBER(Dispersion!$AX$10)),'Emissions (start here)'!CV429*2000*453.59/8760/3600*Dispersion!$AX$10,0)</f>
        <v>0</v>
      </c>
      <c r="GP429" s="74">
        <f>IF(AND(ISNUMBER('Emissions (start here)'!CV429),ISNUMBER(Dispersion!$AX$11)),'Emissions (start here)'!CV429*2000*453.59/8760/3600*Dispersion!$AX$11,0)</f>
        <v>0</v>
      </c>
      <c r="GQ429" s="74">
        <f>IF(AND(ISNUMBER('Emissions (start here)'!CW429),ISNUMBER(Dispersion!$AY$8)),'Emissions (start here)'!CW429*453.59/3600*Dispersion!$AY$8,0)</f>
        <v>0</v>
      </c>
      <c r="GR429" s="74">
        <f>IF(AND(ISNUMBER('Emissions (start here)'!CW429),ISNUMBER(Dispersion!$AY$9)),'Emissions (start here)'!CW429*453.59/3600*Dispersion!$AY$9,0)</f>
        <v>0</v>
      </c>
      <c r="GS429" s="74">
        <f>IF(AND(ISNUMBER('Emissions (start here)'!CX429),ISNUMBER(Dispersion!$AY$10)),'Emissions (start here)'!CX429*2000*453.59/8760/3600*Dispersion!$AY$10,0)</f>
        <v>0</v>
      </c>
      <c r="GT429" s="74">
        <f>IF(AND(ISNUMBER('Emissions (start here)'!CX429),ISNUMBER(Dispersion!$AY$11)),'Emissions (start here)'!CX429*2000*453.59/8760/3600*Dispersion!$AY$11,0)</f>
        <v>0</v>
      </c>
      <c r="GU429" s="74">
        <f>IF(AND(ISNUMBER('Emissions (start here)'!CY429),ISNUMBER(Dispersion!$AZ$8)),'Emissions (start here)'!CY429*453.59/3600*Dispersion!$AZ$8,0)</f>
        <v>0</v>
      </c>
      <c r="GV429" s="74">
        <f>IF(AND(ISNUMBER('Emissions (start here)'!CY429),ISNUMBER(Dispersion!$AZ$9)),'Emissions (start here)'!CY429*453.59/3600*Dispersion!$AZ$9,0)</f>
        <v>0</v>
      </c>
      <c r="GW429" s="74">
        <f>IF(AND(ISNUMBER('Emissions (start here)'!CZ429),ISNUMBER(Dispersion!$AZ$10)),'Emissions (start here)'!CZ429*2000*453.59/8760/3600*Dispersion!$AZ$10,0)</f>
        <v>0</v>
      </c>
      <c r="GX429" s="74">
        <f>IF(AND(ISNUMBER('Emissions (start here)'!CZ429),ISNUMBER(Dispersion!$AZ$11)),'Emissions (start here)'!CZ429*2000*453.59/8760/3600*Dispersion!$AZ$11,0)</f>
        <v>0</v>
      </c>
    </row>
    <row r="430" spans="1:206" x14ac:dyDescent="0.2">
      <c r="A430" s="51" t="str">
        <f>'Tox Values'!C430</f>
        <v>95-80-7</v>
      </c>
      <c r="B430" s="94" t="str">
        <f>'Tox Values'!D430</f>
        <v>Toluene diamine, 2,4-</v>
      </c>
      <c r="C430" s="96">
        <f t="shared" si="25"/>
        <v>0</v>
      </c>
      <c r="D430" s="74">
        <f t="shared" si="26"/>
        <v>0</v>
      </c>
      <c r="E430" s="74">
        <f t="shared" si="27"/>
        <v>0</v>
      </c>
      <c r="F430" s="99">
        <f t="shared" si="28"/>
        <v>0</v>
      </c>
      <c r="G430" s="97">
        <f>IF(AND(ISNUMBER('Emissions (start here)'!E430),ISNUMBER(Dispersion!$C$8)),'Emissions (start here)'!E430*453.59/3600*Dispersion!$C$8,0)</f>
        <v>0</v>
      </c>
      <c r="H430" s="74">
        <f>IF(AND(ISNUMBER('Emissions (start here)'!E430),ISNUMBER(Dispersion!$C$9)),'Emissions (start here)'!E430*453.59/3600*Dispersion!$C$9,0)</f>
        <v>0</v>
      </c>
      <c r="I430" s="74">
        <f>IF(AND(ISNUMBER('Emissions (start here)'!F430),ISNUMBER(Dispersion!$C$10)),'Emissions (start here)'!F430*2000*453.59/8760/3600*Dispersion!$C$10,0)</f>
        <v>0</v>
      </c>
      <c r="J430" s="74">
        <f>IF(AND(ISNUMBER('Emissions (start here)'!F430),ISNUMBER(Dispersion!$C$11)),'Emissions (start here)'!F430*2000*453.59/8760/3600*Dispersion!$C$11,0)</f>
        <v>0</v>
      </c>
      <c r="K430" s="74">
        <f>IF(AND(ISNUMBER('Emissions (start here)'!G430),ISNUMBER(Dispersion!$D$8)),'Emissions (start here)'!G430*453.59/3600*Dispersion!$D$8,0)</f>
        <v>0</v>
      </c>
      <c r="L430" s="74">
        <f>IF(AND(ISNUMBER('Emissions (start here)'!G430),ISNUMBER(Dispersion!$D$9)),'Emissions (start here)'!G430*453.59/3600*Dispersion!$D$9,0)</f>
        <v>0</v>
      </c>
      <c r="M430" s="74">
        <f>IF(AND(ISNUMBER('Emissions (start here)'!H430),ISNUMBER(Dispersion!$D$10)),'Emissions (start here)'!H430*2000*453.59/8760/3600*Dispersion!$D$10,0)</f>
        <v>0</v>
      </c>
      <c r="N430" s="74">
        <f>IF(AND(ISNUMBER('Emissions (start here)'!H430),ISNUMBER(Dispersion!$D$11)),'Emissions (start here)'!H430*2000*453.59/8760/3600*Dispersion!$D$11,0)</f>
        <v>0</v>
      </c>
      <c r="O430" s="74">
        <f>IF(AND(ISNUMBER('Emissions (start here)'!I430),ISNUMBER(Dispersion!$E$8)),'Emissions (start here)'!I430*453.59/3600*Dispersion!$E$8,0)</f>
        <v>0</v>
      </c>
      <c r="P430" s="74">
        <f>IF(AND(ISNUMBER('Emissions (start here)'!I430),ISNUMBER(Dispersion!$E$9)),'Emissions (start here)'!I430*453.59/3600*Dispersion!$E$9,0)</f>
        <v>0</v>
      </c>
      <c r="Q430" s="74">
        <f>IF(AND(ISNUMBER('Emissions (start here)'!J430),ISNUMBER(Dispersion!$E$10)),'Emissions (start here)'!J430*2000*453.59/8760/3600*Dispersion!$E$10,0)</f>
        <v>0</v>
      </c>
      <c r="R430" s="74">
        <f>IF(AND(ISNUMBER('Emissions (start here)'!J430),ISNUMBER(Dispersion!$E$11)),'Emissions (start here)'!J430*2000*453.59/8760/3600*Dispersion!$E$11,0)</f>
        <v>0</v>
      </c>
      <c r="S430" s="74">
        <f>IF(AND(ISNUMBER('Emissions (start here)'!K430),ISNUMBER(Dispersion!$F$8)),'Emissions (start here)'!K430*453.59/3600*Dispersion!$F$8,0)</f>
        <v>0</v>
      </c>
      <c r="T430" s="74">
        <f>IF(AND(ISNUMBER('Emissions (start here)'!K430),ISNUMBER(Dispersion!$F$9)),'Emissions (start here)'!K430*453.59/3600*Dispersion!$F$9,0)</f>
        <v>0</v>
      </c>
      <c r="U430" s="74">
        <f>IF(AND(ISNUMBER('Emissions (start here)'!L430),ISNUMBER(Dispersion!$F$10)),'Emissions (start here)'!L430*2000*453.59/8760/3600*Dispersion!$F$10,0)</f>
        <v>0</v>
      </c>
      <c r="V430" s="74">
        <f>IF(AND(ISNUMBER('Emissions (start here)'!L430),ISNUMBER(Dispersion!$F$11)),'Emissions (start here)'!L430*2000*453.59/8760/3600*Dispersion!$F$11,0)</f>
        <v>0</v>
      </c>
      <c r="W430" s="74">
        <f>IF(AND(ISNUMBER('Emissions (start here)'!M430),ISNUMBER(Dispersion!$G$8)),'Emissions (start here)'!M430*453.59/3600*Dispersion!$G$8,0)</f>
        <v>0</v>
      </c>
      <c r="X430" s="74">
        <f>IF(AND(ISNUMBER('Emissions (start here)'!M430),ISNUMBER(Dispersion!$G$9)),'Emissions (start here)'!M430*453.59/3600*Dispersion!$G$9,0)</f>
        <v>0</v>
      </c>
      <c r="Y430" s="74">
        <f>IF(AND(ISNUMBER('Emissions (start here)'!N430),ISNUMBER(Dispersion!$G$10)),'Emissions (start here)'!N430*2000*453.59/8760/3600*Dispersion!$G$10,0)</f>
        <v>0</v>
      </c>
      <c r="Z430" s="74">
        <f>IF(AND(ISNUMBER('Emissions (start here)'!N430),ISNUMBER(Dispersion!$G$11)),'Emissions (start here)'!N430*2000*453.59/8760/3600*Dispersion!$G$11,0)</f>
        <v>0</v>
      </c>
      <c r="AA430" s="74">
        <f>IF(AND(ISNUMBER('Emissions (start here)'!O430),ISNUMBER(Dispersion!$H$8)),'Emissions (start here)'!O430*453.59/3600*Dispersion!$H$8,0)</f>
        <v>0</v>
      </c>
      <c r="AB430" s="74">
        <f>IF(AND(ISNUMBER('Emissions (start here)'!O430),ISNUMBER(Dispersion!$H$9)),'Emissions (start here)'!O430*453.59/3600*Dispersion!$H$9,0)</f>
        <v>0</v>
      </c>
      <c r="AC430" s="74">
        <f>IF(AND(ISNUMBER('Emissions (start here)'!P430),ISNUMBER(Dispersion!$H$10)),'Emissions (start here)'!P430*2000*453.59/8760/3600*Dispersion!$H$10,0)</f>
        <v>0</v>
      </c>
      <c r="AD430" s="74">
        <f>IF(AND(ISNUMBER('Emissions (start here)'!P430),ISNUMBER(Dispersion!$H$11)),'Emissions (start here)'!P430*2000*453.59/8760/3600*Dispersion!$H$11,0)</f>
        <v>0</v>
      </c>
      <c r="AE430" s="74">
        <f>IF(AND(ISNUMBER('Emissions (start here)'!Q430),ISNUMBER(Dispersion!$I$8)),'Emissions (start here)'!Q430*453.59/3600*Dispersion!$I$8,0)</f>
        <v>0</v>
      </c>
      <c r="AF430" s="74">
        <f>IF(AND(ISNUMBER('Emissions (start here)'!Q430),ISNUMBER(Dispersion!$I$9)),'Emissions (start here)'!Q430*453.59/3600*Dispersion!$I$9,0)</f>
        <v>0</v>
      </c>
      <c r="AG430" s="74">
        <f>IF(AND(ISNUMBER('Emissions (start here)'!R430),ISNUMBER(Dispersion!$I$10)),'Emissions (start here)'!R430*2000*453.59/8760/3600*Dispersion!$I$10,0)</f>
        <v>0</v>
      </c>
      <c r="AH430" s="74">
        <f>IF(AND(ISNUMBER('Emissions (start here)'!R430),ISNUMBER(Dispersion!$I$11)),'Emissions (start here)'!R430*2000*453.59/8760/3600*Dispersion!$I$11,0)</f>
        <v>0</v>
      </c>
      <c r="AI430" s="74">
        <f>IF(AND(ISNUMBER('Emissions (start here)'!S430),ISNUMBER(Dispersion!$J$8)),'Emissions (start here)'!S430*453.59/3600*Dispersion!$J$8,0)</f>
        <v>0</v>
      </c>
      <c r="AJ430" s="74">
        <f>IF(AND(ISNUMBER('Emissions (start here)'!S430),ISNUMBER(Dispersion!$J$9)),'Emissions (start here)'!S430*453.59/3600*Dispersion!$J$9,0)</f>
        <v>0</v>
      </c>
      <c r="AK430" s="74">
        <f>IF(AND(ISNUMBER('Emissions (start here)'!T430),ISNUMBER(Dispersion!$J$10)),'Emissions (start here)'!T430*2000*453.59/8760/3600*Dispersion!$J$10,0)</f>
        <v>0</v>
      </c>
      <c r="AL430" s="74">
        <f>IF(AND(ISNUMBER('Emissions (start here)'!T430),ISNUMBER(Dispersion!$J$11)),'Emissions (start here)'!T430*2000*453.59/8760/3600*Dispersion!$J$11,0)</f>
        <v>0</v>
      </c>
      <c r="AM430" s="74">
        <f>IF(AND(ISNUMBER('Emissions (start here)'!U430),ISNUMBER(Dispersion!$K$8)),'Emissions (start here)'!U430*453.59/3600*Dispersion!$K$8,0)</f>
        <v>0</v>
      </c>
      <c r="AN430" s="74">
        <f>IF(AND(ISNUMBER('Emissions (start here)'!U430),ISNUMBER(Dispersion!$K$9)),'Emissions (start here)'!U430*453.59/3600*Dispersion!$K$9,0)</f>
        <v>0</v>
      </c>
      <c r="AO430" s="74">
        <f>IF(AND(ISNUMBER('Emissions (start here)'!V430),ISNUMBER(Dispersion!$K$10)),'Emissions (start here)'!V430*2000*453.59/8760/3600*Dispersion!$K$10,0)</f>
        <v>0</v>
      </c>
      <c r="AP430" s="74">
        <f>IF(AND(ISNUMBER('Emissions (start here)'!V430),ISNUMBER(Dispersion!$K$11)),'Emissions (start here)'!V430*2000*453.59/8760/3600*Dispersion!$K$11,0)</f>
        <v>0</v>
      </c>
      <c r="AQ430" s="74">
        <f>IF(AND(ISNUMBER('Emissions (start here)'!W430),ISNUMBER(Dispersion!$L$8)),'Emissions (start here)'!W430*453.59/3600*Dispersion!$L$8,0)</f>
        <v>0</v>
      </c>
      <c r="AR430" s="74">
        <f>IF(AND(ISNUMBER('Emissions (start here)'!W430),ISNUMBER(Dispersion!$L$9)),'Emissions (start here)'!W430*453.59/3600*Dispersion!$L$9,0)</f>
        <v>0</v>
      </c>
      <c r="AS430" s="74">
        <f>IF(AND(ISNUMBER('Emissions (start here)'!X430),ISNUMBER(Dispersion!$L$10)),'Emissions (start here)'!X430*2000*453.59/8760/3600*Dispersion!$L$10,0)</f>
        <v>0</v>
      </c>
      <c r="AT430" s="74">
        <f>IF(AND(ISNUMBER('Emissions (start here)'!X430),ISNUMBER(Dispersion!$L$11)),'Emissions (start here)'!X430*2000*453.59/8760/3600*Dispersion!$L$11,0)</f>
        <v>0</v>
      </c>
      <c r="AU430" s="74">
        <f>IF(AND(ISNUMBER('Emissions (start here)'!Y430),ISNUMBER(Dispersion!$M$8)),'Emissions (start here)'!Y430*453.59/3600*Dispersion!$M$8,0)</f>
        <v>0</v>
      </c>
      <c r="AV430" s="74">
        <f>IF(AND(ISNUMBER('Emissions (start here)'!Y430),ISNUMBER(Dispersion!$M$9)),'Emissions (start here)'!Y430*453.59/3600*Dispersion!$M$9,0)</f>
        <v>0</v>
      </c>
      <c r="AW430" s="74">
        <f>IF(AND(ISNUMBER('Emissions (start here)'!Z430),ISNUMBER(Dispersion!$M$10)),'Emissions (start here)'!Z430*2000*453.59/8760/3600*Dispersion!$M$10,0)</f>
        <v>0</v>
      </c>
      <c r="AX430" s="74">
        <f>IF(AND(ISNUMBER('Emissions (start here)'!Z430),ISNUMBER(Dispersion!$M$11)),'Emissions (start here)'!Z430*2000*453.59/8760/3600*Dispersion!$M$11,0)</f>
        <v>0</v>
      </c>
      <c r="AY430" s="74">
        <f>IF(AND(ISNUMBER('Emissions (start here)'!AA430),ISNUMBER(Dispersion!$N$8)),'Emissions (start here)'!AA430*453.59/3600*Dispersion!$N$8,0)</f>
        <v>0</v>
      </c>
      <c r="AZ430" s="74">
        <f>IF(AND(ISNUMBER('Emissions (start here)'!AA430),ISNUMBER(Dispersion!$N$9)),'Emissions (start here)'!AA430*453.59/3600*Dispersion!$N$9,0)</f>
        <v>0</v>
      </c>
      <c r="BA430" s="74">
        <f>IF(AND(ISNUMBER('Emissions (start here)'!AB430),ISNUMBER(Dispersion!$N$10)),'Emissions (start here)'!AB430*2000*453.59/8760/3600*Dispersion!$N$10,0)</f>
        <v>0</v>
      </c>
      <c r="BB430" s="74">
        <f>IF(AND(ISNUMBER('Emissions (start here)'!AB430),ISNUMBER(Dispersion!$N$11)),'Emissions (start here)'!AB430*2000*453.59/8760/3600*Dispersion!$N$11,0)</f>
        <v>0</v>
      </c>
      <c r="BC430" s="74">
        <f>IF(AND(ISNUMBER('Emissions (start here)'!AC430),ISNUMBER(Dispersion!$O$8)),'Emissions (start here)'!AC430*453.59/3600*Dispersion!$O$8,0)</f>
        <v>0</v>
      </c>
      <c r="BD430" s="74">
        <f>IF(AND(ISNUMBER('Emissions (start here)'!AC430),ISNUMBER(Dispersion!$O$9)),'Emissions (start here)'!AC430*453.59/3600*Dispersion!$O$9,0)</f>
        <v>0</v>
      </c>
      <c r="BE430" s="74">
        <f>IF(AND(ISNUMBER('Emissions (start here)'!AD430),ISNUMBER(Dispersion!$O$10)),'Emissions (start here)'!AD430*2000*453.59/8760/3600*Dispersion!$O$10,0)</f>
        <v>0</v>
      </c>
      <c r="BF430" s="74">
        <f>IF(AND(ISNUMBER('Emissions (start here)'!AD430),ISNUMBER(Dispersion!$O$11)),'Emissions (start here)'!AD430*2000*453.59/8760/3600*Dispersion!$O$11,0)</f>
        <v>0</v>
      </c>
      <c r="BG430" s="74">
        <f>IF(AND(ISNUMBER('Emissions (start here)'!AE430),ISNUMBER(Dispersion!$P$8)),'Emissions (start here)'!AE430*453.59/3600*Dispersion!$P$8,0)</f>
        <v>0</v>
      </c>
      <c r="BH430" s="74">
        <f>IF(AND(ISNUMBER('Emissions (start here)'!AE430),ISNUMBER(Dispersion!$P$9)),'Emissions (start here)'!AE430*453.59/3600*Dispersion!$P$9,0)</f>
        <v>0</v>
      </c>
      <c r="BI430" s="74">
        <f>IF(AND(ISNUMBER('Emissions (start here)'!AF430),ISNUMBER(Dispersion!$P$10)),'Emissions (start here)'!AF430*2000*453.59/8760/3600*Dispersion!$P$10,0)</f>
        <v>0</v>
      </c>
      <c r="BJ430" s="74">
        <f>IF(AND(ISNUMBER('Emissions (start here)'!AF430),ISNUMBER(Dispersion!$P$11)),'Emissions (start here)'!AF430*2000*453.59/8760/3600*Dispersion!$P$11,0)</f>
        <v>0</v>
      </c>
      <c r="BK430" s="74">
        <f>IF(AND(ISNUMBER('Emissions (start here)'!AG430),ISNUMBER(Dispersion!$Q$8)),'Emissions (start here)'!AG430*453.59/3600*Dispersion!$Q$8,0)</f>
        <v>0</v>
      </c>
      <c r="BL430" s="74">
        <f>IF(AND(ISNUMBER('Emissions (start here)'!AG430),ISNUMBER(Dispersion!$Q$9)),'Emissions (start here)'!AG430*453.59/3600*Dispersion!$Q$9,0)</f>
        <v>0</v>
      </c>
      <c r="BM430" s="74">
        <f>IF(AND(ISNUMBER('Emissions (start here)'!AH430),ISNUMBER(Dispersion!$Q$10)),'Emissions (start here)'!AH430*2000*453.59/8760/3600*Dispersion!$Q$10,0)</f>
        <v>0</v>
      </c>
      <c r="BN430" s="74">
        <f>IF(AND(ISNUMBER('Emissions (start here)'!AH430),ISNUMBER(Dispersion!$Q$11)),'Emissions (start here)'!AH430*2000*453.59/8760/3600*Dispersion!$Q$11,0)</f>
        <v>0</v>
      </c>
      <c r="BO430" s="74">
        <f>IF(AND(ISNUMBER('Emissions (start here)'!AI430),ISNUMBER(Dispersion!$R$8)),'Emissions (start here)'!AI430*453.59/3600*Dispersion!$R$8,0)</f>
        <v>0</v>
      </c>
      <c r="BP430" s="74">
        <f>IF(AND(ISNUMBER('Emissions (start here)'!AI430),ISNUMBER(Dispersion!$R$9)),'Emissions (start here)'!AI430*453.59/3600*Dispersion!$R$9,0)</f>
        <v>0</v>
      </c>
      <c r="BQ430" s="74">
        <f>IF(AND(ISNUMBER('Emissions (start here)'!AJ430),ISNUMBER(Dispersion!$R$10)),'Emissions (start here)'!AJ430*2000*453.59/8760/3600*Dispersion!$R$10,0)</f>
        <v>0</v>
      </c>
      <c r="BR430" s="74">
        <f>IF(AND(ISNUMBER('Emissions (start here)'!AJ430),ISNUMBER(Dispersion!$R$11)),'Emissions (start here)'!AJ430*2000*453.59/8760/3600*Dispersion!$R$11,0)</f>
        <v>0</v>
      </c>
      <c r="BS430" s="74">
        <f>IF(AND(ISNUMBER('Emissions (start here)'!AK430),ISNUMBER(Dispersion!$S$8)),'Emissions (start here)'!AK430*453.59/3600*Dispersion!$S$8,0)</f>
        <v>0</v>
      </c>
      <c r="BT430" s="74">
        <f>IF(AND(ISNUMBER('Emissions (start here)'!AK430),ISNUMBER(Dispersion!$S$9)),'Emissions (start here)'!AK430*453.59/3600*Dispersion!$S$9,0)</f>
        <v>0</v>
      </c>
      <c r="BU430" s="74">
        <f>IF(AND(ISNUMBER('Emissions (start here)'!AL430),ISNUMBER(Dispersion!$S$10)),'Emissions (start here)'!AL430*2000*453.59/8760/3600*Dispersion!$S$10,0)</f>
        <v>0</v>
      </c>
      <c r="BV430" s="74">
        <f>IF(AND(ISNUMBER('Emissions (start here)'!AL430),ISNUMBER(Dispersion!$S$11)),'Emissions (start here)'!AL430*2000*453.59/8760/3600*Dispersion!$S$11,0)</f>
        <v>0</v>
      </c>
      <c r="BW430" s="74">
        <f>IF(AND(ISNUMBER('Emissions (start here)'!AM430),ISNUMBER(Dispersion!$T$8)),'Emissions (start here)'!AM430*453.59/3600*Dispersion!$T$8,0)</f>
        <v>0</v>
      </c>
      <c r="BX430" s="74">
        <f>IF(AND(ISNUMBER('Emissions (start here)'!AM430),ISNUMBER(Dispersion!$T$9)),'Emissions (start here)'!AM430*453.59/3600*Dispersion!$T$9,0)</f>
        <v>0</v>
      </c>
      <c r="BY430" s="74">
        <f>IF(AND(ISNUMBER('Emissions (start here)'!AN430),ISNUMBER(Dispersion!$T$10)),'Emissions (start here)'!AN430*2000*453.59/8760/3600*Dispersion!$T$10,0)</f>
        <v>0</v>
      </c>
      <c r="BZ430" s="74">
        <f>IF(AND(ISNUMBER('Emissions (start here)'!AN430),ISNUMBER(Dispersion!$T$11)),'Emissions (start here)'!AN430*2000*453.59/8760/3600*Dispersion!$T$11,0)</f>
        <v>0</v>
      </c>
      <c r="CA430" s="74">
        <f>IF(AND(ISNUMBER('Emissions (start here)'!AO430),ISNUMBER(Dispersion!$U$8)),'Emissions (start here)'!AO430*453.59/3600*Dispersion!$U$8,0)</f>
        <v>0</v>
      </c>
      <c r="CB430" s="74">
        <f>IF(AND(ISNUMBER('Emissions (start here)'!AO430),ISNUMBER(Dispersion!$U$9)),'Emissions (start here)'!AO430*453.59/3600*Dispersion!$U$9,0)</f>
        <v>0</v>
      </c>
      <c r="CC430" s="74">
        <f>IF(AND(ISNUMBER('Emissions (start here)'!AP430),ISNUMBER(Dispersion!$U$10)),'Emissions (start here)'!AP430*2000*453.59/8760/3600*Dispersion!$U$10,0)</f>
        <v>0</v>
      </c>
      <c r="CD430" s="74">
        <f>IF(AND(ISNUMBER('Emissions (start here)'!AP430),ISNUMBER(Dispersion!$U$11)),'Emissions (start here)'!AP430*2000*453.59/8760/3600*Dispersion!$U$11,0)</f>
        <v>0</v>
      </c>
      <c r="CE430" s="74">
        <f>IF(AND(ISNUMBER('Emissions (start here)'!AQ430),ISNUMBER(Dispersion!$V$8)),'Emissions (start here)'!AQ430*453.59/3600*Dispersion!$V$8,0)</f>
        <v>0</v>
      </c>
      <c r="CF430" s="74">
        <f>IF(AND(ISNUMBER('Emissions (start here)'!AQ430),ISNUMBER(Dispersion!$V$9)),'Emissions (start here)'!AQ430*453.59/3600*Dispersion!$V$9,0)</f>
        <v>0</v>
      </c>
      <c r="CG430" s="74">
        <f>IF(AND(ISNUMBER('Emissions (start here)'!AR430),ISNUMBER(Dispersion!$V$10)),'Emissions (start here)'!AR430*2000*453.59/8760/3600*Dispersion!$V$10,0)</f>
        <v>0</v>
      </c>
      <c r="CH430" s="74">
        <f>IF(AND(ISNUMBER('Emissions (start here)'!AR430),ISNUMBER(Dispersion!$V$11)),'Emissions (start here)'!AR430*2000*453.59/8760/3600*Dispersion!$V$11,0)</f>
        <v>0</v>
      </c>
      <c r="CI430" s="74">
        <f>IF(AND(ISNUMBER('Emissions (start here)'!AS430),ISNUMBER(Dispersion!$W$8)),'Emissions (start here)'!AS430*453.59/3600*Dispersion!$W$8,0)</f>
        <v>0</v>
      </c>
      <c r="CJ430" s="74">
        <f>IF(AND(ISNUMBER('Emissions (start here)'!AS430),ISNUMBER(Dispersion!$W$9)),'Emissions (start here)'!AS430*453.59/3600*Dispersion!$W$9,0)</f>
        <v>0</v>
      </c>
      <c r="CK430" s="74">
        <f>IF(AND(ISNUMBER('Emissions (start here)'!AT430),ISNUMBER(Dispersion!$W$10)),'Emissions (start here)'!AT430*2000*453.59/8760/3600*Dispersion!$W$10,0)</f>
        <v>0</v>
      </c>
      <c r="CL430" s="74">
        <f>IF(AND(ISNUMBER('Emissions (start here)'!AT430),ISNUMBER(Dispersion!$W$11)),'Emissions (start here)'!AT430*2000*453.59/8760/3600*Dispersion!$W$11,0)</f>
        <v>0</v>
      </c>
      <c r="CM430" s="74">
        <f>IF(AND(ISNUMBER('Emissions (start here)'!AU430),ISNUMBER(Dispersion!$X$8)),'Emissions (start here)'!AU430*453.59/3600*Dispersion!$X$8,0)</f>
        <v>0</v>
      </c>
      <c r="CN430" s="74">
        <f>IF(AND(ISNUMBER('Emissions (start here)'!AU430),ISNUMBER(Dispersion!$X$9)),'Emissions (start here)'!AU430*453.59/3600*Dispersion!$X$9,0)</f>
        <v>0</v>
      </c>
      <c r="CO430" s="74">
        <f>IF(AND(ISNUMBER('Emissions (start here)'!AV430),ISNUMBER(Dispersion!$X$10)),'Emissions (start here)'!AV430*2000*453.59/8760/3600*Dispersion!$X$10,0)</f>
        <v>0</v>
      </c>
      <c r="CP430" s="74">
        <f>IF(AND(ISNUMBER('Emissions (start here)'!AV430),ISNUMBER(Dispersion!$X$11)),'Emissions (start here)'!AV430*2000*453.59/8760/3600*Dispersion!$X$11,0)</f>
        <v>0</v>
      </c>
      <c r="CQ430" s="74">
        <f>IF(AND(ISNUMBER('Emissions (start here)'!AW430),ISNUMBER(Dispersion!$Y$8)),'Emissions (start here)'!AW430*453.59/3600*Dispersion!$Y$8,0)</f>
        <v>0</v>
      </c>
      <c r="CR430" s="74">
        <f>IF(AND(ISNUMBER('Emissions (start here)'!AW430),ISNUMBER(Dispersion!$Y$9)),'Emissions (start here)'!AW430*453.59/3600*Dispersion!$Y$9,0)</f>
        <v>0</v>
      </c>
      <c r="CS430" s="74">
        <f>IF(AND(ISNUMBER('Emissions (start here)'!AX430),ISNUMBER(Dispersion!$Y$10)),'Emissions (start here)'!AX430*2000*453.59/8760/3600*Dispersion!$Y$10,0)</f>
        <v>0</v>
      </c>
      <c r="CT430" s="74">
        <f>IF(AND(ISNUMBER('Emissions (start here)'!AX430),ISNUMBER(Dispersion!$Y$11)),'Emissions (start here)'!AX430*2000*453.59/8760/3600*Dispersion!$Y$11,0)</f>
        <v>0</v>
      </c>
      <c r="CU430" s="74">
        <f>IF(AND(ISNUMBER('Emissions (start here)'!AY430),ISNUMBER(Dispersion!$Z$8)),'Emissions (start here)'!AY430*453.59/3600*Dispersion!$Z$8,0)</f>
        <v>0</v>
      </c>
      <c r="CV430" s="74">
        <f>IF(AND(ISNUMBER('Emissions (start here)'!AY430),ISNUMBER(Dispersion!$Z$9)),'Emissions (start here)'!AY430*453.59/3600*Dispersion!$Z$9,0)</f>
        <v>0</v>
      </c>
      <c r="CW430" s="74">
        <f>IF(AND(ISNUMBER('Emissions (start here)'!AZ430),ISNUMBER(Dispersion!$Z$10)),'Emissions (start here)'!AZ430*2000*453.59/8760/3600*Dispersion!$Z$10,0)</f>
        <v>0</v>
      </c>
      <c r="CX430" s="74">
        <f>IF(AND(ISNUMBER('Emissions (start here)'!AZ430),ISNUMBER(Dispersion!$Z$11)),'Emissions (start here)'!AZ430*2000*453.59/8760/3600*Dispersion!$Z$11,0)</f>
        <v>0</v>
      </c>
      <c r="CY430" s="74">
        <f>IF(AND(ISNUMBER('Emissions (start here)'!BA430),ISNUMBER(Dispersion!$AA$8)),'Emissions (start here)'!BA430*453.59/3600*Dispersion!$AA$8,0)</f>
        <v>0</v>
      </c>
      <c r="CZ430" s="74">
        <f>IF(AND(ISNUMBER('Emissions (start here)'!BA430),ISNUMBER(Dispersion!$AA$9)),'Emissions (start here)'!BA430*453.59/3600*Dispersion!$AA$9,0)</f>
        <v>0</v>
      </c>
      <c r="DA430" s="74">
        <f>IF(AND(ISNUMBER('Emissions (start here)'!BB430),ISNUMBER(Dispersion!$AA$10)),'Emissions (start here)'!BB430*2000*453.59/8760/3600*Dispersion!$AA$10,0)</f>
        <v>0</v>
      </c>
      <c r="DB430" s="74">
        <f>IF(AND(ISNUMBER('Emissions (start here)'!BB430),ISNUMBER(Dispersion!$AA$11)),'Emissions (start here)'!BB430*2000*453.59/8760/3600*Dispersion!$AA$11,0)</f>
        <v>0</v>
      </c>
      <c r="DC430" s="74">
        <f>IF(AND(ISNUMBER('Emissions (start here)'!BC430),ISNUMBER(Dispersion!$AB$8)),'Emissions (start here)'!BC430*453.59/3600*Dispersion!$AB$8,0)</f>
        <v>0</v>
      </c>
      <c r="DD430" s="74">
        <f>IF(AND(ISNUMBER('Emissions (start here)'!BC430),ISNUMBER(Dispersion!$AB$9)),'Emissions (start here)'!BC430*453.59/3600*Dispersion!$AB$9,0)</f>
        <v>0</v>
      </c>
      <c r="DE430" s="74">
        <f>IF(AND(ISNUMBER('Emissions (start here)'!BD430),ISNUMBER(Dispersion!$AB$10)),'Emissions (start here)'!BD430*2000*453.59/8760/3600*Dispersion!$AB$10,0)</f>
        <v>0</v>
      </c>
      <c r="DF430" s="74">
        <f>IF(AND(ISNUMBER('Emissions (start here)'!BD430),ISNUMBER(Dispersion!$AB$11)),'Emissions (start here)'!BD430*2000*453.59/8760/3600*Dispersion!$AB$11,0)</f>
        <v>0</v>
      </c>
      <c r="DG430" s="74">
        <f>IF(AND(ISNUMBER('Emissions (start here)'!BE430),ISNUMBER(Dispersion!$AC$8)),'Emissions (start here)'!BE430*453.59/3600*Dispersion!$AC$8,0)</f>
        <v>0</v>
      </c>
      <c r="DH430" s="74">
        <f>IF(AND(ISNUMBER('Emissions (start here)'!BE430),ISNUMBER(Dispersion!$AC$9)),'Emissions (start here)'!BE430*453.59/3600*Dispersion!$AC$9,0)</f>
        <v>0</v>
      </c>
      <c r="DI430" s="74">
        <f>IF(AND(ISNUMBER('Emissions (start here)'!BF430),ISNUMBER(Dispersion!$AC$10)),'Emissions (start here)'!BF430*2000*453.59/8760/3600*Dispersion!$AC$10,0)</f>
        <v>0</v>
      </c>
      <c r="DJ430" s="74">
        <f>IF(AND(ISNUMBER('Emissions (start here)'!BF430),ISNUMBER(Dispersion!$AC$11)),'Emissions (start here)'!BF430*2000*453.59/8760/3600*Dispersion!$AC$11,0)</f>
        <v>0</v>
      </c>
      <c r="DK430" s="74">
        <f>IF(AND(ISNUMBER('Emissions (start here)'!BG430),ISNUMBER(Dispersion!$AD$8)),'Emissions (start here)'!BG430*453.59/3600*Dispersion!$AD$8,0)</f>
        <v>0</v>
      </c>
      <c r="DL430" s="74">
        <f>IF(AND(ISNUMBER('Emissions (start here)'!BG430),ISNUMBER(Dispersion!$AD$9)),'Emissions (start here)'!BG430*453.59/3600*Dispersion!$AD$9,0)</f>
        <v>0</v>
      </c>
      <c r="DM430" s="74">
        <f>IF(AND(ISNUMBER('Emissions (start here)'!BH430),ISNUMBER(Dispersion!$AD$10)),'Emissions (start here)'!BH430*2000*453.59/8760/3600*Dispersion!$AD$10,0)</f>
        <v>0</v>
      </c>
      <c r="DN430" s="74">
        <f>IF(AND(ISNUMBER('Emissions (start here)'!BH430),ISNUMBER(Dispersion!$AD$11)),'Emissions (start here)'!BH430*2000*453.59/8760/3600*Dispersion!$AD$11,0)</f>
        <v>0</v>
      </c>
      <c r="DO430" s="74">
        <f>IF(AND(ISNUMBER('Emissions (start here)'!BI430),ISNUMBER(Dispersion!$AE$8)),'Emissions (start here)'!BI430*453.59/3600*Dispersion!$AE$8,0)</f>
        <v>0</v>
      </c>
      <c r="DP430" s="74">
        <f>IF(AND(ISNUMBER('Emissions (start here)'!BI430),ISNUMBER(Dispersion!$AE$9)),'Emissions (start here)'!BI430*453.59/3600*Dispersion!$AE$9,0)</f>
        <v>0</v>
      </c>
      <c r="DQ430" s="74">
        <f>IF(AND(ISNUMBER('Emissions (start here)'!BJ430),ISNUMBER(Dispersion!$AE$10)),'Emissions (start here)'!BJ430*2000*453.59/8760/3600*Dispersion!$AE$10,0)</f>
        <v>0</v>
      </c>
      <c r="DR430" s="74">
        <f>IF(AND(ISNUMBER('Emissions (start here)'!BJ430),ISNUMBER(Dispersion!$AE$11)),'Emissions (start here)'!BJ430*2000*453.59/8760/3600*Dispersion!$AE$11,0)</f>
        <v>0</v>
      </c>
      <c r="DS430" s="74">
        <f>IF(AND(ISNUMBER('Emissions (start here)'!BK430),ISNUMBER(Dispersion!$AF$8)),'Emissions (start here)'!BK430*453.59/3600*Dispersion!$AF$8,0)</f>
        <v>0</v>
      </c>
      <c r="DT430" s="74">
        <f>IF(AND(ISNUMBER('Emissions (start here)'!BK430),ISNUMBER(Dispersion!$AF$9)),'Emissions (start here)'!BK430*453.59/3600*Dispersion!$AF$9,0)</f>
        <v>0</v>
      </c>
      <c r="DU430" s="74">
        <f>IF(AND(ISNUMBER('Emissions (start here)'!BL430),ISNUMBER(Dispersion!$AF$10)),'Emissions (start here)'!BL430*2000*453.59/8760/3600*Dispersion!$AF$10,0)</f>
        <v>0</v>
      </c>
      <c r="DV430" s="74">
        <f>IF(AND(ISNUMBER('Emissions (start here)'!BL430),ISNUMBER(Dispersion!$AF$11)),'Emissions (start here)'!BL430*2000*453.59/8760/3600*Dispersion!$AF$11,0)</f>
        <v>0</v>
      </c>
      <c r="DW430" s="74">
        <f>IF(AND(ISNUMBER('Emissions (start here)'!BM430),ISNUMBER(Dispersion!$AG$8)),'Emissions (start here)'!BM430*453.59/3600*Dispersion!$AG$8,0)</f>
        <v>0</v>
      </c>
      <c r="DX430" s="74">
        <f>IF(AND(ISNUMBER('Emissions (start here)'!BM430),ISNUMBER(Dispersion!$AG$9)),'Emissions (start here)'!BM430*453.59/3600*Dispersion!$AG$9,0)</f>
        <v>0</v>
      </c>
      <c r="DY430" s="74">
        <f>IF(AND(ISNUMBER('Emissions (start here)'!BN430),ISNUMBER(Dispersion!$AG$10)),'Emissions (start here)'!BN430*2000*453.59/8760/3600*Dispersion!$AG$10,0)</f>
        <v>0</v>
      </c>
      <c r="DZ430" s="74">
        <f>IF(AND(ISNUMBER('Emissions (start here)'!BN430),ISNUMBER(Dispersion!$AG$11)),'Emissions (start here)'!BN430*2000*453.59/8760/3600*Dispersion!$AG$11,0)</f>
        <v>0</v>
      </c>
      <c r="EA430" s="74">
        <f>IF(AND(ISNUMBER('Emissions (start here)'!BO430),ISNUMBER(Dispersion!$AH$8)),'Emissions (start here)'!BO430*453.59/3600*Dispersion!$AH$8,0)</f>
        <v>0</v>
      </c>
      <c r="EB430" s="74">
        <f>IF(AND(ISNUMBER('Emissions (start here)'!BO430),ISNUMBER(Dispersion!$AH$9)),'Emissions (start here)'!BO430*453.59/3600*Dispersion!$AH$9,0)</f>
        <v>0</v>
      </c>
      <c r="EC430" s="74">
        <f>IF(AND(ISNUMBER('Emissions (start here)'!BP430),ISNUMBER(Dispersion!$AH$10)),'Emissions (start here)'!BP430*2000*453.59/8760/3600*Dispersion!$AH$10,0)</f>
        <v>0</v>
      </c>
      <c r="ED430" s="74">
        <f>IF(AND(ISNUMBER('Emissions (start here)'!BP430),ISNUMBER(Dispersion!$AH$11)),'Emissions (start here)'!BP430*2000*453.59/8760/3600*Dispersion!$AH$11,0)</f>
        <v>0</v>
      </c>
      <c r="EE430" s="74">
        <f>IF(AND(ISNUMBER('Emissions (start here)'!BQ430),ISNUMBER(Dispersion!$AI$8)),'Emissions (start here)'!BQ430*453.59/3600*Dispersion!$AI$8,0)</f>
        <v>0</v>
      </c>
      <c r="EF430" s="74">
        <f>IF(AND(ISNUMBER('Emissions (start here)'!BQ430),ISNUMBER(Dispersion!$AI$9)),'Emissions (start here)'!BQ430*453.59/3600*Dispersion!$AI$9,0)</f>
        <v>0</v>
      </c>
      <c r="EG430" s="74">
        <f>IF(AND(ISNUMBER('Emissions (start here)'!BR430),ISNUMBER(Dispersion!$AI$10)),'Emissions (start here)'!BR430*2000*453.59/8760/3600*Dispersion!$AI$10,0)</f>
        <v>0</v>
      </c>
      <c r="EH430" s="74">
        <f>IF(AND(ISNUMBER('Emissions (start here)'!BR430),ISNUMBER(Dispersion!$AI$11)),'Emissions (start here)'!BR430*2000*453.59/8760/3600*Dispersion!$AI$11,0)</f>
        <v>0</v>
      </c>
      <c r="EI430" s="74">
        <f>IF(AND(ISNUMBER('Emissions (start here)'!BS430),ISNUMBER(Dispersion!$AJ$8)),'Emissions (start here)'!BS430*453.59/3600*Dispersion!$AJ$8,0)</f>
        <v>0</v>
      </c>
      <c r="EJ430" s="74">
        <f>IF(AND(ISNUMBER('Emissions (start here)'!BS430),ISNUMBER(Dispersion!$AJ$9)),'Emissions (start here)'!BS430*453.59/3600*Dispersion!$AJ$9,0)</f>
        <v>0</v>
      </c>
      <c r="EK430" s="74">
        <f>IF(AND(ISNUMBER('Emissions (start here)'!BT430),ISNUMBER(Dispersion!$AJ$10)),'Emissions (start here)'!BT430*2000*453.59/8760/3600*Dispersion!$AJ$10,0)</f>
        <v>0</v>
      </c>
      <c r="EL430" s="74">
        <f>IF(AND(ISNUMBER('Emissions (start here)'!BT430),ISNUMBER(Dispersion!$AJ$11)),'Emissions (start here)'!BT430*2000*453.59/8760/3600*Dispersion!$AJ$11,0)</f>
        <v>0</v>
      </c>
      <c r="EM430" s="74">
        <f>IF(AND(ISNUMBER('Emissions (start here)'!BU430),ISNUMBER(Dispersion!$AK$8)),'Emissions (start here)'!BU430*453.59/3600*Dispersion!$AK$8,0)</f>
        <v>0</v>
      </c>
      <c r="EN430" s="74">
        <f>IF(AND(ISNUMBER('Emissions (start here)'!BU430),ISNUMBER(Dispersion!$AK$9)),'Emissions (start here)'!BU430*453.59/3600*Dispersion!$AK$9,0)</f>
        <v>0</v>
      </c>
      <c r="EO430" s="74">
        <f>IF(AND(ISNUMBER('Emissions (start here)'!BV430),ISNUMBER(Dispersion!$AK$10)),'Emissions (start here)'!BV430*2000*453.59/8760/3600*Dispersion!$AK$10,0)</f>
        <v>0</v>
      </c>
      <c r="EP430" s="74">
        <f>IF(AND(ISNUMBER('Emissions (start here)'!BV430),ISNUMBER(Dispersion!$AK$11)),'Emissions (start here)'!BV430*2000*453.59/8760/3600*Dispersion!$AK$11,0)</f>
        <v>0</v>
      </c>
      <c r="EQ430" s="74">
        <f>IF(AND(ISNUMBER('Emissions (start here)'!BW430),ISNUMBER(Dispersion!$AL$8)),'Emissions (start here)'!BW430*453.59/3600*Dispersion!$AL$8,0)</f>
        <v>0</v>
      </c>
      <c r="ER430" s="74">
        <f>IF(AND(ISNUMBER('Emissions (start here)'!BW430),ISNUMBER(Dispersion!$AL$9)),'Emissions (start here)'!BW430*453.59/3600*Dispersion!$AL$9,0)</f>
        <v>0</v>
      </c>
      <c r="ES430" s="74">
        <f>IF(AND(ISNUMBER('Emissions (start here)'!BX430),ISNUMBER(Dispersion!$AL$10)),'Emissions (start here)'!BX430*2000*453.59/8760/3600*Dispersion!$AL$10,0)</f>
        <v>0</v>
      </c>
      <c r="ET430" s="74">
        <f>IF(AND(ISNUMBER('Emissions (start here)'!BX430),ISNUMBER(Dispersion!$AL$11)),'Emissions (start here)'!BX430*2000*453.59/8760/3600*Dispersion!$AL$11,0)</f>
        <v>0</v>
      </c>
      <c r="EU430" s="74">
        <f>IF(AND(ISNUMBER('Emissions (start here)'!BY430),ISNUMBER(Dispersion!$AM$8)),'Emissions (start here)'!BY430*453.59/3600*Dispersion!$AM$8,0)</f>
        <v>0</v>
      </c>
      <c r="EV430" s="74">
        <f>IF(AND(ISNUMBER('Emissions (start here)'!BY430),ISNUMBER(Dispersion!$AM$9)),'Emissions (start here)'!BY430*453.59/3600*Dispersion!$AM$9,0)</f>
        <v>0</v>
      </c>
      <c r="EW430" s="74">
        <f>IF(AND(ISNUMBER('Emissions (start here)'!BZ430),ISNUMBER(Dispersion!$AM$10)),'Emissions (start here)'!BZ430*2000*453.59/8760/3600*Dispersion!$AM$10,0)</f>
        <v>0</v>
      </c>
      <c r="EX430" s="74">
        <f>IF(AND(ISNUMBER('Emissions (start here)'!BZ430),ISNUMBER(Dispersion!$AM$11)),'Emissions (start here)'!BZ430*2000*453.59/8760/3600*Dispersion!$AM$11,0)</f>
        <v>0</v>
      </c>
      <c r="EY430" s="74">
        <f>IF(AND(ISNUMBER('Emissions (start here)'!CA430),ISNUMBER(Dispersion!$AN$8)),'Emissions (start here)'!CA430*453.59/3600*Dispersion!$AN$8,0)</f>
        <v>0</v>
      </c>
      <c r="EZ430" s="74">
        <f>IF(AND(ISNUMBER('Emissions (start here)'!CA430),ISNUMBER(Dispersion!$AN$9)),'Emissions (start here)'!CA430*453.59/3600*Dispersion!$AN$9,0)</f>
        <v>0</v>
      </c>
      <c r="FA430" s="74">
        <f>IF(AND(ISNUMBER('Emissions (start here)'!CB430),ISNUMBER(Dispersion!$AN$10)),'Emissions (start here)'!CB430*2000*453.59/8760/3600*Dispersion!$AN$10,0)</f>
        <v>0</v>
      </c>
      <c r="FB430" s="74">
        <f>IF(AND(ISNUMBER('Emissions (start here)'!CB430),ISNUMBER(Dispersion!$AN$11)),'Emissions (start here)'!CB430*2000*453.59/8760/3600*Dispersion!$AN$11,0)</f>
        <v>0</v>
      </c>
      <c r="FC430" s="74">
        <f>IF(AND(ISNUMBER('Emissions (start here)'!CC430),ISNUMBER(Dispersion!$AO$8)),'Emissions (start here)'!CC430*453.59/3600*Dispersion!$AO$8,0)</f>
        <v>0</v>
      </c>
      <c r="FD430" s="74">
        <f>IF(AND(ISNUMBER('Emissions (start here)'!CC430),ISNUMBER(Dispersion!$AO$9)),'Emissions (start here)'!CC430*453.59/3600*Dispersion!$AO$9,0)</f>
        <v>0</v>
      </c>
      <c r="FE430" s="74">
        <f>IF(AND(ISNUMBER('Emissions (start here)'!CD430),ISNUMBER(Dispersion!$AO$10)),'Emissions (start here)'!CD430*2000*453.59/8760/3600*Dispersion!$AO$10,0)</f>
        <v>0</v>
      </c>
      <c r="FF430" s="74">
        <f>IF(AND(ISNUMBER('Emissions (start here)'!CD430),ISNUMBER(Dispersion!$AO$11)),'Emissions (start here)'!CD430*2000*453.59/8760/3600*Dispersion!$AO$11,0)</f>
        <v>0</v>
      </c>
      <c r="FG430" s="74">
        <f>IF(AND(ISNUMBER('Emissions (start here)'!CE430),ISNUMBER(Dispersion!$AP$8)),'Emissions (start here)'!CE430*453.59/3600*Dispersion!$AP$8,0)</f>
        <v>0</v>
      </c>
      <c r="FH430" s="74">
        <f>IF(AND(ISNUMBER('Emissions (start here)'!CE430),ISNUMBER(Dispersion!$AP$9)),'Emissions (start here)'!CE430*453.59/3600*Dispersion!$AP$9,0)</f>
        <v>0</v>
      </c>
      <c r="FI430" s="74">
        <f>IF(AND(ISNUMBER('Emissions (start here)'!CF430),ISNUMBER(Dispersion!$AP$10)),'Emissions (start here)'!CF430*2000*453.59/8760/3600*Dispersion!$AP$10,0)</f>
        <v>0</v>
      </c>
      <c r="FJ430" s="74">
        <f>IF(AND(ISNUMBER('Emissions (start here)'!CF430),ISNUMBER(Dispersion!$AP$11)),'Emissions (start here)'!CF430*2000*453.59/8760/3600*Dispersion!$AP$11,0)</f>
        <v>0</v>
      </c>
      <c r="FK430" s="74">
        <f>IF(AND(ISNUMBER('Emissions (start here)'!CG430),ISNUMBER(Dispersion!$AQ$8)),'Emissions (start here)'!CG430*453.59/3600*Dispersion!$AQ$8,0)</f>
        <v>0</v>
      </c>
      <c r="FL430" s="74">
        <f>IF(AND(ISNUMBER('Emissions (start here)'!CG430),ISNUMBER(Dispersion!$AQ$9)),'Emissions (start here)'!CG430*453.59/3600*Dispersion!$AQ$9,0)</f>
        <v>0</v>
      </c>
      <c r="FM430" s="74">
        <f>IF(AND(ISNUMBER('Emissions (start here)'!CH430),ISNUMBER(Dispersion!$AQ$10)),'Emissions (start here)'!CH430*2000*453.59/8760/3600*Dispersion!$AQ$10,0)</f>
        <v>0</v>
      </c>
      <c r="FN430" s="74">
        <f>IF(AND(ISNUMBER('Emissions (start here)'!CH430),ISNUMBER(Dispersion!$AQ$11)),'Emissions (start here)'!CH430*2000*453.59/8760/3600*Dispersion!$AQ$11,0)</f>
        <v>0</v>
      </c>
      <c r="FO430" s="74">
        <f>IF(AND(ISNUMBER('Emissions (start here)'!CI430),ISNUMBER(Dispersion!$AR$8)),'Emissions (start here)'!CI430*453.59/3600*Dispersion!$AR$8,0)</f>
        <v>0</v>
      </c>
      <c r="FP430" s="74">
        <f>IF(AND(ISNUMBER('Emissions (start here)'!CI430),ISNUMBER(Dispersion!$AR$9)),'Emissions (start here)'!CI430*453.59/3600*Dispersion!$AR$9,0)</f>
        <v>0</v>
      </c>
      <c r="FQ430" s="74">
        <f>IF(AND(ISNUMBER('Emissions (start here)'!CJ430),ISNUMBER(Dispersion!$AR$10)),'Emissions (start here)'!CJ430*2000*453.59/8760/3600*Dispersion!$AR$10,0)</f>
        <v>0</v>
      </c>
      <c r="FR430" s="74">
        <f>IF(AND(ISNUMBER('Emissions (start here)'!CJ430),ISNUMBER(Dispersion!$AR$11)),'Emissions (start here)'!CJ430*2000*453.59/8760/3600*Dispersion!$AR$11,0)</f>
        <v>0</v>
      </c>
      <c r="FS430" s="74">
        <f>IF(AND(ISNUMBER('Emissions (start here)'!CK430),ISNUMBER(Dispersion!$AS$8)),'Emissions (start here)'!CK430*453.59/3600*Dispersion!$AS$8,0)</f>
        <v>0</v>
      </c>
      <c r="FT430" s="74">
        <f>IF(AND(ISNUMBER('Emissions (start here)'!CK430),ISNUMBER(Dispersion!$AS$9)),'Emissions (start here)'!CK430*453.59/3600*Dispersion!$AS$9,0)</f>
        <v>0</v>
      </c>
      <c r="FU430" s="74">
        <f>IF(AND(ISNUMBER('Emissions (start here)'!CL430),ISNUMBER(Dispersion!$AS$10)),'Emissions (start here)'!CL430*2000*453.59/8760/3600*Dispersion!$AS$10,0)</f>
        <v>0</v>
      </c>
      <c r="FV430" s="74">
        <f>IF(AND(ISNUMBER('Emissions (start here)'!CL430),ISNUMBER(Dispersion!$AS$11)),'Emissions (start here)'!CL430*2000*453.59/8760/3600*Dispersion!$AS$11,0)</f>
        <v>0</v>
      </c>
      <c r="FW430" s="74">
        <f>IF(AND(ISNUMBER('Emissions (start here)'!CM430),ISNUMBER(Dispersion!$AT$8)),'Emissions (start here)'!CM430*453.59/3600*Dispersion!$AT$8,0)</f>
        <v>0</v>
      </c>
      <c r="FX430" s="74">
        <f>IF(AND(ISNUMBER('Emissions (start here)'!CM430),ISNUMBER(Dispersion!$AT$9)),'Emissions (start here)'!CM430*453.59/3600*Dispersion!$AT$9,0)</f>
        <v>0</v>
      </c>
      <c r="FY430" s="74">
        <f>IF(AND(ISNUMBER('Emissions (start here)'!CN430),ISNUMBER(Dispersion!$AT$10)),'Emissions (start here)'!CN430*2000*453.59/8760/3600*Dispersion!$AT$10,0)</f>
        <v>0</v>
      </c>
      <c r="FZ430" s="74">
        <f>IF(AND(ISNUMBER('Emissions (start here)'!CN430),ISNUMBER(Dispersion!$AT$11)),'Emissions (start here)'!CN430*2000*453.59/8760/3600*Dispersion!$AT$11,0)</f>
        <v>0</v>
      </c>
      <c r="GA430" s="74">
        <f>IF(AND(ISNUMBER('Emissions (start here)'!CO430),ISNUMBER(Dispersion!$AU$8)),'Emissions (start here)'!CO430*453.59/3600*Dispersion!$AU$8,0)</f>
        <v>0</v>
      </c>
      <c r="GB430" s="74">
        <f>IF(AND(ISNUMBER('Emissions (start here)'!CO430),ISNUMBER(Dispersion!$AU$9)),'Emissions (start here)'!CO430*453.59/3600*Dispersion!$AU$9,0)</f>
        <v>0</v>
      </c>
      <c r="GC430" s="74">
        <f>IF(AND(ISNUMBER('Emissions (start here)'!CP430),ISNUMBER(Dispersion!$AU$10)),'Emissions (start here)'!CP430*2000*453.59/8760/3600*Dispersion!$AU$10,0)</f>
        <v>0</v>
      </c>
      <c r="GD430" s="74">
        <f>IF(AND(ISNUMBER('Emissions (start here)'!CP430),ISNUMBER(Dispersion!$AU$11)),'Emissions (start here)'!CP430*2000*453.59/8760/3600*Dispersion!$AU$11,0)</f>
        <v>0</v>
      </c>
      <c r="GE430" s="74">
        <f>IF(AND(ISNUMBER('Emissions (start here)'!CQ430),ISNUMBER(Dispersion!$AV$8)),'Emissions (start here)'!CQ430*453.59/3600*Dispersion!$AV$8,0)</f>
        <v>0</v>
      </c>
      <c r="GF430" s="74">
        <f>IF(AND(ISNUMBER('Emissions (start here)'!CQ430),ISNUMBER(Dispersion!$AV$9)),'Emissions (start here)'!CQ430*453.59/3600*Dispersion!$AV$9,0)</f>
        <v>0</v>
      </c>
      <c r="GG430" s="74">
        <f>IF(AND(ISNUMBER('Emissions (start here)'!CR430),ISNUMBER(Dispersion!$AV$10)),'Emissions (start here)'!CR430*2000*453.59/8760/3600*Dispersion!$AV$10,0)</f>
        <v>0</v>
      </c>
      <c r="GH430" s="74">
        <f>IF(AND(ISNUMBER('Emissions (start here)'!CR430),ISNUMBER(Dispersion!$AV$11)),'Emissions (start here)'!CR430*2000*453.59/8760/3600*Dispersion!$AV$11,0)</f>
        <v>0</v>
      </c>
      <c r="GI430" s="74">
        <f>IF(AND(ISNUMBER('Emissions (start here)'!CS430),ISNUMBER(Dispersion!$AW$8)),'Emissions (start here)'!CS430*453.59/3600*Dispersion!$AW$8,0)</f>
        <v>0</v>
      </c>
      <c r="GJ430" s="74">
        <f>IF(AND(ISNUMBER('Emissions (start here)'!CS430),ISNUMBER(Dispersion!$AW$9)),'Emissions (start here)'!CS430*453.59/3600*Dispersion!$AW$9,0)</f>
        <v>0</v>
      </c>
      <c r="GK430" s="74">
        <f>IF(AND(ISNUMBER('Emissions (start here)'!CT430),ISNUMBER(Dispersion!$AW$10)),'Emissions (start here)'!CT430*2000*453.59/8760/3600*Dispersion!$AW$10,0)</f>
        <v>0</v>
      </c>
      <c r="GL430" s="74">
        <f>IF(AND(ISNUMBER('Emissions (start here)'!CT430),ISNUMBER(Dispersion!$AW$11)),'Emissions (start here)'!CT430*2000*453.59/8760/3600*Dispersion!$AW$11,0)</f>
        <v>0</v>
      </c>
      <c r="GM430" s="74">
        <f>IF(AND(ISNUMBER('Emissions (start here)'!CU430),ISNUMBER(Dispersion!$AX$8)),'Emissions (start here)'!CU430*453.59/3600*Dispersion!$AX$8,0)</f>
        <v>0</v>
      </c>
      <c r="GN430" s="74">
        <f>IF(AND(ISNUMBER('Emissions (start here)'!CU430),ISNUMBER(Dispersion!$AX$9)),'Emissions (start here)'!CU430*453.59/3600*Dispersion!$AX$9,0)</f>
        <v>0</v>
      </c>
      <c r="GO430" s="74">
        <f>IF(AND(ISNUMBER('Emissions (start here)'!CV430),ISNUMBER(Dispersion!$AX$10)),'Emissions (start here)'!CV430*2000*453.59/8760/3600*Dispersion!$AX$10,0)</f>
        <v>0</v>
      </c>
      <c r="GP430" s="74">
        <f>IF(AND(ISNUMBER('Emissions (start here)'!CV430),ISNUMBER(Dispersion!$AX$11)),'Emissions (start here)'!CV430*2000*453.59/8760/3600*Dispersion!$AX$11,0)</f>
        <v>0</v>
      </c>
      <c r="GQ430" s="74">
        <f>IF(AND(ISNUMBER('Emissions (start here)'!CW430),ISNUMBER(Dispersion!$AY$8)),'Emissions (start here)'!CW430*453.59/3600*Dispersion!$AY$8,0)</f>
        <v>0</v>
      </c>
      <c r="GR430" s="74">
        <f>IF(AND(ISNUMBER('Emissions (start here)'!CW430),ISNUMBER(Dispersion!$AY$9)),'Emissions (start here)'!CW430*453.59/3600*Dispersion!$AY$9,0)</f>
        <v>0</v>
      </c>
      <c r="GS430" s="74">
        <f>IF(AND(ISNUMBER('Emissions (start here)'!CX430),ISNUMBER(Dispersion!$AY$10)),'Emissions (start here)'!CX430*2000*453.59/8760/3600*Dispersion!$AY$10,0)</f>
        <v>0</v>
      </c>
      <c r="GT430" s="74">
        <f>IF(AND(ISNUMBER('Emissions (start here)'!CX430),ISNUMBER(Dispersion!$AY$11)),'Emissions (start here)'!CX430*2000*453.59/8760/3600*Dispersion!$AY$11,0)</f>
        <v>0</v>
      </c>
      <c r="GU430" s="74">
        <f>IF(AND(ISNUMBER('Emissions (start here)'!CY430),ISNUMBER(Dispersion!$AZ$8)),'Emissions (start here)'!CY430*453.59/3600*Dispersion!$AZ$8,0)</f>
        <v>0</v>
      </c>
      <c r="GV430" s="74">
        <f>IF(AND(ISNUMBER('Emissions (start here)'!CY430),ISNUMBER(Dispersion!$AZ$9)),'Emissions (start here)'!CY430*453.59/3600*Dispersion!$AZ$9,0)</f>
        <v>0</v>
      </c>
      <c r="GW430" s="74">
        <f>IF(AND(ISNUMBER('Emissions (start here)'!CZ430),ISNUMBER(Dispersion!$AZ$10)),'Emissions (start here)'!CZ430*2000*453.59/8760/3600*Dispersion!$AZ$10,0)</f>
        <v>0</v>
      </c>
      <c r="GX430" s="74">
        <f>IF(AND(ISNUMBER('Emissions (start here)'!CZ430),ISNUMBER(Dispersion!$AZ$11)),'Emissions (start here)'!CZ430*2000*453.59/8760/3600*Dispersion!$AZ$11,0)</f>
        <v>0</v>
      </c>
    </row>
    <row r="431" spans="1:206" x14ac:dyDescent="0.2">
      <c r="A431" s="51" t="str">
        <f>'Tox Values'!C431</f>
        <v>26471-62-5</v>
      </c>
      <c r="B431" s="94" t="str">
        <f>'Tox Values'!D431</f>
        <v>Toluenediisocyanate (mixed isomers)</v>
      </c>
      <c r="C431" s="96">
        <f t="shared" si="25"/>
        <v>0</v>
      </c>
      <c r="D431" s="74">
        <f t="shared" si="26"/>
        <v>0</v>
      </c>
      <c r="E431" s="74">
        <f t="shared" si="27"/>
        <v>0</v>
      </c>
      <c r="F431" s="99">
        <f t="shared" si="28"/>
        <v>0</v>
      </c>
      <c r="G431" s="97">
        <f>IF(AND(ISNUMBER('Emissions (start here)'!E431),ISNUMBER(Dispersion!$C$8)),'Emissions (start here)'!E431*453.59/3600*Dispersion!$C$8,0)</f>
        <v>0</v>
      </c>
      <c r="H431" s="74">
        <f>IF(AND(ISNUMBER('Emissions (start here)'!E431),ISNUMBER(Dispersion!$C$9)),'Emissions (start here)'!E431*453.59/3600*Dispersion!$C$9,0)</f>
        <v>0</v>
      </c>
      <c r="I431" s="74">
        <f>IF(AND(ISNUMBER('Emissions (start here)'!F431),ISNUMBER(Dispersion!$C$10)),'Emissions (start here)'!F431*2000*453.59/8760/3600*Dispersion!$C$10,0)</f>
        <v>0</v>
      </c>
      <c r="J431" s="74">
        <f>IF(AND(ISNUMBER('Emissions (start here)'!F431),ISNUMBER(Dispersion!$C$11)),'Emissions (start here)'!F431*2000*453.59/8760/3600*Dispersion!$C$11,0)</f>
        <v>0</v>
      </c>
      <c r="K431" s="74">
        <f>IF(AND(ISNUMBER('Emissions (start here)'!G431),ISNUMBER(Dispersion!$D$8)),'Emissions (start here)'!G431*453.59/3600*Dispersion!$D$8,0)</f>
        <v>0</v>
      </c>
      <c r="L431" s="74">
        <f>IF(AND(ISNUMBER('Emissions (start here)'!G431),ISNUMBER(Dispersion!$D$9)),'Emissions (start here)'!G431*453.59/3600*Dispersion!$D$9,0)</f>
        <v>0</v>
      </c>
      <c r="M431" s="74">
        <f>IF(AND(ISNUMBER('Emissions (start here)'!H431),ISNUMBER(Dispersion!$D$10)),'Emissions (start here)'!H431*2000*453.59/8760/3600*Dispersion!$D$10,0)</f>
        <v>0</v>
      </c>
      <c r="N431" s="74">
        <f>IF(AND(ISNUMBER('Emissions (start here)'!H431),ISNUMBER(Dispersion!$D$11)),'Emissions (start here)'!H431*2000*453.59/8760/3600*Dispersion!$D$11,0)</f>
        <v>0</v>
      </c>
      <c r="O431" s="74">
        <f>IF(AND(ISNUMBER('Emissions (start here)'!I431),ISNUMBER(Dispersion!$E$8)),'Emissions (start here)'!I431*453.59/3600*Dispersion!$E$8,0)</f>
        <v>0</v>
      </c>
      <c r="P431" s="74">
        <f>IF(AND(ISNUMBER('Emissions (start here)'!I431),ISNUMBER(Dispersion!$E$9)),'Emissions (start here)'!I431*453.59/3600*Dispersion!$E$9,0)</f>
        <v>0</v>
      </c>
      <c r="Q431" s="74">
        <f>IF(AND(ISNUMBER('Emissions (start here)'!J431),ISNUMBER(Dispersion!$E$10)),'Emissions (start here)'!J431*2000*453.59/8760/3600*Dispersion!$E$10,0)</f>
        <v>0</v>
      </c>
      <c r="R431" s="74">
        <f>IF(AND(ISNUMBER('Emissions (start here)'!J431),ISNUMBER(Dispersion!$E$11)),'Emissions (start here)'!J431*2000*453.59/8760/3600*Dispersion!$E$11,0)</f>
        <v>0</v>
      </c>
      <c r="S431" s="74">
        <f>IF(AND(ISNUMBER('Emissions (start here)'!K431),ISNUMBER(Dispersion!$F$8)),'Emissions (start here)'!K431*453.59/3600*Dispersion!$F$8,0)</f>
        <v>0</v>
      </c>
      <c r="T431" s="74">
        <f>IF(AND(ISNUMBER('Emissions (start here)'!K431),ISNUMBER(Dispersion!$F$9)),'Emissions (start here)'!K431*453.59/3600*Dispersion!$F$9,0)</f>
        <v>0</v>
      </c>
      <c r="U431" s="74">
        <f>IF(AND(ISNUMBER('Emissions (start here)'!L431),ISNUMBER(Dispersion!$F$10)),'Emissions (start here)'!L431*2000*453.59/8760/3600*Dispersion!$F$10,0)</f>
        <v>0</v>
      </c>
      <c r="V431" s="74">
        <f>IF(AND(ISNUMBER('Emissions (start here)'!L431),ISNUMBER(Dispersion!$F$11)),'Emissions (start here)'!L431*2000*453.59/8760/3600*Dispersion!$F$11,0)</f>
        <v>0</v>
      </c>
      <c r="W431" s="74">
        <f>IF(AND(ISNUMBER('Emissions (start here)'!M431),ISNUMBER(Dispersion!$G$8)),'Emissions (start here)'!M431*453.59/3600*Dispersion!$G$8,0)</f>
        <v>0</v>
      </c>
      <c r="X431" s="74">
        <f>IF(AND(ISNUMBER('Emissions (start here)'!M431),ISNUMBER(Dispersion!$G$9)),'Emissions (start here)'!M431*453.59/3600*Dispersion!$G$9,0)</f>
        <v>0</v>
      </c>
      <c r="Y431" s="74">
        <f>IF(AND(ISNUMBER('Emissions (start here)'!N431),ISNUMBER(Dispersion!$G$10)),'Emissions (start here)'!N431*2000*453.59/8760/3600*Dispersion!$G$10,0)</f>
        <v>0</v>
      </c>
      <c r="Z431" s="74">
        <f>IF(AND(ISNUMBER('Emissions (start here)'!N431),ISNUMBER(Dispersion!$G$11)),'Emissions (start here)'!N431*2000*453.59/8760/3600*Dispersion!$G$11,0)</f>
        <v>0</v>
      </c>
      <c r="AA431" s="74">
        <f>IF(AND(ISNUMBER('Emissions (start here)'!O431),ISNUMBER(Dispersion!$H$8)),'Emissions (start here)'!O431*453.59/3600*Dispersion!$H$8,0)</f>
        <v>0</v>
      </c>
      <c r="AB431" s="74">
        <f>IF(AND(ISNUMBER('Emissions (start here)'!O431),ISNUMBER(Dispersion!$H$9)),'Emissions (start here)'!O431*453.59/3600*Dispersion!$H$9,0)</f>
        <v>0</v>
      </c>
      <c r="AC431" s="74">
        <f>IF(AND(ISNUMBER('Emissions (start here)'!P431),ISNUMBER(Dispersion!$H$10)),'Emissions (start here)'!P431*2000*453.59/8760/3600*Dispersion!$H$10,0)</f>
        <v>0</v>
      </c>
      <c r="AD431" s="74">
        <f>IF(AND(ISNUMBER('Emissions (start here)'!P431),ISNUMBER(Dispersion!$H$11)),'Emissions (start here)'!P431*2000*453.59/8760/3600*Dispersion!$H$11,0)</f>
        <v>0</v>
      </c>
      <c r="AE431" s="74">
        <f>IF(AND(ISNUMBER('Emissions (start here)'!Q431),ISNUMBER(Dispersion!$I$8)),'Emissions (start here)'!Q431*453.59/3600*Dispersion!$I$8,0)</f>
        <v>0</v>
      </c>
      <c r="AF431" s="74">
        <f>IF(AND(ISNUMBER('Emissions (start here)'!Q431),ISNUMBER(Dispersion!$I$9)),'Emissions (start here)'!Q431*453.59/3600*Dispersion!$I$9,0)</f>
        <v>0</v>
      </c>
      <c r="AG431" s="74">
        <f>IF(AND(ISNUMBER('Emissions (start here)'!R431),ISNUMBER(Dispersion!$I$10)),'Emissions (start here)'!R431*2000*453.59/8760/3600*Dispersion!$I$10,0)</f>
        <v>0</v>
      </c>
      <c r="AH431" s="74">
        <f>IF(AND(ISNUMBER('Emissions (start here)'!R431),ISNUMBER(Dispersion!$I$11)),'Emissions (start here)'!R431*2000*453.59/8760/3600*Dispersion!$I$11,0)</f>
        <v>0</v>
      </c>
      <c r="AI431" s="74">
        <f>IF(AND(ISNUMBER('Emissions (start here)'!S431),ISNUMBER(Dispersion!$J$8)),'Emissions (start here)'!S431*453.59/3600*Dispersion!$J$8,0)</f>
        <v>0</v>
      </c>
      <c r="AJ431" s="74">
        <f>IF(AND(ISNUMBER('Emissions (start here)'!S431),ISNUMBER(Dispersion!$J$9)),'Emissions (start here)'!S431*453.59/3600*Dispersion!$J$9,0)</f>
        <v>0</v>
      </c>
      <c r="AK431" s="74">
        <f>IF(AND(ISNUMBER('Emissions (start here)'!T431),ISNUMBER(Dispersion!$J$10)),'Emissions (start here)'!T431*2000*453.59/8760/3600*Dispersion!$J$10,0)</f>
        <v>0</v>
      </c>
      <c r="AL431" s="74">
        <f>IF(AND(ISNUMBER('Emissions (start here)'!T431),ISNUMBER(Dispersion!$J$11)),'Emissions (start here)'!T431*2000*453.59/8760/3600*Dispersion!$J$11,0)</f>
        <v>0</v>
      </c>
      <c r="AM431" s="74">
        <f>IF(AND(ISNUMBER('Emissions (start here)'!U431),ISNUMBER(Dispersion!$K$8)),'Emissions (start here)'!U431*453.59/3600*Dispersion!$K$8,0)</f>
        <v>0</v>
      </c>
      <c r="AN431" s="74">
        <f>IF(AND(ISNUMBER('Emissions (start here)'!U431),ISNUMBER(Dispersion!$K$9)),'Emissions (start here)'!U431*453.59/3600*Dispersion!$K$9,0)</f>
        <v>0</v>
      </c>
      <c r="AO431" s="74">
        <f>IF(AND(ISNUMBER('Emissions (start here)'!V431),ISNUMBER(Dispersion!$K$10)),'Emissions (start here)'!V431*2000*453.59/8760/3600*Dispersion!$K$10,0)</f>
        <v>0</v>
      </c>
      <c r="AP431" s="74">
        <f>IF(AND(ISNUMBER('Emissions (start here)'!V431),ISNUMBER(Dispersion!$K$11)),'Emissions (start here)'!V431*2000*453.59/8760/3600*Dispersion!$K$11,0)</f>
        <v>0</v>
      </c>
      <c r="AQ431" s="74">
        <f>IF(AND(ISNUMBER('Emissions (start here)'!W431),ISNUMBER(Dispersion!$L$8)),'Emissions (start here)'!W431*453.59/3600*Dispersion!$L$8,0)</f>
        <v>0</v>
      </c>
      <c r="AR431" s="74">
        <f>IF(AND(ISNUMBER('Emissions (start here)'!W431),ISNUMBER(Dispersion!$L$9)),'Emissions (start here)'!W431*453.59/3600*Dispersion!$L$9,0)</f>
        <v>0</v>
      </c>
      <c r="AS431" s="74">
        <f>IF(AND(ISNUMBER('Emissions (start here)'!X431),ISNUMBER(Dispersion!$L$10)),'Emissions (start here)'!X431*2000*453.59/8760/3600*Dispersion!$L$10,0)</f>
        <v>0</v>
      </c>
      <c r="AT431" s="74">
        <f>IF(AND(ISNUMBER('Emissions (start here)'!X431),ISNUMBER(Dispersion!$L$11)),'Emissions (start here)'!X431*2000*453.59/8760/3600*Dispersion!$L$11,0)</f>
        <v>0</v>
      </c>
      <c r="AU431" s="74">
        <f>IF(AND(ISNUMBER('Emissions (start here)'!Y431),ISNUMBER(Dispersion!$M$8)),'Emissions (start here)'!Y431*453.59/3600*Dispersion!$M$8,0)</f>
        <v>0</v>
      </c>
      <c r="AV431" s="74">
        <f>IF(AND(ISNUMBER('Emissions (start here)'!Y431),ISNUMBER(Dispersion!$M$9)),'Emissions (start here)'!Y431*453.59/3600*Dispersion!$M$9,0)</f>
        <v>0</v>
      </c>
      <c r="AW431" s="74">
        <f>IF(AND(ISNUMBER('Emissions (start here)'!Z431),ISNUMBER(Dispersion!$M$10)),'Emissions (start here)'!Z431*2000*453.59/8760/3600*Dispersion!$M$10,0)</f>
        <v>0</v>
      </c>
      <c r="AX431" s="74">
        <f>IF(AND(ISNUMBER('Emissions (start here)'!Z431),ISNUMBER(Dispersion!$M$11)),'Emissions (start here)'!Z431*2000*453.59/8760/3600*Dispersion!$M$11,0)</f>
        <v>0</v>
      </c>
      <c r="AY431" s="74">
        <f>IF(AND(ISNUMBER('Emissions (start here)'!AA431),ISNUMBER(Dispersion!$N$8)),'Emissions (start here)'!AA431*453.59/3600*Dispersion!$N$8,0)</f>
        <v>0</v>
      </c>
      <c r="AZ431" s="74">
        <f>IF(AND(ISNUMBER('Emissions (start here)'!AA431),ISNUMBER(Dispersion!$N$9)),'Emissions (start here)'!AA431*453.59/3600*Dispersion!$N$9,0)</f>
        <v>0</v>
      </c>
      <c r="BA431" s="74">
        <f>IF(AND(ISNUMBER('Emissions (start here)'!AB431),ISNUMBER(Dispersion!$N$10)),'Emissions (start here)'!AB431*2000*453.59/8760/3600*Dispersion!$N$10,0)</f>
        <v>0</v>
      </c>
      <c r="BB431" s="74">
        <f>IF(AND(ISNUMBER('Emissions (start here)'!AB431),ISNUMBER(Dispersion!$N$11)),'Emissions (start here)'!AB431*2000*453.59/8760/3600*Dispersion!$N$11,0)</f>
        <v>0</v>
      </c>
      <c r="BC431" s="74">
        <f>IF(AND(ISNUMBER('Emissions (start here)'!AC431),ISNUMBER(Dispersion!$O$8)),'Emissions (start here)'!AC431*453.59/3600*Dispersion!$O$8,0)</f>
        <v>0</v>
      </c>
      <c r="BD431" s="74">
        <f>IF(AND(ISNUMBER('Emissions (start here)'!AC431),ISNUMBER(Dispersion!$O$9)),'Emissions (start here)'!AC431*453.59/3600*Dispersion!$O$9,0)</f>
        <v>0</v>
      </c>
      <c r="BE431" s="74">
        <f>IF(AND(ISNUMBER('Emissions (start here)'!AD431),ISNUMBER(Dispersion!$O$10)),'Emissions (start here)'!AD431*2000*453.59/8760/3600*Dispersion!$O$10,0)</f>
        <v>0</v>
      </c>
      <c r="BF431" s="74">
        <f>IF(AND(ISNUMBER('Emissions (start here)'!AD431),ISNUMBER(Dispersion!$O$11)),'Emissions (start here)'!AD431*2000*453.59/8760/3600*Dispersion!$O$11,0)</f>
        <v>0</v>
      </c>
      <c r="BG431" s="74">
        <f>IF(AND(ISNUMBER('Emissions (start here)'!AE431),ISNUMBER(Dispersion!$P$8)),'Emissions (start here)'!AE431*453.59/3600*Dispersion!$P$8,0)</f>
        <v>0</v>
      </c>
      <c r="BH431" s="74">
        <f>IF(AND(ISNUMBER('Emissions (start here)'!AE431),ISNUMBER(Dispersion!$P$9)),'Emissions (start here)'!AE431*453.59/3600*Dispersion!$P$9,0)</f>
        <v>0</v>
      </c>
      <c r="BI431" s="74">
        <f>IF(AND(ISNUMBER('Emissions (start here)'!AF431),ISNUMBER(Dispersion!$P$10)),'Emissions (start here)'!AF431*2000*453.59/8760/3600*Dispersion!$P$10,0)</f>
        <v>0</v>
      </c>
      <c r="BJ431" s="74">
        <f>IF(AND(ISNUMBER('Emissions (start here)'!AF431),ISNUMBER(Dispersion!$P$11)),'Emissions (start here)'!AF431*2000*453.59/8760/3600*Dispersion!$P$11,0)</f>
        <v>0</v>
      </c>
      <c r="BK431" s="74">
        <f>IF(AND(ISNUMBER('Emissions (start here)'!AG431),ISNUMBER(Dispersion!$Q$8)),'Emissions (start here)'!AG431*453.59/3600*Dispersion!$Q$8,0)</f>
        <v>0</v>
      </c>
      <c r="BL431" s="74">
        <f>IF(AND(ISNUMBER('Emissions (start here)'!AG431),ISNUMBER(Dispersion!$Q$9)),'Emissions (start here)'!AG431*453.59/3600*Dispersion!$Q$9,0)</f>
        <v>0</v>
      </c>
      <c r="BM431" s="74">
        <f>IF(AND(ISNUMBER('Emissions (start here)'!AH431),ISNUMBER(Dispersion!$Q$10)),'Emissions (start here)'!AH431*2000*453.59/8760/3600*Dispersion!$Q$10,0)</f>
        <v>0</v>
      </c>
      <c r="BN431" s="74">
        <f>IF(AND(ISNUMBER('Emissions (start here)'!AH431),ISNUMBER(Dispersion!$Q$11)),'Emissions (start here)'!AH431*2000*453.59/8760/3600*Dispersion!$Q$11,0)</f>
        <v>0</v>
      </c>
      <c r="BO431" s="74">
        <f>IF(AND(ISNUMBER('Emissions (start here)'!AI431),ISNUMBER(Dispersion!$R$8)),'Emissions (start here)'!AI431*453.59/3600*Dispersion!$R$8,0)</f>
        <v>0</v>
      </c>
      <c r="BP431" s="74">
        <f>IF(AND(ISNUMBER('Emissions (start here)'!AI431),ISNUMBER(Dispersion!$R$9)),'Emissions (start here)'!AI431*453.59/3600*Dispersion!$R$9,0)</f>
        <v>0</v>
      </c>
      <c r="BQ431" s="74">
        <f>IF(AND(ISNUMBER('Emissions (start here)'!AJ431),ISNUMBER(Dispersion!$R$10)),'Emissions (start here)'!AJ431*2000*453.59/8760/3600*Dispersion!$R$10,0)</f>
        <v>0</v>
      </c>
      <c r="BR431" s="74">
        <f>IF(AND(ISNUMBER('Emissions (start here)'!AJ431),ISNUMBER(Dispersion!$R$11)),'Emissions (start here)'!AJ431*2000*453.59/8760/3600*Dispersion!$R$11,0)</f>
        <v>0</v>
      </c>
      <c r="BS431" s="74">
        <f>IF(AND(ISNUMBER('Emissions (start here)'!AK431),ISNUMBER(Dispersion!$S$8)),'Emissions (start here)'!AK431*453.59/3600*Dispersion!$S$8,0)</f>
        <v>0</v>
      </c>
      <c r="BT431" s="74">
        <f>IF(AND(ISNUMBER('Emissions (start here)'!AK431),ISNUMBER(Dispersion!$S$9)),'Emissions (start here)'!AK431*453.59/3600*Dispersion!$S$9,0)</f>
        <v>0</v>
      </c>
      <c r="BU431" s="74">
        <f>IF(AND(ISNUMBER('Emissions (start here)'!AL431),ISNUMBER(Dispersion!$S$10)),'Emissions (start here)'!AL431*2000*453.59/8760/3600*Dispersion!$S$10,0)</f>
        <v>0</v>
      </c>
      <c r="BV431" s="74">
        <f>IF(AND(ISNUMBER('Emissions (start here)'!AL431),ISNUMBER(Dispersion!$S$11)),'Emissions (start here)'!AL431*2000*453.59/8760/3600*Dispersion!$S$11,0)</f>
        <v>0</v>
      </c>
      <c r="BW431" s="74">
        <f>IF(AND(ISNUMBER('Emissions (start here)'!AM431),ISNUMBER(Dispersion!$T$8)),'Emissions (start here)'!AM431*453.59/3600*Dispersion!$T$8,0)</f>
        <v>0</v>
      </c>
      <c r="BX431" s="74">
        <f>IF(AND(ISNUMBER('Emissions (start here)'!AM431),ISNUMBER(Dispersion!$T$9)),'Emissions (start here)'!AM431*453.59/3600*Dispersion!$T$9,0)</f>
        <v>0</v>
      </c>
      <c r="BY431" s="74">
        <f>IF(AND(ISNUMBER('Emissions (start here)'!AN431),ISNUMBER(Dispersion!$T$10)),'Emissions (start here)'!AN431*2000*453.59/8760/3600*Dispersion!$T$10,0)</f>
        <v>0</v>
      </c>
      <c r="BZ431" s="74">
        <f>IF(AND(ISNUMBER('Emissions (start here)'!AN431),ISNUMBER(Dispersion!$T$11)),'Emissions (start here)'!AN431*2000*453.59/8760/3600*Dispersion!$T$11,0)</f>
        <v>0</v>
      </c>
      <c r="CA431" s="74">
        <f>IF(AND(ISNUMBER('Emissions (start here)'!AO431),ISNUMBER(Dispersion!$U$8)),'Emissions (start here)'!AO431*453.59/3600*Dispersion!$U$8,0)</f>
        <v>0</v>
      </c>
      <c r="CB431" s="74">
        <f>IF(AND(ISNUMBER('Emissions (start here)'!AO431),ISNUMBER(Dispersion!$U$9)),'Emissions (start here)'!AO431*453.59/3600*Dispersion!$U$9,0)</f>
        <v>0</v>
      </c>
      <c r="CC431" s="74">
        <f>IF(AND(ISNUMBER('Emissions (start here)'!AP431),ISNUMBER(Dispersion!$U$10)),'Emissions (start here)'!AP431*2000*453.59/8760/3600*Dispersion!$U$10,0)</f>
        <v>0</v>
      </c>
      <c r="CD431" s="74">
        <f>IF(AND(ISNUMBER('Emissions (start here)'!AP431),ISNUMBER(Dispersion!$U$11)),'Emissions (start here)'!AP431*2000*453.59/8760/3600*Dispersion!$U$11,0)</f>
        <v>0</v>
      </c>
      <c r="CE431" s="74">
        <f>IF(AND(ISNUMBER('Emissions (start here)'!AQ431),ISNUMBER(Dispersion!$V$8)),'Emissions (start here)'!AQ431*453.59/3600*Dispersion!$V$8,0)</f>
        <v>0</v>
      </c>
      <c r="CF431" s="74">
        <f>IF(AND(ISNUMBER('Emissions (start here)'!AQ431),ISNUMBER(Dispersion!$V$9)),'Emissions (start here)'!AQ431*453.59/3600*Dispersion!$V$9,0)</f>
        <v>0</v>
      </c>
      <c r="CG431" s="74">
        <f>IF(AND(ISNUMBER('Emissions (start here)'!AR431),ISNUMBER(Dispersion!$V$10)),'Emissions (start here)'!AR431*2000*453.59/8760/3600*Dispersion!$V$10,0)</f>
        <v>0</v>
      </c>
      <c r="CH431" s="74">
        <f>IF(AND(ISNUMBER('Emissions (start here)'!AR431),ISNUMBER(Dispersion!$V$11)),'Emissions (start here)'!AR431*2000*453.59/8760/3600*Dispersion!$V$11,0)</f>
        <v>0</v>
      </c>
      <c r="CI431" s="74">
        <f>IF(AND(ISNUMBER('Emissions (start here)'!AS431),ISNUMBER(Dispersion!$W$8)),'Emissions (start here)'!AS431*453.59/3600*Dispersion!$W$8,0)</f>
        <v>0</v>
      </c>
      <c r="CJ431" s="74">
        <f>IF(AND(ISNUMBER('Emissions (start here)'!AS431),ISNUMBER(Dispersion!$W$9)),'Emissions (start here)'!AS431*453.59/3600*Dispersion!$W$9,0)</f>
        <v>0</v>
      </c>
      <c r="CK431" s="74">
        <f>IF(AND(ISNUMBER('Emissions (start here)'!AT431),ISNUMBER(Dispersion!$W$10)),'Emissions (start here)'!AT431*2000*453.59/8760/3600*Dispersion!$W$10,0)</f>
        <v>0</v>
      </c>
      <c r="CL431" s="74">
        <f>IF(AND(ISNUMBER('Emissions (start here)'!AT431),ISNUMBER(Dispersion!$W$11)),'Emissions (start here)'!AT431*2000*453.59/8760/3600*Dispersion!$W$11,0)</f>
        <v>0</v>
      </c>
      <c r="CM431" s="74">
        <f>IF(AND(ISNUMBER('Emissions (start here)'!AU431),ISNUMBER(Dispersion!$X$8)),'Emissions (start here)'!AU431*453.59/3600*Dispersion!$X$8,0)</f>
        <v>0</v>
      </c>
      <c r="CN431" s="74">
        <f>IF(AND(ISNUMBER('Emissions (start here)'!AU431),ISNUMBER(Dispersion!$X$9)),'Emissions (start here)'!AU431*453.59/3600*Dispersion!$X$9,0)</f>
        <v>0</v>
      </c>
      <c r="CO431" s="74">
        <f>IF(AND(ISNUMBER('Emissions (start here)'!AV431),ISNUMBER(Dispersion!$X$10)),'Emissions (start here)'!AV431*2000*453.59/8760/3600*Dispersion!$X$10,0)</f>
        <v>0</v>
      </c>
      <c r="CP431" s="74">
        <f>IF(AND(ISNUMBER('Emissions (start here)'!AV431),ISNUMBER(Dispersion!$X$11)),'Emissions (start here)'!AV431*2000*453.59/8760/3600*Dispersion!$X$11,0)</f>
        <v>0</v>
      </c>
      <c r="CQ431" s="74">
        <f>IF(AND(ISNUMBER('Emissions (start here)'!AW431),ISNUMBER(Dispersion!$Y$8)),'Emissions (start here)'!AW431*453.59/3600*Dispersion!$Y$8,0)</f>
        <v>0</v>
      </c>
      <c r="CR431" s="74">
        <f>IF(AND(ISNUMBER('Emissions (start here)'!AW431),ISNUMBER(Dispersion!$Y$9)),'Emissions (start here)'!AW431*453.59/3600*Dispersion!$Y$9,0)</f>
        <v>0</v>
      </c>
      <c r="CS431" s="74">
        <f>IF(AND(ISNUMBER('Emissions (start here)'!AX431),ISNUMBER(Dispersion!$Y$10)),'Emissions (start here)'!AX431*2000*453.59/8760/3600*Dispersion!$Y$10,0)</f>
        <v>0</v>
      </c>
      <c r="CT431" s="74">
        <f>IF(AND(ISNUMBER('Emissions (start here)'!AX431),ISNUMBER(Dispersion!$Y$11)),'Emissions (start here)'!AX431*2000*453.59/8760/3600*Dispersion!$Y$11,0)</f>
        <v>0</v>
      </c>
      <c r="CU431" s="74">
        <f>IF(AND(ISNUMBER('Emissions (start here)'!AY431),ISNUMBER(Dispersion!$Z$8)),'Emissions (start here)'!AY431*453.59/3600*Dispersion!$Z$8,0)</f>
        <v>0</v>
      </c>
      <c r="CV431" s="74">
        <f>IF(AND(ISNUMBER('Emissions (start here)'!AY431),ISNUMBER(Dispersion!$Z$9)),'Emissions (start here)'!AY431*453.59/3600*Dispersion!$Z$9,0)</f>
        <v>0</v>
      </c>
      <c r="CW431" s="74">
        <f>IF(AND(ISNUMBER('Emissions (start here)'!AZ431),ISNUMBER(Dispersion!$Z$10)),'Emissions (start here)'!AZ431*2000*453.59/8760/3600*Dispersion!$Z$10,0)</f>
        <v>0</v>
      </c>
      <c r="CX431" s="74">
        <f>IF(AND(ISNUMBER('Emissions (start here)'!AZ431),ISNUMBER(Dispersion!$Z$11)),'Emissions (start here)'!AZ431*2000*453.59/8760/3600*Dispersion!$Z$11,0)</f>
        <v>0</v>
      </c>
      <c r="CY431" s="74">
        <f>IF(AND(ISNUMBER('Emissions (start here)'!BA431),ISNUMBER(Dispersion!$AA$8)),'Emissions (start here)'!BA431*453.59/3600*Dispersion!$AA$8,0)</f>
        <v>0</v>
      </c>
      <c r="CZ431" s="74">
        <f>IF(AND(ISNUMBER('Emissions (start here)'!BA431),ISNUMBER(Dispersion!$AA$9)),'Emissions (start here)'!BA431*453.59/3600*Dispersion!$AA$9,0)</f>
        <v>0</v>
      </c>
      <c r="DA431" s="74">
        <f>IF(AND(ISNUMBER('Emissions (start here)'!BB431),ISNUMBER(Dispersion!$AA$10)),'Emissions (start here)'!BB431*2000*453.59/8760/3600*Dispersion!$AA$10,0)</f>
        <v>0</v>
      </c>
      <c r="DB431" s="74">
        <f>IF(AND(ISNUMBER('Emissions (start here)'!BB431),ISNUMBER(Dispersion!$AA$11)),'Emissions (start here)'!BB431*2000*453.59/8760/3600*Dispersion!$AA$11,0)</f>
        <v>0</v>
      </c>
      <c r="DC431" s="74">
        <f>IF(AND(ISNUMBER('Emissions (start here)'!BC431),ISNUMBER(Dispersion!$AB$8)),'Emissions (start here)'!BC431*453.59/3600*Dispersion!$AB$8,0)</f>
        <v>0</v>
      </c>
      <c r="DD431" s="74">
        <f>IF(AND(ISNUMBER('Emissions (start here)'!BC431),ISNUMBER(Dispersion!$AB$9)),'Emissions (start here)'!BC431*453.59/3600*Dispersion!$AB$9,0)</f>
        <v>0</v>
      </c>
      <c r="DE431" s="74">
        <f>IF(AND(ISNUMBER('Emissions (start here)'!BD431),ISNUMBER(Dispersion!$AB$10)),'Emissions (start here)'!BD431*2000*453.59/8760/3600*Dispersion!$AB$10,0)</f>
        <v>0</v>
      </c>
      <c r="DF431" s="74">
        <f>IF(AND(ISNUMBER('Emissions (start here)'!BD431),ISNUMBER(Dispersion!$AB$11)),'Emissions (start here)'!BD431*2000*453.59/8760/3600*Dispersion!$AB$11,0)</f>
        <v>0</v>
      </c>
      <c r="DG431" s="74">
        <f>IF(AND(ISNUMBER('Emissions (start here)'!BE431),ISNUMBER(Dispersion!$AC$8)),'Emissions (start here)'!BE431*453.59/3600*Dispersion!$AC$8,0)</f>
        <v>0</v>
      </c>
      <c r="DH431" s="74">
        <f>IF(AND(ISNUMBER('Emissions (start here)'!BE431),ISNUMBER(Dispersion!$AC$9)),'Emissions (start here)'!BE431*453.59/3600*Dispersion!$AC$9,0)</f>
        <v>0</v>
      </c>
      <c r="DI431" s="74">
        <f>IF(AND(ISNUMBER('Emissions (start here)'!BF431),ISNUMBER(Dispersion!$AC$10)),'Emissions (start here)'!BF431*2000*453.59/8760/3600*Dispersion!$AC$10,0)</f>
        <v>0</v>
      </c>
      <c r="DJ431" s="74">
        <f>IF(AND(ISNUMBER('Emissions (start here)'!BF431),ISNUMBER(Dispersion!$AC$11)),'Emissions (start here)'!BF431*2000*453.59/8760/3600*Dispersion!$AC$11,0)</f>
        <v>0</v>
      </c>
      <c r="DK431" s="74">
        <f>IF(AND(ISNUMBER('Emissions (start here)'!BG431),ISNUMBER(Dispersion!$AD$8)),'Emissions (start here)'!BG431*453.59/3600*Dispersion!$AD$8,0)</f>
        <v>0</v>
      </c>
      <c r="DL431" s="74">
        <f>IF(AND(ISNUMBER('Emissions (start here)'!BG431),ISNUMBER(Dispersion!$AD$9)),'Emissions (start here)'!BG431*453.59/3600*Dispersion!$AD$9,0)</f>
        <v>0</v>
      </c>
      <c r="DM431" s="74">
        <f>IF(AND(ISNUMBER('Emissions (start here)'!BH431),ISNUMBER(Dispersion!$AD$10)),'Emissions (start here)'!BH431*2000*453.59/8760/3600*Dispersion!$AD$10,0)</f>
        <v>0</v>
      </c>
      <c r="DN431" s="74">
        <f>IF(AND(ISNUMBER('Emissions (start here)'!BH431),ISNUMBER(Dispersion!$AD$11)),'Emissions (start here)'!BH431*2000*453.59/8760/3600*Dispersion!$AD$11,0)</f>
        <v>0</v>
      </c>
      <c r="DO431" s="74">
        <f>IF(AND(ISNUMBER('Emissions (start here)'!BI431),ISNUMBER(Dispersion!$AE$8)),'Emissions (start here)'!BI431*453.59/3600*Dispersion!$AE$8,0)</f>
        <v>0</v>
      </c>
      <c r="DP431" s="74">
        <f>IF(AND(ISNUMBER('Emissions (start here)'!BI431),ISNUMBER(Dispersion!$AE$9)),'Emissions (start here)'!BI431*453.59/3600*Dispersion!$AE$9,0)</f>
        <v>0</v>
      </c>
      <c r="DQ431" s="74">
        <f>IF(AND(ISNUMBER('Emissions (start here)'!BJ431),ISNUMBER(Dispersion!$AE$10)),'Emissions (start here)'!BJ431*2000*453.59/8760/3600*Dispersion!$AE$10,0)</f>
        <v>0</v>
      </c>
      <c r="DR431" s="74">
        <f>IF(AND(ISNUMBER('Emissions (start here)'!BJ431),ISNUMBER(Dispersion!$AE$11)),'Emissions (start here)'!BJ431*2000*453.59/8760/3600*Dispersion!$AE$11,0)</f>
        <v>0</v>
      </c>
      <c r="DS431" s="74">
        <f>IF(AND(ISNUMBER('Emissions (start here)'!BK431),ISNUMBER(Dispersion!$AF$8)),'Emissions (start here)'!BK431*453.59/3600*Dispersion!$AF$8,0)</f>
        <v>0</v>
      </c>
      <c r="DT431" s="74">
        <f>IF(AND(ISNUMBER('Emissions (start here)'!BK431),ISNUMBER(Dispersion!$AF$9)),'Emissions (start here)'!BK431*453.59/3600*Dispersion!$AF$9,0)</f>
        <v>0</v>
      </c>
      <c r="DU431" s="74">
        <f>IF(AND(ISNUMBER('Emissions (start here)'!BL431),ISNUMBER(Dispersion!$AF$10)),'Emissions (start here)'!BL431*2000*453.59/8760/3600*Dispersion!$AF$10,0)</f>
        <v>0</v>
      </c>
      <c r="DV431" s="74">
        <f>IF(AND(ISNUMBER('Emissions (start here)'!BL431),ISNUMBER(Dispersion!$AF$11)),'Emissions (start here)'!BL431*2000*453.59/8760/3600*Dispersion!$AF$11,0)</f>
        <v>0</v>
      </c>
      <c r="DW431" s="74">
        <f>IF(AND(ISNUMBER('Emissions (start here)'!BM431),ISNUMBER(Dispersion!$AG$8)),'Emissions (start here)'!BM431*453.59/3600*Dispersion!$AG$8,0)</f>
        <v>0</v>
      </c>
      <c r="DX431" s="74">
        <f>IF(AND(ISNUMBER('Emissions (start here)'!BM431),ISNUMBER(Dispersion!$AG$9)),'Emissions (start here)'!BM431*453.59/3600*Dispersion!$AG$9,0)</f>
        <v>0</v>
      </c>
      <c r="DY431" s="74">
        <f>IF(AND(ISNUMBER('Emissions (start here)'!BN431),ISNUMBER(Dispersion!$AG$10)),'Emissions (start here)'!BN431*2000*453.59/8760/3600*Dispersion!$AG$10,0)</f>
        <v>0</v>
      </c>
      <c r="DZ431" s="74">
        <f>IF(AND(ISNUMBER('Emissions (start here)'!BN431),ISNUMBER(Dispersion!$AG$11)),'Emissions (start here)'!BN431*2000*453.59/8760/3600*Dispersion!$AG$11,0)</f>
        <v>0</v>
      </c>
      <c r="EA431" s="74">
        <f>IF(AND(ISNUMBER('Emissions (start here)'!BO431),ISNUMBER(Dispersion!$AH$8)),'Emissions (start here)'!BO431*453.59/3600*Dispersion!$AH$8,0)</f>
        <v>0</v>
      </c>
      <c r="EB431" s="74">
        <f>IF(AND(ISNUMBER('Emissions (start here)'!BO431),ISNUMBER(Dispersion!$AH$9)),'Emissions (start here)'!BO431*453.59/3600*Dispersion!$AH$9,0)</f>
        <v>0</v>
      </c>
      <c r="EC431" s="74">
        <f>IF(AND(ISNUMBER('Emissions (start here)'!BP431),ISNUMBER(Dispersion!$AH$10)),'Emissions (start here)'!BP431*2000*453.59/8760/3600*Dispersion!$AH$10,0)</f>
        <v>0</v>
      </c>
      <c r="ED431" s="74">
        <f>IF(AND(ISNUMBER('Emissions (start here)'!BP431),ISNUMBER(Dispersion!$AH$11)),'Emissions (start here)'!BP431*2000*453.59/8760/3600*Dispersion!$AH$11,0)</f>
        <v>0</v>
      </c>
      <c r="EE431" s="74">
        <f>IF(AND(ISNUMBER('Emissions (start here)'!BQ431),ISNUMBER(Dispersion!$AI$8)),'Emissions (start here)'!BQ431*453.59/3600*Dispersion!$AI$8,0)</f>
        <v>0</v>
      </c>
      <c r="EF431" s="74">
        <f>IF(AND(ISNUMBER('Emissions (start here)'!BQ431),ISNUMBER(Dispersion!$AI$9)),'Emissions (start here)'!BQ431*453.59/3600*Dispersion!$AI$9,0)</f>
        <v>0</v>
      </c>
      <c r="EG431" s="74">
        <f>IF(AND(ISNUMBER('Emissions (start here)'!BR431),ISNUMBER(Dispersion!$AI$10)),'Emissions (start here)'!BR431*2000*453.59/8760/3600*Dispersion!$AI$10,0)</f>
        <v>0</v>
      </c>
      <c r="EH431" s="74">
        <f>IF(AND(ISNUMBER('Emissions (start here)'!BR431),ISNUMBER(Dispersion!$AI$11)),'Emissions (start here)'!BR431*2000*453.59/8760/3600*Dispersion!$AI$11,0)</f>
        <v>0</v>
      </c>
      <c r="EI431" s="74">
        <f>IF(AND(ISNUMBER('Emissions (start here)'!BS431),ISNUMBER(Dispersion!$AJ$8)),'Emissions (start here)'!BS431*453.59/3600*Dispersion!$AJ$8,0)</f>
        <v>0</v>
      </c>
      <c r="EJ431" s="74">
        <f>IF(AND(ISNUMBER('Emissions (start here)'!BS431),ISNUMBER(Dispersion!$AJ$9)),'Emissions (start here)'!BS431*453.59/3600*Dispersion!$AJ$9,0)</f>
        <v>0</v>
      </c>
      <c r="EK431" s="74">
        <f>IF(AND(ISNUMBER('Emissions (start here)'!BT431),ISNUMBER(Dispersion!$AJ$10)),'Emissions (start here)'!BT431*2000*453.59/8760/3600*Dispersion!$AJ$10,0)</f>
        <v>0</v>
      </c>
      <c r="EL431" s="74">
        <f>IF(AND(ISNUMBER('Emissions (start here)'!BT431),ISNUMBER(Dispersion!$AJ$11)),'Emissions (start here)'!BT431*2000*453.59/8760/3600*Dispersion!$AJ$11,0)</f>
        <v>0</v>
      </c>
      <c r="EM431" s="74">
        <f>IF(AND(ISNUMBER('Emissions (start here)'!BU431),ISNUMBER(Dispersion!$AK$8)),'Emissions (start here)'!BU431*453.59/3600*Dispersion!$AK$8,0)</f>
        <v>0</v>
      </c>
      <c r="EN431" s="74">
        <f>IF(AND(ISNUMBER('Emissions (start here)'!BU431),ISNUMBER(Dispersion!$AK$9)),'Emissions (start here)'!BU431*453.59/3600*Dispersion!$AK$9,0)</f>
        <v>0</v>
      </c>
      <c r="EO431" s="74">
        <f>IF(AND(ISNUMBER('Emissions (start here)'!BV431),ISNUMBER(Dispersion!$AK$10)),'Emissions (start here)'!BV431*2000*453.59/8760/3600*Dispersion!$AK$10,0)</f>
        <v>0</v>
      </c>
      <c r="EP431" s="74">
        <f>IF(AND(ISNUMBER('Emissions (start here)'!BV431),ISNUMBER(Dispersion!$AK$11)),'Emissions (start here)'!BV431*2000*453.59/8760/3600*Dispersion!$AK$11,0)</f>
        <v>0</v>
      </c>
      <c r="EQ431" s="74">
        <f>IF(AND(ISNUMBER('Emissions (start here)'!BW431),ISNUMBER(Dispersion!$AL$8)),'Emissions (start here)'!BW431*453.59/3600*Dispersion!$AL$8,0)</f>
        <v>0</v>
      </c>
      <c r="ER431" s="74">
        <f>IF(AND(ISNUMBER('Emissions (start here)'!BW431),ISNUMBER(Dispersion!$AL$9)),'Emissions (start here)'!BW431*453.59/3600*Dispersion!$AL$9,0)</f>
        <v>0</v>
      </c>
      <c r="ES431" s="74">
        <f>IF(AND(ISNUMBER('Emissions (start here)'!BX431),ISNUMBER(Dispersion!$AL$10)),'Emissions (start here)'!BX431*2000*453.59/8760/3600*Dispersion!$AL$10,0)</f>
        <v>0</v>
      </c>
      <c r="ET431" s="74">
        <f>IF(AND(ISNUMBER('Emissions (start here)'!BX431),ISNUMBER(Dispersion!$AL$11)),'Emissions (start here)'!BX431*2000*453.59/8760/3600*Dispersion!$AL$11,0)</f>
        <v>0</v>
      </c>
      <c r="EU431" s="74">
        <f>IF(AND(ISNUMBER('Emissions (start here)'!BY431),ISNUMBER(Dispersion!$AM$8)),'Emissions (start here)'!BY431*453.59/3600*Dispersion!$AM$8,0)</f>
        <v>0</v>
      </c>
      <c r="EV431" s="74">
        <f>IF(AND(ISNUMBER('Emissions (start here)'!BY431),ISNUMBER(Dispersion!$AM$9)),'Emissions (start here)'!BY431*453.59/3600*Dispersion!$AM$9,0)</f>
        <v>0</v>
      </c>
      <c r="EW431" s="74">
        <f>IF(AND(ISNUMBER('Emissions (start here)'!BZ431),ISNUMBER(Dispersion!$AM$10)),'Emissions (start here)'!BZ431*2000*453.59/8760/3600*Dispersion!$AM$10,0)</f>
        <v>0</v>
      </c>
      <c r="EX431" s="74">
        <f>IF(AND(ISNUMBER('Emissions (start here)'!BZ431),ISNUMBER(Dispersion!$AM$11)),'Emissions (start here)'!BZ431*2000*453.59/8760/3600*Dispersion!$AM$11,0)</f>
        <v>0</v>
      </c>
      <c r="EY431" s="74">
        <f>IF(AND(ISNUMBER('Emissions (start here)'!CA431),ISNUMBER(Dispersion!$AN$8)),'Emissions (start here)'!CA431*453.59/3600*Dispersion!$AN$8,0)</f>
        <v>0</v>
      </c>
      <c r="EZ431" s="74">
        <f>IF(AND(ISNUMBER('Emissions (start here)'!CA431),ISNUMBER(Dispersion!$AN$9)),'Emissions (start here)'!CA431*453.59/3600*Dispersion!$AN$9,0)</f>
        <v>0</v>
      </c>
      <c r="FA431" s="74">
        <f>IF(AND(ISNUMBER('Emissions (start here)'!CB431),ISNUMBER(Dispersion!$AN$10)),'Emissions (start here)'!CB431*2000*453.59/8760/3600*Dispersion!$AN$10,0)</f>
        <v>0</v>
      </c>
      <c r="FB431" s="74">
        <f>IF(AND(ISNUMBER('Emissions (start here)'!CB431),ISNUMBER(Dispersion!$AN$11)),'Emissions (start here)'!CB431*2000*453.59/8760/3600*Dispersion!$AN$11,0)</f>
        <v>0</v>
      </c>
      <c r="FC431" s="74">
        <f>IF(AND(ISNUMBER('Emissions (start here)'!CC431),ISNUMBER(Dispersion!$AO$8)),'Emissions (start here)'!CC431*453.59/3600*Dispersion!$AO$8,0)</f>
        <v>0</v>
      </c>
      <c r="FD431" s="74">
        <f>IF(AND(ISNUMBER('Emissions (start here)'!CC431),ISNUMBER(Dispersion!$AO$9)),'Emissions (start here)'!CC431*453.59/3600*Dispersion!$AO$9,0)</f>
        <v>0</v>
      </c>
      <c r="FE431" s="74">
        <f>IF(AND(ISNUMBER('Emissions (start here)'!CD431),ISNUMBER(Dispersion!$AO$10)),'Emissions (start here)'!CD431*2000*453.59/8760/3600*Dispersion!$AO$10,0)</f>
        <v>0</v>
      </c>
      <c r="FF431" s="74">
        <f>IF(AND(ISNUMBER('Emissions (start here)'!CD431),ISNUMBER(Dispersion!$AO$11)),'Emissions (start here)'!CD431*2000*453.59/8760/3600*Dispersion!$AO$11,0)</f>
        <v>0</v>
      </c>
      <c r="FG431" s="74">
        <f>IF(AND(ISNUMBER('Emissions (start here)'!CE431),ISNUMBER(Dispersion!$AP$8)),'Emissions (start here)'!CE431*453.59/3600*Dispersion!$AP$8,0)</f>
        <v>0</v>
      </c>
      <c r="FH431" s="74">
        <f>IF(AND(ISNUMBER('Emissions (start here)'!CE431),ISNUMBER(Dispersion!$AP$9)),'Emissions (start here)'!CE431*453.59/3600*Dispersion!$AP$9,0)</f>
        <v>0</v>
      </c>
      <c r="FI431" s="74">
        <f>IF(AND(ISNUMBER('Emissions (start here)'!CF431),ISNUMBER(Dispersion!$AP$10)),'Emissions (start here)'!CF431*2000*453.59/8760/3600*Dispersion!$AP$10,0)</f>
        <v>0</v>
      </c>
      <c r="FJ431" s="74">
        <f>IF(AND(ISNUMBER('Emissions (start here)'!CF431),ISNUMBER(Dispersion!$AP$11)),'Emissions (start here)'!CF431*2000*453.59/8760/3600*Dispersion!$AP$11,0)</f>
        <v>0</v>
      </c>
      <c r="FK431" s="74">
        <f>IF(AND(ISNUMBER('Emissions (start here)'!CG431),ISNUMBER(Dispersion!$AQ$8)),'Emissions (start here)'!CG431*453.59/3600*Dispersion!$AQ$8,0)</f>
        <v>0</v>
      </c>
      <c r="FL431" s="74">
        <f>IF(AND(ISNUMBER('Emissions (start here)'!CG431),ISNUMBER(Dispersion!$AQ$9)),'Emissions (start here)'!CG431*453.59/3600*Dispersion!$AQ$9,0)</f>
        <v>0</v>
      </c>
      <c r="FM431" s="74">
        <f>IF(AND(ISNUMBER('Emissions (start here)'!CH431),ISNUMBER(Dispersion!$AQ$10)),'Emissions (start here)'!CH431*2000*453.59/8760/3600*Dispersion!$AQ$10,0)</f>
        <v>0</v>
      </c>
      <c r="FN431" s="74">
        <f>IF(AND(ISNUMBER('Emissions (start here)'!CH431),ISNUMBER(Dispersion!$AQ$11)),'Emissions (start here)'!CH431*2000*453.59/8760/3600*Dispersion!$AQ$11,0)</f>
        <v>0</v>
      </c>
      <c r="FO431" s="74">
        <f>IF(AND(ISNUMBER('Emissions (start here)'!CI431),ISNUMBER(Dispersion!$AR$8)),'Emissions (start here)'!CI431*453.59/3600*Dispersion!$AR$8,0)</f>
        <v>0</v>
      </c>
      <c r="FP431" s="74">
        <f>IF(AND(ISNUMBER('Emissions (start here)'!CI431),ISNUMBER(Dispersion!$AR$9)),'Emissions (start here)'!CI431*453.59/3600*Dispersion!$AR$9,0)</f>
        <v>0</v>
      </c>
      <c r="FQ431" s="74">
        <f>IF(AND(ISNUMBER('Emissions (start here)'!CJ431),ISNUMBER(Dispersion!$AR$10)),'Emissions (start here)'!CJ431*2000*453.59/8760/3600*Dispersion!$AR$10,0)</f>
        <v>0</v>
      </c>
      <c r="FR431" s="74">
        <f>IF(AND(ISNUMBER('Emissions (start here)'!CJ431),ISNUMBER(Dispersion!$AR$11)),'Emissions (start here)'!CJ431*2000*453.59/8760/3600*Dispersion!$AR$11,0)</f>
        <v>0</v>
      </c>
      <c r="FS431" s="74">
        <f>IF(AND(ISNUMBER('Emissions (start here)'!CK431),ISNUMBER(Dispersion!$AS$8)),'Emissions (start here)'!CK431*453.59/3600*Dispersion!$AS$8,0)</f>
        <v>0</v>
      </c>
      <c r="FT431" s="74">
        <f>IF(AND(ISNUMBER('Emissions (start here)'!CK431),ISNUMBER(Dispersion!$AS$9)),'Emissions (start here)'!CK431*453.59/3600*Dispersion!$AS$9,0)</f>
        <v>0</v>
      </c>
      <c r="FU431" s="74">
        <f>IF(AND(ISNUMBER('Emissions (start here)'!CL431),ISNUMBER(Dispersion!$AS$10)),'Emissions (start here)'!CL431*2000*453.59/8760/3600*Dispersion!$AS$10,0)</f>
        <v>0</v>
      </c>
      <c r="FV431" s="74">
        <f>IF(AND(ISNUMBER('Emissions (start here)'!CL431),ISNUMBER(Dispersion!$AS$11)),'Emissions (start here)'!CL431*2000*453.59/8760/3600*Dispersion!$AS$11,0)</f>
        <v>0</v>
      </c>
      <c r="FW431" s="74">
        <f>IF(AND(ISNUMBER('Emissions (start here)'!CM431),ISNUMBER(Dispersion!$AT$8)),'Emissions (start here)'!CM431*453.59/3600*Dispersion!$AT$8,0)</f>
        <v>0</v>
      </c>
      <c r="FX431" s="74">
        <f>IF(AND(ISNUMBER('Emissions (start here)'!CM431),ISNUMBER(Dispersion!$AT$9)),'Emissions (start here)'!CM431*453.59/3600*Dispersion!$AT$9,0)</f>
        <v>0</v>
      </c>
      <c r="FY431" s="74">
        <f>IF(AND(ISNUMBER('Emissions (start here)'!CN431),ISNUMBER(Dispersion!$AT$10)),'Emissions (start here)'!CN431*2000*453.59/8760/3600*Dispersion!$AT$10,0)</f>
        <v>0</v>
      </c>
      <c r="FZ431" s="74">
        <f>IF(AND(ISNUMBER('Emissions (start here)'!CN431),ISNUMBER(Dispersion!$AT$11)),'Emissions (start here)'!CN431*2000*453.59/8760/3600*Dispersion!$AT$11,0)</f>
        <v>0</v>
      </c>
      <c r="GA431" s="74">
        <f>IF(AND(ISNUMBER('Emissions (start here)'!CO431),ISNUMBER(Dispersion!$AU$8)),'Emissions (start here)'!CO431*453.59/3600*Dispersion!$AU$8,0)</f>
        <v>0</v>
      </c>
      <c r="GB431" s="74">
        <f>IF(AND(ISNUMBER('Emissions (start here)'!CO431),ISNUMBER(Dispersion!$AU$9)),'Emissions (start here)'!CO431*453.59/3600*Dispersion!$AU$9,0)</f>
        <v>0</v>
      </c>
      <c r="GC431" s="74">
        <f>IF(AND(ISNUMBER('Emissions (start here)'!CP431),ISNUMBER(Dispersion!$AU$10)),'Emissions (start here)'!CP431*2000*453.59/8760/3600*Dispersion!$AU$10,0)</f>
        <v>0</v>
      </c>
      <c r="GD431" s="74">
        <f>IF(AND(ISNUMBER('Emissions (start here)'!CP431),ISNUMBER(Dispersion!$AU$11)),'Emissions (start here)'!CP431*2000*453.59/8760/3600*Dispersion!$AU$11,0)</f>
        <v>0</v>
      </c>
      <c r="GE431" s="74">
        <f>IF(AND(ISNUMBER('Emissions (start here)'!CQ431),ISNUMBER(Dispersion!$AV$8)),'Emissions (start here)'!CQ431*453.59/3600*Dispersion!$AV$8,0)</f>
        <v>0</v>
      </c>
      <c r="GF431" s="74">
        <f>IF(AND(ISNUMBER('Emissions (start here)'!CQ431),ISNUMBER(Dispersion!$AV$9)),'Emissions (start here)'!CQ431*453.59/3600*Dispersion!$AV$9,0)</f>
        <v>0</v>
      </c>
      <c r="GG431" s="74">
        <f>IF(AND(ISNUMBER('Emissions (start here)'!CR431),ISNUMBER(Dispersion!$AV$10)),'Emissions (start here)'!CR431*2000*453.59/8760/3600*Dispersion!$AV$10,0)</f>
        <v>0</v>
      </c>
      <c r="GH431" s="74">
        <f>IF(AND(ISNUMBER('Emissions (start here)'!CR431),ISNUMBER(Dispersion!$AV$11)),'Emissions (start here)'!CR431*2000*453.59/8760/3600*Dispersion!$AV$11,0)</f>
        <v>0</v>
      </c>
      <c r="GI431" s="74">
        <f>IF(AND(ISNUMBER('Emissions (start here)'!CS431),ISNUMBER(Dispersion!$AW$8)),'Emissions (start here)'!CS431*453.59/3600*Dispersion!$AW$8,0)</f>
        <v>0</v>
      </c>
      <c r="GJ431" s="74">
        <f>IF(AND(ISNUMBER('Emissions (start here)'!CS431),ISNUMBER(Dispersion!$AW$9)),'Emissions (start here)'!CS431*453.59/3600*Dispersion!$AW$9,0)</f>
        <v>0</v>
      </c>
      <c r="GK431" s="74">
        <f>IF(AND(ISNUMBER('Emissions (start here)'!CT431),ISNUMBER(Dispersion!$AW$10)),'Emissions (start here)'!CT431*2000*453.59/8760/3600*Dispersion!$AW$10,0)</f>
        <v>0</v>
      </c>
      <c r="GL431" s="74">
        <f>IF(AND(ISNUMBER('Emissions (start here)'!CT431),ISNUMBER(Dispersion!$AW$11)),'Emissions (start here)'!CT431*2000*453.59/8760/3600*Dispersion!$AW$11,0)</f>
        <v>0</v>
      </c>
      <c r="GM431" s="74">
        <f>IF(AND(ISNUMBER('Emissions (start here)'!CU431),ISNUMBER(Dispersion!$AX$8)),'Emissions (start here)'!CU431*453.59/3600*Dispersion!$AX$8,0)</f>
        <v>0</v>
      </c>
      <c r="GN431" s="74">
        <f>IF(AND(ISNUMBER('Emissions (start here)'!CU431),ISNUMBER(Dispersion!$AX$9)),'Emissions (start here)'!CU431*453.59/3600*Dispersion!$AX$9,0)</f>
        <v>0</v>
      </c>
      <c r="GO431" s="74">
        <f>IF(AND(ISNUMBER('Emissions (start here)'!CV431),ISNUMBER(Dispersion!$AX$10)),'Emissions (start here)'!CV431*2000*453.59/8760/3600*Dispersion!$AX$10,0)</f>
        <v>0</v>
      </c>
      <c r="GP431" s="74">
        <f>IF(AND(ISNUMBER('Emissions (start here)'!CV431),ISNUMBER(Dispersion!$AX$11)),'Emissions (start here)'!CV431*2000*453.59/8760/3600*Dispersion!$AX$11,0)</f>
        <v>0</v>
      </c>
      <c r="GQ431" s="74">
        <f>IF(AND(ISNUMBER('Emissions (start here)'!CW431),ISNUMBER(Dispersion!$AY$8)),'Emissions (start here)'!CW431*453.59/3600*Dispersion!$AY$8,0)</f>
        <v>0</v>
      </c>
      <c r="GR431" s="74">
        <f>IF(AND(ISNUMBER('Emissions (start here)'!CW431),ISNUMBER(Dispersion!$AY$9)),'Emissions (start here)'!CW431*453.59/3600*Dispersion!$AY$9,0)</f>
        <v>0</v>
      </c>
      <c r="GS431" s="74">
        <f>IF(AND(ISNUMBER('Emissions (start here)'!CX431),ISNUMBER(Dispersion!$AY$10)),'Emissions (start here)'!CX431*2000*453.59/8760/3600*Dispersion!$AY$10,0)</f>
        <v>0</v>
      </c>
      <c r="GT431" s="74">
        <f>IF(AND(ISNUMBER('Emissions (start here)'!CX431),ISNUMBER(Dispersion!$AY$11)),'Emissions (start here)'!CX431*2000*453.59/8760/3600*Dispersion!$AY$11,0)</f>
        <v>0</v>
      </c>
      <c r="GU431" s="74">
        <f>IF(AND(ISNUMBER('Emissions (start here)'!CY431),ISNUMBER(Dispersion!$AZ$8)),'Emissions (start here)'!CY431*453.59/3600*Dispersion!$AZ$8,0)</f>
        <v>0</v>
      </c>
      <c r="GV431" s="74">
        <f>IF(AND(ISNUMBER('Emissions (start here)'!CY431),ISNUMBER(Dispersion!$AZ$9)),'Emissions (start here)'!CY431*453.59/3600*Dispersion!$AZ$9,0)</f>
        <v>0</v>
      </c>
      <c r="GW431" s="74">
        <f>IF(AND(ISNUMBER('Emissions (start here)'!CZ431),ISNUMBER(Dispersion!$AZ$10)),'Emissions (start here)'!CZ431*2000*453.59/8760/3600*Dispersion!$AZ$10,0)</f>
        <v>0</v>
      </c>
      <c r="GX431" s="74">
        <f>IF(AND(ISNUMBER('Emissions (start here)'!CZ431),ISNUMBER(Dispersion!$AZ$11)),'Emissions (start here)'!CZ431*2000*453.59/8760/3600*Dispersion!$AZ$11,0)</f>
        <v>0</v>
      </c>
    </row>
    <row r="432" spans="1:206" x14ac:dyDescent="0.2">
      <c r="A432" s="51" t="str">
        <f>'Tox Values'!C432</f>
        <v>95-53-4</v>
      </c>
      <c r="B432" s="94" t="str">
        <f>'Tox Values'!D432</f>
        <v>Toluidine, o- (Methylaniline, 2-)</v>
      </c>
      <c r="C432" s="96">
        <f t="shared" si="25"/>
        <v>0</v>
      </c>
      <c r="D432" s="74">
        <f t="shared" si="26"/>
        <v>0</v>
      </c>
      <c r="E432" s="74">
        <f t="shared" si="27"/>
        <v>0</v>
      </c>
      <c r="F432" s="99">
        <f t="shared" si="28"/>
        <v>0</v>
      </c>
      <c r="G432" s="97">
        <f>IF(AND(ISNUMBER('Emissions (start here)'!E432),ISNUMBER(Dispersion!$C$8)),'Emissions (start here)'!E432*453.59/3600*Dispersion!$C$8,0)</f>
        <v>0</v>
      </c>
      <c r="H432" s="74">
        <f>IF(AND(ISNUMBER('Emissions (start here)'!E432),ISNUMBER(Dispersion!$C$9)),'Emissions (start here)'!E432*453.59/3600*Dispersion!$C$9,0)</f>
        <v>0</v>
      </c>
      <c r="I432" s="74">
        <f>IF(AND(ISNUMBER('Emissions (start here)'!F432),ISNUMBER(Dispersion!$C$10)),'Emissions (start here)'!F432*2000*453.59/8760/3600*Dispersion!$C$10,0)</f>
        <v>0</v>
      </c>
      <c r="J432" s="74">
        <f>IF(AND(ISNUMBER('Emissions (start here)'!F432),ISNUMBER(Dispersion!$C$11)),'Emissions (start here)'!F432*2000*453.59/8760/3600*Dispersion!$C$11,0)</f>
        <v>0</v>
      </c>
      <c r="K432" s="74">
        <f>IF(AND(ISNUMBER('Emissions (start here)'!G432),ISNUMBER(Dispersion!$D$8)),'Emissions (start here)'!G432*453.59/3600*Dispersion!$D$8,0)</f>
        <v>0</v>
      </c>
      <c r="L432" s="74">
        <f>IF(AND(ISNUMBER('Emissions (start here)'!G432),ISNUMBER(Dispersion!$D$9)),'Emissions (start here)'!G432*453.59/3600*Dispersion!$D$9,0)</f>
        <v>0</v>
      </c>
      <c r="M432" s="74">
        <f>IF(AND(ISNUMBER('Emissions (start here)'!H432),ISNUMBER(Dispersion!$D$10)),'Emissions (start here)'!H432*2000*453.59/8760/3600*Dispersion!$D$10,0)</f>
        <v>0</v>
      </c>
      <c r="N432" s="74">
        <f>IF(AND(ISNUMBER('Emissions (start here)'!H432),ISNUMBER(Dispersion!$D$11)),'Emissions (start here)'!H432*2000*453.59/8760/3600*Dispersion!$D$11,0)</f>
        <v>0</v>
      </c>
      <c r="O432" s="74">
        <f>IF(AND(ISNUMBER('Emissions (start here)'!I432),ISNUMBER(Dispersion!$E$8)),'Emissions (start here)'!I432*453.59/3600*Dispersion!$E$8,0)</f>
        <v>0</v>
      </c>
      <c r="P432" s="74">
        <f>IF(AND(ISNUMBER('Emissions (start here)'!I432),ISNUMBER(Dispersion!$E$9)),'Emissions (start here)'!I432*453.59/3600*Dispersion!$E$9,0)</f>
        <v>0</v>
      </c>
      <c r="Q432" s="74">
        <f>IF(AND(ISNUMBER('Emissions (start here)'!J432),ISNUMBER(Dispersion!$E$10)),'Emissions (start here)'!J432*2000*453.59/8760/3600*Dispersion!$E$10,0)</f>
        <v>0</v>
      </c>
      <c r="R432" s="74">
        <f>IF(AND(ISNUMBER('Emissions (start here)'!J432),ISNUMBER(Dispersion!$E$11)),'Emissions (start here)'!J432*2000*453.59/8760/3600*Dispersion!$E$11,0)</f>
        <v>0</v>
      </c>
      <c r="S432" s="74">
        <f>IF(AND(ISNUMBER('Emissions (start here)'!K432),ISNUMBER(Dispersion!$F$8)),'Emissions (start here)'!K432*453.59/3600*Dispersion!$F$8,0)</f>
        <v>0</v>
      </c>
      <c r="T432" s="74">
        <f>IF(AND(ISNUMBER('Emissions (start here)'!K432),ISNUMBER(Dispersion!$F$9)),'Emissions (start here)'!K432*453.59/3600*Dispersion!$F$9,0)</f>
        <v>0</v>
      </c>
      <c r="U432" s="74">
        <f>IF(AND(ISNUMBER('Emissions (start here)'!L432),ISNUMBER(Dispersion!$F$10)),'Emissions (start here)'!L432*2000*453.59/8760/3600*Dispersion!$F$10,0)</f>
        <v>0</v>
      </c>
      <c r="V432" s="74">
        <f>IF(AND(ISNUMBER('Emissions (start here)'!L432),ISNUMBER(Dispersion!$F$11)),'Emissions (start here)'!L432*2000*453.59/8760/3600*Dispersion!$F$11,0)</f>
        <v>0</v>
      </c>
      <c r="W432" s="74">
        <f>IF(AND(ISNUMBER('Emissions (start here)'!M432),ISNUMBER(Dispersion!$G$8)),'Emissions (start here)'!M432*453.59/3600*Dispersion!$G$8,0)</f>
        <v>0</v>
      </c>
      <c r="X432" s="74">
        <f>IF(AND(ISNUMBER('Emissions (start here)'!M432),ISNUMBER(Dispersion!$G$9)),'Emissions (start here)'!M432*453.59/3600*Dispersion!$G$9,0)</f>
        <v>0</v>
      </c>
      <c r="Y432" s="74">
        <f>IF(AND(ISNUMBER('Emissions (start here)'!N432),ISNUMBER(Dispersion!$G$10)),'Emissions (start here)'!N432*2000*453.59/8760/3600*Dispersion!$G$10,0)</f>
        <v>0</v>
      </c>
      <c r="Z432" s="74">
        <f>IF(AND(ISNUMBER('Emissions (start here)'!N432),ISNUMBER(Dispersion!$G$11)),'Emissions (start here)'!N432*2000*453.59/8760/3600*Dispersion!$G$11,0)</f>
        <v>0</v>
      </c>
      <c r="AA432" s="74">
        <f>IF(AND(ISNUMBER('Emissions (start here)'!O432),ISNUMBER(Dispersion!$H$8)),'Emissions (start here)'!O432*453.59/3600*Dispersion!$H$8,0)</f>
        <v>0</v>
      </c>
      <c r="AB432" s="74">
        <f>IF(AND(ISNUMBER('Emissions (start here)'!O432),ISNUMBER(Dispersion!$H$9)),'Emissions (start here)'!O432*453.59/3600*Dispersion!$H$9,0)</f>
        <v>0</v>
      </c>
      <c r="AC432" s="74">
        <f>IF(AND(ISNUMBER('Emissions (start here)'!P432),ISNUMBER(Dispersion!$H$10)),'Emissions (start here)'!P432*2000*453.59/8760/3600*Dispersion!$H$10,0)</f>
        <v>0</v>
      </c>
      <c r="AD432" s="74">
        <f>IF(AND(ISNUMBER('Emissions (start here)'!P432),ISNUMBER(Dispersion!$H$11)),'Emissions (start here)'!P432*2000*453.59/8760/3600*Dispersion!$H$11,0)</f>
        <v>0</v>
      </c>
      <c r="AE432" s="74">
        <f>IF(AND(ISNUMBER('Emissions (start here)'!Q432),ISNUMBER(Dispersion!$I$8)),'Emissions (start here)'!Q432*453.59/3600*Dispersion!$I$8,0)</f>
        <v>0</v>
      </c>
      <c r="AF432" s="74">
        <f>IF(AND(ISNUMBER('Emissions (start here)'!Q432),ISNUMBER(Dispersion!$I$9)),'Emissions (start here)'!Q432*453.59/3600*Dispersion!$I$9,0)</f>
        <v>0</v>
      </c>
      <c r="AG432" s="74">
        <f>IF(AND(ISNUMBER('Emissions (start here)'!R432),ISNUMBER(Dispersion!$I$10)),'Emissions (start here)'!R432*2000*453.59/8760/3600*Dispersion!$I$10,0)</f>
        <v>0</v>
      </c>
      <c r="AH432" s="74">
        <f>IF(AND(ISNUMBER('Emissions (start here)'!R432),ISNUMBER(Dispersion!$I$11)),'Emissions (start here)'!R432*2000*453.59/8760/3600*Dispersion!$I$11,0)</f>
        <v>0</v>
      </c>
      <c r="AI432" s="74">
        <f>IF(AND(ISNUMBER('Emissions (start here)'!S432),ISNUMBER(Dispersion!$J$8)),'Emissions (start here)'!S432*453.59/3600*Dispersion!$J$8,0)</f>
        <v>0</v>
      </c>
      <c r="AJ432" s="74">
        <f>IF(AND(ISNUMBER('Emissions (start here)'!S432),ISNUMBER(Dispersion!$J$9)),'Emissions (start here)'!S432*453.59/3600*Dispersion!$J$9,0)</f>
        <v>0</v>
      </c>
      <c r="AK432" s="74">
        <f>IF(AND(ISNUMBER('Emissions (start here)'!T432),ISNUMBER(Dispersion!$J$10)),'Emissions (start here)'!T432*2000*453.59/8760/3600*Dispersion!$J$10,0)</f>
        <v>0</v>
      </c>
      <c r="AL432" s="74">
        <f>IF(AND(ISNUMBER('Emissions (start here)'!T432),ISNUMBER(Dispersion!$J$11)),'Emissions (start here)'!T432*2000*453.59/8760/3600*Dispersion!$J$11,0)</f>
        <v>0</v>
      </c>
      <c r="AM432" s="74">
        <f>IF(AND(ISNUMBER('Emissions (start here)'!U432),ISNUMBER(Dispersion!$K$8)),'Emissions (start here)'!U432*453.59/3600*Dispersion!$K$8,0)</f>
        <v>0</v>
      </c>
      <c r="AN432" s="74">
        <f>IF(AND(ISNUMBER('Emissions (start here)'!U432),ISNUMBER(Dispersion!$K$9)),'Emissions (start here)'!U432*453.59/3600*Dispersion!$K$9,0)</f>
        <v>0</v>
      </c>
      <c r="AO432" s="74">
        <f>IF(AND(ISNUMBER('Emissions (start here)'!V432),ISNUMBER(Dispersion!$K$10)),'Emissions (start here)'!V432*2000*453.59/8760/3600*Dispersion!$K$10,0)</f>
        <v>0</v>
      </c>
      <c r="AP432" s="74">
        <f>IF(AND(ISNUMBER('Emissions (start here)'!V432),ISNUMBER(Dispersion!$K$11)),'Emissions (start here)'!V432*2000*453.59/8760/3600*Dispersion!$K$11,0)</f>
        <v>0</v>
      </c>
      <c r="AQ432" s="74">
        <f>IF(AND(ISNUMBER('Emissions (start here)'!W432),ISNUMBER(Dispersion!$L$8)),'Emissions (start here)'!W432*453.59/3600*Dispersion!$L$8,0)</f>
        <v>0</v>
      </c>
      <c r="AR432" s="74">
        <f>IF(AND(ISNUMBER('Emissions (start here)'!W432),ISNUMBER(Dispersion!$L$9)),'Emissions (start here)'!W432*453.59/3600*Dispersion!$L$9,0)</f>
        <v>0</v>
      </c>
      <c r="AS432" s="74">
        <f>IF(AND(ISNUMBER('Emissions (start here)'!X432),ISNUMBER(Dispersion!$L$10)),'Emissions (start here)'!X432*2000*453.59/8760/3600*Dispersion!$L$10,0)</f>
        <v>0</v>
      </c>
      <c r="AT432" s="74">
        <f>IF(AND(ISNUMBER('Emissions (start here)'!X432),ISNUMBER(Dispersion!$L$11)),'Emissions (start here)'!X432*2000*453.59/8760/3600*Dispersion!$L$11,0)</f>
        <v>0</v>
      </c>
      <c r="AU432" s="74">
        <f>IF(AND(ISNUMBER('Emissions (start here)'!Y432),ISNUMBER(Dispersion!$M$8)),'Emissions (start here)'!Y432*453.59/3600*Dispersion!$M$8,0)</f>
        <v>0</v>
      </c>
      <c r="AV432" s="74">
        <f>IF(AND(ISNUMBER('Emissions (start here)'!Y432),ISNUMBER(Dispersion!$M$9)),'Emissions (start here)'!Y432*453.59/3600*Dispersion!$M$9,0)</f>
        <v>0</v>
      </c>
      <c r="AW432" s="74">
        <f>IF(AND(ISNUMBER('Emissions (start here)'!Z432),ISNUMBER(Dispersion!$M$10)),'Emissions (start here)'!Z432*2000*453.59/8760/3600*Dispersion!$M$10,0)</f>
        <v>0</v>
      </c>
      <c r="AX432" s="74">
        <f>IF(AND(ISNUMBER('Emissions (start here)'!Z432),ISNUMBER(Dispersion!$M$11)),'Emissions (start here)'!Z432*2000*453.59/8760/3600*Dispersion!$M$11,0)</f>
        <v>0</v>
      </c>
      <c r="AY432" s="74">
        <f>IF(AND(ISNUMBER('Emissions (start here)'!AA432),ISNUMBER(Dispersion!$N$8)),'Emissions (start here)'!AA432*453.59/3600*Dispersion!$N$8,0)</f>
        <v>0</v>
      </c>
      <c r="AZ432" s="74">
        <f>IF(AND(ISNUMBER('Emissions (start here)'!AA432),ISNUMBER(Dispersion!$N$9)),'Emissions (start here)'!AA432*453.59/3600*Dispersion!$N$9,0)</f>
        <v>0</v>
      </c>
      <c r="BA432" s="74">
        <f>IF(AND(ISNUMBER('Emissions (start here)'!AB432),ISNUMBER(Dispersion!$N$10)),'Emissions (start here)'!AB432*2000*453.59/8760/3600*Dispersion!$N$10,0)</f>
        <v>0</v>
      </c>
      <c r="BB432" s="74">
        <f>IF(AND(ISNUMBER('Emissions (start here)'!AB432),ISNUMBER(Dispersion!$N$11)),'Emissions (start here)'!AB432*2000*453.59/8760/3600*Dispersion!$N$11,0)</f>
        <v>0</v>
      </c>
      <c r="BC432" s="74">
        <f>IF(AND(ISNUMBER('Emissions (start here)'!AC432),ISNUMBER(Dispersion!$O$8)),'Emissions (start here)'!AC432*453.59/3600*Dispersion!$O$8,0)</f>
        <v>0</v>
      </c>
      <c r="BD432" s="74">
        <f>IF(AND(ISNUMBER('Emissions (start here)'!AC432),ISNUMBER(Dispersion!$O$9)),'Emissions (start here)'!AC432*453.59/3600*Dispersion!$O$9,0)</f>
        <v>0</v>
      </c>
      <c r="BE432" s="74">
        <f>IF(AND(ISNUMBER('Emissions (start here)'!AD432),ISNUMBER(Dispersion!$O$10)),'Emissions (start here)'!AD432*2000*453.59/8760/3600*Dispersion!$O$10,0)</f>
        <v>0</v>
      </c>
      <c r="BF432" s="74">
        <f>IF(AND(ISNUMBER('Emissions (start here)'!AD432),ISNUMBER(Dispersion!$O$11)),'Emissions (start here)'!AD432*2000*453.59/8760/3600*Dispersion!$O$11,0)</f>
        <v>0</v>
      </c>
      <c r="BG432" s="74">
        <f>IF(AND(ISNUMBER('Emissions (start here)'!AE432),ISNUMBER(Dispersion!$P$8)),'Emissions (start here)'!AE432*453.59/3600*Dispersion!$P$8,0)</f>
        <v>0</v>
      </c>
      <c r="BH432" s="74">
        <f>IF(AND(ISNUMBER('Emissions (start here)'!AE432),ISNUMBER(Dispersion!$P$9)),'Emissions (start here)'!AE432*453.59/3600*Dispersion!$P$9,0)</f>
        <v>0</v>
      </c>
      <c r="BI432" s="74">
        <f>IF(AND(ISNUMBER('Emissions (start here)'!AF432),ISNUMBER(Dispersion!$P$10)),'Emissions (start here)'!AF432*2000*453.59/8760/3600*Dispersion!$P$10,0)</f>
        <v>0</v>
      </c>
      <c r="BJ432" s="74">
        <f>IF(AND(ISNUMBER('Emissions (start here)'!AF432),ISNUMBER(Dispersion!$P$11)),'Emissions (start here)'!AF432*2000*453.59/8760/3600*Dispersion!$P$11,0)</f>
        <v>0</v>
      </c>
      <c r="BK432" s="74">
        <f>IF(AND(ISNUMBER('Emissions (start here)'!AG432),ISNUMBER(Dispersion!$Q$8)),'Emissions (start here)'!AG432*453.59/3600*Dispersion!$Q$8,0)</f>
        <v>0</v>
      </c>
      <c r="BL432" s="74">
        <f>IF(AND(ISNUMBER('Emissions (start here)'!AG432),ISNUMBER(Dispersion!$Q$9)),'Emissions (start here)'!AG432*453.59/3600*Dispersion!$Q$9,0)</f>
        <v>0</v>
      </c>
      <c r="BM432" s="74">
        <f>IF(AND(ISNUMBER('Emissions (start here)'!AH432),ISNUMBER(Dispersion!$Q$10)),'Emissions (start here)'!AH432*2000*453.59/8760/3600*Dispersion!$Q$10,0)</f>
        <v>0</v>
      </c>
      <c r="BN432" s="74">
        <f>IF(AND(ISNUMBER('Emissions (start here)'!AH432),ISNUMBER(Dispersion!$Q$11)),'Emissions (start here)'!AH432*2000*453.59/8760/3600*Dispersion!$Q$11,0)</f>
        <v>0</v>
      </c>
      <c r="BO432" s="74">
        <f>IF(AND(ISNUMBER('Emissions (start here)'!AI432),ISNUMBER(Dispersion!$R$8)),'Emissions (start here)'!AI432*453.59/3600*Dispersion!$R$8,0)</f>
        <v>0</v>
      </c>
      <c r="BP432" s="74">
        <f>IF(AND(ISNUMBER('Emissions (start here)'!AI432),ISNUMBER(Dispersion!$R$9)),'Emissions (start here)'!AI432*453.59/3600*Dispersion!$R$9,0)</f>
        <v>0</v>
      </c>
      <c r="BQ432" s="74">
        <f>IF(AND(ISNUMBER('Emissions (start here)'!AJ432),ISNUMBER(Dispersion!$R$10)),'Emissions (start here)'!AJ432*2000*453.59/8760/3600*Dispersion!$R$10,0)</f>
        <v>0</v>
      </c>
      <c r="BR432" s="74">
        <f>IF(AND(ISNUMBER('Emissions (start here)'!AJ432),ISNUMBER(Dispersion!$R$11)),'Emissions (start here)'!AJ432*2000*453.59/8760/3600*Dispersion!$R$11,0)</f>
        <v>0</v>
      </c>
      <c r="BS432" s="74">
        <f>IF(AND(ISNUMBER('Emissions (start here)'!AK432),ISNUMBER(Dispersion!$S$8)),'Emissions (start here)'!AK432*453.59/3600*Dispersion!$S$8,0)</f>
        <v>0</v>
      </c>
      <c r="BT432" s="74">
        <f>IF(AND(ISNUMBER('Emissions (start here)'!AK432),ISNUMBER(Dispersion!$S$9)),'Emissions (start here)'!AK432*453.59/3600*Dispersion!$S$9,0)</f>
        <v>0</v>
      </c>
      <c r="BU432" s="74">
        <f>IF(AND(ISNUMBER('Emissions (start here)'!AL432),ISNUMBER(Dispersion!$S$10)),'Emissions (start here)'!AL432*2000*453.59/8760/3600*Dispersion!$S$10,0)</f>
        <v>0</v>
      </c>
      <c r="BV432" s="74">
        <f>IF(AND(ISNUMBER('Emissions (start here)'!AL432),ISNUMBER(Dispersion!$S$11)),'Emissions (start here)'!AL432*2000*453.59/8760/3600*Dispersion!$S$11,0)</f>
        <v>0</v>
      </c>
      <c r="BW432" s="74">
        <f>IF(AND(ISNUMBER('Emissions (start here)'!AM432),ISNUMBER(Dispersion!$T$8)),'Emissions (start here)'!AM432*453.59/3600*Dispersion!$T$8,0)</f>
        <v>0</v>
      </c>
      <c r="BX432" s="74">
        <f>IF(AND(ISNUMBER('Emissions (start here)'!AM432),ISNUMBER(Dispersion!$T$9)),'Emissions (start here)'!AM432*453.59/3600*Dispersion!$T$9,0)</f>
        <v>0</v>
      </c>
      <c r="BY432" s="74">
        <f>IF(AND(ISNUMBER('Emissions (start here)'!AN432),ISNUMBER(Dispersion!$T$10)),'Emissions (start here)'!AN432*2000*453.59/8760/3600*Dispersion!$T$10,0)</f>
        <v>0</v>
      </c>
      <c r="BZ432" s="74">
        <f>IF(AND(ISNUMBER('Emissions (start here)'!AN432),ISNUMBER(Dispersion!$T$11)),'Emissions (start here)'!AN432*2000*453.59/8760/3600*Dispersion!$T$11,0)</f>
        <v>0</v>
      </c>
      <c r="CA432" s="74">
        <f>IF(AND(ISNUMBER('Emissions (start here)'!AO432),ISNUMBER(Dispersion!$U$8)),'Emissions (start here)'!AO432*453.59/3600*Dispersion!$U$8,0)</f>
        <v>0</v>
      </c>
      <c r="CB432" s="74">
        <f>IF(AND(ISNUMBER('Emissions (start here)'!AO432),ISNUMBER(Dispersion!$U$9)),'Emissions (start here)'!AO432*453.59/3600*Dispersion!$U$9,0)</f>
        <v>0</v>
      </c>
      <c r="CC432" s="74">
        <f>IF(AND(ISNUMBER('Emissions (start here)'!AP432),ISNUMBER(Dispersion!$U$10)),'Emissions (start here)'!AP432*2000*453.59/8760/3600*Dispersion!$U$10,0)</f>
        <v>0</v>
      </c>
      <c r="CD432" s="74">
        <f>IF(AND(ISNUMBER('Emissions (start here)'!AP432),ISNUMBER(Dispersion!$U$11)),'Emissions (start here)'!AP432*2000*453.59/8760/3600*Dispersion!$U$11,0)</f>
        <v>0</v>
      </c>
      <c r="CE432" s="74">
        <f>IF(AND(ISNUMBER('Emissions (start here)'!AQ432),ISNUMBER(Dispersion!$V$8)),'Emissions (start here)'!AQ432*453.59/3600*Dispersion!$V$8,0)</f>
        <v>0</v>
      </c>
      <c r="CF432" s="74">
        <f>IF(AND(ISNUMBER('Emissions (start here)'!AQ432),ISNUMBER(Dispersion!$V$9)),'Emissions (start here)'!AQ432*453.59/3600*Dispersion!$V$9,0)</f>
        <v>0</v>
      </c>
      <c r="CG432" s="74">
        <f>IF(AND(ISNUMBER('Emissions (start here)'!AR432),ISNUMBER(Dispersion!$V$10)),'Emissions (start here)'!AR432*2000*453.59/8760/3600*Dispersion!$V$10,0)</f>
        <v>0</v>
      </c>
      <c r="CH432" s="74">
        <f>IF(AND(ISNUMBER('Emissions (start here)'!AR432),ISNUMBER(Dispersion!$V$11)),'Emissions (start here)'!AR432*2000*453.59/8760/3600*Dispersion!$V$11,0)</f>
        <v>0</v>
      </c>
      <c r="CI432" s="74">
        <f>IF(AND(ISNUMBER('Emissions (start here)'!AS432),ISNUMBER(Dispersion!$W$8)),'Emissions (start here)'!AS432*453.59/3600*Dispersion!$W$8,0)</f>
        <v>0</v>
      </c>
      <c r="CJ432" s="74">
        <f>IF(AND(ISNUMBER('Emissions (start here)'!AS432),ISNUMBER(Dispersion!$W$9)),'Emissions (start here)'!AS432*453.59/3600*Dispersion!$W$9,0)</f>
        <v>0</v>
      </c>
      <c r="CK432" s="74">
        <f>IF(AND(ISNUMBER('Emissions (start here)'!AT432),ISNUMBER(Dispersion!$W$10)),'Emissions (start here)'!AT432*2000*453.59/8760/3600*Dispersion!$W$10,0)</f>
        <v>0</v>
      </c>
      <c r="CL432" s="74">
        <f>IF(AND(ISNUMBER('Emissions (start here)'!AT432),ISNUMBER(Dispersion!$W$11)),'Emissions (start here)'!AT432*2000*453.59/8760/3600*Dispersion!$W$11,0)</f>
        <v>0</v>
      </c>
      <c r="CM432" s="74">
        <f>IF(AND(ISNUMBER('Emissions (start here)'!AU432),ISNUMBER(Dispersion!$X$8)),'Emissions (start here)'!AU432*453.59/3600*Dispersion!$X$8,0)</f>
        <v>0</v>
      </c>
      <c r="CN432" s="74">
        <f>IF(AND(ISNUMBER('Emissions (start here)'!AU432),ISNUMBER(Dispersion!$X$9)),'Emissions (start here)'!AU432*453.59/3600*Dispersion!$X$9,0)</f>
        <v>0</v>
      </c>
      <c r="CO432" s="74">
        <f>IF(AND(ISNUMBER('Emissions (start here)'!AV432),ISNUMBER(Dispersion!$X$10)),'Emissions (start here)'!AV432*2000*453.59/8760/3600*Dispersion!$X$10,0)</f>
        <v>0</v>
      </c>
      <c r="CP432" s="74">
        <f>IF(AND(ISNUMBER('Emissions (start here)'!AV432),ISNUMBER(Dispersion!$X$11)),'Emissions (start here)'!AV432*2000*453.59/8760/3600*Dispersion!$X$11,0)</f>
        <v>0</v>
      </c>
      <c r="CQ432" s="74">
        <f>IF(AND(ISNUMBER('Emissions (start here)'!AW432),ISNUMBER(Dispersion!$Y$8)),'Emissions (start here)'!AW432*453.59/3600*Dispersion!$Y$8,0)</f>
        <v>0</v>
      </c>
      <c r="CR432" s="74">
        <f>IF(AND(ISNUMBER('Emissions (start here)'!AW432),ISNUMBER(Dispersion!$Y$9)),'Emissions (start here)'!AW432*453.59/3600*Dispersion!$Y$9,0)</f>
        <v>0</v>
      </c>
      <c r="CS432" s="74">
        <f>IF(AND(ISNUMBER('Emissions (start here)'!AX432),ISNUMBER(Dispersion!$Y$10)),'Emissions (start here)'!AX432*2000*453.59/8760/3600*Dispersion!$Y$10,0)</f>
        <v>0</v>
      </c>
      <c r="CT432" s="74">
        <f>IF(AND(ISNUMBER('Emissions (start here)'!AX432),ISNUMBER(Dispersion!$Y$11)),'Emissions (start here)'!AX432*2000*453.59/8760/3600*Dispersion!$Y$11,0)</f>
        <v>0</v>
      </c>
      <c r="CU432" s="74">
        <f>IF(AND(ISNUMBER('Emissions (start here)'!AY432),ISNUMBER(Dispersion!$Z$8)),'Emissions (start here)'!AY432*453.59/3600*Dispersion!$Z$8,0)</f>
        <v>0</v>
      </c>
      <c r="CV432" s="74">
        <f>IF(AND(ISNUMBER('Emissions (start here)'!AY432),ISNUMBER(Dispersion!$Z$9)),'Emissions (start here)'!AY432*453.59/3600*Dispersion!$Z$9,0)</f>
        <v>0</v>
      </c>
      <c r="CW432" s="74">
        <f>IF(AND(ISNUMBER('Emissions (start here)'!AZ432),ISNUMBER(Dispersion!$Z$10)),'Emissions (start here)'!AZ432*2000*453.59/8760/3600*Dispersion!$Z$10,0)</f>
        <v>0</v>
      </c>
      <c r="CX432" s="74">
        <f>IF(AND(ISNUMBER('Emissions (start here)'!AZ432),ISNUMBER(Dispersion!$Z$11)),'Emissions (start here)'!AZ432*2000*453.59/8760/3600*Dispersion!$Z$11,0)</f>
        <v>0</v>
      </c>
      <c r="CY432" s="74">
        <f>IF(AND(ISNUMBER('Emissions (start here)'!BA432),ISNUMBER(Dispersion!$AA$8)),'Emissions (start here)'!BA432*453.59/3600*Dispersion!$AA$8,0)</f>
        <v>0</v>
      </c>
      <c r="CZ432" s="74">
        <f>IF(AND(ISNUMBER('Emissions (start here)'!BA432),ISNUMBER(Dispersion!$AA$9)),'Emissions (start here)'!BA432*453.59/3600*Dispersion!$AA$9,0)</f>
        <v>0</v>
      </c>
      <c r="DA432" s="74">
        <f>IF(AND(ISNUMBER('Emissions (start here)'!BB432),ISNUMBER(Dispersion!$AA$10)),'Emissions (start here)'!BB432*2000*453.59/8760/3600*Dispersion!$AA$10,0)</f>
        <v>0</v>
      </c>
      <c r="DB432" s="74">
        <f>IF(AND(ISNUMBER('Emissions (start here)'!BB432),ISNUMBER(Dispersion!$AA$11)),'Emissions (start here)'!BB432*2000*453.59/8760/3600*Dispersion!$AA$11,0)</f>
        <v>0</v>
      </c>
      <c r="DC432" s="74">
        <f>IF(AND(ISNUMBER('Emissions (start here)'!BC432),ISNUMBER(Dispersion!$AB$8)),'Emissions (start here)'!BC432*453.59/3600*Dispersion!$AB$8,0)</f>
        <v>0</v>
      </c>
      <c r="DD432" s="74">
        <f>IF(AND(ISNUMBER('Emissions (start here)'!BC432),ISNUMBER(Dispersion!$AB$9)),'Emissions (start here)'!BC432*453.59/3600*Dispersion!$AB$9,0)</f>
        <v>0</v>
      </c>
      <c r="DE432" s="74">
        <f>IF(AND(ISNUMBER('Emissions (start here)'!BD432),ISNUMBER(Dispersion!$AB$10)),'Emissions (start here)'!BD432*2000*453.59/8760/3600*Dispersion!$AB$10,0)</f>
        <v>0</v>
      </c>
      <c r="DF432" s="74">
        <f>IF(AND(ISNUMBER('Emissions (start here)'!BD432),ISNUMBER(Dispersion!$AB$11)),'Emissions (start here)'!BD432*2000*453.59/8760/3600*Dispersion!$AB$11,0)</f>
        <v>0</v>
      </c>
      <c r="DG432" s="74">
        <f>IF(AND(ISNUMBER('Emissions (start here)'!BE432),ISNUMBER(Dispersion!$AC$8)),'Emissions (start here)'!BE432*453.59/3600*Dispersion!$AC$8,0)</f>
        <v>0</v>
      </c>
      <c r="DH432" s="74">
        <f>IF(AND(ISNUMBER('Emissions (start here)'!BE432),ISNUMBER(Dispersion!$AC$9)),'Emissions (start here)'!BE432*453.59/3600*Dispersion!$AC$9,0)</f>
        <v>0</v>
      </c>
      <c r="DI432" s="74">
        <f>IF(AND(ISNUMBER('Emissions (start here)'!BF432),ISNUMBER(Dispersion!$AC$10)),'Emissions (start here)'!BF432*2000*453.59/8760/3600*Dispersion!$AC$10,0)</f>
        <v>0</v>
      </c>
      <c r="DJ432" s="74">
        <f>IF(AND(ISNUMBER('Emissions (start here)'!BF432),ISNUMBER(Dispersion!$AC$11)),'Emissions (start here)'!BF432*2000*453.59/8760/3600*Dispersion!$AC$11,0)</f>
        <v>0</v>
      </c>
      <c r="DK432" s="74">
        <f>IF(AND(ISNUMBER('Emissions (start here)'!BG432),ISNUMBER(Dispersion!$AD$8)),'Emissions (start here)'!BG432*453.59/3600*Dispersion!$AD$8,0)</f>
        <v>0</v>
      </c>
      <c r="DL432" s="74">
        <f>IF(AND(ISNUMBER('Emissions (start here)'!BG432),ISNUMBER(Dispersion!$AD$9)),'Emissions (start here)'!BG432*453.59/3600*Dispersion!$AD$9,0)</f>
        <v>0</v>
      </c>
      <c r="DM432" s="74">
        <f>IF(AND(ISNUMBER('Emissions (start here)'!BH432),ISNUMBER(Dispersion!$AD$10)),'Emissions (start here)'!BH432*2000*453.59/8760/3600*Dispersion!$AD$10,0)</f>
        <v>0</v>
      </c>
      <c r="DN432" s="74">
        <f>IF(AND(ISNUMBER('Emissions (start here)'!BH432),ISNUMBER(Dispersion!$AD$11)),'Emissions (start here)'!BH432*2000*453.59/8760/3600*Dispersion!$AD$11,0)</f>
        <v>0</v>
      </c>
      <c r="DO432" s="74">
        <f>IF(AND(ISNUMBER('Emissions (start here)'!BI432),ISNUMBER(Dispersion!$AE$8)),'Emissions (start here)'!BI432*453.59/3600*Dispersion!$AE$8,0)</f>
        <v>0</v>
      </c>
      <c r="DP432" s="74">
        <f>IF(AND(ISNUMBER('Emissions (start here)'!BI432),ISNUMBER(Dispersion!$AE$9)),'Emissions (start here)'!BI432*453.59/3600*Dispersion!$AE$9,0)</f>
        <v>0</v>
      </c>
      <c r="DQ432" s="74">
        <f>IF(AND(ISNUMBER('Emissions (start here)'!BJ432),ISNUMBER(Dispersion!$AE$10)),'Emissions (start here)'!BJ432*2000*453.59/8760/3600*Dispersion!$AE$10,0)</f>
        <v>0</v>
      </c>
      <c r="DR432" s="74">
        <f>IF(AND(ISNUMBER('Emissions (start here)'!BJ432),ISNUMBER(Dispersion!$AE$11)),'Emissions (start here)'!BJ432*2000*453.59/8760/3600*Dispersion!$AE$11,0)</f>
        <v>0</v>
      </c>
      <c r="DS432" s="74">
        <f>IF(AND(ISNUMBER('Emissions (start here)'!BK432),ISNUMBER(Dispersion!$AF$8)),'Emissions (start here)'!BK432*453.59/3600*Dispersion!$AF$8,0)</f>
        <v>0</v>
      </c>
      <c r="DT432" s="74">
        <f>IF(AND(ISNUMBER('Emissions (start here)'!BK432),ISNUMBER(Dispersion!$AF$9)),'Emissions (start here)'!BK432*453.59/3600*Dispersion!$AF$9,0)</f>
        <v>0</v>
      </c>
      <c r="DU432" s="74">
        <f>IF(AND(ISNUMBER('Emissions (start here)'!BL432),ISNUMBER(Dispersion!$AF$10)),'Emissions (start here)'!BL432*2000*453.59/8760/3600*Dispersion!$AF$10,0)</f>
        <v>0</v>
      </c>
      <c r="DV432" s="74">
        <f>IF(AND(ISNUMBER('Emissions (start here)'!BL432),ISNUMBER(Dispersion!$AF$11)),'Emissions (start here)'!BL432*2000*453.59/8760/3600*Dispersion!$AF$11,0)</f>
        <v>0</v>
      </c>
      <c r="DW432" s="74">
        <f>IF(AND(ISNUMBER('Emissions (start here)'!BM432),ISNUMBER(Dispersion!$AG$8)),'Emissions (start here)'!BM432*453.59/3600*Dispersion!$AG$8,0)</f>
        <v>0</v>
      </c>
      <c r="DX432" s="74">
        <f>IF(AND(ISNUMBER('Emissions (start here)'!BM432),ISNUMBER(Dispersion!$AG$9)),'Emissions (start here)'!BM432*453.59/3600*Dispersion!$AG$9,0)</f>
        <v>0</v>
      </c>
      <c r="DY432" s="74">
        <f>IF(AND(ISNUMBER('Emissions (start here)'!BN432),ISNUMBER(Dispersion!$AG$10)),'Emissions (start here)'!BN432*2000*453.59/8760/3600*Dispersion!$AG$10,0)</f>
        <v>0</v>
      </c>
      <c r="DZ432" s="74">
        <f>IF(AND(ISNUMBER('Emissions (start here)'!BN432),ISNUMBER(Dispersion!$AG$11)),'Emissions (start here)'!BN432*2000*453.59/8760/3600*Dispersion!$AG$11,0)</f>
        <v>0</v>
      </c>
      <c r="EA432" s="74">
        <f>IF(AND(ISNUMBER('Emissions (start here)'!BO432),ISNUMBER(Dispersion!$AH$8)),'Emissions (start here)'!BO432*453.59/3600*Dispersion!$AH$8,0)</f>
        <v>0</v>
      </c>
      <c r="EB432" s="74">
        <f>IF(AND(ISNUMBER('Emissions (start here)'!BO432),ISNUMBER(Dispersion!$AH$9)),'Emissions (start here)'!BO432*453.59/3600*Dispersion!$AH$9,0)</f>
        <v>0</v>
      </c>
      <c r="EC432" s="74">
        <f>IF(AND(ISNUMBER('Emissions (start here)'!BP432),ISNUMBER(Dispersion!$AH$10)),'Emissions (start here)'!BP432*2000*453.59/8760/3600*Dispersion!$AH$10,0)</f>
        <v>0</v>
      </c>
      <c r="ED432" s="74">
        <f>IF(AND(ISNUMBER('Emissions (start here)'!BP432),ISNUMBER(Dispersion!$AH$11)),'Emissions (start here)'!BP432*2000*453.59/8760/3600*Dispersion!$AH$11,0)</f>
        <v>0</v>
      </c>
      <c r="EE432" s="74">
        <f>IF(AND(ISNUMBER('Emissions (start here)'!BQ432),ISNUMBER(Dispersion!$AI$8)),'Emissions (start here)'!BQ432*453.59/3600*Dispersion!$AI$8,0)</f>
        <v>0</v>
      </c>
      <c r="EF432" s="74">
        <f>IF(AND(ISNUMBER('Emissions (start here)'!BQ432),ISNUMBER(Dispersion!$AI$9)),'Emissions (start here)'!BQ432*453.59/3600*Dispersion!$AI$9,0)</f>
        <v>0</v>
      </c>
      <c r="EG432" s="74">
        <f>IF(AND(ISNUMBER('Emissions (start here)'!BR432),ISNUMBER(Dispersion!$AI$10)),'Emissions (start here)'!BR432*2000*453.59/8760/3600*Dispersion!$AI$10,0)</f>
        <v>0</v>
      </c>
      <c r="EH432" s="74">
        <f>IF(AND(ISNUMBER('Emissions (start here)'!BR432),ISNUMBER(Dispersion!$AI$11)),'Emissions (start here)'!BR432*2000*453.59/8760/3600*Dispersion!$AI$11,0)</f>
        <v>0</v>
      </c>
      <c r="EI432" s="74">
        <f>IF(AND(ISNUMBER('Emissions (start here)'!BS432),ISNUMBER(Dispersion!$AJ$8)),'Emissions (start here)'!BS432*453.59/3600*Dispersion!$AJ$8,0)</f>
        <v>0</v>
      </c>
      <c r="EJ432" s="74">
        <f>IF(AND(ISNUMBER('Emissions (start here)'!BS432),ISNUMBER(Dispersion!$AJ$9)),'Emissions (start here)'!BS432*453.59/3600*Dispersion!$AJ$9,0)</f>
        <v>0</v>
      </c>
      <c r="EK432" s="74">
        <f>IF(AND(ISNUMBER('Emissions (start here)'!BT432),ISNUMBER(Dispersion!$AJ$10)),'Emissions (start here)'!BT432*2000*453.59/8760/3600*Dispersion!$AJ$10,0)</f>
        <v>0</v>
      </c>
      <c r="EL432" s="74">
        <f>IF(AND(ISNUMBER('Emissions (start here)'!BT432),ISNUMBER(Dispersion!$AJ$11)),'Emissions (start here)'!BT432*2000*453.59/8760/3600*Dispersion!$AJ$11,0)</f>
        <v>0</v>
      </c>
      <c r="EM432" s="74">
        <f>IF(AND(ISNUMBER('Emissions (start here)'!BU432),ISNUMBER(Dispersion!$AK$8)),'Emissions (start here)'!BU432*453.59/3600*Dispersion!$AK$8,0)</f>
        <v>0</v>
      </c>
      <c r="EN432" s="74">
        <f>IF(AND(ISNUMBER('Emissions (start here)'!BU432),ISNUMBER(Dispersion!$AK$9)),'Emissions (start here)'!BU432*453.59/3600*Dispersion!$AK$9,0)</f>
        <v>0</v>
      </c>
      <c r="EO432" s="74">
        <f>IF(AND(ISNUMBER('Emissions (start here)'!BV432),ISNUMBER(Dispersion!$AK$10)),'Emissions (start here)'!BV432*2000*453.59/8760/3600*Dispersion!$AK$10,0)</f>
        <v>0</v>
      </c>
      <c r="EP432" s="74">
        <f>IF(AND(ISNUMBER('Emissions (start here)'!BV432),ISNUMBER(Dispersion!$AK$11)),'Emissions (start here)'!BV432*2000*453.59/8760/3600*Dispersion!$AK$11,0)</f>
        <v>0</v>
      </c>
      <c r="EQ432" s="74">
        <f>IF(AND(ISNUMBER('Emissions (start here)'!BW432),ISNUMBER(Dispersion!$AL$8)),'Emissions (start here)'!BW432*453.59/3600*Dispersion!$AL$8,0)</f>
        <v>0</v>
      </c>
      <c r="ER432" s="74">
        <f>IF(AND(ISNUMBER('Emissions (start here)'!BW432),ISNUMBER(Dispersion!$AL$9)),'Emissions (start here)'!BW432*453.59/3600*Dispersion!$AL$9,0)</f>
        <v>0</v>
      </c>
      <c r="ES432" s="74">
        <f>IF(AND(ISNUMBER('Emissions (start here)'!BX432),ISNUMBER(Dispersion!$AL$10)),'Emissions (start here)'!BX432*2000*453.59/8760/3600*Dispersion!$AL$10,0)</f>
        <v>0</v>
      </c>
      <c r="ET432" s="74">
        <f>IF(AND(ISNUMBER('Emissions (start here)'!BX432),ISNUMBER(Dispersion!$AL$11)),'Emissions (start here)'!BX432*2000*453.59/8760/3600*Dispersion!$AL$11,0)</f>
        <v>0</v>
      </c>
      <c r="EU432" s="74">
        <f>IF(AND(ISNUMBER('Emissions (start here)'!BY432),ISNUMBER(Dispersion!$AM$8)),'Emissions (start here)'!BY432*453.59/3600*Dispersion!$AM$8,0)</f>
        <v>0</v>
      </c>
      <c r="EV432" s="74">
        <f>IF(AND(ISNUMBER('Emissions (start here)'!BY432),ISNUMBER(Dispersion!$AM$9)),'Emissions (start here)'!BY432*453.59/3600*Dispersion!$AM$9,0)</f>
        <v>0</v>
      </c>
      <c r="EW432" s="74">
        <f>IF(AND(ISNUMBER('Emissions (start here)'!BZ432),ISNUMBER(Dispersion!$AM$10)),'Emissions (start here)'!BZ432*2000*453.59/8760/3600*Dispersion!$AM$10,0)</f>
        <v>0</v>
      </c>
      <c r="EX432" s="74">
        <f>IF(AND(ISNUMBER('Emissions (start here)'!BZ432),ISNUMBER(Dispersion!$AM$11)),'Emissions (start here)'!BZ432*2000*453.59/8760/3600*Dispersion!$AM$11,0)</f>
        <v>0</v>
      </c>
      <c r="EY432" s="74">
        <f>IF(AND(ISNUMBER('Emissions (start here)'!CA432),ISNUMBER(Dispersion!$AN$8)),'Emissions (start here)'!CA432*453.59/3600*Dispersion!$AN$8,0)</f>
        <v>0</v>
      </c>
      <c r="EZ432" s="74">
        <f>IF(AND(ISNUMBER('Emissions (start here)'!CA432),ISNUMBER(Dispersion!$AN$9)),'Emissions (start here)'!CA432*453.59/3600*Dispersion!$AN$9,0)</f>
        <v>0</v>
      </c>
      <c r="FA432" s="74">
        <f>IF(AND(ISNUMBER('Emissions (start here)'!CB432),ISNUMBER(Dispersion!$AN$10)),'Emissions (start here)'!CB432*2000*453.59/8760/3600*Dispersion!$AN$10,0)</f>
        <v>0</v>
      </c>
      <c r="FB432" s="74">
        <f>IF(AND(ISNUMBER('Emissions (start here)'!CB432),ISNUMBER(Dispersion!$AN$11)),'Emissions (start here)'!CB432*2000*453.59/8760/3600*Dispersion!$AN$11,0)</f>
        <v>0</v>
      </c>
      <c r="FC432" s="74">
        <f>IF(AND(ISNUMBER('Emissions (start here)'!CC432),ISNUMBER(Dispersion!$AO$8)),'Emissions (start here)'!CC432*453.59/3600*Dispersion!$AO$8,0)</f>
        <v>0</v>
      </c>
      <c r="FD432" s="74">
        <f>IF(AND(ISNUMBER('Emissions (start here)'!CC432),ISNUMBER(Dispersion!$AO$9)),'Emissions (start here)'!CC432*453.59/3600*Dispersion!$AO$9,0)</f>
        <v>0</v>
      </c>
      <c r="FE432" s="74">
        <f>IF(AND(ISNUMBER('Emissions (start here)'!CD432),ISNUMBER(Dispersion!$AO$10)),'Emissions (start here)'!CD432*2000*453.59/8760/3600*Dispersion!$AO$10,0)</f>
        <v>0</v>
      </c>
      <c r="FF432" s="74">
        <f>IF(AND(ISNUMBER('Emissions (start here)'!CD432),ISNUMBER(Dispersion!$AO$11)),'Emissions (start here)'!CD432*2000*453.59/8760/3600*Dispersion!$AO$11,0)</f>
        <v>0</v>
      </c>
      <c r="FG432" s="74">
        <f>IF(AND(ISNUMBER('Emissions (start here)'!CE432),ISNUMBER(Dispersion!$AP$8)),'Emissions (start here)'!CE432*453.59/3600*Dispersion!$AP$8,0)</f>
        <v>0</v>
      </c>
      <c r="FH432" s="74">
        <f>IF(AND(ISNUMBER('Emissions (start here)'!CE432),ISNUMBER(Dispersion!$AP$9)),'Emissions (start here)'!CE432*453.59/3600*Dispersion!$AP$9,0)</f>
        <v>0</v>
      </c>
      <c r="FI432" s="74">
        <f>IF(AND(ISNUMBER('Emissions (start here)'!CF432),ISNUMBER(Dispersion!$AP$10)),'Emissions (start here)'!CF432*2000*453.59/8760/3600*Dispersion!$AP$10,0)</f>
        <v>0</v>
      </c>
      <c r="FJ432" s="74">
        <f>IF(AND(ISNUMBER('Emissions (start here)'!CF432),ISNUMBER(Dispersion!$AP$11)),'Emissions (start here)'!CF432*2000*453.59/8760/3600*Dispersion!$AP$11,0)</f>
        <v>0</v>
      </c>
      <c r="FK432" s="74">
        <f>IF(AND(ISNUMBER('Emissions (start here)'!CG432),ISNUMBER(Dispersion!$AQ$8)),'Emissions (start here)'!CG432*453.59/3600*Dispersion!$AQ$8,0)</f>
        <v>0</v>
      </c>
      <c r="FL432" s="74">
        <f>IF(AND(ISNUMBER('Emissions (start here)'!CG432),ISNUMBER(Dispersion!$AQ$9)),'Emissions (start here)'!CG432*453.59/3600*Dispersion!$AQ$9,0)</f>
        <v>0</v>
      </c>
      <c r="FM432" s="74">
        <f>IF(AND(ISNUMBER('Emissions (start here)'!CH432),ISNUMBER(Dispersion!$AQ$10)),'Emissions (start here)'!CH432*2000*453.59/8760/3600*Dispersion!$AQ$10,0)</f>
        <v>0</v>
      </c>
      <c r="FN432" s="74">
        <f>IF(AND(ISNUMBER('Emissions (start here)'!CH432),ISNUMBER(Dispersion!$AQ$11)),'Emissions (start here)'!CH432*2000*453.59/8760/3600*Dispersion!$AQ$11,0)</f>
        <v>0</v>
      </c>
      <c r="FO432" s="74">
        <f>IF(AND(ISNUMBER('Emissions (start here)'!CI432),ISNUMBER(Dispersion!$AR$8)),'Emissions (start here)'!CI432*453.59/3600*Dispersion!$AR$8,0)</f>
        <v>0</v>
      </c>
      <c r="FP432" s="74">
        <f>IF(AND(ISNUMBER('Emissions (start here)'!CI432),ISNUMBER(Dispersion!$AR$9)),'Emissions (start here)'!CI432*453.59/3600*Dispersion!$AR$9,0)</f>
        <v>0</v>
      </c>
      <c r="FQ432" s="74">
        <f>IF(AND(ISNUMBER('Emissions (start here)'!CJ432),ISNUMBER(Dispersion!$AR$10)),'Emissions (start here)'!CJ432*2000*453.59/8760/3600*Dispersion!$AR$10,0)</f>
        <v>0</v>
      </c>
      <c r="FR432" s="74">
        <f>IF(AND(ISNUMBER('Emissions (start here)'!CJ432),ISNUMBER(Dispersion!$AR$11)),'Emissions (start here)'!CJ432*2000*453.59/8760/3600*Dispersion!$AR$11,0)</f>
        <v>0</v>
      </c>
      <c r="FS432" s="74">
        <f>IF(AND(ISNUMBER('Emissions (start here)'!CK432),ISNUMBER(Dispersion!$AS$8)),'Emissions (start here)'!CK432*453.59/3600*Dispersion!$AS$8,0)</f>
        <v>0</v>
      </c>
      <c r="FT432" s="74">
        <f>IF(AND(ISNUMBER('Emissions (start here)'!CK432),ISNUMBER(Dispersion!$AS$9)),'Emissions (start here)'!CK432*453.59/3600*Dispersion!$AS$9,0)</f>
        <v>0</v>
      </c>
      <c r="FU432" s="74">
        <f>IF(AND(ISNUMBER('Emissions (start here)'!CL432),ISNUMBER(Dispersion!$AS$10)),'Emissions (start here)'!CL432*2000*453.59/8760/3600*Dispersion!$AS$10,0)</f>
        <v>0</v>
      </c>
      <c r="FV432" s="74">
        <f>IF(AND(ISNUMBER('Emissions (start here)'!CL432),ISNUMBER(Dispersion!$AS$11)),'Emissions (start here)'!CL432*2000*453.59/8760/3600*Dispersion!$AS$11,0)</f>
        <v>0</v>
      </c>
      <c r="FW432" s="74">
        <f>IF(AND(ISNUMBER('Emissions (start here)'!CM432),ISNUMBER(Dispersion!$AT$8)),'Emissions (start here)'!CM432*453.59/3600*Dispersion!$AT$8,0)</f>
        <v>0</v>
      </c>
      <c r="FX432" s="74">
        <f>IF(AND(ISNUMBER('Emissions (start here)'!CM432),ISNUMBER(Dispersion!$AT$9)),'Emissions (start here)'!CM432*453.59/3600*Dispersion!$AT$9,0)</f>
        <v>0</v>
      </c>
      <c r="FY432" s="74">
        <f>IF(AND(ISNUMBER('Emissions (start here)'!CN432),ISNUMBER(Dispersion!$AT$10)),'Emissions (start here)'!CN432*2000*453.59/8760/3600*Dispersion!$AT$10,0)</f>
        <v>0</v>
      </c>
      <c r="FZ432" s="74">
        <f>IF(AND(ISNUMBER('Emissions (start here)'!CN432),ISNUMBER(Dispersion!$AT$11)),'Emissions (start here)'!CN432*2000*453.59/8760/3600*Dispersion!$AT$11,0)</f>
        <v>0</v>
      </c>
      <c r="GA432" s="74">
        <f>IF(AND(ISNUMBER('Emissions (start here)'!CO432),ISNUMBER(Dispersion!$AU$8)),'Emissions (start here)'!CO432*453.59/3600*Dispersion!$AU$8,0)</f>
        <v>0</v>
      </c>
      <c r="GB432" s="74">
        <f>IF(AND(ISNUMBER('Emissions (start here)'!CO432),ISNUMBER(Dispersion!$AU$9)),'Emissions (start here)'!CO432*453.59/3600*Dispersion!$AU$9,0)</f>
        <v>0</v>
      </c>
      <c r="GC432" s="74">
        <f>IF(AND(ISNUMBER('Emissions (start here)'!CP432),ISNUMBER(Dispersion!$AU$10)),'Emissions (start here)'!CP432*2000*453.59/8760/3600*Dispersion!$AU$10,0)</f>
        <v>0</v>
      </c>
      <c r="GD432" s="74">
        <f>IF(AND(ISNUMBER('Emissions (start here)'!CP432),ISNUMBER(Dispersion!$AU$11)),'Emissions (start here)'!CP432*2000*453.59/8760/3600*Dispersion!$AU$11,0)</f>
        <v>0</v>
      </c>
      <c r="GE432" s="74">
        <f>IF(AND(ISNUMBER('Emissions (start here)'!CQ432),ISNUMBER(Dispersion!$AV$8)),'Emissions (start here)'!CQ432*453.59/3600*Dispersion!$AV$8,0)</f>
        <v>0</v>
      </c>
      <c r="GF432" s="74">
        <f>IF(AND(ISNUMBER('Emissions (start here)'!CQ432),ISNUMBER(Dispersion!$AV$9)),'Emissions (start here)'!CQ432*453.59/3600*Dispersion!$AV$9,0)</f>
        <v>0</v>
      </c>
      <c r="GG432" s="74">
        <f>IF(AND(ISNUMBER('Emissions (start here)'!CR432),ISNUMBER(Dispersion!$AV$10)),'Emissions (start here)'!CR432*2000*453.59/8760/3600*Dispersion!$AV$10,0)</f>
        <v>0</v>
      </c>
      <c r="GH432" s="74">
        <f>IF(AND(ISNUMBER('Emissions (start here)'!CR432),ISNUMBER(Dispersion!$AV$11)),'Emissions (start here)'!CR432*2000*453.59/8760/3600*Dispersion!$AV$11,0)</f>
        <v>0</v>
      </c>
      <c r="GI432" s="74">
        <f>IF(AND(ISNUMBER('Emissions (start here)'!CS432),ISNUMBER(Dispersion!$AW$8)),'Emissions (start here)'!CS432*453.59/3600*Dispersion!$AW$8,0)</f>
        <v>0</v>
      </c>
      <c r="GJ432" s="74">
        <f>IF(AND(ISNUMBER('Emissions (start here)'!CS432),ISNUMBER(Dispersion!$AW$9)),'Emissions (start here)'!CS432*453.59/3600*Dispersion!$AW$9,0)</f>
        <v>0</v>
      </c>
      <c r="GK432" s="74">
        <f>IF(AND(ISNUMBER('Emissions (start here)'!CT432),ISNUMBER(Dispersion!$AW$10)),'Emissions (start here)'!CT432*2000*453.59/8760/3600*Dispersion!$AW$10,0)</f>
        <v>0</v>
      </c>
      <c r="GL432" s="74">
        <f>IF(AND(ISNUMBER('Emissions (start here)'!CT432),ISNUMBER(Dispersion!$AW$11)),'Emissions (start here)'!CT432*2000*453.59/8760/3600*Dispersion!$AW$11,0)</f>
        <v>0</v>
      </c>
      <c r="GM432" s="74">
        <f>IF(AND(ISNUMBER('Emissions (start here)'!CU432),ISNUMBER(Dispersion!$AX$8)),'Emissions (start here)'!CU432*453.59/3600*Dispersion!$AX$8,0)</f>
        <v>0</v>
      </c>
      <c r="GN432" s="74">
        <f>IF(AND(ISNUMBER('Emissions (start here)'!CU432),ISNUMBER(Dispersion!$AX$9)),'Emissions (start here)'!CU432*453.59/3600*Dispersion!$AX$9,0)</f>
        <v>0</v>
      </c>
      <c r="GO432" s="74">
        <f>IF(AND(ISNUMBER('Emissions (start here)'!CV432),ISNUMBER(Dispersion!$AX$10)),'Emissions (start here)'!CV432*2000*453.59/8760/3600*Dispersion!$AX$10,0)</f>
        <v>0</v>
      </c>
      <c r="GP432" s="74">
        <f>IF(AND(ISNUMBER('Emissions (start here)'!CV432),ISNUMBER(Dispersion!$AX$11)),'Emissions (start here)'!CV432*2000*453.59/8760/3600*Dispersion!$AX$11,0)</f>
        <v>0</v>
      </c>
      <c r="GQ432" s="74">
        <f>IF(AND(ISNUMBER('Emissions (start here)'!CW432),ISNUMBER(Dispersion!$AY$8)),'Emissions (start here)'!CW432*453.59/3600*Dispersion!$AY$8,0)</f>
        <v>0</v>
      </c>
      <c r="GR432" s="74">
        <f>IF(AND(ISNUMBER('Emissions (start here)'!CW432),ISNUMBER(Dispersion!$AY$9)),'Emissions (start here)'!CW432*453.59/3600*Dispersion!$AY$9,0)</f>
        <v>0</v>
      </c>
      <c r="GS432" s="74">
        <f>IF(AND(ISNUMBER('Emissions (start here)'!CX432),ISNUMBER(Dispersion!$AY$10)),'Emissions (start here)'!CX432*2000*453.59/8760/3600*Dispersion!$AY$10,0)</f>
        <v>0</v>
      </c>
      <c r="GT432" s="74">
        <f>IF(AND(ISNUMBER('Emissions (start here)'!CX432),ISNUMBER(Dispersion!$AY$11)),'Emissions (start here)'!CX432*2000*453.59/8760/3600*Dispersion!$AY$11,0)</f>
        <v>0</v>
      </c>
      <c r="GU432" s="74">
        <f>IF(AND(ISNUMBER('Emissions (start here)'!CY432),ISNUMBER(Dispersion!$AZ$8)),'Emissions (start here)'!CY432*453.59/3600*Dispersion!$AZ$8,0)</f>
        <v>0</v>
      </c>
      <c r="GV432" s="74">
        <f>IF(AND(ISNUMBER('Emissions (start here)'!CY432),ISNUMBER(Dispersion!$AZ$9)),'Emissions (start here)'!CY432*453.59/3600*Dispersion!$AZ$9,0)</f>
        <v>0</v>
      </c>
      <c r="GW432" s="74">
        <f>IF(AND(ISNUMBER('Emissions (start here)'!CZ432),ISNUMBER(Dispersion!$AZ$10)),'Emissions (start here)'!CZ432*2000*453.59/8760/3600*Dispersion!$AZ$10,0)</f>
        <v>0</v>
      </c>
      <c r="GX432" s="74">
        <f>IF(AND(ISNUMBER('Emissions (start here)'!CZ432),ISNUMBER(Dispersion!$AZ$11)),'Emissions (start here)'!CZ432*2000*453.59/8760/3600*Dispersion!$AZ$11,0)</f>
        <v>0</v>
      </c>
    </row>
    <row r="433" spans="1:206" x14ac:dyDescent="0.2">
      <c r="A433" s="51" t="str">
        <f>'Tox Values'!C433</f>
        <v>636-21-5</v>
      </c>
      <c r="B433" s="94" t="str">
        <f>'Tox Values'!D433</f>
        <v>Toluidine Hydrochloride, o-</v>
      </c>
      <c r="C433" s="96">
        <f t="shared" si="25"/>
        <v>0</v>
      </c>
      <c r="D433" s="74">
        <f t="shared" si="26"/>
        <v>0</v>
      </c>
      <c r="E433" s="74">
        <f t="shared" si="27"/>
        <v>0</v>
      </c>
      <c r="F433" s="99">
        <f t="shared" si="28"/>
        <v>0</v>
      </c>
      <c r="G433" s="97">
        <f>IF(AND(ISNUMBER('Emissions (start here)'!E433),ISNUMBER(Dispersion!$C$8)),'Emissions (start here)'!E433*453.59/3600*Dispersion!$C$8,0)</f>
        <v>0</v>
      </c>
      <c r="H433" s="74">
        <f>IF(AND(ISNUMBER('Emissions (start here)'!E433),ISNUMBER(Dispersion!$C$9)),'Emissions (start here)'!E433*453.59/3600*Dispersion!$C$9,0)</f>
        <v>0</v>
      </c>
      <c r="I433" s="74">
        <f>IF(AND(ISNUMBER('Emissions (start here)'!F433),ISNUMBER(Dispersion!$C$10)),'Emissions (start here)'!F433*2000*453.59/8760/3600*Dispersion!$C$10,0)</f>
        <v>0</v>
      </c>
      <c r="J433" s="74">
        <f>IF(AND(ISNUMBER('Emissions (start here)'!F433),ISNUMBER(Dispersion!$C$11)),'Emissions (start here)'!F433*2000*453.59/8760/3600*Dispersion!$C$11,0)</f>
        <v>0</v>
      </c>
      <c r="K433" s="74">
        <f>IF(AND(ISNUMBER('Emissions (start here)'!G433),ISNUMBER(Dispersion!$D$8)),'Emissions (start here)'!G433*453.59/3600*Dispersion!$D$8,0)</f>
        <v>0</v>
      </c>
      <c r="L433" s="74">
        <f>IF(AND(ISNUMBER('Emissions (start here)'!G433),ISNUMBER(Dispersion!$D$9)),'Emissions (start here)'!G433*453.59/3600*Dispersion!$D$9,0)</f>
        <v>0</v>
      </c>
      <c r="M433" s="74">
        <f>IF(AND(ISNUMBER('Emissions (start here)'!H433),ISNUMBER(Dispersion!$D$10)),'Emissions (start here)'!H433*2000*453.59/8760/3600*Dispersion!$D$10,0)</f>
        <v>0</v>
      </c>
      <c r="N433" s="74">
        <f>IF(AND(ISNUMBER('Emissions (start here)'!H433),ISNUMBER(Dispersion!$D$11)),'Emissions (start here)'!H433*2000*453.59/8760/3600*Dispersion!$D$11,0)</f>
        <v>0</v>
      </c>
      <c r="O433" s="74">
        <f>IF(AND(ISNUMBER('Emissions (start here)'!I433),ISNUMBER(Dispersion!$E$8)),'Emissions (start here)'!I433*453.59/3600*Dispersion!$E$8,0)</f>
        <v>0</v>
      </c>
      <c r="P433" s="74">
        <f>IF(AND(ISNUMBER('Emissions (start here)'!I433),ISNUMBER(Dispersion!$E$9)),'Emissions (start here)'!I433*453.59/3600*Dispersion!$E$9,0)</f>
        <v>0</v>
      </c>
      <c r="Q433" s="74">
        <f>IF(AND(ISNUMBER('Emissions (start here)'!J433),ISNUMBER(Dispersion!$E$10)),'Emissions (start here)'!J433*2000*453.59/8760/3600*Dispersion!$E$10,0)</f>
        <v>0</v>
      </c>
      <c r="R433" s="74">
        <f>IF(AND(ISNUMBER('Emissions (start here)'!J433),ISNUMBER(Dispersion!$E$11)),'Emissions (start here)'!J433*2000*453.59/8760/3600*Dispersion!$E$11,0)</f>
        <v>0</v>
      </c>
      <c r="S433" s="74">
        <f>IF(AND(ISNUMBER('Emissions (start here)'!K433),ISNUMBER(Dispersion!$F$8)),'Emissions (start here)'!K433*453.59/3600*Dispersion!$F$8,0)</f>
        <v>0</v>
      </c>
      <c r="T433" s="74">
        <f>IF(AND(ISNUMBER('Emissions (start here)'!K433),ISNUMBER(Dispersion!$F$9)),'Emissions (start here)'!K433*453.59/3600*Dispersion!$F$9,0)</f>
        <v>0</v>
      </c>
      <c r="U433" s="74">
        <f>IF(AND(ISNUMBER('Emissions (start here)'!L433),ISNUMBER(Dispersion!$F$10)),'Emissions (start here)'!L433*2000*453.59/8760/3600*Dispersion!$F$10,0)</f>
        <v>0</v>
      </c>
      <c r="V433" s="74">
        <f>IF(AND(ISNUMBER('Emissions (start here)'!L433),ISNUMBER(Dispersion!$F$11)),'Emissions (start here)'!L433*2000*453.59/8760/3600*Dispersion!$F$11,0)</f>
        <v>0</v>
      </c>
      <c r="W433" s="74">
        <f>IF(AND(ISNUMBER('Emissions (start here)'!M433),ISNUMBER(Dispersion!$G$8)),'Emissions (start here)'!M433*453.59/3600*Dispersion!$G$8,0)</f>
        <v>0</v>
      </c>
      <c r="X433" s="74">
        <f>IF(AND(ISNUMBER('Emissions (start here)'!M433),ISNUMBER(Dispersion!$G$9)),'Emissions (start here)'!M433*453.59/3600*Dispersion!$G$9,0)</f>
        <v>0</v>
      </c>
      <c r="Y433" s="74">
        <f>IF(AND(ISNUMBER('Emissions (start here)'!N433),ISNUMBER(Dispersion!$G$10)),'Emissions (start here)'!N433*2000*453.59/8760/3600*Dispersion!$G$10,0)</f>
        <v>0</v>
      </c>
      <c r="Z433" s="74">
        <f>IF(AND(ISNUMBER('Emissions (start here)'!N433),ISNUMBER(Dispersion!$G$11)),'Emissions (start here)'!N433*2000*453.59/8760/3600*Dispersion!$G$11,0)</f>
        <v>0</v>
      </c>
      <c r="AA433" s="74">
        <f>IF(AND(ISNUMBER('Emissions (start here)'!O433),ISNUMBER(Dispersion!$H$8)),'Emissions (start here)'!O433*453.59/3600*Dispersion!$H$8,0)</f>
        <v>0</v>
      </c>
      <c r="AB433" s="74">
        <f>IF(AND(ISNUMBER('Emissions (start here)'!O433),ISNUMBER(Dispersion!$H$9)),'Emissions (start here)'!O433*453.59/3600*Dispersion!$H$9,0)</f>
        <v>0</v>
      </c>
      <c r="AC433" s="74">
        <f>IF(AND(ISNUMBER('Emissions (start here)'!P433),ISNUMBER(Dispersion!$H$10)),'Emissions (start here)'!P433*2000*453.59/8760/3600*Dispersion!$H$10,0)</f>
        <v>0</v>
      </c>
      <c r="AD433" s="74">
        <f>IF(AND(ISNUMBER('Emissions (start here)'!P433),ISNUMBER(Dispersion!$H$11)),'Emissions (start here)'!P433*2000*453.59/8760/3600*Dispersion!$H$11,0)</f>
        <v>0</v>
      </c>
      <c r="AE433" s="74">
        <f>IF(AND(ISNUMBER('Emissions (start here)'!Q433),ISNUMBER(Dispersion!$I$8)),'Emissions (start here)'!Q433*453.59/3600*Dispersion!$I$8,0)</f>
        <v>0</v>
      </c>
      <c r="AF433" s="74">
        <f>IF(AND(ISNUMBER('Emissions (start here)'!Q433),ISNUMBER(Dispersion!$I$9)),'Emissions (start here)'!Q433*453.59/3600*Dispersion!$I$9,0)</f>
        <v>0</v>
      </c>
      <c r="AG433" s="74">
        <f>IF(AND(ISNUMBER('Emissions (start here)'!R433),ISNUMBER(Dispersion!$I$10)),'Emissions (start here)'!R433*2000*453.59/8760/3600*Dispersion!$I$10,0)</f>
        <v>0</v>
      </c>
      <c r="AH433" s="74">
        <f>IF(AND(ISNUMBER('Emissions (start here)'!R433),ISNUMBER(Dispersion!$I$11)),'Emissions (start here)'!R433*2000*453.59/8760/3600*Dispersion!$I$11,0)</f>
        <v>0</v>
      </c>
      <c r="AI433" s="74">
        <f>IF(AND(ISNUMBER('Emissions (start here)'!S433),ISNUMBER(Dispersion!$J$8)),'Emissions (start here)'!S433*453.59/3600*Dispersion!$J$8,0)</f>
        <v>0</v>
      </c>
      <c r="AJ433" s="74">
        <f>IF(AND(ISNUMBER('Emissions (start here)'!S433),ISNUMBER(Dispersion!$J$9)),'Emissions (start here)'!S433*453.59/3600*Dispersion!$J$9,0)</f>
        <v>0</v>
      </c>
      <c r="AK433" s="74">
        <f>IF(AND(ISNUMBER('Emissions (start here)'!T433),ISNUMBER(Dispersion!$J$10)),'Emissions (start here)'!T433*2000*453.59/8760/3600*Dispersion!$J$10,0)</f>
        <v>0</v>
      </c>
      <c r="AL433" s="74">
        <f>IF(AND(ISNUMBER('Emissions (start here)'!T433),ISNUMBER(Dispersion!$J$11)),'Emissions (start here)'!T433*2000*453.59/8760/3600*Dispersion!$J$11,0)</f>
        <v>0</v>
      </c>
      <c r="AM433" s="74">
        <f>IF(AND(ISNUMBER('Emissions (start here)'!U433),ISNUMBER(Dispersion!$K$8)),'Emissions (start here)'!U433*453.59/3600*Dispersion!$K$8,0)</f>
        <v>0</v>
      </c>
      <c r="AN433" s="74">
        <f>IF(AND(ISNUMBER('Emissions (start here)'!U433),ISNUMBER(Dispersion!$K$9)),'Emissions (start here)'!U433*453.59/3600*Dispersion!$K$9,0)</f>
        <v>0</v>
      </c>
      <c r="AO433" s="74">
        <f>IF(AND(ISNUMBER('Emissions (start here)'!V433),ISNUMBER(Dispersion!$K$10)),'Emissions (start here)'!V433*2000*453.59/8760/3600*Dispersion!$K$10,0)</f>
        <v>0</v>
      </c>
      <c r="AP433" s="74">
        <f>IF(AND(ISNUMBER('Emissions (start here)'!V433),ISNUMBER(Dispersion!$K$11)),'Emissions (start here)'!V433*2000*453.59/8760/3600*Dispersion!$K$11,0)</f>
        <v>0</v>
      </c>
      <c r="AQ433" s="74">
        <f>IF(AND(ISNUMBER('Emissions (start here)'!W433),ISNUMBER(Dispersion!$L$8)),'Emissions (start here)'!W433*453.59/3600*Dispersion!$L$8,0)</f>
        <v>0</v>
      </c>
      <c r="AR433" s="74">
        <f>IF(AND(ISNUMBER('Emissions (start here)'!W433),ISNUMBER(Dispersion!$L$9)),'Emissions (start here)'!W433*453.59/3600*Dispersion!$L$9,0)</f>
        <v>0</v>
      </c>
      <c r="AS433" s="74">
        <f>IF(AND(ISNUMBER('Emissions (start here)'!X433),ISNUMBER(Dispersion!$L$10)),'Emissions (start here)'!X433*2000*453.59/8760/3600*Dispersion!$L$10,0)</f>
        <v>0</v>
      </c>
      <c r="AT433" s="74">
        <f>IF(AND(ISNUMBER('Emissions (start here)'!X433),ISNUMBER(Dispersion!$L$11)),'Emissions (start here)'!X433*2000*453.59/8760/3600*Dispersion!$L$11,0)</f>
        <v>0</v>
      </c>
      <c r="AU433" s="74">
        <f>IF(AND(ISNUMBER('Emissions (start here)'!Y433),ISNUMBER(Dispersion!$M$8)),'Emissions (start here)'!Y433*453.59/3600*Dispersion!$M$8,0)</f>
        <v>0</v>
      </c>
      <c r="AV433" s="74">
        <f>IF(AND(ISNUMBER('Emissions (start here)'!Y433),ISNUMBER(Dispersion!$M$9)),'Emissions (start here)'!Y433*453.59/3600*Dispersion!$M$9,0)</f>
        <v>0</v>
      </c>
      <c r="AW433" s="74">
        <f>IF(AND(ISNUMBER('Emissions (start here)'!Z433),ISNUMBER(Dispersion!$M$10)),'Emissions (start here)'!Z433*2000*453.59/8760/3600*Dispersion!$M$10,0)</f>
        <v>0</v>
      </c>
      <c r="AX433" s="74">
        <f>IF(AND(ISNUMBER('Emissions (start here)'!Z433),ISNUMBER(Dispersion!$M$11)),'Emissions (start here)'!Z433*2000*453.59/8760/3600*Dispersion!$M$11,0)</f>
        <v>0</v>
      </c>
      <c r="AY433" s="74">
        <f>IF(AND(ISNUMBER('Emissions (start here)'!AA433),ISNUMBER(Dispersion!$N$8)),'Emissions (start here)'!AA433*453.59/3600*Dispersion!$N$8,0)</f>
        <v>0</v>
      </c>
      <c r="AZ433" s="74">
        <f>IF(AND(ISNUMBER('Emissions (start here)'!AA433),ISNUMBER(Dispersion!$N$9)),'Emissions (start here)'!AA433*453.59/3600*Dispersion!$N$9,0)</f>
        <v>0</v>
      </c>
      <c r="BA433" s="74">
        <f>IF(AND(ISNUMBER('Emissions (start here)'!AB433),ISNUMBER(Dispersion!$N$10)),'Emissions (start here)'!AB433*2000*453.59/8760/3600*Dispersion!$N$10,0)</f>
        <v>0</v>
      </c>
      <c r="BB433" s="74">
        <f>IF(AND(ISNUMBER('Emissions (start here)'!AB433),ISNUMBER(Dispersion!$N$11)),'Emissions (start here)'!AB433*2000*453.59/8760/3600*Dispersion!$N$11,0)</f>
        <v>0</v>
      </c>
      <c r="BC433" s="74">
        <f>IF(AND(ISNUMBER('Emissions (start here)'!AC433),ISNUMBER(Dispersion!$O$8)),'Emissions (start here)'!AC433*453.59/3600*Dispersion!$O$8,0)</f>
        <v>0</v>
      </c>
      <c r="BD433" s="74">
        <f>IF(AND(ISNUMBER('Emissions (start here)'!AC433),ISNUMBER(Dispersion!$O$9)),'Emissions (start here)'!AC433*453.59/3600*Dispersion!$O$9,0)</f>
        <v>0</v>
      </c>
      <c r="BE433" s="74">
        <f>IF(AND(ISNUMBER('Emissions (start here)'!AD433),ISNUMBER(Dispersion!$O$10)),'Emissions (start here)'!AD433*2000*453.59/8760/3600*Dispersion!$O$10,0)</f>
        <v>0</v>
      </c>
      <c r="BF433" s="74">
        <f>IF(AND(ISNUMBER('Emissions (start here)'!AD433),ISNUMBER(Dispersion!$O$11)),'Emissions (start here)'!AD433*2000*453.59/8760/3600*Dispersion!$O$11,0)</f>
        <v>0</v>
      </c>
      <c r="BG433" s="74">
        <f>IF(AND(ISNUMBER('Emissions (start here)'!AE433),ISNUMBER(Dispersion!$P$8)),'Emissions (start here)'!AE433*453.59/3600*Dispersion!$P$8,0)</f>
        <v>0</v>
      </c>
      <c r="BH433" s="74">
        <f>IF(AND(ISNUMBER('Emissions (start here)'!AE433),ISNUMBER(Dispersion!$P$9)),'Emissions (start here)'!AE433*453.59/3600*Dispersion!$P$9,0)</f>
        <v>0</v>
      </c>
      <c r="BI433" s="74">
        <f>IF(AND(ISNUMBER('Emissions (start here)'!AF433),ISNUMBER(Dispersion!$P$10)),'Emissions (start here)'!AF433*2000*453.59/8760/3600*Dispersion!$P$10,0)</f>
        <v>0</v>
      </c>
      <c r="BJ433" s="74">
        <f>IF(AND(ISNUMBER('Emissions (start here)'!AF433),ISNUMBER(Dispersion!$P$11)),'Emissions (start here)'!AF433*2000*453.59/8760/3600*Dispersion!$P$11,0)</f>
        <v>0</v>
      </c>
      <c r="BK433" s="74">
        <f>IF(AND(ISNUMBER('Emissions (start here)'!AG433),ISNUMBER(Dispersion!$Q$8)),'Emissions (start here)'!AG433*453.59/3600*Dispersion!$Q$8,0)</f>
        <v>0</v>
      </c>
      <c r="BL433" s="74">
        <f>IF(AND(ISNUMBER('Emissions (start here)'!AG433),ISNUMBER(Dispersion!$Q$9)),'Emissions (start here)'!AG433*453.59/3600*Dispersion!$Q$9,0)</f>
        <v>0</v>
      </c>
      <c r="BM433" s="74">
        <f>IF(AND(ISNUMBER('Emissions (start here)'!AH433),ISNUMBER(Dispersion!$Q$10)),'Emissions (start here)'!AH433*2000*453.59/8760/3600*Dispersion!$Q$10,0)</f>
        <v>0</v>
      </c>
      <c r="BN433" s="74">
        <f>IF(AND(ISNUMBER('Emissions (start here)'!AH433),ISNUMBER(Dispersion!$Q$11)),'Emissions (start here)'!AH433*2000*453.59/8760/3600*Dispersion!$Q$11,0)</f>
        <v>0</v>
      </c>
      <c r="BO433" s="74">
        <f>IF(AND(ISNUMBER('Emissions (start here)'!AI433),ISNUMBER(Dispersion!$R$8)),'Emissions (start here)'!AI433*453.59/3600*Dispersion!$R$8,0)</f>
        <v>0</v>
      </c>
      <c r="BP433" s="74">
        <f>IF(AND(ISNUMBER('Emissions (start here)'!AI433),ISNUMBER(Dispersion!$R$9)),'Emissions (start here)'!AI433*453.59/3600*Dispersion!$R$9,0)</f>
        <v>0</v>
      </c>
      <c r="BQ433" s="74">
        <f>IF(AND(ISNUMBER('Emissions (start here)'!AJ433),ISNUMBER(Dispersion!$R$10)),'Emissions (start here)'!AJ433*2000*453.59/8760/3600*Dispersion!$R$10,0)</f>
        <v>0</v>
      </c>
      <c r="BR433" s="74">
        <f>IF(AND(ISNUMBER('Emissions (start here)'!AJ433),ISNUMBER(Dispersion!$R$11)),'Emissions (start here)'!AJ433*2000*453.59/8760/3600*Dispersion!$R$11,0)</f>
        <v>0</v>
      </c>
      <c r="BS433" s="74">
        <f>IF(AND(ISNUMBER('Emissions (start here)'!AK433),ISNUMBER(Dispersion!$S$8)),'Emissions (start here)'!AK433*453.59/3600*Dispersion!$S$8,0)</f>
        <v>0</v>
      </c>
      <c r="BT433" s="74">
        <f>IF(AND(ISNUMBER('Emissions (start here)'!AK433),ISNUMBER(Dispersion!$S$9)),'Emissions (start here)'!AK433*453.59/3600*Dispersion!$S$9,0)</f>
        <v>0</v>
      </c>
      <c r="BU433" s="74">
        <f>IF(AND(ISNUMBER('Emissions (start here)'!AL433),ISNUMBER(Dispersion!$S$10)),'Emissions (start here)'!AL433*2000*453.59/8760/3600*Dispersion!$S$10,0)</f>
        <v>0</v>
      </c>
      <c r="BV433" s="74">
        <f>IF(AND(ISNUMBER('Emissions (start here)'!AL433),ISNUMBER(Dispersion!$S$11)),'Emissions (start here)'!AL433*2000*453.59/8760/3600*Dispersion!$S$11,0)</f>
        <v>0</v>
      </c>
      <c r="BW433" s="74">
        <f>IF(AND(ISNUMBER('Emissions (start here)'!AM433),ISNUMBER(Dispersion!$T$8)),'Emissions (start here)'!AM433*453.59/3600*Dispersion!$T$8,0)</f>
        <v>0</v>
      </c>
      <c r="BX433" s="74">
        <f>IF(AND(ISNUMBER('Emissions (start here)'!AM433),ISNUMBER(Dispersion!$T$9)),'Emissions (start here)'!AM433*453.59/3600*Dispersion!$T$9,0)</f>
        <v>0</v>
      </c>
      <c r="BY433" s="74">
        <f>IF(AND(ISNUMBER('Emissions (start here)'!AN433),ISNUMBER(Dispersion!$T$10)),'Emissions (start here)'!AN433*2000*453.59/8760/3600*Dispersion!$T$10,0)</f>
        <v>0</v>
      </c>
      <c r="BZ433" s="74">
        <f>IF(AND(ISNUMBER('Emissions (start here)'!AN433),ISNUMBER(Dispersion!$T$11)),'Emissions (start here)'!AN433*2000*453.59/8760/3600*Dispersion!$T$11,0)</f>
        <v>0</v>
      </c>
      <c r="CA433" s="74">
        <f>IF(AND(ISNUMBER('Emissions (start here)'!AO433),ISNUMBER(Dispersion!$U$8)),'Emissions (start here)'!AO433*453.59/3600*Dispersion!$U$8,0)</f>
        <v>0</v>
      </c>
      <c r="CB433" s="74">
        <f>IF(AND(ISNUMBER('Emissions (start here)'!AO433),ISNUMBER(Dispersion!$U$9)),'Emissions (start here)'!AO433*453.59/3600*Dispersion!$U$9,0)</f>
        <v>0</v>
      </c>
      <c r="CC433" s="74">
        <f>IF(AND(ISNUMBER('Emissions (start here)'!AP433),ISNUMBER(Dispersion!$U$10)),'Emissions (start here)'!AP433*2000*453.59/8760/3600*Dispersion!$U$10,0)</f>
        <v>0</v>
      </c>
      <c r="CD433" s="74">
        <f>IF(AND(ISNUMBER('Emissions (start here)'!AP433),ISNUMBER(Dispersion!$U$11)),'Emissions (start here)'!AP433*2000*453.59/8760/3600*Dispersion!$U$11,0)</f>
        <v>0</v>
      </c>
      <c r="CE433" s="74">
        <f>IF(AND(ISNUMBER('Emissions (start here)'!AQ433),ISNUMBER(Dispersion!$V$8)),'Emissions (start here)'!AQ433*453.59/3600*Dispersion!$V$8,0)</f>
        <v>0</v>
      </c>
      <c r="CF433" s="74">
        <f>IF(AND(ISNUMBER('Emissions (start here)'!AQ433),ISNUMBER(Dispersion!$V$9)),'Emissions (start here)'!AQ433*453.59/3600*Dispersion!$V$9,0)</f>
        <v>0</v>
      </c>
      <c r="CG433" s="74">
        <f>IF(AND(ISNUMBER('Emissions (start here)'!AR433),ISNUMBER(Dispersion!$V$10)),'Emissions (start here)'!AR433*2000*453.59/8760/3600*Dispersion!$V$10,0)</f>
        <v>0</v>
      </c>
      <c r="CH433" s="74">
        <f>IF(AND(ISNUMBER('Emissions (start here)'!AR433),ISNUMBER(Dispersion!$V$11)),'Emissions (start here)'!AR433*2000*453.59/8760/3600*Dispersion!$V$11,0)</f>
        <v>0</v>
      </c>
      <c r="CI433" s="74">
        <f>IF(AND(ISNUMBER('Emissions (start here)'!AS433),ISNUMBER(Dispersion!$W$8)),'Emissions (start here)'!AS433*453.59/3600*Dispersion!$W$8,0)</f>
        <v>0</v>
      </c>
      <c r="CJ433" s="74">
        <f>IF(AND(ISNUMBER('Emissions (start here)'!AS433),ISNUMBER(Dispersion!$W$9)),'Emissions (start here)'!AS433*453.59/3600*Dispersion!$W$9,0)</f>
        <v>0</v>
      </c>
      <c r="CK433" s="74">
        <f>IF(AND(ISNUMBER('Emissions (start here)'!AT433),ISNUMBER(Dispersion!$W$10)),'Emissions (start here)'!AT433*2000*453.59/8760/3600*Dispersion!$W$10,0)</f>
        <v>0</v>
      </c>
      <c r="CL433" s="74">
        <f>IF(AND(ISNUMBER('Emissions (start here)'!AT433),ISNUMBER(Dispersion!$W$11)),'Emissions (start here)'!AT433*2000*453.59/8760/3600*Dispersion!$W$11,0)</f>
        <v>0</v>
      </c>
      <c r="CM433" s="74">
        <f>IF(AND(ISNUMBER('Emissions (start here)'!AU433),ISNUMBER(Dispersion!$X$8)),'Emissions (start here)'!AU433*453.59/3600*Dispersion!$X$8,0)</f>
        <v>0</v>
      </c>
      <c r="CN433" s="74">
        <f>IF(AND(ISNUMBER('Emissions (start here)'!AU433),ISNUMBER(Dispersion!$X$9)),'Emissions (start here)'!AU433*453.59/3600*Dispersion!$X$9,0)</f>
        <v>0</v>
      </c>
      <c r="CO433" s="74">
        <f>IF(AND(ISNUMBER('Emissions (start here)'!AV433),ISNUMBER(Dispersion!$X$10)),'Emissions (start here)'!AV433*2000*453.59/8760/3600*Dispersion!$X$10,0)</f>
        <v>0</v>
      </c>
      <c r="CP433" s="74">
        <f>IF(AND(ISNUMBER('Emissions (start here)'!AV433),ISNUMBER(Dispersion!$X$11)),'Emissions (start here)'!AV433*2000*453.59/8760/3600*Dispersion!$X$11,0)</f>
        <v>0</v>
      </c>
      <c r="CQ433" s="74">
        <f>IF(AND(ISNUMBER('Emissions (start here)'!AW433),ISNUMBER(Dispersion!$Y$8)),'Emissions (start here)'!AW433*453.59/3600*Dispersion!$Y$8,0)</f>
        <v>0</v>
      </c>
      <c r="CR433" s="74">
        <f>IF(AND(ISNUMBER('Emissions (start here)'!AW433),ISNUMBER(Dispersion!$Y$9)),'Emissions (start here)'!AW433*453.59/3600*Dispersion!$Y$9,0)</f>
        <v>0</v>
      </c>
      <c r="CS433" s="74">
        <f>IF(AND(ISNUMBER('Emissions (start here)'!AX433),ISNUMBER(Dispersion!$Y$10)),'Emissions (start here)'!AX433*2000*453.59/8760/3600*Dispersion!$Y$10,0)</f>
        <v>0</v>
      </c>
      <c r="CT433" s="74">
        <f>IF(AND(ISNUMBER('Emissions (start here)'!AX433),ISNUMBER(Dispersion!$Y$11)),'Emissions (start here)'!AX433*2000*453.59/8760/3600*Dispersion!$Y$11,0)</f>
        <v>0</v>
      </c>
      <c r="CU433" s="74">
        <f>IF(AND(ISNUMBER('Emissions (start here)'!AY433),ISNUMBER(Dispersion!$Z$8)),'Emissions (start here)'!AY433*453.59/3600*Dispersion!$Z$8,0)</f>
        <v>0</v>
      </c>
      <c r="CV433" s="74">
        <f>IF(AND(ISNUMBER('Emissions (start here)'!AY433),ISNUMBER(Dispersion!$Z$9)),'Emissions (start here)'!AY433*453.59/3600*Dispersion!$Z$9,0)</f>
        <v>0</v>
      </c>
      <c r="CW433" s="74">
        <f>IF(AND(ISNUMBER('Emissions (start here)'!AZ433),ISNUMBER(Dispersion!$Z$10)),'Emissions (start here)'!AZ433*2000*453.59/8760/3600*Dispersion!$Z$10,0)</f>
        <v>0</v>
      </c>
      <c r="CX433" s="74">
        <f>IF(AND(ISNUMBER('Emissions (start here)'!AZ433),ISNUMBER(Dispersion!$Z$11)),'Emissions (start here)'!AZ433*2000*453.59/8760/3600*Dispersion!$Z$11,0)</f>
        <v>0</v>
      </c>
      <c r="CY433" s="74">
        <f>IF(AND(ISNUMBER('Emissions (start here)'!BA433),ISNUMBER(Dispersion!$AA$8)),'Emissions (start here)'!BA433*453.59/3600*Dispersion!$AA$8,0)</f>
        <v>0</v>
      </c>
      <c r="CZ433" s="74">
        <f>IF(AND(ISNUMBER('Emissions (start here)'!BA433),ISNUMBER(Dispersion!$AA$9)),'Emissions (start here)'!BA433*453.59/3600*Dispersion!$AA$9,0)</f>
        <v>0</v>
      </c>
      <c r="DA433" s="74">
        <f>IF(AND(ISNUMBER('Emissions (start here)'!BB433),ISNUMBER(Dispersion!$AA$10)),'Emissions (start here)'!BB433*2000*453.59/8760/3600*Dispersion!$AA$10,0)</f>
        <v>0</v>
      </c>
      <c r="DB433" s="74">
        <f>IF(AND(ISNUMBER('Emissions (start here)'!BB433),ISNUMBER(Dispersion!$AA$11)),'Emissions (start here)'!BB433*2000*453.59/8760/3600*Dispersion!$AA$11,0)</f>
        <v>0</v>
      </c>
      <c r="DC433" s="74">
        <f>IF(AND(ISNUMBER('Emissions (start here)'!BC433),ISNUMBER(Dispersion!$AB$8)),'Emissions (start here)'!BC433*453.59/3600*Dispersion!$AB$8,0)</f>
        <v>0</v>
      </c>
      <c r="DD433" s="74">
        <f>IF(AND(ISNUMBER('Emissions (start here)'!BC433),ISNUMBER(Dispersion!$AB$9)),'Emissions (start here)'!BC433*453.59/3600*Dispersion!$AB$9,0)</f>
        <v>0</v>
      </c>
      <c r="DE433" s="74">
        <f>IF(AND(ISNUMBER('Emissions (start here)'!BD433),ISNUMBER(Dispersion!$AB$10)),'Emissions (start here)'!BD433*2000*453.59/8760/3600*Dispersion!$AB$10,0)</f>
        <v>0</v>
      </c>
      <c r="DF433" s="74">
        <f>IF(AND(ISNUMBER('Emissions (start here)'!BD433),ISNUMBER(Dispersion!$AB$11)),'Emissions (start here)'!BD433*2000*453.59/8760/3600*Dispersion!$AB$11,0)</f>
        <v>0</v>
      </c>
      <c r="DG433" s="74">
        <f>IF(AND(ISNUMBER('Emissions (start here)'!BE433),ISNUMBER(Dispersion!$AC$8)),'Emissions (start here)'!BE433*453.59/3600*Dispersion!$AC$8,0)</f>
        <v>0</v>
      </c>
      <c r="DH433" s="74">
        <f>IF(AND(ISNUMBER('Emissions (start here)'!BE433),ISNUMBER(Dispersion!$AC$9)),'Emissions (start here)'!BE433*453.59/3600*Dispersion!$AC$9,0)</f>
        <v>0</v>
      </c>
      <c r="DI433" s="74">
        <f>IF(AND(ISNUMBER('Emissions (start here)'!BF433),ISNUMBER(Dispersion!$AC$10)),'Emissions (start here)'!BF433*2000*453.59/8760/3600*Dispersion!$AC$10,0)</f>
        <v>0</v>
      </c>
      <c r="DJ433" s="74">
        <f>IF(AND(ISNUMBER('Emissions (start here)'!BF433),ISNUMBER(Dispersion!$AC$11)),'Emissions (start here)'!BF433*2000*453.59/8760/3600*Dispersion!$AC$11,0)</f>
        <v>0</v>
      </c>
      <c r="DK433" s="74">
        <f>IF(AND(ISNUMBER('Emissions (start here)'!BG433),ISNUMBER(Dispersion!$AD$8)),'Emissions (start here)'!BG433*453.59/3600*Dispersion!$AD$8,0)</f>
        <v>0</v>
      </c>
      <c r="DL433" s="74">
        <f>IF(AND(ISNUMBER('Emissions (start here)'!BG433),ISNUMBER(Dispersion!$AD$9)),'Emissions (start here)'!BG433*453.59/3600*Dispersion!$AD$9,0)</f>
        <v>0</v>
      </c>
      <c r="DM433" s="74">
        <f>IF(AND(ISNUMBER('Emissions (start here)'!BH433),ISNUMBER(Dispersion!$AD$10)),'Emissions (start here)'!BH433*2000*453.59/8760/3600*Dispersion!$AD$10,0)</f>
        <v>0</v>
      </c>
      <c r="DN433" s="74">
        <f>IF(AND(ISNUMBER('Emissions (start here)'!BH433),ISNUMBER(Dispersion!$AD$11)),'Emissions (start here)'!BH433*2000*453.59/8760/3600*Dispersion!$AD$11,0)</f>
        <v>0</v>
      </c>
      <c r="DO433" s="74">
        <f>IF(AND(ISNUMBER('Emissions (start here)'!BI433),ISNUMBER(Dispersion!$AE$8)),'Emissions (start here)'!BI433*453.59/3600*Dispersion!$AE$8,0)</f>
        <v>0</v>
      </c>
      <c r="DP433" s="74">
        <f>IF(AND(ISNUMBER('Emissions (start here)'!BI433),ISNUMBER(Dispersion!$AE$9)),'Emissions (start here)'!BI433*453.59/3600*Dispersion!$AE$9,0)</f>
        <v>0</v>
      </c>
      <c r="DQ433" s="74">
        <f>IF(AND(ISNUMBER('Emissions (start here)'!BJ433),ISNUMBER(Dispersion!$AE$10)),'Emissions (start here)'!BJ433*2000*453.59/8760/3600*Dispersion!$AE$10,0)</f>
        <v>0</v>
      </c>
      <c r="DR433" s="74">
        <f>IF(AND(ISNUMBER('Emissions (start here)'!BJ433),ISNUMBER(Dispersion!$AE$11)),'Emissions (start here)'!BJ433*2000*453.59/8760/3600*Dispersion!$AE$11,0)</f>
        <v>0</v>
      </c>
      <c r="DS433" s="74">
        <f>IF(AND(ISNUMBER('Emissions (start here)'!BK433),ISNUMBER(Dispersion!$AF$8)),'Emissions (start here)'!BK433*453.59/3600*Dispersion!$AF$8,0)</f>
        <v>0</v>
      </c>
      <c r="DT433" s="74">
        <f>IF(AND(ISNUMBER('Emissions (start here)'!BK433),ISNUMBER(Dispersion!$AF$9)),'Emissions (start here)'!BK433*453.59/3600*Dispersion!$AF$9,0)</f>
        <v>0</v>
      </c>
      <c r="DU433" s="74">
        <f>IF(AND(ISNUMBER('Emissions (start here)'!BL433),ISNUMBER(Dispersion!$AF$10)),'Emissions (start here)'!BL433*2000*453.59/8760/3600*Dispersion!$AF$10,0)</f>
        <v>0</v>
      </c>
      <c r="DV433" s="74">
        <f>IF(AND(ISNUMBER('Emissions (start here)'!BL433),ISNUMBER(Dispersion!$AF$11)),'Emissions (start here)'!BL433*2000*453.59/8760/3600*Dispersion!$AF$11,0)</f>
        <v>0</v>
      </c>
      <c r="DW433" s="74">
        <f>IF(AND(ISNUMBER('Emissions (start here)'!BM433),ISNUMBER(Dispersion!$AG$8)),'Emissions (start here)'!BM433*453.59/3600*Dispersion!$AG$8,0)</f>
        <v>0</v>
      </c>
      <c r="DX433" s="74">
        <f>IF(AND(ISNUMBER('Emissions (start here)'!BM433),ISNUMBER(Dispersion!$AG$9)),'Emissions (start here)'!BM433*453.59/3600*Dispersion!$AG$9,0)</f>
        <v>0</v>
      </c>
      <c r="DY433" s="74">
        <f>IF(AND(ISNUMBER('Emissions (start here)'!BN433),ISNUMBER(Dispersion!$AG$10)),'Emissions (start here)'!BN433*2000*453.59/8760/3600*Dispersion!$AG$10,0)</f>
        <v>0</v>
      </c>
      <c r="DZ433" s="74">
        <f>IF(AND(ISNUMBER('Emissions (start here)'!BN433),ISNUMBER(Dispersion!$AG$11)),'Emissions (start here)'!BN433*2000*453.59/8760/3600*Dispersion!$AG$11,0)</f>
        <v>0</v>
      </c>
      <c r="EA433" s="74">
        <f>IF(AND(ISNUMBER('Emissions (start here)'!BO433),ISNUMBER(Dispersion!$AH$8)),'Emissions (start here)'!BO433*453.59/3600*Dispersion!$AH$8,0)</f>
        <v>0</v>
      </c>
      <c r="EB433" s="74">
        <f>IF(AND(ISNUMBER('Emissions (start here)'!BO433),ISNUMBER(Dispersion!$AH$9)),'Emissions (start here)'!BO433*453.59/3600*Dispersion!$AH$9,0)</f>
        <v>0</v>
      </c>
      <c r="EC433" s="74">
        <f>IF(AND(ISNUMBER('Emissions (start here)'!BP433),ISNUMBER(Dispersion!$AH$10)),'Emissions (start here)'!BP433*2000*453.59/8760/3600*Dispersion!$AH$10,0)</f>
        <v>0</v>
      </c>
      <c r="ED433" s="74">
        <f>IF(AND(ISNUMBER('Emissions (start here)'!BP433),ISNUMBER(Dispersion!$AH$11)),'Emissions (start here)'!BP433*2000*453.59/8760/3600*Dispersion!$AH$11,0)</f>
        <v>0</v>
      </c>
      <c r="EE433" s="74">
        <f>IF(AND(ISNUMBER('Emissions (start here)'!BQ433),ISNUMBER(Dispersion!$AI$8)),'Emissions (start here)'!BQ433*453.59/3600*Dispersion!$AI$8,0)</f>
        <v>0</v>
      </c>
      <c r="EF433" s="74">
        <f>IF(AND(ISNUMBER('Emissions (start here)'!BQ433),ISNUMBER(Dispersion!$AI$9)),'Emissions (start here)'!BQ433*453.59/3600*Dispersion!$AI$9,0)</f>
        <v>0</v>
      </c>
      <c r="EG433" s="74">
        <f>IF(AND(ISNUMBER('Emissions (start here)'!BR433),ISNUMBER(Dispersion!$AI$10)),'Emissions (start here)'!BR433*2000*453.59/8760/3600*Dispersion!$AI$10,0)</f>
        <v>0</v>
      </c>
      <c r="EH433" s="74">
        <f>IF(AND(ISNUMBER('Emissions (start here)'!BR433),ISNUMBER(Dispersion!$AI$11)),'Emissions (start here)'!BR433*2000*453.59/8760/3600*Dispersion!$AI$11,0)</f>
        <v>0</v>
      </c>
      <c r="EI433" s="74">
        <f>IF(AND(ISNUMBER('Emissions (start here)'!BS433),ISNUMBER(Dispersion!$AJ$8)),'Emissions (start here)'!BS433*453.59/3600*Dispersion!$AJ$8,0)</f>
        <v>0</v>
      </c>
      <c r="EJ433" s="74">
        <f>IF(AND(ISNUMBER('Emissions (start here)'!BS433),ISNUMBER(Dispersion!$AJ$9)),'Emissions (start here)'!BS433*453.59/3600*Dispersion!$AJ$9,0)</f>
        <v>0</v>
      </c>
      <c r="EK433" s="74">
        <f>IF(AND(ISNUMBER('Emissions (start here)'!BT433),ISNUMBER(Dispersion!$AJ$10)),'Emissions (start here)'!BT433*2000*453.59/8760/3600*Dispersion!$AJ$10,0)</f>
        <v>0</v>
      </c>
      <c r="EL433" s="74">
        <f>IF(AND(ISNUMBER('Emissions (start here)'!BT433),ISNUMBER(Dispersion!$AJ$11)),'Emissions (start here)'!BT433*2000*453.59/8760/3600*Dispersion!$AJ$11,0)</f>
        <v>0</v>
      </c>
      <c r="EM433" s="74">
        <f>IF(AND(ISNUMBER('Emissions (start here)'!BU433),ISNUMBER(Dispersion!$AK$8)),'Emissions (start here)'!BU433*453.59/3600*Dispersion!$AK$8,0)</f>
        <v>0</v>
      </c>
      <c r="EN433" s="74">
        <f>IF(AND(ISNUMBER('Emissions (start here)'!BU433),ISNUMBER(Dispersion!$AK$9)),'Emissions (start here)'!BU433*453.59/3600*Dispersion!$AK$9,0)</f>
        <v>0</v>
      </c>
      <c r="EO433" s="74">
        <f>IF(AND(ISNUMBER('Emissions (start here)'!BV433),ISNUMBER(Dispersion!$AK$10)),'Emissions (start here)'!BV433*2000*453.59/8760/3600*Dispersion!$AK$10,0)</f>
        <v>0</v>
      </c>
      <c r="EP433" s="74">
        <f>IF(AND(ISNUMBER('Emissions (start here)'!BV433),ISNUMBER(Dispersion!$AK$11)),'Emissions (start here)'!BV433*2000*453.59/8760/3600*Dispersion!$AK$11,0)</f>
        <v>0</v>
      </c>
      <c r="EQ433" s="74">
        <f>IF(AND(ISNUMBER('Emissions (start here)'!BW433),ISNUMBER(Dispersion!$AL$8)),'Emissions (start here)'!BW433*453.59/3600*Dispersion!$AL$8,0)</f>
        <v>0</v>
      </c>
      <c r="ER433" s="74">
        <f>IF(AND(ISNUMBER('Emissions (start here)'!BW433),ISNUMBER(Dispersion!$AL$9)),'Emissions (start here)'!BW433*453.59/3600*Dispersion!$AL$9,0)</f>
        <v>0</v>
      </c>
      <c r="ES433" s="74">
        <f>IF(AND(ISNUMBER('Emissions (start here)'!BX433),ISNUMBER(Dispersion!$AL$10)),'Emissions (start here)'!BX433*2000*453.59/8760/3600*Dispersion!$AL$10,0)</f>
        <v>0</v>
      </c>
      <c r="ET433" s="74">
        <f>IF(AND(ISNUMBER('Emissions (start here)'!BX433),ISNUMBER(Dispersion!$AL$11)),'Emissions (start here)'!BX433*2000*453.59/8760/3600*Dispersion!$AL$11,0)</f>
        <v>0</v>
      </c>
      <c r="EU433" s="74">
        <f>IF(AND(ISNUMBER('Emissions (start here)'!BY433),ISNUMBER(Dispersion!$AM$8)),'Emissions (start here)'!BY433*453.59/3600*Dispersion!$AM$8,0)</f>
        <v>0</v>
      </c>
      <c r="EV433" s="74">
        <f>IF(AND(ISNUMBER('Emissions (start here)'!BY433),ISNUMBER(Dispersion!$AM$9)),'Emissions (start here)'!BY433*453.59/3600*Dispersion!$AM$9,0)</f>
        <v>0</v>
      </c>
      <c r="EW433" s="74">
        <f>IF(AND(ISNUMBER('Emissions (start here)'!BZ433),ISNUMBER(Dispersion!$AM$10)),'Emissions (start here)'!BZ433*2000*453.59/8760/3600*Dispersion!$AM$10,0)</f>
        <v>0</v>
      </c>
      <c r="EX433" s="74">
        <f>IF(AND(ISNUMBER('Emissions (start here)'!BZ433),ISNUMBER(Dispersion!$AM$11)),'Emissions (start here)'!BZ433*2000*453.59/8760/3600*Dispersion!$AM$11,0)</f>
        <v>0</v>
      </c>
      <c r="EY433" s="74">
        <f>IF(AND(ISNUMBER('Emissions (start here)'!CA433),ISNUMBER(Dispersion!$AN$8)),'Emissions (start here)'!CA433*453.59/3600*Dispersion!$AN$8,0)</f>
        <v>0</v>
      </c>
      <c r="EZ433" s="74">
        <f>IF(AND(ISNUMBER('Emissions (start here)'!CA433),ISNUMBER(Dispersion!$AN$9)),'Emissions (start here)'!CA433*453.59/3600*Dispersion!$AN$9,0)</f>
        <v>0</v>
      </c>
      <c r="FA433" s="74">
        <f>IF(AND(ISNUMBER('Emissions (start here)'!CB433),ISNUMBER(Dispersion!$AN$10)),'Emissions (start here)'!CB433*2000*453.59/8760/3600*Dispersion!$AN$10,0)</f>
        <v>0</v>
      </c>
      <c r="FB433" s="74">
        <f>IF(AND(ISNUMBER('Emissions (start here)'!CB433),ISNUMBER(Dispersion!$AN$11)),'Emissions (start here)'!CB433*2000*453.59/8760/3600*Dispersion!$AN$11,0)</f>
        <v>0</v>
      </c>
      <c r="FC433" s="74">
        <f>IF(AND(ISNUMBER('Emissions (start here)'!CC433),ISNUMBER(Dispersion!$AO$8)),'Emissions (start here)'!CC433*453.59/3600*Dispersion!$AO$8,0)</f>
        <v>0</v>
      </c>
      <c r="FD433" s="74">
        <f>IF(AND(ISNUMBER('Emissions (start here)'!CC433),ISNUMBER(Dispersion!$AO$9)),'Emissions (start here)'!CC433*453.59/3600*Dispersion!$AO$9,0)</f>
        <v>0</v>
      </c>
      <c r="FE433" s="74">
        <f>IF(AND(ISNUMBER('Emissions (start here)'!CD433),ISNUMBER(Dispersion!$AO$10)),'Emissions (start here)'!CD433*2000*453.59/8760/3600*Dispersion!$AO$10,0)</f>
        <v>0</v>
      </c>
      <c r="FF433" s="74">
        <f>IF(AND(ISNUMBER('Emissions (start here)'!CD433),ISNUMBER(Dispersion!$AO$11)),'Emissions (start here)'!CD433*2000*453.59/8760/3600*Dispersion!$AO$11,0)</f>
        <v>0</v>
      </c>
      <c r="FG433" s="74">
        <f>IF(AND(ISNUMBER('Emissions (start here)'!CE433),ISNUMBER(Dispersion!$AP$8)),'Emissions (start here)'!CE433*453.59/3600*Dispersion!$AP$8,0)</f>
        <v>0</v>
      </c>
      <c r="FH433" s="74">
        <f>IF(AND(ISNUMBER('Emissions (start here)'!CE433),ISNUMBER(Dispersion!$AP$9)),'Emissions (start here)'!CE433*453.59/3600*Dispersion!$AP$9,0)</f>
        <v>0</v>
      </c>
      <c r="FI433" s="74">
        <f>IF(AND(ISNUMBER('Emissions (start here)'!CF433),ISNUMBER(Dispersion!$AP$10)),'Emissions (start here)'!CF433*2000*453.59/8760/3600*Dispersion!$AP$10,0)</f>
        <v>0</v>
      </c>
      <c r="FJ433" s="74">
        <f>IF(AND(ISNUMBER('Emissions (start here)'!CF433),ISNUMBER(Dispersion!$AP$11)),'Emissions (start here)'!CF433*2000*453.59/8760/3600*Dispersion!$AP$11,0)</f>
        <v>0</v>
      </c>
      <c r="FK433" s="74">
        <f>IF(AND(ISNUMBER('Emissions (start here)'!CG433),ISNUMBER(Dispersion!$AQ$8)),'Emissions (start here)'!CG433*453.59/3600*Dispersion!$AQ$8,0)</f>
        <v>0</v>
      </c>
      <c r="FL433" s="74">
        <f>IF(AND(ISNUMBER('Emissions (start here)'!CG433),ISNUMBER(Dispersion!$AQ$9)),'Emissions (start here)'!CG433*453.59/3600*Dispersion!$AQ$9,0)</f>
        <v>0</v>
      </c>
      <c r="FM433" s="74">
        <f>IF(AND(ISNUMBER('Emissions (start here)'!CH433),ISNUMBER(Dispersion!$AQ$10)),'Emissions (start here)'!CH433*2000*453.59/8760/3600*Dispersion!$AQ$10,0)</f>
        <v>0</v>
      </c>
      <c r="FN433" s="74">
        <f>IF(AND(ISNUMBER('Emissions (start here)'!CH433),ISNUMBER(Dispersion!$AQ$11)),'Emissions (start here)'!CH433*2000*453.59/8760/3600*Dispersion!$AQ$11,0)</f>
        <v>0</v>
      </c>
      <c r="FO433" s="74">
        <f>IF(AND(ISNUMBER('Emissions (start here)'!CI433),ISNUMBER(Dispersion!$AR$8)),'Emissions (start here)'!CI433*453.59/3600*Dispersion!$AR$8,0)</f>
        <v>0</v>
      </c>
      <c r="FP433" s="74">
        <f>IF(AND(ISNUMBER('Emissions (start here)'!CI433),ISNUMBER(Dispersion!$AR$9)),'Emissions (start here)'!CI433*453.59/3600*Dispersion!$AR$9,0)</f>
        <v>0</v>
      </c>
      <c r="FQ433" s="74">
        <f>IF(AND(ISNUMBER('Emissions (start here)'!CJ433),ISNUMBER(Dispersion!$AR$10)),'Emissions (start here)'!CJ433*2000*453.59/8760/3600*Dispersion!$AR$10,0)</f>
        <v>0</v>
      </c>
      <c r="FR433" s="74">
        <f>IF(AND(ISNUMBER('Emissions (start here)'!CJ433),ISNUMBER(Dispersion!$AR$11)),'Emissions (start here)'!CJ433*2000*453.59/8760/3600*Dispersion!$AR$11,0)</f>
        <v>0</v>
      </c>
      <c r="FS433" s="74">
        <f>IF(AND(ISNUMBER('Emissions (start here)'!CK433),ISNUMBER(Dispersion!$AS$8)),'Emissions (start here)'!CK433*453.59/3600*Dispersion!$AS$8,0)</f>
        <v>0</v>
      </c>
      <c r="FT433" s="74">
        <f>IF(AND(ISNUMBER('Emissions (start here)'!CK433),ISNUMBER(Dispersion!$AS$9)),'Emissions (start here)'!CK433*453.59/3600*Dispersion!$AS$9,0)</f>
        <v>0</v>
      </c>
      <c r="FU433" s="74">
        <f>IF(AND(ISNUMBER('Emissions (start here)'!CL433),ISNUMBER(Dispersion!$AS$10)),'Emissions (start here)'!CL433*2000*453.59/8760/3600*Dispersion!$AS$10,0)</f>
        <v>0</v>
      </c>
      <c r="FV433" s="74">
        <f>IF(AND(ISNUMBER('Emissions (start here)'!CL433),ISNUMBER(Dispersion!$AS$11)),'Emissions (start here)'!CL433*2000*453.59/8760/3600*Dispersion!$AS$11,0)</f>
        <v>0</v>
      </c>
      <c r="FW433" s="74">
        <f>IF(AND(ISNUMBER('Emissions (start here)'!CM433),ISNUMBER(Dispersion!$AT$8)),'Emissions (start here)'!CM433*453.59/3600*Dispersion!$AT$8,0)</f>
        <v>0</v>
      </c>
      <c r="FX433" s="74">
        <f>IF(AND(ISNUMBER('Emissions (start here)'!CM433),ISNUMBER(Dispersion!$AT$9)),'Emissions (start here)'!CM433*453.59/3600*Dispersion!$AT$9,0)</f>
        <v>0</v>
      </c>
      <c r="FY433" s="74">
        <f>IF(AND(ISNUMBER('Emissions (start here)'!CN433),ISNUMBER(Dispersion!$AT$10)),'Emissions (start here)'!CN433*2000*453.59/8760/3600*Dispersion!$AT$10,0)</f>
        <v>0</v>
      </c>
      <c r="FZ433" s="74">
        <f>IF(AND(ISNUMBER('Emissions (start here)'!CN433),ISNUMBER(Dispersion!$AT$11)),'Emissions (start here)'!CN433*2000*453.59/8760/3600*Dispersion!$AT$11,0)</f>
        <v>0</v>
      </c>
      <c r="GA433" s="74">
        <f>IF(AND(ISNUMBER('Emissions (start here)'!CO433),ISNUMBER(Dispersion!$AU$8)),'Emissions (start here)'!CO433*453.59/3600*Dispersion!$AU$8,0)</f>
        <v>0</v>
      </c>
      <c r="GB433" s="74">
        <f>IF(AND(ISNUMBER('Emissions (start here)'!CO433),ISNUMBER(Dispersion!$AU$9)),'Emissions (start here)'!CO433*453.59/3600*Dispersion!$AU$9,0)</f>
        <v>0</v>
      </c>
      <c r="GC433" s="74">
        <f>IF(AND(ISNUMBER('Emissions (start here)'!CP433),ISNUMBER(Dispersion!$AU$10)),'Emissions (start here)'!CP433*2000*453.59/8760/3600*Dispersion!$AU$10,0)</f>
        <v>0</v>
      </c>
      <c r="GD433" s="74">
        <f>IF(AND(ISNUMBER('Emissions (start here)'!CP433),ISNUMBER(Dispersion!$AU$11)),'Emissions (start here)'!CP433*2000*453.59/8760/3600*Dispersion!$AU$11,0)</f>
        <v>0</v>
      </c>
      <c r="GE433" s="74">
        <f>IF(AND(ISNUMBER('Emissions (start here)'!CQ433),ISNUMBER(Dispersion!$AV$8)),'Emissions (start here)'!CQ433*453.59/3600*Dispersion!$AV$8,0)</f>
        <v>0</v>
      </c>
      <c r="GF433" s="74">
        <f>IF(AND(ISNUMBER('Emissions (start here)'!CQ433),ISNUMBER(Dispersion!$AV$9)),'Emissions (start here)'!CQ433*453.59/3600*Dispersion!$AV$9,0)</f>
        <v>0</v>
      </c>
      <c r="GG433" s="74">
        <f>IF(AND(ISNUMBER('Emissions (start here)'!CR433),ISNUMBER(Dispersion!$AV$10)),'Emissions (start here)'!CR433*2000*453.59/8760/3600*Dispersion!$AV$10,0)</f>
        <v>0</v>
      </c>
      <c r="GH433" s="74">
        <f>IF(AND(ISNUMBER('Emissions (start here)'!CR433),ISNUMBER(Dispersion!$AV$11)),'Emissions (start here)'!CR433*2000*453.59/8760/3600*Dispersion!$AV$11,0)</f>
        <v>0</v>
      </c>
      <c r="GI433" s="74">
        <f>IF(AND(ISNUMBER('Emissions (start here)'!CS433),ISNUMBER(Dispersion!$AW$8)),'Emissions (start here)'!CS433*453.59/3600*Dispersion!$AW$8,0)</f>
        <v>0</v>
      </c>
      <c r="GJ433" s="74">
        <f>IF(AND(ISNUMBER('Emissions (start here)'!CS433),ISNUMBER(Dispersion!$AW$9)),'Emissions (start here)'!CS433*453.59/3600*Dispersion!$AW$9,0)</f>
        <v>0</v>
      </c>
      <c r="GK433" s="74">
        <f>IF(AND(ISNUMBER('Emissions (start here)'!CT433),ISNUMBER(Dispersion!$AW$10)),'Emissions (start here)'!CT433*2000*453.59/8760/3600*Dispersion!$AW$10,0)</f>
        <v>0</v>
      </c>
      <c r="GL433" s="74">
        <f>IF(AND(ISNUMBER('Emissions (start here)'!CT433),ISNUMBER(Dispersion!$AW$11)),'Emissions (start here)'!CT433*2000*453.59/8760/3600*Dispersion!$AW$11,0)</f>
        <v>0</v>
      </c>
      <c r="GM433" s="74">
        <f>IF(AND(ISNUMBER('Emissions (start here)'!CU433),ISNUMBER(Dispersion!$AX$8)),'Emissions (start here)'!CU433*453.59/3600*Dispersion!$AX$8,0)</f>
        <v>0</v>
      </c>
      <c r="GN433" s="74">
        <f>IF(AND(ISNUMBER('Emissions (start here)'!CU433),ISNUMBER(Dispersion!$AX$9)),'Emissions (start here)'!CU433*453.59/3600*Dispersion!$AX$9,0)</f>
        <v>0</v>
      </c>
      <c r="GO433" s="74">
        <f>IF(AND(ISNUMBER('Emissions (start here)'!CV433),ISNUMBER(Dispersion!$AX$10)),'Emissions (start here)'!CV433*2000*453.59/8760/3600*Dispersion!$AX$10,0)</f>
        <v>0</v>
      </c>
      <c r="GP433" s="74">
        <f>IF(AND(ISNUMBER('Emissions (start here)'!CV433),ISNUMBER(Dispersion!$AX$11)),'Emissions (start here)'!CV433*2000*453.59/8760/3600*Dispersion!$AX$11,0)</f>
        <v>0</v>
      </c>
      <c r="GQ433" s="74">
        <f>IF(AND(ISNUMBER('Emissions (start here)'!CW433),ISNUMBER(Dispersion!$AY$8)),'Emissions (start here)'!CW433*453.59/3600*Dispersion!$AY$8,0)</f>
        <v>0</v>
      </c>
      <c r="GR433" s="74">
        <f>IF(AND(ISNUMBER('Emissions (start here)'!CW433),ISNUMBER(Dispersion!$AY$9)),'Emissions (start here)'!CW433*453.59/3600*Dispersion!$AY$9,0)</f>
        <v>0</v>
      </c>
      <c r="GS433" s="74">
        <f>IF(AND(ISNUMBER('Emissions (start here)'!CX433),ISNUMBER(Dispersion!$AY$10)),'Emissions (start here)'!CX433*2000*453.59/8760/3600*Dispersion!$AY$10,0)</f>
        <v>0</v>
      </c>
      <c r="GT433" s="74">
        <f>IF(AND(ISNUMBER('Emissions (start here)'!CX433),ISNUMBER(Dispersion!$AY$11)),'Emissions (start here)'!CX433*2000*453.59/8760/3600*Dispersion!$AY$11,0)</f>
        <v>0</v>
      </c>
      <c r="GU433" s="74">
        <f>IF(AND(ISNUMBER('Emissions (start here)'!CY433),ISNUMBER(Dispersion!$AZ$8)),'Emissions (start here)'!CY433*453.59/3600*Dispersion!$AZ$8,0)</f>
        <v>0</v>
      </c>
      <c r="GV433" s="74">
        <f>IF(AND(ISNUMBER('Emissions (start here)'!CY433),ISNUMBER(Dispersion!$AZ$9)),'Emissions (start here)'!CY433*453.59/3600*Dispersion!$AZ$9,0)</f>
        <v>0</v>
      </c>
      <c r="GW433" s="74">
        <f>IF(AND(ISNUMBER('Emissions (start here)'!CZ433),ISNUMBER(Dispersion!$AZ$10)),'Emissions (start here)'!CZ433*2000*453.59/8760/3600*Dispersion!$AZ$10,0)</f>
        <v>0</v>
      </c>
      <c r="GX433" s="74">
        <f>IF(AND(ISNUMBER('Emissions (start here)'!CZ433),ISNUMBER(Dispersion!$AZ$11)),'Emissions (start here)'!CZ433*2000*453.59/8760/3600*Dispersion!$AZ$11,0)</f>
        <v>0</v>
      </c>
    </row>
    <row r="434" spans="1:206" x14ac:dyDescent="0.2">
      <c r="A434" s="51" t="str">
        <f>'Tox Values'!C434</f>
        <v>8001-35-2</v>
      </c>
      <c r="B434" s="94" t="str">
        <f>'Tox Values'!D434</f>
        <v>Toxaphene (chlorinated camphene)</v>
      </c>
      <c r="C434" s="96">
        <f t="shared" si="25"/>
        <v>0</v>
      </c>
      <c r="D434" s="74">
        <f t="shared" si="26"/>
        <v>0</v>
      </c>
      <c r="E434" s="74">
        <f t="shared" si="27"/>
        <v>0</v>
      </c>
      <c r="F434" s="99">
        <f t="shared" si="28"/>
        <v>0</v>
      </c>
      <c r="G434" s="97">
        <f>IF(AND(ISNUMBER('Emissions (start here)'!E434),ISNUMBER(Dispersion!$C$8)),'Emissions (start here)'!E434*453.59/3600*Dispersion!$C$8,0)</f>
        <v>0</v>
      </c>
      <c r="H434" s="74">
        <f>IF(AND(ISNUMBER('Emissions (start here)'!E434),ISNUMBER(Dispersion!$C$9)),'Emissions (start here)'!E434*453.59/3600*Dispersion!$C$9,0)</f>
        <v>0</v>
      </c>
      <c r="I434" s="74">
        <f>IF(AND(ISNUMBER('Emissions (start here)'!F434),ISNUMBER(Dispersion!$C$10)),'Emissions (start here)'!F434*2000*453.59/8760/3600*Dispersion!$C$10,0)</f>
        <v>0</v>
      </c>
      <c r="J434" s="74">
        <f>IF(AND(ISNUMBER('Emissions (start here)'!F434),ISNUMBER(Dispersion!$C$11)),'Emissions (start here)'!F434*2000*453.59/8760/3600*Dispersion!$C$11,0)</f>
        <v>0</v>
      </c>
      <c r="K434" s="74">
        <f>IF(AND(ISNUMBER('Emissions (start here)'!G434),ISNUMBER(Dispersion!$D$8)),'Emissions (start here)'!G434*453.59/3600*Dispersion!$D$8,0)</f>
        <v>0</v>
      </c>
      <c r="L434" s="74">
        <f>IF(AND(ISNUMBER('Emissions (start here)'!G434),ISNUMBER(Dispersion!$D$9)),'Emissions (start here)'!G434*453.59/3600*Dispersion!$D$9,0)</f>
        <v>0</v>
      </c>
      <c r="M434" s="74">
        <f>IF(AND(ISNUMBER('Emissions (start here)'!H434),ISNUMBER(Dispersion!$D$10)),'Emissions (start here)'!H434*2000*453.59/8760/3600*Dispersion!$D$10,0)</f>
        <v>0</v>
      </c>
      <c r="N434" s="74">
        <f>IF(AND(ISNUMBER('Emissions (start here)'!H434),ISNUMBER(Dispersion!$D$11)),'Emissions (start here)'!H434*2000*453.59/8760/3600*Dispersion!$D$11,0)</f>
        <v>0</v>
      </c>
      <c r="O434" s="74">
        <f>IF(AND(ISNUMBER('Emissions (start here)'!I434),ISNUMBER(Dispersion!$E$8)),'Emissions (start here)'!I434*453.59/3600*Dispersion!$E$8,0)</f>
        <v>0</v>
      </c>
      <c r="P434" s="74">
        <f>IF(AND(ISNUMBER('Emissions (start here)'!I434),ISNUMBER(Dispersion!$E$9)),'Emissions (start here)'!I434*453.59/3600*Dispersion!$E$9,0)</f>
        <v>0</v>
      </c>
      <c r="Q434" s="74">
        <f>IF(AND(ISNUMBER('Emissions (start here)'!J434),ISNUMBER(Dispersion!$E$10)),'Emissions (start here)'!J434*2000*453.59/8760/3600*Dispersion!$E$10,0)</f>
        <v>0</v>
      </c>
      <c r="R434" s="74">
        <f>IF(AND(ISNUMBER('Emissions (start here)'!J434),ISNUMBER(Dispersion!$E$11)),'Emissions (start here)'!J434*2000*453.59/8760/3600*Dispersion!$E$11,0)</f>
        <v>0</v>
      </c>
      <c r="S434" s="74">
        <f>IF(AND(ISNUMBER('Emissions (start here)'!K434),ISNUMBER(Dispersion!$F$8)),'Emissions (start here)'!K434*453.59/3600*Dispersion!$F$8,0)</f>
        <v>0</v>
      </c>
      <c r="T434" s="74">
        <f>IF(AND(ISNUMBER('Emissions (start here)'!K434),ISNUMBER(Dispersion!$F$9)),'Emissions (start here)'!K434*453.59/3600*Dispersion!$F$9,0)</f>
        <v>0</v>
      </c>
      <c r="U434" s="74">
        <f>IF(AND(ISNUMBER('Emissions (start here)'!L434),ISNUMBER(Dispersion!$F$10)),'Emissions (start here)'!L434*2000*453.59/8760/3600*Dispersion!$F$10,0)</f>
        <v>0</v>
      </c>
      <c r="V434" s="74">
        <f>IF(AND(ISNUMBER('Emissions (start here)'!L434),ISNUMBER(Dispersion!$F$11)),'Emissions (start here)'!L434*2000*453.59/8760/3600*Dispersion!$F$11,0)</f>
        <v>0</v>
      </c>
      <c r="W434" s="74">
        <f>IF(AND(ISNUMBER('Emissions (start here)'!M434),ISNUMBER(Dispersion!$G$8)),'Emissions (start here)'!M434*453.59/3600*Dispersion!$G$8,0)</f>
        <v>0</v>
      </c>
      <c r="X434" s="74">
        <f>IF(AND(ISNUMBER('Emissions (start here)'!M434),ISNUMBER(Dispersion!$G$9)),'Emissions (start here)'!M434*453.59/3600*Dispersion!$G$9,0)</f>
        <v>0</v>
      </c>
      <c r="Y434" s="74">
        <f>IF(AND(ISNUMBER('Emissions (start here)'!N434),ISNUMBER(Dispersion!$G$10)),'Emissions (start here)'!N434*2000*453.59/8760/3600*Dispersion!$G$10,0)</f>
        <v>0</v>
      </c>
      <c r="Z434" s="74">
        <f>IF(AND(ISNUMBER('Emissions (start here)'!N434),ISNUMBER(Dispersion!$G$11)),'Emissions (start here)'!N434*2000*453.59/8760/3600*Dispersion!$G$11,0)</f>
        <v>0</v>
      </c>
      <c r="AA434" s="74">
        <f>IF(AND(ISNUMBER('Emissions (start here)'!O434),ISNUMBER(Dispersion!$H$8)),'Emissions (start here)'!O434*453.59/3600*Dispersion!$H$8,0)</f>
        <v>0</v>
      </c>
      <c r="AB434" s="74">
        <f>IF(AND(ISNUMBER('Emissions (start here)'!O434),ISNUMBER(Dispersion!$H$9)),'Emissions (start here)'!O434*453.59/3600*Dispersion!$H$9,0)</f>
        <v>0</v>
      </c>
      <c r="AC434" s="74">
        <f>IF(AND(ISNUMBER('Emissions (start here)'!P434),ISNUMBER(Dispersion!$H$10)),'Emissions (start here)'!P434*2000*453.59/8760/3600*Dispersion!$H$10,0)</f>
        <v>0</v>
      </c>
      <c r="AD434" s="74">
        <f>IF(AND(ISNUMBER('Emissions (start here)'!P434),ISNUMBER(Dispersion!$H$11)),'Emissions (start here)'!P434*2000*453.59/8760/3600*Dispersion!$H$11,0)</f>
        <v>0</v>
      </c>
      <c r="AE434" s="74">
        <f>IF(AND(ISNUMBER('Emissions (start here)'!Q434),ISNUMBER(Dispersion!$I$8)),'Emissions (start here)'!Q434*453.59/3600*Dispersion!$I$8,0)</f>
        <v>0</v>
      </c>
      <c r="AF434" s="74">
        <f>IF(AND(ISNUMBER('Emissions (start here)'!Q434),ISNUMBER(Dispersion!$I$9)),'Emissions (start here)'!Q434*453.59/3600*Dispersion!$I$9,0)</f>
        <v>0</v>
      </c>
      <c r="AG434" s="74">
        <f>IF(AND(ISNUMBER('Emissions (start here)'!R434),ISNUMBER(Dispersion!$I$10)),'Emissions (start here)'!R434*2000*453.59/8760/3600*Dispersion!$I$10,0)</f>
        <v>0</v>
      </c>
      <c r="AH434" s="74">
        <f>IF(AND(ISNUMBER('Emissions (start here)'!R434),ISNUMBER(Dispersion!$I$11)),'Emissions (start here)'!R434*2000*453.59/8760/3600*Dispersion!$I$11,0)</f>
        <v>0</v>
      </c>
      <c r="AI434" s="74">
        <f>IF(AND(ISNUMBER('Emissions (start here)'!S434),ISNUMBER(Dispersion!$J$8)),'Emissions (start here)'!S434*453.59/3600*Dispersion!$J$8,0)</f>
        <v>0</v>
      </c>
      <c r="AJ434" s="74">
        <f>IF(AND(ISNUMBER('Emissions (start here)'!S434),ISNUMBER(Dispersion!$J$9)),'Emissions (start here)'!S434*453.59/3600*Dispersion!$J$9,0)</f>
        <v>0</v>
      </c>
      <c r="AK434" s="74">
        <f>IF(AND(ISNUMBER('Emissions (start here)'!T434),ISNUMBER(Dispersion!$J$10)),'Emissions (start here)'!T434*2000*453.59/8760/3600*Dispersion!$J$10,0)</f>
        <v>0</v>
      </c>
      <c r="AL434" s="74">
        <f>IF(AND(ISNUMBER('Emissions (start here)'!T434),ISNUMBER(Dispersion!$J$11)),'Emissions (start here)'!T434*2000*453.59/8760/3600*Dispersion!$J$11,0)</f>
        <v>0</v>
      </c>
      <c r="AM434" s="74">
        <f>IF(AND(ISNUMBER('Emissions (start here)'!U434),ISNUMBER(Dispersion!$K$8)),'Emissions (start here)'!U434*453.59/3600*Dispersion!$K$8,0)</f>
        <v>0</v>
      </c>
      <c r="AN434" s="74">
        <f>IF(AND(ISNUMBER('Emissions (start here)'!U434),ISNUMBER(Dispersion!$K$9)),'Emissions (start here)'!U434*453.59/3600*Dispersion!$K$9,0)</f>
        <v>0</v>
      </c>
      <c r="AO434" s="74">
        <f>IF(AND(ISNUMBER('Emissions (start here)'!V434),ISNUMBER(Dispersion!$K$10)),'Emissions (start here)'!V434*2000*453.59/8760/3600*Dispersion!$K$10,0)</f>
        <v>0</v>
      </c>
      <c r="AP434" s="74">
        <f>IF(AND(ISNUMBER('Emissions (start here)'!V434),ISNUMBER(Dispersion!$K$11)),'Emissions (start here)'!V434*2000*453.59/8760/3600*Dispersion!$K$11,0)</f>
        <v>0</v>
      </c>
      <c r="AQ434" s="74">
        <f>IF(AND(ISNUMBER('Emissions (start here)'!W434),ISNUMBER(Dispersion!$L$8)),'Emissions (start here)'!W434*453.59/3600*Dispersion!$L$8,0)</f>
        <v>0</v>
      </c>
      <c r="AR434" s="74">
        <f>IF(AND(ISNUMBER('Emissions (start here)'!W434),ISNUMBER(Dispersion!$L$9)),'Emissions (start here)'!W434*453.59/3600*Dispersion!$L$9,0)</f>
        <v>0</v>
      </c>
      <c r="AS434" s="74">
        <f>IF(AND(ISNUMBER('Emissions (start here)'!X434),ISNUMBER(Dispersion!$L$10)),'Emissions (start here)'!X434*2000*453.59/8760/3600*Dispersion!$L$10,0)</f>
        <v>0</v>
      </c>
      <c r="AT434" s="74">
        <f>IF(AND(ISNUMBER('Emissions (start here)'!X434),ISNUMBER(Dispersion!$L$11)),'Emissions (start here)'!X434*2000*453.59/8760/3600*Dispersion!$L$11,0)</f>
        <v>0</v>
      </c>
      <c r="AU434" s="74">
        <f>IF(AND(ISNUMBER('Emissions (start here)'!Y434),ISNUMBER(Dispersion!$M$8)),'Emissions (start here)'!Y434*453.59/3600*Dispersion!$M$8,0)</f>
        <v>0</v>
      </c>
      <c r="AV434" s="74">
        <f>IF(AND(ISNUMBER('Emissions (start here)'!Y434),ISNUMBER(Dispersion!$M$9)),'Emissions (start here)'!Y434*453.59/3600*Dispersion!$M$9,0)</f>
        <v>0</v>
      </c>
      <c r="AW434" s="74">
        <f>IF(AND(ISNUMBER('Emissions (start here)'!Z434),ISNUMBER(Dispersion!$M$10)),'Emissions (start here)'!Z434*2000*453.59/8760/3600*Dispersion!$M$10,0)</f>
        <v>0</v>
      </c>
      <c r="AX434" s="74">
        <f>IF(AND(ISNUMBER('Emissions (start here)'!Z434),ISNUMBER(Dispersion!$M$11)),'Emissions (start here)'!Z434*2000*453.59/8760/3600*Dispersion!$M$11,0)</f>
        <v>0</v>
      </c>
      <c r="AY434" s="74">
        <f>IF(AND(ISNUMBER('Emissions (start here)'!AA434),ISNUMBER(Dispersion!$N$8)),'Emissions (start here)'!AA434*453.59/3600*Dispersion!$N$8,0)</f>
        <v>0</v>
      </c>
      <c r="AZ434" s="74">
        <f>IF(AND(ISNUMBER('Emissions (start here)'!AA434),ISNUMBER(Dispersion!$N$9)),'Emissions (start here)'!AA434*453.59/3600*Dispersion!$N$9,0)</f>
        <v>0</v>
      </c>
      <c r="BA434" s="74">
        <f>IF(AND(ISNUMBER('Emissions (start here)'!AB434),ISNUMBER(Dispersion!$N$10)),'Emissions (start here)'!AB434*2000*453.59/8760/3600*Dispersion!$N$10,0)</f>
        <v>0</v>
      </c>
      <c r="BB434" s="74">
        <f>IF(AND(ISNUMBER('Emissions (start here)'!AB434),ISNUMBER(Dispersion!$N$11)),'Emissions (start here)'!AB434*2000*453.59/8760/3600*Dispersion!$N$11,0)</f>
        <v>0</v>
      </c>
      <c r="BC434" s="74">
        <f>IF(AND(ISNUMBER('Emissions (start here)'!AC434),ISNUMBER(Dispersion!$O$8)),'Emissions (start here)'!AC434*453.59/3600*Dispersion!$O$8,0)</f>
        <v>0</v>
      </c>
      <c r="BD434" s="74">
        <f>IF(AND(ISNUMBER('Emissions (start here)'!AC434),ISNUMBER(Dispersion!$O$9)),'Emissions (start here)'!AC434*453.59/3600*Dispersion!$O$9,0)</f>
        <v>0</v>
      </c>
      <c r="BE434" s="74">
        <f>IF(AND(ISNUMBER('Emissions (start here)'!AD434),ISNUMBER(Dispersion!$O$10)),'Emissions (start here)'!AD434*2000*453.59/8760/3600*Dispersion!$O$10,0)</f>
        <v>0</v>
      </c>
      <c r="BF434" s="74">
        <f>IF(AND(ISNUMBER('Emissions (start here)'!AD434),ISNUMBER(Dispersion!$O$11)),'Emissions (start here)'!AD434*2000*453.59/8760/3600*Dispersion!$O$11,0)</f>
        <v>0</v>
      </c>
      <c r="BG434" s="74">
        <f>IF(AND(ISNUMBER('Emissions (start here)'!AE434),ISNUMBER(Dispersion!$P$8)),'Emissions (start here)'!AE434*453.59/3600*Dispersion!$P$8,0)</f>
        <v>0</v>
      </c>
      <c r="BH434" s="74">
        <f>IF(AND(ISNUMBER('Emissions (start here)'!AE434),ISNUMBER(Dispersion!$P$9)),'Emissions (start here)'!AE434*453.59/3600*Dispersion!$P$9,0)</f>
        <v>0</v>
      </c>
      <c r="BI434" s="74">
        <f>IF(AND(ISNUMBER('Emissions (start here)'!AF434),ISNUMBER(Dispersion!$P$10)),'Emissions (start here)'!AF434*2000*453.59/8760/3600*Dispersion!$P$10,0)</f>
        <v>0</v>
      </c>
      <c r="BJ434" s="74">
        <f>IF(AND(ISNUMBER('Emissions (start here)'!AF434),ISNUMBER(Dispersion!$P$11)),'Emissions (start here)'!AF434*2000*453.59/8760/3600*Dispersion!$P$11,0)</f>
        <v>0</v>
      </c>
      <c r="BK434" s="74">
        <f>IF(AND(ISNUMBER('Emissions (start here)'!AG434),ISNUMBER(Dispersion!$Q$8)),'Emissions (start here)'!AG434*453.59/3600*Dispersion!$Q$8,0)</f>
        <v>0</v>
      </c>
      <c r="BL434" s="74">
        <f>IF(AND(ISNUMBER('Emissions (start here)'!AG434),ISNUMBER(Dispersion!$Q$9)),'Emissions (start here)'!AG434*453.59/3600*Dispersion!$Q$9,0)</f>
        <v>0</v>
      </c>
      <c r="BM434" s="74">
        <f>IF(AND(ISNUMBER('Emissions (start here)'!AH434),ISNUMBER(Dispersion!$Q$10)),'Emissions (start here)'!AH434*2000*453.59/8760/3600*Dispersion!$Q$10,0)</f>
        <v>0</v>
      </c>
      <c r="BN434" s="74">
        <f>IF(AND(ISNUMBER('Emissions (start here)'!AH434),ISNUMBER(Dispersion!$Q$11)),'Emissions (start here)'!AH434*2000*453.59/8760/3600*Dispersion!$Q$11,0)</f>
        <v>0</v>
      </c>
      <c r="BO434" s="74">
        <f>IF(AND(ISNUMBER('Emissions (start here)'!AI434),ISNUMBER(Dispersion!$R$8)),'Emissions (start here)'!AI434*453.59/3600*Dispersion!$R$8,0)</f>
        <v>0</v>
      </c>
      <c r="BP434" s="74">
        <f>IF(AND(ISNUMBER('Emissions (start here)'!AI434),ISNUMBER(Dispersion!$R$9)),'Emissions (start here)'!AI434*453.59/3600*Dispersion!$R$9,0)</f>
        <v>0</v>
      </c>
      <c r="BQ434" s="74">
        <f>IF(AND(ISNUMBER('Emissions (start here)'!AJ434),ISNUMBER(Dispersion!$R$10)),'Emissions (start here)'!AJ434*2000*453.59/8760/3600*Dispersion!$R$10,0)</f>
        <v>0</v>
      </c>
      <c r="BR434" s="74">
        <f>IF(AND(ISNUMBER('Emissions (start here)'!AJ434),ISNUMBER(Dispersion!$R$11)),'Emissions (start here)'!AJ434*2000*453.59/8760/3600*Dispersion!$R$11,0)</f>
        <v>0</v>
      </c>
      <c r="BS434" s="74">
        <f>IF(AND(ISNUMBER('Emissions (start here)'!AK434),ISNUMBER(Dispersion!$S$8)),'Emissions (start here)'!AK434*453.59/3600*Dispersion!$S$8,0)</f>
        <v>0</v>
      </c>
      <c r="BT434" s="74">
        <f>IF(AND(ISNUMBER('Emissions (start here)'!AK434),ISNUMBER(Dispersion!$S$9)),'Emissions (start here)'!AK434*453.59/3600*Dispersion!$S$9,0)</f>
        <v>0</v>
      </c>
      <c r="BU434" s="74">
        <f>IF(AND(ISNUMBER('Emissions (start here)'!AL434),ISNUMBER(Dispersion!$S$10)),'Emissions (start here)'!AL434*2000*453.59/8760/3600*Dispersion!$S$10,0)</f>
        <v>0</v>
      </c>
      <c r="BV434" s="74">
        <f>IF(AND(ISNUMBER('Emissions (start here)'!AL434),ISNUMBER(Dispersion!$S$11)),'Emissions (start here)'!AL434*2000*453.59/8760/3600*Dispersion!$S$11,0)</f>
        <v>0</v>
      </c>
      <c r="BW434" s="74">
        <f>IF(AND(ISNUMBER('Emissions (start here)'!AM434),ISNUMBER(Dispersion!$T$8)),'Emissions (start here)'!AM434*453.59/3600*Dispersion!$T$8,0)</f>
        <v>0</v>
      </c>
      <c r="BX434" s="74">
        <f>IF(AND(ISNUMBER('Emissions (start here)'!AM434),ISNUMBER(Dispersion!$T$9)),'Emissions (start here)'!AM434*453.59/3600*Dispersion!$T$9,0)</f>
        <v>0</v>
      </c>
      <c r="BY434" s="74">
        <f>IF(AND(ISNUMBER('Emissions (start here)'!AN434),ISNUMBER(Dispersion!$T$10)),'Emissions (start here)'!AN434*2000*453.59/8760/3600*Dispersion!$T$10,0)</f>
        <v>0</v>
      </c>
      <c r="BZ434" s="74">
        <f>IF(AND(ISNUMBER('Emissions (start here)'!AN434),ISNUMBER(Dispersion!$T$11)),'Emissions (start here)'!AN434*2000*453.59/8760/3600*Dispersion!$T$11,0)</f>
        <v>0</v>
      </c>
      <c r="CA434" s="74">
        <f>IF(AND(ISNUMBER('Emissions (start here)'!AO434),ISNUMBER(Dispersion!$U$8)),'Emissions (start here)'!AO434*453.59/3600*Dispersion!$U$8,0)</f>
        <v>0</v>
      </c>
      <c r="CB434" s="74">
        <f>IF(AND(ISNUMBER('Emissions (start here)'!AO434),ISNUMBER(Dispersion!$U$9)),'Emissions (start here)'!AO434*453.59/3600*Dispersion!$U$9,0)</f>
        <v>0</v>
      </c>
      <c r="CC434" s="74">
        <f>IF(AND(ISNUMBER('Emissions (start here)'!AP434),ISNUMBER(Dispersion!$U$10)),'Emissions (start here)'!AP434*2000*453.59/8760/3600*Dispersion!$U$10,0)</f>
        <v>0</v>
      </c>
      <c r="CD434" s="74">
        <f>IF(AND(ISNUMBER('Emissions (start here)'!AP434),ISNUMBER(Dispersion!$U$11)),'Emissions (start here)'!AP434*2000*453.59/8760/3600*Dispersion!$U$11,0)</f>
        <v>0</v>
      </c>
      <c r="CE434" s="74">
        <f>IF(AND(ISNUMBER('Emissions (start here)'!AQ434),ISNUMBER(Dispersion!$V$8)),'Emissions (start here)'!AQ434*453.59/3600*Dispersion!$V$8,0)</f>
        <v>0</v>
      </c>
      <c r="CF434" s="74">
        <f>IF(AND(ISNUMBER('Emissions (start here)'!AQ434),ISNUMBER(Dispersion!$V$9)),'Emissions (start here)'!AQ434*453.59/3600*Dispersion!$V$9,0)</f>
        <v>0</v>
      </c>
      <c r="CG434" s="74">
        <f>IF(AND(ISNUMBER('Emissions (start here)'!AR434),ISNUMBER(Dispersion!$V$10)),'Emissions (start here)'!AR434*2000*453.59/8760/3600*Dispersion!$V$10,0)</f>
        <v>0</v>
      </c>
      <c r="CH434" s="74">
        <f>IF(AND(ISNUMBER('Emissions (start here)'!AR434),ISNUMBER(Dispersion!$V$11)),'Emissions (start here)'!AR434*2000*453.59/8760/3600*Dispersion!$V$11,0)</f>
        <v>0</v>
      </c>
      <c r="CI434" s="74">
        <f>IF(AND(ISNUMBER('Emissions (start here)'!AS434),ISNUMBER(Dispersion!$W$8)),'Emissions (start here)'!AS434*453.59/3600*Dispersion!$W$8,0)</f>
        <v>0</v>
      </c>
      <c r="CJ434" s="74">
        <f>IF(AND(ISNUMBER('Emissions (start here)'!AS434),ISNUMBER(Dispersion!$W$9)),'Emissions (start here)'!AS434*453.59/3600*Dispersion!$W$9,0)</f>
        <v>0</v>
      </c>
      <c r="CK434" s="74">
        <f>IF(AND(ISNUMBER('Emissions (start here)'!AT434),ISNUMBER(Dispersion!$W$10)),'Emissions (start here)'!AT434*2000*453.59/8760/3600*Dispersion!$W$10,0)</f>
        <v>0</v>
      </c>
      <c r="CL434" s="74">
        <f>IF(AND(ISNUMBER('Emissions (start here)'!AT434),ISNUMBER(Dispersion!$W$11)),'Emissions (start here)'!AT434*2000*453.59/8760/3600*Dispersion!$W$11,0)</f>
        <v>0</v>
      </c>
      <c r="CM434" s="74">
        <f>IF(AND(ISNUMBER('Emissions (start here)'!AU434),ISNUMBER(Dispersion!$X$8)),'Emissions (start here)'!AU434*453.59/3600*Dispersion!$X$8,0)</f>
        <v>0</v>
      </c>
      <c r="CN434" s="74">
        <f>IF(AND(ISNUMBER('Emissions (start here)'!AU434),ISNUMBER(Dispersion!$X$9)),'Emissions (start here)'!AU434*453.59/3600*Dispersion!$X$9,0)</f>
        <v>0</v>
      </c>
      <c r="CO434" s="74">
        <f>IF(AND(ISNUMBER('Emissions (start here)'!AV434),ISNUMBER(Dispersion!$X$10)),'Emissions (start here)'!AV434*2000*453.59/8760/3600*Dispersion!$X$10,0)</f>
        <v>0</v>
      </c>
      <c r="CP434" s="74">
        <f>IF(AND(ISNUMBER('Emissions (start here)'!AV434),ISNUMBER(Dispersion!$X$11)),'Emissions (start here)'!AV434*2000*453.59/8760/3600*Dispersion!$X$11,0)</f>
        <v>0</v>
      </c>
      <c r="CQ434" s="74">
        <f>IF(AND(ISNUMBER('Emissions (start here)'!AW434),ISNUMBER(Dispersion!$Y$8)),'Emissions (start here)'!AW434*453.59/3600*Dispersion!$Y$8,0)</f>
        <v>0</v>
      </c>
      <c r="CR434" s="74">
        <f>IF(AND(ISNUMBER('Emissions (start here)'!AW434),ISNUMBER(Dispersion!$Y$9)),'Emissions (start here)'!AW434*453.59/3600*Dispersion!$Y$9,0)</f>
        <v>0</v>
      </c>
      <c r="CS434" s="74">
        <f>IF(AND(ISNUMBER('Emissions (start here)'!AX434),ISNUMBER(Dispersion!$Y$10)),'Emissions (start here)'!AX434*2000*453.59/8760/3600*Dispersion!$Y$10,0)</f>
        <v>0</v>
      </c>
      <c r="CT434" s="74">
        <f>IF(AND(ISNUMBER('Emissions (start here)'!AX434),ISNUMBER(Dispersion!$Y$11)),'Emissions (start here)'!AX434*2000*453.59/8760/3600*Dispersion!$Y$11,0)</f>
        <v>0</v>
      </c>
      <c r="CU434" s="74">
        <f>IF(AND(ISNUMBER('Emissions (start here)'!AY434),ISNUMBER(Dispersion!$Z$8)),'Emissions (start here)'!AY434*453.59/3600*Dispersion!$Z$8,0)</f>
        <v>0</v>
      </c>
      <c r="CV434" s="74">
        <f>IF(AND(ISNUMBER('Emissions (start here)'!AY434),ISNUMBER(Dispersion!$Z$9)),'Emissions (start here)'!AY434*453.59/3600*Dispersion!$Z$9,0)</f>
        <v>0</v>
      </c>
      <c r="CW434" s="74">
        <f>IF(AND(ISNUMBER('Emissions (start here)'!AZ434),ISNUMBER(Dispersion!$Z$10)),'Emissions (start here)'!AZ434*2000*453.59/8760/3600*Dispersion!$Z$10,0)</f>
        <v>0</v>
      </c>
      <c r="CX434" s="74">
        <f>IF(AND(ISNUMBER('Emissions (start here)'!AZ434),ISNUMBER(Dispersion!$Z$11)),'Emissions (start here)'!AZ434*2000*453.59/8760/3600*Dispersion!$Z$11,0)</f>
        <v>0</v>
      </c>
      <c r="CY434" s="74">
        <f>IF(AND(ISNUMBER('Emissions (start here)'!BA434),ISNUMBER(Dispersion!$AA$8)),'Emissions (start here)'!BA434*453.59/3600*Dispersion!$AA$8,0)</f>
        <v>0</v>
      </c>
      <c r="CZ434" s="74">
        <f>IF(AND(ISNUMBER('Emissions (start here)'!BA434),ISNUMBER(Dispersion!$AA$9)),'Emissions (start here)'!BA434*453.59/3600*Dispersion!$AA$9,0)</f>
        <v>0</v>
      </c>
      <c r="DA434" s="74">
        <f>IF(AND(ISNUMBER('Emissions (start here)'!BB434),ISNUMBER(Dispersion!$AA$10)),'Emissions (start here)'!BB434*2000*453.59/8760/3600*Dispersion!$AA$10,0)</f>
        <v>0</v>
      </c>
      <c r="DB434" s="74">
        <f>IF(AND(ISNUMBER('Emissions (start here)'!BB434),ISNUMBER(Dispersion!$AA$11)),'Emissions (start here)'!BB434*2000*453.59/8760/3600*Dispersion!$AA$11,0)</f>
        <v>0</v>
      </c>
      <c r="DC434" s="74">
        <f>IF(AND(ISNUMBER('Emissions (start here)'!BC434),ISNUMBER(Dispersion!$AB$8)),'Emissions (start here)'!BC434*453.59/3600*Dispersion!$AB$8,0)</f>
        <v>0</v>
      </c>
      <c r="DD434" s="74">
        <f>IF(AND(ISNUMBER('Emissions (start here)'!BC434),ISNUMBER(Dispersion!$AB$9)),'Emissions (start here)'!BC434*453.59/3600*Dispersion!$AB$9,0)</f>
        <v>0</v>
      </c>
      <c r="DE434" s="74">
        <f>IF(AND(ISNUMBER('Emissions (start here)'!BD434),ISNUMBER(Dispersion!$AB$10)),'Emissions (start here)'!BD434*2000*453.59/8760/3600*Dispersion!$AB$10,0)</f>
        <v>0</v>
      </c>
      <c r="DF434" s="74">
        <f>IF(AND(ISNUMBER('Emissions (start here)'!BD434),ISNUMBER(Dispersion!$AB$11)),'Emissions (start here)'!BD434*2000*453.59/8760/3600*Dispersion!$AB$11,0)</f>
        <v>0</v>
      </c>
      <c r="DG434" s="74">
        <f>IF(AND(ISNUMBER('Emissions (start here)'!BE434),ISNUMBER(Dispersion!$AC$8)),'Emissions (start here)'!BE434*453.59/3600*Dispersion!$AC$8,0)</f>
        <v>0</v>
      </c>
      <c r="DH434" s="74">
        <f>IF(AND(ISNUMBER('Emissions (start here)'!BE434),ISNUMBER(Dispersion!$AC$9)),'Emissions (start here)'!BE434*453.59/3600*Dispersion!$AC$9,0)</f>
        <v>0</v>
      </c>
      <c r="DI434" s="74">
        <f>IF(AND(ISNUMBER('Emissions (start here)'!BF434),ISNUMBER(Dispersion!$AC$10)),'Emissions (start here)'!BF434*2000*453.59/8760/3600*Dispersion!$AC$10,0)</f>
        <v>0</v>
      </c>
      <c r="DJ434" s="74">
        <f>IF(AND(ISNUMBER('Emissions (start here)'!BF434),ISNUMBER(Dispersion!$AC$11)),'Emissions (start here)'!BF434*2000*453.59/8760/3600*Dispersion!$AC$11,0)</f>
        <v>0</v>
      </c>
      <c r="DK434" s="74">
        <f>IF(AND(ISNUMBER('Emissions (start here)'!BG434),ISNUMBER(Dispersion!$AD$8)),'Emissions (start here)'!BG434*453.59/3600*Dispersion!$AD$8,0)</f>
        <v>0</v>
      </c>
      <c r="DL434" s="74">
        <f>IF(AND(ISNUMBER('Emissions (start here)'!BG434),ISNUMBER(Dispersion!$AD$9)),'Emissions (start here)'!BG434*453.59/3600*Dispersion!$AD$9,0)</f>
        <v>0</v>
      </c>
      <c r="DM434" s="74">
        <f>IF(AND(ISNUMBER('Emissions (start here)'!BH434),ISNUMBER(Dispersion!$AD$10)),'Emissions (start here)'!BH434*2000*453.59/8760/3600*Dispersion!$AD$10,0)</f>
        <v>0</v>
      </c>
      <c r="DN434" s="74">
        <f>IF(AND(ISNUMBER('Emissions (start here)'!BH434),ISNUMBER(Dispersion!$AD$11)),'Emissions (start here)'!BH434*2000*453.59/8760/3600*Dispersion!$AD$11,0)</f>
        <v>0</v>
      </c>
      <c r="DO434" s="74">
        <f>IF(AND(ISNUMBER('Emissions (start here)'!BI434),ISNUMBER(Dispersion!$AE$8)),'Emissions (start here)'!BI434*453.59/3600*Dispersion!$AE$8,0)</f>
        <v>0</v>
      </c>
      <c r="DP434" s="74">
        <f>IF(AND(ISNUMBER('Emissions (start here)'!BI434),ISNUMBER(Dispersion!$AE$9)),'Emissions (start here)'!BI434*453.59/3600*Dispersion!$AE$9,0)</f>
        <v>0</v>
      </c>
      <c r="DQ434" s="74">
        <f>IF(AND(ISNUMBER('Emissions (start here)'!BJ434),ISNUMBER(Dispersion!$AE$10)),'Emissions (start here)'!BJ434*2000*453.59/8760/3600*Dispersion!$AE$10,0)</f>
        <v>0</v>
      </c>
      <c r="DR434" s="74">
        <f>IF(AND(ISNUMBER('Emissions (start here)'!BJ434),ISNUMBER(Dispersion!$AE$11)),'Emissions (start here)'!BJ434*2000*453.59/8760/3600*Dispersion!$AE$11,0)</f>
        <v>0</v>
      </c>
      <c r="DS434" s="74">
        <f>IF(AND(ISNUMBER('Emissions (start here)'!BK434),ISNUMBER(Dispersion!$AF$8)),'Emissions (start here)'!BK434*453.59/3600*Dispersion!$AF$8,0)</f>
        <v>0</v>
      </c>
      <c r="DT434" s="74">
        <f>IF(AND(ISNUMBER('Emissions (start here)'!BK434),ISNUMBER(Dispersion!$AF$9)),'Emissions (start here)'!BK434*453.59/3600*Dispersion!$AF$9,0)</f>
        <v>0</v>
      </c>
      <c r="DU434" s="74">
        <f>IF(AND(ISNUMBER('Emissions (start here)'!BL434),ISNUMBER(Dispersion!$AF$10)),'Emissions (start here)'!BL434*2000*453.59/8760/3600*Dispersion!$AF$10,0)</f>
        <v>0</v>
      </c>
      <c r="DV434" s="74">
        <f>IF(AND(ISNUMBER('Emissions (start here)'!BL434),ISNUMBER(Dispersion!$AF$11)),'Emissions (start here)'!BL434*2000*453.59/8760/3600*Dispersion!$AF$11,0)</f>
        <v>0</v>
      </c>
      <c r="DW434" s="74">
        <f>IF(AND(ISNUMBER('Emissions (start here)'!BM434),ISNUMBER(Dispersion!$AG$8)),'Emissions (start here)'!BM434*453.59/3600*Dispersion!$AG$8,0)</f>
        <v>0</v>
      </c>
      <c r="DX434" s="74">
        <f>IF(AND(ISNUMBER('Emissions (start here)'!BM434),ISNUMBER(Dispersion!$AG$9)),'Emissions (start here)'!BM434*453.59/3600*Dispersion!$AG$9,0)</f>
        <v>0</v>
      </c>
      <c r="DY434" s="74">
        <f>IF(AND(ISNUMBER('Emissions (start here)'!BN434),ISNUMBER(Dispersion!$AG$10)),'Emissions (start here)'!BN434*2000*453.59/8760/3600*Dispersion!$AG$10,0)</f>
        <v>0</v>
      </c>
      <c r="DZ434" s="74">
        <f>IF(AND(ISNUMBER('Emissions (start here)'!BN434),ISNUMBER(Dispersion!$AG$11)),'Emissions (start here)'!BN434*2000*453.59/8760/3600*Dispersion!$AG$11,0)</f>
        <v>0</v>
      </c>
      <c r="EA434" s="74">
        <f>IF(AND(ISNUMBER('Emissions (start here)'!BO434),ISNUMBER(Dispersion!$AH$8)),'Emissions (start here)'!BO434*453.59/3600*Dispersion!$AH$8,0)</f>
        <v>0</v>
      </c>
      <c r="EB434" s="74">
        <f>IF(AND(ISNUMBER('Emissions (start here)'!BO434),ISNUMBER(Dispersion!$AH$9)),'Emissions (start here)'!BO434*453.59/3600*Dispersion!$AH$9,0)</f>
        <v>0</v>
      </c>
      <c r="EC434" s="74">
        <f>IF(AND(ISNUMBER('Emissions (start here)'!BP434),ISNUMBER(Dispersion!$AH$10)),'Emissions (start here)'!BP434*2000*453.59/8760/3600*Dispersion!$AH$10,0)</f>
        <v>0</v>
      </c>
      <c r="ED434" s="74">
        <f>IF(AND(ISNUMBER('Emissions (start here)'!BP434),ISNUMBER(Dispersion!$AH$11)),'Emissions (start here)'!BP434*2000*453.59/8760/3600*Dispersion!$AH$11,0)</f>
        <v>0</v>
      </c>
      <c r="EE434" s="74">
        <f>IF(AND(ISNUMBER('Emissions (start here)'!BQ434),ISNUMBER(Dispersion!$AI$8)),'Emissions (start here)'!BQ434*453.59/3600*Dispersion!$AI$8,0)</f>
        <v>0</v>
      </c>
      <c r="EF434" s="74">
        <f>IF(AND(ISNUMBER('Emissions (start here)'!BQ434),ISNUMBER(Dispersion!$AI$9)),'Emissions (start here)'!BQ434*453.59/3600*Dispersion!$AI$9,0)</f>
        <v>0</v>
      </c>
      <c r="EG434" s="74">
        <f>IF(AND(ISNUMBER('Emissions (start here)'!BR434),ISNUMBER(Dispersion!$AI$10)),'Emissions (start here)'!BR434*2000*453.59/8760/3600*Dispersion!$AI$10,0)</f>
        <v>0</v>
      </c>
      <c r="EH434" s="74">
        <f>IF(AND(ISNUMBER('Emissions (start here)'!BR434),ISNUMBER(Dispersion!$AI$11)),'Emissions (start here)'!BR434*2000*453.59/8760/3600*Dispersion!$AI$11,0)</f>
        <v>0</v>
      </c>
      <c r="EI434" s="74">
        <f>IF(AND(ISNUMBER('Emissions (start here)'!BS434),ISNUMBER(Dispersion!$AJ$8)),'Emissions (start here)'!BS434*453.59/3600*Dispersion!$AJ$8,0)</f>
        <v>0</v>
      </c>
      <c r="EJ434" s="74">
        <f>IF(AND(ISNUMBER('Emissions (start here)'!BS434),ISNUMBER(Dispersion!$AJ$9)),'Emissions (start here)'!BS434*453.59/3600*Dispersion!$AJ$9,0)</f>
        <v>0</v>
      </c>
      <c r="EK434" s="74">
        <f>IF(AND(ISNUMBER('Emissions (start here)'!BT434),ISNUMBER(Dispersion!$AJ$10)),'Emissions (start here)'!BT434*2000*453.59/8760/3600*Dispersion!$AJ$10,0)</f>
        <v>0</v>
      </c>
      <c r="EL434" s="74">
        <f>IF(AND(ISNUMBER('Emissions (start here)'!BT434),ISNUMBER(Dispersion!$AJ$11)),'Emissions (start here)'!BT434*2000*453.59/8760/3600*Dispersion!$AJ$11,0)</f>
        <v>0</v>
      </c>
      <c r="EM434" s="74">
        <f>IF(AND(ISNUMBER('Emissions (start here)'!BU434),ISNUMBER(Dispersion!$AK$8)),'Emissions (start here)'!BU434*453.59/3600*Dispersion!$AK$8,0)</f>
        <v>0</v>
      </c>
      <c r="EN434" s="74">
        <f>IF(AND(ISNUMBER('Emissions (start here)'!BU434),ISNUMBER(Dispersion!$AK$9)),'Emissions (start here)'!BU434*453.59/3600*Dispersion!$AK$9,0)</f>
        <v>0</v>
      </c>
      <c r="EO434" s="74">
        <f>IF(AND(ISNUMBER('Emissions (start here)'!BV434),ISNUMBER(Dispersion!$AK$10)),'Emissions (start here)'!BV434*2000*453.59/8760/3600*Dispersion!$AK$10,0)</f>
        <v>0</v>
      </c>
      <c r="EP434" s="74">
        <f>IF(AND(ISNUMBER('Emissions (start here)'!BV434),ISNUMBER(Dispersion!$AK$11)),'Emissions (start here)'!BV434*2000*453.59/8760/3600*Dispersion!$AK$11,0)</f>
        <v>0</v>
      </c>
      <c r="EQ434" s="74">
        <f>IF(AND(ISNUMBER('Emissions (start here)'!BW434),ISNUMBER(Dispersion!$AL$8)),'Emissions (start here)'!BW434*453.59/3600*Dispersion!$AL$8,0)</f>
        <v>0</v>
      </c>
      <c r="ER434" s="74">
        <f>IF(AND(ISNUMBER('Emissions (start here)'!BW434),ISNUMBER(Dispersion!$AL$9)),'Emissions (start here)'!BW434*453.59/3600*Dispersion!$AL$9,0)</f>
        <v>0</v>
      </c>
      <c r="ES434" s="74">
        <f>IF(AND(ISNUMBER('Emissions (start here)'!BX434),ISNUMBER(Dispersion!$AL$10)),'Emissions (start here)'!BX434*2000*453.59/8760/3600*Dispersion!$AL$10,0)</f>
        <v>0</v>
      </c>
      <c r="ET434" s="74">
        <f>IF(AND(ISNUMBER('Emissions (start here)'!BX434),ISNUMBER(Dispersion!$AL$11)),'Emissions (start here)'!BX434*2000*453.59/8760/3600*Dispersion!$AL$11,0)</f>
        <v>0</v>
      </c>
      <c r="EU434" s="74">
        <f>IF(AND(ISNUMBER('Emissions (start here)'!BY434),ISNUMBER(Dispersion!$AM$8)),'Emissions (start here)'!BY434*453.59/3600*Dispersion!$AM$8,0)</f>
        <v>0</v>
      </c>
      <c r="EV434" s="74">
        <f>IF(AND(ISNUMBER('Emissions (start here)'!BY434),ISNUMBER(Dispersion!$AM$9)),'Emissions (start here)'!BY434*453.59/3600*Dispersion!$AM$9,0)</f>
        <v>0</v>
      </c>
      <c r="EW434" s="74">
        <f>IF(AND(ISNUMBER('Emissions (start here)'!BZ434),ISNUMBER(Dispersion!$AM$10)),'Emissions (start here)'!BZ434*2000*453.59/8760/3600*Dispersion!$AM$10,0)</f>
        <v>0</v>
      </c>
      <c r="EX434" s="74">
        <f>IF(AND(ISNUMBER('Emissions (start here)'!BZ434),ISNUMBER(Dispersion!$AM$11)),'Emissions (start here)'!BZ434*2000*453.59/8760/3600*Dispersion!$AM$11,0)</f>
        <v>0</v>
      </c>
      <c r="EY434" s="74">
        <f>IF(AND(ISNUMBER('Emissions (start here)'!CA434),ISNUMBER(Dispersion!$AN$8)),'Emissions (start here)'!CA434*453.59/3600*Dispersion!$AN$8,0)</f>
        <v>0</v>
      </c>
      <c r="EZ434" s="74">
        <f>IF(AND(ISNUMBER('Emissions (start here)'!CA434),ISNUMBER(Dispersion!$AN$9)),'Emissions (start here)'!CA434*453.59/3600*Dispersion!$AN$9,0)</f>
        <v>0</v>
      </c>
      <c r="FA434" s="74">
        <f>IF(AND(ISNUMBER('Emissions (start here)'!CB434),ISNUMBER(Dispersion!$AN$10)),'Emissions (start here)'!CB434*2000*453.59/8760/3600*Dispersion!$AN$10,0)</f>
        <v>0</v>
      </c>
      <c r="FB434" s="74">
        <f>IF(AND(ISNUMBER('Emissions (start here)'!CB434),ISNUMBER(Dispersion!$AN$11)),'Emissions (start here)'!CB434*2000*453.59/8760/3600*Dispersion!$AN$11,0)</f>
        <v>0</v>
      </c>
      <c r="FC434" s="74">
        <f>IF(AND(ISNUMBER('Emissions (start here)'!CC434),ISNUMBER(Dispersion!$AO$8)),'Emissions (start here)'!CC434*453.59/3600*Dispersion!$AO$8,0)</f>
        <v>0</v>
      </c>
      <c r="FD434" s="74">
        <f>IF(AND(ISNUMBER('Emissions (start here)'!CC434),ISNUMBER(Dispersion!$AO$9)),'Emissions (start here)'!CC434*453.59/3600*Dispersion!$AO$9,0)</f>
        <v>0</v>
      </c>
      <c r="FE434" s="74">
        <f>IF(AND(ISNUMBER('Emissions (start here)'!CD434),ISNUMBER(Dispersion!$AO$10)),'Emissions (start here)'!CD434*2000*453.59/8760/3600*Dispersion!$AO$10,0)</f>
        <v>0</v>
      </c>
      <c r="FF434" s="74">
        <f>IF(AND(ISNUMBER('Emissions (start here)'!CD434),ISNUMBER(Dispersion!$AO$11)),'Emissions (start here)'!CD434*2000*453.59/8760/3600*Dispersion!$AO$11,0)</f>
        <v>0</v>
      </c>
      <c r="FG434" s="74">
        <f>IF(AND(ISNUMBER('Emissions (start here)'!CE434),ISNUMBER(Dispersion!$AP$8)),'Emissions (start here)'!CE434*453.59/3600*Dispersion!$AP$8,0)</f>
        <v>0</v>
      </c>
      <c r="FH434" s="74">
        <f>IF(AND(ISNUMBER('Emissions (start here)'!CE434),ISNUMBER(Dispersion!$AP$9)),'Emissions (start here)'!CE434*453.59/3600*Dispersion!$AP$9,0)</f>
        <v>0</v>
      </c>
      <c r="FI434" s="74">
        <f>IF(AND(ISNUMBER('Emissions (start here)'!CF434),ISNUMBER(Dispersion!$AP$10)),'Emissions (start here)'!CF434*2000*453.59/8760/3600*Dispersion!$AP$10,0)</f>
        <v>0</v>
      </c>
      <c r="FJ434" s="74">
        <f>IF(AND(ISNUMBER('Emissions (start here)'!CF434),ISNUMBER(Dispersion!$AP$11)),'Emissions (start here)'!CF434*2000*453.59/8760/3600*Dispersion!$AP$11,0)</f>
        <v>0</v>
      </c>
      <c r="FK434" s="74">
        <f>IF(AND(ISNUMBER('Emissions (start here)'!CG434),ISNUMBER(Dispersion!$AQ$8)),'Emissions (start here)'!CG434*453.59/3600*Dispersion!$AQ$8,0)</f>
        <v>0</v>
      </c>
      <c r="FL434" s="74">
        <f>IF(AND(ISNUMBER('Emissions (start here)'!CG434),ISNUMBER(Dispersion!$AQ$9)),'Emissions (start here)'!CG434*453.59/3600*Dispersion!$AQ$9,0)</f>
        <v>0</v>
      </c>
      <c r="FM434" s="74">
        <f>IF(AND(ISNUMBER('Emissions (start here)'!CH434),ISNUMBER(Dispersion!$AQ$10)),'Emissions (start here)'!CH434*2000*453.59/8760/3600*Dispersion!$AQ$10,0)</f>
        <v>0</v>
      </c>
      <c r="FN434" s="74">
        <f>IF(AND(ISNUMBER('Emissions (start here)'!CH434),ISNUMBER(Dispersion!$AQ$11)),'Emissions (start here)'!CH434*2000*453.59/8760/3600*Dispersion!$AQ$11,0)</f>
        <v>0</v>
      </c>
      <c r="FO434" s="74">
        <f>IF(AND(ISNUMBER('Emissions (start here)'!CI434),ISNUMBER(Dispersion!$AR$8)),'Emissions (start here)'!CI434*453.59/3600*Dispersion!$AR$8,0)</f>
        <v>0</v>
      </c>
      <c r="FP434" s="74">
        <f>IF(AND(ISNUMBER('Emissions (start here)'!CI434),ISNUMBER(Dispersion!$AR$9)),'Emissions (start here)'!CI434*453.59/3600*Dispersion!$AR$9,0)</f>
        <v>0</v>
      </c>
      <c r="FQ434" s="74">
        <f>IF(AND(ISNUMBER('Emissions (start here)'!CJ434),ISNUMBER(Dispersion!$AR$10)),'Emissions (start here)'!CJ434*2000*453.59/8760/3600*Dispersion!$AR$10,0)</f>
        <v>0</v>
      </c>
      <c r="FR434" s="74">
        <f>IF(AND(ISNUMBER('Emissions (start here)'!CJ434),ISNUMBER(Dispersion!$AR$11)),'Emissions (start here)'!CJ434*2000*453.59/8760/3600*Dispersion!$AR$11,0)</f>
        <v>0</v>
      </c>
      <c r="FS434" s="74">
        <f>IF(AND(ISNUMBER('Emissions (start here)'!CK434),ISNUMBER(Dispersion!$AS$8)),'Emissions (start here)'!CK434*453.59/3600*Dispersion!$AS$8,0)</f>
        <v>0</v>
      </c>
      <c r="FT434" s="74">
        <f>IF(AND(ISNUMBER('Emissions (start here)'!CK434),ISNUMBER(Dispersion!$AS$9)),'Emissions (start here)'!CK434*453.59/3600*Dispersion!$AS$9,0)</f>
        <v>0</v>
      </c>
      <c r="FU434" s="74">
        <f>IF(AND(ISNUMBER('Emissions (start here)'!CL434),ISNUMBER(Dispersion!$AS$10)),'Emissions (start here)'!CL434*2000*453.59/8760/3600*Dispersion!$AS$10,0)</f>
        <v>0</v>
      </c>
      <c r="FV434" s="74">
        <f>IF(AND(ISNUMBER('Emissions (start here)'!CL434),ISNUMBER(Dispersion!$AS$11)),'Emissions (start here)'!CL434*2000*453.59/8760/3600*Dispersion!$AS$11,0)</f>
        <v>0</v>
      </c>
      <c r="FW434" s="74">
        <f>IF(AND(ISNUMBER('Emissions (start here)'!CM434),ISNUMBER(Dispersion!$AT$8)),'Emissions (start here)'!CM434*453.59/3600*Dispersion!$AT$8,0)</f>
        <v>0</v>
      </c>
      <c r="FX434" s="74">
        <f>IF(AND(ISNUMBER('Emissions (start here)'!CM434),ISNUMBER(Dispersion!$AT$9)),'Emissions (start here)'!CM434*453.59/3600*Dispersion!$AT$9,0)</f>
        <v>0</v>
      </c>
      <c r="FY434" s="74">
        <f>IF(AND(ISNUMBER('Emissions (start here)'!CN434),ISNUMBER(Dispersion!$AT$10)),'Emissions (start here)'!CN434*2000*453.59/8760/3600*Dispersion!$AT$10,0)</f>
        <v>0</v>
      </c>
      <c r="FZ434" s="74">
        <f>IF(AND(ISNUMBER('Emissions (start here)'!CN434),ISNUMBER(Dispersion!$AT$11)),'Emissions (start here)'!CN434*2000*453.59/8760/3600*Dispersion!$AT$11,0)</f>
        <v>0</v>
      </c>
      <c r="GA434" s="74">
        <f>IF(AND(ISNUMBER('Emissions (start here)'!CO434),ISNUMBER(Dispersion!$AU$8)),'Emissions (start here)'!CO434*453.59/3600*Dispersion!$AU$8,0)</f>
        <v>0</v>
      </c>
      <c r="GB434" s="74">
        <f>IF(AND(ISNUMBER('Emissions (start here)'!CO434),ISNUMBER(Dispersion!$AU$9)),'Emissions (start here)'!CO434*453.59/3600*Dispersion!$AU$9,0)</f>
        <v>0</v>
      </c>
      <c r="GC434" s="74">
        <f>IF(AND(ISNUMBER('Emissions (start here)'!CP434),ISNUMBER(Dispersion!$AU$10)),'Emissions (start here)'!CP434*2000*453.59/8760/3600*Dispersion!$AU$10,0)</f>
        <v>0</v>
      </c>
      <c r="GD434" s="74">
        <f>IF(AND(ISNUMBER('Emissions (start here)'!CP434),ISNUMBER(Dispersion!$AU$11)),'Emissions (start here)'!CP434*2000*453.59/8760/3600*Dispersion!$AU$11,0)</f>
        <v>0</v>
      </c>
      <c r="GE434" s="74">
        <f>IF(AND(ISNUMBER('Emissions (start here)'!CQ434),ISNUMBER(Dispersion!$AV$8)),'Emissions (start here)'!CQ434*453.59/3600*Dispersion!$AV$8,0)</f>
        <v>0</v>
      </c>
      <c r="GF434" s="74">
        <f>IF(AND(ISNUMBER('Emissions (start here)'!CQ434),ISNUMBER(Dispersion!$AV$9)),'Emissions (start here)'!CQ434*453.59/3600*Dispersion!$AV$9,0)</f>
        <v>0</v>
      </c>
      <c r="GG434" s="74">
        <f>IF(AND(ISNUMBER('Emissions (start here)'!CR434),ISNUMBER(Dispersion!$AV$10)),'Emissions (start here)'!CR434*2000*453.59/8760/3600*Dispersion!$AV$10,0)</f>
        <v>0</v>
      </c>
      <c r="GH434" s="74">
        <f>IF(AND(ISNUMBER('Emissions (start here)'!CR434),ISNUMBER(Dispersion!$AV$11)),'Emissions (start here)'!CR434*2000*453.59/8760/3600*Dispersion!$AV$11,0)</f>
        <v>0</v>
      </c>
      <c r="GI434" s="74">
        <f>IF(AND(ISNUMBER('Emissions (start here)'!CS434),ISNUMBER(Dispersion!$AW$8)),'Emissions (start here)'!CS434*453.59/3600*Dispersion!$AW$8,0)</f>
        <v>0</v>
      </c>
      <c r="GJ434" s="74">
        <f>IF(AND(ISNUMBER('Emissions (start here)'!CS434),ISNUMBER(Dispersion!$AW$9)),'Emissions (start here)'!CS434*453.59/3600*Dispersion!$AW$9,0)</f>
        <v>0</v>
      </c>
      <c r="GK434" s="74">
        <f>IF(AND(ISNUMBER('Emissions (start here)'!CT434),ISNUMBER(Dispersion!$AW$10)),'Emissions (start here)'!CT434*2000*453.59/8760/3600*Dispersion!$AW$10,0)</f>
        <v>0</v>
      </c>
      <c r="GL434" s="74">
        <f>IF(AND(ISNUMBER('Emissions (start here)'!CT434),ISNUMBER(Dispersion!$AW$11)),'Emissions (start here)'!CT434*2000*453.59/8760/3600*Dispersion!$AW$11,0)</f>
        <v>0</v>
      </c>
      <c r="GM434" s="74">
        <f>IF(AND(ISNUMBER('Emissions (start here)'!CU434),ISNUMBER(Dispersion!$AX$8)),'Emissions (start here)'!CU434*453.59/3600*Dispersion!$AX$8,0)</f>
        <v>0</v>
      </c>
      <c r="GN434" s="74">
        <f>IF(AND(ISNUMBER('Emissions (start here)'!CU434),ISNUMBER(Dispersion!$AX$9)),'Emissions (start here)'!CU434*453.59/3600*Dispersion!$AX$9,0)</f>
        <v>0</v>
      </c>
      <c r="GO434" s="74">
        <f>IF(AND(ISNUMBER('Emissions (start here)'!CV434),ISNUMBER(Dispersion!$AX$10)),'Emissions (start here)'!CV434*2000*453.59/8760/3600*Dispersion!$AX$10,0)</f>
        <v>0</v>
      </c>
      <c r="GP434" s="74">
        <f>IF(AND(ISNUMBER('Emissions (start here)'!CV434),ISNUMBER(Dispersion!$AX$11)),'Emissions (start here)'!CV434*2000*453.59/8760/3600*Dispersion!$AX$11,0)</f>
        <v>0</v>
      </c>
      <c r="GQ434" s="74">
        <f>IF(AND(ISNUMBER('Emissions (start here)'!CW434),ISNUMBER(Dispersion!$AY$8)),'Emissions (start here)'!CW434*453.59/3600*Dispersion!$AY$8,0)</f>
        <v>0</v>
      </c>
      <c r="GR434" s="74">
        <f>IF(AND(ISNUMBER('Emissions (start here)'!CW434),ISNUMBER(Dispersion!$AY$9)),'Emissions (start here)'!CW434*453.59/3600*Dispersion!$AY$9,0)</f>
        <v>0</v>
      </c>
      <c r="GS434" s="74">
        <f>IF(AND(ISNUMBER('Emissions (start here)'!CX434),ISNUMBER(Dispersion!$AY$10)),'Emissions (start here)'!CX434*2000*453.59/8760/3600*Dispersion!$AY$10,0)</f>
        <v>0</v>
      </c>
      <c r="GT434" s="74">
        <f>IF(AND(ISNUMBER('Emissions (start here)'!CX434),ISNUMBER(Dispersion!$AY$11)),'Emissions (start here)'!CX434*2000*453.59/8760/3600*Dispersion!$AY$11,0)</f>
        <v>0</v>
      </c>
      <c r="GU434" s="74">
        <f>IF(AND(ISNUMBER('Emissions (start here)'!CY434),ISNUMBER(Dispersion!$AZ$8)),'Emissions (start here)'!CY434*453.59/3600*Dispersion!$AZ$8,0)</f>
        <v>0</v>
      </c>
      <c r="GV434" s="74">
        <f>IF(AND(ISNUMBER('Emissions (start here)'!CY434),ISNUMBER(Dispersion!$AZ$9)),'Emissions (start here)'!CY434*453.59/3600*Dispersion!$AZ$9,0)</f>
        <v>0</v>
      </c>
      <c r="GW434" s="74">
        <f>IF(AND(ISNUMBER('Emissions (start here)'!CZ434),ISNUMBER(Dispersion!$AZ$10)),'Emissions (start here)'!CZ434*2000*453.59/8760/3600*Dispersion!$AZ$10,0)</f>
        <v>0</v>
      </c>
      <c r="GX434" s="74">
        <f>IF(AND(ISNUMBER('Emissions (start here)'!CZ434),ISNUMBER(Dispersion!$AZ$11)),'Emissions (start here)'!CZ434*2000*453.59/8760/3600*Dispersion!$AZ$11,0)</f>
        <v>0</v>
      </c>
    </row>
    <row r="435" spans="1:206" x14ac:dyDescent="0.2">
      <c r="A435" s="51" t="str">
        <f>'Tox Values'!C435</f>
        <v>10061-02-6</v>
      </c>
      <c r="B435" s="94" t="str">
        <f>'Tox Values'!D435</f>
        <v>trans-1,3-Dichloropropene</v>
      </c>
      <c r="C435" s="96">
        <f t="shared" si="25"/>
        <v>0</v>
      </c>
      <c r="D435" s="74">
        <f t="shared" si="26"/>
        <v>0</v>
      </c>
      <c r="E435" s="74">
        <f t="shared" si="27"/>
        <v>0</v>
      </c>
      <c r="F435" s="99">
        <f t="shared" si="28"/>
        <v>0</v>
      </c>
      <c r="G435" s="97">
        <f>IF(AND(ISNUMBER('Emissions (start here)'!E435),ISNUMBER(Dispersion!$C$8)),'Emissions (start here)'!E435*453.59/3600*Dispersion!$C$8,0)</f>
        <v>0</v>
      </c>
      <c r="H435" s="74">
        <f>IF(AND(ISNUMBER('Emissions (start here)'!E435),ISNUMBER(Dispersion!$C$9)),'Emissions (start here)'!E435*453.59/3600*Dispersion!$C$9,0)</f>
        <v>0</v>
      </c>
      <c r="I435" s="74">
        <f>IF(AND(ISNUMBER('Emissions (start here)'!F435),ISNUMBER(Dispersion!$C$10)),'Emissions (start here)'!F435*2000*453.59/8760/3600*Dispersion!$C$10,0)</f>
        <v>0</v>
      </c>
      <c r="J435" s="74">
        <f>IF(AND(ISNUMBER('Emissions (start here)'!F435),ISNUMBER(Dispersion!$C$11)),'Emissions (start here)'!F435*2000*453.59/8760/3600*Dispersion!$C$11,0)</f>
        <v>0</v>
      </c>
      <c r="K435" s="74">
        <f>IF(AND(ISNUMBER('Emissions (start here)'!G435),ISNUMBER(Dispersion!$D$8)),'Emissions (start here)'!G435*453.59/3600*Dispersion!$D$8,0)</f>
        <v>0</v>
      </c>
      <c r="L435" s="74">
        <f>IF(AND(ISNUMBER('Emissions (start here)'!G435),ISNUMBER(Dispersion!$D$9)),'Emissions (start here)'!G435*453.59/3600*Dispersion!$D$9,0)</f>
        <v>0</v>
      </c>
      <c r="M435" s="74">
        <f>IF(AND(ISNUMBER('Emissions (start here)'!H435),ISNUMBER(Dispersion!$D$10)),'Emissions (start here)'!H435*2000*453.59/8760/3600*Dispersion!$D$10,0)</f>
        <v>0</v>
      </c>
      <c r="N435" s="74">
        <f>IF(AND(ISNUMBER('Emissions (start here)'!H435),ISNUMBER(Dispersion!$D$11)),'Emissions (start here)'!H435*2000*453.59/8760/3600*Dispersion!$D$11,0)</f>
        <v>0</v>
      </c>
      <c r="O435" s="74">
        <f>IF(AND(ISNUMBER('Emissions (start here)'!I435),ISNUMBER(Dispersion!$E$8)),'Emissions (start here)'!I435*453.59/3600*Dispersion!$E$8,0)</f>
        <v>0</v>
      </c>
      <c r="P435" s="74">
        <f>IF(AND(ISNUMBER('Emissions (start here)'!I435),ISNUMBER(Dispersion!$E$9)),'Emissions (start here)'!I435*453.59/3600*Dispersion!$E$9,0)</f>
        <v>0</v>
      </c>
      <c r="Q435" s="74">
        <f>IF(AND(ISNUMBER('Emissions (start here)'!J435),ISNUMBER(Dispersion!$E$10)),'Emissions (start here)'!J435*2000*453.59/8760/3600*Dispersion!$E$10,0)</f>
        <v>0</v>
      </c>
      <c r="R435" s="74">
        <f>IF(AND(ISNUMBER('Emissions (start here)'!J435),ISNUMBER(Dispersion!$E$11)),'Emissions (start here)'!J435*2000*453.59/8760/3600*Dispersion!$E$11,0)</f>
        <v>0</v>
      </c>
      <c r="S435" s="74">
        <f>IF(AND(ISNUMBER('Emissions (start here)'!K435),ISNUMBER(Dispersion!$F$8)),'Emissions (start here)'!K435*453.59/3600*Dispersion!$F$8,0)</f>
        <v>0</v>
      </c>
      <c r="T435" s="74">
        <f>IF(AND(ISNUMBER('Emissions (start here)'!K435),ISNUMBER(Dispersion!$F$9)),'Emissions (start here)'!K435*453.59/3600*Dispersion!$F$9,0)</f>
        <v>0</v>
      </c>
      <c r="U435" s="74">
        <f>IF(AND(ISNUMBER('Emissions (start here)'!L435),ISNUMBER(Dispersion!$F$10)),'Emissions (start here)'!L435*2000*453.59/8760/3600*Dispersion!$F$10,0)</f>
        <v>0</v>
      </c>
      <c r="V435" s="74">
        <f>IF(AND(ISNUMBER('Emissions (start here)'!L435),ISNUMBER(Dispersion!$F$11)),'Emissions (start here)'!L435*2000*453.59/8760/3600*Dispersion!$F$11,0)</f>
        <v>0</v>
      </c>
      <c r="W435" s="74">
        <f>IF(AND(ISNUMBER('Emissions (start here)'!M435),ISNUMBER(Dispersion!$G$8)),'Emissions (start here)'!M435*453.59/3600*Dispersion!$G$8,0)</f>
        <v>0</v>
      </c>
      <c r="X435" s="74">
        <f>IF(AND(ISNUMBER('Emissions (start here)'!M435),ISNUMBER(Dispersion!$G$9)),'Emissions (start here)'!M435*453.59/3600*Dispersion!$G$9,0)</f>
        <v>0</v>
      </c>
      <c r="Y435" s="74">
        <f>IF(AND(ISNUMBER('Emissions (start here)'!N435),ISNUMBER(Dispersion!$G$10)),'Emissions (start here)'!N435*2000*453.59/8760/3600*Dispersion!$G$10,0)</f>
        <v>0</v>
      </c>
      <c r="Z435" s="74">
        <f>IF(AND(ISNUMBER('Emissions (start here)'!N435),ISNUMBER(Dispersion!$G$11)),'Emissions (start here)'!N435*2000*453.59/8760/3600*Dispersion!$G$11,0)</f>
        <v>0</v>
      </c>
      <c r="AA435" s="74">
        <f>IF(AND(ISNUMBER('Emissions (start here)'!O435),ISNUMBER(Dispersion!$H$8)),'Emissions (start here)'!O435*453.59/3600*Dispersion!$H$8,0)</f>
        <v>0</v>
      </c>
      <c r="AB435" s="74">
        <f>IF(AND(ISNUMBER('Emissions (start here)'!O435),ISNUMBER(Dispersion!$H$9)),'Emissions (start here)'!O435*453.59/3600*Dispersion!$H$9,0)</f>
        <v>0</v>
      </c>
      <c r="AC435" s="74">
        <f>IF(AND(ISNUMBER('Emissions (start here)'!P435),ISNUMBER(Dispersion!$H$10)),'Emissions (start here)'!P435*2000*453.59/8760/3600*Dispersion!$H$10,0)</f>
        <v>0</v>
      </c>
      <c r="AD435" s="74">
        <f>IF(AND(ISNUMBER('Emissions (start here)'!P435),ISNUMBER(Dispersion!$H$11)),'Emissions (start here)'!P435*2000*453.59/8760/3600*Dispersion!$H$11,0)</f>
        <v>0</v>
      </c>
      <c r="AE435" s="74">
        <f>IF(AND(ISNUMBER('Emissions (start here)'!Q435),ISNUMBER(Dispersion!$I$8)),'Emissions (start here)'!Q435*453.59/3600*Dispersion!$I$8,0)</f>
        <v>0</v>
      </c>
      <c r="AF435" s="74">
        <f>IF(AND(ISNUMBER('Emissions (start here)'!Q435),ISNUMBER(Dispersion!$I$9)),'Emissions (start here)'!Q435*453.59/3600*Dispersion!$I$9,0)</f>
        <v>0</v>
      </c>
      <c r="AG435" s="74">
        <f>IF(AND(ISNUMBER('Emissions (start here)'!R435),ISNUMBER(Dispersion!$I$10)),'Emissions (start here)'!R435*2000*453.59/8760/3600*Dispersion!$I$10,0)</f>
        <v>0</v>
      </c>
      <c r="AH435" s="74">
        <f>IF(AND(ISNUMBER('Emissions (start here)'!R435),ISNUMBER(Dispersion!$I$11)),'Emissions (start here)'!R435*2000*453.59/8760/3600*Dispersion!$I$11,0)</f>
        <v>0</v>
      </c>
      <c r="AI435" s="74">
        <f>IF(AND(ISNUMBER('Emissions (start here)'!S435),ISNUMBER(Dispersion!$J$8)),'Emissions (start here)'!S435*453.59/3600*Dispersion!$J$8,0)</f>
        <v>0</v>
      </c>
      <c r="AJ435" s="74">
        <f>IF(AND(ISNUMBER('Emissions (start here)'!S435),ISNUMBER(Dispersion!$J$9)),'Emissions (start here)'!S435*453.59/3600*Dispersion!$J$9,0)</f>
        <v>0</v>
      </c>
      <c r="AK435" s="74">
        <f>IF(AND(ISNUMBER('Emissions (start here)'!T435),ISNUMBER(Dispersion!$J$10)),'Emissions (start here)'!T435*2000*453.59/8760/3600*Dispersion!$J$10,0)</f>
        <v>0</v>
      </c>
      <c r="AL435" s="74">
        <f>IF(AND(ISNUMBER('Emissions (start here)'!T435),ISNUMBER(Dispersion!$J$11)),'Emissions (start here)'!T435*2000*453.59/8760/3600*Dispersion!$J$11,0)</f>
        <v>0</v>
      </c>
      <c r="AM435" s="74">
        <f>IF(AND(ISNUMBER('Emissions (start here)'!U435),ISNUMBER(Dispersion!$K$8)),'Emissions (start here)'!U435*453.59/3600*Dispersion!$K$8,0)</f>
        <v>0</v>
      </c>
      <c r="AN435" s="74">
        <f>IF(AND(ISNUMBER('Emissions (start here)'!U435),ISNUMBER(Dispersion!$K$9)),'Emissions (start here)'!U435*453.59/3600*Dispersion!$K$9,0)</f>
        <v>0</v>
      </c>
      <c r="AO435" s="74">
        <f>IF(AND(ISNUMBER('Emissions (start here)'!V435),ISNUMBER(Dispersion!$K$10)),'Emissions (start here)'!V435*2000*453.59/8760/3600*Dispersion!$K$10,0)</f>
        <v>0</v>
      </c>
      <c r="AP435" s="74">
        <f>IF(AND(ISNUMBER('Emissions (start here)'!V435),ISNUMBER(Dispersion!$K$11)),'Emissions (start here)'!V435*2000*453.59/8760/3600*Dispersion!$K$11,0)</f>
        <v>0</v>
      </c>
      <c r="AQ435" s="74">
        <f>IF(AND(ISNUMBER('Emissions (start here)'!W435),ISNUMBER(Dispersion!$L$8)),'Emissions (start here)'!W435*453.59/3600*Dispersion!$L$8,0)</f>
        <v>0</v>
      </c>
      <c r="AR435" s="74">
        <f>IF(AND(ISNUMBER('Emissions (start here)'!W435),ISNUMBER(Dispersion!$L$9)),'Emissions (start here)'!W435*453.59/3600*Dispersion!$L$9,0)</f>
        <v>0</v>
      </c>
      <c r="AS435" s="74">
        <f>IF(AND(ISNUMBER('Emissions (start here)'!X435),ISNUMBER(Dispersion!$L$10)),'Emissions (start here)'!X435*2000*453.59/8760/3600*Dispersion!$L$10,0)</f>
        <v>0</v>
      </c>
      <c r="AT435" s="74">
        <f>IF(AND(ISNUMBER('Emissions (start here)'!X435),ISNUMBER(Dispersion!$L$11)),'Emissions (start here)'!X435*2000*453.59/8760/3600*Dispersion!$L$11,0)</f>
        <v>0</v>
      </c>
      <c r="AU435" s="74">
        <f>IF(AND(ISNUMBER('Emissions (start here)'!Y435),ISNUMBER(Dispersion!$M$8)),'Emissions (start here)'!Y435*453.59/3600*Dispersion!$M$8,0)</f>
        <v>0</v>
      </c>
      <c r="AV435" s="74">
        <f>IF(AND(ISNUMBER('Emissions (start here)'!Y435),ISNUMBER(Dispersion!$M$9)),'Emissions (start here)'!Y435*453.59/3600*Dispersion!$M$9,0)</f>
        <v>0</v>
      </c>
      <c r="AW435" s="74">
        <f>IF(AND(ISNUMBER('Emissions (start here)'!Z435),ISNUMBER(Dispersion!$M$10)),'Emissions (start here)'!Z435*2000*453.59/8760/3600*Dispersion!$M$10,0)</f>
        <v>0</v>
      </c>
      <c r="AX435" s="74">
        <f>IF(AND(ISNUMBER('Emissions (start here)'!Z435),ISNUMBER(Dispersion!$M$11)),'Emissions (start here)'!Z435*2000*453.59/8760/3600*Dispersion!$M$11,0)</f>
        <v>0</v>
      </c>
      <c r="AY435" s="74">
        <f>IF(AND(ISNUMBER('Emissions (start here)'!AA435),ISNUMBER(Dispersion!$N$8)),'Emissions (start here)'!AA435*453.59/3600*Dispersion!$N$8,0)</f>
        <v>0</v>
      </c>
      <c r="AZ435" s="74">
        <f>IF(AND(ISNUMBER('Emissions (start here)'!AA435),ISNUMBER(Dispersion!$N$9)),'Emissions (start here)'!AA435*453.59/3600*Dispersion!$N$9,0)</f>
        <v>0</v>
      </c>
      <c r="BA435" s="74">
        <f>IF(AND(ISNUMBER('Emissions (start here)'!AB435),ISNUMBER(Dispersion!$N$10)),'Emissions (start here)'!AB435*2000*453.59/8760/3600*Dispersion!$N$10,0)</f>
        <v>0</v>
      </c>
      <c r="BB435" s="74">
        <f>IF(AND(ISNUMBER('Emissions (start here)'!AB435),ISNUMBER(Dispersion!$N$11)),'Emissions (start here)'!AB435*2000*453.59/8760/3600*Dispersion!$N$11,0)</f>
        <v>0</v>
      </c>
      <c r="BC435" s="74">
        <f>IF(AND(ISNUMBER('Emissions (start here)'!AC435),ISNUMBER(Dispersion!$O$8)),'Emissions (start here)'!AC435*453.59/3600*Dispersion!$O$8,0)</f>
        <v>0</v>
      </c>
      <c r="BD435" s="74">
        <f>IF(AND(ISNUMBER('Emissions (start here)'!AC435),ISNUMBER(Dispersion!$O$9)),'Emissions (start here)'!AC435*453.59/3600*Dispersion!$O$9,0)</f>
        <v>0</v>
      </c>
      <c r="BE435" s="74">
        <f>IF(AND(ISNUMBER('Emissions (start here)'!AD435),ISNUMBER(Dispersion!$O$10)),'Emissions (start here)'!AD435*2000*453.59/8760/3600*Dispersion!$O$10,0)</f>
        <v>0</v>
      </c>
      <c r="BF435" s="74">
        <f>IF(AND(ISNUMBER('Emissions (start here)'!AD435),ISNUMBER(Dispersion!$O$11)),'Emissions (start here)'!AD435*2000*453.59/8760/3600*Dispersion!$O$11,0)</f>
        <v>0</v>
      </c>
      <c r="BG435" s="74">
        <f>IF(AND(ISNUMBER('Emissions (start here)'!AE435),ISNUMBER(Dispersion!$P$8)),'Emissions (start here)'!AE435*453.59/3600*Dispersion!$P$8,0)</f>
        <v>0</v>
      </c>
      <c r="BH435" s="74">
        <f>IF(AND(ISNUMBER('Emissions (start here)'!AE435),ISNUMBER(Dispersion!$P$9)),'Emissions (start here)'!AE435*453.59/3600*Dispersion!$P$9,0)</f>
        <v>0</v>
      </c>
      <c r="BI435" s="74">
        <f>IF(AND(ISNUMBER('Emissions (start here)'!AF435),ISNUMBER(Dispersion!$P$10)),'Emissions (start here)'!AF435*2000*453.59/8760/3600*Dispersion!$P$10,0)</f>
        <v>0</v>
      </c>
      <c r="BJ435" s="74">
        <f>IF(AND(ISNUMBER('Emissions (start here)'!AF435),ISNUMBER(Dispersion!$P$11)),'Emissions (start here)'!AF435*2000*453.59/8760/3600*Dispersion!$P$11,0)</f>
        <v>0</v>
      </c>
      <c r="BK435" s="74">
        <f>IF(AND(ISNUMBER('Emissions (start here)'!AG435),ISNUMBER(Dispersion!$Q$8)),'Emissions (start here)'!AG435*453.59/3600*Dispersion!$Q$8,0)</f>
        <v>0</v>
      </c>
      <c r="BL435" s="74">
        <f>IF(AND(ISNUMBER('Emissions (start here)'!AG435),ISNUMBER(Dispersion!$Q$9)),'Emissions (start here)'!AG435*453.59/3600*Dispersion!$Q$9,0)</f>
        <v>0</v>
      </c>
      <c r="BM435" s="74">
        <f>IF(AND(ISNUMBER('Emissions (start here)'!AH435),ISNUMBER(Dispersion!$Q$10)),'Emissions (start here)'!AH435*2000*453.59/8760/3600*Dispersion!$Q$10,0)</f>
        <v>0</v>
      </c>
      <c r="BN435" s="74">
        <f>IF(AND(ISNUMBER('Emissions (start here)'!AH435),ISNUMBER(Dispersion!$Q$11)),'Emissions (start here)'!AH435*2000*453.59/8760/3600*Dispersion!$Q$11,0)</f>
        <v>0</v>
      </c>
      <c r="BO435" s="74">
        <f>IF(AND(ISNUMBER('Emissions (start here)'!AI435),ISNUMBER(Dispersion!$R$8)),'Emissions (start here)'!AI435*453.59/3600*Dispersion!$R$8,0)</f>
        <v>0</v>
      </c>
      <c r="BP435" s="74">
        <f>IF(AND(ISNUMBER('Emissions (start here)'!AI435),ISNUMBER(Dispersion!$R$9)),'Emissions (start here)'!AI435*453.59/3600*Dispersion!$R$9,0)</f>
        <v>0</v>
      </c>
      <c r="BQ435" s="74">
        <f>IF(AND(ISNUMBER('Emissions (start here)'!AJ435),ISNUMBER(Dispersion!$R$10)),'Emissions (start here)'!AJ435*2000*453.59/8760/3600*Dispersion!$R$10,0)</f>
        <v>0</v>
      </c>
      <c r="BR435" s="74">
        <f>IF(AND(ISNUMBER('Emissions (start here)'!AJ435),ISNUMBER(Dispersion!$R$11)),'Emissions (start here)'!AJ435*2000*453.59/8760/3600*Dispersion!$R$11,0)</f>
        <v>0</v>
      </c>
      <c r="BS435" s="74">
        <f>IF(AND(ISNUMBER('Emissions (start here)'!AK435),ISNUMBER(Dispersion!$S$8)),'Emissions (start here)'!AK435*453.59/3600*Dispersion!$S$8,0)</f>
        <v>0</v>
      </c>
      <c r="BT435" s="74">
        <f>IF(AND(ISNUMBER('Emissions (start here)'!AK435),ISNUMBER(Dispersion!$S$9)),'Emissions (start here)'!AK435*453.59/3600*Dispersion!$S$9,0)</f>
        <v>0</v>
      </c>
      <c r="BU435" s="74">
        <f>IF(AND(ISNUMBER('Emissions (start here)'!AL435),ISNUMBER(Dispersion!$S$10)),'Emissions (start here)'!AL435*2000*453.59/8760/3600*Dispersion!$S$10,0)</f>
        <v>0</v>
      </c>
      <c r="BV435" s="74">
        <f>IF(AND(ISNUMBER('Emissions (start here)'!AL435),ISNUMBER(Dispersion!$S$11)),'Emissions (start here)'!AL435*2000*453.59/8760/3600*Dispersion!$S$11,0)</f>
        <v>0</v>
      </c>
      <c r="BW435" s="74">
        <f>IF(AND(ISNUMBER('Emissions (start here)'!AM435),ISNUMBER(Dispersion!$T$8)),'Emissions (start here)'!AM435*453.59/3600*Dispersion!$T$8,0)</f>
        <v>0</v>
      </c>
      <c r="BX435" s="74">
        <f>IF(AND(ISNUMBER('Emissions (start here)'!AM435),ISNUMBER(Dispersion!$T$9)),'Emissions (start here)'!AM435*453.59/3600*Dispersion!$T$9,0)</f>
        <v>0</v>
      </c>
      <c r="BY435" s="74">
        <f>IF(AND(ISNUMBER('Emissions (start here)'!AN435),ISNUMBER(Dispersion!$T$10)),'Emissions (start here)'!AN435*2000*453.59/8760/3600*Dispersion!$T$10,0)</f>
        <v>0</v>
      </c>
      <c r="BZ435" s="74">
        <f>IF(AND(ISNUMBER('Emissions (start here)'!AN435),ISNUMBER(Dispersion!$T$11)),'Emissions (start here)'!AN435*2000*453.59/8760/3600*Dispersion!$T$11,0)</f>
        <v>0</v>
      </c>
      <c r="CA435" s="74">
        <f>IF(AND(ISNUMBER('Emissions (start here)'!AO435),ISNUMBER(Dispersion!$U$8)),'Emissions (start here)'!AO435*453.59/3600*Dispersion!$U$8,0)</f>
        <v>0</v>
      </c>
      <c r="CB435" s="74">
        <f>IF(AND(ISNUMBER('Emissions (start here)'!AO435),ISNUMBER(Dispersion!$U$9)),'Emissions (start here)'!AO435*453.59/3600*Dispersion!$U$9,0)</f>
        <v>0</v>
      </c>
      <c r="CC435" s="74">
        <f>IF(AND(ISNUMBER('Emissions (start here)'!AP435),ISNUMBER(Dispersion!$U$10)),'Emissions (start here)'!AP435*2000*453.59/8760/3600*Dispersion!$U$10,0)</f>
        <v>0</v>
      </c>
      <c r="CD435" s="74">
        <f>IF(AND(ISNUMBER('Emissions (start here)'!AP435),ISNUMBER(Dispersion!$U$11)),'Emissions (start here)'!AP435*2000*453.59/8760/3600*Dispersion!$U$11,0)</f>
        <v>0</v>
      </c>
      <c r="CE435" s="74">
        <f>IF(AND(ISNUMBER('Emissions (start here)'!AQ435),ISNUMBER(Dispersion!$V$8)),'Emissions (start here)'!AQ435*453.59/3600*Dispersion!$V$8,0)</f>
        <v>0</v>
      </c>
      <c r="CF435" s="74">
        <f>IF(AND(ISNUMBER('Emissions (start here)'!AQ435),ISNUMBER(Dispersion!$V$9)),'Emissions (start here)'!AQ435*453.59/3600*Dispersion!$V$9,0)</f>
        <v>0</v>
      </c>
      <c r="CG435" s="74">
        <f>IF(AND(ISNUMBER('Emissions (start here)'!AR435),ISNUMBER(Dispersion!$V$10)),'Emissions (start here)'!AR435*2000*453.59/8760/3600*Dispersion!$V$10,0)</f>
        <v>0</v>
      </c>
      <c r="CH435" s="74">
        <f>IF(AND(ISNUMBER('Emissions (start here)'!AR435),ISNUMBER(Dispersion!$V$11)),'Emissions (start here)'!AR435*2000*453.59/8760/3600*Dispersion!$V$11,0)</f>
        <v>0</v>
      </c>
      <c r="CI435" s="74">
        <f>IF(AND(ISNUMBER('Emissions (start here)'!AS435),ISNUMBER(Dispersion!$W$8)),'Emissions (start here)'!AS435*453.59/3600*Dispersion!$W$8,0)</f>
        <v>0</v>
      </c>
      <c r="CJ435" s="74">
        <f>IF(AND(ISNUMBER('Emissions (start here)'!AS435),ISNUMBER(Dispersion!$W$9)),'Emissions (start here)'!AS435*453.59/3600*Dispersion!$W$9,0)</f>
        <v>0</v>
      </c>
      <c r="CK435" s="74">
        <f>IF(AND(ISNUMBER('Emissions (start here)'!AT435),ISNUMBER(Dispersion!$W$10)),'Emissions (start here)'!AT435*2000*453.59/8760/3600*Dispersion!$W$10,0)</f>
        <v>0</v>
      </c>
      <c r="CL435" s="74">
        <f>IF(AND(ISNUMBER('Emissions (start here)'!AT435),ISNUMBER(Dispersion!$W$11)),'Emissions (start here)'!AT435*2000*453.59/8760/3600*Dispersion!$W$11,0)</f>
        <v>0</v>
      </c>
      <c r="CM435" s="74">
        <f>IF(AND(ISNUMBER('Emissions (start here)'!AU435),ISNUMBER(Dispersion!$X$8)),'Emissions (start here)'!AU435*453.59/3600*Dispersion!$X$8,0)</f>
        <v>0</v>
      </c>
      <c r="CN435" s="74">
        <f>IF(AND(ISNUMBER('Emissions (start here)'!AU435),ISNUMBER(Dispersion!$X$9)),'Emissions (start here)'!AU435*453.59/3600*Dispersion!$X$9,0)</f>
        <v>0</v>
      </c>
      <c r="CO435" s="74">
        <f>IF(AND(ISNUMBER('Emissions (start here)'!AV435),ISNUMBER(Dispersion!$X$10)),'Emissions (start here)'!AV435*2000*453.59/8760/3600*Dispersion!$X$10,0)</f>
        <v>0</v>
      </c>
      <c r="CP435" s="74">
        <f>IF(AND(ISNUMBER('Emissions (start here)'!AV435),ISNUMBER(Dispersion!$X$11)),'Emissions (start here)'!AV435*2000*453.59/8760/3600*Dispersion!$X$11,0)</f>
        <v>0</v>
      </c>
      <c r="CQ435" s="74">
        <f>IF(AND(ISNUMBER('Emissions (start here)'!AW435),ISNUMBER(Dispersion!$Y$8)),'Emissions (start here)'!AW435*453.59/3600*Dispersion!$Y$8,0)</f>
        <v>0</v>
      </c>
      <c r="CR435" s="74">
        <f>IF(AND(ISNUMBER('Emissions (start here)'!AW435),ISNUMBER(Dispersion!$Y$9)),'Emissions (start here)'!AW435*453.59/3600*Dispersion!$Y$9,0)</f>
        <v>0</v>
      </c>
      <c r="CS435" s="74">
        <f>IF(AND(ISNUMBER('Emissions (start here)'!AX435),ISNUMBER(Dispersion!$Y$10)),'Emissions (start here)'!AX435*2000*453.59/8760/3600*Dispersion!$Y$10,0)</f>
        <v>0</v>
      </c>
      <c r="CT435" s="74">
        <f>IF(AND(ISNUMBER('Emissions (start here)'!AX435),ISNUMBER(Dispersion!$Y$11)),'Emissions (start here)'!AX435*2000*453.59/8760/3600*Dispersion!$Y$11,0)</f>
        <v>0</v>
      </c>
      <c r="CU435" s="74">
        <f>IF(AND(ISNUMBER('Emissions (start here)'!AY435),ISNUMBER(Dispersion!$Z$8)),'Emissions (start here)'!AY435*453.59/3600*Dispersion!$Z$8,0)</f>
        <v>0</v>
      </c>
      <c r="CV435" s="74">
        <f>IF(AND(ISNUMBER('Emissions (start here)'!AY435),ISNUMBER(Dispersion!$Z$9)),'Emissions (start here)'!AY435*453.59/3600*Dispersion!$Z$9,0)</f>
        <v>0</v>
      </c>
      <c r="CW435" s="74">
        <f>IF(AND(ISNUMBER('Emissions (start here)'!AZ435),ISNUMBER(Dispersion!$Z$10)),'Emissions (start here)'!AZ435*2000*453.59/8760/3600*Dispersion!$Z$10,0)</f>
        <v>0</v>
      </c>
      <c r="CX435" s="74">
        <f>IF(AND(ISNUMBER('Emissions (start here)'!AZ435),ISNUMBER(Dispersion!$Z$11)),'Emissions (start here)'!AZ435*2000*453.59/8760/3600*Dispersion!$Z$11,0)</f>
        <v>0</v>
      </c>
      <c r="CY435" s="74">
        <f>IF(AND(ISNUMBER('Emissions (start here)'!BA435),ISNUMBER(Dispersion!$AA$8)),'Emissions (start here)'!BA435*453.59/3600*Dispersion!$AA$8,0)</f>
        <v>0</v>
      </c>
      <c r="CZ435" s="74">
        <f>IF(AND(ISNUMBER('Emissions (start here)'!BA435),ISNUMBER(Dispersion!$AA$9)),'Emissions (start here)'!BA435*453.59/3600*Dispersion!$AA$9,0)</f>
        <v>0</v>
      </c>
      <c r="DA435" s="74">
        <f>IF(AND(ISNUMBER('Emissions (start here)'!BB435),ISNUMBER(Dispersion!$AA$10)),'Emissions (start here)'!BB435*2000*453.59/8760/3600*Dispersion!$AA$10,0)</f>
        <v>0</v>
      </c>
      <c r="DB435" s="74">
        <f>IF(AND(ISNUMBER('Emissions (start here)'!BB435),ISNUMBER(Dispersion!$AA$11)),'Emissions (start here)'!BB435*2000*453.59/8760/3600*Dispersion!$AA$11,0)</f>
        <v>0</v>
      </c>
      <c r="DC435" s="74">
        <f>IF(AND(ISNUMBER('Emissions (start here)'!BC435),ISNUMBER(Dispersion!$AB$8)),'Emissions (start here)'!BC435*453.59/3600*Dispersion!$AB$8,0)</f>
        <v>0</v>
      </c>
      <c r="DD435" s="74">
        <f>IF(AND(ISNUMBER('Emissions (start here)'!BC435),ISNUMBER(Dispersion!$AB$9)),'Emissions (start here)'!BC435*453.59/3600*Dispersion!$AB$9,0)</f>
        <v>0</v>
      </c>
      <c r="DE435" s="74">
        <f>IF(AND(ISNUMBER('Emissions (start here)'!BD435),ISNUMBER(Dispersion!$AB$10)),'Emissions (start here)'!BD435*2000*453.59/8760/3600*Dispersion!$AB$10,0)</f>
        <v>0</v>
      </c>
      <c r="DF435" s="74">
        <f>IF(AND(ISNUMBER('Emissions (start here)'!BD435),ISNUMBER(Dispersion!$AB$11)),'Emissions (start here)'!BD435*2000*453.59/8760/3600*Dispersion!$AB$11,0)</f>
        <v>0</v>
      </c>
      <c r="DG435" s="74">
        <f>IF(AND(ISNUMBER('Emissions (start here)'!BE435),ISNUMBER(Dispersion!$AC$8)),'Emissions (start here)'!BE435*453.59/3600*Dispersion!$AC$8,0)</f>
        <v>0</v>
      </c>
      <c r="DH435" s="74">
        <f>IF(AND(ISNUMBER('Emissions (start here)'!BE435),ISNUMBER(Dispersion!$AC$9)),'Emissions (start here)'!BE435*453.59/3600*Dispersion!$AC$9,0)</f>
        <v>0</v>
      </c>
      <c r="DI435" s="74">
        <f>IF(AND(ISNUMBER('Emissions (start here)'!BF435),ISNUMBER(Dispersion!$AC$10)),'Emissions (start here)'!BF435*2000*453.59/8760/3600*Dispersion!$AC$10,0)</f>
        <v>0</v>
      </c>
      <c r="DJ435" s="74">
        <f>IF(AND(ISNUMBER('Emissions (start here)'!BF435),ISNUMBER(Dispersion!$AC$11)),'Emissions (start here)'!BF435*2000*453.59/8760/3600*Dispersion!$AC$11,0)</f>
        <v>0</v>
      </c>
      <c r="DK435" s="74">
        <f>IF(AND(ISNUMBER('Emissions (start here)'!BG435),ISNUMBER(Dispersion!$AD$8)),'Emissions (start here)'!BG435*453.59/3600*Dispersion!$AD$8,0)</f>
        <v>0</v>
      </c>
      <c r="DL435" s="74">
        <f>IF(AND(ISNUMBER('Emissions (start here)'!BG435),ISNUMBER(Dispersion!$AD$9)),'Emissions (start here)'!BG435*453.59/3600*Dispersion!$AD$9,0)</f>
        <v>0</v>
      </c>
      <c r="DM435" s="74">
        <f>IF(AND(ISNUMBER('Emissions (start here)'!BH435),ISNUMBER(Dispersion!$AD$10)),'Emissions (start here)'!BH435*2000*453.59/8760/3600*Dispersion!$AD$10,0)</f>
        <v>0</v>
      </c>
      <c r="DN435" s="74">
        <f>IF(AND(ISNUMBER('Emissions (start here)'!BH435),ISNUMBER(Dispersion!$AD$11)),'Emissions (start here)'!BH435*2000*453.59/8760/3600*Dispersion!$AD$11,0)</f>
        <v>0</v>
      </c>
      <c r="DO435" s="74">
        <f>IF(AND(ISNUMBER('Emissions (start here)'!BI435),ISNUMBER(Dispersion!$AE$8)),'Emissions (start here)'!BI435*453.59/3600*Dispersion!$AE$8,0)</f>
        <v>0</v>
      </c>
      <c r="DP435" s="74">
        <f>IF(AND(ISNUMBER('Emissions (start here)'!BI435),ISNUMBER(Dispersion!$AE$9)),'Emissions (start here)'!BI435*453.59/3600*Dispersion!$AE$9,0)</f>
        <v>0</v>
      </c>
      <c r="DQ435" s="74">
        <f>IF(AND(ISNUMBER('Emissions (start here)'!BJ435),ISNUMBER(Dispersion!$AE$10)),'Emissions (start here)'!BJ435*2000*453.59/8760/3600*Dispersion!$AE$10,0)</f>
        <v>0</v>
      </c>
      <c r="DR435" s="74">
        <f>IF(AND(ISNUMBER('Emissions (start here)'!BJ435),ISNUMBER(Dispersion!$AE$11)),'Emissions (start here)'!BJ435*2000*453.59/8760/3600*Dispersion!$AE$11,0)</f>
        <v>0</v>
      </c>
      <c r="DS435" s="74">
        <f>IF(AND(ISNUMBER('Emissions (start here)'!BK435),ISNUMBER(Dispersion!$AF$8)),'Emissions (start here)'!BK435*453.59/3600*Dispersion!$AF$8,0)</f>
        <v>0</v>
      </c>
      <c r="DT435" s="74">
        <f>IF(AND(ISNUMBER('Emissions (start here)'!BK435),ISNUMBER(Dispersion!$AF$9)),'Emissions (start here)'!BK435*453.59/3600*Dispersion!$AF$9,0)</f>
        <v>0</v>
      </c>
      <c r="DU435" s="74">
        <f>IF(AND(ISNUMBER('Emissions (start here)'!BL435),ISNUMBER(Dispersion!$AF$10)),'Emissions (start here)'!BL435*2000*453.59/8760/3600*Dispersion!$AF$10,0)</f>
        <v>0</v>
      </c>
      <c r="DV435" s="74">
        <f>IF(AND(ISNUMBER('Emissions (start here)'!BL435),ISNUMBER(Dispersion!$AF$11)),'Emissions (start here)'!BL435*2000*453.59/8760/3600*Dispersion!$AF$11,0)</f>
        <v>0</v>
      </c>
      <c r="DW435" s="74">
        <f>IF(AND(ISNUMBER('Emissions (start here)'!BM435),ISNUMBER(Dispersion!$AG$8)),'Emissions (start here)'!BM435*453.59/3600*Dispersion!$AG$8,0)</f>
        <v>0</v>
      </c>
      <c r="DX435" s="74">
        <f>IF(AND(ISNUMBER('Emissions (start here)'!BM435),ISNUMBER(Dispersion!$AG$9)),'Emissions (start here)'!BM435*453.59/3600*Dispersion!$AG$9,0)</f>
        <v>0</v>
      </c>
      <c r="DY435" s="74">
        <f>IF(AND(ISNUMBER('Emissions (start here)'!BN435),ISNUMBER(Dispersion!$AG$10)),'Emissions (start here)'!BN435*2000*453.59/8760/3600*Dispersion!$AG$10,0)</f>
        <v>0</v>
      </c>
      <c r="DZ435" s="74">
        <f>IF(AND(ISNUMBER('Emissions (start here)'!BN435),ISNUMBER(Dispersion!$AG$11)),'Emissions (start here)'!BN435*2000*453.59/8760/3600*Dispersion!$AG$11,0)</f>
        <v>0</v>
      </c>
      <c r="EA435" s="74">
        <f>IF(AND(ISNUMBER('Emissions (start here)'!BO435),ISNUMBER(Dispersion!$AH$8)),'Emissions (start here)'!BO435*453.59/3600*Dispersion!$AH$8,0)</f>
        <v>0</v>
      </c>
      <c r="EB435" s="74">
        <f>IF(AND(ISNUMBER('Emissions (start here)'!BO435),ISNUMBER(Dispersion!$AH$9)),'Emissions (start here)'!BO435*453.59/3600*Dispersion!$AH$9,0)</f>
        <v>0</v>
      </c>
      <c r="EC435" s="74">
        <f>IF(AND(ISNUMBER('Emissions (start here)'!BP435),ISNUMBER(Dispersion!$AH$10)),'Emissions (start here)'!BP435*2000*453.59/8760/3600*Dispersion!$AH$10,0)</f>
        <v>0</v>
      </c>
      <c r="ED435" s="74">
        <f>IF(AND(ISNUMBER('Emissions (start here)'!BP435),ISNUMBER(Dispersion!$AH$11)),'Emissions (start here)'!BP435*2000*453.59/8760/3600*Dispersion!$AH$11,0)</f>
        <v>0</v>
      </c>
      <c r="EE435" s="74">
        <f>IF(AND(ISNUMBER('Emissions (start here)'!BQ435),ISNUMBER(Dispersion!$AI$8)),'Emissions (start here)'!BQ435*453.59/3600*Dispersion!$AI$8,0)</f>
        <v>0</v>
      </c>
      <c r="EF435" s="74">
        <f>IF(AND(ISNUMBER('Emissions (start here)'!BQ435),ISNUMBER(Dispersion!$AI$9)),'Emissions (start here)'!BQ435*453.59/3600*Dispersion!$AI$9,0)</f>
        <v>0</v>
      </c>
      <c r="EG435" s="74">
        <f>IF(AND(ISNUMBER('Emissions (start here)'!BR435),ISNUMBER(Dispersion!$AI$10)),'Emissions (start here)'!BR435*2000*453.59/8760/3600*Dispersion!$AI$10,0)</f>
        <v>0</v>
      </c>
      <c r="EH435" s="74">
        <f>IF(AND(ISNUMBER('Emissions (start here)'!BR435),ISNUMBER(Dispersion!$AI$11)),'Emissions (start here)'!BR435*2000*453.59/8760/3600*Dispersion!$AI$11,0)</f>
        <v>0</v>
      </c>
      <c r="EI435" s="74">
        <f>IF(AND(ISNUMBER('Emissions (start here)'!BS435),ISNUMBER(Dispersion!$AJ$8)),'Emissions (start here)'!BS435*453.59/3600*Dispersion!$AJ$8,0)</f>
        <v>0</v>
      </c>
      <c r="EJ435" s="74">
        <f>IF(AND(ISNUMBER('Emissions (start here)'!BS435),ISNUMBER(Dispersion!$AJ$9)),'Emissions (start here)'!BS435*453.59/3600*Dispersion!$AJ$9,0)</f>
        <v>0</v>
      </c>
      <c r="EK435" s="74">
        <f>IF(AND(ISNUMBER('Emissions (start here)'!BT435),ISNUMBER(Dispersion!$AJ$10)),'Emissions (start here)'!BT435*2000*453.59/8760/3600*Dispersion!$AJ$10,0)</f>
        <v>0</v>
      </c>
      <c r="EL435" s="74">
        <f>IF(AND(ISNUMBER('Emissions (start here)'!BT435),ISNUMBER(Dispersion!$AJ$11)),'Emissions (start here)'!BT435*2000*453.59/8760/3600*Dispersion!$AJ$11,0)</f>
        <v>0</v>
      </c>
      <c r="EM435" s="74">
        <f>IF(AND(ISNUMBER('Emissions (start here)'!BU435),ISNUMBER(Dispersion!$AK$8)),'Emissions (start here)'!BU435*453.59/3600*Dispersion!$AK$8,0)</f>
        <v>0</v>
      </c>
      <c r="EN435" s="74">
        <f>IF(AND(ISNUMBER('Emissions (start here)'!BU435),ISNUMBER(Dispersion!$AK$9)),'Emissions (start here)'!BU435*453.59/3600*Dispersion!$AK$9,0)</f>
        <v>0</v>
      </c>
      <c r="EO435" s="74">
        <f>IF(AND(ISNUMBER('Emissions (start here)'!BV435),ISNUMBER(Dispersion!$AK$10)),'Emissions (start here)'!BV435*2000*453.59/8760/3600*Dispersion!$AK$10,0)</f>
        <v>0</v>
      </c>
      <c r="EP435" s="74">
        <f>IF(AND(ISNUMBER('Emissions (start here)'!BV435),ISNUMBER(Dispersion!$AK$11)),'Emissions (start here)'!BV435*2000*453.59/8760/3600*Dispersion!$AK$11,0)</f>
        <v>0</v>
      </c>
      <c r="EQ435" s="74">
        <f>IF(AND(ISNUMBER('Emissions (start here)'!BW435),ISNUMBER(Dispersion!$AL$8)),'Emissions (start here)'!BW435*453.59/3600*Dispersion!$AL$8,0)</f>
        <v>0</v>
      </c>
      <c r="ER435" s="74">
        <f>IF(AND(ISNUMBER('Emissions (start here)'!BW435),ISNUMBER(Dispersion!$AL$9)),'Emissions (start here)'!BW435*453.59/3600*Dispersion!$AL$9,0)</f>
        <v>0</v>
      </c>
      <c r="ES435" s="74">
        <f>IF(AND(ISNUMBER('Emissions (start here)'!BX435),ISNUMBER(Dispersion!$AL$10)),'Emissions (start here)'!BX435*2000*453.59/8760/3600*Dispersion!$AL$10,0)</f>
        <v>0</v>
      </c>
      <c r="ET435" s="74">
        <f>IF(AND(ISNUMBER('Emissions (start here)'!BX435),ISNUMBER(Dispersion!$AL$11)),'Emissions (start here)'!BX435*2000*453.59/8760/3600*Dispersion!$AL$11,0)</f>
        <v>0</v>
      </c>
      <c r="EU435" s="74">
        <f>IF(AND(ISNUMBER('Emissions (start here)'!BY435),ISNUMBER(Dispersion!$AM$8)),'Emissions (start here)'!BY435*453.59/3600*Dispersion!$AM$8,0)</f>
        <v>0</v>
      </c>
      <c r="EV435" s="74">
        <f>IF(AND(ISNUMBER('Emissions (start here)'!BY435),ISNUMBER(Dispersion!$AM$9)),'Emissions (start here)'!BY435*453.59/3600*Dispersion!$AM$9,0)</f>
        <v>0</v>
      </c>
      <c r="EW435" s="74">
        <f>IF(AND(ISNUMBER('Emissions (start here)'!BZ435),ISNUMBER(Dispersion!$AM$10)),'Emissions (start here)'!BZ435*2000*453.59/8760/3600*Dispersion!$AM$10,0)</f>
        <v>0</v>
      </c>
      <c r="EX435" s="74">
        <f>IF(AND(ISNUMBER('Emissions (start here)'!BZ435),ISNUMBER(Dispersion!$AM$11)),'Emissions (start here)'!BZ435*2000*453.59/8760/3600*Dispersion!$AM$11,0)</f>
        <v>0</v>
      </c>
      <c r="EY435" s="74">
        <f>IF(AND(ISNUMBER('Emissions (start here)'!CA435),ISNUMBER(Dispersion!$AN$8)),'Emissions (start here)'!CA435*453.59/3600*Dispersion!$AN$8,0)</f>
        <v>0</v>
      </c>
      <c r="EZ435" s="74">
        <f>IF(AND(ISNUMBER('Emissions (start here)'!CA435),ISNUMBER(Dispersion!$AN$9)),'Emissions (start here)'!CA435*453.59/3600*Dispersion!$AN$9,0)</f>
        <v>0</v>
      </c>
      <c r="FA435" s="74">
        <f>IF(AND(ISNUMBER('Emissions (start here)'!CB435),ISNUMBER(Dispersion!$AN$10)),'Emissions (start here)'!CB435*2000*453.59/8760/3600*Dispersion!$AN$10,0)</f>
        <v>0</v>
      </c>
      <c r="FB435" s="74">
        <f>IF(AND(ISNUMBER('Emissions (start here)'!CB435),ISNUMBER(Dispersion!$AN$11)),'Emissions (start here)'!CB435*2000*453.59/8760/3600*Dispersion!$AN$11,0)</f>
        <v>0</v>
      </c>
      <c r="FC435" s="74">
        <f>IF(AND(ISNUMBER('Emissions (start here)'!CC435),ISNUMBER(Dispersion!$AO$8)),'Emissions (start here)'!CC435*453.59/3600*Dispersion!$AO$8,0)</f>
        <v>0</v>
      </c>
      <c r="FD435" s="74">
        <f>IF(AND(ISNUMBER('Emissions (start here)'!CC435),ISNUMBER(Dispersion!$AO$9)),'Emissions (start here)'!CC435*453.59/3600*Dispersion!$AO$9,0)</f>
        <v>0</v>
      </c>
      <c r="FE435" s="74">
        <f>IF(AND(ISNUMBER('Emissions (start here)'!CD435),ISNUMBER(Dispersion!$AO$10)),'Emissions (start here)'!CD435*2000*453.59/8760/3600*Dispersion!$AO$10,0)</f>
        <v>0</v>
      </c>
      <c r="FF435" s="74">
        <f>IF(AND(ISNUMBER('Emissions (start here)'!CD435),ISNUMBER(Dispersion!$AO$11)),'Emissions (start here)'!CD435*2000*453.59/8760/3600*Dispersion!$AO$11,0)</f>
        <v>0</v>
      </c>
      <c r="FG435" s="74">
        <f>IF(AND(ISNUMBER('Emissions (start here)'!CE435),ISNUMBER(Dispersion!$AP$8)),'Emissions (start here)'!CE435*453.59/3600*Dispersion!$AP$8,0)</f>
        <v>0</v>
      </c>
      <c r="FH435" s="74">
        <f>IF(AND(ISNUMBER('Emissions (start here)'!CE435),ISNUMBER(Dispersion!$AP$9)),'Emissions (start here)'!CE435*453.59/3600*Dispersion!$AP$9,0)</f>
        <v>0</v>
      </c>
      <c r="FI435" s="74">
        <f>IF(AND(ISNUMBER('Emissions (start here)'!CF435),ISNUMBER(Dispersion!$AP$10)),'Emissions (start here)'!CF435*2000*453.59/8760/3600*Dispersion!$AP$10,0)</f>
        <v>0</v>
      </c>
      <c r="FJ435" s="74">
        <f>IF(AND(ISNUMBER('Emissions (start here)'!CF435),ISNUMBER(Dispersion!$AP$11)),'Emissions (start here)'!CF435*2000*453.59/8760/3600*Dispersion!$AP$11,0)</f>
        <v>0</v>
      </c>
      <c r="FK435" s="74">
        <f>IF(AND(ISNUMBER('Emissions (start here)'!CG435),ISNUMBER(Dispersion!$AQ$8)),'Emissions (start here)'!CG435*453.59/3600*Dispersion!$AQ$8,0)</f>
        <v>0</v>
      </c>
      <c r="FL435" s="74">
        <f>IF(AND(ISNUMBER('Emissions (start here)'!CG435),ISNUMBER(Dispersion!$AQ$9)),'Emissions (start here)'!CG435*453.59/3600*Dispersion!$AQ$9,0)</f>
        <v>0</v>
      </c>
      <c r="FM435" s="74">
        <f>IF(AND(ISNUMBER('Emissions (start here)'!CH435),ISNUMBER(Dispersion!$AQ$10)),'Emissions (start here)'!CH435*2000*453.59/8760/3600*Dispersion!$AQ$10,0)</f>
        <v>0</v>
      </c>
      <c r="FN435" s="74">
        <f>IF(AND(ISNUMBER('Emissions (start here)'!CH435),ISNUMBER(Dispersion!$AQ$11)),'Emissions (start here)'!CH435*2000*453.59/8760/3600*Dispersion!$AQ$11,0)</f>
        <v>0</v>
      </c>
      <c r="FO435" s="74">
        <f>IF(AND(ISNUMBER('Emissions (start here)'!CI435),ISNUMBER(Dispersion!$AR$8)),'Emissions (start here)'!CI435*453.59/3600*Dispersion!$AR$8,0)</f>
        <v>0</v>
      </c>
      <c r="FP435" s="74">
        <f>IF(AND(ISNUMBER('Emissions (start here)'!CI435),ISNUMBER(Dispersion!$AR$9)),'Emissions (start here)'!CI435*453.59/3600*Dispersion!$AR$9,0)</f>
        <v>0</v>
      </c>
      <c r="FQ435" s="74">
        <f>IF(AND(ISNUMBER('Emissions (start here)'!CJ435),ISNUMBER(Dispersion!$AR$10)),'Emissions (start here)'!CJ435*2000*453.59/8760/3600*Dispersion!$AR$10,0)</f>
        <v>0</v>
      </c>
      <c r="FR435" s="74">
        <f>IF(AND(ISNUMBER('Emissions (start here)'!CJ435),ISNUMBER(Dispersion!$AR$11)),'Emissions (start here)'!CJ435*2000*453.59/8760/3600*Dispersion!$AR$11,0)</f>
        <v>0</v>
      </c>
      <c r="FS435" s="74">
        <f>IF(AND(ISNUMBER('Emissions (start here)'!CK435),ISNUMBER(Dispersion!$AS$8)),'Emissions (start here)'!CK435*453.59/3600*Dispersion!$AS$8,0)</f>
        <v>0</v>
      </c>
      <c r="FT435" s="74">
        <f>IF(AND(ISNUMBER('Emissions (start here)'!CK435),ISNUMBER(Dispersion!$AS$9)),'Emissions (start here)'!CK435*453.59/3600*Dispersion!$AS$9,0)</f>
        <v>0</v>
      </c>
      <c r="FU435" s="74">
        <f>IF(AND(ISNUMBER('Emissions (start here)'!CL435),ISNUMBER(Dispersion!$AS$10)),'Emissions (start here)'!CL435*2000*453.59/8760/3600*Dispersion!$AS$10,0)</f>
        <v>0</v>
      </c>
      <c r="FV435" s="74">
        <f>IF(AND(ISNUMBER('Emissions (start here)'!CL435),ISNUMBER(Dispersion!$AS$11)),'Emissions (start here)'!CL435*2000*453.59/8760/3600*Dispersion!$AS$11,0)</f>
        <v>0</v>
      </c>
      <c r="FW435" s="74">
        <f>IF(AND(ISNUMBER('Emissions (start here)'!CM435),ISNUMBER(Dispersion!$AT$8)),'Emissions (start here)'!CM435*453.59/3600*Dispersion!$AT$8,0)</f>
        <v>0</v>
      </c>
      <c r="FX435" s="74">
        <f>IF(AND(ISNUMBER('Emissions (start here)'!CM435),ISNUMBER(Dispersion!$AT$9)),'Emissions (start here)'!CM435*453.59/3600*Dispersion!$AT$9,0)</f>
        <v>0</v>
      </c>
      <c r="FY435" s="74">
        <f>IF(AND(ISNUMBER('Emissions (start here)'!CN435),ISNUMBER(Dispersion!$AT$10)),'Emissions (start here)'!CN435*2000*453.59/8760/3600*Dispersion!$AT$10,0)</f>
        <v>0</v>
      </c>
      <c r="FZ435" s="74">
        <f>IF(AND(ISNUMBER('Emissions (start here)'!CN435),ISNUMBER(Dispersion!$AT$11)),'Emissions (start here)'!CN435*2000*453.59/8760/3600*Dispersion!$AT$11,0)</f>
        <v>0</v>
      </c>
      <c r="GA435" s="74">
        <f>IF(AND(ISNUMBER('Emissions (start here)'!CO435),ISNUMBER(Dispersion!$AU$8)),'Emissions (start here)'!CO435*453.59/3600*Dispersion!$AU$8,0)</f>
        <v>0</v>
      </c>
      <c r="GB435" s="74">
        <f>IF(AND(ISNUMBER('Emissions (start here)'!CO435),ISNUMBER(Dispersion!$AU$9)),'Emissions (start here)'!CO435*453.59/3600*Dispersion!$AU$9,0)</f>
        <v>0</v>
      </c>
      <c r="GC435" s="74">
        <f>IF(AND(ISNUMBER('Emissions (start here)'!CP435),ISNUMBER(Dispersion!$AU$10)),'Emissions (start here)'!CP435*2000*453.59/8760/3600*Dispersion!$AU$10,0)</f>
        <v>0</v>
      </c>
      <c r="GD435" s="74">
        <f>IF(AND(ISNUMBER('Emissions (start here)'!CP435),ISNUMBER(Dispersion!$AU$11)),'Emissions (start here)'!CP435*2000*453.59/8760/3600*Dispersion!$AU$11,0)</f>
        <v>0</v>
      </c>
      <c r="GE435" s="74">
        <f>IF(AND(ISNUMBER('Emissions (start here)'!CQ435),ISNUMBER(Dispersion!$AV$8)),'Emissions (start here)'!CQ435*453.59/3600*Dispersion!$AV$8,0)</f>
        <v>0</v>
      </c>
      <c r="GF435" s="74">
        <f>IF(AND(ISNUMBER('Emissions (start here)'!CQ435),ISNUMBER(Dispersion!$AV$9)),'Emissions (start here)'!CQ435*453.59/3600*Dispersion!$AV$9,0)</f>
        <v>0</v>
      </c>
      <c r="GG435" s="74">
        <f>IF(AND(ISNUMBER('Emissions (start here)'!CR435),ISNUMBER(Dispersion!$AV$10)),'Emissions (start here)'!CR435*2000*453.59/8760/3600*Dispersion!$AV$10,0)</f>
        <v>0</v>
      </c>
      <c r="GH435" s="74">
        <f>IF(AND(ISNUMBER('Emissions (start here)'!CR435),ISNUMBER(Dispersion!$AV$11)),'Emissions (start here)'!CR435*2000*453.59/8760/3600*Dispersion!$AV$11,0)</f>
        <v>0</v>
      </c>
      <c r="GI435" s="74">
        <f>IF(AND(ISNUMBER('Emissions (start here)'!CS435),ISNUMBER(Dispersion!$AW$8)),'Emissions (start here)'!CS435*453.59/3600*Dispersion!$AW$8,0)</f>
        <v>0</v>
      </c>
      <c r="GJ435" s="74">
        <f>IF(AND(ISNUMBER('Emissions (start here)'!CS435),ISNUMBER(Dispersion!$AW$9)),'Emissions (start here)'!CS435*453.59/3600*Dispersion!$AW$9,0)</f>
        <v>0</v>
      </c>
      <c r="GK435" s="74">
        <f>IF(AND(ISNUMBER('Emissions (start here)'!CT435),ISNUMBER(Dispersion!$AW$10)),'Emissions (start here)'!CT435*2000*453.59/8760/3600*Dispersion!$AW$10,0)</f>
        <v>0</v>
      </c>
      <c r="GL435" s="74">
        <f>IF(AND(ISNUMBER('Emissions (start here)'!CT435),ISNUMBER(Dispersion!$AW$11)),'Emissions (start here)'!CT435*2000*453.59/8760/3600*Dispersion!$AW$11,0)</f>
        <v>0</v>
      </c>
      <c r="GM435" s="74">
        <f>IF(AND(ISNUMBER('Emissions (start here)'!CU435),ISNUMBER(Dispersion!$AX$8)),'Emissions (start here)'!CU435*453.59/3600*Dispersion!$AX$8,0)</f>
        <v>0</v>
      </c>
      <c r="GN435" s="74">
        <f>IF(AND(ISNUMBER('Emissions (start here)'!CU435),ISNUMBER(Dispersion!$AX$9)),'Emissions (start here)'!CU435*453.59/3600*Dispersion!$AX$9,0)</f>
        <v>0</v>
      </c>
      <c r="GO435" s="74">
        <f>IF(AND(ISNUMBER('Emissions (start here)'!CV435),ISNUMBER(Dispersion!$AX$10)),'Emissions (start here)'!CV435*2000*453.59/8760/3600*Dispersion!$AX$10,0)</f>
        <v>0</v>
      </c>
      <c r="GP435" s="74">
        <f>IF(AND(ISNUMBER('Emissions (start here)'!CV435),ISNUMBER(Dispersion!$AX$11)),'Emissions (start here)'!CV435*2000*453.59/8760/3600*Dispersion!$AX$11,0)</f>
        <v>0</v>
      </c>
      <c r="GQ435" s="74">
        <f>IF(AND(ISNUMBER('Emissions (start here)'!CW435),ISNUMBER(Dispersion!$AY$8)),'Emissions (start here)'!CW435*453.59/3600*Dispersion!$AY$8,0)</f>
        <v>0</v>
      </c>
      <c r="GR435" s="74">
        <f>IF(AND(ISNUMBER('Emissions (start here)'!CW435),ISNUMBER(Dispersion!$AY$9)),'Emissions (start here)'!CW435*453.59/3600*Dispersion!$AY$9,0)</f>
        <v>0</v>
      </c>
      <c r="GS435" s="74">
        <f>IF(AND(ISNUMBER('Emissions (start here)'!CX435),ISNUMBER(Dispersion!$AY$10)),'Emissions (start here)'!CX435*2000*453.59/8760/3600*Dispersion!$AY$10,0)</f>
        <v>0</v>
      </c>
      <c r="GT435" s="74">
        <f>IF(AND(ISNUMBER('Emissions (start here)'!CX435),ISNUMBER(Dispersion!$AY$11)),'Emissions (start here)'!CX435*2000*453.59/8760/3600*Dispersion!$AY$11,0)</f>
        <v>0</v>
      </c>
      <c r="GU435" s="74">
        <f>IF(AND(ISNUMBER('Emissions (start here)'!CY435),ISNUMBER(Dispersion!$AZ$8)),'Emissions (start here)'!CY435*453.59/3600*Dispersion!$AZ$8,0)</f>
        <v>0</v>
      </c>
      <c r="GV435" s="74">
        <f>IF(AND(ISNUMBER('Emissions (start here)'!CY435),ISNUMBER(Dispersion!$AZ$9)),'Emissions (start here)'!CY435*453.59/3600*Dispersion!$AZ$9,0)</f>
        <v>0</v>
      </c>
      <c r="GW435" s="74">
        <f>IF(AND(ISNUMBER('Emissions (start here)'!CZ435),ISNUMBER(Dispersion!$AZ$10)),'Emissions (start here)'!CZ435*2000*453.59/8760/3600*Dispersion!$AZ$10,0)</f>
        <v>0</v>
      </c>
      <c r="GX435" s="74">
        <f>IF(AND(ISNUMBER('Emissions (start here)'!CZ435),ISNUMBER(Dispersion!$AZ$11)),'Emissions (start here)'!CZ435*2000*453.59/8760/3600*Dispersion!$AZ$11,0)</f>
        <v>0</v>
      </c>
    </row>
    <row r="436" spans="1:206" x14ac:dyDescent="0.2">
      <c r="A436" s="51" t="str">
        <f>'Tox Values'!C436</f>
        <v>120-82-1</v>
      </c>
      <c r="B436" s="94" t="str">
        <f>'Tox Values'!D436</f>
        <v>Trichlorobenzene, 1,2,4-</v>
      </c>
      <c r="C436" s="96">
        <f t="shared" si="25"/>
        <v>0</v>
      </c>
      <c r="D436" s="74">
        <f t="shared" si="26"/>
        <v>0</v>
      </c>
      <c r="E436" s="74">
        <f t="shared" si="27"/>
        <v>0</v>
      </c>
      <c r="F436" s="99">
        <f t="shared" si="28"/>
        <v>0</v>
      </c>
      <c r="G436" s="97">
        <f>IF(AND(ISNUMBER('Emissions (start here)'!E436),ISNUMBER(Dispersion!$C$8)),'Emissions (start here)'!E436*453.59/3600*Dispersion!$C$8,0)</f>
        <v>0</v>
      </c>
      <c r="H436" s="74">
        <f>IF(AND(ISNUMBER('Emissions (start here)'!E436),ISNUMBER(Dispersion!$C$9)),'Emissions (start here)'!E436*453.59/3600*Dispersion!$C$9,0)</f>
        <v>0</v>
      </c>
      <c r="I436" s="74">
        <f>IF(AND(ISNUMBER('Emissions (start here)'!F436),ISNUMBER(Dispersion!$C$10)),'Emissions (start here)'!F436*2000*453.59/8760/3600*Dispersion!$C$10,0)</f>
        <v>0</v>
      </c>
      <c r="J436" s="74">
        <f>IF(AND(ISNUMBER('Emissions (start here)'!F436),ISNUMBER(Dispersion!$C$11)),'Emissions (start here)'!F436*2000*453.59/8760/3600*Dispersion!$C$11,0)</f>
        <v>0</v>
      </c>
      <c r="K436" s="74">
        <f>IF(AND(ISNUMBER('Emissions (start here)'!G436),ISNUMBER(Dispersion!$D$8)),'Emissions (start here)'!G436*453.59/3600*Dispersion!$D$8,0)</f>
        <v>0</v>
      </c>
      <c r="L436" s="74">
        <f>IF(AND(ISNUMBER('Emissions (start here)'!G436),ISNUMBER(Dispersion!$D$9)),'Emissions (start here)'!G436*453.59/3600*Dispersion!$D$9,0)</f>
        <v>0</v>
      </c>
      <c r="M436" s="74">
        <f>IF(AND(ISNUMBER('Emissions (start here)'!H436),ISNUMBER(Dispersion!$D$10)),'Emissions (start here)'!H436*2000*453.59/8760/3600*Dispersion!$D$10,0)</f>
        <v>0</v>
      </c>
      <c r="N436" s="74">
        <f>IF(AND(ISNUMBER('Emissions (start here)'!H436),ISNUMBER(Dispersion!$D$11)),'Emissions (start here)'!H436*2000*453.59/8760/3600*Dispersion!$D$11,0)</f>
        <v>0</v>
      </c>
      <c r="O436" s="74">
        <f>IF(AND(ISNUMBER('Emissions (start here)'!I436),ISNUMBER(Dispersion!$E$8)),'Emissions (start here)'!I436*453.59/3600*Dispersion!$E$8,0)</f>
        <v>0</v>
      </c>
      <c r="P436" s="74">
        <f>IF(AND(ISNUMBER('Emissions (start here)'!I436),ISNUMBER(Dispersion!$E$9)),'Emissions (start here)'!I436*453.59/3600*Dispersion!$E$9,0)</f>
        <v>0</v>
      </c>
      <c r="Q436" s="74">
        <f>IF(AND(ISNUMBER('Emissions (start here)'!J436),ISNUMBER(Dispersion!$E$10)),'Emissions (start here)'!J436*2000*453.59/8760/3600*Dispersion!$E$10,0)</f>
        <v>0</v>
      </c>
      <c r="R436" s="74">
        <f>IF(AND(ISNUMBER('Emissions (start here)'!J436),ISNUMBER(Dispersion!$E$11)),'Emissions (start here)'!J436*2000*453.59/8760/3600*Dispersion!$E$11,0)</f>
        <v>0</v>
      </c>
      <c r="S436" s="74">
        <f>IF(AND(ISNUMBER('Emissions (start here)'!K436),ISNUMBER(Dispersion!$F$8)),'Emissions (start here)'!K436*453.59/3600*Dispersion!$F$8,0)</f>
        <v>0</v>
      </c>
      <c r="T436" s="74">
        <f>IF(AND(ISNUMBER('Emissions (start here)'!K436),ISNUMBER(Dispersion!$F$9)),'Emissions (start here)'!K436*453.59/3600*Dispersion!$F$9,0)</f>
        <v>0</v>
      </c>
      <c r="U436" s="74">
        <f>IF(AND(ISNUMBER('Emissions (start here)'!L436),ISNUMBER(Dispersion!$F$10)),'Emissions (start here)'!L436*2000*453.59/8760/3600*Dispersion!$F$10,0)</f>
        <v>0</v>
      </c>
      <c r="V436" s="74">
        <f>IF(AND(ISNUMBER('Emissions (start here)'!L436),ISNUMBER(Dispersion!$F$11)),'Emissions (start here)'!L436*2000*453.59/8760/3600*Dispersion!$F$11,0)</f>
        <v>0</v>
      </c>
      <c r="W436" s="74">
        <f>IF(AND(ISNUMBER('Emissions (start here)'!M436),ISNUMBER(Dispersion!$G$8)),'Emissions (start here)'!M436*453.59/3600*Dispersion!$G$8,0)</f>
        <v>0</v>
      </c>
      <c r="X436" s="74">
        <f>IF(AND(ISNUMBER('Emissions (start here)'!M436),ISNUMBER(Dispersion!$G$9)),'Emissions (start here)'!M436*453.59/3600*Dispersion!$G$9,0)</f>
        <v>0</v>
      </c>
      <c r="Y436" s="74">
        <f>IF(AND(ISNUMBER('Emissions (start here)'!N436),ISNUMBER(Dispersion!$G$10)),'Emissions (start here)'!N436*2000*453.59/8760/3600*Dispersion!$G$10,0)</f>
        <v>0</v>
      </c>
      <c r="Z436" s="74">
        <f>IF(AND(ISNUMBER('Emissions (start here)'!N436),ISNUMBER(Dispersion!$G$11)),'Emissions (start here)'!N436*2000*453.59/8760/3600*Dispersion!$G$11,0)</f>
        <v>0</v>
      </c>
      <c r="AA436" s="74">
        <f>IF(AND(ISNUMBER('Emissions (start here)'!O436),ISNUMBER(Dispersion!$H$8)),'Emissions (start here)'!O436*453.59/3600*Dispersion!$H$8,0)</f>
        <v>0</v>
      </c>
      <c r="AB436" s="74">
        <f>IF(AND(ISNUMBER('Emissions (start here)'!O436),ISNUMBER(Dispersion!$H$9)),'Emissions (start here)'!O436*453.59/3600*Dispersion!$H$9,0)</f>
        <v>0</v>
      </c>
      <c r="AC436" s="74">
        <f>IF(AND(ISNUMBER('Emissions (start here)'!P436),ISNUMBER(Dispersion!$H$10)),'Emissions (start here)'!P436*2000*453.59/8760/3600*Dispersion!$H$10,0)</f>
        <v>0</v>
      </c>
      <c r="AD436" s="74">
        <f>IF(AND(ISNUMBER('Emissions (start here)'!P436),ISNUMBER(Dispersion!$H$11)),'Emissions (start here)'!P436*2000*453.59/8760/3600*Dispersion!$H$11,0)</f>
        <v>0</v>
      </c>
      <c r="AE436" s="74">
        <f>IF(AND(ISNUMBER('Emissions (start here)'!Q436),ISNUMBER(Dispersion!$I$8)),'Emissions (start here)'!Q436*453.59/3600*Dispersion!$I$8,0)</f>
        <v>0</v>
      </c>
      <c r="AF436" s="74">
        <f>IF(AND(ISNUMBER('Emissions (start here)'!Q436),ISNUMBER(Dispersion!$I$9)),'Emissions (start here)'!Q436*453.59/3600*Dispersion!$I$9,0)</f>
        <v>0</v>
      </c>
      <c r="AG436" s="74">
        <f>IF(AND(ISNUMBER('Emissions (start here)'!R436),ISNUMBER(Dispersion!$I$10)),'Emissions (start here)'!R436*2000*453.59/8760/3600*Dispersion!$I$10,0)</f>
        <v>0</v>
      </c>
      <c r="AH436" s="74">
        <f>IF(AND(ISNUMBER('Emissions (start here)'!R436),ISNUMBER(Dispersion!$I$11)),'Emissions (start here)'!R436*2000*453.59/8760/3600*Dispersion!$I$11,0)</f>
        <v>0</v>
      </c>
      <c r="AI436" s="74">
        <f>IF(AND(ISNUMBER('Emissions (start here)'!S436),ISNUMBER(Dispersion!$J$8)),'Emissions (start here)'!S436*453.59/3600*Dispersion!$J$8,0)</f>
        <v>0</v>
      </c>
      <c r="AJ436" s="74">
        <f>IF(AND(ISNUMBER('Emissions (start here)'!S436),ISNUMBER(Dispersion!$J$9)),'Emissions (start here)'!S436*453.59/3600*Dispersion!$J$9,0)</f>
        <v>0</v>
      </c>
      <c r="AK436" s="74">
        <f>IF(AND(ISNUMBER('Emissions (start here)'!T436),ISNUMBER(Dispersion!$J$10)),'Emissions (start here)'!T436*2000*453.59/8760/3600*Dispersion!$J$10,0)</f>
        <v>0</v>
      </c>
      <c r="AL436" s="74">
        <f>IF(AND(ISNUMBER('Emissions (start here)'!T436),ISNUMBER(Dispersion!$J$11)),'Emissions (start here)'!T436*2000*453.59/8760/3600*Dispersion!$J$11,0)</f>
        <v>0</v>
      </c>
      <c r="AM436" s="74">
        <f>IF(AND(ISNUMBER('Emissions (start here)'!U436),ISNUMBER(Dispersion!$K$8)),'Emissions (start here)'!U436*453.59/3600*Dispersion!$K$8,0)</f>
        <v>0</v>
      </c>
      <c r="AN436" s="74">
        <f>IF(AND(ISNUMBER('Emissions (start here)'!U436),ISNUMBER(Dispersion!$K$9)),'Emissions (start here)'!U436*453.59/3600*Dispersion!$K$9,0)</f>
        <v>0</v>
      </c>
      <c r="AO436" s="74">
        <f>IF(AND(ISNUMBER('Emissions (start here)'!V436),ISNUMBER(Dispersion!$K$10)),'Emissions (start here)'!V436*2000*453.59/8760/3600*Dispersion!$K$10,0)</f>
        <v>0</v>
      </c>
      <c r="AP436" s="74">
        <f>IF(AND(ISNUMBER('Emissions (start here)'!V436),ISNUMBER(Dispersion!$K$11)),'Emissions (start here)'!V436*2000*453.59/8760/3600*Dispersion!$K$11,0)</f>
        <v>0</v>
      </c>
      <c r="AQ436" s="74">
        <f>IF(AND(ISNUMBER('Emissions (start here)'!W436),ISNUMBER(Dispersion!$L$8)),'Emissions (start here)'!W436*453.59/3600*Dispersion!$L$8,0)</f>
        <v>0</v>
      </c>
      <c r="AR436" s="74">
        <f>IF(AND(ISNUMBER('Emissions (start here)'!W436),ISNUMBER(Dispersion!$L$9)),'Emissions (start here)'!W436*453.59/3600*Dispersion!$L$9,0)</f>
        <v>0</v>
      </c>
      <c r="AS436" s="74">
        <f>IF(AND(ISNUMBER('Emissions (start here)'!X436),ISNUMBER(Dispersion!$L$10)),'Emissions (start here)'!X436*2000*453.59/8760/3600*Dispersion!$L$10,0)</f>
        <v>0</v>
      </c>
      <c r="AT436" s="74">
        <f>IF(AND(ISNUMBER('Emissions (start here)'!X436),ISNUMBER(Dispersion!$L$11)),'Emissions (start here)'!X436*2000*453.59/8760/3600*Dispersion!$L$11,0)</f>
        <v>0</v>
      </c>
      <c r="AU436" s="74">
        <f>IF(AND(ISNUMBER('Emissions (start here)'!Y436),ISNUMBER(Dispersion!$M$8)),'Emissions (start here)'!Y436*453.59/3600*Dispersion!$M$8,0)</f>
        <v>0</v>
      </c>
      <c r="AV436" s="74">
        <f>IF(AND(ISNUMBER('Emissions (start here)'!Y436),ISNUMBER(Dispersion!$M$9)),'Emissions (start here)'!Y436*453.59/3600*Dispersion!$M$9,0)</f>
        <v>0</v>
      </c>
      <c r="AW436" s="74">
        <f>IF(AND(ISNUMBER('Emissions (start here)'!Z436),ISNUMBER(Dispersion!$M$10)),'Emissions (start here)'!Z436*2000*453.59/8760/3600*Dispersion!$M$10,0)</f>
        <v>0</v>
      </c>
      <c r="AX436" s="74">
        <f>IF(AND(ISNUMBER('Emissions (start here)'!Z436),ISNUMBER(Dispersion!$M$11)),'Emissions (start here)'!Z436*2000*453.59/8760/3600*Dispersion!$M$11,0)</f>
        <v>0</v>
      </c>
      <c r="AY436" s="74">
        <f>IF(AND(ISNUMBER('Emissions (start here)'!AA436),ISNUMBER(Dispersion!$N$8)),'Emissions (start here)'!AA436*453.59/3600*Dispersion!$N$8,0)</f>
        <v>0</v>
      </c>
      <c r="AZ436" s="74">
        <f>IF(AND(ISNUMBER('Emissions (start here)'!AA436),ISNUMBER(Dispersion!$N$9)),'Emissions (start here)'!AA436*453.59/3600*Dispersion!$N$9,0)</f>
        <v>0</v>
      </c>
      <c r="BA436" s="74">
        <f>IF(AND(ISNUMBER('Emissions (start here)'!AB436),ISNUMBER(Dispersion!$N$10)),'Emissions (start here)'!AB436*2000*453.59/8760/3600*Dispersion!$N$10,0)</f>
        <v>0</v>
      </c>
      <c r="BB436" s="74">
        <f>IF(AND(ISNUMBER('Emissions (start here)'!AB436),ISNUMBER(Dispersion!$N$11)),'Emissions (start here)'!AB436*2000*453.59/8760/3600*Dispersion!$N$11,0)</f>
        <v>0</v>
      </c>
      <c r="BC436" s="74">
        <f>IF(AND(ISNUMBER('Emissions (start here)'!AC436),ISNUMBER(Dispersion!$O$8)),'Emissions (start here)'!AC436*453.59/3600*Dispersion!$O$8,0)</f>
        <v>0</v>
      </c>
      <c r="BD436" s="74">
        <f>IF(AND(ISNUMBER('Emissions (start here)'!AC436),ISNUMBER(Dispersion!$O$9)),'Emissions (start here)'!AC436*453.59/3600*Dispersion!$O$9,0)</f>
        <v>0</v>
      </c>
      <c r="BE436" s="74">
        <f>IF(AND(ISNUMBER('Emissions (start here)'!AD436),ISNUMBER(Dispersion!$O$10)),'Emissions (start here)'!AD436*2000*453.59/8760/3600*Dispersion!$O$10,0)</f>
        <v>0</v>
      </c>
      <c r="BF436" s="74">
        <f>IF(AND(ISNUMBER('Emissions (start here)'!AD436),ISNUMBER(Dispersion!$O$11)),'Emissions (start here)'!AD436*2000*453.59/8760/3600*Dispersion!$O$11,0)</f>
        <v>0</v>
      </c>
      <c r="BG436" s="74">
        <f>IF(AND(ISNUMBER('Emissions (start here)'!AE436),ISNUMBER(Dispersion!$P$8)),'Emissions (start here)'!AE436*453.59/3600*Dispersion!$P$8,0)</f>
        <v>0</v>
      </c>
      <c r="BH436" s="74">
        <f>IF(AND(ISNUMBER('Emissions (start here)'!AE436),ISNUMBER(Dispersion!$P$9)),'Emissions (start here)'!AE436*453.59/3600*Dispersion!$P$9,0)</f>
        <v>0</v>
      </c>
      <c r="BI436" s="74">
        <f>IF(AND(ISNUMBER('Emissions (start here)'!AF436),ISNUMBER(Dispersion!$P$10)),'Emissions (start here)'!AF436*2000*453.59/8760/3600*Dispersion!$P$10,0)</f>
        <v>0</v>
      </c>
      <c r="BJ436" s="74">
        <f>IF(AND(ISNUMBER('Emissions (start here)'!AF436),ISNUMBER(Dispersion!$P$11)),'Emissions (start here)'!AF436*2000*453.59/8760/3600*Dispersion!$P$11,0)</f>
        <v>0</v>
      </c>
      <c r="BK436" s="74">
        <f>IF(AND(ISNUMBER('Emissions (start here)'!AG436),ISNUMBER(Dispersion!$Q$8)),'Emissions (start here)'!AG436*453.59/3600*Dispersion!$Q$8,0)</f>
        <v>0</v>
      </c>
      <c r="BL436" s="74">
        <f>IF(AND(ISNUMBER('Emissions (start here)'!AG436),ISNUMBER(Dispersion!$Q$9)),'Emissions (start here)'!AG436*453.59/3600*Dispersion!$Q$9,0)</f>
        <v>0</v>
      </c>
      <c r="BM436" s="74">
        <f>IF(AND(ISNUMBER('Emissions (start here)'!AH436),ISNUMBER(Dispersion!$Q$10)),'Emissions (start here)'!AH436*2000*453.59/8760/3600*Dispersion!$Q$10,0)</f>
        <v>0</v>
      </c>
      <c r="BN436" s="74">
        <f>IF(AND(ISNUMBER('Emissions (start here)'!AH436),ISNUMBER(Dispersion!$Q$11)),'Emissions (start here)'!AH436*2000*453.59/8760/3600*Dispersion!$Q$11,0)</f>
        <v>0</v>
      </c>
      <c r="BO436" s="74">
        <f>IF(AND(ISNUMBER('Emissions (start here)'!AI436),ISNUMBER(Dispersion!$R$8)),'Emissions (start here)'!AI436*453.59/3600*Dispersion!$R$8,0)</f>
        <v>0</v>
      </c>
      <c r="BP436" s="74">
        <f>IF(AND(ISNUMBER('Emissions (start here)'!AI436),ISNUMBER(Dispersion!$R$9)),'Emissions (start here)'!AI436*453.59/3600*Dispersion!$R$9,0)</f>
        <v>0</v>
      </c>
      <c r="BQ436" s="74">
        <f>IF(AND(ISNUMBER('Emissions (start here)'!AJ436),ISNUMBER(Dispersion!$R$10)),'Emissions (start here)'!AJ436*2000*453.59/8760/3600*Dispersion!$R$10,0)</f>
        <v>0</v>
      </c>
      <c r="BR436" s="74">
        <f>IF(AND(ISNUMBER('Emissions (start here)'!AJ436),ISNUMBER(Dispersion!$R$11)),'Emissions (start here)'!AJ436*2000*453.59/8760/3600*Dispersion!$R$11,0)</f>
        <v>0</v>
      </c>
      <c r="BS436" s="74">
        <f>IF(AND(ISNUMBER('Emissions (start here)'!AK436),ISNUMBER(Dispersion!$S$8)),'Emissions (start here)'!AK436*453.59/3600*Dispersion!$S$8,0)</f>
        <v>0</v>
      </c>
      <c r="BT436" s="74">
        <f>IF(AND(ISNUMBER('Emissions (start here)'!AK436),ISNUMBER(Dispersion!$S$9)),'Emissions (start here)'!AK436*453.59/3600*Dispersion!$S$9,0)</f>
        <v>0</v>
      </c>
      <c r="BU436" s="74">
        <f>IF(AND(ISNUMBER('Emissions (start here)'!AL436),ISNUMBER(Dispersion!$S$10)),'Emissions (start here)'!AL436*2000*453.59/8760/3600*Dispersion!$S$10,0)</f>
        <v>0</v>
      </c>
      <c r="BV436" s="74">
        <f>IF(AND(ISNUMBER('Emissions (start here)'!AL436),ISNUMBER(Dispersion!$S$11)),'Emissions (start here)'!AL436*2000*453.59/8760/3600*Dispersion!$S$11,0)</f>
        <v>0</v>
      </c>
      <c r="BW436" s="74">
        <f>IF(AND(ISNUMBER('Emissions (start here)'!AM436),ISNUMBER(Dispersion!$T$8)),'Emissions (start here)'!AM436*453.59/3600*Dispersion!$T$8,0)</f>
        <v>0</v>
      </c>
      <c r="BX436" s="74">
        <f>IF(AND(ISNUMBER('Emissions (start here)'!AM436),ISNUMBER(Dispersion!$T$9)),'Emissions (start here)'!AM436*453.59/3600*Dispersion!$T$9,0)</f>
        <v>0</v>
      </c>
      <c r="BY436" s="74">
        <f>IF(AND(ISNUMBER('Emissions (start here)'!AN436),ISNUMBER(Dispersion!$T$10)),'Emissions (start here)'!AN436*2000*453.59/8760/3600*Dispersion!$T$10,0)</f>
        <v>0</v>
      </c>
      <c r="BZ436" s="74">
        <f>IF(AND(ISNUMBER('Emissions (start here)'!AN436),ISNUMBER(Dispersion!$T$11)),'Emissions (start here)'!AN436*2000*453.59/8760/3600*Dispersion!$T$11,0)</f>
        <v>0</v>
      </c>
      <c r="CA436" s="74">
        <f>IF(AND(ISNUMBER('Emissions (start here)'!AO436),ISNUMBER(Dispersion!$U$8)),'Emissions (start here)'!AO436*453.59/3600*Dispersion!$U$8,0)</f>
        <v>0</v>
      </c>
      <c r="CB436" s="74">
        <f>IF(AND(ISNUMBER('Emissions (start here)'!AO436),ISNUMBER(Dispersion!$U$9)),'Emissions (start here)'!AO436*453.59/3600*Dispersion!$U$9,0)</f>
        <v>0</v>
      </c>
      <c r="CC436" s="74">
        <f>IF(AND(ISNUMBER('Emissions (start here)'!AP436),ISNUMBER(Dispersion!$U$10)),'Emissions (start here)'!AP436*2000*453.59/8760/3600*Dispersion!$U$10,0)</f>
        <v>0</v>
      </c>
      <c r="CD436" s="74">
        <f>IF(AND(ISNUMBER('Emissions (start here)'!AP436),ISNUMBER(Dispersion!$U$11)),'Emissions (start here)'!AP436*2000*453.59/8760/3600*Dispersion!$U$11,0)</f>
        <v>0</v>
      </c>
      <c r="CE436" s="74">
        <f>IF(AND(ISNUMBER('Emissions (start here)'!AQ436),ISNUMBER(Dispersion!$V$8)),'Emissions (start here)'!AQ436*453.59/3600*Dispersion!$V$8,0)</f>
        <v>0</v>
      </c>
      <c r="CF436" s="74">
        <f>IF(AND(ISNUMBER('Emissions (start here)'!AQ436),ISNUMBER(Dispersion!$V$9)),'Emissions (start here)'!AQ436*453.59/3600*Dispersion!$V$9,0)</f>
        <v>0</v>
      </c>
      <c r="CG436" s="74">
        <f>IF(AND(ISNUMBER('Emissions (start here)'!AR436),ISNUMBER(Dispersion!$V$10)),'Emissions (start here)'!AR436*2000*453.59/8760/3600*Dispersion!$V$10,0)</f>
        <v>0</v>
      </c>
      <c r="CH436" s="74">
        <f>IF(AND(ISNUMBER('Emissions (start here)'!AR436),ISNUMBER(Dispersion!$V$11)),'Emissions (start here)'!AR436*2000*453.59/8760/3600*Dispersion!$V$11,0)</f>
        <v>0</v>
      </c>
      <c r="CI436" s="74">
        <f>IF(AND(ISNUMBER('Emissions (start here)'!AS436),ISNUMBER(Dispersion!$W$8)),'Emissions (start here)'!AS436*453.59/3600*Dispersion!$W$8,0)</f>
        <v>0</v>
      </c>
      <c r="CJ436" s="74">
        <f>IF(AND(ISNUMBER('Emissions (start here)'!AS436),ISNUMBER(Dispersion!$W$9)),'Emissions (start here)'!AS436*453.59/3600*Dispersion!$W$9,0)</f>
        <v>0</v>
      </c>
      <c r="CK436" s="74">
        <f>IF(AND(ISNUMBER('Emissions (start here)'!AT436),ISNUMBER(Dispersion!$W$10)),'Emissions (start here)'!AT436*2000*453.59/8760/3600*Dispersion!$W$10,0)</f>
        <v>0</v>
      </c>
      <c r="CL436" s="74">
        <f>IF(AND(ISNUMBER('Emissions (start here)'!AT436),ISNUMBER(Dispersion!$W$11)),'Emissions (start here)'!AT436*2000*453.59/8760/3600*Dispersion!$W$11,0)</f>
        <v>0</v>
      </c>
      <c r="CM436" s="74">
        <f>IF(AND(ISNUMBER('Emissions (start here)'!AU436),ISNUMBER(Dispersion!$X$8)),'Emissions (start here)'!AU436*453.59/3600*Dispersion!$X$8,0)</f>
        <v>0</v>
      </c>
      <c r="CN436" s="74">
        <f>IF(AND(ISNUMBER('Emissions (start here)'!AU436),ISNUMBER(Dispersion!$X$9)),'Emissions (start here)'!AU436*453.59/3600*Dispersion!$X$9,0)</f>
        <v>0</v>
      </c>
      <c r="CO436" s="74">
        <f>IF(AND(ISNUMBER('Emissions (start here)'!AV436),ISNUMBER(Dispersion!$X$10)),'Emissions (start here)'!AV436*2000*453.59/8760/3600*Dispersion!$X$10,0)</f>
        <v>0</v>
      </c>
      <c r="CP436" s="74">
        <f>IF(AND(ISNUMBER('Emissions (start here)'!AV436),ISNUMBER(Dispersion!$X$11)),'Emissions (start here)'!AV436*2000*453.59/8760/3600*Dispersion!$X$11,0)</f>
        <v>0</v>
      </c>
      <c r="CQ436" s="74">
        <f>IF(AND(ISNUMBER('Emissions (start here)'!AW436),ISNUMBER(Dispersion!$Y$8)),'Emissions (start here)'!AW436*453.59/3600*Dispersion!$Y$8,0)</f>
        <v>0</v>
      </c>
      <c r="CR436" s="74">
        <f>IF(AND(ISNUMBER('Emissions (start here)'!AW436),ISNUMBER(Dispersion!$Y$9)),'Emissions (start here)'!AW436*453.59/3600*Dispersion!$Y$9,0)</f>
        <v>0</v>
      </c>
      <c r="CS436" s="74">
        <f>IF(AND(ISNUMBER('Emissions (start here)'!AX436),ISNUMBER(Dispersion!$Y$10)),'Emissions (start here)'!AX436*2000*453.59/8760/3600*Dispersion!$Y$10,0)</f>
        <v>0</v>
      </c>
      <c r="CT436" s="74">
        <f>IF(AND(ISNUMBER('Emissions (start here)'!AX436),ISNUMBER(Dispersion!$Y$11)),'Emissions (start here)'!AX436*2000*453.59/8760/3600*Dispersion!$Y$11,0)</f>
        <v>0</v>
      </c>
      <c r="CU436" s="74">
        <f>IF(AND(ISNUMBER('Emissions (start here)'!AY436),ISNUMBER(Dispersion!$Z$8)),'Emissions (start here)'!AY436*453.59/3600*Dispersion!$Z$8,0)</f>
        <v>0</v>
      </c>
      <c r="CV436" s="74">
        <f>IF(AND(ISNUMBER('Emissions (start here)'!AY436),ISNUMBER(Dispersion!$Z$9)),'Emissions (start here)'!AY436*453.59/3600*Dispersion!$Z$9,0)</f>
        <v>0</v>
      </c>
      <c r="CW436" s="74">
        <f>IF(AND(ISNUMBER('Emissions (start here)'!AZ436),ISNUMBER(Dispersion!$Z$10)),'Emissions (start here)'!AZ436*2000*453.59/8760/3600*Dispersion!$Z$10,0)</f>
        <v>0</v>
      </c>
      <c r="CX436" s="74">
        <f>IF(AND(ISNUMBER('Emissions (start here)'!AZ436),ISNUMBER(Dispersion!$Z$11)),'Emissions (start here)'!AZ436*2000*453.59/8760/3600*Dispersion!$Z$11,0)</f>
        <v>0</v>
      </c>
      <c r="CY436" s="74">
        <f>IF(AND(ISNUMBER('Emissions (start here)'!BA436),ISNUMBER(Dispersion!$AA$8)),'Emissions (start here)'!BA436*453.59/3600*Dispersion!$AA$8,0)</f>
        <v>0</v>
      </c>
      <c r="CZ436" s="74">
        <f>IF(AND(ISNUMBER('Emissions (start here)'!BA436),ISNUMBER(Dispersion!$AA$9)),'Emissions (start here)'!BA436*453.59/3600*Dispersion!$AA$9,0)</f>
        <v>0</v>
      </c>
      <c r="DA436" s="74">
        <f>IF(AND(ISNUMBER('Emissions (start here)'!BB436),ISNUMBER(Dispersion!$AA$10)),'Emissions (start here)'!BB436*2000*453.59/8760/3600*Dispersion!$AA$10,0)</f>
        <v>0</v>
      </c>
      <c r="DB436" s="74">
        <f>IF(AND(ISNUMBER('Emissions (start here)'!BB436),ISNUMBER(Dispersion!$AA$11)),'Emissions (start here)'!BB436*2000*453.59/8760/3600*Dispersion!$AA$11,0)</f>
        <v>0</v>
      </c>
      <c r="DC436" s="74">
        <f>IF(AND(ISNUMBER('Emissions (start here)'!BC436),ISNUMBER(Dispersion!$AB$8)),'Emissions (start here)'!BC436*453.59/3600*Dispersion!$AB$8,0)</f>
        <v>0</v>
      </c>
      <c r="DD436" s="74">
        <f>IF(AND(ISNUMBER('Emissions (start here)'!BC436),ISNUMBER(Dispersion!$AB$9)),'Emissions (start here)'!BC436*453.59/3600*Dispersion!$AB$9,0)</f>
        <v>0</v>
      </c>
      <c r="DE436" s="74">
        <f>IF(AND(ISNUMBER('Emissions (start here)'!BD436),ISNUMBER(Dispersion!$AB$10)),'Emissions (start here)'!BD436*2000*453.59/8760/3600*Dispersion!$AB$10,0)</f>
        <v>0</v>
      </c>
      <c r="DF436" s="74">
        <f>IF(AND(ISNUMBER('Emissions (start here)'!BD436),ISNUMBER(Dispersion!$AB$11)),'Emissions (start here)'!BD436*2000*453.59/8760/3600*Dispersion!$AB$11,0)</f>
        <v>0</v>
      </c>
      <c r="DG436" s="74">
        <f>IF(AND(ISNUMBER('Emissions (start here)'!BE436),ISNUMBER(Dispersion!$AC$8)),'Emissions (start here)'!BE436*453.59/3600*Dispersion!$AC$8,0)</f>
        <v>0</v>
      </c>
      <c r="DH436" s="74">
        <f>IF(AND(ISNUMBER('Emissions (start here)'!BE436),ISNUMBER(Dispersion!$AC$9)),'Emissions (start here)'!BE436*453.59/3600*Dispersion!$AC$9,0)</f>
        <v>0</v>
      </c>
      <c r="DI436" s="74">
        <f>IF(AND(ISNUMBER('Emissions (start here)'!BF436),ISNUMBER(Dispersion!$AC$10)),'Emissions (start here)'!BF436*2000*453.59/8760/3600*Dispersion!$AC$10,0)</f>
        <v>0</v>
      </c>
      <c r="DJ436" s="74">
        <f>IF(AND(ISNUMBER('Emissions (start here)'!BF436),ISNUMBER(Dispersion!$AC$11)),'Emissions (start here)'!BF436*2000*453.59/8760/3600*Dispersion!$AC$11,0)</f>
        <v>0</v>
      </c>
      <c r="DK436" s="74">
        <f>IF(AND(ISNUMBER('Emissions (start here)'!BG436),ISNUMBER(Dispersion!$AD$8)),'Emissions (start here)'!BG436*453.59/3600*Dispersion!$AD$8,0)</f>
        <v>0</v>
      </c>
      <c r="DL436" s="74">
        <f>IF(AND(ISNUMBER('Emissions (start here)'!BG436),ISNUMBER(Dispersion!$AD$9)),'Emissions (start here)'!BG436*453.59/3600*Dispersion!$AD$9,0)</f>
        <v>0</v>
      </c>
      <c r="DM436" s="74">
        <f>IF(AND(ISNUMBER('Emissions (start here)'!BH436),ISNUMBER(Dispersion!$AD$10)),'Emissions (start here)'!BH436*2000*453.59/8760/3600*Dispersion!$AD$10,0)</f>
        <v>0</v>
      </c>
      <c r="DN436" s="74">
        <f>IF(AND(ISNUMBER('Emissions (start here)'!BH436),ISNUMBER(Dispersion!$AD$11)),'Emissions (start here)'!BH436*2000*453.59/8760/3600*Dispersion!$AD$11,0)</f>
        <v>0</v>
      </c>
      <c r="DO436" s="74">
        <f>IF(AND(ISNUMBER('Emissions (start here)'!BI436),ISNUMBER(Dispersion!$AE$8)),'Emissions (start here)'!BI436*453.59/3600*Dispersion!$AE$8,0)</f>
        <v>0</v>
      </c>
      <c r="DP436" s="74">
        <f>IF(AND(ISNUMBER('Emissions (start here)'!BI436),ISNUMBER(Dispersion!$AE$9)),'Emissions (start here)'!BI436*453.59/3600*Dispersion!$AE$9,0)</f>
        <v>0</v>
      </c>
      <c r="DQ436" s="74">
        <f>IF(AND(ISNUMBER('Emissions (start here)'!BJ436),ISNUMBER(Dispersion!$AE$10)),'Emissions (start here)'!BJ436*2000*453.59/8760/3600*Dispersion!$AE$10,0)</f>
        <v>0</v>
      </c>
      <c r="DR436" s="74">
        <f>IF(AND(ISNUMBER('Emissions (start here)'!BJ436),ISNUMBER(Dispersion!$AE$11)),'Emissions (start here)'!BJ436*2000*453.59/8760/3600*Dispersion!$AE$11,0)</f>
        <v>0</v>
      </c>
      <c r="DS436" s="74">
        <f>IF(AND(ISNUMBER('Emissions (start here)'!BK436),ISNUMBER(Dispersion!$AF$8)),'Emissions (start here)'!BK436*453.59/3600*Dispersion!$AF$8,0)</f>
        <v>0</v>
      </c>
      <c r="DT436" s="74">
        <f>IF(AND(ISNUMBER('Emissions (start here)'!BK436),ISNUMBER(Dispersion!$AF$9)),'Emissions (start here)'!BK436*453.59/3600*Dispersion!$AF$9,0)</f>
        <v>0</v>
      </c>
      <c r="DU436" s="74">
        <f>IF(AND(ISNUMBER('Emissions (start here)'!BL436),ISNUMBER(Dispersion!$AF$10)),'Emissions (start here)'!BL436*2000*453.59/8760/3600*Dispersion!$AF$10,0)</f>
        <v>0</v>
      </c>
      <c r="DV436" s="74">
        <f>IF(AND(ISNUMBER('Emissions (start here)'!BL436),ISNUMBER(Dispersion!$AF$11)),'Emissions (start here)'!BL436*2000*453.59/8760/3600*Dispersion!$AF$11,0)</f>
        <v>0</v>
      </c>
      <c r="DW436" s="74">
        <f>IF(AND(ISNUMBER('Emissions (start here)'!BM436),ISNUMBER(Dispersion!$AG$8)),'Emissions (start here)'!BM436*453.59/3600*Dispersion!$AG$8,0)</f>
        <v>0</v>
      </c>
      <c r="DX436" s="74">
        <f>IF(AND(ISNUMBER('Emissions (start here)'!BM436),ISNUMBER(Dispersion!$AG$9)),'Emissions (start here)'!BM436*453.59/3600*Dispersion!$AG$9,0)</f>
        <v>0</v>
      </c>
      <c r="DY436" s="74">
        <f>IF(AND(ISNUMBER('Emissions (start here)'!BN436),ISNUMBER(Dispersion!$AG$10)),'Emissions (start here)'!BN436*2000*453.59/8760/3600*Dispersion!$AG$10,0)</f>
        <v>0</v>
      </c>
      <c r="DZ436" s="74">
        <f>IF(AND(ISNUMBER('Emissions (start here)'!BN436),ISNUMBER(Dispersion!$AG$11)),'Emissions (start here)'!BN436*2000*453.59/8760/3600*Dispersion!$AG$11,0)</f>
        <v>0</v>
      </c>
      <c r="EA436" s="74">
        <f>IF(AND(ISNUMBER('Emissions (start here)'!BO436),ISNUMBER(Dispersion!$AH$8)),'Emissions (start here)'!BO436*453.59/3600*Dispersion!$AH$8,0)</f>
        <v>0</v>
      </c>
      <c r="EB436" s="74">
        <f>IF(AND(ISNUMBER('Emissions (start here)'!BO436),ISNUMBER(Dispersion!$AH$9)),'Emissions (start here)'!BO436*453.59/3600*Dispersion!$AH$9,0)</f>
        <v>0</v>
      </c>
      <c r="EC436" s="74">
        <f>IF(AND(ISNUMBER('Emissions (start here)'!BP436),ISNUMBER(Dispersion!$AH$10)),'Emissions (start here)'!BP436*2000*453.59/8760/3600*Dispersion!$AH$10,0)</f>
        <v>0</v>
      </c>
      <c r="ED436" s="74">
        <f>IF(AND(ISNUMBER('Emissions (start here)'!BP436),ISNUMBER(Dispersion!$AH$11)),'Emissions (start here)'!BP436*2000*453.59/8760/3600*Dispersion!$AH$11,0)</f>
        <v>0</v>
      </c>
      <c r="EE436" s="74">
        <f>IF(AND(ISNUMBER('Emissions (start here)'!BQ436),ISNUMBER(Dispersion!$AI$8)),'Emissions (start here)'!BQ436*453.59/3600*Dispersion!$AI$8,0)</f>
        <v>0</v>
      </c>
      <c r="EF436" s="74">
        <f>IF(AND(ISNUMBER('Emissions (start here)'!BQ436),ISNUMBER(Dispersion!$AI$9)),'Emissions (start here)'!BQ436*453.59/3600*Dispersion!$AI$9,0)</f>
        <v>0</v>
      </c>
      <c r="EG436" s="74">
        <f>IF(AND(ISNUMBER('Emissions (start here)'!BR436),ISNUMBER(Dispersion!$AI$10)),'Emissions (start here)'!BR436*2000*453.59/8760/3600*Dispersion!$AI$10,0)</f>
        <v>0</v>
      </c>
      <c r="EH436" s="74">
        <f>IF(AND(ISNUMBER('Emissions (start here)'!BR436),ISNUMBER(Dispersion!$AI$11)),'Emissions (start here)'!BR436*2000*453.59/8760/3600*Dispersion!$AI$11,0)</f>
        <v>0</v>
      </c>
      <c r="EI436" s="74">
        <f>IF(AND(ISNUMBER('Emissions (start here)'!BS436),ISNUMBER(Dispersion!$AJ$8)),'Emissions (start here)'!BS436*453.59/3600*Dispersion!$AJ$8,0)</f>
        <v>0</v>
      </c>
      <c r="EJ436" s="74">
        <f>IF(AND(ISNUMBER('Emissions (start here)'!BS436),ISNUMBER(Dispersion!$AJ$9)),'Emissions (start here)'!BS436*453.59/3600*Dispersion!$AJ$9,0)</f>
        <v>0</v>
      </c>
      <c r="EK436" s="74">
        <f>IF(AND(ISNUMBER('Emissions (start here)'!BT436),ISNUMBER(Dispersion!$AJ$10)),'Emissions (start here)'!BT436*2000*453.59/8760/3600*Dispersion!$AJ$10,0)</f>
        <v>0</v>
      </c>
      <c r="EL436" s="74">
        <f>IF(AND(ISNUMBER('Emissions (start here)'!BT436),ISNUMBER(Dispersion!$AJ$11)),'Emissions (start here)'!BT436*2000*453.59/8760/3600*Dispersion!$AJ$11,0)</f>
        <v>0</v>
      </c>
      <c r="EM436" s="74">
        <f>IF(AND(ISNUMBER('Emissions (start here)'!BU436),ISNUMBER(Dispersion!$AK$8)),'Emissions (start here)'!BU436*453.59/3600*Dispersion!$AK$8,0)</f>
        <v>0</v>
      </c>
      <c r="EN436" s="74">
        <f>IF(AND(ISNUMBER('Emissions (start here)'!BU436),ISNUMBER(Dispersion!$AK$9)),'Emissions (start here)'!BU436*453.59/3600*Dispersion!$AK$9,0)</f>
        <v>0</v>
      </c>
      <c r="EO436" s="74">
        <f>IF(AND(ISNUMBER('Emissions (start here)'!BV436),ISNUMBER(Dispersion!$AK$10)),'Emissions (start here)'!BV436*2000*453.59/8760/3600*Dispersion!$AK$10,0)</f>
        <v>0</v>
      </c>
      <c r="EP436" s="74">
        <f>IF(AND(ISNUMBER('Emissions (start here)'!BV436),ISNUMBER(Dispersion!$AK$11)),'Emissions (start here)'!BV436*2000*453.59/8760/3600*Dispersion!$AK$11,0)</f>
        <v>0</v>
      </c>
      <c r="EQ436" s="74">
        <f>IF(AND(ISNUMBER('Emissions (start here)'!BW436),ISNUMBER(Dispersion!$AL$8)),'Emissions (start here)'!BW436*453.59/3600*Dispersion!$AL$8,0)</f>
        <v>0</v>
      </c>
      <c r="ER436" s="74">
        <f>IF(AND(ISNUMBER('Emissions (start here)'!BW436),ISNUMBER(Dispersion!$AL$9)),'Emissions (start here)'!BW436*453.59/3600*Dispersion!$AL$9,0)</f>
        <v>0</v>
      </c>
      <c r="ES436" s="74">
        <f>IF(AND(ISNUMBER('Emissions (start here)'!BX436),ISNUMBER(Dispersion!$AL$10)),'Emissions (start here)'!BX436*2000*453.59/8760/3600*Dispersion!$AL$10,0)</f>
        <v>0</v>
      </c>
      <c r="ET436" s="74">
        <f>IF(AND(ISNUMBER('Emissions (start here)'!BX436),ISNUMBER(Dispersion!$AL$11)),'Emissions (start here)'!BX436*2000*453.59/8760/3600*Dispersion!$AL$11,0)</f>
        <v>0</v>
      </c>
      <c r="EU436" s="74">
        <f>IF(AND(ISNUMBER('Emissions (start here)'!BY436),ISNUMBER(Dispersion!$AM$8)),'Emissions (start here)'!BY436*453.59/3600*Dispersion!$AM$8,0)</f>
        <v>0</v>
      </c>
      <c r="EV436" s="74">
        <f>IF(AND(ISNUMBER('Emissions (start here)'!BY436),ISNUMBER(Dispersion!$AM$9)),'Emissions (start here)'!BY436*453.59/3600*Dispersion!$AM$9,0)</f>
        <v>0</v>
      </c>
      <c r="EW436" s="74">
        <f>IF(AND(ISNUMBER('Emissions (start here)'!BZ436),ISNUMBER(Dispersion!$AM$10)),'Emissions (start here)'!BZ436*2000*453.59/8760/3600*Dispersion!$AM$10,0)</f>
        <v>0</v>
      </c>
      <c r="EX436" s="74">
        <f>IF(AND(ISNUMBER('Emissions (start here)'!BZ436),ISNUMBER(Dispersion!$AM$11)),'Emissions (start here)'!BZ436*2000*453.59/8760/3600*Dispersion!$AM$11,0)</f>
        <v>0</v>
      </c>
      <c r="EY436" s="74">
        <f>IF(AND(ISNUMBER('Emissions (start here)'!CA436),ISNUMBER(Dispersion!$AN$8)),'Emissions (start here)'!CA436*453.59/3600*Dispersion!$AN$8,0)</f>
        <v>0</v>
      </c>
      <c r="EZ436" s="74">
        <f>IF(AND(ISNUMBER('Emissions (start here)'!CA436),ISNUMBER(Dispersion!$AN$9)),'Emissions (start here)'!CA436*453.59/3600*Dispersion!$AN$9,0)</f>
        <v>0</v>
      </c>
      <c r="FA436" s="74">
        <f>IF(AND(ISNUMBER('Emissions (start here)'!CB436),ISNUMBER(Dispersion!$AN$10)),'Emissions (start here)'!CB436*2000*453.59/8760/3600*Dispersion!$AN$10,0)</f>
        <v>0</v>
      </c>
      <c r="FB436" s="74">
        <f>IF(AND(ISNUMBER('Emissions (start here)'!CB436),ISNUMBER(Dispersion!$AN$11)),'Emissions (start here)'!CB436*2000*453.59/8760/3600*Dispersion!$AN$11,0)</f>
        <v>0</v>
      </c>
      <c r="FC436" s="74">
        <f>IF(AND(ISNUMBER('Emissions (start here)'!CC436),ISNUMBER(Dispersion!$AO$8)),'Emissions (start here)'!CC436*453.59/3600*Dispersion!$AO$8,0)</f>
        <v>0</v>
      </c>
      <c r="FD436" s="74">
        <f>IF(AND(ISNUMBER('Emissions (start here)'!CC436),ISNUMBER(Dispersion!$AO$9)),'Emissions (start here)'!CC436*453.59/3600*Dispersion!$AO$9,0)</f>
        <v>0</v>
      </c>
      <c r="FE436" s="74">
        <f>IF(AND(ISNUMBER('Emissions (start here)'!CD436),ISNUMBER(Dispersion!$AO$10)),'Emissions (start here)'!CD436*2000*453.59/8760/3600*Dispersion!$AO$10,0)</f>
        <v>0</v>
      </c>
      <c r="FF436" s="74">
        <f>IF(AND(ISNUMBER('Emissions (start here)'!CD436),ISNUMBER(Dispersion!$AO$11)),'Emissions (start here)'!CD436*2000*453.59/8760/3600*Dispersion!$AO$11,0)</f>
        <v>0</v>
      </c>
      <c r="FG436" s="74">
        <f>IF(AND(ISNUMBER('Emissions (start here)'!CE436),ISNUMBER(Dispersion!$AP$8)),'Emissions (start here)'!CE436*453.59/3600*Dispersion!$AP$8,0)</f>
        <v>0</v>
      </c>
      <c r="FH436" s="74">
        <f>IF(AND(ISNUMBER('Emissions (start here)'!CE436),ISNUMBER(Dispersion!$AP$9)),'Emissions (start here)'!CE436*453.59/3600*Dispersion!$AP$9,0)</f>
        <v>0</v>
      </c>
      <c r="FI436" s="74">
        <f>IF(AND(ISNUMBER('Emissions (start here)'!CF436),ISNUMBER(Dispersion!$AP$10)),'Emissions (start here)'!CF436*2000*453.59/8760/3600*Dispersion!$AP$10,0)</f>
        <v>0</v>
      </c>
      <c r="FJ436" s="74">
        <f>IF(AND(ISNUMBER('Emissions (start here)'!CF436),ISNUMBER(Dispersion!$AP$11)),'Emissions (start here)'!CF436*2000*453.59/8760/3600*Dispersion!$AP$11,0)</f>
        <v>0</v>
      </c>
      <c r="FK436" s="74">
        <f>IF(AND(ISNUMBER('Emissions (start here)'!CG436),ISNUMBER(Dispersion!$AQ$8)),'Emissions (start here)'!CG436*453.59/3600*Dispersion!$AQ$8,0)</f>
        <v>0</v>
      </c>
      <c r="FL436" s="74">
        <f>IF(AND(ISNUMBER('Emissions (start here)'!CG436),ISNUMBER(Dispersion!$AQ$9)),'Emissions (start here)'!CG436*453.59/3600*Dispersion!$AQ$9,0)</f>
        <v>0</v>
      </c>
      <c r="FM436" s="74">
        <f>IF(AND(ISNUMBER('Emissions (start here)'!CH436),ISNUMBER(Dispersion!$AQ$10)),'Emissions (start here)'!CH436*2000*453.59/8760/3600*Dispersion!$AQ$10,0)</f>
        <v>0</v>
      </c>
      <c r="FN436" s="74">
        <f>IF(AND(ISNUMBER('Emissions (start here)'!CH436),ISNUMBER(Dispersion!$AQ$11)),'Emissions (start here)'!CH436*2000*453.59/8760/3600*Dispersion!$AQ$11,0)</f>
        <v>0</v>
      </c>
      <c r="FO436" s="74">
        <f>IF(AND(ISNUMBER('Emissions (start here)'!CI436),ISNUMBER(Dispersion!$AR$8)),'Emissions (start here)'!CI436*453.59/3600*Dispersion!$AR$8,0)</f>
        <v>0</v>
      </c>
      <c r="FP436" s="74">
        <f>IF(AND(ISNUMBER('Emissions (start here)'!CI436),ISNUMBER(Dispersion!$AR$9)),'Emissions (start here)'!CI436*453.59/3600*Dispersion!$AR$9,0)</f>
        <v>0</v>
      </c>
      <c r="FQ436" s="74">
        <f>IF(AND(ISNUMBER('Emissions (start here)'!CJ436),ISNUMBER(Dispersion!$AR$10)),'Emissions (start here)'!CJ436*2000*453.59/8760/3600*Dispersion!$AR$10,0)</f>
        <v>0</v>
      </c>
      <c r="FR436" s="74">
        <f>IF(AND(ISNUMBER('Emissions (start here)'!CJ436),ISNUMBER(Dispersion!$AR$11)),'Emissions (start here)'!CJ436*2000*453.59/8760/3600*Dispersion!$AR$11,0)</f>
        <v>0</v>
      </c>
      <c r="FS436" s="74">
        <f>IF(AND(ISNUMBER('Emissions (start here)'!CK436),ISNUMBER(Dispersion!$AS$8)),'Emissions (start here)'!CK436*453.59/3600*Dispersion!$AS$8,0)</f>
        <v>0</v>
      </c>
      <c r="FT436" s="74">
        <f>IF(AND(ISNUMBER('Emissions (start here)'!CK436),ISNUMBER(Dispersion!$AS$9)),'Emissions (start here)'!CK436*453.59/3600*Dispersion!$AS$9,0)</f>
        <v>0</v>
      </c>
      <c r="FU436" s="74">
        <f>IF(AND(ISNUMBER('Emissions (start here)'!CL436),ISNUMBER(Dispersion!$AS$10)),'Emissions (start here)'!CL436*2000*453.59/8760/3600*Dispersion!$AS$10,0)</f>
        <v>0</v>
      </c>
      <c r="FV436" s="74">
        <f>IF(AND(ISNUMBER('Emissions (start here)'!CL436),ISNUMBER(Dispersion!$AS$11)),'Emissions (start here)'!CL436*2000*453.59/8760/3600*Dispersion!$AS$11,0)</f>
        <v>0</v>
      </c>
      <c r="FW436" s="74">
        <f>IF(AND(ISNUMBER('Emissions (start here)'!CM436),ISNUMBER(Dispersion!$AT$8)),'Emissions (start here)'!CM436*453.59/3600*Dispersion!$AT$8,0)</f>
        <v>0</v>
      </c>
      <c r="FX436" s="74">
        <f>IF(AND(ISNUMBER('Emissions (start here)'!CM436),ISNUMBER(Dispersion!$AT$9)),'Emissions (start here)'!CM436*453.59/3600*Dispersion!$AT$9,0)</f>
        <v>0</v>
      </c>
      <c r="FY436" s="74">
        <f>IF(AND(ISNUMBER('Emissions (start here)'!CN436),ISNUMBER(Dispersion!$AT$10)),'Emissions (start here)'!CN436*2000*453.59/8760/3600*Dispersion!$AT$10,0)</f>
        <v>0</v>
      </c>
      <c r="FZ436" s="74">
        <f>IF(AND(ISNUMBER('Emissions (start here)'!CN436),ISNUMBER(Dispersion!$AT$11)),'Emissions (start here)'!CN436*2000*453.59/8760/3600*Dispersion!$AT$11,0)</f>
        <v>0</v>
      </c>
      <c r="GA436" s="74">
        <f>IF(AND(ISNUMBER('Emissions (start here)'!CO436),ISNUMBER(Dispersion!$AU$8)),'Emissions (start here)'!CO436*453.59/3600*Dispersion!$AU$8,0)</f>
        <v>0</v>
      </c>
      <c r="GB436" s="74">
        <f>IF(AND(ISNUMBER('Emissions (start here)'!CO436),ISNUMBER(Dispersion!$AU$9)),'Emissions (start here)'!CO436*453.59/3600*Dispersion!$AU$9,0)</f>
        <v>0</v>
      </c>
      <c r="GC436" s="74">
        <f>IF(AND(ISNUMBER('Emissions (start here)'!CP436),ISNUMBER(Dispersion!$AU$10)),'Emissions (start here)'!CP436*2000*453.59/8760/3600*Dispersion!$AU$10,0)</f>
        <v>0</v>
      </c>
      <c r="GD436" s="74">
        <f>IF(AND(ISNUMBER('Emissions (start here)'!CP436),ISNUMBER(Dispersion!$AU$11)),'Emissions (start here)'!CP436*2000*453.59/8760/3600*Dispersion!$AU$11,0)</f>
        <v>0</v>
      </c>
      <c r="GE436" s="74">
        <f>IF(AND(ISNUMBER('Emissions (start here)'!CQ436),ISNUMBER(Dispersion!$AV$8)),'Emissions (start here)'!CQ436*453.59/3600*Dispersion!$AV$8,0)</f>
        <v>0</v>
      </c>
      <c r="GF436" s="74">
        <f>IF(AND(ISNUMBER('Emissions (start here)'!CQ436),ISNUMBER(Dispersion!$AV$9)),'Emissions (start here)'!CQ436*453.59/3600*Dispersion!$AV$9,0)</f>
        <v>0</v>
      </c>
      <c r="GG436" s="74">
        <f>IF(AND(ISNUMBER('Emissions (start here)'!CR436),ISNUMBER(Dispersion!$AV$10)),'Emissions (start here)'!CR436*2000*453.59/8760/3600*Dispersion!$AV$10,0)</f>
        <v>0</v>
      </c>
      <c r="GH436" s="74">
        <f>IF(AND(ISNUMBER('Emissions (start here)'!CR436),ISNUMBER(Dispersion!$AV$11)),'Emissions (start here)'!CR436*2000*453.59/8760/3600*Dispersion!$AV$11,0)</f>
        <v>0</v>
      </c>
      <c r="GI436" s="74">
        <f>IF(AND(ISNUMBER('Emissions (start here)'!CS436),ISNUMBER(Dispersion!$AW$8)),'Emissions (start here)'!CS436*453.59/3600*Dispersion!$AW$8,0)</f>
        <v>0</v>
      </c>
      <c r="GJ436" s="74">
        <f>IF(AND(ISNUMBER('Emissions (start here)'!CS436),ISNUMBER(Dispersion!$AW$9)),'Emissions (start here)'!CS436*453.59/3600*Dispersion!$AW$9,0)</f>
        <v>0</v>
      </c>
      <c r="GK436" s="74">
        <f>IF(AND(ISNUMBER('Emissions (start here)'!CT436),ISNUMBER(Dispersion!$AW$10)),'Emissions (start here)'!CT436*2000*453.59/8760/3600*Dispersion!$AW$10,0)</f>
        <v>0</v>
      </c>
      <c r="GL436" s="74">
        <f>IF(AND(ISNUMBER('Emissions (start here)'!CT436),ISNUMBER(Dispersion!$AW$11)),'Emissions (start here)'!CT436*2000*453.59/8760/3600*Dispersion!$AW$11,0)</f>
        <v>0</v>
      </c>
      <c r="GM436" s="74">
        <f>IF(AND(ISNUMBER('Emissions (start here)'!CU436),ISNUMBER(Dispersion!$AX$8)),'Emissions (start here)'!CU436*453.59/3600*Dispersion!$AX$8,0)</f>
        <v>0</v>
      </c>
      <c r="GN436" s="74">
        <f>IF(AND(ISNUMBER('Emissions (start here)'!CU436),ISNUMBER(Dispersion!$AX$9)),'Emissions (start here)'!CU436*453.59/3600*Dispersion!$AX$9,0)</f>
        <v>0</v>
      </c>
      <c r="GO436" s="74">
        <f>IF(AND(ISNUMBER('Emissions (start here)'!CV436),ISNUMBER(Dispersion!$AX$10)),'Emissions (start here)'!CV436*2000*453.59/8760/3600*Dispersion!$AX$10,0)</f>
        <v>0</v>
      </c>
      <c r="GP436" s="74">
        <f>IF(AND(ISNUMBER('Emissions (start here)'!CV436),ISNUMBER(Dispersion!$AX$11)),'Emissions (start here)'!CV436*2000*453.59/8760/3600*Dispersion!$AX$11,0)</f>
        <v>0</v>
      </c>
      <c r="GQ436" s="74">
        <f>IF(AND(ISNUMBER('Emissions (start here)'!CW436),ISNUMBER(Dispersion!$AY$8)),'Emissions (start here)'!CW436*453.59/3600*Dispersion!$AY$8,0)</f>
        <v>0</v>
      </c>
      <c r="GR436" s="74">
        <f>IF(AND(ISNUMBER('Emissions (start here)'!CW436),ISNUMBER(Dispersion!$AY$9)),'Emissions (start here)'!CW436*453.59/3600*Dispersion!$AY$9,0)</f>
        <v>0</v>
      </c>
      <c r="GS436" s="74">
        <f>IF(AND(ISNUMBER('Emissions (start here)'!CX436),ISNUMBER(Dispersion!$AY$10)),'Emissions (start here)'!CX436*2000*453.59/8760/3600*Dispersion!$AY$10,0)</f>
        <v>0</v>
      </c>
      <c r="GT436" s="74">
        <f>IF(AND(ISNUMBER('Emissions (start here)'!CX436),ISNUMBER(Dispersion!$AY$11)),'Emissions (start here)'!CX436*2000*453.59/8760/3600*Dispersion!$AY$11,0)</f>
        <v>0</v>
      </c>
      <c r="GU436" s="74">
        <f>IF(AND(ISNUMBER('Emissions (start here)'!CY436),ISNUMBER(Dispersion!$AZ$8)),'Emissions (start here)'!CY436*453.59/3600*Dispersion!$AZ$8,0)</f>
        <v>0</v>
      </c>
      <c r="GV436" s="74">
        <f>IF(AND(ISNUMBER('Emissions (start here)'!CY436),ISNUMBER(Dispersion!$AZ$9)),'Emissions (start here)'!CY436*453.59/3600*Dispersion!$AZ$9,0)</f>
        <v>0</v>
      </c>
      <c r="GW436" s="74">
        <f>IF(AND(ISNUMBER('Emissions (start here)'!CZ436),ISNUMBER(Dispersion!$AZ$10)),'Emissions (start here)'!CZ436*2000*453.59/8760/3600*Dispersion!$AZ$10,0)</f>
        <v>0</v>
      </c>
      <c r="GX436" s="74">
        <f>IF(AND(ISNUMBER('Emissions (start here)'!CZ436),ISNUMBER(Dispersion!$AZ$11)),'Emissions (start here)'!CZ436*2000*453.59/8760/3600*Dispersion!$AZ$11,0)</f>
        <v>0</v>
      </c>
    </row>
    <row r="437" spans="1:206" x14ac:dyDescent="0.2">
      <c r="A437" s="51" t="str">
        <f>'Tox Values'!C437</f>
        <v>79-00-5</v>
      </c>
      <c r="B437" s="94" t="str">
        <f>'Tox Values'!D437</f>
        <v>Trichloroethane, 1,1,2-</v>
      </c>
      <c r="C437" s="96">
        <f t="shared" si="25"/>
        <v>0</v>
      </c>
      <c r="D437" s="74">
        <f t="shared" si="26"/>
        <v>0</v>
      </c>
      <c r="E437" s="74">
        <f t="shared" si="27"/>
        <v>0</v>
      </c>
      <c r="F437" s="99">
        <f t="shared" si="28"/>
        <v>0</v>
      </c>
      <c r="G437" s="97">
        <f>IF(AND(ISNUMBER('Emissions (start here)'!E437),ISNUMBER(Dispersion!$C$8)),'Emissions (start here)'!E437*453.59/3600*Dispersion!$C$8,0)</f>
        <v>0</v>
      </c>
      <c r="H437" s="74">
        <f>IF(AND(ISNUMBER('Emissions (start here)'!E437),ISNUMBER(Dispersion!$C$9)),'Emissions (start here)'!E437*453.59/3600*Dispersion!$C$9,0)</f>
        <v>0</v>
      </c>
      <c r="I437" s="74">
        <f>IF(AND(ISNUMBER('Emissions (start here)'!F437),ISNUMBER(Dispersion!$C$10)),'Emissions (start here)'!F437*2000*453.59/8760/3600*Dispersion!$C$10,0)</f>
        <v>0</v>
      </c>
      <c r="J437" s="74">
        <f>IF(AND(ISNUMBER('Emissions (start here)'!F437),ISNUMBER(Dispersion!$C$11)),'Emissions (start here)'!F437*2000*453.59/8760/3600*Dispersion!$C$11,0)</f>
        <v>0</v>
      </c>
      <c r="K437" s="74">
        <f>IF(AND(ISNUMBER('Emissions (start here)'!G437),ISNUMBER(Dispersion!$D$8)),'Emissions (start here)'!G437*453.59/3600*Dispersion!$D$8,0)</f>
        <v>0</v>
      </c>
      <c r="L437" s="74">
        <f>IF(AND(ISNUMBER('Emissions (start here)'!G437),ISNUMBER(Dispersion!$D$9)),'Emissions (start here)'!G437*453.59/3600*Dispersion!$D$9,0)</f>
        <v>0</v>
      </c>
      <c r="M437" s="74">
        <f>IF(AND(ISNUMBER('Emissions (start here)'!H437),ISNUMBER(Dispersion!$D$10)),'Emissions (start here)'!H437*2000*453.59/8760/3600*Dispersion!$D$10,0)</f>
        <v>0</v>
      </c>
      <c r="N437" s="74">
        <f>IF(AND(ISNUMBER('Emissions (start here)'!H437),ISNUMBER(Dispersion!$D$11)),'Emissions (start here)'!H437*2000*453.59/8760/3600*Dispersion!$D$11,0)</f>
        <v>0</v>
      </c>
      <c r="O437" s="74">
        <f>IF(AND(ISNUMBER('Emissions (start here)'!I437),ISNUMBER(Dispersion!$E$8)),'Emissions (start here)'!I437*453.59/3600*Dispersion!$E$8,0)</f>
        <v>0</v>
      </c>
      <c r="P437" s="74">
        <f>IF(AND(ISNUMBER('Emissions (start here)'!I437),ISNUMBER(Dispersion!$E$9)),'Emissions (start here)'!I437*453.59/3600*Dispersion!$E$9,0)</f>
        <v>0</v>
      </c>
      <c r="Q437" s="74">
        <f>IF(AND(ISNUMBER('Emissions (start here)'!J437),ISNUMBER(Dispersion!$E$10)),'Emissions (start here)'!J437*2000*453.59/8760/3600*Dispersion!$E$10,0)</f>
        <v>0</v>
      </c>
      <c r="R437" s="74">
        <f>IF(AND(ISNUMBER('Emissions (start here)'!J437),ISNUMBER(Dispersion!$E$11)),'Emissions (start here)'!J437*2000*453.59/8760/3600*Dispersion!$E$11,0)</f>
        <v>0</v>
      </c>
      <c r="S437" s="74">
        <f>IF(AND(ISNUMBER('Emissions (start here)'!K437),ISNUMBER(Dispersion!$F$8)),'Emissions (start here)'!K437*453.59/3600*Dispersion!$F$8,0)</f>
        <v>0</v>
      </c>
      <c r="T437" s="74">
        <f>IF(AND(ISNUMBER('Emissions (start here)'!K437),ISNUMBER(Dispersion!$F$9)),'Emissions (start here)'!K437*453.59/3600*Dispersion!$F$9,0)</f>
        <v>0</v>
      </c>
      <c r="U437" s="74">
        <f>IF(AND(ISNUMBER('Emissions (start here)'!L437),ISNUMBER(Dispersion!$F$10)),'Emissions (start here)'!L437*2000*453.59/8760/3600*Dispersion!$F$10,0)</f>
        <v>0</v>
      </c>
      <c r="V437" s="74">
        <f>IF(AND(ISNUMBER('Emissions (start here)'!L437),ISNUMBER(Dispersion!$F$11)),'Emissions (start here)'!L437*2000*453.59/8760/3600*Dispersion!$F$11,0)</f>
        <v>0</v>
      </c>
      <c r="W437" s="74">
        <f>IF(AND(ISNUMBER('Emissions (start here)'!M437),ISNUMBER(Dispersion!$G$8)),'Emissions (start here)'!M437*453.59/3600*Dispersion!$G$8,0)</f>
        <v>0</v>
      </c>
      <c r="X437" s="74">
        <f>IF(AND(ISNUMBER('Emissions (start here)'!M437),ISNUMBER(Dispersion!$G$9)),'Emissions (start here)'!M437*453.59/3600*Dispersion!$G$9,0)</f>
        <v>0</v>
      </c>
      <c r="Y437" s="74">
        <f>IF(AND(ISNUMBER('Emissions (start here)'!N437),ISNUMBER(Dispersion!$G$10)),'Emissions (start here)'!N437*2000*453.59/8760/3600*Dispersion!$G$10,0)</f>
        <v>0</v>
      </c>
      <c r="Z437" s="74">
        <f>IF(AND(ISNUMBER('Emissions (start here)'!N437),ISNUMBER(Dispersion!$G$11)),'Emissions (start here)'!N437*2000*453.59/8760/3600*Dispersion!$G$11,0)</f>
        <v>0</v>
      </c>
      <c r="AA437" s="74">
        <f>IF(AND(ISNUMBER('Emissions (start here)'!O437),ISNUMBER(Dispersion!$H$8)),'Emissions (start here)'!O437*453.59/3600*Dispersion!$H$8,0)</f>
        <v>0</v>
      </c>
      <c r="AB437" s="74">
        <f>IF(AND(ISNUMBER('Emissions (start here)'!O437),ISNUMBER(Dispersion!$H$9)),'Emissions (start here)'!O437*453.59/3600*Dispersion!$H$9,0)</f>
        <v>0</v>
      </c>
      <c r="AC437" s="74">
        <f>IF(AND(ISNUMBER('Emissions (start here)'!P437),ISNUMBER(Dispersion!$H$10)),'Emissions (start here)'!P437*2000*453.59/8760/3600*Dispersion!$H$10,0)</f>
        <v>0</v>
      </c>
      <c r="AD437" s="74">
        <f>IF(AND(ISNUMBER('Emissions (start here)'!P437),ISNUMBER(Dispersion!$H$11)),'Emissions (start here)'!P437*2000*453.59/8760/3600*Dispersion!$H$11,0)</f>
        <v>0</v>
      </c>
      <c r="AE437" s="74">
        <f>IF(AND(ISNUMBER('Emissions (start here)'!Q437),ISNUMBER(Dispersion!$I$8)),'Emissions (start here)'!Q437*453.59/3600*Dispersion!$I$8,0)</f>
        <v>0</v>
      </c>
      <c r="AF437" s="74">
        <f>IF(AND(ISNUMBER('Emissions (start here)'!Q437),ISNUMBER(Dispersion!$I$9)),'Emissions (start here)'!Q437*453.59/3600*Dispersion!$I$9,0)</f>
        <v>0</v>
      </c>
      <c r="AG437" s="74">
        <f>IF(AND(ISNUMBER('Emissions (start here)'!R437),ISNUMBER(Dispersion!$I$10)),'Emissions (start here)'!R437*2000*453.59/8760/3600*Dispersion!$I$10,0)</f>
        <v>0</v>
      </c>
      <c r="AH437" s="74">
        <f>IF(AND(ISNUMBER('Emissions (start here)'!R437),ISNUMBER(Dispersion!$I$11)),'Emissions (start here)'!R437*2000*453.59/8760/3600*Dispersion!$I$11,0)</f>
        <v>0</v>
      </c>
      <c r="AI437" s="74">
        <f>IF(AND(ISNUMBER('Emissions (start here)'!S437),ISNUMBER(Dispersion!$J$8)),'Emissions (start here)'!S437*453.59/3600*Dispersion!$J$8,0)</f>
        <v>0</v>
      </c>
      <c r="AJ437" s="74">
        <f>IF(AND(ISNUMBER('Emissions (start here)'!S437),ISNUMBER(Dispersion!$J$9)),'Emissions (start here)'!S437*453.59/3600*Dispersion!$J$9,0)</f>
        <v>0</v>
      </c>
      <c r="AK437" s="74">
        <f>IF(AND(ISNUMBER('Emissions (start here)'!T437),ISNUMBER(Dispersion!$J$10)),'Emissions (start here)'!T437*2000*453.59/8760/3600*Dispersion!$J$10,0)</f>
        <v>0</v>
      </c>
      <c r="AL437" s="74">
        <f>IF(AND(ISNUMBER('Emissions (start here)'!T437),ISNUMBER(Dispersion!$J$11)),'Emissions (start here)'!T437*2000*453.59/8760/3600*Dispersion!$J$11,0)</f>
        <v>0</v>
      </c>
      <c r="AM437" s="74">
        <f>IF(AND(ISNUMBER('Emissions (start here)'!U437),ISNUMBER(Dispersion!$K$8)),'Emissions (start here)'!U437*453.59/3600*Dispersion!$K$8,0)</f>
        <v>0</v>
      </c>
      <c r="AN437" s="74">
        <f>IF(AND(ISNUMBER('Emissions (start here)'!U437),ISNUMBER(Dispersion!$K$9)),'Emissions (start here)'!U437*453.59/3600*Dispersion!$K$9,0)</f>
        <v>0</v>
      </c>
      <c r="AO437" s="74">
        <f>IF(AND(ISNUMBER('Emissions (start here)'!V437),ISNUMBER(Dispersion!$K$10)),'Emissions (start here)'!V437*2000*453.59/8760/3600*Dispersion!$K$10,0)</f>
        <v>0</v>
      </c>
      <c r="AP437" s="74">
        <f>IF(AND(ISNUMBER('Emissions (start here)'!V437),ISNUMBER(Dispersion!$K$11)),'Emissions (start here)'!V437*2000*453.59/8760/3600*Dispersion!$K$11,0)</f>
        <v>0</v>
      </c>
      <c r="AQ437" s="74">
        <f>IF(AND(ISNUMBER('Emissions (start here)'!W437),ISNUMBER(Dispersion!$L$8)),'Emissions (start here)'!W437*453.59/3600*Dispersion!$L$8,0)</f>
        <v>0</v>
      </c>
      <c r="AR437" s="74">
        <f>IF(AND(ISNUMBER('Emissions (start here)'!W437),ISNUMBER(Dispersion!$L$9)),'Emissions (start here)'!W437*453.59/3600*Dispersion!$L$9,0)</f>
        <v>0</v>
      </c>
      <c r="AS437" s="74">
        <f>IF(AND(ISNUMBER('Emissions (start here)'!X437),ISNUMBER(Dispersion!$L$10)),'Emissions (start here)'!X437*2000*453.59/8760/3600*Dispersion!$L$10,0)</f>
        <v>0</v>
      </c>
      <c r="AT437" s="74">
        <f>IF(AND(ISNUMBER('Emissions (start here)'!X437),ISNUMBER(Dispersion!$L$11)),'Emissions (start here)'!X437*2000*453.59/8760/3600*Dispersion!$L$11,0)</f>
        <v>0</v>
      </c>
      <c r="AU437" s="74">
        <f>IF(AND(ISNUMBER('Emissions (start here)'!Y437),ISNUMBER(Dispersion!$M$8)),'Emissions (start here)'!Y437*453.59/3600*Dispersion!$M$8,0)</f>
        <v>0</v>
      </c>
      <c r="AV437" s="74">
        <f>IF(AND(ISNUMBER('Emissions (start here)'!Y437),ISNUMBER(Dispersion!$M$9)),'Emissions (start here)'!Y437*453.59/3600*Dispersion!$M$9,0)</f>
        <v>0</v>
      </c>
      <c r="AW437" s="74">
        <f>IF(AND(ISNUMBER('Emissions (start here)'!Z437),ISNUMBER(Dispersion!$M$10)),'Emissions (start here)'!Z437*2000*453.59/8760/3600*Dispersion!$M$10,0)</f>
        <v>0</v>
      </c>
      <c r="AX437" s="74">
        <f>IF(AND(ISNUMBER('Emissions (start here)'!Z437),ISNUMBER(Dispersion!$M$11)),'Emissions (start here)'!Z437*2000*453.59/8760/3600*Dispersion!$M$11,0)</f>
        <v>0</v>
      </c>
      <c r="AY437" s="74">
        <f>IF(AND(ISNUMBER('Emissions (start here)'!AA437),ISNUMBER(Dispersion!$N$8)),'Emissions (start here)'!AA437*453.59/3600*Dispersion!$N$8,0)</f>
        <v>0</v>
      </c>
      <c r="AZ437" s="74">
        <f>IF(AND(ISNUMBER('Emissions (start here)'!AA437),ISNUMBER(Dispersion!$N$9)),'Emissions (start here)'!AA437*453.59/3600*Dispersion!$N$9,0)</f>
        <v>0</v>
      </c>
      <c r="BA437" s="74">
        <f>IF(AND(ISNUMBER('Emissions (start here)'!AB437),ISNUMBER(Dispersion!$N$10)),'Emissions (start here)'!AB437*2000*453.59/8760/3600*Dispersion!$N$10,0)</f>
        <v>0</v>
      </c>
      <c r="BB437" s="74">
        <f>IF(AND(ISNUMBER('Emissions (start here)'!AB437),ISNUMBER(Dispersion!$N$11)),'Emissions (start here)'!AB437*2000*453.59/8760/3600*Dispersion!$N$11,0)</f>
        <v>0</v>
      </c>
      <c r="BC437" s="74">
        <f>IF(AND(ISNUMBER('Emissions (start here)'!AC437),ISNUMBER(Dispersion!$O$8)),'Emissions (start here)'!AC437*453.59/3600*Dispersion!$O$8,0)</f>
        <v>0</v>
      </c>
      <c r="BD437" s="74">
        <f>IF(AND(ISNUMBER('Emissions (start here)'!AC437),ISNUMBER(Dispersion!$O$9)),'Emissions (start here)'!AC437*453.59/3600*Dispersion!$O$9,0)</f>
        <v>0</v>
      </c>
      <c r="BE437" s="74">
        <f>IF(AND(ISNUMBER('Emissions (start here)'!AD437),ISNUMBER(Dispersion!$O$10)),'Emissions (start here)'!AD437*2000*453.59/8760/3600*Dispersion!$O$10,0)</f>
        <v>0</v>
      </c>
      <c r="BF437" s="74">
        <f>IF(AND(ISNUMBER('Emissions (start here)'!AD437),ISNUMBER(Dispersion!$O$11)),'Emissions (start here)'!AD437*2000*453.59/8760/3600*Dispersion!$O$11,0)</f>
        <v>0</v>
      </c>
      <c r="BG437" s="74">
        <f>IF(AND(ISNUMBER('Emissions (start here)'!AE437),ISNUMBER(Dispersion!$P$8)),'Emissions (start here)'!AE437*453.59/3600*Dispersion!$P$8,0)</f>
        <v>0</v>
      </c>
      <c r="BH437" s="74">
        <f>IF(AND(ISNUMBER('Emissions (start here)'!AE437),ISNUMBER(Dispersion!$P$9)),'Emissions (start here)'!AE437*453.59/3600*Dispersion!$P$9,0)</f>
        <v>0</v>
      </c>
      <c r="BI437" s="74">
        <f>IF(AND(ISNUMBER('Emissions (start here)'!AF437),ISNUMBER(Dispersion!$P$10)),'Emissions (start here)'!AF437*2000*453.59/8760/3600*Dispersion!$P$10,0)</f>
        <v>0</v>
      </c>
      <c r="BJ437" s="74">
        <f>IF(AND(ISNUMBER('Emissions (start here)'!AF437),ISNUMBER(Dispersion!$P$11)),'Emissions (start here)'!AF437*2000*453.59/8760/3600*Dispersion!$P$11,0)</f>
        <v>0</v>
      </c>
      <c r="BK437" s="74">
        <f>IF(AND(ISNUMBER('Emissions (start here)'!AG437),ISNUMBER(Dispersion!$Q$8)),'Emissions (start here)'!AG437*453.59/3600*Dispersion!$Q$8,0)</f>
        <v>0</v>
      </c>
      <c r="BL437" s="74">
        <f>IF(AND(ISNUMBER('Emissions (start here)'!AG437),ISNUMBER(Dispersion!$Q$9)),'Emissions (start here)'!AG437*453.59/3600*Dispersion!$Q$9,0)</f>
        <v>0</v>
      </c>
      <c r="BM437" s="74">
        <f>IF(AND(ISNUMBER('Emissions (start here)'!AH437),ISNUMBER(Dispersion!$Q$10)),'Emissions (start here)'!AH437*2000*453.59/8760/3600*Dispersion!$Q$10,0)</f>
        <v>0</v>
      </c>
      <c r="BN437" s="74">
        <f>IF(AND(ISNUMBER('Emissions (start here)'!AH437),ISNUMBER(Dispersion!$Q$11)),'Emissions (start here)'!AH437*2000*453.59/8760/3600*Dispersion!$Q$11,0)</f>
        <v>0</v>
      </c>
      <c r="BO437" s="74">
        <f>IF(AND(ISNUMBER('Emissions (start here)'!AI437),ISNUMBER(Dispersion!$R$8)),'Emissions (start here)'!AI437*453.59/3600*Dispersion!$R$8,0)</f>
        <v>0</v>
      </c>
      <c r="BP437" s="74">
        <f>IF(AND(ISNUMBER('Emissions (start here)'!AI437),ISNUMBER(Dispersion!$R$9)),'Emissions (start here)'!AI437*453.59/3600*Dispersion!$R$9,0)</f>
        <v>0</v>
      </c>
      <c r="BQ437" s="74">
        <f>IF(AND(ISNUMBER('Emissions (start here)'!AJ437),ISNUMBER(Dispersion!$R$10)),'Emissions (start here)'!AJ437*2000*453.59/8760/3600*Dispersion!$R$10,0)</f>
        <v>0</v>
      </c>
      <c r="BR437" s="74">
        <f>IF(AND(ISNUMBER('Emissions (start here)'!AJ437),ISNUMBER(Dispersion!$R$11)),'Emissions (start here)'!AJ437*2000*453.59/8760/3600*Dispersion!$R$11,0)</f>
        <v>0</v>
      </c>
      <c r="BS437" s="74">
        <f>IF(AND(ISNUMBER('Emissions (start here)'!AK437),ISNUMBER(Dispersion!$S$8)),'Emissions (start here)'!AK437*453.59/3600*Dispersion!$S$8,0)</f>
        <v>0</v>
      </c>
      <c r="BT437" s="74">
        <f>IF(AND(ISNUMBER('Emissions (start here)'!AK437),ISNUMBER(Dispersion!$S$9)),'Emissions (start here)'!AK437*453.59/3600*Dispersion!$S$9,0)</f>
        <v>0</v>
      </c>
      <c r="BU437" s="74">
        <f>IF(AND(ISNUMBER('Emissions (start here)'!AL437),ISNUMBER(Dispersion!$S$10)),'Emissions (start here)'!AL437*2000*453.59/8760/3600*Dispersion!$S$10,0)</f>
        <v>0</v>
      </c>
      <c r="BV437" s="74">
        <f>IF(AND(ISNUMBER('Emissions (start here)'!AL437),ISNUMBER(Dispersion!$S$11)),'Emissions (start here)'!AL437*2000*453.59/8760/3600*Dispersion!$S$11,0)</f>
        <v>0</v>
      </c>
      <c r="BW437" s="74">
        <f>IF(AND(ISNUMBER('Emissions (start here)'!AM437),ISNUMBER(Dispersion!$T$8)),'Emissions (start here)'!AM437*453.59/3600*Dispersion!$T$8,0)</f>
        <v>0</v>
      </c>
      <c r="BX437" s="74">
        <f>IF(AND(ISNUMBER('Emissions (start here)'!AM437),ISNUMBER(Dispersion!$T$9)),'Emissions (start here)'!AM437*453.59/3600*Dispersion!$T$9,0)</f>
        <v>0</v>
      </c>
      <c r="BY437" s="74">
        <f>IF(AND(ISNUMBER('Emissions (start here)'!AN437),ISNUMBER(Dispersion!$T$10)),'Emissions (start here)'!AN437*2000*453.59/8760/3600*Dispersion!$T$10,0)</f>
        <v>0</v>
      </c>
      <c r="BZ437" s="74">
        <f>IF(AND(ISNUMBER('Emissions (start here)'!AN437),ISNUMBER(Dispersion!$T$11)),'Emissions (start here)'!AN437*2000*453.59/8760/3600*Dispersion!$T$11,0)</f>
        <v>0</v>
      </c>
      <c r="CA437" s="74">
        <f>IF(AND(ISNUMBER('Emissions (start here)'!AO437),ISNUMBER(Dispersion!$U$8)),'Emissions (start here)'!AO437*453.59/3600*Dispersion!$U$8,0)</f>
        <v>0</v>
      </c>
      <c r="CB437" s="74">
        <f>IF(AND(ISNUMBER('Emissions (start here)'!AO437),ISNUMBER(Dispersion!$U$9)),'Emissions (start here)'!AO437*453.59/3600*Dispersion!$U$9,0)</f>
        <v>0</v>
      </c>
      <c r="CC437" s="74">
        <f>IF(AND(ISNUMBER('Emissions (start here)'!AP437),ISNUMBER(Dispersion!$U$10)),'Emissions (start here)'!AP437*2000*453.59/8760/3600*Dispersion!$U$10,0)</f>
        <v>0</v>
      </c>
      <c r="CD437" s="74">
        <f>IF(AND(ISNUMBER('Emissions (start here)'!AP437),ISNUMBER(Dispersion!$U$11)),'Emissions (start here)'!AP437*2000*453.59/8760/3600*Dispersion!$U$11,0)</f>
        <v>0</v>
      </c>
      <c r="CE437" s="74">
        <f>IF(AND(ISNUMBER('Emissions (start here)'!AQ437),ISNUMBER(Dispersion!$V$8)),'Emissions (start here)'!AQ437*453.59/3600*Dispersion!$V$8,0)</f>
        <v>0</v>
      </c>
      <c r="CF437" s="74">
        <f>IF(AND(ISNUMBER('Emissions (start here)'!AQ437),ISNUMBER(Dispersion!$V$9)),'Emissions (start here)'!AQ437*453.59/3600*Dispersion!$V$9,0)</f>
        <v>0</v>
      </c>
      <c r="CG437" s="74">
        <f>IF(AND(ISNUMBER('Emissions (start here)'!AR437),ISNUMBER(Dispersion!$V$10)),'Emissions (start here)'!AR437*2000*453.59/8760/3600*Dispersion!$V$10,0)</f>
        <v>0</v>
      </c>
      <c r="CH437" s="74">
        <f>IF(AND(ISNUMBER('Emissions (start here)'!AR437),ISNUMBER(Dispersion!$V$11)),'Emissions (start here)'!AR437*2000*453.59/8760/3600*Dispersion!$V$11,0)</f>
        <v>0</v>
      </c>
      <c r="CI437" s="74">
        <f>IF(AND(ISNUMBER('Emissions (start here)'!AS437),ISNUMBER(Dispersion!$W$8)),'Emissions (start here)'!AS437*453.59/3600*Dispersion!$W$8,0)</f>
        <v>0</v>
      </c>
      <c r="CJ437" s="74">
        <f>IF(AND(ISNUMBER('Emissions (start here)'!AS437),ISNUMBER(Dispersion!$W$9)),'Emissions (start here)'!AS437*453.59/3600*Dispersion!$W$9,0)</f>
        <v>0</v>
      </c>
      <c r="CK437" s="74">
        <f>IF(AND(ISNUMBER('Emissions (start here)'!AT437),ISNUMBER(Dispersion!$W$10)),'Emissions (start here)'!AT437*2000*453.59/8760/3600*Dispersion!$W$10,0)</f>
        <v>0</v>
      </c>
      <c r="CL437" s="74">
        <f>IF(AND(ISNUMBER('Emissions (start here)'!AT437),ISNUMBER(Dispersion!$W$11)),'Emissions (start here)'!AT437*2000*453.59/8760/3600*Dispersion!$W$11,0)</f>
        <v>0</v>
      </c>
      <c r="CM437" s="74">
        <f>IF(AND(ISNUMBER('Emissions (start here)'!AU437),ISNUMBER(Dispersion!$X$8)),'Emissions (start here)'!AU437*453.59/3600*Dispersion!$X$8,0)</f>
        <v>0</v>
      </c>
      <c r="CN437" s="74">
        <f>IF(AND(ISNUMBER('Emissions (start here)'!AU437),ISNUMBER(Dispersion!$X$9)),'Emissions (start here)'!AU437*453.59/3600*Dispersion!$X$9,0)</f>
        <v>0</v>
      </c>
      <c r="CO437" s="74">
        <f>IF(AND(ISNUMBER('Emissions (start here)'!AV437),ISNUMBER(Dispersion!$X$10)),'Emissions (start here)'!AV437*2000*453.59/8760/3600*Dispersion!$X$10,0)</f>
        <v>0</v>
      </c>
      <c r="CP437" s="74">
        <f>IF(AND(ISNUMBER('Emissions (start here)'!AV437),ISNUMBER(Dispersion!$X$11)),'Emissions (start here)'!AV437*2000*453.59/8760/3600*Dispersion!$X$11,0)</f>
        <v>0</v>
      </c>
      <c r="CQ437" s="74">
        <f>IF(AND(ISNUMBER('Emissions (start here)'!AW437),ISNUMBER(Dispersion!$Y$8)),'Emissions (start here)'!AW437*453.59/3600*Dispersion!$Y$8,0)</f>
        <v>0</v>
      </c>
      <c r="CR437" s="74">
        <f>IF(AND(ISNUMBER('Emissions (start here)'!AW437),ISNUMBER(Dispersion!$Y$9)),'Emissions (start here)'!AW437*453.59/3600*Dispersion!$Y$9,0)</f>
        <v>0</v>
      </c>
      <c r="CS437" s="74">
        <f>IF(AND(ISNUMBER('Emissions (start here)'!AX437),ISNUMBER(Dispersion!$Y$10)),'Emissions (start here)'!AX437*2000*453.59/8760/3600*Dispersion!$Y$10,0)</f>
        <v>0</v>
      </c>
      <c r="CT437" s="74">
        <f>IF(AND(ISNUMBER('Emissions (start here)'!AX437),ISNUMBER(Dispersion!$Y$11)),'Emissions (start here)'!AX437*2000*453.59/8760/3600*Dispersion!$Y$11,0)</f>
        <v>0</v>
      </c>
      <c r="CU437" s="74">
        <f>IF(AND(ISNUMBER('Emissions (start here)'!AY437),ISNUMBER(Dispersion!$Z$8)),'Emissions (start here)'!AY437*453.59/3600*Dispersion!$Z$8,0)</f>
        <v>0</v>
      </c>
      <c r="CV437" s="74">
        <f>IF(AND(ISNUMBER('Emissions (start here)'!AY437),ISNUMBER(Dispersion!$Z$9)),'Emissions (start here)'!AY437*453.59/3600*Dispersion!$Z$9,0)</f>
        <v>0</v>
      </c>
      <c r="CW437" s="74">
        <f>IF(AND(ISNUMBER('Emissions (start here)'!AZ437),ISNUMBER(Dispersion!$Z$10)),'Emissions (start here)'!AZ437*2000*453.59/8760/3600*Dispersion!$Z$10,0)</f>
        <v>0</v>
      </c>
      <c r="CX437" s="74">
        <f>IF(AND(ISNUMBER('Emissions (start here)'!AZ437),ISNUMBER(Dispersion!$Z$11)),'Emissions (start here)'!AZ437*2000*453.59/8760/3600*Dispersion!$Z$11,0)</f>
        <v>0</v>
      </c>
      <c r="CY437" s="74">
        <f>IF(AND(ISNUMBER('Emissions (start here)'!BA437),ISNUMBER(Dispersion!$AA$8)),'Emissions (start here)'!BA437*453.59/3600*Dispersion!$AA$8,0)</f>
        <v>0</v>
      </c>
      <c r="CZ437" s="74">
        <f>IF(AND(ISNUMBER('Emissions (start here)'!BA437),ISNUMBER(Dispersion!$AA$9)),'Emissions (start here)'!BA437*453.59/3600*Dispersion!$AA$9,0)</f>
        <v>0</v>
      </c>
      <c r="DA437" s="74">
        <f>IF(AND(ISNUMBER('Emissions (start here)'!BB437),ISNUMBER(Dispersion!$AA$10)),'Emissions (start here)'!BB437*2000*453.59/8760/3600*Dispersion!$AA$10,0)</f>
        <v>0</v>
      </c>
      <c r="DB437" s="74">
        <f>IF(AND(ISNUMBER('Emissions (start here)'!BB437),ISNUMBER(Dispersion!$AA$11)),'Emissions (start here)'!BB437*2000*453.59/8760/3600*Dispersion!$AA$11,0)</f>
        <v>0</v>
      </c>
      <c r="DC437" s="74">
        <f>IF(AND(ISNUMBER('Emissions (start here)'!BC437),ISNUMBER(Dispersion!$AB$8)),'Emissions (start here)'!BC437*453.59/3600*Dispersion!$AB$8,0)</f>
        <v>0</v>
      </c>
      <c r="DD437" s="74">
        <f>IF(AND(ISNUMBER('Emissions (start here)'!BC437),ISNUMBER(Dispersion!$AB$9)),'Emissions (start here)'!BC437*453.59/3600*Dispersion!$AB$9,0)</f>
        <v>0</v>
      </c>
      <c r="DE437" s="74">
        <f>IF(AND(ISNUMBER('Emissions (start here)'!BD437),ISNUMBER(Dispersion!$AB$10)),'Emissions (start here)'!BD437*2000*453.59/8760/3600*Dispersion!$AB$10,0)</f>
        <v>0</v>
      </c>
      <c r="DF437" s="74">
        <f>IF(AND(ISNUMBER('Emissions (start here)'!BD437),ISNUMBER(Dispersion!$AB$11)),'Emissions (start here)'!BD437*2000*453.59/8760/3600*Dispersion!$AB$11,0)</f>
        <v>0</v>
      </c>
      <c r="DG437" s="74">
        <f>IF(AND(ISNUMBER('Emissions (start here)'!BE437),ISNUMBER(Dispersion!$AC$8)),'Emissions (start here)'!BE437*453.59/3600*Dispersion!$AC$8,0)</f>
        <v>0</v>
      </c>
      <c r="DH437" s="74">
        <f>IF(AND(ISNUMBER('Emissions (start here)'!BE437),ISNUMBER(Dispersion!$AC$9)),'Emissions (start here)'!BE437*453.59/3600*Dispersion!$AC$9,0)</f>
        <v>0</v>
      </c>
      <c r="DI437" s="74">
        <f>IF(AND(ISNUMBER('Emissions (start here)'!BF437),ISNUMBER(Dispersion!$AC$10)),'Emissions (start here)'!BF437*2000*453.59/8760/3600*Dispersion!$AC$10,0)</f>
        <v>0</v>
      </c>
      <c r="DJ437" s="74">
        <f>IF(AND(ISNUMBER('Emissions (start here)'!BF437),ISNUMBER(Dispersion!$AC$11)),'Emissions (start here)'!BF437*2000*453.59/8760/3600*Dispersion!$AC$11,0)</f>
        <v>0</v>
      </c>
      <c r="DK437" s="74">
        <f>IF(AND(ISNUMBER('Emissions (start here)'!BG437),ISNUMBER(Dispersion!$AD$8)),'Emissions (start here)'!BG437*453.59/3600*Dispersion!$AD$8,0)</f>
        <v>0</v>
      </c>
      <c r="DL437" s="74">
        <f>IF(AND(ISNUMBER('Emissions (start here)'!BG437),ISNUMBER(Dispersion!$AD$9)),'Emissions (start here)'!BG437*453.59/3600*Dispersion!$AD$9,0)</f>
        <v>0</v>
      </c>
      <c r="DM437" s="74">
        <f>IF(AND(ISNUMBER('Emissions (start here)'!BH437),ISNUMBER(Dispersion!$AD$10)),'Emissions (start here)'!BH437*2000*453.59/8760/3600*Dispersion!$AD$10,0)</f>
        <v>0</v>
      </c>
      <c r="DN437" s="74">
        <f>IF(AND(ISNUMBER('Emissions (start here)'!BH437),ISNUMBER(Dispersion!$AD$11)),'Emissions (start here)'!BH437*2000*453.59/8760/3600*Dispersion!$AD$11,0)</f>
        <v>0</v>
      </c>
      <c r="DO437" s="74">
        <f>IF(AND(ISNUMBER('Emissions (start here)'!BI437),ISNUMBER(Dispersion!$AE$8)),'Emissions (start here)'!BI437*453.59/3600*Dispersion!$AE$8,0)</f>
        <v>0</v>
      </c>
      <c r="DP437" s="74">
        <f>IF(AND(ISNUMBER('Emissions (start here)'!BI437),ISNUMBER(Dispersion!$AE$9)),'Emissions (start here)'!BI437*453.59/3600*Dispersion!$AE$9,0)</f>
        <v>0</v>
      </c>
      <c r="DQ437" s="74">
        <f>IF(AND(ISNUMBER('Emissions (start here)'!BJ437),ISNUMBER(Dispersion!$AE$10)),'Emissions (start here)'!BJ437*2000*453.59/8760/3600*Dispersion!$AE$10,0)</f>
        <v>0</v>
      </c>
      <c r="DR437" s="74">
        <f>IF(AND(ISNUMBER('Emissions (start here)'!BJ437),ISNUMBER(Dispersion!$AE$11)),'Emissions (start here)'!BJ437*2000*453.59/8760/3600*Dispersion!$AE$11,0)</f>
        <v>0</v>
      </c>
      <c r="DS437" s="74">
        <f>IF(AND(ISNUMBER('Emissions (start here)'!BK437),ISNUMBER(Dispersion!$AF$8)),'Emissions (start here)'!BK437*453.59/3600*Dispersion!$AF$8,0)</f>
        <v>0</v>
      </c>
      <c r="DT437" s="74">
        <f>IF(AND(ISNUMBER('Emissions (start here)'!BK437),ISNUMBER(Dispersion!$AF$9)),'Emissions (start here)'!BK437*453.59/3600*Dispersion!$AF$9,0)</f>
        <v>0</v>
      </c>
      <c r="DU437" s="74">
        <f>IF(AND(ISNUMBER('Emissions (start here)'!BL437),ISNUMBER(Dispersion!$AF$10)),'Emissions (start here)'!BL437*2000*453.59/8760/3600*Dispersion!$AF$10,0)</f>
        <v>0</v>
      </c>
      <c r="DV437" s="74">
        <f>IF(AND(ISNUMBER('Emissions (start here)'!BL437),ISNUMBER(Dispersion!$AF$11)),'Emissions (start here)'!BL437*2000*453.59/8760/3600*Dispersion!$AF$11,0)</f>
        <v>0</v>
      </c>
      <c r="DW437" s="74">
        <f>IF(AND(ISNUMBER('Emissions (start here)'!BM437),ISNUMBER(Dispersion!$AG$8)),'Emissions (start here)'!BM437*453.59/3600*Dispersion!$AG$8,0)</f>
        <v>0</v>
      </c>
      <c r="DX437" s="74">
        <f>IF(AND(ISNUMBER('Emissions (start here)'!BM437),ISNUMBER(Dispersion!$AG$9)),'Emissions (start here)'!BM437*453.59/3600*Dispersion!$AG$9,0)</f>
        <v>0</v>
      </c>
      <c r="DY437" s="74">
        <f>IF(AND(ISNUMBER('Emissions (start here)'!BN437),ISNUMBER(Dispersion!$AG$10)),'Emissions (start here)'!BN437*2000*453.59/8760/3600*Dispersion!$AG$10,0)</f>
        <v>0</v>
      </c>
      <c r="DZ437" s="74">
        <f>IF(AND(ISNUMBER('Emissions (start here)'!BN437),ISNUMBER(Dispersion!$AG$11)),'Emissions (start here)'!BN437*2000*453.59/8760/3600*Dispersion!$AG$11,0)</f>
        <v>0</v>
      </c>
      <c r="EA437" s="74">
        <f>IF(AND(ISNUMBER('Emissions (start here)'!BO437),ISNUMBER(Dispersion!$AH$8)),'Emissions (start here)'!BO437*453.59/3600*Dispersion!$AH$8,0)</f>
        <v>0</v>
      </c>
      <c r="EB437" s="74">
        <f>IF(AND(ISNUMBER('Emissions (start here)'!BO437),ISNUMBER(Dispersion!$AH$9)),'Emissions (start here)'!BO437*453.59/3600*Dispersion!$AH$9,0)</f>
        <v>0</v>
      </c>
      <c r="EC437" s="74">
        <f>IF(AND(ISNUMBER('Emissions (start here)'!BP437),ISNUMBER(Dispersion!$AH$10)),'Emissions (start here)'!BP437*2000*453.59/8760/3600*Dispersion!$AH$10,0)</f>
        <v>0</v>
      </c>
      <c r="ED437" s="74">
        <f>IF(AND(ISNUMBER('Emissions (start here)'!BP437),ISNUMBER(Dispersion!$AH$11)),'Emissions (start here)'!BP437*2000*453.59/8760/3600*Dispersion!$AH$11,0)</f>
        <v>0</v>
      </c>
      <c r="EE437" s="74">
        <f>IF(AND(ISNUMBER('Emissions (start here)'!BQ437),ISNUMBER(Dispersion!$AI$8)),'Emissions (start here)'!BQ437*453.59/3600*Dispersion!$AI$8,0)</f>
        <v>0</v>
      </c>
      <c r="EF437" s="74">
        <f>IF(AND(ISNUMBER('Emissions (start here)'!BQ437),ISNUMBER(Dispersion!$AI$9)),'Emissions (start here)'!BQ437*453.59/3600*Dispersion!$AI$9,0)</f>
        <v>0</v>
      </c>
      <c r="EG437" s="74">
        <f>IF(AND(ISNUMBER('Emissions (start here)'!BR437),ISNUMBER(Dispersion!$AI$10)),'Emissions (start here)'!BR437*2000*453.59/8760/3600*Dispersion!$AI$10,0)</f>
        <v>0</v>
      </c>
      <c r="EH437" s="74">
        <f>IF(AND(ISNUMBER('Emissions (start here)'!BR437),ISNUMBER(Dispersion!$AI$11)),'Emissions (start here)'!BR437*2000*453.59/8760/3600*Dispersion!$AI$11,0)</f>
        <v>0</v>
      </c>
      <c r="EI437" s="74">
        <f>IF(AND(ISNUMBER('Emissions (start here)'!BS437),ISNUMBER(Dispersion!$AJ$8)),'Emissions (start here)'!BS437*453.59/3600*Dispersion!$AJ$8,0)</f>
        <v>0</v>
      </c>
      <c r="EJ437" s="74">
        <f>IF(AND(ISNUMBER('Emissions (start here)'!BS437),ISNUMBER(Dispersion!$AJ$9)),'Emissions (start here)'!BS437*453.59/3600*Dispersion!$AJ$9,0)</f>
        <v>0</v>
      </c>
      <c r="EK437" s="74">
        <f>IF(AND(ISNUMBER('Emissions (start here)'!BT437),ISNUMBER(Dispersion!$AJ$10)),'Emissions (start here)'!BT437*2000*453.59/8760/3600*Dispersion!$AJ$10,0)</f>
        <v>0</v>
      </c>
      <c r="EL437" s="74">
        <f>IF(AND(ISNUMBER('Emissions (start here)'!BT437),ISNUMBER(Dispersion!$AJ$11)),'Emissions (start here)'!BT437*2000*453.59/8760/3600*Dispersion!$AJ$11,0)</f>
        <v>0</v>
      </c>
      <c r="EM437" s="74">
        <f>IF(AND(ISNUMBER('Emissions (start here)'!BU437),ISNUMBER(Dispersion!$AK$8)),'Emissions (start here)'!BU437*453.59/3600*Dispersion!$AK$8,0)</f>
        <v>0</v>
      </c>
      <c r="EN437" s="74">
        <f>IF(AND(ISNUMBER('Emissions (start here)'!BU437),ISNUMBER(Dispersion!$AK$9)),'Emissions (start here)'!BU437*453.59/3600*Dispersion!$AK$9,0)</f>
        <v>0</v>
      </c>
      <c r="EO437" s="74">
        <f>IF(AND(ISNUMBER('Emissions (start here)'!BV437),ISNUMBER(Dispersion!$AK$10)),'Emissions (start here)'!BV437*2000*453.59/8760/3600*Dispersion!$AK$10,0)</f>
        <v>0</v>
      </c>
      <c r="EP437" s="74">
        <f>IF(AND(ISNUMBER('Emissions (start here)'!BV437),ISNUMBER(Dispersion!$AK$11)),'Emissions (start here)'!BV437*2000*453.59/8760/3600*Dispersion!$AK$11,0)</f>
        <v>0</v>
      </c>
      <c r="EQ437" s="74">
        <f>IF(AND(ISNUMBER('Emissions (start here)'!BW437),ISNUMBER(Dispersion!$AL$8)),'Emissions (start here)'!BW437*453.59/3600*Dispersion!$AL$8,0)</f>
        <v>0</v>
      </c>
      <c r="ER437" s="74">
        <f>IF(AND(ISNUMBER('Emissions (start here)'!BW437),ISNUMBER(Dispersion!$AL$9)),'Emissions (start here)'!BW437*453.59/3600*Dispersion!$AL$9,0)</f>
        <v>0</v>
      </c>
      <c r="ES437" s="74">
        <f>IF(AND(ISNUMBER('Emissions (start here)'!BX437),ISNUMBER(Dispersion!$AL$10)),'Emissions (start here)'!BX437*2000*453.59/8760/3600*Dispersion!$AL$10,0)</f>
        <v>0</v>
      </c>
      <c r="ET437" s="74">
        <f>IF(AND(ISNUMBER('Emissions (start here)'!BX437),ISNUMBER(Dispersion!$AL$11)),'Emissions (start here)'!BX437*2000*453.59/8760/3600*Dispersion!$AL$11,0)</f>
        <v>0</v>
      </c>
      <c r="EU437" s="74">
        <f>IF(AND(ISNUMBER('Emissions (start here)'!BY437),ISNUMBER(Dispersion!$AM$8)),'Emissions (start here)'!BY437*453.59/3600*Dispersion!$AM$8,0)</f>
        <v>0</v>
      </c>
      <c r="EV437" s="74">
        <f>IF(AND(ISNUMBER('Emissions (start here)'!BY437),ISNUMBER(Dispersion!$AM$9)),'Emissions (start here)'!BY437*453.59/3600*Dispersion!$AM$9,0)</f>
        <v>0</v>
      </c>
      <c r="EW437" s="74">
        <f>IF(AND(ISNUMBER('Emissions (start here)'!BZ437),ISNUMBER(Dispersion!$AM$10)),'Emissions (start here)'!BZ437*2000*453.59/8760/3600*Dispersion!$AM$10,0)</f>
        <v>0</v>
      </c>
      <c r="EX437" s="74">
        <f>IF(AND(ISNUMBER('Emissions (start here)'!BZ437),ISNUMBER(Dispersion!$AM$11)),'Emissions (start here)'!BZ437*2000*453.59/8760/3600*Dispersion!$AM$11,0)</f>
        <v>0</v>
      </c>
      <c r="EY437" s="74">
        <f>IF(AND(ISNUMBER('Emissions (start here)'!CA437),ISNUMBER(Dispersion!$AN$8)),'Emissions (start here)'!CA437*453.59/3600*Dispersion!$AN$8,0)</f>
        <v>0</v>
      </c>
      <c r="EZ437" s="74">
        <f>IF(AND(ISNUMBER('Emissions (start here)'!CA437),ISNUMBER(Dispersion!$AN$9)),'Emissions (start here)'!CA437*453.59/3600*Dispersion!$AN$9,0)</f>
        <v>0</v>
      </c>
      <c r="FA437" s="74">
        <f>IF(AND(ISNUMBER('Emissions (start here)'!CB437),ISNUMBER(Dispersion!$AN$10)),'Emissions (start here)'!CB437*2000*453.59/8760/3600*Dispersion!$AN$10,0)</f>
        <v>0</v>
      </c>
      <c r="FB437" s="74">
        <f>IF(AND(ISNUMBER('Emissions (start here)'!CB437),ISNUMBER(Dispersion!$AN$11)),'Emissions (start here)'!CB437*2000*453.59/8760/3600*Dispersion!$AN$11,0)</f>
        <v>0</v>
      </c>
      <c r="FC437" s="74">
        <f>IF(AND(ISNUMBER('Emissions (start here)'!CC437),ISNUMBER(Dispersion!$AO$8)),'Emissions (start here)'!CC437*453.59/3600*Dispersion!$AO$8,0)</f>
        <v>0</v>
      </c>
      <c r="FD437" s="74">
        <f>IF(AND(ISNUMBER('Emissions (start here)'!CC437),ISNUMBER(Dispersion!$AO$9)),'Emissions (start here)'!CC437*453.59/3600*Dispersion!$AO$9,0)</f>
        <v>0</v>
      </c>
      <c r="FE437" s="74">
        <f>IF(AND(ISNUMBER('Emissions (start here)'!CD437),ISNUMBER(Dispersion!$AO$10)),'Emissions (start here)'!CD437*2000*453.59/8760/3600*Dispersion!$AO$10,0)</f>
        <v>0</v>
      </c>
      <c r="FF437" s="74">
        <f>IF(AND(ISNUMBER('Emissions (start here)'!CD437),ISNUMBER(Dispersion!$AO$11)),'Emissions (start here)'!CD437*2000*453.59/8760/3600*Dispersion!$AO$11,0)</f>
        <v>0</v>
      </c>
      <c r="FG437" s="74">
        <f>IF(AND(ISNUMBER('Emissions (start here)'!CE437),ISNUMBER(Dispersion!$AP$8)),'Emissions (start here)'!CE437*453.59/3600*Dispersion!$AP$8,0)</f>
        <v>0</v>
      </c>
      <c r="FH437" s="74">
        <f>IF(AND(ISNUMBER('Emissions (start here)'!CE437),ISNUMBER(Dispersion!$AP$9)),'Emissions (start here)'!CE437*453.59/3600*Dispersion!$AP$9,0)</f>
        <v>0</v>
      </c>
      <c r="FI437" s="74">
        <f>IF(AND(ISNUMBER('Emissions (start here)'!CF437),ISNUMBER(Dispersion!$AP$10)),'Emissions (start here)'!CF437*2000*453.59/8760/3600*Dispersion!$AP$10,0)</f>
        <v>0</v>
      </c>
      <c r="FJ437" s="74">
        <f>IF(AND(ISNUMBER('Emissions (start here)'!CF437),ISNUMBER(Dispersion!$AP$11)),'Emissions (start here)'!CF437*2000*453.59/8760/3600*Dispersion!$AP$11,0)</f>
        <v>0</v>
      </c>
      <c r="FK437" s="74">
        <f>IF(AND(ISNUMBER('Emissions (start here)'!CG437),ISNUMBER(Dispersion!$AQ$8)),'Emissions (start here)'!CG437*453.59/3600*Dispersion!$AQ$8,0)</f>
        <v>0</v>
      </c>
      <c r="FL437" s="74">
        <f>IF(AND(ISNUMBER('Emissions (start here)'!CG437),ISNUMBER(Dispersion!$AQ$9)),'Emissions (start here)'!CG437*453.59/3600*Dispersion!$AQ$9,0)</f>
        <v>0</v>
      </c>
      <c r="FM437" s="74">
        <f>IF(AND(ISNUMBER('Emissions (start here)'!CH437),ISNUMBER(Dispersion!$AQ$10)),'Emissions (start here)'!CH437*2000*453.59/8760/3600*Dispersion!$AQ$10,0)</f>
        <v>0</v>
      </c>
      <c r="FN437" s="74">
        <f>IF(AND(ISNUMBER('Emissions (start here)'!CH437),ISNUMBER(Dispersion!$AQ$11)),'Emissions (start here)'!CH437*2000*453.59/8760/3600*Dispersion!$AQ$11,0)</f>
        <v>0</v>
      </c>
      <c r="FO437" s="74">
        <f>IF(AND(ISNUMBER('Emissions (start here)'!CI437),ISNUMBER(Dispersion!$AR$8)),'Emissions (start here)'!CI437*453.59/3600*Dispersion!$AR$8,0)</f>
        <v>0</v>
      </c>
      <c r="FP437" s="74">
        <f>IF(AND(ISNUMBER('Emissions (start here)'!CI437),ISNUMBER(Dispersion!$AR$9)),'Emissions (start here)'!CI437*453.59/3600*Dispersion!$AR$9,0)</f>
        <v>0</v>
      </c>
      <c r="FQ437" s="74">
        <f>IF(AND(ISNUMBER('Emissions (start here)'!CJ437),ISNUMBER(Dispersion!$AR$10)),'Emissions (start here)'!CJ437*2000*453.59/8760/3600*Dispersion!$AR$10,0)</f>
        <v>0</v>
      </c>
      <c r="FR437" s="74">
        <f>IF(AND(ISNUMBER('Emissions (start here)'!CJ437),ISNUMBER(Dispersion!$AR$11)),'Emissions (start here)'!CJ437*2000*453.59/8760/3600*Dispersion!$AR$11,0)</f>
        <v>0</v>
      </c>
      <c r="FS437" s="74">
        <f>IF(AND(ISNUMBER('Emissions (start here)'!CK437),ISNUMBER(Dispersion!$AS$8)),'Emissions (start here)'!CK437*453.59/3600*Dispersion!$AS$8,0)</f>
        <v>0</v>
      </c>
      <c r="FT437" s="74">
        <f>IF(AND(ISNUMBER('Emissions (start here)'!CK437),ISNUMBER(Dispersion!$AS$9)),'Emissions (start here)'!CK437*453.59/3600*Dispersion!$AS$9,0)</f>
        <v>0</v>
      </c>
      <c r="FU437" s="74">
        <f>IF(AND(ISNUMBER('Emissions (start here)'!CL437),ISNUMBER(Dispersion!$AS$10)),'Emissions (start here)'!CL437*2000*453.59/8760/3600*Dispersion!$AS$10,0)</f>
        <v>0</v>
      </c>
      <c r="FV437" s="74">
        <f>IF(AND(ISNUMBER('Emissions (start here)'!CL437),ISNUMBER(Dispersion!$AS$11)),'Emissions (start here)'!CL437*2000*453.59/8760/3600*Dispersion!$AS$11,0)</f>
        <v>0</v>
      </c>
      <c r="FW437" s="74">
        <f>IF(AND(ISNUMBER('Emissions (start here)'!CM437),ISNUMBER(Dispersion!$AT$8)),'Emissions (start here)'!CM437*453.59/3600*Dispersion!$AT$8,0)</f>
        <v>0</v>
      </c>
      <c r="FX437" s="74">
        <f>IF(AND(ISNUMBER('Emissions (start here)'!CM437),ISNUMBER(Dispersion!$AT$9)),'Emissions (start here)'!CM437*453.59/3600*Dispersion!$AT$9,0)</f>
        <v>0</v>
      </c>
      <c r="FY437" s="74">
        <f>IF(AND(ISNUMBER('Emissions (start here)'!CN437),ISNUMBER(Dispersion!$AT$10)),'Emissions (start here)'!CN437*2000*453.59/8760/3600*Dispersion!$AT$10,0)</f>
        <v>0</v>
      </c>
      <c r="FZ437" s="74">
        <f>IF(AND(ISNUMBER('Emissions (start here)'!CN437),ISNUMBER(Dispersion!$AT$11)),'Emissions (start here)'!CN437*2000*453.59/8760/3600*Dispersion!$AT$11,0)</f>
        <v>0</v>
      </c>
      <c r="GA437" s="74">
        <f>IF(AND(ISNUMBER('Emissions (start here)'!CO437),ISNUMBER(Dispersion!$AU$8)),'Emissions (start here)'!CO437*453.59/3600*Dispersion!$AU$8,0)</f>
        <v>0</v>
      </c>
      <c r="GB437" s="74">
        <f>IF(AND(ISNUMBER('Emissions (start here)'!CO437),ISNUMBER(Dispersion!$AU$9)),'Emissions (start here)'!CO437*453.59/3600*Dispersion!$AU$9,0)</f>
        <v>0</v>
      </c>
      <c r="GC437" s="74">
        <f>IF(AND(ISNUMBER('Emissions (start here)'!CP437),ISNUMBER(Dispersion!$AU$10)),'Emissions (start here)'!CP437*2000*453.59/8760/3600*Dispersion!$AU$10,0)</f>
        <v>0</v>
      </c>
      <c r="GD437" s="74">
        <f>IF(AND(ISNUMBER('Emissions (start here)'!CP437),ISNUMBER(Dispersion!$AU$11)),'Emissions (start here)'!CP437*2000*453.59/8760/3600*Dispersion!$AU$11,0)</f>
        <v>0</v>
      </c>
      <c r="GE437" s="74">
        <f>IF(AND(ISNUMBER('Emissions (start here)'!CQ437),ISNUMBER(Dispersion!$AV$8)),'Emissions (start here)'!CQ437*453.59/3600*Dispersion!$AV$8,0)</f>
        <v>0</v>
      </c>
      <c r="GF437" s="74">
        <f>IF(AND(ISNUMBER('Emissions (start here)'!CQ437),ISNUMBER(Dispersion!$AV$9)),'Emissions (start here)'!CQ437*453.59/3600*Dispersion!$AV$9,0)</f>
        <v>0</v>
      </c>
      <c r="GG437" s="74">
        <f>IF(AND(ISNUMBER('Emissions (start here)'!CR437),ISNUMBER(Dispersion!$AV$10)),'Emissions (start here)'!CR437*2000*453.59/8760/3600*Dispersion!$AV$10,0)</f>
        <v>0</v>
      </c>
      <c r="GH437" s="74">
        <f>IF(AND(ISNUMBER('Emissions (start here)'!CR437),ISNUMBER(Dispersion!$AV$11)),'Emissions (start here)'!CR437*2000*453.59/8760/3600*Dispersion!$AV$11,0)</f>
        <v>0</v>
      </c>
      <c r="GI437" s="74">
        <f>IF(AND(ISNUMBER('Emissions (start here)'!CS437),ISNUMBER(Dispersion!$AW$8)),'Emissions (start here)'!CS437*453.59/3600*Dispersion!$AW$8,0)</f>
        <v>0</v>
      </c>
      <c r="GJ437" s="74">
        <f>IF(AND(ISNUMBER('Emissions (start here)'!CS437),ISNUMBER(Dispersion!$AW$9)),'Emissions (start here)'!CS437*453.59/3600*Dispersion!$AW$9,0)</f>
        <v>0</v>
      </c>
      <c r="GK437" s="74">
        <f>IF(AND(ISNUMBER('Emissions (start here)'!CT437),ISNUMBER(Dispersion!$AW$10)),'Emissions (start here)'!CT437*2000*453.59/8760/3600*Dispersion!$AW$10,0)</f>
        <v>0</v>
      </c>
      <c r="GL437" s="74">
        <f>IF(AND(ISNUMBER('Emissions (start here)'!CT437),ISNUMBER(Dispersion!$AW$11)),'Emissions (start here)'!CT437*2000*453.59/8760/3600*Dispersion!$AW$11,0)</f>
        <v>0</v>
      </c>
      <c r="GM437" s="74">
        <f>IF(AND(ISNUMBER('Emissions (start here)'!CU437),ISNUMBER(Dispersion!$AX$8)),'Emissions (start here)'!CU437*453.59/3600*Dispersion!$AX$8,0)</f>
        <v>0</v>
      </c>
      <c r="GN437" s="74">
        <f>IF(AND(ISNUMBER('Emissions (start here)'!CU437),ISNUMBER(Dispersion!$AX$9)),'Emissions (start here)'!CU437*453.59/3600*Dispersion!$AX$9,0)</f>
        <v>0</v>
      </c>
      <c r="GO437" s="74">
        <f>IF(AND(ISNUMBER('Emissions (start here)'!CV437),ISNUMBER(Dispersion!$AX$10)),'Emissions (start here)'!CV437*2000*453.59/8760/3600*Dispersion!$AX$10,0)</f>
        <v>0</v>
      </c>
      <c r="GP437" s="74">
        <f>IF(AND(ISNUMBER('Emissions (start here)'!CV437),ISNUMBER(Dispersion!$AX$11)),'Emissions (start here)'!CV437*2000*453.59/8760/3600*Dispersion!$AX$11,0)</f>
        <v>0</v>
      </c>
      <c r="GQ437" s="74">
        <f>IF(AND(ISNUMBER('Emissions (start here)'!CW437),ISNUMBER(Dispersion!$AY$8)),'Emissions (start here)'!CW437*453.59/3600*Dispersion!$AY$8,0)</f>
        <v>0</v>
      </c>
      <c r="GR437" s="74">
        <f>IF(AND(ISNUMBER('Emissions (start here)'!CW437),ISNUMBER(Dispersion!$AY$9)),'Emissions (start here)'!CW437*453.59/3600*Dispersion!$AY$9,0)</f>
        <v>0</v>
      </c>
      <c r="GS437" s="74">
        <f>IF(AND(ISNUMBER('Emissions (start here)'!CX437),ISNUMBER(Dispersion!$AY$10)),'Emissions (start here)'!CX437*2000*453.59/8760/3600*Dispersion!$AY$10,0)</f>
        <v>0</v>
      </c>
      <c r="GT437" s="74">
        <f>IF(AND(ISNUMBER('Emissions (start here)'!CX437),ISNUMBER(Dispersion!$AY$11)),'Emissions (start here)'!CX437*2000*453.59/8760/3600*Dispersion!$AY$11,0)</f>
        <v>0</v>
      </c>
      <c r="GU437" s="74">
        <f>IF(AND(ISNUMBER('Emissions (start here)'!CY437),ISNUMBER(Dispersion!$AZ$8)),'Emissions (start here)'!CY437*453.59/3600*Dispersion!$AZ$8,0)</f>
        <v>0</v>
      </c>
      <c r="GV437" s="74">
        <f>IF(AND(ISNUMBER('Emissions (start here)'!CY437),ISNUMBER(Dispersion!$AZ$9)),'Emissions (start here)'!CY437*453.59/3600*Dispersion!$AZ$9,0)</f>
        <v>0</v>
      </c>
      <c r="GW437" s="74">
        <f>IF(AND(ISNUMBER('Emissions (start here)'!CZ437),ISNUMBER(Dispersion!$AZ$10)),'Emissions (start here)'!CZ437*2000*453.59/8760/3600*Dispersion!$AZ$10,0)</f>
        <v>0</v>
      </c>
      <c r="GX437" s="74">
        <f>IF(AND(ISNUMBER('Emissions (start here)'!CZ437),ISNUMBER(Dispersion!$AZ$11)),'Emissions (start here)'!CZ437*2000*453.59/8760/3600*Dispersion!$AZ$11,0)</f>
        <v>0</v>
      </c>
    </row>
    <row r="438" spans="1:206" x14ac:dyDescent="0.2">
      <c r="A438" s="51" t="str">
        <f>'Tox Values'!C438</f>
        <v>79-01-6</v>
      </c>
      <c r="B438" s="94" t="str">
        <f>'Tox Values'!D438</f>
        <v>Trichloroethylene (TCE)</v>
      </c>
      <c r="C438" s="96">
        <f t="shared" si="25"/>
        <v>0</v>
      </c>
      <c r="D438" s="74">
        <f t="shared" si="26"/>
        <v>0</v>
      </c>
      <c r="E438" s="74">
        <f t="shared" si="27"/>
        <v>0</v>
      </c>
      <c r="F438" s="99">
        <f t="shared" si="28"/>
        <v>0</v>
      </c>
      <c r="G438" s="97">
        <f>IF(AND(ISNUMBER('Emissions (start here)'!E438),ISNUMBER(Dispersion!$C$8)),'Emissions (start here)'!E438*453.59/3600*Dispersion!$C$8,0)</f>
        <v>0</v>
      </c>
      <c r="H438" s="74">
        <f>IF(AND(ISNUMBER('Emissions (start here)'!E438),ISNUMBER(Dispersion!$C$9)),'Emissions (start here)'!E438*453.59/3600*Dispersion!$C$9,0)</f>
        <v>0</v>
      </c>
      <c r="I438" s="74">
        <f>IF(AND(ISNUMBER('Emissions (start here)'!F438),ISNUMBER(Dispersion!$C$10)),'Emissions (start here)'!F438*2000*453.59/8760/3600*Dispersion!$C$10,0)</f>
        <v>0</v>
      </c>
      <c r="J438" s="74">
        <f>IF(AND(ISNUMBER('Emissions (start here)'!F438),ISNUMBER(Dispersion!$C$11)),'Emissions (start here)'!F438*2000*453.59/8760/3600*Dispersion!$C$11,0)</f>
        <v>0</v>
      </c>
      <c r="K438" s="74">
        <f>IF(AND(ISNUMBER('Emissions (start here)'!G438),ISNUMBER(Dispersion!$D$8)),'Emissions (start here)'!G438*453.59/3600*Dispersion!$D$8,0)</f>
        <v>0</v>
      </c>
      <c r="L438" s="74">
        <f>IF(AND(ISNUMBER('Emissions (start here)'!G438),ISNUMBER(Dispersion!$D$9)),'Emissions (start here)'!G438*453.59/3600*Dispersion!$D$9,0)</f>
        <v>0</v>
      </c>
      <c r="M438" s="74">
        <f>IF(AND(ISNUMBER('Emissions (start here)'!H438),ISNUMBER(Dispersion!$D$10)),'Emissions (start here)'!H438*2000*453.59/8760/3600*Dispersion!$D$10,0)</f>
        <v>0</v>
      </c>
      <c r="N438" s="74">
        <f>IF(AND(ISNUMBER('Emissions (start here)'!H438),ISNUMBER(Dispersion!$D$11)),'Emissions (start here)'!H438*2000*453.59/8760/3600*Dispersion!$D$11,0)</f>
        <v>0</v>
      </c>
      <c r="O438" s="74">
        <f>IF(AND(ISNUMBER('Emissions (start here)'!I438),ISNUMBER(Dispersion!$E$8)),'Emissions (start here)'!I438*453.59/3600*Dispersion!$E$8,0)</f>
        <v>0</v>
      </c>
      <c r="P438" s="74">
        <f>IF(AND(ISNUMBER('Emissions (start here)'!I438),ISNUMBER(Dispersion!$E$9)),'Emissions (start here)'!I438*453.59/3600*Dispersion!$E$9,0)</f>
        <v>0</v>
      </c>
      <c r="Q438" s="74">
        <f>IF(AND(ISNUMBER('Emissions (start here)'!J438),ISNUMBER(Dispersion!$E$10)),'Emissions (start here)'!J438*2000*453.59/8760/3600*Dispersion!$E$10,0)</f>
        <v>0</v>
      </c>
      <c r="R438" s="74">
        <f>IF(AND(ISNUMBER('Emissions (start here)'!J438),ISNUMBER(Dispersion!$E$11)),'Emissions (start here)'!J438*2000*453.59/8760/3600*Dispersion!$E$11,0)</f>
        <v>0</v>
      </c>
      <c r="S438" s="74">
        <f>IF(AND(ISNUMBER('Emissions (start here)'!K438),ISNUMBER(Dispersion!$F$8)),'Emissions (start here)'!K438*453.59/3600*Dispersion!$F$8,0)</f>
        <v>0</v>
      </c>
      <c r="T438" s="74">
        <f>IF(AND(ISNUMBER('Emissions (start here)'!K438),ISNUMBER(Dispersion!$F$9)),'Emissions (start here)'!K438*453.59/3600*Dispersion!$F$9,0)</f>
        <v>0</v>
      </c>
      <c r="U438" s="74">
        <f>IF(AND(ISNUMBER('Emissions (start here)'!L438),ISNUMBER(Dispersion!$F$10)),'Emissions (start here)'!L438*2000*453.59/8760/3600*Dispersion!$F$10,0)</f>
        <v>0</v>
      </c>
      <c r="V438" s="74">
        <f>IF(AND(ISNUMBER('Emissions (start here)'!L438),ISNUMBER(Dispersion!$F$11)),'Emissions (start here)'!L438*2000*453.59/8760/3600*Dispersion!$F$11,0)</f>
        <v>0</v>
      </c>
      <c r="W438" s="74">
        <f>IF(AND(ISNUMBER('Emissions (start here)'!M438),ISNUMBER(Dispersion!$G$8)),'Emissions (start here)'!M438*453.59/3600*Dispersion!$G$8,0)</f>
        <v>0</v>
      </c>
      <c r="X438" s="74">
        <f>IF(AND(ISNUMBER('Emissions (start here)'!M438),ISNUMBER(Dispersion!$G$9)),'Emissions (start here)'!M438*453.59/3600*Dispersion!$G$9,0)</f>
        <v>0</v>
      </c>
      <c r="Y438" s="74">
        <f>IF(AND(ISNUMBER('Emissions (start here)'!N438),ISNUMBER(Dispersion!$G$10)),'Emissions (start here)'!N438*2000*453.59/8760/3600*Dispersion!$G$10,0)</f>
        <v>0</v>
      </c>
      <c r="Z438" s="74">
        <f>IF(AND(ISNUMBER('Emissions (start here)'!N438),ISNUMBER(Dispersion!$G$11)),'Emissions (start here)'!N438*2000*453.59/8760/3600*Dispersion!$G$11,0)</f>
        <v>0</v>
      </c>
      <c r="AA438" s="74">
        <f>IF(AND(ISNUMBER('Emissions (start here)'!O438),ISNUMBER(Dispersion!$H$8)),'Emissions (start here)'!O438*453.59/3600*Dispersion!$H$8,0)</f>
        <v>0</v>
      </c>
      <c r="AB438" s="74">
        <f>IF(AND(ISNUMBER('Emissions (start here)'!O438),ISNUMBER(Dispersion!$H$9)),'Emissions (start here)'!O438*453.59/3600*Dispersion!$H$9,0)</f>
        <v>0</v>
      </c>
      <c r="AC438" s="74">
        <f>IF(AND(ISNUMBER('Emissions (start here)'!P438),ISNUMBER(Dispersion!$H$10)),'Emissions (start here)'!P438*2000*453.59/8760/3600*Dispersion!$H$10,0)</f>
        <v>0</v>
      </c>
      <c r="AD438" s="74">
        <f>IF(AND(ISNUMBER('Emissions (start here)'!P438),ISNUMBER(Dispersion!$H$11)),'Emissions (start here)'!P438*2000*453.59/8760/3600*Dispersion!$H$11,0)</f>
        <v>0</v>
      </c>
      <c r="AE438" s="74">
        <f>IF(AND(ISNUMBER('Emissions (start here)'!Q438),ISNUMBER(Dispersion!$I$8)),'Emissions (start here)'!Q438*453.59/3600*Dispersion!$I$8,0)</f>
        <v>0</v>
      </c>
      <c r="AF438" s="74">
        <f>IF(AND(ISNUMBER('Emissions (start here)'!Q438),ISNUMBER(Dispersion!$I$9)),'Emissions (start here)'!Q438*453.59/3600*Dispersion!$I$9,0)</f>
        <v>0</v>
      </c>
      <c r="AG438" s="74">
        <f>IF(AND(ISNUMBER('Emissions (start here)'!R438),ISNUMBER(Dispersion!$I$10)),'Emissions (start here)'!R438*2000*453.59/8760/3600*Dispersion!$I$10,0)</f>
        <v>0</v>
      </c>
      <c r="AH438" s="74">
        <f>IF(AND(ISNUMBER('Emissions (start here)'!R438),ISNUMBER(Dispersion!$I$11)),'Emissions (start here)'!R438*2000*453.59/8760/3600*Dispersion!$I$11,0)</f>
        <v>0</v>
      </c>
      <c r="AI438" s="74">
        <f>IF(AND(ISNUMBER('Emissions (start here)'!S438),ISNUMBER(Dispersion!$J$8)),'Emissions (start here)'!S438*453.59/3600*Dispersion!$J$8,0)</f>
        <v>0</v>
      </c>
      <c r="AJ438" s="74">
        <f>IF(AND(ISNUMBER('Emissions (start here)'!S438),ISNUMBER(Dispersion!$J$9)),'Emissions (start here)'!S438*453.59/3600*Dispersion!$J$9,0)</f>
        <v>0</v>
      </c>
      <c r="AK438" s="74">
        <f>IF(AND(ISNUMBER('Emissions (start here)'!T438),ISNUMBER(Dispersion!$J$10)),'Emissions (start here)'!T438*2000*453.59/8760/3600*Dispersion!$J$10,0)</f>
        <v>0</v>
      </c>
      <c r="AL438" s="74">
        <f>IF(AND(ISNUMBER('Emissions (start here)'!T438),ISNUMBER(Dispersion!$J$11)),'Emissions (start here)'!T438*2000*453.59/8760/3600*Dispersion!$J$11,0)</f>
        <v>0</v>
      </c>
      <c r="AM438" s="74">
        <f>IF(AND(ISNUMBER('Emissions (start here)'!U438),ISNUMBER(Dispersion!$K$8)),'Emissions (start here)'!U438*453.59/3600*Dispersion!$K$8,0)</f>
        <v>0</v>
      </c>
      <c r="AN438" s="74">
        <f>IF(AND(ISNUMBER('Emissions (start here)'!U438),ISNUMBER(Dispersion!$K$9)),'Emissions (start here)'!U438*453.59/3600*Dispersion!$K$9,0)</f>
        <v>0</v>
      </c>
      <c r="AO438" s="74">
        <f>IF(AND(ISNUMBER('Emissions (start here)'!V438),ISNUMBER(Dispersion!$K$10)),'Emissions (start here)'!V438*2000*453.59/8760/3600*Dispersion!$K$10,0)</f>
        <v>0</v>
      </c>
      <c r="AP438" s="74">
        <f>IF(AND(ISNUMBER('Emissions (start here)'!V438),ISNUMBER(Dispersion!$K$11)),'Emissions (start here)'!V438*2000*453.59/8760/3600*Dispersion!$K$11,0)</f>
        <v>0</v>
      </c>
      <c r="AQ438" s="74">
        <f>IF(AND(ISNUMBER('Emissions (start here)'!W438),ISNUMBER(Dispersion!$L$8)),'Emissions (start here)'!W438*453.59/3600*Dispersion!$L$8,0)</f>
        <v>0</v>
      </c>
      <c r="AR438" s="74">
        <f>IF(AND(ISNUMBER('Emissions (start here)'!W438),ISNUMBER(Dispersion!$L$9)),'Emissions (start here)'!W438*453.59/3600*Dispersion!$L$9,0)</f>
        <v>0</v>
      </c>
      <c r="AS438" s="74">
        <f>IF(AND(ISNUMBER('Emissions (start here)'!X438),ISNUMBER(Dispersion!$L$10)),'Emissions (start here)'!X438*2000*453.59/8760/3600*Dispersion!$L$10,0)</f>
        <v>0</v>
      </c>
      <c r="AT438" s="74">
        <f>IF(AND(ISNUMBER('Emissions (start here)'!X438),ISNUMBER(Dispersion!$L$11)),'Emissions (start here)'!X438*2000*453.59/8760/3600*Dispersion!$L$11,0)</f>
        <v>0</v>
      </c>
      <c r="AU438" s="74">
        <f>IF(AND(ISNUMBER('Emissions (start here)'!Y438),ISNUMBER(Dispersion!$M$8)),'Emissions (start here)'!Y438*453.59/3600*Dispersion!$M$8,0)</f>
        <v>0</v>
      </c>
      <c r="AV438" s="74">
        <f>IF(AND(ISNUMBER('Emissions (start here)'!Y438),ISNUMBER(Dispersion!$M$9)),'Emissions (start here)'!Y438*453.59/3600*Dispersion!$M$9,0)</f>
        <v>0</v>
      </c>
      <c r="AW438" s="74">
        <f>IF(AND(ISNUMBER('Emissions (start here)'!Z438),ISNUMBER(Dispersion!$M$10)),'Emissions (start here)'!Z438*2000*453.59/8760/3600*Dispersion!$M$10,0)</f>
        <v>0</v>
      </c>
      <c r="AX438" s="74">
        <f>IF(AND(ISNUMBER('Emissions (start here)'!Z438),ISNUMBER(Dispersion!$M$11)),'Emissions (start here)'!Z438*2000*453.59/8760/3600*Dispersion!$M$11,0)</f>
        <v>0</v>
      </c>
      <c r="AY438" s="74">
        <f>IF(AND(ISNUMBER('Emissions (start here)'!AA438),ISNUMBER(Dispersion!$N$8)),'Emissions (start here)'!AA438*453.59/3600*Dispersion!$N$8,0)</f>
        <v>0</v>
      </c>
      <c r="AZ438" s="74">
        <f>IF(AND(ISNUMBER('Emissions (start here)'!AA438),ISNUMBER(Dispersion!$N$9)),'Emissions (start here)'!AA438*453.59/3600*Dispersion!$N$9,0)</f>
        <v>0</v>
      </c>
      <c r="BA438" s="74">
        <f>IF(AND(ISNUMBER('Emissions (start here)'!AB438),ISNUMBER(Dispersion!$N$10)),'Emissions (start here)'!AB438*2000*453.59/8760/3600*Dispersion!$N$10,0)</f>
        <v>0</v>
      </c>
      <c r="BB438" s="74">
        <f>IF(AND(ISNUMBER('Emissions (start here)'!AB438),ISNUMBER(Dispersion!$N$11)),'Emissions (start here)'!AB438*2000*453.59/8760/3600*Dispersion!$N$11,0)</f>
        <v>0</v>
      </c>
      <c r="BC438" s="74">
        <f>IF(AND(ISNUMBER('Emissions (start here)'!AC438),ISNUMBER(Dispersion!$O$8)),'Emissions (start here)'!AC438*453.59/3600*Dispersion!$O$8,0)</f>
        <v>0</v>
      </c>
      <c r="BD438" s="74">
        <f>IF(AND(ISNUMBER('Emissions (start here)'!AC438),ISNUMBER(Dispersion!$O$9)),'Emissions (start here)'!AC438*453.59/3600*Dispersion!$O$9,0)</f>
        <v>0</v>
      </c>
      <c r="BE438" s="74">
        <f>IF(AND(ISNUMBER('Emissions (start here)'!AD438),ISNUMBER(Dispersion!$O$10)),'Emissions (start here)'!AD438*2000*453.59/8760/3600*Dispersion!$O$10,0)</f>
        <v>0</v>
      </c>
      <c r="BF438" s="74">
        <f>IF(AND(ISNUMBER('Emissions (start here)'!AD438),ISNUMBER(Dispersion!$O$11)),'Emissions (start here)'!AD438*2000*453.59/8760/3600*Dispersion!$O$11,0)</f>
        <v>0</v>
      </c>
      <c r="BG438" s="74">
        <f>IF(AND(ISNUMBER('Emissions (start here)'!AE438),ISNUMBER(Dispersion!$P$8)),'Emissions (start here)'!AE438*453.59/3600*Dispersion!$P$8,0)</f>
        <v>0</v>
      </c>
      <c r="BH438" s="74">
        <f>IF(AND(ISNUMBER('Emissions (start here)'!AE438),ISNUMBER(Dispersion!$P$9)),'Emissions (start here)'!AE438*453.59/3600*Dispersion!$P$9,0)</f>
        <v>0</v>
      </c>
      <c r="BI438" s="74">
        <f>IF(AND(ISNUMBER('Emissions (start here)'!AF438),ISNUMBER(Dispersion!$P$10)),'Emissions (start here)'!AF438*2000*453.59/8760/3600*Dispersion!$P$10,0)</f>
        <v>0</v>
      </c>
      <c r="BJ438" s="74">
        <f>IF(AND(ISNUMBER('Emissions (start here)'!AF438),ISNUMBER(Dispersion!$P$11)),'Emissions (start here)'!AF438*2000*453.59/8760/3600*Dispersion!$P$11,0)</f>
        <v>0</v>
      </c>
      <c r="BK438" s="74">
        <f>IF(AND(ISNUMBER('Emissions (start here)'!AG438),ISNUMBER(Dispersion!$Q$8)),'Emissions (start here)'!AG438*453.59/3600*Dispersion!$Q$8,0)</f>
        <v>0</v>
      </c>
      <c r="BL438" s="74">
        <f>IF(AND(ISNUMBER('Emissions (start here)'!AG438),ISNUMBER(Dispersion!$Q$9)),'Emissions (start here)'!AG438*453.59/3600*Dispersion!$Q$9,0)</f>
        <v>0</v>
      </c>
      <c r="BM438" s="74">
        <f>IF(AND(ISNUMBER('Emissions (start here)'!AH438),ISNUMBER(Dispersion!$Q$10)),'Emissions (start here)'!AH438*2000*453.59/8760/3600*Dispersion!$Q$10,0)</f>
        <v>0</v>
      </c>
      <c r="BN438" s="74">
        <f>IF(AND(ISNUMBER('Emissions (start here)'!AH438),ISNUMBER(Dispersion!$Q$11)),'Emissions (start here)'!AH438*2000*453.59/8760/3600*Dispersion!$Q$11,0)</f>
        <v>0</v>
      </c>
      <c r="BO438" s="74">
        <f>IF(AND(ISNUMBER('Emissions (start here)'!AI438),ISNUMBER(Dispersion!$R$8)),'Emissions (start here)'!AI438*453.59/3600*Dispersion!$R$8,0)</f>
        <v>0</v>
      </c>
      <c r="BP438" s="74">
        <f>IF(AND(ISNUMBER('Emissions (start here)'!AI438),ISNUMBER(Dispersion!$R$9)),'Emissions (start here)'!AI438*453.59/3600*Dispersion!$R$9,0)</f>
        <v>0</v>
      </c>
      <c r="BQ438" s="74">
        <f>IF(AND(ISNUMBER('Emissions (start here)'!AJ438),ISNUMBER(Dispersion!$R$10)),'Emissions (start here)'!AJ438*2000*453.59/8760/3600*Dispersion!$R$10,0)</f>
        <v>0</v>
      </c>
      <c r="BR438" s="74">
        <f>IF(AND(ISNUMBER('Emissions (start here)'!AJ438),ISNUMBER(Dispersion!$R$11)),'Emissions (start here)'!AJ438*2000*453.59/8760/3600*Dispersion!$R$11,0)</f>
        <v>0</v>
      </c>
      <c r="BS438" s="74">
        <f>IF(AND(ISNUMBER('Emissions (start here)'!AK438),ISNUMBER(Dispersion!$S$8)),'Emissions (start here)'!AK438*453.59/3600*Dispersion!$S$8,0)</f>
        <v>0</v>
      </c>
      <c r="BT438" s="74">
        <f>IF(AND(ISNUMBER('Emissions (start here)'!AK438),ISNUMBER(Dispersion!$S$9)),'Emissions (start here)'!AK438*453.59/3600*Dispersion!$S$9,0)</f>
        <v>0</v>
      </c>
      <c r="BU438" s="74">
        <f>IF(AND(ISNUMBER('Emissions (start here)'!AL438),ISNUMBER(Dispersion!$S$10)),'Emissions (start here)'!AL438*2000*453.59/8760/3600*Dispersion!$S$10,0)</f>
        <v>0</v>
      </c>
      <c r="BV438" s="74">
        <f>IF(AND(ISNUMBER('Emissions (start here)'!AL438),ISNUMBER(Dispersion!$S$11)),'Emissions (start here)'!AL438*2000*453.59/8760/3600*Dispersion!$S$11,0)</f>
        <v>0</v>
      </c>
      <c r="BW438" s="74">
        <f>IF(AND(ISNUMBER('Emissions (start here)'!AM438),ISNUMBER(Dispersion!$T$8)),'Emissions (start here)'!AM438*453.59/3600*Dispersion!$T$8,0)</f>
        <v>0</v>
      </c>
      <c r="BX438" s="74">
        <f>IF(AND(ISNUMBER('Emissions (start here)'!AM438),ISNUMBER(Dispersion!$T$9)),'Emissions (start here)'!AM438*453.59/3600*Dispersion!$T$9,0)</f>
        <v>0</v>
      </c>
      <c r="BY438" s="74">
        <f>IF(AND(ISNUMBER('Emissions (start here)'!AN438),ISNUMBER(Dispersion!$T$10)),'Emissions (start here)'!AN438*2000*453.59/8760/3600*Dispersion!$T$10,0)</f>
        <v>0</v>
      </c>
      <c r="BZ438" s="74">
        <f>IF(AND(ISNUMBER('Emissions (start here)'!AN438),ISNUMBER(Dispersion!$T$11)),'Emissions (start here)'!AN438*2000*453.59/8760/3600*Dispersion!$T$11,0)</f>
        <v>0</v>
      </c>
      <c r="CA438" s="74">
        <f>IF(AND(ISNUMBER('Emissions (start here)'!AO438),ISNUMBER(Dispersion!$U$8)),'Emissions (start here)'!AO438*453.59/3600*Dispersion!$U$8,0)</f>
        <v>0</v>
      </c>
      <c r="CB438" s="74">
        <f>IF(AND(ISNUMBER('Emissions (start here)'!AO438),ISNUMBER(Dispersion!$U$9)),'Emissions (start here)'!AO438*453.59/3600*Dispersion!$U$9,0)</f>
        <v>0</v>
      </c>
      <c r="CC438" s="74">
        <f>IF(AND(ISNUMBER('Emissions (start here)'!AP438),ISNUMBER(Dispersion!$U$10)),'Emissions (start here)'!AP438*2000*453.59/8760/3600*Dispersion!$U$10,0)</f>
        <v>0</v>
      </c>
      <c r="CD438" s="74">
        <f>IF(AND(ISNUMBER('Emissions (start here)'!AP438),ISNUMBER(Dispersion!$U$11)),'Emissions (start here)'!AP438*2000*453.59/8760/3600*Dispersion!$U$11,0)</f>
        <v>0</v>
      </c>
      <c r="CE438" s="74">
        <f>IF(AND(ISNUMBER('Emissions (start here)'!AQ438),ISNUMBER(Dispersion!$V$8)),'Emissions (start here)'!AQ438*453.59/3600*Dispersion!$V$8,0)</f>
        <v>0</v>
      </c>
      <c r="CF438" s="74">
        <f>IF(AND(ISNUMBER('Emissions (start here)'!AQ438),ISNUMBER(Dispersion!$V$9)),'Emissions (start here)'!AQ438*453.59/3600*Dispersion!$V$9,0)</f>
        <v>0</v>
      </c>
      <c r="CG438" s="74">
        <f>IF(AND(ISNUMBER('Emissions (start here)'!AR438),ISNUMBER(Dispersion!$V$10)),'Emissions (start here)'!AR438*2000*453.59/8760/3600*Dispersion!$V$10,0)</f>
        <v>0</v>
      </c>
      <c r="CH438" s="74">
        <f>IF(AND(ISNUMBER('Emissions (start here)'!AR438),ISNUMBER(Dispersion!$V$11)),'Emissions (start here)'!AR438*2000*453.59/8760/3600*Dispersion!$V$11,0)</f>
        <v>0</v>
      </c>
      <c r="CI438" s="74">
        <f>IF(AND(ISNUMBER('Emissions (start here)'!AS438),ISNUMBER(Dispersion!$W$8)),'Emissions (start here)'!AS438*453.59/3600*Dispersion!$W$8,0)</f>
        <v>0</v>
      </c>
      <c r="CJ438" s="74">
        <f>IF(AND(ISNUMBER('Emissions (start here)'!AS438),ISNUMBER(Dispersion!$W$9)),'Emissions (start here)'!AS438*453.59/3600*Dispersion!$W$9,0)</f>
        <v>0</v>
      </c>
      <c r="CK438" s="74">
        <f>IF(AND(ISNUMBER('Emissions (start here)'!AT438),ISNUMBER(Dispersion!$W$10)),'Emissions (start here)'!AT438*2000*453.59/8760/3600*Dispersion!$W$10,0)</f>
        <v>0</v>
      </c>
      <c r="CL438" s="74">
        <f>IF(AND(ISNUMBER('Emissions (start here)'!AT438),ISNUMBER(Dispersion!$W$11)),'Emissions (start here)'!AT438*2000*453.59/8760/3600*Dispersion!$W$11,0)</f>
        <v>0</v>
      </c>
      <c r="CM438" s="74">
        <f>IF(AND(ISNUMBER('Emissions (start here)'!AU438),ISNUMBER(Dispersion!$X$8)),'Emissions (start here)'!AU438*453.59/3600*Dispersion!$X$8,0)</f>
        <v>0</v>
      </c>
      <c r="CN438" s="74">
        <f>IF(AND(ISNUMBER('Emissions (start here)'!AU438),ISNUMBER(Dispersion!$X$9)),'Emissions (start here)'!AU438*453.59/3600*Dispersion!$X$9,0)</f>
        <v>0</v>
      </c>
      <c r="CO438" s="74">
        <f>IF(AND(ISNUMBER('Emissions (start here)'!AV438),ISNUMBER(Dispersion!$X$10)),'Emissions (start here)'!AV438*2000*453.59/8760/3600*Dispersion!$X$10,0)</f>
        <v>0</v>
      </c>
      <c r="CP438" s="74">
        <f>IF(AND(ISNUMBER('Emissions (start here)'!AV438),ISNUMBER(Dispersion!$X$11)),'Emissions (start here)'!AV438*2000*453.59/8760/3600*Dispersion!$X$11,0)</f>
        <v>0</v>
      </c>
      <c r="CQ438" s="74">
        <f>IF(AND(ISNUMBER('Emissions (start here)'!AW438),ISNUMBER(Dispersion!$Y$8)),'Emissions (start here)'!AW438*453.59/3600*Dispersion!$Y$8,0)</f>
        <v>0</v>
      </c>
      <c r="CR438" s="74">
        <f>IF(AND(ISNUMBER('Emissions (start here)'!AW438),ISNUMBER(Dispersion!$Y$9)),'Emissions (start here)'!AW438*453.59/3600*Dispersion!$Y$9,0)</f>
        <v>0</v>
      </c>
      <c r="CS438" s="74">
        <f>IF(AND(ISNUMBER('Emissions (start here)'!AX438),ISNUMBER(Dispersion!$Y$10)),'Emissions (start here)'!AX438*2000*453.59/8760/3600*Dispersion!$Y$10,0)</f>
        <v>0</v>
      </c>
      <c r="CT438" s="74">
        <f>IF(AND(ISNUMBER('Emissions (start here)'!AX438),ISNUMBER(Dispersion!$Y$11)),'Emissions (start here)'!AX438*2000*453.59/8760/3600*Dispersion!$Y$11,0)</f>
        <v>0</v>
      </c>
      <c r="CU438" s="74">
        <f>IF(AND(ISNUMBER('Emissions (start here)'!AY438),ISNUMBER(Dispersion!$Z$8)),'Emissions (start here)'!AY438*453.59/3600*Dispersion!$Z$8,0)</f>
        <v>0</v>
      </c>
      <c r="CV438" s="74">
        <f>IF(AND(ISNUMBER('Emissions (start here)'!AY438),ISNUMBER(Dispersion!$Z$9)),'Emissions (start here)'!AY438*453.59/3600*Dispersion!$Z$9,0)</f>
        <v>0</v>
      </c>
      <c r="CW438" s="74">
        <f>IF(AND(ISNUMBER('Emissions (start here)'!AZ438),ISNUMBER(Dispersion!$Z$10)),'Emissions (start here)'!AZ438*2000*453.59/8760/3600*Dispersion!$Z$10,0)</f>
        <v>0</v>
      </c>
      <c r="CX438" s="74">
        <f>IF(AND(ISNUMBER('Emissions (start here)'!AZ438),ISNUMBER(Dispersion!$Z$11)),'Emissions (start here)'!AZ438*2000*453.59/8760/3600*Dispersion!$Z$11,0)</f>
        <v>0</v>
      </c>
      <c r="CY438" s="74">
        <f>IF(AND(ISNUMBER('Emissions (start here)'!BA438),ISNUMBER(Dispersion!$AA$8)),'Emissions (start here)'!BA438*453.59/3600*Dispersion!$AA$8,0)</f>
        <v>0</v>
      </c>
      <c r="CZ438" s="74">
        <f>IF(AND(ISNUMBER('Emissions (start here)'!BA438),ISNUMBER(Dispersion!$AA$9)),'Emissions (start here)'!BA438*453.59/3600*Dispersion!$AA$9,0)</f>
        <v>0</v>
      </c>
      <c r="DA438" s="74">
        <f>IF(AND(ISNUMBER('Emissions (start here)'!BB438),ISNUMBER(Dispersion!$AA$10)),'Emissions (start here)'!BB438*2000*453.59/8760/3600*Dispersion!$AA$10,0)</f>
        <v>0</v>
      </c>
      <c r="DB438" s="74">
        <f>IF(AND(ISNUMBER('Emissions (start here)'!BB438),ISNUMBER(Dispersion!$AA$11)),'Emissions (start here)'!BB438*2000*453.59/8760/3600*Dispersion!$AA$11,0)</f>
        <v>0</v>
      </c>
      <c r="DC438" s="74">
        <f>IF(AND(ISNUMBER('Emissions (start here)'!BC438),ISNUMBER(Dispersion!$AB$8)),'Emissions (start here)'!BC438*453.59/3600*Dispersion!$AB$8,0)</f>
        <v>0</v>
      </c>
      <c r="DD438" s="74">
        <f>IF(AND(ISNUMBER('Emissions (start here)'!BC438),ISNUMBER(Dispersion!$AB$9)),'Emissions (start here)'!BC438*453.59/3600*Dispersion!$AB$9,0)</f>
        <v>0</v>
      </c>
      <c r="DE438" s="74">
        <f>IF(AND(ISNUMBER('Emissions (start here)'!BD438),ISNUMBER(Dispersion!$AB$10)),'Emissions (start here)'!BD438*2000*453.59/8760/3600*Dispersion!$AB$10,0)</f>
        <v>0</v>
      </c>
      <c r="DF438" s="74">
        <f>IF(AND(ISNUMBER('Emissions (start here)'!BD438),ISNUMBER(Dispersion!$AB$11)),'Emissions (start here)'!BD438*2000*453.59/8760/3600*Dispersion!$AB$11,0)</f>
        <v>0</v>
      </c>
      <c r="DG438" s="74">
        <f>IF(AND(ISNUMBER('Emissions (start here)'!BE438),ISNUMBER(Dispersion!$AC$8)),'Emissions (start here)'!BE438*453.59/3600*Dispersion!$AC$8,0)</f>
        <v>0</v>
      </c>
      <c r="DH438" s="74">
        <f>IF(AND(ISNUMBER('Emissions (start here)'!BE438),ISNUMBER(Dispersion!$AC$9)),'Emissions (start here)'!BE438*453.59/3600*Dispersion!$AC$9,0)</f>
        <v>0</v>
      </c>
      <c r="DI438" s="74">
        <f>IF(AND(ISNUMBER('Emissions (start here)'!BF438),ISNUMBER(Dispersion!$AC$10)),'Emissions (start here)'!BF438*2000*453.59/8760/3600*Dispersion!$AC$10,0)</f>
        <v>0</v>
      </c>
      <c r="DJ438" s="74">
        <f>IF(AND(ISNUMBER('Emissions (start here)'!BF438),ISNUMBER(Dispersion!$AC$11)),'Emissions (start here)'!BF438*2000*453.59/8760/3600*Dispersion!$AC$11,0)</f>
        <v>0</v>
      </c>
      <c r="DK438" s="74">
        <f>IF(AND(ISNUMBER('Emissions (start here)'!BG438),ISNUMBER(Dispersion!$AD$8)),'Emissions (start here)'!BG438*453.59/3600*Dispersion!$AD$8,0)</f>
        <v>0</v>
      </c>
      <c r="DL438" s="74">
        <f>IF(AND(ISNUMBER('Emissions (start here)'!BG438),ISNUMBER(Dispersion!$AD$9)),'Emissions (start here)'!BG438*453.59/3600*Dispersion!$AD$9,0)</f>
        <v>0</v>
      </c>
      <c r="DM438" s="74">
        <f>IF(AND(ISNUMBER('Emissions (start here)'!BH438),ISNUMBER(Dispersion!$AD$10)),'Emissions (start here)'!BH438*2000*453.59/8760/3600*Dispersion!$AD$10,0)</f>
        <v>0</v>
      </c>
      <c r="DN438" s="74">
        <f>IF(AND(ISNUMBER('Emissions (start here)'!BH438),ISNUMBER(Dispersion!$AD$11)),'Emissions (start here)'!BH438*2000*453.59/8760/3600*Dispersion!$AD$11,0)</f>
        <v>0</v>
      </c>
      <c r="DO438" s="74">
        <f>IF(AND(ISNUMBER('Emissions (start here)'!BI438),ISNUMBER(Dispersion!$AE$8)),'Emissions (start here)'!BI438*453.59/3600*Dispersion!$AE$8,0)</f>
        <v>0</v>
      </c>
      <c r="DP438" s="74">
        <f>IF(AND(ISNUMBER('Emissions (start here)'!BI438),ISNUMBER(Dispersion!$AE$9)),'Emissions (start here)'!BI438*453.59/3600*Dispersion!$AE$9,0)</f>
        <v>0</v>
      </c>
      <c r="DQ438" s="74">
        <f>IF(AND(ISNUMBER('Emissions (start here)'!BJ438),ISNUMBER(Dispersion!$AE$10)),'Emissions (start here)'!BJ438*2000*453.59/8760/3600*Dispersion!$AE$10,0)</f>
        <v>0</v>
      </c>
      <c r="DR438" s="74">
        <f>IF(AND(ISNUMBER('Emissions (start here)'!BJ438),ISNUMBER(Dispersion!$AE$11)),'Emissions (start here)'!BJ438*2000*453.59/8760/3600*Dispersion!$AE$11,0)</f>
        <v>0</v>
      </c>
      <c r="DS438" s="74">
        <f>IF(AND(ISNUMBER('Emissions (start here)'!BK438),ISNUMBER(Dispersion!$AF$8)),'Emissions (start here)'!BK438*453.59/3600*Dispersion!$AF$8,0)</f>
        <v>0</v>
      </c>
      <c r="DT438" s="74">
        <f>IF(AND(ISNUMBER('Emissions (start here)'!BK438),ISNUMBER(Dispersion!$AF$9)),'Emissions (start here)'!BK438*453.59/3600*Dispersion!$AF$9,0)</f>
        <v>0</v>
      </c>
      <c r="DU438" s="74">
        <f>IF(AND(ISNUMBER('Emissions (start here)'!BL438),ISNUMBER(Dispersion!$AF$10)),'Emissions (start here)'!BL438*2000*453.59/8760/3600*Dispersion!$AF$10,0)</f>
        <v>0</v>
      </c>
      <c r="DV438" s="74">
        <f>IF(AND(ISNUMBER('Emissions (start here)'!BL438),ISNUMBER(Dispersion!$AF$11)),'Emissions (start here)'!BL438*2000*453.59/8760/3600*Dispersion!$AF$11,0)</f>
        <v>0</v>
      </c>
      <c r="DW438" s="74">
        <f>IF(AND(ISNUMBER('Emissions (start here)'!BM438),ISNUMBER(Dispersion!$AG$8)),'Emissions (start here)'!BM438*453.59/3600*Dispersion!$AG$8,0)</f>
        <v>0</v>
      </c>
      <c r="DX438" s="74">
        <f>IF(AND(ISNUMBER('Emissions (start here)'!BM438),ISNUMBER(Dispersion!$AG$9)),'Emissions (start here)'!BM438*453.59/3600*Dispersion!$AG$9,0)</f>
        <v>0</v>
      </c>
      <c r="DY438" s="74">
        <f>IF(AND(ISNUMBER('Emissions (start here)'!BN438),ISNUMBER(Dispersion!$AG$10)),'Emissions (start here)'!BN438*2000*453.59/8760/3600*Dispersion!$AG$10,0)</f>
        <v>0</v>
      </c>
      <c r="DZ438" s="74">
        <f>IF(AND(ISNUMBER('Emissions (start here)'!BN438),ISNUMBER(Dispersion!$AG$11)),'Emissions (start here)'!BN438*2000*453.59/8760/3600*Dispersion!$AG$11,0)</f>
        <v>0</v>
      </c>
      <c r="EA438" s="74">
        <f>IF(AND(ISNUMBER('Emissions (start here)'!BO438),ISNUMBER(Dispersion!$AH$8)),'Emissions (start here)'!BO438*453.59/3600*Dispersion!$AH$8,0)</f>
        <v>0</v>
      </c>
      <c r="EB438" s="74">
        <f>IF(AND(ISNUMBER('Emissions (start here)'!BO438),ISNUMBER(Dispersion!$AH$9)),'Emissions (start here)'!BO438*453.59/3600*Dispersion!$AH$9,0)</f>
        <v>0</v>
      </c>
      <c r="EC438" s="74">
        <f>IF(AND(ISNUMBER('Emissions (start here)'!BP438),ISNUMBER(Dispersion!$AH$10)),'Emissions (start here)'!BP438*2000*453.59/8760/3600*Dispersion!$AH$10,0)</f>
        <v>0</v>
      </c>
      <c r="ED438" s="74">
        <f>IF(AND(ISNUMBER('Emissions (start here)'!BP438),ISNUMBER(Dispersion!$AH$11)),'Emissions (start here)'!BP438*2000*453.59/8760/3600*Dispersion!$AH$11,0)</f>
        <v>0</v>
      </c>
      <c r="EE438" s="74">
        <f>IF(AND(ISNUMBER('Emissions (start here)'!BQ438),ISNUMBER(Dispersion!$AI$8)),'Emissions (start here)'!BQ438*453.59/3600*Dispersion!$AI$8,0)</f>
        <v>0</v>
      </c>
      <c r="EF438" s="74">
        <f>IF(AND(ISNUMBER('Emissions (start here)'!BQ438),ISNUMBER(Dispersion!$AI$9)),'Emissions (start here)'!BQ438*453.59/3600*Dispersion!$AI$9,0)</f>
        <v>0</v>
      </c>
      <c r="EG438" s="74">
        <f>IF(AND(ISNUMBER('Emissions (start here)'!BR438),ISNUMBER(Dispersion!$AI$10)),'Emissions (start here)'!BR438*2000*453.59/8760/3600*Dispersion!$AI$10,0)</f>
        <v>0</v>
      </c>
      <c r="EH438" s="74">
        <f>IF(AND(ISNUMBER('Emissions (start here)'!BR438),ISNUMBER(Dispersion!$AI$11)),'Emissions (start here)'!BR438*2000*453.59/8760/3600*Dispersion!$AI$11,0)</f>
        <v>0</v>
      </c>
      <c r="EI438" s="74">
        <f>IF(AND(ISNUMBER('Emissions (start here)'!BS438),ISNUMBER(Dispersion!$AJ$8)),'Emissions (start here)'!BS438*453.59/3600*Dispersion!$AJ$8,0)</f>
        <v>0</v>
      </c>
      <c r="EJ438" s="74">
        <f>IF(AND(ISNUMBER('Emissions (start here)'!BS438),ISNUMBER(Dispersion!$AJ$9)),'Emissions (start here)'!BS438*453.59/3600*Dispersion!$AJ$9,0)</f>
        <v>0</v>
      </c>
      <c r="EK438" s="74">
        <f>IF(AND(ISNUMBER('Emissions (start here)'!BT438),ISNUMBER(Dispersion!$AJ$10)),'Emissions (start here)'!BT438*2000*453.59/8760/3600*Dispersion!$AJ$10,0)</f>
        <v>0</v>
      </c>
      <c r="EL438" s="74">
        <f>IF(AND(ISNUMBER('Emissions (start here)'!BT438),ISNUMBER(Dispersion!$AJ$11)),'Emissions (start here)'!BT438*2000*453.59/8760/3600*Dispersion!$AJ$11,0)</f>
        <v>0</v>
      </c>
      <c r="EM438" s="74">
        <f>IF(AND(ISNUMBER('Emissions (start here)'!BU438),ISNUMBER(Dispersion!$AK$8)),'Emissions (start here)'!BU438*453.59/3600*Dispersion!$AK$8,0)</f>
        <v>0</v>
      </c>
      <c r="EN438" s="74">
        <f>IF(AND(ISNUMBER('Emissions (start here)'!BU438),ISNUMBER(Dispersion!$AK$9)),'Emissions (start here)'!BU438*453.59/3600*Dispersion!$AK$9,0)</f>
        <v>0</v>
      </c>
      <c r="EO438" s="74">
        <f>IF(AND(ISNUMBER('Emissions (start here)'!BV438),ISNUMBER(Dispersion!$AK$10)),'Emissions (start here)'!BV438*2000*453.59/8760/3600*Dispersion!$AK$10,0)</f>
        <v>0</v>
      </c>
      <c r="EP438" s="74">
        <f>IF(AND(ISNUMBER('Emissions (start here)'!BV438),ISNUMBER(Dispersion!$AK$11)),'Emissions (start here)'!BV438*2000*453.59/8760/3600*Dispersion!$AK$11,0)</f>
        <v>0</v>
      </c>
      <c r="EQ438" s="74">
        <f>IF(AND(ISNUMBER('Emissions (start here)'!BW438),ISNUMBER(Dispersion!$AL$8)),'Emissions (start here)'!BW438*453.59/3600*Dispersion!$AL$8,0)</f>
        <v>0</v>
      </c>
      <c r="ER438" s="74">
        <f>IF(AND(ISNUMBER('Emissions (start here)'!BW438),ISNUMBER(Dispersion!$AL$9)),'Emissions (start here)'!BW438*453.59/3600*Dispersion!$AL$9,0)</f>
        <v>0</v>
      </c>
      <c r="ES438" s="74">
        <f>IF(AND(ISNUMBER('Emissions (start here)'!BX438),ISNUMBER(Dispersion!$AL$10)),'Emissions (start here)'!BX438*2000*453.59/8760/3600*Dispersion!$AL$10,0)</f>
        <v>0</v>
      </c>
      <c r="ET438" s="74">
        <f>IF(AND(ISNUMBER('Emissions (start here)'!BX438),ISNUMBER(Dispersion!$AL$11)),'Emissions (start here)'!BX438*2000*453.59/8760/3600*Dispersion!$AL$11,0)</f>
        <v>0</v>
      </c>
      <c r="EU438" s="74">
        <f>IF(AND(ISNUMBER('Emissions (start here)'!BY438),ISNUMBER(Dispersion!$AM$8)),'Emissions (start here)'!BY438*453.59/3600*Dispersion!$AM$8,0)</f>
        <v>0</v>
      </c>
      <c r="EV438" s="74">
        <f>IF(AND(ISNUMBER('Emissions (start here)'!BY438),ISNUMBER(Dispersion!$AM$9)),'Emissions (start here)'!BY438*453.59/3600*Dispersion!$AM$9,0)</f>
        <v>0</v>
      </c>
      <c r="EW438" s="74">
        <f>IF(AND(ISNUMBER('Emissions (start here)'!BZ438),ISNUMBER(Dispersion!$AM$10)),'Emissions (start here)'!BZ438*2000*453.59/8760/3600*Dispersion!$AM$10,0)</f>
        <v>0</v>
      </c>
      <c r="EX438" s="74">
        <f>IF(AND(ISNUMBER('Emissions (start here)'!BZ438),ISNUMBER(Dispersion!$AM$11)),'Emissions (start here)'!BZ438*2000*453.59/8760/3600*Dispersion!$AM$11,0)</f>
        <v>0</v>
      </c>
      <c r="EY438" s="74">
        <f>IF(AND(ISNUMBER('Emissions (start here)'!CA438),ISNUMBER(Dispersion!$AN$8)),'Emissions (start here)'!CA438*453.59/3600*Dispersion!$AN$8,0)</f>
        <v>0</v>
      </c>
      <c r="EZ438" s="74">
        <f>IF(AND(ISNUMBER('Emissions (start here)'!CA438),ISNUMBER(Dispersion!$AN$9)),'Emissions (start here)'!CA438*453.59/3600*Dispersion!$AN$9,0)</f>
        <v>0</v>
      </c>
      <c r="FA438" s="74">
        <f>IF(AND(ISNUMBER('Emissions (start here)'!CB438),ISNUMBER(Dispersion!$AN$10)),'Emissions (start here)'!CB438*2000*453.59/8760/3600*Dispersion!$AN$10,0)</f>
        <v>0</v>
      </c>
      <c r="FB438" s="74">
        <f>IF(AND(ISNUMBER('Emissions (start here)'!CB438),ISNUMBER(Dispersion!$AN$11)),'Emissions (start here)'!CB438*2000*453.59/8760/3600*Dispersion!$AN$11,0)</f>
        <v>0</v>
      </c>
      <c r="FC438" s="74">
        <f>IF(AND(ISNUMBER('Emissions (start here)'!CC438),ISNUMBER(Dispersion!$AO$8)),'Emissions (start here)'!CC438*453.59/3600*Dispersion!$AO$8,0)</f>
        <v>0</v>
      </c>
      <c r="FD438" s="74">
        <f>IF(AND(ISNUMBER('Emissions (start here)'!CC438),ISNUMBER(Dispersion!$AO$9)),'Emissions (start here)'!CC438*453.59/3600*Dispersion!$AO$9,0)</f>
        <v>0</v>
      </c>
      <c r="FE438" s="74">
        <f>IF(AND(ISNUMBER('Emissions (start here)'!CD438),ISNUMBER(Dispersion!$AO$10)),'Emissions (start here)'!CD438*2000*453.59/8760/3600*Dispersion!$AO$10,0)</f>
        <v>0</v>
      </c>
      <c r="FF438" s="74">
        <f>IF(AND(ISNUMBER('Emissions (start here)'!CD438),ISNUMBER(Dispersion!$AO$11)),'Emissions (start here)'!CD438*2000*453.59/8760/3600*Dispersion!$AO$11,0)</f>
        <v>0</v>
      </c>
      <c r="FG438" s="74">
        <f>IF(AND(ISNUMBER('Emissions (start here)'!CE438),ISNUMBER(Dispersion!$AP$8)),'Emissions (start here)'!CE438*453.59/3600*Dispersion!$AP$8,0)</f>
        <v>0</v>
      </c>
      <c r="FH438" s="74">
        <f>IF(AND(ISNUMBER('Emissions (start here)'!CE438),ISNUMBER(Dispersion!$AP$9)),'Emissions (start here)'!CE438*453.59/3600*Dispersion!$AP$9,0)</f>
        <v>0</v>
      </c>
      <c r="FI438" s="74">
        <f>IF(AND(ISNUMBER('Emissions (start here)'!CF438),ISNUMBER(Dispersion!$AP$10)),'Emissions (start here)'!CF438*2000*453.59/8760/3600*Dispersion!$AP$10,0)</f>
        <v>0</v>
      </c>
      <c r="FJ438" s="74">
        <f>IF(AND(ISNUMBER('Emissions (start here)'!CF438),ISNUMBER(Dispersion!$AP$11)),'Emissions (start here)'!CF438*2000*453.59/8760/3600*Dispersion!$AP$11,0)</f>
        <v>0</v>
      </c>
      <c r="FK438" s="74">
        <f>IF(AND(ISNUMBER('Emissions (start here)'!CG438),ISNUMBER(Dispersion!$AQ$8)),'Emissions (start here)'!CG438*453.59/3600*Dispersion!$AQ$8,0)</f>
        <v>0</v>
      </c>
      <c r="FL438" s="74">
        <f>IF(AND(ISNUMBER('Emissions (start here)'!CG438),ISNUMBER(Dispersion!$AQ$9)),'Emissions (start here)'!CG438*453.59/3600*Dispersion!$AQ$9,0)</f>
        <v>0</v>
      </c>
      <c r="FM438" s="74">
        <f>IF(AND(ISNUMBER('Emissions (start here)'!CH438),ISNUMBER(Dispersion!$AQ$10)),'Emissions (start here)'!CH438*2000*453.59/8760/3600*Dispersion!$AQ$10,0)</f>
        <v>0</v>
      </c>
      <c r="FN438" s="74">
        <f>IF(AND(ISNUMBER('Emissions (start here)'!CH438),ISNUMBER(Dispersion!$AQ$11)),'Emissions (start here)'!CH438*2000*453.59/8760/3600*Dispersion!$AQ$11,0)</f>
        <v>0</v>
      </c>
      <c r="FO438" s="74">
        <f>IF(AND(ISNUMBER('Emissions (start here)'!CI438),ISNUMBER(Dispersion!$AR$8)),'Emissions (start here)'!CI438*453.59/3600*Dispersion!$AR$8,0)</f>
        <v>0</v>
      </c>
      <c r="FP438" s="74">
        <f>IF(AND(ISNUMBER('Emissions (start here)'!CI438),ISNUMBER(Dispersion!$AR$9)),'Emissions (start here)'!CI438*453.59/3600*Dispersion!$AR$9,0)</f>
        <v>0</v>
      </c>
      <c r="FQ438" s="74">
        <f>IF(AND(ISNUMBER('Emissions (start here)'!CJ438),ISNUMBER(Dispersion!$AR$10)),'Emissions (start here)'!CJ438*2000*453.59/8760/3600*Dispersion!$AR$10,0)</f>
        <v>0</v>
      </c>
      <c r="FR438" s="74">
        <f>IF(AND(ISNUMBER('Emissions (start here)'!CJ438),ISNUMBER(Dispersion!$AR$11)),'Emissions (start here)'!CJ438*2000*453.59/8760/3600*Dispersion!$AR$11,0)</f>
        <v>0</v>
      </c>
      <c r="FS438" s="74">
        <f>IF(AND(ISNUMBER('Emissions (start here)'!CK438),ISNUMBER(Dispersion!$AS$8)),'Emissions (start here)'!CK438*453.59/3600*Dispersion!$AS$8,0)</f>
        <v>0</v>
      </c>
      <c r="FT438" s="74">
        <f>IF(AND(ISNUMBER('Emissions (start here)'!CK438),ISNUMBER(Dispersion!$AS$9)),'Emissions (start here)'!CK438*453.59/3600*Dispersion!$AS$9,0)</f>
        <v>0</v>
      </c>
      <c r="FU438" s="74">
        <f>IF(AND(ISNUMBER('Emissions (start here)'!CL438),ISNUMBER(Dispersion!$AS$10)),'Emissions (start here)'!CL438*2000*453.59/8760/3600*Dispersion!$AS$10,0)</f>
        <v>0</v>
      </c>
      <c r="FV438" s="74">
        <f>IF(AND(ISNUMBER('Emissions (start here)'!CL438),ISNUMBER(Dispersion!$AS$11)),'Emissions (start here)'!CL438*2000*453.59/8760/3600*Dispersion!$AS$11,0)</f>
        <v>0</v>
      </c>
      <c r="FW438" s="74">
        <f>IF(AND(ISNUMBER('Emissions (start here)'!CM438),ISNUMBER(Dispersion!$AT$8)),'Emissions (start here)'!CM438*453.59/3600*Dispersion!$AT$8,0)</f>
        <v>0</v>
      </c>
      <c r="FX438" s="74">
        <f>IF(AND(ISNUMBER('Emissions (start here)'!CM438),ISNUMBER(Dispersion!$AT$9)),'Emissions (start here)'!CM438*453.59/3600*Dispersion!$AT$9,0)</f>
        <v>0</v>
      </c>
      <c r="FY438" s="74">
        <f>IF(AND(ISNUMBER('Emissions (start here)'!CN438),ISNUMBER(Dispersion!$AT$10)),'Emissions (start here)'!CN438*2000*453.59/8760/3600*Dispersion!$AT$10,0)</f>
        <v>0</v>
      </c>
      <c r="FZ438" s="74">
        <f>IF(AND(ISNUMBER('Emissions (start here)'!CN438),ISNUMBER(Dispersion!$AT$11)),'Emissions (start here)'!CN438*2000*453.59/8760/3600*Dispersion!$AT$11,0)</f>
        <v>0</v>
      </c>
      <c r="GA438" s="74">
        <f>IF(AND(ISNUMBER('Emissions (start here)'!CO438),ISNUMBER(Dispersion!$AU$8)),'Emissions (start here)'!CO438*453.59/3600*Dispersion!$AU$8,0)</f>
        <v>0</v>
      </c>
      <c r="GB438" s="74">
        <f>IF(AND(ISNUMBER('Emissions (start here)'!CO438),ISNUMBER(Dispersion!$AU$9)),'Emissions (start here)'!CO438*453.59/3600*Dispersion!$AU$9,0)</f>
        <v>0</v>
      </c>
      <c r="GC438" s="74">
        <f>IF(AND(ISNUMBER('Emissions (start here)'!CP438),ISNUMBER(Dispersion!$AU$10)),'Emissions (start here)'!CP438*2000*453.59/8760/3600*Dispersion!$AU$10,0)</f>
        <v>0</v>
      </c>
      <c r="GD438" s="74">
        <f>IF(AND(ISNUMBER('Emissions (start here)'!CP438),ISNUMBER(Dispersion!$AU$11)),'Emissions (start here)'!CP438*2000*453.59/8760/3600*Dispersion!$AU$11,0)</f>
        <v>0</v>
      </c>
      <c r="GE438" s="74">
        <f>IF(AND(ISNUMBER('Emissions (start here)'!CQ438),ISNUMBER(Dispersion!$AV$8)),'Emissions (start here)'!CQ438*453.59/3600*Dispersion!$AV$8,0)</f>
        <v>0</v>
      </c>
      <c r="GF438" s="74">
        <f>IF(AND(ISNUMBER('Emissions (start here)'!CQ438),ISNUMBER(Dispersion!$AV$9)),'Emissions (start here)'!CQ438*453.59/3600*Dispersion!$AV$9,0)</f>
        <v>0</v>
      </c>
      <c r="GG438" s="74">
        <f>IF(AND(ISNUMBER('Emissions (start here)'!CR438),ISNUMBER(Dispersion!$AV$10)),'Emissions (start here)'!CR438*2000*453.59/8760/3600*Dispersion!$AV$10,0)</f>
        <v>0</v>
      </c>
      <c r="GH438" s="74">
        <f>IF(AND(ISNUMBER('Emissions (start here)'!CR438),ISNUMBER(Dispersion!$AV$11)),'Emissions (start here)'!CR438*2000*453.59/8760/3600*Dispersion!$AV$11,0)</f>
        <v>0</v>
      </c>
      <c r="GI438" s="74">
        <f>IF(AND(ISNUMBER('Emissions (start here)'!CS438),ISNUMBER(Dispersion!$AW$8)),'Emissions (start here)'!CS438*453.59/3600*Dispersion!$AW$8,0)</f>
        <v>0</v>
      </c>
      <c r="GJ438" s="74">
        <f>IF(AND(ISNUMBER('Emissions (start here)'!CS438),ISNUMBER(Dispersion!$AW$9)),'Emissions (start here)'!CS438*453.59/3600*Dispersion!$AW$9,0)</f>
        <v>0</v>
      </c>
      <c r="GK438" s="74">
        <f>IF(AND(ISNUMBER('Emissions (start here)'!CT438),ISNUMBER(Dispersion!$AW$10)),'Emissions (start here)'!CT438*2000*453.59/8760/3600*Dispersion!$AW$10,0)</f>
        <v>0</v>
      </c>
      <c r="GL438" s="74">
        <f>IF(AND(ISNUMBER('Emissions (start here)'!CT438),ISNUMBER(Dispersion!$AW$11)),'Emissions (start here)'!CT438*2000*453.59/8760/3600*Dispersion!$AW$11,0)</f>
        <v>0</v>
      </c>
      <c r="GM438" s="74">
        <f>IF(AND(ISNUMBER('Emissions (start here)'!CU438),ISNUMBER(Dispersion!$AX$8)),'Emissions (start here)'!CU438*453.59/3600*Dispersion!$AX$8,0)</f>
        <v>0</v>
      </c>
      <c r="GN438" s="74">
        <f>IF(AND(ISNUMBER('Emissions (start here)'!CU438),ISNUMBER(Dispersion!$AX$9)),'Emissions (start here)'!CU438*453.59/3600*Dispersion!$AX$9,0)</f>
        <v>0</v>
      </c>
      <c r="GO438" s="74">
        <f>IF(AND(ISNUMBER('Emissions (start here)'!CV438),ISNUMBER(Dispersion!$AX$10)),'Emissions (start here)'!CV438*2000*453.59/8760/3600*Dispersion!$AX$10,0)</f>
        <v>0</v>
      </c>
      <c r="GP438" s="74">
        <f>IF(AND(ISNUMBER('Emissions (start here)'!CV438),ISNUMBER(Dispersion!$AX$11)),'Emissions (start here)'!CV438*2000*453.59/8760/3600*Dispersion!$AX$11,0)</f>
        <v>0</v>
      </c>
      <c r="GQ438" s="74">
        <f>IF(AND(ISNUMBER('Emissions (start here)'!CW438),ISNUMBER(Dispersion!$AY$8)),'Emissions (start here)'!CW438*453.59/3600*Dispersion!$AY$8,0)</f>
        <v>0</v>
      </c>
      <c r="GR438" s="74">
        <f>IF(AND(ISNUMBER('Emissions (start here)'!CW438),ISNUMBER(Dispersion!$AY$9)),'Emissions (start here)'!CW438*453.59/3600*Dispersion!$AY$9,0)</f>
        <v>0</v>
      </c>
      <c r="GS438" s="74">
        <f>IF(AND(ISNUMBER('Emissions (start here)'!CX438),ISNUMBER(Dispersion!$AY$10)),'Emissions (start here)'!CX438*2000*453.59/8760/3600*Dispersion!$AY$10,0)</f>
        <v>0</v>
      </c>
      <c r="GT438" s="74">
        <f>IF(AND(ISNUMBER('Emissions (start here)'!CX438),ISNUMBER(Dispersion!$AY$11)),'Emissions (start here)'!CX438*2000*453.59/8760/3600*Dispersion!$AY$11,0)</f>
        <v>0</v>
      </c>
      <c r="GU438" s="74">
        <f>IF(AND(ISNUMBER('Emissions (start here)'!CY438),ISNUMBER(Dispersion!$AZ$8)),'Emissions (start here)'!CY438*453.59/3600*Dispersion!$AZ$8,0)</f>
        <v>0</v>
      </c>
      <c r="GV438" s="74">
        <f>IF(AND(ISNUMBER('Emissions (start here)'!CY438),ISNUMBER(Dispersion!$AZ$9)),'Emissions (start here)'!CY438*453.59/3600*Dispersion!$AZ$9,0)</f>
        <v>0</v>
      </c>
      <c r="GW438" s="74">
        <f>IF(AND(ISNUMBER('Emissions (start here)'!CZ438),ISNUMBER(Dispersion!$AZ$10)),'Emissions (start here)'!CZ438*2000*453.59/8760/3600*Dispersion!$AZ$10,0)</f>
        <v>0</v>
      </c>
      <c r="GX438" s="74">
        <f>IF(AND(ISNUMBER('Emissions (start here)'!CZ438),ISNUMBER(Dispersion!$AZ$11)),'Emissions (start here)'!CZ438*2000*453.59/8760/3600*Dispersion!$AZ$11,0)</f>
        <v>0</v>
      </c>
    </row>
    <row r="439" spans="1:206" x14ac:dyDescent="0.2">
      <c r="A439" s="51" t="str">
        <f>'Tox Values'!C439</f>
        <v>75-69-4</v>
      </c>
      <c r="B439" s="94" t="str">
        <f>'Tox Values'!D439</f>
        <v>Trichlorofluoromethane (CFC-11)</v>
      </c>
      <c r="C439" s="96">
        <f t="shared" si="25"/>
        <v>0</v>
      </c>
      <c r="D439" s="74">
        <f t="shared" si="26"/>
        <v>0</v>
      </c>
      <c r="E439" s="74">
        <f t="shared" si="27"/>
        <v>0</v>
      </c>
      <c r="F439" s="99">
        <f t="shared" si="28"/>
        <v>0</v>
      </c>
      <c r="G439" s="97">
        <f>IF(AND(ISNUMBER('Emissions (start here)'!E439),ISNUMBER(Dispersion!$C$8)),'Emissions (start here)'!E439*453.59/3600*Dispersion!$C$8,0)</f>
        <v>0</v>
      </c>
      <c r="H439" s="74">
        <f>IF(AND(ISNUMBER('Emissions (start here)'!E439),ISNUMBER(Dispersion!$C$9)),'Emissions (start here)'!E439*453.59/3600*Dispersion!$C$9,0)</f>
        <v>0</v>
      </c>
      <c r="I439" s="74">
        <f>IF(AND(ISNUMBER('Emissions (start here)'!F439),ISNUMBER(Dispersion!$C$10)),'Emissions (start here)'!F439*2000*453.59/8760/3600*Dispersion!$C$10,0)</f>
        <v>0</v>
      </c>
      <c r="J439" s="74">
        <f>IF(AND(ISNUMBER('Emissions (start here)'!F439),ISNUMBER(Dispersion!$C$11)),'Emissions (start here)'!F439*2000*453.59/8760/3600*Dispersion!$C$11,0)</f>
        <v>0</v>
      </c>
      <c r="K439" s="74">
        <f>IF(AND(ISNUMBER('Emissions (start here)'!G439),ISNUMBER(Dispersion!$D$8)),'Emissions (start here)'!G439*453.59/3600*Dispersion!$D$8,0)</f>
        <v>0</v>
      </c>
      <c r="L439" s="74">
        <f>IF(AND(ISNUMBER('Emissions (start here)'!G439),ISNUMBER(Dispersion!$D$9)),'Emissions (start here)'!G439*453.59/3600*Dispersion!$D$9,0)</f>
        <v>0</v>
      </c>
      <c r="M439" s="74">
        <f>IF(AND(ISNUMBER('Emissions (start here)'!H439),ISNUMBER(Dispersion!$D$10)),'Emissions (start here)'!H439*2000*453.59/8760/3600*Dispersion!$D$10,0)</f>
        <v>0</v>
      </c>
      <c r="N439" s="74">
        <f>IF(AND(ISNUMBER('Emissions (start here)'!H439),ISNUMBER(Dispersion!$D$11)),'Emissions (start here)'!H439*2000*453.59/8760/3600*Dispersion!$D$11,0)</f>
        <v>0</v>
      </c>
      <c r="O439" s="74">
        <f>IF(AND(ISNUMBER('Emissions (start here)'!I439),ISNUMBER(Dispersion!$E$8)),'Emissions (start here)'!I439*453.59/3600*Dispersion!$E$8,0)</f>
        <v>0</v>
      </c>
      <c r="P439" s="74">
        <f>IF(AND(ISNUMBER('Emissions (start here)'!I439),ISNUMBER(Dispersion!$E$9)),'Emissions (start here)'!I439*453.59/3600*Dispersion!$E$9,0)</f>
        <v>0</v>
      </c>
      <c r="Q439" s="74">
        <f>IF(AND(ISNUMBER('Emissions (start here)'!J439),ISNUMBER(Dispersion!$E$10)),'Emissions (start here)'!J439*2000*453.59/8760/3600*Dispersion!$E$10,0)</f>
        <v>0</v>
      </c>
      <c r="R439" s="74">
        <f>IF(AND(ISNUMBER('Emissions (start here)'!J439),ISNUMBER(Dispersion!$E$11)),'Emissions (start here)'!J439*2000*453.59/8760/3600*Dispersion!$E$11,0)</f>
        <v>0</v>
      </c>
      <c r="S439" s="74">
        <f>IF(AND(ISNUMBER('Emissions (start here)'!K439),ISNUMBER(Dispersion!$F$8)),'Emissions (start here)'!K439*453.59/3600*Dispersion!$F$8,0)</f>
        <v>0</v>
      </c>
      <c r="T439" s="74">
        <f>IF(AND(ISNUMBER('Emissions (start here)'!K439),ISNUMBER(Dispersion!$F$9)),'Emissions (start here)'!K439*453.59/3600*Dispersion!$F$9,0)</f>
        <v>0</v>
      </c>
      <c r="U439" s="74">
        <f>IF(AND(ISNUMBER('Emissions (start here)'!L439),ISNUMBER(Dispersion!$F$10)),'Emissions (start here)'!L439*2000*453.59/8760/3600*Dispersion!$F$10,0)</f>
        <v>0</v>
      </c>
      <c r="V439" s="74">
        <f>IF(AND(ISNUMBER('Emissions (start here)'!L439),ISNUMBER(Dispersion!$F$11)),'Emissions (start here)'!L439*2000*453.59/8760/3600*Dispersion!$F$11,0)</f>
        <v>0</v>
      </c>
      <c r="W439" s="74">
        <f>IF(AND(ISNUMBER('Emissions (start here)'!M439),ISNUMBER(Dispersion!$G$8)),'Emissions (start here)'!M439*453.59/3600*Dispersion!$G$8,0)</f>
        <v>0</v>
      </c>
      <c r="X439" s="74">
        <f>IF(AND(ISNUMBER('Emissions (start here)'!M439),ISNUMBER(Dispersion!$G$9)),'Emissions (start here)'!M439*453.59/3600*Dispersion!$G$9,0)</f>
        <v>0</v>
      </c>
      <c r="Y439" s="74">
        <f>IF(AND(ISNUMBER('Emissions (start here)'!N439),ISNUMBER(Dispersion!$G$10)),'Emissions (start here)'!N439*2000*453.59/8760/3600*Dispersion!$G$10,0)</f>
        <v>0</v>
      </c>
      <c r="Z439" s="74">
        <f>IF(AND(ISNUMBER('Emissions (start here)'!N439),ISNUMBER(Dispersion!$G$11)),'Emissions (start here)'!N439*2000*453.59/8760/3600*Dispersion!$G$11,0)</f>
        <v>0</v>
      </c>
      <c r="AA439" s="74">
        <f>IF(AND(ISNUMBER('Emissions (start here)'!O439),ISNUMBER(Dispersion!$H$8)),'Emissions (start here)'!O439*453.59/3600*Dispersion!$H$8,0)</f>
        <v>0</v>
      </c>
      <c r="AB439" s="74">
        <f>IF(AND(ISNUMBER('Emissions (start here)'!O439),ISNUMBER(Dispersion!$H$9)),'Emissions (start here)'!O439*453.59/3600*Dispersion!$H$9,0)</f>
        <v>0</v>
      </c>
      <c r="AC439" s="74">
        <f>IF(AND(ISNUMBER('Emissions (start here)'!P439),ISNUMBER(Dispersion!$H$10)),'Emissions (start here)'!P439*2000*453.59/8760/3600*Dispersion!$H$10,0)</f>
        <v>0</v>
      </c>
      <c r="AD439" s="74">
        <f>IF(AND(ISNUMBER('Emissions (start here)'!P439),ISNUMBER(Dispersion!$H$11)),'Emissions (start here)'!P439*2000*453.59/8760/3600*Dispersion!$H$11,0)</f>
        <v>0</v>
      </c>
      <c r="AE439" s="74">
        <f>IF(AND(ISNUMBER('Emissions (start here)'!Q439),ISNUMBER(Dispersion!$I$8)),'Emissions (start here)'!Q439*453.59/3600*Dispersion!$I$8,0)</f>
        <v>0</v>
      </c>
      <c r="AF439" s="74">
        <f>IF(AND(ISNUMBER('Emissions (start here)'!Q439),ISNUMBER(Dispersion!$I$9)),'Emissions (start here)'!Q439*453.59/3600*Dispersion!$I$9,0)</f>
        <v>0</v>
      </c>
      <c r="AG439" s="74">
        <f>IF(AND(ISNUMBER('Emissions (start here)'!R439),ISNUMBER(Dispersion!$I$10)),'Emissions (start here)'!R439*2000*453.59/8760/3600*Dispersion!$I$10,0)</f>
        <v>0</v>
      </c>
      <c r="AH439" s="74">
        <f>IF(AND(ISNUMBER('Emissions (start here)'!R439),ISNUMBER(Dispersion!$I$11)),'Emissions (start here)'!R439*2000*453.59/8760/3600*Dispersion!$I$11,0)</f>
        <v>0</v>
      </c>
      <c r="AI439" s="74">
        <f>IF(AND(ISNUMBER('Emissions (start here)'!S439),ISNUMBER(Dispersion!$J$8)),'Emissions (start here)'!S439*453.59/3600*Dispersion!$J$8,0)</f>
        <v>0</v>
      </c>
      <c r="AJ439" s="74">
        <f>IF(AND(ISNUMBER('Emissions (start here)'!S439),ISNUMBER(Dispersion!$J$9)),'Emissions (start here)'!S439*453.59/3600*Dispersion!$J$9,0)</f>
        <v>0</v>
      </c>
      <c r="AK439" s="74">
        <f>IF(AND(ISNUMBER('Emissions (start here)'!T439),ISNUMBER(Dispersion!$J$10)),'Emissions (start here)'!T439*2000*453.59/8760/3600*Dispersion!$J$10,0)</f>
        <v>0</v>
      </c>
      <c r="AL439" s="74">
        <f>IF(AND(ISNUMBER('Emissions (start here)'!T439),ISNUMBER(Dispersion!$J$11)),'Emissions (start here)'!T439*2000*453.59/8760/3600*Dispersion!$J$11,0)</f>
        <v>0</v>
      </c>
      <c r="AM439" s="74">
        <f>IF(AND(ISNUMBER('Emissions (start here)'!U439),ISNUMBER(Dispersion!$K$8)),'Emissions (start here)'!U439*453.59/3600*Dispersion!$K$8,0)</f>
        <v>0</v>
      </c>
      <c r="AN439" s="74">
        <f>IF(AND(ISNUMBER('Emissions (start here)'!U439),ISNUMBER(Dispersion!$K$9)),'Emissions (start here)'!U439*453.59/3600*Dispersion!$K$9,0)</f>
        <v>0</v>
      </c>
      <c r="AO439" s="74">
        <f>IF(AND(ISNUMBER('Emissions (start here)'!V439),ISNUMBER(Dispersion!$K$10)),'Emissions (start here)'!V439*2000*453.59/8760/3600*Dispersion!$K$10,0)</f>
        <v>0</v>
      </c>
      <c r="AP439" s="74">
        <f>IF(AND(ISNUMBER('Emissions (start here)'!V439),ISNUMBER(Dispersion!$K$11)),'Emissions (start here)'!V439*2000*453.59/8760/3600*Dispersion!$K$11,0)</f>
        <v>0</v>
      </c>
      <c r="AQ439" s="74">
        <f>IF(AND(ISNUMBER('Emissions (start here)'!W439),ISNUMBER(Dispersion!$L$8)),'Emissions (start here)'!W439*453.59/3600*Dispersion!$L$8,0)</f>
        <v>0</v>
      </c>
      <c r="AR439" s="74">
        <f>IF(AND(ISNUMBER('Emissions (start here)'!W439),ISNUMBER(Dispersion!$L$9)),'Emissions (start here)'!W439*453.59/3600*Dispersion!$L$9,0)</f>
        <v>0</v>
      </c>
      <c r="AS439" s="74">
        <f>IF(AND(ISNUMBER('Emissions (start here)'!X439),ISNUMBER(Dispersion!$L$10)),'Emissions (start here)'!X439*2000*453.59/8760/3600*Dispersion!$L$10,0)</f>
        <v>0</v>
      </c>
      <c r="AT439" s="74">
        <f>IF(AND(ISNUMBER('Emissions (start here)'!X439),ISNUMBER(Dispersion!$L$11)),'Emissions (start here)'!X439*2000*453.59/8760/3600*Dispersion!$L$11,0)</f>
        <v>0</v>
      </c>
      <c r="AU439" s="74">
        <f>IF(AND(ISNUMBER('Emissions (start here)'!Y439),ISNUMBER(Dispersion!$M$8)),'Emissions (start here)'!Y439*453.59/3600*Dispersion!$M$8,0)</f>
        <v>0</v>
      </c>
      <c r="AV439" s="74">
        <f>IF(AND(ISNUMBER('Emissions (start here)'!Y439),ISNUMBER(Dispersion!$M$9)),'Emissions (start here)'!Y439*453.59/3600*Dispersion!$M$9,0)</f>
        <v>0</v>
      </c>
      <c r="AW439" s="74">
        <f>IF(AND(ISNUMBER('Emissions (start here)'!Z439),ISNUMBER(Dispersion!$M$10)),'Emissions (start here)'!Z439*2000*453.59/8760/3600*Dispersion!$M$10,0)</f>
        <v>0</v>
      </c>
      <c r="AX439" s="74">
        <f>IF(AND(ISNUMBER('Emissions (start here)'!Z439),ISNUMBER(Dispersion!$M$11)),'Emissions (start here)'!Z439*2000*453.59/8760/3600*Dispersion!$M$11,0)</f>
        <v>0</v>
      </c>
      <c r="AY439" s="74">
        <f>IF(AND(ISNUMBER('Emissions (start here)'!AA439),ISNUMBER(Dispersion!$N$8)),'Emissions (start here)'!AA439*453.59/3600*Dispersion!$N$8,0)</f>
        <v>0</v>
      </c>
      <c r="AZ439" s="74">
        <f>IF(AND(ISNUMBER('Emissions (start here)'!AA439),ISNUMBER(Dispersion!$N$9)),'Emissions (start here)'!AA439*453.59/3600*Dispersion!$N$9,0)</f>
        <v>0</v>
      </c>
      <c r="BA439" s="74">
        <f>IF(AND(ISNUMBER('Emissions (start here)'!AB439),ISNUMBER(Dispersion!$N$10)),'Emissions (start here)'!AB439*2000*453.59/8760/3600*Dispersion!$N$10,0)</f>
        <v>0</v>
      </c>
      <c r="BB439" s="74">
        <f>IF(AND(ISNUMBER('Emissions (start here)'!AB439),ISNUMBER(Dispersion!$N$11)),'Emissions (start here)'!AB439*2000*453.59/8760/3600*Dispersion!$N$11,0)</f>
        <v>0</v>
      </c>
      <c r="BC439" s="74">
        <f>IF(AND(ISNUMBER('Emissions (start here)'!AC439),ISNUMBER(Dispersion!$O$8)),'Emissions (start here)'!AC439*453.59/3600*Dispersion!$O$8,0)</f>
        <v>0</v>
      </c>
      <c r="BD439" s="74">
        <f>IF(AND(ISNUMBER('Emissions (start here)'!AC439),ISNUMBER(Dispersion!$O$9)),'Emissions (start here)'!AC439*453.59/3600*Dispersion!$O$9,0)</f>
        <v>0</v>
      </c>
      <c r="BE439" s="74">
        <f>IF(AND(ISNUMBER('Emissions (start here)'!AD439),ISNUMBER(Dispersion!$O$10)),'Emissions (start here)'!AD439*2000*453.59/8760/3600*Dispersion!$O$10,0)</f>
        <v>0</v>
      </c>
      <c r="BF439" s="74">
        <f>IF(AND(ISNUMBER('Emissions (start here)'!AD439),ISNUMBER(Dispersion!$O$11)),'Emissions (start here)'!AD439*2000*453.59/8760/3600*Dispersion!$O$11,0)</f>
        <v>0</v>
      </c>
      <c r="BG439" s="74">
        <f>IF(AND(ISNUMBER('Emissions (start here)'!AE439),ISNUMBER(Dispersion!$P$8)),'Emissions (start here)'!AE439*453.59/3600*Dispersion!$P$8,0)</f>
        <v>0</v>
      </c>
      <c r="BH439" s="74">
        <f>IF(AND(ISNUMBER('Emissions (start here)'!AE439),ISNUMBER(Dispersion!$P$9)),'Emissions (start here)'!AE439*453.59/3600*Dispersion!$P$9,0)</f>
        <v>0</v>
      </c>
      <c r="BI439" s="74">
        <f>IF(AND(ISNUMBER('Emissions (start here)'!AF439),ISNUMBER(Dispersion!$P$10)),'Emissions (start here)'!AF439*2000*453.59/8760/3600*Dispersion!$P$10,0)</f>
        <v>0</v>
      </c>
      <c r="BJ439" s="74">
        <f>IF(AND(ISNUMBER('Emissions (start here)'!AF439),ISNUMBER(Dispersion!$P$11)),'Emissions (start here)'!AF439*2000*453.59/8760/3600*Dispersion!$P$11,0)</f>
        <v>0</v>
      </c>
      <c r="BK439" s="74">
        <f>IF(AND(ISNUMBER('Emissions (start here)'!AG439),ISNUMBER(Dispersion!$Q$8)),'Emissions (start here)'!AG439*453.59/3600*Dispersion!$Q$8,0)</f>
        <v>0</v>
      </c>
      <c r="BL439" s="74">
        <f>IF(AND(ISNUMBER('Emissions (start here)'!AG439),ISNUMBER(Dispersion!$Q$9)),'Emissions (start here)'!AG439*453.59/3600*Dispersion!$Q$9,0)</f>
        <v>0</v>
      </c>
      <c r="BM439" s="74">
        <f>IF(AND(ISNUMBER('Emissions (start here)'!AH439),ISNUMBER(Dispersion!$Q$10)),'Emissions (start here)'!AH439*2000*453.59/8760/3600*Dispersion!$Q$10,0)</f>
        <v>0</v>
      </c>
      <c r="BN439" s="74">
        <f>IF(AND(ISNUMBER('Emissions (start here)'!AH439),ISNUMBER(Dispersion!$Q$11)),'Emissions (start here)'!AH439*2000*453.59/8760/3600*Dispersion!$Q$11,0)</f>
        <v>0</v>
      </c>
      <c r="BO439" s="74">
        <f>IF(AND(ISNUMBER('Emissions (start here)'!AI439),ISNUMBER(Dispersion!$R$8)),'Emissions (start here)'!AI439*453.59/3600*Dispersion!$R$8,0)</f>
        <v>0</v>
      </c>
      <c r="BP439" s="74">
        <f>IF(AND(ISNUMBER('Emissions (start here)'!AI439),ISNUMBER(Dispersion!$R$9)),'Emissions (start here)'!AI439*453.59/3600*Dispersion!$R$9,0)</f>
        <v>0</v>
      </c>
      <c r="BQ439" s="74">
        <f>IF(AND(ISNUMBER('Emissions (start here)'!AJ439),ISNUMBER(Dispersion!$R$10)),'Emissions (start here)'!AJ439*2000*453.59/8760/3600*Dispersion!$R$10,0)</f>
        <v>0</v>
      </c>
      <c r="BR439" s="74">
        <f>IF(AND(ISNUMBER('Emissions (start here)'!AJ439),ISNUMBER(Dispersion!$R$11)),'Emissions (start here)'!AJ439*2000*453.59/8760/3600*Dispersion!$R$11,0)</f>
        <v>0</v>
      </c>
      <c r="BS439" s="74">
        <f>IF(AND(ISNUMBER('Emissions (start here)'!AK439),ISNUMBER(Dispersion!$S$8)),'Emissions (start here)'!AK439*453.59/3600*Dispersion!$S$8,0)</f>
        <v>0</v>
      </c>
      <c r="BT439" s="74">
        <f>IF(AND(ISNUMBER('Emissions (start here)'!AK439),ISNUMBER(Dispersion!$S$9)),'Emissions (start here)'!AK439*453.59/3600*Dispersion!$S$9,0)</f>
        <v>0</v>
      </c>
      <c r="BU439" s="74">
        <f>IF(AND(ISNUMBER('Emissions (start here)'!AL439),ISNUMBER(Dispersion!$S$10)),'Emissions (start here)'!AL439*2000*453.59/8760/3600*Dispersion!$S$10,0)</f>
        <v>0</v>
      </c>
      <c r="BV439" s="74">
        <f>IF(AND(ISNUMBER('Emissions (start here)'!AL439),ISNUMBER(Dispersion!$S$11)),'Emissions (start here)'!AL439*2000*453.59/8760/3600*Dispersion!$S$11,0)</f>
        <v>0</v>
      </c>
      <c r="BW439" s="74">
        <f>IF(AND(ISNUMBER('Emissions (start here)'!AM439),ISNUMBER(Dispersion!$T$8)),'Emissions (start here)'!AM439*453.59/3600*Dispersion!$T$8,0)</f>
        <v>0</v>
      </c>
      <c r="BX439" s="74">
        <f>IF(AND(ISNUMBER('Emissions (start here)'!AM439),ISNUMBER(Dispersion!$T$9)),'Emissions (start here)'!AM439*453.59/3600*Dispersion!$T$9,0)</f>
        <v>0</v>
      </c>
      <c r="BY439" s="74">
        <f>IF(AND(ISNUMBER('Emissions (start here)'!AN439),ISNUMBER(Dispersion!$T$10)),'Emissions (start here)'!AN439*2000*453.59/8760/3600*Dispersion!$T$10,0)</f>
        <v>0</v>
      </c>
      <c r="BZ439" s="74">
        <f>IF(AND(ISNUMBER('Emissions (start here)'!AN439),ISNUMBER(Dispersion!$T$11)),'Emissions (start here)'!AN439*2000*453.59/8760/3600*Dispersion!$T$11,0)</f>
        <v>0</v>
      </c>
      <c r="CA439" s="74">
        <f>IF(AND(ISNUMBER('Emissions (start here)'!AO439),ISNUMBER(Dispersion!$U$8)),'Emissions (start here)'!AO439*453.59/3600*Dispersion!$U$8,0)</f>
        <v>0</v>
      </c>
      <c r="CB439" s="74">
        <f>IF(AND(ISNUMBER('Emissions (start here)'!AO439),ISNUMBER(Dispersion!$U$9)),'Emissions (start here)'!AO439*453.59/3600*Dispersion!$U$9,0)</f>
        <v>0</v>
      </c>
      <c r="CC439" s="74">
        <f>IF(AND(ISNUMBER('Emissions (start here)'!AP439),ISNUMBER(Dispersion!$U$10)),'Emissions (start here)'!AP439*2000*453.59/8760/3600*Dispersion!$U$10,0)</f>
        <v>0</v>
      </c>
      <c r="CD439" s="74">
        <f>IF(AND(ISNUMBER('Emissions (start here)'!AP439),ISNUMBER(Dispersion!$U$11)),'Emissions (start here)'!AP439*2000*453.59/8760/3600*Dispersion!$U$11,0)</f>
        <v>0</v>
      </c>
      <c r="CE439" s="74">
        <f>IF(AND(ISNUMBER('Emissions (start here)'!AQ439),ISNUMBER(Dispersion!$V$8)),'Emissions (start here)'!AQ439*453.59/3600*Dispersion!$V$8,0)</f>
        <v>0</v>
      </c>
      <c r="CF439" s="74">
        <f>IF(AND(ISNUMBER('Emissions (start here)'!AQ439),ISNUMBER(Dispersion!$V$9)),'Emissions (start here)'!AQ439*453.59/3600*Dispersion!$V$9,0)</f>
        <v>0</v>
      </c>
      <c r="CG439" s="74">
        <f>IF(AND(ISNUMBER('Emissions (start here)'!AR439),ISNUMBER(Dispersion!$V$10)),'Emissions (start here)'!AR439*2000*453.59/8760/3600*Dispersion!$V$10,0)</f>
        <v>0</v>
      </c>
      <c r="CH439" s="74">
        <f>IF(AND(ISNUMBER('Emissions (start here)'!AR439),ISNUMBER(Dispersion!$V$11)),'Emissions (start here)'!AR439*2000*453.59/8760/3600*Dispersion!$V$11,0)</f>
        <v>0</v>
      </c>
      <c r="CI439" s="74">
        <f>IF(AND(ISNUMBER('Emissions (start here)'!AS439),ISNUMBER(Dispersion!$W$8)),'Emissions (start here)'!AS439*453.59/3600*Dispersion!$W$8,0)</f>
        <v>0</v>
      </c>
      <c r="CJ439" s="74">
        <f>IF(AND(ISNUMBER('Emissions (start here)'!AS439),ISNUMBER(Dispersion!$W$9)),'Emissions (start here)'!AS439*453.59/3600*Dispersion!$W$9,0)</f>
        <v>0</v>
      </c>
      <c r="CK439" s="74">
        <f>IF(AND(ISNUMBER('Emissions (start here)'!AT439),ISNUMBER(Dispersion!$W$10)),'Emissions (start here)'!AT439*2000*453.59/8760/3600*Dispersion!$W$10,0)</f>
        <v>0</v>
      </c>
      <c r="CL439" s="74">
        <f>IF(AND(ISNUMBER('Emissions (start here)'!AT439),ISNUMBER(Dispersion!$W$11)),'Emissions (start here)'!AT439*2000*453.59/8760/3600*Dispersion!$W$11,0)</f>
        <v>0</v>
      </c>
      <c r="CM439" s="74">
        <f>IF(AND(ISNUMBER('Emissions (start here)'!AU439),ISNUMBER(Dispersion!$X$8)),'Emissions (start here)'!AU439*453.59/3600*Dispersion!$X$8,0)</f>
        <v>0</v>
      </c>
      <c r="CN439" s="74">
        <f>IF(AND(ISNUMBER('Emissions (start here)'!AU439),ISNUMBER(Dispersion!$X$9)),'Emissions (start here)'!AU439*453.59/3600*Dispersion!$X$9,0)</f>
        <v>0</v>
      </c>
      <c r="CO439" s="74">
        <f>IF(AND(ISNUMBER('Emissions (start here)'!AV439),ISNUMBER(Dispersion!$X$10)),'Emissions (start here)'!AV439*2000*453.59/8760/3600*Dispersion!$X$10,0)</f>
        <v>0</v>
      </c>
      <c r="CP439" s="74">
        <f>IF(AND(ISNUMBER('Emissions (start here)'!AV439),ISNUMBER(Dispersion!$X$11)),'Emissions (start here)'!AV439*2000*453.59/8760/3600*Dispersion!$X$11,0)</f>
        <v>0</v>
      </c>
      <c r="CQ439" s="74">
        <f>IF(AND(ISNUMBER('Emissions (start here)'!AW439),ISNUMBER(Dispersion!$Y$8)),'Emissions (start here)'!AW439*453.59/3600*Dispersion!$Y$8,0)</f>
        <v>0</v>
      </c>
      <c r="CR439" s="74">
        <f>IF(AND(ISNUMBER('Emissions (start here)'!AW439),ISNUMBER(Dispersion!$Y$9)),'Emissions (start here)'!AW439*453.59/3600*Dispersion!$Y$9,0)</f>
        <v>0</v>
      </c>
      <c r="CS439" s="74">
        <f>IF(AND(ISNUMBER('Emissions (start here)'!AX439),ISNUMBER(Dispersion!$Y$10)),'Emissions (start here)'!AX439*2000*453.59/8760/3600*Dispersion!$Y$10,0)</f>
        <v>0</v>
      </c>
      <c r="CT439" s="74">
        <f>IF(AND(ISNUMBER('Emissions (start here)'!AX439),ISNUMBER(Dispersion!$Y$11)),'Emissions (start here)'!AX439*2000*453.59/8760/3600*Dispersion!$Y$11,0)</f>
        <v>0</v>
      </c>
      <c r="CU439" s="74">
        <f>IF(AND(ISNUMBER('Emissions (start here)'!AY439),ISNUMBER(Dispersion!$Z$8)),'Emissions (start here)'!AY439*453.59/3600*Dispersion!$Z$8,0)</f>
        <v>0</v>
      </c>
      <c r="CV439" s="74">
        <f>IF(AND(ISNUMBER('Emissions (start here)'!AY439),ISNUMBER(Dispersion!$Z$9)),'Emissions (start here)'!AY439*453.59/3600*Dispersion!$Z$9,0)</f>
        <v>0</v>
      </c>
      <c r="CW439" s="74">
        <f>IF(AND(ISNUMBER('Emissions (start here)'!AZ439),ISNUMBER(Dispersion!$Z$10)),'Emissions (start here)'!AZ439*2000*453.59/8760/3600*Dispersion!$Z$10,0)</f>
        <v>0</v>
      </c>
      <c r="CX439" s="74">
        <f>IF(AND(ISNUMBER('Emissions (start here)'!AZ439),ISNUMBER(Dispersion!$Z$11)),'Emissions (start here)'!AZ439*2000*453.59/8760/3600*Dispersion!$Z$11,0)</f>
        <v>0</v>
      </c>
      <c r="CY439" s="74">
        <f>IF(AND(ISNUMBER('Emissions (start here)'!BA439),ISNUMBER(Dispersion!$AA$8)),'Emissions (start here)'!BA439*453.59/3600*Dispersion!$AA$8,0)</f>
        <v>0</v>
      </c>
      <c r="CZ439" s="74">
        <f>IF(AND(ISNUMBER('Emissions (start here)'!BA439),ISNUMBER(Dispersion!$AA$9)),'Emissions (start here)'!BA439*453.59/3600*Dispersion!$AA$9,0)</f>
        <v>0</v>
      </c>
      <c r="DA439" s="74">
        <f>IF(AND(ISNUMBER('Emissions (start here)'!BB439),ISNUMBER(Dispersion!$AA$10)),'Emissions (start here)'!BB439*2000*453.59/8760/3600*Dispersion!$AA$10,0)</f>
        <v>0</v>
      </c>
      <c r="DB439" s="74">
        <f>IF(AND(ISNUMBER('Emissions (start here)'!BB439),ISNUMBER(Dispersion!$AA$11)),'Emissions (start here)'!BB439*2000*453.59/8760/3600*Dispersion!$AA$11,0)</f>
        <v>0</v>
      </c>
      <c r="DC439" s="74">
        <f>IF(AND(ISNUMBER('Emissions (start here)'!BC439),ISNUMBER(Dispersion!$AB$8)),'Emissions (start here)'!BC439*453.59/3600*Dispersion!$AB$8,0)</f>
        <v>0</v>
      </c>
      <c r="DD439" s="74">
        <f>IF(AND(ISNUMBER('Emissions (start here)'!BC439),ISNUMBER(Dispersion!$AB$9)),'Emissions (start here)'!BC439*453.59/3600*Dispersion!$AB$9,0)</f>
        <v>0</v>
      </c>
      <c r="DE439" s="74">
        <f>IF(AND(ISNUMBER('Emissions (start here)'!BD439),ISNUMBER(Dispersion!$AB$10)),'Emissions (start here)'!BD439*2000*453.59/8760/3600*Dispersion!$AB$10,0)</f>
        <v>0</v>
      </c>
      <c r="DF439" s="74">
        <f>IF(AND(ISNUMBER('Emissions (start here)'!BD439),ISNUMBER(Dispersion!$AB$11)),'Emissions (start here)'!BD439*2000*453.59/8760/3600*Dispersion!$AB$11,0)</f>
        <v>0</v>
      </c>
      <c r="DG439" s="74">
        <f>IF(AND(ISNUMBER('Emissions (start here)'!BE439),ISNUMBER(Dispersion!$AC$8)),'Emissions (start here)'!BE439*453.59/3600*Dispersion!$AC$8,0)</f>
        <v>0</v>
      </c>
      <c r="DH439" s="74">
        <f>IF(AND(ISNUMBER('Emissions (start here)'!BE439),ISNUMBER(Dispersion!$AC$9)),'Emissions (start here)'!BE439*453.59/3600*Dispersion!$AC$9,0)</f>
        <v>0</v>
      </c>
      <c r="DI439" s="74">
        <f>IF(AND(ISNUMBER('Emissions (start here)'!BF439),ISNUMBER(Dispersion!$AC$10)),'Emissions (start here)'!BF439*2000*453.59/8760/3600*Dispersion!$AC$10,0)</f>
        <v>0</v>
      </c>
      <c r="DJ439" s="74">
        <f>IF(AND(ISNUMBER('Emissions (start here)'!BF439),ISNUMBER(Dispersion!$AC$11)),'Emissions (start here)'!BF439*2000*453.59/8760/3600*Dispersion!$AC$11,0)</f>
        <v>0</v>
      </c>
      <c r="DK439" s="74">
        <f>IF(AND(ISNUMBER('Emissions (start here)'!BG439),ISNUMBER(Dispersion!$AD$8)),'Emissions (start here)'!BG439*453.59/3600*Dispersion!$AD$8,0)</f>
        <v>0</v>
      </c>
      <c r="DL439" s="74">
        <f>IF(AND(ISNUMBER('Emissions (start here)'!BG439),ISNUMBER(Dispersion!$AD$9)),'Emissions (start here)'!BG439*453.59/3600*Dispersion!$AD$9,0)</f>
        <v>0</v>
      </c>
      <c r="DM439" s="74">
        <f>IF(AND(ISNUMBER('Emissions (start here)'!BH439),ISNUMBER(Dispersion!$AD$10)),'Emissions (start here)'!BH439*2000*453.59/8760/3600*Dispersion!$AD$10,0)</f>
        <v>0</v>
      </c>
      <c r="DN439" s="74">
        <f>IF(AND(ISNUMBER('Emissions (start here)'!BH439),ISNUMBER(Dispersion!$AD$11)),'Emissions (start here)'!BH439*2000*453.59/8760/3600*Dispersion!$AD$11,0)</f>
        <v>0</v>
      </c>
      <c r="DO439" s="74">
        <f>IF(AND(ISNUMBER('Emissions (start here)'!BI439),ISNUMBER(Dispersion!$AE$8)),'Emissions (start here)'!BI439*453.59/3600*Dispersion!$AE$8,0)</f>
        <v>0</v>
      </c>
      <c r="DP439" s="74">
        <f>IF(AND(ISNUMBER('Emissions (start here)'!BI439),ISNUMBER(Dispersion!$AE$9)),'Emissions (start here)'!BI439*453.59/3600*Dispersion!$AE$9,0)</f>
        <v>0</v>
      </c>
      <c r="DQ439" s="74">
        <f>IF(AND(ISNUMBER('Emissions (start here)'!BJ439),ISNUMBER(Dispersion!$AE$10)),'Emissions (start here)'!BJ439*2000*453.59/8760/3600*Dispersion!$AE$10,0)</f>
        <v>0</v>
      </c>
      <c r="DR439" s="74">
        <f>IF(AND(ISNUMBER('Emissions (start here)'!BJ439),ISNUMBER(Dispersion!$AE$11)),'Emissions (start here)'!BJ439*2000*453.59/8760/3600*Dispersion!$AE$11,0)</f>
        <v>0</v>
      </c>
      <c r="DS439" s="74">
        <f>IF(AND(ISNUMBER('Emissions (start here)'!BK439),ISNUMBER(Dispersion!$AF$8)),'Emissions (start here)'!BK439*453.59/3600*Dispersion!$AF$8,0)</f>
        <v>0</v>
      </c>
      <c r="DT439" s="74">
        <f>IF(AND(ISNUMBER('Emissions (start here)'!BK439),ISNUMBER(Dispersion!$AF$9)),'Emissions (start here)'!BK439*453.59/3600*Dispersion!$AF$9,0)</f>
        <v>0</v>
      </c>
      <c r="DU439" s="74">
        <f>IF(AND(ISNUMBER('Emissions (start here)'!BL439),ISNUMBER(Dispersion!$AF$10)),'Emissions (start here)'!BL439*2000*453.59/8760/3600*Dispersion!$AF$10,0)</f>
        <v>0</v>
      </c>
      <c r="DV439" s="74">
        <f>IF(AND(ISNUMBER('Emissions (start here)'!BL439),ISNUMBER(Dispersion!$AF$11)),'Emissions (start here)'!BL439*2000*453.59/8760/3600*Dispersion!$AF$11,0)</f>
        <v>0</v>
      </c>
      <c r="DW439" s="74">
        <f>IF(AND(ISNUMBER('Emissions (start here)'!BM439),ISNUMBER(Dispersion!$AG$8)),'Emissions (start here)'!BM439*453.59/3600*Dispersion!$AG$8,0)</f>
        <v>0</v>
      </c>
      <c r="DX439" s="74">
        <f>IF(AND(ISNUMBER('Emissions (start here)'!BM439),ISNUMBER(Dispersion!$AG$9)),'Emissions (start here)'!BM439*453.59/3600*Dispersion!$AG$9,0)</f>
        <v>0</v>
      </c>
      <c r="DY439" s="74">
        <f>IF(AND(ISNUMBER('Emissions (start here)'!BN439),ISNUMBER(Dispersion!$AG$10)),'Emissions (start here)'!BN439*2000*453.59/8760/3600*Dispersion!$AG$10,0)</f>
        <v>0</v>
      </c>
      <c r="DZ439" s="74">
        <f>IF(AND(ISNUMBER('Emissions (start here)'!BN439),ISNUMBER(Dispersion!$AG$11)),'Emissions (start here)'!BN439*2000*453.59/8760/3600*Dispersion!$AG$11,0)</f>
        <v>0</v>
      </c>
      <c r="EA439" s="74">
        <f>IF(AND(ISNUMBER('Emissions (start here)'!BO439),ISNUMBER(Dispersion!$AH$8)),'Emissions (start here)'!BO439*453.59/3600*Dispersion!$AH$8,0)</f>
        <v>0</v>
      </c>
      <c r="EB439" s="74">
        <f>IF(AND(ISNUMBER('Emissions (start here)'!BO439),ISNUMBER(Dispersion!$AH$9)),'Emissions (start here)'!BO439*453.59/3600*Dispersion!$AH$9,0)</f>
        <v>0</v>
      </c>
      <c r="EC439" s="74">
        <f>IF(AND(ISNUMBER('Emissions (start here)'!BP439),ISNUMBER(Dispersion!$AH$10)),'Emissions (start here)'!BP439*2000*453.59/8760/3600*Dispersion!$AH$10,0)</f>
        <v>0</v>
      </c>
      <c r="ED439" s="74">
        <f>IF(AND(ISNUMBER('Emissions (start here)'!BP439),ISNUMBER(Dispersion!$AH$11)),'Emissions (start here)'!BP439*2000*453.59/8760/3600*Dispersion!$AH$11,0)</f>
        <v>0</v>
      </c>
      <c r="EE439" s="74">
        <f>IF(AND(ISNUMBER('Emissions (start here)'!BQ439),ISNUMBER(Dispersion!$AI$8)),'Emissions (start here)'!BQ439*453.59/3600*Dispersion!$AI$8,0)</f>
        <v>0</v>
      </c>
      <c r="EF439" s="74">
        <f>IF(AND(ISNUMBER('Emissions (start here)'!BQ439),ISNUMBER(Dispersion!$AI$9)),'Emissions (start here)'!BQ439*453.59/3600*Dispersion!$AI$9,0)</f>
        <v>0</v>
      </c>
      <c r="EG439" s="74">
        <f>IF(AND(ISNUMBER('Emissions (start here)'!BR439),ISNUMBER(Dispersion!$AI$10)),'Emissions (start here)'!BR439*2000*453.59/8760/3600*Dispersion!$AI$10,0)</f>
        <v>0</v>
      </c>
      <c r="EH439" s="74">
        <f>IF(AND(ISNUMBER('Emissions (start here)'!BR439),ISNUMBER(Dispersion!$AI$11)),'Emissions (start here)'!BR439*2000*453.59/8760/3600*Dispersion!$AI$11,0)</f>
        <v>0</v>
      </c>
      <c r="EI439" s="74">
        <f>IF(AND(ISNUMBER('Emissions (start here)'!BS439),ISNUMBER(Dispersion!$AJ$8)),'Emissions (start here)'!BS439*453.59/3600*Dispersion!$AJ$8,0)</f>
        <v>0</v>
      </c>
      <c r="EJ439" s="74">
        <f>IF(AND(ISNUMBER('Emissions (start here)'!BS439),ISNUMBER(Dispersion!$AJ$9)),'Emissions (start here)'!BS439*453.59/3600*Dispersion!$AJ$9,0)</f>
        <v>0</v>
      </c>
      <c r="EK439" s="74">
        <f>IF(AND(ISNUMBER('Emissions (start here)'!BT439),ISNUMBER(Dispersion!$AJ$10)),'Emissions (start here)'!BT439*2000*453.59/8760/3600*Dispersion!$AJ$10,0)</f>
        <v>0</v>
      </c>
      <c r="EL439" s="74">
        <f>IF(AND(ISNUMBER('Emissions (start here)'!BT439),ISNUMBER(Dispersion!$AJ$11)),'Emissions (start here)'!BT439*2000*453.59/8760/3600*Dispersion!$AJ$11,0)</f>
        <v>0</v>
      </c>
      <c r="EM439" s="74">
        <f>IF(AND(ISNUMBER('Emissions (start here)'!BU439),ISNUMBER(Dispersion!$AK$8)),'Emissions (start here)'!BU439*453.59/3600*Dispersion!$AK$8,0)</f>
        <v>0</v>
      </c>
      <c r="EN439" s="74">
        <f>IF(AND(ISNUMBER('Emissions (start here)'!BU439),ISNUMBER(Dispersion!$AK$9)),'Emissions (start here)'!BU439*453.59/3600*Dispersion!$AK$9,0)</f>
        <v>0</v>
      </c>
      <c r="EO439" s="74">
        <f>IF(AND(ISNUMBER('Emissions (start here)'!BV439),ISNUMBER(Dispersion!$AK$10)),'Emissions (start here)'!BV439*2000*453.59/8760/3600*Dispersion!$AK$10,0)</f>
        <v>0</v>
      </c>
      <c r="EP439" s="74">
        <f>IF(AND(ISNUMBER('Emissions (start here)'!BV439),ISNUMBER(Dispersion!$AK$11)),'Emissions (start here)'!BV439*2000*453.59/8760/3600*Dispersion!$AK$11,0)</f>
        <v>0</v>
      </c>
      <c r="EQ439" s="74">
        <f>IF(AND(ISNUMBER('Emissions (start here)'!BW439),ISNUMBER(Dispersion!$AL$8)),'Emissions (start here)'!BW439*453.59/3600*Dispersion!$AL$8,0)</f>
        <v>0</v>
      </c>
      <c r="ER439" s="74">
        <f>IF(AND(ISNUMBER('Emissions (start here)'!BW439),ISNUMBER(Dispersion!$AL$9)),'Emissions (start here)'!BW439*453.59/3600*Dispersion!$AL$9,0)</f>
        <v>0</v>
      </c>
      <c r="ES439" s="74">
        <f>IF(AND(ISNUMBER('Emissions (start here)'!BX439),ISNUMBER(Dispersion!$AL$10)),'Emissions (start here)'!BX439*2000*453.59/8760/3600*Dispersion!$AL$10,0)</f>
        <v>0</v>
      </c>
      <c r="ET439" s="74">
        <f>IF(AND(ISNUMBER('Emissions (start here)'!BX439),ISNUMBER(Dispersion!$AL$11)),'Emissions (start here)'!BX439*2000*453.59/8760/3600*Dispersion!$AL$11,0)</f>
        <v>0</v>
      </c>
      <c r="EU439" s="74">
        <f>IF(AND(ISNUMBER('Emissions (start here)'!BY439),ISNUMBER(Dispersion!$AM$8)),'Emissions (start here)'!BY439*453.59/3600*Dispersion!$AM$8,0)</f>
        <v>0</v>
      </c>
      <c r="EV439" s="74">
        <f>IF(AND(ISNUMBER('Emissions (start here)'!BY439),ISNUMBER(Dispersion!$AM$9)),'Emissions (start here)'!BY439*453.59/3600*Dispersion!$AM$9,0)</f>
        <v>0</v>
      </c>
      <c r="EW439" s="74">
        <f>IF(AND(ISNUMBER('Emissions (start here)'!BZ439),ISNUMBER(Dispersion!$AM$10)),'Emissions (start here)'!BZ439*2000*453.59/8760/3600*Dispersion!$AM$10,0)</f>
        <v>0</v>
      </c>
      <c r="EX439" s="74">
        <f>IF(AND(ISNUMBER('Emissions (start here)'!BZ439),ISNUMBER(Dispersion!$AM$11)),'Emissions (start here)'!BZ439*2000*453.59/8760/3600*Dispersion!$AM$11,0)</f>
        <v>0</v>
      </c>
      <c r="EY439" s="74">
        <f>IF(AND(ISNUMBER('Emissions (start here)'!CA439),ISNUMBER(Dispersion!$AN$8)),'Emissions (start here)'!CA439*453.59/3600*Dispersion!$AN$8,0)</f>
        <v>0</v>
      </c>
      <c r="EZ439" s="74">
        <f>IF(AND(ISNUMBER('Emissions (start here)'!CA439),ISNUMBER(Dispersion!$AN$9)),'Emissions (start here)'!CA439*453.59/3600*Dispersion!$AN$9,0)</f>
        <v>0</v>
      </c>
      <c r="FA439" s="74">
        <f>IF(AND(ISNUMBER('Emissions (start here)'!CB439),ISNUMBER(Dispersion!$AN$10)),'Emissions (start here)'!CB439*2000*453.59/8760/3600*Dispersion!$AN$10,0)</f>
        <v>0</v>
      </c>
      <c r="FB439" s="74">
        <f>IF(AND(ISNUMBER('Emissions (start here)'!CB439),ISNUMBER(Dispersion!$AN$11)),'Emissions (start here)'!CB439*2000*453.59/8760/3600*Dispersion!$AN$11,0)</f>
        <v>0</v>
      </c>
      <c r="FC439" s="74">
        <f>IF(AND(ISNUMBER('Emissions (start here)'!CC439),ISNUMBER(Dispersion!$AO$8)),'Emissions (start here)'!CC439*453.59/3600*Dispersion!$AO$8,0)</f>
        <v>0</v>
      </c>
      <c r="FD439" s="74">
        <f>IF(AND(ISNUMBER('Emissions (start here)'!CC439),ISNUMBER(Dispersion!$AO$9)),'Emissions (start here)'!CC439*453.59/3600*Dispersion!$AO$9,0)</f>
        <v>0</v>
      </c>
      <c r="FE439" s="74">
        <f>IF(AND(ISNUMBER('Emissions (start here)'!CD439),ISNUMBER(Dispersion!$AO$10)),'Emissions (start here)'!CD439*2000*453.59/8760/3600*Dispersion!$AO$10,0)</f>
        <v>0</v>
      </c>
      <c r="FF439" s="74">
        <f>IF(AND(ISNUMBER('Emissions (start here)'!CD439),ISNUMBER(Dispersion!$AO$11)),'Emissions (start here)'!CD439*2000*453.59/8760/3600*Dispersion!$AO$11,0)</f>
        <v>0</v>
      </c>
      <c r="FG439" s="74">
        <f>IF(AND(ISNUMBER('Emissions (start here)'!CE439),ISNUMBER(Dispersion!$AP$8)),'Emissions (start here)'!CE439*453.59/3600*Dispersion!$AP$8,0)</f>
        <v>0</v>
      </c>
      <c r="FH439" s="74">
        <f>IF(AND(ISNUMBER('Emissions (start here)'!CE439),ISNUMBER(Dispersion!$AP$9)),'Emissions (start here)'!CE439*453.59/3600*Dispersion!$AP$9,0)</f>
        <v>0</v>
      </c>
      <c r="FI439" s="74">
        <f>IF(AND(ISNUMBER('Emissions (start here)'!CF439),ISNUMBER(Dispersion!$AP$10)),'Emissions (start here)'!CF439*2000*453.59/8760/3600*Dispersion!$AP$10,0)</f>
        <v>0</v>
      </c>
      <c r="FJ439" s="74">
        <f>IF(AND(ISNUMBER('Emissions (start here)'!CF439),ISNUMBER(Dispersion!$AP$11)),'Emissions (start here)'!CF439*2000*453.59/8760/3600*Dispersion!$AP$11,0)</f>
        <v>0</v>
      </c>
      <c r="FK439" s="74">
        <f>IF(AND(ISNUMBER('Emissions (start here)'!CG439),ISNUMBER(Dispersion!$AQ$8)),'Emissions (start here)'!CG439*453.59/3600*Dispersion!$AQ$8,0)</f>
        <v>0</v>
      </c>
      <c r="FL439" s="74">
        <f>IF(AND(ISNUMBER('Emissions (start here)'!CG439),ISNUMBER(Dispersion!$AQ$9)),'Emissions (start here)'!CG439*453.59/3600*Dispersion!$AQ$9,0)</f>
        <v>0</v>
      </c>
      <c r="FM439" s="74">
        <f>IF(AND(ISNUMBER('Emissions (start here)'!CH439),ISNUMBER(Dispersion!$AQ$10)),'Emissions (start here)'!CH439*2000*453.59/8760/3600*Dispersion!$AQ$10,0)</f>
        <v>0</v>
      </c>
      <c r="FN439" s="74">
        <f>IF(AND(ISNUMBER('Emissions (start here)'!CH439),ISNUMBER(Dispersion!$AQ$11)),'Emissions (start here)'!CH439*2000*453.59/8760/3600*Dispersion!$AQ$11,0)</f>
        <v>0</v>
      </c>
      <c r="FO439" s="74">
        <f>IF(AND(ISNUMBER('Emissions (start here)'!CI439),ISNUMBER(Dispersion!$AR$8)),'Emissions (start here)'!CI439*453.59/3600*Dispersion!$AR$8,0)</f>
        <v>0</v>
      </c>
      <c r="FP439" s="74">
        <f>IF(AND(ISNUMBER('Emissions (start here)'!CI439),ISNUMBER(Dispersion!$AR$9)),'Emissions (start here)'!CI439*453.59/3600*Dispersion!$AR$9,0)</f>
        <v>0</v>
      </c>
      <c r="FQ439" s="74">
        <f>IF(AND(ISNUMBER('Emissions (start here)'!CJ439),ISNUMBER(Dispersion!$AR$10)),'Emissions (start here)'!CJ439*2000*453.59/8760/3600*Dispersion!$AR$10,0)</f>
        <v>0</v>
      </c>
      <c r="FR439" s="74">
        <f>IF(AND(ISNUMBER('Emissions (start here)'!CJ439),ISNUMBER(Dispersion!$AR$11)),'Emissions (start here)'!CJ439*2000*453.59/8760/3600*Dispersion!$AR$11,0)</f>
        <v>0</v>
      </c>
      <c r="FS439" s="74">
        <f>IF(AND(ISNUMBER('Emissions (start here)'!CK439),ISNUMBER(Dispersion!$AS$8)),'Emissions (start here)'!CK439*453.59/3600*Dispersion!$AS$8,0)</f>
        <v>0</v>
      </c>
      <c r="FT439" s="74">
        <f>IF(AND(ISNUMBER('Emissions (start here)'!CK439),ISNUMBER(Dispersion!$AS$9)),'Emissions (start here)'!CK439*453.59/3600*Dispersion!$AS$9,0)</f>
        <v>0</v>
      </c>
      <c r="FU439" s="74">
        <f>IF(AND(ISNUMBER('Emissions (start here)'!CL439),ISNUMBER(Dispersion!$AS$10)),'Emissions (start here)'!CL439*2000*453.59/8760/3600*Dispersion!$AS$10,0)</f>
        <v>0</v>
      </c>
      <c r="FV439" s="74">
        <f>IF(AND(ISNUMBER('Emissions (start here)'!CL439),ISNUMBER(Dispersion!$AS$11)),'Emissions (start here)'!CL439*2000*453.59/8760/3600*Dispersion!$AS$11,0)</f>
        <v>0</v>
      </c>
      <c r="FW439" s="74">
        <f>IF(AND(ISNUMBER('Emissions (start here)'!CM439),ISNUMBER(Dispersion!$AT$8)),'Emissions (start here)'!CM439*453.59/3600*Dispersion!$AT$8,0)</f>
        <v>0</v>
      </c>
      <c r="FX439" s="74">
        <f>IF(AND(ISNUMBER('Emissions (start here)'!CM439),ISNUMBER(Dispersion!$AT$9)),'Emissions (start here)'!CM439*453.59/3600*Dispersion!$AT$9,0)</f>
        <v>0</v>
      </c>
      <c r="FY439" s="74">
        <f>IF(AND(ISNUMBER('Emissions (start here)'!CN439),ISNUMBER(Dispersion!$AT$10)),'Emissions (start here)'!CN439*2000*453.59/8760/3600*Dispersion!$AT$10,0)</f>
        <v>0</v>
      </c>
      <c r="FZ439" s="74">
        <f>IF(AND(ISNUMBER('Emissions (start here)'!CN439),ISNUMBER(Dispersion!$AT$11)),'Emissions (start here)'!CN439*2000*453.59/8760/3600*Dispersion!$AT$11,0)</f>
        <v>0</v>
      </c>
      <c r="GA439" s="74">
        <f>IF(AND(ISNUMBER('Emissions (start here)'!CO439),ISNUMBER(Dispersion!$AU$8)),'Emissions (start here)'!CO439*453.59/3600*Dispersion!$AU$8,0)</f>
        <v>0</v>
      </c>
      <c r="GB439" s="74">
        <f>IF(AND(ISNUMBER('Emissions (start here)'!CO439),ISNUMBER(Dispersion!$AU$9)),'Emissions (start here)'!CO439*453.59/3600*Dispersion!$AU$9,0)</f>
        <v>0</v>
      </c>
      <c r="GC439" s="74">
        <f>IF(AND(ISNUMBER('Emissions (start here)'!CP439),ISNUMBER(Dispersion!$AU$10)),'Emissions (start here)'!CP439*2000*453.59/8760/3600*Dispersion!$AU$10,0)</f>
        <v>0</v>
      </c>
      <c r="GD439" s="74">
        <f>IF(AND(ISNUMBER('Emissions (start here)'!CP439),ISNUMBER(Dispersion!$AU$11)),'Emissions (start here)'!CP439*2000*453.59/8760/3600*Dispersion!$AU$11,0)</f>
        <v>0</v>
      </c>
      <c r="GE439" s="74">
        <f>IF(AND(ISNUMBER('Emissions (start here)'!CQ439),ISNUMBER(Dispersion!$AV$8)),'Emissions (start here)'!CQ439*453.59/3600*Dispersion!$AV$8,0)</f>
        <v>0</v>
      </c>
      <c r="GF439" s="74">
        <f>IF(AND(ISNUMBER('Emissions (start here)'!CQ439),ISNUMBER(Dispersion!$AV$9)),'Emissions (start here)'!CQ439*453.59/3600*Dispersion!$AV$9,0)</f>
        <v>0</v>
      </c>
      <c r="GG439" s="74">
        <f>IF(AND(ISNUMBER('Emissions (start here)'!CR439),ISNUMBER(Dispersion!$AV$10)),'Emissions (start here)'!CR439*2000*453.59/8760/3600*Dispersion!$AV$10,0)</f>
        <v>0</v>
      </c>
      <c r="GH439" s="74">
        <f>IF(AND(ISNUMBER('Emissions (start here)'!CR439),ISNUMBER(Dispersion!$AV$11)),'Emissions (start here)'!CR439*2000*453.59/8760/3600*Dispersion!$AV$11,0)</f>
        <v>0</v>
      </c>
      <c r="GI439" s="74">
        <f>IF(AND(ISNUMBER('Emissions (start here)'!CS439),ISNUMBER(Dispersion!$AW$8)),'Emissions (start here)'!CS439*453.59/3600*Dispersion!$AW$8,0)</f>
        <v>0</v>
      </c>
      <c r="GJ439" s="74">
        <f>IF(AND(ISNUMBER('Emissions (start here)'!CS439),ISNUMBER(Dispersion!$AW$9)),'Emissions (start here)'!CS439*453.59/3600*Dispersion!$AW$9,0)</f>
        <v>0</v>
      </c>
      <c r="GK439" s="74">
        <f>IF(AND(ISNUMBER('Emissions (start here)'!CT439),ISNUMBER(Dispersion!$AW$10)),'Emissions (start here)'!CT439*2000*453.59/8760/3600*Dispersion!$AW$10,0)</f>
        <v>0</v>
      </c>
      <c r="GL439" s="74">
        <f>IF(AND(ISNUMBER('Emissions (start here)'!CT439),ISNUMBER(Dispersion!$AW$11)),'Emissions (start here)'!CT439*2000*453.59/8760/3600*Dispersion!$AW$11,0)</f>
        <v>0</v>
      </c>
      <c r="GM439" s="74">
        <f>IF(AND(ISNUMBER('Emissions (start here)'!CU439),ISNUMBER(Dispersion!$AX$8)),'Emissions (start here)'!CU439*453.59/3600*Dispersion!$AX$8,0)</f>
        <v>0</v>
      </c>
      <c r="GN439" s="74">
        <f>IF(AND(ISNUMBER('Emissions (start here)'!CU439),ISNUMBER(Dispersion!$AX$9)),'Emissions (start here)'!CU439*453.59/3600*Dispersion!$AX$9,0)</f>
        <v>0</v>
      </c>
      <c r="GO439" s="74">
        <f>IF(AND(ISNUMBER('Emissions (start here)'!CV439),ISNUMBER(Dispersion!$AX$10)),'Emissions (start here)'!CV439*2000*453.59/8760/3600*Dispersion!$AX$10,0)</f>
        <v>0</v>
      </c>
      <c r="GP439" s="74">
        <f>IF(AND(ISNUMBER('Emissions (start here)'!CV439),ISNUMBER(Dispersion!$AX$11)),'Emissions (start here)'!CV439*2000*453.59/8760/3600*Dispersion!$AX$11,0)</f>
        <v>0</v>
      </c>
      <c r="GQ439" s="74">
        <f>IF(AND(ISNUMBER('Emissions (start here)'!CW439),ISNUMBER(Dispersion!$AY$8)),'Emissions (start here)'!CW439*453.59/3600*Dispersion!$AY$8,0)</f>
        <v>0</v>
      </c>
      <c r="GR439" s="74">
        <f>IF(AND(ISNUMBER('Emissions (start here)'!CW439),ISNUMBER(Dispersion!$AY$9)),'Emissions (start here)'!CW439*453.59/3600*Dispersion!$AY$9,0)</f>
        <v>0</v>
      </c>
      <c r="GS439" s="74">
        <f>IF(AND(ISNUMBER('Emissions (start here)'!CX439),ISNUMBER(Dispersion!$AY$10)),'Emissions (start here)'!CX439*2000*453.59/8760/3600*Dispersion!$AY$10,0)</f>
        <v>0</v>
      </c>
      <c r="GT439" s="74">
        <f>IF(AND(ISNUMBER('Emissions (start here)'!CX439),ISNUMBER(Dispersion!$AY$11)),'Emissions (start here)'!CX439*2000*453.59/8760/3600*Dispersion!$AY$11,0)</f>
        <v>0</v>
      </c>
      <c r="GU439" s="74">
        <f>IF(AND(ISNUMBER('Emissions (start here)'!CY439),ISNUMBER(Dispersion!$AZ$8)),'Emissions (start here)'!CY439*453.59/3600*Dispersion!$AZ$8,0)</f>
        <v>0</v>
      </c>
      <c r="GV439" s="74">
        <f>IF(AND(ISNUMBER('Emissions (start here)'!CY439),ISNUMBER(Dispersion!$AZ$9)),'Emissions (start here)'!CY439*453.59/3600*Dispersion!$AZ$9,0)</f>
        <v>0</v>
      </c>
      <c r="GW439" s="74">
        <f>IF(AND(ISNUMBER('Emissions (start here)'!CZ439),ISNUMBER(Dispersion!$AZ$10)),'Emissions (start here)'!CZ439*2000*453.59/8760/3600*Dispersion!$AZ$10,0)</f>
        <v>0</v>
      </c>
      <c r="GX439" s="74">
        <f>IF(AND(ISNUMBER('Emissions (start here)'!CZ439),ISNUMBER(Dispersion!$AZ$11)),'Emissions (start here)'!CZ439*2000*453.59/8760/3600*Dispersion!$AZ$11,0)</f>
        <v>0</v>
      </c>
    </row>
    <row r="440" spans="1:206" x14ac:dyDescent="0.2">
      <c r="A440" s="51" t="str">
        <f>'Tox Values'!C440</f>
        <v>88-06-2</v>
      </c>
      <c r="B440" s="94" t="str">
        <f>'Tox Values'!D440</f>
        <v>Trichlorophenol, 2,4,6-</v>
      </c>
      <c r="C440" s="96">
        <f t="shared" si="25"/>
        <v>0</v>
      </c>
      <c r="D440" s="74">
        <f t="shared" si="26"/>
        <v>0</v>
      </c>
      <c r="E440" s="74">
        <f t="shared" si="27"/>
        <v>0</v>
      </c>
      <c r="F440" s="99">
        <f t="shared" si="28"/>
        <v>0</v>
      </c>
      <c r="G440" s="97">
        <f>IF(AND(ISNUMBER('Emissions (start here)'!E440),ISNUMBER(Dispersion!$C$8)),'Emissions (start here)'!E440*453.59/3600*Dispersion!$C$8,0)</f>
        <v>0</v>
      </c>
      <c r="H440" s="74">
        <f>IF(AND(ISNUMBER('Emissions (start here)'!E440),ISNUMBER(Dispersion!$C$9)),'Emissions (start here)'!E440*453.59/3600*Dispersion!$C$9,0)</f>
        <v>0</v>
      </c>
      <c r="I440" s="74">
        <f>IF(AND(ISNUMBER('Emissions (start here)'!F440),ISNUMBER(Dispersion!$C$10)),'Emissions (start here)'!F440*2000*453.59/8760/3600*Dispersion!$C$10,0)</f>
        <v>0</v>
      </c>
      <c r="J440" s="74">
        <f>IF(AND(ISNUMBER('Emissions (start here)'!F440),ISNUMBER(Dispersion!$C$11)),'Emissions (start here)'!F440*2000*453.59/8760/3600*Dispersion!$C$11,0)</f>
        <v>0</v>
      </c>
      <c r="K440" s="74">
        <f>IF(AND(ISNUMBER('Emissions (start here)'!G440),ISNUMBER(Dispersion!$D$8)),'Emissions (start here)'!G440*453.59/3600*Dispersion!$D$8,0)</f>
        <v>0</v>
      </c>
      <c r="L440" s="74">
        <f>IF(AND(ISNUMBER('Emissions (start here)'!G440),ISNUMBER(Dispersion!$D$9)),'Emissions (start here)'!G440*453.59/3600*Dispersion!$D$9,0)</f>
        <v>0</v>
      </c>
      <c r="M440" s="74">
        <f>IF(AND(ISNUMBER('Emissions (start here)'!H440),ISNUMBER(Dispersion!$D$10)),'Emissions (start here)'!H440*2000*453.59/8760/3600*Dispersion!$D$10,0)</f>
        <v>0</v>
      </c>
      <c r="N440" s="74">
        <f>IF(AND(ISNUMBER('Emissions (start here)'!H440),ISNUMBER(Dispersion!$D$11)),'Emissions (start here)'!H440*2000*453.59/8760/3600*Dispersion!$D$11,0)</f>
        <v>0</v>
      </c>
      <c r="O440" s="74">
        <f>IF(AND(ISNUMBER('Emissions (start here)'!I440),ISNUMBER(Dispersion!$E$8)),'Emissions (start here)'!I440*453.59/3600*Dispersion!$E$8,0)</f>
        <v>0</v>
      </c>
      <c r="P440" s="74">
        <f>IF(AND(ISNUMBER('Emissions (start here)'!I440),ISNUMBER(Dispersion!$E$9)),'Emissions (start here)'!I440*453.59/3600*Dispersion!$E$9,0)</f>
        <v>0</v>
      </c>
      <c r="Q440" s="74">
        <f>IF(AND(ISNUMBER('Emissions (start here)'!J440),ISNUMBER(Dispersion!$E$10)),'Emissions (start here)'!J440*2000*453.59/8760/3600*Dispersion!$E$10,0)</f>
        <v>0</v>
      </c>
      <c r="R440" s="74">
        <f>IF(AND(ISNUMBER('Emissions (start here)'!J440),ISNUMBER(Dispersion!$E$11)),'Emissions (start here)'!J440*2000*453.59/8760/3600*Dispersion!$E$11,0)</f>
        <v>0</v>
      </c>
      <c r="S440" s="74">
        <f>IF(AND(ISNUMBER('Emissions (start here)'!K440),ISNUMBER(Dispersion!$F$8)),'Emissions (start here)'!K440*453.59/3600*Dispersion!$F$8,0)</f>
        <v>0</v>
      </c>
      <c r="T440" s="74">
        <f>IF(AND(ISNUMBER('Emissions (start here)'!K440),ISNUMBER(Dispersion!$F$9)),'Emissions (start here)'!K440*453.59/3600*Dispersion!$F$9,0)</f>
        <v>0</v>
      </c>
      <c r="U440" s="74">
        <f>IF(AND(ISNUMBER('Emissions (start here)'!L440),ISNUMBER(Dispersion!$F$10)),'Emissions (start here)'!L440*2000*453.59/8760/3600*Dispersion!$F$10,0)</f>
        <v>0</v>
      </c>
      <c r="V440" s="74">
        <f>IF(AND(ISNUMBER('Emissions (start here)'!L440),ISNUMBER(Dispersion!$F$11)),'Emissions (start here)'!L440*2000*453.59/8760/3600*Dispersion!$F$11,0)</f>
        <v>0</v>
      </c>
      <c r="W440" s="74">
        <f>IF(AND(ISNUMBER('Emissions (start here)'!M440),ISNUMBER(Dispersion!$G$8)),'Emissions (start here)'!M440*453.59/3600*Dispersion!$G$8,0)</f>
        <v>0</v>
      </c>
      <c r="X440" s="74">
        <f>IF(AND(ISNUMBER('Emissions (start here)'!M440),ISNUMBER(Dispersion!$G$9)),'Emissions (start here)'!M440*453.59/3600*Dispersion!$G$9,0)</f>
        <v>0</v>
      </c>
      <c r="Y440" s="74">
        <f>IF(AND(ISNUMBER('Emissions (start here)'!N440),ISNUMBER(Dispersion!$G$10)),'Emissions (start here)'!N440*2000*453.59/8760/3600*Dispersion!$G$10,0)</f>
        <v>0</v>
      </c>
      <c r="Z440" s="74">
        <f>IF(AND(ISNUMBER('Emissions (start here)'!N440),ISNUMBER(Dispersion!$G$11)),'Emissions (start here)'!N440*2000*453.59/8760/3600*Dispersion!$G$11,0)</f>
        <v>0</v>
      </c>
      <c r="AA440" s="74">
        <f>IF(AND(ISNUMBER('Emissions (start here)'!O440),ISNUMBER(Dispersion!$H$8)),'Emissions (start here)'!O440*453.59/3600*Dispersion!$H$8,0)</f>
        <v>0</v>
      </c>
      <c r="AB440" s="74">
        <f>IF(AND(ISNUMBER('Emissions (start here)'!O440),ISNUMBER(Dispersion!$H$9)),'Emissions (start here)'!O440*453.59/3600*Dispersion!$H$9,0)</f>
        <v>0</v>
      </c>
      <c r="AC440" s="74">
        <f>IF(AND(ISNUMBER('Emissions (start here)'!P440),ISNUMBER(Dispersion!$H$10)),'Emissions (start here)'!P440*2000*453.59/8760/3600*Dispersion!$H$10,0)</f>
        <v>0</v>
      </c>
      <c r="AD440" s="74">
        <f>IF(AND(ISNUMBER('Emissions (start here)'!P440),ISNUMBER(Dispersion!$H$11)),'Emissions (start here)'!P440*2000*453.59/8760/3600*Dispersion!$H$11,0)</f>
        <v>0</v>
      </c>
      <c r="AE440" s="74">
        <f>IF(AND(ISNUMBER('Emissions (start here)'!Q440),ISNUMBER(Dispersion!$I$8)),'Emissions (start here)'!Q440*453.59/3600*Dispersion!$I$8,0)</f>
        <v>0</v>
      </c>
      <c r="AF440" s="74">
        <f>IF(AND(ISNUMBER('Emissions (start here)'!Q440),ISNUMBER(Dispersion!$I$9)),'Emissions (start here)'!Q440*453.59/3600*Dispersion!$I$9,0)</f>
        <v>0</v>
      </c>
      <c r="AG440" s="74">
        <f>IF(AND(ISNUMBER('Emissions (start here)'!R440),ISNUMBER(Dispersion!$I$10)),'Emissions (start here)'!R440*2000*453.59/8760/3600*Dispersion!$I$10,0)</f>
        <v>0</v>
      </c>
      <c r="AH440" s="74">
        <f>IF(AND(ISNUMBER('Emissions (start here)'!R440),ISNUMBER(Dispersion!$I$11)),'Emissions (start here)'!R440*2000*453.59/8760/3600*Dispersion!$I$11,0)</f>
        <v>0</v>
      </c>
      <c r="AI440" s="74">
        <f>IF(AND(ISNUMBER('Emissions (start here)'!S440),ISNUMBER(Dispersion!$J$8)),'Emissions (start here)'!S440*453.59/3600*Dispersion!$J$8,0)</f>
        <v>0</v>
      </c>
      <c r="AJ440" s="74">
        <f>IF(AND(ISNUMBER('Emissions (start here)'!S440),ISNUMBER(Dispersion!$J$9)),'Emissions (start here)'!S440*453.59/3600*Dispersion!$J$9,0)</f>
        <v>0</v>
      </c>
      <c r="AK440" s="74">
        <f>IF(AND(ISNUMBER('Emissions (start here)'!T440),ISNUMBER(Dispersion!$J$10)),'Emissions (start here)'!T440*2000*453.59/8760/3600*Dispersion!$J$10,0)</f>
        <v>0</v>
      </c>
      <c r="AL440" s="74">
        <f>IF(AND(ISNUMBER('Emissions (start here)'!T440),ISNUMBER(Dispersion!$J$11)),'Emissions (start here)'!T440*2000*453.59/8760/3600*Dispersion!$J$11,0)</f>
        <v>0</v>
      </c>
      <c r="AM440" s="74">
        <f>IF(AND(ISNUMBER('Emissions (start here)'!U440),ISNUMBER(Dispersion!$K$8)),'Emissions (start here)'!U440*453.59/3600*Dispersion!$K$8,0)</f>
        <v>0</v>
      </c>
      <c r="AN440" s="74">
        <f>IF(AND(ISNUMBER('Emissions (start here)'!U440),ISNUMBER(Dispersion!$K$9)),'Emissions (start here)'!U440*453.59/3600*Dispersion!$K$9,0)</f>
        <v>0</v>
      </c>
      <c r="AO440" s="74">
        <f>IF(AND(ISNUMBER('Emissions (start here)'!V440),ISNUMBER(Dispersion!$K$10)),'Emissions (start here)'!V440*2000*453.59/8760/3600*Dispersion!$K$10,0)</f>
        <v>0</v>
      </c>
      <c r="AP440" s="74">
        <f>IF(AND(ISNUMBER('Emissions (start here)'!V440),ISNUMBER(Dispersion!$K$11)),'Emissions (start here)'!V440*2000*453.59/8760/3600*Dispersion!$K$11,0)</f>
        <v>0</v>
      </c>
      <c r="AQ440" s="74">
        <f>IF(AND(ISNUMBER('Emissions (start here)'!W440),ISNUMBER(Dispersion!$L$8)),'Emissions (start here)'!W440*453.59/3600*Dispersion!$L$8,0)</f>
        <v>0</v>
      </c>
      <c r="AR440" s="74">
        <f>IF(AND(ISNUMBER('Emissions (start here)'!W440),ISNUMBER(Dispersion!$L$9)),'Emissions (start here)'!W440*453.59/3600*Dispersion!$L$9,0)</f>
        <v>0</v>
      </c>
      <c r="AS440" s="74">
        <f>IF(AND(ISNUMBER('Emissions (start here)'!X440),ISNUMBER(Dispersion!$L$10)),'Emissions (start here)'!X440*2000*453.59/8760/3600*Dispersion!$L$10,0)</f>
        <v>0</v>
      </c>
      <c r="AT440" s="74">
        <f>IF(AND(ISNUMBER('Emissions (start here)'!X440),ISNUMBER(Dispersion!$L$11)),'Emissions (start here)'!X440*2000*453.59/8760/3600*Dispersion!$L$11,0)</f>
        <v>0</v>
      </c>
      <c r="AU440" s="74">
        <f>IF(AND(ISNUMBER('Emissions (start here)'!Y440),ISNUMBER(Dispersion!$M$8)),'Emissions (start here)'!Y440*453.59/3600*Dispersion!$M$8,0)</f>
        <v>0</v>
      </c>
      <c r="AV440" s="74">
        <f>IF(AND(ISNUMBER('Emissions (start here)'!Y440),ISNUMBER(Dispersion!$M$9)),'Emissions (start here)'!Y440*453.59/3600*Dispersion!$M$9,0)</f>
        <v>0</v>
      </c>
      <c r="AW440" s="74">
        <f>IF(AND(ISNUMBER('Emissions (start here)'!Z440),ISNUMBER(Dispersion!$M$10)),'Emissions (start here)'!Z440*2000*453.59/8760/3600*Dispersion!$M$10,0)</f>
        <v>0</v>
      </c>
      <c r="AX440" s="74">
        <f>IF(AND(ISNUMBER('Emissions (start here)'!Z440),ISNUMBER(Dispersion!$M$11)),'Emissions (start here)'!Z440*2000*453.59/8760/3600*Dispersion!$M$11,0)</f>
        <v>0</v>
      </c>
      <c r="AY440" s="74">
        <f>IF(AND(ISNUMBER('Emissions (start here)'!AA440),ISNUMBER(Dispersion!$N$8)),'Emissions (start here)'!AA440*453.59/3600*Dispersion!$N$8,0)</f>
        <v>0</v>
      </c>
      <c r="AZ440" s="74">
        <f>IF(AND(ISNUMBER('Emissions (start here)'!AA440),ISNUMBER(Dispersion!$N$9)),'Emissions (start here)'!AA440*453.59/3600*Dispersion!$N$9,0)</f>
        <v>0</v>
      </c>
      <c r="BA440" s="74">
        <f>IF(AND(ISNUMBER('Emissions (start here)'!AB440),ISNUMBER(Dispersion!$N$10)),'Emissions (start here)'!AB440*2000*453.59/8760/3600*Dispersion!$N$10,0)</f>
        <v>0</v>
      </c>
      <c r="BB440" s="74">
        <f>IF(AND(ISNUMBER('Emissions (start here)'!AB440),ISNUMBER(Dispersion!$N$11)),'Emissions (start here)'!AB440*2000*453.59/8760/3600*Dispersion!$N$11,0)</f>
        <v>0</v>
      </c>
      <c r="BC440" s="74">
        <f>IF(AND(ISNUMBER('Emissions (start here)'!AC440),ISNUMBER(Dispersion!$O$8)),'Emissions (start here)'!AC440*453.59/3600*Dispersion!$O$8,0)</f>
        <v>0</v>
      </c>
      <c r="BD440" s="74">
        <f>IF(AND(ISNUMBER('Emissions (start here)'!AC440),ISNUMBER(Dispersion!$O$9)),'Emissions (start here)'!AC440*453.59/3600*Dispersion!$O$9,0)</f>
        <v>0</v>
      </c>
      <c r="BE440" s="74">
        <f>IF(AND(ISNUMBER('Emissions (start here)'!AD440),ISNUMBER(Dispersion!$O$10)),'Emissions (start here)'!AD440*2000*453.59/8760/3600*Dispersion!$O$10,0)</f>
        <v>0</v>
      </c>
      <c r="BF440" s="74">
        <f>IF(AND(ISNUMBER('Emissions (start here)'!AD440),ISNUMBER(Dispersion!$O$11)),'Emissions (start here)'!AD440*2000*453.59/8760/3600*Dispersion!$O$11,0)</f>
        <v>0</v>
      </c>
      <c r="BG440" s="74">
        <f>IF(AND(ISNUMBER('Emissions (start here)'!AE440),ISNUMBER(Dispersion!$P$8)),'Emissions (start here)'!AE440*453.59/3600*Dispersion!$P$8,0)</f>
        <v>0</v>
      </c>
      <c r="BH440" s="74">
        <f>IF(AND(ISNUMBER('Emissions (start here)'!AE440),ISNUMBER(Dispersion!$P$9)),'Emissions (start here)'!AE440*453.59/3600*Dispersion!$P$9,0)</f>
        <v>0</v>
      </c>
      <c r="BI440" s="74">
        <f>IF(AND(ISNUMBER('Emissions (start here)'!AF440),ISNUMBER(Dispersion!$P$10)),'Emissions (start here)'!AF440*2000*453.59/8760/3600*Dispersion!$P$10,0)</f>
        <v>0</v>
      </c>
      <c r="BJ440" s="74">
        <f>IF(AND(ISNUMBER('Emissions (start here)'!AF440),ISNUMBER(Dispersion!$P$11)),'Emissions (start here)'!AF440*2000*453.59/8760/3600*Dispersion!$P$11,0)</f>
        <v>0</v>
      </c>
      <c r="BK440" s="74">
        <f>IF(AND(ISNUMBER('Emissions (start here)'!AG440),ISNUMBER(Dispersion!$Q$8)),'Emissions (start here)'!AG440*453.59/3600*Dispersion!$Q$8,0)</f>
        <v>0</v>
      </c>
      <c r="BL440" s="74">
        <f>IF(AND(ISNUMBER('Emissions (start here)'!AG440),ISNUMBER(Dispersion!$Q$9)),'Emissions (start here)'!AG440*453.59/3600*Dispersion!$Q$9,0)</f>
        <v>0</v>
      </c>
      <c r="BM440" s="74">
        <f>IF(AND(ISNUMBER('Emissions (start here)'!AH440),ISNUMBER(Dispersion!$Q$10)),'Emissions (start here)'!AH440*2000*453.59/8760/3600*Dispersion!$Q$10,0)</f>
        <v>0</v>
      </c>
      <c r="BN440" s="74">
        <f>IF(AND(ISNUMBER('Emissions (start here)'!AH440),ISNUMBER(Dispersion!$Q$11)),'Emissions (start here)'!AH440*2000*453.59/8760/3600*Dispersion!$Q$11,0)</f>
        <v>0</v>
      </c>
      <c r="BO440" s="74">
        <f>IF(AND(ISNUMBER('Emissions (start here)'!AI440),ISNUMBER(Dispersion!$R$8)),'Emissions (start here)'!AI440*453.59/3600*Dispersion!$R$8,0)</f>
        <v>0</v>
      </c>
      <c r="BP440" s="74">
        <f>IF(AND(ISNUMBER('Emissions (start here)'!AI440),ISNUMBER(Dispersion!$R$9)),'Emissions (start here)'!AI440*453.59/3600*Dispersion!$R$9,0)</f>
        <v>0</v>
      </c>
      <c r="BQ440" s="74">
        <f>IF(AND(ISNUMBER('Emissions (start here)'!AJ440),ISNUMBER(Dispersion!$R$10)),'Emissions (start here)'!AJ440*2000*453.59/8760/3600*Dispersion!$R$10,0)</f>
        <v>0</v>
      </c>
      <c r="BR440" s="74">
        <f>IF(AND(ISNUMBER('Emissions (start here)'!AJ440),ISNUMBER(Dispersion!$R$11)),'Emissions (start here)'!AJ440*2000*453.59/8760/3600*Dispersion!$R$11,0)</f>
        <v>0</v>
      </c>
      <c r="BS440" s="74">
        <f>IF(AND(ISNUMBER('Emissions (start here)'!AK440),ISNUMBER(Dispersion!$S$8)),'Emissions (start here)'!AK440*453.59/3600*Dispersion!$S$8,0)</f>
        <v>0</v>
      </c>
      <c r="BT440" s="74">
        <f>IF(AND(ISNUMBER('Emissions (start here)'!AK440),ISNUMBER(Dispersion!$S$9)),'Emissions (start here)'!AK440*453.59/3600*Dispersion!$S$9,0)</f>
        <v>0</v>
      </c>
      <c r="BU440" s="74">
        <f>IF(AND(ISNUMBER('Emissions (start here)'!AL440),ISNUMBER(Dispersion!$S$10)),'Emissions (start here)'!AL440*2000*453.59/8760/3600*Dispersion!$S$10,0)</f>
        <v>0</v>
      </c>
      <c r="BV440" s="74">
        <f>IF(AND(ISNUMBER('Emissions (start here)'!AL440),ISNUMBER(Dispersion!$S$11)),'Emissions (start here)'!AL440*2000*453.59/8760/3600*Dispersion!$S$11,0)</f>
        <v>0</v>
      </c>
      <c r="BW440" s="74">
        <f>IF(AND(ISNUMBER('Emissions (start here)'!AM440),ISNUMBER(Dispersion!$T$8)),'Emissions (start here)'!AM440*453.59/3600*Dispersion!$T$8,0)</f>
        <v>0</v>
      </c>
      <c r="BX440" s="74">
        <f>IF(AND(ISNUMBER('Emissions (start here)'!AM440),ISNUMBER(Dispersion!$T$9)),'Emissions (start here)'!AM440*453.59/3600*Dispersion!$T$9,0)</f>
        <v>0</v>
      </c>
      <c r="BY440" s="74">
        <f>IF(AND(ISNUMBER('Emissions (start here)'!AN440),ISNUMBER(Dispersion!$T$10)),'Emissions (start here)'!AN440*2000*453.59/8760/3600*Dispersion!$T$10,0)</f>
        <v>0</v>
      </c>
      <c r="BZ440" s="74">
        <f>IF(AND(ISNUMBER('Emissions (start here)'!AN440),ISNUMBER(Dispersion!$T$11)),'Emissions (start here)'!AN440*2000*453.59/8760/3600*Dispersion!$T$11,0)</f>
        <v>0</v>
      </c>
      <c r="CA440" s="74">
        <f>IF(AND(ISNUMBER('Emissions (start here)'!AO440),ISNUMBER(Dispersion!$U$8)),'Emissions (start here)'!AO440*453.59/3600*Dispersion!$U$8,0)</f>
        <v>0</v>
      </c>
      <c r="CB440" s="74">
        <f>IF(AND(ISNUMBER('Emissions (start here)'!AO440),ISNUMBER(Dispersion!$U$9)),'Emissions (start here)'!AO440*453.59/3600*Dispersion!$U$9,0)</f>
        <v>0</v>
      </c>
      <c r="CC440" s="74">
        <f>IF(AND(ISNUMBER('Emissions (start here)'!AP440),ISNUMBER(Dispersion!$U$10)),'Emissions (start here)'!AP440*2000*453.59/8760/3600*Dispersion!$U$10,0)</f>
        <v>0</v>
      </c>
      <c r="CD440" s="74">
        <f>IF(AND(ISNUMBER('Emissions (start here)'!AP440),ISNUMBER(Dispersion!$U$11)),'Emissions (start here)'!AP440*2000*453.59/8760/3600*Dispersion!$U$11,0)</f>
        <v>0</v>
      </c>
      <c r="CE440" s="74">
        <f>IF(AND(ISNUMBER('Emissions (start here)'!AQ440),ISNUMBER(Dispersion!$V$8)),'Emissions (start here)'!AQ440*453.59/3600*Dispersion!$V$8,0)</f>
        <v>0</v>
      </c>
      <c r="CF440" s="74">
        <f>IF(AND(ISNUMBER('Emissions (start here)'!AQ440),ISNUMBER(Dispersion!$V$9)),'Emissions (start here)'!AQ440*453.59/3600*Dispersion!$V$9,0)</f>
        <v>0</v>
      </c>
      <c r="CG440" s="74">
        <f>IF(AND(ISNUMBER('Emissions (start here)'!AR440),ISNUMBER(Dispersion!$V$10)),'Emissions (start here)'!AR440*2000*453.59/8760/3600*Dispersion!$V$10,0)</f>
        <v>0</v>
      </c>
      <c r="CH440" s="74">
        <f>IF(AND(ISNUMBER('Emissions (start here)'!AR440),ISNUMBER(Dispersion!$V$11)),'Emissions (start here)'!AR440*2000*453.59/8760/3600*Dispersion!$V$11,0)</f>
        <v>0</v>
      </c>
      <c r="CI440" s="74">
        <f>IF(AND(ISNUMBER('Emissions (start here)'!AS440),ISNUMBER(Dispersion!$W$8)),'Emissions (start here)'!AS440*453.59/3600*Dispersion!$W$8,0)</f>
        <v>0</v>
      </c>
      <c r="CJ440" s="74">
        <f>IF(AND(ISNUMBER('Emissions (start here)'!AS440),ISNUMBER(Dispersion!$W$9)),'Emissions (start here)'!AS440*453.59/3600*Dispersion!$W$9,0)</f>
        <v>0</v>
      </c>
      <c r="CK440" s="74">
        <f>IF(AND(ISNUMBER('Emissions (start here)'!AT440),ISNUMBER(Dispersion!$W$10)),'Emissions (start here)'!AT440*2000*453.59/8760/3600*Dispersion!$W$10,0)</f>
        <v>0</v>
      </c>
      <c r="CL440" s="74">
        <f>IF(AND(ISNUMBER('Emissions (start here)'!AT440),ISNUMBER(Dispersion!$W$11)),'Emissions (start here)'!AT440*2000*453.59/8760/3600*Dispersion!$W$11,0)</f>
        <v>0</v>
      </c>
      <c r="CM440" s="74">
        <f>IF(AND(ISNUMBER('Emissions (start here)'!AU440),ISNUMBER(Dispersion!$X$8)),'Emissions (start here)'!AU440*453.59/3600*Dispersion!$X$8,0)</f>
        <v>0</v>
      </c>
      <c r="CN440" s="74">
        <f>IF(AND(ISNUMBER('Emissions (start here)'!AU440),ISNUMBER(Dispersion!$X$9)),'Emissions (start here)'!AU440*453.59/3600*Dispersion!$X$9,0)</f>
        <v>0</v>
      </c>
      <c r="CO440" s="74">
        <f>IF(AND(ISNUMBER('Emissions (start here)'!AV440),ISNUMBER(Dispersion!$X$10)),'Emissions (start here)'!AV440*2000*453.59/8760/3600*Dispersion!$X$10,0)</f>
        <v>0</v>
      </c>
      <c r="CP440" s="74">
        <f>IF(AND(ISNUMBER('Emissions (start here)'!AV440),ISNUMBER(Dispersion!$X$11)),'Emissions (start here)'!AV440*2000*453.59/8760/3600*Dispersion!$X$11,0)</f>
        <v>0</v>
      </c>
      <c r="CQ440" s="74">
        <f>IF(AND(ISNUMBER('Emissions (start here)'!AW440),ISNUMBER(Dispersion!$Y$8)),'Emissions (start here)'!AW440*453.59/3600*Dispersion!$Y$8,0)</f>
        <v>0</v>
      </c>
      <c r="CR440" s="74">
        <f>IF(AND(ISNUMBER('Emissions (start here)'!AW440),ISNUMBER(Dispersion!$Y$9)),'Emissions (start here)'!AW440*453.59/3600*Dispersion!$Y$9,0)</f>
        <v>0</v>
      </c>
      <c r="CS440" s="74">
        <f>IF(AND(ISNUMBER('Emissions (start here)'!AX440),ISNUMBER(Dispersion!$Y$10)),'Emissions (start here)'!AX440*2000*453.59/8760/3600*Dispersion!$Y$10,0)</f>
        <v>0</v>
      </c>
      <c r="CT440" s="74">
        <f>IF(AND(ISNUMBER('Emissions (start here)'!AX440),ISNUMBER(Dispersion!$Y$11)),'Emissions (start here)'!AX440*2000*453.59/8760/3600*Dispersion!$Y$11,0)</f>
        <v>0</v>
      </c>
      <c r="CU440" s="74">
        <f>IF(AND(ISNUMBER('Emissions (start here)'!AY440),ISNUMBER(Dispersion!$Z$8)),'Emissions (start here)'!AY440*453.59/3600*Dispersion!$Z$8,0)</f>
        <v>0</v>
      </c>
      <c r="CV440" s="74">
        <f>IF(AND(ISNUMBER('Emissions (start here)'!AY440),ISNUMBER(Dispersion!$Z$9)),'Emissions (start here)'!AY440*453.59/3600*Dispersion!$Z$9,0)</f>
        <v>0</v>
      </c>
      <c r="CW440" s="74">
        <f>IF(AND(ISNUMBER('Emissions (start here)'!AZ440),ISNUMBER(Dispersion!$Z$10)),'Emissions (start here)'!AZ440*2000*453.59/8760/3600*Dispersion!$Z$10,0)</f>
        <v>0</v>
      </c>
      <c r="CX440" s="74">
        <f>IF(AND(ISNUMBER('Emissions (start here)'!AZ440),ISNUMBER(Dispersion!$Z$11)),'Emissions (start here)'!AZ440*2000*453.59/8760/3600*Dispersion!$Z$11,0)</f>
        <v>0</v>
      </c>
      <c r="CY440" s="74">
        <f>IF(AND(ISNUMBER('Emissions (start here)'!BA440),ISNUMBER(Dispersion!$AA$8)),'Emissions (start here)'!BA440*453.59/3600*Dispersion!$AA$8,0)</f>
        <v>0</v>
      </c>
      <c r="CZ440" s="74">
        <f>IF(AND(ISNUMBER('Emissions (start here)'!BA440),ISNUMBER(Dispersion!$AA$9)),'Emissions (start here)'!BA440*453.59/3600*Dispersion!$AA$9,0)</f>
        <v>0</v>
      </c>
      <c r="DA440" s="74">
        <f>IF(AND(ISNUMBER('Emissions (start here)'!BB440),ISNUMBER(Dispersion!$AA$10)),'Emissions (start here)'!BB440*2000*453.59/8760/3600*Dispersion!$AA$10,0)</f>
        <v>0</v>
      </c>
      <c r="DB440" s="74">
        <f>IF(AND(ISNUMBER('Emissions (start here)'!BB440),ISNUMBER(Dispersion!$AA$11)),'Emissions (start here)'!BB440*2000*453.59/8760/3600*Dispersion!$AA$11,0)</f>
        <v>0</v>
      </c>
      <c r="DC440" s="74">
        <f>IF(AND(ISNUMBER('Emissions (start here)'!BC440),ISNUMBER(Dispersion!$AB$8)),'Emissions (start here)'!BC440*453.59/3600*Dispersion!$AB$8,0)</f>
        <v>0</v>
      </c>
      <c r="DD440" s="74">
        <f>IF(AND(ISNUMBER('Emissions (start here)'!BC440),ISNUMBER(Dispersion!$AB$9)),'Emissions (start here)'!BC440*453.59/3600*Dispersion!$AB$9,0)</f>
        <v>0</v>
      </c>
      <c r="DE440" s="74">
        <f>IF(AND(ISNUMBER('Emissions (start here)'!BD440),ISNUMBER(Dispersion!$AB$10)),'Emissions (start here)'!BD440*2000*453.59/8760/3600*Dispersion!$AB$10,0)</f>
        <v>0</v>
      </c>
      <c r="DF440" s="74">
        <f>IF(AND(ISNUMBER('Emissions (start here)'!BD440),ISNUMBER(Dispersion!$AB$11)),'Emissions (start here)'!BD440*2000*453.59/8760/3600*Dispersion!$AB$11,0)</f>
        <v>0</v>
      </c>
      <c r="DG440" s="74">
        <f>IF(AND(ISNUMBER('Emissions (start here)'!BE440),ISNUMBER(Dispersion!$AC$8)),'Emissions (start here)'!BE440*453.59/3600*Dispersion!$AC$8,0)</f>
        <v>0</v>
      </c>
      <c r="DH440" s="74">
        <f>IF(AND(ISNUMBER('Emissions (start here)'!BE440),ISNUMBER(Dispersion!$AC$9)),'Emissions (start here)'!BE440*453.59/3600*Dispersion!$AC$9,0)</f>
        <v>0</v>
      </c>
      <c r="DI440" s="74">
        <f>IF(AND(ISNUMBER('Emissions (start here)'!BF440),ISNUMBER(Dispersion!$AC$10)),'Emissions (start here)'!BF440*2000*453.59/8760/3600*Dispersion!$AC$10,0)</f>
        <v>0</v>
      </c>
      <c r="DJ440" s="74">
        <f>IF(AND(ISNUMBER('Emissions (start here)'!BF440),ISNUMBER(Dispersion!$AC$11)),'Emissions (start here)'!BF440*2000*453.59/8760/3600*Dispersion!$AC$11,0)</f>
        <v>0</v>
      </c>
      <c r="DK440" s="74">
        <f>IF(AND(ISNUMBER('Emissions (start here)'!BG440),ISNUMBER(Dispersion!$AD$8)),'Emissions (start here)'!BG440*453.59/3600*Dispersion!$AD$8,0)</f>
        <v>0</v>
      </c>
      <c r="DL440" s="74">
        <f>IF(AND(ISNUMBER('Emissions (start here)'!BG440),ISNUMBER(Dispersion!$AD$9)),'Emissions (start here)'!BG440*453.59/3600*Dispersion!$AD$9,0)</f>
        <v>0</v>
      </c>
      <c r="DM440" s="74">
        <f>IF(AND(ISNUMBER('Emissions (start here)'!BH440),ISNUMBER(Dispersion!$AD$10)),'Emissions (start here)'!BH440*2000*453.59/8760/3600*Dispersion!$AD$10,0)</f>
        <v>0</v>
      </c>
      <c r="DN440" s="74">
        <f>IF(AND(ISNUMBER('Emissions (start here)'!BH440),ISNUMBER(Dispersion!$AD$11)),'Emissions (start here)'!BH440*2000*453.59/8760/3600*Dispersion!$AD$11,0)</f>
        <v>0</v>
      </c>
      <c r="DO440" s="74">
        <f>IF(AND(ISNUMBER('Emissions (start here)'!BI440),ISNUMBER(Dispersion!$AE$8)),'Emissions (start here)'!BI440*453.59/3600*Dispersion!$AE$8,0)</f>
        <v>0</v>
      </c>
      <c r="DP440" s="74">
        <f>IF(AND(ISNUMBER('Emissions (start here)'!BI440),ISNUMBER(Dispersion!$AE$9)),'Emissions (start here)'!BI440*453.59/3600*Dispersion!$AE$9,0)</f>
        <v>0</v>
      </c>
      <c r="DQ440" s="74">
        <f>IF(AND(ISNUMBER('Emissions (start here)'!BJ440),ISNUMBER(Dispersion!$AE$10)),'Emissions (start here)'!BJ440*2000*453.59/8760/3600*Dispersion!$AE$10,0)</f>
        <v>0</v>
      </c>
      <c r="DR440" s="74">
        <f>IF(AND(ISNUMBER('Emissions (start here)'!BJ440),ISNUMBER(Dispersion!$AE$11)),'Emissions (start here)'!BJ440*2000*453.59/8760/3600*Dispersion!$AE$11,0)</f>
        <v>0</v>
      </c>
      <c r="DS440" s="74">
        <f>IF(AND(ISNUMBER('Emissions (start here)'!BK440),ISNUMBER(Dispersion!$AF$8)),'Emissions (start here)'!BK440*453.59/3600*Dispersion!$AF$8,0)</f>
        <v>0</v>
      </c>
      <c r="DT440" s="74">
        <f>IF(AND(ISNUMBER('Emissions (start here)'!BK440),ISNUMBER(Dispersion!$AF$9)),'Emissions (start here)'!BK440*453.59/3600*Dispersion!$AF$9,0)</f>
        <v>0</v>
      </c>
      <c r="DU440" s="74">
        <f>IF(AND(ISNUMBER('Emissions (start here)'!BL440),ISNUMBER(Dispersion!$AF$10)),'Emissions (start here)'!BL440*2000*453.59/8760/3600*Dispersion!$AF$10,0)</f>
        <v>0</v>
      </c>
      <c r="DV440" s="74">
        <f>IF(AND(ISNUMBER('Emissions (start here)'!BL440),ISNUMBER(Dispersion!$AF$11)),'Emissions (start here)'!BL440*2000*453.59/8760/3600*Dispersion!$AF$11,0)</f>
        <v>0</v>
      </c>
      <c r="DW440" s="74">
        <f>IF(AND(ISNUMBER('Emissions (start here)'!BM440),ISNUMBER(Dispersion!$AG$8)),'Emissions (start here)'!BM440*453.59/3600*Dispersion!$AG$8,0)</f>
        <v>0</v>
      </c>
      <c r="DX440" s="74">
        <f>IF(AND(ISNUMBER('Emissions (start here)'!BM440),ISNUMBER(Dispersion!$AG$9)),'Emissions (start here)'!BM440*453.59/3600*Dispersion!$AG$9,0)</f>
        <v>0</v>
      </c>
      <c r="DY440" s="74">
        <f>IF(AND(ISNUMBER('Emissions (start here)'!BN440),ISNUMBER(Dispersion!$AG$10)),'Emissions (start here)'!BN440*2000*453.59/8760/3600*Dispersion!$AG$10,0)</f>
        <v>0</v>
      </c>
      <c r="DZ440" s="74">
        <f>IF(AND(ISNUMBER('Emissions (start here)'!BN440),ISNUMBER(Dispersion!$AG$11)),'Emissions (start here)'!BN440*2000*453.59/8760/3600*Dispersion!$AG$11,0)</f>
        <v>0</v>
      </c>
      <c r="EA440" s="74">
        <f>IF(AND(ISNUMBER('Emissions (start here)'!BO440),ISNUMBER(Dispersion!$AH$8)),'Emissions (start here)'!BO440*453.59/3600*Dispersion!$AH$8,0)</f>
        <v>0</v>
      </c>
      <c r="EB440" s="74">
        <f>IF(AND(ISNUMBER('Emissions (start here)'!BO440),ISNUMBER(Dispersion!$AH$9)),'Emissions (start here)'!BO440*453.59/3600*Dispersion!$AH$9,0)</f>
        <v>0</v>
      </c>
      <c r="EC440" s="74">
        <f>IF(AND(ISNUMBER('Emissions (start here)'!BP440),ISNUMBER(Dispersion!$AH$10)),'Emissions (start here)'!BP440*2000*453.59/8760/3600*Dispersion!$AH$10,0)</f>
        <v>0</v>
      </c>
      <c r="ED440" s="74">
        <f>IF(AND(ISNUMBER('Emissions (start here)'!BP440),ISNUMBER(Dispersion!$AH$11)),'Emissions (start here)'!BP440*2000*453.59/8760/3600*Dispersion!$AH$11,0)</f>
        <v>0</v>
      </c>
      <c r="EE440" s="74">
        <f>IF(AND(ISNUMBER('Emissions (start here)'!BQ440),ISNUMBER(Dispersion!$AI$8)),'Emissions (start here)'!BQ440*453.59/3600*Dispersion!$AI$8,0)</f>
        <v>0</v>
      </c>
      <c r="EF440" s="74">
        <f>IF(AND(ISNUMBER('Emissions (start here)'!BQ440),ISNUMBER(Dispersion!$AI$9)),'Emissions (start here)'!BQ440*453.59/3600*Dispersion!$AI$9,0)</f>
        <v>0</v>
      </c>
      <c r="EG440" s="74">
        <f>IF(AND(ISNUMBER('Emissions (start here)'!BR440),ISNUMBER(Dispersion!$AI$10)),'Emissions (start here)'!BR440*2000*453.59/8760/3600*Dispersion!$AI$10,0)</f>
        <v>0</v>
      </c>
      <c r="EH440" s="74">
        <f>IF(AND(ISNUMBER('Emissions (start here)'!BR440),ISNUMBER(Dispersion!$AI$11)),'Emissions (start here)'!BR440*2000*453.59/8760/3600*Dispersion!$AI$11,0)</f>
        <v>0</v>
      </c>
      <c r="EI440" s="74">
        <f>IF(AND(ISNUMBER('Emissions (start here)'!BS440),ISNUMBER(Dispersion!$AJ$8)),'Emissions (start here)'!BS440*453.59/3600*Dispersion!$AJ$8,0)</f>
        <v>0</v>
      </c>
      <c r="EJ440" s="74">
        <f>IF(AND(ISNUMBER('Emissions (start here)'!BS440),ISNUMBER(Dispersion!$AJ$9)),'Emissions (start here)'!BS440*453.59/3600*Dispersion!$AJ$9,0)</f>
        <v>0</v>
      </c>
      <c r="EK440" s="74">
        <f>IF(AND(ISNUMBER('Emissions (start here)'!BT440),ISNUMBER(Dispersion!$AJ$10)),'Emissions (start here)'!BT440*2000*453.59/8760/3600*Dispersion!$AJ$10,0)</f>
        <v>0</v>
      </c>
      <c r="EL440" s="74">
        <f>IF(AND(ISNUMBER('Emissions (start here)'!BT440),ISNUMBER(Dispersion!$AJ$11)),'Emissions (start here)'!BT440*2000*453.59/8760/3600*Dispersion!$AJ$11,0)</f>
        <v>0</v>
      </c>
      <c r="EM440" s="74">
        <f>IF(AND(ISNUMBER('Emissions (start here)'!BU440),ISNUMBER(Dispersion!$AK$8)),'Emissions (start here)'!BU440*453.59/3600*Dispersion!$AK$8,0)</f>
        <v>0</v>
      </c>
      <c r="EN440" s="74">
        <f>IF(AND(ISNUMBER('Emissions (start here)'!BU440),ISNUMBER(Dispersion!$AK$9)),'Emissions (start here)'!BU440*453.59/3600*Dispersion!$AK$9,0)</f>
        <v>0</v>
      </c>
      <c r="EO440" s="74">
        <f>IF(AND(ISNUMBER('Emissions (start here)'!BV440),ISNUMBER(Dispersion!$AK$10)),'Emissions (start here)'!BV440*2000*453.59/8760/3600*Dispersion!$AK$10,0)</f>
        <v>0</v>
      </c>
      <c r="EP440" s="74">
        <f>IF(AND(ISNUMBER('Emissions (start here)'!BV440),ISNUMBER(Dispersion!$AK$11)),'Emissions (start here)'!BV440*2000*453.59/8760/3600*Dispersion!$AK$11,0)</f>
        <v>0</v>
      </c>
      <c r="EQ440" s="74">
        <f>IF(AND(ISNUMBER('Emissions (start here)'!BW440),ISNUMBER(Dispersion!$AL$8)),'Emissions (start here)'!BW440*453.59/3600*Dispersion!$AL$8,0)</f>
        <v>0</v>
      </c>
      <c r="ER440" s="74">
        <f>IF(AND(ISNUMBER('Emissions (start here)'!BW440),ISNUMBER(Dispersion!$AL$9)),'Emissions (start here)'!BW440*453.59/3600*Dispersion!$AL$9,0)</f>
        <v>0</v>
      </c>
      <c r="ES440" s="74">
        <f>IF(AND(ISNUMBER('Emissions (start here)'!BX440),ISNUMBER(Dispersion!$AL$10)),'Emissions (start here)'!BX440*2000*453.59/8760/3600*Dispersion!$AL$10,0)</f>
        <v>0</v>
      </c>
      <c r="ET440" s="74">
        <f>IF(AND(ISNUMBER('Emissions (start here)'!BX440),ISNUMBER(Dispersion!$AL$11)),'Emissions (start here)'!BX440*2000*453.59/8760/3600*Dispersion!$AL$11,0)</f>
        <v>0</v>
      </c>
      <c r="EU440" s="74">
        <f>IF(AND(ISNUMBER('Emissions (start here)'!BY440),ISNUMBER(Dispersion!$AM$8)),'Emissions (start here)'!BY440*453.59/3600*Dispersion!$AM$8,0)</f>
        <v>0</v>
      </c>
      <c r="EV440" s="74">
        <f>IF(AND(ISNUMBER('Emissions (start here)'!BY440),ISNUMBER(Dispersion!$AM$9)),'Emissions (start here)'!BY440*453.59/3600*Dispersion!$AM$9,0)</f>
        <v>0</v>
      </c>
      <c r="EW440" s="74">
        <f>IF(AND(ISNUMBER('Emissions (start here)'!BZ440),ISNUMBER(Dispersion!$AM$10)),'Emissions (start here)'!BZ440*2000*453.59/8760/3600*Dispersion!$AM$10,0)</f>
        <v>0</v>
      </c>
      <c r="EX440" s="74">
        <f>IF(AND(ISNUMBER('Emissions (start here)'!BZ440),ISNUMBER(Dispersion!$AM$11)),'Emissions (start here)'!BZ440*2000*453.59/8760/3600*Dispersion!$AM$11,0)</f>
        <v>0</v>
      </c>
      <c r="EY440" s="74">
        <f>IF(AND(ISNUMBER('Emissions (start here)'!CA440),ISNUMBER(Dispersion!$AN$8)),'Emissions (start here)'!CA440*453.59/3600*Dispersion!$AN$8,0)</f>
        <v>0</v>
      </c>
      <c r="EZ440" s="74">
        <f>IF(AND(ISNUMBER('Emissions (start here)'!CA440),ISNUMBER(Dispersion!$AN$9)),'Emissions (start here)'!CA440*453.59/3600*Dispersion!$AN$9,0)</f>
        <v>0</v>
      </c>
      <c r="FA440" s="74">
        <f>IF(AND(ISNUMBER('Emissions (start here)'!CB440),ISNUMBER(Dispersion!$AN$10)),'Emissions (start here)'!CB440*2000*453.59/8760/3600*Dispersion!$AN$10,0)</f>
        <v>0</v>
      </c>
      <c r="FB440" s="74">
        <f>IF(AND(ISNUMBER('Emissions (start here)'!CB440),ISNUMBER(Dispersion!$AN$11)),'Emissions (start here)'!CB440*2000*453.59/8760/3600*Dispersion!$AN$11,0)</f>
        <v>0</v>
      </c>
      <c r="FC440" s="74">
        <f>IF(AND(ISNUMBER('Emissions (start here)'!CC440),ISNUMBER(Dispersion!$AO$8)),'Emissions (start here)'!CC440*453.59/3600*Dispersion!$AO$8,0)</f>
        <v>0</v>
      </c>
      <c r="FD440" s="74">
        <f>IF(AND(ISNUMBER('Emissions (start here)'!CC440),ISNUMBER(Dispersion!$AO$9)),'Emissions (start here)'!CC440*453.59/3600*Dispersion!$AO$9,0)</f>
        <v>0</v>
      </c>
      <c r="FE440" s="74">
        <f>IF(AND(ISNUMBER('Emissions (start here)'!CD440),ISNUMBER(Dispersion!$AO$10)),'Emissions (start here)'!CD440*2000*453.59/8760/3600*Dispersion!$AO$10,0)</f>
        <v>0</v>
      </c>
      <c r="FF440" s="74">
        <f>IF(AND(ISNUMBER('Emissions (start here)'!CD440),ISNUMBER(Dispersion!$AO$11)),'Emissions (start here)'!CD440*2000*453.59/8760/3600*Dispersion!$AO$11,0)</f>
        <v>0</v>
      </c>
      <c r="FG440" s="74">
        <f>IF(AND(ISNUMBER('Emissions (start here)'!CE440),ISNUMBER(Dispersion!$AP$8)),'Emissions (start here)'!CE440*453.59/3600*Dispersion!$AP$8,0)</f>
        <v>0</v>
      </c>
      <c r="FH440" s="74">
        <f>IF(AND(ISNUMBER('Emissions (start here)'!CE440),ISNUMBER(Dispersion!$AP$9)),'Emissions (start here)'!CE440*453.59/3600*Dispersion!$AP$9,0)</f>
        <v>0</v>
      </c>
      <c r="FI440" s="74">
        <f>IF(AND(ISNUMBER('Emissions (start here)'!CF440),ISNUMBER(Dispersion!$AP$10)),'Emissions (start here)'!CF440*2000*453.59/8760/3600*Dispersion!$AP$10,0)</f>
        <v>0</v>
      </c>
      <c r="FJ440" s="74">
        <f>IF(AND(ISNUMBER('Emissions (start here)'!CF440),ISNUMBER(Dispersion!$AP$11)),'Emissions (start here)'!CF440*2000*453.59/8760/3600*Dispersion!$AP$11,0)</f>
        <v>0</v>
      </c>
      <c r="FK440" s="74">
        <f>IF(AND(ISNUMBER('Emissions (start here)'!CG440),ISNUMBER(Dispersion!$AQ$8)),'Emissions (start here)'!CG440*453.59/3600*Dispersion!$AQ$8,0)</f>
        <v>0</v>
      </c>
      <c r="FL440" s="74">
        <f>IF(AND(ISNUMBER('Emissions (start here)'!CG440),ISNUMBER(Dispersion!$AQ$9)),'Emissions (start here)'!CG440*453.59/3600*Dispersion!$AQ$9,0)</f>
        <v>0</v>
      </c>
      <c r="FM440" s="74">
        <f>IF(AND(ISNUMBER('Emissions (start here)'!CH440),ISNUMBER(Dispersion!$AQ$10)),'Emissions (start here)'!CH440*2000*453.59/8760/3600*Dispersion!$AQ$10,0)</f>
        <v>0</v>
      </c>
      <c r="FN440" s="74">
        <f>IF(AND(ISNUMBER('Emissions (start here)'!CH440),ISNUMBER(Dispersion!$AQ$11)),'Emissions (start here)'!CH440*2000*453.59/8760/3600*Dispersion!$AQ$11,0)</f>
        <v>0</v>
      </c>
      <c r="FO440" s="74">
        <f>IF(AND(ISNUMBER('Emissions (start here)'!CI440),ISNUMBER(Dispersion!$AR$8)),'Emissions (start here)'!CI440*453.59/3600*Dispersion!$AR$8,0)</f>
        <v>0</v>
      </c>
      <c r="FP440" s="74">
        <f>IF(AND(ISNUMBER('Emissions (start here)'!CI440),ISNUMBER(Dispersion!$AR$9)),'Emissions (start here)'!CI440*453.59/3600*Dispersion!$AR$9,0)</f>
        <v>0</v>
      </c>
      <c r="FQ440" s="74">
        <f>IF(AND(ISNUMBER('Emissions (start here)'!CJ440),ISNUMBER(Dispersion!$AR$10)),'Emissions (start here)'!CJ440*2000*453.59/8760/3600*Dispersion!$AR$10,0)</f>
        <v>0</v>
      </c>
      <c r="FR440" s="74">
        <f>IF(AND(ISNUMBER('Emissions (start here)'!CJ440),ISNUMBER(Dispersion!$AR$11)),'Emissions (start here)'!CJ440*2000*453.59/8760/3600*Dispersion!$AR$11,0)</f>
        <v>0</v>
      </c>
      <c r="FS440" s="74">
        <f>IF(AND(ISNUMBER('Emissions (start here)'!CK440),ISNUMBER(Dispersion!$AS$8)),'Emissions (start here)'!CK440*453.59/3600*Dispersion!$AS$8,0)</f>
        <v>0</v>
      </c>
      <c r="FT440" s="74">
        <f>IF(AND(ISNUMBER('Emissions (start here)'!CK440),ISNUMBER(Dispersion!$AS$9)),'Emissions (start here)'!CK440*453.59/3600*Dispersion!$AS$9,0)</f>
        <v>0</v>
      </c>
      <c r="FU440" s="74">
        <f>IF(AND(ISNUMBER('Emissions (start here)'!CL440),ISNUMBER(Dispersion!$AS$10)),'Emissions (start here)'!CL440*2000*453.59/8760/3600*Dispersion!$AS$10,0)</f>
        <v>0</v>
      </c>
      <c r="FV440" s="74">
        <f>IF(AND(ISNUMBER('Emissions (start here)'!CL440),ISNUMBER(Dispersion!$AS$11)),'Emissions (start here)'!CL440*2000*453.59/8760/3600*Dispersion!$AS$11,0)</f>
        <v>0</v>
      </c>
      <c r="FW440" s="74">
        <f>IF(AND(ISNUMBER('Emissions (start here)'!CM440),ISNUMBER(Dispersion!$AT$8)),'Emissions (start here)'!CM440*453.59/3600*Dispersion!$AT$8,0)</f>
        <v>0</v>
      </c>
      <c r="FX440" s="74">
        <f>IF(AND(ISNUMBER('Emissions (start here)'!CM440),ISNUMBER(Dispersion!$AT$9)),'Emissions (start here)'!CM440*453.59/3600*Dispersion!$AT$9,0)</f>
        <v>0</v>
      </c>
      <c r="FY440" s="74">
        <f>IF(AND(ISNUMBER('Emissions (start here)'!CN440),ISNUMBER(Dispersion!$AT$10)),'Emissions (start here)'!CN440*2000*453.59/8760/3600*Dispersion!$AT$10,0)</f>
        <v>0</v>
      </c>
      <c r="FZ440" s="74">
        <f>IF(AND(ISNUMBER('Emissions (start here)'!CN440),ISNUMBER(Dispersion!$AT$11)),'Emissions (start here)'!CN440*2000*453.59/8760/3600*Dispersion!$AT$11,0)</f>
        <v>0</v>
      </c>
      <c r="GA440" s="74">
        <f>IF(AND(ISNUMBER('Emissions (start here)'!CO440),ISNUMBER(Dispersion!$AU$8)),'Emissions (start here)'!CO440*453.59/3600*Dispersion!$AU$8,0)</f>
        <v>0</v>
      </c>
      <c r="GB440" s="74">
        <f>IF(AND(ISNUMBER('Emissions (start here)'!CO440),ISNUMBER(Dispersion!$AU$9)),'Emissions (start here)'!CO440*453.59/3600*Dispersion!$AU$9,0)</f>
        <v>0</v>
      </c>
      <c r="GC440" s="74">
        <f>IF(AND(ISNUMBER('Emissions (start here)'!CP440),ISNUMBER(Dispersion!$AU$10)),'Emissions (start here)'!CP440*2000*453.59/8760/3600*Dispersion!$AU$10,0)</f>
        <v>0</v>
      </c>
      <c r="GD440" s="74">
        <f>IF(AND(ISNUMBER('Emissions (start here)'!CP440),ISNUMBER(Dispersion!$AU$11)),'Emissions (start here)'!CP440*2000*453.59/8760/3600*Dispersion!$AU$11,0)</f>
        <v>0</v>
      </c>
      <c r="GE440" s="74">
        <f>IF(AND(ISNUMBER('Emissions (start here)'!CQ440),ISNUMBER(Dispersion!$AV$8)),'Emissions (start here)'!CQ440*453.59/3600*Dispersion!$AV$8,0)</f>
        <v>0</v>
      </c>
      <c r="GF440" s="74">
        <f>IF(AND(ISNUMBER('Emissions (start here)'!CQ440),ISNUMBER(Dispersion!$AV$9)),'Emissions (start here)'!CQ440*453.59/3600*Dispersion!$AV$9,0)</f>
        <v>0</v>
      </c>
      <c r="GG440" s="74">
        <f>IF(AND(ISNUMBER('Emissions (start here)'!CR440),ISNUMBER(Dispersion!$AV$10)),'Emissions (start here)'!CR440*2000*453.59/8760/3600*Dispersion!$AV$10,0)</f>
        <v>0</v>
      </c>
      <c r="GH440" s="74">
        <f>IF(AND(ISNUMBER('Emissions (start here)'!CR440),ISNUMBER(Dispersion!$AV$11)),'Emissions (start here)'!CR440*2000*453.59/8760/3600*Dispersion!$AV$11,0)</f>
        <v>0</v>
      </c>
      <c r="GI440" s="74">
        <f>IF(AND(ISNUMBER('Emissions (start here)'!CS440),ISNUMBER(Dispersion!$AW$8)),'Emissions (start here)'!CS440*453.59/3600*Dispersion!$AW$8,0)</f>
        <v>0</v>
      </c>
      <c r="GJ440" s="74">
        <f>IF(AND(ISNUMBER('Emissions (start here)'!CS440),ISNUMBER(Dispersion!$AW$9)),'Emissions (start here)'!CS440*453.59/3600*Dispersion!$AW$9,0)</f>
        <v>0</v>
      </c>
      <c r="GK440" s="74">
        <f>IF(AND(ISNUMBER('Emissions (start here)'!CT440),ISNUMBER(Dispersion!$AW$10)),'Emissions (start here)'!CT440*2000*453.59/8760/3600*Dispersion!$AW$10,0)</f>
        <v>0</v>
      </c>
      <c r="GL440" s="74">
        <f>IF(AND(ISNUMBER('Emissions (start here)'!CT440),ISNUMBER(Dispersion!$AW$11)),'Emissions (start here)'!CT440*2000*453.59/8760/3600*Dispersion!$AW$11,0)</f>
        <v>0</v>
      </c>
      <c r="GM440" s="74">
        <f>IF(AND(ISNUMBER('Emissions (start here)'!CU440),ISNUMBER(Dispersion!$AX$8)),'Emissions (start here)'!CU440*453.59/3600*Dispersion!$AX$8,0)</f>
        <v>0</v>
      </c>
      <c r="GN440" s="74">
        <f>IF(AND(ISNUMBER('Emissions (start here)'!CU440),ISNUMBER(Dispersion!$AX$9)),'Emissions (start here)'!CU440*453.59/3600*Dispersion!$AX$9,0)</f>
        <v>0</v>
      </c>
      <c r="GO440" s="74">
        <f>IF(AND(ISNUMBER('Emissions (start here)'!CV440),ISNUMBER(Dispersion!$AX$10)),'Emissions (start here)'!CV440*2000*453.59/8760/3600*Dispersion!$AX$10,0)</f>
        <v>0</v>
      </c>
      <c r="GP440" s="74">
        <f>IF(AND(ISNUMBER('Emissions (start here)'!CV440),ISNUMBER(Dispersion!$AX$11)),'Emissions (start here)'!CV440*2000*453.59/8760/3600*Dispersion!$AX$11,0)</f>
        <v>0</v>
      </c>
      <c r="GQ440" s="74">
        <f>IF(AND(ISNUMBER('Emissions (start here)'!CW440),ISNUMBER(Dispersion!$AY$8)),'Emissions (start here)'!CW440*453.59/3600*Dispersion!$AY$8,0)</f>
        <v>0</v>
      </c>
      <c r="GR440" s="74">
        <f>IF(AND(ISNUMBER('Emissions (start here)'!CW440),ISNUMBER(Dispersion!$AY$9)),'Emissions (start here)'!CW440*453.59/3600*Dispersion!$AY$9,0)</f>
        <v>0</v>
      </c>
      <c r="GS440" s="74">
        <f>IF(AND(ISNUMBER('Emissions (start here)'!CX440),ISNUMBER(Dispersion!$AY$10)),'Emissions (start here)'!CX440*2000*453.59/8760/3600*Dispersion!$AY$10,0)</f>
        <v>0</v>
      </c>
      <c r="GT440" s="74">
        <f>IF(AND(ISNUMBER('Emissions (start here)'!CX440),ISNUMBER(Dispersion!$AY$11)),'Emissions (start here)'!CX440*2000*453.59/8760/3600*Dispersion!$AY$11,0)</f>
        <v>0</v>
      </c>
      <c r="GU440" s="74">
        <f>IF(AND(ISNUMBER('Emissions (start here)'!CY440),ISNUMBER(Dispersion!$AZ$8)),'Emissions (start here)'!CY440*453.59/3600*Dispersion!$AZ$8,0)</f>
        <v>0</v>
      </c>
      <c r="GV440" s="74">
        <f>IF(AND(ISNUMBER('Emissions (start here)'!CY440),ISNUMBER(Dispersion!$AZ$9)),'Emissions (start here)'!CY440*453.59/3600*Dispersion!$AZ$9,0)</f>
        <v>0</v>
      </c>
      <c r="GW440" s="74">
        <f>IF(AND(ISNUMBER('Emissions (start here)'!CZ440),ISNUMBER(Dispersion!$AZ$10)),'Emissions (start here)'!CZ440*2000*453.59/8760/3600*Dispersion!$AZ$10,0)</f>
        <v>0</v>
      </c>
      <c r="GX440" s="74">
        <f>IF(AND(ISNUMBER('Emissions (start here)'!CZ440),ISNUMBER(Dispersion!$AZ$11)),'Emissions (start here)'!CZ440*2000*453.59/8760/3600*Dispersion!$AZ$11,0)</f>
        <v>0</v>
      </c>
    </row>
    <row r="441" spans="1:206" x14ac:dyDescent="0.2">
      <c r="A441" s="51" t="str">
        <f>'Tox Values'!C441</f>
        <v>96-18-4</v>
      </c>
      <c r="B441" s="94" t="str">
        <f>'Tox Values'!D441</f>
        <v>Trichloropropane, 1,2,3-</v>
      </c>
      <c r="C441" s="96">
        <f t="shared" si="25"/>
        <v>0</v>
      </c>
      <c r="D441" s="74">
        <f t="shared" si="26"/>
        <v>0</v>
      </c>
      <c r="E441" s="74">
        <f t="shared" si="27"/>
        <v>0</v>
      </c>
      <c r="F441" s="99">
        <f t="shared" si="28"/>
        <v>0</v>
      </c>
      <c r="G441" s="97">
        <f>IF(AND(ISNUMBER('Emissions (start here)'!E441),ISNUMBER(Dispersion!$C$8)),'Emissions (start here)'!E441*453.59/3600*Dispersion!$C$8,0)</f>
        <v>0</v>
      </c>
      <c r="H441" s="74">
        <f>IF(AND(ISNUMBER('Emissions (start here)'!E441),ISNUMBER(Dispersion!$C$9)),'Emissions (start here)'!E441*453.59/3600*Dispersion!$C$9,0)</f>
        <v>0</v>
      </c>
      <c r="I441" s="74">
        <f>IF(AND(ISNUMBER('Emissions (start here)'!F441),ISNUMBER(Dispersion!$C$10)),'Emissions (start here)'!F441*2000*453.59/8760/3600*Dispersion!$C$10,0)</f>
        <v>0</v>
      </c>
      <c r="J441" s="74">
        <f>IF(AND(ISNUMBER('Emissions (start here)'!F441),ISNUMBER(Dispersion!$C$11)),'Emissions (start here)'!F441*2000*453.59/8760/3600*Dispersion!$C$11,0)</f>
        <v>0</v>
      </c>
      <c r="K441" s="74">
        <f>IF(AND(ISNUMBER('Emissions (start here)'!G441),ISNUMBER(Dispersion!$D$8)),'Emissions (start here)'!G441*453.59/3600*Dispersion!$D$8,0)</f>
        <v>0</v>
      </c>
      <c r="L441" s="74">
        <f>IF(AND(ISNUMBER('Emissions (start here)'!G441),ISNUMBER(Dispersion!$D$9)),'Emissions (start here)'!G441*453.59/3600*Dispersion!$D$9,0)</f>
        <v>0</v>
      </c>
      <c r="M441" s="74">
        <f>IF(AND(ISNUMBER('Emissions (start here)'!H441),ISNUMBER(Dispersion!$D$10)),'Emissions (start here)'!H441*2000*453.59/8760/3600*Dispersion!$D$10,0)</f>
        <v>0</v>
      </c>
      <c r="N441" s="74">
        <f>IF(AND(ISNUMBER('Emissions (start here)'!H441),ISNUMBER(Dispersion!$D$11)),'Emissions (start here)'!H441*2000*453.59/8760/3600*Dispersion!$D$11,0)</f>
        <v>0</v>
      </c>
      <c r="O441" s="74">
        <f>IF(AND(ISNUMBER('Emissions (start here)'!I441),ISNUMBER(Dispersion!$E$8)),'Emissions (start here)'!I441*453.59/3600*Dispersion!$E$8,0)</f>
        <v>0</v>
      </c>
      <c r="P441" s="74">
        <f>IF(AND(ISNUMBER('Emissions (start here)'!I441),ISNUMBER(Dispersion!$E$9)),'Emissions (start here)'!I441*453.59/3600*Dispersion!$E$9,0)</f>
        <v>0</v>
      </c>
      <c r="Q441" s="74">
        <f>IF(AND(ISNUMBER('Emissions (start here)'!J441),ISNUMBER(Dispersion!$E$10)),'Emissions (start here)'!J441*2000*453.59/8760/3600*Dispersion!$E$10,0)</f>
        <v>0</v>
      </c>
      <c r="R441" s="74">
        <f>IF(AND(ISNUMBER('Emissions (start here)'!J441),ISNUMBER(Dispersion!$E$11)),'Emissions (start here)'!J441*2000*453.59/8760/3600*Dispersion!$E$11,0)</f>
        <v>0</v>
      </c>
      <c r="S441" s="74">
        <f>IF(AND(ISNUMBER('Emissions (start here)'!K441),ISNUMBER(Dispersion!$F$8)),'Emissions (start here)'!K441*453.59/3600*Dispersion!$F$8,0)</f>
        <v>0</v>
      </c>
      <c r="T441" s="74">
        <f>IF(AND(ISNUMBER('Emissions (start here)'!K441),ISNUMBER(Dispersion!$F$9)),'Emissions (start here)'!K441*453.59/3600*Dispersion!$F$9,0)</f>
        <v>0</v>
      </c>
      <c r="U441" s="74">
        <f>IF(AND(ISNUMBER('Emissions (start here)'!L441),ISNUMBER(Dispersion!$F$10)),'Emissions (start here)'!L441*2000*453.59/8760/3600*Dispersion!$F$10,0)</f>
        <v>0</v>
      </c>
      <c r="V441" s="74">
        <f>IF(AND(ISNUMBER('Emissions (start here)'!L441),ISNUMBER(Dispersion!$F$11)),'Emissions (start here)'!L441*2000*453.59/8760/3600*Dispersion!$F$11,0)</f>
        <v>0</v>
      </c>
      <c r="W441" s="74">
        <f>IF(AND(ISNUMBER('Emissions (start here)'!M441),ISNUMBER(Dispersion!$G$8)),'Emissions (start here)'!M441*453.59/3600*Dispersion!$G$8,0)</f>
        <v>0</v>
      </c>
      <c r="X441" s="74">
        <f>IF(AND(ISNUMBER('Emissions (start here)'!M441),ISNUMBER(Dispersion!$G$9)),'Emissions (start here)'!M441*453.59/3600*Dispersion!$G$9,0)</f>
        <v>0</v>
      </c>
      <c r="Y441" s="74">
        <f>IF(AND(ISNUMBER('Emissions (start here)'!N441),ISNUMBER(Dispersion!$G$10)),'Emissions (start here)'!N441*2000*453.59/8760/3600*Dispersion!$G$10,0)</f>
        <v>0</v>
      </c>
      <c r="Z441" s="74">
        <f>IF(AND(ISNUMBER('Emissions (start here)'!N441),ISNUMBER(Dispersion!$G$11)),'Emissions (start here)'!N441*2000*453.59/8760/3600*Dispersion!$G$11,0)</f>
        <v>0</v>
      </c>
      <c r="AA441" s="74">
        <f>IF(AND(ISNUMBER('Emissions (start here)'!O441),ISNUMBER(Dispersion!$H$8)),'Emissions (start here)'!O441*453.59/3600*Dispersion!$H$8,0)</f>
        <v>0</v>
      </c>
      <c r="AB441" s="74">
        <f>IF(AND(ISNUMBER('Emissions (start here)'!O441),ISNUMBER(Dispersion!$H$9)),'Emissions (start here)'!O441*453.59/3600*Dispersion!$H$9,0)</f>
        <v>0</v>
      </c>
      <c r="AC441" s="74">
        <f>IF(AND(ISNUMBER('Emissions (start here)'!P441),ISNUMBER(Dispersion!$H$10)),'Emissions (start here)'!P441*2000*453.59/8760/3600*Dispersion!$H$10,0)</f>
        <v>0</v>
      </c>
      <c r="AD441" s="74">
        <f>IF(AND(ISNUMBER('Emissions (start here)'!P441),ISNUMBER(Dispersion!$H$11)),'Emissions (start here)'!P441*2000*453.59/8760/3600*Dispersion!$H$11,0)</f>
        <v>0</v>
      </c>
      <c r="AE441" s="74">
        <f>IF(AND(ISNUMBER('Emissions (start here)'!Q441),ISNUMBER(Dispersion!$I$8)),'Emissions (start here)'!Q441*453.59/3600*Dispersion!$I$8,0)</f>
        <v>0</v>
      </c>
      <c r="AF441" s="74">
        <f>IF(AND(ISNUMBER('Emissions (start here)'!Q441),ISNUMBER(Dispersion!$I$9)),'Emissions (start here)'!Q441*453.59/3600*Dispersion!$I$9,0)</f>
        <v>0</v>
      </c>
      <c r="AG441" s="74">
        <f>IF(AND(ISNUMBER('Emissions (start here)'!R441),ISNUMBER(Dispersion!$I$10)),'Emissions (start here)'!R441*2000*453.59/8760/3600*Dispersion!$I$10,0)</f>
        <v>0</v>
      </c>
      <c r="AH441" s="74">
        <f>IF(AND(ISNUMBER('Emissions (start here)'!R441),ISNUMBER(Dispersion!$I$11)),'Emissions (start here)'!R441*2000*453.59/8760/3600*Dispersion!$I$11,0)</f>
        <v>0</v>
      </c>
      <c r="AI441" s="74">
        <f>IF(AND(ISNUMBER('Emissions (start here)'!S441),ISNUMBER(Dispersion!$J$8)),'Emissions (start here)'!S441*453.59/3600*Dispersion!$J$8,0)</f>
        <v>0</v>
      </c>
      <c r="AJ441" s="74">
        <f>IF(AND(ISNUMBER('Emissions (start here)'!S441),ISNUMBER(Dispersion!$J$9)),'Emissions (start here)'!S441*453.59/3600*Dispersion!$J$9,0)</f>
        <v>0</v>
      </c>
      <c r="AK441" s="74">
        <f>IF(AND(ISNUMBER('Emissions (start here)'!T441),ISNUMBER(Dispersion!$J$10)),'Emissions (start here)'!T441*2000*453.59/8760/3600*Dispersion!$J$10,0)</f>
        <v>0</v>
      </c>
      <c r="AL441" s="74">
        <f>IF(AND(ISNUMBER('Emissions (start here)'!T441),ISNUMBER(Dispersion!$J$11)),'Emissions (start here)'!T441*2000*453.59/8760/3600*Dispersion!$J$11,0)</f>
        <v>0</v>
      </c>
      <c r="AM441" s="74">
        <f>IF(AND(ISNUMBER('Emissions (start here)'!U441),ISNUMBER(Dispersion!$K$8)),'Emissions (start here)'!U441*453.59/3600*Dispersion!$K$8,0)</f>
        <v>0</v>
      </c>
      <c r="AN441" s="74">
        <f>IF(AND(ISNUMBER('Emissions (start here)'!U441),ISNUMBER(Dispersion!$K$9)),'Emissions (start here)'!U441*453.59/3600*Dispersion!$K$9,0)</f>
        <v>0</v>
      </c>
      <c r="AO441" s="74">
        <f>IF(AND(ISNUMBER('Emissions (start here)'!V441),ISNUMBER(Dispersion!$K$10)),'Emissions (start here)'!V441*2000*453.59/8760/3600*Dispersion!$K$10,0)</f>
        <v>0</v>
      </c>
      <c r="AP441" s="74">
        <f>IF(AND(ISNUMBER('Emissions (start here)'!V441),ISNUMBER(Dispersion!$K$11)),'Emissions (start here)'!V441*2000*453.59/8760/3600*Dispersion!$K$11,0)</f>
        <v>0</v>
      </c>
      <c r="AQ441" s="74">
        <f>IF(AND(ISNUMBER('Emissions (start here)'!W441),ISNUMBER(Dispersion!$L$8)),'Emissions (start here)'!W441*453.59/3600*Dispersion!$L$8,0)</f>
        <v>0</v>
      </c>
      <c r="AR441" s="74">
        <f>IF(AND(ISNUMBER('Emissions (start here)'!W441),ISNUMBER(Dispersion!$L$9)),'Emissions (start here)'!W441*453.59/3600*Dispersion!$L$9,0)</f>
        <v>0</v>
      </c>
      <c r="AS441" s="74">
        <f>IF(AND(ISNUMBER('Emissions (start here)'!X441),ISNUMBER(Dispersion!$L$10)),'Emissions (start here)'!X441*2000*453.59/8760/3600*Dispersion!$L$10,0)</f>
        <v>0</v>
      </c>
      <c r="AT441" s="74">
        <f>IF(AND(ISNUMBER('Emissions (start here)'!X441),ISNUMBER(Dispersion!$L$11)),'Emissions (start here)'!X441*2000*453.59/8760/3600*Dispersion!$L$11,0)</f>
        <v>0</v>
      </c>
      <c r="AU441" s="74">
        <f>IF(AND(ISNUMBER('Emissions (start here)'!Y441),ISNUMBER(Dispersion!$M$8)),'Emissions (start here)'!Y441*453.59/3600*Dispersion!$M$8,0)</f>
        <v>0</v>
      </c>
      <c r="AV441" s="74">
        <f>IF(AND(ISNUMBER('Emissions (start here)'!Y441),ISNUMBER(Dispersion!$M$9)),'Emissions (start here)'!Y441*453.59/3600*Dispersion!$M$9,0)</f>
        <v>0</v>
      </c>
      <c r="AW441" s="74">
        <f>IF(AND(ISNUMBER('Emissions (start here)'!Z441),ISNUMBER(Dispersion!$M$10)),'Emissions (start here)'!Z441*2000*453.59/8760/3600*Dispersion!$M$10,0)</f>
        <v>0</v>
      </c>
      <c r="AX441" s="74">
        <f>IF(AND(ISNUMBER('Emissions (start here)'!Z441),ISNUMBER(Dispersion!$M$11)),'Emissions (start here)'!Z441*2000*453.59/8760/3600*Dispersion!$M$11,0)</f>
        <v>0</v>
      </c>
      <c r="AY441" s="74">
        <f>IF(AND(ISNUMBER('Emissions (start here)'!AA441),ISNUMBER(Dispersion!$N$8)),'Emissions (start here)'!AA441*453.59/3600*Dispersion!$N$8,0)</f>
        <v>0</v>
      </c>
      <c r="AZ441" s="74">
        <f>IF(AND(ISNUMBER('Emissions (start here)'!AA441),ISNUMBER(Dispersion!$N$9)),'Emissions (start here)'!AA441*453.59/3600*Dispersion!$N$9,0)</f>
        <v>0</v>
      </c>
      <c r="BA441" s="74">
        <f>IF(AND(ISNUMBER('Emissions (start here)'!AB441),ISNUMBER(Dispersion!$N$10)),'Emissions (start here)'!AB441*2000*453.59/8760/3600*Dispersion!$N$10,0)</f>
        <v>0</v>
      </c>
      <c r="BB441" s="74">
        <f>IF(AND(ISNUMBER('Emissions (start here)'!AB441),ISNUMBER(Dispersion!$N$11)),'Emissions (start here)'!AB441*2000*453.59/8760/3600*Dispersion!$N$11,0)</f>
        <v>0</v>
      </c>
      <c r="BC441" s="74">
        <f>IF(AND(ISNUMBER('Emissions (start here)'!AC441),ISNUMBER(Dispersion!$O$8)),'Emissions (start here)'!AC441*453.59/3600*Dispersion!$O$8,0)</f>
        <v>0</v>
      </c>
      <c r="BD441" s="74">
        <f>IF(AND(ISNUMBER('Emissions (start here)'!AC441),ISNUMBER(Dispersion!$O$9)),'Emissions (start here)'!AC441*453.59/3600*Dispersion!$O$9,0)</f>
        <v>0</v>
      </c>
      <c r="BE441" s="74">
        <f>IF(AND(ISNUMBER('Emissions (start here)'!AD441),ISNUMBER(Dispersion!$O$10)),'Emissions (start here)'!AD441*2000*453.59/8760/3600*Dispersion!$O$10,0)</f>
        <v>0</v>
      </c>
      <c r="BF441" s="74">
        <f>IF(AND(ISNUMBER('Emissions (start here)'!AD441),ISNUMBER(Dispersion!$O$11)),'Emissions (start here)'!AD441*2000*453.59/8760/3600*Dispersion!$O$11,0)</f>
        <v>0</v>
      </c>
      <c r="BG441" s="74">
        <f>IF(AND(ISNUMBER('Emissions (start here)'!AE441),ISNUMBER(Dispersion!$P$8)),'Emissions (start here)'!AE441*453.59/3600*Dispersion!$P$8,0)</f>
        <v>0</v>
      </c>
      <c r="BH441" s="74">
        <f>IF(AND(ISNUMBER('Emissions (start here)'!AE441),ISNUMBER(Dispersion!$P$9)),'Emissions (start here)'!AE441*453.59/3600*Dispersion!$P$9,0)</f>
        <v>0</v>
      </c>
      <c r="BI441" s="74">
        <f>IF(AND(ISNUMBER('Emissions (start here)'!AF441),ISNUMBER(Dispersion!$P$10)),'Emissions (start here)'!AF441*2000*453.59/8760/3600*Dispersion!$P$10,0)</f>
        <v>0</v>
      </c>
      <c r="BJ441" s="74">
        <f>IF(AND(ISNUMBER('Emissions (start here)'!AF441),ISNUMBER(Dispersion!$P$11)),'Emissions (start here)'!AF441*2000*453.59/8760/3600*Dispersion!$P$11,0)</f>
        <v>0</v>
      </c>
      <c r="BK441" s="74">
        <f>IF(AND(ISNUMBER('Emissions (start here)'!AG441),ISNUMBER(Dispersion!$Q$8)),'Emissions (start here)'!AG441*453.59/3600*Dispersion!$Q$8,0)</f>
        <v>0</v>
      </c>
      <c r="BL441" s="74">
        <f>IF(AND(ISNUMBER('Emissions (start here)'!AG441),ISNUMBER(Dispersion!$Q$9)),'Emissions (start here)'!AG441*453.59/3600*Dispersion!$Q$9,0)</f>
        <v>0</v>
      </c>
      <c r="BM441" s="74">
        <f>IF(AND(ISNUMBER('Emissions (start here)'!AH441),ISNUMBER(Dispersion!$Q$10)),'Emissions (start here)'!AH441*2000*453.59/8760/3600*Dispersion!$Q$10,0)</f>
        <v>0</v>
      </c>
      <c r="BN441" s="74">
        <f>IF(AND(ISNUMBER('Emissions (start here)'!AH441),ISNUMBER(Dispersion!$Q$11)),'Emissions (start here)'!AH441*2000*453.59/8760/3600*Dispersion!$Q$11,0)</f>
        <v>0</v>
      </c>
      <c r="BO441" s="74">
        <f>IF(AND(ISNUMBER('Emissions (start here)'!AI441),ISNUMBER(Dispersion!$R$8)),'Emissions (start here)'!AI441*453.59/3600*Dispersion!$R$8,0)</f>
        <v>0</v>
      </c>
      <c r="BP441" s="74">
        <f>IF(AND(ISNUMBER('Emissions (start here)'!AI441),ISNUMBER(Dispersion!$R$9)),'Emissions (start here)'!AI441*453.59/3600*Dispersion!$R$9,0)</f>
        <v>0</v>
      </c>
      <c r="BQ441" s="74">
        <f>IF(AND(ISNUMBER('Emissions (start here)'!AJ441),ISNUMBER(Dispersion!$R$10)),'Emissions (start here)'!AJ441*2000*453.59/8760/3600*Dispersion!$R$10,0)</f>
        <v>0</v>
      </c>
      <c r="BR441" s="74">
        <f>IF(AND(ISNUMBER('Emissions (start here)'!AJ441),ISNUMBER(Dispersion!$R$11)),'Emissions (start here)'!AJ441*2000*453.59/8760/3600*Dispersion!$R$11,0)</f>
        <v>0</v>
      </c>
      <c r="BS441" s="74">
        <f>IF(AND(ISNUMBER('Emissions (start here)'!AK441),ISNUMBER(Dispersion!$S$8)),'Emissions (start here)'!AK441*453.59/3600*Dispersion!$S$8,0)</f>
        <v>0</v>
      </c>
      <c r="BT441" s="74">
        <f>IF(AND(ISNUMBER('Emissions (start here)'!AK441),ISNUMBER(Dispersion!$S$9)),'Emissions (start here)'!AK441*453.59/3600*Dispersion!$S$9,0)</f>
        <v>0</v>
      </c>
      <c r="BU441" s="74">
        <f>IF(AND(ISNUMBER('Emissions (start here)'!AL441),ISNUMBER(Dispersion!$S$10)),'Emissions (start here)'!AL441*2000*453.59/8760/3600*Dispersion!$S$10,0)</f>
        <v>0</v>
      </c>
      <c r="BV441" s="74">
        <f>IF(AND(ISNUMBER('Emissions (start here)'!AL441),ISNUMBER(Dispersion!$S$11)),'Emissions (start here)'!AL441*2000*453.59/8760/3600*Dispersion!$S$11,0)</f>
        <v>0</v>
      </c>
      <c r="BW441" s="74">
        <f>IF(AND(ISNUMBER('Emissions (start here)'!AM441),ISNUMBER(Dispersion!$T$8)),'Emissions (start here)'!AM441*453.59/3600*Dispersion!$T$8,0)</f>
        <v>0</v>
      </c>
      <c r="BX441" s="74">
        <f>IF(AND(ISNUMBER('Emissions (start here)'!AM441),ISNUMBER(Dispersion!$T$9)),'Emissions (start here)'!AM441*453.59/3600*Dispersion!$T$9,0)</f>
        <v>0</v>
      </c>
      <c r="BY441" s="74">
        <f>IF(AND(ISNUMBER('Emissions (start here)'!AN441),ISNUMBER(Dispersion!$T$10)),'Emissions (start here)'!AN441*2000*453.59/8760/3600*Dispersion!$T$10,0)</f>
        <v>0</v>
      </c>
      <c r="BZ441" s="74">
        <f>IF(AND(ISNUMBER('Emissions (start here)'!AN441),ISNUMBER(Dispersion!$T$11)),'Emissions (start here)'!AN441*2000*453.59/8760/3600*Dispersion!$T$11,0)</f>
        <v>0</v>
      </c>
      <c r="CA441" s="74">
        <f>IF(AND(ISNUMBER('Emissions (start here)'!AO441),ISNUMBER(Dispersion!$U$8)),'Emissions (start here)'!AO441*453.59/3600*Dispersion!$U$8,0)</f>
        <v>0</v>
      </c>
      <c r="CB441" s="74">
        <f>IF(AND(ISNUMBER('Emissions (start here)'!AO441),ISNUMBER(Dispersion!$U$9)),'Emissions (start here)'!AO441*453.59/3600*Dispersion!$U$9,0)</f>
        <v>0</v>
      </c>
      <c r="CC441" s="74">
        <f>IF(AND(ISNUMBER('Emissions (start here)'!AP441),ISNUMBER(Dispersion!$U$10)),'Emissions (start here)'!AP441*2000*453.59/8760/3600*Dispersion!$U$10,0)</f>
        <v>0</v>
      </c>
      <c r="CD441" s="74">
        <f>IF(AND(ISNUMBER('Emissions (start here)'!AP441),ISNUMBER(Dispersion!$U$11)),'Emissions (start here)'!AP441*2000*453.59/8760/3600*Dispersion!$U$11,0)</f>
        <v>0</v>
      </c>
      <c r="CE441" s="74">
        <f>IF(AND(ISNUMBER('Emissions (start here)'!AQ441),ISNUMBER(Dispersion!$V$8)),'Emissions (start here)'!AQ441*453.59/3600*Dispersion!$V$8,0)</f>
        <v>0</v>
      </c>
      <c r="CF441" s="74">
        <f>IF(AND(ISNUMBER('Emissions (start here)'!AQ441),ISNUMBER(Dispersion!$V$9)),'Emissions (start here)'!AQ441*453.59/3600*Dispersion!$V$9,0)</f>
        <v>0</v>
      </c>
      <c r="CG441" s="74">
        <f>IF(AND(ISNUMBER('Emissions (start here)'!AR441),ISNUMBER(Dispersion!$V$10)),'Emissions (start here)'!AR441*2000*453.59/8760/3600*Dispersion!$V$10,0)</f>
        <v>0</v>
      </c>
      <c r="CH441" s="74">
        <f>IF(AND(ISNUMBER('Emissions (start here)'!AR441),ISNUMBER(Dispersion!$V$11)),'Emissions (start here)'!AR441*2000*453.59/8760/3600*Dispersion!$V$11,0)</f>
        <v>0</v>
      </c>
      <c r="CI441" s="74">
        <f>IF(AND(ISNUMBER('Emissions (start here)'!AS441),ISNUMBER(Dispersion!$W$8)),'Emissions (start here)'!AS441*453.59/3600*Dispersion!$W$8,0)</f>
        <v>0</v>
      </c>
      <c r="CJ441" s="74">
        <f>IF(AND(ISNUMBER('Emissions (start here)'!AS441),ISNUMBER(Dispersion!$W$9)),'Emissions (start here)'!AS441*453.59/3600*Dispersion!$W$9,0)</f>
        <v>0</v>
      </c>
      <c r="CK441" s="74">
        <f>IF(AND(ISNUMBER('Emissions (start here)'!AT441),ISNUMBER(Dispersion!$W$10)),'Emissions (start here)'!AT441*2000*453.59/8760/3600*Dispersion!$W$10,0)</f>
        <v>0</v>
      </c>
      <c r="CL441" s="74">
        <f>IF(AND(ISNUMBER('Emissions (start here)'!AT441),ISNUMBER(Dispersion!$W$11)),'Emissions (start here)'!AT441*2000*453.59/8760/3600*Dispersion!$W$11,0)</f>
        <v>0</v>
      </c>
      <c r="CM441" s="74">
        <f>IF(AND(ISNUMBER('Emissions (start here)'!AU441),ISNUMBER(Dispersion!$X$8)),'Emissions (start here)'!AU441*453.59/3600*Dispersion!$X$8,0)</f>
        <v>0</v>
      </c>
      <c r="CN441" s="74">
        <f>IF(AND(ISNUMBER('Emissions (start here)'!AU441),ISNUMBER(Dispersion!$X$9)),'Emissions (start here)'!AU441*453.59/3600*Dispersion!$X$9,0)</f>
        <v>0</v>
      </c>
      <c r="CO441" s="74">
        <f>IF(AND(ISNUMBER('Emissions (start here)'!AV441),ISNUMBER(Dispersion!$X$10)),'Emissions (start here)'!AV441*2000*453.59/8760/3600*Dispersion!$X$10,0)</f>
        <v>0</v>
      </c>
      <c r="CP441" s="74">
        <f>IF(AND(ISNUMBER('Emissions (start here)'!AV441),ISNUMBER(Dispersion!$X$11)),'Emissions (start here)'!AV441*2000*453.59/8760/3600*Dispersion!$X$11,0)</f>
        <v>0</v>
      </c>
      <c r="CQ441" s="74">
        <f>IF(AND(ISNUMBER('Emissions (start here)'!AW441),ISNUMBER(Dispersion!$Y$8)),'Emissions (start here)'!AW441*453.59/3600*Dispersion!$Y$8,0)</f>
        <v>0</v>
      </c>
      <c r="CR441" s="74">
        <f>IF(AND(ISNUMBER('Emissions (start here)'!AW441),ISNUMBER(Dispersion!$Y$9)),'Emissions (start here)'!AW441*453.59/3600*Dispersion!$Y$9,0)</f>
        <v>0</v>
      </c>
      <c r="CS441" s="74">
        <f>IF(AND(ISNUMBER('Emissions (start here)'!AX441),ISNUMBER(Dispersion!$Y$10)),'Emissions (start here)'!AX441*2000*453.59/8760/3600*Dispersion!$Y$10,0)</f>
        <v>0</v>
      </c>
      <c r="CT441" s="74">
        <f>IF(AND(ISNUMBER('Emissions (start here)'!AX441),ISNUMBER(Dispersion!$Y$11)),'Emissions (start here)'!AX441*2000*453.59/8760/3600*Dispersion!$Y$11,0)</f>
        <v>0</v>
      </c>
      <c r="CU441" s="74">
        <f>IF(AND(ISNUMBER('Emissions (start here)'!AY441),ISNUMBER(Dispersion!$Z$8)),'Emissions (start here)'!AY441*453.59/3600*Dispersion!$Z$8,0)</f>
        <v>0</v>
      </c>
      <c r="CV441" s="74">
        <f>IF(AND(ISNUMBER('Emissions (start here)'!AY441),ISNUMBER(Dispersion!$Z$9)),'Emissions (start here)'!AY441*453.59/3600*Dispersion!$Z$9,0)</f>
        <v>0</v>
      </c>
      <c r="CW441" s="74">
        <f>IF(AND(ISNUMBER('Emissions (start here)'!AZ441),ISNUMBER(Dispersion!$Z$10)),'Emissions (start here)'!AZ441*2000*453.59/8760/3600*Dispersion!$Z$10,0)</f>
        <v>0</v>
      </c>
      <c r="CX441" s="74">
        <f>IF(AND(ISNUMBER('Emissions (start here)'!AZ441),ISNUMBER(Dispersion!$Z$11)),'Emissions (start here)'!AZ441*2000*453.59/8760/3600*Dispersion!$Z$11,0)</f>
        <v>0</v>
      </c>
      <c r="CY441" s="74">
        <f>IF(AND(ISNUMBER('Emissions (start here)'!BA441),ISNUMBER(Dispersion!$AA$8)),'Emissions (start here)'!BA441*453.59/3600*Dispersion!$AA$8,0)</f>
        <v>0</v>
      </c>
      <c r="CZ441" s="74">
        <f>IF(AND(ISNUMBER('Emissions (start here)'!BA441),ISNUMBER(Dispersion!$AA$9)),'Emissions (start here)'!BA441*453.59/3600*Dispersion!$AA$9,0)</f>
        <v>0</v>
      </c>
      <c r="DA441" s="74">
        <f>IF(AND(ISNUMBER('Emissions (start here)'!BB441),ISNUMBER(Dispersion!$AA$10)),'Emissions (start here)'!BB441*2000*453.59/8760/3600*Dispersion!$AA$10,0)</f>
        <v>0</v>
      </c>
      <c r="DB441" s="74">
        <f>IF(AND(ISNUMBER('Emissions (start here)'!BB441),ISNUMBER(Dispersion!$AA$11)),'Emissions (start here)'!BB441*2000*453.59/8760/3600*Dispersion!$AA$11,0)</f>
        <v>0</v>
      </c>
      <c r="DC441" s="74">
        <f>IF(AND(ISNUMBER('Emissions (start here)'!BC441),ISNUMBER(Dispersion!$AB$8)),'Emissions (start here)'!BC441*453.59/3600*Dispersion!$AB$8,0)</f>
        <v>0</v>
      </c>
      <c r="DD441" s="74">
        <f>IF(AND(ISNUMBER('Emissions (start here)'!BC441),ISNUMBER(Dispersion!$AB$9)),'Emissions (start here)'!BC441*453.59/3600*Dispersion!$AB$9,0)</f>
        <v>0</v>
      </c>
      <c r="DE441" s="74">
        <f>IF(AND(ISNUMBER('Emissions (start here)'!BD441),ISNUMBER(Dispersion!$AB$10)),'Emissions (start here)'!BD441*2000*453.59/8760/3600*Dispersion!$AB$10,0)</f>
        <v>0</v>
      </c>
      <c r="DF441" s="74">
        <f>IF(AND(ISNUMBER('Emissions (start here)'!BD441),ISNUMBER(Dispersion!$AB$11)),'Emissions (start here)'!BD441*2000*453.59/8760/3600*Dispersion!$AB$11,0)</f>
        <v>0</v>
      </c>
      <c r="DG441" s="74">
        <f>IF(AND(ISNUMBER('Emissions (start here)'!BE441),ISNUMBER(Dispersion!$AC$8)),'Emissions (start here)'!BE441*453.59/3600*Dispersion!$AC$8,0)</f>
        <v>0</v>
      </c>
      <c r="DH441" s="74">
        <f>IF(AND(ISNUMBER('Emissions (start here)'!BE441),ISNUMBER(Dispersion!$AC$9)),'Emissions (start here)'!BE441*453.59/3600*Dispersion!$AC$9,0)</f>
        <v>0</v>
      </c>
      <c r="DI441" s="74">
        <f>IF(AND(ISNUMBER('Emissions (start here)'!BF441),ISNUMBER(Dispersion!$AC$10)),'Emissions (start here)'!BF441*2000*453.59/8760/3600*Dispersion!$AC$10,0)</f>
        <v>0</v>
      </c>
      <c r="DJ441" s="74">
        <f>IF(AND(ISNUMBER('Emissions (start here)'!BF441),ISNUMBER(Dispersion!$AC$11)),'Emissions (start here)'!BF441*2000*453.59/8760/3600*Dispersion!$AC$11,0)</f>
        <v>0</v>
      </c>
      <c r="DK441" s="74">
        <f>IF(AND(ISNUMBER('Emissions (start here)'!BG441),ISNUMBER(Dispersion!$AD$8)),'Emissions (start here)'!BG441*453.59/3600*Dispersion!$AD$8,0)</f>
        <v>0</v>
      </c>
      <c r="DL441" s="74">
        <f>IF(AND(ISNUMBER('Emissions (start here)'!BG441),ISNUMBER(Dispersion!$AD$9)),'Emissions (start here)'!BG441*453.59/3600*Dispersion!$AD$9,0)</f>
        <v>0</v>
      </c>
      <c r="DM441" s="74">
        <f>IF(AND(ISNUMBER('Emissions (start here)'!BH441),ISNUMBER(Dispersion!$AD$10)),'Emissions (start here)'!BH441*2000*453.59/8760/3600*Dispersion!$AD$10,0)</f>
        <v>0</v>
      </c>
      <c r="DN441" s="74">
        <f>IF(AND(ISNUMBER('Emissions (start here)'!BH441),ISNUMBER(Dispersion!$AD$11)),'Emissions (start here)'!BH441*2000*453.59/8760/3600*Dispersion!$AD$11,0)</f>
        <v>0</v>
      </c>
      <c r="DO441" s="74">
        <f>IF(AND(ISNUMBER('Emissions (start here)'!BI441),ISNUMBER(Dispersion!$AE$8)),'Emissions (start here)'!BI441*453.59/3600*Dispersion!$AE$8,0)</f>
        <v>0</v>
      </c>
      <c r="DP441" s="74">
        <f>IF(AND(ISNUMBER('Emissions (start here)'!BI441),ISNUMBER(Dispersion!$AE$9)),'Emissions (start here)'!BI441*453.59/3600*Dispersion!$AE$9,0)</f>
        <v>0</v>
      </c>
      <c r="DQ441" s="74">
        <f>IF(AND(ISNUMBER('Emissions (start here)'!BJ441),ISNUMBER(Dispersion!$AE$10)),'Emissions (start here)'!BJ441*2000*453.59/8760/3600*Dispersion!$AE$10,0)</f>
        <v>0</v>
      </c>
      <c r="DR441" s="74">
        <f>IF(AND(ISNUMBER('Emissions (start here)'!BJ441),ISNUMBER(Dispersion!$AE$11)),'Emissions (start here)'!BJ441*2000*453.59/8760/3600*Dispersion!$AE$11,0)</f>
        <v>0</v>
      </c>
      <c r="DS441" s="74">
        <f>IF(AND(ISNUMBER('Emissions (start here)'!BK441),ISNUMBER(Dispersion!$AF$8)),'Emissions (start here)'!BK441*453.59/3600*Dispersion!$AF$8,0)</f>
        <v>0</v>
      </c>
      <c r="DT441" s="74">
        <f>IF(AND(ISNUMBER('Emissions (start here)'!BK441),ISNUMBER(Dispersion!$AF$9)),'Emissions (start here)'!BK441*453.59/3600*Dispersion!$AF$9,0)</f>
        <v>0</v>
      </c>
      <c r="DU441" s="74">
        <f>IF(AND(ISNUMBER('Emissions (start here)'!BL441),ISNUMBER(Dispersion!$AF$10)),'Emissions (start here)'!BL441*2000*453.59/8760/3600*Dispersion!$AF$10,0)</f>
        <v>0</v>
      </c>
      <c r="DV441" s="74">
        <f>IF(AND(ISNUMBER('Emissions (start here)'!BL441),ISNUMBER(Dispersion!$AF$11)),'Emissions (start here)'!BL441*2000*453.59/8760/3600*Dispersion!$AF$11,0)</f>
        <v>0</v>
      </c>
      <c r="DW441" s="74">
        <f>IF(AND(ISNUMBER('Emissions (start here)'!BM441),ISNUMBER(Dispersion!$AG$8)),'Emissions (start here)'!BM441*453.59/3600*Dispersion!$AG$8,0)</f>
        <v>0</v>
      </c>
      <c r="DX441" s="74">
        <f>IF(AND(ISNUMBER('Emissions (start here)'!BM441),ISNUMBER(Dispersion!$AG$9)),'Emissions (start here)'!BM441*453.59/3600*Dispersion!$AG$9,0)</f>
        <v>0</v>
      </c>
      <c r="DY441" s="74">
        <f>IF(AND(ISNUMBER('Emissions (start here)'!BN441),ISNUMBER(Dispersion!$AG$10)),'Emissions (start here)'!BN441*2000*453.59/8760/3600*Dispersion!$AG$10,0)</f>
        <v>0</v>
      </c>
      <c r="DZ441" s="74">
        <f>IF(AND(ISNUMBER('Emissions (start here)'!BN441),ISNUMBER(Dispersion!$AG$11)),'Emissions (start here)'!BN441*2000*453.59/8760/3600*Dispersion!$AG$11,0)</f>
        <v>0</v>
      </c>
      <c r="EA441" s="74">
        <f>IF(AND(ISNUMBER('Emissions (start here)'!BO441),ISNUMBER(Dispersion!$AH$8)),'Emissions (start here)'!BO441*453.59/3600*Dispersion!$AH$8,0)</f>
        <v>0</v>
      </c>
      <c r="EB441" s="74">
        <f>IF(AND(ISNUMBER('Emissions (start here)'!BO441),ISNUMBER(Dispersion!$AH$9)),'Emissions (start here)'!BO441*453.59/3600*Dispersion!$AH$9,0)</f>
        <v>0</v>
      </c>
      <c r="EC441" s="74">
        <f>IF(AND(ISNUMBER('Emissions (start here)'!BP441),ISNUMBER(Dispersion!$AH$10)),'Emissions (start here)'!BP441*2000*453.59/8760/3600*Dispersion!$AH$10,0)</f>
        <v>0</v>
      </c>
      <c r="ED441" s="74">
        <f>IF(AND(ISNUMBER('Emissions (start here)'!BP441),ISNUMBER(Dispersion!$AH$11)),'Emissions (start here)'!BP441*2000*453.59/8760/3600*Dispersion!$AH$11,0)</f>
        <v>0</v>
      </c>
      <c r="EE441" s="74">
        <f>IF(AND(ISNUMBER('Emissions (start here)'!BQ441),ISNUMBER(Dispersion!$AI$8)),'Emissions (start here)'!BQ441*453.59/3600*Dispersion!$AI$8,0)</f>
        <v>0</v>
      </c>
      <c r="EF441" s="74">
        <f>IF(AND(ISNUMBER('Emissions (start here)'!BQ441),ISNUMBER(Dispersion!$AI$9)),'Emissions (start here)'!BQ441*453.59/3600*Dispersion!$AI$9,0)</f>
        <v>0</v>
      </c>
      <c r="EG441" s="74">
        <f>IF(AND(ISNUMBER('Emissions (start here)'!BR441),ISNUMBER(Dispersion!$AI$10)),'Emissions (start here)'!BR441*2000*453.59/8760/3600*Dispersion!$AI$10,0)</f>
        <v>0</v>
      </c>
      <c r="EH441" s="74">
        <f>IF(AND(ISNUMBER('Emissions (start here)'!BR441),ISNUMBER(Dispersion!$AI$11)),'Emissions (start here)'!BR441*2000*453.59/8760/3600*Dispersion!$AI$11,0)</f>
        <v>0</v>
      </c>
      <c r="EI441" s="74">
        <f>IF(AND(ISNUMBER('Emissions (start here)'!BS441),ISNUMBER(Dispersion!$AJ$8)),'Emissions (start here)'!BS441*453.59/3600*Dispersion!$AJ$8,0)</f>
        <v>0</v>
      </c>
      <c r="EJ441" s="74">
        <f>IF(AND(ISNUMBER('Emissions (start here)'!BS441),ISNUMBER(Dispersion!$AJ$9)),'Emissions (start here)'!BS441*453.59/3600*Dispersion!$AJ$9,0)</f>
        <v>0</v>
      </c>
      <c r="EK441" s="74">
        <f>IF(AND(ISNUMBER('Emissions (start here)'!BT441),ISNUMBER(Dispersion!$AJ$10)),'Emissions (start here)'!BT441*2000*453.59/8760/3600*Dispersion!$AJ$10,0)</f>
        <v>0</v>
      </c>
      <c r="EL441" s="74">
        <f>IF(AND(ISNUMBER('Emissions (start here)'!BT441),ISNUMBER(Dispersion!$AJ$11)),'Emissions (start here)'!BT441*2000*453.59/8760/3600*Dispersion!$AJ$11,0)</f>
        <v>0</v>
      </c>
      <c r="EM441" s="74">
        <f>IF(AND(ISNUMBER('Emissions (start here)'!BU441),ISNUMBER(Dispersion!$AK$8)),'Emissions (start here)'!BU441*453.59/3600*Dispersion!$AK$8,0)</f>
        <v>0</v>
      </c>
      <c r="EN441" s="74">
        <f>IF(AND(ISNUMBER('Emissions (start here)'!BU441),ISNUMBER(Dispersion!$AK$9)),'Emissions (start here)'!BU441*453.59/3600*Dispersion!$AK$9,0)</f>
        <v>0</v>
      </c>
      <c r="EO441" s="74">
        <f>IF(AND(ISNUMBER('Emissions (start here)'!BV441),ISNUMBER(Dispersion!$AK$10)),'Emissions (start here)'!BV441*2000*453.59/8760/3600*Dispersion!$AK$10,0)</f>
        <v>0</v>
      </c>
      <c r="EP441" s="74">
        <f>IF(AND(ISNUMBER('Emissions (start here)'!BV441),ISNUMBER(Dispersion!$AK$11)),'Emissions (start here)'!BV441*2000*453.59/8760/3600*Dispersion!$AK$11,0)</f>
        <v>0</v>
      </c>
      <c r="EQ441" s="74">
        <f>IF(AND(ISNUMBER('Emissions (start here)'!BW441),ISNUMBER(Dispersion!$AL$8)),'Emissions (start here)'!BW441*453.59/3600*Dispersion!$AL$8,0)</f>
        <v>0</v>
      </c>
      <c r="ER441" s="74">
        <f>IF(AND(ISNUMBER('Emissions (start here)'!BW441),ISNUMBER(Dispersion!$AL$9)),'Emissions (start here)'!BW441*453.59/3600*Dispersion!$AL$9,0)</f>
        <v>0</v>
      </c>
      <c r="ES441" s="74">
        <f>IF(AND(ISNUMBER('Emissions (start here)'!BX441),ISNUMBER(Dispersion!$AL$10)),'Emissions (start here)'!BX441*2000*453.59/8760/3600*Dispersion!$AL$10,0)</f>
        <v>0</v>
      </c>
      <c r="ET441" s="74">
        <f>IF(AND(ISNUMBER('Emissions (start here)'!BX441),ISNUMBER(Dispersion!$AL$11)),'Emissions (start here)'!BX441*2000*453.59/8760/3600*Dispersion!$AL$11,0)</f>
        <v>0</v>
      </c>
      <c r="EU441" s="74">
        <f>IF(AND(ISNUMBER('Emissions (start here)'!BY441),ISNUMBER(Dispersion!$AM$8)),'Emissions (start here)'!BY441*453.59/3600*Dispersion!$AM$8,0)</f>
        <v>0</v>
      </c>
      <c r="EV441" s="74">
        <f>IF(AND(ISNUMBER('Emissions (start here)'!BY441),ISNUMBER(Dispersion!$AM$9)),'Emissions (start here)'!BY441*453.59/3600*Dispersion!$AM$9,0)</f>
        <v>0</v>
      </c>
      <c r="EW441" s="74">
        <f>IF(AND(ISNUMBER('Emissions (start here)'!BZ441),ISNUMBER(Dispersion!$AM$10)),'Emissions (start here)'!BZ441*2000*453.59/8760/3600*Dispersion!$AM$10,0)</f>
        <v>0</v>
      </c>
      <c r="EX441" s="74">
        <f>IF(AND(ISNUMBER('Emissions (start here)'!BZ441),ISNUMBER(Dispersion!$AM$11)),'Emissions (start here)'!BZ441*2000*453.59/8760/3600*Dispersion!$AM$11,0)</f>
        <v>0</v>
      </c>
      <c r="EY441" s="74">
        <f>IF(AND(ISNUMBER('Emissions (start here)'!CA441),ISNUMBER(Dispersion!$AN$8)),'Emissions (start here)'!CA441*453.59/3600*Dispersion!$AN$8,0)</f>
        <v>0</v>
      </c>
      <c r="EZ441" s="74">
        <f>IF(AND(ISNUMBER('Emissions (start here)'!CA441),ISNUMBER(Dispersion!$AN$9)),'Emissions (start here)'!CA441*453.59/3600*Dispersion!$AN$9,0)</f>
        <v>0</v>
      </c>
      <c r="FA441" s="74">
        <f>IF(AND(ISNUMBER('Emissions (start here)'!CB441),ISNUMBER(Dispersion!$AN$10)),'Emissions (start here)'!CB441*2000*453.59/8760/3600*Dispersion!$AN$10,0)</f>
        <v>0</v>
      </c>
      <c r="FB441" s="74">
        <f>IF(AND(ISNUMBER('Emissions (start here)'!CB441),ISNUMBER(Dispersion!$AN$11)),'Emissions (start here)'!CB441*2000*453.59/8760/3600*Dispersion!$AN$11,0)</f>
        <v>0</v>
      </c>
      <c r="FC441" s="74">
        <f>IF(AND(ISNUMBER('Emissions (start here)'!CC441),ISNUMBER(Dispersion!$AO$8)),'Emissions (start here)'!CC441*453.59/3600*Dispersion!$AO$8,0)</f>
        <v>0</v>
      </c>
      <c r="FD441" s="74">
        <f>IF(AND(ISNUMBER('Emissions (start here)'!CC441),ISNUMBER(Dispersion!$AO$9)),'Emissions (start here)'!CC441*453.59/3600*Dispersion!$AO$9,0)</f>
        <v>0</v>
      </c>
      <c r="FE441" s="74">
        <f>IF(AND(ISNUMBER('Emissions (start here)'!CD441),ISNUMBER(Dispersion!$AO$10)),'Emissions (start here)'!CD441*2000*453.59/8760/3600*Dispersion!$AO$10,0)</f>
        <v>0</v>
      </c>
      <c r="FF441" s="74">
        <f>IF(AND(ISNUMBER('Emissions (start here)'!CD441),ISNUMBER(Dispersion!$AO$11)),'Emissions (start here)'!CD441*2000*453.59/8760/3600*Dispersion!$AO$11,0)</f>
        <v>0</v>
      </c>
      <c r="FG441" s="74">
        <f>IF(AND(ISNUMBER('Emissions (start here)'!CE441),ISNUMBER(Dispersion!$AP$8)),'Emissions (start here)'!CE441*453.59/3600*Dispersion!$AP$8,0)</f>
        <v>0</v>
      </c>
      <c r="FH441" s="74">
        <f>IF(AND(ISNUMBER('Emissions (start here)'!CE441),ISNUMBER(Dispersion!$AP$9)),'Emissions (start here)'!CE441*453.59/3600*Dispersion!$AP$9,0)</f>
        <v>0</v>
      </c>
      <c r="FI441" s="74">
        <f>IF(AND(ISNUMBER('Emissions (start here)'!CF441),ISNUMBER(Dispersion!$AP$10)),'Emissions (start here)'!CF441*2000*453.59/8760/3600*Dispersion!$AP$10,0)</f>
        <v>0</v>
      </c>
      <c r="FJ441" s="74">
        <f>IF(AND(ISNUMBER('Emissions (start here)'!CF441),ISNUMBER(Dispersion!$AP$11)),'Emissions (start here)'!CF441*2000*453.59/8760/3600*Dispersion!$AP$11,0)</f>
        <v>0</v>
      </c>
      <c r="FK441" s="74">
        <f>IF(AND(ISNUMBER('Emissions (start here)'!CG441),ISNUMBER(Dispersion!$AQ$8)),'Emissions (start here)'!CG441*453.59/3600*Dispersion!$AQ$8,0)</f>
        <v>0</v>
      </c>
      <c r="FL441" s="74">
        <f>IF(AND(ISNUMBER('Emissions (start here)'!CG441),ISNUMBER(Dispersion!$AQ$9)),'Emissions (start here)'!CG441*453.59/3600*Dispersion!$AQ$9,0)</f>
        <v>0</v>
      </c>
      <c r="FM441" s="74">
        <f>IF(AND(ISNUMBER('Emissions (start here)'!CH441),ISNUMBER(Dispersion!$AQ$10)),'Emissions (start here)'!CH441*2000*453.59/8760/3600*Dispersion!$AQ$10,0)</f>
        <v>0</v>
      </c>
      <c r="FN441" s="74">
        <f>IF(AND(ISNUMBER('Emissions (start here)'!CH441),ISNUMBER(Dispersion!$AQ$11)),'Emissions (start here)'!CH441*2000*453.59/8760/3600*Dispersion!$AQ$11,0)</f>
        <v>0</v>
      </c>
      <c r="FO441" s="74">
        <f>IF(AND(ISNUMBER('Emissions (start here)'!CI441),ISNUMBER(Dispersion!$AR$8)),'Emissions (start here)'!CI441*453.59/3600*Dispersion!$AR$8,0)</f>
        <v>0</v>
      </c>
      <c r="FP441" s="74">
        <f>IF(AND(ISNUMBER('Emissions (start here)'!CI441),ISNUMBER(Dispersion!$AR$9)),'Emissions (start here)'!CI441*453.59/3600*Dispersion!$AR$9,0)</f>
        <v>0</v>
      </c>
      <c r="FQ441" s="74">
        <f>IF(AND(ISNUMBER('Emissions (start here)'!CJ441),ISNUMBER(Dispersion!$AR$10)),'Emissions (start here)'!CJ441*2000*453.59/8760/3600*Dispersion!$AR$10,0)</f>
        <v>0</v>
      </c>
      <c r="FR441" s="74">
        <f>IF(AND(ISNUMBER('Emissions (start here)'!CJ441),ISNUMBER(Dispersion!$AR$11)),'Emissions (start here)'!CJ441*2000*453.59/8760/3600*Dispersion!$AR$11,0)</f>
        <v>0</v>
      </c>
      <c r="FS441" s="74">
        <f>IF(AND(ISNUMBER('Emissions (start here)'!CK441),ISNUMBER(Dispersion!$AS$8)),'Emissions (start here)'!CK441*453.59/3600*Dispersion!$AS$8,0)</f>
        <v>0</v>
      </c>
      <c r="FT441" s="74">
        <f>IF(AND(ISNUMBER('Emissions (start here)'!CK441),ISNUMBER(Dispersion!$AS$9)),'Emissions (start here)'!CK441*453.59/3600*Dispersion!$AS$9,0)</f>
        <v>0</v>
      </c>
      <c r="FU441" s="74">
        <f>IF(AND(ISNUMBER('Emissions (start here)'!CL441),ISNUMBER(Dispersion!$AS$10)),'Emissions (start here)'!CL441*2000*453.59/8760/3600*Dispersion!$AS$10,0)</f>
        <v>0</v>
      </c>
      <c r="FV441" s="74">
        <f>IF(AND(ISNUMBER('Emissions (start here)'!CL441),ISNUMBER(Dispersion!$AS$11)),'Emissions (start here)'!CL441*2000*453.59/8760/3600*Dispersion!$AS$11,0)</f>
        <v>0</v>
      </c>
      <c r="FW441" s="74">
        <f>IF(AND(ISNUMBER('Emissions (start here)'!CM441),ISNUMBER(Dispersion!$AT$8)),'Emissions (start here)'!CM441*453.59/3600*Dispersion!$AT$8,0)</f>
        <v>0</v>
      </c>
      <c r="FX441" s="74">
        <f>IF(AND(ISNUMBER('Emissions (start here)'!CM441),ISNUMBER(Dispersion!$AT$9)),'Emissions (start here)'!CM441*453.59/3600*Dispersion!$AT$9,0)</f>
        <v>0</v>
      </c>
      <c r="FY441" s="74">
        <f>IF(AND(ISNUMBER('Emissions (start here)'!CN441),ISNUMBER(Dispersion!$AT$10)),'Emissions (start here)'!CN441*2000*453.59/8760/3600*Dispersion!$AT$10,0)</f>
        <v>0</v>
      </c>
      <c r="FZ441" s="74">
        <f>IF(AND(ISNUMBER('Emissions (start here)'!CN441),ISNUMBER(Dispersion!$AT$11)),'Emissions (start here)'!CN441*2000*453.59/8760/3600*Dispersion!$AT$11,0)</f>
        <v>0</v>
      </c>
      <c r="GA441" s="74">
        <f>IF(AND(ISNUMBER('Emissions (start here)'!CO441),ISNUMBER(Dispersion!$AU$8)),'Emissions (start here)'!CO441*453.59/3600*Dispersion!$AU$8,0)</f>
        <v>0</v>
      </c>
      <c r="GB441" s="74">
        <f>IF(AND(ISNUMBER('Emissions (start here)'!CO441),ISNUMBER(Dispersion!$AU$9)),'Emissions (start here)'!CO441*453.59/3600*Dispersion!$AU$9,0)</f>
        <v>0</v>
      </c>
      <c r="GC441" s="74">
        <f>IF(AND(ISNUMBER('Emissions (start here)'!CP441),ISNUMBER(Dispersion!$AU$10)),'Emissions (start here)'!CP441*2000*453.59/8760/3600*Dispersion!$AU$10,0)</f>
        <v>0</v>
      </c>
      <c r="GD441" s="74">
        <f>IF(AND(ISNUMBER('Emissions (start here)'!CP441),ISNUMBER(Dispersion!$AU$11)),'Emissions (start here)'!CP441*2000*453.59/8760/3600*Dispersion!$AU$11,0)</f>
        <v>0</v>
      </c>
      <c r="GE441" s="74">
        <f>IF(AND(ISNUMBER('Emissions (start here)'!CQ441),ISNUMBER(Dispersion!$AV$8)),'Emissions (start here)'!CQ441*453.59/3600*Dispersion!$AV$8,0)</f>
        <v>0</v>
      </c>
      <c r="GF441" s="74">
        <f>IF(AND(ISNUMBER('Emissions (start here)'!CQ441),ISNUMBER(Dispersion!$AV$9)),'Emissions (start here)'!CQ441*453.59/3600*Dispersion!$AV$9,0)</f>
        <v>0</v>
      </c>
      <c r="GG441" s="74">
        <f>IF(AND(ISNUMBER('Emissions (start here)'!CR441),ISNUMBER(Dispersion!$AV$10)),'Emissions (start here)'!CR441*2000*453.59/8760/3600*Dispersion!$AV$10,0)</f>
        <v>0</v>
      </c>
      <c r="GH441" s="74">
        <f>IF(AND(ISNUMBER('Emissions (start here)'!CR441),ISNUMBER(Dispersion!$AV$11)),'Emissions (start here)'!CR441*2000*453.59/8760/3600*Dispersion!$AV$11,0)</f>
        <v>0</v>
      </c>
      <c r="GI441" s="74">
        <f>IF(AND(ISNUMBER('Emissions (start here)'!CS441),ISNUMBER(Dispersion!$AW$8)),'Emissions (start here)'!CS441*453.59/3600*Dispersion!$AW$8,0)</f>
        <v>0</v>
      </c>
      <c r="GJ441" s="74">
        <f>IF(AND(ISNUMBER('Emissions (start here)'!CS441),ISNUMBER(Dispersion!$AW$9)),'Emissions (start here)'!CS441*453.59/3600*Dispersion!$AW$9,0)</f>
        <v>0</v>
      </c>
      <c r="GK441" s="74">
        <f>IF(AND(ISNUMBER('Emissions (start here)'!CT441),ISNUMBER(Dispersion!$AW$10)),'Emissions (start here)'!CT441*2000*453.59/8760/3600*Dispersion!$AW$10,0)</f>
        <v>0</v>
      </c>
      <c r="GL441" s="74">
        <f>IF(AND(ISNUMBER('Emissions (start here)'!CT441),ISNUMBER(Dispersion!$AW$11)),'Emissions (start here)'!CT441*2000*453.59/8760/3600*Dispersion!$AW$11,0)</f>
        <v>0</v>
      </c>
      <c r="GM441" s="74">
        <f>IF(AND(ISNUMBER('Emissions (start here)'!CU441),ISNUMBER(Dispersion!$AX$8)),'Emissions (start here)'!CU441*453.59/3600*Dispersion!$AX$8,0)</f>
        <v>0</v>
      </c>
      <c r="GN441" s="74">
        <f>IF(AND(ISNUMBER('Emissions (start here)'!CU441),ISNUMBER(Dispersion!$AX$9)),'Emissions (start here)'!CU441*453.59/3600*Dispersion!$AX$9,0)</f>
        <v>0</v>
      </c>
      <c r="GO441" s="74">
        <f>IF(AND(ISNUMBER('Emissions (start here)'!CV441),ISNUMBER(Dispersion!$AX$10)),'Emissions (start here)'!CV441*2000*453.59/8760/3600*Dispersion!$AX$10,0)</f>
        <v>0</v>
      </c>
      <c r="GP441" s="74">
        <f>IF(AND(ISNUMBER('Emissions (start here)'!CV441),ISNUMBER(Dispersion!$AX$11)),'Emissions (start here)'!CV441*2000*453.59/8760/3600*Dispersion!$AX$11,0)</f>
        <v>0</v>
      </c>
      <c r="GQ441" s="74">
        <f>IF(AND(ISNUMBER('Emissions (start here)'!CW441),ISNUMBER(Dispersion!$AY$8)),'Emissions (start here)'!CW441*453.59/3600*Dispersion!$AY$8,0)</f>
        <v>0</v>
      </c>
      <c r="GR441" s="74">
        <f>IF(AND(ISNUMBER('Emissions (start here)'!CW441),ISNUMBER(Dispersion!$AY$9)),'Emissions (start here)'!CW441*453.59/3600*Dispersion!$AY$9,0)</f>
        <v>0</v>
      </c>
      <c r="GS441" s="74">
        <f>IF(AND(ISNUMBER('Emissions (start here)'!CX441),ISNUMBER(Dispersion!$AY$10)),'Emissions (start here)'!CX441*2000*453.59/8760/3600*Dispersion!$AY$10,0)</f>
        <v>0</v>
      </c>
      <c r="GT441" s="74">
        <f>IF(AND(ISNUMBER('Emissions (start here)'!CX441),ISNUMBER(Dispersion!$AY$11)),'Emissions (start here)'!CX441*2000*453.59/8760/3600*Dispersion!$AY$11,0)</f>
        <v>0</v>
      </c>
      <c r="GU441" s="74">
        <f>IF(AND(ISNUMBER('Emissions (start here)'!CY441),ISNUMBER(Dispersion!$AZ$8)),'Emissions (start here)'!CY441*453.59/3600*Dispersion!$AZ$8,0)</f>
        <v>0</v>
      </c>
      <c r="GV441" s="74">
        <f>IF(AND(ISNUMBER('Emissions (start here)'!CY441),ISNUMBER(Dispersion!$AZ$9)),'Emissions (start here)'!CY441*453.59/3600*Dispersion!$AZ$9,0)</f>
        <v>0</v>
      </c>
      <c r="GW441" s="74">
        <f>IF(AND(ISNUMBER('Emissions (start here)'!CZ441),ISNUMBER(Dispersion!$AZ$10)),'Emissions (start here)'!CZ441*2000*453.59/8760/3600*Dispersion!$AZ$10,0)</f>
        <v>0</v>
      </c>
      <c r="GX441" s="74">
        <f>IF(AND(ISNUMBER('Emissions (start here)'!CZ441),ISNUMBER(Dispersion!$AZ$11)),'Emissions (start here)'!CZ441*2000*453.59/8760/3600*Dispersion!$AZ$11,0)</f>
        <v>0</v>
      </c>
    </row>
    <row r="442" spans="1:206" x14ac:dyDescent="0.2">
      <c r="A442" s="51" t="str">
        <f>'Tox Values'!C442</f>
        <v>96-19-5</v>
      </c>
      <c r="B442" s="94" t="str">
        <f>'Tox Values'!D442</f>
        <v>Trichloropropene, 1,2,3-</v>
      </c>
      <c r="C442" s="96">
        <f t="shared" si="25"/>
        <v>0</v>
      </c>
      <c r="D442" s="74">
        <f t="shared" si="26"/>
        <v>0</v>
      </c>
      <c r="E442" s="74">
        <f t="shared" si="27"/>
        <v>0</v>
      </c>
      <c r="F442" s="99">
        <f t="shared" si="28"/>
        <v>0</v>
      </c>
      <c r="G442" s="97">
        <f>IF(AND(ISNUMBER('Emissions (start here)'!E442),ISNUMBER(Dispersion!$C$8)),'Emissions (start here)'!E442*453.59/3600*Dispersion!$C$8,0)</f>
        <v>0</v>
      </c>
      <c r="H442" s="74">
        <f>IF(AND(ISNUMBER('Emissions (start here)'!E442),ISNUMBER(Dispersion!$C$9)),'Emissions (start here)'!E442*453.59/3600*Dispersion!$C$9,0)</f>
        <v>0</v>
      </c>
      <c r="I442" s="74">
        <f>IF(AND(ISNUMBER('Emissions (start here)'!F442),ISNUMBER(Dispersion!$C$10)),'Emissions (start here)'!F442*2000*453.59/8760/3600*Dispersion!$C$10,0)</f>
        <v>0</v>
      </c>
      <c r="J442" s="74">
        <f>IF(AND(ISNUMBER('Emissions (start here)'!F442),ISNUMBER(Dispersion!$C$11)),'Emissions (start here)'!F442*2000*453.59/8760/3600*Dispersion!$C$11,0)</f>
        <v>0</v>
      </c>
      <c r="K442" s="74">
        <f>IF(AND(ISNUMBER('Emissions (start here)'!G442),ISNUMBER(Dispersion!$D$8)),'Emissions (start here)'!G442*453.59/3600*Dispersion!$D$8,0)</f>
        <v>0</v>
      </c>
      <c r="L442" s="74">
        <f>IF(AND(ISNUMBER('Emissions (start here)'!G442),ISNUMBER(Dispersion!$D$9)),'Emissions (start here)'!G442*453.59/3600*Dispersion!$D$9,0)</f>
        <v>0</v>
      </c>
      <c r="M442" s="74">
        <f>IF(AND(ISNUMBER('Emissions (start here)'!H442),ISNUMBER(Dispersion!$D$10)),'Emissions (start here)'!H442*2000*453.59/8760/3600*Dispersion!$D$10,0)</f>
        <v>0</v>
      </c>
      <c r="N442" s="74">
        <f>IF(AND(ISNUMBER('Emissions (start here)'!H442),ISNUMBER(Dispersion!$D$11)),'Emissions (start here)'!H442*2000*453.59/8760/3600*Dispersion!$D$11,0)</f>
        <v>0</v>
      </c>
      <c r="O442" s="74">
        <f>IF(AND(ISNUMBER('Emissions (start here)'!I442),ISNUMBER(Dispersion!$E$8)),'Emissions (start here)'!I442*453.59/3600*Dispersion!$E$8,0)</f>
        <v>0</v>
      </c>
      <c r="P442" s="74">
        <f>IF(AND(ISNUMBER('Emissions (start here)'!I442),ISNUMBER(Dispersion!$E$9)),'Emissions (start here)'!I442*453.59/3600*Dispersion!$E$9,0)</f>
        <v>0</v>
      </c>
      <c r="Q442" s="74">
        <f>IF(AND(ISNUMBER('Emissions (start here)'!J442),ISNUMBER(Dispersion!$E$10)),'Emissions (start here)'!J442*2000*453.59/8760/3600*Dispersion!$E$10,0)</f>
        <v>0</v>
      </c>
      <c r="R442" s="74">
        <f>IF(AND(ISNUMBER('Emissions (start here)'!J442),ISNUMBER(Dispersion!$E$11)),'Emissions (start here)'!J442*2000*453.59/8760/3600*Dispersion!$E$11,0)</f>
        <v>0</v>
      </c>
      <c r="S442" s="74">
        <f>IF(AND(ISNUMBER('Emissions (start here)'!K442),ISNUMBER(Dispersion!$F$8)),'Emissions (start here)'!K442*453.59/3600*Dispersion!$F$8,0)</f>
        <v>0</v>
      </c>
      <c r="T442" s="74">
        <f>IF(AND(ISNUMBER('Emissions (start here)'!K442),ISNUMBER(Dispersion!$F$9)),'Emissions (start here)'!K442*453.59/3600*Dispersion!$F$9,0)</f>
        <v>0</v>
      </c>
      <c r="U442" s="74">
        <f>IF(AND(ISNUMBER('Emissions (start here)'!L442),ISNUMBER(Dispersion!$F$10)),'Emissions (start here)'!L442*2000*453.59/8760/3600*Dispersion!$F$10,0)</f>
        <v>0</v>
      </c>
      <c r="V442" s="74">
        <f>IF(AND(ISNUMBER('Emissions (start here)'!L442),ISNUMBER(Dispersion!$F$11)),'Emissions (start here)'!L442*2000*453.59/8760/3600*Dispersion!$F$11,0)</f>
        <v>0</v>
      </c>
      <c r="W442" s="74">
        <f>IF(AND(ISNUMBER('Emissions (start here)'!M442),ISNUMBER(Dispersion!$G$8)),'Emissions (start here)'!M442*453.59/3600*Dispersion!$G$8,0)</f>
        <v>0</v>
      </c>
      <c r="X442" s="74">
        <f>IF(AND(ISNUMBER('Emissions (start here)'!M442),ISNUMBER(Dispersion!$G$9)),'Emissions (start here)'!M442*453.59/3600*Dispersion!$G$9,0)</f>
        <v>0</v>
      </c>
      <c r="Y442" s="74">
        <f>IF(AND(ISNUMBER('Emissions (start here)'!N442),ISNUMBER(Dispersion!$G$10)),'Emissions (start here)'!N442*2000*453.59/8760/3600*Dispersion!$G$10,0)</f>
        <v>0</v>
      </c>
      <c r="Z442" s="74">
        <f>IF(AND(ISNUMBER('Emissions (start here)'!N442),ISNUMBER(Dispersion!$G$11)),'Emissions (start here)'!N442*2000*453.59/8760/3600*Dispersion!$G$11,0)</f>
        <v>0</v>
      </c>
      <c r="AA442" s="74">
        <f>IF(AND(ISNUMBER('Emissions (start here)'!O442),ISNUMBER(Dispersion!$H$8)),'Emissions (start here)'!O442*453.59/3600*Dispersion!$H$8,0)</f>
        <v>0</v>
      </c>
      <c r="AB442" s="74">
        <f>IF(AND(ISNUMBER('Emissions (start here)'!O442),ISNUMBER(Dispersion!$H$9)),'Emissions (start here)'!O442*453.59/3600*Dispersion!$H$9,0)</f>
        <v>0</v>
      </c>
      <c r="AC442" s="74">
        <f>IF(AND(ISNUMBER('Emissions (start here)'!P442),ISNUMBER(Dispersion!$H$10)),'Emissions (start here)'!P442*2000*453.59/8760/3600*Dispersion!$H$10,0)</f>
        <v>0</v>
      </c>
      <c r="AD442" s="74">
        <f>IF(AND(ISNUMBER('Emissions (start here)'!P442),ISNUMBER(Dispersion!$H$11)),'Emissions (start here)'!P442*2000*453.59/8760/3600*Dispersion!$H$11,0)</f>
        <v>0</v>
      </c>
      <c r="AE442" s="74">
        <f>IF(AND(ISNUMBER('Emissions (start here)'!Q442),ISNUMBER(Dispersion!$I$8)),'Emissions (start here)'!Q442*453.59/3600*Dispersion!$I$8,0)</f>
        <v>0</v>
      </c>
      <c r="AF442" s="74">
        <f>IF(AND(ISNUMBER('Emissions (start here)'!Q442),ISNUMBER(Dispersion!$I$9)),'Emissions (start here)'!Q442*453.59/3600*Dispersion!$I$9,0)</f>
        <v>0</v>
      </c>
      <c r="AG442" s="74">
        <f>IF(AND(ISNUMBER('Emissions (start here)'!R442),ISNUMBER(Dispersion!$I$10)),'Emissions (start here)'!R442*2000*453.59/8760/3600*Dispersion!$I$10,0)</f>
        <v>0</v>
      </c>
      <c r="AH442" s="74">
        <f>IF(AND(ISNUMBER('Emissions (start here)'!R442),ISNUMBER(Dispersion!$I$11)),'Emissions (start here)'!R442*2000*453.59/8760/3600*Dispersion!$I$11,0)</f>
        <v>0</v>
      </c>
      <c r="AI442" s="74">
        <f>IF(AND(ISNUMBER('Emissions (start here)'!S442),ISNUMBER(Dispersion!$J$8)),'Emissions (start here)'!S442*453.59/3600*Dispersion!$J$8,0)</f>
        <v>0</v>
      </c>
      <c r="AJ442" s="74">
        <f>IF(AND(ISNUMBER('Emissions (start here)'!S442),ISNUMBER(Dispersion!$J$9)),'Emissions (start here)'!S442*453.59/3600*Dispersion!$J$9,0)</f>
        <v>0</v>
      </c>
      <c r="AK442" s="74">
        <f>IF(AND(ISNUMBER('Emissions (start here)'!T442),ISNUMBER(Dispersion!$J$10)),'Emissions (start here)'!T442*2000*453.59/8760/3600*Dispersion!$J$10,0)</f>
        <v>0</v>
      </c>
      <c r="AL442" s="74">
        <f>IF(AND(ISNUMBER('Emissions (start here)'!T442),ISNUMBER(Dispersion!$J$11)),'Emissions (start here)'!T442*2000*453.59/8760/3600*Dispersion!$J$11,0)</f>
        <v>0</v>
      </c>
      <c r="AM442" s="74">
        <f>IF(AND(ISNUMBER('Emissions (start here)'!U442),ISNUMBER(Dispersion!$K$8)),'Emissions (start here)'!U442*453.59/3600*Dispersion!$K$8,0)</f>
        <v>0</v>
      </c>
      <c r="AN442" s="74">
        <f>IF(AND(ISNUMBER('Emissions (start here)'!U442),ISNUMBER(Dispersion!$K$9)),'Emissions (start here)'!U442*453.59/3600*Dispersion!$K$9,0)</f>
        <v>0</v>
      </c>
      <c r="AO442" s="74">
        <f>IF(AND(ISNUMBER('Emissions (start here)'!V442),ISNUMBER(Dispersion!$K$10)),'Emissions (start here)'!V442*2000*453.59/8760/3600*Dispersion!$K$10,0)</f>
        <v>0</v>
      </c>
      <c r="AP442" s="74">
        <f>IF(AND(ISNUMBER('Emissions (start here)'!V442),ISNUMBER(Dispersion!$K$11)),'Emissions (start here)'!V442*2000*453.59/8760/3600*Dispersion!$K$11,0)</f>
        <v>0</v>
      </c>
      <c r="AQ442" s="74">
        <f>IF(AND(ISNUMBER('Emissions (start here)'!W442),ISNUMBER(Dispersion!$L$8)),'Emissions (start here)'!W442*453.59/3600*Dispersion!$L$8,0)</f>
        <v>0</v>
      </c>
      <c r="AR442" s="74">
        <f>IF(AND(ISNUMBER('Emissions (start here)'!W442),ISNUMBER(Dispersion!$L$9)),'Emissions (start here)'!W442*453.59/3600*Dispersion!$L$9,0)</f>
        <v>0</v>
      </c>
      <c r="AS442" s="74">
        <f>IF(AND(ISNUMBER('Emissions (start here)'!X442),ISNUMBER(Dispersion!$L$10)),'Emissions (start here)'!X442*2000*453.59/8760/3600*Dispersion!$L$10,0)</f>
        <v>0</v>
      </c>
      <c r="AT442" s="74">
        <f>IF(AND(ISNUMBER('Emissions (start here)'!X442),ISNUMBER(Dispersion!$L$11)),'Emissions (start here)'!X442*2000*453.59/8760/3600*Dispersion!$L$11,0)</f>
        <v>0</v>
      </c>
      <c r="AU442" s="74">
        <f>IF(AND(ISNUMBER('Emissions (start here)'!Y442),ISNUMBER(Dispersion!$M$8)),'Emissions (start here)'!Y442*453.59/3600*Dispersion!$M$8,0)</f>
        <v>0</v>
      </c>
      <c r="AV442" s="74">
        <f>IF(AND(ISNUMBER('Emissions (start here)'!Y442),ISNUMBER(Dispersion!$M$9)),'Emissions (start here)'!Y442*453.59/3600*Dispersion!$M$9,0)</f>
        <v>0</v>
      </c>
      <c r="AW442" s="74">
        <f>IF(AND(ISNUMBER('Emissions (start here)'!Z442),ISNUMBER(Dispersion!$M$10)),'Emissions (start here)'!Z442*2000*453.59/8760/3600*Dispersion!$M$10,0)</f>
        <v>0</v>
      </c>
      <c r="AX442" s="74">
        <f>IF(AND(ISNUMBER('Emissions (start here)'!Z442),ISNUMBER(Dispersion!$M$11)),'Emissions (start here)'!Z442*2000*453.59/8760/3600*Dispersion!$M$11,0)</f>
        <v>0</v>
      </c>
      <c r="AY442" s="74">
        <f>IF(AND(ISNUMBER('Emissions (start here)'!AA442),ISNUMBER(Dispersion!$N$8)),'Emissions (start here)'!AA442*453.59/3600*Dispersion!$N$8,0)</f>
        <v>0</v>
      </c>
      <c r="AZ442" s="74">
        <f>IF(AND(ISNUMBER('Emissions (start here)'!AA442),ISNUMBER(Dispersion!$N$9)),'Emissions (start here)'!AA442*453.59/3600*Dispersion!$N$9,0)</f>
        <v>0</v>
      </c>
      <c r="BA442" s="74">
        <f>IF(AND(ISNUMBER('Emissions (start here)'!AB442),ISNUMBER(Dispersion!$N$10)),'Emissions (start here)'!AB442*2000*453.59/8760/3600*Dispersion!$N$10,0)</f>
        <v>0</v>
      </c>
      <c r="BB442" s="74">
        <f>IF(AND(ISNUMBER('Emissions (start here)'!AB442),ISNUMBER(Dispersion!$N$11)),'Emissions (start here)'!AB442*2000*453.59/8760/3600*Dispersion!$N$11,0)</f>
        <v>0</v>
      </c>
      <c r="BC442" s="74">
        <f>IF(AND(ISNUMBER('Emissions (start here)'!AC442),ISNUMBER(Dispersion!$O$8)),'Emissions (start here)'!AC442*453.59/3600*Dispersion!$O$8,0)</f>
        <v>0</v>
      </c>
      <c r="BD442" s="74">
        <f>IF(AND(ISNUMBER('Emissions (start here)'!AC442),ISNUMBER(Dispersion!$O$9)),'Emissions (start here)'!AC442*453.59/3600*Dispersion!$O$9,0)</f>
        <v>0</v>
      </c>
      <c r="BE442" s="74">
        <f>IF(AND(ISNUMBER('Emissions (start here)'!AD442),ISNUMBER(Dispersion!$O$10)),'Emissions (start here)'!AD442*2000*453.59/8760/3600*Dispersion!$O$10,0)</f>
        <v>0</v>
      </c>
      <c r="BF442" s="74">
        <f>IF(AND(ISNUMBER('Emissions (start here)'!AD442),ISNUMBER(Dispersion!$O$11)),'Emissions (start here)'!AD442*2000*453.59/8760/3600*Dispersion!$O$11,0)</f>
        <v>0</v>
      </c>
      <c r="BG442" s="74">
        <f>IF(AND(ISNUMBER('Emissions (start here)'!AE442),ISNUMBER(Dispersion!$P$8)),'Emissions (start here)'!AE442*453.59/3600*Dispersion!$P$8,0)</f>
        <v>0</v>
      </c>
      <c r="BH442" s="74">
        <f>IF(AND(ISNUMBER('Emissions (start here)'!AE442),ISNUMBER(Dispersion!$P$9)),'Emissions (start here)'!AE442*453.59/3600*Dispersion!$P$9,0)</f>
        <v>0</v>
      </c>
      <c r="BI442" s="74">
        <f>IF(AND(ISNUMBER('Emissions (start here)'!AF442),ISNUMBER(Dispersion!$P$10)),'Emissions (start here)'!AF442*2000*453.59/8760/3600*Dispersion!$P$10,0)</f>
        <v>0</v>
      </c>
      <c r="BJ442" s="74">
        <f>IF(AND(ISNUMBER('Emissions (start here)'!AF442),ISNUMBER(Dispersion!$P$11)),'Emissions (start here)'!AF442*2000*453.59/8760/3600*Dispersion!$P$11,0)</f>
        <v>0</v>
      </c>
      <c r="BK442" s="74">
        <f>IF(AND(ISNUMBER('Emissions (start here)'!AG442),ISNUMBER(Dispersion!$Q$8)),'Emissions (start here)'!AG442*453.59/3600*Dispersion!$Q$8,0)</f>
        <v>0</v>
      </c>
      <c r="BL442" s="74">
        <f>IF(AND(ISNUMBER('Emissions (start here)'!AG442),ISNUMBER(Dispersion!$Q$9)),'Emissions (start here)'!AG442*453.59/3600*Dispersion!$Q$9,0)</f>
        <v>0</v>
      </c>
      <c r="BM442" s="74">
        <f>IF(AND(ISNUMBER('Emissions (start here)'!AH442),ISNUMBER(Dispersion!$Q$10)),'Emissions (start here)'!AH442*2000*453.59/8760/3600*Dispersion!$Q$10,0)</f>
        <v>0</v>
      </c>
      <c r="BN442" s="74">
        <f>IF(AND(ISNUMBER('Emissions (start here)'!AH442),ISNUMBER(Dispersion!$Q$11)),'Emissions (start here)'!AH442*2000*453.59/8760/3600*Dispersion!$Q$11,0)</f>
        <v>0</v>
      </c>
      <c r="BO442" s="74">
        <f>IF(AND(ISNUMBER('Emissions (start here)'!AI442),ISNUMBER(Dispersion!$R$8)),'Emissions (start here)'!AI442*453.59/3600*Dispersion!$R$8,0)</f>
        <v>0</v>
      </c>
      <c r="BP442" s="74">
        <f>IF(AND(ISNUMBER('Emissions (start here)'!AI442),ISNUMBER(Dispersion!$R$9)),'Emissions (start here)'!AI442*453.59/3600*Dispersion!$R$9,0)</f>
        <v>0</v>
      </c>
      <c r="BQ442" s="74">
        <f>IF(AND(ISNUMBER('Emissions (start here)'!AJ442),ISNUMBER(Dispersion!$R$10)),'Emissions (start here)'!AJ442*2000*453.59/8760/3600*Dispersion!$R$10,0)</f>
        <v>0</v>
      </c>
      <c r="BR442" s="74">
        <f>IF(AND(ISNUMBER('Emissions (start here)'!AJ442),ISNUMBER(Dispersion!$R$11)),'Emissions (start here)'!AJ442*2000*453.59/8760/3600*Dispersion!$R$11,0)</f>
        <v>0</v>
      </c>
      <c r="BS442" s="74">
        <f>IF(AND(ISNUMBER('Emissions (start here)'!AK442),ISNUMBER(Dispersion!$S$8)),'Emissions (start here)'!AK442*453.59/3600*Dispersion!$S$8,0)</f>
        <v>0</v>
      </c>
      <c r="BT442" s="74">
        <f>IF(AND(ISNUMBER('Emissions (start here)'!AK442),ISNUMBER(Dispersion!$S$9)),'Emissions (start here)'!AK442*453.59/3600*Dispersion!$S$9,0)</f>
        <v>0</v>
      </c>
      <c r="BU442" s="74">
        <f>IF(AND(ISNUMBER('Emissions (start here)'!AL442),ISNUMBER(Dispersion!$S$10)),'Emissions (start here)'!AL442*2000*453.59/8760/3600*Dispersion!$S$10,0)</f>
        <v>0</v>
      </c>
      <c r="BV442" s="74">
        <f>IF(AND(ISNUMBER('Emissions (start here)'!AL442),ISNUMBER(Dispersion!$S$11)),'Emissions (start here)'!AL442*2000*453.59/8760/3600*Dispersion!$S$11,0)</f>
        <v>0</v>
      </c>
      <c r="BW442" s="74">
        <f>IF(AND(ISNUMBER('Emissions (start here)'!AM442),ISNUMBER(Dispersion!$T$8)),'Emissions (start here)'!AM442*453.59/3600*Dispersion!$T$8,0)</f>
        <v>0</v>
      </c>
      <c r="BX442" s="74">
        <f>IF(AND(ISNUMBER('Emissions (start here)'!AM442),ISNUMBER(Dispersion!$T$9)),'Emissions (start here)'!AM442*453.59/3600*Dispersion!$T$9,0)</f>
        <v>0</v>
      </c>
      <c r="BY442" s="74">
        <f>IF(AND(ISNUMBER('Emissions (start here)'!AN442),ISNUMBER(Dispersion!$T$10)),'Emissions (start here)'!AN442*2000*453.59/8760/3600*Dispersion!$T$10,0)</f>
        <v>0</v>
      </c>
      <c r="BZ442" s="74">
        <f>IF(AND(ISNUMBER('Emissions (start here)'!AN442),ISNUMBER(Dispersion!$T$11)),'Emissions (start here)'!AN442*2000*453.59/8760/3600*Dispersion!$T$11,0)</f>
        <v>0</v>
      </c>
      <c r="CA442" s="74">
        <f>IF(AND(ISNUMBER('Emissions (start here)'!AO442),ISNUMBER(Dispersion!$U$8)),'Emissions (start here)'!AO442*453.59/3600*Dispersion!$U$8,0)</f>
        <v>0</v>
      </c>
      <c r="CB442" s="74">
        <f>IF(AND(ISNUMBER('Emissions (start here)'!AO442),ISNUMBER(Dispersion!$U$9)),'Emissions (start here)'!AO442*453.59/3600*Dispersion!$U$9,0)</f>
        <v>0</v>
      </c>
      <c r="CC442" s="74">
        <f>IF(AND(ISNUMBER('Emissions (start here)'!AP442),ISNUMBER(Dispersion!$U$10)),'Emissions (start here)'!AP442*2000*453.59/8760/3600*Dispersion!$U$10,0)</f>
        <v>0</v>
      </c>
      <c r="CD442" s="74">
        <f>IF(AND(ISNUMBER('Emissions (start here)'!AP442),ISNUMBER(Dispersion!$U$11)),'Emissions (start here)'!AP442*2000*453.59/8760/3600*Dispersion!$U$11,0)</f>
        <v>0</v>
      </c>
      <c r="CE442" s="74">
        <f>IF(AND(ISNUMBER('Emissions (start here)'!AQ442),ISNUMBER(Dispersion!$V$8)),'Emissions (start here)'!AQ442*453.59/3600*Dispersion!$V$8,0)</f>
        <v>0</v>
      </c>
      <c r="CF442" s="74">
        <f>IF(AND(ISNUMBER('Emissions (start here)'!AQ442),ISNUMBER(Dispersion!$V$9)),'Emissions (start here)'!AQ442*453.59/3600*Dispersion!$V$9,0)</f>
        <v>0</v>
      </c>
      <c r="CG442" s="74">
        <f>IF(AND(ISNUMBER('Emissions (start here)'!AR442),ISNUMBER(Dispersion!$V$10)),'Emissions (start here)'!AR442*2000*453.59/8760/3600*Dispersion!$V$10,0)</f>
        <v>0</v>
      </c>
      <c r="CH442" s="74">
        <f>IF(AND(ISNUMBER('Emissions (start here)'!AR442),ISNUMBER(Dispersion!$V$11)),'Emissions (start here)'!AR442*2000*453.59/8760/3600*Dispersion!$V$11,0)</f>
        <v>0</v>
      </c>
      <c r="CI442" s="74">
        <f>IF(AND(ISNUMBER('Emissions (start here)'!AS442),ISNUMBER(Dispersion!$W$8)),'Emissions (start here)'!AS442*453.59/3600*Dispersion!$W$8,0)</f>
        <v>0</v>
      </c>
      <c r="CJ442" s="74">
        <f>IF(AND(ISNUMBER('Emissions (start here)'!AS442),ISNUMBER(Dispersion!$W$9)),'Emissions (start here)'!AS442*453.59/3600*Dispersion!$W$9,0)</f>
        <v>0</v>
      </c>
      <c r="CK442" s="74">
        <f>IF(AND(ISNUMBER('Emissions (start here)'!AT442),ISNUMBER(Dispersion!$W$10)),'Emissions (start here)'!AT442*2000*453.59/8760/3600*Dispersion!$W$10,0)</f>
        <v>0</v>
      </c>
      <c r="CL442" s="74">
        <f>IF(AND(ISNUMBER('Emissions (start here)'!AT442),ISNUMBER(Dispersion!$W$11)),'Emissions (start here)'!AT442*2000*453.59/8760/3600*Dispersion!$W$11,0)</f>
        <v>0</v>
      </c>
      <c r="CM442" s="74">
        <f>IF(AND(ISNUMBER('Emissions (start here)'!AU442),ISNUMBER(Dispersion!$X$8)),'Emissions (start here)'!AU442*453.59/3600*Dispersion!$X$8,0)</f>
        <v>0</v>
      </c>
      <c r="CN442" s="74">
        <f>IF(AND(ISNUMBER('Emissions (start here)'!AU442),ISNUMBER(Dispersion!$X$9)),'Emissions (start here)'!AU442*453.59/3600*Dispersion!$X$9,0)</f>
        <v>0</v>
      </c>
      <c r="CO442" s="74">
        <f>IF(AND(ISNUMBER('Emissions (start here)'!AV442),ISNUMBER(Dispersion!$X$10)),'Emissions (start here)'!AV442*2000*453.59/8760/3600*Dispersion!$X$10,0)</f>
        <v>0</v>
      </c>
      <c r="CP442" s="74">
        <f>IF(AND(ISNUMBER('Emissions (start here)'!AV442),ISNUMBER(Dispersion!$X$11)),'Emissions (start here)'!AV442*2000*453.59/8760/3600*Dispersion!$X$11,0)</f>
        <v>0</v>
      </c>
      <c r="CQ442" s="74">
        <f>IF(AND(ISNUMBER('Emissions (start here)'!AW442),ISNUMBER(Dispersion!$Y$8)),'Emissions (start here)'!AW442*453.59/3600*Dispersion!$Y$8,0)</f>
        <v>0</v>
      </c>
      <c r="CR442" s="74">
        <f>IF(AND(ISNUMBER('Emissions (start here)'!AW442),ISNUMBER(Dispersion!$Y$9)),'Emissions (start here)'!AW442*453.59/3600*Dispersion!$Y$9,0)</f>
        <v>0</v>
      </c>
      <c r="CS442" s="74">
        <f>IF(AND(ISNUMBER('Emissions (start here)'!AX442),ISNUMBER(Dispersion!$Y$10)),'Emissions (start here)'!AX442*2000*453.59/8760/3600*Dispersion!$Y$10,0)</f>
        <v>0</v>
      </c>
      <c r="CT442" s="74">
        <f>IF(AND(ISNUMBER('Emissions (start here)'!AX442),ISNUMBER(Dispersion!$Y$11)),'Emissions (start here)'!AX442*2000*453.59/8760/3600*Dispersion!$Y$11,0)</f>
        <v>0</v>
      </c>
      <c r="CU442" s="74">
        <f>IF(AND(ISNUMBER('Emissions (start here)'!AY442),ISNUMBER(Dispersion!$Z$8)),'Emissions (start here)'!AY442*453.59/3600*Dispersion!$Z$8,0)</f>
        <v>0</v>
      </c>
      <c r="CV442" s="74">
        <f>IF(AND(ISNUMBER('Emissions (start here)'!AY442),ISNUMBER(Dispersion!$Z$9)),'Emissions (start here)'!AY442*453.59/3600*Dispersion!$Z$9,0)</f>
        <v>0</v>
      </c>
      <c r="CW442" s="74">
        <f>IF(AND(ISNUMBER('Emissions (start here)'!AZ442),ISNUMBER(Dispersion!$Z$10)),'Emissions (start here)'!AZ442*2000*453.59/8760/3600*Dispersion!$Z$10,0)</f>
        <v>0</v>
      </c>
      <c r="CX442" s="74">
        <f>IF(AND(ISNUMBER('Emissions (start here)'!AZ442),ISNUMBER(Dispersion!$Z$11)),'Emissions (start here)'!AZ442*2000*453.59/8760/3600*Dispersion!$Z$11,0)</f>
        <v>0</v>
      </c>
      <c r="CY442" s="74">
        <f>IF(AND(ISNUMBER('Emissions (start here)'!BA442),ISNUMBER(Dispersion!$AA$8)),'Emissions (start here)'!BA442*453.59/3600*Dispersion!$AA$8,0)</f>
        <v>0</v>
      </c>
      <c r="CZ442" s="74">
        <f>IF(AND(ISNUMBER('Emissions (start here)'!BA442),ISNUMBER(Dispersion!$AA$9)),'Emissions (start here)'!BA442*453.59/3600*Dispersion!$AA$9,0)</f>
        <v>0</v>
      </c>
      <c r="DA442" s="74">
        <f>IF(AND(ISNUMBER('Emissions (start here)'!BB442),ISNUMBER(Dispersion!$AA$10)),'Emissions (start here)'!BB442*2000*453.59/8760/3600*Dispersion!$AA$10,0)</f>
        <v>0</v>
      </c>
      <c r="DB442" s="74">
        <f>IF(AND(ISNUMBER('Emissions (start here)'!BB442),ISNUMBER(Dispersion!$AA$11)),'Emissions (start here)'!BB442*2000*453.59/8760/3600*Dispersion!$AA$11,0)</f>
        <v>0</v>
      </c>
      <c r="DC442" s="74">
        <f>IF(AND(ISNUMBER('Emissions (start here)'!BC442),ISNUMBER(Dispersion!$AB$8)),'Emissions (start here)'!BC442*453.59/3600*Dispersion!$AB$8,0)</f>
        <v>0</v>
      </c>
      <c r="DD442" s="74">
        <f>IF(AND(ISNUMBER('Emissions (start here)'!BC442),ISNUMBER(Dispersion!$AB$9)),'Emissions (start here)'!BC442*453.59/3600*Dispersion!$AB$9,0)</f>
        <v>0</v>
      </c>
      <c r="DE442" s="74">
        <f>IF(AND(ISNUMBER('Emissions (start here)'!BD442),ISNUMBER(Dispersion!$AB$10)),'Emissions (start here)'!BD442*2000*453.59/8760/3600*Dispersion!$AB$10,0)</f>
        <v>0</v>
      </c>
      <c r="DF442" s="74">
        <f>IF(AND(ISNUMBER('Emissions (start here)'!BD442),ISNUMBER(Dispersion!$AB$11)),'Emissions (start here)'!BD442*2000*453.59/8760/3600*Dispersion!$AB$11,0)</f>
        <v>0</v>
      </c>
      <c r="DG442" s="74">
        <f>IF(AND(ISNUMBER('Emissions (start here)'!BE442),ISNUMBER(Dispersion!$AC$8)),'Emissions (start here)'!BE442*453.59/3600*Dispersion!$AC$8,0)</f>
        <v>0</v>
      </c>
      <c r="DH442" s="74">
        <f>IF(AND(ISNUMBER('Emissions (start here)'!BE442),ISNUMBER(Dispersion!$AC$9)),'Emissions (start here)'!BE442*453.59/3600*Dispersion!$AC$9,0)</f>
        <v>0</v>
      </c>
      <c r="DI442" s="74">
        <f>IF(AND(ISNUMBER('Emissions (start here)'!BF442),ISNUMBER(Dispersion!$AC$10)),'Emissions (start here)'!BF442*2000*453.59/8760/3600*Dispersion!$AC$10,0)</f>
        <v>0</v>
      </c>
      <c r="DJ442" s="74">
        <f>IF(AND(ISNUMBER('Emissions (start here)'!BF442),ISNUMBER(Dispersion!$AC$11)),'Emissions (start here)'!BF442*2000*453.59/8760/3600*Dispersion!$AC$11,0)</f>
        <v>0</v>
      </c>
      <c r="DK442" s="74">
        <f>IF(AND(ISNUMBER('Emissions (start here)'!BG442),ISNUMBER(Dispersion!$AD$8)),'Emissions (start here)'!BG442*453.59/3600*Dispersion!$AD$8,0)</f>
        <v>0</v>
      </c>
      <c r="DL442" s="74">
        <f>IF(AND(ISNUMBER('Emissions (start here)'!BG442),ISNUMBER(Dispersion!$AD$9)),'Emissions (start here)'!BG442*453.59/3600*Dispersion!$AD$9,0)</f>
        <v>0</v>
      </c>
      <c r="DM442" s="74">
        <f>IF(AND(ISNUMBER('Emissions (start here)'!BH442),ISNUMBER(Dispersion!$AD$10)),'Emissions (start here)'!BH442*2000*453.59/8760/3600*Dispersion!$AD$10,0)</f>
        <v>0</v>
      </c>
      <c r="DN442" s="74">
        <f>IF(AND(ISNUMBER('Emissions (start here)'!BH442),ISNUMBER(Dispersion!$AD$11)),'Emissions (start here)'!BH442*2000*453.59/8760/3600*Dispersion!$AD$11,0)</f>
        <v>0</v>
      </c>
      <c r="DO442" s="74">
        <f>IF(AND(ISNUMBER('Emissions (start here)'!BI442),ISNUMBER(Dispersion!$AE$8)),'Emissions (start here)'!BI442*453.59/3600*Dispersion!$AE$8,0)</f>
        <v>0</v>
      </c>
      <c r="DP442" s="74">
        <f>IF(AND(ISNUMBER('Emissions (start here)'!BI442),ISNUMBER(Dispersion!$AE$9)),'Emissions (start here)'!BI442*453.59/3600*Dispersion!$AE$9,0)</f>
        <v>0</v>
      </c>
      <c r="DQ442" s="74">
        <f>IF(AND(ISNUMBER('Emissions (start here)'!BJ442),ISNUMBER(Dispersion!$AE$10)),'Emissions (start here)'!BJ442*2000*453.59/8760/3600*Dispersion!$AE$10,0)</f>
        <v>0</v>
      </c>
      <c r="DR442" s="74">
        <f>IF(AND(ISNUMBER('Emissions (start here)'!BJ442),ISNUMBER(Dispersion!$AE$11)),'Emissions (start here)'!BJ442*2000*453.59/8760/3600*Dispersion!$AE$11,0)</f>
        <v>0</v>
      </c>
      <c r="DS442" s="74">
        <f>IF(AND(ISNUMBER('Emissions (start here)'!BK442),ISNUMBER(Dispersion!$AF$8)),'Emissions (start here)'!BK442*453.59/3600*Dispersion!$AF$8,0)</f>
        <v>0</v>
      </c>
      <c r="DT442" s="74">
        <f>IF(AND(ISNUMBER('Emissions (start here)'!BK442),ISNUMBER(Dispersion!$AF$9)),'Emissions (start here)'!BK442*453.59/3600*Dispersion!$AF$9,0)</f>
        <v>0</v>
      </c>
      <c r="DU442" s="74">
        <f>IF(AND(ISNUMBER('Emissions (start here)'!BL442),ISNUMBER(Dispersion!$AF$10)),'Emissions (start here)'!BL442*2000*453.59/8760/3600*Dispersion!$AF$10,0)</f>
        <v>0</v>
      </c>
      <c r="DV442" s="74">
        <f>IF(AND(ISNUMBER('Emissions (start here)'!BL442),ISNUMBER(Dispersion!$AF$11)),'Emissions (start here)'!BL442*2000*453.59/8760/3600*Dispersion!$AF$11,0)</f>
        <v>0</v>
      </c>
      <c r="DW442" s="74">
        <f>IF(AND(ISNUMBER('Emissions (start here)'!BM442),ISNUMBER(Dispersion!$AG$8)),'Emissions (start here)'!BM442*453.59/3600*Dispersion!$AG$8,0)</f>
        <v>0</v>
      </c>
      <c r="DX442" s="74">
        <f>IF(AND(ISNUMBER('Emissions (start here)'!BM442),ISNUMBER(Dispersion!$AG$9)),'Emissions (start here)'!BM442*453.59/3600*Dispersion!$AG$9,0)</f>
        <v>0</v>
      </c>
      <c r="DY442" s="74">
        <f>IF(AND(ISNUMBER('Emissions (start here)'!BN442),ISNUMBER(Dispersion!$AG$10)),'Emissions (start here)'!BN442*2000*453.59/8760/3600*Dispersion!$AG$10,0)</f>
        <v>0</v>
      </c>
      <c r="DZ442" s="74">
        <f>IF(AND(ISNUMBER('Emissions (start here)'!BN442),ISNUMBER(Dispersion!$AG$11)),'Emissions (start here)'!BN442*2000*453.59/8760/3600*Dispersion!$AG$11,0)</f>
        <v>0</v>
      </c>
      <c r="EA442" s="74">
        <f>IF(AND(ISNUMBER('Emissions (start here)'!BO442),ISNUMBER(Dispersion!$AH$8)),'Emissions (start here)'!BO442*453.59/3600*Dispersion!$AH$8,0)</f>
        <v>0</v>
      </c>
      <c r="EB442" s="74">
        <f>IF(AND(ISNUMBER('Emissions (start here)'!BO442),ISNUMBER(Dispersion!$AH$9)),'Emissions (start here)'!BO442*453.59/3600*Dispersion!$AH$9,0)</f>
        <v>0</v>
      </c>
      <c r="EC442" s="74">
        <f>IF(AND(ISNUMBER('Emissions (start here)'!BP442),ISNUMBER(Dispersion!$AH$10)),'Emissions (start here)'!BP442*2000*453.59/8760/3600*Dispersion!$AH$10,0)</f>
        <v>0</v>
      </c>
      <c r="ED442" s="74">
        <f>IF(AND(ISNUMBER('Emissions (start here)'!BP442),ISNUMBER(Dispersion!$AH$11)),'Emissions (start here)'!BP442*2000*453.59/8760/3600*Dispersion!$AH$11,0)</f>
        <v>0</v>
      </c>
      <c r="EE442" s="74">
        <f>IF(AND(ISNUMBER('Emissions (start here)'!BQ442),ISNUMBER(Dispersion!$AI$8)),'Emissions (start here)'!BQ442*453.59/3600*Dispersion!$AI$8,0)</f>
        <v>0</v>
      </c>
      <c r="EF442" s="74">
        <f>IF(AND(ISNUMBER('Emissions (start here)'!BQ442),ISNUMBER(Dispersion!$AI$9)),'Emissions (start here)'!BQ442*453.59/3600*Dispersion!$AI$9,0)</f>
        <v>0</v>
      </c>
      <c r="EG442" s="74">
        <f>IF(AND(ISNUMBER('Emissions (start here)'!BR442),ISNUMBER(Dispersion!$AI$10)),'Emissions (start here)'!BR442*2000*453.59/8760/3600*Dispersion!$AI$10,0)</f>
        <v>0</v>
      </c>
      <c r="EH442" s="74">
        <f>IF(AND(ISNUMBER('Emissions (start here)'!BR442),ISNUMBER(Dispersion!$AI$11)),'Emissions (start here)'!BR442*2000*453.59/8760/3600*Dispersion!$AI$11,0)</f>
        <v>0</v>
      </c>
      <c r="EI442" s="74">
        <f>IF(AND(ISNUMBER('Emissions (start here)'!BS442),ISNUMBER(Dispersion!$AJ$8)),'Emissions (start here)'!BS442*453.59/3600*Dispersion!$AJ$8,0)</f>
        <v>0</v>
      </c>
      <c r="EJ442" s="74">
        <f>IF(AND(ISNUMBER('Emissions (start here)'!BS442),ISNUMBER(Dispersion!$AJ$9)),'Emissions (start here)'!BS442*453.59/3600*Dispersion!$AJ$9,0)</f>
        <v>0</v>
      </c>
      <c r="EK442" s="74">
        <f>IF(AND(ISNUMBER('Emissions (start here)'!BT442),ISNUMBER(Dispersion!$AJ$10)),'Emissions (start here)'!BT442*2000*453.59/8760/3600*Dispersion!$AJ$10,0)</f>
        <v>0</v>
      </c>
      <c r="EL442" s="74">
        <f>IF(AND(ISNUMBER('Emissions (start here)'!BT442),ISNUMBER(Dispersion!$AJ$11)),'Emissions (start here)'!BT442*2000*453.59/8760/3600*Dispersion!$AJ$11,0)</f>
        <v>0</v>
      </c>
      <c r="EM442" s="74">
        <f>IF(AND(ISNUMBER('Emissions (start here)'!BU442),ISNUMBER(Dispersion!$AK$8)),'Emissions (start here)'!BU442*453.59/3600*Dispersion!$AK$8,0)</f>
        <v>0</v>
      </c>
      <c r="EN442" s="74">
        <f>IF(AND(ISNUMBER('Emissions (start here)'!BU442),ISNUMBER(Dispersion!$AK$9)),'Emissions (start here)'!BU442*453.59/3600*Dispersion!$AK$9,0)</f>
        <v>0</v>
      </c>
      <c r="EO442" s="74">
        <f>IF(AND(ISNUMBER('Emissions (start here)'!BV442),ISNUMBER(Dispersion!$AK$10)),'Emissions (start here)'!BV442*2000*453.59/8760/3600*Dispersion!$AK$10,0)</f>
        <v>0</v>
      </c>
      <c r="EP442" s="74">
        <f>IF(AND(ISNUMBER('Emissions (start here)'!BV442),ISNUMBER(Dispersion!$AK$11)),'Emissions (start here)'!BV442*2000*453.59/8760/3600*Dispersion!$AK$11,0)</f>
        <v>0</v>
      </c>
      <c r="EQ442" s="74">
        <f>IF(AND(ISNUMBER('Emissions (start here)'!BW442),ISNUMBER(Dispersion!$AL$8)),'Emissions (start here)'!BW442*453.59/3600*Dispersion!$AL$8,0)</f>
        <v>0</v>
      </c>
      <c r="ER442" s="74">
        <f>IF(AND(ISNUMBER('Emissions (start here)'!BW442),ISNUMBER(Dispersion!$AL$9)),'Emissions (start here)'!BW442*453.59/3600*Dispersion!$AL$9,0)</f>
        <v>0</v>
      </c>
      <c r="ES442" s="74">
        <f>IF(AND(ISNUMBER('Emissions (start here)'!BX442),ISNUMBER(Dispersion!$AL$10)),'Emissions (start here)'!BX442*2000*453.59/8760/3600*Dispersion!$AL$10,0)</f>
        <v>0</v>
      </c>
      <c r="ET442" s="74">
        <f>IF(AND(ISNUMBER('Emissions (start here)'!BX442),ISNUMBER(Dispersion!$AL$11)),'Emissions (start here)'!BX442*2000*453.59/8760/3600*Dispersion!$AL$11,0)</f>
        <v>0</v>
      </c>
      <c r="EU442" s="74">
        <f>IF(AND(ISNUMBER('Emissions (start here)'!BY442),ISNUMBER(Dispersion!$AM$8)),'Emissions (start here)'!BY442*453.59/3600*Dispersion!$AM$8,0)</f>
        <v>0</v>
      </c>
      <c r="EV442" s="74">
        <f>IF(AND(ISNUMBER('Emissions (start here)'!BY442),ISNUMBER(Dispersion!$AM$9)),'Emissions (start here)'!BY442*453.59/3600*Dispersion!$AM$9,0)</f>
        <v>0</v>
      </c>
      <c r="EW442" s="74">
        <f>IF(AND(ISNUMBER('Emissions (start here)'!BZ442),ISNUMBER(Dispersion!$AM$10)),'Emissions (start here)'!BZ442*2000*453.59/8760/3600*Dispersion!$AM$10,0)</f>
        <v>0</v>
      </c>
      <c r="EX442" s="74">
        <f>IF(AND(ISNUMBER('Emissions (start here)'!BZ442),ISNUMBER(Dispersion!$AM$11)),'Emissions (start here)'!BZ442*2000*453.59/8760/3600*Dispersion!$AM$11,0)</f>
        <v>0</v>
      </c>
      <c r="EY442" s="74">
        <f>IF(AND(ISNUMBER('Emissions (start here)'!CA442),ISNUMBER(Dispersion!$AN$8)),'Emissions (start here)'!CA442*453.59/3600*Dispersion!$AN$8,0)</f>
        <v>0</v>
      </c>
      <c r="EZ442" s="74">
        <f>IF(AND(ISNUMBER('Emissions (start here)'!CA442),ISNUMBER(Dispersion!$AN$9)),'Emissions (start here)'!CA442*453.59/3600*Dispersion!$AN$9,0)</f>
        <v>0</v>
      </c>
      <c r="FA442" s="74">
        <f>IF(AND(ISNUMBER('Emissions (start here)'!CB442),ISNUMBER(Dispersion!$AN$10)),'Emissions (start here)'!CB442*2000*453.59/8760/3600*Dispersion!$AN$10,0)</f>
        <v>0</v>
      </c>
      <c r="FB442" s="74">
        <f>IF(AND(ISNUMBER('Emissions (start here)'!CB442),ISNUMBER(Dispersion!$AN$11)),'Emissions (start here)'!CB442*2000*453.59/8760/3600*Dispersion!$AN$11,0)</f>
        <v>0</v>
      </c>
      <c r="FC442" s="74">
        <f>IF(AND(ISNUMBER('Emissions (start here)'!CC442),ISNUMBER(Dispersion!$AO$8)),'Emissions (start here)'!CC442*453.59/3600*Dispersion!$AO$8,0)</f>
        <v>0</v>
      </c>
      <c r="FD442" s="74">
        <f>IF(AND(ISNUMBER('Emissions (start here)'!CC442),ISNUMBER(Dispersion!$AO$9)),'Emissions (start here)'!CC442*453.59/3600*Dispersion!$AO$9,0)</f>
        <v>0</v>
      </c>
      <c r="FE442" s="74">
        <f>IF(AND(ISNUMBER('Emissions (start here)'!CD442),ISNUMBER(Dispersion!$AO$10)),'Emissions (start here)'!CD442*2000*453.59/8760/3600*Dispersion!$AO$10,0)</f>
        <v>0</v>
      </c>
      <c r="FF442" s="74">
        <f>IF(AND(ISNUMBER('Emissions (start here)'!CD442),ISNUMBER(Dispersion!$AO$11)),'Emissions (start here)'!CD442*2000*453.59/8760/3600*Dispersion!$AO$11,0)</f>
        <v>0</v>
      </c>
      <c r="FG442" s="74">
        <f>IF(AND(ISNUMBER('Emissions (start here)'!CE442),ISNUMBER(Dispersion!$AP$8)),'Emissions (start here)'!CE442*453.59/3600*Dispersion!$AP$8,0)</f>
        <v>0</v>
      </c>
      <c r="FH442" s="74">
        <f>IF(AND(ISNUMBER('Emissions (start here)'!CE442),ISNUMBER(Dispersion!$AP$9)),'Emissions (start here)'!CE442*453.59/3600*Dispersion!$AP$9,0)</f>
        <v>0</v>
      </c>
      <c r="FI442" s="74">
        <f>IF(AND(ISNUMBER('Emissions (start here)'!CF442),ISNUMBER(Dispersion!$AP$10)),'Emissions (start here)'!CF442*2000*453.59/8760/3600*Dispersion!$AP$10,0)</f>
        <v>0</v>
      </c>
      <c r="FJ442" s="74">
        <f>IF(AND(ISNUMBER('Emissions (start here)'!CF442),ISNUMBER(Dispersion!$AP$11)),'Emissions (start here)'!CF442*2000*453.59/8760/3600*Dispersion!$AP$11,0)</f>
        <v>0</v>
      </c>
      <c r="FK442" s="74">
        <f>IF(AND(ISNUMBER('Emissions (start here)'!CG442),ISNUMBER(Dispersion!$AQ$8)),'Emissions (start here)'!CG442*453.59/3600*Dispersion!$AQ$8,0)</f>
        <v>0</v>
      </c>
      <c r="FL442" s="74">
        <f>IF(AND(ISNUMBER('Emissions (start here)'!CG442),ISNUMBER(Dispersion!$AQ$9)),'Emissions (start here)'!CG442*453.59/3600*Dispersion!$AQ$9,0)</f>
        <v>0</v>
      </c>
      <c r="FM442" s="74">
        <f>IF(AND(ISNUMBER('Emissions (start here)'!CH442),ISNUMBER(Dispersion!$AQ$10)),'Emissions (start here)'!CH442*2000*453.59/8760/3600*Dispersion!$AQ$10,0)</f>
        <v>0</v>
      </c>
      <c r="FN442" s="74">
        <f>IF(AND(ISNUMBER('Emissions (start here)'!CH442),ISNUMBER(Dispersion!$AQ$11)),'Emissions (start here)'!CH442*2000*453.59/8760/3600*Dispersion!$AQ$11,0)</f>
        <v>0</v>
      </c>
      <c r="FO442" s="74">
        <f>IF(AND(ISNUMBER('Emissions (start here)'!CI442),ISNUMBER(Dispersion!$AR$8)),'Emissions (start here)'!CI442*453.59/3600*Dispersion!$AR$8,0)</f>
        <v>0</v>
      </c>
      <c r="FP442" s="74">
        <f>IF(AND(ISNUMBER('Emissions (start here)'!CI442),ISNUMBER(Dispersion!$AR$9)),'Emissions (start here)'!CI442*453.59/3600*Dispersion!$AR$9,0)</f>
        <v>0</v>
      </c>
      <c r="FQ442" s="74">
        <f>IF(AND(ISNUMBER('Emissions (start here)'!CJ442),ISNUMBER(Dispersion!$AR$10)),'Emissions (start here)'!CJ442*2000*453.59/8760/3600*Dispersion!$AR$10,0)</f>
        <v>0</v>
      </c>
      <c r="FR442" s="74">
        <f>IF(AND(ISNUMBER('Emissions (start here)'!CJ442),ISNUMBER(Dispersion!$AR$11)),'Emissions (start here)'!CJ442*2000*453.59/8760/3600*Dispersion!$AR$11,0)</f>
        <v>0</v>
      </c>
      <c r="FS442" s="74">
        <f>IF(AND(ISNUMBER('Emissions (start here)'!CK442),ISNUMBER(Dispersion!$AS$8)),'Emissions (start here)'!CK442*453.59/3600*Dispersion!$AS$8,0)</f>
        <v>0</v>
      </c>
      <c r="FT442" s="74">
        <f>IF(AND(ISNUMBER('Emissions (start here)'!CK442),ISNUMBER(Dispersion!$AS$9)),'Emissions (start here)'!CK442*453.59/3600*Dispersion!$AS$9,0)</f>
        <v>0</v>
      </c>
      <c r="FU442" s="74">
        <f>IF(AND(ISNUMBER('Emissions (start here)'!CL442),ISNUMBER(Dispersion!$AS$10)),'Emissions (start here)'!CL442*2000*453.59/8760/3600*Dispersion!$AS$10,0)</f>
        <v>0</v>
      </c>
      <c r="FV442" s="74">
        <f>IF(AND(ISNUMBER('Emissions (start here)'!CL442),ISNUMBER(Dispersion!$AS$11)),'Emissions (start here)'!CL442*2000*453.59/8760/3600*Dispersion!$AS$11,0)</f>
        <v>0</v>
      </c>
      <c r="FW442" s="74">
        <f>IF(AND(ISNUMBER('Emissions (start here)'!CM442),ISNUMBER(Dispersion!$AT$8)),'Emissions (start here)'!CM442*453.59/3600*Dispersion!$AT$8,0)</f>
        <v>0</v>
      </c>
      <c r="FX442" s="74">
        <f>IF(AND(ISNUMBER('Emissions (start here)'!CM442),ISNUMBER(Dispersion!$AT$9)),'Emissions (start here)'!CM442*453.59/3600*Dispersion!$AT$9,0)</f>
        <v>0</v>
      </c>
      <c r="FY442" s="74">
        <f>IF(AND(ISNUMBER('Emissions (start here)'!CN442),ISNUMBER(Dispersion!$AT$10)),'Emissions (start here)'!CN442*2000*453.59/8760/3600*Dispersion!$AT$10,0)</f>
        <v>0</v>
      </c>
      <c r="FZ442" s="74">
        <f>IF(AND(ISNUMBER('Emissions (start here)'!CN442),ISNUMBER(Dispersion!$AT$11)),'Emissions (start here)'!CN442*2000*453.59/8760/3600*Dispersion!$AT$11,0)</f>
        <v>0</v>
      </c>
      <c r="GA442" s="74">
        <f>IF(AND(ISNUMBER('Emissions (start here)'!CO442),ISNUMBER(Dispersion!$AU$8)),'Emissions (start here)'!CO442*453.59/3600*Dispersion!$AU$8,0)</f>
        <v>0</v>
      </c>
      <c r="GB442" s="74">
        <f>IF(AND(ISNUMBER('Emissions (start here)'!CO442),ISNUMBER(Dispersion!$AU$9)),'Emissions (start here)'!CO442*453.59/3600*Dispersion!$AU$9,0)</f>
        <v>0</v>
      </c>
      <c r="GC442" s="74">
        <f>IF(AND(ISNUMBER('Emissions (start here)'!CP442),ISNUMBER(Dispersion!$AU$10)),'Emissions (start here)'!CP442*2000*453.59/8760/3600*Dispersion!$AU$10,0)</f>
        <v>0</v>
      </c>
      <c r="GD442" s="74">
        <f>IF(AND(ISNUMBER('Emissions (start here)'!CP442),ISNUMBER(Dispersion!$AU$11)),'Emissions (start here)'!CP442*2000*453.59/8760/3600*Dispersion!$AU$11,0)</f>
        <v>0</v>
      </c>
      <c r="GE442" s="74">
        <f>IF(AND(ISNUMBER('Emissions (start here)'!CQ442),ISNUMBER(Dispersion!$AV$8)),'Emissions (start here)'!CQ442*453.59/3600*Dispersion!$AV$8,0)</f>
        <v>0</v>
      </c>
      <c r="GF442" s="74">
        <f>IF(AND(ISNUMBER('Emissions (start here)'!CQ442),ISNUMBER(Dispersion!$AV$9)),'Emissions (start here)'!CQ442*453.59/3600*Dispersion!$AV$9,0)</f>
        <v>0</v>
      </c>
      <c r="GG442" s="74">
        <f>IF(AND(ISNUMBER('Emissions (start here)'!CR442),ISNUMBER(Dispersion!$AV$10)),'Emissions (start here)'!CR442*2000*453.59/8760/3600*Dispersion!$AV$10,0)</f>
        <v>0</v>
      </c>
      <c r="GH442" s="74">
        <f>IF(AND(ISNUMBER('Emissions (start here)'!CR442),ISNUMBER(Dispersion!$AV$11)),'Emissions (start here)'!CR442*2000*453.59/8760/3600*Dispersion!$AV$11,0)</f>
        <v>0</v>
      </c>
      <c r="GI442" s="74">
        <f>IF(AND(ISNUMBER('Emissions (start here)'!CS442),ISNUMBER(Dispersion!$AW$8)),'Emissions (start here)'!CS442*453.59/3600*Dispersion!$AW$8,0)</f>
        <v>0</v>
      </c>
      <c r="GJ442" s="74">
        <f>IF(AND(ISNUMBER('Emissions (start here)'!CS442),ISNUMBER(Dispersion!$AW$9)),'Emissions (start here)'!CS442*453.59/3600*Dispersion!$AW$9,0)</f>
        <v>0</v>
      </c>
      <c r="GK442" s="74">
        <f>IF(AND(ISNUMBER('Emissions (start here)'!CT442),ISNUMBER(Dispersion!$AW$10)),'Emissions (start here)'!CT442*2000*453.59/8760/3600*Dispersion!$AW$10,0)</f>
        <v>0</v>
      </c>
      <c r="GL442" s="74">
        <f>IF(AND(ISNUMBER('Emissions (start here)'!CT442),ISNUMBER(Dispersion!$AW$11)),'Emissions (start here)'!CT442*2000*453.59/8760/3600*Dispersion!$AW$11,0)</f>
        <v>0</v>
      </c>
      <c r="GM442" s="74">
        <f>IF(AND(ISNUMBER('Emissions (start here)'!CU442),ISNUMBER(Dispersion!$AX$8)),'Emissions (start here)'!CU442*453.59/3600*Dispersion!$AX$8,0)</f>
        <v>0</v>
      </c>
      <c r="GN442" s="74">
        <f>IF(AND(ISNUMBER('Emissions (start here)'!CU442),ISNUMBER(Dispersion!$AX$9)),'Emissions (start here)'!CU442*453.59/3600*Dispersion!$AX$9,0)</f>
        <v>0</v>
      </c>
      <c r="GO442" s="74">
        <f>IF(AND(ISNUMBER('Emissions (start here)'!CV442),ISNUMBER(Dispersion!$AX$10)),'Emissions (start here)'!CV442*2000*453.59/8760/3600*Dispersion!$AX$10,0)</f>
        <v>0</v>
      </c>
      <c r="GP442" s="74">
        <f>IF(AND(ISNUMBER('Emissions (start here)'!CV442),ISNUMBER(Dispersion!$AX$11)),'Emissions (start here)'!CV442*2000*453.59/8760/3600*Dispersion!$AX$11,0)</f>
        <v>0</v>
      </c>
      <c r="GQ442" s="74">
        <f>IF(AND(ISNUMBER('Emissions (start here)'!CW442),ISNUMBER(Dispersion!$AY$8)),'Emissions (start here)'!CW442*453.59/3600*Dispersion!$AY$8,0)</f>
        <v>0</v>
      </c>
      <c r="GR442" s="74">
        <f>IF(AND(ISNUMBER('Emissions (start here)'!CW442),ISNUMBER(Dispersion!$AY$9)),'Emissions (start here)'!CW442*453.59/3600*Dispersion!$AY$9,0)</f>
        <v>0</v>
      </c>
      <c r="GS442" s="74">
        <f>IF(AND(ISNUMBER('Emissions (start here)'!CX442),ISNUMBER(Dispersion!$AY$10)),'Emissions (start here)'!CX442*2000*453.59/8760/3600*Dispersion!$AY$10,0)</f>
        <v>0</v>
      </c>
      <c r="GT442" s="74">
        <f>IF(AND(ISNUMBER('Emissions (start here)'!CX442),ISNUMBER(Dispersion!$AY$11)),'Emissions (start here)'!CX442*2000*453.59/8760/3600*Dispersion!$AY$11,0)</f>
        <v>0</v>
      </c>
      <c r="GU442" s="74">
        <f>IF(AND(ISNUMBER('Emissions (start here)'!CY442),ISNUMBER(Dispersion!$AZ$8)),'Emissions (start here)'!CY442*453.59/3600*Dispersion!$AZ$8,0)</f>
        <v>0</v>
      </c>
      <c r="GV442" s="74">
        <f>IF(AND(ISNUMBER('Emissions (start here)'!CY442),ISNUMBER(Dispersion!$AZ$9)),'Emissions (start here)'!CY442*453.59/3600*Dispersion!$AZ$9,0)</f>
        <v>0</v>
      </c>
      <c r="GW442" s="74">
        <f>IF(AND(ISNUMBER('Emissions (start here)'!CZ442),ISNUMBER(Dispersion!$AZ$10)),'Emissions (start here)'!CZ442*2000*453.59/8760/3600*Dispersion!$AZ$10,0)</f>
        <v>0</v>
      </c>
      <c r="GX442" s="74">
        <f>IF(AND(ISNUMBER('Emissions (start here)'!CZ442),ISNUMBER(Dispersion!$AZ$11)),'Emissions (start here)'!CZ442*2000*453.59/8760/3600*Dispersion!$AZ$11,0)</f>
        <v>0</v>
      </c>
    </row>
    <row r="443" spans="1:206" x14ac:dyDescent="0.2">
      <c r="A443" s="51" t="str">
        <f>'Tox Values'!C443</f>
        <v>76-13-1</v>
      </c>
      <c r="B443" s="94" t="str">
        <f>'Tox Values'!D443</f>
        <v>Trichlorotrifluoroethane, 1,1,2- (CFC-13)</v>
      </c>
      <c r="C443" s="96">
        <f t="shared" si="25"/>
        <v>0</v>
      </c>
      <c r="D443" s="74">
        <f t="shared" si="26"/>
        <v>0</v>
      </c>
      <c r="E443" s="74">
        <f t="shared" si="27"/>
        <v>0</v>
      </c>
      <c r="F443" s="99">
        <f t="shared" si="28"/>
        <v>0</v>
      </c>
      <c r="G443" s="97">
        <f>IF(AND(ISNUMBER('Emissions (start here)'!E443),ISNUMBER(Dispersion!$C$8)),'Emissions (start here)'!E443*453.59/3600*Dispersion!$C$8,0)</f>
        <v>0</v>
      </c>
      <c r="H443" s="74">
        <f>IF(AND(ISNUMBER('Emissions (start here)'!E443),ISNUMBER(Dispersion!$C$9)),'Emissions (start here)'!E443*453.59/3600*Dispersion!$C$9,0)</f>
        <v>0</v>
      </c>
      <c r="I443" s="74">
        <f>IF(AND(ISNUMBER('Emissions (start here)'!F443),ISNUMBER(Dispersion!$C$10)),'Emissions (start here)'!F443*2000*453.59/8760/3600*Dispersion!$C$10,0)</f>
        <v>0</v>
      </c>
      <c r="J443" s="74">
        <f>IF(AND(ISNUMBER('Emissions (start here)'!F443),ISNUMBER(Dispersion!$C$11)),'Emissions (start here)'!F443*2000*453.59/8760/3600*Dispersion!$C$11,0)</f>
        <v>0</v>
      </c>
      <c r="K443" s="74">
        <f>IF(AND(ISNUMBER('Emissions (start here)'!G443),ISNUMBER(Dispersion!$D$8)),'Emissions (start here)'!G443*453.59/3600*Dispersion!$D$8,0)</f>
        <v>0</v>
      </c>
      <c r="L443" s="74">
        <f>IF(AND(ISNUMBER('Emissions (start here)'!G443),ISNUMBER(Dispersion!$D$9)),'Emissions (start here)'!G443*453.59/3600*Dispersion!$D$9,0)</f>
        <v>0</v>
      </c>
      <c r="M443" s="74">
        <f>IF(AND(ISNUMBER('Emissions (start here)'!H443),ISNUMBER(Dispersion!$D$10)),'Emissions (start here)'!H443*2000*453.59/8760/3600*Dispersion!$D$10,0)</f>
        <v>0</v>
      </c>
      <c r="N443" s="74">
        <f>IF(AND(ISNUMBER('Emissions (start here)'!H443),ISNUMBER(Dispersion!$D$11)),'Emissions (start here)'!H443*2000*453.59/8760/3600*Dispersion!$D$11,0)</f>
        <v>0</v>
      </c>
      <c r="O443" s="74">
        <f>IF(AND(ISNUMBER('Emissions (start here)'!I443),ISNUMBER(Dispersion!$E$8)),'Emissions (start here)'!I443*453.59/3600*Dispersion!$E$8,0)</f>
        <v>0</v>
      </c>
      <c r="P443" s="74">
        <f>IF(AND(ISNUMBER('Emissions (start here)'!I443),ISNUMBER(Dispersion!$E$9)),'Emissions (start here)'!I443*453.59/3600*Dispersion!$E$9,0)</f>
        <v>0</v>
      </c>
      <c r="Q443" s="74">
        <f>IF(AND(ISNUMBER('Emissions (start here)'!J443),ISNUMBER(Dispersion!$E$10)),'Emissions (start here)'!J443*2000*453.59/8760/3600*Dispersion!$E$10,0)</f>
        <v>0</v>
      </c>
      <c r="R443" s="74">
        <f>IF(AND(ISNUMBER('Emissions (start here)'!J443),ISNUMBER(Dispersion!$E$11)),'Emissions (start here)'!J443*2000*453.59/8760/3600*Dispersion!$E$11,0)</f>
        <v>0</v>
      </c>
      <c r="S443" s="74">
        <f>IF(AND(ISNUMBER('Emissions (start here)'!K443),ISNUMBER(Dispersion!$F$8)),'Emissions (start here)'!K443*453.59/3600*Dispersion!$F$8,0)</f>
        <v>0</v>
      </c>
      <c r="T443" s="74">
        <f>IF(AND(ISNUMBER('Emissions (start here)'!K443),ISNUMBER(Dispersion!$F$9)),'Emissions (start here)'!K443*453.59/3600*Dispersion!$F$9,0)</f>
        <v>0</v>
      </c>
      <c r="U443" s="74">
        <f>IF(AND(ISNUMBER('Emissions (start here)'!L443),ISNUMBER(Dispersion!$F$10)),'Emissions (start here)'!L443*2000*453.59/8760/3600*Dispersion!$F$10,0)</f>
        <v>0</v>
      </c>
      <c r="V443" s="74">
        <f>IF(AND(ISNUMBER('Emissions (start here)'!L443),ISNUMBER(Dispersion!$F$11)),'Emissions (start here)'!L443*2000*453.59/8760/3600*Dispersion!$F$11,0)</f>
        <v>0</v>
      </c>
      <c r="W443" s="74">
        <f>IF(AND(ISNUMBER('Emissions (start here)'!M443),ISNUMBER(Dispersion!$G$8)),'Emissions (start here)'!M443*453.59/3600*Dispersion!$G$8,0)</f>
        <v>0</v>
      </c>
      <c r="X443" s="74">
        <f>IF(AND(ISNUMBER('Emissions (start here)'!M443),ISNUMBER(Dispersion!$G$9)),'Emissions (start here)'!M443*453.59/3600*Dispersion!$G$9,0)</f>
        <v>0</v>
      </c>
      <c r="Y443" s="74">
        <f>IF(AND(ISNUMBER('Emissions (start here)'!N443),ISNUMBER(Dispersion!$G$10)),'Emissions (start here)'!N443*2000*453.59/8760/3600*Dispersion!$G$10,0)</f>
        <v>0</v>
      </c>
      <c r="Z443" s="74">
        <f>IF(AND(ISNUMBER('Emissions (start here)'!N443),ISNUMBER(Dispersion!$G$11)),'Emissions (start here)'!N443*2000*453.59/8760/3600*Dispersion!$G$11,0)</f>
        <v>0</v>
      </c>
      <c r="AA443" s="74">
        <f>IF(AND(ISNUMBER('Emissions (start here)'!O443),ISNUMBER(Dispersion!$H$8)),'Emissions (start here)'!O443*453.59/3600*Dispersion!$H$8,0)</f>
        <v>0</v>
      </c>
      <c r="AB443" s="74">
        <f>IF(AND(ISNUMBER('Emissions (start here)'!O443),ISNUMBER(Dispersion!$H$9)),'Emissions (start here)'!O443*453.59/3600*Dispersion!$H$9,0)</f>
        <v>0</v>
      </c>
      <c r="AC443" s="74">
        <f>IF(AND(ISNUMBER('Emissions (start here)'!P443),ISNUMBER(Dispersion!$H$10)),'Emissions (start here)'!P443*2000*453.59/8760/3600*Dispersion!$H$10,0)</f>
        <v>0</v>
      </c>
      <c r="AD443" s="74">
        <f>IF(AND(ISNUMBER('Emissions (start here)'!P443),ISNUMBER(Dispersion!$H$11)),'Emissions (start here)'!P443*2000*453.59/8760/3600*Dispersion!$H$11,0)</f>
        <v>0</v>
      </c>
      <c r="AE443" s="74">
        <f>IF(AND(ISNUMBER('Emissions (start here)'!Q443),ISNUMBER(Dispersion!$I$8)),'Emissions (start here)'!Q443*453.59/3600*Dispersion!$I$8,0)</f>
        <v>0</v>
      </c>
      <c r="AF443" s="74">
        <f>IF(AND(ISNUMBER('Emissions (start here)'!Q443),ISNUMBER(Dispersion!$I$9)),'Emissions (start here)'!Q443*453.59/3600*Dispersion!$I$9,0)</f>
        <v>0</v>
      </c>
      <c r="AG443" s="74">
        <f>IF(AND(ISNUMBER('Emissions (start here)'!R443),ISNUMBER(Dispersion!$I$10)),'Emissions (start here)'!R443*2000*453.59/8760/3600*Dispersion!$I$10,0)</f>
        <v>0</v>
      </c>
      <c r="AH443" s="74">
        <f>IF(AND(ISNUMBER('Emissions (start here)'!R443),ISNUMBER(Dispersion!$I$11)),'Emissions (start here)'!R443*2000*453.59/8760/3600*Dispersion!$I$11,0)</f>
        <v>0</v>
      </c>
      <c r="AI443" s="74">
        <f>IF(AND(ISNUMBER('Emissions (start here)'!S443),ISNUMBER(Dispersion!$J$8)),'Emissions (start here)'!S443*453.59/3600*Dispersion!$J$8,0)</f>
        <v>0</v>
      </c>
      <c r="AJ443" s="74">
        <f>IF(AND(ISNUMBER('Emissions (start here)'!S443),ISNUMBER(Dispersion!$J$9)),'Emissions (start here)'!S443*453.59/3600*Dispersion!$J$9,0)</f>
        <v>0</v>
      </c>
      <c r="AK443" s="74">
        <f>IF(AND(ISNUMBER('Emissions (start here)'!T443),ISNUMBER(Dispersion!$J$10)),'Emissions (start here)'!T443*2000*453.59/8760/3600*Dispersion!$J$10,0)</f>
        <v>0</v>
      </c>
      <c r="AL443" s="74">
        <f>IF(AND(ISNUMBER('Emissions (start here)'!T443),ISNUMBER(Dispersion!$J$11)),'Emissions (start here)'!T443*2000*453.59/8760/3600*Dispersion!$J$11,0)</f>
        <v>0</v>
      </c>
      <c r="AM443" s="74">
        <f>IF(AND(ISNUMBER('Emissions (start here)'!U443),ISNUMBER(Dispersion!$K$8)),'Emissions (start here)'!U443*453.59/3600*Dispersion!$K$8,0)</f>
        <v>0</v>
      </c>
      <c r="AN443" s="74">
        <f>IF(AND(ISNUMBER('Emissions (start here)'!U443),ISNUMBER(Dispersion!$K$9)),'Emissions (start here)'!U443*453.59/3600*Dispersion!$K$9,0)</f>
        <v>0</v>
      </c>
      <c r="AO443" s="74">
        <f>IF(AND(ISNUMBER('Emissions (start here)'!V443),ISNUMBER(Dispersion!$K$10)),'Emissions (start here)'!V443*2000*453.59/8760/3600*Dispersion!$K$10,0)</f>
        <v>0</v>
      </c>
      <c r="AP443" s="74">
        <f>IF(AND(ISNUMBER('Emissions (start here)'!V443),ISNUMBER(Dispersion!$K$11)),'Emissions (start here)'!V443*2000*453.59/8760/3600*Dispersion!$K$11,0)</f>
        <v>0</v>
      </c>
      <c r="AQ443" s="74">
        <f>IF(AND(ISNUMBER('Emissions (start here)'!W443),ISNUMBER(Dispersion!$L$8)),'Emissions (start here)'!W443*453.59/3600*Dispersion!$L$8,0)</f>
        <v>0</v>
      </c>
      <c r="AR443" s="74">
        <f>IF(AND(ISNUMBER('Emissions (start here)'!W443),ISNUMBER(Dispersion!$L$9)),'Emissions (start here)'!W443*453.59/3600*Dispersion!$L$9,0)</f>
        <v>0</v>
      </c>
      <c r="AS443" s="74">
        <f>IF(AND(ISNUMBER('Emissions (start here)'!X443),ISNUMBER(Dispersion!$L$10)),'Emissions (start here)'!X443*2000*453.59/8760/3600*Dispersion!$L$10,0)</f>
        <v>0</v>
      </c>
      <c r="AT443" s="74">
        <f>IF(AND(ISNUMBER('Emissions (start here)'!X443),ISNUMBER(Dispersion!$L$11)),'Emissions (start here)'!X443*2000*453.59/8760/3600*Dispersion!$L$11,0)</f>
        <v>0</v>
      </c>
      <c r="AU443" s="74">
        <f>IF(AND(ISNUMBER('Emissions (start here)'!Y443),ISNUMBER(Dispersion!$M$8)),'Emissions (start here)'!Y443*453.59/3600*Dispersion!$M$8,0)</f>
        <v>0</v>
      </c>
      <c r="AV443" s="74">
        <f>IF(AND(ISNUMBER('Emissions (start here)'!Y443),ISNUMBER(Dispersion!$M$9)),'Emissions (start here)'!Y443*453.59/3600*Dispersion!$M$9,0)</f>
        <v>0</v>
      </c>
      <c r="AW443" s="74">
        <f>IF(AND(ISNUMBER('Emissions (start here)'!Z443),ISNUMBER(Dispersion!$M$10)),'Emissions (start here)'!Z443*2000*453.59/8760/3600*Dispersion!$M$10,0)</f>
        <v>0</v>
      </c>
      <c r="AX443" s="74">
        <f>IF(AND(ISNUMBER('Emissions (start here)'!Z443),ISNUMBER(Dispersion!$M$11)),'Emissions (start here)'!Z443*2000*453.59/8760/3600*Dispersion!$M$11,0)</f>
        <v>0</v>
      </c>
      <c r="AY443" s="74">
        <f>IF(AND(ISNUMBER('Emissions (start here)'!AA443),ISNUMBER(Dispersion!$N$8)),'Emissions (start here)'!AA443*453.59/3600*Dispersion!$N$8,0)</f>
        <v>0</v>
      </c>
      <c r="AZ443" s="74">
        <f>IF(AND(ISNUMBER('Emissions (start here)'!AA443),ISNUMBER(Dispersion!$N$9)),'Emissions (start here)'!AA443*453.59/3600*Dispersion!$N$9,0)</f>
        <v>0</v>
      </c>
      <c r="BA443" s="74">
        <f>IF(AND(ISNUMBER('Emissions (start here)'!AB443),ISNUMBER(Dispersion!$N$10)),'Emissions (start here)'!AB443*2000*453.59/8760/3600*Dispersion!$N$10,0)</f>
        <v>0</v>
      </c>
      <c r="BB443" s="74">
        <f>IF(AND(ISNUMBER('Emissions (start here)'!AB443),ISNUMBER(Dispersion!$N$11)),'Emissions (start here)'!AB443*2000*453.59/8760/3600*Dispersion!$N$11,0)</f>
        <v>0</v>
      </c>
      <c r="BC443" s="74">
        <f>IF(AND(ISNUMBER('Emissions (start here)'!AC443),ISNUMBER(Dispersion!$O$8)),'Emissions (start here)'!AC443*453.59/3600*Dispersion!$O$8,0)</f>
        <v>0</v>
      </c>
      <c r="BD443" s="74">
        <f>IF(AND(ISNUMBER('Emissions (start here)'!AC443),ISNUMBER(Dispersion!$O$9)),'Emissions (start here)'!AC443*453.59/3600*Dispersion!$O$9,0)</f>
        <v>0</v>
      </c>
      <c r="BE443" s="74">
        <f>IF(AND(ISNUMBER('Emissions (start here)'!AD443),ISNUMBER(Dispersion!$O$10)),'Emissions (start here)'!AD443*2000*453.59/8760/3600*Dispersion!$O$10,0)</f>
        <v>0</v>
      </c>
      <c r="BF443" s="74">
        <f>IF(AND(ISNUMBER('Emissions (start here)'!AD443),ISNUMBER(Dispersion!$O$11)),'Emissions (start here)'!AD443*2000*453.59/8760/3600*Dispersion!$O$11,0)</f>
        <v>0</v>
      </c>
      <c r="BG443" s="74">
        <f>IF(AND(ISNUMBER('Emissions (start here)'!AE443),ISNUMBER(Dispersion!$P$8)),'Emissions (start here)'!AE443*453.59/3600*Dispersion!$P$8,0)</f>
        <v>0</v>
      </c>
      <c r="BH443" s="74">
        <f>IF(AND(ISNUMBER('Emissions (start here)'!AE443),ISNUMBER(Dispersion!$P$9)),'Emissions (start here)'!AE443*453.59/3600*Dispersion!$P$9,0)</f>
        <v>0</v>
      </c>
      <c r="BI443" s="74">
        <f>IF(AND(ISNUMBER('Emissions (start here)'!AF443),ISNUMBER(Dispersion!$P$10)),'Emissions (start here)'!AF443*2000*453.59/8760/3600*Dispersion!$P$10,0)</f>
        <v>0</v>
      </c>
      <c r="BJ443" s="74">
        <f>IF(AND(ISNUMBER('Emissions (start here)'!AF443),ISNUMBER(Dispersion!$P$11)),'Emissions (start here)'!AF443*2000*453.59/8760/3600*Dispersion!$P$11,0)</f>
        <v>0</v>
      </c>
      <c r="BK443" s="74">
        <f>IF(AND(ISNUMBER('Emissions (start here)'!AG443),ISNUMBER(Dispersion!$Q$8)),'Emissions (start here)'!AG443*453.59/3600*Dispersion!$Q$8,0)</f>
        <v>0</v>
      </c>
      <c r="BL443" s="74">
        <f>IF(AND(ISNUMBER('Emissions (start here)'!AG443),ISNUMBER(Dispersion!$Q$9)),'Emissions (start here)'!AG443*453.59/3600*Dispersion!$Q$9,0)</f>
        <v>0</v>
      </c>
      <c r="BM443" s="74">
        <f>IF(AND(ISNUMBER('Emissions (start here)'!AH443),ISNUMBER(Dispersion!$Q$10)),'Emissions (start here)'!AH443*2000*453.59/8760/3600*Dispersion!$Q$10,0)</f>
        <v>0</v>
      </c>
      <c r="BN443" s="74">
        <f>IF(AND(ISNUMBER('Emissions (start here)'!AH443),ISNUMBER(Dispersion!$Q$11)),'Emissions (start here)'!AH443*2000*453.59/8760/3600*Dispersion!$Q$11,0)</f>
        <v>0</v>
      </c>
      <c r="BO443" s="74">
        <f>IF(AND(ISNUMBER('Emissions (start here)'!AI443),ISNUMBER(Dispersion!$R$8)),'Emissions (start here)'!AI443*453.59/3600*Dispersion!$R$8,0)</f>
        <v>0</v>
      </c>
      <c r="BP443" s="74">
        <f>IF(AND(ISNUMBER('Emissions (start here)'!AI443),ISNUMBER(Dispersion!$R$9)),'Emissions (start here)'!AI443*453.59/3600*Dispersion!$R$9,0)</f>
        <v>0</v>
      </c>
      <c r="BQ443" s="74">
        <f>IF(AND(ISNUMBER('Emissions (start here)'!AJ443),ISNUMBER(Dispersion!$R$10)),'Emissions (start here)'!AJ443*2000*453.59/8760/3600*Dispersion!$R$10,0)</f>
        <v>0</v>
      </c>
      <c r="BR443" s="74">
        <f>IF(AND(ISNUMBER('Emissions (start here)'!AJ443),ISNUMBER(Dispersion!$R$11)),'Emissions (start here)'!AJ443*2000*453.59/8760/3600*Dispersion!$R$11,0)</f>
        <v>0</v>
      </c>
      <c r="BS443" s="74">
        <f>IF(AND(ISNUMBER('Emissions (start here)'!AK443),ISNUMBER(Dispersion!$S$8)),'Emissions (start here)'!AK443*453.59/3600*Dispersion!$S$8,0)</f>
        <v>0</v>
      </c>
      <c r="BT443" s="74">
        <f>IF(AND(ISNUMBER('Emissions (start here)'!AK443),ISNUMBER(Dispersion!$S$9)),'Emissions (start here)'!AK443*453.59/3600*Dispersion!$S$9,0)</f>
        <v>0</v>
      </c>
      <c r="BU443" s="74">
        <f>IF(AND(ISNUMBER('Emissions (start here)'!AL443),ISNUMBER(Dispersion!$S$10)),'Emissions (start here)'!AL443*2000*453.59/8760/3600*Dispersion!$S$10,0)</f>
        <v>0</v>
      </c>
      <c r="BV443" s="74">
        <f>IF(AND(ISNUMBER('Emissions (start here)'!AL443),ISNUMBER(Dispersion!$S$11)),'Emissions (start here)'!AL443*2000*453.59/8760/3600*Dispersion!$S$11,0)</f>
        <v>0</v>
      </c>
      <c r="BW443" s="74">
        <f>IF(AND(ISNUMBER('Emissions (start here)'!AM443),ISNUMBER(Dispersion!$T$8)),'Emissions (start here)'!AM443*453.59/3600*Dispersion!$T$8,0)</f>
        <v>0</v>
      </c>
      <c r="BX443" s="74">
        <f>IF(AND(ISNUMBER('Emissions (start here)'!AM443),ISNUMBER(Dispersion!$T$9)),'Emissions (start here)'!AM443*453.59/3600*Dispersion!$T$9,0)</f>
        <v>0</v>
      </c>
      <c r="BY443" s="74">
        <f>IF(AND(ISNUMBER('Emissions (start here)'!AN443),ISNUMBER(Dispersion!$T$10)),'Emissions (start here)'!AN443*2000*453.59/8760/3600*Dispersion!$T$10,0)</f>
        <v>0</v>
      </c>
      <c r="BZ443" s="74">
        <f>IF(AND(ISNUMBER('Emissions (start here)'!AN443),ISNUMBER(Dispersion!$T$11)),'Emissions (start here)'!AN443*2000*453.59/8760/3600*Dispersion!$T$11,0)</f>
        <v>0</v>
      </c>
      <c r="CA443" s="74">
        <f>IF(AND(ISNUMBER('Emissions (start here)'!AO443),ISNUMBER(Dispersion!$U$8)),'Emissions (start here)'!AO443*453.59/3600*Dispersion!$U$8,0)</f>
        <v>0</v>
      </c>
      <c r="CB443" s="74">
        <f>IF(AND(ISNUMBER('Emissions (start here)'!AO443),ISNUMBER(Dispersion!$U$9)),'Emissions (start here)'!AO443*453.59/3600*Dispersion!$U$9,0)</f>
        <v>0</v>
      </c>
      <c r="CC443" s="74">
        <f>IF(AND(ISNUMBER('Emissions (start here)'!AP443),ISNUMBER(Dispersion!$U$10)),'Emissions (start here)'!AP443*2000*453.59/8760/3600*Dispersion!$U$10,0)</f>
        <v>0</v>
      </c>
      <c r="CD443" s="74">
        <f>IF(AND(ISNUMBER('Emissions (start here)'!AP443),ISNUMBER(Dispersion!$U$11)),'Emissions (start here)'!AP443*2000*453.59/8760/3600*Dispersion!$U$11,0)</f>
        <v>0</v>
      </c>
      <c r="CE443" s="74">
        <f>IF(AND(ISNUMBER('Emissions (start here)'!AQ443),ISNUMBER(Dispersion!$V$8)),'Emissions (start here)'!AQ443*453.59/3600*Dispersion!$V$8,0)</f>
        <v>0</v>
      </c>
      <c r="CF443" s="74">
        <f>IF(AND(ISNUMBER('Emissions (start here)'!AQ443),ISNUMBER(Dispersion!$V$9)),'Emissions (start here)'!AQ443*453.59/3600*Dispersion!$V$9,0)</f>
        <v>0</v>
      </c>
      <c r="CG443" s="74">
        <f>IF(AND(ISNUMBER('Emissions (start here)'!AR443),ISNUMBER(Dispersion!$V$10)),'Emissions (start here)'!AR443*2000*453.59/8760/3600*Dispersion!$V$10,0)</f>
        <v>0</v>
      </c>
      <c r="CH443" s="74">
        <f>IF(AND(ISNUMBER('Emissions (start here)'!AR443),ISNUMBER(Dispersion!$V$11)),'Emissions (start here)'!AR443*2000*453.59/8760/3600*Dispersion!$V$11,0)</f>
        <v>0</v>
      </c>
      <c r="CI443" s="74">
        <f>IF(AND(ISNUMBER('Emissions (start here)'!AS443),ISNUMBER(Dispersion!$W$8)),'Emissions (start here)'!AS443*453.59/3600*Dispersion!$W$8,0)</f>
        <v>0</v>
      </c>
      <c r="CJ443" s="74">
        <f>IF(AND(ISNUMBER('Emissions (start here)'!AS443),ISNUMBER(Dispersion!$W$9)),'Emissions (start here)'!AS443*453.59/3600*Dispersion!$W$9,0)</f>
        <v>0</v>
      </c>
      <c r="CK443" s="74">
        <f>IF(AND(ISNUMBER('Emissions (start here)'!AT443),ISNUMBER(Dispersion!$W$10)),'Emissions (start here)'!AT443*2000*453.59/8760/3600*Dispersion!$W$10,0)</f>
        <v>0</v>
      </c>
      <c r="CL443" s="74">
        <f>IF(AND(ISNUMBER('Emissions (start here)'!AT443),ISNUMBER(Dispersion!$W$11)),'Emissions (start here)'!AT443*2000*453.59/8760/3600*Dispersion!$W$11,0)</f>
        <v>0</v>
      </c>
      <c r="CM443" s="74">
        <f>IF(AND(ISNUMBER('Emissions (start here)'!AU443),ISNUMBER(Dispersion!$X$8)),'Emissions (start here)'!AU443*453.59/3600*Dispersion!$X$8,0)</f>
        <v>0</v>
      </c>
      <c r="CN443" s="74">
        <f>IF(AND(ISNUMBER('Emissions (start here)'!AU443),ISNUMBER(Dispersion!$X$9)),'Emissions (start here)'!AU443*453.59/3600*Dispersion!$X$9,0)</f>
        <v>0</v>
      </c>
      <c r="CO443" s="74">
        <f>IF(AND(ISNUMBER('Emissions (start here)'!AV443),ISNUMBER(Dispersion!$X$10)),'Emissions (start here)'!AV443*2000*453.59/8760/3600*Dispersion!$X$10,0)</f>
        <v>0</v>
      </c>
      <c r="CP443" s="74">
        <f>IF(AND(ISNUMBER('Emissions (start here)'!AV443),ISNUMBER(Dispersion!$X$11)),'Emissions (start here)'!AV443*2000*453.59/8760/3600*Dispersion!$X$11,0)</f>
        <v>0</v>
      </c>
      <c r="CQ443" s="74">
        <f>IF(AND(ISNUMBER('Emissions (start here)'!AW443),ISNUMBER(Dispersion!$Y$8)),'Emissions (start here)'!AW443*453.59/3600*Dispersion!$Y$8,0)</f>
        <v>0</v>
      </c>
      <c r="CR443" s="74">
        <f>IF(AND(ISNUMBER('Emissions (start here)'!AW443),ISNUMBER(Dispersion!$Y$9)),'Emissions (start here)'!AW443*453.59/3600*Dispersion!$Y$9,0)</f>
        <v>0</v>
      </c>
      <c r="CS443" s="74">
        <f>IF(AND(ISNUMBER('Emissions (start here)'!AX443),ISNUMBER(Dispersion!$Y$10)),'Emissions (start here)'!AX443*2000*453.59/8760/3600*Dispersion!$Y$10,0)</f>
        <v>0</v>
      </c>
      <c r="CT443" s="74">
        <f>IF(AND(ISNUMBER('Emissions (start here)'!AX443),ISNUMBER(Dispersion!$Y$11)),'Emissions (start here)'!AX443*2000*453.59/8760/3600*Dispersion!$Y$11,0)</f>
        <v>0</v>
      </c>
      <c r="CU443" s="74">
        <f>IF(AND(ISNUMBER('Emissions (start here)'!AY443),ISNUMBER(Dispersion!$Z$8)),'Emissions (start here)'!AY443*453.59/3600*Dispersion!$Z$8,0)</f>
        <v>0</v>
      </c>
      <c r="CV443" s="74">
        <f>IF(AND(ISNUMBER('Emissions (start here)'!AY443),ISNUMBER(Dispersion!$Z$9)),'Emissions (start here)'!AY443*453.59/3600*Dispersion!$Z$9,0)</f>
        <v>0</v>
      </c>
      <c r="CW443" s="74">
        <f>IF(AND(ISNUMBER('Emissions (start here)'!AZ443),ISNUMBER(Dispersion!$Z$10)),'Emissions (start here)'!AZ443*2000*453.59/8760/3600*Dispersion!$Z$10,0)</f>
        <v>0</v>
      </c>
      <c r="CX443" s="74">
        <f>IF(AND(ISNUMBER('Emissions (start here)'!AZ443),ISNUMBER(Dispersion!$Z$11)),'Emissions (start here)'!AZ443*2000*453.59/8760/3600*Dispersion!$Z$11,0)</f>
        <v>0</v>
      </c>
      <c r="CY443" s="74">
        <f>IF(AND(ISNUMBER('Emissions (start here)'!BA443),ISNUMBER(Dispersion!$AA$8)),'Emissions (start here)'!BA443*453.59/3600*Dispersion!$AA$8,0)</f>
        <v>0</v>
      </c>
      <c r="CZ443" s="74">
        <f>IF(AND(ISNUMBER('Emissions (start here)'!BA443),ISNUMBER(Dispersion!$AA$9)),'Emissions (start here)'!BA443*453.59/3600*Dispersion!$AA$9,0)</f>
        <v>0</v>
      </c>
      <c r="DA443" s="74">
        <f>IF(AND(ISNUMBER('Emissions (start here)'!BB443),ISNUMBER(Dispersion!$AA$10)),'Emissions (start here)'!BB443*2000*453.59/8760/3600*Dispersion!$AA$10,0)</f>
        <v>0</v>
      </c>
      <c r="DB443" s="74">
        <f>IF(AND(ISNUMBER('Emissions (start here)'!BB443),ISNUMBER(Dispersion!$AA$11)),'Emissions (start here)'!BB443*2000*453.59/8760/3600*Dispersion!$AA$11,0)</f>
        <v>0</v>
      </c>
      <c r="DC443" s="74">
        <f>IF(AND(ISNUMBER('Emissions (start here)'!BC443),ISNUMBER(Dispersion!$AB$8)),'Emissions (start here)'!BC443*453.59/3600*Dispersion!$AB$8,0)</f>
        <v>0</v>
      </c>
      <c r="DD443" s="74">
        <f>IF(AND(ISNUMBER('Emissions (start here)'!BC443),ISNUMBER(Dispersion!$AB$9)),'Emissions (start here)'!BC443*453.59/3600*Dispersion!$AB$9,0)</f>
        <v>0</v>
      </c>
      <c r="DE443" s="74">
        <f>IF(AND(ISNUMBER('Emissions (start here)'!BD443),ISNUMBER(Dispersion!$AB$10)),'Emissions (start here)'!BD443*2000*453.59/8760/3600*Dispersion!$AB$10,0)</f>
        <v>0</v>
      </c>
      <c r="DF443" s="74">
        <f>IF(AND(ISNUMBER('Emissions (start here)'!BD443),ISNUMBER(Dispersion!$AB$11)),'Emissions (start here)'!BD443*2000*453.59/8760/3600*Dispersion!$AB$11,0)</f>
        <v>0</v>
      </c>
      <c r="DG443" s="74">
        <f>IF(AND(ISNUMBER('Emissions (start here)'!BE443),ISNUMBER(Dispersion!$AC$8)),'Emissions (start here)'!BE443*453.59/3600*Dispersion!$AC$8,0)</f>
        <v>0</v>
      </c>
      <c r="DH443" s="74">
        <f>IF(AND(ISNUMBER('Emissions (start here)'!BE443),ISNUMBER(Dispersion!$AC$9)),'Emissions (start here)'!BE443*453.59/3600*Dispersion!$AC$9,0)</f>
        <v>0</v>
      </c>
      <c r="DI443" s="74">
        <f>IF(AND(ISNUMBER('Emissions (start here)'!BF443),ISNUMBER(Dispersion!$AC$10)),'Emissions (start here)'!BF443*2000*453.59/8760/3600*Dispersion!$AC$10,0)</f>
        <v>0</v>
      </c>
      <c r="DJ443" s="74">
        <f>IF(AND(ISNUMBER('Emissions (start here)'!BF443),ISNUMBER(Dispersion!$AC$11)),'Emissions (start here)'!BF443*2000*453.59/8760/3600*Dispersion!$AC$11,0)</f>
        <v>0</v>
      </c>
      <c r="DK443" s="74">
        <f>IF(AND(ISNUMBER('Emissions (start here)'!BG443),ISNUMBER(Dispersion!$AD$8)),'Emissions (start here)'!BG443*453.59/3600*Dispersion!$AD$8,0)</f>
        <v>0</v>
      </c>
      <c r="DL443" s="74">
        <f>IF(AND(ISNUMBER('Emissions (start here)'!BG443),ISNUMBER(Dispersion!$AD$9)),'Emissions (start here)'!BG443*453.59/3600*Dispersion!$AD$9,0)</f>
        <v>0</v>
      </c>
      <c r="DM443" s="74">
        <f>IF(AND(ISNUMBER('Emissions (start here)'!BH443),ISNUMBER(Dispersion!$AD$10)),'Emissions (start here)'!BH443*2000*453.59/8760/3600*Dispersion!$AD$10,0)</f>
        <v>0</v>
      </c>
      <c r="DN443" s="74">
        <f>IF(AND(ISNUMBER('Emissions (start here)'!BH443),ISNUMBER(Dispersion!$AD$11)),'Emissions (start here)'!BH443*2000*453.59/8760/3600*Dispersion!$AD$11,0)</f>
        <v>0</v>
      </c>
      <c r="DO443" s="74">
        <f>IF(AND(ISNUMBER('Emissions (start here)'!BI443),ISNUMBER(Dispersion!$AE$8)),'Emissions (start here)'!BI443*453.59/3600*Dispersion!$AE$8,0)</f>
        <v>0</v>
      </c>
      <c r="DP443" s="74">
        <f>IF(AND(ISNUMBER('Emissions (start here)'!BI443),ISNUMBER(Dispersion!$AE$9)),'Emissions (start here)'!BI443*453.59/3600*Dispersion!$AE$9,0)</f>
        <v>0</v>
      </c>
      <c r="DQ443" s="74">
        <f>IF(AND(ISNUMBER('Emissions (start here)'!BJ443),ISNUMBER(Dispersion!$AE$10)),'Emissions (start here)'!BJ443*2000*453.59/8760/3600*Dispersion!$AE$10,0)</f>
        <v>0</v>
      </c>
      <c r="DR443" s="74">
        <f>IF(AND(ISNUMBER('Emissions (start here)'!BJ443),ISNUMBER(Dispersion!$AE$11)),'Emissions (start here)'!BJ443*2000*453.59/8760/3600*Dispersion!$AE$11,0)</f>
        <v>0</v>
      </c>
      <c r="DS443" s="74">
        <f>IF(AND(ISNUMBER('Emissions (start here)'!BK443),ISNUMBER(Dispersion!$AF$8)),'Emissions (start here)'!BK443*453.59/3600*Dispersion!$AF$8,0)</f>
        <v>0</v>
      </c>
      <c r="DT443" s="74">
        <f>IF(AND(ISNUMBER('Emissions (start here)'!BK443),ISNUMBER(Dispersion!$AF$9)),'Emissions (start here)'!BK443*453.59/3600*Dispersion!$AF$9,0)</f>
        <v>0</v>
      </c>
      <c r="DU443" s="74">
        <f>IF(AND(ISNUMBER('Emissions (start here)'!BL443),ISNUMBER(Dispersion!$AF$10)),'Emissions (start here)'!BL443*2000*453.59/8760/3600*Dispersion!$AF$10,0)</f>
        <v>0</v>
      </c>
      <c r="DV443" s="74">
        <f>IF(AND(ISNUMBER('Emissions (start here)'!BL443),ISNUMBER(Dispersion!$AF$11)),'Emissions (start here)'!BL443*2000*453.59/8760/3600*Dispersion!$AF$11,0)</f>
        <v>0</v>
      </c>
      <c r="DW443" s="74">
        <f>IF(AND(ISNUMBER('Emissions (start here)'!BM443),ISNUMBER(Dispersion!$AG$8)),'Emissions (start here)'!BM443*453.59/3600*Dispersion!$AG$8,0)</f>
        <v>0</v>
      </c>
      <c r="DX443" s="74">
        <f>IF(AND(ISNUMBER('Emissions (start here)'!BM443),ISNUMBER(Dispersion!$AG$9)),'Emissions (start here)'!BM443*453.59/3600*Dispersion!$AG$9,0)</f>
        <v>0</v>
      </c>
      <c r="DY443" s="74">
        <f>IF(AND(ISNUMBER('Emissions (start here)'!BN443),ISNUMBER(Dispersion!$AG$10)),'Emissions (start here)'!BN443*2000*453.59/8760/3600*Dispersion!$AG$10,0)</f>
        <v>0</v>
      </c>
      <c r="DZ443" s="74">
        <f>IF(AND(ISNUMBER('Emissions (start here)'!BN443),ISNUMBER(Dispersion!$AG$11)),'Emissions (start here)'!BN443*2000*453.59/8760/3600*Dispersion!$AG$11,0)</f>
        <v>0</v>
      </c>
      <c r="EA443" s="74">
        <f>IF(AND(ISNUMBER('Emissions (start here)'!BO443),ISNUMBER(Dispersion!$AH$8)),'Emissions (start here)'!BO443*453.59/3600*Dispersion!$AH$8,0)</f>
        <v>0</v>
      </c>
      <c r="EB443" s="74">
        <f>IF(AND(ISNUMBER('Emissions (start here)'!BO443),ISNUMBER(Dispersion!$AH$9)),'Emissions (start here)'!BO443*453.59/3600*Dispersion!$AH$9,0)</f>
        <v>0</v>
      </c>
      <c r="EC443" s="74">
        <f>IF(AND(ISNUMBER('Emissions (start here)'!BP443),ISNUMBER(Dispersion!$AH$10)),'Emissions (start here)'!BP443*2000*453.59/8760/3600*Dispersion!$AH$10,0)</f>
        <v>0</v>
      </c>
      <c r="ED443" s="74">
        <f>IF(AND(ISNUMBER('Emissions (start here)'!BP443),ISNUMBER(Dispersion!$AH$11)),'Emissions (start here)'!BP443*2000*453.59/8760/3600*Dispersion!$AH$11,0)</f>
        <v>0</v>
      </c>
      <c r="EE443" s="74">
        <f>IF(AND(ISNUMBER('Emissions (start here)'!BQ443),ISNUMBER(Dispersion!$AI$8)),'Emissions (start here)'!BQ443*453.59/3600*Dispersion!$AI$8,0)</f>
        <v>0</v>
      </c>
      <c r="EF443" s="74">
        <f>IF(AND(ISNUMBER('Emissions (start here)'!BQ443),ISNUMBER(Dispersion!$AI$9)),'Emissions (start here)'!BQ443*453.59/3600*Dispersion!$AI$9,0)</f>
        <v>0</v>
      </c>
      <c r="EG443" s="74">
        <f>IF(AND(ISNUMBER('Emissions (start here)'!BR443),ISNUMBER(Dispersion!$AI$10)),'Emissions (start here)'!BR443*2000*453.59/8760/3600*Dispersion!$AI$10,0)</f>
        <v>0</v>
      </c>
      <c r="EH443" s="74">
        <f>IF(AND(ISNUMBER('Emissions (start here)'!BR443),ISNUMBER(Dispersion!$AI$11)),'Emissions (start here)'!BR443*2000*453.59/8760/3600*Dispersion!$AI$11,0)</f>
        <v>0</v>
      </c>
      <c r="EI443" s="74">
        <f>IF(AND(ISNUMBER('Emissions (start here)'!BS443),ISNUMBER(Dispersion!$AJ$8)),'Emissions (start here)'!BS443*453.59/3600*Dispersion!$AJ$8,0)</f>
        <v>0</v>
      </c>
      <c r="EJ443" s="74">
        <f>IF(AND(ISNUMBER('Emissions (start here)'!BS443),ISNUMBER(Dispersion!$AJ$9)),'Emissions (start here)'!BS443*453.59/3600*Dispersion!$AJ$9,0)</f>
        <v>0</v>
      </c>
      <c r="EK443" s="74">
        <f>IF(AND(ISNUMBER('Emissions (start here)'!BT443),ISNUMBER(Dispersion!$AJ$10)),'Emissions (start here)'!BT443*2000*453.59/8760/3600*Dispersion!$AJ$10,0)</f>
        <v>0</v>
      </c>
      <c r="EL443" s="74">
        <f>IF(AND(ISNUMBER('Emissions (start here)'!BT443),ISNUMBER(Dispersion!$AJ$11)),'Emissions (start here)'!BT443*2000*453.59/8760/3600*Dispersion!$AJ$11,0)</f>
        <v>0</v>
      </c>
      <c r="EM443" s="74">
        <f>IF(AND(ISNUMBER('Emissions (start here)'!BU443),ISNUMBER(Dispersion!$AK$8)),'Emissions (start here)'!BU443*453.59/3600*Dispersion!$AK$8,0)</f>
        <v>0</v>
      </c>
      <c r="EN443" s="74">
        <f>IF(AND(ISNUMBER('Emissions (start here)'!BU443),ISNUMBER(Dispersion!$AK$9)),'Emissions (start here)'!BU443*453.59/3600*Dispersion!$AK$9,0)</f>
        <v>0</v>
      </c>
      <c r="EO443" s="74">
        <f>IF(AND(ISNUMBER('Emissions (start here)'!BV443),ISNUMBER(Dispersion!$AK$10)),'Emissions (start here)'!BV443*2000*453.59/8760/3600*Dispersion!$AK$10,0)</f>
        <v>0</v>
      </c>
      <c r="EP443" s="74">
        <f>IF(AND(ISNUMBER('Emissions (start here)'!BV443),ISNUMBER(Dispersion!$AK$11)),'Emissions (start here)'!BV443*2000*453.59/8760/3600*Dispersion!$AK$11,0)</f>
        <v>0</v>
      </c>
      <c r="EQ443" s="74">
        <f>IF(AND(ISNUMBER('Emissions (start here)'!BW443),ISNUMBER(Dispersion!$AL$8)),'Emissions (start here)'!BW443*453.59/3600*Dispersion!$AL$8,0)</f>
        <v>0</v>
      </c>
      <c r="ER443" s="74">
        <f>IF(AND(ISNUMBER('Emissions (start here)'!BW443),ISNUMBER(Dispersion!$AL$9)),'Emissions (start here)'!BW443*453.59/3600*Dispersion!$AL$9,0)</f>
        <v>0</v>
      </c>
      <c r="ES443" s="74">
        <f>IF(AND(ISNUMBER('Emissions (start here)'!BX443),ISNUMBER(Dispersion!$AL$10)),'Emissions (start here)'!BX443*2000*453.59/8760/3600*Dispersion!$AL$10,0)</f>
        <v>0</v>
      </c>
      <c r="ET443" s="74">
        <f>IF(AND(ISNUMBER('Emissions (start here)'!BX443),ISNUMBER(Dispersion!$AL$11)),'Emissions (start here)'!BX443*2000*453.59/8760/3600*Dispersion!$AL$11,0)</f>
        <v>0</v>
      </c>
      <c r="EU443" s="74">
        <f>IF(AND(ISNUMBER('Emissions (start here)'!BY443),ISNUMBER(Dispersion!$AM$8)),'Emissions (start here)'!BY443*453.59/3600*Dispersion!$AM$8,0)</f>
        <v>0</v>
      </c>
      <c r="EV443" s="74">
        <f>IF(AND(ISNUMBER('Emissions (start here)'!BY443),ISNUMBER(Dispersion!$AM$9)),'Emissions (start here)'!BY443*453.59/3600*Dispersion!$AM$9,0)</f>
        <v>0</v>
      </c>
      <c r="EW443" s="74">
        <f>IF(AND(ISNUMBER('Emissions (start here)'!BZ443),ISNUMBER(Dispersion!$AM$10)),'Emissions (start here)'!BZ443*2000*453.59/8760/3600*Dispersion!$AM$10,0)</f>
        <v>0</v>
      </c>
      <c r="EX443" s="74">
        <f>IF(AND(ISNUMBER('Emissions (start here)'!BZ443),ISNUMBER(Dispersion!$AM$11)),'Emissions (start here)'!BZ443*2000*453.59/8760/3600*Dispersion!$AM$11,0)</f>
        <v>0</v>
      </c>
      <c r="EY443" s="74">
        <f>IF(AND(ISNUMBER('Emissions (start here)'!CA443),ISNUMBER(Dispersion!$AN$8)),'Emissions (start here)'!CA443*453.59/3600*Dispersion!$AN$8,0)</f>
        <v>0</v>
      </c>
      <c r="EZ443" s="74">
        <f>IF(AND(ISNUMBER('Emissions (start here)'!CA443),ISNUMBER(Dispersion!$AN$9)),'Emissions (start here)'!CA443*453.59/3600*Dispersion!$AN$9,0)</f>
        <v>0</v>
      </c>
      <c r="FA443" s="74">
        <f>IF(AND(ISNUMBER('Emissions (start here)'!CB443),ISNUMBER(Dispersion!$AN$10)),'Emissions (start here)'!CB443*2000*453.59/8760/3600*Dispersion!$AN$10,0)</f>
        <v>0</v>
      </c>
      <c r="FB443" s="74">
        <f>IF(AND(ISNUMBER('Emissions (start here)'!CB443),ISNUMBER(Dispersion!$AN$11)),'Emissions (start here)'!CB443*2000*453.59/8760/3600*Dispersion!$AN$11,0)</f>
        <v>0</v>
      </c>
      <c r="FC443" s="74">
        <f>IF(AND(ISNUMBER('Emissions (start here)'!CC443),ISNUMBER(Dispersion!$AO$8)),'Emissions (start here)'!CC443*453.59/3600*Dispersion!$AO$8,0)</f>
        <v>0</v>
      </c>
      <c r="FD443" s="74">
        <f>IF(AND(ISNUMBER('Emissions (start here)'!CC443),ISNUMBER(Dispersion!$AO$9)),'Emissions (start here)'!CC443*453.59/3600*Dispersion!$AO$9,0)</f>
        <v>0</v>
      </c>
      <c r="FE443" s="74">
        <f>IF(AND(ISNUMBER('Emissions (start here)'!CD443),ISNUMBER(Dispersion!$AO$10)),'Emissions (start here)'!CD443*2000*453.59/8760/3600*Dispersion!$AO$10,0)</f>
        <v>0</v>
      </c>
      <c r="FF443" s="74">
        <f>IF(AND(ISNUMBER('Emissions (start here)'!CD443),ISNUMBER(Dispersion!$AO$11)),'Emissions (start here)'!CD443*2000*453.59/8760/3600*Dispersion!$AO$11,0)</f>
        <v>0</v>
      </c>
      <c r="FG443" s="74">
        <f>IF(AND(ISNUMBER('Emissions (start here)'!CE443),ISNUMBER(Dispersion!$AP$8)),'Emissions (start here)'!CE443*453.59/3600*Dispersion!$AP$8,0)</f>
        <v>0</v>
      </c>
      <c r="FH443" s="74">
        <f>IF(AND(ISNUMBER('Emissions (start here)'!CE443),ISNUMBER(Dispersion!$AP$9)),'Emissions (start here)'!CE443*453.59/3600*Dispersion!$AP$9,0)</f>
        <v>0</v>
      </c>
      <c r="FI443" s="74">
        <f>IF(AND(ISNUMBER('Emissions (start here)'!CF443),ISNUMBER(Dispersion!$AP$10)),'Emissions (start here)'!CF443*2000*453.59/8760/3600*Dispersion!$AP$10,0)</f>
        <v>0</v>
      </c>
      <c r="FJ443" s="74">
        <f>IF(AND(ISNUMBER('Emissions (start here)'!CF443),ISNUMBER(Dispersion!$AP$11)),'Emissions (start here)'!CF443*2000*453.59/8760/3600*Dispersion!$AP$11,0)</f>
        <v>0</v>
      </c>
      <c r="FK443" s="74">
        <f>IF(AND(ISNUMBER('Emissions (start here)'!CG443),ISNUMBER(Dispersion!$AQ$8)),'Emissions (start here)'!CG443*453.59/3600*Dispersion!$AQ$8,0)</f>
        <v>0</v>
      </c>
      <c r="FL443" s="74">
        <f>IF(AND(ISNUMBER('Emissions (start here)'!CG443),ISNUMBER(Dispersion!$AQ$9)),'Emissions (start here)'!CG443*453.59/3600*Dispersion!$AQ$9,0)</f>
        <v>0</v>
      </c>
      <c r="FM443" s="74">
        <f>IF(AND(ISNUMBER('Emissions (start here)'!CH443),ISNUMBER(Dispersion!$AQ$10)),'Emissions (start here)'!CH443*2000*453.59/8760/3600*Dispersion!$AQ$10,0)</f>
        <v>0</v>
      </c>
      <c r="FN443" s="74">
        <f>IF(AND(ISNUMBER('Emissions (start here)'!CH443),ISNUMBER(Dispersion!$AQ$11)),'Emissions (start here)'!CH443*2000*453.59/8760/3600*Dispersion!$AQ$11,0)</f>
        <v>0</v>
      </c>
      <c r="FO443" s="74">
        <f>IF(AND(ISNUMBER('Emissions (start here)'!CI443),ISNUMBER(Dispersion!$AR$8)),'Emissions (start here)'!CI443*453.59/3600*Dispersion!$AR$8,0)</f>
        <v>0</v>
      </c>
      <c r="FP443" s="74">
        <f>IF(AND(ISNUMBER('Emissions (start here)'!CI443),ISNUMBER(Dispersion!$AR$9)),'Emissions (start here)'!CI443*453.59/3600*Dispersion!$AR$9,0)</f>
        <v>0</v>
      </c>
      <c r="FQ443" s="74">
        <f>IF(AND(ISNUMBER('Emissions (start here)'!CJ443),ISNUMBER(Dispersion!$AR$10)),'Emissions (start here)'!CJ443*2000*453.59/8760/3600*Dispersion!$AR$10,0)</f>
        <v>0</v>
      </c>
      <c r="FR443" s="74">
        <f>IF(AND(ISNUMBER('Emissions (start here)'!CJ443),ISNUMBER(Dispersion!$AR$11)),'Emissions (start here)'!CJ443*2000*453.59/8760/3600*Dispersion!$AR$11,0)</f>
        <v>0</v>
      </c>
      <c r="FS443" s="74">
        <f>IF(AND(ISNUMBER('Emissions (start here)'!CK443),ISNUMBER(Dispersion!$AS$8)),'Emissions (start here)'!CK443*453.59/3600*Dispersion!$AS$8,0)</f>
        <v>0</v>
      </c>
      <c r="FT443" s="74">
        <f>IF(AND(ISNUMBER('Emissions (start here)'!CK443),ISNUMBER(Dispersion!$AS$9)),'Emissions (start here)'!CK443*453.59/3600*Dispersion!$AS$9,0)</f>
        <v>0</v>
      </c>
      <c r="FU443" s="74">
        <f>IF(AND(ISNUMBER('Emissions (start here)'!CL443),ISNUMBER(Dispersion!$AS$10)),'Emissions (start here)'!CL443*2000*453.59/8760/3600*Dispersion!$AS$10,0)</f>
        <v>0</v>
      </c>
      <c r="FV443" s="74">
        <f>IF(AND(ISNUMBER('Emissions (start here)'!CL443),ISNUMBER(Dispersion!$AS$11)),'Emissions (start here)'!CL443*2000*453.59/8760/3600*Dispersion!$AS$11,0)</f>
        <v>0</v>
      </c>
      <c r="FW443" s="74">
        <f>IF(AND(ISNUMBER('Emissions (start here)'!CM443),ISNUMBER(Dispersion!$AT$8)),'Emissions (start here)'!CM443*453.59/3600*Dispersion!$AT$8,0)</f>
        <v>0</v>
      </c>
      <c r="FX443" s="74">
        <f>IF(AND(ISNUMBER('Emissions (start here)'!CM443),ISNUMBER(Dispersion!$AT$9)),'Emissions (start here)'!CM443*453.59/3600*Dispersion!$AT$9,0)</f>
        <v>0</v>
      </c>
      <c r="FY443" s="74">
        <f>IF(AND(ISNUMBER('Emissions (start here)'!CN443),ISNUMBER(Dispersion!$AT$10)),'Emissions (start here)'!CN443*2000*453.59/8760/3600*Dispersion!$AT$10,0)</f>
        <v>0</v>
      </c>
      <c r="FZ443" s="74">
        <f>IF(AND(ISNUMBER('Emissions (start here)'!CN443),ISNUMBER(Dispersion!$AT$11)),'Emissions (start here)'!CN443*2000*453.59/8760/3600*Dispersion!$AT$11,0)</f>
        <v>0</v>
      </c>
      <c r="GA443" s="74">
        <f>IF(AND(ISNUMBER('Emissions (start here)'!CO443),ISNUMBER(Dispersion!$AU$8)),'Emissions (start here)'!CO443*453.59/3600*Dispersion!$AU$8,0)</f>
        <v>0</v>
      </c>
      <c r="GB443" s="74">
        <f>IF(AND(ISNUMBER('Emissions (start here)'!CO443),ISNUMBER(Dispersion!$AU$9)),'Emissions (start here)'!CO443*453.59/3600*Dispersion!$AU$9,0)</f>
        <v>0</v>
      </c>
      <c r="GC443" s="74">
        <f>IF(AND(ISNUMBER('Emissions (start here)'!CP443),ISNUMBER(Dispersion!$AU$10)),'Emissions (start here)'!CP443*2000*453.59/8760/3600*Dispersion!$AU$10,0)</f>
        <v>0</v>
      </c>
      <c r="GD443" s="74">
        <f>IF(AND(ISNUMBER('Emissions (start here)'!CP443),ISNUMBER(Dispersion!$AU$11)),'Emissions (start here)'!CP443*2000*453.59/8760/3600*Dispersion!$AU$11,0)</f>
        <v>0</v>
      </c>
      <c r="GE443" s="74">
        <f>IF(AND(ISNUMBER('Emissions (start here)'!CQ443),ISNUMBER(Dispersion!$AV$8)),'Emissions (start here)'!CQ443*453.59/3600*Dispersion!$AV$8,0)</f>
        <v>0</v>
      </c>
      <c r="GF443" s="74">
        <f>IF(AND(ISNUMBER('Emissions (start here)'!CQ443),ISNUMBER(Dispersion!$AV$9)),'Emissions (start here)'!CQ443*453.59/3600*Dispersion!$AV$9,0)</f>
        <v>0</v>
      </c>
      <c r="GG443" s="74">
        <f>IF(AND(ISNUMBER('Emissions (start here)'!CR443),ISNUMBER(Dispersion!$AV$10)),'Emissions (start here)'!CR443*2000*453.59/8760/3600*Dispersion!$AV$10,0)</f>
        <v>0</v>
      </c>
      <c r="GH443" s="74">
        <f>IF(AND(ISNUMBER('Emissions (start here)'!CR443),ISNUMBER(Dispersion!$AV$11)),'Emissions (start here)'!CR443*2000*453.59/8760/3600*Dispersion!$AV$11,0)</f>
        <v>0</v>
      </c>
      <c r="GI443" s="74">
        <f>IF(AND(ISNUMBER('Emissions (start here)'!CS443),ISNUMBER(Dispersion!$AW$8)),'Emissions (start here)'!CS443*453.59/3600*Dispersion!$AW$8,0)</f>
        <v>0</v>
      </c>
      <c r="GJ443" s="74">
        <f>IF(AND(ISNUMBER('Emissions (start here)'!CS443),ISNUMBER(Dispersion!$AW$9)),'Emissions (start here)'!CS443*453.59/3600*Dispersion!$AW$9,0)</f>
        <v>0</v>
      </c>
      <c r="GK443" s="74">
        <f>IF(AND(ISNUMBER('Emissions (start here)'!CT443),ISNUMBER(Dispersion!$AW$10)),'Emissions (start here)'!CT443*2000*453.59/8760/3600*Dispersion!$AW$10,0)</f>
        <v>0</v>
      </c>
      <c r="GL443" s="74">
        <f>IF(AND(ISNUMBER('Emissions (start here)'!CT443),ISNUMBER(Dispersion!$AW$11)),'Emissions (start here)'!CT443*2000*453.59/8760/3600*Dispersion!$AW$11,0)</f>
        <v>0</v>
      </c>
      <c r="GM443" s="74">
        <f>IF(AND(ISNUMBER('Emissions (start here)'!CU443),ISNUMBER(Dispersion!$AX$8)),'Emissions (start here)'!CU443*453.59/3600*Dispersion!$AX$8,0)</f>
        <v>0</v>
      </c>
      <c r="GN443" s="74">
        <f>IF(AND(ISNUMBER('Emissions (start here)'!CU443),ISNUMBER(Dispersion!$AX$9)),'Emissions (start here)'!CU443*453.59/3600*Dispersion!$AX$9,0)</f>
        <v>0</v>
      </c>
      <c r="GO443" s="74">
        <f>IF(AND(ISNUMBER('Emissions (start here)'!CV443),ISNUMBER(Dispersion!$AX$10)),'Emissions (start here)'!CV443*2000*453.59/8760/3600*Dispersion!$AX$10,0)</f>
        <v>0</v>
      </c>
      <c r="GP443" s="74">
        <f>IF(AND(ISNUMBER('Emissions (start here)'!CV443),ISNUMBER(Dispersion!$AX$11)),'Emissions (start here)'!CV443*2000*453.59/8760/3600*Dispersion!$AX$11,0)</f>
        <v>0</v>
      </c>
      <c r="GQ443" s="74">
        <f>IF(AND(ISNUMBER('Emissions (start here)'!CW443),ISNUMBER(Dispersion!$AY$8)),'Emissions (start here)'!CW443*453.59/3600*Dispersion!$AY$8,0)</f>
        <v>0</v>
      </c>
      <c r="GR443" s="74">
        <f>IF(AND(ISNUMBER('Emissions (start here)'!CW443),ISNUMBER(Dispersion!$AY$9)),'Emissions (start here)'!CW443*453.59/3600*Dispersion!$AY$9,0)</f>
        <v>0</v>
      </c>
      <c r="GS443" s="74">
        <f>IF(AND(ISNUMBER('Emissions (start here)'!CX443),ISNUMBER(Dispersion!$AY$10)),'Emissions (start here)'!CX443*2000*453.59/8760/3600*Dispersion!$AY$10,0)</f>
        <v>0</v>
      </c>
      <c r="GT443" s="74">
        <f>IF(AND(ISNUMBER('Emissions (start here)'!CX443),ISNUMBER(Dispersion!$AY$11)),'Emissions (start here)'!CX443*2000*453.59/8760/3600*Dispersion!$AY$11,0)</f>
        <v>0</v>
      </c>
      <c r="GU443" s="74">
        <f>IF(AND(ISNUMBER('Emissions (start here)'!CY443),ISNUMBER(Dispersion!$AZ$8)),'Emissions (start here)'!CY443*453.59/3600*Dispersion!$AZ$8,0)</f>
        <v>0</v>
      </c>
      <c r="GV443" s="74">
        <f>IF(AND(ISNUMBER('Emissions (start here)'!CY443),ISNUMBER(Dispersion!$AZ$9)),'Emissions (start here)'!CY443*453.59/3600*Dispersion!$AZ$9,0)</f>
        <v>0</v>
      </c>
      <c r="GW443" s="74">
        <f>IF(AND(ISNUMBER('Emissions (start here)'!CZ443),ISNUMBER(Dispersion!$AZ$10)),'Emissions (start here)'!CZ443*2000*453.59/8760/3600*Dispersion!$AZ$10,0)</f>
        <v>0</v>
      </c>
      <c r="GX443" s="74">
        <f>IF(AND(ISNUMBER('Emissions (start here)'!CZ443),ISNUMBER(Dispersion!$AZ$11)),'Emissions (start here)'!CZ443*2000*453.59/8760/3600*Dispersion!$AZ$11,0)</f>
        <v>0</v>
      </c>
    </row>
    <row r="444" spans="1:206" x14ac:dyDescent="0.2">
      <c r="A444" s="51" t="str">
        <f>'Tox Values'!C444</f>
        <v>121-44-8</v>
      </c>
      <c r="B444" s="94" t="str">
        <f>'Tox Values'!D444</f>
        <v>Triethylamine</v>
      </c>
      <c r="C444" s="96">
        <f t="shared" si="25"/>
        <v>0</v>
      </c>
      <c r="D444" s="74">
        <f t="shared" si="26"/>
        <v>0</v>
      </c>
      <c r="E444" s="74">
        <f t="shared" si="27"/>
        <v>0</v>
      </c>
      <c r="F444" s="99">
        <f t="shared" si="28"/>
        <v>0</v>
      </c>
      <c r="G444" s="97">
        <f>IF(AND(ISNUMBER('Emissions (start here)'!E444),ISNUMBER(Dispersion!$C$8)),'Emissions (start here)'!E444*453.59/3600*Dispersion!$C$8,0)</f>
        <v>0</v>
      </c>
      <c r="H444" s="74">
        <f>IF(AND(ISNUMBER('Emissions (start here)'!E444),ISNUMBER(Dispersion!$C$9)),'Emissions (start here)'!E444*453.59/3600*Dispersion!$C$9,0)</f>
        <v>0</v>
      </c>
      <c r="I444" s="74">
        <f>IF(AND(ISNUMBER('Emissions (start here)'!F444),ISNUMBER(Dispersion!$C$10)),'Emissions (start here)'!F444*2000*453.59/8760/3600*Dispersion!$C$10,0)</f>
        <v>0</v>
      </c>
      <c r="J444" s="74">
        <f>IF(AND(ISNUMBER('Emissions (start here)'!F444),ISNUMBER(Dispersion!$C$11)),'Emissions (start here)'!F444*2000*453.59/8760/3600*Dispersion!$C$11,0)</f>
        <v>0</v>
      </c>
      <c r="K444" s="74">
        <f>IF(AND(ISNUMBER('Emissions (start here)'!G444),ISNUMBER(Dispersion!$D$8)),'Emissions (start here)'!G444*453.59/3600*Dispersion!$D$8,0)</f>
        <v>0</v>
      </c>
      <c r="L444" s="74">
        <f>IF(AND(ISNUMBER('Emissions (start here)'!G444),ISNUMBER(Dispersion!$D$9)),'Emissions (start here)'!G444*453.59/3600*Dispersion!$D$9,0)</f>
        <v>0</v>
      </c>
      <c r="M444" s="74">
        <f>IF(AND(ISNUMBER('Emissions (start here)'!H444),ISNUMBER(Dispersion!$D$10)),'Emissions (start here)'!H444*2000*453.59/8760/3600*Dispersion!$D$10,0)</f>
        <v>0</v>
      </c>
      <c r="N444" s="74">
        <f>IF(AND(ISNUMBER('Emissions (start here)'!H444),ISNUMBER(Dispersion!$D$11)),'Emissions (start here)'!H444*2000*453.59/8760/3600*Dispersion!$D$11,0)</f>
        <v>0</v>
      </c>
      <c r="O444" s="74">
        <f>IF(AND(ISNUMBER('Emissions (start here)'!I444),ISNUMBER(Dispersion!$E$8)),'Emissions (start here)'!I444*453.59/3600*Dispersion!$E$8,0)</f>
        <v>0</v>
      </c>
      <c r="P444" s="74">
        <f>IF(AND(ISNUMBER('Emissions (start here)'!I444),ISNUMBER(Dispersion!$E$9)),'Emissions (start here)'!I444*453.59/3600*Dispersion!$E$9,0)</f>
        <v>0</v>
      </c>
      <c r="Q444" s="74">
        <f>IF(AND(ISNUMBER('Emissions (start here)'!J444),ISNUMBER(Dispersion!$E$10)),'Emissions (start here)'!J444*2000*453.59/8760/3600*Dispersion!$E$10,0)</f>
        <v>0</v>
      </c>
      <c r="R444" s="74">
        <f>IF(AND(ISNUMBER('Emissions (start here)'!J444),ISNUMBER(Dispersion!$E$11)),'Emissions (start here)'!J444*2000*453.59/8760/3600*Dispersion!$E$11,0)</f>
        <v>0</v>
      </c>
      <c r="S444" s="74">
        <f>IF(AND(ISNUMBER('Emissions (start here)'!K444),ISNUMBER(Dispersion!$F$8)),'Emissions (start here)'!K444*453.59/3600*Dispersion!$F$8,0)</f>
        <v>0</v>
      </c>
      <c r="T444" s="74">
        <f>IF(AND(ISNUMBER('Emissions (start here)'!K444),ISNUMBER(Dispersion!$F$9)),'Emissions (start here)'!K444*453.59/3600*Dispersion!$F$9,0)</f>
        <v>0</v>
      </c>
      <c r="U444" s="74">
        <f>IF(AND(ISNUMBER('Emissions (start here)'!L444),ISNUMBER(Dispersion!$F$10)),'Emissions (start here)'!L444*2000*453.59/8760/3600*Dispersion!$F$10,0)</f>
        <v>0</v>
      </c>
      <c r="V444" s="74">
        <f>IF(AND(ISNUMBER('Emissions (start here)'!L444),ISNUMBER(Dispersion!$F$11)),'Emissions (start here)'!L444*2000*453.59/8760/3600*Dispersion!$F$11,0)</f>
        <v>0</v>
      </c>
      <c r="W444" s="74">
        <f>IF(AND(ISNUMBER('Emissions (start here)'!M444),ISNUMBER(Dispersion!$G$8)),'Emissions (start here)'!M444*453.59/3600*Dispersion!$G$8,0)</f>
        <v>0</v>
      </c>
      <c r="X444" s="74">
        <f>IF(AND(ISNUMBER('Emissions (start here)'!M444),ISNUMBER(Dispersion!$G$9)),'Emissions (start here)'!M444*453.59/3600*Dispersion!$G$9,0)</f>
        <v>0</v>
      </c>
      <c r="Y444" s="74">
        <f>IF(AND(ISNUMBER('Emissions (start here)'!N444),ISNUMBER(Dispersion!$G$10)),'Emissions (start here)'!N444*2000*453.59/8760/3600*Dispersion!$G$10,0)</f>
        <v>0</v>
      </c>
      <c r="Z444" s="74">
        <f>IF(AND(ISNUMBER('Emissions (start here)'!N444),ISNUMBER(Dispersion!$G$11)),'Emissions (start here)'!N444*2000*453.59/8760/3600*Dispersion!$G$11,0)</f>
        <v>0</v>
      </c>
      <c r="AA444" s="74">
        <f>IF(AND(ISNUMBER('Emissions (start here)'!O444),ISNUMBER(Dispersion!$H$8)),'Emissions (start here)'!O444*453.59/3600*Dispersion!$H$8,0)</f>
        <v>0</v>
      </c>
      <c r="AB444" s="74">
        <f>IF(AND(ISNUMBER('Emissions (start here)'!O444),ISNUMBER(Dispersion!$H$9)),'Emissions (start here)'!O444*453.59/3600*Dispersion!$H$9,0)</f>
        <v>0</v>
      </c>
      <c r="AC444" s="74">
        <f>IF(AND(ISNUMBER('Emissions (start here)'!P444),ISNUMBER(Dispersion!$H$10)),'Emissions (start here)'!P444*2000*453.59/8760/3600*Dispersion!$H$10,0)</f>
        <v>0</v>
      </c>
      <c r="AD444" s="74">
        <f>IF(AND(ISNUMBER('Emissions (start here)'!P444),ISNUMBER(Dispersion!$H$11)),'Emissions (start here)'!P444*2000*453.59/8760/3600*Dispersion!$H$11,0)</f>
        <v>0</v>
      </c>
      <c r="AE444" s="74">
        <f>IF(AND(ISNUMBER('Emissions (start here)'!Q444),ISNUMBER(Dispersion!$I$8)),'Emissions (start here)'!Q444*453.59/3600*Dispersion!$I$8,0)</f>
        <v>0</v>
      </c>
      <c r="AF444" s="74">
        <f>IF(AND(ISNUMBER('Emissions (start here)'!Q444),ISNUMBER(Dispersion!$I$9)),'Emissions (start here)'!Q444*453.59/3600*Dispersion!$I$9,0)</f>
        <v>0</v>
      </c>
      <c r="AG444" s="74">
        <f>IF(AND(ISNUMBER('Emissions (start here)'!R444),ISNUMBER(Dispersion!$I$10)),'Emissions (start here)'!R444*2000*453.59/8760/3600*Dispersion!$I$10,0)</f>
        <v>0</v>
      </c>
      <c r="AH444" s="74">
        <f>IF(AND(ISNUMBER('Emissions (start here)'!R444),ISNUMBER(Dispersion!$I$11)),'Emissions (start here)'!R444*2000*453.59/8760/3600*Dispersion!$I$11,0)</f>
        <v>0</v>
      </c>
      <c r="AI444" s="74">
        <f>IF(AND(ISNUMBER('Emissions (start here)'!S444),ISNUMBER(Dispersion!$J$8)),'Emissions (start here)'!S444*453.59/3600*Dispersion!$J$8,0)</f>
        <v>0</v>
      </c>
      <c r="AJ444" s="74">
        <f>IF(AND(ISNUMBER('Emissions (start here)'!S444),ISNUMBER(Dispersion!$J$9)),'Emissions (start here)'!S444*453.59/3600*Dispersion!$J$9,0)</f>
        <v>0</v>
      </c>
      <c r="AK444" s="74">
        <f>IF(AND(ISNUMBER('Emissions (start here)'!T444),ISNUMBER(Dispersion!$J$10)),'Emissions (start here)'!T444*2000*453.59/8760/3600*Dispersion!$J$10,0)</f>
        <v>0</v>
      </c>
      <c r="AL444" s="74">
        <f>IF(AND(ISNUMBER('Emissions (start here)'!T444),ISNUMBER(Dispersion!$J$11)),'Emissions (start here)'!T444*2000*453.59/8760/3600*Dispersion!$J$11,0)</f>
        <v>0</v>
      </c>
      <c r="AM444" s="74">
        <f>IF(AND(ISNUMBER('Emissions (start here)'!U444),ISNUMBER(Dispersion!$K$8)),'Emissions (start here)'!U444*453.59/3600*Dispersion!$K$8,0)</f>
        <v>0</v>
      </c>
      <c r="AN444" s="74">
        <f>IF(AND(ISNUMBER('Emissions (start here)'!U444),ISNUMBER(Dispersion!$K$9)),'Emissions (start here)'!U444*453.59/3600*Dispersion!$K$9,0)</f>
        <v>0</v>
      </c>
      <c r="AO444" s="74">
        <f>IF(AND(ISNUMBER('Emissions (start here)'!V444),ISNUMBER(Dispersion!$K$10)),'Emissions (start here)'!V444*2000*453.59/8760/3600*Dispersion!$K$10,0)</f>
        <v>0</v>
      </c>
      <c r="AP444" s="74">
        <f>IF(AND(ISNUMBER('Emissions (start here)'!V444),ISNUMBER(Dispersion!$K$11)),'Emissions (start here)'!V444*2000*453.59/8760/3600*Dispersion!$K$11,0)</f>
        <v>0</v>
      </c>
      <c r="AQ444" s="74">
        <f>IF(AND(ISNUMBER('Emissions (start here)'!W444),ISNUMBER(Dispersion!$L$8)),'Emissions (start here)'!W444*453.59/3600*Dispersion!$L$8,0)</f>
        <v>0</v>
      </c>
      <c r="AR444" s="74">
        <f>IF(AND(ISNUMBER('Emissions (start here)'!W444),ISNUMBER(Dispersion!$L$9)),'Emissions (start here)'!W444*453.59/3600*Dispersion!$L$9,0)</f>
        <v>0</v>
      </c>
      <c r="AS444" s="74">
        <f>IF(AND(ISNUMBER('Emissions (start here)'!X444),ISNUMBER(Dispersion!$L$10)),'Emissions (start here)'!X444*2000*453.59/8760/3600*Dispersion!$L$10,0)</f>
        <v>0</v>
      </c>
      <c r="AT444" s="74">
        <f>IF(AND(ISNUMBER('Emissions (start here)'!X444),ISNUMBER(Dispersion!$L$11)),'Emissions (start here)'!X444*2000*453.59/8760/3600*Dispersion!$L$11,0)</f>
        <v>0</v>
      </c>
      <c r="AU444" s="74">
        <f>IF(AND(ISNUMBER('Emissions (start here)'!Y444),ISNUMBER(Dispersion!$M$8)),'Emissions (start here)'!Y444*453.59/3600*Dispersion!$M$8,0)</f>
        <v>0</v>
      </c>
      <c r="AV444" s="74">
        <f>IF(AND(ISNUMBER('Emissions (start here)'!Y444),ISNUMBER(Dispersion!$M$9)),'Emissions (start here)'!Y444*453.59/3600*Dispersion!$M$9,0)</f>
        <v>0</v>
      </c>
      <c r="AW444" s="74">
        <f>IF(AND(ISNUMBER('Emissions (start here)'!Z444),ISNUMBER(Dispersion!$M$10)),'Emissions (start here)'!Z444*2000*453.59/8760/3600*Dispersion!$M$10,0)</f>
        <v>0</v>
      </c>
      <c r="AX444" s="74">
        <f>IF(AND(ISNUMBER('Emissions (start here)'!Z444),ISNUMBER(Dispersion!$M$11)),'Emissions (start here)'!Z444*2000*453.59/8760/3600*Dispersion!$M$11,0)</f>
        <v>0</v>
      </c>
      <c r="AY444" s="74">
        <f>IF(AND(ISNUMBER('Emissions (start here)'!AA444),ISNUMBER(Dispersion!$N$8)),'Emissions (start here)'!AA444*453.59/3600*Dispersion!$N$8,0)</f>
        <v>0</v>
      </c>
      <c r="AZ444" s="74">
        <f>IF(AND(ISNUMBER('Emissions (start here)'!AA444),ISNUMBER(Dispersion!$N$9)),'Emissions (start here)'!AA444*453.59/3600*Dispersion!$N$9,0)</f>
        <v>0</v>
      </c>
      <c r="BA444" s="74">
        <f>IF(AND(ISNUMBER('Emissions (start here)'!AB444),ISNUMBER(Dispersion!$N$10)),'Emissions (start here)'!AB444*2000*453.59/8760/3600*Dispersion!$N$10,0)</f>
        <v>0</v>
      </c>
      <c r="BB444" s="74">
        <f>IF(AND(ISNUMBER('Emissions (start here)'!AB444),ISNUMBER(Dispersion!$N$11)),'Emissions (start here)'!AB444*2000*453.59/8760/3600*Dispersion!$N$11,0)</f>
        <v>0</v>
      </c>
      <c r="BC444" s="74">
        <f>IF(AND(ISNUMBER('Emissions (start here)'!AC444),ISNUMBER(Dispersion!$O$8)),'Emissions (start here)'!AC444*453.59/3600*Dispersion!$O$8,0)</f>
        <v>0</v>
      </c>
      <c r="BD444" s="74">
        <f>IF(AND(ISNUMBER('Emissions (start here)'!AC444),ISNUMBER(Dispersion!$O$9)),'Emissions (start here)'!AC444*453.59/3600*Dispersion!$O$9,0)</f>
        <v>0</v>
      </c>
      <c r="BE444" s="74">
        <f>IF(AND(ISNUMBER('Emissions (start here)'!AD444),ISNUMBER(Dispersion!$O$10)),'Emissions (start here)'!AD444*2000*453.59/8760/3600*Dispersion!$O$10,0)</f>
        <v>0</v>
      </c>
      <c r="BF444" s="74">
        <f>IF(AND(ISNUMBER('Emissions (start here)'!AD444),ISNUMBER(Dispersion!$O$11)),'Emissions (start here)'!AD444*2000*453.59/8760/3600*Dispersion!$O$11,0)</f>
        <v>0</v>
      </c>
      <c r="BG444" s="74">
        <f>IF(AND(ISNUMBER('Emissions (start here)'!AE444),ISNUMBER(Dispersion!$P$8)),'Emissions (start here)'!AE444*453.59/3600*Dispersion!$P$8,0)</f>
        <v>0</v>
      </c>
      <c r="BH444" s="74">
        <f>IF(AND(ISNUMBER('Emissions (start here)'!AE444),ISNUMBER(Dispersion!$P$9)),'Emissions (start here)'!AE444*453.59/3600*Dispersion!$P$9,0)</f>
        <v>0</v>
      </c>
      <c r="BI444" s="74">
        <f>IF(AND(ISNUMBER('Emissions (start here)'!AF444),ISNUMBER(Dispersion!$P$10)),'Emissions (start here)'!AF444*2000*453.59/8760/3600*Dispersion!$P$10,0)</f>
        <v>0</v>
      </c>
      <c r="BJ444" s="74">
        <f>IF(AND(ISNUMBER('Emissions (start here)'!AF444),ISNUMBER(Dispersion!$P$11)),'Emissions (start here)'!AF444*2000*453.59/8760/3600*Dispersion!$P$11,0)</f>
        <v>0</v>
      </c>
      <c r="BK444" s="74">
        <f>IF(AND(ISNUMBER('Emissions (start here)'!AG444),ISNUMBER(Dispersion!$Q$8)),'Emissions (start here)'!AG444*453.59/3600*Dispersion!$Q$8,0)</f>
        <v>0</v>
      </c>
      <c r="BL444" s="74">
        <f>IF(AND(ISNUMBER('Emissions (start here)'!AG444),ISNUMBER(Dispersion!$Q$9)),'Emissions (start here)'!AG444*453.59/3600*Dispersion!$Q$9,0)</f>
        <v>0</v>
      </c>
      <c r="BM444" s="74">
        <f>IF(AND(ISNUMBER('Emissions (start here)'!AH444),ISNUMBER(Dispersion!$Q$10)),'Emissions (start here)'!AH444*2000*453.59/8760/3600*Dispersion!$Q$10,0)</f>
        <v>0</v>
      </c>
      <c r="BN444" s="74">
        <f>IF(AND(ISNUMBER('Emissions (start here)'!AH444),ISNUMBER(Dispersion!$Q$11)),'Emissions (start here)'!AH444*2000*453.59/8760/3600*Dispersion!$Q$11,0)</f>
        <v>0</v>
      </c>
      <c r="BO444" s="74">
        <f>IF(AND(ISNUMBER('Emissions (start here)'!AI444),ISNUMBER(Dispersion!$R$8)),'Emissions (start here)'!AI444*453.59/3600*Dispersion!$R$8,0)</f>
        <v>0</v>
      </c>
      <c r="BP444" s="74">
        <f>IF(AND(ISNUMBER('Emissions (start here)'!AI444),ISNUMBER(Dispersion!$R$9)),'Emissions (start here)'!AI444*453.59/3600*Dispersion!$R$9,0)</f>
        <v>0</v>
      </c>
      <c r="BQ444" s="74">
        <f>IF(AND(ISNUMBER('Emissions (start here)'!AJ444),ISNUMBER(Dispersion!$R$10)),'Emissions (start here)'!AJ444*2000*453.59/8760/3600*Dispersion!$R$10,0)</f>
        <v>0</v>
      </c>
      <c r="BR444" s="74">
        <f>IF(AND(ISNUMBER('Emissions (start here)'!AJ444),ISNUMBER(Dispersion!$R$11)),'Emissions (start here)'!AJ444*2000*453.59/8760/3600*Dispersion!$R$11,0)</f>
        <v>0</v>
      </c>
      <c r="BS444" s="74">
        <f>IF(AND(ISNUMBER('Emissions (start here)'!AK444),ISNUMBER(Dispersion!$S$8)),'Emissions (start here)'!AK444*453.59/3600*Dispersion!$S$8,0)</f>
        <v>0</v>
      </c>
      <c r="BT444" s="74">
        <f>IF(AND(ISNUMBER('Emissions (start here)'!AK444),ISNUMBER(Dispersion!$S$9)),'Emissions (start here)'!AK444*453.59/3600*Dispersion!$S$9,0)</f>
        <v>0</v>
      </c>
      <c r="BU444" s="74">
        <f>IF(AND(ISNUMBER('Emissions (start here)'!AL444),ISNUMBER(Dispersion!$S$10)),'Emissions (start here)'!AL444*2000*453.59/8760/3600*Dispersion!$S$10,0)</f>
        <v>0</v>
      </c>
      <c r="BV444" s="74">
        <f>IF(AND(ISNUMBER('Emissions (start here)'!AL444),ISNUMBER(Dispersion!$S$11)),'Emissions (start here)'!AL444*2000*453.59/8760/3600*Dispersion!$S$11,0)</f>
        <v>0</v>
      </c>
      <c r="BW444" s="74">
        <f>IF(AND(ISNUMBER('Emissions (start here)'!AM444),ISNUMBER(Dispersion!$T$8)),'Emissions (start here)'!AM444*453.59/3600*Dispersion!$T$8,0)</f>
        <v>0</v>
      </c>
      <c r="BX444" s="74">
        <f>IF(AND(ISNUMBER('Emissions (start here)'!AM444),ISNUMBER(Dispersion!$T$9)),'Emissions (start here)'!AM444*453.59/3600*Dispersion!$T$9,0)</f>
        <v>0</v>
      </c>
      <c r="BY444" s="74">
        <f>IF(AND(ISNUMBER('Emissions (start here)'!AN444),ISNUMBER(Dispersion!$T$10)),'Emissions (start here)'!AN444*2000*453.59/8760/3600*Dispersion!$T$10,0)</f>
        <v>0</v>
      </c>
      <c r="BZ444" s="74">
        <f>IF(AND(ISNUMBER('Emissions (start here)'!AN444),ISNUMBER(Dispersion!$T$11)),'Emissions (start here)'!AN444*2000*453.59/8760/3600*Dispersion!$T$11,0)</f>
        <v>0</v>
      </c>
      <c r="CA444" s="74">
        <f>IF(AND(ISNUMBER('Emissions (start here)'!AO444),ISNUMBER(Dispersion!$U$8)),'Emissions (start here)'!AO444*453.59/3600*Dispersion!$U$8,0)</f>
        <v>0</v>
      </c>
      <c r="CB444" s="74">
        <f>IF(AND(ISNUMBER('Emissions (start here)'!AO444),ISNUMBER(Dispersion!$U$9)),'Emissions (start here)'!AO444*453.59/3600*Dispersion!$U$9,0)</f>
        <v>0</v>
      </c>
      <c r="CC444" s="74">
        <f>IF(AND(ISNUMBER('Emissions (start here)'!AP444),ISNUMBER(Dispersion!$U$10)),'Emissions (start here)'!AP444*2000*453.59/8760/3600*Dispersion!$U$10,0)</f>
        <v>0</v>
      </c>
      <c r="CD444" s="74">
        <f>IF(AND(ISNUMBER('Emissions (start here)'!AP444),ISNUMBER(Dispersion!$U$11)),'Emissions (start here)'!AP444*2000*453.59/8760/3600*Dispersion!$U$11,0)</f>
        <v>0</v>
      </c>
      <c r="CE444" s="74">
        <f>IF(AND(ISNUMBER('Emissions (start here)'!AQ444),ISNUMBER(Dispersion!$V$8)),'Emissions (start here)'!AQ444*453.59/3600*Dispersion!$V$8,0)</f>
        <v>0</v>
      </c>
      <c r="CF444" s="74">
        <f>IF(AND(ISNUMBER('Emissions (start here)'!AQ444),ISNUMBER(Dispersion!$V$9)),'Emissions (start here)'!AQ444*453.59/3600*Dispersion!$V$9,0)</f>
        <v>0</v>
      </c>
      <c r="CG444" s="74">
        <f>IF(AND(ISNUMBER('Emissions (start here)'!AR444),ISNUMBER(Dispersion!$V$10)),'Emissions (start here)'!AR444*2000*453.59/8760/3600*Dispersion!$V$10,0)</f>
        <v>0</v>
      </c>
      <c r="CH444" s="74">
        <f>IF(AND(ISNUMBER('Emissions (start here)'!AR444),ISNUMBER(Dispersion!$V$11)),'Emissions (start here)'!AR444*2000*453.59/8760/3600*Dispersion!$V$11,0)</f>
        <v>0</v>
      </c>
      <c r="CI444" s="74">
        <f>IF(AND(ISNUMBER('Emissions (start here)'!AS444),ISNUMBER(Dispersion!$W$8)),'Emissions (start here)'!AS444*453.59/3600*Dispersion!$W$8,0)</f>
        <v>0</v>
      </c>
      <c r="CJ444" s="74">
        <f>IF(AND(ISNUMBER('Emissions (start here)'!AS444),ISNUMBER(Dispersion!$W$9)),'Emissions (start here)'!AS444*453.59/3600*Dispersion!$W$9,0)</f>
        <v>0</v>
      </c>
      <c r="CK444" s="74">
        <f>IF(AND(ISNUMBER('Emissions (start here)'!AT444),ISNUMBER(Dispersion!$W$10)),'Emissions (start here)'!AT444*2000*453.59/8760/3600*Dispersion!$W$10,0)</f>
        <v>0</v>
      </c>
      <c r="CL444" s="74">
        <f>IF(AND(ISNUMBER('Emissions (start here)'!AT444),ISNUMBER(Dispersion!$W$11)),'Emissions (start here)'!AT444*2000*453.59/8760/3600*Dispersion!$W$11,0)</f>
        <v>0</v>
      </c>
      <c r="CM444" s="74">
        <f>IF(AND(ISNUMBER('Emissions (start here)'!AU444),ISNUMBER(Dispersion!$X$8)),'Emissions (start here)'!AU444*453.59/3600*Dispersion!$X$8,0)</f>
        <v>0</v>
      </c>
      <c r="CN444" s="74">
        <f>IF(AND(ISNUMBER('Emissions (start here)'!AU444),ISNUMBER(Dispersion!$X$9)),'Emissions (start here)'!AU444*453.59/3600*Dispersion!$X$9,0)</f>
        <v>0</v>
      </c>
      <c r="CO444" s="74">
        <f>IF(AND(ISNUMBER('Emissions (start here)'!AV444),ISNUMBER(Dispersion!$X$10)),'Emissions (start here)'!AV444*2000*453.59/8760/3600*Dispersion!$X$10,0)</f>
        <v>0</v>
      </c>
      <c r="CP444" s="74">
        <f>IF(AND(ISNUMBER('Emissions (start here)'!AV444),ISNUMBER(Dispersion!$X$11)),'Emissions (start here)'!AV444*2000*453.59/8760/3600*Dispersion!$X$11,0)</f>
        <v>0</v>
      </c>
      <c r="CQ444" s="74">
        <f>IF(AND(ISNUMBER('Emissions (start here)'!AW444),ISNUMBER(Dispersion!$Y$8)),'Emissions (start here)'!AW444*453.59/3600*Dispersion!$Y$8,0)</f>
        <v>0</v>
      </c>
      <c r="CR444" s="74">
        <f>IF(AND(ISNUMBER('Emissions (start here)'!AW444),ISNUMBER(Dispersion!$Y$9)),'Emissions (start here)'!AW444*453.59/3600*Dispersion!$Y$9,0)</f>
        <v>0</v>
      </c>
      <c r="CS444" s="74">
        <f>IF(AND(ISNUMBER('Emissions (start here)'!AX444),ISNUMBER(Dispersion!$Y$10)),'Emissions (start here)'!AX444*2000*453.59/8760/3600*Dispersion!$Y$10,0)</f>
        <v>0</v>
      </c>
      <c r="CT444" s="74">
        <f>IF(AND(ISNUMBER('Emissions (start here)'!AX444),ISNUMBER(Dispersion!$Y$11)),'Emissions (start here)'!AX444*2000*453.59/8760/3600*Dispersion!$Y$11,0)</f>
        <v>0</v>
      </c>
      <c r="CU444" s="74">
        <f>IF(AND(ISNUMBER('Emissions (start here)'!AY444),ISNUMBER(Dispersion!$Z$8)),'Emissions (start here)'!AY444*453.59/3600*Dispersion!$Z$8,0)</f>
        <v>0</v>
      </c>
      <c r="CV444" s="74">
        <f>IF(AND(ISNUMBER('Emissions (start here)'!AY444),ISNUMBER(Dispersion!$Z$9)),'Emissions (start here)'!AY444*453.59/3600*Dispersion!$Z$9,0)</f>
        <v>0</v>
      </c>
      <c r="CW444" s="74">
        <f>IF(AND(ISNUMBER('Emissions (start here)'!AZ444),ISNUMBER(Dispersion!$Z$10)),'Emissions (start here)'!AZ444*2000*453.59/8760/3600*Dispersion!$Z$10,0)</f>
        <v>0</v>
      </c>
      <c r="CX444" s="74">
        <f>IF(AND(ISNUMBER('Emissions (start here)'!AZ444),ISNUMBER(Dispersion!$Z$11)),'Emissions (start here)'!AZ444*2000*453.59/8760/3600*Dispersion!$Z$11,0)</f>
        <v>0</v>
      </c>
      <c r="CY444" s="74">
        <f>IF(AND(ISNUMBER('Emissions (start here)'!BA444),ISNUMBER(Dispersion!$AA$8)),'Emissions (start here)'!BA444*453.59/3600*Dispersion!$AA$8,0)</f>
        <v>0</v>
      </c>
      <c r="CZ444" s="74">
        <f>IF(AND(ISNUMBER('Emissions (start here)'!BA444),ISNUMBER(Dispersion!$AA$9)),'Emissions (start here)'!BA444*453.59/3600*Dispersion!$AA$9,0)</f>
        <v>0</v>
      </c>
      <c r="DA444" s="74">
        <f>IF(AND(ISNUMBER('Emissions (start here)'!BB444),ISNUMBER(Dispersion!$AA$10)),'Emissions (start here)'!BB444*2000*453.59/8760/3600*Dispersion!$AA$10,0)</f>
        <v>0</v>
      </c>
      <c r="DB444" s="74">
        <f>IF(AND(ISNUMBER('Emissions (start here)'!BB444),ISNUMBER(Dispersion!$AA$11)),'Emissions (start here)'!BB444*2000*453.59/8760/3600*Dispersion!$AA$11,0)</f>
        <v>0</v>
      </c>
      <c r="DC444" s="74">
        <f>IF(AND(ISNUMBER('Emissions (start here)'!BC444),ISNUMBER(Dispersion!$AB$8)),'Emissions (start here)'!BC444*453.59/3600*Dispersion!$AB$8,0)</f>
        <v>0</v>
      </c>
      <c r="DD444" s="74">
        <f>IF(AND(ISNUMBER('Emissions (start here)'!BC444),ISNUMBER(Dispersion!$AB$9)),'Emissions (start here)'!BC444*453.59/3600*Dispersion!$AB$9,0)</f>
        <v>0</v>
      </c>
      <c r="DE444" s="74">
        <f>IF(AND(ISNUMBER('Emissions (start here)'!BD444),ISNUMBER(Dispersion!$AB$10)),'Emissions (start here)'!BD444*2000*453.59/8760/3600*Dispersion!$AB$10,0)</f>
        <v>0</v>
      </c>
      <c r="DF444" s="74">
        <f>IF(AND(ISNUMBER('Emissions (start here)'!BD444),ISNUMBER(Dispersion!$AB$11)),'Emissions (start here)'!BD444*2000*453.59/8760/3600*Dispersion!$AB$11,0)</f>
        <v>0</v>
      </c>
      <c r="DG444" s="74">
        <f>IF(AND(ISNUMBER('Emissions (start here)'!BE444),ISNUMBER(Dispersion!$AC$8)),'Emissions (start here)'!BE444*453.59/3600*Dispersion!$AC$8,0)</f>
        <v>0</v>
      </c>
      <c r="DH444" s="74">
        <f>IF(AND(ISNUMBER('Emissions (start here)'!BE444),ISNUMBER(Dispersion!$AC$9)),'Emissions (start here)'!BE444*453.59/3600*Dispersion!$AC$9,0)</f>
        <v>0</v>
      </c>
      <c r="DI444" s="74">
        <f>IF(AND(ISNUMBER('Emissions (start here)'!BF444),ISNUMBER(Dispersion!$AC$10)),'Emissions (start here)'!BF444*2000*453.59/8760/3600*Dispersion!$AC$10,0)</f>
        <v>0</v>
      </c>
      <c r="DJ444" s="74">
        <f>IF(AND(ISNUMBER('Emissions (start here)'!BF444),ISNUMBER(Dispersion!$AC$11)),'Emissions (start here)'!BF444*2000*453.59/8760/3600*Dispersion!$AC$11,0)</f>
        <v>0</v>
      </c>
      <c r="DK444" s="74">
        <f>IF(AND(ISNUMBER('Emissions (start here)'!BG444),ISNUMBER(Dispersion!$AD$8)),'Emissions (start here)'!BG444*453.59/3600*Dispersion!$AD$8,0)</f>
        <v>0</v>
      </c>
      <c r="DL444" s="74">
        <f>IF(AND(ISNUMBER('Emissions (start here)'!BG444),ISNUMBER(Dispersion!$AD$9)),'Emissions (start here)'!BG444*453.59/3600*Dispersion!$AD$9,0)</f>
        <v>0</v>
      </c>
      <c r="DM444" s="74">
        <f>IF(AND(ISNUMBER('Emissions (start here)'!BH444),ISNUMBER(Dispersion!$AD$10)),'Emissions (start here)'!BH444*2000*453.59/8760/3600*Dispersion!$AD$10,0)</f>
        <v>0</v>
      </c>
      <c r="DN444" s="74">
        <f>IF(AND(ISNUMBER('Emissions (start here)'!BH444),ISNUMBER(Dispersion!$AD$11)),'Emissions (start here)'!BH444*2000*453.59/8760/3600*Dispersion!$AD$11,0)</f>
        <v>0</v>
      </c>
      <c r="DO444" s="74">
        <f>IF(AND(ISNUMBER('Emissions (start here)'!BI444),ISNUMBER(Dispersion!$AE$8)),'Emissions (start here)'!BI444*453.59/3600*Dispersion!$AE$8,0)</f>
        <v>0</v>
      </c>
      <c r="DP444" s="74">
        <f>IF(AND(ISNUMBER('Emissions (start here)'!BI444),ISNUMBER(Dispersion!$AE$9)),'Emissions (start here)'!BI444*453.59/3600*Dispersion!$AE$9,0)</f>
        <v>0</v>
      </c>
      <c r="DQ444" s="74">
        <f>IF(AND(ISNUMBER('Emissions (start here)'!BJ444),ISNUMBER(Dispersion!$AE$10)),'Emissions (start here)'!BJ444*2000*453.59/8760/3600*Dispersion!$AE$10,0)</f>
        <v>0</v>
      </c>
      <c r="DR444" s="74">
        <f>IF(AND(ISNUMBER('Emissions (start here)'!BJ444),ISNUMBER(Dispersion!$AE$11)),'Emissions (start here)'!BJ444*2000*453.59/8760/3600*Dispersion!$AE$11,0)</f>
        <v>0</v>
      </c>
      <c r="DS444" s="74">
        <f>IF(AND(ISNUMBER('Emissions (start here)'!BK444),ISNUMBER(Dispersion!$AF$8)),'Emissions (start here)'!BK444*453.59/3600*Dispersion!$AF$8,0)</f>
        <v>0</v>
      </c>
      <c r="DT444" s="74">
        <f>IF(AND(ISNUMBER('Emissions (start here)'!BK444),ISNUMBER(Dispersion!$AF$9)),'Emissions (start here)'!BK444*453.59/3600*Dispersion!$AF$9,0)</f>
        <v>0</v>
      </c>
      <c r="DU444" s="74">
        <f>IF(AND(ISNUMBER('Emissions (start here)'!BL444),ISNUMBER(Dispersion!$AF$10)),'Emissions (start here)'!BL444*2000*453.59/8760/3600*Dispersion!$AF$10,0)</f>
        <v>0</v>
      </c>
      <c r="DV444" s="74">
        <f>IF(AND(ISNUMBER('Emissions (start here)'!BL444),ISNUMBER(Dispersion!$AF$11)),'Emissions (start here)'!BL444*2000*453.59/8760/3600*Dispersion!$AF$11,0)</f>
        <v>0</v>
      </c>
      <c r="DW444" s="74">
        <f>IF(AND(ISNUMBER('Emissions (start here)'!BM444),ISNUMBER(Dispersion!$AG$8)),'Emissions (start here)'!BM444*453.59/3600*Dispersion!$AG$8,0)</f>
        <v>0</v>
      </c>
      <c r="DX444" s="74">
        <f>IF(AND(ISNUMBER('Emissions (start here)'!BM444),ISNUMBER(Dispersion!$AG$9)),'Emissions (start here)'!BM444*453.59/3600*Dispersion!$AG$9,0)</f>
        <v>0</v>
      </c>
      <c r="DY444" s="74">
        <f>IF(AND(ISNUMBER('Emissions (start here)'!BN444),ISNUMBER(Dispersion!$AG$10)),'Emissions (start here)'!BN444*2000*453.59/8760/3600*Dispersion!$AG$10,0)</f>
        <v>0</v>
      </c>
      <c r="DZ444" s="74">
        <f>IF(AND(ISNUMBER('Emissions (start here)'!BN444),ISNUMBER(Dispersion!$AG$11)),'Emissions (start here)'!BN444*2000*453.59/8760/3600*Dispersion!$AG$11,0)</f>
        <v>0</v>
      </c>
      <c r="EA444" s="74">
        <f>IF(AND(ISNUMBER('Emissions (start here)'!BO444),ISNUMBER(Dispersion!$AH$8)),'Emissions (start here)'!BO444*453.59/3600*Dispersion!$AH$8,0)</f>
        <v>0</v>
      </c>
      <c r="EB444" s="74">
        <f>IF(AND(ISNUMBER('Emissions (start here)'!BO444),ISNUMBER(Dispersion!$AH$9)),'Emissions (start here)'!BO444*453.59/3600*Dispersion!$AH$9,0)</f>
        <v>0</v>
      </c>
      <c r="EC444" s="74">
        <f>IF(AND(ISNUMBER('Emissions (start here)'!BP444),ISNUMBER(Dispersion!$AH$10)),'Emissions (start here)'!BP444*2000*453.59/8760/3600*Dispersion!$AH$10,0)</f>
        <v>0</v>
      </c>
      <c r="ED444" s="74">
        <f>IF(AND(ISNUMBER('Emissions (start here)'!BP444),ISNUMBER(Dispersion!$AH$11)),'Emissions (start here)'!BP444*2000*453.59/8760/3600*Dispersion!$AH$11,0)</f>
        <v>0</v>
      </c>
      <c r="EE444" s="74">
        <f>IF(AND(ISNUMBER('Emissions (start here)'!BQ444),ISNUMBER(Dispersion!$AI$8)),'Emissions (start here)'!BQ444*453.59/3600*Dispersion!$AI$8,0)</f>
        <v>0</v>
      </c>
      <c r="EF444" s="74">
        <f>IF(AND(ISNUMBER('Emissions (start here)'!BQ444),ISNUMBER(Dispersion!$AI$9)),'Emissions (start here)'!BQ444*453.59/3600*Dispersion!$AI$9,0)</f>
        <v>0</v>
      </c>
      <c r="EG444" s="74">
        <f>IF(AND(ISNUMBER('Emissions (start here)'!BR444),ISNUMBER(Dispersion!$AI$10)),'Emissions (start here)'!BR444*2000*453.59/8760/3600*Dispersion!$AI$10,0)</f>
        <v>0</v>
      </c>
      <c r="EH444" s="74">
        <f>IF(AND(ISNUMBER('Emissions (start here)'!BR444),ISNUMBER(Dispersion!$AI$11)),'Emissions (start here)'!BR444*2000*453.59/8760/3600*Dispersion!$AI$11,0)</f>
        <v>0</v>
      </c>
      <c r="EI444" s="74">
        <f>IF(AND(ISNUMBER('Emissions (start here)'!BS444),ISNUMBER(Dispersion!$AJ$8)),'Emissions (start here)'!BS444*453.59/3600*Dispersion!$AJ$8,0)</f>
        <v>0</v>
      </c>
      <c r="EJ444" s="74">
        <f>IF(AND(ISNUMBER('Emissions (start here)'!BS444),ISNUMBER(Dispersion!$AJ$9)),'Emissions (start here)'!BS444*453.59/3600*Dispersion!$AJ$9,0)</f>
        <v>0</v>
      </c>
      <c r="EK444" s="74">
        <f>IF(AND(ISNUMBER('Emissions (start here)'!BT444),ISNUMBER(Dispersion!$AJ$10)),'Emissions (start here)'!BT444*2000*453.59/8760/3600*Dispersion!$AJ$10,0)</f>
        <v>0</v>
      </c>
      <c r="EL444" s="74">
        <f>IF(AND(ISNUMBER('Emissions (start here)'!BT444),ISNUMBER(Dispersion!$AJ$11)),'Emissions (start here)'!BT444*2000*453.59/8760/3600*Dispersion!$AJ$11,0)</f>
        <v>0</v>
      </c>
      <c r="EM444" s="74">
        <f>IF(AND(ISNUMBER('Emissions (start here)'!BU444),ISNUMBER(Dispersion!$AK$8)),'Emissions (start here)'!BU444*453.59/3600*Dispersion!$AK$8,0)</f>
        <v>0</v>
      </c>
      <c r="EN444" s="74">
        <f>IF(AND(ISNUMBER('Emissions (start here)'!BU444),ISNUMBER(Dispersion!$AK$9)),'Emissions (start here)'!BU444*453.59/3600*Dispersion!$AK$9,0)</f>
        <v>0</v>
      </c>
      <c r="EO444" s="74">
        <f>IF(AND(ISNUMBER('Emissions (start here)'!BV444),ISNUMBER(Dispersion!$AK$10)),'Emissions (start here)'!BV444*2000*453.59/8760/3600*Dispersion!$AK$10,0)</f>
        <v>0</v>
      </c>
      <c r="EP444" s="74">
        <f>IF(AND(ISNUMBER('Emissions (start here)'!BV444),ISNUMBER(Dispersion!$AK$11)),'Emissions (start here)'!BV444*2000*453.59/8760/3600*Dispersion!$AK$11,0)</f>
        <v>0</v>
      </c>
      <c r="EQ444" s="74">
        <f>IF(AND(ISNUMBER('Emissions (start here)'!BW444),ISNUMBER(Dispersion!$AL$8)),'Emissions (start here)'!BW444*453.59/3600*Dispersion!$AL$8,0)</f>
        <v>0</v>
      </c>
      <c r="ER444" s="74">
        <f>IF(AND(ISNUMBER('Emissions (start here)'!BW444),ISNUMBER(Dispersion!$AL$9)),'Emissions (start here)'!BW444*453.59/3600*Dispersion!$AL$9,0)</f>
        <v>0</v>
      </c>
      <c r="ES444" s="74">
        <f>IF(AND(ISNUMBER('Emissions (start here)'!BX444),ISNUMBER(Dispersion!$AL$10)),'Emissions (start here)'!BX444*2000*453.59/8760/3600*Dispersion!$AL$10,0)</f>
        <v>0</v>
      </c>
      <c r="ET444" s="74">
        <f>IF(AND(ISNUMBER('Emissions (start here)'!BX444),ISNUMBER(Dispersion!$AL$11)),'Emissions (start here)'!BX444*2000*453.59/8760/3600*Dispersion!$AL$11,0)</f>
        <v>0</v>
      </c>
      <c r="EU444" s="74">
        <f>IF(AND(ISNUMBER('Emissions (start here)'!BY444),ISNUMBER(Dispersion!$AM$8)),'Emissions (start here)'!BY444*453.59/3600*Dispersion!$AM$8,0)</f>
        <v>0</v>
      </c>
      <c r="EV444" s="74">
        <f>IF(AND(ISNUMBER('Emissions (start here)'!BY444),ISNUMBER(Dispersion!$AM$9)),'Emissions (start here)'!BY444*453.59/3600*Dispersion!$AM$9,0)</f>
        <v>0</v>
      </c>
      <c r="EW444" s="74">
        <f>IF(AND(ISNUMBER('Emissions (start here)'!BZ444),ISNUMBER(Dispersion!$AM$10)),'Emissions (start here)'!BZ444*2000*453.59/8760/3600*Dispersion!$AM$10,0)</f>
        <v>0</v>
      </c>
      <c r="EX444" s="74">
        <f>IF(AND(ISNUMBER('Emissions (start here)'!BZ444),ISNUMBER(Dispersion!$AM$11)),'Emissions (start here)'!BZ444*2000*453.59/8760/3600*Dispersion!$AM$11,0)</f>
        <v>0</v>
      </c>
      <c r="EY444" s="74">
        <f>IF(AND(ISNUMBER('Emissions (start here)'!CA444),ISNUMBER(Dispersion!$AN$8)),'Emissions (start here)'!CA444*453.59/3600*Dispersion!$AN$8,0)</f>
        <v>0</v>
      </c>
      <c r="EZ444" s="74">
        <f>IF(AND(ISNUMBER('Emissions (start here)'!CA444),ISNUMBER(Dispersion!$AN$9)),'Emissions (start here)'!CA444*453.59/3600*Dispersion!$AN$9,0)</f>
        <v>0</v>
      </c>
      <c r="FA444" s="74">
        <f>IF(AND(ISNUMBER('Emissions (start here)'!CB444),ISNUMBER(Dispersion!$AN$10)),'Emissions (start here)'!CB444*2000*453.59/8760/3600*Dispersion!$AN$10,0)</f>
        <v>0</v>
      </c>
      <c r="FB444" s="74">
        <f>IF(AND(ISNUMBER('Emissions (start here)'!CB444),ISNUMBER(Dispersion!$AN$11)),'Emissions (start here)'!CB444*2000*453.59/8760/3600*Dispersion!$AN$11,0)</f>
        <v>0</v>
      </c>
      <c r="FC444" s="74">
        <f>IF(AND(ISNUMBER('Emissions (start here)'!CC444),ISNUMBER(Dispersion!$AO$8)),'Emissions (start here)'!CC444*453.59/3600*Dispersion!$AO$8,0)</f>
        <v>0</v>
      </c>
      <c r="FD444" s="74">
        <f>IF(AND(ISNUMBER('Emissions (start here)'!CC444),ISNUMBER(Dispersion!$AO$9)),'Emissions (start here)'!CC444*453.59/3600*Dispersion!$AO$9,0)</f>
        <v>0</v>
      </c>
      <c r="FE444" s="74">
        <f>IF(AND(ISNUMBER('Emissions (start here)'!CD444),ISNUMBER(Dispersion!$AO$10)),'Emissions (start here)'!CD444*2000*453.59/8760/3600*Dispersion!$AO$10,0)</f>
        <v>0</v>
      </c>
      <c r="FF444" s="74">
        <f>IF(AND(ISNUMBER('Emissions (start here)'!CD444),ISNUMBER(Dispersion!$AO$11)),'Emissions (start here)'!CD444*2000*453.59/8760/3600*Dispersion!$AO$11,0)</f>
        <v>0</v>
      </c>
      <c r="FG444" s="74">
        <f>IF(AND(ISNUMBER('Emissions (start here)'!CE444),ISNUMBER(Dispersion!$AP$8)),'Emissions (start here)'!CE444*453.59/3600*Dispersion!$AP$8,0)</f>
        <v>0</v>
      </c>
      <c r="FH444" s="74">
        <f>IF(AND(ISNUMBER('Emissions (start here)'!CE444),ISNUMBER(Dispersion!$AP$9)),'Emissions (start here)'!CE444*453.59/3600*Dispersion!$AP$9,0)</f>
        <v>0</v>
      </c>
      <c r="FI444" s="74">
        <f>IF(AND(ISNUMBER('Emissions (start here)'!CF444),ISNUMBER(Dispersion!$AP$10)),'Emissions (start here)'!CF444*2000*453.59/8760/3600*Dispersion!$AP$10,0)</f>
        <v>0</v>
      </c>
      <c r="FJ444" s="74">
        <f>IF(AND(ISNUMBER('Emissions (start here)'!CF444),ISNUMBER(Dispersion!$AP$11)),'Emissions (start here)'!CF444*2000*453.59/8760/3600*Dispersion!$AP$11,0)</f>
        <v>0</v>
      </c>
      <c r="FK444" s="74">
        <f>IF(AND(ISNUMBER('Emissions (start here)'!CG444),ISNUMBER(Dispersion!$AQ$8)),'Emissions (start here)'!CG444*453.59/3600*Dispersion!$AQ$8,0)</f>
        <v>0</v>
      </c>
      <c r="FL444" s="74">
        <f>IF(AND(ISNUMBER('Emissions (start here)'!CG444),ISNUMBER(Dispersion!$AQ$9)),'Emissions (start here)'!CG444*453.59/3600*Dispersion!$AQ$9,0)</f>
        <v>0</v>
      </c>
      <c r="FM444" s="74">
        <f>IF(AND(ISNUMBER('Emissions (start here)'!CH444),ISNUMBER(Dispersion!$AQ$10)),'Emissions (start here)'!CH444*2000*453.59/8760/3600*Dispersion!$AQ$10,0)</f>
        <v>0</v>
      </c>
      <c r="FN444" s="74">
        <f>IF(AND(ISNUMBER('Emissions (start here)'!CH444),ISNUMBER(Dispersion!$AQ$11)),'Emissions (start here)'!CH444*2000*453.59/8760/3600*Dispersion!$AQ$11,0)</f>
        <v>0</v>
      </c>
      <c r="FO444" s="74">
        <f>IF(AND(ISNUMBER('Emissions (start here)'!CI444),ISNUMBER(Dispersion!$AR$8)),'Emissions (start here)'!CI444*453.59/3600*Dispersion!$AR$8,0)</f>
        <v>0</v>
      </c>
      <c r="FP444" s="74">
        <f>IF(AND(ISNUMBER('Emissions (start here)'!CI444),ISNUMBER(Dispersion!$AR$9)),'Emissions (start here)'!CI444*453.59/3600*Dispersion!$AR$9,0)</f>
        <v>0</v>
      </c>
      <c r="FQ444" s="74">
        <f>IF(AND(ISNUMBER('Emissions (start here)'!CJ444),ISNUMBER(Dispersion!$AR$10)),'Emissions (start here)'!CJ444*2000*453.59/8760/3600*Dispersion!$AR$10,0)</f>
        <v>0</v>
      </c>
      <c r="FR444" s="74">
        <f>IF(AND(ISNUMBER('Emissions (start here)'!CJ444),ISNUMBER(Dispersion!$AR$11)),'Emissions (start here)'!CJ444*2000*453.59/8760/3600*Dispersion!$AR$11,0)</f>
        <v>0</v>
      </c>
      <c r="FS444" s="74">
        <f>IF(AND(ISNUMBER('Emissions (start here)'!CK444),ISNUMBER(Dispersion!$AS$8)),'Emissions (start here)'!CK444*453.59/3600*Dispersion!$AS$8,0)</f>
        <v>0</v>
      </c>
      <c r="FT444" s="74">
        <f>IF(AND(ISNUMBER('Emissions (start here)'!CK444),ISNUMBER(Dispersion!$AS$9)),'Emissions (start here)'!CK444*453.59/3600*Dispersion!$AS$9,0)</f>
        <v>0</v>
      </c>
      <c r="FU444" s="74">
        <f>IF(AND(ISNUMBER('Emissions (start here)'!CL444),ISNUMBER(Dispersion!$AS$10)),'Emissions (start here)'!CL444*2000*453.59/8760/3600*Dispersion!$AS$10,0)</f>
        <v>0</v>
      </c>
      <c r="FV444" s="74">
        <f>IF(AND(ISNUMBER('Emissions (start here)'!CL444),ISNUMBER(Dispersion!$AS$11)),'Emissions (start here)'!CL444*2000*453.59/8760/3600*Dispersion!$AS$11,0)</f>
        <v>0</v>
      </c>
      <c r="FW444" s="74">
        <f>IF(AND(ISNUMBER('Emissions (start here)'!CM444),ISNUMBER(Dispersion!$AT$8)),'Emissions (start here)'!CM444*453.59/3600*Dispersion!$AT$8,0)</f>
        <v>0</v>
      </c>
      <c r="FX444" s="74">
        <f>IF(AND(ISNUMBER('Emissions (start here)'!CM444),ISNUMBER(Dispersion!$AT$9)),'Emissions (start here)'!CM444*453.59/3600*Dispersion!$AT$9,0)</f>
        <v>0</v>
      </c>
      <c r="FY444" s="74">
        <f>IF(AND(ISNUMBER('Emissions (start here)'!CN444),ISNUMBER(Dispersion!$AT$10)),'Emissions (start here)'!CN444*2000*453.59/8760/3600*Dispersion!$AT$10,0)</f>
        <v>0</v>
      </c>
      <c r="FZ444" s="74">
        <f>IF(AND(ISNUMBER('Emissions (start here)'!CN444),ISNUMBER(Dispersion!$AT$11)),'Emissions (start here)'!CN444*2000*453.59/8760/3600*Dispersion!$AT$11,0)</f>
        <v>0</v>
      </c>
      <c r="GA444" s="74">
        <f>IF(AND(ISNUMBER('Emissions (start here)'!CO444),ISNUMBER(Dispersion!$AU$8)),'Emissions (start here)'!CO444*453.59/3600*Dispersion!$AU$8,0)</f>
        <v>0</v>
      </c>
      <c r="GB444" s="74">
        <f>IF(AND(ISNUMBER('Emissions (start here)'!CO444),ISNUMBER(Dispersion!$AU$9)),'Emissions (start here)'!CO444*453.59/3600*Dispersion!$AU$9,0)</f>
        <v>0</v>
      </c>
      <c r="GC444" s="74">
        <f>IF(AND(ISNUMBER('Emissions (start here)'!CP444),ISNUMBER(Dispersion!$AU$10)),'Emissions (start here)'!CP444*2000*453.59/8760/3600*Dispersion!$AU$10,0)</f>
        <v>0</v>
      </c>
      <c r="GD444" s="74">
        <f>IF(AND(ISNUMBER('Emissions (start here)'!CP444),ISNUMBER(Dispersion!$AU$11)),'Emissions (start here)'!CP444*2000*453.59/8760/3600*Dispersion!$AU$11,0)</f>
        <v>0</v>
      </c>
      <c r="GE444" s="74">
        <f>IF(AND(ISNUMBER('Emissions (start here)'!CQ444),ISNUMBER(Dispersion!$AV$8)),'Emissions (start here)'!CQ444*453.59/3600*Dispersion!$AV$8,0)</f>
        <v>0</v>
      </c>
      <c r="GF444" s="74">
        <f>IF(AND(ISNUMBER('Emissions (start here)'!CQ444),ISNUMBER(Dispersion!$AV$9)),'Emissions (start here)'!CQ444*453.59/3600*Dispersion!$AV$9,0)</f>
        <v>0</v>
      </c>
      <c r="GG444" s="74">
        <f>IF(AND(ISNUMBER('Emissions (start here)'!CR444),ISNUMBER(Dispersion!$AV$10)),'Emissions (start here)'!CR444*2000*453.59/8760/3600*Dispersion!$AV$10,0)</f>
        <v>0</v>
      </c>
      <c r="GH444" s="74">
        <f>IF(AND(ISNUMBER('Emissions (start here)'!CR444),ISNUMBER(Dispersion!$AV$11)),'Emissions (start here)'!CR444*2000*453.59/8760/3600*Dispersion!$AV$11,0)</f>
        <v>0</v>
      </c>
      <c r="GI444" s="74">
        <f>IF(AND(ISNUMBER('Emissions (start here)'!CS444),ISNUMBER(Dispersion!$AW$8)),'Emissions (start here)'!CS444*453.59/3600*Dispersion!$AW$8,0)</f>
        <v>0</v>
      </c>
      <c r="GJ444" s="74">
        <f>IF(AND(ISNUMBER('Emissions (start here)'!CS444),ISNUMBER(Dispersion!$AW$9)),'Emissions (start here)'!CS444*453.59/3600*Dispersion!$AW$9,0)</f>
        <v>0</v>
      </c>
      <c r="GK444" s="74">
        <f>IF(AND(ISNUMBER('Emissions (start here)'!CT444),ISNUMBER(Dispersion!$AW$10)),'Emissions (start here)'!CT444*2000*453.59/8760/3600*Dispersion!$AW$10,0)</f>
        <v>0</v>
      </c>
      <c r="GL444" s="74">
        <f>IF(AND(ISNUMBER('Emissions (start here)'!CT444),ISNUMBER(Dispersion!$AW$11)),'Emissions (start here)'!CT444*2000*453.59/8760/3600*Dispersion!$AW$11,0)</f>
        <v>0</v>
      </c>
      <c r="GM444" s="74">
        <f>IF(AND(ISNUMBER('Emissions (start here)'!CU444),ISNUMBER(Dispersion!$AX$8)),'Emissions (start here)'!CU444*453.59/3600*Dispersion!$AX$8,0)</f>
        <v>0</v>
      </c>
      <c r="GN444" s="74">
        <f>IF(AND(ISNUMBER('Emissions (start here)'!CU444),ISNUMBER(Dispersion!$AX$9)),'Emissions (start here)'!CU444*453.59/3600*Dispersion!$AX$9,0)</f>
        <v>0</v>
      </c>
      <c r="GO444" s="74">
        <f>IF(AND(ISNUMBER('Emissions (start here)'!CV444),ISNUMBER(Dispersion!$AX$10)),'Emissions (start here)'!CV444*2000*453.59/8760/3600*Dispersion!$AX$10,0)</f>
        <v>0</v>
      </c>
      <c r="GP444" s="74">
        <f>IF(AND(ISNUMBER('Emissions (start here)'!CV444),ISNUMBER(Dispersion!$AX$11)),'Emissions (start here)'!CV444*2000*453.59/8760/3600*Dispersion!$AX$11,0)</f>
        <v>0</v>
      </c>
      <c r="GQ444" s="74">
        <f>IF(AND(ISNUMBER('Emissions (start here)'!CW444),ISNUMBER(Dispersion!$AY$8)),'Emissions (start here)'!CW444*453.59/3600*Dispersion!$AY$8,0)</f>
        <v>0</v>
      </c>
      <c r="GR444" s="74">
        <f>IF(AND(ISNUMBER('Emissions (start here)'!CW444),ISNUMBER(Dispersion!$AY$9)),'Emissions (start here)'!CW444*453.59/3600*Dispersion!$AY$9,0)</f>
        <v>0</v>
      </c>
      <c r="GS444" s="74">
        <f>IF(AND(ISNUMBER('Emissions (start here)'!CX444),ISNUMBER(Dispersion!$AY$10)),'Emissions (start here)'!CX444*2000*453.59/8760/3600*Dispersion!$AY$10,0)</f>
        <v>0</v>
      </c>
      <c r="GT444" s="74">
        <f>IF(AND(ISNUMBER('Emissions (start here)'!CX444),ISNUMBER(Dispersion!$AY$11)),'Emissions (start here)'!CX444*2000*453.59/8760/3600*Dispersion!$AY$11,0)</f>
        <v>0</v>
      </c>
      <c r="GU444" s="74">
        <f>IF(AND(ISNUMBER('Emissions (start here)'!CY444),ISNUMBER(Dispersion!$AZ$8)),'Emissions (start here)'!CY444*453.59/3600*Dispersion!$AZ$8,0)</f>
        <v>0</v>
      </c>
      <c r="GV444" s="74">
        <f>IF(AND(ISNUMBER('Emissions (start here)'!CY444),ISNUMBER(Dispersion!$AZ$9)),'Emissions (start here)'!CY444*453.59/3600*Dispersion!$AZ$9,0)</f>
        <v>0</v>
      </c>
      <c r="GW444" s="74">
        <f>IF(AND(ISNUMBER('Emissions (start here)'!CZ444),ISNUMBER(Dispersion!$AZ$10)),'Emissions (start here)'!CZ444*2000*453.59/8760/3600*Dispersion!$AZ$10,0)</f>
        <v>0</v>
      </c>
      <c r="GX444" s="74">
        <f>IF(AND(ISNUMBER('Emissions (start here)'!CZ444),ISNUMBER(Dispersion!$AZ$11)),'Emissions (start here)'!CZ444*2000*453.59/8760/3600*Dispersion!$AZ$11,0)</f>
        <v>0</v>
      </c>
    </row>
    <row r="445" spans="1:206" x14ac:dyDescent="0.2">
      <c r="A445" s="51" t="str">
        <f>'Tox Values'!C445</f>
        <v>420-46-2</v>
      </c>
      <c r="B445" s="94" t="str">
        <f>'Tox Values'!D445</f>
        <v>Trifluoroethane, 1,1,1-</v>
      </c>
      <c r="C445" s="96">
        <f t="shared" si="25"/>
        <v>0</v>
      </c>
      <c r="D445" s="74">
        <f t="shared" si="26"/>
        <v>0</v>
      </c>
      <c r="E445" s="74">
        <f t="shared" si="27"/>
        <v>0</v>
      </c>
      <c r="F445" s="99">
        <f t="shared" si="28"/>
        <v>0</v>
      </c>
      <c r="G445" s="97">
        <f>IF(AND(ISNUMBER('Emissions (start here)'!E445),ISNUMBER(Dispersion!$C$8)),'Emissions (start here)'!E445*453.59/3600*Dispersion!$C$8,0)</f>
        <v>0</v>
      </c>
      <c r="H445" s="74">
        <f>IF(AND(ISNUMBER('Emissions (start here)'!E445),ISNUMBER(Dispersion!$C$9)),'Emissions (start here)'!E445*453.59/3600*Dispersion!$C$9,0)</f>
        <v>0</v>
      </c>
      <c r="I445" s="74">
        <f>IF(AND(ISNUMBER('Emissions (start here)'!F445),ISNUMBER(Dispersion!$C$10)),'Emissions (start here)'!F445*2000*453.59/8760/3600*Dispersion!$C$10,0)</f>
        <v>0</v>
      </c>
      <c r="J445" s="74">
        <f>IF(AND(ISNUMBER('Emissions (start here)'!F445),ISNUMBER(Dispersion!$C$11)),'Emissions (start here)'!F445*2000*453.59/8760/3600*Dispersion!$C$11,0)</f>
        <v>0</v>
      </c>
      <c r="K445" s="74">
        <f>IF(AND(ISNUMBER('Emissions (start here)'!G445),ISNUMBER(Dispersion!$D$8)),'Emissions (start here)'!G445*453.59/3600*Dispersion!$D$8,0)</f>
        <v>0</v>
      </c>
      <c r="L445" s="74">
        <f>IF(AND(ISNUMBER('Emissions (start here)'!G445),ISNUMBER(Dispersion!$D$9)),'Emissions (start here)'!G445*453.59/3600*Dispersion!$D$9,0)</f>
        <v>0</v>
      </c>
      <c r="M445" s="74">
        <f>IF(AND(ISNUMBER('Emissions (start here)'!H445),ISNUMBER(Dispersion!$D$10)),'Emissions (start here)'!H445*2000*453.59/8760/3600*Dispersion!$D$10,0)</f>
        <v>0</v>
      </c>
      <c r="N445" s="74">
        <f>IF(AND(ISNUMBER('Emissions (start here)'!H445),ISNUMBER(Dispersion!$D$11)),'Emissions (start here)'!H445*2000*453.59/8760/3600*Dispersion!$D$11,0)</f>
        <v>0</v>
      </c>
      <c r="O445" s="74">
        <f>IF(AND(ISNUMBER('Emissions (start here)'!I445),ISNUMBER(Dispersion!$E$8)),'Emissions (start here)'!I445*453.59/3600*Dispersion!$E$8,0)</f>
        <v>0</v>
      </c>
      <c r="P445" s="74">
        <f>IF(AND(ISNUMBER('Emissions (start here)'!I445),ISNUMBER(Dispersion!$E$9)),'Emissions (start here)'!I445*453.59/3600*Dispersion!$E$9,0)</f>
        <v>0</v>
      </c>
      <c r="Q445" s="74">
        <f>IF(AND(ISNUMBER('Emissions (start here)'!J445),ISNUMBER(Dispersion!$E$10)),'Emissions (start here)'!J445*2000*453.59/8760/3600*Dispersion!$E$10,0)</f>
        <v>0</v>
      </c>
      <c r="R445" s="74">
        <f>IF(AND(ISNUMBER('Emissions (start here)'!J445),ISNUMBER(Dispersion!$E$11)),'Emissions (start here)'!J445*2000*453.59/8760/3600*Dispersion!$E$11,0)</f>
        <v>0</v>
      </c>
      <c r="S445" s="74">
        <f>IF(AND(ISNUMBER('Emissions (start here)'!K445),ISNUMBER(Dispersion!$F$8)),'Emissions (start here)'!K445*453.59/3600*Dispersion!$F$8,0)</f>
        <v>0</v>
      </c>
      <c r="T445" s="74">
        <f>IF(AND(ISNUMBER('Emissions (start here)'!K445),ISNUMBER(Dispersion!$F$9)),'Emissions (start here)'!K445*453.59/3600*Dispersion!$F$9,0)</f>
        <v>0</v>
      </c>
      <c r="U445" s="74">
        <f>IF(AND(ISNUMBER('Emissions (start here)'!L445),ISNUMBER(Dispersion!$F$10)),'Emissions (start here)'!L445*2000*453.59/8760/3600*Dispersion!$F$10,0)</f>
        <v>0</v>
      </c>
      <c r="V445" s="74">
        <f>IF(AND(ISNUMBER('Emissions (start here)'!L445),ISNUMBER(Dispersion!$F$11)),'Emissions (start here)'!L445*2000*453.59/8760/3600*Dispersion!$F$11,0)</f>
        <v>0</v>
      </c>
      <c r="W445" s="74">
        <f>IF(AND(ISNUMBER('Emissions (start here)'!M445),ISNUMBER(Dispersion!$G$8)),'Emissions (start here)'!M445*453.59/3600*Dispersion!$G$8,0)</f>
        <v>0</v>
      </c>
      <c r="X445" s="74">
        <f>IF(AND(ISNUMBER('Emissions (start here)'!M445),ISNUMBER(Dispersion!$G$9)),'Emissions (start here)'!M445*453.59/3600*Dispersion!$G$9,0)</f>
        <v>0</v>
      </c>
      <c r="Y445" s="74">
        <f>IF(AND(ISNUMBER('Emissions (start here)'!N445),ISNUMBER(Dispersion!$G$10)),'Emissions (start here)'!N445*2000*453.59/8760/3600*Dispersion!$G$10,0)</f>
        <v>0</v>
      </c>
      <c r="Z445" s="74">
        <f>IF(AND(ISNUMBER('Emissions (start here)'!N445),ISNUMBER(Dispersion!$G$11)),'Emissions (start here)'!N445*2000*453.59/8760/3600*Dispersion!$G$11,0)</f>
        <v>0</v>
      </c>
      <c r="AA445" s="74">
        <f>IF(AND(ISNUMBER('Emissions (start here)'!O445),ISNUMBER(Dispersion!$H$8)),'Emissions (start here)'!O445*453.59/3600*Dispersion!$H$8,0)</f>
        <v>0</v>
      </c>
      <c r="AB445" s="74">
        <f>IF(AND(ISNUMBER('Emissions (start here)'!O445),ISNUMBER(Dispersion!$H$9)),'Emissions (start here)'!O445*453.59/3600*Dispersion!$H$9,0)</f>
        <v>0</v>
      </c>
      <c r="AC445" s="74">
        <f>IF(AND(ISNUMBER('Emissions (start here)'!P445),ISNUMBER(Dispersion!$H$10)),'Emissions (start here)'!P445*2000*453.59/8760/3600*Dispersion!$H$10,0)</f>
        <v>0</v>
      </c>
      <c r="AD445" s="74">
        <f>IF(AND(ISNUMBER('Emissions (start here)'!P445),ISNUMBER(Dispersion!$H$11)),'Emissions (start here)'!P445*2000*453.59/8760/3600*Dispersion!$H$11,0)</f>
        <v>0</v>
      </c>
      <c r="AE445" s="74">
        <f>IF(AND(ISNUMBER('Emissions (start here)'!Q445),ISNUMBER(Dispersion!$I$8)),'Emissions (start here)'!Q445*453.59/3600*Dispersion!$I$8,0)</f>
        <v>0</v>
      </c>
      <c r="AF445" s="74">
        <f>IF(AND(ISNUMBER('Emissions (start here)'!Q445),ISNUMBER(Dispersion!$I$9)),'Emissions (start here)'!Q445*453.59/3600*Dispersion!$I$9,0)</f>
        <v>0</v>
      </c>
      <c r="AG445" s="74">
        <f>IF(AND(ISNUMBER('Emissions (start here)'!R445),ISNUMBER(Dispersion!$I$10)),'Emissions (start here)'!R445*2000*453.59/8760/3600*Dispersion!$I$10,0)</f>
        <v>0</v>
      </c>
      <c r="AH445" s="74">
        <f>IF(AND(ISNUMBER('Emissions (start here)'!R445),ISNUMBER(Dispersion!$I$11)),'Emissions (start here)'!R445*2000*453.59/8760/3600*Dispersion!$I$11,0)</f>
        <v>0</v>
      </c>
      <c r="AI445" s="74">
        <f>IF(AND(ISNUMBER('Emissions (start here)'!S445),ISNUMBER(Dispersion!$J$8)),'Emissions (start here)'!S445*453.59/3600*Dispersion!$J$8,0)</f>
        <v>0</v>
      </c>
      <c r="AJ445" s="74">
        <f>IF(AND(ISNUMBER('Emissions (start here)'!S445),ISNUMBER(Dispersion!$J$9)),'Emissions (start here)'!S445*453.59/3600*Dispersion!$J$9,0)</f>
        <v>0</v>
      </c>
      <c r="AK445" s="74">
        <f>IF(AND(ISNUMBER('Emissions (start here)'!T445),ISNUMBER(Dispersion!$J$10)),'Emissions (start here)'!T445*2000*453.59/8760/3600*Dispersion!$J$10,0)</f>
        <v>0</v>
      </c>
      <c r="AL445" s="74">
        <f>IF(AND(ISNUMBER('Emissions (start here)'!T445),ISNUMBER(Dispersion!$J$11)),'Emissions (start here)'!T445*2000*453.59/8760/3600*Dispersion!$J$11,0)</f>
        <v>0</v>
      </c>
      <c r="AM445" s="74">
        <f>IF(AND(ISNUMBER('Emissions (start here)'!U445),ISNUMBER(Dispersion!$K$8)),'Emissions (start here)'!U445*453.59/3600*Dispersion!$K$8,0)</f>
        <v>0</v>
      </c>
      <c r="AN445" s="74">
        <f>IF(AND(ISNUMBER('Emissions (start here)'!U445),ISNUMBER(Dispersion!$K$9)),'Emissions (start here)'!U445*453.59/3600*Dispersion!$K$9,0)</f>
        <v>0</v>
      </c>
      <c r="AO445" s="74">
        <f>IF(AND(ISNUMBER('Emissions (start here)'!V445),ISNUMBER(Dispersion!$K$10)),'Emissions (start here)'!V445*2000*453.59/8760/3600*Dispersion!$K$10,0)</f>
        <v>0</v>
      </c>
      <c r="AP445" s="74">
        <f>IF(AND(ISNUMBER('Emissions (start here)'!V445),ISNUMBER(Dispersion!$K$11)),'Emissions (start here)'!V445*2000*453.59/8760/3600*Dispersion!$K$11,0)</f>
        <v>0</v>
      </c>
      <c r="AQ445" s="74">
        <f>IF(AND(ISNUMBER('Emissions (start here)'!W445),ISNUMBER(Dispersion!$L$8)),'Emissions (start here)'!W445*453.59/3600*Dispersion!$L$8,0)</f>
        <v>0</v>
      </c>
      <c r="AR445" s="74">
        <f>IF(AND(ISNUMBER('Emissions (start here)'!W445),ISNUMBER(Dispersion!$L$9)),'Emissions (start here)'!W445*453.59/3600*Dispersion!$L$9,0)</f>
        <v>0</v>
      </c>
      <c r="AS445" s="74">
        <f>IF(AND(ISNUMBER('Emissions (start here)'!X445),ISNUMBER(Dispersion!$L$10)),'Emissions (start here)'!X445*2000*453.59/8760/3600*Dispersion!$L$10,0)</f>
        <v>0</v>
      </c>
      <c r="AT445" s="74">
        <f>IF(AND(ISNUMBER('Emissions (start here)'!X445),ISNUMBER(Dispersion!$L$11)),'Emissions (start here)'!X445*2000*453.59/8760/3600*Dispersion!$L$11,0)</f>
        <v>0</v>
      </c>
      <c r="AU445" s="74">
        <f>IF(AND(ISNUMBER('Emissions (start here)'!Y445),ISNUMBER(Dispersion!$M$8)),'Emissions (start here)'!Y445*453.59/3600*Dispersion!$M$8,0)</f>
        <v>0</v>
      </c>
      <c r="AV445" s="74">
        <f>IF(AND(ISNUMBER('Emissions (start here)'!Y445),ISNUMBER(Dispersion!$M$9)),'Emissions (start here)'!Y445*453.59/3600*Dispersion!$M$9,0)</f>
        <v>0</v>
      </c>
      <c r="AW445" s="74">
        <f>IF(AND(ISNUMBER('Emissions (start here)'!Z445),ISNUMBER(Dispersion!$M$10)),'Emissions (start here)'!Z445*2000*453.59/8760/3600*Dispersion!$M$10,0)</f>
        <v>0</v>
      </c>
      <c r="AX445" s="74">
        <f>IF(AND(ISNUMBER('Emissions (start here)'!Z445),ISNUMBER(Dispersion!$M$11)),'Emissions (start here)'!Z445*2000*453.59/8760/3600*Dispersion!$M$11,0)</f>
        <v>0</v>
      </c>
      <c r="AY445" s="74">
        <f>IF(AND(ISNUMBER('Emissions (start here)'!AA445),ISNUMBER(Dispersion!$N$8)),'Emissions (start here)'!AA445*453.59/3600*Dispersion!$N$8,0)</f>
        <v>0</v>
      </c>
      <c r="AZ445" s="74">
        <f>IF(AND(ISNUMBER('Emissions (start here)'!AA445),ISNUMBER(Dispersion!$N$9)),'Emissions (start here)'!AA445*453.59/3600*Dispersion!$N$9,0)</f>
        <v>0</v>
      </c>
      <c r="BA445" s="74">
        <f>IF(AND(ISNUMBER('Emissions (start here)'!AB445),ISNUMBER(Dispersion!$N$10)),'Emissions (start here)'!AB445*2000*453.59/8760/3600*Dispersion!$N$10,0)</f>
        <v>0</v>
      </c>
      <c r="BB445" s="74">
        <f>IF(AND(ISNUMBER('Emissions (start here)'!AB445),ISNUMBER(Dispersion!$N$11)),'Emissions (start here)'!AB445*2000*453.59/8760/3600*Dispersion!$N$11,0)</f>
        <v>0</v>
      </c>
      <c r="BC445" s="74">
        <f>IF(AND(ISNUMBER('Emissions (start here)'!AC445),ISNUMBER(Dispersion!$O$8)),'Emissions (start here)'!AC445*453.59/3600*Dispersion!$O$8,0)</f>
        <v>0</v>
      </c>
      <c r="BD445" s="74">
        <f>IF(AND(ISNUMBER('Emissions (start here)'!AC445),ISNUMBER(Dispersion!$O$9)),'Emissions (start here)'!AC445*453.59/3600*Dispersion!$O$9,0)</f>
        <v>0</v>
      </c>
      <c r="BE445" s="74">
        <f>IF(AND(ISNUMBER('Emissions (start here)'!AD445),ISNUMBER(Dispersion!$O$10)),'Emissions (start here)'!AD445*2000*453.59/8760/3600*Dispersion!$O$10,0)</f>
        <v>0</v>
      </c>
      <c r="BF445" s="74">
        <f>IF(AND(ISNUMBER('Emissions (start here)'!AD445),ISNUMBER(Dispersion!$O$11)),'Emissions (start here)'!AD445*2000*453.59/8760/3600*Dispersion!$O$11,0)</f>
        <v>0</v>
      </c>
      <c r="BG445" s="74">
        <f>IF(AND(ISNUMBER('Emissions (start here)'!AE445),ISNUMBER(Dispersion!$P$8)),'Emissions (start here)'!AE445*453.59/3600*Dispersion!$P$8,0)</f>
        <v>0</v>
      </c>
      <c r="BH445" s="74">
        <f>IF(AND(ISNUMBER('Emissions (start here)'!AE445),ISNUMBER(Dispersion!$P$9)),'Emissions (start here)'!AE445*453.59/3600*Dispersion!$P$9,0)</f>
        <v>0</v>
      </c>
      <c r="BI445" s="74">
        <f>IF(AND(ISNUMBER('Emissions (start here)'!AF445),ISNUMBER(Dispersion!$P$10)),'Emissions (start here)'!AF445*2000*453.59/8760/3600*Dispersion!$P$10,0)</f>
        <v>0</v>
      </c>
      <c r="BJ445" s="74">
        <f>IF(AND(ISNUMBER('Emissions (start here)'!AF445),ISNUMBER(Dispersion!$P$11)),'Emissions (start here)'!AF445*2000*453.59/8760/3600*Dispersion!$P$11,0)</f>
        <v>0</v>
      </c>
      <c r="BK445" s="74">
        <f>IF(AND(ISNUMBER('Emissions (start here)'!AG445),ISNUMBER(Dispersion!$Q$8)),'Emissions (start here)'!AG445*453.59/3600*Dispersion!$Q$8,0)</f>
        <v>0</v>
      </c>
      <c r="BL445" s="74">
        <f>IF(AND(ISNUMBER('Emissions (start here)'!AG445),ISNUMBER(Dispersion!$Q$9)),'Emissions (start here)'!AG445*453.59/3600*Dispersion!$Q$9,0)</f>
        <v>0</v>
      </c>
      <c r="BM445" s="74">
        <f>IF(AND(ISNUMBER('Emissions (start here)'!AH445),ISNUMBER(Dispersion!$Q$10)),'Emissions (start here)'!AH445*2000*453.59/8760/3600*Dispersion!$Q$10,0)</f>
        <v>0</v>
      </c>
      <c r="BN445" s="74">
        <f>IF(AND(ISNUMBER('Emissions (start here)'!AH445),ISNUMBER(Dispersion!$Q$11)),'Emissions (start here)'!AH445*2000*453.59/8760/3600*Dispersion!$Q$11,0)</f>
        <v>0</v>
      </c>
      <c r="BO445" s="74">
        <f>IF(AND(ISNUMBER('Emissions (start here)'!AI445),ISNUMBER(Dispersion!$R$8)),'Emissions (start here)'!AI445*453.59/3600*Dispersion!$R$8,0)</f>
        <v>0</v>
      </c>
      <c r="BP445" s="74">
        <f>IF(AND(ISNUMBER('Emissions (start here)'!AI445),ISNUMBER(Dispersion!$R$9)),'Emissions (start here)'!AI445*453.59/3600*Dispersion!$R$9,0)</f>
        <v>0</v>
      </c>
      <c r="BQ445" s="74">
        <f>IF(AND(ISNUMBER('Emissions (start here)'!AJ445),ISNUMBER(Dispersion!$R$10)),'Emissions (start here)'!AJ445*2000*453.59/8760/3600*Dispersion!$R$10,0)</f>
        <v>0</v>
      </c>
      <c r="BR445" s="74">
        <f>IF(AND(ISNUMBER('Emissions (start here)'!AJ445),ISNUMBER(Dispersion!$R$11)),'Emissions (start here)'!AJ445*2000*453.59/8760/3600*Dispersion!$R$11,0)</f>
        <v>0</v>
      </c>
      <c r="BS445" s="74">
        <f>IF(AND(ISNUMBER('Emissions (start here)'!AK445),ISNUMBER(Dispersion!$S$8)),'Emissions (start here)'!AK445*453.59/3600*Dispersion!$S$8,0)</f>
        <v>0</v>
      </c>
      <c r="BT445" s="74">
        <f>IF(AND(ISNUMBER('Emissions (start here)'!AK445),ISNUMBER(Dispersion!$S$9)),'Emissions (start here)'!AK445*453.59/3600*Dispersion!$S$9,0)</f>
        <v>0</v>
      </c>
      <c r="BU445" s="74">
        <f>IF(AND(ISNUMBER('Emissions (start here)'!AL445),ISNUMBER(Dispersion!$S$10)),'Emissions (start here)'!AL445*2000*453.59/8760/3600*Dispersion!$S$10,0)</f>
        <v>0</v>
      </c>
      <c r="BV445" s="74">
        <f>IF(AND(ISNUMBER('Emissions (start here)'!AL445),ISNUMBER(Dispersion!$S$11)),'Emissions (start here)'!AL445*2000*453.59/8760/3600*Dispersion!$S$11,0)</f>
        <v>0</v>
      </c>
      <c r="BW445" s="74">
        <f>IF(AND(ISNUMBER('Emissions (start here)'!AM445),ISNUMBER(Dispersion!$T$8)),'Emissions (start here)'!AM445*453.59/3600*Dispersion!$T$8,0)</f>
        <v>0</v>
      </c>
      <c r="BX445" s="74">
        <f>IF(AND(ISNUMBER('Emissions (start here)'!AM445),ISNUMBER(Dispersion!$T$9)),'Emissions (start here)'!AM445*453.59/3600*Dispersion!$T$9,0)</f>
        <v>0</v>
      </c>
      <c r="BY445" s="74">
        <f>IF(AND(ISNUMBER('Emissions (start here)'!AN445),ISNUMBER(Dispersion!$T$10)),'Emissions (start here)'!AN445*2000*453.59/8760/3600*Dispersion!$T$10,0)</f>
        <v>0</v>
      </c>
      <c r="BZ445" s="74">
        <f>IF(AND(ISNUMBER('Emissions (start here)'!AN445),ISNUMBER(Dispersion!$T$11)),'Emissions (start here)'!AN445*2000*453.59/8760/3600*Dispersion!$T$11,0)</f>
        <v>0</v>
      </c>
      <c r="CA445" s="74">
        <f>IF(AND(ISNUMBER('Emissions (start here)'!AO445),ISNUMBER(Dispersion!$U$8)),'Emissions (start here)'!AO445*453.59/3600*Dispersion!$U$8,0)</f>
        <v>0</v>
      </c>
      <c r="CB445" s="74">
        <f>IF(AND(ISNUMBER('Emissions (start here)'!AO445),ISNUMBER(Dispersion!$U$9)),'Emissions (start here)'!AO445*453.59/3600*Dispersion!$U$9,0)</f>
        <v>0</v>
      </c>
      <c r="CC445" s="74">
        <f>IF(AND(ISNUMBER('Emissions (start here)'!AP445),ISNUMBER(Dispersion!$U$10)),'Emissions (start here)'!AP445*2000*453.59/8760/3600*Dispersion!$U$10,0)</f>
        <v>0</v>
      </c>
      <c r="CD445" s="74">
        <f>IF(AND(ISNUMBER('Emissions (start here)'!AP445),ISNUMBER(Dispersion!$U$11)),'Emissions (start here)'!AP445*2000*453.59/8760/3600*Dispersion!$U$11,0)</f>
        <v>0</v>
      </c>
      <c r="CE445" s="74">
        <f>IF(AND(ISNUMBER('Emissions (start here)'!AQ445),ISNUMBER(Dispersion!$V$8)),'Emissions (start here)'!AQ445*453.59/3600*Dispersion!$V$8,0)</f>
        <v>0</v>
      </c>
      <c r="CF445" s="74">
        <f>IF(AND(ISNUMBER('Emissions (start here)'!AQ445),ISNUMBER(Dispersion!$V$9)),'Emissions (start here)'!AQ445*453.59/3600*Dispersion!$V$9,0)</f>
        <v>0</v>
      </c>
      <c r="CG445" s="74">
        <f>IF(AND(ISNUMBER('Emissions (start here)'!AR445),ISNUMBER(Dispersion!$V$10)),'Emissions (start here)'!AR445*2000*453.59/8760/3600*Dispersion!$V$10,0)</f>
        <v>0</v>
      </c>
      <c r="CH445" s="74">
        <f>IF(AND(ISNUMBER('Emissions (start here)'!AR445),ISNUMBER(Dispersion!$V$11)),'Emissions (start here)'!AR445*2000*453.59/8760/3600*Dispersion!$V$11,0)</f>
        <v>0</v>
      </c>
      <c r="CI445" s="74">
        <f>IF(AND(ISNUMBER('Emissions (start here)'!AS445),ISNUMBER(Dispersion!$W$8)),'Emissions (start here)'!AS445*453.59/3600*Dispersion!$W$8,0)</f>
        <v>0</v>
      </c>
      <c r="CJ445" s="74">
        <f>IF(AND(ISNUMBER('Emissions (start here)'!AS445),ISNUMBER(Dispersion!$W$9)),'Emissions (start here)'!AS445*453.59/3600*Dispersion!$W$9,0)</f>
        <v>0</v>
      </c>
      <c r="CK445" s="74">
        <f>IF(AND(ISNUMBER('Emissions (start here)'!AT445),ISNUMBER(Dispersion!$W$10)),'Emissions (start here)'!AT445*2000*453.59/8760/3600*Dispersion!$W$10,0)</f>
        <v>0</v>
      </c>
      <c r="CL445" s="74">
        <f>IF(AND(ISNUMBER('Emissions (start here)'!AT445),ISNUMBER(Dispersion!$W$11)),'Emissions (start here)'!AT445*2000*453.59/8760/3600*Dispersion!$W$11,0)</f>
        <v>0</v>
      </c>
      <c r="CM445" s="74">
        <f>IF(AND(ISNUMBER('Emissions (start here)'!AU445),ISNUMBER(Dispersion!$X$8)),'Emissions (start here)'!AU445*453.59/3600*Dispersion!$X$8,0)</f>
        <v>0</v>
      </c>
      <c r="CN445" s="74">
        <f>IF(AND(ISNUMBER('Emissions (start here)'!AU445),ISNUMBER(Dispersion!$X$9)),'Emissions (start here)'!AU445*453.59/3600*Dispersion!$X$9,0)</f>
        <v>0</v>
      </c>
      <c r="CO445" s="74">
        <f>IF(AND(ISNUMBER('Emissions (start here)'!AV445),ISNUMBER(Dispersion!$X$10)),'Emissions (start here)'!AV445*2000*453.59/8760/3600*Dispersion!$X$10,0)</f>
        <v>0</v>
      </c>
      <c r="CP445" s="74">
        <f>IF(AND(ISNUMBER('Emissions (start here)'!AV445),ISNUMBER(Dispersion!$X$11)),'Emissions (start here)'!AV445*2000*453.59/8760/3600*Dispersion!$X$11,0)</f>
        <v>0</v>
      </c>
      <c r="CQ445" s="74">
        <f>IF(AND(ISNUMBER('Emissions (start here)'!AW445),ISNUMBER(Dispersion!$Y$8)),'Emissions (start here)'!AW445*453.59/3600*Dispersion!$Y$8,0)</f>
        <v>0</v>
      </c>
      <c r="CR445" s="74">
        <f>IF(AND(ISNUMBER('Emissions (start here)'!AW445),ISNUMBER(Dispersion!$Y$9)),'Emissions (start here)'!AW445*453.59/3600*Dispersion!$Y$9,0)</f>
        <v>0</v>
      </c>
      <c r="CS445" s="74">
        <f>IF(AND(ISNUMBER('Emissions (start here)'!AX445),ISNUMBER(Dispersion!$Y$10)),'Emissions (start here)'!AX445*2000*453.59/8760/3600*Dispersion!$Y$10,0)</f>
        <v>0</v>
      </c>
      <c r="CT445" s="74">
        <f>IF(AND(ISNUMBER('Emissions (start here)'!AX445),ISNUMBER(Dispersion!$Y$11)),'Emissions (start here)'!AX445*2000*453.59/8760/3600*Dispersion!$Y$11,0)</f>
        <v>0</v>
      </c>
      <c r="CU445" s="74">
        <f>IF(AND(ISNUMBER('Emissions (start here)'!AY445),ISNUMBER(Dispersion!$Z$8)),'Emissions (start here)'!AY445*453.59/3600*Dispersion!$Z$8,0)</f>
        <v>0</v>
      </c>
      <c r="CV445" s="74">
        <f>IF(AND(ISNUMBER('Emissions (start here)'!AY445),ISNUMBER(Dispersion!$Z$9)),'Emissions (start here)'!AY445*453.59/3600*Dispersion!$Z$9,0)</f>
        <v>0</v>
      </c>
      <c r="CW445" s="74">
        <f>IF(AND(ISNUMBER('Emissions (start here)'!AZ445),ISNUMBER(Dispersion!$Z$10)),'Emissions (start here)'!AZ445*2000*453.59/8760/3600*Dispersion!$Z$10,0)</f>
        <v>0</v>
      </c>
      <c r="CX445" s="74">
        <f>IF(AND(ISNUMBER('Emissions (start here)'!AZ445),ISNUMBER(Dispersion!$Z$11)),'Emissions (start here)'!AZ445*2000*453.59/8760/3600*Dispersion!$Z$11,0)</f>
        <v>0</v>
      </c>
      <c r="CY445" s="74">
        <f>IF(AND(ISNUMBER('Emissions (start here)'!BA445),ISNUMBER(Dispersion!$AA$8)),'Emissions (start here)'!BA445*453.59/3600*Dispersion!$AA$8,0)</f>
        <v>0</v>
      </c>
      <c r="CZ445" s="74">
        <f>IF(AND(ISNUMBER('Emissions (start here)'!BA445),ISNUMBER(Dispersion!$AA$9)),'Emissions (start here)'!BA445*453.59/3600*Dispersion!$AA$9,0)</f>
        <v>0</v>
      </c>
      <c r="DA445" s="74">
        <f>IF(AND(ISNUMBER('Emissions (start here)'!BB445),ISNUMBER(Dispersion!$AA$10)),'Emissions (start here)'!BB445*2000*453.59/8760/3600*Dispersion!$AA$10,0)</f>
        <v>0</v>
      </c>
      <c r="DB445" s="74">
        <f>IF(AND(ISNUMBER('Emissions (start here)'!BB445),ISNUMBER(Dispersion!$AA$11)),'Emissions (start here)'!BB445*2000*453.59/8760/3600*Dispersion!$AA$11,0)</f>
        <v>0</v>
      </c>
      <c r="DC445" s="74">
        <f>IF(AND(ISNUMBER('Emissions (start here)'!BC445),ISNUMBER(Dispersion!$AB$8)),'Emissions (start here)'!BC445*453.59/3600*Dispersion!$AB$8,0)</f>
        <v>0</v>
      </c>
      <c r="DD445" s="74">
        <f>IF(AND(ISNUMBER('Emissions (start here)'!BC445),ISNUMBER(Dispersion!$AB$9)),'Emissions (start here)'!BC445*453.59/3600*Dispersion!$AB$9,0)</f>
        <v>0</v>
      </c>
      <c r="DE445" s="74">
        <f>IF(AND(ISNUMBER('Emissions (start here)'!BD445),ISNUMBER(Dispersion!$AB$10)),'Emissions (start here)'!BD445*2000*453.59/8760/3600*Dispersion!$AB$10,0)</f>
        <v>0</v>
      </c>
      <c r="DF445" s="74">
        <f>IF(AND(ISNUMBER('Emissions (start here)'!BD445),ISNUMBER(Dispersion!$AB$11)),'Emissions (start here)'!BD445*2000*453.59/8760/3600*Dispersion!$AB$11,0)</f>
        <v>0</v>
      </c>
      <c r="DG445" s="74">
        <f>IF(AND(ISNUMBER('Emissions (start here)'!BE445),ISNUMBER(Dispersion!$AC$8)),'Emissions (start here)'!BE445*453.59/3600*Dispersion!$AC$8,0)</f>
        <v>0</v>
      </c>
      <c r="DH445" s="74">
        <f>IF(AND(ISNUMBER('Emissions (start here)'!BE445),ISNUMBER(Dispersion!$AC$9)),'Emissions (start here)'!BE445*453.59/3600*Dispersion!$AC$9,0)</f>
        <v>0</v>
      </c>
      <c r="DI445" s="74">
        <f>IF(AND(ISNUMBER('Emissions (start here)'!BF445),ISNUMBER(Dispersion!$AC$10)),'Emissions (start here)'!BF445*2000*453.59/8760/3600*Dispersion!$AC$10,0)</f>
        <v>0</v>
      </c>
      <c r="DJ445" s="74">
        <f>IF(AND(ISNUMBER('Emissions (start here)'!BF445),ISNUMBER(Dispersion!$AC$11)),'Emissions (start here)'!BF445*2000*453.59/8760/3600*Dispersion!$AC$11,0)</f>
        <v>0</v>
      </c>
      <c r="DK445" s="74">
        <f>IF(AND(ISNUMBER('Emissions (start here)'!BG445),ISNUMBER(Dispersion!$AD$8)),'Emissions (start here)'!BG445*453.59/3600*Dispersion!$AD$8,0)</f>
        <v>0</v>
      </c>
      <c r="DL445" s="74">
        <f>IF(AND(ISNUMBER('Emissions (start here)'!BG445),ISNUMBER(Dispersion!$AD$9)),'Emissions (start here)'!BG445*453.59/3600*Dispersion!$AD$9,0)</f>
        <v>0</v>
      </c>
      <c r="DM445" s="74">
        <f>IF(AND(ISNUMBER('Emissions (start here)'!BH445),ISNUMBER(Dispersion!$AD$10)),'Emissions (start here)'!BH445*2000*453.59/8760/3600*Dispersion!$AD$10,0)</f>
        <v>0</v>
      </c>
      <c r="DN445" s="74">
        <f>IF(AND(ISNUMBER('Emissions (start here)'!BH445),ISNUMBER(Dispersion!$AD$11)),'Emissions (start here)'!BH445*2000*453.59/8760/3600*Dispersion!$AD$11,0)</f>
        <v>0</v>
      </c>
      <c r="DO445" s="74">
        <f>IF(AND(ISNUMBER('Emissions (start here)'!BI445),ISNUMBER(Dispersion!$AE$8)),'Emissions (start here)'!BI445*453.59/3600*Dispersion!$AE$8,0)</f>
        <v>0</v>
      </c>
      <c r="DP445" s="74">
        <f>IF(AND(ISNUMBER('Emissions (start here)'!BI445),ISNUMBER(Dispersion!$AE$9)),'Emissions (start here)'!BI445*453.59/3600*Dispersion!$AE$9,0)</f>
        <v>0</v>
      </c>
      <c r="DQ445" s="74">
        <f>IF(AND(ISNUMBER('Emissions (start here)'!BJ445),ISNUMBER(Dispersion!$AE$10)),'Emissions (start here)'!BJ445*2000*453.59/8760/3600*Dispersion!$AE$10,0)</f>
        <v>0</v>
      </c>
      <c r="DR445" s="74">
        <f>IF(AND(ISNUMBER('Emissions (start here)'!BJ445),ISNUMBER(Dispersion!$AE$11)),'Emissions (start here)'!BJ445*2000*453.59/8760/3600*Dispersion!$AE$11,0)</f>
        <v>0</v>
      </c>
      <c r="DS445" s="74">
        <f>IF(AND(ISNUMBER('Emissions (start here)'!BK445),ISNUMBER(Dispersion!$AF$8)),'Emissions (start here)'!BK445*453.59/3600*Dispersion!$AF$8,0)</f>
        <v>0</v>
      </c>
      <c r="DT445" s="74">
        <f>IF(AND(ISNUMBER('Emissions (start here)'!BK445),ISNUMBER(Dispersion!$AF$9)),'Emissions (start here)'!BK445*453.59/3600*Dispersion!$AF$9,0)</f>
        <v>0</v>
      </c>
      <c r="DU445" s="74">
        <f>IF(AND(ISNUMBER('Emissions (start here)'!BL445),ISNUMBER(Dispersion!$AF$10)),'Emissions (start here)'!BL445*2000*453.59/8760/3600*Dispersion!$AF$10,0)</f>
        <v>0</v>
      </c>
      <c r="DV445" s="74">
        <f>IF(AND(ISNUMBER('Emissions (start here)'!BL445),ISNUMBER(Dispersion!$AF$11)),'Emissions (start here)'!BL445*2000*453.59/8760/3600*Dispersion!$AF$11,0)</f>
        <v>0</v>
      </c>
      <c r="DW445" s="74">
        <f>IF(AND(ISNUMBER('Emissions (start here)'!BM445),ISNUMBER(Dispersion!$AG$8)),'Emissions (start here)'!BM445*453.59/3600*Dispersion!$AG$8,0)</f>
        <v>0</v>
      </c>
      <c r="DX445" s="74">
        <f>IF(AND(ISNUMBER('Emissions (start here)'!BM445),ISNUMBER(Dispersion!$AG$9)),'Emissions (start here)'!BM445*453.59/3600*Dispersion!$AG$9,0)</f>
        <v>0</v>
      </c>
      <c r="DY445" s="74">
        <f>IF(AND(ISNUMBER('Emissions (start here)'!BN445),ISNUMBER(Dispersion!$AG$10)),'Emissions (start here)'!BN445*2000*453.59/8760/3600*Dispersion!$AG$10,0)</f>
        <v>0</v>
      </c>
      <c r="DZ445" s="74">
        <f>IF(AND(ISNUMBER('Emissions (start here)'!BN445),ISNUMBER(Dispersion!$AG$11)),'Emissions (start here)'!BN445*2000*453.59/8760/3600*Dispersion!$AG$11,0)</f>
        <v>0</v>
      </c>
      <c r="EA445" s="74">
        <f>IF(AND(ISNUMBER('Emissions (start here)'!BO445),ISNUMBER(Dispersion!$AH$8)),'Emissions (start here)'!BO445*453.59/3600*Dispersion!$AH$8,0)</f>
        <v>0</v>
      </c>
      <c r="EB445" s="74">
        <f>IF(AND(ISNUMBER('Emissions (start here)'!BO445),ISNUMBER(Dispersion!$AH$9)),'Emissions (start here)'!BO445*453.59/3600*Dispersion!$AH$9,0)</f>
        <v>0</v>
      </c>
      <c r="EC445" s="74">
        <f>IF(AND(ISNUMBER('Emissions (start here)'!BP445),ISNUMBER(Dispersion!$AH$10)),'Emissions (start here)'!BP445*2000*453.59/8760/3600*Dispersion!$AH$10,0)</f>
        <v>0</v>
      </c>
      <c r="ED445" s="74">
        <f>IF(AND(ISNUMBER('Emissions (start here)'!BP445),ISNUMBER(Dispersion!$AH$11)),'Emissions (start here)'!BP445*2000*453.59/8760/3600*Dispersion!$AH$11,0)</f>
        <v>0</v>
      </c>
      <c r="EE445" s="74">
        <f>IF(AND(ISNUMBER('Emissions (start here)'!BQ445),ISNUMBER(Dispersion!$AI$8)),'Emissions (start here)'!BQ445*453.59/3600*Dispersion!$AI$8,0)</f>
        <v>0</v>
      </c>
      <c r="EF445" s="74">
        <f>IF(AND(ISNUMBER('Emissions (start here)'!BQ445),ISNUMBER(Dispersion!$AI$9)),'Emissions (start here)'!BQ445*453.59/3600*Dispersion!$AI$9,0)</f>
        <v>0</v>
      </c>
      <c r="EG445" s="74">
        <f>IF(AND(ISNUMBER('Emissions (start here)'!BR445),ISNUMBER(Dispersion!$AI$10)),'Emissions (start here)'!BR445*2000*453.59/8760/3600*Dispersion!$AI$10,0)</f>
        <v>0</v>
      </c>
      <c r="EH445" s="74">
        <f>IF(AND(ISNUMBER('Emissions (start here)'!BR445),ISNUMBER(Dispersion!$AI$11)),'Emissions (start here)'!BR445*2000*453.59/8760/3600*Dispersion!$AI$11,0)</f>
        <v>0</v>
      </c>
      <c r="EI445" s="74">
        <f>IF(AND(ISNUMBER('Emissions (start here)'!BS445),ISNUMBER(Dispersion!$AJ$8)),'Emissions (start here)'!BS445*453.59/3600*Dispersion!$AJ$8,0)</f>
        <v>0</v>
      </c>
      <c r="EJ445" s="74">
        <f>IF(AND(ISNUMBER('Emissions (start here)'!BS445),ISNUMBER(Dispersion!$AJ$9)),'Emissions (start here)'!BS445*453.59/3600*Dispersion!$AJ$9,0)</f>
        <v>0</v>
      </c>
      <c r="EK445" s="74">
        <f>IF(AND(ISNUMBER('Emissions (start here)'!BT445),ISNUMBER(Dispersion!$AJ$10)),'Emissions (start here)'!BT445*2000*453.59/8760/3600*Dispersion!$AJ$10,0)</f>
        <v>0</v>
      </c>
      <c r="EL445" s="74">
        <f>IF(AND(ISNUMBER('Emissions (start here)'!BT445),ISNUMBER(Dispersion!$AJ$11)),'Emissions (start here)'!BT445*2000*453.59/8760/3600*Dispersion!$AJ$11,0)</f>
        <v>0</v>
      </c>
      <c r="EM445" s="74">
        <f>IF(AND(ISNUMBER('Emissions (start here)'!BU445),ISNUMBER(Dispersion!$AK$8)),'Emissions (start here)'!BU445*453.59/3600*Dispersion!$AK$8,0)</f>
        <v>0</v>
      </c>
      <c r="EN445" s="74">
        <f>IF(AND(ISNUMBER('Emissions (start here)'!BU445),ISNUMBER(Dispersion!$AK$9)),'Emissions (start here)'!BU445*453.59/3600*Dispersion!$AK$9,0)</f>
        <v>0</v>
      </c>
      <c r="EO445" s="74">
        <f>IF(AND(ISNUMBER('Emissions (start here)'!BV445),ISNUMBER(Dispersion!$AK$10)),'Emissions (start here)'!BV445*2000*453.59/8760/3600*Dispersion!$AK$10,0)</f>
        <v>0</v>
      </c>
      <c r="EP445" s="74">
        <f>IF(AND(ISNUMBER('Emissions (start here)'!BV445),ISNUMBER(Dispersion!$AK$11)),'Emissions (start here)'!BV445*2000*453.59/8760/3600*Dispersion!$AK$11,0)</f>
        <v>0</v>
      </c>
      <c r="EQ445" s="74">
        <f>IF(AND(ISNUMBER('Emissions (start here)'!BW445),ISNUMBER(Dispersion!$AL$8)),'Emissions (start here)'!BW445*453.59/3600*Dispersion!$AL$8,0)</f>
        <v>0</v>
      </c>
      <c r="ER445" s="74">
        <f>IF(AND(ISNUMBER('Emissions (start here)'!BW445),ISNUMBER(Dispersion!$AL$9)),'Emissions (start here)'!BW445*453.59/3600*Dispersion!$AL$9,0)</f>
        <v>0</v>
      </c>
      <c r="ES445" s="74">
        <f>IF(AND(ISNUMBER('Emissions (start here)'!BX445),ISNUMBER(Dispersion!$AL$10)),'Emissions (start here)'!BX445*2000*453.59/8760/3600*Dispersion!$AL$10,0)</f>
        <v>0</v>
      </c>
      <c r="ET445" s="74">
        <f>IF(AND(ISNUMBER('Emissions (start here)'!BX445),ISNUMBER(Dispersion!$AL$11)),'Emissions (start here)'!BX445*2000*453.59/8760/3600*Dispersion!$AL$11,0)</f>
        <v>0</v>
      </c>
      <c r="EU445" s="74">
        <f>IF(AND(ISNUMBER('Emissions (start here)'!BY445),ISNUMBER(Dispersion!$AM$8)),'Emissions (start here)'!BY445*453.59/3600*Dispersion!$AM$8,0)</f>
        <v>0</v>
      </c>
      <c r="EV445" s="74">
        <f>IF(AND(ISNUMBER('Emissions (start here)'!BY445),ISNUMBER(Dispersion!$AM$9)),'Emissions (start here)'!BY445*453.59/3600*Dispersion!$AM$9,0)</f>
        <v>0</v>
      </c>
      <c r="EW445" s="74">
        <f>IF(AND(ISNUMBER('Emissions (start here)'!BZ445),ISNUMBER(Dispersion!$AM$10)),'Emissions (start here)'!BZ445*2000*453.59/8760/3600*Dispersion!$AM$10,0)</f>
        <v>0</v>
      </c>
      <c r="EX445" s="74">
        <f>IF(AND(ISNUMBER('Emissions (start here)'!BZ445),ISNUMBER(Dispersion!$AM$11)),'Emissions (start here)'!BZ445*2000*453.59/8760/3600*Dispersion!$AM$11,0)</f>
        <v>0</v>
      </c>
      <c r="EY445" s="74">
        <f>IF(AND(ISNUMBER('Emissions (start here)'!CA445),ISNUMBER(Dispersion!$AN$8)),'Emissions (start here)'!CA445*453.59/3600*Dispersion!$AN$8,0)</f>
        <v>0</v>
      </c>
      <c r="EZ445" s="74">
        <f>IF(AND(ISNUMBER('Emissions (start here)'!CA445),ISNUMBER(Dispersion!$AN$9)),'Emissions (start here)'!CA445*453.59/3600*Dispersion!$AN$9,0)</f>
        <v>0</v>
      </c>
      <c r="FA445" s="74">
        <f>IF(AND(ISNUMBER('Emissions (start here)'!CB445),ISNUMBER(Dispersion!$AN$10)),'Emissions (start here)'!CB445*2000*453.59/8760/3600*Dispersion!$AN$10,0)</f>
        <v>0</v>
      </c>
      <c r="FB445" s="74">
        <f>IF(AND(ISNUMBER('Emissions (start here)'!CB445),ISNUMBER(Dispersion!$AN$11)),'Emissions (start here)'!CB445*2000*453.59/8760/3600*Dispersion!$AN$11,0)</f>
        <v>0</v>
      </c>
      <c r="FC445" s="74">
        <f>IF(AND(ISNUMBER('Emissions (start here)'!CC445),ISNUMBER(Dispersion!$AO$8)),'Emissions (start here)'!CC445*453.59/3600*Dispersion!$AO$8,0)</f>
        <v>0</v>
      </c>
      <c r="FD445" s="74">
        <f>IF(AND(ISNUMBER('Emissions (start here)'!CC445),ISNUMBER(Dispersion!$AO$9)),'Emissions (start here)'!CC445*453.59/3600*Dispersion!$AO$9,0)</f>
        <v>0</v>
      </c>
      <c r="FE445" s="74">
        <f>IF(AND(ISNUMBER('Emissions (start here)'!CD445),ISNUMBER(Dispersion!$AO$10)),'Emissions (start here)'!CD445*2000*453.59/8760/3600*Dispersion!$AO$10,0)</f>
        <v>0</v>
      </c>
      <c r="FF445" s="74">
        <f>IF(AND(ISNUMBER('Emissions (start here)'!CD445),ISNUMBER(Dispersion!$AO$11)),'Emissions (start here)'!CD445*2000*453.59/8760/3600*Dispersion!$AO$11,0)</f>
        <v>0</v>
      </c>
      <c r="FG445" s="74">
        <f>IF(AND(ISNUMBER('Emissions (start here)'!CE445),ISNUMBER(Dispersion!$AP$8)),'Emissions (start here)'!CE445*453.59/3600*Dispersion!$AP$8,0)</f>
        <v>0</v>
      </c>
      <c r="FH445" s="74">
        <f>IF(AND(ISNUMBER('Emissions (start here)'!CE445),ISNUMBER(Dispersion!$AP$9)),'Emissions (start here)'!CE445*453.59/3600*Dispersion!$AP$9,0)</f>
        <v>0</v>
      </c>
      <c r="FI445" s="74">
        <f>IF(AND(ISNUMBER('Emissions (start here)'!CF445),ISNUMBER(Dispersion!$AP$10)),'Emissions (start here)'!CF445*2000*453.59/8760/3600*Dispersion!$AP$10,0)</f>
        <v>0</v>
      </c>
      <c r="FJ445" s="74">
        <f>IF(AND(ISNUMBER('Emissions (start here)'!CF445),ISNUMBER(Dispersion!$AP$11)),'Emissions (start here)'!CF445*2000*453.59/8760/3600*Dispersion!$AP$11,0)</f>
        <v>0</v>
      </c>
      <c r="FK445" s="74">
        <f>IF(AND(ISNUMBER('Emissions (start here)'!CG445),ISNUMBER(Dispersion!$AQ$8)),'Emissions (start here)'!CG445*453.59/3600*Dispersion!$AQ$8,0)</f>
        <v>0</v>
      </c>
      <c r="FL445" s="74">
        <f>IF(AND(ISNUMBER('Emissions (start here)'!CG445),ISNUMBER(Dispersion!$AQ$9)),'Emissions (start here)'!CG445*453.59/3600*Dispersion!$AQ$9,0)</f>
        <v>0</v>
      </c>
      <c r="FM445" s="74">
        <f>IF(AND(ISNUMBER('Emissions (start here)'!CH445),ISNUMBER(Dispersion!$AQ$10)),'Emissions (start here)'!CH445*2000*453.59/8760/3600*Dispersion!$AQ$10,0)</f>
        <v>0</v>
      </c>
      <c r="FN445" s="74">
        <f>IF(AND(ISNUMBER('Emissions (start here)'!CH445),ISNUMBER(Dispersion!$AQ$11)),'Emissions (start here)'!CH445*2000*453.59/8760/3600*Dispersion!$AQ$11,0)</f>
        <v>0</v>
      </c>
      <c r="FO445" s="74">
        <f>IF(AND(ISNUMBER('Emissions (start here)'!CI445),ISNUMBER(Dispersion!$AR$8)),'Emissions (start here)'!CI445*453.59/3600*Dispersion!$AR$8,0)</f>
        <v>0</v>
      </c>
      <c r="FP445" s="74">
        <f>IF(AND(ISNUMBER('Emissions (start here)'!CI445),ISNUMBER(Dispersion!$AR$9)),'Emissions (start here)'!CI445*453.59/3600*Dispersion!$AR$9,0)</f>
        <v>0</v>
      </c>
      <c r="FQ445" s="74">
        <f>IF(AND(ISNUMBER('Emissions (start here)'!CJ445),ISNUMBER(Dispersion!$AR$10)),'Emissions (start here)'!CJ445*2000*453.59/8760/3600*Dispersion!$AR$10,0)</f>
        <v>0</v>
      </c>
      <c r="FR445" s="74">
        <f>IF(AND(ISNUMBER('Emissions (start here)'!CJ445),ISNUMBER(Dispersion!$AR$11)),'Emissions (start here)'!CJ445*2000*453.59/8760/3600*Dispersion!$AR$11,0)</f>
        <v>0</v>
      </c>
      <c r="FS445" s="74">
        <f>IF(AND(ISNUMBER('Emissions (start here)'!CK445),ISNUMBER(Dispersion!$AS$8)),'Emissions (start here)'!CK445*453.59/3600*Dispersion!$AS$8,0)</f>
        <v>0</v>
      </c>
      <c r="FT445" s="74">
        <f>IF(AND(ISNUMBER('Emissions (start here)'!CK445),ISNUMBER(Dispersion!$AS$9)),'Emissions (start here)'!CK445*453.59/3600*Dispersion!$AS$9,0)</f>
        <v>0</v>
      </c>
      <c r="FU445" s="74">
        <f>IF(AND(ISNUMBER('Emissions (start here)'!CL445),ISNUMBER(Dispersion!$AS$10)),'Emissions (start here)'!CL445*2000*453.59/8760/3600*Dispersion!$AS$10,0)</f>
        <v>0</v>
      </c>
      <c r="FV445" s="74">
        <f>IF(AND(ISNUMBER('Emissions (start here)'!CL445),ISNUMBER(Dispersion!$AS$11)),'Emissions (start here)'!CL445*2000*453.59/8760/3600*Dispersion!$AS$11,0)</f>
        <v>0</v>
      </c>
      <c r="FW445" s="74">
        <f>IF(AND(ISNUMBER('Emissions (start here)'!CM445),ISNUMBER(Dispersion!$AT$8)),'Emissions (start here)'!CM445*453.59/3600*Dispersion!$AT$8,0)</f>
        <v>0</v>
      </c>
      <c r="FX445" s="74">
        <f>IF(AND(ISNUMBER('Emissions (start here)'!CM445),ISNUMBER(Dispersion!$AT$9)),'Emissions (start here)'!CM445*453.59/3600*Dispersion!$AT$9,0)</f>
        <v>0</v>
      </c>
      <c r="FY445" s="74">
        <f>IF(AND(ISNUMBER('Emissions (start here)'!CN445),ISNUMBER(Dispersion!$AT$10)),'Emissions (start here)'!CN445*2000*453.59/8760/3600*Dispersion!$AT$10,0)</f>
        <v>0</v>
      </c>
      <c r="FZ445" s="74">
        <f>IF(AND(ISNUMBER('Emissions (start here)'!CN445),ISNUMBER(Dispersion!$AT$11)),'Emissions (start here)'!CN445*2000*453.59/8760/3600*Dispersion!$AT$11,0)</f>
        <v>0</v>
      </c>
      <c r="GA445" s="74">
        <f>IF(AND(ISNUMBER('Emissions (start here)'!CO445),ISNUMBER(Dispersion!$AU$8)),'Emissions (start here)'!CO445*453.59/3600*Dispersion!$AU$8,0)</f>
        <v>0</v>
      </c>
      <c r="GB445" s="74">
        <f>IF(AND(ISNUMBER('Emissions (start here)'!CO445),ISNUMBER(Dispersion!$AU$9)),'Emissions (start here)'!CO445*453.59/3600*Dispersion!$AU$9,0)</f>
        <v>0</v>
      </c>
      <c r="GC445" s="74">
        <f>IF(AND(ISNUMBER('Emissions (start here)'!CP445),ISNUMBER(Dispersion!$AU$10)),'Emissions (start here)'!CP445*2000*453.59/8760/3600*Dispersion!$AU$10,0)</f>
        <v>0</v>
      </c>
      <c r="GD445" s="74">
        <f>IF(AND(ISNUMBER('Emissions (start here)'!CP445),ISNUMBER(Dispersion!$AU$11)),'Emissions (start here)'!CP445*2000*453.59/8760/3600*Dispersion!$AU$11,0)</f>
        <v>0</v>
      </c>
      <c r="GE445" s="74">
        <f>IF(AND(ISNUMBER('Emissions (start here)'!CQ445),ISNUMBER(Dispersion!$AV$8)),'Emissions (start here)'!CQ445*453.59/3600*Dispersion!$AV$8,0)</f>
        <v>0</v>
      </c>
      <c r="GF445" s="74">
        <f>IF(AND(ISNUMBER('Emissions (start here)'!CQ445),ISNUMBER(Dispersion!$AV$9)),'Emissions (start here)'!CQ445*453.59/3600*Dispersion!$AV$9,0)</f>
        <v>0</v>
      </c>
      <c r="GG445" s="74">
        <f>IF(AND(ISNUMBER('Emissions (start here)'!CR445),ISNUMBER(Dispersion!$AV$10)),'Emissions (start here)'!CR445*2000*453.59/8760/3600*Dispersion!$AV$10,0)</f>
        <v>0</v>
      </c>
      <c r="GH445" s="74">
        <f>IF(AND(ISNUMBER('Emissions (start here)'!CR445),ISNUMBER(Dispersion!$AV$11)),'Emissions (start here)'!CR445*2000*453.59/8760/3600*Dispersion!$AV$11,0)</f>
        <v>0</v>
      </c>
      <c r="GI445" s="74">
        <f>IF(AND(ISNUMBER('Emissions (start here)'!CS445),ISNUMBER(Dispersion!$AW$8)),'Emissions (start here)'!CS445*453.59/3600*Dispersion!$AW$8,0)</f>
        <v>0</v>
      </c>
      <c r="GJ445" s="74">
        <f>IF(AND(ISNUMBER('Emissions (start here)'!CS445),ISNUMBER(Dispersion!$AW$9)),'Emissions (start here)'!CS445*453.59/3600*Dispersion!$AW$9,0)</f>
        <v>0</v>
      </c>
      <c r="GK445" s="74">
        <f>IF(AND(ISNUMBER('Emissions (start here)'!CT445),ISNUMBER(Dispersion!$AW$10)),'Emissions (start here)'!CT445*2000*453.59/8760/3600*Dispersion!$AW$10,0)</f>
        <v>0</v>
      </c>
      <c r="GL445" s="74">
        <f>IF(AND(ISNUMBER('Emissions (start here)'!CT445),ISNUMBER(Dispersion!$AW$11)),'Emissions (start here)'!CT445*2000*453.59/8760/3600*Dispersion!$AW$11,0)</f>
        <v>0</v>
      </c>
      <c r="GM445" s="74">
        <f>IF(AND(ISNUMBER('Emissions (start here)'!CU445),ISNUMBER(Dispersion!$AX$8)),'Emissions (start here)'!CU445*453.59/3600*Dispersion!$AX$8,0)</f>
        <v>0</v>
      </c>
      <c r="GN445" s="74">
        <f>IF(AND(ISNUMBER('Emissions (start here)'!CU445),ISNUMBER(Dispersion!$AX$9)),'Emissions (start here)'!CU445*453.59/3600*Dispersion!$AX$9,0)</f>
        <v>0</v>
      </c>
      <c r="GO445" s="74">
        <f>IF(AND(ISNUMBER('Emissions (start here)'!CV445),ISNUMBER(Dispersion!$AX$10)),'Emissions (start here)'!CV445*2000*453.59/8760/3600*Dispersion!$AX$10,0)</f>
        <v>0</v>
      </c>
      <c r="GP445" s="74">
        <f>IF(AND(ISNUMBER('Emissions (start here)'!CV445),ISNUMBER(Dispersion!$AX$11)),'Emissions (start here)'!CV445*2000*453.59/8760/3600*Dispersion!$AX$11,0)</f>
        <v>0</v>
      </c>
      <c r="GQ445" s="74">
        <f>IF(AND(ISNUMBER('Emissions (start here)'!CW445),ISNUMBER(Dispersion!$AY$8)),'Emissions (start here)'!CW445*453.59/3600*Dispersion!$AY$8,0)</f>
        <v>0</v>
      </c>
      <c r="GR445" s="74">
        <f>IF(AND(ISNUMBER('Emissions (start here)'!CW445),ISNUMBER(Dispersion!$AY$9)),'Emissions (start here)'!CW445*453.59/3600*Dispersion!$AY$9,0)</f>
        <v>0</v>
      </c>
      <c r="GS445" s="74">
        <f>IF(AND(ISNUMBER('Emissions (start here)'!CX445),ISNUMBER(Dispersion!$AY$10)),'Emissions (start here)'!CX445*2000*453.59/8760/3600*Dispersion!$AY$10,0)</f>
        <v>0</v>
      </c>
      <c r="GT445" s="74">
        <f>IF(AND(ISNUMBER('Emissions (start here)'!CX445),ISNUMBER(Dispersion!$AY$11)),'Emissions (start here)'!CX445*2000*453.59/8760/3600*Dispersion!$AY$11,0)</f>
        <v>0</v>
      </c>
      <c r="GU445" s="74">
        <f>IF(AND(ISNUMBER('Emissions (start here)'!CY445),ISNUMBER(Dispersion!$AZ$8)),'Emissions (start here)'!CY445*453.59/3600*Dispersion!$AZ$8,0)</f>
        <v>0</v>
      </c>
      <c r="GV445" s="74">
        <f>IF(AND(ISNUMBER('Emissions (start here)'!CY445),ISNUMBER(Dispersion!$AZ$9)),'Emissions (start here)'!CY445*453.59/3600*Dispersion!$AZ$9,0)</f>
        <v>0</v>
      </c>
      <c r="GW445" s="74">
        <f>IF(AND(ISNUMBER('Emissions (start here)'!CZ445),ISNUMBER(Dispersion!$AZ$10)),'Emissions (start here)'!CZ445*2000*453.59/8760/3600*Dispersion!$AZ$10,0)</f>
        <v>0</v>
      </c>
      <c r="GX445" s="74">
        <f>IF(AND(ISNUMBER('Emissions (start here)'!CZ445),ISNUMBER(Dispersion!$AZ$11)),'Emissions (start here)'!CZ445*2000*453.59/8760/3600*Dispersion!$AZ$11,0)</f>
        <v>0</v>
      </c>
    </row>
    <row r="446" spans="1:206" x14ac:dyDescent="0.2">
      <c r="A446" s="51" t="str">
        <f>'Tox Values'!C446</f>
        <v>526-73-8</v>
      </c>
      <c r="B446" s="94" t="str">
        <f>'Tox Values'!D446</f>
        <v>Trimethylbenzene, 1,2,3-</v>
      </c>
      <c r="C446" s="96">
        <f t="shared" si="25"/>
        <v>0</v>
      </c>
      <c r="D446" s="74">
        <f t="shared" si="26"/>
        <v>0</v>
      </c>
      <c r="E446" s="74">
        <f t="shared" si="27"/>
        <v>0</v>
      </c>
      <c r="F446" s="99">
        <f t="shared" si="28"/>
        <v>0</v>
      </c>
      <c r="G446" s="97">
        <f>IF(AND(ISNUMBER('Emissions (start here)'!E446),ISNUMBER(Dispersion!$C$8)),'Emissions (start here)'!E446*453.59/3600*Dispersion!$C$8,0)</f>
        <v>0</v>
      </c>
      <c r="H446" s="74">
        <f>IF(AND(ISNUMBER('Emissions (start here)'!E446),ISNUMBER(Dispersion!$C$9)),'Emissions (start here)'!E446*453.59/3600*Dispersion!$C$9,0)</f>
        <v>0</v>
      </c>
      <c r="I446" s="74">
        <f>IF(AND(ISNUMBER('Emissions (start here)'!F446),ISNUMBER(Dispersion!$C$10)),'Emissions (start here)'!F446*2000*453.59/8760/3600*Dispersion!$C$10,0)</f>
        <v>0</v>
      </c>
      <c r="J446" s="74">
        <f>IF(AND(ISNUMBER('Emissions (start here)'!F446),ISNUMBER(Dispersion!$C$11)),'Emissions (start here)'!F446*2000*453.59/8760/3600*Dispersion!$C$11,0)</f>
        <v>0</v>
      </c>
      <c r="K446" s="74">
        <f>IF(AND(ISNUMBER('Emissions (start here)'!G446),ISNUMBER(Dispersion!$D$8)),'Emissions (start here)'!G446*453.59/3600*Dispersion!$D$8,0)</f>
        <v>0</v>
      </c>
      <c r="L446" s="74">
        <f>IF(AND(ISNUMBER('Emissions (start here)'!G446),ISNUMBER(Dispersion!$D$9)),'Emissions (start here)'!G446*453.59/3600*Dispersion!$D$9,0)</f>
        <v>0</v>
      </c>
      <c r="M446" s="74">
        <f>IF(AND(ISNUMBER('Emissions (start here)'!H446),ISNUMBER(Dispersion!$D$10)),'Emissions (start here)'!H446*2000*453.59/8760/3600*Dispersion!$D$10,0)</f>
        <v>0</v>
      </c>
      <c r="N446" s="74">
        <f>IF(AND(ISNUMBER('Emissions (start here)'!H446),ISNUMBER(Dispersion!$D$11)),'Emissions (start here)'!H446*2000*453.59/8760/3600*Dispersion!$D$11,0)</f>
        <v>0</v>
      </c>
      <c r="O446" s="74">
        <f>IF(AND(ISNUMBER('Emissions (start here)'!I446),ISNUMBER(Dispersion!$E$8)),'Emissions (start here)'!I446*453.59/3600*Dispersion!$E$8,0)</f>
        <v>0</v>
      </c>
      <c r="P446" s="74">
        <f>IF(AND(ISNUMBER('Emissions (start here)'!I446),ISNUMBER(Dispersion!$E$9)),'Emissions (start here)'!I446*453.59/3600*Dispersion!$E$9,0)</f>
        <v>0</v>
      </c>
      <c r="Q446" s="74">
        <f>IF(AND(ISNUMBER('Emissions (start here)'!J446),ISNUMBER(Dispersion!$E$10)),'Emissions (start here)'!J446*2000*453.59/8760/3600*Dispersion!$E$10,0)</f>
        <v>0</v>
      </c>
      <c r="R446" s="74">
        <f>IF(AND(ISNUMBER('Emissions (start here)'!J446),ISNUMBER(Dispersion!$E$11)),'Emissions (start here)'!J446*2000*453.59/8760/3600*Dispersion!$E$11,0)</f>
        <v>0</v>
      </c>
      <c r="S446" s="74">
        <f>IF(AND(ISNUMBER('Emissions (start here)'!K446),ISNUMBER(Dispersion!$F$8)),'Emissions (start here)'!K446*453.59/3600*Dispersion!$F$8,0)</f>
        <v>0</v>
      </c>
      <c r="T446" s="74">
        <f>IF(AND(ISNUMBER('Emissions (start here)'!K446),ISNUMBER(Dispersion!$F$9)),'Emissions (start here)'!K446*453.59/3600*Dispersion!$F$9,0)</f>
        <v>0</v>
      </c>
      <c r="U446" s="74">
        <f>IF(AND(ISNUMBER('Emissions (start here)'!L446),ISNUMBER(Dispersion!$F$10)),'Emissions (start here)'!L446*2000*453.59/8760/3600*Dispersion!$F$10,0)</f>
        <v>0</v>
      </c>
      <c r="V446" s="74">
        <f>IF(AND(ISNUMBER('Emissions (start here)'!L446),ISNUMBER(Dispersion!$F$11)),'Emissions (start here)'!L446*2000*453.59/8760/3600*Dispersion!$F$11,0)</f>
        <v>0</v>
      </c>
      <c r="W446" s="74">
        <f>IF(AND(ISNUMBER('Emissions (start here)'!M446),ISNUMBER(Dispersion!$G$8)),'Emissions (start here)'!M446*453.59/3600*Dispersion!$G$8,0)</f>
        <v>0</v>
      </c>
      <c r="X446" s="74">
        <f>IF(AND(ISNUMBER('Emissions (start here)'!M446),ISNUMBER(Dispersion!$G$9)),'Emissions (start here)'!M446*453.59/3600*Dispersion!$G$9,0)</f>
        <v>0</v>
      </c>
      <c r="Y446" s="74">
        <f>IF(AND(ISNUMBER('Emissions (start here)'!N446),ISNUMBER(Dispersion!$G$10)),'Emissions (start here)'!N446*2000*453.59/8760/3600*Dispersion!$G$10,0)</f>
        <v>0</v>
      </c>
      <c r="Z446" s="74">
        <f>IF(AND(ISNUMBER('Emissions (start here)'!N446),ISNUMBER(Dispersion!$G$11)),'Emissions (start here)'!N446*2000*453.59/8760/3600*Dispersion!$G$11,0)</f>
        <v>0</v>
      </c>
      <c r="AA446" s="74">
        <f>IF(AND(ISNUMBER('Emissions (start here)'!O446),ISNUMBER(Dispersion!$H$8)),'Emissions (start here)'!O446*453.59/3600*Dispersion!$H$8,0)</f>
        <v>0</v>
      </c>
      <c r="AB446" s="74">
        <f>IF(AND(ISNUMBER('Emissions (start here)'!O446),ISNUMBER(Dispersion!$H$9)),'Emissions (start here)'!O446*453.59/3600*Dispersion!$H$9,0)</f>
        <v>0</v>
      </c>
      <c r="AC446" s="74">
        <f>IF(AND(ISNUMBER('Emissions (start here)'!P446),ISNUMBER(Dispersion!$H$10)),'Emissions (start here)'!P446*2000*453.59/8760/3600*Dispersion!$H$10,0)</f>
        <v>0</v>
      </c>
      <c r="AD446" s="74">
        <f>IF(AND(ISNUMBER('Emissions (start here)'!P446),ISNUMBER(Dispersion!$H$11)),'Emissions (start here)'!P446*2000*453.59/8760/3600*Dispersion!$H$11,0)</f>
        <v>0</v>
      </c>
      <c r="AE446" s="74">
        <f>IF(AND(ISNUMBER('Emissions (start here)'!Q446),ISNUMBER(Dispersion!$I$8)),'Emissions (start here)'!Q446*453.59/3600*Dispersion!$I$8,0)</f>
        <v>0</v>
      </c>
      <c r="AF446" s="74">
        <f>IF(AND(ISNUMBER('Emissions (start here)'!Q446),ISNUMBER(Dispersion!$I$9)),'Emissions (start here)'!Q446*453.59/3600*Dispersion!$I$9,0)</f>
        <v>0</v>
      </c>
      <c r="AG446" s="74">
        <f>IF(AND(ISNUMBER('Emissions (start here)'!R446),ISNUMBER(Dispersion!$I$10)),'Emissions (start here)'!R446*2000*453.59/8760/3600*Dispersion!$I$10,0)</f>
        <v>0</v>
      </c>
      <c r="AH446" s="74">
        <f>IF(AND(ISNUMBER('Emissions (start here)'!R446),ISNUMBER(Dispersion!$I$11)),'Emissions (start here)'!R446*2000*453.59/8760/3600*Dispersion!$I$11,0)</f>
        <v>0</v>
      </c>
      <c r="AI446" s="74">
        <f>IF(AND(ISNUMBER('Emissions (start here)'!S446),ISNUMBER(Dispersion!$J$8)),'Emissions (start here)'!S446*453.59/3600*Dispersion!$J$8,0)</f>
        <v>0</v>
      </c>
      <c r="AJ446" s="74">
        <f>IF(AND(ISNUMBER('Emissions (start here)'!S446),ISNUMBER(Dispersion!$J$9)),'Emissions (start here)'!S446*453.59/3600*Dispersion!$J$9,0)</f>
        <v>0</v>
      </c>
      <c r="AK446" s="74">
        <f>IF(AND(ISNUMBER('Emissions (start here)'!T446),ISNUMBER(Dispersion!$J$10)),'Emissions (start here)'!T446*2000*453.59/8760/3600*Dispersion!$J$10,0)</f>
        <v>0</v>
      </c>
      <c r="AL446" s="74">
        <f>IF(AND(ISNUMBER('Emissions (start here)'!T446),ISNUMBER(Dispersion!$J$11)),'Emissions (start here)'!T446*2000*453.59/8760/3600*Dispersion!$J$11,0)</f>
        <v>0</v>
      </c>
      <c r="AM446" s="74">
        <f>IF(AND(ISNUMBER('Emissions (start here)'!U446),ISNUMBER(Dispersion!$K$8)),'Emissions (start here)'!U446*453.59/3600*Dispersion!$K$8,0)</f>
        <v>0</v>
      </c>
      <c r="AN446" s="74">
        <f>IF(AND(ISNUMBER('Emissions (start here)'!U446),ISNUMBER(Dispersion!$K$9)),'Emissions (start here)'!U446*453.59/3600*Dispersion!$K$9,0)</f>
        <v>0</v>
      </c>
      <c r="AO446" s="74">
        <f>IF(AND(ISNUMBER('Emissions (start here)'!V446),ISNUMBER(Dispersion!$K$10)),'Emissions (start here)'!V446*2000*453.59/8760/3600*Dispersion!$K$10,0)</f>
        <v>0</v>
      </c>
      <c r="AP446" s="74">
        <f>IF(AND(ISNUMBER('Emissions (start here)'!V446),ISNUMBER(Dispersion!$K$11)),'Emissions (start here)'!V446*2000*453.59/8760/3600*Dispersion!$K$11,0)</f>
        <v>0</v>
      </c>
      <c r="AQ446" s="74">
        <f>IF(AND(ISNUMBER('Emissions (start here)'!W446),ISNUMBER(Dispersion!$L$8)),'Emissions (start here)'!W446*453.59/3600*Dispersion!$L$8,0)</f>
        <v>0</v>
      </c>
      <c r="AR446" s="74">
        <f>IF(AND(ISNUMBER('Emissions (start here)'!W446),ISNUMBER(Dispersion!$L$9)),'Emissions (start here)'!W446*453.59/3600*Dispersion!$L$9,0)</f>
        <v>0</v>
      </c>
      <c r="AS446" s="74">
        <f>IF(AND(ISNUMBER('Emissions (start here)'!X446),ISNUMBER(Dispersion!$L$10)),'Emissions (start here)'!X446*2000*453.59/8760/3600*Dispersion!$L$10,0)</f>
        <v>0</v>
      </c>
      <c r="AT446" s="74">
        <f>IF(AND(ISNUMBER('Emissions (start here)'!X446),ISNUMBER(Dispersion!$L$11)),'Emissions (start here)'!X446*2000*453.59/8760/3600*Dispersion!$L$11,0)</f>
        <v>0</v>
      </c>
      <c r="AU446" s="74">
        <f>IF(AND(ISNUMBER('Emissions (start here)'!Y446),ISNUMBER(Dispersion!$M$8)),'Emissions (start here)'!Y446*453.59/3600*Dispersion!$M$8,0)</f>
        <v>0</v>
      </c>
      <c r="AV446" s="74">
        <f>IF(AND(ISNUMBER('Emissions (start here)'!Y446),ISNUMBER(Dispersion!$M$9)),'Emissions (start here)'!Y446*453.59/3600*Dispersion!$M$9,0)</f>
        <v>0</v>
      </c>
      <c r="AW446" s="74">
        <f>IF(AND(ISNUMBER('Emissions (start here)'!Z446),ISNUMBER(Dispersion!$M$10)),'Emissions (start here)'!Z446*2000*453.59/8760/3600*Dispersion!$M$10,0)</f>
        <v>0</v>
      </c>
      <c r="AX446" s="74">
        <f>IF(AND(ISNUMBER('Emissions (start here)'!Z446),ISNUMBER(Dispersion!$M$11)),'Emissions (start here)'!Z446*2000*453.59/8760/3600*Dispersion!$M$11,0)</f>
        <v>0</v>
      </c>
      <c r="AY446" s="74">
        <f>IF(AND(ISNUMBER('Emissions (start here)'!AA446),ISNUMBER(Dispersion!$N$8)),'Emissions (start here)'!AA446*453.59/3600*Dispersion!$N$8,0)</f>
        <v>0</v>
      </c>
      <c r="AZ446" s="74">
        <f>IF(AND(ISNUMBER('Emissions (start here)'!AA446),ISNUMBER(Dispersion!$N$9)),'Emissions (start here)'!AA446*453.59/3600*Dispersion!$N$9,0)</f>
        <v>0</v>
      </c>
      <c r="BA446" s="74">
        <f>IF(AND(ISNUMBER('Emissions (start here)'!AB446),ISNUMBER(Dispersion!$N$10)),'Emissions (start here)'!AB446*2000*453.59/8760/3600*Dispersion!$N$10,0)</f>
        <v>0</v>
      </c>
      <c r="BB446" s="74">
        <f>IF(AND(ISNUMBER('Emissions (start here)'!AB446),ISNUMBER(Dispersion!$N$11)),'Emissions (start here)'!AB446*2000*453.59/8760/3600*Dispersion!$N$11,0)</f>
        <v>0</v>
      </c>
      <c r="BC446" s="74">
        <f>IF(AND(ISNUMBER('Emissions (start here)'!AC446),ISNUMBER(Dispersion!$O$8)),'Emissions (start here)'!AC446*453.59/3600*Dispersion!$O$8,0)</f>
        <v>0</v>
      </c>
      <c r="BD446" s="74">
        <f>IF(AND(ISNUMBER('Emissions (start here)'!AC446),ISNUMBER(Dispersion!$O$9)),'Emissions (start here)'!AC446*453.59/3600*Dispersion!$O$9,0)</f>
        <v>0</v>
      </c>
      <c r="BE446" s="74">
        <f>IF(AND(ISNUMBER('Emissions (start here)'!AD446),ISNUMBER(Dispersion!$O$10)),'Emissions (start here)'!AD446*2000*453.59/8760/3600*Dispersion!$O$10,0)</f>
        <v>0</v>
      </c>
      <c r="BF446" s="74">
        <f>IF(AND(ISNUMBER('Emissions (start here)'!AD446),ISNUMBER(Dispersion!$O$11)),'Emissions (start here)'!AD446*2000*453.59/8760/3600*Dispersion!$O$11,0)</f>
        <v>0</v>
      </c>
      <c r="BG446" s="74">
        <f>IF(AND(ISNUMBER('Emissions (start here)'!AE446),ISNUMBER(Dispersion!$P$8)),'Emissions (start here)'!AE446*453.59/3600*Dispersion!$P$8,0)</f>
        <v>0</v>
      </c>
      <c r="BH446" s="74">
        <f>IF(AND(ISNUMBER('Emissions (start here)'!AE446),ISNUMBER(Dispersion!$P$9)),'Emissions (start here)'!AE446*453.59/3600*Dispersion!$P$9,0)</f>
        <v>0</v>
      </c>
      <c r="BI446" s="74">
        <f>IF(AND(ISNUMBER('Emissions (start here)'!AF446),ISNUMBER(Dispersion!$P$10)),'Emissions (start here)'!AF446*2000*453.59/8760/3600*Dispersion!$P$10,0)</f>
        <v>0</v>
      </c>
      <c r="BJ446" s="74">
        <f>IF(AND(ISNUMBER('Emissions (start here)'!AF446),ISNUMBER(Dispersion!$P$11)),'Emissions (start here)'!AF446*2000*453.59/8760/3600*Dispersion!$P$11,0)</f>
        <v>0</v>
      </c>
      <c r="BK446" s="74">
        <f>IF(AND(ISNUMBER('Emissions (start here)'!AG446),ISNUMBER(Dispersion!$Q$8)),'Emissions (start here)'!AG446*453.59/3600*Dispersion!$Q$8,0)</f>
        <v>0</v>
      </c>
      <c r="BL446" s="74">
        <f>IF(AND(ISNUMBER('Emissions (start here)'!AG446),ISNUMBER(Dispersion!$Q$9)),'Emissions (start here)'!AG446*453.59/3600*Dispersion!$Q$9,0)</f>
        <v>0</v>
      </c>
      <c r="BM446" s="74">
        <f>IF(AND(ISNUMBER('Emissions (start here)'!AH446),ISNUMBER(Dispersion!$Q$10)),'Emissions (start here)'!AH446*2000*453.59/8760/3600*Dispersion!$Q$10,0)</f>
        <v>0</v>
      </c>
      <c r="BN446" s="74">
        <f>IF(AND(ISNUMBER('Emissions (start here)'!AH446),ISNUMBER(Dispersion!$Q$11)),'Emissions (start here)'!AH446*2000*453.59/8760/3600*Dispersion!$Q$11,0)</f>
        <v>0</v>
      </c>
      <c r="BO446" s="74">
        <f>IF(AND(ISNUMBER('Emissions (start here)'!AI446),ISNUMBER(Dispersion!$R$8)),'Emissions (start here)'!AI446*453.59/3600*Dispersion!$R$8,0)</f>
        <v>0</v>
      </c>
      <c r="BP446" s="74">
        <f>IF(AND(ISNUMBER('Emissions (start here)'!AI446),ISNUMBER(Dispersion!$R$9)),'Emissions (start here)'!AI446*453.59/3600*Dispersion!$R$9,0)</f>
        <v>0</v>
      </c>
      <c r="BQ446" s="74">
        <f>IF(AND(ISNUMBER('Emissions (start here)'!AJ446),ISNUMBER(Dispersion!$R$10)),'Emissions (start here)'!AJ446*2000*453.59/8760/3600*Dispersion!$R$10,0)</f>
        <v>0</v>
      </c>
      <c r="BR446" s="74">
        <f>IF(AND(ISNUMBER('Emissions (start here)'!AJ446),ISNUMBER(Dispersion!$R$11)),'Emissions (start here)'!AJ446*2000*453.59/8760/3600*Dispersion!$R$11,0)</f>
        <v>0</v>
      </c>
      <c r="BS446" s="74">
        <f>IF(AND(ISNUMBER('Emissions (start here)'!AK446),ISNUMBER(Dispersion!$S$8)),'Emissions (start here)'!AK446*453.59/3600*Dispersion!$S$8,0)</f>
        <v>0</v>
      </c>
      <c r="BT446" s="74">
        <f>IF(AND(ISNUMBER('Emissions (start here)'!AK446),ISNUMBER(Dispersion!$S$9)),'Emissions (start here)'!AK446*453.59/3600*Dispersion!$S$9,0)</f>
        <v>0</v>
      </c>
      <c r="BU446" s="74">
        <f>IF(AND(ISNUMBER('Emissions (start here)'!AL446),ISNUMBER(Dispersion!$S$10)),'Emissions (start here)'!AL446*2000*453.59/8760/3600*Dispersion!$S$10,0)</f>
        <v>0</v>
      </c>
      <c r="BV446" s="74">
        <f>IF(AND(ISNUMBER('Emissions (start here)'!AL446),ISNUMBER(Dispersion!$S$11)),'Emissions (start here)'!AL446*2000*453.59/8760/3600*Dispersion!$S$11,0)</f>
        <v>0</v>
      </c>
      <c r="BW446" s="74">
        <f>IF(AND(ISNUMBER('Emissions (start here)'!AM446),ISNUMBER(Dispersion!$T$8)),'Emissions (start here)'!AM446*453.59/3600*Dispersion!$T$8,0)</f>
        <v>0</v>
      </c>
      <c r="BX446" s="74">
        <f>IF(AND(ISNUMBER('Emissions (start here)'!AM446),ISNUMBER(Dispersion!$T$9)),'Emissions (start here)'!AM446*453.59/3600*Dispersion!$T$9,0)</f>
        <v>0</v>
      </c>
      <c r="BY446" s="74">
        <f>IF(AND(ISNUMBER('Emissions (start here)'!AN446),ISNUMBER(Dispersion!$T$10)),'Emissions (start here)'!AN446*2000*453.59/8760/3600*Dispersion!$T$10,0)</f>
        <v>0</v>
      </c>
      <c r="BZ446" s="74">
        <f>IF(AND(ISNUMBER('Emissions (start here)'!AN446),ISNUMBER(Dispersion!$T$11)),'Emissions (start here)'!AN446*2000*453.59/8760/3600*Dispersion!$T$11,0)</f>
        <v>0</v>
      </c>
      <c r="CA446" s="74">
        <f>IF(AND(ISNUMBER('Emissions (start here)'!AO446),ISNUMBER(Dispersion!$U$8)),'Emissions (start here)'!AO446*453.59/3600*Dispersion!$U$8,0)</f>
        <v>0</v>
      </c>
      <c r="CB446" s="74">
        <f>IF(AND(ISNUMBER('Emissions (start here)'!AO446),ISNUMBER(Dispersion!$U$9)),'Emissions (start here)'!AO446*453.59/3600*Dispersion!$U$9,0)</f>
        <v>0</v>
      </c>
      <c r="CC446" s="74">
        <f>IF(AND(ISNUMBER('Emissions (start here)'!AP446),ISNUMBER(Dispersion!$U$10)),'Emissions (start here)'!AP446*2000*453.59/8760/3600*Dispersion!$U$10,0)</f>
        <v>0</v>
      </c>
      <c r="CD446" s="74">
        <f>IF(AND(ISNUMBER('Emissions (start here)'!AP446),ISNUMBER(Dispersion!$U$11)),'Emissions (start here)'!AP446*2000*453.59/8760/3600*Dispersion!$U$11,0)</f>
        <v>0</v>
      </c>
      <c r="CE446" s="74">
        <f>IF(AND(ISNUMBER('Emissions (start here)'!AQ446),ISNUMBER(Dispersion!$V$8)),'Emissions (start here)'!AQ446*453.59/3600*Dispersion!$V$8,0)</f>
        <v>0</v>
      </c>
      <c r="CF446" s="74">
        <f>IF(AND(ISNUMBER('Emissions (start here)'!AQ446),ISNUMBER(Dispersion!$V$9)),'Emissions (start here)'!AQ446*453.59/3600*Dispersion!$V$9,0)</f>
        <v>0</v>
      </c>
      <c r="CG446" s="74">
        <f>IF(AND(ISNUMBER('Emissions (start here)'!AR446),ISNUMBER(Dispersion!$V$10)),'Emissions (start here)'!AR446*2000*453.59/8760/3600*Dispersion!$V$10,0)</f>
        <v>0</v>
      </c>
      <c r="CH446" s="74">
        <f>IF(AND(ISNUMBER('Emissions (start here)'!AR446),ISNUMBER(Dispersion!$V$11)),'Emissions (start here)'!AR446*2000*453.59/8760/3600*Dispersion!$V$11,0)</f>
        <v>0</v>
      </c>
      <c r="CI446" s="74">
        <f>IF(AND(ISNUMBER('Emissions (start here)'!AS446),ISNUMBER(Dispersion!$W$8)),'Emissions (start here)'!AS446*453.59/3600*Dispersion!$W$8,0)</f>
        <v>0</v>
      </c>
      <c r="CJ446" s="74">
        <f>IF(AND(ISNUMBER('Emissions (start here)'!AS446),ISNUMBER(Dispersion!$W$9)),'Emissions (start here)'!AS446*453.59/3600*Dispersion!$W$9,0)</f>
        <v>0</v>
      </c>
      <c r="CK446" s="74">
        <f>IF(AND(ISNUMBER('Emissions (start here)'!AT446),ISNUMBER(Dispersion!$W$10)),'Emissions (start here)'!AT446*2000*453.59/8760/3600*Dispersion!$W$10,0)</f>
        <v>0</v>
      </c>
      <c r="CL446" s="74">
        <f>IF(AND(ISNUMBER('Emissions (start here)'!AT446),ISNUMBER(Dispersion!$W$11)),'Emissions (start here)'!AT446*2000*453.59/8760/3600*Dispersion!$W$11,0)</f>
        <v>0</v>
      </c>
      <c r="CM446" s="74">
        <f>IF(AND(ISNUMBER('Emissions (start here)'!AU446),ISNUMBER(Dispersion!$X$8)),'Emissions (start here)'!AU446*453.59/3600*Dispersion!$X$8,0)</f>
        <v>0</v>
      </c>
      <c r="CN446" s="74">
        <f>IF(AND(ISNUMBER('Emissions (start here)'!AU446),ISNUMBER(Dispersion!$X$9)),'Emissions (start here)'!AU446*453.59/3600*Dispersion!$X$9,0)</f>
        <v>0</v>
      </c>
      <c r="CO446" s="74">
        <f>IF(AND(ISNUMBER('Emissions (start here)'!AV446),ISNUMBER(Dispersion!$X$10)),'Emissions (start here)'!AV446*2000*453.59/8760/3600*Dispersion!$X$10,0)</f>
        <v>0</v>
      </c>
      <c r="CP446" s="74">
        <f>IF(AND(ISNUMBER('Emissions (start here)'!AV446),ISNUMBER(Dispersion!$X$11)),'Emissions (start here)'!AV446*2000*453.59/8760/3600*Dispersion!$X$11,0)</f>
        <v>0</v>
      </c>
      <c r="CQ446" s="74">
        <f>IF(AND(ISNUMBER('Emissions (start here)'!AW446),ISNUMBER(Dispersion!$Y$8)),'Emissions (start here)'!AW446*453.59/3600*Dispersion!$Y$8,0)</f>
        <v>0</v>
      </c>
      <c r="CR446" s="74">
        <f>IF(AND(ISNUMBER('Emissions (start here)'!AW446),ISNUMBER(Dispersion!$Y$9)),'Emissions (start here)'!AW446*453.59/3600*Dispersion!$Y$9,0)</f>
        <v>0</v>
      </c>
      <c r="CS446" s="74">
        <f>IF(AND(ISNUMBER('Emissions (start here)'!AX446),ISNUMBER(Dispersion!$Y$10)),'Emissions (start here)'!AX446*2000*453.59/8760/3600*Dispersion!$Y$10,0)</f>
        <v>0</v>
      </c>
      <c r="CT446" s="74">
        <f>IF(AND(ISNUMBER('Emissions (start here)'!AX446),ISNUMBER(Dispersion!$Y$11)),'Emissions (start here)'!AX446*2000*453.59/8760/3600*Dispersion!$Y$11,0)</f>
        <v>0</v>
      </c>
      <c r="CU446" s="74">
        <f>IF(AND(ISNUMBER('Emissions (start here)'!AY446),ISNUMBER(Dispersion!$Z$8)),'Emissions (start here)'!AY446*453.59/3600*Dispersion!$Z$8,0)</f>
        <v>0</v>
      </c>
      <c r="CV446" s="74">
        <f>IF(AND(ISNUMBER('Emissions (start here)'!AY446),ISNUMBER(Dispersion!$Z$9)),'Emissions (start here)'!AY446*453.59/3600*Dispersion!$Z$9,0)</f>
        <v>0</v>
      </c>
      <c r="CW446" s="74">
        <f>IF(AND(ISNUMBER('Emissions (start here)'!AZ446),ISNUMBER(Dispersion!$Z$10)),'Emissions (start here)'!AZ446*2000*453.59/8760/3600*Dispersion!$Z$10,0)</f>
        <v>0</v>
      </c>
      <c r="CX446" s="74">
        <f>IF(AND(ISNUMBER('Emissions (start here)'!AZ446),ISNUMBER(Dispersion!$Z$11)),'Emissions (start here)'!AZ446*2000*453.59/8760/3600*Dispersion!$Z$11,0)</f>
        <v>0</v>
      </c>
      <c r="CY446" s="74">
        <f>IF(AND(ISNUMBER('Emissions (start here)'!BA446),ISNUMBER(Dispersion!$AA$8)),'Emissions (start here)'!BA446*453.59/3600*Dispersion!$AA$8,0)</f>
        <v>0</v>
      </c>
      <c r="CZ446" s="74">
        <f>IF(AND(ISNUMBER('Emissions (start here)'!BA446),ISNUMBER(Dispersion!$AA$9)),'Emissions (start here)'!BA446*453.59/3600*Dispersion!$AA$9,0)</f>
        <v>0</v>
      </c>
      <c r="DA446" s="74">
        <f>IF(AND(ISNUMBER('Emissions (start here)'!BB446),ISNUMBER(Dispersion!$AA$10)),'Emissions (start here)'!BB446*2000*453.59/8760/3600*Dispersion!$AA$10,0)</f>
        <v>0</v>
      </c>
      <c r="DB446" s="74">
        <f>IF(AND(ISNUMBER('Emissions (start here)'!BB446),ISNUMBER(Dispersion!$AA$11)),'Emissions (start here)'!BB446*2000*453.59/8760/3600*Dispersion!$AA$11,0)</f>
        <v>0</v>
      </c>
      <c r="DC446" s="74">
        <f>IF(AND(ISNUMBER('Emissions (start here)'!BC446),ISNUMBER(Dispersion!$AB$8)),'Emissions (start here)'!BC446*453.59/3600*Dispersion!$AB$8,0)</f>
        <v>0</v>
      </c>
      <c r="DD446" s="74">
        <f>IF(AND(ISNUMBER('Emissions (start here)'!BC446),ISNUMBER(Dispersion!$AB$9)),'Emissions (start here)'!BC446*453.59/3600*Dispersion!$AB$9,0)</f>
        <v>0</v>
      </c>
      <c r="DE446" s="74">
        <f>IF(AND(ISNUMBER('Emissions (start here)'!BD446),ISNUMBER(Dispersion!$AB$10)),'Emissions (start here)'!BD446*2000*453.59/8760/3600*Dispersion!$AB$10,0)</f>
        <v>0</v>
      </c>
      <c r="DF446" s="74">
        <f>IF(AND(ISNUMBER('Emissions (start here)'!BD446),ISNUMBER(Dispersion!$AB$11)),'Emissions (start here)'!BD446*2000*453.59/8760/3600*Dispersion!$AB$11,0)</f>
        <v>0</v>
      </c>
      <c r="DG446" s="74">
        <f>IF(AND(ISNUMBER('Emissions (start here)'!BE446),ISNUMBER(Dispersion!$AC$8)),'Emissions (start here)'!BE446*453.59/3600*Dispersion!$AC$8,0)</f>
        <v>0</v>
      </c>
      <c r="DH446" s="74">
        <f>IF(AND(ISNUMBER('Emissions (start here)'!BE446),ISNUMBER(Dispersion!$AC$9)),'Emissions (start here)'!BE446*453.59/3600*Dispersion!$AC$9,0)</f>
        <v>0</v>
      </c>
      <c r="DI446" s="74">
        <f>IF(AND(ISNUMBER('Emissions (start here)'!BF446),ISNUMBER(Dispersion!$AC$10)),'Emissions (start here)'!BF446*2000*453.59/8760/3600*Dispersion!$AC$10,0)</f>
        <v>0</v>
      </c>
      <c r="DJ446" s="74">
        <f>IF(AND(ISNUMBER('Emissions (start here)'!BF446),ISNUMBER(Dispersion!$AC$11)),'Emissions (start here)'!BF446*2000*453.59/8760/3600*Dispersion!$AC$11,0)</f>
        <v>0</v>
      </c>
      <c r="DK446" s="74">
        <f>IF(AND(ISNUMBER('Emissions (start here)'!BG446),ISNUMBER(Dispersion!$AD$8)),'Emissions (start here)'!BG446*453.59/3600*Dispersion!$AD$8,0)</f>
        <v>0</v>
      </c>
      <c r="DL446" s="74">
        <f>IF(AND(ISNUMBER('Emissions (start here)'!BG446),ISNUMBER(Dispersion!$AD$9)),'Emissions (start here)'!BG446*453.59/3600*Dispersion!$AD$9,0)</f>
        <v>0</v>
      </c>
      <c r="DM446" s="74">
        <f>IF(AND(ISNUMBER('Emissions (start here)'!BH446),ISNUMBER(Dispersion!$AD$10)),'Emissions (start here)'!BH446*2000*453.59/8760/3600*Dispersion!$AD$10,0)</f>
        <v>0</v>
      </c>
      <c r="DN446" s="74">
        <f>IF(AND(ISNUMBER('Emissions (start here)'!BH446),ISNUMBER(Dispersion!$AD$11)),'Emissions (start here)'!BH446*2000*453.59/8760/3600*Dispersion!$AD$11,0)</f>
        <v>0</v>
      </c>
      <c r="DO446" s="74">
        <f>IF(AND(ISNUMBER('Emissions (start here)'!BI446),ISNUMBER(Dispersion!$AE$8)),'Emissions (start here)'!BI446*453.59/3600*Dispersion!$AE$8,0)</f>
        <v>0</v>
      </c>
      <c r="DP446" s="74">
        <f>IF(AND(ISNUMBER('Emissions (start here)'!BI446),ISNUMBER(Dispersion!$AE$9)),'Emissions (start here)'!BI446*453.59/3600*Dispersion!$AE$9,0)</f>
        <v>0</v>
      </c>
      <c r="DQ446" s="74">
        <f>IF(AND(ISNUMBER('Emissions (start here)'!BJ446),ISNUMBER(Dispersion!$AE$10)),'Emissions (start here)'!BJ446*2000*453.59/8760/3600*Dispersion!$AE$10,0)</f>
        <v>0</v>
      </c>
      <c r="DR446" s="74">
        <f>IF(AND(ISNUMBER('Emissions (start here)'!BJ446),ISNUMBER(Dispersion!$AE$11)),'Emissions (start here)'!BJ446*2000*453.59/8760/3600*Dispersion!$AE$11,0)</f>
        <v>0</v>
      </c>
      <c r="DS446" s="74">
        <f>IF(AND(ISNUMBER('Emissions (start here)'!BK446),ISNUMBER(Dispersion!$AF$8)),'Emissions (start here)'!BK446*453.59/3600*Dispersion!$AF$8,0)</f>
        <v>0</v>
      </c>
      <c r="DT446" s="74">
        <f>IF(AND(ISNUMBER('Emissions (start here)'!BK446),ISNUMBER(Dispersion!$AF$9)),'Emissions (start here)'!BK446*453.59/3600*Dispersion!$AF$9,0)</f>
        <v>0</v>
      </c>
      <c r="DU446" s="74">
        <f>IF(AND(ISNUMBER('Emissions (start here)'!BL446),ISNUMBER(Dispersion!$AF$10)),'Emissions (start here)'!BL446*2000*453.59/8760/3600*Dispersion!$AF$10,0)</f>
        <v>0</v>
      </c>
      <c r="DV446" s="74">
        <f>IF(AND(ISNUMBER('Emissions (start here)'!BL446),ISNUMBER(Dispersion!$AF$11)),'Emissions (start here)'!BL446*2000*453.59/8760/3600*Dispersion!$AF$11,0)</f>
        <v>0</v>
      </c>
      <c r="DW446" s="74">
        <f>IF(AND(ISNUMBER('Emissions (start here)'!BM446),ISNUMBER(Dispersion!$AG$8)),'Emissions (start here)'!BM446*453.59/3600*Dispersion!$AG$8,0)</f>
        <v>0</v>
      </c>
      <c r="DX446" s="74">
        <f>IF(AND(ISNUMBER('Emissions (start here)'!BM446),ISNUMBER(Dispersion!$AG$9)),'Emissions (start here)'!BM446*453.59/3600*Dispersion!$AG$9,0)</f>
        <v>0</v>
      </c>
      <c r="DY446" s="74">
        <f>IF(AND(ISNUMBER('Emissions (start here)'!BN446),ISNUMBER(Dispersion!$AG$10)),'Emissions (start here)'!BN446*2000*453.59/8760/3600*Dispersion!$AG$10,0)</f>
        <v>0</v>
      </c>
      <c r="DZ446" s="74">
        <f>IF(AND(ISNUMBER('Emissions (start here)'!BN446),ISNUMBER(Dispersion!$AG$11)),'Emissions (start here)'!BN446*2000*453.59/8760/3600*Dispersion!$AG$11,0)</f>
        <v>0</v>
      </c>
      <c r="EA446" s="74">
        <f>IF(AND(ISNUMBER('Emissions (start here)'!BO446),ISNUMBER(Dispersion!$AH$8)),'Emissions (start here)'!BO446*453.59/3600*Dispersion!$AH$8,0)</f>
        <v>0</v>
      </c>
      <c r="EB446" s="74">
        <f>IF(AND(ISNUMBER('Emissions (start here)'!BO446),ISNUMBER(Dispersion!$AH$9)),'Emissions (start here)'!BO446*453.59/3600*Dispersion!$AH$9,0)</f>
        <v>0</v>
      </c>
      <c r="EC446" s="74">
        <f>IF(AND(ISNUMBER('Emissions (start here)'!BP446),ISNUMBER(Dispersion!$AH$10)),'Emissions (start here)'!BP446*2000*453.59/8760/3600*Dispersion!$AH$10,0)</f>
        <v>0</v>
      </c>
      <c r="ED446" s="74">
        <f>IF(AND(ISNUMBER('Emissions (start here)'!BP446),ISNUMBER(Dispersion!$AH$11)),'Emissions (start here)'!BP446*2000*453.59/8760/3600*Dispersion!$AH$11,0)</f>
        <v>0</v>
      </c>
      <c r="EE446" s="74">
        <f>IF(AND(ISNUMBER('Emissions (start here)'!BQ446),ISNUMBER(Dispersion!$AI$8)),'Emissions (start here)'!BQ446*453.59/3600*Dispersion!$AI$8,0)</f>
        <v>0</v>
      </c>
      <c r="EF446" s="74">
        <f>IF(AND(ISNUMBER('Emissions (start here)'!BQ446),ISNUMBER(Dispersion!$AI$9)),'Emissions (start here)'!BQ446*453.59/3600*Dispersion!$AI$9,0)</f>
        <v>0</v>
      </c>
      <c r="EG446" s="74">
        <f>IF(AND(ISNUMBER('Emissions (start here)'!BR446),ISNUMBER(Dispersion!$AI$10)),'Emissions (start here)'!BR446*2000*453.59/8760/3600*Dispersion!$AI$10,0)</f>
        <v>0</v>
      </c>
      <c r="EH446" s="74">
        <f>IF(AND(ISNUMBER('Emissions (start here)'!BR446),ISNUMBER(Dispersion!$AI$11)),'Emissions (start here)'!BR446*2000*453.59/8760/3600*Dispersion!$AI$11,0)</f>
        <v>0</v>
      </c>
      <c r="EI446" s="74">
        <f>IF(AND(ISNUMBER('Emissions (start here)'!BS446),ISNUMBER(Dispersion!$AJ$8)),'Emissions (start here)'!BS446*453.59/3600*Dispersion!$AJ$8,0)</f>
        <v>0</v>
      </c>
      <c r="EJ446" s="74">
        <f>IF(AND(ISNUMBER('Emissions (start here)'!BS446),ISNUMBER(Dispersion!$AJ$9)),'Emissions (start here)'!BS446*453.59/3600*Dispersion!$AJ$9,0)</f>
        <v>0</v>
      </c>
      <c r="EK446" s="74">
        <f>IF(AND(ISNUMBER('Emissions (start here)'!BT446),ISNUMBER(Dispersion!$AJ$10)),'Emissions (start here)'!BT446*2000*453.59/8760/3600*Dispersion!$AJ$10,0)</f>
        <v>0</v>
      </c>
      <c r="EL446" s="74">
        <f>IF(AND(ISNUMBER('Emissions (start here)'!BT446),ISNUMBER(Dispersion!$AJ$11)),'Emissions (start here)'!BT446*2000*453.59/8760/3600*Dispersion!$AJ$11,0)</f>
        <v>0</v>
      </c>
      <c r="EM446" s="74">
        <f>IF(AND(ISNUMBER('Emissions (start here)'!BU446),ISNUMBER(Dispersion!$AK$8)),'Emissions (start here)'!BU446*453.59/3600*Dispersion!$AK$8,0)</f>
        <v>0</v>
      </c>
      <c r="EN446" s="74">
        <f>IF(AND(ISNUMBER('Emissions (start here)'!BU446),ISNUMBER(Dispersion!$AK$9)),'Emissions (start here)'!BU446*453.59/3600*Dispersion!$AK$9,0)</f>
        <v>0</v>
      </c>
      <c r="EO446" s="74">
        <f>IF(AND(ISNUMBER('Emissions (start here)'!BV446),ISNUMBER(Dispersion!$AK$10)),'Emissions (start here)'!BV446*2000*453.59/8760/3600*Dispersion!$AK$10,0)</f>
        <v>0</v>
      </c>
      <c r="EP446" s="74">
        <f>IF(AND(ISNUMBER('Emissions (start here)'!BV446),ISNUMBER(Dispersion!$AK$11)),'Emissions (start here)'!BV446*2000*453.59/8760/3600*Dispersion!$AK$11,0)</f>
        <v>0</v>
      </c>
      <c r="EQ446" s="74">
        <f>IF(AND(ISNUMBER('Emissions (start here)'!BW446),ISNUMBER(Dispersion!$AL$8)),'Emissions (start here)'!BW446*453.59/3600*Dispersion!$AL$8,0)</f>
        <v>0</v>
      </c>
      <c r="ER446" s="74">
        <f>IF(AND(ISNUMBER('Emissions (start here)'!BW446),ISNUMBER(Dispersion!$AL$9)),'Emissions (start here)'!BW446*453.59/3600*Dispersion!$AL$9,0)</f>
        <v>0</v>
      </c>
      <c r="ES446" s="74">
        <f>IF(AND(ISNUMBER('Emissions (start here)'!BX446),ISNUMBER(Dispersion!$AL$10)),'Emissions (start here)'!BX446*2000*453.59/8760/3600*Dispersion!$AL$10,0)</f>
        <v>0</v>
      </c>
      <c r="ET446" s="74">
        <f>IF(AND(ISNUMBER('Emissions (start here)'!BX446),ISNUMBER(Dispersion!$AL$11)),'Emissions (start here)'!BX446*2000*453.59/8760/3600*Dispersion!$AL$11,0)</f>
        <v>0</v>
      </c>
      <c r="EU446" s="74">
        <f>IF(AND(ISNUMBER('Emissions (start here)'!BY446),ISNUMBER(Dispersion!$AM$8)),'Emissions (start here)'!BY446*453.59/3600*Dispersion!$AM$8,0)</f>
        <v>0</v>
      </c>
      <c r="EV446" s="74">
        <f>IF(AND(ISNUMBER('Emissions (start here)'!BY446),ISNUMBER(Dispersion!$AM$9)),'Emissions (start here)'!BY446*453.59/3600*Dispersion!$AM$9,0)</f>
        <v>0</v>
      </c>
      <c r="EW446" s="74">
        <f>IF(AND(ISNUMBER('Emissions (start here)'!BZ446),ISNUMBER(Dispersion!$AM$10)),'Emissions (start here)'!BZ446*2000*453.59/8760/3600*Dispersion!$AM$10,0)</f>
        <v>0</v>
      </c>
      <c r="EX446" s="74">
        <f>IF(AND(ISNUMBER('Emissions (start here)'!BZ446),ISNUMBER(Dispersion!$AM$11)),'Emissions (start here)'!BZ446*2000*453.59/8760/3600*Dispersion!$AM$11,0)</f>
        <v>0</v>
      </c>
      <c r="EY446" s="74">
        <f>IF(AND(ISNUMBER('Emissions (start here)'!CA446),ISNUMBER(Dispersion!$AN$8)),'Emissions (start here)'!CA446*453.59/3600*Dispersion!$AN$8,0)</f>
        <v>0</v>
      </c>
      <c r="EZ446" s="74">
        <f>IF(AND(ISNUMBER('Emissions (start here)'!CA446),ISNUMBER(Dispersion!$AN$9)),'Emissions (start here)'!CA446*453.59/3600*Dispersion!$AN$9,0)</f>
        <v>0</v>
      </c>
      <c r="FA446" s="74">
        <f>IF(AND(ISNUMBER('Emissions (start here)'!CB446),ISNUMBER(Dispersion!$AN$10)),'Emissions (start here)'!CB446*2000*453.59/8760/3600*Dispersion!$AN$10,0)</f>
        <v>0</v>
      </c>
      <c r="FB446" s="74">
        <f>IF(AND(ISNUMBER('Emissions (start here)'!CB446),ISNUMBER(Dispersion!$AN$11)),'Emissions (start here)'!CB446*2000*453.59/8760/3600*Dispersion!$AN$11,0)</f>
        <v>0</v>
      </c>
      <c r="FC446" s="74">
        <f>IF(AND(ISNUMBER('Emissions (start here)'!CC446),ISNUMBER(Dispersion!$AO$8)),'Emissions (start here)'!CC446*453.59/3600*Dispersion!$AO$8,0)</f>
        <v>0</v>
      </c>
      <c r="FD446" s="74">
        <f>IF(AND(ISNUMBER('Emissions (start here)'!CC446),ISNUMBER(Dispersion!$AO$9)),'Emissions (start here)'!CC446*453.59/3600*Dispersion!$AO$9,0)</f>
        <v>0</v>
      </c>
      <c r="FE446" s="74">
        <f>IF(AND(ISNUMBER('Emissions (start here)'!CD446),ISNUMBER(Dispersion!$AO$10)),'Emissions (start here)'!CD446*2000*453.59/8760/3600*Dispersion!$AO$10,0)</f>
        <v>0</v>
      </c>
      <c r="FF446" s="74">
        <f>IF(AND(ISNUMBER('Emissions (start here)'!CD446),ISNUMBER(Dispersion!$AO$11)),'Emissions (start here)'!CD446*2000*453.59/8760/3600*Dispersion!$AO$11,0)</f>
        <v>0</v>
      </c>
      <c r="FG446" s="74">
        <f>IF(AND(ISNUMBER('Emissions (start here)'!CE446),ISNUMBER(Dispersion!$AP$8)),'Emissions (start here)'!CE446*453.59/3600*Dispersion!$AP$8,0)</f>
        <v>0</v>
      </c>
      <c r="FH446" s="74">
        <f>IF(AND(ISNUMBER('Emissions (start here)'!CE446),ISNUMBER(Dispersion!$AP$9)),'Emissions (start here)'!CE446*453.59/3600*Dispersion!$AP$9,0)</f>
        <v>0</v>
      </c>
      <c r="FI446" s="74">
        <f>IF(AND(ISNUMBER('Emissions (start here)'!CF446),ISNUMBER(Dispersion!$AP$10)),'Emissions (start here)'!CF446*2000*453.59/8760/3600*Dispersion!$AP$10,0)</f>
        <v>0</v>
      </c>
      <c r="FJ446" s="74">
        <f>IF(AND(ISNUMBER('Emissions (start here)'!CF446),ISNUMBER(Dispersion!$AP$11)),'Emissions (start here)'!CF446*2000*453.59/8760/3600*Dispersion!$AP$11,0)</f>
        <v>0</v>
      </c>
      <c r="FK446" s="74">
        <f>IF(AND(ISNUMBER('Emissions (start here)'!CG446),ISNUMBER(Dispersion!$AQ$8)),'Emissions (start here)'!CG446*453.59/3600*Dispersion!$AQ$8,0)</f>
        <v>0</v>
      </c>
      <c r="FL446" s="74">
        <f>IF(AND(ISNUMBER('Emissions (start here)'!CG446),ISNUMBER(Dispersion!$AQ$9)),'Emissions (start here)'!CG446*453.59/3600*Dispersion!$AQ$9,0)</f>
        <v>0</v>
      </c>
      <c r="FM446" s="74">
        <f>IF(AND(ISNUMBER('Emissions (start here)'!CH446),ISNUMBER(Dispersion!$AQ$10)),'Emissions (start here)'!CH446*2000*453.59/8760/3600*Dispersion!$AQ$10,0)</f>
        <v>0</v>
      </c>
      <c r="FN446" s="74">
        <f>IF(AND(ISNUMBER('Emissions (start here)'!CH446),ISNUMBER(Dispersion!$AQ$11)),'Emissions (start here)'!CH446*2000*453.59/8760/3600*Dispersion!$AQ$11,0)</f>
        <v>0</v>
      </c>
      <c r="FO446" s="74">
        <f>IF(AND(ISNUMBER('Emissions (start here)'!CI446),ISNUMBER(Dispersion!$AR$8)),'Emissions (start here)'!CI446*453.59/3600*Dispersion!$AR$8,0)</f>
        <v>0</v>
      </c>
      <c r="FP446" s="74">
        <f>IF(AND(ISNUMBER('Emissions (start here)'!CI446),ISNUMBER(Dispersion!$AR$9)),'Emissions (start here)'!CI446*453.59/3600*Dispersion!$AR$9,0)</f>
        <v>0</v>
      </c>
      <c r="FQ446" s="74">
        <f>IF(AND(ISNUMBER('Emissions (start here)'!CJ446),ISNUMBER(Dispersion!$AR$10)),'Emissions (start here)'!CJ446*2000*453.59/8760/3600*Dispersion!$AR$10,0)</f>
        <v>0</v>
      </c>
      <c r="FR446" s="74">
        <f>IF(AND(ISNUMBER('Emissions (start here)'!CJ446),ISNUMBER(Dispersion!$AR$11)),'Emissions (start here)'!CJ446*2000*453.59/8760/3600*Dispersion!$AR$11,0)</f>
        <v>0</v>
      </c>
      <c r="FS446" s="74">
        <f>IF(AND(ISNUMBER('Emissions (start here)'!CK446),ISNUMBER(Dispersion!$AS$8)),'Emissions (start here)'!CK446*453.59/3600*Dispersion!$AS$8,0)</f>
        <v>0</v>
      </c>
      <c r="FT446" s="74">
        <f>IF(AND(ISNUMBER('Emissions (start here)'!CK446),ISNUMBER(Dispersion!$AS$9)),'Emissions (start here)'!CK446*453.59/3600*Dispersion!$AS$9,0)</f>
        <v>0</v>
      </c>
      <c r="FU446" s="74">
        <f>IF(AND(ISNUMBER('Emissions (start here)'!CL446),ISNUMBER(Dispersion!$AS$10)),'Emissions (start here)'!CL446*2000*453.59/8760/3600*Dispersion!$AS$10,0)</f>
        <v>0</v>
      </c>
      <c r="FV446" s="74">
        <f>IF(AND(ISNUMBER('Emissions (start here)'!CL446),ISNUMBER(Dispersion!$AS$11)),'Emissions (start here)'!CL446*2000*453.59/8760/3600*Dispersion!$AS$11,0)</f>
        <v>0</v>
      </c>
      <c r="FW446" s="74">
        <f>IF(AND(ISNUMBER('Emissions (start here)'!CM446),ISNUMBER(Dispersion!$AT$8)),'Emissions (start here)'!CM446*453.59/3600*Dispersion!$AT$8,0)</f>
        <v>0</v>
      </c>
      <c r="FX446" s="74">
        <f>IF(AND(ISNUMBER('Emissions (start here)'!CM446),ISNUMBER(Dispersion!$AT$9)),'Emissions (start here)'!CM446*453.59/3600*Dispersion!$AT$9,0)</f>
        <v>0</v>
      </c>
      <c r="FY446" s="74">
        <f>IF(AND(ISNUMBER('Emissions (start here)'!CN446),ISNUMBER(Dispersion!$AT$10)),'Emissions (start here)'!CN446*2000*453.59/8760/3600*Dispersion!$AT$10,0)</f>
        <v>0</v>
      </c>
      <c r="FZ446" s="74">
        <f>IF(AND(ISNUMBER('Emissions (start here)'!CN446),ISNUMBER(Dispersion!$AT$11)),'Emissions (start here)'!CN446*2000*453.59/8760/3600*Dispersion!$AT$11,0)</f>
        <v>0</v>
      </c>
      <c r="GA446" s="74">
        <f>IF(AND(ISNUMBER('Emissions (start here)'!CO446),ISNUMBER(Dispersion!$AU$8)),'Emissions (start here)'!CO446*453.59/3600*Dispersion!$AU$8,0)</f>
        <v>0</v>
      </c>
      <c r="GB446" s="74">
        <f>IF(AND(ISNUMBER('Emissions (start here)'!CO446),ISNUMBER(Dispersion!$AU$9)),'Emissions (start here)'!CO446*453.59/3600*Dispersion!$AU$9,0)</f>
        <v>0</v>
      </c>
      <c r="GC446" s="74">
        <f>IF(AND(ISNUMBER('Emissions (start here)'!CP446),ISNUMBER(Dispersion!$AU$10)),'Emissions (start here)'!CP446*2000*453.59/8760/3600*Dispersion!$AU$10,0)</f>
        <v>0</v>
      </c>
      <c r="GD446" s="74">
        <f>IF(AND(ISNUMBER('Emissions (start here)'!CP446),ISNUMBER(Dispersion!$AU$11)),'Emissions (start here)'!CP446*2000*453.59/8760/3600*Dispersion!$AU$11,0)</f>
        <v>0</v>
      </c>
      <c r="GE446" s="74">
        <f>IF(AND(ISNUMBER('Emissions (start here)'!CQ446),ISNUMBER(Dispersion!$AV$8)),'Emissions (start here)'!CQ446*453.59/3600*Dispersion!$AV$8,0)</f>
        <v>0</v>
      </c>
      <c r="GF446" s="74">
        <f>IF(AND(ISNUMBER('Emissions (start here)'!CQ446),ISNUMBER(Dispersion!$AV$9)),'Emissions (start here)'!CQ446*453.59/3600*Dispersion!$AV$9,0)</f>
        <v>0</v>
      </c>
      <c r="GG446" s="74">
        <f>IF(AND(ISNUMBER('Emissions (start here)'!CR446),ISNUMBER(Dispersion!$AV$10)),'Emissions (start here)'!CR446*2000*453.59/8760/3600*Dispersion!$AV$10,0)</f>
        <v>0</v>
      </c>
      <c r="GH446" s="74">
        <f>IF(AND(ISNUMBER('Emissions (start here)'!CR446),ISNUMBER(Dispersion!$AV$11)),'Emissions (start here)'!CR446*2000*453.59/8760/3600*Dispersion!$AV$11,0)</f>
        <v>0</v>
      </c>
      <c r="GI446" s="74">
        <f>IF(AND(ISNUMBER('Emissions (start here)'!CS446),ISNUMBER(Dispersion!$AW$8)),'Emissions (start here)'!CS446*453.59/3600*Dispersion!$AW$8,0)</f>
        <v>0</v>
      </c>
      <c r="GJ446" s="74">
        <f>IF(AND(ISNUMBER('Emissions (start here)'!CS446),ISNUMBER(Dispersion!$AW$9)),'Emissions (start here)'!CS446*453.59/3600*Dispersion!$AW$9,0)</f>
        <v>0</v>
      </c>
      <c r="GK446" s="74">
        <f>IF(AND(ISNUMBER('Emissions (start here)'!CT446),ISNUMBER(Dispersion!$AW$10)),'Emissions (start here)'!CT446*2000*453.59/8760/3600*Dispersion!$AW$10,0)</f>
        <v>0</v>
      </c>
      <c r="GL446" s="74">
        <f>IF(AND(ISNUMBER('Emissions (start here)'!CT446),ISNUMBER(Dispersion!$AW$11)),'Emissions (start here)'!CT446*2000*453.59/8760/3600*Dispersion!$AW$11,0)</f>
        <v>0</v>
      </c>
      <c r="GM446" s="74">
        <f>IF(AND(ISNUMBER('Emissions (start here)'!CU446),ISNUMBER(Dispersion!$AX$8)),'Emissions (start here)'!CU446*453.59/3600*Dispersion!$AX$8,0)</f>
        <v>0</v>
      </c>
      <c r="GN446" s="74">
        <f>IF(AND(ISNUMBER('Emissions (start here)'!CU446),ISNUMBER(Dispersion!$AX$9)),'Emissions (start here)'!CU446*453.59/3600*Dispersion!$AX$9,0)</f>
        <v>0</v>
      </c>
      <c r="GO446" s="74">
        <f>IF(AND(ISNUMBER('Emissions (start here)'!CV446),ISNUMBER(Dispersion!$AX$10)),'Emissions (start here)'!CV446*2000*453.59/8760/3600*Dispersion!$AX$10,0)</f>
        <v>0</v>
      </c>
      <c r="GP446" s="74">
        <f>IF(AND(ISNUMBER('Emissions (start here)'!CV446),ISNUMBER(Dispersion!$AX$11)),'Emissions (start here)'!CV446*2000*453.59/8760/3600*Dispersion!$AX$11,0)</f>
        <v>0</v>
      </c>
      <c r="GQ446" s="74">
        <f>IF(AND(ISNUMBER('Emissions (start here)'!CW446),ISNUMBER(Dispersion!$AY$8)),'Emissions (start here)'!CW446*453.59/3600*Dispersion!$AY$8,0)</f>
        <v>0</v>
      </c>
      <c r="GR446" s="74">
        <f>IF(AND(ISNUMBER('Emissions (start here)'!CW446),ISNUMBER(Dispersion!$AY$9)),'Emissions (start here)'!CW446*453.59/3600*Dispersion!$AY$9,0)</f>
        <v>0</v>
      </c>
      <c r="GS446" s="74">
        <f>IF(AND(ISNUMBER('Emissions (start here)'!CX446),ISNUMBER(Dispersion!$AY$10)),'Emissions (start here)'!CX446*2000*453.59/8760/3600*Dispersion!$AY$10,0)</f>
        <v>0</v>
      </c>
      <c r="GT446" s="74">
        <f>IF(AND(ISNUMBER('Emissions (start here)'!CX446),ISNUMBER(Dispersion!$AY$11)),'Emissions (start here)'!CX446*2000*453.59/8760/3600*Dispersion!$AY$11,0)</f>
        <v>0</v>
      </c>
      <c r="GU446" s="74">
        <f>IF(AND(ISNUMBER('Emissions (start here)'!CY446),ISNUMBER(Dispersion!$AZ$8)),'Emissions (start here)'!CY446*453.59/3600*Dispersion!$AZ$8,0)</f>
        <v>0</v>
      </c>
      <c r="GV446" s="74">
        <f>IF(AND(ISNUMBER('Emissions (start here)'!CY446),ISNUMBER(Dispersion!$AZ$9)),'Emissions (start here)'!CY446*453.59/3600*Dispersion!$AZ$9,0)</f>
        <v>0</v>
      </c>
      <c r="GW446" s="74">
        <f>IF(AND(ISNUMBER('Emissions (start here)'!CZ446),ISNUMBER(Dispersion!$AZ$10)),'Emissions (start here)'!CZ446*2000*453.59/8760/3600*Dispersion!$AZ$10,0)</f>
        <v>0</v>
      </c>
      <c r="GX446" s="74">
        <f>IF(AND(ISNUMBER('Emissions (start here)'!CZ446),ISNUMBER(Dispersion!$AZ$11)),'Emissions (start here)'!CZ446*2000*453.59/8760/3600*Dispersion!$AZ$11,0)</f>
        <v>0</v>
      </c>
    </row>
    <row r="447" spans="1:206" x14ac:dyDescent="0.2">
      <c r="A447" s="51" t="str">
        <f>'Tox Values'!C447</f>
        <v>95-63-6</v>
      </c>
      <c r="B447" s="94" t="str">
        <f>'Tox Values'!D447</f>
        <v>Trimethylbenzene, 1,2,4-</v>
      </c>
      <c r="C447" s="96">
        <f t="shared" si="25"/>
        <v>0</v>
      </c>
      <c r="D447" s="74">
        <f t="shared" si="26"/>
        <v>0</v>
      </c>
      <c r="E447" s="74">
        <f t="shared" si="27"/>
        <v>0</v>
      </c>
      <c r="F447" s="99">
        <f t="shared" si="28"/>
        <v>0</v>
      </c>
      <c r="G447" s="97">
        <f>IF(AND(ISNUMBER('Emissions (start here)'!E447),ISNUMBER(Dispersion!$C$8)),'Emissions (start here)'!E447*453.59/3600*Dispersion!$C$8,0)</f>
        <v>0</v>
      </c>
      <c r="H447" s="74">
        <f>IF(AND(ISNUMBER('Emissions (start here)'!E447),ISNUMBER(Dispersion!$C$9)),'Emissions (start here)'!E447*453.59/3600*Dispersion!$C$9,0)</f>
        <v>0</v>
      </c>
      <c r="I447" s="74">
        <f>IF(AND(ISNUMBER('Emissions (start here)'!F447),ISNUMBER(Dispersion!$C$10)),'Emissions (start here)'!F447*2000*453.59/8760/3600*Dispersion!$C$10,0)</f>
        <v>0</v>
      </c>
      <c r="J447" s="74">
        <f>IF(AND(ISNUMBER('Emissions (start here)'!F447),ISNUMBER(Dispersion!$C$11)),'Emissions (start here)'!F447*2000*453.59/8760/3600*Dispersion!$C$11,0)</f>
        <v>0</v>
      </c>
      <c r="K447" s="74">
        <f>IF(AND(ISNUMBER('Emissions (start here)'!G447),ISNUMBER(Dispersion!$D$8)),'Emissions (start here)'!G447*453.59/3600*Dispersion!$D$8,0)</f>
        <v>0</v>
      </c>
      <c r="L447" s="74">
        <f>IF(AND(ISNUMBER('Emissions (start here)'!G447),ISNUMBER(Dispersion!$D$9)),'Emissions (start here)'!G447*453.59/3600*Dispersion!$D$9,0)</f>
        <v>0</v>
      </c>
      <c r="M447" s="74">
        <f>IF(AND(ISNUMBER('Emissions (start here)'!H447),ISNUMBER(Dispersion!$D$10)),'Emissions (start here)'!H447*2000*453.59/8760/3600*Dispersion!$D$10,0)</f>
        <v>0</v>
      </c>
      <c r="N447" s="74">
        <f>IF(AND(ISNUMBER('Emissions (start here)'!H447),ISNUMBER(Dispersion!$D$11)),'Emissions (start here)'!H447*2000*453.59/8760/3600*Dispersion!$D$11,0)</f>
        <v>0</v>
      </c>
      <c r="O447" s="74">
        <f>IF(AND(ISNUMBER('Emissions (start here)'!I447),ISNUMBER(Dispersion!$E$8)),'Emissions (start here)'!I447*453.59/3600*Dispersion!$E$8,0)</f>
        <v>0</v>
      </c>
      <c r="P447" s="74">
        <f>IF(AND(ISNUMBER('Emissions (start here)'!I447),ISNUMBER(Dispersion!$E$9)),'Emissions (start here)'!I447*453.59/3600*Dispersion!$E$9,0)</f>
        <v>0</v>
      </c>
      <c r="Q447" s="74">
        <f>IF(AND(ISNUMBER('Emissions (start here)'!J447),ISNUMBER(Dispersion!$E$10)),'Emissions (start here)'!J447*2000*453.59/8760/3600*Dispersion!$E$10,0)</f>
        <v>0</v>
      </c>
      <c r="R447" s="74">
        <f>IF(AND(ISNUMBER('Emissions (start here)'!J447),ISNUMBER(Dispersion!$E$11)),'Emissions (start here)'!J447*2000*453.59/8760/3600*Dispersion!$E$11,0)</f>
        <v>0</v>
      </c>
      <c r="S447" s="74">
        <f>IF(AND(ISNUMBER('Emissions (start here)'!K447),ISNUMBER(Dispersion!$F$8)),'Emissions (start here)'!K447*453.59/3600*Dispersion!$F$8,0)</f>
        <v>0</v>
      </c>
      <c r="T447" s="74">
        <f>IF(AND(ISNUMBER('Emissions (start here)'!K447),ISNUMBER(Dispersion!$F$9)),'Emissions (start here)'!K447*453.59/3600*Dispersion!$F$9,0)</f>
        <v>0</v>
      </c>
      <c r="U447" s="74">
        <f>IF(AND(ISNUMBER('Emissions (start here)'!L447),ISNUMBER(Dispersion!$F$10)),'Emissions (start here)'!L447*2000*453.59/8760/3600*Dispersion!$F$10,0)</f>
        <v>0</v>
      </c>
      <c r="V447" s="74">
        <f>IF(AND(ISNUMBER('Emissions (start here)'!L447),ISNUMBER(Dispersion!$F$11)),'Emissions (start here)'!L447*2000*453.59/8760/3600*Dispersion!$F$11,0)</f>
        <v>0</v>
      </c>
      <c r="W447" s="74">
        <f>IF(AND(ISNUMBER('Emissions (start here)'!M447),ISNUMBER(Dispersion!$G$8)),'Emissions (start here)'!M447*453.59/3600*Dispersion!$G$8,0)</f>
        <v>0</v>
      </c>
      <c r="X447" s="74">
        <f>IF(AND(ISNUMBER('Emissions (start here)'!M447),ISNUMBER(Dispersion!$G$9)),'Emissions (start here)'!M447*453.59/3600*Dispersion!$G$9,0)</f>
        <v>0</v>
      </c>
      <c r="Y447" s="74">
        <f>IF(AND(ISNUMBER('Emissions (start here)'!N447),ISNUMBER(Dispersion!$G$10)),'Emissions (start here)'!N447*2000*453.59/8760/3600*Dispersion!$G$10,0)</f>
        <v>0</v>
      </c>
      <c r="Z447" s="74">
        <f>IF(AND(ISNUMBER('Emissions (start here)'!N447),ISNUMBER(Dispersion!$G$11)),'Emissions (start here)'!N447*2000*453.59/8760/3600*Dispersion!$G$11,0)</f>
        <v>0</v>
      </c>
      <c r="AA447" s="74">
        <f>IF(AND(ISNUMBER('Emissions (start here)'!O447),ISNUMBER(Dispersion!$H$8)),'Emissions (start here)'!O447*453.59/3600*Dispersion!$H$8,0)</f>
        <v>0</v>
      </c>
      <c r="AB447" s="74">
        <f>IF(AND(ISNUMBER('Emissions (start here)'!O447),ISNUMBER(Dispersion!$H$9)),'Emissions (start here)'!O447*453.59/3600*Dispersion!$H$9,0)</f>
        <v>0</v>
      </c>
      <c r="AC447" s="74">
        <f>IF(AND(ISNUMBER('Emissions (start here)'!P447),ISNUMBER(Dispersion!$H$10)),'Emissions (start here)'!P447*2000*453.59/8760/3600*Dispersion!$H$10,0)</f>
        <v>0</v>
      </c>
      <c r="AD447" s="74">
        <f>IF(AND(ISNUMBER('Emissions (start here)'!P447),ISNUMBER(Dispersion!$H$11)),'Emissions (start here)'!P447*2000*453.59/8760/3600*Dispersion!$H$11,0)</f>
        <v>0</v>
      </c>
      <c r="AE447" s="74">
        <f>IF(AND(ISNUMBER('Emissions (start here)'!Q447),ISNUMBER(Dispersion!$I$8)),'Emissions (start here)'!Q447*453.59/3600*Dispersion!$I$8,0)</f>
        <v>0</v>
      </c>
      <c r="AF447" s="74">
        <f>IF(AND(ISNUMBER('Emissions (start here)'!Q447),ISNUMBER(Dispersion!$I$9)),'Emissions (start here)'!Q447*453.59/3600*Dispersion!$I$9,0)</f>
        <v>0</v>
      </c>
      <c r="AG447" s="74">
        <f>IF(AND(ISNUMBER('Emissions (start here)'!R447),ISNUMBER(Dispersion!$I$10)),'Emissions (start here)'!R447*2000*453.59/8760/3600*Dispersion!$I$10,0)</f>
        <v>0</v>
      </c>
      <c r="AH447" s="74">
        <f>IF(AND(ISNUMBER('Emissions (start here)'!R447),ISNUMBER(Dispersion!$I$11)),'Emissions (start here)'!R447*2000*453.59/8760/3600*Dispersion!$I$11,0)</f>
        <v>0</v>
      </c>
      <c r="AI447" s="74">
        <f>IF(AND(ISNUMBER('Emissions (start here)'!S447),ISNUMBER(Dispersion!$J$8)),'Emissions (start here)'!S447*453.59/3600*Dispersion!$J$8,0)</f>
        <v>0</v>
      </c>
      <c r="AJ447" s="74">
        <f>IF(AND(ISNUMBER('Emissions (start here)'!S447),ISNUMBER(Dispersion!$J$9)),'Emissions (start here)'!S447*453.59/3600*Dispersion!$J$9,0)</f>
        <v>0</v>
      </c>
      <c r="AK447" s="74">
        <f>IF(AND(ISNUMBER('Emissions (start here)'!T447),ISNUMBER(Dispersion!$J$10)),'Emissions (start here)'!T447*2000*453.59/8760/3600*Dispersion!$J$10,0)</f>
        <v>0</v>
      </c>
      <c r="AL447" s="74">
        <f>IF(AND(ISNUMBER('Emissions (start here)'!T447),ISNUMBER(Dispersion!$J$11)),'Emissions (start here)'!T447*2000*453.59/8760/3600*Dispersion!$J$11,0)</f>
        <v>0</v>
      </c>
      <c r="AM447" s="74">
        <f>IF(AND(ISNUMBER('Emissions (start here)'!U447),ISNUMBER(Dispersion!$K$8)),'Emissions (start here)'!U447*453.59/3600*Dispersion!$K$8,0)</f>
        <v>0</v>
      </c>
      <c r="AN447" s="74">
        <f>IF(AND(ISNUMBER('Emissions (start here)'!U447),ISNUMBER(Dispersion!$K$9)),'Emissions (start here)'!U447*453.59/3600*Dispersion!$K$9,0)</f>
        <v>0</v>
      </c>
      <c r="AO447" s="74">
        <f>IF(AND(ISNUMBER('Emissions (start here)'!V447),ISNUMBER(Dispersion!$K$10)),'Emissions (start here)'!V447*2000*453.59/8760/3600*Dispersion!$K$10,0)</f>
        <v>0</v>
      </c>
      <c r="AP447" s="74">
        <f>IF(AND(ISNUMBER('Emissions (start here)'!V447),ISNUMBER(Dispersion!$K$11)),'Emissions (start here)'!V447*2000*453.59/8760/3600*Dispersion!$K$11,0)</f>
        <v>0</v>
      </c>
      <c r="AQ447" s="74">
        <f>IF(AND(ISNUMBER('Emissions (start here)'!W447),ISNUMBER(Dispersion!$L$8)),'Emissions (start here)'!W447*453.59/3600*Dispersion!$L$8,0)</f>
        <v>0</v>
      </c>
      <c r="AR447" s="74">
        <f>IF(AND(ISNUMBER('Emissions (start here)'!W447),ISNUMBER(Dispersion!$L$9)),'Emissions (start here)'!W447*453.59/3600*Dispersion!$L$9,0)</f>
        <v>0</v>
      </c>
      <c r="AS447" s="74">
        <f>IF(AND(ISNUMBER('Emissions (start here)'!X447),ISNUMBER(Dispersion!$L$10)),'Emissions (start here)'!X447*2000*453.59/8760/3600*Dispersion!$L$10,0)</f>
        <v>0</v>
      </c>
      <c r="AT447" s="74">
        <f>IF(AND(ISNUMBER('Emissions (start here)'!X447),ISNUMBER(Dispersion!$L$11)),'Emissions (start here)'!X447*2000*453.59/8760/3600*Dispersion!$L$11,0)</f>
        <v>0</v>
      </c>
      <c r="AU447" s="74">
        <f>IF(AND(ISNUMBER('Emissions (start here)'!Y447),ISNUMBER(Dispersion!$M$8)),'Emissions (start here)'!Y447*453.59/3600*Dispersion!$M$8,0)</f>
        <v>0</v>
      </c>
      <c r="AV447" s="74">
        <f>IF(AND(ISNUMBER('Emissions (start here)'!Y447),ISNUMBER(Dispersion!$M$9)),'Emissions (start here)'!Y447*453.59/3600*Dispersion!$M$9,0)</f>
        <v>0</v>
      </c>
      <c r="AW447" s="74">
        <f>IF(AND(ISNUMBER('Emissions (start here)'!Z447),ISNUMBER(Dispersion!$M$10)),'Emissions (start here)'!Z447*2000*453.59/8760/3600*Dispersion!$M$10,0)</f>
        <v>0</v>
      </c>
      <c r="AX447" s="74">
        <f>IF(AND(ISNUMBER('Emissions (start here)'!Z447),ISNUMBER(Dispersion!$M$11)),'Emissions (start here)'!Z447*2000*453.59/8760/3600*Dispersion!$M$11,0)</f>
        <v>0</v>
      </c>
      <c r="AY447" s="74">
        <f>IF(AND(ISNUMBER('Emissions (start here)'!AA447),ISNUMBER(Dispersion!$N$8)),'Emissions (start here)'!AA447*453.59/3600*Dispersion!$N$8,0)</f>
        <v>0</v>
      </c>
      <c r="AZ447" s="74">
        <f>IF(AND(ISNUMBER('Emissions (start here)'!AA447),ISNUMBER(Dispersion!$N$9)),'Emissions (start here)'!AA447*453.59/3600*Dispersion!$N$9,0)</f>
        <v>0</v>
      </c>
      <c r="BA447" s="74">
        <f>IF(AND(ISNUMBER('Emissions (start here)'!AB447),ISNUMBER(Dispersion!$N$10)),'Emissions (start here)'!AB447*2000*453.59/8760/3600*Dispersion!$N$10,0)</f>
        <v>0</v>
      </c>
      <c r="BB447" s="74">
        <f>IF(AND(ISNUMBER('Emissions (start here)'!AB447),ISNUMBER(Dispersion!$N$11)),'Emissions (start here)'!AB447*2000*453.59/8760/3600*Dispersion!$N$11,0)</f>
        <v>0</v>
      </c>
      <c r="BC447" s="74">
        <f>IF(AND(ISNUMBER('Emissions (start here)'!AC447),ISNUMBER(Dispersion!$O$8)),'Emissions (start here)'!AC447*453.59/3600*Dispersion!$O$8,0)</f>
        <v>0</v>
      </c>
      <c r="BD447" s="74">
        <f>IF(AND(ISNUMBER('Emissions (start here)'!AC447),ISNUMBER(Dispersion!$O$9)),'Emissions (start here)'!AC447*453.59/3600*Dispersion!$O$9,0)</f>
        <v>0</v>
      </c>
      <c r="BE447" s="74">
        <f>IF(AND(ISNUMBER('Emissions (start here)'!AD447),ISNUMBER(Dispersion!$O$10)),'Emissions (start here)'!AD447*2000*453.59/8760/3600*Dispersion!$O$10,0)</f>
        <v>0</v>
      </c>
      <c r="BF447" s="74">
        <f>IF(AND(ISNUMBER('Emissions (start here)'!AD447),ISNUMBER(Dispersion!$O$11)),'Emissions (start here)'!AD447*2000*453.59/8760/3600*Dispersion!$O$11,0)</f>
        <v>0</v>
      </c>
      <c r="BG447" s="74">
        <f>IF(AND(ISNUMBER('Emissions (start here)'!AE447),ISNUMBER(Dispersion!$P$8)),'Emissions (start here)'!AE447*453.59/3600*Dispersion!$P$8,0)</f>
        <v>0</v>
      </c>
      <c r="BH447" s="74">
        <f>IF(AND(ISNUMBER('Emissions (start here)'!AE447),ISNUMBER(Dispersion!$P$9)),'Emissions (start here)'!AE447*453.59/3600*Dispersion!$P$9,0)</f>
        <v>0</v>
      </c>
      <c r="BI447" s="74">
        <f>IF(AND(ISNUMBER('Emissions (start here)'!AF447),ISNUMBER(Dispersion!$P$10)),'Emissions (start here)'!AF447*2000*453.59/8760/3600*Dispersion!$P$10,0)</f>
        <v>0</v>
      </c>
      <c r="BJ447" s="74">
        <f>IF(AND(ISNUMBER('Emissions (start here)'!AF447),ISNUMBER(Dispersion!$P$11)),'Emissions (start here)'!AF447*2000*453.59/8760/3600*Dispersion!$P$11,0)</f>
        <v>0</v>
      </c>
      <c r="BK447" s="74">
        <f>IF(AND(ISNUMBER('Emissions (start here)'!AG447),ISNUMBER(Dispersion!$Q$8)),'Emissions (start here)'!AG447*453.59/3600*Dispersion!$Q$8,0)</f>
        <v>0</v>
      </c>
      <c r="BL447" s="74">
        <f>IF(AND(ISNUMBER('Emissions (start here)'!AG447),ISNUMBER(Dispersion!$Q$9)),'Emissions (start here)'!AG447*453.59/3600*Dispersion!$Q$9,0)</f>
        <v>0</v>
      </c>
      <c r="BM447" s="74">
        <f>IF(AND(ISNUMBER('Emissions (start here)'!AH447),ISNUMBER(Dispersion!$Q$10)),'Emissions (start here)'!AH447*2000*453.59/8760/3600*Dispersion!$Q$10,0)</f>
        <v>0</v>
      </c>
      <c r="BN447" s="74">
        <f>IF(AND(ISNUMBER('Emissions (start here)'!AH447),ISNUMBER(Dispersion!$Q$11)),'Emissions (start here)'!AH447*2000*453.59/8760/3600*Dispersion!$Q$11,0)</f>
        <v>0</v>
      </c>
      <c r="BO447" s="74">
        <f>IF(AND(ISNUMBER('Emissions (start here)'!AI447),ISNUMBER(Dispersion!$R$8)),'Emissions (start here)'!AI447*453.59/3600*Dispersion!$R$8,0)</f>
        <v>0</v>
      </c>
      <c r="BP447" s="74">
        <f>IF(AND(ISNUMBER('Emissions (start here)'!AI447),ISNUMBER(Dispersion!$R$9)),'Emissions (start here)'!AI447*453.59/3600*Dispersion!$R$9,0)</f>
        <v>0</v>
      </c>
      <c r="BQ447" s="74">
        <f>IF(AND(ISNUMBER('Emissions (start here)'!AJ447),ISNUMBER(Dispersion!$R$10)),'Emissions (start here)'!AJ447*2000*453.59/8760/3600*Dispersion!$R$10,0)</f>
        <v>0</v>
      </c>
      <c r="BR447" s="74">
        <f>IF(AND(ISNUMBER('Emissions (start here)'!AJ447),ISNUMBER(Dispersion!$R$11)),'Emissions (start here)'!AJ447*2000*453.59/8760/3600*Dispersion!$R$11,0)</f>
        <v>0</v>
      </c>
      <c r="BS447" s="74">
        <f>IF(AND(ISNUMBER('Emissions (start here)'!AK447),ISNUMBER(Dispersion!$S$8)),'Emissions (start here)'!AK447*453.59/3600*Dispersion!$S$8,0)</f>
        <v>0</v>
      </c>
      <c r="BT447" s="74">
        <f>IF(AND(ISNUMBER('Emissions (start here)'!AK447),ISNUMBER(Dispersion!$S$9)),'Emissions (start here)'!AK447*453.59/3600*Dispersion!$S$9,0)</f>
        <v>0</v>
      </c>
      <c r="BU447" s="74">
        <f>IF(AND(ISNUMBER('Emissions (start here)'!AL447),ISNUMBER(Dispersion!$S$10)),'Emissions (start here)'!AL447*2000*453.59/8760/3600*Dispersion!$S$10,0)</f>
        <v>0</v>
      </c>
      <c r="BV447" s="74">
        <f>IF(AND(ISNUMBER('Emissions (start here)'!AL447),ISNUMBER(Dispersion!$S$11)),'Emissions (start here)'!AL447*2000*453.59/8760/3600*Dispersion!$S$11,0)</f>
        <v>0</v>
      </c>
      <c r="BW447" s="74">
        <f>IF(AND(ISNUMBER('Emissions (start here)'!AM447),ISNUMBER(Dispersion!$T$8)),'Emissions (start here)'!AM447*453.59/3600*Dispersion!$T$8,0)</f>
        <v>0</v>
      </c>
      <c r="BX447" s="74">
        <f>IF(AND(ISNUMBER('Emissions (start here)'!AM447),ISNUMBER(Dispersion!$T$9)),'Emissions (start here)'!AM447*453.59/3600*Dispersion!$T$9,0)</f>
        <v>0</v>
      </c>
      <c r="BY447" s="74">
        <f>IF(AND(ISNUMBER('Emissions (start here)'!AN447),ISNUMBER(Dispersion!$T$10)),'Emissions (start here)'!AN447*2000*453.59/8760/3600*Dispersion!$T$10,0)</f>
        <v>0</v>
      </c>
      <c r="BZ447" s="74">
        <f>IF(AND(ISNUMBER('Emissions (start here)'!AN447),ISNUMBER(Dispersion!$T$11)),'Emissions (start here)'!AN447*2000*453.59/8760/3600*Dispersion!$T$11,0)</f>
        <v>0</v>
      </c>
      <c r="CA447" s="74">
        <f>IF(AND(ISNUMBER('Emissions (start here)'!AO447),ISNUMBER(Dispersion!$U$8)),'Emissions (start here)'!AO447*453.59/3600*Dispersion!$U$8,0)</f>
        <v>0</v>
      </c>
      <c r="CB447" s="74">
        <f>IF(AND(ISNUMBER('Emissions (start here)'!AO447),ISNUMBER(Dispersion!$U$9)),'Emissions (start here)'!AO447*453.59/3600*Dispersion!$U$9,0)</f>
        <v>0</v>
      </c>
      <c r="CC447" s="74">
        <f>IF(AND(ISNUMBER('Emissions (start here)'!AP447),ISNUMBER(Dispersion!$U$10)),'Emissions (start here)'!AP447*2000*453.59/8760/3600*Dispersion!$U$10,0)</f>
        <v>0</v>
      </c>
      <c r="CD447" s="74">
        <f>IF(AND(ISNUMBER('Emissions (start here)'!AP447),ISNUMBER(Dispersion!$U$11)),'Emissions (start here)'!AP447*2000*453.59/8760/3600*Dispersion!$U$11,0)</f>
        <v>0</v>
      </c>
      <c r="CE447" s="74">
        <f>IF(AND(ISNUMBER('Emissions (start here)'!AQ447),ISNUMBER(Dispersion!$V$8)),'Emissions (start here)'!AQ447*453.59/3600*Dispersion!$V$8,0)</f>
        <v>0</v>
      </c>
      <c r="CF447" s="74">
        <f>IF(AND(ISNUMBER('Emissions (start here)'!AQ447),ISNUMBER(Dispersion!$V$9)),'Emissions (start here)'!AQ447*453.59/3600*Dispersion!$V$9,0)</f>
        <v>0</v>
      </c>
      <c r="CG447" s="74">
        <f>IF(AND(ISNUMBER('Emissions (start here)'!AR447),ISNUMBER(Dispersion!$V$10)),'Emissions (start here)'!AR447*2000*453.59/8760/3600*Dispersion!$V$10,0)</f>
        <v>0</v>
      </c>
      <c r="CH447" s="74">
        <f>IF(AND(ISNUMBER('Emissions (start here)'!AR447),ISNUMBER(Dispersion!$V$11)),'Emissions (start here)'!AR447*2000*453.59/8760/3600*Dispersion!$V$11,0)</f>
        <v>0</v>
      </c>
      <c r="CI447" s="74">
        <f>IF(AND(ISNUMBER('Emissions (start here)'!AS447),ISNUMBER(Dispersion!$W$8)),'Emissions (start here)'!AS447*453.59/3600*Dispersion!$W$8,0)</f>
        <v>0</v>
      </c>
      <c r="CJ447" s="74">
        <f>IF(AND(ISNUMBER('Emissions (start here)'!AS447),ISNUMBER(Dispersion!$W$9)),'Emissions (start here)'!AS447*453.59/3600*Dispersion!$W$9,0)</f>
        <v>0</v>
      </c>
      <c r="CK447" s="74">
        <f>IF(AND(ISNUMBER('Emissions (start here)'!AT447),ISNUMBER(Dispersion!$W$10)),'Emissions (start here)'!AT447*2000*453.59/8760/3600*Dispersion!$W$10,0)</f>
        <v>0</v>
      </c>
      <c r="CL447" s="74">
        <f>IF(AND(ISNUMBER('Emissions (start here)'!AT447),ISNUMBER(Dispersion!$W$11)),'Emissions (start here)'!AT447*2000*453.59/8760/3600*Dispersion!$W$11,0)</f>
        <v>0</v>
      </c>
      <c r="CM447" s="74">
        <f>IF(AND(ISNUMBER('Emissions (start here)'!AU447),ISNUMBER(Dispersion!$X$8)),'Emissions (start here)'!AU447*453.59/3600*Dispersion!$X$8,0)</f>
        <v>0</v>
      </c>
      <c r="CN447" s="74">
        <f>IF(AND(ISNUMBER('Emissions (start here)'!AU447),ISNUMBER(Dispersion!$X$9)),'Emissions (start here)'!AU447*453.59/3600*Dispersion!$X$9,0)</f>
        <v>0</v>
      </c>
      <c r="CO447" s="74">
        <f>IF(AND(ISNUMBER('Emissions (start here)'!AV447),ISNUMBER(Dispersion!$X$10)),'Emissions (start here)'!AV447*2000*453.59/8760/3600*Dispersion!$X$10,0)</f>
        <v>0</v>
      </c>
      <c r="CP447" s="74">
        <f>IF(AND(ISNUMBER('Emissions (start here)'!AV447),ISNUMBER(Dispersion!$X$11)),'Emissions (start here)'!AV447*2000*453.59/8760/3600*Dispersion!$X$11,0)</f>
        <v>0</v>
      </c>
      <c r="CQ447" s="74">
        <f>IF(AND(ISNUMBER('Emissions (start here)'!AW447),ISNUMBER(Dispersion!$Y$8)),'Emissions (start here)'!AW447*453.59/3600*Dispersion!$Y$8,0)</f>
        <v>0</v>
      </c>
      <c r="CR447" s="74">
        <f>IF(AND(ISNUMBER('Emissions (start here)'!AW447),ISNUMBER(Dispersion!$Y$9)),'Emissions (start here)'!AW447*453.59/3600*Dispersion!$Y$9,0)</f>
        <v>0</v>
      </c>
      <c r="CS447" s="74">
        <f>IF(AND(ISNUMBER('Emissions (start here)'!AX447),ISNUMBER(Dispersion!$Y$10)),'Emissions (start here)'!AX447*2000*453.59/8760/3600*Dispersion!$Y$10,0)</f>
        <v>0</v>
      </c>
      <c r="CT447" s="74">
        <f>IF(AND(ISNUMBER('Emissions (start here)'!AX447),ISNUMBER(Dispersion!$Y$11)),'Emissions (start here)'!AX447*2000*453.59/8760/3600*Dispersion!$Y$11,0)</f>
        <v>0</v>
      </c>
      <c r="CU447" s="74">
        <f>IF(AND(ISNUMBER('Emissions (start here)'!AY447),ISNUMBER(Dispersion!$Z$8)),'Emissions (start here)'!AY447*453.59/3600*Dispersion!$Z$8,0)</f>
        <v>0</v>
      </c>
      <c r="CV447" s="74">
        <f>IF(AND(ISNUMBER('Emissions (start here)'!AY447),ISNUMBER(Dispersion!$Z$9)),'Emissions (start here)'!AY447*453.59/3600*Dispersion!$Z$9,0)</f>
        <v>0</v>
      </c>
      <c r="CW447" s="74">
        <f>IF(AND(ISNUMBER('Emissions (start here)'!AZ447),ISNUMBER(Dispersion!$Z$10)),'Emissions (start here)'!AZ447*2000*453.59/8760/3600*Dispersion!$Z$10,0)</f>
        <v>0</v>
      </c>
      <c r="CX447" s="74">
        <f>IF(AND(ISNUMBER('Emissions (start here)'!AZ447),ISNUMBER(Dispersion!$Z$11)),'Emissions (start here)'!AZ447*2000*453.59/8760/3600*Dispersion!$Z$11,0)</f>
        <v>0</v>
      </c>
      <c r="CY447" s="74">
        <f>IF(AND(ISNUMBER('Emissions (start here)'!BA447),ISNUMBER(Dispersion!$AA$8)),'Emissions (start here)'!BA447*453.59/3600*Dispersion!$AA$8,0)</f>
        <v>0</v>
      </c>
      <c r="CZ447" s="74">
        <f>IF(AND(ISNUMBER('Emissions (start here)'!BA447),ISNUMBER(Dispersion!$AA$9)),'Emissions (start here)'!BA447*453.59/3600*Dispersion!$AA$9,0)</f>
        <v>0</v>
      </c>
      <c r="DA447" s="74">
        <f>IF(AND(ISNUMBER('Emissions (start here)'!BB447),ISNUMBER(Dispersion!$AA$10)),'Emissions (start here)'!BB447*2000*453.59/8760/3600*Dispersion!$AA$10,0)</f>
        <v>0</v>
      </c>
      <c r="DB447" s="74">
        <f>IF(AND(ISNUMBER('Emissions (start here)'!BB447),ISNUMBER(Dispersion!$AA$11)),'Emissions (start here)'!BB447*2000*453.59/8760/3600*Dispersion!$AA$11,0)</f>
        <v>0</v>
      </c>
      <c r="DC447" s="74">
        <f>IF(AND(ISNUMBER('Emissions (start here)'!BC447),ISNUMBER(Dispersion!$AB$8)),'Emissions (start here)'!BC447*453.59/3600*Dispersion!$AB$8,0)</f>
        <v>0</v>
      </c>
      <c r="DD447" s="74">
        <f>IF(AND(ISNUMBER('Emissions (start here)'!BC447),ISNUMBER(Dispersion!$AB$9)),'Emissions (start here)'!BC447*453.59/3600*Dispersion!$AB$9,0)</f>
        <v>0</v>
      </c>
      <c r="DE447" s="74">
        <f>IF(AND(ISNUMBER('Emissions (start here)'!BD447),ISNUMBER(Dispersion!$AB$10)),'Emissions (start here)'!BD447*2000*453.59/8760/3600*Dispersion!$AB$10,0)</f>
        <v>0</v>
      </c>
      <c r="DF447" s="74">
        <f>IF(AND(ISNUMBER('Emissions (start here)'!BD447),ISNUMBER(Dispersion!$AB$11)),'Emissions (start here)'!BD447*2000*453.59/8760/3600*Dispersion!$AB$11,0)</f>
        <v>0</v>
      </c>
      <c r="DG447" s="74">
        <f>IF(AND(ISNUMBER('Emissions (start here)'!BE447),ISNUMBER(Dispersion!$AC$8)),'Emissions (start here)'!BE447*453.59/3600*Dispersion!$AC$8,0)</f>
        <v>0</v>
      </c>
      <c r="DH447" s="74">
        <f>IF(AND(ISNUMBER('Emissions (start here)'!BE447),ISNUMBER(Dispersion!$AC$9)),'Emissions (start here)'!BE447*453.59/3600*Dispersion!$AC$9,0)</f>
        <v>0</v>
      </c>
      <c r="DI447" s="74">
        <f>IF(AND(ISNUMBER('Emissions (start here)'!BF447),ISNUMBER(Dispersion!$AC$10)),'Emissions (start here)'!BF447*2000*453.59/8760/3600*Dispersion!$AC$10,0)</f>
        <v>0</v>
      </c>
      <c r="DJ447" s="74">
        <f>IF(AND(ISNUMBER('Emissions (start here)'!BF447),ISNUMBER(Dispersion!$AC$11)),'Emissions (start here)'!BF447*2000*453.59/8760/3600*Dispersion!$AC$11,0)</f>
        <v>0</v>
      </c>
      <c r="DK447" s="74">
        <f>IF(AND(ISNUMBER('Emissions (start here)'!BG447),ISNUMBER(Dispersion!$AD$8)),'Emissions (start here)'!BG447*453.59/3600*Dispersion!$AD$8,0)</f>
        <v>0</v>
      </c>
      <c r="DL447" s="74">
        <f>IF(AND(ISNUMBER('Emissions (start here)'!BG447),ISNUMBER(Dispersion!$AD$9)),'Emissions (start here)'!BG447*453.59/3600*Dispersion!$AD$9,0)</f>
        <v>0</v>
      </c>
      <c r="DM447" s="74">
        <f>IF(AND(ISNUMBER('Emissions (start here)'!BH447),ISNUMBER(Dispersion!$AD$10)),'Emissions (start here)'!BH447*2000*453.59/8760/3600*Dispersion!$AD$10,0)</f>
        <v>0</v>
      </c>
      <c r="DN447" s="74">
        <f>IF(AND(ISNUMBER('Emissions (start here)'!BH447),ISNUMBER(Dispersion!$AD$11)),'Emissions (start here)'!BH447*2000*453.59/8760/3600*Dispersion!$AD$11,0)</f>
        <v>0</v>
      </c>
      <c r="DO447" s="74">
        <f>IF(AND(ISNUMBER('Emissions (start here)'!BI447),ISNUMBER(Dispersion!$AE$8)),'Emissions (start here)'!BI447*453.59/3600*Dispersion!$AE$8,0)</f>
        <v>0</v>
      </c>
      <c r="DP447" s="74">
        <f>IF(AND(ISNUMBER('Emissions (start here)'!BI447),ISNUMBER(Dispersion!$AE$9)),'Emissions (start here)'!BI447*453.59/3600*Dispersion!$AE$9,0)</f>
        <v>0</v>
      </c>
      <c r="DQ447" s="74">
        <f>IF(AND(ISNUMBER('Emissions (start here)'!BJ447),ISNUMBER(Dispersion!$AE$10)),'Emissions (start here)'!BJ447*2000*453.59/8760/3600*Dispersion!$AE$10,0)</f>
        <v>0</v>
      </c>
      <c r="DR447" s="74">
        <f>IF(AND(ISNUMBER('Emissions (start here)'!BJ447),ISNUMBER(Dispersion!$AE$11)),'Emissions (start here)'!BJ447*2000*453.59/8760/3600*Dispersion!$AE$11,0)</f>
        <v>0</v>
      </c>
      <c r="DS447" s="74">
        <f>IF(AND(ISNUMBER('Emissions (start here)'!BK447),ISNUMBER(Dispersion!$AF$8)),'Emissions (start here)'!BK447*453.59/3600*Dispersion!$AF$8,0)</f>
        <v>0</v>
      </c>
      <c r="DT447" s="74">
        <f>IF(AND(ISNUMBER('Emissions (start here)'!BK447),ISNUMBER(Dispersion!$AF$9)),'Emissions (start here)'!BK447*453.59/3600*Dispersion!$AF$9,0)</f>
        <v>0</v>
      </c>
      <c r="DU447" s="74">
        <f>IF(AND(ISNUMBER('Emissions (start here)'!BL447),ISNUMBER(Dispersion!$AF$10)),'Emissions (start here)'!BL447*2000*453.59/8760/3600*Dispersion!$AF$10,0)</f>
        <v>0</v>
      </c>
      <c r="DV447" s="74">
        <f>IF(AND(ISNUMBER('Emissions (start here)'!BL447),ISNUMBER(Dispersion!$AF$11)),'Emissions (start here)'!BL447*2000*453.59/8760/3600*Dispersion!$AF$11,0)</f>
        <v>0</v>
      </c>
      <c r="DW447" s="74">
        <f>IF(AND(ISNUMBER('Emissions (start here)'!BM447),ISNUMBER(Dispersion!$AG$8)),'Emissions (start here)'!BM447*453.59/3600*Dispersion!$AG$8,0)</f>
        <v>0</v>
      </c>
      <c r="DX447" s="74">
        <f>IF(AND(ISNUMBER('Emissions (start here)'!BM447),ISNUMBER(Dispersion!$AG$9)),'Emissions (start here)'!BM447*453.59/3600*Dispersion!$AG$9,0)</f>
        <v>0</v>
      </c>
      <c r="DY447" s="74">
        <f>IF(AND(ISNUMBER('Emissions (start here)'!BN447),ISNUMBER(Dispersion!$AG$10)),'Emissions (start here)'!BN447*2000*453.59/8760/3600*Dispersion!$AG$10,0)</f>
        <v>0</v>
      </c>
      <c r="DZ447" s="74">
        <f>IF(AND(ISNUMBER('Emissions (start here)'!BN447),ISNUMBER(Dispersion!$AG$11)),'Emissions (start here)'!BN447*2000*453.59/8760/3600*Dispersion!$AG$11,0)</f>
        <v>0</v>
      </c>
      <c r="EA447" s="74">
        <f>IF(AND(ISNUMBER('Emissions (start here)'!BO447),ISNUMBER(Dispersion!$AH$8)),'Emissions (start here)'!BO447*453.59/3600*Dispersion!$AH$8,0)</f>
        <v>0</v>
      </c>
      <c r="EB447" s="74">
        <f>IF(AND(ISNUMBER('Emissions (start here)'!BO447),ISNUMBER(Dispersion!$AH$9)),'Emissions (start here)'!BO447*453.59/3600*Dispersion!$AH$9,0)</f>
        <v>0</v>
      </c>
      <c r="EC447" s="74">
        <f>IF(AND(ISNUMBER('Emissions (start here)'!BP447),ISNUMBER(Dispersion!$AH$10)),'Emissions (start here)'!BP447*2000*453.59/8760/3600*Dispersion!$AH$10,0)</f>
        <v>0</v>
      </c>
      <c r="ED447" s="74">
        <f>IF(AND(ISNUMBER('Emissions (start here)'!BP447),ISNUMBER(Dispersion!$AH$11)),'Emissions (start here)'!BP447*2000*453.59/8760/3600*Dispersion!$AH$11,0)</f>
        <v>0</v>
      </c>
      <c r="EE447" s="74">
        <f>IF(AND(ISNUMBER('Emissions (start here)'!BQ447),ISNUMBER(Dispersion!$AI$8)),'Emissions (start here)'!BQ447*453.59/3600*Dispersion!$AI$8,0)</f>
        <v>0</v>
      </c>
      <c r="EF447" s="74">
        <f>IF(AND(ISNUMBER('Emissions (start here)'!BQ447),ISNUMBER(Dispersion!$AI$9)),'Emissions (start here)'!BQ447*453.59/3600*Dispersion!$AI$9,0)</f>
        <v>0</v>
      </c>
      <c r="EG447" s="74">
        <f>IF(AND(ISNUMBER('Emissions (start here)'!BR447),ISNUMBER(Dispersion!$AI$10)),'Emissions (start here)'!BR447*2000*453.59/8760/3600*Dispersion!$AI$10,0)</f>
        <v>0</v>
      </c>
      <c r="EH447" s="74">
        <f>IF(AND(ISNUMBER('Emissions (start here)'!BR447),ISNUMBER(Dispersion!$AI$11)),'Emissions (start here)'!BR447*2000*453.59/8760/3600*Dispersion!$AI$11,0)</f>
        <v>0</v>
      </c>
      <c r="EI447" s="74">
        <f>IF(AND(ISNUMBER('Emissions (start here)'!BS447),ISNUMBER(Dispersion!$AJ$8)),'Emissions (start here)'!BS447*453.59/3600*Dispersion!$AJ$8,0)</f>
        <v>0</v>
      </c>
      <c r="EJ447" s="74">
        <f>IF(AND(ISNUMBER('Emissions (start here)'!BS447),ISNUMBER(Dispersion!$AJ$9)),'Emissions (start here)'!BS447*453.59/3600*Dispersion!$AJ$9,0)</f>
        <v>0</v>
      </c>
      <c r="EK447" s="74">
        <f>IF(AND(ISNUMBER('Emissions (start here)'!BT447),ISNUMBER(Dispersion!$AJ$10)),'Emissions (start here)'!BT447*2000*453.59/8760/3600*Dispersion!$AJ$10,0)</f>
        <v>0</v>
      </c>
      <c r="EL447" s="74">
        <f>IF(AND(ISNUMBER('Emissions (start here)'!BT447),ISNUMBER(Dispersion!$AJ$11)),'Emissions (start here)'!BT447*2000*453.59/8760/3600*Dispersion!$AJ$11,0)</f>
        <v>0</v>
      </c>
      <c r="EM447" s="74">
        <f>IF(AND(ISNUMBER('Emissions (start here)'!BU447),ISNUMBER(Dispersion!$AK$8)),'Emissions (start here)'!BU447*453.59/3600*Dispersion!$AK$8,0)</f>
        <v>0</v>
      </c>
      <c r="EN447" s="74">
        <f>IF(AND(ISNUMBER('Emissions (start here)'!BU447),ISNUMBER(Dispersion!$AK$9)),'Emissions (start here)'!BU447*453.59/3600*Dispersion!$AK$9,0)</f>
        <v>0</v>
      </c>
      <c r="EO447" s="74">
        <f>IF(AND(ISNUMBER('Emissions (start here)'!BV447),ISNUMBER(Dispersion!$AK$10)),'Emissions (start here)'!BV447*2000*453.59/8760/3600*Dispersion!$AK$10,0)</f>
        <v>0</v>
      </c>
      <c r="EP447" s="74">
        <f>IF(AND(ISNUMBER('Emissions (start here)'!BV447),ISNUMBER(Dispersion!$AK$11)),'Emissions (start here)'!BV447*2000*453.59/8760/3600*Dispersion!$AK$11,0)</f>
        <v>0</v>
      </c>
      <c r="EQ447" s="74">
        <f>IF(AND(ISNUMBER('Emissions (start here)'!BW447),ISNUMBER(Dispersion!$AL$8)),'Emissions (start here)'!BW447*453.59/3600*Dispersion!$AL$8,0)</f>
        <v>0</v>
      </c>
      <c r="ER447" s="74">
        <f>IF(AND(ISNUMBER('Emissions (start here)'!BW447),ISNUMBER(Dispersion!$AL$9)),'Emissions (start here)'!BW447*453.59/3600*Dispersion!$AL$9,0)</f>
        <v>0</v>
      </c>
      <c r="ES447" s="74">
        <f>IF(AND(ISNUMBER('Emissions (start here)'!BX447),ISNUMBER(Dispersion!$AL$10)),'Emissions (start here)'!BX447*2000*453.59/8760/3600*Dispersion!$AL$10,0)</f>
        <v>0</v>
      </c>
      <c r="ET447" s="74">
        <f>IF(AND(ISNUMBER('Emissions (start here)'!BX447),ISNUMBER(Dispersion!$AL$11)),'Emissions (start here)'!BX447*2000*453.59/8760/3600*Dispersion!$AL$11,0)</f>
        <v>0</v>
      </c>
      <c r="EU447" s="74">
        <f>IF(AND(ISNUMBER('Emissions (start here)'!BY447),ISNUMBER(Dispersion!$AM$8)),'Emissions (start here)'!BY447*453.59/3600*Dispersion!$AM$8,0)</f>
        <v>0</v>
      </c>
      <c r="EV447" s="74">
        <f>IF(AND(ISNUMBER('Emissions (start here)'!BY447),ISNUMBER(Dispersion!$AM$9)),'Emissions (start here)'!BY447*453.59/3600*Dispersion!$AM$9,0)</f>
        <v>0</v>
      </c>
      <c r="EW447" s="74">
        <f>IF(AND(ISNUMBER('Emissions (start here)'!BZ447),ISNUMBER(Dispersion!$AM$10)),'Emissions (start here)'!BZ447*2000*453.59/8760/3600*Dispersion!$AM$10,0)</f>
        <v>0</v>
      </c>
      <c r="EX447" s="74">
        <f>IF(AND(ISNUMBER('Emissions (start here)'!BZ447),ISNUMBER(Dispersion!$AM$11)),'Emissions (start here)'!BZ447*2000*453.59/8760/3600*Dispersion!$AM$11,0)</f>
        <v>0</v>
      </c>
      <c r="EY447" s="74">
        <f>IF(AND(ISNUMBER('Emissions (start here)'!CA447),ISNUMBER(Dispersion!$AN$8)),'Emissions (start here)'!CA447*453.59/3600*Dispersion!$AN$8,0)</f>
        <v>0</v>
      </c>
      <c r="EZ447" s="74">
        <f>IF(AND(ISNUMBER('Emissions (start here)'!CA447),ISNUMBER(Dispersion!$AN$9)),'Emissions (start here)'!CA447*453.59/3600*Dispersion!$AN$9,0)</f>
        <v>0</v>
      </c>
      <c r="FA447" s="74">
        <f>IF(AND(ISNUMBER('Emissions (start here)'!CB447),ISNUMBER(Dispersion!$AN$10)),'Emissions (start here)'!CB447*2000*453.59/8760/3600*Dispersion!$AN$10,0)</f>
        <v>0</v>
      </c>
      <c r="FB447" s="74">
        <f>IF(AND(ISNUMBER('Emissions (start here)'!CB447),ISNUMBER(Dispersion!$AN$11)),'Emissions (start here)'!CB447*2000*453.59/8760/3600*Dispersion!$AN$11,0)</f>
        <v>0</v>
      </c>
      <c r="FC447" s="74">
        <f>IF(AND(ISNUMBER('Emissions (start here)'!CC447),ISNUMBER(Dispersion!$AO$8)),'Emissions (start here)'!CC447*453.59/3600*Dispersion!$AO$8,0)</f>
        <v>0</v>
      </c>
      <c r="FD447" s="74">
        <f>IF(AND(ISNUMBER('Emissions (start here)'!CC447),ISNUMBER(Dispersion!$AO$9)),'Emissions (start here)'!CC447*453.59/3600*Dispersion!$AO$9,0)</f>
        <v>0</v>
      </c>
      <c r="FE447" s="74">
        <f>IF(AND(ISNUMBER('Emissions (start here)'!CD447),ISNUMBER(Dispersion!$AO$10)),'Emissions (start here)'!CD447*2000*453.59/8760/3600*Dispersion!$AO$10,0)</f>
        <v>0</v>
      </c>
      <c r="FF447" s="74">
        <f>IF(AND(ISNUMBER('Emissions (start here)'!CD447),ISNUMBER(Dispersion!$AO$11)),'Emissions (start here)'!CD447*2000*453.59/8760/3600*Dispersion!$AO$11,0)</f>
        <v>0</v>
      </c>
      <c r="FG447" s="74">
        <f>IF(AND(ISNUMBER('Emissions (start here)'!CE447),ISNUMBER(Dispersion!$AP$8)),'Emissions (start here)'!CE447*453.59/3600*Dispersion!$AP$8,0)</f>
        <v>0</v>
      </c>
      <c r="FH447" s="74">
        <f>IF(AND(ISNUMBER('Emissions (start here)'!CE447),ISNUMBER(Dispersion!$AP$9)),'Emissions (start here)'!CE447*453.59/3600*Dispersion!$AP$9,0)</f>
        <v>0</v>
      </c>
      <c r="FI447" s="74">
        <f>IF(AND(ISNUMBER('Emissions (start here)'!CF447),ISNUMBER(Dispersion!$AP$10)),'Emissions (start here)'!CF447*2000*453.59/8760/3600*Dispersion!$AP$10,0)</f>
        <v>0</v>
      </c>
      <c r="FJ447" s="74">
        <f>IF(AND(ISNUMBER('Emissions (start here)'!CF447),ISNUMBER(Dispersion!$AP$11)),'Emissions (start here)'!CF447*2000*453.59/8760/3600*Dispersion!$AP$11,0)</f>
        <v>0</v>
      </c>
      <c r="FK447" s="74">
        <f>IF(AND(ISNUMBER('Emissions (start here)'!CG447),ISNUMBER(Dispersion!$AQ$8)),'Emissions (start here)'!CG447*453.59/3600*Dispersion!$AQ$8,0)</f>
        <v>0</v>
      </c>
      <c r="FL447" s="74">
        <f>IF(AND(ISNUMBER('Emissions (start here)'!CG447),ISNUMBER(Dispersion!$AQ$9)),'Emissions (start here)'!CG447*453.59/3600*Dispersion!$AQ$9,0)</f>
        <v>0</v>
      </c>
      <c r="FM447" s="74">
        <f>IF(AND(ISNUMBER('Emissions (start here)'!CH447),ISNUMBER(Dispersion!$AQ$10)),'Emissions (start here)'!CH447*2000*453.59/8760/3600*Dispersion!$AQ$10,0)</f>
        <v>0</v>
      </c>
      <c r="FN447" s="74">
        <f>IF(AND(ISNUMBER('Emissions (start here)'!CH447),ISNUMBER(Dispersion!$AQ$11)),'Emissions (start here)'!CH447*2000*453.59/8760/3600*Dispersion!$AQ$11,0)</f>
        <v>0</v>
      </c>
      <c r="FO447" s="74">
        <f>IF(AND(ISNUMBER('Emissions (start here)'!CI447),ISNUMBER(Dispersion!$AR$8)),'Emissions (start here)'!CI447*453.59/3600*Dispersion!$AR$8,0)</f>
        <v>0</v>
      </c>
      <c r="FP447" s="74">
        <f>IF(AND(ISNUMBER('Emissions (start here)'!CI447),ISNUMBER(Dispersion!$AR$9)),'Emissions (start here)'!CI447*453.59/3600*Dispersion!$AR$9,0)</f>
        <v>0</v>
      </c>
      <c r="FQ447" s="74">
        <f>IF(AND(ISNUMBER('Emissions (start here)'!CJ447),ISNUMBER(Dispersion!$AR$10)),'Emissions (start here)'!CJ447*2000*453.59/8760/3600*Dispersion!$AR$10,0)</f>
        <v>0</v>
      </c>
      <c r="FR447" s="74">
        <f>IF(AND(ISNUMBER('Emissions (start here)'!CJ447),ISNUMBER(Dispersion!$AR$11)),'Emissions (start here)'!CJ447*2000*453.59/8760/3600*Dispersion!$AR$11,0)</f>
        <v>0</v>
      </c>
      <c r="FS447" s="74">
        <f>IF(AND(ISNUMBER('Emissions (start here)'!CK447),ISNUMBER(Dispersion!$AS$8)),'Emissions (start here)'!CK447*453.59/3600*Dispersion!$AS$8,0)</f>
        <v>0</v>
      </c>
      <c r="FT447" s="74">
        <f>IF(AND(ISNUMBER('Emissions (start here)'!CK447),ISNUMBER(Dispersion!$AS$9)),'Emissions (start here)'!CK447*453.59/3600*Dispersion!$AS$9,0)</f>
        <v>0</v>
      </c>
      <c r="FU447" s="74">
        <f>IF(AND(ISNUMBER('Emissions (start here)'!CL447),ISNUMBER(Dispersion!$AS$10)),'Emissions (start here)'!CL447*2000*453.59/8760/3600*Dispersion!$AS$10,0)</f>
        <v>0</v>
      </c>
      <c r="FV447" s="74">
        <f>IF(AND(ISNUMBER('Emissions (start here)'!CL447),ISNUMBER(Dispersion!$AS$11)),'Emissions (start here)'!CL447*2000*453.59/8760/3600*Dispersion!$AS$11,0)</f>
        <v>0</v>
      </c>
      <c r="FW447" s="74">
        <f>IF(AND(ISNUMBER('Emissions (start here)'!CM447),ISNUMBER(Dispersion!$AT$8)),'Emissions (start here)'!CM447*453.59/3600*Dispersion!$AT$8,0)</f>
        <v>0</v>
      </c>
      <c r="FX447" s="74">
        <f>IF(AND(ISNUMBER('Emissions (start here)'!CM447),ISNUMBER(Dispersion!$AT$9)),'Emissions (start here)'!CM447*453.59/3600*Dispersion!$AT$9,0)</f>
        <v>0</v>
      </c>
      <c r="FY447" s="74">
        <f>IF(AND(ISNUMBER('Emissions (start here)'!CN447),ISNUMBER(Dispersion!$AT$10)),'Emissions (start here)'!CN447*2000*453.59/8760/3600*Dispersion!$AT$10,0)</f>
        <v>0</v>
      </c>
      <c r="FZ447" s="74">
        <f>IF(AND(ISNUMBER('Emissions (start here)'!CN447),ISNUMBER(Dispersion!$AT$11)),'Emissions (start here)'!CN447*2000*453.59/8760/3600*Dispersion!$AT$11,0)</f>
        <v>0</v>
      </c>
      <c r="GA447" s="74">
        <f>IF(AND(ISNUMBER('Emissions (start here)'!CO447),ISNUMBER(Dispersion!$AU$8)),'Emissions (start here)'!CO447*453.59/3600*Dispersion!$AU$8,0)</f>
        <v>0</v>
      </c>
      <c r="GB447" s="74">
        <f>IF(AND(ISNUMBER('Emissions (start here)'!CO447),ISNUMBER(Dispersion!$AU$9)),'Emissions (start here)'!CO447*453.59/3600*Dispersion!$AU$9,0)</f>
        <v>0</v>
      </c>
      <c r="GC447" s="74">
        <f>IF(AND(ISNUMBER('Emissions (start here)'!CP447),ISNUMBER(Dispersion!$AU$10)),'Emissions (start here)'!CP447*2000*453.59/8760/3600*Dispersion!$AU$10,0)</f>
        <v>0</v>
      </c>
      <c r="GD447" s="74">
        <f>IF(AND(ISNUMBER('Emissions (start here)'!CP447),ISNUMBER(Dispersion!$AU$11)),'Emissions (start here)'!CP447*2000*453.59/8760/3600*Dispersion!$AU$11,0)</f>
        <v>0</v>
      </c>
      <c r="GE447" s="74">
        <f>IF(AND(ISNUMBER('Emissions (start here)'!CQ447),ISNUMBER(Dispersion!$AV$8)),'Emissions (start here)'!CQ447*453.59/3600*Dispersion!$AV$8,0)</f>
        <v>0</v>
      </c>
      <c r="GF447" s="74">
        <f>IF(AND(ISNUMBER('Emissions (start here)'!CQ447),ISNUMBER(Dispersion!$AV$9)),'Emissions (start here)'!CQ447*453.59/3600*Dispersion!$AV$9,0)</f>
        <v>0</v>
      </c>
      <c r="GG447" s="74">
        <f>IF(AND(ISNUMBER('Emissions (start here)'!CR447),ISNUMBER(Dispersion!$AV$10)),'Emissions (start here)'!CR447*2000*453.59/8760/3600*Dispersion!$AV$10,0)</f>
        <v>0</v>
      </c>
      <c r="GH447" s="74">
        <f>IF(AND(ISNUMBER('Emissions (start here)'!CR447),ISNUMBER(Dispersion!$AV$11)),'Emissions (start here)'!CR447*2000*453.59/8760/3600*Dispersion!$AV$11,0)</f>
        <v>0</v>
      </c>
      <c r="GI447" s="74">
        <f>IF(AND(ISNUMBER('Emissions (start here)'!CS447),ISNUMBER(Dispersion!$AW$8)),'Emissions (start here)'!CS447*453.59/3600*Dispersion!$AW$8,0)</f>
        <v>0</v>
      </c>
      <c r="GJ447" s="74">
        <f>IF(AND(ISNUMBER('Emissions (start here)'!CS447),ISNUMBER(Dispersion!$AW$9)),'Emissions (start here)'!CS447*453.59/3600*Dispersion!$AW$9,0)</f>
        <v>0</v>
      </c>
      <c r="GK447" s="74">
        <f>IF(AND(ISNUMBER('Emissions (start here)'!CT447),ISNUMBER(Dispersion!$AW$10)),'Emissions (start here)'!CT447*2000*453.59/8760/3600*Dispersion!$AW$10,0)</f>
        <v>0</v>
      </c>
      <c r="GL447" s="74">
        <f>IF(AND(ISNUMBER('Emissions (start here)'!CT447),ISNUMBER(Dispersion!$AW$11)),'Emissions (start here)'!CT447*2000*453.59/8760/3600*Dispersion!$AW$11,0)</f>
        <v>0</v>
      </c>
      <c r="GM447" s="74">
        <f>IF(AND(ISNUMBER('Emissions (start here)'!CU447),ISNUMBER(Dispersion!$AX$8)),'Emissions (start here)'!CU447*453.59/3600*Dispersion!$AX$8,0)</f>
        <v>0</v>
      </c>
      <c r="GN447" s="74">
        <f>IF(AND(ISNUMBER('Emissions (start here)'!CU447),ISNUMBER(Dispersion!$AX$9)),'Emissions (start here)'!CU447*453.59/3600*Dispersion!$AX$9,0)</f>
        <v>0</v>
      </c>
      <c r="GO447" s="74">
        <f>IF(AND(ISNUMBER('Emissions (start here)'!CV447),ISNUMBER(Dispersion!$AX$10)),'Emissions (start here)'!CV447*2000*453.59/8760/3600*Dispersion!$AX$10,0)</f>
        <v>0</v>
      </c>
      <c r="GP447" s="74">
        <f>IF(AND(ISNUMBER('Emissions (start here)'!CV447),ISNUMBER(Dispersion!$AX$11)),'Emissions (start here)'!CV447*2000*453.59/8760/3600*Dispersion!$AX$11,0)</f>
        <v>0</v>
      </c>
      <c r="GQ447" s="74">
        <f>IF(AND(ISNUMBER('Emissions (start here)'!CW447),ISNUMBER(Dispersion!$AY$8)),'Emissions (start here)'!CW447*453.59/3600*Dispersion!$AY$8,0)</f>
        <v>0</v>
      </c>
      <c r="GR447" s="74">
        <f>IF(AND(ISNUMBER('Emissions (start here)'!CW447),ISNUMBER(Dispersion!$AY$9)),'Emissions (start here)'!CW447*453.59/3600*Dispersion!$AY$9,0)</f>
        <v>0</v>
      </c>
      <c r="GS447" s="74">
        <f>IF(AND(ISNUMBER('Emissions (start here)'!CX447),ISNUMBER(Dispersion!$AY$10)),'Emissions (start here)'!CX447*2000*453.59/8760/3600*Dispersion!$AY$10,0)</f>
        <v>0</v>
      </c>
      <c r="GT447" s="74">
        <f>IF(AND(ISNUMBER('Emissions (start here)'!CX447),ISNUMBER(Dispersion!$AY$11)),'Emissions (start here)'!CX447*2000*453.59/8760/3600*Dispersion!$AY$11,0)</f>
        <v>0</v>
      </c>
      <c r="GU447" s="74">
        <f>IF(AND(ISNUMBER('Emissions (start here)'!CY447),ISNUMBER(Dispersion!$AZ$8)),'Emissions (start here)'!CY447*453.59/3600*Dispersion!$AZ$8,0)</f>
        <v>0</v>
      </c>
      <c r="GV447" s="74">
        <f>IF(AND(ISNUMBER('Emissions (start here)'!CY447),ISNUMBER(Dispersion!$AZ$9)),'Emissions (start here)'!CY447*453.59/3600*Dispersion!$AZ$9,0)</f>
        <v>0</v>
      </c>
      <c r="GW447" s="74">
        <f>IF(AND(ISNUMBER('Emissions (start here)'!CZ447),ISNUMBER(Dispersion!$AZ$10)),'Emissions (start here)'!CZ447*2000*453.59/8760/3600*Dispersion!$AZ$10,0)</f>
        <v>0</v>
      </c>
      <c r="GX447" s="74">
        <f>IF(AND(ISNUMBER('Emissions (start here)'!CZ447),ISNUMBER(Dispersion!$AZ$11)),'Emissions (start here)'!CZ447*2000*453.59/8760/3600*Dispersion!$AZ$11,0)</f>
        <v>0</v>
      </c>
    </row>
    <row r="448" spans="1:206" x14ac:dyDescent="0.2">
      <c r="A448" s="51" t="str">
        <f>'Tox Values'!C448</f>
        <v>108-67-8</v>
      </c>
      <c r="B448" s="94" t="str">
        <f>'Tox Values'!D448</f>
        <v>Trimethylbenzene, 1,3,5-</v>
      </c>
      <c r="C448" s="96">
        <f t="shared" si="25"/>
        <v>0</v>
      </c>
      <c r="D448" s="74">
        <f t="shared" si="26"/>
        <v>0</v>
      </c>
      <c r="E448" s="74">
        <f t="shared" si="27"/>
        <v>0</v>
      </c>
      <c r="F448" s="99">
        <f t="shared" si="28"/>
        <v>0</v>
      </c>
      <c r="G448" s="97">
        <f>IF(AND(ISNUMBER('Emissions (start here)'!E448),ISNUMBER(Dispersion!$C$8)),'Emissions (start here)'!E448*453.59/3600*Dispersion!$C$8,0)</f>
        <v>0</v>
      </c>
      <c r="H448" s="74">
        <f>IF(AND(ISNUMBER('Emissions (start here)'!E448),ISNUMBER(Dispersion!$C$9)),'Emissions (start here)'!E448*453.59/3600*Dispersion!$C$9,0)</f>
        <v>0</v>
      </c>
      <c r="I448" s="74">
        <f>IF(AND(ISNUMBER('Emissions (start here)'!F448),ISNUMBER(Dispersion!$C$10)),'Emissions (start here)'!F448*2000*453.59/8760/3600*Dispersion!$C$10,0)</f>
        <v>0</v>
      </c>
      <c r="J448" s="74">
        <f>IF(AND(ISNUMBER('Emissions (start here)'!F448),ISNUMBER(Dispersion!$C$11)),'Emissions (start here)'!F448*2000*453.59/8760/3600*Dispersion!$C$11,0)</f>
        <v>0</v>
      </c>
      <c r="K448" s="74">
        <f>IF(AND(ISNUMBER('Emissions (start here)'!G448),ISNUMBER(Dispersion!$D$8)),'Emissions (start here)'!G448*453.59/3600*Dispersion!$D$8,0)</f>
        <v>0</v>
      </c>
      <c r="L448" s="74">
        <f>IF(AND(ISNUMBER('Emissions (start here)'!G448),ISNUMBER(Dispersion!$D$9)),'Emissions (start here)'!G448*453.59/3600*Dispersion!$D$9,0)</f>
        <v>0</v>
      </c>
      <c r="M448" s="74">
        <f>IF(AND(ISNUMBER('Emissions (start here)'!H448),ISNUMBER(Dispersion!$D$10)),'Emissions (start here)'!H448*2000*453.59/8760/3600*Dispersion!$D$10,0)</f>
        <v>0</v>
      </c>
      <c r="N448" s="74">
        <f>IF(AND(ISNUMBER('Emissions (start here)'!H448),ISNUMBER(Dispersion!$D$11)),'Emissions (start here)'!H448*2000*453.59/8760/3600*Dispersion!$D$11,0)</f>
        <v>0</v>
      </c>
      <c r="O448" s="74">
        <f>IF(AND(ISNUMBER('Emissions (start here)'!I448),ISNUMBER(Dispersion!$E$8)),'Emissions (start here)'!I448*453.59/3600*Dispersion!$E$8,0)</f>
        <v>0</v>
      </c>
      <c r="P448" s="74">
        <f>IF(AND(ISNUMBER('Emissions (start here)'!I448),ISNUMBER(Dispersion!$E$9)),'Emissions (start here)'!I448*453.59/3600*Dispersion!$E$9,0)</f>
        <v>0</v>
      </c>
      <c r="Q448" s="74">
        <f>IF(AND(ISNUMBER('Emissions (start here)'!J448),ISNUMBER(Dispersion!$E$10)),'Emissions (start here)'!J448*2000*453.59/8760/3600*Dispersion!$E$10,0)</f>
        <v>0</v>
      </c>
      <c r="R448" s="74">
        <f>IF(AND(ISNUMBER('Emissions (start here)'!J448),ISNUMBER(Dispersion!$E$11)),'Emissions (start here)'!J448*2000*453.59/8760/3600*Dispersion!$E$11,0)</f>
        <v>0</v>
      </c>
      <c r="S448" s="74">
        <f>IF(AND(ISNUMBER('Emissions (start here)'!K448),ISNUMBER(Dispersion!$F$8)),'Emissions (start here)'!K448*453.59/3600*Dispersion!$F$8,0)</f>
        <v>0</v>
      </c>
      <c r="T448" s="74">
        <f>IF(AND(ISNUMBER('Emissions (start here)'!K448),ISNUMBER(Dispersion!$F$9)),'Emissions (start here)'!K448*453.59/3600*Dispersion!$F$9,0)</f>
        <v>0</v>
      </c>
      <c r="U448" s="74">
        <f>IF(AND(ISNUMBER('Emissions (start here)'!L448),ISNUMBER(Dispersion!$F$10)),'Emissions (start here)'!L448*2000*453.59/8760/3600*Dispersion!$F$10,0)</f>
        <v>0</v>
      </c>
      <c r="V448" s="74">
        <f>IF(AND(ISNUMBER('Emissions (start here)'!L448),ISNUMBER(Dispersion!$F$11)),'Emissions (start here)'!L448*2000*453.59/8760/3600*Dispersion!$F$11,0)</f>
        <v>0</v>
      </c>
      <c r="W448" s="74">
        <f>IF(AND(ISNUMBER('Emissions (start here)'!M448),ISNUMBER(Dispersion!$G$8)),'Emissions (start here)'!M448*453.59/3600*Dispersion!$G$8,0)</f>
        <v>0</v>
      </c>
      <c r="X448" s="74">
        <f>IF(AND(ISNUMBER('Emissions (start here)'!M448),ISNUMBER(Dispersion!$G$9)),'Emissions (start here)'!M448*453.59/3600*Dispersion!$G$9,0)</f>
        <v>0</v>
      </c>
      <c r="Y448" s="74">
        <f>IF(AND(ISNUMBER('Emissions (start here)'!N448),ISNUMBER(Dispersion!$G$10)),'Emissions (start here)'!N448*2000*453.59/8760/3600*Dispersion!$G$10,0)</f>
        <v>0</v>
      </c>
      <c r="Z448" s="74">
        <f>IF(AND(ISNUMBER('Emissions (start here)'!N448),ISNUMBER(Dispersion!$G$11)),'Emissions (start here)'!N448*2000*453.59/8760/3600*Dispersion!$G$11,0)</f>
        <v>0</v>
      </c>
      <c r="AA448" s="74">
        <f>IF(AND(ISNUMBER('Emissions (start here)'!O448),ISNUMBER(Dispersion!$H$8)),'Emissions (start here)'!O448*453.59/3600*Dispersion!$H$8,0)</f>
        <v>0</v>
      </c>
      <c r="AB448" s="74">
        <f>IF(AND(ISNUMBER('Emissions (start here)'!O448),ISNUMBER(Dispersion!$H$9)),'Emissions (start here)'!O448*453.59/3600*Dispersion!$H$9,0)</f>
        <v>0</v>
      </c>
      <c r="AC448" s="74">
        <f>IF(AND(ISNUMBER('Emissions (start here)'!P448),ISNUMBER(Dispersion!$H$10)),'Emissions (start here)'!P448*2000*453.59/8760/3600*Dispersion!$H$10,0)</f>
        <v>0</v>
      </c>
      <c r="AD448" s="74">
        <f>IF(AND(ISNUMBER('Emissions (start here)'!P448),ISNUMBER(Dispersion!$H$11)),'Emissions (start here)'!P448*2000*453.59/8760/3600*Dispersion!$H$11,0)</f>
        <v>0</v>
      </c>
      <c r="AE448" s="74">
        <f>IF(AND(ISNUMBER('Emissions (start here)'!Q448),ISNUMBER(Dispersion!$I$8)),'Emissions (start here)'!Q448*453.59/3600*Dispersion!$I$8,0)</f>
        <v>0</v>
      </c>
      <c r="AF448" s="74">
        <f>IF(AND(ISNUMBER('Emissions (start here)'!Q448),ISNUMBER(Dispersion!$I$9)),'Emissions (start here)'!Q448*453.59/3600*Dispersion!$I$9,0)</f>
        <v>0</v>
      </c>
      <c r="AG448" s="74">
        <f>IF(AND(ISNUMBER('Emissions (start here)'!R448),ISNUMBER(Dispersion!$I$10)),'Emissions (start here)'!R448*2000*453.59/8760/3600*Dispersion!$I$10,0)</f>
        <v>0</v>
      </c>
      <c r="AH448" s="74">
        <f>IF(AND(ISNUMBER('Emissions (start here)'!R448),ISNUMBER(Dispersion!$I$11)),'Emissions (start here)'!R448*2000*453.59/8760/3600*Dispersion!$I$11,0)</f>
        <v>0</v>
      </c>
      <c r="AI448" s="74">
        <f>IF(AND(ISNUMBER('Emissions (start here)'!S448),ISNUMBER(Dispersion!$J$8)),'Emissions (start here)'!S448*453.59/3600*Dispersion!$J$8,0)</f>
        <v>0</v>
      </c>
      <c r="AJ448" s="74">
        <f>IF(AND(ISNUMBER('Emissions (start here)'!S448),ISNUMBER(Dispersion!$J$9)),'Emissions (start here)'!S448*453.59/3600*Dispersion!$J$9,0)</f>
        <v>0</v>
      </c>
      <c r="AK448" s="74">
        <f>IF(AND(ISNUMBER('Emissions (start here)'!T448),ISNUMBER(Dispersion!$J$10)),'Emissions (start here)'!T448*2000*453.59/8760/3600*Dispersion!$J$10,0)</f>
        <v>0</v>
      </c>
      <c r="AL448" s="74">
        <f>IF(AND(ISNUMBER('Emissions (start here)'!T448),ISNUMBER(Dispersion!$J$11)),'Emissions (start here)'!T448*2000*453.59/8760/3600*Dispersion!$J$11,0)</f>
        <v>0</v>
      </c>
      <c r="AM448" s="74">
        <f>IF(AND(ISNUMBER('Emissions (start here)'!U448),ISNUMBER(Dispersion!$K$8)),'Emissions (start here)'!U448*453.59/3600*Dispersion!$K$8,0)</f>
        <v>0</v>
      </c>
      <c r="AN448" s="74">
        <f>IF(AND(ISNUMBER('Emissions (start here)'!U448),ISNUMBER(Dispersion!$K$9)),'Emissions (start here)'!U448*453.59/3600*Dispersion!$K$9,0)</f>
        <v>0</v>
      </c>
      <c r="AO448" s="74">
        <f>IF(AND(ISNUMBER('Emissions (start here)'!V448),ISNUMBER(Dispersion!$K$10)),'Emissions (start here)'!V448*2000*453.59/8760/3600*Dispersion!$K$10,0)</f>
        <v>0</v>
      </c>
      <c r="AP448" s="74">
        <f>IF(AND(ISNUMBER('Emissions (start here)'!V448),ISNUMBER(Dispersion!$K$11)),'Emissions (start here)'!V448*2000*453.59/8760/3600*Dispersion!$K$11,0)</f>
        <v>0</v>
      </c>
      <c r="AQ448" s="74">
        <f>IF(AND(ISNUMBER('Emissions (start here)'!W448),ISNUMBER(Dispersion!$L$8)),'Emissions (start here)'!W448*453.59/3600*Dispersion!$L$8,0)</f>
        <v>0</v>
      </c>
      <c r="AR448" s="74">
        <f>IF(AND(ISNUMBER('Emissions (start here)'!W448),ISNUMBER(Dispersion!$L$9)),'Emissions (start here)'!W448*453.59/3600*Dispersion!$L$9,0)</f>
        <v>0</v>
      </c>
      <c r="AS448" s="74">
        <f>IF(AND(ISNUMBER('Emissions (start here)'!X448),ISNUMBER(Dispersion!$L$10)),'Emissions (start here)'!X448*2000*453.59/8760/3600*Dispersion!$L$10,0)</f>
        <v>0</v>
      </c>
      <c r="AT448" s="74">
        <f>IF(AND(ISNUMBER('Emissions (start here)'!X448),ISNUMBER(Dispersion!$L$11)),'Emissions (start here)'!X448*2000*453.59/8760/3600*Dispersion!$L$11,0)</f>
        <v>0</v>
      </c>
      <c r="AU448" s="74">
        <f>IF(AND(ISNUMBER('Emissions (start here)'!Y448),ISNUMBER(Dispersion!$M$8)),'Emissions (start here)'!Y448*453.59/3600*Dispersion!$M$8,0)</f>
        <v>0</v>
      </c>
      <c r="AV448" s="74">
        <f>IF(AND(ISNUMBER('Emissions (start here)'!Y448),ISNUMBER(Dispersion!$M$9)),'Emissions (start here)'!Y448*453.59/3600*Dispersion!$M$9,0)</f>
        <v>0</v>
      </c>
      <c r="AW448" s="74">
        <f>IF(AND(ISNUMBER('Emissions (start here)'!Z448),ISNUMBER(Dispersion!$M$10)),'Emissions (start here)'!Z448*2000*453.59/8760/3600*Dispersion!$M$10,0)</f>
        <v>0</v>
      </c>
      <c r="AX448" s="74">
        <f>IF(AND(ISNUMBER('Emissions (start here)'!Z448),ISNUMBER(Dispersion!$M$11)),'Emissions (start here)'!Z448*2000*453.59/8760/3600*Dispersion!$M$11,0)</f>
        <v>0</v>
      </c>
      <c r="AY448" s="74">
        <f>IF(AND(ISNUMBER('Emissions (start here)'!AA448),ISNUMBER(Dispersion!$N$8)),'Emissions (start here)'!AA448*453.59/3600*Dispersion!$N$8,0)</f>
        <v>0</v>
      </c>
      <c r="AZ448" s="74">
        <f>IF(AND(ISNUMBER('Emissions (start here)'!AA448),ISNUMBER(Dispersion!$N$9)),'Emissions (start here)'!AA448*453.59/3600*Dispersion!$N$9,0)</f>
        <v>0</v>
      </c>
      <c r="BA448" s="74">
        <f>IF(AND(ISNUMBER('Emissions (start here)'!AB448),ISNUMBER(Dispersion!$N$10)),'Emissions (start here)'!AB448*2000*453.59/8760/3600*Dispersion!$N$10,0)</f>
        <v>0</v>
      </c>
      <c r="BB448" s="74">
        <f>IF(AND(ISNUMBER('Emissions (start here)'!AB448),ISNUMBER(Dispersion!$N$11)),'Emissions (start here)'!AB448*2000*453.59/8760/3600*Dispersion!$N$11,0)</f>
        <v>0</v>
      </c>
      <c r="BC448" s="74">
        <f>IF(AND(ISNUMBER('Emissions (start here)'!AC448),ISNUMBER(Dispersion!$O$8)),'Emissions (start here)'!AC448*453.59/3600*Dispersion!$O$8,0)</f>
        <v>0</v>
      </c>
      <c r="BD448" s="74">
        <f>IF(AND(ISNUMBER('Emissions (start here)'!AC448),ISNUMBER(Dispersion!$O$9)),'Emissions (start here)'!AC448*453.59/3600*Dispersion!$O$9,0)</f>
        <v>0</v>
      </c>
      <c r="BE448" s="74">
        <f>IF(AND(ISNUMBER('Emissions (start here)'!AD448),ISNUMBER(Dispersion!$O$10)),'Emissions (start here)'!AD448*2000*453.59/8760/3600*Dispersion!$O$10,0)</f>
        <v>0</v>
      </c>
      <c r="BF448" s="74">
        <f>IF(AND(ISNUMBER('Emissions (start here)'!AD448),ISNUMBER(Dispersion!$O$11)),'Emissions (start here)'!AD448*2000*453.59/8760/3600*Dispersion!$O$11,0)</f>
        <v>0</v>
      </c>
      <c r="BG448" s="74">
        <f>IF(AND(ISNUMBER('Emissions (start here)'!AE448),ISNUMBER(Dispersion!$P$8)),'Emissions (start here)'!AE448*453.59/3600*Dispersion!$P$8,0)</f>
        <v>0</v>
      </c>
      <c r="BH448" s="74">
        <f>IF(AND(ISNUMBER('Emissions (start here)'!AE448),ISNUMBER(Dispersion!$P$9)),'Emissions (start here)'!AE448*453.59/3600*Dispersion!$P$9,0)</f>
        <v>0</v>
      </c>
      <c r="BI448" s="74">
        <f>IF(AND(ISNUMBER('Emissions (start here)'!AF448),ISNUMBER(Dispersion!$P$10)),'Emissions (start here)'!AF448*2000*453.59/8760/3600*Dispersion!$P$10,0)</f>
        <v>0</v>
      </c>
      <c r="BJ448" s="74">
        <f>IF(AND(ISNUMBER('Emissions (start here)'!AF448),ISNUMBER(Dispersion!$P$11)),'Emissions (start here)'!AF448*2000*453.59/8760/3600*Dispersion!$P$11,0)</f>
        <v>0</v>
      </c>
      <c r="BK448" s="74">
        <f>IF(AND(ISNUMBER('Emissions (start here)'!AG448),ISNUMBER(Dispersion!$Q$8)),'Emissions (start here)'!AG448*453.59/3600*Dispersion!$Q$8,0)</f>
        <v>0</v>
      </c>
      <c r="BL448" s="74">
        <f>IF(AND(ISNUMBER('Emissions (start here)'!AG448),ISNUMBER(Dispersion!$Q$9)),'Emissions (start here)'!AG448*453.59/3600*Dispersion!$Q$9,0)</f>
        <v>0</v>
      </c>
      <c r="BM448" s="74">
        <f>IF(AND(ISNUMBER('Emissions (start here)'!AH448),ISNUMBER(Dispersion!$Q$10)),'Emissions (start here)'!AH448*2000*453.59/8760/3600*Dispersion!$Q$10,0)</f>
        <v>0</v>
      </c>
      <c r="BN448" s="74">
        <f>IF(AND(ISNUMBER('Emissions (start here)'!AH448),ISNUMBER(Dispersion!$Q$11)),'Emissions (start here)'!AH448*2000*453.59/8760/3600*Dispersion!$Q$11,0)</f>
        <v>0</v>
      </c>
      <c r="BO448" s="74">
        <f>IF(AND(ISNUMBER('Emissions (start here)'!AI448),ISNUMBER(Dispersion!$R$8)),'Emissions (start here)'!AI448*453.59/3600*Dispersion!$R$8,0)</f>
        <v>0</v>
      </c>
      <c r="BP448" s="74">
        <f>IF(AND(ISNUMBER('Emissions (start here)'!AI448),ISNUMBER(Dispersion!$R$9)),'Emissions (start here)'!AI448*453.59/3600*Dispersion!$R$9,0)</f>
        <v>0</v>
      </c>
      <c r="BQ448" s="74">
        <f>IF(AND(ISNUMBER('Emissions (start here)'!AJ448),ISNUMBER(Dispersion!$R$10)),'Emissions (start here)'!AJ448*2000*453.59/8760/3600*Dispersion!$R$10,0)</f>
        <v>0</v>
      </c>
      <c r="BR448" s="74">
        <f>IF(AND(ISNUMBER('Emissions (start here)'!AJ448),ISNUMBER(Dispersion!$R$11)),'Emissions (start here)'!AJ448*2000*453.59/8760/3600*Dispersion!$R$11,0)</f>
        <v>0</v>
      </c>
      <c r="BS448" s="74">
        <f>IF(AND(ISNUMBER('Emissions (start here)'!AK448),ISNUMBER(Dispersion!$S$8)),'Emissions (start here)'!AK448*453.59/3600*Dispersion!$S$8,0)</f>
        <v>0</v>
      </c>
      <c r="BT448" s="74">
        <f>IF(AND(ISNUMBER('Emissions (start here)'!AK448),ISNUMBER(Dispersion!$S$9)),'Emissions (start here)'!AK448*453.59/3600*Dispersion!$S$9,0)</f>
        <v>0</v>
      </c>
      <c r="BU448" s="74">
        <f>IF(AND(ISNUMBER('Emissions (start here)'!AL448),ISNUMBER(Dispersion!$S$10)),'Emissions (start here)'!AL448*2000*453.59/8760/3600*Dispersion!$S$10,0)</f>
        <v>0</v>
      </c>
      <c r="BV448" s="74">
        <f>IF(AND(ISNUMBER('Emissions (start here)'!AL448),ISNUMBER(Dispersion!$S$11)),'Emissions (start here)'!AL448*2000*453.59/8760/3600*Dispersion!$S$11,0)</f>
        <v>0</v>
      </c>
      <c r="BW448" s="74">
        <f>IF(AND(ISNUMBER('Emissions (start here)'!AM448),ISNUMBER(Dispersion!$T$8)),'Emissions (start here)'!AM448*453.59/3600*Dispersion!$T$8,0)</f>
        <v>0</v>
      </c>
      <c r="BX448" s="74">
        <f>IF(AND(ISNUMBER('Emissions (start here)'!AM448),ISNUMBER(Dispersion!$T$9)),'Emissions (start here)'!AM448*453.59/3600*Dispersion!$T$9,0)</f>
        <v>0</v>
      </c>
      <c r="BY448" s="74">
        <f>IF(AND(ISNUMBER('Emissions (start here)'!AN448),ISNUMBER(Dispersion!$T$10)),'Emissions (start here)'!AN448*2000*453.59/8760/3600*Dispersion!$T$10,0)</f>
        <v>0</v>
      </c>
      <c r="BZ448" s="74">
        <f>IF(AND(ISNUMBER('Emissions (start here)'!AN448),ISNUMBER(Dispersion!$T$11)),'Emissions (start here)'!AN448*2000*453.59/8760/3600*Dispersion!$T$11,0)</f>
        <v>0</v>
      </c>
      <c r="CA448" s="74">
        <f>IF(AND(ISNUMBER('Emissions (start here)'!AO448),ISNUMBER(Dispersion!$U$8)),'Emissions (start here)'!AO448*453.59/3600*Dispersion!$U$8,0)</f>
        <v>0</v>
      </c>
      <c r="CB448" s="74">
        <f>IF(AND(ISNUMBER('Emissions (start here)'!AO448),ISNUMBER(Dispersion!$U$9)),'Emissions (start here)'!AO448*453.59/3600*Dispersion!$U$9,0)</f>
        <v>0</v>
      </c>
      <c r="CC448" s="74">
        <f>IF(AND(ISNUMBER('Emissions (start here)'!AP448),ISNUMBER(Dispersion!$U$10)),'Emissions (start here)'!AP448*2000*453.59/8760/3600*Dispersion!$U$10,0)</f>
        <v>0</v>
      </c>
      <c r="CD448" s="74">
        <f>IF(AND(ISNUMBER('Emissions (start here)'!AP448),ISNUMBER(Dispersion!$U$11)),'Emissions (start here)'!AP448*2000*453.59/8760/3600*Dispersion!$U$11,0)</f>
        <v>0</v>
      </c>
      <c r="CE448" s="74">
        <f>IF(AND(ISNUMBER('Emissions (start here)'!AQ448),ISNUMBER(Dispersion!$V$8)),'Emissions (start here)'!AQ448*453.59/3600*Dispersion!$V$8,0)</f>
        <v>0</v>
      </c>
      <c r="CF448" s="74">
        <f>IF(AND(ISNUMBER('Emissions (start here)'!AQ448),ISNUMBER(Dispersion!$V$9)),'Emissions (start here)'!AQ448*453.59/3600*Dispersion!$V$9,0)</f>
        <v>0</v>
      </c>
      <c r="CG448" s="74">
        <f>IF(AND(ISNUMBER('Emissions (start here)'!AR448),ISNUMBER(Dispersion!$V$10)),'Emissions (start here)'!AR448*2000*453.59/8760/3600*Dispersion!$V$10,0)</f>
        <v>0</v>
      </c>
      <c r="CH448" s="74">
        <f>IF(AND(ISNUMBER('Emissions (start here)'!AR448),ISNUMBER(Dispersion!$V$11)),'Emissions (start here)'!AR448*2000*453.59/8760/3600*Dispersion!$V$11,0)</f>
        <v>0</v>
      </c>
      <c r="CI448" s="74">
        <f>IF(AND(ISNUMBER('Emissions (start here)'!AS448),ISNUMBER(Dispersion!$W$8)),'Emissions (start here)'!AS448*453.59/3600*Dispersion!$W$8,0)</f>
        <v>0</v>
      </c>
      <c r="CJ448" s="74">
        <f>IF(AND(ISNUMBER('Emissions (start here)'!AS448),ISNUMBER(Dispersion!$W$9)),'Emissions (start here)'!AS448*453.59/3600*Dispersion!$W$9,0)</f>
        <v>0</v>
      </c>
      <c r="CK448" s="74">
        <f>IF(AND(ISNUMBER('Emissions (start here)'!AT448),ISNUMBER(Dispersion!$W$10)),'Emissions (start here)'!AT448*2000*453.59/8760/3600*Dispersion!$W$10,0)</f>
        <v>0</v>
      </c>
      <c r="CL448" s="74">
        <f>IF(AND(ISNUMBER('Emissions (start here)'!AT448),ISNUMBER(Dispersion!$W$11)),'Emissions (start here)'!AT448*2000*453.59/8760/3600*Dispersion!$W$11,0)</f>
        <v>0</v>
      </c>
      <c r="CM448" s="74">
        <f>IF(AND(ISNUMBER('Emissions (start here)'!AU448),ISNUMBER(Dispersion!$X$8)),'Emissions (start here)'!AU448*453.59/3600*Dispersion!$X$8,0)</f>
        <v>0</v>
      </c>
      <c r="CN448" s="74">
        <f>IF(AND(ISNUMBER('Emissions (start here)'!AU448),ISNUMBER(Dispersion!$X$9)),'Emissions (start here)'!AU448*453.59/3600*Dispersion!$X$9,0)</f>
        <v>0</v>
      </c>
      <c r="CO448" s="74">
        <f>IF(AND(ISNUMBER('Emissions (start here)'!AV448),ISNUMBER(Dispersion!$X$10)),'Emissions (start here)'!AV448*2000*453.59/8760/3600*Dispersion!$X$10,0)</f>
        <v>0</v>
      </c>
      <c r="CP448" s="74">
        <f>IF(AND(ISNUMBER('Emissions (start here)'!AV448),ISNUMBER(Dispersion!$X$11)),'Emissions (start here)'!AV448*2000*453.59/8760/3600*Dispersion!$X$11,0)</f>
        <v>0</v>
      </c>
      <c r="CQ448" s="74">
        <f>IF(AND(ISNUMBER('Emissions (start here)'!AW448),ISNUMBER(Dispersion!$Y$8)),'Emissions (start here)'!AW448*453.59/3600*Dispersion!$Y$8,0)</f>
        <v>0</v>
      </c>
      <c r="CR448" s="74">
        <f>IF(AND(ISNUMBER('Emissions (start here)'!AW448),ISNUMBER(Dispersion!$Y$9)),'Emissions (start here)'!AW448*453.59/3600*Dispersion!$Y$9,0)</f>
        <v>0</v>
      </c>
      <c r="CS448" s="74">
        <f>IF(AND(ISNUMBER('Emissions (start here)'!AX448),ISNUMBER(Dispersion!$Y$10)),'Emissions (start here)'!AX448*2000*453.59/8760/3600*Dispersion!$Y$10,0)</f>
        <v>0</v>
      </c>
      <c r="CT448" s="74">
        <f>IF(AND(ISNUMBER('Emissions (start here)'!AX448),ISNUMBER(Dispersion!$Y$11)),'Emissions (start here)'!AX448*2000*453.59/8760/3600*Dispersion!$Y$11,0)</f>
        <v>0</v>
      </c>
      <c r="CU448" s="74">
        <f>IF(AND(ISNUMBER('Emissions (start here)'!AY448),ISNUMBER(Dispersion!$Z$8)),'Emissions (start here)'!AY448*453.59/3600*Dispersion!$Z$8,0)</f>
        <v>0</v>
      </c>
      <c r="CV448" s="74">
        <f>IF(AND(ISNUMBER('Emissions (start here)'!AY448),ISNUMBER(Dispersion!$Z$9)),'Emissions (start here)'!AY448*453.59/3600*Dispersion!$Z$9,0)</f>
        <v>0</v>
      </c>
      <c r="CW448" s="74">
        <f>IF(AND(ISNUMBER('Emissions (start here)'!AZ448),ISNUMBER(Dispersion!$Z$10)),'Emissions (start here)'!AZ448*2000*453.59/8760/3600*Dispersion!$Z$10,0)</f>
        <v>0</v>
      </c>
      <c r="CX448" s="74">
        <f>IF(AND(ISNUMBER('Emissions (start here)'!AZ448),ISNUMBER(Dispersion!$Z$11)),'Emissions (start here)'!AZ448*2000*453.59/8760/3600*Dispersion!$Z$11,0)</f>
        <v>0</v>
      </c>
      <c r="CY448" s="74">
        <f>IF(AND(ISNUMBER('Emissions (start here)'!BA448),ISNUMBER(Dispersion!$AA$8)),'Emissions (start here)'!BA448*453.59/3600*Dispersion!$AA$8,0)</f>
        <v>0</v>
      </c>
      <c r="CZ448" s="74">
        <f>IF(AND(ISNUMBER('Emissions (start here)'!BA448),ISNUMBER(Dispersion!$AA$9)),'Emissions (start here)'!BA448*453.59/3600*Dispersion!$AA$9,0)</f>
        <v>0</v>
      </c>
      <c r="DA448" s="74">
        <f>IF(AND(ISNUMBER('Emissions (start here)'!BB448),ISNUMBER(Dispersion!$AA$10)),'Emissions (start here)'!BB448*2000*453.59/8760/3600*Dispersion!$AA$10,0)</f>
        <v>0</v>
      </c>
      <c r="DB448" s="74">
        <f>IF(AND(ISNUMBER('Emissions (start here)'!BB448),ISNUMBER(Dispersion!$AA$11)),'Emissions (start here)'!BB448*2000*453.59/8760/3600*Dispersion!$AA$11,0)</f>
        <v>0</v>
      </c>
      <c r="DC448" s="74">
        <f>IF(AND(ISNUMBER('Emissions (start here)'!BC448),ISNUMBER(Dispersion!$AB$8)),'Emissions (start here)'!BC448*453.59/3600*Dispersion!$AB$8,0)</f>
        <v>0</v>
      </c>
      <c r="DD448" s="74">
        <f>IF(AND(ISNUMBER('Emissions (start here)'!BC448),ISNUMBER(Dispersion!$AB$9)),'Emissions (start here)'!BC448*453.59/3600*Dispersion!$AB$9,0)</f>
        <v>0</v>
      </c>
      <c r="DE448" s="74">
        <f>IF(AND(ISNUMBER('Emissions (start here)'!BD448),ISNUMBER(Dispersion!$AB$10)),'Emissions (start here)'!BD448*2000*453.59/8760/3600*Dispersion!$AB$10,0)</f>
        <v>0</v>
      </c>
      <c r="DF448" s="74">
        <f>IF(AND(ISNUMBER('Emissions (start here)'!BD448),ISNUMBER(Dispersion!$AB$11)),'Emissions (start here)'!BD448*2000*453.59/8760/3600*Dispersion!$AB$11,0)</f>
        <v>0</v>
      </c>
      <c r="DG448" s="74">
        <f>IF(AND(ISNUMBER('Emissions (start here)'!BE448),ISNUMBER(Dispersion!$AC$8)),'Emissions (start here)'!BE448*453.59/3600*Dispersion!$AC$8,0)</f>
        <v>0</v>
      </c>
      <c r="DH448" s="74">
        <f>IF(AND(ISNUMBER('Emissions (start here)'!BE448),ISNUMBER(Dispersion!$AC$9)),'Emissions (start here)'!BE448*453.59/3600*Dispersion!$AC$9,0)</f>
        <v>0</v>
      </c>
      <c r="DI448" s="74">
        <f>IF(AND(ISNUMBER('Emissions (start here)'!BF448),ISNUMBER(Dispersion!$AC$10)),'Emissions (start here)'!BF448*2000*453.59/8760/3600*Dispersion!$AC$10,0)</f>
        <v>0</v>
      </c>
      <c r="DJ448" s="74">
        <f>IF(AND(ISNUMBER('Emissions (start here)'!BF448),ISNUMBER(Dispersion!$AC$11)),'Emissions (start here)'!BF448*2000*453.59/8760/3600*Dispersion!$AC$11,0)</f>
        <v>0</v>
      </c>
      <c r="DK448" s="74">
        <f>IF(AND(ISNUMBER('Emissions (start here)'!BG448),ISNUMBER(Dispersion!$AD$8)),'Emissions (start here)'!BG448*453.59/3600*Dispersion!$AD$8,0)</f>
        <v>0</v>
      </c>
      <c r="DL448" s="74">
        <f>IF(AND(ISNUMBER('Emissions (start here)'!BG448),ISNUMBER(Dispersion!$AD$9)),'Emissions (start here)'!BG448*453.59/3600*Dispersion!$AD$9,0)</f>
        <v>0</v>
      </c>
      <c r="DM448" s="74">
        <f>IF(AND(ISNUMBER('Emissions (start here)'!BH448),ISNUMBER(Dispersion!$AD$10)),'Emissions (start here)'!BH448*2000*453.59/8760/3600*Dispersion!$AD$10,0)</f>
        <v>0</v>
      </c>
      <c r="DN448" s="74">
        <f>IF(AND(ISNUMBER('Emissions (start here)'!BH448),ISNUMBER(Dispersion!$AD$11)),'Emissions (start here)'!BH448*2000*453.59/8760/3600*Dispersion!$AD$11,0)</f>
        <v>0</v>
      </c>
      <c r="DO448" s="74">
        <f>IF(AND(ISNUMBER('Emissions (start here)'!BI448),ISNUMBER(Dispersion!$AE$8)),'Emissions (start here)'!BI448*453.59/3600*Dispersion!$AE$8,0)</f>
        <v>0</v>
      </c>
      <c r="DP448" s="74">
        <f>IF(AND(ISNUMBER('Emissions (start here)'!BI448),ISNUMBER(Dispersion!$AE$9)),'Emissions (start here)'!BI448*453.59/3600*Dispersion!$AE$9,0)</f>
        <v>0</v>
      </c>
      <c r="DQ448" s="74">
        <f>IF(AND(ISNUMBER('Emissions (start here)'!BJ448),ISNUMBER(Dispersion!$AE$10)),'Emissions (start here)'!BJ448*2000*453.59/8760/3600*Dispersion!$AE$10,0)</f>
        <v>0</v>
      </c>
      <c r="DR448" s="74">
        <f>IF(AND(ISNUMBER('Emissions (start here)'!BJ448),ISNUMBER(Dispersion!$AE$11)),'Emissions (start here)'!BJ448*2000*453.59/8760/3600*Dispersion!$AE$11,0)</f>
        <v>0</v>
      </c>
      <c r="DS448" s="74">
        <f>IF(AND(ISNUMBER('Emissions (start here)'!BK448),ISNUMBER(Dispersion!$AF$8)),'Emissions (start here)'!BK448*453.59/3600*Dispersion!$AF$8,0)</f>
        <v>0</v>
      </c>
      <c r="DT448" s="74">
        <f>IF(AND(ISNUMBER('Emissions (start here)'!BK448),ISNUMBER(Dispersion!$AF$9)),'Emissions (start here)'!BK448*453.59/3600*Dispersion!$AF$9,0)</f>
        <v>0</v>
      </c>
      <c r="DU448" s="74">
        <f>IF(AND(ISNUMBER('Emissions (start here)'!BL448),ISNUMBER(Dispersion!$AF$10)),'Emissions (start here)'!BL448*2000*453.59/8760/3600*Dispersion!$AF$10,0)</f>
        <v>0</v>
      </c>
      <c r="DV448" s="74">
        <f>IF(AND(ISNUMBER('Emissions (start here)'!BL448),ISNUMBER(Dispersion!$AF$11)),'Emissions (start here)'!BL448*2000*453.59/8760/3600*Dispersion!$AF$11,0)</f>
        <v>0</v>
      </c>
      <c r="DW448" s="74">
        <f>IF(AND(ISNUMBER('Emissions (start here)'!BM448),ISNUMBER(Dispersion!$AG$8)),'Emissions (start here)'!BM448*453.59/3600*Dispersion!$AG$8,0)</f>
        <v>0</v>
      </c>
      <c r="DX448" s="74">
        <f>IF(AND(ISNUMBER('Emissions (start here)'!BM448),ISNUMBER(Dispersion!$AG$9)),'Emissions (start here)'!BM448*453.59/3600*Dispersion!$AG$9,0)</f>
        <v>0</v>
      </c>
      <c r="DY448" s="74">
        <f>IF(AND(ISNUMBER('Emissions (start here)'!BN448),ISNUMBER(Dispersion!$AG$10)),'Emissions (start here)'!BN448*2000*453.59/8760/3600*Dispersion!$AG$10,0)</f>
        <v>0</v>
      </c>
      <c r="DZ448" s="74">
        <f>IF(AND(ISNUMBER('Emissions (start here)'!BN448),ISNUMBER(Dispersion!$AG$11)),'Emissions (start here)'!BN448*2000*453.59/8760/3600*Dispersion!$AG$11,0)</f>
        <v>0</v>
      </c>
      <c r="EA448" s="74">
        <f>IF(AND(ISNUMBER('Emissions (start here)'!BO448),ISNUMBER(Dispersion!$AH$8)),'Emissions (start here)'!BO448*453.59/3600*Dispersion!$AH$8,0)</f>
        <v>0</v>
      </c>
      <c r="EB448" s="74">
        <f>IF(AND(ISNUMBER('Emissions (start here)'!BO448),ISNUMBER(Dispersion!$AH$9)),'Emissions (start here)'!BO448*453.59/3600*Dispersion!$AH$9,0)</f>
        <v>0</v>
      </c>
      <c r="EC448" s="74">
        <f>IF(AND(ISNUMBER('Emissions (start here)'!BP448),ISNUMBER(Dispersion!$AH$10)),'Emissions (start here)'!BP448*2000*453.59/8760/3600*Dispersion!$AH$10,0)</f>
        <v>0</v>
      </c>
      <c r="ED448" s="74">
        <f>IF(AND(ISNUMBER('Emissions (start here)'!BP448),ISNUMBER(Dispersion!$AH$11)),'Emissions (start here)'!BP448*2000*453.59/8760/3600*Dispersion!$AH$11,0)</f>
        <v>0</v>
      </c>
      <c r="EE448" s="74">
        <f>IF(AND(ISNUMBER('Emissions (start here)'!BQ448),ISNUMBER(Dispersion!$AI$8)),'Emissions (start here)'!BQ448*453.59/3600*Dispersion!$AI$8,0)</f>
        <v>0</v>
      </c>
      <c r="EF448" s="74">
        <f>IF(AND(ISNUMBER('Emissions (start here)'!BQ448),ISNUMBER(Dispersion!$AI$9)),'Emissions (start here)'!BQ448*453.59/3600*Dispersion!$AI$9,0)</f>
        <v>0</v>
      </c>
      <c r="EG448" s="74">
        <f>IF(AND(ISNUMBER('Emissions (start here)'!BR448),ISNUMBER(Dispersion!$AI$10)),'Emissions (start here)'!BR448*2000*453.59/8760/3600*Dispersion!$AI$10,0)</f>
        <v>0</v>
      </c>
      <c r="EH448" s="74">
        <f>IF(AND(ISNUMBER('Emissions (start here)'!BR448),ISNUMBER(Dispersion!$AI$11)),'Emissions (start here)'!BR448*2000*453.59/8760/3600*Dispersion!$AI$11,0)</f>
        <v>0</v>
      </c>
      <c r="EI448" s="74">
        <f>IF(AND(ISNUMBER('Emissions (start here)'!BS448),ISNUMBER(Dispersion!$AJ$8)),'Emissions (start here)'!BS448*453.59/3600*Dispersion!$AJ$8,0)</f>
        <v>0</v>
      </c>
      <c r="EJ448" s="74">
        <f>IF(AND(ISNUMBER('Emissions (start here)'!BS448),ISNUMBER(Dispersion!$AJ$9)),'Emissions (start here)'!BS448*453.59/3600*Dispersion!$AJ$9,0)</f>
        <v>0</v>
      </c>
      <c r="EK448" s="74">
        <f>IF(AND(ISNUMBER('Emissions (start here)'!BT448),ISNUMBER(Dispersion!$AJ$10)),'Emissions (start here)'!BT448*2000*453.59/8760/3600*Dispersion!$AJ$10,0)</f>
        <v>0</v>
      </c>
      <c r="EL448" s="74">
        <f>IF(AND(ISNUMBER('Emissions (start here)'!BT448),ISNUMBER(Dispersion!$AJ$11)),'Emissions (start here)'!BT448*2000*453.59/8760/3600*Dispersion!$AJ$11,0)</f>
        <v>0</v>
      </c>
      <c r="EM448" s="74">
        <f>IF(AND(ISNUMBER('Emissions (start here)'!BU448),ISNUMBER(Dispersion!$AK$8)),'Emissions (start here)'!BU448*453.59/3600*Dispersion!$AK$8,0)</f>
        <v>0</v>
      </c>
      <c r="EN448" s="74">
        <f>IF(AND(ISNUMBER('Emissions (start here)'!BU448),ISNUMBER(Dispersion!$AK$9)),'Emissions (start here)'!BU448*453.59/3600*Dispersion!$AK$9,0)</f>
        <v>0</v>
      </c>
      <c r="EO448" s="74">
        <f>IF(AND(ISNUMBER('Emissions (start here)'!BV448),ISNUMBER(Dispersion!$AK$10)),'Emissions (start here)'!BV448*2000*453.59/8760/3600*Dispersion!$AK$10,0)</f>
        <v>0</v>
      </c>
      <c r="EP448" s="74">
        <f>IF(AND(ISNUMBER('Emissions (start here)'!BV448),ISNUMBER(Dispersion!$AK$11)),'Emissions (start here)'!BV448*2000*453.59/8760/3600*Dispersion!$AK$11,0)</f>
        <v>0</v>
      </c>
      <c r="EQ448" s="74">
        <f>IF(AND(ISNUMBER('Emissions (start here)'!BW448),ISNUMBER(Dispersion!$AL$8)),'Emissions (start here)'!BW448*453.59/3600*Dispersion!$AL$8,0)</f>
        <v>0</v>
      </c>
      <c r="ER448" s="74">
        <f>IF(AND(ISNUMBER('Emissions (start here)'!BW448),ISNUMBER(Dispersion!$AL$9)),'Emissions (start here)'!BW448*453.59/3600*Dispersion!$AL$9,0)</f>
        <v>0</v>
      </c>
      <c r="ES448" s="74">
        <f>IF(AND(ISNUMBER('Emissions (start here)'!BX448),ISNUMBER(Dispersion!$AL$10)),'Emissions (start here)'!BX448*2000*453.59/8760/3600*Dispersion!$AL$10,0)</f>
        <v>0</v>
      </c>
      <c r="ET448" s="74">
        <f>IF(AND(ISNUMBER('Emissions (start here)'!BX448),ISNUMBER(Dispersion!$AL$11)),'Emissions (start here)'!BX448*2000*453.59/8760/3600*Dispersion!$AL$11,0)</f>
        <v>0</v>
      </c>
      <c r="EU448" s="74">
        <f>IF(AND(ISNUMBER('Emissions (start here)'!BY448),ISNUMBER(Dispersion!$AM$8)),'Emissions (start here)'!BY448*453.59/3600*Dispersion!$AM$8,0)</f>
        <v>0</v>
      </c>
      <c r="EV448" s="74">
        <f>IF(AND(ISNUMBER('Emissions (start here)'!BY448),ISNUMBER(Dispersion!$AM$9)),'Emissions (start here)'!BY448*453.59/3600*Dispersion!$AM$9,0)</f>
        <v>0</v>
      </c>
      <c r="EW448" s="74">
        <f>IF(AND(ISNUMBER('Emissions (start here)'!BZ448),ISNUMBER(Dispersion!$AM$10)),'Emissions (start here)'!BZ448*2000*453.59/8760/3600*Dispersion!$AM$10,0)</f>
        <v>0</v>
      </c>
      <c r="EX448" s="74">
        <f>IF(AND(ISNUMBER('Emissions (start here)'!BZ448),ISNUMBER(Dispersion!$AM$11)),'Emissions (start here)'!BZ448*2000*453.59/8760/3600*Dispersion!$AM$11,0)</f>
        <v>0</v>
      </c>
      <c r="EY448" s="74">
        <f>IF(AND(ISNUMBER('Emissions (start here)'!CA448),ISNUMBER(Dispersion!$AN$8)),'Emissions (start here)'!CA448*453.59/3600*Dispersion!$AN$8,0)</f>
        <v>0</v>
      </c>
      <c r="EZ448" s="74">
        <f>IF(AND(ISNUMBER('Emissions (start here)'!CA448),ISNUMBER(Dispersion!$AN$9)),'Emissions (start here)'!CA448*453.59/3600*Dispersion!$AN$9,0)</f>
        <v>0</v>
      </c>
      <c r="FA448" s="74">
        <f>IF(AND(ISNUMBER('Emissions (start here)'!CB448),ISNUMBER(Dispersion!$AN$10)),'Emissions (start here)'!CB448*2000*453.59/8760/3600*Dispersion!$AN$10,0)</f>
        <v>0</v>
      </c>
      <c r="FB448" s="74">
        <f>IF(AND(ISNUMBER('Emissions (start here)'!CB448),ISNUMBER(Dispersion!$AN$11)),'Emissions (start here)'!CB448*2000*453.59/8760/3600*Dispersion!$AN$11,0)</f>
        <v>0</v>
      </c>
      <c r="FC448" s="74">
        <f>IF(AND(ISNUMBER('Emissions (start here)'!CC448),ISNUMBER(Dispersion!$AO$8)),'Emissions (start here)'!CC448*453.59/3600*Dispersion!$AO$8,0)</f>
        <v>0</v>
      </c>
      <c r="FD448" s="74">
        <f>IF(AND(ISNUMBER('Emissions (start here)'!CC448),ISNUMBER(Dispersion!$AO$9)),'Emissions (start here)'!CC448*453.59/3600*Dispersion!$AO$9,0)</f>
        <v>0</v>
      </c>
      <c r="FE448" s="74">
        <f>IF(AND(ISNUMBER('Emissions (start here)'!CD448),ISNUMBER(Dispersion!$AO$10)),'Emissions (start here)'!CD448*2000*453.59/8760/3600*Dispersion!$AO$10,0)</f>
        <v>0</v>
      </c>
      <c r="FF448" s="74">
        <f>IF(AND(ISNUMBER('Emissions (start here)'!CD448),ISNUMBER(Dispersion!$AO$11)),'Emissions (start here)'!CD448*2000*453.59/8760/3600*Dispersion!$AO$11,0)</f>
        <v>0</v>
      </c>
      <c r="FG448" s="74">
        <f>IF(AND(ISNUMBER('Emissions (start here)'!CE448),ISNUMBER(Dispersion!$AP$8)),'Emissions (start here)'!CE448*453.59/3600*Dispersion!$AP$8,0)</f>
        <v>0</v>
      </c>
      <c r="FH448" s="74">
        <f>IF(AND(ISNUMBER('Emissions (start here)'!CE448),ISNUMBER(Dispersion!$AP$9)),'Emissions (start here)'!CE448*453.59/3600*Dispersion!$AP$9,0)</f>
        <v>0</v>
      </c>
      <c r="FI448" s="74">
        <f>IF(AND(ISNUMBER('Emissions (start here)'!CF448),ISNUMBER(Dispersion!$AP$10)),'Emissions (start here)'!CF448*2000*453.59/8760/3600*Dispersion!$AP$10,0)</f>
        <v>0</v>
      </c>
      <c r="FJ448" s="74">
        <f>IF(AND(ISNUMBER('Emissions (start here)'!CF448),ISNUMBER(Dispersion!$AP$11)),'Emissions (start here)'!CF448*2000*453.59/8760/3600*Dispersion!$AP$11,0)</f>
        <v>0</v>
      </c>
      <c r="FK448" s="74">
        <f>IF(AND(ISNUMBER('Emissions (start here)'!CG448),ISNUMBER(Dispersion!$AQ$8)),'Emissions (start here)'!CG448*453.59/3600*Dispersion!$AQ$8,0)</f>
        <v>0</v>
      </c>
      <c r="FL448" s="74">
        <f>IF(AND(ISNUMBER('Emissions (start here)'!CG448),ISNUMBER(Dispersion!$AQ$9)),'Emissions (start here)'!CG448*453.59/3600*Dispersion!$AQ$9,0)</f>
        <v>0</v>
      </c>
      <c r="FM448" s="74">
        <f>IF(AND(ISNUMBER('Emissions (start here)'!CH448),ISNUMBER(Dispersion!$AQ$10)),'Emissions (start here)'!CH448*2000*453.59/8760/3600*Dispersion!$AQ$10,0)</f>
        <v>0</v>
      </c>
      <c r="FN448" s="74">
        <f>IF(AND(ISNUMBER('Emissions (start here)'!CH448),ISNUMBER(Dispersion!$AQ$11)),'Emissions (start here)'!CH448*2000*453.59/8760/3600*Dispersion!$AQ$11,0)</f>
        <v>0</v>
      </c>
      <c r="FO448" s="74">
        <f>IF(AND(ISNUMBER('Emissions (start here)'!CI448),ISNUMBER(Dispersion!$AR$8)),'Emissions (start here)'!CI448*453.59/3600*Dispersion!$AR$8,0)</f>
        <v>0</v>
      </c>
      <c r="FP448" s="74">
        <f>IF(AND(ISNUMBER('Emissions (start here)'!CI448),ISNUMBER(Dispersion!$AR$9)),'Emissions (start here)'!CI448*453.59/3600*Dispersion!$AR$9,0)</f>
        <v>0</v>
      </c>
      <c r="FQ448" s="74">
        <f>IF(AND(ISNUMBER('Emissions (start here)'!CJ448),ISNUMBER(Dispersion!$AR$10)),'Emissions (start here)'!CJ448*2000*453.59/8760/3600*Dispersion!$AR$10,0)</f>
        <v>0</v>
      </c>
      <c r="FR448" s="74">
        <f>IF(AND(ISNUMBER('Emissions (start here)'!CJ448),ISNUMBER(Dispersion!$AR$11)),'Emissions (start here)'!CJ448*2000*453.59/8760/3600*Dispersion!$AR$11,0)</f>
        <v>0</v>
      </c>
      <c r="FS448" s="74">
        <f>IF(AND(ISNUMBER('Emissions (start here)'!CK448),ISNUMBER(Dispersion!$AS$8)),'Emissions (start here)'!CK448*453.59/3600*Dispersion!$AS$8,0)</f>
        <v>0</v>
      </c>
      <c r="FT448" s="74">
        <f>IF(AND(ISNUMBER('Emissions (start here)'!CK448),ISNUMBER(Dispersion!$AS$9)),'Emissions (start here)'!CK448*453.59/3600*Dispersion!$AS$9,0)</f>
        <v>0</v>
      </c>
      <c r="FU448" s="74">
        <f>IF(AND(ISNUMBER('Emissions (start here)'!CL448),ISNUMBER(Dispersion!$AS$10)),'Emissions (start here)'!CL448*2000*453.59/8760/3600*Dispersion!$AS$10,0)</f>
        <v>0</v>
      </c>
      <c r="FV448" s="74">
        <f>IF(AND(ISNUMBER('Emissions (start here)'!CL448),ISNUMBER(Dispersion!$AS$11)),'Emissions (start here)'!CL448*2000*453.59/8760/3600*Dispersion!$AS$11,0)</f>
        <v>0</v>
      </c>
      <c r="FW448" s="74">
        <f>IF(AND(ISNUMBER('Emissions (start here)'!CM448),ISNUMBER(Dispersion!$AT$8)),'Emissions (start here)'!CM448*453.59/3600*Dispersion!$AT$8,0)</f>
        <v>0</v>
      </c>
      <c r="FX448" s="74">
        <f>IF(AND(ISNUMBER('Emissions (start here)'!CM448),ISNUMBER(Dispersion!$AT$9)),'Emissions (start here)'!CM448*453.59/3600*Dispersion!$AT$9,0)</f>
        <v>0</v>
      </c>
      <c r="FY448" s="74">
        <f>IF(AND(ISNUMBER('Emissions (start here)'!CN448),ISNUMBER(Dispersion!$AT$10)),'Emissions (start here)'!CN448*2000*453.59/8760/3600*Dispersion!$AT$10,0)</f>
        <v>0</v>
      </c>
      <c r="FZ448" s="74">
        <f>IF(AND(ISNUMBER('Emissions (start here)'!CN448),ISNUMBER(Dispersion!$AT$11)),'Emissions (start here)'!CN448*2000*453.59/8760/3600*Dispersion!$AT$11,0)</f>
        <v>0</v>
      </c>
      <c r="GA448" s="74">
        <f>IF(AND(ISNUMBER('Emissions (start here)'!CO448),ISNUMBER(Dispersion!$AU$8)),'Emissions (start here)'!CO448*453.59/3600*Dispersion!$AU$8,0)</f>
        <v>0</v>
      </c>
      <c r="GB448" s="74">
        <f>IF(AND(ISNUMBER('Emissions (start here)'!CO448),ISNUMBER(Dispersion!$AU$9)),'Emissions (start here)'!CO448*453.59/3600*Dispersion!$AU$9,0)</f>
        <v>0</v>
      </c>
      <c r="GC448" s="74">
        <f>IF(AND(ISNUMBER('Emissions (start here)'!CP448),ISNUMBER(Dispersion!$AU$10)),'Emissions (start here)'!CP448*2000*453.59/8760/3600*Dispersion!$AU$10,0)</f>
        <v>0</v>
      </c>
      <c r="GD448" s="74">
        <f>IF(AND(ISNUMBER('Emissions (start here)'!CP448),ISNUMBER(Dispersion!$AU$11)),'Emissions (start here)'!CP448*2000*453.59/8760/3600*Dispersion!$AU$11,0)</f>
        <v>0</v>
      </c>
      <c r="GE448" s="74">
        <f>IF(AND(ISNUMBER('Emissions (start here)'!CQ448),ISNUMBER(Dispersion!$AV$8)),'Emissions (start here)'!CQ448*453.59/3600*Dispersion!$AV$8,0)</f>
        <v>0</v>
      </c>
      <c r="GF448" s="74">
        <f>IF(AND(ISNUMBER('Emissions (start here)'!CQ448),ISNUMBER(Dispersion!$AV$9)),'Emissions (start here)'!CQ448*453.59/3600*Dispersion!$AV$9,0)</f>
        <v>0</v>
      </c>
      <c r="GG448" s="74">
        <f>IF(AND(ISNUMBER('Emissions (start here)'!CR448),ISNUMBER(Dispersion!$AV$10)),'Emissions (start here)'!CR448*2000*453.59/8760/3600*Dispersion!$AV$10,0)</f>
        <v>0</v>
      </c>
      <c r="GH448" s="74">
        <f>IF(AND(ISNUMBER('Emissions (start here)'!CR448),ISNUMBER(Dispersion!$AV$11)),'Emissions (start here)'!CR448*2000*453.59/8760/3600*Dispersion!$AV$11,0)</f>
        <v>0</v>
      </c>
      <c r="GI448" s="74">
        <f>IF(AND(ISNUMBER('Emissions (start here)'!CS448),ISNUMBER(Dispersion!$AW$8)),'Emissions (start here)'!CS448*453.59/3600*Dispersion!$AW$8,0)</f>
        <v>0</v>
      </c>
      <c r="GJ448" s="74">
        <f>IF(AND(ISNUMBER('Emissions (start here)'!CS448),ISNUMBER(Dispersion!$AW$9)),'Emissions (start here)'!CS448*453.59/3600*Dispersion!$AW$9,0)</f>
        <v>0</v>
      </c>
      <c r="GK448" s="74">
        <f>IF(AND(ISNUMBER('Emissions (start here)'!CT448),ISNUMBER(Dispersion!$AW$10)),'Emissions (start here)'!CT448*2000*453.59/8760/3600*Dispersion!$AW$10,0)</f>
        <v>0</v>
      </c>
      <c r="GL448" s="74">
        <f>IF(AND(ISNUMBER('Emissions (start here)'!CT448),ISNUMBER(Dispersion!$AW$11)),'Emissions (start here)'!CT448*2000*453.59/8760/3600*Dispersion!$AW$11,0)</f>
        <v>0</v>
      </c>
      <c r="GM448" s="74">
        <f>IF(AND(ISNUMBER('Emissions (start here)'!CU448),ISNUMBER(Dispersion!$AX$8)),'Emissions (start here)'!CU448*453.59/3600*Dispersion!$AX$8,0)</f>
        <v>0</v>
      </c>
      <c r="GN448" s="74">
        <f>IF(AND(ISNUMBER('Emissions (start here)'!CU448),ISNUMBER(Dispersion!$AX$9)),'Emissions (start here)'!CU448*453.59/3600*Dispersion!$AX$9,0)</f>
        <v>0</v>
      </c>
      <c r="GO448" s="74">
        <f>IF(AND(ISNUMBER('Emissions (start here)'!CV448),ISNUMBER(Dispersion!$AX$10)),'Emissions (start here)'!CV448*2000*453.59/8760/3600*Dispersion!$AX$10,0)</f>
        <v>0</v>
      </c>
      <c r="GP448" s="74">
        <f>IF(AND(ISNUMBER('Emissions (start here)'!CV448),ISNUMBER(Dispersion!$AX$11)),'Emissions (start here)'!CV448*2000*453.59/8760/3600*Dispersion!$AX$11,0)</f>
        <v>0</v>
      </c>
      <c r="GQ448" s="74">
        <f>IF(AND(ISNUMBER('Emissions (start here)'!CW448),ISNUMBER(Dispersion!$AY$8)),'Emissions (start here)'!CW448*453.59/3600*Dispersion!$AY$8,0)</f>
        <v>0</v>
      </c>
      <c r="GR448" s="74">
        <f>IF(AND(ISNUMBER('Emissions (start here)'!CW448),ISNUMBER(Dispersion!$AY$9)),'Emissions (start here)'!CW448*453.59/3600*Dispersion!$AY$9,0)</f>
        <v>0</v>
      </c>
      <c r="GS448" s="74">
        <f>IF(AND(ISNUMBER('Emissions (start here)'!CX448),ISNUMBER(Dispersion!$AY$10)),'Emissions (start here)'!CX448*2000*453.59/8760/3600*Dispersion!$AY$10,0)</f>
        <v>0</v>
      </c>
      <c r="GT448" s="74">
        <f>IF(AND(ISNUMBER('Emissions (start here)'!CX448),ISNUMBER(Dispersion!$AY$11)),'Emissions (start here)'!CX448*2000*453.59/8760/3600*Dispersion!$AY$11,0)</f>
        <v>0</v>
      </c>
      <c r="GU448" s="74">
        <f>IF(AND(ISNUMBER('Emissions (start here)'!CY448),ISNUMBER(Dispersion!$AZ$8)),'Emissions (start here)'!CY448*453.59/3600*Dispersion!$AZ$8,0)</f>
        <v>0</v>
      </c>
      <c r="GV448" s="74">
        <f>IF(AND(ISNUMBER('Emissions (start here)'!CY448),ISNUMBER(Dispersion!$AZ$9)),'Emissions (start here)'!CY448*453.59/3600*Dispersion!$AZ$9,0)</f>
        <v>0</v>
      </c>
      <c r="GW448" s="74">
        <f>IF(AND(ISNUMBER('Emissions (start here)'!CZ448),ISNUMBER(Dispersion!$AZ$10)),'Emissions (start here)'!CZ448*2000*453.59/8760/3600*Dispersion!$AZ$10,0)</f>
        <v>0</v>
      </c>
      <c r="GX448" s="74">
        <f>IF(AND(ISNUMBER('Emissions (start here)'!CZ448),ISNUMBER(Dispersion!$AZ$11)),'Emissions (start here)'!CZ448*2000*453.59/8760/3600*Dispersion!$AZ$11,0)</f>
        <v>0</v>
      </c>
    </row>
    <row r="449" spans="1:206" x14ac:dyDescent="0.2">
      <c r="A449" s="51" t="str">
        <f>'Tox Values'!C449</f>
        <v>126-72-7</v>
      </c>
      <c r="B449" s="94" t="str">
        <f>'Tox Values'!D449</f>
        <v>Tris(2-3-dibromopropyl)phosphate</v>
      </c>
      <c r="C449" s="96">
        <f t="shared" si="25"/>
        <v>0</v>
      </c>
      <c r="D449" s="74">
        <f t="shared" si="26"/>
        <v>0</v>
      </c>
      <c r="E449" s="74">
        <f t="shared" si="27"/>
        <v>0</v>
      </c>
      <c r="F449" s="99">
        <f t="shared" si="28"/>
        <v>0</v>
      </c>
      <c r="G449" s="97">
        <f>IF(AND(ISNUMBER('Emissions (start here)'!E449),ISNUMBER(Dispersion!$C$8)),'Emissions (start here)'!E449*453.59/3600*Dispersion!$C$8,0)</f>
        <v>0</v>
      </c>
      <c r="H449" s="74">
        <f>IF(AND(ISNUMBER('Emissions (start here)'!E449),ISNUMBER(Dispersion!$C$9)),'Emissions (start here)'!E449*453.59/3600*Dispersion!$C$9,0)</f>
        <v>0</v>
      </c>
      <c r="I449" s="74">
        <f>IF(AND(ISNUMBER('Emissions (start here)'!F449),ISNUMBER(Dispersion!$C$10)),'Emissions (start here)'!F449*2000*453.59/8760/3600*Dispersion!$C$10,0)</f>
        <v>0</v>
      </c>
      <c r="J449" s="74">
        <f>IF(AND(ISNUMBER('Emissions (start here)'!F449),ISNUMBER(Dispersion!$C$11)),'Emissions (start here)'!F449*2000*453.59/8760/3600*Dispersion!$C$11,0)</f>
        <v>0</v>
      </c>
      <c r="K449" s="74">
        <f>IF(AND(ISNUMBER('Emissions (start here)'!G449),ISNUMBER(Dispersion!$D$8)),'Emissions (start here)'!G449*453.59/3600*Dispersion!$D$8,0)</f>
        <v>0</v>
      </c>
      <c r="L449" s="74">
        <f>IF(AND(ISNUMBER('Emissions (start here)'!G449),ISNUMBER(Dispersion!$D$9)),'Emissions (start here)'!G449*453.59/3600*Dispersion!$D$9,0)</f>
        <v>0</v>
      </c>
      <c r="M449" s="74">
        <f>IF(AND(ISNUMBER('Emissions (start here)'!H449),ISNUMBER(Dispersion!$D$10)),'Emissions (start here)'!H449*2000*453.59/8760/3600*Dispersion!$D$10,0)</f>
        <v>0</v>
      </c>
      <c r="N449" s="74">
        <f>IF(AND(ISNUMBER('Emissions (start here)'!H449),ISNUMBER(Dispersion!$D$11)),'Emissions (start here)'!H449*2000*453.59/8760/3600*Dispersion!$D$11,0)</f>
        <v>0</v>
      </c>
      <c r="O449" s="74">
        <f>IF(AND(ISNUMBER('Emissions (start here)'!I449),ISNUMBER(Dispersion!$E$8)),'Emissions (start here)'!I449*453.59/3600*Dispersion!$E$8,0)</f>
        <v>0</v>
      </c>
      <c r="P449" s="74">
        <f>IF(AND(ISNUMBER('Emissions (start here)'!I449),ISNUMBER(Dispersion!$E$9)),'Emissions (start here)'!I449*453.59/3600*Dispersion!$E$9,0)</f>
        <v>0</v>
      </c>
      <c r="Q449" s="74">
        <f>IF(AND(ISNUMBER('Emissions (start here)'!J449),ISNUMBER(Dispersion!$E$10)),'Emissions (start here)'!J449*2000*453.59/8760/3600*Dispersion!$E$10,0)</f>
        <v>0</v>
      </c>
      <c r="R449" s="74">
        <f>IF(AND(ISNUMBER('Emissions (start here)'!J449),ISNUMBER(Dispersion!$E$11)),'Emissions (start here)'!J449*2000*453.59/8760/3600*Dispersion!$E$11,0)</f>
        <v>0</v>
      </c>
      <c r="S449" s="74">
        <f>IF(AND(ISNUMBER('Emissions (start here)'!K449),ISNUMBER(Dispersion!$F$8)),'Emissions (start here)'!K449*453.59/3600*Dispersion!$F$8,0)</f>
        <v>0</v>
      </c>
      <c r="T449" s="74">
        <f>IF(AND(ISNUMBER('Emissions (start here)'!K449),ISNUMBER(Dispersion!$F$9)),'Emissions (start here)'!K449*453.59/3600*Dispersion!$F$9,0)</f>
        <v>0</v>
      </c>
      <c r="U449" s="74">
        <f>IF(AND(ISNUMBER('Emissions (start here)'!L449),ISNUMBER(Dispersion!$F$10)),'Emissions (start here)'!L449*2000*453.59/8760/3600*Dispersion!$F$10,0)</f>
        <v>0</v>
      </c>
      <c r="V449" s="74">
        <f>IF(AND(ISNUMBER('Emissions (start here)'!L449),ISNUMBER(Dispersion!$F$11)),'Emissions (start here)'!L449*2000*453.59/8760/3600*Dispersion!$F$11,0)</f>
        <v>0</v>
      </c>
      <c r="W449" s="74">
        <f>IF(AND(ISNUMBER('Emissions (start here)'!M449),ISNUMBER(Dispersion!$G$8)),'Emissions (start here)'!M449*453.59/3600*Dispersion!$G$8,0)</f>
        <v>0</v>
      </c>
      <c r="X449" s="74">
        <f>IF(AND(ISNUMBER('Emissions (start here)'!M449),ISNUMBER(Dispersion!$G$9)),'Emissions (start here)'!M449*453.59/3600*Dispersion!$G$9,0)</f>
        <v>0</v>
      </c>
      <c r="Y449" s="74">
        <f>IF(AND(ISNUMBER('Emissions (start here)'!N449),ISNUMBER(Dispersion!$G$10)),'Emissions (start here)'!N449*2000*453.59/8760/3600*Dispersion!$G$10,0)</f>
        <v>0</v>
      </c>
      <c r="Z449" s="74">
        <f>IF(AND(ISNUMBER('Emissions (start here)'!N449),ISNUMBER(Dispersion!$G$11)),'Emissions (start here)'!N449*2000*453.59/8760/3600*Dispersion!$G$11,0)</f>
        <v>0</v>
      </c>
      <c r="AA449" s="74">
        <f>IF(AND(ISNUMBER('Emissions (start here)'!O449),ISNUMBER(Dispersion!$H$8)),'Emissions (start here)'!O449*453.59/3600*Dispersion!$H$8,0)</f>
        <v>0</v>
      </c>
      <c r="AB449" s="74">
        <f>IF(AND(ISNUMBER('Emissions (start here)'!O449),ISNUMBER(Dispersion!$H$9)),'Emissions (start here)'!O449*453.59/3600*Dispersion!$H$9,0)</f>
        <v>0</v>
      </c>
      <c r="AC449" s="74">
        <f>IF(AND(ISNUMBER('Emissions (start here)'!P449),ISNUMBER(Dispersion!$H$10)),'Emissions (start here)'!P449*2000*453.59/8760/3600*Dispersion!$H$10,0)</f>
        <v>0</v>
      </c>
      <c r="AD449" s="74">
        <f>IF(AND(ISNUMBER('Emissions (start here)'!P449),ISNUMBER(Dispersion!$H$11)),'Emissions (start here)'!P449*2000*453.59/8760/3600*Dispersion!$H$11,0)</f>
        <v>0</v>
      </c>
      <c r="AE449" s="74">
        <f>IF(AND(ISNUMBER('Emissions (start here)'!Q449),ISNUMBER(Dispersion!$I$8)),'Emissions (start here)'!Q449*453.59/3600*Dispersion!$I$8,0)</f>
        <v>0</v>
      </c>
      <c r="AF449" s="74">
        <f>IF(AND(ISNUMBER('Emissions (start here)'!Q449),ISNUMBER(Dispersion!$I$9)),'Emissions (start here)'!Q449*453.59/3600*Dispersion!$I$9,0)</f>
        <v>0</v>
      </c>
      <c r="AG449" s="74">
        <f>IF(AND(ISNUMBER('Emissions (start here)'!R449),ISNUMBER(Dispersion!$I$10)),'Emissions (start here)'!R449*2000*453.59/8760/3600*Dispersion!$I$10,0)</f>
        <v>0</v>
      </c>
      <c r="AH449" s="74">
        <f>IF(AND(ISNUMBER('Emissions (start here)'!R449),ISNUMBER(Dispersion!$I$11)),'Emissions (start here)'!R449*2000*453.59/8760/3600*Dispersion!$I$11,0)</f>
        <v>0</v>
      </c>
      <c r="AI449" s="74">
        <f>IF(AND(ISNUMBER('Emissions (start here)'!S449),ISNUMBER(Dispersion!$J$8)),'Emissions (start here)'!S449*453.59/3600*Dispersion!$J$8,0)</f>
        <v>0</v>
      </c>
      <c r="AJ449" s="74">
        <f>IF(AND(ISNUMBER('Emissions (start here)'!S449),ISNUMBER(Dispersion!$J$9)),'Emissions (start here)'!S449*453.59/3600*Dispersion!$J$9,0)</f>
        <v>0</v>
      </c>
      <c r="AK449" s="74">
        <f>IF(AND(ISNUMBER('Emissions (start here)'!T449),ISNUMBER(Dispersion!$J$10)),'Emissions (start here)'!T449*2000*453.59/8760/3600*Dispersion!$J$10,0)</f>
        <v>0</v>
      </c>
      <c r="AL449" s="74">
        <f>IF(AND(ISNUMBER('Emissions (start here)'!T449),ISNUMBER(Dispersion!$J$11)),'Emissions (start here)'!T449*2000*453.59/8760/3600*Dispersion!$J$11,0)</f>
        <v>0</v>
      </c>
      <c r="AM449" s="74">
        <f>IF(AND(ISNUMBER('Emissions (start here)'!U449),ISNUMBER(Dispersion!$K$8)),'Emissions (start here)'!U449*453.59/3600*Dispersion!$K$8,0)</f>
        <v>0</v>
      </c>
      <c r="AN449" s="74">
        <f>IF(AND(ISNUMBER('Emissions (start here)'!U449),ISNUMBER(Dispersion!$K$9)),'Emissions (start here)'!U449*453.59/3600*Dispersion!$K$9,0)</f>
        <v>0</v>
      </c>
      <c r="AO449" s="74">
        <f>IF(AND(ISNUMBER('Emissions (start here)'!V449),ISNUMBER(Dispersion!$K$10)),'Emissions (start here)'!V449*2000*453.59/8760/3600*Dispersion!$K$10,0)</f>
        <v>0</v>
      </c>
      <c r="AP449" s="74">
        <f>IF(AND(ISNUMBER('Emissions (start here)'!V449),ISNUMBER(Dispersion!$K$11)),'Emissions (start here)'!V449*2000*453.59/8760/3600*Dispersion!$K$11,0)</f>
        <v>0</v>
      </c>
      <c r="AQ449" s="74">
        <f>IF(AND(ISNUMBER('Emissions (start here)'!W449),ISNUMBER(Dispersion!$L$8)),'Emissions (start here)'!W449*453.59/3600*Dispersion!$L$8,0)</f>
        <v>0</v>
      </c>
      <c r="AR449" s="74">
        <f>IF(AND(ISNUMBER('Emissions (start here)'!W449),ISNUMBER(Dispersion!$L$9)),'Emissions (start here)'!W449*453.59/3600*Dispersion!$L$9,0)</f>
        <v>0</v>
      </c>
      <c r="AS449" s="74">
        <f>IF(AND(ISNUMBER('Emissions (start here)'!X449),ISNUMBER(Dispersion!$L$10)),'Emissions (start here)'!X449*2000*453.59/8760/3600*Dispersion!$L$10,0)</f>
        <v>0</v>
      </c>
      <c r="AT449" s="74">
        <f>IF(AND(ISNUMBER('Emissions (start here)'!X449),ISNUMBER(Dispersion!$L$11)),'Emissions (start here)'!X449*2000*453.59/8760/3600*Dispersion!$L$11,0)</f>
        <v>0</v>
      </c>
      <c r="AU449" s="74">
        <f>IF(AND(ISNUMBER('Emissions (start here)'!Y449),ISNUMBER(Dispersion!$M$8)),'Emissions (start here)'!Y449*453.59/3600*Dispersion!$M$8,0)</f>
        <v>0</v>
      </c>
      <c r="AV449" s="74">
        <f>IF(AND(ISNUMBER('Emissions (start here)'!Y449),ISNUMBER(Dispersion!$M$9)),'Emissions (start here)'!Y449*453.59/3600*Dispersion!$M$9,0)</f>
        <v>0</v>
      </c>
      <c r="AW449" s="74">
        <f>IF(AND(ISNUMBER('Emissions (start here)'!Z449),ISNUMBER(Dispersion!$M$10)),'Emissions (start here)'!Z449*2000*453.59/8760/3600*Dispersion!$M$10,0)</f>
        <v>0</v>
      </c>
      <c r="AX449" s="74">
        <f>IF(AND(ISNUMBER('Emissions (start here)'!Z449),ISNUMBER(Dispersion!$M$11)),'Emissions (start here)'!Z449*2000*453.59/8760/3600*Dispersion!$M$11,0)</f>
        <v>0</v>
      </c>
      <c r="AY449" s="74">
        <f>IF(AND(ISNUMBER('Emissions (start here)'!AA449),ISNUMBER(Dispersion!$N$8)),'Emissions (start here)'!AA449*453.59/3600*Dispersion!$N$8,0)</f>
        <v>0</v>
      </c>
      <c r="AZ449" s="74">
        <f>IF(AND(ISNUMBER('Emissions (start here)'!AA449),ISNUMBER(Dispersion!$N$9)),'Emissions (start here)'!AA449*453.59/3600*Dispersion!$N$9,0)</f>
        <v>0</v>
      </c>
      <c r="BA449" s="74">
        <f>IF(AND(ISNUMBER('Emissions (start here)'!AB449),ISNUMBER(Dispersion!$N$10)),'Emissions (start here)'!AB449*2000*453.59/8760/3600*Dispersion!$N$10,0)</f>
        <v>0</v>
      </c>
      <c r="BB449" s="74">
        <f>IF(AND(ISNUMBER('Emissions (start here)'!AB449),ISNUMBER(Dispersion!$N$11)),'Emissions (start here)'!AB449*2000*453.59/8760/3600*Dispersion!$N$11,0)</f>
        <v>0</v>
      </c>
      <c r="BC449" s="74">
        <f>IF(AND(ISNUMBER('Emissions (start here)'!AC449),ISNUMBER(Dispersion!$O$8)),'Emissions (start here)'!AC449*453.59/3600*Dispersion!$O$8,0)</f>
        <v>0</v>
      </c>
      <c r="BD449" s="74">
        <f>IF(AND(ISNUMBER('Emissions (start here)'!AC449),ISNUMBER(Dispersion!$O$9)),'Emissions (start here)'!AC449*453.59/3600*Dispersion!$O$9,0)</f>
        <v>0</v>
      </c>
      <c r="BE449" s="74">
        <f>IF(AND(ISNUMBER('Emissions (start here)'!AD449),ISNUMBER(Dispersion!$O$10)),'Emissions (start here)'!AD449*2000*453.59/8760/3600*Dispersion!$O$10,0)</f>
        <v>0</v>
      </c>
      <c r="BF449" s="74">
        <f>IF(AND(ISNUMBER('Emissions (start here)'!AD449),ISNUMBER(Dispersion!$O$11)),'Emissions (start here)'!AD449*2000*453.59/8760/3600*Dispersion!$O$11,0)</f>
        <v>0</v>
      </c>
      <c r="BG449" s="74">
        <f>IF(AND(ISNUMBER('Emissions (start here)'!AE449),ISNUMBER(Dispersion!$P$8)),'Emissions (start here)'!AE449*453.59/3600*Dispersion!$P$8,0)</f>
        <v>0</v>
      </c>
      <c r="BH449" s="74">
        <f>IF(AND(ISNUMBER('Emissions (start here)'!AE449),ISNUMBER(Dispersion!$P$9)),'Emissions (start here)'!AE449*453.59/3600*Dispersion!$P$9,0)</f>
        <v>0</v>
      </c>
      <c r="BI449" s="74">
        <f>IF(AND(ISNUMBER('Emissions (start here)'!AF449),ISNUMBER(Dispersion!$P$10)),'Emissions (start here)'!AF449*2000*453.59/8760/3600*Dispersion!$P$10,0)</f>
        <v>0</v>
      </c>
      <c r="BJ449" s="74">
        <f>IF(AND(ISNUMBER('Emissions (start here)'!AF449),ISNUMBER(Dispersion!$P$11)),'Emissions (start here)'!AF449*2000*453.59/8760/3600*Dispersion!$P$11,0)</f>
        <v>0</v>
      </c>
      <c r="BK449" s="74">
        <f>IF(AND(ISNUMBER('Emissions (start here)'!AG449),ISNUMBER(Dispersion!$Q$8)),'Emissions (start here)'!AG449*453.59/3600*Dispersion!$Q$8,0)</f>
        <v>0</v>
      </c>
      <c r="BL449" s="74">
        <f>IF(AND(ISNUMBER('Emissions (start here)'!AG449),ISNUMBER(Dispersion!$Q$9)),'Emissions (start here)'!AG449*453.59/3600*Dispersion!$Q$9,0)</f>
        <v>0</v>
      </c>
      <c r="BM449" s="74">
        <f>IF(AND(ISNUMBER('Emissions (start here)'!AH449),ISNUMBER(Dispersion!$Q$10)),'Emissions (start here)'!AH449*2000*453.59/8760/3600*Dispersion!$Q$10,0)</f>
        <v>0</v>
      </c>
      <c r="BN449" s="74">
        <f>IF(AND(ISNUMBER('Emissions (start here)'!AH449),ISNUMBER(Dispersion!$Q$11)),'Emissions (start here)'!AH449*2000*453.59/8760/3600*Dispersion!$Q$11,0)</f>
        <v>0</v>
      </c>
      <c r="BO449" s="74">
        <f>IF(AND(ISNUMBER('Emissions (start here)'!AI449),ISNUMBER(Dispersion!$R$8)),'Emissions (start here)'!AI449*453.59/3600*Dispersion!$R$8,0)</f>
        <v>0</v>
      </c>
      <c r="BP449" s="74">
        <f>IF(AND(ISNUMBER('Emissions (start here)'!AI449),ISNUMBER(Dispersion!$R$9)),'Emissions (start here)'!AI449*453.59/3600*Dispersion!$R$9,0)</f>
        <v>0</v>
      </c>
      <c r="BQ449" s="74">
        <f>IF(AND(ISNUMBER('Emissions (start here)'!AJ449),ISNUMBER(Dispersion!$R$10)),'Emissions (start here)'!AJ449*2000*453.59/8760/3600*Dispersion!$R$10,0)</f>
        <v>0</v>
      </c>
      <c r="BR449" s="74">
        <f>IF(AND(ISNUMBER('Emissions (start here)'!AJ449),ISNUMBER(Dispersion!$R$11)),'Emissions (start here)'!AJ449*2000*453.59/8760/3600*Dispersion!$R$11,0)</f>
        <v>0</v>
      </c>
      <c r="BS449" s="74">
        <f>IF(AND(ISNUMBER('Emissions (start here)'!AK449),ISNUMBER(Dispersion!$S$8)),'Emissions (start here)'!AK449*453.59/3600*Dispersion!$S$8,0)</f>
        <v>0</v>
      </c>
      <c r="BT449" s="74">
        <f>IF(AND(ISNUMBER('Emissions (start here)'!AK449),ISNUMBER(Dispersion!$S$9)),'Emissions (start here)'!AK449*453.59/3600*Dispersion!$S$9,0)</f>
        <v>0</v>
      </c>
      <c r="BU449" s="74">
        <f>IF(AND(ISNUMBER('Emissions (start here)'!AL449),ISNUMBER(Dispersion!$S$10)),'Emissions (start here)'!AL449*2000*453.59/8760/3600*Dispersion!$S$10,0)</f>
        <v>0</v>
      </c>
      <c r="BV449" s="74">
        <f>IF(AND(ISNUMBER('Emissions (start here)'!AL449),ISNUMBER(Dispersion!$S$11)),'Emissions (start here)'!AL449*2000*453.59/8760/3600*Dispersion!$S$11,0)</f>
        <v>0</v>
      </c>
      <c r="BW449" s="74">
        <f>IF(AND(ISNUMBER('Emissions (start here)'!AM449),ISNUMBER(Dispersion!$T$8)),'Emissions (start here)'!AM449*453.59/3600*Dispersion!$T$8,0)</f>
        <v>0</v>
      </c>
      <c r="BX449" s="74">
        <f>IF(AND(ISNUMBER('Emissions (start here)'!AM449),ISNUMBER(Dispersion!$T$9)),'Emissions (start here)'!AM449*453.59/3600*Dispersion!$T$9,0)</f>
        <v>0</v>
      </c>
      <c r="BY449" s="74">
        <f>IF(AND(ISNUMBER('Emissions (start here)'!AN449),ISNUMBER(Dispersion!$T$10)),'Emissions (start here)'!AN449*2000*453.59/8760/3600*Dispersion!$T$10,0)</f>
        <v>0</v>
      </c>
      <c r="BZ449" s="74">
        <f>IF(AND(ISNUMBER('Emissions (start here)'!AN449),ISNUMBER(Dispersion!$T$11)),'Emissions (start here)'!AN449*2000*453.59/8760/3600*Dispersion!$T$11,0)</f>
        <v>0</v>
      </c>
      <c r="CA449" s="74">
        <f>IF(AND(ISNUMBER('Emissions (start here)'!AO449),ISNUMBER(Dispersion!$U$8)),'Emissions (start here)'!AO449*453.59/3600*Dispersion!$U$8,0)</f>
        <v>0</v>
      </c>
      <c r="CB449" s="74">
        <f>IF(AND(ISNUMBER('Emissions (start here)'!AO449),ISNUMBER(Dispersion!$U$9)),'Emissions (start here)'!AO449*453.59/3600*Dispersion!$U$9,0)</f>
        <v>0</v>
      </c>
      <c r="CC449" s="74">
        <f>IF(AND(ISNUMBER('Emissions (start here)'!AP449),ISNUMBER(Dispersion!$U$10)),'Emissions (start here)'!AP449*2000*453.59/8760/3600*Dispersion!$U$10,0)</f>
        <v>0</v>
      </c>
      <c r="CD449" s="74">
        <f>IF(AND(ISNUMBER('Emissions (start here)'!AP449),ISNUMBER(Dispersion!$U$11)),'Emissions (start here)'!AP449*2000*453.59/8760/3600*Dispersion!$U$11,0)</f>
        <v>0</v>
      </c>
      <c r="CE449" s="74">
        <f>IF(AND(ISNUMBER('Emissions (start here)'!AQ449),ISNUMBER(Dispersion!$V$8)),'Emissions (start here)'!AQ449*453.59/3600*Dispersion!$V$8,0)</f>
        <v>0</v>
      </c>
      <c r="CF449" s="74">
        <f>IF(AND(ISNUMBER('Emissions (start here)'!AQ449),ISNUMBER(Dispersion!$V$9)),'Emissions (start here)'!AQ449*453.59/3600*Dispersion!$V$9,0)</f>
        <v>0</v>
      </c>
      <c r="CG449" s="74">
        <f>IF(AND(ISNUMBER('Emissions (start here)'!AR449),ISNUMBER(Dispersion!$V$10)),'Emissions (start here)'!AR449*2000*453.59/8760/3600*Dispersion!$V$10,0)</f>
        <v>0</v>
      </c>
      <c r="CH449" s="74">
        <f>IF(AND(ISNUMBER('Emissions (start here)'!AR449),ISNUMBER(Dispersion!$V$11)),'Emissions (start here)'!AR449*2000*453.59/8760/3600*Dispersion!$V$11,0)</f>
        <v>0</v>
      </c>
      <c r="CI449" s="74">
        <f>IF(AND(ISNUMBER('Emissions (start here)'!AS449),ISNUMBER(Dispersion!$W$8)),'Emissions (start here)'!AS449*453.59/3600*Dispersion!$W$8,0)</f>
        <v>0</v>
      </c>
      <c r="CJ449" s="74">
        <f>IF(AND(ISNUMBER('Emissions (start here)'!AS449),ISNUMBER(Dispersion!$W$9)),'Emissions (start here)'!AS449*453.59/3600*Dispersion!$W$9,0)</f>
        <v>0</v>
      </c>
      <c r="CK449" s="74">
        <f>IF(AND(ISNUMBER('Emissions (start here)'!AT449),ISNUMBER(Dispersion!$W$10)),'Emissions (start here)'!AT449*2000*453.59/8760/3600*Dispersion!$W$10,0)</f>
        <v>0</v>
      </c>
      <c r="CL449" s="74">
        <f>IF(AND(ISNUMBER('Emissions (start here)'!AT449),ISNUMBER(Dispersion!$W$11)),'Emissions (start here)'!AT449*2000*453.59/8760/3600*Dispersion!$W$11,0)</f>
        <v>0</v>
      </c>
      <c r="CM449" s="74">
        <f>IF(AND(ISNUMBER('Emissions (start here)'!AU449),ISNUMBER(Dispersion!$X$8)),'Emissions (start here)'!AU449*453.59/3600*Dispersion!$X$8,0)</f>
        <v>0</v>
      </c>
      <c r="CN449" s="74">
        <f>IF(AND(ISNUMBER('Emissions (start here)'!AU449),ISNUMBER(Dispersion!$X$9)),'Emissions (start here)'!AU449*453.59/3600*Dispersion!$X$9,0)</f>
        <v>0</v>
      </c>
      <c r="CO449" s="74">
        <f>IF(AND(ISNUMBER('Emissions (start here)'!AV449),ISNUMBER(Dispersion!$X$10)),'Emissions (start here)'!AV449*2000*453.59/8760/3600*Dispersion!$X$10,0)</f>
        <v>0</v>
      </c>
      <c r="CP449" s="74">
        <f>IF(AND(ISNUMBER('Emissions (start here)'!AV449),ISNUMBER(Dispersion!$X$11)),'Emissions (start here)'!AV449*2000*453.59/8760/3600*Dispersion!$X$11,0)</f>
        <v>0</v>
      </c>
      <c r="CQ449" s="74">
        <f>IF(AND(ISNUMBER('Emissions (start here)'!AW449),ISNUMBER(Dispersion!$Y$8)),'Emissions (start here)'!AW449*453.59/3600*Dispersion!$Y$8,0)</f>
        <v>0</v>
      </c>
      <c r="CR449" s="74">
        <f>IF(AND(ISNUMBER('Emissions (start here)'!AW449),ISNUMBER(Dispersion!$Y$9)),'Emissions (start here)'!AW449*453.59/3600*Dispersion!$Y$9,0)</f>
        <v>0</v>
      </c>
      <c r="CS449" s="74">
        <f>IF(AND(ISNUMBER('Emissions (start here)'!AX449),ISNUMBER(Dispersion!$Y$10)),'Emissions (start here)'!AX449*2000*453.59/8760/3600*Dispersion!$Y$10,0)</f>
        <v>0</v>
      </c>
      <c r="CT449" s="74">
        <f>IF(AND(ISNUMBER('Emissions (start here)'!AX449),ISNUMBER(Dispersion!$Y$11)),'Emissions (start here)'!AX449*2000*453.59/8760/3600*Dispersion!$Y$11,0)</f>
        <v>0</v>
      </c>
      <c r="CU449" s="74">
        <f>IF(AND(ISNUMBER('Emissions (start here)'!AY449),ISNUMBER(Dispersion!$Z$8)),'Emissions (start here)'!AY449*453.59/3600*Dispersion!$Z$8,0)</f>
        <v>0</v>
      </c>
      <c r="CV449" s="74">
        <f>IF(AND(ISNUMBER('Emissions (start here)'!AY449),ISNUMBER(Dispersion!$Z$9)),'Emissions (start here)'!AY449*453.59/3600*Dispersion!$Z$9,0)</f>
        <v>0</v>
      </c>
      <c r="CW449" s="74">
        <f>IF(AND(ISNUMBER('Emissions (start here)'!AZ449),ISNUMBER(Dispersion!$Z$10)),'Emissions (start here)'!AZ449*2000*453.59/8760/3600*Dispersion!$Z$10,0)</f>
        <v>0</v>
      </c>
      <c r="CX449" s="74">
        <f>IF(AND(ISNUMBER('Emissions (start here)'!AZ449),ISNUMBER(Dispersion!$Z$11)),'Emissions (start here)'!AZ449*2000*453.59/8760/3600*Dispersion!$Z$11,0)</f>
        <v>0</v>
      </c>
      <c r="CY449" s="74">
        <f>IF(AND(ISNUMBER('Emissions (start here)'!BA449),ISNUMBER(Dispersion!$AA$8)),'Emissions (start here)'!BA449*453.59/3600*Dispersion!$AA$8,0)</f>
        <v>0</v>
      </c>
      <c r="CZ449" s="74">
        <f>IF(AND(ISNUMBER('Emissions (start here)'!BA449),ISNUMBER(Dispersion!$AA$9)),'Emissions (start here)'!BA449*453.59/3600*Dispersion!$AA$9,0)</f>
        <v>0</v>
      </c>
      <c r="DA449" s="74">
        <f>IF(AND(ISNUMBER('Emissions (start here)'!BB449),ISNUMBER(Dispersion!$AA$10)),'Emissions (start here)'!BB449*2000*453.59/8760/3600*Dispersion!$AA$10,0)</f>
        <v>0</v>
      </c>
      <c r="DB449" s="74">
        <f>IF(AND(ISNUMBER('Emissions (start here)'!BB449),ISNUMBER(Dispersion!$AA$11)),'Emissions (start here)'!BB449*2000*453.59/8760/3600*Dispersion!$AA$11,0)</f>
        <v>0</v>
      </c>
      <c r="DC449" s="74">
        <f>IF(AND(ISNUMBER('Emissions (start here)'!BC449),ISNUMBER(Dispersion!$AB$8)),'Emissions (start here)'!BC449*453.59/3600*Dispersion!$AB$8,0)</f>
        <v>0</v>
      </c>
      <c r="DD449" s="74">
        <f>IF(AND(ISNUMBER('Emissions (start here)'!BC449),ISNUMBER(Dispersion!$AB$9)),'Emissions (start here)'!BC449*453.59/3600*Dispersion!$AB$9,0)</f>
        <v>0</v>
      </c>
      <c r="DE449" s="74">
        <f>IF(AND(ISNUMBER('Emissions (start here)'!BD449),ISNUMBER(Dispersion!$AB$10)),'Emissions (start here)'!BD449*2000*453.59/8760/3600*Dispersion!$AB$10,0)</f>
        <v>0</v>
      </c>
      <c r="DF449" s="74">
        <f>IF(AND(ISNUMBER('Emissions (start here)'!BD449),ISNUMBER(Dispersion!$AB$11)),'Emissions (start here)'!BD449*2000*453.59/8760/3600*Dispersion!$AB$11,0)</f>
        <v>0</v>
      </c>
      <c r="DG449" s="74">
        <f>IF(AND(ISNUMBER('Emissions (start here)'!BE449),ISNUMBER(Dispersion!$AC$8)),'Emissions (start here)'!BE449*453.59/3600*Dispersion!$AC$8,0)</f>
        <v>0</v>
      </c>
      <c r="DH449" s="74">
        <f>IF(AND(ISNUMBER('Emissions (start here)'!BE449),ISNUMBER(Dispersion!$AC$9)),'Emissions (start here)'!BE449*453.59/3600*Dispersion!$AC$9,0)</f>
        <v>0</v>
      </c>
      <c r="DI449" s="74">
        <f>IF(AND(ISNUMBER('Emissions (start here)'!BF449),ISNUMBER(Dispersion!$AC$10)),'Emissions (start here)'!BF449*2000*453.59/8760/3600*Dispersion!$AC$10,0)</f>
        <v>0</v>
      </c>
      <c r="DJ449" s="74">
        <f>IF(AND(ISNUMBER('Emissions (start here)'!BF449),ISNUMBER(Dispersion!$AC$11)),'Emissions (start here)'!BF449*2000*453.59/8760/3600*Dispersion!$AC$11,0)</f>
        <v>0</v>
      </c>
      <c r="DK449" s="74">
        <f>IF(AND(ISNUMBER('Emissions (start here)'!BG449),ISNUMBER(Dispersion!$AD$8)),'Emissions (start here)'!BG449*453.59/3600*Dispersion!$AD$8,0)</f>
        <v>0</v>
      </c>
      <c r="DL449" s="74">
        <f>IF(AND(ISNUMBER('Emissions (start here)'!BG449),ISNUMBER(Dispersion!$AD$9)),'Emissions (start here)'!BG449*453.59/3600*Dispersion!$AD$9,0)</f>
        <v>0</v>
      </c>
      <c r="DM449" s="74">
        <f>IF(AND(ISNUMBER('Emissions (start here)'!BH449),ISNUMBER(Dispersion!$AD$10)),'Emissions (start here)'!BH449*2000*453.59/8760/3600*Dispersion!$AD$10,0)</f>
        <v>0</v>
      </c>
      <c r="DN449" s="74">
        <f>IF(AND(ISNUMBER('Emissions (start here)'!BH449),ISNUMBER(Dispersion!$AD$11)),'Emissions (start here)'!BH449*2000*453.59/8760/3600*Dispersion!$AD$11,0)</f>
        <v>0</v>
      </c>
      <c r="DO449" s="74">
        <f>IF(AND(ISNUMBER('Emissions (start here)'!BI449),ISNUMBER(Dispersion!$AE$8)),'Emissions (start here)'!BI449*453.59/3600*Dispersion!$AE$8,0)</f>
        <v>0</v>
      </c>
      <c r="DP449" s="74">
        <f>IF(AND(ISNUMBER('Emissions (start here)'!BI449),ISNUMBER(Dispersion!$AE$9)),'Emissions (start here)'!BI449*453.59/3600*Dispersion!$AE$9,0)</f>
        <v>0</v>
      </c>
      <c r="DQ449" s="74">
        <f>IF(AND(ISNUMBER('Emissions (start here)'!BJ449),ISNUMBER(Dispersion!$AE$10)),'Emissions (start here)'!BJ449*2000*453.59/8760/3600*Dispersion!$AE$10,0)</f>
        <v>0</v>
      </c>
      <c r="DR449" s="74">
        <f>IF(AND(ISNUMBER('Emissions (start here)'!BJ449),ISNUMBER(Dispersion!$AE$11)),'Emissions (start here)'!BJ449*2000*453.59/8760/3600*Dispersion!$AE$11,0)</f>
        <v>0</v>
      </c>
      <c r="DS449" s="74">
        <f>IF(AND(ISNUMBER('Emissions (start here)'!BK449),ISNUMBER(Dispersion!$AF$8)),'Emissions (start here)'!BK449*453.59/3600*Dispersion!$AF$8,0)</f>
        <v>0</v>
      </c>
      <c r="DT449" s="74">
        <f>IF(AND(ISNUMBER('Emissions (start here)'!BK449),ISNUMBER(Dispersion!$AF$9)),'Emissions (start here)'!BK449*453.59/3600*Dispersion!$AF$9,0)</f>
        <v>0</v>
      </c>
      <c r="DU449" s="74">
        <f>IF(AND(ISNUMBER('Emissions (start here)'!BL449),ISNUMBER(Dispersion!$AF$10)),'Emissions (start here)'!BL449*2000*453.59/8760/3600*Dispersion!$AF$10,0)</f>
        <v>0</v>
      </c>
      <c r="DV449" s="74">
        <f>IF(AND(ISNUMBER('Emissions (start here)'!BL449),ISNUMBER(Dispersion!$AF$11)),'Emissions (start here)'!BL449*2000*453.59/8760/3600*Dispersion!$AF$11,0)</f>
        <v>0</v>
      </c>
      <c r="DW449" s="74">
        <f>IF(AND(ISNUMBER('Emissions (start here)'!BM449),ISNUMBER(Dispersion!$AG$8)),'Emissions (start here)'!BM449*453.59/3600*Dispersion!$AG$8,0)</f>
        <v>0</v>
      </c>
      <c r="DX449" s="74">
        <f>IF(AND(ISNUMBER('Emissions (start here)'!BM449),ISNUMBER(Dispersion!$AG$9)),'Emissions (start here)'!BM449*453.59/3600*Dispersion!$AG$9,0)</f>
        <v>0</v>
      </c>
      <c r="DY449" s="74">
        <f>IF(AND(ISNUMBER('Emissions (start here)'!BN449),ISNUMBER(Dispersion!$AG$10)),'Emissions (start here)'!BN449*2000*453.59/8760/3600*Dispersion!$AG$10,0)</f>
        <v>0</v>
      </c>
      <c r="DZ449" s="74">
        <f>IF(AND(ISNUMBER('Emissions (start here)'!BN449),ISNUMBER(Dispersion!$AG$11)),'Emissions (start here)'!BN449*2000*453.59/8760/3600*Dispersion!$AG$11,0)</f>
        <v>0</v>
      </c>
      <c r="EA449" s="74">
        <f>IF(AND(ISNUMBER('Emissions (start here)'!BO449),ISNUMBER(Dispersion!$AH$8)),'Emissions (start here)'!BO449*453.59/3600*Dispersion!$AH$8,0)</f>
        <v>0</v>
      </c>
      <c r="EB449" s="74">
        <f>IF(AND(ISNUMBER('Emissions (start here)'!BO449),ISNUMBER(Dispersion!$AH$9)),'Emissions (start here)'!BO449*453.59/3600*Dispersion!$AH$9,0)</f>
        <v>0</v>
      </c>
      <c r="EC449" s="74">
        <f>IF(AND(ISNUMBER('Emissions (start here)'!BP449),ISNUMBER(Dispersion!$AH$10)),'Emissions (start here)'!BP449*2000*453.59/8760/3600*Dispersion!$AH$10,0)</f>
        <v>0</v>
      </c>
      <c r="ED449" s="74">
        <f>IF(AND(ISNUMBER('Emissions (start here)'!BP449),ISNUMBER(Dispersion!$AH$11)),'Emissions (start here)'!BP449*2000*453.59/8760/3600*Dispersion!$AH$11,0)</f>
        <v>0</v>
      </c>
      <c r="EE449" s="74">
        <f>IF(AND(ISNUMBER('Emissions (start here)'!BQ449),ISNUMBER(Dispersion!$AI$8)),'Emissions (start here)'!BQ449*453.59/3600*Dispersion!$AI$8,0)</f>
        <v>0</v>
      </c>
      <c r="EF449" s="74">
        <f>IF(AND(ISNUMBER('Emissions (start here)'!BQ449),ISNUMBER(Dispersion!$AI$9)),'Emissions (start here)'!BQ449*453.59/3600*Dispersion!$AI$9,0)</f>
        <v>0</v>
      </c>
      <c r="EG449" s="74">
        <f>IF(AND(ISNUMBER('Emissions (start here)'!BR449),ISNUMBER(Dispersion!$AI$10)),'Emissions (start here)'!BR449*2000*453.59/8760/3600*Dispersion!$AI$10,0)</f>
        <v>0</v>
      </c>
      <c r="EH449" s="74">
        <f>IF(AND(ISNUMBER('Emissions (start here)'!BR449),ISNUMBER(Dispersion!$AI$11)),'Emissions (start here)'!BR449*2000*453.59/8760/3600*Dispersion!$AI$11,0)</f>
        <v>0</v>
      </c>
      <c r="EI449" s="74">
        <f>IF(AND(ISNUMBER('Emissions (start here)'!BS449),ISNUMBER(Dispersion!$AJ$8)),'Emissions (start here)'!BS449*453.59/3600*Dispersion!$AJ$8,0)</f>
        <v>0</v>
      </c>
      <c r="EJ449" s="74">
        <f>IF(AND(ISNUMBER('Emissions (start here)'!BS449),ISNUMBER(Dispersion!$AJ$9)),'Emissions (start here)'!BS449*453.59/3600*Dispersion!$AJ$9,0)</f>
        <v>0</v>
      </c>
      <c r="EK449" s="74">
        <f>IF(AND(ISNUMBER('Emissions (start here)'!BT449),ISNUMBER(Dispersion!$AJ$10)),'Emissions (start here)'!BT449*2000*453.59/8760/3600*Dispersion!$AJ$10,0)</f>
        <v>0</v>
      </c>
      <c r="EL449" s="74">
        <f>IF(AND(ISNUMBER('Emissions (start here)'!BT449),ISNUMBER(Dispersion!$AJ$11)),'Emissions (start here)'!BT449*2000*453.59/8760/3600*Dispersion!$AJ$11,0)</f>
        <v>0</v>
      </c>
      <c r="EM449" s="74">
        <f>IF(AND(ISNUMBER('Emissions (start here)'!BU449),ISNUMBER(Dispersion!$AK$8)),'Emissions (start here)'!BU449*453.59/3600*Dispersion!$AK$8,0)</f>
        <v>0</v>
      </c>
      <c r="EN449" s="74">
        <f>IF(AND(ISNUMBER('Emissions (start here)'!BU449),ISNUMBER(Dispersion!$AK$9)),'Emissions (start here)'!BU449*453.59/3600*Dispersion!$AK$9,0)</f>
        <v>0</v>
      </c>
      <c r="EO449" s="74">
        <f>IF(AND(ISNUMBER('Emissions (start here)'!BV449),ISNUMBER(Dispersion!$AK$10)),'Emissions (start here)'!BV449*2000*453.59/8760/3600*Dispersion!$AK$10,0)</f>
        <v>0</v>
      </c>
      <c r="EP449" s="74">
        <f>IF(AND(ISNUMBER('Emissions (start here)'!BV449),ISNUMBER(Dispersion!$AK$11)),'Emissions (start here)'!BV449*2000*453.59/8760/3600*Dispersion!$AK$11,0)</f>
        <v>0</v>
      </c>
      <c r="EQ449" s="74">
        <f>IF(AND(ISNUMBER('Emissions (start here)'!BW449),ISNUMBER(Dispersion!$AL$8)),'Emissions (start here)'!BW449*453.59/3600*Dispersion!$AL$8,0)</f>
        <v>0</v>
      </c>
      <c r="ER449" s="74">
        <f>IF(AND(ISNUMBER('Emissions (start here)'!BW449),ISNUMBER(Dispersion!$AL$9)),'Emissions (start here)'!BW449*453.59/3600*Dispersion!$AL$9,0)</f>
        <v>0</v>
      </c>
      <c r="ES449" s="74">
        <f>IF(AND(ISNUMBER('Emissions (start here)'!BX449),ISNUMBER(Dispersion!$AL$10)),'Emissions (start here)'!BX449*2000*453.59/8760/3600*Dispersion!$AL$10,0)</f>
        <v>0</v>
      </c>
      <c r="ET449" s="74">
        <f>IF(AND(ISNUMBER('Emissions (start here)'!BX449),ISNUMBER(Dispersion!$AL$11)),'Emissions (start here)'!BX449*2000*453.59/8760/3600*Dispersion!$AL$11,0)</f>
        <v>0</v>
      </c>
      <c r="EU449" s="74">
        <f>IF(AND(ISNUMBER('Emissions (start here)'!BY449),ISNUMBER(Dispersion!$AM$8)),'Emissions (start here)'!BY449*453.59/3600*Dispersion!$AM$8,0)</f>
        <v>0</v>
      </c>
      <c r="EV449" s="74">
        <f>IF(AND(ISNUMBER('Emissions (start here)'!BY449),ISNUMBER(Dispersion!$AM$9)),'Emissions (start here)'!BY449*453.59/3600*Dispersion!$AM$9,0)</f>
        <v>0</v>
      </c>
      <c r="EW449" s="74">
        <f>IF(AND(ISNUMBER('Emissions (start here)'!BZ449),ISNUMBER(Dispersion!$AM$10)),'Emissions (start here)'!BZ449*2000*453.59/8760/3600*Dispersion!$AM$10,0)</f>
        <v>0</v>
      </c>
      <c r="EX449" s="74">
        <f>IF(AND(ISNUMBER('Emissions (start here)'!BZ449),ISNUMBER(Dispersion!$AM$11)),'Emissions (start here)'!BZ449*2000*453.59/8760/3600*Dispersion!$AM$11,0)</f>
        <v>0</v>
      </c>
      <c r="EY449" s="74">
        <f>IF(AND(ISNUMBER('Emissions (start here)'!CA449),ISNUMBER(Dispersion!$AN$8)),'Emissions (start here)'!CA449*453.59/3600*Dispersion!$AN$8,0)</f>
        <v>0</v>
      </c>
      <c r="EZ449" s="74">
        <f>IF(AND(ISNUMBER('Emissions (start here)'!CA449),ISNUMBER(Dispersion!$AN$9)),'Emissions (start here)'!CA449*453.59/3600*Dispersion!$AN$9,0)</f>
        <v>0</v>
      </c>
      <c r="FA449" s="74">
        <f>IF(AND(ISNUMBER('Emissions (start here)'!CB449),ISNUMBER(Dispersion!$AN$10)),'Emissions (start here)'!CB449*2000*453.59/8760/3600*Dispersion!$AN$10,0)</f>
        <v>0</v>
      </c>
      <c r="FB449" s="74">
        <f>IF(AND(ISNUMBER('Emissions (start here)'!CB449),ISNUMBER(Dispersion!$AN$11)),'Emissions (start here)'!CB449*2000*453.59/8760/3600*Dispersion!$AN$11,0)</f>
        <v>0</v>
      </c>
      <c r="FC449" s="74">
        <f>IF(AND(ISNUMBER('Emissions (start here)'!CC449),ISNUMBER(Dispersion!$AO$8)),'Emissions (start here)'!CC449*453.59/3600*Dispersion!$AO$8,0)</f>
        <v>0</v>
      </c>
      <c r="FD449" s="74">
        <f>IF(AND(ISNUMBER('Emissions (start here)'!CC449),ISNUMBER(Dispersion!$AO$9)),'Emissions (start here)'!CC449*453.59/3600*Dispersion!$AO$9,0)</f>
        <v>0</v>
      </c>
      <c r="FE449" s="74">
        <f>IF(AND(ISNUMBER('Emissions (start here)'!CD449),ISNUMBER(Dispersion!$AO$10)),'Emissions (start here)'!CD449*2000*453.59/8760/3600*Dispersion!$AO$10,0)</f>
        <v>0</v>
      </c>
      <c r="FF449" s="74">
        <f>IF(AND(ISNUMBER('Emissions (start here)'!CD449),ISNUMBER(Dispersion!$AO$11)),'Emissions (start here)'!CD449*2000*453.59/8760/3600*Dispersion!$AO$11,0)</f>
        <v>0</v>
      </c>
      <c r="FG449" s="74">
        <f>IF(AND(ISNUMBER('Emissions (start here)'!CE449),ISNUMBER(Dispersion!$AP$8)),'Emissions (start here)'!CE449*453.59/3600*Dispersion!$AP$8,0)</f>
        <v>0</v>
      </c>
      <c r="FH449" s="74">
        <f>IF(AND(ISNUMBER('Emissions (start here)'!CE449),ISNUMBER(Dispersion!$AP$9)),'Emissions (start here)'!CE449*453.59/3600*Dispersion!$AP$9,0)</f>
        <v>0</v>
      </c>
      <c r="FI449" s="74">
        <f>IF(AND(ISNUMBER('Emissions (start here)'!CF449),ISNUMBER(Dispersion!$AP$10)),'Emissions (start here)'!CF449*2000*453.59/8760/3600*Dispersion!$AP$10,0)</f>
        <v>0</v>
      </c>
      <c r="FJ449" s="74">
        <f>IF(AND(ISNUMBER('Emissions (start here)'!CF449),ISNUMBER(Dispersion!$AP$11)),'Emissions (start here)'!CF449*2000*453.59/8760/3600*Dispersion!$AP$11,0)</f>
        <v>0</v>
      </c>
      <c r="FK449" s="74">
        <f>IF(AND(ISNUMBER('Emissions (start here)'!CG449),ISNUMBER(Dispersion!$AQ$8)),'Emissions (start here)'!CG449*453.59/3600*Dispersion!$AQ$8,0)</f>
        <v>0</v>
      </c>
      <c r="FL449" s="74">
        <f>IF(AND(ISNUMBER('Emissions (start here)'!CG449),ISNUMBER(Dispersion!$AQ$9)),'Emissions (start here)'!CG449*453.59/3600*Dispersion!$AQ$9,0)</f>
        <v>0</v>
      </c>
      <c r="FM449" s="74">
        <f>IF(AND(ISNUMBER('Emissions (start here)'!CH449),ISNUMBER(Dispersion!$AQ$10)),'Emissions (start here)'!CH449*2000*453.59/8760/3600*Dispersion!$AQ$10,0)</f>
        <v>0</v>
      </c>
      <c r="FN449" s="74">
        <f>IF(AND(ISNUMBER('Emissions (start here)'!CH449),ISNUMBER(Dispersion!$AQ$11)),'Emissions (start here)'!CH449*2000*453.59/8760/3600*Dispersion!$AQ$11,0)</f>
        <v>0</v>
      </c>
      <c r="FO449" s="74">
        <f>IF(AND(ISNUMBER('Emissions (start here)'!CI449),ISNUMBER(Dispersion!$AR$8)),'Emissions (start here)'!CI449*453.59/3600*Dispersion!$AR$8,0)</f>
        <v>0</v>
      </c>
      <c r="FP449" s="74">
        <f>IF(AND(ISNUMBER('Emissions (start here)'!CI449),ISNUMBER(Dispersion!$AR$9)),'Emissions (start here)'!CI449*453.59/3600*Dispersion!$AR$9,0)</f>
        <v>0</v>
      </c>
      <c r="FQ449" s="74">
        <f>IF(AND(ISNUMBER('Emissions (start here)'!CJ449),ISNUMBER(Dispersion!$AR$10)),'Emissions (start here)'!CJ449*2000*453.59/8760/3600*Dispersion!$AR$10,0)</f>
        <v>0</v>
      </c>
      <c r="FR449" s="74">
        <f>IF(AND(ISNUMBER('Emissions (start here)'!CJ449),ISNUMBER(Dispersion!$AR$11)),'Emissions (start here)'!CJ449*2000*453.59/8760/3600*Dispersion!$AR$11,0)</f>
        <v>0</v>
      </c>
      <c r="FS449" s="74">
        <f>IF(AND(ISNUMBER('Emissions (start here)'!CK449),ISNUMBER(Dispersion!$AS$8)),'Emissions (start here)'!CK449*453.59/3600*Dispersion!$AS$8,0)</f>
        <v>0</v>
      </c>
      <c r="FT449" s="74">
        <f>IF(AND(ISNUMBER('Emissions (start here)'!CK449),ISNUMBER(Dispersion!$AS$9)),'Emissions (start here)'!CK449*453.59/3600*Dispersion!$AS$9,0)</f>
        <v>0</v>
      </c>
      <c r="FU449" s="74">
        <f>IF(AND(ISNUMBER('Emissions (start here)'!CL449),ISNUMBER(Dispersion!$AS$10)),'Emissions (start here)'!CL449*2000*453.59/8760/3600*Dispersion!$AS$10,0)</f>
        <v>0</v>
      </c>
      <c r="FV449" s="74">
        <f>IF(AND(ISNUMBER('Emissions (start here)'!CL449),ISNUMBER(Dispersion!$AS$11)),'Emissions (start here)'!CL449*2000*453.59/8760/3600*Dispersion!$AS$11,0)</f>
        <v>0</v>
      </c>
      <c r="FW449" s="74">
        <f>IF(AND(ISNUMBER('Emissions (start here)'!CM449),ISNUMBER(Dispersion!$AT$8)),'Emissions (start here)'!CM449*453.59/3600*Dispersion!$AT$8,0)</f>
        <v>0</v>
      </c>
      <c r="FX449" s="74">
        <f>IF(AND(ISNUMBER('Emissions (start here)'!CM449),ISNUMBER(Dispersion!$AT$9)),'Emissions (start here)'!CM449*453.59/3600*Dispersion!$AT$9,0)</f>
        <v>0</v>
      </c>
      <c r="FY449" s="74">
        <f>IF(AND(ISNUMBER('Emissions (start here)'!CN449),ISNUMBER(Dispersion!$AT$10)),'Emissions (start here)'!CN449*2000*453.59/8760/3600*Dispersion!$AT$10,0)</f>
        <v>0</v>
      </c>
      <c r="FZ449" s="74">
        <f>IF(AND(ISNUMBER('Emissions (start here)'!CN449),ISNUMBER(Dispersion!$AT$11)),'Emissions (start here)'!CN449*2000*453.59/8760/3600*Dispersion!$AT$11,0)</f>
        <v>0</v>
      </c>
      <c r="GA449" s="74">
        <f>IF(AND(ISNUMBER('Emissions (start here)'!CO449),ISNUMBER(Dispersion!$AU$8)),'Emissions (start here)'!CO449*453.59/3600*Dispersion!$AU$8,0)</f>
        <v>0</v>
      </c>
      <c r="GB449" s="74">
        <f>IF(AND(ISNUMBER('Emissions (start here)'!CO449),ISNUMBER(Dispersion!$AU$9)),'Emissions (start here)'!CO449*453.59/3600*Dispersion!$AU$9,0)</f>
        <v>0</v>
      </c>
      <c r="GC449" s="74">
        <f>IF(AND(ISNUMBER('Emissions (start here)'!CP449),ISNUMBER(Dispersion!$AU$10)),'Emissions (start here)'!CP449*2000*453.59/8760/3600*Dispersion!$AU$10,0)</f>
        <v>0</v>
      </c>
      <c r="GD449" s="74">
        <f>IF(AND(ISNUMBER('Emissions (start here)'!CP449),ISNUMBER(Dispersion!$AU$11)),'Emissions (start here)'!CP449*2000*453.59/8760/3600*Dispersion!$AU$11,0)</f>
        <v>0</v>
      </c>
      <c r="GE449" s="74">
        <f>IF(AND(ISNUMBER('Emissions (start here)'!CQ449),ISNUMBER(Dispersion!$AV$8)),'Emissions (start here)'!CQ449*453.59/3600*Dispersion!$AV$8,0)</f>
        <v>0</v>
      </c>
      <c r="GF449" s="74">
        <f>IF(AND(ISNUMBER('Emissions (start here)'!CQ449),ISNUMBER(Dispersion!$AV$9)),'Emissions (start here)'!CQ449*453.59/3600*Dispersion!$AV$9,0)</f>
        <v>0</v>
      </c>
      <c r="GG449" s="74">
        <f>IF(AND(ISNUMBER('Emissions (start here)'!CR449),ISNUMBER(Dispersion!$AV$10)),'Emissions (start here)'!CR449*2000*453.59/8760/3600*Dispersion!$AV$10,0)</f>
        <v>0</v>
      </c>
      <c r="GH449" s="74">
        <f>IF(AND(ISNUMBER('Emissions (start here)'!CR449),ISNUMBER(Dispersion!$AV$11)),'Emissions (start here)'!CR449*2000*453.59/8760/3600*Dispersion!$AV$11,0)</f>
        <v>0</v>
      </c>
      <c r="GI449" s="74">
        <f>IF(AND(ISNUMBER('Emissions (start here)'!CS449),ISNUMBER(Dispersion!$AW$8)),'Emissions (start here)'!CS449*453.59/3600*Dispersion!$AW$8,0)</f>
        <v>0</v>
      </c>
      <c r="GJ449" s="74">
        <f>IF(AND(ISNUMBER('Emissions (start here)'!CS449),ISNUMBER(Dispersion!$AW$9)),'Emissions (start here)'!CS449*453.59/3600*Dispersion!$AW$9,0)</f>
        <v>0</v>
      </c>
      <c r="GK449" s="74">
        <f>IF(AND(ISNUMBER('Emissions (start here)'!CT449),ISNUMBER(Dispersion!$AW$10)),'Emissions (start here)'!CT449*2000*453.59/8760/3600*Dispersion!$AW$10,0)</f>
        <v>0</v>
      </c>
      <c r="GL449" s="74">
        <f>IF(AND(ISNUMBER('Emissions (start here)'!CT449),ISNUMBER(Dispersion!$AW$11)),'Emissions (start here)'!CT449*2000*453.59/8760/3600*Dispersion!$AW$11,0)</f>
        <v>0</v>
      </c>
      <c r="GM449" s="74">
        <f>IF(AND(ISNUMBER('Emissions (start here)'!CU449),ISNUMBER(Dispersion!$AX$8)),'Emissions (start here)'!CU449*453.59/3600*Dispersion!$AX$8,0)</f>
        <v>0</v>
      </c>
      <c r="GN449" s="74">
        <f>IF(AND(ISNUMBER('Emissions (start here)'!CU449),ISNUMBER(Dispersion!$AX$9)),'Emissions (start here)'!CU449*453.59/3600*Dispersion!$AX$9,0)</f>
        <v>0</v>
      </c>
      <c r="GO449" s="74">
        <f>IF(AND(ISNUMBER('Emissions (start here)'!CV449),ISNUMBER(Dispersion!$AX$10)),'Emissions (start here)'!CV449*2000*453.59/8760/3600*Dispersion!$AX$10,0)</f>
        <v>0</v>
      </c>
      <c r="GP449" s="74">
        <f>IF(AND(ISNUMBER('Emissions (start here)'!CV449),ISNUMBER(Dispersion!$AX$11)),'Emissions (start here)'!CV449*2000*453.59/8760/3600*Dispersion!$AX$11,0)</f>
        <v>0</v>
      </c>
      <c r="GQ449" s="74">
        <f>IF(AND(ISNUMBER('Emissions (start here)'!CW449),ISNUMBER(Dispersion!$AY$8)),'Emissions (start here)'!CW449*453.59/3600*Dispersion!$AY$8,0)</f>
        <v>0</v>
      </c>
      <c r="GR449" s="74">
        <f>IF(AND(ISNUMBER('Emissions (start here)'!CW449),ISNUMBER(Dispersion!$AY$9)),'Emissions (start here)'!CW449*453.59/3600*Dispersion!$AY$9,0)</f>
        <v>0</v>
      </c>
      <c r="GS449" s="74">
        <f>IF(AND(ISNUMBER('Emissions (start here)'!CX449),ISNUMBER(Dispersion!$AY$10)),'Emissions (start here)'!CX449*2000*453.59/8760/3600*Dispersion!$AY$10,0)</f>
        <v>0</v>
      </c>
      <c r="GT449" s="74">
        <f>IF(AND(ISNUMBER('Emissions (start here)'!CX449),ISNUMBER(Dispersion!$AY$11)),'Emissions (start here)'!CX449*2000*453.59/8760/3600*Dispersion!$AY$11,0)</f>
        <v>0</v>
      </c>
      <c r="GU449" s="74">
        <f>IF(AND(ISNUMBER('Emissions (start here)'!CY449),ISNUMBER(Dispersion!$AZ$8)),'Emissions (start here)'!CY449*453.59/3600*Dispersion!$AZ$8,0)</f>
        <v>0</v>
      </c>
      <c r="GV449" s="74">
        <f>IF(AND(ISNUMBER('Emissions (start here)'!CY449),ISNUMBER(Dispersion!$AZ$9)),'Emissions (start here)'!CY449*453.59/3600*Dispersion!$AZ$9,0)</f>
        <v>0</v>
      </c>
      <c r="GW449" s="74">
        <f>IF(AND(ISNUMBER('Emissions (start here)'!CZ449),ISNUMBER(Dispersion!$AZ$10)),'Emissions (start here)'!CZ449*2000*453.59/8760/3600*Dispersion!$AZ$10,0)</f>
        <v>0</v>
      </c>
      <c r="GX449" s="74">
        <f>IF(AND(ISNUMBER('Emissions (start here)'!CZ449),ISNUMBER(Dispersion!$AZ$11)),'Emissions (start here)'!CZ449*2000*453.59/8760/3600*Dispersion!$AZ$11,0)</f>
        <v>0</v>
      </c>
    </row>
    <row r="450" spans="1:206" x14ac:dyDescent="0.2">
      <c r="A450" s="51" t="str">
        <f>'Tox Values'!C450</f>
        <v>URANIUM-SOLUBLE</v>
      </c>
      <c r="B450" s="94" t="str">
        <f>'Tox Values'!D450</f>
        <v>Uranium (Soluble Salts)</v>
      </c>
      <c r="C450" s="96">
        <f t="shared" si="25"/>
        <v>0</v>
      </c>
      <c r="D450" s="74">
        <f t="shared" si="26"/>
        <v>0</v>
      </c>
      <c r="E450" s="74">
        <f t="shared" si="27"/>
        <v>0</v>
      </c>
      <c r="F450" s="99">
        <f t="shared" si="28"/>
        <v>0</v>
      </c>
      <c r="G450" s="97">
        <f>IF(AND(ISNUMBER('Emissions (start here)'!E450),ISNUMBER(Dispersion!$C$8)),'Emissions (start here)'!E450*453.59/3600*Dispersion!$C$8,0)</f>
        <v>0</v>
      </c>
      <c r="H450" s="74">
        <f>IF(AND(ISNUMBER('Emissions (start here)'!E450),ISNUMBER(Dispersion!$C$9)),'Emissions (start here)'!E450*453.59/3600*Dispersion!$C$9,0)</f>
        <v>0</v>
      </c>
      <c r="I450" s="74">
        <f>IF(AND(ISNUMBER('Emissions (start here)'!F450),ISNUMBER(Dispersion!$C$10)),'Emissions (start here)'!F450*2000*453.59/8760/3600*Dispersion!$C$10,0)</f>
        <v>0</v>
      </c>
      <c r="J450" s="74">
        <f>IF(AND(ISNUMBER('Emissions (start here)'!F450),ISNUMBER(Dispersion!$C$11)),'Emissions (start here)'!F450*2000*453.59/8760/3600*Dispersion!$C$11,0)</f>
        <v>0</v>
      </c>
      <c r="K450" s="74">
        <f>IF(AND(ISNUMBER('Emissions (start here)'!G450),ISNUMBER(Dispersion!$D$8)),'Emissions (start here)'!G450*453.59/3600*Dispersion!$D$8,0)</f>
        <v>0</v>
      </c>
      <c r="L450" s="74">
        <f>IF(AND(ISNUMBER('Emissions (start here)'!G450),ISNUMBER(Dispersion!$D$9)),'Emissions (start here)'!G450*453.59/3600*Dispersion!$D$9,0)</f>
        <v>0</v>
      </c>
      <c r="M450" s="74">
        <f>IF(AND(ISNUMBER('Emissions (start here)'!H450),ISNUMBER(Dispersion!$D$10)),'Emissions (start here)'!H450*2000*453.59/8760/3600*Dispersion!$D$10,0)</f>
        <v>0</v>
      </c>
      <c r="N450" s="74">
        <f>IF(AND(ISNUMBER('Emissions (start here)'!H450),ISNUMBER(Dispersion!$D$11)),'Emissions (start here)'!H450*2000*453.59/8760/3600*Dispersion!$D$11,0)</f>
        <v>0</v>
      </c>
      <c r="O450" s="74">
        <f>IF(AND(ISNUMBER('Emissions (start here)'!I450),ISNUMBER(Dispersion!$E$8)),'Emissions (start here)'!I450*453.59/3600*Dispersion!$E$8,0)</f>
        <v>0</v>
      </c>
      <c r="P450" s="74">
        <f>IF(AND(ISNUMBER('Emissions (start here)'!I450),ISNUMBER(Dispersion!$E$9)),'Emissions (start here)'!I450*453.59/3600*Dispersion!$E$9,0)</f>
        <v>0</v>
      </c>
      <c r="Q450" s="74">
        <f>IF(AND(ISNUMBER('Emissions (start here)'!J450),ISNUMBER(Dispersion!$E$10)),'Emissions (start here)'!J450*2000*453.59/8760/3600*Dispersion!$E$10,0)</f>
        <v>0</v>
      </c>
      <c r="R450" s="74">
        <f>IF(AND(ISNUMBER('Emissions (start here)'!J450),ISNUMBER(Dispersion!$E$11)),'Emissions (start here)'!J450*2000*453.59/8760/3600*Dispersion!$E$11,0)</f>
        <v>0</v>
      </c>
      <c r="S450" s="74">
        <f>IF(AND(ISNUMBER('Emissions (start here)'!K450),ISNUMBER(Dispersion!$F$8)),'Emissions (start here)'!K450*453.59/3600*Dispersion!$F$8,0)</f>
        <v>0</v>
      </c>
      <c r="T450" s="74">
        <f>IF(AND(ISNUMBER('Emissions (start here)'!K450),ISNUMBER(Dispersion!$F$9)),'Emissions (start here)'!K450*453.59/3600*Dispersion!$F$9,0)</f>
        <v>0</v>
      </c>
      <c r="U450" s="74">
        <f>IF(AND(ISNUMBER('Emissions (start here)'!L450),ISNUMBER(Dispersion!$F$10)),'Emissions (start here)'!L450*2000*453.59/8760/3600*Dispersion!$F$10,0)</f>
        <v>0</v>
      </c>
      <c r="V450" s="74">
        <f>IF(AND(ISNUMBER('Emissions (start here)'!L450),ISNUMBER(Dispersion!$F$11)),'Emissions (start here)'!L450*2000*453.59/8760/3600*Dispersion!$F$11,0)</f>
        <v>0</v>
      </c>
      <c r="W450" s="74">
        <f>IF(AND(ISNUMBER('Emissions (start here)'!M450),ISNUMBER(Dispersion!$G$8)),'Emissions (start here)'!M450*453.59/3600*Dispersion!$G$8,0)</f>
        <v>0</v>
      </c>
      <c r="X450" s="74">
        <f>IF(AND(ISNUMBER('Emissions (start here)'!M450),ISNUMBER(Dispersion!$G$9)),'Emissions (start here)'!M450*453.59/3600*Dispersion!$G$9,0)</f>
        <v>0</v>
      </c>
      <c r="Y450" s="74">
        <f>IF(AND(ISNUMBER('Emissions (start here)'!N450),ISNUMBER(Dispersion!$G$10)),'Emissions (start here)'!N450*2000*453.59/8760/3600*Dispersion!$G$10,0)</f>
        <v>0</v>
      </c>
      <c r="Z450" s="74">
        <f>IF(AND(ISNUMBER('Emissions (start here)'!N450),ISNUMBER(Dispersion!$G$11)),'Emissions (start here)'!N450*2000*453.59/8760/3600*Dispersion!$G$11,0)</f>
        <v>0</v>
      </c>
      <c r="AA450" s="74">
        <f>IF(AND(ISNUMBER('Emissions (start here)'!O450),ISNUMBER(Dispersion!$H$8)),'Emissions (start here)'!O450*453.59/3600*Dispersion!$H$8,0)</f>
        <v>0</v>
      </c>
      <c r="AB450" s="74">
        <f>IF(AND(ISNUMBER('Emissions (start here)'!O450),ISNUMBER(Dispersion!$H$9)),'Emissions (start here)'!O450*453.59/3600*Dispersion!$H$9,0)</f>
        <v>0</v>
      </c>
      <c r="AC450" s="74">
        <f>IF(AND(ISNUMBER('Emissions (start here)'!P450),ISNUMBER(Dispersion!$H$10)),'Emissions (start here)'!P450*2000*453.59/8760/3600*Dispersion!$H$10,0)</f>
        <v>0</v>
      </c>
      <c r="AD450" s="74">
        <f>IF(AND(ISNUMBER('Emissions (start here)'!P450),ISNUMBER(Dispersion!$H$11)),'Emissions (start here)'!P450*2000*453.59/8760/3600*Dispersion!$H$11,0)</f>
        <v>0</v>
      </c>
      <c r="AE450" s="74">
        <f>IF(AND(ISNUMBER('Emissions (start here)'!Q450),ISNUMBER(Dispersion!$I$8)),'Emissions (start here)'!Q450*453.59/3600*Dispersion!$I$8,0)</f>
        <v>0</v>
      </c>
      <c r="AF450" s="74">
        <f>IF(AND(ISNUMBER('Emissions (start here)'!Q450),ISNUMBER(Dispersion!$I$9)),'Emissions (start here)'!Q450*453.59/3600*Dispersion!$I$9,0)</f>
        <v>0</v>
      </c>
      <c r="AG450" s="74">
        <f>IF(AND(ISNUMBER('Emissions (start here)'!R450),ISNUMBER(Dispersion!$I$10)),'Emissions (start here)'!R450*2000*453.59/8760/3600*Dispersion!$I$10,0)</f>
        <v>0</v>
      </c>
      <c r="AH450" s="74">
        <f>IF(AND(ISNUMBER('Emissions (start here)'!R450),ISNUMBER(Dispersion!$I$11)),'Emissions (start here)'!R450*2000*453.59/8760/3600*Dispersion!$I$11,0)</f>
        <v>0</v>
      </c>
      <c r="AI450" s="74">
        <f>IF(AND(ISNUMBER('Emissions (start here)'!S450),ISNUMBER(Dispersion!$J$8)),'Emissions (start here)'!S450*453.59/3600*Dispersion!$J$8,0)</f>
        <v>0</v>
      </c>
      <c r="AJ450" s="74">
        <f>IF(AND(ISNUMBER('Emissions (start here)'!S450),ISNUMBER(Dispersion!$J$9)),'Emissions (start here)'!S450*453.59/3600*Dispersion!$J$9,0)</f>
        <v>0</v>
      </c>
      <c r="AK450" s="74">
        <f>IF(AND(ISNUMBER('Emissions (start here)'!T450),ISNUMBER(Dispersion!$J$10)),'Emissions (start here)'!T450*2000*453.59/8760/3600*Dispersion!$J$10,0)</f>
        <v>0</v>
      </c>
      <c r="AL450" s="74">
        <f>IF(AND(ISNUMBER('Emissions (start here)'!T450),ISNUMBER(Dispersion!$J$11)),'Emissions (start here)'!T450*2000*453.59/8760/3600*Dispersion!$J$11,0)</f>
        <v>0</v>
      </c>
      <c r="AM450" s="74">
        <f>IF(AND(ISNUMBER('Emissions (start here)'!U450),ISNUMBER(Dispersion!$K$8)),'Emissions (start here)'!U450*453.59/3600*Dispersion!$K$8,0)</f>
        <v>0</v>
      </c>
      <c r="AN450" s="74">
        <f>IF(AND(ISNUMBER('Emissions (start here)'!U450),ISNUMBER(Dispersion!$K$9)),'Emissions (start here)'!U450*453.59/3600*Dispersion!$K$9,0)</f>
        <v>0</v>
      </c>
      <c r="AO450" s="74">
        <f>IF(AND(ISNUMBER('Emissions (start here)'!V450),ISNUMBER(Dispersion!$K$10)),'Emissions (start here)'!V450*2000*453.59/8760/3600*Dispersion!$K$10,0)</f>
        <v>0</v>
      </c>
      <c r="AP450" s="74">
        <f>IF(AND(ISNUMBER('Emissions (start here)'!V450),ISNUMBER(Dispersion!$K$11)),'Emissions (start here)'!V450*2000*453.59/8760/3600*Dispersion!$K$11,0)</f>
        <v>0</v>
      </c>
      <c r="AQ450" s="74">
        <f>IF(AND(ISNUMBER('Emissions (start here)'!W450),ISNUMBER(Dispersion!$L$8)),'Emissions (start here)'!W450*453.59/3600*Dispersion!$L$8,0)</f>
        <v>0</v>
      </c>
      <c r="AR450" s="74">
        <f>IF(AND(ISNUMBER('Emissions (start here)'!W450),ISNUMBER(Dispersion!$L$9)),'Emissions (start here)'!W450*453.59/3600*Dispersion!$L$9,0)</f>
        <v>0</v>
      </c>
      <c r="AS450" s="74">
        <f>IF(AND(ISNUMBER('Emissions (start here)'!X450),ISNUMBER(Dispersion!$L$10)),'Emissions (start here)'!X450*2000*453.59/8760/3600*Dispersion!$L$10,0)</f>
        <v>0</v>
      </c>
      <c r="AT450" s="74">
        <f>IF(AND(ISNUMBER('Emissions (start here)'!X450),ISNUMBER(Dispersion!$L$11)),'Emissions (start here)'!X450*2000*453.59/8760/3600*Dispersion!$L$11,0)</f>
        <v>0</v>
      </c>
      <c r="AU450" s="74">
        <f>IF(AND(ISNUMBER('Emissions (start here)'!Y450),ISNUMBER(Dispersion!$M$8)),'Emissions (start here)'!Y450*453.59/3600*Dispersion!$M$8,0)</f>
        <v>0</v>
      </c>
      <c r="AV450" s="74">
        <f>IF(AND(ISNUMBER('Emissions (start here)'!Y450),ISNUMBER(Dispersion!$M$9)),'Emissions (start here)'!Y450*453.59/3600*Dispersion!$M$9,0)</f>
        <v>0</v>
      </c>
      <c r="AW450" s="74">
        <f>IF(AND(ISNUMBER('Emissions (start here)'!Z450),ISNUMBER(Dispersion!$M$10)),'Emissions (start here)'!Z450*2000*453.59/8760/3600*Dispersion!$M$10,0)</f>
        <v>0</v>
      </c>
      <c r="AX450" s="74">
        <f>IF(AND(ISNUMBER('Emissions (start here)'!Z450),ISNUMBER(Dispersion!$M$11)),'Emissions (start here)'!Z450*2000*453.59/8760/3600*Dispersion!$M$11,0)</f>
        <v>0</v>
      </c>
      <c r="AY450" s="74">
        <f>IF(AND(ISNUMBER('Emissions (start here)'!AA450),ISNUMBER(Dispersion!$N$8)),'Emissions (start here)'!AA450*453.59/3600*Dispersion!$N$8,0)</f>
        <v>0</v>
      </c>
      <c r="AZ450" s="74">
        <f>IF(AND(ISNUMBER('Emissions (start here)'!AA450),ISNUMBER(Dispersion!$N$9)),'Emissions (start here)'!AA450*453.59/3600*Dispersion!$N$9,0)</f>
        <v>0</v>
      </c>
      <c r="BA450" s="74">
        <f>IF(AND(ISNUMBER('Emissions (start here)'!AB450),ISNUMBER(Dispersion!$N$10)),'Emissions (start here)'!AB450*2000*453.59/8760/3600*Dispersion!$N$10,0)</f>
        <v>0</v>
      </c>
      <c r="BB450" s="74">
        <f>IF(AND(ISNUMBER('Emissions (start here)'!AB450),ISNUMBER(Dispersion!$N$11)),'Emissions (start here)'!AB450*2000*453.59/8760/3600*Dispersion!$N$11,0)</f>
        <v>0</v>
      </c>
      <c r="BC450" s="74">
        <f>IF(AND(ISNUMBER('Emissions (start here)'!AC450),ISNUMBER(Dispersion!$O$8)),'Emissions (start here)'!AC450*453.59/3600*Dispersion!$O$8,0)</f>
        <v>0</v>
      </c>
      <c r="BD450" s="74">
        <f>IF(AND(ISNUMBER('Emissions (start here)'!AC450),ISNUMBER(Dispersion!$O$9)),'Emissions (start here)'!AC450*453.59/3600*Dispersion!$O$9,0)</f>
        <v>0</v>
      </c>
      <c r="BE450" s="74">
        <f>IF(AND(ISNUMBER('Emissions (start here)'!AD450),ISNUMBER(Dispersion!$O$10)),'Emissions (start here)'!AD450*2000*453.59/8760/3600*Dispersion!$O$10,0)</f>
        <v>0</v>
      </c>
      <c r="BF450" s="74">
        <f>IF(AND(ISNUMBER('Emissions (start here)'!AD450),ISNUMBER(Dispersion!$O$11)),'Emissions (start here)'!AD450*2000*453.59/8760/3600*Dispersion!$O$11,0)</f>
        <v>0</v>
      </c>
      <c r="BG450" s="74">
        <f>IF(AND(ISNUMBER('Emissions (start here)'!AE450),ISNUMBER(Dispersion!$P$8)),'Emissions (start here)'!AE450*453.59/3600*Dispersion!$P$8,0)</f>
        <v>0</v>
      </c>
      <c r="BH450" s="74">
        <f>IF(AND(ISNUMBER('Emissions (start here)'!AE450),ISNUMBER(Dispersion!$P$9)),'Emissions (start here)'!AE450*453.59/3600*Dispersion!$P$9,0)</f>
        <v>0</v>
      </c>
      <c r="BI450" s="74">
        <f>IF(AND(ISNUMBER('Emissions (start here)'!AF450),ISNUMBER(Dispersion!$P$10)),'Emissions (start here)'!AF450*2000*453.59/8760/3600*Dispersion!$P$10,0)</f>
        <v>0</v>
      </c>
      <c r="BJ450" s="74">
        <f>IF(AND(ISNUMBER('Emissions (start here)'!AF450),ISNUMBER(Dispersion!$P$11)),'Emissions (start here)'!AF450*2000*453.59/8760/3600*Dispersion!$P$11,0)</f>
        <v>0</v>
      </c>
      <c r="BK450" s="74">
        <f>IF(AND(ISNUMBER('Emissions (start here)'!AG450),ISNUMBER(Dispersion!$Q$8)),'Emissions (start here)'!AG450*453.59/3600*Dispersion!$Q$8,0)</f>
        <v>0</v>
      </c>
      <c r="BL450" s="74">
        <f>IF(AND(ISNUMBER('Emissions (start here)'!AG450),ISNUMBER(Dispersion!$Q$9)),'Emissions (start here)'!AG450*453.59/3600*Dispersion!$Q$9,0)</f>
        <v>0</v>
      </c>
      <c r="BM450" s="74">
        <f>IF(AND(ISNUMBER('Emissions (start here)'!AH450),ISNUMBER(Dispersion!$Q$10)),'Emissions (start here)'!AH450*2000*453.59/8760/3600*Dispersion!$Q$10,0)</f>
        <v>0</v>
      </c>
      <c r="BN450" s="74">
        <f>IF(AND(ISNUMBER('Emissions (start here)'!AH450),ISNUMBER(Dispersion!$Q$11)),'Emissions (start here)'!AH450*2000*453.59/8760/3600*Dispersion!$Q$11,0)</f>
        <v>0</v>
      </c>
      <c r="BO450" s="74">
        <f>IF(AND(ISNUMBER('Emissions (start here)'!AI450),ISNUMBER(Dispersion!$R$8)),'Emissions (start here)'!AI450*453.59/3600*Dispersion!$R$8,0)</f>
        <v>0</v>
      </c>
      <c r="BP450" s="74">
        <f>IF(AND(ISNUMBER('Emissions (start here)'!AI450),ISNUMBER(Dispersion!$R$9)),'Emissions (start here)'!AI450*453.59/3600*Dispersion!$R$9,0)</f>
        <v>0</v>
      </c>
      <c r="BQ450" s="74">
        <f>IF(AND(ISNUMBER('Emissions (start here)'!AJ450),ISNUMBER(Dispersion!$R$10)),'Emissions (start here)'!AJ450*2000*453.59/8760/3600*Dispersion!$R$10,0)</f>
        <v>0</v>
      </c>
      <c r="BR450" s="74">
        <f>IF(AND(ISNUMBER('Emissions (start here)'!AJ450),ISNUMBER(Dispersion!$R$11)),'Emissions (start here)'!AJ450*2000*453.59/8760/3600*Dispersion!$R$11,0)</f>
        <v>0</v>
      </c>
      <c r="BS450" s="74">
        <f>IF(AND(ISNUMBER('Emissions (start here)'!AK450),ISNUMBER(Dispersion!$S$8)),'Emissions (start here)'!AK450*453.59/3600*Dispersion!$S$8,0)</f>
        <v>0</v>
      </c>
      <c r="BT450" s="74">
        <f>IF(AND(ISNUMBER('Emissions (start here)'!AK450),ISNUMBER(Dispersion!$S$9)),'Emissions (start here)'!AK450*453.59/3600*Dispersion!$S$9,0)</f>
        <v>0</v>
      </c>
      <c r="BU450" s="74">
        <f>IF(AND(ISNUMBER('Emissions (start here)'!AL450),ISNUMBER(Dispersion!$S$10)),'Emissions (start here)'!AL450*2000*453.59/8760/3600*Dispersion!$S$10,0)</f>
        <v>0</v>
      </c>
      <c r="BV450" s="74">
        <f>IF(AND(ISNUMBER('Emissions (start here)'!AL450),ISNUMBER(Dispersion!$S$11)),'Emissions (start here)'!AL450*2000*453.59/8760/3600*Dispersion!$S$11,0)</f>
        <v>0</v>
      </c>
      <c r="BW450" s="74">
        <f>IF(AND(ISNUMBER('Emissions (start here)'!AM450),ISNUMBER(Dispersion!$T$8)),'Emissions (start here)'!AM450*453.59/3600*Dispersion!$T$8,0)</f>
        <v>0</v>
      </c>
      <c r="BX450" s="74">
        <f>IF(AND(ISNUMBER('Emissions (start here)'!AM450),ISNUMBER(Dispersion!$T$9)),'Emissions (start here)'!AM450*453.59/3600*Dispersion!$T$9,0)</f>
        <v>0</v>
      </c>
      <c r="BY450" s="74">
        <f>IF(AND(ISNUMBER('Emissions (start here)'!AN450),ISNUMBER(Dispersion!$T$10)),'Emissions (start here)'!AN450*2000*453.59/8760/3600*Dispersion!$T$10,0)</f>
        <v>0</v>
      </c>
      <c r="BZ450" s="74">
        <f>IF(AND(ISNUMBER('Emissions (start here)'!AN450),ISNUMBER(Dispersion!$T$11)),'Emissions (start here)'!AN450*2000*453.59/8760/3600*Dispersion!$T$11,0)</f>
        <v>0</v>
      </c>
      <c r="CA450" s="74">
        <f>IF(AND(ISNUMBER('Emissions (start here)'!AO450),ISNUMBER(Dispersion!$U$8)),'Emissions (start here)'!AO450*453.59/3600*Dispersion!$U$8,0)</f>
        <v>0</v>
      </c>
      <c r="CB450" s="74">
        <f>IF(AND(ISNUMBER('Emissions (start here)'!AO450),ISNUMBER(Dispersion!$U$9)),'Emissions (start here)'!AO450*453.59/3600*Dispersion!$U$9,0)</f>
        <v>0</v>
      </c>
      <c r="CC450" s="74">
        <f>IF(AND(ISNUMBER('Emissions (start here)'!AP450),ISNUMBER(Dispersion!$U$10)),'Emissions (start here)'!AP450*2000*453.59/8760/3600*Dispersion!$U$10,0)</f>
        <v>0</v>
      </c>
      <c r="CD450" s="74">
        <f>IF(AND(ISNUMBER('Emissions (start here)'!AP450),ISNUMBER(Dispersion!$U$11)),'Emissions (start here)'!AP450*2000*453.59/8760/3600*Dispersion!$U$11,0)</f>
        <v>0</v>
      </c>
      <c r="CE450" s="74">
        <f>IF(AND(ISNUMBER('Emissions (start here)'!AQ450),ISNUMBER(Dispersion!$V$8)),'Emissions (start here)'!AQ450*453.59/3600*Dispersion!$V$8,0)</f>
        <v>0</v>
      </c>
      <c r="CF450" s="74">
        <f>IF(AND(ISNUMBER('Emissions (start here)'!AQ450),ISNUMBER(Dispersion!$V$9)),'Emissions (start here)'!AQ450*453.59/3600*Dispersion!$V$9,0)</f>
        <v>0</v>
      </c>
      <c r="CG450" s="74">
        <f>IF(AND(ISNUMBER('Emissions (start here)'!AR450),ISNUMBER(Dispersion!$V$10)),'Emissions (start here)'!AR450*2000*453.59/8760/3600*Dispersion!$V$10,0)</f>
        <v>0</v>
      </c>
      <c r="CH450" s="74">
        <f>IF(AND(ISNUMBER('Emissions (start here)'!AR450),ISNUMBER(Dispersion!$V$11)),'Emissions (start here)'!AR450*2000*453.59/8760/3600*Dispersion!$V$11,0)</f>
        <v>0</v>
      </c>
      <c r="CI450" s="74">
        <f>IF(AND(ISNUMBER('Emissions (start here)'!AS450),ISNUMBER(Dispersion!$W$8)),'Emissions (start here)'!AS450*453.59/3600*Dispersion!$W$8,0)</f>
        <v>0</v>
      </c>
      <c r="CJ450" s="74">
        <f>IF(AND(ISNUMBER('Emissions (start here)'!AS450),ISNUMBER(Dispersion!$W$9)),'Emissions (start here)'!AS450*453.59/3600*Dispersion!$W$9,0)</f>
        <v>0</v>
      </c>
      <c r="CK450" s="74">
        <f>IF(AND(ISNUMBER('Emissions (start here)'!AT450),ISNUMBER(Dispersion!$W$10)),'Emissions (start here)'!AT450*2000*453.59/8760/3600*Dispersion!$W$10,0)</f>
        <v>0</v>
      </c>
      <c r="CL450" s="74">
        <f>IF(AND(ISNUMBER('Emissions (start here)'!AT450),ISNUMBER(Dispersion!$W$11)),'Emissions (start here)'!AT450*2000*453.59/8760/3600*Dispersion!$W$11,0)</f>
        <v>0</v>
      </c>
      <c r="CM450" s="74">
        <f>IF(AND(ISNUMBER('Emissions (start here)'!AU450),ISNUMBER(Dispersion!$X$8)),'Emissions (start here)'!AU450*453.59/3600*Dispersion!$X$8,0)</f>
        <v>0</v>
      </c>
      <c r="CN450" s="74">
        <f>IF(AND(ISNUMBER('Emissions (start here)'!AU450),ISNUMBER(Dispersion!$X$9)),'Emissions (start here)'!AU450*453.59/3600*Dispersion!$X$9,0)</f>
        <v>0</v>
      </c>
      <c r="CO450" s="74">
        <f>IF(AND(ISNUMBER('Emissions (start here)'!AV450),ISNUMBER(Dispersion!$X$10)),'Emissions (start here)'!AV450*2000*453.59/8760/3600*Dispersion!$X$10,0)</f>
        <v>0</v>
      </c>
      <c r="CP450" s="74">
        <f>IF(AND(ISNUMBER('Emissions (start here)'!AV450),ISNUMBER(Dispersion!$X$11)),'Emissions (start here)'!AV450*2000*453.59/8760/3600*Dispersion!$X$11,0)</f>
        <v>0</v>
      </c>
      <c r="CQ450" s="74">
        <f>IF(AND(ISNUMBER('Emissions (start here)'!AW450),ISNUMBER(Dispersion!$Y$8)),'Emissions (start here)'!AW450*453.59/3600*Dispersion!$Y$8,0)</f>
        <v>0</v>
      </c>
      <c r="CR450" s="74">
        <f>IF(AND(ISNUMBER('Emissions (start here)'!AW450),ISNUMBER(Dispersion!$Y$9)),'Emissions (start here)'!AW450*453.59/3600*Dispersion!$Y$9,0)</f>
        <v>0</v>
      </c>
      <c r="CS450" s="74">
        <f>IF(AND(ISNUMBER('Emissions (start here)'!AX450),ISNUMBER(Dispersion!$Y$10)),'Emissions (start here)'!AX450*2000*453.59/8760/3600*Dispersion!$Y$10,0)</f>
        <v>0</v>
      </c>
      <c r="CT450" s="74">
        <f>IF(AND(ISNUMBER('Emissions (start here)'!AX450),ISNUMBER(Dispersion!$Y$11)),'Emissions (start here)'!AX450*2000*453.59/8760/3600*Dispersion!$Y$11,0)</f>
        <v>0</v>
      </c>
      <c r="CU450" s="74">
        <f>IF(AND(ISNUMBER('Emissions (start here)'!AY450),ISNUMBER(Dispersion!$Z$8)),'Emissions (start here)'!AY450*453.59/3600*Dispersion!$Z$8,0)</f>
        <v>0</v>
      </c>
      <c r="CV450" s="74">
        <f>IF(AND(ISNUMBER('Emissions (start here)'!AY450),ISNUMBER(Dispersion!$Z$9)),'Emissions (start here)'!AY450*453.59/3600*Dispersion!$Z$9,0)</f>
        <v>0</v>
      </c>
      <c r="CW450" s="74">
        <f>IF(AND(ISNUMBER('Emissions (start here)'!AZ450),ISNUMBER(Dispersion!$Z$10)),'Emissions (start here)'!AZ450*2000*453.59/8760/3600*Dispersion!$Z$10,0)</f>
        <v>0</v>
      </c>
      <c r="CX450" s="74">
        <f>IF(AND(ISNUMBER('Emissions (start here)'!AZ450),ISNUMBER(Dispersion!$Z$11)),'Emissions (start here)'!AZ450*2000*453.59/8760/3600*Dispersion!$Z$11,0)</f>
        <v>0</v>
      </c>
      <c r="CY450" s="74">
        <f>IF(AND(ISNUMBER('Emissions (start here)'!BA450),ISNUMBER(Dispersion!$AA$8)),'Emissions (start here)'!BA450*453.59/3600*Dispersion!$AA$8,0)</f>
        <v>0</v>
      </c>
      <c r="CZ450" s="74">
        <f>IF(AND(ISNUMBER('Emissions (start here)'!BA450),ISNUMBER(Dispersion!$AA$9)),'Emissions (start here)'!BA450*453.59/3600*Dispersion!$AA$9,0)</f>
        <v>0</v>
      </c>
      <c r="DA450" s="74">
        <f>IF(AND(ISNUMBER('Emissions (start here)'!BB450),ISNUMBER(Dispersion!$AA$10)),'Emissions (start here)'!BB450*2000*453.59/8760/3600*Dispersion!$AA$10,0)</f>
        <v>0</v>
      </c>
      <c r="DB450" s="74">
        <f>IF(AND(ISNUMBER('Emissions (start here)'!BB450),ISNUMBER(Dispersion!$AA$11)),'Emissions (start here)'!BB450*2000*453.59/8760/3600*Dispersion!$AA$11,0)</f>
        <v>0</v>
      </c>
      <c r="DC450" s="74">
        <f>IF(AND(ISNUMBER('Emissions (start here)'!BC450),ISNUMBER(Dispersion!$AB$8)),'Emissions (start here)'!BC450*453.59/3600*Dispersion!$AB$8,0)</f>
        <v>0</v>
      </c>
      <c r="DD450" s="74">
        <f>IF(AND(ISNUMBER('Emissions (start here)'!BC450),ISNUMBER(Dispersion!$AB$9)),'Emissions (start here)'!BC450*453.59/3600*Dispersion!$AB$9,0)</f>
        <v>0</v>
      </c>
      <c r="DE450" s="74">
        <f>IF(AND(ISNUMBER('Emissions (start here)'!BD450),ISNUMBER(Dispersion!$AB$10)),'Emissions (start here)'!BD450*2000*453.59/8760/3600*Dispersion!$AB$10,0)</f>
        <v>0</v>
      </c>
      <c r="DF450" s="74">
        <f>IF(AND(ISNUMBER('Emissions (start here)'!BD450),ISNUMBER(Dispersion!$AB$11)),'Emissions (start here)'!BD450*2000*453.59/8760/3600*Dispersion!$AB$11,0)</f>
        <v>0</v>
      </c>
      <c r="DG450" s="74">
        <f>IF(AND(ISNUMBER('Emissions (start here)'!BE450),ISNUMBER(Dispersion!$AC$8)),'Emissions (start here)'!BE450*453.59/3600*Dispersion!$AC$8,0)</f>
        <v>0</v>
      </c>
      <c r="DH450" s="74">
        <f>IF(AND(ISNUMBER('Emissions (start here)'!BE450),ISNUMBER(Dispersion!$AC$9)),'Emissions (start here)'!BE450*453.59/3600*Dispersion!$AC$9,0)</f>
        <v>0</v>
      </c>
      <c r="DI450" s="74">
        <f>IF(AND(ISNUMBER('Emissions (start here)'!BF450),ISNUMBER(Dispersion!$AC$10)),'Emissions (start here)'!BF450*2000*453.59/8760/3600*Dispersion!$AC$10,0)</f>
        <v>0</v>
      </c>
      <c r="DJ450" s="74">
        <f>IF(AND(ISNUMBER('Emissions (start here)'!BF450),ISNUMBER(Dispersion!$AC$11)),'Emissions (start here)'!BF450*2000*453.59/8760/3600*Dispersion!$AC$11,0)</f>
        <v>0</v>
      </c>
      <c r="DK450" s="74">
        <f>IF(AND(ISNUMBER('Emissions (start here)'!BG450),ISNUMBER(Dispersion!$AD$8)),'Emissions (start here)'!BG450*453.59/3600*Dispersion!$AD$8,0)</f>
        <v>0</v>
      </c>
      <c r="DL450" s="74">
        <f>IF(AND(ISNUMBER('Emissions (start here)'!BG450),ISNUMBER(Dispersion!$AD$9)),'Emissions (start here)'!BG450*453.59/3600*Dispersion!$AD$9,0)</f>
        <v>0</v>
      </c>
      <c r="DM450" s="74">
        <f>IF(AND(ISNUMBER('Emissions (start here)'!BH450),ISNUMBER(Dispersion!$AD$10)),'Emissions (start here)'!BH450*2000*453.59/8760/3600*Dispersion!$AD$10,0)</f>
        <v>0</v>
      </c>
      <c r="DN450" s="74">
        <f>IF(AND(ISNUMBER('Emissions (start here)'!BH450),ISNUMBER(Dispersion!$AD$11)),'Emissions (start here)'!BH450*2000*453.59/8760/3600*Dispersion!$AD$11,0)</f>
        <v>0</v>
      </c>
      <c r="DO450" s="74">
        <f>IF(AND(ISNUMBER('Emissions (start here)'!BI450),ISNUMBER(Dispersion!$AE$8)),'Emissions (start here)'!BI450*453.59/3600*Dispersion!$AE$8,0)</f>
        <v>0</v>
      </c>
      <c r="DP450" s="74">
        <f>IF(AND(ISNUMBER('Emissions (start here)'!BI450),ISNUMBER(Dispersion!$AE$9)),'Emissions (start here)'!BI450*453.59/3600*Dispersion!$AE$9,0)</f>
        <v>0</v>
      </c>
      <c r="DQ450" s="74">
        <f>IF(AND(ISNUMBER('Emissions (start here)'!BJ450),ISNUMBER(Dispersion!$AE$10)),'Emissions (start here)'!BJ450*2000*453.59/8760/3600*Dispersion!$AE$10,0)</f>
        <v>0</v>
      </c>
      <c r="DR450" s="74">
        <f>IF(AND(ISNUMBER('Emissions (start here)'!BJ450),ISNUMBER(Dispersion!$AE$11)),'Emissions (start here)'!BJ450*2000*453.59/8760/3600*Dispersion!$AE$11,0)</f>
        <v>0</v>
      </c>
      <c r="DS450" s="74">
        <f>IF(AND(ISNUMBER('Emissions (start here)'!BK450),ISNUMBER(Dispersion!$AF$8)),'Emissions (start here)'!BK450*453.59/3600*Dispersion!$AF$8,0)</f>
        <v>0</v>
      </c>
      <c r="DT450" s="74">
        <f>IF(AND(ISNUMBER('Emissions (start here)'!BK450),ISNUMBER(Dispersion!$AF$9)),'Emissions (start here)'!BK450*453.59/3600*Dispersion!$AF$9,0)</f>
        <v>0</v>
      </c>
      <c r="DU450" s="74">
        <f>IF(AND(ISNUMBER('Emissions (start here)'!BL450),ISNUMBER(Dispersion!$AF$10)),'Emissions (start here)'!BL450*2000*453.59/8760/3600*Dispersion!$AF$10,0)</f>
        <v>0</v>
      </c>
      <c r="DV450" s="74">
        <f>IF(AND(ISNUMBER('Emissions (start here)'!BL450),ISNUMBER(Dispersion!$AF$11)),'Emissions (start here)'!BL450*2000*453.59/8760/3600*Dispersion!$AF$11,0)</f>
        <v>0</v>
      </c>
      <c r="DW450" s="74">
        <f>IF(AND(ISNUMBER('Emissions (start here)'!BM450),ISNUMBER(Dispersion!$AG$8)),'Emissions (start here)'!BM450*453.59/3600*Dispersion!$AG$8,0)</f>
        <v>0</v>
      </c>
      <c r="DX450" s="74">
        <f>IF(AND(ISNUMBER('Emissions (start here)'!BM450),ISNUMBER(Dispersion!$AG$9)),'Emissions (start here)'!BM450*453.59/3600*Dispersion!$AG$9,0)</f>
        <v>0</v>
      </c>
      <c r="DY450" s="74">
        <f>IF(AND(ISNUMBER('Emissions (start here)'!BN450),ISNUMBER(Dispersion!$AG$10)),'Emissions (start here)'!BN450*2000*453.59/8760/3600*Dispersion!$AG$10,0)</f>
        <v>0</v>
      </c>
      <c r="DZ450" s="74">
        <f>IF(AND(ISNUMBER('Emissions (start here)'!BN450),ISNUMBER(Dispersion!$AG$11)),'Emissions (start here)'!BN450*2000*453.59/8760/3600*Dispersion!$AG$11,0)</f>
        <v>0</v>
      </c>
      <c r="EA450" s="74">
        <f>IF(AND(ISNUMBER('Emissions (start here)'!BO450),ISNUMBER(Dispersion!$AH$8)),'Emissions (start here)'!BO450*453.59/3600*Dispersion!$AH$8,0)</f>
        <v>0</v>
      </c>
      <c r="EB450" s="74">
        <f>IF(AND(ISNUMBER('Emissions (start here)'!BO450),ISNUMBER(Dispersion!$AH$9)),'Emissions (start here)'!BO450*453.59/3600*Dispersion!$AH$9,0)</f>
        <v>0</v>
      </c>
      <c r="EC450" s="74">
        <f>IF(AND(ISNUMBER('Emissions (start here)'!BP450),ISNUMBER(Dispersion!$AH$10)),'Emissions (start here)'!BP450*2000*453.59/8760/3600*Dispersion!$AH$10,0)</f>
        <v>0</v>
      </c>
      <c r="ED450" s="74">
        <f>IF(AND(ISNUMBER('Emissions (start here)'!BP450),ISNUMBER(Dispersion!$AH$11)),'Emissions (start here)'!BP450*2000*453.59/8760/3600*Dispersion!$AH$11,0)</f>
        <v>0</v>
      </c>
      <c r="EE450" s="74">
        <f>IF(AND(ISNUMBER('Emissions (start here)'!BQ450),ISNUMBER(Dispersion!$AI$8)),'Emissions (start here)'!BQ450*453.59/3600*Dispersion!$AI$8,0)</f>
        <v>0</v>
      </c>
      <c r="EF450" s="74">
        <f>IF(AND(ISNUMBER('Emissions (start here)'!BQ450),ISNUMBER(Dispersion!$AI$9)),'Emissions (start here)'!BQ450*453.59/3600*Dispersion!$AI$9,0)</f>
        <v>0</v>
      </c>
      <c r="EG450" s="74">
        <f>IF(AND(ISNUMBER('Emissions (start here)'!BR450),ISNUMBER(Dispersion!$AI$10)),'Emissions (start here)'!BR450*2000*453.59/8760/3600*Dispersion!$AI$10,0)</f>
        <v>0</v>
      </c>
      <c r="EH450" s="74">
        <f>IF(AND(ISNUMBER('Emissions (start here)'!BR450),ISNUMBER(Dispersion!$AI$11)),'Emissions (start here)'!BR450*2000*453.59/8760/3600*Dispersion!$AI$11,0)</f>
        <v>0</v>
      </c>
      <c r="EI450" s="74">
        <f>IF(AND(ISNUMBER('Emissions (start here)'!BS450),ISNUMBER(Dispersion!$AJ$8)),'Emissions (start here)'!BS450*453.59/3600*Dispersion!$AJ$8,0)</f>
        <v>0</v>
      </c>
      <c r="EJ450" s="74">
        <f>IF(AND(ISNUMBER('Emissions (start here)'!BS450),ISNUMBER(Dispersion!$AJ$9)),'Emissions (start here)'!BS450*453.59/3600*Dispersion!$AJ$9,0)</f>
        <v>0</v>
      </c>
      <c r="EK450" s="74">
        <f>IF(AND(ISNUMBER('Emissions (start here)'!BT450),ISNUMBER(Dispersion!$AJ$10)),'Emissions (start here)'!BT450*2000*453.59/8760/3600*Dispersion!$AJ$10,0)</f>
        <v>0</v>
      </c>
      <c r="EL450" s="74">
        <f>IF(AND(ISNUMBER('Emissions (start here)'!BT450),ISNUMBER(Dispersion!$AJ$11)),'Emissions (start here)'!BT450*2000*453.59/8760/3600*Dispersion!$AJ$11,0)</f>
        <v>0</v>
      </c>
      <c r="EM450" s="74">
        <f>IF(AND(ISNUMBER('Emissions (start here)'!BU450),ISNUMBER(Dispersion!$AK$8)),'Emissions (start here)'!BU450*453.59/3600*Dispersion!$AK$8,0)</f>
        <v>0</v>
      </c>
      <c r="EN450" s="74">
        <f>IF(AND(ISNUMBER('Emissions (start here)'!BU450),ISNUMBER(Dispersion!$AK$9)),'Emissions (start here)'!BU450*453.59/3600*Dispersion!$AK$9,0)</f>
        <v>0</v>
      </c>
      <c r="EO450" s="74">
        <f>IF(AND(ISNUMBER('Emissions (start here)'!BV450),ISNUMBER(Dispersion!$AK$10)),'Emissions (start here)'!BV450*2000*453.59/8760/3600*Dispersion!$AK$10,0)</f>
        <v>0</v>
      </c>
      <c r="EP450" s="74">
        <f>IF(AND(ISNUMBER('Emissions (start here)'!BV450),ISNUMBER(Dispersion!$AK$11)),'Emissions (start here)'!BV450*2000*453.59/8760/3600*Dispersion!$AK$11,0)</f>
        <v>0</v>
      </c>
      <c r="EQ450" s="74">
        <f>IF(AND(ISNUMBER('Emissions (start here)'!BW450),ISNUMBER(Dispersion!$AL$8)),'Emissions (start here)'!BW450*453.59/3600*Dispersion!$AL$8,0)</f>
        <v>0</v>
      </c>
      <c r="ER450" s="74">
        <f>IF(AND(ISNUMBER('Emissions (start here)'!BW450),ISNUMBER(Dispersion!$AL$9)),'Emissions (start here)'!BW450*453.59/3600*Dispersion!$AL$9,0)</f>
        <v>0</v>
      </c>
      <c r="ES450" s="74">
        <f>IF(AND(ISNUMBER('Emissions (start here)'!BX450),ISNUMBER(Dispersion!$AL$10)),'Emissions (start here)'!BX450*2000*453.59/8760/3600*Dispersion!$AL$10,0)</f>
        <v>0</v>
      </c>
      <c r="ET450" s="74">
        <f>IF(AND(ISNUMBER('Emissions (start here)'!BX450),ISNUMBER(Dispersion!$AL$11)),'Emissions (start here)'!BX450*2000*453.59/8760/3600*Dispersion!$AL$11,0)</f>
        <v>0</v>
      </c>
      <c r="EU450" s="74">
        <f>IF(AND(ISNUMBER('Emissions (start here)'!BY450),ISNUMBER(Dispersion!$AM$8)),'Emissions (start here)'!BY450*453.59/3600*Dispersion!$AM$8,0)</f>
        <v>0</v>
      </c>
      <c r="EV450" s="74">
        <f>IF(AND(ISNUMBER('Emissions (start here)'!BY450),ISNUMBER(Dispersion!$AM$9)),'Emissions (start here)'!BY450*453.59/3600*Dispersion!$AM$9,0)</f>
        <v>0</v>
      </c>
      <c r="EW450" s="74">
        <f>IF(AND(ISNUMBER('Emissions (start here)'!BZ450),ISNUMBER(Dispersion!$AM$10)),'Emissions (start here)'!BZ450*2000*453.59/8760/3600*Dispersion!$AM$10,0)</f>
        <v>0</v>
      </c>
      <c r="EX450" s="74">
        <f>IF(AND(ISNUMBER('Emissions (start here)'!BZ450),ISNUMBER(Dispersion!$AM$11)),'Emissions (start here)'!BZ450*2000*453.59/8760/3600*Dispersion!$AM$11,0)</f>
        <v>0</v>
      </c>
      <c r="EY450" s="74">
        <f>IF(AND(ISNUMBER('Emissions (start here)'!CA450),ISNUMBER(Dispersion!$AN$8)),'Emissions (start here)'!CA450*453.59/3600*Dispersion!$AN$8,0)</f>
        <v>0</v>
      </c>
      <c r="EZ450" s="74">
        <f>IF(AND(ISNUMBER('Emissions (start here)'!CA450),ISNUMBER(Dispersion!$AN$9)),'Emissions (start here)'!CA450*453.59/3600*Dispersion!$AN$9,0)</f>
        <v>0</v>
      </c>
      <c r="FA450" s="74">
        <f>IF(AND(ISNUMBER('Emissions (start here)'!CB450),ISNUMBER(Dispersion!$AN$10)),'Emissions (start here)'!CB450*2000*453.59/8760/3600*Dispersion!$AN$10,0)</f>
        <v>0</v>
      </c>
      <c r="FB450" s="74">
        <f>IF(AND(ISNUMBER('Emissions (start here)'!CB450),ISNUMBER(Dispersion!$AN$11)),'Emissions (start here)'!CB450*2000*453.59/8760/3600*Dispersion!$AN$11,0)</f>
        <v>0</v>
      </c>
      <c r="FC450" s="74">
        <f>IF(AND(ISNUMBER('Emissions (start here)'!CC450),ISNUMBER(Dispersion!$AO$8)),'Emissions (start here)'!CC450*453.59/3600*Dispersion!$AO$8,0)</f>
        <v>0</v>
      </c>
      <c r="FD450" s="74">
        <f>IF(AND(ISNUMBER('Emissions (start here)'!CC450),ISNUMBER(Dispersion!$AO$9)),'Emissions (start here)'!CC450*453.59/3600*Dispersion!$AO$9,0)</f>
        <v>0</v>
      </c>
      <c r="FE450" s="74">
        <f>IF(AND(ISNUMBER('Emissions (start here)'!CD450),ISNUMBER(Dispersion!$AO$10)),'Emissions (start here)'!CD450*2000*453.59/8760/3600*Dispersion!$AO$10,0)</f>
        <v>0</v>
      </c>
      <c r="FF450" s="74">
        <f>IF(AND(ISNUMBER('Emissions (start here)'!CD450),ISNUMBER(Dispersion!$AO$11)),'Emissions (start here)'!CD450*2000*453.59/8760/3600*Dispersion!$AO$11,0)</f>
        <v>0</v>
      </c>
      <c r="FG450" s="74">
        <f>IF(AND(ISNUMBER('Emissions (start here)'!CE450),ISNUMBER(Dispersion!$AP$8)),'Emissions (start here)'!CE450*453.59/3600*Dispersion!$AP$8,0)</f>
        <v>0</v>
      </c>
      <c r="FH450" s="74">
        <f>IF(AND(ISNUMBER('Emissions (start here)'!CE450),ISNUMBER(Dispersion!$AP$9)),'Emissions (start here)'!CE450*453.59/3600*Dispersion!$AP$9,0)</f>
        <v>0</v>
      </c>
      <c r="FI450" s="74">
        <f>IF(AND(ISNUMBER('Emissions (start here)'!CF450),ISNUMBER(Dispersion!$AP$10)),'Emissions (start here)'!CF450*2000*453.59/8760/3600*Dispersion!$AP$10,0)</f>
        <v>0</v>
      </c>
      <c r="FJ450" s="74">
        <f>IF(AND(ISNUMBER('Emissions (start here)'!CF450),ISNUMBER(Dispersion!$AP$11)),'Emissions (start here)'!CF450*2000*453.59/8760/3600*Dispersion!$AP$11,0)</f>
        <v>0</v>
      </c>
      <c r="FK450" s="74">
        <f>IF(AND(ISNUMBER('Emissions (start here)'!CG450),ISNUMBER(Dispersion!$AQ$8)),'Emissions (start here)'!CG450*453.59/3600*Dispersion!$AQ$8,0)</f>
        <v>0</v>
      </c>
      <c r="FL450" s="74">
        <f>IF(AND(ISNUMBER('Emissions (start here)'!CG450),ISNUMBER(Dispersion!$AQ$9)),'Emissions (start here)'!CG450*453.59/3600*Dispersion!$AQ$9,0)</f>
        <v>0</v>
      </c>
      <c r="FM450" s="74">
        <f>IF(AND(ISNUMBER('Emissions (start here)'!CH450),ISNUMBER(Dispersion!$AQ$10)),'Emissions (start here)'!CH450*2000*453.59/8760/3600*Dispersion!$AQ$10,0)</f>
        <v>0</v>
      </c>
      <c r="FN450" s="74">
        <f>IF(AND(ISNUMBER('Emissions (start here)'!CH450),ISNUMBER(Dispersion!$AQ$11)),'Emissions (start here)'!CH450*2000*453.59/8760/3600*Dispersion!$AQ$11,0)</f>
        <v>0</v>
      </c>
      <c r="FO450" s="74">
        <f>IF(AND(ISNUMBER('Emissions (start here)'!CI450),ISNUMBER(Dispersion!$AR$8)),'Emissions (start here)'!CI450*453.59/3600*Dispersion!$AR$8,0)</f>
        <v>0</v>
      </c>
      <c r="FP450" s="74">
        <f>IF(AND(ISNUMBER('Emissions (start here)'!CI450),ISNUMBER(Dispersion!$AR$9)),'Emissions (start here)'!CI450*453.59/3600*Dispersion!$AR$9,0)</f>
        <v>0</v>
      </c>
      <c r="FQ450" s="74">
        <f>IF(AND(ISNUMBER('Emissions (start here)'!CJ450),ISNUMBER(Dispersion!$AR$10)),'Emissions (start here)'!CJ450*2000*453.59/8760/3600*Dispersion!$AR$10,0)</f>
        <v>0</v>
      </c>
      <c r="FR450" s="74">
        <f>IF(AND(ISNUMBER('Emissions (start here)'!CJ450),ISNUMBER(Dispersion!$AR$11)),'Emissions (start here)'!CJ450*2000*453.59/8760/3600*Dispersion!$AR$11,0)</f>
        <v>0</v>
      </c>
      <c r="FS450" s="74">
        <f>IF(AND(ISNUMBER('Emissions (start here)'!CK450),ISNUMBER(Dispersion!$AS$8)),'Emissions (start here)'!CK450*453.59/3600*Dispersion!$AS$8,0)</f>
        <v>0</v>
      </c>
      <c r="FT450" s="74">
        <f>IF(AND(ISNUMBER('Emissions (start here)'!CK450),ISNUMBER(Dispersion!$AS$9)),'Emissions (start here)'!CK450*453.59/3600*Dispersion!$AS$9,0)</f>
        <v>0</v>
      </c>
      <c r="FU450" s="74">
        <f>IF(AND(ISNUMBER('Emissions (start here)'!CL450),ISNUMBER(Dispersion!$AS$10)),'Emissions (start here)'!CL450*2000*453.59/8760/3600*Dispersion!$AS$10,0)</f>
        <v>0</v>
      </c>
      <c r="FV450" s="74">
        <f>IF(AND(ISNUMBER('Emissions (start here)'!CL450),ISNUMBER(Dispersion!$AS$11)),'Emissions (start here)'!CL450*2000*453.59/8760/3600*Dispersion!$AS$11,0)</f>
        <v>0</v>
      </c>
      <c r="FW450" s="74">
        <f>IF(AND(ISNUMBER('Emissions (start here)'!CM450),ISNUMBER(Dispersion!$AT$8)),'Emissions (start here)'!CM450*453.59/3600*Dispersion!$AT$8,0)</f>
        <v>0</v>
      </c>
      <c r="FX450" s="74">
        <f>IF(AND(ISNUMBER('Emissions (start here)'!CM450),ISNUMBER(Dispersion!$AT$9)),'Emissions (start here)'!CM450*453.59/3600*Dispersion!$AT$9,0)</f>
        <v>0</v>
      </c>
      <c r="FY450" s="74">
        <f>IF(AND(ISNUMBER('Emissions (start here)'!CN450),ISNUMBER(Dispersion!$AT$10)),'Emissions (start here)'!CN450*2000*453.59/8760/3600*Dispersion!$AT$10,0)</f>
        <v>0</v>
      </c>
      <c r="FZ450" s="74">
        <f>IF(AND(ISNUMBER('Emissions (start here)'!CN450),ISNUMBER(Dispersion!$AT$11)),'Emissions (start here)'!CN450*2000*453.59/8760/3600*Dispersion!$AT$11,0)</f>
        <v>0</v>
      </c>
      <c r="GA450" s="74">
        <f>IF(AND(ISNUMBER('Emissions (start here)'!CO450),ISNUMBER(Dispersion!$AU$8)),'Emissions (start here)'!CO450*453.59/3600*Dispersion!$AU$8,0)</f>
        <v>0</v>
      </c>
      <c r="GB450" s="74">
        <f>IF(AND(ISNUMBER('Emissions (start here)'!CO450),ISNUMBER(Dispersion!$AU$9)),'Emissions (start here)'!CO450*453.59/3600*Dispersion!$AU$9,0)</f>
        <v>0</v>
      </c>
      <c r="GC450" s="74">
        <f>IF(AND(ISNUMBER('Emissions (start here)'!CP450),ISNUMBER(Dispersion!$AU$10)),'Emissions (start here)'!CP450*2000*453.59/8760/3600*Dispersion!$AU$10,0)</f>
        <v>0</v>
      </c>
      <c r="GD450" s="74">
        <f>IF(AND(ISNUMBER('Emissions (start here)'!CP450),ISNUMBER(Dispersion!$AU$11)),'Emissions (start here)'!CP450*2000*453.59/8760/3600*Dispersion!$AU$11,0)</f>
        <v>0</v>
      </c>
      <c r="GE450" s="74">
        <f>IF(AND(ISNUMBER('Emissions (start here)'!CQ450),ISNUMBER(Dispersion!$AV$8)),'Emissions (start here)'!CQ450*453.59/3600*Dispersion!$AV$8,0)</f>
        <v>0</v>
      </c>
      <c r="GF450" s="74">
        <f>IF(AND(ISNUMBER('Emissions (start here)'!CQ450),ISNUMBER(Dispersion!$AV$9)),'Emissions (start here)'!CQ450*453.59/3600*Dispersion!$AV$9,0)</f>
        <v>0</v>
      </c>
      <c r="GG450" s="74">
        <f>IF(AND(ISNUMBER('Emissions (start here)'!CR450),ISNUMBER(Dispersion!$AV$10)),'Emissions (start here)'!CR450*2000*453.59/8760/3600*Dispersion!$AV$10,0)</f>
        <v>0</v>
      </c>
      <c r="GH450" s="74">
        <f>IF(AND(ISNUMBER('Emissions (start here)'!CR450),ISNUMBER(Dispersion!$AV$11)),'Emissions (start here)'!CR450*2000*453.59/8760/3600*Dispersion!$AV$11,0)</f>
        <v>0</v>
      </c>
      <c r="GI450" s="74">
        <f>IF(AND(ISNUMBER('Emissions (start here)'!CS450),ISNUMBER(Dispersion!$AW$8)),'Emissions (start here)'!CS450*453.59/3600*Dispersion!$AW$8,0)</f>
        <v>0</v>
      </c>
      <c r="GJ450" s="74">
        <f>IF(AND(ISNUMBER('Emissions (start here)'!CS450),ISNUMBER(Dispersion!$AW$9)),'Emissions (start here)'!CS450*453.59/3600*Dispersion!$AW$9,0)</f>
        <v>0</v>
      </c>
      <c r="GK450" s="74">
        <f>IF(AND(ISNUMBER('Emissions (start here)'!CT450),ISNUMBER(Dispersion!$AW$10)),'Emissions (start here)'!CT450*2000*453.59/8760/3600*Dispersion!$AW$10,0)</f>
        <v>0</v>
      </c>
      <c r="GL450" s="74">
        <f>IF(AND(ISNUMBER('Emissions (start here)'!CT450),ISNUMBER(Dispersion!$AW$11)),'Emissions (start here)'!CT450*2000*453.59/8760/3600*Dispersion!$AW$11,0)</f>
        <v>0</v>
      </c>
      <c r="GM450" s="74">
        <f>IF(AND(ISNUMBER('Emissions (start here)'!CU450),ISNUMBER(Dispersion!$AX$8)),'Emissions (start here)'!CU450*453.59/3600*Dispersion!$AX$8,0)</f>
        <v>0</v>
      </c>
      <c r="GN450" s="74">
        <f>IF(AND(ISNUMBER('Emissions (start here)'!CU450),ISNUMBER(Dispersion!$AX$9)),'Emissions (start here)'!CU450*453.59/3600*Dispersion!$AX$9,0)</f>
        <v>0</v>
      </c>
      <c r="GO450" s="74">
        <f>IF(AND(ISNUMBER('Emissions (start here)'!CV450),ISNUMBER(Dispersion!$AX$10)),'Emissions (start here)'!CV450*2000*453.59/8760/3600*Dispersion!$AX$10,0)</f>
        <v>0</v>
      </c>
      <c r="GP450" s="74">
        <f>IF(AND(ISNUMBER('Emissions (start here)'!CV450),ISNUMBER(Dispersion!$AX$11)),'Emissions (start here)'!CV450*2000*453.59/8760/3600*Dispersion!$AX$11,0)</f>
        <v>0</v>
      </c>
      <c r="GQ450" s="74">
        <f>IF(AND(ISNUMBER('Emissions (start here)'!CW450),ISNUMBER(Dispersion!$AY$8)),'Emissions (start here)'!CW450*453.59/3600*Dispersion!$AY$8,0)</f>
        <v>0</v>
      </c>
      <c r="GR450" s="74">
        <f>IF(AND(ISNUMBER('Emissions (start here)'!CW450),ISNUMBER(Dispersion!$AY$9)),'Emissions (start here)'!CW450*453.59/3600*Dispersion!$AY$9,0)</f>
        <v>0</v>
      </c>
      <c r="GS450" s="74">
        <f>IF(AND(ISNUMBER('Emissions (start here)'!CX450),ISNUMBER(Dispersion!$AY$10)),'Emissions (start here)'!CX450*2000*453.59/8760/3600*Dispersion!$AY$10,0)</f>
        <v>0</v>
      </c>
      <c r="GT450" s="74">
        <f>IF(AND(ISNUMBER('Emissions (start here)'!CX450),ISNUMBER(Dispersion!$AY$11)),'Emissions (start here)'!CX450*2000*453.59/8760/3600*Dispersion!$AY$11,0)</f>
        <v>0</v>
      </c>
      <c r="GU450" s="74">
        <f>IF(AND(ISNUMBER('Emissions (start here)'!CY450),ISNUMBER(Dispersion!$AZ$8)),'Emissions (start here)'!CY450*453.59/3600*Dispersion!$AZ$8,0)</f>
        <v>0</v>
      </c>
      <c r="GV450" s="74">
        <f>IF(AND(ISNUMBER('Emissions (start here)'!CY450),ISNUMBER(Dispersion!$AZ$9)),'Emissions (start here)'!CY450*453.59/3600*Dispersion!$AZ$9,0)</f>
        <v>0</v>
      </c>
      <c r="GW450" s="74">
        <f>IF(AND(ISNUMBER('Emissions (start here)'!CZ450),ISNUMBER(Dispersion!$AZ$10)),'Emissions (start here)'!CZ450*2000*453.59/8760/3600*Dispersion!$AZ$10,0)</f>
        <v>0</v>
      </c>
      <c r="GX450" s="74">
        <f>IF(AND(ISNUMBER('Emissions (start here)'!CZ450),ISNUMBER(Dispersion!$AZ$11)),'Emissions (start here)'!CZ450*2000*453.59/8760/3600*Dispersion!$AZ$11,0)</f>
        <v>0</v>
      </c>
    </row>
    <row r="451" spans="1:206" x14ac:dyDescent="0.2">
      <c r="A451" s="51" t="str">
        <f>'Tox Values'!C451</f>
        <v>7440-61-1</v>
      </c>
      <c r="B451" s="94" t="str">
        <f>'Tox Values'!D451</f>
        <v>Uranium, Insoluble Compounds</v>
      </c>
      <c r="C451" s="96">
        <f t="shared" si="25"/>
        <v>0</v>
      </c>
      <c r="D451" s="74">
        <f t="shared" si="26"/>
        <v>0</v>
      </c>
      <c r="E451" s="74">
        <f t="shared" si="27"/>
        <v>0</v>
      </c>
      <c r="F451" s="99">
        <f t="shared" si="28"/>
        <v>0</v>
      </c>
      <c r="G451" s="97">
        <f>IF(AND(ISNUMBER('Emissions (start here)'!E451),ISNUMBER(Dispersion!$C$8)),'Emissions (start here)'!E451*453.59/3600*Dispersion!$C$8,0)</f>
        <v>0</v>
      </c>
      <c r="H451" s="74">
        <f>IF(AND(ISNUMBER('Emissions (start here)'!E451),ISNUMBER(Dispersion!$C$9)),'Emissions (start here)'!E451*453.59/3600*Dispersion!$C$9,0)</f>
        <v>0</v>
      </c>
      <c r="I451" s="74">
        <f>IF(AND(ISNUMBER('Emissions (start here)'!F451),ISNUMBER(Dispersion!$C$10)),'Emissions (start here)'!F451*2000*453.59/8760/3600*Dispersion!$C$10,0)</f>
        <v>0</v>
      </c>
      <c r="J451" s="74">
        <f>IF(AND(ISNUMBER('Emissions (start here)'!F451),ISNUMBER(Dispersion!$C$11)),'Emissions (start here)'!F451*2000*453.59/8760/3600*Dispersion!$C$11,0)</f>
        <v>0</v>
      </c>
      <c r="K451" s="74">
        <f>IF(AND(ISNUMBER('Emissions (start here)'!G451),ISNUMBER(Dispersion!$D$8)),'Emissions (start here)'!G451*453.59/3600*Dispersion!$D$8,0)</f>
        <v>0</v>
      </c>
      <c r="L451" s="74">
        <f>IF(AND(ISNUMBER('Emissions (start here)'!G451),ISNUMBER(Dispersion!$D$9)),'Emissions (start here)'!G451*453.59/3600*Dispersion!$D$9,0)</f>
        <v>0</v>
      </c>
      <c r="M451" s="74">
        <f>IF(AND(ISNUMBER('Emissions (start here)'!H451),ISNUMBER(Dispersion!$D$10)),'Emissions (start here)'!H451*2000*453.59/8760/3600*Dispersion!$D$10,0)</f>
        <v>0</v>
      </c>
      <c r="N451" s="74">
        <f>IF(AND(ISNUMBER('Emissions (start here)'!H451),ISNUMBER(Dispersion!$D$11)),'Emissions (start here)'!H451*2000*453.59/8760/3600*Dispersion!$D$11,0)</f>
        <v>0</v>
      </c>
      <c r="O451" s="74">
        <f>IF(AND(ISNUMBER('Emissions (start here)'!I451),ISNUMBER(Dispersion!$E$8)),'Emissions (start here)'!I451*453.59/3600*Dispersion!$E$8,0)</f>
        <v>0</v>
      </c>
      <c r="P451" s="74">
        <f>IF(AND(ISNUMBER('Emissions (start here)'!I451),ISNUMBER(Dispersion!$E$9)),'Emissions (start here)'!I451*453.59/3600*Dispersion!$E$9,0)</f>
        <v>0</v>
      </c>
      <c r="Q451" s="74">
        <f>IF(AND(ISNUMBER('Emissions (start here)'!J451),ISNUMBER(Dispersion!$E$10)),'Emissions (start here)'!J451*2000*453.59/8760/3600*Dispersion!$E$10,0)</f>
        <v>0</v>
      </c>
      <c r="R451" s="74">
        <f>IF(AND(ISNUMBER('Emissions (start here)'!J451),ISNUMBER(Dispersion!$E$11)),'Emissions (start here)'!J451*2000*453.59/8760/3600*Dispersion!$E$11,0)</f>
        <v>0</v>
      </c>
      <c r="S451" s="74">
        <f>IF(AND(ISNUMBER('Emissions (start here)'!K451),ISNUMBER(Dispersion!$F$8)),'Emissions (start here)'!K451*453.59/3600*Dispersion!$F$8,0)</f>
        <v>0</v>
      </c>
      <c r="T451" s="74">
        <f>IF(AND(ISNUMBER('Emissions (start here)'!K451),ISNUMBER(Dispersion!$F$9)),'Emissions (start here)'!K451*453.59/3600*Dispersion!$F$9,0)</f>
        <v>0</v>
      </c>
      <c r="U451" s="74">
        <f>IF(AND(ISNUMBER('Emissions (start here)'!L451),ISNUMBER(Dispersion!$F$10)),'Emissions (start here)'!L451*2000*453.59/8760/3600*Dispersion!$F$10,0)</f>
        <v>0</v>
      </c>
      <c r="V451" s="74">
        <f>IF(AND(ISNUMBER('Emissions (start here)'!L451),ISNUMBER(Dispersion!$F$11)),'Emissions (start here)'!L451*2000*453.59/8760/3600*Dispersion!$F$11,0)</f>
        <v>0</v>
      </c>
      <c r="W451" s="74">
        <f>IF(AND(ISNUMBER('Emissions (start here)'!M451),ISNUMBER(Dispersion!$G$8)),'Emissions (start here)'!M451*453.59/3600*Dispersion!$G$8,0)</f>
        <v>0</v>
      </c>
      <c r="X451" s="74">
        <f>IF(AND(ISNUMBER('Emissions (start here)'!M451),ISNUMBER(Dispersion!$G$9)),'Emissions (start here)'!M451*453.59/3600*Dispersion!$G$9,0)</f>
        <v>0</v>
      </c>
      <c r="Y451" s="74">
        <f>IF(AND(ISNUMBER('Emissions (start here)'!N451),ISNUMBER(Dispersion!$G$10)),'Emissions (start here)'!N451*2000*453.59/8760/3600*Dispersion!$G$10,0)</f>
        <v>0</v>
      </c>
      <c r="Z451" s="74">
        <f>IF(AND(ISNUMBER('Emissions (start here)'!N451),ISNUMBER(Dispersion!$G$11)),'Emissions (start here)'!N451*2000*453.59/8760/3600*Dispersion!$G$11,0)</f>
        <v>0</v>
      </c>
      <c r="AA451" s="74">
        <f>IF(AND(ISNUMBER('Emissions (start here)'!O451),ISNUMBER(Dispersion!$H$8)),'Emissions (start here)'!O451*453.59/3600*Dispersion!$H$8,0)</f>
        <v>0</v>
      </c>
      <c r="AB451" s="74">
        <f>IF(AND(ISNUMBER('Emissions (start here)'!O451),ISNUMBER(Dispersion!$H$9)),'Emissions (start here)'!O451*453.59/3600*Dispersion!$H$9,0)</f>
        <v>0</v>
      </c>
      <c r="AC451" s="74">
        <f>IF(AND(ISNUMBER('Emissions (start here)'!P451),ISNUMBER(Dispersion!$H$10)),'Emissions (start here)'!P451*2000*453.59/8760/3600*Dispersion!$H$10,0)</f>
        <v>0</v>
      </c>
      <c r="AD451" s="74">
        <f>IF(AND(ISNUMBER('Emissions (start here)'!P451),ISNUMBER(Dispersion!$H$11)),'Emissions (start here)'!P451*2000*453.59/8760/3600*Dispersion!$H$11,0)</f>
        <v>0</v>
      </c>
      <c r="AE451" s="74">
        <f>IF(AND(ISNUMBER('Emissions (start here)'!Q451),ISNUMBER(Dispersion!$I$8)),'Emissions (start here)'!Q451*453.59/3600*Dispersion!$I$8,0)</f>
        <v>0</v>
      </c>
      <c r="AF451" s="74">
        <f>IF(AND(ISNUMBER('Emissions (start here)'!Q451),ISNUMBER(Dispersion!$I$9)),'Emissions (start here)'!Q451*453.59/3600*Dispersion!$I$9,0)</f>
        <v>0</v>
      </c>
      <c r="AG451" s="74">
        <f>IF(AND(ISNUMBER('Emissions (start here)'!R451),ISNUMBER(Dispersion!$I$10)),'Emissions (start here)'!R451*2000*453.59/8760/3600*Dispersion!$I$10,0)</f>
        <v>0</v>
      </c>
      <c r="AH451" s="74">
        <f>IF(AND(ISNUMBER('Emissions (start here)'!R451),ISNUMBER(Dispersion!$I$11)),'Emissions (start here)'!R451*2000*453.59/8760/3600*Dispersion!$I$11,0)</f>
        <v>0</v>
      </c>
      <c r="AI451" s="74">
        <f>IF(AND(ISNUMBER('Emissions (start here)'!S451),ISNUMBER(Dispersion!$J$8)),'Emissions (start here)'!S451*453.59/3600*Dispersion!$J$8,0)</f>
        <v>0</v>
      </c>
      <c r="AJ451" s="74">
        <f>IF(AND(ISNUMBER('Emissions (start here)'!S451),ISNUMBER(Dispersion!$J$9)),'Emissions (start here)'!S451*453.59/3600*Dispersion!$J$9,0)</f>
        <v>0</v>
      </c>
      <c r="AK451" s="74">
        <f>IF(AND(ISNUMBER('Emissions (start here)'!T451),ISNUMBER(Dispersion!$J$10)),'Emissions (start here)'!T451*2000*453.59/8760/3600*Dispersion!$J$10,0)</f>
        <v>0</v>
      </c>
      <c r="AL451" s="74">
        <f>IF(AND(ISNUMBER('Emissions (start here)'!T451),ISNUMBER(Dispersion!$J$11)),'Emissions (start here)'!T451*2000*453.59/8760/3600*Dispersion!$J$11,0)</f>
        <v>0</v>
      </c>
      <c r="AM451" s="74">
        <f>IF(AND(ISNUMBER('Emissions (start here)'!U451),ISNUMBER(Dispersion!$K$8)),'Emissions (start here)'!U451*453.59/3600*Dispersion!$K$8,0)</f>
        <v>0</v>
      </c>
      <c r="AN451" s="74">
        <f>IF(AND(ISNUMBER('Emissions (start here)'!U451),ISNUMBER(Dispersion!$K$9)),'Emissions (start here)'!U451*453.59/3600*Dispersion!$K$9,0)</f>
        <v>0</v>
      </c>
      <c r="AO451" s="74">
        <f>IF(AND(ISNUMBER('Emissions (start here)'!V451),ISNUMBER(Dispersion!$K$10)),'Emissions (start here)'!V451*2000*453.59/8760/3600*Dispersion!$K$10,0)</f>
        <v>0</v>
      </c>
      <c r="AP451" s="74">
        <f>IF(AND(ISNUMBER('Emissions (start here)'!V451),ISNUMBER(Dispersion!$K$11)),'Emissions (start here)'!V451*2000*453.59/8760/3600*Dispersion!$K$11,0)</f>
        <v>0</v>
      </c>
      <c r="AQ451" s="74">
        <f>IF(AND(ISNUMBER('Emissions (start here)'!W451),ISNUMBER(Dispersion!$L$8)),'Emissions (start here)'!W451*453.59/3600*Dispersion!$L$8,0)</f>
        <v>0</v>
      </c>
      <c r="AR451" s="74">
        <f>IF(AND(ISNUMBER('Emissions (start here)'!W451),ISNUMBER(Dispersion!$L$9)),'Emissions (start here)'!W451*453.59/3600*Dispersion!$L$9,0)</f>
        <v>0</v>
      </c>
      <c r="AS451" s="74">
        <f>IF(AND(ISNUMBER('Emissions (start here)'!X451),ISNUMBER(Dispersion!$L$10)),'Emissions (start here)'!X451*2000*453.59/8760/3600*Dispersion!$L$10,0)</f>
        <v>0</v>
      </c>
      <c r="AT451" s="74">
        <f>IF(AND(ISNUMBER('Emissions (start here)'!X451),ISNUMBER(Dispersion!$L$11)),'Emissions (start here)'!X451*2000*453.59/8760/3600*Dispersion!$L$11,0)</f>
        <v>0</v>
      </c>
      <c r="AU451" s="74">
        <f>IF(AND(ISNUMBER('Emissions (start here)'!Y451),ISNUMBER(Dispersion!$M$8)),'Emissions (start here)'!Y451*453.59/3600*Dispersion!$M$8,0)</f>
        <v>0</v>
      </c>
      <c r="AV451" s="74">
        <f>IF(AND(ISNUMBER('Emissions (start here)'!Y451),ISNUMBER(Dispersion!$M$9)),'Emissions (start here)'!Y451*453.59/3600*Dispersion!$M$9,0)</f>
        <v>0</v>
      </c>
      <c r="AW451" s="74">
        <f>IF(AND(ISNUMBER('Emissions (start here)'!Z451),ISNUMBER(Dispersion!$M$10)),'Emissions (start here)'!Z451*2000*453.59/8760/3600*Dispersion!$M$10,0)</f>
        <v>0</v>
      </c>
      <c r="AX451" s="74">
        <f>IF(AND(ISNUMBER('Emissions (start here)'!Z451),ISNUMBER(Dispersion!$M$11)),'Emissions (start here)'!Z451*2000*453.59/8760/3600*Dispersion!$M$11,0)</f>
        <v>0</v>
      </c>
      <c r="AY451" s="74">
        <f>IF(AND(ISNUMBER('Emissions (start here)'!AA451),ISNUMBER(Dispersion!$N$8)),'Emissions (start here)'!AA451*453.59/3600*Dispersion!$N$8,0)</f>
        <v>0</v>
      </c>
      <c r="AZ451" s="74">
        <f>IF(AND(ISNUMBER('Emissions (start here)'!AA451),ISNUMBER(Dispersion!$N$9)),'Emissions (start here)'!AA451*453.59/3600*Dispersion!$N$9,0)</f>
        <v>0</v>
      </c>
      <c r="BA451" s="74">
        <f>IF(AND(ISNUMBER('Emissions (start here)'!AB451),ISNUMBER(Dispersion!$N$10)),'Emissions (start here)'!AB451*2000*453.59/8760/3600*Dispersion!$N$10,0)</f>
        <v>0</v>
      </c>
      <c r="BB451" s="74">
        <f>IF(AND(ISNUMBER('Emissions (start here)'!AB451),ISNUMBER(Dispersion!$N$11)),'Emissions (start here)'!AB451*2000*453.59/8760/3600*Dispersion!$N$11,0)</f>
        <v>0</v>
      </c>
      <c r="BC451" s="74">
        <f>IF(AND(ISNUMBER('Emissions (start here)'!AC451),ISNUMBER(Dispersion!$O$8)),'Emissions (start here)'!AC451*453.59/3600*Dispersion!$O$8,0)</f>
        <v>0</v>
      </c>
      <c r="BD451" s="74">
        <f>IF(AND(ISNUMBER('Emissions (start here)'!AC451),ISNUMBER(Dispersion!$O$9)),'Emissions (start here)'!AC451*453.59/3600*Dispersion!$O$9,0)</f>
        <v>0</v>
      </c>
      <c r="BE451" s="74">
        <f>IF(AND(ISNUMBER('Emissions (start here)'!AD451),ISNUMBER(Dispersion!$O$10)),'Emissions (start here)'!AD451*2000*453.59/8760/3600*Dispersion!$O$10,0)</f>
        <v>0</v>
      </c>
      <c r="BF451" s="74">
        <f>IF(AND(ISNUMBER('Emissions (start here)'!AD451),ISNUMBER(Dispersion!$O$11)),'Emissions (start here)'!AD451*2000*453.59/8760/3600*Dispersion!$O$11,0)</f>
        <v>0</v>
      </c>
      <c r="BG451" s="74">
        <f>IF(AND(ISNUMBER('Emissions (start here)'!AE451),ISNUMBER(Dispersion!$P$8)),'Emissions (start here)'!AE451*453.59/3600*Dispersion!$P$8,0)</f>
        <v>0</v>
      </c>
      <c r="BH451" s="74">
        <f>IF(AND(ISNUMBER('Emissions (start here)'!AE451),ISNUMBER(Dispersion!$P$9)),'Emissions (start here)'!AE451*453.59/3600*Dispersion!$P$9,0)</f>
        <v>0</v>
      </c>
      <c r="BI451" s="74">
        <f>IF(AND(ISNUMBER('Emissions (start here)'!AF451),ISNUMBER(Dispersion!$P$10)),'Emissions (start here)'!AF451*2000*453.59/8760/3600*Dispersion!$P$10,0)</f>
        <v>0</v>
      </c>
      <c r="BJ451" s="74">
        <f>IF(AND(ISNUMBER('Emissions (start here)'!AF451),ISNUMBER(Dispersion!$P$11)),'Emissions (start here)'!AF451*2000*453.59/8760/3600*Dispersion!$P$11,0)</f>
        <v>0</v>
      </c>
      <c r="BK451" s="74">
        <f>IF(AND(ISNUMBER('Emissions (start here)'!AG451),ISNUMBER(Dispersion!$Q$8)),'Emissions (start here)'!AG451*453.59/3600*Dispersion!$Q$8,0)</f>
        <v>0</v>
      </c>
      <c r="BL451" s="74">
        <f>IF(AND(ISNUMBER('Emissions (start here)'!AG451),ISNUMBER(Dispersion!$Q$9)),'Emissions (start here)'!AG451*453.59/3600*Dispersion!$Q$9,0)</f>
        <v>0</v>
      </c>
      <c r="BM451" s="74">
        <f>IF(AND(ISNUMBER('Emissions (start here)'!AH451),ISNUMBER(Dispersion!$Q$10)),'Emissions (start here)'!AH451*2000*453.59/8760/3600*Dispersion!$Q$10,0)</f>
        <v>0</v>
      </c>
      <c r="BN451" s="74">
        <f>IF(AND(ISNUMBER('Emissions (start here)'!AH451),ISNUMBER(Dispersion!$Q$11)),'Emissions (start here)'!AH451*2000*453.59/8760/3600*Dispersion!$Q$11,0)</f>
        <v>0</v>
      </c>
      <c r="BO451" s="74">
        <f>IF(AND(ISNUMBER('Emissions (start here)'!AI451),ISNUMBER(Dispersion!$R$8)),'Emissions (start here)'!AI451*453.59/3600*Dispersion!$R$8,0)</f>
        <v>0</v>
      </c>
      <c r="BP451" s="74">
        <f>IF(AND(ISNUMBER('Emissions (start here)'!AI451),ISNUMBER(Dispersion!$R$9)),'Emissions (start here)'!AI451*453.59/3600*Dispersion!$R$9,0)</f>
        <v>0</v>
      </c>
      <c r="BQ451" s="74">
        <f>IF(AND(ISNUMBER('Emissions (start here)'!AJ451),ISNUMBER(Dispersion!$R$10)),'Emissions (start here)'!AJ451*2000*453.59/8760/3600*Dispersion!$R$10,0)</f>
        <v>0</v>
      </c>
      <c r="BR451" s="74">
        <f>IF(AND(ISNUMBER('Emissions (start here)'!AJ451),ISNUMBER(Dispersion!$R$11)),'Emissions (start here)'!AJ451*2000*453.59/8760/3600*Dispersion!$R$11,0)</f>
        <v>0</v>
      </c>
      <c r="BS451" s="74">
        <f>IF(AND(ISNUMBER('Emissions (start here)'!AK451),ISNUMBER(Dispersion!$S$8)),'Emissions (start here)'!AK451*453.59/3600*Dispersion!$S$8,0)</f>
        <v>0</v>
      </c>
      <c r="BT451" s="74">
        <f>IF(AND(ISNUMBER('Emissions (start here)'!AK451),ISNUMBER(Dispersion!$S$9)),'Emissions (start here)'!AK451*453.59/3600*Dispersion!$S$9,0)</f>
        <v>0</v>
      </c>
      <c r="BU451" s="74">
        <f>IF(AND(ISNUMBER('Emissions (start here)'!AL451),ISNUMBER(Dispersion!$S$10)),'Emissions (start here)'!AL451*2000*453.59/8760/3600*Dispersion!$S$10,0)</f>
        <v>0</v>
      </c>
      <c r="BV451" s="74">
        <f>IF(AND(ISNUMBER('Emissions (start here)'!AL451),ISNUMBER(Dispersion!$S$11)),'Emissions (start here)'!AL451*2000*453.59/8760/3600*Dispersion!$S$11,0)</f>
        <v>0</v>
      </c>
      <c r="BW451" s="74">
        <f>IF(AND(ISNUMBER('Emissions (start here)'!AM451),ISNUMBER(Dispersion!$T$8)),'Emissions (start here)'!AM451*453.59/3600*Dispersion!$T$8,0)</f>
        <v>0</v>
      </c>
      <c r="BX451" s="74">
        <f>IF(AND(ISNUMBER('Emissions (start here)'!AM451),ISNUMBER(Dispersion!$T$9)),'Emissions (start here)'!AM451*453.59/3600*Dispersion!$T$9,0)</f>
        <v>0</v>
      </c>
      <c r="BY451" s="74">
        <f>IF(AND(ISNUMBER('Emissions (start here)'!AN451),ISNUMBER(Dispersion!$T$10)),'Emissions (start here)'!AN451*2000*453.59/8760/3600*Dispersion!$T$10,0)</f>
        <v>0</v>
      </c>
      <c r="BZ451" s="74">
        <f>IF(AND(ISNUMBER('Emissions (start here)'!AN451),ISNUMBER(Dispersion!$T$11)),'Emissions (start here)'!AN451*2000*453.59/8760/3600*Dispersion!$T$11,0)</f>
        <v>0</v>
      </c>
      <c r="CA451" s="74">
        <f>IF(AND(ISNUMBER('Emissions (start here)'!AO451),ISNUMBER(Dispersion!$U$8)),'Emissions (start here)'!AO451*453.59/3600*Dispersion!$U$8,0)</f>
        <v>0</v>
      </c>
      <c r="CB451" s="74">
        <f>IF(AND(ISNUMBER('Emissions (start here)'!AO451),ISNUMBER(Dispersion!$U$9)),'Emissions (start here)'!AO451*453.59/3600*Dispersion!$U$9,0)</f>
        <v>0</v>
      </c>
      <c r="CC451" s="74">
        <f>IF(AND(ISNUMBER('Emissions (start here)'!AP451),ISNUMBER(Dispersion!$U$10)),'Emissions (start here)'!AP451*2000*453.59/8760/3600*Dispersion!$U$10,0)</f>
        <v>0</v>
      </c>
      <c r="CD451" s="74">
        <f>IF(AND(ISNUMBER('Emissions (start here)'!AP451),ISNUMBER(Dispersion!$U$11)),'Emissions (start here)'!AP451*2000*453.59/8760/3600*Dispersion!$U$11,0)</f>
        <v>0</v>
      </c>
      <c r="CE451" s="74">
        <f>IF(AND(ISNUMBER('Emissions (start here)'!AQ451),ISNUMBER(Dispersion!$V$8)),'Emissions (start here)'!AQ451*453.59/3600*Dispersion!$V$8,0)</f>
        <v>0</v>
      </c>
      <c r="CF451" s="74">
        <f>IF(AND(ISNUMBER('Emissions (start here)'!AQ451),ISNUMBER(Dispersion!$V$9)),'Emissions (start here)'!AQ451*453.59/3600*Dispersion!$V$9,0)</f>
        <v>0</v>
      </c>
      <c r="CG451" s="74">
        <f>IF(AND(ISNUMBER('Emissions (start here)'!AR451),ISNUMBER(Dispersion!$V$10)),'Emissions (start here)'!AR451*2000*453.59/8760/3600*Dispersion!$V$10,0)</f>
        <v>0</v>
      </c>
      <c r="CH451" s="74">
        <f>IF(AND(ISNUMBER('Emissions (start here)'!AR451),ISNUMBER(Dispersion!$V$11)),'Emissions (start here)'!AR451*2000*453.59/8760/3600*Dispersion!$V$11,0)</f>
        <v>0</v>
      </c>
      <c r="CI451" s="74">
        <f>IF(AND(ISNUMBER('Emissions (start here)'!AS451),ISNUMBER(Dispersion!$W$8)),'Emissions (start here)'!AS451*453.59/3600*Dispersion!$W$8,0)</f>
        <v>0</v>
      </c>
      <c r="CJ451" s="74">
        <f>IF(AND(ISNUMBER('Emissions (start here)'!AS451),ISNUMBER(Dispersion!$W$9)),'Emissions (start here)'!AS451*453.59/3600*Dispersion!$W$9,0)</f>
        <v>0</v>
      </c>
      <c r="CK451" s="74">
        <f>IF(AND(ISNUMBER('Emissions (start here)'!AT451),ISNUMBER(Dispersion!$W$10)),'Emissions (start here)'!AT451*2000*453.59/8760/3600*Dispersion!$W$10,0)</f>
        <v>0</v>
      </c>
      <c r="CL451" s="74">
        <f>IF(AND(ISNUMBER('Emissions (start here)'!AT451),ISNUMBER(Dispersion!$W$11)),'Emissions (start here)'!AT451*2000*453.59/8760/3600*Dispersion!$W$11,0)</f>
        <v>0</v>
      </c>
      <c r="CM451" s="74">
        <f>IF(AND(ISNUMBER('Emissions (start here)'!AU451),ISNUMBER(Dispersion!$X$8)),'Emissions (start here)'!AU451*453.59/3600*Dispersion!$X$8,0)</f>
        <v>0</v>
      </c>
      <c r="CN451" s="74">
        <f>IF(AND(ISNUMBER('Emissions (start here)'!AU451),ISNUMBER(Dispersion!$X$9)),'Emissions (start here)'!AU451*453.59/3600*Dispersion!$X$9,0)</f>
        <v>0</v>
      </c>
      <c r="CO451" s="74">
        <f>IF(AND(ISNUMBER('Emissions (start here)'!AV451),ISNUMBER(Dispersion!$X$10)),'Emissions (start here)'!AV451*2000*453.59/8760/3600*Dispersion!$X$10,0)</f>
        <v>0</v>
      </c>
      <c r="CP451" s="74">
        <f>IF(AND(ISNUMBER('Emissions (start here)'!AV451),ISNUMBER(Dispersion!$X$11)),'Emissions (start here)'!AV451*2000*453.59/8760/3600*Dispersion!$X$11,0)</f>
        <v>0</v>
      </c>
      <c r="CQ451" s="74">
        <f>IF(AND(ISNUMBER('Emissions (start here)'!AW451),ISNUMBER(Dispersion!$Y$8)),'Emissions (start here)'!AW451*453.59/3600*Dispersion!$Y$8,0)</f>
        <v>0</v>
      </c>
      <c r="CR451" s="74">
        <f>IF(AND(ISNUMBER('Emissions (start here)'!AW451),ISNUMBER(Dispersion!$Y$9)),'Emissions (start here)'!AW451*453.59/3600*Dispersion!$Y$9,0)</f>
        <v>0</v>
      </c>
      <c r="CS451" s="74">
        <f>IF(AND(ISNUMBER('Emissions (start here)'!AX451),ISNUMBER(Dispersion!$Y$10)),'Emissions (start here)'!AX451*2000*453.59/8760/3600*Dispersion!$Y$10,0)</f>
        <v>0</v>
      </c>
      <c r="CT451" s="74">
        <f>IF(AND(ISNUMBER('Emissions (start here)'!AX451),ISNUMBER(Dispersion!$Y$11)),'Emissions (start here)'!AX451*2000*453.59/8760/3600*Dispersion!$Y$11,0)</f>
        <v>0</v>
      </c>
      <c r="CU451" s="74">
        <f>IF(AND(ISNUMBER('Emissions (start here)'!AY451),ISNUMBER(Dispersion!$Z$8)),'Emissions (start here)'!AY451*453.59/3600*Dispersion!$Z$8,0)</f>
        <v>0</v>
      </c>
      <c r="CV451" s="74">
        <f>IF(AND(ISNUMBER('Emissions (start here)'!AY451),ISNUMBER(Dispersion!$Z$9)),'Emissions (start here)'!AY451*453.59/3600*Dispersion!$Z$9,0)</f>
        <v>0</v>
      </c>
      <c r="CW451" s="74">
        <f>IF(AND(ISNUMBER('Emissions (start here)'!AZ451),ISNUMBER(Dispersion!$Z$10)),'Emissions (start here)'!AZ451*2000*453.59/8760/3600*Dispersion!$Z$10,0)</f>
        <v>0</v>
      </c>
      <c r="CX451" s="74">
        <f>IF(AND(ISNUMBER('Emissions (start here)'!AZ451),ISNUMBER(Dispersion!$Z$11)),'Emissions (start here)'!AZ451*2000*453.59/8760/3600*Dispersion!$Z$11,0)</f>
        <v>0</v>
      </c>
      <c r="CY451" s="74">
        <f>IF(AND(ISNUMBER('Emissions (start here)'!BA451),ISNUMBER(Dispersion!$AA$8)),'Emissions (start here)'!BA451*453.59/3600*Dispersion!$AA$8,0)</f>
        <v>0</v>
      </c>
      <c r="CZ451" s="74">
        <f>IF(AND(ISNUMBER('Emissions (start here)'!BA451),ISNUMBER(Dispersion!$AA$9)),'Emissions (start here)'!BA451*453.59/3600*Dispersion!$AA$9,0)</f>
        <v>0</v>
      </c>
      <c r="DA451" s="74">
        <f>IF(AND(ISNUMBER('Emissions (start here)'!BB451),ISNUMBER(Dispersion!$AA$10)),'Emissions (start here)'!BB451*2000*453.59/8760/3600*Dispersion!$AA$10,0)</f>
        <v>0</v>
      </c>
      <c r="DB451" s="74">
        <f>IF(AND(ISNUMBER('Emissions (start here)'!BB451),ISNUMBER(Dispersion!$AA$11)),'Emissions (start here)'!BB451*2000*453.59/8760/3600*Dispersion!$AA$11,0)</f>
        <v>0</v>
      </c>
      <c r="DC451" s="74">
        <f>IF(AND(ISNUMBER('Emissions (start here)'!BC451),ISNUMBER(Dispersion!$AB$8)),'Emissions (start here)'!BC451*453.59/3600*Dispersion!$AB$8,0)</f>
        <v>0</v>
      </c>
      <c r="DD451" s="74">
        <f>IF(AND(ISNUMBER('Emissions (start here)'!BC451),ISNUMBER(Dispersion!$AB$9)),'Emissions (start here)'!BC451*453.59/3600*Dispersion!$AB$9,0)</f>
        <v>0</v>
      </c>
      <c r="DE451" s="74">
        <f>IF(AND(ISNUMBER('Emissions (start here)'!BD451),ISNUMBER(Dispersion!$AB$10)),'Emissions (start here)'!BD451*2000*453.59/8760/3600*Dispersion!$AB$10,0)</f>
        <v>0</v>
      </c>
      <c r="DF451" s="74">
        <f>IF(AND(ISNUMBER('Emissions (start here)'!BD451),ISNUMBER(Dispersion!$AB$11)),'Emissions (start here)'!BD451*2000*453.59/8760/3600*Dispersion!$AB$11,0)</f>
        <v>0</v>
      </c>
      <c r="DG451" s="74">
        <f>IF(AND(ISNUMBER('Emissions (start here)'!BE451),ISNUMBER(Dispersion!$AC$8)),'Emissions (start here)'!BE451*453.59/3600*Dispersion!$AC$8,0)</f>
        <v>0</v>
      </c>
      <c r="DH451" s="74">
        <f>IF(AND(ISNUMBER('Emissions (start here)'!BE451),ISNUMBER(Dispersion!$AC$9)),'Emissions (start here)'!BE451*453.59/3600*Dispersion!$AC$9,0)</f>
        <v>0</v>
      </c>
      <c r="DI451" s="74">
        <f>IF(AND(ISNUMBER('Emissions (start here)'!BF451),ISNUMBER(Dispersion!$AC$10)),'Emissions (start here)'!BF451*2000*453.59/8760/3600*Dispersion!$AC$10,0)</f>
        <v>0</v>
      </c>
      <c r="DJ451" s="74">
        <f>IF(AND(ISNUMBER('Emissions (start here)'!BF451),ISNUMBER(Dispersion!$AC$11)),'Emissions (start here)'!BF451*2000*453.59/8760/3600*Dispersion!$AC$11,0)</f>
        <v>0</v>
      </c>
      <c r="DK451" s="74">
        <f>IF(AND(ISNUMBER('Emissions (start here)'!BG451),ISNUMBER(Dispersion!$AD$8)),'Emissions (start here)'!BG451*453.59/3600*Dispersion!$AD$8,0)</f>
        <v>0</v>
      </c>
      <c r="DL451" s="74">
        <f>IF(AND(ISNUMBER('Emissions (start here)'!BG451),ISNUMBER(Dispersion!$AD$9)),'Emissions (start here)'!BG451*453.59/3600*Dispersion!$AD$9,0)</f>
        <v>0</v>
      </c>
      <c r="DM451" s="74">
        <f>IF(AND(ISNUMBER('Emissions (start here)'!BH451),ISNUMBER(Dispersion!$AD$10)),'Emissions (start here)'!BH451*2000*453.59/8760/3600*Dispersion!$AD$10,0)</f>
        <v>0</v>
      </c>
      <c r="DN451" s="74">
        <f>IF(AND(ISNUMBER('Emissions (start here)'!BH451),ISNUMBER(Dispersion!$AD$11)),'Emissions (start here)'!BH451*2000*453.59/8760/3600*Dispersion!$AD$11,0)</f>
        <v>0</v>
      </c>
      <c r="DO451" s="74">
        <f>IF(AND(ISNUMBER('Emissions (start here)'!BI451),ISNUMBER(Dispersion!$AE$8)),'Emissions (start here)'!BI451*453.59/3600*Dispersion!$AE$8,0)</f>
        <v>0</v>
      </c>
      <c r="DP451" s="74">
        <f>IF(AND(ISNUMBER('Emissions (start here)'!BI451),ISNUMBER(Dispersion!$AE$9)),'Emissions (start here)'!BI451*453.59/3600*Dispersion!$AE$9,0)</f>
        <v>0</v>
      </c>
      <c r="DQ451" s="74">
        <f>IF(AND(ISNUMBER('Emissions (start here)'!BJ451),ISNUMBER(Dispersion!$AE$10)),'Emissions (start here)'!BJ451*2000*453.59/8760/3600*Dispersion!$AE$10,0)</f>
        <v>0</v>
      </c>
      <c r="DR451" s="74">
        <f>IF(AND(ISNUMBER('Emissions (start here)'!BJ451),ISNUMBER(Dispersion!$AE$11)),'Emissions (start here)'!BJ451*2000*453.59/8760/3600*Dispersion!$AE$11,0)</f>
        <v>0</v>
      </c>
      <c r="DS451" s="74">
        <f>IF(AND(ISNUMBER('Emissions (start here)'!BK451),ISNUMBER(Dispersion!$AF$8)),'Emissions (start here)'!BK451*453.59/3600*Dispersion!$AF$8,0)</f>
        <v>0</v>
      </c>
      <c r="DT451" s="74">
        <f>IF(AND(ISNUMBER('Emissions (start here)'!BK451),ISNUMBER(Dispersion!$AF$9)),'Emissions (start here)'!BK451*453.59/3600*Dispersion!$AF$9,0)</f>
        <v>0</v>
      </c>
      <c r="DU451" s="74">
        <f>IF(AND(ISNUMBER('Emissions (start here)'!BL451),ISNUMBER(Dispersion!$AF$10)),'Emissions (start here)'!BL451*2000*453.59/8760/3600*Dispersion!$AF$10,0)</f>
        <v>0</v>
      </c>
      <c r="DV451" s="74">
        <f>IF(AND(ISNUMBER('Emissions (start here)'!BL451),ISNUMBER(Dispersion!$AF$11)),'Emissions (start here)'!BL451*2000*453.59/8760/3600*Dispersion!$AF$11,0)</f>
        <v>0</v>
      </c>
      <c r="DW451" s="74">
        <f>IF(AND(ISNUMBER('Emissions (start here)'!BM451),ISNUMBER(Dispersion!$AG$8)),'Emissions (start here)'!BM451*453.59/3600*Dispersion!$AG$8,0)</f>
        <v>0</v>
      </c>
      <c r="DX451" s="74">
        <f>IF(AND(ISNUMBER('Emissions (start here)'!BM451),ISNUMBER(Dispersion!$AG$9)),'Emissions (start here)'!BM451*453.59/3600*Dispersion!$AG$9,0)</f>
        <v>0</v>
      </c>
      <c r="DY451" s="74">
        <f>IF(AND(ISNUMBER('Emissions (start here)'!BN451),ISNUMBER(Dispersion!$AG$10)),'Emissions (start here)'!BN451*2000*453.59/8760/3600*Dispersion!$AG$10,0)</f>
        <v>0</v>
      </c>
      <c r="DZ451" s="74">
        <f>IF(AND(ISNUMBER('Emissions (start here)'!BN451),ISNUMBER(Dispersion!$AG$11)),'Emissions (start here)'!BN451*2000*453.59/8760/3600*Dispersion!$AG$11,0)</f>
        <v>0</v>
      </c>
      <c r="EA451" s="74">
        <f>IF(AND(ISNUMBER('Emissions (start here)'!BO451),ISNUMBER(Dispersion!$AH$8)),'Emissions (start here)'!BO451*453.59/3600*Dispersion!$AH$8,0)</f>
        <v>0</v>
      </c>
      <c r="EB451" s="74">
        <f>IF(AND(ISNUMBER('Emissions (start here)'!BO451),ISNUMBER(Dispersion!$AH$9)),'Emissions (start here)'!BO451*453.59/3600*Dispersion!$AH$9,0)</f>
        <v>0</v>
      </c>
      <c r="EC451" s="74">
        <f>IF(AND(ISNUMBER('Emissions (start here)'!BP451),ISNUMBER(Dispersion!$AH$10)),'Emissions (start here)'!BP451*2000*453.59/8760/3600*Dispersion!$AH$10,0)</f>
        <v>0</v>
      </c>
      <c r="ED451" s="74">
        <f>IF(AND(ISNUMBER('Emissions (start here)'!BP451),ISNUMBER(Dispersion!$AH$11)),'Emissions (start here)'!BP451*2000*453.59/8760/3600*Dispersion!$AH$11,0)</f>
        <v>0</v>
      </c>
      <c r="EE451" s="74">
        <f>IF(AND(ISNUMBER('Emissions (start here)'!BQ451),ISNUMBER(Dispersion!$AI$8)),'Emissions (start here)'!BQ451*453.59/3600*Dispersion!$AI$8,0)</f>
        <v>0</v>
      </c>
      <c r="EF451" s="74">
        <f>IF(AND(ISNUMBER('Emissions (start here)'!BQ451),ISNUMBER(Dispersion!$AI$9)),'Emissions (start here)'!BQ451*453.59/3600*Dispersion!$AI$9,0)</f>
        <v>0</v>
      </c>
      <c r="EG451" s="74">
        <f>IF(AND(ISNUMBER('Emissions (start here)'!BR451),ISNUMBER(Dispersion!$AI$10)),'Emissions (start here)'!BR451*2000*453.59/8760/3600*Dispersion!$AI$10,0)</f>
        <v>0</v>
      </c>
      <c r="EH451" s="74">
        <f>IF(AND(ISNUMBER('Emissions (start here)'!BR451),ISNUMBER(Dispersion!$AI$11)),'Emissions (start here)'!BR451*2000*453.59/8760/3600*Dispersion!$AI$11,0)</f>
        <v>0</v>
      </c>
      <c r="EI451" s="74">
        <f>IF(AND(ISNUMBER('Emissions (start here)'!BS451),ISNUMBER(Dispersion!$AJ$8)),'Emissions (start here)'!BS451*453.59/3600*Dispersion!$AJ$8,0)</f>
        <v>0</v>
      </c>
      <c r="EJ451" s="74">
        <f>IF(AND(ISNUMBER('Emissions (start here)'!BS451),ISNUMBER(Dispersion!$AJ$9)),'Emissions (start here)'!BS451*453.59/3600*Dispersion!$AJ$9,0)</f>
        <v>0</v>
      </c>
      <c r="EK451" s="74">
        <f>IF(AND(ISNUMBER('Emissions (start here)'!BT451),ISNUMBER(Dispersion!$AJ$10)),'Emissions (start here)'!BT451*2000*453.59/8760/3600*Dispersion!$AJ$10,0)</f>
        <v>0</v>
      </c>
      <c r="EL451" s="74">
        <f>IF(AND(ISNUMBER('Emissions (start here)'!BT451),ISNUMBER(Dispersion!$AJ$11)),'Emissions (start here)'!BT451*2000*453.59/8760/3600*Dispersion!$AJ$11,0)</f>
        <v>0</v>
      </c>
      <c r="EM451" s="74">
        <f>IF(AND(ISNUMBER('Emissions (start here)'!BU451),ISNUMBER(Dispersion!$AK$8)),'Emissions (start here)'!BU451*453.59/3600*Dispersion!$AK$8,0)</f>
        <v>0</v>
      </c>
      <c r="EN451" s="74">
        <f>IF(AND(ISNUMBER('Emissions (start here)'!BU451),ISNUMBER(Dispersion!$AK$9)),'Emissions (start here)'!BU451*453.59/3600*Dispersion!$AK$9,0)</f>
        <v>0</v>
      </c>
      <c r="EO451" s="74">
        <f>IF(AND(ISNUMBER('Emissions (start here)'!BV451),ISNUMBER(Dispersion!$AK$10)),'Emissions (start here)'!BV451*2000*453.59/8760/3600*Dispersion!$AK$10,0)</f>
        <v>0</v>
      </c>
      <c r="EP451" s="74">
        <f>IF(AND(ISNUMBER('Emissions (start here)'!BV451),ISNUMBER(Dispersion!$AK$11)),'Emissions (start here)'!BV451*2000*453.59/8760/3600*Dispersion!$AK$11,0)</f>
        <v>0</v>
      </c>
      <c r="EQ451" s="74">
        <f>IF(AND(ISNUMBER('Emissions (start here)'!BW451),ISNUMBER(Dispersion!$AL$8)),'Emissions (start here)'!BW451*453.59/3600*Dispersion!$AL$8,0)</f>
        <v>0</v>
      </c>
      <c r="ER451" s="74">
        <f>IF(AND(ISNUMBER('Emissions (start here)'!BW451),ISNUMBER(Dispersion!$AL$9)),'Emissions (start here)'!BW451*453.59/3600*Dispersion!$AL$9,0)</f>
        <v>0</v>
      </c>
      <c r="ES451" s="74">
        <f>IF(AND(ISNUMBER('Emissions (start here)'!BX451),ISNUMBER(Dispersion!$AL$10)),'Emissions (start here)'!BX451*2000*453.59/8760/3600*Dispersion!$AL$10,0)</f>
        <v>0</v>
      </c>
      <c r="ET451" s="74">
        <f>IF(AND(ISNUMBER('Emissions (start here)'!BX451),ISNUMBER(Dispersion!$AL$11)),'Emissions (start here)'!BX451*2000*453.59/8760/3600*Dispersion!$AL$11,0)</f>
        <v>0</v>
      </c>
      <c r="EU451" s="74">
        <f>IF(AND(ISNUMBER('Emissions (start here)'!BY451),ISNUMBER(Dispersion!$AM$8)),'Emissions (start here)'!BY451*453.59/3600*Dispersion!$AM$8,0)</f>
        <v>0</v>
      </c>
      <c r="EV451" s="74">
        <f>IF(AND(ISNUMBER('Emissions (start here)'!BY451),ISNUMBER(Dispersion!$AM$9)),'Emissions (start here)'!BY451*453.59/3600*Dispersion!$AM$9,0)</f>
        <v>0</v>
      </c>
      <c r="EW451" s="74">
        <f>IF(AND(ISNUMBER('Emissions (start here)'!BZ451),ISNUMBER(Dispersion!$AM$10)),'Emissions (start here)'!BZ451*2000*453.59/8760/3600*Dispersion!$AM$10,0)</f>
        <v>0</v>
      </c>
      <c r="EX451" s="74">
        <f>IF(AND(ISNUMBER('Emissions (start here)'!BZ451),ISNUMBER(Dispersion!$AM$11)),'Emissions (start here)'!BZ451*2000*453.59/8760/3600*Dispersion!$AM$11,0)</f>
        <v>0</v>
      </c>
      <c r="EY451" s="74">
        <f>IF(AND(ISNUMBER('Emissions (start here)'!CA451),ISNUMBER(Dispersion!$AN$8)),'Emissions (start here)'!CA451*453.59/3600*Dispersion!$AN$8,0)</f>
        <v>0</v>
      </c>
      <c r="EZ451" s="74">
        <f>IF(AND(ISNUMBER('Emissions (start here)'!CA451),ISNUMBER(Dispersion!$AN$9)),'Emissions (start here)'!CA451*453.59/3600*Dispersion!$AN$9,0)</f>
        <v>0</v>
      </c>
      <c r="FA451" s="74">
        <f>IF(AND(ISNUMBER('Emissions (start here)'!CB451),ISNUMBER(Dispersion!$AN$10)),'Emissions (start here)'!CB451*2000*453.59/8760/3600*Dispersion!$AN$10,0)</f>
        <v>0</v>
      </c>
      <c r="FB451" s="74">
        <f>IF(AND(ISNUMBER('Emissions (start here)'!CB451),ISNUMBER(Dispersion!$AN$11)),'Emissions (start here)'!CB451*2000*453.59/8760/3600*Dispersion!$AN$11,0)</f>
        <v>0</v>
      </c>
      <c r="FC451" s="74">
        <f>IF(AND(ISNUMBER('Emissions (start here)'!CC451),ISNUMBER(Dispersion!$AO$8)),'Emissions (start here)'!CC451*453.59/3600*Dispersion!$AO$8,0)</f>
        <v>0</v>
      </c>
      <c r="FD451" s="74">
        <f>IF(AND(ISNUMBER('Emissions (start here)'!CC451),ISNUMBER(Dispersion!$AO$9)),'Emissions (start here)'!CC451*453.59/3600*Dispersion!$AO$9,0)</f>
        <v>0</v>
      </c>
      <c r="FE451" s="74">
        <f>IF(AND(ISNUMBER('Emissions (start here)'!CD451),ISNUMBER(Dispersion!$AO$10)),'Emissions (start here)'!CD451*2000*453.59/8760/3600*Dispersion!$AO$10,0)</f>
        <v>0</v>
      </c>
      <c r="FF451" s="74">
        <f>IF(AND(ISNUMBER('Emissions (start here)'!CD451),ISNUMBER(Dispersion!$AO$11)),'Emissions (start here)'!CD451*2000*453.59/8760/3600*Dispersion!$AO$11,0)</f>
        <v>0</v>
      </c>
      <c r="FG451" s="74">
        <f>IF(AND(ISNUMBER('Emissions (start here)'!CE451),ISNUMBER(Dispersion!$AP$8)),'Emissions (start here)'!CE451*453.59/3600*Dispersion!$AP$8,0)</f>
        <v>0</v>
      </c>
      <c r="FH451" s="74">
        <f>IF(AND(ISNUMBER('Emissions (start here)'!CE451),ISNUMBER(Dispersion!$AP$9)),'Emissions (start here)'!CE451*453.59/3600*Dispersion!$AP$9,0)</f>
        <v>0</v>
      </c>
      <c r="FI451" s="74">
        <f>IF(AND(ISNUMBER('Emissions (start here)'!CF451),ISNUMBER(Dispersion!$AP$10)),'Emissions (start here)'!CF451*2000*453.59/8760/3600*Dispersion!$AP$10,0)</f>
        <v>0</v>
      </c>
      <c r="FJ451" s="74">
        <f>IF(AND(ISNUMBER('Emissions (start here)'!CF451),ISNUMBER(Dispersion!$AP$11)),'Emissions (start here)'!CF451*2000*453.59/8760/3600*Dispersion!$AP$11,0)</f>
        <v>0</v>
      </c>
      <c r="FK451" s="74">
        <f>IF(AND(ISNUMBER('Emissions (start here)'!CG451),ISNUMBER(Dispersion!$AQ$8)),'Emissions (start here)'!CG451*453.59/3600*Dispersion!$AQ$8,0)</f>
        <v>0</v>
      </c>
      <c r="FL451" s="74">
        <f>IF(AND(ISNUMBER('Emissions (start here)'!CG451),ISNUMBER(Dispersion!$AQ$9)),'Emissions (start here)'!CG451*453.59/3600*Dispersion!$AQ$9,0)</f>
        <v>0</v>
      </c>
      <c r="FM451" s="74">
        <f>IF(AND(ISNUMBER('Emissions (start here)'!CH451),ISNUMBER(Dispersion!$AQ$10)),'Emissions (start here)'!CH451*2000*453.59/8760/3600*Dispersion!$AQ$10,0)</f>
        <v>0</v>
      </c>
      <c r="FN451" s="74">
        <f>IF(AND(ISNUMBER('Emissions (start here)'!CH451),ISNUMBER(Dispersion!$AQ$11)),'Emissions (start here)'!CH451*2000*453.59/8760/3600*Dispersion!$AQ$11,0)</f>
        <v>0</v>
      </c>
      <c r="FO451" s="74">
        <f>IF(AND(ISNUMBER('Emissions (start here)'!CI451),ISNUMBER(Dispersion!$AR$8)),'Emissions (start here)'!CI451*453.59/3600*Dispersion!$AR$8,0)</f>
        <v>0</v>
      </c>
      <c r="FP451" s="74">
        <f>IF(AND(ISNUMBER('Emissions (start here)'!CI451),ISNUMBER(Dispersion!$AR$9)),'Emissions (start here)'!CI451*453.59/3600*Dispersion!$AR$9,0)</f>
        <v>0</v>
      </c>
      <c r="FQ451" s="74">
        <f>IF(AND(ISNUMBER('Emissions (start here)'!CJ451),ISNUMBER(Dispersion!$AR$10)),'Emissions (start here)'!CJ451*2000*453.59/8760/3600*Dispersion!$AR$10,0)</f>
        <v>0</v>
      </c>
      <c r="FR451" s="74">
        <f>IF(AND(ISNUMBER('Emissions (start here)'!CJ451),ISNUMBER(Dispersion!$AR$11)),'Emissions (start here)'!CJ451*2000*453.59/8760/3600*Dispersion!$AR$11,0)</f>
        <v>0</v>
      </c>
      <c r="FS451" s="74">
        <f>IF(AND(ISNUMBER('Emissions (start here)'!CK451),ISNUMBER(Dispersion!$AS$8)),'Emissions (start here)'!CK451*453.59/3600*Dispersion!$AS$8,0)</f>
        <v>0</v>
      </c>
      <c r="FT451" s="74">
        <f>IF(AND(ISNUMBER('Emissions (start here)'!CK451),ISNUMBER(Dispersion!$AS$9)),'Emissions (start here)'!CK451*453.59/3600*Dispersion!$AS$9,0)</f>
        <v>0</v>
      </c>
      <c r="FU451" s="74">
        <f>IF(AND(ISNUMBER('Emissions (start here)'!CL451),ISNUMBER(Dispersion!$AS$10)),'Emissions (start here)'!CL451*2000*453.59/8760/3600*Dispersion!$AS$10,0)</f>
        <v>0</v>
      </c>
      <c r="FV451" s="74">
        <f>IF(AND(ISNUMBER('Emissions (start here)'!CL451),ISNUMBER(Dispersion!$AS$11)),'Emissions (start here)'!CL451*2000*453.59/8760/3600*Dispersion!$AS$11,0)</f>
        <v>0</v>
      </c>
      <c r="FW451" s="74">
        <f>IF(AND(ISNUMBER('Emissions (start here)'!CM451),ISNUMBER(Dispersion!$AT$8)),'Emissions (start here)'!CM451*453.59/3600*Dispersion!$AT$8,0)</f>
        <v>0</v>
      </c>
      <c r="FX451" s="74">
        <f>IF(AND(ISNUMBER('Emissions (start here)'!CM451),ISNUMBER(Dispersion!$AT$9)),'Emissions (start here)'!CM451*453.59/3600*Dispersion!$AT$9,0)</f>
        <v>0</v>
      </c>
      <c r="FY451" s="74">
        <f>IF(AND(ISNUMBER('Emissions (start here)'!CN451),ISNUMBER(Dispersion!$AT$10)),'Emissions (start here)'!CN451*2000*453.59/8760/3600*Dispersion!$AT$10,0)</f>
        <v>0</v>
      </c>
      <c r="FZ451" s="74">
        <f>IF(AND(ISNUMBER('Emissions (start here)'!CN451),ISNUMBER(Dispersion!$AT$11)),'Emissions (start here)'!CN451*2000*453.59/8760/3600*Dispersion!$AT$11,0)</f>
        <v>0</v>
      </c>
      <c r="GA451" s="74">
        <f>IF(AND(ISNUMBER('Emissions (start here)'!CO451),ISNUMBER(Dispersion!$AU$8)),'Emissions (start here)'!CO451*453.59/3600*Dispersion!$AU$8,0)</f>
        <v>0</v>
      </c>
      <c r="GB451" s="74">
        <f>IF(AND(ISNUMBER('Emissions (start here)'!CO451),ISNUMBER(Dispersion!$AU$9)),'Emissions (start here)'!CO451*453.59/3600*Dispersion!$AU$9,0)</f>
        <v>0</v>
      </c>
      <c r="GC451" s="74">
        <f>IF(AND(ISNUMBER('Emissions (start here)'!CP451),ISNUMBER(Dispersion!$AU$10)),'Emissions (start here)'!CP451*2000*453.59/8760/3600*Dispersion!$AU$10,0)</f>
        <v>0</v>
      </c>
      <c r="GD451" s="74">
        <f>IF(AND(ISNUMBER('Emissions (start here)'!CP451),ISNUMBER(Dispersion!$AU$11)),'Emissions (start here)'!CP451*2000*453.59/8760/3600*Dispersion!$AU$11,0)</f>
        <v>0</v>
      </c>
      <c r="GE451" s="74">
        <f>IF(AND(ISNUMBER('Emissions (start here)'!CQ451),ISNUMBER(Dispersion!$AV$8)),'Emissions (start here)'!CQ451*453.59/3600*Dispersion!$AV$8,0)</f>
        <v>0</v>
      </c>
      <c r="GF451" s="74">
        <f>IF(AND(ISNUMBER('Emissions (start here)'!CQ451),ISNUMBER(Dispersion!$AV$9)),'Emissions (start here)'!CQ451*453.59/3600*Dispersion!$AV$9,0)</f>
        <v>0</v>
      </c>
      <c r="GG451" s="74">
        <f>IF(AND(ISNUMBER('Emissions (start here)'!CR451),ISNUMBER(Dispersion!$AV$10)),'Emissions (start here)'!CR451*2000*453.59/8760/3600*Dispersion!$AV$10,0)</f>
        <v>0</v>
      </c>
      <c r="GH451" s="74">
        <f>IF(AND(ISNUMBER('Emissions (start here)'!CR451),ISNUMBER(Dispersion!$AV$11)),'Emissions (start here)'!CR451*2000*453.59/8760/3600*Dispersion!$AV$11,0)</f>
        <v>0</v>
      </c>
      <c r="GI451" s="74">
        <f>IF(AND(ISNUMBER('Emissions (start here)'!CS451),ISNUMBER(Dispersion!$AW$8)),'Emissions (start here)'!CS451*453.59/3600*Dispersion!$AW$8,0)</f>
        <v>0</v>
      </c>
      <c r="GJ451" s="74">
        <f>IF(AND(ISNUMBER('Emissions (start here)'!CS451),ISNUMBER(Dispersion!$AW$9)),'Emissions (start here)'!CS451*453.59/3600*Dispersion!$AW$9,0)</f>
        <v>0</v>
      </c>
      <c r="GK451" s="74">
        <f>IF(AND(ISNUMBER('Emissions (start here)'!CT451),ISNUMBER(Dispersion!$AW$10)),'Emissions (start here)'!CT451*2000*453.59/8760/3600*Dispersion!$AW$10,0)</f>
        <v>0</v>
      </c>
      <c r="GL451" s="74">
        <f>IF(AND(ISNUMBER('Emissions (start here)'!CT451),ISNUMBER(Dispersion!$AW$11)),'Emissions (start here)'!CT451*2000*453.59/8760/3600*Dispersion!$AW$11,0)</f>
        <v>0</v>
      </c>
      <c r="GM451" s="74">
        <f>IF(AND(ISNUMBER('Emissions (start here)'!CU451),ISNUMBER(Dispersion!$AX$8)),'Emissions (start here)'!CU451*453.59/3600*Dispersion!$AX$8,0)</f>
        <v>0</v>
      </c>
      <c r="GN451" s="74">
        <f>IF(AND(ISNUMBER('Emissions (start here)'!CU451),ISNUMBER(Dispersion!$AX$9)),'Emissions (start here)'!CU451*453.59/3600*Dispersion!$AX$9,0)</f>
        <v>0</v>
      </c>
      <c r="GO451" s="74">
        <f>IF(AND(ISNUMBER('Emissions (start here)'!CV451),ISNUMBER(Dispersion!$AX$10)),'Emissions (start here)'!CV451*2000*453.59/8760/3600*Dispersion!$AX$10,0)</f>
        <v>0</v>
      </c>
      <c r="GP451" s="74">
        <f>IF(AND(ISNUMBER('Emissions (start here)'!CV451),ISNUMBER(Dispersion!$AX$11)),'Emissions (start here)'!CV451*2000*453.59/8760/3600*Dispersion!$AX$11,0)</f>
        <v>0</v>
      </c>
      <c r="GQ451" s="74">
        <f>IF(AND(ISNUMBER('Emissions (start here)'!CW451),ISNUMBER(Dispersion!$AY$8)),'Emissions (start here)'!CW451*453.59/3600*Dispersion!$AY$8,0)</f>
        <v>0</v>
      </c>
      <c r="GR451" s="74">
        <f>IF(AND(ISNUMBER('Emissions (start here)'!CW451),ISNUMBER(Dispersion!$AY$9)),'Emissions (start here)'!CW451*453.59/3600*Dispersion!$AY$9,0)</f>
        <v>0</v>
      </c>
      <c r="GS451" s="74">
        <f>IF(AND(ISNUMBER('Emissions (start here)'!CX451),ISNUMBER(Dispersion!$AY$10)),'Emissions (start here)'!CX451*2000*453.59/8760/3600*Dispersion!$AY$10,0)</f>
        <v>0</v>
      </c>
      <c r="GT451" s="74">
        <f>IF(AND(ISNUMBER('Emissions (start here)'!CX451),ISNUMBER(Dispersion!$AY$11)),'Emissions (start here)'!CX451*2000*453.59/8760/3600*Dispersion!$AY$11,0)</f>
        <v>0</v>
      </c>
      <c r="GU451" s="74">
        <f>IF(AND(ISNUMBER('Emissions (start here)'!CY451),ISNUMBER(Dispersion!$AZ$8)),'Emissions (start here)'!CY451*453.59/3600*Dispersion!$AZ$8,0)</f>
        <v>0</v>
      </c>
      <c r="GV451" s="74">
        <f>IF(AND(ISNUMBER('Emissions (start here)'!CY451),ISNUMBER(Dispersion!$AZ$9)),'Emissions (start here)'!CY451*453.59/3600*Dispersion!$AZ$9,0)</f>
        <v>0</v>
      </c>
      <c r="GW451" s="74">
        <f>IF(AND(ISNUMBER('Emissions (start here)'!CZ451),ISNUMBER(Dispersion!$AZ$10)),'Emissions (start here)'!CZ451*2000*453.59/8760/3600*Dispersion!$AZ$10,0)</f>
        <v>0</v>
      </c>
      <c r="GX451" s="74">
        <f>IF(AND(ISNUMBER('Emissions (start here)'!CZ451),ISNUMBER(Dispersion!$AZ$11)),'Emissions (start here)'!CZ451*2000*453.59/8760/3600*Dispersion!$AZ$11,0)</f>
        <v>0</v>
      </c>
    </row>
    <row r="452" spans="1:206" x14ac:dyDescent="0.2">
      <c r="A452" s="51" t="str">
        <f>'Tox Values'!C452</f>
        <v>7440-62-2</v>
      </c>
      <c r="B452" s="94" t="str">
        <f>'Tox Values'!D452</f>
        <v>Vanadium and Compounds</v>
      </c>
      <c r="C452" s="96">
        <f t="shared" ref="C452:C453" si="29">G452+K452+O452+S452+W452+AA452+AE452+AI452+AM452+AQ452+AU452+AY452+BC452+BG452+BK452+BO452+BS452+BW452+CA452+CE452+CI452+CM452+CQ452+CU452+CY452+DC452+DG452+DK452+DO452+DS452+DW452+EA452+EE452+EI452+EM452+EQ452+EU452+EY452+FC452+FG452+FK452+FO452+FS452+FW452+GA452+GE452+GI452+GM452+GQ452+GU452</f>
        <v>0</v>
      </c>
      <c r="D452" s="74">
        <f t="shared" ref="D452:D453" si="30">H452+L452+P452+T452+X452+AB452+AF452+AJ452+AN452+AR452+AV452+AZ452+BD452+BH452+BL452+BP452+BT452+BX452+CB452+CF452+CJ452+CN452+CR452+CV452+CZ452+DD452+DH452+DL452+DP452+DT452+DX452+EB452+EF452+EJ452+EN452+ER452+EV452+EZ452+FD452+FH452+FL452+FP452+FT452+FX452+GB452+GF452+GJ452+GN452+GR452+GV452</f>
        <v>0</v>
      </c>
      <c r="E452" s="74">
        <f t="shared" ref="E452:E453" si="31">I452+M452+Q452+U452+Y452+AC452+AG452+AK452+AO452+AS452+AW452+BA452+BE452+BI452+BM452+BQ452+BU452+BY452+CC452+CG452+CK452+CO452+CS452+CW452+DA452+DE452+DI452+DM452+DQ452+DU452+DY452+EC452+EG452+EK452+EO452+ES452+EW452+FA452+FE452+FI452+FM452+FQ452+FU452+FY452+GC452+GG452+GK452+GO452+GS452+GW452</f>
        <v>0</v>
      </c>
      <c r="F452" s="99">
        <f t="shared" ref="F452:F453" si="32">J452+N452+R452+V452+Z452+AD452+AH452+AL452+AP452+AT452+AX452+BB452+BF452+BJ452+BN452+BR452+BV452+BZ452+CD452+CH452+CL452+CP452+CT452+CX452+DB452+DF452+DJ452+DN452+DR452+DV452+DZ452+ED452+EH452+EL452+EP452+ET452+EX452+FB452+FF452+FJ452+FN452+FR452+FV452+FZ452+GD452+GH452+GL452+GP452+GT452+GX452</f>
        <v>0</v>
      </c>
      <c r="G452" s="97">
        <f>IF(AND(ISNUMBER('Emissions (start here)'!E452),ISNUMBER(Dispersion!$C$8)),'Emissions (start here)'!E452*453.59/3600*Dispersion!$C$8,0)</f>
        <v>0</v>
      </c>
      <c r="H452" s="74">
        <f>IF(AND(ISNUMBER('Emissions (start here)'!E452),ISNUMBER(Dispersion!$C$9)),'Emissions (start here)'!E452*453.59/3600*Dispersion!$C$9,0)</f>
        <v>0</v>
      </c>
      <c r="I452" s="74">
        <f>IF(AND(ISNUMBER('Emissions (start here)'!F452),ISNUMBER(Dispersion!$C$10)),'Emissions (start here)'!F452*2000*453.59/8760/3600*Dispersion!$C$10,0)</f>
        <v>0</v>
      </c>
      <c r="J452" s="74">
        <f>IF(AND(ISNUMBER('Emissions (start here)'!F452),ISNUMBER(Dispersion!$C$11)),'Emissions (start here)'!F452*2000*453.59/8760/3600*Dispersion!$C$11,0)</f>
        <v>0</v>
      </c>
      <c r="K452" s="74">
        <f>IF(AND(ISNUMBER('Emissions (start here)'!G452),ISNUMBER(Dispersion!$D$8)),'Emissions (start here)'!G452*453.59/3600*Dispersion!$D$8,0)</f>
        <v>0</v>
      </c>
      <c r="L452" s="74">
        <f>IF(AND(ISNUMBER('Emissions (start here)'!G452),ISNUMBER(Dispersion!$D$9)),'Emissions (start here)'!G452*453.59/3600*Dispersion!$D$9,0)</f>
        <v>0</v>
      </c>
      <c r="M452" s="74">
        <f>IF(AND(ISNUMBER('Emissions (start here)'!H452),ISNUMBER(Dispersion!$D$10)),'Emissions (start here)'!H452*2000*453.59/8760/3600*Dispersion!$D$10,0)</f>
        <v>0</v>
      </c>
      <c r="N452" s="74">
        <f>IF(AND(ISNUMBER('Emissions (start here)'!H452),ISNUMBER(Dispersion!$D$11)),'Emissions (start here)'!H452*2000*453.59/8760/3600*Dispersion!$D$11,0)</f>
        <v>0</v>
      </c>
      <c r="O452" s="74">
        <f>IF(AND(ISNUMBER('Emissions (start here)'!I452),ISNUMBER(Dispersion!$E$8)),'Emissions (start here)'!I452*453.59/3600*Dispersion!$E$8,0)</f>
        <v>0</v>
      </c>
      <c r="P452" s="74">
        <f>IF(AND(ISNUMBER('Emissions (start here)'!I452),ISNUMBER(Dispersion!$E$9)),'Emissions (start here)'!I452*453.59/3600*Dispersion!$E$9,0)</f>
        <v>0</v>
      </c>
      <c r="Q452" s="74">
        <f>IF(AND(ISNUMBER('Emissions (start here)'!J452),ISNUMBER(Dispersion!$E$10)),'Emissions (start here)'!J452*2000*453.59/8760/3600*Dispersion!$E$10,0)</f>
        <v>0</v>
      </c>
      <c r="R452" s="74">
        <f>IF(AND(ISNUMBER('Emissions (start here)'!J452),ISNUMBER(Dispersion!$E$11)),'Emissions (start here)'!J452*2000*453.59/8760/3600*Dispersion!$E$11,0)</f>
        <v>0</v>
      </c>
      <c r="S452" s="74">
        <f>IF(AND(ISNUMBER('Emissions (start here)'!K452),ISNUMBER(Dispersion!$F$8)),'Emissions (start here)'!K452*453.59/3600*Dispersion!$F$8,0)</f>
        <v>0</v>
      </c>
      <c r="T452" s="74">
        <f>IF(AND(ISNUMBER('Emissions (start here)'!K452),ISNUMBER(Dispersion!$F$9)),'Emissions (start here)'!K452*453.59/3600*Dispersion!$F$9,0)</f>
        <v>0</v>
      </c>
      <c r="U452" s="74">
        <f>IF(AND(ISNUMBER('Emissions (start here)'!L452),ISNUMBER(Dispersion!$F$10)),'Emissions (start here)'!L452*2000*453.59/8760/3600*Dispersion!$F$10,0)</f>
        <v>0</v>
      </c>
      <c r="V452" s="74">
        <f>IF(AND(ISNUMBER('Emissions (start here)'!L452),ISNUMBER(Dispersion!$F$11)),'Emissions (start here)'!L452*2000*453.59/8760/3600*Dispersion!$F$11,0)</f>
        <v>0</v>
      </c>
      <c r="W452" s="74">
        <f>IF(AND(ISNUMBER('Emissions (start here)'!M452),ISNUMBER(Dispersion!$G$8)),'Emissions (start here)'!M452*453.59/3600*Dispersion!$G$8,0)</f>
        <v>0</v>
      </c>
      <c r="X452" s="74">
        <f>IF(AND(ISNUMBER('Emissions (start here)'!M452),ISNUMBER(Dispersion!$G$9)),'Emissions (start here)'!M452*453.59/3600*Dispersion!$G$9,0)</f>
        <v>0</v>
      </c>
      <c r="Y452" s="74">
        <f>IF(AND(ISNUMBER('Emissions (start here)'!N452),ISNUMBER(Dispersion!$G$10)),'Emissions (start here)'!N452*2000*453.59/8760/3600*Dispersion!$G$10,0)</f>
        <v>0</v>
      </c>
      <c r="Z452" s="74">
        <f>IF(AND(ISNUMBER('Emissions (start here)'!N452),ISNUMBER(Dispersion!$G$11)),'Emissions (start here)'!N452*2000*453.59/8760/3600*Dispersion!$G$11,0)</f>
        <v>0</v>
      </c>
      <c r="AA452" s="74">
        <f>IF(AND(ISNUMBER('Emissions (start here)'!O452),ISNUMBER(Dispersion!$H$8)),'Emissions (start here)'!O452*453.59/3600*Dispersion!$H$8,0)</f>
        <v>0</v>
      </c>
      <c r="AB452" s="74">
        <f>IF(AND(ISNUMBER('Emissions (start here)'!O452),ISNUMBER(Dispersion!$H$9)),'Emissions (start here)'!O452*453.59/3600*Dispersion!$H$9,0)</f>
        <v>0</v>
      </c>
      <c r="AC452" s="74">
        <f>IF(AND(ISNUMBER('Emissions (start here)'!P452),ISNUMBER(Dispersion!$H$10)),'Emissions (start here)'!P452*2000*453.59/8760/3600*Dispersion!$H$10,0)</f>
        <v>0</v>
      </c>
      <c r="AD452" s="74">
        <f>IF(AND(ISNUMBER('Emissions (start here)'!P452),ISNUMBER(Dispersion!$H$11)),'Emissions (start here)'!P452*2000*453.59/8760/3600*Dispersion!$H$11,0)</f>
        <v>0</v>
      </c>
      <c r="AE452" s="74">
        <f>IF(AND(ISNUMBER('Emissions (start here)'!Q452),ISNUMBER(Dispersion!$I$8)),'Emissions (start here)'!Q452*453.59/3600*Dispersion!$I$8,0)</f>
        <v>0</v>
      </c>
      <c r="AF452" s="74">
        <f>IF(AND(ISNUMBER('Emissions (start here)'!Q452),ISNUMBER(Dispersion!$I$9)),'Emissions (start here)'!Q452*453.59/3600*Dispersion!$I$9,0)</f>
        <v>0</v>
      </c>
      <c r="AG452" s="74">
        <f>IF(AND(ISNUMBER('Emissions (start here)'!R452),ISNUMBER(Dispersion!$I$10)),'Emissions (start here)'!R452*2000*453.59/8760/3600*Dispersion!$I$10,0)</f>
        <v>0</v>
      </c>
      <c r="AH452" s="74">
        <f>IF(AND(ISNUMBER('Emissions (start here)'!R452),ISNUMBER(Dispersion!$I$11)),'Emissions (start here)'!R452*2000*453.59/8760/3600*Dispersion!$I$11,0)</f>
        <v>0</v>
      </c>
      <c r="AI452" s="74">
        <f>IF(AND(ISNUMBER('Emissions (start here)'!S452),ISNUMBER(Dispersion!$J$8)),'Emissions (start here)'!S452*453.59/3600*Dispersion!$J$8,0)</f>
        <v>0</v>
      </c>
      <c r="AJ452" s="74">
        <f>IF(AND(ISNUMBER('Emissions (start here)'!S452),ISNUMBER(Dispersion!$J$9)),'Emissions (start here)'!S452*453.59/3600*Dispersion!$J$9,0)</f>
        <v>0</v>
      </c>
      <c r="AK452" s="74">
        <f>IF(AND(ISNUMBER('Emissions (start here)'!T452),ISNUMBER(Dispersion!$J$10)),'Emissions (start here)'!T452*2000*453.59/8760/3600*Dispersion!$J$10,0)</f>
        <v>0</v>
      </c>
      <c r="AL452" s="74">
        <f>IF(AND(ISNUMBER('Emissions (start here)'!T452),ISNUMBER(Dispersion!$J$11)),'Emissions (start here)'!T452*2000*453.59/8760/3600*Dispersion!$J$11,0)</f>
        <v>0</v>
      </c>
      <c r="AM452" s="74">
        <f>IF(AND(ISNUMBER('Emissions (start here)'!U452),ISNUMBER(Dispersion!$K$8)),'Emissions (start here)'!U452*453.59/3600*Dispersion!$K$8,0)</f>
        <v>0</v>
      </c>
      <c r="AN452" s="74">
        <f>IF(AND(ISNUMBER('Emissions (start here)'!U452),ISNUMBER(Dispersion!$K$9)),'Emissions (start here)'!U452*453.59/3600*Dispersion!$K$9,0)</f>
        <v>0</v>
      </c>
      <c r="AO452" s="74">
        <f>IF(AND(ISNUMBER('Emissions (start here)'!V452),ISNUMBER(Dispersion!$K$10)),'Emissions (start here)'!V452*2000*453.59/8760/3600*Dispersion!$K$10,0)</f>
        <v>0</v>
      </c>
      <c r="AP452" s="74">
        <f>IF(AND(ISNUMBER('Emissions (start here)'!V452),ISNUMBER(Dispersion!$K$11)),'Emissions (start here)'!V452*2000*453.59/8760/3600*Dispersion!$K$11,0)</f>
        <v>0</v>
      </c>
      <c r="AQ452" s="74">
        <f>IF(AND(ISNUMBER('Emissions (start here)'!W452),ISNUMBER(Dispersion!$L$8)),'Emissions (start here)'!W452*453.59/3600*Dispersion!$L$8,0)</f>
        <v>0</v>
      </c>
      <c r="AR452" s="74">
        <f>IF(AND(ISNUMBER('Emissions (start here)'!W452),ISNUMBER(Dispersion!$L$9)),'Emissions (start here)'!W452*453.59/3600*Dispersion!$L$9,0)</f>
        <v>0</v>
      </c>
      <c r="AS452" s="74">
        <f>IF(AND(ISNUMBER('Emissions (start here)'!X452),ISNUMBER(Dispersion!$L$10)),'Emissions (start here)'!X452*2000*453.59/8760/3600*Dispersion!$L$10,0)</f>
        <v>0</v>
      </c>
      <c r="AT452" s="74">
        <f>IF(AND(ISNUMBER('Emissions (start here)'!X452),ISNUMBER(Dispersion!$L$11)),'Emissions (start here)'!X452*2000*453.59/8760/3600*Dispersion!$L$11,0)</f>
        <v>0</v>
      </c>
      <c r="AU452" s="74">
        <f>IF(AND(ISNUMBER('Emissions (start here)'!Y452),ISNUMBER(Dispersion!$M$8)),'Emissions (start here)'!Y452*453.59/3600*Dispersion!$M$8,0)</f>
        <v>0</v>
      </c>
      <c r="AV452" s="74">
        <f>IF(AND(ISNUMBER('Emissions (start here)'!Y452),ISNUMBER(Dispersion!$M$9)),'Emissions (start here)'!Y452*453.59/3600*Dispersion!$M$9,0)</f>
        <v>0</v>
      </c>
      <c r="AW452" s="74">
        <f>IF(AND(ISNUMBER('Emissions (start here)'!Z452),ISNUMBER(Dispersion!$M$10)),'Emissions (start here)'!Z452*2000*453.59/8760/3600*Dispersion!$M$10,0)</f>
        <v>0</v>
      </c>
      <c r="AX452" s="74">
        <f>IF(AND(ISNUMBER('Emissions (start here)'!Z452),ISNUMBER(Dispersion!$M$11)),'Emissions (start here)'!Z452*2000*453.59/8760/3600*Dispersion!$M$11,0)</f>
        <v>0</v>
      </c>
      <c r="AY452" s="74">
        <f>IF(AND(ISNUMBER('Emissions (start here)'!AA452),ISNUMBER(Dispersion!$N$8)),'Emissions (start here)'!AA452*453.59/3600*Dispersion!$N$8,0)</f>
        <v>0</v>
      </c>
      <c r="AZ452" s="74">
        <f>IF(AND(ISNUMBER('Emissions (start here)'!AA452),ISNUMBER(Dispersion!$N$9)),'Emissions (start here)'!AA452*453.59/3600*Dispersion!$N$9,0)</f>
        <v>0</v>
      </c>
      <c r="BA452" s="74">
        <f>IF(AND(ISNUMBER('Emissions (start here)'!AB452),ISNUMBER(Dispersion!$N$10)),'Emissions (start here)'!AB452*2000*453.59/8760/3600*Dispersion!$N$10,0)</f>
        <v>0</v>
      </c>
      <c r="BB452" s="74">
        <f>IF(AND(ISNUMBER('Emissions (start here)'!AB452),ISNUMBER(Dispersion!$N$11)),'Emissions (start here)'!AB452*2000*453.59/8760/3600*Dispersion!$N$11,0)</f>
        <v>0</v>
      </c>
      <c r="BC452" s="74">
        <f>IF(AND(ISNUMBER('Emissions (start here)'!AC452),ISNUMBER(Dispersion!$O$8)),'Emissions (start here)'!AC452*453.59/3600*Dispersion!$O$8,0)</f>
        <v>0</v>
      </c>
      <c r="BD452" s="74">
        <f>IF(AND(ISNUMBER('Emissions (start here)'!AC452),ISNUMBER(Dispersion!$O$9)),'Emissions (start here)'!AC452*453.59/3600*Dispersion!$O$9,0)</f>
        <v>0</v>
      </c>
      <c r="BE452" s="74">
        <f>IF(AND(ISNUMBER('Emissions (start here)'!AD452),ISNUMBER(Dispersion!$O$10)),'Emissions (start here)'!AD452*2000*453.59/8760/3600*Dispersion!$O$10,0)</f>
        <v>0</v>
      </c>
      <c r="BF452" s="74">
        <f>IF(AND(ISNUMBER('Emissions (start here)'!AD452),ISNUMBER(Dispersion!$O$11)),'Emissions (start here)'!AD452*2000*453.59/8760/3600*Dispersion!$O$11,0)</f>
        <v>0</v>
      </c>
      <c r="BG452" s="74">
        <f>IF(AND(ISNUMBER('Emissions (start here)'!AE452),ISNUMBER(Dispersion!$P$8)),'Emissions (start here)'!AE452*453.59/3600*Dispersion!$P$8,0)</f>
        <v>0</v>
      </c>
      <c r="BH452" s="74">
        <f>IF(AND(ISNUMBER('Emissions (start here)'!AE452),ISNUMBER(Dispersion!$P$9)),'Emissions (start here)'!AE452*453.59/3600*Dispersion!$P$9,0)</f>
        <v>0</v>
      </c>
      <c r="BI452" s="74">
        <f>IF(AND(ISNUMBER('Emissions (start here)'!AF452),ISNUMBER(Dispersion!$P$10)),'Emissions (start here)'!AF452*2000*453.59/8760/3600*Dispersion!$P$10,0)</f>
        <v>0</v>
      </c>
      <c r="BJ452" s="74">
        <f>IF(AND(ISNUMBER('Emissions (start here)'!AF452),ISNUMBER(Dispersion!$P$11)),'Emissions (start here)'!AF452*2000*453.59/8760/3600*Dispersion!$P$11,0)</f>
        <v>0</v>
      </c>
      <c r="BK452" s="74">
        <f>IF(AND(ISNUMBER('Emissions (start here)'!AG452),ISNUMBER(Dispersion!$Q$8)),'Emissions (start here)'!AG452*453.59/3600*Dispersion!$Q$8,0)</f>
        <v>0</v>
      </c>
      <c r="BL452" s="74">
        <f>IF(AND(ISNUMBER('Emissions (start here)'!AG452),ISNUMBER(Dispersion!$Q$9)),'Emissions (start here)'!AG452*453.59/3600*Dispersion!$Q$9,0)</f>
        <v>0</v>
      </c>
      <c r="BM452" s="74">
        <f>IF(AND(ISNUMBER('Emissions (start here)'!AH452),ISNUMBER(Dispersion!$Q$10)),'Emissions (start here)'!AH452*2000*453.59/8760/3600*Dispersion!$Q$10,0)</f>
        <v>0</v>
      </c>
      <c r="BN452" s="74">
        <f>IF(AND(ISNUMBER('Emissions (start here)'!AH452),ISNUMBER(Dispersion!$Q$11)),'Emissions (start here)'!AH452*2000*453.59/8760/3600*Dispersion!$Q$11,0)</f>
        <v>0</v>
      </c>
      <c r="BO452" s="74">
        <f>IF(AND(ISNUMBER('Emissions (start here)'!AI452),ISNUMBER(Dispersion!$R$8)),'Emissions (start here)'!AI452*453.59/3600*Dispersion!$R$8,0)</f>
        <v>0</v>
      </c>
      <c r="BP452" s="74">
        <f>IF(AND(ISNUMBER('Emissions (start here)'!AI452),ISNUMBER(Dispersion!$R$9)),'Emissions (start here)'!AI452*453.59/3600*Dispersion!$R$9,0)</f>
        <v>0</v>
      </c>
      <c r="BQ452" s="74">
        <f>IF(AND(ISNUMBER('Emissions (start here)'!AJ452),ISNUMBER(Dispersion!$R$10)),'Emissions (start here)'!AJ452*2000*453.59/8760/3600*Dispersion!$R$10,0)</f>
        <v>0</v>
      </c>
      <c r="BR452" s="74">
        <f>IF(AND(ISNUMBER('Emissions (start here)'!AJ452),ISNUMBER(Dispersion!$R$11)),'Emissions (start here)'!AJ452*2000*453.59/8760/3600*Dispersion!$R$11,0)</f>
        <v>0</v>
      </c>
      <c r="BS452" s="74">
        <f>IF(AND(ISNUMBER('Emissions (start here)'!AK452),ISNUMBER(Dispersion!$S$8)),'Emissions (start here)'!AK452*453.59/3600*Dispersion!$S$8,0)</f>
        <v>0</v>
      </c>
      <c r="BT452" s="74">
        <f>IF(AND(ISNUMBER('Emissions (start here)'!AK452),ISNUMBER(Dispersion!$S$9)),'Emissions (start here)'!AK452*453.59/3600*Dispersion!$S$9,0)</f>
        <v>0</v>
      </c>
      <c r="BU452" s="74">
        <f>IF(AND(ISNUMBER('Emissions (start here)'!AL452),ISNUMBER(Dispersion!$S$10)),'Emissions (start here)'!AL452*2000*453.59/8760/3600*Dispersion!$S$10,0)</f>
        <v>0</v>
      </c>
      <c r="BV452" s="74">
        <f>IF(AND(ISNUMBER('Emissions (start here)'!AL452),ISNUMBER(Dispersion!$S$11)),'Emissions (start here)'!AL452*2000*453.59/8760/3600*Dispersion!$S$11,0)</f>
        <v>0</v>
      </c>
      <c r="BW452" s="74">
        <f>IF(AND(ISNUMBER('Emissions (start here)'!AM452),ISNUMBER(Dispersion!$T$8)),'Emissions (start here)'!AM452*453.59/3600*Dispersion!$T$8,0)</f>
        <v>0</v>
      </c>
      <c r="BX452" s="74">
        <f>IF(AND(ISNUMBER('Emissions (start here)'!AM452),ISNUMBER(Dispersion!$T$9)),'Emissions (start here)'!AM452*453.59/3600*Dispersion!$T$9,0)</f>
        <v>0</v>
      </c>
      <c r="BY452" s="74">
        <f>IF(AND(ISNUMBER('Emissions (start here)'!AN452),ISNUMBER(Dispersion!$T$10)),'Emissions (start here)'!AN452*2000*453.59/8760/3600*Dispersion!$T$10,0)</f>
        <v>0</v>
      </c>
      <c r="BZ452" s="74">
        <f>IF(AND(ISNUMBER('Emissions (start here)'!AN452),ISNUMBER(Dispersion!$T$11)),'Emissions (start here)'!AN452*2000*453.59/8760/3600*Dispersion!$T$11,0)</f>
        <v>0</v>
      </c>
      <c r="CA452" s="74">
        <f>IF(AND(ISNUMBER('Emissions (start here)'!AO452),ISNUMBER(Dispersion!$U$8)),'Emissions (start here)'!AO452*453.59/3600*Dispersion!$U$8,0)</f>
        <v>0</v>
      </c>
      <c r="CB452" s="74">
        <f>IF(AND(ISNUMBER('Emissions (start here)'!AO452),ISNUMBER(Dispersion!$U$9)),'Emissions (start here)'!AO452*453.59/3600*Dispersion!$U$9,0)</f>
        <v>0</v>
      </c>
      <c r="CC452" s="74">
        <f>IF(AND(ISNUMBER('Emissions (start here)'!AP452),ISNUMBER(Dispersion!$U$10)),'Emissions (start here)'!AP452*2000*453.59/8760/3600*Dispersion!$U$10,0)</f>
        <v>0</v>
      </c>
      <c r="CD452" s="74">
        <f>IF(AND(ISNUMBER('Emissions (start here)'!AP452),ISNUMBER(Dispersion!$U$11)),'Emissions (start here)'!AP452*2000*453.59/8760/3600*Dispersion!$U$11,0)</f>
        <v>0</v>
      </c>
      <c r="CE452" s="74">
        <f>IF(AND(ISNUMBER('Emissions (start here)'!AQ452),ISNUMBER(Dispersion!$V$8)),'Emissions (start here)'!AQ452*453.59/3600*Dispersion!$V$8,0)</f>
        <v>0</v>
      </c>
      <c r="CF452" s="74">
        <f>IF(AND(ISNUMBER('Emissions (start here)'!AQ452),ISNUMBER(Dispersion!$V$9)),'Emissions (start here)'!AQ452*453.59/3600*Dispersion!$V$9,0)</f>
        <v>0</v>
      </c>
      <c r="CG452" s="74">
        <f>IF(AND(ISNUMBER('Emissions (start here)'!AR452),ISNUMBER(Dispersion!$V$10)),'Emissions (start here)'!AR452*2000*453.59/8760/3600*Dispersion!$V$10,0)</f>
        <v>0</v>
      </c>
      <c r="CH452" s="74">
        <f>IF(AND(ISNUMBER('Emissions (start here)'!AR452),ISNUMBER(Dispersion!$V$11)),'Emissions (start here)'!AR452*2000*453.59/8760/3600*Dispersion!$V$11,0)</f>
        <v>0</v>
      </c>
      <c r="CI452" s="74">
        <f>IF(AND(ISNUMBER('Emissions (start here)'!AS452),ISNUMBER(Dispersion!$W$8)),'Emissions (start here)'!AS452*453.59/3600*Dispersion!$W$8,0)</f>
        <v>0</v>
      </c>
      <c r="CJ452" s="74">
        <f>IF(AND(ISNUMBER('Emissions (start here)'!AS452),ISNUMBER(Dispersion!$W$9)),'Emissions (start here)'!AS452*453.59/3600*Dispersion!$W$9,0)</f>
        <v>0</v>
      </c>
      <c r="CK452" s="74">
        <f>IF(AND(ISNUMBER('Emissions (start here)'!AT452),ISNUMBER(Dispersion!$W$10)),'Emissions (start here)'!AT452*2000*453.59/8760/3600*Dispersion!$W$10,0)</f>
        <v>0</v>
      </c>
      <c r="CL452" s="74">
        <f>IF(AND(ISNUMBER('Emissions (start here)'!AT452),ISNUMBER(Dispersion!$W$11)),'Emissions (start here)'!AT452*2000*453.59/8760/3600*Dispersion!$W$11,0)</f>
        <v>0</v>
      </c>
      <c r="CM452" s="74">
        <f>IF(AND(ISNUMBER('Emissions (start here)'!AU452),ISNUMBER(Dispersion!$X$8)),'Emissions (start here)'!AU452*453.59/3600*Dispersion!$X$8,0)</f>
        <v>0</v>
      </c>
      <c r="CN452" s="74">
        <f>IF(AND(ISNUMBER('Emissions (start here)'!AU452),ISNUMBER(Dispersion!$X$9)),'Emissions (start here)'!AU452*453.59/3600*Dispersion!$X$9,0)</f>
        <v>0</v>
      </c>
      <c r="CO452" s="74">
        <f>IF(AND(ISNUMBER('Emissions (start here)'!AV452),ISNUMBER(Dispersion!$X$10)),'Emissions (start here)'!AV452*2000*453.59/8760/3600*Dispersion!$X$10,0)</f>
        <v>0</v>
      </c>
      <c r="CP452" s="74">
        <f>IF(AND(ISNUMBER('Emissions (start here)'!AV452),ISNUMBER(Dispersion!$X$11)),'Emissions (start here)'!AV452*2000*453.59/8760/3600*Dispersion!$X$11,0)</f>
        <v>0</v>
      </c>
      <c r="CQ452" s="74">
        <f>IF(AND(ISNUMBER('Emissions (start here)'!AW452),ISNUMBER(Dispersion!$Y$8)),'Emissions (start here)'!AW452*453.59/3600*Dispersion!$Y$8,0)</f>
        <v>0</v>
      </c>
      <c r="CR452" s="74">
        <f>IF(AND(ISNUMBER('Emissions (start here)'!AW452),ISNUMBER(Dispersion!$Y$9)),'Emissions (start here)'!AW452*453.59/3600*Dispersion!$Y$9,0)</f>
        <v>0</v>
      </c>
      <c r="CS452" s="74">
        <f>IF(AND(ISNUMBER('Emissions (start here)'!AX452),ISNUMBER(Dispersion!$Y$10)),'Emissions (start here)'!AX452*2000*453.59/8760/3600*Dispersion!$Y$10,0)</f>
        <v>0</v>
      </c>
      <c r="CT452" s="74">
        <f>IF(AND(ISNUMBER('Emissions (start here)'!AX452),ISNUMBER(Dispersion!$Y$11)),'Emissions (start here)'!AX452*2000*453.59/8760/3600*Dispersion!$Y$11,0)</f>
        <v>0</v>
      </c>
      <c r="CU452" s="74">
        <f>IF(AND(ISNUMBER('Emissions (start here)'!AY452),ISNUMBER(Dispersion!$Z$8)),'Emissions (start here)'!AY452*453.59/3600*Dispersion!$Z$8,0)</f>
        <v>0</v>
      </c>
      <c r="CV452" s="74">
        <f>IF(AND(ISNUMBER('Emissions (start here)'!AY452),ISNUMBER(Dispersion!$Z$9)),'Emissions (start here)'!AY452*453.59/3600*Dispersion!$Z$9,0)</f>
        <v>0</v>
      </c>
      <c r="CW452" s="74">
        <f>IF(AND(ISNUMBER('Emissions (start here)'!AZ452),ISNUMBER(Dispersion!$Z$10)),'Emissions (start here)'!AZ452*2000*453.59/8760/3600*Dispersion!$Z$10,0)</f>
        <v>0</v>
      </c>
      <c r="CX452" s="74">
        <f>IF(AND(ISNUMBER('Emissions (start here)'!AZ452),ISNUMBER(Dispersion!$Z$11)),'Emissions (start here)'!AZ452*2000*453.59/8760/3600*Dispersion!$Z$11,0)</f>
        <v>0</v>
      </c>
      <c r="CY452" s="74">
        <f>IF(AND(ISNUMBER('Emissions (start here)'!BA452),ISNUMBER(Dispersion!$AA$8)),'Emissions (start here)'!BA452*453.59/3600*Dispersion!$AA$8,0)</f>
        <v>0</v>
      </c>
      <c r="CZ452" s="74">
        <f>IF(AND(ISNUMBER('Emissions (start here)'!BA452),ISNUMBER(Dispersion!$AA$9)),'Emissions (start here)'!BA452*453.59/3600*Dispersion!$AA$9,0)</f>
        <v>0</v>
      </c>
      <c r="DA452" s="74">
        <f>IF(AND(ISNUMBER('Emissions (start here)'!BB452),ISNUMBER(Dispersion!$AA$10)),'Emissions (start here)'!BB452*2000*453.59/8760/3600*Dispersion!$AA$10,0)</f>
        <v>0</v>
      </c>
      <c r="DB452" s="74">
        <f>IF(AND(ISNUMBER('Emissions (start here)'!BB452),ISNUMBER(Dispersion!$AA$11)),'Emissions (start here)'!BB452*2000*453.59/8760/3600*Dispersion!$AA$11,0)</f>
        <v>0</v>
      </c>
      <c r="DC452" s="74">
        <f>IF(AND(ISNUMBER('Emissions (start here)'!BC452),ISNUMBER(Dispersion!$AB$8)),'Emissions (start here)'!BC452*453.59/3600*Dispersion!$AB$8,0)</f>
        <v>0</v>
      </c>
      <c r="DD452" s="74">
        <f>IF(AND(ISNUMBER('Emissions (start here)'!BC452),ISNUMBER(Dispersion!$AB$9)),'Emissions (start here)'!BC452*453.59/3600*Dispersion!$AB$9,0)</f>
        <v>0</v>
      </c>
      <c r="DE452" s="74">
        <f>IF(AND(ISNUMBER('Emissions (start here)'!BD452),ISNUMBER(Dispersion!$AB$10)),'Emissions (start here)'!BD452*2000*453.59/8760/3600*Dispersion!$AB$10,0)</f>
        <v>0</v>
      </c>
      <c r="DF452" s="74">
        <f>IF(AND(ISNUMBER('Emissions (start here)'!BD452),ISNUMBER(Dispersion!$AB$11)),'Emissions (start here)'!BD452*2000*453.59/8760/3600*Dispersion!$AB$11,0)</f>
        <v>0</v>
      </c>
      <c r="DG452" s="74">
        <f>IF(AND(ISNUMBER('Emissions (start here)'!BE452),ISNUMBER(Dispersion!$AC$8)),'Emissions (start here)'!BE452*453.59/3600*Dispersion!$AC$8,0)</f>
        <v>0</v>
      </c>
      <c r="DH452" s="74">
        <f>IF(AND(ISNUMBER('Emissions (start here)'!BE452),ISNUMBER(Dispersion!$AC$9)),'Emissions (start here)'!BE452*453.59/3600*Dispersion!$AC$9,0)</f>
        <v>0</v>
      </c>
      <c r="DI452" s="74">
        <f>IF(AND(ISNUMBER('Emissions (start here)'!BF452),ISNUMBER(Dispersion!$AC$10)),'Emissions (start here)'!BF452*2000*453.59/8760/3600*Dispersion!$AC$10,0)</f>
        <v>0</v>
      </c>
      <c r="DJ452" s="74">
        <f>IF(AND(ISNUMBER('Emissions (start here)'!BF452),ISNUMBER(Dispersion!$AC$11)),'Emissions (start here)'!BF452*2000*453.59/8760/3600*Dispersion!$AC$11,0)</f>
        <v>0</v>
      </c>
      <c r="DK452" s="74">
        <f>IF(AND(ISNUMBER('Emissions (start here)'!BG452),ISNUMBER(Dispersion!$AD$8)),'Emissions (start here)'!BG452*453.59/3600*Dispersion!$AD$8,0)</f>
        <v>0</v>
      </c>
      <c r="DL452" s="74">
        <f>IF(AND(ISNUMBER('Emissions (start here)'!BG452),ISNUMBER(Dispersion!$AD$9)),'Emissions (start here)'!BG452*453.59/3600*Dispersion!$AD$9,0)</f>
        <v>0</v>
      </c>
      <c r="DM452" s="74">
        <f>IF(AND(ISNUMBER('Emissions (start here)'!BH452),ISNUMBER(Dispersion!$AD$10)),'Emissions (start here)'!BH452*2000*453.59/8760/3600*Dispersion!$AD$10,0)</f>
        <v>0</v>
      </c>
      <c r="DN452" s="74">
        <f>IF(AND(ISNUMBER('Emissions (start here)'!BH452),ISNUMBER(Dispersion!$AD$11)),'Emissions (start here)'!BH452*2000*453.59/8760/3600*Dispersion!$AD$11,0)</f>
        <v>0</v>
      </c>
      <c r="DO452" s="74">
        <f>IF(AND(ISNUMBER('Emissions (start here)'!BI452),ISNUMBER(Dispersion!$AE$8)),'Emissions (start here)'!BI452*453.59/3600*Dispersion!$AE$8,0)</f>
        <v>0</v>
      </c>
      <c r="DP452" s="74">
        <f>IF(AND(ISNUMBER('Emissions (start here)'!BI452),ISNUMBER(Dispersion!$AE$9)),'Emissions (start here)'!BI452*453.59/3600*Dispersion!$AE$9,0)</f>
        <v>0</v>
      </c>
      <c r="DQ452" s="74">
        <f>IF(AND(ISNUMBER('Emissions (start here)'!BJ452),ISNUMBER(Dispersion!$AE$10)),'Emissions (start here)'!BJ452*2000*453.59/8760/3600*Dispersion!$AE$10,0)</f>
        <v>0</v>
      </c>
      <c r="DR452" s="74">
        <f>IF(AND(ISNUMBER('Emissions (start here)'!BJ452),ISNUMBER(Dispersion!$AE$11)),'Emissions (start here)'!BJ452*2000*453.59/8760/3600*Dispersion!$AE$11,0)</f>
        <v>0</v>
      </c>
      <c r="DS452" s="74">
        <f>IF(AND(ISNUMBER('Emissions (start here)'!BK452),ISNUMBER(Dispersion!$AF$8)),'Emissions (start here)'!BK452*453.59/3600*Dispersion!$AF$8,0)</f>
        <v>0</v>
      </c>
      <c r="DT452" s="74">
        <f>IF(AND(ISNUMBER('Emissions (start here)'!BK452),ISNUMBER(Dispersion!$AF$9)),'Emissions (start here)'!BK452*453.59/3600*Dispersion!$AF$9,0)</f>
        <v>0</v>
      </c>
      <c r="DU452" s="74">
        <f>IF(AND(ISNUMBER('Emissions (start here)'!BL452),ISNUMBER(Dispersion!$AF$10)),'Emissions (start here)'!BL452*2000*453.59/8760/3600*Dispersion!$AF$10,0)</f>
        <v>0</v>
      </c>
      <c r="DV452" s="74">
        <f>IF(AND(ISNUMBER('Emissions (start here)'!BL452),ISNUMBER(Dispersion!$AF$11)),'Emissions (start here)'!BL452*2000*453.59/8760/3600*Dispersion!$AF$11,0)</f>
        <v>0</v>
      </c>
      <c r="DW452" s="74">
        <f>IF(AND(ISNUMBER('Emissions (start here)'!BM452),ISNUMBER(Dispersion!$AG$8)),'Emissions (start here)'!BM452*453.59/3600*Dispersion!$AG$8,0)</f>
        <v>0</v>
      </c>
      <c r="DX452" s="74">
        <f>IF(AND(ISNUMBER('Emissions (start here)'!BM452),ISNUMBER(Dispersion!$AG$9)),'Emissions (start here)'!BM452*453.59/3600*Dispersion!$AG$9,0)</f>
        <v>0</v>
      </c>
      <c r="DY452" s="74">
        <f>IF(AND(ISNUMBER('Emissions (start here)'!BN452),ISNUMBER(Dispersion!$AG$10)),'Emissions (start here)'!BN452*2000*453.59/8760/3600*Dispersion!$AG$10,0)</f>
        <v>0</v>
      </c>
      <c r="DZ452" s="74">
        <f>IF(AND(ISNUMBER('Emissions (start here)'!BN452),ISNUMBER(Dispersion!$AG$11)),'Emissions (start here)'!BN452*2000*453.59/8760/3600*Dispersion!$AG$11,0)</f>
        <v>0</v>
      </c>
      <c r="EA452" s="74">
        <f>IF(AND(ISNUMBER('Emissions (start here)'!BO452),ISNUMBER(Dispersion!$AH$8)),'Emissions (start here)'!BO452*453.59/3600*Dispersion!$AH$8,0)</f>
        <v>0</v>
      </c>
      <c r="EB452" s="74">
        <f>IF(AND(ISNUMBER('Emissions (start here)'!BO452),ISNUMBER(Dispersion!$AH$9)),'Emissions (start here)'!BO452*453.59/3600*Dispersion!$AH$9,0)</f>
        <v>0</v>
      </c>
      <c r="EC452" s="74">
        <f>IF(AND(ISNUMBER('Emissions (start here)'!BP452),ISNUMBER(Dispersion!$AH$10)),'Emissions (start here)'!BP452*2000*453.59/8760/3600*Dispersion!$AH$10,0)</f>
        <v>0</v>
      </c>
      <c r="ED452" s="74">
        <f>IF(AND(ISNUMBER('Emissions (start here)'!BP452),ISNUMBER(Dispersion!$AH$11)),'Emissions (start here)'!BP452*2000*453.59/8760/3600*Dispersion!$AH$11,0)</f>
        <v>0</v>
      </c>
      <c r="EE452" s="74">
        <f>IF(AND(ISNUMBER('Emissions (start here)'!BQ452),ISNUMBER(Dispersion!$AI$8)),'Emissions (start here)'!BQ452*453.59/3600*Dispersion!$AI$8,0)</f>
        <v>0</v>
      </c>
      <c r="EF452" s="74">
        <f>IF(AND(ISNUMBER('Emissions (start here)'!BQ452),ISNUMBER(Dispersion!$AI$9)),'Emissions (start here)'!BQ452*453.59/3600*Dispersion!$AI$9,0)</f>
        <v>0</v>
      </c>
      <c r="EG452" s="74">
        <f>IF(AND(ISNUMBER('Emissions (start here)'!BR452),ISNUMBER(Dispersion!$AI$10)),'Emissions (start here)'!BR452*2000*453.59/8760/3600*Dispersion!$AI$10,0)</f>
        <v>0</v>
      </c>
      <c r="EH452" s="74">
        <f>IF(AND(ISNUMBER('Emissions (start here)'!BR452),ISNUMBER(Dispersion!$AI$11)),'Emissions (start here)'!BR452*2000*453.59/8760/3600*Dispersion!$AI$11,0)</f>
        <v>0</v>
      </c>
      <c r="EI452" s="74">
        <f>IF(AND(ISNUMBER('Emissions (start here)'!BS452),ISNUMBER(Dispersion!$AJ$8)),'Emissions (start here)'!BS452*453.59/3600*Dispersion!$AJ$8,0)</f>
        <v>0</v>
      </c>
      <c r="EJ452" s="74">
        <f>IF(AND(ISNUMBER('Emissions (start here)'!BS452),ISNUMBER(Dispersion!$AJ$9)),'Emissions (start here)'!BS452*453.59/3600*Dispersion!$AJ$9,0)</f>
        <v>0</v>
      </c>
      <c r="EK452" s="74">
        <f>IF(AND(ISNUMBER('Emissions (start here)'!BT452),ISNUMBER(Dispersion!$AJ$10)),'Emissions (start here)'!BT452*2000*453.59/8760/3600*Dispersion!$AJ$10,0)</f>
        <v>0</v>
      </c>
      <c r="EL452" s="74">
        <f>IF(AND(ISNUMBER('Emissions (start here)'!BT452),ISNUMBER(Dispersion!$AJ$11)),'Emissions (start here)'!BT452*2000*453.59/8760/3600*Dispersion!$AJ$11,0)</f>
        <v>0</v>
      </c>
      <c r="EM452" s="74">
        <f>IF(AND(ISNUMBER('Emissions (start here)'!BU452),ISNUMBER(Dispersion!$AK$8)),'Emissions (start here)'!BU452*453.59/3600*Dispersion!$AK$8,0)</f>
        <v>0</v>
      </c>
      <c r="EN452" s="74">
        <f>IF(AND(ISNUMBER('Emissions (start here)'!BU452),ISNUMBER(Dispersion!$AK$9)),'Emissions (start here)'!BU452*453.59/3600*Dispersion!$AK$9,0)</f>
        <v>0</v>
      </c>
      <c r="EO452" s="74">
        <f>IF(AND(ISNUMBER('Emissions (start here)'!BV452),ISNUMBER(Dispersion!$AK$10)),'Emissions (start here)'!BV452*2000*453.59/8760/3600*Dispersion!$AK$10,0)</f>
        <v>0</v>
      </c>
      <c r="EP452" s="74">
        <f>IF(AND(ISNUMBER('Emissions (start here)'!BV452),ISNUMBER(Dispersion!$AK$11)),'Emissions (start here)'!BV452*2000*453.59/8760/3600*Dispersion!$AK$11,0)</f>
        <v>0</v>
      </c>
      <c r="EQ452" s="74">
        <f>IF(AND(ISNUMBER('Emissions (start here)'!BW452),ISNUMBER(Dispersion!$AL$8)),'Emissions (start here)'!BW452*453.59/3600*Dispersion!$AL$8,0)</f>
        <v>0</v>
      </c>
      <c r="ER452" s="74">
        <f>IF(AND(ISNUMBER('Emissions (start here)'!BW452),ISNUMBER(Dispersion!$AL$9)),'Emissions (start here)'!BW452*453.59/3600*Dispersion!$AL$9,0)</f>
        <v>0</v>
      </c>
      <c r="ES452" s="74">
        <f>IF(AND(ISNUMBER('Emissions (start here)'!BX452),ISNUMBER(Dispersion!$AL$10)),'Emissions (start here)'!BX452*2000*453.59/8760/3600*Dispersion!$AL$10,0)</f>
        <v>0</v>
      </c>
      <c r="ET452" s="74">
        <f>IF(AND(ISNUMBER('Emissions (start here)'!BX452),ISNUMBER(Dispersion!$AL$11)),'Emissions (start here)'!BX452*2000*453.59/8760/3600*Dispersion!$AL$11,0)</f>
        <v>0</v>
      </c>
      <c r="EU452" s="74">
        <f>IF(AND(ISNUMBER('Emissions (start here)'!BY452),ISNUMBER(Dispersion!$AM$8)),'Emissions (start here)'!BY452*453.59/3600*Dispersion!$AM$8,0)</f>
        <v>0</v>
      </c>
      <c r="EV452" s="74">
        <f>IF(AND(ISNUMBER('Emissions (start here)'!BY452),ISNUMBER(Dispersion!$AM$9)),'Emissions (start here)'!BY452*453.59/3600*Dispersion!$AM$9,0)</f>
        <v>0</v>
      </c>
      <c r="EW452" s="74">
        <f>IF(AND(ISNUMBER('Emissions (start here)'!BZ452),ISNUMBER(Dispersion!$AM$10)),'Emissions (start here)'!BZ452*2000*453.59/8760/3600*Dispersion!$AM$10,0)</f>
        <v>0</v>
      </c>
      <c r="EX452" s="74">
        <f>IF(AND(ISNUMBER('Emissions (start here)'!BZ452),ISNUMBER(Dispersion!$AM$11)),'Emissions (start here)'!BZ452*2000*453.59/8760/3600*Dispersion!$AM$11,0)</f>
        <v>0</v>
      </c>
      <c r="EY452" s="74">
        <f>IF(AND(ISNUMBER('Emissions (start here)'!CA452),ISNUMBER(Dispersion!$AN$8)),'Emissions (start here)'!CA452*453.59/3600*Dispersion!$AN$8,0)</f>
        <v>0</v>
      </c>
      <c r="EZ452" s="74">
        <f>IF(AND(ISNUMBER('Emissions (start here)'!CA452),ISNUMBER(Dispersion!$AN$9)),'Emissions (start here)'!CA452*453.59/3600*Dispersion!$AN$9,0)</f>
        <v>0</v>
      </c>
      <c r="FA452" s="74">
        <f>IF(AND(ISNUMBER('Emissions (start here)'!CB452),ISNUMBER(Dispersion!$AN$10)),'Emissions (start here)'!CB452*2000*453.59/8760/3600*Dispersion!$AN$10,0)</f>
        <v>0</v>
      </c>
      <c r="FB452" s="74">
        <f>IF(AND(ISNUMBER('Emissions (start here)'!CB452),ISNUMBER(Dispersion!$AN$11)),'Emissions (start here)'!CB452*2000*453.59/8760/3600*Dispersion!$AN$11,0)</f>
        <v>0</v>
      </c>
      <c r="FC452" s="74">
        <f>IF(AND(ISNUMBER('Emissions (start here)'!CC452),ISNUMBER(Dispersion!$AO$8)),'Emissions (start here)'!CC452*453.59/3600*Dispersion!$AO$8,0)</f>
        <v>0</v>
      </c>
      <c r="FD452" s="74">
        <f>IF(AND(ISNUMBER('Emissions (start here)'!CC452),ISNUMBER(Dispersion!$AO$9)),'Emissions (start here)'!CC452*453.59/3600*Dispersion!$AO$9,0)</f>
        <v>0</v>
      </c>
      <c r="FE452" s="74">
        <f>IF(AND(ISNUMBER('Emissions (start here)'!CD452),ISNUMBER(Dispersion!$AO$10)),'Emissions (start here)'!CD452*2000*453.59/8760/3600*Dispersion!$AO$10,0)</f>
        <v>0</v>
      </c>
      <c r="FF452" s="74">
        <f>IF(AND(ISNUMBER('Emissions (start here)'!CD452),ISNUMBER(Dispersion!$AO$11)),'Emissions (start here)'!CD452*2000*453.59/8760/3600*Dispersion!$AO$11,0)</f>
        <v>0</v>
      </c>
      <c r="FG452" s="74">
        <f>IF(AND(ISNUMBER('Emissions (start here)'!CE452),ISNUMBER(Dispersion!$AP$8)),'Emissions (start here)'!CE452*453.59/3600*Dispersion!$AP$8,0)</f>
        <v>0</v>
      </c>
      <c r="FH452" s="74">
        <f>IF(AND(ISNUMBER('Emissions (start here)'!CE452),ISNUMBER(Dispersion!$AP$9)),'Emissions (start here)'!CE452*453.59/3600*Dispersion!$AP$9,0)</f>
        <v>0</v>
      </c>
      <c r="FI452" s="74">
        <f>IF(AND(ISNUMBER('Emissions (start here)'!CF452),ISNUMBER(Dispersion!$AP$10)),'Emissions (start here)'!CF452*2000*453.59/8760/3600*Dispersion!$AP$10,0)</f>
        <v>0</v>
      </c>
      <c r="FJ452" s="74">
        <f>IF(AND(ISNUMBER('Emissions (start here)'!CF452),ISNUMBER(Dispersion!$AP$11)),'Emissions (start here)'!CF452*2000*453.59/8760/3600*Dispersion!$AP$11,0)</f>
        <v>0</v>
      </c>
      <c r="FK452" s="74">
        <f>IF(AND(ISNUMBER('Emissions (start here)'!CG452),ISNUMBER(Dispersion!$AQ$8)),'Emissions (start here)'!CG452*453.59/3600*Dispersion!$AQ$8,0)</f>
        <v>0</v>
      </c>
      <c r="FL452" s="74">
        <f>IF(AND(ISNUMBER('Emissions (start here)'!CG452),ISNUMBER(Dispersion!$AQ$9)),'Emissions (start here)'!CG452*453.59/3600*Dispersion!$AQ$9,0)</f>
        <v>0</v>
      </c>
      <c r="FM452" s="74">
        <f>IF(AND(ISNUMBER('Emissions (start here)'!CH452),ISNUMBER(Dispersion!$AQ$10)),'Emissions (start here)'!CH452*2000*453.59/8760/3600*Dispersion!$AQ$10,0)</f>
        <v>0</v>
      </c>
      <c r="FN452" s="74">
        <f>IF(AND(ISNUMBER('Emissions (start here)'!CH452),ISNUMBER(Dispersion!$AQ$11)),'Emissions (start here)'!CH452*2000*453.59/8760/3600*Dispersion!$AQ$11,0)</f>
        <v>0</v>
      </c>
      <c r="FO452" s="74">
        <f>IF(AND(ISNUMBER('Emissions (start here)'!CI452),ISNUMBER(Dispersion!$AR$8)),'Emissions (start here)'!CI452*453.59/3600*Dispersion!$AR$8,0)</f>
        <v>0</v>
      </c>
      <c r="FP452" s="74">
        <f>IF(AND(ISNUMBER('Emissions (start here)'!CI452),ISNUMBER(Dispersion!$AR$9)),'Emissions (start here)'!CI452*453.59/3600*Dispersion!$AR$9,0)</f>
        <v>0</v>
      </c>
      <c r="FQ452" s="74">
        <f>IF(AND(ISNUMBER('Emissions (start here)'!CJ452),ISNUMBER(Dispersion!$AR$10)),'Emissions (start here)'!CJ452*2000*453.59/8760/3600*Dispersion!$AR$10,0)</f>
        <v>0</v>
      </c>
      <c r="FR452" s="74">
        <f>IF(AND(ISNUMBER('Emissions (start here)'!CJ452),ISNUMBER(Dispersion!$AR$11)),'Emissions (start here)'!CJ452*2000*453.59/8760/3600*Dispersion!$AR$11,0)</f>
        <v>0</v>
      </c>
      <c r="FS452" s="74">
        <f>IF(AND(ISNUMBER('Emissions (start here)'!CK452),ISNUMBER(Dispersion!$AS$8)),'Emissions (start here)'!CK452*453.59/3600*Dispersion!$AS$8,0)</f>
        <v>0</v>
      </c>
      <c r="FT452" s="74">
        <f>IF(AND(ISNUMBER('Emissions (start here)'!CK452),ISNUMBER(Dispersion!$AS$9)),'Emissions (start here)'!CK452*453.59/3600*Dispersion!$AS$9,0)</f>
        <v>0</v>
      </c>
      <c r="FU452" s="74">
        <f>IF(AND(ISNUMBER('Emissions (start here)'!CL452),ISNUMBER(Dispersion!$AS$10)),'Emissions (start here)'!CL452*2000*453.59/8760/3600*Dispersion!$AS$10,0)</f>
        <v>0</v>
      </c>
      <c r="FV452" s="74">
        <f>IF(AND(ISNUMBER('Emissions (start here)'!CL452),ISNUMBER(Dispersion!$AS$11)),'Emissions (start here)'!CL452*2000*453.59/8760/3600*Dispersion!$AS$11,0)</f>
        <v>0</v>
      </c>
      <c r="FW452" s="74">
        <f>IF(AND(ISNUMBER('Emissions (start here)'!CM452),ISNUMBER(Dispersion!$AT$8)),'Emissions (start here)'!CM452*453.59/3600*Dispersion!$AT$8,0)</f>
        <v>0</v>
      </c>
      <c r="FX452" s="74">
        <f>IF(AND(ISNUMBER('Emissions (start here)'!CM452),ISNUMBER(Dispersion!$AT$9)),'Emissions (start here)'!CM452*453.59/3600*Dispersion!$AT$9,0)</f>
        <v>0</v>
      </c>
      <c r="FY452" s="74">
        <f>IF(AND(ISNUMBER('Emissions (start here)'!CN452),ISNUMBER(Dispersion!$AT$10)),'Emissions (start here)'!CN452*2000*453.59/8760/3600*Dispersion!$AT$10,0)</f>
        <v>0</v>
      </c>
      <c r="FZ452" s="74">
        <f>IF(AND(ISNUMBER('Emissions (start here)'!CN452),ISNUMBER(Dispersion!$AT$11)),'Emissions (start here)'!CN452*2000*453.59/8760/3600*Dispersion!$AT$11,0)</f>
        <v>0</v>
      </c>
      <c r="GA452" s="74">
        <f>IF(AND(ISNUMBER('Emissions (start here)'!CO452),ISNUMBER(Dispersion!$AU$8)),'Emissions (start here)'!CO452*453.59/3600*Dispersion!$AU$8,0)</f>
        <v>0</v>
      </c>
      <c r="GB452" s="74">
        <f>IF(AND(ISNUMBER('Emissions (start here)'!CO452),ISNUMBER(Dispersion!$AU$9)),'Emissions (start here)'!CO452*453.59/3600*Dispersion!$AU$9,0)</f>
        <v>0</v>
      </c>
      <c r="GC452" s="74">
        <f>IF(AND(ISNUMBER('Emissions (start here)'!CP452),ISNUMBER(Dispersion!$AU$10)),'Emissions (start here)'!CP452*2000*453.59/8760/3600*Dispersion!$AU$10,0)</f>
        <v>0</v>
      </c>
      <c r="GD452" s="74">
        <f>IF(AND(ISNUMBER('Emissions (start here)'!CP452),ISNUMBER(Dispersion!$AU$11)),'Emissions (start here)'!CP452*2000*453.59/8760/3600*Dispersion!$AU$11,0)</f>
        <v>0</v>
      </c>
      <c r="GE452" s="74">
        <f>IF(AND(ISNUMBER('Emissions (start here)'!CQ452),ISNUMBER(Dispersion!$AV$8)),'Emissions (start here)'!CQ452*453.59/3600*Dispersion!$AV$8,0)</f>
        <v>0</v>
      </c>
      <c r="GF452" s="74">
        <f>IF(AND(ISNUMBER('Emissions (start here)'!CQ452),ISNUMBER(Dispersion!$AV$9)),'Emissions (start here)'!CQ452*453.59/3600*Dispersion!$AV$9,0)</f>
        <v>0</v>
      </c>
      <c r="GG452" s="74">
        <f>IF(AND(ISNUMBER('Emissions (start here)'!CR452),ISNUMBER(Dispersion!$AV$10)),'Emissions (start here)'!CR452*2000*453.59/8760/3600*Dispersion!$AV$10,0)</f>
        <v>0</v>
      </c>
      <c r="GH452" s="74">
        <f>IF(AND(ISNUMBER('Emissions (start here)'!CR452),ISNUMBER(Dispersion!$AV$11)),'Emissions (start here)'!CR452*2000*453.59/8760/3600*Dispersion!$AV$11,0)</f>
        <v>0</v>
      </c>
      <c r="GI452" s="74">
        <f>IF(AND(ISNUMBER('Emissions (start here)'!CS452),ISNUMBER(Dispersion!$AW$8)),'Emissions (start here)'!CS452*453.59/3600*Dispersion!$AW$8,0)</f>
        <v>0</v>
      </c>
      <c r="GJ452" s="74">
        <f>IF(AND(ISNUMBER('Emissions (start here)'!CS452),ISNUMBER(Dispersion!$AW$9)),'Emissions (start here)'!CS452*453.59/3600*Dispersion!$AW$9,0)</f>
        <v>0</v>
      </c>
      <c r="GK452" s="74">
        <f>IF(AND(ISNUMBER('Emissions (start here)'!CT452),ISNUMBER(Dispersion!$AW$10)),'Emissions (start here)'!CT452*2000*453.59/8760/3600*Dispersion!$AW$10,0)</f>
        <v>0</v>
      </c>
      <c r="GL452" s="74">
        <f>IF(AND(ISNUMBER('Emissions (start here)'!CT452),ISNUMBER(Dispersion!$AW$11)),'Emissions (start here)'!CT452*2000*453.59/8760/3600*Dispersion!$AW$11,0)</f>
        <v>0</v>
      </c>
      <c r="GM452" s="74">
        <f>IF(AND(ISNUMBER('Emissions (start here)'!CU452),ISNUMBER(Dispersion!$AX$8)),'Emissions (start here)'!CU452*453.59/3600*Dispersion!$AX$8,0)</f>
        <v>0</v>
      </c>
      <c r="GN452" s="74">
        <f>IF(AND(ISNUMBER('Emissions (start here)'!CU452),ISNUMBER(Dispersion!$AX$9)),'Emissions (start here)'!CU452*453.59/3600*Dispersion!$AX$9,0)</f>
        <v>0</v>
      </c>
      <c r="GO452" s="74">
        <f>IF(AND(ISNUMBER('Emissions (start here)'!CV452),ISNUMBER(Dispersion!$AX$10)),'Emissions (start here)'!CV452*2000*453.59/8760/3600*Dispersion!$AX$10,0)</f>
        <v>0</v>
      </c>
      <c r="GP452" s="74">
        <f>IF(AND(ISNUMBER('Emissions (start here)'!CV452),ISNUMBER(Dispersion!$AX$11)),'Emissions (start here)'!CV452*2000*453.59/8760/3600*Dispersion!$AX$11,0)</f>
        <v>0</v>
      </c>
      <c r="GQ452" s="74">
        <f>IF(AND(ISNUMBER('Emissions (start here)'!CW452),ISNUMBER(Dispersion!$AY$8)),'Emissions (start here)'!CW452*453.59/3600*Dispersion!$AY$8,0)</f>
        <v>0</v>
      </c>
      <c r="GR452" s="74">
        <f>IF(AND(ISNUMBER('Emissions (start here)'!CW452),ISNUMBER(Dispersion!$AY$9)),'Emissions (start here)'!CW452*453.59/3600*Dispersion!$AY$9,0)</f>
        <v>0</v>
      </c>
      <c r="GS452" s="74">
        <f>IF(AND(ISNUMBER('Emissions (start here)'!CX452),ISNUMBER(Dispersion!$AY$10)),'Emissions (start here)'!CX452*2000*453.59/8760/3600*Dispersion!$AY$10,0)</f>
        <v>0</v>
      </c>
      <c r="GT452" s="74">
        <f>IF(AND(ISNUMBER('Emissions (start here)'!CX452),ISNUMBER(Dispersion!$AY$11)),'Emissions (start here)'!CX452*2000*453.59/8760/3600*Dispersion!$AY$11,0)</f>
        <v>0</v>
      </c>
      <c r="GU452" s="74">
        <f>IF(AND(ISNUMBER('Emissions (start here)'!CY452),ISNUMBER(Dispersion!$AZ$8)),'Emissions (start here)'!CY452*453.59/3600*Dispersion!$AZ$8,0)</f>
        <v>0</v>
      </c>
      <c r="GV452" s="74">
        <f>IF(AND(ISNUMBER('Emissions (start here)'!CY452),ISNUMBER(Dispersion!$AZ$9)),'Emissions (start here)'!CY452*453.59/3600*Dispersion!$AZ$9,0)</f>
        <v>0</v>
      </c>
      <c r="GW452" s="74">
        <f>IF(AND(ISNUMBER('Emissions (start here)'!CZ452),ISNUMBER(Dispersion!$AZ$10)),'Emissions (start here)'!CZ452*2000*453.59/8760/3600*Dispersion!$AZ$10,0)</f>
        <v>0</v>
      </c>
      <c r="GX452" s="74">
        <f>IF(AND(ISNUMBER('Emissions (start here)'!CZ452),ISNUMBER(Dispersion!$AZ$11)),'Emissions (start here)'!CZ452*2000*453.59/8760/3600*Dispersion!$AZ$11,0)</f>
        <v>0</v>
      </c>
    </row>
    <row r="453" spans="1:206" x14ac:dyDescent="0.2">
      <c r="A453" s="51" t="str">
        <f>'Tox Values'!C453</f>
        <v>1314-62-1</v>
      </c>
      <c r="B453" s="94" t="str">
        <f>'Tox Values'!D453</f>
        <v>Vanadium Pentoxide, (V2O5)</v>
      </c>
      <c r="C453" s="96">
        <f t="shared" si="29"/>
        <v>0</v>
      </c>
      <c r="D453" s="74">
        <f t="shared" si="30"/>
        <v>0</v>
      </c>
      <c r="E453" s="74">
        <f t="shared" si="31"/>
        <v>0</v>
      </c>
      <c r="F453" s="99">
        <f t="shared" si="32"/>
        <v>0</v>
      </c>
      <c r="G453" s="97">
        <f>IF(AND(ISNUMBER('Emissions (start here)'!E453),ISNUMBER(Dispersion!$C$8)),'Emissions (start here)'!E453*453.59/3600*Dispersion!$C$8,0)</f>
        <v>0</v>
      </c>
      <c r="H453" s="74">
        <f>IF(AND(ISNUMBER('Emissions (start here)'!E453),ISNUMBER(Dispersion!$C$9)),'Emissions (start here)'!E453*453.59/3600*Dispersion!$C$9,0)</f>
        <v>0</v>
      </c>
      <c r="I453" s="74">
        <f>IF(AND(ISNUMBER('Emissions (start here)'!F453),ISNUMBER(Dispersion!$C$10)),'Emissions (start here)'!F453*2000*453.59/8760/3600*Dispersion!$C$10,0)</f>
        <v>0</v>
      </c>
      <c r="J453" s="74">
        <f>IF(AND(ISNUMBER('Emissions (start here)'!F453),ISNUMBER(Dispersion!$C$11)),'Emissions (start here)'!F453*2000*453.59/8760/3600*Dispersion!$C$11,0)</f>
        <v>0</v>
      </c>
      <c r="K453" s="74">
        <f>IF(AND(ISNUMBER('Emissions (start here)'!G453),ISNUMBER(Dispersion!$D$8)),'Emissions (start here)'!G453*453.59/3600*Dispersion!$D$8,0)</f>
        <v>0</v>
      </c>
      <c r="L453" s="74">
        <f>IF(AND(ISNUMBER('Emissions (start here)'!G453),ISNUMBER(Dispersion!$D$9)),'Emissions (start here)'!G453*453.59/3600*Dispersion!$D$9,0)</f>
        <v>0</v>
      </c>
      <c r="M453" s="74">
        <f>IF(AND(ISNUMBER('Emissions (start here)'!H453),ISNUMBER(Dispersion!$D$10)),'Emissions (start here)'!H453*2000*453.59/8760/3600*Dispersion!$D$10,0)</f>
        <v>0</v>
      </c>
      <c r="N453" s="74">
        <f>IF(AND(ISNUMBER('Emissions (start here)'!H453),ISNUMBER(Dispersion!$D$11)),'Emissions (start here)'!H453*2000*453.59/8760/3600*Dispersion!$D$11,0)</f>
        <v>0</v>
      </c>
      <c r="O453" s="74">
        <f>IF(AND(ISNUMBER('Emissions (start here)'!I453),ISNUMBER(Dispersion!$E$8)),'Emissions (start here)'!I453*453.59/3600*Dispersion!$E$8,0)</f>
        <v>0</v>
      </c>
      <c r="P453" s="74">
        <f>IF(AND(ISNUMBER('Emissions (start here)'!I453),ISNUMBER(Dispersion!$E$9)),'Emissions (start here)'!I453*453.59/3600*Dispersion!$E$9,0)</f>
        <v>0</v>
      </c>
      <c r="Q453" s="74">
        <f>IF(AND(ISNUMBER('Emissions (start here)'!J453),ISNUMBER(Dispersion!$E$10)),'Emissions (start here)'!J453*2000*453.59/8760/3600*Dispersion!$E$10,0)</f>
        <v>0</v>
      </c>
      <c r="R453" s="74">
        <f>IF(AND(ISNUMBER('Emissions (start here)'!J453),ISNUMBER(Dispersion!$E$11)),'Emissions (start here)'!J453*2000*453.59/8760/3600*Dispersion!$E$11,0)</f>
        <v>0</v>
      </c>
      <c r="S453" s="74">
        <f>IF(AND(ISNUMBER('Emissions (start here)'!K453),ISNUMBER(Dispersion!$F$8)),'Emissions (start here)'!K453*453.59/3600*Dispersion!$F$8,0)</f>
        <v>0</v>
      </c>
      <c r="T453" s="74">
        <f>IF(AND(ISNUMBER('Emissions (start here)'!K453),ISNUMBER(Dispersion!$F$9)),'Emissions (start here)'!K453*453.59/3600*Dispersion!$F$9,0)</f>
        <v>0</v>
      </c>
      <c r="U453" s="74">
        <f>IF(AND(ISNUMBER('Emissions (start here)'!L453),ISNUMBER(Dispersion!$F$10)),'Emissions (start here)'!L453*2000*453.59/8760/3600*Dispersion!$F$10,0)</f>
        <v>0</v>
      </c>
      <c r="V453" s="74">
        <f>IF(AND(ISNUMBER('Emissions (start here)'!L453),ISNUMBER(Dispersion!$F$11)),'Emissions (start here)'!L453*2000*453.59/8760/3600*Dispersion!$F$11,0)</f>
        <v>0</v>
      </c>
      <c r="W453" s="74">
        <f>IF(AND(ISNUMBER('Emissions (start here)'!M453),ISNUMBER(Dispersion!$G$8)),'Emissions (start here)'!M453*453.59/3600*Dispersion!$G$8,0)</f>
        <v>0</v>
      </c>
      <c r="X453" s="74">
        <f>IF(AND(ISNUMBER('Emissions (start here)'!M453),ISNUMBER(Dispersion!$G$9)),'Emissions (start here)'!M453*453.59/3600*Dispersion!$G$9,0)</f>
        <v>0</v>
      </c>
      <c r="Y453" s="74">
        <f>IF(AND(ISNUMBER('Emissions (start here)'!N453),ISNUMBER(Dispersion!$G$10)),'Emissions (start here)'!N453*2000*453.59/8760/3600*Dispersion!$G$10,0)</f>
        <v>0</v>
      </c>
      <c r="Z453" s="74">
        <f>IF(AND(ISNUMBER('Emissions (start here)'!N453),ISNUMBER(Dispersion!$G$11)),'Emissions (start here)'!N453*2000*453.59/8760/3600*Dispersion!$G$11,0)</f>
        <v>0</v>
      </c>
      <c r="AA453" s="74">
        <f>IF(AND(ISNUMBER('Emissions (start here)'!O453),ISNUMBER(Dispersion!$H$8)),'Emissions (start here)'!O453*453.59/3600*Dispersion!$H$8,0)</f>
        <v>0</v>
      </c>
      <c r="AB453" s="74">
        <f>IF(AND(ISNUMBER('Emissions (start here)'!O453),ISNUMBER(Dispersion!$H$9)),'Emissions (start here)'!O453*453.59/3600*Dispersion!$H$9,0)</f>
        <v>0</v>
      </c>
      <c r="AC453" s="74">
        <f>IF(AND(ISNUMBER('Emissions (start here)'!P453),ISNUMBER(Dispersion!$H$10)),'Emissions (start here)'!P453*2000*453.59/8760/3600*Dispersion!$H$10,0)</f>
        <v>0</v>
      </c>
      <c r="AD453" s="74">
        <f>IF(AND(ISNUMBER('Emissions (start here)'!P453),ISNUMBER(Dispersion!$H$11)),'Emissions (start here)'!P453*2000*453.59/8760/3600*Dispersion!$H$11,0)</f>
        <v>0</v>
      </c>
      <c r="AE453" s="74">
        <f>IF(AND(ISNUMBER('Emissions (start here)'!Q453),ISNUMBER(Dispersion!$I$8)),'Emissions (start here)'!Q453*453.59/3600*Dispersion!$I$8,0)</f>
        <v>0</v>
      </c>
      <c r="AF453" s="74">
        <f>IF(AND(ISNUMBER('Emissions (start here)'!Q453),ISNUMBER(Dispersion!$I$9)),'Emissions (start here)'!Q453*453.59/3600*Dispersion!$I$9,0)</f>
        <v>0</v>
      </c>
      <c r="AG453" s="74">
        <f>IF(AND(ISNUMBER('Emissions (start here)'!R453),ISNUMBER(Dispersion!$I$10)),'Emissions (start here)'!R453*2000*453.59/8760/3600*Dispersion!$I$10,0)</f>
        <v>0</v>
      </c>
      <c r="AH453" s="74">
        <f>IF(AND(ISNUMBER('Emissions (start here)'!R453),ISNUMBER(Dispersion!$I$11)),'Emissions (start here)'!R453*2000*453.59/8760/3600*Dispersion!$I$11,0)</f>
        <v>0</v>
      </c>
      <c r="AI453" s="74">
        <f>IF(AND(ISNUMBER('Emissions (start here)'!S453),ISNUMBER(Dispersion!$J$8)),'Emissions (start here)'!S453*453.59/3600*Dispersion!$J$8,0)</f>
        <v>0</v>
      </c>
      <c r="AJ453" s="74">
        <f>IF(AND(ISNUMBER('Emissions (start here)'!S453),ISNUMBER(Dispersion!$J$9)),'Emissions (start here)'!S453*453.59/3600*Dispersion!$J$9,0)</f>
        <v>0</v>
      </c>
      <c r="AK453" s="74">
        <f>IF(AND(ISNUMBER('Emissions (start here)'!T453),ISNUMBER(Dispersion!$J$10)),'Emissions (start here)'!T453*2000*453.59/8760/3600*Dispersion!$J$10,0)</f>
        <v>0</v>
      </c>
      <c r="AL453" s="74">
        <f>IF(AND(ISNUMBER('Emissions (start here)'!T453),ISNUMBER(Dispersion!$J$11)),'Emissions (start here)'!T453*2000*453.59/8760/3600*Dispersion!$J$11,0)</f>
        <v>0</v>
      </c>
      <c r="AM453" s="74">
        <f>IF(AND(ISNUMBER('Emissions (start here)'!U453),ISNUMBER(Dispersion!$K$8)),'Emissions (start here)'!U453*453.59/3600*Dispersion!$K$8,0)</f>
        <v>0</v>
      </c>
      <c r="AN453" s="74">
        <f>IF(AND(ISNUMBER('Emissions (start here)'!U453),ISNUMBER(Dispersion!$K$9)),'Emissions (start here)'!U453*453.59/3600*Dispersion!$K$9,0)</f>
        <v>0</v>
      </c>
      <c r="AO453" s="74">
        <f>IF(AND(ISNUMBER('Emissions (start here)'!V453),ISNUMBER(Dispersion!$K$10)),'Emissions (start here)'!V453*2000*453.59/8760/3600*Dispersion!$K$10,0)</f>
        <v>0</v>
      </c>
      <c r="AP453" s="74">
        <f>IF(AND(ISNUMBER('Emissions (start here)'!V453),ISNUMBER(Dispersion!$K$11)),'Emissions (start here)'!V453*2000*453.59/8760/3600*Dispersion!$K$11,0)</f>
        <v>0</v>
      </c>
      <c r="AQ453" s="74">
        <f>IF(AND(ISNUMBER('Emissions (start here)'!W453),ISNUMBER(Dispersion!$L$8)),'Emissions (start here)'!W453*453.59/3600*Dispersion!$L$8,0)</f>
        <v>0</v>
      </c>
      <c r="AR453" s="74">
        <f>IF(AND(ISNUMBER('Emissions (start here)'!W453),ISNUMBER(Dispersion!$L$9)),'Emissions (start here)'!W453*453.59/3600*Dispersion!$L$9,0)</f>
        <v>0</v>
      </c>
      <c r="AS453" s="74">
        <f>IF(AND(ISNUMBER('Emissions (start here)'!X453),ISNUMBER(Dispersion!$L$10)),'Emissions (start here)'!X453*2000*453.59/8760/3600*Dispersion!$L$10,0)</f>
        <v>0</v>
      </c>
      <c r="AT453" s="74">
        <f>IF(AND(ISNUMBER('Emissions (start here)'!X453),ISNUMBER(Dispersion!$L$11)),'Emissions (start here)'!X453*2000*453.59/8760/3600*Dispersion!$L$11,0)</f>
        <v>0</v>
      </c>
      <c r="AU453" s="74">
        <f>IF(AND(ISNUMBER('Emissions (start here)'!Y453),ISNUMBER(Dispersion!$M$8)),'Emissions (start here)'!Y453*453.59/3600*Dispersion!$M$8,0)</f>
        <v>0</v>
      </c>
      <c r="AV453" s="74">
        <f>IF(AND(ISNUMBER('Emissions (start here)'!Y453),ISNUMBER(Dispersion!$M$9)),'Emissions (start here)'!Y453*453.59/3600*Dispersion!$M$9,0)</f>
        <v>0</v>
      </c>
      <c r="AW453" s="74">
        <f>IF(AND(ISNUMBER('Emissions (start here)'!Z453),ISNUMBER(Dispersion!$M$10)),'Emissions (start here)'!Z453*2000*453.59/8760/3600*Dispersion!$M$10,0)</f>
        <v>0</v>
      </c>
      <c r="AX453" s="74">
        <f>IF(AND(ISNUMBER('Emissions (start here)'!Z453),ISNUMBER(Dispersion!$M$11)),'Emissions (start here)'!Z453*2000*453.59/8760/3600*Dispersion!$M$11,0)</f>
        <v>0</v>
      </c>
      <c r="AY453" s="74">
        <f>IF(AND(ISNUMBER('Emissions (start here)'!AA453),ISNUMBER(Dispersion!$N$8)),'Emissions (start here)'!AA453*453.59/3600*Dispersion!$N$8,0)</f>
        <v>0</v>
      </c>
      <c r="AZ453" s="74">
        <f>IF(AND(ISNUMBER('Emissions (start here)'!AA453),ISNUMBER(Dispersion!$N$9)),'Emissions (start here)'!AA453*453.59/3600*Dispersion!$N$9,0)</f>
        <v>0</v>
      </c>
      <c r="BA453" s="74">
        <f>IF(AND(ISNUMBER('Emissions (start here)'!AB453),ISNUMBER(Dispersion!$N$10)),'Emissions (start here)'!AB453*2000*453.59/8760/3600*Dispersion!$N$10,0)</f>
        <v>0</v>
      </c>
      <c r="BB453" s="74">
        <f>IF(AND(ISNUMBER('Emissions (start here)'!AB453),ISNUMBER(Dispersion!$N$11)),'Emissions (start here)'!AB453*2000*453.59/8760/3600*Dispersion!$N$11,0)</f>
        <v>0</v>
      </c>
      <c r="BC453" s="74">
        <f>IF(AND(ISNUMBER('Emissions (start here)'!AC453),ISNUMBER(Dispersion!$O$8)),'Emissions (start here)'!AC453*453.59/3600*Dispersion!$O$8,0)</f>
        <v>0</v>
      </c>
      <c r="BD453" s="74">
        <f>IF(AND(ISNUMBER('Emissions (start here)'!AC453),ISNUMBER(Dispersion!$O$9)),'Emissions (start here)'!AC453*453.59/3600*Dispersion!$O$9,0)</f>
        <v>0</v>
      </c>
      <c r="BE453" s="74">
        <f>IF(AND(ISNUMBER('Emissions (start here)'!AD453),ISNUMBER(Dispersion!$O$10)),'Emissions (start here)'!AD453*2000*453.59/8760/3600*Dispersion!$O$10,0)</f>
        <v>0</v>
      </c>
      <c r="BF453" s="74">
        <f>IF(AND(ISNUMBER('Emissions (start here)'!AD453),ISNUMBER(Dispersion!$O$11)),'Emissions (start here)'!AD453*2000*453.59/8760/3600*Dispersion!$O$11,0)</f>
        <v>0</v>
      </c>
      <c r="BG453" s="74">
        <f>IF(AND(ISNUMBER('Emissions (start here)'!AE453),ISNUMBER(Dispersion!$P$8)),'Emissions (start here)'!AE453*453.59/3600*Dispersion!$P$8,0)</f>
        <v>0</v>
      </c>
      <c r="BH453" s="74">
        <f>IF(AND(ISNUMBER('Emissions (start here)'!AE453),ISNUMBER(Dispersion!$P$9)),'Emissions (start here)'!AE453*453.59/3600*Dispersion!$P$9,0)</f>
        <v>0</v>
      </c>
      <c r="BI453" s="74">
        <f>IF(AND(ISNUMBER('Emissions (start here)'!AF453),ISNUMBER(Dispersion!$P$10)),'Emissions (start here)'!AF453*2000*453.59/8760/3600*Dispersion!$P$10,0)</f>
        <v>0</v>
      </c>
      <c r="BJ453" s="74">
        <f>IF(AND(ISNUMBER('Emissions (start here)'!AF453),ISNUMBER(Dispersion!$P$11)),'Emissions (start here)'!AF453*2000*453.59/8760/3600*Dispersion!$P$11,0)</f>
        <v>0</v>
      </c>
      <c r="BK453" s="74">
        <f>IF(AND(ISNUMBER('Emissions (start here)'!AG453),ISNUMBER(Dispersion!$Q$8)),'Emissions (start here)'!AG453*453.59/3600*Dispersion!$Q$8,0)</f>
        <v>0</v>
      </c>
      <c r="BL453" s="74">
        <f>IF(AND(ISNUMBER('Emissions (start here)'!AG453),ISNUMBER(Dispersion!$Q$9)),'Emissions (start here)'!AG453*453.59/3600*Dispersion!$Q$9,0)</f>
        <v>0</v>
      </c>
      <c r="BM453" s="74">
        <f>IF(AND(ISNUMBER('Emissions (start here)'!AH453),ISNUMBER(Dispersion!$Q$10)),'Emissions (start here)'!AH453*2000*453.59/8760/3600*Dispersion!$Q$10,0)</f>
        <v>0</v>
      </c>
      <c r="BN453" s="74">
        <f>IF(AND(ISNUMBER('Emissions (start here)'!AH453),ISNUMBER(Dispersion!$Q$11)),'Emissions (start here)'!AH453*2000*453.59/8760/3600*Dispersion!$Q$11,0)</f>
        <v>0</v>
      </c>
      <c r="BO453" s="74">
        <f>IF(AND(ISNUMBER('Emissions (start here)'!AI453),ISNUMBER(Dispersion!$R$8)),'Emissions (start here)'!AI453*453.59/3600*Dispersion!$R$8,0)</f>
        <v>0</v>
      </c>
      <c r="BP453" s="74">
        <f>IF(AND(ISNUMBER('Emissions (start here)'!AI453),ISNUMBER(Dispersion!$R$9)),'Emissions (start here)'!AI453*453.59/3600*Dispersion!$R$9,0)</f>
        <v>0</v>
      </c>
      <c r="BQ453" s="74">
        <f>IF(AND(ISNUMBER('Emissions (start here)'!AJ453),ISNUMBER(Dispersion!$R$10)),'Emissions (start here)'!AJ453*2000*453.59/8760/3600*Dispersion!$R$10,0)</f>
        <v>0</v>
      </c>
      <c r="BR453" s="74">
        <f>IF(AND(ISNUMBER('Emissions (start here)'!AJ453),ISNUMBER(Dispersion!$R$11)),'Emissions (start here)'!AJ453*2000*453.59/8760/3600*Dispersion!$R$11,0)</f>
        <v>0</v>
      </c>
      <c r="BS453" s="74">
        <f>IF(AND(ISNUMBER('Emissions (start here)'!AK453),ISNUMBER(Dispersion!$S$8)),'Emissions (start here)'!AK453*453.59/3600*Dispersion!$S$8,0)</f>
        <v>0</v>
      </c>
      <c r="BT453" s="74">
        <f>IF(AND(ISNUMBER('Emissions (start here)'!AK453),ISNUMBER(Dispersion!$S$9)),'Emissions (start here)'!AK453*453.59/3600*Dispersion!$S$9,0)</f>
        <v>0</v>
      </c>
      <c r="BU453" s="74">
        <f>IF(AND(ISNUMBER('Emissions (start here)'!AL453),ISNUMBER(Dispersion!$S$10)),'Emissions (start here)'!AL453*2000*453.59/8760/3600*Dispersion!$S$10,0)</f>
        <v>0</v>
      </c>
      <c r="BV453" s="74">
        <f>IF(AND(ISNUMBER('Emissions (start here)'!AL453),ISNUMBER(Dispersion!$S$11)),'Emissions (start here)'!AL453*2000*453.59/8760/3600*Dispersion!$S$11,0)</f>
        <v>0</v>
      </c>
      <c r="BW453" s="74">
        <f>IF(AND(ISNUMBER('Emissions (start here)'!AM453),ISNUMBER(Dispersion!$T$8)),'Emissions (start here)'!AM453*453.59/3600*Dispersion!$T$8,0)</f>
        <v>0</v>
      </c>
      <c r="BX453" s="74">
        <f>IF(AND(ISNUMBER('Emissions (start here)'!AM453),ISNUMBER(Dispersion!$T$9)),'Emissions (start here)'!AM453*453.59/3600*Dispersion!$T$9,0)</f>
        <v>0</v>
      </c>
      <c r="BY453" s="74">
        <f>IF(AND(ISNUMBER('Emissions (start here)'!AN453),ISNUMBER(Dispersion!$T$10)),'Emissions (start here)'!AN453*2000*453.59/8760/3600*Dispersion!$T$10,0)</f>
        <v>0</v>
      </c>
      <c r="BZ453" s="74">
        <f>IF(AND(ISNUMBER('Emissions (start here)'!AN453),ISNUMBER(Dispersion!$T$11)),'Emissions (start here)'!AN453*2000*453.59/8760/3600*Dispersion!$T$11,0)</f>
        <v>0</v>
      </c>
      <c r="CA453" s="74">
        <f>IF(AND(ISNUMBER('Emissions (start here)'!AO453),ISNUMBER(Dispersion!$U$8)),'Emissions (start here)'!AO453*453.59/3600*Dispersion!$U$8,0)</f>
        <v>0</v>
      </c>
      <c r="CB453" s="74">
        <f>IF(AND(ISNUMBER('Emissions (start here)'!AO453),ISNUMBER(Dispersion!$U$9)),'Emissions (start here)'!AO453*453.59/3600*Dispersion!$U$9,0)</f>
        <v>0</v>
      </c>
      <c r="CC453" s="74">
        <f>IF(AND(ISNUMBER('Emissions (start here)'!AP453),ISNUMBER(Dispersion!$U$10)),'Emissions (start here)'!AP453*2000*453.59/8760/3600*Dispersion!$U$10,0)</f>
        <v>0</v>
      </c>
      <c r="CD453" s="74">
        <f>IF(AND(ISNUMBER('Emissions (start here)'!AP453),ISNUMBER(Dispersion!$U$11)),'Emissions (start here)'!AP453*2000*453.59/8760/3600*Dispersion!$U$11,0)</f>
        <v>0</v>
      </c>
      <c r="CE453" s="74">
        <f>IF(AND(ISNUMBER('Emissions (start here)'!AQ453),ISNUMBER(Dispersion!$V$8)),'Emissions (start here)'!AQ453*453.59/3600*Dispersion!$V$8,0)</f>
        <v>0</v>
      </c>
      <c r="CF453" s="74">
        <f>IF(AND(ISNUMBER('Emissions (start here)'!AQ453),ISNUMBER(Dispersion!$V$9)),'Emissions (start here)'!AQ453*453.59/3600*Dispersion!$V$9,0)</f>
        <v>0</v>
      </c>
      <c r="CG453" s="74">
        <f>IF(AND(ISNUMBER('Emissions (start here)'!AR453),ISNUMBER(Dispersion!$V$10)),'Emissions (start here)'!AR453*2000*453.59/8760/3600*Dispersion!$V$10,0)</f>
        <v>0</v>
      </c>
      <c r="CH453" s="74">
        <f>IF(AND(ISNUMBER('Emissions (start here)'!AR453),ISNUMBER(Dispersion!$V$11)),'Emissions (start here)'!AR453*2000*453.59/8760/3600*Dispersion!$V$11,0)</f>
        <v>0</v>
      </c>
      <c r="CI453" s="74">
        <f>IF(AND(ISNUMBER('Emissions (start here)'!AS453),ISNUMBER(Dispersion!$W$8)),'Emissions (start here)'!AS453*453.59/3600*Dispersion!$W$8,0)</f>
        <v>0</v>
      </c>
      <c r="CJ453" s="74">
        <f>IF(AND(ISNUMBER('Emissions (start here)'!AS453),ISNUMBER(Dispersion!$W$9)),'Emissions (start here)'!AS453*453.59/3600*Dispersion!$W$9,0)</f>
        <v>0</v>
      </c>
      <c r="CK453" s="74">
        <f>IF(AND(ISNUMBER('Emissions (start here)'!AT453),ISNUMBER(Dispersion!$W$10)),'Emissions (start here)'!AT453*2000*453.59/8760/3600*Dispersion!$W$10,0)</f>
        <v>0</v>
      </c>
      <c r="CL453" s="74">
        <f>IF(AND(ISNUMBER('Emissions (start here)'!AT453),ISNUMBER(Dispersion!$W$11)),'Emissions (start here)'!AT453*2000*453.59/8760/3600*Dispersion!$W$11,0)</f>
        <v>0</v>
      </c>
      <c r="CM453" s="74">
        <f>IF(AND(ISNUMBER('Emissions (start here)'!AU453),ISNUMBER(Dispersion!$X$8)),'Emissions (start here)'!AU453*453.59/3600*Dispersion!$X$8,0)</f>
        <v>0</v>
      </c>
      <c r="CN453" s="74">
        <f>IF(AND(ISNUMBER('Emissions (start here)'!AU453),ISNUMBER(Dispersion!$X$9)),'Emissions (start here)'!AU453*453.59/3600*Dispersion!$X$9,0)</f>
        <v>0</v>
      </c>
      <c r="CO453" s="74">
        <f>IF(AND(ISNUMBER('Emissions (start here)'!AV453),ISNUMBER(Dispersion!$X$10)),'Emissions (start here)'!AV453*2000*453.59/8760/3600*Dispersion!$X$10,0)</f>
        <v>0</v>
      </c>
      <c r="CP453" s="74">
        <f>IF(AND(ISNUMBER('Emissions (start here)'!AV453),ISNUMBER(Dispersion!$X$11)),'Emissions (start here)'!AV453*2000*453.59/8760/3600*Dispersion!$X$11,0)</f>
        <v>0</v>
      </c>
      <c r="CQ453" s="74">
        <f>IF(AND(ISNUMBER('Emissions (start here)'!AW453),ISNUMBER(Dispersion!$Y$8)),'Emissions (start here)'!AW453*453.59/3600*Dispersion!$Y$8,0)</f>
        <v>0</v>
      </c>
      <c r="CR453" s="74">
        <f>IF(AND(ISNUMBER('Emissions (start here)'!AW453),ISNUMBER(Dispersion!$Y$9)),'Emissions (start here)'!AW453*453.59/3600*Dispersion!$Y$9,0)</f>
        <v>0</v>
      </c>
      <c r="CS453" s="74">
        <f>IF(AND(ISNUMBER('Emissions (start here)'!AX453),ISNUMBER(Dispersion!$Y$10)),'Emissions (start here)'!AX453*2000*453.59/8760/3600*Dispersion!$Y$10,0)</f>
        <v>0</v>
      </c>
      <c r="CT453" s="74">
        <f>IF(AND(ISNUMBER('Emissions (start here)'!AX453),ISNUMBER(Dispersion!$Y$11)),'Emissions (start here)'!AX453*2000*453.59/8760/3600*Dispersion!$Y$11,0)</f>
        <v>0</v>
      </c>
      <c r="CU453" s="74">
        <f>IF(AND(ISNUMBER('Emissions (start here)'!AY453),ISNUMBER(Dispersion!$Z$8)),'Emissions (start here)'!AY453*453.59/3600*Dispersion!$Z$8,0)</f>
        <v>0</v>
      </c>
      <c r="CV453" s="74">
        <f>IF(AND(ISNUMBER('Emissions (start here)'!AY453),ISNUMBER(Dispersion!$Z$9)),'Emissions (start here)'!AY453*453.59/3600*Dispersion!$Z$9,0)</f>
        <v>0</v>
      </c>
      <c r="CW453" s="74">
        <f>IF(AND(ISNUMBER('Emissions (start here)'!AZ453),ISNUMBER(Dispersion!$Z$10)),'Emissions (start here)'!AZ453*2000*453.59/8760/3600*Dispersion!$Z$10,0)</f>
        <v>0</v>
      </c>
      <c r="CX453" s="74">
        <f>IF(AND(ISNUMBER('Emissions (start here)'!AZ453),ISNUMBER(Dispersion!$Z$11)),'Emissions (start here)'!AZ453*2000*453.59/8760/3600*Dispersion!$Z$11,0)</f>
        <v>0</v>
      </c>
      <c r="CY453" s="74">
        <f>IF(AND(ISNUMBER('Emissions (start here)'!BA453),ISNUMBER(Dispersion!$AA$8)),'Emissions (start here)'!BA453*453.59/3600*Dispersion!$AA$8,0)</f>
        <v>0</v>
      </c>
      <c r="CZ453" s="74">
        <f>IF(AND(ISNUMBER('Emissions (start here)'!BA453),ISNUMBER(Dispersion!$AA$9)),'Emissions (start here)'!BA453*453.59/3600*Dispersion!$AA$9,0)</f>
        <v>0</v>
      </c>
      <c r="DA453" s="74">
        <f>IF(AND(ISNUMBER('Emissions (start here)'!BB453),ISNUMBER(Dispersion!$AA$10)),'Emissions (start here)'!BB453*2000*453.59/8760/3600*Dispersion!$AA$10,0)</f>
        <v>0</v>
      </c>
      <c r="DB453" s="74">
        <f>IF(AND(ISNUMBER('Emissions (start here)'!BB453),ISNUMBER(Dispersion!$AA$11)),'Emissions (start here)'!BB453*2000*453.59/8760/3600*Dispersion!$AA$11,0)</f>
        <v>0</v>
      </c>
      <c r="DC453" s="74">
        <f>IF(AND(ISNUMBER('Emissions (start here)'!BC453),ISNUMBER(Dispersion!$AB$8)),'Emissions (start here)'!BC453*453.59/3600*Dispersion!$AB$8,0)</f>
        <v>0</v>
      </c>
      <c r="DD453" s="74">
        <f>IF(AND(ISNUMBER('Emissions (start here)'!BC453),ISNUMBER(Dispersion!$AB$9)),'Emissions (start here)'!BC453*453.59/3600*Dispersion!$AB$9,0)</f>
        <v>0</v>
      </c>
      <c r="DE453" s="74">
        <f>IF(AND(ISNUMBER('Emissions (start here)'!BD453),ISNUMBER(Dispersion!$AB$10)),'Emissions (start here)'!BD453*2000*453.59/8760/3600*Dispersion!$AB$10,0)</f>
        <v>0</v>
      </c>
      <c r="DF453" s="74">
        <f>IF(AND(ISNUMBER('Emissions (start here)'!BD453),ISNUMBER(Dispersion!$AB$11)),'Emissions (start here)'!BD453*2000*453.59/8760/3600*Dispersion!$AB$11,0)</f>
        <v>0</v>
      </c>
      <c r="DG453" s="74">
        <f>IF(AND(ISNUMBER('Emissions (start here)'!BE453),ISNUMBER(Dispersion!$AC$8)),'Emissions (start here)'!BE453*453.59/3600*Dispersion!$AC$8,0)</f>
        <v>0</v>
      </c>
      <c r="DH453" s="74">
        <f>IF(AND(ISNUMBER('Emissions (start here)'!BE453),ISNUMBER(Dispersion!$AC$9)),'Emissions (start here)'!BE453*453.59/3600*Dispersion!$AC$9,0)</f>
        <v>0</v>
      </c>
      <c r="DI453" s="74">
        <f>IF(AND(ISNUMBER('Emissions (start here)'!BF453),ISNUMBER(Dispersion!$AC$10)),'Emissions (start here)'!BF453*2000*453.59/8760/3600*Dispersion!$AC$10,0)</f>
        <v>0</v>
      </c>
      <c r="DJ453" s="74">
        <f>IF(AND(ISNUMBER('Emissions (start here)'!BF453),ISNUMBER(Dispersion!$AC$11)),'Emissions (start here)'!BF453*2000*453.59/8760/3600*Dispersion!$AC$11,0)</f>
        <v>0</v>
      </c>
      <c r="DK453" s="74">
        <f>IF(AND(ISNUMBER('Emissions (start here)'!BG453),ISNUMBER(Dispersion!$AD$8)),'Emissions (start here)'!BG453*453.59/3600*Dispersion!$AD$8,0)</f>
        <v>0</v>
      </c>
      <c r="DL453" s="74">
        <f>IF(AND(ISNUMBER('Emissions (start here)'!BG453),ISNUMBER(Dispersion!$AD$9)),'Emissions (start here)'!BG453*453.59/3600*Dispersion!$AD$9,0)</f>
        <v>0</v>
      </c>
      <c r="DM453" s="74">
        <f>IF(AND(ISNUMBER('Emissions (start here)'!BH453),ISNUMBER(Dispersion!$AD$10)),'Emissions (start here)'!BH453*2000*453.59/8760/3600*Dispersion!$AD$10,0)</f>
        <v>0</v>
      </c>
      <c r="DN453" s="74">
        <f>IF(AND(ISNUMBER('Emissions (start here)'!BH453),ISNUMBER(Dispersion!$AD$11)),'Emissions (start here)'!BH453*2000*453.59/8760/3600*Dispersion!$AD$11,0)</f>
        <v>0</v>
      </c>
      <c r="DO453" s="74">
        <f>IF(AND(ISNUMBER('Emissions (start here)'!BI453),ISNUMBER(Dispersion!$AE$8)),'Emissions (start here)'!BI453*453.59/3600*Dispersion!$AE$8,0)</f>
        <v>0</v>
      </c>
      <c r="DP453" s="74">
        <f>IF(AND(ISNUMBER('Emissions (start here)'!BI453),ISNUMBER(Dispersion!$AE$9)),'Emissions (start here)'!BI453*453.59/3600*Dispersion!$AE$9,0)</f>
        <v>0</v>
      </c>
      <c r="DQ453" s="74">
        <f>IF(AND(ISNUMBER('Emissions (start here)'!BJ453),ISNUMBER(Dispersion!$AE$10)),'Emissions (start here)'!BJ453*2000*453.59/8760/3600*Dispersion!$AE$10,0)</f>
        <v>0</v>
      </c>
      <c r="DR453" s="74">
        <f>IF(AND(ISNUMBER('Emissions (start here)'!BJ453),ISNUMBER(Dispersion!$AE$11)),'Emissions (start here)'!BJ453*2000*453.59/8760/3600*Dispersion!$AE$11,0)</f>
        <v>0</v>
      </c>
      <c r="DS453" s="74">
        <f>IF(AND(ISNUMBER('Emissions (start here)'!BK453),ISNUMBER(Dispersion!$AF$8)),'Emissions (start here)'!BK453*453.59/3600*Dispersion!$AF$8,0)</f>
        <v>0</v>
      </c>
      <c r="DT453" s="74">
        <f>IF(AND(ISNUMBER('Emissions (start here)'!BK453),ISNUMBER(Dispersion!$AF$9)),'Emissions (start here)'!BK453*453.59/3600*Dispersion!$AF$9,0)</f>
        <v>0</v>
      </c>
      <c r="DU453" s="74">
        <f>IF(AND(ISNUMBER('Emissions (start here)'!BL453),ISNUMBER(Dispersion!$AF$10)),'Emissions (start here)'!BL453*2000*453.59/8760/3600*Dispersion!$AF$10,0)</f>
        <v>0</v>
      </c>
      <c r="DV453" s="74">
        <f>IF(AND(ISNUMBER('Emissions (start here)'!BL453),ISNUMBER(Dispersion!$AF$11)),'Emissions (start here)'!BL453*2000*453.59/8760/3600*Dispersion!$AF$11,0)</f>
        <v>0</v>
      </c>
      <c r="DW453" s="74">
        <f>IF(AND(ISNUMBER('Emissions (start here)'!BM453),ISNUMBER(Dispersion!$AG$8)),'Emissions (start here)'!BM453*453.59/3600*Dispersion!$AG$8,0)</f>
        <v>0</v>
      </c>
      <c r="DX453" s="74">
        <f>IF(AND(ISNUMBER('Emissions (start here)'!BM453),ISNUMBER(Dispersion!$AG$9)),'Emissions (start here)'!BM453*453.59/3600*Dispersion!$AG$9,0)</f>
        <v>0</v>
      </c>
      <c r="DY453" s="74">
        <f>IF(AND(ISNUMBER('Emissions (start here)'!BN453),ISNUMBER(Dispersion!$AG$10)),'Emissions (start here)'!BN453*2000*453.59/8760/3600*Dispersion!$AG$10,0)</f>
        <v>0</v>
      </c>
      <c r="DZ453" s="74">
        <f>IF(AND(ISNUMBER('Emissions (start here)'!BN453),ISNUMBER(Dispersion!$AG$11)),'Emissions (start here)'!BN453*2000*453.59/8760/3600*Dispersion!$AG$11,0)</f>
        <v>0</v>
      </c>
      <c r="EA453" s="74">
        <f>IF(AND(ISNUMBER('Emissions (start here)'!BO453),ISNUMBER(Dispersion!$AH$8)),'Emissions (start here)'!BO453*453.59/3600*Dispersion!$AH$8,0)</f>
        <v>0</v>
      </c>
      <c r="EB453" s="74">
        <f>IF(AND(ISNUMBER('Emissions (start here)'!BO453),ISNUMBER(Dispersion!$AH$9)),'Emissions (start here)'!BO453*453.59/3600*Dispersion!$AH$9,0)</f>
        <v>0</v>
      </c>
      <c r="EC453" s="74">
        <f>IF(AND(ISNUMBER('Emissions (start here)'!BP453),ISNUMBER(Dispersion!$AH$10)),'Emissions (start here)'!BP453*2000*453.59/8760/3600*Dispersion!$AH$10,0)</f>
        <v>0</v>
      </c>
      <c r="ED453" s="74">
        <f>IF(AND(ISNUMBER('Emissions (start here)'!BP453),ISNUMBER(Dispersion!$AH$11)),'Emissions (start here)'!BP453*2000*453.59/8760/3600*Dispersion!$AH$11,0)</f>
        <v>0</v>
      </c>
      <c r="EE453" s="74">
        <f>IF(AND(ISNUMBER('Emissions (start here)'!BQ453),ISNUMBER(Dispersion!$AI$8)),'Emissions (start here)'!BQ453*453.59/3600*Dispersion!$AI$8,0)</f>
        <v>0</v>
      </c>
      <c r="EF453" s="74">
        <f>IF(AND(ISNUMBER('Emissions (start here)'!BQ453),ISNUMBER(Dispersion!$AI$9)),'Emissions (start here)'!BQ453*453.59/3600*Dispersion!$AI$9,0)</f>
        <v>0</v>
      </c>
      <c r="EG453" s="74">
        <f>IF(AND(ISNUMBER('Emissions (start here)'!BR453),ISNUMBER(Dispersion!$AI$10)),'Emissions (start here)'!BR453*2000*453.59/8760/3600*Dispersion!$AI$10,0)</f>
        <v>0</v>
      </c>
      <c r="EH453" s="74">
        <f>IF(AND(ISNUMBER('Emissions (start here)'!BR453),ISNUMBER(Dispersion!$AI$11)),'Emissions (start here)'!BR453*2000*453.59/8760/3600*Dispersion!$AI$11,0)</f>
        <v>0</v>
      </c>
      <c r="EI453" s="74">
        <f>IF(AND(ISNUMBER('Emissions (start here)'!BS453),ISNUMBER(Dispersion!$AJ$8)),'Emissions (start here)'!BS453*453.59/3600*Dispersion!$AJ$8,0)</f>
        <v>0</v>
      </c>
      <c r="EJ453" s="74">
        <f>IF(AND(ISNUMBER('Emissions (start here)'!BS453),ISNUMBER(Dispersion!$AJ$9)),'Emissions (start here)'!BS453*453.59/3600*Dispersion!$AJ$9,0)</f>
        <v>0</v>
      </c>
      <c r="EK453" s="74">
        <f>IF(AND(ISNUMBER('Emissions (start here)'!BT453),ISNUMBER(Dispersion!$AJ$10)),'Emissions (start here)'!BT453*2000*453.59/8760/3600*Dispersion!$AJ$10,0)</f>
        <v>0</v>
      </c>
      <c r="EL453" s="74">
        <f>IF(AND(ISNUMBER('Emissions (start here)'!BT453),ISNUMBER(Dispersion!$AJ$11)),'Emissions (start here)'!BT453*2000*453.59/8760/3600*Dispersion!$AJ$11,0)</f>
        <v>0</v>
      </c>
      <c r="EM453" s="74">
        <f>IF(AND(ISNUMBER('Emissions (start here)'!BU453),ISNUMBER(Dispersion!$AK$8)),'Emissions (start here)'!BU453*453.59/3600*Dispersion!$AK$8,0)</f>
        <v>0</v>
      </c>
      <c r="EN453" s="74">
        <f>IF(AND(ISNUMBER('Emissions (start here)'!BU453),ISNUMBER(Dispersion!$AK$9)),'Emissions (start here)'!BU453*453.59/3600*Dispersion!$AK$9,0)</f>
        <v>0</v>
      </c>
      <c r="EO453" s="74">
        <f>IF(AND(ISNUMBER('Emissions (start here)'!BV453),ISNUMBER(Dispersion!$AK$10)),'Emissions (start here)'!BV453*2000*453.59/8760/3600*Dispersion!$AK$10,0)</f>
        <v>0</v>
      </c>
      <c r="EP453" s="74">
        <f>IF(AND(ISNUMBER('Emissions (start here)'!BV453),ISNUMBER(Dispersion!$AK$11)),'Emissions (start here)'!BV453*2000*453.59/8760/3600*Dispersion!$AK$11,0)</f>
        <v>0</v>
      </c>
      <c r="EQ453" s="74">
        <f>IF(AND(ISNUMBER('Emissions (start here)'!BW453),ISNUMBER(Dispersion!$AL$8)),'Emissions (start here)'!BW453*453.59/3600*Dispersion!$AL$8,0)</f>
        <v>0</v>
      </c>
      <c r="ER453" s="74">
        <f>IF(AND(ISNUMBER('Emissions (start here)'!BW453),ISNUMBER(Dispersion!$AL$9)),'Emissions (start here)'!BW453*453.59/3600*Dispersion!$AL$9,0)</f>
        <v>0</v>
      </c>
      <c r="ES453" s="74">
        <f>IF(AND(ISNUMBER('Emissions (start here)'!BX453),ISNUMBER(Dispersion!$AL$10)),'Emissions (start here)'!BX453*2000*453.59/8760/3600*Dispersion!$AL$10,0)</f>
        <v>0</v>
      </c>
      <c r="ET453" s="74">
        <f>IF(AND(ISNUMBER('Emissions (start here)'!BX453),ISNUMBER(Dispersion!$AL$11)),'Emissions (start here)'!BX453*2000*453.59/8760/3600*Dispersion!$AL$11,0)</f>
        <v>0</v>
      </c>
      <c r="EU453" s="74">
        <f>IF(AND(ISNUMBER('Emissions (start here)'!BY453),ISNUMBER(Dispersion!$AM$8)),'Emissions (start here)'!BY453*453.59/3600*Dispersion!$AM$8,0)</f>
        <v>0</v>
      </c>
      <c r="EV453" s="74">
        <f>IF(AND(ISNUMBER('Emissions (start here)'!BY453),ISNUMBER(Dispersion!$AM$9)),'Emissions (start here)'!BY453*453.59/3600*Dispersion!$AM$9,0)</f>
        <v>0</v>
      </c>
      <c r="EW453" s="74">
        <f>IF(AND(ISNUMBER('Emissions (start here)'!BZ453),ISNUMBER(Dispersion!$AM$10)),'Emissions (start here)'!BZ453*2000*453.59/8760/3600*Dispersion!$AM$10,0)</f>
        <v>0</v>
      </c>
      <c r="EX453" s="74">
        <f>IF(AND(ISNUMBER('Emissions (start here)'!BZ453),ISNUMBER(Dispersion!$AM$11)),'Emissions (start here)'!BZ453*2000*453.59/8760/3600*Dispersion!$AM$11,0)</f>
        <v>0</v>
      </c>
      <c r="EY453" s="74">
        <f>IF(AND(ISNUMBER('Emissions (start here)'!CA453),ISNUMBER(Dispersion!$AN$8)),'Emissions (start here)'!CA453*453.59/3600*Dispersion!$AN$8,0)</f>
        <v>0</v>
      </c>
      <c r="EZ453" s="74">
        <f>IF(AND(ISNUMBER('Emissions (start here)'!CA453),ISNUMBER(Dispersion!$AN$9)),'Emissions (start here)'!CA453*453.59/3600*Dispersion!$AN$9,0)</f>
        <v>0</v>
      </c>
      <c r="FA453" s="74">
        <f>IF(AND(ISNUMBER('Emissions (start here)'!CB453),ISNUMBER(Dispersion!$AN$10)),'Emissions (start here)'!CB453*2000*453.59/8760/3600*Dispersion!$AN$10,0)</f>
        <v>0</v>
      </c>
      <c r="FB453" s="74">
        <f>IF(AND(ISNUMBER('Emissions (start here)'!CB453),ISNUMBER(Dispersion!$AN$11)),'Emissions (start here)'!CB453*2000*453.59/8760/3600*Dispersion!$AN$11,0)</f>
        <v>0</v>
      </c>
      <c r="FC453" s="74">
        <f>IF(AND(ISNUMBER('Emissions (start here)'!CC453),ISNUMBER(Dispersion!$AO$8)),'Emissions (start here)'!CC453*453.59/3600*Dispersion!$AO$8,0)</f>
        <v>0</v>
      </c>
      <c r="FD453" s="74">
        <f>IF(AND(ISNUMBER('Emissions (start here)'!CC453),ISNUMBER(Dispersion!$AO$9)),'Emissions (start here)'!CC453*453.59/3600*Dispersion!$AO$9,0)</f>
        <v>0</v>
      </c>
      <c r="FE453" s="74">
        <f>IF(AND(ISNUMBER('Emissions (start here)'!CD453),ISNUMBER(Dispersion!$AO$10)),'Emissions (start here)'!CD453*2000*453.59/8760/3600*Dispersion!$AO$10,0)</f>
        <v>0</v>
      </c>
      <c r="FF453" s="74">
        <f>IF(AND(ISNUMBER('Emissions (start here)'!CD453),ISNUMBER(Dispersion!$AO$11)),'Emissions (start here)'!CD453*2000*453.59/8760/3600*Dispersion!$AO$11,0)</f>
        <v>0</v>
      </c>
      <c r="FG453" s="74">
        <f>IF(AND(ISNUMBER('Emissions (start here)'!CE453),ISNUMBER(Dispersion!$AP$8)),'Emissions (start here)'!CE453*453.59/3600*Dispersion!$AP$8,0)</f>
        <v>0</v>
      </c>
      <c r="FH453" s="74">
        <f>IF(AND(ISNUMBER('Emissions (start here)'!CE453),ISNUMBER(Dispersion!$AP$9)),'Emissions (start here)'!CE453*453.59/3600*Dispersion!$AP$9,0)</f>
        <v>0</v>
      </c>
      <c r="FI453" s="74">
        <f>IF(AND(ISNUMBER('Emissions (start here)'!CF453),ISNUMBER(Dispersion!$AP$10)),'Emissions (start here)'!CF453*2000*453.59/8760/3600*Dispersion!$AP$10,0)</f>
        <v>0</v>
      </c>
      <c r="FJ453" s="74">
        <f>IF(AND(ISNUMBER('Emissions (start here)'!CF453),ISNUMBER(Dispersion!$AP$11)),'Emissions (start here)'!CF453*2000*453.59/8760/3600*Dispersion!$AP$11,0)</f>
        <v>0</v>
      </c>
      <c r="FK453" s="74">
        <f>IF(AND(ISNUMBER('Emissions (start here)'!CG453),ISNUMBER(Dispersion!$AQ$8)),'Emissions (start here)'!CG453*453.59/3600*Dispersion!$AQ$8,0)</f>
        <v>0</v>
      </c>
      <c r="FL453" s="74">
        <f>IF(AND(ISNUMBER('Emissions (start here)'!CG453),ISNUMBER(Dispersion!$AQ$9)),'Emissions (start here)'!CG453*453.59/3600*Dispersion!$AQ$9,0)</f>
        <v>0</v>
      </c>
      <c r="FM453" s="74">
        <f>IF(AND(ISNUMBER('Emissions (start here)'!CH453),ISNUMBER(Dispersion!$AQ$10)),'Emissions (start here)'!CH453*2000*453.59/8760/3600*Dispersion!$AQ$10,0)</f>
        <v>0</v>
      </c>
      <c r="FN453" s="74">
        <f>IF(AND(ISNUMBER('Emissions (start here)'!CH453),ISNUMBER(Dispersion!$AQ$11)),'Emissions (start here)'!CH453*2000*453.59/8760/3600*Dispersion!$AQ$11,0)</f>
        <v>0</v>
      </c>
      <c r="FO453" s="74">
        <f>IF(AND(ISNUMBER('Emissions (start here)'!CI453),ISNUMBER(Dispersion!$AR$8)),'Emissions (start here)'!CI453*453.59/3600*Dispersion!$AR$8,0)</f>
        <v>0</v>
      </c>
      <c r="FP453" s="74">
        <f>IF(AND(ISNUMBER('Emissions (start here)'!CI453),ISNUMBER(Dispersion!$AR$9)),'Emissions (start here)'!CI453*453.59/3600*Dispersion!$AR$9,0)</f>
        <v>0</v>
      </c>
      <c r="FQ453" s="74">
        <f>IF(AND(ISNUMBER('Emissions (start here)'!CJ453),ISNUMBER(Dispersion!$AR$10)),'Emissions (start here)'!CJ453*2000*453.59/8760/3600*Dispersion!$AR$10,0)</f>
        <v>0</v>
      </c>
      <c r="FR453" s="74">
        <f>IF(AND(ISNUMBER('Emissions (start here)'!CJ453),ISNUMBER(Dispersion!$AR$11)),'Emissions (start here)'!CJ453*2000*453.59/8760/3600*Dispersion!$AR$11,0)</f>
        <v>0</v>
      </c>
      <c r="FS453" s="74">
        <f>IF(AND(ISNUMBER('Emissions (start here)'!CK453),ISNUMBER(Dispersion!$AS$8)),'Emissions (start here)'!CK453*453.59/3600*Dispersion!$AS$8,0)</f>
        <v>0</v>
      </c>
      <c r="FT453" s="74">
        <f>IF(AND(ISNUMBER('Emissions (start here)'!CK453),ISNUMBER(Dispersion!$AS$9)),'Emissions (start here)'!CK453*453.59/3600*Dispersion!$AS$9,0)</f>
        <v>0</v>
      </c>
      <c r="FU453" s="74">
        <f>IF(AND(ISNUMBER('Emissions (start here)'!CL453),ISNUMBER(Dispersion!$AS$10)),'Emissions (start here)'!CL453*2000*453.59/8760/3600*Dispersion!$AS$10,0)</f>
        <v>0</v>
      </c>
      <c r="FV453" s="74">
        <f>IF(AND(ISNUMBER('Emissions (start here)'!CL453),ISNUMBER(Dispersion!$AS$11)),'Emissions (start here)'!CL453*2000*453.59/8760/3600*Dispersion!$AS$11,0)</f>
        <v>0</v>
      </c>
      <c r="FW453" s="74">
        <f>IF(AND(ISNUMBER('Emissions (start here)'!CM453),ISNUMBER(Dispersion!$AT$8)),'Emissions (start here)'!CM453*453.59/3600*Dispersion!$AT$8,0)</f>
        <v>0</v>
      </c>
      <c r="FX453" s="74">
        <f>IF(AND(ISNUMBER('Emissions (start here)'!CM453),ISNUMBER(Dispersion!$AT$9)),'Emissions (start here)'!CM453*453.59/3600*Dispersion!$AT$9,0)</f>
        <v>0</v>
      </c>
      <c r="FY453" s="74">
        <f>IF(AND(ISNUMBER('Emissions (start here)'!CN453),ISNUMBER(Dispersion!$AT$10)),'Emissions (start here)'!CN453*2000*453.59/8760/3600*Dispersion!$AT$10,0)</f>
        <v>0</v>
      </c>
      <c r="FZ453" s="74">
        <f>IF(AND(ISNUMBER('Emissions (start here)'!CN453),ISNUMBER(Dispersion!$AT$11)),'Emissions (start here)'!CN453*2000*453.59/8760/3600*Dispersion!$AT$11,0)</f>
        <v>0</v>
      </c>
      <c r="GA453" s="74">
        <f>IF(AND(ISNUMBER('Emissions (start here)'!CO453),ISNUMBER(Dispersion!$AU$8)),'Emissions (start here)'!CO453*453.59/3600*Dispersion!$AU$8,0)</f>
        <v>0</v>
      </c>
      <c r="GB453" s="74">
        <f>IF(AND(ISNUMBER('Emissions (start here)'!CO453),ISNUMBER(Dispersion!$AU$9)),'Emissions (start here)'!CO453*453.59/3600*Dispersion!$AU$9,0)</f>
        <v>0</v>
      </c>
      <c r="GC453" s="74">
        <f>IF(AND(ISNUMBER('Emissions (start here)'!CP453),ISNUMBER(Dispersion!$AU$10)),'Emissions (start here)'!CP453*2000*453.59/8760/3600*Dispersion!$AU$10,0)</f>
        <v>0</v>
      </c>
      <c r="GD453" s="74">
        <f>IF(AND(ISNUMBER('Emissions (start here)'!CP453),ISNUMBER(Dispersion!$AU$11)),'Emissions (start here)'!CP453*2000*453.59/8760/3600*Dispersion!$AU$11,0)</f>
        <v>0</v>
      </c>
      <c r="GE453" s="74">
        <f>IF(AND(ISNUMBER('Emissions (start here)'!CQ453),ISNUMBER(Dispersion!$AV$8)),'Emissions (start here)'!CQ453*453.59/3600*Dispersion!$AV$8,0)</f>
        <v>0</v>
      </c>
      <c r="GF453" s="74">
        <f>IF(AND(ISNUMBER('Emissions (start here)'!CQ453),ISNUMBER(Dispersion!$AV$9)),'Emissions (start here)'!CQ453*453.59/3600*Dispersion!$AV$9,0)</f>
        <v>0</v>
      </c>
      <c r="GG453" s="74">
        <f>IF(AND(ISNUMBER('Emissions (start here)'!CR453),ISNUMBER(Dispersion!$AV$10)),'Emissions (start here)'!CR453*2000*453.59/8760/3600*Dispersion!$AV$10,0)</f>
        <v>0</v>
      </c>
      <c r="GH453" s="74">
        <f>IF(AND(ISNUMBER('Emissions (start here)'!CR453),ISNUMBER(Dispersion!$AV$11)),'Emissions (start here)'!CR453*2000*453.59/8760/3600*Dispersion!$AV$11,0)</f>
        <v>0</v>
      </c>
      <c r="GI453" s="74">
        <f>IF(AND(ISNUMBER('Emissions (start here)'!CS453),ISNUMBER(Dispersion!$AW$8)),'Emissions (start here)'!CS453*453.59/3600*Dispersion!$AW$8,0)</f>
        <v>0</v>
      </c>
      <c r="GJ453" s="74">
        <f>IF(AND(ISNUMBER('Emissions (start here)'!CS453),ISNUMBER(Dispersion!$AW$9)),'Emissions (start here)'!CS453*453.59/3600*Dispersion!$AW$9,0)</f>
        <v>0</v>
      </c>
      <c r="GK453" s="74">
        <f>IF(AND(ISNUMBER('Emissions (start here)'!CT453),ISNUMBER(Dispersion!$AW$10)),'Emissions (start here)'!CT453*2000*453.59/8760/3600*Dispersion!$AW$10,0)</f>
        <v>0</v>
      </c>
      <c r="GL453" s="74">
        <f>IF(AND(ISNUMBER('Emissions (start here)'!CT453),ISNUMBER(Dispersion!$AW$11)),'Emissions (start here)'!CT453*2000*453.59/8760/3600*Dispersion!$AW$11,0)</f>
        <v>0</v>
      </c>
      <c r="GM453" s="74">
        <f>IF(AND(ISNUMBER('Emissions (start here)'!CU453),ISNUMBER(Dispersion!$AX$8)),'Emissions (start here)'!CU453*453.59/3600*Dispersion!$AX$8,0)</f>
        <v>0</v>
      </c>
      <c r="GN453" s="74">
        <f>IF(AND(ISNUMBER('Emissions (start here)'!CU453),ISNUMBER(Dispersion!$AX$9)),'Emissions (start here)'!CU453*453.59/3600*Dispersion!$AX$9,0)</f>
        <v>0</v>
      </c>
      <c r="GO453" s="74">
        <f>IF(AND(ISNUMBER('Emissions (start here)'!CV453),ISNUMBER(Dispersion!$AX$10)),'Emissions (start here)'!CV453*2000*453.59/8760/3600*Dispersion!$AX$10,0)</f>
        <v>0</v>
      </c>
      <c r="GP453" s="74">
        <f>IF(AND(ISNUMBER('Emissions (start here)'!CV453),ISNUMBER(Dispersion!$AX$11)),'Emissions (start here)'!CV453*2000*453.59/8760/3600*Dispersion!$AX$11,0)</f>
        <v>0</v>
      </c>
      <c r="GQ453" s="74">
        <f>IF(AND(ISNUMBER('Emissions (start here)'!CW453),ISNUMBER(Dispersion!$AY$8)),'Emissions (start here)'!CW453*453.59/3600*Dispersion!$AY$8,0)</f>
        <v>0</v>
      </c>
      <c r="GR453" s="74">
        <f>IF(AND(ISNUMBER('Emissions (start here)'!CW453),ISNUMBER(Dispersion!$AY$9)),'Emissions (start here)'!CW453*453.59/3600*Dispersion!$AY$9,0)</f>
        <v>0</v>
      </c>
      <c r="GS453" s="74">
        <f>IF(AND(ISNUMBER('Emissions (start here)'!CX453),ISNUMBER(Dispersion!$AY$10)),'Emissions (start here)'!CX453*2000*453.59/8760/3600*Dispersion!$AY$10,0)</f>
        <v>0</v>
      </c>
      <c r="GT453" s="74">
        <f>IF(AND(ISNUMBER('Emissions (start here)'!CX453),ISNUMBER(Dispersion!$AY$11)),'Emissions (start here)'!CX453*2000*453.59/8760/3600*Dispersion!$AY$11,0)</f>
        <v>0</v>
      </c>
      <c r="GU453" s="74">
        <f>IF(AND(ISNUMBER('Emissions (start here)'!CY453),ISNUMBER(Dispersion!$AZ$8)),'Emissions (start here)'!CY453*453.59/3600*Dispersion!$AZ$8,0)</f>
        <v>0</v>
      </c>
      <c r="GV453" s="74">
        <f>IF(AND(ISNUMBER('Emissions (start here)'!CY453),ISNUMBER(Dispersion!$AZ$9)),'Emissions (start here)'!CY453*453.59/3600*Dispersion!$AZ$9,0)</f>
        <v>0</v>
      </c>
      <c r="GW453" s="74">
        <f>IF(AND(ISNUMBER('Emissions (start here)'!CZ453),ISNUMBER(Dispersion!$AZ$10)),'Emissions (start here)'!CZ453*2000*453.59/8760/3600*Dispersion!$AZ$10,0)</f>
        <v>0</v>
      </c>
      <c r="GX453" s="74">
        <f>IF(AND(ISNUMBER('Emissions (start here)'!CZ453),ISNUMBER(Dispersion!$AZ$11)),'Emissions (start here)'!CZ453*2000*453.59/8760/3600*Dispersion!$AZ$11,0)</f>
        <v>0</v>
      </c>
    </row>
    <row r="454" spans="1:206" x14ac:dyDescent="0.2">
      <c r="A454" s="51" t="str">
        <f>'Tox Values'!C454</f>
        <v>108-05-4</v>
      </c>
      <c r="B454" s="94" t="str">
        <f>'Tox Values'!D454</f>
        <v>Vinyl acetate</v>
      </c>
      <c r="C454" s="96">
        <f t="shared" ref="C454:C461" si="33">G454+K454+O454+S454+W454+AA454+AE454+AI454+AM454+AQ454+AU454+AY454+BC454+BG454+BK454+BO454+BS454+BW454+CA454+CE454+CI454+CM454+CQ454+CU454+CY454+DC454+DG454+DK454+DO454+DS454+DW454+EA454+EE454+EI454+EM454+EQ454+EU454+EY454+FC454+FG454+FK454+FO454+FS454+FW454+GA454+GE454+GI454+GM454+GQ454+GU454</f>
        <v>0</v>
      </c>
      <c r="D454" s="74">
        <f t="shared" ref="D454:D461" si="34">H454+L454+P454+T454+X454+AB454+AF454+AJ454+AN454+AR454+AV454+AZ454+BD454+BH454+BL454+BP454+BT454+BX454+CB454+CF454+CJ454+CN454+CR454+CV454+CZ454+DD454+DH454+DL454+DP454+DT454+DX454+EB454+EF454+EJ454+EN454+ER454+EV454+EZ454+FD454+FH454+FL454+FP454+FT454+FX454+GB454+GF454+GJ454+GN454+GR454+GV454</f>
        <v>0</v>
      </c>
      <c r="E454" s="74">
        <f t="shared" ref="E454:E461" si="35">I454+M454+Q454+U454+Y454+AC454+AG454+AK454+AO454+AS454+AW454+BA454+BE454+BI454+BM454+BQ454+BU454+BY454+CC454+CG454+CK454+CO454+CS454+CW454+DA454+DE454+DI454+DM454+DQ454+DU454+DY454+EC454+EG454+EK454+EO454+ES454+EW454+FA454+FE454+FI454+FM454+FQ454+FU454+FY454+GC454+GG454+GK454+GO454+GS454+GW454</f>
        <v>0</v>
      </c>
      <c r="F454" s="99">
        <f t="shared" ref="F454:F461" si="36">J454+N454+R454+V454+Z454+AD454+AH454+AL454+AP454+AT454+AX454+BB454+BF454+BJ454+BN454+BR454+BV454+BZ454+CD454+CH454+CL454+CP454+CT454+CX454+DB454+DF454+DJ454+DN454+DR454+DV454+DZ454+ED454+EH454+EL454+EP454+ET454+EX454+FB454+FF454+FJ454+FN454+FR454+FV454+FZ454+GD454+GH454+GL454+GP454+GT454+GX454</f>
        <v>0</v>
      </c>
      <c r="G454" s="97">
        <f>IF(AND(ISNUMBER('Emissions (start here)'!E454),ISNUMBER(Dispersion!$C$8)),'Emissions (start here)'!E454*453.59/3600*Dispersion!$C$8,0)</f>
        <v>0</v>
      </c>
      <c r="H454" s="74">
        <f>IF(AND(ISNUMBER('Emissions (start here)'!E454),ISNUMBER(Dispersion!$C$9)),'Emissions (start here)'!E454*453.59/3600*Dispersion!$C$9,0)</f>
        <v>0</v>
      </c>
      <c r="I454" s="74">
        <f>IF(AND(ISNUMBER('Emissions (start here)'!F454),ISNUMBER(Dispersion!$C$10)),'Emissions (start here)'!F454*2000*453.59/8760/3600*Dispersion!$C$10,0)</f>
        <v>0</v>
      </c>
      <c r="J454" s="74">
        <f>IF(AND(ISNUMBER('Emissions (start here)'!F454),ISNUMBER(Dispersion!$C$11)),'Emissions (start here)'!F454*2000*453.59/8760/3600*Dispersion!$C$11,0)</f>
        <v>0</v>
      </c>
      <c r="K454" s="74">
        <f>IF(AND(ISNUMBER('Emissions (start here)'!G454),ISNUMBER(Dispersion!$D$8)),'Emissions (start here)'!G454*453.59/3600*Dispersion!$D$8,0)</f>
        <v>0</v>
      </c>
      <c r="L454" s="74">
        <f>IF(AND(ISNUMBER('Emissions (start here)'!G454),ISNUMBER(Dispersion!$D$9)),'Emissions (start here)'!G454*453.59/3600*Dispersion!$D$9,0)</f>
        <v>0</v>
      </c>
      <c r="M454" s="74">
        <f>IF(AND(ISNUMBER('Emissions (start here)'!H454),ISNUMBER(Dispersion!$D$10)),'Emissions (start here)'!H454*2000*453.59/8760/3600*Dispersion!$D$10,0)</f>
        <v>0</v>
      </c>
      <c r="N454" s="74">
        <f>IF(AND(ISNUMBER('Emissions (start here)'!H454),ISNUMBER(Dispersion!$D$11)),'Emissions (start here)'!H454*2000*453.59/8760/3600*Dispersion!$D$11,0)</f>
        <v>0</v>
      </c>
      <c r="O454" s="74">
        <f>IF(AND(ISNUMBER('Emissions (start here)'!I454),ISNUMBER(Dispersion!$E$8)),'Emissions (start here)'!I454*453.59/3600*Dispersion!$E$8,0)</f>
        <v>0</v>
      </c>
      <c r="P454" s="74">
        <f>IF(AND(ISNUMBER('Emissions (start here)'!I454),ISNUMBER(Dispersion!$E$9)),'Emissions (start here)'!I454*453.59/3600*Dispersion!$E$9,0)</f>
        <v>0</v>
      </c>
      <c r="Q454" s="74">
        <f>IF(AND(ISNUMBER('Emissions (start here)'!J454),ISNUMBER(Dispersion!$E$10)),'Emissions (start here)'!J454*2000*453.59/8760/3600*Dispersion!$E$10,0)</f>
        <v>0</v>
      </c>
      <c r="R454" s="74">
        <f>IF(AND(ISNUMBER('Emissions (start here)'!J454),ISNUMBER(Dispersion!$E$11)),'Emissions (start here)'!J454*2000*453.59/8760/3600*Dispersion!$E$11,0)</f>
        <v>0</v>
      </c>
      <c r="S454" s="74">
        <f>IF(AND(ISNUMBER('Emissions (start here)'!K454),ISNUMBER(Dispersion!$F$8)),'Emissions (start here)'!K454*453.59/3600*Dispersion!$F$8,0)</f>
        <v>0</v>
      </c>
      <c r="T454" s="74">
        <f>IF(AND(ISNUMBER('Emissions (start here)'!K454),ISNUMBER(Dispersion!$F$9)),'Emissions (start here)'!K454*453.59/3600*Dispersion!$F$9,0)</f>
        <v>0</v>
      </c>
      <c r="U454" s="74">
        <f>IF(AND(ISNUMBER('Emissions (start here)'!L454),ISNUMBER(Dispersion!$F$10)),'Emissions (start here)'!L454*2000*453.59/8760/3600*Dispersion!$F$10,0)</f>
        <v>0</v>
      </c>
      <c r="V454" s="74">
        <f>IF(AND(ISNUMBER('Emissions (start here)'!L454),ISNUMBER(Dispersion!$F$11)),'Emissions (start here)'!L454*2000*453.59/8760/3600*Dispersion!$F$11,0)</f>
        <v>0</v>
      </c>
      <c r="W454" s="74">
        <f>IF(AND(ISNUMBER('Emissions (start here)'!M454),ISNUMBER(Dispersion!$G$8)),'Emissions (start here)'!M454*453.59/3600*Dispersion!$G$8,0)</f>
        <v>0</v>
      </c>
      <c r="X454" s="74">
        <f>IF(AND(ISNUMBER('Emissions (start here)'!M454),ISNUMBER(Dispersion!$G$9)),'Emissions (start here)'!M454*453.59/3600*Dispersion!$G$9,0)</f>
        <v>0</v>
      </c>
      <c r="Y454" s="74">
        <f>IF(AND(ISNUMBER('Emissions (start here)'!N454),ISNUMBER(Dispersion!$G$10)),'Emissions (start here)'!N454*2000*453.59/8760/3600*Dispersion!$G$10,0)</f>
        <v>0</v>
      </c>
      <c r="Z454" s="74">
        <f>IF(AND(ISNUMBER('Emissions (start here)'!N454),ISNUMBER(Dispersion!$G$11)),'Emissions (start here)'!N454*2000*453.59/8760/3600*Dispersion!$G$11,0)</f>
        <v>0</v>
      </c>
      <c r="AA454" s="74">
        <f>IF(AND(ISNUMBER('Emissions (start here)'!O454),ISNUMBER(Dispersion!$H$8)),'Emissions (start here)'!O454*453.59/3600*Dispersion!$H$8,0)</f>
        <v>0</v>
      </c>
      <c r="AB454" s="74">
        <f>IF(AND(ISNUMBER('Emissions (start here)'!O454),ISNUMBER(Dispersion!$H$9)),'Emissions (start here)'!O454*453.59/3600*Dispersion!$H$9,0)</f>
        <v>0</v>
      </c>
      <c r="AC454" s="74">
        <f>IF(AND(ISNUMBER('Emissions (start here)'!P454),ISNUMBER(Dispersion!$H$10)),'Emissions (start here)'!P454*2000*453.59/8760/3600*Dispersion!$H$10,0)</f>
        <v>0</v>
      </c>
      <c r="AD454" s="74">
        <f>IF(AND(ISNUMBER('Emissions (start here)'!P454),ISNUMBER(Dispersion!$H$11)),'Emissions (start here)'!P454*2000*453.59/8760/3600*Dispersion!$H$11,0)</f>
        <v>0</v>
      </c>
      <c r="AE454" s="74">
        <f>IF(AND(ISNUMBER('Emissions (start here)'!Q454),ISNUMBER(Dispersion!$I$8)),'Emissions (start here)'!Q454*453.59/3600*Dispersion!$I$8,0)</f>
        <v>0</v>
      </c>
      <c r="AF454" s="74">
        <f>IF(AND(ISNUMBER('Emissions (start here)'!Q454),ISNUMBER(Dispersion!$I$9)),'Emissions (start here)'!Q454*453.59/3600*Dispersion!$I$9,0)</f>
        <v>0</v>
      </c>
      <c r="AG454" s="74">
        <f>IF(AND(ISNUMBER('Emissions (start here)'!R454),ISNUMBER(Dispersion!$I$10)),'Emissions (start here)'!R454*2000*453.59/8760/3600*Dispersion!$I$10,0)</f>
        <v>0</v>
      </c>
      <c r="AH454" s="74">
        <f>IF(AND(ISNUMBER('Emissions (start here)'!R454),ISNUMBER(Dispersion!$I$11)),'Emissions (start here)'!R454*2000*453.59/8760/3600*Dispersion!$I$11,0)</f>
        <v>0</v>
      </c>
      <c r="AI454" s="74">
        <f>IF(AND(ISNUMBER('Emissions (start here)'!S454),ISNUMBER(Dispersion!$J$8)),'Emissions (start here)'!S454*453.59/3600*Dispersion!$J$8,0)</f>
        <v>0</v>
      </c>
      <c r="AJ454" s="74">
        <f>IF(AND(ISNUMBER('Emissions (start here)'!S454),ISNUMBER(Dispersion!$J$9)),'Emissions (start here)'!S454*453.59/3600*Dispersion!$J$9,0)</f>
        <v>0</v>
      </c>
      <c r="AK454" s="74">
        <f>IF(AND(ISNUMBER('Emissions (start here)'!T454),ISNUMBER(Dispersion!$J$10)),'Emissions (start here)'!T454*2000*453.59/8760/3600*Dispersion!$J$10,0)</f>
        <v>0</v>
      </c>
      <c r="AL454" s="74">
        <f>IF(AND(ISNUMBER('Emissions (start here)'!T454),ISNUMBER(Dispersion!$J$11)),'Emissions (start here)'!T454*2000*453.59/8760/3600*Dispersion!$J$11,0)</f>
        <v>0</v>
      </c>
      <c r="AM454" s="74">
        <f>IF(AND(ISNUMBER('Emissions (start here)'!U454),ISNUMBER(Dispersion!$K$8)),'Emissions (start here)'!U454*453.59/3600*Dispersion!$K$8,0)</f>
        <v>0</v>
      </c>
      <c r="AN454" s="74">
        <f>IF(AND(ISNUMBER('Emissions (start here)'!U454),ISNUMBER(Dispersion!$K$9)),'Emissions (start here)'!U454*453.59/3600*Dispersion!$K$9,0)</f>
        <v>0</v>
      </c>
      <c r="AO454" s="74">
        <f>IF(AND(ISNUMBER('Emissions (start here)'!V454),ISNUMBER(Dispersion!$K$10)),'Emissions (start here)'!V454*2000*453.59/8760/3600*Dispersion!$K$10,0)</f>
        <v>0</v>
      </c>
      <c r="AP454" s="74">
        <f>IF(AND(ISNUMBER('Emissions (start here)'!V454),ISNUMBER(Dispersion!$K$11)),'Emissions (start here)'!V454*2000*453.59/8760/3600*Dispersion!$K$11,0)</f>
        <v>0</v>
      </c>
      <c r="AQ454" s="74">
        <f>IF(AND(ISNUMBER('Emissions (start here)'!W454),ISNUMBER(Dispersion!$L$8)),'Emissions (start here)'!W454*453.59/3600*Dispersion!$L$8,0)</f>
        <v>0</v>
      </c>
      <c r="AR454" s="74">
        <f>IF(AND(ISNUMBER('Emissions (start here)'!W454),ISNUMBER(Dispersion!$L$9)),'Emissions (start here)'!W454*453.59/3600*Dispersion!$L$9,0)</f>
        <v>0</v>
      </c>
      <c r="AS454" s="74">
        <f>IF(AND(ISNUMBER('Emissions (start here)'!X454),ISNUMBER(Dispersion!$L$10)),'Emissions (start here)'!X454*2000*453.59/8760/3600*Dispersion!$L$10,0)</f>
        <v>0</v>
      </c>
      <c r="AT454" s="74">
        <f>IF(AND(ISNUMBER('Emissions (start here)'!X454),ISNUMBER(Dispersion!$L$11)),'Emissions (start here)'!X454*2000*453.59/8760/3600*Dispersion!$L$11,0)</f>
        <v>0</v>
      </c>
      <c r="AU454" s="74">
        <f>IF(AND(ISNUMBER('Emissions (start here)'!Y454),ISNUMBER(Dispersion!$M$8)),'Emissions (start here)'!Y454*453.59/3600*Dispersion!$M$8,0)</f>
        <v>0</v>
      </c>
      <c r="AV454" s="74">
        <f>IF(AND(ISNUMBER('Emissions (start here)'!Y454),ISNUMBER(Dispersion!$M$9)),'Emissions (start here)'!Y454*453.59/3600*Dispersion!$M$9,0)</f>
        <v>0</v>
      </c>
      <c r="AW454" s="74">
        <f>IF(AND(ISNUMBER('Emissions (start here)'!Z454),ISNUMBER(Dispersion!$M$10)),'Emissions (start here)'!Z454*2000*453.59/8760/3600*Dispersion!$M$10,0)</f>
        <v>0</v>
      </c>
      <c r="AX454" s="74">
        <f>IF(AND(ISNUMBER('Emissions (start here)'!Z454),ISNUMBER(Dispersion!$M$11)),'Emissions (start here)'!Z454*2000*453.59/8760/3600*Dispersion!$M$11,0)</f>
        <v>0</v>
      </c>
      <c r="AY454" s="74">
        <f>IF(AND(ISNUMBER('Emissions (start here)'!AA454),ISNUMBER(Dispersion!$N$8)),'Emissions (start here)'!AA454*453.59/3600*Dispersion!$N$8,0)</f>
        <v>0</v>
      </c>
      <c r="AZ454" s="74">
        <f>IF(AND(ISNUMBER('Emissions (start here)'!AA454),ISNUMBER(Dispersion!$N$9)),'Emissions (start here)'!AA454*453.59/3600*Dispersion!$N$9,0)</f>
        <v>0</v>
      </c>
      <c r="BA454" s="74">
        <f>IF(AND(ISNUMBER('Emissions (start here)'!AB454),ISNUMBER(Dispersion!$N$10)),'Emissions (start here)'!AB454*2000*453.59/8760/3600*Dispersion!$N$10,0)</f>
        <v>0</v>
      </c>
      <c r="BB454" s="74">
        <f>IF(AND(ISNUMBER('Emissions (start here)'!AB454),ISNUMBER(Dispersion!$N$11)),'Emissions (start here)'!AB454*2000*453.59/8760/3600*Dispersion!$N$11,0)</f>
        <v>0</v>
      </c>
      <c r="BC454" s="74">
        <f>IF(AND(ISNUMBER('Emissions (start here)'!AC454),ISNUMBER(Dispersion!$O$8)),'Emissions (start here)'!AC454*453.59/3600*Dispersion!$O$8,0)</f>
        <v>0</v>
      </c>
      <c r="BD454" s="74">
        <f>IF(AND(ISNUMBER('Emissions (start here)'!AC454),ISNUMBER(Dispersion!$O$9)),'Emissions (start here)'!AC454*453.59/3600*Dispersion!$O$9,0)</f>
        <v>0</v>
      </c>
      <c r="BE454" s="74">
        <f>IF(AND(ISNUMBER('Emissions (start here)'!AD454),ISNUMBER(Dispersion!$O$10)),'Emissions (start here)'!AD454*2000*453.59/8760/3600*Dispersion!$O$10,0)</f>
        <v>0</v>
      </c>
      <c r="BF454" s="74">
        <f>IF(AND(ISNUMBER('Emissions (start here)'!AD454),ISNUMBER(Dispersion!$O$11)),'Emissions (start here)'!AD454*2000*453.59/8760/3600*Dispersion!$O$11,0)</f>
        <v>0</v>
      </c>
      <c r="BG454" s="74">
        <f>IF(AND(ISNUMBER('Emissions (start here)'!AE454),ISNUMBER(Dispersion!$P$8)),'Emissions (start here)'!AE454*453.59/3600*Dispersion!$P$8,0)</f>
        <v>0</v>
      </c>
      <c r="BH454" s="74">
        <f>IF(AND(ISNUMBER('Emissions (start here)'!AE454),ISNUMBER(Dispersion!$P$9)),'Emissions (start here)'!AE454*453.59/3600*Dispersion!$P$9,0)</f>
        <v>0</v>
      </c>
      <c r="BI454" s="74">
        <f>IF(AND(ISNUMBER('Emissions (start here)'!AF454),ISNUMBER(Dispersion!$P$10)),'Emissions (start here)'!AF454*2000*453.59/8760/3600*Dispersion!$P$10,0)</f>
        <v>0</v>
      </c>
      <c r="BJ454" s="74">
        <f>IF(AND(ISNUMBER('Emissions (start here)'!AF454),ISNUMBER(Dispersion!$P$11)),'Emissions (start here)'!AF454*2000*453.59/8760/3600*Dispersion!$P$11,0)</f>
        <v>0</v>
      </c>
      <c r="BK454" s="74">
        <f>IF(AND(ISNUMBER('Emissions (start here)'!AG454),ISNUMBER(Dispersion!$Q$8)),'Emissions (start here)'!AG454*453.59/3600*Dispersion!$Q$8,0)</f>
        <v>0</v>
      </c>
      <c r="BL454" s="74">
        <f>IF(AND(ISNUMBER('Emissions (start here)'!AG454),ISNUMBER(Dispersion!$Q$9)),'Emissions (start here)'!AG454*453.59/3600*Dispersion!$Q$9,0)</f>
        <v>0</v>
      </c>
      <c r="BM454" s="74">
        <f>IF(AND(ISNUMBER('Emissions (start here)'!AH454),ISNUMBER(Dispersion!$Q$10)),'Emissions (start here)'!AH454*2000*453.59/8760/3600*Dispersion!$Q$10,0)</f>
        <v>0</v>
      </c>
      <c r="BN454" s="74">
        <f>IF(AND(ISNUMBER('Emissions (start here)'!AH454),ISNUMBER(Dispersion!$Q$11)),'Emissions (start here)'!AH454*2000*453.59/8760/3600*Dispersion!$Q$11,0)</f>
        <v>0</v>
      </c>
      <c r="BO454" s="74">
        <f>IF(AND(ISNUMBER('Emissions (start here)'!AI454),ISNUMBER(Dispersion!$R$8)),'Emissions (start here)'!AI454*453.59/3600*Dispersion!$R$8,0)</f>
        <v>0</v>
      </c>
      <c r="BP454" s="74">
        <f>IF(AND(ISNUMBER('Emissions (start here)'!AI454),ISNUMBER(Dispersion!$R$9)),'Emissions (start here)'!AI454*453.59/3600*Dispersion!$R$9,0)</f>
        <v>0</v>
      </c>
      <c r="BQ454" s="74">
        <f>IF(AND(ISNUMBER('Emissions (start here)'!AJ454),ISNUMBER(Dispersion!$R$10)),'Emissions (start here)'!AJ454*2000*453.59/8760/3600*Dispersion!$R$10,0)</f>
        <v>0</v>
      </c>
      <c r="BR454" s="74">
        <f>IF(AND(ISNUMBER('Emissions (start here)'!AJ454),ISNUMBER(Dispersion!$R$11)),'Emissions (start here)'!AJ454*2000*453.59/8760/3600*Dispersion!$R$11,0)</f>
        <v>0</v>
      </c>
      <c r="BS454" s="74">
        <f>IF(AND(ISNUMBER('Emissions (start here)'!AK454),ISNUMBER(Dispersion!$S$8)),'Emissions (start here)'!AK454*453.59/3600*Dispersion!$S$8,0)</f>
        <v>0</v>
      </c>
      <c r="BT454" s="74">
        <f>IF(AND(ISNUMBER('Emissions (start here)'!AK454),ISNUMBER(Dispersion!$S$9)),'Emissions (start here)'!AK454*453.59/3600*Dispersion!$S$9,0)</f>
        <v>0</v>
      </c>
      <c r="BU454" s="74">
        <f>IF(AND(ISNUMBER('Emissions (start here)'!AL454),ISNUMBER(Dispersion!$S$10)),'Emissions (start here)'!AL454*2000*453.59/8760/3600*Dispersion!$S$10,0)</f>
        <v>0</v>
      </c>
      <c r="BV454" s="74">
        <f>IF(AND(ISNUMBER('Emissions (start here)'!AL454),ISNUMBER(Dispersion!$S$11)),'Emissions (start here)'!AL454*2000*453.59/8760/3600*Dispersion!$S$11,0)</f>
        <v>0</v>
      </c>
      <c r="BW454" s="74">
        <f>IF(AND(ISNUMBER('Emissions (start here)'!AM454),ISNUMBER(Dispersion!$T$8)),'Emissions (start here)'!AM454*453.59/3600*Dispersion!$T$8,0)</f>
        <v>0</v>
      </c>
      <c r="BX454" s="74">
        <f>IF(AND(ISNUMBER('Emissions (start here)'!AM454),ISNUMBER(Dispersion!$T$9)),'Emissions (start here)'!AM454*453.59/3600*Dispersion!$T$9,0)</f>
        <v>0</v>
      </c>
      <c r="BY454" s="74">
        <f>IF(AND(ISNUMBER('Emissions (start here)'!AN454),ISNUMBER(Dispersion!$T$10)),'Emissions (start here)'!AN454*2000*453.59/8760/3600*Dispersion!$T$10,0)</f>
        <v>0</v>
      </c>
      <c r="BZ454" s="74">
        <f>IF(AND(ISNUMBER('Emissions (start here)'!AN454),ISNUMBER(Dispersion!$T$11)),'Emissions (start here)'!AN454*2000*453.59/8760/3600*Dispersion!$T$11,0)</f>
        <v>0</v>
      </c>
      <c r="CA454" s="74">
        <f>IF(AND(ISNUMBER('Emissions (start here)'!AO454),ISNUMBER(Dispersion!$U$8)),'Emissions (start here)'!AO454*453.59/3600*Dispersion!$U$8,0)</f>
        <v>0</v>
      </c>
      <c r="CB454" s="74">
        <f>IF(AND(ISNUMBER('Emissions (start here)'!AO454),ISNUMBER(Dispersion!$U$9)),'Emissions (start here)'!AO454*453.59/3600*Dispersion!$U$9,0)</f>
        <v>0</v>
      </c>
      <c r="CC454" s="74">
        <f>IF(AND(ISNUMBER('Emissions (start here)'!AP454),ISNUMBER(Dispersion!$U$10)),'Emissions (start here)'!AP454*2000*453.59/8760/3600*Dispersion!$U$10,0)</f>
        <v>0</v>
      </c>
      <c r="CD454" s="74">
        <f>IF(AND(ISNUMBER('Emissions (start here)'!AP454),ISNUMBER(Dispersion!$U$11)),'Emissions (start here)'!AP454*2000*453.59/8760/3600*Dispersion!$U$11,0)</f>
        <v>0</v>
      </c>
      <c r="CE454" s="74">
        <f>IF(AND(ISNUMBER('Emissions (start here)'!AQ454),ISNUMBER(Dispersion!$V$8)),'Emissions (start here)'!AQ454*453.59/3600*Dispersion!$V$8,0)</f>
        <v>0</v>
      </c>
      <c r="CF454" s="74">
        <f>IF(AND(ISNUMBER('Emissions (start here)'!AQ454),ISNUMBER(Dispersion!$V$9)),'Emissions (start here)'!AQ454*453.59/3600*Dispersion!$V$9,0)</f>
        <v>0</v>
      </c>
      <c r="CG454" s="74">
        <f>IF(AND(ISNUMBER('Emissions (start here)'!AR454),ISNUMBER(Dispersion!$V$10)),'Emissions (start here)'!AR454*2000*453.59/8760/3600*Dispersion!$V$10,0)</f>
        <v>0</v>
      </c>
      <c r="CH454" s="74">
        <f>IF(AND(ISNUMBER('Emissions (start here)'!AR454),ISNUMBER(Dispersion!$V$11)),'Emissions (start here)'!AR454*2000*453.59/8760/3600*Dispersion!$V$11,0)</f>
        <v>0</v>
      </c>
      <c r="CI454" s="74">
        <f>IF(AND(ISNUMBER('Emissions (start here)'!AS454),ISNUMBER(Dispersion!$W$8)),'Emissions (start here)'!AS454*453.59/3600*Dispersion!$W$8,0)</f>
        <v>0</v>
      </c>
      <c r="CJ454" s="74">
        <f>IF(AND(ISNUMBER('Emissions (start here)'!AS454),ISNUMBER(Dispersion!$W$9)),'Emissions (start here)'!AS454*453.59/3600*Dispersion!$W$9,0)</f>
        <v>0</v>
      </c>
      <c r="CK454" s="74">
        <f>IF(AND(ISNUMBER('Emissions (start here)'!AT454),ISNUMBER(Dispersion!$W$10)),'Emissions (start here)'!AT454*2000*453.59/8760/3600*Dispersion!$W$10,0)</f>
        <v>0</v>
      </c>
      <c r="CL454" s="74">
        <f>IF(AND(ISNUMBER('Emissions (start here)'!AT454),ISNUMBER(Dispersion!$W$11)),'Emissions (start here)'!AT454*2000*453.59/8760/3600*Dispersion!$W$11,0)</f>
        <v>0</v>
      </c>
      <c r="CM454" s="74">
        <f>IF(AND(ISNUMBER('Emissions (start here)'!AU454),ISNUMBER(Dispersion!$X$8)),'Emissions (start here)'!AU454*453.59/3600*Dispersion!$X$8,0)</f>
        <v>0</v>
      </c>
      <c r="CN454" s="74">
        <f>IF(AND(ISNUMBER('Emissions (start here)'!AU454),ISNUMBER(Dispersion!$X$9)),'Emissions (start here)'!AU454*453.59/3600*Dispersion!$X$9,0)</f>
        <v>0</v>
      </c>
      <c r="CO454" s="74">
        <f>IF(AND(ISNUMBER('Emissions (start here)'!AV454),ISNUMBER(Dispersion!$X$10)),'Emissions (start here)'!AV454*2000*453.59/8760/3600*Dispersion!$X$10,0)</f>
        <v>0</v>
      </c>
      <c r="CP454" s="74">
        <f>IF(AND(ISNUMBER('Emissions (start here)'!AV454),ISNUMBER(Dispersion!$X$11)),'Emissions (start here)'!AV454*2000*453.59/8760/3600*Dispersion!$X$11,0)</f>
        <v>0</v>
      </c>
      <c r="CQ454" s="74">
        <f>IF(AND(ISNUMBER('Emissions (start here)'!AW454),ISNUMBER(Dispersion!$Y$8)),'Emissions (start here)'!AW454*453.59/3600*Dispersion!$Y$8,0)</f>
        <v>0</v>
      </c>
      <c r="CR454" s="74">
        <f>IF(AND(ISNUMBER('Emissions (start here)'!AW454),ISNUMBER(Dispersion!$Y$9)),'Emissions (start here)'!AW454*453.59/3600*Dispersion!$Y$9,0)</f>
        <v>0</v>
      </c>
      <c r="CS454" s="74">
        <f>IF(AND(ISNUMBER('Emissions (start here)'!AX454),ISNUMBER(Dispersion!$Y$10)),'Emissions (start here)'!AX454*2000*453.59/8760/3600*Dispersion!$Y$10,0)</f>
        <v>0</v>
      </c>
      <c r="CT454" s="74">
        <f>IF(AND(ISNUMBER('Emissions (start here)'!AX454),ISNUMBER(Dispersion!$Y$11)),'Emissions (start here)'!AX454*2000*453.59/8760/3600*Dispersion!$Y$11,0)</f>
        <v>0</v>
      </c>
      <c r="CU454" s="74">
        <f>IF(AND(ISNUMBER('Emissions (start here)'!AY454),ISNUMBER(Dispersion!$Z$8)),'Emissions (start here)'!AY454*453.59/3600*Dispersion!$Z$8,0)</f>
        <v>0</v>
      </c>
      <c r="CV454" s="74">
        <f>IF(AND(ISNUMBER('Emissions (start here)'!AY454),ISNUMBER(Dispersion!$Z$9)),'Emissions (start here)'!AY454*453.59/3600*Dispersion!$Z$9,0)</f>
        <v>0</v>
      </c>
      <c r="CW454" s="74">
        <f>IF(AND(ISNUMBER('Emissions (start here)'!AZ454),ISNUMBER(Dispersion!$Z$10)),'Emissions (start here)'!AZ454*2000*453.59/8760/3600*Dispersion!$Z$10,0)</f>
        <v>0</v>
      </c>
      <c r="CX454" s="74">
        <f>IF(AND(ISNUMBER('Emissions (start here)'!AZ454),ISNUMBER(Dispersion!$Z$11)),'Emissions (start here)'!AZ454*2000*453.59/8760/3600*Dispersion!$Z$11,0)</f>
        <v>0</v>
      </c>
      <c r="CY454" s="74">
        <f>IF(AND(ISNUMBER('Emissions (start here)'!BA454),ISNUMBER(Dispersion!$AA$8)),'Emissions (start here)'!BA454*453.59/3600*Dispersion!$AA$8,0)</f>
        <v>0</v>
      </c>
      <c r="CZ454" s="74">
        <f>IF(AND(ISNUMBER('Emissions (start here)'!BA454),ISNUMBER(Dispersion!$AA$9)),'Emissions (start here)'!BA454*453.59/3600*Dispersion!$AA$9,0)</f>
        <v>0</v>
      </c>
      <c r="DA454" s="74">
        <f>IF(AND(ISNUMBER('Emissions (start here)'!BB454),ISNUMBER(Dispersion!$AA$10)),'Emissions (start here)'!BB454*2000*453.59/8760/3600*Dispersion!$AA$10,0)</f>
        <v>0</v>
      </c>
      <c r="DB454" s="74">
        <f>IF(AND(ISNUMBER('Emissions (start here)'!BB454),ISNUMBER(Dispersion!$AA$11)),'Emissions (start here)'!BB454*2000*453.59/8760/3600*Dispersion!$AA$11,0)</f>
        <v>0</v>
      </c>
      <c r="DC454" s="74">
        <f>IF(AND(ISNUMBER('Emissions (start here)'!BC454),ISNUMBER(Dispersion!$AB$8)),'Emissions (start here)'!BC454*453.59/3600*Dispersion!$AB$8,0)</f>
        <v>0</v>
      </c>
      <c r="DD454" s="74">
        <f>IF(AND(ISNUMBER('Emissions (start here)'!BC454),ISNUMBER(Dispersion!$AB$9)),'Emissions (start here)'!BC454*453.59/3600*Dispersion!$AB$9,0)</f>
        <v>0</v>
      </c>
      <c r="DE454" s="74">
        <f>IF(AND(ISNUMBER('Emissions (start here)'!BD454),ISNUMBER(Dispersion!$AB$10)),'Emissions (start here)'!BD454*2000*453.59/8760/3600*Dispersion!$AB$10,0)</f>
        <v>0</v>
      </c>
      <c r="DF454" s="74">
        <f>IF(AND(ISNUMBER('Emissions (start here)'!BD454),ISNUMBER(Dispersion!$AB$11)),'Emissions (start here)'!BD454*2000*453.59/8760/3600*Dispersion!$AB$11,0)</f>
        <v>0</v>
      </c>
      <c r="DG454" s="74">
        <f>IF(AND(ISNUMBER('Emissions (start here)'!BE454),ISNUMBER(Dispersion!$AC$8)),'Emissions (start here)'!BE454*453.59/3600*Dispersion!$AC$8,0)</f>
        <v>0</v>
      </c>
      <c r="DH454" s="74">
        <f>IF(AND(ISNUMBER('Emissions (start here)'!BE454),ISNUMBER(Dispersion!$AC$9)),'Emissions (start here)'!BE454*453.59/3600*Dispersion!$AC$9,0)</f>
        <v>0</v>
      </c>
      <c r="DI454" s="74">
        <f>IF(AND(ISNUMBER('Emissions (start here)'!BF454),ISNUMBER(Dispersion!$AC$10)),'Emissions (start here)'!BF454*2000*453.59/8760/3600*Dispersion!$AC$10,0)</f>
        <v>0</v>
      </c>
      <c r="DJ454" s="74">
        <f>IF(AND(ISNUMBER('Emissions (start here)'!BF454),ISNUMBER(Dispersion!$AC$11)),'Emissions (start here)'!BF454*2000*453.59/8760/3600*Dispersion!$AC$11,0)</f>
        <v>0</v>
      </c>
      <c r="DK454" s="74">
        <f>IF(AND(ISNUMBER('Emissions (start here)'!BG454),ISNUMBER(Dispersion!$AD$8)),'Emissions (start here)'!BG454*453.59/3600*Dispersion!$AD$8,0)</f>
        <v>0</v>
      </c>
      <c r="DL454" s="74">
        <f>IF(AND(ISNUMBER('Emissions (start here)'!BG454),ISNUMBER(Dispersion!$AD$9)),'Emissions (start here)'!BG454*453.59/3600*Dispersion!$AD$9,0)</f>
        <v>0</v>
      </c>
      <c r="DM454" s="74">
        <f>IF(AND(ISNUMBER('Emissions (start here)'!BH454),ISNUMBER(Dispersion!$AD$10)),'Emissions (start here)'!BH454*2000*453.59/8760/3600*Dispersion!$AD$10,0)</f>
        <v>0</v>
      </c>
      <c r="DN454" s="74">
        <f>IF(AND(ISNUMBER('Emissions (start here)'!BH454),ISNUMBER(Dispersion!$AD$11)),'Emissions (start here)'!BH454*2000*453.59/8760/3600*Dispersion!$AD$11,0)</f>
        <v>0</v>
      </c>
      <c r="DO454" s="74">
        <f>IF(AND(ISNUMBER('Emissions (start here)'!BI454),ISNUMBER(Dispersion!$AE$8)),'Emissions (start here)'!BI454*453.59/3600*Dispersion!$AE$8,0)</f>
        <v>0</v>
      </c>
      <c r="DP454" s="74">
        <f>IF(AND(ISNUMBER('Emissions (start here)'!BI454),ISNUMBER(Dispersion!$AE$9)),'Emissions (start here)'!BI454*453.59/3600*Dispersion!$AE$9,0)</f>
        <v>0</v>
      </c>
      <c r="DQ454" s="74">
        <f>IF(AND(ISNUMBER('Emissions (start here)'!BJ454),ISNUMBER(Dispersion!$AE$10)),'Emissions (start here)'!BJ454*2000*453.59/8760/3600*Dispersion!$AE$10,0)</f>
        <v>0</v>
      </c>
      <c r="DR454" s="74">
        <f>IF(AND(ISNUMBER('Emissions (start here)'!BJ454),ISNUMBER(Dispersion!$AE$11)),'Emissions (start here)'!BJ454*2000*453.59/8760/3600*Dispersion!$AE$11,0)</f>
        <v>0</v>
      </c>
      <c r="DS454" s="74">
        <f>IF(AND(ISNUMBER('Emissions (start here)'!BK454),ISNUMBER(Dispersion!$AF$8)),'Emissions (start here)'!BK454*453.59/3600*Dispersion!$AF$8,0)</f>
        <v>0</v>
      </c>
      <c r="DT454" s="74">
        <f>IF(AND(ISNUMBER('Emissions (start here)'!BK454),ISNUMBER(Dispersion!$AF$9)),'Emissions (start here)'!BK454*453.59/3600*Dispersion!$AF$9,0)</f>
        <v>0</v>
      </c>
      <c r="DU454" s="74">
        <f>IF(AND(ISNUMBER('Emissions (start here)'!BL454),ISNUMBER(Dispersion!$AF$10)),'Emissions (start here)'!BL454*2000*453.59/8760/3600*Dispersion!$AF$10,0)</f>
        <v>0</v>
      </c>
      <c r="DV454" s="74">
        <f>IF(AND(ISNUMBER('Emissions (start here)'!BL454),ISNUMBER(Dispersion!$AF$11)),'Emissions (start here)'!BL454*2000*453.59/8760/3600*Dispersion!$AF$11,0)</f>
        <v>0</v>
      </c>
      <c r="DW454" s="74">
        <f>IF(AND(ISNUMBER('Emissions (start here)'!BM454),ISNUMBER(Dispersion!$AG$8)),'Emissions (start here)'!BM454*453.59/3600*Dispersion!$AG$8,0)</f>
        <v>0</v>
      </c>
      <c r="DX454" s="74">
        <f>IF(AND(ISNUMBER('Emissions (start here)'!BM454),ISNUMBER(Dispersion!$AG$9)),'Emissions (start here)'!BM454*453.59/3600*Dispersion!$AG$9,0)</f>
        <v>0</v>
      </c>
      <c r="DY454" s="74">
        <f>IF(AND(ISNUMBER('Emissions (start here)'!BN454),ISNUMBER(Dispersion!$AG$10)),'Emissions (start here)'!BN454*2000*453.59/8760/3600*Dispersion!$AG$10,0)</f>
        <v>0</v>
      </c>
      <c r="DZ454" s="74">
        <f>IF(AND(ISNUMBER('Emissions (start here)'!BN454),ISNUMBER(Dispersion!$AG$11)),'Emissions (start here)'!BN454*2000*453.59/8760/3600*Dispersion!$AG$11,0)</f>
        <v>0</v>
      </c>
      <c r="EA454" s="74">
        <f>IF(AND(ISNUMBER('Emissions (start here)'!BO454),ISNUMBER(Dispersion!$AH$8)),'Emissions (start here)'!BO454*453.59/3600*Dispersion!$AH$8,0)</f>
        <v>0</v>
      </c>
      <c r="EB454" s="74">
        <f>IF(AND(ISNUMBER('Emissions (start here)'!BO454),ISNUMBER(Dispersion!$AH$9)),'Emissions (start here)'!BO454*453.59/3600*Dispersion!$AH$9,0)</f>
        <v>0</v>
      </c>
      <c r="EC454" s="74">
        <f>IF(AND(ISNUMBER('Emissions (start here)'!BP454),ISNUMBER(Dispersion!$AH$10)),'Emissions (start here)'!BP454*2000*453.59/8760/3600*Dispersion!$AH$10,0)</f>
        <v>0</v>
      </c>
      <c r="ED454" s="74">
        <f>IF(AND(ISNUMBER('Emissions (start here)'!BP454),ISNUMBER(Dispersion!$AH$11)),'Emissions (start here)'!BP454*2000*453.59/8760/3600*Dispersion!$AH$11,0)</f>
        <v>0</v>
      </c>
      <c r="EE454" s="74">
        <f>IF(AND(ISNUMBER('Emissions (start here)'!BQ454),ISNUMBER(Dispersion!$AI$8)),'Emissions (start here)'!BQ454*453.59/3600*Dispersion!$AI$8,0)</f>
        <v>0</v>
      </c>
      <c r="EF454" s="74">
        <f>IF(AND(ISNUMBER('Emissions (start here)'!BQ454),ISNUMBER(Dispersion!$AI$9)),'Emissions (start here)'!BQ454*453.59/3600*Dispersion!$AI$9,0)</f>
        <v>0</v>
      </c>
      <c r="EG454" s="74">
        <f>IF(AND(ISNUMBER('Emissions (start here)'!BR454),ISNUMBER(Dispersion!$AI$10)),'Emissions (start here)'!BR454*2000*453.59/8760/3600*Dispersion!$AI$10,0)</f>
        <v>0</v>
      </c>
      <c r="EH454" s="74">
        <f>IF(AND(ISNUMBER('Emissions (start here)'!BR454),ISNUMBER(Dispersion!$AI$11)),'Emissions (start here)'!BR454*2000*453.59/8760/3600*Dispersion!$AI$11,0)</f>
        <v>0</v>
      </c>
      <c r="EI454" s="74">
        <f>IF(AND(ISNUMBER('Emissions (start here)'!BS454),ISNUMBER(Dispersion!$AJ$8)),'Emissions (start here)'!BS454*453.59/3600*Dispersion!$AJ$8,0)</f>
        <v>0</v>
      </c>
      <c r="EJ454" s="74">
        <f>IF(AND(ISNUMBER('Emissions (start here)'!BS454),ISNUMBER(Dispersion!$AJ$9)),'Emissions (start here)'!BS454*453.59/3600*Dispersion!$AJ$9,0)</f>
        <v>0</v>
      </c>
      <c r="EK454" s="74">
        <f>IF(AND(ISNUMBER('Emissions (start here)'!BT454),ISNUMBER(Dispersion!$AJ$10)),'Emissions (start here)'!BT454*2000*453.59/8760/3600*Dispersion!$AJ$10,0)</f>
        <v>0</v>
      </c>
      <c r="EL454" s="74">
        <f>IF(AND(ISNUMBER('Emissions (start here)'!BT454),ISNUMBER(Dispersion!$AJ$11)),'Emissions (start here)'!BT454*2000*453.59/8760/3600*Dispersion!$AJ$11,0)</f>
        <v>0</v>
      </c>
      <c r="EM454" s="74">
        <f>IF(AND(ISNUMBER('Emissions (start here)'!BU454),ISNUMBER(Dispersion!$AK$8)),'Emissions (start here)'!BU454*453.59/3600*Dispersion!$AK$8,0)</f>
        <v>0</v>
      </c>
      <c r="EN454" s="74">
        <f>IF(AND(ISNUMBER('Emissions (start here)'!BU454),ISNUMBER(Dispersion!$AK$9)),'Emissions (start here)'!BU454*453.59/3600*Dispersion!$AK$9,0)</f>
        <v>0</v>
      </c>
      <c r="EO454" s="74">
        <f>IF(AND(ISNUMBER('Emissions (start here)'!BV454),ISNUMBER(Dispersion!$AK$10)),'Emissions (start here)'!BV454*2000*453.59/8760/3600*Dispersion!$AK$10,0)</f>
        <v>0</v>
      </c>
      <c r="EP454" s="74">
        <f>IF(AND(ISNUMBER('Emissions (start here)'!BV454),ISNUMBER(Dispersion!$AK$11)),'Emissions (start here)'!BV454*2000*453.59/8760/3600*Dispersion!$AK$11,0)</f>
        <v>0</v>
      </c>
      <c r="EQ454" s="74">
        <f>IF(AND(ISNUMBER('Emissions (start here)'!BW454),ISNUMBER(Dispersion!$AL$8)),'Emissions (start here)'!BW454*453.59/3600*Dispersion!$AL$8,0)</f>
        <v>0</v>
      </c>
      <c r="ER454" s="74">
        <f>IF(AND(ISNUMBER('Emissions (start here)'!BW454),ISNUMBER(Dispersion!$AL$9)),'Emissions (start here)'!BW454*453.59/3600*Dispersion!$AL$9,0)</f>
        <v>0</v>
      </c>
      <c r="ES454" s="74">
        <f>IF(AND(ISNUMBER('Emissions (start here)'!BX454),ISNUMBER(Dispersion!$AL$10)),'Emissions (start here)'!BX454*2000*453.59/8760/3600*Dispersion!$AL$10,0)</f>
        <v>0</v>
      </c>
      <c r="ET454" s="74">
        <f>IF(AND(ISNUMBER('Emissions (start here)'!BX454),ISNUMBER(Dispersion!$AL$11)),'Emissions (start here)'!BX454*2000*453.59/8760/3600*Dispersion!$AL$11,0)</f>
        <v>0</v>
      </c>
      <c r="EU454" s="74">
        <f>IF(AND(ISNUMBER('Emissions (start here)'!BY454),ISNUMBER(Dispersion!$AM$8)),'Emissions (start here)'!BY454*453.59/3600*Dispersion!$AM$8,0)</f>
        <v>0</v>
      </c>
      <c r="EV454" s="74">
        <f>IF(AND(ISNUMBER('Emissions (start here)'!BY454),ISNUMBER(Dispersion!$AM$9)),'Emissions (start here)'!BY454*453.59/3600*Dispersion!$AM$9,0)</f>
        <v>0</v>
      </c>
      <c r="EW454" s="74">
        <f>IF(AND(ISNUMBER('Emissions (start here)'!BZ454),ISNUMBER(Dispersion!$AM$10)),'Emissions (start here)'!BZ454*2000*453.59/8760/3600*Dispersion!$AM$10,0)</f>
        <v>0</v>
      </c>
      <c r="EX454" s="74">
        <f>IF(AND(ISNUMBER('Emissions (start here)'!BZ454),ISNUMBER(Dispersion!$AM$11)),'Emissions (start here)'!BZ454*2000*453.59/8760/3600*Dispersion!$AM$11,0)</f>
        <v>0</v>
      </c>
      <c r="EY454" s="74">
        <f>IF(AND(ISNUMBER('Emissions (start here)'!CA454),ISNUMBER(Dispersion!$AN$8)),'Emissions (start here)'!CA454*453.59/3600*Dispersion!$AN$8,0)</f>
        <v>0</v>
      </c>
      <c r="EZ454" s="74">
        <f>IF(AND(ISNUMBER('Emissions (start here)'!CA454),ISNUMBER(Dispersion!$AN$9)),'Emissions (start here)'!CA454*453.59/3600*Dispersion!$AN$9,0)</f>
        <v>0</v>
      </c>
      <c r="FA454" s="74">
        <f>IF(AND(ISNUMBER('Emissions (start here)'!CB454),ISNUMBER(Dispersion!$AN$10)),'Emissions (start here)'!CB454*2000*453.59/8760/3600*Dispersion!$AN$10,0)</f>
        <v>0</v>
      </c>
      <c r="FB454" s="74">
        <f>IF(AND(ISNUMBER('Emissions (start here)'!CB454),ISNUMBER(Dispersion!$AN$11)),'Emissions (start here)'!CB454*2000*453.59/8760/3600*Dispersion!$AN$11,0)</f>
        <v>0</v>
      </c>
      <c r="FC454" s="74">
        <f>IF(AND(ISNUMBER('Emissions (start here)'!CC454),ISNUMBER(Dispersion!$AO$8)),'Emissions (start here)'!CC454*453.59/3600*Dispersion!$AO$8,0)</f>
        <v>0</v>
      </c>
      <c r="FD454" s="74">
        <f>IF(AND(ISNUMBER('Emissions (start here)'!CC454),ISNUMBER(Dispersion!$AO$9)),'Emissions (start here)'!CC454*453.59/3600*Dispersion!$AO$9,0)</f>
        <v>0</v>
      </c>
      <c r="FE454" s="74">
        <f>IF(AND(ISNUMBER('Emissions (start here)'!CD454),ISNUMBER(Dispersion!$AO$10)),'Emissions (start here)'!CD454*2000*453.59/8760/3600*Dispersion!$AO$10,0)</f>
        <v>0</v>
      </c>
      <c r="FF454" s="74">
        <f>IF(AND(ISNUMBER('Emissions (start here)'!CD454),ISNUMBER(Dispersion!$AO$11)),'Emissions (start here)'!CD454*2000*453.59/8760/3600*Dispersion!$AO$11,0)</f>
        <v>0</v>
      </c>
      <c r="FG454" s="74">
        <f>IF(AND(ISNUMBER('Emissions (start here)'!CE454),ISNUMBER(Dispersion!$AP$8)),'Emissions (start here)'!CE454*453.59/3600*Dispersion!$AP$8,0)</f>
        <v>0</v>
      </c>
      <c r="FH454" s="74">
        <f>IF(AND(ISNUMBER('Emissions (start here)'!CE454),ISNUMBER(Dispersion!$AP$9)),'Emissions (start here)'!CE454*453.59/3600*Dispersion!$AP$9,0)</f>
        <v>0</v>
      </c>
      <c r="FI454" s="74">
        <f>IF(AND(ISNUMBER('Emissions (start here)'!CF454),ISNUMBER(Dispersion!$AP$10)),'Emissions (start here)'!CF454*2000*453.59/8760/3600*Dispersion!$AP$10,0)</f>
        <v>0</v>
      </c>
      <c r="FJ454" s="74">
        <f>IF(AND(ISNUMBER('Emissions (start here)'!CF454),ISNUMBER(Dispersion!$AP$11)),'Emissions (start here)'!CF454*2000*453.59/8760/3600*Dispersion!$AP$11,0)</f>
        <v>0</v>
      </c>
      <c r="FK454" s="74">
        <f>IF(AND(ISNUMBER('Emissions (start here)'!CG454),ISNUMBER(Dispersion!$AQ$8)),'Emissions (start here)'!CG454*453.59/3600*Dispersion!$AQ$8,0)</f>
        <v>0</v>
      </c>
      <c r="FL454" s="74">
        <f>IF(AND(ISNUMBER('Emissions (start here)'!CG454),ISNUMBER(Dispersion!$AQ$9)),'Emissions (start here)'!CG454*453.59/3600*Dispersion!$AQ$9,0)</f>
        <v>0</v>
      </c>
      <c r="FM454" s="74">
        <f>IF(AND(ISNUMBER('Emissions (start here)'!CH454),ISNUMBER(Dispersion!$AQ$10)),'Emissions (start here)'!CH454*2000*453.59/8760/3600*Dispersion!$AQ$10,0)</f>
        <v>0</v>
      </c>
      <c r="FN454" s="74">
        <f>IF(AND(ISNUMBER('Emissions (start here)'!CH454),ISNUMBER(Dispersion!$AQ$11)),'Emissions (start here)'!CH454*2000*453.59/8760/3600*Dispersion!$AQ$11,0)</f>
        <v>0</v>
      </c>
      <c r="FO454" s="74">
        <f>IF(AND(ISNUMBER('Emissions (start here)'!CI454),ISNUMBER(Dispersion!$AR$8)),'Emissions (start here)'!CI454*453.59/3600*Dispersion!$AR$8,0)</f>
        <v>0</v>
      </c>
      <c r="FP454" s="74">
        <f>IF(AND(ISNUMBER('Emissions (start here)'!CI454),ISNUMBER(Dispersion!$AR$9)),'Emissions (start here)'!CI454*453.59/3600*Dispersion!$AR$9,0)</f>
        <v>0</v>
      </c>
      <c r="FQ454" s="74">
        <f>IF(AND(ISNUMBER('Emissions (start here)'!CJ454),ISNUMBER(Dispersion!$AR$10)),'Emissions (start here)'!CJ454*2000*453.59/8760/3600*Dispersion!$AR$10,0)</f>
        <v>0</v>
      </c>
      <c r="FR454" s="74">
        <f>IF(AND(ISNUMBER('Emissions (start here)'!CJ454),ISNUMBER(Dispersion!$AR$11)),'Emissions (start here)'!CJ454*2000*453.59/8760/3600*Dispersion!$AR$11,0)</f>
        <v>0</v>
      </c>
      <c r="FS454" s="74">
        <f>IF(AND(ISNUMBER('Emissions (start here)'!CK454),ISNUMBER(Dispersion!$AS$8)),'Emissions (start here)'!CK454*453.59/3600*Dispersion!$AS$8,0)</f>
        <v>0</v>
      </c>
      <c r="FT454" s="74">
        <f>IF(AND(ISNUMBER('Emissions (start here)'!CK454),ISNUMBER(Dispersion!$AS$9)),'Emissions (start here)'!CK454*453.59/3600*Dispersion!$AS$9,0)</f>
        <v>0</v>
      </c>
      <c r="FU454" s="74">
        <f>IF(AND(ISNUMBER('Emissions (start here)'!CL454),ISNUMBER(Dispersion!$AS$10)),'Emissions (start here)'!CL454*2000*453.59/8760/3600*Dispersion!$AS$10,0)</f>
        <v>0</v>
      </c>
      <c r="FV454" s="74">
        <f>IF(AND(ISNUMBER('Emissions (start here)'!CL454),ISNUMBER(Dispersion!$AS$11)),'Emissions (start here)'!CL454*2000*453.59/8760/3600*Dispersion!$AS$11,0)</f>
        <v>0</v>
      </c>
      <c r="FW454" s="74">
        <f>IF(AND(ISNUMBER('Emissions (start here)'!CM454),ISNUMBER(Dispersion!$AT$8)),'Emissions (start here)'!CM454*453.59/3600*Dispersion!$AT$8,0)</f>
        <v>0</v>
      </c>
      <c r="FX454" s="74">
        <f>IF(AND(ISNUMBER('Emissions (start here)'!CM454),ISNUMBER(Dispersion!$AT$9)),'Emissions (start here)'!CM454*453.59/3600*Dispersion!$AT$9,0)</f>
        <v>0</v>
      </c>
      <c r="FY454" s="74">
        <f>IF(AND(ISNUMBER('Emissions (start here)'!CN454),ISNUMBER(Dispersion!$AT$10)),'Emissions (start here)'!CN454*2000*453.59/8760/3600*Dispersion!$AT$10,0)</f>
        <v>0</v>
      </c>
      <c r="FZ454" s="74">
        <f>IF(AND(ISNUMBER('Emissions (start here)'!CN454),ISNUMBER(Dispersion!$AT$11)),'Emissions (start here)'!CN454*2000*453.59/8760/3600*Dispersion!$AT$11,0)</f>
        <v>0</v>
      </c>
      <c r="GA454" s="74">
        <f>IF(AND(ISNUMBER('Emissions (start here)'!CO454),ISNUMBER(Dispersion!$AU$8)),'Emissions (start here)'!CO454*453.59/3600*Dispersion!$AU$8,0)</f>
        <v>0</v>
      </c>
      <c r="GB454" s="74">
        <f>IF(AND(ISNUMBER('Emissions (start here)'!CO454),ISNUMBER(Dispersion!$AU$9)),'Emissions (start here)'!CO454*453.59/3600*Dispersion!$AU$9,0)</f>
        <v>0</v>
      </c>
      <c r="GC454" s="74">
        <f>IF(AND(ISNUMBER('Emissions (start here)'!CP454),ISNUMBER(Dispersion!$AU$10)),'Emissions (start here)'!CP454*2000*453.59/8760/3600*Dispersion!$AU$10,0)</f>
        <v>0</v>
      </c>
      <c r="GD454" s="74">
        <f>IF(AND(ISNUMBER('Emissions (start here)'!CP454),ISNUMBER(Dispersion!$AU$11)),'Emissions (start here)'!CP454*2000*453.59/8760/3600*Dispersion!$AU$11,0)</f>
        <v>0</v>
      </c>
      <c r="GE454" s="74">
        <f>IF(AND(ISNUMBER('Emissions (start here)'!CQ454),ISNUMBER(Dispersion!$AV$8)),'Emissions (start here)'!CQ454*453.59/3600*Dispersion!$AV$8,0)</f>
        <v>0</v>
      </c>
      <c r="GF454" s="74">
        <f>IF(AND(ISNUMBER('Emissions (start here)'!CQ454),ISNUMBER(Dispersion!$AV$9)),'Emissions (start here)'!CQ454*453.59/3600*Dispersion!$AV$9,0)</f>
        <v>0</v>
      </c>
      <c r="GG454" s="74">
        <f>IF(AND(ISNUMBER('Emissions (start here)'!CR454),ISNUMBER(Dispersion!$AV$10)),'Emissions (start here)'!CR454*2000*453.59/8760/3600*Dispersion!$AV$10,0)</f>
        <v>0</v>
      </c>
      <c r="GH454" s="74">
        <f>IF(AND(ISNUMBER('Emissions (start here)'!CR454),ISNUMBER(Dispersion!$AV$11)),'Emissions (start here)'!CR454*2000*453.59/8760/3600*Dispersion!$AV$11,0)</f>
        <v>0</v>
      </c>
      <c r="GI454" s="74">
        <f>IF(AND(ISNUMBER('Emissions (start here)'!CS454),ISNUMBER(Dispersion!$AW$8)),'Emissions (start here)'!CS454*453.59/3600*Dispersion!$AW$8,0)</f>
        <v>0</v>
      </c>
      <c r="GJ454" s="74">
        <f>IF(AND(ISNUMBER('Emissions (start here)'!CS454),ISNUMBER(Dispersion!$AW$9)),'Emissions (start here)'!CS454*453.59/3600*Dispersion!$AW$9,0)</f>
        <v>0</v>
      </c>
      <c r="GK454" s="74">
        <f>IF(AND(ISNUMBER('Emissions (start here)'!CT454),ISNUMBER(Dispersion!$AW$10)),'Emissions (start here)'!CT454*2000*453.59/8760/3600*Dispersion!$AW$10,0)</f>
        <v>0</v>
      </c>
      <c r="GL454" s="74">
        <f>IF(AND(ISNUMBER('Emissions (start here)'!CT454),ISNUMBER(Dispersion!$AW$11)),'Emissions (start here)'!CT454*2000*453.59/8760/3600*Dispersion!$AW$11,0)</f>
        <v>0</v>
      </c>
      <c r="GM454" s="74">
        <f>IF(AND(ISNUMBER('Emissions (start here)'!CU454),ISNUMBER(Dispersion!$AX$8)),'Emissions (start here)'!CU454*453.59/3600*Dispersion!$AX$8,0)</f>
        <v>0</v>
      </c>
      <c r="GN454" s="74">
        <f>IF(AND(ISNUMBER('Emissions (start here)'!CU454),ISNUMBER(Dispersion!$AX$9)),'Emissions (start here)'!CU454*453.59/3600*Dispersion!$AX$9,0)</f>
        <v>0</v>
      </c>
      <c r="GO454" s="74">
        <f>IF(AND(ISNUMBER('Emissions (start here)'!CV454),ISNUMBER(Dispersion!$AX$10)),'Emissions (start here)'!CV454*2000*453.59/8760/3600*Dispersion!$AX$10,0)</f>
        <v>0</v>
      </c>
      <c r="GP454" s="74">
        <f>IF(AND(ISNUMBER('Emissions (start here)'!CV454),ISNUMBER(Dispersion!$AX$11)),'Emissions (start here)'!CV454*2000*453.59/8760/3600*Dispersion!$AX$11,0)</f>
        <v>0</v>
      </c>
      <c r="GQ454" s="74">
        <f>IF(AND(ISNUMBER('Emissions (start here)'!CW454),ISNUMBER(Dispersion!$AY$8)),'Emissions (start here)'!CW454*453.59/3600*Dispersion!$AY$8,0)</f>
        <v>0</v>
      </c>
      <c r="GR454" s="74">
        <f>IF(AND(ISNUMBER('Emissions (start here)'!CW454),ISNUMBER(Dispersion!$AY$9)),'Emissions (start here)'!CW454*453.59/3600*Dispersion!$AY$9,0)</f>
        <v>0</v>
      </c>
      <c r="GS454" s="74">
        <f>IF(AND(ISNUMBER('Emissions (start here)'!CX454),ISNUMBER(Dispersion!$AY$10)),'Emissions (start here)'!CX454*2000*453.59/8760/3600*Dispersion!$AY$10,0)</f>
        <v>0</v>
      </c>
      <c r="GT454" s="74">
        <f>IF(AND(ISNUMBER('Emissions (start here)'!CX454),ISNUMBER(Dispersion!$AY$11)),'Emissions (start here)'!CX454*2000*453.59/8760/3600*Dispersion!$AY$11,0)</f>
        <v>0</v>
      </c>
      <c r="GU454" s="74">
        <f>IF(AND(ISNUMBER('Emissions (start here)'!CY454),ISNUMBER(Dispersion!$AZ$8)),'Emissions (start here)'!CY454*453.59/3600*Dispersion!$AZ$8,0)</f>
        <v>0</v>
      </c>
      <c r="GV454" s="74">
        <f>IF(AND(ISNUMBER('Emissions (start here)'!CY454),ISNUMBER(Dispersion!$AZ$9)),'Emissions (start here)'!CY454*453.59/3600*Dispersion!$AZ$9,0)</f>
        <v>0</v>
      </c>
      <c r="GW454" s="74">
        <f>IF(AND(ISNUMBER('Emissions (start here)'!CZ454),ISNUMBER(Dispersion!$AZ$10)),'Emissions (start here)'!CZ454*2000*453.59/8760/3600*Dispersion!$AZ$10,0)</f>
        <v>0</v>
      </c>
      <c r="GX454" s="74">
        <f>IF(AND(ISNUMBER('Emissions (start here)'!CZ454),ISNUMBER(Dispersion!$AZ$11)),'Emissions (start here)'!CZ454*2000*453.59/8760/3600*Dispersion!$AZ$11,0)</f>
        <v>0</v>
      </c>
    </row>
    <row r="455" spans="1:206" x14ac:dyDescent="0.2">
      <c r="A455" s="51" t="str">
        <f>'Tox Values'!C455</f>
        <v>593-60-2</v>
      </c>
      <c r="B455" s="94" t="str">
        <f>'Tox Values'!D455</f>
        <v>Vinyl bromide</v>
      </c>
      <c r="C455" s="96">
        <f t="shared" si="33"/>
        <v>0</v>
      </c>
      <c r="D455" s="74">
        <f t="shared" si="34"/>
        <v>0</v>
      </c>
      <c r="E455" s="74">
        <f t="shared" si="35"/>
        <v>0</v>
      </c>
      <c r="F455" s="99">
        <f t="shared" si="36"/>
        <v>0</v>
      </c>
      <c r="G455" s="97">
        <f>IF(AND(ISNUMBER('Emissions (start here)'!E455),ISNUMBER(Dispersion!$C$8)),'Emissions (start here)'!E455*453.59/3600*Dispersion!$C$8,0)</f>
        <v>0</v>
      </c>
      <c r="H455" s="74">
        <f>IF(AND(ISNUMBER('Emissions (start here)'!E455),ISNUMBER(Dispersion!$C$9)),'Emissions (start here)'!E455*453.59/3600*Dispersion!$C$9,0)</f>
        <v>0</v>
      </c>
      <c r="I455" s="74">
        <f>IF(AND(ISNUMBER('Emissions (start here)'!F455),ISNUMBER(Dispersion!$C$10)),'Emissions (start here)'!F455*2000*453.59/8760/3600*Dispersion!$C$10,0)</f>
        <v>0</v>
      </c>
      <c r="J455" s="74">
        <f>IF(AND(ISNUMBER('Emissions (start here)'!F455),ISNUMBER(Dispersion!$C$11)),'Emissions (start here)'!F455*2000*453.59/8760/3600*Dispersion!$C$11,0)</f>
        <v>0</v>
      </c>
      <c r="K455" s="74">
        <f>IF(AND(ISNUMBER('Emissions (start here)'!G455),ISNUMBER(Dispersion!$D$8)),'Emissions (start here)'!G455*453.59/3600*Dispersion!$D$8,0)</f>
        <v>0</v>
      </c>
      <c r="L455" s="74">
        <f>IF(AND(ISNUMBER('Emissions (start here)'!G455),ISNUMBER(Dispersion!$D$9)),'Emissions (start here)'!G455*453.59/3600*Dispersion!$D$9,0)</f>
        <v>0</v>
      </c>
      <c r="M455" s="74">
        <f>IF(AND(ISNUMBER('Emissions (start here)'!H455),ISNUMBER(Dispersion!$D$10)),'Emissions (start here)'!H455*2000*453.59/8760/3600*Dispersion!$D$10,0)</f>
        <v>0</v>
      </c>
      <c r="N455" s="74">
        <f>IF(AND(ISNUMBER('Emissions (start here)'!H455),ISNUMBER(Dispersion!$D$11)),'Emissions (start here)'!H455*2000*453.59/8760/3600*Dispersion!$D$11,0)</f>
        <v>0</v>
      </c>
      <c r="O455" s="74">
        <f>IF(AND(ISNUMBER('Emissions (start here)'!I455),ISNUMBER(Dispersion!$E$8)),'Emissions (start here)'!I455*453.59/3600*Dispersion!$E$8,0)</f>
        <v>0</v>
      </c>
      <c r="P455" s="74">
        <f>IF(AND(ISNUMBER('Emissions (start here)'!I455),ISNUMBER(Dispersion!$E$9)),'Emissions (start here)'!I455*453.59/3600*Dispersion!$E$9,0)</f>
        <v>0</v>
      </c>
      <c r="Q455" s="74">
        <f>IF(AND(ISNUMBER('Emissions (start here)'!J455),ISNUMBER(Dispersion!$E$10)),'Emissions (start here)'!J455*2000*453.59/8760/3600*Dispersion!$E$10,0)</f>
        <v>0</v>
      </c>
      <c r="R455" s="74">
        <f>IF(AND(ISNUMBER('Emissions (start here)'!J455),ISNUMBER(Dispersion!$E$11)),'Emissions (start here)'!J455*2000*453.59/8760/3600*Dispersion!$E$11,0)</f>
        <v>0</v>
      </c>
      <c r="S455" s="74">
        <f>IF(AND(ISNUMBER('Emissions (start here)'!K455),ISNUMBER(Dispersion!$F$8)),'Emissions (start here)'!K455*453.59/3600*Dispersion!$F$8,0)</f>
        <v>0</v>
      </c>
      <c r="T455" s="74">
        <f>IF(AND(ISNUMBER('Emissions (start here)'!K455),ISNUMBER(Dispersion!$F$9)),'Emissions (start here)'!K455*453.59/3600*Dispersion!$F$9,0)</f>
        <v>0</v>
      </c>
      <c r="U455" s="74">
        <f>IF(AND(ISNUMBER('Emissions (start here)'!L455),ISNUMBER(Dispersion!$F$10)),'Emissions (start here)'!L455*2000*453.59/8760/3600*Dispersion!$F$10,0)</f>
        <v>0</v>
      </c>
      <c r="V455" s="74">
        <f>IF(AND(ISNUMBER('Emissions (start here)'!L455),ISNUMBER(Dispersion!$F$11)),'Emissions (start here)'!L455*2000*453.59/8760/3600*Dispersion!$F$11,0)</f>
        <v>0</v>
      </c>
      <c r="W455" s="74">
        <f>IF(AND(ISNUMBER('Emissions (start here)'!M455),ISNUMBER(Dispersion!$G$8)),'Emissions (start here)'!M455*453.59/3600*Dispersion!$G$8,0)</f>
        <v>0</v>
      </c>
      <c r="X455" s="74">
        <f>IF(AND(ISNUMBER('Emissions (start here)'!M455),ISNUMBER(Dispersion!$G$9)),'Emissions (start here)'!M455*453.59/3600*Dispersion!$G$9,0)</f>
        <v>0</v>
      </c>
      <c r="Y455" s="74">
        <f>IF(AND(ISNUMBER('Emissions (start here)'!N455),ISNUMBER(Dispersion!$G$10)),'Emissions (start here)'!N455*2000*453.59/8760/3600*Dispersion!$G$10,0)</f>
        <v>0</v>
      </c>
      <c r="Z455" s="74">
        <f>IF(AND(ISNUMBER('Emissions (start here)'!N455),ISNUMBER(Dispersion!$G$11)),'Emissions (start here)'!N455*2000*453.59/8760/3600*Dispersion!$G$11,0)</f>
        <v>0</v>
      </c>
      <c r="AA455" s="74">
        <f>IF(AND(ISNUMBER('Emissions (start here)'!O455),ISNUMBER(Dispersion!$H$8)),'Emissions (start here)'!O455*453.59/3600*Dispersion!$H$8,0)</f>
        <v>0</v>
      </c>
      <c r="AB455" s="74">
        <f>IF(AND(ISNUMBER('Emissions (start here)'!O455),ISNUMBER(Dispersion!$H$9)),'Emissions (start here)'!O455*453.59/3600*Dispersion!$H$9,0)</f>
        <v>0</v>
      </c>
      <c r="AC455" s="74">
        <f>IF(AND(ISNUMBER('Emissions (start here)'!P455),ISNUMBER(Dispersion!$H$10)),'Emissions (start here)'!P455*2000*453.59/8760/3600*Dispersion!$H$10,0)</f>
        <v>0</v>
      </c>
      <c r="AD455" s="74">
        <f>IF(AND(ISNUMBER('Emissions (start here)'!P455),ISNUMBER(Dispersion!$H$11)),'Emissions (start here)'!P455*2000*453.59/8760/3600*Dispersion!$H$11,0)</f>
        <v>0</v>
      </c>
      <c r="AE455" s="74">
        <f>IF(AND(ISNUMBER('Emissions (start here)'!Q455),ISNUMBER(Dispersion!$I$8)),'Emissions (start here)'!Q455*453.59/3600*Dispersion!$I$8,0)</f>
        <v>0</v>
      </c>
      <c r="AF455" s="74">
        <f>IF(AND(ISNUMBER('Emissions (start here)'!Q455),ISNUMBER(Dispersion!$I$9)),'Emissions (start here)'!Q455*453.59/3600*Dispersion!$I$9,0)</f>
        <v>0</v>
      </c>
      <c r="AG455" s="74">
        <f>IF(AND(ISNUMBER('Emissions (start here)'!R455),ISNUMBER(Dispersion!$I$10)),'Emissions (start here)'!R455*2000*453.59/8760/3600*Dispersion!$I$10,0)</f>
        <v>0</v>
      </c>
      <c r="AH455" s="74">
        <f>IF(AND(ISNUMBER('Emissions (start here)'!R455),ISNUMBER(Dispersion!$I$11)),'Emissions (start here)'!R455*2000*453.59/8760/3600*Dispersion!$I$11,0)</f>
        <v>0</v>
      </c>
      <c r="AI455" s="74">
        <f>IF(AND(ISNUMBER('Emissions (start here)'!S455),ISNUMBER(Dispersion!$J$8)),'Emissions (start here)'!S455*453.59/3600*Dispersion!$J$8,0)</f>
        <v>0</v>
      </c>
      <c r="AJ455" s="74">
        <f>IF(AND(ISNUMBER('Emissions (start here)'!S455),ISNUMBER(Dispersion!$J$9)),'Emissions (start here)'!S455*453.59/3600*Dispersion!$J$9,0)</f>
        <v>0</v>
      </c>
      <c r="AK455" s="74">
        <f>IF(AND(ISNUMBER('Emissions (start here)'!T455),ISNUMBER(Dispersion!$J$10)),'Emissions (start here)'!T455*2000*453.59/8760/3600*Dispersion!$J$10,0)</f>
        <v>0</v>
      </c>
      <c r="AL455" s="74">
        <f>IF(AND(ISNUMBER('Emissions (start here)'!T455),ISNUMBER(Dispersion!$J$11)),'Emissions (start here)'!T455*2000*453.59/8760/3600*Dispersion!$J$11,0)</f>
        <v>0</v>
      </c>
      <c r="AM455" s="74">
        <f>IF(AND(ISNUMBER('Emissions (start here)'!U455),ISNUMBER(Dispersion!$K$8)),'Emissions (start here)'!U455*453.59/3600*Dispersion!$K$8,0)</f>
        <v>0</v>
      </c>
      <c r="AN455" s="74">
        <f>IF(AND(ISNUMBER('Emissions (start here)'!U455),ISNUMBER(Dispersion!$K$9)),'Emissions (start here)'!U455*453.59/3600*Dispersion!$K$9,0)</f>
        <v>0</v>
      </c>
      <c r="AO455" s="74">
        <f>IF(AND(ISNUMBER('Emissions (start here)'!V455),ISNUMBER(Dispersion!$K$10)),'Emissions (start here)'!V455*2000*453.59/8760/3600*Dispersion!$K$10,0)</f>
        <v>0</v>
      </c>
      <c r="AP455" s="74">
        <f>IF(AND(ISNUMBER('Emissions (start here)'!V455),ISNUMBER(Dispersion!$K$11)),'Emissions (start here)'!V455*2000*453.59/8760/3600*Dispersion!$K$11,0)</f>
        <v>0</v>
      </c>
      <c r="AQ455" s="74">
        <f>IF(AND(ISNUMBER('Emissions (start here)'!W455),ISNUMBER(Dispersion!$L$8)),'Emissions (start here)'!W455*453.59/3600*Dispersion!$L$8,0)</f>
        <v>0</v>
      </c>
      <c r="AR455" s="74">
        <f>IF(AND(ISNUMBER('Emissions (start here)'!W455),ISNUMBER(Dispersion!$L$9)),'Emissions (start here)'!W455*453.59/3600*Dispersion!$L$9,0)</f>
        <v>0</v>
      </c>
      <c r="AS455" s="74">
        <f>IF(AND(ISNUMBER('Emissions (start here)'!X455),ISNUMBER(Dispersion!$L$10)),'Emissions (start here)'!X455*2000*453.59/8760/3600*Dispersion!$L$10,0)</f>
        <v>0</v>
      </c>
      <c r="AT455" s="74">
        <f>IF(AND(ISNUMBER('Emissions (start here)'!X455),ISNUMBER(Dispersion!$L$11)),'Emissions (start here)'!X455*2000*453.59/8760/3600*Dispersion!$L$11,0)</f>
        <v>0</v>
      </c>
      <c r="AU455" s="74">
        <f>IF(AND(ISNUMBER('Emissions (start here)'!Y455),ISNUMBER(Dispersion!$M$8)),'Emissions (start here)'!Y455*453.59/3600*Dispersion!$M$8,0)</f>
        <v>0</v>
      </c>
      <c r="AV455" s="74">
        <f>IF(AND(ISNUMBER('Emissions (start here)'!Y455),ISNUMBER(Dispersion!$M$9)),'Emissions (start here)'!Y455*453.59/3600*Dispersion!$M$9,0)</f>
        <v>0</v>
      </c>
      <c r="AW455" s="74">
        <f>IF(AND(ISNUMBER('Emissions (start here)'!Z455),ISNUMBER(Dispersion!$M$10)),'Emissions (start here)'!Z455*2000*453.59/8760/3600*Dispersion!$M$10,0)</f>
        <v>0</v>
      </c>
      <c r="AX455" s="74">
        <f>IF(AND(ISNUMBER('Emissions (start here)'!Z455),ISNUMBER(Dispersion!$M$11)),'Emissions (start here)'!Z455*2000*453.59/8760/3600*Dispersion!$M$11,0)</f>
        <v>0</v>
      </c>
      <c r="AY455" s="74">
        <f>IF(AND(ISNUMBER('Emissions (start here)'!AA455),ISNUMBER(Dispersion!$N$8)),'Emissions (start here)'!AA455*453.59/3600*Dispersion!$N$8,0)</f>
        <v>0</v>
      </c>
      <c r="AZ455" s="74">
        <f>IF(AND(ISNUMBER('Emissions (start here)'!AA455),ISNUMBER(Dispersion!$N$9)),'Emissions (start here)'!AA455*453.59/3600*Dispersion!$N$9,0)</f>
        <v>0</v>
      </c>
      <c r="BA455" s="74">
        <f>IF(AND(ISNUMBER('Emissions (start here)'!AB455),ISNUMBER(Dispersion!$N$10)),'Emissions (start here)'!AB455*2000*453.59/8760/3600*Dispersion!$N$10,0)</f>
        <v>0</v>
      </c>
      <c r="BB455" s="74">
        <f>IF(AND(ISNUMBER('Emissions (start here)'!AB455),ISNUMBER(Dispersion!$N$11)),'Emissions (start here)'!AB455*2000*453.59/8760/3600*Dispersion!$N$11,0)</f>
        <v>0</v>
      </c>
      <c r="BC455" s="74">
        <f>IF(AND(ISNUMBER('Emissions (start here)'!AC455),ISNUMBER(Dispersion!$O$8)),'Emissions (start here)'!AC455*453.59/3600*Dispersion!$O$8,0)</f>
        <v>0</v>
      </c>
      <c r="BD455" s="74">
        <f>IF(AND(ISNUMBER('Emissions (start here)'!AC455),ISNUMBER(Dispersion!$O$9)),'Emissions (start here)'!AC455*453.59/3600*Dispersion!$O$9,0)</f>
        <v>0</v>
      </c>
      <c r="BE455" s="74">
        <f>IF(AND(ISNUMBER('Emissions (start here)'!AD455),ISNUMBER(Dispersion!$O$10)),'Emissions (start here)'!AD455*2000*453.59/8760/3600*Dispersion!$O$10,0)</f>
        <v>0</v>
      </c>
      <c r="BF455" s="74">
        <f>IF(AND(ISNUMBER('Emissions (start here)'!AD455),ISNUMBER(Dispersion!$O$11)),'Emissions (start here)'!AD455*2000*453.59/8760/3600*Dispersion!$O$11,0)</f>
        <v>0</v>
      </c>
      <c r="BG455" s="74">
        <f>IF(AND(ISNUMBER('Emissions (start here)'!AE455),ISNUMBER(Dispersion!$P$8)),'Emissions (start here)'!AE455*453.59/3600*Dispersion!$P$8,0)</f>
        <v>0</v>
      </c>
      <c r="BH455" s="74">
        <f>IF(AND(ISNUMBER('Emissions (start here)'!AE455),ISNUMBER(Dispersion!$P$9)),'Emissions (start here)'!AE455*453.59/3600*Dispersion!$P$9,0)</f>
        <v>0</v>
      </c>
      <c r="BI455" s="74">
        <f>IF(AND(ISNUMBER('Emissions (start here)'!AF455),ISNUMBER(Dispersion!$P$10)),'Emissions (start here)'!AF455*2000*453.59/8760/3600*Dispersion!$P$10,0)</f>
        <v>0</v>
      </c>
      <c r="BJ455" s="74">
        <f>IF(AND(ISNUMBER('Emissions (start here)'!AF455),ISNUMBER(Dispersion!$P$11)),'Emissions (start here)'!AF455*2000*453.59/8760/3600*Dispersion!$P$11,0)</f>
        <v>0</v>
      </c>
      <c r="BK455" s="74">
        <f>IF(AND(ISNUMBER('Emissions (start here)'!AG455),ISNUMBER(Dispersion!$Q$8)),'Emissions (start here)'!AG455*453.59/3600*Dispersion!$Q$8,0)</f>
        <v>0</v>
      </c>
      <c r="BL455" s="74">
        <f>IF(AND(ISNUMBER('Emissions (start here)'!AG455),ISNUMBER(Dispersion!$Q$9)),'Emissions (start here)'!AG455*453.59/3600*Dispersion!$Q$9,0)</f>
        <v>0</v>
      </c>
      <c r="BM455" s="74">
        <f>IF(AND(ISNUMBER('Emissions (start here)'!AH455),ISNUMBER(Dispersion!$Q$10)),'Emissions (start here)'!AH455*2000*453.59/8760/3600*Dispersion!$Q$10,0)</f>
        <v>0</v>
      </c>
      <c r="BN455" s="74">
        <f>IF(AND(ISNUMBER('Emissions (start here)'!AH455),ISNUMBER(Dispersion!$Q$11)),'Emissions (start here)'!AH455*2000*453.59/8760/3600*Dispersion!$Q$11,0)</f>
        <v>0</v>
      </c>
      <c r="BO455" s="74">
        <f>IF(AND(ISNUMBER('Emissions (start here)'!AI455),ISNUMBER(Dispersion!$R$8)),'Emissions (start here)'!AI455*453.59/3600*Dispersion!$R$8,0)</f>
        <v>0</v>
      </c>
      <c r="BP455" s="74">
        <f>IF(AND(ISNUMBER('Emissions (start here)'!AI455),ISNUMBER(Dispersion!$R$9)),'Emissions (start here)'!AI455*453.59/3600*Dispersion!$R$9,0)</f>
        <v>0</v>
      </c>
      <c r="BQ455" s="74">
        <f>IF(AND(ISNUMBER('Emissions (start here)'!AJ455),ISNUMBER(Dispersion!$R$10)),'Emissions (start here)'!AJ455*2000*453.59/8760/3600*Dispersion!$R$10,0)</f>
        <v>0</v>
      </c>
      <c r="BR455" s="74">
        <f>IF(AND(ISNUMBER('Emissions (start here)'!AJ455),ISNUMBER(Dispersion!$R$11)),'Emissions (start here)'!AJ455*2000*453.59/8760/3600*Dispersion!$R$11,0)</f>
        <v>0</v>
      </c>
      <c r="BS455" s="74">
        <f>IF(AND(ISNUMBER('Emissions (start here)'!AK455),ISNUMBER(Dispersion!$S$8)),'Emissions (start here)'!AK455*453.59/3600*Dispersion!$S$8,0)</f>
        <v>0</v>
      </c>
      <c r="BT455" s="74">
        <f>IF(AND(ISNUMBER('Emissions (start here)'!AK455),ISNUMBER(Dispersion!$S$9)),'Emissions (start here)'!AK455*453.59/3600*Dispersion!$S$9,0)</f>
        <v>0</v>
      </c>
      <c r="BU455" s="74">
        <f>IF(AND(ISNUMBER('Emissions (start here)'!AL455),ISNUMBER(Dispersion!$S$10)),'Emissions (start here)'!AL455*2000*453.59/8760/3600*Dispersion!$S$10,0)</f>
        <v>0</v>
      </c>
      <c r="BV455" s="74">
        <f>IF(AND(ISNUMBER('Emissions (start here)'!AL455),ISNUMBER(Dispersion!$S$11)),'Emissions (start here)'!AL455*2000*453.59/8760/3600*Dispersion!$S$11,0)</f>
        <v>0</v>
      </c>
      <c r="BW455" s="74">
        <f>IF(AND(ISNUMBER('Emissions (start here)'!AM455),ISNUMBER(Dispersion!$T$8)),'Emissions (start here)'!AM455*453.59/3600*Dispersion!$T$8,0)</f>
        <v>0</v>
      </c>
      <c r="BX455" s="74">
        <f>IF(AND(ISNUMBER('Emissions (start here)'!AM455),ISNUMBER(Dispersion!$T$9)),'Emissions (start here)'!AM455*453.59/3600*Dispersion!$T$9,0)</f>
        <v>0</v>
      </c>
      <c r="BY455" s="74">
        <f>IF(AND(ISNUMBER('Emissions (start here)'!AN455),ISNUMBER(Dispersion!$T$10)),'Emissions (start here)'!AN455*2000*453.59/8760/3600*Dispersion!$T$10,0)</f>
        <v>0</v>
      </c>
      <c r="BZ455" s="74">
        <f>IF(AND(ISNUMBER('Emissions (start here)'!AN455),ISNUMBER(Dispersion!$T$11)),'Emissions (start here)'!AN455*2000*453.59/8760/3600*Dispersion!$T$11,0)</f>
        <v>0</v>
      </c>
      <c r="CA455" s="74">
        <f>IF(AND(ISNUMBER('Emissions (start here)'!AO455),ISNUMBER(Dispersion!$U$8)),'Emissions (start here)'!AO455*453.59/3600*Dispersion!$U$8,0)</f>
        <v>0</v>
      </c>
      <c r="CB455" s="74">
        <f>IF(AND(ISNUMBER('Emissions (start here)'!AO455),ISNUMBER(Dispersion!$U$9)),'Emissions (start here)'!AO455*453.59/3600*Dispersion!$U$9,0)</f>
        <v>0</v>
      </c>
      <c r="CC455" s="74">
        <f>IF(AND(ISNUMBER('Emissions (start here)'!AP455),ISNUMBER(Dispersion!$U$10)),'Emissions (start here)'!AP455*2000*453.59/8760/3600*Dispersion!$U$10,0)</f>
        <v>0</v>
      </c>
      <c r="CD455" s="74">
        <f>IF(AND(ISNUMBER('Emissions (start here)'!AP455),ISNUMBER(Dispersion!$U$11)),'Emissions (start here)'!AP455*2000*453.59/8760/3600*Dispersion!$U$11,0)</f>
        <v>0</v>
      </c>
      <c r="CE455" s="74">
        <f>IF(AND(ISNUMBER('Emissions (start here)'!AQ455),ISNUMBER(Dispersion!$V$8)),'Emissions (start here)'!AQ455*453.59/3600*Dispersion!$V$8,0)</f>
        <v>0</v>
      </c>
      <c r="CF455" s="74">
        <f>IF(AND(ISNUMBER('Emissions (start here)'!AQ455),ISNUMBER(Dispersion!$V$9)),'Emissions (start here)'!AQ455*453.59/3600*Dispersion!$V$9,0)</f>
        <v>0</v>
      </c>
      <c r="CG455" s="74">
        <f>IF(AND(ISNUMBER('Emissions (start here)'!AR455),ISNUMBER(Dispersion!$V$10)),'Emissions (start here)'!AR455*2000*453.59/8760/3600*Dispersion!$V$10,0)</f>
        <v>0</v>
      </c>
      <c r="CH455" s="74">
        <f>IF(AND(ISNUMBER('Emissions (start here)'!AR455),ISNUMBER(Dispersion!$V$11)),'Emissions (start here)'!AR455*2000*453.59/8760/3600*Dispersion!$V$11,0)</f>
        <v>0</v>
      </c>
      <c r="CI455" s="74">
        <f>IF(AND(ISNUMBER('Emissions (start here)'!AS455),ISNUMBER(Dispersion!$W$8)),'Emissions (start here)'!AS455*453.59/3600*Dispersion!$W$8,0)</f>
        <v>0</v>
      </c>
      <c r="CJ455" s="74">
        <f>IF(AND(ISNUMBER('Emissions (start here)'!AS455),ISNUMBER(Dispersion!$W$9)),'Emissions (start here)'!AS455*453.59/3600*Dispersion!$W$9,0)</f>
        <v>0</v>
      </c>
      <c r="CK455" s="74">
        <f>IF(AND(ISNUMBER('Emissions (start here)'!AT455),ISNUMBER(Dispersion!$W$10)),'Emissions (start here)'!AT455*2000*453.59/8760/3600*Dispersion!$W$10,0)</f>
        <v>0</v>
      </c>
      <c r="CL455" s="74">
        <f>IF(AND(ISNUMBER('Emissions (start here)'!AT455),ISNUMBER(Dispersion!$W$11)),'Emissions (start here)'!AT455*2000*453.59/8760/3600*Dispersion!$W$11,0)</f>
        <v>0</v>
      </c>
      <c r="CM455" s="74">
        <f>IF(AND(ISNUMBER('Emissions (start here)'!AU455),ISNUMBER(Dispersion!$X$8)),'Emissions (start here)'!AU455*453.59/3600*Dispersion!$X$8,0)</f>
        <v>0</v>
      </c>
      <c r="CN455" s="74">
        <f>IF(AND(ISNUMBER('Emissions (start here)'!AU455),ISNUMBER(Dispersion!$X$9)),'Emissions (start here)'!AU455*453.59/3600*Dispersion!$X$9,0)</f>
        <v>0</v>
      </c>
      <c r="CO455" s="74">
        <f>IF(AND(ISNUMBER('Emissions (start here)'!AV455),ISNUMBER(Dispersion!$X$10)),'Emissions (start here)'!AV455*2000*453.59/8760/3600*Dispersion!$X$10,0)</f>
        <v>0</v>
      </c>
      <c r="CP455" s="74">
        <f>IF(AND(ISNUMBER('Emissions (start here)'!AV455),ISNUMBER(Dispersion!$X$11)),'Emissions (start here)'!AV455*2000*453.59/8760/3600*Dispersion!$X$11,0)</f>
        <v>0</v>
      </c>
      <c r="CQ455" s="74">
        <f>IF(AND(ISNUMBER('Emissions (start here)'!AW455),ISNUMBER(Dispersion!$Y$8)),'Emissions (start here)'!AW455*453.59/3600*Dispersion!$Y$8,0)</f>
        <v>0</v>
      </c>
      <c r="CR455" s="74">
        <f>IF(AND(ISNUMBER('Emissions (start here)'!AW455),ISNUMBER(Dispersion!$Y$9)),'Emissions (start here)'!AW455*453.59/3600*Dispersion!$Y$9,0)</f>
        <v>0</v>
      </c>
      <c r="CS455" s="74">
        <f>IF(AND(ISNUMBER('Emissions (start here)'!AX455),ISNUMBER(Dispersion!$Y$10)),'Emissions (start here)'!AX455*2000*453.59/8760/3600*Dispersion!$Y$10,0)</f>
        <v>0</v>
      </c>
      <c r="CT455" s="74">
        <f>IF(AND(ISNUMBER('Emissions (start here)'!AX455),ISNUMBER(Dispersion!$Y$11)),'Emissions (start here)'!AX455*2000*453.59/8760/3600*Dispersion!$Y$11,0)</f>
        <v>0</v>
      </c>
      <c r="CU455" s="74">
        <f>IF(AND(ISNUMBER('Emissions (start here)'!AY455),ISNUMBER(Dispersion!$Z$8)),'Emissions (start here)'!AY455*453.59/3600*Dispersion!$Z$8,0)</f>
        <v>0</v>
      </c>
      <c r="CV455" s="74">
        <f>IF(AND(ISNUMBER('Emissions (start here)'!AY455),ISNUMBER(Dispersion!$Z$9)),'Emissions (start here)'!AY455*453.59/3600*Dispersion!$Z$9,0)</f>
        <v>0</v>
      </c>
      <c r="CW455" s="74">
        <f>IF(AND(ISNUMBER('Emissions (start here)'!AZ455),ISNUMBER(Dispersion!$Z$10)),'Emissions (start here)'!AZ455*2000*453.59/8760/3600*Dispersion!$Z$10,0)</f>
        <v>0</v>
      </c>
      <c r="CX455" s="74">
        <f>IF(AND(ISNUMBER('Emissions (start here)'!AZ455),ISNUMBER(Dispersion!$Z$11)),'Emissions (start here)'!AZ455*2000*453.59/8760/3600*Dispersion!$Z$11,0)</f>
        <v>0</v>
      </c>
      <c r="CY455" s="74">
        <f>IF(AND(ISNUMBER('Emissions (start here)'!BA455),ISNUMBER(Dispersion!$AA$8)),'Emissions (start here)'!BA455*453.59/3600*Dispersion!$AA$8,0)</f>
        <v>0</v>
      </c>
      <c r="CZ455" s="74">
        <f>IF(AND(ISNUMBER('Emissions (start here)'!BA455),ISNUMBER(Dispersion!$AA$9)),'Emissions (start here)'!BA455*453.59/3600*Dispersion!$AA$9,0)</f>
        <v>0</v>
      </c>
      <c r="DA455" s="74">
        <f>IF(AND(ISNUMBER('Emissions (start here)'!BB455),ISNUMBER(Dispersion!$AA$10)),'Emissions (start here)'!BB455*2000*453.59/8760/3600*Dispersion!$AA$10,0)</f>
        <v>0</v>
      </c>
      <c r="DB455" s="74">
        <f>IF(AND(ISNUMBER('Emissions (start here)'!BB455),ISNUMBER(Dispersion!$AA$11)),'Emissions (start here)'!BB455*2000*453.59/8760/3600*Dispersion!$AA$11,0)</f>
        <v>0</v>
      </c>
      <c r="DC455" s="74">
        <f>IF(AND(ISNUMBER('Emissions (start here)'!BC455),ISNUMBER(Dispersion!$AB$8)),'Emissions (start here)'!BC455*453.59/3600*Dispersion!$AB$8,0)</f>
        <v>0</v>
      </c>
      <c r="DD455" s="74">
        <f>IF(AND(ISNUMBER('Emissions (start here)'!BC455),ISNUMBER(Dispersion!$AB$9)),'Emissions (start here)'!BC455*453.59/3600*Dispersion!$AB$9,0)</f>
        <v>0</v>
      </c>
      <c r="DE455" s="74">
        <f>IF(AND(ISNUMBER('Emissions (start here)'!BD455),ISNUMBER(Dispersion!$AB$10)),'Emissions (start here)'!BD455*2000*453.59/8760/3600*Dispersion!$AB$10,0)</f>
        <v>0</v>
      </c>
      <c r="DF455" s="74">
        <f>IF(AND(ISNUMBER('Emissions (start here)'!BD455),ISNUMBER(Dispersion!$AB$11)),'Emissions (start here)'!BD455*2000*453.59/8760/3600*Dispersion!$AB$11,0)</f>
        <v>0</v>
      </c>
      <c r="DG455" s="74">
        <f>IF(AND(ISNUMBER('Emissions (start here)'!BE455),ISNUMBER(Dispersion!$AC$8)),'Emissions (start here)'!BE455*453.59/3600*Dispersion!$AC$8,0)</f>
        <v>0</v>
      </c>
      <c r="DH455" s="74">
        <f>IF(AND(ISNUMBER('Emissions (start here)'!BE455),ISNUMBER(Dispersion!$AC$9)),'Emissions (start here)'!BE455*453.59/3600*Dispersion!$AC$9,0)</f>
        <v>0</v>
      </c>
      <c r="DI455" s="74">
        <f>IF(AND(ISNUMBER('Emissions (start here)'!BF455),ISNUMBER(Dispersion!$AC$10)),'Emissions (start here)'!BF455*2000*453.59/8760/3600*Dispersion!$AC$10,0)</f>
        <v>0</v>
      </c>
      <c r="DJ455" s="74">
        <f>IF(AND(ISNUMBER('Emissions (start here)'!BF455),ISNUMBER(Dispersion!$AC$11)),'Emissions (start here)'!BF455*2000*453.59/8760/3600*Dispersion!$AC$11,0)</f>
        <v>0</v>
      </c>
      <c r="DK455" s="74">
        <f>IF(AND(ISNUMBER('Emissions (start here)'!BG455),ISNUMBER(Dispersion!$AD$8)),'Emissions (start here)'!BG455*453.59/3600*Dispersion!$AD$8,0)</f>
        <v>0</v>
      </c>
      <c r="DL455" s="74">
        <f>IF(AND(ISNUMBER('Emissions (start here)'!BG455),ISNUMBER(Dispersion!$AD$9)),'Emissions (start here)'!BG455*453.59/3600*Dispersion!$AD$9,0)</f>
        <v>0</v>
      </c>
      <c r="DM455" s="74">
        <f>IF(AND(ISNUMBER('Emissions (start here)'!BH455),ISNUMBER(Dispersion!$AD$10)),'Emissions (start here)'!BH455*2000*453.59/8760/3600*Dispersion!$AD$10,0)</f>
        <v>0</v>
      </c>
      <c r="DN455" s="74">
        <f>IF(AND(ISNUMBER('Emissions (start here)'!BH455),ISNUMBER(Dispersion!$AD$11)),'Emissions (start here)'!BH455*2000*453.59/8760/3600*Dispersion!$AD$11,0)</f>
        <v>0</v>
      </c>
      <c r="DO455" s="74">
        <f>IF(AND(ISNUMBER('Emissions (start here)'!BI455),ISNUMBER(Dispersion!$AE$8)),'Emissions (start here)'!BI455*453.59/3600*Dispersion!$AE$8,0)</f>
        <v>0</v>
      </c>
      <c r="DP455" s="74">
        <f>IF(AND(ISNUMBER('Emissions (start here)'!BI455),ISNUMBER(Dispersion!$AE$9)),'Emissions (start here)'!BI455*453.59/3600*Dispersion!$AE$9,0)</f>
        <v>0</v>
      </c>
      <c r="DQ455" s="74">
        <f>IF(AND(ISNUMBER('Emissions (start here)'!BJ455),ISNUMBER(Dispersion!$AE$10)),'Emissions (start here)'!BJ455*2000*453.59/8760/3600*Dispersion!$AE$10,0)</f>
        <v>0</v>
      </c>
      <c r="DR455" s="74">
        <f>IF(AND(ISNUMBER('Emissions (start here)'!BJ455),ISNUMBER(Dispersion!$AE$11)),'Emissions (start here)'!BJ455*2000*453.59/8760/3600*Dispersion!$AE$11,0)</f>
        <v>0</v>
      </c>
      <c r="DS455" s="74">
        <f>IF(AND(ISNUMBER('Emissions (start here)'!BK455),ISNUMBER(Dispersion!$AF$8)),'Emissions (start here)'!BK455*453.59/3600*Dispersion!$AF$8,0)</f>
        <v>0</v>
      </c>
      <c r="DT455" s="74">
        <f>IF(AND(ISNUMBER('Emissions (start here)'!BK455),ISNUMBER(Dispersion!$AF$9)),'Emissions (start here)'!BK455*453.59/3600*Dispersion!$AF$9,0)</f>
        <v>0</v>
      </c>
      <c r="DU455" s="74">
        <f>IF(AND(ISNUMBER('Emissions (start here)'!BL455),ISNUMBER(Dispersion!$AF$10)),'Emissions (start here)'!BL455*2000*453.59/8760/3600*Dispersion!$AF$10,0)</f>
        <v>0</v>
      </c>
      <c r="DV455" s="74">
        <f>IF(AND(ISNUMBER('Emissions (start here)'!BL455),ISNUMBER(Dispersion!$AF$11)),'Emissions (start here)'!BL455*2000*453.59/8760/3600*Dispersion!$AF$11,0)</f>
        <v>0</v>
      </c>
      <c r="DW455" s="74">
        <f>IF(AND(ISNUMBER('Emissions (start here)'!BM455),ISNUMBER(Dispersion!$AG$8)),'Emissions (start here)'!BM455*453.59/3600*Dispersion!$AG$8,0)</f>
        <v>0</v>
      </c>
      <c r="DX455" s="74">
        <f>IF(AND(ISNUMBER('Emissions (start here)'!BM455),ISNUMBER(Dispersion!$AG$9)),'Emissions (start here)'!BM455*453.59/3600*Dispersion!$AG$9,0)</f>
        <v>0</v>
      </c>
      <c r="DY455" s="74">
        <f>IF(AND(ISNUMBER('Emissions (start here)'!BN455),ISNUMBER(Dispersion!$AG$10)),'Emissions (start here)'!BN455*2000*453.59/8760/3600*Dispersion!$AG$10,0)</f>
        <v>0</v>
      </c>
      <c r="DZ455" s="74">
        <f>IF(AND(ISNUMBER('Emissions (start here)'!BN455),ISNUMBER(Dispersion!$AG$11)),'Emissions (start here)'!BN455*2000*453.59/8760/3600*Dispersion!$AG$11,0)</f>
        <v>0</v>
      </c>
      <c r="EA455" s="74">
        <f>IF(AND(ISNUMBER('Emissions (start here)'!BO455),ISNUMBER(Dispersion!$AH$8)),'Emissions (start here)'!BO455*453.59/3600*Dispersion!$AH$8,0)</f>
        <v>0</v>
      </c>
      <c r="EB455" s="74">
        <f>IF(AND(ISNUMBER('Emissions (start here)'!BO455),ISNUMBER(Dispersion!$AH$9)),'Emissions (start here)'!BO455*453.59/3600*Dispersion!$AH$9,0)</f>
        <v>0</v>
      </c>
      <c r="EC455" s="74">
        <f>IF(AND(ISNUMBER('Emissions (start here)'!BP455),ISNUMBER(Dispersion!$AH$10)),'Emissions (start here)'!BP455*2000*453.59/8760/3600*Dispersion!$AH$10,0)</f>
        <v>0</v>
      </c>
      <c r="ED455" s="74">
        <f>IF(AND(ISNUMBER('Emissions (start here)'!BP455),ISNUMBER(Dispersion!$AH$11)),'Emissions (start here)'!BP455*2000*453.59/8760/3600*Dispersion!$AH$11,0)</f>
        <v>0</v>
      </c>
      <c r="EE455" s="74">
        <f>IF(AND(ISNUMBER('Emissions (start here)'!BQ455),ISNUMBER(Dispersion!$AI$8)),'Emissions (start here)'!BQ455*453.59/3600*Dispersion!$AI$8,0)</f>
        <v>0</v>
      </c>
      <c r="EF455" s="74">
        <f>IF(AND(ISNUMBER('Emissions (start here)'!BQ455),ISNUMBER(Dispersion!$AI$9)),'Emissions (start here)'!BQ455*453.59/3600*Dispersion!$AI$9,0)</f>
        <v>0</v>
      </c>
      <c r="EG455" s="74">
        <f>IF(AND(ISNUMBER('Emissions (start here)'!BR455),ISNUMBER(Dispersion!$AI$10)),'Emissions (start here)'!BR455*2000*453.59/8760/3600*Dispersion!$AI$10,0)</f>
        <v>0</v>
      </c>
      <c r="EH455" s="74">
        <f>IF(AND(ISNUMBER('Emissions (start here)'!BR455),ISNUMBER(Dispersion!$AI$11)),'Emissions (start here)'!BR455*2000*453.59/8760/3600*Dispersion!$AI$11,0)</f>
        <v>0</v>
      </c>
      <c r="EI455" s="74">
        <f>IF(AND(ISNUMBER('Emissions (start here)'!BS455),ISNUMBER(Dispersion!$AJ$8)),'Emissions (start here)'!BS455*453.59/3600*Dispersion!$AJ$8,0)</f>
        <v>0</v>
      </c>
      <c r="EJ455" s="74">
        <f>IF(AND(ISNUMBER('Emissions (start here)'!BS455),ISNUMBER(Dispersion!$AJ$9)),'Emissions (start here)'!BS455*453.59/3600*Dispersion!$AJ$9,0)</f>
        <v>0</v>
      </c>
      <c r="EK455" s="74">
        <f>IF(AND(ISNUMBER('Emissions (start here)'!BT455),ISNUMBER(Dispersion!$AJ$10)),'Emissions (start here)'!BT455*2000*453.59/8760/3600*Dispersion!$AJ$10,0)</f>
        <v>0</v>
      </c>
      <c r="EL455" s="74">
        <f>IF(AND(ISNUMBER('Emissions (start here)'!BT455),ISNUMBER(Dispersion!$AJ$11)),'Emissions (start here)'!BT455*2000*453.59/8760/3600*Dispersion!$AJ$11,0)</f>
        <v>0</v>
      </c>
      <c r="EM455" s="74">
        <f>IF(AND(ISNUMBER('Emissions (start here)'!BU455),ISNUMBER(Dispersion!$AK$8)),'Emissions (start here)'!BU455*453.59/3600*Dispersion!$AK$8,0)</f>
        <v>0</v>
      </c>
      <c r="EN455" s="74">
        <f>IF(AND(ISNUMBER('Emissions (start here)'!BU455),ISNUMBER(Dispersion!$AK$9)),'Emissions (start here)'!BU455*453.59/3600*Dispersion!$AK$9,0)</f>
        <v>0</v>
      </c>
      <c r="EO455" s="74">
        <f>IF(AND(ISNUMBER('Emissions (start here)'!BV455),ISNUMBER(Dispersion!$AK$10)),'Emissions (start here)'!BV455*2000*453.59/8760/3600*Dispersion!$AK$10,0)</f>
        <v>0</v>
      </c>
      <c r="EP455" s="74">
        <f>IF(AND(ISNUMBER('Emissions (start here)'!BV455),ISNUMBER(Dispersion!$AK$11)),'Emissions (start here)'!BV455*2000*453.59/8760/3600*Dispersion!$AK$11,0)</f>
        <v>0</v>
      </c>
      <c r="EQ455" s="74">
        <f>IF(AND(ISNUMBER('Emissions (start here)'!BW455),ISNUMBER(Dispersion!$AL$8)),'Emissions (start here)'!BW455*453.59/3600*Dispersion!$AL$8,0)</f>
        <v>0</v>
      </c>
      <c r="ER455" s="74">
        <f>IF(AND(ISNUMBER('Emissions (start here)'!BW455),ISNUMBER(Dispersion!$AL$9)),'Emissions (start here)'!BW455*453.59/3600*Dispersion!$AL$9,0)</f>
        <v>0</v>
      </c>
      <c r="ES455" s="74">
        <f>IF(AND(ISNUMBER('Emissions (start here)'!BX455),ISNUMBER(Dispersion!$AL$10)),'Emissions (start here)'!BX455*2000*453.59/8760/3600*Dispersion!$AL$10,0)</f>
        <v>0</v>
      </c>
      <c r="ET455" s="74">
        <f>IF(AND(ISNUMBER('Emissions (start here)'!BX455),ISNUMBER(Dispersion!$AL$11)),'Emissions (start here)'!BX455*2000*453.59/8760/3600*Dispersion!$AL$11,0)</f>
        <v>0</v>
      </c>
      <c r="EU455" s="74">
        <f>IF(AND(ISNUMBER('Emissions (start here)'!BY455),ISNUMBER(Dispersion!$AM$8)),'Emissions (start here)'!BY455*453.59/3600*Dispersion!$AM$8,0)</f>
        <v>0</v>
      </c>
      <c r="EV455" s="74">
        <f>IF(AND(ISNUMBER('Emissions (start here)'!BY455),ISNUMBER(Dispersion!$AM$9)),'Emissions (start here)'!BY455*453.59/3600*Dispersion!$AM$9,0)</f>
        <v>0</v>
      </c>
      <c r="EW455" s="74">
        <f>IF(AND(ISNUMBER('Emissions (start here)'!BZ455),ISNUMBER(Dispersion!$AM$10)),'Emissions (start here)'!BZ455*2000*453.59/8760/3600*Dispersion!$AM$10,0)</f>
        <v>0</v>
      </c>
      <c r="EX455" s="74">
        <f>IF(AND(ISNUMBER('Emissions (start here)'!BZ455),ISNUMBER(Dispersion!$AM$11)),'Emissions (start here)'!BZ455*2000*453.59/8760/3600*Dispersion!$AM$11,0)</f>
        <v>0</v>
      </c>
      <c r="EY455" s="74">
        <f>IF(AND(ISNUMBER('Emissions (start here)'!CA455),ISNUMBER(Dispersion!$AN$8)),'Emissions (start here)'!CA455*453.59/3600*Dispersion!$AN$8,0)</f>
        <v>0</v>
      </c>
      <c r="EZ455" s="74">
        <f>IF(AND(ISNUMBER('Emissions (start here)'!CA455),ISNUMBER(Dispersion!$AN$9)),'Emissions (start here)'!CA455*453.59/3600*Dispersion!$AN$9,0)</f>
        <v>0</v>
      </c>
      <c r="FA455" s="74">
        <f>IF(AND(ISNUMBER('Emissions (start here)'!CB455),ISNUMBER(Dispersion!$AN$10)),'Emissions (start here)'!CB455*2000*453.59/8760/3600*Dispersion!$AN$10,0)</f>
        <v>0</v>
      </c>
      <c r="FB455" s="74">
        <f>IF(AND(ISNUMBER('Emissions (start here)'!CB455),ISNUMBER(Dispersion!$AN$11)),'Emissions (start here)'!CB455*2000*453.59/8760/3600*Dispersion!$AN$11,0)</f>
        <v>0</v>
      </c>
      <c r="FC455" s="74">
        <f>IF(AND(ISNUMBER('Emissions (start here)'!CC455),ISNUMBER(Dispersion!$AO$8)),'Emissions (start here)'!CC455*453.59/3600*Dispersion!$AO$8,0)</f>
        <v>0</v>
      </c>
      <c r="FD455" s="74">
        <f>IF(AND(ISNUMBER('Emissions (start here)'!CC455),ISNUMBER(Dispersion!$AO$9)),'Emissions (start here)'!CC455*453.59/3600*Dispersion!$AO$9,0)</f>
        <v>0</v>
      </c>
      <c r="FE455" s="74">
        <f>IF(AND(ISNUMBER('Emissions (start here)'!CD455),ISNUMBER(Dispersion!$AO$10)),'Emissions (start here)'!CD455*2000*453.59/8760/3600*Dispersion!$AO$10,0)</f>
        <v>0</v>
      </c>
      <c r="FF455" s="74">
        <f>IF(AND(ISNUMBER('Emissions (start here)'!CD455),ISNUMBER(Dispersion!$AO$11)),'Emissions (start here)'!CD455*2000*453.59/8760/3600*Dispersion!$AO$11,0)</f>
        <v>0</v>
      </c>
      <c r="FG455" s="74">
        <f>IF(AND(ISNUMBER('Emissions (start here)'!CE455),ISNUMBER(Dispersion!$AP$8)),'Emissions (start here)'!CE455*453.59/3600*Dispersion!$AP$8,0)</f>
        <v>0</v>
      </c>
      <c r="FH455" s="74">
        <f>IF(AND(ISNUMBER('Emissions (start here)'!CE455),ISNUMBER(Dispersion!$AP$9)),'Emissions (start here)'!CE455*453.59/3600*Dispersion!$AP$9,0)</f>
        <v>0</v>
      </c>
      <c r="FI455" s="74">
        <f>IF(AND(ISNUMBER('Emissions (start here)'!CF455),ISNUMBER(Dispersion!$AP$10)),'Emissions (start here)'!CF455*2000*453.59/8760/3600*Dispersion!$AP$10,0)</f>
        <v>0</v>
      </c>
      <c r="FJ455" s="74">
        <f>IF(AND(ISNUMBER('Emissions (start here)'!CF455),ISNUMBER(Dispersion!$AP$11)),'Emissions (start here)'!CF455*2000*453.59/8760/3600*Dispersion!$AP$11,0)</f>
        <v>0</v>
      </c>
      <c r="FK455" s="74">
        <f>IF(AND(ISNUMBER('Emissions (start here)'!CG455),ISNUMBER(Dispersion!$AQ$8)),'Emissions (start here)'!CG455*453.59/3600*Dispersion!$AQ$8,0)</f>
        <v>0</v>
      </c>
      <c r="FL455" s="74">
        <f>IF(AND(ISNUMBER('Emissions (start here)'!CG455),ISNUMBER(Dispersion!$AQ$9)),'Emissions (start here)'!CG455*453.59/3600*Dispersion!$AQ$9,0)</f>
        <v>0</v>
      </c>
      <c r="FM455" s="74">
        <f>IF(AND(ISNUMBER('Emissions (start here)'!CH455),ISNUMBER(Dispersion!$AQ$10)),'Emissions (start here)'!CH455*2000*453.59/8760/3600*Dispersion!$AQ$10,0)</f>
        <v>0</v>
      </c>
      <c r="FN455" s="74">
        <f>IF(AND(ISNUMBER('Emissions (start here)'!CH455),ISNUMBER(Dispersion!$AQ$11)),'Emissions (start here)'!CH455*2000*453.59/8760/3600*Dispersion!$AQ$11,0)</f>
        <v>0</v>
      </c>
      <c r="FO455" s="74">
        <f>IF(AND(ISNUMBER('Emissions (start here)'!CI455),ISNUMBER(Dispersion!$AR$8)),'Emissions (start here)'!CI455*453.59/3600*Dispersion!$AR$8,0)</f>
        <v>0</v>
      </c>
      <c r="FP455" s="74">
        <f>IF(AND(ISNUMBER('Emissions (start here)'!CI455),ISNUMBER(Dispersion!$AR$9)),'Emissions (start here)'!CI455*453.59/3600*Dispersion!$AR$9,0)</f>
        <v>0</v>
      </c>
      <c r="FQ455" s="74">
        <f>IF(AND(ISNUMBER('Emissions (start here)'!CJ455),ISNUMBER(Dispersion!$AR$10)),'Emissions (start here)'!CJ455*2000*453.59/8760/3600*Dispersion!$AR$10,0)</f>
        <v>0</v>
      </c>
      <c r="FR455" s="74">
        <f>IF(AND(ISNUMBER('Emissions (start here)'!CJ455),ISNUMBER(Dispersion!$AR$11)),'Emissions (start here)'!CJ455*2000*453.59/8760/3600*Dispersion!$AR$11,0)</f>
        <v>0</v>
      </c>
      <c r="FS455" s="74">
        <f>IF(AND(ISNUMBER('Emissions (start here)'!CK455),ISNUMBER(Dispersion!$AS$8)),'Emissions (start here)'!CK455*453.59/3600*Dispersion!$AS$8,0)</f>
        <v>0</v>
      </c>
      <c r="FT455" s="74">
        <f>IF(AND(ISNUMBER('Emissions (start here)'!CK455),ISNUMBER(Dispersion!$AS$9)),'Emissions (start here)'!CK455*453.59/3600*Dispersion!$AS$9,0)</f>
        <v>0</v>
      </c>
      <c r="FU455" s="74">
        <f>IF(AND(ISNUMBER('Emissions (start here)'!CL455),ISNUMBER(Dispersion!$AS$10)),'Emissions (start here)'!CL455*2000*453.59/8760/3600*Dispersion!$AS$10,0)</f>
        <v>0</v>
      </c>
      <c r="FV455" s="74">
        <f>IF(AND(ISNUMBER('Emissions (start here)'!CL455),ISNUMBER(Dispersion!$AS$11)),'Emissions (start here)'!CL455*2000*453.59/8760/3600*Dispersion!$AS$11,0)</f>
        <v>0</v>
      </c>
      <c r="FW455" s="74">
        <f>IF(AND(ISNUMBER('Emissions (start here)'!CM455),ISNUMBER(Dispersion!$AT$8)),'Emissions (start here)'!CM455*453.59/3600*Dispersion!$AT$8,0)</f>
        <v>0</v>
      </c>
      <c r="FX455" s="74">
        <f>IF(AND(ISNUMBER('Emissions (start here)'!CM455),ISNUMBER(Dispersion!$AT$9)),'Emissions (start here)'!CM455*453.59/3600*Dispersion!$AT$9,0)</f>
        <v>0</v>
      </c>
      <c r="FY455" s="74">
        <f>IF(AND(ISNUMBER('Emissions (start here)'!CN455),ISNUMBER(Dispersion!$AT$10)),'Emissions (start here)'!CN455*2000*453.59/8760/3600*Dispersion!$AT$10,0)</f>
        <v>0</v>
      </c>
      <c r="FZ455" s="74">
        <f>IF(AND(ISNUMBER('Emissions (start here)'!CN455),ISNUMBER(Dispersion!$AT$11)),'Emissions (start here)'!CN455*2000*453.59/8760/3600*Dispersion!$AT$11,0)</f>
        <v>0</v>
      </c>
      <c r="GA455" s="74">
        <f>IF(AND(ISNUMBER('Emissions (start here)'!CO455),ISNUMBER(Dispersion!$AU$8)),'Emissions (start here)'!CO455*453.59/3600*Dispersion!$AU$8,0)</f>
        <v>0</v>
      </c>
      <c r="GB455" s="74">
        <f>IF(AND(ISNUMBER('Emissions (start here)'!CO455),ISNUMBER(Dispersion!$AU$9)),'Emissions (start here)'!CO455*453.59/3600*Dispersion!$AU$9,0)</f>
        <v>0</v>
      </c>
      <c r="GC455" s="74">
        <f>IF(AND(ISNUMBER('Emissions (start here)'!CP455),ISNUMBER(Dispersion!$AU$10)),'Emissions (start here)'!CP455*2000*453.59/8760/3600*Dispersion!$AU$10,0)</f>
        <v>0</v>
      </c>
      <c r="GD455" s="74">
        <f>IF(AND(ISNUMBER('Emissions (start here)'!CP455),ISNUMBER(Dispersion!$AU$11)),'Emissions (start here)'!CP455*2000*453.59/8760/3600*Dispersion!$AU$11,0)</f>
        <v>0</v>
      </c>
      <c r="GE455" s="74">
        <f>IF(AND(ISNUMBER('Emissions (start here)'!CQ455),ISNUMBER(Dispersion!$AV$8)),'Emissions (start here)'!CQ455*453.59/3600*Dispersion!$AV$8,0)</f>
        <v>0</v>
      </c>
      <c r="GF455" s="74">
        <f>IF(AND(ISNUMBER('Emissions (start here)'!CQ455),ISNUMBER(Dispersion!$AV$9)),'Emissions (start here)'!CQ455*453.59/3600*Dispersion!$AV$9,0)</f>
        <v>0</v>
      </c>
      <c r="GG455" s="74">
        <f>IF(AND(ISNUMBER('Emissions (start here)'!CR455),ISNUMBER(Dispersion!$AV$10)),'Emissions (start here)'!CR455*2000*453.59/8760/3600*Dispersion!$AV$10,0)</f>
        <v>0</v>
      </c>
      <c r="GH455" s="74">
        <f>IF(AND(ISNUMBER('Emissions (start here)'!CR455),ISNUMBER(Dispersion!$AV$11)),'Emissions (start here)'!CR455*2000*453.59/8760/3600*Dispersion!$AV$11,0)</f>
        <v>0</v>
      </c>
      <c r="GI455" s="74">
        <f>IF(AND(ISNUMBER('Emissions (start here)'!CS455),ISNUMBER(Dispersion!$AW$8)),'Emissions (start here)'!CS455*453.59/3600*Dispersion!$AW$8,0)</f>
        <v>0</v>
      </c>
      <c r="GJ455" s="74">
        <f>IF(AND(ISNUMBER('Emissions (start here)'!CS455),ISNUMBER(Dispersion!$AW$9)),'Emissions (start here)'!CS455*453.59/3600*Dispersion!$AW$9,0)</f>
        <v>0</v>
      </c>
      <c r="GK455" s="74">
        <f>IF(AND(ISNUMBER('Emissions (start here)'!CT455),ISNUMBER(Dispersion!$AW$10)),'Emissions (start here)'!CT455*2000*453.59/8760/3600*Dispersion!$AW$10,0)</f>
        <v>0</v>
      </c>
      <c r="GL455" s="74">
        <f>IF(AND(ISNUMBER('Emissions (start here)'!CT455),ISNUMBER(Dispersion!$AW$11)),'Emissions (start here)'!CT455*2000*453.59/8760/3600*Dispersion!$AW$11,0)</f>
        <v>0</v>
      </c>
      <c r="GM455" s="74">
        <f>IF(AND(ISNUMBER('Emissions (start here)'!CU455),ISNUMBER(Dispersion!$AX$8)),'Emissions (start here)'!CU455*453.59/3600*Dispersion!$AX$8,0)</f>
        <v>0</v>
      </c>
      <c r="GN455" s="74">
        <f>IF(AND(ISNUMBER('Emissions (start here)'!CU455),ISNUMBER(Dispersion!$AX$9)),'Emissions (start here)'!CU455*453.59/3600*Dispersion!$AX$9,0)</f>
        <v>0</v>
      </c>
      <c r="GO455" s="74">
        <f>IF(AND(ISNUMBER('Emissions (start here)'!CV455),ISNUMBER(Dispersion!$AX$10)),'Emissions (start here)'!CV455*2000*453.59/8760/3600*Dispersion!$AX$10,0)</f>
        <v>0</v>
      </c>
      <c r="GP455" s="74">
        <f>IF(AND(ISNUMBER('Emissions (start here)'!CV455),ISNUMBER(Dispersion!$AX$11)),'Emissions (start here)'!CV455*2000*453.59/8760/3600*Dispersion!$AX$11,0)</f>
        <v>0</v>
      </c>
      <c r="GQ455" s="74">
        <f>IF(AND(ISNUMBER('Emissions (start here)'!CW455),ISNUMBER(Dispersion!$AY$8)),'Emissions (start here)'!CW455*453.59/3600*Dispersion!$AY$8,0)</f>
        <v>0</v>
      </c>
      <c r="GR455" s="74">
        <f>IF(AND(ISNUMBER('Emissions (start here)'!CW455),ISNUMBER(Dispersion!$AY$9)),'Emissions (start here)'!CW455*453.59/3600*Dispersion!$AY$9,0)</f>
        <v>0</v>
      </c>
      <c r="GS455" s="74">
        <f>IF(AND(ISNUMBER('Emissions (start here)'!CX455),ISNUMBER(Dispersion!$AY$10)),'Emissions (start here)'!CX455*2000*453.59/8760/3600*Dispersion!$AY$10,0)</f>
        <v>0</v>
      </c>
      <c r="GT455" s="74">
        <f>IF(AND(ISNUMBER('Emissions (start here)'!CX455),ISNUMBER(Dispersion!$AY$11)),'Emissions (start here)'!CX455*2000*453.59/8760/3600*Dispersion!$AY$11,0)</f>
        <v>0</v>
      </c>
      <c r="GU455" s="74">
        <f>IF(AND(ISNUMBER('Emissions (start here)'!CY455),ISNUMBER(Dispersion!$AZ$8)),'Emissions (start here)'!CY455*453.59/3600*Dispersion!$AZ$8,0)</f>
        <v>0</v>
      </c>
      <c r="GV455" s="74">
        <f>IF(AND(ISNUMBER('Emissions (start here)'!CY455),ISNUMBER(Dispersion!$AZ$9)),'Emissions (start here)'!CY455*453.59/3600*Dispersion!$AZ$9,0)</f>
        <v>0</v>
      </c>
      <c r="GW455" s="74">
        <f>IF(AND(ISNUMBER('Emissions (start here)'!CZ455),ISNUMBER(Dispersion!$AZ$10)),'Emissions (start here)'!CZ455*2000*453.59/8760/3600*Dispersion!$AZ$10,0)</f>
        <v>0</v>
      </c>
      <c r="GX455" s="74">
        <f>IF(AND(ISNUMBER('Emissions (start here)'!CZ455),ISNUMBER(Dispersion!$AZ$11)),'Emissions (start here)'!CZ455*2000*453.59/8760/3600*Dispersion!$AZ$11,0)</f>
        <v>0</v>
      </c>
    </row>
    <row r="456" spans="1:206" x14ac:dyDescent="0.2">
      <c r="A456" s="51" t="str">
        <f>'Tox Values'!C456</f>
        <v>75-01-4</v>
      </c>
      <c r="B456" s="94" t="str">
        <f>'Tox Values'!D456</f>
        <v>Vinyl chloride</v>
      </c>
      <c r="C456" s="96">
        <f t="shared" si="33"/>
        <v>0</v>
      </c>
      <c r="D456" s="74">
        <f t="shared" si="34"/>
        <v>0</v>
      </c>
      <c r="E456" s="74">
        <f t="shared" si="35"/>
        <v>0</v>
      </c>
      <c r="F456" s="99">
        <f t="shared" si="36"/>
        <v>0</v>
      </c>
      <c r="G456" s="97">
        <f>IF(AND(ISNUMBER('Emissions (start here)'!E456),ISNUMBER(Dispersion!$C$8)),'Emissions (start here)'!E456*453.59/3600*Dispersion!$C$8,0)</f>
        <v>0</v>
      </c>
      <c r="H456" s="74">
        <f>IF(AND(ISNUMBER('Emissions (start here)'!E456),ISNUMBER(Dispersion!$C$9)),'Emissions (start here)'!E456*453.59/3600*Dispersion!$C$9,0)</f>
        <v>0</v>
      </c>
      <c r="I456" s="74">
        <f>IF(AND(ISNUMBER('Emissions (start here)'!F456),ISNUMBER(Dispersion!$C$10)),'Emissions (start here)'!F456*2000*453.59/8760/3600*Dispersion!$C$10,0)</f>
        <v>0</v>
      </c>
      <c r="J456" s="74">
        <f>IF(AND(ISNUMBER('Emissions (start here)'!F456),ISNUMBER(Dispersion!$C$11)),'Emissions (start here)'!F456*2000*453.59/8760/3600*Dispersion!$C$11,0)</f>
        <v>0</v>
      </c>
      <c r="K456" s="74">
        <f>IF(AND(ISNUMBER('Emissions (start here)'!G456),ISNUMBER(Dispersion!$D$8)),'Emissions (start here)'!G456*453.59/3600*Dispersion!$D$8,0)</f>
        <v>0</v>
      </c>
      <c r="L456" s="74">
        <f>IF(AND(ISNUMBER('Emissions (start here)'!G456),ISNUMBER(Dispersion!$D$9)),'Emissions (start here)'!G456*453.59/3600*Dispersion!$D$9,0)</f>
        <v>0</v>
      </c>
      <c r="M456" s="74">
        <f>IF(AND(ISNUMBER('Emissions (start here)'!H456),ISNUMBER(Dispersion!$D$10)),'Emissions (start here)'!H456*2000*453.59/8760/3600*Dispersion!$D$10,0)</f>
        <v>0</v>
      </c>
      <c r="N456" s="74">
        <f>IF(AND(ISNUMBER('Emissions (start here)'!H456),ISNUMBER(Dispersion!$D$11)),'Emissions (start here)'!H456*2000*453.59/8760/3600*Dispersion!$D$11,0)</f>
        <v>0</v>
      </c>
      <c r="O456" s="74">
        <f>IF(AND(ISNUMBER('Emissions (start here)'!I456),ISNUMBER(Dispersion!$E$8)),'Emissions (start here)'!I456*453.59/3600*Dispersion!$E$8,0)</f>
        <v>0</v>
      </c>
      <c r="P456" s="74">
        <f>IF(AND(ISNUMBER('Emissions (start here)'!I456),ISNUMBER(Dispersion!$E$9)),'Emissions (start here)'!I456*453.59/3600*Dispersion!$E$9,0)</f>
        <v>0</v>
      </c>
      <c r="Q456" s="74">
        <f>IF(AND(ISNUMBER('Emissions (start here)'!J456),ISNUMBER(Dispersion!$E$10)),'Emissions (start here)'!J456*2000*453.59/8760/3600*Dispersion!$E$10,0)</f>
        <v>0</v>
      </c>
      <c r="R456" s="74">
        <f>IF(AND(ISNUMBER('Emissions (start here)'!J456),ISNUMBER(Dispersion!$E$11)),'Emissions (start here)'!J456*2000*453.59/8760/3600*Dispersion!$E$11,0)</f>
        <v>0</v>
      </c>
      <c r="S456" s="74">
        <f>IF(AND(ISNUMBER('Emissions (start here)'!K456),ISNUMBER(Dispersion!$F$8)),'Emissions (start here)'!K456*453.59/3600*Dispersion!$F$8,0)</f>
        <v>0</v>
      </c>
      <c r="T456" s="74">
        <f>IF(AND(ISNUMBER('Emissions (start here)'!K456),ISNUMBER(Dispersion!$F$9)),'Emissions (start here)'!K456*453.59/3600*Dispersion!$F$9,0)</f>
        <v>0</v>
      </c>
      <c r="U456" s="74">
        <f>IF(AND(ISNUMBER('Emissions (start here)'!L456),ISNUMBER(Dispersion!$F$10)),'Emissions (start here)'!L456*2000*453.59/8760/3600*Dispersion!$F$10,0)</f>
        <v>0</v>
      </c>
      <c r="V456" s="74">
        <f>IF(AND(ISNUMBER('Emissions (start here)'!L456),ISNUMBER(Dispersion!$F$11)),'Emissions (start here)'!L456*2000*453.59/8760/3600*Dispersion!$F$11,0)</f>
        <v>0</v>
      </c>
      <c r="W456" s="74">
        <f>IF(AND(ISNUMBER('Emissions (start here)'!M456),ISNUMBER(Dispersion!$G$8)),'Emissions (start here)'!M456*453.59/3600*Dispersion!$G$8,0)</f>
        <v>0</v>
      </c>
      <c r="X456" s="74">
        <f>IF(AND(ISNUMBER('Emissions (start here)'!M456),ISNUMBER(Dispersion!$G$9)),'Emissions (start here)'!M456*453.59/3600*Dispersion!$G$9,0)</f>
        <v>0</v>
      </c>
      <c r="Y456" s="74">
        <f>IF(AND(ISNUMBER('Emissions (start here)'!N456),ISNUMBER(Dispersion!$G$10)),'Emissions (start here)'!N456*2000*453.59/8760/3600*Dispersion!$G$10,0)</f>
        <v>0</v>
      </c>
      <c r="Z456" s="74">
        <f>IF(AND(ISNUMBER('Emissions (start here)'!N456),ISNUMBER(Dispersion!$G$11)),'Emissions (start here)'!N456*2000*453.59/8760/3600*Dispersion!$G$11,0)</f>
        <v>0</v>
      </c>
      <c r="AA456" s="74">
        <f>IF(AND(ISNUMBER('Emissions (start here)'!O456),ISNUMBER(Dispersion!$H$8)),'Emissions (start here)'!O456*453.59/3600*Dispersion!$H$8,0)</f>
        <v>0</v>
      </c>
      <c r="AB456" s="74">
        <f>IF(AND(ISNUMBER('Emissions (start here)'!O456),ISNUMBER(Dispersion!$H$9)),'Emissions (start here)'!O456*453.59/3600*Dispersion!$H$9,0)</f>
        <v>0</v>
      </c>
      <c r="AC456" s="74">
        <f>IF(AND(ISNUMBER('Emissions (start here)'!P456),ISNUMBER(Dispersion!$H$10)),'Emissions (start here)'!P456*2000*453.59/8760/3600*Dispersion!$H$10,0)</f>
        <v>0</v>
      </c>
      <c r="AD456" s="74">
        <f>IF(AND(ISNUMBER('Emissions (start here)'!P456),ISNUMBER(Dispersion!$H$11)),'Emissions (start here)'!P456*2000*453.59/8760/3600*Dispersion!$H$11,0)</f>
        <v>0</v>
      </c>
      <c r="AE456" s="74">
        <f>IF(AND(ISNUMBER('Emissions (start here)'!Q456),ISNUMBER(Dispersion!$I$8)),'Emissions (start here)'!Q456*453.59/3600*Dispersion!$I$8,0)</f>
        <v>0</v>
      </c>
      <c r="AF456" s="74">
        <f>IF(AND(ISNUMBER('Emissions (start here)'!Q456),ISNUMBER(Dispersion!$I$9)),'Emissions (start here)'!Q456*453.59/3600*Dispersion!$I$9,0)</f>
        <v>0</v>
      </c>
      <c r="AG456" s="74">
        <f>IF(AND(ISNUMBER('Emissions (start here)'!R456),ISNUMBER(Dispersion!$I$10)),'Emissions (start here)'!R456*2000*453.59/8760/3600*Dispersion!$I$10,0)</f>
        <v>0</v>
      </c>
      <c r="AH456" s="74">
        <f>IF(AND(ISNUMBER('Emissions (start here)'!R456),ISNUMBER(Dispersion!$I$11)),'Emissions (start here)'!R456*2000*453.59/8760/3600*Dispersion!$I$11,0)</f>
        <v>0</v>
      </c>
      <c r="AI456" s="74">
        <f>IF(AND(ISNUMBER('Emissions (start here)'!S456),ISNUMBER(Dispersion!$J$8)),'Emissions (start here)'!S456*453.59/3600*Dispersion!$J$8,0)</f>
        <v>0</v>
      </c>
      <c r="AJ456" s="74">
        <f>IF(AND(ISNUMBER('Emissions (start here)'!S456),ISNUMBER(Dispersion!$J$9)),'Emissions (start here)'!S456*453.59/3600*Dispersion!$J$9,0)</f>
        <v>0</v>
      </c>
      <c r="AK456" s="74">
        <f>IF(AND(ISNUMBER('Emissions (start here)'!T456),ISNUMBER(Dispersion!$J$10)),'Emissions (start here)'!T456*2000*453.59/8760/3600*Dispersion!$J$10,0)</f>
        <v>0</v>
      </c>
      <c r="AL456" s="74">
        <f>IF(AND(ISNUMBER('Emissions (start here)'!T456),ISNUMBER(Dispersion!$J$11)),'Emissions (start here)'!T456*2000*453.59/8760/3600*Dispersion!$J$11,0)</f>
        <v>0</v>
      </c>
      <c r="AM456" s="74">
        <f>IF(AND(ISNUMBER('Emissions (start here)'!U456),ISNUMBER(Dispersion!$K$8)),'Emissions (start here)'!U456*453.59/3600*Dispersion!$K$8,0)</f>
        <v>0</v>
      </c>
      <c r="AN456" s="74">
        <f>IF(AND(ISNUMBER('Emissions (start here)'!U456),ISNUMBER(Dispersion!$K$9)),'Emissions (start here)'!U456*453.59/3600*Dispersion!$K$9,0)</f>
        <v>0</v>
      </c>
      <c r="AO456" s="74">
        <f>IF(AND(ISNUMBER('Emissions (start here)'!V456),ISNUMBER(Dispersion!$K$10)),'Emissions (start here)'!V456*2000*453.59/8760/3600*Dispersion!$K$10,0)</f>
        <v>0</v>
      </c>
      <c r="AP456" s="74">
        <f>IF(AND(ISNUMBER('Emissions (start here)'!V456),ISNUMBER(Dispersion!$K$11)),'Emissions (start here)'!V456*2000*453.59/8760/3600*Dispersion!$K$11,0)</f>
        <v>0</v>
      </c>
      <c r="AQ456" s="74">
        <f>IF(AND(ISNUMBER('Emissions (start here)'!W456),ISNUMBER(Dispersion!$L$8)),'Emissions (start here)'!W456*453.59/3600*Dispersion!$L$8,0)</f>
        <v>0</v>
      </c>
      <c r="AR456" s="74">
        <f>IF(AND(ISNUMBER('Emissions (start here)'!W456),ISNUMBER(Dispersion!$L$9)),'Emissions (start here)'!W456*453.59/3600*Dispersion!$L$9,0)</f>
        <v>0</v>
      </c>
      <c r="AS456" s="74">
        <f>IF(AND(ISNUMBER('Emissions (start here)'!X456),ISNUMBER(Dispersion!$L$10)),'Emissions (start here)'!X456*2000*453.59/8760/3600*Dispersion!$L$10,0)</f>
        <v>0</v>
      </c>
      <c r="AT456" s="74">
        <f>IF(AND(ISNUMBER('Emissions (start here)'!X456),ISNUMBER(Dispersion!$L$11)),'Emissions (start here)'!X456*2000*453.59/8760/3600*Dispersion!$L$11,0)</f>
        <v>0</v>
      </c>
      <c r="AU456" s="74">
        <f>IF(AND(ISNUMBER('Emissions (start here)'!Y456),ISNUMBER(Dispersion!$M$8)),'Emissions (start here)'!Y456*453.59/3600*Dispersion!$M$8,0)</f>
        <v>0</v>
      </c>
      <c r="AV456" s="74">
        <f>IF(AND(ISNUMBER('Emissions (start here)'!Y456),ISNUMBER(Dispersion!$M$9)),'Emissions (start here)'!Y456*453.59/3600*Dispersion!$M$9,0)</f>
        <v>0</v>
      </c>
      <c r="AW456" s="74">
        <f>IF(AND(ISNUMBER('Emissions (start here)'!Z456),ISNUMBER(Dispersion!$M$10)),'Emissions (start here)'!Z456*2000*453.59/8760/3600*Dispersion!$M$10,0)</f>
        <v>0</v>
      </c>
      <c r="AX456" s="74">
        <f>IF(AND(ISNUMBER('Emissions (start here)'!Z456),ISNUMBER(Dispersion!$M$11)),'Emissions (start here)'!Z456*2000*453.59/8760/3600*Dispersion!$M$11,0)</f>
        <v>0</v>
      </c>
      <c r="AY456" s="74">
        <f>IF(AND(ISNUMBER('Emissions (start here)'!AA456),ISNUMBER(Dispersion!$N$8)),'Emissions (start here)'!AA456*453.59/3600*Dispersion!$N$8,0)</f>
        <v>0</v>
      </c>
      <c r="AZ456" s="74">
        <f>IF(AND(ISNUMBER('Emissions (start here)'!AA456),ISNUMBER(Dispersion!$N$9)),'Emissions (start here)'!AA456*453.59/3600*Dispersion!$N$9,0)</f>
        <v>0</v>
      </c>
      <c r="BA456" s="74">
        <f>IF(AND(ISNUMBER('Emissions (start here)'!AB456),ISNUMBER(Dispersion!$N$10)),'Emissions (start here)'!AB456*2000*453.59/8760/3600*Dispersion!$N$10,0)</f>
        <v>0</v>
      </c>
      <c r="BB456" s="74">
        <f>IF(AND(ISNUMBER('Emissions (start here)'!AB456),ISNUMBER(Dispersion!$N$11)),'Emissions (start here)'!AB456*2000*453.59/8760/3600*Dispersion!$N$11,0)</f>
        <v>0</v>
      </c>
      <c r="BC456" s="74">
        <f>IF(AND(ISNUMBER('Emissions (start here)'!AC456),ISNUMBER(Dispersion!$O$8)),'Emissions (start here)'!AC456*453.59/3600*Dispersion!$O$8,0)</f>
        <v>0</v>
      </c>
      <c r="BD456" s="74">
        <f>IF(AND(ISNUMBER('Emissions (start here)'!AC456),ISNUMBER(Dispersion!$O$9)),'Emissions (start here)'!AC456*453.59/3600*Dispersion!$O$9,0)</f>
        <v>0</v>
      </c>
      <c r="BE456" s="74">
        <f>IF(AND(ISNUMBER('Emissions (start here)'!AD456),ISNUMBER(Dispersion!$O$10)),'Emissions (start here)'!AD456*2000*453.59/8760/3600*Dispersion!$O$10,0)</f>
        <v>0</v>
      </c>
      <c r="BF456" s="74">
        <f>IF(AND(ISNUMBER('Emissions (start here)'!AD456),ISNUMBER(Dispersion!$O$11)),'Emissions (start here)'!AD456*2000*453.59/8760/3600*Dispersion!$O$11,0)</f>
        <v>0</v>
      </c>
      <c r="BG456" s="74">
        <f>IF(AND(ISNUMBER('Emissions (start here)'!AE456),ISNUMBER(Dispersion!$P$8)),'Emissions (start here)'!AE456*453.59/3600*Dispersion!$P$8,0)</f>
        <v>0</v>
      </c>
      <c r="BH456" s="74">
        <f>IF(AND(ISNUMBER('Emissions (start here)'!AE456),ISNUMBER(Dispersion!$P$9)),'Emissions (start here)'!AE456*453.59/3600*Dispersion!$P$9,0)</f>
        <v>0</v>
      </c>
      <c r="BI456" s="74">
        <f>IF(AND(ISNUMBER('Emissions (start here)'!AF456),ISNUMBER(Dispersion!$P$10)),'Emissions (start here)'!AF456*2000*453.59/8760/3600*Dispersion!$P$10,0)</f>
        <v>0</v>
      </c>
      <c r="BJ456" s="74">
        <f>IF(AND(ISNUMBER('Emissions (start here)'!AF456),ISNUMBER(Dispersion!$P$11)),'Emissions (start here)'!AF456*2000*453.59/8760/3600*Dispersion!$P$11,0)</f>
        <v>0</v>
      </c>
      <c r="BK456" s="74">
        <f>IF(AND(ISNUMBER('Emissions (start here)'!AG456),ISNUMBER(Dispersion!$Q$8)),'Emissions (start here)'!AG456*453.59/3600*Dispersion!$Q$8,0)</f>
        <v>0</v>
      </c>
      <c r="BL456" s="74">
        <f>IF(AND(ISNUMBER('Emissions (start here)'!AG456),ISNUMBER(Dispersion!$Q$9)),'Emissions (start here)'!AG456*453.59/3600*Dispersion!$Q$9,0)</f>
        <v>0</v>
      </c>
      <c r="BM456" s="74">
        <f>IF(AND(ISNUMBER('Emissions (start here)'!AH456),ISNUMBER(Dispersion!$Q$10)),'Emissions (start here)'!AH456*2000*453.59/8760/3600*Dispersion!$Q$10,0)</f>
        <v>0</v>
      </c>
      <c r="BN456" s="74">
        <f>IF(AND(ISNUMBER('Emissions (start here)'!AH456),ISNUMBER(Dispersion!$Q$11)),'Emissions (start here)'!AH456*2000*453.59/8760/3600*Dispersion!$Q$11,0)</f>
        <v>0</v>
      </c>
      <c r="BO456" s="74">
        <f>IF(AND(ISNUMBER('Emissions (start here)'!AI456),ISNUMBER(Dispersion!$R$8)),'Emissions (start here)'!AI456*453.59/3600*Dispersion!$R$8,0)</f>
        <v>0</v>
      </c>
      <c r="BP456" s="74">
        <f>IF(AND(ISNUMBER('Emissions (start here)'!AI456),ISNUMBER(Dispersion!$R$9)),'Emissions (start here)'!AI456*453.59/3600*Dispersion!$R$9,0)</f>
        <v>0</v>
      </c>
      <c r="BQ456" s="74">
        <f>IF(AND(ISNUMBER('Emissions (start here)'!AJ456),ISNUMBER(Dispersion!$R$10)),'Emissions (start here)'!AJ456*2000*453.59/8760/3600*Dispersion!$R$10,0)</f>
        <v>0</v>
      </c>
      <c r="BR456" s="74">
        <f>IF(AND(ISNUMBER('Emissions (start here)'!AJ456),ISNUMBER(Dispersion!$R$11)),'Emissions (start here)'!AJ456*2000*453.59/8760/3600*Dispersion!$R$11,0)</f>
        <v>0</v>
      </c>
      <c r="BS456" s="74">
        <f>IF(AND(ISNUMBER('Emissions (start here)'!AK456),ISNUMBER(Dispersion!$S$8)),'Emissions (start here)'!AK456*453.59/3600*Dispersion!$S$8,0)</f>
        <v>0</v>
      </c>
      <c r="BT456" s="74">
        <f>IF(AND(ISNUMBER('Emissions (start here)'!AK456),ISNUMBER(Dispersion!$S$9)),'Emissions (start here)'!AK456*453.59/3600*Dispersion!$S$9,0)</f>
        <v>0</v>
      </c>
      <c r="BU456" s="74">
        <f>IF(AND(ISNUMBER('Emissions (start here)'!AL456),ISNUMBER(Dispersion!$S$10)),'Emissions (start here)'!AL456*2000*453.59/8760/3600*Dispersion!$S$10,0)</f>
        <v>0</v>
      </c>
      <c r="BV456" s="74">
        <f>IF(AND(ISNUMBER('Emissions (start here)'!AL456),ISNUMBER(Dispersion!$S$11)),'Emissions (start here)'!AL456*2000*453.59/8760/3600*Dispersion!$S$11,0)</f>
        <v>0</v>
      </c>
      <c r="BW456" s="74">
        <f>IF(AND(ISNUMBER('Emissions (start here)'!AM456),ISNUMBER(Dispersion!$T$8)),'Emissions (start here)'!AM456*453.59/3600*Dispersion!$T$8,0)</f>
        <v>0</v>
      </c>
      <c r="BX456" s="74">
        <f>IF(AND(ISNUMBER('Emissions (start here)'!AM456),ISNUMBER(Dispersion!$T$9)),'Emissions (start here)'!AM456*453.59/3600*Dispersion!$T$9,0)</f>
        <v>0</v>
      </c>
      <c r="BY456" s="74">
        <f>IF(AND(ISNUMBER('Emissions (start here)'!AN456),ISNUMBER(Dispersion!$T$10)),'Emissions (start here)'!AN456*2000*453.59/8760/3600*Dispersion!$T$10,0)</f>
        <v>0</v>
      </c>
      <c r="BZ456" s="74">
        <f>IF(AND(ISNUMBER('Emissions (start here)'!AN456),ISNUMBER(Dispersion!$T$11)),'Emissions (start here)'!AN456*2000*453.59/8760/3600*Dispersion!$T$11,0)</f>
        <v>0</v>
      </c>
      <c r="CA456" s="74">
        <f>IF(AND(ISNUMBER('Emissions (start here)'!AO456),ISNUMBER(Dispersion!$U$8)),'Emissions (start here)'!AO456*453.59/3600*Dispersion!$U$8,0)</f>
        <v>0</v>
      </c>
      <c r="CB456" s="74">
        <f>IF(AND(ISNUMBER('Emissions (start here)'!AO456),ISNUMBER(Dispersion!$U$9)),'Emissions (start here)'!AO456*453.59/3600*Dispersion!$U$9,0)</f>
        <v>0</v>
      </c>
      <c r="CC456" s="74">
        <f>IF(AND(ISNUMBER('Emissions (start here)'!AP456),ISNUMBER(Dispersion!$U$10)),'Emissions (start here)'!AP456*2000*453.59/8760/3600*Dispersion!$U$10,0)</f>
        <v>0</v>
      </c>
      <c r="CD456" s="74">
        <f>IF(AND(ISNUMBER('Emissions (start here)'!AP456),ISNUMBER(Dispersion!$U$11)),'Emissions (start here)'!AP456*2000*453.59/8760/3600*Dispersion!$U$11,0)</f>
        <v>0</v>
      </c>
      <c r="CE456" s="74">
        <f>IF(AND(ISNUMBER('Emissions (start here)'!AQ456),ISNUMBER(Dispersion!$V$8)),'Emissions (start here)'!AQ456*453.59/3600*Dispersion!$V$8,0)</f>
        <v>0</v>
      </c>
      <c r="CF456" s="74">
        <f>IF(AND(ISNUMBER('Emissions (start here)'!AQ456),ISNUMBER(Dispersion!$V$9)),'Emissions (start here)'!AQ456*453.59/3600*Dispersion!$V$9,0)</f>
        <v>0</v>
      </c>
      <c r="CG456" s="74">
        <f>IF(AND(ISNUMBER('Emissions (start here)'!AR456),ISNUMBER(Dispersion!$V$10)),'Emissions (start here)'!AR456*2000*453.59/8760/3600*Dispersion!$V$10,0)</f>
        <v>0</v>
      </c>
      <c r="CH456" s="74">
        <f>IF(AND(ISNUMBER('Emissions (start here)'!AR456),ISNUMBER(Dispersion!$V$11)),'Emissions (start here)'!AR456*2000*453.59/8760/3600*Dispersion!$V$11,0)</f>
        <v>0</v>
      </c>
      <c r="CI456" s="74">
        <f>IF(AND(ISNUMBER('Emissions (start here)'!AS456),ISNUMBER(Dispersion!$W$8)),'Emissions (start here)'!AS456*453.59/3600*Dispersion!$W$8,0)</f>
        <v>0</v>
      </c>
      <c r="CJ456" s="74">
        <f>IF(AND(ISNUMBER('Emissions (start here)'!AS456),ISNUMBER(Dispersion!$W$9)),'Emissions (start here)'!AS456*453.59/3600*Dispersion!$W$9,0)</f>
        <v>0</v>
      </c>
      <c r="CK456" s="74">
        <f>IF(AND(ISNUMBER('Emissions (start here)'!AT456),ISNUMBER(Dispersion!$W$10)),'Emissions (start here)'!AT456*2000*453.59/8760/3600*Dispersion!$W$10,0)</f>
        <v>0</v>
      </c>
      <c r="CL456" s="74">
        <f>IF(AND(ISNUMBER('Emissions (start here)'!AT456),ISNUMBER(Dispersion!$W$11)),'Emissions (start here)'!AT456*2000*453.59/8760/3600*Dispersion!$W$11,0)</f>
        <v>0</v>
      </c>
      <c r="CM456" s="74">
        <f>IF(AND(ISNUMBER('Emissions (start here)'!AU456),ISNUMBER(Dispersion!$X$8)),'Emissions (start here)'!AU456*453.59/3600*Dispersion!$X$8,0)</f>
        <v>0</v>
      </c>
      <c r="CN456" s="74">
        <f>IF(AND(ISNUMBER('Emissions (start here)'!AU456),ISNUMBER(Dispersion!$X$9)),'Emissions (start here)'!AU456*453.59/3600*Dispersion!$X$9,0)</f>
        <v>0</v>
      </c>
      <c r="CO456" s="74">
        <f>IF(AND(ISNUMBER('Emissions (start here)'!AV456),ISNUMBER(Dispersion!$X$10)),'Emissions (start here)'!AV456*2000*453.59/8760/3600*Dispersion!$X$10,0)</f>
        <v>0</v>
      </c>
      <c r="CP456" s="74">
        <f>IF(AND(ISNUMBER('Emissions (start here)'!AV456),ISNUMBER(Dispersion!$X$11)),'Emissions (start here)'!AV456*2000*453.59/8760/3600*Dispersion!$X$11,0)</f>
        <v>0</v>
      </c>
      <c r="CQ456" s="74">
        <f>IF(AND(ISNUMBER('Emissions (start here)'!AW456),ISNUMBER(Dispersion!$Y$8)),'Emissions (start here)'!AW456*453.59/3600*Dispersion!$Y$8,0)</f>
        <v>0</v>
      </c>
      <c r="CR456" s="74">
        <f>IF(AND(ISNUMBER('Emissions (start here)'!AW456),ISNUMBER(Dispersion!$Y$9)),'Emissions (start here)'!AW456*453.59/3600*Dispersion!$Y$9,0)</f>
        <v>0</v>
      </c>
      <c r="CS456" s="74">
        <f>IF(AND(ISNUMBER('Emissions (start here)'!AX456),ISNUMBER(Dispersion!$Y$10)),'Emissions (start here)'!AX456*2000*453.59/8760/3600*Dispersion!$Y$10,0)</f>
        <v>0</v>
      </c>
      <c r="CT456" s="74">
        <f>IF(AND(ISNUMBER('Emissions (start here)'!AX456),ISNUMBER(Dispersion!$Y$11)),'Emissions (start here)'!AX456*2000*453.59/8760/3600*Dispersion!$Y$11,0)</f>
        <v>0</v>
      </c>
      <c r="CU456" s="74">
        <f>IF(AND(ISNUMBER('Emissions (start here)'!AY456),ISNUMBER(Dispersion!$Z$8)),'Emissions (start here)'!AY456*453.59/3600*Dispersion!$Z$8,0)</f>
        <v>0</v>
      </c>
      <c r="CV456" s="74">
        <f>IF(AND(ISNUMBER('Emissions (start here)'!AY456),ISNUMBER(Dispersion!$Z$9)),'Emissions (start here)'!AY456*453.59/3600*Dispersion!$Z$9,0)</f>
        <v>0</v>
      </c>
      <c r="CW456" s="74">
        <f>IF(AND(ISNUMBER('Emissions (start here)'!AZ456),ISNUMBER(Dispersion!$Z$10)),'Emissions (start here)'!AZ456*2000*453.59/8760/3600*Dispersion!$Z$10,0)</f>
        <v>0</v>
      </c>
      <c r="CX456" s="74">
        <f>IF(AND(ISNUMBER('Emissions (start here)'!AZ456),ISNUMBER(Dispersion!$Z$11)),'Emissions (start here)'!AZ456*2000*453.59/8760/3600*Dispersion!$Z$11,0)</f>
        <v>0</v>
      </c>
      <c r="CY456" s="74">
        <f>IF(AND(ISNUMBER('Emissions (start here)'!BA456),ISNUMBER(Dispersion!$AA$8)),'Emissions (start here)'!BA456*453.59/3600*Dispersion!$AA$8,0)</f>
        <v>0</v>
      </c>
      <c r="CZ456" s="74">
        <f>IF(AND(ISNUMBER('Emissions (start here)'!BA456),ISNUMBER(Dispersion!$AA$9)),'Emissions (start here)'!BA456*453.59/3600*Dispersion!$AA$9,0)</f>
        <v>0</v>
      </c>
      <c r="DA456" s="74">
        <f>IF(AND(ISNUMBER('Emissions (start here)'!BB456),ISNUMBER(Dispersion!$AA$10)),'Emissions (start here)'!BB456*2000*453.59/8760/3600*Dispersion!$AA$10,0)</f>
        <v>0</v>
      </c>
      <c r="DB456" s="74">
        <f>IF(AND(ISNUMBER('Emissions (start here)'!BB456),ISNUMBER(Dispersion!$AA$11)),'Emissions (start here)'!BB456*2000*453.59/8760/3600*Dispersion!$AA$11,0)</f>
        <v>0</v>
      </c>
      <c r="DC456" s="74">
        <f>IF(AND(ISNUMBER('Emissions (start here)'!BC456),ISNUMBER(Dispersion!$AB$8)),'Emissions (start here)'!BC456*453.59/3600*Dispersion!$AB$8,0)</f>
        <v>0</v>
      </c>
      <c r="DD456" s="74">
        <f>IF(AND(ISNUMBER('Emissions (start here)'!BC456),ISNUMBER(Dispersion!$AB$9)),'Emissions (start here)'!BC456*453.59/3600*Dispersion!$AB$9,0)</f>
        <v>0</v>
      </c>
      <c r="DE456" s="74">
        <f>IF(AND(ISNUMBER('Emissions (start here)'!BD456),ISNUMBER(Dispersion!$AB$10)),'Emissions (start here)'!BD456*2000*453.59/8760/3600*Dispersion!$AB$10,0)</f>
        <v>0</v>
      </c>
      <c r="DF456" s="74">
        <f>IF(AND(ISNUMBER('Emissions (start here)'!BD456),ISNUMBER(Dispersion!$AB$11)),'Emissions (start here)'!BD456*2000*453.59/8760/3600*Dispersion!$AB$11,0)</f>
        <v>0</v>
      </c>
      <c r="DG456" s="74">
        <f>IF(AND(ISNUMBER('Emissions (start here)'!BE456),ISNUMBER(Dispersion!$AC$8)),'Emissions (start here)'!BE456*453.59/3600*Dispersion!$AC$8,0)</f>
        <v>0</v>
      </c>
      <c r="DH456" s="74">
        <f>IF(AND(ISNUMBER('Emissions (start here)'!BE456),ISNUMBER(Dispersion!$AC$9)),'Emissions (start here)'!BE456*453.59/3600*Dispersion!$AC$9,0)</f>
        <v>0</v>
      </c>
      <c r="DI456" s="74">
        <f>IF(AND(ISNUMBER('Emissions (start here)'!BF456),ISNUMBER(Dispersion!$AC$10)),'Emissions (start here)'!BF456*2000*453.59/8760/3600*Dispersion!$AC$10,0)</f>
        <v>0</v>
      </c>
      <c r="DJ456" s="74">
        <f>IF(AND(ISNUMBER('Emissions (start here)'!BF456),ISNUMBER(Dispersion!$AC$11)),'Emissions (start here)'!BF456*2000*453.59/8760/3600*Dispersion!$AC$11,0)</f>
        <v>0</v>
      </c>
      <c r="DK456" s="74">
        <f>IF(AND(ISNUMBER('Emissions (start here)'!BG456),ISNUMBER(Dispersion!$AD$8)),'Emissions (start here)'!BG456*453.59/3600*Dispersion!$AD$8,0)</f>
        <v>0</v>
      </c>
      <c r="DL456" s="74">
        <f>IF(AND(ISNUMBER('Emissions (start here)'!BG456),ISNUMBER(Dispersion!$AD$9)),'Emissions (start here)'!BG456*453.59/3600*Dispersion!$AD$9,0)</f>
        <v>0</v>
      </c>
      <c r="DM456" s="74">
        <f>IF(AND(ISNUMBER('Emissions (start here)'!BH456),ISNUMBER(Dispersion!$AD$10)),'Emissions (start here)'!BH456*2000*453.59/8760/3600*Dispersion!$AD$10,0)</f>
        <v>0</v>
      </c>
      <c r="DN456" s="74">
        <f>IF(AND(ISNUMBER('Emissions (start here)'!BH456),ISNUMBER(Dispersion!$AD$11)),'Emissions (start here)'!BH456*2000*453.59/8760/3600*Dispersion!$AD$11,0)</f>
        <v>0</v>
      </c>
      <c r="DO456" s="74">
        <f>IF(AND(ISNUMBER('Emissions (start here)'!BI456),ISNUMBER(Dispersion!$AE$8)),'Emissions (start here)'!BI456*453.59/3600*Dispersion!$AE$8,0)</f>
        <v>0</v>
      </c>
      <c r="DP456" s="74">
        <f>IF(AND(ISNUMBER('Emissions (start here)'!BI456),ISNUMBER(Dispersion!$AE$9)),'Emissions (start here)'!BI456*453.59/3600*Dispersion!$AE$9,0)</f>
        <v>0</v>
      </c>
      <c r="DQ456" s="74">
        <f>IF(AND(ISNUMBER('Emissions (start here)'!BJ456),ISNUMBER(Dispersion!$AE$10)),'Emissions (start here)'!BJ456*2000*453.59/8760/3600*Dispersion!$AE$10,0)</f>
        <v>0</v>
      </c>
      <c r="DR456" s="74">
        <f>IF(AND(ISNUMBER('Emissions (start here)'!BJ456),ISNUMBER(Dispersion!$AE$11)),'Emissions (start here)'!BJ456*2000*453.59/8760/3600*Dispersion!$AE$11,0)</f>
        <v>0</v>
      </c>
      <c r="DS456" s="74">
        <f>IF(AND(ISNUMBER('Emissions (start here)'!BK456),ISNUMBER(Dispersion!$AF$8)),'Emissions (start here)'!BK456*453.59/3600*Dispersion!$AF$8,0)</f>
        <v>0</v>
      </c>
      <c r="DT456" s="74">
        <f>IF(AND(ISNUMBER('Emissions (start here)'!BK456),ISNUMBER(Dispersion!$AF$9)),'Emissions (start here)'!BK456*453.59/3600*Dispersion!$AF$9,0)</f>
        <v>0</v>
      </c>
      <c r="DU456" s="74">
        <f>IF(AND(ISNUMBER('Emissions (start here)'!BL456),ISNUMBER(Dispersion!$AF$10)),'Emissions (start here)'!BL456*2000*453.59/8760/3600*Dispersion!$AF$10,0)</f>
        <v>0</v>
      </c>
      <c r="DV456" s="74">
        <f>IF(AND(ISNUMBER('Emissions (start here)'!BL456),ISNUMBER(Dispersion!$AF$11)),'Emissions (start here)'!BL456*2000*453.59/8760/3600*Dispersion!$AF$11,0)</f>
        <v>0</v>
      </c>
      <c r="DW456" s="74">
        <f>IF(AND(ISNUMBER('Emissions (start here)'!BM456),ISNUMBER(Dispersion!$AG$8)),'Emissions (start here)'!BM456*453.59/3600*Dispersion!$AG$8,0)</f>
        <v>0</v>
      </c>
      <c r="DX456" s="74">
        <f>IF(AND(ISNUMBER('Emissions (start here)'!BM456),ISNUMBER(Dispersion!$AG$9)),'Emissions (start here)'!BM456*453.59/3600*Dispersion!$AG$9,0)</f>
        <v>0</v>
      </c>
      <c r="DY456" s="74">
        <f>IF(AND(ISNUMBER('Emissions (start here)'!BN456),ISNUMBER(Dispersion!$AG$10)),'Emissions (start here)'!BN456*2000*453.59/8760/3600*Dispersion!$AG$10,0)</f>
        <v>0</v>
      </c>
      <c r="DZ456" s="74">
        <f>IF(AND(ISNUMBER('Emissions (start here)'!BN456),ISNUMBER(Dispersion!$AG$11)),'Emissions (start here)'!BN456*2000*453.59/8760/3600*Dispersion!$AG$11,0)</f>
        <v>0</v>
      </c>
      <c r="EA456" s="74">
        <f>IF(AND(ISNUMBER('Emissions (start here)'!BO456),ISNUMBER(Dispersion!$AH$8)),'Emissions (start here)'!BO456*453.59/3600*Dispersion!$AH$8,0)</f>
        <v>0</v>
      </c>
      <c r="EB456" s="74">
        <f>IF(AND(ISNUMBER('Emissions (start here)'!BO456),ISNUMBER(Dispersion!$AH$9)),'Emissions (start here)'!BO456*453.59/3600*Dispersion!$AH$9,0)</f>
        <v>0</v>
      </c>
      <c r="EC456" s="74">
        <f>IF(AND(ISNUMBER('Emissions (start here)'!BP456),ISNUMBER(Dispersion!$AH$10)),'Emissions (start here)'!BP456*2000*453.59/8760/3600*Dispersion!$AH$10,0)</f>
        <v>0</v>
      </c>
      <c r="ED456" s="74">
        <f>IF(AND(ISNUMBER('Emissions (start here)'!BP456),ISNUMBER(Dispersion!$AH$11)),'Emissions (start here)'!BP456*2000*453.59/8760/3600*Dispersion!$AH$11,0)</f>
        <v>0</v>
      </c>
      <c r="EE456" s="74">
        <f>IF(AND(ISNUMBER('Emissions (start here)'!BQ456),ISNUMBER(Dispersion!$AI$8)),'Emissions (start here)'!BQ456*453.59/3600*Dispersion!$AI$8,0)</f>
        <v>0</v>
      </c>
      <c r="EF456" s="74">
        <f>IF(AND(ISNUMBER('Emissions (start here)'!BQ456),ISNUMBER(Dispersion!$AI$9)),'Emissions (start here)'!BQ456*453.59/3600*Dispersion!$AI$9,0)</f>
        <v>0</v>
      </c>
      <c r="EG456" s="74">
        <f>IF(AND(ISNUMBER('Emissions (start here)'!BR456),ISNUMBER(Dispersion!$AI$10)),'Emissions (start here)'!BR456*2000*453.59/8760/3600*Dispersion!$AI$10,0)</f>
        <v>0</v>
      </c>
      <c r="EH456" s="74">
        <f>IF(AND(ISNUMBER('Emissions (start here)'!BR456),ISNUMBER(Dispersion!$AI$11)),'Emissions (start here)'!BR456*2000*453.59/8760/3600*Dispersion!$AI$11,0)</f>
        <v>0</v>
      </c>
      <c r="EI456" s="74">
        <f>IF(AND(ISNUMBER('Emissions (start here)'!BS456),ISNUMBER(Dispersion!$AJ$8)),'Emissions (start here)'!BS456*453.59/3600*Dispersion!$AJ$8,0)</f>
        <v>0</v>
      </c>
      <c r="EJ456" s="74">
        <f>IF(AND(ISNUMBER('Emissions (start here)'!BS456),ISNUMBER(Dispersion!$AJ$9)),'Emissions (start here)'!BS456*453.59/3600*Dispersion!$AJ$9,0)</f>
        <v>0</v>
      </c>
      <c r="EK456" s="74">
        <f>IF(AND(ISNUMBER('Emissions (start here)'!BT456),ISNUMBER(Dispersion!$AJ$10)),'Emissions (start here)'!BT456*2000*453.59/8760/3600*Dispersion!$AJ$10,0)</f>
        <v>0</v>
      </c>
      <c r="EL456" s="74">
        <f>IF(AND(ISNUMBER('Emissions (start here)'!BT456),ISNUMBER(Dispersion!$AJ$11)),'Emissions (start here)'!BT456*2000*453.59/8760/3600*Dispersion!$AJ$11,0)</f>
        <v>0</v>
      </c>
      <c r="EM456" s="74">
        <f>IF(AND(ISNUMBER('Emissions (start here)'!BU456),ISNUMBER(Dispersion!$AK$8)),'Emissions (start here)'!BU456*453.59/3600*Dispersion!$AK$8,0)</f>
        <v>0</v>
      </c>
      <c r="EN456" s="74">
        <f>IF(AND(ISNUMBER('Emissions (start here)'!BU456),ISNUMBER(Dispersion!$AK$9)),'Emissions (start here)'!BU456*453.59/3600*Dispersion!$AK$9,0)</f>
        <v>0</v>
      </c>
      <c r="EO456" s="74">
        <f>IF(AND(ISNUMBER('Emissions (start here)'!BV456),ISNUMBER(Dispersion!$AK$10)),'Emissions (start here)'!BV456*2000*453.59/8760/3600*Dispersion!$AK$10,0)</f>
        <v>0</v>
      </c>
      <c r="EP456" s="74">
        <f>IF(AND(ISNUMBER('Emissions (start here)'!BV456),ISNUMBER(Dispersion!$AK$11)),'Emissions (start here)'!BV456*2000*453.59/8760/3600*Dispersion!$AK$11,0)</f>
        <v>0</v>
      </c>
      <c r="EQ456" s="74">
        <f>IF(AND(ISNUMBER('Emissions (start here)'!BW456),ISNUMBER(Dispersion!$AL$8)),'Emissions (start here)'!BW456*453.59/3600*Dispersion!$AL$8,0)</f>
        <v>0</v>
      </c>
      <c r="ER456" s="74">
        <f>IF(AND(ISNUMBER('Emissions (start here)'!BW456),ISNUMBER(Dispersion!$AL$9)),'Emissions (start here)'!BW456*453.59/3600*Dispersion!$AL$9,0)</f>
        <v>0</v>
      </c>
      <c r="ES456" s="74">
        <f>IF(AND(ISNUMBER('Emissions (start here)'!BX456),ISNUMBER(Dispersion!$AL$10)),'Emissions (start here)'!BX456*2000*453.59/8760/3600*Dispersion!$AL$10,0)</f>
        <v>0</v>
      </c>
      <c r="ET456" s="74">
        <f>IF(AND(ISNUMBER('Emissions (start here)'!BX456),ISNUMBER(Dispersion!$AL$11)),'Emissions (start here)'!BX456*2000*453.59/8760/3600*Dispersion!$AL$11,0)</f>
        <v>0</v>
      </c>
      <c r="EU456" s="74">
        <f>IF(AND(ISNUMBER('Emissions (start here)'!BY456),ISNUMBER(Dispersion!$AM$8)),'Emissions (start here)'!BY456*453.59/3600*Dispersion!$AM$8,0)</f>
        <v>0</v>
      </c>
      <c r="EV456" s="74">
        <f>IF(AND(ISNUMBER('Emissions (start here)'!BY456),ISNUMBER(Dispersion!$AM$9)),'Emissions (start here)'!BY456*453.59/3600*Dispersion!$AM$9,0)</f>
        <v>0</v>
      </c>
      <c r="EW456" s="74">
        <f>IF(AND(ISNUMBER('Emissions (start here)'!BZ456),ISNUMBER(Dispersion!$AM$10)),'Emissions (start here)'!BZ456*2000*453.59/8760/3600*Dispersion!$AM$10,0)</f>
        <v>0</v>
      </c>
      <c r="EX456" s="74">
        <f>IF(AND(ISNUMBER('Emissions (start here)'!BZ456),ISNUMBER(Dispersion!$AM$11)),'Emissions (start here)'!BZ456*2000*453.59/8760/3600*Dispersion!$AM$11,0)</f>
        <v>0</v>
      </c>
      <c r="EY456" s="74">
        <f>IF(AND(ISNUMBER('Emissions (start here)'!CA456),ISNUMBER(Dispersion!$AN$8)),'Emissions (start here)'!CA456*453.59/3600*Dispersion!$AN$8,0)</f>
        <v>0</v>
      </c>
      <c r="EZ456" s="74">
        <f>IF(AND(ISNUMBER('Emissions (start here)'!CA456),ISNUMBER(Dispersion!$AN$9)),'Emissions (start here)'!CA456*453.59/3600*Dispersion!$AN$9,0)</f>
        <v>0</v>
      </c>
      <c r="FA456" s="74">
        <f>IF(AND(ISNUMBER('Emissions (start here)'!CB456),ISNUMBER(Dispersion!$AN$10)),'Emissions (start here)'!CB456*2000*453.59/8760/3600*Dispersion!$AN$10,0)</f>
        <v>0</v>
      </c>
      <c r="FB456" s="74">
        <f>IF(AND(ISNUMBER('Emissions (start here)'!CB456),ISNUMBER(Dispersion!$AN$11)),'Emissions (start here)'!CB456*2000*453.59/8760/3600*Dispersion!$AN$11,0)</f>
        <v>0</v>
      </c>
      <c r="FC456" s="74">
        <f>IF(AND(ISNUMBER('Emissions (start here)'!CC456),ISNUMBER(Dispersion!$AO$8)),'Emissions (start here)'!CC456*453.59/3600*Dispersion!$AO$8,0)</f>
        <v>0</v>
      </c>
      <c r="FD456" s="74">
        <f>IF(AND(ISNUMBER('Emissions (start here)'!CC456),ISNUMBER(Dispersion!$AO$9)),'Emissions (start here)'!CC456*453.59/3600*Dispersion!$AO$9,0)</f>
        <v>0</v>
      </c>
      <c r="FE456" s="74">
        <f>IF(AND(ISNUMBER('Emissions (start here)'!CD456),ISNUMBER(Dispersion!$AO$10)),'Emissions (start here)'!CD456*2000*453.59/8760/3600*Dispersion!$AO$10,0)</f>
        <v>0</v>
      </c>
      <c r="FF456" s="74">
        <f>IF(AND(ISNUMBER('Emissions (start here)'!CD456),ISNUMBER(Dispersion!$AO$11)),'Emissions (start here)'!CD456*2000*453.59/8760/3600*Dispersion!$AO$11,0)</f>
        <v>0</v>
      </c>
      <c r="FG456" s="74">
        <f>IF(AND(ISNUMBER('Emissions (start here)'!CE456),ISNUMBER(Dispersion!$AP$8)),'Emissions (start here)'!CE456*453.59/3600*Dispersion!$AP$8,0)</f>
        <v>0</v>
      </c>
      <c r="FH456" s="74">
        <f>IF(AND(ISNUMBER('Emissions (start here)'!CE456),ISNUMBER(Dispersion!$AP$9)),'Emissions (start here)'!CE456*453.59/3600*Dispersion!$AP$9,0)</f>
        <v>0</v>
      </c>
      <c r="FI456" s="74">
        <f>IF(AND(ISNUMBER('Emissions (start here)'!CF456),ISNUMBER(Dispersion!$AP$10)),'Emissions (start here)'!CF456*2000*453.59/8760/3600*Dispersion!$AP$10,0)</f>
        <v>0</v>
      </c>
      <c r="FJ456" s="74">
        <f>IF(AND(ISNUMBER('Emissions (start here)'!CF456),ISNUMBER(Dispersion!$AP$11)),'Emissions (start here)'!CF456*2000*453.59/8760/3600*Dispersion!$AP$11,0)</f>
        <v>0</v>
      </c>
      <c r="FK456" s="74">
        <f>IF(AND(ISNUMBER('Emissions (start here)'!CG456),ISNUMBER(Dispersion!$AQ$8)),'Emissions (start here)'!CG456*453.59/3600*Dispersion!$AQ$8,0)</f>
        <v>0</v>
      </c>
      <c r="FL456" s="74">
        <f>IF(AND(ISNUMBER('Emissions (start here)'!CG456),ISNUMBER(Dispersion!$AQ$9)),'Emissions (start here)'!CG456*453.59/3600*Dispersion!$AQ$9,0)</f>
        <v>0</v>
      </c>
      <c r="FM456" s="74">
        <f>IF(AND(ISNUMBER('Emissions (start here)'!CH456),ISNUMBER(Dispersion!$AQ$10)),'Emissions (start here)'!CH456*2000*453.59/8760/3600*Dispersion!$AQ$10,0)</f>
        <v>0</v>
      </c>
      <c r="FN456" s="74">
        <f>IF(AND(ISNUMBER('Emissions (start here)'!CH456),ISNUMBER(Dispersion!$AQ$11)),'Emissions (start here)'!CH456*2000*453.59/8760/3600*Dispersion!$AQ$11,0)</f>
        <v>0</v>
      </c>
      <c r="FO456" s="74">
        <f>IF(AND(ISNUMBER('Emissions (start here)'!CI456),ISNUMBER(Dispersion!$AR$8)),'Emissions (start here)'!CI456*453.59/3600*Dispersion!$AR$8,0)</f>
        <v>0</v>
      </c>
      <c r="FP456" s="74">
        <f>IF(AND(ISNUMBER('Emissions (start here)'!CI456),ISNUMBER(Dispersion!$AR$9)),'Emissions (start here)'!CI456*453.59/3600*Dispersion!$AR$9,0)</f>
        <v>0</v>
      </c>
      <c r="FQ456" s="74">
        <f>IF(AND(ISNUMBER('Emissions (start here)'!CJ456),ISNUMBER(Dispersion!$AR$10)),'Emissions (start here)'!CJ456*2000*453.59/8760/3600*Dispersion!$AR$10,0)</f>
        <v>0</v>
      </c>
      <c r="FR456" s="74">
        <f>IF(AND(ISNUMBER('Emissions (start here)'!CJ456),ISNUMBER(Dispersion!$AR$11)),'Emissions (start here)'!CJ456*2000*453.59/8760/3600*Dispersion!$AR$11,0)</f>
        <v>0</v>
      </c>
      <c r="FS456" s="74">
        <f>IF(AND(ISNUMBER('Emissions (start here)'!CK456),ISNUMBER(Dispersion!$AS$8)),'Emissions (start here)'!CK456*453.59/3600*Dispersion!$AS$8,0)</f>
        <v>0</v>
      </c>
      <c r="FT456" s="74">
        <f>IF(AND(ISNUMBER('Emissions (start here)'!CK456),ISNUMBER(Dispersion!$AS$9)),'Emissions (start here)'!CK456*453.59/3600*Dispersion!$AS$9,0)</f>
        <v>0</v>
      </c>
      <c r="FU456" s="74">
        <f>IF(AND(ISNUMBER('Emissions (start here)'!CL456),ISNUMBER(Dispersion!$AS$10)),'Emissions (start here)'!CL456*2000*453.59/8760/3600*Dispersion!$AS$10,0)</f>
        <v>0</v>
      </c>
      <c r="FV456" s="74">
        <f>IF(AND(ISNUMBER('Emissions (start here)'!CL456),ISNUMBER(Dispersion!$AS$11)),'Emissions (start here)'!CL456*2000*453.59/8760/3600*Dispersion!$AS$11,0)</f>
        <v>0</v>
      </c>
      <c r="FW456" s="74">
        <f>IF(AND(ISNUMBER('Emissions (start here)'!CM456),ISNUMBER(Dispersion!$AT$8)),'Emissions (start here)'!CM456*453.59/3600*Dispersion!$AT$8,0)</f>
        <v>0</v>
      </c>
      <c r="FX456" s="74">
        <f>IF(AND(ISNUMBER('Emissions (start here)'!CM456),ISNUMBER(Dispersion!$AT$9)),'Emissions (start here)'!CM456*453.59/3600*Dispersion!$AT$9,0)</f>
        <v>0</v>
      </c>
      <c r="FY456" s="74">
        <f>IF(AND(ISNUMBER('Emissions (start here)'!CN456),ISNUMBER(Dispersion!$AT$10)),'Emissions (start here)'!CN456*2000*453.59/8760/3600*Dispersion!$AT$10,0)</f>
        <v>0</v>
      </c>
      <c r="FZ456" s="74">
        <f>IF(AND(ISNUMBER('Emissions (start here)'!CN456),ISNUMBER(Dispersion!$AT$11)),'Emissions (start here)'!CN456*2000*453.59/8760/3600*Dispersion!$AT$11,0)</f>
        <v>0</v>
      </c>
      <c r="GA456" s="74">
        <f>IF(AND(ISNUMBER('Emissions (start here)'!CO456),ISNUMBER(Dispersion!$AU$8)),'Emissions (start here)'!CO456*453.59/3600*Dispersion!$AU$8,0)</f>
        <v>0</v>
      </c>
      <c r="GB456" s="74">
        <f>IF(AND(ISNUMBER('Emissions (start here)'!CO456),ISNUMBER(Dispersion!$AU$9)),'Emissions (start here)'!CO456*453.59/3600*Dispersion!$AU$9,0)</f>
        <v>0</v>
      </c>
      <c r="GC456" s="74">
        <f>IF(AND(ISNUMBER('Emissions (start here)'!CP456),ISNUMBER(Dispersion!$AU$10)),'Emissions (start here)'!CP456*2000*453.59/8760/3600*Dispersion!$AU$10,0)</f>
        <v>0</v>
      </c>
      <c r="GD456" s="74">
        <f>IF(AND(ISNUMBER('Emissions (start here)'!CP456),ISNUMBER(Dispersion!$AU$11)),'Emissions (start here)'!CP456*2000*453.59/8760/3600*Dispersion!$AU$11,0)</f>
        <v>0</v>
      </c>
      <c r="GE456" s="74">
        <f>IF(AND(ISNUMBER('Emissions (start here)'!CQ456),ISNUMBER(Dispersion!$AV$8)),'Emissions (start here)'!CQ456*453.59/3600*Dispersion!$AV$8,0)</f>
        <v>0</v>
      </c>
      <c r="GF456" s="74">
        <f>IF(AND(ISNUMBER('Emissions (start here)'!CQ456),ISNUMBER(Dispersion!$AV$9)),'Emissions (start here)'!CQ456*453.59/3600*Dispersion!$AV$9,0)</f>
        <v>0</v>
      </c>
      <c r="GG456" s="74">
        <f>IF(AND(ISNUMBER('Emissions (start here)'!CR456),ISNUMBER(Dispersion!$AV$10)),'Emissions (start here)'!CR456*2000*453.59/8760/3600*Dispersion!$AV$10,0)</f>
        <v>0</v>
      </c>
      <c r="GH456" s="74">
        <f>IF(AND(ISNUMBER('Emissions (start here)'!CR456),ISNUMBER(Dispersion!$AV$11)),'Emissions (start here)'!CR456*2000*453.59/8760/3600*Dispersion!$AV$11,0)</f>
        <v>0</v>
      </c>
      <c r="GI456" s="74">
        <f>IF(AND(ISNUMBER('Emissions (start here)'!CS456),ISNUMBER(Dispersion!$AW$8)),'Emissions (start here)'!CS456*453.59/3600*Dispersion!$AW$8,0)</f>
        <v>0</v>
      </c>
      <c r="GJ456" s="74">
        <f>IF(AND(ISNUMBER('Emissions (start here)'!CS456),ISNUMBER(Dispersion!$AW$9)),'Emissions (start here)'!CS456*453.59/3600*Dispersion!$AW$9,0)</f>
        <v>0</v>
      </c>
      <c r="GK456" s="74">
        <f>IF(AND(ISNUMBER('Emissions (start here)'!CT456),ISNUMBER(Dispersion!$AW$10)),'Emissions (start here)'!CT456*2000*453.59/8760/3600*Dispersion!$AW$10,0)</f>
        <v>0</v>
      </c>
      <c r="GL456" s="74">
        <f>IF(AND(ISNUMBER('Emissions (start here)'!CT456),ISNUMBER(Dispersion!$AW$11)),'Emissions (start here)'!CT456*2000*453.59/8760/3600*Dispersion!$AW$11,0)</f>
        <v>0</v>
      </c>
      <c r="GM456" s="74">
        <f>IF(AND(ISNUMBER('Emissions (start here)'!CU456),ISNUMBER(Dispersion!$AX$8)),'Emissions (start here)'!CU456*453.59/3600*Dispersion!$AX$8,0)</f>
        <v>0</v>
      </c>
      <c r="GN456" s="74">
        <f>IF(AND(ISNUMBER('Emissions (start here)'!CU456),ISNUMBER(Dispersion!$AX$9)),'Emissions (start here)'!CU456*453.59/3600*Dispersion!$AX$9,0)</f>
        <v>0</v>
      </c>
      <c r="GO456" s="74">
        <f>IF(AND(ISNUMBER('Emissions (start here)'!CV456),ISNUMBER(Dispersion!$AX$10)),'Emissions (start here)'!CV456*2000*453.59/8760/3600*Dispersion!$AX$10,0)</f>
        <v>0</v>
      </c>
      <c r="GP456" s="74">
        <f>IF(AND(ISNUMBER('Emissions (start here)'!CV456),ISNUMBER(Dispersion!$AX$11)),'Emissions (start here)'!CV456*2000*453.59/8760/3600*Dispersion!$AX$11,0)</f>
        <v>0</v>
      </c>
      <c r="GQ456" s="74">
        <f>IF(AND(ISNUMBER('Emissions (start here)'!CW456),ISNUMBER(Dispersion!$AY$8)),'Emissions (start here)'!CW456*453.59/3600*Dispersion!$AY$8,0)</f>
        <v>0</v>
      </c>
      <c r="GR456" s="74">
        <f>IF(AND(ISNUMBER('Emissions (start here)'!CW456),ISNUMBER(Dispersion!$AY$9)),'Emissions (start here)'!CW456*453.59/3600*Dispersion!$AY$9,0)</f>
        <v>0</v>
      </c>
      <c r="GS456" s="74">
        <f>IF(AND(ISNUMBER('Emissions (start here)'!CX456),ISNUMBER(Dispersion!$AY$10)),'Emissions (start here)'!CX456*2000*453.59/8760/3600*Dispersion!$AY$10,0)</f>
        <v>0</v>
      </c>
      <c r="GT456" s="74">
        <f>IF(AND(ISNUMBER('Emissions (start here)'!CX456),ISNUMBER(Dispersion!$AY$11)),'Emissions (start here)'!CX456*2000*453.59/8760/3600*Dispersion!$AY$11,0)</f>
        <v>0</v>
      </c>
      <c r="GU456" s="74">
        <f>IF(AND(ISNUMBER('Emissions (start here)'!CY456),ISNUMBER(Dispersion!$AZ$8)),'Emissions (start here)'!CY456*453.59/3600*Dispersion!$AZ$8,0)</f>
        <v>0</v>
      </c>
      <c r="GV456" s="74">
        <f>IF(AND(ISNUMBER('Emissions (start here)'!CY456),ISNUMBER(Dispersion!$AZ$9)),'Emissions (start here)'!CY456*453.59/3600*Dispersion!$AZ$9,0)</f>
        <v>0</v>
      </c>
      <c r="GW456" s="74">
        <f>IF(AND(ISNUMBER('Emissions (start here)'!CZ456),ISNUMBER(Dispersion!$AZ$10)),'Emissions (start here)'!CZ456*2000*453.59/8760/3600*Dispersion!$AZ$10,0)</f>
        <v>0</v>
      </c>
      <c r="GX456" s="74">
        <f>IF(AND(ISNUMBER('Emissions (start here)'!CZ456),ISNUMBER(Dispersion!$AZ$11)),'Emissions (start here)'!CZ456*2000*453.59/8760/3600*Dispersion!$AZ$11,0)</f>
        <v>0</v>
      </c>
    </row>
    <row r="457" spans="1:206" x14ac:dyDescent="0.2">
      <c r="A457" s="51" t="str">
        <f>'Tox Values'!C457</f>
        <v>1330-20-7</v>
      </c>
      <c r="B457" s="94" t="str">
        <f>'Tox Values'!D457</f>
        <v>Xylenes</v>
      </c>
      <c r="C457" s="96">
        <f t="shared" si="33"/>
        <v>0</v>
      </c>
      <c r="D457" s="74">
        <f t="shared" si="34"/>
        <v>0</v>
      </c>
      <c r="E457" s="74">
        <f t="shared" si="35"/>
        <v>0</v>
      </c>
      <c r="F457" s="99">
        <f t="shared" si="36"/>
        <v>0</v>
      </c>
      <c r="G457" s="97">
        <f>IF(AND(ISNUMBER('Emissions (start here)'!E457),ISNUMBER(Dispersion!$C$8)),'Emissions (start here)'!E457*453.59/3600*Dispersion!$C$8,0)</f>
        <v>0</v>
      </c>
      <c r="H457" s="74">
        <f>IF(AND(ISNUMBER('Emissions (start here)'!E457),ISNUMBER(Dispersion!$C$9)),'Emissions (start here)'!E457*453.59/3600*Dispersion!$C$9,0)</f>
        <v>0</v>
      </c>
      <c r="I457" s="74">
        <f>IF(AND(ISNUMBER('Emissions (start here)'!F457),ISNUMBER(Dispersion!$C$10)),'Emissions (start here)'!F457*2000*453.59/8760/3600*Dispersion!$C$10,0)</f>
        <v>0</v>
      </c>
      <c r="J457" s="74">
        <f>IF(AND(ISNUMBER('Emissions (start here)'!F457),ISNUMBER(Dispersion!$C$11)),'Emissions (start here)'!F457*2000*453.59/8760/3600*Dispersion!$C$11,0)</f>
        <v>0</v>
      </c>
      <c r="K457" s="74">
        <f>IF(AND(ISNUMBER('Emissions (start here)'!G457),ISNUMBER(Dispersion!$D$8)),'Emissions (start here)'!G457*453.59/3600*Dispersion!$D$8,0)</f>
        <v>0</v>
      </c>
      <c r="L457" s="74">
        <f>IF(AND(ISNUMBER('Emissions (start here)'!G457),ISNUMBER(Dispersion!$D$9)),'Emissions (start here)'!G457*453.59/3600*Dispersion!$D$9,0)</f>
        <v>0</v>
      </c>
      <c r="M457" s="74">
        <f>IF(AND(ISNUMBER('Emissions (start here)'!H457),ISNUMBER(Dispersion!$D$10)),'Emissions (start here)'!H457*2000*453.59/8760/3600*Dispersion!$D$10,0)</f>
        <v>0</v>
      </c>
      <c r="N457" s="74">
        <f>IF(AND(ISNUMBER('Emissions (start here)'!H457),ISNUMBER(Dispersion!$D$11)),'Emissions (start here)'!H457*2000*453.59/8760/3600*Dispersion!$D$11,0)</f>
        <v>0</v>
      </c>
      <c r="O457" s="74">
        <f>IF(AND(ISNUMBER('Emissions (start here)'!I457),ISNUMBER(Dispersion!$E$8)),'Emissions (start here)'!I457*453.59/3600*Dispersion!$E$8,0)</f>
        <v>0</v>
      </c>
      <c r="P457" s="74">
        <f>IF(AND(ISNUMBER('Emissions (start here)'!I457),ISNUMBER(Dispersion!$E$9)),'Emissions (start here)'!I457*453.59/3600*Dispersion!$E$9,0)</f>
        <v>0</v>
      </c>
      <c r="Q457" s="74">
        <f>IF(AND(ISNUMBER('Emissions (start here)'!J457),ISNUMBER(Dispersion!$E$10)),'Emissions (start here)'!J457*2000*453.59/8760/3600*Dispersion!$E$10,0)</f>
        <v>0</v>
      </c>
      <c r="R457" s="74">
        <f>IF(AND(ISNUMBER('Emissions (start here)'!J457),ISNUMBER(Dispersion!$E$11)),'Emissions (start here)'!J457*2000*453.59/8760/3600*Dispersion!$E$11,0)</f>
        <v>0</v>
      </c>
      <c r="S457" s="74">
        <f>IF(AND(ISNUMBER('Emissions (start here)'!K457),ISNUMBER(Dispersion!$F$8)),'Emissions (start here)'!K457*453.59/3600*Dispersion!$F$8,0)</f>
        <v>0</v>
      </c>
      <c r="T457" s="74">
        <f>IF(AND(ISNUMBER('Emissions (start here)'!K457),ISNUMBER(Dispersion!$F$9)),'Emissions (start here)'!K457*453.59/3600*Dispersion!$F$9,0)</f>
        <v>0</v>
      </c>
      <c r="U457" s="74">
        <f>IF(AND(ISNUMBER('Emissions (start here)'!L457),ISNUMBER(Dispersion!$F$10)),'Emissions (start here)'!L457*2000*453.59/8760/3600*Dispersion!$F$10,0)</f>
        <v>0</v>
      </c>
      <c r="V457" s="74">
        <f>IF(AND(ISNUMBER('Emissions (start here)'!L457),ISNUMBER(Dispersion!$F$11)),'Emissions (start here)'!L457*2000*453.59/8760/3600*Dispersion!$F$11,0)</f>
        <v>0</v>
      </c>
      <c r="W457" s="74">
        <f>IF(AND(ISNUMBER('Emissions (start here)'!M457),ISNUMBER(Dispersion!$G$8)),'Emissions (start here)'!M457*453.59/3600*Dispersion!$G$8,0)</f>
        <v>0</v>
      </c>
      <c r="X457" s="74">
        <f>IF(AND(ISNUMBER('Emissions (start here)'!M457),ISNUMBER(Dispersion!$G$9)),'Emissions (start here)'!M457*453.59/3600*Dispersion!$G$9,0)</f>
        <v>0</v>
      </c>
      <c r="Y457" s="74">
        <f>IF(AND(ISNUMBER('Emissions (start here)'!N457),ISNUMBER(Dispersion!$G$10)),'Emissions (start here)'!N457*2000*453.59/8760/3600*Dispersion!$G$10,0)</f>
        <v>0</v>
      </c>
      <c r="Z457" s="74">
        <f>IF(AND(ISNUMBER('Emissions (start here)'!N457),ISNUMBER(Dispersion!$G$11)),'Emissions (start here)'!N457*2000*453.59/8760/3600*Dispersion!$G$11,0)</f>
        <v>0</v>
      </c>
      <c r="AA457" s="74">
        <f>IF(AND(ISNUMBER('Emissions (start here)'!O457),ISNUMBER(Dispersion!$H$8)),'Emissions (start here)'!O457*453.59/3600*Dispersion!$H$8,0)</f>
        <v>0</v>
      </c>
      <c r="AB457" s="74">
        <f>IF(AND(ISNUMBER('Emissions (start here)'!O457),ISNUMBER(Dispersion!$H$9)),'Emissions (start here)'!O457*453.59/3600*Dispersion!$H$9,0)</f>
        <v>0</v>
      </c>
      <c r="AC457" s="74">
        <f>IF(AND(ISNUMBER('Emissions (start here)'!P457),ISNUMBER(Dispersion!$H$10)),'Emissions (start here)'!P457*2000*453.59/8760/3600*Dispersion!$H$10,0)</f>
        <v>0</v>
      </c>
      <c r="AD457" s="74">
        <f>IF(AND(ISNUMBER('Emissions (start here)'!P457),ISNUMBER(Dispersion!$H$11)),'Emissions (start here)'!P457*2000*453.59/8760/3600*Dispersion!$H$11,0)</f>
        <v>0</v>
      </c>
      <c r="AE457" s="74">
        <f>IF(AND(ISNUMBER('Emissions (start here)'!Q457),ISNUMBER(Dispersion!$I$8)),'Emissions (start here)'!Q457*453.59/3600*Dispersion!$I$8,0)</f>
        <v>0</v>
      </c>
      <c r="AF457" s="74">
        <f>IF(AND(ISNUMBER('Emissions (start here)'!Q457),ISNUMBER(Dispersion!$I$9)),'Emissions (start here)'!Q457*453.59/3600*Dispersion!$I$9,0)</f>
        <v>0</v>
      </c>
      <c r="AG457" s="74">
        <f>IF(AND(ISNUMBER('Emissions (start here)'!R457),ISNUMBER(Dispersion!$I$10)),'Emissions (start here)'!R457*2000*453.59/8760/3600*Dispersion!$I$10,0)</f>
        <v>0</v>
      </c>
      <c r="AH457" s="74">
        <f>IF(AND(ISNUMBER('Emissions (start here)'!R457),ISNUMBER(Dispersion!$I$11)),'Emissions (start here)'!R457*2000*453.59/8760/3600*Dispersion!$I$11,0)</f>
        <v>0</v>
      </c>
      <c r="AI457" s="74">
        <f>IF(AND(ISNUMBER('Emissions (start here)'!S457),ISNUMBER(Dispersion!$J$8)),'Emissions (start here)'!S457*453.59/3600*Dispersion!$J$8,0)</f>
        <v>0</v>
      </c>
      <c r="AJ457" s="74">
        <f>IF(AND(ISNUMBER('Emissions (start here)'!S457),ISNUMBER(Dispersion!$J$9)),'Emissions (start here)'!S457*453.59/3600*Dispersion!$J$9,0)</f>
        <v>0</v>
      </c>
      <c r="AK457" s="74">
        <f>IF(AND(ISNUMBER('Emissions (start here)'!T457),ISNUMBER(Dispersion!$J$10)),'Emissions (start here)'!T457*2000*453.59/8760/3600*Dispersion!$J$10,0)</f>
        <v>0</v>
      </c>
      <c r="AL457" s="74">
        <f>IF(AND(ISNUMBER('Emissions (start here)'!T457),ISNUMBER(Dispersion!$J$11)),'Emissions (start here)'!T457*2000*453.59/8760/3600*Dispersion!$J$11,0)</f>
        <v>0</v>
      </c>
      <c r="AM457" s="74">
        <f>IF(AND(ISNUMBER('Emissions (start here)'!U457),ISNUMBER(Dispersion!$K$8)),'Emissions (start here)'!U457*453.59/3600*Dispersion!$K$8,0)</f>
        <v>0</v>
      </c>
      <c r="AN457" s="74">
        <f>IF(AND(ISNUMBER('Emissions (start here)'!U457),ISNUMBER(Dispersion!$K$9)),'Emissions (start here)'!U457*453.59/3600*Dispersion!$K$9,0)</f>
        <v>0</v>
      </c>
      <c r="AO457" s="74">
        <f>IF(AND(ISNUMBER('Emissions (start here)'!V457),ISNUMBER(Dispersion!$K$10)),'Emissions (start here)'!V457*2000*453.59/8760/3600*Dispersion!$K$10,0)</f>
        <v>0</v>
      </c>
      <c r="AP457" s="74">
        <f>IF(AND(ISNUMBER('Emissions (start here)'!V457),ISNUMBER(Dispersion!$K$11)),'Emissions (start here)'!V457*2000*453.59/8760/3600*Dispersion!$K$11,0)</f>
        <v>0</v>
      </c>
      <c r="AQ457" s="74">
        <f>IF(AND(ISNUMBER('Emissions (start here)'!W457),ISNUMBER(Dispersion!$L$8)),'Emissions (start here)'!W457*453.59/3600*Dispersion!$L$8,0)</f>
        <v>0</v>
      </c>
      <c r="AR457" s="74">
        <f>IF(AND(ISNUMBER('Emissions (start here)'!W457),ISNUMBER(Dispersion!$L$9)),'Emissions (start here)'!W457*453.59/3600*Dispersion!$L$9,0)</f>
        <v>0</v>
      </c>
      <c r="AS457" s="74">
        <f>IF(AND(ISNUMBER('Emissions (start here)'!X457),ISNUMBER(Dispersion!$L$10)),'Emissions (start here)'!X457*2000*453.59/8760/3600*Dispersion!$L$10,0)</f>
        <v>0</v>
      </c>
      <c r="AT457" s="74">
        <f>IF(AND(ISNUMBER('Emissions (start here)'!X457),ISNUMBER(Dispersion!$L$11)),'Emissions (start here)'!X457*2000*453.59/8760/3600*Dispersion!$L$11,0)</f>
        <v>0</v>
      </c>
      <c r="AU457" s="74">
        <f>IF(AND(ISNUMBER('Emissions (start here)'!Y457),ISNUMBER(Dispersion!$M$8)),'Emissions (start here)'!Y457*453.59/3600*Dispersion!$M$8,0)</f>
        <v>0</v>
      </c>
      <c r="AV457" s="74">
        <f>IF(AND(ISNUMBER('Emissions (start here)'!Y457),ISNUMBER(Dispersion!$M$9)),'Emissions (start here)'!Y457*453.59/3600*Dispersion!$M$9,0)</f>
        <v>0</v>
      </c>
      <c r="AW457" s="74">
        <f>IF(AND(ISNUMBER('Emissions (start here)'!Z457),ISNUMBER(Dispersion!$M$10)),'Emissions (start here)'!Z457*2000*453.59/8760/3600*Dispersion!$M$10,0)</f>
        <v>0</v>
      </c>
      <c r="AX457" s="74">
        <f>IF(AND(ISNUMBER('Emissions (start here)'!Z457),ISNUMBER(Dispersion!$M$11)),'Emissions (start here)'!Z457*2000*453.59/8760/3600*Dispersion!$M$11,0)</f>
        <v>0</v>
      </c>
      <c r="AY457" s="74">
        <f>IF(AND(ISNUMBER('Emissions (start here)'!AA457),ISNUMBER(Dispersion!$N$8)),'Emissions (start here)'!AA457*453.59/3600*Dispersion!$N$8,0)</f>
        <v>0</v>
      </c>
      <c r="AZ457" s="74">
        <f>IF(AND(ISNUMBER('Emissions (start here)'!AA457),ISNUMBER(Dispersion!$N$9)),'Emissions (start here)'!AA457*453.59/3600*Dispersion!$N$9,0)</f>
        <v>0</v>
      </c>
      <c r="BA457" s="74">
        <f>IF(AND(ISNUMBER('Emissions (start here)'!AB457),ISNUMBER(Dispersion!$N$10)),'Emissions (start here)'!AB457*2000*453.59/8760/3600*Dispersion!$N$10,0)</f>
        <v>0</v>
      </c>
      <c r="BB457" s="74">
        <f>IF(AND(ISNUMBER('Emissions (start here)'!AB457),ISNUMBER(Dispersion!$N$11)),'Emissions (start here)'!AB457*2000*453.59/8760/3600*Dispersion!$N$11,0)</f>
        <v>0</v>
      </c>
      <c r="BC457" s="74">
        <f>IF(AND(ISNUMBER('Emissions (start here)'!AC457),ISNUMBER(Dispersion!$O$8)),'Emissions (start here)'!AC457*453.59/3600*Dispersion!$O$8,0)</f>
        <v>0</v>
      </c>
      <c r="BD457" s="74">
        <f>IF(AND(ISNUMBER('Emissions (start here)'!AC457),ISNUMBER(Dispersion!$O$9)),'Emissions (start here)'!AC457*453.59/3600*Dispersion!$O$9,0)</f>
        <v>0</v>
      </c>
      <c r="BE457" s="74">
        <f>IF(AND(ISNUMBER('Emissions (start here)'!AD457),ISNUMBER(Dispersion!$O$10)),'Emissions (start here)'!AD457*2000*453.59/8760/3600*Dispersion!$O$10,0)</f>
        <v>0</v>
      </c>
      <c r="BF457" s="74">
        <f>IF(AND(ISNUMBER('Emissions (start here)'!AD457),ISNUMBER(Dispersion!$O$11)),'Emissions (start here)'!AD457*2000*453.59/8760/3600*Dispersion!$O$11,0)</f>
        <v>0</v>
      </c>
      <c r="BG457" s="74">
        <f>IF(AND(ISNUMBER('Emissions (start here)'!AE457),ISNUMBER(Dispersion!$P$8)),'Emissions (start here)'!AE457*453.59/3600*Dispersion!$P$8,0)</f>
        <v>0</v>
      </c>
      <c r="BH457" s="74">
        <f>IF(AND(ISNUMBER('Emissions (start here)'!AE457),ISNUMBER(Dispersion!$P$9)),'Emissions (start here)'!AE457*453.59/3600*Dispersion!$P$9,0)</f>
        <v>0</v>
      </c>
      <c r="BI457" s="74">
        <f>IF(AND(ISNUMBER('Emissions (start here)'!AF457),ISNUMBER(Dispersion!$P$10)),'Emissions (start here)'!AF457*2000*453.59/8760/3600*Dispersion!$P$10,0)</f>
        <v>0</v>
      </c>
      <c r="BJ457" s="74">
        <f>IF(AND(ISNUMBER('Emissions (start here)'!AF457),ISNUMBER(Dispersion!$P$11)),'Emissions (start here)'!AF457*2000*453.59/8760/3600*Dispersion!$P$11,0)</f>
        <v>0</v>
      </c>
      <c r="BK457" s="74">
        <f>IF(AND(ISNUMBER('Emissions (start here)'!AG457),ISNUMBER(Dispersion!$Q$8)),'Emissions (start here)'!AG457*453.59/3600*Dispersion!$Q$8,0)</f>
        <v>0</v>
      </c>
      <c r="BL457" s="74">
        <f>IF(AND(ISNUMBER('Emissions (start here)'!AG457),ISNUMBER(Dispersion!$Q$9)),'Emissions (start here)'!AG457*453.59/3600*Dispersion!$Q$9,0)</f>
        <v>0</v>
      </c>
      <c r="BM457" s="74">
        <f>IF(AND(ISNUMBER('Emissions (start here)'!AH457),ISNUMBER(Dispersion!$Q$10)),'Emissions (start here)'!AH457*2000*453.59/8760/3600*Dispersion!$Q$10,0)</f>
        <v>0</v>
      </c>
      <c r="BN457" s="74">
        <f>IF(AND(ISNUMBER('Emissions (start here)'!AH457),ISNUMBER(Dispersion!$Q$11)),'Emissions (start here)'!AH457*2000*453.59/8760/3600*Dispersion!$Q$11,0)</f>
        <v>0</v>
      </c>
      <c r="BO457" s="74">
        <f>IF(AND(ISNUMBER('Emissions (start here)'!AI457),ISNUMBER(Dispersion!$R$8)),'Emissions (start here)'!AI457*453.59/3600*Dispersion!$R$8,0)</f>
        <v>0</v>
      </c>
      <c r="BP457" s="74">
        <f>IF(AND(ISNUMBER('Emissions (start here)'!AI457),ISNUMBER(Dispersion!$R$9)),'Emissions (start here)'!AI457*453.59/3600*Dispersion!$R$9,0)</f>
        <v>0</v>
      </c>
      <c r="BQ457" s="74">
        <f>IF(AND(ISNUMBER('Emissions (start here)'!AJ457),ISNUMBER(Dispersion!$R$10)),'Emissions (start here)'!AJ457*2000*453.59/8760/3600*Dispersion!$R$10,0)</f>
        <v>0</v>
      </c>
      <c r="BR457" s="74">
        <f>IF(AND(ISNUMBER('Emissions (start here)'!AJ457),ISNUMBER(Dispersion!$R$11)),'Emissions (start here)'!AJ457*2000*453.59/8760/3600*Dispersion!$R$11,0)</f>
        <v>0</v>
      </c>
      <c r="BS457" s="74">
        <f>IF(AND(ISNUMBER('Emissions (start here)'!AK457),ISNUMBER(Dispersion!$S$8)),'Emissions (start here)'!AK457*453.59/3600*Dispersion!$S$8,0)</f>
        <v>0</v>
      </c>
      <c r="BT457" s="74">
        <f>IF(AND(ISNUMBER('Emissions (start here)'!AK457),ISNUMBER(Dispersion!$S$9)),'Emissions (start here)'!AK457*453.59/3600*Dispersion!$S$9,0)</f>
        <v>0</v>
      </c>
      <c r="BU457" s="74">
        <f>IF(AND(ISNUMBER('Emissions (start here)'!AL457),ISNUMBER(Dispersion!$S$10)),'Emissions (start here)'!AL457*2000*453.59/8760/3600*Dispersion!$S$10,0)</f>
        <v>0</v>
      </c>
      <c r="BV457" s="74">
        <f>IF(AND(ISNUMBER('Emissions (start here)'!AL457),ISNUMBER(Dispersion!$S$11)),'Emissions (start here)'!AL457*2000*453.59/8760/3600*Dispersion!$S$11,0)</f>
        <v>0</v>
      </c>
      <c r="BW457" s="74">
        <f>IF(AND(ISNUMBER('Emissions (start here)'!AM457),ISNUMBER(Dispersion!$T$8)),'Emissions (start here)'!AM457*453.59/3600*Dispersion!$T$8,0)</f>
        <v>0</v>
      </c>
      <c r="BX457" s="74">
        <f>IF(AND(ISNUMBER('Emissions (start here)'!AM457),ISNUMBER(Dispersion!$T$9)),'Emissions (start here)'!AM457*453.59/3600*Dispersion!$T$9,0)</f>
        <v>0</v>
      </c>
      <c r="BY457" s="74">
        <f>IF(AND(ISNUMBER('Emissions (start here)'!AN457),ISNUMBER(Dispersion!$T$10)),'Emissions (start here)'!AN457*2000*453.59/8760/3600*Dispersion!$T$10,0)</f>
        <v>0</v>
      </c>
      <c r="BZ457" s="74">
        <f>IF(AND(ISNUMBER('Emissions (start here)'!AN457),ISNUMBER(Dispersion!$T$11)),'Emissions (start here)'!AN457*2000*453.59/8760/3600*Dispersion!$T$11,0)</f>
        <v>0</v>
      </c>
      <c r="CA457" s="74">
        <f>IF(AND(ISNUMBER('Emissions (start here)'!AO457),ISNUMBER(Dispersion!$U$8)),'Emissions (start here)'!AO457*453.59/3600*Dispersion!$U$8,0)</f>
        <v>0</v>
      </c>
      <c r="CB457" s="74">
        <f>IF(AND(ISNUMBER('Emissions (start here)'!AO457),ISNUMBER(Dispersion!$U$9)),'Emissions (start here)'!AO457*453.59/3600*Dispersion!$U$9,0)</f>
        <v>0</v>
      </c>
      <c r="CC457" s="74">
        <f>IF(AND(ISNUMBER('Emissions (start here)'!AP457),ISNUMBER(Dispersion!$U$10)),'Emissions (start here)'!AP457*2000*453.59/8760/3600*Dispersion!$U$10,0)</f>
        <v>0</v>
      </c>
      <c r="CD457" s="74">
        <f>IF(AND(ISNUMBER('Emissions (start here)'!AP457),ISNUMBER(Dispersion!$U$11)),'Emissions (start here)'!AP457*2000*453.59/8760/3600*Dispersion!$U$11,0)</f>
        <v>0</v>
      </c>
      <c r="CE457" s="74">
        <f>IF(AND(ISNUMBER('Emissions (start here)'!AQ457),ISNUMBER(Dispersion!$V$8)),'Emissions (start here)'!AQ457*453.59/3600*Dispersion!$V$8,0)</f>
        <v>0</v>
      </c>
      <c r="CF457" s="74">
        <f>IF(AND(ISNUMBER('Emissions (start here)'!AQ457),ISNUMBER(Dispersion!$V$9)),'Emissions (start here)'!AQ457*453.59/3600*Dispersion!$V$9,0)</f>
        <v>0</v>
      </c>
      <c r="CG457" s="74">
        <f>IF(AND(ISNUMBER('Emissions (start here)'!AR457),ISNUMBER(Dispersion!$V$10)),'Emissions (start here)'!AR457*2000*453.59/8760/3600*Dispersion!$V$10,0)</f>
        <v>0</v>
      </c>
      <c r="CH457" s="74">
        <f>IF(AND(ISNUMBER('Emissions (start here)'!AR457),ISNUMBER(Dispersion!$V$11)),'Emissions (start here)'!AR457*2000*453.59/8760/3600*Dispersion!$V$11,0)</f>
        <v>0</v>
      </c>
      <c r="CI457" s="74">
        <f>IF(AND(ISNUMBER('Emissions (start here)'!AS457),ISNUMBER(Dispersion!$W$8)),'Emissions (start here)'!AS457*453.59/3600*Dispersion!$W$8,0)</f>
        <v>0</v>
      </c>
      <c r="CJ457" s="74">
        <f>IF(AND(ISNUMBER('Emissions (start here)'!AS457),ISNUMBER(Dispersion!$W$9)),'Emissions (start here)'!AS457*453.59/3600*Dispersion!$W$9,0)</f>
        <v>0</v>
      </c>
      <c r="CK457" s="74">
        <f>IF(AND(ISNUMBER('Emissions (start here)'!AT457),ISNUMBER(Dispersion!$W$10)),'Emissions (start here)'!AT457*2000*453.59/8760/3600*Dispersion!$W$10,0)</f>
        <v>0</v>
      </c>
      <c r="CL457" s="74">
        <f>IF(AND(ISNUMBER('Emissions (start here)'!AT457),ISNUMBER(Dispersion!$W$11)),'Emissions (start here)'!AT457*2000*453.59/8760/3600*Dispersion!$W$11,0)</f>
        <v>0</v>
      </c>
      <c r="CM457" s="74">
        <f>IF(AND(ISNUMBER('Emissions (start here)'!AU457),ISNUMBER(Dispersion!$X$8)),'Emissions (start here)'!AU457*453.59/3600*Dispersion!$X$8,0)</f>
        <v>0</v>
      </c>
      <c r="CN457" s="74">
        <f>IF(AND(ISNUMBER('Emissions (start here)'!AU457),ISNUMBER(Dispersion!$X$9)),'Emissions (start here)'!AU457*453.59/3600*Dispersion!$X$9,0)</f>
        <v>0</v>
      </c>
      <c r="CO457" s="74">
        <f>IF(AND(ISNUMBER('Emissions (start here)'!AV457),ISNUMBER(Dispersion!$X$10)),'Emissions (start here)'!AV457*2000*453.59/8760/3600*Dispersion!$X$10,0)</f>
        <v>0</v>
      </c>
      <c r="CP457" s="74">
        <f>IF(AND(ISNUMBER('Emissions (start here)'!AV457),ISNUMBER(Dispersion!$X$11)),'Emissions (start here)'!AV457*2000*453.59/8760/3600*Dispersion!$X$11,0)</f>
        <v>0</v>
      </c>
      <c r="CQ457" s="74">
        <f>IF(AND(ISNUMBER('Emissions (start here)'!AW457),ISNUMBER(Dispersion!$Y$8)),'Emissions (start here)'!AW457*453.59/3600*Dispersion!$Y$8,0)</f>
        <v>0</v>
      </c>
      <c r="CR457" s="74">
        <f>IF(AND(ISNUMBER('Emissions (start here)'!AW457),ISNUMBER(Dispersion!$Y$9)),'Emissions (start here)'!AW457*453.59/3600*Dispersion!$Y$9,0)</f>
        <v>0</v>
      </c>
      <c r="CS457" s="74">
        <f>IF(AND(ISNUMBER('Emissions (start here)'!AX457),ISNUMBER(Dispersion!$Y$10)),'Emissions (start here)'!AX457*2000*453.59/8760/3600*Dispersion!$Y$10,0)</f>
        <v>0</v>
      </c>
      <c r="CT457" s="74">
        <f>IF(AND(ISNUMBER('Emissions (start here)'!AX457),ISNUMBER(Dispersion!$Y$11)),'Emissions (start here)'!AX457*2000*453.59/8760/3600*Dispersion!$Y$11,0)</f>
        <v>0</v>
      </c>
      <c r="CU457" s="74">
        <f>IF(AND(ISNUMBER('Emissions (start here)'!AY457),ISNUMBER(Dispersion!$Z$8)),'Emissions (start here)'!AY457*453.59/3600*Dispersion!$Z$8,0)</f>
        <v>0</v>
      </c>
      <c r="CV457" s="74">
        <f>IF(AND(ISNUMBER('Emissions (start here)'!AY457),ISNUMBER(Dispersion!$Z$9)),'Emissions (start here)'!AY457*453.59/3600*Dispersion!$Z$9,0)</f>
        <v>0</v>
      </c>
      <c r="CW457" s="74">
        <f>IF(AND(ISNUMBER('Emissions (start here)'!AZ457),ISNUMBER(Dispersion!$Z$10)),'Emissions (start here)'!AZ457*2000*453.59/8760/3600*Dispersion!$Z$10,0)</f>
        <v>0</v>
      </c>
      <c r="CX457" s="74">
        <f>IF(AND(ISNUMBER('Emissions (start here)'!AZ457),ISNUMBER(Dispersion!$Z$11)),'Emissions (start here)'!AZ457*2000*453.59/8760/3600*Dispersion!$Z$11,0)</f>
        <v>0</v>
      </c>
      <c r="CY457" s="74">
        <f>IF(AND(ISNUMBER('Emissions (start here)'!BA457),ISNUMBER(Dispersion!$AA$8)),'Emissions (start here)'!BA457*453.59/3600*Dispersion!$AA$8,0)</f>
        <v>0</v>
      </c>
      <c r="CZ457" s="74">
        <f>IF(AND(ISNUMBER('Emissions (start here)'!BA457),ISNUMBER(Dispersion!$AA$9)),'Emissions (start here)'!BA457*453.59/3600*Dispersion!$AA$9,0)</f>
        <v>0</v>
      </c>
      <c r="DA457" s="74">
        <f>IF(AND(ISNUMBER('Emissions (start here)'!BB457),ISNUMBER(Dispersion!$AA$10)),'Emissions (start here)'!BB457*2000*453.59/8760/3600*Dispersion!$AA$10,0)</f>
        <v>0</v>
      </c>
      <c r="DB457" s="74">
        <f>IF(AND(ISNUMBER('Emissions (start here)'!BB457),ISNUMBER(Dispersion!$AA$11)),'Emissions (start here)'!BB457*2000*453.59/8760/3600*Dispersion!$AA$11,0)</f>
        <v>0</v>
      </c>
      <c r="DC457" s="74">
        <f>IF(AND(ISNUMBER('Emissions (start here)'!BC457),ISNUMBER(Dispersion!$AB$8)),'Emissions (start here)'!BC457*453.59/3600*Dispersion!$AB$8,0)</f>
        <v>0</v>
      </c>
      <c r="DD457" s="74">
        <f>IF(AND(ISNUMBER('Emissions (start here)'!BC457),ISNUMBER(Dispersion!$AB$9)),'Emissions (start here)'!BC457*453.59/3600*Dispersion!$AB$9,0)</f>
        <v>0</v>
      </c>
      <c r="DE457" s="74">
        <f>IF(AND(ISNUMBER('Emissions (start here)'!BD457),ISNUMBER(Dispersion!$AB$10)),'Emissions (start here)'!BD457*2000*453.59/8760/3600*Dispersion!$AB$10,0)</f>
        <v>0</v>
      </c>
      <c r="DF457" s="74">
        <f>IF(AND(ISNUMBER('Emissions (start here)'!BD457),ISNUMBER(Dispersion!$AB$11)),'Emissions (start here)'!BD457*2000*453.59/8760/3600*Dispersion!$AB$11,0)</f>
        <v>0</v>
      </c>
      <c r="DG457" s="74">
        <f>IF(AND(ISNUMBER('Emissions (start here)'!BE457),ISNUMBER(Dispersion!$AC$8)),'Emissions (start here)'!BE457*453.59/3600*Dispersion!$AC$8,0)</f>
        <v>0</v>
      </c>
      <c r="DH457" s="74">
        <f>IF(AND(ISNUMBER('Emissions (start here)'!BE457),ISNUMBER(Dispersion!$AC$9)),'Emissions (start here)'!BE457*453.59/3600*Dispersion!$AC$9,0)</f>
        <v>0</v>
      </c>
      <c r="DI457" s="74">
        <f>IF(AND(ISNUMBER('Emissions (start here)'!BF457),ISNUMBER(Dispersion!$AC$10)),'Emissions (start here)'!BF457*2000*453.59/8760/3600*Dispersion!$AC$10,0)</f>
        <v>0</v>
      </c>
      <c r="DJ457" s="74">
        <f>IF(AND(ISNUMBER('Emissions (start here)'!BF457),ISNUMBER(Dispersion!$AC$11)),'Emissions (start here)'!BF457*2000*453.59/8760/3600*Dispersion!$AC$11,0)</f>
        <v>0</v>
      </c>
      <c r="DK457" s="74">
        <f>IF(AND(ISNUMBER('Emissions (start here)'!BG457),ISNUMBER(Dispersion!$AD$8)),'Emissions (start here)'!BG457*453.59/3600*Dispersion!$AD$8,0)</f>
        <v>0</v>
      </c>
      <c r="DL457" s="74">
        <f>IF(AND(ISNUMBER('Emissions (start here)'!BG457),ISNUMBER(Dispersion!$AD$9)),'Emissions (start here)'!BG457*453.59/3600*Dispersion!$AD$9,0)</f>
        <v>0</v>
      </c>
      <c r="DM457" s="74">
        <f>IF(AND(ISNUMBER('Emissions (start here)'!BH457),ISNUMBER(Dispersion!$AD$10)),'Emissions (start here)'!BH457*2000*453.59/8760/3600*Dispersion!$AD$10,0)</f>
        <v>0</v>
      </c>
      <c r="DN457" s="74">
        <f>IF(AND(ISNUMBER('Emissions (start here)'!BH457),ISNUMBER(Dispersion!$AD$11)),'Emissions (start here)'!BH457*2000*453.59/8760/3600*Dispersion!$AD$11,0)</f>
        <v>0</v>
      </c>
      <c r="DO457" s="74">
        <f>IF(AND(ISNUMBER('Emissions (start here)'!BI457),ISNUMBER(Dispersion!$AE$8)),'Emissions (start here)'!BI457*453.59/3600*Dispersion!$AE$8,0)</f>
        <v>0</v>
      </c>
      <c r="DP457" s="74">
        <f>IF(AND(ISNUMBER('Emissions (start here)'!BI457),ISNUMBER(Dispersion!$AE$9)),'Emissions (start here)'!BI457*453.59/3600*Dispersion!$AE$9,0)</f>
        <v>0</v>
      </c>
      <c r="DQ457" s="74">
        <f>IF(AND(ISNUMBER('Emissions (start here)'!BJ457),ISNUMBER(Dispersion!$AE$10)),'Emissions (start here)'!BJ457*2000*453.59/8760/3600*Dispersion!$AE$10,0)</f>
        <v>0</v>
      </c>
      <c r="DR457" s="74">
        <f>IF(AND(ISNUMBER('Emissions (start here)'!BJ457),ISNUMBER(Dispersion!$AE$11)),'Emissions (start here)'!BJ457*2000*453.59/8760/3600*Dispersion!$AE$11,0)</f>
        <v>0</v>
      </c>
      <c r="DS457" s="74">
        <f>IF(AND(ISNUMBER('Emissions (start here)'!BK457),ISNUMBER(Dispersion!$AF$8)),'Emissions (start here)'!BK457*453.59/3600*Dispersion!$AF$8,0)</f>
        <v>0</v>
      </c>
      <c r="DT457" s="74">
        <f>IF(AND(ISNUMBER('Emissions (start here)'!BK457),ISNUMBER(Dispersion!$AF$9)),'Emissions (start here)'!BK457*453.59/3600*Dispersion!$AF$9,0)</f>
        <v>0</v>
      </c>
      <c r="DU457" s="74">
        <f>IF(AND(ISNUMBER('Emissions (start here)'!BL457),ISNUMBER(Dispersion!$AF$10)),'Emissions (start here)'!BL457*2000*453.59/8760/3600*Dispersion!$AF$10,0)</f>
        <v>0</v>
      </c>
      <c r="DV457" s="74">
        <f>IF(AND(ISNUMBER('Emissions (start here)'!BL457),ISNUMBER(Dispersion!$AF$11)),'Emissions (start here)'!BL457*2000*453.59/8760/3600*Dispersion!$AF$11,0)</f>
        <v>0</v>
      </c>
      <c r="DW457" s="74">
        <f>IF(AND(ISNUMBER('Emissions (start here)'!BM457),ISNUMBER(Dispersion!$AG$8)),'Emissions (start here)'!BM457*453.59/3600*Dispersion!$AG$8,0)</f>
        <v>0</v>
      </c>
      <c r="DX457" s="74">
        <f>IF(AND(ISNUMBER('Emissions (start here)'!BM457),ISNUMBER(Dispersion!$AG$9)),'Emissions (start here)'!BM457*453.59/3600*Dispersion!$AG$9,0)</f>
        <v>0</v>
      </c>
      <c r="DY457" s="74">
        <f>IF(AND(ISNUMBER('Emissions (start here)'!BN457),ISNUMBER(Dispersion!$AG$10)),'Emissions (start here)'!BN457*2000*453.59/8760/3600*Dispersion!$AG$10,0)</f>
        <v>0</v>
      </c>
      <c r="DZ457" s="74">
        <f>IF(AND(ISNUMBER('Emissions (start here)'!BN457),ISNUMBER(Dispersion!$AG$11)),'Emissions (start here)'!BN457*2000*453.59/8760/3600*Dispersion!$AG$11,0)</f>
        <v>0</v>
      </c>
      <c r="EA457" s="74">
        <f>IF(AND(ISNUMBER('Emissions (start here)'!BO457),ISNUMBER(Dispersion!$AH$8)),'Emissions (start here)'!BO457*453.59/3600*Dispersion!$AH$8,0)</f>
        <v>0</v>
      </c>
      <c r="EB457" s="74">
        <f>IF(AND(ISNUMBER('Emissions (start here)'!BO457),ISNUMBER(Dispersion!$AH$9)),'Emissions (start here)'!BO457*453.59/3600*Dispersion!$AH$9,0)</f>
        <v>0</v>
      </c>
      <c r="EC457" s="74">
        <f>IF(AND(ISNUMBER('Emissions (start here)'!BP457),ISNUMBER(Dispersion!$AH$10)),'Emissions (start here)'!BP457*2000*453.59/8760/3600*Dispersion!$AH$10,0)</f>
        <v>0</v>
      </c>
      <c r="ED457" s="74">
        <f>IF(AND(ISNUMBER('Emissions (start here)'!BP457),ISNUMBER(Dispersion!$AH$11)),'Emissions (start here)'!BP457*2000*453.59/8760/3600*Dispersion!$AH$11,0)</f>
        <v>0</v>
      </c>
      <c r="EE457" s="74">
        <f>IF(AND(ISNUMBER('Emissions (start here)'!BQ457),ISNUMBER(Dispersion!$AI$8)),'Emissions (start here)'!BQ457*453.59/3600*Dispersion!$AI$8,0)</f>
        <v>0</v>
      </c>
      <c r="EF457" s="74">
        <f>IF(AND(ISNUMBER('Emissions (start here)'!BQ457),ISNUMBER(Dispersion!$AI$9)),'Emissions (start here)'!BQ457*453.59/3600*Dispersion!$AI$9,0)</f>
        <v>0</v>
      </c>
      <c r="EG457" s="74">
        <f>IF(AND(ISNUMBER('Emissions (start here)'!BR457),ISNUMBER(Dispersion!$AI$10)),'Emissions (start here)'!BR457*2000*453.59/8760/3600*Dispersion!$AI$10,0)</f>
        <v>0</v>
      </c>
      <c r="EH457" s="74">
        <f>IF(AND(ISNUMBER('Emissions (start here)'!BR457),ISNUMBER(Dispersion!$AI$11)),'Emissions (start here)'!BR457*2000*453.59/8760/3600*Dispersion!$AI$11,0)</f>
        <v>0</v>
      </c>
      <c r="EI457" s="74">
        <f>IF(AND(ISNUMBER('Emissions (start here)'!BS457),ISNUMBER(Dispersion!$AJ$8)),'Emissions (start here)'!BS457*453.59/3600*Dispersion!$AJ$8,0)</f>
        <v>0</v>
      </c>
      <c r="EJ457" s="74">
        <f>IF(AND(ISNUMBER('Emissions (start here)'!BS457),ISNUMBER(Dispersion!$AJ$9)),'Emissions (start here)'!BS457*453.59/3600*Dispersion!$AJ$9,0)</f>
        <v>0</v>
      </c>
      <c r="EK457" s="74">
        <f>IF(AND(ISNUMBER('Emissions (start here)'!BT457),ISNUMBER(Dispersion!$AJ$10)),'Emissions (start here)'!BT457*2000*453.59/8760/3600*Dispersion!$AJ$10,0)</f>
        <v>0</v>
      </c>
      <c r="EL457" s="74">
        <f>IF(AND(ISNUMBER('Emissions (start here)'!BT457),ISNUMBER(Dispersion!$AJ$11)),'Emissions (start here)'!BT457*2000*453.59/8760/3600*Dispersion!$AJ$11,0)</f>
        <v>0</v>
      </c>
      <c r="EM457" s="74">
        <f>IF(AND(ISNUMBER('Emissions (start here)'!BU457),ISNUMBER(Dispersion!$AK$8)),'Emissions (start here)'!BU457*453.59/3600*Dispersion!$AK$8,0)</f>
        <v>0</v>
      </c>
      <c r="EN457" s="74">
        <f>IF(AND(ISNUMBER('Emissions (start here)'!BU457),ISNUMBER(Dispersion!$AK$9)),'Emissions (start here)'!BU457*453.59/3600*Dispersion!$AK$9,0)</f>
        <v>0</v>
      </c>
      <c r="EO457" s="74">
        <f>IF(AND(ISNUMBER('Emissions (start here)'!BV457),ISNUMBER(Dispersion!$AK$10)),'Emissions (start here)'!BV457*2000*453.59/8760/3600*Dispersion!$AK$10,0)</f>
        <v>0</v>
      </c>
      <c r="EP457" s="74">
        <f>IF(AND(ISNUMBER('Emissions (start here)'!BV457),ISNUMBER(Dispersion!$AK$11)),'Emissions (start here)'!BV457*2000*453.59/8760/3600*Dispersion!$AK$11,0)</f>
        <v>0</v>
      </c>
      <c r="EQ457" s="74">
        <f>IF(AND(ISNUMBER('Emissions (start here)'!BW457),ISNUMBER(Dispersion!$AL$8)),'Emissions (start here)'!BW457*453.59/3600*Dispersion!$AL$8,0)</f>
        <v>0</v>
      </c>
      <c r="ER457" s="74">
        <f>IF(AND(ISNUMBER('Emissions (start here)'!BW457),ISNUMBER(Dispersion!$AL$9)),'Emissions (start here)'!BW457*453.59/3600*Dispersion!$AL$9,0)</f>
        <v>0</v>
      </c>
      <c r="ES457" s="74">
        <f>IF(AND(ISNUMBER('Emissions (start here)'!BX457),ISNUMBER(Dispersion!$AL$10)),'Emissions (start here)'!BX457*2000*453.59/8760/3600*Dispersion!$AL$10,0)</f>
        <v>0</v>
      </c>
      <c r="ET457" s="74">
        <f>IF(AND(ISNUMBER('Emissions (start here)'!BX457),ISNUMBER(Dispersion!$AL$11)),'Emissions (start here)'!BX457*2000*453.59/8760/3600*Dispersion!$AL$11,0)</f>
        <v>0</v>
      </c>
      <c r="EU457" s="74">
        <f>IF(AND(ISNUMBER('Emissions (start here)'!BY457),ISNUMBER(Dispersion!$AM$8)),'Emissions (start here)'!BY457*453.59/3600*Dispersion!$AM$8,0)</f>
        <v>0</v>
      </c>
      <c r="EV457" s="74">
        <f>IF(AND(ISNUMBER('Emissions (start here)'!BY457),ISNUMBER(Dispersion!$AM$9)),'Emissions (start here)'!BY457*453.59/3600*Dispersion!$AM$9,0)</f>
        <v>0</v>
      </c>
      <c r="EW457" s="74">
        <f>IF(AND(ISNUMBER('Emissions (start here)'!BZ457),ISNUMBER(Dispersion!$AM$10)),'Emissions (start here)'!BZ457*2000*453.59/8760/3600*Dispersion!$AM$10,0)</f>
        <v>0</v>
      </c>
      <c r="EX457" s="74">
        <f>IF(AND(ISNUMBER('Emissions (start here)'!BZ457),ISNUMBER(Dispersion!$AM$11)),'Emissions (start here)'!BZ457*2000*453.59/8760/3600*Dispersion!$AM$11,0)</f>
        <v>0</v>
      </c>
      <c r="EY457" s="74">
        <f>IF(AND(ISNUMBER('Emissions (start here)'!CA457),ISNUMBER(Dispersion!$AN$8)),'Emissions (start here)'!CA457*453.59/3600*Dispersion!$AN$8,0)</f>
        <v>0</v>
      </c>
      <c r="EZ457" s="74">
        <f>IF(AND(ISNUMBER('Emissions (start here)'!CA457),ISNUMBER(Dispersion!$AN$9)),'Emissions (start here)'!CA457*453.59/3600*Dispersion!$AN$9,0)</f>
        <v>0</v>
      </c>
      <c r="FA457" s="74">
        <f>IF(AND(ISNUMBER('Emissions (start here)'!CB457),ISNUMBER(Dispersion!$AN$10)),'Emissions (start here)'!CB457*2000*453.59/8760/3600*Dispersion!$AN$10,0)</f>
        <v>0</v>
      </c>
      <c r="FB457" s="74">
        <f>IF(AND(ISNUMBER('Emissions (start here)'!CB457),ISNUMBER(Dispersion!$AN$11)),'Emissions (start here)'!CB457*2000*453.59/8760/3600*Dispersion!$AN$11,0)</f>
        <v>0</v>
      </c>
      <c r="FC457" s="74">
        <f>IF(AND(ISNUMBER('Emissions (start here)'!CC457),ISNUMBER(Dispersion!$AO$8)),'Emissions (start here)'!CC457*453.59/3600*Dispersion!$AO$8,0)</f>
        <v>0</v>
      </c>
      <c r="FD457" s="74">
        <f>IF(AND(ISNUMBER('Emissions (start here)'!CC457),ISNUMBER(Dispersion!$AO$9)),'Emissions (start here)'!CC457*453.59/3600*Dispersion!$AO$9,0)</f>
        <v>0</v>
      </c>
      <c r="FE457" s="74">
        <f>IF(AND(ISNUMBER('Emissions (start here)'!CD457),ISNUMBER(Dispersion!$AO$10)),'Emissions (start here)'!CD457*2000*453.59/8760/3600*Dispersion!$AO$10,0)</f>
        <v>0</v>
      </c>
      <c r="FF457" s="74">
        <f>IF(AND(ISNUMBER('Emissions (start here)'!CD457),ISNUMBER(Dispersion!$AO$11)),'Emissions (start here)'!CD457*2000*453.59/8760/3600*Dispersion!$AO$11,0)</f>
        <v>0</v>
      </c>
      <c r="FG457" s="74">
        <f>IF(AND(ISNUMBER('Emissions (start here)'!CE457),ISNUMBER(Dispersion!$AP$8)),'Emissions (start here)'!CE457*453.59/3600*Dispersion!$AP$8,0)</f>
        <v>0</v>
      </c>
      <c r="FH457" s="74">
        <f>IF(AND(ISNUMBER('Emissions (start here)'!CE457),ISNUMBER(Dispersion!$AP$9)),'Emissions (start here)'!CE457*453.59/3600*Dispersion!$AP$9,0)</f>
        <v>0</v>
      </c>
      <c r="FI457" s="74">
        <f>IF(AND(ISNUMBER('Emissions (start here)'!CF457),ISNUMBER(Dispersion!$AP$10)),'Emissions (start here)'!CF457*2000*453.59/8760/3600*Dispersion!$AP$10,0)</f>
        <v>0</v>
      </c>
      <c r="FJ457" s="74">
        <f>IF(AND(ISNUMBER('Emissions (start here)'!CF457),ISNUMBER(Dispersion!$AP$11)),'Emissions (start here)'!CF457*2000*453.59/8760/3600*Dispersion!$AP$11,0)</f>
        <v>0</v>
      </c>
      <c r="FK457" s="74">
        <f>IF(AND(ISNUMBER('Emissions (start here)'!CG457),ISNUMBER(Dispersion!$AQ$8)),'Emissions (start here)'!CG457*453.59/3600*Dispersion!$AQ$8,0)</f>
        <v>0</v>
      </c>
      <c r="FL457" s="74">
        <f>IF(AND(ISNUMBER('Emissions (start here)'!CG457),ISNUMBER(Dispersion!$AQ$9)),'Emissions (start here)'!CG457*453.59/3600*Dispersion!$AQ$9,0)</f>
        <v>0</v>
      </c>
      <c r="FM457" s="74">
        <f>IF(AND(ISNUMBER('Emissions (start here)'!CH457),ISNUMBER(Dispersion!$AQ$10)),'Emissions (start here)'!CH457*2000*453.59/8760/3600*Dispersion!$AQ$10,0)</f>
        <v>0</v>
      </c>
      <c r="FN457" s="74">
        <f>IF(AND(ISNUMBER('Emissions (start here)'!CH457),ISNUMBER(Dispersion!$AQ$11)),'Emissions (start here)'!CH457*2000*453.59/8760/3600*Dispersion!$AQ$11,0)</f>
        <v>0</v>
      </c>
      <c r="FO457" s="74">
        <f>IF(AND(ISNUMBER('Emissions (start here)'!CI457),ISNUMBER(Dispersion!$AR$8)),'Emissions (start here)'!CI457*453.59/3600*Dispersion!$AR$8,0)</f>
        <v>0</v>
      </c>
      <c r="FP457" s="74">
        <f>IF(AND(ISNUMBER('Emissions (start here)'!CI457),ISNUMBER(Dispersion!$AR$9)),'Emissions (start here)'!CI457*453.59/3600*Dispersion!$AR$9,0)</f>
        <v>0</v>
      </c>
      <c r="FQ457" s="74">
        <f>IF(AND(ISNUMBER('Emissions (start here)'!CJ457),ISNUMBER(Dispersion!$AR$10)),'Emissions (start here)'!CJ457*2000*453.59/8760/3600*Dispersion!$AR$10,0)</f>
        <v>0</v>
      </c>
      <c r="FR457" s="74">
        <f>IF(AND(ISNUMBER('Emissions (start here)'!CJ457),ISNUMBER(Dispersion!$AR$11)),'Emissions (start here)'!CJ457*2000*453.59/8760/3600*Dispersion!$AR$11,0)</f>
        <v>0</v>
      </c>
      <c r="FS457" s="74">
        <f>IF(AND(ISNUMBER('Emissions (start here)'!CK457),ISNUMBER(Dispersion!$AS$8)),'Emissions (start here)'!CK457*453.59/3600*Dispersion!$AS$8,0)</f>
        <v>0</v>
      </c>
      <c r="FT457" s="74">
        <f>IF(AND(ISNUMBER('Emissions (start here)'!CK457),ISNUMBER(Dispersion!$AS$9)),'Emissions (start here)'!CK457*453.59/3600*Dispersion!$AS$9,0)</f>
        <v>0</v>
      </c>
      <c r="FU457" s="74">
        <f>IF(AND(ISNUMBER('Emissions (start here)'!CL457),ISNUMBER(Dispersion!$AS$10)),'Emissions (start here)'!CL457*2000*453.59/8760/3600*Dispersion!$AS$10,0)</f>
        <v>0</v>
      </c>
      <c r="FV457" s="74">
        <f>IF(AND(ISNUMBER('Emissions (start here)'!CL457),ISNUMBER(Dispersion!$AS$11)),'Emissions (start here)'!CL457*2000*453.59/8760/3600*Dispersion!$AS$11,0)</f>
        <v>0</v>
      </c>
      <c r="FW457" s="74">
        <f>IF(AND(ISNUMBER('Emissions (start here)'!CM457),ISNUMBER(Dispersion!$AT$8)),'Emissions (start here)'!CM457*453.59/3600*Dispersion!$AT$8,0)</f>
        <v>0</v>
      </c>
      <c r="FX457" s="74">
        <f>IF(AND(ISNUMBER('Emissions (start here)'!CM457),ISNUMBER(Dispersion!$AT$9)),'Emissions (start here)'!CM457*453.59/3600*Dispersion!$AT$9,0)</f>
        <v>0</v>
      </c>
      <c r="FY457" s="74">
        <f>IF(AND(ISNUMBER('Emissions (start here)'!CN457),ISNUMBER(Dispersion!$AT$10)),'Emissions (start here)'!CN457*2000*453.59/8760/3600*Dispersion!$AT$10,0)</f>
        <v>0</v>
      </c>
      <c r="FZ457" s="74">
        <f>IF(AND(ISNUMBER('Emissions (start here)'!CN457),ISNUMBER(Dispersion!$AT$11)),'Emissions (start here)'!CN457*2000*453.59/8760/3600*Dispersion!$AT$11,0)</f>
        <v>0</v>
      </c>
      <c r="GA457" s="74">
        <f>IF(AND(ISNUMBER('Emissions (start here)'!CO457),ISNUMBER(Dispersion!$AU$8)),'Emissions (start here)'!CO457*453.59/3600*Dispersion!$AU$8,0)</f>
        <v>0</v>
      </c>
      <c r="GB457" s="74">
        <f>IF(AND(ISNUMBER('Emissions (start here)'!CO457),ISNUMBER(Dispersion!$AU$9)),'Emissions (start here)'!CO457*453.59/3600*Dispersion!$AU$9,0)</f>
        <v>0</v>
      </c>
      <c r="GC457" s="74">
        <f>IF(AND(ISNUMBER('Emissions (start here)'!CP457),ISNUMBER(Dispersion!$AU$10)),'Emissions (start here)'!CP457*2000*453.59/8760/3600*Dispersion!$AU$10,0)</f>
        <v>0</v>
      </c>
      <c r="GD457" s="74">
        <f>IF(AND(ISNUMBER('Emissions (start here)'!CP457),ISNUMBER(Dispersion!$AU$11)),'Emissions (start here)'!CP457*2000*453.59/8760/3600*Dispersion!$AU$11,0)</f>
        <v>0</v>
      </c>
      <c r="GE457" s="74">
        <f>IF(AND(ISNUMBER('Emissions (start here)'!CQ457),ISNUMBER(Dispersion!$AV$8)),'Emissions (start here)'!CQ457*453.59/3600*Dispersion!$AV$8,0)</f>
        <v>0</v>
      </c>
      <c r="GF457" s="74">
        <f>IF(AND(ISNUMBER('Emissions (start here)'!CQ457),ISNUMBER(Dispersion!$AV$9)),'Emissions (start here)'!CQ457*453.59/3600*Dispersion!$AV$9,0)</f>
        <v>0</v>
      </c>
      <c r="GG457" s="74">
        <f>IF(AND(ISNUMBER('Emissions (start here)'!CR457),ISNUMBER(Dispersion!$AV$10)),'Emissions (start here)'!CR457*2000*453.59/8760/3600*Dispersion!$AV$10,0)</f>
        <v>0</v>
      </c>
      <c r="GH457" s="74">
        <f>IF(AND(ISNUMBER('Emissions (start here)'!CR457),ISNUMBER(Dispersion!$AV$11)),'Emissions (start here)'!CR457*2000*453.59/8760/3600*Dispersion!$AV$11,0)</f>
        <v>0</v>
      </c>
      <c r="GI457" s="74">
        <f>IF(AND(ISNUMBER('Emissions (start here)'!CS457),ISNUMBER(Dispersion!$AW$8)),'Emissions (start here)'!CS457*453.59/3600*Dispersion!$AW$8,0)</f>
        <v>0</v>
      </c>
      <c r="GJ457" s="74">
        <f>IF(AND(ISNUMBER('Emissions (start here)'!CS457),ISNUMBER(Dispersion!$AW$9)),'Emissions (start here)'!CS457*453.59/3600*Dispersion!$AW$9,0)</f>
        <v>0</v>
      </c>
      <c r="GK457" s="74">
        <f>IF(AND(ISNUMBER('Emissions (start here)'!CT457),ISNUMBER(Dispersion!$AW$10)),'Emissions (start here)'!CT457*2000*453.59/8760/3600*Dispersion!$AW$10,0)</f>
        <v>0</v>
      </c>
      <c r="GL457" s="74">
        <f>IF(AND(ISNUMBER('Emissions (start here)'!CT457),ISNUMBER(Dispersion!$AW$11)),'Emissions (start here)'!CT457*2000*453.59/8760/3600*Dispersion!$AW$11,0)</f>
        <v>0</v>
      </c>
      <c r="GM457" s="74">
        <f>IF(AND(ISNUMBER('Emissions (start here)'!CU457),ISNUMBER(Dispersion!$AX$8)),'Emissions (start here)'!CU457*453.59/3600*Dispersion!$AX$8,0)</f>
        <v>0</v>
      </c>
      <c r="GN457" s="74">
        <f>IF(AND(ISNUMBER('Emissions (start here)'!CU457),ISNUMBER(Dispersion!$AX$9)),'Emissions (start here)'!CU457*453.59/3600*Dispersion!$AX$9,0)</f>
        <v>0</v>
      </c>
      <c r="GO457" s="74">
        <f>IF(AND(ISNUMBER('Emissions (start here)'!CV457),ISNUMBER(Dispersion!$AX$10)),'Emissions (start here)'!CV457*2000*453.59/8760/3600*Dispersion!$AX$10,0)</f>
        <v>0</v>
      </c>
      <c r="GP457" s="74">
        <f>IF(AND(ISNUMBER('Emissions (start here)'!CV457),ISNUMBER(Dispersion!$AX$11)),'Emissions (start here)'!CV457*2000*453.59/8760/3600*Dispersion!$AX$11,0)</f>
        <v>0</v>
      </c>
      <c r="GQ457" s="74">
        <f>IF(AND(ISNUMBER('Emissions (start here)'!CW457),ISNUMBER(Dispersion!$AY$8)),'Emissions (start here)'!CW457*453.59/3600*Dispersion!$AY$8,0)</f>
        <v>0</v>
      </c>
      <c r="GR457" s="74">
        <f>IF(AND(ISNUMBER('Emissions (start here)'!CW457),ISNUMBER(Dispersion!$AY$9)),'Emissions (start here)'!CW457*453.59/3600*Dispersion!$AY$9,0)</f>
        <v>0</v>
      </c>
      <c r="GS457" s="74">
        <f>IF(AND(ISNUMBER('Emissions (start here)'!CX457),ISNUMBER(Dispersion!$AY$10)),'Emissions (start here)'!CX457*2000*453.59/8760/3600*Dispersion!$AY$10,0)</f>
        <v>0</v>
      </c>
      <c r="GT457" s="74">
        <f>IF(AND(ISNUMBER('Emissions (start here)'!CX457),ISNUMBER(Dispersion!$AY$11)),'Emissions (start here)'!CX457*2000*453.59/8760/3600*Dispersion!$AY$11,0)</f>
        <v>0</v>
      </c>
      <c r="GU457" s="74">
        <f>IF(AND(ISNUMBER('Emissions (start here)'!CY457),ISNUMBER(Dispersion!$AZ$8)),'Emissions (start here)'!CY457*453.59/3600*Dispersion!$AZ$8,0)</f>
        <v>0</v>
      </c>
      <c r="GV457" s="74">
        <f>IF(AND(ISNUMBER('Emissions (start here)'!CY457),ISNUMBER(Dispersion!$AZ$9)),'Emissions (start here)'!CY457*453.59/3600*Dispersion!$AZ$9,0)</f>
        <v>0</v>
      </c>
      <c r="GW457" s="74">
        <f>IF(AND(ISNUMBER('Emissions (start here)'!CZ457),ISNUMBER(Dispersion!$AZ$10)),'Emissions (start here)'!CZ457*2000*453.59/8760/3600*Dispersion!$AZ$10,0)</f>
        <v>0</v>
      </c>
      <c r="GX457" s="74">
        <f>IF(AND(ISNUMBER('Emissions (start here)'!CZ457),ISNUMBER(Dispersion!$AZ$11)),'Emissions (start here)'!CZ457*2000*453.59/8760/3600*Dispersion!$AZ$11,0)</f>
        <v>0</v>
      </c>
    </row>
    <row r="458" spans="1:206" x14ac:dyDescent="0.2">
      <c r="A458" s="51" t="str">
        <f>'Tox Values'!C458</f>
        <v>108-38-3</v>
      </c>
      <c r="B458" s="94" t="str">
        <f>'Tox Values'!D458</f>
        <v>Xylenes, m-</v>
      </c>
      <c r="C458" s="96">
        <f t="shared" si="33"/>
        <v>0</v>
      </c>
      <c r="D458" s="74">
        <f t="shared" si="34"/>
        <v>0</v>
      </c>
      <c r="E458" s="74">
        <f t="shared" si="35"/>
        <v>0</v>
      </c>
      <c r="F458" s="99">
        <f t="shared" si="36"/>
        <v>0</v>
      </c>
      <c r="G458" s="97">
        <f>IF(AND(ISNUMBER('Emissions (start here)'!E458),ISNUMBER(Dispersion!$C$8)),'Emissions (start here)'!E458*453.59/3600*Dispersion!$C$8,0)</f>
        <v>0</v>
      </c>
      <c r="H458" s="74">
        <f>IF(AND(ISNUMBER('Emissions (start here)'!E458),ISNUMBER(Dispersion!$C$9)),'Emissions (start here)'!E458*453.59/3600*Dispersion!$C$9,0)</f>
        <v>0</v>
      </c>
      <c r="I458" s="74">
        <f>IF(AND(ISNUMBER('Emissions (start here)'!F458),ISNUMBER(Dispersion!$C$10)),'Emissions (start here)'!F458*2000*453.59/8760/3600*Dispersion!$C$10,0)</f>
        <v>0</v>
      </c>
      <c r="J458" s="74">
        <f>IF(AND(ISNUMBER('Emissions (start here)'!F458),ISNUMBER(Dispersion!$C$11)),'Emissions (start here)'!F458*2000*453.59/8760/3600*Dispersion!$C$11,0)</f>
        <v>0</v>
      </c>
      <c r="K458" s="74">
        <f>IF(AND(ISNUMBER('Emissions (start here)'!G458),ISNUMBER(Dispersion!$D$8)),'Emissions (start here)'!G458*453.59/3600*Dispersion!$D$8,0)</f>
        <v>0</v>
      </c>
      <c r="L458" s="74">
        <f>IF(AND(ISNUMBER('Emissions (start here)'!G458),ISNUMBER(Dispersion!$D$9)),'Emissions (start here)'!G458*453.59/3600*Dispersion!$D$9,0)</f>
        <v>0</v>
      </c>
      <c r="M458" s="74">
        <f>IF(AND(ISNUMBER('Emissions (start here)'!H458),ISNUMBER(Dispersion!$D$10)),'Emissions (start here)'!H458*2000*453.59/8760/3600*Dispersion!$D$10,0)</f>
        <v>0</v>
      </c>
      <c r="N458" s="74">
        <f>IF(AND(ISNUMBER('Emissions (start here)'!H458),ISNUMBER(Dispersion!$D$11)),'Emissions (start here)'!H458*2000*453.59/8760/3600*Dispersion!$D$11,0)</f>
        <v>0</v>
      </c>
      <c r="O458" s="74">
        <f>IF(AND(ISNUMBER('Emissions (start here)'!I458),ISNUMBER(Dispersion!$E$8)),'Emissions (start here)'!I458*453.59/3600*Dispersion!$E$8,0)</f>
        <v>0</v>
      </c>
      <c r="P458" s="74">
        <f>IF(AND(ISNUMBER('Emissions (start here)'!I458),ISNUMBER(Dispersion!$E$9)),'Emissions (start here)'!I458*453.59/3600*Dispersion!$E$9,0)</f>
        <v>0</v>
      </c>
      <c r="Q458" s="74">
        <f>IF(AND(ISNUMBER('Emissions (start here)'!J458),ISNUMBER(Dispersion!$E$10)),'Emissions (start here)'!J458*2000*453.59/8760/3600*Dispersion!$E$10,0)</f>
        <v>0</v>
      </c>
      <c r="R458" s="74">
        <f>IF(AND(ISNUMBER('Emissions (start here)'!J458),ISNUMBER(Dispersion!$E$11)),'Emissions (start here)'!J458*2000*453.59/8760/3600*Dispersion!$E$11,0)</f>
        <v>0</v>
      </c>
      <c r="S458" s="74">
        <f>IF(AND(ISNUMBER('Emissions (start here)'!K458),ISNUMBER(Dispersion!$F$8)),'Emissions (start here)'!K458*453.59/3600*Dispersion!$F$8,0)</f>
        <v>0</v>
      </c>
      <c r="T458" s="74">
        <f>IF(AND(ISNUMBER('Emissions (start here)'!K458),ISNUMBER(Dispersion!$F$9)),'Emissions (start here)'!K458*453.59/3600*Dispersion!$F$9,0)</f>
        <v>0</v>
      </c>
      <c r="U458" s="74">
        <f>IF(AND(ISNUMBER('Emissions (start here)'!L458),ISNUMBER(Dispersion!$F$10)),'Emissions (start here)'!L458*2000*453.59/8760/3600*Dispersion!$F$10,0)</f>
        <v>0</v>
      </c>
      <c r="V458" s="74">
        <f>IF(AND(ISNUMBER('Emissions (start here)'!L458),ISNUMBER(Dispersion!$F$11)),'Emissions (start here)'!L458*2000*453.59/8760/3600*Dispersion!$F$11,0)</f>
        <v>0</v>
      </c>
      <c r="W458" s="74">
        <f>IF(AND(ISNUMBER('Emissions (start here)'!M458),ISNUMBER(Dispersion!$G$8)),'Emissions (start here)'!M458*453.59/3600*Dispersion!$G$8,0)</f>
        <v>0</v>
      </c>
      <c r="X458" s="74">
        <f>IF(AND(ISNUMBER('Emissions (start here)'!M458),ISNUMBER(Dispersion!$G$9)),'Emissions (start here)'!M458*453.59/3600*Dispersion!$G$9,0)</f>
        <v>0</v>
      </c>
      <c r="Y458" s="74">
        <f>IF(AND(ISNUMBER('Emissions (start here)'!N458),ISNUMBER(Dispersion!$G$10)),'Emissions (start here)'!N458*2000*453.59/8760/3600*Dispersion!$G$10,0)</f>
        <v>0</v>
      </c>
      <c r="Z458" s="74">
        <f>IF(AND(ISNUMBER('Emissions (start here)'!N458),ISNUMBER(Dispersion!$G$11)),'Emissions (start here)'!N458*2000*453.59/8760/3600*Dispersion!$G$11,0)</f>
        <v>0</v>
      </c>
      <c r="AA458" s="74">
        <f>IF(AND(ISNUMBER('Emissions (start here)'!O458),ISNUMBER(Dispersion!$H$8)),'Emissions (start here)'!O458*453.59/3600*Dispersion!$H$8,0)</f>
        <v>0</v>
      </c>
      <c r="AB458" s="74">
        <f>IF(AND(ISNUMBER('Emissions (start here)'!O458),ISNUMBER(Dispersion!$H$9)),'Emissions (start here)'!O458*453.59/3600*Dispersion!$H$9,0)</f>
        <v>0</v>
      </c>
      <c r="AC458" s="74">
        <f>IF(AND(ISNUMBER('Emissions (start here)'!P458),ISNUMBER(Dispersion!$H$10)),'Emissions (start here)'!P458*2000*453.59/8760/3600*Dispersion!$H$10,0)</f>
        <v>0</v>
      </c>
      <c r="AD458" s="74">
        <f>IF(AND(ISNUMBER('Emissions (start here)'!P458),ISNUMBER(Dispersion!$H$11)),'Emissions (start here)'!P458*2000*453.59/8760/3600*Dispersion!$H$11,0)</f>
        <v>0</v>
      </c>
      <c r="AE458" s="74">
        <f>IF(AND(ISNUMBER('Emissions (start here)'!Q458),ISNUMBER(Dispersion!$I$8)),'Emissions (start here)'!Q458*453.59/3600*Dispersion!$I$8,0)</f>
        <v>0</v>
      </c>
      <c r="AF458" s="74">
        <f>IF(AND(ISNUMBER('Emissions (start here)'!Q458),ISNUMBER(Dispersion!$I$9)),'Emissions (start here)'!Q458*453.59/3600*Dispersion!$I$9,0)</f>
        <v>0</v>
      </c>
      <c r="AG458" s="74">
        <f>IF(AND(ISNUMBER('Emissions (start here)'!R458),ISNUMBER(Dispersion!$I$10)),'Emissions (start here)'!R458*2000*453.59/8760/3600*Dispersion!$I$10,0)</f>
        <v>0</v>
      </c>
      <c r="AH458" s="74">
        <f>IF(AND(ISNUMBER('Emissions (start here)'!R458),ISNUMBER(Dispersion!$I$11)),'Emissions (start here)'!R458*2000*453.59/8760/3600*Dispersion!$I$11,0)</f>
        <v>0</v>
      </c>
      <c r="AI458" s="74">
        <f>IF(AND(ISNUMBER('Emissions (start here)'!S458),ISNUMBER(Dispersion!$J$8)),'Emissions (start here)'!S458*453.59/3600*Dispersion!$J$8,0)</f>
        <v>0</v>
      </c>
      <c r="AJ458" s="74">
        <f>IF(AND(ISNUMBER('Emissions (start here)'!S458),ISNUMBER(Dispersion!$J$9)),'Emissions (start here)'!S458*453.59/3600*Dispersion!$J$9,0)</f>
        <v>0</v>
      </c>
      <c r="AK458" s="74">
        <f>IF(AND(ISNUMBER('Emissions (start here)'!T458),ISNUMBER(Dispersion!$J$10)),'Emissions (start here)'!T458*2000*453.59/8760/3600*Dispersion!$J$10,0)</f>
        <v>0</v>
      </c>
      <c r="AL458" s="74">
        <f>IF(AND(ISNUMBER('Emissions (start here)'!T458),ISNUMBER(Dispersion!$J$11)),'Emissions (start here)'!T458*2000*453.59/8760/3600*Dispersion!$J$11,0)</f>
        <v>0</v>
      </c>
      <c r="AM458" s="74">
        <f>IF(AND(ISNUMBER('Emissions (start here)'!U458),ISNUMBER(Dispersion!$K$8)),'Emissions (start here)'!U458*453.59/3600*Dispersion!$K$8,0)</f>
        <v>0</v>
      </c>
      <c r="AN458" s="74">
        <f>IF(AND(ISNUMBER('Emissions (start here)'!U458),ISNUMBER(Dispersion!$K$9)),'Emissions (start here)'!U458*453.59/3600*Dispersion!$K$9,0)</f>
        <v>0</v>
      </c>
      <c r="AO458" s="74">
        <f>IF(AND(ISNUMBER('Emissions (start here)'!V458),ISNUMBER(Dispersion!$K$10)),'Emissions (start here)'!V458*2000*453.59/8760/3600*Dispersion!$K$10,0)</f>
        <v>0</v>
      </c>
      <c r="AP458" s="74">
        <f>IF(AND(ISNUMBER('Emissions (start here)'!V458),ISNUMBER(Dispersion!$K$11)),'Emissions (start here)'!V458*2000*453.59/8760/3600*Dispersion!$K$11,0)</f>
        <v>0</v>
      </c>
      <c r="AQ458" s="74">
        <f>IF(AND(ISNUMBER('Emissions (start here)'!W458),ISNUMBER(Dispersion!$L$8)),'Emissions (start here)'!W458*453.59/3600*Dispersion!$L$8,0)</f>
        <v>0</v>
      </c>
      <c r="AR458" s="74">
        <f>IF(AND(ISNUMBER('Emissions (start here)'!W458),ISNUMBER(Dispersion!$L$9)),'Emissions (start here)'!W458*453.59/3600*Dispersion!$L$9,0)</f>
        <v>0</v>
      </c>
      <c r="AS458" s="74">
        <f>IF(AND(ISNUMBER('Emissions (start here)'!X458),ISNUMBER(Dispersion!$L$10)),'Emissions (start here)'!X458*2000*453.59/8760/3600*Dispersion!$L$10,0)</f>
        <v>0</v>
      </c>
      <c r="AT458" s="74">
        <f>IF(AND(ISNUMBER('Emissions (start here)'!X458),ISNUMBER(Dispersion!$L$11)),'Emissions (start here)'!X458*2000*453.59/8760/3600*Dispersion!$L$11,0)</f>
        <v>0</v>
      </c>
      <c r="AU458" s="74">
        <f>IF(AND(ISNUMBER('Emissions (start here)'!Y458),ISNUMBER(Dispersion!$M$8)),'Emissions (start here)'!Y458*453.59/3600*Dispersion!$M$8,0)</f>
        <v>0</v>
      </c>
      <c r="AV458" s="74">
        <f>IF(AND(ISNUMBER('Emissions (start here)'!Y458),ISNUMBER(Dispersion!$M$9)),'Emissions (start here)'!Y458*453.59/3600*Dispersion!$M$9,0)</f>
        <v>0</v>
      </c>
      <c r="AW458" s="74">
        <f>IF(AND(ISNUMBER('Emissions (start here)'!Z458),ISNUMBER(Dispersion!$M$10)),'Emissions (start here)'!Z458*2000*453.59/8760/3600*Dispersion!$M$10,0)</f>
        <v>0</v>
      </c>
      <c r="AX458" s="74">
        <f>IF(AND(ISNUMBER('Emissions (start here)'!Z458),ISNUMBER(Dispersion!$M$11)),'Emissions (start here)'!Z458*2000*453.59/8760/3600*Dispersion!$M$11,0)</f>
        <v>0</v>
      </c>
      <c r="AY458" s="74">
        <f>IF(AND(ISNUMBER('Emissions (start here)'!AA458),ISNUMBER(Dispersion!$N$8)),'Emissions (start here)'!AA458*453.59/3600*Dispersion!$N$8,0)</f>
        <v>0</v>
      </c>
      <c r="AZ458" s="74">
        <f>IF(AND(ISNUMBER('Emissions (start here)'!AA458),ISNUMBER(Dispersion!$N$9)),'Emissions (start here)'!AA458*453.59/3600*Dispersion!$N$9,0)</f>
        <v>0</v>
      </c>
      <c r="BA458" s="74">
        <f>IF(AND(ISNUMBER('Emissions (start here)'!AB458),ISNUMBER(Dispersion!$N$10)),'Emissions (start here)'!AB458*2000*453.59/8760/3600*Dispersion!$N$10,0)</f>
        <v>0</v>
      </c>
      <c r="BB458" s="74">
        <f>IF(AND(ISNUMBER('Emissions (start here)'!AB458),ISNUMBER(Dispersion!$N$11)),'Emissions (start here)'!AB458*2000*453.59/8760/3600*Dispersion!$N$11,0)</f>
        <v>0</v>
      </c>
      <c r="BC458" s="74">
        <f>IF(AND(ISNUMBER('Emissions (start here)'!AC458),ISNUMBER(Dispersion!$O$8)),'Emissions (start here)'!AC458*453.59/3600*Dispersion!$O$8,0)</f>
        <v>0</v>
      </c>
      <c r="BD458" s="74">
        <f>IF(AND(ISNUMBER('Emissions (start here)'!AC458),ISNUMBER(Dispersion!$O$9)),'Emissions (start here)'!AC458*453.59/3600*Dispersion!$O$9,0)</f>
        <v>0</v>
      </c>
      <c r="BE458" s="74">
        <f>IF(AND(ISNUMBER('Emissions (start here)'!AD458),ISNUMBER(Dispersion!$O$10)),'Emissions (start here)'!AD458*2000*453.59/8760/3600*Dispersion!$O$10,0)</f>
        <v>0</v>
      </c>
      <c r="BF458" s="74">
        <f>IF(AND(ISNUMBER('Emissions (start here)'!AD458),ISNUMBER(Dispersion!$O$11)),'Emissions (start here)'!AD458*2000*453.59/8760/3600*Dispersion!$O$11,0)</f>
        <v>0</v>
      </c>
      <c r="BG458" s="74">
        <f>IF(AND(ISNUMBER('Emissions (start here)'!AE458),ISNUMBER(Dispersion!$P$8)),'Emissions (start here)'!AE458*453.59/3600*Dispersion!$P$8,0)</f>
        <v>0</v>
      </c>
      <c r="BH458" s="74">
        <f>IF(AND(ISNUMBER('Emissions (start here)'!AE458),ISNUMBER(Dispersion!$P$9)),'Emissions (start here)'!AE458*453.59/3600*Dispersion!$P$9,0)</f>
        <v>0</v>
      </c>
      <c r="BI458" s="74">
        <f>IF(AND(ISNUMBER('Emissions (start here)'!AF458),ISNUMBER(Dispersion!$P$10)),'Emissions (start here)'!AF458*2000*453.59/8760/3600*Dispersion!$P$10,0)</f>
        <v>0</v>
      </c>
      <c r="BJ458" s="74">
        <f>IF(AND(ISNUMBER('Emissions (start here)'!AF458),ISNUMBER(Dispersion!$P$11)),'Emissions (start here)'!AF458*2000*453.59/8760/3600*Dispersion!$P$11,0)</f>
        <v>0</v>
      </c>
      <c r="BK458" s="74">
        <f>IF(AND(ISNUMBER('Emissions (start here)'!AG458),ISNUMBER(Dispersion!$Q$8)),'Emissions (start here)'!AG458*453.59/3600*Dispersion!$Q$8,0)</f>
        <v>0</v>
      </c>
      <c r="BL458" s="74">
        <f>IF(AND(ISNUMBER('Emissions (start here)'!AG458),ISNUMBER(Dispersion!$Q$9)),'Emissions (start here)'!AG458*453.59/3600*Dispersion!$Q$9,0)</f>
        <v>0</v>
      </c>
      <c r="BM458" s="74">
        <f>IF(AND(ISNUMBER('Emissions (start here)'!AH458),ISNUMBER(Dispersion!$Q$10)),'Emissions (start here)'!AH458*2000*453.59/8760/3600*Dispersion!$Q$10,0)</f>
        <v>0</v>
      </c>
      <c r="BN458" s="74">
        <f>IF(AND(ISNUMBER('Emissions (start here)'!AH458),ISNUMBER(Dispersion!$Q$11)),'Emissions (start here)'!AH458*2000*453.59/8760/3600*Dispersion!$Q$11,0)</f>
        <v>0</v>
      </c>
      <c r="BO458" s="74">
        <f>IF(AND(ISNUMBER('Emissions (start here)'!AI458),ISNUMBER(Dispersion!$R$8)),'Emissions (start here)'!AI458*453.59/3600*Dispersion!$R$8,0)</f>
        <v>0</v>
      </c>
      <c r="BP458" s="74">
        <f>IF(AND(ISNUMBER('Emissions (start here)'!AI458),ISNUMBER(Dispersion!$R$9)),'Emissions (start here)'!AI458*453.59/3600*Dispersion!$R$9,0)</f>
        <v>0</v>
      </c>
      <c r="BQ458" s="74">
        <f>IF(AND(ISNUMBER('Emissions (start here)'!AJ458),ISNUMBER(Dispersion!$R$10)),'Emissions (start here)'!AJ458*2000*453.59/8760/3600*Dispersion!$R$10,0)</f>
        <v>0</v>
      </c>
      <c r="BR458" s="74">
        <f>IF(AND(ISNUMBER('Emissions (start here)'!AJ458),ISNUMBER(Dispersion!$R$11)),'Emissions (start here)'!AJ458*2000*453.59/8760/3600*Dispersion!$R$11,0)</f>
        <v>0</v>
      </c>
      <c r="BS458" s="74">
        <f>IF(AND(ISNUMBER('Emissions (start here)'!AK458),ISNUMBER(Dispersion!$S$8)),'Emissions (start here)'!AK458*453.59/3600*Dispersion!$S$8,0)</f>
        <v>0</v>
      </c>
      <c r="BT458" s="74">
        <f>IF(AND(ISNUMBER('Emissions (start here)'!AK458),ISNUMBER(Dispersion!$S$9)),'Emissions (start here)'!AK458*453.59/3600*Dispersion!$S$9,0)</f>
        <v>0</v>
      </c>
      <c r="BU458" s="74">
        <f>IF(AND(ISNUMBER('Emissions (start here)'!AL458),ISNUMBER(Dispersion!$S$10)),'Emissions (start here)'!AL458*2000*453.59/8760/3600*Dispersion!$S$10,0)</f>
        <v>0</v>
      </c>
      <c r="BV458" s="74">
        <f>IF(AND(ISNUMBER('Emissions (start here)'!AL458),ISNUMBER(Dispersion!$S$11)),'Emissions (start here)'!AL458*2000*453.59/8760/3600*Dispersion!$S$11,0)</f>
        <v>0</v>
      </c>
      <c r="BW458" s="74">
        <f>IF(AND(ISNUMBER('Emissions (start here)'!AM458),ISNUMBER(Dispersion!$T$8)),'Emissions (start here)'!AM458*453.59/3600*Dispersion!$T$8,0)</f>
        <v>0</v>
      </c>
      <c r="BX458" s="74">
        <f>IF(AND(ISNUMBER('Emissions (start here)'!AM458),ISNUMBER(Dispersion!$T$9)),'Emissions (start here)'!AM458*453.59/3600*Dispersion!$T$9,0)</f>
        <v>0</v>
      </c>
      <c r="BY458" s="74">
        <f>IF(AND(ISNUMBER('Emissions (start here)'!AN458),ISNUMBER(Dispersion!$T$10)),'Emissions (start here)'!AN458*2000*453.59/8760/3600*Dispersion!$T$10,0)</f>
        <v>0</v>
      </c>
      <c r="BZ458" s="74">
        <f>IF(AND(ISNUMBER('Emissions (start here)'!AN458),ISNUMBER(Dispersion!$T$11)),'Emissions (start here)'!AN458*2000*453.59/8760/3600*Dispersion!$T$11,0)</f>
        <v>0</v>
      </c>
      <c r="CA458" s="74">
        <f>IF(AND(ISNUMBER('Emissions (start here)'!AO458),ISNUMBER(Dispersion!$U$8)),'Emissions (start here)'!AO458*453.59/3600*Dispersion!$U$8,0)</f>
        <v>0</v>
      </c>
      <c r="CB458" s="74">
        <f>IF(AND(ISNUMBER('Emissions (start here)'!AO458),ISNUMBER(Dispersion!$U$9)),'Emissions (start here)'!AO458*453.59/3600*Dispersion!$U$9,0)</f>
        <v>0</v>
      </c>
      <c r="CC458" s="74">
        <f>IF(AND(ISNUMBER('Emissions (start here)'!AP458),ISNUMBER(Dispersion!$U$10)),'Emissions (start here)'!AP458*2000*453.59/8760/3600*Dispersion!$U$10,0)</f>
        <v>0</v>
      </c>
      <c r="CD458" s="74">
        <f>IF(AND(ISNUMBER('Emissions (start here)'!AP458),ISNUMBER(Dispersion!$U$11)),'Emissions (start here)'!AP458*2000*453.59/8760/3600*Dispersion!$U$11,0)</f>
        <v>0</v>
      </c>
      <c r="CE458" s="74">
        <f>IF(AND(ISNUMBER('Emissions (start here)'!AQ458),ISNUMBER(Dispersion!$V$8)),'Emissions (start here)'!AQ458*453.59/3600*Dispersion!$V$8,0)</f>
        <v>0</v>
      </c>
      <c r="CF458" s="74">
        <f>IF(AND(ISNUMBER('Emissions (start here)'!AQ458),ISNUMBER(Dispersion!$V$9)),'Emissions (start here)'!AQ458*453.59/3600*Dispersion!$V$9,0)</f>
        <v>0</v>
      </c>
      <c r="CG458" s="74">
        <f>IF(AND(ISNUMBER('Emissions (start here)'!AR458),ISNUMBER(Dispersion!$V$10)),'Emissions (start here)'!AR458*2000*453.59/8760/3600*Dispersion!$V$10,0)</f>
        <v>0</v>
      </c>
      <c r="CH458" s="74">
        <f>IF(AND(ISNUMBER('Emissions (start here)'!AR458),ISNUMBER(Dispersion!$V$11)),'Emissions (start here)'!AR458*2000*453.59/8760/3600*Dispersion!$V$11,0)</f>
        <v>0</v>
      </c>
      <c r="CI458" s="74">
        <f>IF(AND(ISNUMBER('Emissions (start here)'!AS458),ISNUMBER(Dispersion!$W$8)),'Emissions (start here)'!AS458*453.59/3600*Dispersion!$W$8,0)</f>
        <v>0</v>
      </c>
      <c r="CJ458" s="74">
        <f>IF(AND(ISNUMBER('Emissions (start here)'!AS458),ISNUMBER(Dispersion!$W$9)),'Emissions (start here)'!AS458*453.59/3600*Dispersion!$W$9,0)</f>
        <v>0</v>
      </c>
      <c r="CK458" s="74">
        <f>IF(AND(ISNUMBER('Emissions (start here)'!AT458),ISNUMBER(Dispersion!$W$10)),'Emissions (start here)'!AT458*2000*453.59/8760/3600*Dispersion!$W$10,0)</f>
        <v>0</v>
      </c>
      <c r="CL458" s="74">
        <f>IF(AND(ISNUMBER('Emissions (start here)'!AT458),ISNUMBER(Dispersion!$W$11)),'Emissions (start here)'!AT458*2000*453.59/8760/3600*Dispersion!$W$11,0)</f>
        <v>0</v>
      </c>
      <c r="CM458" s="74">
        <f>IF(AND(ISNUMBER('Emissions (start here)'!AU458),ISNUMBER(Dispersion!$X$8)),'Emissions (start here)'!AU458*453.59/3600*Dispersion!$X$8,0)</f>
        <v>0</v>
      </c>
      <c r="CN458" s="74">
        <f>IF(AND(ISNUMBER('Emissions (start here)'!AU458),ISNUMBER(Dispersion!$X$9)),'Emissions (start here)'!AU458*453.59/3600*Dispersion!$X$9,0)</f>
        <v>0</v>
      </c>
      <c r="CO458" s="74">
        <f>IF(AND(ISNUMBER('Emissions (start here)'!AV458),ISNUMBER(Dispersion!$X$10)),'Emissions (start here)'!AV458*2000*453.59/8760/3600*Dispersion!$X$10,0)</f>
        <v>0</v>
      </c>
      <c r="CP458" s="74">
        <f>IF(AND(ISNUMBER('Emissions (start here)'!AV458),ISNUMBER(Dispersion!$X$11)),'Emissions (start here)'!AV458*2000*453.59/8760/3600*Dispersion!$X$11,0)</f>
        <v>0</v>
      </c>
      <c r="CQ458" s="74">
        <f>IF(AND(ISNUMBER('Emissions (start here)'!AW458),ISNUMBER(Dispersion!$Y$8)),'Emissions (start here)'!AW458*453.59/3600*Dispersion!$Y$8,0)</f>
        <v>0</v>
      </c>
      <c r="CR458" s="74">
        <f>IF(AND(ISNUMBER('Emissions (start here)'!AW458),ISNUMBER(Dispersion!$Y$9)),'Emissions (start here)'!AW458*453.59/3600*Dispersion!$Y$9,0)</f>
        <v>0</v>
      </c>
      <c r="CS458" s="74">
        <f>IF(AND(ISNUMBER('Emissions (start here)'!AX458),ISNUMBER(Dispersion!$Y$10)),'Emissions (start here)'!AX458*2000*453.59/8760/3600*Dispersion!$Y$10,0)</f>
        <v>0</v>
      </c>
      <c r="CT458" s="74">
        <f>IF(AND(ISNUMBER('Emissions (start here)'!AX458),ISNUMBER(Dispersion!$Y$11)),'Emissions (start here)'!AX458*2000*453.59/8760/3600*Dispersion!$Y$11,0)</f>
        <v>0</v>
      </c>
      <c r="CU458" s="74">
        <f>IF(AND(ISNUMBER('Emissions (start here)'!AY458),ISNUMBER(Dispersion!$Z$8)),'Emissions (start here)'!AY458*453.59/3600*Dispersion!$Z$8,0)</f>
        <v>0</v>
      </c>
      <c r="CV458" s="74">
        <f>IF(AND(ISNUMBER('Emissions (start here)'!AY458),ISNUMBER(Dispersion!$Z$9)),'Emissions (start here)'!AY458*453.59/3600*Dispersion!$Z$9,0)</f>
        <v>0</v>
      </c>
      <c r="CW458" s="74">
        <f>IF(AND(ISNUMBER('Emissions (start here)'!AZ458),ISNUMBER(Dispersion!$Z$10)),'Emissions (start here)'!AZ458*2000*453.59/8760/3600*Dispersion!$Z$10,0)</f>
        <v>0</v>
      </c>
      <c r="CX458" s="74">
        <f>IF(AND(ISNUMBER('Emissions (start here)'!AZ458),ISNUMBER(Dispersion!$Z$11)),'Emissions (start here)'!AZ458*2000*453.59/8760/3600*Dispersion!$Z$11,0)</f>
        <v>0</v>
      </c>
      <c r="CY458" s="74">
        <f>IF(AND(ISNUMBER('Emissions (start here)'!BA458),ISNUMBER(Dispersion!$AA$8)),'Emissions (start here)'!BA458*453.59/3600*Dispersion!$AA$8,0)</f>
        <v>0</v>
      </c>
      <c r="CZ458" s="74">
        <f>IF(AND(ISNUMBER('Emissions (start here)'!BA458),ISNUMBER(Dispersion!$AA$9)),'Emissions (start here)'!BA458*453.59/3600*Dispersion!$AA$9,0)</f>
        <v>0</v>
      </c>
      <c r="DA458" s="74">
        <f>IF(AND(ISNUMBER('Emissions (start here)'!BB458),ISNUMBER(Dispersion!$AA$10)),'Emissions (start here)'!BB458*2000*453.59/8760/3600*Dispersion!$AA$10,0)</f>
        <v>0</v>
      </c>
      <c r="DB458" s="74">
        <f>IF(AND(ISNUMBER('Emissions (start here)'!BB458),ISNUMBER(Dispersion!$AA$11)),'Emissions (start here)'!BB458*2000*453.59/8760/3600*Dispersion!$AA$11,0)</f>
        <v>0</v>
      </c>
      <c r="DC458" s="74">
        <f>IF(AND(ISNUMBER('Emissions (start here)'!BC458),ISNUMBER(Dispersion!$AB$8)),'Emissions (start here)'!BC458*453.59/3600*Dispersion!$AB$8,0)</f>
        <v>0</v>
      </c>
      <c r="DD458" s="74">
        <f>IF(AND(ISNUMBER('Emissions (start here)'!BC458),ISNUMBER(Dispersion!$AB$9)),'Emissions (start here)'!BC458*453.59/3600*Dispersion!$AB$9,0)</f>
        <v>0</v>
      </c>
      <c r="DE458" s="74">
        <f>IF(AND(ISNUMBER('Emissions (start here)'!BD458),ISNUMBER(Dispersion!$AB$10)),'Emissions (start here)'!BD458*2000*453.59/8760/3600*Dispersion!$AB$10,0)</f>
        <v>0</v>
      </c>
      <c r="DF458" s="74">
        <f>IF(AND(ISNUMBER('Emissions (start here)'!BD458),ISNUMBER(Dispersion!$AB$11)),'Emissions (start here)'!BD458*2000*453.59/8760/3600*Dispersion!$AB$11,0)</f>
        <v>0</v>
      </c>
      <c r="DG458" s="74">
        <f>IF(AND(ISNUMBER('Emissions (start here)'!BE458),ISNUMBER(Dispersion!$AC$8)),'Emissions (start here)'!BE458*453.59/3600*Dispersion!$AC$8,0)</f>
        <v>0</v>
      </c>
      <c r="DH458" s="74">
        <f>IF(AND(ISNUMBER('Emissions (start here)'!BE458),ISNUMBER(Dispersion!$AC$9)),'Emissions (start here)'!BE458*453.59/3600*Dispersion!$AC$9,0)</f>
        <v>0</v>
      </c>
      <c r="DI458" s="74">
        <f>IF(AND(ISNUMBER('Emissions (start here)'!BF458),ISNUMBER(Dispersion!$AC$10)),'Emissions (start here)'!BF458*2000*453.59/8760/3600*Dispersion!$AC$10,0)</f>
        <v>0</v>
      </c>
      <c r="DJ458" s="74">
        <f>IF(AND(ISNUMBER('Emissions (start here)'!BF458),ISNUMBER(Dispersion!$AC$11)),'Emissions (start here)'!BF458*2000*453.59/8760/3600*Dispersion!$AC$11,0)</f>
        <v>0</v>
      </c>
      <c r="DK458" s="74">
        <f>IF(AND(ISNUMBER('Emissions (start here)'!BG458),ISNUMBER(Dispersion!$AD$8)),'Emissions (start here)'!BG458*453.59/3600*Dispersion!$AD$8,0)</f>
        <v>0</v>
      </c>
      <c r="DL458" s="74">
        <f>IF(AND(ISNUMBER('Emissions (start here)'!BG458),ISNUMBER(Dispersion!$AD$9)),'Emissions (start here)'!BG458*453.59/3600*Dispersion!$AD$9,0)</f>
        <v>0</v>
      </c>
      <c r="DM458" s="74">
        <f>IF(AND(ISNUMBER('Emissions (start here)'!BH458),ISNUMBER(Dispersion!$AD$10)),'Emissions (start here)'!BH458*2000*453.59/8760/3600*Dispersion!$AD$10,0)</f>
        <v>0</v>
      </c>
      <c r="DN458" s="74">
        <f>IF(AND(ISNUMBER('Emissions (start here)'!BH458),ISNUMBER(Dispersion!$AD$11)),'Emissions (start here)'!BH458*2000*453.59/8760/3600*Dispersion!$AD$11,0)</f>
        <v>0</v>
      </c>
      <c r="DO458" s="74">
        <f>IF(AND(ISNUMBER('Emissions (start here)'!BI458),ISNUMBER(Dispersion!$AE$8)),'Emissions (start here)'!BI458*453.59/3600*Dispersion!$AE$8,0)</f>
        <v>0</v>
      </c>
      <c r="DP458" s="74">
        <f>IF(AND(ISNUMBER('Emissions (start here)'!BI458),ISNUMBER(Dispersion!$AE$9)),'Emissions (start here)'!BI458*453.59/3600*Dispersion!$AE$9,0)</f>
        <v>0</v>
      </c>
      <c r="DQ458" s="74">
        <f>IF(AND(ISNUMBER('Emissions (start here)'!BJ458),ISNUMBER(Dispersion!$AE$10)),'Emissions (start here)'!BJ458*2000*453.59/8760/3600*Dispersion!$AE$10,0)</f>
        <v>0</v>
      </c>
      <c r="DR458" s="74">
        <f>IF(AND(ISNUMBER('Emissions (start here)'!BJ458),ISNUMBER(Dispersion!$AE$11)),'Emissions (start here)'!BJ458*2000*453.59/8760/3600*Dispersion!$AE$11,0)</f>
        <v>0</v>
      </c>
      <c r="DS458" s="74">
        <f>IF(AND(ISNUMBER('Emissions (start here)'!BK458),ISNUMBER(Dispersion!$AF$8)),'Emissions (start here)'!BK458*453.59/3600*Dispersion!$AF$8,0)</f>
        <v>0</v>
      </c>
      <c r="DT458" s="74">
        <f>IF(AND(ISNUMBER('Emissions (start here)'!BK458),ISNUMBER(Dispersion!$AF$9)),'Emissions (start here)'!BK458*453.59/3600*Dispersion!$AF$9,0)</f>
        <v>0</v>
      </c>
      <c r="DU458" s="74">
        <f>IF(AND(ISNUMBER('Emissions (start here)'!BL458),ISNUMBER(Dispersion!$AF$10)),'Emissions (start here)'!BL458*2000*453.59/8760/3600*Dispersion!$AF$10,0)</f>
        <v>0</v>
      </c>
      <c r="DV458" s="74">
        <f>IF(AND(ISNUMBER('Emissions (start here)'!BL458),ISNUMBER(Dispersion!$AF$11)),'Emissions (start here)'!BL458*2000*453.59/8760/3600*Dispersion!$AF$11,0)</f>
        <v>0</v>
      </c>
      <c r="DW458" s="74">
        <f>IF(AND(ISNUMBER('Emissions (start here)'!BM458),ISNUMBER(Dispersion!$AG$8)),'Emissions (start here)'!BM458*453.59/3600*Dispersion!$AG$8,0)</f>
        <v>0</v>
      </c>
      <c r="DX458" s="74">
        <f>IF(AND(ISNUMBER('Emissions (start here)'!BM458),ISNUMBER(Dispersion!$AG$9)),'Emissions (start here)'!BM458*453.59/3600*Dispersion!$AG$9,0)</f>
        <v>0</v>
      </c>
      <c r="DY458" s="74">
        <f>IF(AND(ISNUMBER('Emissions (start here)'!BN458),ISNUMBER(Dispersion!$AG$10)),'Emissions (start here)'!BN458*2000*453.59/8760/3600*Dispersion!$AG$10,0)</f>
        <v>0</v>
      </c>
      <c r="DZ458" s="74">
        <f>IF(AND(ISNUMBER('Emissions (start here)'!BN458),ISNUMBER(Dispersion!$AG$11)),'Emissions (start here)'!BN458*2000*453.59/8760/3600*Dispersion!$AG$11,0)</f>
        <v>0</v>
      </c>
      <c r="EA458" s="74">
        <f>IF(AND(ISNUMBER('Emissions (start here)'!BO458),ISNUMBER(Dispersion!$AH$8)),'Emissions (start here)'!BO458*453.59/3600*Dispersion!$AH$8,0)</f>
        <v>0</v>
      </c>
      <c r="EB458" s="74">
        <f>IF(AND(ISNUMBER('Emissions (start here)'!BO458),ISNUMBER(Dispersion!$AH$9)),'Emissions (start here)'!BO458*453.59/3600*Dispersion!$AH$9,0)</f>
        <v>0</v>
      </c>
      <c r="EC458" s="74">
        <f>IF(AND(ISNUMBER('Emissions (start here)'!BP458),ISNUMBER(Dispersion!$AH$10)),'Emissions (start here)'!BP458*2000*453.59/8760/3600*Dispersion!$AH$10,0)</f>
        <v>0</v>
      </c>
      <c r="ED458" s="74">
        <f>IF(AND(ISNUMBER('Emissions (start here)'!BP458),ISNUMBER(Dispersion!$AH$11)),'Emissions (start here)'!BP458*2000*453.59/8760/3600*Dispersion!$AH$11,0)</f>
        <v>0</v>
      </c>
      <c r="EE458" s="74">
        <f>IF(AND(ISNUMBER('Emissions (start here)'!BQ458),ISNUMBER(Dispersion!$AI$8)),'Emissions (start here)'!BQ458*453.59/3600*Dispersion!$AI$8,0)</f>
        <v>0</v>
      </c>
      <c r="EF458" s="74">
        <f>IF(AND(ISNUMBER('Emissions (start here)'!BQ458),ISNUMBER(Dispersion!$AI$9)),'Emissions (start here)'!BQ458*453.59/3600*Dispersion!$AI$9,0)</f>
        <v>0</v>
      </c>
      <c r="EG458" s="74">
        <f>IF(AND(ISNUMBER('Emissions (start here)'!BR458),ISNUMBER(Dispersion!$AI$10)),'Emissions (start here)'!BR458*2000*453.59/8760/3600*Dispersion!$AI$10,0)</f>
        <v>0</v>
      </c>
      <c r="EH458" s="74">
        <f>IF(AND(ISNUMBER('Emissions (start here)'!BR458),ISNUMBER(Dispersion!$AI$11)),'Emissions (start here)'!BR458*2000*453.59/8760/3600*Dispersion!$AI$11,0)</f>
        <v>0</v>
      </c>
      <c r="EI458" s="74">
        <f>IF(AND(ISNUMBER('Emissions (start here)'!BS458),ISNUMBER(Dispersion!$AJ$8)),'Emissions (start here)'!BS458*453.59/3600*Dispersion!$AJ$8,0)</f>
        <v>0</v>
      </c>
      <c r="EJ458" s="74">
        <f>IF(AND(ISNUMBER('Emissions (start here)'!BS458),ISNUMBER(Dispersion!$AJ$9)),'Emissions (start here)'!BS458*453.59/3600*Dispersion!$AJ$9,0)</f>
        <v>0</v>
      </c>
      <c r="EK458" s="74">
        <f>IF(AND(ISNUMBER('Emissions (start here)'!BT458),ISNUMBER(Dispersion!$AJ$10)),'Emissions (start here)'!BT458*2000*453.59/8760/3600*Dispersion!$AJ$10,0)</f>
        <v>0</v>
      </c>
      <c r="EL458" s="74">
        <f>IF(AND(ISNUMBER('Emissions (start here)'!BT458),ISNUMBER(Dispersion!$AJ$11)),'Emissions (start here)'!BT458*2000*453.59/8760/3600*Dispersion!$AJ$11,0)</f>
        <v>0</v>
      </c>
      <c r="EM458" s="74">
        <f>IF(AND(ISNUMBER('Emissions (start here)'!BU458),ISNUMBER(Dispersion!$AK$8)),'Emissions (start here)'!BU458*453.59/3600*Dispersion!$AK$8,0)</f>
        <v>0</v>
      </c>
      <c r="EN458" s="74">
        <f>IF(AND(ISNUMBER('Emissions (start here)'!BU458),ISNUMBER(Dispersion!$AK$9)),'Emissions (start here)'!BU458*453.59/3600*Dispersion!$AK$9,0)</f>
        <v>0</v>
      </c>
      <c r="EO458" s="74">
        <f>IF(AND(ISNUMBER('Emissions (start here)'!BV458),ISNUMBER(Dispersion!$AK$10)),'Emissions (start here)'!BV458*2000*453.59/8760/3600*Dispersion!$AK$10,0)</f>
        <v>0</v>
      </c>
      <c r="EP458" s="74">
        <f>IF(AND(ISNUMBER('Emissions (start here)'!BV458),ISNUMBER(Dispersion!$AK$11)),'Emissions (start here)'!BV458*2000*453.59/8760/3600*Dispersion!$AK$11,0)</f>
        <v>0</v>
      </c>
      <c r="EQ458" s="74">
        <f>IF(AND(ISNUMBER('Emissions (start here)'!BW458),ISNUMBER(Dispersion!$AL$8)),'Emissions (start here)'!BW458*453.59/3600*Dispersion!$AL$8,0)</f>
        <v>0</v>
      </c>
      <c r="ER458" s="74">
        <f>IF(AND(ISNUMBER('Emissions (start here)'!BW458),ISNUMBER(Dispersion!$AL$9)),'Emissions (start here)'!BW458*453.59/3600*Dispersion!$AL$9,0)</f>
        <v>0</v>
      </c>
      <c r="ES458" s="74">
        <f>IF(AND(ISNUMBER('Emissions (start here)'!BX458),ISNUMBER(Dispersion!$AL$10)),'Emissions (start here)'!BX458*2000*453.59/8760/3600*Dispersion!$AL$10,0)</f>
        <v>0</v>
      </c>
      <c r="ET458" s="74">
        <f>IF(AND(ISNUMBER('Emissions (start here)'!BX458),ISNUMBER(Dispersion!$AL$11)),'Emissions (start here)'!BX458*2000*453.59/8760/3600*Dispersion!$AL$11,0)</f>
        <v>0</v>
      </c>
      <c r="EU458" s="74">
        <f>IF(AND(ISNUMBER('Emissions (start here)'!BY458),ISNUMBER(Dispersion!$AM$8)),'Emissions (start here)'!BY458*453.59/3600*Dispersion!$AM$8,0)</f>
        <v>0</v>
      </c>
      <c r="EV458" s="74">
        <f>IF(AND(ISNUMBER('Emissions (start here)'!BY458),ISNUMBER(Dispersion!$AM$9)),'Emissions (start here)'!BY458*453.59/3600*Dispersion!$AM$9,0)</f>
        <v>0</v>
      </c>
      <c r="EW458" s="74">
        <f>IF(AND(ISNUMBER('Emissions (start here)'!BZ458),ISNUMBER(Dispersion!$AM$10)),'Emissions (start here)'!BZ458*2000*453.59/8760/3600*Dispersion!$AM$10,0)</f>
        <v>0</v>
      </c>
      <c r="EX458" s="74">
        <f>IF(AND(ISNUMBER('Emissions (start here)'!BZ458),ISNUMBER(Dispersion!$AM$11)),'Emissions (start here)'!BZ458*2000*453.59/8760/3600*Dispersion!$AM$11,0)</f>
        <v>0</v>
      </c>
      <c r="EY458" s="74">
        <f>IF(AND(ISNUMBER('Emissions (start here)'!CA458),ISNUMBER(Dispersion!$AN$8)),'Emissions (start here)'!CA458*453.59/3600*Dispersion!$AN$8,0)</f>
        <v>0</v>
      </c>
      <c r="EZ458" s="74">
        <f>IF(AND(ISNUMBER('Emissions (start here)'!CA458),ISNUMBER(Dispersion!$AN$9)),'Emissions (start here)'!CA458*453.59/3600*Dispersion!$AN$9,0)</f>
        <v>0</v>
      </c>
      <c r="FA458" s="74">
        <f>IF(AND(ISNUMBER('Emissions (start here)'!CB458),ISNUMBER(Dispersion!$AN$10)),'Emissions (start here)'!CB458*2000*453.59/8760/3600*Dispersion!$AN$10,0)</f>
        <v>0</v>
      </c>
      <c r="FB458" s="74">
        <f>IF(AND(ISNUMBER('Emissions (start here)'!CB458),ISNUMBER(Dispersion!$AN$11)),'Emissions (start here)'!CB458*2000*453.59/8760/3600*Dispersion!$AN$11,0)</f>
        <v>0</v>
      </c>
      <c r="FC458" s="74">
        <f>IF(AND(ISNUMBER('Emissions (start here)'!CC458),ISNUMBER(Dispersion!$AO$8)),'Emissions (start here)'!CC458*453.59/3600*Dispersion!$AO$8,0)</f>
        <v>0</v>
      </c>
      <c r="FD458" s="74">
        <f>IF(AND(ISNUMBER('Emissions (start here)'!CC458),ISNUMBER(Dispersion!$AO$9)),'Emissions (start here)'!CC458*453.59/3600*Dispersion!$AO$9,0)</f>
        <v>0</v>
      </c>
      <c r="FE458" s="74">
        <f>IF(AND(ISNUMBER('Emissions (start here)'!CD458),ISNUMBER(Dispersion!$AO$10)),'Emissions (start here)'!CD458*2000*453.59/8760/3600*Dispersion!$AO$10,0)</f>
        <v>0</v>
      </c>
      <c r="FF458" s="74">
        <f>IF(AND(ISNUMBER('Emissions (start here)'!CD458),ISNUMBER(Dispersion!$AO$11)),'Emissions (start here)'!CD458*2000*453.59/8760/3600*Dispersion!$AO$11,0)</f>
        <v>0</v>
      </c>
      <c r="FG458" s="74">
        <f>IF(AND(ISNUMBER('Emissions (start here)'!CE458),ISNUMBER(Dispersion!$AP$8)),'Emissions (start here)'!CE458*453.59/3600*Dispersion!$AP$8,0)</f>
        <v>0</v>
      </c>
      <c r="FH458" s="74">
        <f>IF(AND(ISNUMBER('Emissions (start here)'!CE458),ISNUMBER(Dispersion!$AP$9)),'Emissions (start here)'!CE458*453.59/3600*Dispersion!$AP$9,0)</f>
        <v>0</v>
      </c>
      <c r="FI458" s="74">
        <f>IF(AND(ISNUMBER('Emissions (start here)'!CF458),ISNUMBER(Dispersion!$AP$10)),'Emissions (start here)'!CF458*2000*453.59/8760/3600*Dispersion!$AP$10,0)</f>
        <v>0</v>
      </c>
      <c r="FJ458" s="74">
        <f>IF(AND(ISNUMBER('Emissions (start here)'!CF458),ISNUMBER(Dispersion!$AP$11)),'Emissions (start here)'!CF458*2000*453.59/8760/3600*Dispersion!$AP$11,0)</f>
        <v>0</v>
      </c>
      <c r="FK458" s="74">
        <f>IF(AND(ISNUMBER('Emissions (start here)'!CG458),ISNUMBER(Dispersion!$AQ$8)),'Emissions (start here)'!CG458*453.59/3600*Dispersion!$AQ$8,0)</f>
        <v>0</v>
      </c>
      <c r="FL458" s="74">
        <f>IF(AND(ISNUMBER('Emissions (start here)'!CG458),ISNUMBER(Dispersion!$AQ$9)),'Emissions (start here)'!CG458*453.59/3600*Dispersion!$AQ$9,0)</f>
        <v>0</v>
      </c>
      <c r="FM458" s="74">
        <f>IF(AND(ISNUMBER('Emissions (start here)'!CH458),ISNUMBER(Dispersion!$AQ$10)),'Emissions (start here)'!CH458*2000*453.59/8760/3600*Dispersion!$AQ$10,0)</f>
        <v>0</v>
      </c>
      <c r="FN458" s="74">
        <f>IF(AND(ISNUMBER('Emissions (start here)'!CH458),ISNUMBER(Dispersion!$AQ$11)),'Emissions (start here)'!CH458*2000*453.59/8760/3600*Dispersion!$AQ$11,0)</f>
        <v>0</v>
      </c>
      <c r="FO458" s="74">
        <f>IF(AND(ISNUMBER('Emissions (start here)'!CI458),ISNUMBER(Dispersion!$AR$8)),'Emissions (start here)'!CI458*453.59/3600*Dispersion!$AR$8,0)</f>
        <v>0</v>
      </c>
      <c r="FP458" s="74">
        <f>IF(AND(ISNUMBER('Emissions (start here)'!CI458),ISNUMBER(Dispersion!$AR$9)),'Emissions (start here)'!CI458*453.59/3600*Dispersion!$AR$9,0)</f>
        <v>0</v>
      </c>
      <c r="FQ458" s="74">
        <f>IF(AND(ISNUMBER('Emissions (start here)'!CJ458),ISNUMBER(Dispersion!$AR$10)),'Emissions (start here)'!CJ458*2000*453.59/8760/3600*Dispersion!$AR$10,0)</f>
        <v>0</v>
      </c>
      <c r="FR458" s="74">
        <f>IF(AND(ISNUMBER('Emissions (start here)'!CJ458),ISNUMBER(Dispersion!$AR$11)),'Emissions (start here)'!CJ458*2000*453.59/8760/3600*Dispersion!$AR$11,0)</f>
        <v>0</v>
      </c>
      <c r="FS458" s="74">
        <f>IF(AND(ISNUMBER('Emissions (start here)'!CK458),ISNUMBER(Dispersion!$AS$8)),'Emissions (start here)'!CK458*453.59/3600*Dispersion!$AS$8,0)</f>
        <v>0</v>
      </c>
      <c r="FT458" s="74">
        <f>IF(AND(ISNUMBER('Emissions (start here)'!CK458),ISNUMBER(Dispersion!$AS$9)),'Emissions (start here)'!CK458*453.59/3600*Dispersion!$AS$9,0)</f>
        <v>0</v>
      </c>
      <c r="FU458" s="74">
        <f>IF(AND(ISNUMBER('Emissions (start here)'!CL458),ISNUMBER(Dispersion!$AS$10)),'Emissions (start here)'!CL458*2000*453.59/8760/3600*Dispersion!$AS$10,0)</f>
        <v>0</v>
      </c>
      <c r="FV458" s="74">
        <f>IF(AND(ISNUMBER('Emissions (start here)'!CL458),ISNUMBER(Dispersion!$AS$11)),'Emissions (start here)'!CL458*2000*453.59/8760/3600*Dispersion!$AS$11,0)</f>
        <v>0</v>
      </c>
      <c r="FW458" s="74">
        <f>IF(AND(ISNUMBER('Emissions (start here)'!CM458),ISNUMBER(Dispersion!$AT$8)),'Emissions (start here)'!CM458*453.59/3600*Dispersion!$AT$8,0)</f>
        <v>0</v>
      </c>
      <c r="FX458" s="74">
        <f>IF(AND(ISNUMBER('Emissions (start here)'!CM458),ISNUMBER(Dispersion!$AT$9)),'Emissions (start here)'!CM458*453.59/3600*Dispersion!$AT$9,0)</f>
        <v>0</v>
      </c>
      <c r="FY458" s="74">
        <f>IF(AND(ISNUMBER('Emissions (start here)'!CN458),ISNUMBER(Dispersion!$AT$10)),'Emissions (start here)'!CN458*2000*453.59/8760/3600*Dispersion!$AT$10,0)</f>
        <v>0</v>
      </c>
      <c r="FZ458" s="74">
        <f>IF(AND(ISNUMBER('Emissions (start here)'!CN458),ISNUMBER(Dispersion!$AT$11)),'Emissions (start here)'!CN458*2000*453.59/8760/3600*Dispersion!$AT$11,0)</f>
        <v>0</v>
      </c>
      <c r="GA458" s="74">
        <f>IF(AND(ISNUMBER('Emissions (start here)'!CO458),ISNUMBER(Dispersion!$AU$8)),'Emissions (start here)'!CO458*453.59/3600*Dispersion!$AU$8,0)</f>
        <v>0</v>
      </c>
      <c r="GB458" s="74">
        <f>IF(AND(ISNUMBER('Emissions (start here)'!CO458),ISNUMBER(Dispersion!$AU$9)),'Emissions (start here)'!CO458*453.59/3600*Dispersion!$AU$9,0)</f>
        <v>0</v>
      </c>
      <c r="GC458" s="74">
        <f>IF(AND(ISNUMBER('Emissions (start here)'!CP458),ISNUMBER(Dispersion!$AU$10)),'Emissions (start here)'!CP458*2000*453.59/8760/3600*Dispersion!$AU$10,0)</f>
        <v>0</v>
      </c>
      <c r="GD458" s="74">
        <f>IF(AND(ISNUMBER('Emissions (start here)'!CP458),ISNUMBER(Dispersion!$AU$11)),'Emissions (start here)'!CP458*2000*453.59/8760/3600*Dispersion!$AU$11,0)</f>
        <v>0</v>
      </c>
      <c r="GE458" s="74">
        <f>IF(AND(ISNUMBER('Emissions (start here)'!CQ458),ISNUMBER(Dispersion!$AV$8)),'Emissions (start here)'!CQ458*453.59/3600*Dispersion!$AV$8,0)</f>
        <v>0</v>
      </c>
      <c r="GF458" s="74">
        <f>IF(AND(ISNUMBER('Emissions (start here)'!CQ458),ISNUMBER(Dispersion!$AV$9)),'Emissions (start here)'!CQ458*453.59/3600*Dispersion!$AV$9,0)</f>
        <v>0</v>
      </c>
      <c r="GG458" s="74">
        <f>IF(AND(ISNUMBER('Emissions (start here)'!CR458),ISNUMBER(Dispersion!$AV$10)),'Emissions (start here)'!CR458*2000*453.59/8760/3600*Dispersion!$AV$10,0)</f>
        <v>0</v>
      </c>
      <c r="GH458" s="74">
        <f>IF(AND(ISNUMBER('Emissions (start here)'!CR458),ISNUMBER(Dispersion!$AV$11)),'Emissions (start here)'!CR458*2000*453.59/8760/3600*Dispersion!$AV$11,0)</f>
        <v>0</v>
      </c>
      <c r="GI458" s="74">
        <f>IF(AND(ISNUMBER('Emissions (start here)'!CS458),ISNUMBER(Dispersion!$AW$8)),'Emissions (start here)'!CS458*453.59/3600*Dispersion!$AW$8,0)</f>
        <v>0</v>
      </c>
      <c r="GJ458" s="74">
        <f>IF(AND(ISNUMBER('Emissions (start here)'!CS458),ISNUMBER(Dispersion!$AW$9)),'Emissions (start here)'!CS458*453.59/3600*Dispersion!$AW$9,0)</f>
        <v>0</v>
      </c>
      <c r="GK458" s="74">
        <f>IF(AND(ISNUMBER('Emissions (start here)'!CT458),ISNUMBER(Dispersion!$AW$10)),'Emissions (start here)'!CT458*2000*453.59/8760/3600*Dispersion!$AW$10,0)</f>
        <v>0</v>
      </c>
      <c r="GL458" s="74">
        <f>IF(AND(ISNUMBER('Emissions (start here)'!CT458),ISNUMBER(Dispersion!$AW$11)),'Emissions (start here)'!CT458*2000*453.59/8760/3600*Dispersion!$AW$11,0)</f>
        <v>0</v>
      </c>
      <c r="GM458" s="74">
        <f>IF(AND(ISNUMBER('Emissions (start here)'!CU458),ISNUMBER(Dispersion!$AX$8)),'Emissions (start here)'!CU458*453.59/3600*Dispersion!$AX$8,0)</f>
        <v>0</v>
      </c>
      <c r="GN458" s="74">
        <f>IF(AND(ISNUMBER('Emissions (start here)'!CU458),ISNUMBER(Dispersion!$AX$9)),'Emissions (start here)'!CU458*453.59/3600*Dispersion!$AX$9,0)</f>
        <v>0</v>
      </c>
      <c r="GO458" s="74">
        <f>IF(AND(ISNUMBER('Emissions (start here)'!CV458),ISNUMBER(Dispersion!$AX$10)),'Emissions (start here)'!CV458*2000*453.59/8760/3600*Dispersion!$AX$10,0)</f>
        <v>0</v>
      </c>
      <c r="GP458" s="74">
        <f>IF(AND(ISNUMBER('Emissions (start here)'!CV458),ISNUMBER(Dispersion!$AX$11)),'Emissions (start here)'!CV458*2000*453.59/8760/3600*Dispersion!$AX$11,0)</f>
        <v>0</v>
      </c>
      <c r="GQ458" s="74">
        <f>IF(AND(ISNUMBER('Emissions (start here)'!CW458),ISNUMBER(Dispersion!$AY$8)),'Emissions (start here)'!CW458*453.59/3600*Dispersion!$AY$8,0)</f>
        <v>0</v>
      </c>
      <c r="GR458" s="74">
        <f>IF(AND(ISNUMBER('Emissions (start here)'!CW458),ISNUMBER(Dispersion!$AY$9)),'Emissions (start here)'!CW458*453.59/3600*Dispersion!$AY$9,0)</f>
        <v>0</v>
      </c>
      <c r="GS458" s="74">
        <f>IF(AND(ISNUMBER('Emissions (start here)'!CX458),ISNUMBER(Dispersion!$AY$10)),'Emissions (start here)'!CX458*2000*453.59/8760/3600*Dispersion!$AY$10,0)</f>
        <v>0</v>
      </c>
      <c r="GT458" s="74">
        <f>IF(AND(ISNUMBER('Emissions (start here)'!CX458),ISNUMBER(Dispersion!$AY$11)),'Emissions (start here)'!CX458*2000*453.59/8760/3600*Dispersion!$AY$11,0)</f>
        <v>0</v>
      </c>
      <c r="GU458" s="74">
        <f>IF(AND(ISNUMBER('Emissions (start here)'!CY458),ISNUMBER(Dispersion!$AZ$8)),'Emissions (start here)'!CY458*453.59/3600*Dispersion!$AZ$8,0)</f>
        <v>0</v>
      </c>
      <c r="GV458" s="74">
        <f>IF(AND(ISNUMBER('Emissions (start here)'!CY458),ISNUMBER(Dispersion!$AZ$9)),'Emissions (start here)'!CY458*453.59/3600*Dispersion!$AZ$9,0)</f>
        <v>0</v>
      </c>
      <c r="GW458" s="74">
        <f>IF(AND(ISNUMBER('Emissions (start here)'!CZ458),ISNUMBER(Dispersion!$AZ$10)),'Emissions (start here)'!CZ458*2000*453.59/8760/3600*Dispersion!$AZ$10,0)</f>
        <v>0</v>
      </c>
      <c r="GX458" s="74">
        <f>IF(AND(ISNUMBER('Emissions (start here)'!CZ458),ISNUMBER(Dispersion!$AZ$11)),'Emissions (start here)'!CZ458*2000*453.59/8760/3600*Dispersion!$AZ$11,0)</f>
        <v>0</v>
      </c>
    </row>
    <row r="459" spans="1:206" x14ac:dyDescent="0.2">
      <c r="A459" s="51" t="str">
        <f>'Tox Values'!C459</f>
        <v>95-47-6</v>
      </c>
      <c r="B459" s="94" t="str">
        <f>'Tox Values'!D459</f>
        <v>Xylenes, o-</v>
      </c>
      <c r="C459" s="96">
        <f t="shared" si="33"/>
        <v>0</v>
      </c>
      <c r="D459" s="74">
        <f t="shared" si="34"/>
        <v>0</v>
      </c>
      <c r="E459" s="74">
        <f t="shared" si="35"/>
        <v>0</v>
      </c>
      <c r="F459" s="99">
        <f t="shared" si="36"/>
        <v>0</v>
      </c>
      <c r="G459" s="97">
        <f>IF(AND(ISNUMBER('Emissions (start here)'!E459),ISNUMBER(Dispersion!$C$8)),'Emissions (start here)'!E459*453.59/3600*Dispersion!$C$8,0)</f>
        <v>0</v>
      </c>
      <c r="H459" s="74">
        <f>IF(AND(ISNUMBER('Emissions (start here)'!E459),ISNUMBER(Dispersion!$C$9)),'Emissions (start here)'!E459*453.59/3600*Dispersion!$C$9,0)</f>
        <v>0</v>
      </c>
      <c r="I459" s="74">
        <f>IF(AND(ISNUMBER('Emissions (start here)'!F459),ISNUMBER(Dispersion!$C$10)),'Emissions (start here)'!F459*2000*453.59/8760/3600*Dispersion!$C$10,0)</f>
        <v>0</v>
      </c>
      <c r="J459" s="74">
        <f>IF(AND(ISNUMBER('Emissions (start here)'!F459),ISNUMBER(Dispersion!$C$11)),'Emissions (start here)'!F459*2000*453.59/8760/3600*Dispersion!$C$11,0)</f>
        <v>0</v>
      </c>
      <c r="K459" s="74">
        <f>IF(AND(ISNUMBER('Emissions (start here)'!G459),ISNUMBER(Dispersion!$D$8)),'Emissions (start here)'!G459*453.59/3600*Dispersion!$D$8,0)</f>
        <v>0</v>
      </c>
      <c r="L459" s="74">
        <f>IF(AND(ISNUMBER('Emissions (start here)'!G459),ISNUMBER(Dispersion!$D$9)),'Emissions (start here)'!G459*453.59/3600*Dispersion!$D$9,0)</f>
        <v>0</v>
      </c>
      <c r="M459" s="74">
        <f>IF(AND(ISNUMBER('Emissions (start here)'!H459),ISNUMBER(Dispersion!$D$10)),'Emissions (start here)'!H459*2000*453.59/8760/3600*Dispersion!$D$10,0)</f>
        <v>0</v>
      </c>
      <c r="N459" s="74">
        <f>IF(AND(ISNUMBER('Emissions (start here)'!H459),ISNUMBER(Dispersion!$D$11)),'Emissions (start here)'!H459*2000*453.59/8760/3600*Dispersion!$D$11,0)</f>
        <v>0</v>
      </c>
      <c r="O459" s="74">
        <f>IF(AND(ISNUMBER('Emissions (start here)'!I459),ISNUMBER(Dispersion!$E$8)),'Emissions (start here)'!I459*453.59/3600*Dispersion!$E$8,0)</f>
        <v>0</v>
      </c>
      <c r="P459" s="74">
        <f>IF(AND(ISNUMBER('Emissions (start here)'!I459),ISNUMBER(Dispersion!$E$9)),'Emissions (start here)'!I459*453.59/3600*Dispersion!$E$9,0)</f>
        <v>0</v>
      </c>
      <c r="Q459" s="74">
        <f>IF(AND(ISNUMBER('Emissions (start here)'!J459),ISNUMBER(Dispersion!$E$10)),'Emissions (start here)'!J459*2000*453.59/8760/3600*Dispersion!$E$10,0)</f>
        <v>0</v>
      </c>
      <c r="R459" s="74">
        <f>IF(AND(ISNUMBER('Emissions (start here)'!J459),ISNUMBER(Dispersion!$E$11)),'Emissions (start here)'!J459*2000*453.59/8760/3600*Dispersion!$E$11,0)</f>
        <v>0</v>
      </c>
      <c r="S459" s="74">
        <f>IF(AND(ISNUMBER('Emissions (start here)'!K459),ISNUMBER(Dispersion!$F$8)),'Emissions (start here)'!K459*453.59/3600*Dispersion!$F$8,0)</f>
        <v>0</v>
      </c>
      <c r="T459" s="74">
        <f>IF(AND(ISNUMBER('Emissions (start here)'!K459),ISNUMBER(Dispersion!$F$9)),'Emissions (start here)'!K459*453.59/3600*Dispersion!$F$9,0)</f>
        <v>0</v>
      </c>
      <c r="U459" s="74">
        <f>IF(AND(ISNUMBER('Emissions (start here)'!L459),ISNUMBER(Dispersion!$F$10)),'Emissions (start here)'!L459*2000*453.59/8760/3600*Dispersion!$F$10,0)</f>
        <v>0</v>
      </c>
      <c r="V459" s="74">
        <f>IF(AND(ISNUMBER('Emissions (start here)'!L459),ISNUMBER(Dispersion!$F$11)),'Emissions (start here)'!L459*2000*453.59/8760/3600*Dispersion!$F$11,0)</f>
        <v>0</v>
      </c>
      <c r="W459" s="74">
        <f>IF(AND(ISNUMBER('Emissions (start here)'!M459),ISNUMBER(Dispersion!$G$8)),'Emissions (start here)'!M459*453.59/3600*Dispersion!$G$8,0)</f>
        <v>0</v>
      </c>
      <c r="X459" s="74">
        <f>IF(AND(ISNUMBER('Emissions (start here)'!M459),ISNUMBER(Dispersion!$G$9)),'Emissions (start here)'!M459*453.59/3600*Dispersion!$G$9,0)</f>
        <v>0</v>
      </c>
      <c r="Y459" s="74">
        <f>IF(AND(ISNUMBER('Emissions (start here)'!N459),ISNUMBER(Dispersion!$G$10)),'Emissions (start here)'!N459*2000*453.59/8760/3600*Dispersion!$G$10,0)</f>
        <v>0</v>
      </c>
      <c r="Z459" s="74">
        <f>IF(AND(ISNUMBER('Emissions (start here)'!N459),ISNUMBER(Dispersion!$G$11)),'Emissions (start here)'!N459*2000*453.59/8760/3600*Dispersion!$G$11,0)</f>
        <v>0</v>
      </c>
      <c r="AA459" s="74">
        <f>IF(AND(ISNUMBER('Emissions (start here)'!O459),ISNUMBER(Dispersion!$H$8)),'Emissions (start here)'!O459*453.59/3600*Dispersion!$H$8,0)</f>
        <v>0</v>
      </c>
      <c r="AB459" s="74">
        <f>IF(AND(ISNUMBER('Emissions (start here)'!O459),ISNUMBER(Dispersion!$H$9)),'Emissions (start here)'!O459*453.59/3600*Dispersion!$H$9,0)</f>
        <v>0</v>
      </c>
      <c r="AC459" s="74">
        <f>IF(AND(ISNUMBER('Emissions (start here)'!P459),ISNUMBER(Dispersion!$H$10)),'Emissions (start here)'!P459*2000*453.59/8760/3600*Dispersion!$H$10,0)</f>
        <v>0</v>
      </c>
      <c r="AD459" s="74">
        <f>IF(AND(ISNUMBER('Emissions (start here)'!P459),ISNUMBER(Dispersion!$H$11)),'Emissions (start here)'!P459*2000*453.59/8760/3600*Dispersion!$H$11,0)</f>
        <v>0</v>
      </c>
      <c r="AE459" s="74">
        <f>IF(AND(ISNUMBER('Emissions (start here)'!Q459),ISNUMBER(Dispersion!$I$8)),'Emissions (start here)'!Q459*453.59/3600*Dispersion!$I$8,0)</f>
        <v>0</v>
      </c>
      <c r="AF459" s="74">
        <f>IF(AND(ISNUMBER('Emissions (start here)'!Q459),ISNUMBER(Dispersion!$I$9)),'Emissions (start here)'!Q459*453.59/3600*Dispersion!$I$9,0)</f>
        <v>0</v>
      </c>
      <c r="AG459" s="74">
        <f>IF(AND(ISNUMBER('Emissions (start here)'!R459),ISNUMBER(Dispersion!$I$10)),'Emissions (start here)'!R459*2000*453.59/8760/3600*Dispersion!$I$10,0)</f>
        <v>0</v>
      </c>
      <c r="AH459" s="74">
        <f>IF(AND(ISNUMBER('Emissions (start here)'!R459),ISNUMBER(Dispersion!$I$11)),'Emissions (start here)'!R459*2000*453.59/8760/3600*Dispersion!$I$11,0)</f>
        <v>0</v>
      </c>
      <c r="AI459" s="74">
        <f>IF(AND(ISNUMBER('Emissions (start here)'!S459),ISNUMBER(Dispersion!$J$8)),'Emissions (start here)'!S459*453.59/3600*Dispersion!$J$8,0)</f>
        <v>0</v>
      </c>
      <c r="AJ459" s="74">
        <f>IF(AND(ISNUMBER('Emissions (start here)'!S459),ISNUMBER(Dispersion!$J$9)),'Emissions (start here)'!S459*453.59/3600*Dispersion!$J$9,0)</f>
        <v>0</v>
      </c>
      <c r="AK459" s="74">
        <f>IF(AND(ISNUMBER('Emissions (start here)'!T459),ISNUMBER(Dispersion!$J$10)),'Emissions (start here)'!T459*2000*453.59/8760/3600*Dispersion!$J$10,0)</f>
        <v>0</v>
      </c>
      <c r="AL459" s="74">
        <f>IF(AND(ISNUMBER('Emissions (start here)'!T459),ISNUMBER(Dispersion!$J$11)),'Emissions (start here)'!T459*2000*453.59/8760/3600*Dispersion!$J$11,0)</f>
        <v>0</v>
      </c>
      <c r="AM459" s="74">
        <f>IF(AND(ISNUMBER('Emissions (start here)'!U459),ISNUMBER(Dispersion!$K$8)),'Emissions (start here)'!U459*453.59/3600*Dispersion!$K$8,0)</f>
        <v>0</v>
      </c>
      <c r="AN459" s="74">
        <f>IF(AND(ISNUMBER('Emissions (start here)'!U459),ISNUMBER(Dispersion!$K$9)),'Emissions (start here)'!U459*453.59/3600*Dispersion!$K$9,0)</f>
        <v>0</v>
      </c>
      <c r="AO459" s="74">
        <f>IF(AND(ISNUMBER('Emissions (start here)'!V459),ISNUMBER(Dispersion!$K$10)),'Emissions (start here)'!V459*2000*453.59/8760/3600*Dispersion!$K$10,0)</f>
        <v>0</v>
      </c>
      <c r="AP459" s="74">
        <f>IF(AND(ISNUMBER('Emissions (start here)'!V459),ISNUMBER(Dispersion!$K$11)),'Emissions (start here)'!V459*2000*453.59/8760/3600*Dispersion!$K$11,0)</f>
        <v>0</v>
      </c>
      <c r="AQ459" s="74">
        <f>IF(AND(ISNUMBER('Emissions (start here)'!W459),ISNUMBER(Dispersion!$L$8)),'Emissions (start here)'!W459*453.59/3600*Dispersion!$L$8,0)</f>
        <v>0</v>
      </c>
      <c r="AR459" s="74">
        <f>IF(AND(ISNUMBER('Emissions (start here)'!W459),ISNUMBER(Dispersion!$L$9)),'Emissions (start here)'!W459*453.59/3600*Dispersion!$L$9,0)</f>
        <v>0</v>
      </c>
      <c r="AS459" s="74">
        <f>IF(AND(ISNUMBER('Emissions (start here)'!X459),ISNUMBER(Dispersion!$L$10)),'Emissions (start here)'!X459*2000*453.59/8760/3600*Dispersion!$L$10,0)</f>
        <v>0</v>
      </c>
      <c r="AT459" s="74">
        <f>IF(AND(ISNUMBER('Emissions (start here)'!X459),ISNUMBER(Dispersion!$L$11)),'Emissions (start here)'!X459*2000*453.59/8760/3600*Dispersion!$L$11,0)</f>
        <v>0</v>
      </c>
      <c r="AU459" s="74">
        <f>IF(AND(ISNUMBER('Emissions (start here)'!Y459),ISNUMBER(Dispersion!$M$8)),'Emissions (start here)'!Y459*453.59/3600*Dispersion!$M$8,0)</f>
        <v>0</v>
      </c>
      <c r="AV459" s="74">
        <f>IF(AND(ISNUMBER('Emissions (start here)'!Y459),ISNUMBER(Dispersion!$M$9)),'Emissions (start here)'!Y459*453.59/3600*Dispersion!$M$9,0)</f>
        <v>0</v>
      </c>
      <c r="AW459" s="74">
        <f>IF(AND(ISNUMBER('Emissions (start here)'!Z459),ISNUMBER(Dispersion!$M$10)),'Emissions (start here)'!Z459*2000*453.59/8760/3600*Dispersion!$M$10,0)</f>
        <v>0</v>
      </c>
      <c r="AX459" s="74">
        <f>IF(AND(ISNUMBER('Emissions (start here)'!Z459),ISNUMBER(Dispersion!$M$11)),'Emissions (start here)'!Z459*2000*453.59/8760/3600*Dispersion!$M$11,0)</f>
        <v>0</v>
      </c>
      <c r="AY459" s="74">
        <f>IF(AND(ISNUMBER('Emissions (start here)'!AA459),ISNUMBER(Dispersion!$N$8)),'Emissions (start here)'!AA459*453.59/3600*Dispersion!$N$8,0)</f>
        <v>0</v>
      </c>
      <c r="AZ459" s="74">
        <f>IF(AND(ISNUMBER('Emissions (start here)'!AA459),ISNUMBER(Dispersion!$N$9)),'Emissions (start here)'!AA459*453.59/3600*Dispersion!$N$9,0)</f>
        <v>0</v>
      </c>
      <c r="BA459" s="74">
        <f>IF(AND(ISNUMBER('Emissions (start here)'!AB459),ISNUMBER(Dispersion!$N$10)),'Emissions (start here)'!AB459*2000*453.59/8760/3600*Dispersion!$N$10,0)</f>
        <v>0</v>
      </c>
      <c r="BB459" s="74">
        <f>IF(AND(ISNUMBER('Emissions (start here)'!AB459),ISNUMBER(Dispersion!$N$11)),'Emissions (start here)'!AB459*2000*453.59/8760/3600*Dispersion!$N$11,0)</f>
        <v>0</v>
      </c>
      <c r="BC459" s="74">
        <f>IF(AND(ISNUMBER('Emissions (start here)'!AC459),ISNUMBER(Dispersion!$O$8)),'Emissions (start here)'!AC459*453.59/3600*Dispersion!$O$8,0)</f>
        <v>0</v>
      </c>
      <c r="BD459" s="74">
        <f>IF(AND(ISNUMBER('Emissions (start here)'!AC459),ISNUMBER(Dispersion!$O$9)),'Emissions (start here)'!AC459*453.59/3600*Dispersion!$O$9,0)</f>
        <v>0</v>
      </c>
      <c r="BE459" s="74">
        <f>IF(AND(ISNUMBER('Emissions (start here)'!AD459),ISNUMBER(Dispersion!$O$10)),'Emissions (start here)'!AD459*2000*453.59/8760/3600*Dispersion!$O$10,0)</f>
        <v>0</v>
      </c>
      <c r="BF459" s="74">
        <f>IF(AND(ISNUMBER('Emissions (start here)'!AD459),ISNUMBER(Dispersion!$O$11)),'Emissions (start here)'!AD459*2000*453.59/8760/3600*Dispersion!$O$11,0)</f>
        <v>0</v>
      </c>
      <c r="BG459" s="74">
        <f>IF(AND(ISNUMBER('Emissions (start here)'!AE459),ISNUMBER(Dispersion!$P$8)),'Emissions (start here)'!AE459*453.59/3600*Dispersion!$P$8,0)</f>
        <v>0</v>
      </c>
      <c r="BH459" s="74">
        <f>IF(AND(ISNUMBER('Emissions (start here)'!AE459),ISNUMBER(Dispersion!$P$9)),'Emissions (start here)'!AE459*453.59/3600*Dispersion!$P$9,0)</f>
        <v>0</v>
      </c>
      <c r="BI459" s="74">
        <f>IF(AND(ISNUMBER('Emissions (start here)'!AF459),ISNUMBER(Dispersion!$P$10)),'Emissions (start here)'!AF459*2000*453.59/8760/3600*Dispersion!$P$10,0)</f>
        <v>0</v>
      </c>
      <c r="BJ459" s="74">
        <f>IF(AND(ISNUMBER('Emissions (start here)'!AF459),ISNUMBER(Dispersion!$P$11)),'Emissions (start here)'!AF459*2000*453.59/8760/3600*Dispersion!$P$11,0)</f>
        <v>0</v>
      </c>
      <c r="BK459" s="74">
        <f>IF(AND(ISNUMBER('Emissions (start here)'!AG459),ISNUMBER(Dispersion!$Q$8)),'Emissions (start here)'!AG459*453.59/3600*Dispersion!$Q$8,0)</f>
        <v>0</v>
      </c>
      <c r="BL459" s="74">
        <f>IF(AND(ISNUMBER('Emissions (start here)'!AG459),ISNUMBER(Dispersion!$Q$9)),'Emissions (start here)'!AG459*453.59/3600*Dispersion!$Q$9,0)</f>
        <v>0</v>
      </c>
      <c r="BM459" s="74">
        <f>IF(AND(ISNUMBER('Emissions (start here)'!AH459),ISNUMBER(Dispersion!$Q$10)),'Emissions (start here)'!AH459*2000*453.59/8760/3600*Dispersion!$Q$10,0)</f>
        <v>0</v>
      </c>
      <c r="BN459" s="74">
        <f>IF(AND(ISNUMBER('Emissions (start here)'!AH459),ISNUMBER(Dispersion!$Q$11)),'Emissions (start here)'!AH459*2000*453.59/8760/3600*Dispersion!$Q$11,0)</f>
        <v>0</v>
      </c>
      <c r="BO459" s="74">
        <f>IF(AND(ISNUMBER('Emissions (start here)'!AI459),ISNUMBER(Dispersion!$R$8)),'Emissions (start here)'!AI459*453.59/3600*Dispersion!$R$8,0)</f>
        <v>0</v>
      </c>
      <c r="BP459" s="74">
        <f>IF(AND(ISNUMBER('Emissions (start here)'!AI459),ISNUMBER(Dispersion!$R$9)),'Emissions (start here)'!AI459*453.59/3600*Dispersion!$R$9,0)</f>
        <v>0</v>
      </c>
      <c r="BQ459" s="74">
        <f>IF(AND(ISNUMBER('Emissions (start here)'!AJ459),ISNUMBER(Dispersion!$R$10)),'Emissions (start here)'!AJ459*2000*453.59/8760/3600*Dispersion!$R$10,0)</f>
        <v>0</v>
      </c>
      <c r="BR459" s="74">
        <f>IF(AND(ISNUMBER('Emissions (start here)'!AJ459),ISNUMBER(Dispersion!$R$11)),'Emissions (start here)'!AJ459*2000*453.59/8760/3600*Dispersion!$R$11,0)</f>
        <v>0</v>
      </c>
      <c r="BS459" s="74">
        <f>IF(AND(ISNUMBER('Emissions (start here)'!AK459),ISNUMBER(Dispersion!$S$8)),'Emissions (start here)'!AK459*453.59/3600*Dispersion!$S$8,0)</f>
        <v>0</v>
      </c>
      <c r="BT459" s="74">
        <f>IF(AND(ISNUMBER('Emissions (start here)'!AK459),ISNUMBER(Dispersion!$S$9)),'Emissions (start here)'!AK459*453.59/3600*Dispersion!$S$9,0)</f>
        <v>0</v>
      </c>
      <c r="BU459" s="74">
        <f>IF(AND(ISNUMBER('Emissions (start here)'!AL459),ISNUMBER(Dispersion!$S$10)),'Emissions (start here)'!AL459*2000*453.59/8760/3600*Dispersion!$S$10,0)</f>
        <v>0</v>
      </c>
      <c r="BV459" s="74">
        <f>IF(AND(ISNUMBER('Emissions (start here)'!AL459),ISNUMBER(Dispersion!$S$11)),'Emissions (start here)'!AL459*2000*453.59/8760/3600*Dispersion!$S$11,0)</f>
        <v>0</v>
      </c>
      <c r="BW459" s="74">
        <f>IF(AND(ISNUMBER('Emissions (start here)'!AM459),ISNUMBER(Dispersion!$T$8)),'Emissions (start here)'!AM459*453.59/3600*Dispersion!$T$8,0)</f>
        <v>0</v>
      </c>
      <c r="BX459" s="74">
        <f>IF(AND(ISNUMBER('Emissions (start here)'!AM459),ISNUMBER(Dispersion!$T$9)),'Emissions (start here)'!AM459*453.59/3600*Dispersion!$T$9,0)</f>
        <v>0</v>
      </c>
      <c r="BY459" s="74">
        <f>IF(AND(ISNUMBER('Emissions (start here)'!AN459),ISNUMBER(Dispersion!$T$10)),'Emissions (start here)'!AN459*2000*453.59/8760/3600*Dispersion!$T$10,0)</f>
        <v>0</v>
      </c>
      <c r="BZ459" s="74">
        <f>IF(AND(ISNUMBER('Emissions (start here)'!AN459),ISNUMBER(Dispersion!$T$11)),'Emissions (start here)'!AN459*2000*453.59/8760/3600*Dispersion!$T$11,0)</f>
        <v>0</v>
      </c>
      <c r="CA459" s="74">
        <f>IF(AND(ISNUMBER('Emissions (start here)'!AO459),ISNUMBER(Dispersion!$U$8)),'Emissions (start here)'!AO459*453.59/3600*Dispersion!$U$8,0)</f>
        <v>0</v>
      </c>
      <c r="CB459" s="74">
        <f>IF(AND(ISNUMBER('Emissions (start here)'!AO459),ISNUMBER(Dispersion!$U$9)),'Emissions (start here)'!AO459*453.59/3600*Dispersion!$U$9,0)</f>
        <v>0</v>
      </c>
      <c r="CC459" s="74">
        <f>IF(AND(ISNUMBER('Emissions (start here)'!AP459),ISNUMBER(Dispersion!$U$10)),'Emissions (start here)'!AP459*2000*453.59/8760/3600*Dispersion!$U$10,0)</f>
        <v>0</v>
      </c>
      <c r="CD459" s="74">
        <f>IF(AND(ISNUMBER('Emissions (start here)'!AP459),ISNUMBER(Dispersion!$U$11)),'Emissions (start here)'!AP459*2000*453.59/8760/3600*Dispersion!$U$11,0)</f>
        <v>0</v>
      </c>
      <c r="CE459" s="74">
        <f>IF(AND(ISNUMBER('Emissions (start here)'!AQ459),ISNUMBER(Dispersion!$V$8)),'Emissions (start here)'!AQ459*453.59/3600*Dispersion!$V$8,0)</f>
        <v>0</v>
      </c>
      <c r="CF459" s="74">
        <f>IF(AND(ISNUMBER('Emissions (start here)'!AQ459),ISNUMBER(Dispersion!$V$9)),'Emissions (start here)'!AQ459*453.59/3600*Dispersion!$V$9,0)</f>
        <v>0</v>
      </c>
      <c r="CG459" s="74">
        <f>IF(AND(ISNUMBER('Emissions (start here)'!AR459),ISNUMBER(Dispersion!$V$10)),'Emissions (start here)'!AR459*2000*453.59/8760/3600*Dispersion!$V$10,0)</f>
        <v>0</v>
      </c>
      <c r="CH459" s="74">
        <f>IF(AND(ISNUMBER('Emissions (start here)'!AR459),ISNUMBER(Dispersion!$V$11)),'Emissions (start here)'!AR459*2000*453.59/8760/3600*Dispersion!$V$11,0)</f>
        <v>0</v>
      </c>
      <c r="CI459" s="74">
        <f>IF(AND(ISNUMBER('Emissions (start here)'!AS459),ISNUMBER(Dispersion!$W$8)),'Emissions (start here)'!AS459*453.59/3600*Dispersion!$W$8,0)</f>
        <v>0</v>
      </c>
      <c r="CJ459" s="74">
        <f>IF(AND(ISNUMBER('Emissions (start here)'!AS459),ISNUMBER(Dispersion!$W$9)),'Emissions (start here)'!AS459*453.59/3600*Dispersion!$W$9,0)</f>
        <v>0</v>
      </c>
      <c r="CK459" s="74">
        <f>IF(AND(ISNUMBER('Emissions (start here)'!AT459),ISNUMBER(Dispersion!$W$10)),'Emissions (start here)'!AT459*2000*453.59/8760/3600*Dispersion!$W$10,0)</f>
        <v>0</v>
      </c>
      <c r="CL459" s="74">
        <f>IF(AND(ISNUMBER('Emissions (start here)'!AT459),ISNUMBER(Dispersion!$W$11)),'Emissions (start here)'!AT459*2000*453.59/8760/3600*Dispersion!$W$11,0)</f>
        <v>0</v>
      </c>
      <c r="CM459" s="74">
        <f>IF(AND(ISNUMBER('Emissions (start here)'!AU459),ISNUMBER(Dispersion!$X$8)),'Emissions (start here)'!AU459*453.59/3600*Dispersion!$X$8,0)</f>
        <v>0</v>
      </c>
      <c r="CN459" s="74">
        <f>IF(AND(ISNUMBER('Emissions (start here)'!AU459),ISNUMBER(Dispersion!$X$9)),'Emissions (start here)'!AU459*453.59/3600*Dispersion!$X$9,0)</f>
        <v>0</v>
      </c>
      <c r="CO459" s="74">
        <f>IF(AND(ISNUMBER('Emissions (start here)'!AV459),ISNUMBER(Dispersion!$X$10)),'Emissions (start here)'!AV459*2000*453.59/8760/3600*Dispersion!$X$10,0)</f>
        <v>0</v>
      </c>
      <c r="CP459" s="74">
        <f>IF(AND(ISNUMBER('Emissions (start here)'!AV459),ISNUMBER(Dispersion!$X$11)),'Emissions (start here)'!AV459*2000*453.59/8760/3600*Dispersion!$X$11,0)</f>
        <v>0</v>
      </c>
      <c r="CQ459" s="74">
        <f>IF(AND(ISNUMBER('Emissions (start here)'!AW459),ISNUMBER(Dispersion!$Y$8)),'Emissions (start here)'!AW459*453.59/3600*Dispersion!$Y$8,0)</f>
        <v>0</v>
      </c>
      <c r="CR459" s="74">
        <f>IF(AND(ISNUMBER('Emissions (start here)'!AW459),ISNUMBER(Dispersion!$Y$9)),'Emissions (start here)'!AW459*453.59/3600*Dispersion!$Y$9,0)</f>
        <v>0</v>
      </c>
      <c r="CS459" s="74">
        <f>IF(AND(ISNUMBER('Emissions (start here)'!AX459),ISNUMBER(Dispersion!$Y$10)),'Emissions (start here)'!AX459*2000*453.59/8760/3600*Dispersion!$Y$10,0)</f>
        <v>0</v>
      </c>
      <c r="CT459" s="74">
        <f>IF(AND(ISNUMBER('Emissions (start here)'!AX459),ISNUMBER(Dispersion!$Y$11)),'Emissions (start here)'!AX459*2000*453.59/8760/3600*Dispersion!$Y$11,0)</f>
        <v>0</v>
      </c>
      <c r="CU459" s="74">
        <f>IF(AND(ISNUMBER('Emissions (start here)'!AY459),ISNUMBER(Dispersion!$Z$8)),'Emissions (start here)'!AY459*453.59/3600*Dispersion!$Z$8,0)</f>
        <v>0</v>
      </c>
      <c r="CV459" s="74">
        <f>IF(AND(ISNUMBER('Emissions (start here)'!AY459),ISNUMBER(Dispersion!$Z$9)),'Emissions (start here)'!AY459*453.59/3600*Dispersion!$Z$9,0)</f>
        <v>0</v>
      </c>
      <c r="CW459" s="74">
        <f>IF(AND(ISNUMBER('Emissions (start here)'!AZ459),ISNUMBER(Dispersion!$Z$10)),'Emissions (start here)'!AZ459*2000*453.59/8760/3600*Dispersion!$Z$10,0)</f>
        <v>0</v>
      </c>
      <c r="CX459" s="74">
        <f>IF(AND(ISNUMBER('Emissions (start here)'!AZ459),ISNUMBER(Dispersion!$Z$11)),'Emissions (start here)'!AZ459*2000*453.59/8760/3600*Dispersion!$Z$11,0)</f>
        <v>0</v>
      </c>
      <c r="CY459" s="74">
        <f>IF(AND(ISNUMBER('Emissions (start here)'!BA459),ISNUMBER(Dispersion!$AA$8)),'Emissions (start here)'!BA459*453.59/3600*Dispersion!$AA$8,0)</f>
        <v>0</v>
      </c>
      <c r="CZ459" s="74">
        <f>IF(AND(ISNUMBER('Emissions (start here)'!BA459),ISNUMBER(Dispersion!$AA$9)),'Emissions (start here)'!BA459*453.59/3600*Dispersion!$AA$9,0)</f>
        <v>0</v>
      </c>
      <c r="DA459" s="74">
        <f>IF(AND(ISNUMBER('Emissions (start here)'!BB459),ISNUMBER(Dispersion!$AA$10)),'Emissions (start here)'!BB459*2000*453.59/8760/3600*Dispersion!$AA$10,0)</f>
        <v>0</v>
      </c>
      <c r="DB459" s="74">
        <f>IF(AND(ISNUMBER('Emissions (start here)'!BB459),ISNUMBER(Dispersion!$AA$11)),'Emissions (start here)'!BB459*2000*453.59/8760/3600*Dispersion!$AA$11,0)</f>
        <v>0</v>
      </c>
      <c r="DC459" s="74">
        <f>IF(AND(ISNUMBER('Emissions (start here)'!BC459),ISNUMBER(Dispersion!$AB$8)),'Emissions (start here)'!BC459*453.59/3600*Dispersion!$AB$8,0)</f>
        <v>0</v>
      </c>
      <c r="DD459" s="74">
        <f>IF(AND(ISNUMBER('Emissions (start here)'!BC459),ISNUMBER(Dispersion!$AB$9)),'Emissions (start here)'!BC459*453.59/3600*Dispersion!$AB$9,0)</f>
        <v>0</v>
      </c>
      <c r="DE459" s="74">
        <f>IF(AND(ISNUMBER('Emissions (start here)'!BD459),ISNUMBER(Dispersion!$AB$10)),'Emissions (start here)'!BD459*2000*453.59/8760/3600*Dispersion!$AB$10,0)</f>
        <v>0</v>
      </c>
      <c r="DF459" s="74">
        <f>IF(AND(ISNUMBER('Emissions (start here)'!BD459),ISNUMBER(Dispersion!$AB$11)),'Emissions (start here)'!BD459*2000*453.59/8760/3600*Dispersion!$AB$11,0)</f>
        <v>0</v>
      </c>
      <c r="DG459" s="74">
        <f>IF(AND(ISNUMBER('Emissions (start here)'!BE459),ISNUMBER(Dispersion!$AC$8)),'Emissions (start here)'!BE459*453.59/3600*Dispersion!$AC$8,0)</f>
        <v>0</v>
      </c>
      <c r="DH459" s="74">
        <f>IF(AND(ISNUMBER('Emissions (start here)'!BE459),ISNUMBER(Dispersion!$AC$9)),'Emissions (start here)'!BE459*453.59/3600*Dispersion!$AC$9,0)</f>
        <v>0</v>
      </c>
      <c r="DI459" s="74">
        <f>IF(AND(ISNUMBER('Emissions (start here)'!BF459),ISNUMBER(Dispersion!$AC$10)),'Emissions (start here)'!BF459*2000*453.59/8760/3600*Dispersion!$AC$10,0)</f>
        <v>0</v>
      </c>
      <c r="DJ459" s="74">
        <f>IF(AND(ISNUMBER('Emissions (start here)'!BF459),ISNUMBER(Dispersion!$AC$11)),'Emissions (start here)'!BF459*2000*453.59/8760/3600*Dispersion!$AC$11,0)</f>
        <v>0</v>
      </c>
      <c r="DK459" s="74">
        <f>IF(AND(ISNUMBER('Emissions (start here)'!BG459),ISNUMBER(Dispersion!$AD$8)),'Emissions (start here)'!BG459*453.59/3600*Dispersion!$AD$8,0)</f>
        <v>0</v>
      </c>
      <c r="DL459" s="74">
        <f>IF(AND(ISNUMBER('Emissions (start here)'!BG459),ISNUMBER(Dispersion!$AD$9)),'Emissions (start here)'!BG459*453.59/3600*Dispersion!$AD$9,0)</f>
        <v>0</v>
      </c>
      <c r="DM459" s="74">
        <f>IF(AND(ISNUMBER('Emissions (start here)'!BH459),ISNUMBER(Dispersion!$AD$10)),'Emissions (start here)'!BH459*2000*453.59/8760/3600*Dispersion!$AD$10,0)</f>
        <v>0</v>
      </c>
      <c r="DN459" s="74">
        <f>IF(AND(ISNUMBER('Emissions (start here)'!BH459),ISNUMBER(Dispersion!$AD$11)),'Emissions (start here)'!BH459*2000*453.59/8760/3600*Dispersion!$AD$11,0)</f>
        <v>0</v>
      </c>
      <c r="DO459" s="74">
        <f>IF(AND(ISNUMBER('Emissions (start here)'!BI459),ISNUMBER(Dispersion!$AE$8)),'Emissions (start here)'!BI459*453.59/3600*Dispersion!$AE$8,0)</f>
        <v>0</v>
      </c>
      <c r="DP459" s="74">
        <f>IF(AND(ISNUMBER('Emissions (start here)'!BI459),ISNUMBER(Dispersion!$AE$9)),'Emissions (start here)'!BI459*453.59/3600*Dispersion!$AE$9,0)</f>
        <v>0</v>
      </c>
      <c r="DQ459" s="74">
        <f>IF(AND(ISNUMBER('Emissions (start here)'!BJ459),ISNUMBER(Dispersion!$AE$10)),'Emissions (start here)'!BJ459*2000*453.59/8760/3600*Dispersion!$AE$10,0)</f>
        <v>0</v>
      </c>
      <c r="DR459" s="74">
        <f>IF(AND(ISNUMBER('Emissions (start here)'!BJ459),ISNUMBER(Dispersion!$AE$11)),'Emissions (start here)'!BJ459*2000*453.59/8760/3600*Dispersion!$AE$11,0)</f>
        <v>0</v>
      </c>
      <c r="DS459" s="74">
        <f>IF(AND(ISNUMBER('Emissions (start here)'!BK459),ISNUMBER(Dispersion!$AF$8)),'Emissions (start here)'!BK459*453.59/3600*Dispersion!$AF$8,0)</f>
        <v>0</v>
      </c>
      <c r="DT459" s="74">
        <f>IF(AND(ISNUMBER('Emissions (start here)'!BK459),ISNUMBER(Dispersion!$AF$9)),'Emissions (start here)'!BK459*453.59/3600*Dispersion!$AF$9,0)</f>
        <v>0</v>
      </c>
      <c r="DU459" s="74">
        <f>IF(AND(ISNUMBER('Emissions (start here)'!BL459),ISNUMBER(Dispersion!$AF$10)),'Emissions (start here)'!BL459*2000*453.59/8760/3600*Dispersion!$AF$10,0)</f>
        <v>0</v>
      </c>
      <c r="DV459" s="74">
        <f>IF(AND(ISNUMBER('Emissions (start here)'!BL459),ISNUMBER(Dispersion!$AF$11)),'Emissions (start here)'!BL459*2000*453.59/8760/3600*Dispersion!$AF$11,0)</f>
        <v>0</v>
      </c>
      <c r="DW459" s="74">
        <f>IF(AND(ISNUMBER('Emissions (start here)'!BM459),ISNUMBER(Dispersion!$AG$8)),'Emissions (start here)'!BM459*453.59/3600*Dispersion!$AG$8,0)</f>
        <v>0</v>
      </c>
      <c r="DX459" s="74">
        <f>IF(AND(ISNUMBER('Emissions (start here)'!BM459),ISNUMBER(Dispersion!$AG$9)),'Emissions (start here)'!BM459*453.59/3600*Dispersion!$AG$9,0)</f>
        <v>0</v>
      </c>
      <c r="DY459" s="74">
        <f>IF(AND(ISNUMBER('Emissions (start here)'!BN459),ISNUMBER(Dispersion!$AG$10)),'Emissions (start here)'!BN459*2000*453.59/8760/3600*Dispersion!$AG$10,0)</f>
        <v>0</v>
      </c>
      <c r="DZ459" s="74">
        <f>IF(AND(ISNUMBER('Emissions (start here)'!BN459),ISNUMBER(Dispersion!$AG$11)),'Emissions (start here)'!BN459*2000*453.59/8760/3600*Dispersion!$AG$11,0)</f>
        <v>0</v>
      </c>
      <c r="EA459" s="74">
        <f>IF(AND(ISNUMBER('Emissions (start here)'!BO459),ISNUMBER(Dispersion!$AH$8)),'Emissions (start here)'!BO459*453.59/3600*Dispersion!$AH$8,0)</f>
        <v>0</v>
      </c>
      <c r="EB459" s="74">
        <f>IF(AND(ISNUMBER('Emissions (start here)'!BO459),ISNUMBER(Dispersion!$AH$9)),'Emissions (start here)'!BO459*453.59/3600*Dispersion!$AH$9,0)</f>
        <v>0</v>
      </c>
      <c r="EC459" s="74">
        <f>IF(AND(ISNUMBER('Emissions (start here)'!BP459),ISNUMBER(Dispersion!$AH$10)),'Emissions (start here)'!BP459*2000*453.59/8760/3600*Dispersion!$AH$10,0)</f>
        <v>0</v>
      </c>
      <c r="ED459" s="74">
        <f>IF(AND(ISNUMBER('Emissions (start here)'!BP459),ISNUMBER(Dispersion!$AH$11)),'Emissions (start here)'!BP459*2000*453.59/8760/3600*Dispersion!$AH$11,0)</f>
        <v>0</v>
      </c>
      <c r="EE459" s="74">
        <f>IF(AND(ISNUMBER('Emissions (start here)'!BQ459),ISNUMBER(Dispersion!$AI$8)),'Emissions (start here)'!BQ459*453.59/3600*Dispersion!$AI$8,0)</f>
        <v>0</v>
      </c>
      <c r="EF459" s="74">
        <f>IF(AND(ISNUMBER('Emissions (start here)'!BQ459),ISNUMBER(Dispersion!$AI$9)),'Emissions (start here)'!BQ459*453.59/3600*Dispersion!$AI$9,0)</f>
        <v>0</v>
      </c>
      <c r="EG459" s="74">
        <f>IF(AND(ISNUMBER('Emissions (start here)'!BR459),ISNUMBER(Dispersion!$AI$10)),'Emissions (start here)'!BR459*2000*453.59/8760/3600*Dispersion!$AI$10,0)</f>
        <v>0</v>
      </c>
      <c r="EH459" s="74">
        <f>IF(AND(ISNUMBER('Emissions (start here)'!BR459),ISNUMBER(Dispersion!$AI$11)),'Emissions (start here)'!BR459*2000*453.59/8760/3600*Dispersion!$AI$11,0)</f>
        <v>0</v>
      </c>
      <c r="EI459" s="74">
        <f>IF(AND(ISNUMBER('Emissions (start here)'!BS459),ISNUMBER(Dispersion!$AJ$8)),'Emissions (start here)'!BS459*453.59/3600*Dispersion!$AJ$8,0)</f>
        <v>0</v>
      </c>
      <c r="EJ459" s="74">
        <f>IF(AND(ISNUMBER('Emissions (start here)'!BS459),ISNUMBER(Dispersion!$AJ$9)),'Emissions (start here)'!BS459*453.59/3600*Dispersion!$AJ$9,0)</f>
        <v>0</v>
      </c>
      <c r="EK459" s="74">
        <f>IF(AND(ISNUMBER('Emissions (start here)'!BT459),ISNUMBER(Dispersion!$AJ$10)),'Emissions (start here)'!BT459*2000*453.59/8760/3600*Dispersion!$AJ$10,0)</f>
        <v>0</v>
      </c>
      <c r="EL459" s="74">
        <f>IF(AND(ISNUMBER('Emissions (start here)'!BT459),ISNUMBER(Dispersion!$AJ$11)),'Emissions (start here)'!BT459*2000*453.59/8760/3600*Dispersion!$AJ$11,0)</f>
        <v>0</v>
      </c>
      <c r="EM459" s="74">
        <f>IF(AND(ISNUMBER('Emissions (start here)'!BU459),ISNUMBER(Dispersion!$AK$8)),'Emissions (start here)'!BU459*453.59/3600*Dispersion!$AK$8,0)</f>
        <v>0</v>
      </c>
      <c r="EN459" s="74">
        <f>IF(AND(ISNUMBER('Emissions (start here)'!BU459),ISNUMBER(Dispersion!$AK$9)),'Emissions (start here)'!BU459*453.59/3600*Dispersion!$AK$9,0)</f>
        <v>0</v>
      </c>
      <c r="EO459" s="74">
        <f>IF(AND(ISNUMBER('Emissions (start here)'!BV459),ISNUMBER(Dispersion!$AK$10)),'Emissions (start here)'!BV459*2000*453.59/8760/3600*Dispersion!$AK$10,0)</f>
        <v>0</v>
      </c>
      <c r="EP459" s="74">
        <f>IF(AND(ISNUMBER('Emissions (start here)'!BV459),ISNUMBER(Dispersion!$AK$11)),'Emissions (start here)'!BV459*2000*453.59/8760/3600*Dispersion!$AK$11,0)</f>
        <v>0</v>
      </c>
      <c r="EQ459" s="74">
        <f>IF(AND(ISNUMBER('Emissions (start here)'!BW459),ISNUMBER(Dispersion!$AL$8)),'Emissions (start here)'!BW459*453.59/3600*Dispersion!$AL$8,0)</f>
        <v>0</v>
      </c>
      <c r="ER459" s="74">
        <f>IF(AND(ISNUMBER('Emissions (start here)'!BW459),ISNUMBER(Dispersion!$AL$9)),'Emissions (start here)'!BW459*453.59/3600*Dispersion!$AL$9,0)</f>
        <v>0</v>
      </c>
      <c r="ES459" s="74">
        <f>IF(AND(ISNUMBER('Emissions (start here)'!BX459),ISNUMBER(Dispersion!$AL$10)),'Emissions (start here)'!BX459*2000*453.59/8760/3600*Dispersion!$AL$10,0)</f>
        <v>0</v>
      </c>
      <c r="ET459" s="74">
        <f>IF(AND(ISNUMBER('Emissions (start here)'!BX459),ISNUMBER(Dispersion!$AL$11)),'Emissions (start here)'!BX459*2000*453.59/8760/3600*Dispersion!$AL$11,0)</f>
        <v>0</v>
      </c>
      <c r="EU459" s="74">
        <f>IF(AND(ISNUMBER('Emissions (start here)'!BY459),ISNUMBER(Dispersion!$AM$8)),'Emissions (start here)'!BY459*453.59/3600*Dispersion!$AM$8,0)</f>
        <v>0</v>
      </c>
      <c r="EV459" s="74">
        <f>IF(AND(ISNUMBER('Emissions (start here)'!BY459),ISNUMBER(Dispersion!$AM$9)),'Emissions (start here)'!BY459*453.59/3600*Dispersion!$AM$9,0)</f>
        <v>0</v>
      </c>
      <c r="EW459" s="74">
        <f>IF(AND(ISNUMBER('Emissions (start here)'!BZ459),ISNUMBER(Dispersion!$AM$10)),'Emissions (start here)'!BZ459*2000*453.59/8760/3600*Dispersion!$AM$10,0)</f>
        <v>0</v>
      </c>
      <c r="EX459" s="74">
        <f>IF(AND(ISNUMBER('Emissions (start here)'!BZ459),ISNUMBER(Dispersion!$AM$11)),'Emissions (start here)'!BZ459*2000*453.59/8760/3600*Dispersion!$AM$11,0)</f>
        <v>0</v>
      </c>
      <c r="EY459" s="74">
        <f>IF(AND(ISNUMBER('Emissions (start here)'!CA459),ISNUMBER(Dispersion!$AN$8)),'Emissions (start here)'!CA459*453.59/3600*Dispersion!$AN$8,0)</f>
        <v>0</v>
      </c>
      <c r="EZ459" s="74">
        <f>IF(AND(ISNUMBER('Emissions (start here)'!CA459),ISNUMBER(Dispersion!$AN$9)),'Emissions (start here)'!CA459*453.59/3600*Dispersion!$AN$9,0)</f>
        <v>0</v>
      </c>
      <c r="FA459" s="74">
        <f>IF(AND(ISNUMBER('Emissions (start here)'!CB459),ISNUMBER(Dispersion!$AN$10)),'Emissions (start here)'!CB459*2000*453.59/8760/3600*Dispersion!$AN$10,0)</f>
        <v>0</v>
      </c>
      <c r="FB459" s="74">
        <f>IF(AND(ISNUMBER('Emissions (start here)'!CB459),ISNUMBER(Dispersion!$AN$11)),'Emissions (start here)'!CB459*2000*453.59/8760/3600*Dispersion!$AN$11,0)</f>
        <v>0</v>
      </c>
      <c r="FC459" s="74">
        <f>IF(AND(ISNUMBER('Emissions (start here)'!CC459),ISNUMBER(Dispersion!$AO$8)),'Emissions (start here)'!CC459*453.59/3600*Dispersion!$AO$8,0)</f>
        <v>0</v>
      </c>
      <c r="FD459" s="74">
        <f>IF(AND(ISNUMBER('Emissions (start here)'!CC459),ISNUMBER(Dispersion!$AO$9)),'Emissions (start here)'!CC459*453.59/3600*Dispersion!$AO$9,0)</f>
        <v>0</v>
      </c>
      <c r="FE459" s="74">
        <f>IF(AND(ISNUMBER('Emissions (start here)'!CD459),ISNUMBER(Dispersion!$AO$10)),'Emissions (start here)'!CD459*2000*453.59/8760/3600*Dispersion!$AO$10,0)</f>
        <v>0</v>
      </c>
      <c r="FF459" s="74">
        <f>IF(AND(ISNUMBER('Emissions (start here)'!CD459),ISNUMBER(Dispersion!$AO$11)),'Emissions (start here)'!CD459*2000*453.59/8760/3600*Dispersion!$AO$11,0)</f>
        <v>0</v>
      </c>
      <c r="FG459" s="74">
        <f>IF(AND(ISNUMBER('Emissions (start here)'!CE459),ISNUMBER(Dispersion!$AP$8)),'Emissions (start here)'!CE459*453.59/3600*Dispersion!$AP$8,0)</f>
        <v>0</v>
      </c>
      <c r="FH459" s="74">
        <f>IF(AND(ISNUMBER('Emissions (start here)'!CE459),ISNUMBER(Dispersion!$AP$9)),'Emissions (start here)'!CE459*453.59/3600*Dispersion!$AP$9,0)</f>
        <v>0</v>
      </c>
      <c r="FI459" s="74">
        <f>IF(AND(ISNUMBER('Emissions (start here)'!CF459),ISNUMBER(Dispersion!$AP$10)),'Emissions (start here)'!CF459*2000*453.59/8760/3600*Dispersion!$AP$10,0)</f>
        <v>0</v>
      </c>
      <c r="FJ459" s="74">
        <f>IF(AND(ISNUMBER('Emissions (start here)'!CF459),ISNUMBER(Dispersion!$AP$11)),'Emissions (start here)'!CF459*2000*453.59/8760/3600*Dispersion!$AP$11,0)</f>
        <v>0</v>
      </c>
      <c r="FK459" s="74">
        <f>IF(AND(ISNUMBER('Emissions (start here)'!CG459),ISNUMBER(Dispersion!$AQ$8)),'Emissions (start here)'!CG459*453.59/3600*Dispersion!$AQ$8,0)</f>
        <v>0</v>
      </c>
      <c r="FL459" s="74">
        <f>IF(AND(ISNUMBER('Emissions (start here)'!CG459),ISNUMBER(Dispersion!$AQ$9)),'Emissions (start here)'!CG459*453.59/3600*Dispersion!$AQ$9,0)</f>
        <v>0</v>
      </c>
      <c r="FM459" s="74">
        <f>IF(AND(ISNUMBER('Emissions (start here)'!CH459),ISNUMBER(Dispersion!$AQ$10)),'Emissions (start here)'!CH459*2000*453.59/8760/3600*Dispersion!$AQ$10,0)</f>
        <v>0</v>
      </c>
      <c r="FN459" s="74">
        <f>IF(AND(ISNUMBER('Emissions (start here)'!CH459),ISNUMBER(Dispersion!$AQ$11)),'Emissions (start here)'!CH459*2000*453.59/8760/3600*Dispersion!$AQ$11,0)</f>
        <v>0</v>
      </c>
      <c r="FO459" s="74">
        <f>IF(AND(ISNUMBER('Emissions (start here)'!CI459),ISNUMBER(Dispersion!$AR$8)),'Emissions (start here)'!CI459*453.59/3600*Dispersion!$AR$8,0)</f>
        <v>0</v>
      </c>
      <c r="FP459" s="74">
        <f>IF(AND(ISNUMBER('Emissions (start here)'!CI459),ISNUMBER(Dispersion!$AR$9)),'Emissions (start here)'!CI459*453.59/3600*Dispersion!$AR$9,0)</f>
        <v>0</v>
      </c>
      <c r="FQ459" s="74">
        <f>IF(AND(ISNUMBER('Emissions (start here)'!CJ459),ISNUMBER(Dispersion!$AR$10)),'Emissions (start here)'!CJ459*2000*453.59/8760/3600*Dispersion!$AR$10,0)</f>
        <v>0</v>
      </c>
      <c r="FR459" s="74">
        <f>IF(AND(ISNUMBER('Emissions (start here)'!CJ459),ISNUMBER(Dispersion!$AR$11)),'Emissions (start here)'!CJ459*2000*453.59/8760/3600*Dispersion!$AR$11,0)</f>
        <v>0</v>
      </c>
      <c r="FS459" s="74">
        <f>IF(AND(ISNUMBER('Emissions (start here)'!CK459),ISNUMBER(Dispersion!$AS$8)),'Emissions (start here)'!CK459*453.59/3600*Dispersion!$AS$8,0)</f>
        <v>0</v>
      </c>
      <c r="FT459" s="74">
        <f>IF(AND(ISNUMBER('Emissions (start here)'!CK459),ISNUMBER(Dispersion!$AS$9)),'Emissions (start here)'!CK459*453.59/3600*Dispersion!$AS$9,0)</f>
        <v>0</v>
      </c>
      <c r="FU459" s="74">
        <f>IF(AND(ISNUMBER('Emissions (start here)'!CL459),ISNUMBER(Dispersion!$AS$10)),'Emissions (start here)'!CL459*2000*453.59/8760/3600*Dispersion!$AS$10,0)</f>
        <v>0</v>
      </c>
      <c r="FV459" s="74">
        <f>IF(AND(ISNUMBER('Emissions (start here)'!CL459),ISNUMBER(Dispersion!$AS$11)),'Emissions (start here)'!CL459*2000*453.59/8760/3600*Dispersion!$AS$11,0)</f>
        <v>0</v>
      </c>
      <c r="FW459" s="74">
        <f>IF(AND(ISNUMBER('Emissions (start here)'!CM459),ISNUMBER(Dispersion!$AT$8)),'Emissions (start here)'!CM459*453.59/3600*Dispersion!$AT$8,0)</f>
        <v>0</v>
      </c>
      <c r="FX459" s="74">
        <f>IF(AND(ISNUMBER('Emissions (start here)'!CM459),ISNUMBER(Dispersion!$AT$9)),'Emissions (start here)'!CM459*453.59/3600*Dispersion!$AT$9,0)</f>
        <v>0</v>
      </c>
      <c r="FY459" s="74">
        <f>IF(AND(ISNUMBER('Emissions (start here)'!CN459),ISNUMBER(Dispersion!$AT$10)),'Emissions (start here)'!CN459*2000*453.59/8760/3600*Dispersion!$AT$10,0)</f>
        <v>0</v>
      </c>
      <c r="FZ459" s="74">
        <f>IF(AND(ISNUMBER('Emissions (start here)'!CN459),ISNUMBER(Dispersion!$AT$11)),'Emissions (start here)'!CN459*2000*453.59/8760/3600*Dispersion!$AT$11,0)</f>
        <v>0</v>
      </c>
      <c r="GA459" s="74">
        <f>IF(AND(ISNUMBER('Emissions (start here)'!CO459),ISNUMBER(Dispersion!$AU$8)),'Emissions (start here)'!CO459*453.59/3600*Dispersion!$AU$8,0)</f>
        <v>0</v>
      </c>
      <c r="GB459" s="74">
        <f>IF(AND(ISNUMBER('Emissions (start here)'!CO459),ISNUMBER(Dispersion!$AU$9)),'Emissions (start here)'!CO459*453.59/3600*Dispersion!$AU$9,0)</f>
        <v>0</v>
      </c>
      <c r="GC459" s="74">
        <f>IF(AND(ISNUMBER('Emissions (start here)'!CP459),ISNUMBER(Dispersion!$AU$10)),'Emissions (start here)'!CP459*2000*453.59/8760/3600*Dispersion!$AU$10,0)</f>
        <v>0</v>
      </c>
      <c r="GD459" s="74">
        <f>IF(AND(ISNUMBER('Emissions (start here)'!CP459),ISNUMBER(Dispersion!$AU$11)),'Emissions (start here)'!CP459*2000*453.59/8760/3600*Dispersion!$AU$11,0)</f>
        <v>0</v>
      </c>
      <c r="GE459" s="74">
        <f>IF(AND(ISNUMBER('Emissions (start here)'!CQ459),ISNUMBER(Dispersion!$AV$8)),'Emissions (start here)'!CQ459*453.59/3600*Dispersion!$AV$8,0)</f>
        <v>0</v>
      </c>
      <c r="GF459" s="74">
        <f>IF(AND(ISNUMBER('Emissions (start here)'!CQ459),ISNUMBER(Dispersion!$AV$9)),'Emissions (start here)'!CQ459*453.59/3600*Dispersion!$AV$9,0)</f>
        <v>0</v>
      </c>
      <c r="GG459" s="74">
        <f>IF(AND(ISNUMBER('Emissions (start here)'!CR459),ISNUMBER(Dispersion!$AV$10)),'Emissions (start here)'!CR459*2000*453.59/8760/3600*Dispersion!$AV$10,0)</f>
        <v>0</v>
      </c>
      <c r="GH459" s="74">
        <f>IF(AND(ISNUMBER('Emissions (start here)'!CR459),ISNUMBER(Dispersion!$AV$11)),'Emissions (start here)'!CR459*2000*453.59/8760/3600*Dispersion!$AV$11,0)</f>
        <v>0</v>
      </c>
      <c r="GI459" s="74">
        <f>IF(AND(ISNUMBER('Emissions (start here)'!CS459),ISNUMBER(Dispersion!$AW$8)),'Emissions (start here)'!CS459*453.59/3600*Dispersion!$AW$8,0)</f>
        <v>0</v>
      </c>
      <c r="GJ459" s="74">
        <f>IF(AND(ISNUMBER('Emissions (start here)'!CS459),ISNUMBER(Dispersion!$AW$9)),'Emissions (start here)'!CS459*453.59/3600*Dispersion!$AW$9,0)</f>
        <v>0</v>
      </c>
      <c r="GK459" s="74">
        <f>IF(AND(ISNUMBER('Emissions (start here)'!CT459),ISNUMBER(Dispersion!$AW$10)),'Emissions (start here)'!CT459*2000*453.59/8760/3600*Dispersion!$AW$10,0)</f>
        <v>0</v>
      </c>
      <c r="GL459" s="74">
        <f>IF(AND(ISNUMBER('Emissions (start here)'!CT459),ISNUMBER(Dispersion!$AW$11)),'Emissions (start here)'!CT459*2000*453.59/8760/3600*Dispersion!$AW$11,0)</f>
        <v>0</v>
      </c>
      <c r="GM459" s="74">
        <f>IF(AND(ISNUMBER('Emissions (start here)'!CU459),ISNUMBER(Dispersion!$AX$8)),'Emissions (start here)'!CU459*453.59/3600*Dispersion!$AX$8,0)</f>
        <v>0</v>
      </c>
      <c r="GN459" s="74">
        <f>IF(AND(ISNUMBER('Emissions (start here)'!CU459),ISNUMBER(Dispersion!$AX$9)),'Emissions (start here)'!CU459*453.59/3600*Dispersion!$AX$9,0)</f>
        <v>0</v>
      </c>
      <c r="GO459" s="74">
        <f>IF(AND(ISNUMBER('Emissions (start here)'!CV459),ISNUMBER(Dispersion!$AX$10)),'Emissions (start here)'!CV459*2000*453.59/8760/3600*Dispersion!$AX$10,0)</f>
        <v>0</v>
      </c>
      <c r="GP459" s="74">
        <f>IF(AND(ISNUMBER('Emissions (start here)'!CV459),ISNUMBER(Dispersion!$AX$11)),'Emissions (start here)'!CV459*2000*453.59/8760/3600*Dispersion!$AX$11,0)</f>
        <v>0</v>
      </c>
      <c r="GQ459" s="74">
        <f>IF(AND(ISNUMBER('Emissions (start here)'!CW459),ISNUMBER(Dispersion!$AY$8)),'Emissions (start here)'!CW459*453.59/3600*Dispersion!$AY$8,0)</f>
        <v>0</v>
      </c>
      <c r="GR459" s="74">
        <f>IF(AND(ISNUMBER('Emissions (start here)'!CW459),ISNUMBER(Dispersion!$AY$9)),'Emissions (start here)'!CW459*453.59/3600*Dispersion!$AY$9,0)</f>
        <v>0</v>
      </c>
      <c r="GS459" s="74">
        <f>IF(AND(ISNUMBER('Emissions (start here)'!CX459),ISNUMBER(Dispersion!$AY$10)),'Emissions (start here)'!CX459*2000*453.59/8760/3600*Dispersion!$AY$10,0)</f>
        <v>0</v>
      </c>
      <c r="GT459" s="74">
        <f>IF(AND(ISNUMBER('Emissions (start here)'!CX459),ISNUMBER(Dispersion!$AY$11)),'Emissions (start here)'!CX459*2000*453.59/8760/3600*Dispersion!$AY$11,0)</f>
        <v>0</v>
      </c>
      <c r="GU459" s="74">
        <f>IF(AND(ISNUMBER('Emissions (start here)'!CY459),ISNUMBER(Dispersion!$AZ$8)),'Emissions (start here)'!CY459*453.59/3600*Dispersion!$AZ$8,0)</f>
        <v>0</v>
      </c>
      <c r="GV459" s="74">
        <f>IF(AND(ISNUMBER('Emissions (start here)'!CY459),ISNUMBER(Dispersion!$AZ$9)),'Emissions (start here)'!CY459*453.59/3600*Dispersion!$AZ$9,0)</f>
        <v>0</v>
      </c>
      <c r="GW459" s="74">
        <f>IF(AND(ISNUMBER('Emissions (start here)'!CZ459),ISNUMBER(Dispersion!$AZ$10)),'Emissions (start here)'!CZ459*2000*453.59/8760/3600*Dispersion!$AZ$10,0)</f>
        <v>0</v>
      </c>
      <c r="GX459" s="74">
        <f>IF(AND(ISNUMBER('Emissions (start here)'!CZ459),ISNUMBER(Dispersion!$AZ$11)),'Emissions (start here)'!CZ459*2000*453.59/8760/3600*Dispersion!$AZ$11,0)</f>
        <v>0</v>
      </c>
    </row>
    <row r="460" spans="1:206" x14ac:dyDescent="0.2">
      <c r="A460" s="51" t="str">
        <f>'Tox Values'!C460</f>
        <v>106-42-3</v>
      </c>
      <c r="B460" s="94" t="str">
        <f>'Tox Values'!D460</f>
        <v>Xylenes, p-</v>
      </c>
      <c r="C460" s="96">
        <f t="shared" si="33"/>
        <v>0</v>
      </c>
      <c r="D460" s="74">
        <f t="shared" si="34"/>
        <v>0</v>
      </c>
      <c r="E460" s="74">
        <f t="shared" si="35"/>
        <v>0</v>
      </c>
      <c r="F460" s="99">
        <f t="shared" si="36"/>
        <v>0</v>
      </c>
      <c r="G460" s="97">
        <f>IF(AND(ISNUMBER('Emissions (start here)'!E460),ISNUMBER(Dispersion!$C$8)),'Emissions (start here)'!E460*453.59/3600*Dispersion!$C$8,0)</f>
        <v>0</v>
      </c>
      <c r="H460" s="74">
        <f>IF(AND(ISNUMBER('Emissions (start here)'!E460),ISNUMBER(Dispersion!$C$9)),'Emissions (start here)'!E460*453.59/3600*Dispersion!$C$9,0)</f>
        <v>0</v>
      </c>
      <c r="I460" s="74">
        <f>IF(AND(ISNUMBER('Emissions (start here)'!F460),ISNUMBER(Dispersion!$C$10)),'Emissions (start here)'!F460*2000*453.59/8760/3600*Dispersion!$C$10,0)</f>
        <v>0</v>
      </c>
      <c r="J460" s="74">
        <f>IF(AND(ISNUMBER('Emissions (start here)'!F460),ISNUMBER(Dispersion!$C$11)),'Emissions (start here)'!F460*2000*453.59/8760/3600*Dispersion!$C$11,0)</f>
        <v>0</v>
      </c>
      <c r="K460" s="74">
        <f>IF(AND(ISNUMBER('Emissions (start here)'!G460),ISNUMBER(Dispersion!$D$8)),'Emissions (start here)'!G460*453.59/3600*Dispersion!$D$8,0)</f>
        <v>0</v>
      </c>
      <c r="L460" s="74">
        <f>IF(AND(ISNUMBER('Emissions (start here)'!G460),ISNUMBER(Dispersion!$D$9)),'Emissions (start here)'!G460*453.59/3600*Dispersion!$D$9,0)</f>
        <v>0</v>
      </c>
      <c r="M460" s="74">
        <f>IF(AND(ISNUMBER('Emissions (start here)'!H460),ISNUMBER(Dispersion!$D$10)),'Emissions (start here)'!H460*2000*453.59/8760/3600*Dispersion!$D$10,0)</f>
        <v>0</v>
      </c>
      <c r="N460" s="74">
        <f>IF(AND(ISNUMBER('Emissions (start here)'!H460),ISNUMBER(Dispersion!$D$11)),'Emissions (start here)'!H460*2000*453.59/8760/3600*Dispersion!$D$11,0)</f>
        <v>0</v>
      </c>
      <c r="O460" s="74">
        <f>IF(AND(ISNUMBER('Emissions (start here)'!I460),ISNUMBER(Dispersion!$E$8)),'Emissions (start here)'!I460*453.59/3600*Dispersion!$E$8,0)</f>
        <v>0</v>
      </c>
      <c r="P460" s="74">
        <f>IF(AND(ISNUMBER('Emissions (start here)'!I460),ISNUMBER(Dispersion!$E$9)),'Emissions (start here)'!I460*453.59/3600*Dispersion!$E$9,0)</f>
        <v>0</v>
      </c>
      <c r="Q460" s="74">
        <f>IF(AND(ISNUMBER('Emissions (start here)'!J460),ISNUMBER(Dispersion!$E$10)),'Emissions (start here)'!J460*2000*453.59/8760/3600*Dispersion!$E$10,0)</f>
        <v>0</v>
      </c>
      <c r="R460" s="74">
        <f>IF(AND(ISNUMBER('Emissions (start here)'!J460),ISNUMBER(Dispersion!$E$11)),'Emissions (start here)'!J460*2000*453.59/8760/3600*Dispersion!$E$11,0)</f>
        <v>0</v>
      </c>
      <c r="S460" s="74">
        <f>IF(AND(ISNUMBER('Emissions (start here)'!K460),ISNUMBER(Dispersion!$F$8)),'Emissions (start here)'!K460*453.59/3600*Dispersion!$F$8,0)</f>
        <v>0</v>
      </c>
      <c r="T460" s="74">
        <f>IF(AND(ISNUMBER('Emissions (start here)'!K460),ISNUMBER(Dispersion!$F$9)),'Emissions (start here)'!K460*453.59/3600*Dispersion!$F$9,0)</f>
        <v>0</v>
      </c>
      <c r="U460" s="74">
        <f>IF(AND(ISNUMBER('Emissions (start here)'!L460),ISNUMBER(Dispersion!$F$10)),'Emissions (start here)'!L460*2000*453.59/8760/3600*Dispersion!$F$10,0)</f>
        <v>0</v>
      </c>
      <c r="V460" s="74">
        <f>IF(AND(ISNUMBER('Emissions (start here)'!L460),ISNUMBER(Dispersion!$F$11)),'Emissions (start here)'!L460*2000*453.59/8760/3600*Dispersion!$F$11,0)</f>
        <v>0</v>
      </c>
      <c r="W460" s="74">
        <f>IF(AND(ISNUMBER('Emissions (start here)'!M460),ISNUMBER(Dispersion!$G$8)),'Emissions (start here)'!M460*453.59/3600*Dispersion!$G$8,0)</f>
        <v>0</v>
      </c>
      <c r="X460" s="74">
        <f>IF(AND(ISNUMBER('Emissions (start here)'!M460),ISNUMBER(Dispersion!$G$9)),'Emissions (start here)'!M460*453.59/3600*Dispersion!$G$9,0)</f>
        <v>0</v>
      </c>
      <c r="Y460" s="74">
        <f>IF(AND(ISNUMBER('Emissions (start here)'!N460),ISNUMBER(Dispersion!$G$10)),'Emissions (start here)'!N460*2000*453.59/8760/3600*Dispersion!$G$10,0)</f>
        <v>0</v>
      </c>
      <c r="Z460" s="74">
        <f>IF(AND(ISNUMBER('Emissions (start here)'!N460),ISNUMBER(Dispersion!$G$11)),'Emissions (start here)'!N460*2000*453.59/8760/3600*Dispersion!$G$11,0)</f>
        <v>0</v>
      </c>
      <c r="AA460" s="74">
        <f>IF(AND(ISNUMBER('Emissions (start here)'!O460),ISNUMBER(Dispersion!$H$8)),'Emissions (start here)'!O460*453.59/3600*Dispersion!$H$8,0)</f>
        <v>0</v>
      </c>
      <c r="AB460" s="74">
        <f>IF(AND(ISNUMBER('Emissions (start here)'!O460),ISNUMBER(Dispersion!$H$9)),'Emissions (start here)'!O460*453.59/3600*Dispersion!$H$9,0)</f>
        <v>0</v>
      </c>
      <c r="AC460" s="74">
        <f>IF(AND(ISNUMBER('Emissions (start here)'!P460),ISNUMBER(Dispersion!$H$10)),'Emissions (start here)'!P460*2000*453.59/8760/3600*Dispersion!$H$10,0)</f>
        <v>0</v>
      </c>
      <c r="AD460" s="74">
        <f>IF(AND(ISNUMBER('Emissions (start here)'!P460),ISNUMBER(Dispersion!$H$11)),'Emissions (start here)'!P460*2000*453.59/8760/3600*Dispersion!$H$11,0)</f>
        <v>0</v>
      </c>
      <c r="AE460" s="74">
        <f>IF(AND(ISNUMBER('Emissions (start here)'!Q460),ISNUMBER(Dispersion!$I$8)),'Emissions (start here)'!Q460*453.59/3600*Dispersion!$I$8,0)</f>
        <v>0</v>
      </c>
      <c r="AF460" s="74">
        <f>IF(AND(ISNUMBER('Emissions (start here)'!Q460),ISNUMBER(Dispersion!$I$9)),'Emissions (start here)'!Q460*453.59/3600*Dispersion!$I$9,0)</f>
        <v>0</v>
      </c>
      <c r="AG460" s="74">
        <f>IF(AND(ISNUMBER('Emissions (start here)'!R460),ISNUMBER(Dispersion!$I$10)),'Emissions (start here)'!R460*2000*453.59/8760/3600*Dispersion!$I$10,0)</f>
        <v>0</v>
      </c>
      <c r="AH460" s="74">
        <f>IF(AND(ISNUMBER('Emissions (start here)'!R460),ISNUMBER(Dispersion!$I$11)),'Emissions (start here)'!R460*2000*453.59/8760/3600*Dispersion!$I$11,0)</f>
        <v>0</v>
      </c>
      <c r="AI460" s="74">
        <f>IF(AND(ISNUMBER('Emissions (start here)'!S460),ISNUMBER(Dispersion!$J$8)),'Emissions (start here)'!S460*453.59/3600*Dispersion!$J$8,0)</f>
        <v>0</v>
      </c>
      <c r="AJ460" s="74">
        <f>IF(AND(ISNUMBER('Emissions (start here)'!S460),ISNUMBER(Dispersion!$J$9)),'Emissions (start here)'!S460*453.59/3600*Dispersion!$J$9,0)</f>
        <v>0</v>
      </c>
      <c r="AK460" s="74">
        <f>IF(AND(ISNUMBER('Emissions (start here)'!T460),ISNUMBER(Dispersion!$J$10)),'Emissions (start here)'!T460*2000*453.59/8760/3600*Dispersion!$J$10,0)</f>
        <v>0</v>
      </c>
      <c r="AL460" s="74">
        <f>IF(AND(ISNUMBER('Emissions (start here)'!T460),ISNUMBER(Dispersion!$J$11)),'Emissions (start here)'!T460*2000*453.59/8760/3600*Dispersion!$J$11,0)</f>
        <v>0</v>
      </c>
      <c r="AM460" s="74">
        <f>IF(AND(ISNUMBER('Emissions (start here)'!U460),ISNUMBER(Dispersion!$K$8)),'Emissions (start here)'!U460*453.59/3600*Dispersion!$K$8,0)</f>
        <v>0</v>
      </c>
      <c r="AN460" s="74">
        <f>IF(AND(ISNUMBER('Emissions (start here)'!U460),ISNUMBER(Dispersion!$K$9)),'Emissions (start here)'!U460*453.59/3600*Dispersion!$K$9,0)</f>
        <v>0</v>
      </c>
      <c r="AO460" s="74">
        <f>IF(AND(ISNUMBER('Emissions (start here)'!V460),ISNUMBER(Dispersion!$K$10)),'Emissions (start here)'!V460*2000*453.59/8760/3600*Dispersion!$K$10,0)</f>
        <v>0</v>
      </c>
      <c r="AP460" s="74">
        <f>IF(AND(ISNUMBER('Emissions (start here)'!V460),ISNUMBER(Dispersion!$K$11)),'Emissions (start here)'!V460*2000*453.59/8760/3600*Dispersion!$K$11,0)</f>
        <v>0</v>
      </c>
      <c r="AQ460" s="74">
        <f>IF(AND(ISNUMBER('Emissions (start here)'!W460),ISNUMBER(Dispersion!$L$8)),'Emissions (start here)'!W460*453.59/3600*Dispersion!$L$8,0)</f>
        <v>0</v>
      </c>
      <c r="AR460" s="74">
        <f>IF(AND(ISNUMBER('Emissions (start here)'!W460),ISNUMBER(Dispersion!$L$9)),'Emissions (start here)'!W460*453.59/3600*Dispersion!$L$9,0)</f>
        <v>0</v>
      </c>
      <c r="AS460" s="74">
        <f>IF(AND(ISNUMBER('Emissions (start here)'!X460),ISNUMBER(Dispersion!$L$10)),'Emissions (start here)'!X460*2000*453.59/8760/3600*Dispersion!$L$10,0)</f>
        <v>0</v>
      </c>
      <c r="AT460" s="74">
        <f>IF(AND(ISNUMBER('Emissions (start here)'!X460),ISNUMBER(Dispersion!$L$11)),'Emissions (start here)'!X460*2000*453.59/8760/3600*Dispersion!$L$11,0)</f>
        <v>0</v>
      </c>
      <c r="AU460" s="74">
        <f>IF(AND(ISNUMBER('Emissions (start here)'!Y460),ISNUMBER(Dispersion!$M$8)),'Emissions (start here)'!Y460*453.59/3600*Dispersion!$M$8,0)</f>
        <v>0</v>
      </c>
      <c r="AV460" s="74">
        <f>IF(AND(ISNUMBER('Emissions (start here)'!Y460),ISNUMBER(Dispersion!$M$9)),'Emissions (start here)'!Y460*453.59/3600*Dispersion!$M$9,0)</f>
        <v>0</v>
      </c>
      <c r="AW460" s="74">
        <f>IF(AND(ISNUMBER('Emissions (start here)'!Z460),ISNUMBER(Dispersion!$M$10)),'Emissions (start here)'!Z460*2000*453.59/8760/3600*Dispersion!$M$10,0)</f>
        <v>0</v>
      </c>
      <c r="AX460" s="74">
        <f>IF(AND(ISNUMBER('Emissions (start here)'!Z460),ISNUMBER(Dispersion!$M$11)),'Emissions (start here)'!Z460*2000*453.59/8760/3600*Dispersion!$M$11,0)</f>
        <v>0</v>
      </c>
      <c r="AY460" s="74">
        <f>IF(AND(ISNUMBER('Emissions (start here)'!AA460),ISNUMBER(Dispersion!$N$8)),'Emissions (start here)'!AA460*453.59/3600*Dispersion!$N$8,0)</f>
        <v>0</v>
      </c>
      <c r="AZ460" s="74">
        <f>IF(AND(ISNUMBER('Emissions (start here)'!AA460),ISNUMBER(Dispersion!$N$9)),'Emissions (start here)'!AA460*453.59/3600*Dispersion!$N$9,0)</f>
        <v>0</v>
      </c>
      <c r="BA460" s="74">
        <f>IF(AND(ISNUMBER('Emissions (start here)'!AB460),ISNUMBER(Dispersion!$N$10)),'Emissions (start here)'!AB460*2000*453.59/8760/3600*Dispersion!$N$10,0)</f>
        <v>0</v>
      </c>
      <c r="BB460" s="74">
        <f>IF(AND(ISNUMBER('Emissions (start here)'!AB460),ISNUMBER(Dispersion!$N$11)),'Emissions (start here)'!AB460*2000*453.59/8760/3600*Dispersion!$N$11,0)</f>
        <v>0</v>
      </c>
      <c r="BC460" s="74">
        <f>IF(AND(ISNUMBER('Emissions (start here)'!AC460),ISNUMBER(Dispersion!$O$8)),'Emissions (start here)'!AC460*453.59/3600*Dispersion!$O$8,0)</f>
        <v>0</v>
      </c>
      <c r="BD460" s="74">
        <f>IF(AND(ISNUMBER('Emissions (start here)'!AC460),ISNUMBER(Dispersion!$O$9)),'Emissions (start here)'!AC460*453.59/3600*Dispersion!$O$9,0)</f>
        <v>0</v>
      </c>
      <c r="BE460" s="74">
        <f>IF(AND(ISNUMBER('Emissions (start here)'!AD460),ISNUMBER(Dispersion!$O$10)),'Emissions (start here)'!AD460*2000*453.59/8760/3600*Dispersion!$O$10,0)</f>
        <v>0</v>
      </c>
      <c r="BF460" s="74">
        <f>IF(AND(ISNUMBER('Emissions (start here)'!AD460),ISNUMBER(Dispersion!$O$11)),'Emissions (start here)'!AD460*2000*453.59/8760/3600*Dispersion!$O$11,0)</f>
        <v>0</v>
      </c>
      <c r="BG460" s="74">
        <f>IF(AND(ISNUMBER('Emissions (start here)'!AE460),ISNUMBER(Dispersion!$P$8)),'Emissions (start here)'!AE460*453.59/3600*Dispersion!$P$8,0)</f>
        <v>0</v>
      </c>
      <c r="BH460" s="74">
        <f>IF(AND(ISNUMBER('Emissions (start here)'!AE460),ISNUMBER(Dispersion!$P$9)),'Emissions (start here)'!AE460*453.59/3600*Dispersion!$P$9,0)</f>
        <v>0</v>
      </c>
      <c r="BI460" s="74">
        <f>IF(AND(ISNUMBER('Emissions (start here)'!AF460),ISNUMBER(Dispersion!$P$10)),'Emissions (start here)'!AF460*2000*453.59/8760/3600*Dispersion!$P$10,0)</f>
        <v>0</v>
      </c>
      <c r="BJ460" s="74">
        <f>IF(AND(ISNUMBER('Emissions (start here)'!AF460),ISNUMBER(Dispersion!$P$11)),'Emissions (start here)'!AF460*2000*453.59/8760/3600*Dispersion!$P$11,0)</f>
        <v>0</v>
      </c>
      <c r="BK460" s="74">
        <f>IF(AND(ISNUMBER('Emissions (start here)'!AG460),ISNUMBER(Dispersion!$Q$8)),'Emissions (start here)'!AG460*453.59/3600*Dispersion!$Q$8,0)</f>
        <v>0</v>
      </c>
      <c r="BL460" s="74">
        <f>IF(AND(ISNUMBER('Emissions (start here)'!AG460),ISNUMBER(Dispersion!$Q$9)),'Emissions (start here)'!AG460*453.59/3600*Dispersion!$Q$9,0)</f>
        <v>0</v>
      </c>
      <c r="BM460" s="74">
        <f>IF(AND(ISNUMBER('Emissions (start here)'!AH460),ISNUMBER(Dispersion!$Q$10)),'Emissions (start here)'!AH460*2000*453.59/8760/3600*Dispersion!$Q$10,0)</f>
        <v>0</v>
      </c>
      <c r="BN460" s="74">
        <f>IF(AND(ISNUMBER('Emissions (start here)'!AH460),ISNUMBER(Dispersion!$Q$11)),'Emissions (start here)'!AH460*2000*453.59/8760/3600*Dispersion!$Q$11,0)</f>
        <v>0</v>
      </c>
      <c r="BO460" s="74">
        <f>IF(AND(ISNUMBER('Emissions (start here)'!AI460),ISNUMBER(Dispersion!$R$8)),'Emissions (start here)'!AI460*453.59/3600*Dispersion!$R$8,0)</f>
        <v>0</v>
      </c>
      <c r="BP460" s="74">
        <f>IF(AND(ISNUMBER('Emissions (start here)'!AI460),ISNUMBER(Dispersion!$R$9)),'Emissions (start here)'!AI460*453.59/3600*Dispersion!$R$9,0)</f>
        <v>0</v>
      </c>
      <c r="BQ460" s="74">
        <f>IF(AND(ISNUMBER('Emissions (start here)'!AJ460),ISNUMBER(Dispersion!$R$10)),'Emissions (start here)'!AJ460*2000*453.59/8760/3600*Dispersion!$R$10,0)</f>
        <v>0</v>
      </c>
      <c r="BR460" s="74">
        <f>IF(AND(ISNUMBER('Emissions (start here)'!AJ460),ISNUMBER(Dispersion!$R$11)),'Emissions (start here)'!AJ460*2000*453.59/8760/3600*Dispersion!$R$11,0)</f>
        <v>0</v>
      </c>
      <c r="BS460" s="74">
        <f>IF(AND(ISNUMBER('Emissions (start here)'!AK460),ISNUMBER(Dispersion!$S$8)),'Emissions (start here)'!AK460*453.59/3600*Dispersion!$S$8,0)</f>
        <v>0</v>
      </c>
      <c r="BT460" s="74">
        <f>IF(AND(ISNUMBER('Emissions (start here)'!AK460),ISNUMBER(Dispersion!$S$9)),'Emissions (start here)'!AK460*453.59/3600*Dispersion!$S$9,0)</f>
        <v>0</v>
      </c>
      <c r="BU460" s="74">
        <f>IF(AND(ISNUMBER('Emissions (start here)'!AL460),ISNUMBER(Dispersion!$S$10)),'Emissions (start here)'!AL460*2000*453.59/8760/3600*Dispersion!$S$10,0)</f>
        <v>0</v>
      </c>
      <c r="BV460" s="74">
        <f>IF(AND(ISNUMBER('Emissions (start here)'!AL460),ISNUMBER(Dispersion!$S$11)),'Emissions (start here)'!AL460*2000*453.59/8760/3600*Dispersion!$S$11,0)</f>
        <v>0</v>
      </c>
      <c r="BW460" s="74">
        <f>IF(AND(ISNUMBER('Emissions (start here)'!AM460),ISNUMBER(Dispersion!$T$8)),'Emissions (start here)'!AM460*453.59/3600*Dispersion!$T$8,0)</f>
        <v>0</v>
      </c>
      <c r="BX460" s="74">
        <f>IF(AND(ISNUMBER('Emissions (start here)'!AM460),ISNUMBER(Dispersion!$T$9)),'Emissions (start here)'!AM460*453.59/3600*Dispersion!$T$9,0)</f>
        <v>0</v>
      </c>
      <c r="BY460" s="74">
        <f>IF(AND(ISNUMBER('Emissions (start here)'!AN460),ISNUMBER(Dispersion!$T$10)),'Emissions (start here)'!AN460*2000*453.59/8760/3600*Dispersion!$T$10,0)</f>
        <v>0</v>
      </c>
      <c r="BZ460" s="74">
        <f>IF(AND(ISNUMBER('Emissions (start here)'!AN460),ISNUMBER(Dispersion!$T$11)),'Emissions (start here)'!AN460*2000*453.59/8760/3600*Dispersion!$T$11,0)</f>
        <v>0</v>
      </c>
      <c r="CA460" s="74">
        <f>IF(AND(ISNUMBER('Emissions (start here)'!AO460),ISNUMBER(Dispersion!$U$8)),'Emissions (start here)'!AO460*453.59/3600*Dispersion!$U$8,0)</f>
        <v>0</v>
      </c>
      <c r="CB460" s="74">
        <f>IF(AND(ISNUMBER('Emissions (start here)'!AO460),ISNUMBER(Dispersion!$U$9)),'Emissions (start here)'!AO460*453.59/3600*Dispersion!$U$9,0)</f>
        <v>0</v>
      </c>
      <c r="CC460" s="74">
        <f>IF(AND(ISNUMBER('Emissions (start here)'!AP460),ISNUMBER(Dispersion!$U$10)),'Emissions (start here)'!AP460*2000*453.59/8760/3600*Dispersion!$U$10,0)</f>
        <v>0</v>
      </c>
      <c r="CD460" s="74">
        <f>IF(AND(ISNUMBER('Emissions (start here)'!AP460),ISNUMBER(Dispersion!$U$11)),'Emissions (start here)'!AP460*2000*453.59/8760/3600*Dispersion!$U$11,0)</f>
        <v>0</v>
      </c>
      <c r="CE460" s="74">
        <f>IF(AND(ISNUMBER('Emissions (start here)'!AQ460),ISNUMBER(Dispersion!$V$8)),'Emissions (start here)'!AQ460*453.59/3600*Dispersion!$V$8,0)</f>
        <v>0</v>
      </c>
      <c r="CF460" s="74">
        <f>IF(AND(ISNUMBER('Emissions (start here)'!AQ460),ISNUMBER(Dispersion!$V$9)),'Emissions (start here)'!AQ460*453.59/3600*Dispersion!$V$9,0)</f>
        <v>0</v>
      </c>
      <c r="CG460" s="74">
        <f>IF(AND(ISNUMBER('Emissions (start here)'!AR460),ISNUMBER(Dispersion!$V$10)),'Emissions (start here)'!AR460*2000*453.59/8760/3600*Dispersion!$V$10,0)</f>
        <v>0</v>
      </c>
      <c r="CH460" s="74">
        <f>IF(AND(ISNUMBER('Emissions (start here)'!AR460),ISNUMBER(Dispersion!$V$11)),'Emissions (start here)'!AR460*2000*453.59/8760/3600*Dispersion!$V$11,0)</f>
        <v>0</v>
      </c>
      <c r="CI460" s="74">
        <f>IF(AND(ISNUMBER('Emissions (start here)'!AS460),ISNUMBER(Dispersion!$W$8)),'Emissions (start here)'!AS460*453.59/3600*Dispersion!$W$8,0)</f>
        <v>0</v>
      </c>
      <c r="CJ460" s="74">
        <f>IF(AND(ISNUMBER('Emissions (start here)'!AS460),ISNUMBER(Dispersion!$W$9)),'Emissions (start here)'!AS460*453.59/3600*Dispersion!$W$9,0)</f>
        <v>0</v>
      </c>
      <c r="CK460" s="74">
        <f>IF(AND(ISNUMBER('Emissions (start here)'!AT460),ISNUMBER(Dispersion!$W$10)),'Emissions (start here)'!AT460*2000*453.59/8760/3600*Dispersion!$W$10,0)</f>
        <v>0</v>
      </c>
      <c r="CL460" s="74">
        <f>IF(AND(ISNUMBER('Emissions (start here)'!AT460),ISNUMBER(Dispersion!$W$11)),'Emissions (start here)'!AT460*2000*453.59/8760/3600*Dispersion!$W$11,0)</f>
        <v>0</v>
      </c>
      <c r="CM460" s="74">
        <f>IF(AND(ISNUMBER('Emissions (start here)'!AU460),ISNUMBER(Dispersion!$X$8)),'Emissions (start here)'!AU460*453.59/3600*Dispersion!$X$8,0)</f>
        <v>0</v>
      </c>
      <c r="CN460" s="74">
        <f>IF(AND(ISNUMBER('Emissions (start here)'!AU460),ISNUMBER(Dispersion!$X$9)),'Emissions (start here)'!AU460*453.59/3600*Dispersion!$X$9,0)</f>
        <v>0</v>
      </c>
      <c r="CO460" s="74">
        <f>IF(AND(ISNUMBER('Emissions (start here)'!AV460),ISNUMBER(Dispersion!$X$10)),'Emissions (start here)'!AV460*2000*453.59/8760/3600*Dispersion!$X$10,0)</f>
        <v>0</v>
      </c>
      <c r="CP460" s="74">
        <f>IF(AND(ISNUMBER('Emissions (start here)'!AV460),ISNUMBER(Dispersion!$X$11)),'Emissions (start here)'!AV460*2000*453.59/8760/3600*Dispersion!$X$11,0)</f>
        <v>0</v>
      </c>
      <c r="CQ460" s="74">
        <f>IF(AND(ISNUMBER('Emissions (start here)'!AW460),ISNUMBER(Dispersion!$Y$8)),'Emissions (start here)'!AW460*453.59/3600*Dispersion!$Y$8,0)</f>
        <v>0</v>
      </c>
      <c r="CR460" s="74">
        <f>IF(AND(ISNUMBER('Emissions (start here)'!AW460),ISNUMBER(Dispersion!$Y$9)),'Emissions (start here)'!AW460*453.59/3600*Dispersion!$Y$9,0)</f>
        <v>0</v>
      </c>
      <c r="CS460" s="74">
        <f>IF(AND(ISNUMBER('Emissions (start here)'!AX460),ISNUMBER(Dispersion!$Y$10)),'Emissions (start here)'!AX460*2000*453.59/8760/3600*Dispersion!$Y$10,0)</f>
        <v>0</v>
      </c>
      <c r="CT460" s="74">
        <f>IF(AND(ISNUMBER('Emissions (start here)'!AX460),ISNUMBER(Dispersion!$Y$11)),'Emissions (start here)'!AX460*2000*453.59/8760/3600*Dispersion!$Y$11,0)</f>
        <v>0</v>
      </c>
      <c r="CU460" s="74">
        <f>IF(AND(ISNUMBER('Emissions (start here)'!AY460),ISNUMBER(Dispersion!$Z$8)),'Emissions (start here)'!AY460*453.59/3600*Dispersion!$Z$8,0)</f>
        <v>0</v>
      </c>
      <c r="CV460" s="74">
        <f>IF(AND(ISNUMBER('Emissions (start here)'!AY460),ISNUMBER(Dispersion!$Z$9)),'Emissions (start here)'!AY460*453.59/3600*Dispersion!$Z$9,0)</f>
        <v>0</v>
      </c>
      <c r="CW460" s="74">
        <f>IF(AND(ISNUMBER('Emissions (start here)'!AZ460),ISNUMBER(Dispersion!$Z$10)),'Emissions (start here)'!AZ460*2000*453.59/8760/3600*Dispersion!$Z$10,0)</f>
        <v>0</v>
      </c>
      <c r="CX460" s="74">
        <f>IF(AND(ISNUMBER('Emissions (start here)'!AZ460),ISNUMBER(Dispersion!$Z$11)),'Emissions (start here)'!AZ460*2000*453.59/8760/3600*Dispersion!$Z$11,0)</f>
        <v>0</v>
      </c>
      <c r="CY460" s="74">
        <f>IF(AND(ISNUMBER('Emissions (start here)'!BA460),ISNUMBER(Dispersion!$AA$8)),'Emissions (start here)'!BA460*453.59/3600*Dispersion!$AA$8,0)</f>
        <v>0</v>
      </c>
      <c r="CZ460" s="74">
        <f>IF(AND(ISNUMBER('Emissions (start here)'!BA460),ISNUMBER(Dispersion!$AA$9)),'Emissions (start here)'!BA460*453.59/3600*Dispersion!$AA$9,0)</f>
        <v>0</v>
      </c>
      <c r="DA460" s="74">
        <f>IF(AND(ISNUMBER('Emissions (start here)'!BB460),ISNUMBER(Dispersion!$AA$10)),'Emissions (start here)'!BB460*2000*453.59/8760/3600*Dispersion!$AA$10,0)</f>
        <v>0</v>
      </c>
      <c r="DB460" s="74">
        <f>IF(AND(ISNUMBER('Emissions (start here)'!BB460),ISNUMBER(Dispersion!$AA$11)),'Emissions (start here)'!BB460*2000*453.59/8760/3600*Dispersion!$AA$11,0)</f>
        <v>0</v>
      </c>
      <c r="DC460" s="74">
        <f>IF(AND(ISNUMBER('Emissions (start here)'!BC460),ISNUMBER(Dispersion!$AB$8)),'Emissions (start here)'!BC460*453.59/3600*Dispersion!$AB$8,0)</f>
        <v>0</v>
      </c>
      <c r="DD460" s="74">
        <f>IF(AND(ISNUMBER('Emissions (start here)'!BC460),ISNUMBER(Dispersion!$AB$9)),'Emissions (start here)'!BC460*453.59/3600*Dispersion!$AB$9,0)</f>
        <v>0</v>
      </c>
      <c r="DE460" s="74">
        <f>IF(AND(ISNUMBER('Emissions (start here)'!BD460),ISNUMBER(Dispersion!$AB$10)),'Emissions (start here)'!BD460*2000*453.59/8760/3600*Dispersion!$AB$10,0)</f>
        <v>0</v>
      </c>
      <c r="DF460" s="74">
        <f>IF(AND(ISNUMBER('Emissions (start here)'!BD460),ISNUMBER(Dispersion!$AB$11)),'Emissions (start here)'!BD460*2000*453.59/8760/3600*Dispersion!$AB$11,0)</f>
        <v>0</v>
      </c>
      <c r="DG460" s="74">
        <f>IF(AND(ISNUMBER('Emissions (start here)'!BE460),ISNUMBER(Dispersion!$AC$8)),'Emissions (start here)'!BE460*453.59/3600*Dispersion!$AC$8,0)</f>
        <v>0</v>
      </c>
      <c r="DH460" s="74">
        <f>IF(AND(ISNUMBER('Emissions (start here)'!BE460),ISNUMBER(Dispersion!$AC$9)),'Emissions (start here)'!BE460*453.59/3600*Dispersion!$AC$9,0)</f>
        <v>0</v>
      </c>
      <c r="DI460" s="74">
        <f>IF(AND(ISNUMBER('Emissions (start here)'!BF460),ISNUMBER(Dispersion!$AC$10)),'Emissions (start here)'!BF460*2000*453.59/8760/3600*Dispersion!$AC$10,0)</f>
        <v>0</v>
      </c>
      <c r="DJ460" s="74">
        <f>IF(AND(ISNUMBER('Emissions (start here)'!BF460),ISNUMBER(Dispersion!$AC$11)),'Emissions (start here)'!BF460*2000*453.59/8760/3600*Dispersion!$AC$11,0)</f>
        <v>0</v>
      </c>
      <c r="DK460" s="74">
        <f>IF(AND(ISNUMBER('Emissions (start here)'!BG460),ISNUMBER(Dispersion!$AD$8)),'Emissions (start here)'!BG460*453.59/3600*Dispersion!$AD$8,0)</f>
        <v>0</v>
      </c>
      <c r="DL460" s="74">
        <f>IF(AND(ISNUMBER('Emissions (start here)'!BG460),ISNUMBER(Dispersion!$AD$9)),'Emissions (start here)'!BG460*453.59/3600*Dispersion!$AD$9,0)</f>
        <v>0</v>
      </c>
      <c r="DM460" s="74">
        <f>IF(AND(ISNUMBER('Emissions (start here)'!BH460),ISNUMBER(Dispersion!$AD$10)),'Emissions (start here)'!BH460*2000*453.59/8760/3600*Dispersion!$AD$10,0)</f>
        <v>0</v>
      </c>
      <c r="DN460" s="74">
        <f>IF(AND(ISNUMBER('Emissions (start here)'!BH460),ISNUMBER(Dispersion!$AD$11)),'Emissions (start here)'!BH460*2000*453.59/8760/3600*Dispersion!$AD$11,0)</f>
        <v>0</v>
      </c>
      <c r="DO460" s="74">
        <f>IF(AND(ISNUMBER('Emissions (start here)'!BI460),ISNUMBER(Dispersion!$AE$8)),'Emissions (start here)'!BI460*453.59/3600*Dispersion!$AE$8,0)</f>
        <v>0</v>
      </c>
      <c r="DP460" s="74">
        <f>IF(AND(ISNUMBER('Emissions (start here)'!BI460),ISNUMBER(Dispersion!$AE$9)),'Emissions (start here)'!BI460*453.59/3600*Dispersion!$AE$9,0)</f>
        <v>0</v>
      </c>
      <c r="DQ460" s="74">
        <f>IF(AND(ISNUMBER('Emissions (start here)'!BJ460),ISNUMBER(Dispersion!$AE$10)),'Emissions (start here)'!BJ460*2000*453.59/8760/3600*Dispersion!$AE$10,0)</f>
        <v>0</v>
      </c>
      <c r="DR460" s="74">
        <f>IF(AND(ISNUMBER('Emissions (start here)'!BJ460),ISNUMBER(Dispersion!$AE$11)),'Emissions (start here)'!BJ460*2000*453.59/8760/3600*Dispersion!$AE$11,0)</f>
        <v>0</v>
      </c>
      <c r="DS460" s="74">
        <f>IF(AND(ISNUMBER('Emissions (start here)'!BK460),ISNUMBER(Dispersion!$AF$8)),'Emissions (start here)'!BK460*453.59/3600*Dispersion!$AF$8,0)</f>
        <v>0</v>
      </c>
      <c r="DT460" s="74">
        <f>IF(AND(ISNUMBER('Emissions (start here)'!BK460),ISNUMBER(Dispersion!$AF$9)),'Emissions (start here)'!BK460*453.59/3600*Dispersion!$AF$9,0)</f>
        <v>0</v>
      </c>
      <c r="DU460" s="74">
        <f>IF(AND(ISNUMBER('Emissions (start here)'!BL460),ISNUMBER(Dispersion!$AF$10)),'Emissions (start here)'!BL460*2000*453.59/8760/3600*Dispersion!$AF$10,0)</f>
        <v>0</v>
      </c>
      <c r="DV460" s="74">
        <f>IF(AND(ISNUMBER('Emissions (start here)'!BL460),ISNUMBER(Dispersion!$AF$11)),'Emissions (start here)'!BL460*2000*453.59/8760/3600*Dispersion!$AF$11,0)</f>
        <v>0</v>
      </c>
      <c r="DW460" s="74">
        <f>IF(AND(ISNUMBER('Emissions (start here)'!BM460),ISNUMBER(Dispersion!$AG$8)),'Emissions (start here)'!BM460*453.59/3600*Dispersion!$AG$8,0)</f>
        <v>0</v>
      </c>
      <c r="DX460" s="74">
        <f>IF(AND(ISNUMBER('Emissions (start here)'!BM460),ISNUMBER(Dispersion!$AG$9)),'Emissions (start here)'!BM460*453.59/3600*Dispersion!$AG$9,0)</f>
        <v>0</v>
      </c>
      <c r="DY460" s="74">
        <f>IF(AND(ISNUMBER('Emissions (start here)'!BN460),ISNUMBER(Dispersion!$AG$10)),'Emissions (start here)'!BN460*2000*453.59/8760/3600*Dispersion!$AG$10,0)</f>
        <v>0</v>
      </c>
      <c r="DZ460" s="74">
        <f>IF(AND(ISNUMBER('Emissions (start here)'!BN460),ISNUMBER(Dispersion!$AG$11)),'Emissions (start here)'!BN460*2000*453.59/8760/3600*Dispersion!$AG$11,0)</f>
        <v>0</v>
      </c>
      <c r="EA460" s="74">
        <f>IF(AND(ISNUMBER('Emissions (start here)'!BO460),ISNUMBER(Dispersion!$AH$8)),'Emissions (start here)'!BO460*453.59/3600*Dispersion!$AH$8,0)</f>
        <v>0</v>
      </c>
      <c r="EB460" s="74">
        <f>IF(AND(ISNUMBER('Emissions (start here)'!BO460),ISNUMBER(Dispersion!$AH$9)),'Emissions (start here)'!BO460*453.59/3600*Dispersion!$AH$9,0)</f>
        <v>0</v>
      </c>
      <c r="EC460" s="74">
        <f>IF(AND(ISNUMBER('Emissions (start here)'!BP460),ISNUMBER(Dispersion!$AH$10)),'Emissions (start here)'!BP460*2000*453.59/8760/3600*Dispersion!$AH$10,0)</f>
        <v>0</v>
      </c>
      <c r="ED460" s="74">
        <f>IF(AND(ISNUMBER('Emissions (start here)'!BP460),ISNUMBER(Dispersion!$AH$11)),'Emissions (start here)'!BP460*2000*453.59/8760/3600*Dispersion!$AH$11,0)</f>
        <v>0</v>
      </c>
      <c r="EE460" s="74">
        <f>IF(AND(ISNUMBER('Emissions (start here)'!BQ460),ISNUMBER(Dispersion!$AI$8)),'Emissions (start here)'!BQ460*453.59/3600*Dispersion!$AI$8,0)</f>
        <v>0</v>
      </c>
      <c r="EF460" s="74">
        <f>IF(AND(ISNUMBER('Emissions (start here)'!BQ460),ISNUMBER(Dispersion!$AI$9)),'Emissions (start here)'!BQ460*453.59/3600*Dispersion!$AI$9,0)</f>
        <v>0</v>
      </c>
      <c r="EG460" s="74">
        <f>IF(AND(ISNUMBER('Emissions (start here)'!BR460),ISNUMBER(Dispersion!$AI$10)),'Emissions (start here)'!BR460*2000*453.59/8760/3600*Dispersion!$AI$10,0)</f>
        <v>0</v>
      </c>
      <c r="EH460" s="74">
        <f>IF(AND(ISNUMBER('Emissions (start here)'!BR460),ISNUMBER(Dispersion!$AI$11)),'Emissions (start here)'!BR460*2000*453.59/8760/3600*Dispersion!$AI$11,0)</f>
        <v>0</v>
      </c>
      <c r="EI460" s="74">
        <f>IF(AND(ISNUMBER('Emissions (start here)'!BS460),ISNUMBER(Dispersion!$AJ$8)),'Emissions (start here)'!BS460*453.59/3600*Dispersion!$AJ$8,0)</f>
        <v>0</v>
      </c>
      <c r="EJ460" s="74">
        <f>IF(AND(ISNUMBER('Emissions (start here)'!BS460),ISNUMBER(Dispersion!$AJ$9)),'Emissions (start here)'!BS460*453.59/3600*Dispersion!$AJ$9,0)</f>
        <v>0</v>
      </c>
      <c r="EK460" s="74">
        <f>IF(AND(ISNUMBER('Emissions (start here)'!BT460),ISNUMBER(Dispersion!$AJ$10)),'Emissions (start here)'!BT460*2000*453.59/8760/3600*Dispersion!$AJ$10,0)</f>
        <v>0</v>
      </c>
      <c r="EL460" s="74">
        <f>IF(AND(ISNUMBER('Emissions (start here)'!BT460),ISNUMBER(Dispersion!$AJ$11)),'Emissions (start here)'!BT460*2000*453.59/8760/3600*Dispersion!$AJ$11,0)</f>
        <v>0</v>
      </c>
      <c r="EM460" s="74">
        <f>IF(AND(ISNUMBER('Emissions (start here)'!BU460),ISNUMBER(Dispersion!$AK$8)),'Emissions (start here)'!BU460*453.59/3600*Dispersion!$AK$8,0)</f>
        <v>0</v>
      </c>
      <c r="EN460" s="74">
        <f>IF(AND(ISNUMBER('Emissions (start here)'!BU460),ISNUMBER(Dispersion!$AK$9)),'Emissions (start here)'!BU460*453.59/3600*Dispersion!$AK$9,0)</f>
        <v>0</v>
      </c>
      <c r="EO460" s="74">
        <f>IF(AND(ISNUMBER('Emissions (start here)'!BV460),ISNUMBER(Dispersion!$AK$10)),'Emissions (start here)'!BV460*2000*453.59/8760/3600*Dispersion!$AK$10,0)</f>
        <v>0</v>
      </c>
      <c r="EP460" s="74">
        <f>IF(AND(ISNUMBER('Emissions (start here)'!BV460),ISNUMBER(Dispersion!$AK$11)),'Emissions (start here)'!BV460*2000*453.59/8760/3600*Dispersion!$AK$11,0)</f>
        <v>0</v>
      </c>
      <c r="EQ460" s="74">
        <f>IF(AND(ISNUMBER('Emissions (start here)'!BW460),ISNUMBER(Dispersion!$AL$8)),'Emissions (start here)'!BW460*453.59/3600*Dispersion!$AL$8,0)</f>
        <v>0</v>
      </c>
      <c r="ER460" s="74">
        <f>IF(AND(ISNUMBER('Emissions (start here)'!BW460),ISNUMBER(Dispersion!$AL$9)),'Emissions (start here)'!BW460*453.59/3600*Dispersion!$AL$9,0)</f>
        <v>0</v>
      </c>
      <c r="ES460" s="74">
        <f>IF(AND(ISNUMBER('Emissions (start here)'!BX460),ISNUMBER(Dispersion!$AL$10)),'Emissions (start here)'!BX460*2000*453.59/8760/3600*Dispersion!$AL$10,0)</f>
        <v>0</v>
      </c>
      <c r="ET460" s="74">
        <f>IF(AND(ISNUMBER('Emissions (start here)'!BX460),ISNUMBER(Dispersion!$AL$11)),'Emissions (start here)'!BX460*2000*453.59/8760/3600*Dispersion!$AL$11,0)</f>
        <v>0</v>
      </c>
      <c r="EU460" s="74">
        <f>IF(AND(ISNUMBER('Emissions (start here)'!BY460),ISNUMBER(Dispersion!$AM$8)),'Emissions (start here)'!BY460*453.59/3600*Dispersion!$AM$8,0)</f>
        <v>0</v>
      </c>
      <c r="EV460" s="74">
        <f>IF(AND(ISNUMBER('Emissions (start here)'!BY460),ISNUMBER(Dispersion!$AM$9)),'Emissions (start here)'!BY460*453.59/3600*Dispersion!$AM$9,0)</f>
        <v>0</v>
      </c>
      <c r="EW460" s="74">
        <f>IF(AND(ISNUMBER('Emissions (start here)'!BZ460),ISNUMBER(Dispersion!$AM$10)),'Emissions (start here)'!BZ460*2000*453.59/8760/3600*Dispersion!$AM$10,0)</f>
        <v>0</v>
      </c>
      <c r="EX460" s="74">
        <f>IF(AND(ISNUMBER('Emissions (start here)'!BZ460),ISNUMBER(Dispersion!$AM$11)),'Emissions (start here)'!BZ460*2000*453.59/8760/3600*Dispersion!$AM$11,0)</f>
        <v>0</v>
      </c>
      <c r="EY460" s="74">
        <f>IF(AND(ISNUMBER('Emissions (start here)'!CA460),ISNUMBER(Dispersion!$AN$8)),'Emissions (start here)'!CA460*453.59/3600*Dispersion!$AN$8,0)</f>
        <v>0</v>
      </c>
      <c r="EZ460" s="74">
        <f>IF(AND(ISNUMBER('Emissions (start here)'!CA460),ISNUMBER(Dispersion!$AN$9)),'Emissions (start here)'!CA460*453.59/3600*Dispersion!$AN$9,0)</f>
        <v>0</v>
      </c>
      <c r="FA460" s="74">
        <f>IF(AND(ISNUMBER('Emissions (start here)'!CB460),ISNUMBER(Dispersion!$AN$10)),'Emissions (start here)'!CB460*2000*453.59/8760/3600*Dispersion!$AN$10,0)</f>
        <v>0</v>
      </c>
      <c r="FB460" s="74">
        <f>IF(AND(ISNUMBER('Emissions (start here)'!CB460),ISNUMBER(Dispersion!$AN$11)),'Emissions (start here)'!CB460*2000*453.59/8760/3600*Dispersion!$AN$11,0)</f>
        <v>0</v>
      </c>
      <c r="FC460" s="74">
        <f>IF(AND(ISNUMBER('Emissions (start here)'!CC460),ISNUMBER(Dispersion!$AO$8)),'Emissions (start here)'!CC460*453.59/3600*Dispersion!$AO$8,0)</f>
        <v>0</v>
      </c>
      <c r="FD460" s="74">
        <f>IF(AND(ISNUMBER('Emissions (start here)'!CC460),ISNUMBER(Dispersion!$AO$9)),'Emissions (start here)'!CC460*453.59/3600*Dispersion!$AO$9,0)</f>
        <v>0</v>
      </c>
      <c r="FE460" s="74">
        <f>IF(AND(ISNUMBER('Emissions (start here)'!CD460),ISNUMBER(Dispersion!$AO$10)),'Emissions (start here)'!CD460*2000*453.59/8760/3600*Dispersion!$AO$10,0)</f>
        <v>0</v>
      </c>
      <c r="FF460" s="74">
        <f>IF(AND(ISNUMBER('Emissions (start here)'!CD460),ISNUMBER(Dispersion!$AO$11)),'Emissions (start here)'!CD460*2000*453.59/8760/3600*Dispersion!$AO$11,0)</f>
        <v>0</v>
      </c>
      <c r="FG460" s="74">
        <f>IF(AND(ISNUMBER('Emissions (start here)'!CE460),ISNUMBER(Dispersion!$AP$8)),'Emissions (start here)'!CE460*453.59/3600*Dispersion!$AP$8,0)</f>
        <v>0</v>
      </c>
      <c r="FH460" s="74">
        <f>IF(AND(ISNUMBER('Emissions (start here)'!CE460),ISNUMBER(Dispersion!$AP$9)),'Emissions (start here)'!CE460*453.59/3600*Dispersion!$AP$9,0)</f>
        <v>0</v>
      </c>
      <c r="FI460" s="74">
        <f>IF(AND(ISNUMBER('Emissions (start here)'!CF460),ISNUMBER(Dispersion!$AP$10)),'Emissions (start here)'!CF460*2000*453.59/8760/3600*Dispersion!$AP$10,0)</f>
        <v>0</v>
      </c>
      <c r="FJ460" s="74">
        <f>IF(AND(ISNUMBER('Emissions (start here)'!CF460),ISNUMBER(Dispersion!$AP$11)),'Emissions (start here)'!CF460*2000*453.59/8760/3600*Dispersion!$AP$11,0)</f>
        <v>0</v>
      </c>
      <c r="FK460" s="74">
        <f>IF(AND(ISNUMBER('Emissions (start here)'!CG460),ISNUMBER(Dispersion!$AQ$8)),'Emissions (start here)'!CG460*453.59/3600*Dispersion!$AQ$8,0)</f>
        <v>0</v>
      </c>
      <c r="FL460" s="74">
        <f>IF(AND(ISNUMBER('Emissions (start here)'!CG460),ISNUMBER(Dispersion!$AQ$9)),'Emissions (start here)'!CG460*453.59/3600*Dispersion!$AQ$9,0)</f>
        <v>0</v>
      </c>
      <c r="FM460" s="74">
        <f>IF(AND(ISNUMBER('Emissions (start here)'!CH460),ISNUMBER(Dispersion!$AQ$10)),'Emissions (start here)'!CH460*2000*453.59/8760/3600*Dispersion!$AQ$10,0)</f>
        <v>0</v>
      </c>
      <c r="FN460" s="74">
        <f>IF(AND(ISNUMBER('Emissions (start here)'!CH460),ISNUMBER(Dispersion!$AQ$11)),'Emissions (start here)'!CH460*2000*453.59/8760/3600*Dispersion!$AQ$11,0)</f>
        <v>0</v>
      </c>
      <c r="FO460" s="74">
        <f>IF(AND(ISNUMBER('Emissions (start here)'!CI460),ISNUMBER(Dispersion!$AR$8)),'Emissions (start here)'!CI460*453.59/3600*Dispersion!$AR$8,0)</f>
        <v>0</v>
      </c>
      <c r="FP460" s="74">
        <f>IF(AND(ISNUMBER('Emissions (start here)'!CI460),ISNUMBER(Dispersion!$AR$9)),'Emissions (start here)'!CI460*453.59/3600*Dispersion!$AR$9,0)</f>
        <v>0</v>
      </c>
      <c r="FQ460" s="74">
        <f>IF(AND(ISNUMBER('Emissions (start here)'!CJ460),ISNUMBER(Dispersion!$AR$10)),'Emissions (start here)'!CJ460*2000*453.59/8760/3600*Dispersion!$AR$10,0)</f>
        <v>0</v>
      </c>
      <c r="FR460" s="74">
        <f>IF(AND(ISNUMBER('Emissions (start here)'!CJ460),ISNUMBER(Dispersion!$AR$11)),'Emissions (start here)'!CJ460*2000*453.59/8760/3600*Dispersion!$AR$11,0)</f>
        <v>0</v>
      </c>
      <c r="FS460" s="74">
        <f>IF(AND(ISNUMBER('Emissions (start here)'!CK460),ISNUMBER(Dispersion!$AS$8)),'Emissions (start here)'!CK460*453.59/3600*Dispersion!$AS$8,0)</f>
        <v>0</v>
      </c>
      <c r="FT460" s="74">
        <f>IF(AND(ISNUMBER('Emissions (start here)'!CK460),ISNUMBER(Dispersion!$AS$9)),'Emissions (start here)'!CK460*453.59/3600*Dispersion!$AS$9,0)</f>
        <v>0</v>
      </c>
      <c r="FU460" s="74">
        <f>IF(AND(ISNUMBER('Emissions (start here)'!CL460),ISNUMBER(Dispersion!$AS$10)),'Emissions (start here)'!CL460*2000*453.59/8760/3600*Dispersion!$AS$10,0)</f>
        <v>0</v>
      </c>
      <c r="FV460" s="74">
        <f>IF(AND(ISNUMBER('Emissions (start here)'!CL460),ISNUMBER(Dispersion!$AS$11)),'Emissions (start here)'!CL460*2000*453.59/8760/3600*Dispersion!$AS$11,0)</f>
        <v>0</v>
      </c>
      <c r="FW460" s="74">
        <f>IF(AND(ISNUMBER('Emissions (start here)'!CM460),ISNUMBER(Dispersion!$AT$8)),'Emissions (start here)'!CM460*453.59/3600*Dispersion!$AT$8,0)</f>
        <v>0</v>
      </c>
      <c r="FX460" s="74">
        <f>IF(AND(ISNUMBER('Emissions (start here)'!CM460),ISNUMBER(Dispersion!$AT$9)),'Emissions (start here)'!CM460*453.59/3600*Dispersion!$AT$9,0)</f>
        <v>0</v>
      </c>
      <c r="FY460" s="74">
        <f>IF(AND(ISNUMBER('Emissions (start here)'!CN460),ISNUMBER(Dispersion!$AT$10)),'Emissions (start here)'!CN460*2000*453.59/8760/3600*Dispersion!$AT$10,0)</f>
        <v>0</v>
      </c>
      <c r="FZ460" s="74">
        <f>IF(AND(ISNUMBER('Emissions (start here)'!CN460),ISNUMBER(Dispersion!$AT$11)),'Emissions (start here)'!CN460*2000*453.59/8760/3600*Dispersion!$AT$11,0)</f>
        <v>0</v>
      </c>
      <c r="GA460" s="74">
        <f>IF(AND(ISNUMBER('Emissions (start here)'!CO460),ISNUMBER(Dispersion!$AU$8)),'Emissions (start here)'!CO460*453.59/3600*Dispersion!$AU$8,0)</f>
        <v>0</v>
      </c>
      <c r="GB460" s="74">
        <f>IF(AND(ISNUMBER('Emissions (start here)'!CO460),ISNUMBER(Dispersion!$AU$9)),'Emissions (start here)'!CO460*453.59/3600*Dispersion!$AU$9,0)</f>
        <v>0</v>
      </c>
      <c r="GC460" s="74">
        <f>IF(AND(ISNUMBER('Emissions (start here)'!CP460),ISNUMBER(Dispersion!$AU$10)),'Emissions (start here)'!CP460*2000*453.59/8760/3600*Dispersion!$AU$10,0)</f>
        <v>0</v>
      </c>
      <c r="GD460" s="74">
        <f>IF(AND(ISNUMBER('Emissions (start here)'!CP460),ISNUMBER(Dispersion!$AU$11)),'Emissions (start here)'!CP460*2000*453.59/8760/3600*Dispersion!$AU$11,0)</f>
        <v>0</v>
      </c>
      <c r="GE460" s="74">
        <f>IF(AND(ISNUMBER('Emissions (start here)'!CQ460),ISNUMBER(Dispersion!$AV$8)),'Emissions (start here)'!CQ460*453.59/3600*Dispersion!$AV$8,0)</f>
        <v>0</v>
      </c>
      <c r="GF460" s="74">
        <f>IF(AND(ISNUMBER('Emissions (start here)'!CQ460),ISNUMBER(Dispersion!$AV$9)),'Emissions (start here)'!CQ460*453.59/3600*Dispersion!$AV$9,0)</f>
        <v>0</v>
      </c>
      <c r="GG460" s="74">
        <f>IF(AND(ISNUMBER('Emissions (start here)'!CR460),ISNUMBER(Dispersion!$AV$10)),'Emissions (start here)'!CR460*2000*453.59/8760/3600*Dispersion!$AV$10,0)</f>
        <v>0</v>
      </c>
      <c r="GH460" s="74">
        <f>IF(AND(ISNUMBER('Emissions (start here)'!CR460),ISNUMBER(Dispersion!$AV$11)),'Emissions (start here)'!CR460*2000*453.59/8760/3600*Dispersion!$AV$11,0)</f>
        <v>0</v>
      </c>
      <c r="GI460" s="74">
        <f>IF(AND(ISNUMBER('Emissions (start here)'!CS460),ISNUMBER(Dispersion!$AW$8)),'Emissions (start here)'!CS460*453.59/3600*Dispersion!$AW$8,0)</f>
        <v>0</v>
      </c>
      <c r="GJ460" s="74">
        <f>IF(AND(ISNUMBER('Emissions (start here)'!CS460),ISNUMBER(Dispersion!$AW$9)),'Emissions (start here)'!CS460*453.59/3600*Dispersion!$AW$9,0)</f>
        <v>0</v>
      </c>
      <c r="GK460" s="74">
        <f>IF(AND(ISNUMBER('Emissions (start here)'!CT460),ISNUMBER(Dispersion!$AW$10)),'Emissions (start here)'!CT460*2000*453.59/8760/3600*Dispersion!$AW$10,0)</f>
        <v>0</v>
      </c>
      <c r="GL460" s="74">
        <f>IF(AND(ISNUMBER('Emissions (start here)'!CT460),ISNUMBER(Dispersion!$AW$11)),'Emissions (start here)'!CT460*2000*453.59/8760/3600*Dispersion!$AW$11,0)</f>
        <v>0</v>
      </c>
      <c r="GM460" s="74">
        <f>IF(AND(ISNUMBER('Emissions (start here)'!CU460),ISNUMBER(Dispersion!$AX$8)),'Emissions (start here)'!CU460*453.59/3600*Dispersion!$AX$8,0)</f>
        <v>0</v>
      </c>
      <c r="GN460" s="74">
        <f>IF(AND(ISNUMBER('Emissions (start here)'!CU460),ISNUMBER(Dispersion!$AX$9)),'Emissions (start here)'!CU460*453.59/3600*Dispersion!$AX$9,0)</f>
        <v>0</v>
      </c>
      <c r="GO460" s="74">
        <f>IF(AND(ISNUMBER('Emissions (start here)'!CV460),ISNUMBER(Dispersion!$AX$10)),'Emissions (start here)'!CV460*2000*453.59/8760/3600*Dispersion!$AX$10,0)</f>
        <v>0</v>
      </c>
      <c r="GP460" s="74">
        <f>IF(AND(ISNUMBER('Emissions (start here)'!CV460),ISNUMBER(Dispersion!$AX$11)),'Emissions (start here)'!CV460*2000*453.59/8760/3600*Dispersion!$AX$11,0)</f>
        <v>0</v>
      </c>
      <c r="GQ460" s="74">
        <f>IF(AND(ISNUMBER('Emissions (start here)'!CW460),ISNUMBER(Dispersion!$AY$8)),'Emissions (start here)'!CW460*453.59/3600*Dispersion!$AY$8,0)</f>
        <v>0</v>
      </c>
      <c r="GR460" s="74">
        <f>IF(AND(ISNUMBER('Emissions (start here)'!CW460),ISNUMBER(Dispersion!$AY$9)),'Emissions (start here)'!CW460*453.59/3600*Dispersion!$AY$9,0)</f>
        <v>0</v>
      </c>
      <c r="GS460" s="74">
        <f>IF(AND(ISNUMBER('Emissions (start here)'!CX460),ISNUMBER(Dispersion!$AY$10)),'Emissions (start here)'!CX460*2000*453.59/8760/3600*Dispersion!$AY$10,0)</f>
        <v>0</v>
      </c>
      <c r="GT460" s="74">
        <f>IF(AND(ISNUMBER('Emissions (start here)'!CX460),ISNUMBER(Dispersion!$AY$11)),'Emissions (start here)'!CX460*2000*453.59/8760/3600*Dispersion!$AY$11,0)</f>
        <v>0</v>
      </c>
      <c r="GU460" s="74">
        <f>IF(AND(ISNUMBER('Emissions (start here)'!CY460),ISNUMBER(Dispersion!$AZ$8)),'Emissions (start here)'!CY460*453.59/3600*Dispersion!$AZ$8,0)</f>
        <v>0</v>
      </c>
      <c r="GV460" s="74">
        <f>IF(AND(ISNUMBER('Emissions (start here)'!CY460),ISNUMBER(Dispersion!$AZ$9)),'Emissions (start here)'!CY460*453.59/3600*Dispersion!$AZ$9,0)</f>
        <v>0</v>
      </c>
      <c r="GW460" s="74">
        <f>IF(AND(ISNUMBER('Emissions (start here)'!CZ460),ISNUMBER(Dispersion!$AZ$10)),'Emissions (start here)'!CZ460*2000*453.59/8760/3600*Dispersion!$AZ$10,0)</f>
        <v>0</v>
      </c>
      <c r="GX460" s="74">
        <f>IF(AND(ISNUMBER('Emissions (start here)'!CZ460),ISNUMBER(Dispersion!$AZ$11)),'Emissions (start here)'!CZ460*2000*453.59/8760/3600*Dispersion!$AZ$11,0)</f>
        <v>0</v>
      </c>
    </row>
    <row r="461" spans="1:206" x14ac:dyDescent="0.2">
      <c r="A461" s="51" t="str">
        <f>'Tox Values'!C461</f>
        <v>13530-65-9</v>
      </c>
      <c r="B461" s="94" t="str">
        <f>'Tox Values'!D461</f>
        <v>Zinc chromate</v>
      </c>
      <c r="C461" s="96">
        <f t="shared" si="33"/>
        <v>0</v>
      </c>
      <c r="D461" s="74">
        <f t="shared" si="34"/>
        <v>0</v>
      </c>
      <c r="E461" s="74">
        <f t="shared" si="35"/>
        <v>0</v>
      </c>
      <c r="F461" s="99">
        <f t="shared" si="36"/>
        <v>0</v>
      </c>
      <c r="G461" s="97">
        <f>IF(AND(ISNUMBER('Emissions (start here)'!E461),ISNUMBER(Dispersion!$C$8)),'Emissions (start here)'!E461*453.59/3600*Dispersion!$C$8,0)</f>
        <v>0</v>
      </c>
      <c r="H461" s="74">
        <f>IF(AND(ISNUMBER('Emissions (start here)'!E461),ISNUMBER(Dispersion!$C$9)),'Emissions (start here)'!E461*453.59/3600*Dispersion!$C$9,0)</f>
        <v>0</v>
      </c>
      <c r="I461" s="74">
        <f>IF(AND(ISNUMBER('Emissions (start here)'!F461),ISNUMBER(Dispersion!$C$10)),'Emissions (start here)'!F461*2000*453.59/8760/3600*Dispersion!$C$10,0)</f>
        <v>0</v>
      </c>
      <c r="J461" s="74">
        <f>IF(AND(ISNUMBER('Emissions (start here)'!F461),ISNUMBER(Dispersion!$C$11)),'Emissions (start here)'!F461*2000*453.59/8760/3600*Dispersion!$C$11,0)</f>
        <v>0</v>
      </c>
      <c r="K461" s="74">
        <f>IF(AND(ISNUMBER('Emissions (start here)'!G461),ISNUMBER(Dispersion!$D$8)),'Emissions (start here)'!G461*453.59/3600*Dispersion!$D$8,0)</f>
        <v>0</v>
      </c>
      <c r="L461" s="74">
        <f>IF(AND(ISNUMBER('Emissions (start here)'!G461),ISNUMBER(Dispersion!$D$9)),'Emissions (start here)'!G461*453.59/3600*Dispersion!$D$9,0)</f>
        <v>0</v>
      </c>
      <c r="M461" s="74">
        <f>IF(AND(ISNUMBER('Emissions (start here)'!H461),ISNUMBER(Dispersion!$D$10)),'Emissions (start here)'!H461*2000*453.59/8760/3600*Dispersion!$D$10,0)</f>
        <v>0</v>
      </c>
      <c r="N461" s="74">
        <f>IF(AND(ISNUMBER('Emissions (start here)'!H461),ISNUMBER(Dispersion!$D$11)),'Emissions (start here)'!H461*2000*453.59/8760/3600*Dispersion!$D$11,0)</f>
        <v>0</v>
      </c>
      <c r="O461" s="74">
        <f>IF(AND(ISNUMBER('Emissions (start here)'!I461),ISNUMBER(Dispersion!$E$8)),'Emissions (start here)'!I461*453.59/3600*Dispersion!$E$8,0)</f>
        <v>0</v>
      </c>
      <c r="P461" s="74">
        <f>IF(AND(ISNUMBER('Emissions (start here)'!I461),ISNUMBER(Dispersion!$E$9)),'Emissions (start here)'!I461*453.59/3600*Dispersion!$E$9,0)</f>
        <v>0</v>
      </c>
      <c r="Q461" s="74">
        <f>IF(AND(ISNUMBER('Emissions (start here)'!J461),ISNUMBER(Dispersion!$E$10)),'Emissions (start here)'!J461*2000*453.59/8760/3600*Dispersion!$E$10,0)</f>
        <v>0</v>
      </c>
      <c r="R461" s="74">
        <f>IF(AND(ISNUMBER('Emissions (start here)'!J461),ISNUMBER(Dispersion!$E$11)),'Emissions (start here)'!J461*2000*453.59/8760/3600*Dispersion!$E$11,0)</f>
        <v>0</v>
      </c>
      <c r="S461" s="74">
        <f>IF(AND(ISNUMBER('Emissions (start here)'!K461),ISNUMBER(Dispersion!$F$8)),'Emissions (start here)'!K461*453.59/3600*Dispersion!$F$8,0)</f>
        <v>0</v>
      </c>
      <c r="T461" s="74">
        <f>IF(AND(ISNUMBER('Emissions (start here)'!K461),ISNUMBER(Dispersion!$F$9)),'Emissions (start here)'!K461*453.59/3600*Dispersion!$F$9,0)</f>
        <v>0</v>
      </c>
      <c r="U461" s="74">
        <f>IF(AND(ISNUMBER('Emissions (start here)'!L461),ISNUMBER(Dispersion!$F$10)),'Emissions (start here)'!L461*2000*453.59/8760/3600*Dispersion!$F$10,0)</f>
        <v>0</v>
      </c>
      <c r="V461" s="74">
        <f>IF(AND(ISNUMBER('Emissions (start here)'!L461),ISNUMBER(Dispersion!$F$11)),'Emissions (start here)'!L461*2000*453.59/8760/3600*Dispersion!$F$11,0)</f>
        <v>0</v>
      </c>
      <c r="W461" s="74">
        <f>IF(AND(ISNUMBER('Emissions (start here)'!M461),ISNUMBER(Dispersion!$G$8)),'Emissions (start here)'!M461*453.59/3600*Dispersion!$G$8,0)</f>
        <v>0</v>
      </c>
      <c r="X461" s="74">
        <f>IF(AND(ISNUMBER('Emissions (start here)'!M461),ISNUMBER(Dispersion!$G$9)),'Emissions (start here)'!M461*453.59/3600*Dispersion!$G$9,0)</f>
        <v>0</v>
      </c>
      <c r="Y461" s="74">
        <f>IF(AND(ISNUMBER('Emissions (start here)'!N461),ISNUMBER(Dispersion!$G$10)),'Emissions (start here)'!N461*2000*453.59/8760/3600*Dispersion!$G$10,0)</f>
        <v>0</v>
      </c>
      <c r="Z461" s="74">
        <f>IF(AND(ISNUMBER('Emissions (start here)'!N461),ISNUMBER(Dispersion!$G$11)),'Emissions (start here)'!N461*2000*453.59/8760/3600*Dispersion!$G$11,0)</f>
        <v>0</v>
      </c>
      <c r="AA461" s="74">
        <f>IF(AND(ISNUMBER('Emissions (start here)'!O461),ISNUMBER(Dispersion!$H$8)),'Emissions (start here)'!O461*453.59/3600*Dispersion!$H$8,0)</f>
        <v>0</v>
      </c>
      <c r="AB461" s="74">
        <f>IF(AND(ISNUMBER('Emissions (start here)'!O461),ISNUMBER(Dispersion!$H$9)),'Emissions (start here)'!O461*453.59/3600*Dispersion!$H$9,0)</f>
        <v>0</v>
      </c>
      <c r="AC461" s="74">
        <f>IF(AND(ISNUMBER('Emissions (start here)'!P461),ISNUMBER(Dispersion!$H$10)),'Emissions (start here)'!P461*2000*453.59/8760/3600*Dispersion!$H$10,0)</f>
        <v>0</v>
      </c>
      <c r="AD461" s="74">
        <f>IF(AND(ISNUMBER('Emissions (start here)'!P461),ISNUMBER(Dispersion!$H$11)),'Emissions (start here)'!P461*2000*453.59/8760/3600*Dispersion!$H$11,0)</f>
        <v>0</v>
      </c>
      <c r="AE461" s="74">
        <f>IF(AND(ISNUMBER('Emissions (start here)'!Q461),ISNUMBER(Dispersion!$I$8)),'Emissions (start here)'!Q461*453.59/3600*Dispersion!$I$8,0)</f>
        <v>0</v>
      </c>
      <c r="AF461" s="74">
        <f>IF(AND(ISNUMBER('Emissions (start here)'!Q461),ISNUMBER(Dispersion!$I$9)),'Emissions (start here)'!Q461*453.59/3600*Dispersion!$I$9,0)</f>
        <v>0</v>
      </c>
      <c r="AG461" s="74">
        <f>IF(AND(ISNUMBER('Emissions (start here)'!R461),ISNUMBER(Dispersion!$I$10)),'Emissions (start here)'!R461*2000*453.59/8760/3600*Dispersion!$I$10,0)</f>
        <v>0</v>
      </c>
      <c r="AH461" s="74">
        <f>IF(AND(ISNUMBER('Emissions (start here)'!R461),ISNUMBER(Dispersion!$I$11)),'Emissions (start here)'!R461*2000*453.59/8760/3600*Dispersion!$I$11,0)</f>
        <v>0</v>
      </c>
      <c r="AI461" s="74">
        <f>IF(AND(ISNUMBER('Emissions (start here)'!S461),ISNUMBER(Dispersion!$J$8)),'Emissions (start here)'!S461*453.59/3600*Dispersion!$J$8,0)</f>
        <v>0</v>
      </c>
      <c r="AJ461" s="74">
        <f>IF(AND(ISNUMBER('Emissions (start here)'!S461),ISNUMBER(Dispersion!$J$9)),'Emissions (start here)'!S461*453.59/3600*Dispersion!$J$9,0)</f>
        <v>0</v>
      </c>
      <c r="AK461" s="74">
        <f>IF(AND(ISNUMBER('Emissions (start here)'!T461),ISNUMBER(Dispersion!$J$10)),'Emissions (start here)'!T461*2000*453.59/8760/3600*Dispersion!$J$10,0)</f>
        <v>0</v>
      </c>
      <c r="AL461" s="74">
        <f>IF(AND(ISNUMBER('Emissions (start here)'!T461),ISNUMBER(Dispersion!$J$11)),'Emissions (start here)'!T461*2000*453.59/8760/3600*Dispersion!$J$11,0)</f>
        <v>0</v>
      </c>
      <c r="AM461" s="74">
        <f>IF(AND(ISNUMBER('Emissions (start here)'!U461),ISNUMBER(Dispersion!$K$8)),'Emissions (start here)'!U461*453.59/3600*Dispersion!$K$8,0)</f>
        <v>0</v>
      </c>
      <c r="AN461" s="74">
        <f>IF(AND(ISNUMBER('Emissions (start here)'!U461),ISNUMBER(Dispersion!$K$9)),'Emissions (start here)'!U461*453.59/3600*Dispersion!$K$9,0)</f>
        <v>0</v>
      </c>
      <c r="AO461" s="74">
        <f>IF(AND(ISNUMBER('Emissions (start here)'!V461),ISNUMBER(Dispersion!$K$10)),'Emissions (start here)'!V461*2000*453.59/8760/3600*Dispersion!$K$10,0)</f>
        <v>0</v>
      </c>
      <c r="AP461" s="74">
        <f>IF(AND(ISNUMBER('Emissions (start here)'!V461),ISNUMBER(Dispersion!$K$11)),'Emissions (start here)'!V461*2000*453.59/8760/3600*Dispersion!$K$11,0)</f>
        <v>0</v>
      </c>
      <c r="AQ461" s="74">
        <f>IF(AND(ISNUMBER('Emissions (start here)'!W461),ISNUMBER(Dispersion!$L$8)),'Emissions (start here)'!W461*453.59/3600*Dispersion!$L$8,0)</f>
        <v>0</v>
      </c>
      <c r="AR461" s="74">
        <f>IF(AND(ISNUMBER('Emissions (start here)'!W461),ISNUMBER(Dispersion!$L$9)),'Emissions (start here)'!W461*453.59/3600*Dispersion!$L$9,0)</f>
        <v>0</v>
      </c>
      <c r="AS461" s="74">
        <f>IF(AND(ISNUMBER('Emissions (start here)'!X461),ISNUMBER(Dispersion!$L$10)),'Emissions (start here)'!X461*2000*453.59/8760/3600*Dispersion!$L$10,0)</f>
        <v>0</v>
      </c>
      <c r="AT461" s="74">
        <f>IF(AND(ISNUMBER('Emissions (start here)'!X461),ISNUMBER(Dispersion!$L$11)),'Emissions (start here)'!X461*2000*453.59/8760/3600*Dispersion!$L$11,0)</f>
        <v>0</v>
      </c>
      <c r="AU461" s="74">
        <f>IF(AND(ISNUMBER('Emissions (start here)'!Y461),ISNUMBER(Dispersion!$M$8)),'Emissions (start here)'!Y461*453.59/3600*Dispersion!$M$8,0)</f>
        <v>0</v>
      </c>
      <c r="AV461" s="74">
        <f>IF(AND(ISNUMBER('Emissions (start here)'!Y461),ISNUMBER(Dispersion!$M$9)),'Emissions (start here)'!Y461*453.59/3600*Dispersion!$M$9,0)</f>
        <v>0</v>
      </c>
      <c r="AW461" s="74">
        <f>IF(AND(ISNUMBER('Emissions (start here)'!Z461),ISNUMBER(Dispersion!$M$10)),'Emissions (start here)'!Z461*2000*453.59/8760/3600*Dispersion!$M$10,0)</f>
        <v>0</v>
      </c>
      <c r="AX461" s="74">
        <f>IF(AND(ISNUMBER('Emissions (start here)'!Z461),ISNUMBER(Dispersion!$M$11)),'Emissions (start here)'!Z461*2000*453.59/8760/3600*Dispersion!$M$11,0)</f>
        <v>0</v>
      </c>
      <c r="AY461" s="74">
        <f>IF(AND(ISNUMBER('Emissions (start here)'!AA461),ISNUMBER(Dispersion!$N$8)),'Emissions (start here)'!AA461*453.59/3600*Dispersion!$N$8,0)</f>
        <v>0</v>
      </c>
      <c r="AZ461" s="74">
        <f>IF(AND(ISNUMBER('Emissions (start here)'!AA461),ISNUMBER(Dispersion!$N$9)),'Emissions (start here)'!AA461*453.59/3600*Dispersion!$N$9,0)</f>
        <v>0</v>
      </c>
      <c r="BA461" s="74">
        <f>IF(AND(ISNUMBER('Emissions (start here)'!AB461),ISNUMBER(Dispersion!$N$10)),'Emissions (start here)'!AB461*2000*453.59/8760/3600*Dispersion!$N$10,0)</f>
        <v>0</v>
      </c>
      <c r="BB461" s="74">
        <f>IF(AND(ISNUMBER('Emissions (start here)'!AB461),ISNUMBER(Dispersion!$N$11)),'Emissions (start here)'!AB461*2000*453.59/8760/3600*Dispersion!$N$11,0)</f>
        <v>0</v>
      </c>
      <c r="BC461" s="74">
        <f>IF(AND(ISNUMBER('Emissions (start here)'!AC461),ISNUMBER(Dispersion!$O$8)),'Emissions (start here)'!AC461*453.59/3600*Dispersion!$O$8,0)</f>
        <v>0</v>
      </c>
      <c r="BD461" s="74">
        <f>IF(AND(ISNUMBER('Emissions (start here)'!AC461),ISNUMBER(Dispersion!$O$9)),'Emissions (start here)'!AC461*453.59/3600*Dispersion!$O$9,0)</f>
        <v>0</v>
      </c>
      <c r="BE461" s="74">
        <f>IF(AND(ISNUMBER('Emissions (start here)'!AD461),ISNUMBER(Dispersion!$O$10)),'Emissions (start here)'!AD461*2000*453.59/8760/3600*Dispersion!$O$10,0)</f>
        <v>0</v>
      </c>
      <c r="BF461" s="74">
        <f>IF(AND(ISNUMBER('Emissions (start here)'!AD461),ISNUMBER(Dispersion!$O$11)),'Emissions (start here)'!AD461*2000*453.59/8760/3600*Dispersion!$O$11,0)</f>
        <v>0</v>
      </c>
      <c r="BG461" s="74">
        <f>IF(AND(ISNUMBER('Emissions (start here)'!AE461),ISNUMBER(Dispersion!$P$8)),'Emissions (start here)'!AE461*453.59/3600*Dispersion!$P$8,0)</f>
        <v>0</v>
      </c>
      <c r="BH461" s="74">
        <f>IF(AND(ISNUMBER('Emissions (start here)'!AE461),ISNUMBER(Dispersion!$P$9)),'Emissions (start here)'!AE461*453.59/3600*Dispersion!$P$9,0)</f>
        <v>0</v>
      </c>
      <c r="BI461" s="74">
        <f>IF(AND(ISNUMBER('Emissions (start here)'!AF461),ISNUMBER(Dispersion!$P$10)),'Emissions (start here)'!AF461*2000*453.59/8760/3600*Dispersion!$P$10,0)</f>
        <v>0</v>
      </c>
      <c r="BJ461" s="74">
        <f>IF(AND(ISNUMBER('Emissions (start here)'!AF461),ISNUMBER(Dispersion!$P$11)),'Emissions (start here)'!AF461*2000*453.59/8760/3600*Dispersion!$P$11,0)</f>
        <v>0</v>
      </c>
      <c r="BK461" s="74">
        <f>IF(AND(ISNUMBER('Emissions (start here)'!AG461),ISNUMBER(Dispersion!$Q$8)),'Emissions (start here)'!AG461*453.59/3600*Dispersion!$Q$8,0)</f>
        <v>0</v>
      </c>
      <c r="BL461" s="74">
        <f>IF(AND(ISNUMBER('Emissions (start here)'!AG461),ISNUMBER(Dispersion!$Q$9)),'Emissions (start here)'!AG461*453.59/3600*Dispersion!$Q$9,0)</f>
        <v>0</v>
      </c>
      <c r="BM461" s="74">
        <f>IF(AND(ISNUMBER('Emissions (start here)'!AH461),ISNUMBER(Dispersion!$Q$10)),'Emissions (start here)'!AH461*2000*453.59/8760/3600*Dispersion!$Q$10,0)</f>
        <v>0</v>
      </c>
      <c r="BN461" s="74">
        <f>IF(AND(ISNUMBER('Emissions (start here)'!AH461),ISNUMBER(Dispersion!$Q$11)),'Emissions (start here)'!AH461*2000*453.59/8760/3600*Dispersion!$Q$11,0)</f>
        <v>0</v>
      </c>
      <c r="BO461" s="74">
        <f>IF(AND(ISNUMBER('Emissions (start here)'!AI461),ISNUMBER(Dispersion!$R$8)),'Emissions (start here)'!AI461*453.59/3600*Dispersion!$R$8,0)</f>
        <v>0</v>
      </c>
      <c r="BP461" s="74">
        <f>IF(AND(ISNUMBER('Emissions (start here)'!AI461),ISNUMBER(Dispersion!$R$9)),'Emissions (start here)'!AI461*453.59/3600*Dispersion!$R$9,0)</f>
        <v>0</v>
      </c>
      <c r="BQ461" s="74">
        <f>IF(AND(ISNUMBER('Emissions (start here)'!AJ461),ISNUMBER(Dispersion!$R$10)),'Emissions (start here)'!AJ461*2000*453.59/8760/3600*Dispersion!$R$10,0)</f>
        <v>0</v>
      </c>
      <c r="BR461" s="74">
        <f>IF(AND(ISNUMBER('Emissions (start here)'!AJ461),ISNUMBER(Dispersion!$R$11)),'Emissions (start here)'!AJ461*2000*453.59/8760/3600*Dispersion!$R$11,0)</f>
        <v>0</v>
      </c>
      <c r="BS461" s="74">
        <f>IF(AND(ISNUMBER('Emissions (start here)'!AK461),ISNUMBER(Dispersion!$S$8)),'Emissions (start here)'!AK461*453.59/3600*Dispersion!$S$8,0)</f>
        <v>0</v>
      </c>
      <c r="BT461" s="74">
        <f>IF(AND(ISNUMBER('Emissions (start here)'!AK461),ISNUMBER(Dispersion!$S$9)),'Emissions (start here)'!AK461*453.59/3600*Dispersion!$S$9,0)</f>
        <v>0</v>
      </c>
      <c r="BU461" s="74">
        <f>IF(AND(ISNUMBER('Emissions (start here)'!AL461),ISNUMBER(Dispersion!$S$10)),'Emissions (start here)'!AL461*2000*453.59/8760/3600*Dispersion!$S$10,0)</f>
        <v>0</v>
      </c>
      <c r="BV461" s="74">
        <f>IF(AND(ISNUMBER('Emissions (start here)'!AL461),ISNUMBER(Dispersion!$S$11)),'Emissions (start here)'!AL461*2000*453.59/8760/3600*Dispersion!$S$11,0)</f>
        <v>0</v>
      </c>
      <c r="BW461" s="74">
        <f>IF(AND(ISNUMBER('Emissions (start here)'!AM461),ISNUMBER(Dispersion!$T$8)),'Emissions (start here)'!AM461*453.59/3600*Dispersion!$T$8,0)</f>
        <v>0</v>
      </c>
      <c r="BX461" s="74">
        <f>IF(AND(ISNUMBER('Emissions (start here)'!AM461),ISNUMBER(Dispersion!$T$9)),'Emissions (start here)'!AM461*453.59/3600*Dispersion!$T$9,0)</f>
        <v>0</v>
      </c>
      <c r="BY461" s="74">
        <f>IF(AND(ISNUMBER('Emissions (start here)'!AN461),ISNUMBER(Dispersion!$T$10)),'Emissions (start here)'!AN461*2000*453.59/8760/3600*Dispersion!$T$10,0)</f>
        <v>0</v>
      </c>
      <c r="BZ461" s="74">
        <f>IF(AND(ISNUMBER('Emissions (start here)'!AN461),ISNUMBER(Dispersion!$T$11)),'Emissions (start here)'!AN461*2000*453.59/8760/3600*Dispersion!$T$11,0)</f>
        <v>0</v>
      </c>
      <c r="CA461" s="74">
        <f>IF(AND(ISNUMBER('Emissions (start here)'!AO461),ISNUMBER(Dispersion!$U$8)),'Emissions (start here)'!AO461*453.59/3600*Dispersion!$U$8,0)</f>
        <v>0</v>
      </c>
      <c r="CB461" s="74">
        <f>IF(AND(ISNUMBER('Emissions (start here)'!AO461),ISNUMBER(Dispersion!$U$9)),'Emissions (start here)'!AO461*453.59/3600*Dispersion!$U$9,0)</f>
        <v>0</v>
      </c>
      <c r="CC461" s="74">
        <f>IF(AND(ISNUMBER('Emissions (start here)'!AP461),ISNUMBER(Dispersion!$U$10)),'Emissions (start here)'!AP461*2000*453.59/8760/3600*Dispersion!$U$10,0)</f>
        <v>0</v>
      </c>
      <c r="CD461" s="74">
        <f>IF(AND(ISNUMBER('Emissions (start here)'!AP461),ISNUMBER(Dispersion!$U$11)),'Emissions (start here)'!AP461*2000*453.59/8760/3600*Dispersion!$U$11,0)</f>
        <v>0</v>
      </c>
      <c r="CE461" s="74">
        <f>IF(AND(ISNUMBER('Emissions (start here)'!AQ461),ISNUMBER(Dispersion!$V$8)),'Emissions (start here)'!AQ461*453.59/3600*Dispersion!$V$8,0)</f>
        <v>0</v>
      </c>
      <c r="CF461" s="74">
        <f>IF(AND(ISNUMBER('Emissions (start here)'!AQ461),ISNUMBER(Dispersion!$V$9)),'Emissions (start here)'!AQ461*453.59/3600*Dispersion!$V$9,0)</f>
        <v>0</v>
      </c>
      <c r="CG461" s="74">
        <f>IF(AND(ISNUMBER('Emissions (start here)'!AR461),ISNUMBER(Dispersion!$V$10)),'Emissions (start here)'!AR461*2000*453.59/8760/3600*Dispersion!$V$10,0)</f>
        <v>0</v>
      </c>
      <c r="CH461" s="74">
        <f>IF(AND(ISNUMBER('Emissions (start here)'!AR461),ISNUMBER(Dispersion!$V$11)),'Emissions (start here)'!AR461*2000*453.59/8760/3600*Dispersion!$V$11,0)</f>
        <v>0</v>
      </c>
      <c r="CI461" s="74">
        <f>IF(AND(ISNUMBER('Emissions (start here)'!AS461),ISNUMBER(Dispersion!$W$8)),'Emissions (start here)'!AS461*453.59/3600*Dispersion!$W$8,0)</f>
        <v>0</v>
      </c>
      <c r="CJ461" s="74">
        <f>IF(AND(ISNUMBER('Emissions (start here)'!AS461),ISNUMBER(Dispersion!$W$9)),'Emissions (start here)'!AS461*453.59/3600*Dispersion!$W$9,0)</f>
        <v>0</v>
      </c>
      <c r="CK461" s="74">
        <f>IF(AND(ISNUMBER('Emissions (start here)'!AT461),ISNUMBER(Dispersion!$W$10)),'Emissions (start here)'!AT461*2000*453.59/8760/3600*Dispersion!$W$10,0)</f>
        <v>0</v>
      </c>
      <c r="CL461" s="74">
        <f>IF(AND(ISNUMBER('Emissions (start here)'!AT461),ISNUMBER(Dispersion!$W$11)),'Emissions (start here)'!AT461*2000*453.59/8760/3600*Dispersion!$W$11,0)</f>
        <v>0</v>
      </c>
      <c r="CM461" s="74">
        <f>IF(AND(ISNUMBER('Emissions (start here)'!AU461),ISNUMBER(Dispersion!$X$8)),'Emissions (start here)'!AU461*453.59/3600*Dispersion!$X$8,0)</f>
        <v>0</v>
      </c>
      <c r="CN461" s="74">
        <f>IF(AND(ISNUMBER('Emissions (start here)'!AU461),ISNUMBER(Dispersion!$X$9)),'Emissions (start here)'!AU461*453.59/3600*Dispersion!$X$9,0)</f>
        <v>0</v>
      </c>
      <c r="CO461" s="74">
        <f>IF(AND(ISNUMBER('Emissions (start here)'!AV461),ISNUMBER(Dispersion!$X$10)),'Emissions (start here)'!AV461*2000*453.59/8760/3600*Dispersion!$X$10,0)</f>
        <v>0</v>
      </c>
      <c r="CP461" s="74">
        <f>IF(AND(ISNUMBER('Emissions (start here)'!AV461),ISNUMBER(Dispersion!$X$11)),'Emissions (start here)'!AV461*2000*453.59/8760/3600*Dispersion!$X$11,0)</f>
        <v>0</v>
      </c>
      <c r="CQ461" s="74">
        <f>IF(AND(ISNUMBER('Emissions (start here)'!AW461),ISNUMBER(Dispersion!$Y$8)),'Emissions (start here)'!AW461*453.59/3600*Dispersion!$Y$8,0)</f>
        <v>0</v>
      </c>
      <c r="CR461" s="74">
        <f>IF(AND(ISNUMBER('Emissions (start here)'!AW461),ISNUMBER(Dispersion!$Y$9)),'Emissions (start here)'!AW461*453.59/3600*Dispersion!$Y$9,0)</f>
        <v>0</v>
      </c>
      <c r="CS461" s="74">
        <f>IF(AND(ISNUMBER('Emissions (start here)'!AX461),ISNUMBER(Dispersion!$Y$10)),'Emissions (start here)'!AX461*2000*453.59/8760/3600*Dispersion!$Y$10,0)</f>
        <v>0</v>
      </c>
      <c r="CT461" s="74">
        <f>IF(AND(ISNUMBER('Emissions (start here)'!AX461),ISNUMBER(Dispersion!$Y$11)),'Emissions (start here)'!AX461*2000*453.59/8760/3600*Dispersion!$Y$11,0)</f>
        <v>0</v>
      </c>
      <c r="CU461" s="74">
        <f>IF(AND(ISNUMBER('Emissions (start here)'!AY461),ISNUMBER(Dispersion!$Z$8)),'Emissions (start here)'!AY461*453.59/3600*Dispersion!$Z$8,0)</f>
        <v>0</v>
      </c>
      <c r="CV461" s="74">
        <f>IF(AND(ISNUMBER('Emissions (start here)'!AY461),ISNUMBER(Dispersion!$Z$9)),'Emissions (start here)'!AY461*453.59/3600*Dispersion!$Z$9,0)</f>
        <v>0</v>
      </c>
      <c r="CW461" s="74">
        <f>IF(AND(ISNUMBER('Emissions (start here)'!AZ461),ISNUMBER(Dispersion!$Z$10)),'Emissions (start here)'!AZ461*2000*453.59/8760/3600*Dispersion!$Z$10,0)</f>
        <v>0</v>
      </c>
      <c r="CX461" s="74">
        <f>IF(AND(ISNUMBER('Emissions (start here)'!AZ461),ISNUMBER(Dispersion!$Z$11)),'Emissions (start here)'!AZ461*2000*453.59/8760/3600*Dispersion!$Z$11,0)</f>
        <v>0</v>
      </c>
      <c r="CY461" s="74">
        <f>IF(AND(ISNUMBER('Emissions (start here)'!BA461),ISNUMBER(Dispersion!$AA$8)),'Emissions (start here)'!BA461*453.59/3600*Dispersion!$AA$8,0)</f>
        <v>0</v>
      </c>
      <c r="CZ461" s="74">
        <f>IF(AND(ISNUMBER('Emissions (start here)'!BA461),ISNUMBER(Dispersion!$AA$9)),'Emissions (start here)'!BA461*453.59/3600*Dispersion!$AA$9,0)</f>
        <v>0</v>
      </c>
      <c r="DA461" s="74">
        <f>IF(AND(ISNUMBER('Emissions (start here)'!BB461),ISNUMBER(Dispersion!$AA$10)),'Emissions (start here)'!BB461*2000*453.59/8760/3600*Dispersion!$AA$10,0)</f>
        <v>0</v>
      </c>
      <c r="DB461" s="74">
        <f>IF(AND(ISNUMBER('Emissions (start here)'!BB461),ISNUMBER(Dispersion!$AA$11)),'Emissions (start here)'!BB461*2000*453.59/8760/3600*Dispersion!$AA$11,0)</f>
        <v>0</v>
      </c>
      <c r="DC461" s="74">
        <f>IF(AND(ISNUMBER('Emissions (start here)'!BC461),ISNUMBER(Dispersion!$AB$8)),'Emissions (start here)'!BC461*453.59/3600*Dispersion!$AB$8,0)</f>
        <v>0</v>
      </c>
      <c r="DD461" s="74">
        <f>IF(AND(ISNUMBER('Emissions (start here)'!BC461),ISNUMBER(Dispersion!$AB$9)),'Emissions (start here)'!BC461*453.59/3600*Dispersion!$AB$9,0)</f>
        <v>0</v>
      </c>
      <c r="DE461" s="74">
        <f>IF(AND(ISNUMBER('Emissions (start here)'!BD461),ISNUMBER(Dispersion!$AB$10)),'Emissions (start here)'!BD461*2000*453.59/8760/3600*Dispersion!$AB$10,0)</f>
        <v>0</v>
      </c>
      <c r="DF461" s="74">
        <f>IF(AND(ISNUMBER('Emissions (start here)'!BD461),ISNUMBER(Dispersion!$AB$11)),'Emissions (start here)'!BD461*2000*453.59/8760/3600*Dispersion!$AB$11,0)</f>
        <v>0</v>
      </c>
      <c r="DG461" s="74">
        <f>IF(AND(ISNUMBER('Emissions (start here)'!BE461),ISNUMBER(Dispersion!$AC$8)),'Emissions (start here)'!BE461*453.59/3600*Dispersion!$AC$8,0)</f>
        <v>0</v>
      </c>
      <c r="DH461" s="74">
        <f>IF(AND(ISNUMBER('Emissions (start here)'!BE461),ISNUMBER(Dispersion!$AC$9)),'Emissions (start here)'!BE461*453.59/3600*Dispersion!$AC$9,0)</f>
        <v>0</v>
      </c>
      <c r="DI461" s="74">
        <f>IF(AND(ISNUMBER('Emissions (start here)'!BF461),ISNUMBER(Dispersion!$AC$10)),'Emissions (start here)'!BF461*2000*453.59/8760/3600*Dispersion!$AC$10,0)</f>
        <v>0</v>
      </c>
      <c r="DJ461" s="74">
        <f>IF(AND(ISNUMBER('Emissions (start here)'!BF461),ISNUMBER(Dispersion!$AC$11)),'Emissions (start here)'!BF461*2000*453.59/8760/3600*Dispersion!$AC$11,0)</f>
        <v>0</v>
      </c>
      <c r="DK461" s="74">
        <f>IF(AND(ISNUMBER('Emissions (start here)'!BG461),ISNUMBER(Dispersion!$AD$8)),'Emissions (start here)'!BG461*453.59/3600*Dispersion!$AD$8,0)</f>
        <v>0</v>
      </c>
      <c r="DL461" s="74">
        <f>IF(AND(ISNUMBER('Emissions (start here)'!BG461),ISNUMBER(Dispersion!$AD$9)),'Emissions (start here)'!BG461*453.59/3600*Dispersion!$AD$9,0)</f>
        <v>0</v>
      </c>
      <c r="DM461" s="74">
        <f>IF(AND(ISNUMBER('Emissions (start here)'!BH461),ISNUMBER(Dispersion!$AD$10)),'Emissions (start here)'!BH461*2000*453.59/8760/3600*Dispersion!$AD$10,0)</f>
        <v>0</v>
      </c>
      <c r="DN461" s="74">
        <f>IF(AND(ISNUMBER('Emissions (start here)'!BH461),ISNUMBER(Dispersion!$AD$11)),'Emissions (start here)'!BH461*2000*453.59/8760/3600*Dispersion!$AD$11,0)</f>
        <v>0</v>
      </c>
      <c r="DO461" s="74">
        <f>IF(AND(ISNUMBER('Emissions (start here)'!BI461),ISNUMBER(Dispersion!$AE$8)),'Emissions (start here)'!BI461*453.59/3600*Dispersion!$AE$8,0)</f>
        <v>0</v>
      </c>
      <c r="DP461" s="74">
        <f>IF(AND(ISNUMBER('Emissions (start here)'!BI461),ISNUMBER(Dispersion!$AE$9)),'Emissions (start here)'!BI461*453.59/3600*Dispersion!$AE$9,0)</f>
        <v>0</v>
      </c>
      <c r="DQ461" s="74">
        <f>IF(AND(ISNUMBER('Emissions (start here)'!BJ461),ISNUMBER(Dispersion!$AE$10)),'Emissions (start here)'!BJ461*2000*453.59/8760/3600*Dispersion!$AE$10,0)</f>
        <v>0</v>
      </c>
      <c r="DR461" s="74">
        <f>IF(AND(ISNUMBER('Emissions (start here)'!BJ461),ISNUMBER(Dispersion!$AE$11)),'Emissions (start here)'!BJ461*2000*453.59/8760/3600*Dispersion!$AE$11,0)</f>
        <v>0</v>
      </c>
      <c r="DS461" s="74">
        <f>IF(AND(ISNUMBER('Emissions (start here)'!BK461),ISNUMBER(Dispersion!$AF$8)),'Emissions (start here)'!BK461*453.59/3600*Dispersion!$AF$8,0)</f>
        <v>0</v>
      </c>
      <c r="DT461" s="74">
        <f>IF(AND(ISNUMBER('Emissions (start here)'!BK461),ISNUMBER(Dispersion!$AF$9)),'Emissions (start here)'!BK461*453.59/3600*Dispersion!$AF$9,0)</f>
        <v>0</v>
      </c>
      <c r="DU461" s="74">
        <f>IF(AND(ISNUMBER('Emissions (start here)'!BL461),ISNUMBER(Dispersion!$AF$10)),'Emissions (start here)'!BL461*2000*453.59/8760/3600*Dispersion!$AF$10,0)</f>
        <v>0</v>
      </c>
      <c r="DV461" s="74">
        <f>IF(AND(ISNUMBER('Emissions (start here)'!BL461),ISNUMBER(Dispersion!$AF$11)),'Emissions (start here)'!BL461*2000*453.59/8760/3600*Dispersion!$AF$11,0)</f>
        <v>0</v>
      </c>
      <c r="DW461" s="74">
        <f>IF(AND(ISNUMBER('Emissions (start here)'!BM461),ISNUMBER(Dispersion!$AG$8)),'Emissions (start here)'!BM461*453.59/3600*Dispersion!$AG$8,0)</f>
        <v>0</v>
      </c>
      <c r="DX461" s="74">
        <f>IF(AND(ISNUMBER('Emissions (start here)'!BM461),ISNUMBER(Dispersion!$AG$9)),'Emissions (start here)'!BM461*453.59/3600*Dispersion!$AG$9,0)</f>
        <v>0</v>
      </c>
      <c r="DY461" s="74">
        <f>IF(AND(ISNUMBER('Emissions (start here)'!BN461),ISNUMBER(Dispersion!$AG$10)),'Emissions (start here)'!BN461*2000*453.59/8760/3600*Dispersion!$AG$10,0)</f>
        <v>0</v>
      </c>
      <c r="DZ461" s="74">
        <f>IF(AND(ISNUMBER('Emissions (start here)'!BN461),ISNUMBER(Dispersion!$AG$11)),'Emissions (start here)'!BN461*2000*453.59/8760/3600*Dispersion!$AG$11,0)</f>
        <v>0</v>
      </c>
      <c r="EA461" s="74">
        <f>IF(AND(ISNUMBER('Emissions (start here)'!BO461),ISNUMBER(Dispersion!$AH$8)),'Emissions (start here)'!BO461*453.59/3600*Dispersion!$AH$8,0)</f>
        <v>0</v>
      </c>
      <c r="EB461" s="74">
        <f>IF(AND(ISNUMBER('Emissions (start here)'!BO461),ISNUMBER(Dispersion!$AH$9)),'Emissions (start here)'!BO461*453.59/3600*Dispersion!$AH$9,0)</f>
        <v>0</v>
      </c>
      <c r="EC461" s="74">
        <f>IF(AND(ISNUMBER('Emissions (start here)'!BP461),ISNUMBER(Dispersion!$AH$10)),'Emissions (start here)'!BP461*2000*453.59/8760/3600*Dispersion!$AH$10,0)</f>
        <v>0</v>
      </c>
      <c r="ED461" s="74">
        <f>IF(AND(ISNUMBER('Emissions (start here)'!BP461),ISNUMBER(Dispersion!$AH$11)),'Emissions (start here)'!BP461*2000*453.59/8760/3600*Dispersion!$AH$11,0)</f>
        <v>0</v>
      </c>
      <c r="EE461" s="74">
        <f>IF(AND(ISNUMBER('Emissions (start here)'!BQ461),ISNUMBER(Dispersion!$AI$8)),'Emissions (start here)'!BQ461*453.59/3600*Dispersion!$AI$8,0)</f>
        <v>0</v>
      </c>
      <c r="EF461" s="74">
        <f>IF(AND(ISNUMBER('Emissions (start here)'!BQ461),ISNUMBER(Dispersion!$AI$9)),'Emissions (start here)'!BQ461*453.59/3600*Dispersion!$AI$9,0)</f>
        <v>0</v>
      </c>
      <c r="EG461" s="74">
        <f>IF(AND(ISNUMBER('Emissions (start here)'!BR461),ISNUMBER(Dispersion!$AI$10)),'Emissions (start here)'!BR461*2000*453.59/8760/3600*Dispersion!$AI$10,0)</f>
        <v>0</v>
      </c>
      <c r="EH461" s="74">
        <f>IF(AND(ISNUMBER('Emissions (start here)'!BR461),ISNUMBER(Dispersion!$AI$11)),'Emissions (start here)'!BR461*2000*453.59/8760/3600*Dispersion!$AI$11,0)</f>
        <v>0</v>
      </c>
      <c r="EI461" s="74">
        <f>IF(AND(ISNUMBER('Emissions (start here)'!BS461),ISNUMBER(Dispersion!$AJ$8)),'Emissions (start here)'!BS461*453.59/3600*Dispersion!$AJ$8,0)</f>
        <v>0</v>
      </c>
      <c r="EJ461" s="74">
        <f>IF(AND(ISNUMBER('Emissions (start here)'!BS461),ISNUMBER(Dispersion!$AJ$9)),'Emissions (start here)'!BS461*453.59/3600*Dispersion!$AJ$9,0)</f>
        <v>0</v>
      </c>
      <c r="EK461" s="74">
        <f>IF(AND(ISNUMBER('Emissions (start here)'!BT461),ISNUMBER(Dispersion!$AJ$10)),'Emissions (start here)'!BT461*2000*453.59/8760/3600*Dispersion!$AJ$10,0)</f>
        <v>0</v>
      </c>
      <c r="EL461" s="74">
        <f>IF(AND(ISNUMBER('Emissions (start here)'!BT461),ISNUMBER(Dispersion!$AJ$11)),'Emissions (start here)'!BT461*2000*453.59/8760/3600*Dispersion!$AJ$11,0)</f>
        <v>0</v>
      </c>
      <c r="EM461" s="74">
        <f>IF(AND(ISNUMBER('Emissions (start here)'!BU461),ISNUMBER(Dispersion!$AK$8)),'Emissions (start here)'!BU461*453.59/3600*Dispersion!$AK$8,0)</f>
        <v>0</v>
      </c>
      <c r="EN461" s="74">
        <f>IF(AND(ISNUMBER('Emissions (start here)'!BU461),ISNUMBER(Dispersion!$AK$9)),'Emissions (start here)'!BU461*453.59/3600*Dispersion!$AK$9,0)</f>
        <v>0</v>
      </c>
      <c r="EO461" s="74">
        <f>IF(AND(ISNUMBER('Emissions (start here)'!BV461),ISNUMBER(Dispersion!$AK$10)),'Emissions (start here)'!BV461*2000*453.59/8760/3600*Dispersion!$AK$10,0)</f>
        <v>0</v>
      </c>
      <c r="EP461" s="74">
        <f>IF(AND(ISNUMBER('Emissions (start here)'!BV461),ISNUMBER(Dispersion!$AK$11)),'Emissions (start here)'!BV461*2000*453.59/8760/3600*Dispersion!$AK$11,0)</f>
        <v>0</v>
      </c>
      <c r="EQ461" s="74">
        <f>IF(AND(ISNUMBER('Emissions (start here)'!BW461),ISNUMBER(Dispersion!$AL$8)),'Emissions (start here)'!BW461*453.59/3600*Dispersion!$AL$8,0)</f>
        <v>0</v>
      </c>
      <c r="ER461" s="74">
        <f>IF(AND(ISNUMBER('Emissions (start here)'!BW461),ISNUMBER(Dispersion!$AL$9)),'Emissions (start here)'!BW461*453.59/3600*Dispersion!$AL$9,0)</f>
        <v>0</v>
      </c>
      <c r="ES461" s="74">
        <f>IF(AND(ISNUMBER('Emissions (start here)'!BX461),ISNUMBER(Dispersion!$AL$10)),'Emissions (start here)'!BX461*2000*453.59/8760/3600*Dispersion!$AL$10,0)</f>
        <v>0</v>
      </c>
      <c r="ET461" s="74">
        <f>IF(AND(ISNUMBER('Emissions (start here)'!BX461),ISNUMBER(Dispersion!$AL$11)),'Emissions (start here)'!BX461*2000*453.59/8760/3600*Dispersion!$AL$11,0)</f>
        <v>0</v>
      </c>
      <c r="EU461" s="74">
        <f>IF(AND(ISNUMBER('Emissions (start here)'!BY461),ISNUMBER(Dispersion!$AM$8)),'Emissions (start here)'!BY461*453.59/3600*Dispersion!$AM$8,0)</f>
        <v>0</v>
      </c>
      <c r="EV461" s="74">
        <f>IF(AND(ISNUMBER('Emissions (start here)'!BY461),ISNUMBER(Dispersion!$AM$9)),'Emissions (start here)'!BY461*453.59/3600*Dispersion!$AM$9,0)</f>
        <v>0</v>
      </c>
      <c r="EW461" s="74">
        <f>IF(AND(ISNUMBER('Emissions (start here)'!BZ461),ISNUMBER(Dispersion!$AM$10)),'Emissions (start here)'!BZ461*2000*453.59/8760/3600*Dispersion!$AM$10,0)</f>
        <v>0</v>
      </c>
      <c r="EX461" s="74">
        <f>IF(AND(ISNUMBER('Emissions (start here)'!BZ461),ISNUMBER(Dispersion!$AM$11)),'Emissions (start here)'!BZ461*2000*453.59/8760/3600*Dispersion!$AM$11,0)</f>
        <v>0</v>
      </c>
      <c r="EY461" s="74">
        <f>IF(AND(ISNUMBER('Emissions (start here)'!CA461),ISNUMBER(Dispersion!$AN$8)),'Emissions (start here)'!CA461*453.59/3600*Dispersion!$AN$8,0)</f>
        <v>0</v>
      </c>
      <c r="EZ461" s="74">
        <f>IF(AND(ISNUMBER('Emissions (start here)'!CA461),ISNUMBER(Dispersion!$AN$9)),'Emissions (start here)'!CA461*453.59/3600*Dispersion!$AN$9,0)</f>
        <v>0</v>
      </c>
      <c r="FA461" s="74">
        <f>IF(AND(ISNUMBER('Emissions (start here)'!CB461),ISNUMBER(Dispersion!$AN$10)),'Emissions (start here)'!CB461*2000*453.59/8760/3600*Dispersion!$AN$10,0)</f>
        <v>0</v>
      </c>
      <c r="FB461" s="74">
        <f>IF(AND(ISNUMBER('Emissions (start here)'!CB461),ISNUMBER(Dispersion!$AN$11)),'Emissions (start here)'!CB461*2000*453.59/8760/3600*Dispersion!$AN$11,0)</f>
        <v>0</v>
      </c>
      <c r="FC461" s="74">
        <f>IF(AND(ISNUMBER('Emissions (start here)'!CC461),ISNUMBER(Dispersion!$AO$8)),'Emissions (start here)'!CC461*453.59/3600*Dispersion!$AO$8,0)</f>
        <v>0</v>
      </c>
      <c r="FD461" s="74">
        <f>IF(AND(ISNUMBER('Emissions (start here)'!CC461),ISNUMBER(Dispersion!$AO$9)),'Emissions (start here)'!CC461*453.59/3600*Dispersion!$AO$9,0)</f>
        <v>0</v>
      </c>
      <c r="FE461" s="74">
        <f>IF(AND(ISNUMBER('Emissions (start here)'!CD461),ISNUMBER(Dispersion!$AO$10)),'Emissions (start here)'!CD461*2000*453.59/8760/3600*Dispersion!$AO$10,0)</f>
        <v>0</v>
      </c>
      <c r="FF461" s="74">
        <f>IF(AND(ISNUMBER('Emissions (start here)'!CD461),ISNUMBER(Dispersion!$AO$11)),'Emissions (start here)'!CD461*2000*453.59/8760/3600*Dispersion!$AO$11,0)</f>
        <v>0</v>
      </c>
      <c r="FG461" s="74">
        <f>IF(AND(ISNUMBER('Emissions (start here)'!CE461),ISNUMBER(Dispersion!$AP$8)),'Emissions (start here)'!CE461*453.59/3600*Dispersion!$AP$8,0)</f>
        <v>0</v>
      </c>
      <c r="FH461" s="74">
        <f>IF(AND(ISNUMBER('Emissions (start here)'!CE461),ISNUMBER(Dispersion!$AP$9)),'Emissions (start here)'!CE461*453.59/3600*Dispersion!$AP$9,0)</f>
        <v>0</v>
      </c>
      <c r="FI461" s="74">
        <f>IF(AND(ISNUMBER('Emissions (start here)'!CF461),ISNUMBER(Dispersion!$AP$10)),'Emissions (start here)'!CF461*2000*453.59/8760/3600*Dispersion!$AP$10,0)</f>
        <v>0</v>
      </c>
      <c r="FJ461" s="74">
        <f>IF(AND(ISNUMBER('Emissions (start here)'!CF461),ISNUMBER(Dispersion!$AP$11)),'Emissions (start here)'!CF461*2000*453.59/8760/3600*Dispersion!$AP$11,0)</f>
        <v>0</v>
      </c>
      <c r="FK461" s="74">
        <f>IF(AND(ISNUMBER('Emissions (start here)'!CG461),ISNUMBER(Dispersion!$AQ$8)),'Emissions (start here)'!CG461*453.59/3600*Dispersion!$AQ$8,0)</f>
        <v>0</v>
      </c>
      <c r="FL461" s="74">
        <f>IF(AND(ISNUMBER('Emissions (start here)'!CG461),ISNUMBER(Dispersion!$AQ$9)),'Emissions (start here)'!CG461*453.59/3600*Dispersion!$AQ$9,0)</f>
        <v>0</v>
      </c>
      <c r="FM461" s="74">
        <f>IF(AND(ISNUMBER('Emissions (start here)'!CH461),ISNUMBER(Dispersion!$AQ$10)),'Emissions (start here)'!CH461*2000*453.59/8760/3600*Dispersion!$AQ$10,0)</f>
        <v>0</v>
      </c>
      <c r="FN461" s="74">
        <f>IF(AND(ISNUMBER('Emissions (start here)'!CH461),ISNUMBER(Dispersion!$AQ$11)),'Emissions (start here)'!CH461*2000*453.59/8760/3600*Dispersion!$AQ$11,0)</f>
        <v>0</v>
      </c>
      <c r="FO461" s="74">
        <f>IF(AND(ISNUMBER('Emissions (start here)'!CI461),ISNUMBER(Dispersion!$AR$8)),'Emissions (start here)'!CI461*453.59/3600*Dispersion!$AR$8,0)</f>
        <v>0</v>
      </c>
      <c r="FP461" s="74">
        <f>IF(AND(ISNUMBER('Emissions (start here)'!CI461),ISNUMBER(Dispersion!$AR$9)),'Emissions (start here)'!CI461*453.59/3600*Dispersion!$AR$9,0)</f>
        <v>0</v>
      </c>
      <c r="FQ461" s="74">
        <f>IF(AND(ISNUMBER('Emissions (start here)'!CJ461),ISNUMBER(Dispersion!$AR$10)),'Emissions (start here)'!CJ461*2000*453.59/8760/3600*Dispersion!$AR$10,0)</f>
        <v>0</v>
      </c>
      <c r="FR461" s="74">
        <f>IF(AND(ISNUMBER('Emissions (start here)'!CJ461),ISNUMBER(Dispersion!$AR$11)),'Emissions (start here)'!CJ461*2000*453.59/8760/3600*Dispersion!$AR$11,0)</f>
        <v>0</v>
      </c>
      <c r="FS461" s="74">
        <f>IF(AND(ISNUMBER('Emissions (start here)'!CK461),ISNUMBER(Dispersion!$AS$8)),'Emissions (start here)'!CK461*453.59/3600*Dispersion!$AS$8,0)</f>
        <v>0</v>
      </c>
      <c r="FT461" s="74">
        <f>IF(AND(ISNUMBER('Emissions (start here)'!CK461),ISNUMBER(Dispersion!$AS$9)),'Emissions (start here)'!CK461*453.59/3600*Dispersion!$AS$9,0)</f>
        <v>0</v>
      </c>
      <c r="FU461" s="74">
        <f>IF(AND(ISNUMBER('Emissions (start here)'!CL461),ISNUMBER(Dispersion!$AS$10)),'Emissions (start here)'!CL461*2000*453.59/8760/3600*Dispersion!$AS$10,0)</f>
        <v>0</v>
      </c>
      <c r="FV461" s="74">
        <f>IF(AND(ISNUMBER('Emissions (start here)'!CL461),ISNUMBER(Dispersion!$AS$11)),'Emissions (start here)'!CL461*2000*453.59/8760/3600*Dispersion!$AS$11,0)</f>
        <v>0</v>
      </c>
      <c r="FW461" s="74">
        <f>IF(AND(ISNUMBER('Emissions (start here)'!CM461),ISNUMBER(Dispersion!$AT$8)),'Emissions (start here)'!CM461*453.59/3600*Dispersion!$AT$8,0)</f>
        <v>0</v>
      </c>
      <c r="FX461" s="74">
        <f>IF(AND(ISNUMBER('Emissions (start here)'!CM461),ISNUMBER(Dispersion!$AT$9)),'Emissions (start here)'!CM461*453.59/3600*Dispersion!$AT$9,0)</f>
        <v>0</v>
      </c>
      <c r="FY461" s="74">
        <f>IF(AND(ISNUMBER('Emissions (start here)'!CN461),ISNUMBER(Dispersion!$AT$10)),'Emissions (start here)'!CN461*2000*453.59/8760/3600*Dispersion!$AT$10,0)</f>
        <v>0</v>
      </c>
      <c r="FZ461" s="74">
        <f>IF(AND(ISNUMBER('Emissions (start here)'!CN461),ISNUMBER(Dispersion!$AT$11)),'Emissions (start here)'!CN461*2000*453.59/8760/3600*Dispersion!$AT$11,0)</f>
        <v>0</v>
      </c>
      <c r="GA461" s="74">
        <f>IF(AND(ISNUMBER('Emissions (start here)'!CO461),ISNUMBER(Dispersion!$AU$8)),'Emissions (start here)'!CO461*453.59/3600*Dispersion!$AU$8,0)</f>
        <v>0</v>
      </c>
      <c r="GB461" s="74">
        <f>IF(AND(ISNUMBER('Emissions (start here)'!CO461),ISNUMBER(Dispersion!$AU$9)),'Emissions (start here)'!CO461*453.59/3600*Dispersion!$AU$9,0)</f>
        <v>0</v>
      </c>
      <c r="GC461" s="74">
        <f>IF(AND(ISNUMBER('Emissions (start here)'!CP461),ISNUMBER(Dispersion!$AU$10)),'Emissions (start here)'!CP461*2000*453.59/8760/3600*Dispersion!$AU$10,0)</f>
        <v>0</v>
      </c>
      <c r="GD461" s="74">
        <f>IF(AND(ISNUMBER('Emissions (start here)'!CP461),ISNUMBER(Dispersion!$AU$11)),'Emissions (start here)'!CP461*2000*453.59/8760/3600*Dispersion!$AU$11,0)</f>
        <v>0</v>
      </c>
      <c r="GE461" s="74">
        <f>IF(AND(ISNUMBER('Emissions (start here)'!CQ461),ISNUMBER(Dispersion!$AV$8)),'Emissions (start here)'!CQ461*453.59/3600*Dispersion!$AV$8,0)</f>
        <v>0</v>
      </c>
      <c r="GF461" s="74">
        <f>IF(AND(ISNUMBER('Emissions (start here)'!CQ461),ISNUMBER(Dispersion!$AV$9)),'Emissions (start here)'!CQ461*453.59/3600*Dispersion!$AV$9,0)</f>
        <v>0</v>
      </c>
      <c r="GG461" s="74">
        <f>IF(AND(ISNUMBER('Emissions (start here)'!CR461),ISNUMBER(Dispersion!$AV$10)),'Emissions (start here)'!CR461*2000*453.59/8760/3600*Dispersion!$AV$10,0)</f>
        <v>0</v>
      </c>
      <c r="GH461" s="74">
        <f>IF(AND(ISNUMBER('Emissions (start here)'!CR461),ISNUMBER(Dispersion!$AV$11)),'Emissions (start here)'!CR461*2000*453.59/8760/3600*Dispersion!$AV$11,0)</f>
        <v>0</v>
      </c>
      <c r="GI461" s="74">
        <f>IF(AND(ISNUMBER('Emissions (start here)'!CS461),ISNUMBER(Dispersion!$AW$8)),'Emissions (start here)'!CS461*453.59/3600*Dispersion!$AW$8,0)</f>
        <v>0</v>
      </c>
      <c r="GJ461" s="74">
        <f>IF(AND(ISNUMBER('Emissions (start here)'!CS461),ISNUMBER(Dispersion!$AW$9)),'Emissions (start here)'!CS461*453.59/3600*Dispersion!$AW$9,0)</f>
        <v>0</v>
      </c>
      <c r="GK461" s="74">
        <f>IF(AND(ISNUMBER('Emissions (start here)'!CT461),ISNUMBER(Dispersion!$AW$10)),'Emissions (start here)'!CT461*2000*453.59/8760/3600*Dispersion!$AW$10,0)</f>
        <v>0</v>
      </c>
      <c r="GL461" s="74">
        <f>IF(AND(ISNUMBER('Emissions (start here)'!CT461),ISNUMBER(Dispersion!$AW$11)),'Emissions (start here)'!CT461*2000*453.59/8760/3600*Dispersion!$AW$11,0)</f>
        <v>0</v>
      </c>
      <c r="GM461" s="74">
        <f>IF(AND(ISNUMBER('Emissions (start here)'!CU461),ISNUMBER(Dispersion!$AX$8)),'Emissions (start here)'!CU461*453.59/3600*Dispersion!$AX$8,0)</f>
        <v>0</v>
      </c>
      <c r="GN461" s="74">
        <f>IF(AND(ISNUMBER('Emissions (start here)'!CU461),ISNUMBER(Dispersion!$AX$9)),'Emissions (start here)'!CU461*453.59/3600*Dispersion!$AX$9,0)</f>
        <v>0</v>
      </c>
      <c r="GO461" s="74">
        <f>IF(AND(ISNUMBER('Emissions (start here)'!CV461),ISNUMBER(Dispersion!$AX$10)),'Emissions (start here)'!CV461*2000*453.59/8760/3600*Dispersion!$AX$10,0)</f>
        <v>0</v>
      </c>
      <c r="GP461" s="74">
        <f>IF(AND(ISNUMBER('Emissions (start here)'!CV461),ISNUMBER(Dispersion!$AX$11)),'Emissions (start here)'!CV461*2000*453.59/8760/3600*Dispersion!$AX$11,0)</f>
        <v>0</v>
      </c>
      <c r="GQ461" s="74">
        <f>IF(AND(ISNUMBER('Emissions (start here)'!CW461),ISNUMBER(Dispersion!$AY$8)),'Emissions (start here)'!CW461*453.59/3600*Dispersion!$AY$8,0)</f>
        <v>0</v>
      </c>
      <c r="GR461" s="74">
        <f>IF(AND(ISNUMBER('Emissions (start here)'!CW461),ISNUMBER(Dispersion!$AY$9)),'Emissions (start here)'!CW461*453.59/3600*Dispersion!$AY$9,0)</f>
        <v>0</v>
      </c>
      <c r="GS461" s="74">
        <f>IF(AND(ISNUMBER('Emissions (start here)'!CX461),ISNUMBER(Dispersion!$AY$10)),'Emissions (start here)'!CX461*2000*453.59/8760/3600*Dispersion!$AY$10,0)</f>
        <v>0</v>
      </c>
      <c r="GT461" s="74">
        <f>IF(AND(ISNUMBER('Emissions (start here)'!CX461),ISNUMBER(Dispersion!$AY$11)),'Emissions (start here)'!CX461*2000*453.59/8760/3600*Dispersion!$AY$11,0)</f>
        <v>0</v>
      </c>
      <c r="GU461" s="74">
        <f>IF(AND(ISNUMBER('Emissions (start here)'!CY461),ISNUMBER(Dispersion!$AZ$8)),'Emissions (start here)'!CY461*453.59/3600*Dispersion!$AZ$8,0)</f>
        <v>0</v>
      </c>
      <c r="GV461" s="74">
        <f>IF(AND(ISNUMBER('Emissions (start here)'!CY461),ISNUMBER(Dispersion!$AZ$9)),'Emissions (start here)'!CY461*453.59/3600*Dispersion!$AZ$9,0)</f>
        <v>0</v>
      </c>
      <c r="GW461" s="74">
        <f>IF(AND(ISNUMBER('Emissions (start here)'!CZ461),ISNUMBER(Dispersion!$AZ$10)),'Emissions (start here)'!CZ461*2000*453.59/8760/3600*Dispersion!$AZ$10,0)</f>
        <v>0</v>
      </c>
      <c r="GX461" s="74">
        <f>IF(AND(ISNUMBER('Emissions (start here)'!CZ461),ISNUMBER(Dispersion!$AZ$11)),'Emissions (start here)'!CZ461*2000*453.59/8760/3600*Dispersion!$AZ$11,0)</f>
        <v>0</v>
      </c>
    </row>
  </sheetData>
  <mergeCells count="3">
    <mergeCell ref="G4:J4"/>
    <mergeCell ref="C4:F4"/>
    <mergeCell ref="A1:B1"/>
  </mergeCells>
  <conditionalFormatting sqref="A6:GX461">
    <cfRule type="expression" dxfId="9" priority="16">
      <formula>MOD(ROW(),2)=0</formula>
    </cfRule>
  </conditionalFormatting>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tint="-9.9978637043366805E-2"/>
  </sheetPr>
  <dimension ref="A1:NO499"/>
  <sheetViews>
    <sheetView workbookViewId="0">
      <selection sqref="A1:C1"/>
    </sheetView>
  </sheetViews>
  <sheetFormatPr defaultColWidth="10.42578125" defaultRowHeight="12.75" x14ac:dyDescent="0.2"/>
  <cols>
    <col min="1" max="1" width="11.28515625" style="132" customWidth="1"/>
    <col min="2" max="2" width="6.85546875" style="132" customWidth="1"/>
    <col min="3" max="3" width="18.28515625" style="166" customWidth="1"/>
    <col min="4" max="4" width="40" style="130" customWidth="1"/>
    <col min="5" max="5" width="10.42578125" style="132" customWidth="1"/>
    <col min="6" max="6" width="13" style="132" customWidth="1"/>
    <col min="7" max="7" width="15.5703125" style="132" customWidth="1"/>
    <col min="8" max="8" width="16.5703125" style="133" customWidth="1"/>
    <col min="9" max="9" width="10.42578125" style="133" customWidth="1"/>
    <col min="10" max="12" width="10.42578125" style="132" customWidth="1"/>
    <col min="13" max="13" width="11.28515625" style="132" customWidth="1"/>
    <col min="14" max="14" width="11.140625" style="132" customWidth="1"/>
    <col min="15" max="15" width="16.28515625" style="132" customWidth="1"/>
    <col min="16" max="18" width="10.42578125" style="132" customWidth="1"/>
    <col min="19" max="19" width="10.5703125" style="132" customWidth="1"/>
    <col min="20" max="20" width="14.85546875" style="132" customWidth="1"/>
    <col min="21" max="21" width="14" style="133" customWidth="1"/>
    <col min="22" max="22" width="16" style="133" customWidth="1"/>
    <col min="23" max="25" width="10.42578125" style="132" customWidth="1"/>
    <col min="26" max="26" width="14.28515625" style="132" customWidth="1"/>
    <col min="27" max="27" width="14.85546875" style="132" customWidth="1"/>
    <col min="28" max="28" width="24.7109375" style="133" customWidth="1"/>
    <col min="29" max="29" width="10.42578125" style="133" customWidth="1"/>
    <col min="30" max="30" width="10.42578125" style="132" customWidth="1"/>
    <col min="31" max="32" width="10.42578125" style="132"/>
    <col min="33" max="33" width="18.28515625" style="132" customWidth="1"/>
    <col min="34" max="34" width="15.28515625" style="132" customWidth="1"/>
    <col min="35" max="35" width="12.42578125" style="132" customWidth="1"/>
    <col min="36" max="379" width="10.42578125" style="134"/>
    <col min="380" max="16384" width="10.42578125" style="135"/>
  </cols>
  <sheetData>
    <row r="1" spans="1:379" x14ac:dyDescent="0.2">
      <c r="A1" s="526" t="str">
        <f>Summary!A1</f>
        <v>RASS version: 2025-07</v>
      </c>
      <c r="B1" s="526"/>
      <c r="C1" s="526"/>
      <c r="E1" s="131"/>
    </row>
    <row r="2" spans="1:379" x14ac:dyDescent="0.2">
      <c r="A2" s="136" t="s">
        <v>106</v>
      </c>
      <c r="B2" s="137"/>
      <c r="C2" s="133"/>
      <c r="D2" s="138" t="s">
        <v>2539</v>
      </c>
      <c r="E2" s="137"/>
      <c r="F2" s="137"/>
      <c r="G2" s="137"/>
      <c r="H2" s="136"/>
      <c r="I2" s="136"/>
      <c r="J2" s="137"/>
      <c r="K2" s="137"/>
      <c r="L2" s="137"/>
      <c r="M2" s="137"/>
      <c r="N2" s="137"/>
      <c r="O2" s="137"/>
      <c r="P2" s="137"/>
      <c r="Q2" s="137"/>
      <c r="R2" s="137"/>
      <c r="S2" s="137"/>
      <c r="T2" s="137"/>
      <c r="U2" s="136"/>
      <c r="V2" s="136"/>
      <c r="W2" s="137"/>
      <c r="X2" s="137"/>
      <c r="Y2" s="137"/>
      <c r="Z2" s="137"/>
      <c r="AA2" s="137"/>
      <c r="AB2" s="136"/>
      <c r="AC2" s="136"/>
      <c r="AD2" s="137"/>
      <c r="AE2" s="137"/>
      <c r="AF2" s="137"/>
      <c r="AG2" s="137"/>
      <c r="AH2" s="137"/>
      <c r="AI2" s="137"/>
    </row>
    <row r="3" spans="1:379" x14ac:dyDescent="0.2">
      <c r="A3" s="133" t="s">
        <v>172</v>
      </c>
      <c r="B3" s="139"/>
      <c r="C3" s="140"/>
      <c r="D3" s="141"/>
      <c r="E3" s="139"/>
      <c r="F3" s="139"/>
      <c r="G3" s="139"/>
      <c r="H3" s="142"/>
      <c r="I3" s="142"/>
      <c r="J3" s="139"/>
      <c r="K3" s="139"/>
      <c r="L3" s="139"/>
      <c r="M3" s="139"/>
      <c r="N3" s="139"/>
      <c r="O3" s="139"/>
      <c r="P3" s="139"/>
      <c r="Q3" s="139"/>
      <c r="R3" s="139"/>
      <c r="S3" s="139"/>
      <c r="T3" s="139"/>
      <c r="U3" s="142"/>
      <c r="V3" s="142"/>
      <c r="W3" s="139"/>
      <c r="X3" s="139"/>
      <c r="Y3" s="139"/>
      <c r="Z3" s="139"/>
      <c r="AA3" s="139"/>
      <c r="AB3" s="142"/>
      <c r="AC3" s="142"/>
      <c r="AD3" s="139"/>
      <c r="AE3" s="139"/>
      <c r="AF3" s="139"/>
      <c r="AG3" s="139"/>
      <c r="AH3" s="139"/>
      <c r="AI3" s="139"/>
    </row>
    <row r="4" spans="1:379" x14ac:dyDescent="0.2">
      <c r="A4" s="524" t="s">
        <v>178</v>
      </c>
      <c r="B4" s="524"/>
      <c r="C4" s="524"/>
      <c r="D4" s="524"/>
      <c r="E4" s="143"/>
      <c r="F4" s="143"/>
      <c r="G4" s="143"/>
      <c r="H4" s="144"/>
      <c r="I4" s="144"/>
      <c r="J4" s="143"/>
      <c r="K4" s="143"/>
      <c r="L4" s="143"/>
      <c r="M4" s="143"/>
      <c r="N4" s="143"/>
      <c r="O4" s="143"/>
      <c r="P4" s="143"/>
      <c r="Q4" s="143"/>
      <c r="R4" s="143"/>
      <c r="S4" s="143"/>
      <c r="T4" s="143"/>
      <c r="U4" s="144"/>
      <c r="V4" s="144"/>
      <c r="W4" s="143"/>
      <c r="X4" s="143"/>
      <c r="Y4" s="143"/>
      <c r="Z4" s="143"/>
      <c r="AA4" s="143"/>
      <c r="AB4" s="144"/>
      <c r="AC4" s="144"/>
      <c r="AD4" s="143"/>
      <c r="AE4" s="143"/>
      <c r="AF4" s="143"/>
      <c r="AG4" s="525" t="s">
        <v>179</v>
      </c>
      <c r="AH4" s="524"/>
      <c r="AI4" s="524"/>
    </row>
    <row r="5" spans="1:379" s="147" customFormat="1" ht="57.75" customHeight="1" x14ac:dyDescent="0.2">
      <c r="A5" s="126" t="s">
        <v>180</v>
      </c>
      <c r="B5" s="126" t="s">
        <v>181</v>
      </c>
      <c r="C5" s="126" t="s">
        <v>182</v>
      </c>
      <c r="D5" s="145" t="s">
        <v>18</v>
      </c>
      <c r="E5" s="126" t="s">
        <v>183</v>
      </c>
      <c r="F5" s="126" t="s">
        <v>184</v>
      </c>
      <c r="G5" s="126" t="s">
        <v>185</v>
      </c>
      <c r="H5" s="126" t="s">
        <v>186</v>
      </c>
      <c r="I5" s="126" t="s">
        <v>187</v>
      </c>
      <c r="J5" s="126" t="s">
        <v>188</v>
      </c>
      <c r="K5" s="126" t="s">
        <v>189</v>
      </c>
      <c r="L5" s="126" t="s">
        <v>190</v>
      </c>
      <c r="M5" s="126" t="s">
        <v>191</v>
      </c>
      <c r="N5" s="126" t="s">
        <v>192</v>
      </c>
      <c r="O5" s="126" t="s">
        <v>193</v>
      </c>
      <c r="P5" s="126" t="s">
        <v>194</v>
      </c>
      <c r="Q5" s="126" t="s">
        <v>195</v>
      </c>
      <c r="R5" s="126" t="s">
        <v>196</v>
      </c>
      <c r="S5" s="126" t="s">
        <v>197</v>
      </c>
      <c r="T5" s="126" t="s">
        <v>198</v>
      </c>
      <c r="U5" s="126" t="s">
        <v>199</v>
      </c>
      <c r="V5" s="126" t="s">
        <v>200</v>
      </c>
      <c r="W5" s="126" t="s">
        <v>201</v>
      </c>
      <c r="X5" s="126" t="s">
        <v>202</v>
      </c>
      <c r="Y5" s="126" t="s">
        <v>203</v>
      </c>
      <c r="Z5" s="126" t="s">
        <v>204</v>
      </c>
      <c r="AA5" s="126" t="s">
        <v>205</v>
      </c>
      <c r="AB5" s="126" t="s">
        <v>206</v>
      </c>
      <c r="AC5" s="126" t="s">
        <v>207</v>
      </c>
      <c r="AD5" s="126" t="s">
        <v>208</v>
      </c>
      <c r="AE5" s="126" t="s">
        <v>209</v>
      </c>
      <c r="AF5" s="126" t="s">
        <v>210</v>
      </c>
      <c r="AG5" s="126" t="s">
        <v>211</v>
      </c>
      <c r="AH5" s="126" t="s">
        <v>212</v>
      </c>
      <c r="AI5" s="126" t="s">
        <v>213</v>
      </c>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c r="CT5" s="146"/>
      <c r="CU5" s="146"/>
      <c r="CV5" s="146"/>
      <c r="CW5" s="146"/>
      <c r="CX5" s="146"/>
      <c r="CY5" s="146"/>
      <c r="CZ5" s="146"/>
      <c r="DA5" s="146"/>
      <c r="DB5" s="146"/>
      <c r="DC5" s="146"/>
      <c r="DD5" s="146"/>
      <c r="DE5" s="146"/>
      <c r="DF5" s="146"/>
      <c r="DG5" s="146"/>
      <c r="DH5" s="146"/>
      <c r="DI5" s="146"/>
      <c r="DJ5" s="146"/>
      <c r="DK5" s="146"/>
      <c r="DL5" s="146"/>
      <c r="DM5" s="146"/>
      <c r="DN5" s="146"/>
      <c r="DO5" s="146"/>
      <c r="DP5" s="146"/>
      <c r="DQ5" s="146"/>
      <c r="DR5" s="146"/>
      <c r="DS5" s="146"/>
      <c r="DT5" s="146"/>
      <c r="DU5" s="146"/>
      <c r="DV5" s="146"/>
      <c r="DW5" s="146"/>
      <c r="DX5" s="146"/>
      <c r="DY5" s="146"/>
      <c r="DZ5" s="146"/>
      <c r="EA5" s="146"/>
      <c r="EB5" s="146"/>
      <c r="EC5" s="146"/>
      <c r="ED5" s="146"/>
      <c r="EE5" s="146"/>
      <c r="EF5" s="146"/>
      <c r="EG5" s="146"/>
      <c r="EH5" s="146"/>
      <c r="EI5" s="146"/>
      <c r="EJ5" s="146"/>
      <c r="EK5" s="146"/>
      <c r="EL5" s="146"/>
      <c r="EM5" s="146"/>
      <c r="EN5" s="146"/>
      <c r="EO5" s="146"/>
      <c r="EP5" s="146"/>
      <c r="EQ5" s="146"/>
      <c r="ER5" s="146"/>
      <c r="ES5" s="146"/>
      <c r="ET5" s="146"/>
      <c r="EU5" s="146"/>
      <c r="EV5" s="146"/>
      <c r="EW5" s="146"/>
      <c r="EX5" s="146"/>
      <c r="EY5" s="146"/>
      <c r="EZ5" s="146"/>
      <c r="FA5" s="146"/>
      <c r="FB5" s="146"/>
      <c r="FC5" s="146"/>
      <c r="FD5" s="146"/>
      <c r="FE5" s="146"/>
      <c r="FF5" s="146"/>
      <c r="FG5" s="146"/>
      <c r="FH5" s="146"/>
      <c r="FI5" s="146"/>
      <c r="FJ5" s="146"/>
      <c r="FK5" s="146"/>
      <c r="FL5" s="146"/>
      <c r="FM5" s="146"/>
      <c r="FN5" s="146"/>
      <c r="FO5" s="146"/>
      <c r="FP5" s="146"/>
      <c r="FQ5" s="146"/>
      <c r="FR5" s="146"/>
      <c r="FS5" s="146"/>
      <c r="FT5" s="146"/>
      <c r="FU5" s="146"/>
      <c r="FV5" s="146"/>
      <c r="FW5" s="146"/>
      <c r="FX5" s="146"/>
      <c r="FY5" s="146"/>
      <c r="FZ5" s="146"/>
      <c r="GA5" s="146"/>
      <c r="GB5" s="146"/>
      <c r="GC5" s="146"/>
      <c r="GD5" s="146"/>
      <c r="GE5" s="146"/>
      <c r="GF5" s="146"/>
      <c r="GG5" s="146"/>
      <c r="GH5" s="146"/>
      <c r="GI5" s="146"/>
      <c r="GJ5" s="146"/>
      <c r="GK5" s="146"/>
      <c r="GL5" s="146"/>
      <c r="GM5" s="146"/>
      <c r="GN5" s="146"/>
      <c r="GO5" s="146"/>
      <c r="GP5" s="146"/>
      <c r="GQ5" s="146"/>
      <c r="GR5" s="146"/>
      <c r="GS5" s="146"/>
      <c r="GT5" s="146"/>
      <c r="GU5" s="146"/>
      <c r="GV5" s="146"/>
      <c r="GW5" s="146"/>
      <c r="GX5" s="146"/>
      <c r="GY5" s="146"/>
      <c r="GZ5" s="146"/>
      <c r="HA5" s="146"/>
      <c r="HB5" s="146"/>
      <c r="HC5" s="146"/>
      <c r="HD5" s="146"/>
      <c r="HE5" s="146"/>
      <c r="HF5" s="146"/>
      <c r="HG5" s="146"/>
      <c r="HH5" s="146"/>
      <c r="HI5" s="146"/>
      <c r="HJ5" s="146"/>
      <c r="HK5" s="146"/>
      <c r="HL5" s="146"/>
      <c r="HM5" s="146"/>
      <c r="HN5" s="146"/>
      <c r="HO5" s="146"/>
      <c r="HP5" s="146"/>
      <c r="HQ5" s="146"/>
      <c r="HR5" s="146"/>
      <c r="HS5" s="146"/>
      <c r="HT5" s="146"/>
      <c r="HU5" s="146"/>
      <c r="HV5" s="146"/>
      <c r="HW5" s="146"/>
      <c r="HX5" s="146"/>
      <c r="HY5" s="146"/>
      <c r="HZ5" s="146"/>
      <c r="IA5" s="146"/>
      <c r="IB5" s="146"/>
      <c r="IC5" s="146"/>
      <c r="ID5" s="146"/>
      <c r="IE5" s="146"/>
      <c r="IF5" s="146"/>
      <c r="IG5" s="146"/>
      <c r="IH5" s="146"/>
      <c r="II5" s="146"/>
      <c r="IJ5" s="146"/>
      <c r="IK5" s="146"/>
      <c r="IL5" s="146"/>
      <c r="IM5" s="146"/>
      <c r="IN5" s="146"/>
      <c r="IO5" s="146"/>
      <c r="IP5" s="146"/>
      <c r="IQ5" s="146"/>
      <c r="IR5" s="146"/>
      <c r="IS5" s="146"/>
      <c r="IT5" s="146"/>
      <c r="IU5" s="146"/>
      <c r="IV5" s="146"/>
      <c r="IW5" s="146"/>
      <c r="IX5" s="146"/>
      <c r="IY5" s="146"/>
      <c r="IZ5" s="146"/>
      <c r="JA5" s="146"/>
      <c r="JB5" s="146"/>
      <c r="JC5" s="146"/>
      <c r="JD5" s="146"/>
      <c r="JE5" s="146"/>
      <c r="JF5" s="146"/>
      <c r="JG5" s="146"/>
      <c r="JH5" s="146"/>
      <c r="JI5" s="146"/>
      <c r="JJ5" s="146"/>
      <c r="JK5" s="146"/>
      <c r="JL5" s="146"/>
      <c r="JM5" s="146"/>
      <c r="JN5" s="146"/>
      <c r="JO5" s="146"/>
      <c r="JP5" s="146"/>
      <c r="JQ5" s="146"/>
      <c r="JR5" s="146"/>
      <c r="JS5" s="146"/>
      <c r="JT5" s="146"/>
      <c r="JU5" s="146"/>
      <c r="JV5" s="146"/>
      <c r="JW5" s="146"/>
      <c r="JX5" s="146"/>
      <c r="JY5" s="146"/>
      <c r="JZ5" s="146"/>
      <c r="KA5" s="146"/>
      <c r="KB5" s="146"/>
      <c r="KC5" s="146"/>
      <c r="KD5" s="146"/>
      <c r="KE5" s="146"/>
      <c r="KF5" s="146"/>
      <c r="KG5" s="146"/>
      <c r="KH5" s="146"/>
      <c r="KI5" s="146"/>
      <c r="KJ5" s="146"/>
      <c r="KK5" s="146"/>
      <c r="KL5" s="146"/>
      <c r="KM5" s="146"/>
      <c r="KN5" s="146"/>
      <c r="KO5" s="146"/>
      <c r="KP5" s="146"/>
      <c r="KQ5" s="146"/>
      <c r="KR5" s="146"/>
      <c r="KS5" s="146"/>
      <c r="KT5" s="146"/>
      <c r="KU5" s="146"/>
      <c r="KV5" s="146"/>
      <c r="KW5" s="146"/>
      <c r="KX5" s="146"/>
      <c r="KY5" s="146"/>
      <c r="KZ5" s="146"/>
      <c r="LA5" s="146"/>
      <c r="LB5" s="146"/>
      <c r="LC5" s="146"/>
      <c r="LD5" s="146"/>
      <c r="LE5" s="146"/>
      <c r="LF5" s="146"/>
      <c r="LG5" s="146"/>
      <c r="LH5" s="146"/>
      <c r="LI5" s="146"/>
      <c r="LJ5" s="146"/>
      <c r="LK5" s="146"/>
      <c r="LL5" s="146"/>
      <c r="LM5" s="146"/>
      <c r="LN5" s="146"/>
      <c r="LO5" s="146"/>
      <c r="LP5" s="146"/>
      <c r="LQ5" s="146"/>
      <c r="LR5" s="146"/>
      <c r="LS5" s="146"/>
      <c r="LT5" s="146"/>
      <c r="LU5" s="146"/>
      <c r="LV5" s="146"/>
      <c r="LW5" s="146"/>
      <c r="LX5" s="146"/>
      <c r="LY5" s="146"/>
      <c r="LZ5" s="146"/>
      <c r="MA5" s="146"/>
      <c r="MB5" s="146"/>
      <c r="MC5" s="146"/>
      <c r="MD5" s="146"/>
      <c r="ME5" s="146"/>
      <c r="MF5" s="146"/>
      <c r="MG5" s="146"/>
      <c r="MH5" s="146"/>
      <c r="MI5" s="146"/>
      <c r="MJ5" s="146"/>
      <c r="MK5" s="146"/>
      <c r="ML5" s="146"/>
      <c r="MM5" s="146"/>
      <c r="MN5" s="146"/>
      <c r="MO5" s="146"/>
      <c r="MP5" s="146"/>
      <c r="MQ5" s="146"/>
      <c r="MR5" s="146"/>
      <c r="MS5" s="146"/>
      <c r="MT5" s="146"/>
      <c r="MU5" s="146"/>
      <c r="MV5" s="146"/>
      <c r="MW5" s="146"/>
      <c r="MX5" s="146"/>
      <c r="MY5" s="146"/>
      <c r="MZ5" s="146"/>
      <c r="NA5" s="146"/>
      <c r="NB5" s="146"/>
      <c r="NC5" s="146"/>
      <c r="ND5" s="146"/>
      <c r="NE5" s="146"/>
      <c r="NF5" s="146"/>
      <c r="NG5" s="146"/>
      <c r="NH5" s="146"/>
      <c r="NI5" s="146"/>
      <c r="NJ5" s="146"/>
      <c r="NK5" s="146"/>
      <c r="NL5" s="146"/>
      <c r="NM5" s="146"/>
      <c r="NN5" s="146"/>
      <c r="NO5" s="146"/>
    </row>
    <row r="6" spans="1:379" x14ac:dyDescent="0.2">
      <c r="A6" s="127"/>
      <c r="B6" s="127" t="s">
        <v>214</v>
      </c>
      <c r="C6" s="127" t="s">
        <v>215</v>
      </c>
      <c r="D6" s="123" t="s">
        <v>216</v>
      </c>
      <c r="E6" s="127" t="s">
        <v>217</v>
      </c>
      <c r="F6" s="123"/>
      <c r="G6" s="125"/>
      <c r="H6" s="123"/>
      <c r="I6" s="123"/>
      <c r="J6" s="127"/>
      <c r="K6" s="123"/>
      <c r="L6" s="123"/>
      <c r="M6" s="123" t="s">
        <v>218</v>
      </c>
      <c r="N6" s="124">
        <v>3.0000000000000001E-5</v>
      </c>
      <c r="O6" s="129">
        <f>0.00001/N6</f>
        <v>0.33333333333333337</v>
      </c>
      <c r="P6" s="127"/>
      <c r="Q6" s="123"/>
      <c r="R6" s="123"/>
      <c r="S6" s="123"/>
      <c r="T6" s="148"/>
      <c r="U6" s="123"/>
      <c r="V6" s="123"/>
      <c r="W6" s="127"/>
      <c r="X6" s="123"/>
      <c r="Y6" s="123"/>
      <c r="Z6" s="123"/>
      <c r="AA6" s="123"/>
      <c r="AB6" s="123"/>
      <c r="AC6" s="123"/>
      <c r="AD6" s="123"/>
      <c r="AE6" s="123"/>
      <c r="AF6" s="123"/>
      <c r="AG6" s="127">
        <v>1</v>
      </c>
      <c r="AH6" s="127">
        <v>0</v>
      </c>
      <c r="AI6" s="127">
        <v>0</v>
      </c>
    </row>
    <row r="7" spans="1:379" x14ac:dyDescent="0.2">
      <c r="A7" s="127"/>
      <c r="B7" s="127"/>
      <c r="C7" s="127" t="s">
        <v>219</v>
      </c>
      <c r="D7" s="123" t="s">
        <v>220</v>
      </c>
      <c r="E7" s="127" t="s">
        <v>217</v>
      </c>
      <c r="F7" s="123"/>
      <c r="G7" s="125"/>
      <c r="H7" s="123"/>
      <c r="I7" s="123"/>
      <c r="J7" s="127"/>
      <c r="K7" s="123"/>
      <c r="L7" s="123"/>
      <c r="M7" s="123" t="s">
        <v>218</v>
      </c>
      <c r="N7" s="124">
        <v>1.8000000000000001E-4</v>
      </c>
      <c r="O7" s="129">
        <f>0.00001/N7</f>
        <v>5.5555555555555559E-2</v>
      </c>
      <c r="P7" s="127"/>
      <c r="Q7" s="123"/>
      <c r="R7" s="123"/>
      <c r="S7" s="123"/>
      <c r="T7" s="148"/>
      <c r="U7" s="123"/>
      <c r="V7" s="123"/>
      <c r="W7" s="127"/>
      <c r="X7" s="123"/>
      <c r="Y7" s="123"/>
      <c r="Z7" s="123"/>
      <c r="AA7" s="123"/>
      <c r="AB7" s="123"/>
      <c r="AC7" s="123"/>
      <c r="AD7" s="123"/>
      <c r="AE7" s="123"/>
      <c r="AF7" s="123"/>
      <c r="AG7" s="127">
        <v>1</v>
      </c>
      <c r="AH7" s="127">
        <v>0</v>
      </c>
      <c r="AI7" s="127">
        <v>0</v>
      </c>
    </row>
    <row r="8" spans="1:379" x14ac:dyDescent="0.2">
      <c r="A8" s="127"/>
      <c r="B8" s="127" t="s">
        <v>221</v>
      </c>
      <c r="C8" s="127" t="s">
        <v>222</v>
      </c>
      <c r="D8" s="149" t="s">
        <v>223</v>
      </c>
      <c r="E8" s="127" t="s">
        <v>217</v>
      </c>
      <c r="F8" s="123" t="s">
        <v>224</v>
      </c>
      <c r="G8" s="125">
        <v>470</v>
      </c>
      <c r="H8" s="123" t="s">
        <v>2272</v>
      </c>
      <c r="I8" s="123" t="s">
        <v>2195</v>
      </c>
      <c r="J8" s="127"/>
      <c r="K8" s="123"/>
      <c r="L8" s="123"/>
      <c r="M8" s="123" t="s">
        <v>226</v>
      </c>
      <c r="N8" s="124">
        <v>2.2000000000000001E-6</v>
      </c>
      <c r="O8" s="129">
        <f>0.00001/N8</f>
        <v>4.5454545454545459</v>
      </c>
      <c r="P8" s="127"/>
      <c r="Q8" s="123"/>
      <c r="R8" s="123"/>
      <c r="S8" s="123" t="s">
        <v>226</v>
      </c>
      <c r="T8" s="125">
        <v>9</v>
      </c>
      <c r="U8" s="123" t="s">
        <v>2353</v>
      </c>
      <c r="V8" s="123" t="s">
        <v>2194</v>
      </c>
      <c r="W8" s="127"/>
      <c r="X8" s="123"/>
      <c r="Y8" s="123"/>
      <c r="Z8" s="123" t="s">
        <v>403</v>
      </c>
      <c r="AA8" s="123">
        <v>300</v>
      </c>
      <c r="AB8" s="123" t="s">
        <v>2178</v>
      </c>
      <c r="AC8" s="123" t="s">
        <v>264</v>
      </c>
      <c r="AD8" s="123"/>
      <c r="AE8" s="123"/>
      <c r="AF8" s="123"/>
      <c r="AG8" s="127">
        <v>0</v>
      </c>
      <c r="AH8" s="127">
        <v>0</v>
      </c>
      <c r="AI8" s="127">
        <v>0</v>
      </c>
    </row>
    <row r="9" spans="1:379" x14ac:dyDescent="0.2">
      <c r="A9" s="127"/>
      <c r="B9" s="127"/>
      <c r="C9" s="127" t="s">
        <v>228</v>
      </c>
      <c r="D9" s="123" t="s">
        <v>229</v>
      </c>
      <c r="E9" s="127" t="s">
        <v>217</v>
      </c>
      <c r="F9" s="123"/>
      <c r="G9" s="125"/>
      <c r="H9" s="123"/>
      <c r="I9" s="123"/>
      <c r="J9" s="127"/>
      <c r="K9" s="123"/>
      <c r="L9" s="123"/>
      <c r="M9" s="123" t="s">
        <v>224</v>
      </c>
      <c r="N9" s="124">
        <v>2.0000000000000002E-5</v>
      </c>
      <c r="O9" s="123">
        <v>0.5</v>
      </c>
      <c r="P9" s="127"/>
      <c r="Q9" s="123"/>
      <c r="R9" s="123"/>
      <c r="S9" s="123"/>
      <c r="T9" s="148"/>
      <c r="U9" s="123"/>
      <c r="V9" s="123"/>
      <c r="W9" s="127"/>
      <c r="X9" s="123"/>
      <c r="Y9" s="123"/>
      <c r="Z9" s="123"/>
      <c r="AA9" s="123"/>
      <c r="AB9" s="123"/>
      <c r="AC9" s="123"/>
      <c r="AD9" s="123"/>
      <c r="AE9" s="123"/>
      <c r="AF9" s="123"/>
      <c r="AG9" s="127">
        <v>0</v>
      </c>
      <c r="AH9" s="127">
        <v>0</v>
      </c>
      <c r="AI9" s="127">
        <v>0</v>
      </c>
    </row>
    <row r="10" spans="1:379" x14ac:dyDescent="0.2">
      <c r="A10" s="127"/>
      <c r="B10" s="127"/>
      <c r="C10" s="127" t="s">
        <v>230</v>
      </c>
      <c r="D10" s="123" t="s">
        <v>231</v>
      </c>
      <c r="E10" s="127" t="s">
        <v>232</v>
      </c>
      <c r="F10" s="123" t="s">
        <v>233</v>
      </c>
      <c r="G10" s="125">
        <v>19000</v>
      </c>
      <c r="H10" s="123" t="s">
        <v>2174</v>
      </c>
      <c r="I10" s="123" t="s">
        <v>2196</v>
      </c>
      <c r="J10" s="127"/>
      <c r="K10" s="123"/>
      <c r="L10" s="123"/>
      <c r="M10" s="123"/>
      <c r="N10" s="123"/>
      <c r="O10" s="123"/>
      <c r="P10" s="127"/>
      <c r="Q10" s="123"/>
      <c r="R10" s="123"/>
      <c r="S10" s="123" t="s">
        <v>2292</v>
      </c>
      <c r="T10" s="125">
        <v>20000</v>
      </c>
      <c r="U10" s="123" t="s">
        <v>2174</v>
      </c>
      <c r="V10" s="123" t="s">
        <v>2196</v>
      </c>
      <c r="W10" s="198"/>
      <c r="X10" s="199"/>
      <c r="Y10" s="199"/>
      <c r="Z10" s="123"/>
      <c r="AA10" s="125"/>
      <c r="AB10" s="123"/>
      <c r="AC10" s="123"/>
      <c r="AD10" s="123"/>
      <c r="AE10" s="123"/>
      <c r="AF10" s="123"/>
      <c r="AG10" s="127">
        <v>0</v>
      </c>
      <c r="AH10" s="127">
        <v>0</v>
      </c>
      <c r="AI10" s="127">
        <v>0</v>
      </c>
    </row>
    <row r="11" spans="1:379" x14ac:dyDescent="0.2">
      <c r="A11" s="127"/>
      <c r="B11" s="127"/>
      <c r="C11" s="127" t="s">
        <v>237</v>
      </c>
      <c r="D11" s="123" t="s">
        <v>238</v>
      </c>
      <c r="E11" s="127" t="s">
        <v>217</v>
      </c>
      <c r="F11" s="123"/>
      <c r="G11" s="125"/>
      <c r="H11" s="123"/>
      <c r="I11" s="123"/>
      <c r="J11" s="127"/>
      <c r="K11" s="123"/>
      <c r="L11" s="123"/>
      <c r="M11" s="123"/>
      <c r="N11" s="123"/>
      <c r="O11" s="123"/>
      <c r="P11" s="127"/>
      <c r="Q11" s="123"/>
      <c r="R11" s="123"/>
      <c r="S11" s="123" t="s">
        <v>226</v>
      </c>
      <c r="T11" s="125">
        <v>60</v>
      </c>
      <c r="U11" s="123" t="s">
        <v>2182</v>
      </c>
      <c r="V11" s="123" t="s">
        <v>2200</v>
      </c>
      <c r="W11" s="127"/>
      <c r="X11" s="123"/>
      <c r="Y11" s="123"/>
      <c r="Z11" s="123"/>
      <c r="AA11" s="123"/>
      <c r="AB11" s="123"/>
      <c r="AC11" s="123"/>
      <c r="AD11" s="123"/>
      <c r="AE11" s="123"/>
      <c r="AF11" s="123"/>
      <c r="AG11" s="127">
        <v>0</v>
      </c>
      <c r="AH11" s="127">
        <v>0</v>
      </c>
      <c r="AI11" s="127">
        <v>0</v>
      </c>
    </row>
    <row r="12" spans="1:379" x14ac:dyDescent="0.2">
      <c r="A12" s="127"/>
      <c r="B12" s="127"/>
      <c r="C12" s="127" t="s">
        <v>240</v>
      </c>
      <c r="D12" s="123" t="s">
        <v>241</v>
      </c>
      <c r="E12" s="127" t="s">
        <v>217</v>
      </c>
      <c r="F12" s="123"/>
      <c r="G12" s="125"/>
      <c r="H12" s="123"/>
      <c r="I12" s="123"/>
      <c r="J12" s="127"/>
      <c r="K12" s="123"/>
      <c r="L12" s="123"/>
      <c r="M12" s="123" t="s">
        <v>224</v>
      </c>
      <c r="N12" s="124">
        <v>1.2999999999999999E-3</v>
      </c>
      <c r="O12" s="123">
        <v>7.7000000000000002E-3</v>
      </c>
      <c r="P12" s="127"/>
      <c r="Q12" s="123"/>
      <c r="R12" s="123"/>
      <c r="S12" s="123"/>
      <c r="T12" s="148"/>
      <c r="U12" s="123"/>
      <c r="V12" s="123"/>
      <c r="W12" s="127"/>
      <c r="X12" s="123"/>
      <c r="Y12" s="123"/>
      <c r="Z12" s="123"/>
      <c r="AA12" s="123"/>
      <c r="AB12" s="123"/>
      <c r="AC12" s="123"/>
      <c r="AD12" s="123"/>
      <c r="AE12" s="123"/>
      <c r="AF12" s="123"/>
      <c r="AG12" s="127">
        <v>0</v>
      </c>
      <c r="AH12" s="127">
        <v>0</v>
      </c>
      <c r="AI12" s="127">
        <v>0</v>
      </c>
    </row>
    <row r="13" spans="1:379" x14ac:dyDescent="0.2">
      <c r="A13" s="127"/>
      <c r="B13" s="127"/>
      <c r="C13" s="127" t="s">
        <v>242</v>
      </c>
      <c r="D13" s="123" t="s">
        <v>243</v>
      </c>
      <c r="E13" s="127" t="s">
        <v>217</v>
      </c>
      <c r="F13" s="123" t="s">
        <v>244</v>
      </c>
      <c r="G13" s="125">
        <v>5</v>
      </c>
      <c r="H13" s="123" t="s">
        <v>2171</v>
      </c>
      <c r="I13" s="123" t="s">
        <v>2199</v>
      </c>
      <c r="J13" s="127">
        <v>8</v>
      </c>
      <c r="K13" s="123"/>
      <c r="L13" s="123"/>
      <c r="M13" s="123"/>
      <c r="N13" s="123"/>
      <c r="O13" s="123"/>
      <c r="P13" s="127"/>
      <c r="Q13" s="123"/>
      <c r="R13" s="123"/>
      <c r="S13" s="123" t="s">
        <v>244</v>
      </c>
      <c r="T13" s="148">
        <v>0.4</v>
      </c>
      <c r="U13" s="123" t="s">
        <v>2178</v>
      </c>
      <c r="V13" s="123" t="s">
        <v>426</v>
      </c>
      <c r="W13" s="150">
        <v>8</v>
      </c>
      <c r="X13" s="123"/>
      <c r="Y13" s="123"/>
      <c r="Z13" s="123" t="s">
        <v>244</v>
      </c>
      <c r="AA13" s="123">
        <v>1</v>
      </c>
      <c r="AB13" s="123" t="s">
        <v>2178</v>
      </c>
      <c r="AC13" s="123" t="s">
        <v>2189</v>
      </c>
      <c r="AD13" s="123"/>
      <c r="AE13" s="123"/>
      <c r="AF13" s="123"/>
      <c r="AG13" s="127">
        <v>0</v>
      </c>
      <c r="AH13" s="127">
        <v>0</v>
      </c>
      <c r="AI13" s="127">
        <v>0</v>
      </c>
    </row>
    <row r="14" spans="1:379" x14ac:dyDescent="0.2">
      <c r="A14" s="127"/>
      <c r="B14" s="127"/>
      <c r="C14" s="127" t="s">
        <v>245</v>
      </c>
      <c r="D14" s="123" t="s">
        <v>246</v>
      </c>
      <c r="E14" s="127" t="s">
        <v>217</v>
      </c>
      <c r="F14" s="123"/>
      <c r="G14" s="125"/>
      <c r="H14" s="123"/>
      <c r="I14" s="123"/>
      <c r="J14" s="127"/>
      <c r="K14" s="123"/>
      <c r="L14" s="123"/>
      <c r="M14" s="123" t="s">
        <v>226</v>
      </c>
      <c r="N14" s="124">
        <v>1E-4</v>
      </c>
      <c r="O14" s="123">
        <v>0.1</v>
      </c>
      <c r="P14" s="127"/>
      <c r="Q14" s="123"/>
      <c r="R14" s="123"/>
      <c r="S14" s="123" t="s">
        <v>226</v>
      </c>
      <c r="T14" s="128">
        <v>6</v>
      </c>
      <c r="U14" s="123" t="s">
        <v>2174</v>
      </c>
      <c r="V14" s="123" t="s">
        <v>2201</v>
      </c>
      <c r="W14" s="127"/>
      <c r="X14" s="123"/>
      <c r="Y14" s="123"/>
      <c r="Z14" s="123"/>
      <c r="AA14" s="123"/>
      <c r="AB14" s="123"/>
      <c r="AC14" s="123"/>
      <c r="AD14" s="123"/>
      <c r="AE14" s="123"/>
      <c r="AF14" s="123"/>
      <c r="AG14" s="127">
        <v>0</v>
      </c>
      <c r="AH14" s="127">
        <v>0</v>
      </c>
      <c r="AI14" s="127">
        <v>0</v>
      </c>
    </row>
    <row r="15" spans="1:379" x14ac:dyDescent="0.2">
      <c r="A15" s="127"/>
      <c r="B15" s="127"/>
      <c r="C15" s="127" t="s">
        <v>247</v>
      </c>
      <c r="D15" s="123" t="s">
        <v>248</v>
      </c>
      <c r="E15" s="127" t="s">
        <v>232</v>
      </c>
      <c r="F15" s="123"/>
      <c r="G15" s="125"/>
      <c r="H15" s="123"/>
      <c r="I15" s="123"/>
      <c r="J15" s="127"/>
      <c r="K15" s="123"/>
      <c r="L15" s="123"/>
      <c r="M15" s="123" t="s">
        <v>224</v>
      </c>
      <c r="N15" s="124">
        <v>6.8999999999999997E-5</v>
      </c>
      <c r="O15" s="154">
        <f>0.00001/N15</f>
        <v>0.14492753623188406</v>
      </c>
      <c r="P15" s="127"/>
      <c r="Q15" s="123"/>
      <c r="R15" s="123"/>
      <c r="S15" s="123"/>
      <c r="T15" s="128"/>
      <c r="U15" s="123"/>
      <c r="V15" s="123"/>
      <c r="W15" s="127"/>
      <c r="X15" s="123"/>
      <c r="Y15" s="123"/>
      <c r="Z15" s="123"/>
      <c r="AA15" s="123"/>
      <c r="AB15" s="123"/>
      <c r="AC15" s="123"/>
      <c r="AD15" s="123"/>
      <c r="AE15" s="123"/>
      <c r="AF15" s="123"/>
      <c r="AG15" s="127">
        <v>0</v>
      </c>
      <c r="AH15" s="127">
        <v>0</v>
      </c>
      <c r="AI15" s="127">
        <v>0</v>
      </c>
    </row>
    <row r="16" spans="1:379" x14ac:dyDescent="0.2">
      <c r="A16" s="127"/>
      <c r="B16" s="127"/>
      <c r="C16" s="127" t="s">
        <v>249</v>
      </c>
      <c r="D16" s="123" t="s">
        <v>250</v>
      </c>
      <c r="E16" s="127" t="s">
        <v>217</v>
      </c>
      <c r="F16" s="123" t="s">
        <v>224</v>
      </c>
      <c r="G16" s="125">
        <v>6000</v>
      </c>
      <c r="H16" s="123" t="s">
        <v>2536</v>
      </c>
      <c r="I16" s="123" t="s">
        <v>2197</v>
      </c>
      <c r="J16" s="127"/>
      <c r="K16" s="123"/>
      <c r="L16" s="123"/>
      <c r="M16" s="123"/>
      <c r="N16" s="124"/>
      <c r="O16" s="123"/>
      <c r="P16" s="127"/>
      <c r="Q16" s="123"/>
      <c r="R16" s="123"/>
      <c r="S16" s="123" t="s">
        <v>226</v>
      </c>
      <c r="T16" s="128">
        <v>1</v>
      </c>
      <c r="U16" s="123" t="s">
        <v>2178</v>
      </c>
      <c r="V16" s="123" t="s">
        <v>2198</v>
      </c>
      <c r="W16" s="127"/>
      <c r="X16" s="123"/>
      <c r="Y16" s="123"/>
      <c r="Z16" s="123" t="s">
        <v>236</v>
      </c>
      <c r="AA16" s="123">
        <v>0.2</v>
      </c>
      <c r="AB16" s="123" t="s">
        <v>2178</v>
      </c>
      <c r="AC16" s="123" t="s">
        <v>2526</v>
      </c>
      <c r="AD16" s="123"/>
      <c r="AE16" s="123"/>
      <c r="AF16" s="123"/>
      <c r="AG16" s="127">
        <v>0</v>
      </c>
      <c r="AH16" s="127">
        <v>0</v>
      </c>
      <c r="AI16" s="127">
        <v>0</v>
      </c>
    </row>
    <row r="17" spans="1:35" x14ac:dyDescent="0.2">
      <c r="A17" s="127"/>
      <c r="B17" s="127"/>
      <c r="C17" s="127" t="s">
        <v>251</v>
      </c>
      <c r="D17" s="123" t="s">
        <v>252</v>
      </c>
      <c r="E17" s="127" t="s">
        <v>217</v>
      </c>
      <c r="F17" s="199"/>
      <c r="G17" s="200"/>
      <c r="H17" s="199"/>
      <c r="I17" s="199"/>
      <c r="J17" s="127"/>
      <c r="K17" s="123"/>
      <c r="L17" s="123"/>
      <c r="M17" s="123" t="s">
        <v>226</v>
      </c>
      <c r="N17" s="124">
        <v>6.7999999999999999E-5</v>
      </c>
      <c r="O17" s="129">
        <f>0.00001/N17</f>
        <v>0.14705882352941177</v>
      </c>
      <c r="P17" s="127"/>
      <c r="Q17" s="123"/>
      <c r="R17" s="123"/>
      <c r="S17" s="123" t="s">
        <v>226</v>
      </c>
      <c r="T17" s="128">
        <v>2</v>
      </c>
      <c r="U17" s="123" t="s">
        <v>2178</v>
      </c>
      <c r="V17" s="123" t="s">
        <v>2202</v>
      </c>
      <c r="W17" s="127"/>
      <c r="X17" s="123"/>
      <c r="Y17" s="123"/>
      <c r="Z17" s="123"/>
      <c r="AA17" s="123"/>
      <c r="AB17" s="123"/>
      <c r="AC17" s="123"/>
      <c r="AD17" s="123"/>
      <c r="AE17" s="123"/>
      <c r="AF17" s="123"/>
      <c r="AG17" s="127">
        <v>0</v>
      </c>
      <c r="AH17" s="127">
        <v>0</v>
      </c>
      <c r="AI17" s="127">
        <v>0</v>
      </c>
    </row>
    <row r="18" spans="1:35" x14ac:dyDescent="0.2">
      <c r="A18" s="127"/>
      <c r="B18" s="127"/>
      <c r="C18" s="127" t="s">
        <v>253</v>
      </c>
      <c r="D18" s="123" t="s">
        <v>254</v>
      </c>
      <c r="E18" s="127" t="s">
        <v>232</v>
      </c>
      <c r="F18" s="123"/>
      <c r="G18" s="125"/>
      <c r="H18" s="123"/>
      <c r="I18" s="123"/>
      <c r="J18" s="127"/>
      <c r="K18" s="123"/>
      <c r="L18" s="123"/>
      <c r="M18" s="123"/>
      <c r="N18" s="123"/>
      <c r="O18" s="123"/>
      <c r="P18" s="127"/>
      <c r="Q18" s="123"/>
      <c r="R18" s="123"/>
      <c r="S18" s="123" t="s">
        <v>236</v>
      </c>
      <c r="T18" s="128">
        <v>6</v>
      </c>
      <c r="U18" s="123" t="s">
        <v>2173</v>
      </c>
      <c r="V18" s="123" t="s">
        <v>256</v>
      </c>
      <c r="W18" s="127"/>
      <c r="X18" s="123"/>
      <c r="Y18" s="123"/>
      <c r="Z18" s="123" t="s">
        <v>236</v>
      </c>
      <c r="AA18" s="123">
        <v>60</v>
      </c>
      <c r="AB18" s="123" t="s">
        <v>2173</v>
      </c>
      <c r="AC18" s="123" t="s">
        <v>256</v>
      </c>
      <c r="AD18" s="123"/>
      <c r="AE18" s="123"/>
      <c r="AF18" s="123"/>
      <c r="AG18" s="127">
        <v>0</v>
      </c>
      <c r="AH18" s="127">
        <v>0</v>
      </c>
      <c r="AI18" s="127">
        <v>0</v>
      </c>
    </row>
    <row r="19" spans="1:35" x14ac:dyDescent="0.2">
      <c r="A19" s="127" t="s">
        <v>257</v>
      </c>
      <c r="B19" s="127" t="s">
        <v>221</v>
      </c>
      <c r="C19" s="127" t="s">
        <v>258</v>
      </c>
      <c r="D19" s="123" t="s">
        <v>259</v>
      </c>
      <c r="E19" s="127" t="s">
        <v>260</v>
      </c>
      <c r="F19" s="123" t="s">
        <v>244</v>
      </c>
      <c r="G19" s="125">
        <v>50</v>
      </c>
      <c r="H19" s="123" t="s">
        <v>2344</v>
      </c>
      <c r="I19" s="123" t="s">
        <v>2345</v>
      </c>
      <c r="J19" s="127">
        <v>4</v>
      </c>
      <c r="K19" s="123" t="s">
        <v>262</v>
      </c>
      <c r="L19" s="123" t="s">
        <v>263</v>
      </c>
      <c r="M19" s="123" t="s">
        <v>226</v>
      </c>
      <c r="N19" s="124">
        <v>2.2000000000000001E-6</v>
      </c>
      <c r="O19" s="129">
        <f>0.00001/N19</f>
        <v>4.5454545454545459</v>
      </c>
      <c r="P19" s="127"/>
      <c r="Q19" s="123" t="s">
        <v>222</v>
      </c>
      <c r="R19" s="123" t="s">
        <v>223</v>
      </c>
      <c r="S19" s="123" t="s">
        <v>224</v>
      </c>
      <c r="T19" s="125">
        <v>7</v>
      </c>
      <c r="U19" s="123" t="s">
        <v>2272</v>
      </c>
      <c r="V19" s="123" t="s">
        <v>2346</v>
      </c>
      <c r="W19" s="150">
        <v>6</v>
      </c>
      <c r="X19" s="123" t="s">
        <v>262</v>
      </c>
      <c r="Y19" s="123" t="s">
        <v>263</v>
      </c>
      <c r="Z19" s="123" t="s">
        <v>244</v>
      </c>
      <c r="AA19" s="123">
        <v>7</v>
      </c>
      <c r="AB19" s="123" t="s">
        <v>2272</v>
      </c>
      <c r="AC19" s="123" t="s">
        <v>2346</v>
      </c>
      <c r="AD19" s="127">
        <v>6</v>
      </c>
      <c r="AE19" s="123" t="s">
        <v>262</v>
      </c>
      <c r="AF19" s="123" t="s">
        <v>263</v>
      </c>
      <c r="AG19" s="127">
        <v>0</v>
      </c>
      <c r="AH19" s="127">
        <v>0</v>
      </c>
      <c r="AI19" s="127">
        <v>0</v>
      </c>
    </row>
    <row r="20" spans="1:35" x14ac:dyDescent="0.2">
      <c r="A20" s="127"/>
      <c r="B20" s="127"/>
      <c r="C20" s="127" t="s">
        <v>267</v>
      </c>
      <c r="D20" s="123" t="s">
        <v>268</v>
      </c>
      <c r="E20" s="127" t="s">
        <v>232</v>
      </c>
      <c r="F20" s="123"/>
      <c r="G20" s="125"/>
      <c r="H20" s="123"/>
      <c r="I20" s="123"/>
      <c r="J20" s="127"/>
      <c r="K20" s="123"/>
      <c r="L20" s="123"/>
      <c r="M20" s="123"/>
      <c r="N20" s="123"/>
      <c r="O20" s="123"/>
      <c r="P20" s="127"/>
      <c r="Q20" s="123"/>
      <c r="R20" s="123"/>
      <c r="S20" s="123" t="s">
        <v>236</v>
      </c>
      <c r="T20" s="125">
        <v>100</v>
      </c>
      <c r="U20" s="123" t="s">
        <v>2178</v>
      </c>
      <c r="V20" s="123" t="s">
        <v>269</v>
      </c>
      <c r="W20" s="127"/>
      <c r="X20" s="123"/>
      <c r="Y20" s="123"/>
      <c r="Z20" s="123" t="s">
        <v>236</v>
      </c>
      <c r="AA20" s="123">
        <v>100</v>
      </c>
      <c r="AB20" s="123" t="s">
        <v>2178</v>
      </c>
      <c r="AC20" s="123" t="s">
        <v>269</v>
      </c>
      <c r="AD20" s="123"/>
      <c r="AE20" s="123"/>
      <c r="AF20" s="123"/>
      <c r="AG20" s="127">
        <v>0</v>
      </c>
      <c r="AH20" s="127">
        <v>0</v>
      </c>
      <c r="AI20" s="127">
        <v>0</v>
      </c>
    </row>
    <row r="21" spans="1:35" x14ac:dyDescent="0.2">
      <c r="A21" s="127"/>
      <c r="B21" s="127"/>
      <c r="C21" s="127" t="s">
        <v>270</v>
      </c>
      <c r="D21" s="123" t="s">
        <v>271</v>
      </c>
      <c r="E21" s="127" t="s">
        <v>232</v>
      </c>
      <c r="F21" s="123"/>
      <c r="G21" s="125"/>
      <c r="H21" s="123"/>
      <c r="I21" s="123"/>
      <c r="J21" s="127"/>
      <c r="K21" s="123"/>
      <c r="L21" s="123"/>
      <c r="M21" s="123"/>
      <c r="N21" s="123"/>
      <c r="O21" s="123"/>
      <c r="P21" s="127"/>
      <c r="Q21" s="123"/>
      <c r="R21" s="123"/>
      <c r="S21" s="123"/>
      <c r="T21" s="125"/>
      <c r="U21" s="123"/>
      <c r="V21" s="123"/>
      <c r="W21" s="127"/>
      <c r="X21" s="123"/>
      <c r="Y21" s="123"/>
      <c r="Z21" s="123" t="s">
        <v>236</v>
      </c>
      <c r="AA21" s="157">
        <v>1</v>
      </c>
      <c r="AB21" s="123" t="s">
        <v>2182</v>
      </c>
      <c r="AC21" s="123" t="s">
        <v>2456</v>
      </c>
      <c r="AD21" s="123"/>
      <c r="AE21" s="123"/>
      <c r="AF21" s="123"/>
      <c r="AG21" s="127">
        <v>0</v>
      </c>
      <c r="AH21" s="127">
        <v>0</v>
      </c>
      <c r="AI21" s="127">
        <v>0</v>
      </c>
    </row>
    <row r="22" spans="1:35" x14ac:dyDescent="0.2">
      <c r="A22" s="127"/>
      <c r="B22" s="127"/>
      <c r="C22" s="127" t="s">
        <v>272</v>
      </c>
      <c r="D22" s="123" t="s">
        <v>273</v>
      </c>
      <c r="E22" s="127" t="s">
        <v>217</v>
      </c>
      <c r="F22" s="123"/>
      <c r="G22" s="125"/>
      <c r="H22" s="123"/>
      <c r="I22" s="123"/>
      <c r="J22" s="127"/>
      <c r="K22" s="123"/>
      <c r="L22" s="123"/>
      <c r="M22" s="123" t="s">
        <v>224</v>
      </c>
      <c r="N22" s="124">
        <v>6.0000000000000002E-6</v>
      </c>
      <c r="O22" s="129">
        <f>0.00001/N22</f>
        <v>1.6666666666666667</v>
      </c>
      <c r="P22" s="127"/>
      <c r="Q22" s="123"/>
      <c r="R22" s="123"/>
      <c r="S22" s="123" t="s">
        <v>226</v>
      </c>
      <c r="T22" s="148">
        <v>1</v>
      </c>
      <c r="U22" s="123" t="s">
        <v>2187</v>
      </c>
      <c r="V22" s="123" t="s">
        <v>2203</v>
      </c>
      <c r="W22" s="127"/>
      <c r="X22" s="123"/>
      <c r="Y22" s="123"/>
      <c r="Z22" s="149"/>
      <c r="AA22" s="149"/>
      <c r="AB22" s="149"/>
      <c r="AC22" s="149"/>
      <c r="AD22" s="123"/>
      <c r="AE22" s="123"/>
      <c r="AF22" s="123"/>
      <c r="AG22" s="127">
        <v>0</v>
      </c>
      <c r="AH22" s="127">
        <v>0</v>
      </c>
      <c r="AI22" s="127">
        <v>0</v>
      </c>
    </row>
    <row r="23" spans="1:35" x14ac:dyDescent="0.2">
      <c r="A23" s="127"/>
      <c r="B23" s="127"/>
      <c r="C23" s="127" t="s">
        <v>274</v>
      </c>
      <c r="D23" s="123" t="s">
        <v>275</v>
      </c>
      <c r="E23" s="127" t="s">
        <v>232</v>
      </c>
      <c r="F23" s="123"/>
      <c r="G23" s="125"/>
      <c r="H23" s="123"/>
      <c r="I23" s="123"/>
      <c r="J23" s="127"/>
      <c r="K23" s="123"/>
      <c r="L23" s="123"/>
      <c r="M23" s="123"/>
      <c r="N23" s="123"/>
      <c r="O23" s="123"/>
      <c r="P23" s="127"/>
      <c r="Q23" s="123"/>
      <c r="R23" s="123"/>
      <c r="S23" s="123" t="s">
        <v>236</v>
      </c>
      <c r="T23" s="148">
        <v>5</v>
      </c>
      <c r="U23" s="123" t="s">
        <v>2174</v>
      </c>
      <c r="V23" s="123" t="s">
        <v>276</v>
      </c>
      <c r="W23" s="127"/>
      <c r="X23" s="123"/>
      <c r="Y23" s="123"/>
      <c r="Z23" s="123"/>
      <c r="AA23" s="123"/>
      <c r="AB23" s="123"/>
      <c r="AC23" s="123"/>
      <c r="AD23" s="123"/>
      <c r="AE23" s="123"/>
      <c r="AF23" s="123"/>
      <c r="AG23" s="127">
        <v>0</v>
      </c>
      <c r="AH23" s="127">
        <v>0</v>
      </c>
      <c r="AI23" s="127">
        <v>0</v>
      </c>
    </row>
    <row r="24" spans="1:35" x14ac:dyDescent="0.2">
      <c r="A24" s="127"/>
      <c r="B24" s="127"/>
      <c r="C24" s="127" t="s">
        <v>277</v>
      </c>
      <c r="D24" s="123" t="s">
        <v>278</v>
      </c>
      <c r="E24" s="127" t="s">
        <v>232</v>
      </c>
      <c r="F24" s="123"/>
      <c r="G24" s="125"/>
      <c r="H24" s="123"/>
      <c r="I24" s="123"/>
      <c r="J24" s="127"/>
      <c r="K24" s="123"/>
      <c r="L24" s="123"/>
      <c r="M24" s="123" t="s">
        <v>224</v>
      </c>
      <c r="N24" s="124">
        <v>4.3000000000000002E-5</v>
      </c>
      <c r="O24" s="129">
        <f>0.00001/N24</f>
        <v>0.23255813953488372</v>
      </c>
      <c r="P24" s="127"/>
      <c r="Q24" s="123"/>
      <c r="R24" s="123"/>
      <c r="S24" s="123"/>
      <c r="T24" s="148"/>
      <c r="U24" s="123"/>
      <c r="V24" s="123"/>
      <c r="W24" s="127"/>
      <c r="X24" s="123"/>
      <c r="Y24" s="123"/>
      <c r="Z24" s="123"/>
      <c r="AA24" s="123"/>
      <c r="AB24" s="123"/>
      <c r="AC24" s="123"/>
      <c r="AD24" s="123"/>
      <c r="AE24" s="123"/>
      <c r="AF24" s="123"/>
      <c r="AG24" s="127">
        <v>0</v>
      </c>
      <c r="AH24" s="127">
        <v>0</v>
      </c>
      <c r="AI24" s="127">
        <v>0</v>
      </c>
    </row>
    <row r="25" spans="1:35" x14ac:dyDescent="0.2">
      <c r="A25" s="127"/>
      <c r="B25" s="127"/>
      <c r="C25" s="127" t="s">
        <v>279</v>
      </c>
      <c r="D25" s="123" t="s">
        <v>280</v>
      </c>
      <c r="E25" s="127" t="s">
        <v>232</v>
      </c>
      <c r="F25" s="123"/>
      <c r="G25" s="125"/>
      <c r="H25" s="123"/>
      <c r="I25" s="123"/>
      <c r="J25" s="127"/>
      <c r="K25" s="123"/>
      <c r="L25" s="123"/>
      <c r="M25" s="123" t="s">
        <v>224</v>
      </c>
      <c r="N25" s="124">
        <v>4.5999999999999999E-3</v>
      </c>
      <c r="O25" s="123">
        <v>2.2000000000000001E-3</v>
      </c>
      <c r="P25" s="127"/>
      <c r="Q25" s="123"/>
      <c r="R25" s="123"/>
      <c r="S25" s="123"/>
      <c r="T25" s="148"/>
      <c r="U25" s="123"/>
      <c r="V25" s="123"/>
      <c r="W25" s="127"/>
      <c r="X25" s="123"/>
      <c r="Y25" s="123"/>
      <c r="Z25" s="123"/>
      <c r="AA25" s="123"/>
      <c r="AB25" s="123"/>
      <c r="AC25" s="123"/>
      <c r="AD25" s="123"/>
      <c r="AE25" s="123"/>
      <c r="AF25" s="123"/>
      <c r="AG25" s="127">
        <v>0</v>
      </c>
      <c r="AH25" s="127">
        <v>0</v>
      </c>
      <c r="AI25" s="127">
        <v>0</v>
      </c>
    </row>
    <row r="26" spans="1:35" x14ac:dyDescent="0.2">
      <c r="A26" s="127"/>
      <c r="B26" s="127"/>
      <c r="C26" s="127" t="s">
        <v>281</v>
      </c>
      <c r="D26" s="123" t="s">
        <v>282</v>
      </c>
      <c r="E26" s="127" t="s">
        <v>232</v>
      </c>
      <c r="F26" s="123"/>
      <c r="G26" s="125"/>
      <c r="H26" s="123"/>
      <c r="I26" s="123"/>
      <c r="J26" s="127"/>
      <c r="K26" s="123"/>
      <c r="L26" s="123"/>
      <c r="M26" s="123" t="s">
        <v>224</v>
      </c>
      <c r="N26" s="124">
        <v>2.1999999999999999E-5</v>
      </c>
      <c r="O26" s="123">
        <v>0.45</v>
      </c>
      <c r="P26" s="127"/>
      <c r="Q26" s="123"/>
      <c r="R26" s="123"/>
      <c r="S26" s="123"/>
      <c r="T26" s="148"/>
      <c r="U26" s="123"/>
      <c r="V26" s="123"/>
      <c r="W26" s="127"/>
      <c r="X26" s="123"/>
      <c r="Y26" s="123"/>
      <c r="Z26" s="123"/>
      <c r="AA26" s="123"/>
      <c r="AB26" s="123"/>
      <c r="AC26" s="123"/>
      <c r="AD26" s="123"/>
      <c r="AE26" s="123"/>
      <c r="AF26" s="123"/>
      <c r="AG26" s="127">
        <v>0</v>
      </c>
      <c r="AH26" s="127">
        <v>0</v>
      </c>
      <c r="AI26" s="127">
        <v>0</v>
      </c>
    </row>
    <row r="27" spans="1:35" x14ac:dyDescent="0.2">
      <c r="A27" s="127"/>
      <c r="B27" s="127"/>
      <c r="C27" s="127" t="s">
        <v>283</v>
      </c>
      <c r="D27" s="123" t="s">
        <v>284</v>
      </c>
      <c r="E27" s="158" t="s">
        <v>232</v>
      </c>
      <c r="F27" s="149"/>
      <c r="G27" s="182"/>
      <c r="H27" s="149"/>
      <c r="I27" s="149"/>
      <c r="J27" s="158"/>
      <c r="K27" s="149"/>
      <c r="L27" s="123"/>
      <c r="M27" s="123" t="s">
        <v>224</v>
      </c>
      <c r="N27" s="124">
        <v>9.3999999999999998E-6</v>
      </c>
      <c r="O27" s="123">
        <v>1.1000000000000001</v>
      </c>
      <c r="P27" s="127"/>
      <c r="Q27" s="123"/>
      <c r="R27" s="123"/>
      <c r="S27" s="123"/>
      <c r="T27" s="148"/>
      <c r="U27" s="123"/>
      <c r="V27" s="123"/>
      <c r="W27" s="127"/>
      <c r="X27" s="123"/>
      <c r="Y27" s="123"/>
      <c r="Z27" s="123"/>
      <c r="AA27" s="123"/>
      <c r="AB27" s="123"/>
      <c r="AC27" s="123"/>
      <c r="AD27" s="123"/>
      <c r="AE27" s="123"/>
      <c r="AF27" s="123"/>
      <c r="AG27" s="127">
        <v>0</v>
      </c>
      <c r="AH27" s="127">
        <v>0</v>
      </c>
      <c r="AI27" s="127">
        <v>0</v>
      </c>
    </row>
    <row r="28" spans="1:35" x14ac:dyDescent="0.2">
      <c r="A28" s="127"/>
      <c r="B28" s="127"/>
      <c r="C28" s="127" t="s">
        <v>285</v>
      </c>
      <c r="D28" s="123" t="s">
        <v>286</v>
      </c>
      <c r="E28" s="158" t="s">
        <v>232</v>
      </c>
      <c r="F28" s="149"/>
      <c r="G28" s="182"/>
      <c r="H28" s="149"/>
      <c r="I28" s="149"/>
      <c r="J28" s="158"/>
      <c r="K28" s="149"/>
      <c r="L28" s="123"/>
      <c r="M28" s="123" t="s">
        <v>224</v>
      </c>
      <c r="N28" s="124">
        <v>1.1000000000000001E-3</v>
      </c>
      <c r="O28" s="154">
        <f>0.00001/N28</f>
        <v>9.0909090909090905E-3</v>
      </c>
      <c r="P28" s="127"/>
      <c r="Q28" s="123"/>
      <c r="R28" s="123"/>
      <c r="S28" s="123"/>
      <c r="T28" s="148"/>
      <c r="U28" s="123"/>
      <c r="V28" s="123"/>
      <c r="W28" s="127"/>
      <c r="X28" s="123"/>
      <c r="Y28" s="123"/>
      <c r="Z28" s="123"/>
      <c r="AA28" s="123"/>
      <c r="AB28" s="123"/>
      <c r="AC28" s="123"/>
      <c r="AD28" s="123"/>
      <c r="AE28" s="123"/>
      <c r="AF28" s="123"/>
      <c r="AG28" s="127">
        <v>0</v>
      </c>
      <c r="AH28" s="127">
        <v>0</v>
      </c>
      <c r="AI28" s="127">
        <v>0</v>
      </c>
    </row>
    <row r="29" spans="1:35" x14ac:dyDescent="0.2">
      <c r="A29" s="127"/>
      <c r="B29" s="127"/>
      <c r="C29" s="127" t="s">
        <v>287</v>
      </c>
      <c r="D29" s="123" t="s">
        <v>288</v>
      </c>
      <c r="E29" s="158" t="s">
        <v>217</v>
      </c>
      <c r="F29" s="149"/>
      <c r="G29" s="182"/>
      <c r="H29" s="149"/>
      <c r="I29" s="149"/>
      <c r="J29" s="158"/>
      <c r="K29" s="149"/>
      <c r="L29" s="123"/>
      <c r="M29" s="123" t="s">
        <v>224</v>
      </c>
      <c r="N29" s="124">
        <v>6.0000000000000001E-3</v>
      </c>
      <c r="O29" s="162">
        <f>0.00001/N29</f>
        <v>1.6666666666666668E-3</v>
      </c>
      <c r="P29" s="127"/>
      <c r="Q29" s="123"/>
      <c r="R29" s="123"/>
      <c r="S29" s="123"/>
      <c r="T29" s="148"/>
      <c r="U29" s="123"/>
      <c r="V29" s="123"/>
      <c r="W29" s="127"/>
      <c r="X29" s="123"/>
      <c r="Y29" s="123"/>
      <c r="Z29" s="123"/>
      <c r="AA29" s="123"/>
      <c r="AB29" s="123"/>
      <c r="AC29" s="123"/>
      <c r="AD29" s="123"/>
      <c r="AE29" s="123"/>
      <c r="AF29" s="123"/>
      <c r="AG29" s="127">
        <v>0</v>
      </c>
      <c r="AH29" s="127">
        <v>0</v>
      </c>
      <c r="AI29" s="127">
        <v>0</v>
      </c>
    </row>
    <row r="30" spans="1:35" x14ac:dyDescent="0.2">
      <c r="A30" s="127"/>
      <c r="B30" s="127"/>
      <c r="C30" s="127" t="s">
        <v>289</v>
      </c>
      <c r="D30" s="123" t="s">
        <v>290</v>
      </c>
      <c r="E30" s="158" t="s">
        <v>232</v>
      </c>
      <c r="F30" s="149"/>
      <c r="G30" s="182"/>
      <c r="H30" s="149"/>
      <c r="I30" s="149"/>
      <c r="J30" s="158"/>
      <c r="K30" s="149"/>
      <c r="L30" s="123"/>
      <c r="M30" s="123" t="s">
        <v>224</v>
      </c>
      <c r="N30" s="124">
        <v>2.7E-4</v>
      </c>
      <c r="O30" s="162">
        <f>0.00001/N30</f>
        <v>3.7037037037037042E-2</v>
      </c>
      <c r="P30" s="127"/>
      <c r="Q30" s="123"/>
      <c r="R30" s="123"/>
      <c r="S30" s="123"/>
      <c r="T30" s="148"/>
      <c r="U30" s="123"/>
      <c r="V30" s="123"/>
      <c r="W30" s="127"/>
      <c r="X30" s="123"/>
      <c r="Y30" s="123"/>
      <c r="Z30" s="123"/>
      <c r="AA30" s="123"/>
      <c r="AB30" s="123"/>
      <c r="AC30" s="123"/>
      <c r="AD30" s="123"/>
      <c r="AE30" s="123"/>
      <c r="AF30" s="123"/>
      <c r="AG30" s="127">
        <v>0</v>
      </c>
      <c r="AH30" s="127">
        <v>0</v>
      </c>
      <c r="AI30" s="127">
        <v>0</v>
      </c>
    </row>
    <row r="31" spans="1:35" x14ac:dyDescent="0.2">
      <c r="A31" s="127"/>
      <c r="B31" s="127"/>
      <c r="C31" s="127" t="s">
        <v>291</v>
      </c>
      <c r="D31" s="123" t="s">
        <v>292</v>
      </c>
      <c r="E31" s="158" t="s">
        <v>232</v>
      </c>
      <c r="F31" s="149" t="s">
        <v>233</v>
      </c>
      <c r="G31" s="182">
        <v>11800</v>
      </c>
      <c r="H31" s="149" t="s">
        <v>2245</v>
      </c>
      <c r="I31" s="149" t="s">
        <v>2226</v>
      </c>
      <c r="J31" s="158"/>
      <c r="K31" s="149"/>
      <c r="L31" s="123"/>
      <c r="M31" s="123"/>
      <c r="N31" s="123"/>
      <c r="O31" s="123"/>
      <c r="P31" s="127"/>
      <c r="Q31" s="123"/>
      <c r="R31" s="123"/>
      <c r="S31" s="123" t="s">
        <v>226</v>
      </c>
      <c r="T31" s="182">
        <v>500</v>
      </c>
      <c r="U31" s="123" t="s">
        <v>2178</v>
      </c>
      <c r="V31" s="123" t="s">
        <v>2204</v>
      </c>
      <c r="W31" s="127"/>
      <c r="X31" s="123"/>
      <c r="Y31" s="123"/>
      <c r="Z31" s="123" t="s">
        <v>236</v>
      </c>
      <c r="AA31" s="123">
        <v>100</v>
      </c>
      <c r="AB31" s="123" t="s">
        <v>2178</v>
      </c>
      <c r="AC31" s="123" t="s">
        <v>2207</v>
      </c>
      <c r="AD31" s="123"/>
      <c r="AE31" s="123"/>
      <c r="AF31" s="123"/>
      <c r="AG31" s="127">
        <v>0</v>
      </c>
      <c r="AH31" s="127">
        <v>0</v>
      </c>
      <c r="AI31" s="127">
        <v>0</v>
      </c>
    </row>
    <row r="32" spans="1:35" x14ac:dyDescent="0.2">
      <c r="A32" s="127"/>
      <c r="B32" s="127"/>
      <c r="C32" s="127" t="s">
        <v>293</v>
      </c>
      <c r="D32" s="123" t="s">
        <v>294</v>
      </c>
      <c r="E32" s="158" t="s">
        <v>217</v>
      </c>
      <c r="F32" s="149"/>
      <c r="G32" s="182"/>
      <c r="H32" s="149"/>
      <c r="I32" s="149"/>
      <c r="J32" s="158"/>
      <c r="K32" s="149"/>
      <c r="L32" s="123"/>
      <c r="M32" s="123" t="s">
        <v>224</v>
      </c>
      <c r="N32" s="124">
        <v>1.5999999999999999E-6</v>
      </c>
      <c r="O32" s="124">
        <f>0.00001/N32</f>
        <v>6.2500000000000009</v>
      </c>
      <c r="P32" s="127"/>
      <c r="Q32" s="123"/>
      <c r="R32" s="123"/>
      <c r="S32" s="123" t="s">
        <v>226</v>
      </c>
      <c r="T32" s="125">
        <v>1</v>
      </c>
      <c r="U32" s="123" t="s">
        <v>2182</v>
      </c>
      <c r="V32" s="123" t="s">
        <v>295</v>
      </c>
      <c r="W32" s="127"/>
      <c r="X32" s="123"/>
      <c r="Y32" s="123"/>
      <c r="Z32" s="123"/>
      <c r="AA32" s="123"/>
      <c r="AB32" s="123"/>
      <c r="AC32" s="123"/>
      <c r="AD32" s="123"/>
      <c r="AE32" s="123"/>
      <c r="AF32" s="123"/>
      <c r="AG32" s="127">
        <v>0</v>
      </c>
      <c r="AH32" s="127">
        <v>0</v>
      </c>
      <c r="AI32" s="127">
        <v>0</v>
      </c>
    </row>
    <row r="33" spans="1:35" x14ac:dyDescent="0.2">
      <c r="A33" s="127"/>
      <c r="B33" s="127"/>
      <c r="C33" s="127" t="s">
        <v>296</v>
      </c>
      <c r="D33" s="123" t="s">
        <v>297</v>
      </c>
      <c r="E33" s="158" t="s">
        <v>217</v>
      </c>
      <c r="F33" s="149"/>
      <c r="G33" s="182"/>
      <c r="H33" s="149"/>
      <c r="I33" s="149"/>
      <c r="J33" s="158"/>
      <c r="K33" s="149"/>
      <c r="L33" s="123"/>
      <c r="M33" s="123" t="s">
        <v>224</v>
      </c>
      <c r="N33" s="124">
        <v>4.0000000000000003E-5</v>
      </c>
      <c r="O33" s="129">
        <f>0.00001/N33</f>
        <v>0.25</v>
      </c>
      <c r="P33" s="127"/>
      <c r="Q33" s="123"/>
      <c r="R33" s="123"/>
      <c r="S33" s="123"/>
      <c r="T33" s="125"/>
      <c r="U33" s="123"/>
      <c r="V33" s="123"/>
      <c r="W33" s="127"/>
      <c r="X33" s="123"/>
      <c r="Y33" s="123"/>
      <c r="Z33" s="123"/>
      <c r="AA33" s="123"/>
      <c r="AB33" s="123"/>
      <c r="AC33" s="123"/>
      <c r="AD33" s="123"/>
      <c r="AE33" s="123"/>
      <c r="AF33" s="123"/>
      <c r="AG33" s="127">
        <v>0</v>
      </c>
      <c r="AH33" s="127">
        <v>0</v>
      </c>
      <c r="AI33" s="127">
        <v>0</v>
      </c>
    </row>
    <row r="34" spans="1:35" x14ac:dyDescent="0.2">
      <c r="A34" s="127"/>
      <c r="B34" s="127"/>
      <c r="C34" s="127" t="s">
        <v>298</v>
      </c>
      <c r="D34" s="123" t="s">
        <v>299</v>
      </c>
      <c r="E34" s="127" t="s">
        <v>232</v>
      </c>
      <c r="F34" s="123"/>
      <c r="G34" s="125"/>
      <c r="H34" s="123"/>
      <c r="I34" s="123"/>
      <c r="J34" s="127"/>
      <c r="K34" s="123"/>
      <c r="L34" s="123"/>
      <c r="M34" s="123" t="s">
        <v>224</v>
      </c>
      <c r="N34" s="124">
        <v>3.1000000000000001E-5</v>
      </c>
      <c r="O34" s="129">
        <f>0.00001/N34</f>
        <v>0.32258064516129031</v>
      </c>
      <c r="P34" s="127"/>
      <c r="Q34" s="123"/>
      <c r="R34" s="123"/>
      <c r="S34" s="123"/>
      <c r="T34" s="125"/>
      <c r="U34" s="123"/>
      <c r="V34" s="123"/>
      <c r="W34" s="127"/>
      <c r="X34" s="123"/>
      <c r="Y34" s="123"/>
      <c r="Z34" s="123"/>
      <c r="AA34" s="123"/>
      <c r="AB34" s="123"/>
      <c r="AC34" s="123"/>
      <c r="AD34" s="123"/>
      <c r="AE34" s="123"/>
      <c r="AF34" s="123"/>
      <c r="AG34" s="127">
        <v>0</v>
      </c>
      <c r="AH34" s="127">
        <v>0</v>
      </c>
      <c r="AI34" s="127">
        <v>0</v>
      </c>
    </row>
    <row r="35" spans="1:35" x14ac:dyDescent="0.2">
      <c r="A35" s="127"/>
      <c r="B35" s="127"/>
      <c r="C35" s="127" t="s">
        <v>300</v>
      </c>
      <c r="D35" s="123" t="s">
        <v>301</v>
      </c>
      <c r="E35" s="127" t="s">
        <v>232</v>
      </c>
      <c r="F35" s="123"/>
      <c r="G35" s="125"/>
      <c r="H35" s="123"/>
      <c r="I35" s="123"/>
      <c r="J35" s="127"/>
      <c r="K35" s="123"/>
      <c r="L35" s="123"/>
      <c r="M35" s="123" t="s">
        <v>218</v>
      </c>
      <c r="N35" s="124">
        <v>2.3999999999999998E-4</v>
      </c>
      <c r="O35" s="129">
        <f>0.00001/N35</f>
        <v>4.1666666666666671E-2</v>
      </c>
      <c r="P35" s="127"/>
      <c r="Q35" s="123"/>
      <c r="R35" s="123"/>
      <c r="S35" s="123"/>
      <c r="T35" s="148"/>
      <c r="U35" s="123"/>
      <c r="V35" s="123"/>
      <c r="W35" s="127"/>
      <c r="X35" s="123"/>
      <c r="Y35" s="123"/>
      <c r="Z35" s="123"/>
      <c r="AA35" s="123"/>
      <c r="AB35" s="123"/>
      <c r="AC35" s="123"/>
      <c r="AD35" s="123"/>
      <c r="AE35" s="123"/>
      <c r="AF35" s="123"/>
      <c r="AG35" s="127">
        <v>1</v>
      </c>
      <c r="AH35" s="127">
        <v>0</v>
      </c>
      <c r="AI35" s="127">
        <v>0</v>
      </c>
    </row>
    <row r="36" spans="1:35" x14ac:dyDescent="0.2">
      <c r="A36" s="198"/>
      <c r="B36" s="127" t="s">
        <v>302</v>
      </c>
      <c r="C36" s="127" t="s">
        <v>303</v>
      </c>
      <c r="D36" s="123" t="s">
        <v>304</v>
      </c>
      <c r="E36" s="127" t="s">
        <v>217</v>
      </c>
      <c r="F36" s="123" t="s">
        <v>233</v>
      </c>
      <c r="G36" s="125">
        <v>1</v>
      </c>
      <c r="H36" s="123" t="s">
        <v>2178</v>
      </c>
      <c r="I36" s="123" t="s">
        <v>305</v>
      </c>
      <c r="J36" s="127"/>
      <c r="M36" s="123"/>
      <c r="N36" s="123"/>
      <c r="O36" s="123"/>
      <c r="P36" s="127"/>
      <c r="Q36" s="123"/>
      <c r="R36" s="123"/>
      <c r="S36" s="123" t="s">
        <v>233</v>
      </c>
      <c r="T36" s="128">
        <v>0.3</v>
      </c>
      <c r="U36" s="123" t="s">
        <v>2178</v>
      </c>
      <c r="V36" s="123" t="s">
        <v>2247</v>
      </c>
      <c r="W36" s="127"/>
      <c r="X36" s="123"/>
      <c r="Y36" s="123"/>
      <c r="Z36" s="123" t="s">
        <v>233</v>
      </c>
      <c r="AA36" s="123">
        <v>1</v>
      </c>
      <c r="AB36" s="123" t="s">
        <v>2178</v>
      </c>
      <c r="AC36" s="123" t="s">
        <v>305</v>
      </c>
      <c r="AD36" s="123"/>
      <c r="AE36" s="123"/>
      <c r="AF36" s="123"/>
      <c r="AG36" s="127">
        <v>1</v>
      </c>
      <c r="AH36" s="127">
        <v>0</v>
      </c>
      <c r="AI36" s="127">
        <v>0</v>
      </c>
    </row>
    <row r="37" spans="1:35" x14ac:dyDescent="0.2">
      <c r="A37" s="127" t="s">
        <v>257</v>
      </c>
      <c r="B37" s="127" t="s">
        <v>302</v>
      </c>
      <c r="C37" s="151" t="s">
        <v>308</v>
      </c>
      <c r="D37" s="123" t="s">
        <v>309</v>
      </c>
      <c r="E37" s="127" t="s">
        <v>217</v>
      </c>
      <c r="F37" s="123" t="s">
        <v>233</v>
      </c>
      <c r="G37" s="125">
        <v>1</v>
      </c>
      <c r="H37" s="123" t="s">
        <v>2178</v>
      </c>
      <c r="I37" s="123" t="s">
        <v>305</v>
      </c>
      <c r="J37" s="127"/>
      <c r="K37" s="123" t="s">
        <v>303</v>
      </c>
      <c r="L37" s="123" t="s">
        <v>304</v>
      </c>
      <c r="M37" s="123"/>
      <c r="N37" s="123"/>
      <c r="O37" s="123"/>
      <c r="P37" s="127"/>
      <c r="Q37" s="123"/>
      <c r="R37" s="123"/>
      <c r="S37" s="123" t="s">
        <v>233</v>
      </c>
      <c r="T37" s="128">
        <v>0.3</v>
      </c>
      <c r="U37" s="123" t="s">
        <v>2178</v>
      </c>
      <c r="V37" s="123" t="s">
        <v>2247</v>
      </c>
      <c r="W37" s="127"/>
      <c r="X37" s="123"/>
      <c r="Y37" s="123"/>
      <c r="Z37" s="123" t="s">
        <v>236</v>
      </c>
      <c r="AA37" s="123">
        <v>0.2</v>
      </c>
      <c r="AB37" s="123" t="s">
        <v>2178</v>
      </c>
      <c r="AC37" s="123" t="s">
        <v>305</v>
      </c>
      <c r="AD37" s="123"/>
      <c r="AE37" s="123" t="s">
        <v>306</v>
      </c>
      <c r="AF37" s="123" t="s">
        <v>307</v>
      </c>
      <c r="AG37" s="127">
        <v>1</v>
      </c>
      <c r="AH37" s="127">
        <v>0</v>
      </c>
      <c r="AI37" s="127">
        <v>0</v>
      </c>
    </row>
    <row r="38" spans="1:35" x14ac:dyDescent="0.2">
      <c r="A38" s="127"/>
      <c r="B38" s="127" t="s">
        <v>302</v>
      </c>
      <c r="C38" s="127" t="s">
        <v>306</v>
      </c>
      <c r="D38" s="123" t="s">
        <v>307</v>
      </c>
      <c r="E38" s="127" t="s">
        <v>217</v>
      </c>
      <c r="F38" s="123"/>
      <c r="G38" s="125"/>
      <c r="H38" s="123"/>
      <c r="I38" s="123"/>
      <c r="J38" s="127"/>
      <c r="K38" s="123"/>
      <c r="L38" s="123"/>
      <c r="M38" s="123"/>
      <c r="N38" s="123"/>
      <c r="O38" s="123"/>
      <c r="P38" s="127"/>
      <c r="Q38" s="123"/>
      <c r="R38" s="123"/>
      <c r="S38" s="123" t="s">
        <v>226</v>
      </c>
      <c r="T38" s="128">
        <v>0.2</v>
      </c>
      <c r="U38" s="123" t="s">
        <v>2178</v>
      </c>
      <c r="V38" s="123" t="s">
        <v>2208</v>
      </c>
      <c r="W38" s="127"/>
      <c r="X38" s="123"/>
      <c r="Y38" s="123"/>
      <c r="Z38" s="123" t="s">
        <v>236</v>
      </c>
      <c r="AA38" s="123">
        <v>0.2</v>
      </c>
      <c r="AB38" s="123" t="s">
        <v>2178</v>
      </c>
      <c r="AC38" s="123" t="s">
        <v>305</v>
      </c>
      <c r="AD38" s="123"/>
      <c r="AE38" s="123"/>
      <c r="AF38" s="123"/>
      <c r="AG38" s="127">
        <v>1</v>
      </c>
      <c r="AH38" s="127">
        <v>0</v>
      </c>
      <c r="AI38" s="127">
        <v>0</v>
      </c>
    </row>
    <row r="39" spans="1:35" x14ac:dyDescent="0.2">
      <c r="A39" s="127"/>
      <c r="B39" s="127"/>
      <c r="C39" s="127" t="s">
        <v>310</v>
      </c>
      <c r="D39" s="123" t="s">
        <v>311</v>
      </c>
      <c r="E39" s="127" t="s">
        <v>232</v>
      </c>
      <c r="F39" s="123"/>
      <c r="G39" s="125"/>
      <c r="H39" s="123"/>
      <c r="I39" s="123"/>
      <c r="J39" s="127"/>
      <c r="K39" s="123"/>
      <c r="L39" s="123"/>
      <c r="M39" s="123" t="s">
        <v>226</v>
      </c>
      <c r="N39" s="152">
        <v>7.0999999999999998E-6</v>
      </c>
      <c r="O39" s="123">
        <v>1.4</v>
      </c>
      <c r="P39" s="127"/>
      <c r="Q39" s="123"/>
      <c r="R39" s="123"/>
      <c r="S39" s="123"/>
      <c r="T39" s="148"/>
      <c r="U39" s="123"/>
      <c r="V39" s="123"/>
      <c r="W39" s="127"/>
      <c r="X39" s="123"/>
      <c r="Y39" s="123"/>
      <c r="Z39" s="123"/>
      <c r="AA39" s="123"/>
      <c r="AB39" s="123"/>
      <c r="AC39" s="123"/>
      <c r="AD39" s="123"/>
      <c r="AE39" s="123"/>
      <c r="AF39" s="123"/>
      <c r="AG39" s="127">
        <v>0</v>
      </c>
      <c r="AH39" s="127">
        <v>0</v>
      </c>
      <c r="AI39" s="127">
        <v>0</v>
      </c>
    </row>
    <row r="40" spans="1:35" x14ac:dyDescent="0.2">
      <c r="A40" s="127"/>
      <c r="B40" s="127" t="s">
        <v>312</v>
      </c>
      <c r="C40" s="127" t="s">
        <v>128</v>
      </c>
      <c r="D40" s="123" t="s">
        <v>127</v>
      </c>
      <c r="E40" s="127" t="s">
        <v>217</v>
      </c>
      <c r="F40" s="123" t="s">
        <v>224</v>
      </c>
      <c r="G40" s="128">
        <v>0.2</v>
      </c>
      <c r="H40" s="123" t="s">
        <v>2228</v>
      </c>
      <c r="I40" s="123" t="s">
        <v>2209</v>
      </c>
      <c r="J40" s="127"/>
      <c r="K40" s="123"/>
      <c r="L40" s="123"/>
      <c r="M40" s="123" t="s">
        <v>226</v>
      </c>
      <c r="N40" s="124">
        <v>4.3E-3</v>
      </c>
      <c r="O40" s="124">
        <f>0.00001/N40</f>
        <v>2.3255813953488376E-3</v>
      </c>
      <c r="P40" s="127"/>
      <c r="Q40" s="123"/>
      <c r="R40" s="123"/>
      <c r="S40" s="123" t="s">
        <v>224</v>
      </c>
      <c r="T40" s="148">
        <v>1.4999999999999999E-2</v>
      </c>
      <c r="U40" s="123" t="s">
        <v>2537</v>
      </c>
      <c r="V40" s="123" t="s">
        <v>313</v>
      </c>
      <c r="W40" s="127"/>
      <c r="X40" s="123"/>
      <c r="Y40" s="123"/>
      <c r="Z40" s="123" t="s">
        <v>403</v>
      </c>
      <c r="AA40" s="123">
        <v>1.4999999999999999E-2</v>
      </c>
      <c r="AB40" s="123" t="s">
        <v>2537</v>
      </c>
      <c r="AC40" s="123" t="s">
        <v>313</v>
      </c>
      <c r="AD40" s="123"/>
      <c r="AE40" s="123"/>
      <c r="AF40" s="123"/>
      <c r="AG40" s="127">
        <v>1</v>
      </c>
      <c r="AH40" s="127">
        <v>1</v>
      </c>
      <c r="AI40" s="127">
        <v>0</v>
      </c>
    </row>
    <row r="41" spans="1:35" x14ac:dyDescent="0.2">
      <c r="A41" s="127" t="s">
        <v>257</v>
      </c>
      <c r="B41" s="127" t="s">
        <v>312</v>
      </c>
      <c r="C41" s="151" t="s">
        <v>314</v>
      </c>
      <c r="D41" s="123" t="s">
        <v>315</v>
      </c>
      <c r="E41" s="127" t="s">
        <v>217</v>
      </c>
      <c r="F41" s="123" t="s">
        <v>224</v>
      </c>
      <c r="G41" s="128">
        <v>0.2</v>
      </c>
      <c r="H41" s="123" t="s">
        <v>2467</v>
      </c>
      <c r="I41" s="123" t="s">
        <v>2209</v>
      </c>
      <c r="J41" s="127"/>
      <c r="K41" s="123" t="s">
        <v>128</v>
      </c>
      <c r="L41" s="123" t="s">
        <v>127</v>
      </c>
      <c r="M41" s="123" t="s">
        <v>226</v>
      </c>
      <c r="N41" s="124">
        <v>4.3E-3</v>
      </c>
      <c r="O41" s="124">
        <f t="shared" ref="O41:O44" si="0">0.00001/N41</f>
        <v>2.3255813953488376E-3</v>
      </c>
      <c r="P41" s="127"/>
      <c r="Q41" s="123" t="s">
        <v>128</v>
      </c>
      <c r="R41" s="123" t="s">
        <v>127</v>
      </c>
      <c r="S41" s="123" t="s">
        <v>224</v>
      </c>
      <c r="T41" s="148">
        <v>1.4999999999999999E-2</v>
      </c>
      <c r="U41" s="123" t="s">
        <v>2537</v>
      </c>
      <c r="V41" s="123" t="s">
        <v>313</v>
      </c>
      <c r="W41" s="127"/>
      <c r="X41" s="123" t="s">
        <v>128</v>
      </c>
      <c r="Y41" s="123" t="s">
        <v>127</v>
      </c>
      <c r="Z41" s="123" t="s">
        <v>403</v>
      </c>
      <c r="AA41" s="123">
        <v>1.4999999999999999E-2</v>
      </c>
      <c r="AB41" s="123" t="s">
        <v>2537</v>
      </c>
      <c r="AC41" s="123" t="s">
        <v>313</v>
      </c>
      <c r="AD41" s="123"/>
      <c r="AE41" s="123" t="s">
        <v>128</v>
      </c>
      <c r="AF41" s="123" t="s">
        <v>127</v>
      </c>
      <c r="AG41" s="127">
        <v>1</v>
      </c>
      <c r="AH41" s="127">
        <v>1</v>
      </c>
      <c r="AI41" s="127">
        <v>0</v>
      </c>
    </row>
    <row r="42" spans="1:35" x14ac:dyDescent="0.2">
      <c r="A42" s="127" t="s">
        <v>257</v>
      </c>
      <c r="B42" s="127" t="s">
        <v>312</v>
      </c>
      <c r="C42" s="127" t="s">
        <v>2554</v>
      </c>
      <c r="D42" s="123" t="s">
        <v>2555</v>
      </c>
      <c r="E42" s="127" t="s">
        <v>217</v>
      </c>
      <c r="F42" s="123" t="s">
        <v>224</v>
      </c>
      <c r="G42" s="128">
        <v>0.2</v>
      </c>
      <c r="H42" s="123" t="s">
        <v>2467</v>
      </c>
      <c r="I42" s="123" t="s">
        <v>2209</v>
      </c>
      <c r="J42" s="127"/>
      <c r="K42" s="123" t="s">
        <v>128</v>
      </c>
      <c r="L42" s="123" t="s">
        <v>127</v>
      </c>
      <c r="M42" s="123" t="s">
        <v>224</v>
      </c>
      <c r="N42" s="124">
        <v>3.3E-3</v>
      </c>
      <c r="O42" s="124">
        <f>0.00001/N42</f>
        <v>3.0303030303030307E-3</v>
      </c>
      <c r="P42" s="127"/>
      <c r="Q42" s="127" t="s">
        <v>316</v>
      </c>
      <c r="R42" s="123" t="s">
        <v>317</v>
      </c>
      <c r="S42" s="123" t="s">
        <v>224</v>
      </c>
      <c r="T42" s="148">
        <v>1.4999999999999999E-2</v>
      </c>
      <c r="U42" s="123" t="s">
        <v>2537</v>
      </c>
      <c r="V42" s="123" t="s">
        <v>313</v>
      </c>
      <c r="W42" s="127"/>
      <c r="X42" s="123" t="s">
        <v>128</v>
      </c>
      <c r="Y42" s="123" t="s">
        <v>127</v>
      </c>
      <c r="Z42" s="123" t="s">
        <v>403</v>
      </c>
      <c r="AA42" s="123">
        <v>1.4999999999999999E-2</v>
      </c>
      <c r="AB42" s="123" t="s">
        <v>2537</v>
      </c>
      <c r="AC42" s="123" t="s">
        <v>313</v>
      </c>
      <c r="AD42" s="123"/>
      <c r="AE42" s="123" t="s">
        <v>128</v>
      </c>
      <c r="AF42" s="123" t="s">
        <v>127</v>
      </c>
      <c r="AG42" s="127">
        <v>1</v>
      </c>
      <c r="AH42" s="127">
        <v>1</v>
      </c>
      <c r="AI42" s="127">
        <v>0</v>
      </c>
    </row>
    <row r="43" spans="1:35" x14ac:dyDescent="0.2">
      <c r="A43" s="127" t="s">
        <v>257</v>
      </c>
      <c r="B43" s="127" t="s">
        <v>312</v>
      </c>
      <c r="C43" s="127" t="s">
        <v>316</v>
      </c>
      <c r="D43" s="123" t="s">
        <v>317</v>
      </c>
      <c r="E43" s="127" t="s">
        <v>217</v>
      </c>
      <c r="F43" s="123" t="s">
        <v>224</v>
      </c>
      <c r="G43" s="128">
        <v>0.2</v>
      </c>
      <c r="H43" s="123" t="s">
        <v>2467</v>
      </c>
      <c r="I43" s="123" t="s">
        <v>2209</v>
      </c>
      <c r="J43" s="127"/>
      <c r="K43" s="123" t="s">
        <v>128</v>
      </c>
      <c r="L43" s="123" t="s">
        <v>127</v>
      </c>
      <c r="M43" s="123" t="s">
        <v>224</v>
      </c>
      <c r="N43" s="124">
        <v>3.3E-3</v>
      </c>
      <c r="O43" s="124">
        <f>0.00001/N43</f>
        <v>3.0303030303030307E-3</v>
      </c>
      <c r="P43" s="127"/>
      <c r="Q43" s="123"/>
      <c r="R43" s="123"/>
      <c r="S43" s="123" t="s">
        <v>224</v>
      </c>
      <c r="T43" s="148">
        <v>1.4999999999999999E-2</v>
      </c>
      <c r="U43" s="123" t="s">
        <v>2537</v>
      </c>
      <c r="V43" s="123" t="s">
        <v>313</v>
      </c>
      <c r="W43" s="127"/>
      <c r="X43" s="123" t="s">
        <v>128</v>
      </c>
      <c r="Y43" s="123" t="s">
        <v>127</v>
      </c>
      <c r="Z43" s="123" t="s">
        <v>403</v>
      </c>
      <c r="AA43" s="123">
        <v>1.4999999999999999E-2</v>
      </c>
      <c r="AB43" s="123" t="s">
        <v>2537</v>
      </c>
      <c r="AC43" s="123" t="s">
        <v>313</v>
      </c>
      <c r="AD43" s="123"/>
      <c r="AE43" s="123" t="s">
        <v>128</v>
      </c>
      <c r="AF43" s="123"/>
      <c r="AG43" s="127">
        <v>1</v>
      </c>
      <c r="AH43" s="127">
        <v>1</v>
      </c>
      <c r="AI43" s="127">
        <v>0</v>
      </c>
    </row>
    <row r="44" spans="1:35" x14ac:dyDescent="0.2">
      <c r="A44" s="127" t="s">
        <v>257</v>
      </c>
      <c r="B44" s="127" t="s">
        <v>312</v>
      </c>
      <c r="C44" s="127" t="s">
        <v>318</v>
      </c>
      <c r="D44" s="123" t="s">
        <v>319</v>
      </c>
      <c r="E44" s="127" t="s">
        <v>217</v>
      </c>
      <c r="F44" s="123" t="s">
        <v>224</v>
      </c>
      <c r="G44" s="128">
        <v>0.2</v>
      </c>
      <c r="H44" s="123" t="s">
        <v>2467</v>
      </c>
      <c r="I44" s="123" t="s">
        <v>2209</v>
      </c>
      <c r="J44" s="127"/>
      <c r="K44" s="123"/>
      <c r="L44" s="123"/>
      <c r="M44" s="123" t="s">
        <v>226</v>
      </c>
      <c r="N44" s="124">
        <v>4.3E-3</v>
      </c>
      <c r="O44" s="124">
        <f t="shared" si="0"/>
        <v>2.3255813953488376E-3</v>
      </c>
      <c r="P44" s="127"/>
      <c r="Q44" s="123" t="s">
        <v>128</v>
      </c>
      <c r="R44" s="123" t="s">
        <v>127</v>
      </c>
      <c r="S44" s="123" t="s">
        <v>226</v>
      </c>
      <c r="T44" s="148">
        <v>0.05</v>
      </c>
      <c r="U44" s="123" t="s">
        <v>2173</v>
      </c>
      <c r="V44" s="123" t="s">
        <v>2210</v>
      </c>
      <c r="W44" s="127"/>
      <c r="X44" s="123"/>
      <c r="Y44" s="123"/>
      <c r="Z44" s="123" t="s">
        <v>403</v>
      </c>
      <c r="AA44" s="123">
        <v>1.4999999999999999E-2</v>
      </c>
      <c r="AB44" s="123" t="s">
        <v>2537</v>
      </c>
      <c r="AC44" s="123" t="s">
        <v>313</v>
      </c>
      <c r="AD44" s="123"/>
      <c r="AE44" s="123"/>
      <c r="AF44" s="123"/>
      <c r="AG44" s="127">
        <v>0</v>
      </c>
      <c r="AH44" s="127">
        <v>0</v>
      </c>
      <c r="AI44" s="127">
        <v>0</v>
      </c>
    </row>
    <row r="45" spans="1:35" x14ac:dyDescent="0.2">
      <c r="A45" s="127"/>
      <c r="B45" s="127"/>
      <c r="C45" s="127" t="s">
        <v>320</v>
      </c>
      <c r="D45" s="123" t="s">
        <v>321</v>
      </c>
      <c r="E45" s="127" t="s">
        <v>217</v>
      </c>
      <c r="F45" s="123"/>
      <c r="G45" s="125"/>
      <c r="H45" s="123"/>
      <c r="I45" s="123"/>
      <c r="J45" s="127"/>
      <c r="K45" s="123"/>
      <c r="L45" s="123"/>
      <c r="M45" s="123" t="s">
        <v>226</v>
      </c>
      <c r="N45" s="123">
        <v>2.2999999999999999E-7</v>
      </c>
      <c r="O45" s="123">
        <v>43</v>
      </c>
      <c r="P45" s="127"/>
      <c r="Q45" s="123"/>
      <c r="R45" s="123"/>
      <c r="S45" s="123"/>
      <c r="T45" s="148"/>
      <c r="U45" s="123"/>
      <c r="V45" s="123"/>
      <c r="W45" s="127"/>
      <c r="X45" s="123"/>
      <c r="Y45" s="123"/>
      <c r="Z45" s="123"/>
      <c r="AA45" s="123"/>
      <c r="AB45" s="123"/>
      <c r="AC45" s="123"/>
      <c r="AD45" s="123"/>
      <c r="AE45" s="123"/>
      <c r="AF45" s="123"/>
      <c r="AG45" s="127">
        <v>0</v>
      </c>
      <c r="AH45" s="127">
        <v>0</v>
      </c>
      <c r="AI45" s="127">
        <v>0</v>
      </c>
    </row>
    <row r="46" spans="1:35" x14ac:dyDescent="0.2">
      <c r="A46" s="127"/>
      <c r="B46" s="127"/>
      <c r="C46" s="127" t="s">
        <v>322</v>
      </c>
      <c r="D46" s="123" t="s">
        <v>323</v>
      </c>
      <c r="E46" s="127" t="s">
        <v>217</v>
      </c>
      <c r="F46" s="123"/>
      <c r="G46" s="125"/>
      <c r="H46" s="123"/>
      <c r="I46" s="123"/>
      <c r="J46" s="127"/>
      <c r="K46" s="123"/>
      <c r="L46" s="123"/>
      <c r="M46" s="123" t="s">
        <v>226</v>
      </c>
      <c r="N46" s="123">
        <v>1.6999999999999999E-7</v>
      </c>
      <c r="O46" s="123">
        <v>59</v>
      </c>
      <c r="P46" s="127"/>
      <c r="Q46" s="123"/>
      <c r="R46" s="123"/>
      <c r="S46" s="123" t="s">
        <v>226</v>
      </c>
      <c r="T46" s="125">
        <v>90000</v>
      </c>
      <c r="U46" s="123" t="s">
        <v>2178</v>
      </c>
      <c r="V46" s="123" t="s">
        <v>2211</v>
      </c>
      <c r="W46" s="127"/>
      <c r="X46" s="123"/>
      <c r="Y46" s="123"/>
      <c r="Z46" s="123"/>
      <c r="AA46" s="123"/>
      <c r="AB46" s="123"/>
      <c r="AC46" s="123"/>
      <c r="AD46" s="123"/>
      <c r="AE46" s="123"/>
      <c r="AF46" s="123"/>
      <c r="AG46" s="127">
        <v>0</v>
      </c>
      <c r="AH46" s="127">
        <v>0</v>
      </c>
      <c r="AI46" s="127">
        <v>0</v>
      </c>
    </row>
    <row r="47" spans="1:35" x14ac:dyDescent="0.2">
      <c r="A47" s="127"/>
      <c r="B47" s="127"/>
      <c r="C47" s="127" t="s">
        <v>324</v>
      </c>
      <c r="D47" s="123" t="s">
        <v>325</v>
      </c>
      <c r="E47" s="127" t="s">
        <v>232</v>
      </c>
      <c r="F47" s="123"/>
      <c r="G47" s="125"/>
      <c r="H47" s="123"/>
      <c r="I47" s="123"/>
      <c r="J47" s="127"/>
      <c r="K47" s="123"/>
      <c r="L47" s="123"/>
      <c r="M47" s="123" t="s">
        <v>224</v>
      </c>
      <c r="N47" s="124">
        <v>2.5000000000000001E-4</v>
      </c>
      <c r="O47" s="129">
        <f>0.00001/N47</f>
        <v>0.04</v>
      </c>
      <c r="P47" s="127"/>
      <c r="Q47" s="123"/>
      <c r="R47" s="123"/>
      <c r="S47" s="123"/>
      <c r="T47" s="125"/>
      <c r="U47" s="123"/>
      <c r="V47" s="123"/>
      <c r="W47" s="127"/>
      <c r="X47" s="123"/>
      <c r="Y47" s="123"/>
      <c r="Z47" s="123"/>
      <c r="AA47" s="123"/>
      <c r="AB47" s="123"/>
      <c r="AC47" s="123"/>
      <c r="AD47" s="123"/>
      <c r="AE47" s="123"/>
      <c r="AF47" s="123"/>
      <c r="AG47" s="127">
        <v>0</v>
      </c>
      <c r="AH47" s="127">
        <v>0</v>
      </c>
      <c r="AI47" s="127">
        <v>0</v>
      </c>
    </row>
    <row r="48" spans="1:35" x14ac:dyDescent="0.2">
      <c r="A48" s="127"/>
      <c r="B48" s="127"/>
      <c r="C48" s="127" t="s">
        <v>326</v>
      </c>
      <c r="D48" s="123" t="s">
        <v>327</v>
      </c>
      <c r="E48" s="127" t="s">
        <v>232</v>
      </c>
      <c r="F48" s="123"/>
      <c r="G48" s="125"/>
      <c r="H48" s="123"/>
      <c r="I48" s="123"/>
      <c r="J48" s="127"/>
      <c r="K48" s="123"/>
      <c r="L48" s="123"/>
      <c r="M48" s="123" t="s">
        <v>226</v>
      </c>
      <c r="N48" s="124">
        <v>3.1000000000000001E-5</v>
      </c>
      <c r="O48" s="129">
        <f>0.00001/N48</f>
        <v>0.32258064516129031</v>
      </c>
      <c r="P48" s="127"/>
      <c r="Q48" s="123"/>
      <c r="R48" s="123"/>
      <c r="S48" s="123"/>
      <c r="T48" s="125"/>
      <c r="U48" s="123"/>
      <c r="V48" s="123"/>
      <c r="W48" s="127"/>
      <c r="X48" s="123"/>
      <c r="Y48" s="123"/>
      <c r="Z48" s="123"/>
      <c r="AA48" s="123"/>
      <c r="AB48" s="123"/>
      <c r="AC48" s="123"/>
      <c r="AD48" s="123"/>
      <c r="AE48" s="123"/>
      <c r="AF48" s="123"/>
      <c r="AG48" s="127">
        <v>0</v>
      </c>
      <c r="AH48" s="127">
        <v>0</v>
      </c>
      <c r="AI48" s="127">
        <v>0</v>
      </c>
    </row>
    <row r="49" spans="1:35" x14ac:dyDescent="0.2">
      <c r="A49" s="127"/>
      <c r="B49" s="127"/>
      <c r="C49" s="127" t="s">
        <v>328</v>
      </c>
      <c r="D49" s="123" t="s">
        <v>329</v>
      </c>
      <c r="E49" s="127" t="s">
        <v>232</v>
      </c>
      <c r="F49" s="123"/>
      <c r="G49" s="125"/>
      <c r="H49" s="123"/>
      <c r="I49" s="123"/>
      <c r="J49" s="127"/>
      <c r="K49" s="123"/>
      <c r="L49" s="123"/>
      <c r="M49" s="123"/>
      <c r="N49" s="123"/>
      <c r="O49" s="123"/>
      <c r="P49" s="127"/>
      <c r="Q49" s="123"/>
      <c r="R49" s="123"/>
      <c r="S49" s="123" t="s">
        <v>236</v>
      </c>
      <c r="T49" s="153">
        <v>7.0000000000000001E-3</v>
      </c>
      <c r="U49" s="123" t="s">
        <v>2178</v>
      </c>
      <c r="V49" s="123" t="s">
        <v>330</v>
      </c>
      <c r="W49" s="127"/>
      <c r="X49" s="123"/>
      <c r="Y49" s="123"/>
      <c r="Z49" s="123" t="s">
        <v>236</v>
      </c>
      <c r="AA49" s="123">
        <v>7.0000000000000001E-3</v>
      </c>
      <c r="AB49" s="123" t="s">
        <v>2178</v>
      </c>
      <c r="AC49" s="123" t="s">
        <v>330</v>
      </c>
      <c r="AD49" s="123"/>
      <c r="AE49" s="123"/>
      <c r="AF49" s="123"/>
      <c r="AG49" s="127">
        <v>0</v>
      </c>
      <c r="AH49" s="127">
        <v>0</v>
      </c>
      <c r="AI49" s="127">
        <v>0</v>
      </c>
    </row>
    <row r="50" spans="1:35" x14ac:dyDescent="0.2">
      <c r="A50" s="127" t="s">
        <v>257</v>
      </c>
      <c r="B50" s="127" t="s">
        <v>483</v>
      </c>
      <c r="C50" s="127" t="s">
        <v>331</v>
      </c>
      <c r="D50" s="123" t="s">
        <v>332</v>
      </c>
      <c r="E50" s="127" t="s">
        <v>217</v>
      </c>
      <c r="F50" s="123"/>
      <c r="G50" s="125"/>
      <c r="H50" s="123"/>
      <c r="I50" s="123"/>
      <c r="J50" s="127"/>
      <c r="K50" s="123"/>
      <c r="L50" s="123"/>
      <c r="M50" s="123" t="s">
        <v>226</v>
      </c>
      <c r="N50" s="124">
        <v>1.0999999999999999E-2</v>
      </c>
      <c r="O50" s="162">
        <f>0.00001/N50</f>
        <v>9.090909090909092E-4</v>
      </c>
      <c r="P50" s="162"/>
      <c r="Q50" s="127" t="s">
        <v>485</v>
      </c>
      <c r="R50" s="123" t="s">
        <v>486</v>
      </c>
      <c r="S50" s="123" t="s">
        <v>226</v>
      </c>
      <c r="T50" s="153">
        <v>0.03</v>
      </c>
      <c r="U50" s="149" t="s">
        <v>2178</v>
      </c>
      <c r="V50" s="123" t="s">
        <v>2548</v>
      </c>
      <c r="W50" s="127"/>
      <c r="X50" s="127" t="s">
        <v>485</v>
      </c>
      <c r="Y50" s="123" t="s">
        <v>486</v>
      </c>
      <c r="Z50" s="123" t="s">
        <v>233</v>
      </c>
      <c r="AA50" s="123">
        <v>5.0000000000000001E-3</v>
      </c>
      <c r="AB50" s="123" t="s">
        <v>2453</v>
      </c>
      <c r="AC50" s="123" t="s">
        <v>2454</v>
      </c>
      <c r="AD50" s="123"/>
      <c r="AE50" s="127" t="s">
        <v>485</v>
      </c>
      <c r="AF50" s="123" t="s">
        <v>486</v>
      </c>
      <c r="AG50" s="127">
        <v>0</v>
      </c>
      <c r="AH50" s="127">
        <v>0</v>
      </c>
      <c r="AI50" s="127">
        <v>1</v>
      </c>
    </row>
    <row r="51" spans="1:35" x14ac:dyDescent="0.2">
      <c r="A51" s="127"/>
      <c r="B51" s="127" t="s">
        <v>214</v>
      </c>
      <c r="C51" s="127" t="s">
        <v>335</v>
      </c>
      <c r="D51" s="123" t="s">
        <v>336</v>
      </c>
      <c r="E51" s="127" t="s">
        <v>217</v>
      </c>
      <c r="F51" s="123"/>
      <c r="G51" s="125"/>
      <c r="H51" s="123"/>
      <c r="I51" s="123"/>
      <c r="J51" s="127"/>
      <c r="K51" s="123"/>
      <c r="L51" s="123"/>
      <c r="M51" s="123" t="s">
        <v>218</v>
      </c>
      <c r="N51" s="124">
        <v>1.7999999999999999E-2</v>
      </c>
      <c r="O51" s="124">
        <f>0.00001/N51</f>
        <v>5.5555555555555566E-4</v>
      </c>
      <c r="P51" s="127"/>
      <c r="Q51" s="127"/>
      <c r="R51" s="123"/>
      <c r="S51" s="123"/>
      <c r="T51" s="148"/>
      <c r="U51" s="123"/>
      <c r="V51" s="123"/>
      <c r="W51" s="127"/>
      <c r="X51" s="123"/>
      <c r="Y51" s="123"/>
      <c r="Z51" s="123"/>
      <c r="AA51" s="123"/>
      <c r="AB51" s="123"/>
      <c r="AC51" s="123"/>
      <c r="AD51" s="123"/>
      <c r="AE51" s="123"/>
      <c r="AF51" s="123"/>
      <c r="AG51" s="127">
        <v>1</v>
      </c>
      <c r="AH51" s="127">
        <v>0</v>
      </c>
      <c r="AI51" s="127">
        <v>0</v>
      </c>
    </row>
    <row r="52" spans="1:35" x14ac:dyDescent="0.2">
      <c r="A52" s="127"/>
      <c r="B52" s="127" t="s">
        <v>214</v>
      </c>
      <c r="C52" s="127" t="s">
        <v>337</v>
      </c>
      <c r="D52" s="123" t="s">
        <v>338</v>
      </c>
      <c r="E52" s="127" t="s">
        <v>217</v>
      </c>
      <c r="F52" s="123"/>
      <c r="G52" s="125"/>
      <c r="H52" s="123"/>
      <c r="I52" s="123"/>
      <c r="J52" s="127"/>
      <c r="K52" s="123"/>
      <c r="L52" s="123"/>
      <c r="M52" s="123" t="s">
        <v>218</v>
      </c>
      <c r="N52" s="124">
        <v>4.8000000000000001E-4</v>
      </c>
      <c r="O52" s="129">
        <f>0.00001/N52</f>
        <v>2.0833333333333336E-2</v>
      </c>
      <c r="P52" s="127"/>
      <c r="Q52" s="127"/>
      <c r="R52" s="123"/>
      <c r="S52" s="123"/>
      <c r="T52" s="148"/>
      <c r="U52" s="123"/>
      <c r="V52" s="123"/>
      <c r="W52" s="127"/>
      <c r="X52" s="123"/>
      <c r="Y52" s="123"/>
      <c r="Z52" s="123"/>
      <c r="AA52" s="123"/>
      <c r="AB52" s="123"/>
      <c r="AC52" s="123"/>
      <c r="AD52" s="123"/>
      <c r="AE52" s="123"/>
      <c r="AF52" s="123"/>
      <c r="AG52" s="127">
        <v>1</v>
      </c>
      <c r="AH52" s="127">
        <v>0</v>
      </c>
      <c r="AI52" s="127">
        <v>0</v>
      </c>
    </row>
    <row r="53" spans="1:35" x14ac:dyDescent="0.2">
      <c r="A53" s="127"/>
      <c r="B53" s="127" t="s">
        <v>214</v>
      </c>
      <c r="C53" s="127" t="s">
        <v>339</v>
      </c>
      <c r="D53" s="123" t="s">
        <v>340</v>
      </c>
      <c r="E53" s="127" t="s">
        <v>217</v>
      </c>
      <c r="F53" s="123"/>
      <c r="G53" s="125"/>
      <c r="H53" s="123"/>
      <c r="I53" s="123"/>
      <c r="J53" s="127"/>
      <c r="K53" s="123"/>
      <c r="L53" s="123"/>
      <c r="M53" s="123" t="s">
        <v>218</v>
      </c>
      <c r="N53" s="124">
        <v>3.5999999999999997E-2</v>
      </c>
      <c r="O53" s="124">
        <f t="shared" ref="O53:O54" si="1">0.00001/N53</f>
        <v>2.7777777777777783E-4</v>
      </c>
      <c r="P53" s="127"/>
      <c r="Q53" s="127"/>
      <c r="R53" s="123"/>
      <c r="S53" s="123"/>
      <c r="T53" s="148"/>
      <c r="U53" s="123"/>
      <c r="V53" s="123"/>
      <c r="W53" s="127"/>
      <c r="X53" s="123"/>
      <c r="Y53" s="123"/>
      <c r="Z53" s="123"/>
      <c r="AA53" s="123"/>
      <c r="AB53" s="123"/>
      <c r="AC53" s="123"/>
      <c r="AD53" s="123"/>
      <c r="AE53" s="123"/>
      <c r="AF53" s="123"/>
      <c r="AG53" s="127">
        <v>1</v>
      </c>
      <c r="AH53" s="127">
        <v>0</v>
      </c>
      <c r="AI53" s="127">
        <v>0</v>
      </c>
    </row>
    <row r="54" spans="1:35" x14ac:dyDescent="0.2">
      <c r="A54" s="127"/>
      <c r="B54" s="127" t="s">
        <v>214</v>
      </c>
      <c r="C54" s="158" t="s">
        <v>341</v>
      </c>
      <c r="D54" s="149" t="s">
        <v>342</v>
      </c>
      <c r="E54" s="158" t="s">
        <v>217</v>
      </c>
      <c r="F54" s="123"/>
      <c r="G54" s="125"/>
      <c r="H54" s="123"/>
      <c r="I54" s="123"/>
      <c r="J54" s="127"/>
      <c r="K54" s="123"/>
      <c r="L54" s="123"/>
      <c r="M54" s="123" t="s">
        <v>218</v>
      </c>
      <c r="N54" s="124">
        <v>3.0000000000000001E-3</v>
      </c>
      <c r="O54" s="154">
        <f t="shared" si="1"/>
        <v>3.3333333333333335E-3</v>
      </c>
      <c r="P54" s="127"/>
      <c r="Q54" s="127"/>
      <c r="R54" s="123"/>
      <c r="S54" s="123"/>
      <c r="T54" s="148"/>
      <c r="U54" s="123"/>
      <c r="V54" s="123"/>
      <c r="W54" s="127"/>
      <c r="X54" s="123"/>
      <c r="Y54" s="123"/>
      <c r="Z54" s="123"/>
      <c r="AA54" s="123"/>
      <c r="AB54" s="123"/>
      <c r="AC54" s="123"/>
      <c r="AD54" s="123"/>
      <c r="AE54" s="123"/>
      <c r="AF54" s="123"/>
      <c r="AG54" s="127">
        <v>1</v>
      </c>
      <c r="AH54" s="127">
        <v>0</v>
      </c>
      <c r="AI54" s="127">
        <v>0</v>
      </c>
    </row>
    <row r="55" spans="1:35" x14ac:dyDescent="0.2">
      <c r="A55" s="127"/>
      <c r="B55" s="127"/>
      <c r="C55" s="158" t="s">
        <v>130</v>
      </c>
      <c r="D55" s="149" t="s">
        <v>129</v>
      </c>
      <c r="E55" s="158" t="s">
        <v>217</v>
      </c>
      <c r="F55" s="123" t="s">
        <v>343</v>
      </c>
      <c r="G55" s="125">
        <v>30</v>
      </c>
      <c r="H55" s="123" t="s">
        <v>2173</v>
      </c>
      <c r="I55" s="123" t="s">
        <v>344</v>
      </c>
      <c r="J55" s="127"/>
      <c r="K55" s="123"/>
      <c r="L55" s="123"/>
      <c r="M55" s="123" t="s">
        <v>1429</v>
      </c>
      <c r="N55" s="124">
        <v>7.7999999999999999E-6</v>
      </c>
      <c r="O55" s="124">
        <f>0.00001/N55</f>
        <v>1.2820512820512822</v>
      </c>
      <c r="P55" s="127">
        <v>8</v>
      </c>
      <c r="Q55" s="127"/>
      <c r="R55" s="123"/>
      <c r="S55" s="123" t="s">
        <v>343</v>
      </c>
      <c r="T55" s="125">
        <v>3</v>
      </c>
      <c r="U55" s="123" t="s">
        <v>2173</v>
      </c>
      <c r="V55" s="123" t="s">
        <v>344</v>
      </c>
      <c r="W55" s="127"/>
      <c r="X55" s="123"/>
      <c r="Y55" s="123"/>
      <c r="Z55" s="123" t="s">
        <v>343</v>
      </c>
      <c r="AA55" s="123">
        <v>8</v>
      </c>
      <c r="AB55" s="123" t="s">
        <v>2173</v>
      </c>
      <c r="AC55" s="123" t="s">
        <v>344</v>
      </c>
      <c r="AD55" s="123"/>
      <c r="AE55" s="123"/>
      <c r="AF55" s="123"/>
      <c r="AG55" s="127">
        <v>0</v>
      </c>
      <c r="AH55" s="127">
        <v>1</v>
      </c>
      <c r="AI55" s="127">
        <v>0</v>
      </c>
    </row>
    <row r="56" spans="1:35" x14ac:dyDescent="0.2">
      <c r="A56" s="127"/>
      <c r="B56" s="127"/>
      <c r="C56" s="158" t="s">
        <v>345</v>
      </c>
      <c r="D56" s="149" t="s">
        <v>346</v>
      </c>
      <c r="E56" s="158" t="s">
        <v>217</v>
      </c>
      <c r="F56" s="123"/>
      <c r="G56" s="125"/>
      <c r="H56" s="123"/>
      <c r="I56" s="123"/>
      <c r="J56" s="127"/>
      <c r="K56" s="123"/>
      <c r="L56" s="123"/>
      <c r="M56" s="123" t="s">
        <v>226</v>
      </c>
      <c r="N56" s="124">
        <v>6.7000000000000004E-2</v>
      </c>
      <c r="O56" s="124">
        <f>0.00001/N56</f>
        <v>1.4925373134328358E-4</v>
      </c>
      <c r="P56" s="127"/>
      <c r="Q56" s="127"/>
      <c r="R56" s="123"/>
      <c r="S56" s="123"/>
      <c r="T56" s="148"/>
      <c r="U56" s="123"/>
      <c r="V56" s="123"/>
      <c r="W56" s="127"/>
      <c r="X56" s="123"/>
      <c r="Y56" s="123"/>
      <c r="Z56" s="123"/>
      <c r="AA56" s="123"/>
      <c r="AB56" s="123"/>
      <c r="AC56" s="123"/>
      <c r="AD56" s="123"/>
      <c r="AE56" s="123"/>
      <c r="AF56" s="123"/>
      <c r="AG56" s="127">
        <v>0</v>
      </c>
      <c r="AH56" s="127">
        <v>0</v>
      </c>
      <c r="AI56" s="127">
        <v>0</v>
      </c>
    </row>
    <row r="57" spans="1:35" x14ac:dyDescent="0.2">
      <c r="A57" s="127"/>
      <c r="B57" s="127" t="s">
        <v>214</v>
      </c>
      <c r="C57" s="158" t="s">
        <v>347</v>
      </c>
      <c r="D57" s="149" t="s">
        <v>348</v>
      </c>
      <c r="E57" s="158" t="s">
        <v>217</v>
      </c>
      <c r="F57" s="123"/>
      <c r="G57" s="125"/>
      <c r="H57" s="123"/>
      <c r="I57" s="123"/>
      <c r="J57" s="127"/>
      <c r="K57" s="123"/>
      <c r="L57" s="123"/>
      <c r="M57" s="123" t="s">
        <v>218</v>
      </c>
      <c r="N57" s="124">
        <v>1.8000000000000001E-4</v>
      </c>
      <c r="O57" s="129">
        <f>0.00001/N57</f>
        <v>5.5555555555555559E-2</v>
      </c>
      <c r="P57" s="127"/>
      <c r="Q57" s="127"/>
      <c r="R57" s="123"/>
      <c r="S57" s="123"/>
      <c r="T57" s="148"/>
      <c r="U57" s="123"/>
      <c r="V57" s="123"/>
      <c r="W57" s="127"/>
      <c r="X57" s="123"/>
      <c r="Y57" s="123"/>
      <c r="Z57" s="123"/>
      <c r="AA57" s="123"/>
      <c r="AB57" s="123"/>
      <c r="AC57" s="123"/>
      <c r="AD57" s="123"/>
      <c r="AE57" s="123"/>
      <c r="AF57" s="123"/>
      <c r="AG57" s="127">
        <v>1</v>
      </c>
      <c r="AH57" s="127">
        <v>0</v>
      </c>
      <c r="AI57" s="127">
        <v>0</v>
      </c>
    </row>
    <row r="58" spans="1:35" x14ac:dyDescent="0.2">
      <c r="A58" s="127"/>
      <c r="B58" s="127" t="s">
        <v>214</v>
      </c>
      <c r="C58" s="158" t="s">
        <v>349</v>
      </c>
      <c r="D58" s="149" t="s">
        <v>350</v>
      </c>
      <c r="E58" s="158" t="s">
        <v>217</v>
      </c>
      <c r="F58" s="123"/>
      <c r="G58" s="125"/>
      <c r="H58" s="123"/>
      <c r="I58" s="123"/>
      <c r="J58" s="127"/>
      <c r="K58" s="123"/>
      <c r="L58" s="123"/>
      <c r="M58" s="123" t="s">
        <v>218</v>
      </c>
      <c r="N58" s="124">
        <v>1.8E-5</v>
      </c>
      <c r="O58" s="129">
        <f t="shared" ref="O58:O62" si="2">0.00001/N58</f>
        <v>0.55555555555555558</v>
      </c>
      <c r="P58" s="127"/>
      <c r="Q58" s="127"/>
      <c r="R58" s="123"/>
      <c r="S58" s="123"/>
      <c r="T58" s="148"/>
      <c r="U58" s="123"/>
      <c r="V58" s="123"/>
      <c r="W58" s="127"/>
      <c r="X58" s="123"/>
      <c r="Y58" s="123"/>
      <c r="Z58" s="123"/>
      <c r="AA58" s="123"/>
      <c r="AB58" s="123"/>
      <c r="AC58" s="123"/>
      <c r="AD58" s="123"/>
      <c r="AE58" s="123"/>
      <c r="AF58" s="123"/>
      <c r="AG58" s="127">
        <v>1</v>
      </c>
      <c r="AH58" s="127">
        <v>0</v>
      </c>
      <c r="AI58" s="127">
        <v>0</v>
      </c>
    </row>
    <row r="59" spans="1:35" x14ac:dyDescent="0.2">
      <c r="A59" s="127"/>
      <c r="B59" s="127" t="s">
        <v>214</v>
      </c>
      <c r="C59" s="158" t="s">
        <v>351</v>
      </c>
      <c r="D59" s="149" t="s">
        <v>352</v>
      </c>
      <c r="E59" s="158" t="s">
        <v>217</v>
      </c>
      <c r="F59" s="123"/>
      <c r="G59" s="125"/>
      <c r="H59" s="123"/>
      <c r="I59" s="123"/>
      <c r="J59" s="127"/>
      <c r="K59" s="123"/>
      <c r="L59" s="123"/>
      <c r="M59" s="123" t="s">
        <v>218</v>
      </c>
      <c r="N59" s="124">
        <v>5.9999999999999995E-4</v>
      </c>
      <c r="O59" s="129">
        <f t="shared" si="2"/>
        <v>1.666666666666667E-2</v>
      </c>
      <c r="P59" s="127"/>
      <c r="Q59" s="127"/>
      <c r="R59" s="123"/>
      <c r="S59" s="123" t="s">
        <v>226</v>
      </c>
      <c r="T59" s="153">
        <v>2E-3</v>
      </c>
      <c r="U59" s="123" t="s">
        <v>2180</v>
      </c>
      <c r="V59" s="123" t="s">
        <v>353</v>
      </c>
      <c r="W59" s="127"/>
      <c r="X59" s="123"/>
      <c r="Y59" s="123"/>
      <c r="Z59" s="123"/>
      <c r="AA59" s="123"/>
      <c r="AB59" s="123"/>
      <c r="AC59" s="123"/>
      <c r="AD59" s="123"/>
      <c r="AE59" s="123"/>
      <c r="AF59" s="123"/>
      <c r="AG59" s="127">
        <v>1</v>
      </c>
      <c r="AH59" s="127">
        <v>0</v>
      </c>
      <c r="AI59" s="127">
        <v>0</v>
      </c>
    </row>
    <row r="60" spans="1:35" x14ac:dyDescent="0.2">
      <c r="A60" s="127"/>
      <c r="B60" s="127" t="s">
        <v>214</v>
      </c>
      <c r="C60" s="158" t="s">
        <v>354</v>
      </c>
      <c r="D60" s="149" t="s">
        <v>355</v>
      </c>
      <c r="E60" s="158" t="s">
        <v>217</v>
      </c>
      <c r="F60" s="123"/>
      <c r="G60" s="125"/>
      <c r="H60" s="123"/>
      <c r="I60" s="123"/>
      <c r="J60" s="127"/>
      <c r="K60" s="123"/>
      <c r="L60" s="123"/>
      <c r="M60" s="123" t="s">
        <v>218</v>
      </c>
      <c r="N60" s="124">
        <v>4.8000000000000001E-4</v>
      </c>
      <c r="O60" s="129">
        <f t="shared" si="2"/>
        <v>2.0833333333333336E-2</v>
      </c>
      <c r="P60" s="127"/>
      <c r="Q60" s="127"/>
      <c r="R60" s="123"/>
      <c r="S60" s="123"/>
      <c r="T60" s="148"/>
      <c r="U60" s="123"/>
      <c r="V60" s="123"/>
      <c r="W60" s="127"/>
      <c r="X60" s="123"/>
      <c r="Y60" s="123"/>
      <c r="Z60" s="123"/>
      <c r="AA60" s="123"/>
      <c r="AB60" s="123"/>
      <c r="AC60" s="123"/>
      <c r="AD60" s="123"/>
      <c r="AE60" s="123"/>
      <c r="AF60" s="123"/>
      <c r="AG60" s="127">
        <v>1</v>
      </c>
      <c r="AH60" s="127">
        <v>0</v>
      </c>
      <c r="AI60" s="127">
        <v>0</v>
      </c>
    </row>
    <row r="61" spans="1:35" x14ac:dyDescent="0.2">
      <c r="A61" s="127"/>
      <c r="B61" s="127" t="s">
        <v>214</v>
      </c>
      <c r="C61" s="158" t="s">
        <v>356</v>
      </c>
      <c r="D61" s="149" t="s">
        <v>357</v>
      </c>
      <c r="E61" s="158" t="s">
        <v>217</v>
      </c>
      <c r="F61" s="123"/>
      <c r="G61" s="125"/>
      <c r="H61" s="123"/>
      <c r="I61" s="123"/>
      <c r="J61" s="127"/>
      <c r="K61" s="123"/>
      <c r="L61" s="123"/>
      <c r="M61" s="123" t="s">
        <v>218</v>
      </c>
      <c r="N61" s="124">
        <v>1.2E-2</v>
      </c>
      <c r="O61" s="154">
        <f t="shared" si="2"/>
        <v>8.3333333333333339E-4</v>
      </c>
      <c r="P61" s="127"/>
      <c r="Q61" s="127"/>
      <c r="R61" s="123"/>
      <c r="S61" s="123"/>
      <c r="T61" s="148"/>
      <c r="U61" s="123"/>
      <c r="V61" s="123"/>
      <c r="W61" s="127"/>
      <c r="X61" s="123"/>
      <c r="Y61" s="123"/>
      <c r="Z61" s="123"/>
      <c r="AA61" s="123"/>
      <c r="AB61" s="123"/>
      <c r="AC61" s="123"/>
      <c r="AD61" s="123"/>
      <c r="AE61" s="123"/>
      <c r="AF61" s="123"/>
      <c r="AG61" s="127">
        <v>1</v>
      </c>
      <c r="AH61" s="127">
        <v>0</v>
      </c>
      <c r="AI61" s="127">
        <v>0</v>
      </c>
    </row>
    <row r="62" spans="1:35" x14ac:dyDescent="0.2">
      <c r="A62" s="127"/>
      <c r="B62" s="127" t="s">
        <v>214</v>
      </c>
      <c r="C62" s="158" t="s">
        <v>358</v>
      </c>
      <c r="D62" s="149" t="s">
        <v>359</v>
      </c>
      <c r="E62" s="158" t="s">
        <v>217</v>
      </c>
      <c r="F62" s="123"/>
      <c r="G62" s="125"/>
      <c r="H62" s="123"/>
      <c r="I62" s="123"/>
      <c r="J62" s="127"/>
      <c r="K62" s="123"/>
      <c r="L62" s="123"/>
      <c r="M62" s="123" t="s">
        <v>218</v>
      </c>
      <c r="N62" s="124">
        <v>5.4E-6</v>
      </c>
      <c r="O62" s="154">
        <f t="shared" si="2"/>
        <v>1.8518518518518521</v>
      </c>
      <c r="P62" s="127"/>
      <c r="Q62" s="127"/>
      <c r="R62" s="123"/>
      <c r="S62" s="123"/>
      <c r="T62" s="148"/>
      <c r="U62" s="123"/>
      <c r="V62" s="123"/>
      <c r="W62" s="127"/>
      <c r="X62" s="123"/>
      <c r="Y62" s="123"/>
      <c r="Z62" s="123"/>
      <c r="AA62" s="123"/>
      <c r="AB62" s="123"/>
      <c r="AC62" s="123"/>
      <c r="AD62" s="123"/>
      <c r="AE62" s="123"/>
      <c r="AF62" s="123"/>
      <c r="AG62" s="127">
        <v>1</v>
      </c>
      <c r="AH62" s="127">
        <v>0</v>
      </c>
      <c r="AI62" s="127">
        <v>0</v>
      </c>
    </row>
    <row r="63" spans="1:35" x14ac:dyDescent="0.2">
      <c r="A63" s="127"/>
      <c r="B63" s="127"/>
      <c r="C63" s="158" t="s">
        <v>360</v>
      </c>
      <c r="D63" s="149" t="s">
        <v>361</v>
      </c>
      <c r="E63" s="158" t="s">
        <v>232</v>
      </c>
      <c r="F63" s="123"/>
      <c r="G63" s="125"/>
      <c r="H63" s="123"/>
      <c r="I63" s="123"/>
      <c r="J63" s="127"/>
      <c r="K63" s="123"/>
      <c r="L63" s="123"/>
      <c r="M63" s="123"/>
      <c r="N63" s="123"/>
      <c r="O63" s="123"/>
      <c r="P63" s="127"/>
      <c r="Q63" s="127"/>
      <c r="R63" s="123"/>
      <c r="S63" s="123"/>
      <c r="T63" s="148"/>
      <c r="U63" s="123"/>
      <c r="V63" s="123"/>
      <c r="W63" s="127"/>
      <c r="X63" s="123"/>
      <c r="Y63" s="123"/>
      <c r="Z63" s="123" t="s">
        <v>236</v>
      </c>
      <c r="AA63" s="123">
        <v>2</v>
      </c>
      <c r="AB63" s="123" t="s">
        <v>2178</v>
      </c>
      <c r="AC63" s="123" t="s">
        <v>2212</v>
      </c>
      <c r="AD63" s="123"/>
      <c r="AE63" s="123"/>
      <c r="AF63" s="123"/>
      <c r="AG63" s="127">
        <v>0</v>
      </c>
      <c r="AH63" s="127">
        <v>0</v>
      </c>
      <c r="AI63" s="127">
        <v>1</v>
      </c>
    </row>
    <row r="64" spans="1:35" x14ac:dyDescent="0.2">
      <c r="A64" s="127"/>
      <c r="B64" s="127"/>
      <c r="C64" s="158" t="s">
        <v>362</v>
      </c>
      <c r="D64" s="149" t="s">
        <v>363</v>
      </c>
      <c r="E64" s="158" t="s">
        <v>217</v>
      </c>
      <c r="F64" s="123" t="s">
        <v>224</v>
      </c>
      <c r="G64" s="125">
        <v>240</v>
      </c>
      <c r="H64" s="123" t="s">
        <v>2245</v>
      </c>
      <c r="I64" s="123" t="s">
        <v>2195</v>
      </c>
      <c r="J64" s="127"/>
      <c r="K64" s="123"/>
      <c r="L64" s="123"/>
      <c r="M64" s="123" t="s">
        <v>2293</v>
      </c>
      <c r="N64" s="152">
        <v>4.8999999999999998E-5</v>
      </c>
      <c r="O64" s="152">
        <f>0.00001/N64</f>
        <v>0.20408163265306126</v>
      </c>
      <c r="P64" s="127"/>
      <c r="Q64" s="127"/>
      <c r="R64" s="123"/>
      <c r="S64" s="123" t="s">
        <v>2289</v>
      </c>
      <c r="T64" s="125">
        <v>1</v>
      </c>
      <c r="U64" s="123" t="s">
        <v>2213</v>
      </c>
      <c r="V64" s="123" t="s">
        <v>364</v>
      </c>
      <c r="W64" s="127"/>
      <c r="X64" s="123"/>
      <c r="Y64" s="123"/>
      <c r="Z64" s="123" t="s">
        <v>236</v>
      </c>
      <c r="AA64" s="123">
        <v>4</v>
      </c>
      <c r="AB64" s="123" t="s">
        <v>2178</v>
      </c>
      <c r="AC64" s="123" t="s">
        <v>365</v>
      </c>
      <c r="AD64" s="123"/>
      <c r="AE64" s="123"/>
      <c r="AF64" s="123"/>
      <c r="AG64" s="127">
        <v>0</v>
      </c>
      <c r="AH64" s="127">
        <v>0</v>
      </c>
      <c r="AI64" s="127">
        <v>0</v>
      </c>
    </row>
    <row r="65" spans="1:35" x14ac:dyDescent="0.2">
      <c r="A65" s="127"/>
      <c r="B65" s="127" t="s">
        <v>366</v>
      </c>
      <c r="C65" s="127" t="s">
        <v>367</v>
      </c>
      <c r="D65" s="123" t="s">
        <v>368</v>
      </c>
      <c r="E65" s="127" t="s">
        <v>217</v>
      </c>
      <c r="F65" s="123"/>
      <c r="G65" s="125"/>
      <c r="H65" s="123"/>
      <c r="I65" s="123"/>
      <c r="J65" s="127"/>
      <c r="K65" s="123"/>
      <c r="L65" s="123"/>
      <c r="M65" s="123" t="s">
        <v>226</v>
      </c>
      <c r="N65" s="124">
        <v>2.3999999999999998E-3</v>
      </c>
      <c r="O65" s="124">
        <f>0.00001/N65</f>
        <v>4.1666666666666675E-3</v>
      </c>
      <c r="P65" s="127"/>
      <c r="Q65" s="127"/>
      <c r="R65" s="123"/>
      <c r="S65" s="123" t="s">
        <v>226</v>
      </c>
      <c r="T65" s="148">
        <v>0.02</v>
      </c>
      <c r="U65" s="123" t="s">
        <v>2178</v>
      </c>
      <c r="V65" s="123" t="s">
        <v>2214</v>
      </c>
      <c r="W65" s="127"/>
      <c r="X65" s="123"/>
      <c r="Y65" s="123"/>
      <c r="Z65" s="123"/>
      <c r="AA65" s="123"/>
      <c r="AB65" s="123"/>
      <c r="AC65" s="123"/>
      <c r="AD65" s="123"/>
      <c r="AE65" s="123"/>
      <c r="AF65" s="123"/>
      <c r="AG65" s="127">
        <v>0</v>
      </c>
      <c r="AH65" s="127">
        <v>0</v>
      </c>
      <c r="AI65" s="127">
        <v>1</v>
      </c>
    </row>
    <row r="66" spans="1:35" x14ac:dyDescent="0.2">
      <c r="A66" s="127" t="s">
        <v>257</v>
      </c>
      <c r="B66" s="127" t="s">
        <v>366</v>
      </c>
      <c r="C66" s="151" t="s">
        <v>369</v>
      </c>
      <c r="D66" s="123" t="s">
        <v>370</v>
      </c>
      <c r="E66" s="127" t="s">
        <v>217</v>
      </c>
      <c r="F66" s="123"/>
      <c r="G66" s="125"/>
      <c r="H66" s="123"/>
      <c r="I66" s="123"/>
      <c r="J66" s="127"/>
      <c r="K66" s="123"/>
      <c r="L66" s="123"/>
      <c r="M66" s="123" t="s">
        <v>226</v>
      </c>
      <c r="N66" s="124">
        <v>2.3999999999999998E-3</v>
      </c>
      <c r="O66" s="124">
        <f>0.00001/N66</f>
        <v>4.1666666666666675E-3</v>
      </c>
      <c r="P66" s="127"/>
      <c r="Q66" s="127" t="s">
        <v>367</v>
      </c>
      <c r="R66" s="123" t="s">
        <v>368</v>
      </c>
      <c r="S66" s="123" t="s">
        <v>371</v>
      </c>
      <c r="T66" s="153">
        <v>7.0000000000000001E-3</v>
      </c>
      <c r="U66" s="123" t="s">
        <v>2178</v>
      </c>
      <c r="V66" s="123" t="s">
        <v>2215</v>
      </c>
      <c r="W66" s="127"/>
      <c r="X66" s="123" t="s">
        <v>372</v>
      </c>
      <c r="Y66" s="123" t="s">
        <v>373</v>
      </c>
      <c r="Z66" s="123"/>
      <c r="AA66" s="123"/>
      <c r="AB66" s="123"/>
      <c r="AC66" s="123"/>
      <c r="AD66" s="123"/>
      <c r="AE66" s="123"/>
      <c r="AF66" s="123"/>
      <c r="AG66" s="127">
        <v>0</v>
      </c>
      <c r="AH66" s="127">
        <v>0</v>
      </c>
      <c r="AI66" s="127">
        <v>1</v>
      </c>
    </row>
    <row r="67" spans="1:35" x14ac:dyDescent="0.2">
      <c r="A67" s="127"/>
      <c r="B67" s="127"/>
      <c r="C67" s="127" t="s">
        <v>372</v>
      </c>
      <c r="D67" s="123" t="s">
        <v>373</v>
      </c>
      <c r="E67" s="127" t="s">
        <v>232</v>
      </c>
      <c r="F67" s="123"/>
      <c r="G67" s="125"/>
      <c r="H67" s="123"/>
      <c r="I67" s="123"/>
      <c r="J67" s="127"/>
      <c r="K67" s="123"/>
      <c r="L67" s="123"/>
      <c r="M67" s="123" t="s">
        <v>224</v>
      </c>
      <c r="N67" s="124">
        <v>2.3999999999999998E-3</v>
      </c>
      <c r="O67" s="162">
        <f>0.00001/N67</f>
        <v>4.1666666666666675E-3</v>
      </c>
      <c r="P67" s="127"/>
      <c r="Q67" s="127"/>
      <c r="R67" s="123"/>
      <c r="S67" s="123" t="s">
        <v>371</v>
      </c>
      <c r="T67" s="153">
        <v>7.0000000000000001E-3</v>
      </c>
      <c r="U67" s="123" t="s">
        <v>2178</v>
      </c>
      <c r="V67" s="123" t="s">
        <v>2215</v>
      </c>
      <c r="W67" s="127"/>
      <c r="X67" s="123"/>
      <c r="Y67" s="123"/>
      <c r="Z67" s="123"/>
      <c r="AA67" s="123"/>
      <c r="AB67" s="123"/>
      <c r="AC67" s="123"/>
      <c r="AD67" s="123"/>
      <c r="AE67" s="123"/>
      <c r="AF67" s="123"/>
      <c r="AG67" s="127">
        <v>0</v>
      </c>
      <c r="AH67" s="127">
        <v>0</v>
      </c>
      <c r="AI67" s="127">
        <v>0</v>
      </c>
    </row>
    <row r="68" spans="1:35" x14ac:dyDescent="0.2">
      <c r="A68" s="127"/>
      <c r="B68" s="127"/>
      <c r="C68" s="127" t="s">
        <v>374</v>
      </c>
      <c r="D68" s="123" t="s">
        <v>375</v>
      </c>
      <c r="E68" s="127" t="s">
        <v>232</v>
      </c>
      <c r="F68" s="123"/>
      <c r="G68" s="125"/>
      <c r="H68" s="123"/>
      <c r="I68" s="123"/>
      <c r="J68" s="127"/>
      <c r="K68" s="123"/>
      <c r="L68" s="123"/>
      <c r="M68" s="123" t="s">
        <v>371</v>
      </c>
      <c r="N68" s="123">
        <v>0.86</v>
      </c>
      <c r="O68" s="123">
        <v>1.2E-5</v>
      </c>
      <c r="P68" s="127"/>
      <c r="Q68" s="127"/>
      <c r="R68" s="123"/>
      <c r="S68" s="123" t="s">
        <v>371</v>
      </c>
      <c r="T68" s="153">
        <v>7.0000000000000001E-3</v>
      </c>
      <c r="U68" s="123" t="s">
        <v>2178</v>
      </c>
      <c r="V68" s="123" t="s">
        <v>2215</v>
      </c>
      <c r="W68" s="127"/>
      <c r="X68" s="123"/>
      <c r="Y68" s="123"/>
      <c r="Z68" s="123"/>
      <c r="AA68" s="123"/>
      <c r="AB68" s="123"/>
      <c r="AC68" s="123"/>
      <c r="AD68" s="123"/>
      <c r="AE68" s="123"/>
      <c r="AF68" s="123"/>
      <c r="AG68" s="127">
        <v>0</v>
      </c>
      <c r="AH68" s="127">
        <v>0</v>
      </c>
      <c r="AI68" s="127">
        <v>1</v>
      </c>
    </row>
    <row r="69" spans="1:35" x14ac:dyDescent="0.2">
      <c r="A69" s="127"/>
      <c r="B69" s="127"/>
      <c r="C69" s="127" t="s">
        <v>376</v>
      </c>
      <c r="D69" s="123" t="s">
        <v>377</v>
      </c>
      <c r="E69" s="127" t="s">
        <v>217</v>
      </c>
      <c r="F69" s="123"/>
      <c r="G69" s="125"/>
      <c r="H69" s="123"/>
      <c r="I69" s="123"/>
      <c r="J69" s="127"/>
      <c r="K69" s="123"/>
      <c r="L69" s="123"/>
      <c r="M69" s="123" t="s">
        <v>226</v>
      </c>
      <c r="N69" s="124">
        <v>3.3E-4</v>
      </c>
      <c r="O69" s="123">
        <v>0.03</v>
      </c>
      <c r="P69" s="127"/>
      <c r="Q69" s="127"/>
      <c r="R69" s="123"/>
      <c r="S69" s="123"/>
      <c r="T69" s="148"/>
      <c r="U69" s="123"/>
      <c r="V69" s="123"/>
      <c r="W69" s="127"/>
      <c r="X69" s="123"/>
      <c r="Y69" s="123"/>
      <c r="Z69" s="123" t="s">
        <v>233</v>
      </c>
      <c r="AA69" s="123">
        <v>120</v>
      </c>
      <c r="AB69" s="149" t="s">
        <v>2185</v>
      </c>
      <c r="AC69" s="149" t="s">
        <v>2248</v>
      </c>
      <c r="AD69" s="123"/>
      <c r="AE69" s="123"/>
      <c r="AF69" s="123"/>
      <c r="AG69" s="127">
        <v>0</v>
      </c>
      <c r="AH69" s="127">
        <v>0</v>
      </c>
      <c r="AI69" s="127">
        <v>0</v>
      </c>
    </row>
    <row r="70" spans="1:35" x14ac:dyDescent="0.2">
      <c r="A70" s="127"/>
      <c r="B70" s="127"/>
      <c r="C70" s="127" t="s">
        <v>378</v>
      </c>
      <c r="D70" s="123" t="s">
        <v>379</v>
      </c>
      <c r="E70" s="127" t="s">
        <v>217</v>
      </c>
      <c r="F70" s="123"/>
      <c r="G70" s="125"/>
      <c r="H70" s="123"/>
      <c r="I70" s="123"/>
      <c r="J70" s="127"/>
      <c r="K70" s="123"/>
      <c r="L70" s="123"/>
      <c r="M70" s="123" t="s">
        <v>224</v>
      </c>
      <c r="N70" s="152">
        <v>2.3999999999999999E-6</v>
      </c>
      <c r="O70" s="123">
        <v>4.2</v>
      </c>
      <c r="P70" s="127"/>
      <c r="Q70" s="127"/>
      <c r="R70" s="123"/>
      <c r="S70" s="123"/>
      <c r="T70" s="148"/>
      <c r="U70" s="123"/>
      <c r="V70" s="123"/>
      <c r="W70" s="127"/>
      <c r="X70" s="123"/>
      <c r="Y70" s="123"/>
      <c r="Z70" s="123" t="s">
        <v>233</v>
      </c>
      <c r="AA70" s="123">
        <v>3.2</v>
      </c>
      <c r="AB70" s="123" t="s">
        <v>2223</v>
      </c>
      <c r="AC70" s="123" t="s">
        <v>2250</v>
      </c>
      <c r="AD70" s="123"/>
      <c r="AE70" s="123"/>
      <c r="AF70" s="123"/>
      <c r="AG70" s="127">
        <v>0</v>
      </c>
      <c r="AH70" s="127">
        <v>0</v>
      </c>
      <c r="AI70" s="127">
        <v>0</v>
      </c>
    </row>
    <row r="71" spans="1:35" x14ac:dyDescent="0.2">
      <c r="A71" s="127"/>
      <c r="B71" s="127"/>
      <c r="C71" s="127" t="s">
        <v>380</v>
      </c>
      <c r="D71" s="123" t="s">
        <v>381</v>
      </c>
      <c r="E71" s="127" t="s">
        <v>217</v>
      </c>
      <c r="F71" s="123"/>
      <c r="G71" s="125"/>
      <c r="H71" s="123"/>
      <c r="I71" s="123"/>
      <c r="J71" s="127"/>
      <c r="K71" s="123"/>
      <c r="L71" s="123"/>
      <c r="M71" s="123" t="s">
        <v>226</v>
      </c>
      <c r="N71" s="124">
        <v>6.2E-2</v>
      </c>
      <c r="O71" s="124">
        <f>0.00001/N71</f>
        <v>1.6129032258064519E-4</v>
      </c>
      <c r="P71" s="127"/>
      <c r="Q71" s="127"/>
      <c r="R71" s="123"/>
      <c r="S71" s="123"/>
      <c r="T71" s="148"/>
      <c r="U71" s="123"/>
      <c r="V71" s="123"/>
      <c r="W71" s="127"/>
      <c r="X71" s="123"/>
      <c r="Y71" s="123"/>
      <c r="Z71" s="123" t="s">
        <v>233</v>
      </c>
      <c r="AA71" s="123">
        <v>1.41</v>
      </c>
      <c r="AB71" s="123" t="s">
        <v>2178</v>
      </c>
      <c r="AC71" s="123" t="s">
        <v>2249</v>
      </c>
      <c r="AD71" s="123"/>
      <c r="AE71" s="123"/>
      <c r="AF71" s="123"/>
      <c r="AG71" s="127">
        <v>0</v>
      </c>
      <c r="AH71" s="127">
        <v>0</v>
      </c>
      <c r="AI71" s="127">
        <v>0</v>
      </c>
    </row>
    <row r="72" spans="1:35" x14ac:dyDescent="0.2">
      <c r="A72" s="127"/>
      <c r="B72" s="127"/>
      <c r="C72" s="127" t="s">
        <v>382</v>
      </c>
      <c r="D72" s="123" t="s">
        <v>383</v>
      </c>
      <c r="E72" s="127" t="s">
        <v>232</v>
      </c>
      <c r="F72" s="123" t="s">
        <v>233</v>
      </c>
      <c r="G72" s="125">
        <v>300</v>
      </c>
      <c r="H72" s="123" t="s">
        <v>2245</v>
      </c>
      <c r="I72" s="123" t="s">
        <v>2195</v>
      </c>
      <c r="J72" s="127"/>
      <c r="K72" s="123"/>
      <c r="L72" s="123"/>
      <c r="M72" s="123"/>
      <c r="N72" s="123"/>
      <c r="O72" s="123"/>
      <c r="P72" s="127"/>
      <c r="Q72" s="127"/>
      <c r="R72" s="123"/>
      <c r="S72" s="123"/>
      <c r="T72" s="148"/>
      <c r="U72" s="123"/>
      <c r="V72" s="123"/>
      <c r="W72" s="127"/>
      <c r="X72" s="123"/>
      <c r="Y72" s="123"/>
      <c r="Z72" s="123"/>
      <c r="AA72" s="123"/>
      <c r="AB72" s="123"/>
      <c r="AC72" s="123"/>
      <c r="AD72" s="123"/>
      <c r="AE72" s="123"/>
      <c r="AF72" s="123"/>
      <c r="AG72" s="127">
        <v>0</v>
      </c>
      <c r="AH72" s="127">
        <v>1</v>
      </c>
      <c r="AI72" s="127">
        <v>0</v>
      </c>
    </row>
    <row r="73" spans="1:35" x14ac:dyDescent="0.2">
      <c r="A73" s="127"/>
      <c r="B73" s="127"/>
      <c r="C73" s="127" t="s">
        <v>384</v>
      </c>
      <c r="D73" s="123" t="s">
        <v>385</v>
      </c>
      <c r="E73" s="127" t="s">
        <v>232</v>
      </c>
      <c r="F73" s="123"/>
      <c r="G73" s="125"/>
      <c r="H73" s="123"/>
      <c r="I73" s="123"/>
      <c r="J73" s="127"/>
      <c r="K73" s="123"/>
      <c r="L73" s="123"/>
      <c r="M73" s="123"/>
      <c r="N73" s="123"/>
      <c r="O73" s="123"/>
      <c r="P73" s="127"/>
      <c r="Q73" s="127"/>
      <c r="R73" s="123"/>
      <c r="S73" s="123" t="s">
        <v>236</v>
      </c>
      <c r="T73" s="125">
        <v>20</v>
      </c>
      <c r="U73" s="123" t="s">
        <v>2178</v>
      </c>
      <c r="V73" s="123" t="s">
        <v>2216</v>
      </c>
      <c r="W73" s="127"/>
      <c r="X73" s="123"/>
      <c r="Y73" s="123"/>
      <c r="Z73" s="123" t="s">
        <v>236</v>
      </c>
      <c r="AA73" s="123">
        <v>20</v>
      </c>
      <c r="AB73" s="123" t="s">
        <v>2178</v>
      </c>
      <c r="AC73" s="123" t="s">
        <v>2216</v>
      </c>
      <c r="AD73" s="123"/>
      <c r="AE73" s="123"/>
      <c r="AF73" s="123"/>
      <c r="AG73" s="127">
        <v>0</v>
      </c>
      <c r="AH73" s="127">
        <v>0</v>
      </c>
      <c r="AI73" s="127">
        <v>0</v>
      </c>
    </row>
    <row r="74" spans="1:35" x14ac:dyDescent="0.2">
      <c r="A74" s="127"/>
      <c r="B74" s="127"/>
      <c r="C74" s="127" t="s">
        <v>388</v>
      </c>
      <c r="D74" s="123" t="s">
        <v>389</v>
      </c>
      <c r="E74" s="127" t="s">
        <v>232</v>
      </c>
      <c r="F74" s="123"/>
      <c r="G74" s="125"/>
      <c r="H74" s="123"/>
      <c r="I74" s="123"/>
      <c r="J74" s="127"/>
      <c r="K74" s="123"/>
      <c r="L74" s="123"/>
      <c r="M74" s="123"/>
      <c r="N74" s="123"/>
      <c r="O74" s="123"/>
      <c r="P74" s="127"/>
      <c r="Q74" s="127"/>
      <c r="R74" s="123"/>
      <c r="S74" s="123" t="s">
        <v>226</v>
      </c>
      <c r="T74" s="125">
        <v>60</v>
      </c>
      <c r="U74" s="123" t="s">
        <v>2176</v>
      </c>
      <c r="V74" s="123" t="s">
        <v>2217</v>
      </c>
      <c r="W74" s="127"/>
      <c r="X74" s="123"/>
      <c r="Y74" s="123"/>
      <c r="Z74" s="123" t="s">
        <v>226</v>
      </c>
      <c r="AA74" s="123">
        <v>200</v>
      </c>
      <c r="AB74" s="123" t="s">
        <v>2176</v>
      </c>
      <c r="AC74" s="123" t="s">
        <v>2217</v>
      </c>
      <c r="AD74" s="123"/>
      <c r="AE74" s="123"/>
      <c r="AF74" s="123"/>
      <c r="AG74" s="127">
        <v>0</v>
      </c>
      <c r="AH74" s="127">
        <v>0</v>
      </c>
      <c r="AI74" s="127">
        <v>0</v>
      </c>
    </row>
    <row r="75" spans="1:35" x14ac:dyDescent="0.2">
      <c r="A75" s="127"/>
      <c r="B75" s="127"/>
      <c r="C75" s="127" t="s">
        <v>390</v>
      </c>
      <c r="D75" s="123" t="s">
        <v>391</v>
      </c>
      <c r="E75" s="127" t="s">
        <v>232</v>
      </c>
      <c r="F75" s="123"/>
      <c r="G75" s="125"/>
      <c r="H75" s="123"/>
      <c r="I75" s="123"/>
      <c r="J75" s="127"/>
      <c r="K75" s="123"/>
      <c r="L75" s="123"/>
      <c r="M75" s="123"/>
      <c r="N75" s="123"/>
      <c r="O75" s="123"/>
      <c r="P75" s="127"/>
      <c r="Q75" s="127"/>
      <c r="R75" s="123"/>
      <c r="S75" s="123"/>
      <c r="T75" s="125"/>
      <c r="U75" s="123"/>
      <c r="V75" s="123"/>
      <c r="W75" s="127"/>
      <c r="X75" s="123"/>
      <c r="Y75" s="123"/>
      <c r="Z75" s="123" t="s">
        <v>236</v>
      </c>
      <c r="AA75" s="123">
        <v>100</v>
      </c>
      <c r="AB75" s="123" t="s">
        <v>2176</v>
      </c>
      <c r="AC75" s="123" t="s">
        <v>392</v>
      </c>
      <c r="AD75" s="123"/>
      <c r="AE75" s="123"/>
      <c r="AF75" s="123"/>
      <c r="AG75" s="127">
        <v>0</v>
      </c>
      <c r="AH75" s="127">
        <v>0</v>
      </c>
      <c r="AI75" s="127">
        <v>0</v>
      </c>
    </row>
    <row r="76" spans="1:35" x14ac:dyDescent="0.2">
      <c r="A76" s="127"/>
      <c r="B76" s="127"/>
      <c r="C76" s="127" t="s">
        <v>393</v>
      </c>
      <c r="D76" s="123" t="s">
        <v>394</v>
      </c>
      <c r="E76" s="127" t="s">
        <v>232</v>
      </c>
      <c r="F76" s="123"/>
      <c r="G76" s="125"/>
      <c r="H76" s="123"/>
      <c r="I76" s="123"/>
      <c r="J76" s="127"/>
      <c r="K76" s="123"/>
      <c r="L76" s="123"/>
      <c r="M76" s="123" t="s">
        <v>224</v>
      </c>
      <c r="N76" s="124">
        <v>3.6999999999999998E-5</v>
      </c>
      <c r="O76" s="123">
        <v>0.27</v>
      </c>
      <c r="P76" s="127"/>
      <c r="Q76" s="127"/>
      <c r="R76" s="123"/>
      <c r="S76" s="123" t="s">
        <v>2289</v>
      </c>
      <c r="T76" s="125">
        <v>20</v>
      </c>
      <c r="U76" s="123" t="s">
        <v>2172</v>
      </c>
      <c r="V76" s="123" t="s">
        <v>2294</v>
      </c>
      <c r="W76" s="127"/>
      <c r="X76" s="123"/>
      <c r="Y76" s="123"/>
      <c r="Z76" s="123" t="s">
        <v>236</v>
      </c>
      <c r="AA76" s="123">
        <v>20</v>
      </c>
      <c r="AB76" s="123" t="s">
        <v>2172</v>
      </c>
      <c r="AC76" s="123" t="s">
        <v>2218</v>
      </c>
      <c r="AD76" s="123"/>
      <c r="AE76" s="123"/>
      <c r="AF76" s="123"/>
      <c r="AG76" s="127">
        <v>0</v>
      </c>
      <c r="AH76" s="127">
        <v>0</v>
      </c>
      <c r="AI76" s="127">
        <v>0</v>
      </c>
    </row>
    <row r="77" spans="1:35" x14ac:dyDescent="0.2">
      <c r="A77" s="127"/>
      <c r="B77" s="127"/>
      <c r="C77" s="127" t="s">
        <v>395</v>
      </c>
      <c r="D77" s="123" t="s">
        <v>396</v>
      </c>
      <c r="E77" s="127" t="s">
        <v>217</v>
      </c>
      <c r="F77" s="123"/>
      <c r="G77" s="125"/>
      <c r="H77" s="123"/>
      <c r="I77" s="123"/>
      <c r="J77" s="127"/>
      <c r="K77" s="123"/>
      <c r="L77" s="123"/>
      <c r="M77" s="123" t="s">
        <v>226</v>
      </c>
      <c r="N77" s="124">
        <v>1.1000000000000001E-6</v>
      </c>
      <c r="O77" s="123">
        <v>9.1</v>
      </c>
      <c r="P77" s="127"/>
      <c r="Q77" s="127"/>
      <c r="R77" s="123"/>
      <c r="S77" s="123"/>
      <c r="T77" s="125"/>
      <c r="U77" s="123"/>
      <c r="V77" s="123"/>
      <c r="W77" s="127"/>
      <c r="X77" s="123"/>
      <c r="Y77" s="123"/>
      <c r="Z77" s="123"/>
      <c r="AA77" s="123"/>
      <c r="AB77" s="123"/>
      <c r="AC77" s="123"/>
      <c r="AD77" s="123"/>
      <c r="AE77" s="123"/>
      <c r="AF77" s="123"/>
      <c r="AG77" s="127">
        <v>0</v>
      </c>
      <c r="AH77" s="127">
        <v>0</v>
      </c>
      <c r="AI77" s="127">
        <v>0</v>
      </c>
    </row>
    <row r="78" spans="1:35" x14ac:dyDescent="0.2">
      <c r="A78" s="127"/>
      <c r="B78" s="127"/>
      <c r="C78" s="127" t="s">
        <v>397</v>
      </c>
      <c r="D78" s="123" t="s">
        <v>398</v>
      </c>
      <c r="E78" s="127" t="s">
        <v>217</v>
      </c>
      <c r="F78" s="123" t="s">
        <v>224</v>
      </c>
      <c r="G78" s="125">
        <v>3900</v>
      </c>
      <c r="H78" s="123" t="s">
        <v>2222</v>
      </c>
      <c r="I78" s="123" t="s">
        <v>2219</v>
      </c>
      <c r="J78" s="127"/>
      <c r="K78" s="123"/>
      <c r="L78" s="123"/>
      <c r="M78" s="123"/>
      <c r="N78" s="124"/>
      <c r="O78" s="123"/>
      <c r="P78" s="127"/>
      <c r="Q78" s="127"/>
      <c r="R78" s="123"/>
      <c r="S78" s="123" t="s">
        <v>2292</v>
      </c>
      <c r="T78" s="125">
        <v>4</v>
      </c>
      <c r="U78" s="123" t="s">
        <v>2174</v>
      </c>
      <c r="V78" s="123" t="s">
        <v>2295</v>
      </c>
      <c r="W78" s="127"/>
      <c r="X78" s="123"/>
      <c r="Y78" s="123"/>
      <c r="Z78" s="123" t="s">
        <v>236</v>
      </c>
      <c r="AA78" s="123">
        <v>100</v>
      </c>
      <c r="AB78" s="123" t="s">
        <v>2220</v>
      </c>
      <c r="AC78" s="123" t="s">
        <v>399</v>
      </c>
      <c r="AD78" s="123"/>
      <c r="AE78" s="123"/>
      <c r="AF78" s="123"/>
      <c r="AG78" s="127">
        <v>0</v>
      </c>
      <c r="AH78" s="127">
        <v>0</v>
      </c>
      <c r="AI78" s="127">
        <v>0</v>
      </c>
    </row>
    <row r="79" spans="1:35" x14ac:dyDescent="0.2">
      <c r="A79" s="127"/>
      <c r="B79" s="127"/>
      <c r="C79" s="127" t="s">
        <v>132</v>
      </c>
      <c r="D79" s="123" t="s">
        <v>131</v>
      </c>
      <c r="E79" s="127" t="s">
        <v>217</v>
      </c>
      <c r="F79" s="123" t="s">
        <v>244</v>
      </c>
      <c r="G79" s="125">
        <v>100</v>
      </c>
      <c r="H79" s="123" t="s">
        <v>2180</v>
      </c>
      <c r="I79" s="123" t="s">
        <v>400</v>
      </c>
      <c r="J79" s="127">
        <v>8</v>
      </c>
      <c r="K79" s="123"/>
      <c r="L79" s="123"/>
      <c r="M79" s="123" t="s">
        <v>244</v>
      </c>
      <c r="N79" s="124">
        <v>1.55E-6</v>
      </c>
      <c r="O79" s="124">
        <v>6</v>
      </c>
      <c r="P79" s="127">
        <v>8</v>
      </c>
      <c r="Q79" s="127"/>
      <c r="R79" s="123"/>
      <c r="S79" s="123" t="s">
        <v>244</v>
      </c>
      <c r="T79" s="125">
        <v>2</v>
      </c>
      <c r="U79" s="123" t="s">
        <v>2174</v>
      </c>
      <c r="V79" s="123" t="s">
        <v>520</v>
      </c>
      <c r="W79" s="150">
        <v>8</v>
      </c>
      <c r="X79" s="123"/>
      <c r="Y79" s="123"/>
      <c r="Z79" s="123" t="s">
        <v>244</v>
      </c>
      <c r="AA79" s="125">
        <v>20</v>
      </c>
      <c r="AB79" s="123" t="s">
        <v>2174</v>
      </c>
      <c r="AC79" s="123" t="s">
        <v>520</v>
      </c>
      <c r="AD79" s="127">
        <v>8</v>
      </c>
      <c r="AE79" s="123"/>
      <c r="AF79" s="123"/>
      <c r="AG79" s="127">
        <v>0</v>
      </c>
      <c r="AH79" s="127">
        <v>1</v>
      </c>
      <c r="AI79" s="127">
        <v>0</v>
      </c>
    </row>
    <row r="80" spans="1:35" x14ac:dyDescent="0.2">
      <c r="A80" s="127"/>
      <c r="B80" s="127"/>
      <c r="C80" s="127" t="s">
        <v>135</v>
      </c>
      <c r="D80" s="123" t="s">
        <v>134</v>
      </c>
      <c r="E80" s="127" t="s">
        <v>217</v>
      </c>
      <c r="F80" s="123" t="s">
        <v>224</v>
      </c>
      <c r="G80" s="125">
        <v>660</v>
      </c>
      <c r="H80" s="123" t="s">
        <v>2180</v>
      </c>
      <c r="I80" s="123" t="s">
        <v>401</v>
      </c>
      <c r="J80" s="127"/>
      <c r="K80" s="123"/>
      <c r="L80" s="123"/>
      <c r="M80" s="123" t="s">
        <v>1429</v>
      </c>
      <c r="N80" s="124">
        <v>3.6000000000000001E-5</v>
      </c>
      <c r="O80" s="154">
        <f t="shared" ref="O80" si="3">0.00001/N80</f>
        <v>0.27777777777777779</v>
      </c>
      <c r="P80" s="150">
        <v>8</v>
      </c>
      <c r="Q80" s="127"/>
      <c r="R80" s="123"/>
      <c r="S80" s="123" t="s">
        <v>2282</v>
      </c>
      <c r="T80" s="125">
        <v>2</v>
      </c>
      <c r="U80" s="123" t="s">
        <v>2223</v>
      </c>
      <c r="V80" s="123" t="s">
        <v>402</v>
      </c>
      <c r="W80" s="127"/>
      <c r="X80" s="123"/>
      <c r="Y80" s="123"/>
      <c r="Z80" s="123" t="s">
        <v>403</v>
      </c>
      <c r="AA80" s="123">
        <v>9</v>
      </c>
      <c r="AB80" s="123" t="s">
        <v>2223</v>
      </c>
      <c r="AC80" s="123" t="s">
        <v>404</v>
      </c>
      <c r="AD80" s="123"/>
      <c r="AE80" s="123"/>
      <c r="AF80" s="123"/>
      <c r="AG80" s="127">
        <v>0</v>
      </c>
      <c r="AH80" s="127">
        <v>1</v>
      </c>
      <c r="AI80" s="127">
        <v>0</v>
      </c>
    </row>
    <row r="81" spans="1:35" x14ac:dyDescent="0.2">
      <c r="A81" s="127"/>
      <c r="B81" s="127"/>
      <c r="C81" s="127" t="s">
        <v>405</v>
      </c>
      <c r="D81" s="123" t="s">
        <v>406</v>
      </c>
      <c r="E81" s="127" t="s">
        <v>232</v>
      </c>
      <c r="F81" s="123"/>
      <c r="G81" s="125"/>
      <c r="H81" s="123"/>
      <c r="I81" s="123"/>
      <c r="J81" s="127"/>
      <c r="K81" s="123"/>
      <c r="L81" s="123"/>
      <c r="M81" s="123"/>
      <c r="N81" s="123"/>
      <c r="O81" s="123"/>
      <c r="P81" s="127"/>
      <c r="Q81" s="127"/>
      <c r="R81" s="123"/>
      <c r="S81" s="123" t="s">
        <v>236</v>
      </c>
      <c r="T81" s="125">
        <v>30000</v>
      </c>
      <c r="U81" s="123" t="s">
        <v>2223</v>
      </c>
      <c r="V81" s="123" t="s">
        <v>407</v>
      </c>
      <c r="W81" s="127"/>
      <c r="X81" s="123"/>
      <c r="Y81" s="123"/>
      <c r="Z81" s="123" t="s">
        <v>236</v>
      </c>
      <c r="AA81" s="125">
        <v>30000</v>
      </c>
      <c r="AB81" s="123" t="s">
        <v>2223</v>
      </c>
      <c r="AC81" s="123" t="s">
        <v>408</v>
      </c>
      <c r="AD81" s="123"/>
      <c r="AE81" s="123"/>
      <c r="AF81" s="123"/>
      <c r="AG81" s="127">
        <v>0</v>
      </c>
      <c r="AH81" s="127">
        <v>0</v>
      </c>
      <c r="AI81" s="127">
        <v>0</v>
      </c>
    </row>
    <row r="82" spans="1:35" x14ac:dyDescent="0.2">
      <c r="A82" s="127"/>
      <c r="B82" s="127"/>
      <c r="C82" s="127" t="s">
        <v>409</v>
      </c>
      <c r="D82" s="123" t="s">
        <v>410</v>
      </c>
      <c r="E82" s="127" t="s">
        <v>232</v>
      </c>
      <c r="F82" s="123" t="s">
        <v>233</v>
      </c>
      <c r="G82" s="125">
        <v>29000</v>
      </c>
      <c r="H82" s="123" t="s">
        <v>2251</v>
      </c>
      <c r="I82" s="123" t="s">
        <v>2252</v>
      </c>
      <c r="J82" s="127"/>
      <c r="K82" s="123"/>
      <c r="L82" s="123"/>
      <c r="M82" s="123"/>
      <c r="N82" s="123"/>
      <c r="O82" s="123"/>
      <c r="P82" s="127"/>
      <c r="Q82" s="127"/>
      <c r="R82" s="123"/>
      <c r="S82" s="123" t="s">
        <v>226</v>
      </c>
      <c r="T82" s="125">
        <v>1600</v>
      </c>
      <c r="U82" s="123" t="s">
        <v>2173</v>
      </c>
      <c r="V82" s="123" t="s">
        <v>2225</v>
      </c>
      <c r="W82" s="127"/>
      <c r="X82" s="123"/>
      <c r="Y82" s="123"/>
      <c r="Z82" s="123" t="s">
        <v>233</v>
      </c>
      <c r="AA82" s="123">
        <v>14500</v>
      </c>
      <c r="AB82" s="123" t="s">
        <v>2173</v>
      </c>
      <c r="AC82" s="123" t="s">
        <v>2253</v>
      </c>
      <c r="AD82" s="123"/>
      <c r="AE82" s="123"/>
      <c r="AF82" s="123"/>
      <c r="AG82" s="127">
        <v>0</v>
      </c>
      <c r="AH82" s="127">
        <v>0</v>
      </c>
      <c r="AI82" s="127">
        <v>0</v>
      </c>
    </row>
    <row r="83" spans="1:35" x14ac:dyDescent="0.2">
      <c r="A83" s="127"/>
      <c r="B83" s="127"/>
      <c r="C83" s="127" t="s">
        <v>413</v>
      </c>
      <c r="D83" s="123" t="s">
        <v>414</v>
      </c>
      <c r="E83" s="127" t="s">
        <v>232</v>
      </c>
      <c r="F83" s="123"/>
      <c r="G83" s="125"/>
      <c r="H83" s="123"/>
      <c r="I83" s="123"/>
      <c r="J83" s="127"/>
      <c r="K83" s="123"/>
      <c r="L83" s="123"/>
      <c r="M83" s="123" t="s">
        <v>224</v>
      </c>
      <c r="N83" s="123">
        <v>5.7000000000000001E-8</v>
      </c>
      <c r="O83" s="123">
        <v>175</v>
      </c>
      <c r="P83" s="127"/>
      <c r="Q83" s="127"/>
      <c r="R83" s="123"/>
      <c r="S83" s="123"/>
      <c r="T83" s="148"/>
      <c r="U83" s="123"/>
      <c r="V83" s="123"/>
      <c r="W83" s="127"/>
      <c r="X83" s="123"/>
      <c r="Y83" s="123"/>
      <c r="Z83" s="123"/>
      <c r="AA83" s="123"/>
      <c r="AB83" s="123"/>
      <c r="AC83" s="123"/>
      <c r="AD83" s="123"/>
      <c r="AE83" s="123"/>
      <c r="AF83" s="123"/>
      <c r="AG83" s="127">
        <v>0</v>
      </c>
      <c r="AH83" s="127">
        <v>1</v>
      </c>
      <c r="AI83" s="127">
        <v>1</v>
      </c>
    </row>
    <row r="84" spans="1:35" x14ac:dyDescent="0.2">
      <c r="A84" s="127"/>
      <c r="B84" s="127"/>
      <c r="C84" s="127" t="s">
        <v>415</v>
      </c>
      <c r="D84" s="123" t="s">
        <v>416</v>
      </c>
      <c r="E84" s="127" t="s">
        <v>232</v>
      </c>
      <c r="F84" s="123"/>
      <c r="G84" s="125"/>
      <c r="H84" s="123"/>
      <c r="I84" s="123"/>
      <c r="J84" s="127"/>
      <c r="K84" s="123"/>
      <c r="L84" s="123"/>
      <c r="M84" s="123" t="s">
        <v>224</v>
      </c>
      <c r="N84" s="124">
        <v>2.9E-4</v>
      </c>
      <c r="O84" s="123">
        <v>3.4000000000000002E-2</v>
      </c>
      <c r="P84" s="127"/>
      <c r="Q84" s="127"/>
      <c r="R84" s="123"/>
      <c r="S84" s="123"/>
      <c r="T84" s="148"/>
      <c r="U84" s="123"/>
      <c r="V84" s="123"/>
      <c r="W84" s="127"/>
      <c r="X84" s="123"/>
      <c r="Y84" s="123"/>
      <c r="Z84" s="123"/>
      <c r="AA84" s="123"/>
      <c r="AB84" s="123"/>
      <c r="AC84" s="123"/>
      <c r="AD84" s="123"/>
      <c r="AE84" s="123"/>
      <c r="AF84" s="123"/>
      <c r="AG84" s="127">
        <v>0</v>
      </c>
      <c r="AH84" s="127">
        <v>0</v>
      </c>
      <c r="AI84" s="127">
        <v>0</v>
      </c>
    </row>
    <row r="85" spans="1:35" x14ac:dyDescent="0.2">
      <c r="A85" s="127"/>
      <c r="B85" s="127" t="s">
        <v>417</v>
      </c>
      <c r="C85" s="127" t="s">
        <v>418</v>
      </c>
      <c r="D85" s="123" t="s">
        <v>419</v>
      </c>
      <c r="E85" s="127" t="s">
        <v>217</v>
      </c>
      <c r="F85" s="123" t="s">
        <v>233</v>
      </c>
      <c r="G85" s="155">
        <v>0.03</v>
      </c>
      <c r="H85" s="123" t="s">
        <v>2178</v>
      </c>
      <c r="I85" s="123" t="s">
        <v>2249</v>
      </c>
      <c r="J85" s="127"/>
      <c r="K85" s="123"/>
      <c r="L85" s="123"/>
      <c r="M85" s="123" t="s">
        <v>226</v>
      </c>
      <c r="N85" s="124">
        <v>1.8E-3</v>
      </c>
      <c r="O85" s="124">
        <f>0.00001/N85</f>
        <v>5.5555555555555558E-3</v>
      </c>
      <c r="P85" s="127"/>
      <c r="Q85" s="127"/>
      <c r="R85" s="123"/>
      <c r="S85" s="123" t="s">
        <v>233</v>
      </c>
      <c r="T85" s="148">
        <v>0.01</v>
      </c>
      <c r="U85" s="123" t="s">
        <v>2178</v>
      </c>
      <c r="V85" s="123" t="s">
        <v>2254</v>
      </c>
      <c r="W85" s="127"/>
      <c r="X85" s="123"/>
      <c r="Y85" s="123"/>
      <c r="Z85" s="123"/>
      <c r="AA85" s="123"/>
      <c r="AB85" s="123"/>
      <c r="AC85" s="123"/>
      <c r="AD85" s="123"/>
      <c r="AE85" s="123"/>
      <c r="AF85" s="123"/>
      <c r="AG85" s="127">
        <v>0</v>
      </c>
      <c r="AH85" s="127">
        <v>0</v>
      </c>
      <c r="AI85" s="127">
        <v>0</v>
      </c>
    </row>
    <row r="86" spans="1:35" x14ac:dyDescent="0.2">
      <c r="A86" s="127" t="s">
        <v>257</v>
      </c>
      <c r="B86" s="127" t="s">
        <v>417</v>
      </c>
      <c r="C86" s="151" t="s">
        <v>420</v>
      </c>
      <c r="D86" s="123" t="s">
        <v>421</v>
      </c>
      <c r="E86" s="127" t="s">
        <v>217</v>
      </c>
      <c r="F86" s="123" t="s">
        <v>233</v>
      </c>
      <c r="G86" s="155">
        <v>0.03</v>
      </c>
      <c r="H86" s="123" t="s">
        <v>2178</v>
      </c>
      <c r="I86" s="123" t="s">
        <v>2249</v>
      </c>
      <c r="J86" s="127"/>
      <c r="K86" s="127" t="s">
        <v>418</v>
      </c>
      <c r="L86" s="123" t="s">
        <v>419</v>
      </c>
      <c r="M86" s="123" t="s">
        <v>226</v>
      </c>
      <c r="N86" s="124">
        <v>1.8E-3</v>
      </c>
      <c r="O86" s="124">
        <f>0.00001/N86</f>
        <v>5.5555555555555558E-3</v>
      </c>
      <c r="P86" s="127"/>
      <c r="Q86" s="127" t="s">
        <v>418</v>
      </c>
      <c r="R86" s="123" t="s">
        <v>419</v>
      </c>
      <c r="S86" s="123" t="s">
        <v>233</v>
      </c>
      <c r="T86" s="148">
        <v>0.01</v>
      </c>
      <c r="U86" s="123" t="s">
        <v>2178</v>
      </c>
      <c r="V86" s="123" t="s">
        <v>2254</v>
      </c>
      <c r="W86" s="127"/>
      <c r="X86" s="123" t="s">
        <v>418</v>
      </c>
      <c r="Y86" s="123" t="s">
        <v>419</v>
      </c>
      <c r="Z86" s="123"/>
      <c r="AA86" s="123"/>
      <c r="AB86" s="123"/>
      <c r="AC86" s="123"/>
      <c r="AD86" s="123"/>
      <c r="AE86" s="123"/>
      <c r="AF86" s="123"/>
      <c r="AG86" s="127">
        <v>0</v>
      </c>
      <c r="AH86" s="127">
        <v>0</v>
      </c>
      <c r="AI86" s="127">
        <v>0</v>
      </c>
    </row>
    <row r="87" spans="1:35" x14ac:dyDescent="0.2">
      <c r="A87" s="127" t="s">
        <v>257</v>
      </c>
      <c r="B87" s="127" t="s">
        <v>417</v>
      </c>
      <c r="C87" s="127" t="s">
        <v>2558</v>
      </c>
      <c r="D87" s="123" t="s">
        <v>2557</v>
      </c>
      <c r="E87" s="127" t="s">
        <v>217</v>
      </c>
      <c r="F87" s="123" t="s">
        <v>233</v>
      </c>
      <c r="G87" s="155">
        <v>0.03</v>
      </c>
      <c r="H87" s="123" t="s">
        <v>2178</v>
      </c>
      <c r="I87" s="123" t="s">
        <v>2249</v>
      </c>
      <c r="J87" s="127"/>
      <c r="K87" s="127" t="s">
        <v>418</v>
      </c>
      <c r="L87" s="123" t="s">
        <v>419</v>
      </c>
      <c r="M87" s="123" t="s">
        <v>226</v>
      </c>
      <c r="N87" s="124">
        <v>1.8E-3</v>
      </c>
      <c r="O87" s="124">
        <f t="shared" ref="O87" si="4">0.00001/N87</f>
        <v>5.5555555555555558E-3</v>
      </c>
      <c r="P87" s="127"/>
      <c r="Q87" s="127" t="s">
        <v>418</v>
      </c>
      <c r="R87" s="123" t="s">
        <v>419</v>
      </c>
      <c r="S87" s="123" t="s">
        <v>233</v>
      </c>
      <c r="T87" s="148">
        <v>0.01</v>
      </c>
      <c r="U87" s="123" t="s">
        <v>2178</v>
      </c>
      <c r="V87" s="123" t="s">
        <v>2254</v>
      </c>
      <c r="W87" s="127"/>
      <c r="X87" s="123" t="s">
        <v>418</v>
      </c>
      <c r="Y87" s="123" t="s">
        <v>419</v>
      </c>
      <c r="Z87" s="123"/>
      <c r="AA87" s="123"/>
      <c r="AB87" s="123"/>
      <c r="AC87" s="123"/>
      <c r="AD87" s="123"/>
      <c r="AE87" s="123"/>
      <c r="AF87" s="123"/>
      <c r="AG87" s="127"/>
      <c r="AH87" s="127"/>
      <c r="AI87" s="127"/>
    </row>
    <row r="88" spans="1:35" x14ac:dyDescent="0.2">
      <c r="A88" s="127" t="s">
        <v>257</v>
      </c>
      <c r="B88" s="127" t="s">
        <v>483</v>
      </c>
      <c r="C88" s="127" t="s">
        <v>422</v>
      </c>
      <c r="D88" s="123" t="s">
        <v>423</v>
      </c>
      <c r="E88" s="127" t="s">
        <v>217</v>
      </c>
      <c r="F88" s="123"/>
      <c r="G88" s="125"/>
      <c r="H88" s="123"/>
      <c r="I88" s="123"/>
      <c r="J88" s="127"/>
      <c r="K88" s="123"/>
      <c r="L88" s="123"/>
      <c r="M88" s="123" t="s">
        <v>226</v>
      </c>
      <c r="N88" s="124">
        <v>1.0999999999999999E-2</v>
      </c>
      <c r="O88" s="162">
        <f>0.00001/N88</f>
        <v>9.090909090909092E-4</v>
      </c>
      <c r="P88" s="127"/>
      <c r="Q88" s="127" t="s">
        <v>485</v>
      </c>
      <c r="R88" s="123" t="s">
        <v>486</v>
      </c>
      <c r="S88" s="123" t="s">
        <v>226</v>
      </c>
      <c r="T88" s="153">
        <v>0.03</v>
      </c>
      <c r="U88" s="149" t="s">
        <v>2178</v>
      </c>
      <c r="V88" s="123" t="s">
        <v>2548</v>
      </c>
      <c r="W88" s="127"/>
      <c r="X88" s="127" t="s">
        <v>485</v>
      </c>
      <c r="Y88" s="123" t="s">
        <v>486</v>
      </c>
      <c r="Z88" s="123" t="s">
        <v>233</v>
      </c>
      <c r="AA88" s="123">
        <v>5.0000000000000001E-3</v>
      </c>
      <c r="AB88" s="123" t="s">
        <v>2453</v>
      </c>
      <c r="AC88" s="123" t="s">
        <v>2454</v>
      </c>
      <c r="AD88" s="123"/>
      <c r="AE88" s="127" t="s">
        <v>485</v>
      </c>
      <c r="AF88" s="123" t="s">
        <v>486</v>
      </c>
      <c r="AG88" s="127">
        <v>0</v>
      </c>
      <c r="AH88" s="127">
        <v>1</v>
      </c>
      <c r="AI88" s="127">
        <v>1</v>
      </c>
    </row>
    <row r="89" spans="1:35" x14ac:dyDescent="0.2">
      <c r="A89" s="127"/>
      <c r="B89" s="127"/>
      <c r="C89" s="127" t="s">
        <v>424</v>
      </c>
      <c r="D89" s="123" t="s">
        <v>425</v>
      </c>
      <c r="E89" s="127" t="s">
        <v>232</v>
      </c>
      <c r="F89" s="123" t="s">
        <v>224</v>
      </c>
      <c r="G89" s="125">
        <v>50</v>
      </c>
      <c r="H89" s="123" t="s">
        <v>2171</v>
      </c>
      <c r="I89" s="123" t="s">
        <v>2227</v>
      </c>
      <c r="J89" s="127"/>
      <c r="K89" s="123"/>
      <c r="L89" s="123"/>
      <c r="M89" s="123"/>
      <c r="N89" s="123"/>
      <c r="O89" s="123"/>
      <c r="P89" s="127"/>
      <c r="Q89" s="123"/>
      <c r="R89" s="123"/>
      <c r="S89" s="123" t="s">
        <v>224</v>
      </c>
      <c r="T89" s="128">
        <v>2.2000000000000002</v>
      </c>
      <c r="U89" s="123" t="s">
        <v>2178</v>
      </c>
      <c r="V89" s="123" t="s">
        <v>426</v>
      </c>
      <c r="W89" s="127"/>
      <c r="X89" s="123"/>
      <c r="Y89" s="123"/>
      <c r="Z89" s="123" t="s">
        <v>403</v>
      </c>
      <c r="AA89" s="123">
        <v>7</v>
      </c>
      <c r="AB89" s="123" t="s">
        <v>2178</v>
      </c>
      <c r="AC89" s="123" t="s">
        <v>426</v>
      </c>
      <c r="AD89" s="123"/>
      <c r="AE89" s="123"/>
      <c r="AF89" s="123"/>
      <c r="AG89" s="127">
        <v>0</v>
      </c>
      <c r="AH89" s="127">
        <v>0</v>
      </c>
      <c r="AI89" s="127">
        <v>0</v>
      </c>
    </row>
    <row r="90" spans="1:35" x14ac:dyDescent="0.2">
      <c r="A90" s="127"/>
      <c r="B90" s="127"/>
      <c r="C90" s="127" t="s">
        <v>427</v>
      </c>
      <c r="D90" s="123" t="s">
        <v>428</v>
      </c>
      <c r="E90" s="127" t="s">
        <v>217</v>
      </c>
      <c r="F90" s="123"/>
      <c r="G90" s="125"/>
      <c r="H90" s="123"/>
      <c r="I90" s="123"/>
      <c r="J90" s="127"/>
      <c r="K90" s="123"/>
      <c r="L90" s="123"/>
      <c r="M90" s="123" t="s">
        <v>224</v>
      </c>
      <c r="N90" s="124">
        <v>6.6000000000000003E-7</v>
      </c>
      <c r="O90" s="129">
        <f>0.00001/N90</f>
        <v>15.151515151515152</v>
      </c>
      <c r="P90" s="127"/>
      <c r="Q90" s="123"/>
      <c r="R90" s="123"/>
      <c r="S90" s="123"/>
      <c r="T90" s="128"/>
      <c r="U90" s="123"/>
      <c r="V90" s="123"/>
      <c r="W90" s="127"/>
      <c r="X90" s="123"/>
      <c r="Y90" s="123"/>
      <c r="Z90" s="123"/>
      <c r="AA90" s="123"/>
      <c r="AB90" s="123"/>
      <c r="AC90" s="123"/>
      <c r="AD90" s="123"/>
      <c r="AE90" s="123"/>
      <c r="AF90" s="123"/>
      <c r="AG90" s="127">
        <v>0</v>
      </c>
      <c r="AH90" s="127">
        <v>0</v>
      </c>
      <c r="AI90" s="127">
        <v>0</v>
      </c>
    </row>
    <row r="91" spans="1:35" x14ac:dyDescent="0.2">
      <c r="A91" s="127"/>
      <c r="B91" s="127"/>
      <c r="C91" s="127" t="s">
        <v>138</v>
      </c>
      <c r="D91" s="123" t="s">
        <v>137</v>
      </c>
      <c r="E91" s="127" t="s">
        <v>217</v>
      </c>
      <c r="F91" s="123" t="s">
        <v>224</v>
      </c>
      <c r="G91" s="125">
        <v>6200</v>
      </c>
      <c r="H91" s="123" t="s">
        <v>2228</v>
      </c>
      <c r="I91" s="123" t="s">
        <v>2229</v>
      </c>
      <c r="J91" s="127"/>
      <c r="K91" s="123"/>
      <c r="L91" s="123"/>
      <c r="M91" s="123"/>
      <c r="N91" s="123"/>
      <c r="O91" s="123"/>
      <c r="P91" s="127"/>
      <c r="Q91" s="123"/>
      <c r="R91" s="123"/>
      <c r="S91" s="123" t="s">
        <v>2296</v>
      </c>
      <c r="T91" s="125">
        <v>800</v>
      </c>
      <c r="U91" s="123" t="s">
        <v>2174</v>
      </c>
      <c r="V91" s="123" t="s">
        <v>520</v>
      </c>
      <c r="W91" s="127"/>
      <c r="X91" s="123"/>
      <c r="Y91" s="123"/>
      <c r="Z91" s="123"/>
      <c r="AA91" s="123"/>
      <c r="AB91" s="123"/>
      <c r="AC91" s="123"/>
      <c r="AD91" s="123"/>
      <c r="AE91" s="123"/>
      <c r="AF91" s="123"/>
      <c r="AG91" s="127">
        <v>0</v>
      </c>
      <c r="AH91" s="127">
        <v>1</v>
      </c>
      <c r="AI91" s="127">
        <v>0</v>
      </c>
    </row>
    <row r="92" spans="1:35" x14ac:dyDescent="0.2">
      <c r="A92" s="127"/>
      <c r="B92" s="127"/>
      <c r="C92" s="127" t="s">
        <v>429</v>
      </c>
      <c r="D92" s="123" t="s">
        <v>430</v>
      </c>
      <c r="E92" s="127" t="s">
        <v>232</v>
      </c>
      <c r="F92" s="123" t="s">
        <v>224</v>
      </c>
      <c r="G92" s="125">
        <v>23000</v>
      </c>
      <c r="H92" s="123" t="s">
        <v>2205</v>
      </c>
      <c r="I92" s="123" t="s">
        <v>432</v>
      </c>
      <c r="J92" s="127"/>
      <c r="K92" s="123"/>
      <c r="L92" s="123"/>
      <c r="M92" s="123"/>
      <c r="N92" s="123"/>
      <c r="O92" s="123"/>
      <c r="P92" s="127"/>
      <c r="Q92" s="123"/>
      <c r="R92" s="123"/>
      <c r="S92" s="123"/>
      <c r="T92" s="125"/>
      <c r="U92" s="123"/>
      <c r="V92" s="123"/>
      <c r="W92" s="127"/>
      <c r="X92" s="123"/>
      <c r="Y92" s="123"/>
      <c r="Z92" s="123"/>
      <c r="AA92" s="123"/>
      <c r="AB92" s="123"/>
      <c r="AC92" s="123"/>
      <c r="AD92" s="123"/>
      <c r="AE92" s="123"/>
      <c r="AF92" s="123"/>
      <c r="AG92" s="127">
        <v>0</v>
      </c>
      <c r="AH92" s="127">
        <v>0</v>
      </c>
      <c r="AI92" s="127">
        <v>0</v>
      </c>
    </row>
    <row r="93" spans="1:35" x14ac:dyDescent="0.2">
      <c r="A93" s="127"/>
      <c r="B93" s="127"/>
      <c r="C93" s="127" t="s">
        <v>141</v>
      </c>
      <c r="D93" s="123" t="s">
        <v>140</v>
      </c>
      <c r="E93" s="127" t="s">
        <v>217</v>
      </c>
      <c r="F93" s="123" t="s">
        <v>224</v>
      </c>
      <c r="G93" s="125">
        <v>1900</v>
      </c>
      <c r="H93" s="123" t="s">
        <v>2230</v>
      </c>
      <c r="I93" s="123" t="s">
        <v>2231</v>
      </c>
      <c r="J93" s="127"/>
      <c r="K93" s="123"/>
      <c r="L93" s="123"/>
      <c r="M93" s="123" t="s">
        <v>2282</v>
      </c>
      <c r="N93" s="156">
        <v>6.0000000000000002E-6</v>
      </c>
      <c r="O93" s="123">
        <v>1.7</v>
      </c>
      <c r="P93" s="127"/>
      <c r="Q93" s="123"/>
      <c r="R93" s="123"/>
      <c r="S93" s="123" t="s">
        <v>2282</v>
      </c>
      <c r="T93" s="125">
        <v>100</v>
      </c>
      <c r="U93" s="123" t="s">
        <v>2176</v>
      </c>
      <c r="V93" s="123" t="s">
        <v>2232</v>
      </c>
      <c r="W93" s="127"/>
      <c r="X93" s="123"/>
      <c r="Y93" s="123"/>
      <c r="Z93" s="123" t="s">
        <v>233</v>
      </c>
      <c r="AA93" s="157">
        <v>190</v>
      </c>
      <c r="AB93" s="123" t="s">
        <v>2241</v>
      </c>
      <c r="AC93" s="123" t="s">
        <v>2255</v>
      </c>
      <c r="AD93" s="123"/>
      <c r="AE93" s="123"/>
      <c r="AF93" s="123"/>
      <c r="AG93" s="127">
        <v>0</v>
      </c>
      <c r="AH93" s="127">
        <v>1</v>
      </c>
      <c r="AI93" s="127">
        <v>0</v>
      </c>
    </row>
    <row r="94" spans="1:35" x14ac:dyDescent="0.2">
      <c r="A94" s="127"/>
      <c r="B94" s="127"/>
      <c r="C94" s="127" t="s">
        <v>433</v>
      </c>
      <c r="D94" s="123" t="s">
        <v>434</v>
      </c>
      <c r="E94" s="127" t="s">
        <v>217</v>
      </c>
      <c r="F94" s="123" t="s">
        <v>224</v>
      </c>
      <c r="G94" s="125">
        <v>660</v>
      </c>
      <c r="H94" s="123" t="s">
        <v>2174</v>
      </c>
      <c r="I94" s="123" t="s">
        <v>435</v>
      </c>
      <c r="J94" s="127"/>
      <c r="K94" s="123"/>
      <c r="L94" s="123"/>
      <c r="M94" s="123"/>
      <c r="N94" s="123"/>
      <c r="O94" s="123"/>
      <c r="P94" s="127"/>
      <c r="Q94" s="123"/>
      <c r="R94" s="123"/>
      <c r="S94" s="123" t="s">
        <v>236</v>
      </c>
      <c r="T94" s="125">
        <v>100</v>
      </c>
      <c r="U94" s="123" t="s">
        <v>2174</v>
      </c>
      <c r="V94" s="123" t="s">
        <v>436</v>
      </c>
      <c r="W94" s="127"/>
      <c r="X94" s="123"/>
      <c r="Y94" s="123"/>
      <c r="Z94" s="123" t="s">
        <v>236</v>
      </c>
      <c r="AA94" s="125">
        <v>1000</v>
      </c>
      <c r="AB94" s="123" t="s">
        <v>2174</v>
      </c>
      <c r="AC94" s="123" t="s">
        <v>436</v>
      </c>
      <c r="AD94" s="123"/>
      <c r="AE94" s="123"/>
      <c r="AF94" s="123"/>
      <c r="AG94" s="127">
        <v>0</v>
      </c>
      <c r="AH94" s="127">
        <v>0</v>
      </c>
      <c r="AI94" s="127">
        <v>0</v>
      </c>
    </row>
    <row r="95" spans="1:35" x14ac:dyDescent="0.2">
      <c r="A95" s="127"/>
      <c r="B95" s="127" t="s">
        <v>437</v>
      </c>
      <c r="C95" s="127" t="s">
        <v>143</v>
      </c>
      <c r="D95" s="123" t="s">
        <v>438</v>
      </c>
      <c r="E95" s="127" t="s">
        <v>217</v>
      </c>
      <c r="F95" s="123" t="s">
        <v>224</v>
      </c>
      <c r="G95" s="125">
        <v>140</v>
      </c>
      <c r="H95" s="123" t="s">
        <v>2228</v>
      </c>
      <c r="I95" s="123" t="s">
        <v>2233</v>
      </c>
      <c r="J95" s="127"/>
      <c r="K95" s="123"/>
      <c r="L95" s="123"/>
      <c r="M95" s="123"/>
      <c r="N95" s="123"/>
      <c r="O95" s="123"/>
      <c r="P95" s="127"/>
      <c r="Q95" s="123"/>
      <c r="R95" s="123"/>
      <c r="S95" s="123" t="s">
        <v>236</v>
      </c>
      <c r="T95" s="125">
        <v>60</v>
      </c>
      <c r="U95" s="123" t="s">
        <v>2180</v>
      </c>
      <c r="V95" s="123" t="s">
        <v>2234</v>
      </c>
      <c r="W95" s="127"/>
      <c r="X95" s="123"/>
      <c r="Y95" s="123"/>
      <c r="Z95" s="123" t="s">
        <v>236</v>
      </c>
      <c r="AA95" s="123">
        <v>60</v>
      </c>
      <c r="AB95" s="123" t="s">
        <v>2180</v>
      </c>
      <c r="AC95" s="123" t="s">
        <v>2234</v>
      </c>
      <c r="AD95" s="123"/>
      <c r="AE95" s="123"/>
      <c r="AF95" s="123"/>
      <c r="AG95" s="127">
        <v>0</v>
      </c>
      <c r="AH95" s="127">
        <v>1</v>
      </c>
      <c r="AI95" s="127">
        <v>0</v>
      </c>
    </row>
    <row r="96" spans="1:35" x14ac:dyDescent="0.2">
      <c r="A96" s="127"/>
      <c r="B96" s="127"/>
      <c r="C96" s="127" t="s">
        <v>440</v>
      </c>
      <c r="D96" s="123" t="s">
        <v>2167</v>
      </c>
      <c r="E96" s="127" t="s">
        <v>232</v>
      </c>
      <c r="F96" s="123"/>
      <c r="G96" s="125"/>
      <c r="H96" s="123"/>
      <c r="I96" s="123"/>
      <c r="J96" s="127"/>
      <c r="K96" s="123"/>
      <c r="L96" s="123"/>
      <c r="M96" s="123"/>
      <c r="N96" s="123"/>
      <c r="O96" s="123"/>
      <c r="P96" s="127"/>
      <c r="Q96" s="123"/>
      <c r="R96" s="123"/>
      <c r="S96" s="123" t="s">
        <v>226</v>
      </c>
      <c r="T96" s="148">
        <v>0.9</v>
      </c>
      <c r="U96" s="123" t="s">
        <v>2178</v>
      </c>
      <c r="V96" s="123" t="s">
        <v>2235</v>
      </c>
      <c r="W96" s="127"/>
      <c r="X96" s="123"/>
      <c r="Y96" s="123"/>
      <c r="Z96" s="123"/>
      <c r="AA96" s="123"/>
      <c r="AB96" s="123"/>
      <c r="AC96" s="123"/>
      <c r="AD96" s="123"/>
      <c r="AE96" s="123"/>
      <c r="AF96" s="123"/>
      <c r="AG96" s="127">
        <v>0</v>
      </c>
      <c r="AH96" s="127">
        <v>0</v>
      </c>
      <c r="AI96" s="127">
        <v>0</v>
      </c>
    </row>
    <row r="97" spans="1:35" x14ac:dyDescent="0.2">
      <c r="A97" s="127"/>
      <c r="B97" s="127"/>
      <c r="C97" s="127" t="s">
        <v>441</v>
      </c>
      <c r="D97" s="123" t="s">
        <v>442</v>
      </c>
      <c r="E97" s="127" t="s">
        <v>232</v>
      </c>
      <c r="F97" s="123"/>
      <c r="G97" s="125"/>
      <c r="H97" s="123"/>
      <c r="I97" s="123"/>
      <c r="J97" s="127"/>
      <c r="K97" s="123"/>
      <c r="L97" s="123"/>
      <c r="M97" s="123" t="s">
        <v>224</v>
      </c>
      <c r="N97" s="152">
        <v>2.5999999999999998E-5</v>
      </c>
      <c r="O97" s="123">
        <v>0.38</v>
      </c>
      <c r="P97" s="127"/>
      <c r="Q97" s="123"/>
      <c r="R97" s="123"/>
      <c r="S97" s="123"/>
      <c r="T97" s="148"/>
      <c r="U97" s="123"/>
      <c r="V97" s="123"/>
      <c r="W97" s="127"/>
      <c r="X97" s="123"/>
      <c r="Y97" s="123"/>
      <c r="Z97" s="123"/>
      <c r="AA97" s="123"/>
      <c r="AB97" s="123"/>
      <c r="AC97" s="123"/>
      <c r="AD97" s="123"/>
      <c r="AE97" s="123"/>
      <c r="AF97" s="123"/>
      <c r="AG97" s="127">
        <v>0</v>
      </c>
      <c r="AH97" s="127">
        <v>0</v>
      </c>
      <c r="AI97" s="127">
        <v>0</v>
      </c>
    </row>
    <row r="98" spans="1:35" x14ac:dyDescent="0.2">
      <c r="A98" s="127"/>
      <c r="B98" s="127"/>
      <c r="C98" s="127" t="s">
        <v>443</v>
      </c>
      <c r="D98" s="123" t="s">
        <v>444</v>
      </c>
      <c r="E98" s="127" t="s">
        <v>232</v>
      </c>
      <c r="F98" s="123"/>
      <c r="G98" s="125"/>
      <c r="H98" s="123"/>
      <c r="I98" s="123"/>
      <c r="J98" s="127"/>
      <c r="K98" s="123"/>
      <c r="L98" s="123"/>
      <c r="M98" s="123" t="s">
        <v>224</v>
      </c>
      <c r="N98" s="152">
        <v>2.5000000000000001E-5</v>
      </c>
      <c r="O98" s="123">
        <v>0.4</v>
      </c>
      <c r="P98" s="127"/>
      <c r="Q98" s="123"/>
      <c r="R98" s="123"/>
      <c r="S98" s="123"/>
      <c r="T98" s="148"/>
      <c r="U98" s="123"/>
      <c r="V98" s="123"/>
      <c r="W98" s="127"/>
      <c r="X98" s="123"/>
      <c r="Y98" s="123"/>
      <c r="Z98" s="123"/>
      <c r="AA98" s="123"/>
      <c r="AB98" s="123"/>
      <c r="AC98" s="123"/>
      <c r="AD98" s="123"/>
      <c r="AE98" s="123"/>
      <c r="AF98" s="123"/>
      <c r="AG98" s="127">
        <v>0</v>
      </c>
      <c r="AH98" s="127">
        <v>0</v>
      </c>
      <c r="AI98" s="127">
        <v>0</v>
      </c>
    </row>
    <row r="99" spans="1:35" x14ac:dyDescent="0.2">
      <c r="A99" s="127"/>
      <c r="B99" s="127"/>
      <c r="C99" s="127" t="s">
        <v>445</v>
      </c>
      <c r="D99" s="123" t="s">
        <v>446</v>
      </c>
      <c r="E99" s="127" t="s">
        <v>217</v>
      </c>
      <c r="F99" s="123" t="s">
        <v>233</v>
      </c>
      <c r="G99" s="125">
        <v>170</v>
      </c>
      <c r="H99" s="123" t="s">
        <v>2178</v>
      </c>
      <c r="I99" s="123" t="s">
        <v>2256</v>
      </c>
      <c r="J99" s="127"/>
      <c r="K99" s="123"/>
      <c r="L99" s="123"/>
      <c r="M99" s="123"/>
      <c r="N99" s="123"/>
      <c r="O99" s="123"/>
      <c r="P99" s="127"/>
      <c r="Q99" s="123"/>
      <c r="R99" s="123"/>
      <c r="S99" s="123" t="s">
        <v>233</v>
      </c>
      <c r="T99" s="148">
        <v>0.14499999999999999</v>
      </c>
      <c r="U99" s="123" t="s">
        <v>2178</v>
      </c>
      <c r="V99" s="151" t="s">
        <v>1039</v>
      </c>
      <c r="X99" s="123"/>
      <c r="Y99" s="123"/>
      <c r="Z99" s="123" t="s">
        <v>233</v>
      </c>
      <c r="AA99" s="123">
        <v>5.8</v>
      </c>
      <c r="AB99" s="123" t="s">
        <v>2178</v>
      </c>
      <c r="AC99" s="123" t="s">
        <v>2257</v>
      </c>
      <c r="AD99" s="123"/>
      <c r="AE99" s="123"/>
      <c r="AF99" s="123"/>
      <c r="AG99" s="127">
        <v>0</v>
      </c>
      <c r="AH99" s="127">
        <v>0</v>
      </c>
      <c r="AI99" s="127">
        <v>0</v>
      </c>
    </row>
    <row r="100" spans="1:35" x14ac:dyDescent="0.2">
      <c r="A100" s="127"/>
      <c r="B100" s="127"/>
      <c r="C100" s="127" t="s">
        <v>447</v>
      </c>
      <c r="D100" s="123" t="s">
        <v>448</v>
      </c>
      <c r="E100" s="127" t="s">
        <v>232</v>
      </c>
      <c r="F100" s="123"/>
      <c r="G100" s="125"/>
      <c r="H100" s="123"/>
      <c r="I100" s="123"/>
      <c r="J100" s="127"/>
      <c r="K100" s="123"/>
      <c r="L100" s="123"/>
      <c r="M100" s="123"/>
      <c r="N100" s="123"/>
      <c r="O100" s="123"/>
      <c r="P100" s="127"/>
      <c r="Q100" s="123"/>
      <c r="R100" s="123"/>
      <c r="S100" s="123" t="s">
        <v>226</v>
      </c>
      <c r="T100" s="148">
        <v>0.2</v>
      </c>
      <c r="U100" s="123" t="s">
        <v>2236</v>
      </c>
      <c r="V100" s="123" t="s">
        <v>2237</v>
      </c>
      <c r="W100" s="127"/>
      <c r="X100" s="123"/>
      <c r="Y100" s="123"/>
      <c r="Z100" s="123" t="s">
        <v>233</v>
      </c>
      <c r="AA100" s="123">
        <v>2.76</v>
      </c>
      <c r="AB100" s="123" t="s">
        <v>2178</v>
      </c>
      <c r="AC100" s="123" t="s">
        <v>2258</v>
      </c>
      <c r="AD100" s="123"/>
      <c r="AE100" s="123"/>
      <c r="AF100" s="123"/>
      <c r="AG100" s="127">
        <v>0</v>
      </c>
      <c r="AH100" s="127">
        <v>0</v>
      </c>
      <c r="AI100" s="127">
        <v>0</v>
      </c>
    </row>
    <row r="101" spans="1:35" x14ac:dyDescent="0.2">
      <c r="A101" s="127"/>
      <c r="B101" s="127"/>
      <c r="C101" s="127" t="s">
        <v>449</v>
      </c>
      <c r="D101" s="123" t="s">
        <v>450</v>
      </c>
      <c r="E101" s="127" t="s">
        <v>232</v>
      </c>
      <c r="F101" s="123"/>
      <c r="G101" s="125"/>
      <c r="H101" s="123"/>
      <c r="I101" s="123"/>
      <c r="J101" s="127"/>
      <c r="K101" s="123"/>
      <c r="L101" s="123"/>
      <c r="M101" s="123"/>
      <c r="N101" s="123"/>
      <c r="O101" s="123"/>
      <c r="P101" s="127"/>
      <c r="Q101" s="123"/>
      <c r="R101" s="123"/>
      <c r="S101" s="123" t="s">
        <v>226</v>
      </c>
      <c r="T101" s="125">
        <v>50000</v>
      </c>
      <c r="U101" s="123" t="s">
        <v>2182</v>
      </c>
      <c r="V101" s="123" t="s">
        <v>2238</v>
      </c>
      <c r="W101" s="127"/>
      <c r="X101" s="123"/>
      <c r="Y101" s="123"/>
      <c r="Z101" s="123"/>
      <c r="AA101" s="123"/>
      <c r="AB101" s="123"/>
      <c r="AC101" s="123"/>
      <c r="AD101" s="123"/>
      <c r="AE101" s="123"/>
      <c r="AF101" s="123"/>
      <c r="AG101" s="127">
        <v>0</v>
      </c>
      <c r="AH101" s="127">
        <v>0</v>
      </c>
      <c r="AI101" s="127">
        <v>0</v>
      </c>
    </row>
    <row r="102" spans="1:35" x14ac:dyDescent="0.2">
      <c r="A102" s="127"/>
      <c r="B102" s="127"/>
      <c r="C102" s="127" t="s">
        <v>451</v>
      </c>
      <c r="D102" s="123" t="s">
        <v>452</v>
      </c>
      <c r="E102" s="127" t="s">
        <v>232</v>
      </c>
      <c r="F102" s="123"/>
      <c r="G102" s="125"/>
      <c r="H102" s="123"/>
      <c r="I102" s="123"/>
      <c r="J102" s="127"/>
      <c r="K102" s="123"/>
      <c r="L102" s="123"/>
      <c r="M102" s="123" t="s">
        <v>224</v>
      </c>
      <c r="N102" s="124">
        <v>4.0000000000000003E-5</v>
      </c>
      <c r="O102" s="123">
        <v>0.25</v>
      </c>
      <c r="P102" s="127"/>
      <c r="Q102" s="123"/>
      <c r="R102" s="123"/>
      <c r="S102" s="123"/>
      <c r="T102" s="148"/>
      <c r="U102" s="123"/>
      <c r="V102" s="123"/>
      <c r="W102" s="127"/>
      <c r="X102" s="123"/>
      <c r="Y102" s="123"/>
      <c r="Z102" s="123"/>
      <c r="AA102" s="123"/>
      <c r="AB102" s="123"/>
      <c r="AC102" s="123"/>
      <c r="AD102" s="123"/>
      <c r="AE102" s="123"/>
      <c r="AF102" s="123"/>
      <c r="AG102" s="127">
        <v>0</v>
      </c>
      <c r="AH102" s="127">
        <v>0</v>
      </c>
      <c r="AI102" s="127">
        <v>1</v>
      </c>
    </row>
    <row r="103" spans="1:35" x14ac:dyDescent="0.2">
      <c r="A103" s="127"/>
      <c r="B103" s="127"/>
      <c r="C103" s="127" t="s">
        <v>453</v>
      </c>
      <c r="D103" s="123" t="s">
        <v>454</v>
      </c>
      <c r="E103" s="127" t="s">
        <v>232</v>
      </c>
      <c r="F103" s="123"/>
      <c r="G103" s="125"/>
      <c r="H103" s="123"/>
      <c r="I103" s="123"/>
      <c r="J103" s="127"/>
      <c r="K103" s="123"/>
      <c r="L103" s="123"/>
      <c r="M103" s="123" t="s">
        <v>224</v>
      </c>
      <c r="N103" s="124">
        <v>4.6E-6</v>
      </c>
      <c r="O103" s="123">
        <v>2.2000000000000002</v>
      </c>
      <c r="P103" s="127"/>
      <c r="Q103" s="123"/>
      <c r="R103" s="123"/>
      <c r="S103" s="123"/>
      <c r="T103" s="148"/>
      <c r="U103" s="123"/>
      <c r="V103" s="123"/>
      <c r="W103" s="127"/>
      <c r="X103" s="123"/>
      <c r="Y103" s="123"/>
      <c r="Z103" s="123"/>
      <c r="AA103" s="123"/>
      <c r="AB103" s="123"/>
      <c r="AC103" s="123"/>
      <c r="AD103" s="123"/>
      <c r="AE103" s="123"/>
      <c r="AF103" s="123"/>
      <c r="AG103" s="127">
        <v>0</v>
      </c>
      <c r="AH103" s="127">
        <v>0</v>
      </c>
      <c r="AI103" s="127">
        <v>0</v>
      </c>
    </row>
    <row r="104" spans="1:35" x14ac:dyDescent="0.2">
      <c r="A104" s="127"/>
      <c r="B104" s="127"/>
      <c r="C104" s="127" t="s">
        <v>455</v>
      </c>
      <c r="D104" s="123" t="s">
        <v>456</v>
      </c>
      <c r="E104" s="127" t="s">
        <v>232</v>
      </c>
      <c r="F104" s="123"/>
      <c r="G104" s="125"/>
      <c r="H104" s="123"/>
      <c r="I104" s="123"/>
      <c r="J104" s="127"/>
      <c r="K104" s="123"/>
      <c r="L104" s="123"/>
      <c r="M104" s="123" t="s">
        <v>224</v>
      </c>
      <c r="N104" s="124">
        <v>7.7000000000000001E-5</v>
      </c>
      <c r="O104" s="123">
        <v>0.13</v>
      </c>
      <c r="P104" s="127"/>
      <c r="Q104" s="123"/>
      <c r="R104" s="123"/>
      <c r="S104" s="123"/>
      <c r="T104" s="148"/>
      <c r="U104" s="123"/>
      <c r="V104" s="123"/>
      <c r="W104" s="127"/>
      <c r="X104" s="123"/>
      <c r="Y104" s="123"/>
      <c r="Z104" s="123"/>
      <c r="AA104" s="123"/>
      <c r="AB104" s="123"/>
      <c r="AC104" s="123"/>
      <c r="AD104" s="123"/>
      <c r="AE104" s="123"/>
      <c r="AF104" s="123"/>
      <c r="AG104" s="127">
        <v>0</v>
      </c>
      <c r="AH104" s="127">
        <v>0</v>
      </c>
      <c r="AI104" s="127">
        <v>0</v>
      </c>
    </row>
    <row r="105" spans="1:35" x14ac:dyDescent="0.2">
      <c r="A105" s="127"/>
      <c r="B105" s="127"/>
      <c r="C105" s="127" t="s">
        <v>457</v>
      </c>
      <c r="D105" s="123" t="s">
        <v>458</v>
      </c>
      <c r="E105" s="127" t="s">
        <v>217</v>
      </c>
      <c r="F105" s="123"/>
      <c r="G105" s="125"/>
      <c r="H105" s="123"/>
      <c r="I105" s="123"/>
      <c r="J105" s="127"/>
      <c r="K105" s="123"/>
      <c r="L105" s="123"/>
      <c r="M105" s="123"/>
      <c r="N105" s="123"/>
      <c r="O105" s="123"/>
      <c r="P105" s="127"/>
      <c r="Q105" s="123"/>
      <c r="R105" s="123"/>
      <c r="S105" s="123" t="s">
        <v>226</v>
      </c>
      <c r="T105" s="148">
        <v>0.03</v>
      </c>
      <c r="U105" s="123" t="s">
        <v>2178</v>
      </c>
      <c r="V105" s="123" t="s">
        <v>2239</v>
      </c>
      <c r="W105" s="127"/>
      <c r="X105" s="123"/>
      <c r="Y105" s="123"/>
      <c r="Z105" s="123"/>
      <c r="AA105" s="123"/>
      <c r="AB105" s="123"/>
      <c r="AC105" s="123"/>
      <c r="AD105" s="123"/>
      <c r="AE105" s="123"/>
      <c r="AF105" s="123"/>
      <c r="AG105" s="127">
        <v>0</v>
      </c>
      <c r="AH105" s="127">
        <v>0</v>
      </c>
      <c r="AI105" s="127">
        <v>0</v>
      </c>
    </row>
    <row r="106" spans="1:35" x14ac:dyDescent="0.2">
      <c r="A106" s="127"/>
      <c r="B106" s="127"/>
      <c r="C106" s="127" t="s">
        <v>459</v>
      </c>
      <c r="D106" s="123" t="s">
        <v>460</v>
      </c>
      <c r="E106" s="127" t="s">
        <v>217</v>
      </c>
      <c r="F106" s="123"/>
      <c r="G106" s="125"/>
      <c r="H106" s="123"/>
      <c r="I106" s="123"/>
      <c r="J106" s="127"/>
      <c r="K106" s="123"/>
      <c r="L106" s="123"/>
      <c r="M106" s="123"/>
      <c r="N106" s="123"/>
      <c r="O106" s="123"/>
      <c r="P106" s="127"/>
      <c r="Q106" s="123"/>
      <c r="R106" s="123"/>
      <c r="S106" s="123" t="s">
        <v>2289</v>
      </c>
      <c r="T106" s="125">
        <v>50</v>
      </c>
      <c r="U106" s="123" t="s">
        <v>2240</v>
      </c>
      <c r="V106" s="123" t="s">
        <v>461</v>
      </c>
      <c r="W106" s="127"/>
      <c r="X106" s="123"/>
      <c r="Y106" s="123"/>
      <c r="Z106" s="123" t="s">
        <v>236</v>
      </c>
      <c r="AA106" s="123">
        <v>500</v>
      </c>
      <c r="AB106" s="123" t="s">
        <v>2241</v>
      </c>
      <c r="AC106" s="123" t="s">
        <v>462</v>
      </c>
      <c r="AD106" s="123"/>
      <c r="AE106" s="123"/>
      <c r="AF106" s="123"/>
      <c r="AG106" s="127">
        <v>0</v>
      </c>
      <c r="AH106" s="127">
        <v>0</v>
      </c>
      <c r="AI106" s="127">
        <v>0</v>
      </c>
    </row>
    <row r="107" spans="1:35" x14ac:dyDescent="0.2">
      <c r="A107" s="127"/>
      <c r="B107" s="127"/>
      <c r="C107" s="127" t="s">
        <v>463</v>
      </c>
      <c r="D107" s="123" t="s">
        <v>464</v>
      </c>
      <c r="E107" s="127" t="s">
        <v>217</v>
      </c>
      <c r="F107" s="123"/>
      <c r="G107" s="125"/>
      <c r="H107" s="123"/>
      <c r="I107" s="123"/>
      <c r="J107" s="127"/>
      <c r="K107" s="123"/>
      <c r="L107" s="123"/>
      <c r="M107" s="123" t="s">
        <v>224</v>
      </c>
      <c r="N107" s="124">
        <v>3.15E-5</v>
      </c>
      <c r="O107" s="129">
        <f>0.00001/N107</f>
        <v>0.3174603174603175</v>
      </c>
      <c r="P107" s="127"/>
      <c r="Q107" s="123"/>
      <c r="R107" s="123"/>
      <c r="S107" s="123"/>
      <c r="T107" s="125"/>
      <c r="U107" s="123"/>
      <c r="V107" s="123"/>
      <c r="W107" s="127"/>
      <c r="X107" s="123"/>
      <c r="Y107" s="123"/>
      <c r="Z107" s="123"/>
      <c r="AA107" s="123"/>
      <c r="AB107" s="123"/>
      <c r="AC107" s="123"/>
      <c r="AD107" s="123"/>
      <c r="AE107" s="123"/>
      <c r="AF107" s="123"/>
      <c r="AG107" s="127">
        <v>0</v>
      </c>
      <c r="AH107" s="127">
        <v>0</v>
      </c>
      <c r="AI107" s="127">
        <v>0</v>
      </c>
    </row>
    <row r="108" spans="1:35" x14ac:dyDescent="0.2">
      <c r="A108" s="127"/>
      <c r="B108" s="127"/>
      <c r="C108" s="127" t="s">
        <v>465</v>
      </c>
      <c r="D108" s="123" t="s">
        <v>466</v>
      </c>
      <c r="E108" s="127" t="s">
        <v>232</v>
      </c>
      <c r="F108" s="123"/>
      <c r="G108" s="125"/>
      <c r="H108" s="123"/>
      <c r="I108" s="123"/>
      <c r="J108" s="127"/>
      <c r="K108" s="123"/>
      <c r="L108" s="123"/>
      <c r="M108" s="123" t="s">
        <v>224</v>
      </c>
      <c r="N108" s="152">
        <v>8.6000000000000007E-6</v>
      </c>
      <c r="O108" s="123">
        <v>1.2</v>
      </c>
      <c r="P108" s="127"/>
      <c r="Q108" s="123"/>
      <c r="R108" s="123"/>
      <c r="S108" s="123" t="s">
        <v>236</v>
      </c>
      <c r="T108" s="125">
        <v>300</v>
      </c>
      <c r="U108" s="123" t="s">
        <v>2176</v>
      </c>
      <c r="V108" s="123" t="s">
        <v>2242</v>
      </c>
      <c r="W108" s="127"/>
      <c r="X108" s="123"/>
      <c r="Y108" s="123"/>
      <c r="Z108" s="123" t="s">
        <v>236</v>
      </c>
      <c r="AA108" s="125">
        <v>3000</v>
      </c>
      <c r="AB108" s="123" t="s">
        <v>2176</v>
      </c>
      <c r="AC108" s="123" t="s">
        <v>467</v>
      </c>
      <c r="AD108" s="123"/>
      <c r="AE108" s="123"/>
      <c r="AF108" s="123"/>
      <c r="AG108" s="127">
        <v>0</v>
      </c>
      <c r="AH108" s="127">
        <v>0</v>
      </c>
      <c r="AI108" s="127">
        <v>0</v>
      </c>
    </row>
    <row r="109" spans="1:35" x14ac:dyDescent="0.2">
      <c r="A109" s="127"/>
      <c r="B109" s="127"/>
      <c r="C109" s="127" t="s">
        <v>468</v>
      </c>
      <c r="D109" s="123" t="s">
        <v>469</v>
      </c>
      <c r="E109" s="127" t="s">
        <v>232</v>
      </c>
      <c r="F109" s="123"/>
      <c r="G109" s="125"/>
      <c r="H109" s="123"/>
      <c r="I109" s="123"/>
      <c r="J109" s="127"/>
      <c r="K109" s="123"/>
      <c r="L109" s="123"/>
      <c r="M109" s="123"/>
      <c r="N109" s="123"/>
      <c r="O109" s="123"/>
      <c r="P109" s="127"/>
      <c r="Q109" s="123"/>
      <c r="R109" s="123"/>
      <c r="S109" s="123" t="s">
        <v>226</v>
      </c>
      <c r="T109" s="125">
        <v>50000</v>
      </c>
      <c r="U109" s="123" t="s">
        <v>2243</v>
      </c>
      <c r="V109" s="123" t="s">
        <v>2244</v>
      </c>
      <c r="W109" s="127"/>
      <c r="X109" s="123"/>
      <c r="Y109" s="123"/>
      <c r="Z109" s="123"/>
      <c r="AA109" s="123"/>
      <c r="AB109" s="123"/>
      <c r="AC109" s="123"/>
      <c r="AD109" s="123"/>
      <c r="AE109" s="123"/>
      <c r="AF109" s="123"/>
      <c r="AG109" s="127">
        <v>0</v>
      </c>
      <c r="AH109" s="127">
        <v>0</v>
      </c>
      <c r="AI109" s="127">
        <v>0</v>
      </c>
    </row>
    <row r="110" spans="1:35" x14ac:dyDescent="0.2">
      <c r="A110" s="127"/>
      <c r="B110" s="127"/>
      <c r="C110" s="127" t="s">
        <v>146</v>
      </c>
      <c r="D110" s="123" t="s">
        <v>145</v>
      </c>
      <c r="E110" s="127" t="s">
        <v>217</v>
      </c>
      <c r="F110" s="123" t="s">
        <v>233</v>
      </c>
      <c r="G110" s="125">
        <v>5</v>
      </c>
      <c r="H110" s="123" t="s">
        <v>2178</v>
      </c>
      <c r="I110" s="123" t="s">
        <v>2348</v>
      </c>
      <c r="J110" s="127"/>
      <c r="K110" s="123"/>
      <c r="L110" s="123"/>
      <c r="M110" s="123" t="s">
        <v>226</v>
      </c>
      <c r="N110" s="124">
        <v>2.3E-5</v>
      </c>
      <c r="O110" s="123">
        <v>0.43</v>
      </c>
      <c r="P110" s="150"/>
      <c r="Q110" s="123"/>
      <c r="R110" s="123"/>
      <c r="S110" s="123" t="s">
        <v>2292</v>
      </c>
      <c r="T110" s="125">
        <v>100</v>
      </c>
      <c r="U110" s="123" t="s">
        <v>2178</v>
      </c>
      <c r="V110" s="123" t="s">
        <v>1039</v>
      </c>
      <c r="W110" s="127"/>
      <c r="X110" s="123"/>
      <c r="Y110" s="123"/>
      <c r="Z110" s="123" t="s">
        <v>233</v>
      </c>
      <c r="AA110" s="123">
        <v>4</v>
      </c>
      <c r="AB110" s="123" t="s">
        <v>2178</v>
      </c>
      <c r="AC110" s="123" t="s">
        <v>1039</v>
      </c>
      <c r="AD110" s="123"/>
      <c r="AE110" s="123"/>
      <c r="AF110" s="123"/>
      <c r="AG110" s="127">
        <v>0</v>
      </c>
      <c r="AH110" s="127">
        <v>1</v>
      </c>
      <c r="AI110" s="127">
        <v>0</v>
      </c>
    </row>
    <row r="111" spans="1:35" x14ac:dyDescent="0.2">
      <c r="A111" s="127"/>
      <c r="B111" s="127"/>
      <c r="C111" s="127" t="s">
        <v>470</v>
      </c>
      <c r="D111" s="123" t="s">
        <v>471</v>
      </c>
      <c r="E111" s="127" t="s">
        <v>217</v>
      </c>
      <c r="F111" s="123"/>
      <c r="G111" s="125"/>
      <c r="H111" s="123"/>
      <c r="I111" s="123"/>
      <c r="J111" s="127"/>
      <c r="K111" s="123"/>
      <c r="L111" s="123"/>
      <c r="M111" s="123" t="s">
        <v>224</v>
      </c>
      <c r="N111" s="124">
        <v>6.8999999999999997E-4</v>
      </c>
      <c r="O111" s="124">
        <f>0.00001/N111</f>
        <v>1.4492753623188408E-2</v>
      </c>
      <c r="P111" s="127"/>
      <c r="Q111" s="123"/>
      <c r="R111" s="123"/>
      <c r="S111" s="123"/>
      <c r="T111" s="148"/>
      <c r="U111" s="123"/>
      <c r="V111" s="123"/>
      <c r="W111" s="127"/>
      <c r="X111" s="123"/>
      <c r="Y111" s="123"/>
      <c r="Z111" s="123"/>
      <c r="AA111" s="123"/>
      <c r="AB111" s="123"/>
      <c r="AC111" s="123"/>
      <c r="AD111" s="123"/>
      <c r="AE111" s="123"/>
      <c r="AF111" s="123"/>
      <c r="AG111" s="127">
        <v>0</v>
      </c>
      <c r="AH111" s="127">
        <v>0</v>
      </c>
      <c r="AI111" s="127">
        <v>0</v>
      </c>
    </row>
    <row r="112" spans="1:35" x14ac:dyDescent="0.2">
      <c r="A112" s="127"/>
      <c r="B112" s="127"/>
      <c r="C112" s="127" t="s">
        <v>472</v>
      </c>
      <c r="D112" s="123" t="s">
        <v>473</v>
      </c>
      <c r="E112" s="127" t="s">
        <v>232</v>
      </c>
      <c r="F112" s="123"/>
      <c r="G112" s="125"/>
      <c r="H112" s="123"/>
      <c r="I112" s="123"/>
      <c r="J112" s="127"/>
      <c r="K112" s="123"/>
      <c r="L112" s="123"/>
      <c r="M112" s="123"/>
      <c r="N112" s="123"/>
      <c r="O112" s="123"/>
      <c r="P112" s="127"/>
      <c r="Q112" s="123"/>
      <c r="R112" s="123"/>
      <c r="S112" s="123"/>
      <c r="T112" s="148"/>
      <c r="U112" s="123"/>
      <c r="V112" s="123"/>
      <c r="W112" s="127"/>
      <c r="X112" s="123"/>
      <c r="Y112" s="123"/>
      <c r="Z112" s="123" t="s">
        <v>236</v>
      </c>
      <c r="AA112" s="123">
        <v>0.1</v>
      </c>
      <c r="AB112" s="123" t="s">
        <v>2178</v>
      </c>
      <c r="AC112" s="123" t="s">
        <v>474</v>
      </c>
      <c r="AD112" s="123"/>
      <c r="AE112" s="123"/>
      <c r="AF112" s="123"/>
      <c r="AG112" s="127">
        <v>0</v>
      </c>
      <c r="AH112" s="127">
        <v>0</v>
      </c>
      <c r="AI112" s="127">
        <v>1</v>
      </c>
    </row>
    <row r="113" spans="1:35" x14ac:dyDescent="0.2">
      <c r="A113" s="127"/>
      <c r="B113" s="127"/>
      <c r="C113" s="127" t="s">
        <v>475</v>
      </c>
      <c r="D113" s="123" t="s">
        <v>476</v>
      </c>
      <c r="E113" s="127" t="s">
        <v>232</v>
      </c>
      <c r="F113" s="123"/>
      <c r="G113" s="125"/>
      <c r="H113" s="123"/>
      <c r="I113" s="123"/>
      <c r="J113" s="127"/>
      <c r="K113" s="123"/>
      <c r="L113" s="123"/>
      <c r="M113" s="123"/>
      <c r="N113" s="123"/>
      <c r="O113" s="123"/>
      <c r="P113" s="127"/>
      <c r="Q113" s="123"/>
      <c r="R113" s="123"/>
      <c r="S113" s="123" t="s">
        <v>236</v>
      </c>
      <c r="T113" s="148">
        <v>2</v>
      </c>
      <c r="U113" s="123" t="s">
        <v>2173</v>
      </c>
      <c r="V113" s="123" t="s">
        <v>477</v>
      </c>
      <c r="W113" s="127"/>
      <c r="X113" s="123"/>
      <c r="Y113" s="123"/>
      <c r="Z113" s="123" t="s">
        <v>236</v>
      </c>
      <c r="AA113" s="123">
        <v>6</v>
      </c>
      <c r="AB113" s="123" t="s">
        <v>2173</v>
      </c>
      <c r="AC113" s="123" t="s">
        <v>478</v>
      </c>
      <c r="AD113" s="123"/>
      <c r="AE113" s="123"/>
      <c r="AF113" s="123"/>
      <c r="AG113" s="127">
        <v>0</v>
      </c>
      <c r="AH113" s="127">
        <v>0</v>
      </c>
      <c r="AI113" s="127">
        <v>0</v>
      </c>
    </row>
    <row r="114" spans="1:35" x14ac:dyDescent="0.2">
      <c r="A114" s="127"/>
      <c r="B114" s="127"/>
      <c r="C114" s="127" t="s">
        <v>479</v>
      </c>
      <c r="D114" s="123" t="s">
        <v>480</v>
      </c>
      <c r="E114" s="127" t="s">
        <v>232</v>
      </c>
      <c r="F114" s="123" t="s">
        <v>224</v>
      </c>
      <c r="G114" s="125">
        <v>29</v>
      </c>
      <c r="H114" s="123" t="s">
        <v>2245</v>
      </c>
      <c r="I114" s="123" t="s">
        <v>2195</v>
      </c>
      <c r="J114" s="127"/>
      <c r="K114" s="123"/>
      <c r="L114" s="123"/>
      <c r="M114" s="123"/>
      <c r="N114" s="123"/>
      <c r="O114" s="123"/>
      <c r="P114" s="127"/>
      <c r="Q114" s="123"/>
      <c r="R114" s="123"/>
      <c r="S114" s="123" t="s">
        <v>224</v>
      </c>
      <c r="T114" s="148">
        <v>0.4</v>
      </c>
      <c r="U114" s="123" t="s">
        <v>2178</v>
      </c>
      <c r="V114" s="123" t="s">
        <v>264</v>
      </c>
      <c r="W114" s="127"/>
      <c r="X114" s="123"/>
      <c r="Y114" s="123"/>
      <c r="Z114" s="123"/>
      <c r="AA114" s="123"/>
      <c r="AB114" s="123"/>
      <c r="AC114" s="123"/>
      <c r="AD114" s="123"/>
      <c r="AE114" s="123"/>
      <c r="AF114" s="123"/>
      <c r="AG114" s="127">
        <v>0</v>
      </c>
      <c r="AH114" s="127">
        <v>0</v>
      </c>
      <c r="AI114" s="127">
        <v>0</v>
      </c>
    </row>
    <row r="115" spans="1:35" x14ac:dyDescent="0.2">
      <c r="A115" s="127"/>
      <c r="B115" s="127"/>
      <c r="C115" s="127" t="s">
        <v>481</v>
      </c>
      <c r="D115" s="123" t="s">
        <v>482</v>
      </c>
      <c r="E115" s="127" t="s">
        <v>217</v>
      </c>
      <c r="F115" s="123"/>
      <c r="G115" s="125"/>
      <c r="H115" s="123"/>
      <c r="I115" s="123"/>
      <c r="J115" s="127"/>
      <c r="K115" s="123"/>
      <c r="L115" s="123"/>
      <c r="M115" s="123" t="s">
        <v>226</v>
      </c>
      <c r="N115" s="124">
        <v>2.9999999999999997E-4</v>
      </c>
      <c r="O115" s="123">
        <v>3.3000000000000002E-2</v>
      </c>
      <c r="P115" s="127"/>
      <c r="Q115" s="123"/>
      <c r="R115" s="123"/>
      <c r="S115" s="123" t="s">
        <v>226</v>
      </c>
      <c r="T115" s="148">
        <v>20</v>
      </c>
      <c r="U115" s="123" t="s">
        <v>2221</v>
      </c>
      <c r="V115" s="123" t="s">
        <v>2246</v>
      </c>
      <c r="W115" s="127"/>
      <c r="X115" s="123"/>
      <c r="Y115" s="123"/>
      <c r="Z115" s="123"/>
      <c r="AA115" s="123"/>
      <c r="AB115" s="123"/>
      <c r="AC115" s="123"/>
      <c r="AD115" s="123"/>
      <c r="AE115" s="123"/>
      <c r="AF115" s="123"/>
      <c r="AG115" s="127">
        <v>0</v>
      </c>
      <c r="AH115" s="127">
        <v>0</v>
      </c>
      <c r="AI115" s="127">
        <v>0</v>
      </c>
    </row>
    <row r="116" spans="1:35" x14ac:dyDescent="0.2">
      <c r="A116" s="127"/>
      <c r="B116" s="127" t="s">
        <v>483</v>
      </c>
      <c r="C116" s="127" t="s">
        <v>2260</v>
      </c>
      <c r="D116" s="123" t="s">
        <v>2261</v>
      </c>
      <c r="E116" s="127" t="s">
        <v>217</v>
      </c>
      <c r="F116" s="123"/>
      <c r="G116" s="125"/>
      <c r="H116" s="123"/>
      <c r="I116" s="123"/>
      <c r="J116" s="127"/>
      <c r="K116" s="123"/>
      <c r="L116" s="123"/>
      <c r="M116" s="149" t="s">
        <v>226</v>
      </c>
      <c r="N116" s="302">
        <v>1.2500000000000001E-2</v>
      </c>
      <c r="O116" s="149">
        <v>8.0000000000000004E-4</v>
      </c>
      <c r="P116" s="127"/>
      <c r="Q116" s="123"/>
      <c r="R116" s="123"/>
      <c r="S116" s="123"/>
      <c r="T116" s="148"/>
      <c r="U116" s="123"/>
      <c r="V116" s="123"/>
      <c r="W116" s="127"/>
      <c r="X116" s="123"/>
      <c r="Y116" s="123"/>
      <c r="Z116" s="123"/>
      <c r="AA116" s="123"/>
      <c r="AB116" s="123"/>
      <c r="AC116" s="123"/>
      <c r="AD116" s="123"/>
      <c r="AE116" s="123"/>
      <c r="AF116" s="123"/>
      <c r="AG116" s="127">
        <v>0</v>
      </c>
      <c r="AH116" s="127">
        <v>0</v>
      </c>
      <c r="AI116" s="127">
        <v>0</v>
      </c>
    </row>
    <row r="117" spans="1:35" s="134" customFormat="1" x14ac:dyDescent="0.2">
      <c r="A117" s="158" t="s">
        <v>257</v>
      </c>
      <c r="B117" s="158" t="s">
        <v>483</v>
      </c>
      <c r="C117" s="158" t="s">
        <v>484</v>
      </c>
      <c r="D117" s="149" t="s">
        <v>2259</v>
      </c>
      <c r="E117" s="158" t="s">
        <v>217</v>
      </c>
      <c r="F117" s="149"/>
      <c r="G117" s="182"/>
      <c r="H117" s="149"/>
      <c r="I117" s="149"/>
      <c r="J117" s="158"/>
      <c r="K117" s="149"/>
      <c r="L117" s="149"/>
      <c r="M117" s="149" t="s">
        <v>226</v>
      </c>
      <c r="N117" s="124">
        <v>1.0999999999999999E-2</v>
      </c>
      <c r="O117" s="162">
        <f t="shared" ref="O117:O118" si="5">0.00001/N117</f>
        <v>9.090909090909092E-4</v>
      </c>
      <c r="P117" s="158"/>
      <c r="Q117" s="127" t="s">
        <v>485</v>
      </c>
      <c r="R117" s="123" t="s">
        <v>486</v>
      </c>
      <c r="S117" s="149" t="s">
        <v>224</v>
      </c>
      <c r="T117" s="201">
        <v>2.0000000000000001E-4</v>
      </c>
      <c r="U117" s="149" t="s">
        <v>2178</v>
      </c>
      <c r="V117" s="149" t="s">
        <v>264</v>
      </c>
      <c r="W117" s="158"/>
      <c r="X117" s="149"/>
      <c r="Y117" s="149"/>
      <c r="Z117" s="123" t="s">
        <v>233</v>
      </c>
      <c r="AA117" s="123">
        <v>5.0000000000000001E-3</v>
      </c>
      <c r="AB117" s="123" t="s">
        <v>2178</v>
      </c>
      <c r="AC117" s="123" t="s">
        <v>2454</v>
      </c>
      <c r="AD117" s="149"/>
      <c r="AE117" s="127" t="s">
        <v>485</v>
      </c>
      <c r="AF117" s="123" t="s">
        <v>486</v>
      </c>
      <c r="AG117" s="158">
        <v>1</v>
      </c>
      <c r="AH117" s="158">
        <v>1</v>
      </c>
      <c r="AI117" s="158">
        <v>1</v>
      </c>
    </row>
    <row r="118" spans="1:35" x14ac:dyDescent="0.2">
      <c r="A118" s="127" t="s">
        <v>257</v>
      </c>
      <c r="B118" s="127" t="s">
        <v>483</v>
      </c>
      <c r="C118" s="127" t="s">
        <v>333</v>
      </c>
      <c r="D118" s="123" t="s">
        <v>334</v>
      </c>
      <c r="E118" s="127" t="s">
        <v>217</v>
      </c>
      <c r="F118" s="123"/>
      <c r="G118" s="125"/>
      <c r="H118" s="123"/>
      <c r="I118" s="123"/>
      <c r="J118" s="127"/>
      <c r="K118" s="123"/>
      <c r="L118" s="123"/>
      <c r="M118" s="123" t="s">
        <v>226</v>
      </c>
      <c r="N118" s="124">
        <v>1.0999999999999999E-2</v>
      </c>
      <c r="O118" s="162">
        <f t="shared" si="5"/>
        <v>9.090909090909092E-4</v>
      </c>
      <c r="P118" s="127"/>
      <c r="Q118" s="127" t="s">
        <v>485</v>
      </c>
      <c r="R118" s="123" t="s">
        <v>486</v>
      </c>
      <c r="S118" s="123" t="s">
        <v>226</v>
      </c>
      <c r="T118" s="153">
        <v>0.03</v>
      </c>
      <c r="U118" s="149" t="s">
        <v>2178</v>
      </c>
      <c r="V118" s="123" t="s">
        <v>2548</v>
      </c>
      <c r="W118" s="127"/>
      <c r="X118" s="127" t="s">
        <v>485</v>
      </c>
      <c r="Y118" s="123" t="s">
        <v>486</v>
      </c>
      <c r="Z118" s="123" t="s">
        <v>233</v>
      </c>
      <c r="AA118" s="123">
        <v>5.0000000000000001E-3</v>
      </c>
      <c r="AB118" s="123" t="s">
        <v>2178</v>
      </c>
      <c r="AC118" s="123" t="s">
        <v>2454</v>
      </c>
      <c r="AD118" s="123"/>
      <c r="AE118" s="127" t="s">
        <v>485</v>
      </c>
      <c r="AF118" s="123" t="s">
        <v>486</v>
      </c>
      <c r="AG118" s="127">
        <v>1</v>
      </c>
      <c r="AH118" s="127">
        <v>0</v>
      </c>
      <c r="AI118" s="127">
        <v>1</v>
      </c>
    </row>
    <row r="119" spans="1:35" x14ac:dyDescent="0.2">
      <c r="A119" s="127"/>
      <c r="B119" s="127" t="s">
        <v>483</v>
      </c>
      <c r="C119" s="127" t="s">
        <v>485</v>
      </c>
      <c r="D119" s="123" t="s">
        <v>486</v>
      </c>
      <c r="E119" s="127" t="s">
        <v>217</v>
      </c>
      <c r="F119" s="123"/>
      <c r="G119" s="125"/>
      <c r="H119" s="123"/>
      <c r="I119" s="123"/>
      <c r="J119" s="127"/>
      <c r="K119" s="123"/>
      <c r="L119" s="123"/>
      <c r="M119" s="123" t="s">
        <v>226</v>
      </c>
      <c r="N119" s="124">
        <v>1.0999999999999999E-2</v>
      </c>
      <c r="O119" s="162">
        <f>0.00001/N119</f>
        <v>9.090909090909092E-4</v>
      </c>
      <c r="P119" s="127"/>
      <c r="Q119" s="123"/>
      <c r="R119" s="123"/>
      <c r="S119" s="123" t="s">
        <v>226</v>
      </c>
      <c r="T119" s="153">
        <v>0.03</v>
      </c>
      <c r="U119" s="149" t="s">
        <v>2178</v>
      </c>
      <c r="V119" s="123" t="s">
        <v>2548</v>
      </c>
      <c r="W119" s="127"/>
      <c r="X119" s="123"/>
      <c r="Y119" s="123"/>
      <c r="Z119" s="123" t="s">
        <v>233</v>
      </c>
      <c r="AA119" s="123">
        <v>5.0000000000000001E-3</v>
      </c>
      <c r="AB119" s="123" t="s">
        <v>2178</v>
      </c>
      <c r="AC119" s="123" t="s">
        <v>2454</v>
      </c>
      <c r="AD119" s="123"/>
      <c r="AE119" s="123"/>
      <c r="AF119" s="123"/>
      <c r="AG119" s="127">
        <v>1</v>
      </c>
      <c r="AH119" s="127">
        <v>0</v>
      </c>
      <c r="AI119" s="127">
        <v>1</v>
      </c>
    </row>
    <row r="120" spans="1:35" x14ac:dyDescent="0.2">
      <c r="A120" s="127"/>
      <c r="B120" s="127" t="s">
        <v>483</v>
      </c>
      <c r="C120" s="127" t="s">
        <v>487</v>
      </c>
      <c r="D120" s="123" t="s">
        <v>488</v>
      </c>
      <c r="E120" s="127" t="s">
        <v>217</v>
      </c>
      <c r="F120" s="123"/>
      <c r="G120" s="125"/>
      <c r="H120" s="123"/>
      <c r="I120" s="123"/>
      <c r="J120" s="127"/>
      <c r="K120" s="123"/>
      <c r="L120" s="123"/>
      <c r="M120" s="123"/>
      <c r="N120" s="123"/>
      <c r="O120" s="123"/>
      <c r="P120" s="127"/>
      <c r="Q120" s="123"/>
      <c r="R120" s="123"/>
      <c r="S120" s="123"/>
      <c r="T120" s="148"/>
      <c r="U120" s="149"/>
      <c r="V120" s="123"/>
      <c r="W120" s="127"/>
      <c r="X120" s="123"/>
      <c r="Y120" s="123"/>
      <c r="Z120" s="123" t="s">
        <v>233</v>
      </c>
      <c r="AA120" s="123">
        <v>0.3</v>
      </c>
      <c r="AB120" s="123" t="s">
        <v>2178</v>
      </c>
      <c r="AC120" s="123" t="s">
        <v>2454</v>
      </c>
      <c r="AD120" s="123"/>
      <c r="AE120" s="123"/>
      <c r="AF120" s="123"/>
      <c r="AG120" s="127">
        <v>1</v>
      </c>
      <c r="AH120" s="127">
        <v>0</v>
      </c>
      <c r="AI120" s="127">
        <v>1</v>
      </c>
    </row>
    <row r="121" spans="1:35" x14ac:dyDescent="0.2">
      <c r="A121" s="127" t="s">
        <v>257</v>
      </c>
      <c r="B121" s="127" t="s">
        <v>483</v>
      </c>
      <c r="C121" s="127" t="s">
        <v>489</v>
      </c>
      <c r="D121" s="123" t="s">
        <v>490</v>
      </c>
      <c r="E121" s="127" t="s">
        <v>217</v>
      </c>
      <c r="F121" s="123"/>
      <c r="G121" s="125"/>
      <c r="H121" s="123"/>
      <c r="I121" s="123"/>
      <c r="J121" s="127"/>
      <c r="K121" s="123"/>
      <c r="L121" s="123"/>
      <c r="M121" s="123" t="s">
        <v>226</v>
      </c>
      <c r="N121" s="124">
        <v>1.0999999999999999E-2</v>
      </c>
      <c r="O121" s="162">
        <f>0.00001/N121</f>
        <v>9.090909090909092E-4</v>
      </c>
      <c r="P121" s="127"/>
      <c r="Q121" s="127" t="s">
        <v>485</v>
      </c>
      <c r="R121" s="123" t="s">
        <v>486</v>
      </c>
      <c r="S121" s="123" t="s">
        <v>226</v>
      </c>
      <c r="T121" s="153">
        <v>0.03</v>
      </c>
      <c r="U121" s="149" t="s">
        <v>2178</v>
      </c>
      <c r="V121" s="123" t="s">
        <v>2548</v>
      </c>
      <c r="W121" s="127"/>
      <c r="X121" s="127" t="s">
        <v>485</v>
      </c>
      <c r="Y121" s="123" t="s">
        <v>486</v>
      </c>
      <c r="Z121" s="123" t="s">
        <v>233</v>
      </c>
      <c r="AA121" s="123">
        <v>5.0000000000000001E-3</v>
      </c>
      <c r="AB121" s="123" t="s">
        <v>2178</v>
      </c>
      <c r="AC121" s="123" t="s">
        <v>2454</v>
      </c>
      <c r="AD121" s="123"/>
      <c r="AE121" s="127" t="s">
        <v>485</v>
      </c>
      <c r="AF121" s="123" t="s">
        <v>486</v>
      </c>
      <c r="AG121" s="158">
        <v>1</v>
      </c>
      <c r="AH121" s="158">
        <v>1</v>
      </c>
      <c r="AI121" s="158">
        <v>1</v>
      </c>
    </row>
    <row r="122" spans="1:35" x14ac:dyDescent="0.2">
      <c r="A122" s="127"/>
      <c r="B122" s="127" t="s">
        <v>483</v>
      </c>
      <c r="C122" s="127" t="s">
        <v>491</v>
      </c>
      <c r="D122" s="123" t="s">
        <v>492</v>
      </c>
      <c r="E122" s="127" t="s">
        <v>232</v>
      </c>
      <c r="F122" s="199"/>
      <c r="G122" s="202"/>
      <c r="H122" s="199"/>
      <c r="I122" s="123"/>
      <c r="J122" s="127"/>
      <c r="K122" s="123"/>
      <c r="L122" s="123"/>
      <c r="M122" s="123"/>
      <c r="N122" s="123"/>
      <c r="O122" s="123"/>
      <c r="P122" s="127"/>
      <c r="Q122" s="123"/>
      <c r="R122" s="123"/>
      <c r="S122" s="199"/>
      <c r="T122" s="203"/>
      <c r="U122" s="199"/>
      <c r="V122" s="123"/>
      <c r="W122" s="127"/>
      <c r="X122" s="123"/>
      <c r="Y122" s="123"/>
      <c r="Z122" s="123" t="s">
        <v>233</v>
      </c>
      <c r="AA122" s="123">
        <v>0.1</v>
      </c>
      <c r="AB122" s="123" t="s">
        <v>2178</v>
      </c>
      <c r="AC122" s="123" t="s">
        <v>2455</v>
      </c>
      <c r="AD122" s="123"/>
      <c r="AE122" s="123"/>
      <c r="AF122" s="123"/>
      <c r="AG122" s="127">
        <v>0</v>
      </c>
      <c r="AH122" s="127">
        <v>0</v>
      </c>
      <c r="AI122" s="127">
        <v>0</v>
      </c>
    </row>
    <row r="123" spans="1:35" x14ac:dyDescent="0.2">
      <c r="A123" s="198"/>
      <c r="B123" s="127" t="s">
        <v>214</v>
      </c>
      <c r="C123" s="127" t="s">
        <v>493</v>
      </c>
      <c r="D123" s="123" t="s">
        <v>494</v>
      </c>
      <c r="E123" s="127" t="s">
        <v>217</v>
      </c>
      <c r="F123" s="123"/>
      <c r="G123" s="125"/>
      <c r="H123" s="123"/>
      <c r="I123" s="123"/>
      <c r="J123" s="127"/>
      <c r="K123" s="123"/>
      <c r="L123" s="123"/>
      <c r="M123" s="123" t="s">
        <v>218</v>
      </c>
      <c r="N123" s="124">
        <v>6.0000000000000002E-5</v>
      </c>
      <c r="O123" s="129">
        <f t="shared" ref="O123" si="6">0.00001/N123</f>
        <v>0.16666666666666669</v>
      </c>
      <c r="P123" s="127"/>
      <c r="Q123" s="123"/>
      <c r="R123" s="123"/>
      <c r="S123" s="123"/>
      <c r="T123" s="148"/>
      <c r="U123" s="123"/>
      <c r="V123" s="123"/>
      <c r="W123" s="127"/>
      <c r="X123" s="123"/>
      <c r="Y123" s="123"/>
      <c r="Z123" s="123"/>
      <c r="AA123" s="123"/>
      <c r="AB123" s="123"/>
      <c r="AC123" s="123"/>
      <c r="AD123" s="123"/>
      <c r="AE123" s="123"/>
      <c r="AF123" s="123"/>
      <c r="AG123" s="127">
        <v>1</v>
      </c>
      <c r="AH123" s="127">
        <v>0</v>
      </c>
      <c r="AI123" s="127">
        <v>0</v>
      </c>
    </row>
    <row r="124" spans="1:35" x14ac:dyDescent="0.2">
      <c r="A124" s="127"/>
      <c r="B124" s="127"/>
      <c r="C124" s="127" t="s">
        <v>495</v>
      </c>
      <c r="D124" s="123" t="s">
        <v>496</v>
      </c>
      <c r="E124" s="127" t="s">
        <v>232</v>
      </c>
      <c r="F124" s="123"/>
      <c r="G124" s="125"/>
      <c r="H124" s="123"/>
      <c r="I124" s="123"/>
      <c r="J124" s="127"/>
      <c r="K124" s="123"/>
      <c r="L124" s="123"/>
      <c r="M124" s="123" t="s">
        <v>224</v>
      </c>
      <c r="N124" s="124">
        <v>1.3E-6</v>
      </c>
      <c r="O124" s="123">
        <v>7.7</v>
      </c>
      <c r="P124" s="127"/>
      <c r="Q124" s="123"/>
      <c r="R124" s="123"/>
      <c r="S124" s="123"/>
      <c r="T124" s="148"/>
      <c r="U124" s="123"/>
      <c r="V124" s="123"/>
      <c r="W124" s="127"/>
      <c r="X124" s="123"/>
      <c r="Y124" s="123"/>
      <c r="Z124" s="123"/>
      <c r="AA124" s="123"/>
      <c r="AB124" s="123"/>
      <c r="AC124" s="123"/>
      <c r="AD124" s="123"/>
      <c r="AE124" s="123"/>
      <c r="AF124" s="123"/>
      <c r="AG124" s="127">
        <v>0</v>
      </c>
      <c r="AH124" s="127">
        <v>0</v>
      </c>
      <c r="AI124" s="127">
        <v>0</v>
      </c>
    </row>
    <row r="125" spans="1:35" x14ac:dyDescent="0.2">
      <c r="A125" s="127" t="s">
        <v>257</v>
      </c>
      <c r="B125" s="127"/>
      <c r="C125" s="127" t="s">
        <v>497</v>
      </c>
      <c r="D125" s="123" t="s">
        <v>498</v>
      </c>
      <c r="E125" s="127" t="s">
        <v>232</v>
      </c>
      <c r="F125" s="123"/>
      <c r="G125" s="125"/>
      <c r="H125" s="123"/>
      <c r="I125" s="123"/>
      <c r="J125" s="127"/>
      <c r="K125" s="123"/>
      <c r="L125" s="123"/>
      <c r="M125" s="123" t="s">
        <v>499</v>
      </c>
      <c r="N125" s="124">
        <v>3.9999999999999998E-6</v>
      </c>
      <c r="O125" s="123">
        <v>2.5</v>
      </c>
      <c r="P125" s="127"/>
      <c r="Q125" s="123"/>
      <c r="R125" s="123"/>
      <c r="S125" s="149" t="s">
        <v>499</v>
      </c>
      <c r="T125" s="183">
        <v>20</v>
      </c>
      <c r="U125" s="149" t="s">
        <v>2178</v>
      </c>
      <c r="V125" s="149" t="s">
        <v>2263</v>
      </c>
      <c r="W125" s="127"/>
      <c r="X125" s="123"/>
      <c r="Y125" s="123"/>
      <c r="Z125" s="149" t="s">
        <v>233</v>
      </c>
      <c r="AA125" s="149">
        <v>36</v>
      </c>
      <c r="AB125" s="149" t="s">
        <v>227</v>
      </c>
      <c r="AC125" s="123"/>
      <c r="AE125" s="127" t="s">
        <v>500</v>
      </c>
      <c r="AF125" s="123" t="s">
        <v>501</v>
      </c>
      <c r="AG125" s="127">
        <v>0</v>
      </c>
      <c r="AH125" s="127">
        <v>0</v>
      </c>
      <c r="AI125" s="127">
        <v>1</v>
      </c>
    </row>
    <row r="126" spans="1:35" x14ac:dyDescent="0.2">
      <c r="A126" s="127" t="s">
        <v>257</v>
      </c>
      <c r="B126" s="127"/>
      <c r="C126" s="127" t="s">
        <v>502</v>
      </c>
      <c r="D126" s="123" t="s">
        <v>503</v>
      </c>
      <c r="E126" s="127" t="s">
        <v>232</v>
      </c>
      <c r="F126" s="123"/>
      <c r="G126" s="125"/>
      <c r="H126" s="123"/>
      <c r="I126" s="123"/>
      <c r="J126" s="127"/>
      <c r="K126" s="123"/>
      <c r="L126" s="123"/>
      <c r="M126" s="123" t="s">
        <v>226</v>
      </c>
      <c r="N126" s="124">
        <v>6.2E-4</v>
      </c>
      <c r="O126" s="124">
        <f>0.00001/N126</f>
        <v>1.6129032258064519E-2</v>
      </c>
      <c r="P126" s="127"/>
      <c r="Q126" s="123" t="s">
        <v>504</v>
      </c>
      <c r="R126" s="123" t="s">
        <v>505</v>
      </c>
      <c r="S126" s="123"/>
      <c r="T126" s="148"/>
      <c r="U126" s="123"/>
      <c r="V126" s="123"/>
      <c r="W126" s="127"/>
      <c r="X126" s="123"/>
      <c r="Y126" s="123"/>
      <c r="Z126" s="123"/>
      <c r="AA126" s="123"/>
      <c r="AB126" s="123"/>
      <c r="AC126" s="123"/>
      <c r="AD126" s="123"/>
      <c r="AE126" s="123"/>
      <c r="AF126" s="123"/>
      <c r="AG126" s="127">
        <v>0</v>
      </c>
      <c r="AH126" s="127">
        <v>0</v>
      </c>
      <c r="AI126" s="127">
        <v>0</v>
      </c>
    </row>
    <row r="127" spans="1:35" x14ac:dyDescent="0.2">
      <c r="A127" s="127"/>
      <c r="B127" s="127"/>
      <c r="C127" s="127" t="s">
        <v>506</v>
      </c>
      <c r="D127" s="123" t="s">
        <v>507</v>
      </c>
      <c r="E127" s="127" t="s">
        <v>217</v>
      </c>
      <c r="F127" s="123" t="s">
        <v>233</v>
      </c>
      <c r="G127" s="128">
        <v>0.3</v>
      </c>
      <c r="H127" s="123" t="s">
        <v>2178</v>
      </c>
      <c r="I127" s="123" t="s">
        <v>2515</v>
      </c>
      <c r="J127" s="127"/>
      <c r="K127" s="123"/>
      <c r="L127" s="123"/>
      <c r="M127" s="123" t="s">
        <v>236</v>
      </c>
      <c r="N127" s="124">
        <v>8.9999999999999993E-3</v>
      </c>
      <c r="O127" s="123">
        <v>1.1000000000000001E-3</v>
      </c>
      <c r="P127" s="127"/>
      <c r="Q127" s="123"/>
      <c r="R127" s="123"/>
      <c r="S127" s="123" t="s">
        <v>236</v>
      </c>
      <c r="T127" s="148">
        <v>6.0000000000000001E-3</v>
      </c>
      <c r="U127" s="123" t="s">
        <v>2178</v>
      </c>
      <c r="V127" s="123" t="s">
        <v>508</v>
      </c>
      <c r="W127" s="127"/>
      <c r="X127" s="123"/>
      <c r="Y127" s="123"/>
      <c r="Z127" s="123" t="s">
        <v>236</v>
      </c>
      <c r="AA127" s="123">
        <v>0.02</v>
      </c>
      <c r="AB127" s="123" t="s">
        <v>2178</v>
      </c>
      <c r="AC127" s="123" t="s">
        <v>509</v>
      </c>
      <c r="AD127" s="123"/>
      <c r="AE127" s="123"/>
      <c r="AF127" s="123"/>
      <c r="AG127" s="127">
        <v>0</v>
      </c>
      <c r="AH127" s="127">
        <v>0</v>
      </c>
      <c r="AI127" s="127">
        <v>1</v>
      </c>
    </row>
    <row r="128" spans="1:35" x14ac:dyDescent="0.2">
      <c r="A128" s="127"/>
      <c r="B128" s="127"/>
      <c r="C128" s="127" t="s">
        <v>2561</v>
      </c>
      <c r="D128" s="123" t="s">
        <v>2562</v>
      </c>
      <c r="E128" s="127" t="s">
        <v>217</v>
      </c>
      <c r="F128" s="123"/>
      <c r="G128" s="128"/>
      <c r="H128" s="123"/>
      <c r="I128" s="123"/>
      <c r="J128" s="127"/>
      <c r="K128" s="123"/>
      <c r="L128" s="123"/>
      <c r="M128" s="123" t="s">
        <v>224</v>
      </c>
      <c r="N128" s="124">
        <v>7.7000000000000002E-3</v>
      </c>
      <c r="O128" s="124">
        <f>0.00001/N128</f>
        <v>1.2987012987012987E-3</v>
      </c>
      <c r="P128" s="127"/>
      <c r="Q128" s="123"/>
      <c r="R128" s="123"/>
      <c r="S128" s="123"/>
      <c r="T128" s="148"/>
      <c r="U128" s="123"/>
      <c r="V128" s="123"/>
      <c r="W128" s="127"/>
      <c r="X128" s="123"/>
      <c r="Y128" s="123"/>
      <c r="Z128" s="123"/>
      <c r="AA128" s="123"/>
      <c r="AB128" s="123"/>
      <c r="AC128" s="123"/>
      <c r="AD128" s="123"/>
      <c r="AE128" s="123"/>
      <c r="AF128" s="123"/>
      <c r="AG128" s="127"/>
      <c r="AH128" s="127"/>
      <c r="AI128" s="127"/>
    </row>
    <row r="129" spans="1:35" x14ac:dyDescent="0.2">
      <c r="A129" s="127"/>
      <c r="B129" s="127"/>
      <c r="C129" s="127" t="s">
        <v>2563</v>
      </c>
      <c r="D129" s="123" t="s">
        <v>2564</v>
      </c>
      <c r="E129" s="127" t="s">
        <v>217</v>
      </c>
      <c r="F129" s="123"/>
      <c r="G129" s="128"/>
      <c r="H129" s="123"/>
      <c r="I129" s="123"/>
      <c r="J129" s="127"/>
      <c r="K129" s="123"/>
      <c r="L129" s="123"/>
      <c r="M129" s="123" t="s">
        <v>224</v>
      </c>
      <c r="N129" s="124">
        <v>0.01</v>
      </c>
      <c r="O129" s="124">
        <f>0.00001/N129</f>
        <v>1E-3</v>
      </c>
      <c r="P129" s="127"/>
      <c r="Q129" s="123"/>
      <c r="R129" s="123"/>
      <c r="S129" s="123"/>
      <c r="T129" s="148"/>
      <c r="U129" s="123"/>
      <c r="V129" s="123"/>
      <c r="W129" s="127"/>
      <c r="X129" s="123"/>
      <c r="Y129" s="123"/>
      <c r="Z129" s="123"/>
      <c r="AA129" s="123"/>
      <c r="AB129" s="123"/>
      <c r="AC129" s="123"/>
      <c r="AD129" s="123"/>
      <c r="AE129" s="123"/>
      <c r="AF129" s="123"/>
      <c r="AG129" s="127"/>
      <c r="AH129" s="127"/>
      <c r="AI129" s="127"/>
    </row>
    <row r="130" spans="1:35" x14ac:dyDescent="0.2">
      <c r="A130" s="127"/>
      <c r="B130" s="127"/>
      <c r="C130" s="127" t="s">
        <v>504</v>
      </c>
      <c r="D130" s="123" t="s">
        <v>505</v>
      </c>
      <c r="E130" s="127" t="s">
        <v>217</v>
      </c>
      <c r="F130" s="123"/>
      <c r="G130" s="125"/>
      <c r="H130" s="123"/>
      <c r="I130" s="123"/>
      <c r="J130" s="127"/>
      <c r="K130" s="123"/>
      <c r="L130" s="123"/>
      <c r="M130" s="123" t="s">
        <v>226</v>
      </c>
      <c r="N130" s="124">
        <v>6.2E-4</v>
      </c>
      <c r="O130" s="124">
        <f>0.00001/N130</f>
        <v>1.6129032258064519E-2</v>
      </c>
      <c r="P130" s="127"/>
      <c r="Q130" s="123"/>
      <c r="R130" s="123"/>
      <c r="S130" s="123"/>
      <c r="T130" s="148"/>
      <c r="U130" s="123"/>
      <c r="V130" s="123"/>
      <c r="W130" s="127"/>
      <c r="X130" s="123"/>
      <c r="Y130" s="123"/>
      <c r="Z130" s="123"/>
      <c r="AA130" s="123"/>
      <c r="AB130" s="123"/>
      <c r="AC130" s="123"/>
      <c r="AD130" s="123"/>
      <c r="AE130" s="123"/>
      <c r="AF130" s="123"/>
      <c r="AG130" s="127">
        <v>0</v>
      </c>
      <c r="AH130" s="127">
        <v>0</v>
      </c>
      <c r="AI130" s="127">
        <v>0</v>
      </c>
    </row>
    <row r="131" spans="1:35" x14ac:dyDescent="0.2">
      <c r="A131" s="127"/>
      <c r="B131" s="127" t="s">
        <v>510</v>
      </c>
      <c r="C131" s="127" t="s">
        <v>511</v>
      </c>
      <c r="D131" s="123" t="s">
        <v>512</v>
      </c>
      <c r="E131" s="127" t="s">
        <v>232</v>
      </c>
      <c r="F131" s="123" t="s">
        <v>224</v>
      </c>
      <c r="G131" s="125">
        <v>100</v>
      </c>
      <c r="H131" s="123" t="s">
        <v>2178</v>
      </c>
      <c r="I131" s="123" t="s">
        <v>2197</v>
      </c>
      <c r="J131" s="127"/>
      <c r="K131" s="123"/>
      <c r="L131" s="123"/>
      <c r="M131" s="123"/>
      <c r="N131" s="123"/>
      <c r="O131" s="123"/>
      <c r="P131" s="127"/>
      <c r="Q131" s="123"/>
      <c r="R131" s="123"/>
      <c r="S131" s="123"/>
      <c r="T131" s="148"/>
      <c r="U131" s="123"/>
      <c r="V131" s="123"/>
      <c r="W131" s="127"/>
      <c r="X131" s="123"/>
      <c r="Y131" s="123"/>
      <c r="Z131" s="123"/>
      <c r="AA131" s="123"/>
      <c r="AB131" s="123"/>
      <c r="AC131" s="123"/>
      <c r="AD131" s="123"/>
      <c r="AE131" s="123"/>
      <c r="AF131" s="123"/>
      <c r="AG131" s="127">
        <v>0</v>
      </c>
      <c r="AH131" s="127">
        <v>0</v>
      </c>
      <c r="AI131" s="127">
        <v>0</v>
      </c>
    </row>
    <row r="132" spans="1:35" x14ac:dyDescent="0.2">
      <c r="A132" s="127" t="s">
        <v>257</v>
      </c>
      <c r="B132" s="127" t="s">
        <v>510</v>
      </c>
      <c r="C132" s="127" t="s">
        <v>513</v>
      </c>
      <c r="D132" s="123" t="s">
        <v>514</v>
      </c>
      <c r="E132" s="127" t="s">
        <v>232</v>
      </c>
      <c r="F132" s="123" t="s">
        <v>224</v>
      </c>
      <c r="G132" s="125">
        <v>100</v>
      </c>
      <c r="H132" s="123" t="s">
        <v>2178</v>
      </c>
      <c r="I132" s="123" t="s">
        <v>2197</v>
      </c>
      <c r="J132" s="127"/>
      <c r="K132" s="123" t="s">
        <v>511</v>
      </c>
      <c r="L132" s="123" t="s">
        <v>512</v>
      </c>
      <c r="M132" s="123"/>
      <c r="N132" s="123"/>
      <c r="O132" s="123"/>
      <c r="P132" s="127"/>
      <c r="Q132" s="123"/>
      <c r="R132" s="123"/>
      <c r="S132" s="123"/>
      <c r="T132" s="148"/>
      <c r="U132" s="123"/>
      <c r="V132" s="123"/>
      <c r="W132" s="127"/>
      <c r="X132" s="123"/>
      <c r="Y132" s="123"/>
      <c r="Z132" s="123"/>
      <c r="AA132" s="123"/>
      <c r="AB132" s="123"/>
      <c r="AC132" s="123"/>
      <c r="AD132" s="123"/>
      <c r="AE132" s="123"/>
      <c r="AF132" s="123"/>
      <c r="AG132" s="127">
        <v>0</v>
      </c>
      <c r="AH132" s="127">
        <v>0</v>
      </c>
      <c r="AI132" s="127">
        <v>0</v>
      </c>
    </row>
    <row r="133" spans="1:35" x14ac:dyDescent="0.2">
      <c r="A133" s="127"/>
      <c r="B133" s="127"/>
      <c r="C133" s="127" t="s">
        <v>515</v>
      </c>
      <c r="D133" s="123" t="s">
        <v>516</v>
      </c>
      <c r="E133" s="127" t="s">
        <v>232</v>
      </c>
      <c r="F133" s="123"/>
      <c r="G133" s="125"/>
      <c r="H133" s="123"/>
      <c r="I133" s="123"/>
      <c r="J133" s="127"/>
      <c r="K133" s="123"/>
      <c r="L133" s="123"/>
      <c r="M133" s="123" t="s">
        <v>224</v>
      </c>
      <c r="N133" s="124">
        <v>4.3000000000000002E-5</v>
      </c>
      <c r="O133" s="123">
        <v>0.23</v>
      </c>
      <c r="P133" s="127"/>
      <c r="Q133" s="123"/>
      <c r="R133" s="123"/>
      <c r="S133" s="123"/>
      <c r="T133" s="148"/>
      <c r="U133" s="123"/>
      <c r="V133" s="123"/>
      <c r="W133" s="127"/>
      <c r="X133" s="123"/>
      <c r="Y133" s="123"/>
      <c r="Z133" s="123"/>
      <c r="AA133" s="123"/>
      <c r="AB133" s="123"/>
      <c r="AC133" s="123"/>
      <c r="AD133" s="123"/>
      <c r="AE133" s="123"/>
      <c r="AF133" s="123"/>
      <c r="AG133" s="127">
        <v>0</v>
      </c>
      <c r="AH133" s="127">
        <v>0</v>
      </c>
      <c r="AI133" s="127">
        <v>0</v>
      </c>
    </row>
    <row r="134" spans="1:35" x14ac:dyDescent="0.2">
      <c r="A134" s="127" t="s">
        <v>257</v>
      </c>
      <c r="B134" s="127" t="s">
        <v>517</v>
      </c>
      <c r="C134" s="127" t="s">
        <v>518</v>
      </c>
      <c r="D134" s="123" t="s">
        <v>519</v>
      </c>
      <c r="E134" s="127" t="s">
        <v>217</v>
      </c>
      <c r="F134" s="123"/>
      <c r="G134" s="125"/>
      <c r="H134" s="123"/>
      <c r="I134" s="123"/>
      <c r="J134" s="127"/>
      <c r="K134" s="123"/>
      <c r="L134" s="123"/>
      <c r="M134" s="123"/>
      <c r="N134" s="123"/>
      <c r="O134" s="123"/>
      <c r="P134" s="127"/>
      <c r="Q134" s="123"/>
      <c r="R134" s="123"/>
      <c r="S134" s="123" t="s">
        <v>224</v>
      </c>
      <c r="T134" s="125">
        <v>600</v>
      </c>
      <c r="U134" s="123" t="s">
        <v>2187</v>
      </c>
      <c r="V134" s="123" t="s">
        <v>520</v>
      </c>
      <c r="W134" s="127"/>
      <c r="X134" s="123" t="s">
        <v>521</v>
      </c>
      <c r="Y134" s="123" t="s">
        <v>522</v>
      </c>
      <c r="Z134" s="123"/>
      <c r="AA134" s="123"/>
      <c r="AB134" s="123"/>
      <c r="AC134" s="123"/>
      <c r="AD134" s="123"/>
      <c r="AE134" s="123"/>
      <c r="AF134" s="123"/>
      <c r="AG134" s="127">
        <v>0</v>
      </c>
      <c r="AH134" s="127">
        <v>0</v>
      </c>
      <c r="AI134" s="127">
        <v>0</v>
      </c>
    </row>
    <row r="135" spans="1:35" x14ac:dyDescent="0.2">
      <c r="A135" s="127" t="s">
        <v>257</v>
      </c>
      <c r="B135" s="127" t="s">
        <v>517</v>
      </c>
      <c r="C135" s="127" t="s">
        <v>523</v>
      </c>
      <c r="D135" s="123" t="s">
        <v>524</v>
      </c>
      <c r="E135" s="127" t="s">
        <v>217</v>
      </c>
      <c r="F135" s="123"/>
      <c r="G135" s="125"/>
      <c r="H135" s="123"/>
      <c r="I135" s="123"/>
      <c r="J135" s="127"/>
      <c r="K135" s="123"/>
      <c r="L135" s="123"/>
      <c r="M135" s="123"/>
      <c r="N135" s="123"/>
      <c r="O135" s="123"/>
      <c r="P135" s="127"/>
      <c r="Q135" s="123"/>
      <c r="R135" s="123"/>
      <c r="S135" s="123" t="s">
        <v>224</v>
      </c>
      <c r="T135" s="125">
        <v>600</v>
      </c>
      <c r="U135" s="123" t="s">
        <v>2187</v>
      </c>
      <c r="V135" s="123" t="s">
        <v>520</v>
      </c>
      <c r="W135" s="127"/>
      <c r="X135" s="123" t="s">
        <v>521</v>
      </c>
      <c r="Y135" s="123" t="s">
        <v>522</v>
      </c>
      <c r="Z135" s="123"/>
      <c r="AA135" s="123"/>
      <c r="AB135" s="123"/>
      <c r="AC135" s="123"/>
      <c r="AD135" s="123"/>
      <c r="AE135" s="123"/>
      <c r="AF135" s="123"/>
      <c r="AG135" s="127">
        <v>0</v>
      </c>
      <c r="AH135" s="127">
        <v>0</v>
      </c>
      <c r="AI135" s="127">
        <v>0</v>
      </c>
    </row>
    <row r="136" spans="1:35" x14ac:dyDescent="0.2">
      <c r="A136" s="127" t="s">
        <v>257</v>
      </c>
      <c r="B136" s="127" t="s">
        <v>517</v>
      </c>
      <c r="C136" s="127" t="s">
        <v>525</v>
      </c>
      <c r="D136" s="123" t="s">
        <v>526</v>
      </c>
      <c r="E136" s="127" t="s">
        <v>217</v>
      </c>
      <c r="F136" s="123"/>
      <c r="G136" s="125"/>
      <c r="H136" s="123"/>
      <c r="I136" s="123"/>
      <c r="J136" s="127"/>
      <c r="K136" s="123"/>
      <c r="L136" s="123"/>
      <c r="M136" s="123"/>
      <c r="N136" s="123"/>
      <c r="O136" s="123"/>
      <c r="P136" s="127"/>
      <c r="Q136" s="123"/>
      <c r="R136" s="123"/>
      <c r="S136" s="123" t="s">
        <v>224</v>
      </c>
      <c r="T136" s="125">
        <v>600</v>
      </c>
      <c r="U136" s="123" t="s">
        <v>2187</v>
      </c>
      <c r="V136" s="123" t="s">
        <v>520</v>
      </c>
      <c r="W136" s="127"/>
      <c r="X136" s="123" t="s">
        <v>521</v>
      </c>
      <c r="Y136" s="123" t="s">
        <v>522</v>
      </c>
      <c r="Z136" s="123"/>
      <c r="AA136" s="123"/>
      <c r="AB136" s="123"/>
      <c r="AC136" s="123"/>
      <c r="AD136" s="123"/>
      <c r="AE136" s="123"/>
      <c r="AF136" s="123"/>
      <c r="AG136" s="127">
        <v>0</v>
      </c>
      <c r="AH136" s="127">
        <v>0</v>
      </c>
      <c r="AI136" s="127">
        <v>0</v>
      </c>
    </row>
    <row r="137" spans="1:35" x14ac:dyDescent="0.2">
      <c r="A137" s="127"/>
      <c r="B137" s="127" t="s">
        <v>527</v>
      </c>
      <c r="C137" s="127" t="s">
        <v>521</v>
      </c>
      <c r="D137" s="123" t="s">
        <v>522</v>
      </c>
      <c r="E137" s="127" t="s">
        <v>217</v>
      </c>
      <c r="F137" s="123"/>
      <c r="G137" s="125"/>
      <c r="H137" s="123"/>
      <c r="I137" s="123"/>
      <c r="J137" s="127"/>
      <c r="K137" s="123"/>
      <c r="L137" s="123"/>
      <c r="M137" s="123"/>
      <c r="N137" s="123"/>
      <c r="O137" s="123"/>
      <c r="P137" s="127"/>
      <c r="Q137" s="123"/>
      <c r="R137" s="123"/>
      <c r="S137" s="123" t="s">
        <v>224</v>
      </c>
      <c r="T137" s="125">
        <v>600</v>
      </c>
      <c r="U137" s="123" t="s">
        <v>2187</v>
      </c>
      <c r="V137" s="123" t="s">
        <v>520</v>
      </c>
      <c r="W137" s="127"/>
      <c r="X137" s="123"/>
      <c r="Y137" s="123"/>
      <c r="Z137" s="123"/>
      <c r="AA137" s="123"/>
      <c r="AB137" s="123"/>
      <c r="AC137" s="123"/>
      <c r="AD137" s="123"/>
      <c r="AE137" s="123"/>
      <c r="AF137" s="123"/>
      <c r="AG137" s="127">
        <v>0</v>
      </c>
      <c r="AH137" s="127">
        <v>0</v>
      </c>
      <c r="AI137" s="127">
        <v>0</v>
      </c>
    </row>
    <row r="138" spans="1:35" x14ac:dyDescent="0.2">
      <c r="A138" s="127"/>
      <c r="B138" s="127"/>
      <c r="C138" s="127" t="s">
        <v>528</v>
      </c>
      <c r="D138" s="123" t="s">
        <v>529</v>
      </c>
      <c r="E138" s="127" t="s">
        <v>217</v>
      </c>
      <c r="F138" s="123"/>
      <c r="G138" s="125"/>
      <c r="H138" s="123"/>
      <c r="I138" s="123"/>
      <c r="J138" s="127"/>
      <c r="K138" s="123"/>
      <c r="L138" s="123"/>
      <c r="M138" s="123"/>
      <c r="N138" s="123"/>
      <c r="O138" s="123"/>
      <c r="P138" s="127"/>
      <c r="Q138" s="123"/>
      <c r="R138" s="123"/>
      <c r="S138" s="123" t="s">
        <v>226</v>
      </c>
      <c r="T138" s="125">
        <v>400</v>
      </c>
      <c r="U138" s="123" t="s">
        <v>2264</v>
      </c>
      <c r="V138" s="123" t="s">
        <v>2265</v>
      </c>
      <c r="W138" s="127"/>
      <c r="X138" s="123"/>
      <c r="Y138" s="123"/>
      <c r="Z138" s="123"/>
      <c r="AA138" s="125"/>
      <c r="AB138" s="123"/>
      <c r="AC138" s="123"/>
      <c r="AD138" s="123"/>
      <c r="AE138" s="123"/>
      <c r="AF138" s="123"/>
      <c r="AG138" s="127">
        <v>0</v>
      </c>
      <c r="AH138" s="127">
        <v>0</v>
      </c>
      <c r="AI138" s="127">
        <v>0</v>
      </c>
    </row>
    <row r="139" spans="1:35" x14ac:dyDescent="0.2">
      <c r="A139" s="127"/>
      <c r="B139" s="127"/>
      <c r="C139" s="127" t="s">
        <v>530</v>
      </c>
      <c r="D139" s="123" t="s">
        <v>531</v>
      </c>
      <c r="E139" s="127" t="s">
        <v>232</v>
      </c>
      <c r="F139" s="123"/>
      <c r="G139" s="125"/>
      <c r="H139" s="123"/>
      <c r="I139" s="123"/>
      <c r="J139" s="127"/>
      <c r="K139" s="123"/>
      <c r="L139" s="123"/>
      <c r="M139" s="123" t="s">
        <v>224</v>
      </c>
      <c r="N139" s="124">
        <v>6.3E-5</v>
      </c>
      <c r="O139" s="123">
        <v>0.16</v>
      </c>
      <c r="P139" s="127"/>
      <c r="Q139" s="123"/>
      <c r="R139" s="123"/>
      <c r="S139" s="123"/>
      <c r="T139" s="148"/>
      <c r="U139" s="123"/>
      <c r="V139" s="123"/>
      <c r="W139" s="127"/>
      <c r="X139" s="123"/>
      <c r="Y139" s="123"/>
      <c r="Z139" s="123"/>
      <c r="AA139" s="123"/>
      <c r="AB139" s="123"/>
      <c r="AC139" s="123"/>
      <c r="AD139" s="123"/>
      <c r="AE139" s="123"/>
      <c r="AF139" s="123"/>
      <c r="AG139" s="127">
        <v>0</v>
      </c>
      <c r="AH139" s="127">
        <v>0</v>
      </c>
      <c r="AI139" s="127">
        <v>0</v>
      </c>
    </row>
    <row r="140" spans="1:35" x14ac:dyDescent="0.2">
      <c r="A140" s="127" t="s">
        <v>257</v>
      </c>
      <c r="B140" s="127" t="s">
        <v>532</v>
      </c>
      <c r="C140" s="158" t="s">
        <v>533</v>
      </c>
      <c r="D140" s="149" t="s">
        <v>534</v>
      </c>
      <c r="E140" s="158" t="s">
        <v>217</v>
      </c>
      <c r="F140" s="123" t="s">
        <v>224</v>
      </c>
      <c r="G140" s="125">
        <v>340</v>
      </c>
      <c r="H140" s="123" t="s">
        <v>2174</v>
      </c>
      <c r="I140" s="123" t="s">
        <v>2360</v>
      </c>
      <c r="J140" s="158"/>
      <c r="K140" s="123" t="s">
        <v>535</v>
      </c>
      <c r="L140" s="123" t="s">
        <v>536</v>
      </c>
      <c r="M140" s="123"/>
      <c r="N140" s="123"/>
      <c r="O140" s="123"/>
      <c r="P140" s="127"/>
      <c r="Q140" s="123"/>
      <c r="R140" s="123"/>
      <c r="S140" s="123" t="s">
        <v>226</v>
      </c>
      <c r="T140" s="128">
        <v>0.8</v>
      </c>
      <c r="U140" s="123" t="s">
        <v>2266</v>
      </c>
      <c r="V140" s="123" t="s">
        <v>2267</v>
      </c>
      <c r="W140" s="127"/>
      <c r="X140" s="123" t="s">
        <v>535</v>
      </c>
      <c r="Y140" s="123" t="s">
        <v>536</v>
      </c>
      <c r="Z140" s="123"/>
      <c r="AA140" s="123"/>
      <c r="AB140" s="123"/>
      <c r="AC140" s="123"/>
      <c r="AD140" s="123"/>
      <c r="AE140" s="123"/>
      <c r="AF140" s="123"/>
      <c r="AG140" s="127">
        <v>0</v>
      </c>
      <c r="AH140" s="127">
        <v>0</v>
      </c>
      <c r="AI140" s="127">
        <v>0</v>
      </c>
    </row>
    <row r="141" spans="1:35" x14ac:dyDescent="0.2">
      <c r="A141" s="127" t="s">
        <v>257</v>
      </c>
      <c r="B141" s="127" t="s">
        <v>532</v>
      </c>
      <c r="C141" s="158" t="s">
        <v>537</v>
      </c>
      <c r="D141" s="149" t="s">
        <v>538</v>
      </c>
      <c r="E141" s="158" t="s">
        <v>217</v>
      </c>
      <c r="F141" s="123" t="s">
        <v>224</v>
      </c>
      <c r="G141" s="125">
        <v>340</v>
      </c>
      <c r="H141" s="123" t="s">
        <v>2174</v>
      </c>
      <c r="I141" s="123" t="s">
        <v>2360</v>
      </c>
      <c r="J141" s="158"/>
      <c r="K141" s="123" t="s">
        <v>535</v>
      </c>
      <c r="L141" s="123" t="s">
        <v>536</v>
      </c>
      <c r="M141" s="123"/>
      <c r="N141" s="123"/>
      <c r="O141" s="123"/>
      <c r="P141" s="127"/>
      <c r="Q141" s="123"/>
      <c r="R141" s="123"/>
      <c r="S141" s="123" t="s">
        <v>226</v>
      </c>
      <c r="T141" s="128">
        <v>0.8</v>
      </c>
      <c r="U141" s="123" t="s">
        <v>2266</v>
      </c>
      <c r="V141" s="123" t="s">
        <v>2267</v>
      </c>
      <c r="W141" s="127"/>
      <c r="X141" s="123" t="s">
        <v>535</v>
      </c>
      <c r="Y141" s="123" t="s">
        <v>536</v>
      </c>
      <c r="Z141" s="123"/>
      <c r="AA141" s="123"/>
      <c r="AB141" s="123"/>
      <c r="AC141" s="123"/>
      <c r="AD141" s="123"/>
      <c r="AE141" s="123"/>
      <c r="AF141" s="123"/>
      <c r="AG141" s="127">
        <v>0</v>
      </c>
      <c r="AH141" s="127">
        <v>0</v>
      </c>
      <c r="AI141" s="127">
        <v>0</v>
      </c>
    </row>
    <row r="142" spans="1:35" x14ac:dyDescent="0.2">
      <c r="A142" s="127"/>
      <c r="B142" s="127"/>
      <c r="C142" s="127" t="s">
        <v>539</v>
      </c>
      <c r="D142" s="123" t="s">
        <v>540</v>
      </c>
      <c r="E142" s="127" t="s">
        <v>232</v>
      </c>
      <c r="F142" s="123"/>
      <c r="G142" s="125"/>
      <c r="H142" s="123"/>
      <c r="I142" s="123"/>
      <c r="J142" s="127"/>
      <c r="K142" s="123"/>
      <c r="L142" s="123"/>
      <c r="M142" s="123"/>
      <c r="N142" s="123"/>
      <c r="O142" s="123"/>
      <c r="P142" s="127"/>
      <c r="Q142" s="123"/>
      <c r="R142" s="123"/>
      <c r="S142" s="123" t="s">
        <v>2282</v>
      </c>
      <c r="T142" s="125">
        <v>6000</v>
      </c>
      <c r="U142" s="123" t="s">
        <v>2180</v>
      </c>
      <c r="V142" s="123" t="s">
        <v>2268</v>
      </c>
      <c r="W142" s="127"/>
      <c r="X142" s="123"/>
      <c r="Y142" s="123"/>
      <c r="Z142" s="123" t="s">
        <v>236</v>
      </c>
      <c r="AA142" s="125">
        <v>18000</v>
      </c>
      <c r="AB142" s="123" t="s">
        <v>2180</v>
      </c>
      <c r="AC142" s="123" t="s">
        <v>541</v>
      </c>
      <c r="AD142" s="123"/>
      <c r="AE142" s="123"/>
      <c r="AF142" s="123"/>
      <c r="AG142" s="127">
        <v>0</v>
      </c>
      <c r="AH142" s="127">
        <v>0</v>
      </c>
      <c r="AI142" s="127">
        <v>0</v>
      </c>
    </row>
    <row r="143" spans="1:35" x14ac:dyDescent="0.2">
      <c r="A143" s="127"/>
      <c r="B143" s="127"/>
      <c r="C143" s="127" t="s">
        <v>542</v>
      </c>
      <c r="D143" s="123" t="s">
        <v>543</v>
      </c>
      <c r="E143" s="127" t="s">
        <v>232</v>
      </c>
      <c r="F143" s="123"/>
      <c r="G143" s="125"/>
      <c r="H143" s="123"/>
      <c r="I143" s="123"/>
      <c r="J143" s="127"/>
      <c r="K143" s="123"/>
      <c r="L143" s="123"/>
      <c r="M143" s="123"/>
      <c r="N143" s="123"/>
      <c r="O143" s="123"/>
      <c r="P143" s="127"/>
      <c r="Q143" s="123"/>
      <c r="R143" s="123"/>
      <c r="S143" s="123" t="s">
        <v>236</v>
      </c>
      <c r="T143" s="125">
        <v>700</v>
      </c>
      <c r="U143" s="123" t="s">
        <v>2182</v>
      </c>
      <c r="V143" s="123" t="s">
        <v>2269</v>
      </c>
      <c r="W143" s="127"/>
      <c r="X143" s="123"/>
      <c r="Y143" s="123"/>
      <c r="Z143" s="123" t="s">
        <v>236</v>
      </c>
      <c r="AA143" s="125">
        <v>7000</v>
      </c>
      <c r="AB143" s="123" t="s">
        <v>2182</v>
      </c>
      <c r="AC143" s="123" t="s">
        <v>2269</v>
      </c>
      <c r="AD143" s="123"/>
      <c r="AE143" s="123"/>
      <c r="AF143" s="123"/>
      <c r="AG143" s="127">
        <v>0</v>
      </c>
      <c r="AH143" s="127">
        <v>1</v>
      </c>
      <c r="AI143" s="127">
        <v>0</v>
      </c>
    </row>
    <row r="144" spans="1:35" x14ac:dyDescent="0.2">
      <c r="A144" s="127"/>
      <c r="B144" s="127"/>
      <c r="C144" s="127" t="s">
        <v>544</v>
      </c>
      <c r="D144" s="123" t="s">
        <v>545</v>
      </c>
      <c r="E144" s="127" t="s">
        <v>232</v>
      </c>
      <c r="F144" s="123"/>
      <c r="G144" s="125"/>
      <c r="H144" s="123"/>
      <c r="I144" s="123"/>
      <c r="J144" s="127"/>
      <c r="K144" s="123"/>
      <c r="L144" s="123"/>
      <c r="M144" s="123" t="s">
        <v>218</v>
      </c>
      <c r="N144" s="124">
        <v>2.4000000000000001E-4</v>
      </c>
      <c r="O144" s="129">
        <f t="shared" ref="O144" si="7">0.00001/N144</f>
        <v>4.1666666666666671E-2</v>
      </c>
      <c r="P144" s="127"/>
      <c r="Q144" s="123"/>
      <c r="R144" s="123"/>
      <c r="S144" s="123"/>
      <c r="T144" s="148"/>
      <c r="U144" s="123"/>
      <c r="V144" s="123"/>
      <c r="W144" s="127"/>
      <c r="X144" s="123"/>
      <c r="Y144" s="123"/>
      <c r="Z144" s="123"/>
      <c r="AA144" s="123"/>
      <c r="AB144" s="123"/>
      <c r="AC144" s="123"/>
      <c r="AD144" s="123"/>
      <c r="AE144" s="123"/>
      <c r="AF144" s="123"/>
      <c r="AG144" s="127">
        <v>1</v>
      </c>
      <c r="AH144" s="127">
        <v>0</v>
      </c>
      <c r="AI144" s="127">
        <v>0</v>
      </c>
    </row>
    <row r="145" spans="1:35" x14ac:dyDescent="0.2">
      <c r="A145" s="127"/>
      <c r="B145" s="127"/>
      <c r="C145" s="127" t="s">
        <v>552</v>
      </c>
      <c r="D145" s="123" t="s">
        <v>553</v>
      </c>
      <c r="E145" s="127" t="s">
        <v>232</v>
      </c>
      <c r="F145" s="123"/>
      <c r="G145" s="125"/>
      <c r="H145" s="123"/>
      <c r="I145" s="123"/>
      <c r="J145" s="127"/>
      <c r="K145" s="123"/>
      <c r="L145" s="123"/>
      <c r="M145" s="123" t="s">
        <v>224</v>
      </c>
      <c r="N145" s="124">
        <v>5.1000000000000003E-6</v>
      </c>
      <c r="O145" s="129">
        <f>0.00001/N145</f>
        <v>1.9607843137254903</v>
      </c>
      <c r="P145" s="127"/>
      <c r="Q145" s="123"/>
      <c r="R145" s="123"/>
      <c r="S145" s="123"/>
      <c r="T145" s="148"/>
      <c r="U145" s="123"/>
      <c r="V145" s="123"/>
      <c r="W145" s="127"/>
      <c r="X145" s="123"/>
      <c r="Y145" s="123"/>
      <c r="Z145" s="123"/>
      <c r="AA145" s="123"/>
      <c r="AB145" s="123"/>
      <c r="AC145" s="123"/>
      <c r="AD145" s="123"/>
      <c r="AE145" s="123"/>
      <c r="AF145" s="123"/>
      <c r="AG145" s="127">
        <v>0</v>
      </c>
      <c r="AH145" s="127">
        <v>0</v>
      </c>
      <c r="AI145" s="127">
        <v>0</v>
      </c>
    </row>
    <row r="146" spans="1:35" x14ac:dyDescent="0.2">
      <c r="A146" s="127"/>
      <c r="B146" s="127"/>
      <c r="C146" s="127" t="s">
        <v>546</v>
      </c>
      <c r="D146" s="123" t="s">
        <v>547</v>
      </c>
      <c r="E146" s="127" t="s">
        <v>232</v>
      </c>
      <c r="F146" s="123"/>
      <c r="G146" s="125"/>
      <c r="H146" s="123"/>
      <c r="I146" s="123"/>
      <c r="J146" s="127"/>
      <c r="K146" s="123"/>
      <c r="L146" s="123"/>
      <c r="M146" s="123" t="s">
        <v>224</v>
      </c>
      <c r="N146" s="124">
        <v>6.6000000000000003E-6</v>
      </c>
      <c r="O146" s="123">
        <v>1.5</v>
      </c>
      <c r="P146" s="127"/>
      <c r="Q146" s="123"/>
      <c r="R146" s="123"/>
      <c r="S146" s="123"/>
      <c r="T146" s="148"/>
      <c r="U146" s="123"/>
      <c r="V146" s="123"/>
      <c r="W146" s="127"/>
      <c r="X146" s="123"/>
      <c r="Y146" s="123"/>
      <c r="Z146" s="123"/>
      <c r="AA146" s="123"/>
      <c r="AB146" s="123"/>
      <c r="AC146" s="123"/>
      <c r="AD146" s="123"/>
      <c r="AE146" s="123"/>
      <c r="AF146" s="123"/>
      <c r="AG146" s="127">
        <v>0</v>
      </c>
      <c r="AH146" s="127">
        <v>0</v>
      </c>
      <c r="AI146" s="127">
        <v>0</v>
      </c>
    </row>
    <row r="147" spans="1:35" x14ac:dyDescent="0.2">
      <c r="A147" s="127"/>
      <c r="B147" s="127"/>
      <c r="C147" s="127" t="s">
        <v>548</v>
      </c>
      <c r="D147" s="123" t="s">
        <v>549</v>
      </c>
      <c r="E147" s="127" t="s">
        <v>232</v>
      </c>
      <c r="F147" s="123"/>
      <c r="G147" s="125"/>
      <c r="H147" s="123"/>
      <c r="I147" s="123"/>
      <c r="J147" s="127"/>
      <c r="K147" s="123"/>
      <c r="L147" s="123"/>
      <c r="M147" s="123" t="s">
        <v>224</v>
      </c>
      <c r="N147" s="124">
        <v>3.7000000000000002E-6</v>
      </c>
      <c r="O147" s="129">
        <f>0.00001/N147</f>
        <v>2.7027027027027026</v>
      </c>
      <c r="P147" s="127"/>
      <c r="Q147" s="123"/>
      <c r="R147" s="123"/>
      <c r="S147" s="123"/>
      <c r="T147" s="148"/>
      <c r="U147" s="123"/>
      <c r="V147" s="123"/>
      <c r="W147" s="127"/>
      <c r="X147" s="123"/>
      <c r="Y147" s="123"/>
      <c r="Z147" s="123"/>
      <c r="AA147" s="123"/>
      <c r="AB147" s="123"/>
      <c r="AC147" s="123"/>
      <c r="AD147" s="123"/>
      <c r="AE147" s="123"/>
      <c r="AF147" s="123"/>
      <c r="AG147" s="127">
        <v>0</v>
      </c>
      <c r="AH147" s="127">
        <v>0</v>
      </c>
      <c r="AI147" s="127">
        <v>0</v>
      </c>
    </row>
    <row r="148" spans="1:35" x14ac:dyDescent="0.2">
      <c r="A148" s="127"/>
      <c r="B148" s="127"/>
      <c r="C148" s="127" t="s">
        <v>550</v>
      </c>
      <c r="D148" s="123" t="s">
        <v>551</v>
      </c>
      <c r="E148" s="127" t="s">
        <v>232</v>
      </c>
      <c r="F148" s="123"/>
      <c r="G148" s="125"/>
      <c r="H148" s="123"/>
      <c r="I148" s="123"/>
      <c r="J148" s="127"/>
      <c r="K148" s="123"/>
      <c r="L148" s="123"/>
      <c r="M148" s="123" t="s">
        <v>224</v>
      </c>
      <c r="N148" s="124">
        <v>4.0000000000000003E-5</v>
      </c>
      <c r="O148" s="123">
        <v>0.25</v>
      </c>
      <c r="P148" s="127"/>
      <c r="Q148" s="123"/>
      <c r="R148" s="123"/>
      <c r="S148" s="123"/>
      <c r="T148" s="148"/>
      <c r="U148" s="123"/>
      <c r="V148" s="123"/>
      <c r="W148" s="127"/>
      <c r="X148" s="123"/>
      <c r="Y148" s="123"/>
      <c r="Z148" s="123"/>
      <c r="AA148" s="123"/>
      <c r="AB148" s="123"/>
      <c r="AC148" s="123"/>
      <c r="AD148" s="123"/>
      <c r="AE148" s="123"/>
      <c r="AF148" s="123"/>
      <c r="AG148" s="127">
        <v>0</v>
      </c>
      <c r="AH148" s="127">
        <v>1</v>
      </c>
      <c r="AI148" s="127">
        <v>1</v>
      </c>
    </row>
    <row r="149" spans="1:35" x14ac:dyDescent="0.2">
      <c r="A149" s="127"/>
      <c r="B149" s="127" t="s">
        <v>214</v>
      </c>
      <c r="C149" s="127" t="s">
        <v>554</v>
      </c>
      <c r="D149" s="123" t="s">
        <v>555</v>
      </c>
      <c r="E149" s="127" t="s">
        <v>217</v>
      </c>
      <c r="F149" s="123"/>
      <c r="G149" s="125"/>
      <c r="H149" s="123"/>
      <c r="I149" s="123"/>
      <c r="J149" s="127"/>
      <c r="K149" s="123"/>
      <c r="L149" s="123"/>
      <c r="M149" s="123" t="s">
        <v>218</v>
      </c>
      <c r="N149" s="124">
        <v>5.9999999999999995E-5</v>
      </c>
      <c r="O149" s="129">
        <f t="shared" ref="O149:O157" si="8">0.00001/N149</f>
        <v>0.16666666666666669</v>
      </c>
      <c r="P149" s="127"/>
      <c r="Q149" s="123"/>
      <c r="R149" s="123"/>
      <c r="S149" s="123"/>
      <c r="T149" s="148"/>
      <c r="U149" s="123"/>
      <c r="V149" s="123"/>
      <c r="W149" s="127"/>
      <c r="X149" s="123"/>
      <c r="Y149" s="123"/>
      <c r="Z149" s="123"/>
      <c r="AA149" s="123"/>
      <c r="AB149" s="123"/>
      <c r="AC149" s="123"/>
      <c r="AD149" s="123"/>
      <c r="AE149" s="123"/>
      <c r="AF149" s="123"/>
      <c r="AG149" s="127">
        <v>1</v>
      </c>
      <c r="AH149" s="127">
        <v>0</v>
      </c>
      <c r="AI149" s="127">
        <v>0</v>
      </c>
    </row>
    <row r="150" spans="1:35" x14ac:dyDescent="0.2">
      <c r="A150" s="127"/>
      <c r="B150" s="127" t="s">
        <v>214</v>
      </c>
      <c r="C150" s="127" t="s">
        <v>556</v>
      </c>
      <c r="D150" s="123" t="s">
        <v>557</v>
      </c>
      <c r="E150" s="127" t="s">
        <v>217</v>
      </c>
      <c r="F150" s="123"/>
      <c r="G150" s="125"/>
      <c r="H150" s="123"/>
      <c r="I150" s="123"/>
      <c r="J150" s="127"/>
      <c r="K150" s="123"/>
      <c r="L150" s="123"/>
      <c r="M150" s="123" t="s">
        <v>218</v>
      </c>
      <c r="N150" s="124">
        <v>5.9999999999999995E-5</v>
      </c>
      <c r="O150" s="129">
        <f t="shared" si="8"/>
        <v>0.16666666666666669</v>
      </c>
      <c r="P150" s="127"/>
      <c r="Q150" s="123"/>
      <c r="R150" s="123"/>
      <c r="S150" s="123"/>
      <c r="T150" s="148"/>
      <c r="U150" s="123"/>
      <c r="V150" s="123"/>
      <c r="W150" s="127"/>
      <c r="X150" s="123"/>
      <c r="Y150" s="123"/>
      <c r="Z150" s="123"/>
      <c r="AA150" s="123"/>
      <c r="AB150" s="123"/>
      <c r="AC150" s="123"/>
      <c r="AD150" s="123"/>
      <c r="AE150" s="123"/>
      <c r="AF150" s="123"/>
      <c r="AG150" s="127">
        <v>1</v>
      </c>
      <c r="AH150" s="127">
        <v>0</v>
      </c>
      <c r="AI150" s="127">
        <v>0</v>
      </c>
    </row>
    <row r="151" spans="1:35" x14ac:dyDescent="0.2">
      <c r="A151" s="127"/>
      <c r="B151" s="127" t="s">
        <v>214</v>
      </c>
      <c r="C151" s="127" t="s">
        <v>558</v>
      </c>
      <c r="D151" s="123" t="s">
        <v>559</v>
      </c>
      <c r="E151" s="127" t="s">
        <v>217</v>
      </c>
      <c r="F151" s="123"/>
      <c r="G151" s="125"/>
      <c r="H151" s="123"/>
      <c r="I151" s="123"/>
      <c r="J151" s="127"/>
      <c r="K151" s="123"/>
      <c r="L151" s="123"/>
      <c r="M151" s="123" t="s">
        <v>218</v>
      </c>
      <c r="N151" s="124">
        <v>5.9999999999999993E-3</v>
      </c>
      <c r="O151" s="154">
        <f t="shared" si="8"/>
        <v>1.666666666666667E-3</v>
      </c>
      <c r="P151" s="127"/>
      <c r="Q151" s="123"/>
      <c r="R151" s="123"/>
      <c r="S151" s="123"/>
      <c r="T151" s="148"/>
      <c r="U151" s="123"/>
      <c r="V151" s="123"/>
      <c r="W151" s="127"/>
      <c r="X151" s="123"/>
      <c r="Y151" s="123"/>
      <c r="Z151" s="123"/>
      <c r="AA151" s="123"/>
      <c r="AB151" s="123"/>
      <c r="AC151" s="123"/>
      <c r="AD151" s="123"/>
      <c r="AE151" s="123"/>
      <c r="AF151" s="123"/>
      <c r="AG151" s="127">
        <v>1</v>
      </c>
      <c r="AH151" s="127">
        <v>0</v>
      </c>
      <c r="AI151" s="127">
        <v>0</v>
      </c>
    </row>
    <row r="152" spans="1:35" x14ac:dyDescent="0.2">
      <c r="A152" s="127"/>
      <c r="B152" s="127" t="s">
        <v>214</v>
      </c>
      <c r="C152" s="127" t="s">
        <v>560</v>
      </c>
      <c r="D152" s="123" t="s">
        <v>561</v>
      </c>
      <c r="E152" s="127" t="s">
        <v>217</v>
      </c>
      <c r="F152" s="123"/>
      <c r="G152" s="125"/>
      <c r="H152" s="123"/>
      <c r="I152" s="123"/>
      <c r="J152" s="127"/>
      <c r="K152" s="123"/>
      <c r="L152" s="123"/>
      <c r="M152" s="123" t="s">
        <v>218</v>
      </c>
      <c r="N152" s="124">
        <v>2.3999999999999998E-4</v>
      </c>
      <c r="O152" s="129">
        <f t="shared" si="8"/>
        <v>4.1666666666666671E-2</v>
      </c>
      <c r="P152" s="127"/>
      <c r="Q152" s="123"/>
      <c r="R152" s="123"/>
      <c r="S152" s="123"/>
      <c r="T152" s="148"/>
      <c r="U152" s="123"/>
      <c r="V152" s="123"/>
      <c r="W152" s="127"/>
      <c r="X152" s="123"/>
      <c r="Y152" s="123"/>
      <c r="Z152" s="123"/>
      <c r="AA152" s="123"/>
      <c r="AB152" s="123"/>
      <c r="AC152" s="123"/>
      <c r="AD152" s="123"/>
      <c r="AE152" s="123"/>
      <c r="AF152" s="123"/>
      <c r="AG152" s="127">
        <v>1</v>
      </c>
      <c r="AH152" s="127">
        <v>0</v>
      </c>
      <c r="AI152" s="127">
        <v>0</v>
      </c>
    </row>
    <row r="153" spans="1:35" x14ac:dyDescent="0.2">
      <c r="A153" s="127"/>
      <c r="B153" s="127" t="s">
        <v>214</v>
      </c>
      <c r="C153" s="127" t="s">
        <v>562</v>
      </c>
      <c r="D153" s="123" t="s">
        <v>563</v>
      </c>
      <c r="E153" s="127" t="s">
        <v>217</v>
      </c>
      <c r="F153" s="123"/>
      <c r="G153" s="125"/>
      <c r="H153" s="123"/>
      <c r="I153" s="123"/>
      <c r="J153" s="127"/>
      <c r="K153" s="123"/>
      <c r="L153" s="123"/>
      <c r="M153" s="123" t="s">
        <v>218</v>
      </c>
      <c r="N153" s="124">
        <v>5.4000000000000001E-4</v>
      </c>
      <c r="O153" s="129">
        <f t="shared" si="8"/>
        <v>1.8518518518518521E-2</v>
      </c>
      <c r="P153" s="127"/>
      <c r="Q153" s="123"/>
      <c r="R153" s="123"/>
      <c r="S153" s="123"/>
      <c r="T153" s="148"/>
      <c r="U153" s="123"/>
      <c r="V153" s="123"/>
      <c r="W153" s="127"/>
      <c r="X153" s="123"/>
      <c r="Y153" s="123"/>
      <c r="Z153" s="123"/>
      <c r="AA153" s="123"/>
      <c r="AB153" s="123"/>
      <c r="AC153" s="123"/>
      <c r="AD153" s="123"/>
      <c r="AE153" s="123"/>
      <c r="AF153" s="123"/>
      <c r="AG153" s="127">
        <v>1</v>
      </c>
      <c r="AH153" s="127">
        <v>0</v>
      </c>
      <c r="AI153" s="127">
        <v>0</v>
      </c>
    </row>
    <row r="154" spans="1:35" x14ac:dyDescent="0.2">
      <c r="A154" s="127"/>
      <c r="B154" s="127" t="s">
        <v>214</v>
      </c>
      <c r="C154" s="127" t="s">
        <v>564</v>
      </c>
      <c r="D154" s="123" t="s">
        <v>565</v>
      </c>
      <c r="E154" s="127" t="s">
        <v>217</v>
      </c>
      <c r="F154" s="123"/>
      <c r="G154" s="125"/>
      <c r="H154" s="123"/>
      <c r="I154" s="123"/>
      <c r="J154" s="127"/>
      <c r="K154" s="123"/>
      <c r="L154" s="123"/>
      <c r="M154" s="123" t="s">
        <v>218</v>
      </c>
      <c r="N154" s="124">
        <v>1.7999999999999999E-2</v>
      </c>
      <c r="O154" s="124">
        <f t="shared" si="8"/>
        <v>5.5555555555555566E-4</v>
      </c>
      <c r="P154" s="127"/>
      <c r="Q154" s="123"/>
      <c r="R154" s="123"/>
      <c r="S154" s="123"/>
      <c r="T154" s="148"/>
      <c r="U154" s="123"/>
      <c r="V154" s="123"/>
      <c r="W154" s="127"/>
      <c r="X154" s="123"/>
      <c r="Y154" s="123"/>
      <c r="Z154" s="123"/>
      <c r="AA154" s="123"/>
      <c r="AB154" s="123"/>
      <c r="AC154" s="123"/>
      <c r="AD154" s="123"/>
      <c r="AE154" s="123"/>
      <c r="AF154" s="123"/>
      <c r="AG154" s="127">
        <v>1</v>
      </c>
      <c r="AH154" s="127">
        <v>0</v>
      </c>
      <c r="AI154" s="127">
        <v>0</v>
      </c>
    </row>
    <row r="155" spans="1:35" x14ac:dyDescent="0.2">
      <c r="A155" s="127"/>
      <c r="B155" s="127" t="s">
        <v>214</v>
      </c>
      <c r="C155" s="127" t="s">
        <v>566</v>
      </c>
      <c r="D155" s="123" t="s">
        <v>567</v>
      </c>
      <c r="E155" s="127" t="s">
        <v>217</v>
      </c>
      <c r="F155" s="123"/>
      <c r="G155" s="125"/>
      <c r="H155" s="123"/>
      <c r="I155" s="123"/>
      <c r="J155" s="127"/>
      <c r="K155" s="123"/>
      <c r="L155" s="123"/>
      <c r="M155" s="123" t="s">
        <v>218</v>
      </c>
      <c r="N155" s="124">
        <v>5.9999999999999995E-4</v>
      </c>
      <c r="O155" s="129">
        <f t="shared" si="8"/>
        <v>1.666666666666667E-2</v>
      </c>
      <c r="P155" s="127"/>
      <c r="Q155" s="123"/>
      <c r="R155" s="123"/>
      <c r="S155" s="123"/>
      <c r="T155" s="148"/>
      <c r="U155" s="123"/>
      <c r="V155" s="123"/>
      <c r="W155" s="127"/>
      <c r="X155" s="123"/>
      <c r="Y155" s="123"/>
      <c r="Z155" s="123"/>
      <c r="AA155" s="123"/>
      <c r="AB155" s="123"/>
      <c r="AC155" s="123"/>
      <c r="AD155" s="123"/>
      <c r="AE155" s="123"/>
      <c r="AF155" s="123"/>
      <c r="AG155" s="127">
        <v>1</v>
      </c>
      <c r="AH155" s="127">
        <v>0</v>
      </c>
      <c r="AI155" s="127">
        <v>0</v>
      </c>
    </row>
    <row r="156" spans="1:35" x14ac:dyDescent="0.2">
      <c r="A156" s="127"/>
      <c r="B156" s="127" t="s">
        <v>214</v>
      </c>
      <c r="C156" s="127" t="s">
        <v>568</v>
      </c>
      <c r="D156" s="123" t="s">
        <v>569</v>
      </c>
      <c r="E156" s="127" t="s">
        <v>217</v>
      </c>
      <c r="F156" s="123"/>
      <c r="G156" s="125"/>
      <c r="H156" s="123"/>
      <c r="I156" s="123"/>
      <c r="J156" s="127"/>
      <c r="K156" s="123"/>
      <c r="L156" s="123"/>
      <c r="M156" s="123" t="s">
        <v>218</v>
      </c>
      <c r="N156" s="124">
        <v>5.4000000000000001E-4</v>
      </c>
      <c r="O156" s="129">
        <f t="shared" si="8"/>
        <v>1.8518518518518521E-2</v>
      </c>
      <c r="P156" s="127"/>
      <c r="Q156" s="123"/>
      <c r="R156" s="123"/>
      <c r="S156" s="123"/>
      <c r="T156" s="148"/>
      <c r="U156" s="123"/>
      <c r="V156" s="123"/>
      <c r="W156" s="127"/>
      <c r="X156" s="123"/>
      <c r="Y156" s="123"/>
      <c r="Z156" s="123"/>
      <c r="AA156" s="123"/>
      <c r="AB156" s="123"/>
      <c r="AC156" s="123"/>
      <c r="AD156" s="123"/>
      <c r="AE156" s="123"/>
      <c r="AF156" s="123"/>
      <c r="AG156" s="127">
        <v>1</v>
      </c>
      <c r="AH156" s="127">
        <v>0</v>
      </c>
      <c r="AI156" s="127">
        <v>0</v>
      </c>
    </row>
    <row r="157" spans="1:35" x14ac:dyDescent="0.2">
      <c r="A157" s="127"/>
      <c r="B157" s="127" t="s">
        <v>214</v>
      </c>
      <c r="C157" s="127" t="s">
        <v>570</v>
      </c>
      <c r="D157" s="123" t="s">
        <v>571</v>
      </c>
      <c r="E157" s="127" t="s">
        <v>217</v>
      </c>
      <c r="F157" s="123"/>
      <c r="G157" s="125"/>
      <c r="H157" s="123"/>
      <c r="I157" s="123"/>
      <c r="J157" s="127"/>
      <c r="K157" s="123"/>
      <c r="L157" s="123"/>
      <c r="M157" s="123" t="s">
        <v>218</v>
      </c>
      <c r="N157" s="124">
        <v>3.5999999999999997E-4</v>
      </c>
      <c r="O157" s="129">
        <f t="shared" si="8"/>
        <v>2.7777777777777783E-2</v>
      </c>
      <c r="P157" s="127"/>
      <c r="Q157" s="123"/>
      <c r="R157" s="123"/>
      <c r="S157" s="123"/>
      <c r="T157" s="148"/>
      <c r="U157" s="123"/>
      <c r="V157" s="123"/>
      <c r="W157" s="127"/>
      <c r="X157" s="123"/>
      <c r="Y157" s="123"/>
      <c r="Z157" s="123"/>
      <c r="AA157" s="123"/>
      <c r="AB157" s="123"/>
      <c r="AC157" s="123"/>
      <c r="AD157" s="123"/>
      <c r="AE157" s="123"/>
      <c r="AF157" s="123"/>
      <c r="AG157" s="127">
        <v>1</v>
      </c>
      <c r="AH157" s="127">
        <v>0</v>
      </c>
      <c r="AI157" s="127">
        <v>0</v>
      </c>
    </row>
    <row r="158" spans="1:35" x14ac:dyDescent="0.2">
      <c r="A158" s="127"/>
      <c r="B158" s="127"/>
      <c r="C158" s="127" t="s">
        <v>572</v>
      </c>
      <c r="D158" s="123" t="s">
        <v>573</v>
      </c>
      <c r="E158" s="127" t="s">
        <v>232</v>
      </c>
      <c r="F158" s="123"/>
      <c r="G158" s="125"/>
      <c r="H158" s="123"/>
      <c r="I158" s="123"/>
      <c r="J158" s="127"/>
      <c r="K158" s="123"/>
      <c r="L158" s="123"/>
      <c r="M158" s="123" t="s">
        <v>236</v>
      </c>
      <c r="N158" s="124">
        <v>4.1999999999999997E-3</v>
      </c>
      <c r="O158" s="123">
        <v>2.3999999999999998E-3</v>
      </c>
      <c r="P158" s="127"/>
      <c r="Q158" s="123"/>
      <c r="R158" s="123"/>
      <c r="S158" s="123"/>
      <c r="T158" s="148"/>
      <c r="U158" s="123"/>
      <c r="V158" s="123"/>
      <c r="W158" s="127"/>
      <c r="X158" s="123"/>
      <c r="Y158" s="123"/>
      <c r="Z158" s="123"/>
      <c r="AA158" s="123"/>
      <c r="AB158" s="123"/>
      <c r="AC158" s="123"/>
      <c r="AD158" s="123"/>
      <c r="AE158" s="123"/>
      <c r="AF158" s="123"/>
      <c r="AG158" s="127">
        <v>0</v>
      </c>
      <c r="AH158" s="127">
        <v>0</v>
      </c>
      <c r="AI158" s="127">
        <v>0</v>
      </c>
    </row>
    <row r="159" spans="1:35" x14ac:dyDescent="0.2">
      <c r="A159" s="127"/>
      <c r="B159" s="127"/>
      <c r="C159" s="127" t="s">
        <v>574</v>
      </c>
      <c r="D159" s="123" t="s">
        <v>575</v>
      </c>
      <c r="E159" s="127" t="s">
        <v>232</v>
      </c>
      <c r="F159" s="123"/>
      <c r="G159" s="125"/>
      <c r="H159" s="123"/>
      <c r="I159" s="123"/>
      <c r="J159" s="127"/>
      <c r="K159" s="123"/>
      <c r="L159" s="123"/>
      <c r="M159" s="123" t="s">
        <v>236</v>
      </c>
      <c r="N159" s="124">
        <v>4.1999999999999997E-3</v>
      </c>
      <c r="O159" s="123">
        <v>2.3999999999999998E-3</v>
      </c>
      <c r="P159" s="127"/>
      <c r="Q159" s="123"/>
      <c r="R159" s="123"/>
      <c r="S159" s="123"/>
      <c r="T159" s="148"/>
      <c r="U159" s="123"/>
      <c r="V159" s="123"/>
      <c r="W159" s="127"/>
      <c r="X159" s="123"/>
      <c r="Y159" s="123"/>
      <c r="Z159" s="123"/>
      <c r="AA159" s="123"/>
      <c r="AB159" s="123"/>
      <c r="AC159" s="123"/>
      <c r="AD159" s="123"/>
      <c r="AE159" s="123"/>
      <c r="AF159" s="123"/>
      <c r="AG159" s="127">
        <v>0</v>
      </c>
      <c r="AH159" s="127">
        <v>0</v>
      </c>
      <c r="AI159" s="127">
        <v>0</v>
      </c>
    </row>
    <row r="160" spans="1:35" x14ac:dyDescent="0.2">
      <c r="A160" s="127"/>
      <c r="B160" s="127"/>
      <c r="C160" s="127" t="s">
        <v>576</v>
      </c>
      <c r="D160" s="123" t="s">
        <v>577</v>
      </c>
      <c r="E160" s="127" t="s">
        <v>217</v>
      </c>
      <c r="F160" s="123" t="s">
        <v>233</v>
      </c>
      <c r="G160" s="125">
        <v>12000</v>
      </c>
      <c r="H160" s="123" t="s">
        <v>2272</v>
      </c>
      <c r="I160" s="123" t="s">
        <v>2273</v>
      </c>
      <c r="J160" s="127"/>
      <c r="K160" s="123"/>
      <c r="L160" s="123"/>
      <c r="M160" s="123" t="s">
        <v>224</v>
      </c>
      <c r="N160" s="124">
        <v>1.1E-5</v>
      </c>
      <c r="O160" s="123">
        <v>0.91</v>
      </c>
      <c r="P160" s="127"/>
      <c r="Q160" s="123"/>
      <c r="R160" s="123"/>
      <c r="S160" s="123" t="s">
        <v>2271</v>
      </c>
      <c r="T160" s="125">
        <v>60</v>
      </c>
      <c r="U160" s="123" t="s">
        <v>2178</v>
      </c>
      <c r="V160" s="123" t="s">
        <v>1039</v>
      </c>
      <c r="W160" s="127"/>
      <c r="X160" s="123"/>
      <c r="Y160" s="123"/>
      <c r="Z160" s="123" t="s">
        <v>233</v>
      </c>
      <c r="AA160" s="123">
        <v>1200</v>
      </c>
      <c r="AB160" s="123" t="s">
        <v>2274</v>
      </c>
      <c r="AC160" s="123" t="s">
        <v>2275</v>
      </c>
      <c r="AD160" s="123"/>
      <c r="AE160" s="123"/>
      <c r="AF160" s="123"/>
      <c r="AG160" s="127">
        <v>0</v>
      </c>
      <c r="AH160" s="127">
        <v>0</v>
      </c>
      <c r="AI160" s="127">
        <v>0</v>
      </c>
    </row>
    <row r="161" spans="1:35" x14ac:dyDescent="0.2">
      <c r="A161" s="127" t="s">
        <v>257</v>
      </c>
      <c r="B161" s="127"/>
      <c r="C161" s="127" t="s">
        <v>578</v>
      </c>
      <c r="D161" s="123" t="s">
        <v>579</v>
      </c>
      <c r="E161" s="127" t="s">
        <v>217</v>
      </c>
      <c r="F161" s="123" t="s">
        <v>233</v>
      </c>
      <c r="G161" s="125">
        <v>12000</v>
      </c>
      <c r="H161" s="123" t="s">
        <v>2272</v>
      </c>
      <c r="I161" s="123" t="s">
        <v>2273</v>
      </c>
      <c r="J161" s="127"/>
      <c r="K161" s="123" t="s">
        <v>576</v>
      </c>
      <c r="L161" s="123" t="s">
        <v>577</v>
      </c>
      <c r="M161" s="123" t="s">
        <v>224</v>
      </c>
      <c r="N161" s="124">
        <v>1.1E-5</v>
      </c>
      <c r="O161" s="123">
        <v>0.91</v>
      </c>
      <c r="P161" s="127"/>
      <c r="Q161" s="123" t="s">
        <v>576</v>
      </c>
      <c r="R161" s="123" t="s">
        <v>577</v>
      </c>
      <c r="S161" s="123" t="s">
        <v>2271</v>
      </c>
      <c r="T161" s="125">
        <v>60</v>
      </c>
      <c r="U161" s="123" t="s">
        <v>2178</v>
      </c>
      <c r="V161" s="123" t="s">
        <v>1039</v>
      </c>
      <c r="W161" s="127"/>
      <c r="X161" s="123" t="s">
        <v>576</v>
      </c>
      <c r="Y161" s="123" t="s">
        <v>577</v>
      </c>
      <c r="Z161" s="123" t="s">
        <v>233</v>
      </c>
      <c r="AA161" s="123">
        <v>1200</v>
      </c>
      <c r="AB161" s="123" t="s">
        <v>2274</v>
      </c>
      <c r="AC161" s="123" t="s">
        <v>2275</v>
      </c>
      <c r="AD161" s="123"/>
      <c r="AE161" s="123" t="s">
        <v>576</v>
      </c>
      <c r="AF161" s="123" t="s">
        <v>577</v>
      </c>
      <c r="AG161" s="127">
        <v>0</v>
      </c>
      <c r="AH161" s="127">
        <v>0</v>
      </c>
      <c r="AI161" s="127">
        <v>0</v>
      </c>
    </row>
    <row r="162" spans="1:35" x14ac:dyDescent="0.2">
      <c r="A162" s="127"/>
      <c r="B162" s="127"/>
      <c r="C162" s="127" t="s">
        <v>580</v>
      </c>
      <c r="D162" s="123" t="s">
        <v>581</v>
      </c>
      <c r="E162" s="127" t="s">
        <v>217</v>
      </c>
      <c r="F162" s="123"/>
      <c r="G162" s="125"/>
      <c r="H162" s="123"/>
      <c r="I162" s="123"/>
      <c r="J162" s="127"/>
      <c r="K162" s="123"/>
      <c r="L162" s="123"/>
      <c r="M162" s="123" t="s">
        <v>224</v>
      </c>
      <c r="N162" s="124">
        <v>3.4000000000000002E-4</v>
      </c>
      <c r="O162" s="123">
        <v>2.9000000000000001E-2</v>
      </c>
      <c r="P162" s="127"/>
      <c r="Q162" s="123"/>
      <c r="R162" s="123"/>
      <c r="S162" s="123"/>
      <c r="T162" s="125"/>
      <c r="U162" s="123"/>
      <c r="V162" s="123"/>
      <c r="W162" s="127"/>
      <c r="X162" s="123"/>
      <c r="Y162" s="123"/>
      <c r="Z162" s="123"/>
      <c r="AA162" s="123"/>
      <c r="AB162" s="123"/>
      <c r="AC162" s="123"/>
      <c r="AD162" s="123"/>
      <c r="AE162" s="123"/>
      <c r="AF162" s="123"/>
      <c r="AG162" s="127">
        <v>0</v>
      </c>
      <c r="AH162" s="127">
        <v>0</v>
      </c>
      <c r="AI162" s="127">
        <v>0</v>
      </c>
    </row>
    <row r="163" spans="1:35" x14ac:dyDescent="0.2">
      <c r="A163" s="127"/>
      <c r="B163" s="127"/>
      <c r="C163" s="158" t="s">
        <v>582</v>
      </c>
      <c r="D163" s="149" t="s">
        <v>583</v>
      </c>
      <c r="E163" s="158" t="s">
        <v>232</v>
      </c>
      <c r="F163" s="123"/>
      <c r="G163" s="125"/>
      <c r="H163" s="123"/>
      <c r="I163" s="123"/>
      <c r="J163" s="127"/>
      <c r="K163" s="123"/>
      <c r="L163" s="123"/>
      <c r="M163" s="123"/>
      <c r="N163" s="123"/>
      <c r="O163" s="123"/>
      <c r="P163" s="127"/>
      <c r="Q163" s="123"/>
      <c r="R163" s="123"/>
      <c r="S163" s="123"/>
      <c r="T163" s="125"/>
      <c r="U163" s="123"/>
      <c r="V163" s="123"/>
      <c r="W163" s="127"/>
      <c r="X163" s="123"/>
      <c r="Y163" s="123"/>
      <c r="Z163" s="123" t="s">
        <v>236</v>
      </c>
      <c r="AA163" s="125">
        <v>1000</v>
      </c>
      <c r="AB163" s="123" t="s">
        <v>2182</v>
      </c>
      <c r="AC163" s="123" t="s">
        <v>2276</v>
      </c>
      <c r="AD163" s="123"/>
      <c r="AE163" s="123"/>
      <c r="AF163" s="123"/>
      <c r="AG163" s="127">
        <v>0</v>
      </c>
      <c r="AH163" s="127">
        <v>0</v>
      </c>
      <c r="AI163" s="127">
        <v>0</v>
      </c>
    </row>
    <row r="164" spans="1:35" x14ac:dyDescent="0.2">
      <c r="A164" s="127"/>
      <c r="B164" s="127"/>
      <c r="C164" s="158" t="s">
        <v>584</v>
      </c>
      <c r="D164" s="149" t="s">
        <v>585</v>
      </c>
      <c r="E164" s="158" t="s">
        <v>232</v>
      </c>
      <c r="F164" s="123"/>
      <c r="G164" s="125"/>
      <c r="H164" s="123"/>
      <c r="I164" s="123"/>
      <c r="J164" s="127"/>
      <c r="K164" s="123"/>
      <c r="L164" s="123"/>
      <c r="M164" s="123" t="s">
        <v>586</v>
      </c>
      <c r="N164" s="124">
        <v>6.8999999999999997E-5</v>
      </c>
      <c r="O164" s="129">
        <f>0.00001/N164</f>
        <v>0.14492753623188406</v>
      </c>
      <c r="P164" s="127"/>
      <c r="Q164" s="123"/>
      <c r="R164" s="123"/>
      <c r="S164" s="123"/>
      <c r="T164" s="125"/>
      <c r="U164" s="123"/>
      <c r="V164" s="123"/>
      <c r="W164" s="127"/>
      <c r="X164" s="123"/>
      <c r="Y164" s="123"/>
      <c r="Z164" s="123"/>
      <c r="AA164" s="125"/>
      <c r="AB164" s="123"/>
      <c r="AC164" s="123"/>
      <c r="AD164" s="123"/>
      <c r="AE164" s="123"/>
      <c r="AF164" s="123"/>
      <c r="AG164" s="127">
        <v>0</v>
      </c>
      <c r="AH164" s="127">
        <v>0</v>
      </c>
      <c r="AI164" s="127">
        <v>0</v>
      </c>
    </row>
    <row r="165" spans="1:35" x14ac:dyDescent="0.2">
      <c r="A165" s="127"/>
      <c r="B165" s="127"/>
      <c r="C165" s="158" t="s">
        <v>587</v>
      </c>
      <c r="D165" s="149" t="s">
        <v>588</v>
      </c>
      <c r="E165" s="158" t="s">
        <v>232</v>
      </c>
      <c r="F165" s="123"/>
      <c r="G165" s="125"/>
      <c r="H165" s="123"/>
      <c r="I165" s="123"/>
      <c r="J165" s="127"/>
      <c r="K165" s="123"/>
      <c r="L165" s="123"/>
      <c r="M165" s="123" t="s">
        <v>586</v>
      </c>
      <c r="N165" s="124">
        <v>9.7E-5</v>
      </c>
      <c r="O165" s="129">
        <f>0.00001/N165</f>
        <v>0.10309278350515465</v>
      </c>
      <c r="P165" s="127"/>
      <c r="Q165" s="123"/>
      <c r="R165" s="123"/>
      <c r="S165" s="123"/>
      <c r="T165" s="125"/>
      <c r="U165" s="123"/>
      <c r="V165" s="123"/>
      <c r="W165" s="127"/>
      <c r="X165" s="123"/>
      <c r="Y165" s="123"/>
      <c r="Z165" s="123"/>
      <c r="AA165" s="125"/>
      <c r="AB165" s="123"/>
      <c r="AC165" s="123"/>
      <c r="AD165" s="123"/>
      <c r="AE165" s="123"/>
      <c r="AF165" s="123"/>
      <c r="AG165" s="127">
        <v>0</v>
      </c>
      <c r="AH165" s="127">
        <v>0</v>
      </c>
      <c r="AI165" s="127">
        <v>0</v>
      </c>
    </row>
    <row r="166" spans="1:35" x14ac:dyDescent="0.2">
      <c r="A166" s="127"/>
      <c r="B166" s="127"/>
      <c r="C166" s="158" t="s">
        <v>589</v>
      </c>
      <c r="D166" s="149" t="s">
        <v>590</v>
      </c>
      <c r="E166" s="158" t="s">
        <v>232</v>
      </c>
      <c r="F166" s="123"/>
      <c r="G166" s="125"/>
      <c r="H166" s="123"/>
      <c r="I166" s="123"/>
      <c r="J166" s="127"/>
      <c r="K166" s="123"/>
      <c r="L166" s="123"/>
      <c r="M166" s="123" t="s">
        <v>226</v>
      </c>
      <c r="N166" s="124">
        <v>9.7E-5</v>
      </c>
      <c r="O166" s="129">
        <f>0.00001/N166</f>
        <v>0.10309278350515465</v>
      </c>
      <c r="P166" s="127"/>
      <c r="Q166" s="123"/>
      <c r="R166" s="123"/>
      <c r="S166" s="123"/>
      <c r="T166" s="125"/>
      <c r="U166" s="123"/>
      <c r="V166" s="123"/>
      <c r="W166" s="127"/>
      <c r="X166" s="123"/>
      <c r="Y166" s="123"/>
      <c r="Z166" s="123"/>
      <c r="AA166" s="125"/>
      <c r="AB166" s="123"/>
      <c r="AC166" s="123"/>
      <c r="AD166" s="123"/>
      <c r="AE166" s="123"/>
      <c r="AF166" s="123"/>
      <c r="AG166" s="127">
        <v>0</v>
      </c>
      <c r="AH166" s="127">
        <v>0</v>
      </c>
      <c r="AI166" s="127">
        <v>0</v>
      </c>
    </row>
    <row r="167" spans="1:35" x14ac:dyDescent="0.2">
      <c r="A167" s="127"/>
      <c r="B167" s="127"/>
      <c r="C167" s="158" t="s">
        <v>591</v>
      </c>
      <c r="D167" s="149" t="s">
        <v>592</v>
      </c>
      <c r="E167" s="158" t="s">
        <v>217</v>
      </c>
      <c r="F167" s="123"/>
      <c r="G167" s="125"/>
      <c r="H167" s="123"/>
      <c r="I167" s="123"/>
      <c r="J167" s="127"/>
      <c r="K167" s="123"/>
      <c r="L167" s="123"/>
      <c r="M167" s="123"/>
      <c r="N167" s="123"/>
      <c r="O167" s="123"/>
      <c r="P167" s="127"/>
      <c r="Q167" s="123"/>
      <c r="R167" s="123"/>
      <c r="S167" s="123" t="s">
        <v>2282</v>
      </c>
      <c r="T167" s="125">
        <v>200</v>
      </c>
      <c r="U167" s="123" t="s">
        <v>2274</v>
      </c>
      <c r="V167" s="123" t="s">
        <v>2277</v>
      </c>
      <c r="W167" s="127"/>
      <c r="X167" s="123"/>
      <c r="Y167" s="123"/>
      <c r="Z167" s="123" t="s">
        <v>233</v>
      </c>
      <c r="AA167" s="123">
        <v>4</v>
      </c>
      <c r="AB167" s="123" t="s">
        <v>2213</v>
      </c>
      <c r="AC167" s="123" t="s">
        <v>2278</v>
      </c>
      <c r="AD167" s="123"/>
      <c r="AE167" s="123"/>
      <c r="AF167" s="123"/>
      <c r="AG167" s="127">
        <v>0</v>
      </c>
      <c r="AH167" s="127">
        <v>0</v>
      </c>
      <c r="AI167" s="127">
        <v>0</v>
      </c>
    </row>
    <row r="168" spans="1:35" x14ac:dyDescent="0.2">
      <c r="A168" s="127"/>
      <c r="B168" s="158"/>
      <c r="C168" s="158" t="s">
        <v>2308</v>
      </c>
      <c r="D168" s="149" t="s">
        <v>2309</v>
      </c>
      <c r="E168" s="158" t="s">
        <v>232</v>
      </c>
      <c r="F168" s="123"/>
      <c r="G168" s="125"/>
      <c r="H168" s="123"/>
      <c r="I168" s="123"/>
      <c r="J168" s="127"/>
      <c r="K168" s="123"/>
      <c r="L168" s="123"/>
      <c r="M168" s="123"/>
      <c r="N168" s="123"/>
      <c r="O168" s="123"/>
      <c r="P168" s="127"/>
      <c r="Q168" s="123"/>
      <c r="R168" s="123"/>
      <c r="S168" s="123" t="s">
        <v>236</v>
      </c>
      <c r="T168" s="125">
        <v>40</v>
      </c>
      <c r="U168" s="123" t="s">
        <v>2279</v>
      </c>
      <c r="V168" s="123" t="s">
        <v>2310</v>
      </c>
      <c r="W168" s="127"/>
      <c r="X168" s="123"/>
      <c r="Y168" s="123"/>
      <c r="Z168" s="123" t="s">
        <v>236</v>
      </c>
      <c r="AA168" s="125">
        <v>400</v>
      </c>
      <c r="AB168" s="123" t="s">
        <v>2279</v>
      </c>
      <c r="AC168" s="123" t="s">
        <v>2310</v>
      </c>
      <c r="AD168" s="123"/>
      <c r="AE168" s="123"/>
      <c r="AF168" s="123"/>
      <c r="AG168" s="127">
        <v>0</v>
      </c>
      <c r="AH168" s="127">
        <v>0</v>
      </c>
      <c r="AI168" s="127">
        <v>0</v>
      </c>
    </row>
    <row r="169" spans="1:35" x14ac:dyDescent="0.2">
      <c r="A169" s="127"/>
      <c r="B169" s="158"/>
      <c r="C169" s="158" t="s">
        <v>593</v>
      </c>
      <c r="D169" s="149" t="s">
        <v>594</v>
      </c>
      <c r="E169" s="158" t="s">
        <v>232</v>
      </c>
      <c r="F169" s="123" t="s">
        <v>233</v>
      </c>
      <c r="G169" s="125">
        <v>12000</v>
      </c>
      <c r="H169" s="123" t="s">
        <v>2171</v>
      </c>
      <c r="I169" s="123" t="s">
        <v>2510</v>
      </c>
      <c r="J169" s="127"/>
      <c r="K169" s="123"/>
      <c r="L169" s="123"/>
      <c r="M169" s="123"/>
      <c r="N169" s="123"/>
      <c r="O169" s="123"/>
      <c r="P169" s="127"/>
      <c r="Q169" s="123"/>
      <c r="R169" s="123"/>
      <c r="S169" s="123" t="s">
        <v>218</v>
      </c>
      <c r="T169" s="125">
        <v>20</v>
      </c>
      <c r="U169" s="123" t="s">
        <v>2279</v>
      </c>
      <c r="V169" s="123" t="s">
        <v>595</v>
      </c>
      <c r="W169" s="127"/>
      <c r="X169" s="123"/>
      <c r="Y169" s="123"/>
      <c r="Z169" s="123" t="s">
        <v>218</v>
      </c>
      <c r="AA169" s="123">
        <v>200</v>
      </c>
      <c r="AB169" s="123" t="s">
        <v>2279</v>
      </c>
      <c r="AC169" s="123" t="s">
        <v>595</v>
      </c>
      <c r="AD169" s="123"/>
      <c r="AE169" s="123"/>
      <c r="AF169" s="123"/>
      <c r="AG169" s="127">
        <v>0</v>
      </c>
      <c r="AH169" s="127">
        <v>0</v>
      </c>
      <c r="AI169" s="127">
        <v>0</v>
      </c>
    </row>
    <row r="170" spans="1:35" x14ac:dyDescent="0.2">
      <c r="A170" s="127"/>
      <c r="B170" s="158"/>
      <c r="C170" s="158" t="s">
        <v>500</v>
      </c>
      <c r="D170" s="149" t="s">
        <v>501</v>
      </c>
      <c r="E170" s="158" t="s">
        <v>217</v>
      </c>
      <c r="F170" s="123"/>
      <c r="G170" s="125"/>
      <c r="H170" s="123"/>
      <c r="I170" s="123"/>
      <c r="J170" s="127"/>
      <c r="K170" s="123"/>
      <c r="L170" s="123"/>
      <c r="M170" s="123" t="s">
        <v>226</v>
      </c>
      <c r="N170" s="124">
        <v>3.9999999999999998E-6</v>
      </c>
      <c r="O170" s="123">
        <v>2.5</v>
      </c>
      <c r="P170" s="127"/>
      <c r="Q170" s="123"/>
      <c r="R170" s="123"/>
      <c r="S170" s="123" t="s">
        <v>226</v>
      </c>
      <c r="T170" s="125">
        <v>20</v>
      </c>
      <c r="U170" s="123" t="s">
        <v>2178</v>
      </c>
      <c r="V170" s="123" t="s">
        <v>426</v>
      </c>
      <c r="W170" s="127"/>
      <c r="X170" s="123"/>
      <c r="Y170" s="123"/>
      <c r="Z170" s="123" t="s">
        <v>233</v>
      </c>
      <c r="AA170" s="123">
        <v>36</v>
      </c>
      <c r="AB170" s="123" t="s">
        <v>2178</v>
      </c>
      <c r="AC170" s="123" t="s">
        <v>2280</v>
      </c>
      <c r="AD170" s="123"/>
      <c r="AE170" s="123"/>
      <c r="AF170" s="123"/>
      <c r="AG170" s="127">
        <v>0</v>
      </c>
      <c r="AH170" s="127">
        <v>0</v>
      </c>
      <c r="AI170" s="127">
        <v>0</v>
      </c>
    </row>
    <row r="171" spans="1:35" x14ac:dyDescent="0.2">
      <c r="A171" s="127"/>
      <c r="B171" s="158"/>
      <c r="C171" s="158" t="s">
        <v>597</v>
      </c>
      <c r="D171" s="149" t="s">
        <v>598</v>
      </c>
      <c r="E171" s="158" t="s">
        <v>232</v>
      </c>
      <c r="F171" s="123" t="s">
        <v>233</v>
      </c>
      <c r="G171" s="125">
        <v>9</v>
      </c>
      <c r="H171" s="123" t="s">
        <v>2178</v>
      </c>
      <c r="I171" s="123" t="s">
        <v>2281</v>
      </c>
      <c r="J171" s="127"/>
      <c r="K171" s="123"/>
      <c r="L171" s="123"/>
      <c r="M171" s="123"/>
      <c r="N171" s="123"/>
      <c r="O171" s="123"/>
      <c r="P171" s="127"/>
      <c r="Q171" s="123"/>
      <c r="R171" s="123"/>
      <c r="S171" s="123"/>
      <c r="T171" s="148"/>
      <c r="U171" s="123"/>
      <c r="V171" s="123"/>
      <c r="W171" s="127"/>
      <c r="X171" s="123"/>
      <c r="Y171" s="123"/>
      <c r="Z171" s="123"/>
      <c r="AA171" s="123"/>
      <c r="AB171" s="123"/>
      <c r="AC171" s="123"/>
      <c r="AD171" s="123"/>
      <c r="AE171" s="123"/>
      <c r="AF171" s="123"/>
      <c r="AG171" s="127">
        <v>0</v>
      </c>
      <c r="AH171" s="127">
        <v>0</v>
      </c>
      <c r="AI171" s="127">
        <v>0</v>
      </c>
    </row>
    <row r="172" spans="1:35" x14ac:dyDescent="0.2">
      <c r="A172" s="127"/>
      <c r="B172" s="127"/>
      <c r="C172" s="158" t="s">
        <v>599</v>
      </c>
      <c r="D172" s="149" t="s">
        <v>600</v>
      </c>
      <c r="E172" s="158" t="s">
        <v>217</v>
      </c>
      <c r="F172" s="123" t="s">
        <v>233</v>
      </c>
      <c r="G172" s="125">
        <v>18</v>
      </c>
      <c r="H172" s="123" t="s">
        <v>2187</v>
      </c>
      <c r="I172" s="123" t="s">
        <v>2311</v>
      </c>
      <c r="J172" s="127"/>
      <c r="K172" s="123"/>
      <c r="L172" s="123"/>
      <c r="M172" s="123" t="s">
        <v>224</v>
      </c>
      <c r="N172" s="124">
        <v>8.2999999999999998E-5</v>
      </c>
      <c r="O172" s="124">
        <f>0.00001/N172</f>
        <v>0.12048192771084339</v>
      </c>
      <c r="P172" s="127"/>
      <c r="Q172" s="123"/>
      <c r="R172" s="123"/>
      <c r="S172" s="123" t="s">
        <v>226</v>
      </c>
      <c r="T172" s="148">
        <v>0.5</v>
      </c>
      <c r="U172" s="123" t="s">
        <v>2174</v>
      </c>
      <c r="V172" s="123" t="s">
        <v>2312</v>
      </c>
      <c r="W172" s="127"/>
      <c r="X172" s="123"/>
      <c r="Y172" s="123"/>
      <c r="Z172" s="123" t="s">
        <v>233</v>
      </c>
      <c r="AA172" s="123">
        <v>2.7</v>
      </c>
      <c r="AB172" s="123" t="s">
        <v>2174</v>
      </c>
      <c r="AC172" s="123" t="s">
        <v>2313</v>
      </c>
      <c r="AD172" s="123"/>
      <c r="AE172" s="123"/>
      <c r="AF172" s="123"/>
      <c r="AG172" s="127">
        <v>0</v>
      </c>
      <c r="AH172" s="127">
        <v>0</v>
      </c>
      <c r="AI172" s="127">
        <v>0</v>
      </c>
    </row>
    <row r="173" spans="1:35" x14ac:dyDescent="0.2">
      <c r="A173" s="127"/>
      <c r="B173" s="127"/>
      <c r="C173" s="127" t="s">
        <v>603</v>
      </c>
      <c r="D173" s="123" t="s">
        <v>604</v>
      </c>
      <c r="E173" s="127" t="s">
        <v>232</v>
      </c>
      <c r="F173" s="123"/>
      <c r="G173" s="125"/>
      <c r="H173" s="123"/>
      <c r="I173" s="123"/>
      <c r="J173" s="127"/>
      <c r="K173" s="123"/>
      <c r="L173" s="123"/>
      <c r="M173" s="123" t="s">
        <v>224</v>
      </c>
      <c r="N173" s="124">
        <v>2.9999999999999997E-4</v>
      </c>
      <c r="O173" s="124">
        <f>0.00001/N173</f>
        <v>3.333333333333334E-2</v>
      </c>
      <c r="P173" s="127"/>
      <c r="Q173" s="123"/>
      <c r="R173" s="123"/>
      <c r="S173" s="123" t="s">
        <v>226</v>
      </c>
      <c r="T173" s="148">
        <v>5</v>
      </c>
      <c r="U173" s="123" t="s">
        <v>2213</v>
      </c>
      <c r="V173" s="123" t="s">
        <v>2314</v>
      </c>
      <c r="W173" s="150"/>
      <c r="X173" s="123"/>
      <c r="Y173" s="123"/>
      <c r="Z173" s="123"/>
      <c r="AA173" s="123"/>
      <c r="AB173" s="123"/>
      <c r="AC173" s="123"/>
      <c r="AD173" s="123"/>
      <c r="AE173" s="123"/>
      <c r="AF173" s="123"/>
      <c r="AG173" s="127">
        <v>0</v>
      </c>
      <c r="AH173" s="127">
        <v>0</v>
      </c>
      <c r="AI173" s="127">
        <v>0</v>
      </c>
    </row>
    <row r="174" spans="1:35" x14ac:dyDescent="0.2">
      <c r="A174" s="127"/>
      <c r="B174" s="127"/>
      <c r="C174" s="127" t="s">
        <v>605</v>
      </c>
      <c r="D174" s="123" t="s">
        <v>606</v>
      </c>
      <c r="E174" s="127" t="s">
        <v>217</v>
      </c>
      <c r="F174" s="123"/>
      <c r="G174" s="125"/>
      <c r="H174" s="123"/>
      <c r="I174" s="123"/>
      <c r="J174" s="127"/>
      <c r="K174" s="123"/>
      <c r="L174" s="123"/>
      <c r="M174" s="123"/>
      <c r="N174" s="123"/>
      <c r="O174" s="123"/>
      <c r="P174" s="127"/>
      <c r="Q174" s="123"/>
      <c r="R174" s="123"/>
      <c r="S174" s="123" t="s">
        <v>236</v>
      </c>
      <c r="T174" s="148">
        <v>0.2</v>
      </c>
      <c r="U174" s="123" t="s">
        <v>2315</v>
      </c>
      <c r="V174" s="204" t="s">
        <v>2316</v>
      </c>
      <c r="W174" s="127"/>
      <c r="X174" s="123"/>
      <c r="Y174" s="123"/>
      <c r="Z174" s="123" t="s">
        <v>236</v>
      </c>
      <c r="AA174" s="123">
        <v>2</v>
      </c>
      <c r="AB174" s="123" t="s">
        <v>2315</v>
      </c>
      <c r="AC174" s="123" t="s">
        <v>607</v>
      </c>
      <c r="AD174" s="123"/>
      <c r="AE174" s="123"/>
      <c r="AF174" s="123"/>
      <c r="AG174" s="127">
        <v>0</v>
      </c>
      <c r="AH174" s="127">
        <v>0</v>
      </c>
      <c r="AI174" s="127">
        <v>0</v>
      </c>
    </row>
    <row r="175" spans="1:35" x14ac:dyDescent="0.2">
      <c r="A175" s="127"/>
      <c r="B175" s="127" t="s">
        <v>437</v>
      </c>
      <c r="C175" s="127" t="s">
        <v>608</v>
      </c>
      <c r="D175" s="123" t="s">
        <v>609</v>
      </c>
      <c r="E175" s="127" t="s">
        <v>217</v>
      </c>
      <c r="F175" s="123"/>
      <c r="G175" s="125"/>
      <c r="H175" s="123"/>
      <c r="I175" s="123"/>
      <c r="J175" s="127"/>
      <c r="K175" s="123"/>
      <c r="L175" s="123"/>
      <c r="M175" s="123"/>
      <c r="N175" s="123"/>
      <c r="O175" s="123"/>
      <c r="P175" s="127"/>
      <c r="Q175" s="123"/>
      <c r="R175" s="123"/>
      <c r="S175" s="123" t="s">
        <v>236</v>
      </c>
      <c r="T175" s="148">
        <v>0.1</v>
      </c>
      <c r="U175" s="123" t="s">
        <v>2176</v>
      </c>
      <c r="V175" s="123" t="s">
        <v>610</v>
      </c>
      <c r="W175" s="127"/>
      <c r="X175" s="123"/>
      <c r="Y175" s="123"/>
      <c r="Z175" s="123" t="s">
        <v>236</v>
      </c>
      <c r="AA175" s="123">
        <v>1</v>
      </c>
      <c r="AB175" s="123" t="s">
        <v>2176</v>
      </c>
      <c r="AC175" s="123" t="s">
        <v>610</v>
      </c>
      <c r="AD175" s="123"/>
      <c r="AE175" s="123"/>
      <c r="AF175" s="123"/>
      <c r="AG175" s="127">
        <v>0</v>
      </c>
      <c r="AH175" s="127">
        <v>0</v>
      </c>
      <c r="AI175" s="127">
        <v>0</v>
      </c>
    </row>
    <row r="176" spans="1:35" x14ac:dyDescent="0.2">
      <c r="A176" s="127"/>
      <c r="B176" s="127" t="s">
        <v>437</v>
      </c>
      <c r="C176" s="127" t="s">
        <v>611</v>
      </c>
      <c r="D176" s="123" t="s">
        <v>612</v>
      </c>
      <c r="E176" s="127" t="s">
        <v>217</v>
      </c>
      <c r="F176" s="123"/>
      <c r="G176" s="125"/>
      <c r="H176" s="123"/>
      <c r="I176" s="123"/>
      <c r="J176" s="127"/>
      <c r="K176" s="123"/>
      <c r="L176" s="123"/>
      <c r="M176" s="123"/>
      <c r="N176" s="123"/>
      <c r="O176" s="123"/>
      <c r="P176" s="127"/>
      <c r="Q176" s="123"/>
      <c r="R176" s="123"/>
      <c r="S176" s="123" t="s">
        <v>236</v>
      </c>
      <c r="T176" s="148">
        <v>0.3</v>
      </c>
      <c r="U176" s="123" t="s">
        <v>2178</v>
      </c>
      <c r="V176" s="123" t="s">
        <v>613</v>
      </c>
      <c r="W176" s="127"/>
      <c r="X176" s="123"/>
      <c r="Y176" s="123"/>
      <c r="Z176" s="123" t="s">
        <v>236</v>
      </c>
      <c r="AA176" s="123">
        <v>3</v>
      </c>
      <c r="AB176" s="123" t="s">
        <v>2178</v>
      </c>
      <c r="AC176" s="123" t="s">
        <v>614</v>
      </c>
      <c r="AD176" s="123"/>
      <c r="AE176" s="123"/>
      <c r="AF176" s="123"/>
      <c r="AG176" s="127">
        <v>0</v>
      </c>
      <c r="AH176" s="127">
        <v>0</v>
      </c>
      <c r="AI176" s="127">
        <v>0</v>
      </c>
    </row>
    <row r="177" spans="1:35" x14ac:dyDescent="0.2">
      <c r="A177" s="127"/>
      <c r="B177" s="127"/>
      <c r="C177" s="127" t="s">
        <v>615</v>
      </c>
      <c r="D177" s="123" t="s">
        <v>616</v>
      </c>
      <c r="E177" s="127" t="s">
        <v>232</v>
      </c>
      <c r="F177" s="123"/>
      <c r="G177" s="125"/>
      <c r="H177" s="123"/>
      <c r="I177" s="123"/>
      <c r="J177" s="127"/>
      <c r="K177" s="123"/>
      <c r="L177" s="123"/>
      <c r="M177" s="123"/>
      <c r="N177" s="123"/>
      <c r="O177" s="123"/>
      <c r="P177" s="127"/>
      <c r="Q177" s="123"/>
      <c r="R177" s="123"/>
      <c r="S177" s="123" t="s">
        <v>226</v>
      </c>
      <c r="T177" s="125">
        <v>40000</v>
      </c>
      <c r="U177" s="123" t="s">
        <v>2182</v>
      </c>
      <c r="V177" s="123" t="s">
        <v>2317</v>
      </c>
      <c r="W177" s="127"/>
      <c r="X177" s="123"/>
      <c r="Y177" s="123"/>
      <c r="Z177" s="123"/>
      <c r="AA177" s="123"/>
      <c r="AB177" s="123"/>
      <c r="AC177" s="123"/>
      <c r="AD177" s="123"/>
      <c r="AE177" s="123"/>
      <c r="AF177" s="123"/>
      <c r="AG177" s="127">
        <v>0</v>
      </c>
      <c r="AH177" s="127">
        <v>0</v>
      </c>
      <c r="AI177" s="127">
        <v>0</v>
      </c>
    </row>
    <row r="178" spans="1:35" x14ac:dyDescent="0.2">
      <c r="A178" s="127"/>
      <c r="B178" s="127"/>
      <c r="C178" s="127" t="s">
        <v>617</v>
      </c>
      <c r="D178" s="123" t="s">
        <v>618</v>
      </c>
      <c r="E178" s="127" t="s">
        <v>232</v>
      </c>
      <c r="F178" s="123"/>
      <c r="G178" s="125"/>
      <c r="H178" s="123"/>
      <c r="I178" s="123"/>
      <c r="J178" s="127"/>
      <c r="K178" s="123"/>
      <c r="L178" s="123"/>
      <c r="M178" s="123" t="s">
        <v>224</v>
      </c>
      <c r="N178" s="124">
        <v>4.8999999999999998E-4</v>
      </c>
      <c r="O178" s="129">
        <f>0.00001/N178</f>
        <v>2.0408163265306124E-2</v>
      </c>
      <c r="P178" s="127"/>
      <c r="Q178" s="123"/>
      <c r="R178" s="123"/>
      <c r="S178" s="123"/>
      <c r="T178" s="125"/>
      <c r="U178" s="123"/>
      <c r="V178" s="123"/>
      <c r="W178" s="127"/>
      <c r="X178" s="123"/>
      <c r="Y178" s="123"/>
      <c r="Z178" s="123"/>
      <c r="AA178" s="123"/>
      <c r="AB178" s="123"/>
      <c r="AC178" s="123"/>
      <c r="AD178" s="123"/>
      <c r="AE178" s="123"/>
      <c r="AF178" s="123"/>
      <c r="AG178" s="127">
        <v>0</v>
      </c>
      <c r="AH178" s="127">
        <v>0</v>
      </c>
      <c r="AI178" s="127">
        <v>0</v>
      </c>
    </row>
    <row r="179" spans="1:35" x14ac:dyDescent="0.2">
      <c r="A179" s="127"/>
      <c r="B179" s="127"/>
      <c r="C179" s="127" t="s">
        <v>619</v>
      </c>
      <c r="D179" s="123" t="s">
        <v>620</v>
      </c>
      <c r="E179" s="127" t="s">
        <v>232</v>
      </c>
      <c r="F179" s="123"/>
      <c r="G179" s="125"/>
      <c r="H179" s="123"/>
      <c r="I179" s="123"/>
      <c r="J179" s="127"/>
      <c r="K179" s="123"/>
      <c r="L179" s="123"/>
      <c r="M179" s="123" t="s">
        <v>224</v>
      </c>
      <c r="N179" s="124">
        <v>1.2999999999999999E-5</v>
      </c>
      <c r="O179" s="129">
        <f>0.00001/N179</f>
        <v>0.76923076923076938</v>
      </c>
      <c r="P179" s="127"/>
      <c r="Q179" s="123"/>
      <c r="R179" s="123"/>
      <c r="S179" s="123"/>
      <c r="T179" s="125"/>
      <c r="U179" s="123"/>
      <c r="V179" s="123"/>
      <c r="W179" s="127"/>
      <c r="X179" s="123"/>
      <c r="Y179" s="123"/>
      <c r="Z179" s="123"/>
      <c r="AA179" s="123"/>
      <c r="AB179" s="123"/>
      <c r="AC179" s="123"/>
      <c r="AD179" s="123"/>
      <c r="AE179" s="123"/>
      <c r="AF179" s="123"/>
      <c r="AG179" s="127">
        <v>0</v>
      </c>
      <c r="AH179" s="127">
        <v>0</v>
      </c>
      <c r="AI179" s="127">
        <v>0</v>
      </c>
    </row>
    <row r="180" spans="1:35" x14ac:dyDescent="0.2">
      <c r="A180" s="127"/>
      <c r="B180" s="127"/>
      <c r="C180" s="127" t="s">
        <v>621</v>
      </c>
      <c r="D180" s="123" t="s">
        <v>622</v>
      </c>
      <c r="E180" s="127" t="s">
        <v>232</v>
      </c>
      <c r="F180" s="123"/>
      <c r="G180" s="125"/>
      <c r="H180" s="123"/>
      <c r="I180" s="123"/>
      <c r="J180" s="127"/>
      <c r="K180" s="123"/>
      <c r="L180" s="123"/>
      <c r="M180" s="123"/>
      <c r="N180" s="123"/>
      <c r="O180" s="123"/>
      <c r="P180" s="127"/>
      <c r="Q180" s="123"/>
      <c r="R180" s="123"/>
      <c r="S180" s="123" t="s">
        <v>236</v>
      </c>
      <c r="T180" s="125">
        <v>700</v>
      </c>
      <c r="U180" s="123" t="s">
        <v>2180</v>
      </c>
      <c r="V180" s="123" t="s">
        <v>2318</v>
      </c>
      <c r="W180" s="127"/>
      <c r="X180" s="123"/>
      <c r="Y180" s="123"/>
      <c r="Z180" s="123" t="s">
        <v>236</v>
      </c>
      <c r="AA180" s="123">
        <v>700</v>
      </c>
      <c r="AB180" s="123" t="s">
        <v>2180</v>
      </c>
      <c r="AC180" s="123" t="s">
        <v>2318</v>
      </c>
      <c r="AD180" s="123"/>
      <c r="AE180" s="123"/>
      <c r="AF180" s="123"/>
      <c r="AG180" s="127">
        <v>0</v>
      </c>
      <c r="AH180" s="127">
        <v>0</v>
      </c>
      <c r="AI180" s="127">
        <v>0</v>
      </c>
    </row>
    <row r="181" spans="1:35" x14ac:dyDescent="0.2">
      <c r="A181" s="127"/>
      <c r="B181" s="127"/>
      <c r="C181" s="127" t="s">
        <v>623</v>
      </c>
      <c r="D181" s="123" t="s">
        <v>624</v>
      </c>
      <c r="E181" s="127" t="s">
        <v>217</v>
      </c>
      <c r="F181" s="123"/>
      <c r="G181" s="125"/>
      <c r="H181" s="123"/>
      <c r="I181" s="123"/>
      <c r="J181" s="127"/>
      <c r="K181" s="123"/>
      <c r="L181" s="123"/>
      <c r="M181" s="123" t="s">
        <v>224</v>
      </c>
      <c r="N181" s="124">
        <v>1.2999999999999999E-3</v>
      </c>
      <c r="O181" s="123">
        <v>7.7000000000000002E-3</v>
      </c>
      <c r="P181" s="127"/>
      <c r="Q181" s="123"/>
      <c r="R181" s="123"/>
      <c r="S181" s="123"/>
      <c r="T181" s="125"/>
      <c r="U181" s="123"/>
      <c r="V181" s="123"/>
      <c r="W181" s="127"/>
      <c r="X181" s="123"/>
      <c r="Y181" s="123"/>
      <c r="Z181" s="123"/>
      <c r="AA181" s="123"/>
      <c r="AB181" s="123"/>
      <c r="AC181" s="123"/>
      <c r="AD181" s="123"/>
      <c r="AE181" s="123"/>
      <c r="AF181" s="123"/>
      <c r="AG181" s="127">
        <v>0</v>
      </c>
      <c r="AH181" s="127">
        <v>0</v>
      </c>
      <c r="AI181" s="127">
        <v>0</v>
      </c>
    </row>
    <row r="182" spans="1:35" x14ac:dyDescent="0.2">
      <c r="A182" s="127"/>
      <c r="B182" s="127"/>
      <c r="C182" s="127" t="s">
        <v>625</v>
      </c>
      <c r="D182" s="123" t="s">
        <v>626</v>
      </c>
      <c r="E182" s="127" t="s">
        <v>217</v>
      </c>
      <c r="F182" s="123"/>
      <c r="G182" s="125"/>
      <c r="H182" s="123"/>
      <c r="I182" s="123"/>
      <c r="J182" s="127"/>
      <c r="K182" s="123"/>
      <c r="L182" s="123"/>
      <c r="M182" s="123"/>
      <c r="N182" s="123"/>
      <c r="O182" s="123"/>
      <c r="P182" s="127"/>
      <c r="Q182" s="123"/>
      <c r="R182" s="123"/>
      <c r="S182" s="123" t="s">
        <v>226</v>
      </c>
      <c r="T182" s="125">
        <v>30</v>
      </c>
      <c r="U182" s="123" t="s">
        <v>2176</v>
      </c>
      <c r="V182" s="123" t="s">
        <v>2319</v>
      </c>
      <c r="W182" s="127"/>
      <c r="X182" s="123"/>
      <c r="Y182" s="123"/>
      <c r="Z182" s="123" t="s">
        <v>236</v>
      </c>
      <c r="AA182" s="123">
        <v>70</v>
      </c>
      <c r="AB182" s="123" t="s">
        <v>2176</v>
      </c>
      <c r="AC182" s="123" t="s">
        <v>627</v>
      </c>
      <c r="AD182" s="123"/>
      <c r="AE182" s="123"/>
      <c r="AF182" s="123"/>
      <c r="AG182" s="127">
        <v>0</v>
      </c>
      <c r="AH182" s="127">
        <v>0</v>
      </c>
      <c r="AI182" s="127">
        <v>0</v>
      </c>
    </row>
    <row r="183" spans="1:35" x14ac:dyDescent="0.2">
      <c r="A183" s="127"/>
      <c r="B183" s="127" t="s">
        <v>214</v>
      </c>
      <c r="C183" s="127" t="s">
        <v>630</v>
      </c>
      <c r="D183" s="123" t="s">
        <v>631</v>
      </c>
      <c r="E183" s="127" t="s">
        <v>217</v>
      </c>
      <c r="F183" s="123"/>
      <c r="G183" s="125"/>
      <c r="H183" s="123"/>
      <c r="I183" s="123"/>
      <c r="J183" s="127"/>
      <c r="K183" s="123"/>
      <c r="L183" s="123"/>
      <c r="M183" s="123" t="s">
        <v>218</v>
      </c>
      <c r="N183" s="124">
        <v>0.09</v>
      </c>
      <c r="O183" s="124">
        <f t="shared" ref="O183" si="9">0.00001/N183</f>
        <v>1.1111111111111113E-4</v>
      </c>
      <c r="P183" s="127"/>
      <c r="Q183" s="123"/>
      <c r="R183" s="123"/>
      <c r="S183" s="123"/>
      <c r="T183" s="148"/>
      <c r="U183" s="123"/>
      <c r="V183" s="123"/>
      <c r="W183" s="127"/>
      <c r="X183" s="123"/>
      <c r="Y183" s="123"/>
      <c r="Z183" s="123"/>
      <c r="AA183" s="123"/>
      <c r="AB183" s="123"/>
      <c r="AC183" s="123"/>
      <c r="AD183" s="123"/>
      <c r="AE183" s="123"/>
      <c r="AF183" s="123"/>
      <c r="AG183" s="127">
        <v>1</v>
      </c>
      <c r="AH183" s="127">
        <v>0</v>
      </c>
      <c r="AI183" s="127">
        <v>0</v>
      </c>
    </row>
    <row r="184" spans="1:35" x14ac:dyDescent="0.2">
      <c r="A184" s="127"/>
      <c r="B184" s="127"/>
      <c r="C184" s="127" t="s">
        <v>632</v>
      </c>
      <c r="D184" s="123" t="s">
        <v>633</v>
      </c>
      <c r="E184" s="127" t="s">
        <v>217</v>
      </c>
      <c r="F184" s="167"/>
      <c r="G184" s="168"/>
      <c r="H184" s="167"/>
      <c r="I184" s="167"/>
      <c r="J184" s="127"/>
      <c r="K184" s="123"/>
      <c r="L184" s="123"/>
      <c r="M184" s="123" t="s">
        <v>224</v>
      </c>
      <c r="N184" s="124">
        <v>3.7000000000000002E-3</v>
      </c>
      <c r="O184" s="162">
        <f>0.00001/N184</f>
        <v>2.7027027027027029E-3</v>
      </c>
      <c r="P184" s="127"/>
      <c r="Q184" s="123"/>
      <c r="R184" s="123"/>
      <c r="S184" s="123"/>
      <c r="T184" s="148"/>
      <c r="U184" s="123"/>
      <c r="V184" s="123"/>
      <c r="W184" s="127"/>
      <c r="X184" s="123"/>
      <c r="Y184" s="123"/>
      <c r="Z184" s="123"/>
      <c r="AA184" s="123"/>
      <c r="AB184" s="123"/>
      <c r="AC184" s="123"/>
      <c r="AD184" s="123"/>
      <c r="AE184" s="123"/>
      <c r="AF184" s="123"/>
      <c r="AG184" s="127">
        <v>0</v>
      </c>
      <c r="AH184" s="127">
        <v>0</v>
      </c>
      <c r="AI184" s="127">
        <v>0</v>
      </c>
    </row>
    <row r="185" spans="1:35" x14ac:dyDescent="0.2">
      <c r="A185" s="127"/>
      <c r="B185" s="127"/>
      <c r="C185" s="127" t="s">
        <v>634</v>
      </c>
      <c r="D185" s="123" t="s">
        <v>635</v>
      </c>
      <c r="E185" s="127" t="s">
        <v>217</v>
      </c>
      <c r="F185" s="127"/>
      <c r="G185" s="123"/>
      <c r="H185" s="123"/>
      <c r="I185" s="127"/>
      <c r="J185" s="127"/>
      <c r="K185" s="123"/>
      <c r="L185" s="123"/>
      <c r="M185" s="123"/>
      <c r="N185" s="123"/>
      <c r="O185" s="123"/>
      <c r="P185" s="127"/>
      <c r="Q185" s="123"/>
      <c r="R185" s="123"/>
      <c r="S185" s="123"/>
      <c r="T185" s="148"/>
      <c r="U185" s="123"/>
      <c r="V185" s="123"/>
      <c r="W185" s="127"/>
      <c r="X185" s="123"/>
      <c r="Y185" s="123"/>
      <c r="Z185" s="123" t="s">
        <v>236</v>
      </c>
      <c r="AA185" s="205">
        <v>8.0000000000000002E-3</v>
      </c>
      <c r="AB185" s="123" t="s">
        <v>2180</v>
      </c>
      <c r="AC185" s="123" t="s">
        <v>2320</v>
      </c>
      <c r="AD185" s="123"/>
      <c r="AE185" s="123"/>
      <c r="AF185" s="123"/>
      <c r="AG185" s="127">
        <v>0</v>
      </c>
      <c r="AH185" s="127">
        <v>0</v>
      </c>
      <c r="AI185" s="127">
        <v>0</v>
      </c>
    </row>
    <row r="186" spans="1:35" x14ac:dyDescent="0.2">
      <c r="A186" s="127"/>
      <c r="B186" s="127"/>
      <c r="C186" s="127" t="s">
        <v>636</v>
      </c>
      <c r="D186" s="123" t="s">
        <v>637</v>
      </c>
      <c r="E186" s="127" t="s">
        <v>232</v>
      </c>
      <c r="F186" s="127"/>
      <c r="G186" s="123"/>
      <c r="H186" s="123"/>
      <c r="I186" s="127"/>
      <c r="J186" s="127"/>
      <c r="K186" s="123"/>
      <c r="L186" s="123"/>
      <c r="M186" s="123" t="s">
        <v>224</v>
      </c>
      <c r="N186" s="124">
        <v>0.16</v>
      </c>
      <c r="O186" s="124">
        <f>0.00001/N186</f>
        <v>6.2500000000000001E-5</v>
      </c>
      <c r="P186" s="127"/>
      <c r="Q186" s="123"/>
      <c r="R186" s="123"/>
      <c r="S186" s="123"/>
      <c r="T186" s="148"/>
      <c r="U186" s="123"/>
      <c r="V186" s="123"/>
      <c r="W186" s="127"/>
      <c r="X186" s="123"/>
      <c r="Y186" s="123"/>
      <c r="Z186" s="123"/>
      <c r="AA186" s="155"/>
      <c r="AB186" s="123"/>
      <c r="AC186" s="123"/>
      <c r="AD186" s="123"/>
      <c r="AE186" s="123"/>
      <c r="AF186" s="123"/>
      <c r="AG186" s="127">
        <v>0</v>
      </c>
      <c r="AH186" s="127">
        <v>0</v>
      </c>
      <c r="AI186" s="127">
        <v>0</v>
      </c>
    </row>
    <row r="187" spans="1:35" x14ac:dyDescent="0.2">
      <c r="A187" s="127"/>
      <c r="B187" s="127" t="s">
        <v>214</v>
      </c>
      <c r="C187" s="127" t="s">
        <v>638</v>
      </c>
      <c r="D187" s="123" t="s">
        <v>639</v>
      </c>
      <c r="E187" s="127" t="s">
        <v>217</v>
      </c>
      <c r="F187" s="123"/>
      <c r="G187" s="125"/>
      <c r="H187" s="123"/>
      <c r="I187" s="123"/>
      <c r="J187" s="127"/>
      <c r="K187" s="123"/>
      <c r="L187" s="123"/>
      <c r="M187" s="123" t="s">
        <v>218</v>
      </c>
      <c r="N187" s="124">
        <v>5.9999999999999993E-3</v>
      </c>
      <c r="O187" s="154">
        <f t="shared" ref="O187:O188" si="10">0.00001/N187</f>
        <v>1.666666666666667E-3</v>
      </c>
      <c r="P187" s="127"/>
      <c r="Q187" s="123"/>
      <c r="R187" s="123"/>
      <c r="S187" s="123"/>
      <c r="T187" s="148"/>
      <c r="U187" s="123"/>
      <c r="V187" s="123"/>
      <c r="W187" s="127"/>
      <c r="X187" s="123"/>
      <c r="Y187" s="123"/>
      <c r="Z187" s="123"/>
      <c r="AA187" s="123"/>
      <c r="AB187" s="123"/>
      <c r="AC187" s="123"/>
      <c r="AD187" s="123"/>
      <c r="AE187" s="123"/>
      <c r="AF187" s="123"/>
      <c r="AG187" s="127">
        <v>0</v>
      </c>
      <c r="AH187" s="127">
        <v>0</v>
      </c>
      <c r="AI187" s="127">
        <v>0</v>
      </c>
    </row>
    <row r="188" spans="1:35" x14ac:dyDescent="0.2">
      <c r="A188" s="127"/>
      <c r="B188" s="127" t="s">
        <v>214</v>
      </c>
      <c r="C188" s="127" t="s">
        <v>640</v>
      </c>
      <c r="D188" s="123" t="s">
        <v>641</v>
      </c>
      <c r="E188" s="127" t="s">
        <v>217</v>
      </c>
      <c r="F188" s="123"/>
      <c r="G188" s="125"/>
      <c r="H188" s="123"/>
      <c r="I188" s="123"/>
      <c r="J188" s="127"/>
      <c r="K188" s="123"/>
      <c r="L188" s="123"/>
      <c r="M188" s="123" t="s">
        <v>218</v>
      </c>
      <c r="N188" s="124">
        <v>5.9999999999999995E-4</v>
      </c>
      <c r="O188" s="129">
        <f t="shared" si="10"/>
        <v>1.666666666666667E-2</v>
      </c>
      <c r="P188" s="127"/>
      <c r="Q188" s="123"/>
      <c r="R188" s="123"/>
      <c r="S188" s="123"/>
      <c r="T188" s="148"/>
      <c r="U188" s="123"/>
      <c r="V188" s="123"/>
      <c r="W188" s="127"/>
      <c r="X188" s="123"/>
      <c r="Y188" s="123"/>
      <c r="Z188" s="123"/>
      <c r="AA188" s="123"/>
      <c r="AB188" s="123"/>
      <c r="AC188" s="123"/>
      <c r="AD188" s="123"/>
      <c r="AE188" s="123"/>
      <c r="AF188" s="123"/>
      <c r="AG188" s="127">
        <v>0</v>
      </c>
      <c r="AH188" s="127">
        <v>0</v>
      </c>
      <c r="AI188" s="127">
        <v>0</v>
      </c>
    </row>
    <row r="189" spans="1:35" x14ac:dyDescent="0.2">
      <c r="A189" s="127"/>
      <c r="B189" s="127"/>
      <c r="C189" s="127" t="s">
        <v>642</v>
      </c>
      <c r="D189" s="123" t="s">
        <v>643</v>
      </c>
      <c r="E189" s="127" t="s">
        <v>217</v>
      </c>
      <c r="F189" s="123"/>
      <c r="G189" s="125"/>
      <c r="H189" s="123"/>
      <c r="I189" s="123"/>
      <c r="J189" s="127"/>
      <c r="K189" s="123"/>
      <c r="L189" s="123"/>
      <c r="M189" s="123" t="s">
        <v>224</v>
      </c>
      <c r="N189" s="124">
        <v>8.8999999999999995E-5</v>
      </c>
      <c r="O189" s="123">
        <v>0.11</v>
      </c>
      <c r="P189" s="127"/>
      <c r="Q189" s="123"/>
      <c r="R189" s="123"/>
      <c r="S189" s="123"/>
      <c r="T189" s="148"/>
      <c r="U189" s="123"/>
      <c r="V189" s="123"/>
      <c r="W189" s="127"/>
      <c r="X189" s="123"/>
      <c r="Y189" s="123"/>
      <c r="Z189" s="123"/>
      <c r="AA189" s="123"/>
      <c r="AB189" s="123"/>
      <c r="AC189" s="123"/>
      <c r="AD189" s="123"/>
      <c r="AE189" s="123"/>
      <c r="AF189" s="123"/>
      <c r="AG189" s="127">
        <v>0</v>
      </c>
      <c r="AH189" s="127">
        <v>0</v>
      </c>
      <c r="AI189" s="127">
        <v>0</v>
      </c>
    </row>
    <row r="190" spans="1:35" x14ac:dyDescent="0.2">
      <c r="A190" s="127"/>
      <c r="B190" s="127"/>
      <c r="C190" s="127" t="s">
        <v>644</v>
      </c>
      <c r="D190" s="123" t="s">
        <v>645</v>
      </c>
      <c r="E190" s="127" t="s">
        <v>217</v>
      </c>
      <c r="F190" s="123" t="s">
        <v>233</v>
      </c>
      <c r="G190" s="125">
        <v>7200</v>
      </c>
      <c r="H190" s="123" t="s">
        <v>2272</v>
      </c>
      <c r="I190" s="123" t="s">
        <v>2323</v>
      </c>
      <c r="J190" s="127"/>
      <c r="K190" s="123"/>
      <c r="L190" s="123"/>
      <c r="M190" s="123" t="s">
        <v>226</v>
      </c>
      <c r="N190" s="124">
        <v>5.0000000000000004E-6</v>
      </c>
      <c r="O190" s="124">
        <f t="shared" ref="O190:O195" si="11">0.00001/N190</f>
        <v>2</v>
      </c>
      <c r="P190" s="127"/>
      <c r="Q190" s="123"/>
      <c r="R190" s="123"/>
      <c r="S190" s="123" t="s">
        <v>226</v>
      </c>
      <c r="T190" s="125">
        <v>30</v>
      </c>
      <c r="U190" s="123" t="s">
        <v>2221</v>
      </c>
      <c r="V190" s="123" t="s">
        <v>2324</v>
      </c>
      <c r="W190" s="127"/>
      <c r="X190" s="123"/>
      <c r="Y190" s="123"/>
      <c r="Z190" s="123" t="s">
        <v>233</v>
      </c>
      <c r="AA190" s="123">
        <v>720</v>
      </c>
      <c r="AB190" s="123" t="s">
        <v>2178</v>
      </c>
      <c r="AC190" s="123" t="s">
        <v>2325</v>
      </c>
      <c r="AD190" s="123"/>
      <c r="AE190" s="123"/>
      <c r="AF190" s="123"/>
      <c r="AG190" s="127">
        <v>0</v>
      </c>
      <c r="AH190" s="127">
        <v>0</v>
      </c>
      <c r="AI190" s="127">
        <v>0</v>
      </c>
    </row>
    <row r="191" spans="1:35" x14ac:dyDescent="0.2">
      <c r="A191" s="127"/>
      <c r="B191" s="127"/>
      <c r="C191" s="127" t="s">
        <v>646</v>
      </c>
      <c r="D191" s="123" t="s">
        <v>647</v>
      </c>
      <c r="E191" s="127" t="s">
        <v>217</v>
      </c>
      <c r="F191" s="123"/>
      <c r="G191" s="125"/>
      <c r="H191" s="123"/>
      <c r="I191" s="123"/>
      <c r="J191" s="127"/>
      <c r="K191" s="123"/>
      <c r="L191" s="123"/>
      <c r="M191" s="123" t="s">
        <v>226</v>
      </c>
      <c r="N191" s="124">
        <v>2.2000000000000001E-4</v>
      </c>
      <c r="O191" s="124">
        <f t="shared" si="11"/>
        <v>4.5454545454545456E-2</v>
      </c>
      <c r="P191" s="127"/>
      <c r="Q191" s="123"/>
      <c r="R191" s="123"/>
      <c r="S191" s="123"/>
      <c r="T191" s="125"/>
      <c r="U191" s="123"/>
      <c r="V191" s="123"/>
      <c r="W191" s="127"/>
      <c r="X191" s="123"/>
      <c r="Y191" s="123"/>
      <c r="Z191" s="123"/>
      <c r="AA191" s="123"/>
      <c r="AB191" s="123"/>
      <c r="AC191" s="123"/>
      <c r="AD191" s="123"/>
      <c r="AE191" s="123"/>
      <c r="AF191" s="123"/>
      <c r="AG191" s="127">
        <v>0</v>
      </c>
      <c r="AH191" s="127">
        <v>0</v>
      </c>
      <c r="AI191" s="127">
        <v>0</v>
      </c>
    </row>
    <row r="192" spans="1:35" x14ac:dyDescent="0.2">
      <c r="A192" s="127"/>
      <c r="B192" s="127"/>
      <c r="C192" s="127" t="s">
        <v>648</v>
      </c>
      <c r="D192" s="123" t="s">
        <v>649</v>
      </c>
      <c r="E192" s="127" t="s">
        <v>232</v>
      </c>
      <c r="F192" s="123"/>
      <c r="G192" s="125"/>
      <c r="H192" s="123"/>
      <c r="I192" s="123"/>
      <c r="J192" s="127"/>
      <c r="K192" s="123"/>
      <c r="L192" s="123"/>
      <c r="M192" s="123" t="s">
        <v>224</v>
      </c>
      <c r="N192" s="124">
        <v>2.0999999999999999E-3</v>
      </c>
      <c r="O192" s="162">
        <f t="shared" si="11"/>
        <v>4.7619047619047623E-3</v>
      </c>
      <c r="P192" s="127"/>
      <c r="Q192" s="123"/>
      <c r="R192" s="123"/>
      <c r="S192" s="123"/>
      <c r="T192" s="125"/>
      <c r="U192" s="123"/>
      <c r="V192" s="123"/>
      <c r="W192" s="127"/>
      <c r="X192" s="123"/>
      <c r="Y192" s="123"/>
      <c r="Z192" s="123"/>
      <c r="AA192" s="123"/>
      <c r="AB192" s="123"/>
      <c r="AC192" s="123"/>
      <c r="AD192" s="123"/>
      <c r="AE192" s="123"/>
      <c r="AF192" s="123"/>
      <c r="AG192" s="127">
        <v>0</v>
      </c>
      <c r="AH192" s="127">
        <v>0</v>
      </c>
      <c r="AI192" s="127">
        <v>0</v>
      </c>
    </row>
    <row r="193" spans="1:35" x14ac:dyDescent="0.2">
      <c r="A193" s="127"/>
      <c r="B193" s="127"/>
      <c r="C193" s="127" t="s">
        <v>650</v>
      </c>
      <c r="D193" s="123" t="s">
        <v>651</v>
      </c>
      <c r="E193" s="127" t="s">
        <v>232</v>
      </c>
      <c r="F193" s="123"/>
      <c r="G193" s="125"/>
      <c r="H193" s="123"/>
      <c r="I193" s="123"/>
      <c r="J193" s="127"/>
      <c r="K193" s="123"/>
      <c r="L193" s="123"/>
      <c r="M193" s="123" t="s">
        <v>224</v>
      </c>
      <c r="N193" s="124">
        <v>2.0999999999999999E-3</v>
      </c>
      <c r="O193" s="162">
        <f t="shared" si="11"/>
        <v>4.7619047619047623E-3</v>
      </c>
      <c r="P193" s="127"/>
      <c r="Q193" s="123"/>
      <c r="R193" s="123"/>
      <c r="S193" s="123"/>
      <c r="T193" s="125"/>
      <c r="U193" s="123"/>
      <c r="V193" s="123"/>
      <c r="W193" s="127"/>
      <c r="X193" s="123"/>
      <c r="Y193" s="123"/>
      <c r="Z193" s="123"/>
      <c r="AA193" s="123"/>
      <c r="AB193" s="123"/>
      <c r="AC193" s="123"/>
      <c r="AD193" s="123"/>
      <c r="AE193" s="123"/>
      <c r="AF193" s="123"/>
      <c r="AG193" s="127">
        <v>0</v>
      </c>
      <c r="AH193" s="127">
        <v>0</v>
      </c>
      <c r="AI193" s="127">
        <v>0</v>
      </c>
    </row>
    <row r="194" spans="1:35" x14ac:dyDescent="0.2">
      <c r="A194" s="127"/>
      <c r="B194" s="127"/>
      <c r="C194" s="127" t="s">
        <v>652</v>
      </c>
      <c r="D194" s="123" t="s">
        <v>653</v>
      </c>
      <c r="E194" s="127" t="s">
        <v>232</v>
      </c>
      <c r="F194" s="123"/>
      <c r="G194" s="125"/>
      <c r="H194" s="123"/>
      <c r="I194" s="123"/>
      <c r="J194" s="127"/>
      <c r="K194" s="123"/>
      <c r="L194" s="123"/>
      <c r="M194" s="123" t="s">
        <v>224</v>
      </c>
      <c r="N194" s="124">
        <v>1.9E-3</v>
      </c>
      <c r="O194" s="162">
        <f t="shared" si="11"/>
        <v>5.2631578947368429E-3</v>
      </c>
      <c r="P194" s="127"/>
      <c r="Q194" s="123"/>
      <c r="R194" s="123"/>
      <c r="S194" s="123"/>
      <c r="T194" s="125"/>
      <c r="U194" s="123"/>
      <c r="V194" s="123"/>
      <c r="W194" s="127"/>
      <c r="X194" s="123"/>
      <c r="Y194" s="123"/>
      <c r="Z194" s="123"/>
      <c r="AA194" s="123"/>
      <c r="AB194" s="123"/>
      <c r="AC194" s="123"/>
      <c r="AD194" s="123"/>
      <c r="AE194" s="123"/>
      <c r="AF194" s="123"/>
      <c r="AG194" s="127">
        <v>0</v>
      </c>
      <c r="AH194" s="127">
        <v>0</v>
      </c>
      <c r="AI194" s="127">
        <v>0</v>
      </c>
    </row>
    <row r="195" spans="1:35" x14ac:dyDescent="0.2">
      <c r="A195" s="127"/>
      <c r="B195" s="127"/>
      <c r="C195" s="127" t="s">
        <v>654</v>
      </c>
      <c r="D195" s="123" t="s">
        <v>655</v>
      </c>
      <c r="E195" s="127" t="s">
        <v>217</v>
      </c>
      <c r="F195" s="123" t="s">
        <v>224</v>
      </c>
      <c r="G195" s="125">
        <v>1300</v>
      </c>
      <c r="H195" s="123" t="s">
        <v>2245</v>
      </c>
      <c r="I195" s="123" t="s">
        <v>2195</v>
      </c>
      <c r="J195" s="127"/>
      <c r="K195" s="123"/>
      <c r="L195" s="123"/>
      <c r="M195" s="123" t="s">
        <v>226</v>
      </c>
      <c r="N195" s="124">
        <v>1.1999999999999999E-6</v>
      </c>
      <c r="O195" s="169">
        <f t="shared" si="11"/>
        <v>8.3333333333333339</v>
      </c>
      <c r="P195" s="127"/>
      <c r="Q195" s="123"/>
      <c r="R195" s="123"/>
      <c r="S195" s="123" t="s">
        <v>226</v>
      </c>
      <c r="T195" s="125">
        <v>1</v>
      </c>
      <c r="U195" s="123" t="s">
        <v>2178</v>
      </c>
      <c r="V195" s="123" t="s">
        <v>656</v>
      </c>
      <c r="W195" s="127"/>
      <c r="X195" s="123"/>
      <c r="Y195" s="123"/>
      <c r="Z195" s="123" t="s">
        <v>236</v>
      </c>
      <c r="AA195" s="123">
        <v>10</v>
      </c>
      <c r="AB195" s="123" t="s">
        <v>2178</v>
      </c>
      <c r="AC195" s="123" t="s">
        <v>656</v>
      </c>
      <c r="AD195" s="123"/>
      <c r="AE195" s="123"/>
      <c r="AF195" s="123"/>
      <c r="AG195" s="127">
        <v>0</v>
      </c>
      <c r="AH195" s="127">
        <v>0</v>
      </c>
      <c r="AI195" s="127">
        <v>0</v>
      </c>
    </row>
    <row r="196" spans="1:35" x14ac:dyDescent="0.2">
      <c r="A196" s="127"/>
      <c r="B196" s="127"/>
      <c r="C196" s="127" t="s">
        <v>657</v>
      </c>
      <c r="D196" s="123" t="s">
        <v>658</v>
      </c>
      <c r="E196" s="127" t="s">
        <v>217</v>
      </c>
      <c r="F196" s="123"/>
      <c r="G196" s="125"/>
      <c r="H196" s="123"/>
      <c r="I196" s="123"/>
      <c r="J196" s="127"/>
      <c r="K196" s="123"/>
      <c r="L196" s="123"/>
      <c r="M196" s="123"/>
      <c r="N196" s="123"/>
      <c r="O196" s="123"/>
      <c r="P196" s="127"/>
      <c r="Q196" s="123"/>
      <c r="R196" s="123"/>
      <c r="S196" s="123" t="s">
        <v>226</v>
      </c>
      <c r="T196" s="125">
        <v>20</v>
      </c>
      <c r="U196" s="123" t="s">
        <v>2178</v>
      </c>
      <c r="V196" s="123" t="s">
        <v>2326</v>
      </c>
      <c r="W196" s="127"/>
      <c r="X196" s="123"/>
      <c r="Y196" s="123"/>
      <c r="Z196" s="123"/>
      <c r="AA196" s="123"/>
      <c r="AB196" s="123"/>
      <c r="AC196" s="123"/>
      <c r="AD196" s="123"/>
      <c r="AE196" s="123"/>
      <c r="AF196" s="123"/>
      <c r="AG196" s="127">
        <v>0</v>
      </c>
      <c r="AH196" s="127">
        <v>0</v>
      </c>
      <c r="AI196" s="127">
        <v>0</v>
      </c>
    </row>
    <row r="197" spans="1:35" x14ac:dyDescent="0.2">
      <c r="A197" s="127"/>
      <c r="B197" s="127" t="s">
        <v>437</v>
      </c>
      <c r="C197" s="127" t="s">
        <v>148</v>
      </c>
      <c r="D197" s="123" t="s">
        <v>659</v>
      </c>
      <c r="E197" s="127" t="s">
        <v>217</v>
      </c>
      <c r="F197" s="123" t="s">
        <v>224</v>
      </c>
      <c r="G197" s="125">
        <v>370</v>
      </c>
      <c r="H197" s="123" t="s">
        <v>2180</v>
      </c>
      <c r="I197" s="123" t="s">
        <v>2327</v>
      </c>
      <c r="J197" s="127"/>
      <c r="K197" s="123"/>
      <c r="L197" s="123"/>
      <c r="M197" s="123"/>
      <c r="N197" s="123"/>
      <c r="O197" s="123"/>
      <c r="P197" s="127"/>
      <c r="Q197" s="123"/>
      <c r="R197" s="123"/>
      <c r="S197" s="123" t="s">
        <v>226</v>
      </c>
      <c r="T197" s="125">
        <v>200</v>
      </c>
      <c r="U197" s="123" t="s">
        <v>2328</v>
      </c>
      <c r="V197" s="123" t="s">
        <v>2329</v>
      </c>
      <c r="W197" s="127"/>
      <c r="X197" s="123"/>
      <c r="Y197" s="123"/>
      <c r="Z197" s="123" t="s">
        <v>236</v>
      </c>
      <c r="AA197" s="123">
        <v>40</v>
      </c>
      <c r="AB197" s="123" t="s">
        <v>2180</v>
      </c>
      <c r="AC197" s="123" t="s">
        <v>2330</v>
      </c>
      <c r="AD197" s="123"/>
      <c r="AE197" s="123"/>
      <c r="AF197" s="123"/>
      <c r="AG197" s="127">
        <v>0</v>
      </c>
      <c r="AH197" s="127">
        <v>1</v>
      </c>
      <c r="AI197" s="127">
        <v>0</v>
      </c>
    </row>
    <row r="198" spans="1:35" x14ac:dyDescent="0.2">
      <c r="A198" s="127"/>
      <c r="B198" s="127"/>
      <c r="C198" s="127" t="s">
        <v>660</v>
      </c>
      <c r="D198" s="123" t="s">
        <v>661</v>
      </c>
      <c r="E198" s="127" t="s">
        <v>232</v>
      </c>
      <c r="F198" s="123"/>
      <c r="G198" s="125"/>
      <c r="H198" s="123"/>
      <c r="I198" s="123"/>
      <c r="J198" s="127"/>
      <c r="K198" s="123"/>
      <c r="L198" s="123"/>
      <c r="M198" s="123"/>
      <c r="N198" s="123"/>
      <c r="O198" s="123"/>
      <c r="P198" s="127"/>
      <c r="Q198" s="123"/>
      <c r="R198" s="123"/>
      <c r="S198" s="123" t="s">
        <v>2289</v>
      </c>
      <c r="T198" s="125">
        <v>70</v>
      </c>
      <c r="U198" s="123" t="s">
        <v>2182</v>
      </c>
      <c r="V198" s="123" t="s">
        <v>662</v>
      </c>
      <c r="W198" s="127"/>
      <c r="X198" s="123"/>
      <c r="Y198" s="123"/>
      <c r="Z198" s="123" t="s">
        <v>236</v>
      </c>
      <c r="AA198" s="123">
        <v>700</v>
      </c>
      <c r="AB198" s="123" t="s">
        <v>2182</v>
      </c>
      <c r="AC198" s="123" t="s">
        <v>662</v>
      </c>
      <c r="AD198" s="123"/>
      <c r="AE198" s="123"/>
      <c r="AF198" s="123"/>
      <c r="AG198" s="127">
        <v>0</v>
      </c>
      <c r="AH198" s="127">
        <v>0</v>
      </c>
      <c r="AI198" s="127">
        <v>0</v>
      </c>
    </row>
    <row r="199" spans="1:35" x14ac:dyDescent="0.2">
      <c r="A199" s="127"/>
      <c r="B199" s="127"/>
      <c r="C199" s="127" t="s">
        <v>663</v>
      </c>
      <c r="D199" s="123" t="s">
        <v>664</v>
      </c>
      <c r="E199" s="127" t="s">
        <v>217</v>
      </c>
      <c r="F199" s="123"/>
      <c r="G199" s="125"/>
      <c r="H199" s="123"/>
      <c r="I199" s="123"/>
      <c r="J199" s="127"/>
      <c r="K199" s="123"/>
      <c r="L199" s="123"/>
      <c r="M199" s="123"/>
      <c r="N199" s="123"/>
      <c r="O199" s="123"/>
      <c r="P199" s="127"/>
      <c r="Q199" s="123"/>
      <c r="R199" s="123"/>
      <c r="S199" s="123" t="s">
        <v>236</v>
      </c>
      <c r="T199" s="125">
        <v>8</v>
      </c>
      <c r="U199" s="123" t="s">
        <v>2178</v>
      </c>
      <c r="V199" s="123" t="s">
        <v>665</v>
      </c>
      <c r="W199" s="127"/>
      <c r="X199" s="123"/>
      <c r="Y199" s="123"/>
      <c r="Z199" s="123" t="s">
        <v>236</v>
      </c>
      <c r="AA199" s="123">
        <v>8</v>
      </c>
      <c r="AB199" s="123" t="s">
        <v>2178</v>
      </c>
      <c r="AC199" s="123" t="s">
        <v>665</v>
      </c>
      <c r="AD199" s="123"/>
      <c r="AE199" s="123"/>
      <c r="AF199" s="123"/>
      <c r="AG199" s="127">
        <v>0</v>
      </c>
      <c r="AH199" s="127">
        <v>0</v>
      </c>
      <c r="AI199" s="127">
        <v>0</v>
      </c>
    </row>
    <row r="200" spans="1:35" x14ac:dyDescent="0.2">
      <c r="A200" s="127"/>
      <c r="B200" s="127"/>
      <c r="C200" s="127" t="s">
        <v>151</v>
      </c>
      <c r="D200" s="123" t="s">
        <v>666</v>
      </c>
      <c r="E200" s="127" t="s">
        <v>217</v>
      </c>
      <c r="F200" s="123" t="s">
        <v>233</v>
      </c>
      <c r="G200" s="125">
        <v>21700</v>
      </c>
      <c r="H200" s="123" t="s">
        <v>2332</v>
      </c>
      <c r="I200" s="123" t="s">
        <v>2331</v>
      </c>
      <c r="J200" s="127"/>
      <c r="K200" s="123"/>
      <c r="L200" s="123"/>
      <c r="M200" s="123" t="s">
        <v>2296</v>
      </c>
      <c r="N200" s="124">
        <v>2.5000000000000002E-6</v>
      </c>
      <c r="O200" s="123">
        <v>4</v>
      </c>
      <c r="P200" s="127"/>
      <c r="Q200" s="123"/>
      <c r="R200" s="123"/>
      <c r="S200" s="123" t="s">
        <v>2299</v>
      </c>
      <c r="T200" s="125">
        <v>300</v>
      </c>
      <c r="U200" s="123" t="s">
        <v>2176</v>
      </c>
      <c r="V200" s="123" t="s">
        <v>2333</v>
      </c>
      <c r="W200" s="127"/>
      <c r="X200" s="123"/>
      <c r="Y200" s="123"/>
      <c r="Z200" s="123" t="s">
        <v>236</v>
      </c>
      <c r="AA200" s="125">
        <v>9000</v>
      </c>
      <c r="AB200" s="123" t="s">
        <v>2332</v>
      </c>
      <c r="AC200" s="123" t="s">
        <v>2334</v>
      </c>
      <c r="AD200" s="123"/>
      <c r="AE200" s="123"/>
      <c r="AF200" s="123"/>
      <c r="AG200" s="127">
        <v>0</v>
      </c>
      <c r="AH200" s="127">
        <v>1</v>
      </c>
      <c r="AI200" s="127">
        <v>0</v>
      </c>
    </row>
    <row r="201" spans="1:35" x14ac:dyDescent="0.2">
      <c r="A201" s="127"/>
      <c r="B201" s="127"/>
      <c r="C201" s="127" t="s">
        <v>667</v>
      </c>
      <c r="D201" s="123" t="s">
        <v>668</v>
      </c>
      <c r="E201" s="127" t="s">
        <v>217</v>
      </c>
      <c r="F201" s="123"/>
      <c r="G201" s="125"/>
      <c r="H201" s="123"/>
      <c r="I201" s="123"/>
      <c r="J201" s="127"/>
      <c r="K201" s="123"/>
      <c r="L201" s="123"/>
      <c r="M201" s="123" t="s">
        <v>224</v>
      </c>
      <c r="N201" s="124">
        <v>2.9E-4</v>
      </c>
      <c r="O201" s="123">
        <v>3.4000000000000002E-2</v>
      </c>
      <c r="P201" s="127"/>
      <c r="Q201" s="123"/>
      <c r="R201" s="123"/>
      <c r="S201" s="123"/>
      <c r="T201" s="125"/>
      <c r="U201" s="123"/>
      <c r="V201" s="123"/>
      <c r="W201" s="127"/>
      <c r="X201" s="123"/>
      <c r="Y201" s="123"/>
      <c r="Z201" s="123"/>
      <c r="AA201" s="125"/>
      <c r="AB201" s="123"/>
      <c r="AC201" s="123"/>
      <c r="AD201" s="123"/>
      <c r="AE201" s="123"/>
      <c r="AF201" s="123"/>
      <c r="AG201" s="127">
        <v>0</v>
      </c>
      <c r="AH201" s="127">
        <v>0</v>
      </c>
      <c r="AI201" s="127">
        <v>0</v>
      </c>
    </row>
    <row r="202" spans="1:35" x14ac:dyDescent="0.2">
      <c r="A202" s="127"/>
      <c r="B202" s="127"/>
      <c r="C202" s="127" t="s">
        <v>154</v>
      </c>
      <c r="D202" s="123" t="s">
        <v>153</v>
      </c>
      <c r="E202" s="127" t="s">
        <v>217</v>
      </c>
      <c r="F202" s="123" t="s">
        <v>233</v>
      </c>
      <c r="G202" s="125">
        <v>34000</v>
      </c>
      <c r="H202" s="123" t="s">
        <v>2180</v>
      </c>
      <c r="I202" s="123" t="s">
        <v>2511</v>
      </c>
      <c r="J202" s="127"/>
      <c r="K202" s="123"/>
      <c r="L202" s="123"/>
      <c r="M202" s="123"/>
      <c r="N202" s="123"/>
      <c r="O202" s="123"/>
      <c r="P202" s="127"/>
      <c r="Q202" s="123"/>
      <c r="R202" s="123"/>
      <c r="S202" s="123" t="s">
        <v>2289</v>
      </c>
      <c r="T202" s="125">
        <v>4000</v>
      </c>
      <c r="U202" s="123" t="s">
        <v>2180</v>
      </c>
      <c r="V202" s="123" t="s">
        <v>669</v>
      </c>
      <c r="W202" s="127"/>
      <c r="X202" s="123"/>
      <c r="Y202" s="123"/>
      <c r="Z202" s="123" t="s">
        <v>236</v>
      </c>
      <c r="AA202" s="125">
        <v>4000</v>
      </c>
      <c r="AB202" s="123" t="s">
        <v>2223</v>
      </c>
      <c r="AC202" s="123" t="s">
        <v>669</v>
      </c>
      <c r="AD202" s="123"/>
      <c r="AE202" s="123"/>
      <c r="AF202" s="123"/>
      <c r="AG202" s="127">
        <v>0</v>
      </c>
      <c r="AH202" s="127">
        <v>1</v>
      </c>
      <c r="AI202" s="127">
        <v>0</v>
      </c>
    </row>
    <row r="203" spans="1:35" x14ac:dyDescent="0.2">
      <c r="A203" s="127"/>
      <c r="B203" s="127"/>
      <c r="C203" s="127" t="s">
        <v>670</v>
      </c>
      <c r="D203" s="123" t="s">
        <v>671</v>
      </c>
      <c r="E203" s="127" t="s">
        <v>232</v>
      </c>
      <c r="F203" s="123"/>
      <c r="G203" s="125"/>
      <c r="H203" s="123"/>
      <c r="I203" s="123"/>
      <c r="J203" s="127"/>
      <c r="K203" s="123"/>
      <c r="L203" s="123"/>
      <c r="M203" s="123"/>
      <c r="N203" s="123"/>
      <c r="O203" s="123"/>
      <c r="P203" s="127"/>
      <c r="Q203" s="123"/>
      <c r="R203" s="123"/>
      <c r="S203" s="123" t="s">
        <v>236</v>
      </c>
      <c r="T203" s="125">
        <v>300</v>
      </c>
      <c r="U203" s="123" t="s">
        <v>2223</v>
      </c>
      <c r="V203" s="123" t="s">
        <v>672</v>
      </c>
      <c r="W203" s="127"/>
      <c r="X203" s="123"/>
      <c r="Y203" s="123"/>
      <c r="Z203" s="123" t="s">
        <v>236</v>
      </c>
      <c r="AA203" s="125">
        <v>3000</v>
      </c>
      <c r="AB203" s="123" t="s">
        <v>2180</v>
      </c>
      <c r="AC203" s="123" t="s">
        <v>673</v>
      </c>
      <c r="AD203" s="123"/>
      <c r="AE203" s="123"/>
      <c r="AF203" s="123"/>
      <c r="AG203" s="127">
        <v>0</v>
      </c>
      <c r="AH203" s="127">
        <v>1</v>
      </c>
      <c r="AI203" s="127">
        <v>0</v>
      </c>
    </row>
    <row r="204" spans="1:35" x14ac:dyDescent="0.2">
      <c r="A204" s="127"/>
      <c r="B204" s="127"/>
      <c r="C204" s="127" t="s">
        <v>674</v>
      </c>
      <c r="D204" s="123" t="s">
        <v>675</v>
      </c>
      <c r="E204" s="127" t="s">
        <v>232</v>
      </c>
      <c r="F204" s="123"/>
      <c r="G204" s="125"/>
      <c r="H204" s="123"/>
      <c r="I204" s="123"/>
      <c r="J204" s="127"/>
      <c r="K204" s="123"/>
      <c r="L204" s="123"/>
      <c r="M204" s="123" t="s">
        <v>226</v>
      </c>
      <c r="N204" s="159">
        <v>8.0000000000000002E-8</v>
      </c>
      <c r="O204" s="157">
        <f t="shared" ref="O204:O205" si="12">0.00001/N204</f>
        <v>125.00000000000001</v>
      </c>
      <c r="P204" s="127"/>
      <c r="Q204" s="123"/>
      <c r="R204" s="123"/>
      <c r="S204" s="123" t="s">
        <v>226</v>
      </c>
      <c r="T204" s="125">
        <v>40000</v>
      </c>
      <c r="U204" s="123" t="s">
        <v>2172</v>
      </c>
      <c r="V204" s="123" t="s">
        <v>676</v>
      </c>
      <c r="W204" s="127"/>
      <c r="X204" s="123"/>
      <c r="Y204" s="123"/>
      <c r="Z204" s="123"/>
      <c r="AA204" s="123"/>
      <c r="AB204" s="123"/>
      <c r="AC204" s="123"/>
      <c r="AD204" s="123"/>
      <c r="AE204" s="123"/>
      <c r="AF204" s="123"/>
      <c r="AG204" s="127">
        <v>0</v>
      </c>
      <c r="AH204" s="127">
        <v>0</v>
      </c>
      <c r="AI204" s="127">
        <v>0</v>
      </c>
    </row>
    <row r="205" spans="1:35" x14ac:dyDescent="0.2">
      <c r="A205" s="127"/>
      <c r="B205" s="127"/>
      <c r="C205" s="127" t="s">
        <v>677</v>
      </c>
      <c r="D205" s="123" t="s">
        <v>678</v>
      </c>
      <c r="E205" s="127" t="s">
        <v>217</v>
      </c>
      <c r="F205" s="123"/>
      <c r="G205" s="125"/>
      <c r="H205" s="123"/>
      <c r="I205" s="123"/>
      <c r="J205" s="127"/>
      <c r="K205" s="123"/>
      <c r="L205" s="123"/>
      <c r="M205" s="123" t="s">
        <v>2297</v>
      </c>
      <c r="N205" s="124">
        <v>5.9999999999999995E-4</v>
      </c>
      <c r="O205" s="154">
        <f t="shared" si="12"/>
        <v>1.666666666666667E-2</v>
      </c>
      <c r="P205" s="127"/>
      <c r="Q205" s="123"/>
      <c r="R205" s="123"/>
      <c r="S205" s="123" t="s">
        <v>2298</v>
      </c>
      <c r="T205" s="148">
        <v>0.8</v>
      </c>
      <c r="U205" s="123" t="s">
        <v>2223</v>
      </c>
      <c r="V205" s="123" t="s">
        <v>2270</v>
      </c>
      <c r="W205" s="127"/>
      <c r="X205" s="123"/>
      <c r="Y205" s="123"/>
      <c r="Z205" s="123"/>
      <c r="AA205" s="123"/>
      <c r="AB205" s="123"/>
      <c r="AC205" s="123"/>
      <c r="AD205" s="123"/>
      <c r="AE205" s="123"/>
      <c r="AF205" s="123"/>
      <c r="AG205" s="127">
        <v>0</v>
      </c>
      <c r="AH205" s="127">
        <v>0</v>
      </c>
      <c r="AI205" s="127">
        <v>0</v>
      </c>
    </row>
    <row r="206" spans="1:35" x14ac:dyDescent="0.2">
      <c r="A206" s="127"/>
      <c r="B206" s="127"/>
      <c r="C206" s="127" t="s">
        <v>679</v>
      </c>
      <c r="D206" s="123" t="s">
        <v>680</v>
      </c>
      <c r="E206" s="127" t="s">
        <v>217</v>
      </c>
      <c r="F206" s="123" t="s">
        <v>233</v>
      </c>
      <c r="G206" s="125">
        <v>400</v>
      </c>
      <c r="H206" s="123" t="s">
        <v>2178</v>
      </c>
      <c r="I206" s="123" t="s">
        <v>2486</v>
      </c>
      <c r="J206" s="127"/>
      <c r="K206" s="123"/>
      <c r="L206" s="123"/>
      <c r="M206" s="123" t="s">
        <v>2282</v>
      </c>
      <c r="N206" s="124">
        <v>2.5999999999999998E-5</v>
      </c>
      <c r="O206" s="123">
        <v>0.38</v>
      </c>
      <c r="P206" s="127"/>
      <c r="Q206" s="123"/>
      <c r="R206" s="123"/>
      <c r="S206" s="123" t="s">
        <v>2283</v>
      </c>
      <c r="T206" s="148">
        <v>7</v>
      </c>
      <c r="U206" s="123" t="s">
        <v>2187</v>
      </c>
      <c r="V206" s="123" t="s">
        <v>2284</v>
      </c>
      <c r="W206" s="127"/>
      <c r="X206" s="123"/>
      <c r="Y206" s="123"/>
      <c r="Z206" s="123" t="s">
        <v>236</v>
      </c>
      <c r="AA206" s="123">
        <v>70</v>
      </c>
      <c r="AB206" s="123" t="s">
        <v>2174</v>
      </c>
      <c r="AC206" s="123" t="s">
        <v>681</v>
      </c>
      <c r="AD206" s="123"/>
      <c r="AE206" s="123"/>
      <c r="AF206" s="123"/>
      <c r="AG206" s="127">
        <v>0</v>
      </c>
      <c r="AH206" s="127">
        <v>0</v>
      </c>
      <c r="AI206" s="127">
        <v>0</v>
      </c>
    </row>
    <row r="207" spans="1:35" x14ac:dyDescent="0.2">
      <c r="A207" s="127"/>
      <c r="B207" s="127"/>
      <c r="C207" s="127" t="s">
        <v>682</v>
      </c>
      <c r="D207" s="123" t="s">
        <v>683</v>
      </c>
      <c r="E207" s="127" t="s">
        <v>217</v>
      </c>
      <c r="F207" s="123" t="s">
        <v>233</v>
      </c>
      <c r="G207" s="125">
        <v>2000</v>
      </c>
      <c r="H207" s="123" t="s">
        <v>2335</v>
      </c>
      <c r="I207" s="123" t="s">
        <v>2336</v>
      </c>
      <c r="J207" s="127"/>
      <c r="K207" s="123"/>
      <c r="L207" s="123"/>
      <c r="M207" s="123"/>
      <c r="N207" s="123"/>
      <c r="O207" s="123"/>
      <c r="P207" s="127"/>
      <c r="Q207" s="123"/>
      <c r="R207" s="123"/>
      <c r="S207" s="123" t="s">
        <v>224</v>
      </c>
      <c r="T207" s="125">
        <v>400</v>
      </c>
      <c r="U207" s="123" t="s">
        <v>2337</v>
      </c>
      <c r="V207" s="123" t="s">
        <v>2338</v>
      </c>
      <c r="W207" s="127"/>
      <c r="X207" s="123"/>
      <c r="Y207" s="123"/>
      <c r="Z207" s="123"/>
      <c r="AA207" s="123"/>
      <c r="AB207" s="123"/>
      <c r="AC207" s="123"/>
      <c r="AD207" s="123"/>
      <c r="AE207" s="123"/>
      <c r="AF207" s="123"/>
      <c r="AG207" s="127">
        <v>0</v>
      </c>
      <c r="AH207" s="127">
        <v>0</v>
      </c>
      <c r="AI207" s="127">
        <v>0</v>
      </c>
    </row>
    <row r="208" spans="1:35" x14ac:dyDescent="0.2">
      <c r="A208" s="127"/>
      <c r="B208" s="127"/>
      <c r="C208" s="127" t="s">
        <v>684</v>
      </c>
      <c r="D208" s="123" t="s">
        <v>685</v>
      </c>
      <c r="E208" s="127" t="s">
        <v>217</v>
      </c>
      <c r="F208" s="123" t="s">
        <v>233</v>
      </c>
      <c r="G208" s="125">
        <v>400</v>
      </c>
      <c r="H208" s="123" t="s">
        <v>2178</v>
      </c>
      <c r="I208" s="123" t="s">
        <v>2486</v>
      </c>
      <c r="J208" s="127"/>
      <c r="K208" s="123"/>
      <c r="L208" s="123"/>
      <c r="M208" s="123" t="s">
        <v>226</v>
      </c>
      <c r="N208" s="124">
        <v>3.0000000000000001E-3</v>
      </c>
      <c r="O208" s="124">
        <f>0.00001/N208</f>
        <v>3.3333333333333335E-3</v>
      </c>
      <c r="P208" s="127"/>
      <c r="Q208" s="123"/>
      <c r="R208" s="123"/>
      <c r="S208" s="123" t="s">
        <v>224</v>
      </c>
      <c r="T208" s="125">
        <v>30</v>
      </c>
      <c r="U208" s="123" t="s">
        <v>2187</v>
      </c>
      <c r="V208" s="123" t="s">
        <v>520</v>
      </c>
      <c r="W208" s="127"/>
      <c r="X208" s="123"/>
      <c r="Y208" s="123"/>
      <c r="Z208" s="123" t="s">
        <v>233</v>
      </c>
      <c r="AA208" s="123">
        <v>400</v>
      </c>
      <c r="AB208" s="123" t="s">
        <v>2174</v>
      </c>
      <c r="AC208" s="123" t="s">
        <v>2487</v>
      </c>
      <c r="AD208" s="123"/>
      <c r="AE208" s="123"/>
      <c r="AF208" s="123"/>
      <c r="AG208" s="127">
        <v>0</v>
      </c>
      <c r="AH208" s="127">
        <v>1</v>
      </c>
      <c r="AI208" s="127">
        <v>0</v>
      </c>
    </row>
    <row r="209" spans="1:35" x14ac:dyDescent="0.2">
      <c r="A209" s="127"/>
      <c r="B209" s="127"/>
      <c r="C209" s="127" t="s">
        <v>686</v>
      </c>
      <c r="D209" s="123" t="s">
        <v>687</v>
      </c>
      <c r="E209" s="127" t="s">
        <v>217</v>
      </c>
      <c r="F209" s="123"/>
      <c r="G209" s="125"/>
      <c r="H209" s="123"/>
      <c r="I209" s="123"/>
      <c r="J209" s="127"/>
      <c r="K209" s="123"/>
      <c r="L209" s="123"/>
      <c r="M209" s="123" t="s">
        <v>224</v>
      </c>
      <c r="N209" s="124">
        <v>1.2999999999999999E-5</v>
      </c>
      <c r="O209" s="123">
        <v>0.77</v>
      </c>
      <c r="P209" s="127"/>
      <c r="Q209" s="123"/>
      <c r="R209" s="123"/>
      <c r="S209" s="123"/>
      <c r="T209" s="148"/>
      <c r="U209" s="123"/>
      <c r="V209" s="123"/>
      <c r="W209" s="127"/>
      <c r="X209" s="123"/>
      <c r="Y209" s="123"/>
      <c r="Z209" s="123"/>
      <c r="AA209" s="123"/>
      <c r="AB209" s="123"/>
      <c r="AC209" s="123"/>
      <c r="AD209" s="123"/>
      <c r="AE209" s="123"/>
      <c r="AF209" s="123"/>
      <c r="AG209" s="127">
        <v>0</v>
      </c>
      <c r="AH209" s="127">
        <v>0</v>
      </c>
      <c r="AI209" s="127">
        <v>0</v>
      </c>
    </row>
    <row r="210" spans="1:35" x14ac:dyDescent="0.2">
      <c r="A210" s="127"/>
      <c r="B210" s="127"/>
      <c r="C210" s="127" t="s">
        <v>688</v>
      </c>
      <c r="D210" s="123" t="s">
        <v>689</v>
      </c>
      <c r="E210" s="127" t="s">
        <v>217</v>
      </c>
      <c r="F210" s="123"/>
      <c r="G210" s="125"/>
      <c r="H210" s="123"/>
      <c r="I210" s="123"/>
      <c r="J210" s="127"/>
      <c r="K210" s="123"/>
      <c r="L210" s="123"/>
      <c r="M210" s="123" t="s">
        <v>224</v>
      </c>
      <c r="N210" s="124">
        <v>1.9E-2</v>
      </c>
      <c r="O210" s="169">
        <f>0.00001/N210</f>
        <v>5.2631578947368431E-4</v>
      </c>
      <c r="P210" s="127"/>
      <c r="Q210" s="123"/>
      <c r="R210" s="123"/>
      <c r="S210" s="123"/>
      <c r="T210" s="148"/>
      <c r="U210" s="123"/>
      <c r="V210" s="123"/>
      <c r="W210" s="127"/>
      <c r="X210" s="123"/>
      <c r="Y210" s="123"/>
      <c r="Z210" s="123"/>
      <c r="AA210" s="123"/>
      <c r="AB210" s="123"/>
      <c r="AC210" s="123"/>
      <c r="AD210" s="123"/>
      <c r="AE210" s="123"/>
      <c r="AF210" s="123"/>
      <c r="AG210" s="127">
        <v>0</v>
      </c>
      <c r="AH210" s="127">
        <v>0</v>
      </c>
      <c r="AI210" s="127">
        <v>0</v>
      </c>
    </row>
    <row r="211" spans="1:35" x14ac:dyDescent="0.2">
      <c r="A211" s="127"/>
      <c r="B211" s="127"/>
      <c r="C211" s="127" t="s">
        <v>690</v>
      </c>
      <c r="D211" s="123" t="s">
        <v>691</v>
      </c>
      <c r="E211" s="127" t="s">
        <v>217</v>
      </c>
      <c r="F211" s="123"/>
      <c r="G211" s="125"/>
      <c r="H211" s="123"/>
      <c r="I211" s="123"/>
      <c r="J211" s="127"/>
      <c r="K211" s="123"/>
      <c r="L211" s="123"/>
      <c r="M211" s="123" t="s">
        <v>224</v>
      </c>
      <c r="N211" s="124">
        <v>1.5999999999999999E-6</v>
      </c>
      <c r="O211" s="123">
        <v>6.3</v>
      </c>
      <c r="P211" s="127"/>
      <c r="Q211" s="123"/>
      <c r="R211" s="123"/>
      <c r="S211" s="123"/>
      <c r="T211" s="148"/>
      <c r="U211" s="123"/>
      <c r="V211" s="123"/>
      <c r="W211" s="127"/>
      <c r="X211" s="123"/>
      <c r="Y211" s="123"/>
      <c r="Z211" s="123"/>
      <c r="AA211" s="123"/>
      <c r="AB211" s="123"/>
      <c r="AC211" s="123"/>
      <c r="AD211" s="123"/>
      <c r="AE211" s="123"/>
      <c r="AF211" s="123"/>
      <c r="AG211" s="127">
        <v>0</v>
      </c>
      <c r="AH211" s="127">
        <v>0</v>
      </c>
      <c r="AI211" s="127">
        <v>0</v>
      </c>
    </row>
    <row r="212" spans="1:35" x14ac:dyDescent="0.2">
      <c r="B212" s="127" t="s">
        <v>214</v>
      </c>
      <c r="C212" s="127" t="s">
        <v>692</v>
      </c>
      <c r="D212" s="123" t="s">
        <v>693</v>
      </c>
      <c r="E212" s="127" t="s">
        <v>217</v>
      </c>
      <c r="F212" s="123"/>
      <c r="G212" s="125"/>
      <c r="H212" s="123"/>
      <c r="I212" s="123"/>
      <c r="J212" s="127"/>
      <c r="K212" s="123"/>
      <c r="L212" s="123"/>
      <c r="M212" s="123" t="s">
        <v>218</v>
      </c>
      <c r="N212" s="124">
        <v>4.7999999999999994E-5</v>
      </c>
      <c r="O212" s="129">
        <f t="shared" ref="O212" si="13">0.00001/N212</f>
        <v>0.20833333333333337</v>
      </c>
      <c r="P212" s="127"/>
      <c r="Q212" s="123"/>
      <c r="R212" s="123"/>
      <c r="S212" s="123"/>
      <c r="T212" s="148"/>
      <c r="U212" s="123"/>
      <c r="V212" s="123"/>
      <c r="W212" s="127"/>
      <c r="X212" s="123"/>
      <c r="Y212" s="123"/>
      <c r="Z212" s="123"/>
      <c r="AA212" s="123"/>
      <c r="AB212" s="123"/>
      <c r="AC212" s="123"/>
      <c r="AD212" s="123"/>
      <c r="AE212" s="123"/>
      <c r="AF212" s="123"/>
      <c r="AG212" s="127">
        <v>0</v>
      </c>
      <c r="AH212" s="127">
        <v>0</v>
      </c>
      <c r="AI212" s="127">
        <v>0</v>
      </c>
    </row>
    <row r="213" spans="1:35" x14ac:dyDescent="0.2">
      <c r="A213" s="198"/>
      <c r="B213" s="198"/>
      <c r="C213" s="127" t="s">
        <v>694</v>
      </c>
      <c r="D213" s="123" t="s">
        <v>695</v>
      </c>
      <c r="E213" s="127" t="s">
        <v>232</v>
      </c>
      <c r="F213" s="199"/>
      <c r="G213" s="200"/>
      <c r="H213" s="199"/>
      <c r="I213" s="199"/>
      <c r="J213" s="198"/>
      <c r="K213" s="199"/>
      <c r="L213" s="199"/>
      <c r="M213" s="199"/>
      <c r="N213" s="199"/>
      <c r="O213" s="199"/>
      <c r="P213" s="198"/>
      <c r="Q213" s="199"/>
      <c r="R213" s="199"/>
      <c r="S213" s="123" t="s">
        <v>224</v>
      </c>
      <c r="T213" s="125">
        <v>13</v>
      </c>
      <c r="U213" s="123" t="s">
        <v>2342</v>
      </c>
      <c r="V213" s="123" t="s">
        <v>696</v>
      </c>
      <c r="W213" s="198"/>
      <c r="X213" s="123"/>
      <c r="Y213" s="123"/>
      <c r="Z213" s="123"/>
      <c r="AA213" s="123"/>
      <c r="AB213" s="123"/>
      <c r="AC213" s="123"/>
      <c r="AD213" s="123"/>
      <c r="AE213" s="123"/>
      <c r="AF213" s="123"/>
      <c r="AG213" s="127">
        <v>0</v>
      </c>
      <c r="AH213" s="127">
        <v>0</v>
      </c>
      <c r="AI213" s="127">
        <v>0</v>
      </c>
    </row>
    <row r="214" spans="1:35" x14ac:dyDescent="0.2">
      <c r="A214" s="127"/>
      <c r="B214" s="127"/>
      <c r="C214" s="127" t="s">
        <v>697</v>
      </c>
      <c r="D214" s="123" t="s">
        <v>698</v>
      </c>
      <c r="E214" s="127" t="s">
        <v>232</v>
      </c>
      <c r="F214" s="123" t="s">
        <v>233</v>
      </c>
      <c r="G214" s="125">
        <v>15.5</v>
      </c>
      <c r="H214" s="123" t="s">
        <v>2178</v>
      </c>
      <c r="I214" s="123" t="s">
        <v>2341</v>
      </c>
      <c r="J214" s="127"/>
      <c r="K214" s="123"/>
      <c r="L214" s="123"/>
      <c r="M214" s="123"/>
      <c r="N214" s="123"/>
      <c r="O214" s="123"/>
      <c r="P214" s="127"/>
      <c r="Q214" s="123"/>
      <c r="R214" s="123"/>
      <c r="S214" s="123" t="s">
        <v>224</v>
      </c>
      <c r="T214" s="125">
        <v>13</v>
      </c>
      <c r="U214" s="123" t="s">
        <v>2342</v>
      </c>
      <c r="V214" s="123" t="s">
        <v>2343</v>
      </c>
      <c r="W214" s="198"/>
      <c r="X214" s="123"/>
      <c r="Y214" s="123"/>
      <c r="Z214" s="123"/>
      <c r="AA214" s="123"/>
      <c r="AB214" s="123"/>
      <c r="AC214" s="123"/>
      <c r="AD214" s="123"/>
      <c r="AE214" s="123"/>
      <c r="AF214" s="123"/>
      <c r="AG214" s="127">
        <v>0</v>
      </c>
      <c r="AH214" s="127">
        <v>0</v>
      </c>
      <c r="AI214" s="127">
        <v>0</v>
      </c>
    </row>
    <row r="215" spans="1:35" x14ac:dyDescent="0.2">
      <c r="A215" s="127"/>
      <c r="B215" s="127" t="s">
        <v>221</v>
      </c>
      <c r="C215" s="127" t="s">
        <v>262</v>
      </c>
      <c r="D215" s="123" t="s">
        <v>263</v>
      </c>
      <c r="E215" s="127" t="s">
        <v>217</v>
      </c>
      <c r="F215" s="123" t="s">
        <v>244</v>
      </c>
      <c r="G215" s="125">
        <v>50</v>
      </c>
      <c r="H215" s="123" t="s">
        <v>2344</v>
      </c>
      <c r="I215" s="123" t="s">
        <v>2345</v>
      </c>
      <c r="J215" s="127">
        <v>4</v>
      </c>
      <c r="K215" s="123"/>
      <c r="L215" s="123"/>
      <c r="M215" s="123"/>
      <c r="N215" s="124"/>
      <c r="O215" s="123"/>
      <c r="P215" s="127"/>
      <c r="Q215" s="123"/>
      <c r="R215" s="123"/>
      <c r="S215" s="123" t="s">
        <v>244</v>
      </c>
      <c r="T215" s="125">
        <v>7</v>
      </c>
      <c r="U215" s="123" t="s">
        <v>2272</v>
      </c>
      <c r="V215" s="123" t="s">
        <v>2346</v>
      </c>
      <c r="W215" s="150">
        <v>6</v>
      </c>
      <c r="X215" s="123"/>
      <c r="Y215" s="123"/>
      <c r="Z215" s="123" t="s">
        <v>244</v>
      </c>
      <c r="AA215" s="123">
        <v>7</v>
      </c>
      <c r="AB215" s="123" t="s">
        <v>2272</v>
      </c>
      <c r="AC215" s="123" t="s">
        <v>2346</v>
      </c>
      <c r="AD215" s="127">
        <v>6</v>
      </c>
      <c r="AE215" s="123"/>
      <c r="AF215" s="123"/>
      <c r="AG215" s="127">
        <v>0</v>
      </c>
      <c r="AH215" s="127">
        <v>0</v>
      </c>
      <c r="AI215" s="127">
        <v>0</v>
      </c>
    </row>
    <row r="216" spans="1:35" x14ac:dyDescent="0.2">
      <c r="A216" s="127"/>
      <c r="B216" s="127"/>
      <c r="C216" s="127" t="s">
        <v>699</v>
      </c>
      <c r="D216" s="123" t="s">
        <v>700</v>
      </c>
      <c r="E216" s="127" t="s">
        <v>232</v>
      </c>
      <c r="F216" s="123"/>
      <c r="G216" s="125"/>
      <c r="H216" s="123"/>
      <c r="I216" s="123"/>
      <c r="J216" s="127"/>
      <c r="K216" s="123"/>
      <c r="L216" s="123"/>
      <c r="M216" s="123"/>
      <c r="N216" s="123"/>
      <c r="O216" s="123"/>
      <c r="P216" s="127"/>
      <c r="Q216" s="123"/>
      <c r="R216" s="123"/>
      <c r="S216" s="123"/>
      <c r="T216" s="148"/>
      <c r="U216" s="123"/>
      <c r="V216" s="123"/>
      <c r="W216" s="127"/>
      <c r="X216" s="123"/>
      <c r="Y216" s="123"/>
      <c r="Z216" s="123" t="s">
        <v>236</v>
      </c>
      <c r="AA216" s="123">
        <v>0.9</v>
      </c>
      <c r="AB216" s="123" t="s">
        <v>2173</v>
      </c>
      <c r="AC216" s="123" t="s">
        <v>701</v>
      </c>
      <c r="AD216" s="123"/>
      <c r="AE216" s="123"/>
      <c r="AF216" s="123"/>
      <c r="AG216" s="127">
        <v>0</v>
      </c>
      <c r="AH216" s="127">
        <v>0</v>
      </c>
      <c r="AI216" s="127">
        <v>0</v>
      </c>
    </row>
    <row r="217" spans="1:35" x14ac:dyDescent="0.2">
      <c r="A217" s="127"/>
      <c r="B217" s="127"/>
      <c r="C217" s="127" t="s">
        <v>702</v>
      </c>
      <c r="D217" s="123" t="s">
        <v>703</v>
      </c>
      <c r="E217" s="127" t="s">
        <v>232</v>
      </c>
      <c r="F217" s="123"/>
      <c r="G217" s="125"/>
      <c r="H217" s="123"/>
      <c r="I217" s="123"/>
      <c r="J217" s="127"/>
      <c r="K217" s="123"/>
      <c r="L217" s="123"/>
      <c r="M217" s="123" t="s">
        <v>224</v>
      </c>
      <c r="N217" s="124">
        <v>8.6000000000000007E-6</v>
      </c>
      <c r="O217" s="129">
        <f>0.00001/N217</f>
        <v>1.1627906976744187</v>
      </c>
      <c r="P217" s="127"/>
      <c r="Q217" s="123"/>
      <c r="R217" s="123"/>
      <c r="S217" s="123"/>
      <c r="T217" s="148"/>
      <c r="U217" s="123"/>
      <c r="V217" s="123"/>
      <c r="W217" s="127"/>
      <c r="X217" s="123"/>
      <c r="Y217" s="123"/>
      <c r="Z217" s="123"/>
      <c r="AA217" s="123"/>
      <c r="AB217" s="123"/>
      <c r="AC217" s="123"/>
      <c r="AD217" s="123"/>
      <c r="AE217" s="123"/>
      <c r="AF217" s="123"/>
      <c r="AG217" s="127">
        <v>0</v>
      </c>
      <c r="AH217" s="127">
        <v>0</v>
      </c>
      <c r="AI217" s="127">
        <v>0</v>
      </c>
    </row>
    <row r="218" spans="1:35" x14ac:dyDescent="0.2">
      <c r="A218" s="127"/>
      <c r="B218" s="198"/>
      <c r="C218" s="127" t="s">
        <v>265</v>
      </c>
      <c r="D218" s="123" t="s">
        <v>266</v>
      </c>
      <c r="E218" s="127" t="s">
        <v>232</v>
      </c>
      <c r="F218" s="123" t="s">
        <v>233</v>
      </c>
      <c r="G218" s="125">
        <v>4.0999999999999996</v>
      </c>
      <c r="H218" s="123" t="s">
        <v>2178</v>
      </c>
      <c r="I218" s="123" t="s">
        <v>2348</v>
      </c>
      <c r="J218" s="127"/>
      <c r="K218" s="123"/>
      <c r="L218" s="123"/>
      <c r="M218" s="123"/>
      <c r="N218" s="123"/>
      <c r="O218" s="123"/>
      <c r="P218" s="127"/>
      <c r="Q218" s="123"/>
      <c r="R218" s="123"/>
      <c r="S218" s="123" t="s">
        <v>224</v>
      </c>
      <c r="T218" s="148">
        <v>0.08</v>
      </c>
      <c r="U218" s="123" t="s">
        <v>2178</v>
      </c>
      <c r="V218" s="123" t="s">
        <v>264</v>
      </c>
      <c r="W218" s="127"/>
      <c r="X218" s="123"/>
      <c r="Y218" s="123"/>
      <c r="Z218" s="123" t="s">
        <v>233</v>
      </c>
      <c r="AA218" s="123">
        <v>0.12</v>
      </c>
      <c r="AB218" s="123" t="s">
        <v>2178</v>
      </c>
      <c r="AC218" s="123" t="s">
        <v>1039</v>
      </c>
      <c r="AD218" s="123"/>
      <c r="AE218" s="123"/>
      <c r="AF218" s="123"/>
      <c r="AG218" s="127">
        <v>0</v>
      </c>
      <c r="AH218" s="127">
        <v>0</v>
      </c>
      <c r="AI218" s="127">
        <v>1</v>
      </c>
    </row>
    <row r="219" spans="1:35" x14ac:dyDescent="0.2">
      <c r="A219" s="127" t="s">
        <v>257</v>
      </c>
      <c r="B219" s="127" t="s">
        <v>437</v>
      </c>
      <c r="C219" s="127" t="s">
        <v>704</v>
      </c>
      <c r="D219" s="123" t="s">
        <v>705</v>
      </c>
      <c r="E219" s="127" t="s">
        <v>217</v>
      </c>
      <c r="F219" s="123" t="s">
        <v>224</v>
      </c>
      <c r="G219" s="125">
        <v>93</v>
      </c>
      <c r="H219" s="123" t="s">
        <v>2180</v>
      </c>
      <c r="I219" s="123" t="s">
        <v>2339</v>
      </c>
      <c r="J219" s="127"/>
      <c r="K219" s="123" t="s">
        <v>158</v>
      </c>
      <c r="L219" s="123" t="s">
        <v>706</v>
      </c>
      <c r="M219" s="123"/>
      <c r="N219" s="123"/>
      <c r="O219" s="123"/>
      <c r="P219" s="127"/>
      <c r="Q219" s="123"/>
      <c r="R219" s="123"/>
      <c r="S219" s="123" t="s">
        <v>236</v>
      </c>
      <c r="T219" s="128">
        <v>0.1</v>
      </c>
      <c r="U219" s="123" t="s">
        <v>2176</v>
      </c>
      <c r="V219" s="123" t="s">
        <v>610</v>
      </c>
      <c r="W219" s="127"/>
      <c r="X219" s="127" t="s">
        <v>608</v>
      </c>
      <c r="Y219" s="123" t="s">
        <v>609</v>
      </c>
      <c r="Z219" s="123" t="s">
        <v>236</v>
      </c>
      <c r="AA219" s="123">
        <v>1</v>
      </c>
      <c r="AB219" s="123" t="s">
        <v>2176</v>
      </c>
      <c r="AC219" s="123" t="s">
        <v>610</v>
      </c>
      <c r="AD219" s="123"/>
      <c r="AE219" s="127" t="s">
        <v>608</v>
      </c>
      <c r="AF219" s="123" t="s">
        <v>609</v>
      </c>
      <c r="AG219" s="127">
        <v>0</v>
      </c>
      <c r="AH219" s="127">
        <v>1</v>
      </c>
      <c r="AI219" s="127">
        <v>0</v>
      </c>
    </row>
    <row r="220" spans="1:35" x14ac:dyDescent="0.2">
      <c r="A220" s="127"/>
      <c r="B220" s="127" t="s">
        <v>707</v>
      </c>
      <c r="C220" s="127" t="s">
        <v>708</v>
      </c>
      <c r="D220" s="123" t="s">
        <v>709</v>
      </c>
      <c r="E220" s="127" t="s">
        <v>217</v>
      </c>
      <c r="F220" s="123"/>
      <c r="G220" s="125"/>
      <c r="H220" s="123"/>
      <c r="I220" s="123"/>
      <c r="J220" s="127"/>
      <c r="K220" s="123"/>
      <c r="L220" s="123"/>
      <c r="M220" s="123" t="s">
        <v>218</v>
      </c>
      <c r="N220" s="123">
        <v>4</v>
      </c>
      <c r="O220" s="124">
        <f t="shared" ref="O220:O224" si="14">0.00001/N220</f>
        <v>2.5000000000000002E-6</v>
      </c>
      <c r="P220" s="160">
        <v>2</v>
      </c>
      <c r="Q220" s="123"/>
      <c r="R220" s="123"/>
      <c r="S220" s="123" t="s">
        <v>710</v>
      </c>
      <c r="T220" s="161">
        <v>4.0000000000000001E-3</v>
      </c>
      <c r="U220" s="123" t="s">
        <v>2400</v>
      </c>
      <c r="V220" s="123" t="s">
        <v>711</v>
      </c>
      <c r="W220" s="160">
        <v>2</v>
      </c>
      <c r="X220" s="123"/>
      <c r="Y220" s="123"/>
      <c r="Z220" s="123"/>
      <c r="AA220" s="123"/>
      <c r="AB220" s="123"/>
      <c r="AC220" s="123"/>
      <c r="AD220" s="123"/>
      <c r="AE220" s="123"/>
      <c r="AF220" s="123"/>
      <c r="AG220" s="127">
        <v>1</v>
      </c>
      <c r="AH220" s="127">
        <v>0</v>
      </c>
      <c r="AI220" s="127">
        <v>0</v>
      </c>
    </row>
    <row r="221" spans="1:35" x14ac:dyDescent="0.2">
      <c r="A221" s="127" t="s">
        <v>257</v>
      </c>
      <c r="B221" s="127" t="s">
        <v>707</v>
      </c>
      <c r="C221" s="127" t="s">
        <v>712</v>
      </c>
      <c r="D221" s="123" t="s">
        <v>713</v>
      </c>
      <c r="E221" s="127" t="s">
        <v>217</v>
      </c>
      <c r="F221" s="123"/>
      <c r="G221" s="125"/>
      <c r="H221" s="123"/>
      <c r="I221" s="123"/>
      <c r="J221" s="127"/>
      <c r="K221" s="123"/>
      <c r="L221" s="123"/>
      <c r="M221" s="123" t="s">
        <v>218</v>
      </c>
      <c r="N221" s="123">
        <v>4</v>
      </c>
      <c r="O221" s="124">
        <f t="shared" si="14"/>
        <v>2.5000000000000002E-6</v>
      </c>
      <c r="P221" s="160">
        <v>2</v>
      </c>
      <c r="Q221" s="123" t="s">
        <v>708</v>
      </c>
      <c r="R221" s="123" t="s">
        <v>709</v>
      </c>
      <c r="S221" s="123" t="s">
        <v>710</v>
      </c>
      <c r="T221" s="161">
        <v>4.0000000000000001E-3</v>
      </c>
      <c r="U221" s="123" t="s">
        <v>2400</v>
      </c>
      <c r="V221" s="123" t="s">
        <v>711</v>
      </c>
      <c r="W221" s="160">
        <v>2</v>
      </c>
      <c r="X221" s="123" t="s">
        <v>708</v>
      </c>
      <c r="Y221" s="123" t="s">
        <v>709</v>
      </c>
      <c r="Z221" s="123"/>
      <c r="AA221" s="123"/>
      <c r="AB221" s="123"/>
      <c r="AC221" s="123"/>
      <c r="AD221" s="123"/>
      <c r="AE221" s="123"/>
      <c r="AF221" s="123"/>
      <c r="AG221" s="127">
        <v>1</v>
      </c>
      <c r="AH221" s="127">
        <v>0</v>
      </c>
      <c r="AI221" s="127">
        <v>0</v>
      </c>
    </row>
    <row r="222" spans="1:35" x14ac:dyDescent="0.2">
      <c r="A222" s="127"/>
      <c r="B222" s="127" t="s">
        <v>707</v>
      </c>
      <c r="C222" s="127" t="s">
        <v>714</v>
      </c>
      <c r="D222" s="123" t="s">
        <v>715</v>
      </c>
      <c r="E222" s="127" t="s">
        <v>217</v>
      </c>
      <c r="F222" s="123"/>
      <c r="G222" s="125"/>
      <c r="H222" s="123"/>
      <c r="I222" s="123"/>
      <c r="J222" s="127"/>
      <c r="K222" s="123"/>
      <c r="L222" s="123"/>
      <c r="M222" s="123" t="s">
        <v>218</v>
      </c>
      <c r="N222" s="123">
        <v>4</v>
      </c>
      <c r="O222" s="124">
        <f t="shared" si="14"/>
        <v>2.5000000000000002E-6</v>
      </c>
      <c r="P222" s="160">
        <v>2</v>
      </c>
      <c r="Q222" s="123"/>
      <c r="R222" s="123"/>
      <c r="S222" s="123" t="s">
        <v>710</v>
      </c>
      <c r="T222" s="161">
        <v>4.0000000000000001E-3</v>
      </c>
      <c r="U222" s="123" t="s">
        <v>2400</v>
      </c>
      <c r="V222" s="123" t="s">
        <v>716</v>
      </c>
      <c r="W222" s="160">
        <v>2</v>
      </c>
      <c r="X222" s="123"/>
      <c r="Y222" s="123"/>
      <c r="Z222" s="123"/>
      <c r="AA222" s="123"/>
      <c r="AB222" s="123"/>
      <c r="AC222" s="123"/>
      <c r="AD222" s="123"/>
      <c r="AE222" s="123"/>
      <c r="AF222" s="123"/>
      <c r="AG222" s="127">
        <v>1</v>
      </c>
      <c r="AH222" s="127">
        <v>0</v>
      </c>
      <c r="AI222" s="127">
        <v>0</v>
      </c>
    </row>
    <row r="223" spans="1:35" x14ac:dyDescent="0.2">
      <c r="A223" s="127"/>
      <c r="B223" s="127" t="s">
        <v>707</v>
      </c>
      <c r="C223" s="127" t="s">
        <v>717</v>
      </c>
      <c r="D223" s="123" t="s">
        <v>718</v>
      </c>
      <c r="E223" s="127" t="s">
        <v>217</v>
      </c>
      <c r="F223" s="123"/>
      <c r="G223" s="125"/>
      <c r="H223" s="123"/>
      <c r="I223" s="123"/>
      <c r="J223" s="127"/>
      <c r="K223" s="123"/>
      <c r="L223" s="123"/>
      <c r="M223" s="123" t="s">
        <v>218</v>
      </c>
      <c r="N223" s="123">
        <v>4</v>
      </c>
      <c r="O223" s="124">
        <f t="shared" si="14"/>
        <v>2.5000000000000002E-6</v>
      </c>
      <c r="P223" s="160">
        <v>2</v>
      </c>
      <c r="Q223" s="123"/>
      <c r="R223" s="123"/>
      <c r="S223" s="123" t="s">
        <v>710</v>
      </c>
      <c r="T223" s="161">
        <v>4.0000000000000001E-3</v>
      </c>
      <c r="U223" s="123" t="s">
        <v>2400</v>
      </c>
      <c r="V223" s="123" t="s">
        <v>711</v>
      </c>
      <c r="W223" s="160">
        <v>2</v>
      </c>
      <c r="X223" s="123"/>
      <c r="Y223" s="123"/>
      <c r="Z223" s="123"/>
      <c r="AA223" s="123"/>
      <c r="AB223" s="123"/>
      <c r="AC223" s="123"/>
      <c r="AD223" s="123"/>
      <c r="AE223" s="123"/>
      <c r="AF223" s="123"/>
      <c r="AG223" s="127">
        <v>1</v>
      </c>
      <c r="AH223" s="127">
        <v>0</v>
      </c>
      <c r="AI223" s="127">
        <v>0</v>
      </c>
    </row>
    <row r="224" spans="1:35" x14ac:dyDescent="0.2">
      <c r="A224" s="127" t="s">
        <v>257</v>
      </c>
      <c r="B224" s="127" t="s">
        <v>707</v>
      </c>
      <c r="C224" s="127" t="s">
        <v>719</v>
      </c>
      <c r="D224" s="123" t="s">
        <v>720</v>
      </c>
      <c r="E224" s="127" t="s">
        <v>217</v>
      </c>
      <c r="F224" s="123"/>
      <c r="G224" s="125"/>
      <c r="H224" s="123"/>
      <c r="I224" s="123"/>
      <c r="J224" s="127"/>
      <c r="K224" s="123"/>
      <c r="L224" s="123"/>
      <c r="M224" s="123" t="s">
        <v>218</v>
      </c>
      <c r="N224" s="123">
        <v>4</v>
      </c>
      <c r="O224" s="124">
        <f t="shared" si="14"/>
        <v>2.5000000000000002E-6</v>
      </c>
      <c r="P224" s="160">
        <v>2</v>
      </c>
      <c r="Q224" s="123" t="s">
        <v>714</v>
      </c>
      <c r="R224" s="123" t="s">
        <v>715</v>
      </c>
      <c r="S224" s="123" t="s">
        <v>710</v>
      </c>
      <c r="T224" s="161">
        <v>4.0000000000000001E-3</v>
      </c>
      <c r="U224" s="123" t="s">
        <v>2400</v>
      </c>
      <c r="V224" s="123" t="s">
        <v>711</v>
      </c>
      <c r="W224" s="160">
        <v>2</v>
      </c>
      <c r="X224" s="123" t="s">
        <v>714</v>
      </c>
      <c r="Y224" s="123" t="s">
        <v>715</v>
      </c>
      <c r="Z224" s="123"/>
      <c r="AA224" s="123"/>
      <c r="AB224" s="123"/>
      <c r="AC224" s="123"/>
      <c r="AD224" s="123"/>
      <c r="AE224" s="123"/>
      <c r="AF224" s="123"/>
      <c r="AG224" s="127">
        <v>1</v>
      </c>
      <c r="AH224" s="127">
        <v>0</v>
      </c>
      <c r="AI224" s="127">
        <v>0</v>
      </c>
    </row>
    <row r="225" spans="1:35" x14ac:dyDescent="0.2">
      <c r="A225" s="127"/>
      <c r="B225" s="127"/>
      <c r="C225" s="127" t="s">
        <v>721</v>
      </c>
      <c r="D225" s="123" t="s">
        <v>722</v>
      </c>
      <c r="E225" s="127" t="s">
        <v>232</v>
      </c>
      <c r="F225" s="123"/>
      <c r="G225" s="125"/>
      <c r="H225" s="123"/>
      <c r="I225" s="123"/>
      <c r="J225" s="127"/>
      <c r="K225" s="123"/>
      <c r="L225" s="123"/>
      <c r="M225" s="123"/>
      <c r="N225" s="123"/>
      <c r="O225" s="123"/>
      <c r="P225" s="127"/>
      <c r="Q225" s="123"/>
      <c r="R225" s="123"/>
      <c r="S225" s="123" t="s">
        <v>2289</v>
      </c>
      <c r="T225" s="125">
        <v>400</v>
      </c>
      <c r="U225" s="123" t="s">
        <v>2349</v>
      </c>
      <c r="V225" s="123" t="s">
        <v>723</v>
      </c>
      <c r="W225" s="127"/>
      <c r="X225" s="123"/>
      <c r="Y225" s="123"/>
      <c r="Z225" s="123" t="s">
        <v>236</v>
      </c>
      <c r="AA225" s="125">
        <v>4000</v>
      </c>
      <c r="AB225" s="123" t="s">
        <v>2349</v>
      </c>
      <c r="AC225" s="123" t="s">
        <v>723</v>
      </c>
      <c r="AD225" s="123"/>
      <c r="AE225" s="123"/>
      <c r="AF225" s="123"/>
      <c r="AG225" s="127">
        <v>1</v>
      </c>
      <c r="AH225" s="127">
        <v>0</v>
      </c>
      <c r="AI225" s="127">
        <v>0</v>
      </c>
    </row>
    <row r="226" spans="1:35" x14ac:dyDescent="0.2">
      <c r="A226" s="127"/>
      <c r="B226" s="127"/>
      <c r="C226" s="127" t="s">
        <v>724</v>
      </c>
      <c r="D226" s="123" t="s">
        <v>725</v>
      </c>
      <c r="E226" s="127" t="s">
        <v>217</v>
      </c>
      <c r="F226" s="123"/>
      <c r="G226" s="125"/>
      <c r="H226" s="123"/>
      <c r="I226" s="123"/>
      <c r="J226" s="127"/>
      <c r="K226" s="123"/>
      <c r="L226" s="123"/>
      <c r="M226" s="123" t="s">
        <v>226</v>
      </c>
      <c r="N226" s="124">
        <v>4.6000000000000001E-4</v>
      </c>
      <c r="O226" s="154">
        <v>2.1999999999999999E-2</v>
      </c>
      <c r="P226" s="127"/>
      <c r="Q226" s="123"/>
      <c r="R226" s="123"/>
      <c r="S226" s="123"/>
      <c r="T226" s="148"/>
      <c r="U226" s="123"/>
      <c r="V226" s="123"/>
      <c r="W226" s="127"/>
      <c r="X226" s="123"/>
      <c r="Y226" s="123"/>
      <c r="Z226" s="123"/>
      <c r="AA226" s="123"/>
      <c r="AB226" s="123"/>
      <c r="AC226" s="123"/>
      <c r="AD226" s="123"/>
      <c r="AE226" s="123"/>
      <c r="AF226" s="123"/>
      <c r="AG226" s="127">
        <v>0</v>
      </c>
      <c r="AH226" s="127">
        <v>0</v>
      </c>
      <c r="AI226" s="127">
        <v>0</v>
      </c>
    </row>
    <row r="227" spans="1:35" x14ac:dyDescent="0.2">
      <c r="A227" s="127"/>
      <c r="B227" s="127"/>
      <c r="C227" s="127" t="s">
        <v>726</v>
      </c>
      <c r="D227" s="123" t="s">
        <v>727</v>
      </c>
      <c r="E227" s="127" t="s">
        <v>217</v>
      </c>
      <c r="F227" s="123"/>
      <c r="G227" s="125"/>
      <c r="H227" s="123"/>
      <c r="I227" s="123"/>
      <c r="J227" s="127"/>
      <c r="K227" s="123"/>
      <c r="L227" s="123"/>
      <c r="M227" s="123" t="s">
        <v>226</v>
      </c>
      <c r="N227" s="124">
        <v>2.1999999999999999E-5</v>
      </c>
      <c r="O227" s="123">
        <v>0.45</v>
      </c>
      <c r="P227" s="127"/>
      <c r="Q227" s="123"/>
      <c r="R227" s="123"/>
      <c r="S227" s="123"/>
      <c r="T227" s="148"/>
      <c r="U227" s="123"/>
      <c r="V227" s="123"/>
      <c r="W227" s="127"/>
      <c r="X227" s="123"/>
      <c r="Y227" s="123"/>
      <c r="Z227" s="123"/>
      <c r="AA227" s="123"/>
      <c r="AB227" s="123"/>
      <c r="AC227" s="123"/>
      <c r="AD227" s="123"/>
      <c r="AE227" s="123"/>
      <c r="AF227" s="123"/>
      <c r="AG227" s="127">
        <v>0</v>
      </c>
      <c r="AH227" s="127">
        <v>0</v>
      </c>
      <c r="AI227" s="127">
        <v>0</v>
      </c>
    </row>
    <row r="228" spans="1:35" x14ac:dyDescent="0.2">
      <c r="A228" s="127"/>
      <c r="B228" s="127"/>
      <c r="C228" s="127" t="s">
        <v>728</v>
      </c>
      <c r="D228" s="123" t="s">
        <v>729</v>
      </c>
      <c r="E228" s="127" t="s">
        <v>232</v>
      </c>
      <c r="F228" s="123"/>
      <c r="G228" s="125"/>
      <c r="H228" s="123"/>
      <c r="I228" s="123"/>
      <c r="J228" s="127"/>
      <c r="K228" s="123"/>
      <c r="L228" s="123"/>
      <c r="M228" s="123" t="s">
        <v>226</v>
      </c>
      <c r="N228" s="124">
        <v>5.1000000000000004E-4</v>
      </c>
      <c r="O228" s="123">
        <v>0.02</v>
      </c>
      <c r="P228" s="127"/>
      <c r="Q228" s="123"/>
      <c r="R228" s="123"/>
      <c r="S228" s="123"/>
      <c r="T228" s="148"/>
      <c r="U228" s="123"/>
      <c r="V228" s="123"/>
      <c r="W228" s="127"/>
      <c r="X228" s="123"/>
      <c r="Y228" s="123"/>
      <c r="Z228" s="123"/>
      <c r="AA228" s="123"/>
      <c r="AB228" s="123"/>
      <c r="AC228" s="123"/>
      <c r="AD228" s="123"/>
      <c r="AE228" s="123"/>
      <c r="AF228" s="123"/>
      <c r="AG228" s="127">
        <v>0</v>
      </c>
      <c r="AH228" s="127">
        <v>0</v>
      </c>
      <c r="AI228" s="127">
        <v>0</v>
      </c>
    </row>
    <row r="229" spans="1:35" x14ac:dyDescent="0.2">
      <c r="A229" s="127"/>
      <c r="B229" s="127"/>
      <c r="C229" s="127" t="s">
        <v>730</v>
      </c>
      <c r="D229" s="123" t="s">
        <v>731</v>
      </c>
      <c r="E229" s="127" t="s">
        <v>232</v>
      </c>
      <c r="F229" s="123"/>
      <c r="G229" s="125"/>
      <c r="H229" s="123"/>
      <c r="I229" s="123"/>
      <c r="J229" s="127"/>
      <c r="K229" s="123"/>
      <c r="L229" s="123"/>
      <c r="M229" s="123" t="s">
        <v>226</v>
      </c>
      <c r="N229" s="124">
        <v>1.8E-3</v>
      </c>
      <c r="O229" s="123">
        <v>5.5999999999999999E-3</v>
      </c>
      <c r="P229" s="127"/>
      <c r="Q229" s="123"/>
      <c r="R229" s="123"/>
      <c r="S229" s="123"/>
      <c r="T229" s="148"/>
      <c r="U229" s="123"/>
      <c r="V229" s="123"/>
      <c r="W229" s="127"/>
      <c r="X229" s="123"/>
      <c r="Y229" s="123"/>
      <c r="Z229" s="123"/>
      <c r="AA229" s="123"/>
      <c r="AB229" s="123"/>
      <c r="AC229" s="123"/>
      <c r="AD229" s="123"/>
      <c r="AE229" s="123"/>
      <c r="AF229" s="123"/>
      <c r="AG229" s="127">
        <v>0</v>
      </c>
      <c r="AH229" s="127">
        <v>0</v>
      </c>
      <c r="AI229" s="127">
        <v>0</v>
      </c>
    </row>
    <row r="230" spans="1:35" x14ac:dyDescent="0.2">
      <c r="A230" s="127"/>
      <c r="B230" s="127"/>
      <c r="C230" s="127" t="s">
        <v>732</v>
      </c>
      <c r="D230" s="123" t="s">
        <v>733</v>
      </c>
      <c r="E230" s="127" t="s">
        <v>232</v>
      </c>
      <c r="F230" s="123"/>
      <c r="G230" s="125"/>
      <c r="H230" s="123"/>
      <c r="I230" s="123"/>
      <c r="J230" s="127"/>
      <c r="K230" s="123"/>
      <c r="L230" s="123"/>
      <c r="M230" s="123" t="s">
        <v>226</v>
      </c>
      <c r="N230" s="124">
        <v>5.2999999999999998E-4</v>
      </c>
      <c r="O230" s="123">
        <v>1.9E-2</v>
      </c>
      <c r="P230" s="127"/>
      <c r="Q230" s="123"/>
      <c r="R230" s="123"/>
      <c r="S230" s="123"/>
      <c r="T230" s="148"/>
      <c r="U230" s="123"/>
      <c r="V230" s="123"/>
      <c r="W230" s="127"/>
      <c r="X230" s="123"/>
      <c r="Y230" s="123"/>
      <c r="Z230" s="123"/>
      <c r="AA230" s="123"/>
      <c r="AB230" s="123"/>
      <c r="AC230" s="123"/>
      <c r="AD230" s="123"/>
      <c r="AE230" s="123"/>
      <c r="AF230" s="123"/>
      <c r="AG230" s="127">
        <v>0</v>
      </c>
      <c r="AH230" s="127">
        <v>0</v>
      </c>
      <c r="AI230" s="127">
        <v>0</v>
      </c>
    </row>
    <row r="231" spans="1:35" x14ac:dyDescent="0.2">
      <c r="A231" s="127"/>
      <c r="B231" s="127"/>
      <c r="C231" s="127" t="s">
        <v>734</v>
      </c>
      <c r="D231" s="123" t="s">
        <v>735</v>
      </c>
      <c r="E231" s="127" t="s">
        <v>232</v>
      </c>
      <c r="F231" s="123"/>
      <c r="G231" s="125"/>
      <c r="H231" s="123"/>
      <c r="I231" s="123"/>
      <c r="J231" s="127"/>
      <c r="K231" s="123"/>
      <c r="L231" s="123"/>
      <c r="M231" s="123" t="s">
        <v>224</v>
      </c>
      <c r="N231" s="124">
        <v>3.1E-4</v>
      </c>
      <c r="O231" s="154">
        <f>0.00001/N231</f>
        <v>3.2258064516129038E-2</v>
      </c>
      <c r="P231" s="127"/>
      <c r="Q231" s="123"/>
      <c r="R231" s="123"/>
      <c r="S231" s="123"/>
      <c r="T231" s="148"/>
      <c r="U231" s="123"/>
      <c r="V231" s="123"/>
      <c r="W231" s="127"/>
      <c r="X231" s="123"/>
      <c r="Y231" s="123"/>
      <c r="Z231" s="123"/>
      <c r="AA231" s="123"/>
      <c r="AB231" s="123"/>
      <c r="AC231" s="123"/>
      <c r="AD231" s="123"/>
      <c r="AE231" s="123"/>
      <c r="AF231" s="123"/>
      <c r="AG231" s="127">
        <v>0</v>
      </c>
      <c r="AH231" s="127">
        <v>0</v>
      </c>
      <c r="AI231" s="127">
        <v>0</v>
      </c>
    </row>
    <row r="232" spans="1:35" x14ac:dyDescent="0.2">
      <c r="A232" s="127"/>
      <c r="B232" s="127"/>
      <c r="C232" s="127" t="s">
        <v>736</v>
      </c>
      <c r="D232" s="123" t="s">
        <v>737</v>
      </c>
      <c r="E232" s="127" t="s">
        <v>217</v>
      </c>
      <c r="F232" s="123"/>
      <c r="G232" s="125"/>
      <c r="H232" s="123"/>
      <c r="I232" s="123"/>
      <c r="J232" s="127"/>
      <c r="K232" s="123"/>
      <c r="L232" s="123"/>
      <c r="M232" s="123"/>
      <c r="N232" s="123"/>
      <c r="O232" s="123"/>
      <c r="P232" s="127"/>
      <c r="Q232" s="123"/>
      <c r="R232" s="123"/>
      <c r="S232" s="123" t="s">
        <v>226</v>
      </c>
      <c r="T232" s="148">
        <v>0.2</v>
      </c>
      <c r="U232" s="123" t="s">
        <v>2178</v>
      </c>
      <c r="V232" s="123" t="s">
        <v>738</v>
      </c>
      <c r="W232" s="127"/>
      <c r="X232" s="123"/>
      <c r="Y232" s="123"/>
      <c r="Z232" s="123" t="s">
        <v>233</v>
      </c>
      <c r="AA232" s="123">
        <v>110</v>
      </c>
      <c r="AB232" s="123" t="s">
        <v>2178</v>
      </c>
      <c r="AC232" s="123" t="s">
        <v>2350</v>
      </c>
      <c r="AD232" s="123"/>
      <c r="AE232" s="123"/>
      <c r="AF232" s="123"/>
      <c r="AG232" s="127">
        <v>1</v>
      </c>
      <c r="AH232" s="127">
        <v>0</v>
      </c>
      <c r="AI232" s="127">
        <v>0</v>
      </c>
    </row>
    <row r="233" spans="1:35" x14ac:dyDescent="0.2">
      <c r="A233" s="127"/>
      <c r="B233" s="127" t="s">
        <v>707</v>
      </c>
      <c r="C233" s="127" t="s">
        <v>739</v>
      </c>
      <c r="D233" s="123" t="s">
        <v>740</v>
      </c>
      <c r="E233" s="127" t="s">
        <v>217</v>
      </c>
      <c r="F233" s="123"/>
      <c r="G233" s="125"/>
      <c r="H233" s="123"/>
      <c r="I233" s="123"/>
      <c r="J233" s="127"/>
      <c r="K233" s="123"/>
      <c r="L233" s="123"/>
      <c r="M233" s="123" t="s">
        <v>218</v>
      </c>
      <c r="N233" s="123">
        <v>40</v>
      </c>
      <c r="O233" s="124">
        <f t="shared" ref="O233:O241" si="15">0.00001/N233</f>
        <v>2.5000000000000004E-7</v>
      </c>
      <c r="P233" s="150">
        <v>2</v>
      </c>
      <c r="Q233" s="123"/>
      <c r="R233" s="123"/>
      <c r="S233" s="123" t="s">
        <v>710</v>
      </c>
      <c r="T233" s="161">
        <v>4.0000000000000002E-4</v>
      </c>
      <c r="U233" s="123" t="s">
        <v>2400</v>
      </c>
      <c r="V233" s="123" t="s">
        <v>711</v>
      </c>
      <c r="W233" s="127" t="s">
        <v>2462</v>
      </c>
      <c r="X233" s="123"/>
      <c r="Y233" s="123"/>
      <c r="Z233" s="123"/>
      <c r="AA233" s="123"/>
      <c r="AB233" s="123"/>
      <c r="AC233" s="123"/>
      <c r="AD233" s="123"/>
      <c r="AE233" s="123"/>
      <c r="AF233" s="123"/>
      <c r="AG233" s="127">
        <v>1</v>
      </c>
      <c r="AH233" s="127">
        <v>0</v>
      </c>
      <c r="AI233" s="127">
        <v>0</v>
      </c>
    </row>
    <row r="234" spans="1:35" x14ac:dyDescent="0.2">
      <c r="A234" s="127"/>
      <c r="B234" s="127" t="s">
        <v>707</v>
      </c>
      <c r="C234" s="127" t="s">
        <v>741</v>
      </c>
      <c r="D234" s="123" t="s">
        <v>742</v>
      </c>
      <c r="E234" s="127" t="s">
        <v>217</v>
      </c>
      <c r="F234" s="123"/>
      <c r="G234" s="125"/>
      <c r="H234" s="123"/>
      <c r="I234" s="123"/>
      <c r="J234" s="127"/>
      <c r="K234" s="123"/>
      <c r="L234" s="123"/>
      <c r="M234" s="123" t="s">
        <v>218</v>
      </c>
      <c r="N234" s="123">
        <v>1.3</v>
      </c>
      <c r="O234" s="124">
        <f t="shared" si="15"/>
        <v>7.6923076923076919E-6</v>
      </c>
      <c r="P234" s="127"/>
      <c r="Q234" s="123"/>
      <c r="R234" s="123"/>
      <c r="S234" s="123" t="s">
        <v>710</v>
      </c>
      <c r="T234" s="161">
        <v>4.0000000000000002E-4</v>
      </c>
      <c r="U234" s="123" t="s">
        <v>2400</v>
      </c>
      <c r="V234" s="123" t="s">
        <v>711</v>
      </c>
      <c r="W234" s="127" t="s">
        <v>2462</v>
      </c>
      <c r="X234" s="123"/>
      <c r="Y234" s="123"/>
      <c r="Z234" s="123"/>
      <c r="AA234" s="123"/>
      <c r="AB234" s="123"/>
      <c r="AC234" s="123"/>
      <c r="AD234" s="123"/>
      <c r="AE234" s="123"/>
      <c r="AF234" s="123"/>
      <c r="AG234" s="127">
        <v>1</v>
      </c>
      <c r="AH234" s="127">
        <v>0</v>
      </c>
      <c r="AI234" s="127">
        <v>0</v>
      </c>
    </row>
    <row r="235" spans="1:35" x14ac:dyDescent="0.2">
      <c r="A235" s="127"/>
      <c r="B235" s="127" t="s">
        <v>707</v>
      </c>
      <c r="C235" s="127" t="s">
        <v>743</v>
      </c>
      <c r="D235" s="123" t="s">
        <v>744</v>
      </c>
      <c r="E235" s="127" t="s">
        <v>217</v>
      </c>
      <c r="F235" s="123"/>
      <c r="G235" s="125"/>
      <c r="H235" s="123"/>
      <c r="I235" s="123"/>
      <c r="J235" s="127"/>
      <c r="K235" s="123"/>
      <c r="L235" s="123"/>
      <c r="M235" s="123" t="s">
        <v>218</v>
      </c>
      <c r="N235" s="123">
        <v>1.3</v>
      </c>
      <c r="O235" s="124">
        <f t="shared" si="15"/>
        <v>7.6923076923076919E-6</v>
      </c>
      <c r="P235" s="127"/>
      <c r="Q235" s="123"/>
      <c r="R235" s="123"/>
      <c r="S235" s="123" t="s">
        <v>710</v>
      </c>
      <c r="T235" s="161">
        <v>4.0000000000000002E-4</v>
      </c>
      <c r="U235" s="123" t="s">
        <v>2400</v>
      </c>
      <c r="V235" s="123" t="s">
        <v>711</v>
      </c>
      <c r="W235" s="127" t="s">
        <v>2462</v>
      </c>
      <c r="X235" s="123"/>
      <c r="Y235" s="123"/>
      <c r="Z235" s="123"/>
      <c r="AA235" s="123"/>
      <c r="AB235" s="123"/>
      <c r="AC235" s="123"/>
      <c r="AD235" s="123"/>
      <c r="AE235" s="123"/>
      <c r="AF235" s="123"/>
      <c r="AG235" s="127">
        <v>1</v>
      </c>
      <c r="AH235" s="127">
        <v>0</v>
      </c>
      <c r="AI235" s="127">
        <v>0</v>
      </c>
    </row>
    <row r="236" spans="1:35" x14ac:dyDescent="0.2">
      <c r="A236" s="127" t="s">
        <v>257</v>
      </c>
      <c r="B236" s="127" t="s">
        <v>707</v>
      </c>
      <c r="C236" s="127" t="s">
        <v>745</v>
      </c>
      <c r="D236" s="123" t="s">
        <v>746</v>
      </c>
      <c r="E236" s="127" t="s">
        <v>217</v>
      </c>
      <c r="F236" s="123"/>
      <c r="G236" s="125"/>
      <c r="H236" s="123"/>
      <c r="I236" s="123"/>
      <c r="J236" s="127"/>
      <c r="K236" s="123"/>
      <c r="L236" s="123"/>
      <c r="M236" s="123" t="s">
        <v>218</v>
      </c>
      <c r="N236" s="123">
        <v>40</v>
      </c>
      <c r="O236" s="124">
        <f t="shared" si="15"/>
        <v>2.5000000000000004E-7</v>
      </c>
      <c r="P236" s="150">
        <v>2</v>
      </c>
      <c r="Q236" s="123" t="s">
        <v>739</v>
      </c>
      <c r="R236" s="123" t="s">
        <v>740</v>
      </c>
      <c r="S236" s="123" t="s">
        <v>710</v>
      </c>
      <c r="T236" s="161">
        <v>4.0000000000000002E-4</v>
      </c>
      <c r="U236" s="123" t="s">
        <v>2400</v>
      </c>
      <c r="V236" s="123" t="s">
        <v>711</v>
      </c>
      <c r="W236" s="127" t="s">
        <v>2462</v>
      </c>
      <c r="X236" s="123" t="s">
        <v>739</v>
      </c>
      <c r="Y236" s="123" t="s">
        <v>740</v>
      </c>
      <c r="Z236" s="123"/>
      <c r="AA236" s="123"/>
      <c r="AB236" s="123"/>
      <c r="AC236" s="123"/>
      <c r="AD236" s="123"/>
      <c r="AE236" s="123"/>
      <c r="AF236" s="123"/>
      <c r="AG236" s="127">
        <v>1</v>
      </c>
      <c r="AH236" s="127">
        <v>0</v>
      </c>
      <c r="AI236" s="127">
        <v>0</v>
      </c>
    </row>
    <row r="237" spans="1:35" x14ac:dyDescent="0.2">
      <c r="A237" s="127"/>
      <c r="B237" s="127" t="s">
        <v>707</v>
      </c>
      <c r="C237" s="127" t="s">
        <v>747</v>
      </c>
      <c r="D237" s="123" t="s">
        <v>748</v>
      </c>
      <c r="E237" s="127" t="s">
        <v>217</v>
      </c>
      <c r="F237" s="123"/>
      <c r="G237" s="125"/>
      <c r="H237" s="123"/>
      <c r="I237" s="123"/>
      <c r="J237" s="127"/>
      <c r="K237" s="123"/>
      <c r="L237" s="123"/>
      <c r="M237" s="123" t="s">
        <v>218</v>
      </c>
      <c r="N237" s="123">
        <v>40</v>
      </c>
      <c r="O237" s="124">
        <f>0.00001/N237</f>
        <v>2.5000000000000004E-7</v>
      </c>
      <c r="P237" s="150">
        <v>2</v>
      </c>
      <c r="Q237" s="123"/>
      <c r="R237" s="123"/>
      <c r="S237" s="123" t="s">
        <v>710</v>
      </c>
      <c r="T237" s="161">
        <v>4.0000000000000002E-4</v>
      </c>
      <c r="U237" s="123" t="s">
        <v>2400</v>
      </c>
      <c r="V237" s="123" t="s">
        <v>711</v>
      </c>
      <c r="W237" s="127" t="s">
        <v>2462</v>
      </c>
      <c r="X237" s="123"/>
      <c r="Y237" s="123"/>
      <c r="Z237" s="123"/>
      <c r="AA237" s="123"/>
      <c r="AB237" s="123"/>
      <c r="AC237" s="123"/>
      <c r="AD237" s="123"/>
      <c r="AE237" s="123"/>
      <c r="AF237" s="123"/>
      <c r="AG237" s="127">
        <v>1</v>
      </c>
      <c r="AH237" s="127">
        <v>0</v>
      </c>
      <c r="AI237" s="127">
        <v>0</v>
      </c>
    </row>
    <row r="238" spans="1:35" x14ac:dyDescent="0.2">
      <c r="A238" s="127"/>
      <c r="B238" s="127" t="s">
        <v>707</v>
      </c>
      <c r="C238" s="127" t="s">
        <v>749</v>
      </c>
      <c r="D238" s="123" t="s">
        <v>750</v>
      </c>
      <c r="E238" s="127" t="s">
        <v>217</v>
      </c>
      <c r="F238" s="123"/>
      <c r="G238" s="125"/>
      <c r="H238" s="123"/>
      <c r="I238" s="123"/>
      <c r="J238" s="127"/>
      <c r="K238" s="123"/>
      <c r="L238" s="123"/>
      <c r="M238" s="123" t="s">
        <v>218</v>
      </c>
      <c r="N238" s="123">
        <v>40</v>
      </c>
      <c r="O238" s="124">
        <f t="shared" si="15"/>
        <v>2.5000000000000004E-7</v>
      </c>
      <c r="P238" s="150">
        <v>2</v>
      </c>
      <c r="Q238" s="123"/>
      <c r="R238" s="123"/>
      <c r="S238" s="123" t="s">
        <v>710</v>
      </c>
      <c r="T238" s="161">
        <v>4.0000000000000002E-4</v>
      </c>
      <c r="U238" s="123" t="s">
        <v>2400</v>
      </c>
      <c r="V238" s="123" t="s">
        <v>711</v>
      </c>
      <c r="W238" s="127" t="s">
        <v>2462</v>
      </c>
      <c r="X238" s="123"/>
      <c r="Y238" s="123"/>
      <c r="Z238" s="123"/>
      <c r="AA238" s="123"/>
      <c r="AB238" s="123"/>
      <c r="AC238" s="123"/>
      <c r="AD238" s="123"/>
      <c r="AE238" s="123"/>
      <c r="AF238" s="123"/>
      <c r="AG238" s="127">
        <v>1</v>
      </c>
      <c r="AH238" s="127">
        <v>0</v>
      </c>
      <c r="AI238" s="127">
        <v>0</v>
      </c>
    </row>
    <row r="239" spans="1:35" x14ac:dyDescent="0.2">
      <c r="A239" s="127"/>
      <c r="B239" s="127" t="s">
        <v>707</v>
      </c>
      <c r="C239" s="127" t="s">
        <v>751</v>
      </c>
      <c r="D239" s="123" t="s">
        <v>752</v>
      </c>
      <c r="E239" s="127" t="s">
        <v>217</v>
      </c>
      <c r="F239" s="123"/>
      <c r="G239" s="125"/>
      <c r="H239" s="123"/>
      <c r="I239" s="123"/>
      <c r="J239" s="127"/>
      <c r="K239" s="123"/>
      <c r="L239" s="123"/>
      <c r="M239" s="123" t="s">
        <v>218</v>
      </c>
      <c r="N239" s="123">
        <v>40</v>
      </c>
      <c r="O239" s="124">
        <f t="shared" si="15"/>
        <v>2.5000000000000004E-7</v>
      </c>
      <c r="P239" s="150">
        <v>2</v>
      </c>
      <c r="Q239" s="123"/>
      <c r="R239" s="123"/>
      <c r="S239" s="123" t="s">
        <v>710</v>
      </c>
      <c r="T239" s="161">
        <v>4.0000000000000002E-4</v>
      </c>
      <c r="U239" s="123" t="s">
        <v>2400</v>
      </c>
      <c r="V239" s="123" t="s">
        <v>711</v>
      </c>
      <c r="W239" s="127" t="s">
        <v>2462</v>
      </c>
      <c r="X239" s="123"/>
      <c r="Y239" s="123"/>
      <c r="Z239" s="123"/>
      <c r="AA239" s="123"/>
      <c r="AB239" s="123"/>
      <c r="AC239" s="123"/>
      <c r="AD239" s="123"/>
      <c r="AE239" s="123"/>
      <c r="AF239" s="123"/>
      <c r="AG239" s="127">
        <v>1</v>
      </c>
      <c r="AH239" s="127">
        <v>0</v>
      </c>
      <c r="AI239" s="127">
        <v>0</v>
      </c>
    </row>
    <row r="240" spans="1:35" x14ac:dyDescent="0.2">
      <c r="A240" s="127"/>
      <c r="B240" s="127" t="s">
        <v>707</v>
      </c>
      <c r="C240" s="127" t="s">
        <v>753</v>
      </c>
      <c r="D240" s="123" t="s">
        <v>754</v>
      </c>
      <c r="E240" s="127" t="s">
        <v>217</v>
      </c>
      <c r="F240" s="123"/>
      <c r="G240" s="125"/>
      <c r="H240" s="123"/>
      <c r="I240" s="123"/>
      <c r="J240" s="127"/>
      <c r="K240" s="123"/>
      <c r="L240" s="123"/>
      <c r="M240" s="123" t="s">
        <v>218</v>
      </c>
      <c r="N240" s="123">
        <v>40</v>
      </c>
      <c r="O240" s="124">
        <f t="shared" si="15"/>
        <v>2.5000000000000004E-7</v>
      </c>
      <c r="P240" s="150">
        <v>2</v>
      </c>
      <c r="Q240" s="123"/>
      <c r="R240" s="123"/>
      <c r="S240" s="123" t="s">
        <v>710</v>
      </c>
      <c r="T240" s="161">
        <v>4.0000000000000002E-4</v>
      </c>
      <c r="U240" s="123" t="s">
        <v>2400</v>
      </c>
      <c r="V240" s="123" t="s">
        <v>711</v>
      </c>
      <c r="W240" s="127" t="s">
        <v>2462</v>
      </c>
      <c r="X240" s="123"/>
      <c r="Y240" s="123"/>
      <c r="Z240" s="123"/>
      <c r="AA240" s="123"/>
      <c r="AB240" s="123"/>
      <c r="AC240" s="123"/>
      <c r="AD240" s="123"/>
      <c r="AE240" s="123"/>
      <c r="AF240" s="123"/>
      <c r="AG240" s="127">
        <v>1</v>
      </c>
      <c r="AH240" s="127">
        <v>0</v>
      </c>
      <c r="AI240" s="127">
        <v>0</v>
      </c>
    </row>
    <row r="241" spans="1:35" x14ac:dyDescent="0.2">
      <c r="A241" s="127" t="s">
        <v>257</v>
      </c>
      <c r="B241" s="127" t="s">
        <v>707</v>
      </c>
      <c r="C241" s="127" t="s">
        <v>755</v>
      </c>
      <c r="D241" s="123" t="s">
        <v>756</v>
      </c>
      <c r="E241" s="127" t="s">
        <v>217</v>
      </c>
      <c r="F241" s="123"/>
      <c r="G241" s="125"/>
      <c r="H241" s="123"/>
      <c r="I241" s="123"/>
      <c r="J241" s="127"/>
      <c r="K241" s="123"/>
      <c r="L241" s="123"/>
      <c r="M241" s="123" t="s">
        <v>218</v>
      </c>
      <c r="N241" s="123">
        <v>40</v>
      </c>
      <c r="O241" s="124">
        <f t="shared" si="15"/>
        <v>2.5000000000000004E-7</v>
      </c>
      <c r="P241" s="150">
        <v>2</v>
      </c>
      <c r="Q241" s="123" t="s">
        <v>747</v>
      </c>
      <c r="R241" s="123" t="s">
        <v>748</v>
      </c>
      <c r="S241" s="123" t="s">
        <v>710</v>
      </c>
      <c r="T241" s="125">
        <v>7200</v>
      </c>
      <c r="U241" s="123" t="s">
        <v>2400</v>
      </c>
      <c r="V241" s="123" t="s">
        <v>711</v>
      </c>
      <c r="W241" s="127" t="s">
        <v>2462</v>
      </c>
      <c r="X241" s="123" t="s">
        <v>747</v>
      </c>
      <c r="Y241" s="123" t="s">
        <v>748</v>
      </c>
      <c r="Z241" s="123"/>
      <c r="AA241" s="123"/>
      <c r="AB241" s="123"/>
      <c r="AC241" s="123"/>
      <c r="AD241" s="123"/>
      <c r="AE241" s="123"/>
      <c r="AF241" s="123"/>
      <c r="AG241" s="127">
        <v>1</v>
      </c>
      <c r="AH241" s="127">
        <v>0</v>
      </c>
      <c r="AI241" s="127">
        <v>0</v>
      </c>
    </row>
    <row r="242" spans="1:35" x14ac:dyDescent="0.2">
      <c r="A242" s="127"/>
      <c r="B242" s="127"/>
      <c r="C242" s="127" t="s">
        <v>757</v>
      </c>
      <c r="D242" s="123" t="s">
        <v>758</v>
      </c>
      <c r="E242" s="127" t="s">
        <v>217</v>
      </c>
      <c r="F242" s="123" t="s">
        <v>233</v>
      </c>
      <c r="G242" s="125">
        <v>58000</v>
      </c>
      <c r="H242" s="123" t="s">
        <v>2228</v>
      </c>
      <c r="I242" s="123" t="s">
        <v>2351</v>
      </c>
      <c r="J242" s="127"/>
      <c r="K242" s="123"/>
      <c r="L242" s="123"/>
      <c r="M242" s="123" t="s">
        <v>371</v>
      </c>
      <c r="N242" s="124">
        <v>1.1E-5</v>
      </c>
      <c r="O242" s="123">
        <v>0.91</v>
      </c>
      <c r="P242" s="127"/>
      <c r="Q242" s="123"/>
      <c r="R242" s="123"/>
      <c r="S242" s="123" t="s">
        <v>226</v>
      </c>
      <c r="T242" s="125">
        <v>30</v>
      </c>
      <c r="U242" s="123" t="s">
        <v>2174</v>
      </c>
      <c r="V242" s="123" t="s">
        <v>436</v>
      </c>
      <c r="W242" s="127"/>
      <c r="X242" s="123"/>
      <c r="Y242" s="123"/>
      <c r="Z242" s="123" t="s">
        <v>233</v>
      </c>
      <c r="AA242" s="125">
        <v>58000</v>
      </c>
      <c r="AB242" s="123" t="s">
        <v>2174</v>
      </c>
      <c r="AC242" s="123" t="s">
        <v>2351</v>
      </c>
      <c r="AD242" s="123"/>
      <c r="AE242" s="123"/>
      <c r="AF242" s="123"/>
      <c r="AG242" s="127">
        <v>0</v>
      </c>
      <c r="AH242" s="127">
        <v>0</v>
      </c>
      <c r="AI242" s="127">
        <v>0</v>
      </c>
    </row>
    <row r="243" spans="1:35" x14ac:dyDescent="0.2">
      <c r="A243" s="127"/>
      <c r="B243" s="127" t="s">
        <v>759</v>
      </c>
      <c r="C243" s="127" t="s">
        <v>760</v>
      </c>
      <c r="D243" s="123" t="s">
        <v>761</v>
      </c>
      <c r="E243" s="127" t="s">
        <v>217</v>
      </c>
      <c r="F243" s="123" t="s">
        <v>371</v>
      </c>
      <c r="G243" s="128">
        <v>0.3</v>
      </c>
      <c r="H243" s="123" t="s">
        <v>2178</v>
      </c>
      <c r="I243" s="123" t="s">
        <v>2352</v>
      </c>
      <c r="J243" s="127"/>
      <c r="K243" s="123"/>
      <c r="L243" s="123"/>
      <c r="M243" s="123"/>
      <c r="N243" s="123"/>
      <c r="O243" s="123"/>
      <c r="P243" s="127"/>
      <c r="Q243" s="123"/>
      <c r="R243" s="123"/>
      <c r="S243" s="123" t="s">
        <v>226</v>
      </c>
      <c r="T243" s="148">
        <v>0.01</v>
      </c>
      <c r="U243" s="123" t="s">
        <v>2353</v>
      </c>
      <c r="V243" s="123" t="s">
        <v>2354</v>
      </c>
      <c r="W243" s="150">
        <v>4</v>
      </c>
      <c r="X243" s="123"/>
      <c r="Y243" s="123"/>
      <c r="Z243" s="123" t="s">
        <v>233</v>
      </c>
      <c r="AA243" s="123">
        <v>0.21</v>
      </c>
      <c r="AB243" s="123" t="s">
        <v>2178</v>
      </c>
      <c r="AC243" s="123" t="s">
        <v>2355</v>
      </c>
      <c r="AD243" s="123"/>
      <c r="AE243" s="123"/>
      <c r="AF243" s="123"/>
      <c r="AG243" s="127">
        <v>0</v>
      </c>
      <c r="AH243" s="127">
        <v>0</v>
      </c>
      <c r="AI243" s="127">
        <v>1</v>
      </c>
    </row>
    <row r="244" spans="1:35" x14ac:dyDescent="0.2">
      <c r="A244" s="127"/>
      <c r="B244" s="127"/>
      <c r="C244" s="127" t="s">
        <v>762</v>
      </c>
      <c r="D244" s="123" t="s">
        <v>763</v>
      </c>
      <c r="E244" s="127" t="s">
        <v>217</v>
      </c>
      <c r="F244" s="123"/>
      <c r="G244" s="125"/>
      <c r="H244" s="123"/>
      <c r="I244" s="123"/>
      <c r="J244" s="127"/>
      <c r="K244" s="123"/>
      <c r="L244" s="123"/>
      <c r="M244" s="123"/>
      <c r="N244" s="123"/>
      <c r="O244" s="123"/>
      <c r="P244" s="127"/>
      <c r="Q244" s="123"/>
      <c r="R244" s="123"/>
      <c r="S244" s="123" t="s">
        <v>2282</v>
      </c>
      <c r="T244" s="125">
        <v>700</v>
      </c>
      <c r="U244" s="123" t="s">
        <v>2174</v>
      </c>
      <c r="V244" s="123" t="s">
        <v>2356</v>
      </c>
      <c r="W244" s="127"/>
      <c r="X244" s="123"/>
      <c r="Y244" s="123"/>
      <c r="Z244" s="123" t="s">
        <v>236</v>
      </c>
      <c r="AA244" s="125">
        <v>2000</v>
      </c>
      <c r="AB244" s="123" t="s">
        <v>2174</v>
      </c>
      <c r="AC244" s="123" t="s">
        <v>764</v>
      </c>
      <c r="AD244" s="123"/>
      <c r="AE244" s="123"/>
      <c r="AF244" s="123"/>
      <c r="AG244" s="127">
        <v>0</v>
      </c>
      <c r="AH244" s="127">
        <v>0</v>
      </c>
      <c r="AI244" s="127">
        <v>0</v>
      </c>
    </row>
    <row r="245" spans="1:35" x14ac:dyDescent="0.2">
      <c r="A245" s="127"/>
      <c r="B245" s="127"/>
      <c r="C245" s="127" t="s">
        <v>765</v>
      </c>
      <c r="D245" s="123" t="s">
        <v>766</v>
      </c>
      <c r="E245" s="127" t="s">
        <v>232</v>
      </c>
      <c r="F245" s="123"/>
      <c r="G245" s="125"/>
      <c r="H245" s="123"/>
      <c r="I245" s="123"/>
      <c r="J245" s="127"/>
      <c r="K245" s="123"/>
      <c r="L245" s="123"/>
      <c r="M245" s="123"/>
      <c r="N245" s="123"/>
      <c r="O245" s="123"/>
      <c r="P245" s="127"/>
      <c r="Q245" s="123"/>
      <c r="R245" s="123"/>
      <c r="S245" s="123" t="s">
        <v>236</v>
      </c>
      <c r="T245" s="128">
        <v>0.4</v>
      </c>
      <c r="U245" s="123" t="s">
        <v>2178</v>
      </c>
      <c r="V245" s="123" t="s">
        <v>2340</v>
      </c>
      <c r="W245" s="127"/>
      <c r="X245" s="123"/>
      <c r="Y245" s="123"/>
      <c r="Z245" s="123" t="s">
        <v>236</v>
      </c>
      <c r="AA245" s="123">
        <v>4</v>
      </c>
      <c r="AB245" s="123" t="s">
        <v>2178</v>
      </c>
      <c r="AC245" s="123" t="s">
        <v>2340</v>
      </c>
      <c r="AD245" s="123"/>
      <c r="AE245" s="123"/>
      <c r="AF245" s="123"/>
      <c r="AG245" s="127">
        <v>0</v>
      </c>
      <c r="AH245" s="127">
        <v>0</v>
      </c>
      <c r="AI245" s="127">
        <v>0</v>
      </c>
    </row>
    <row r="246" spans="1:35" x14ac:dyDescent="0.2">
      <c r="A246" s="127"/>
      <c r="B246" s="127"/>
      <c r="C246" s="127" t="s">
        <v>767</v>
      </c>
      <c r="D246" s="123" t="s">
        <v>768</v>
      </c>
      <c r="E246" s="127" t="s">
        <v>232</v>
      </c>
      <c r="F246" s="123"/>
      <c r="G246" s="125"/>
      <c r="H246" s="123"/>
      <c r="I246" s="123"/>
      <c r="J246" s="127"/>
      <c r="K246" s="123"/>
      <c r="L246" s="123"/>
      <c r="M246" s="123"/>
      <c r="N246" s="123"/>
      <c r="O246" s="123"/>
      <c r="P246" s="127"/>
      <c r="Q246" s="123"/>
      <c r="R246" s="123"/>
      <c r="S246" s="123" t="s">
        <v>2282</v>
      </c>
      <c r="T246" s="125">
        <v>30</v>
      </c>
      <c r="U246" s="123" t="s">
        <v>2174</v>
      </c>
      <c r="V246" s="123" t="s">
        <v>2357</v>
      </c>
      <c r="W246" s="127"/>
      <c r="X246" s="123"/>
      <c r="Y246" s="123"/>
      <c r="Z246" s="123"/>
      <c r="AA246" s="123"/>
      <c r="AB246" s="123"/>
      <c r="AC246" s="123"/>
      <c r="AD246" s="123"/>
      <c r="AE246" s="123"/>
      <c r="AF246" s="123"/>
      <c r="AG246" s="127">
        <v>0</v>
      </c>
      <c r="AH246" s="127">
        <v>0</v>
      </c>
      <c r="AI246" s="127">
        <v>0</v>
      </c>
    </row>
    <row r="247" spans="1:35" x14ac:dyDescent="0.2">
      <c r="A247" s="127"/>
      <c r="B247" s="127"/>
      <c r="C247" s="127" t="s">
        <v>769</v>
      </c>
      <c r="D247" s="123" t="s">
        <v>770</v>
      </c>
      <c r="E247" s="127" t="s">
        <v>217</v>
      </c>
      <c r="J247" s="127"/>
      <c r="K247" s="123"/>
      <c r="L247" s="123"/>
      <c r="M247" s="123" t="s">
        <v>226</v>
      </c>
      <c r="N247" s="124">
        <v>4.8999999999999998E-3</v>
      </c>
      <c r="O247" s="124">
        <f>0.00001/N247</f>
        <v>2.0408163265306124E-3</v>
      </c>
      <c r="P247" s="127"/>
      <c r="Q247" s="123"/>
      <c r="R247" s="123"/>
      <c r="S247" s="123" t="s">
        <v>236</v>
      </c>
      <c r="T247" s="148">
        <v>0.03</v>
      </c>
      <c r="U247" s="123" t="s">
        <v>2176</v>
      </c>
      <c r="V247" s="123" t="s">
        <v>2358</v>
      </c>
      <c r="W247" s="127"/>
      <c r="X247" s="123"/>
      <c r="Y247" s="123"/>
      <c r="Z247" s="123" t="s">
        <v>236</v>
      </c>
      <c r="AA247" s="155">
        <v>0.09</v>
      </c>
      <c r="AB247" s="123" t="s">
        <v>2176</v>
      </c>
      <c r="AC247" s="123" t="s">
        <v>2358</v>
      </c>
      <c r="AD247" s="123"/>
      <c r="AE247" s="123"/>
      <c r="AF247" s="123"/>
      <c r="AG247" s="127">
        <v>0</v>
      </c>
      <c r="AH247" s="127">
        <v>0</v>
      </c>
      <c r="AI247" s="127">
        <v>0</v>
      </c>
    </row>
    <row r="248" spans="1:35" x14ac:dyDescent="0.2">
      <c r="A248" s="127"/>
      <c r="B248" s="127"/>
      <c r="C248" s="127" t="s">
        <v>771</v>
      </c>
      <c r="D248" s="123" t="s">
        <v>772</v>
      </c>
      <c r="E248" s="127" t="s">
        <v>232</v>
      </c>
      <c r="F248" s="123"/>
      <c r="G248" s="125"/>
      <c r="H248" s="123"/>
      <c r="I248" s="123"/>
      <c r="J248" s="127"/>
      <c r="K248" s="123"/>
      <c r="L248" s="123"/>
      <c r="M248" s="123" t="s">
        <v>226</v>
      </c>
      <c r="N248" s="124">
        <v>4.8999999999999998E-3</v>
      </c>
      <c r="O248" s="124">
        <f>0.00001/N248</f>
        <v>2.0408163265306124E-3</v>
      </c>
      <c r="P248" s="127"/>
      <c r="Q248" s="123"/>
      <c r="R248" s="123"/>
      <c r="S248" s="123"/>
      <c r="T248" s="148"/>
      <c r="U248" s="123"/>
      <c r="V248" s="123"/>
      <c r="W248" s="127"/>
      <c r="X248" s="123"/>
      <c r="Y248" s="123"/>
      <c r="Z248" s="123"/>
      <c r="AA248" s="123"/>
      <c r="AB248" s="123"/>
      <c r="AC248" s="123"/>
      <c r="AD248" s="123"/>
      <c r="AE248" s="123"/>
      <c r="AF248" s="123"/>
      <c r="AG248" s="127">
        <v>0</v>
      </c>
      <c r="AH248" s="127">
        <v>0</v>
      </c>
      <c r="AI248" s="127">
        <v>0</v>
      </c>
    </row>
    <row r="249" spans="1:35" x14ac:dyDescent="0.2">
      <c r="A249" s="127"/>
      <c r="B249" s="127"/>
      <c r="C249" s="127" t="s">
        <v>773</v>
      </c>
      <c r="D249" s="123" t="s">
        <v>774</v>
      </c>
      <c r="E249" s="127" t="s">
        <v>217</v>
      </c>
      <c r="F249" s="123" t="s">
        <v>224</v>
      </c>
      <c r="G249" s="125">
        <v>2100</v>
      </c>
      <c r="H249" s="123" t="s">
        <v>2245</v>
      </c>
      <c r="I249" s="123" t="s">
        <v>2195</v>
      </c>
      <c r="J249" s="127"/>
      <c r="K249" s="123"/>
      <c r="L249" s="123"/>
      <c r="M249" s="123"/>
      <c r="N249" s="123"/>
      <c r="O249" s="123"/>
      <c r="P249" s="127"/>
      <c r="Q249" s="123"/>
      <c r="R249" s="123"/>
      <c r="S249" s="123" t="s">
        <v>226</v>
      </c>
      <c r="T249" s="125">
        <v>20</v>
      </c>
      <c r="U249" s="123" t="s">
        <v>2178</v>
      </c>
      <c r="V249" s="123" t="s">
        <v>2359</v>
      </c>
      <c r="W249" s="127"/>
      <c r="X249" s="123"/>
      <c r="Y249" s="123"/>
      <c r="Z249" s="123"/>
      <c r="AA249" s="123"/>
      <c r="AB249" s="123"/>
      <c r="AC249" s="123"/>
      <c r="AD249" s="123"/>
      <c r="AE249" s="123"/>
      <c r="AF249" s="123"/>
      <c r="AG249" s="127">
        <v>0</v>
      </c>
      <c r="AH249" s="127">
        <v>0</v>
      </c>
      <c r="AI249" s="127">
        <v>0</v>
      </c>
    </row>
    <row r="250" spans="1:35" x14ac:dyDescent="0.2">
      <c r="A250" s="127"/>
      <c r="B250" s="127" t="s">
        <v>532</v>
      </c>
      <c r="C250" s="127" t="s">
        <v>535</v>
      </c>
      <c r="D250" s="123" t="s">
        <v>536</v>
      </c>
      <c r="E250" s="127" t="s">
        <v>217</v>
      </c>
      <c r="F250" s="123" t="s">
        <v>224</v>
      </c>
      <c r="G250" s="125">
        <v>340</v>
      </c>
      <c r="H250" s="123" t="s">
        <v>2174</v>
      </c>
      <c r="I250" s="123" t="s">
        <v>2360</v>
      </c>
      <c r="J250" s="127"/>
      <c r="K250" s="123"/>
      <c r="L250" s="123"/>
      <c r="M250" s="123"/>
      <c r="N250" s="123"/>
      <c r="O250" s="123"/>
      <c r="P250" s="127"/>
      <c r="Q250" s="123"/>
      <c r="R250" s="123"/>
      <c r="S250" s="123" t="s">
        <v>226</v>
      </c>
      <c r="T250" s="128">
        <v>0.8</v>
      </c>
      <c r="U250" s="123" t="s">
        <v>2266</v>
      </c>
      <c r="V250" s="123" t="s">
        <v>2267</v>
      </c>
      <c r="W250" s="127"/>
      <c r="X250" s="123"/>
      <c r="Y250" s="123"/>
      <c r="Z250" s="123"/>
      <c r="AA250" s="123"/>
      <c r="AB250" s="123"/>
      <c r="AC250" s="123"/>
      <c r="AD250" s="123"/>
      <c r="AE250" s="123"/>
      <c r="AF250" s="123"/>
      <c r="AG250" s="127">
        <v>0</v>
      </c>
      <c r="AH250" s="127">
        <v>0</v>
      </c>
      <c r="AI250" s="127">
        <v>0</v>
      </c>
    </row>
    <row r="251" spans="1:35" x14ac:dyDescent="0.2">
      <c r="A251" s="127"/>
      <c r="B251" s="127"/>
      <c r="C251" s="127" t="s">
        <v>775</v>
      </c>
      <c r="D251" s="123" t="s">
        <v>776</v>
      </c>
      <c r="E251" s="127" t="s">
        <v>217</v>
      </c>
      <c r="F251" s="123" t="s">
        <v>224</v>
      </c>
      <c r="G251" s="125">
        <v>240</v>
      </c>
      <c r="H251" s="123" t="s">
        <v>2245</v>
      </c>
      <c r="I251" s="123" t="s">
        <v>2195</v>
      </c>
      <c r="J251" s="127"/>
      <c r="K251" s="123"/>
      <c r="L251" s="123"/>
      <c r="M251" s="123"/>
      <c r="N251" s="123"/>
      <c r="O251" s="123"/>
      <c r="P251" s="127"/>
      <c r="Q251" s="123"/>
      <c r="R251" s="123"/>
      <c r="S251" s="123" t="s">
        <v>224</v>
      </c>
      <c r="T251" s="125">
        <v>14</v>
      </c>
      <c r="U251" s="123" t="s">
        <v>2342</v>
      </c>
      <c r="V251" s="123" t="s">
        <v>2361</v>
      </c>
      <c r="W251" s="127"/>
      <c r="X251" s="123"/>
      <c r="Y251" s="123"/>
      <c r="Z251" s="123"/>
      <c r="AA251" s="123"/>
      <c r="AB251" s="123"/>
      <c r="AC251" s="123"/>
      <c r="AD251" s="123"/>
      <c r="AE251" s="123"/>
      <c r="AF251" s="123"/>
      <c r="AG251" s="127">
        <v>0</v>
      </c>
      <c r="AH251" s="127">
        <v>0</v>
      </c>
      <c r="AI251" s="127">
        <v>0</v>
      </c>
    </row>
    <row r="252" spans="1:35" x14ac:dyDescent="0.2">
      <c r="A252" s="127"/>
      <c r="B252" s="127"/>
      <c r="C252" s="127" t="s">
        <v>777</v>
      </c>
      <c r="D252" s="123" t="s">
        <v>778</v>
      </c>
      <c r="E252" s="127" t="s">
        <v>232</v>
      </c>
      <c r="F252" s="123" t="s">
        <v>224</v>
      </c>
      <c r="G252" s="125">
        <v>5</v>
      </c>
      <c r="H252" s="123" t="s">
        <v>2245</v>
      </c>
      <c r="I252" s="123" t="s">
        <v>2195</v>
      </c>
      <c r="J252" s="127"/>
      <c r="K252" s="123"/>
      <c r="L252" s="123"/>
      <c r="M252" s="123"/>
      <c r="N252" s="123"/>
      <c r="O252" s="123"/>
      <c r="P252" s="127"/>
      <c r="Q252" s="123"/>
      <c r="R252" s="123"/>
      <c r="S252" s="123"/>
      <c r="T252" s="148"/>
      <c r="U252" s="123"/>
      <c r="V252" s="123"/>
      <c r="W252" s="127"/>
      <c r="X252" s="123"/>
      <c r="Y252" s="123"/>
      <c r="Z252" s="123"/>
      <c r="AA252" s="123"/>
      <c r="AB252" s="123"/>
      <c r="AC252" s="123"/>
      <c r="AD252" s="123"/>
      <c r="AE252" s="123"/>
      <c r="AF252" s="123"/>
      <c r="AG252" s="127">
        <v>0</v>
      </c>
      <c r="AH252" s="127">
        <v>0</v>
      </c>
      <c r="AI252" s="127">
        <v>0</v>
      </c>
    </row>
    <row r="253" spans="1:35" x14ac:dyDescent="0.2">
      <c r="A253" s="127"/>
      <c r="B253" s="127"/>
      <c r="C253" s="127" t="s">
        <v>779</v>
      </c>
      <c r="D253" s="123" t="s">
        <v>780</v>
      </c>
      <c r="E253" s="127" t="s">
        <v>217</v>
      </c>
      <c r="F253" s="123" t="s">
        <v>224</v>
      </c>
      <c r="G253" s="125">
        <v>42</v>
      </c>
      <c r="H253" s="123" t="s">
        <v>2174</v>
      </c>
      <c r="I253" s="123" t="s">
        <v>2362</v>
      </c>
      <c r="J253" s="127"/>
      <c r="K253" s="123"/>
      <c r="L253" s="123"/>
      <c r="M253" s="123"/>
      <c r="N253" s="123"/>
      <c r="O253" s="123"/>
      <c r="P253" s="127"/>
      <c r="Q253" s="123"/>
      <c r="R253" s="123"/>
      <c r="S253" s="123" t="s">
        <v>226</v>
      </c>
      <c r="T253" s="125">
        <v>2</v>
      </c>
      <c r="U253" s="123" t="s">
        <v>2221</v>
      </c>
      <c r="V253" s="123" t="s">
        <v>2363</v>
      </c>
      <c r="W253" s="127"/>
      <c r="X253" s="123"/>
      <c r="Y253" s="123"/>
      <c r="Z253" s="123" t="s">
        <v>233</v>
      </c>
      <c r="AA253" s="123">
        <v>28</v>
      </c>
      <c r="AB253" s="123" t="s">
        <v>2353</v>
      </c>
      <c r="AC253" s="123" t="s">
        <v>2364</v>
      </c>
      <c r="AD253" s="123"/>
      <c r="AE253" s="123"/>
      <c r="AF253" s="123"/>
      <c r="AG253" s="127">
        <v>0</v>
      </c>
      <c r="AH253" s="127">
        <v>0</v>
      </c>
      <c r="AI253" s="127">
        <v>0</v>
      </c>
    </row>
    <row r="254" spans="1:35" x14ac:dyDescent="0.2">
      <c r="A254" s="127"/>
      <c r="B254" s="127" t="s">
        <v>214</v>
      </c>
      <c r="C254" s="127" t="s">
        <v>781</v>
      </c>
      <c r="D254" s="123" t="s">
        <v>782</v>
      </c>
      <c r="E254" s="127" t="s">
        <v>217</v>
      </c>
      <c r="F254" s="123"/>
      <c r="G254" s="125"/>
      <c r="H254" s="123"/>
      <c r="I254" s="123"/>
      <c r="J254" s="127"/>
      <c r="K254" s="123"/>
      <c r="L254" s="123"/>
      <c r="M254" s="123" t="s">
        <v>218</v>
      </c>
      <c r="N254" s="124">
        <v>4.1999999999999998E-5</v>
      </c>
      <c r="O254" s="129">
        <f t="shared" ref="O254" si="16">0.00001/N254</f>
        <v>0.23809523809523814</v>
      </c>
      <c r="P254" s="127"/>
      <c r="Q254" s="123"/>
      <c r="R254" s="123"/>
      <c r="S254" s="123"/>
      <c r="T254" s="148"/>
      <c r="U254" s="123"/>
      <c r="V254" s="123"/>
      <c r="W254" s="127"/>
      <c r="X254" s="123"/>
      <c r="Y254" s="123"/>
      <c r="Z254" s="123"/>
      <c r="AA254" s="123"/>
      <c r="AB254" s="123"/>
      <c r="AC254" s="123"/>
      <c r="AD254" s="123"/>
      <c r="AE254" s="123"/>
      <c r="AF254" s="123"/>
      <c r="AG254" s="127">
        <v>1</v>
      </c>
      <c r="AH254" s="127">
        <v>0</v>
      </c>
      <c r="AI254" s="127">
        <v>0</v>
      </c>
    </row>
    <row r="255" spans="1:35" x14ac:dyDescent="0.2">
      <c r="A255" s="127"/>
      <c r="B255" s="127"/>
      <c r="C255" s="127" t="s">
        <v>783</v>
      </c>
      <c r="D255" s="123" t="s">
        <v>784</v>
      </c>
      <c r="E255" s="127" t="s">
        <v>217</v>
      </c>
      <c r="F255" s="123"/>
      <c r="G255" s="125"/>
      <c r="H255" s="123"/>
      <c r="I255" s="123"/>
      <c r="J255" s="127"/>
      <c r="K255" s="123"/>
      <c r="L255" s="123"/>
      <c r="M255" s="123"/>
      <c r="N255" s="123"/>
      <c r="O255" s="123"/>
      <c r="P255" s="127"/>
      <c r="Q255" s="123"/>
      <c r="R255" s="123"/>
      <c r="S255" s="123" t="s">
        <v>224</v>
      </c>
      <c r="T255" s="125">
        <v>2000</v>
      </c>
      <c r="U255" s="123" t="s">
        <v>2365</v>
      </c>
      <c r="V255" s="123" t="s">
        <v>2366</v>
      </c>
      <c r="W255" s="127"/>
      <c r="X255" s="123"/>
      <c r="Y255" s="123"/>
      <c r="Z255" s="123"/>
      <c r="AA255" s="123"/>
      <c r="AB255" s="123"/>
      <c r="AC255" s="123"/>
      <c r="AD255" s="123"/>
      <c r="AE255" s="123"/>
      <c r="AF255" s="123"/>
      <c r="AG255" s="127">
        <v>0</v>
      </c>
      <c r="AH255" s="127">
        <v>0</v>
      </c>
      <c r="AI255" s="127">
        <v>0</v>
      </c>
    </row>
    <row r="256" spans="1:35" x14ac:dyDescent="0.2">
      <c r="A256" s="127"/>
      <c r="B256" s="127"/>
      <c r="C256" s="127" t="s">
        <v>785</v>
      </c>
      <c r="D256" s="123" t="s">
        <v>786</v>
      </c>
      <c r="E256" s="127" t="s">
        <v>232</v>
      </c>
      <c r="F256" s="123" t="s">
        <v>224</v>
      </c>
      <c r="G256" s="125">
        <v>3200</v>
      </c>
      <c r="H256" s="123" t="s">
        <v>2245</v>
      </c>
      <c r="I256" s="123" t="s">
        <v>2195</v>
      </c>
      <c r="J256" s="127"/>
      <c r="K256" s="123"/>
      <c r="L256" s="123"/>
      <c r="M256" s="123"/>
      <c r="N256" s="123"/>
      <c r="O256" s="123"/>
      <c r="P256" s="127"/>
      <c r="Q256" s="123"/>
      <c r="R256" s="123"/>
      <c r="S256" s="123" t="s">
        <v>2300</v>
      </c>
      <c r="T256" s="125">
        <v>200</v>
      </c>
      <c r="U256" s="123" t="s">
        <v>2190</v>
      </c>
      <c r="V256" s="123" t="s">
        <v>2367</v>
      </c>
      <c r="W256" s="127"/>
      <c r="X256" s="123"/>
      <c r="Y256" s="123"/>
      <c r="Z256" s="123" t="s">
        <v>236</v>
      </c>
      <c r="AA256" s="125">
        <v>7000</v>
      </c>
      <c r="AB256" s="123" t="s">
        <v>2182</v>
      </c>
      <c r="AC256" s="123" t="s">
        <v>787</v>
      </c>
      <c r="AD256" s="123"/>
      <c r="AE256" s="123"/>
      <c r="AF256" s="123"/>
      <c r="AG256" s="127">
        <v>0</v>
      </c>
      <c r="AH256" s="127">
        <v>0</v>
      </c>
      <c r="AI256" s="127">
        <v>0</v>
      </c>
    </row>
    <row r="257" spans="1:35" x14ac:dyDescent="0.2">
      <c r="A257" s="127"/>
      <c r="B257" s="127" t="s">
        <v>788</v>
      </c>
      <c r="C257" s="127" t="s">
        <v>789</v>
      </c>
      <c r="D257" s="123" t="s">
        <v>790</v>
      </c>
      <c r="E257" s="127" t="s">
        <v>217</v>
      </c>
      <c r="F257" s="123"/>
      <c r="G257" s="125"/>
      <c r="H257" s="123"/>
      <c r="I257" s="123"/>
      <c r="J257" s="127"/>
      <c r="K257" s="123"/>
      <c r="L257" s="123"/>
      <c r="M257" s="123" t="s">
        <v>224</v>
      </c>
      <c r="N257" s="152">
        <v>1.2E-5</v>
      </c>
      <c r="O257" s="123">
        <v>0.83</v>
      </c>
      <c r="P257" s="127"/>
      <c r="Q257" s="123"/>
      <c r="R257" s="123"/>
      <c r="S257" s="123" t="s">
        <v>791</v>
      </c>
      <c r="T257" s="148">
        <v>0.15</v>
      </c>
      <c r="U257" s="123" t="s">
        <v>2368</v>
      </c>
      <c r="V257" s="123" t="s">
        <v>2369</v>
      </c>
      <c r="W257" s="127"/>
      <c r="X257" s="123"/>
      <c r="Y257" s="123"/>
      <c r="Z257" s="123" t="s">
        <v>791</v>
      </c>
      <c r="AA257" s="123">
        <v>0.15</v>
      </c>
      <c r="AB257" s="123" t="s">
        <v>2368</v>
      </c>
      <c r="AC257" s="123" t="s">
        <v>2369</v>
      </c>
      <c r="AD257" s="123"/>
      <c r="AE257" s="123"/>
      <c r="AF257" s="123"/>
      <c r="AG257" s="127">
        <v>1</v>
      </c>
      <c r="AH257" s="127">
        <v>0</v>
      </c>
      <c r="AI257" s="127">
        <v>0</v>
      </c>
    </row>
    <row r="258" spans="1:35" x14ac:dyDescent="0.2">
      <c r="A258" s="127"/>
      <c r="B258" s="127"/>
      <c r="C258" s="127" t="s">
        <v>792</v>
      </c>
      <c r="D258" s="123" t="s">
        <v>793</v>
      </c>
      <c r="E258" s="127" t="s">
        <v>217</v>
      </c>
      <c r="F258" s="123"/>
      <c r="G258" s="125"/>
      <c r="H258" s="123"/>
      <c r="I258" s="123"/>
      <c r="J258" s="127"/>
      <c r="K258" s="123"/>
      <c r="L258" s="123"/>
      <c r="M258" s="123" t="s">
        <v>224</v>
      </c>
      <c r="N258" s="152">
        <v>8.0000000000000007E-5</v>
      </c>
      <c r="O258" s="129">
        <f>0.00001/N258</f>
        <v>0.125</v>
      </c>
      <c r="P258" s="127"/>
      <c r="Q258" s="123"/>
      <c r="R258" s="123"/>
      <c r="S258" s="123"/>
      <c r="T258" s="148"/>
      <c r="U258" s="123"/>
      <c r="V258" s="123"/>
      <c r="W258" s="127"/>
      <c r="X258" s="123"/>
      <c r="Y258" s="123"/>
      <c r="Z258" s="123"/>
      <c r="AA258" s="123"/>
      <c r="AB258" s="123"/>
      <c r="AC258" s="123"/>
      <c r="AD258" s="123"/>
      <c r="AE258" s="123"/>
      <c r="AF258" s="123"/>
      <c r="AG258" s="127">
        <v>1</v>
      </c>
      <c r="AH258" s="127">
        <v>0</v>
      </c>
      <c r="AI258" s="127">
        <v>0</v>
      </c>
    </row>
    <row r="259" spans="1:35" x14ac:dyDescent="0.2">
      <c r="A259" s="127" t="s">
        <v>257</v>
      </c>
      <c r="B259" s="127" t="s">
        <v>794</v>
      </c>
      <c r="C259" s="127" t="s">
        <v>795</v>
      </c>
      <c r="D259" s="123" t="s">
        <v>796</v>
      </c>
      <c r="E259" s="127" t="s">
        <v>217</v>
      </c>
      <c r="F259" s="123"/>
      <c r="G259" s="125"/>
      <c r="H259" s="123"/>
      <c r="I259" s="123"/>
      <c r="J259" s="127"/>
      <c r="K259" s="123"/>
      <c r="L259" s="123"/>
      <c r="M259" s="123" t="s">
        <v>226</v>
      </c>
      <c r="N259" s="124">
        <v>1.0999999999999999E-2</v>
      </c>
      <c r="O259" s="162">
        <f>0.00001/N259</f>
        <v>9.090909090909092E-4</v>
      </c>
      <c r="P259" s="127"/>
      <c r="Q259" s="127" t="s">
        <v>485</v>
      </c>
      <c r="R259" s="123" t="s">
        <v>486</v>
      </c>
      <c r="S259" s="123" t="s">
        <v>226</v>
      </c>
      <c r="T259" s="153">
        <v>0.03</v>
      </c>
      <c r="U259" s="149" t="s">
        <v>2178</v>
      </c>
      <c r="V259" s="123" t="s">
        <v>2548</v>
      </c>
      <c r="W259" s="127"/>
      <c r="X259" s="127" t="s">
        <v>485</v>
      </c>
      <c r="Y259" s="123" t="s">
        <v>486</v>
      </c>
      <c r="Z259" s="123" t="s">
        <v>233</v>
      </c>
      <c r="AA259" s="123">
        <v>5.0000000000000001E-3</v>
      </c>
      <c r="AB259" s="123" t="s">
        <v>2453</v>
      </c>
      <c r="AC259" s="123" t="s">
        <v>2454</v>
      </c>
      <c r="AD259" s="123"/>
      <c r="AE259" s="127" t="s">
        <v>485</v>
      </c>
      <c r="AF259" s="123" t="s">
        <v>486</v>
      </c>
      <c r="AG259" s="127">
        <v>0</v>
      </c>
      <c r="AH259" s="127">
        <v>0</v>
      </c>
      <c r="AI259" s="127">
        <v>0</v>
      </c>
    </row>
    <row r="260" spans="1:35" x14ac:dyDescent="0.2">
      <c r="A260" s="127" t="s">
        <v>257</v>
      </c>
      <c r="B260" s="127" t="s">
        <v>788</v>
      </c>
      <c r="C260" s="127" t="s">
        <v>797</v>
      </c>
      <c r="D260" s="123" t="s">
        <v>798</v>
      </c>
      <c r="E260" s="127" t="s">
        <v>217</v>
      </c>
      <c r="F260" s="123"/>
      <c r="G260" s="125"/>
      <c r="H260" s="123"/>
      <c r="I260" s="123"/>
      <c r="J260" s="127"/>
      <c r="K260" s="123"/>
      <c r="L260" s="123"/>
      <c r="M260" s="123" t="s">
        <v>224</v>
      </c>
      <c r="N260" s="152">
        <v>1.2E-5</v>
      </c>
      <c r="O260" s="123">
        <v>0.83</v>
      </c>
      <c r="P260" s="127"/>
      <c r="Q260" s="123" t="s">
        <v>789</v>
      </c>
      <c r="R260" s="123" t="s">
        <v>790</v>
      </c>
      <c r="S260" s="123" t="s">
        <v>791</v>
      </c>
      <c r="T260" s="148">
        <v>0.15</v>
      </c>
      <c r="U260" s="123" t="s">
        <v>2368</v>
      </c>
      <c r="V260" s="123" t="s">
        <v>2369</v>
      </c>
      <c r="W260" s="127"/>
      <c r="X260" s="123" t="s">
        <v>789</v>
      </c>
      <c r="Y260" s="123" t="s">
        <v>790</v>
      </c>
      <c r="Z260" s="123" t="s">
        <v>791</v>
      </c>
      <c r="AA260" s="123">
        <v>0.15</v>
      </c>
      <c r="AB260" s="123" t="s">
        <v>2368</v>
      </c>
      <c r="AC260" s="123" t="s">
        <v>2369</v>
      </c>
      <c r="AD260" s="127"/>
      <c r="AE260" s="123" t="s">
        <v>789</v>
      </c>
      <c r="AF260" s="123" t="s">
        <v>790</v>
      </c>
      <c r="AG260" s="127">
        <v>1</v>
      </c>
      <c r="AH260" s="127">
        <v>0</v>
      </c>
      <c r="AI260" s="127">
        <v>0</v>
      </c>
    </row>
    <row r="261" spans="1:35" x14ac:dyDescent="0.2">
      <c r="A261" s="127"/>
      <c r="B261" s="127"/>
      <c r="C261" s="127" t="s">
        <v>799</v>
      </c>
      <c r="D261" s="123" t="s">
        <v>800</v>
      </c>
      <c r="E261" s="127" t="s">
        <v>217</v>
      </c>
      <c r="F261" s="123"/>
      <c r="G261" s="125"/>
      <c r="H261" s="123"/>
      <c r="I261" s="123"/>
      <c r="J261" s="127"/>
      <c r="K261" s="123"/>
      <c r="L261" s="123"/>
      <c r="M261" s="123" t="s">
        <v>224</v>
      </c>
      <c r="N261" s="152">
        <v>1.2E-5</v>
      </c>
      <c r="O261" s="129">
        <f>0.00001/N261</f>
        <v>0.83333333333333337</v>
      </c>
      <c r="P261" s="127"/>
      <c r="Q261" s="123"/>
      <c r="R261" s="123"/>
      <c r="S261" s="123"/>
      <c r="T261" s="148"/>
      <c r="U261" s="123"/>
      <c r="V261" s="123"/>
      <c r="W261" s="127"/>
      <c r="X261" s="123"/>
      <c r="Y261" s="123"/>
      <c r="Z261" s="123"/>
      <c r="AA261" s="123"/>
      <c r="AB261" s="123"/>
      <c r="AC261" s="123"/>
      <c r="AD261" s="123"/>
      <c r="AE261" s="123"/>
      <c r="AF261" s="123"/>
      <c r="AG261" s="127">
        <v>1</v>
      </c>
      <c r="AH261" s="127">
        <v>0</v>
      </c>
      <c r="AI261" s="127">
        <v>0</v>
      </c>
    </row>
    <row r="262" spans="1:35" x14ac:dyDescent="0.2">
      <c r="A262" s="127"/>
      <c r="B262" s="127"/>
      <c r="C262" s="127" t="s">
        <v>801</v>
      </c>
      <c r="D262" s="123" t="s">
        <v>802</v>
      </c>
      <c r="E262" s="127" t="s">
        <v>217</v>
      </c>
      <c r="F262" s="123"/>
      <c r="G262" s="125"/>
      <c r="H262" s="123"/>
      <c r="I262" s="123"/>
      <c r="J262" s="127"/>
      <c r="K262" s="123"/>
      <c r="L262" s="123"/>
      <c r="M262" s="123" t="s">
        <v>224</v>
      </c>
      <c r="N262" s="152">
        <v>1.1E-5</v>
      </c>
      <c r="O262" s="129">
        <f>0.00001/N262</f>
        <v>0.90909090909090917</v>
      </c>
      <c r="P262" s="127"/>
      <c r="Q262" s="123"/>
      <c r="R262" s="123"/>
      <c r="S262" s="123"/>
      <c r="T262" s="148"/>
      <c r="U262" s="123"/>
      <c r="V262" s="123"/>
      <c r="W262" s="127"/>
      <c r="X262" s="123"/>
      <c r="Y262" s="123"/>
      <c r="Z262" s="123"/>
      <c r="AA262" s="123"/>
      <c r="AB262" s="123"/>
      <c r="AC262" s="123"/>
      <c r="AD262" s="123"/>
      <c r="AE262" s="123"/>
      <c r="AF262" s="123"/>
      <c r="AG262" s="127">
        <v>1</v>
      </c>
      <c r="AH262" s="127">
        <v>0</v>
      </c>
      <c r="AI262" s="127">
        <v>0</v>
      </c>
    </row>
    <row r="263" spans="1:35" x14ac:dyDescent="0.2">
      <c r="A263" s="127"/>
      <c r="B263" s="127"/>
      <c r="C263" s="127" t="s">
        <v>804</v>
      </c>
      <c r="D263" s="123" t="s">
        <v>805</v>
      </c>
      <c r="E263" s="127" t="s">
        <v>217</v>
      </c>
      <c r="F263" s="123"/>
      <c r="G263" s="125"/>
      <c r="H263" s="123"/>
      <c r="I263" s="123"/>
      <c r="J263" s="127"/>
      <c r="K263" s="123"/>
      <c r="L263" s="123"/>
      <c r="M263" s="123"/>
      <c r="N263" s="123"/>
      <c r="O263" s="123"/>
      <c r="P263" s="127"/>
      <c r="Q263" s="123"/>
      <c r="R263" s="123"/>
      <c r="S263" s="123" t="s">
        <v>224</v>
      </c>
      <c r="T263" s="148">
        <v>0.7</v>
      </c>
      <c r="U263" s="123" t="s">
        <v>2178</v>
      </c>
      <c r="V263" s="123" t="s">
        <v>264</v>
      </c>
      <c r="W263" s="127"/>
      <c r="X263" s="123"/>
      <c r="Y263" s="123"/>
      <c r="Z263" s="123"/>
      <c r="AA263" s="123"/>
      <c r="AB263" s="123"/>
      <c r="AC263" s="123"/>
      <c r="AD263" s="123"/>
      <c r="AE263" s="123"/>
      <c r="AF263" s="123"/>
      <c r="AG263" s="127">
        <v>0</v>
      </c>
      <c r="AH263" s="127">
        <v>0</v>
      </c>
      <c r="AI263" s="127">
        <v>1</v>
      </c>
    </row>
    <row r="264" spans="1:35" x14ac:dyDescent="0.2">
      <c r="A264" s="127"/>
      <c r="B264" s="127" t="s">
        <v>806</v>
      </c>
      <c r="C264" s="127" t="s">
        <v>807</v>
      </c>
      <c r="D264" s="123" t="s">
        <v>808</v>
      </c>
      <c r="E264" s="127" t="s">
        <v>217</v>
      </c>
      <c r="F264" s="123"/>
      <c r="G264" s="125"/>
      <c r="H264" s="123"/>
      <c r="I264" s="123"/>
      <c r="J264" s="127"/>
      <c r="K264" s="123"/>
      <c r="L264" s="123"/>
      <c r="M264" s="123"/>
      <c r="N264" s="123"/>
      <c r="O264" s="123"/>
      <c r="P264" s="127"/>
      <c r="Q264" s="123"/>
      <c r="R264" s="123"/>
      <c r="S264" s="123" t="s">
        <v>226</v>
      </c>
      <c r="T264" s="148">
        <v>0.05</v>
      </c>
      <c r="U264" s="123" t="s">
        <v>2187</v>
      </c>
      <c r="V264" s="123" t="s">
        <v>2370</v>
      </c>
      <c r="W264" s="127"/>
      <c r="X264" s="123"/>
      <c r="Y264" s="123"/>
      <c r="Z264" s="123"/>
      <c r="AA264" s="123"/>
      <c r="AB264" s="123"/>
      <c r="AC264" s="123"/>
      <c r="AD264" s="123"/>
      <c r="AE264" s="123"/>
      <c r="AF264" s="123"/>
      <c r="AG264" s="127">
        <v>0</v>
      </c>
      <c r="AH264" s="127">
        <v>0</v>
      </c>
      <c r="AI264" s="127">
        <v>0</v>
      </c>
    </row>
    <row r="265" spans="1:35" x14ac:dyDescent="0.2">
      <c r="A265" s="127" t="s">
        <v>257</v>
      </c>
      <c r="B265" s="127" t="s">
        <v>806</v>
      </c>
      <c r="C265" s="127" t="s">
        <v>809</v>
      </c>
      <c r="D265" s="123" t="s">
        <v>810</v>
      </c>
      <c r="E265" s="127" t="s">
        <v>217</v>
      </c>
      <c r="F265" s="123"/>
      <c r="G265" s="125"/>
      <c r="H265" s="123"/>
      <c r="I265" s="123"/>
      <c r="J265" s="127"/>
      <c r="K265" s="123"/>
      <c r="L265" s="123"/>
      <c r="M265" s="123"/>
      <c r="N265" s="123"/>
      <c r="O265" s="123"/>
      <c r="P265" s="127"/>
      <c r="Q265" s="123"/>
      <c r="R265" s="123"/>
      <c r="S265" s="123" t="s">
        <v>226</v>
      </c>
      <c r="T265" s="148">
        <v>0.05</v>
      </c>
      <c r="U265" s="123" t="s">
        <v>2187</v>
      </c>
      <c r="V265" s="123" t="s">
        <v>2370</v>
      </c>
      <c r="W265" s="127"/>
      <c r="X265" s="123" t="s">
        <v>807</v>
      </c>
      <c r="Y265" s="123" t="s">
        <v>808</v>
      </c>
      <c r="Z265" s="123"/>
      <c r="AA265" s="123"/>
      <c r="AB265" s="123"/>
      <c r="AC265" s="123"/>
      <c r="AD265" s="123"/>
      <c r="AE265" s="123"/>
      <c r="AF265" s="123"/>
      <c r="AG265" s="127">
        <v>0</v>
      </c>
      <c r="AH265" s="127">
        <v>0</v>
      </c>
      <c r="AI265" s="127">
        <v>0</v>
      </c>
    </row>
    <row r="266" spans="1:35" x14ac:dyDescent="0.2">
      <c r="A266" s="127"/>
      <c r="B266" s="127" t="s">
        <v>811</v>
      </c>
      <c r="C266" s="127" t="s">
        <v>156</v>
      </c>
      <c r="D266" s="123" t="s">
        <v>812</v>
      </c>
      <c r="E266" s="127" t="s">
        <v>217</v>
      </c>
      <c r="F266" s="123" t="s">
        <v>224</v>
      </c>
      <c r="G266" s="128">
        <v>0.6</v>
      </c>
      <c r="H266" s="123" t="s">
        <v>2228</v>
      </c>
      <c r="I266" s="123" t="s">
        <v>2371</v>
      </c>
      <c r="J266" s="127"/>
      <c r="K266" s="123"/>
      <c r="L266" s="123"/>
      <c r="M266" s="123"/>
      <c r="N266" s="123"/>
      <c r="O266" s="123"/>
      <c r="P266" s="127"/>
      <c r="Q266" s="123"/>
      <c r="R266" s="123"/>
      <c r="S266" s="123" t="s">
        <v>226</v>
      </c>
      <c r="T266" s="148">
        <v>0.3</v>
      </c>
      <c r="U266" s="123" t="s">
        <v>2174</v>
      </c>
      <c r="V266" s="123" t="s">
        <v>2372</v>
      </c>
      <c r="W266" s="127"/>
      <c r="X266" s="123"/>
      <c r="Y266" s="123"/>
      <c r="Z266" s="123"/>
      <c r="AA266" s="123"/>
      <c r="AB266" s="123"/>
      <c r="AC266" s="123"/>
      <c r="AD266" s="123"/>
      <c r="AE266" s="123"/>
      <c r="AF266" s="123"/>
      <c r="AG266" s="127">
        <v>1</v>
      </c>
      <c r="AH266" s="127">
        <v>1</v>
      </c>
      <c r="AI266" s="127">
        <v>0</v>
      </c>
    </row>
    <row r="267" spans="1:35" x14ac:dyDescent="0.2">
      <c r="A267" s="127" t="s">
        <v>257</v>
      </c>
      <c r="B267" s="127" t="s">
        <v>811</v>
      </c>
      <c r="C267" s="127" t="s">
        <v>813</v>
      </c>
      <c r="D267" s="123" t="s">
        <v>814</v>
      </c>
      <c r="E267" s="127" t="s">
        <v>217</v>
      </c>
      <c r="F267" s="123" t="s">
        <v>224</v>
      </c>
      <c r="G267" s="128">
        <v>0.6</v>
      </c>
      <c r="H267" s="123" t="s">
        <v>2228</v>
      </c>
      <c r="I267" s="123" t="s">
        <v>2371</v>
      </c>
      <c r="J267" s="127"/>
      <c r="K267" s="123" t="s">
        <v>156</v>
      </c>
      <c r="L267" s="123" t="s">
        <v>812</v>
      </c>
      <c r="M267" s="123"/>
      <c r="N267" s="123"/>
      <c r="O267" s="123"/>
      <c r="P267" s="127"/>
      <c r="Q267" s="123"/>
      <c r="R267" s="123"/>
      <c r="S267" s="123" t="s">
        <v>226</v>
      </c>
      <c r="T267" s="148">
        <v>0.3</v>
      </c>
      <c r="U267" s="123" t="s">
        <v>2174</v>
      </c>
      <c r="V267" s="123" t="s">
        <v>2372</v>
      </c>
      <c r="W267" s="127"/>
      <c r="X267" s="123" t="s">
        <v>156</v>
      </c>
      <c r="Y267" s="123" t="s">
        <v>812</v>
      </c>
      <c r="Z267" s="123"/>
      <c r="AA267" s="123"/>
      <c r="AB267" s="123"/>
      <c r="AC267" s="123"/>
      <c r="AD267" s="123"/>
      <c r="AE267" s="123"/>
      <c r="AF267" s="123"/>
      <c r="AG267" s="127">
        <v>1</v>
      </c>
      <c r="AH267" s="127">
        <v>1</v>
      </c>
      <c r="AI267" s="127">
        <v>0</v>
      </c>
    </row>
    <row r="268" spans="1:35" x14ac:dyDescent="0.2">
      <c r="A268" s="127"/>
      <c r="B268" s="127"/>
      <c r="C268" s="127" t="s">
        <v>815</v>
      </c>
      <c r="D268" s="123" t="s">
        <v>816</v>
      </c>
      <c r="E268" s="127" t="s">
        <v>232</v>
      </c>
      <c r="F268" s="123"/>
      <c r="G268" s="125"/>
      <c r="H268" s="123"/>
      <c r="I268" s="123"/>
      <c r="J268" s="127"/>
      <c r="K268" s="123"/>
      <c r="L268" s="123"/>
      <c r="M268" s="123"/>
      <c r="N268" s="123"/>
      <c r="O268" s="123"/>
      <c r="P268" s="127"/>
      <c r="Q268" s="123"/>
      <c r="R268" s="123"/>
      <c r="S268" s="123" t="s">
        <v>236</v>
      </c>
      <c r="T268" s="125">
        <v>30</v>
      </c>
      <c r="U268" s="123" t="s">
        <v>2274</v>
      </c>
      <c r="V268" s="123" t="s">
        <v>817</v>
      </c>
      <c r="W268" s="127"/>
      <c r="X268" s="123"/>
      <c r="Y268" s="123"/>
      <c r="Z268" s="123" t="s">
        <v>236</v>
      </c>
      <c r="AA268" s="123">
        <v>300</v>
      </c>
      <c r="AB268" s="123" t="s">
        <v>2274</v>
      </c>
      <c r="AC268" s="123" t="s">
        <v>817</v>
      </c>
      <c r="AD268" s="123"/>
      <c r="AE268" s="123"/>
      <c r="AF268" s="123"/>
      <c r="AG268" s="127">
        <v>0</v>
      </c>
      <c r="AH268" s="127">
        <v>0</v>
      </c>
      <c r="AI268" s="127">
        <v>0</v>
      </c>
    </row>
    <row r="269" spans="1:35" x14ac:dyDescent="0.2">
      <c r="A269" s="127"/>
      <c r="B269" s="127"/>
      <c r="C269" s="127" t="s">
        <v>818</v>
      </c>
      <c r="D269" s="123" t="s">
        <v>819</v>
      </c>
      <c r="E269" s="127" t="s">
        <v>217</v>
      </c>
      <c r="F269" s="123" t="s">
        <v>224</v>
      </c>
      <c r="G269" s="125">
        <v>28000</v>
      </c>
      <c r="H269" s="123" t="s">
        <v>2174</v>
      </c>
      <c r="I269" s="123" t="s">
        <v>2373</v>
      </c>
      <c r="J269" s="127"/>
      <c r="K269" s="123"/>
      <c r="L269" s="123"/>
      <c r="M269" s="123"/>
      <c r="N269" s="123"/>
      <c r="O269" s="123"/>
      <c r="P269" s="127"/>
      <c r="Q269" s="123"/>
      <c r="R269" s="123"/>
      <c r="S269" s="123" t="s">
        <v>226</v>
      </c>
      <c r="T269" s="125">
        <v>20000</v>
      </c>
      <c r="U269" s="123" t="s">
        <v>2374</v>
      </c>
      <c r="V269" s="123" t="s">
        <v>2375</v>
      </c>
      <c r="W269" s="127"/>
      <c r="X269" s="123"/>
      <c r="Y269" s="123"/>
      <c r="Z269" s="123"/>
      <c r="AA269" s="123"/>
      <c r="AB269" s="123"/>
      <c r="AC269" s="123"/>
      <c r="AD269" s="123"/>
      <c r="AE269" s="123"/>
      <c r="AF269" s="123"/>
      <c r="AG269" s="127">
        <v>0</v>
      </c>
      <c r="AH269" s="127">
        <v>0</v>
      </c>
      <c r="AI269" s="127">
        <v>0</v>
      </c>
    </row>
    <row r="270" spans="1:35" x14ac:dyDescent="0.2">
      <c r="A270" s="127"/>
      <c r="B270" s="127" t="s">
        <v>437</v>
      </c>
      <c r="C270" s="127" t="s">
        <v>158</v>
      </c>
      <c r="D270" s="123" t="s">
        <v>706</v>
      </c>
      <c r="E270" s="127" t="s">
        <v>217</v>
      </c>
      <c r="F270" s="123" t="s">
        <v>224</v>
      </c>
      <c r="G270" s="125">
        <v>93</v>
      </c>
      <c r="H270" s="123" t="s">
        <v>2180</v>
      </c>
      <c r="I270" s="123" t="s">
        <v>2339</v>
      </c>
      <c r="J270" s="127"/>
      <c r="K270" s="123"/>
      <c r="L270" s="123"/>
      <c r="M270" s="123"/>
      <c r="N270" s="123"/>
      <c r="O270" s="123"/>
      <c r="P270" s="127"/>
      <c r="Q270" s="123"/>
      <c r="R270" s="123"/>
      <c r="S270" s="123" t="s">
        <v>226</v>
      </c>
      <c r="T270" s="125">
        <v>20</v>
      </c>
      <c r="U270" s="123" t="s">
        <v>2223</v>
      </c>
      <c r="V270" s="123" t="s">
        <v>2376</v>
      </c>
      <c r="W270" s="127"/>
      <c r="X270" s="123"/>
      <c r="Y270" s="123"/>
      <c r="Z270" s="123" t="s">
        <v>236</v>
      </c>
      <c r="AA270" s="123">
        <v>7</v>
      </c>
      <c r="AB270" s="123" t="s">
        <v>2190</v>
      </c>
      <c r="AC270" s="123" t="s">
        <v>2377</v>
      </c>
      <c r="AD270" s="123"/>
      <c r="AE270" s="123"/>
      <c r="AF270" s="123"/>
      <c r="AG270" s="127">
        <v>0</v>
      </c>
      <c r="AH270" s="127">
        <v>1</v>
      </c>
      <c r="AI270" s="127">
        <v>0</v>
      </c>
    </row>
    <row r="271" spans="1:35" x14ac:dyDescent="0.2">
      <c r="A271" s="127"/>
      <c r="B271" s="127"/>
      <c r="C271" s="127" t="s">
        <v>820</v>
      </c>
      <c r="D271" s="123" t="s">
        <v>821</v>
      </c>
      <c r="E271" s="127" t="s">
        <v>232</v>
      </c>
      <c r="F271" s="123"/>
      <c r="G271" s="125"/>
      <c r="H271" s="123"/>
      <c r="I271" s="123"/>
      <c r="J271" s="127"/>
      <c r="K271" s="123"/>
      <c r="L271" s="123"/>
      <c r="M271" s="123"/>
      <c r="N271" s="123"/>
      <c r="O271" s="123"/>
      <c r="P271" s="127"/>
      <c r="Q271" s="123"/>
      <c r="R271" s="123"/>
      <c r="S271" s="123" t="s">
        <v>236</v>
      </c>
      <c r="T271" s="125">
        <v>20</v>
      </c>
      <c r="U271" s="123" t="s">
        <v>2213</v>
      </c>
      <c r="V271" s="123" t="s">
        <v>365</v>
      </c>
      <c r="W271" s="127"/>
      <c r="X271" s="123"/>
      <c r="Y271" s="123"/>
      <c r="Z271" s="123" t="s">
        <v>236</v>
      </c>
      <c r="AA271" s="123">
        <v>20</v>
      </c>
      <c r="AB271" s="123" t="s">
        <v>2178</v>
      </c>
      <c r="AC271" s="123" t="s">
        <v>365</v>
      </c>
      <c r="AD271" s="123"/>
      <c r="AE271" s="123"/>
      <c r="AF271" s="123"/>
      <c r="AG271" s="127">
        <v>0</v>
      </c>
      <c r="AH271" s="127">
        <v>0</v>
      </c>
      <c r="AI271" s="127">
        <v>0</v>
      </c>
    </row>
    <row r="272" spans="1:35" x14ac:dyDescent="0.2">
      <c r="A272" s="127"/>
      <c r="B272" s="127" t="s">
        <v>437</v>
      </c>
      <c r="C272" s="127" t="s">
        <v>822</v>
      </c>
      <c r="D272" s="123" t="s">
        <v>823</v>
      </c>
      <c r="E272" s="127" t="s">
        <v>232</v>
      </c>
      <c r="F272" s="123"/>
      <c r="G272" s="125"/>
      <c r="H272" s="123"/>
      <c r="I272" s="123"/>
      <c r="J272" s="127"/>
      <c r="K272" s="123"/>
      <c r="L272" s="123"/>
      <c r="M272" s="123"/>
      <c r="N272" s="123"/>
      <c r="O272" s="123"/>
      <c r="P272" s="127"/>
      <c r="Q272" s="123"/>
      <c r="R272" s="123"/>
      <c r="S272" s="123" t="s">
        <v>236</v>
      </c>
      <c r="T272" s="125">
        <v>1</v>
      </c>
      <c r="U272" s="123" t="s">
        <v>2190</v>
      </c>
      <c r="V272" s="123" t="s">
        <v>2378</v>
      </c>
      <c r="W272" s="127"/>
      <c r="X272" s="123"/>
      <c r="Y272" s="123"/>
      <c r="Z272" s="123" t="s">
        <v>236</v>
      </c>
      <c r="AA272" s="123">
        <v>10</v>
      </c>
      <c r="AB272" s="123" t="s">
        <v>2190</v>
      </c>
      <c r="AC272" s="123" t="s">
        <v>2378</v>
      </c>
      <c r="AD272" s="123"/>
      <c r="AE272" s="123"/>
      <c r="AF272" s="123"/>
      <c r="AG272" s="127">
        <v>0</v>
      </c>
      <c r="AH272" s="127">
        <v>0</v>
      </c>
      <c r="AI272" s="127">
        <v>0</v>
      </c>
    </row>
    <row r="273" spans="1:35" x14ac:dyDescent="0.2">
      <c r="A273" s="127"/>
      <c r="B273" s="127"/>
      <c r="C273" s="127" t="s">
        <v>824</v>
      </c>
      <c r="D273" s="123" t="s">
        <v>825</v>
      </c>
      <c r="E273" s="127" t="s">
        <v>217</v>
      </c>
      <c r="F273" s="123" t="s">
        <v>233</v>
      </c>
      <c r="G273" s="125">
        <v>1000</v>
      </c>
      <c r="H273" s="123" t="s">
        <v>2174</v>
      </c>
      <c r="I273" s="123" t="s">
        <v>2379</v>
      </c>
      <c r="J273" s="127"/>
      <c r="K273" s="123"/>
      <c r="L273" s="123"/>
      <c r="M273" s="123"/>
      <c r="N273" s="123"/>
      <c r="O273" s="123"/>
      <c r="P273" s="127"/>
      <c r="Q273" s="123"/>
      <c r="R273" s="123"/>
      <c r="S273" s="123" t="s">
        <v>2282</v>
      </c>
      <c r="T273" s="125">
        <v>90</v>
      </c>
      <c r="U273" s="123" t="s">
        <v>2174</v>
      </c>
      <c r="V273" s="123" t="s">
        <v>826</v>
      </c>
      <c r="W273" s="127"/>
      <c r="X273" s="123"/>
      <c r="Y273" s="123"/>
      <c r="Z273" s="123" t="s">
        <v>236</v>
      </c>
      <c r="AA273" s="125">
        <v>3000</v>
      </c>
      <c r="AB273" s="123" t="s">
        <v>2174</v>
      </c>
      <c r="AC273" s="123" t="s">
        <v>365</v>
      </c>
      <c r="AD273" s="123"/>
      <c r="AE273" s="123"/>
      <c r="AF273" s="123"/>
      <c r="AG273" s="127">
        <v>0</v>
      </c>
      <c r="AH273" s="127">
        <v>0</v>
      </c>
      <c r="AI273" s="127">
        <v>0</v>
      </c>
    </row>
    <row r="274" spans="1:35" x14ac:dyDescent="0.2">
      <c r="A274" s="127"/>
      <c r="B274" s="127"/>
      <c r="C274" s="127" t="s">
        <v>827</v>
      </c>
      <c r="D274" s="123" t="s">
        <v>828</v>
      </c>
      <c r="E274" s="127" t="s">
        <v>217</v>
      </c>
      <c r="F274" s="123" t="s">
        <v>226</v>
      </c>
      <c r="G274" s="125">
        <v>9000</v>
      </c>
      <c r="H274" s="123" t="s">
        <v>2174</v>
      </c>
      <c r="I274" s="123" t="s">
        <v>2380</v>
      </c>
      <c r="J274" s="127"/>
      <c r="K274" s="123"/>
      <c r="L274" s="123"/>
      <c r="M274" s="123"/>
      <c r="N274" s="123"/>
      <c r="O274" s="123"/>
      <c r="P274" s="127"/>
      <c r="Q274" s="123"/>
      <c r="R274" s="123"/>
      <c r="S274" s="123" t="s">
        <v>2282</v>
      </c>
      <c r="T274" s="125">
        <v>5000</v>
      </c>
      <c r="U274" s="123" t="s">
        <v>2274</v>
      </c>
      <c r="V274" s="123" t="s">
        <v>2381</v>
      </c>
      <c r="W274" s="127"/>
      <c r="X274" s="123"/>
      <c r="Y274" s="123"/>
      <c r="Z274" s="123" t="s">
        <v>226</v>
      </c>
      <c r="AA274" s="125">
        <v>5000</v>
      </c>
      <c r="AB274" s="123" t="s">
        <v>2274</v>
      </c>
      <c r="AC274" s="123" t="s">
        <v>2381</v>
      </c>
      <c r="AD274" s="123"/>
      <c r="AE274" s="123"/>
      <c r="AF274" s="123"/>
      <c r="AG274" s="127">
        <v>0</v>
      </c>
      <c r="AH274" s="127">
        <v>0</v>
      </c>
      <c r="AI274" s="127">
        <v>0</v>
      </c>
    </row>
    <row r="275" spans="1:35" x14ac:dyDescent="0.2">
      <c r="A275" s="127"/>
      <c r="B275" s="127"/>
      <c r="C275" s="127" t="s">
        <v>829</v>
      </c>
      <c r="D275" s="123" t="s">
        <v>830</v>
      </c>
      <c r="E275" s="127" t="s">
        <v>217</v>
      </c>
      <c r="F275" s="123" t="s">
        <v>233</v>
      </c>
      <c r="G275" s="125">
        <v>2950</v>
      </c>
      <c r="H275" s="123" t="s">
        <v>2174</v>
      </c>
      <c r="I275" s="123" t="s">
        <v>2262</v>
      </c>
      <c r="J275" s="127"/>
      <c r="K275" s="123"/>
      <c r="L275" s="123"/>
      <c r="M275" s="123"/>
      <c r="N275" s="123"/>
      <c r="O275" s="123"/>
      <c r="P275" s="127"/>
      <c r="Q275" s="123"/>
      <c r="R275" s="123"/>
      <c r="S275" s="123" t="s">
        <v>2292</v>
      </c>
      <c r="T275" s="125">
        <v>3000</v>
      </c>
      <c r="U275" s="123" t="s">
        <v>2174</v>
      </c>
      <c r="V275" s="123" t="s">
        <v>2262</v>
      </c>
      <c r="W275" s="127"/>
      <c r="X275" s="123"/>
      <c r="Y275" s="123"/>
      <c r="Z275" s="123"/>
      <c r="AA275" s="123"/>
      <c r="AB275" s="123"/>
      <c r="AC275" s="123"/>
      <c r="AD275" s="123"/>
      <c r="AE275" s="123"/>
      <c r="AF275" s="123"/>
      <c r="AG275" s="127">
        <v>0</v>
      </c>
      <c r="AH275" s="127">
        <v>0</v>
      </c>
      <c r="AI275" s="127">
        <v>0</v>
      </c>
    </row>
    <row r="276" spans="1:35" x14ac:dyDescent="0.2">
      <c r="A276" s="127"/>
      <c r="B276" s="127"/>
      <c r="C276" s="127" t="s">
        <v>833</v>
      </c>
      <c r="D276" s="123" t="s">
        <v>834</v>
      </c>
      <c r="E276" s="127" t="s">
        <v>217</v>
      </c>
      <c r="F276" s="123"/>
      <c r="G276" s="125"/>
      <c r="H276" s="123"/>
      <c r="I276" s="123"/>
      <c r="J276" s="127"/>
      <c r="K276" s="123"/>
      <c r="L276" s="123"/>
      <c r="M276" s="123"/>
      <c r="N276" s="123"/>
      <c r="O276" s="123"/>
      <c r="P276" s="127"/>
      <c r="Q276" s="123"/>
      <c r="R276" s="123"/>
      <c r="S276" s="123" t="s">
        <v>2301</v>
      </c>
      <c r="T276" s="125">
        <v>3000</v>
      </c>
      <c r="U276" s="123" t="s">
        <v>2223</v>
      </c>
      <c r="V276" s="123" t="s">
        <v>2382</v>
      </c>
      <c r="W276" s="127"/>
      <c r="X276" s="123"/>
      <c r="Y276" s="123"/>
      <c r="Z276" s="123"/>
      <c r="AA276" s="123"/>
      <c r="AB276" s="123"/>
      <c r="AC276" s="123"/>
      <c r="AD276" s="123"/>
      <c r="AE276" s="123"/>
      <c r="AF276" s="123"/>
      <c r="AG276" s="127">
        <v>0</v>
      </c>
      <c r="AH276" s="127">
        <v>0</v>
      </c>
      <c r="AI276" s="127">
        <v>0</v>
      </c>
    </row>
    <row r="277" spans="1:35" x14ac:dyDescent="0.2">
      <c r="A277" s="127"/>
      <c r="B277" s="127" t="s">
        <v>835</v>
      </c>
      <c r="C277" s="127" t="s">
        <v>836</v>
      </c>
      <c r="D277" s="123" t="s">
        <v>837</v>
      </c>
      <c r="E277" s="127" t="s">
        <v>217</v>
      </c>
      <c r="F277" s="123"/>
      <c r="G277" s="125"/>
      <c r="H277" s="123"/>
      <c r="I277" s="123"/>
      <c r="J277" s="127"/>
      <c r="K277" s="123"/>
      <c r="L277" s="123"/>
      <c r="M277" s="123"/>
      <c r="N277" s="123"/>
      <c r="O277" s="123"/>
      <c r="P277" s="127"/>
      <c r="Q277" s="123"/>
      <c r="R277" s="123"/>
      <c r="S277" s="123" t="s">
        <v>224</v>
      </c>
      <c r="T277" s="125">
        <v>1</v>
      </c>
      <c r="U277" s="123" t="s">
        <v>2383</v>
      </c>
      <c r="V277" s="123" t="s">
        <v>838</v>
      </c>
      <c r="W277" s="127"/>
      <c r="X277" s="123"/>
      <c r="Y277" s="123"/>
      <c r="Z277" s="123"/>
      <c r="AA277" s="123"/>
      <c r="AB277" s="123"/>
      <c r="AC277" s="123"/>
      <c r="AD277" s="123"/>
      <c r="AE277" s="123"/>
      <c r="AF277" s="123"/>
      <c r="AG277" s="127">
        <v>0</v>
      </c>
      <c r="AH277" s="127">
        <v>0</v>
      </c>
      <c r="AI277" s="127">
        <v>0</v>
      </c>
    </row>
    <row r="278" spans="1:35" x14ac:dyDescent="0.2">
      <c r="A278" s="127"/>
      <c r="B278" s="127"/>
      <c r="C278" s="127" t="s">
        <v>839</v>
      </c>
      <c r="D278" s="123" t="s">
        <v>840</v>
      </c>
      <c r="E278" s="127" t="s">
        <v>217</v>
      </c>
      <c r="F278" s="123"/>
      <c r="G278" s="125"/>
      <c r="H278" s="123"/>
      <c r="I278" s="123"/>
      <c r="J278" s="127"/>
      <c r="K278" s="123"/>
      <c r="L278" s="123"/>
      <c r="M278" s="123"/>
      <c r="N278" s="123"/>
      <c r="O278" s="123"/>
      <c r="P278" s="127"/>
      <c r="Q278" s="123"/>
      <c r="R278" s="123"/>
      <c r="S278" s="123" t="s">
        <v>226</v>
      </c>
      <c r="T278" s="125">
        <v>700</v>
      </c>
      <c r="U278" s="123" t="s">
        <v>2221</v>
      </c>
      <c r="V278" s="123" t="s">
        <v>2384</v>
      </c>
      <c r="W278" s="150">
        <v>4</v>
      </c>
      <c r="X278" s="123"/>
      <c r="Y278" s="123"/>
      <c r="Z278" s="123"/>
      <c r="AA278" s="123"/>
      <c r="AB278" s="123"/>
      <c r="AC278" s="123"/>
      <c r="AD278" s="123"/>
      <c r="AE278" s="123"/>
      <c r="AF278" s="123"/>
      <c r="AG278" s="127">
        <v>0</v>
      </c>
      <c r="AH278" s="127">
        <v>0</v>
      </c>
      <c r="AI278" s="127">
        <v>0</v>
      </c>
    </row>
    <row r="279" spans="1:35" x14ac:dyDescent="0.2">
      <c r="A279" s="127"/>
      <c r="B279" s="127"/>
      <c r="C279" s="127" t="s">
        <v>841</v>
      </c>
      <c r="D279" s="123" t="s">
        <v>842</v>
      </c>
      <c r="E279" s="127" t="s">
        <v>217</v>
      </c>
      <c r="F279" s="123" t="s">
        <v>233</v>
      </c>
      <c r="G279" s="125">
        <v>7200</v>
      </c>
      <c r="H279" s="123" t="s">
        <v>2174</v>
      </c>
      <c r="I279" s="123" t="s">
        <v>2192</v>
      </c>
      <c r="J279" s="127"/>
      <c r="K279" s="123"/>
      <c r="L279" s="123"/>
      <c r="M279" s="123" t="s">
        <v>224</v>
      </c>
      <c r="N279" s="123">
        <v>2.6E-7</v>
      </c>
      <c r="O279" s="123">
        <v>38</v>
      </c>
      <c r="P279" s="127"/>
      <c r="Q279" s="123"/>
      <c r="R279" s="123"/>
      <c r="S279" s="123" t="s">
        <v>2282</v>
      </c>
      <c r="T279" s="125">
        <v>3000</v>
      </c>
      <c r="U279" s="123" t="s">
        <v>2469</v>
      </c>
      <c r="V279" s="123" t="s">
        <v>2385</v>
      </c>
      <c r="W279" s="127"/>
      <c r="X279" s="123"/>
      <c r="Y279" s="123"/>
      <c r="Z279" s="123" t="s">
        <v>233</v>
      </c>
      <c r="AA279" s="125">
        <v>3600</v>
      </c>
      <c r="AB279" s="123" t="s">
        <v>2425</v>
      </c>
      <c r="AC279" s="123" t="s">
        <v>2193</v>
      </c>
      <c r="AD279" s="123"/>
      <c r="AE279" s="123"/>
      <c r="AF279" s="123"/>
      <c r="AG279" s="127">
        <v>0</v>
      </c>
      <c r="AH279" s="127">
        <v>0</v>
      </c>
      <c r="AI279" s="127">
        <v>0</v>
      </c>
    </row>
    <row r="280" spans="1:35" x14ac:dyDescent="0.2">
      <c r="A280" s="127"/>
      <c r="B280" s="127" t="s">
        <v>214</v>
      </c>
      <c r="C280" s="127" t="s">
        <v>843</v>
      </c>
      <c r="D280" s="123" t="s">
        <v>844</v>
      </c>
      <c r="E280" s="127" t="s">
        <v>217</v>
      </c>
      <c r="F280" s="123"/>
      <c r="G280" s="125"/>
      <c r="H280" s="123"/>
      <c r="I280" s="123"/>
      <c r="J280" s="127"/>
      <c r="K280" s="123"/>
      <c r="L280" s="123"/>
      <c r="M280" s="123" t="s">
        <v>218</v>
      </c>
      <c r="N280" s="124">
        <v>7.7999999999999996E-3</v>
      </c>
      <c r="O280" s="124">
        <f t="shared" ref="O280:O281" si="17">0.00001/N280</f>
        <v>1.2820512820512823E-3</v>
      </c>
      <c r="P280" s="127"/>
      <c r="Q280" s="123"/>
      <c r="R280" s="123"/>
      <c r="S280" s="123"/>
      <c r="T280" s="148"/>
      <c r="U280" s="123"/>
      <c r="V280" s="123"/>
      <c r="W280" s="127"/>
      <c r="X280" s="123"/>
      <c r="Y280" s="123"/>
      <c r="Z280" s="123"/>
      <c r="AA280" s="123"/>
      <c r="AB280" s="123"/>
      <c r="AC280" s="123"/>
      <c r="AD280" s="123"/>
      <c r="AE280" s="123"/>
      <c r="AF280" s="123"/>
      <c r="AG280" s="127">
        <v>1</v>
      </c>
      <c r="AH280" s="127">
        <v>0</v>
      </c>
      <c r="AI280" s="127">
        <v>0</v>
      </c>
    </row>
    <row r="281" spans="1:35" x14ac:dyDescent="0.2">
      <c r="A281" s="127"/>
      <c r="B281" s="127" t="s">
        <v>214</v>
      </c>
      <c r="C281" s="127" t="s">
        <v>845</v>
      </c>
      <c r="D281" s="123" t="s">
        <v>846</v>
      </c>
      <c r="E281" s="127" t="s">
        <v>217</v>
      </c>
      <c r="F281" s="123"/>
      <c r="G281" s="125"/>
      <c r="H281" s="123"/>
      <c r="I281" s="123"/>
      <c r="J281" s="127"/>
      <c r="K281" s="123"/>
      <c r="L281" s="123"/>
      <c r="M281" s="123" t="s">
        <v>218</v>
      </c>
      <c r="N281" s="124">
        <v>5.9999999999999995E-4</v>
      </c>
      <c r="O281" s="129">
        <f t="shared" si="17"/>
        <v>1.666666666666667E-2</v>
      </c>
      <c r="P281" s="127"/>
      <c r="Q281" s="123"/>
      <c r="R281" s="123"/>
      <c r="S281" s="123"/>
      <c r="T281" s="148"/>
      <c r="U281" s="123"/>
      <c r="V281" s="123"/>
      <c r="W281" s="127"/>
      <c r="X281" s="123"/>
      <c r="Y281" s="123"/>
      <c r="Z281" s="123"/>
      <c r="AA281" s="123"/>
      <c r="AB281" s="123"/>
      <c r="AC281" s="123"/>
      <c r="AD281" s="123"/>
      <c r="AE281" s="123"/>
      <c r="AF281" s="123"/>
      <c r="AG281" s="127">
        <v>1</v>
      </c>
      <c r="AH281" s="127">
        <v>0</v>
      </c>
      <c r="AI281" s="127">
        <v>0</v>
      </c>
    </row>
    <row r="282" spans="1:35" x14ac:dyDescent="0.2">
      <c r="A282" s="127"/>
      <c r="B282" s="127"/>
      <c r="C282" s="127" t="s">
        <v>847</v>
      </c>
      <c r="D282" s="123" t="s">
        <v>848</v>
      </c>
      <c r="E282" s="127" t="s">
        <v>217</v>
      </c>
      <c r="F282" s="123"/>
      <c r="G282" s="125"/>
      <c r="H282" s="123"/>
      <c r="I282" s="123"/>
      <c r="J282" s="127"/>
      <c r="K282" s="123"/>
      <c r="L282" s="123"/>
      <c r="M282" s="123" t="s">
        <v>224</v>
      </c>
      <c r="N282" s="124">
        <v>4.2999999999999999E-4</v>
      </c>
      <c r="O282" s="123">
        <v>2.3E-2</v>
      </c>
      <c r="P282" s="127"/>
      <c r="Q282" s="123"/>
      <c r="R282" s="123"/>
      <c r="S282" s="123"/>
      <c r="T282" s="148"/>
      <c r="U282" s="123"/>
      <c r="V282" s="123"/>
      <c r="W282" s="127"/>
      <c r="X282" s="123"/>
      <c r="Y282" s="123"/>
      <c r="Z282" s="123"/>
      <c r="AA282" s="123"/>
      <c r="AB282" s="123"/>
      <c r="AC282" s="123"/>
      <c r="AD282" s="123"/>
      <c r="AE282" s="123"/>
      <c r="AF282" s="123"/>
      <c r="AG282" s="127">
        <v>0</v>
      </c>
      <c r="AH282" s="127">
        <v>0</v>
      </c>
      <c r="AI282" s="127">
        <v>0</v>
      </c>
    </row>
    <row r="283" spans="1:35" x14ac:dyDescent="0.2">
      <c r="A283" s="127"/>
      <c r="B283" s="127"/>
      <c r="C283" s="127" t="s">
        <v>851</v>
      </c>
      <c r="D283" s="123" t="s">
        <v>852</v>
      </c>
      <c r="E283" s="127" t="s">
        <v>217</v>
      </c>
      <c r="F283" s="123" t="s">
        <v>233</v>
      </c>
      <c r="G283" s="125">
        <v>2000</v>
      </c>
      <c r="H283" s="123" t="s">
        <v>2174</v>
      </c>
      <c r="I283" s="123" t="s">
        <v>2285</v>
      </c>
      <c r="J283" s="127"/>
      <c r="K283" s="123"/>
      <c r="L283" s="123"/>
      <c r="M283" s="123" t="s">
        <v>1429</v>
      </c>
      <c r="N283" s="156">
        <v>1E-8</v>
      </c>
      <c r="O283" s="156">
        <f>0.00001/N283</f>
        <v>1000.0000000000001</v>
      </c>
      <c r="P283" s="127"/>
      <c r="Q283" s="123"/>
      <c r="R283" s="123"/>
      <c r="S283" s="123" t="s">
        <v>2282</v>
      </c>
      <c r="T283" s="125">
        <v>600</v>
      </c>
      <c r="U283" s="123" t="s">
        <v>2176</v>
      </c>
      <c r="V283" s="123" t="s">
        <v>2286</v>
      </c>
      <c r="W283" s="127"/>
      <c r="X283" s="123"/>
      <c r="Y283" s="123"/>
      <c r="Z283" s="123" t="s">
        <v>233</v>
      </c>
      <c r="AA283" s="163">
        <v>1000</v>
      </c>
      <c r="AB283" s="123" t="s">
        <v>2176</v>
      </c>
      <c r="AC283" s="123" t="s">
        <v>2287</v>
      </c>
      <c r="AD283" s="123"/>
      <c r="AE283" s="123"/>
      <c r="AF283" s="123"/>
      <c r="AG283" s="127">
        <v>0</v>
      </c>
      <c r="AH283" s="127">
        <v>0</v>
      </c>
      <c r="AI283" s="127">
        <v>0</v>
      </c>
    </row>
    <row r="284" spans="1:35" x14ac:dyDescent="0.2">
      <c r="A284" s="127"/>
      <c r="B284" s="127" t="s">
        <v>759</v>
      </c>
      <c r="C284" s="127" t="s">
        <v>853</v>
      </c>
      <c r="D284" s="123" t="s">
        <v>854</v>
      </c>
      <c r="E284" s="127" t="s">
        <v>217</v>
      </c>
      <c r="F284" s="123" t="s">
        <v>224</v>
      </c>
      <c r="G284" s="125">
        <v>12</v>
      </c>
      <c r="H284" s="123" t="s">
        <v>2178</v>
      </c>
      <c r="I284" s="123" t="s">
        <v>264</v>
      </c>
      <c r="J284" s="127"/>
      <c r="K284" s="123"/>
      <c r="L284" s="123"/>
      <c r="M284" s="123"/>
      <c r="N284" s="123"/>
      <c r="O284" s="123"/>
      <c r="P284" s="127"/>
      <c r="Q284" s="123"/>
      <c r="R284" s="123"/>
      <c r="S284" s="123" t="s">
        <v>226</v>
      </c>
      <c r="T284" s="128">
        <v>0.6</v>
      </c>
      <c r="U284" s="123" t="s">
        <v>2221</v>
      </c>
      <c r="V284" s="123" t="s">
        <v>2386</v>
      </c>
      <c r="W284" s="150">
        <v>4</v>
      </c>
      <c r="X284" s="123"/>
      <c r="Y284" s="123"/>
      <c r="Z284" s="123" t="s">
        <v>403</v>
      </c>
      <c r="AA284" s="123">
        <v>0.16</v>
      </c>
      <c r="AB284" s="123" t="s">
        <v>2178</v>
      </c>
      <c r="AC284" s="123" t="s">
        <v>2387</v>
      </c>
      <c r="AD284" s="123"/>
      <c r="AE284" s="123"/>
      <c r="AF284" s="123"/>
      <c r="AG284" s="127">
        <v>0</v>
      </c>
      <c r="AH284" s="127">
        <v>0</v>
      </c>
      <c r="AI284" s="127">
        <v>1</v>
      </c>
    </row>
    <row r="285" spans="1:35" x14ac:dyDescent="0.2">
      <c r="A285" s="127"/>
      <c r="B285" s="127"/>
      <c r="C285" s="127" t="s">
        <v>855</v>
      </c>
      <c r="D285" s="123" t="s">
        <v>856</v>
      </c>
      <c r="E285" s="127" t="s">
        <v>217</v>
      </c>
      <c r="F285" s="123"/>
      <c r="G285" s="125"/>
      <c r="H285" s="123"/>
      <c r="I285" s="123"/>
      <c r="J285" s="127"/>
      <c r="K285" s="123"/>
      <c r="L285" s="123"/>
      <c r="M285" s="123" t="s">
        <v>224</v>
      </c>
      <c r="N285" s="124">
        <v>4.6000000000000001E-4</v>
      </c>
      <c r="O285" s="123">
        <v>2.1999999999999999E-2</v>
      </c>
      <c r="P285" s="127"/>
      <c r="Q285" s="123"/>
      <c r="R285" s="123"/>
      <c r="S285" s="123" t="s">
        <v>224</v>
      </c>
      <c r="T285" s="125">
        <v>20</v>
      </c>
      <c r="U285" s="123" t="s">
        <v>2388</v>
      </c>
      <c r="V285" s="123" t="s">
        <v>857</v>
      </c>
      <c r="W285" s="127"/>
      <c r="X285" s="123"/>
      <c r="Y285" s="123"/>
      <c r="Z285" s="123"/>
      <c r="AA285" s="123"/>
      <c r="AB285" s="123"/>
      <c r="AC285" s="123"/>
      <c r="AD285" s="123"/>
      <c r="AE285" s="123"/>
      <c r="AF285" s="123"/>
      <c r="AG285" s="127">
        <v>0</v>
      </c>
      <c r="AH285" s="127">
        <v>0</v>
      </c>
      <c r="AI285" s="127">
        <v>0</v>
      </c>
    </row>
    <row r="286" spans="1:35" x14ac:dyDescent="0.2">
      <c r="A286" s="127"/>
      <c r="B286" s="127"/>
      <c r="C286" s="127" t="s">
        <v>858</v>
      </c>
      <c r="D286" s="123" t="s">
        <v>859</v>
      </c>
      <c r="E286" s="127" t="s">
        <v>232</v>
      </c>
      <c r="F286" s="123"/>
      <c r="G286" s="125"/>
      <c r="H286" s="123"/>
      <c r="I286" s="123"/>
      <c r="J286" s="127"/>
      <c r="K286" s="123"/>
      <c r="L286" s="123"/>
      <c r="M286" s="123" t="s">
        <v>224</v>
      </c>
      <c r="N286" s="124">
        <v>4.6000000000000001E-4</v>
      </c>
      <c r="O286" s="123">
        <v>2.1999999999999999E-2</v>
      </c>
      <c r="P286" s="127"/>
      <c r="Q286" s="123"/>
      <c r="R286" s="123"/>
      <c r="S286" s="123"/>
      <c r="T286" s="125"/>
      <c r="U286" s="123"/>
      <c r="V286" s="123"/>
      <c r="W286" s="127"/>
      <c r="X286" s="123"/>
      <c r="Y286" s="123"/>
      <c r="Z286" s="123"/>
      <c r="AA286" s="123"/>
      <c r="AB286" s="123"/>
      <c r="AC286" s="123"/>
      <c r="AD286" s="123"/>
      <c r="AE286" s="123"/>
      <c r="AF286" s="123"/>
      <c r="AG286" s="127">
        <v>0</v>
      </c>
      <c r="AH286" s="127">
        <v>0</v>
      </c>
      <c r="AI286" s="127">
        <v>0</v>
      </c>
    </row>
    <row r="287" spans="1:35" x14ac:dyDescent="0.2">
      <c r="A287" s="127"/>
      <c r="B287" s="127" t="s">
        <v>214</v>
      </c>
      <c r="C287" s="127" t="s">
        <v>2168</v>
      </c>
      <c r="D287" s="123" t="s">
        <v>2169</v>
      </c>
      <c r="E287" s="127" t="s">
        <v>217</v>
      </c>
      <c r="F287" s="123"/>
      <c r="G287" s="125"/>
      <c r="H287" s="123"/>
      <c r="I287" s="123"/>
      <c r="J287" s="127"/>
      <c r="K287" s="123"/>
      <c r="L287" s="123"/>
      <c r="M287" s="123"/>
      <c r="N287" s="124"/>
      <c r="O287" s="123"/>
      <c r="P287" s="127"/>
      <c r="Q287" s="123"/>
      <c r="R287" s="123"/>
      <c r="S287" s="123" t="s">
        <v>236</v>
      </c>
      <c r="T287" s="205">
        <v>3.0000000000000001E-3</v>
      </c>
      <c r="U287" s="123" t="s">
        <v>2178</v>
      </c>
      <c r="V287" s="123" t="s">
        <v>2188</v>
      </c>
      <c r="W287" s="127"/>
      <c r="X287" s="123"/>
      <c r="Y287" s="123"/>
      <c r="Z287" s="123" t="s">
        <v>236</v>
      </c>
      <c r="AA287" s="124">
        <v>0.03</v>
      </c>
      <c r="AB287" s="123" t="s">
        <v>2178</v>
      </c>
      <c r="AC287" s="123" t="s">
        <v>2170</v>
      </c>
      <c r="AD287" s="123"/>
      <c r="AE287" s="123"/>
      <c r="AF287" s="123"/>
      <c r="AG287" s="127">
        <v>0</v>
      </c>
      <c r="AH287" s="127">
        <v>0</v>
      </c>
      <c r="AI287" s="127">
        <v>0</v>
      </c>
    </row>
    <row r="288" spans="1:35" x14ac:dyDescent="0.2">
      <c r="A288" s="127"/>
      <c r="B288" s="127" t="s">
        <v>214</v>
      </c>
      <c r="C288" s="127" t="s">
        <v>2570</v>
      </c>
      <c r="D288" s="123" t="s">
        <v>2571</v>
      </c>
      <c r="E288" s="127" t="s">
        <v>217</v>
      </c>
      <c r="F288" s="123"/>
      <c r="G288" s="125"/>
      <c r="H288" s="123"/>
      <c r="I288" s="123"/>
      <c r="J288" s="127"/>
      <c r="K288" s="123"/>
      <c r="L288" s="123"/>
      <c r="M288" s="123"/>
      <c r="N288" s="124"/>
      <c r="O288" s="123"/>
      <c r="P288" s="127"/>
      <c r="Q288" s="123"/>
      <c r="R288" s="123"/>
      <c r="S288" s="123"/>
      <c r="T288" s="205"/>
      <c r="U288" s="123"/>
      <c r="V288" s="123"/>
      <c r="W288" s="127"/>
      <c r="X288" s="123"/>
      <c r="Y288" s="123"/>
      <c r="Z288" s="123" t="s">
        <v>233</v>
      </c>
      <c r="AA288" s="124">
        <v>2</v>
      </c>
      <c r="AB288" s="123" t="s">
        <v>2178</v>
      </c>
      <c r="AC288" s="123" t="s">
        <v>2572</v>
      </c>
      <c r="AD288" s="123"/>
      <c r="AE288" s="123"/>
      <c r="AF288" s="123"/>
      <c r="AG288" s="127"/>
      <c r="AH288" s="127"/>
      <c r="AI288" s="127"/>
    </row>
    <row r="289" spans="1:35" x14ac:dyDescent="0.2">
      <c r="A289" s="127"/>
      <c r="B289" s="127"/>
      <c r="C289" s="127" t="s">
        <v>860</v>
      </c>
      <c r="D289" s="123" t="s">
        <v>861</v>
      </c>
      <c r="E289" s="127" t="s">
        <v>232</v>
      </c>
      <c r="F289" s="123"/>
      <c r="G289" s="125"/>
      <c r="H289" s="123"/>
      <c r="I289" s="123"/>
      <c r="J289" s="127"/>
      <c r="K289" s="123"/>
      <c r="L289" s="123"/>
      <c r="M289" s="123" t="s">
        <v>224</v>
      </c>
      <c r="N289" s="124">
        <v>2.5000000000000001E-4</v>
      </c>
      <c r="O289" s="123">
        <v>0.04</v>
      </c>
      <c r="P289" s="127"/>
      <c r="Q289" s="123"/>
      <c r="R289" s="123"/>
      <c r="S289" s="123"/>
      <c r="T289" s="148"/>
      <c r="U289" s="123"/>
      <c r="V289" s="123"/>
      <c r="W289" s="127"/>
      <c r="X289" s="123"/>
      <c r="Y289" s="123"/>
      <c r="Z289" s="123"/>
      <c r="AA289" s="123"/>
      <c r="AB289" s="123"/>
      <c r="AC289" s="123"/>
      <c r="AD289" s="123"/>
      <c r="AE289" s="123"/>
      <c r="AF289" s="123"/>
      <c r="AG289" s="127">
        <v>0</v>
      </c>
      <c r="AH289" s="127">
        <v>0</v>
      </c>
      <c r="AI289" s="127">
        <v>0</v>
      </c>
    </row>
    <row r="290" spans="1:35" x14ac:dyDescent="0.2">
      <c r="A290" s="127"/>
      <c r="B290" s="127"/>
      <c r="C290" s="127" t="s">
        <v>862</v>
      </c>
      <c r="D290" s="123" t="s">
        <v>863</v>
      </c>
      <c r="E290" s="127" t="s">
        <v>232</v>
      </c>
      <c r="F290" s="123"/>
      <c r="G290" s="125"/>
      <c r="H290" s="123"/>
      <c r="I290" s="123"/>
      <c r="J290" s="127"/>
      <c r="K290" s="123"/>
      <c r="L290" s="123"/>
      <c r="M290" s="123" t="s">
        <v>224</v>
      </c>
      <c r="N290" s="124">
        <v>5.1000000000000004E-3</v>
      </c>
      <c r="O290" s="162">
        <f>0.00001/N290</f>
        <v>1.9607843137254902E-3</v>
      </c>
      <c r="P290" s="127"/>
      <c r="Q290" s="123"/>
      <c r="R290" s="123"/>
      <c r="S290" s="123"/>
      <c r="T290" s="148"/>
      <c r="U290" s="123"/>
      <c r="V290" s="123"/>
      <c r="W290" s="127"/>
      <c r="X290" s="123"/>
      <c r="Y290" s="123"/>
      <c r="Z290" s="123"/>
      <c r="AA290" s="123"/>
      <c r="AB290" s="123"/>
      <c r="AC290" s="123"/>
      <c r="AD290" s="123"/>
      <c r="AE290" s="123"/>
      <c r="AF290" s="123"/>
      <c r="AG290" s="127">
        <v>0</v>
      </c>
      <c r="AH290" s="127">
        <v>0</v>
      </c>
      <c r="AI290" s="127">
        <v>0</v>
      </c>
    </row>
    <row r="291" spans="1:35" x14ac:dyDescent="0.2">
      <c r="A291" s="127"/>
      <c r="B291" s="127"/>
      <c r="C291" s="127" t="s">
        <v>864</v>
      </c>
      <c r="D291" s="123" t="s">
        <v>865</v>
      </c>
      <c r="E291" s="127" t="s">
        <v>232</v>
      </c>
      <c r="F291" s="123"/>
      <c r="G291" s="125"/>
      <c r="H291" s="123"/>
      <c r="I291" s="123"/>
      <c r="J291" s="127"/>
      <c r="K291" s="123"/>
      <c r="L291" s="123"/>
      <c r="M291" s="123"/>
      <c r="N291" s="123"/>
      <c r="O291" s="123"/>
      <c r="P291" s="127"/>
      <c r="Q291" s="123"/>
      <c r="R291" s="123"/>
      <c r="S291" s="123" t="s">
        <v>233</v>
      </c>
      <c r="T291" s="125">
        <v>2</v>
      </c>
      <c r="U291" s="123" t="s">
        <v>2178</v>
      </c>
      <c r="V291" s="123" t="s">
        <v>866</v>
      </c>
      <c r="W291" s="127"/>
      <c r="X291" s="123"/>
      <c r="Y291" s="123"/>
      <c r="Z291" s="123"/>
      <c r="AA291" s="123"/>
      <c r="AB291" s="123"/>
      <c r="AC291" s="123"/>
      <c r="AD291" s="123"/>
      <c r="AE291" s="123"/>
      <c r="AF291" s="123"/>
      <c r="AG291" s="127">
        <v>0</v>
      </c>
      <c r="AH291" s="127">
        <v>0</v>
      </c>
      <c r="AI291" s="127">
        <v>0</v>
      </c>
    </row>
    <row r="292" spans="1:35" x14ac:dyDescent="0.2">
      <c r="A292" s="127"/>
      <c r="B292" s="127"/>
      <c r="C292" s="127" t="s">
        <v>867</v>
      </c>
      <c r="D292" s="123" t="s">
        <v>868</v>
      </c>
      <c r="E292" s="127" t="s">
        <v>232</v>
      </c>
      <c r="F292" s="123"/>
      <c r="G292" s="125"/>
      <c r="H292" s="123"/>
      <c r="I292" s="123"/>
      <c r="J292" s="127"/>
      <c r="K292" s="123"/>
      <c r="L292" s="123"/>
      <c r="M292" s="123" t="s">
        <v>224</v>
      </c>
      <c r="N292" s="124">
        <v>7.7000000000000002E-3</v>
      </c>
      <c r="O292" s="162">
        <f>0.00001/N292</f>
        <v>1.2987012987012987E-3</v>
      </c>
      <c r="P292" s="127"/>
      <c r="Q292" s="123"/>
      <c r="R292" s="123"/>
      <c r="S292" s="123"/>
      <c r="T292" s="125"/>
      <c r="U292" s="123"/>
      <c r="V292" s="123"/>
      <c r="W292" s="127"/>
      <c r="X292" s="123"/>
      <c r="Y292" s="123"/>
      <c r="Z292" s="123"/>
      <c r="AA292" s="123"/>
      <c r="AB292" s="123"/>
      <c r="AC292" s="123"/>
      <c r="AD292" s="123"/>
      <c r="AE292" s="123"/>
      <c r="AF292" s="123"/>
      <c r="AG292" s="127">
        <v>0</v>
      </c>
      <c r="AH292" s="127">
        <v>0</v>
      </c>
      <c r="AI292" s="127">
        <v>0</v>
      </c>
    </row>
    <row r="293" spans="1:35" x14ac:dyDescent="0.2">
      <c r="A293" s="127"/>
      <c r="B293" s="127"/>
      <c r="C293" s="127" t="s">
        <v>869</v>
      </c>
      <c r="D293" s="123" t="s">
        <v>870</v>
      </c>
      <c r="E293" s="127" t="s">
        <v>217</v>
      </c>
      <c r="F293" s="123"/>
      <c r="G293" s="125"/>
      <c r="H293" s="123"/>
      <c r="I293" s="123"/>
      <c r="J293" s="127"/>
      <c r="K293" s="123"/>
      <c r="L293" s="123"/>
      <c r="M293" s="123" t="s">
        <v>224</v>
      </c>
      <c r="N293" s="124">
        <v>3.4000000000000002E-2</v>
      </c>
      <c r="O293" s="169">
        <f>0.00001/N293</f>
        <v>2.9411764705882356E-4</v>
      </c>
      <c r="P293" s="127"/>
      <c r="Q293" s="123"/>
      <c r="R293" s="123"/>
      <c r="S293" s="123"/>
      <c r="T293" s="125"/>
      <c r="U293" s="123"/>
      <c r="V293" s="123"/>
      <c r="W293" s="127"/>
      <c r="X293" s="123"/>
      <c r="Y293" s="123"/>
      <c r="Z293" s="123"/>
      <c r="AA293" s="123"/>
      <c r="AB293" s="123"/>
      <c r="AC293" s="123"/>
      <c r="AD293" s="123"/>
      <c r="AE293" s="123"/>
      <c r="AF293" s="123"/>
      <c r="AG293" s="127">
        <v>0</v>
      </c>
      <c r="AH293" s="127">
        <v>0</v>
      </c>
      <c r="AI293" s="127">
        <v>0</v>
      </c>
    </row>
    <row r="294" spans="1:35" x14ac:dyDescent="0.2">
      <c r="A294" s="127"/>
      <c r="B294" s="127"/>
      <c r="C294" s="127" t="s">
        <v>871</v>
      </c>
      <c r="D294" s="123" t="s">
        <v>2399</v>
      </c>
      <c r="E294" s="127" t="s">
        <v>232</v>
      </c>
      <c r="F294" s="123"/>
      <c r="G294" s="125"/>
      <c r="H294" s="123"/>
      <c r="I294" s="123"/>
      <c r="J294" s="127"/>
      <c r="K294" s="123"/>
      <c r="L294" s="123"/>
      <c r="M294" s="123" t="s">
        <v>224</v>
      </c>
      <c r="N294" s="124">
        <v>6.3E-3</v>
      </c>
      <c r="O294" s="124">
        <f>0.00001/N294</f>
        <v>1.5873015873015875E-3</v>
      </c>
      <c r="P294" s="127"/>
      <c r="Q294" s="123"/>
      <c r="R294" s="123"/>
      <c r="S294" s="123"/>
      <c r="T294" s="148"/>
      <c r="U294" s="123"/>
      <c r="V294" s="123"/>
      <c r="W294" s="127"/>
      <c r="X294" s="123"/>
      <c r="Y294" s="123"/>
      <c r="Z294" s="123"/>
      <c r="AA294" s="123"/>
      <c r="AB294" s="123"/>
      <c r="AC294" s="123"/>
      <c r="AD294" s="123"/>
      <c r="AE294" s="123"/>
      <c r="AF294" s="123"/>
      <c r="AG294" s="127">
        <v>0</v>
      </c>
      <c r="AH294" s="127">
        <v>0</v>
      </c>
      <c r="AI294" s="127">
        <v>0</v>
      </c>
    </row>
    <row r="295" spans="1:35" x14ac:dyDescent="0.2">
      <c r="A295" s="127"/>
      <c r="B295" s="127"/>
      <c r="C295" s="127" t="s">
        <v>872</v>
      </c>
      <c r="D295" s="123" t="s">
        <v>873</v>
      </c>
      <c r="E295" s="127" t="s">
        <v>232</v>
      </c>
      <c r="F295" s="123"/>
      <c r="G295" s="125"/>
      <c r="H295" s="123"/>
      <c r="I295" s="123"/>
      <c r="J295" s="127"/>
      <c r="K295" s="123"/>
      <c r="L295" s="123"/>
      <c r="M295" s="123" t="s">
        <v>226</v>
      </c>
      <c r="N295" s="124">
        <v>1.6000000000000001E-3</v>
      </c>
      <c r="O295" s="123">
        <v>6.1999999999999998E-3</v>
      </c>
      <c r="P295" s="127"/>
      <c r="Q295" s="123"/>
      <c r="R295" s="123"/>
      <c r="S295" s="123"/>
      <c r="T295" s="148"/>
      <c r="U295" s="123"/>
      <c r="V295" s="123"/>
      <c r="W295" s="127"/>
      <c r="X295" s="123"/>
      <c r="Y295" s="123"/>
      <c r="Z295" s="123"/>
      <c r="AA295" s="123"/>
      <c r="AB295" s="123"/>
      <c r="AC295" s="123"/>
      <c r="AD295" s="123"/>
      <c r="AE295" s="123"/>
      <c r="AF295" s="123"/>
      <c r="AG295" s="127">
        <v>0</v>
      </c>
      <c r="AH295" s="127">
        <v>0</v>
      </c>
      <c r="AI295" s="127">
        <v>0</v>
      </c>
    </row>
    <row r="296" spans="1:35" x14ac:dyDescent="0.2">
      <c r="A296" s="127"/>
      <c r="B296" s="127"/>
      <c r="C296" s="127" t="s">
        <v>874</v>
      </c>
      <c r="D296" s="123" t="s">
        <v>875</v>
      </c>
      <c r="E296" s="127" t="s">
        <v>232</v>
      </c>
      <c r="F296" s="123"/>
      <c r="G296" s="125"/>
      <c r="H296" s="123"/>
      <c r="I296" s="123"/>
      <c r="J296" s="127"/>
      <c r="K296" s="123"/>
      <c r="L296" s="123"/>
      <c r="M296" s="123" t="s">
        <v>224</v>
      </c>
      <c r="N296" s="124">
        <v>2E-3</v>
      </c>
      <c r="O296" s="124">
        <f>0.00001/N296</f>
        <v>5.0000000000000001E-3</v>
      </c>
      <c r="P296" s="127"/>
      <c r="Q296" s="123"/>
      <c r="R296" s="123"/>
      <c r="S296" s="123"/>
      <c r="T296" s="148"/>
      <c r="U296" s="123"/>
      <c r="V296" s="123"/>
      <c r="W296" s="127"/>
      <c r="X296" s="123"/>
      <c r="Y296" s="123"/>
      <c r="Z296" s="123"/>
      <c r="AA296" s="123"/>
      <c r="AB296" s="123"/>
      <c r="AC296" s="123"/>
      <c r="AD296" s="123"/>
      <c r="AE296" s="123"/>
      <c r="AF296" s="123"/>
      <c r="AG296" s="127">
        <v>0</v>
      </c>
      <c r="AH296" s="127">
        <v>0</v>
      </c>
      <c r="AI296" s="127">
        <v>0</v>
      </c>
    </row>
    <row r="297" spans="1:35" x14ac:dyDescent="0.2">
      <c r="A297" s="127"/>
      <c r="B297" s="127"/>
      <c r="C297" s="127" t="s">
        <v>876</v>
      </c>
      <c r="D297" s="123" t="s">
        <v>877</v>
      </c>
      <c r="E297" s="127" t="s">
        <v>232</v>
      </c>
      <c r="F297" s="123"/>
      <c r="G297" s="125"/>
      <c r="H297" s="123"/>
      <c r="I297" s="123"/>
      <c r="J297" s="127"/>
      <c r="K297" s="123"/>
      <c r="L297" s="123"/>
      <c r="M297" s="123" t="s">
        <v>226</v>
      </c>
      <c r="N297" s="124">
        <v>4.2999999999999997E-2</v>
      </c>
      <c r="O297" s="123">
        <v>2.3000000000000001E-4</v>
      </c>
      <c r="P297" s="127"/>
      <c r="Q297" s="123"/>
      <c r="R297" s="123"/>
      <c r="S297" s="123"/>
      <c r="T297" s="148"/>
      <c r="U297" s="123"/>
      <c r="V297" s="123"/>
      <c r="W297" s="127"/>
      <c r="X297" s="123"/>
      <c r="Y297" s="123"/>
      <c r="Z297" s="123"/>
      <c r="AA297" s="123"/>
      <c r="AB297" s="123"/>
      <c r="AC297" s="123"/>
      <c r="AD297" s="123"/>
      <c r="AE297" s="123"/>
      <c r="AF297" s="123"/>
      <c r="AG297" s="127">
        <v>0</v>
      </c>
      <c r="AH297" s="127">
        <v>0</v>
      </c>
      <c r="AI297" s="127">
        <v>0</v>
      </c>
    </row>
    <row r="298" spans="1:35" x14ac:dyDescent="0.2">
      <c r="A298" s="127"/>
      <c r="B298" s="127"/>
      <c r="C298" s="127" t="s">
        <v>878</v>
      </c>
      <c r="D298" s="123" t="s">
        <v>879</v>
      </c>
      <c r="E298" s="127" t="s">
        <v>217</v>
      </c>
      <c r="F298" s="123"/>
      <c r="G298" s="125"/>
      <c r="H298" s="123"/>
      <c r="I298" s="123"/>
      <c r="J298" s="127"/>
      <c r="K298" s="123"/>
      <c r="L298" s="123"/>
      <c r="M298" s="123" t="s">
        <v>226</v>
      </c>
      <c r="N298" s="124">
        <v>1.4E-2</v>
      </c>
      <c r="O298" s="123">
        <v>7.1000000000000002E-4</v>
      </c>
      <c r="P298" s="127"/>
      <c r="Q298" s="123"/>
      <c r="R298" s="123"/>
      <c r="S298" s="123"/>
      <c r="T298" s="148"/>
      <c r="U298" s="123"/>
      <c r="V298" s="123"/>
      <c r="W298" s="127"/>
      <c r="X298" s="123"/>
      <c r="Y298" s="123"/>
      <c r="Z298" s="123"/>
      <c r="AA298" s="123"/>
      <c r="AB298" s="123"/>
      <c r="AC298" s="123"/>
      <c r="AD298" s="123"/>
      <c r="AE298" s="123"/>
      <c r="AF298" s="123"/>
      <c r="AG298" s="127">
        <v>0</v>
      </c>
      <c r="AH298" s="127">
        <v>0</v>
      </c>
      <c r="AI298" s="127">
        <v>0</v>
      </c>
    </row>
    <row r="299" spans="1:35" x14ac:dyDescent="0.2">
      <c r="A299" s="127"/>
      <c r="B299" s="127"/>
      <c r="C299" s="127" t="s">
        <v>880</v>
      </c>
      <c r="D299" s="123" t="s">
        <v>881</v>
      </c>
      <c r="E299" s="127" t="s">
        <v>232</v>
      </c>
      <c r="F299" s="123"/>
      <c r="G299" s="125"/>
      <c r="H299" s="123"/>
      <c r="I299" s="123"/>
      <c r="J299" s="127"/>
      <c r="K299" s="123"/>
      <c r="L299" s="123"/>
      <c r="M299" s="123" t="s">
        <v>224</v>
      </c>
      <c r="N299" s="124">
        <v>2.6000000000000001E-6</v>
      </c>
      <c r="O299" s="123">
        <v>3.8</v>
      </c>
      <c r="P299" s="127"/>
      <c r="Q299" s="123"/>
      <c r="R299" s="123"/>
      <c r="S299" s="123"/>
      <c r="T299" s="148"/>
      <c r="U299" s="123"/>
      <c r="V299" s="123"/>
      <c r="W299" s="127"/>
      <c r="X299" s="123"/>
      <c r="Y299" s="123"/>
      <c r="Z299" s="123"/>
      <c r="AA299" s="123"/>
      <c r="AB299" s="123"/>
      <c r="AC299" s="123"/>
      <c r="AD299" s="123"/>
      <c r="AE299" s="123"/>
      <c r="AF299" s="123"/>
      <c r="AG299" s="127">
        <v>0</v>
      </c>
      <c r="AH299" s="127">
        <v>0</v>
      </c>
      <c r="AI299" s="127">
        <v>0</v>
      </c>
    </row>
    <row r="300" spans="1:35" x14ac:dyDescent="0.2">
      <c r="A300" s="127"/>
      <c r="B300" s="127"/>
      <c r="C300" s="127" t="s">
        <v>882</v>
      </c>
      <c r="D300" s="123" t="s">
        <v>883</v>
      </c>
      <c r="E300" s="127" t="s">
        <v>217</v>
      </c>
      <c r="F300" s="123"/>
      <c r="G300" s="125"/>
      <c r="H300" s="123"/>
      <c r="I300" s="123"/>
      <c r="J300" s="127"/>
      <c r="K300" s="123"/>
      <c r="L300" s="123"/>
      <c r="M300" s="123" t="s">
        <v>224</v>
      </c>
      <c r="N300" s="124">
        <v>1.9E-3</v>
      </c>
      <c r="O300" s="123">
        <v>5.3E-3</v>
      </c>
      <c r="P300" s="127"/>
      <c r="Q300" s="123"/>
      <c r="R300" s="123"/>
      <c r="S300" s="123"/>
      <c r="T300" s="148"/>
      <c r="U300" s="123"/>
      <c r="V300" s="123"/>
      <c r="W300" s="127"/>
      <c r="X300" s="123"/>
      <c r="Y300" s="123"/>
      <c r="Z300" s="123"/>
      <c r="AA300" s="123"/>
      <c r="AB300" s="123"/>
      <c r="AC300" s="123"/>
      <c r="AD300" s="123"/>
      <c r="AE300" s="123"/>
      <c r="AF300" s="123"/>
      <c r="AG300" s="127">
        <v>0</v>
      </c>
      <c r="AH300" s="127">
        <v>0</v>
      </c>
      <c r="AI300" s="127">
        <v>0</v>
      </c>
    </row>
    <row r="301" spans="1:35" x14ac:dyDescent="0.2">
      <c r="A301" s="127"/>
      <c r="B301" s="127"/>
      <c r="C301" s="127" t="s">
        <v>884</v>
      </c>
      <c r="D301" s="123" t="s">
        <v>885</v>
      </c>
      <c r="E301" s="127" t="s">
        <v>232</v>
      </c>
      <c r="F301" s="123"/>
      <c r="G301" s="125"/>
      <c r="H301" s="123"/>
      <c r="I301" s="123"/>
      <c r="J301" s="127"/>
      <c r="K301" s="123"/>
      <c r="L301" s="123"/>
      <c r="M301" s="123" t="s">
        <v>224</v>
      </c>
      <c r="N301" s="124">
        <v>4.0000000000000002E-4</v>
      </c>
      <c r="O301" s="154">
        <f>0.00001/N301</f>
        <v>2.5000000000000001E-2</v>
      </c>
      <c r="P301" s="127"/>
      <c r="Q301" s="123"/>
      <c r="R301" s="123"/>
      <c r="S301" s="123"/>
      <c r="T301" s="148"/>
      <c r="U301" s="123"/>
      <c r="V301" s="123"/>
      <c r="W301" s="127"/>
      <c r="X301" s="123"/>
      <c r="Y301" s="123"/>
      <c r="Z301" s="123"/>
      <c r="AA301" s="123"/>
      <c r="AB301" s="123"/>
      <c r="AC301" s="123"/>
      <c r="AD301" s="123"/>
      <c r="AE301" s="123"/>
      <c r="AF301" s="123"/>
      <c r="AG301" s="127">
        <v>0</v>
      </c>
      <c r="AH301" s="127">
        <v>0</v>
      </c>
      <c r="AI301" s="127">
        <v>0</v>
      </c>
    </row>
    <row r="302" spans="1:35" x14ac:dyDescent="0.2">
      <c r="A302" s="127"/>
      <c r="B302" s="127"/>
      <c r="C302" s="127" t="s">
        <v>886</v>
      </c>
      <c r="D302" s="123" t="s">
        <v>887</v>
      </c>
      <c r="E302" s="127" t="s">
        <v>232</v>
      </c>
      <c r="F302" s="123"/>
      <c r="G302" s="125"/>
      <c r="H302" s="123"/>
      <c r="I302" s="123"/>
      <c r="J302" s="127"/>
      <c r="K302" s="123"/>
      <c r="L302" s="123"/>
      <c r="M302" s="123" t="s">
        <v>224</v>
      </c>
      <c r="N302" s="124">
        <v>2.7000000000000001E-3</v>
      </c>
      <c r="O302" s="123">
        <v>3.7000000000000002E-3</v>
      </c>
      <c r="P302" s="127"/>
      <c r="Q302" s="123"/>
      <c r="R302" s="123"/>
      <c r="S302" s="123"/>
      <c r="T302" s="148"/>
      <c r="U302" s="123"/>
      <c r="V302" s="123"/>
      <c r="W302" s="127"/>
      <c r="X302" s="123"/>
      <c r="Y302" s="123"/>
      <c r="Z302" s="123"/>
      <c r="AA302" s="123"/>
      <c r="AB302" s="123"/>
      <c r="AC302" s="123"/>
      <c r="AD302" s="123"/>
      <c r="AE302" s="123"/>
      <c r="AF302" s="123"/>
      <c r="AG302" s="127">
        <v>0</v>
      </c>
      <c r="AH302" s="127">
        <v>0</v>
      </c>
      <c r="AI302" s="127">
        <v>0</v>
      </c>
    </row>
    <row r="303" spans="1:35" x14ac:dyDescent="0.2">
      <c r="A303" s="127"/>
      <c r="B303" s="127"/>
      <c r="C303" s="127" t="s">
        <v>888</v>
      </c>
      <c r="D303" s="123" t="s">
        <v>889</v>
      </c>
      <c r="E303" s="127" t="s">
        <v>232</v>
      </c>
      <c r="F303" s="123"/>
      <c r="G303" s="125"/>
      <c r="H303" s="123"/>
      <c r="I303" s="123"/>
      <c r="J303" s="127"/>
      <c r="K303" s="123"/>
      <c r="L303" s="123"/>
      <c r="M303" s="123"/>
      <c r="N303" s="123"/>
      <c r="O303" s="123"/>
      <c r="P303" s="127"/>
      <c r="Q303" s="123"/>
      <c r="R303" s="123"/>
      <c r="S303" s="123" t="s">
        <v>236</v>
      </c>
      <c r="T303" s="125">
        <v>20</v>
      </c>
      <c r="U303" s="123" t="s">
        <v>2182</v>
      </c>
      <c r="V303" s="123" t="s">
        <v>890</v>
      </c>
      <c r="W303" s="127"/>
      <c r="X303" s="123"/>
      <c r="Y303" s="123"/>
      <c r="Z303" s="123" t="s">
        <v>236</v>
      </c>
      <c r="AA303" s="123">
        <v>200</v>
      </c>
      <c r="AB303" s="123" t="s">
        <v>2182</v>
      </c>
      <c r="AC303" s="123" t="s">
        <v>891</v>
      </c>
      <c r="AD303" s="123"/>
      <c r="AE303" s="123"/>
      <c r="AF303" s="123"/>
      <c r="AG303" s="127">
        <v>0</v>
      </c>
      <c r="AH303" s="127">
        <v>1</v>
      </c>
      <c r="AI303" s="127">
        <v>0</v>
      </c>
    </row>
    <row r="304" spans="1:35" x14ac:dyDescent="0.2">
      <c r="A304" s="127"/>
      <c r="B304" s="127"/>
      <c r="C304" s="127" t="s">
        <v>892</v>
      </c>
      <c r="D304" s="123" t="s">
        <v>893</v>
      </c>
      <c r="E304" s="127" t="s">
        <v>232</v>
      </c>
      <c r="F304" s="123"/>
      <c r="G304" s="125"/>
      <c r="H304" s="123"/>
      <c r="I304" s="123"/>
      <c r="J304" s="127"/>
      <c r="K304" s="123"/>
      <c r="L304" s="123"/>
      <c r="M304" s="123"/>
      <c r="N304" s="123"/>
      <c r="O304" s="123"/>
      <c r="P304" s="127"/>
      <c r="Q304" s="123"/>
      <c r="R304" s="123"/>
      <c r="S304" s="123" t="s">
        <v>236</v>
      </c>
      <c r="T304" s="125">
        <v>100</v>
      </c>
      <c r="U304" s="123" t="s">
        <v>2180</v>
      </c>
      <c r="V304" s="123" t="s">
        <v>894</v>
      </c>
      <c r="W304" s="127"/>
      <c r="X304" s="123"/>
      <c r="Y304" s="123"/>
      <c r="Z304" s="123" t="s">
        <v>236</v>
      </c>
      <c r="AA304" s="125">
        <v>1000</v>
      </c>
      <c r="AB304" s="123" t="s">
        <v>2180</v>
      </c>
      <c r="AC304" s="123" t="s">
        <v>895</v>
      </c>
      <c r="AD304" s="123"/>
      <c r="AE304" s="123"/>
      <c r="AF304" s="123"/>
      <c r="AG304" s="127">
        <v>0</v>
      </c>
      <c r="AH304" s="127">
        <v>0</v>
      </c>
      <c r="AI304" s="127">
        <v>0</v>
      </c>
    </row>
    <row r="305" spans="1:35" x14ac:dyDescent="0.2">
      <c r="A305" s="127"/>
      <c r="B305" s="127" t="s">
        <v>214</v>
      </c>
      <c r="C305" s="127" t="s">
        <v>896</v>
      </c>
      <c r="D305" s="123" t="s">
        <v>897</v>
      </c>
      <c r="E305" s="127" t="s">
        <v>217</v>
      </c>
      <c r="F305" s="123" t="s">
        <v>244</v>
      </c>
      <c r="G305" s="125">
        <v>200</v>
      </c>
      <c r="H305" s="123" t="s">
        <v>2178</v>
      </c>
      <c r="I305" s="123" t="s">
        <v>264</v>
      </c>
      <c r="J305" s="127"/>
      <c r="K305" s="123"/>
      <c r="L305" s="123"/>
      <c r="M305" s="123"/>
      <c r="N305" s="124"/>
      <c r="O305" s="124"/>
      <c r="P305" s="127"/>
      <c r="Q305" s="123"/>
      <c r="R305" s="123"/>
      <c r="S305" s="123" t="s">
        <v>244</v>
      </c>
      <c r="T305" s="125">
        <v>9</v>
      </c>
      <c r="U305" s="123" t="s">
        <v>2178</v>
      </c>
      <c r="V305" s="123" t="s">
        <v>264</v>
      </c>
      <c r="W305" s="127"/>
      <c r="X305" s="123"/>
      <c r="Y305" s="123"/>
      <c r="Z305" s="123"/>
      <c r="AA305" s="123"/>
      <c r="AB305" s="123"/>
      <c r="AC305" s="123"/>
      <c r="AD305" s="123"/>
      <c r="AE305" s="123"/>
      <c r="AF305" s="123"/>
      <c r="AG305" s="127">
        <v>0</v>
      </c>
      <c r="AH305" s="127">
        <v>0</v>
      </c>
      <c r="AI305" s="127">
        <v>0</v>
      </c>
    </row>
    <row r="306" spans="1:35" x14ac:dyDescent="0.2">
      <c r="A306" s="127"/>
      <c r="B306" s="127" t="s">
        <v>214</v>
      </c>
      <c r="C306" s="127" t="s">
        <v>898</v>
      </c>
      <c r="D306" s="123" t="s">
        <v>899</v>
      </c>
      <c r="E306" s="127" t="s">
        <v>217</v>
      </c>
      <c r="F306" s="123"/>
      <c r="G306" s="125"/>
      <c r="H306" s="123"/>
      <c r="I306" s="123"/>
      <c r="J306" s="127"/>
      <c r="K306" s="123"/>
      <c r="L306" s="123"/>
      <c r="M306" s="123" t="s">
        <v>218</v>
      </c>
      <c r="N306" s="124">
        <v>1.7999999999999998E-4</v>
      </c>
      <c r="O306" s="129">
        <f t="shared" ref="O306" si="18">0.00001/N306</f>
        <v>5.5555555555555566E-2</v>
      </c>
      <c r="P306" s="127"/>
      <c r="Q306" s="123"/>
      <c r="R306" s="123"/>
      <c r="S306" s="123"/>
      <c r="T306" s="148"/>
      <c r="U306" s="123"/>
      <c r="V306" s="123"/>
      <c r="W306" s="127"/>
      <c r="X306" s="123"/>
      <c r="Y306" s="123"/>
      <c r="Z306" s="123"/>
      <c r="AA306" s="123"/>
      <c r="AB306" s="123"/>
      <c r="AC306" s="123"/>
      <c r="AD306" s="123"/>
      <c r="AE306" s="123"/>
      <c r="AF306" s="123"/>
      <c r="AG306" s="127">
        <v>0</v>
      </c>
      <c r="AH306" s="127">
        <v>0</v>
      </c>
      <c r="AI306" s="127">
        <v>0</v>
      </c>
    </row>
    <row r="307" spans="1:35" x14ac:dyDescent="0.2">
      <c r="A307" s="127"/>
      <c r="B307" s="127" t="s">
        <v>214</v>
      </c>
      <c r="C307" s="127" t="s">
        <v>2573</v>
      </c>
      <c r="D307" s="123" t="s">
        <v>2574</v>
      </c>
      <c r="E307" s="127" t="s">
        <v>217</v>
      </c>
      <c r="F307" s="123"/>
      <c r="G307" s="125"/>
      <c r="H307" s="123"/>
      <c r="I307" s="123"/>
      <c r="J307" s="127"/>
      <c r="K307" s="123"/>
      <c r="L307" s="123"/>
      <c r="M307" s="123" t="s">
        <v>224</v>
      </c>
      <c r="N307" s="124">
        <v>1.8</v>
      </c>
      <c r="O307" s="124">
        <f>0.00001/N307</f>
        <v>5.5555555555555558E-6</v>
      </c>
      <c r="P307" s="127"/>
      <c r="Q307" s="123"/>
      <c r="R307" s="123"/>
      <c r="S307" s="123"/>
      <c r="T307" s="148"/>
      <c r="U307" s="123"/>
      <c r="V307" s="123"/>
      <c r="W307" s="127"/>
      <c r="X307" s="123"/>
      <c r="Y307" s="123"/>
      <c r="Z307" s="123"/>
      <c r="AA307" s="123"/>
      <c r="AB307" s="123"/>
      <c r="AC307" s="123"/>
      <c r="AD307" s="123"/>
      <c r="AE307" s="123"/>
      <c r="AF307" s="123"/>
      <c r="AG307" s="127"/>
      <c r="AH307" s="127"/>
      <c r="AI307" s="127"/>
    </row>
    <row r="308" spans="1:35" x14ac:dyDescent="0.2">
      <c r="A308" s="127"/>
      <c r="B308" s="127" t="s">
        <v>900</v>
      </c>
      <c r="C308" s="127" t="s">
        <v>901</v>
      </c>
      <c r="D308" s="123" t="s">
        <v>902</v>
      </c>
      <c r="E308" s="127" t="s">
        <v>217</v>
      </c>
      <c r="F308" s="123" t="s">
        <v>233</v>
      </c>
      <c r="G308" s="155">
        <v>0.01</v>
      </c>
      <c r="H308" s="123" t="s">
        <v>2178</v>
      </c>
      <c r="I308" s="123" t="s">
        <v>2513</v>
      </c>
      <c r="J308" s="127"/>
      <c r="K308" s="123"/>
      <c r="L308" s="123"/>
      <c r="M308" s="123" t="s">
        <v>224</v>
      </c>
      <c r="N308" s="124">
        <v>2.5999999999999998E-4</v>
      </c>
      <c r="O308" s="154">
        <f t="shared" ref="O308:O313" si="19">0.00001/N308</f>
        <v>3.8461538461538471E-2</v>
      </c>
      <c r="P308" s="127"/>
      <c r="Q308" s="123"/>
      <c r="R308" s="123"/>
      <c r="S308" s="123" t="s">
        <v>224</v>
      </c>
      <c r="T308" s="153">
        <v>1.4E-2</v>
      </c>
      <c r="U308" s="123" t="s">
        <v>2390</v>
      </c>
      <c r="V308" s="123" t="s">
        <v>2391</v>
      </c>
      <c r="W308" s="127"/>
      <c r="X308" s="123"/>
      <c r="Y308" s="123"/>
      <c r="Z308" s="123" t="s">
        <v>233</v>
      </c>
      <c r="AA308" s="123">
        <v>3.0000000000000001E-3</v>
      </c>
      <c r="AB308" s="123" t="s">
        <v>2178</v>
      </c>
      <c r="AC308" s="123" t="s">
        <v>2514</v>
      </c>
      <c r="AD308" s="123"/>
      <c r="AE308" s="123"/>
      <c r="AF308" s="123"/>
      <c r="AG308" s="127">
        <v>0</v>
      </c>
      <c r="AH308" s="127">
        <v>0</v>
      </c>
      <c r="AI308" s="127">
        <v>1</v>
      </c>
    </row>
    <row r="309" spans="1:35" x14ac:dyDescent="0.2">
      <c r="A309" s="127"/>
      <c r="B309" s="127"/>
      <c r="C309" s="127" t="s">
        <v>908</v>
      </c>
      <c r="D309" s="123" t="s">
        <v>909</v>
      </c>
      <c r="E309" s="127" t="s">
        <v>217</v>
      </c>
      <c r="F309" s="123" t="s">
        <v>224</v>
      </c>
      <c r="G309" s="128">
        <v>0.2</v>
      </c>
      <c r="H309" s="123" t="s">
        <v>2279</v>
      </c>
      <c r="I309" s="123" t="s">
        <v>2389</v>
      </c>
      <c r="J309" s="127"/>
      <c r="K309" s="123"/>
      <c r="L309" s="123"/>
      <c r="M309" s="123" t="s">
        <v>224</v>
      </c>
      <c r="N309" s="124">
        <v>2.5999999999999998E-4</v>
      </c>
      <c r="O309" s="154">
        <f t="shared" si="19"/>
        <v>3.8461538461538471E-2</v>
      </c>
      <c r="P309" s="127"/>
      <c r="Q309" s="123"/>
      <c r="R309" s="123"/>
      <c r="S309" s="123" t="s">
        <v>224</v>
      </c>
      <c r="T309" s="153">
        <v>1.4E-2</v>
      </c>
      <c r="U309" s="123" t="s">
        <v>2390</v>
      </c>
      <c r="V309" s="123" t="s">
        <v>2391</v>
      </c>
      <c r="W309" s="127"/>
      <c r="X309" s="123"/>
      <c r="Y309" s="123"/>
      <c r="Z309" s="123" t="s">
        <v>403</v>
      </c>
      <c r="AA309" s="123">
        <v>0.06</v>
      </c>
      <c r="AB309" s="123" t="s">
        <v>2393</v>
      </c>
      <c r="AC309" s="123" t="s">
        <v>2392</v>
      </c>
      <c r="AD309" s="123"/>
      <c r="AE309" s="123"/>
      <c r="AF309" s="123"/>
      <c r="AG309" s="127">
        <v>0</v>
      </c>
      <c r="AH309" s="127">
        <v>0</v>
      </c>
      <c r="AI309" s="127">
        <v>1</v>
      </c>
    </row>
    <row r="310" spans="1:35" x14ac:dyDescent="0.2">
      <c r="A310" s="127"/>
      <c r="B310" s="127"/>
      <c r="C310" s="127" t="s">
        <v>910</v>
      </c>
      <c r="D310" s="123" t="s">
        <v>911</v>
      </c>
      <c r="E310" s="127" t="s">
        <v>217</v>
      </c>
      <c r="F310" s="123" t="s">
        <v>224</v>
      </c>
      <c r="G310" s="128">
        <v>0.2</v>
      </c>
      <c r="H310" s="123" t="s">
        <v>2279</v>
      </c>
      <c r="I310" s="123" t="s">
        <v>2389</v>
      </c>
      <c r="J310" s="127"/>
      <c r="K310" s="123"/>
      <c r="L310" s="123"/>
      <c r="M310" s="123" t="s">
        <v>224</v>
      </c>
      <c r="N310" s="124">
        <v>2.5999999999999998E-4</v>
      </c>
      <c r="O310" s="154">
        <f t="shared" si="19"/>
        <v>3.8461538461538471E-2</v>
      </c>
      <c r="P310" s="127"/>
      <c r="Q310" s="123"/>
      <c r="R310" s="123"/>
      <c r="S310" s="123" t="s">
        <v>224</v>
      </c>
      <c r="T310" s="153">
        <v>1.4E-2</v>
      </c>
      <c r="U310" s="123" t="s">
        <v>2390</v>
      </c>
      <c r="V310" s="123" t="s">
        <v>2391</v>
      </c>
      <c r="W310" s="127"/>
      <c r="X310" s="123"/>
      <c r="Y310" s="123"/>
      <c r="Z310" s="123" t="s">
        <v>403</v>
      </c>
      <c r="AA310" s="123">
        <v>0.06</v>
      </c>
      <c r="AB310" s="123" t="s">
        <v>2393</v>
      </c>
      <c r="AC310" s="123" t="s">
        <v>2392</v>
      </c>
      <c r="AD310" s="123"/>
      <c r="AE310" s="123"/>
      <c r="AF310" s="123"/>
      <c r="AG310" s="127">
        <v>0</v>
      </c>
      <c r="AH310" s="127">
        <v>0</v>
      </c>
      <c r="AI310" s="127">
        <v>1</v>
      </c>
    </row>
    <row r="311" spans="1:35" x14ac:dyDescent="0.2">
      <c r="A311" s="127"/>
      <c r="B311" s="127"/>
      <c r="C311" s="127" t="s">
        <v>912</v>
      </c>
      <c r="D311" s="123" t="s">
        <v>913</v>
      </c>
      <c r="E311" s="127" t="s">
        <v>217</v>
      </c>
      <c r="F311" s="123" t="s">
        <v>224</v>
      </c>
      <c r="G311" s="128">
        <v>0.2</v>
      </c>
      <c r="H311" s="123" t="s">
        <v>2279</v>
      </c>
      <c r="I311" s="123" t="s">
        <v>2389</v>
      </c>
      <c r="J311" s="127"/>
      <c r="K311" s="123"/>
      <c r="L311" s="123"/>
      <c r="M311" s="123" t="s">
        <v>224</v>
      </c>
      <c r="N311" s="124">
        <v>2.5999999999999998E-4</v>
      </c>
      <c r="O311" s="154">
        <f t="shared" si="19"/>
        <v>3.8461538461538471E-2</v>
      </c>
      <c r="P311" s="127"/>
      <c r="Q311" s="123"/>
      <c r="R311" s="123"/>
      <c r="S311" s="123" t="s">
        <v>224</v>
      </c>
      <c r="T311" s="153">
        <v>1.4E-2</v>
      </c>
      <c r="U311" s="123" t="s">
        <v>2390</v>
      </c>
      <c r="V311" s="123" t="s">
        <v>2391</v>
      </c>
      <c r="W311" s="127"/>
      <c r="X311" s="123"/>
      <c r="Y311" s="123"/>
      <c r="Z311" s="123" t="s">
        <v>403</v>
      </c>
      <c r="AA311" s="123">
        <v>0.06</v>
      </c>
      <c r="AB311" s="123" t="s">
        <v>2393</v>
      </c>
      <c r="AC311" s="123" t="s">
        <v>2392</v>
      </c>
      <c r="AD311" s="123"/>
      <c r="AE311" s="123"/>
      <c r="AF311" s="123"/>
      <c r="AG311" s="127">
        <v>0</v>
      </c>
      <c r="AH311" s="127">
        <v>0</v>
      </c>
      <c r="AI311" s="127">
        <v>1</v>
      </c>
    </row>
    <row r="312" spans="1:35" x14ac:dyDescent="0.2">
      <c r="A312" s="127" t="s">
        <v>257</v>
      </c>
      <c r="B312" s="127" t="s">
        <v>900</v>
      </c>
      <c r="C312" s="127" t="s">
        <v>914</v>
      </c>
      <c r="D312" s="123" t="s">
        <v>905</v>
      </c>
      <c r="E312" s="127" t="s">
        <v>217</v>
      </c>
      <c r="F312" s="123" t="s">
        <v>224</v>
      </c>
      <c r="G312" s="128">
        <v>0.2</v>
      </c>
      <c r="H312" s="123" t="s">
        <v>2279</v>
      </c>
      <c r="I312" s="123" t="s">
        <v>2389</v>
      </c>
      <c r="J312" s="127"/>
      <c r="K312" s="123"/>
      <c r="L312" s="123"/>
      <c r="M312" s="123" t="s">
        <v>226</v>
      </c>
      <c r="N312" s="124">
        <v>4.8000000000000001E-4</v>
      </c>
      <c r="O312" s="154">
        <f t="shared" si="19"/>
        <v>2.0833333333333336E-2</v>
      </c>
      <c r="P312" s="127"/>
      <c r="Q312" s="123" t="s">
        <v>906</v>
      </c>
      <c r="R312" s="123" t="s">
        <v>907</v>
      </c>
      <c r="S312" s="123" t="s">
        <v>224</v>
      </c>
      <c r="T312" s="153">
        <v>1.4E-2</v>
      </c>
      <c r="U312" s="123" t="s">
        <v>2390</v>
      </c>
      <c r="V312" s="123" t="s">
        <v>2391</v>
      </c>
      <c r="W312" s="127"/>
      <c r="X312" s="123"/>
      <c r="Y312" s="123"/>
      <c r="Z312" s="123" t="s">
        <v>403</v>
      </c>
      <c r="AA312" s="123">
        <v>0.06</v>
      </c>
      <c r="AB312" s="123" t="s">
        <v>2393</v>
      </c>
      <c r="AC312" s="123" t="s">
        <v>2392</v>
      </c>
      <c r="AD312" s="123"/>
      <c r="AE312" s="123"/>
      <c r="AF312" s="123"/>
      <c r="AG312" s="127">
        <v>0</v>
      </c>
      <c r="AH312" s="127">
        <v>0</v>
      </c>
      <c r="AI312" s="127">
        <v>1</v>
      </c>
    </row>
    <row r="313" spans="1:35" x14ac:dyDescent="0.2">
      <c r="A313" s="127"/>
      <c r="B313" s="127"/>
      <c r="C313" s="127" t="s">
        <v>915</v>
      </c>
      <c r="D313" s="123" t="s">
        <v>916</v>
      </c>
      <c r="E313" s="127" t="s">
        <v>217</v>
      </c>
      <c r="F313" s="123" t="s">
        <v>224</v>
      </c>
      <c r="G313" s="128">
        <v>0.2</v>
      </c>
      <c r="H313" s="123" t="s">
        <v>2279</v>
      </c>
      <c r="I313" s="123" t="s">
        <v>2389</v>
      </c>
      <c r="J313" s="127"/>
      <c r="K313" s="123"/>
      <c r="L313" s="123"/>
      <c r="M313" s="123" t="s">
        <v>224</v>
      </c>
      <c r="N313" s="124">
        <v>2.5999999999999998E-4</v>
      </c>
      <c r="O313" s="154">
        <f t="shared" si="19"/>
        <v>3.8461538461538471E-2</v>
      </c>
      <c r="P313" s="127"/>
      <c r="Q313" s="123"/>
      <c r="R313" s="123"/>
      <c r="S313" s="123" t="s">
        <v>224</v>
      </c>
      <c r="T313" s="153">
        <v>1.4E-2</v>
      </c>
      <c r="U313" s="123" t="s">
        <v>2390</v>
      </c>
      <c r="V313" s="123" t="s">
        <v>2391</v>
      </c>
      <c r="W313" s="127"/>
      <c r="X313" s="123"/>
      <c r="Y313" s="123"/>
      <c r="Z313" s="123" t="s">
        <v>403</v>
      </c>
      <c r="AA313" s="123">
        <v>0.06</v>
      </c>
      <c r="AB313" s="123" t="s">
        <v>2393</v>
      </c>
      <c r="AC313" s="123" t="s">
        <v>2392</v>
      </c>
      <c r="AD313" s="123"/>
      <c r="AE313" s="123"/>
      <c r="AF313" s="123"/>
      <c r="AG313" s="127">
        <v>0</v>
      </c>
      <c r="AH313" s="127">
        <v>0</v>
      </c>
      <c r="AI313" s="127">
        <v>1</v>
      </c>
    </row>
    <row r="314" spans="1:35" x14ac:dyDescent="0.2">
      <c r="A314" s="198"/>
      <c r="B314" s="127" t="s">
        <v>900</v>
      </c>
      <c r="C314" s="127" t="s">
        <v>917</v>
      </c>
      <c r="D314" s="123" t="s">
        <v>918</v>
      </c>
      <c r="E314" s="127" t="s">
        <v>217</v>
      </c>
      <c r="F314" s="123" t="s">
        <v>224</v>
      </c>
      <c r="G314" s="128">
        <v>0.2</v>
      </c>
      <c r="H314" s="123" t="s">
        <v>2279</v>
      </c>
      <c r="I314" s="123" t="s">
        <v>2389</v>
      </c>
      <c r="J314" s="127"/>
      <c r="K314" s="199"/>
      <c r="L314" s="199"/>
      <c r="M314" s="123" t="s">
        <v>224</v>
      </c>
      <c r="N314" s="124">
        <v>2.5999999999999998E-4</v>
      </c>
      <c r="O314" s="123">
        <v>3.85E-2</v>
      </c>
      <c r="P314" s="127"/>
      <c r="Q314" s="123"/>
      <c r="R314" s="123"/>
      <c r="S314" s="123" t="s">
        <v>224</v>
      </c>
      <c r="T314" s="153">
        <v>0.02</v>
      </c>
      <c r="U314" s="123" t="s">
        <v>2390</v>
      </c>
      <c r="V314" s="123" t="s">
        <v>2391</v>
      </c>
      <c r="W314" s="127"/>
      <c r="X314" s="123"/>
      <c r="Y314" s="123"/>
      <c r="Z314" s="123" t="s">
        <v>403</v>
      </c>
      <c r="AA314" s="123">
        <v>0.06</v>
      </c>
      <c r="AB314" s="123" t="s">
        <v>2393</v>
      </c>
      <c r="AC314" s="123" t="s">
        <v>2392</v>
      </c>
      <c r="AD314" s="123"/>
      <c r="AE314" s="123"/>
      <c r="AF314" s="123"/>
      <c r="AG314" s="127">
        <v>0</v>
      </c>
      <c r="AH314" s="127">
        <v>0</v>
      </c>
      <c r="AI314" s="127">
        <v>1</v>
      </c>
    </row>
    <row r="315" spans="1:35" x14ac:dyDescent="0.2">
      <c r="A315" s="127" t="s">
        <v>257</v>
      </c>
      <c r="B315" s="127" t="s">
        <v>900</v>
      </c>
      <c r="C315" s="127" t="s">
        <v>919</v>
      </c>
      <c r="D315" s="123" t="s">
        <v>920</v>
      </c>
      <c r="E315" s="127" t="s">
        <v>217</v>
      </c>
      <c r="F315" s="123" t="s">
        <v>224</v>
      </c>
      <c r="G315" s="128">
        <v>0.2</v>
      </c>
      <c r="H315" s="123" t="s">
        <v>2279</v>
      </c>
      <c r="I315" s="123" t="s">
        <v>2389</v>
      </c>
      <c r="J315" s="127"/>
      <c r="K315" s="151" t="s">
        <v>914</v>
      </c>
      <c r="L315" s="123" t="s">
        <v>905</v>
      </c>
      <c r="M315" s="123" t="s">
        <v>226</v>
      </c>
      <c r="N315" s="124">
        <v>2.4000000000000001E-4</v>
      </c>
      <c r="O315" s="154">
        <f>0.00001/N315</f>
        <v>4.1666666666666671E-2</v>
      </c>
      <c r="P315" s="127"/>
      <c r="Q315" s="123"/>
      <c r="R315" s="123"/>
      <c r="S315" s="123" t="s">
        <v>224</v>
      </c>
      <c r="T315" s="153">
        <v>1.4E-2</v>
      </c>
      <c r="U315" s="123" t="s">
        <v>2390</v>
      </c>
      <c r="V315" s="123" t="s">
        <v>2391</v>
      </c>
      <c r="W315" s="127"/>
      <c r="X315" s="123" t="s">
        <v>904</v>
      </c>
      <c r="Y315" s="123" t="s">
        <v>905</v>
      </c>
      <c r="Z315" s="123" t="s">
        <v>403</v>
      </c>
      <c r="AA315" s="123">
        <v>0.06</v>
      </c>
      <c r="AB315" s="123" t="s">
        <v>2393</v>
      </c>
      <c r="AC315" s="123" t="s">
        <v>2392</v>
      </c>
      <c r="AD315" s="123"/>
      <c r="AE315" s="123" t="s">
        <v>904</v>
      </c>
      <c r="AF315" s="123" t="s">
        <v>905</v>
      </c>
      <c r="AG315" s="127">
        <v>0</v>
      </c>
      <c r="AH315" s="127">
        <v>0</v>
      </c>
      <c r="AI315" s="127">
        <v>1</v>
      </c>
    </row>
    <row r="316" spans="1:35" x14ac:dyDescent="0.2">
      <c r="A316" s="198"/>
      <c r="B316" s="127" t="s">
        <v>900</v>
      </c>
      <c r="C316" s="127" t="s">
        <v>906</v>
      </c>
      <c r="D316" s="123" t="s">
        <v>907</v>
      </c>
      <c r="E316" s="127" t="s">
        <v>217</v>
      </c>
      <c r="F316" s="123" t="s">
        <v>224</v>
      </c>
      <c r="G316" s="128">
        <v>0.2</v>
      </c>
      <c r="H316" s="123" t="s">
        <v>2279</v>
      </c>
      <c r="I316" s="123" t="s">
        <v>2389</v>
      </c>
      <c r="J316" s="127"/>
      <c r="K316" s="199"/>
      <c r="L316" s="199"/>
      <c r="M316" s="123" t="s">
        <v>226</v>
      </c>
      <c r="N316" s="124">
        <v>4.8000000000000001E-4</v>
      </c>
      <c r="O316" s="154">
        <f>0.00001/N316</f>
        <v>2.0833333333333336E-2</v>
      </c>
      <c r="P316" s="127"/>
      <c r="Q316" s="123"/>
      <c r="R316" s="123"/>
      <c r="S316" s="123" t="s">
        <v>224</v>
      </c>
      <c r="T316" s="153">
        <v>1.4E-2</v>
      </c>
      <c r="U316" s="123" t="s">
        <v>2390</v>
      </c>
      <c r="V316" s="123" t="s">
        <v>2391</v>
      </c>
      <c r="W316" s="127"/>
      <c r="X316" s="123"/>
      <c r="Y316" s="123"/>
      <c r="Z316" s="123" t="s">
        <v>403</v>
      </c>
      <c r="AA316" s="123">
        <v>0.06</v>
      </c>
      <c r="AB316" s="123" t="s">
        <v>2393</v>
      </c>
      <c r="AC316" s="123" t="s">
        <v>2392</v>
      </c>
      <c r="AD316" s="123"/>
      <c r="AE316" s="123"/>
      <c r="AF316" s="123"/>
      <c r="AG316" s="127">
        <v>0</v>
      </c>
      <c r="AH316" s="127">
        <v>0</v>
      </c>
      <c r="AI316" s="127">
        <v>1</v>
      </c>
    </row>
    <row r="317" spans="1:35" x14ac:dyDescent="0.2">
      <c r="A317" s="127"/>
      <c r="B317" s="127"/>
      <c r="C317" s="127" t="s">
        <v>921</v>
      </c>
      <c r="D317" s="123" t="s">
        <v>922</v>
      </c>
      <c r="E317" s="127" t="s">
        <v>217</v>
      </c>
      <c r="F317" s="123" t="s">
        <v>224</v>
      </c>
      <c r="G317" s="128">
        <v>0.2</v>
      </c>
      <c r="H317" s="123" t="s">
        <v>2279</v>
      </c>
      <c r="I317" s="123" t="s">
        <v>2389</v>
      </c>
      <c r="J317" s="127"/>
      <c r="K317" s="123"/>
      <c r="L317" s="123"/>
      <c r="M317" s="123" t="s">
        <v>224</v>
      </c>
      <c r="N317" s="124">
        <v>2.5999999999999998E-4</v>
      </c>
      <c r="O317" s="154">
        <f>0.00001/N317</f>
        <v>3.8461538461538471E-2</v>
      </c>
      <c r="P317" s="127"/>
      <c r="Q317" s="123"/>
      <c r="R317" s="123"/>
      <c r="S317" s="123" t="s">
        <v>224</v>
      </c>
      <c r="T317" s="153">
        <v>1.4E-2</v>
      </c>
      <c r="U317" s="123" t="s">
        <v>2390</v>
      </c>
      <c r="V317" s="123" t="s">
        <v>2391</v>
      </c>
      <c r="W317" s="127"/>
      <c r="X317" s="123"/>
      <c r="Y317" s="123"/>
      <c r="Z317" s="123" t="s">
        <v>403</v>
      </c>
      <c r="AA317" s="123">
        <v>0.06</v>
      </c>
      <c r="AB317" s="123" t="s">
        <v>2393</v>
      </c>
      <c r="AC317" s="123" t="s">
        <v>2392</v>
      </c>
      <c r="AD317" s="123"/>
      <c r="AE317" s="123"/>
      <c r="AF317" s="123"/>
      <c r="AG317" s="127">
        <v>0</v>
      </c>
      <c r="AH317" s="127">
        <v>0</v>
      </c>
      <c r="AI317" s="127">
        <v>1</v>
      </c>
    </row>
    <row r="318" spans="1:35" x14ac:dyDescent="0.2">
      <c r="A318" s="127"/>
      <c r="B318" s="127"/>
      <c r="C318" s="127" t="s">
        <v>923</v>
      </c>
      <c r="D318" s="123" t="s">
        <v>924</v>
      </c>
      <c r="E318" s="127" t="s">
        <v>232</v>
      </c>
      <c r="F318" s="123" t="s">
        <v>224</v>
      </c>
      <c r="G318" s="125">
        <v>86</v>
      </c>
      <c r="H318" s="123" t="s">
        <v>2178</v>
      </c>
      <c r="I318" s="123" t="s">
        <v>2197</v>
      </c>
      <c r="J318" s="127"/>
      <c r="K318" s="123"/>
      <c r="L318" s="123"/>
      <c r="M318" s="123"/>
      <c r="N318" s="123"/>
      <c r="O318" s="123"/>
      <c r="P318" s="127"/>
      <c r="Q318" s="123"/>
      <c r="R318" s="123"/>
      <c r="S318" s="123"/>
      <c r="T318" s="148"/>
      <c r="U318" s="123"/>
      <c r="V318" s="123"/>
      <c r="W318" s="127"/>
      <c r="X318" s="123"/>
      <c r="Y318" s="123"/>
      <c r="Z318" s="123"/>
      <c r="AA318" s="123"/>
      <c r="AB318" s="123"/>
      <c r="AC318" s="123"/>
      <c r="AD318" s="123"/>
      <c r="AE318" s="123"/>
      <c r="AF318" s="123"/>
      <c r="AG318" s="127">
        <v>0</v>
      </c>
      <c r="AH318" s="127">
        <v>0</v>
      </c>
      <c r="AI318" s="127">
        <v>0</v>
      </c>
    </row>
    <row r="319" spans="1:35" x14ac:dyDescent="0.2">
      <c r="A319" s="127"/>
      <c r="B319" s="127"/>
      <c r="C319" s="127" t="s">
        <v>925</v>
      </c>
      <c r="D319" s="123" t="s">
        <v>926</v>
      </c>
      <c r="E319" s="127" t="s">
        <v>232</v>
      </c>
      <c r="F319" s="123"/>
      <c r="G319" s="125"/>
      <c r="H319" s="123"/>
      <c r="I319" s="123"/>
      <c r="J319" s="127"/>
      <c r="K319" s="123"/>
      <c r="L319" s="123"/>
      <c r="M319" s="123" t="s">
        <v>224</v>
      </c>
      <c r="N319" s="124">
        <v>1.5E-6</v>
      </c>
      <c r="O319" s="123">
        <v>6.7</v>
      </c>
      <c r="P319" s="127"/>
      <c r="Q319" s="123"/>
      <c r="R319" s="123"/>
      <c r="S319" s="123"/>
      <c r="T319" s="148"/>
      <c r="U319" s="123"/>
      <c r="V319" s="123"/>
      <c r="W319" s="127"/>
      <c r="X319" s="123"/>
      <c r="Y319" s="123"/>
      <c r="Z319" s="123"/>
      <c r="AA319" s="123"/>
      <c r="AB319" s="123"/>
      <c r="AC319" s="123"/>
      <c r="AD319" s="123"/>
      <c r="AE319" s="123"/>
      <c r="AF319" s="123"/>
      <c r="AG319" s="127">
        <v>0</v>
      </c>
      <c r="AH319" s="127">
        <v>0</v>
      </c>
      <c r="AI319" s="127">
        <v>0</v>
      </c>
    </row>
    <row r="320" spans="1:35" x14ac:dyDescent="0.2">
      <c r="A320" s="127"/>
      <c r="B320" s="127"/>
      <c r="C320" s="127" t="s">
        <v>927</v>
      </c>
      <c r="D320" s="123" t="s">
        <v>928</v>
      </c>
      <c r="E320" s="127" t="s">
        <v>232</v>
      </c>
      <c r="F320" s="123"/>
      <c r="G320" s="125"/>
      <c r="H320" s="123"/>
      <c r="I320" s="123"/>
      <c r="J320" s="127"/>
      <c r="K320" s="123"/>
      <c r="L320" s="123"/>
      <c r="M320" s="123" t="s">
        <v>224</v>
      </c>
      <c r="N320" s="124">
        <v>2.9000000000000002E-6</v>
      </c>
      <c r="O320" s="123">
        <v>3.4</v>
      </c>
      <c r="P320" s="127"/>
      <c r="Q320" s="123"/>
      <c r="R320" s="123"/>
      <c r="S320" s="123"/>
      <c r="T320" s="148"/>
      <c r="U320" s="123"/>
      <c r="V320" s="123"/>
      <c r="W320" s="127"/>
      <c r="X320" s="123"/>
      <c r="Y320" s="123"/>
      <c r="Z320" s="123"/>
      <c r="AA320" s="123"/>
      <c r="AB320" s="123"/>
      <c r="AC320" s="123"/>
      <c r="AD320" s="123"/>
      <c r="AE320" s="123"/>
      <c r="AF320" s="123"/>
      <c r="AG320" s="127">
        <v>0</v>
      </c>
      <c r="AH320" s="127">
        <v>0</v>
      </c>
      <c r="AI320" s="127">
        <v>0</v>
      </c>
    </row>
    <row r="321" spans="1:35" x14ac:dyDescent="0.2">
      <c r="A321" s="127"/>
      <c r="B321" s="127" t="s">
        <v>214</v>
      </c>
      <c r="C321" s="127" t="s">
        <v>929</v>
      </c>
      <c r="D321" s="123" t="s">
        <v>930</v>
      </c>
      <c r="E321" s="127" t="s">
        <v>217</v>
      </c>
      <c r="F321" s="123"/>
      <c r="G321" s="125"/>
      <c r="H321" s="123"/>
      <c r="I321" s="123"/>
      <c r="J321" s="127"/>
      <c r="K321" s="123"/>
      <c r="L321" s="123"/>
      <c r="M321" s="123" t="s">
        <v>218</v>
      </c>
      <c r="N321" s="124">
        <v>1.1999999999999999E-5</v>
      </c>
      <c r="O321" s="129">
        <f t="shared" ref="O321" si="20">0.00001/N321</f>
        <v>0.83333333333333348</v>
      </c>
      <c r="P321" s="127"/>
      <c r="Q321" s="123"/>
      <c r="R321" s="123"/>
      <c r="S321" s="123"/>
      <c r="T321" s="148"/>
      <c r="U321" s="123"/>
      <c r="V321" s="123"/>
      <c r="W321" s="127"/>
      <c r="X321" s="123"/>
      <c r="Y321" s="123"/>
      <c r="Z321" s="123"/>
      <c r="AA321" s="123"/>
      <c r="AB321" s="123"/>
      <c r="AC321" s="123"/>
      <c r="AD321" s="123"/>
      <c r="AE321" s="123"/>
      <c r="AF321" s="123"/>
      <c r="AG321" s="127">
        <v>0</v>
      </c>
      <c r="AH321" s="127">
        <v>0</v>
      </c>
      <c r="AI321" s="127">
        <v>0</v>
      </c>
    </row>
    <row r="322" spans="1:35" x14ac:dyDescent="0.2">
      <c r="A322" s="127"/>
      <c r="B322" s="127"/>
      <c r="C322" s="127" t="s">
        <v>931</v>
      </c>
      <c r="D322" s="123" t="s">
        <v>932</v>
      </c>
      <c r="E322" s="127" t="s">
        <v>232</v>
      </c>
      <c r="F322" s="123"/>
      <c r="G322" s="125"/>
      <c r="H322" s="123"/>
      <c r="I322" s="123"/>
      <c r="J322" s="127"/>
      <c r="K322" s="123"/>
      <c r="L322" s="123"/>
      <c r="M322" s="123"/>
      <c r="N322" s="123"/>
      <c r="O322" s="123"/>
      <c r="P322" s="127"/>
      <c r="Q322" s="123"/>
      <c r="R322" s="123"/>
      <c r="S322" s="123"/>
      <c r="T322" s="148"/>
      <c r="U322" s="123"/>
      <c r="V322" s="123"/>
      <c r="W322" s="127"/>
      <c r="X322" s="123"/>
      <c r="Y322" s="123"/>
      <c r="Z322" s="123" t="s">
        <v>236</v>
      </c>
      <c r="AA322" s="123">
        <v>0.4</v>
      </c>
      <c r="AB322" s="123" t="s">
        <v>2272</v>
      </c>
      <c r="AC322" s="123" t="s">
        <v>933</v>
      </c>
      <c r="AD322" s="123"/>
      <c r="AE322" s="123"/>
      <c r="AF322" s="123"/>
      <c r="AG322" s="127">
        <v>0</v>
      </c>
      <c r="AH322" s="127">
        <v>0</v>
      </c>
      <c r="AI322" s="127">
        <v>0</v>
      </c>
    </row>
    <row r="323" spans="1:35" x14ac:dyDescent="0.2">
      <c r="A323" s="127"/>
      <c r="B323" s="127"/>
      <c r="C323" s="127" t="s">
        <v>934</v>
      </c>
      <c r="D323" s="123" t="s">
        <v>935</v>
      </c>
      <c r="E323" s="127" t="s">
        <v>232</v>
      </c>
      <c r="F323" s="123"/>
      <c r="G323" s="125"/>
      <c r="H323" s="123"/>
      <c r="I323" s="123"/>
      <c r="J323" s="127"/>
      <c r="K323" s="123"/>
      <c r="L323" s="123"/>
      <c r="M323" s="123"/>
      <c r="N323" s="123"/>
      <c r="O323" s="123"/>
      <c r="P323" s="127"/>
      <c r="Q323" s="123"/>
      <c r="R323" s="123"/>
      <c r="S323" s="123" t="s">
        <v>236</v>
      </c>
      <c r="T323" s="125">
        <v>6</v>
      </c>
      <c r="U323" s="123" t="s">
        <v>2173</v>
      </c>
      <c r="V323" s="123" t="s">
        <v>936</v>
      </c>
      <c r="W323" s="127"/>
      <c r="X323" s="123"/>
      <c r="Y323" s="123"/>
      <c r="Z323" s="123" t="s">
        <v>236</v>
      </c>
      <c r="AA323" s="123">
        <v>20</v>
      </c>
      <c r="AB323" s="123" t="s">
        <v>2173</v>
      </c>
      <c r="AC323" s="123" t="s">
        <v>936</v>
      </c>
      <c r="AD323" s="123"/>
      <c r="AE323" s="123"/>
      <c r="AF323" s="123"/>
      <c r="AG323" s="127">
        <v>0</v>
      </c>
      <c r="AH323" s="127">
        <v>0</v>
      </c>
      <c r="AI323" s="127">
        <v>0</v>
      </c>
    </row>
    <row r="324" spans="1:35" x14ac:dyDescent="0.2">
      <c r="A324" s="127"/>
      <c r="B324" s="127"/>
      <c r="C324" s="127" t="s">
        <v>937</v>
      </c>
      <c r="D324" s="123" t="s">
        <v>938</v>
      </c>
      <c r="E324" s="127" t="s">
        <v>217</v>
      </c>
      <c r="F324" s="123" t="s">
        <v>233</v>
      </c>
      <c r="G324" s="125">
        <v>500</v>
      </c>
      <c r="H324" s="123" t="s">
        <v>2173</v>
      </c>
      <c r="I324" s="123" t="s">
        <v>2394</v>
      </c>
      <c r="J324" s="127"/>
      <c r="K324" s="123"/>
      <c r="L324" s="123"/>
      <c r="M324" s="123" t="s">
        <v>226</v>
      </c>
      <c r="N324" s="124">
        <v>4.0000000000000003E-5</v>
      </c>
      <c r="O324" s="123">
        <v>0.25</v>
      </c>
      <c r="P324" s="127"/>
      <c r="Q324" s="123"/>
      <c r="R324" s="123"/>
      <c r="S324" s="123" t="s">
        <v>226</v>
      </c>
      <c r="T324" s="125">
        <v>9</v>
      </c>
      <c r="U324" s="123" t="s">
        <v>2470</v>
      </c>
      <c r="V324" s="123" t="s">
        <v>939</v>
      </c>
      <c r="W324" s="127"/>
      <c r="X324" s="123"/>
      <c r="Y324" s="123"/>
      <c r="Z324" s="123" t="s">
        <v>233</v>
      </c>
      <c r="AA324" s="123">
        <v>20</v>
      </c>
      <c r="AB324" s="123" t="s">
        <v>2395</v>
      </c>
      <c r="AC324" s="123" t="s">
        <v>2396</v>
      </c>
      <c r="AD324" s="123"/>
      <c r="AE324" s="123"/>
      <c r="AF324" s="123"/>
      <c r="AG324" s="127">
        <v>0</v>
      </c>
      <c r="AH324" s="127">
        <v>0</v>
      </c>
      <c r="AI324" s="127">
        <v>0</v>
      </c>
    </row>
    <row r="325" spans="1:35" x14ac:dyDescent="0.2">
      <c r="A325" s="127"/>
      <c r="B325" s="127" t="s">
        <v>214</v>
      </c>
      <c r="C325" s="127" t="s">
        <v>940</v>
      </c>
      <c r="D325" s="123" t="s">
        <v>941</v>
      </c>
      <c r="E325" s="127" t="s">
        <v>217</v>
      </c>
      <c r="F325" s="123"/>
      <c r="G325" s="125"/>
      <c r="H325" s="123"/>
      <c r="I325" s="123"/>
      <c r="J325" s="127"/>
      <c r="K325" s="123"/>
      <c r="L325" s="123"/>
      <c r="M325" s="123" t="s">
        <v>218</v>
      </c>
      <c r="N325" s="124">
        <v>5.9999999999999993E-3</v>
      </c>
      <c r="O325" s="124">
        <f t="shared" ref="O325:O327" si="21">0.00001/N325</f>
        <v>1.666666666666667E-3</v>
      </c>
      <c r="P325" s="127"/>
      <c r="Q325" s="123"/>
      <c r="R325" s="123"/>
      <c r="S325" s="123"/>
      <c r="T325" s="125"/>
      <c r="U325" s="123"/>
      <c r="V325" s="123"/>
      <c r="W325" s="127"/>
      <c r="X325" s="123"/>
      <c r="Y325" s="123"/>
      <c r="Z325" s="123"/>
      <c r="AA325" s="123"/>
      <c r="AB325" s="123"/>
      <c r="AC325" s="123"/>
      <c r="AD325" s="123"/>
      <c r="AE325" s="123"/>
      <c r="AF325" s="123"/>
      <c r="AG325" s="127">
        <v>1</v>
      </c>
      <c r="AH325" s="127">
        <v>0</v>
      </c>
      <c r="AI325" s="127">
        <v>0</v>
      </c>
    </row>
    <row r="326" spans="1:35" x14ac:dyDescent="0.2">
      <c r="A326" s="127"/>
      <c r="B326" s="127"/>
      <c r="C326" s="127" t="s">
        <v>942</v>
      </c>
      <c r="D326" s="123" t="s">
        <v>943</v>
      </c>
      <c r="E326" s="127" t="s">
        <v>232</v>
      </c>
      <c r="F326" s="123"/>
      <c r="G326" s="125"/>
      <c r="H326" s="123"/>
      <c r="I326" s="123"/>
      <c r="J326" s="127"/>
      <c r="K326" s="123"/>
      <c r="L326" s="123"/>
      <c r="M326" s="123" t="s">
        <v>224</v>
      </c>
      <c r="N326" s="124">
        <v>2.3E-5</v>
      </c>
      <c r="O326" s="129">
        <f>0.00001/N326</f>
        <v>0.43478260869565222</v>
      </c>
      <c r="P326" s="127"/>
      <c r="Q326" s="123"/>
      <c r="R326" s="123"/>
      <c r="S326" s="123"/>
      <c r="T326" s="125"/>
      <c r="U326" s="123"/>
      <c r="V326" s="123"/>
      <c r="W326" s="127"/>
      <c r="X326" s="123"/>
      <c r="Y326" s="123"/>
      <c r="Z326" s="123"/>
      <c r="AA326" s="123"/>
      <c r="AB326" s="123"/>
      <c r="AC326" s="123"/>
      <c r="AD326" s="123"/>
      <c r="AE326" s="123"/>
      <c r="AF326" s="123"/>
      <c r="AG326" s="127">
        <v>0</v>
      </c>
      <c r="AH326" s="127">
        <v>0</v>
      </c>
      <c r="AI326" s="127">
        <v>0</v>
      </c>
    </row>
    <row r="327" spans="1:35" x14ac:dyDescent="0.2">
      <c r="A327" s="127"/>
      <c r="B327" s="127" t="s">
        <v>214</v>
      </c>
      <c r="C327" s="127" t="s">
        <v>944</v>
      </c>
      <c r="D327" s="123" t="s">
        <v>945</v>
      </c>
      <c r="E327" s="127" t="s">
        <v>217</v>
      </c>
      <c r="F327" s="123"/>
      <c r="G327" s="125"/>
      <c r="H327" s="123"/>
      <c r="I327" s="123"/>
      <c r="J327" s="127"/>
      <c r="K327" s="123"/>
      <c r="L327" s="123"/>
      <c r="M327" s="123" t="s">
        <v>218</v>
      </c>
      <c r="N327" s="124">
        <v>5.9999999999999993E-6</v>
      </c>
      <c r="O327" s="129">
        <f t="shared" si="21"/>
        <v>1.666666666666667</v>
      </c>
      <c r="P327" s="127"/>
      <c r="Q327" s="123"/>
      <c r="R327" s="123"/>
      <c r="S327" s="123"/>
      <c r="T327" s="125"/>
      <c r="U327" s="123"/>
      <c r="V327" s="123"/>
      <c r="W327" s="127"/>
      <c r="X327" s="123"/>
      <c r="Y327" s="123"/>
      <c r="Z327" s="123"/>
      <c r="AA327" s="123"/>
      <c r="AB327" s="123"/>
      <c r="AC327" s="123"/>
      <c r="AD327" s="123"/>
      <c r="AE327" s="123"/>
      <c r="AF327" s="123"/>
      <c r="AG327" s="127">
        <v>0</v>
      </c>
      <c r="AH327" s="127">
        <v>0</v>
      </c>
      <c r="AI327" s="127">
        <v>0</v>
      </c>
    </row>
    <row r="328" spans="1:35" x14ac:dyDescent="0.2">
      <c r="A328" s="127"/>
      <c r="B328" s="127"/>
      <c r="C328" s="127" t="s">
        <v>946</v>
      </c>
      <c r="D328" s="123" t="s">
        <v>947</v>
      </c>
      <c r="E328" s="127" t="s">
        <v>232</v>
      </c>
      <c r="F328" s="123" t="s">
        <v>224</v>
      </c>
      <c r="G328" s="125">
        <v>470</v>
      </c>
      <c r="H328" s="123" t="s">
        <v>2178</v>
      </c>
      <c r="I328" s="123" t="s">
        <v>264</v>
      </c>
      <c r="J328" s="127"/>
      <c r="K328" s="123"/>
      <c r="L328" s="123"/>
      <c r="M328" s="123"/>
      <c r="N328" s="123"/>
      <c r="O328" s="123"/>
      <c r="P328" s="127"/>
      <c r="Q328" s="123"/>
      <c r="R328" s="123"/>
      <c r="S328" s="123" t="s">
        <v>791</v>
      </c>
      <c r="T328" s="125">
        <v>100</v>
      </c>
      <c r="U328" s="123" t="s">
        <v>2178</v>
      </c>
      <c r="V328" s="123" t="s">
        <v>264</v>
      </c>
      <c r="W328" s="127"/>
      <c r="X328" s="123"/>
      <c r="Y328" s="123"/>
      <c r="Z328" s="123"/>
      <c r="AA328" s="123"/>
      <c r="AB328" s="123"/>
      <c r="AC328" s="123"/>
      <c r="AD328" s="123"/>
      <c r="AE328" s="123"/>
      <c r="AF328" s="123"/>
      <c r="AG328" s="127">
        <v>0</v>
      </c>
      <c r="AH328" s="127">
        <v>0</v>
      </c>
      <c r="AI328" s="127">
        <v>0</v>
      </c>
    </row>
    <row r="329" spans="1:35" x14ac:dyDescent="0.2">
      <c r="A329" s="127"/>
      <c r="B329" s="127"/>
      <c r="C329" s="127" t="s">
        <v>948</v>
      </c>
      <c r="D329" s="123" t="s">
        <v>949</v>
      </c>
      <c r="E329" s="127" t="s">
        <v>232</v>
      </c>
      <c r="F329" s="123"/>
      <c r="G329" s="125"/>
      <c r="H329" s="123"/>
      <c r="I329" s="123"/>
      <c r="J329" s="127"/>
      <c r="K329" s="123"/>
      <c r="L329" s="123"/>
      <c r="M329" s="123" t="s">
        <v>236</v>
      </c>
      <c r="N329" s="124">
        <v>8.8000000000000004E-6</v>
      </c>
      <c r="O329" s="123">
        <v>1.1000000000000001</v>
      </c>
      <c r="P329" s="127"/>
      <c r="Q329" s="123"/>
      <c r="R329" s="123"/>
      <c r="S329" s="123" t="s">
        <v>236</v>
      </c>
      <c r="T329" s="125">
        <v>5</v>
      </c>
      <c r="U329" s="123" t="s">
        <v>2178</v>
      </c>
      <c r="V329" s="123" t="s">
        <v>950</v>
      </c>
      <c r="W329" s="127"/>
      <c r="X329" s="123"/>
      <c r="Y329" s="123"/>
      <c r="Z329" s="123" t="s">
        <v>236</v>
      </c>
      <c r="AA329" s="123">
        <v>4</v>
      </c>
      <c r="AB329" s="123" t="s">
        <v>2178</v>
      </c>
      <c r="AC329" s="123" t="s">
        <v>951</v>
      </c>
      <c r="AD329" s="123"/>
      <c r="AE329" s="123"/>
      <c r="AF329" s="123"/>
      <c r="AG329" s="127">
        <v>0</v>
      </c>
      <c r="AH329" s="127">
        <v>0</v>
      </c>
      <c r="AI329" s="127">
        <v>0</v>
      </c>
    </row>
    <row r="330" spans="1:35" x14ac:dyDescent="0.2">
      <c r="A330" s="127"/>
      <c r="B330" s="127"/>
      <c r="C330" s="127" t="s">
        <v>952</v>
      </c>
      <c r="D330" s="123" t="s">
        <v>953</v>
      </c>
      <c r="E330" s="127" t="s">
        <v>217</v>
      </c>
      <c r="F330" s="123"/>
      <c r="G330" s="125"/>
      <c r="H330" s="123"/>
      <c r="I330" s="123"/>
      <c r="J330" s="127"/>
      <c r="K330" s="123"/>
      <c r="L330" s="123"/>
      <c r="M330" s="123"/>
      <c r="N330" s="124"/>
      <c r="O330" s="123"/>
      <c r="P330" s="127"/>
      <c r="Q330" s="123"/>
      <c r="R330" s="123"/>
      <c r="S330" s="123" t="s">
        <v>226</v>
      </c>
      <c r="T330" s="125">
        <v>20</v>
      </c>
      <c r="U330" s="123" t="s">
        <v>2176</v>
      </c>
      <c r="V330" s="123" t="s">
        <v>2397</v>
      </c>
      <c r="W330" s="127"/>
      <c r="X330" s="123"/>
      <c r="Y330" s="123"/>
      <c r="Z330" s="123" t="s">
        <v>236</v>
      </c>
      <c r="AA330" s="123">
        <v>70</v>
      </c>
      <c r="AB330" s="123" t="s">
        <v>2176</v>
      </c>
      <c r="AC330" s="123" t="s">
        <v>2398</v>
      </c>
      <c r="AD330" s="123"/>
      <c r="AE330" s="123"/>
      <c r="AF330" s="123"/>
      <c r="AG330" s="127">
        <v>0</v>
      </c>
      <c r="AH330" s="127">
        <v>0</v>
      </c>
      <c r="AI330" s="127">
        <v>0</v>
      </c>
    </row>
    <row r="331" spans="1:35" x14ac:dyDescent="0.2">
      <c r="A331" s="127"/>
      <c r="B331" s="127" t="s">
        <v>214</v>
      </c>
      <c r="C331" s="127" t="s">
        <v>954</v>
      </c>
      <c r="D331" s="123" t="s">
        <v>955</v>
      </c>
      <c r="E331" s="127" t="s">
        <v>217</v>
      </c>
      <c r="F331" s="123"/>
      <c r="G331" s="125"/>
      <c r="H331" s="123"/>
      <c r="I331" s="123"/>
      <c r="J331" s="127"/>
      <c r="K331" s="123"/>
      <c r="L331" s="123"/>
      <c r="M331" s="123" t="s">
        <v>218</v>
      </c>
      <c r="N331" s="124">
        <v>5.9999999999999995E-5</v>
      </c>
      <c r="O331" s="129">
        <f t="shared" ref="O331:O336" si="22">0.00001/N331</f>
        <v>0.16666666666666669</v>
      </c>
      <c r="P331" s="127"/>
      <c r="Q331" s="123"/>
      <c r="R331" s="123"/>
      <c r="S331" s="123"/>
      <c r="T331" s="148"/>
      <c r="U331" s="123"/>
      <c r="V331" s="123"/>
      <c r="W331" s="127"/>
      <c r="X331" s="123"/>
      <c r="Y331" s="123"/>
      <c r="Z331" s="123"/>
      <c r="AA331" s="123"/>
      <c r="AB331" s="123"/>
      <c r="AC331" s="123"/>
      <c r="AD331" s="123"/>
      <c r="AE331" s="123"/>
      <c r="AF331" s="123"/>
      <c r="AG331" s="127">
        <v>1</v>
      </c>
      <c r="AH331" s="127">
        <v>0</v>
      </c>
      <c r="AI331" s="127">
        <v>0</v>
      </c>
    </row>
    <row r="332" spans="1:35" x14ac:dyDescent="0.2">
      <c r="A332" s="127"/>
      <c r="B332" s="127" t="s">
        <v>214</v>
      </c>
      <c r="C332" s="127" t="s">
        <v>956</v>
      </c>
      <c r="D332" s="123" t="s">
        <v>957</v>
      </c>
      <c r="E332" s="127" t="s">
        <v>217</v>
      </c>
      <c r="F332" s="123"/>
      <c r="G332" s="125"/>
      <c r="H332" s="123"/>
      <c r="I332" s="123"/>
      <c r="J332" s="127"/>
      <c r="K332" s="123"/>
      <c r="L332" s="123"/>
      <c r="M332" s="123" t="s">
        <v>218</v>
      </c>
      <c r="N332" s="124">
        <v>5.9999999999999995E-5</v>
      </c>
      <c r="O332" s="129">
        <f t="shared" si="22"/>
        <v>0.16666666666666669</v>
      </c>
      <c r="P332" s="127"/>
      <c r="Q332" s="123"/>
      <c r="R332" s="123"/>
      <c r="S332" s="123"/>
      <c r="T332" s="148"/>
      <c r="U332" s="123"/>
      <c r="V332" s="123"/>
      <c r="W332" s="127"/>
      <c r="X332" s="123"/>
      <c r="Y332" s="123"/>
      <c r="Z332" s="123"/>
      <c r="AA332" s="123"/>
      <c r="AB332" s="123"/>
      <c r="AC332" s="123"/>
      <c r="AD332" s="123"/>
      <c r="AE332" s="123"/>
      <c r="AF332" s="123"/>
      <c r="AG332" s="127">
        <v>0</v>
      </c>
      <c r="AH332" s="127">
        <v>0</v>
      </c>
      <c r="AI332" s="127">
        <v>0</v>
      </c>
    </row>
    <row r="333" spans="1:35" x14ac:dyDescent="0.2">
      <c r="A333" s="127"/>
      <c r="B333" s="127"/>
      <c r="C333" s="127" t="s">
        <v>958</v>
      </c>
      <c r="D333" s="123" t="s">
        <v>959</v>
      </c>
      <c r="E333" s="127" t="s">
        <v>232</v>
      </c>
      <c r="F333" s="123"/>
      <c r="G333" s="125"/>
      <c r="H333" s="123"/>
      <c r="I333" s="123"/>
      <c r="J333" s="127"/>
      <c r="K333" s="123"/>
      <c r="L333" s="123"/>
      <c r="M333" s="123" t="s">
        <v>224</v>
      </c>
      <c r="N333" s="124">
        <v>8.0000000000000004E-4</v>
      </c>
      <c r="O333" s="154">
        <f>0.00001/N333</f>
        <v>1.2500000000000001E-2</v>
      </c>
      <c r="P333" s="127"/>
      <c r="Q333" s="123"/>
      <c r="R333" s="123"/>
      <c r="S333" s="123"/>
      <c r="T333" s="148"/>
      <c r="U333" s="123"/>
      <c r="V333" s="123"/>
      <c r="W333" s="127"/>
      <c r="X333" s="123"/>
      <c r="Y333" s="123"/>
      <c r="Z333" s="123"/>
      <c r="AA333" s="123"/>
      <c r="AB333" s="123"/>
      <c r="AC333" s="123"/>
      <c r="AD333" s="123"/>
      <c r="AE333" s="123"/>
      <c r="AF333" s="123"/>
      <c r="AG333" s="127">
        <v>0</v>
      </c>
      <c r="AH333" s="127">
        <v>0</v>
      </c>
      <c r="AI333" s="127">
        <v>0</v>
      </c>
    </row>
    <row r="334" spans="1:35" x14ac:dyDescent="0.2">
      <c r="A334" s="127"/>
      <c r="B334" s="127"/>
      <c r="C334" s="127" t="s">
        <v>960</v>
      </c>
      <c r="D334" s="123" t="s">
        <v>961</v>
      </c>
      <c r="E334" s="127" t="s">
        <v>232</v>
      </c>
      <c r="F334" s="123"/>
      <c r="G334" s="125"/>
      <c r="H334" s="123"/>
      <c r="I334" s="123"/>
      <c r="J334" s="127"/>
      <c r="K334" s="123"/>
      <c r="L334" s="123"/>
      <c r="M334" s="123" t="s">
        <v>224</v>
      </c>
      <c r="N334" s="124">
        <v>6.2999999999999998E-6</v>
      </c>
      <c r="O334" s="123">
        <v>1.6</v>
      </c>
      <c r="P334" s="127"/>
      <c r="Q334" s="123"/>
      <c r="R334" s="123"/>
      <c r="S334" s="123"/>
      <c r="T334" s="148"/>
      <c r="U334" s="123"/>
      <c r="V334" s="123"/>
      <c r="W334" s="127"/>
      <c r="X334" s="123"/>
      <c r="Y334" s="123"/>
      <c r="Z334" s="123"/>
      <c r="AA334" s="123"/>
      <c r="AB334" s="123"/>
      <c r="AC334" s="123"/>
      <c r="AD334" s="123"/>
      <c r="AE334" s="123"/>
      <c r="AF334" s="123"/>
      <c r="AG334" s="127">
        <v>0</v>
      </c>
      <c r="AH334" s="127">
        <v>0</v>
      </c>
      <c r="AI334" s="127">
        <v>0</v>
      </c>
    </row>
    <row r="335" spans="1:35" x14ac:dyDescent="0.2">
      <c r="A335" s="127"/>
      <c r="B335" s="127" t="s">
        <v>707</v>
      </c>
      <c r="C335" s="127" t="s">
        <v>962</v>
      </c>
      <c r="D335" s="123" t="s">
        <v>963</v>
      </c>
      <c r="E335" s="127" t="s">
        <v>217</v>
      </c>
      <c r="F335" s="123"/>
      <c r="G335" s="125"/>
      <c r="H335" s="123"/>
      <c r="I335" s="123"/>
      <c r="J335" s="127"/>
      <c r="K335" s="123"/>
      <c r="L335" s="123"/>
      <c r="M335" s="123" t="s">
        <v>218</v>
      </c>
      <c r="N335" s="123">
        <v>0.12</v>
      </c>
      <c r="O335" s="124">
        <f t="shared" si="22"/>
        <v>8.3333333333333344E-5</v>
      </c>
      <c r="P335" s="150">
        <v>2</v>
      </c>
      <c r="Q335" s="123"/>
      <c r="R335" s="123"/>
      <c r="S335" s="123" t="s">
        <v>710</v>
      </c>
      <c r="T335" s="148">
        <v>0.13</v>
      </c>
      <c r="U335" s="123" t="s">
        <v>2538</v>
      </c>
      <c r="V335" s="123" t="s">
        <v>711</v>
      </c>
      <c r="W335" s="127" t="s">
        <v>2462</v>
      </c>
      <c r="X335" s="123"/>
      <c r="Y335" s="123"/>
      <c r="Z335" s="123"/>
      <c r="AA335" s="123"/>
      <c r="AB335" s="123"/>
      <c r="AC335" s="123"/>
      <c r="AD335" s="123"/>
      <c r="AE335" s="123"/>
      <c r="AF335" s="123"/>
      <c r="AG335" s="127">
        <v>1</v>
      </c>
      <c r="AH335" s="127">
        <v>0</v>
      </c>
      <c r="AI335" s="127">
        <v>0</v>
      </c>
    </row>
    <row r="336" spans="1:35" x14ac:dyDescent="0.2">
      <c r="A336" s="127"/>
      <c r="B336" s="127" t="s">
        <v>707</v>
      </c>
      <c r="C336" s="127" t="s">
        <v>964</v>
      </c>
      <c r="D336" s="123" t="s">
        <v>965</v>
      </c>
      <c r="E336" s="127" t="s">
        <v>217</v>
      </c>
      <c r="F336" s="123"/>
      <c r="G336" s="125"/>
      <c r="H336" s="123"/>
      <c r="I336" s="123"/>
      <c r="J336" s="127"/>
      <c r="K336" s="123"/>
      <c r="L336" s="123"/>
      <c r="M336" s="123" t="s">
        <v>218</v>
      </c>
      <c r="N336" s="123">
        <v>0.12</v>
      </c>
      <c r="O336" s="124">
        <f t="shared" si="22"/>
        <v>8.3333333333333344E-5</v>
      </c>
      <c r="P336" s="150">
        <v>2</v>
      </c>
      <c r="Q336" s="123"/>
      <c r="R336" s="123"/>
      <c r="S336" s="123" t="s">
        <v>710</v>
      </c>
      <c r="T336" s="148">
        <v>0.13</v>
      </c>
      <c r="U336" s="123" t="s">
        <v>2538</v>
      </c>
      <c r="V336" s="123" t="s">
        <v>711</v>
      </c>
      <c r="W336" s="127" t="s">
        <v>2462</v>
      </c>
      <c r="X336" s="123"/>
      <c r="Y336" s="123"/>
      <c r="Z336" s="123"/>
      <c r="AA336" s="123"/>
      <c r="AB336" s="123"/>
      <c r="AC336" s="123"/>
      <c r="AD336" s="123"/>
      <c r="AE336" s="123"/>
      <c r="AF336" s="123"/>
      <c r="AG336" s="127">
        <v>1</v>
      </c>
      <c r="AH336" s="127">
        <v>0</v>
      </c>
      <c r="AI336" s="127">
        <v>0</v>
      </c>
    </row>
    <row r="337" spans="1:35" x14ac:dyDescent="0.2">
      <c r="A337" s="127"/>
      <c r="B337" s="127"/>
      <c r="C337" s="127" t="s">
        <v>966</v>
      </c>
      <c r="D337" s="123" t="s">
        <v>967</v>
      </c>
      <c r="E337" s="127" t="s">
        <v>232</v>
      </c>
      <c r="F337" s="123" t="s">
        <v>224</v>
      </c>
      <c r="G337" s="125">
        <v>180</v>
      </c>
      <c r="H337" s="123" t="s">
        <v>2245</v>
      </c>
      <c r="I337" s="123" t="s">
        <v>2195</v>
      </c>
      <c r="J337" s="127"/>
      <c r="K337" s="123"/>
      <c r="L337" s="123"/>
      <c r="M337" s="123"/>
      <c r="N337" s="123"/>
      <c r="O337" s="123"/>
      <c r="P337" s="127"/>
      <c r="Q337" s="123"/>
      <c r="R337" s="123"/>
      <c r="S337" s="123"/>
      <c r="T337" s="148"/>
      <c r="U337" s="123"/>
      <c r="V337" s="123"/>
      <c r="W337" s="127"/>
      <c r="X337" s="123"/>
      <c r="Y337" s="123"/>
      <c r="Z337" s="123"/>
      <c r="AA337" s="123"/>
      <c r="AB337" s="123"/>
      <c r="AC337" s="123"/>
      <c r="AD337" s="123"/>
      <c r="AE337" s="123"/>
      <c r="AF337" s="123"/>
      <c r="AG337" s="127">
        <v>1</v>
      </c>
      <c r="AH337" s="127">
        <v>0</v>
      </c>
      <c r="AI337" s="127">
        <v>0</v>
      </c>
    </row>
    <row r="338" spans="1:35" x14ac:dyDescent="0.2">
      <c r="A338" s="127"/>
      <c r="B338" s="127"/>
      <c r="C338" s="127" t="s">
        <v>2551</v>
      </c>
      <c r="D338" s="123" t="s">
        <v>2550</v>
      </c>
      <c r="E338" s="127" t="s">
        <v>217</v>
      </c>
      <c r="F338" s="123"/>
      <c r="G338" s="125"/>
      <c r="H338" s="123"/>
      <c r="I338" s="123"/>
      <c r="J338" s="127"/>
      <c r="K338" s="123"/>
      <c r="L338" s="123"/>
      <c r="M338" s="123"/>
      <c r="N338" s="123"/>
      <c r="O338" s="123"/>
      <c r="P338" s="127"/>
      <c r="Q338" s="123"/>
      <c r="R338" s="123"/>
      <c r="S338" s="123"/>
      <c r="T338" s="148"/>
      <c r="U338" s="123"/>
      <c r="V338" s="123"/>
      <c r="W338" s="127"/>
      <c r="X338" s="123"/>
      <c r="Y338" s="123"/>
      <c r="Z338" s="123" t="s">
        <v>233</v>
      </c>
      <c r="AA338" s="123">
        <v>0.02</v>
      </c>
      <c r="AB338" s="123" t="s">
        <v>2174</v>
      </c>
      <c r="AC338" s="123" t="s">
        <v>2262</v>
      </c>
      <c r="AD338" s="123"/>
      <c r="AE338" s="123"/>
      <c r="AF338" s="123"/>
      <c r="AG338" s="127"/>
      <c r="AH338" s="127"/>
      <c r="AI338" s="127"/>
    </row>
    <row r="339" spans="1:35" x14ac:dyDescent="0.2">
      <c r="A339" s="127"/>
      <c r="B339" s="127"/>
      <c r="C339" s="127" t="s">
        <v>968</v>
      </c>
      <c r="D339" s="123" t="s">
        <v>969</v>
      </c>
      <c r="E339" s="127" t="s">
        <v>217</v>
      </c>
      <c r="F339" s="123"/>
      <c r="G339" s="125"/>
      <c r="H339" s="123"/>
      <c r="I339" s="123"/>
      <c r="J339" s="127"/>
      <c r="K339" s="123"/>
      <c r="L339" s="123"/>
      <c r="M339" s="123" t="s">
        <v>224</v>
      </c>
      <c r="N339" s="124">
        <v>1.1000000000000001E-3</v>
      </c>
      <c r="O339" s="123">
        <v>8.9999999999999993E-3</v>
      </c>
      <c r="P339" s="127"/>
      <c r="Q339" s="123"/>
      <c r="R339" s="123"/>
      <c r="S339" s="123" t="s">
        <v>224</v>
      </c>
      <c r="T339" s="148">
        <v>1.3</v>
      </c>
      <c r="U339" s="123" t="s">
        <v>2538</v>
      </c>
      <c r="V339" s="123" t="s">
        <v>711</v>
      </c>
      <c r="W339" s="150">
        <v>5</v>
      </c>
      <c r="X339" s="123"/>
      <c r="Y339" s="123"/>
      <c r="Z339" s="123"/>
      <c r="AA339" s="123"/>
      <c r="AB339" s="123"/>
      <c r="AC339" s="123"/>
      <c r="AD339" s="123"/>
      <c r="AE339" s="123"/>
      <c r="AF339" s="123"/>
      <c r="AG339" s="127">
        <v>1</v>
      </c>
      <c r="AH339" s="127">
        <v>0</v>
      </c>
      <c r="AI339" s="127">
        <v>0</v>
      </c>
    </row>
    <row r="340" spans="1:35" x14ac:dyDescent="0.2">
      <c r="A340" s="127"/>
      <c r="B340" s="127"/>
      <c r="C340" s="127" t="s">
        <v>970</v>
      </c>
      <c r="D340" s="123" t="s">
        <v>971</v>
      </c>
      <c r="E340" s="127" t="s">
        <v>217</v>
      </c>
      <c r="F340" s="123"/>
      <c r="G340" s="125"/>
      <c r="H340" s="123"/>
      <c r="I340" s="123"/>
      <c r="J340" s="127"/>
      <c r="K340" s="123"/>
      <c r="L340" s="123"/>
      <c r="M340" s="123" t="s">
        <v>224</v>
      </c>
      <c r="N340" s="124">
        <v>1.1000000000000001E-3</v>
      </c>
      <c r="O340" s="123">
        <v>8.9999999999999993E-3</v>
      </c>
      <c r="P340" s="127"/>
      <c r="Q340" s="123"/>
      <c r="R340" s="123"/>
      <c r="S340" s="123" t="s">
        <v>224</v>
      </c>
      <c r="T340" s="148">
        <v>1.3</v>
      </c>
      <c r="U340" s="123" t="s">
        <v>2538</v>
      </c>
      <c r="V340" s="123" t="s">
        <v>711</v>
      </c>
      <c r="W340" s="150">
        <v>5</v>
      </c>
      <c r="X340" s="123"/>
      <c r="Y340" s="123"/>
      <c r="Z340" s="123"/>
      <c r="AA340" s="123"/>
      <c r="AB340" s="123"/>
      <c r="AC340" s="123"/>
      <c r="AD340" s="123"/>
      <c r="AE340" s="123"/>
      <c r="AF340" s="123"/>
      <c r="AG340" s="127">
        <v>1</v>
      </c>
      <c r="AH340" s="127">
        <v>0</v>
      </c>
      <c r="AI340" s="127">
        <v>0</v>
      </c>
    </row>
    <row r="341" spans="1:35" x14ac:dyDescent="0.2">
      <c r="A341" s="127"/>
      <c r="B341" s="127"/>
      <c r="C341" s="127" t="s">
        <v>972</v>
      </c>
      <c r="D341" s="123" t="s">
        <v>973</v>
      </c>
      <c r="E341" s="127" t="s">
        <v>217</v>
      </c>
      <c r="F341" s="123"/>
      <c r="G341" s="125"/>
      <c r="H341" s="123"/>
      <c r="I341" s="123"/>
      <c r="J341" s="127"/>
      <c r="K341" s="123"/>
      <c r="L341" s="123"/>
      <c r="M341" s="123" t="s">
        <v>224</v>
      </c>
      <c r="N341" s="124">
        <v>1.1000000000000001E-3</v>
      </c>
      <c r="O341" s="123">
        <v>8.9999999999999993E-3</v>
      </c>
      <c r="P341" s="127"/>
      <c r="Q341" s="123"/>
      <c r="R341" s="123"/>
      <c r="S341" s="123" t="s">
        <v>224</v>
      </c>
      <c r="T341" s="148">
        <v>1.3</v>
      </c>
      <c r="U341" s="123" t="s">
        <v>2538</v>
      </c>
      <c r="V341" s="123" t="s">
        <v>711</v>
      </c>
      <c r="W341" s="150">
        <v>5</v>
      </c>
      <c r="X341" s="123"/>
      <c r="Y341" s="123"/>
      <c r="Z341" s="123"/>
      <c r="AA341" s="123"/>
      <c r="AB341" s="123"/>
      <c r="AC341" s="123"/>
      <c r="AD341" s="123"/>
      <c r="AE341" s="123"/>
      <c r="AF341" s="123"/>
      <c r="AG341" s="127">
        <v>1</v>
      </c>
      <c r="AH341" s="127">
        <v>0</v>
      </c>
      <c r="AI341" s="127">
        <v>0</v>
      </c>
    </row>
    <row r="342" spans="1:35" x14ac:dyDescent="0.2">
      <c r="A342" s="127"/>
      <c r="B342" s="127"/>
      <c r="C342" s="127" t="s">
        <v>974</v>
      </c>
      <c r="D342" s="123" t="s">
        <v>975</v>
      </c>
      <c r="E342" s="127" t="s">
        <v>217</v>
      </c>
      <c r="F342" s="123"/>
      <c r="G342" s="125"/>
      <c r="H342" s="123"/>
      <c r="I342" s="123"/>
      <c r="J342" s="127"/>
      <c r="K342" s="123"/>
      <c r="L342" s="123"/>
      <c r="M342" s="123" t="s">
        <v>224</v>
      </c>
      <c r="N342" s="124">
        <v>3.8</v>
      </c>
      <c r="O342" s="123">
        <v>2.6000000000000001E-6</v>
      </c>
      <c r="P342" s="127"/>
      <c r="Q342" s="123"/>
      <c r="R342" s="123"/>
      <c r="S342" s="123" t="s">
        <v>224</v>
      </c>
      <c r="T342" s="148">
        <v>4.0000000000000002E-4</v>
      </c>
      <c r="U342" s="123" t="s">
        <v>2538</v>
      </c>
      <c r="V342" s="123" t="s">
        <v>711</v>
      </c>
      <c r="W342" s="150">
        <v>5</v>
      </c>
      <c r="X342" s="123"/>
      <c r="Y342" s="123"/>
      <c r="Z342" s="123"/>
      <c r="AA342" s="123"/>
      <c r="AB342" s="123"/>
      <c r="AC342" s="123"/>
      <c r="AD342" s="123"/>
      <c r="AE342" s="123"/>
      <c r="AF342" s="123"/>
      <c r="AG342" s="127">
        <v>1</v>
      </c>
      <c r="AH342" s="127">
        <v>0</v>
      </c>
      <c r="AI342" s="127">
        <v>0</v>
      </c>
    </row>
    <row r="343" spans="1:35" x14ac:dyDescent="0.2">
      <c r="A343" s="127"/>
      <c r="B343" s="127"/>
      <c r="C343" s="127" t="s">
        <v>976</v>
      </c>
      <c r="D343" s="123" t="s">
        <v>977</v>
      </c>
      <c r="E343" s="127" t="s">
        <v>217</v>
      </c>
      <c r="F343" s="123"/>
      <c r="G343" s="125"/>
      <c r="H343" s="123"/>
      <c r="I343" s="123"/>
      <c r="J343" s="127"/>
      <c r="K343" s="123"/>
      <c r="L343" s="123"/>
      <c r="M343" s="123" t="s">
        <v>224</v>
      </c>
      <c r="N343" s="124">
        <v>1.1000000000000001E-3</v>
      </c>
      <c r="O343" s="123">
        <v>8.9999999999999993E-3</v>
      </c>
      <c r="P343" s="127"/>
      <c r="Q343" s="123"/>
      <c r="R343" s="123"/>
      <c r="S343" s="123" t="s">
        <v>224</v>
      </c>
      <c r="T343" s="148">
        <v>1.3</v>
      </c>
      <c r="U343" s="123" t="s">
        <v>2538</v>
      </c>
      <c r="V343" s="123" t="s">
        <v>711</v>
      </c>
      <c r="W343" s="150">
        <v>5</v>
      </c>
      <c r="X343" s="123"/>
      <c r="Y343" s="123"/>
      <c r="Z343" s="123"/>
      <c r="AA343" s="123"/>
      <c r="AB343" s="123"/>
      <c r="AC343" s="123"/>
      <c r="AD343" s="123"/>
      <c r="AE343" s="123"/>
      <c r="AF343" s="123"/>
      <c r="AG343" s="127">
        <v>1</v>
      </c>
      <c r="AH343" s="127">
        <v>0</v>
      </c>
      <c r="AI343" s="127">
        <v>0</v>
      </c>
    </row>
    <row r="344" spans="1:35" x14ac:dyDescent="0.2">
      <c r="A344" s="127"/>
      <c r="B344" s="127"/>
      <c r="C344" s="127" t="s">
        <v>978</v>
      </c>
      <c r="D344" s="123" t="s">
        <v>979</v>
      </c>
      <c r="E344" s="127" t="s">
        <v>217</v>
      </c>
      <c r="F344" s="123"/>
      <c r="G344" s="125"/>
      <c r="H344" s="123"/>
      <c r="I344" s="123"/>
      <c r="J344" s="127"/>
      <c r="K344" s="123"/>
      <c r="L344" s="123"/>
      <c r="M344" s="123" t="s">
        <v>224</v>
      </c>
      <c r="N344" s="124">
        <v>1.1000000000000001E-3</v>
      </c>
      <c r="O344" s="123">
        <v>8.9999999999999993E-3</v>
      </c>
      <c r="P344" s="127"/>
      <c r="Q344" s="123"/>
      <c r="R344" s="123"/>
      <c r="S344" s="123" t="s">
        <v>224</v>
      </c>
      <c r="T344" s="148">
        <v>1.3</v>
      </c>
      <c r="U344" s="123" t="s">
        <v>2538</v>
      </c>
      <c r="V344" s="123" t="s">
        <v>711</v>
      </c>
      <c r="W344" s="150">
        <v>5</v>
      </c>
      <c r="X344" s="123"/>
      <c r="Y344" s="123"/>
      <c r="Z344" s="123"/>
      <c r="AA344" s="123"/>
      <c r="AB344" s="123"/>
      <c r="AC344" s="123"/>
      <c r="AD344" s="123"/>
      <c r="AE344" s="123"/>
      <c r="AF344" s="123"/>
      <c r="AG344" s="127">
        <v>1</v>
      </c>
      <c r="AH344" s="127">
        <v>0</v>
      </c>
      <c r="AI344" s="127">
        <v>0</v>
      </c>
    </row>
    <row r="345" spans="1:35" x14ac:dyDescent="0.2">
      <c r="A345" s="127"/>
      <c r="B345" s="127"/>
      <c r="C345" s="127" t="s">
        <v>980</v>
      </c>
      <c r="D345" s="123" t="s">
        <v>981</v>
      </c>
      <c r="E345" s="127" t="s">
        <v>217</v>
      </c>
      <c r="F345" s="123"/>
      <c r="G345" s="125"/>
      <c r="H345" s="123"/>
      <c r="I345" s="123"/>
      <c r="J345" s="127"/>
      <c r="K345" s="123"/>
      <c r="L345" s="123"/>
      <c r="M345" s="123" t="s">
        <v>224</v>
      </c>
      <c r="N345" s="124">
        <v>1.1000000000000001E-3</v>
      </c>
      <c r="O345" s="123">
        <v>8.9999999999999993E-3</v>
      </c>
      <c r="P345" s="127"/>
      <c r="Q345" s="123"/>
      <c r="R345" s="123"/>
      <c r="S345" s="123" t="s">
        <v>224</v>
      </c>
      <c r="T345" s="148">
        <v>1.3</v>
      </c>
      <c r="U345" s="123" t="s">
        <v>2538</v>
      </c>
      <c r="V345" s="123" t="s">
        <v>711</v>
      </c>
      <c r="W345" s="150">
        <v>5</v>
      </c>
      <c r="X345" s="123"/>
      <c r="Y345" s="123"/>
      <c r="Z345" s="123"/>
      <c r="AA345" s="123"/>
      <c r="AB345" s="123"/>
      <c r="AC345" s="123"/>
      <c r="AD345" s="123"/>
      <c r="AE345" s="123"/>
      <c r="AF345" s="123"/>
      <c r="AG345" s="127">
        <v>1</v>
      </c>
      <c r="AH345" s="127">
        <v>0</v>
      </c>
      <c r="AI345" s="127">
        <v>0</v>
      </c>
    </row>
    <row r="346" spans="1:35" x14ac:dyDescent="0.2">
      <c r="A346" s="127"/>
      <c r="B346" s="127"/>
      <c r="C346" s="127" t="s">
        <v>982</v>
      </c>
      <c r="D346" s="123" t="s">
        <v>983</v>
      </c>
      <c r="E346" s="127" t="s">
        <v>217</v>
      </c>
      <c r="F346" s="123"/>
      <c r="G346" s="125"/>
      <c r="H346" s="123"/>
      <c r="I346" s="123"/>
      <c r="J346" s="127"/>
      <c r="K346" s="123"/>
      <c r="L346" s="123"/>
      <c r="M346" s="123" t="s">
        <v>224</v>
      </c>
      <c r="N346" s="124">
        <v>1.1000000000000001</v>
      </c>
      <c r="O346" s="124">
        <v>9.0899999999999994E-6</v>
      </c>
      <c r="P346" s="127"/>
      <c r="Q346" s="123"/>
      <c r="R346" s="123"/>
      <c r="S346" s="123" t="s">
        <v>224</v>
      </c>
      <c r="T346" s="148">
        <v>1.2999999999999999E-3</v>
      </c>
      <c r="U346" s="123" t="s">
        <v>2538</v>
      </c>
      <c r="V346" s="123" t="s">
        <v>711</v>
      </c>
      <c r="W346" s="150">
        <v>5</v>
      </c>
      <c r="X346" s="123"/>
      <c r="Y346" s="123"/>
      <c r="Z346" s="123"/>
      <c r="AA346" s="123"/>
      <c r="AB346" s="123"/>
      <c r="AC346" s="123"/>
      <c r="AD346" s="123"/>
      <c r="AE346" s="123"/>
      <c r="AF346" s="123"/>
      <c r="AG346" s="127">
        <v>1</v>
      </c>
      <c r="AH346" s="127">
        <v>0</v>
      </c>
      <c r="AI346" s="127">
        <v>0</v>
      </c>
    </row>
    <row r="347" spans="1:35" x14ac:dyDescent="0.2">
      <c r="A347" s="127"/>
      <c r="B347" s="127"/>
      <c r="C347" s="127" t="s">
        <v>984</v>
      </c>
      <c r="D347" s="123" t="s">
        <v>985</v>
      </c>
      <c r="E347" s="127" t="s">
        <v>217</v>
      </c>
      <c r="F347" s="123"/>
      <c r="G347" s="125"/>
      <c r="H347" s="123"/>
      <c r="I347" s="123"/>
      <c r="J347" s="127"/>
      <c r="K347" s="123"/>
      <c r="L347" s="123"/>
      <c r="M347" s="123" t="s">
        <v>224</v>
      </c>
      <c r="N347" s="124">
        <v>1.1000000000000001E-3</v>
      </c>
      <c r="O347" s="123">
        <v>8.9999999999999993E-3</v>
      </c>
      <c r="P347" s="127"/>
      <c r="Q347" s="123"/>
      <c r="R347" s="123"/>
      <c r="S347" s="123" t="s">
        <v>224</v>
      </c>
      <c r="T347" s="148">
        <v>1.3</v>
      </c>
      <c r="U347" s="123" t="s">
        <v>2538</v>
      </c>
      <c r="V347" s="123" t="s">
        <v>711</v>
      </c>
      <c r="W347" s="150">
        <v>5</v>
      </c>
      <c r="X347" s="123"/>
      <c r="Y347" s="123"/>
      <c r="Z347" s="123"/>
      <c r="AA347" s="123"/>
      <c r="AB347" s="123"/>
      <c r="AC347" s="123"/>
      <c r="AD347" s="123"/>
      <c r="AE347" s="123"/>
      <c r="AF347" s="123"/>
      <c r="AG347" s="127">
        <v>1</v>
      </c>
      <c r="AH347" s="127">
        <v>0</v>
      </c>
      <c r="AI347" s="127">
        <v>0</v>
      </c>
    </row>
    <row r="348" spans="1:35" x14ac:dyDescent="0.2">
      <c r="A348" s="127"/>
      <c r="B348" s="127"/>
      <c r="C348" s="127" t="s">
        <v>986</v>
      </c>
      <c r="D348" s="123" t="s">
        <v>987</v>
      </c>
      <c r="E348" s="127" t="s">
        <v>217</v>
      </c>
      <c r="F348" s="123"/>
      <c r="G348" s="125"/>
      <c r="H348" s="123"/>
      <c r="I348" s="123"/>
      <c r="J348" s="127"/>
      <c r="K348" s="123"/>
      <c r="L348" s="123"/>
      <c r="M348" s="123" t="s">
        <v>224</v>
      </c>
      <c r="N348" s="124">
        <v>3.8E-3</v>
      </c>
      <c r="O348" s="123">
        <v>2.5999999999999999E-3</v>
      </c>
      <c r="P348" s="127"/>
      <c r="Q348" s="123"/>
      <c r="R348" s="123"/>
      <c r="S348" s="123" t="s">
        <v>224</v>
      </c>
      <c r="T348" s="148">
        <v>0.4</v>
      </c>
      <c r="U348" s="123" t="s">
        <v>2538</v>
      </c>
      <c r="V348" s="123" t="s">
        <v>711</v>
      </c>
      <c r="W348" s="150">
        <v>5</v>
      </c>
      <c r="X348" s="123"/>
      <c r="Y348" s="123"/>
      <c r="Z348" s="123"/>
      <c r="AA348" s="123"/>
      <c r="AB348" s="123"/>
      <c r="AC348" s="123"/>
      <c r="AD348" s="123"/>
      <c r="AE348" s="123"/>
      <c r="AF348" s="123"/>
      <c r="AG348" s="127">
        <v>1</v>
      </c>
      <c r="AH348" s="127">
        <v>0</v>
      </c>
      <c r="AI348" s="127">
        <v>0</v>
      </c>
    </row>
    <row r="349" spans="1:35" x14ac:dyDescent="0.2">
      <c r="A349" s="127"/>
      <c r="B349" s="127"/>
      <c r="C349" s="127" t="s">
        <v>988</v>
      </c>
      <c r="D349" s="123" t="s">
        <v>989</v>
      </c>
      <c r="E349" s="127" t="s">
        <v>217</v>
      </c>
      <c r="F349" s="123"/>
      <c r="G349" s="125"/>
      <c r="H349" s="123"/>
      <c r="I349" s="123"/>
      <c r="J349" s="127"/>
      <c r="K349" s="123"/>
      <c r="L349" s="123"/>
      <c r="M349" s="123" t="s">
        <v>224</v>
      </c>
      <c r="N349" s="124">
        <v>1.0999999999999999E-2</v>
      </c>
      <c r="O349" s="124">
        <v>9.0899999999999998E-4</v>
      </c>
      <c r="P349" s="127"/>
      <c r="Q349" s="123"/>
      <c r="R349" s="123"/>
      <c r="S349" s="123" t="s">
        <v>224</v>
      </c>
      <c r="T349" s="148">
        <v>0.13</v>
      </c>
      <c r="U349" s="123" t="s">
        <v>2538</v>
      </c>
      <c r="V349" s="123" t="s">
        <v>711</v>
      </c>
      <c r="W349" s="150">
        <v>5</v>
      </c>
      <c r="X349" s="123"/>
      <c r="Y349" s="123"/>
      <c r="Z349" s="123"/>
      <c r="AA349" s="123"/>
      <c r="AB349" s="123"/>
      <c r="AC349" s="123"/>
      <c r="AD349" s="123"/>
      <c r="AE349" s="123"/>
      <c r="AF349" s="123"/>
      <c r="AG349" s="127">
        <v>1</v>
      </c>
      <c r="AH349" s="127">
        <v>0</v>
      </c>
      <c r="AI349" s="127">
        <v>0</v>
      </c>
    </row>
    <row r="350" spans="1:35" x14ac:dyDescent="0.2">
      <c r="A350" s="127"/>
      <c r="B350" s="127"/>
      <c r="C350" s="127" t="s">
        <v>990</v>
      </c>
      <c r="D350" s="123" t="s">
        <v>991</v>
      </c>
      <c r="E350" s="127" t="s">
        <v>217</v>
      </c>
      <c r="F350" s="123"/>
      <c r="G350" s="125"/>
      <c r="H350" s="123"/>
      <c r="I350" s="123"/>
      <c r="J350" s="127"/>
      <c r="K350" s="123"/>
      <c r="L350" s="123"/>
      <c r="M350" s="123" t="s">
        <v>224</v>
      </c>
      <c r="N350" s="124">
        <v>1.1000000000000001E-3</v>
      </c>
      <c r="O350" s="123">
        <v>8.9999999999999993E-3</v>
      </c>
      <c r="P350" s="127"/>
      <c r="Q350" s="123"/>
      <c r="R350" s="123"/>
      <c r="S350" s="123" t="s">
        <v>224</v>
      </c>
      <c r="T350" s="148">
        <v>1.3</v>
      </c>
      <c r="U350" s="123" t="s">
        <v>2538</v>
      </c>
      <c r="V350" s="123" t="s">
        <v>711</v>
      </c>
      <c r="W350" s="150">
        <v>5</v>
      </c>
      <c r="X350" s="123"/>
      <c r="Y350" s="123"/>
      <c r="Z350" s="123"/>
      <c r="AA350" s="123"/>
      <c r="AB350" s="123"/>
      <c r="AC350" s="123"/>
      <c r="AD350" s="123"/>
      <c r="AE350" s="123"/>
      <c r="AF350" s="123"/>
      <c r="AG350" s="127">
        <v>1</v>
      </c>
      <c r="AH350" s="127">
        <v>0</v>
      </c>
      <c r="AI350" s="127">
        <v>0</v>
      </c>
    </row>
    <row r="351" spans="1:35" x14ac:dyDescent="0.2">
      <c r="A351" s="127"/>
      <c r="B351" s="127" t="s">
        <v>707</v>
      </c>
      <c r="C351" s="127" t="s">
        <v>992</v>
      </c>
      <c r="D351" s="123" t="s">
        <v>993</v>
      </c>
      <c r="E351" s="127" t="s">
        <v>217</v>
      </c>
      <c r="F351" s="123"/>
      <c r="G351" s="125"/>
      <c r="H351" s="123"/>
      <c r="I351" s="123"/>
      <c r="J351" s="127"/>
      <c r="K351" s="123"/>
      <c r="L351" s="123"/>
      <c r="M351" s="123" t="s">
        <v>218</v>
      </c>
      <c r="N351" s="123">
        <v>400</v>
      </c>
      <c r="O351" s="124">
        <f t="shared" ref="O351:O355" si="23">0.00001/N351</f>
        <v>2.5000000000000002E-8</v>
      </c>
      <c r="P351" s="150">
        <v>2</v>
      </c>
      <c r="Q351" s="123"/>
      <c r="R351" s="123"/>
      <c r="S351" s="123" t="s">
        <v>710</v>
      </c>
      <c r="T351" s="148">
        <v>4.0000000000000003E-5</v>
      </c>
      <c r="U351" s="123" t="s">
        <v>2538</v>
      </c>
      <c r="V351" s="123" t="s">
        <v>711</v>
      </c>
      <c r="W351" s="127" t="s">
        <v>2462</v>
      </c>
      <c r="X351" s="123"/>
      <c r="Y351" s="123"/>
      <c r="Z351" s="123"/>
      <c r="AA351" s="123"/>
      <c r="AB351" s="123"/>
      <c r="AC351" s="123"/>
      <c r="AD351" s="123"/>
      <c r="AE351" s="123"/>
      <c r="AF351" s="123"/>
      <c r="AG351" s="127">
        <v>1</v>
      </c>
      <c r="AH351" s="127">
        <v>0</v>
      </c>
      <c r="AI351" s="127">
        <v>0</v>
      </c>
    </row>
    <row r="352" spans="1:35" x14ac:dyDescent="0.2">
      <c r="A352" s="127" t="s">
        <v>257</v>
      </c>
      <c r="B352" s="127" t="s">
        <v>707</v>
      </c>
      <c r="C352" s="127" t="s">
        <v>994</v>
      </c>
      <c r="D352" s="123" t="s">
        <v>995</v>
      </c>
      <c r="E352" s="127" t="s">
        <v>217</v>
      </c>
      <c r="F352" s="123"/>
      <c r="G352" s="125"/>
      <c r="H352" s="123"/>
      <c r="I352" s="123"/>
      <c r="J352" s="127"/>
      <c r="K352" s="123"/>
      <c r="L352" s="123"/>
      <c r="M352" s="123" t="s">
        <v>218</v>
      </c>
      <c r="N352" s="123">
        <v>400</v>
      </c>
      <c r="O352" s="124">
        <f t="shared" si="23"/>
        <v>2.5000000000000002E-8</v>
      </c>
      <c r="P352" s="150">
        <v>2</v>
      </c>
      <c r="Q352" s="123" t="s">
        <v>992</v>
      </c>
      <c r="R352" s="123" t="s">
        <v>993</v>
      </c>
      <c r="S352" s="123" t="s">
        <v>710</v>
      </c>
      <c r="T352" s="148">
        <v>4.0000000000000003E-5</v>
      </c>
      <c r="U352" s="123" t="s">
        <v>2538</v>
      </c>
      <c r="V352" s="123" t="s">
        <v>711</v>
      </c>
      <c r="W352" s="127" t="s">
        <v>2462</v>
      </c>
      <c r="X352" s="123" t="s">
        <v>992</v>
      </c>
      <c r="Y352" s="123" t="s">
        <v>993</v>
      </c>
      <c r="Z352" s="123"/>
      <c r="AA352" s="123"/>
      <c r="AB352" s="123"/>
      <c r="AC352" s="123"/>
      <c r="AD352" s="123"/>
      <c r="AE352" s="123"/>
      <c r="AF352" s="123"/>
      <c r="AG352" s="127">
        <v>1</v>
      </c>
      <c r="AH352" s="127">
        <v>0</v>
      </c>
      <c r="AI352" s="127">
        <v>0</v>
      </c>
    </row>
    <row r="353" spans="1:379" x14ac:dyDescent="0.2">
      <c r="A353" s="127"/>
      <c r="B353" s="127" t="s">
        <v>707</v>
      </c>
      <c r="C353" s="127" t="s">
        <v>996</v>
      </c>
      <c r="D353" s="123" t="s">
        <v>997</v>
      </c>
      <c r="E353" s="127" t="s">
        <v>217</v>
      </c>
      <c r="F353" s="123"/>
      <c r="G353" s="125"/>
      <c r="H353" s="123"/>
      <c r="I353" s="123"/>
      <c r="J353" s="127"/>
      <c r="K353" s="123"/>
      <c r="L353" s="123"/>
      <c r="M353" s="123" t="s">
        <v>218</v>
      </c>
      <c r="N353" s="123">
        <v>12</v>
      </c>
      <c r="O353" s="124">
        <f t="shared" si="23"/>
        <v>8.3333333333333344E-7</v>
      </c>
      <c r="P353" s="150">
        <v>2</v>
      </c>
      <c r="Q353" s="123"/>
      <c r="R353" s="123"/>
      <c r="S353" s="123" t="s">
        <v>710</v>
      </c>
      <c r="T353" s="148">
        <v>1.2999999999999999E-3</v>
      </c>
      <c r="U353" s="123" t="s">
        <v>2538</v>
      </c>
      <c r="V353" s="123" t="s">
        <v>711</v>
      </c>
      <c r="W353" s="127" t="s">
        <v>2462</v>
      </c>
      <c r="X353" s="123"/>
      <c r="Y353" s="123"/>
      <c r="Z353" s="123"/>
      <c r="AA353" s="123"/>
      <c r="AB353" s="123"/>
      <c r="AC353" s="123"/>
      <c r="AD353" s="123"/>
      <c r="AE353" s="123"/>
      <c r="AF353" s="123"/>
      <c r="AG353" s="127">
        <v>1</v>
      </c>
      <c r="AH353" s="127">
        <v>0</v>
      </c>
      <c r="AI353" s="127">
        <v>0</v>
      </c>
    </row>
    <row r="354" spans="1:379" x14ac:dyDescent="0.2">
      <c r="A354" s="127"/>
      <c r="B354" s="127" t="s">
        <v>707</v>
      </c>
      <c r="C354" s="127" t="s">
        <v>998</v>
      </c>
      <c r="D354" s="123" t="s">
        <v>999</v>
      </c>
      <c r="E354" s="127" t="s">
        <v>217</v>
      </c>
      <c r="F354" s="123"/>
      <c r="G354" s="125"/>
      <c r="H354" s="123"/>
      <c r="I354" s="123"/>
      <c r="J354" s="127"/>
      <c r="K354" s="123"/>
      <c r="L354" s="123"/>
      <c r="M354" s="123" t="s">
        <v>218</v>
      </c>
      <c r="N354" s="123">
        <v>120</v>
      </c>
      <c r="O354" s="124">
        <f t="shared" si="23"/>
        <v>8.3333333333333338E-8</v>
      </c>
      <c r="P354" s="150">
        <v>2</v>
      </c>
      <c r="Q354" s="123"/>
      <c r="R354" s="123"/>
      <c r="S354" s="123" t="s">
        <v>710</v>
      </c>
      <c r="T354" s="148">
        <v>1.2999999999999999E-4</v>
      </c>
      <c r="U354" s="123" t="s">
        <v>2538</v>
      </c>
      <c r="V354" s="123" t="s">
        <v>711</v>
      </c>
      <c r="W354" s="127" t="s">
        <v>2462</v>
      </c>
      <c r="X354" s="123"/>
      <c r="Y354" s="123"/>
      <c r="Z354" s="123"/>
      <c r="AA354" s="123"/>
      <c r="AB354" s="123"/>
      <c r="AC354" s="123"/>
      <c r="AD354" s="123"/>
      <c r="AE354" s="123"/>
      <c r="AF354" s="123"/>
      <c r="AG354" s="127">
        <v>1</v>
      </c>
      <c r="AH354" s="127">
        <v>0</v>
      </c>
      <c r="AI354" s="127">
        <v>0</v>
      </c>
    </row>
    <row r="355" spans="1:379" x14ac:dyDescent="0.2">
      <c r="A355" s="127" t="s">
        <v>257</v>
      </c>
      <c r="B355" s="127" t="s">
        <v>707</v>
      </c>
      <c r="C355" s="127" t="s">
        <v>1000</v>
      </c>
      <c r="D355" s="123" t="s">
        <v>1001</v>
      </c>
      <c r="E355" s="127" t="s">
        <v>217</v>
      </c>
      <c r="F355" s="123"/>
      <c r="G355" s="125"/>
      <c r="H355" s="123"/>
      <c r="I355" s="123"/>
      <c r="J355" s="127"/>
      <c r="K355" s="123"/>
      <c r="L355" s="123"/>
      <c r="M355" s="123" t="s">
        <v>218</v>
      </c>
      <c r="N355" s="123">
        <v>120</v>
      </c>
      <c r="O355" s="124">
        <f t="shared" si="23"/>
        <v>8.3333333333333338E-8</v>
      </c>
      <c r="P355" s="150">
        <v>2</v>
      </c>
      <c r="Q355" s="123" t="s">
        <v>998</v>
      </c>
      <c r="R355" s="123" t="s">
        <v>999</v>
      </c>
      <c r="S355" s="123" t="s">
        <v>710</v>
      </c>
      <c r="T355" s="148">
        <v>1.2999999999999999E-4</v>
      </c>
      <c r="U355" s="123" t="s">
        <v>2538</v>
      </c>
      <c r="V355" s="123" t="s">
        <v>711</v>
      </c>
      <c r="W355" s="127" t="s">
        <v>2462</v>
      </c>
      <c r="X355" s="123" t="s">
        <v>998</v>
      </c>
      <c r="Y355" s="123" t="s">
        <v>999</v>
      </c>
      <c r="Z355" s="123"/>
      <c r="AA355" s="123"/>
      <c r="AB355" s="123"/>
      <c r="AC355" s="123"/>
      <c r="AD355" s="123"/>
      <c r="AE355" s="123"/>
      <c r="AF355" s="123"/>
      <c r="AG355" s="127">
        <v>1</v>
      </c>
      <c r="AH355" s="127">
        <v>0</v>
      </c>
      <c r="AI355" s="127">
        <v>0</v>
      </c>
    </row>
    <row r="356" spans="1:379" x14ac:dyDescent="0.2">
      <c r="A356" s="127"/>
      <c r="B356" s="127"/>
      <c r="C356" s="127" t="s">
        <v>1002</v>
      </c>
      <c r="D356" s="123" t="s">
        <v>1003</v>
      </c>
      <c r="E356" s="127" t="s">
        <v>217</v>
      </c>
      <c r="F356" s="123"/>
      <c r="G356" s="125"/>
      <c r="H356" s="123"/>
      <c r="I356" s="123"/>
      <c r="J356" s="127"/>
      <c r="K356" s="123"/>
      <c r="L356" s="123"/>
      <c r="M356" s="123" t="s">
        <v>224</v>
      </c>
      <c r="N356" s="124">
        <v>5.1000000000000003E-6</v>
      </c>
      <c r="O356" s="124">
        <f>0.00001/N356</f>
        <v>1.9607843137254903</v>
      </c>
      <c r="P356" s="127"/>
      <c r="Q356" s="123"/>
      <c r="R356" s="123"/>
      <c r="S356" s="123"/>
      <c r="T356" s="148"/>
      <c r="U356" s="123"/>
      <c r="V356" s="123"/>
      <c r="W356" s="127"/>
      <c r="X356" s="123"/>
      <c r="Y356" s="123"/>
      <c r="Z356" s="123"/>
      <c r="AA356" s="123"/>
      <c r="AB356" s="123"/>
      <c r="AC356" s="123"/>
      <c r="AD356" s="123"/>
      <c r="AE356" s="123"/>
      <c r="AF356" s="123"/>
      <c r="AG356" s="127">
        <v>0</v>
      </c>
      <c r="AH356" s="127">
        <v>0</v>
      </c>
      <c r="AI356" s="127">
        <v>0</v>
      </c>
    </row>
    <row r="357" spans="1:379" x14ac:dyDescent="0.2">
      <c r="A357" s="127"/>
      <c r="B357" s="127"/>
      <c r="C357" s="127" t="s">
        <v>1004</v>
      </c>
      <c r="D357" s="123" t="s">
        <v>1005</v>
      </c>
      <c r="E357" s="127" t="s">
        <v>232</v>
      </c>
      <c r="F357" s="123"/>
      <c r="G357" s="125"/>
      <c r="H357" s="123"/>
      <c r="I357" s="123"/>
      <c r="J357" s="127"/>
      <c r="K357" s="123"/>
      <c r="L357" s="123"/>
      <c r="M357" s="123"/>
      <c r="N357" s="123"/>
      <c r="O357" s="123"/>
      <c r="P357" s="127"/>
      <c r="Q357" s="123"/>
      <c r="R357" s="123"/>
      <c r="S357" s="123" t="s">
        <v>236</v>
      </c>
      <c r="T357" s="125">
        <v>1000</v>
      </c>
      <c r="U357" s="123" t="s">
        <v>2182</v>
      </c>
      <c r="V357" s="123" t="s">
        <v>2401</v>
      </c>
      <c r="W357" s="127"/>
      <c r="X357" s="123"/>
      <c r="Y357" s="123"/>
      <c r="Z357" s="123" t="s">
        <v>236</v>
      </c>
      <c r="AA357" s="125">
        <v>10000</v>
      </c>
      <c r="AB357" s="123" t="s">
        <v>2182</v>
      </c>
      <c r="AC357" s="123" t="s">
        <v>2401</v>
      </c>
      <c r="AD357" s="123"/>
      <c r="AE357" s="123"/>
      <c r="AF357" s="123"/>
      <c r="AG357" s="127">
        <v>0</v>
      </c>
      <c r="AH357" s="127">
        <v>0</v>
      </c>
      <c r="AI357" s="127">
        <v>0</v>
      </c>
    </row>
    <row r="358" spans="1:379" x14ac:dyDescent="0.2">
      <c r="A358" s="127"/>
      <c r="B358" s="127" t="s">
        <v>1006</v>
      </c>
      <c r="C358" s="127" t="s">
        <v>1007</v>
      </c>
      <c r="D358" s="123" t="s">
        <v>1008</v>
      </c>
      <c r="E358" s="127" t="s">
        <v>232</v>
      </c>
      <c r="F358" s="123"/>
      <c r="G358" s="172"/>
      <c r="H358" s="123"/>
      <c r="I358" s="123"/>
      <c r="J358" s="127"/>
      <c r="K358" s="123"/>
      <c r="L358" s="123"/>
      <c r="M358" s="123"/>
      <c r="N358" s="123"/>
      <c r="O358" s="123"/>
      <c r="P358" s="127"/>
      <c r="Q358" s="123"/>
      <c r="R358" s="123"/>
      <c r="S358" s="123" t="s">
        <v>218</v>
      </c>
      <c r="T358" s="148">
        <v>0.3</v>
      </c>
      <c r="U358" s="123" t="s">
        <v>2190</v>
      </c>
      <c r="V358" s="123" t="s">
        <v>1010</v>
      </c>
      <c r="W358" s="127">
        <v>6</v>
      </c>
      <c r="X358" s="123"/>
      <c r="Y358" s="123"/>
      <c r="Z358" s="123" t="s">
        <v>218</v>
      </c>
      <c r="AA358" s="172">
        <v>0.3</v>
      </c>
      <c r="AB358" s="123" t="s">
        <v>2190</v>
      </c>
      <c r="AC358" s="123" t="s">
        <v>1010</v>
      </c>
      <c r="AD358" s="127">
        <v>6</v>
      </c>
      <c r="AE358" s="123"/>
      <c r="AF358" s="123"/>
      <c r="AG358" s="127">
        <v>0</v>
      </c>
      <c r="AH358" s="127">
        <v>0</v>
      </c>
      <c r="AI358" s="127">
        <v>0</v>
      </c>
    </row>
    <row r="359" spans="1:379" x14ac:dyDescent="0.2">
      <c r="A359" s="127"/>
      <c r="B359" s="127" t="s">
        <v>1006</v>
      </c>
      <c r="C359" s="127" t="s">
        <v>1011</v>
      </c>
      <c r="D359" s="123" t="s">
        <v>1012</v>
      </c>
      <c r="E359" s="127" t="s">
        <v>232</v>
      </c>
      <c r="F359" s="123"/>
      <c r="G359" s="125"/>
      <c r="H359" s="123"/>
      <c r="I359" s="123"/>
      <c r="J359" s="127"/>
      <c r="K359" s="123"/>
      <c r="L359" s="123"/>
      <c r="M359" s="123"/>
      <c r="N359" s="123"/>
      <c r="O359" s="123"/>
      <c r="P359" s="127"/>
      <c r="Q359" s="123"/>
      <c r="R359" s="123"/>
      <c r="S359" s="123" t="s">
        <v>218</v>
      </c>
      <c r="T359" s="125">
        <v>10</v>
      </c>
      <c r="U359" s="123" t="s">
        <v>2403</v>
      </c>
      <c r="V359" s="123" t="s">
        <v>1014</v>
      </c>
      <c r="W359" s="127">
        <v>6</v>
      </c>
      <c r="X359" s="123"/>
      <c r="Y359" s="123"/>
      <c r="Z359" s="123" t="s">
        <v>218</v>
      </c>
      <c r="AA359" s="125">
        <v>10</v>
      </c>
      <c r="AB359" s="123" t="s">
        <v>2403</v>
      </c>
      <c r="AC359" s="123" t="s">
        <v>1014</v>
      </c>
      <c r="AD359" s="127">
        <v>6</v>
      </c>
      <c r="AE359" s="123"/>
      <c r="AF359" s="123"/>
      <c r="AG359" s="127">
        <v>1</v>
      </c>
      <c r="AH359" s="127">
        <v>1</v>
      </c>
      <c r="AI359" s="127">
        <v>0</v>
      </c>
    </row>
    <row r="360" spans="1:379" x14ac:dyDescent="0.2">
      <c r="A360" s="127"/>
      <c r="B360" s="127" t="s">
        <v>1006</v>
      </c>
      <c r="C360" s="127" t="s">
        <v>1015</v>
      </c>
      <c r="D360" s="123" t="s">
        <v>1016</v>
      </c>
      <c r="E360" s="127" t="s">
        <v>232</v>
      </c>
      <c r="F360" s="123"/>
      <c r="G360" s="153"/>
      <c r="H360" s="123"/>
      <c r="I360" s="123"/>
      <c r="J360" s="127"/>
      <c r="K360" s="123"/>
      <c r="L360" s="123"/>
      <c r="M360" s="123"/>
      <c r="N360" s="123"/>
      <c r="O360" s="123"/>
      <c r="P360" s="127"/>
      <c r="Q360" s="123"/>
      <c r="R360" s="123"/>
      <c r="S360" s="123" t="s">
        <v>218</v>
      </c>
      <c r="T360" s="153">
        <v>3.4000000000000002E-2</v>
      </c>
      <c r="U360" s="123" t="s">
        <v>2402</v>
      </c>
      <c r="V360" s="123" t="s">
        <v>1013</v>
      </c>
      <c r="W360" s="127">
        <v>6</v>
      </c>
      <c r="X360" s="123"/>
      <c r="Y360" s="123"/>
      <c r="Z360" s="123" t="s">
        <v>218</v>
      </c>
      <c r="AA360" s="153">
        <v>3.4000000000000002E-2</v>
      </c>
      <c r="AB360" s="123" t="s">
        <v>2402</v>
      </c>
      <c r="AC360" s="123" t="s">
        <v>1013</v>
      </c>
      <c r="AD360" s="127">
        <v>6</v>
      </c>
      <c r="AE360" s="123"/>
      <c r="AF360" s="123"/>
      <c r="AG360" s="127">
        <v>1</v>
      </c>
      <c r="AH360" s="127">
        <v>0</v>
      </c>
      <c r="AI360" s="127">
        <v>0</v>
      </c>
    </row>
    <row r="361" spans="1:379" x14ac:dyDescent="0.2">
      <c r="A361" s="127"/>
      <c r="B361" s="127" t="s">
        <v>1006</v>
      </c>
      <c r="C361" s="127" t="s">
        <v>1017</v>
      </c>
      <c r="D361" s="123" t="s">
        <v>1018</v>
      </c>
      <c r="E361" s="127" t="s">
        <v>232</v>
      </c>
      <c r="F361" s="123"/>
      <c r="G361" s="153"/>
      <c r="H361" s="123"/>
      <c r="I361" s="123"/>
      <c r="J361" s="127"/>
      <c r="K361" s="123"/>
      <c r="L361" s="123"/>
      <c r="M361" s="123"/>
      <c r="N361" s="123"/>
      <c r="O361" s="123"/>
      <c r="P361" s="127"/>
      <c r="Q361" s="123"/>
      <c r="R361" s="123"/>
      <c r="S361" s="123" t="s">
        <v>218</v>
      </c>
      <c r="T361" s="153">
        <v>0.5</v>
      </c>
      <c r="U361" s="123" t="s">
        <v>2404</v>
      </c>
      <c r="V361" s="123" t="s">
        <v>1019</v>
      </c>
      <c r="W361" s="127">
        <v>6</v>
      </c>
      <c r="X361" s="123"/>
      <c r="Y361" s="123"/>
      <c r="Z361" s="123" t="s">
        <v>218</v>
      </c>
      <c r="AA361" s="153">
        <v>0.5</v>
      </c>
      <c r="AB361" s="123" t="s">
        <v>2404</v>
      </c>
      <c r="AC361" s="123" t="s">
        <v>1019</v>
      </c>
      <c r="AD361" s="127">
        <v>6</v>
      </c>
      <c r="AE361" s="123"/>
      <c r="AF361" s="123"/>
      <c r="AG361" s="127">
        <v>0</v>
      </c>
      <c r="AH361" s="127">
        <v>0</v>
      </c>
      <c r="AI361" s="127">
        <v>0</v>
      </c>
    </row>
    <row r="362" spans="1:379" x14ac:dyDescent="0.2">
      <c r="A362" s="127"/>
      <c r="B362" s="127" t="s">
        <v>1006</v>
      </c>
      <c r="C362" s="127" t="s">
        <v>1020</v>
      </c>
      <c r="D362" s="123" t="s">
        <v>1021</v>
      </c>
      <c r="E362" s="127" t="s">
        <v>232</v>
      </c>
      <c r="F362" s="123"/>
      <c r="G362" s="153"/>
      <c r="H362" s="123"/>
      <c r="I362" s="123"/>
      <c r="J362" s="127"/>
      <c r="K362" s="123"/>
      <c r="L362" s="123"/>
      <c r="M362" s="123"/>
      <c r="N362" s="123"/>
      <c r="O362" s="123"/>
      <c r="P362" s="127"/>
      <c r="Q362" s="123"/>
      <c r="R362" s="123"/>
      <c r="S362" s="123" t="s">
        <v>218</v>
      </c>
      <c r="T362" s="153">
        <v>6.3E-2</v>
      </c>
      <c r="U362" s="123" t="s">
        <v>2468</v>
      </c>
      <c r="V362" s="123" t="s">
        <v>1022</v>
      </c>
      <c r="W362" s="127">
        <v>6</v>
      </c>
      <c r="X362" s="123"/>
      <c r="Y362" s="123"/>
      <c r="Z362" s="123" t="s">
        <v>218</v>
      </c>
      <c r="AA362" s="153">
        <v>6.3E-2</v>
      </c>
      <c r="AB362" s="123" t="s">
        <v>2468</v>
      </c>
      <c r="AC362" s="123" t="s">
        <v>1022</v>
      </c>
      <c r="AD362" s="127">
        <v>6</v>
      </c>
      <c r="AE362" s="123"/>
      <c r="AF362" s="123"/>
      <c r="AG362" s="127">
        <v>1</v>
      </c>
      <c r="AH362" s="127">
        <v>1</v>
      </c>
      <c r="AI362" s="127">
        <v>0</v>
      </c>
    </row>
    <row r="363" spans="1:379" x14ac:dyDescent="0.2">
      <c r="A363" s="127"/>
      <c r="B363" s="127" t="s">
        <v>1006</v>
      </c>
      <c r="C363" s="127" t="s">
        <v>1023</v>
      </c>
      <c r="D363" s="123" t="s">
        <v>1024</v>
      </c>
      <c r="E363" s="127" t="s">
        <v>232</v>
      </c>
      <c r="F363" s="123"/>
      <c r="G363" s="153"/>
      <c r="H363" s="123"/>
      <c r="I363" s="123"/>
      <c r="J363" s="127"/>
      <c r="K363" s="123"/>
      <c r="L363" s="123"/>
      <c r="M363" s="123"/>
      <c r="N363" s="123"/>
      <c r="O363" s="123"/>
      <c r="P363" s="127"/>
      <c r="Q363" s="123"/>
      <c r="R363" s="123"/>
      <c r="S363" s="123" t="s">
        <v>218</v>
      </c>
      <c r="T363" s="153">
        <v>1.0999999999999999E-2</v>
      </c>
      <c r="U363" s="123" t="s">
        <v>2405</v>
      </c>
      <c r="V363" s="123" t="s">
        <v>1025</v>
      </c>
      <c r="W363" s="127">
        <v>6</v>
      </c>
      <c r="X363" s="123"/>
      <c r="Y363" s="123"/>
      <c r="Z363" s="123" t="s">
        <v>218</v>
      </c>
      <c r="AA363" s="153">
        <v>1.0999999999999999E-2</v>
      </c>
      <c r="AB363" s="123" t="s">
        <v>2405</v>
      </c>
      <c r="AC363" s="123" t="s">
        <v>1025</v>
      </c>
      <c r="AD363" s="127">
        <v>6</v>
      </c>
      <c r="AE363" s="123"/>
      <c r="AF363" s="123"/>
      <c r="AG363" s="127">
        <v>1</v>
      </c>
      <c r="AH363" s="127">
        <v>1</v>
      </c>
      <c r="AI363" s="127">
        <v>0</v>
      </c>
    </row>
    <row r="364" spans="1:379" s="181" customFormat="1" x14ac:dyDescent="0.2">
      <c r="A364" s="127"/>
      <c r="B364" s="127" t="s">
        <v>214</v>
      </c>
      <c r="C364" s="127" t="s">
        <v>2409</v>
      </c>
      <c r="D364" s="123" t="s">
        <v>2410</v>
      </c>
      <c r="E364" s="127" t="s">
        <v>217</v>
      </c>
      <c r="F364" s="123"/>
      <c r="G364" s="153"/>
      <c r="H364" s="123"/>
      <c r="I364" s="123"/>
      <c r="J364" s="127"/>
      <c r="K364" s="123"/>
      <c r="L364" s="123"/>
      <c r="M364" s="123"/>
      <c r="N364" s="123"/>
      <c r="O364" s="123"/>
      <c r="P364" s="127"/>
      <c r="Q364" s="123"/>
      <c r="R364" s="123"/>
      <c r="S364" s="123" t="s">
        <v>236</v>
      </c>
      <c r="T364" s="153">
        <v>2E-3</v>
      </c>
      <c r="U364" s="123" t="s">
        <v>2180</v>
      </c>
      <c r="V364" s="123" t="s">
        <v>353</v>
      </c>
      <c r="W364" s="127"/>
      <c r="X364" s="123"/>
      <c r="Y364" s="123"/>
      <c r="Z364" s="123" t="s">
        <v>236</v>
      </c>
      <c r="AA364" s="153">
        <v>2E-3</v>
      </c>
      <c r="AB364" s="123" t="s">
        <v>2180</v>
      </c>
      <c r="AC364" s="123" t="s">
        <v>353</v>
      </c>
      <c r="AD364" s="123"/>
      <c r="AE364" s="123"/>
      <c r="AF364" s="123"/>
      <c r="AG364" s="127">
        <v>0</v>
      </c>
      <c r="AH364" s="127">
        <v>0</v>
      </c>
      <c r="AI364" s="127">
        <v>0</v>
      </c>
      <c r="AJ364" s="184"/>
      <c r="AK364" s="184"/>
      <c r="AL364" s="184"/>
      <c r="AM364" s="184"/>
      <c r="AN364" s="184"/>
      <c r="AO364" s="184"/>
      <c r="AP364" s="184"/>
      <c r="AQ364" s="184"/>
      <c r="AR364" s="184"/>
      <c r="AS364" s="184"/>
      <c r="AT364" s="184"/>
      <c r="AU364" s="184"/>
      <c r="AV364" s="184"/>
      <c r="AW364" s="184"/>
      <c r="AX364" s="184"/>
      <c r="AY364" s="184"/>
      <c r="AZ364" s="184"/>
      <c r="BA364" s="184"/>
      <c r="BB364" s="184"/>
      <c r="BC364" s="184"/>
      <c r="BD364" s="184"/>
      <c r="BE364" s="184"/>
      <c r="BF364" s="184"/>
      <c r="BG364" s="184"/>
      <c r="BH364" s="184"/>
      <c r="BI364" s="184"/>
      <c r="BJ364" s="184"/>
      <c r="BK364" s="184"/>
      <c r="BL364" s="184"/>
      <c r="BM364" s="184"/>
      <c r="BN364" s="184"/>
      <c r="BO364" s="184"/>
      <c r="BP364" s="184"/>
      <c r="BQ364" s="184"/>
      <c r="BR364" s="184"/>
      <c r="BS364" s="184"/>
      <c r="BT364" s="184"/>
      <c r="BU364" s="184"/>
      <c r="BV364" s="184"/>
      <c r="BW364" s="184"/>
      <c r="BX364" s="184"/>
      <c r="BY364" s="184"/>
      <c r="BZ364" s="184"/>
      <c r="CA364" s="184"/>
      <c r="CB364" s="184"/>
      <c r="CC364" s="184"/>
      <c r="CD364" s="184"/>
      <c r="CE364" s="184"/>
      <c r="CF364" s="184"/>
      <c r="CG364" s="184"/>
      <c r="CH364" s="184"/>
      <c r="CI364" s="184"/>
      <c r="CJ364" s="184"/>
      <c r="CK364" s="184"/>
      <c r="CL364" s="184"/>
      <c r="CM364" s="184"/>
      <c r="CN364" s="184"/>
      <c r="CO364" s="184"/>
      <c r="CP364" s="184"/>
      <c r="CQ364" s="184"/>
      <c r="CR364" s="184"/>
      <c r="CS364" s="184"/>
      <c r="CT364" s="184"/>
      <c r="CU364" s="184"/>
      <c r="CV364" s="184"/>
      <c r="CW364" s="184"/>
      <c r="CX364" s="184"/>
      <c r="CY364" s="184"/>
      <c r="CZ364" s="184"/>
      <c r="DA364" s="184"/>
      <c r="DB364" s="184"/>
      <c r="DC364" s="184"/>
      <c r="DD364" s="184"/>
      <c r="DE364" s="184"/>
      <c r="DF364" s="184"/>
      <c r="DG364" s="184"/>
      <c r="DH364" s="184"/>
      <c r="DI364" s="184"/>
      <c r="DJ364" s="184"/>
      <c r="DK364" s="184"/>
      <c r="DL364" s="184"/>
      <c r="DM364" s="184"/>
      <c r="DN364" s="184"/>
      <c r="DO364" s="184"/>
      <c r="DP364" s="184"/>
      <c r="DQ364" s="184"/>
      <c r="DR364" s="184"/>
      <c r="DS364" s="184"/>
      <c r="DT364" s="184"/>
      <c r="DU364" s="184"/>
      <c r="DV364" s="184"/>
      <c r="DW364" s="184"/>
      <c r="DX364" s="184"/>
      <c r="DY364" s="184"/>
      <c r="DZ364" s="184"/>
      <c r="EA364" s="184"/>
      <c r="EB364" s="184"/>
      <c r="EC364" s="184"/>
      <c r="ED364" s="184"/>
      <c r="EE364" s="184"/>
      <c r="EF364" s="184"/>
      <c r="EG364" s="184"/>
      <c r="EH364" s="184"/>
      <c r="EI364" s="184"/>
      <c r="EJ364" s="184"/>
      <c r="EK364" s="184"/>
      <c r="EL364" s="184"/>
      <c r="EM364" s="184"/>
      <c r="EN364" s="184"/>
      <c r="EO364" s="184"/>
      <c r="EP364" s="184"/>
      <c r="EQ364" s="184"/>
      <c r="ER364" s="184"/>
      <c r="ES364" s="184"/>
      <c r="ET364" s="184"/>
      <c r="EU364" s="184"/>
      <c r="EV364" s="184"/>
      <c r="EW364" s="184"/>
      <c r="EX364" s="184"/>
      <c r="EY364" s="184"/>
      <c r="EZ364" s="184"/>
      <c r="FA364" s="184"/>
      <c r="FB364" s="184"/>
      <c r="FC364" s="184"/>
      <c r="FD364" s="184"/>
      <c r="FE364" s="184"/>
      <c r="FF364" s="184"/>
      <c r="FG364" s="184"/>
      <c r="FH364" s="184"/>
      <c r="FI364" s="184"/>
      <c r="FJ364" s="184"/>
      <c r="FK364" s="184"/>
      <c r="FL364" s="184"/>
      <c r="FM364" s="184"/>
      <c r="FN364" s="184"/>
      <c r="FO364" s="184"/>
      <c r="FP364" s="184"/>
      <c r="FQ364" s="184"/>
      <c r="FR364" s="184"/>
      <c r="FS364" s="184"/>
      <c r="FT364" s="184"/>
      <c r="FU364" s="184"/>
      <c r="FV364" s="184"/>
      <c r="FW364" s="184"/>
      <c r="FX364" s="184"/>
      <c r="FY364" s="184"/>
      <c r="FZ364" s="184"/>
      <c r="GA364" s="184"/>
      <c r="GB364" s="184"/>
      <c r="GC364" s="184"/>
      <c r="GD364" s="184"/>
      <c r="GE364" s="184"/>
      <c r="GF364" s="184"/>
      <c r="GG364" s="184"/>
      <c r="GH364" s="184"/>
      <c r="GI364" s="184"/>
      <c r="GJ364" s="184"/>
      <c r="GK364" s="184"/>
      <c r="GL364" s="184"/>
      <c r="GM364" s="184"/>
      <c r="GN364" s="184"/>
      <c r="GO364" s="184"/>
      <c r="GP364" s="184"/>
      <c r="GQ364" s="184"/>
      <c r="GR364" s="184"/>
      <c r="GS364" s="184"/>
      <c r="GT364" s="184"/>
      <c r="GU364" s="184"/>
      <c r="GV364" s="184"/>
      <c r="GW364" s="184"/>
      <c r="GX364" s="184"/>
      <c r="GY364" s="184"/>
      <c r="GZ364" s="184"/>
      <c r="HA364" s="184"/>
      <c r="HB364" s="184"/>
      <c r="HC364" s="184"/>
      <c r="HD364" s="184"/>
      <c r="HE364" s="184"/>
      <c r="HF364" s="184"/>
      <c r="HG364" s="184"/>
      <c r="HH364" s="184"/>
      <c r="HI364" s="184"/>
      <c r="HJ364" s="184"/>
      <c r="HK364" s="184"/>
      <c r="HL364" s="184"/>
      <c r="HM364" s="184"/>
      <c r="HN364" s="184"/>
      <c r="HO364" s="184"/>
      <c r="HP364" s="184"/>
      <c r="HQ364" s="184"/>
      <c r="HR364" s="184"/>
      <c r="HS364" s="184"/>
      <c r="HT364" s="184"/>
      <c r="HU364" s="184"/>
      <c r="HV364" s="184"/>
      <c r="HW364" s="184"/>
      <c r="HX364" s="184"/>
      <c r="HY364" s="184"/>
      <c r="HZ364" s="184"/>
      <c r="IA364" s="184"/>
      <c r="IB364" s="184"/>
      <c r="IC364" s="184"/>
      <c r="ID364" s="184"/>
      <c r="IE364" s="184"/>
      <c r="IF364" s="184"/>
      <c r="IG364" s="184"/>
      <c r="IH364" s="184"/>
      <c r="II364" s="184"/>
      <c r="IJ364" s="184"/>
      <c r="IK364" s="184"/>
      <c r="IL364" s="184"/>
      <c r="IM364" s="184"/>
      <c r="IN364" s="184"/>
      <c r="IO364" s="184"/>
      <c r="IP364" s="184"/>
      <c r="IQ364" s="184"/>
      <c r="IR364" s="184"/>
      <c r="IS364" s="184"/>
      <c r="IT364" s="184"/>
      <c r="IU364" s="184"/>
      <c r="IV364" s="184"/>
      <c r="IW364" s="184"/>
      <c r="IX364" s="184"/>
      <c r="IY364" s="184"/>
      <c r="IZ364" s="184"/>
      <c r="JA364" s="184"/>
      <c r="JB364" s="184"/>
      <c r="JC364" s="184"/>
      <c r="JD364" s="184"/>
      <c r="JE364" s="184"/>
      <c r="JF364" s="184"/>
      <c r="JG364" s="184"/>
      <c r="JH364" s="184"/>
      <c r="JI364" s="184"/>
      <c r="JJ364" s="184"/>
      <c r="JK364" s="184"/>
      <c r="JL364" s="184"/>
      <c r="JM364" s="184"/>
      <c r="JN364" s="184"/>
      <c r="JO364" s="184"/>
      <c r="JP364" s="184"/>
      <c r="JQ364" s="184"/>
      <c r="JR364" s="184"/>
      <c r="JS364" s="184"/>
      <c r="JT364" s="184"/>
      <c r="JU364" s="184"/>
      <c r="JV364" s="184"/>
      <c r="JW364" s="184"/>
      <c r="JX364" s="184"/>
      <c r="JY364" s="184"/>
      <c r="JZ364" s="184"/>
      <c r="KA364" s="184"/>
      <c r="KB364" s="184"/>
      <c r="KC364" s="184"/>
      <c r="KD364" s="184"/>
      <c r="KE364" s="184"/>
      <c r="KF364" s="184"/>
      <c r="KG364" s="184"/>
      <c r="KH364" s="184"/>
      <c r="KI364" s="184"/>
      <c r="KJ364" s="184"/>
      <c r="KK364" s="184"/>
      <c r="KL364" s="184"/>
      <c r="KM364" s="184"/>
      <c r="KN364" s="184"/>
      <c r="KO364" s="184"/>
      <c r="KP364" s="184"/>
      <c r="KQ364" s="184"/>
      <c r="KR364" s="184"/>
      <c r="KS364" s="184"/>
      <c r="KT364" s="184"/>
      <c r="KU364" s="184"/>
      <c r="KV364" s="184"/>
      <c r="KW364" s="184"/>
      <c r="KX364" s="184"/>
      <c r="KY364" s="184"/>
      <c r="KZ364" s="184"/>
      <c r="LA364" s="184"/>
      <c r="LB364" s="184"/>
      <c r="LC364" s="184"/>
      <c r="LD364" s="184"/>
      <c r="LE364" s="184"/>
      <c r="LF364" s="184"/>
      <c r="LG364" s="184"/>
      <c r="LH364" s="184"/>
      <c r="LI364" s="184"/>
      <c r="LJ364" s="184"/>
      <c r="LK364" s="184"/>
      <c r="LL364" s="184"/>
      <c r="LM364" s="184"/>
      <c r="LN364" s="184"/>
      <c r="LO364" s="184"/>
      <c r="LP364" s="184"/>
      <c r="LQ364" s="184"/>
      <c r="LR364" s="184"/>
      <c r="LS364" s="184"/>
      <c r="LT364" s="184"/>
      <c r="LU364" s="184"/>
      <c r="LV364" s="184"/>
      <c r="LW364" s="184"/>
      <c r="LX364" s="184"/>
      <c r="LY364" s="184"/>
      <c r="LZ364" s="184"/>
      <c r="MA364" s="184"/>
      <c r="MB364" s="184"/>
      <c r="MC364" s="184"/>
      <c r="MD364" s="184"/>
      <c r="ME364" s="184"/>
      <c r="MF364" s="184"/>
      <c r="MG364" s="184"/>
      <c r="MH364" s="184"/>
      <c r="MI364" s="184"/>
      <c r="MJ364" s="184"/>
      <c r="MK364" s="184"/>
      <c r="ML364" s="184"/>
      <c r="MM364" s="184"/>
      <c r="MN364" s="184"/>
      <c r="MO364" s="184"/>
      <c r="MP364" s="184"/>
      <c r="MQ364" s="184"/>
      <c r="MR364" s="184"/>
      <c r="MS364" s="184"/>
      <c r="MT364" s="184"/>
      <c r="MU364" s="184"/>
      <c r="MV364" s="184"/>
      <c r="MW364" s="184"/>
      <c r="MX364" s="184"/>
      <c r="MY364" s="184"/>
      <c r="MZ364" s="184"/>
      <c r="NA364" s="184"/>
      <c r="NB364" s="184"/>
      <c r="NC364" s="184"/>
      <c r="ND364" s="184"/>
      <c r="NE364" s="184"/>
      <c r="NF364" s="184"/>
      <c r="NG364" s="184"/>
      <c r="NH364" s="184"/>
      <c r="NI364" s="184"/>
      <c r="NJ364" s="184"/>
      <c r="NK364" s="184"/>
      <c r="NL364" s="184"/>
      <c r="NM364" s="184"/>
      <c r="NN364" s="184"/>
      <c r="NO364" s="184"/>
    </row>
    <row r="365" spans="1:379" x14ac:dyDescent="0.2">
      <c r="A365" s="127" t="s">
        <v>257</v>
      </c>
      <c r="B365" s="127"/>
      <c r="C365" s="127" t="s">
        <v>1026</v>
      </c>
      <c r="D365" s="123" t="s">
        <v>1027</v>
      </c>
      <c r="E365" s="127" t="s">
        <v>232</v>
      </c>
      <c r="F365" s="123" t="s">
        <v>224</v>
      </c>
      <c r="G365" s="125">
        <v>660</v>
      </c>
      <c r="H365" s="123" t="s">
        <v>2180</v>
      </c>
      <c r="I365" s="123" t="s">
        <v>401</v>
      </c>
      <c r="J365" s="127"/>
      <c r="K365" s="123" t="s">
        <v>135</v>
      </c>
      <c r="L365" s="123" t="s">
        <v>134</v>
      </c>
      <c r="M365" s="123" t="s">
        <v>236</v>
      </c>
      <c r="N365" s="124">
        <v>1.9999999999999999E-7</v>
      </c>
      <c r="O365" s="124">
        <f>0.00001/N365</f>
        <v>50.000000000000007</v>
      </c>
      <c r="P365" s="206"/>
      <c r="Q365" s="199"/>
      <c r="R365" s="199"/>
      <c r="S365" s="123" t="s">
        <v>236</v>
      </c>
      <c r="T365" s="125">
        <v>400</v>
      </c>
      <c r="U365" s="123" t="s">
        <v>2174</v>
      </c>
      <c r="V365" s="123" t="s">
        <v>2433</v>
      </c>
      <c r="W365" s="127"/>
      <c r="X365" s="199"/>
      <c r="Y365" s="199"/>
      <c r="Z365" s="123" t="s">
        <v>236</v>
      </c>
      <c r="AA365" s="125">
        <v>2000</v>
      </c>
      <c r="AB365" s="123" t="s">
        <v>2174</v>
      </c>
      <c r="AC365" s="123" t="s">
        <v>2433</v>
      </c>
      <c r="AD365" s="123"/>
      <c r="AE365" s="123"/>
      <c r="AF365" s="123"/>
      <c r="AG365" s="127">
        <v>0</v>
      </c>
      <c r="AH365" s="127">
        <v>0</v>
      </c>
      <c r="AI365" s="127">
        <v>0</v>
      </c>
    </row>
    <row r="366" spans="1:379" x14ac:dyDescent="0.2">
      <c r="A366" s="198"/>
      <c r="B366" s="127" t="s">
        <v>1029</v>
      </c>
      <c r="C366" s="127" t="s">
        <v>1030</v>
      </c>
      <c r="D366" s="123" t="s">
        <v>1031</v>
      </c>
      <c r="E366" s="127" t="s">
        <v>232</v>
      </c>
      <c r="F366" s="123"/>
      <c r="G366" s="125"/>
      <c r="H366" s="123"/>
      <c r="I366" s="123"/>
      <c r="J366" s="127"/>
      <c r="K366" s="123"/>
      <c r="L366" s="123"/>
      <c r="M366" s="123"/>
      <c r="N366" s="123"/>
      <c r="O366" s="123"/>
      <c r="P366" s="127"/>
      <c r="Q366" s="123"/>
      <c r="R366" s="123"/>
      <c r="S366" s="123" t="s">
        <v>236</v>
      </c>
      <c r="T366" s="125">
        <v>100</v>
      </c>
      <c r="U366" s="123" t="s">
        <v>2434</v>
      </c>
      <c r="V366" s="123" t="s">
        <v>1032</v>
      </c>
      <c r="W366" s="127"/>
      <c r="X366" s="123"/>
      <c r="Y366" s="123"/>
      <c r="Z366" s="123" t="s">
        <v>236</v>
      </c>
      <c r="AA366" s="123">
        <v>100</v>
      </c>
      <c r="AB366" s="123" t="s">
        <v>2178</v>
      </c>
      <c r="AC366" s="123" t="s">
        <v>1033</v>
      </c>
      <c r="AD366" s="123"/>
      <c r="AE366" s="123"/>
      <c r="AF366" s="123"/>
      <c r="AG366" s="127">
        <v>0</v>
      </c>
      <c r="AH366" s="127">
        <v>0</v>
      </c>
      <c r="AI366" s="127">
        <v>0</v>
      </c>
    </row>
    <row r="367" spans="1:379" x14ac:dyDescent="0.2">
      <c r="A367" s="127" t="s">
        <v>257</v>
      </c>
      <c r="B367" s="127"/>
      <c r="C367" s="127" t="s">
        <v>1034</v>
      </c>
      <c r="D367" s="123" t="s">
        <v>1035</v>
      </c>
      <c r="E367" s="127" t="s">
        <v>232</v>
      </c>
      <c r="F367" s="123" t="s">
        <v>343</v>
      </c>
      <c r="G367" s="125">
        <v>30</v>
      </c>
      <c r="H367" s="123" t="s">
        <v>2173</v>
      </c>
      <c r="I367" s="123" t="s">
        <v>344</v>
      </c>
      <c r="J367" s="127"/>
      <c r="K367" s="123" t="s">
        <v>130</v>
      </c>
      <c r="L367" s="123" t="s">
        <v>129</v>
      </c>
      <c r="M367" s="123" t="s">
        <v>1429</v>
      </c>
      <c r="N367" s="124">
        <v>7.7999999999999999E-6</v>
      </c>
      <c r="O367" s="123">
        <v>0.8</v>
      </c>
      <c r="P367" s="127">
        <v>8</v>
      </c>
      <c r="Q367" s="123" t="s">
        <v>130</v>
      </c>
      <c r="R367" s="123" t="s">
        <v>129</v>
      </c>
      <c r="S367" s="123" t="s">
        <v>236</v>
      </c>
      <c r="T367" s="125">
        <v>30</v>
      </c>
      <c r="U367" s="123" t="s">
        <v>2173</v>
      </c>
      <c r="V367" s="123" t="s">
        <v>1036</v>
      </c>
      <c r="W367" s="127"/>
      <c r="X367" s="123"/>
      <c r="Y367" s="123"/>
      <c r="Z367" s="123" t="s">
        <v>236</v>
      </c>
      <c r="AA367" s="123">
        <v>80</v>
      </c>
      <c r="AB367" s="123" t="s">
        <v>2173</v>
      </c>
      <c r="AC367" s="123" t="s">
        <v>1036</v>
      </c>
      <c r="AD367" s="123"/>
      <c r="AE367" s="123"/>
      <c r="AF367" s="123"/>
      <c r="AG367" s="127">
        <v>0</v>
      </c>
      <c r="AH367" s="127">
        <v>0</v>
      </c>
      <c r="AI367" s="127">
        <v>0</v>
      </c>
    </row>
    <row r="368" spans="1:379" x14ac:dyDescent="0.2">
      <c r="A368" s="127"/>
      <c r="B368" s="127"/>
      <c r="C368" s="127" t="s">
        <v>1037</v>
      </c>
      <c r="D368" s="123" t="s">
        <v>1038</v>
      </c>
      <c r="E368" s="127" t="s">
        <v>232</v>
      </c>
      <c r="F368" s="123"/>
      <c r="G368" s="125"/>
      <c r="H368" s="123"/>
      <c r="I368" s="123"/>
      <c r="J368" s="127"/>
      <c r="K368" s="123"/>
      <c r="L368" s="123"/>
      <c r="M368" s="123"/>
      <c r="N368" s="123"/>
      <c r="O368" s="123"/>
      <c r="P368" s="127"/>
      <c r="Q368" s="123"/>
      <c r="R368" s="123"/>
      <c r="S368" s="123" t="s">
        <v>236</v>
      </c>
      <c r="T368" s="125">
        <v>60</v>
      </c>
      <c r="U368" s="123" t="s">
        <v>2174</v>
      </c>
      <c r="V368" s="123" t="s">
        <v>2435</v>
      </c>
      <c r="W368" s="127"/>
      <c r="X368" s="123"/>
      <c r="Y368" s="123"/>
      <c r="Z368" s="123" t="s">
        <v>236</v>
      </c>
      <c r="AA368" s="125">
        <v>200</v>
      </c>
      <c r="AB368" s="123" t="s">
        <v>2174</v>
      </c>
      <c r="AC368" s="123" t="s">
        <v>2435</v>
      </c>
      <c r="AD368" s="123"/>
      <c r="AE368" s="123"/>
      <c r="AF368" s="123"/>
      <c r="AG368" s="127">
        <v>0</v>
      </c>
      <c r="AH368" s="127">
        <v>0</v>
      </c>
      <c r="AI368" s="127">
        <v>0</v>
      </c>
    </row>
    <row r="369" spans="1:379" x14ac:dyDescent="0.2">
      <c r="A369" s="127"/>
      <c r="B369" s="127"/>
      <c r="C369" s="127" t="s">
        <v>1040</v>
      </c>
      <c r="D369" s="123" t="s">
        <v>1041</v>
      </c>
      <c r="E369" s="127" t="s">
        <v>217</v>
      </c>
      <c r="F369" s="123" t="s">
        <v>224</v>
      </c>
      <c r="G369" s="125">
        <v>5800</v>
      </c>
      <c r="H369" s="123" t="s">
        <v>2245</v>
      </c>
      <c r="I369" s="123" t="s">
        <v>2195</v>
      </c>
      <c r="J369" s="127"/>
      <c r="K369" s="123"/>
      <c r="L369" s="123"/>
      <c r="M369" s="123"/>
      <c r="N369" s="123"/>
      <c r="O369" s="123"/>
      <c r="P369" s="127"/>
      <c r="Q369" s="123"/>
      <c r="R369" s="123"/>
      <c r="S369" s="123" t="s">
        <v>224</v>
      </c>
      <c r="T369" s="148">
        <v>200</v>
      </c>
      <c r="U369" s="123" t="s">
        <v>2406</v>
      </c>
      <c r="V369" s="123" t="s">
        <v>2471</v>
      </c>
      <c r="W369" s="127"/>
      <c r="X369" s="123"/>
      <c r="Y369" s="123"/>
      <c r="Z369" s="123"/>
      <c r="AA369" s="123"/>
      <c r="AB369" s="123"/>
      <c r="AC369" s="123"/>
      <c r="AD369" s="123"/>
      <c r="AE369" s="123"/>
      <c r="AF369" s="123"/>
      <c r="AG369" s="127">
        <v>0</v>
      </c>
      <c r="AH369" s="127">
        <v>0</v>
      </c>
      <c r="AI369" s="127">
        <v>0</v>
      </c>
    </row>
    <row r="370" spans="1:379" s="181" customFormat="1" x14ac:dyDescent="0.2">
      <c r="A370" s="127"/>
      <c r="B370" s="127"/>
      <c r="C370" s="127" t="s">
        <v>2407</v>
      </c>
      <c r="D370" s="123" t="s">
        <v>2408</v>
      </c>
      <c r="E370" s="127" t="s">
        <v>217</v>
      </c>
      <c r="F370" s="123"/>
      <c r="G370" s="125"/>
      <c r="H370" s="123"/>
      <c r="I370" s="123"/>
      <c r="J370" s="127"/>
      <c r="K370" s="123"/>
      <c r="L370" s="123"/>
      <c r="M370" s="123" t="s">
        <v>224</v>
      </c>
      <c r="N370" s="124">
        <v>8.6000000000000002E-7</v>
      </c>
      <c r="O370" s="124">
        <f>0.00001/N370</f>
        <v>11.627906976744187</v>
      </c>
      <c r="P370" s="127"/>
      <c r="Q370" s="123"/>
      <c r="R370" s="123"/>
      <c r="S370" s="123"/>
      <c r="T370" s="148"/>
      <c r="U370" s="123"/>
      <c r="V370" s="123"/>
      <c r="W370" s="127"/>
      <c r="X370" s="123"/>
      <c r="Y370" s="123"/>
      <c r="Z370" s="123"/>
      <c r="AA370" s="123"/>
      <c r="AB370" s="123"/>
      <c r="AC370" s="123"/>
      <c r="AD370" s="123"/>
      <c r="AE370" s="123"/>
      <c r="AF370" s="123"/>
      <c r="AG370" s="180"/>
      <c r="AH370" s="180"/>
      <c r="AI370" s="180"/>
      <c r="AJ370" s="184"/>
      <c r="AK370" s="184"/>
      <c r="AL370" s="184"/>
      <c r="AM370" s="184"/>
      <c r="AN370" s="184"/>
      <c r="AO370" s="184"/>
      <c r="AP370" s="184"/>
      <c r="AQ370" s="184"/>
      <c r="AR370" s="184"/>
      <c r="AS370" s="184"/>
      <c r="AT370" s="184"/>
      <c r="AU370" s="184"/>
      <c r="AV370" s="184"/>
      <c r="AW370" s="184"/>
      <c r="AX370" s="184"/>
      <c r="AY370" s="184"/>
      <c r="AZ370" s="184"/>
      <c r="BA370" s="184"/>
      <c r="BB370" s="184"/>
      <c r="BC370" s="184"/>
      <c r="BD370" s="184"/>
      <c r="BE370" s="184"/>
      <c r="BF370" s="184"/>
      <c r="BG370" s="184"/>
      <c r="BH370" s="184"/>
      <c r="BI370" s="184"/>
      <c r="BJ370" s="184"/>
      <c r="BK370" s="184"/>
      <c r="BL370" s="184"/>
      <c r="BM370" s="184"/>
      <c r="BN370" s="184"/>
      <c r="BO370" s="184"/>
      <c r="BP370" s="184"/>
      <c r="BQ370" s="184"/>
      <c r="BR370" s="184"/>
      <c r="BS370" s="184"/>
      <c r="BT370" s="184"/>
      <c r="BU370" s="184"/>
      <c r="BV370" s="184"/>
      <c r="BW370" s="184"/>
      <c r="BX370" s="184"/>
      <c r="BY370" s="184"/>
      <c r="BZ370" s="184"/>
      <c r="CA370" s="184"/>
      <c r="CB370" s="184"/>
      <c r="CC370" s="184"/>
      <c r="CD370" s="184"/>
      <c r="CE370" s="184"/>
      <c r="CF370" s="184"/>
      <c r="CG370" s="184"/>
      <c r="CH370" s="184"/>
      <c r="CI370" s="184"/>
      <c r="CJ370" s="184"/>
      <c r="CK370" s="184"/>
      <c r="CL370" s="184"/>
      <c r="CM370" s="184"/>
      <c r="CN370" s="184"/>
      <c r="CO370" s="184"/>
      <c r="CP370" s="184"/>
      <c r="CQ370" s="184"/>
      <c r="CR370" s="184"/>
      <c r="CS370" s="184"/>
      <c r="CT370" s="184"/>
      <c r="CU370" s="184"/>
      <c r="CV370" s="184"/>
      <c r="CW370" s="184"/>
      <c r="CX370" s="184"/>
      <c r="CY370" s="184"/>
      <c r="CZ370" s="184"/>
      <c r="DA370" s="184"/>
      <c r="DB370" s="184"/>
      <c r="DC370" s="184"/>
      <c r="DD370" s="184"/>
      <c r="DE370" s="184"/>
      <c r="DF370" s="184"/>
      <c r="DG370" s="184"/>
      <c r="DH370" s="184"/>
      <c r="DI370" s="184"/>
      <c r="DJ370" s="184"/>
      <c r="DK370" s="184"/>
      <c r="DL370" s="184"/>
      <c r="DM370" s="184"/>
      <c r="DN370" s="184"/>
      <c r="DO370" s="184"/>
      <c r="DP370" s="184"/>
      <c r="DQ370" s="184"/>
      <c r="DR370" s="184"/>
      <c r="DS370" s="184"/>
      <c r="DT370" s="184"/>
      <c r="DU370" s="184"/>
      <c r="DV370" s="184"/>
      <c r="DW370" s="184"/>
      <c r="DX370" s="184"/>
      <c r="DY370" s="184"/>
      <c r="DZ370" s="184"/>
      <c r="EA370" s="184"/>
      <c r="EB370" s="184"/>
      <c r="EC370" s="184"/>
      <c r="ED370" s="184"/>
      <c r="EE370" s="184"/>
      <c r="EF370" s="184"/>
      <c r="EG370" s="184"/>
      <c r="EH370" s="184"/>
      <c r="EI370" s="184"/>
      <c r="EJ370" s="184"/>
      <c r="EK370" s="184"/>
      <c r="EL370" s="184"/>
      <c r="EM370" s="184"/>
      <c r="EN370" s="184"/>
      <c r="EO370" s="184"/>
      <c r="EP370" s="184"/>
      <c r="EQ370" s="184"/>
      <c r="ER370" s="184"/>
      <c r="ES370" s="184"/>
      <c r="ET370" s="184"/>
      <c r="EU370" s="184"/>
      <c r="EV370" s="184"/>
      <c r="EW370" s="184"/>
      <c r="EX370" s="184"/>
      <c r="EY370" s="184"/>
      <c r="EZ370" s="184"/>
      <c r="FA370" s="184"/>
      <c r="FB370" s="184"/>
      <c r="FC370" s="184"/>
      <c r="FD370" s="184"/>
      <c r="FE370" s="184"/>
      <c r="FF370" s="184"/>
      <c r="FG370" s="184"/>
      <c r="FH370" s="184"/>
      <c r="FI370" s="184"/>
      <c r="FJ370" s="184"/>
      <c r="FK370" s="184"/>
      <c r="FL370" s="184"/>
      <c r="FM370" s="184"/>
      <c r="FN370" s="184"/>
      <c r="FO370" s="184"/>
      <c r="FP370" s="184"/>
      <c r="FQ370" s="184"/>
      <c r="FR370" s="184"/>
      <c r="FS370" s="184"/>
      <c r="FT370" s="184"/>
      <c r="FU370" s="184"/>
      <c r="FV370" s="184"/>
      <c r="FW370" s="184"/>
      <c r="FX370" s="184"/>
      <c r="FY370" s="184"/>
      <c r="FZ370" s="184"/>
      <c r="GA370" s="184"/>
      <c r="GB370" s="184"/>
      <c r="GC370" s="184"/>
      <c r="GD370" s="184"/>
      <c r="GE370" s="184"/>
      <c r="GF370" s="184"/>
      <c r="GG370" s="184"/>
      <c r="GH370" s="184"/>
      <c r="GI370" s="184"/>
      <c r="GJ370" s="184"/>
      <c r="GK370" s="184"/>
      <c r="GL370" s="184"/>
      <c r="GM370" s="184"/>
      <c r="GN370" s="184"/>
      <c r="GO370" s="184"/>
      <c r="GP370" s="184"/>
      <c r="GQ370" s="184"/>
      <c r="GR370" s="184"/>
      <c r="GS370" s="184"/>
      <c r="GT370" s="184"/>
      <c r="GU370" s="184"/>
      <c r="GV370" s="184"/>
      <c r="GW370" s="184"/>
      <c r="GX370" s="184"/>
      <c r="GY370" s="184"/>
      <c r="GZ370" s="184"/>
      <c r="HA370" s="184"/>
      <c r="HB370" s="184"/>
      <c r="HC370" s="184"/>
      <c r="HD370" s="184"/>
      <c r="HE370" s="184"/>
      <c r="HF370" s="184"/>
      <c r="HG370" s="184"/>
      <c r="HH370" s="184"/>
      <c r="HI370" s="184"/>
      <c r="HJ370" s="184"/>
      <c r="HK370" s="184"/>
      <c r="HL370" s="184"/>
      <c r="HM370" s="184"/>
      <c r="HN370" s="184"/>
      <c r="HO370" s="184"/>
      <c r="HP370" s="184"/>
      <c r="HQ370" s="184"/>
      <c r="HR370" s="184"/>
      <c r="HS370" s="184"/>
      <c r="HT370" s="184"/>
      <c r="HU370" s="184"/>
      <c r="HV370" s="184"/>
      <c r="HW370" s="184"/>
      <c r="HX370" s="184"/>
      <c r="HY370" s="184"/>
      <c r="HZ370" s="184"/>
      <c r="IA370" s="184"/>
      <c r="IB370" s="184"/>
      <c r="IC370" s="184"/>
      <c r="ID370" s="184"/>
      <c r="IE370" s="184"/>
      <c r="IF370" s="184"/>
      <c r="IG370" s="184"/>
      <c r="IH370" s="184"/>
      <c r="II370" s="184"/>
      <c r="IJ370" s="184"/>
      <c r="IK370" s="184"/>
      <c r="IL370" s="184"/>
      <c r="IM370" s="184"/>
      <c r="IN370" s="184"/>
      <c r="IO370" s="184"/>
      <c r="IP370" s="184"/>
      <c r="IQ370" s="184"/>
      <c r="IR370" s="184"/>
      <c r="IS370" s="184"/>
      <c r="IT370" s="184"/>
      <c r="IU370" s="184"/>
      <c r="IV370" s="184"/>
      <c r="IW370" s="184"/>
      <c r="IX370" s="184"/>
      <c r="IY370" s="184"/>
      <c r="IZ370" s="184"/>
      <c r="JA370" s="184"/>
      <c r="JB370" s="184"/>
      <c r="JC370" s="184"/>
      <c r="JD370" s="184"/>
      <c r="JE370" s="184"/>
      <c r="JF370" s="184"/>
      <c r="JG370" s="184"/>
      <c r="JH370" s="184"/>
      <c r="JI370" s="184"/>
      <c r="JJ370" s="184"/>
      <c r="JK370" s="184"/>
      <c r="JL370" s="184"/>
      <c r="JM370" s="184"/>
      <c r="JN370" s="184"/>
      <c r="JO370" s="184"/>
      <c r="JP370" s="184"/>
      <c r="JQ370" s="184"/>
      <c r="JR370" s="184"/>
      <c r="JS370" s="184"/>
      <c r="JT370" s="184"/>
      <c r="JU370" s="184"/>
      <c r="JV370" s="184"/>
      <c r="JW370" s="184"/>
      <c r="JX370" s="184"/>
      <c r="JY370" s="184"/>
      <c r="JZ370" s="184"/>
      <c r="KA370" s="184"/>
      <c r="KB370" s="184"/>
      <c r="KC370" s="184"/>
      <c r="KD370" s="184"/>
      <c r="KE370" s="184"/>
      <c r="KF370" s="184"/>
      <c r="KG370" s="184"/>
      <c r="KH370" s="184"/>
      <c r="KI370" s="184"/>
      <c r="KJ370" s="184"/>
      <c r="KK370" s="184"/>
      <c r="KL370" s="184"/>
      <c r="KM370" s="184"/>
      <c r="KN370" s="184"/>
      <c r="KO370" s="184"/>
      <c r="KP370" s="184"/>
      <c r="KQ370" s="184"/>
      <c r="KR370" s="184"/>
      <c r="KS370" s="184"/>
      <c r="KT370" s="184"/>
      <c r="KU370" s="184"/>
      <c r="KV370" s="184"/>
      <c r="KW370" s="184"/>
      <c r="KX370" s="184"/>
      <c r="KY370" s="184"/>
      <c r="KZ370" s="184"/>
      <c r="LA370" s="184"/>
      <c r="LB370" s="184"/>
      <c r="LC370" s="184"/>
      <c r="LD370" s="184"/>
      <c r="LE370" s="184"/>
      <c r="LF370" s="184"/>
      <c r="LG370" s="184"/>
      <c r="LH370" s="184"/>
      <c r="LI370" s="184"/>
      <c r="LJ370" s="184"/>
      <c r="LK370" s="184"/>
      <c r="LL370" s="184"/>
      <c r="LM370" s="184"/>
      <c r="LN370" s="184"/>
      <c r="LO370" s="184"/>
      <c r="LP370" s="184"/>
      <c r="LQ370" s="184"/>
      <c r="LR370" s="184"/>
      <c r="LS370" s="184"/>
      <c r="LT370" s="184"/>
      <c r="LU370" s="184"/>
      <c r="LV370" s="184"/>
      <c r="LW370" s="184"/>
      <c r="LX370" s="184"/>
      <c r="LY370" s="184"/>
      <c r="LZ370" s="184"/>
      <c r="MA370" s="184"/>
      <c r="MB370" s="184"/>
      <c r="MC370" s="184"/>
      <c r="MD370" s="184"/>
      <c r="ME370" s="184"/>
      <c r="MF370" s="184"/>
      <c r="MG370" s="184"/>
      <c r="MH370" s="184"/>
      <c r="MI370" s="184"/>
      <c r="MJ370" s="184"/>
      <c r="MK370" s="184"/>
      <c r="ML370" s="184"/>
      <c r="MM370" s="184"/>
      <c r="MN370" s="184"/>
      <c r="MO370" s="184"/>
      <c r="MP370" s="184"/>
      <c r="MQ370" s="184"/>
      <c r="MR370" s="184"/>
      <c r="MS370" s="184"/>
      <c r="MT370" s="184"/>
      <c r="MU370" s="184"/>
      <c r="MV370" s="184"/>
      <c r="MW370" s="184"/>
      <c r="MX370" s="184"/>
      <c r="MY370" s="184"/>
      <c r="MZ370" s="184"/>
      <c r="NA370" s="184"/>
      <c r="NB370" s="184"/>
      <c r="NC370" s="184"/>
      <c r="ND370" s="184"/>
      <c r="NE370" s="184"/>
      <c r="NF370" s="184"/>
      <c r="NG370" s="184"/>
      <c r="NH370" s="184"/>
      <c r="NI370" s="184"/>
      <c r="NJ370" s="184"/>
      <c r="NK370" s="184"/>
      <c r="NL370" s="184"/>
      <c r="NM370" s="184"/>
      <c r="NN370" s="184"/>
      <c r="NO370" s="184"/>
    </row>
    <row r="371" spans="1:379" x14ac:dyDescent="0.2">
      <c r="A371" s="127"/>
      <c r="B371" s="127"/>
      <c r="C371" s="127" t="s">
        <v>1042</v>
      </c>
      <c r="D371" s="123" t="s">
        <v>1043</v>
      </c>
      <c r="E371" s="127" t="s">
        <v>217</v>
      </c>
      <c r="F371" s="123" t="s">
        <v>224</v>
      </c>
      <c r="G371" s="125">
        <v>4</v>
      </c>
      <c r="H371" s="123" t="s">
        <v>2178</v>
      </c>
      <c r="I371" s="123" t="s">
        <v>2197</v>
      </c>
      <c r="J371" s="127"/>
      <c r="K371" s="123"/>
      <c r="L371" s="123"/>
      <c r="M371" s="123"/>
      <c r="N371" s="123"/>
      <c r="O371" s="123"/>
      <c r="P371" s="127"/>
      <c r="Q371" s="123"/>
      <c r="R371" s="123"/>
      <c r="S371" s="123" t="s">
        <v>226</v>
      </c>
      <c r="T371" s="148">
        <v>0.3</v>
      </c>
      <c r="U371" s="123" t="s">
        <v>2178</v>
      </c>
      <c r="V371" s="123" t="s">
        <v>1044</v>
      </c>
      <c r="W371" s="127"/>
      <c r="X371" s="123"/>
      <c r="Y371" s="123"/>
      <c r="Z371" s="123"/>
      <c r="AA371" s="123"/>
      <c r="AB371" s="123"/>
      <c r="AC371" s="123"/>
      <c r="AD371" s="123"/>
      <c r="AE371" s="123"/>
      <c r="AF371" s="123"/>
      <c r="AG371" s="127">
        <v>0</v>
      </c>
      <c r="AH371" s="127">
        <v>0</v>
      </c>
      <c r="AI371" s="127">
        <v>0</v>
      </c>
    </row>
    <row r="372" spans="1:379" x14ac:dyDescent="0.2">
      <c r="A372" s="127"/>
      <c r="B372" s="127"/>
      <c r="C372" s="127" t="s">
        <v>1045</v>
      </c>
      <c r="D372" s="123" t="s">
        <v>1046</v>
      </c>
      <c r="E372" s="127" t="s">
        <v>217</v>
      </c>
      <c r="F372" s="123"/>
      <c r="G372" s="125"/>
      <c r="H372" s="123"/>
      <c r="I372" s="123"/>
      <c r="J372" s="127"/>
      <c r="K372" s="123"/>
      <c r="L372" s="123"/>
      <c r="M372" s="123"/>
      <c r="N372" s="123"/>
      <c r="O372" s="123"/>
      <c r="P372" s="127"/>
      <c r="Q372" s="123"/>
      <c r="R372" s="123"/>
      <c r="S372" s="123" t="s">
        <v>226</v>
      </c>
      <c r="T372" s="148">
        <v>0.3</v>
      </c>
      <c r="U372" s="123" t="s">
        <v>2185</v>
      </c>
      <c r="V372" s="123" t="s">
        <v>2411</v>
      </c>
      <c r="W372" s="127"/>
      <c r="X372" s="123"/>
      <c r="Y372" s="123"/>
      <c r="Z372" s="123"/>
      <c r="AA372" s="123"/>
      <c r="AB372" s="123"/>
      <c r="AC372" s="123"/>
      <c r="AD372" s="123"/>
      <c r="AE372" s="123"/>
      <c r="AF372" s="123"/>
      <c r="AG372" s="127">
        <v>0</v>
      </c>
      <c r="AH372" s="127">
        <v>0</v>
      </c>
      <c r="AI372" s="127">
        <v>0</v>
      </c>
    </row>
    <row r="373" spans="1:379" x14ac:dyDescent="0.2">
      <c r="A373" s="127"/>
      <c r="B373" s="127"/>
      <c r="C373" s="127" t="s">
        <v>1047</v>
      </c>
      <c r="D373" s="123" t="s">
        <v>1048</v>
      </c>
      <c r="E373" s="127" t="s">
        <v>232</v>
      </c>
      <c r="F373" s="123"/>
      <c r="G373" s="125"/>
      <c r="H373" s="123"/>
      <c r="I373" s="123"/>
      <c r="J373" s="127"/>
      <c r="K373" s="123"/>
      <c r="L373" s="123"/>
      <c r="M373" s="123"/>
      <c r="N373" s="123"/>
      <c r="O373" s="123"/>
      <c r="P373" s="127"/>
      <c r="Q373" s="123"/>
      <c r="R373" s="123"/>
      <c r="S373" s="123" t="s">
        <v>226</v>
      </c>
      <c r="T373" s="148">
        <v>10</v>
      </c>
      <c r="U373" s="123" t="s">
        <v>2178</v>
      </c>
      <c r="V373" s="123" t="s">
        <v>2412</v>
      </c>
      <c r="W373" s="127"/>
      <c r="X373" s="123"/>
      <c r="Y373" s="123"/>
      <c r="Z373" s="123"/>
      <c r="AA373" s="123"/>
      <c r="AB373" s="123"/>
      <c r="AC373" s="123"/>
      <c r="AD373" s="123"/>
      <c r="AE373" s="123"/>
      <c r="AF373" s="123"/>
      <c r="AG373" s="127">
        <v>0</v>
      </c>
      <c r="AH373" s="127">
        <v>0</v>
      </c>
      <c r="AI373" s="127">
        <v>0</v>
      </c>
    </row>
    <row r="374" spans="1:379" x14ac:dyDescent="0.2">
      <c r="A374" s="127"/>
      <c r="B374" s="127"/>
      <c r="C374" s="127" t="s">
        <v>1049</v>
      </c>
      <c r="D374" s="123" t="s">
        <v>1050</v>
      </c>
      <c r="E374" s="127" t="s">
        <v>217</v>
      </c>
      <c r="F374" s="123"/>
      <c r="G374" s="125"/>
      <c r="H374" s="123"/>
      <c r="I374" s="123"/>
      <c r="J374" s="127"/>
      <c r="K374" s="123"/>
      <c r="L374" s="123"/>
      <c r="M374" s="123"/>
      <c r="N374" s="123"/>
      <c r="O374" s="123"/>
      <c r="P374" s="127"/>
      <c r="Q374" s="123"/>
      <c r="R374" s="123"/>
      <c r="S374" s="123" t="s">
        <v>224</v>
      </c>
      <c r="T374" s="148">
        <v>20</v>
      </c>
      <c r="U374" s="123" t="s">
        <v>2178</v>
      </c>
      <c r="V374" s="123" t="s">
        <v>264</v>
      </c>
      <c r="W374" s="127"/>
      <c r="X374" s="123"/>
      <c r="Y374" s="123"/>
      <c r="Z374" s="123"/>
      <c r="AA374" s="123"/>
      <c r="AB374" s="123"/>
      <c r="AC374" s="123"/>
      <c r="AD374" s="123"/>
      <c r="AE374" s="123"/>
      <c r="AF374" s="123"/>
      <c r="AG374" s="127">
        <v>0</v>
      </c>
      <c r="AH374" s="127">
        <v>0</v>
      </c>
      <c r="AI374" s="127">
        <v>1</v>
      </c>
    </row>
    <row r="375" spans="1:379" x14ac:dyDescent="0.2">
      <c r="A375" s="127"/>
      <c r="B375" s="127"/>
      <c r="C375" s="127" t="s">
        <v>1051</v>
      </c>
      <c r="D375" s="123" t="s">
        <v>1052</v>
      </c>
      <c r="E375" s="127" t="s">
        <v>232</v>
      </c>
      <c r="F375" s="123"/>
      <c r="G375" s="125"/>
      <c r="H375" s="123"/>
      <c r="I375" s="123"/>
      <c r="J375" s="127"/>
      <c r="K375" s="123"/>
      <c r="L375" s="123"/>
      <c r="M375" s="123" t="s">
        <v>224</v>
      </c>
      <c r="N375" s="124">
        <v>8.6E-3</v>
      </c>
      <c r="O375" s="123">
        <v>1.1999999999999999E-3</v>
      </c>
      <c r="P375" s="127"/>
      <c r="Q375" s="123"/>
      <c r="R375" s="123"/>
      <c r="S375" s="123"/>
      <c r="T375" s="148"/>
      <c r="U375" s="123"/>
      <c r="V375" s="123"/>
      <c r="W375" s="127"/>
      <c r="X375" s="123"/>
      <c r="Y375" s="123"/>
      <c r="Z375" s="123"/>
      <c r="AA375" s="123"/>
      <c r="AB375" s="123"/>
      <c r="AC375" s="123"/>
      <c r="AD375" s="123"/>
      <c r="AE375" s="123"/>
      <c r="AF375" s="123"/>
      <c r="AG375" s="127">
        <v>0</v>
      </c>
      <c r="AH375" s="127">
        <v>1</v>
      </c>
      <c r="AI375" s="127">
        <v>0</v>
      </c>
    </row>
    <row r="376" spans="1:379" x14ac:dyDescent="0.2">
      <c r="A376" s="127" t="s">
        <v>257</v>
      </c>
      <c r="B376" s="127"/>
      <c r="C376" s="127" t="s">
        <v>1053</v>
      </c>
      <c r="D376" s="123" t="s">
        <v>1054</v>
      </c>
      <c r="E376" s="127" t="s">
        <v>217</v>
      </c>
      <c r="F376" s="123"/>
      <c r="G376" s="125"/>
      <c r="H376" s="123"/>
      <c r="I376" s="123"/>
      <c r="J376" s="127"/>
      <c r="K376" s="123"/>
      <c r="L376" s="123"/>
      <c r="M376" s="123" t="s">
        <v>226</v>
      </c>
      <c r="N376" s="124">
        <v>1E-4</v>
      </c>
      <c r="O376" s="124">
        <f>0.00001/N376</f>
        <v>0.1</v>
      </c>
      <c r="P376" s="127"/>
      <c r="Q376" s="123"/>
      <c r="R376" s="123"/>
      <c r="S376" s="123" t="s">
        <v>224</v>
      </c>
      <c r="T376" s="148">
        <v>4.0000000000000002E-4</v>
      </c>
      <c r="U376" s="123" t="s">
        <v>2400</v>
      </c>
      <c r="V376" s="123" t="s">
        <v>711</v>
      </c>
      <c r="W376" s="127"/>
      <c r="X376" s="123" t="s">
        <v>974</v>
      </c>
      <c r="Y376" s="123" t="s">
        <v>1055</v>
      </c>
      <c r="Z376" s="123"/>
      <c r="AA376" s="123"/>
      <c r="AB376" s="123"/>
      <c r="AC376" s="123"/>
      <c r="AD376" s="123"/>
      <c r="AE376" s="123"/>
      <c r="AF376" s="123"/>
      <c r="AG376" s="127">
        <v>1</v>
      </c>
      <c r="AH376" s="127">
        <v>0</v>
      </c>
      <c r="AI376" s="127">
        <v>0</v>
      </c>
    </row>
    <row r="377" spans="1:379" x14ac:dyDescent="0.2">
      <c r="A377" s="127" t="s">
        <v>257</v>
      </c>
      <c r="B377" s="127" t="s">
        <v>707</v>
      </c>
      <c r="C377" s="127" t="s">
        <v>1056</v>
      </c>
      <c r="D377" s="123" t="s">
        <v>1057</v>
      </c>
      <c r="E377" s="127" t="s">
        <v>217</v>
      </c>
      <c r="F377" s="123"/>
      <c r="G377" s="125"/>
      <c r="H377" s="123"/>
      <c r="I377" s="123"/>
      <c r="J377" s="127"/>
      <c r="K377" s="123"/>
      <c r="L377" s="123"/>
      <c r="M377" s="123" t="s">
        <v>218</v>
      </c>
      <c r="N377" s="123">
        <v>400</v>
      </c>
      <c r="O377" s="124">
        <f t="shared" ref="O377:O381" si="24">0.00001/N377</f>
        <v>2.5000000000000002E-8</v>
      </c>
      <c r="P377" s="127" t="s">
        <v>2461</v>
      </c>
      <c r="Q377" s="123" t="s">
        <v>1058</v>
      </c>
      <c r="R377" s="123" t="s">
        <v>1059</v>
      </c>
      <c r="S377" s="123" t="s">
        <v>224</v>
      </c>
      <c r="T377" s="164">
        <v>4.0000000000000003E-5</v>
      </c>
      <c r="U377" s="123" t="s">
        <v>2423</v>
      </c>
      <c r="V377" s="123" t="s">
        <v>711</v>
      </c>
      <c r="W377" s="127" t="s">
        <v>2461</v>
      </c>
      <c r="X377" s="123" t="s">
        <v>1058</v>
      </c>
      <c r="Y377" s="123" t="s">
        <v>1059</v>
      </c>
      <c r="Z377" s="123"/>
      <c r="AA377" s="123"/>
      <c r="AB377" s="123"/>
      <c r="AC377" s="123"/>
      <c r="AD377" s="123"/>
      <c r="AE377" s="123"/>
      <c r="AF377" s="123"/>
      <c r="AG377" s="127">
        <v>1</v>
      </c>
      <c r="AH377" s="127">
        <v>0</v>
      </c>
      <c r="AI377" s="127">
        <v>0</v>
      </c>
    </row>
    <row r="378" spans="1:379" x14ac:dyDescent="0.2">
      <c r="A378" s="127" t="s">
        <v>257</v>
      </c>
      <c r="B378" s="127" t="s">
        <v>707</v>
      </c>
      <c r="C378" s="127" t="s">
        <v>1060</v>
      </c>
      <c r="D378" s="123" t="s">
        <v>1061</v>
      </c>
      <c r="E378" s="127" t="s">
        <v>217</v>
      </c>
      <c r="F378" s="123"/>
      <c r="G378" s="125"/>
      <c r="H378" s="123"/>
      <c r="I378" s="123"/>
      <c r="J378" s="127"/>
      <c r="K378" s="123"/>
      <c r="L378" s="123"/>
      <c r="M378" s="123" t="s">
        <v>218</v>
      </c>
      <c r="N378" s="123">
        <v>400</v>
      </c>
      <c r="O378" s="124">
        <f t="shared" si="24"/>
        <v>2.5000000000000002E-8</v>
      </c>
      <c r="P378" s="150">
        <v>1</v>
      </c>
      <c r="Q378" s="123" t="s">
        <v>1058</v>
      </c>
      <c r="R378" s="123" t="s">
        <v>1059</v>
      </c>
      <c r="S378" s="123" t="s">
        <v>224</v>
      </c>
      <c r="T378" s="164">
        <v>4.0000000000000003E-5</v>
      </c>
      <c r="U378" s="123" t="s">
        <v>2423</v>
      </c>
      <c r="V378" s="123" t="s">
        <v>711</v>
      </c>
      <c r="W378" s="127" t="s">
        <v>2461</v>
      </c>
      <c r="X378" s="123" t="s">
        <v>1058</v>
      </c>
      <c r="Y378" s="123" t="s">
        <v>1059</v>
      </c>
      <c r="Z378" s="123"/>
      <c r="AA378" s="123"/>
      <c r="AB378" s="123"/>
      <c r="AC378" s="123"/>
      <c r="AD378" s="123"/>
      <c r="AE378" s="123"/>
      <c r="AF378" s="123"/>
      <c r="AG378" s="127">
        <v>1</v>
      </c>
      <c r="AH378" s="127">
        <v>0</v>
      </c>
      <c r="AI378" s="127">
        <v>0</v>
      </c>
    </row>
    <row r="379" spans="1:379" x14ac:dyDescent="0.2">
      <c r="A379" s="127" t="s">
        <v>257</v>
      </c>
      <c r="B379" s="127" t="s">
        <v>707</v>
      </c>
      <c r="C379" s="127" t="s">
        <v>1062</v>
      </c>
      <c r="D379" s="123" t="s">
        <v>1063</v>
      </c>
      <c r="E379" s="127" t="s">
        <v>217</v>
      </c>
      <c r="F379" s="123"/>
      <c r="G379" s="125"/>
      <c r="H379" s="123"/>
      <c r="I379" s="123"/>
      <c r="J379" s="127"/>
      <c r="K379" s="123"/>
      <c r="L379" s="123"/>
      <c r="M379" s="123" t="s">
        <v>218</v>
      </c>
      <c r="N379" s="123">
        <v>120</v>
      </c>
      <c r="O379" s="124">
        <f t="shared" si="24"/>
        <v>8.3333333333333338E-8</v>
      </c>
      <c r="P379" s="150">
        <v>2</v>
      </c>
      <c r="Q379" s="123" t="s">
        <v>998</v>
      </c>
      <c r="R379" s="123" t="s">
        <v>999</v>
      </c>
      <c r="S379" s="123" t="s">
        <v>710</v>
      </c>
      <c r="T379" s="164">
        <v>1.2999999999999999E-4</v>
      </c>
      <c r="U379" s="123" t="s">
        <v>2423</v>
      </c>
      <c r="V379" s="123" t="s">
        <v>711</v>
      </c>
      <c r="W379" s="127" t="s">
        <v>2462</v>
      </c>
      <c r="X379" s="123" t="s">
        <v>998</v>
      </c>
      <c r="Y379" s="123" t="s">
        <v>999</v>
      </c>
      <c r="Z379" s="123"/>
      <c r="AA379" s="123"/>
      <c r="AB379" s="123"/>
      <c r="AC379" s="123"/>
      <c r="AD379" s="123"/>
      <c r="AE379" s="123"/>
      <c r="AF379" s="123"/>
      <c r="AG379" s="127">
        <v>1</v>
      </c>
      <c r="AH379" s="127">
        <v>0</v>
      </c>
      <c r="AI379" s="127">
        <v>0</v>
      </c>
    </row>
    <row r="380" spans="1:379" x14ac:dyDescent="0.2">
      <c r="A380" s="127" t="s">
        <v>257</v>
      </c>
      <c r="B380" s="127" t="s">
        <v>214</v>
      </c>
      <c r="C380" s="127" t="s">
        <v>1064</v>
      </c>
      <c r="D380" s="123" t="s">
        <v>1065</v>
      </c>
      <c r="E380" s="127" t="s">
        <v>217</v>
      </c>
      <c r="F380" s="123"/>
      <c r="G380" s="125"/>
      <c r="H380" s="123"/>
      <c r="I380" s="123"/>
      <c r="J380" s="127"/>
      <c r="K380" s="123"/>
      <c r="L380" s="123"/>
      <c r="M380" s="123" t="s">
        <v>218</v>
      </c>
      <c r="N380" s="124">
        <f>N59</f>
        <v>5.9999999999999995E-4</v>
      </c>
      <c r="O380" s="129">
        <f t="shared" si="24"/>
        <v>1.666666666666667E-2</v>
      </c>
      <c r="P380" s="127"/>
      <c r="Q380" s="123"/>
      <c r="R380" s="123"/>
      <c r="S380" s="123"/>
      <c r="T380" s="148"/>
      <c r="U380" s="123"/>
      <c r="V380" s="123"/>
      <c r="W380" s="127"/>
      <c r="X380" s="123"/>
      <c r="Y380" s="123"/>
      <c r="Z380" s="123"/>
      <c r="AA380" s="123"/>
      <c r="AB380" s="123"/>
      <c r="AC380" s="123"/>
      <c r="AD380" s="123"/>
      <c r="AE380" s="123"/>
      <c r="AF380" s="123"/>
      <c r="AG380" s="127">
        <v>1</v>
      </c>
      <c r="AH380" s="127">
        <v>0</v>
      </c>
      <c r="AI380" s="127">
        <v>0</v>
      </c>
    </row>
    <row r="381" spans="1:379" x14ac:dyDescent="0.2">
      <c r="A381" s="127" t="s">
        <v>257</v>
      </c>
      <c r="B381" s="127" t="s">
        <v>214</v>
      </c>
      <c r="C381" s="127" t="s">
        <v>1066</v>
      </c>
      <c r="D381" s="123" t="s">
        <v>1067</v>
      </c>
      <c r="E381" s="127" t="s">
        <v>217</v>
      </c>
      <c r="F381" s="123"/>
      <c r="G381" s="125"/>
      <c r="H381" s="123"/>
      <c r="I381" s="123"/>
      <c r="J381" s="127"/>
      <c r="K381" s="123"/>
      <c r="L381" s="123"/>
      <c r="M381" s="123" t="s">
        <v>218</v>
      </c>
      <c r="N381" s="124">
        <f>N59*0.05</f>
        <v>2.9999999999999997E-5</v>
      </c>
      <c r="O381" s="129">
        <f t="shared" si="24"/>
        <v>0.33333333333333337</v>
      </c>
      <c r="P381" s="150">
        <v>7</v>
      </c>
      <c r="Q381" s="123"/>
      <c r="R381" s="123"/>
      <c r="S381" s="123"/>
      <c r="T381" s="148"/>
      <c r="U381" s="123"/>
      <c r="V381" s="123"/>
      <c r="W381" s="127"/>
      <c r="X381" s="123"/>
      <c r="Y381" s="123"/>
      <c r="Z381" s="123"/>
      <c r="AA381" s="123"/>
      <c r="AB381" s="123"/>
      <c r="AC381" s="123"/>
      <c r="AD381" s="123"/>
      <c r="AE381" s="123"/>
      <c r="AF381" s="123"/>
      <c r="AG381" s="127">
        <v>0</v>
      </c>
      <c r="AH381" s="127">
        <v>0</v>
      </c>
      <c r="AI381" s="127">
        <v>0</v>
      </c>
    </row>
    <row r="382" spans="1:379" x14ac:dyDescent="0.2">
      <c r="A382" s="127"/>
      <c r="B382" s="127" t="s">
        <v>759</v>
      </c>
      <c r="C382" s="127" t="s">
        <v>1068</v>
      </c>
      <c r="D382" s="123" t="s">
        <v>2413</v>
      </c>
      <c r="E382" s="127" t="s">
        <v>232</v>
      </c>
      <c r="F382" s="123" t="s">
        <v>224</v>
      </c>
      <c r="G382" s="125">
        <v>12</v>
      </c>
      <c r="H382" s="123" t="s">
        <v>2178</v>
      </c>
      <c r="I382" s="123" t="s">
        <v>264</v>
      </c>
      <c r="J382" s="127"/>
      <c r="K382" s="123"/>
      <c r="L382" s="123"/>
      <c r="M382" s="123"/>
      <c r="N382" s="123"/>
      <c r="O382" s="123"/>
      <c r="P382" s="127"/>
      <c r="Q382" s="123"/>
      <c r="R382" s="123"/>
      <c r="S382" s="123" t="s">
        <v>226</v>
      </c>
      <c r="T382" s="148">
        <v>0.6</v>
      </c>
      <c r="U382" s="123" t="s">
        <v>2206</v>
      </c>
      <c r="V382" s="123" t="s">
        <v>2386</v>
      </c>
      <c r="W382" s="150">
        <v>4</v>
      </c>
      <c r="X382" s="123"/>
      <c r="Y382" s="123"/>
      <c r="Z382" s="123"/>
      <c r="AA382" s="123"/>
      <c r="AB382" s="123"/>
      <c r="AC382" s="123"/>
      <c r="AD382" s="123"/>
      <c r="AE382" s="123"/>
      <c r="AF382" s="123"/>
      <c r="AG382" s="127">
        <v>0</v>
      </c>
      <c r="AH382" s="127">
        <v>0</v>
      </c>
      <c r="AI382" s="127">
        <v>1</v>
      </c>
    </row>
    <row r="383" spans="1:379" x14ac:dyDescent="0.2">
      <c r="A383" s="127"/>
      <c r="B383" s="127"/>
      <c r="C383" s="127" t="s">
        <v>1070</v>
      </c>
      <c r="D383" s="123" t="s">
        <v>1071</v>
      </c>
      <c r="E383" s="127" t="s">
        <v>232</v>
      </c>
      <c r="F383" s="123"/>
      <c r="G383" s="125"/>
      <c r="H383" s="123"/>
      <c r="I383" s="123"/>
      <c r="J383" s="127"/>
      <c r="K383" s="123"/>
      <c r="L383" s="123"/>
      <c r="M383" s="123" t="s">
        <v>224</v>
      </c>
      <c r="N383" s="124">
        <v>1.3E-6</v>
      </c>
      <c r="O383" s="129">
        <f>0.00001/N383</f>
        <v>7.6923076923076925</v>
      </c>
      <c r="P383" s="127"/>
      <c r="Q383" s="123"/>
      <c r="R383" s="123"/>
      <c r="S383" s="123"/>
      <c r="T383" s="148"/>
      <c r="U383" s="123"/>
      <c r="V383" s="123"/>
      <c r="W383" s="150"/>
      <c r="X383" s="123"/>
      <c r="Y383" s="123"/>
      <c r="Z383" s="123"/>
      <c r="AA383" s="123"/>
      <c r="AB383" s="123"/>
      <c r="AC383" s="123"/>
      <c r="AD383" s="123"/>
      <c r="AE383" s="123"/>
      <c r="AF383" s="123"/>
      <c r="AG383" s="127">
        <v>0</v>
      </c>
      <c r="AH383" s="127">
        <v>0</v>
      </c>
      <c r="AI383" s="127">
        <v>0</v>
      </c>
    </row>
    <row r="384" spans="1:379" x14ac:dyDescent="0.2">
      <c r="A384" s="127"/>
      <c r="B384" s="127"/>
      <c r="C384" s="127" t="s">
        <v>1072</v>
      </c>
      <c r="D384" s="123" t="s">
        <v>1073</v>
      </c>
      <c r="E384" s="127" t="s">
        <v>232</v>
      </c>
      <c r="F384" s="123"/>
      <c r="G384" s="125"/>
      <c r="H384" s="123"/>
      <c r="I384" s="123"/>
      <c r="J384" s="127"/>
      <c r="K384" s="123"/>
      <c r="L384" s="123"/>
      <c r="M384" s="123" t="s">
        <v>224</v>
      </c>
      <c r="N384" s="124">
        <v>1.3999999999999999E-4</v>
      </c>
      <c r="O384" s="123">
        <v>7.0999999999999994E-2</v>
      </c>
      <c r="P384" s="127"/>
      <c r="Q384" s="123"/>
      <c r="R384" s="123"/>
      <c r="S384" s="123"/>
      <c r="T384" s="148"/>
      <c r="U384" s="123"/>
      <c r="V384" s="123"/>
      <c r="W384" s="127"/>
      <c r="X384" s="123"/>
      <c r="Y384" s="123"/>
      <c r="Z384" s="123"/>
      <c r="AA384" s="123"/>
      <c r="AB384" s="123"/>
      <c r="AC384" s="123"/>
      <c r="AD384" s="123"/>
      <c r="AE384" s="123"/>
      <c r="AF384" s="123"/>
      <c r="AG384" s="127">
        <v>0</v>
      </c>
      <c r="AH384" s="127">
        <v>0</v>
      </c>
      <c r="AI384" s="127">
        <v>0</v>
      </c>
    </row>
    <row r="385" spans="1:35" x14ac:dyDescent="0.2">
      <c r="A385" s="127" t="s">
        <v>257</v>
      </c>
      <c r="B385" s="127" t="s">
        <v>532</v>
      </c>
      <c r="C385" s="127" t="s">
        <v>2565</v>
      </c>
      <c r="D385" s="123" t="s">
        <v>2566</v>
      </c>
      <c r="E385" s="127" t="s">
        <v>217</v>
      </c>
      <c r="F385" s="123" t="s">
        <v>224</v>
      </c>
      <c r="G385" s="125">
        <v>340</v>
      </c>
      <c r="H385" s="123" t="s">
        <v>2174</v>
      </c>
      <c r="I385" s="123" t="s">
        <v>2360</v>
      </c>
      <c r="J385" s="158"/>
      <c r="K385" s="123" t="s">
        <v>535</v>
      </c>
      <c r="L385" s="123" t="s">
        <v>536</v>
      </c>
      <c r="M385" s="123"/>
      <c r="N385" s="123"/>
      <c r="O385" s="123"/>
      <c r="P385" s="127"/>
      <c r="Q385" s="123"/>
      <c r="R385" s="123"/>
      <c r="S385" s="123" t="s">
        <v>226</v>
      </c>
      <c r="T385" s="128">
        <v>0.8</v>
      </c>
      <c r="U385" s="123" t="s">
        <v>2266</v>
      </c>
      <c r="V385" s="123" t="s">
        <v>2267</v>
      </c>
      <c r="W385" s="127"/>
      <c r="X385" s="123" t="s">
        <v>535</v>
      </c>
      <c r="Y385" s="123" t="s">
        <v>536</v>
      </c>
      <c r="Z385" s="123"/>
      <c r="AA385" s="123"/>
      <c r="AB385" s="123"/>
      <c r="AC385" s="123"/>
      <c r="AD385" s="123"/>
      <c r="AE385" s="123"/>
      <c r="AF385" s="123"/>
      <c r="AG385" s="127">
        <v>0</v>
      </c>
      <c r="AH385" s="127">
        <v>0</v>
      </c>
      <c r="AI385" s="127">
        <v>0</v>
      </c>
    </row>
    <row r="386" spans="1:35" x14ac:dyDescent="0.2">
      <c r="A386" s="127"/>
      <c r="B386" s="127"/>
      <c r="C386" s="127" t="s">
        <v>1074</v>
      </c>
      <c r="D386" s="123" t="s">
        <v>1075</v>
      </c>
      <c r="E386" s="127" t="s">
        <v>217</v>
      </c>
      <c r="F386" s="123"/>
      <c r="G386" s="125"/>
      <c r="H386" s="123"/>
      <c r="I386" s="123"/>
      <c r="J386" s="127"/>
      <c r="K386" s="123"/>
      <c r="L386" s="123"/>
      <c r="M386" s="123" t="s">
        <v>224</v>
      </c>
      <c r="N386" s="124">
        <v>6.8999999999999997E-4</v>
      </c>
      <c r="O386" s="123">
        <v>1.4E-2</v>
      </c>
      <c r="P386" s="127"/>
      <c r="Q386" s="123"/>
      <c r="R386" s="123"/>
      <c r="S386" s="123"/>
      <c r="T386" s="148"/>
      <c r="U386" s="123"/>
      <c r="V386" s="123"/>
      <c r="W386" s="127"/>
      <c r="X386" s="123"/>
      <c r="Y386" s="123"/>
      <c r="Z386" s="123"/>
      <c r="AA386" s="123"/>
      <c r="AB386" s="123"/>
      <c r="AC386" s="123"/>
      <c r="AD386" s="123"/>
      <c r="AE386" s="123"/>
      <c r="AF386" s="123"/>
      <c r="AG386" s="127">
        <v>0</v>
      </c>
      <c r="AH386" s="127">
        <v>0</v>
      </c>
      <c r="AI386" s="127">
        <v>0</v>
      </c>
    </row>
    <row r="387" spans="1:35" x14ac:dyDescent="0.2">
      <c r="A387" s="127"/>
      <c r="B387" s="127"/>
      <c r="C387" s="127" t="s">
        <v>1076</v>
      </c>
      <c r="D387" s="123" t="s">
        <v>1077</v>
      </c>
      <c r="E387" s="127" t="s">
        <v>217</v>
      </c>
      <c r="F387" s="123"/>
      <c r="G387" s="125"/>
      <c r="H387" s="123"/>
      <c r="I387" s="123"/>
      <c r="J387" s="127"/>
      <c r="K387" s="123"/>
      <c r="L387" s="123"/>
      <c r="M387" s="123" t="s">
        <v>224</v>
      </c>
      <c r="N387" s="124">
        <v>4.0000000000000001E-3</v>
      </c>
      <c r="O387" s="123">
        <v>2.5000000000000001E-3</v>
      </c>
      <c r="P387" s="127"/>
      <c r="Q387" s="123"/>
      <c r="R387" s="123"/>
      <c r="S387" s="123"/>
      <c r="T387" s="148"/>
      <c r="U387" s="123"/>
      <c r="V387" s="123"/>
      <c r="W387" s="127"/>
      <c r="X387" s="123"/>
      <c r="Y387" s="123"/>
      <c r="Z387" s="123"/>
      <c r="AA387" s="123"/>
      <c r="AB387" s="123"/>
      <c r="AC387" s="123"/>
      <c r="AD387" s="123"/>
      <c r="AE387" s="123"/>
      <c r="AF387" s="123"/>
      <c r="AG387" s="127">
        <v>0</v>
      </c>
      <c r="AH387" s="127">
        <v>0</v>
      </c>
      <c r="AI387" s="127">
        <v>0</v>
      </c>
    </row>
    <row r="388" spans="1:35" x14ac:dyDescent="0.2">
      <c r="A388" s="127"/>
      <c r="B388" s="127"/>
      <c r="C388" s="127" t="s">
        <v>1078</v>
      </c>
      <c r="D388" s="123" t="s">
        <v>1079</v>
      </c>
      <c r="E388" s="127" t="s">
        <v>217</v>
      </c>
      <c r="F388" s="123"/>
      <c r="G388" s="125"/>
      <c r="H388" s="123"/>
      <c r="I388" s="123"/>
      <c r="J388" s="127"/>
      <c r="K388" s="123"/>
      <c r="L388" s="123"/>
      <c r="M388" s="123"/>
      <c r="N388" s="124"/>
      <c r="O388" s="123"/>
      <c r="P388" s="127"/>
      <c r="Q388" s="123"/>
      <c r="R388" s="123"/>
      <c r="S388" s="123" t="s">
        <v>226</v>
      </c>
      <c r="T388" s="125">
        <v>8</v>
      </c>
      <c r="U388" s="123" t="s">
        <v>2178</v>
      </c>
      <c r="V388" s="123" t="s">
        <v>1080</v>
      </c>
      <c r="W388" s="127"/>
      <c r="X388" s="123"/>
      <c r="Y388" s="123"/>
      <c r="Z388" s="123"/>
      <c r="AA388" s="123"/>
      <c r="AB388" s="123"/>
      <c r="AC388" s="123"/>
      <c r="AD388" s="123"/>
      <c r="AE388" s="123"/>
      <c r="AF388" s="123"/>
      <c r="AG388" s="127">
        <v>0</v>
      </c>
      <c r="AH388" s="127">
        <v>0</v>
      </c>
      <c r="AI388" s="127">
        <v>0</v>
      </c>
    </row>
    <row r="389" spans="1:35" x14ac:dyDescent="0.2">
      <c r="A389" s="127"/>
      <c r="B389" s="127"/>
      <c r="C389" s="127" t="s">
        <v>1081</v>
      </c>
      <c r="D389" s="123" t="s">
        <v>1082</v>
      </c>
      <c r="E389" s="127" t="s">
        <v>232</v>
      </c>
      <c r="F389" s="123"/>
      <c r="G389" s="125"/>
      <c r="H389" s="123"/>
      <c r="I389" s="123"/>
      <c r="J389" s="127"/>
      <c r="K389" s="123"/>
      <c r="L389" s="123"/>
      <c r="M389" s="123"/>
      <c r="N389" s="124"/>
      <c r="O389" s="123"/>
      <c r="P389" s="127"/>
      <c r="Q389" s="123"/>
      <c r="R389" s="123"/>
      <c r="S389" s="123" t="s">
        <v>2296</v>
      </c>
      <c r="T389" s="125">
        <v>3000</v>
      </c>
      <c r="U389" s="123" t="s">
        <v>2178</v>
      </c>
      <c r="V389" s="123" t="s">
        <v>264</v>
      </c>
      <c r="W389" s="127"/>
      <c r="X389" s="123"/>
      <c r="Y389" s="123"/>
      <c r="Z389" s="123"/>
      <c r="AA389" s="123"/>
      <c r="AB389" s="123"/>
      <c r="AC389" s="123"/>
      <c r="AD389" s="123"/>
      <c r="AE389" s="123"/>
      <c r="AF389" s="123"/>
      <c r="AG389" s="127">
        <v>0</v>
      </c>
      <c r="AH389" s="127">
        <v>0</v>
      </c>
      <c r="AI389" s="127">
        <v>0</v>
      </c>
    </row>
    <row r="390" spans="1:35" x14ac:dyDescent="0.2">
      <c r="A390" s="127"/>
      <c r="B390" s="127"/>
      <c r="C390" s="127" t="s">
        <v>1083</v>
      </c>
      <c r="D390" s="123" t="s">
        <v>1084</v>
      </c>
      <c r="E390" s="127" t="s">
        <v>217</v>
      </c>
      <c r="F390" s="123" t="s">
        <v>233</v>
      </c>
      <c r="G390" s="125">
        <v>92</v>
      </c>
      <c r="H390" s="123" t="s">
        <v>2178</v>
      </c>
      <c r="I390" s="123" t="s">
        <v>2288</v>
      </c>
      <c r="J390" s="127"/>
      <c r="K390" s="123"/>
      <c r="L390" s="123"/>
      <c r="M390" s="123" t="s">
        <v>236</v>
      </c>
      <c r="N390" s="124">
        <v>3.7000000000000002E-6</v>
      </c>
      <c r="O390" s="124">
        <f>0.00001/N390</f>
        <v>2.7027027027027026</v>
      </c>
      <c r="P390" s="127"/>
      <c r="Q390" s="123"/>
      <c r="R390" s="123"/>
      <c r="S390" s="123" t="s">
        <v>2282</v>
      </c>
      <c r="T390" s="125">
        <v>4</v>
      </c>
      <c r="U390" s="123" t="s">
        <v>2178</v>
      </c>
      <c r="V390" s="123" t="s">
        <v>2290</v>
      </c>
      <c r="W390" s="127"/>
      <c r="X390" s="123"/>
      <c r="Y390" s="123"/>
      <c r="Z390" s="123" t="s">
        <v>233</v>
      </c>
      <c r="AA390" s="123">
        <v>9</v>
      </c>
      <c r="AB390" s="123" t="s">
        <v>2178</v>
      </c>
      <c r="AC390" s="123" t="s">
        <v>2291</v>
      </c>
      <c r="AD390" s="123"/>
      <c r="AE390" s="123"/>
      <c r="AF390" s="123"/>
      <c r="AG390" s="127">
        <v>0</v>
      </c>
      <c r="AH390" s="127">
        <v>0</v>
      </c>
      <c r="AI390" s="127">
        <v>0</v>
      </c>
    </row>
    <row r="391" spans="1:35" x14ac:dyDescent="0.2">
      <c r="A391" s="127"/>
      <c r="B391" s="127"/>
      <c r="C391" s="127" t="s">
        <v>1085</v>
      </c>
      <c r="D391" s="123" t="s">
        <v>1086</v>
      </c>
      <c r="E391" s="127" t="s">
        <v>232</v>
      </c>
      <c r="F391" s="123"/>
      <c r="G391" s="125"/>
      <c r="H391" s="123"/>
      <c r="I391" s="123"/>
      <c r="J391" s="127"/>
      <c r="K391" s="123"/>
      <c r="L391" s="123"/>
      <c r="M391" s="123"/>
      <c r="N391" s="123"/>
      <c r="O391" s="123"/>
      <c r="P391" s="127"/>
      <c r="Q391" s="123"/>
      <c r="R391" s="123"/>
      <c r="S391" s="123" t="s">
        <v>226</v>
      </c>
      <c r="T391" s="125">
        <v>2000</v>
      </c>
      <c r="U391" s="123" t="s">
        <v>2174</v>
      </c>
      <c r="V391" s="123" t="s">
        <v>2414</v>
      </c>
      <c r="W391" s="127"/>
      <c r="X391" s="123"/>
      <c r="Y391" s="123"/>
      <c r="Z391" s="123"/>
      <c r="AA391" s="125"/>
      <c r="AB391" s="123"/>
      <c r="AC391" s="123"/>
      <c r="AD391" s="123"/>
      <c r="AE391" s="123"/>
      <c r="AF391" s="123"/>
      <c r="AG391" s="127">
        <v>0</v>
      </c>
      <c r="AH391" s="127">
        <v>0</v>
      </c>
      <c r="AI391" s="127">
        <v>0</v>
      </c>
    </row>
    <row r="392" spans="1:35" x14ac:dyDescent="0.2">
      <c r="A392" s="127"/>
      <c r="B392" s="127"/>
      <c r="C392" s="127" t="s">
        <v>161</v>
      </c>
      <c r="D392" s="123" t="s">
        <v>160</v>
      </c>
      <c r="E392" s="127" t="s">
        <v>217</v>
      </c>
      <c r="F392" s="123" t="s">
        <v>224</v>
      </c>
      <c r="G392" s="125">
        <v>3100</v>
      </c>
      <c r="H392" s="123" t="s">
        <v>2415</v>
      </c>
      <c r="I392" s="123" t="s">
        <v>2416</v>
      </c>
      <c r="J392" s="127"/>
      <c r="K392" s="123"/>
      <c r="L392" s="123"/>
      <c r="M392" s="123" t="s">
        <v>226</v>
      </c>
      <c r="N392" s="124">
        <v>3.7000000000000002E-6</v>
      </c>
      <c r="O392" s="124">
        <f>0.00001/N392</f>
        <v>2.7027027027027026</v>
      </c>
      <c r="P392" s="127"/>
      <c r="Q392" s="123"/>
      <c r="R392" s="123"/>
      <c r="S392" s="123" t="s">
        <v>226</v>
      </c>
      <c r="T392" s="125">
        <v>30</v>
      </c>
      <c r="U392" s="123" t="s">
        <v>2178</v>
      </c>
      <c r="V392" s="123" t="s">
        <v>2417</v>
      </c>
      <c r="W392" s="127"/>
      <c r="X392" s="123"/>
      <c r="Y392" s="123"/>
      <c r="Z392" s="123"/>
      <c r="AA392" s="123"/>
      <c r="AB392" s="123"/>
      <c r="AC392" s="123"/>
      <c r="AD392" s="123"/>
      <c r="AE392" s="123"/>
      <c r="AF392" s="123"/>
      <c r="AG392" s="127">
        <v>0</v>
      </c>
      <c r="AH392" s="127">
        <v>1</v>
      </c>
      <c r="AI392" s="127">
        <v>0</v>
      </c>
    </row>
    <row r="393" spans="1:35" x14ac:dyDescent="0.2">
      <c r="A393" s="127"/>
      <c r="B393" s="127"/>
      <c r="C393" s="127" t="s">
        <v>1087</v>
      </c>
      <c r="D393" s="123" t="s">
        <v>1088</v>
      </c>
      <c r="E393" s="127" t="s">
        <v>232</v>
      </c>
      <c r="F393" s="123"/>
      <c r="G393" s="125"/>
      <c r="H393" s="123"/>
      <c r="I393" s="123"/>
      <c r="J393" s="127"/>
      <c r="K393" s="123"/>
      <c r="L393" s="123"/>
      <c r="M393" s="123" t="s">
        <v>226</v>
      </c>
      <c r="N393" s="124">
        <v>6.0999999999999997E-4</v>
      </c>
      <c r="O393" s="124">
        <f>0.00001/N393</f>
        <v>1.6393442622950821E-2</v>
      </c>
      <c r="P393" s="127"/>
      <c r="Q393" s="123"/>
      <c r="R393" s="123"/>
      <c r="S393" s="123"/>
      <c r="T393" s="125"/>
      <c r="U393" s="123"/>
      <c r="V393" s="123"/>
      <c r="W393" s="127"/>
      <c r="X393" s="123"/>
      <c r="Y393" s="123"/>
      <c r="Z393" s="123"/>
      <c r="AA393" s="123"/>
      <c r="AB393" s="123"/>
      <c r="AC393" s="123"/>
      <c r="AD393" s="123"/>
      <c r="AE393" s="123"/>
      <c r="AF393" s="123"/>
      <c r="AG393" s="127">
        <v>0</v>
      </c>
      <c r="AH393" s="127">
        <v>0</v>
      </c>
      <c r="AI393" s="127">
        <v>0</v>
      </c>
    </row>
    <row r="394" spans="1:35" x14ac:dyDescent="0.2">
      <c r="A394" s="127"/>
      <c r="B394" s="127"/>
      <c r="C394" s="127" t="s">
        <v>1089</v>
      </c>
      <c r="D394" s="123" t="s">
        <v>1090</v>
      </c>
      <c r="E394" s="127" t="s">
        <v>232</v>
      </c>
      <c r="F394" s="123"/>
      <c r="G394" s="125"/>
      <c r="H394" s="123"/>
      <c r="I394" s="123"/>
      <c r="J394" s="127"/>
      <c r="K394" s="123"/>
      <c r="L394" s="123"/>
      <c r="M394" s="123" t="s">
        <v>224</v>
      </c>
      <c r="N394" s="124">
        <v>6.3E-5</v>
      </c>
      <c r="O394" s="129">
        <f>0.00001/N394</f>
        <v>0.15873015873015875</v>
      </c>
      <c r="P394" s="127"/>
      <c r="Q394" s="123"/>
      <c r="R394" s="123"/>
      <c r="S394" s="123"/>
      <c r="T394" s="125"/>
      <c r="U394" s="123"/>
      <c r="V394" s="123"/>
      <c r="W394" s="127"/>
      <c r="X394" s="123"/>
      <c r="Y394" s="123"/>
      <c r="Z394" s="123"/>
      <c r="AA394" s="123"/>
      <c r="AB394" s="123"/>
      <c r="AC394" s="123"/>
      <c r="AD394" s="123"/>
      <c r="AE394" s="123"/>
      <c r="AF394" s="123"/>
      <c r="AG394" s="127">
        <v>0</v>
      </c>
      <c r="AH394" s="127">
        <v>0</v>
      </c>
      <c r="AI394" s="127">
        <v>0</v>
      </c>
    </row>
    <row r="395" spans="1:35" x14ac:dyDescent="0.2">
      <c r="A395" s="127"/>
      <c r="B395" s="127" t="s">
        <v>1091</v>
      </c>
      <c r="C395" s="127" t="s">
        <v>1092</v>
      </c>
      <c r="D395" s="123" t="s">
        <v>1093</v>
      </c>
      <c r="E395" s="127" t="s">
        <v>217</v>
      </c>
      <c r="F395" s="123"/>
      <c r="G395" s="125"/>
      <c r="H395" s="123"/>
      <c r="I395" s="123"/>
      <c r="J395" s="127"/>
      <c r="K395" s="123"/>
      <c r="L395" s="123"/>
      <c r="M395" s="123"/>
      <c r="N395" s="123"/>
      <c r="O395" s="123"/>
      <c r="P395" s="127"/>
      <c r="Q395" s="123"/>
      <c r="R395" s="123"/>
      <c r="S395" s="123" t="s">
        <v>224</v>
      </c>
      <c r="T395" s="125">
        <v>20</v>
      </c>
      <c r="U395" s="123" t="s">
        <v>2418</v>
      </c>
      <c r="V395" s="123" t="s">
        <v>1094</v>
      </c>
      <c r="W395" s="127"/>
      <c r="X395" s="123"/>
      <c r="Y395" s="123"/>
      <c r="Z395" s="123"/>
      <c r="AA395" s="123"/>
      <c r="AB395" s="123"/>
      <c r="AC395" s="123"/>
      <c r="AD395" s="123"/>
      <c r="AE395" s="123"/>
      <c r="AF395" s="123"/>
      <c r="AG395" s="127">
        <v>0</v>
      </c>
      <c r="AH395" s="127">
        <v>0</v>
      </c>
      <c r="AI395" s="127">
        <v>0</v>
      </c>
    </row>
    <row r="396" spans="1:35" x14ac:dyDescent="0.2">
      <c r="A396" s="127" t="s">
        <v>257</v>
      </c>
      <c r="B396" s="127" t="s">
        <v>1091</v>
      </c>
      <c r="C396" s="127" t="s">
        <v>1095</v>
      </c>
      <c r="D396" s="123" t="s">
        <v>1096</v>
      </c>
      <c r="E396" s="127" t="s">
        <v>217</v>
      </c>
      <c r="F396" s="123"/>
      <c r="G396" s="125"/>
      <c r="H396" s="123"/>
      <c r="I396" s="123"/>
      <c r="J396" s="127"/>
      <c r="K396" s="123"/>
      <c r="L396" s="123"/>
      <c r="M396" s="123"/>
      <c r="N396" s="123"/>
      <c r="O396" s="123"/>
      <c r="P396" s="127"/>
      <c r="Q396" s="123"/>
      <c r="R396" s="123"/>
      <c r="S396" s="123" t="s">
        <v>224</v>
      </c>
      <c r="T396" s="125">
        <v>20</v>
      </c>
      <c r="U396" s="123" t="s">
        <v>2418</v>
      </c>
      <c r="V396" s="123" t="s">
        <v>1094</v>
      </c>
      <c r="W396" s="127"/>
      <c r="X396" s="123" t="s">
        <v>1092</v>
      </c>
      <c r="Y396" s="123" t="s">
        <v>1093</v>
      </c>
      <c r="Z396" s="123"/>
      <c r="AA396" s="123"/>
      <c r="AB396" s="123"/>
      <c r="AC396" s="123"/>
      <c r="AD396" s="123"/>
      <c r="AE396" s="123"/>
      <c r="AF396" s="123"/>
      <c r="AG396" s="127">
        <v>0</v>
      </c>
      <c r="AH396" s="127">
        <v>0</v>
      </c>
      <c r="AI396" s="127">
        <v>0</v>
      </c>
    </row>
    <row r="397" spans="1:35" x14ac:dyDescent="0.2">
      <c r="A397" s="127"/>
      <c r="B397" s="127"/>
      <c r="C397" s="127" t="s">
        <v>1097</v>
      </c>
      <c r="D397" s="123" t="s">
        <v>1098</v>
      </c>
      <c r="E397" s="127" t="s">
        <v>217</v>
      </c>
      <c r="F397" s="123"/>
      <c r="G397" s="125"/>
      <c r="H397" s="123"/>
      <c r="I397" s="123"/>
      <c r="J397" s="127"/>
      <c r="K397" s="123"/>
      <c r="L397" s="123"/>
      <c r="M397" s="123"/>
      <c r="N397" s="123"/>
      <c r="O397" s="123"/>
      <c r="P397" s="127"/>
      <c r="Q397" s="123"/>
      <c r="R397" s="123"/>
      <c r="S397" s="123" t="s">
        <v>224</v>
      </c>
      <c r="T397" s="125">
        <v>20</v>
      </c>
      <c r="U397" s="123" t="s">
        <v>2418</v>
      </c>
      <c r="V397" s="123" t="s">
        <v>1094</v>
      </c>
      <c r="W397" s="127"/>
      <c r="X397" s="123"/>
      <c r="Y397" s="123"/>
      <c r="Z397" s="123"/>
      <c r="AA397" s="123"/>
      <c r="AB397" s="123"/>
      <c r="AC397" s="123"/>
      <c r="AD397" s="123"/>
      <c r="AE397" s="123"/>
      <c r="AF397" s="123"/>
      <c r="AG397" s="127">
        <v>0</v>
      </c>
      <c r="AH397" s="127">
        <v>0</v>
      </c>
      <c r="AI397" s="127">
        <v>0</v>
      </c>
    </row>
    <row r="398" spans="1:35" x14ac:dyDescent="0.2">
      <c r="A398" s="127"/>
      <c r="B398" s="127"/>
      <c r="C398" s="127" t="s">
        <v>1099</v>
      </c>
      <c r="D398" s="123" t="s">
        <v>1100</v>
      </c>
      <c r="E398" s="127" t="s">
        <v>232</v>
      </c>
      <c r="F398" s="123"/>
      <c r="G398" s="125"/>
      <c r="H398" s="123"/>
      <c r="I398" s="123"/>
      <c r="J398" s="127"/>
      <c r="K398" s="123"/>
      <c r="L398" s="123"/>
      <c r="M398" s="123"/>
      <c r="N398" s="123"/>
      <c r="O398" s="123"/>
      <c r="P398" s="127"/>
      <c r="Q398" s="123"/>
      <c r="R398" s="123"/>
      <c r="S398" s="123" t="s">
        <v>244</v>
      </c>
      <c r="T398" s="125">
        <v>3</v>
      </c>
      <c r="U398" s="123" t="s">
        <v>2178</v>
      </c>
      <c r="V398" s="123" t="s">
        <v>264</v>
      </c>
      <c r="W398" s="127"/>
      <c r="X398" s="123"/>
      <c r="Y398" s="123"/>
      <c r="Z398" s="123"/>
      <c r="AA398" s="123"/>
      <c r="AB398" s="123"/>
      <c r="AC398" s="123"/>
      <c r="AD398" s="123"/>
      <c r="AE398" s="123"/>
      <c r="AF398" s="123"/>
      <c r="AG398" s="127">
        <v>0</v>
      </c>
      <c r="AH398" s="127">
        <v>0</v>
      </c>
      <c r="AI398" s="127">
        <v>0</v>
      </c>
    </row>
    <row r="399" spans="1:35" x14ac:dyDescent="0.2">
      <c r="A399" s="127" t="s">
        <v>257</v>
      </c>
      <c r="B399" s="127" t="s">
        <v>532</v>
      </c>
      <c r="C399" s="127" t="s">
        <v>2567</v>
      </c>
      <c r="D399" s="123" t="s">
        <v>2568</v>
      </c>
      <c r="E399" s="127" t="s">
        <v>217</v>
      </c>
      <c r="F399" s="123" t="s">
        <v>224</v>
      </c>
      <c r="G399" s="125">
        <v>340</v>
      </c>
      <c r="H399" s="123" t="s">
        <v>2174</v>
      </c>
      <c r="I399" s="123" t="s">
        <v>2360</v>
      </c>
      <c r="J399" s="158"/>
      <c r="K399" s="123" t="s">
        <v>535</v>
      </c>
      <c r="L399" s="123" t="s">
        <v>536</v>
      </c>
      <c r="M399" s="123"/>
      <c r="N399" s="123"/>
      <c r="O399" s="123"/>
      <c r="P399" s="127"/>
      <c r="Q399" s="123"/>
      <c r="R399" s="123"/>
      <c r="S399" s="123" t="s">
        <v>226</v>
      </c>
      <c r="T399" s="128">
        <v>0.8</v>
      </c>
      <c r="U399" s="123" t="s">
        <v>2266</v>
      </c>
      <c r="V399" s="123" t="s">
        <v>2267</v>
      </c>
      <c r="W399" s="127"/>
      <c r="X399" s="123" t="s">
        <v>535</v>
      </c>
      <c r="Y399" s="123" t="s">
        <v>536</v>
      </c>
      <c r="Z399" s="123"/>
      <c r="AA399" s="123"/>
      <c r="AB399" s="123"/>
      <c r="AC399" s="123"/>
      <c r="AD399" s="123"/>
      <c r="AE399" s="123"/>
      <c r="AF399" s="123"/>
      <c r="AG399" s="127">
        <v>0</v>
      </c>
      <c r="AH399" s="127">
        <v>0</v>
      </c>
      <c r="AI399" s="127">
        <v>0</v>
      </c>
    </row>
    <row r="400" spans="1:35" x14ac:dyDescent="0.2">
      <c r="A400" s="127"/>
      <c r="B400" s="127"/>
      <c r="C400" s="127" t="s">
        <v>1101</v>
      </c>
      <c r="D400" s="123" t="s">
        <v>1102</v>
      </c>
      <c r="E400" s="127" t="s">
        <v>232</v>
      </c>
      <c r="F400" s="123" t="s">
        <v>224</v>
      </c>
      <c r="G400" s="125">
        <v>8</v>
      </c>
      <c r="H400" s="123" t="s">
        <v>2419</v>
      </c>
      <c r="I400" s="123" t="s">
        <v>2420</v>
      </c>
      <c r="J400" s="127"/>
      <c r="K400" s="123"/>
      <c r="L400" s="123"/>
      <c r="M400" s="123"/>
      <c r="N400" s="123"/>
      <c r="O400" s="123"/>
      <c r="P400" s="127"/>
      <c r="Q400" s="123"/>
      <c r="R400" s="123"/>
      <c r="S400" s="123"/>
      <c r="T400" s="148"/>
      <c r="U400" s="123"/>
      <c r="V400" s="123"/>
      <c r="W400" s="127"/>
      <c r="X400" s="123"/>
      <c r="Y400" s="123"/>
      <c r="Z400" s="123"/>
      <c r="AA400" s="123"/>
      <c r="AB400" s="123"/>
      <c r="AC400" s="123"/>
      <c r="AD400" s="123"/>
      <c r="AE400" s="123"/>
      <c r="AF400" s="123"/>
      <c r="AG400" s="127">
        <v>0</v>
      </c>
      <c r="AH400" s="127">
        <v>0</v>
      </c>
      <c r="AI400" s="127">
        <v>0</v>
      </c>
    </row>
    <row r="401" spans="1:35" x14ac:dyDescent="0.2">
      <c r="A401" s="127" t="s">
        <v>257</v>
      </c>
      <c r="B401" s="127" t="s">
        <v>483</v>
      </c>
      <c r="C401" s="127" t="s">
        <v>1103</v>
      </c>
      <c r="D401" s="123" t="s">
        <v>1104</v>
      </c>
      <c r="E401" s="127" t="s">
        <v>217</v>
      </c>
      <c r="F401" s="123"/>
      <c r="G401" s="125"/>
      <c r="H401" s="123"/>
      <c r="I401" s="123"/>
      <c r="J401" s="127"/>
      <c r="K401" s="123"/>
      <c r="L401" s="123"/>
      <c r="M401" s="123" t="s">
        <v>226</v>
      </c>
      <c r="N401" s="124">
        <v>1.0999999999999999E-2</v>
      </c>
      <c r="O401" s="162">
        <f t="shared" ref="O401:O402" si="25">0.00001/N401</f>
        <v>9.090909090909092E-4</v>
      </c>
      <c r="P401" s="127"/>
      <c r="Q401" s="127" t="s">
        <v>485</v>
      </c>
      <c r="R401" s="123" t="s">
        <v>486</v>
      </c>
      <c r="S401" s="123" t="s">
        <v>226</v>
      </c>
      <c r="T401" s="153">
        <v>0.03</v>
      </c>
      <c r="U401" s="149" t="s">
        <v>2178</v>
      </c>
      <c r="V401" s="123" t="s">
        <v>2548</v>
      </c>
      <c r="W401" s="127"/>
      <c r="X401" s="127" t="s">
        <v>485</v>
      </c>
      <c r="Y401" s="123" t="s">
        <v>486</v>
      </c>
      <c r="Z401" s="123" t="s">
        <v>233</v>
      </c>
      <c r="AA401" s="123">
        <v>5.0000000000000001E-3</v>
      </c>
      <c r="AB401" s="123" t="s">
        <v>2178</v>
      </c>
      <c r="AC401" s="123" t="s">
        <v>2454</v>
      </c>
      <c r="AD401" s="123"/>
      <c r="AE401" s="127" t="s">
        <v>485</v>
      </c>
      <c r="AF401" s="123" t="s">
        <v>486</v>
      </c>
      <c r="AG401" s="127">
        <v>0</v>
      </c>
      <c r="AH401" s="127">
        <v>0</v>
      </c>
      <c r="AI401" s="127">
        <v>1</v>
      </c>
    </row>
    <row r="402" spans="1:35" x14ac:dyDescent="0.2">
      <c r="A402" s="127" t="s">
        <v>257</v>
      </c>
      <c r="B402" s="127" t="s">
        <v>483</v>
      </c>
      <c r="C402" s="127" t="s">
        <v>1105</v>
      </c>
      <c r="D402" s="123" t="s">
        <v>1106</v>
      </c>
      <c r="E402" s="127" t="s">
        <v>217</v>
      </c>
      <c r="F402" s="123"/>
      <c r="G402" s="125"/>
      <c r="H402" s="123"/>
      <c r="I402" s="123"/>
      <c r="J402" s="127"/>
      <c r="K402" s="123"/>
      <c r="L402" s="123"/>
      <c r="M402" s="123" t="s">
        <v>226</v>
      </c>
      <c r="N402" s="124">
        <v>1.0999999999999999E-2</v>
      </c>
      <c r="O402" s="162">
        <f t="shared" si="25"/>
        <v>9.090909090909092E-4</v>
      </c>
      <c r="P402" s="127"/>
      <c r="Q402" s="127" t="s">
        <v>485</v>
      </c>
      <c r="R402" s="123" t="s">
        <v>486</v>
      </c>
      <c r="S402" s="123" t="s">
        <v>226</v>
      </c>
      <c r="T402" s="153">
        <v>0.03</v>
      </c>
      <c r="U402" s="149" t="s">
        <v>2178</v>
      </c>
      <c r="V402" s="123" t="s">
        <v>2548</v>
      </c>
      <c r="W402" s="127"/>
      <c r="X402" s="127" t="s">
        <v>485</v>
      </c>
      <c r="Y402" s="123" t="s">
        <v>486</v>
      </c>
      <c r="Z402" s="123" t="s">
        <v>233</v>
      </c>
      <c r="AA402" s="123">
        <v>5.0000000000000001E-3</v>
      </c>
      <c r="AB402" s="123" t="s">
        <v>2178</v>
      </c>
      <c r="AC402" s="123" t="s">
        <v>2454</v>
      </c>
      <c r="AD402" s="123"/>
      <c r="AE402" s="127" t="s">
        <v>485</v>
      </c>
      <c r="AF402" s="123" t="s">
        <v>486</v>
      </c>
      <c r="AG402" s="127">
        <v>0</v>
      </c>
      <c r="AH402" s="127">
        <v>0</v>
      </c>
      <c r="AI402" s="127">
        <v>0</v>
      </c>
    </row>
    <row r="403" spans="1:35" x14ac:dyDescent="0.2">
      <c r="A403" s="127"/>
      <c r="B403" s="127"/>
      <c r="C403" s="127" t="s">
        <v>1107</v>
      </c>
      <c r="D403" s="123" t="s">
        <v>1108</v>
      </c>
      <c r="E403" s="127" t="s">
        <v>217</v>
      </c>
      <c r="F403" s="123" t="s">
        <v>233</v>
      </c>
      <c r="G403" s="125">
        <v>21000</v>
      </c>
      <c r="H403" s="123" t="s">
        <v>2178</v>
      </c>
      <c r="I403" s="123" t="s">
        <v>2348</v>
      </c>
      <c r="J403" s="127"/>
      <c r="K403" s="123"/>
      <c r="L403" s="123"/>
      <c r="M403" s="123"/>
      <c r="N403" s="123"/>
      <c r="O403" s="123"/>
      <c r="P403" s="127"/>
      <c r="Q403" s="123"/>
      <c r="R403" s="123"/>
      <c r="S403" s="123" t="s">
        <v>1429</v>
      </c>
      <c r="T403" s="125">
        <v>900</v>
      </c>
      <c r="U403" s="123" t="s">
        <v>2174</v>
      </c>
      <c r="V403" s="123" t="s">
        <v>520</v>
      </c>
      <c r="W403" s="127"/>
      <c r="X403" s="123"/>
      <c r="Y403" s="123"/>
      <c r="Z403" s="123"/>
      <c r="AA403" s="123"/>
      <c r="AB403" s="123"/>
      <c r="AC403" s="123"/>
      <c r="AD403" s="123"/>
      <c r="AE403" s="123"/>
      <c r="AF403" s="123"/>
      <c r="AG403" s="127">
        <v>0</v>
      </c>
      <c r="AH403" s="127">
        <v>0</v>
      </c>
      <c r="AI403" s="127">
        <v>0</v>
      </c>
    </row>
    <row r="404" spans="1:35" x14ac:dyDescent="0.2">
      <c r="A404" s="127"/>
      <c r="B404" s="127"/>
      <c r="C404" s="127" t="s">
        <v>1109</v>
      </c>
      <c r="D404" s="123" t="s">
        <v>1110</v>
      </c>
      <c r="E404" s="127" t="s">
        <v>217</v>
      </c>
      <c r="F404" s="123"/>
      <c r="G404" s="125"/>
      <c r="H404" s="123"/>
      <c r="I404" s="123"/>
      <c r="J404" s="127"/>
      <c r="K404" s="123"/>
      <c r="L404" s="123"/>
      <c r="M404" s="123" t="s">
        <v>224</v>
      </c>
      <c r="N404" s="124">
        <v>4.6E-5</v>
      </c>
      <c r="O404" s="123">
        <v>0.22</v>
      </c>
      <c r="P404" s="127"/>
      <c r="Q404" s="123"/>
      <c r="R404" s="123"/>
      <c r="S404" s="123"/>
      <c r="T404" s="125"/>
      <c r="U404" s="123"/>
      <c r="V404" s="123"/>
      <c r="W404" s="127"/>
      <c r="X404" s="123"/>
      <c r="Y404" s="123"/>
      <c r="Z404" s="123"/>
      <c r="AA404" s="123"/>
      <c r="AB404" s="123"/>
      <c r="AC404" s="123"/>
      <c r="AD404" s="123"/>
      <c r="AE404" s="123"/>
      <c r="AF404" s="123"/>
      <c r="AG404" s="127">
        <v>0</v>
      </c>
      <c r="AH404" s="127">
        <v>0</v>
      </c>
      <c r="AI404" s="127">
        <v>1</v>
      </c>
    </row>
    <row r="405" spans="1:35" x14ac:dyDescent="0.2">
      <c r="A405" s="127"/>
      <c r="B405" s="127"/>
      <c r="C405" s="127" t="s">
        <v>1111</v>
      </c>
      <c r="D405" s="123" t="s">
        <v>1112</v>
      </c>
      <c r="E405" s="127" t="s">
        <v>232</v>
      </c>
      <c r="F405" s="123" t="s">
        <v>224</v>
      </c>
      <c r="G405" s="125">
        <v>120</v>
      </c>
      <c r="H405" s="123" t="s">
        <v>2178</v>
      </c>
      <c r="I405" s="123" t="s">
        <v>2197</v>
      </c>
      <c r="J405" s="127"/>
      <c r="K405" s="123"/>
      <c r="L405" s="123"/>
      <c r="M405" s="123"/>
      <c r="N405" s="123"/>
      <c r="O405" s="123"/>
      <c r="P405" s="127"/>
      <c r="Q405" s="123"/>
      <c r="R405" s="123"/>
      <c r="S405" s="123"/>
      <c r="T405" s="125"/>
      <c r="U405" s="123"/>
      <c r="V405" s="123"/>
      <c r="W405" s="127"/>
      <c r="X405" s="123"/>
      <c r="Y405" s="123"/>
      <c r="Z405" s="123"/>
      <c r="AA405" s="123"/>
      <c r="AB405" s="123"/>
      <c r="AC405" s="123"/>
      <c r="AD405" s="123"/>
      <c r="AE405" s="123"/>
      <c r="AF405" s="123"/>
      <c r="AG405" s="127">
        <v>0</v>
      </c>
      <c r="AH405" s="127">
        <v>0</v>
      </c>
      <c r="AI405" s="127">
        <v>0</v>
      </c>
    </row>
    <row r="406" spans="1:35" x14ac:dyDescent="0.2">
      <c r="A406" s="127"/>
      <c r="B406" s="127"/>
      <c r="C406" s="127" t="s">
        <v>1113</v>
      </c>
      <c r="D406" s="123" t="s">
        <v>1114</v>
      </c>
      <c r="E406" s="127" t="s">
        <v>232</v>
      </c>
      <c r="F406" s="123"/>
      <c r="G406" s="125"/>
      <c r="H406" s="123"/>
      <c r="I406" s="123"/>
      <c r="J406" s="127"/>
      <c r="K406" s="123"/>
      <c r="L406" s="123"/>
      <c r="M406" s="123"/>
      <c r="N406" s="123"/>
      <c r="O406" s="123"/>
      <c r="P406" s="127"/>
      <c r="Q406" s="123"/>
      <c r="R406" s="123"/>
      <c r="S406" s="123"/>
      <c r="T406" s="125"/>
      <c r="U406" s="123"/>
      <c r="V406" s="123"/>
      <c r="W406" s="127"/>
      <c r="X406" s="123"/>
      <c r="Y406" s="123"/>
      <c r="Z406" s="123" t="s">
        <v>236</v>
      </c>
      <c r="AA406" s="123">
        <v>20</v>
      </c>
      <c r="AB406" s="123" t="s">
        <v>2353</v>
      </c>
      <c r="AC406" s="123" t="s">
        <v>2421</v>
      </c>
      <c r="AD406" s="123"/>
      <c r="AE406" s="123"/>
      <c r="AF406" s="123"/>
      <c r="AG406" s="127">
        <v>0</v>
      </c>
      <c r="AH406" s="127">
        <v>0</v>
      </c>
      <c r="AI406" s="127">
        <v>0</v>
      </c>
    </row>
    <row r="407" spans="1:35" x14ac:dyDescent="0.2">
      <c r="A407" s="127"/>
      <c r="B407" s="127"/>
      <c r="C407" s="127" t="s">
        <v>1115</v>
      </c>
      <c r="D407" s="123" t="s">
        <v>1116</v>
      </c>
      <c r="E407" s="127" t="s">
        <v>232</v>
      </c>
      <c r="F407" s="123" t="s">
        <v>224</v>
      </c>
      <c r="G407" s="125">
        <v>660</v>
      </c>
      <c r="H407" s="123" t="s">
        <v>2178</v>
      </c>
      <c r="I407" s="123" t="s">
        <v>2422</v>
      </c>
      <c r="J407" s="127"/>
      <c r="K407" s="123"/>
      <c r="L407" s="123"/>
      <c r="M407" s="123"/>
      <c r="N407" s="123"/>
      <c r="O407" s="123"/>
      <c r="P407" s="127"/>
      <c r="Q407" s="123"/>
      <c r="R407" s="123"/>
      <c r="S407" s="123"/>
      <c r="T407" s="125"/>
      <c r="U407" s="123"/>
      <c r="V407" s="123"/>
      <c r="W407" s="127"/>
      <c r="X407" s="123"/>
      <c r="Y407" s="123"/>
      <c r="Z407" s="123"/>
      <c r="AA407" s="123"/>
      <c r="AB407" s="123"/>
      <c r="AC407" s="123"/>
      <c r="AD407" s="123"/>
      <c r="AE407" s="123"/>
      <c r="AF407" s="123"/>
      <c r="AG407" s="127">
        <v>0</v>
      </c>
      <c r="AH407" s="127">
        <v>0</v>
      </c>
      <c r="AI407" s="127">
        <v>0</v>
      </c>
    </row>
    <row r="408" spans="1:35" x14ac:dyDescent="0.2">
      <c r="A408" s="127"/>
      <c r="B408" s="127"/>
      <c r="C408" s="127" t="s">
        <v>1117</v>
      </c>
      <c r="D408" s="123" t="s">
        <v>1118</v>
      </c>
      <c r="E408" s="127" t="s">
        <v>232</v>
      </c>
      <c r="F408" s="123" t="s">
        <v>224</v>
      </c>
      <c r="G408" s="125">
        <v>120</v>
      </c>
      <c r="H408" s="123" t="s">
        <v>2178</v>
      </c>
      <c r="I408" s="123" t="s">
        <v>2197</v>
      </c>
      <c r="J408" s="127"/>
      <c r="K408" s="123"/>
      <c r="L408" s="123"/>
      <c r="M408" s="123"/>
      <c r="N408" s="123"/>
      <c r="O408" s="123"/>
      <c r="P408" s="127"/>
      <c r="Q408" s="123"/>
      <c r="R408" s="123"/>
      <c r="S408" s="123" t="s">
        <v>224</v>
      </c>
      <c r="T408" s="125">
        <v>1</v>
      </c>
      <c r="U408" s="123" t="s">
        <v>2178</v>
      </c>
      <c r="V408" s="123" t="s">
        <v>264</v>
      </c>
      <c r="W408" s="127"/>
      <c r="X408" s="123"/>
      <c r="Y408" s="123"/>
      <c r="Z408" s="123"/>
      <c r="AA408" s="123"/>
      <c r="AB408" s="123"/>
      <c r="AC408" s="123"/>
      <c r="AD408" s="123"/>
      <c r="AE408" s="123"/>
      <c r="AF408" s="123"/>
      <c r="AG408" s="127">
        <v>0</v>
      </c>
      <c r="AH408" s="127">
        <v>0</v>
      </c>
      <c r="AI408" s="127">
        <v>0</v>
      </c>
    </row>
    <row r="409" spans="1:35" x14ac:dyDescent="0.2">
      <c r="A409" s="127"/>
      <c r="B409" s="127"/>
      <c r="C409" s="127" t="s">
        <v>1119</v>
      </c>
      <c r="D409" s="123" t="s">
        <v>1120</v>
      </c>
      <c r="E409" s="127" t="s">
        <v>232</v>
      </c>
      <c r="F409" s="123" t="s">
        <v>224</v>
      </c>
      <c r="G409" s="125">
        <v>120</v>
      </c>
      <c r="H409" s="123" t="s">
        <v>2178</v>
      </c>
      <c r="I409" s="123" t="s">
        <v>2197</v>
      </c>
      <c r="J409" s="127"/>
      <c r="K409" s="123"/>
      <c r="L409" s="123"/>
      <c r="M409" s="123"/>
      <c r="N409" s="123"/>
      <c r="O409" s="123"/>
      <c r="P409" s="127"/>
      <c r="Q409" s="123"/>
      <c r="R409" s="123"/>
      <c r="S409" s="123"/>
      <c r="T409" s="148"/>
      <c r="U409" s="123"/>
      <c r="V409" s="123"/>
      <c r="W409" s="127"/>
      <c r="X409" s="123"/>
      <c r="Y409" s="123"/>
      <c r="Z409" s="123"/>
      <c r="AA409" s="123"/>
      <c r="AB409" s="123"/>
      <c r="AC409" s="123"/>
      <c r="AD409" s="123"/>
      <c r="AE409" s="123"/>
      <c r="AF409" s="123"/>
      <c r="AG409" s="127">
        <v>0</v>
      </c>
      <c r="AH409" s="127">
        <v>0</v>
      </c>
      <c r="AI409" s="127">
        <v>0</v>
      </c>
    </row>
    <row r="410" spans="1:35" x14ac:dyDescent="0.2">
      <c r="A410" s="127" t="s">
        <v>257</v>
      </c>
      <c r="B410" s="127" t="s">
        <v>707</v>
      </c>
      <c r="C410" s="127" t="s">
        <v>1121</v>
      </c>
      <c r="D410" s="123" t="s">
        <v>1122</v>
      </c>
      <c r="E410" s="127" t="s">
        <v>217</v>
      </c>
      <c r="F410" s="123"/>
      <c r="G410" s="125"/>
      <c r="H410" s="123"/>
      <c r="I410" s="123"/>
      <c r="J410" s="127"/>
      <c r="K410" s="123"/>
      <c r="L410" s="123"/>
      <c r="M410" s="123" t="s">
        <v>218</v>
      </c>
      <c r="N410" s="123">
        <v>400</v>
      </c>
      <c r="O410" s="124">
        <f t="shared" ref="O410" si="26">0.00001/N410</f>
        <v>2.5000000000000002E-8</v>
      </c>
      <c r="P410" s="150">
        <v>1</v>
      </c>
      <c r="Q410" s="123" t="s">
        <v>1058</v>
      </c>
      <c r="R410" s="123" t="s">
        <v>1059</v>
      </c>
      <c r="S410" s="123" t="s">
        <v>224</v>
      </c>
      <c r="T410" s="164">
        <v>4.0000000000000003E-5</v>
      </c>
      <c r="U410" s="123" t="s">
        <v>2423</v>
      </c>
      <c r="V410" s="123" t="s">
        <v>711</v>
      </c>
      <c r="W410" s="127" t="s">
        <v>2461</v>
      </c>
      <c r="X410" s="123" t="s">
        <v>1058</v>
      </c>
      <c r="Y410" s="123" t="s">
        <v>1059</v>
      </c>
      <c r="Z410" s="123"/>
      <c r="AA410" s="123"/>
      <c r="AB410" s="123"/>
      <c r="AC410" s="123"/>
      <c r="AD410" s="123"/>
      <c r="AE410" s="123"/>
      <c r="AF410" s="123"/>
      <c r="AG410" s="127">
        <v>1</v>
      </c>
      <c r="AH410" s="127">
        <v>0</v>
      </c>
      <c r="AI410" s="127">
        <v>0</v>
      </c>
    </row>
    <row r="411" spans="1:35" x14ac:dyDescent="0.2">
      <c r="A411" s="127"/>
      <c r="B411" s="127"/>
      <c r="C411" s="127" t="s">
        <v>1123</v>
      </c>
      <c r="D411" s="123" t="s">
        <v>1124</v>
      </c>
      <c r="E411" s="127" t="s">
        <v>232</v>
      </c>
      <c r="F411" s="123"/>
      <c r="G411" s="125"/>
      <c r="H411" s="123"/>
      <c r="I411" s="123"/>
      <c r="J411" s="127"/>
      <c r="K411" s="123"/>
      <c r="L411" s="123"/>
      <c r="M411" s="123" t="s">
        <v>224</v>
      </c>
      <c r="N411" s="124">
        <v>1.3E-6</v>
      </c>
      <c r="O411" s="123">
        <v>7.7</v>
      </c>
      <c r="P411" s="127"/>
      <c r="Q411" s="123"/>
      <c r="R411" s="123"/>
      <c r="S411" s="123"/>
      <c r="T411" s="164"/>
      <c r="U411" s="123"/>
      <c r="V411" s="123"/>
      <c r="W411" s="127"/>
      <c r="X411" s="123"/>
      <c r="Y411" s="123"/>
      <c r="Z411" s="123"/>
      <c r="AA411" s="123"/>
      <c r="AB411" s="123"/>
      <c r="AC411" s="123"/>
      <c r="AD411" s="123"/>
      <c r="AE411" s="123"/>
      <c r="AF411" s="123"/>
      <c r="AG411" s="127">
        <v>0</v>
      </c>
      <c r="AH411" s="127">
        <v>0</v>
      </c>
      <c r="AI411" s="127">
        <v>0</v>
      </c>
    </row>
    <row r="412" spans="1:35" x14ac:dyDescent="0.2">
      <c r="A412" s="127"/>
      <c r="B412" s="127"/>
      <c r="C412" s="127" t="s">
        <v>1125</v>
      </c>
      <c r="D412" s="123" t="s">
        <v>1126</v>
      </c>
      <c r="E412" s="127" t="s">
        <v>232</v>
      </c>
      <c r="F412" s="123"/>
      <c r="G412" s="125"/>
      <c r="H412" s="123"/>
      <c r="I412" s="123"/>
      <c r="J412" s="127"/>
      <c r="K412" s="123"/>
      <c r="L412" s="123"/>
      <c r="M412" s="123"/>
      <c r="N412" s="123"/>
      <c r="O412" s="123"/>
      <c r="P412" s="127"/>
      <c r="Q412" s="123"/>
      <c r="R412" s="123"/>
      <c r="S412" s="123" t="s">
        <v>226</v>
      </c>
      <c r="T412" s="125">
        <v>5000</v>
      </c>
      <c r="U412" s="123" t="s">
        <v>2172</v>
      </c>
      <c r="V412" s="123" t="s">
        <v>2224</v>
      </c>
      <c r="W412" s="127"/>
      <c r="X412" s="123"/>
      <c r="Y412" s="123"/>
      <c r="Z412" s="123"/>
      <c r="AA412" s="123"/>
      <c r="AB412" s="123"/>
      <c r="AC412" s="123"/>
      <c r="AD412" s="123"/>
      <c r="AE412" s="123"/>
      <c r="AF412" s="123"/>
      <c r="AG412" s="127">
        <v>0</v>
      </c>
      <c r="AH412" s="127">
        <v>0</v>
      </c>
      <c r="AI412" s="127">
        <v>0</v>
      </c>
    </row>
    <row r="413" spans="1:35" x14ac:dyDescent="0.2">
      <c r="A413" s="198"/>
      <c r="B413" s="127" t="s">
        <v>707</v>
      </c>
      <c r="C413" s="127" t="s">
        <v>1058</v>
      </c>
      <c r="D413" s="123" t="s">
        <v>1059</v>
      </c>
      <c r="E413" s="127" t="s">
        <v>217</v>
      </c>
      <c r="F413" s="123"/>
      <c r="G413" s="125"/>
      <c r="H413" s="123"/>
      <c r="I413" s="123"/>
      <c r="J413" s="127"/>
      <c r="K413" s="123"/>
      <c r="L413" s="123"/>
      <c r="M413" s="123" t="s">
        <v>218</v>
      </c>
      <c r="N413" s="123">
        <v>400</v>
      </c>
      <c r="O413" s="124">
        <f t="shared" ref="O413:O418" si="27">0.00001/N413</f>
        <v>2.5000000000000002E-8</v>
      </c>
      <c r="P413" s="150">
        <v>1</v>
      </c>
      <c r="Q413" s="123"/>
      <c r="R413" s="123"/>
      <c r="S413" s="123" t="s">
        <v>224</v>
      </c>
      <c r="T413" s="164">
        <v>4.0000000000000003E-5</v>
      </c>
      <c r="U413" s="123" t="s">
        <v>2423</v>
      </c>
      <c r="V413" s="123" t="s">
        <v>711</v>
      </c>
      <c r="W413" s="127" t="s">
        <v>2461</v>
      </c>
      <c r="X413" s="123"/>
      <c r="Y413" s="123"/>
      <c r="Z413" s="123"/>
      <c r="AA413" s="123"/>
      <c r="AB413" s="123"/>
      <c r="AC413" s="123"/>
      <c r="AD413" s="123"/>
      <c r="AE413" s="123"/>
      <c r="AF413" s="123"/>
      <c r="AG413" s="127">
        <v>1</v>
      </c>
      <c r="AH413" s="127">
        <v>0</v>
      </c>
      <c r="AI413" s="127">
        <v>0</v>
      </c>
    </row>
    <row r="414" spans="1:35" x14ac:dyDescent="0.2">
      <c r="A414" s="127" t="s">
        <v>257</v>
      </c>
      <c r="B414" s="127" t="s">
        <v>707</v>
      </c>
      <c r="C414" s="127" t="s">
        <v>1127</v>
      </c>
      <c r="D414" s="123" t="s">
        <v>1128</v>
      </c>
      <c r="E414" s="127" t="s">
        <v>217</v>
      </c>
      <c r="F414" s="123"/>
      <c r="G414" s="125"/>
      <c r="H414" s="123"/>
      <c r="I414" s="123"/>
      <c r="J414" s="127"/>
      <c r="K414" s="123"/>
      <c r="L414" s="123"/>
      <c r="M414" s="123" t="s">
        <v>218</v>
      </c>
      <c r="N414" s="123">
        <v>400</v>
      </c>
      <c r="O414" s="124">
        <f t="shared" si="27"/>
        <v>2.5000000000000002E-8</v>
      </c>
      <c r="P414" s="150">
        <v>1</v>
      </c>
      <c r="Q414" s="123" t="s">
        <v>1058</v>
      </c>
      <c r="R414" s="123" t="s">
        <v>1059</v>
      </c>
      <c r="S414" s="123" t="s">
        <v>224</v>
      </c>
      <c r="T414" s="164">
        <v>4.0000000000000003E-5</v>
      </c>
      <c r="U414" s="123" t="s">
        <v>2423</v>
      </c>
      <c r="V414" s="123" t="s">
        <v>711</v>
      </c>
      <c r="W414" s="127" t="s">
        <v>2461</v>
      </c>
      <c r="X414" s="123" t="s">
        <v>1058</v>
      </c>
      <c r="Y414" s="123" t="s">
        <v>1059</v>
      </c>
      <c r="Z414" s="123"/>
      <c r="AA414" s="123"/>
      <c r="AB414" s="123"/>
      <c r="AC414" s="123"/>
      <c r="AD414" s="123"/>
      <c r="AE414" s="123"/>
      <c r="AF414" s="123"/>
      <c r="AG414" s="127">
        <v>1</v>
      </c>
      <c r="AH414" s="127">
        <v>0</v>
      </c>
      <c r="AI414" s="127">
        <v>0</v>
      </c>
    </row>
    <row r="415" spans="1:35" x14ac:dyDescent="0.2">
      <c r="A415" s="127"/>
      <c r="B415" s="127" t="s">
        <v>707</v>
      </c>
      <c r="C415" s="127" t="s">
        <v>1129</v>
      </c>
      <c r="D415" s="123" t="s">
        <v>1130</v>
      </c>
      <c r="E415" s="127" t="s">
        <v>217</v>
      </c>
      <c r="F415" s="123"/>
      <c r="G415" s="125"/>
      <c r="H415" s="123"/>
      <c r="I415" s="123"/>
      <c r="J415" s="127"/>
      <c r="K415" s="123"/>
      <c r="L415" s="123"/>
      <c r="M415" s="123" t="s">
        <v>218</v>
      </c>
      <c r="N415" s="123">
        <v>40</v>
      </c>
      <c r="O415" s="124">
        <f t="shared" si="27"/>
        <v>2.5000000000000004E-7</v>
      </c>
      <c r="P415" s="150">
        <v>2</v>
      </c>
      <c r="Q415" s="123"/>
      <c r="R415" s="123"/>
      <c r="S415" s="123" t="s">
        <v>710</v>
      </c>
      <c r="T415" s="161">
        <v>4.0000000000000002E-4</v>
      </c>
      <c r="U415" s="123" t="s">
        <v>2423</v>
      </c>
      <c r="V415" s="123" t="s">
        <v>711</v>
      </c>
      <c r="W415" s="127" t="s">
        <v>2462</v>
      </c>
      <c r="X415" s="123"/>
      <c r="Y415" s="123"/>
      <c r="Z415" s="123"/>
      <c r="AA415" s="123"/>
      <c r="AB415" s="123"/>
      <c r="AC415" s="123"/>
      <c r="AD415" s="123"/>
      <c r="AE415" s="123"/>
      <c r="AF415" s="123"/>
      <c r="AG415" s="127">
        <v>1</v>
      </c>
      <c r="AH415" s="127">
        <v>0</v>
      </c>
      <c r="AI415" s="127">
        <v>0</v>
      </c>
    </row>
    <row r="416" spans="1:35" x14ac:dyDescent="0.2">
      <c r="A416" s="127" t="s">
        <v>257</v>
      </c>
      <c r="B416" s="127" t="s">
        <v>707</v>
      </c>
      <c r="C416" s="127" t="s">
        <v>1131</v>
      </c>
      <c r="D416" s="123" t="s">
        <v>1132</v>
      </c>
      <c r="E416" s="127" t="s">
        <v>217</v>
      </c>
      <c r="F416" s="123"/>
      <c r="G416" s="125"/>
      <c r="H416" s="123"/>
      <c r="I416" s="123"/>
      <c r="J416" s="127"/>
      <c r="K416" s="123"/>
      <c r="L416" s="123"/>
      <c r="M416" s="123" t="s">
        <v>218</v>
      </c>
      <c r="N416" s="123">
        <v>40</v>
      </c>
      <c r="O416" s="124">
        <f t="shared" si="27"/>
        <v>2.5000000000000004E-7</v>
      </c>
      <c r="P416" s="150">
        <v>2</v>
      </c>
      <c r="Q416" s="123" t="s">
        <v>1129</v>
      </c>
      <c r="R416" s="123" t="s">
        <v>1130</v>
      </c>
      <c r="S416" s="123" t="s">
        <v>710</v>
      </c>
      <c r="T416" s="161">
        <v>4.0000000000000002E-4</v>
      </c>
      <c r="U416" s="123" t="s">
        <v>2423</v>
      </c>
      <c r="V416" s="123" t="s">
        <v>711</v>
      </c>
      <c r="W416" s="127" t="s">
        <v>2462</v>
      </c>
      <c r="X416" s="123" t="s">
        <v>1129</v>
      </c>
      <c r="Y416" s="123" t="s">
        <v>1130</v>
      </c>
      <c r="Z416" s="123"/>
      <c r="AA416" s="123"/>
      <c r="AB416" s="123"/>
      <c r="AC416" s="123"/>
      <c r="AD416" s="123"/>
      <c r="AE416" s="123"/>
      <c r="AF416" s="123"/>
      <c r="AG416" s="127">
        <v>1</v>
      </c>
      <c r="AH416" s="127">
        <v>0</v>
      </c>
      <c r="AI416" s="127">
        <v>0</v>
      </c>
    </row>
    <row r="417" spans="1:35" x14ac:dyDescent="0.2">
      <c r="A417" s="127"/>
      <c r="B417" s="127"/>
      <c r="C417" s="127" t="s">
        <v>1133</v>
      </c>
      <c r="D417" s="123" t="s">
        <v>1134</v>
      </c>
      <c r="E417" s="127" t="s">
        <v>232</v>
      </c>
      <c r="F417" s="123"/>
      <c r="G417" s="125"/>
      <c r="H417" s="123"/>
      <c r="I417" s="123"/>
      <c r="J417" s="127"/>
      <c r="K417" s="123"/>
      <c r="L417" s="123"/>
      <c r="M417" s="123" t="s">
        <v>226</v>
      </c>
      <c r="N417" s="124">
        <v>7.4000000000000003E-6</v>
      </c>
      <c r="O417" s="123">
        <v>1.4</v>
      </c>
      <c r="P417" s="127"/>
      <c r="Q417" s="123"/>
      <c r="R417" s="123"/>
      <c r="S417" s="123"/>
      <c r="T417" s="148"/>
      <c r="U417" s="123"/>
      <c r="V417" s="123"/>
      <c r="W417" s="127"/>
      <c r="X417" s="123"/>
      <c r="Y417" s="123"/>
      <c r="Z417" s="123"/>
      <c r="AA417" s="123"/>
      <c r="AB417" s="123"/>
      <c r="AC417" s="123"/>
      <c r="AD417" s="123"/>
      <c r="AE417" s="123"/>
      <c r="AF417" s="123"/>
      <c r="AG417" s="127">
        <v>0</v>
      </c>
      <c r="AH417" s="127">
        <v>0</v>
      </c>
      <c r="AI417" s="127">
        <v>0</v>
      </c>
    </row>
    <row r="418" spans="1:35" x14ac:dyDescent="0.2">
      <c r="A418" s="127"/>
      <c r="B418" s="127"/>
      <c r="C418" s="127" t="s">
        <v>1135</v>
      </c>
      <c r="D418" s="123" t="s">
        <v>1136</v>
      </c>
      <c r="E418" s="127" t="s">
        <v>217</v>
      </c>
      <c r="F418" s="123"/>
      <c r="G418" s="125"/>
      <c r="H418" s="123"/>
      <c r="I418" s="123"/>
      <c r="J418" s="127"/>
      <c r="K418" s="123"/>
      <c r="L418" s="123"/>
      <c r="M418" s="123" t="s">
        <v>224</v>
      </c>
      <c r="N418" s="152">
        <v>5.8E-5</v>
      </c>
      <c r="O418" s="124">
        <f t="shared" si="27"/>
        <v>0.17241379310344829</v>
      </c>
      <c r="P418" s="127"/>
      <c r="Q418" s="123"/>
      <c r="R418" s="123"/>
      <c r="S418" s="123"/>
      <c r="T418" s="148"/>
      <c r="U418" s="123"/>
      <c r="V418" s="123"/>
      <c r="W418" s="127"/>
      <c r="X418" s="123"/>
      <c r="Y418" s="123"/>
      <c r="Z418" s="123"/>
      <c r="AA418" s="123"/>
      <c r="AB418" s="123"/>
      <c r="AC418" s="123"/>
      <c r="AD418" s="123"/>
      <c r="AE418" s="123"/>
      <c r="AF418" s="123"/>
      <c r="AG418" s="127">
        <v>0</v>
      </c>
      <c r="AH418" s="127">
        <v>0</v>
      </c>
      <c r="AI418" s="127">
        <v>0</v>
      </c>
    </row>
    <row r="419" spans="1:35" x14ac:dyDescent="0.2">
      <c r="A419" s="127"/>
      <c r="B419" s="127"/>
      <c r="C419" s="127" t="s">
        <v>1137</v>
      </c>
      <c r="D419" s="123" t="s">
        <v>1138</v>
      </c>
      <c r="E419" s="127" t="s">
        <v>217</v>
      </c>
      <c r="F419" s="123" t="s">
        <v>233</v>
      </c>
      <c r="G419" s="125">
        <v>41</v>
      </c>
      <c r="H419" s="123" t="s">
        <v>2228</v>
      </c>
      <c r="I419" s="123" t="s">
        <v>2516</v>
      </c>
      <c r="J419" s="127"/>
      <c r="K419" s="123"/>
      <c r="L419" s="123"/>
      <c r="M419" s="123" t="s">
        <v>218</v>
      </c>
      <c r="N419" s="152">
        <v>5.0000000000000004E-6</v>
      </c>
      <c r="O419" s="123">
        <v>2</v>
      </c>
      <c r="P419" s="207">
        <v>8</v>
      </c>
      <c r="Q419" s="123"/>
      <c r="R419" s="123"/>
      <c r="S419" s="123" t="s">
        <v>218</v>
      </c>
      <c r="T419" s="125">
        <v>15</v>
      </c>
      <c r="U419" s="123" t="s">
        <v>2174</v>
      </c>
      <c r="V419" s="123" t="s">
        <v>520</v>
      </c>
      <c r="W419" s="206"/>
      <c r="X419" s="123"/>
      <c r="Y419" s="123"/>
      <c r="Z419" s="123" t="s">
        <v>233</v>
      </c>
      <c r="AA419" s="123">
        <v>41</v>
      </c>
      <c r="AB419" s="123" t="s">
        <v>2174</v>
      </c>
      <c r="AC419" s="123" t="s">
        <v>2424</v>
      </c>
      <c r="AD419" s="127">
        <v>6</v>
      </c>
      <c r="AE419" s="123"/>
      <c r="AF419" s="123"/>
      <c r="AG419" s="127">
        <v>0</v>
      </c>
      <c r="AH419" s="127">
        <v>0</v>
      </c>
      <c r="AI419" s="127">
        <v>0</v>
      </c>
    </row>
    <row r="420" spans="1:35" x14ac:dyDescent="0.2">
      <c r="A420" s="127"/>
      <c r="B420" s="127"/>
      <c r="C420" s="127" t="s">
        <v>1140</v>
      </c>
      <c r="D420" s="123" t="s">
        <v>1141</v>
      </c>
      <c r="E420" s="127" t="s">
        <v>232</v>
      </c>
      <c r="F420" s="123"/>
      <c r="G420" s="125"/>
      <c r="H420" s="123"/>
      <c r="I420" s="123"/>
      <c r="J420" s="127"/>
      <c r="K420" s="123"/>
      <c r="L420" s="123"/>
      <c r="M420" s="123"/>
      <c r="N420" s="152"/>
      <c r="O420" s="123"/>
      <c r="P420" s="127"/>
      <c r="Q420" s="123"/>
      <c r="R420" s="123"/>
      <c r="S420" s="123" t="s">
        <v>226</v>
      </c>
      <c r="T420" s="125">
        <v>80000</v>
      </c>
      <c r="U420" s="123" t="s">
        <v>2180</v>
      </c>
      <c r="V420" s="123" t="s">
        <v>1142</v>
      </c>
      <c r="W420" s="127"/>
      <c r="X420" s="123"/>
      <c r="Y420" s="123"/>
      <c r="Z420" s="123"/>
      <c r="AA420" s="123"/>
      <c r="AB420" s="123"/>
      <c r="AC420" s="123"/>
      <c r="AD420" s="123"/>
      <c r="AE420" s="123"/>
      <c r="AF420" s="123"/>
      <c r="AG420" s="127">
        <v>0</v>
      </c>
      <c r="AH420" s="127">
        <v>0</v>
      </c>
      <c r="AI420" s="127">
        <v>0</v>
      </c>
    </row>
    <row r="421" spans="1:35" x14ac:dyDescent="0.2">
      <c r="A421" s="127"/>
      <c r="B421" s="127"/>
      <c r="C421" s="127" t="s">
        <v>1143</v>
      </c>
      <c r="D421" s="123" t="s">
        <v>1144</v>
      </c>
      <c r="E421" s="127" t="s">
        <v>232</v>
      </c>
      <c r="F421" s="123"/>
      <c r="G421" s="125"/>
      <c r="H421" s="123"/>
      <c r="I421" s="123"/>
      <c r="J421" s="127"/>
      <c r="K421" s="123"/>
      <c r="L421" s="123"/>
      <c r="M421" s="123"/>
      <c r="N421" s="152"/>
      <c r="O421" s="123"/>
      <c r="P421" s="127"/>
      <c r="Q421" s="123"/>
      <c r="R421" s="123"/>
      <c r="S421" s="123" t="s">
        <v>2282</v>
      </c>
      <c r="T421" s="125">
        <v>2000</v>
      </c>
      <c r="U421" s="123" t="s">
        <v>2425</v>
      </c>
      <c r="V421" s="123" t="s">
        <v>2426</v>
      </c>
      <c r="W421" s="127"/>
      <c r="X421" s="123"/>
      <c r="Y421" s="123"/>
      <c r="Z421" s="123"/>
      <c r="AA421" s="123"/>
      <c r="AB421" s="123"/>
      <c r="AC421" s="123"/>
      <c r="AD421" s="123"/>
      <c r="AE421" s="123"/>
      <c r="AF421" s="123"/>
      <c r="AG421" s="127">
        <v>0</v>
      </c>
      <c r="AH421" s="127">
        <v>0</v>
      </c>
      <c r="AI421" s="127">
        <v>0</v>
      </c>
    </row>
    <row r="422" spans="1:35" x14ac:dyDescent="0.2">
      <c r="A422" s="127"/>
      <c r="B422" s="127"/>
      <c r="C422" s="127" t="s">
        <v>1145</v>
      </c>
      <c r="D422" s="123" t="s">
        <v>1146</v>
      </c>
      <c r="E422" s="127" t="s">
        <v>232</v>
      </c>
      <c r="F422" s="123"/>
      <c r="G422" s="125"/>
      <c r="H422" s="123"/>
      <c r="I422" s="123"/>
      <c r="J422" s="127"/>
      <c r="K422" s="123"/>
      <c r="L422" s="123"/>
      <c r="M422" s="123" t="s">
        <v>224</v>
      </c>
      <c r="N422" s="152">
        <v>1.2999999999999999E-5</v>
      </c>
      <c r="O422" s="129">
        <f>0.00001/N422</f>
        <v>0.76923076923076938</v>
      </c>
      <c r="P422" s="127"/>
      <c r="Q422" s="123"/>
      <c r="R422" s="123"/>
      <c r="S422" s="123"/>
      <c r="T422" s="125"/>
      <c r="U422" s="123"/>
      <c r="V422" s="123"/>
      <c r="W422" s="127"/>
      <c r="X422" s="123"/>
      <c r="Y422" s="123"/>
      <c r="Z422" s="123"/>
      <c r="AA422" s="123"/>
      <c r="AB422" s="123"/>
      <c r="AC422" s="123"/>
      <c r="AD422" s="123"/>
      <c r="AE422" s="123"/>
      <c r="AF422" s="123"/>
      <c r="AG422" s="127">
        <v>0</v>
      </c>
      <c r="AH422" s="127">
        <v>0</v>
      </c>
      <c r="AI422" s="127">
        <v>0</v>
      </c>
    </row>
    <row r="423" spans="1:35" x14ac:dyDescent="0.2">
      <c r="A423" s="127"/>
      <c r="B423" s="127"/>
      <c r="C423" s="127" t="s">
        <v>1147</v>
      </c>
      <c r="D423" s="123" t="s">
        <v>1148</v>
      </c>
      <c r="E423" s="127" t="s">
        <v>232</v>
      </c>
      <c r="F423" s="123"/>
      <c r="G423" s="125"/>
      <c r="H423" s="123"/>
      <c r="I423" s="123"/>
      <c r="J423" s="127"/>
      <c r="K423" s="123"/>
      <c r="L423" s="123"/>
      <c r="M423" s="123" t="s">
        <v>224</v>
      </c>
      <c r="N423" s="152">
        <v>1.6999999999999999E-3</v>
      </c>
      <c r="O423" s="123">
        <v>5.8999999999999999E-3</v>
      </c>
      <c r="P423" s="127"/>
      <c r="Q423" s="123"/>
      <c r="R423" s="123"/>
      <c r="S423" s="123"/>
      <c r="T423" s="148"/>
      <c r="U423" s="123"/>
      <c r="V423" s="123"/>
      <c r="W423" s="127"/>
      <c r="X423" s="123"/>
      <c r="Y423" s="123"/>
      <c r="Z423" s="123"/>
      <c r="AA423" s="123"/>
      <c r="AB423" s="123"/>
      <c r="AC423" s="123"/>
      <c r="AD423" s="123"/>
      <c r="AE423" s="123"/>
      <c r="AF423" s="123"/>
      <c r="AG423" s="127">
        <v>0</v>
      </c>
      <c r="AH423" s="127">
        <v>0</v>
      </c>
      <c r="AI423" s="127">
        <v>0</v>
      </c>
    </row>
    <row r="424" spans="1:35" x14ac:dyDescent="0.2">
      <c r="A424" s="127"/>
      <c r="B424" s="127"/>
      <c r="C424" s="127" t="s">
        <v>1149</v>
      </c>
      <c r="D424" s="123" t="s">
        <v>1150</v>
      </c>
      <c r="E424" s="127" t="s">
        <v>232</v>
      </c>
      <c r="F424" s="123"/>
      <c r="G424" s="125"/>
      <c r="H424" s="123"/>
      <c r="I424" s="123"/>
      <c r="J424" s="127"/>
      <c r="K424" s="123"/>
      <c r="L424" s="123"/>
      <c r="M424" s="123" t="s">
        <v>224</v>
      </c>
      <c r="N424" s="152">
        <v>4.3E-3</v>
      </c>
      <c r="O424" s="162">
        <f>0.00001/N424</f>
        <v>2.3255813953488376E-3</v>
      </c>
      <c r="P424" s="127"/>
      <c r="Q424" s="123"/>
      <c r="R424" s="123"/>
      <c r="S424" s="123"/>
      <c r="T424" s="148"/>
      <c r="U424" s="123"/>
      <c r="V424" s="123"/>
      <c r="W424" s="127"/>
      <c r="X424" s="123"/>
      <c r="Y424" s="123"/>
      <c r="Z424" s="123"/>
      <c r="AA424" s="123"/>
      <c r="AB424" s="123"/>
      <c r="AC424" s="123"/>
      <c r="AD424" s="123"/>
      <c r="AE424" s="123"/>
      <c r="AF424" s="123"/>
      <c r="AG424" s="127">
        <v>0</v>
      </c>
      <c r="AH424" s="127">
        <v>0</v>
      </c>
      <c r="AI424" s="127">
        <v>0</v>
      </c>
    </row>
    <row r="425" spans="1:35" x14ac:dyDescent="0.2">
      <c r="A425" s="127"/>
      <c r="B425" s="127"/>
      <c r="C425" s="127" t="s">
        <v>1151</v>
      </c>
      <c r="D425" s="123" t="s">
        <v>1152</v>
      </c>
      <c r="E425" s="127" t="s">
        <v>232</v>
      </c>
      <c r="F425" s="123"/>
      <c r="G425" s="125"/>
      <c r="H425" s="123"/>
      <c r="I425" s="123"/>
      <c r="J425" s="127"/>
      <c r="K425" s="123"/>
      <c r="L425" s="123"/>
      <c r="M425" s="123" t="s">
        <v>224</v>
      </c>
      <c r="N425" s="152">
        <v>2.0999999999999999E-5</v>
      </c>
      <c r="O425" s="152">
        <f>0.00001/N425</f>
        <v>0.47619047619047628</v>
      </c>
      <c r="P425" s="127"/>
      <c r="Q425" s="123"/>
      <c r="R425" s="123"/>
      <c r="S425" s="123"/>
      <c r="T425" s="148"/>
      <c r="U425" s="123"/>
      <c r="V425" s="123"/>
      <c r="W425" s="127"/>
      <c r="X425" s="123"/>
      <c r="Y425" s="123"/>
      <c r="Z425" s="123"/>
      <c r="AA425" s="123"/>
      <c r="AB425" s="123"/>
      <c r="AC425" s="123"/>
      <c r="AD425" s="123"/>
      <c r="AE425" s="123"/>
      <c r="AF425" s="123"/>
      <c r="AG425" s="127">
        <v>0</v>
      </c>
      <c r="AH425" s="127">
        <v>1</v>
      </c>
      <c r="AI425" s="127">
        <v>1</v>
      </c>
    </row>
    <row r="426" spans="1:35" x14ac:dyDescent="0.2">
      <c r="A426" s="127"/>
      <c r="B426" s="127"/>
      <c r="C426" s="127" t="s">
        <v>1153</v>
      </c>
      <c r="D426" s="123" t="s">
        <v>1154</v>
      </c>
      <c r="E426" s="127" t="s">
        <v>217</v>
      </c>
      <c r="F426" s="199"/>
      <c r="G426" s="208"/>
      <c r="H426" s="199"/>
      <c r="I426" s="199"/>
      <c r="J426" s="127"/>
      <c r="K426" s="123"/>
      <c r="L426" s="123"/>
      <c r="M426" s="123"/>
      <c r="N426" s="152"/>
      <c r="O426" s="123"/>
      <c r="P426" s="127"/>
      <c r="Q426" s="123"/>
      <c r="R426" s="123"/>
      <c r="S426" s="123" t="s">
        <v>233</v>
      </c>
      <c r="T426" s="128">
        <v>0.1</v>
      </c>
      <c r="U426" s="123" t="s">
        <v>2178</v>
      </c>
      <c r="V426" s="123" t="s">
        <v>1155</v>
      </c>
      <c r="W426" s="127"/>
      <c r="X426" s="123"/>
      <c r="Y426" s="123"/>
      <c r="Z426" s="123" t="s">
        <v>233</v>
      </c>
      <c r="AA426" s="123">
        <v>10</v>
      </c>
      <c r="AB426" s="123" t="s">
        <v>2178</v>
      </c>
      <c r="AC426" s="123" t="s">
        <v>2427</v>
      </c>
      <c r="AD426" s="123"/>
      <c r="AE426" s="123"/>
      <c r="AF426" s="123"/>
      <c r="AG426" s="127">
        <v>0</v>
      </c>
      <c r="AH426" s="127">
        <v>0</v>
      </c>
      <c r="AI426" s="127">
        <v>0</v>
      </c>
    </row>
    <row r="427" spans="1:35" x14ac:dyDescent="0.2">
      <c r="A427" s="127"/>
      <c r="B427" s="127"/>
      <c r="C427" s="127" t="s">
        <v>1156</v>
      </c>
      <c r="D427" s="123" t="s">
        <v>1157</v>
      </c>
      <c r="E427" s="127" t="s">
        <v>217</v>
      </c>
      <c r="F427" s="123" t="s">
        <v>233</v>
      </c>
      <c r="G427" s="125">
        <v>7600</v>
      </c>
      <c r="H427" s="123" t="s">
        <v>2429</v>
      </c>
      <c r="I427" s="123" t="s">
        <v>2428</v>
      </c>
      <c r="J427" s="127"/>
      <c r="K427" s="123"/>
      <c r="L427" s="123"/>
      <c r="M427" s="123"/>
      <c r="N427" s="123"/>
      <c r="O427" s="123"/>
      <c r="P427" s="127"/>
      <c r="Q427" s="123"/>
      <c r="R427" s="123"/>
      <c r="S427" s="123" t="s">
        <v>1158</v>
      </c>
      <c r="T427" s="125">
        <v>4000</v>
      </c>
      <c r="U427" s="123" t="s">
        <v>2174</v>
      </c>
      <c r="V427" s="123" t="s">
        <v>2262</v>
      </c>
      <c r="W427" s="127"/>
      <c r="X427" s="123"/>
      <c r="Y427" s="123"/>
      <c r="Z427" s="123" t="s">
        <v>236</v>
      </c>
      <c r="AA427" s="125">
        <v>5000</v>
      </c>
      <c r="AB427" s="123" t="s">
        <v>2182</v>
      </c>
      <c r="AC427" s="123" t="s">
        <v>2430</v>
      </c>
      <c r="AD427" s="123"/>
      <c r="AE427" s="123"/>
      <c r="AF427" s="123"/>
      <c r="AG427" s="127">
        <v>0</v>
      </c>
      <c r="AH427" s="127">
        <v>0</v>
      </c>
      <c r="AI427" s="127">
        <v>0</v>
      </c>
    </row>
    <row r="428" spans="1:35" x14ac:dyDescent="0.2">
      <c r="A428" s="127"/>
      <c r="B428" s="127" t="s">
        <v>759</v>
      </c>
      <c r="C428" s="127" t="s">
        <v>1159</v>
      </c>
      <c r="D428" s="123" t="s">
        <v>1160</v>
      </c>
      <c r="E428" s="127" t="s">
        <v>217</v>
      </c>
      <c r="F428" s="123" t="s">
        <v>224</v>
      </c>
      <c r="G428" s="125">
        <v>2</v>
      </c>
      <c r="H428" s="123" t="s">
        <v>2178</v>
      </c>
      <c r="I428" s="123" t="s">
        <v>264</v>
      </c>
      <c r="J428" s="127"/>
      <c r="K428" s="123"/>
      <c r="L428" s="123"/>
      <c r="M428" s="123" t="s">
        <v>224</v>
      </c>
      <c r="N428" s="152">
        <v>1.1E-5</v>
      </c>
      <c r="O428" s="123">
        <v>0.91</v>
      </c>
      <c r="P428" s="127"/>
      <c r="Q428" s="123"/>
      <c r="R428" s="123"/>
      <c r="S428" s="123" t="s">
        <v>226</v>
      </c>
      <c r="T428" s="153">
        <v>7.0000000000000007E-2</v>
      </c>
      <c r="U428" s="123" t="s">
        <v>2178</v>
      </c>
      <c r="V428" s="123" t="s">
        <v>1161</v>
      </c>
      <c r="W428" s="150">
        <v>4</v>
      </c>
      <c r="X428" s="123"/>
      <c r="Y428" s="123"/>
      <c r="Z428" s="123" t="s">
        <v>2431</v>
      </c>
      <c r="AA428" s="123">
        <v>1.4999999999999999E-2</v>
      </c>
      <c r="AB428" s="123" t="s">
        <v>2178</v>
      </c>
      <c r="AC428" s="123" t="s">
        <v>1161</v>
      </c>
      <c r="AD428" s="123"/>
      <c r="AE428" s="123"/>
      <c r="AF428" s="123"/>
      <c r="AG428" s="127">
        <v>0</v>
      </c>
      <c r="AH428" s="127">
        <v>0</v>
      </c>
      <c r="AI428" s="127">
        <v>0</v>
      </c>
    </row>
    <row r="429" spans="1:35" x14ac:dyDescent="0.2">
      <c r="A429" s="127"/>
      <c r="B429" s="127" t="s">
        <v>759</v>
      </c>
      <c r="C429" s="127" t="s">
        <v>1162</v>
      </c>
      <c r="D429" s="123" t="s">
        <v>1163</v>
      </c>
      <c r="E429" s="127" t="s">
        <v>232</v>
      </c>
      <c r="F429" s="123" t="s">
        <v>224</v>
      </c>
      <c r="G429" s="125">
        <v>2</v>
      </c>
      <c r="H429" s="123" t="s">
        <v>2178</v>
      </c>
      <c r="I429" s="123" t="s">
        <v>264</v>
      </c>
      <c r="J429" s="127"/>
      <c r="K429" s="123"/>
      <c r="L429" s="123"/>
      <c r="M429" s="123" t="s">
        <v>224</v>
      </c>
      <c r="N429" s="152">
        <v>1.1E-5</v>
      </c>
      <c r="O429" s="123">
        <v>0.91</v>
      </c>
      <c r="P429" s="127"/>
      <c r="Q429" s="123"/>
      <c r="R429" s="123"/>
      <c r="S429" s="123" t="s">
        <v>226</v>
      </c>
      <c r="T429" s="153">
        <v>7.0000000000000007E-2</v>
      </c>
      <c r="U429" s="123" t="s">
        <v>2178</v>
      </c>
      <c r="V429" s="123" t="s">
        <v>1161</v>
      </c>
      <c r="W429" s="150">
        <v>4</v>
      </c>
      <c r="X429" s="123"/>
      <c r="Y429" s="123"/>
      <c r="Z429" s="123" t="s">
        <v>2431</v>
      </c>
      <c r="AA429" s="123">
        <v>1.4999999999999999E-2</v>
      </c>
      <c r="AB429" s="123" t="s">
        <v>2178</v>
      </c>
      <c r="AC429" s="123" t="s">
        <v>1161</v>
      </c>
      <c r="AD429" s="123"/>
      <c r="AE429" s="123"/>
      <c r="AF429" s="123"/>
      <c r="AG429" s="127">
        <v>0</v>
      </c>
      <c r="AH429" s="127">
        <v>0</v>
      </c>
      <c r="AI429" s="127">
        <v>0</v>
      </c>
    </row>
    <row r="430" spans="1:35" x14ac:dyDescent="0.2">
      <c r="A430" s="127"/>
      <c r="B430" s="127"/>
      <c r="C430" s="127" t="s">
        <v>1164</v>
      </c>
      <c r="D430" s="123" t="s">
        <v>1165</v>
      </c>
      <c r="E430" s="127" t="s">
        <v>217</v>
      </c>
      <c r="F430" s="123"/>
      <c r="G430" s="125"/>
      <c r="H430" s="123"/>
      <c r="I430" s="123"/>
      <c r="J430" s="127"/>
      <c r="K430" s="123"/>
      <c r="L430" s="123"/>
      <c r="M430" s="123" t="s">
        <v>224</v>
      </c>
      <c r="N430" s="152">
        <v>1.1000000000000001E-3</v>
      </c>
      <c r="O430" s="123">
        <v>9.1000000000000004E-3</v>
      </c>
      <c r="P430" s="127"/>
      <c r="Q430" s="123"/>
      <c r="R430" s="123"/>
      <c r="S430" s="123"/>
      <c r="T430" s="148"/>
      <c r="U430" s="123"/>
      <c r="V430" s="123"/>
      <c r="W430" s="127"/>
      <c r="X430" s="123"/>
      <c r="Y430" s="123"/>
      <c r="Z430" s="123"/>
      <c r="AA430" s="123"/>
      <c r="AB430" s="123"/>
      <c r="AC430" s="123"/>
      <c r="AD430" s="123"/>
      <c r="AE430" s="123"/>
      <c r="AF430" s="123"/>
      <c r="AG430" s="127">
        <v>0</v>
      </c>
      <c r="AH430" s="127">
        <v>0</v>
      </c>
      <c r="AI430" s="127">
        <v>0</v>
      </c>
    </row>
    <row r="431" spans="1:35" x14ac:dyDescent="0.2">
      <c r="A431" s="127" t="s">
        <v>257</v>
      </c>
      <c r="B431" s="127" t="s">
        <v>759</v>
      </c>
      <c r="C431" s="127" t="s">
        <v>1166</v>
      </c>
      <c r="D431" s="123" t="s">
        <v>1167</v>
      </c>
      <c r="E431" s="127" t="s">
        <v>260</v>
      </c>
      <c r="F431" s="123" t="s">
        <v>233</v>
      </c>
      <c r="G431" s="155">
        <v>7.0000000000000007E-2</v>
      </c>
      <c r="H431" s="123" t="s">
        <v>2178</v>
      </c>
      <c r="I431" s="123" t="s">
        <v>2432</v>
      </c>
      <c r="J431" s="127"/>
      <c r="K431" s="123"/>
      <c r="L431" s="123"/>
      <c r="M431" s="123" t="s">
        <v>224</v>
      </c>
      <c r="N431" s="152">
        <v>1.1E-5</v>
      </c>
      <c r="O431" s="123">
        <v>0.91</v>
      </c>
      <c r="P431" s="127"/>
      <c r="Q431" s="123"/>
      <c r="R431" s="123"/>
      <c r="S431" s="123" t="s">
        <v>226</v>
      </c>
      <c r="T431" s="153">
        <v>7.0000000000000007E-2</v>
      </c>
      <c r="U431" s="123" t="s">
        <v>2178</v>
      </c>
      <c r="V431" s="123" t="s">
        <v>1161</v>
      </c>
      <c r="W431" s="150">
        <v>4</v>
      </c>
      <c r="X431" s="123" t="s">
        <v>1162</v>
      </c>
      <c r="Y431" s="123" t="s">
        <v>1163</v>
      </c>
      <c r="Z431" s="123" t="s">
        <v>2431</v>
      </c>
      <c r="AA431" s="123">
        <v>1.4999999999999999E-2</v>
      </c>
      <c r="AB431" s="123" t="s">
        <v>2178</v>
      </c>
      <c r="AC431" s="123" t="s">
        <v>1161</v>
      </c>
      <c r="AD431" s="123"/>
      <c r="AE431" s="123" t="s">
        <v>1162</v>
      </c>
      <c r="AF431" s="123" t="s">
        <v>1163</v>
      </c>
      <c r="AG431" s="127">
        <v>0</v>
      </c>
      <c r="AH431" s="127">
        <v>0</v>
      </c>
      <c r="AI431" s="127">
        <v>1</v>
      </c>
    </row>
    <row r="432" spans="1:35" x14ac:dyDescent="0.2">
      <c r="A432" s="127"/>
      <c r="B432" s="127"/>
      <c r="C432" s="127" t="s">
        <v>1168</v>
      </c>
      <c r="D432" s="123" t="s">
        <v>1169</v>
      </c>
      <c r="E432" s="127" t="s">
        <v>217</v>
      </c>
      <c r="F432" s="123"/>
      <c r="G432" s="125"/>
      <c r="H432" s="123"/>
      <c r="I432" s="123"/>
      <c r="J432" s="127"/>
      <c r="K432" s="123"/>
      <c r="L432" s="123"/>
      <c r="M432" s="123" t="s">
        <v>224</v>
      </c>
      <c r="N432" s="152">
        <v>5.1E-5</v>
      </c>
      <c r="O432" s="123">
        <v>0.2</v>
      </c>
      <c r="P432" s="127"/>
      <c r="Q432" s="123"/>
      <c r="R432" s="123"/>
      <c r="S432" s="123"/>
      <c r="T432" s="148"/>
      <c r="U432" s="123"/>
      <c r="V432" s="123"/>
      <c r="W432" s="127"/>
      <c r="X432" s="123"/>
      <c r="Y432" s="123"/>
      <c r="Z432" s="123"/>
      <c r="AA432" s="123"/>
      <c r="AB432" s="123"/>
      <c r="AC432" s="123"/>
      <c r="AD432" s="123"/>
      <c r="AE432" s="123"/>
      <c r="AF432" s="123"/>
      <c r="AG432" s="127">
        <v>0</v>
      </c>
      <c r="AH432" s="127">
        <v>0</v>
      </c>
      <c r="AI432" s="127">
        <v>1</v>
      </c>
    </row>
    <row r="433" spans="1:35" x14ac:dyDescent="0.2">
      <c r="A433" s="127"/>
      <c r="B433" s="127"/>
      <c r="C433" s="127" t="s">
        <v>1170</v>
      </c>
      <c r="D433" s="123" t="s">
        <v>1171</v>
      </c>
      <c r="E433" s="127" t="s">
        <v>232</v>
      </c>
      <c r="F433" s="123"/>
      <c r="G433" s="125"/>
      <c r="H433" s="123"/>
      <c r="I433" s="123"/>
      <c r="J433" s="127"/>
      <c r="K433" s="123"/>
      <c r="L433" s="123"/>
      <c r="M433" s="123" t="s">
        <v>224</v>
      </c>
      <c r="N433" s="152">
        <v>3.6999999999999998E-5</v>
      </c>
      <c r="O433" s="129">
        <f>0.00001/N433</f>
        <v>0.27027027027027029</v>
      </c>
      <c r="P433" s="127"/>
      <c r="Q433" s="123"/>
      <c r="R433" s="123"/>
      <c r="S433" s="123"/>
      <c r="T433" s="148"/>
      <c r="U433" s="123"/>
      <c r="V433" s="123"/>
      <c r="W433" s="127"/>
      <c r="X433" s="123"/>
      <c r="Y433" s="123"/>
      <c r="Z433" s="123"/>
      <c r="AA433" s="123"/>
      <c r="AB433" s="123"/>
      <c r="AC433" s="123"/>
      <c r="AD433" s="123"/>
      <c r="AE433" s="123"/>
      <c r="AF433" s="123"/>
      <c r="AG433" s="127">
        <v>0</v>
      </c>
      <c r="AH433" s="127">
        <v>0</v>
      </c>
      <c r="AI433" s="127">
        <v>0</v>
      </c>
    </row>
    <row r="434" spans="1:35" x14ac:dyDescent="0.2">
      <c r="A434" s="127"/>
      <c r="B434" s="127"/>
      <c r="C434" s="127" t="s">
        <v>1172</v>
      </c>
      <c r="D434" s="123" t="s">
        <v>1173</v>
      </c>
      <c r="E434" s="127" t="s">
        <v>217</v>
      </c>
      <c r="F434" s="123"/>
      <c r="G434" s="125"/>
      <c r="H434" s="123"/>
      <c r="I434" s="123"/>
      <c r="J434" s="127"/>
      <c r="K434" s="123"/>
      <c r="L434" s="123"/>
      <c r="M434" s="123" t="s">
        <v>226</v>
      </c>
      <c r="N434" s="152">
        <v>3.2000000000000003E-4</v>
      </c>
      <c r="O434" s="123">
        <v>3.1E-2</v>
      </c>
      <c r="P434" s="127"/>
      <c r="Q434" s="123"/>
      <c r="R434" s="123"/>
      <c r="S434" s="123"/>
      <c r="T434" s="148"/>
      <c r="U434" s="123"/>
      <c r="V434" s="123"/>
      <c r="W434" s="127"/>
      <c r="X434" s="123"/>
      <c r="Y434" s="123"/>
      <c r="Z434" s="123"/>
      <c r="AA434" s="123"/>
      <c r="AB434" s="123"/>
      <c r="AC434" s="123"/>
      <c r="AD434" s="123"/>
      <c r="AE434" s="123"/>
      <c r="AF434" s="123"/>
      <c r="AG434" s="127">
        <v>1</v>
      </c>
      <c r="AH434" s="127">
        <v>0</v>
      </c>
      <c r="AI434" s="127">
        <v>0</v>
      </c>
    </row>
    <row r="435" spans="1:35" x14ac:dyDescent="0.2">
      <c r="A435" s="127" t="s">
        <v>257</v>
      </c>
      <c r="B435" s="127"/>
      <c r="C435" s="127" t="s">
        <v>1174</v>
      </c>
      <c r="D435" s="123" t="s">
        <v>1175</v>
      </c>
      <c r="E435" s="127" t="s">
        <v>232</v>
      </c>
      <c r="F435" s="123"/>
      <c r="G435" s="125"/>
      <c r="H435" s="123"/>
      <c r="I435" s="123"/>
      <c r="J435" s="127"/>
      <c r="K435" s="123"/>
      <c r="L435" s="123"/>
      <c r="M435" s="123" t="s">
        <v>499</v>
      </c>
      <c r="N435" s="152">
        <v>3.9999999999999998E-6</v>
      </c>
      <c r="O435" s="123">
        <v>2.5</v>
      </c>
      <c r="P435" s="127"/>
      <c r="Q435" s="123"/>
      <c r="R435" s="123"/>
      <c r="S435" s="123" t="s">
        <v>499</v>
      </c>
      <c r="T435" s="125">
        <v>20</v>
      </c>
      <c r="U435" s="123" t="s">
        <v>2178</v>
      </c>
      <c r="V435" s="123" t="s">
        <v>2263</v>
      </c>
      <c r="W435" s="127"/>
      <c r="X435" s="123"/>
      <c r="Y435" s="123"/>
      <c r="Z435" s="123" t="s">
        <v>233</v>
      </c>
      <c r="AA435" s="123">
        <v>36</v>
      </c>
      <c r="AB435" s="123" t="s">
        <v>2178</v>
      </c>
      <c r="AC435" s="123" t="s">
        <v>2280</v>
      </c>
      <c r="AD435" s="127" t="s">
        <v>500</v>
      </c>
      <c r="AE435" s="123" t="s">
        <v>501</v>
      </c>
      <c r="AF435" s="123"/>
      <c r="AG435" s="127">
        <v>0</v>
      </c>
      <c r="AH435" s="127">
        <v>0</v>
      </c>
      <c r="AI435" s="127">
        <v>1</v>
      </c>
    </row>
    <row r="436" spans="1:35" x14ac:dyDescent="0.2">
      <c r="A436" s="127"/>
      <c r="B436" s="127"/>
      <c r="C436" s="127" t="s">
        <v>1176</v>
      </c>
      <c r="D436" s="123" t="s">
        <v>1177</v>
      </c>
      <c r="E436" s="127" t="s">
        <v>217</v>
      </c>
      <c r="F436" s="123"/>
      <c r="G436" s="125"/>
      <c r="H436" s="123"/>
      <c r="I436" s="123"/>
      <c r="J436" s="127"/>
      <c r="K436" s="123"/>
      <c r="L436" s="123"/>
      <c r="M436" s="123"/>
      <c r="N436" s="123"/>
      <c r="O436" s="123"/>
      <c r="P436" s="127"/>
      <c r="Q436" s="123"/>
      <c r="R436" s="123"/>
      <c r="S436" s="123" t="s">
        <v>2289</v>
      </c>
      <c r="T436" s="125">
        <v>2</v>
      </c>
      <c r="U436" s="123" t="s">
        <v>2172</v>
      </c>
      <c r="V436" s="123" t="s">
        <v>1178</v>
      </c>
      <c r="W436" s="127"/>
      <c r="X436" s="123"/>
      <c r="Y436" s="123"/>
      <c r="Z436" s="123" t="s">
        <v>236</v>
      </c>
      <c r="AA436" s="123">
        <v>20</v>
      </c>
      <c r="AB436" s="123" t="s">
        <v>2172</v>
      </c>
      <c r="AC436" s="123" t="s">
        <v>1178</v>
      </c>
      <c r="AD436" s="123"/>
      <c r="AE436" s="123"/>
      <c r="AF436" s="123"/>
      <c r="AG436" s="127">
        <v>0</v>
      </c>
      <c r="AH436" s="127">
        <v>0</v>
      </c>
      <c r="AI436" s="127">
        <v>0</v>
      </c>
    </row>
    <row r="437" spans="1:35" x14ac:dyDescent="0.2">
      <c r="A437" s="127"/>
      <c r="B437" s="127"/>
      <c r="C437" s="127" t="s">
        <v>1179</v>
      </c>
      <c r="D437" s="123" t="s">
        <v>1180</v>
      </c>
      <c r="E437" s="127" t="s">
        <v>217</v>
      </c>
      <c r="F437" s="123" t="s">
        <v>233</v>
      </c>
      <c r="G437" s="125">
        <v>160</v>
      </c>
      <c r="H437" s="123" t="s">
        <v>2178</v>
      </c>
      <c r="I437" s="123" t="s">
        <v>2517</v>
      </c>
      <c r="J437" s="127"/>
      <c r="K437" s="123"/>
      <c r="L437" s="123"/>
      <c r="M437" s="123" t="s">
        <v>226</v>
      </c>
      <c r="N437" s="152">
        <v>1.5999999999999999E-5</v>
      </c>
      <c r="O437" s="123">
        <v>0.63</v>
      </c>
      <c r="P437" s="127"/>
      <c r="Q437" s="123"/>
      <c r="R437" s="123"/>
      <c r="S437" s="123" t="s">
        <v>1181</v>
      </c>
      <c r="T437" s="128">
        <v>0.2</v>
      </c>
      <c r="U437" s="123" t="s">
        <v>2178</v>
      </c>
      <c r="V437" s="123" t="s">
        <v>1182</v>
      </c>
      <c r="W437" s="127"/>
      <c r="X437" s="123"/>
      <c r="Y437" s="123"/>
      <c r="Z437" s="123" t="s">
        <v>233</v>
      </c>
      <c r="AA437" s="123">
        <v>11</v>
      </c>
      <c r="AB437" s="123" t="s">
        <v>2178</v>
      </c>
      <c r="AC437" s="123" t="s">
        <v>2436</v>
      </c>
      <c r="AD437" s="123"/>
      <c r="AE437" s="123"/>
      <c r="AF437" s="123"/>
      <c r="AG437" s="127">
        <v>0</v>
      </c>
      <c r="AH437" s="127">
        <v>0</v>
      </c>
      <c r="AI437" s="127">
        <v>0</v>
      </c>
    </row>
    <row r="438" spans="1:35" x14ac:dyDescent="0.2">
      <c r="A438" s="127"/>
      <c r="B438" s="127"/>
      <c r="C438" s="127" t="s">
        <v>1183</v>
      </c>
      <c r="D438" s="123" t="s">
        <v>1184</v>
      </c>
      <c r="E438" s="127" t="s">
        <v>217</v>
      </c>
      <c r="F438" s="123" t="s">
        <v>1185</v>
      </c>
      <c r="G438" s="125">
        <v>2</v>
      </c>
      <c r="H438" s="123" t="s">
        <v>2180</v>
      </c>
      <c r="I438" s="123" t="s">
        <v>1028</v>
      </c>
      <c r="J438" s="127">
        <v>3</v>
      </c>
      <c r="L438" s="123"/>
      <c r="M438" s="123" t="s">
        <v>1186</v>
      </c>
      <c r="N438" s="152">
        <v>5.0000000000000004E-6</v>
      </c>
      <c r="O438" s="123">
        <v>2</v>
      </c>
      <c r="P438" s="127">
        <v>8</v>
      </c>
      <c r="Q438" s="123"/>
      <c r="R438" s="123"/>
      <c r="S438" s="123" t="s">
        <v>1187</v>
      </c>
      <c r="T438" s="125">
        <v>2</v>
      </c>
      <c r="U438" s="123" t="s">
        <v>2279</v>
      </c>
      <c r="V438" s="123" t="s">
        <v>2437</v>
      </c>
      <c r="W438" s="127"/>
      <c r="X438" s="123"/>
      <c r="Y438" s="123"/>
      <c r="Z438" s="123" t="s">
        <v>244</v>
      </c>
      <c r="AA438" s="123">
        <v>2</v>
      </c>
      <c r="AB438" s="123" t="s">
        <v>2180</v>
      </c>
      <c r="AC438" s="123" t="s">
        <v>1028</v>
      </c>
      <c r="AD438" s="123"/>
      <c r="AE438" s="123"/>
      <c r="AF438" s="123"/>
      <c r="AG438" s="127">
        <v>0</v>
      </c>
      <c r="AH438" s="127">
        <v>1</v>
      </c>
      <c r="AI438" s="127">
        <v>0</v>
      </c>
    </row>
    <row r="439" spans="1:35" x14ac:dyDescent="0.2">
      <c r="A439" s="127"/>
      <c r="B439" s="127"/>
      <c r="C439" s="127" t="s">
        <v>1188</v>
      </c>
      <c r="D439" s="123" t="s">
        <v>1189</v>
      </c>
      <c r="E439" s="127" t="s">
        <v>232</v>
      </c>
      <c r="F439" s="123"/>
      <c r="G439" s="125"/>
      <c r="H439" s="123"/>
      <c r="I439" s="123"/>
      <c r="J439" s="127"/>
      <c r="K439" s="123"/>
      <c r="L439" s="123"/>
      <c r="M439" s="123"/>
      <c r="N439" s="123"/>
      <c r="O439" s="123"/>
      <c r="P439" s="127"/>
      <c r="Q439" s="123"/>
      <c r="R439" s="123"/>
      <c r="S439" s="123" t="s">
        <v>1190</v>
      </c>
      <c r="T439" s="125">
        <v>1000</v>
      </c>
      <c r="U439" s="123" t="s">
        <v>2174</v>
      </c>
      <c r="V439" s="123" t="s">
        <v>1191</v>
      </c>
      <c r="W439" s="127"/>
      <c r="X439" s="123"/>
      <c r="Y439" s="123"/>
      <c r="Z439" s="123" t="s">
        <v>236</v>
      </c>
      <c r="AA439" s="125">
        <v>1000</v>
      </c>
      <c r="AB439" s="123" t="s">
        <v>2174</v>
      </c>
      <c r="AC439" s="123" t="s">
        <v>1191</v>
      </c>
      <c r="AD439" s="123"/>
      <c r="AE439" s="123"/>
      <c r="AF439" s="123"/>
      <c r="AG439" s="127">
        <v>0</v>
      </c>
      <c r="AH439" s="127">
        <v>0</v>
      </c>
      <c r="AI439" s="127">
        <v>0</v>
      </c>
    </row>
    <row r="440" spans="1:35" x14ac:dyDescent="0.2">
      <c r="A440" s="127"/>
      <c r="B440" s="127"/>
      <c r="C440" s="127" t="s">
        <v>1192</v>
      </c>
      <c r="D440" s="123" t="s">
        <v>1193</v>
      </c>
      <c r="E440" s="127" t="s">
        <v>217</v>
      </c>
      <c r="F440" s="123"/>
      <c r="G440" s="125"/>
      <c r="H440" s="123"/>
      <c r="I440" s="123"/>
      <c r="J440" s="127"/>
      <c r="K440" s="123"/>
      <c r="L440" s="123"/>
      <c r="M440" s="123" t="s">
        <v>226</v>
      </c>
      <c r="N440" s="124">
        <v>3.1E-6</v>
      </c>
      <c r="O440" s="123">
        <v>3.2</v>
      </c>
      <c r="P440" s="127"/>
      <c r="Q440" s="123"/>
      <c r="R440" s="123"/>
      <c r="S440" s="123"/>
      <c r="T440" s="148"/>
      <c r="U440" s="123"/>
      <c r="V440" s="123"/>
      <c r="W440" s="127"/>
      <c r="X440" s="123"/>
      <c r="Y440" s="123"/>
      <c r="Z440" s="123"/>
      <c r="AA440" s="123"/>
      <c r="AB440" s="123"/>
      <c r="AC440" s="123"/>
      <c r="AD440" s="123"/>
      <c r="AE440" s="123"/>
      <c r="AF440" s="123"/>
      <c r="AG440" s="127">
        <v>0</v>
      </c>
      <c r="AH440" s="127">
        <v>0</v>
      </c>
      <c r="AI440" s="127">
        <v>0</v>
      </c>
    </row>
    <row r="441" spans="1:35" x14ac:dyDescent="0.2">
      <c r="A441" s="127"/>
      <c r="B441" s="127"/>
      <c r="C441" s="127" t="s">
        <v>1194</v>
      </c>
      <c r="D441" s="123" t="s">
        <v>1195</v>
      </c>
      <c r="E441" s="127" t="s">
        <v>232</v>
      </c>
      <c r="F441" s="123" t="s">
        <v>233</v>
      </c>
      <c r="G441" s="125">
        <v>6</v>
      </c>
      <c r="H441" s="123" t="s">
        <v>2178</v>
      </c>
      <c r="I441" s="123" t="s">
        <v>2438</v>
      </c>
      <c r="J441" s="127"/>
      <c r="K441" s="123"/>
      <c r="L441" s="123"/>
      <c r="M441" s="123"/>
      <c r="N441" s="152"/>
      <c r="O441" s="123"/>
      <c r="P441" s="127"/>
      <c r="Q441" s="123"/>
      <c r="R441" s="123"/>
      <c r="S441" s="123" t="s">
        <v>226</v>
      </c>
      <c r="T441" s="148">
        <v>0.3</v>
      </c>
      <c r="U441" s="123" t="s">
        <v>2178</v>
      </c>
      <c r="V441" s="123" t="s">
        <v>2439</v>
      </c>
      <c r="W441" s="127"/>
      <c r="X441" s="123"/>
      <c r="Y441" s="123"/>
      <c r="Z441" s="123"/>
      <c r="AA441" s="123"/>
      <c r="AB441" s="123"/>
      <c r="AC441" s="123"/>
      <c r="AD441" s="123"/>
      <c r="AE441" s="123"/>
      <c r="AF441" s="123"/>
      <c r="AG441" s="127">
        <v>0</v>
      </c>
      <c r="AH441" s="127">
        <v>0</v>
      </c>
      <c r="AI441" s="127">
        <v>0</v>
      </c>
    </row>
    <row r="442" spans="1:35" x14ac:dyDescent="0.2">
      <c r="A442" s="127"/>
      <c r="B442" s="127"/>
      <c r="C442" s="127" t="s">
        <v>1196</v>
      </c>
      <c r="D442" s="123" t="s">
        <v>1197</v>
      </c>
      <c r="E442" s="127" t="s">
        <v>232</v>
      </c>
      <c r="F442" s="123"/>
      <c r="G442" s="125"/>
      <c r="H442" s="123"/>
      <c r="I442" s="123"/>
      <c r="J442" s="127"/>
      <c r="K442" s="123"/>
      <c r="L442" s="123"/>
      <c r="M442" s="123"/>
      <c r="N442" s="123"/>
      <c r="O442" s="123"/>
      <c r="P442" s="127"/>
      <c r="Q442" s="123"/>
      <c r="R442" s="123"/>
      <c r="S442" s="123" t="s">
        <v>236</v>
      </c>
      <c r="T442" s="148">
        <v>0.3</v>
      </c>
      <c r="U442" s="123" t="s">
        <v>2178</v>
      </c>
      <c r="V442" s="123" t="s">
        <v>2197</v>
      </c>
      <c r="W442" s="127"/>
      <c r="X442" s="123"/>
      <c r="Y442" s="123"/>
      <c r="Z442" s="123" t="s">
        <v>236</v>
      </c>
      <c r="AA442" s="123">
        <v>3</v>
      </c>
      <c r="AB442" s="123" t="s">
        <v>2178</v>
      </c>
      <c r="AC442" s="123" t="s">
        <v>2197</v>
      </c>
      <c r="AD442" s="123"/>
      <c r="AE442" s="123"/>
      <c r="AF442" s="123"/>
      <c r="AG442" s="127">
        <v>0</v>
      </c>
      <c r="AH442" s="127">
        <v>0</v>
      </c>
      <c r="AI442" s="127">
        <v>0</v>
      </c>
    </row>
    <row r="443" spans="1:35" x14ac:dyDescent="0.2">
      <c r="A443" s="127"/>
      <c r="B443" s="127"/>
      <c r="C443" s="127" t="s">
        <v>1198</v>
      </c>
      <c r="D443" s="123" t="s">
        <v>1199</v>
      </c>
      <c r="E443" s="127" t="s">
        <v>232</v>
      </c>
      <c r="F443" s="123"/>
      <c r="G443" s="125"/>
      <c r="H443" s="123"/>
      <c r="I443" s="123"/>
      <c r="J443" s="127"/>
      <c r="K443" s="123"/>
      <c r="L443" s="123"/>
      <c r="M443" s="123"/>
      <c r="N443" s="123"/>
      <c r="O443" s="123"/>
      <c r="P443" s="127"/>
      <c r="Q443" s="123"/>
      <c r="R443" s="123"/>
      <c r="S443" s="123" t="s">
        <v>2289</v>
      </c>
      <c r="T443" s="125">
        <v>5000</v>
      </c>
      <c r="U443" s="123" t="s">
        <v>2440</v>
      </c>
      <c r="V443" s="123" t="s">
        <v>2401</v>
      </c>
      <c r="W443" s="127"/>
      <c r="X443" s="123"/>
      <c r="Y443" s="123"/>
      <c r="Z443" s="123" t="s">
        <v>236</v>
      </c>
      <c r="AA443" s="125">
        <v>50000</v>
      </c>
      <c r="AB443" s="123" t="s">
        <v>2440</v>
      </c>
      <c r="AC443" s="123" t="s">
        <v>2401</v>
      </c>
      <c r="AD443" s="123"/>
      <c r="AE443" s="123"/>
      <c r="AF443" s="123"/>
      <c r="AG443" s="127">
        <v>0</v>
      </c>
      <c r="AH443" s="127">
        <v>0</v>
      </c>
      <c r="AI443" s="127">
        <v>0</v>
      </c>
    </row>
    <row r="444" spans="1:35" x14ac:dyDescent="0.2">
      <c r="A444" s="127"/>
      <c r="B444" s="127"/>
      <c r="C444" s="127" t="s">
        <v>1200</v>
      </c>
      <c r="D444" s="123" t="s">
        <v>1201</v>
      </c>
      <c r="E444" s="127" t="s">
        <v>217</v>
      </c>
      <c r="F444" s="123" t="s">
        <v>224</v>
      </c>
      <c r="G444" s="125">
        <v>2800</v>
      </c>
      <c r="H444" s="123" t="s">
        <v>2441</v>
      </c>
      <c r="I444" s="123" t="s">
        <v>2442</v>
      </c>
      <c r="J444" s="127"/>
      <c r="K444" s="123"/>
      <c r="L444" s="123"/>
      <c r="M444" s="123"/>
      <c r="N444" s="123"/>
      <c r="O444" s="123"/>
      <c r="P444" s="127"/>
      <c r="Q444" s="123"/>
      <c r="R444" s="123"/>
      <c r="S444" s="123" t="s">
        <v>226</v>
      </c>
      <c r="T444" s="125">
        <v>7</v>
      </c>
      <c r="U444" s="123" t="s">
        <v>2178</v>
      </c>
      <c r="V444" s="123" t="s">
        <v>2443</v>
      </c>
      <c r="W444" s="127"/>
      <c r="X444" s="123"/>
      <c r="Y444" s="123"/>
      <c r="Z444" s="123"/>
      <c r="AA444" s="123"/>
      <c r="AB444" s="123"/>
      <c r="AC444" s="123"/>
      <c r="AD444" s="123"/>
      <c r="AE444" s="123"/>
      <c r="AF444" s="123"/>
      <c r="AG444" s="127">
        <v>0</v>
      </c>
      <c r="AH444" s="127">
        <v>0</v>
      </c>
      <c r="AI444" s="127">
        <v>0</v>
      </c>
    </row>
    <row r="445" spans="1:35" x14ac:dyDescent="0.2">
      <c r="A445" s="127"/>
      <c r="B445" s="127"/>
      <c r="C445" s="127" t="s">
        <v>1202</v>
      </c>
      <c r="D445" s="123" t="s">
        <v>1203</v>
      </c>
      <c r="E445" s="127" t="s">
        <v>232</v>
      </c>
      <c r="F445" s="123"/>
      <c r="G445" s="125"/>
      <c r="H445" s="123"/>
      <c r="I445" s="123"/>
      <c r="J445" s="127"/>
      <c r="K445" s="123"/>
      <c r="L445" s="123"/>
      <c r="M445" s="123"/>
      <c r="N445" s="123"/>
      <c r="O445" s="123"/>
      <c r="P445" s="127"/>
      <c r="Q445" s="123"/>
      <c r="R445" s="123"/>
      <c r="S445" s="123" t="s">
        <v>236</v>
      </c>
      <c r="T445" s="125">
        <v>20000</v>
      </c>
      <c r="U445" s="123" t="s">
        <v>2440</v>
      </c>
      <c r="V445" s="123" t="s">
        <v>2518</v>
      </c>
      <c r="W445" s="127"/>
      <c r="X445" s="123"/>
      <c r="Y445" s="123"/>
      <c r="Z445" s="123" t="s">
        <v>236</v>
      </c>
      <c r="AA445" s="125">
        <v>200000</v>
      </c>
      <c r="AB445" s="123" t="s">
        <v>2440</v>
      </c>
      <c r="AC445" s="123" t="s">
        <v>2518</v>
      </c>
      <c r="AD445" s="123"/>
      <c r="AE445" s="123"/>
      <c r="AF445" s="123"/>
      <c r="AG445" s="127">
        <v>0</v>
      </c>
      <c r="AH445" s="127">
        <v>0</v>
      </c>
      <c r="AI445" s="127">
        <v>0</v>
      </c>
    </row>
    <row r="446" spans="1:35" x14ac:dyDescent="0.2">
      <c r="A446" s="127"/>
      <c r="B446" s="127"/>
      <c r="C446" s="127" t="s">
        <v>1204</v>
      </c>
      <c r="D446" s="123" t="s">
        <v>1205</v>
      </c>
      <c r="E446" s="127" t="s">
        <v>232</v>
      </c>
      <c r="F446" s="123"/>
      <c r="G446" s="125"/>
      <c r="H446" s="123"/>
      <c r="I446" s="123"/>
      <c r="J446" s="127"/>
      <c r="K446" s="123"/>
      <c r="L446" s="123"/>
      <c r="M446" s="123"/>
      <c r="N446" s="123"/>
      <c r="O446" s="123"/>
      <c r="P446" s="127"/>
      <c r="Q446" s="123"/>
      <c r="R446" s="123"/>
      <c r="S446" s="123" t="s">
        <v>226</v>
      </c>
      <c r="T446" s="125">
        <v>60</v>
      </c>
      <c r="U446" s="123" t="s">
        <v>2187</v>
      </c>
      <c r="V446" s="123" t="s">
        <v>1206</v>
      </c>
      <c r="W446" s="127"/>
      <c r="X446" s="123"/>
      <c r="Y446" s="123"/>
      <c r="Z446" s="123" t="s">
        <v>226</v>
      </c>
      <c r="AA446" s="123">
        <v>200</v>
      </c>
      <c r="AB446" s="123" t="s">
        <v>2187</v>
      </c>
      <c r="AC446" s="123" t="s">
        <v>1207</v>
      </c>
      <c r="AD446" s="123"/>
      <c r="AE446" s="123"/>
      <c r="AF446" s="123"/>
      <c r="AG446" s="127">
        <v>0</v>
      </c>
      <c r="AH446" s="127">
        <v>0</v>
      </c>
      <c r="AI446" s="127">
        <v>0</v>
      </c>
    </row>
    <row r="447" spans="1:35" x14ac:dyDescent="0.2">
      <c r="A447" s="127"/>
      <c r="B447" s="127"/>
      <c r="C447" s="127" t="s">
        <v>1208</v>
      </c>
      <c r="D447" s="123" t="s">
        <v>1209</v>
      </c>
      <c r="E447" s="127" t="s">
        <v>232</v>
      </c>
      <c r="F447" s="123" t="s">
        <v>224</v>
      </c>
      <c r="G447" s="125">
        <v>2400</v>
      </c>
      <c r="H447" s="123" t="s">
        <v>2187</v>
      </c>
      <c r="I447" s="123" t="s">
        <v>2444</v>
      </c>
      <c r="J447" s="127"/>
      <c r="K447" s="123"/>
      <c r="L447" s="123"/>
      <c r="M447" s="123"/>
      <c r="N447" s="123"/>
      <c r="O447" s="123"/>
      <c r="P447" s="127"/>
      <c r="Q447" s="123"/>
      <c r="R447" s="123"/>
      <c r="S447" s="123" t="s">
        <v>2282</v>
      </c>
      <c r="T447" s="125">
        <v>60</v>
      </c>
      <c r="U447" s="123" t="s">
        <v>2174</v>
      </c>
      <c r="V447" s="123" t="s">
        <v>1206</v>
      </c>
      <c r="W447" s="127"/>
      <c r="X447" s="123"/>
      <c r="Y447" s="123"/>
      <c r="Z447" s="123" t="s">
        <v>226</v>
      </c>
      <c r="AA447" s="123">
        <v>200</v>
      </c>
      <c r="AB447" s="123" t="s">
        <v>2174</v>
      </c>
      <c r="AC447" s="123" t="s">
        <v>1207</v>
      </c>
      <c r="AD447" s="123"/>
      <c r="AE447" s="123"/>
      <c r="AF447" s="123"/>
      <c r="AG447" s="127">
        <v>0</v>
      </c>
      <c r="AH447" s="127">
        <v>0</v>
      </c>
      <c r="AI447" s="127">
        <v>0</v>
      </c>
    </row>
    <row r="448" spans="1:35" x14ac:dyDescent="0.2">
      <c r="A448" s="127"/>
      <c r="B448" s="127"/>
      <c r="C448" s="127" t="s">
        <v>1210</v>
      </c>
      <c r="D448" s="123" t="s">
        <v>1211</v>
      </c>
      <c r="E448" s="127" t="s">
        <v>232</v>
      </c>
      <c r="F448" s="123" t="s">
        <v>224</v>
      </c>
      <c r="G448" s="125">
        <v>2400</v>
      </c>
      <c r="H448" s="123" t="s">
        <v>2187</v>
      </c>
      <c r="I448" s="123" t="s">
        <v>2444</v>
      </c>
      <c r="J448" s="127"/>
      <c r="K448" s="123"/>
      <c r="L448" s="123"/>
      <c r="M448" s="123"/>
      <c r="N448" s="123"/>
      <c r="O448" s="123"/>
      <c r="P448" s="127"/>
      <c r="Q448" s="123"/>
      <c r="R448" s="123"/>
      <c r="S448" s="123" t="s">
        <v>2282</v>
      </c>
      <c r="T448" s="125">
        <v>60</v>
      </c>
      <c r="U448" s="123" t="s">
        <v>2174</v>
      </c>
      <c r="V448" s="123" t="s">
        <v>1206</v>
      </c>
      <c r="W448" s="127"/>
      <c r="X448" s="123"/>
      <c r="Y448" s="123"/>
      <c r="Z448" s="123" t="s">
        <v>226</v>
      </c>
      <c r="AA448" s="123">
        <v>200</v>
      </c>
      <c r="AB448" s="123" t="s">
        <v>2174</v>
      </c>
      <c r="AC448" s="123" t="s">
        <v>1207</v>
      </c>
      <c r="AD448" s="123"/>
      <c r="AE448" s="123"/>
      <c r="AF448" s="123"/>
      <c r="AG448" s="127">
        <v>1</v>
      </c>
      <c r="AH448" s="127">
        <v>0</v>
      </c>
      <c r="AI448" s="127">
        <v>0</v>
      </c>
    </row>
    <row r="449" spans="1:35" x14ac:dyDescent="0.2">
      <c r="A449" s="127"/>
      <c r="B449" s="127"/>
      <c r="C449" s="127" t="s">
        <v>1212</v>
      </c>
      <c r="D449" s="123" t="s">
        <v>1213</v>
      </c>
      <c r="E449" s="127" t="s">
        <v>232</v>
      </c>
      <c r="F449" s="123"/>
      <c r="G449" s="125"/>
      <c r="H449" s="123"/>
      <c r="I449" s="123"/>
      <c r="J449" s="127"/>
      <c r="K449" s="123"/>
      <c r="L449" s="123"/>
      <c r="M449" s="123" t="s">
        <v>224</v>
      </c>
      <c r="N449" s="124">
        <v>6.6E-4</v>
      </c>
      <c r="O449" s="154">
        <f>0.00001/N449</f>
        <v>1.5151515151515154E-2</v>
      </c>
      <c r="P449" s="127"/>
      <c r="Q449" s="123"/>
      <c r="R449" s="123"/>
      <c r="S449" s="123"/>
      <c r="T449" s="125"/>
      <c r="U449" s="123"/>
      <c r="V449" s="123"/>
      <c r="W449" s="127"/>
      <c r="X449" s="123"/>
      <c r="Y449" s="123"/>
      <c r="Z449" s="123"/>
      <c r="AA449" s="123"/>
      <c r="AB449" s="123"/>
      <c r="AC449" s="123"/>
      <c r="AD449" s="123"/>
      <c r="AE449" s="123"/>
      <c r="AF449" s="123"/>
      <c r="AG449" s="127">
        <v>0</v>
      </c>
      <c r="AH449" s="127">
        <v>0</v>
      </c>
      <c r="AI449" s="127">
        <v>0</v>
      </c>
    </row>
    <row r="450" spans="1:35" x14ac:dyDescent="0.2">
      <c r="A450" s="127"/>
      <c r="B450" s="127"/>
      <c r="C450" s="127" t="s">
        <v>1214</v>
      </c>
      <c r="D450" s="123" t="s">
        <v>1215</v>
      </c>
      <c r="E450" s="127" t="s">
        <v>232</v>
      </c>
      <c r="F450" s="123"/>
      <c r="G450" s="125"/>
      <c r="H450" s="123"/>
      <c r="I450" s="123"/>
      <c r="J450" s="127"/>
      <c r="K450" s="123"/>
      <c r="L450" s="123"/>
      <c r="M450" s="123"/>
      <c r="N450" s="123"/>
      <c r="O450" s="123"/>
      <c r="P450" s="127"/>
      <c r="Q450" s="123"/>
      <c r="R450" s="123"/>
      <c r="S450" s="123" t="s">
        <v>233</v>
      </c>
      <c r="T450" s="148">
        <v>0.04</v>
      </c>
      <c r="U450" s="123" t="s">
        <v>2172</v>
      </c>
      <c r="V450" s="123" t="s">
        <v>2446</v>
      </c>
      <c r="W450" s="127"/>
      <c r="X450" s="123"/>
      <c r="Y450" s="123"/>
      <c r="Z450" s="123" t="s">
        <v>233</v>
      </c>
      <c r="AA450" s="123">
        <v>0.1</v>
      </c>
      <c r="AB450" s="123" t="s">
        <v>2172</v>
      </c>
      <c r="AC450" s="123" t="s">
        <v>2445</v>
      </c>
      <c r="AD450" s="123"/>
      <c r="AE450" s="123"/>
      <c r="AF450" s="123"/>
      <c r="AG450" s="127">
        <v>0</v>
      </c>
      <c r="AH450" s="127">
        <v>0</v>
      </c>
      <c r="AI450" s="127">
        <v>0</v>
      </c>
    </row>
    <row r="451" spans="1:35" x14ac:dyDescent="0.2">
      <c r="A451" s="127"/>
      <c r="B451" s="127"/>
      <c r="C451" s="127" t="s">
        <v>1216</v>
      </c>
      <c r="D451" s="123" t="s">
        <v>1217</v>
      </c>
      <c r="E451" s="127" t="s">
        <v>232</v>
      </c>
      <c r="F451" s="123"/>
      <c r="G451" s="125"/>
      <c r="H451" s="123"/>
      <c r="I451" s="123"/>
      <c r="J451" s="127"/>
      <c r="K451" s="123"/>
      <c r="L451" s="123"/>
      <c r="M451" s="123"/>
      <c r="N451" s="123"/>
      <c r="O451" s="123"/>
      <c r="P451" s="127"/>
      <c r="Q451" s="123"/>
      <c r="R451" s="123"/>
      <c r="S451" s="123" t="s">
        <v>233</v>
      </c>
      <c r="T451" s="148">
        <v>0.8</v>
      </c>
      <c r="U451" s="123" t="s">
        <v>2172</v>
      </c>
      <c r="V451" s="123" t="s">
        <v>2446</v>
      </c>
      <c r="W451" s="127"/>
      <c r="X451" s="123"/>
      <c r="Y451" s="123"/>
      <c r="Z451" s="123" t="s">
        <v>233</v>
      </c>
      <c r="AA451" s="123">
        <v>2</v>
      </c>
      <c r="AB451" s="123" t="s">
        <v>2172</v>
      </c>
      <c r="AC451" s="123" t="s">
        <v>2445</v>
      </c>
      <c r="AD451" s="123"/>
      <c r="AE451" s="123"/>
      <c r="AF451" s="123"/>
      <c r="AG451" s="127">
        <v>0</v>
      </c>
      <c r="AH451" s="127">
        <v>0</v>
      </c>
      <c r="AI451" s="127">
        <v>0</v>
      </c>
    </row>
    <row r="452" spans="1:35" x14ac:dyDescent="0.2">
      <c r="A452" s="127"/>
      <c r="B452" s="127" t="s">
        <v>1218</v>
      </c>
      <c r="C452" s="127" t="s">
        <v>1219</v>
      </c>
      <c r="D452" s="123" t="s">
        <v>1220</v>
      </c>
      <c r="E452" s="127" t="s">
        <v>232</v>
      </c>
      <c r="F452" s="123" t="s">
        <v>233</v>
      </c>
      <c r="G452" s="128">
        <v>0.8</v>
      </c>
      <c r="H452" s="123" t="s">
        <v>2178</v>
      </c>
      <c r="I452" s="123" t="s">
        <v>2447</v>
      </c>
      <c r="J452" s="127"/>
      <c r="K452" s="123"/>
      <c r="L452" s="123"/>
      <c r="M452" s="123"/>
      <c r="N452" s="123"/>
      <c r="O452" s="123"/>
      <c r="P452" s="127"/>
      <c r="Q452" s="123"/>
      <c r="R452" s="123"/>
      <c r="S452" s="123" t="s">
        <v>233</v>
      </c>
      <c r="T452" s="148">
        <v>0.1</v>
      </c>
      <c r="U452" s="123" t="s">
        <v>2178</v>
      </c>
      <c r="V452" s="123" t="s">
        <v>2519</v>
      </c>
      <c r="W452" s="127"/>
      <c r="X452" s="123"/>
      <c r="Y452" s="123"/>
      <c r="Z452" s="123"/>
      <c r="AA452" s="123"/>
      <c r="AB452" s="123"/>
      <c r="AC452" s="123"/>
      <c r="AD452" s="123"/>
      <c r="AE452" s="123"/>
      <c r="AF452" s="123"/>
      <c r="AG452" s="127">
        <v>0</v>
      </c>
      <c r="AH452" s="127">
        <v>1</v>
      </c>
      <c r="AI452" s="127">
        <v>0</v>
      </c>
    </row>
    <row r="453" spans="1:35" x14ac:dyDescent="0.2">
      <c r="A453" s="127"/>
      <c r="B453" s="127" t="s">
        <v>1218</v>
      </c>
      <c r="C453" s="127" t="s">
        <v>1221</v>
      </c>
      <c r="D453" s="123" t="s">
        <v>1222</v>
      </c>
      <c r="E453" s="127" t="s">
        <v>232</v>
      </c>
      <c r="F453" s="123" t="s">
        <v>224</v>
      </c>
      <c r="G453" s="125">
        <v>30</v>
      </c>
      <c r="H453" s="123" t="s">
        <v>2448</v>
      </c>
      <c r="I453" s="123" t="s">
        <v>2197</v>
      </c>
      <c r="J453" s="127"/>
      <c r="K453" s="123"/>
      <c r="L453" s="123"/>
      <c r="M453" s="123" t="s">
        <v>236</v>
      </c>
      <c r="N453" s="124">
        <v>8.3000000000000001E-3</v>
      </c>
      <c r="O453" s="123">
        <v>1.1999999999999999E-3</v>
      </c>
      <c r="P453" s="127"/>
      <c r="Q453" s="123"/>
      <c r="R453" s="123"/>
      <c r="S453" s="123" t="s">
        <v>236</v>
      </c>
      <c r="T453" s="153">
        <v>7.0000000000000001E-3</v>
      </c>
      <c r="U453" s="123" t="s">
        <v>2178</v>
      </c>
      <c r="V453" s="123" t="s">
        <v>2520</v>
      </c>
      <c r="W453" s="127"/>
      <c r="X453" s="123"/>
      <c r="Y453" s="123"/>
      <c r="Z453" s="123" t="s">
        <v>236</v>
      </c>
      <c r="AA453" s="123">
        <v>0.1</v>
      </c>
      <c r="AB453" s="123" t="s">
        <v>2178</v>
      </c>
      <c r="AC453" s="123" t="s">
        <v>1223</v>
      </c>
      <c r="AD453" s="123"/>
      <c r="AE453" s="123"/>
      <c r="AF453" s="123"/>
      <c r="AG453" s="127">
        <v>0</v>
      </c>
      <c r="AH453" s="127">
        <v>0</v>
      </c>
      <c r="AI453" s="127">
        <v>0</v>
      </c>
    </row>
    <row r="454" spans="1:35" x14ac:dyDescent="0.2">
      <c r="A454" s="127"/>
      <c r="B454" s="127"/>
      <c r="C454" s="127" t="s">
        <v>1224</v>
      </c>
      <c r="D454" s="123" t="s">
        <v>1225</v>
      </c>
      <c r="E454" s="127" t="s">
        <v>217</v>
      </c>
      <c r="F454" s="123" t="s">
        <v>233</v>
      </c>
      <c r="G454" s="125">
        <v>3500</v>
      </c>
      <c r="H454" s="123" t="s">
        <v>2178</v>
      </c>
      <c r="I454" s="123" t="s">
        <v>2348</v>
      </c>
      <c r="J454" s="127"/>
      <c r="K454" s="123"/>
      <c r="L454" s="123"/>
      <c r="M454" s="123"/>
      <c r="N454" s="123"/>
      <c r="O454" s="123"/>
      <c r="P454" s="127"/>
      <c r="Q454" s="123"/>
      <c r="R454" s="123"/>
      <c r="S454" s="123" t="s">
        <v>2282</v>
      </c>
      <c r="T454" s="125">
        <v>200</v>
      </c>
      <c r="U454" s="123" t="s">
        <v>2221</v>
      </c>
      <c r="V454" s="123" t="s">
        <v>2449</v>
      </c>
      <c r="W454" s="127"/>
      <c r="X454" s="123"/>
      <c r="Y454" s="123"/>
      <c r="Z454" s="123" t="s">
        <v>233</v>
      </c>
      <c r="AA454" s="123">
        <v>25</v>
      </c>
      <c r="AB454" s="123" t="s">
        <v>2178</v>
      </c>
      <c r="AC454" s="123" t="s">
        <v>1039</v>
      </c>
      <c r="AD454" s="123"/>
      <c r="AE454" s="123"/>
      <c r="AF454" s="123"/>
      <c r="AG454" s="127">
        <v>0</v>
      </c>
      <c r="AH454" s="127">
        <v>0</v>
      </c>
      <c r="AI454" s="127">
        <v>0</v>
      </c>
    </row>
    <row r="455" spans="1:35" x14ac:dyDescent="0.2">
      <c r="A455" s="127"/>
      <c r="B455" s="127"/>
      <c r="C455" s="127" t="s">
        <v>1226</v>
      </c>
      <c r="D455" s="123" t="s">
        <v>1227</v>
      </c>
      <c r="E455" s="127" t="s">
        <v>217</v>
      </c>
      <c r="F455" s="123"/>
      <c r="G455" s="125"/>
      <c r="H455" s="123"/>
      <c r="I455" s="123"/>
      <c r="J455" s="127"/>
      <c r="K455" s="123"/>
      <c r="L455" s="123"/>
      <c r="M455" s="123" t="s">
        <v>236</v>
      </c>
      <c r="N455" s="152">
        <v>1.5E-5</v>
      </c>
      <c r="O455" s="123">
        <v>0.67</v>
      </c>
      <c r="P455" s="127"/>
      <c r="Q455" s="123"/>
      <c r="R455" s="123"/>
      <c r="S455" s="123" t="s">
        <v>226</v>
      </c>
      <c r="T455" s="125">
        <v>3</v>
      </c>
      <c r="U455" s="123" t="s">
        <v>2274</v>
      </c>
      <c r="V455" s="123" t="s">
        <v>2521</v>
      </c>
      <c r="W455" s="127"/>
      <c r="X455" s="123"/>
      <c r="Y455" s="123"/>
      <c r="Z455" s="123" t="s">
        <v>236</v>
      </c>
      <c r="AA455" s="123">
        <v>300</v>
      </c>
      <c r="AB455" s="123" t="s">
        <v>2176</v>
      </c>
      <c r="AC455" s="123" t="s">
        <v>392</v>
      </c>
      <c r="AD455" s="123"/>
      <c r="AE455" s="123"/>
      <c r="AF455" s="123"/>
      <c r="AG455" s="127">
        <v>0</v>
      </c>
      <c r="AH455" s="127">
        <v>0</v>
      </c>
      <c r="AI455" s="127">
        <v>0</v>
      </c>
    </row>
    <row r="456" spans="1:35" x14ac:dyDescent="0.2">
      <c r="A456" s="127"/>
      <c r="B456" s="127"/>
      <c r="C456" s="127" t="s">
        <v>1228</v>
      </c>
      <c r="D456" s="123" t="s">
        <v>1229</v>
      </c>
      <c r="E456" s="127" t="s">
        <v>217</v>
      </c>
      <c r="F456" s="123" t="s">
        <v>233</v>
      </c>
      <c r="G456" s="125">
        <v>1300</v>
      </c>
      <c r="H456" s="123" t="s">
        <v>2425</v>
      </c>
      <c r="I456" s="123" t="s">
        <v>2450</v>
      </c>
      <c r="J456" s="127"/>
      <c r="K456" s="123"/>
      <c r="L456" s="123"/>
      <c r="M456" s="123" t="s">
        <v>226</v>
      </c>
      <c r="N456" s="152">
        <v>8.8000000000000004E-6</v>
      </c>
      <c r="O456" s="152">
        <f>0.00001/N456</f>
        <v>1.1363636363636365</v>
      </c>
      <c r="P456" s="150"/>
      <c r="Q456" s="123"/>
      <c r="R456" s="123"/>
      <c r="S456" s="123" t="s">
        <v>226</v>
      </c>
      <c r="T456" s="123">
        <v>100</v>
      </c>
      <c r="U456" s="123" t="s">
        <v>2176</v>
      </c>
      <c r="V456" s="123" t="s">
        <v>2543</v>
      </c>
      <c r="W456" s="127"/>
      <c r="X456" s="123"/>
      <c r="Y456" s="123"/>
      <c r="Z456" s="123" t="s">
        <v>233</v>
      </c>
      <c r="AA456" s="123">
        <v>50</v>
      </c>
      <c r="AB456" s="123" t="s">
        <v>2176</v>
      </c>
      <c r="AC456" s="123" t="s">
        <v>2451</v>
      </c>
      <c r="AD456" s="123"/>
      <c r="AE456" s="123"/>
      <c r="AF456" s="123"/>
      <c r="AG456" s="127">
        <v>0</v>
      </c>
      <c r="AH456" s="127">
        <v>0</v>
      </c>
      <c r="AI456" s="127">
        <v>0</v>
      </c>
    </row>
    <row r="457" spans="1:35" x14ac:dyDescent="0.2">
      <c r="A457" s="127"/>
      <c r="B457" s="127" t="s">
        <v>1231</v>
      </c>
      <c r="C457" s="127" t="s">
        <v>1232</v>
      </c>
      <c r="D457" s="123" t="s">
        <v>1231</v>
      </c>
      <c r="E457" s="127" t="s">
        <v>217</v>
      </c>
      <c r="F457" s="123" t="s">
        <v>233</v>
      </c>
      <c r="G457" s="125">
        <v>8700</v>
      </c>
      <c r="H457" s="123" t="s">
        <v>2174</v>
      </c>
      <c r="I457" s="123" t="s">
        <v>2452</v>
      </c>
      <c r="J457" s="127"/>
      <c r="K457" s="123"/>
      <c r="L457" s="123"/>
      <c r="M457" s="123"/>
      <c r="N457" s="123"/>
      <c r="O457" s="123"/>
      <c r="P457" s="127"/>
      <c r="Q457" s="123"/>
      <c r="R457" s="123"/>
      <c r="S457" s="123" t="s">
        <v>2282</v>
      </c>
      <c r="T457" s="125">
        <v>100</v>
      </c>
      <c r="U457" s="123" t="s">
        <v>2174</v>
      </c>
      <c r="V457" s="123" t="s">
        <v>1233</v>
      </c>
      <c r="W457" s="127"/>
      <c r="X457" s="123"/>
      <c r="Y457" s="123"/>
      <c r="Z457" s="123" t="s">
        <v>236</v>
      </c>
      <c r="AA457" s="123">
        <v>400</v>
      </c>
      <c r="AB457" s="123" t="s">
        <v>2182</v>
      </c>
      <c r="AC457" s="123" t="s">
        <v>1233</v>
      </c>
      <c r="AD457" s="123"/>
      <c r="AE457" s="123"/>
      <c r="AF457" s="123"/>
      <c r="AG457" s="127">
        <v>0</v>
      </c>
      <c r="AH457" s="127">
        <v>0</v>
      </c>
      <c r="AI457" s="127">
        <v>0</v>
      </c>
    </row>
    <row r="458" spans="1:35" x14ac:dyDescent="0.2">
      <c r="A458" s="127" t="s">
        <v>257</v>
      </c>
      <c r="B458" s="127" t="s">
        <v>1231</v>
      </c>
      <c r="C458" s="127" t="s">
        <v>1234</v>
      </c>
      <c r="D458" s="123" t="s">
        <v>1235</v>
      </c>
      <c r="E458" s="127" t="s">
        <v>217</v>
      </c>
      <c r="F458" s="123" t="s">
        <v>233</v>
      </c>
      <c r="G458" s="125">
        <v>8700</v>
      </c>
      <c r="H458" s="123" t="s">
        <v>2174</v>
      </c>
      <c r="I458" s="123" t="s">
        <v>2452</v>
      </c>
      <c r="J458" s="127"/>
      <c r="K458" s="123" t="s">
        <v>1232</v>
      </c>
      <c r="L458" s="123" t="s">
        <v>1231</v>
      </c>
      <c r="M458" s="123"/>
      <c r="N458" s="123"/>
      <c r="O458" s="123"/>
      <c r="P458" s="127"/>
      <c r="Q458" s="123"/>
      <c r="R458" s="123"/>
      <c r="S458" s="123" t="s">
        <v>2282</v>
      </c>
      <c r="T458" s="125">
        <v>100</v>
      </c>
      <c r="U458" s="123" t="s">
        <v>2174</v>
      </c>
      <c r="V458" s="123" t="s">
        <v>1233</v>
      </c>
      <c r="W458" s="127"/>
      <c r="X458" s="123"/>
      <c r="Y458" s="123"/>
      <c r="Z458" s="123" t="s">
        <v>236</v>
      </c>
      <c r="AA458" s="123">
        <v>400</v>
      </c>
      <c r="AB458" s="123" t="s">
        <v>2182</v>
      </c>
      <c r="AC458" s="123" t="s">
        <v>1233</v>
      </c>
      <c r="AD458" s="123"/>
      <c r="AE458" s="123" t="s">
        <v>1232</v>
      </c>
      <c r="AF458" s="123" t="s">
        <v>1231</v>
      </c>
      <c r="AG458" s="127">
        <v>0</v>
      </c>
      <c r="AH458" s="127">
        <v>0</v>
      </c>
      <c r="AI458" s="127">
        <v>0</v>
      </c>
    </row>
    <row r="459" spans="1:35" x14ac:dyDescent="0.2">
      <c r="A459" s="127" t="s">
        <v>257</v>
      </c>
      <c r="B459" s="127" t="s">
        <v>1231</v>
      </c>
      <c r="C459" s="127" t="s">
        <v>1236</v>
      </c>
      <c r="D459" s="123" t="s">
        <v>1237</v>
      </c>
      <c r="E459" s="127" t="s">
        <v>217</v>
      </c>
      <c r="F459" s="123" t="s">
        <v>233</v>
      </c>
      <c r="G459" s="125">
        <v>8700</v>
      </c>
      <c r="H459" s="123" t="s">
        <v>2174</v>
      </c>
      <c r="I459" s="123" t="s">
        <v>2452</v>
      </c>
      <c r="J459" s="127"/>
      <c r="K459" s="123" t="s">
        <v>1232</v>
      </c>
      <c r="L459" s="123" t="s">
        <v>1231</v>
      </c>
      <c r="M459" s="123"/>
      <c r="N459" s="123"/>
      <c r="O459" s="123"/>
      <c r="P459" s="127"/>
      <c r="Q459" s="123"/>
      <c r="R459" s="123"/>
      <c r="S459" s="123" t="s">
        <v>2282</v>
      </c>
      <c r="T459" s="125">
        <v>100</v>
      </c>
      <c r="U459" s="123" t="s">
        <v>2174</v>
      </c>
      <c r="V459" s="123" t="s">
        <v>1233</v>
      </c>
      <c r="W459" s="127"/>
      <c r="X459" s="123"/>
      <c r="Y459" s="123"/>
      <c r="Z459" s="123" t="s">
        <v>236</v>
      </c>
      <c r="AA459" s="123">
        <v>400</v>
      </c>
      <c r="AB459" s="123" t="s">
        <v>2182</v>
      </c>
      <c r="AC459" s="123" t="s">
        <v>1233</v>
      </c>
      <c r="AD459" s="123"/>
      <c r="AE459" s="123" t="s">
        <v>1232</v>
      </c>
      <c r="AF459" s="123" t="s">
        <v>1231</v>
      </c>
      <c r="AG459" s="127">
        <v>0</v>
      </c>
      <c r="AH459" s="127">
        <v>0</v>
      </c>
      <c r="AI459" s="127">
        <v>0</v>
      </c>
    </row>
    <row r="460" spans="1:35" x14ac:dyDescent="0.2">
      <c r="A460" s="127" t="s">
        <v>257</v>
      </c>
      <c r="B460" s="127" t="s">
        <v>1231</v>
      </c>
      <c r="C460" s="127" t="s">
        <v>1238</v>
      </c>
      <c r="D460" s="123" t="s">
        <v>1239</v>
      </c>
      <c r="E460" s="127" t="s">
        <v>217</v>
      </c>
      <c r="F460" s="123" t="s">
        <v>233</v>
      </c>
      <c r="G460" s="125">
        <v>8700</v>
      </c>
      <c r="H460" s="123" t="s">
        <v>2174</v>
      </c>
      <c r="I460" s="123" t="s">
        <v>2452</v>
      </c>
      <c r="J460" s="127"/>
      <c r="K460" s="123" t="s">
        <v>1232</v>
      </c>
      <c r="L460" s="123" t="s">
        <v>1231</v>
      </c>
      <c r="M460" s="123"/>
      <c r="N460" s="123"/>
      <c r="O460" s="123"/>
      <c r="P460" s="127"/>
      <c r="Q460" s="123"/>
      <c r="R460" s="123"/>
      <c r="S460" s="123" t="s">
        <v>2282</v>
      </c>
      <c r="T460" s="125">
        <v>100</v>
      </c>
      <c r="U460" s="123" t="s">
        <v>2174</v>
      </c>
      <c r="V460" s="123" t="s">
        <v>1233</v>
      </c>
      <c r="W460" s="127"/>
      <c r="X460" s="123"/>
      <c r="Y460" s="123"/>
      <c r="Z460" s="123" t="s">
        <v>236</v>
      </c>
      <c r="AA460" s="123">
        <v>400</v>
      </c>
      <c r="AB460" s="123" t="s">
        <v>2182</v>
      </c>
      <c r="AC460" s="123" t="s">
        <v>1233</v>
      </c>
      <c r="AD460" s="123"/>
      <c r="AE460" s="123" t="s">
        <v>1232</v>
      </c>
      <c r="AF460" s="123" t="s">
        <v>1231</v>
      </c>
      <c r="AG460" s="127">
        <v>0</v>
      </c>
      <c r="AH460" s="127">
        <v>0</v>
      </c>
      <c r="AI460" s="127">
        <v>0</v>
      </c>
    </row>
    <row r="461" spans="1:35" x14ac:dyDescent="0.2">
      <c r="A461" s="127" t="s">
        <v>257</v>
      </c>
      <c r="B461" s="127" t="s">
        <v>1240</v>
      </c>
      <c r="C461" s="127" t="s">
        <v>1241</v>
      </c>
      <c r="D461" s="123" t="s">
        <v>1242</v>
      </c>
      <c r="E461" s="127" t="s">
        <v>217</v>
      </c>
      <c r="F461" s="123"/>
      <c r="G461" s="125"/>
      <c r="H461" s="123"/>
      <c r="I461" s="123"/>
      <c r="J461" s="127"/>
      <c r="K461" s="123"/>
      <c r="L461" s="123"/>
      <c r="M461" s="123" t="s">
        <v>226</v>
      </c>
      <c r="N461" s="124">
        <v>1.0999999999999999E-2</v>
      </c>
      <c r="O461" s="162">
        <f t="shared" ref="O461" si="28">0.00001/N461</f>
        <v>9.090909090909092E-4</v>
      </c>
      <c r="Q461" s="127" t="s">
        <v>485</v>
      </c>
      <c r="R461" s="123" t="s">
        <v>486</v>
      </c>
      <c r="S461" s="123" t="s">
        <v>226</v>
      </c>
      <c r="T461" s="153">
        <v>0.03</v>
      </c>
      <c r="U461" s="149" t="s">
        <v>2178</v>
      </c>
      <c r="V461" s="123" t="s">
        <v>2548</v>
      </c>
      <c r="W461" s="127"/>
      <c r="X461" s="127" t="s">
        <v>485</v>
      </c>
      <c r="Y461" s="123" t="s">
        <v>486</v>
      </c>
      <c r="Z461" s="123" t="s">
        <v>233</v>
      </c>
      <c r="AA461" s="123">
        <v>5.0000000000000001E-3</v>
      </c>
      <c r="AB461" s="123" t="s">
        <v>2178</v>
      </c>
      <c r="AC461" s="123" t="s">
        <v>2454</v>
      </c>
      <c r="AD461" s="123"/>
      <c r="AE461" s="127" t="s">
        <v>485</v>
      </c>
      <c r="AF461" s="123" t="s">
        <v>486</v>
      </c>
      <c r="AG461" s="127">
        <v>1</v>
      </c>
      <c r="AH461" s="127">
        <v>0</v>
      </c>
      <c r="AI461" s="127">
        <v>1</v>
      </c>
    </row>
    <row r="463" spans="1:35" x14ac:dyDescent="0.2">
      <c r="A463" s="197" t="s">
        <v>1243</v>
      </c>
      <c r="B463" s="133"/>
      <c r="C463" s="133"/>
      <c r="D463" s="133"/>
      <c r="E463" s="133"/>
      <c r="F463" s="133"/>
      <c r="G463" s="133"/>
    </row>
    <row r="464" spans="1:35" ht="14.25" x14ac:dyDescent="0.2">
      <c r="A464" s="133" t="s">
        <v>1244</v>
      </c>
      <c r="B464" s="133"/>
      <c r="C464" s="133"/>
      <c r="D464" s="133"/>
      <c r="E464" s="133"/>
      <c r="F464" s="133"/>
      <c r="G464" s="133"/>
    </row>
    <row r="465" spans="1:7" x14ac:dyDescent="0.2">
      <c r="A465" s="133" t="s">
        <v>1245</v>
      </c>
      <c r="B465" s="133"/>
      <c r="C465" s="133"/>
      <c r="D465" s="133"/>
      <c r="E465" s="133"/>
      <c r="F465" s="133"/>
      <c r="G465" s="133"/>
    </row>
    <row r="466" spans="1:7" x14ac:dyDescent="0.2">
      <c r="A466" s="133" t="s">
        <v>2458</v>
      </c>
      <c r="B466" s="133"/>
      <c r="C466" s="133"/>
      <c r="D466" s="133"/>
      <c r="E466" s="133"/>
      <c r="F466" s="133"/>
      <c r="G466" s="133"/>
    </row>
    <row r="467" spans="1:7" x14ac:dyDescent="0.2">
      <c r="A467" s="133" t="s">
        <v>1246</v>
      </c>
      <c r="B467" s="133"/>
      <c r="C467" s="133"/>
      <c r="D467" s="133"/>
      <c r="E467" s="133"/>
      <c r="F467" s="133"/>
      <c r="G467" s="133"/>
    </row>
    <row r="468" spans="1:7" x14ac:dyDescent="0.2">
      <c r="A468" s="133" t="s">
        <v>2459</v>
      </c>
      <c r="B468" s="133"/>
      <c r="C468" s="133"/>
      <c r="D468" s="133"/>
      <c r="E468" s="133"/>
      <c r="F468" s="133"/>
      <c r="G468" s="133"/>
    </row>
    <row r="469" spans="1:7" x14ac:dyDescent="0.2">
      <c r="A469" s="133" t="s">
        <v>2347</v>
      </c>
      <c r="B469" s="133"/>
      <c r="C469" s="133"/>
      <c r="D469" s="133"/>
      <c r="E469" s="133"/>
      <c r="F469" s="133"/>
      <c r="G469" s="133"/>
    </row>
    <row r="470" spans="1:7" x14ac:dyDescent="0.2">
      <c r="A470" s="133" t="s">
        <v>1247</v>
      </c>
      <c r="B470" s="133"/>
      <c r="C470" s="133"/>
      <c r="D470" s="133"/>
      <c r="E470" s="133"/>
      <c r="F470" s="133"/>
      <c r="G470" s="133"/>
    </row>
    <row r="471" spans="1:7" x14ac:dyDescent="0.2">
      <c r="A471" s="133" t="s">
        <v>2460</v>
      </c>
      <c r="B471" s="133"/>
      <c r="C471" s="133"/>
      <c r="D471" s="133"/>
      <c r="E471" s="133"/>
      <c r="F471" s="133"/>
      <c r="G471" s="133"/>
    </row>
    <row r="472" spans="1:7" x14ac:dyDescent="0.2">
      <c r="A472" s="133" t="s">
        <v>1248</v>
      </c>
      <c r="B472" s="133"/>
      <c r="C472" s="133"/>
      <c r="D472" s="133"/>
      <c r="E472" s="133"/>
      <c r="F472" s="133"/>
      <c r="G472" s="133"/>
    </row>
    <row r="473" spans="1:7" x14ac:dyDescent="0.2">
      <c r="A473" s="130"/>
      <c r="B473" s="130"/>
      <c r="C473" s="179"/>
    </row>
    <row r="474" spans="1:7" x14ac:dyDescent="0.2">
      <c r="A474" s="133" t="s">
        <v>1249</v>
      </c>
      <c r="B474" s="10"/>
      <c r="C474" s="179"/>
    </row>
    <row r="475" spans="1:7" x14ac:dyDescent="0.2">
      <c r="A475" s="133" t="s">
        <v>1250</v>
      </c>
      <c r="B475" s="10"/>
      <c r="C475" s="179"/>
    </row>
    <row r="476" spans="1:7" x14ac:dyDescent="0.2">
      <c r="A476" s="133" t="s">
        <v>1251</v>
      </c>
      <c r="B476" s="10"/>
      <c r="C476" s="179"/>
    </row>
    <row r="477" spans="1:7" x14ac:dyDescent="0.2">
      <c r="A477" s="133" t="s">
        <v>1252</v>
      </c>
      <c r="B477" s="10"/>
      <c r="C477" s="179"/>
    </row>
    <row r="478" spans="1:7" x14ac:dyDescent="0.2">
      <c r="A478" s="133" t="s">
        <v>1253</v>
      </c>
      <c r="B478" s="10"/>
      <c r="C478" s="179"/>
    </row>
    <row r="479" spans="1:7" x14ac:dyDescent="0.2">
      <c r="A479" s="133" t="s">
        <v>1254</v>
      </c>
      <c r="B479" s="10"/>
      <c r="C479" s="179"/>
    </row>
    <row r="480" spans="1:7" x14ac:dyDescent="0.2">
      <c r="A480" s="10"/>
      <c r="B480" s="10"/>
      <c r="C480" s="179"/>
    </row>
    <row r="481" spans="1:4" x14ac:dyDescent="0.2">
      <c r="A481" s="165" t="s">
        <v>1255</v>
      </c>
      <c r="B481" s="11"/>
      <c r="C481" s="179"/>
    </row>
    <row r="482" spans="1:4" x14ac:dyDescent="0.2">
      <c r="A482" s="135"/>
      <c r="B482" s="135"/>
      <c r="C482" s="197" t="s">
        <v>1256</v>
      </c>
      <c r="D482" s="11" t="s">
        <v>1257</v>
      </c>
    </row>
    <row r="483" spans="1:4" x14ac:dyDescent="0.2">
      <c r="A483" s="135"/>
      <c r="B483" s="135" t="s">
        <v>2177</v>
      </c>
      <c r="C483" s="209" t="s">
        <v>136</v>
      </c>
      <c r="D483" s="11"/>
    </row>
    <row r="484" spans="1:4" x14ac:dyDescent="0.2">
      <c r="A484" s="135"/>
      <c r="B484" s="135" t="s">
        <v>2173</v>
      </c>
      <c r="C484" s="209" t="s">
        <v>255</v>
      </c>
      <c r="D484" s="11" t="s">
        <v>1262</v>
      </c>
    </row>
    <row r="485" spans="1:4" x14ac:dyDescent="0.2">
      <c r="A485" s="135"/>
      <c r="B485" s="135" t="s">
        <v>2185</v>
      </c>
      <c r="C485" s="209" t="s">
        <v>2186</v>
      </c>
      <c r="D485" s="11"/>
    </row>
    <row r="486" spans="1:4" x14ac:dyDescent="0.2">
      <c r="A486" s="135"/>
      <c r="B486" s="135" t="s">
        <v>2184</v>
      </c>
      <c r="C486" s="209" t="s">
        <v>1265</v>
      </c>
      <c r="D486" s="11"/>
    </row>
    <row r="487" spans="1:4" x14ac:dyDescent="0.2">
      <c r="A487" s="135"/>
      <c r="B487" s="135" t="s">
        <v>2179</v>
      </c>
      <c r="C487" s="209" t="s">
        <v>431</v>
      </c>
      <c r="D487" s="11" t="s">
        <v>144</v>
      </c>
    </row>
    <row r="488" spans="1:4" x14ac:dyDescent="0.2">
      <c r="A488" s="135"/>
      <c r="B488" s="135" t="s">
        <v>2175</v>
      </c>
      <c r="C488" s="209" t="s">
        <v>1263</v>
      </c>
      <c r="D488" s="11" t="s">
        <v>1264</v>
      </c>
    </row>
    <row r="489" spans="1:4" x14ac:dyDescent="0.2">
      <c r="A489" s="135"/>
      <c r="B489" s="135" t="s">
        <v>2190</v>
      </c>
      <c r="C489" s="209" t="s">
        <v>2191</v>
      </c>
      <c r="D489" s="11"/>
    </row>
    <row r="490" spans="1:4" x14ac:dyDescent="0.2">
      <c r="A490" s="135"/>
      <c r="B490" s="135" t="s">
        <v>2181</v>
      </c>
      <c r="C490" s="209" t="s">
        <v>1266</v>
      </c>
      <c r="D490" s="11"/>
    </row>
    <row r="491" spans="1:4" x14ac:dyDescent="0.2">
      <c r="A491" s="135"/>
      <c r="B491" s="135" t="s">
        <v>2171</v>
      </c>
      <c r="C491" s="209" t="s">
        <v>149</v>
      </c>
      <c r="D491" s="11" t="s">
        <v>1258</v>
      </c>
    </row>
    <row r="492" spans="1:4" x14ac:dyDescent="0.2">
      <c r="A492" s="135"/>
      <c r="B492" s="135" t="s">
        <v>2279</v>
      </c>
      <c r="C492" s="209" t="s">
        <v>152</v>
      </c>
      <c r="D492" s="11"/>
    </row>
    <row r="493" spans="1:4" x14ac:dyDescent="0.2">
      <c r="A493" s="135"/>
      <c r="B493" s="135" t="s">
        <v>2172</v>
      </c>
      <c r="C493" s="209" t="s">
        <v>155</v>
      </c>
      <c r="D493" s="11" t="s">
        <v>1260</v>
      </c>
    </row>
    <row r="494" spans="1:4" x14ac:dyDescent="0.2">
      <c r="A494" s="135"/>
      <c r="B494" s="135" t="s">
        <v>2176</v>
      </c>
      <c r="C494" s="209" t="s">
        <v>157</v>
      </c>
      <c r="D494" s="11"/>
    </row>
    <row r="495" spans="1:4" x14ac:dyDescent="0.2">
      <c r="B495" s="135" t="s">
        <v>2187</v>
      </c>
      <c r="C495" s="209" t="s">
        <v>2522</v>
      </c>
    </row>
    <row r="496" spans="1:4" x14ac:dyDescent="0.2">
      <c r="A496" s="135"/>
      <c r="B496" s="135" t="s">
        <v>2178</v>
      </c>
      <c r="C496" s="209" t="s">
        <v>162</v>
      </c>
      <c r="D496" s="11" t="s">
        <v>1259</v>
      </c>
    </row>
    <row r="497" spans="1:4" x14ac:dyDescent="0.2">
      <c r="A497" s="135"/>
      <c r="B497" s="135" t="s">
        <v>2180</v>
      </c>
      <c r="C497" s="209" t="s">
        <v>439</v>
      </c>
      <c r="D497" s="11" t="s">
        <v>1261</v>
      </c>
    </row>
    <row r="498" spans="1:4" x14ac:dyDescent="0.2">
      <c r="A498" s="135"/>
      <c r="B498" s="135" t="s">
        <v>2183</v>
      </c>
      <c r="C498" s="209" t="s">
        <v>163</v>
      </c>
      <c r="D498" s="11"/>
    </row>
    <row r="499" spans="1:4" x14ac:dyDescent="0.2">
      <c r="A499" s="135"/>
      <c r="B499" s="135" t="s">
        <v>2182</v>
      </c>
      <c r="C499" s="209" t="s">
        <v>239</v>
      </c>
      <c r="D499" s="11"/>
    </row>
  </sheetData>
  <autoFilter ref="A5:AI461" xr:uid="{00000000-0001-0000-0700-000000000000}"/>
  <mergeCells count="3">
    <mergeCell ref="A4:D4"/>
    <mergeCell ref="AG4:AI4"/>
    <mergeCell ref="A1:C1"/>
  </mergeCells>
  <conditionalFormatting sqref="A36:J36 M36:AI36 A99:V99 X99:AI99 A125:AC125 AE125:AI125 A126:AI211 B212:AI212 A247:E247 J247:AI247 A438:J438 L438:AI438 A439:AI460">
    <cfRule type="expression" dxfId="8" priority="58">
      <formula>MOD(ROW(),2)=0</formula>
    </cfRule>
  </conditionalFormatting>
  <conditionalFormatting sqref="A461:O461">
    <cfRule type="expression" dxfId="7" priority="26">
      <formula>MOD(ROW(),2)=0</formula>
    </cfRule>
  </conditionalFormatting>
  <conditionalFormatting sqref="A6:AI35 A100:AI124">
    <cfRule type="expression" dxfId="6" priority="33">
      <formula>MOD(ROW(),2)=0</formula>
    </cfRule>
  </conditionalFormatting>
  <conditionalFormatting sqref="A37:AI98">
    <cfRule type="expression" dxfId="5" priority="2">
      <formula>MOD(ROW(),2)=0</formula>
    </cfRule>
  </conditionalFormatting>
  <conditionalFormatting sqref="A213:AI246">
    <cfRule type="expression" dxfId="4" priority="37">
      <formula>MOD(ROW(),2)=0</formula>
    </cfRule>
  </conditionalFormatting>
  <conditionalFormatting sqref="A248:AI437">
    <cfRule type="expression" dxfId="3" priority="1">
      <formula>MOD(ROW(),2)=0</formula>
    </cfRule>
  </conditionalFormatting>
  <conditionalFormatting sqref="Q461:AI461">
    <cfRule type="expression" dxfId="2" priority="12">
      <formula>MOD(ROW(),2)=0</formula>
    </cfRule>
  </conditionalFormatting>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tint="-9.9978637043366805E-2"/>
  </sheetPr>
  <dimension ref="A1:I463"/>
  <sheetViews>
    <sheetView workbookViewId="0">
      <selection sqref="A1:B1"/>
    </sheetView>
  </sheetViews>
  <sheetFormatPr defaultColWidth="9.140625" defaultRowHeight="12.75" x14ac:dyDescent="0.2"/>
  <cols>
    <col min="1" max="1" width="13.28515625" style="48" customWidth="1"/>
    <col min="2" max="2" width="33.5703125" style="49" customWidth="1"/>
    <col min="3" max="8" width="11.5703125" style="48" customWidth="1"/>
    <col min="9" max="9" width="9.140625" style="46"/>
    <col min="10" max="10" width="16.5703125" style="46" customWidth="1"/>
    <col min="11" max="16384" width="9.140625" style="46"/>
  </cols>
  <sheetData>
    <row r="1" spans="1:8" x14ac:dyDescent="0.2">
      <c r="A1" s="516" t="str">
        <f>Summary!A1</f>
        <v>RASS version: 2025-07</v>
      </c>
      <c r="B1" s="516"/>
    </row>
    <row r="2" spans="1:8" x14ac:dyDescent="0.2">
      <c r="A2" s="176" t="s">
        <v>106</v>
      </c>
    </row>
    <row r="3" spans="1:8" x14ac:dyDescent="0.2">
      <c r="A3" s="176"/>
    </row>
    <row r="5" spans="1:8" ht="45.75" customHeight="1" x14ac:dyDescent="0.2">
      <c r="A5" s="72" t="s">
        <v>168</v>
      </c>
      <c r="B5" s="72" t="s">
        <v>18</v>
      </c>
      <c r="C5" s="72" t="s">
        <v>119</v>
      </c>
      <c r="D5" s="72" t="s">
        <v>1267</v>
      </c>
      <c r="E5" s="72" t="s">
        <v>117</v>
      </c>
      <c r="F5" s="72" t="s">
        <v>1268</v>
      </c>
      <c r="G5" s="72" t="s">
        <v>115</v>
      </c>
      <c r="H5" s="72" t="s">
        <v>1269</v>
      </c>
    </row>
    <row r="6" spans="1:8" x14ac:dyDescent="0.2">
      <c r="A6" s="75" t="str">
        <f>'Tox Values'!C6</f>
        <v>202-94-8</v>
      </c>
      <c r="B6" s="76" t="str">
        <f>'Tox Values'!D6</f>
        <v>11H-Benz[b,c]aceanthrylene</v>
      </c>
      <c r="C6" s="9">
        <v>0</v>
      </c>
      <c r="D6" s="9">
        <v>0</v>
      </c>
      <c r="E6" s="9">
        <v>0</v>
      </c>
      <c r="F6" s="9">
        <v>0</v>
      </c>
      <c r="G6" s="9">
        <v>0</v>
      </c>
      <c r="H6" s="9">
        <v>0</v>
      </c>
    </row>
    <row r="7" spans="1:8" x14ac:dyDescent="0.2">
      <c r="A7" s="337" t="str">
        <f>'Tox Values'!C7</f>
        <v>202-98-2</v>
      </c>
      <c r="B7" s="338" t="str">
        <f>'Tox Values'!D7</f>
        <v>4H-Cyclopenta[d,e,f]chrysene</v>
      </c>
      <c r="C7" s="9">
        <v>0</v>
      </c>
      <c r="D7" s="9">
        <v>0</v>
      </c>
      <c r="E7" s="9">
        <v>0</v>
      </c>
      <c r="F7" s="9">
        <v>0</v>
      </c>
      <c r="G7" s="9">
        <v>0</v>
      </c>
      <c r="H7" s="9">
        <v>0</v>
      </c>
    </row>
    <row r="8" spans="1:8" x14ac:dyDescent="0.2">
      <c r="A8" s="337" t="str">
        <f>'Tox Values'!C8</f>
        <v>75-07-0</v>
      </c>
      <c r="B8" s="338" t="str">
        <f>'Tox Values'!D8</f>
        <v>Acetaldehyde</v>
      </c>
      <c r="C8" s="9">
        <v>0</v>
      </c>
      <c r="D8" s="9">
        <v>0</v>
      </c>
      <c r="E8" s="9">
        <v>0</v>
      </c>
      <c r="F8" s="9">
        <v>0</v>
      </c>
      <c r="G8" s="9">
        <v>0</v>
      </c>
      <c r="H8" s="9">
        <v>0</v>
      </c>
    </row>
    <row r="9" spans="1:8" x14ac:dyDescent="0.2">
      <c r="A9" s="337" t="str">
        <f>'Tox Values'!C9</f>
        <v>60-35-5</v>
      </c>
      <c r="B9" s="338" t="str">
        <f>'Tox Values'!D9</f>
        <v>Acetamide</v>
      </c>
      <c r="C9" s="9">
        <v>0</v>
      </c>
      <c r="D9" s="9">
        <v>0</v>
      </c>
      <c r="E9" s="9">
        <v>0</v>
      </c>
      <c r="F9" s="9">
        <v>0</v>
      </c>
      <c r="G9" s="9">
        <v>0</v>
      </c>
      <c r="H9" s="9">
        <v>0</v>
      </c>
    </row>
    <row r="10" spans="1:8" x14ac:dyDescent="0.2">
      <c r="A10" s="337" t="str">
        <f>'Tox Values'!C10</f>
        <v>67-64-1</v>
      </c>
      <c r="B10" s="338" t="str">
        <f>'Tox Values'!D10</f>
        <v>Acetone</v>
      </c>
      <c r="C10" s="9">
        <v>0</v>
      </c>
      <c r="D10" s="9">
        <v>0</v>
      </c>
      <c r="E10" s="9">
        <v>0</v>
      </c>
      <c r="F10" s="9">
        <v>0</v>
      </c>
      <c r="G10" s="9">
        <v>0</v>
      </c>
      <c r="H10" s="9">
        <v>0</v>
      </c>
    </row>
    <row r="11" spans="1:8" x14ac:dyDescent="0.2">
      <c r="A11" s="337" t="str">
        <f>'Tox Values'!C11</f>
        <v>75-05-8</v>
      </c>
      <c r="B11" s="338" t="str">
        <f>'Tox Values'!D11</f>
        <v>Acetonitrile</v>
      </c>
      <c r="C11" s="9">
        <v>0</v>
      </c>
      <c r="D11" s="9">
        <v>0</v>
      </c>
      <c r="E11" s="9">
        <v>0</v>
      </c>
      <c r="F11" s="9">
        <v>0</v>
      </c>
      <c r="G11" s="9">
        <v>0</v>
      </c>
      <c r="H11" s="9">
        <v>0</v>
      </c>
    </row>
    <row r="12" spans="1:8" x14ac:dyDescent="0.2">
      <c r="A12" s="337" t="str">
        <f>'Tox Values'!C12</f>
        <v>53-96-3</v>
      </c>
      <c r="B12" s="338" t="str">
        <f>'Tox Values'!D12</f>
        <v>Acetylaminofluorene, 2-</v>
      </c>
      <c r="C12" s="9">
        <v>0</v>
      </c>
      <c r="D12" s="9">
        <v>0</v>
      </c>
      <c r="E12" s="9">
        <v>0</v>
      </c>
      <c r="F12" s="9">
        <v>0</v>
      </c>
      <c r="G12" s="9">
        <v>0</v>
      </c>
      <c r="H12" s="9">
        <v>0</v>
      </c>
    </row>
    <row r="13" spans="1:8" x14ac:dyDescent="0.2">
      <c r="A13" s="337" t="str">
        <f>'Tox Values'!C13</f>
        <v>107-02-8</v>
      </c>
      <c r="B13" s="338" t="str">
        <f>'Tox Values'!D13</f>
        <v>Acrolein</v>
      </c>
      <c r="C13" s="9">
        <v>0</v>
      </c>
      <c r="D13" s="9">
        <v>0</v>
      </c>
      <c r="E13" s="9">
        <v>0</v>
      </c>
      <c r="F13" s="9">
        <v>0</v>
      </c>
      <c r="G13" s="9">
        <v>0</v>
      </c>
      <c r="H13" s="9">
        <v>0</v>
      </c>
    </row>
    <row r="14" spans="1:8" x14ac:dyDescent="0.2">
      <c r="A14" s="337" t="str">
        <f>'Tox Values'!C14</f>
        <v>79-06-1</v>
      </c>
      <c r="B14" s="338" t="str">
        <f>'Tox Values'!D14</f>
        <v>Acrylamide</v>
      </c>
      <c r="C14" s="9">
        <v>0</v>
      </c>
      <c r="D14" s="9">
        <v>0</v>
      </c>
      <c r="E14" s="9">
        <v>0</v>
      </c>
      <c r="F14" s="9">
        <v>0</v>
      </c>
      <c r="G14" s="9">
        <v>0</v>
      </c>
      <c r="H14" s="9">
        <v>0</v>
      </c>
    </row>
    <row r="15" spans="1:8" x14ac:dyDescent="0.2">
      <c r="A15" s="337" t="str">
        <f>'Tox Values'!C15</f>
        <v>3688-53-7</v>
      </c>
      <c r="B15" s="338" t="str">
        <f>'Tox Values'!D15</f>
        <v>Acrylamide, 2-(2-furyl)-3-(5-nitro-2-furyl)-</v>
      </c>
      <c r="C15" s="9">
        <v>0</v>
      </c>
      <c r="D15" s="9">
        <v>0</v>
      </c>
      <c r="E15" s="9">
        <v>0</v>
      </c>
      <c r="F15" s="9">
        <v>0</v>
      </c>
      <c r="G15" s="9">
        <v>0</v>
      </c>
      <c r="H15" s="9">
        <v>0</v>
      </c>
    </row>
    <row r="16" spans="1:8" x14ac:dyDescent="0.2">
      <c r="A16" s="337" t="str">
        <f>'Tox Values'!C16</f>
        <v>79-10-7</v>
      </c>
      <c r="B16" s="338" t="str">
        <f>'Tox Values'!D16</f>
        <v>Acrylic acid</v>
      </c>
      <c r="C16" s="9">
        <v>0</v>
      </c>
      <c r="D16" s="9">
        <v>0</v>
      </c>
      <c r="E16" s="9">
        <v>0</v>
      </c>
      <c r="F16" s="9">
        <v>0</v>
      </c>
      <c r="G16" s="9">
        <v>0</v>
      </c>
      <c r="H16" s="9">
        <v>0</v>
      </c>
    </row>
    <row r="17" spans="1:8" x14ac:dyDescent="0.2">
      <c r="A17" s="337" t="str">
        <f>'Tox Values'!C17</f>
        <v>107-13-1</v>
      </c>
      <c r="B17" s="338" t="str">
        <f>'Tox Values'!D17</f>
        <v>Acrylonitrile</v>
      </c>
      <c r="C17" s="9">
        <v>0</v>
      </c>
      <c r="D17" s="9">
        <v>0</v>
      </c>
      <c r="E17" s="9">
        <v>0</v>
      </c>
      <c r="F17" s="9">
        <v>0</v>
      </c>
      <c r="G17" s="9">
        <v>0</v>
      </c>
      <c r="H17" s="9">
        <v>0</v>
      </c>
    </row>
    <row r="18" spans="1:8" x14ac:dyDescent="0.2">
      <c r="A18" s="337" t="str">
        <f>'Tox Values'!C18</f>
        <v>111-69-3</v>
      </c>
      <c r="B18" s="338" t="str">
        <f>'Tox Values'!D18</f>
        <v>Adiponitrile</v>
      </c>
      <c r="C18" s="9">
        <v>0</v>
      </c>
      <c r="D18" s="9">
        <v>0</v>
      </c>
      <c r="E18" s="9">
        <v>0</v>
      </c>
      <c r="F18" s="9">
        <v>0</v>
      </c>
      <c r="G18" s="9">
        <v>0</v>
      </c>
      <c r="H18" s="9">
        <v>0</v>
      </c>
    </row>
    <row r="19" spans="1:8" x14ac:dyDescent="0.2">
      <c r="A19" s="337" t="str">
        <f>'Tox Values'!C19</f>
        <v>ALDEHYDES</v>
      </c>
      <c r="B19" s="338" t="str">
        <f>'Tox Values'!D19</f>
        <v>Aldehydes</v>
      </c>
      <c r="C19" s="9">
        <v>0</v>
      </c>
      <c r="D19" s="9">
        <v>0</v>
      </c>
      <c r="E19" s="9">
        <v>0</v>
      </c>
      <c r="F19" s="9">
        <v>0</v>
      </c>
      <c r="G19" s="9">
        <v>0</v>
      </c>
      <c r="H19" s="9">
        <v>0</v>
      </c>
    </row>
    <row r="20" spans="1:8" x14ac:dyDescent="0.2">
      <c r="A20" s="337" t="str">
        <f>'Tox Values'!C20</f>
        <v>ALIPHATIC-MID</v>
      </c>
      <c r="B20" s="338" t="str">
        <f>'Tox Values'!D20</f>
        <v>Aliphatic Hydrocarbon Streams (Midrange)</v>
      </c>
      <c r="C20" s="9">
        <v>0</v>
      </c>
      <c r="D20" s="9">
        <v>0</v>
      </c>
      <c r="E20" s="9">
        <v>0</v>
      </c>
      <c r="F20" s="9">
        <v>0</v>
      </c>
      <c r="G20" s="9">
        <v>0</v>
      </c>
      <c r="H20" s="9">
        <v>0</v>
      </c>
    </row>
    <row r="21" spans="1:8" x14ac:dyDescent="0.2">
      <c r="A21" s="337" t="str">
        <f>'Tox Values'!C21</f>
        <v>107-18-6</v>
      </c>
      <c r="B21" s="338" t="str">
        <f>'Tox Values'!D21</f>
        <v>Allyl alcohol</v>
      </c>
      <c r="C21" s="9">
        <v>0</v>
      </c>
      <c r="D21" s="9">
        <v>0</v>
      </c>
      <c r="E21" s="9">
        <v>0</v>
      </c>
      <c r="F21" s="9">
        <v>0</v>
      </c>
      <c r="G21" s="9">
        <v>0</v>
      </c>
      <c r="H21" s="9">
        <v>0</v>
      </c>
    </row>
    <row r="22" spans="1:8" x14ac:dyDescent="0.2">
      <c r="A22" s="337" t="str">
        <f>'Tox Values'!C22</f>
        <v>107-05-1</v>
      </c>
      <c r="B22" s="338" t="str">
        <f>'Tox Values'!D22</f>
        <v>Allyl chloride</v>
      </c>
      <c r="C22" s="9">
        <v>0</v>
      </c>
      <c r="D22" s="9">
        <v>0</v>
      </c>
      <c r="E22" s="9">
        <v>0</v>
      </c>
      <c r="F22" s="9">
        <v>0</v>
      </c>
      <c r="G22" s="9">
        <v>0</v>
      </c>
      <c r="H22" s="9">
        <v>0</v>
      </c>
    </row>
    <row r="23" spans="1:8" x14ac:dyDescent="0.2">
      <c r="A23" s="337" t="str">
        <f>'Tox Values'!C23</f>
        <v>7429-90-5</v>
      </c>
      <c r="B23" s="338" t="str">
        <f>'Tox Values'!D23</f>
        <v>Aluminum</v>
      </c>
      <c r="C23" s="9">
        <v>0</v>
      </c>
      <c r="D23" s="9">
        <v>0</v>
      </c>
      <c r="E23" s="9">
        <v>0</v>
      </c>
      <c r="F23" s="9">
        <v>0</v>
      </c>
      <c r="G23" s="9">
        <v>0</v>
      </c>
      <c r="H23" s="9">
        <v>0</v>
      </c>
    </row>
    <row r="24" spans="1:8" x14ac:dyDescent="0.2">
      <c r="A24" s="337" t="str">
        <f>'Tox Values'!C24</f>
        <v>82-28-0</v>
      </c>
      <c r="B24" s="338" t="str">
        <f>'Tox Values'!D24</f>
        <v>Amino-2-methylanthraquinone, 1-</v>
      </c>
      <c r="C24" s="9">
        <v>0</v>
      </c>
      <c r="D24" s="9">
        <v>0</v>
      </c>
      <c r="E24" s="9">
        <v>0</v>
      </c>
      <c r="F24" s="9">
        <v>0</v>
      </c>
      <c r="G24" s="9">
        <v>0</v>
      </c>
      <c r="H24" s="9">
        <v>0</v>
      </c>
    </row>
    <row r="25" spans="1:8" x14ac:dyDescent="0.2">
      <c r="A25" s="337" t="str">
        <f>'Tox Values'!C25</f>
        <v>712-68-5</v>
      </c>
      <c r="B25" s="338" t="str">
        <f>'Tox Values'!D25</f>
        <v>Amino-5-(5-nitro-2-furyl)-1,3,4-thiadiazol, 2-</v>
      </c>
      <c r="C25" s="9">
        <v>0</v>
      </c>
      <c r="D25" s="9">
        <v>0</v>
      </c>
      <c r="E25" s="9">
        <v>0</v>
      </c>
      <c r="F25" s="9">
        <v>0</v>
      </c>
      <c r="G25" s="9">
        <v>0</v>
      </c>
      <c r="H25" s="9">
        <v>0</v>
      </c>
    </row>
    <row r="26" spans="1:8" x14ac:dyDescent="0.2">
      <c r="A26" s="337" t="str">
        <f>'Tox Values'!C26</f>
        <v>6109-97-3</v>
      </c>
      <c r="B26" s="338" t="str">
        <f>'Tox Values'!D26</f>
        <v>Amino-9-ethylcarbazolehydrochloride, 3-</v>
      </c>
      <c r="C26" s="9">
        <v>0</v>
      </c>
      <c r="D26" s="9">
        <v>0</v>
      </c>
      <c r="E26" s="9">
        <v>0</v>
      </c>
      <c r="F26" s="9">
        <v>0</v>
      </c>
      <c r="G26" s="9">
        <v>0</v>
      </c>
      <c r="H26" s="9">
        <v>0</v>
      </c>
    </row>
    <row r="27" spans="1:8" x14ac:dyDescent="0.2">
      <c r="A27" s="337" t="str">
        <f>'Tox Values'!C27</f>
        <v>117-79-3</v>
      </c>
      <c r="B27" s="338" t="str">
        <f>'Tox Values'!D27</f>
        <v>Aminoanthraquinone, 2-</v>
      </c>
      <c r="C27" s="9">
        <v>0</v>
      </c>
      <c r="D27" s="9">
        <v>0</v>
      </c>
      <c r="E27" s="9">
        <v>0</v>
      </c>
      <c r="F27" s="9">
        <v>0</v>
      </c>
      <c r="G27" s="9">
        <v>0</v>
      </c>
      <c r="H27" s="9">
        <v>0</v>
      </c>
    </row>
    <row r="28" spans="1:8" x14ac:dyDescent="0.2">
      <c r="A28" s="337" t="str">
        <f>'Tox Values'!C28</f>
        <v>97-56-3</v>
      </c>
      <c r="B28" s="338" t="str">
        <f>'Tox Values'!D28</f>
        <v>Aminoazotoluene, o- (C.I. Solvent Yellow 3)</v>
      </c>
      <c r="C28" s="9">
        <v>0</v>
      </c>
      <c r="D28" s="9">
        <v>0</v>
      </c>
      <c r="E28" s="9">
        <v>0</v>
      </c>
      <c r="F28" s="9">
        <v>0</v>
      </c>
      <c r="G28" s="9">
        <v>0</v>
      </c>
      <c r="H28" s="9">
        <v>0</v>
      </c>
    </row>
    <row r="29" spans="1:8" x14ac:dyDescent="0.2">
      <c r="A29" s="337" t="str">
        <f>'Tox Values'!C29</f>
        <v>92-67-1</v>
      </c>
      <c r="B29" s="338" t="str">
        <f>'Tox Values'!D29</f>
        <v>Aminobiphenyl, 4-</v>
      </c>
      <c r="C29" s="9">
        <v>0</v>
      </c>
      <c r="D29" s="9">
        <v>0</v>
      </c>
      <c r="E29" s="9">
        <v>0</v>
      </c>
      <c r="F29" s="9">
        <v>0</v>
      </c>
      <c r="G29" s="9">
        <v>0</v>
      </c>
      <c r="H29" s="9">
        <v>0</v>
      </c>
    </row>
    <row r="30" spans="1:8" x14ac:dyDescent="0.2">
      <c r="A30" s="337" t="str">
        <f>'Tox Values'!C30</f>
        <v>61-82-5</v>
      </c>
      <c r="B30" s="338" t="str">
        <f>'Tox Values'!D30</f>
        <v>Amitrole</v>
      </c>
      <c r="C30" s="9">
        <v>0</v>
      </c>
      <c r="D30" s="9">
        <v>0</v>
      </c>
      <c r="E30" s="9">
        <v>0</v>
      </c>
      <c r="F30" s="9">
        <v>0</v>
      </c>
      <c r="G30" s="9">
        <v>0</v>
      </c>
      <c r="H30" s="9">
        <v>0</v>
      </c>
    </row>
    <row r="31" spans="1:8" x14ac:dyDescent="0.2">
      <c r="A31" s="337" t="str">
        <f>'Tox Values'!C31</f>
        <v>7664-41-7</v>
      </c>
      <c r="B31" s="338" t="str">
        <f>'Tox Values'!D31</f>
        <v>Ammonia</v>
      </c>
      <c r="C31" s="9">
        <v>0</v>
      </c>
      <c r="D31" s="9">
        <v>0</v>
      </c>
      <c r="E31" s="9">
        <v>0</v>
      </c>
      <c r="F31" s="9">
        <v>0</v>
      </c>
      <c r="G31" s="9">
        <v>0</v>
      </c>
      <c r="H31" s="9">
        <v>0</v>
      </c>
    </row>
    <row r="32" spans="1:8" x14ac:dyDescent="0.2">
      <c r="A32" s="337" t="str">
        <f>'Tox Values'!C32</f>
        <v>62-53-3</v>
      </c>
      <c r="B32" s="338" t="str">
        <f>'Tox Values'!D32</f>
        <v>Aniline</v>
      </c>
      <c r="C32" s="9">
        <v>0</v>
      </c>
      <c r="D32" s="9">
        <v>0</v>
      </c>
      <c r="E32" s="9">
        <v>0</v>
      </c>
      <c r="F32" s="9">
        <v>0</v>
      </c>
      <c r="G32" s="9">
        <v>0</v>
      </c>
      <c r="H32" s="9">
        <v>0</v>
      </c>
    </row>
    <row r="33" spans="1:9" x14ac:dyDescent="0.2">
      <c r="A33" s="337" t="str">
        <f>'Tox Values'!C33</f>
        <v>90-04-0</v>
      </c>
      <c r="B33" s="338" t="str">
        <f>'Tox Values'!D33</f>
        <v>Anisidine, o-</v>
      </c>
      <c r="C33" s="9">
        <v>0</v>
      </c>
      <c r="D33" s="9">
        <v>0</v>
      </c>
      <c r="E33" s="9">
        <v>0</v>
      </c>
      <c r="F33" s="9">
        <v>0</v>
      </c>
      <c r="G33" s="9">
        <v>0</v>
      </c>
      <c r="H33" s="9">
        <v>0</v>
      </c>
    </row>
    <row r="34" spans="1:9" x14ac:dyDescent="0.2">
      <c r="A34" s="337" t="str">
        <f>'Tox Values'!C34</f>
        <v>134-29-2</v>
      </c>
      <c r="B34" s="338" t="str">
        <f>'Tox Values'!D34</f>
        <v>Anisidine hydrochloride, o-</v>
      </c>
      <c r="C34" s="9">
        <v>0</v>
      </c>
      <c r="D34" s="9">
        <v>0</v>
      </c>
      <c r="E34" s="9">
        <v>0</v>
      </c>
      <c r="F34" s="9">
        <v>0</v>
      </c>
      <c r="G34" s="9">
        <v>0</v>
      </c>
      <c r="H34" s="9">
        <v>0</v>
      </c>
    </row>
    <row r="35" spans="1:9" x14ac:dyDescent="0.2">
      <c r="A35" s="337" t="str">
        <f>'Tox Values'!C35</f>
        <v>191-26-4</v>
      </c>
      <c r="B35" s="338" t="str">
        <f>'Tox Values'!D35</f>
        <v>Anthanthrene</v>
      </c>
      <c r="C35" s="9">
        <v>0</v>
      </c>
      <c r="D35" s="9">
        <v>0</v>
      </c>
      <c r="E35" s="9">
        <v>0</v>
      </c>
      <c r="F35" s="9">
        <v>0</v>
      </c>
      <c r="G35" s="9">
        <v>0</v>
      </c>
      <c r="H35" s="9">
        <v>0</v>
      </c>
    </row>
    <row r="36" spans="1:9" x14ac:dyDescent="0.2">
      <c r="A36" s="337" t="str">
        <f>'Tox Values'!C36</f>
        <v>7440-36-0</v>
      </c>
      <c r="B36" s="338" t="str">
        <f>'Tox Values'!D36</f>
        <v>Antimony</v>
      </c>
      <c r="C36" s="9">
        <v>0.01</v>
      </c>
      <c r="D36" s="9">
        <v>0</v>
      </c>
      <c r="E36" s="9">
        <v>1.4E-2</v>
      </c>
      <c r="F36" s="9">
        <v>0</v>
      </c>
      <c r="G36" s="9">
        <v>0.02</v>
      </c>
      <c r="H36" s="9">
        <v>0</v>
      </c>
    </row>
    <row r="37" spans="1:9" x14ac:dyDescent="0.2">
      <c r="A37" s="337" t="str">
        <f>'Tox Values'!C37</f>
        <v>ANTIMONY-COMPS</v>
      </c>
      <c r="B37" s="338" t="str">
        <f>'Tox Values'!D37</f>
        <v>Antimony Compounds</v>
      </c>
      <c r="C37" s="9">
        <v>0.01</v>
      </c>
      <c r="D37" s="9">
        <v>0</v>
      </c>
      <c r="E37" s="9">
        <v>1.4E-2</v>
      </c>
      <c r="F37" s="9">
        <v>0</v>
      </c>
      <c r="G37" s="9">
        <v>0.02</v>
      </c>
      <c r="H37" s="9">
        <v>0</v>
      </c>
    </row>
    <row r="38" spans="1:9" x14ac:dyDescent="0.2">
      <c r="A38" s="337" t="str">
        <f>'Tox Values'!C38</f>
        <v>1309-64-4</v>
      </c>
      <c r="B38" s="338" t="str">
        <f>'Tox Values'!D38</f>
        <v>Antimony trioxide</v>
      </c>
      <c r="C38" s="9">
        <v>0.01</v>
      </c>
      <c r="D38" s="9">
        <v>0</v>
      </c>
      <c r="E38" s="9">
        <v>1.4E-2</v>
      </c>
      <c r="F38" s="9">
        <v>0</v>
      </c>
      <c r="G38" s="9">
        <v>0.02</v>
      </c>
      <c r="H38" s="9">
        <v>0</v>
      </c>
    </row>
    <row r="39" spans="1:9" x14ac:dyDescent="0.2">
      <c r="A39" s="337" t="str">
        <f>'Tox Values'!C39</f>
        <v>140-57-8</v>
      </c>
      <c r="B39" s="338" t="str">
        <f>'Tox Values'!D39</f>
        <v>Aramite</v>
      </c>
      <c r="C39" s="9">
        <v>0</v>
      </c>
      <c r="D39" s="9">
        <v>0</v>
      </c>
      <c r="E39" s="9">
        <v>0</v>
      </c>
      <c r="F39" s="9">
        <v>0</v>
      </c>
      <c r="G39" s="9">
        <v>0</v>
      </c>
      <c r="H39" s="9">
        <v>0</v>
      </c>
    </row>
    <row r="40" spans="1:9" x14ac:dyDescent="0.2">
      <c r="A40" s="337" t="str">
        <f>'Tox Values'!C40</f>
        <v>7440-38-2</v>
      </c>
      <c r="B40" s="338" t="str">
        <f>'Tox Values'!D40</f>
        <v>Arsenic</v>
      </c>
      <c r="C40" s="9">
        <v>0.1</v>
      </c>
      <c r="D40" s="9">
        <v>8.0000000000000002E-3</v>
      </c>
      <c r="E40" s="9">
        <v>0.16</v>
      </c>
      <c r="F40" s="9">
        <v>1.2E-2</v>
      </c>
      <c r="G40" s="9">
        <v>0.28000000000000003</v>
      </c>
      <c r="H40" s="9">
        <v>2.1999999999999999E-2</v>
      </c>
      <c r="I40" s="171"/>
    </row>
    <row r="41" spans="1:9" x14ac:dyDescent="0.2">
      <c r="A41" s="337" t="str">
        <f>'Tox Values'!C41</f>
        <v>ARSENIC-COMPS</v>
      </c>
      <c r="B41" s="338" t="str">
        <f>'Tox Values'!D41</f>
        <v>Arsenic Compounds</v>
      </c>
      <c r="C41" s="9">
        <v>0.1</v>
      </c>
      <c r="D41" s="9">
        <v>8.0000000000000002E-3</v>
      </c>
      <c r="E41" s="9">
        <v>0.16</v>
      </c>
      <c r="F41" s="9">
        <v>1.2E-2</v>
      </c>
      <c r="G41" s="9">
        <v>0.28000000000000003</v>
      </c>
      <c r="H41" s="9">
        <v>2.1999999999999999E-2</v>
      </c>
    </row>
    <row r="42" spans="1:9" x14ac:dyDescent="0.2">
      <c r="A42" s="337" t="str">
        <f>'Tox Values'!C42</f>
        <v>1303-28-2</v>
      </c>
      <c r="B42" s="338" t="str">
        <f>'Tox Values'!D42</f>
        <v>Arsenic (V) oxide</v>
      </c>
      <c r="C42" s="9">
        <v>0.1</v>
      </c>
      <c r="D42" s="9">
        <v>8.0000000000000002E-3</v>
      </c>
      <c r="E42" s="9">
        <v>0.16</v>
      </c>
      <c r="F42" s="9">
        <v>1.2E-2</v>
      </c>
      <c r="G42" s="9">
        <v>0.28000000000000003</v>
      </c>
      <c r="H42" s="9">
        <v>2.1999999999999999E-2</v>
      </c>
    </row>
    <row r="43" spans="1:9" x14ac:dyDescent="0.2">
      <c r="A43" s="337" t="str">
        <f>'Tox Values'!C43</f>
        <v>1327-53-3</v>
      </c>
      <c r="B43" s="338" t="str">
        <f>'Tox Values'!D43</f>
        <v>Arsenic Trioxide</v>
      </c>
      <c r="C43" s="9">
        <v>0</v>
      </c>
      <c r="D43" s="9">
        <v>0</v>
      </c>
      <c r="E43" s="9">
        <v>0</v>
      </c>
      <c r="F43" s="9">
        <v>0</v>
      </c>
      <c r="G43" s="9">
        <v>0</v>
      </c>
      <c r="H43" s="9">
        <v>0</v>
      </c>
    </row>
    <row r="44" spans="1:9" x14ac:dyDescent="0.2">
      <c r="A44" s="337" t="str">
        <f>'Tox Values'!C44</f>
        <v>7784-42-1</v>
      </c>
      <c r="B44" s="338" t="str">
        <f>'Tox Values'!D44</f>
        <v>Arsine</v>
      </c>
      <c r="C44" s="9">
        <v>0</v>
      </c>
      <c r="D44" s="9">
        <v>0</v>
      </c>
      <c r="E44" s="9">
        <v>0</v>
      </c>
      <c r="F44" s="9">
        <v>0</v>
      </c>
      <c r="G44" s="9">
        <v>0</v>
      </c>
      <c r="H44" s="9">
        <v>0</v>
      </c>
    </row>
    <row r="45" spans="1:9" x14ac:dyDescent="0.2">
      <c r="A45" s="337" t="str">
        <f>'Tox Values'!C45</f>
        <v>1332-21-4</v>
      </c>
      <c r="B45" s="338" t="str">
        <f>'Tox Values'!D45</f>
        <v>Asbestos (units in fibers)</v>
      </c>
      <c r="C45" s="9">
        <v>0</v>
      </c>
      <c r="D45" s="9">
        <v>0</v>
      </c>
      <c r="E45" s="9">
        <v>0</v>
      </c>
      <c r="F45" s="9">
        <v>0</v>
      </c>
      <c r="G45" s="9">
        <v>0</v>
      </c>
      <c r="H45" s="9">
        <v>0</v>
      </c>
      <c r="I45" s="171"/>
    </row>
    <row r="46" spans="1:9" x14ac:dyDescent="0.2">
      <c r="A46" s="337" t="str">
        <f>'Tox Values'!C46</f>
        <v>1332-21-4-LAA</v>
      </c>
      <c r="B46" s="338" t="str">
        <f>'Tox Values'!D46</f>
        <v>Asbestos, Libby Amphibole (units in fibers)</v>
      </c>
      <c r="C46" s="9">
        <v>0</v>
      </c>
      <c r="D46" s="9">
        <v>0</v>
      </c>
      <c r="E46" s="9">
        <v>0</v>
      </c>
      <c r="F46" s="9">
        <v>0</v>
      </c>
      <c r="G46" s="9">
        <v>0</v>
      </c>
      <c r="H46" s="9">
        <v>0</v>
      </c>
    </row>
    <row r="47" spans="1:9" x14ac:dyDescent="0.2">
      <c r="A47" s="337" t="str">
        <f>'Tox Values'!C47</f>
        <v>492-80-8</v>
      </c>
      <c r="B47" s="338" t="str">
        <f>'Tox Values'!D47</f>
        <v>Auramine (C.I. Solvent Yellow 34)</v>
      </c>
      <c r="C47" s="9">
        <v>0</v>
      </c>
      <c r="D47" s="9">
        <v>0</v>
      </c>
      <c r="E47" s="9">
        <v>0</v>
      </c>
      <c r="F47" s="9">
        <v>0</v>
      </c>
      <c r="G47" s="9">
        <v>0</v>
      </c>
      <c r="H47" s="9">
        <v>0</v>
      </c>
    </row>
    <row r="48" spans="1:9" x14ac:dyDescent="0.2">
      <c r="A48" s="337" t="str">
        <f>'Tox Values'!C48</f>
        <v>103-33-3</v>
      </c>
      <c r="B48" s="338" t="str">
        <f>'Tox Values'!D48</f>
        <v>Azobenzene</v>
      </c>
      <c r="C48" s="9">
        <v>0</v>
      </c>
      <c r="D48" s="9">
        <v>0</v>
      </c>
      <c r="E48" s="9">
        <v>0</v>
      </c>
      <c r="F48" s="9">
        <v>0</v>
      </c>
      <c r="G48" s="9">
        <v>0</v>
      </c>
      <c r="H48" s="9">
        <v>0</v>
      </c>
    </row>
    <row r="49" spans="1:8" x14ac:dyDescent="0.2">
      <c r="A49" s="337" t="str">
        <f>'Tox Values'!C49</f>
        <v>123-77-3</v>
      </c>
      <c r="B49" s="338" t="str">
        <f>'Tox Values'!D49</f>
        <v>Azodicarbonamide</v>
      </c>
      <c r="C49" s="9">
        <v>0</v>
      </c>
      <c r="D49" s="9">
        <v>0</v>
      </c>
      <c r="E49" s="9">
        <v>0</v>
      </c>
      <c r="F49" s="9">
        <v>0</v>
      </c>
      <c r="G49" s="9">
        <v>0</v>
      </c>
      <c r="H49" s="9">
        <v>0.02</v>
      </c>
    </row>
    <row r="50" spans="1:8" x14ac:dyDescent="0.2">
      <c r="A50" s="337" t="str">
        <f>'Tox Values'!C50</f>
        <v>10294-40-3</v>
      </c>
      <c r="B50" s="338" t="str">
        <f>'Tox Values'!D50</f>
        <v>Barium Chromate</v>
      </c>
      <c r="C50" s="9">
        <v>0</v>
      </c>
      <c r="D50" s="9">
        <v>0</v>
      </c>
      <c r="E50" s="9">
        <v>0</v>
      </c>
      <c r="F50" s="9">
        <v>0</v>
      </c>
      <c r="G50" s="9">
        <v>0</v>
      </c>
      <c r="H50" s="9">
        <v>0</v>
      </c>
    </row>
    <row r="51" spans="1:8" x14ac:dyDescent="0.2">
      <c r="A51" s="337" t="str">
        <f>'Tox Values'!C51</f>
        <v>56-55-3</v>
      </c>
      <c r="B51" s="338" t="str">
        <f>'Tox Values'!D51</f>
        <v>Benz[a]anthracene</v>
      </c>
      <c r="C51" s="9">
        <v>0</v>
      </c>
      <c r="D51" s="9">
        <v>0</v>
      </c>
      <c r="E51" s="9">
        <v>0</v>
      </c>
      <c r="F51" s="9">
        <v>0</v>
      </c>
      <c r="G51" s="9">
        <v>0</v>
      </c>
      <c r="H51" s="9">
        <v>0</v>
      </c>
    </row>
    <row r="52" spans="1:8" x14ac:dyDescent="0.2">
      <c r="A52" s="337" t="str">
        <f>'Tox Values'!C52</f>
        <v>199-54-2</v>
      </c>
      <c r="B52" s="338" t="str">
        <f>'Tox Values'!D52</f>
        <v>Benz[e]aceanthrylene</v>
      </c>
      <c r="C52" s="9">
        <v>0</v>
      </c>
      <c r="D52" s="9">
        <v>0</v>
      </c>
      <c r="E52" s="9">
        <v>0</v>
      </c>
      <c r="F52" s="9">
        <v>0</v>
      </c>
      <c r="G52" s="9">
        <v>0</v>
      </c>
      <c r="H52" s="9">
        <v>0</v>
      </c>
    </row>
    <row r="53" spans="1:8" x14ac:dyDescent="0.2">
      <c r="A53" s="337" t="str">
        <f>'Tox Values'!C53</f>
        <v>202-33-5</v>
      </c>
      <c r="B53" s="338" t="str">
        <f>'Tox Values'!D53</f>
        <v>Benz[j]aceanthryIene</v>
      </c>
      <c r="C53" s="9">
        <v>0</v>
      </c>
      <c r="D53" s="9">
        <v>0</v>
      </c>
      <c r="E53" s="9">
        <v>0</v>
      </c>
      <c r="F53" s="9">
        <v>0</v>
      </c>
      <c r="G53" s="9">
        <v>0</v>
      </c>
      <c r="H53" s="9">
        <v>0</v>
      </c>
    </row>
    <row r="54" spans="1:8" x14ac:dyDescent="0.2">
      <c r="A54" s="337" t="str">
        <f>'Tox Values'!C54</f>
        <v>211-91-6</v>
      </c>
      <c r="B54" s="338" t="str">
        <f>'Tox Values'!D54</f>
        <v>Benz[l]aceanthryIene</v>
      </c>
      <c r="C54" s="9">
        <v>0</v>
      </c>
      <c r="D54" s="9">
        <v>0</v>
      </c>
      <c r="E54" s="9">
        <v>0</v>
      </c>
      <c r="F54" s="9">
        <v>0</v>
      </c>
      <c r="G54" s="9">
        <v>0</v>
      </c>
      <c r="H54" s="9">
        <v>0</v>
      </c>
    </row>
    <row r="55" spans="1:8" x14ac:dyDescent="0.2">
      <c r="A55" s="337" t="str">
        <f>'Tox Values'!C55</f>
        <v>71-43-2</v>
      </c>
      <c r="B55" s="338" t="str">
        <f>'Tox Values'!D55</f>
        <v>Benzene</v>
      </c>
      <c r="C55" s="9">
        <v>0</v>
      </c>
      <c r="D55" s="9">
        <v>0</v>
      </c>
      <c r="E55" s="9">
        <v>0</v>
      </c>
      <c r="F55" s="9">
        <v>0</v>
      </c>
      <c r="G55" s="9">
        <v>0</v>
      </c>
      <c r="H55" s="9">
        <v>0</v>
      </c>
    </row>
    <row r="56" spans="1:8" x14ac:dyDescent="0.2">
      <c r="A56" s="337" t="str">
        <f>'Tox Values'!C56</f>
        <v>92-87-5</v>
      </c>
      <c r="B56" s="338" t="str">
        <f>'Tox Values'!D56</f>
        <v>Benzidine</v>
      </c>
      <c r="C56" s="9">
        <v>0</v>
      </c>
      <c r="D56" s="9">
        <v>0</v>
      </c>
      <c r="E56" s="9">
        <v>0</v>
      </c>
      <c r="F56" s="9">
        <v>0</v>
      </c>
      <c r="G56" s="9">
        <v>0</v>
      </c>
      <c r="H56" s="9">
        <v>0</v>
      </c>
    </row>
    <row r="57" spans="1:8" x14ac:dyDescent="0.2">
      <c r="A57" s="337" t="str">
        <f>'Tox Values'!C57</f>
        <v>205-82-3</v>
      </c>
      <c r="B57" s="338" t="str">
        <f>'Tox Values'!D57</f>
        <v>Benzo(j)fluoranthene</v>
      </c>
      <c r="C57" s="9">
        <v>0</v>
      </c>
      <c r="D57" s="9">
        <v>0.7</v>
      </c>
      <c r="E57" s="9">
        <v>0</v>
      </c>
      <c r="F57" s="9">
        <v>0.99</v>
      </c>
      <c r="G57" s="9">
        <v>0</v>
      </c>
      <c r="H57" s="9">
        <v>260</v>
      </c>
    </row>
    <row r="58" spans="1:8" x14ac:dyDescent="0.2">
      <c r="A58" s="337" t="str">
        <f>'Tox Values'!C58</f>
        <v>207-08-9</v>
      </c>
      <c r="B58" s="338" t="str">
        <f>'Tox Values'!D58</f>
        <v>Benzo(k)fluoranthene</v>
      </c>
      <c r="C58" s="9">
        <v>0</v>
      </c>
      <c r="D58" s="9">
        <v>0.33</v>
      </c>
      <c r="E58" s="9">
        <v>0</v>
      </c>
      <c r="F58" s="9">
        <v>0.43</v>
      </c>
      <c r="G58" s="9">
        <v>0</v>
      </c>
      <c r="H58" s="9">
        <v>48</v>
      </c>
    </row>
    <row r="59" spans="1:8" x14ac:dyDescent="0.2">
      <c r="A59" s="337" t="str">
        <f>'Tox Values'!C59</f>
        <v>50-32-8</v>
      </c>
      <c r="B59" s="338" t="str">
        <f>'Tox Values'!D59</f>
        <v>Benzo[a]pyrene</v>
      </c>
      <c r="C59" s="9">
        <v>0</v>
      </c>
      <c r="D59" s="9">
        <v>0.37</v>
      </c>
      <c r="E59" s="9">
        <v>0</v>
      </c>
      <c r="F59" s="9">
        <v>0.54</v>
      </c>
      <c r="G59" s="9">
        <v>0</v>
      </c>
      <c r="H59" s="9">
        <v>170</v>
      </c>
    </row>
    <row r="60" spans="1:8" x14ac:dyDescent="0.2">
      <c r="A60" s="337" t="str">
        <f>'Tox Values'!C60</f>
        <v>205-99-2</v>
      </c>
      <c r="B60" s="338" t="str">
        <f>'Tox Values'!D60</f>
        <v>Benzo[b]fluoranthene</v>
      </c>
      <c r="C60" s="9">
        <v>0</v>
      </c>
      <c r="D60" s="9">
        <v>0.3</v>
      </c>
      <c r="E60" s="9">
        <v>0</v>
      </c>
      <c r="F60" s="9">
        <v>0.4</v>
      </c>
      <c r="G60" s="9">
        <v>0</v>
      </c>
      <c r="H60" s="9">
        <v>9.9</v>
      </c>
    </row>
    <row r="61" spans="1:8" x14ac:dyDescent="0.2">
      <c r="A61" s="337" t="str">
        <f>'Tox Values'!C61</f>
        <v>205-12-9</v>
      </c>
      <c r="B61" s="338" t="str">
        <f>'Tox Values'!D61</f>
        <v>Benzo[c]fluorene</v>
      </c>
      <c r="C61" s="9">
        <v>0</v>
      </c>
      <c r="D61" s="9">
        <v>0.4</v>
      </c>
      <c r="E61" s="9">
        <v>0</v>
      </c>
      <c r="F61" s="9">
        <v>10</v>
      </c>
      <c r="G61" s="9">
        <v>0</v>
      </c>
      <c r="H61" s="9">
        <v>9.9</v>
      </c>
    </row>
    <row r="62" spans="1:8" x14ac:dyDescent="0.2">
      <c r="A62" s="337" t="str">
        <f>'Tox Values'!C62</f>
        <v>191-24-2</v>
      </c>
      <c r="B62" s="338" t="str">
        <f>'Tox Values'!D62</f>
        <v>Benzo[g,h,i]perylene</v>
      </c>
      <c r="C62" s="9">
        <v>0</v>
      </c>
      <c r="D62" s="9">
        <v>0</v>
      </c>
      <c r="E62" s="9">
        <v>0</v>
      </c>
      <c r="F62" s="9">
        <v>0</v>
      </c>
      <c r="G62" s="9">
        <v>0</v>
      </c>
      <c r="H62" s="9">
        <v>0</v>
      </c>
    </row>
    <row r="63" spans="1:8" x14ac:dyDescent="0.2">
      <c r="A63" s="337" t="str">
        <f>'Tox Values'!C63</f>
        <v>65-85-0</v>
      </c>
      <c r="B63" s="338" t="str">
        <f>'Tox Values'!D63</f>
        <v>Benzoic Acid</v>
      </c>
      <c r="C63" s="9">
        <v>0</v>
      </c>
      <c r="D63" s="9">
        <v>0</v>
      </c>
      <c r="E63" s="9">
        <v>0</v>
      </c>
      <c r="F63" s="9">
        <v>0</v>
      </c>
      <c r="G63" s="9">
        <v>0</v>
      </c>
      <c r="H63" s="9">
        <v>0</v>
      </c>
    </row>
    <row r="64" spans="1:8" x14ac:dyDescent="0.2">
      <c r="A64" s="337" t="str">
        <f>'Tox Values'!C64</f>
        <v>100-44-7</v>
      </c>
      <c r="B64" s="338" t="str">
        <f>'Tox Values'!D64</f>
        <v>Benzyl chloride</v>
      </c>
      <c r="C64" s="9">
        <v>0</v>
      </c>
      <c r="D64" s="9">
        <v>0</v>
      </c>
      <c r="E64" s="9">
        <v>0</v>
      </c>
      <c r="F64" s="9">
        <v>0.1</v>
      </c>
      <c r="G64" s="9">
        <v>0</v>
      </c>
      <c r="H64" s="9">
        <v>0.14000000000000001</v>
      </c>
    </row>
    <row r="65" spans="1:8" x14ac:dyDescent="0.2">
      <c r="A65" s="337" t="str">
        <f>'Tox Values'!C65</f>
        <v>7440-41-7</v>
      </c>
      <c r="B65" s="338" t="str">
        <f>'Tox Values'!D65</f>
        <v>Beryllium</v>
      </c>
      <c r="C65" s="9">
        <v>0</v>
      </c>
      <c r="D65" s="9">
        <v>0</v>
      </c>
      <c r="E65" s="9">
        <v>0</v>
      </c>
      <c r="F65" s="9">
        <v>0.1</v>
      </c>
      <c r="G65" s="9">
        <v>0</v>
      </c>
      <c r="H65" s="9">
        <v>0.14000000000000001</v>
      </c>
    </row>
    <row r="66" spans="1:8" x14ac:dyDescent="0.2">
      <c r="A66" s="337" t="str">
        <f>'Tox Values'!C66</f>
        <v>BERYLLIUM-COMPS</v>
      </c>
      <c r="B66" s="338" t="str">
        <f>'Tox Values'!D66</f>
        <v>Beryllium Compounds</v>
      </c>
      <c r="C66" s="9">
        <v>0</v>
      </c>
      <c r="D66" s="9">
        <v>0</v>
      </c>
      <c r="E66" s="9">
        <v>0</v>
      </c>
      <c r="F66" s="9">
        <v>0</v>
      </c>
      <c r="G66" s="9">
        <v>0</v>
      </c>
      <c r="H66" s="9">
        <v>0</v>
      </c>
    </row>
    <row r="67" spans="1:8" x14ac:dyDescent="0.2">
      <c r="A67" s="337" t="str">
        <f>'Tox Values'!C67</f>
        <v>1304-56-9</v>
      </c>
      <c r="B67" s="338" t="str">
        <f>'Tox Values'!D67</f>
        <v>Beryllium Oxide</v>
      </c>
      <c r="C67" s="9">
        <v>0</v>
      </c>
      <c r="D67" s="9">
        <v>0</v>
      </c>
      <c r="E67" s="9">
        <v>0</v>
      </c>
      <c r="F67" s="9">
        <v>0</v>
      </c>
      <c r="G67" s="9">
        <v>0</v>
      </c>
      <c r="H67" s="9">
        <v>0</v>
      </c>
    </row>
    <row r="68" spans="1:8" x14ac:dyDescent="0.2">
      <c r="A68" s="337" t="str">
        <f>'Tox Values'!C68</f>
        <v>13510-49-1</v>
      </c>
      <c r="B68" s="338" t="str">
        <f>'Tox Values'!D68</f>
        <v>Beryllium sulfate</v>
      </c>
      <c r="C68" s="9">
        <v>0</v>
      </c>
      <c r="D68" s="9">
        <v>0</v>
      </c>
      <c r="E68" s="9">
        <v>0</v>
      </c>
      <c r="F68" s="9">
        <v>0</v>
      </c>
      <c r="G68" s="9">
        <v>0</v>
      </c>
      <c r="H68" s="9">
        <v>0</v>
      </c>
    </row>
    <row r="69" spans="1:8" x14ac:dyDescent="0.2">
      <c r="A69" s="337" t="str">
        <f>'Tox Values'!C69</f>
        <v>111-44-4</v>
      </c>
      <c r="B69" s="338" t="str">
        <f>'Tox Values'!D69</f>
        <v>Bis(2-chloroethyl)ether</v>
      </c>
      <c r="C69" s="9">
        <v>0</v>
      </c>
      <c r="D69" s="9">
        <v>0</v>
      </c>
      <c r="E69" s="9">
        <v>0</v>
      </c>
      <c r="F69" s="9">
        <v>0</v>
      </c>
      <c r="G69" s="9">
        <v>0</v>
      </c>
      <c r="H69" s="9">
        <v>0</v>
      </c>
    </row>
    <row r="70" spans="1:8" x14ac:dyDescent="0.2">
      <c r="A70" s="337" t="str">
        <f>'Tox Values'!C70</f>
        <v>117-81-7</v>
      </c>
      <c r="B70" s="338" t="str">
        <f>'Tox Values'!D70</f>
        <v>Bis(2-ethylhexyl)phthalate (DEHP)</v>
      </c>
      <c r="C70" s="9">
        <v>0</v>
      </c>
      <c r="D70" s="9">
        <v>0</v>
      </c>
      <c r="E70" s="9">
        <v>0</v>
      </c>
      <c r="F70" s="9">
        <v>0</v>
      </c>
      <c r="G70" s="9">
        <v>0</v>
      </c>
      <c r="H70" s="9">
        <v>0</v>
      </c>
    </row>
    <row r="71" spans="1:8" x14ac:dyDescent="0.2">
      <c r="A71" s="337" t="str">
        <f>'Tox Values'!C71</f>
        <v>542-88-1</v>
      </c>
      <c r="B71" s="338" t="str">
        <f>'Tox Values'!D71</f>
        <v>Bis(chloromethyl)ether</v>
      </c>
      <c r="C71" s="9">
        <v>0</v>
      </c>
      <c r="D71" s="9">
        <v>0</v>
      </c>
      <c r="E71" s="9">
        <v>0</v>
      </c>
      <c r="F71" s="9">
        <v>0</v>
      </c>
      <c r="G71" s="9">
        <v>0</v>
      </c>
      <c r="H71" s="9">
        <v>0</v>
      </c>
    </row>
    <row r="72" spans="1:8" x14ac:dyDescent="0.2">
      <c r="A72" s="337" t="str">
        <f>'Tox Values'!C72</f>
        <v>7440-42-8</v>
      </c>
      <c r="B72" s="338" t="str">
        <f>'Tox Values'!D72</f>
        <v>Boron And Borates Only</v>
      </c>
      <c r="C72" s="9">
        <v>0</v>
      </c>
      <c r="D72" s="9">
        <v>0</v>
      </c>
      <c r="E72" s="9">
        <v>0</v>
      </c>
      <c r="F72" s="9">
        <v>0</v>
      </c>
      <c r="G72" s="9">
        <v>0</v>
      </c>
      <c r="H72" s="9">
        <v>0</v>
      </c>
    </row>
    <row r="73" spans="1:8" x14ac:dyDescent="0.2">
      <c r="A73" s="337" t="str">
        <f>'Tox Values'!C73</f>
        <v>10294-34-5</v>
      </c>
      <c r="B73" s="338" t="str">
        <f>'Tox Values'!D73</f>
        <v>Boron Trichloride</v>
      </c>
      <c r="C73" s="9">
        <v>0</v>
      </c>
      <c r="D73" s="9">
        <v>0</v>
      </c>
      <c r="E73" s="9">
        <v>0</v>
      </c>
      <c r="F73" s="9">
        <v>0</v>
      </c>
      <c r="G73" s="9">
        <v>0</v>
      </c>
      <c r="H73" s="9">
        <v>0</v>
      </c>
    </row>
    <row r="74" spans="1:8" x14ac:dyDescent="0.2">
      <c r="A74" s="337" t="str">
        <f>'Tox Values'!C74</f>
        <v>108-86-1</v>
      </c>
      <c r="B74" s="338" t="str">
        <f>'Tox Values'!D74</f>
        <v>Bromobenzene</v>
      </c>
      <c r="C74" s="9">
        <v>0</v>
      </c>
      <c r="D74" s="9">
        <v>0</v>
      </c>
      <c r="E74" s="9">
        <v>0</v>
      </c>
      <c r="F74" s="9">
        <v>0</v>
      </c>
      <c r="G74" s="9">
        <v>0</v>
      </c>
      <c r="H74" s="9">
        <v>0</v>
      </c>
    </row>
    <row r="75" spans="1:8" x14ac:dyDescent="0.2">
      <c r="A75" s="337" t="str">
        <f>'Tox Values'!C75</f>
        <v>74-97-5</v>
      </c>
      <c r="B75" s="338" t="str">
        <f>'Tox Values'!D75</f>
        <v>Bromochloromethane</v>
      </c>
      <c r="C75" s="9">
        <v>0</v>
      </c>
      <c r="D75" s="9">
        <v>0</v>
      </c>
      <c r="E75" s="9">
        <v>0</v>
      </c>
      <c r="F75" s="9">
        <v>0</v>
      </c>
      <c r="G75" s="9">
        <v>0</v>
      </c>
      <c r="H75" s="9">
        <v>0</v>
      </c>
    </row>
    <row r="76" spans="1:8" x14ac:dyDescent="0.2">
      <c r="A76" s="337" t="str">
        <f>'Tox Values'!C76</f>
        <v>75-27-4</v>
      </c>
      <c r="B76" s="338" t="str">
        <f>'Tox Values'!D76</f>
        <v>Bromodichloromethane</v>
      </c>
      <c r="C76" s="9">
        <v>0</v>
      </c>
      <c r="D76" s="9">
        <v>0</v>
      </c>
      <c r="E76" s="9">
        <v>0</v>
      </c>
      <c r="F76" s="9">
        <v>0</v>
      </c>
      <c r="G76" s="9">
        <v>0</v>
      </c>
      <c r="H76" s="9">
        <v>0</v>
      </c>
    </row>
    <row r="77" spans="1:8" x14ac:dyDescent="0.2">
      <c r="A77" s="337" t="str">
        <f>'Tox Values'!C77</f>
        <v>75-25-2</v>
      </c>
      <c r="B77" s="338" t="str">
        <f>'Tox Values'!D77</f>
        <v>Bromoform</v>
      </c>
      <c r="C77" s="9">
        <v>0</v>
      </c>
      <c r="D77" s="9">
        <v>0</v>
      </c>
      <c r="E77" s="9">
        <v>0</v>
      </c>
      <c r="F77" s="9">
        <v>0</v>
      </c>
      <c r="G77" s="9">
        <v>0</v>
      </c>
      <c r="H77" s="9">
        <v>0</v>
      </c>
    </row>
    <row r="78" spans="1:8" x14ac:dyDescent="0.2">
      <c r="A78" s="337" t="str">
        <f>'Tox Values'!C78</f>
        <v>74-83-9</v>
      </c>
      <c r="B78" s="338" t="str">
        <f>'Tox Values'!D78</f>
        <v>Bromomethane</v>
      </c>
      <c r="C78" s="9">
        <v>0</v>
      </c>
      <c r="D78" s="9">
        <v>0</v>
      </c>
      <c r="E78" s="9">
        <v>0</v>
      </c>
      <c r="F78" s="9">
        <v>0</v>
      </c>
      <c r="G78" s="9">
        <v>0</v>
      </c>
      <c r="H78" s="9">
        <v>0</v>
      </c>
    </row>
    <row r="79" spans="1:8" x14ac:dyDescent="0.2">
      <c r="A79" s="337" t="str">
        <f>'Tox Values'!C79</f>
        <v>106-94-5</v>
      </c>
      <c r="B79" s="338" t="str">
        <f>'Tox Values'!D79</f>
        <v>Bromopropane, 1-</v>
      </c>
      <c r="C79" s="9">
        <v>0</v>
      </c>
      <c r="D79" s="9">
        <v>0</v>
      </c>
      <c r="E79" s="9">
        <v>0</v>
      </c>
      <c r="F79" s="9">
        <v>0</v>
      </c>
      <c r="G79" s="9">
        <v>0</v>
      </c>
      <c r="H79" s="9">
        <v>0</v>
      </c>
    </row>
    <row r="80" spans="1:8" x14ac:dyDescent="0.2">
      <c r="A80" s="337" t="str">
        <f>'Tox Values'!C80</f>
        <v>106-99-0</v>
      </c>
      <c r="B80" s="338" t="str">
        <f>'Tox Values'!D80</f>
        <v>Butadiene, 1,3-</v>
      </c>
      <c r="C80" s="9">
        <v>0</v>
      </c>
      <c r="D80" s="9">
        <v>0</v>
      </c>
      <c r="E80" s="9">
        <v>0</v>
      </c>
      <c r="F80" s="9">
        <v>0</v>
      </c>
      <c r="G80" s="9">
        <v>0</v>
      </c>
      <c r="H80" s="9">
        <v>0</v>
      </c>
    </row>
    <row r="81" spans="1:9" x14ac:dyDescent="0.2">
      <c r="A81" s="337" t="str">
        <f>'Tox Values'!C81</f>
        <v>78-92-2</v>
      </c>
      <c r="B81" s="338" t="str">
        <f>'Tox Values'!D81</f>
        <v>Butyl alcohol, sec-</v>
      </c>
      <c r="C81" s="9">
        <v>0</v>
      </c>
      <c r="D81" s="9">
        <v>0</v>
      </c>
      <c r="E81" s="9">
        <v>0</v>
      </c>
      <c r="F81" s="9">
        <v>0</v>
      </c>
      <c r="G81" s="9">
        <v>0</v>
      </c>
      <c r="H81" s="9">
        <v>0</v>
      </c>
      <c r="I81" s="171"/>
    </row>
    <row r="82" spans="1:9" x14ac:dyDescent="0.2">
      <c r="A82" s="337" t="str">
        <f>'Tox Values'!C82</f>
        <v>111-76-2</v>
      </c>
      <c r="B82" s="338" t="str">
        <f>'Tox Values'!D82</f>
        <v>Butyl Cellosolve (ethylene glycol monobutyl ether)</v>
      </c>
      <c r="C82" s="9">
        <v>0</v>
      </c>
      <c r="D82" s="9">
        <v>0</v>
      </c>
      <c r="E82" s="9">
        <v>0</v>
      </c>
      <c r="F82" s="9">
        <v>0</v>
      </c>
      <c r="G82" s="9">
        <v>0</v>
      </c>
      <c r="H82" s="9">
        <v>0</v>
      </c>
    </row>
    <row r="83" spans="1:9" x14ac:dyDescent="0.2">
      <c r="A83" s="337" t="str">
        <f>'Tox Values'!C83</f>
        <v>25013-16-5</v>
      </c>
      <c r="B83" s="338" t="str">
        <f>'Tox Values'!D83</f>
        <v>Butylated hydroxyanisole</v>
      </c>
      <c r="C83" s="9">
        <v>0</v>
      </c>
      <c r="D83" s="9">
        <v>0</v>
      </c>
      <c r="E83" s="9">
        <v>0</v>
      </c>
      <c r="F83" s="9">
        <v>0</v>
      </c>
      <c r="G83" s="9">
        <v>0</v>
      </c>
      <c r="H83" s="9">
        <v>0</v>
      </c>
    </row>
    <row r="84" spans="1:9" x14ac:dyDescent="0.2">
      <c r="A84" s="337" t="str">
        <f>'Tox Values'!C84</f>
        <v>3068-88-0</v>
      </c>
      <c r="B84" s="338" t="str">
        <f>'Tox Values'!D84</f>
        <v>Butyrolactone, beta-</v>
      </c>
      <c r="C84" s="9">
        <v>0</v>
      </c>
      <c r="D84" s="9">
        <v>0</v>
      </c>
      <c r="E84" s="9">
        <v>0</v>
      </c>
      <c r="F84" s="9">
        <v>0</v>
      </c>
      <c r="G84" s="9">
        <v>0</v>
      </c>
      <c r="H84" s="9">
        <v>0</v>
      </c>
    </row>
    <row r="85" spans="1:9" x14ac:dyDescent="0.2">
      <c r="A85" s="337" t="str">
        <f>'Tox Values'!C85</f>
        <v>7440-43-9</v>
      </c>
      <c r="B85" s="338" t="str">
        <f>'Tox Values'!D85</f>
        <v>Cadmium</v>
      </c>
      <c r="C85" s="9">
        <v>0</v>
      </c>
      <c r="D85" s="9">
        <v>0</v>
      </c>
      <c r="E85" s="9">
        <v>0</v>
      </c>
      <c r="F85" s="9">
        <v>0</v>
      </c>
      <c r="G85" s="9">
        <v>0</v>
      </c>
      <c r="H85" s="9">
        <v>0</v>
      </c>
    </row>
    <row r="86" spans="1:9" x14ac:dyDescent="0.2">
      <c r="A86" s="337" t="str">
        <f>'Tox Values'!C86</f>
        <v>CADMIUM-COMPS</v>
      </c>
      <c r="B86" s="338" t="str">
        <f>'Tox Values'!D86</f>
        <v>Cadmium Compounds</v>
      </c>
      <c r="C86" s="9">
        <v>0</v>
      </c>
      <c r="D86" s="9">
        <v>0</v>
      </c>
      <c r="E86" s="9">
        <v>0</v>
      </c>
      <c r="F86" s="9">
        <v>0</v>
      </c>
      <c r="G86" s="9">
        <v>0</v>
      </c>
      <c r="H86" s="339">
        <v>0</v>
      </c>
    </row>
    <row r="87" spans="1:9" x14ac:dyDescent="0.2">
      <c r="A87" s="337" t="str">
        <f>'Tox Values'!C87</f>
        <v>1306-19-0</v>
      </c>
      <c r="B87" s="338" t="str">
        <f>'Tox Values'!D87</f>
        <v>Cadmium Oxide</v>
      </c>
      <c r="C87" s="9">
        <v>0</v>
      </c>
      <c r="D87" s="9">
        <v>0</v>
      </c>
      <c r="E87" s="9">
        <v>0</v>
      </c>
      <c r="F87" s="9">
        <v>0</v>
      </c>
      <c r="G87" s="9">
        <v>0</v>
      </c>
      <c r="H87" s="9">
        <v>0</v>
      </c>
    </row>
    <row r="88" spans="1:9" x14ac:dyDescent="0.2">
      <c r="A88" s="337" t="str">
        <f>'Tox Values'!C88</f>
        <v>13765-19-0</v>
      </c>
      <c r="B88" s="338" t="str">
        <f>'Tox Values'!D88</f>
        <v>Calcium Chromate</v>
      </c>
      <c r="C88" s="9">
        <v>0</v>
      </c>
      <c r="D88" s="9">
        <v>0</v>
      </c>
      <c r="E88" s="9">
        <v>0</v>
      </c>
      <c r="F88" s="9">
        <v>0</v>
      </c>
      <c r="G88" s="9">
        <v>0</v>
      </c>
      <c r="H88" s="9">
        <v>0.02</v>
      </c>
    </row>
    <row r="89" spans="1:9" x14ac:dyDescent="0.2">
      <c r="A89" s="337" t="str">
        <f>'Tox Values'!C89</f>
        <v>105-60-2</v>
      </c>
      <c r="B89" s="338" t="str">
        <f>'Tox Values'!D89</f>
        <v>Caprolactam</v>
      </c>
      <c r="C89" s="340">
        <v>0</v>
      </c>
      <c r="D89" s="340">
        <v>0</v>
      </c>
      <c r="E89" s="340">
        <v>0</v>
      </c>
      <c r="F89" s="340">
        <v>0</v>
      </c>
      <c r="G89" s="340">
        <v>0</v>
      </c>
      <c r="H89" s="340">
        <v>0</v>
      </c>
    </row>
    <row r="90" spans="1:9" x14ac:dyDescent="0.2">
      <c r="A90" s="337" t="str">
        <f>'Tox Values'!C90</f>
        <v>133-06-2</v>
      </c>
      <c r="B90" s="338" t="str">
        <f>'Tox Values'!D90</f>
        <v>Captan</v>
      </c>
      <c r="C90" s="340">
        <v>0</v>
      </c>
      <c r="D90" s="340">
        <v>0</v>
      </c>
      <c r="E90" s="340">
        <v>0</v>
      </c>
      <c r="F90" s="340">
        <v>0</v>
      </c>
      <c r="G90" s="340">
        <v>0</v>
      </c>
      <c r="H90" s="340">
        <v>0</v>
      </c>
    </row>
    <row r="91" spans="1:9" x14ac:dyDescent="0.2">
      <c r="A91" s="337" t="str">
        <f>'Tox Values'!C91</f>
        <v>75-15-0</v>
      </c>
      <c r="B91" s="338" t="str">
        <f>'Tox Values'!D91</f>
        <v>Carbon disulfide</v>
      </c>
      <c r="C91" s="340">
        <v>0</v>
      </c>
      <c r="D91" s="340">
        <v>0</v>
      </c>
      <c r="E91" s="340">
        <v>0</v>
      </c>
      <c r="F91" s="340">
        <v>0</v>
      </c>
      <c r="G91" s="340">
        <v>0</v>
      </c>
      <c r="H91" s="340">
        <v>0</v>
      </c>
    </row>
    <row r="92" spans="1:9" x14ac:dyDescent="0.2">
      <c r="A92" s="337" t="str">
        <f>'Tox Values'!C92</f>
        <v>630-08-0</v>
      </c>
      <c r="B92" s="338" t="str">
        <f>'Tox Values'!D92</f>
        <v>Carbon Monoxide</v>
      </c>
      <c r="C92" s="340">
        <v>0</v>
      </c>
      <c r="D92" s="340">
        <v>0</v>
      </c>
      <c r="E92" s="340">
        <v>0</v>
      </c>
      <c r="F92" s="340">
        <v>0</v>
      </c>
      <c r="G92" s="340">
        <v>0</v>
      </c>
      <c r="H92" s="340">
        <v>0</v>
      </c>
    </row>
    <row r="93" spans="1:9" x14ac:dyDescent="0.2">
      <c r="A93" s="337" t="str">
        <f>'Tox Values'!C93</f>
        <v>56-23-5</v>
      </c>
      <c r="B93" s="338" t="str">
        <f>'Tox Values'!D93</f>
        <v>Carbon tetrachloride</v>
      </c>
      <c r="C93" s="340">
        <v>0</v>
      </c>
      <c r="D93" s="340">
        <v>0</v>
      </c>
      <c r="E93" s="340">
        <v>0</v>
      </c>
      <c r="F93" s="340">
        <v>0</v>
      </c>
      <c r="G93" s="340">
        <v>0</v>
      </c>
      <c r="H93" s="340">
        <v>0</v>
      </c>
    </row>
    <row r="94" spans="1:9" x14ac:dyDescent="0.2">
      <c r="A94" s="337" t="str">
        <f>'Tox Values'!C94</f>
        <v>463-58-1</v>
      </c>
      <c r="B94" s="338" t="str">
        <f>'Tox Values'!D94</f>
        <v>Carbonyl sulfide</v>
      </c>
      <c r="C94" s="340">
        <v>0</v>
      </c>
      <c r="D94" s="340">
        <v>0</v>
      </c>
      <c r="E94" s="340">
        <v>0</v>
      </c>
      <c r="F94" s="340">
        <v>0</v>
      </c>
      <c r="G94" s="340">
        <v>0</v>
      </c>
      <c r="H94" s="340">
        <v>0</v>
      </c>
    </row>
    <row r="95" spans="1:9" x14ac:dyDescent="0.2">
      <c r="A95" s="337" t="str">
        <f>'Tox Values'!C95</f>
        <v>111-15-9</v>
      </c>
      <c r="B95" s="338" t="str">
        <f>'Tox Values'!D95</f>
        <v>Cellosolve Acetate (ethylene glycol monoethyl ether acetate)</v>
      </c>
      <c r="C95" s="340">
        <v>0</v>
      </c>
      <c r="D95" s="340">
        <v>0</v>
      </c>
      <c r="E95" s="340">
        <v>0</v>
      </c>
      <c r="F95" s="340">
        <v>0</v>
      </c>
      <c r="G95" s="340">
        <v>0</v>
      </c>
      <c r="H95" s="340">
        <v>0</v>
      </c>
    </row>
    <row r="96" spans="1:9" x14ac:dyDescent="0.2">
      <c r="A96" s="337" t="str">
        <f>'Tox Values'!C96</f>
        <v>1306-38-3</v>
      </c>
      <c r="B96" s="338" t="str">
        <f>'Tox Values'!D96</f>
        <v>Cerium Oxide</v>
      </c>
      <c r="C96" s="340">
        <v>0</v>
      </c>
      <c r="D96" s="340">
        <v>0</v>
      </c>
      <c r="E96" s="340">
        <v>0</v>
      </c>
      <c r="F96" s="340">
        <v>0</v>
      </c>
      <c r="G96" s="340">
        <v>0</v>
      </c>
      <c r="H96" s="340">
        <v>0</v>
      </c>
    </row>
    <row r="97" spans="1:8" x14ac:dyDescent="0.2">
      <c r="A97" s="337" t="str">
        <f>'Tox Values'!C97</f>
        <v>115-28-6</v>
      </c>
      <c r="B97" s="338" t="str">
        <f>'Tox Values'!D97</f>
        <v>Chlorendic acid</v>
      </c>
      <c r="C97" s="340">
        <v>0</v>
      </c>
      <c r="D97" s="340">
        <v>0</v>
      </c>
      <c r="E97" s="340">
        <v>0</v>
      </c>
      <c r="F97" s="340">
        <v>0</v>
      </c>
      <c r="G97" s="340">
        <v>0</v>
      </c>
      <c r="H97" s="340">
        <v>0</v>
      </c>
    </row>
    <row r="98" spans="1:8" x14ac:dyDescent="0.2">
      <c r="A98" s="337" t="str">
        <f>'Tox Values'!C98</f>
        <v>108171-26-2</v>
      </c>
      <c r="B98" s="338" t="str">
        <f>'Tox Values'!D98</f>
        <v>Chlorinated Paraffins (C12, 60% Chlorine)</v>
      </c>
      <c r="C98" s="340">
        <v>0</v>
      </c>
      <c r="D98" s="340">
        <v>0</v>
      </c>
      <c r="E98" s="340">
        <v>0</v>
      </c>
      <c r="F98" s="340">
        <v>0</v>
      </c>
      <c r="G98" s="340">
        <v>0</v>
      </c>
      <c r="H98" s="340">
        <v>0</v>
      </c>
    </row>
    <row r="99" spans="1:8" x14ac:dyDescent="0.2">
      <c r="A99" s="337" t="str">
        <f>'Tox Values'!C99</f>
        <v>7782-50-5</v>
      </c>
      <c r="B99" s="338" t="str">
        <f>'Tox Values'!D99</f>
        <v>Chlorine</v>
      </c>
      <c r="C99" s="340">
        <v>0</v>
      </c>
      <c r="D99" s="340">
        <v>0</v>
      </c>
      <c r="E99" s="340">
        <v>0</v>
      </c>
      <c r="F99" s="340">
        <v>0</v>
      </c>
      <c r="G99" s="340">
        <v>0</v>
      </c>
      <c r="H99" s="340">
        <v>0</v>
      </c>
    </row>
    <row r="100" spans="1:8" x14ac:dyDescent="0.2">
      <c r="A100" s="337" t="str">
        <f>'Tox Values'!C100</f>
        <v>10049-04-4</v>
      </c>
      <c r="B100" s="338" t="str">
        <f>'Tox Values'!D100</f>
        <v>Chlorine Dioxide (CLO2)</v>
      </c>
      <c r="C100" s="340">
        <v>0</v>
      </c>
      <c r="D100" s="340">
        <v>0</v>
      </c>
      <c r="E100" s="340">
        <v>0</v>
      </c>
      <c r="F100" s="340">
        <v>0</v>
      </c>
      <c r="G100" s="340">
        <v>0</v>
      </c>
      <c r="H100" s="340">
        <v>0</v>
      </c>
    </row>
    <row r="101" spans="1:8" x14ac:dyDescent="0.2">
      <c r="A101" s="337" t="str">
        <f>'Tox Values'!C101</f>
        <v>75-68-3</v>
      </c>
      <c r="B101" s="338" t="str">
        <f>'Tox Values'!D101</f>
        <v>Chloro-1,1-difluoroethane, 1- (HCFC-142b)</v>
      </c>
      <c r="C101" s="340">
        <v>0</v>
      </c>
      <c r="D101" s="340">
        <v>0</v>
      </c>
      <c r="E101" s="340">
        <v>0</v>
      </c>
      <c r="F101" s="340">
        <v>0</v>
      </c>
      <c r="G101" s="340">
        <v>0</v>
      </c>
      <c r="H101" s="340">
        <v>0</v>
      </c>
    </row>
    <row r="102" spans="1:8" x14ac:dyDescent="0.2">
      <c r="A102" s="337" t="str">
        <f>'Tox Values'!C102</f>
        <v>563-47-3</v>
      </c>
      <c r="B102" s="338" t="str">
        <f>'Tox Values'!D102</f>
        <v>Chloro-2-methylpropene, 3-</v>
      </c>
      <c r="C102" s="340">
        <v>0</v>
      </c>
      <c r="D102" s="340">
        <v>0</v>
      </c>
      <c r="E102" s="340">
        <v>0</v>
      </c>
      <c r="F102" s="340">
        <v>0</v>
      </c>
      <c r="G102" s="340">
        <v>0</v>
      </c>
      <c r="H102" s="340">
        <v>0</v>
      </c>
    </row>
    <row r="103" spans="1:8" x14ac:dyDescent="0.2">
      <c r="A103" s="337" t="str">
        <f>'Tox Values'!C103</f>
        <v>95-83-0</v>
      </c>
      <c r="B103" s="338" t="str">
        <f>'Tox Values'!D103</f>
        <v>Chloro-ortho-phenylenediamine, 4-</v>
      </c>
      <c r="C103" s="340">
        <v>0</v>
      </c>
      <c r="D103" s="340">
        <v>0</v>
      </c>
      <c r="E103" s="340">
        <v>0</v>
      </c>
      <c r="F103" s="340">
        <v>0</v>
      </c>
      <c r="G103" s="340">
        <v>0</v>
      </c>
      <c r="H103" s="340">
        <v>0</v>
      </c>
    </row>
    <row r="104" spans="1:8" x14ac:dyDescent="0.2">
      <c r="A104" s="337" t="str">
        <f>'Tox Values'!C104</f>
        <v>95-69-2</v>
      </c>
      <c r="B104" s="338" t="str">
        <f>'Tox Values'!D104</f>
        <v>Chloro-o-toluidine, p-</v>
      </c>
      <c r="C104" s="340">
        <v>0</v>
      </c>
      <c r="D104" s="340">
        <v>0</v>
      </c>
      <c r="E104" s="340">
        <v>0</v>
      </c>
      <c r="F104" s="340">
        <v>0</v>
      </c>
      <c r="G104" s="340">
        <v>0</v>
      </c>
      <c r="H104" s="340">
        <v>0</v>
      </c>
    </row>
    <row r="105" spans="1:8" x14ac:dyDescent="0.2">
      <c r="A105" s="337" t="str">
        <f>'Tox Values'!C105</f>
        <v>532-27-4</v>
      </c>
      <c r="B105" s="338" t="str">
        <f>'Tox Values'!D105</f>
        <v>Chloroacetophenone, 2-</v>
      </c>
      <c r="C105" s="340">
        <v>0</v>
      </c>
      <c r="D105" s="340">
        <v>0</v>
      </c>
      <c r="E105" s="340">
        <v>0</v>
      </c>
      <c r="F105" s="340">
        <v>0</v>
      </c>
      <c r="G105" s="340">
        <v>0</v>
      </c>
      <c r="H105" s="340">
        <v>0</v>
      </c>
    </row>
    <row r="106" spans="1:8" x14ac:dyDescent="0.2">
      <c r="A106" s="337" t="str">
        <f>'Tox Values'!C106</f>
        <v>108-90-7</v>
      </c>
      <c r="B106" s="338" t="str">
        <f>'Tox Values'!D106</f>
        <v>Chlorobenzene</v>
      </c>
      <c r="C106" s="340">
        <v>0</v>
      </c>
      <c r="D106" s="340">
        <v>0</v>
      </c>
      <c r="E106" s="340">
        <v>0</v>
      </c>
      <c r="F106" s="340">
        <v>0</v>
      </c>
      <c r="G106" s="340">
        <v>0</v>
      </c>
      <c r="H106" s="340">
        <v>0</v>
      </c>
    </row>
    <row r="107" spans="1:8" x14ac:dyDescent="0.2">
      <c r="A107" s="337" t="str">
        <f>'Tox Values'!C107</f>
        <v>510-15-6</v>
      </c>
      <c r="B107" s="338" t="str">
        <f>'Tox Values'!D107</f>
        <v>Chlorobenzilate</v>
      </c>
      <c r="C107" s="340">
        <v>0</v>
      </c>
      <c r="D107" s="340">
        <v>0</v>
      </c>
      <c r="E107" s="340">
        <v>0</v>
      </c>
      <c r="F107" s="340">
        <v>0</v>
      </c>
      <c r="G107" s="340">
        <v>0</v>
      </c>
      <c r="H107" s="340">
        <v>0</v>
      </c>
    </row>
    <row r="108" spans="1:8" x14ac:dyDescent="0.2">
      <c r="A108" s="337" t="str">
        <f>'Tox Values'!C108</f>
        <v>98-56-6</v>
      </c>
      <c r="B108" s="338" t="str">
        <f>'Tox Values'!D108</f>
        <v>Chlorobenzotrifluoride, 4-</v>
      </c>
      <c r="C108" s="340">
        <v>0</v>
      </c>
      <c r="D108" s="340">
        <v>0</v>
      </c>
      <c r="E108" s="340">
        <v>0</v>
      </c>
      <c r="F108" s="340">
        <v>0</v>
      </c>
      <c r="G108" s="340">
        <v>0</v>
      </c>
      <c r="H108" s="340">
        <v>0</v>
      </c>
    </row>
    <row r="109" spans="1:8" x14ac:dyDescent="0.2">
      <c r="A109" s="337" t="str">
        <f>'Tox Values'!C109</f>
        <v>75-45-6</v>
      </c>
      <c r="B109" s="338" t="str">
        <f>'Tox Values'!D109</f>
        <v>Chlorodifluoromethane (HCFC-22)</v>
      </c>
      <c r="C109" s="340">
        <v>0</v>
      </c>
      <c r="D109" s="340">
        <v>0</v>
      </c>
      <c r="E109" s="340">
        <v>0</v>
      </c>
      <c r="F109" s="340">
        <v>0</v>
      </c>
      <c r="G109" s="340">
        <v>0</v>
      </c>
      <c r="H109" s="340">
        <v>0</v>
      </c>
    </row>
    <row r="110" spans="1:8" x14ac:dyDescent="0.2">
      <c r="A110" s="337" t="str">
        <f>'Tox Values'!C110</f>
        <v>67-66-3</v>
      </c>
      <c r="B110" s="338" t="str">
        <f>'Tox Values'!D110</f>
        <v>Chloroform</v>
      </c>
      <c r="C110" s="340">
        <v>0</v>
      </c>
      <c r="D110" s="340">
        <v>0</v>
      </c>
      <c r="E110" s="340">
        <v>0</v>
      </c>
      <c r="F110" s="340">
        <v>0</v>
      </c>
      <c r="G110" s="340">
        <v>0</v>
      </c>
      <c r="H110" s="340">
        <v>0</v>
      </c>
    </row>
    <row r="111" spans="1:8" x14ac:dyDescent="0.2">
      <c r="A111" s="337" t="str">
        <f>'Tox Values'!C111</f>
        <v>107-30-2</v>
      </c>
      <c r="B111" s="338" t="str">
        <f>'Tox Values'!D111</f>
        <v>Chloromethyl Methyl Ether</v>
      </c>
      <c r="C111" s="340">
        <v>0</v>
      </c>
      <c r="D111" s="340">
        <v>0</v>
      </c>
      <c r="E111" s="340">
        <v>0</v>
      </c>
      <c r="F111" s="340">
        <v>0</v>
      </c>
      <c r="G111" s="340">
        <v>0</v>
      </c>
      <c r="H111" s="340">
        <v>0</v>
      </c>
    </row>
    <row r="112" spans="1:8" x14ac:dyDescent="0.2">
      <c r="A112" s="337" t="str">
        <f>'Tox Values'!C112</f>
        <v>88-73-3</v>
      </c>
      <c r="B112" s="338" t="str">
        <f>'Tox Values'!D112</f>
        <v>Chloronitrobenzene, o-</v>
      </c>
      <c r="C112" s="340">
        <v>0</v>
      </c>
      <c r="D112" s="340">
        <v>0</v>
      </c>
      <c r="E112" s="340">
        <v>0</v>
      </c>
      <c r="F112" s="340">
        <v>0</v>
      </c>
      <c r="G112" s="340">
        <v>0</v>
      </c>
      <c r="H112" s="340">
        <v>0</v>
      </c>
    </row>
    <row r="113" spans="1:8" x14ac:dyDescent="0.2">
      <c r="A113" s="337" t="str">
        <f>'Tox Values'!C113</f>
        <v>100-00-5</v>
      </c>
      <c r="B113" s="338" t="str">
        <f>'Tox Values'!D113</f>
        <v>Chloronitrobenzene, p-</v>
      </c>
      <c r="C113" s="340">
        <v>0</v>
      </c>
      <c r="D113" s="340">
        <v>0</v>
      </c>
      <c r="E113" s="340">
        <v>0</v>
      </c>
      <c r="F113" s="340">
        <v>0</v>
      </c>
      <c r="G113" s="340">
        <v>0</v>
      </c>
      <c r="H113" s="340">
        <v>0</v>
      </c>
    </row>
    <row r="114" spans="1:8" x14ac:dyDescent="0.2">
      <c r="A114" s="337" t="str">
        <f>'Tox Values'!C114</f>
        <v>76-06-2</v>
      </c>
      <c r="B114" s="338" t="str">
        <f>'Tox Values'!D114</f>
        <v>Chloropicrin</v>
      </c>
      <c r="C114" s="340">
        <v>0</v>
      </c>
      <c r="D114" s="340">
        <v>0</v>
      </c>
      <c r="E114" s="340">
        <v>0</v>
      </c>
      <c r="F114" s="340">
        <v>0</v>
      </c>
      <c r="G114" s="340">
        <v>0</v>
      </c>
      <c r="H114" s="340">
        <v>0</v>
      </c>
    </row>
    <row r="115" spans="1:8" x14ac:dyDescent="0.2">
      <c r="A115" s="337" t="str">
        <f>'Tox Values'!C115</f>
        <v>126-99-8</v>
      </c>
      <c r="B115" s="338" t="str">
        <f>'Tox Values'!D115</f>
        <v>Chloroprene</v>
      </c>
      <c r="C115" s="340">
        <v>0</v>
      </c>
      <c r="D115" s="340">
        <v>0</v>
      </c>
      <c r="E115" s="340">
        <v>0</v>
      </c>
      <c r="F115" s="340">
        <v>0</v>
      </c>
      <c r="G115" s="340">
        <v>0</v>
      </c>
      <c r="H115" s="340">
        <v>0</v>
      </c>
    </row>
    <row r="116" spans="1:8" x14ac:dyDescent="0.2">
      <c r="A116" s="337" t="str">
        <f>'Tox Values'!C116</f>
        <v>7738-94-5</v>
      </c>
      <c r="B116" s="338" t="str">
        <f>'Tox Values'!D116</f>
        <v>Chromic acid</v>
      </c>
      <c r="C116" s="341">
        <v>0</v>
      </c>
      <c r="D116" s="341">
        <v>0</v>
      </c>
      <c r="E116" s="341">
        <v>0</v>
      </c>
      <c r="F116" s="341">
        <v>0</v>
      </c>
      <c r="G116" s="341">
        <v>0</v>
      </c>
      <c r="H116" s="341">
        <v>0.02</v>
      </c>
    </row>
    <row r="117" spans="1:8" x14ac:dyDescent="0.2">
      <c r="A117" s="337" t="str">
        <f>'Tox Values'!C117</f>
        <v>1333-82-0</v>
      </c>
      <c r="B117" s="338" t="str">
        <f>'Tox Values'!D117</f>
        <v>Chromic Trioxide</v>
      </c>
      <c r="C117" s="341">
        <v>0</v>
      </c>
      <c r="D117" s="341">
        <v>0</v>
      </c>
      <c r="E117" s="341">
        <v>0</v>
      </c>
      <c r="F117" s="341">
        <v>0</v>
      </c>
      <c r="G117" s="341">
        <v>0</v>
      </c>
      <c r="H117" s="341">
        <v>0.02</v>
      </c>
    </row>
    <row r="118" spans="1:8" x14ac:dyDescent="0.2">
      <c r="A118" s="337" t="str">
        <f>'Tox Values'!C118</f>
        <v>7440-47-3</v>
      </c>
      <c r="B118" s="338" t="str">
        <f>'Tox Values'!D118</f>
        <v>Chromium</v>
      </c>
      <c r="C118" s="341">
        <v>0</v>
      </c>
      <c r="D118" s="341">
        <v>0</v>
      </c>
      <c r="E118" s="341">
        <v>0</v>
      </c>
      <c r="F118" s="341">
        <v>0</v>
      </c>
      <c r="G118" s="341">
        <v>0</v>
      </c>
      <c r="H118" s="341">
        <v>0.02</v>
      </c>
    </row>
    <row r="119" spans="1:8" x14ac:dyDescent="0.2">
      <c r="A119" s="337" t="str">
        <f>'Tox Values'!C119</f>
        <v>18540-29-9</v>
      </c>
      <c r="B119" s="338" t="str">
        <f>'Tox Values'!D119</f>
        <v>Chromium (Hexavalent)</v>
      </c>
      <c r="C119" s="341">
        <v>0</v>
      </c>
      <c r="D119" s="341">
        <v>0</v>
      </c>
      <c r="E119" s="341">
        <v>0</v>
      </c>
      <c r="F119" s="341">
        <v>0</v>
      </c>
      <c r="G119" s="341">
        <v>0</v>
      </c>
      <c r="H119" s="341">
        <v>0.02</v>
      </c>
    </row>
    <row r="120" spans="1:8" x14ac:dyDescent="0.2">
      <c r="A120" s="337" t="str">
        <f>'Tox Values'!C120</f>
        <v>18540-29-9-pm</v>
      </c>
      <c r="B120" s="338" t="str">
        <f>'Tox Values'!D120</f>
        <v>Chromium (Hexavalent) - Particulate</v>
      </c>
      <c r="C120" s="341">
        <v>0</v>
      </c>
      <c r="D120" s="341">
        <v>0</v>
      </c>
      <c r="E120" s="341">
        <v>0</v>
      </c>
      <c r="F120" s="341">
        <v>0</v>
      </c>
      <c r="G120" s="341">
        <v>0</v>
      </c>
      <c r="H120" s="341">
        <v>0.02</v>
      </c>
    </row>
    <row r="121" spans="1:8" x14ac:dyDescent="0.2">
      <c r="A121" s="337" t="str">
        <f>'Tox Values'!C121</f>
        <v>CHROM-COMPS</v>
      </c>
      <c r="B121" s="338" t="str">
        <f>'Tox Values'!D121</f>
        <v>Chromium Compounds</v>
      </c>
      <c r="C121" s="341">
        <v>0</v>
      </c>
      <c r="D121" s="341">
        <v>0</v>
      </c>
      <c r="E121" s="341">
        <v>0</v>
      </c>
      <c r="F121" s="341">
        <v>0</v>
      </c>
      <c r="G121" s="341">
        <v>0</v>
      </c>
      <c r="H121" s="341">
        <v>0.02</v>
      </c>
    </row>
    <row r="122" spans="1:8" x14ac:dyDescent="0.2">
      <c r="A122" s="337" t="str">
        <f>'Tox Values'!C122</f>
        <v>16065-83-1</v>
      </c>
      <c r="B122" s="338" t="str">
        <f>'Tox Values'!D122</f>
        <v>Chromium(III) Compounds</v>
      </c>
      <c r="C122" s="341">
        <v>0</v>
      </c>
      <c r="D122" s="341">
        <v>0</v>
      </c>
      <c r="E122" s="341">
        <v>0</v>
      </c>
      <c r="F122" s="341">
        <v>0</v>
      </c>
      <c r="G122" s="341">
        <v>0</v>
      </c>
      <c r="H122" s="341">
        <v>0</v>
      </c>
    </row>
    <row r="123" spans="1:8" x14ac:dyDescent="0.2">
      <c r="A123" s="337" t="str">
        <f>'Tox Values'!C123</f>
        <v>218-01-9</v>
      </c>
      <c r="B123" s="338" t="str">
        <f>'Tox Values'!D123</f>
        <v>Chrysene (Benzo(a)phenanthrene)</v>
      </c>
      <c r="C123" s="342">
        <v>0</v>
      </c>
      <c r="D123" s="342">
        <v>0.53</v>
      </c>
      <c r="E123" s="342">
        <v>0</v>
      </c>
      <c r="F123" s="342">
        <v>0.7</v>
      </c>
      <c r="G123" s="342">
        <v>0</v>
      </c>
      <c r="H123" s="342">
        <v>7.9</v>
      </c>
    </row>
    <row r="124" spans="1:8" x14ac:dyDescent="0.2">
      <c r="A124" s="337" t="str">
        <f>'Tox Values'!C124</f>
        <v>87-29-6</v>
      </c>
      <c r="B124" s="338" t="str">
        <f>'Tox Values'!D124</f>
        <v>Cinnamyl anthranilate</v>
      </c>
      <c r="C124" s="343">
        <v>0</v>
      </c>
      <c r="D124" s="343">
        <v>0</v>
      </c>
      <c r="E124" s="343">
        <v>0</v>
      </c>
      <c r="F124" s="343">
        <v>0</v>
      </c>
      <c r="G124" s="343">
        <v>0</v>
      </c>
      <c r="H124" s="343">
        <v>0</v>
      </c>
    </row>
    <row r="125" spans="1:8" x14ac:dyDescent="0.2">
      <c r="A125" s="337" t="str">
        <f>'Tox Values'!C125</f>
        <v>10061-01-5</v>
      </c>
      <c r="B125" s="338" t="str">
        <f>'Tox Values'!D125</f>
        <v>cis-1,3-Dichloropropene</v>
      </c>
      <c r="C125" s="343">
        <v>0</v>
      </c>
      <c r="D125" s="343">
        <v>0</v>
      </c>
      <c r="E125" s="343">
        <v>0</v>
      </c>
      <c r="F125" s="343">
        <v>0</v>
      </c>
      <c r="G125" s="343">
        <v>0</v>
      </c>
      <c r="H125" s="343">
        <v>0</v>
      </c>
    </row>
    <row r="126" spans="1:8" x14ac:dyDescent="0.2">
      <c r="A126" s="337" t="str">
        <f>'Tox Values'!C126</f>
        <v>8007-45-2</v>
      </c>
      <c r="B126" s="338" t="str">
        <f>'Tox Values'!D126</f>
        <v>Coal Tar</v>
      </c>
      <c r="C126" s="343">
        <v>0</v>
      </c>
      <c r="D126" s="343">
        <v>0</v>
      </c>
      <c r="E126" s="343">
        <v>0</v>
      </c>
      <c r="F126" s="343">
        <v>0</v>
      </c>
      <c r="G126" s="343">
        <v>0</v>
      </c>
      <c r="H126" s="343">
        <v>0</v>
      </c>
    </row>
    <row r="127" spans="1:8" x14ac:dyDescent="0.2">
      <c r="A127" s="337" t="str">
        <f>'Tox Values'!C127</f>
        <v>7440-48-4</v>
      </c>
      <c r="B127" s="338" t="str">
        <f>'Tox Values'!D127</f>
        <v>Cobalt</v>
      </c>
      <c r="C127" s="343">
        <v>0</v>
      </c>
      <c r="D127" s="343">
        <v>0</v>
      </c>
      <c r="E127" s="343">
        <v>0</v>
      </c>
      <c r="F127" s="343">
        <v>0</v>
      </c>
      <c r="G127" s="343">
        <v>0</v>
      </c>
      <c r="H127" s="343">
        <v>0</v>
      </c>
    </row>
    <row r="128" spans="1:8" x14ac:dyDescent="0.2">
      <c r="A128" s="337" t="str">
        <f>'Tox Values'!C128</f>
        <v>1307-96-6</v>
      </c>
      <c r="B128" s="338" t="str">
        <f>'Tox Values'!D128</f>
        <v>Cobalt (II) oxide</v>
      </c>
      <c r="C128" s="343">
        <v>0</v>
      </c>
      <c r="D128" s="343">
        <v>0</v>
      </c>
      <c r="E128" s="343">
        <v>0</v>
      </c>
      <c r="F128" s="343">
        <v>0</v>
      </c>
      <c r="G128" s="343">
        <v>0</v>
      </c>
      <c r="H128" s="343">
        <v>0</v>
      </c>
    </row>
    <row r="129" spans="1:8" x14ac:dyDescent="0.2">
      <c r="A129" s="337" t="str">
        <f>'Tox Values'!C129</f>
        <v>10124-43-3</v>
      </c>
      <c r="B129" s="338" t="str">
        <f>'Tox Values'!D129</f>
        <v>Cobalt sulfate</v>
      </c>
      <c r="C129" s="343">
        <v>0</v>
      </c>
      <c r="D129" s="343">
        <v>0</v>
      </c>
      <c r="E129" s="343">
        <v>0</v>
      </c>
      <c r="F129" s="343">
        <v>0</v>
      </c>
      <c r="G129" s="343">
        <v>0</v>
      </c>
      <c r="H129" s="343">
        <v>0</v>
      </c>
    </row>
    <row r="130" spans="1:8" x14ac:dyDescent="0.2">
      <c r="A130" s="337" t="str">
        <f>'Tox Values'!C130</f>
        <v>0-00-7</v>
      </c>
      <c r="B130" s="338" t="str">
        <f>'Tox Values'!D130</f>
        <v>Coke Oven Emissions</v>
      </c>
      <c r="C130" s="343">
        <v>0</v>
      </c>
      <c r="D130" s="343">
        <v>0</v>
      </c>
      <c r="E130" s="343">
        <v>0</v>
      </c>
      <c r="F130" s="343">
        <v>0</v>
      </c>
      <c r="G130" s="343">
        <v>0</v>
      </c>
      <c r="H130" s="343">
        <v>0</v>
      </c>
    </row>
    <row r="131" spans="1:8" x14ac:dyDescent="0.2">
      <c r="A131" s="337" t="str">
        <f>'Tox Values'!C131</f>
        <v>7440-50-8</v>
      </c>
      <c r="B131" s="338" t="str">
        <f>'Tox Values'!D131</f>
        <v>Copper</v>
      </c>
      <c r="C131" s="343">
        <v>0</v>
      </c>
      <c r="D131" s="343">
        <v>0</v>
      </c>
      <c r="E131" s="343">
        <v>0</v>
      </c>
      <c r="F131" s="343">
        <v>0</v>
      </c>
      <c r="G131" s="343">
        <v>0</v>
      </c>
      <c r="H131" s="343">
        <v>0</v>
      </c>
    </row>
    <row r="132" spans="1:8" x14ac:dyDescent="0.2">
      <c r="A132" s="337" t="str">
        <f>'Tox Values'!C132</f>
        <v>COPPER-COMPS</v>
      </c>
      <c r="B132" s="338" t="str">
        <f>'Tox Values'!D132</f>
        <v>Copper Compounds</v>
      </c>
      <c r="C132" s="343">
        <v>0</v>
      </c>
      <c r="D132" s="343">
        <v>0</v>
      </c>
      <c r="E132" s="343">
        <v>0</v>
      </c>
      <c r="F132" s="343">
        <v>0</v>
      </c>
      <c r="G132" s="343">
        <v>0</v>
      </c>
      <c r="H132" s="343">
        <v>0</v>
      </c>
    </row>
    <row r="133" spans="1:8" x14ac:dyDescent="0.2">
      <c r="A133" s="337" t="str">
        <f>'Tox Values'!C133</f>
        <v>120-71-8</v>
      </c>
      <c r="B133" s="338" t="str">
        <f>'Tox Values'!D133</f>
        <v>Cresidine, p-</v>
      </c>
      <c r="C133" s="343">
        <v>0</v>
      </c>
      <c r="D133" s="343">
        <v>0</v>
      </c>
      <c r="E133" s="343">
        <v>0</v>
      </c>
      <c r="F133" s="343">
        <v>0</v>
      </c>
      <c r="G133" s="343">
        <v>0</v>
      </c>
      <c r="H133" s="343">
        <v>0</v>
      </c>
    </row>
    <row r="134" spans="1:8" x14ac:dyDescent="0.2">
      <c r="A134" s="337" t="str">
        <f>'Tox Values'!C134</f>
        <v>108-39-4</v>
      </c>
      <c r="B134" s="338" t="str">
        <f>'Tox Values'!D134</f>
        <v>Cresol, m-</v>
      </c>
      <c r="C134" s="343">
        <v>0</v>
      </c>
      <c r="D134" s="343">
        <v>0</v>
      </c>
      <c r="E134" s="343">
        <v>0</v>
      </c>
      <c r="F134" s="343">
        <v>0</v>
      </c>
      <c r="G134" s="343">
        <v>0</v>
      </c>
      <c r="H134" s="343">
        <v>0</v>
      </c>
    </row>
    <row r="135" spans="1:8" x14ac:dyDescent="0.2">
      <c r="A135" s="337" t="str">
        <f>'Tox Values'!C135</f>
        <v>95-48-7</v>
      </c>
      <c r="B135" s="338" t="str">
        <f>'Tox Values'!D135</f>
        <v>Cresol, o-</v>
      </c>
      <c r="C135" s="343">
        <v>0</v>
      </c>
      <c r="D135" s="343">
        <v>0</v>
      </c>
      <c r="E135" s="343">
        <v>0</v>
      </c>
      <c r="F135" s="343">
        <v>0</v>
      </c>
      <c r="G135" s="343">
        <v>0</v>
      </c>
      <c r="H135" s="343">
        <v>0</v>
      </c>
    </row>
    <row r="136" spans="1:8" x14ac:dyDescent="0.2">
      <c r="A136" s="337" t="str">
        <f>'Tox Values'!C136</f>
        <v>106-44-5</v>
      </c>
      <c r="B136" s="338" t="str">
        <f>'Tox Values'!D136</f>
        <v>Cresol, p-</v>
      </c>
      <c r="C136" s="343">
        <v>0</v>
      </c>
      <c r="D136" s="343">
        <v>0</v>
      </c>
      <c r="E136" s="343">
        <v>0</v>
      </c>
      <c r="F136" s="343">
        <v>0</v>
      </c>
      <c r="G136" s="343">
        <v>0</v>
      </c>
      <c r="H136" s="343">
        <v>0</v>
      </c>
    </row>
    <row r="137" spans="1:8" x14ac:dyDescent="0.2">
      <c r="A137" s="337" t="str">
        <f>'Tox Values'!C137</f>
        <v>1319-77-3</v>
      </c>
      <c r="B137" s="338" t="str">
        <f>'Tox Values'!D137</f>
        <v>Cresols/Cresylic acid (isomers and mixture)</v>
      </c>
      <c r="C137" s="343">
        <v>0</v>
      </c>
      <c r="D137" s="343">
        <v>0</v>
      </c>
      <c r="E137" s="343">
        <v>0</v>
      </c>
      <c r="F137" s="343">
        <v>0</v>
      </c>
      <c r="G137" s="343">
        <v>0</v>
      </c>
      <c r="H137" s="343">
        <v>0</v>
      </c>
    </row>
    <row r="138" spans="1:8" x14ac:dyDescent="0.2">
      <c r="A138" s="337" t="str">
        <f>'Tox Values'!C138</f>
        <v>98-82-8</v>
      </c>
      <c r="B138" s="338" t="str">
        <f>'Tox Values'!D138</f>
        <v>Cumene</v>
      </c>
      <c r="C138" s="343">
        <v>0</v>
      </c>
      <c r="D138" s="343">
        <v>0</v>
      </c>
      <c r="E138" s="343">
        <v>0</v>
      </c>
      <c r="F138" s="343">
        <v>0</v>
      </c>
      <c r="G138" s="343">
        <v>0</v>
      </c>
      <c r="H138" s="343">
        <v>0</v>
      </c>
    </row>
    <row r="139" spans="1:8" x14ac:dyDescent="0.2">
      <c r="A139" s="337" t="str">
        <f>'Tox Values'!C139</f>
        <v>135-20-6</v>
      </c>
      <c r="B139" s="338" t="str">
        <f>'Tox Values'!D139</f>
        <v>Cupferron</v>
      </c>
      <c r="C139" s="343">
        <v>0</v>
      </c>
      <c r="D139" s="343">
        <v>0</v>
      </c>
      <c r="E139" s="343">
        <v>0</v>
      </c>
      <c r="F139" s="343">
        <v>0</v>
      </c>
      <c r="G139" s="343">
        <v>0</v>
      </c>
      <c r="H139" s="343">
        <v>0</v>
      </c>
    </row>
    <row r="140" spans="1:8" x14ac:dyDescent="0.2">
      <c r="A140" s="337" t="str">
        <f>'Tox Values'!C140</f>
        <v>57-12-5</v>
      </c>
      <c r="B140" s="338" t="str">
        <f>'Tox Values'!D140</f>
        <v>Cyanide (Cyanide ion, Inorganic cyanides, Isocyanide)</v>
      </c>
      <c r="C140" s="343">
        <v>0</v>
      </c>
      <c r="D140" s="343">
        <v>0</v>
      </c>
      <c r="E140" s="343">
        <v>0</v>
      </c>
      <c r="F140" s="343">
        <v>0</v>
      </c>
      <c r="G140" s="343">
        <v>0</v>
      </c>
      <c r="H140" s="343">
        <v>0</v>
      </c>
    </row>
    <row r="141" spans="1:8" x14ac:dyDescent="0.2">
      <c r="A141" s="337" t="str">
        <f>'Tox Values'!C141</f>
        <v>CYANIDE-COMPS</v>
      </c>
      <c r="B141" s="338" t="str">
        <f>'Tox Values'!D141</f>
        <v>Cyanide Compounds</v>
      </c>
      <c r="C141" s="343">
        <v>0</v>
      </c>
      <c r="D141" s="343">
        <v>0</v>
      </c>
      <c r="E141" s="343">
        <v>0</v>
      </c>
      <c r="F141" s="343">
        <v>0</v>
      </c>
      <c r="G141" s="343">
        <v>0</v>
      </c>
      <c r="H141" s="343">
        <v>0</v>
      </c>
    </row>
    <row r="142" spans="1:8" x14ac:dyDescent="0.2">
      <c r="A142" s="337" t="str">
        <f>'Tox Values'!C142</f>
        <v>110-82-7</v>
      </c>
      <c r="B142" s="338" t="str">
        <f>'Tox Values'!D142</f>
        <v>Cyclohexane</v>
      </c>
      <c r="C142" s="343">
        <v>0</v>
      </c>
      <c r="D142" s="343">
        <v>0</v>
      </c>
      <c r="E142" s="343">
        <v>0</v>
      </c>
      <c r="F142" s="343">
        <v>0</v>
      </c>
      <c r="G142" s="343">
        <v>0</v>
      </c>
      <c r="H142" s="343">
        <v>0</v>
      </c>
    </row>
    <row r="143" spans="1:8" x14ac:dyDescent="0.2">
      <c r="A143" s="337" t="str">
        <f>'Tox Values'!C143</f>
        <v>108-94-1</v>
      </c>
      <c r="B143" s="338" t="str">
        <f>'Tox Values'!D143</f>
        <v>Cyclohexanone</v>
      </c>
      <c r="C143" s="343">
        <v>0</v>
      </c>
      <c r="D143" s="343">
        <v>0</v>
      </c>
      <c r="E143" s="343">
        <v>0</v>
      </c>
      <c r="F143" s="343">
        <v>0</v>
      </c>
      <c r="G143" s="343">
        <v>0</v>
      </c>
      <c r="H143" s="343">
        <v>0</v>
      </c>
    </row>
    <row r="144" spans="1:8" x14ac:dyDescent="0.2">
      <c r="A144" s="337" t="str">
        <f>'Tox Values'!C144</f>
        <v>27208-37-3</v>
      </c>
      <c r="B144" s="338" t="str">
        <f>'Tox Values'!D144</f>
        <v>Cyclopenta[c,d]pyrene</v>
      </c>
      <c r="C144" s="343">
        <v>0</v>
      </c>
      <c r="D144" s="343">
        <v>0</v>
      </c>
      <c r="E144" s="343">
        <v>0</v>
      </c>
      <c r="F144" s="343">
        <v>0</v>
      </c>
      <c r="G144" s="343">
        <v>0</v>
      </c>
      <c r="H144" s="343">
        <v>0</v>
      </c>
    </row>
    <row r="145" spans="1:8" x14ac:dyDescent="0.2">
      <c r="A145" s="337" t="str">
        <f>'Tox Values'!C145</f>
        <v>1596-84-5</v>
      </c>
      <c r="B145" s="338" t="str">
        <f>'Tox Values'!D145</f>
        <v>Daminozide (Alar)</v>
      </c>
      <c r="C145" s="343">
        <v>0</v>
      </c>
      <c r="D145" s="343">
        <v>0</v>
      </c>
      <c r="E145" s="343">
        <v>0</v>
      </c>
      <c r="F145" s="343">
        <v>0</v>
      </c>
      <c r="G145" s="343">
        <v>0</v>
      </c>
      <c r="H145" s="343">
        <v>0</v>
      </c>
    </row>
    <row r="146" spans="1:8" x14ac:dyDescent="0.2">
      <c r="A146" s="337" t="str">
        <f>'Tox Values'!C146</f>
        <v>615-05-4</v>
      </c>
      <c r="B146" s="338" t="str">
        <f>'Tox Values'!D146</f>
        <v>Diaminoanisole, 2,4-</v>
      </c>
      <c r="C146" s="343">
        <v>0</v>
      </c>
      <c r="D146" s="343">
        <v>0</v>
      </c>
      <c r="E146" s="343">
        <v>0</v>
      </c>
      <c r="F146" s="343">
        <v>0</v>
      </c>
      <c r="G146" s="343">
        <v>0</v>
      </c>
      <c r="H146" s="343">
        <v>0</v>
      </c>
    </row>
    <row r="147" spans="1:8" x14ac:dyDescent="0.2">
      <c r="A147" s="337" t="str">
        <f>'Tox Values'!C147</f>
        <v>39156-41-7</v>
      </c>
      <c r="B147" s="338" t="str">
        <f>'Tox Values'!D147</f>
        <v>Diaminoanisole sulfate, 2,4-</v>
      </c>
      <c r="C147" s="343">
        <v>0</v>
      </c>
      <c r="D147" s="343">
        <v>0</v>
      </c>
      <c r="E147" s="343">
        <v>0</v>
      </c>
      <c r="F147" s="343">
        <v>0</v>
      </c>
      <c r="G147" s="343">
        <v>0</v>
      </c>
      <c r="H147" s="343">
        <v>0</v>
      </c>
    </row>
    <row r="148" spans="1:8" x14ac:dyDescent="0.2">
      <c r="A148" s="337" t="str">
        <f>'Tox Values'!C148</f>
        <v>101-80-4</v>
      </c>
      <c r="B148" s="338" t="str">
        <f>'Tox Values'!D148</f>
        <v>Diaminodiphenyl ether, 4,4-</v>
      </c>
      <c r="C148" s="343">
        <v>0</v>
      </c>
      <c r="D148" s="343">
        <v>0</v>
      </c>
      <c r="E148" s="343">
        <v>0</v>
      </c>
      <c r="F148" s="343">
        <v>0</v>
      </c>
      <c r="G148" s="343">
        <v>0</v>
      </c>
      <c r="H148" s="343">
        <v>0</v>
      </c>
    </row>
    <row r="149" spans="1:8" x14ac:dyDescent="0.2">
      <c r="A149" s="337" t="str">
        <f>'Tox Values'!C149</f>
        <v>226-36-8</v>
      </c>
      <c r="B149" s="338" t="str">
        <f>'Tox Values'!D149</f>
        <v>Dibenz(a,h)acridine</v>
      </c>
      <c r="C149" s="344">
        <v>0</v>
      </c>
      <c r="D149" s="344">
        <v>20</v>
      </c>
      <c r="E149" s="344">
        <v>0</v>
      </c>
      <c r="F149" s="344">
        <v>30</v>
      </c>
      <c r="G149" s="344">
        <v>0</v>
      </c>
      <c r="H149" s="344">
        <v>12480</v>
      </c>
    </row>
    <row r="150" spans="1:8" x14ac:dyDescent="0.2">
      <c r="A150" s="337" t="str">
        <f>'Tox Values'!C150</f>
        <v>224-42-0</v>
      </c>
      <c r="B150" s="338" t="str">
        <f>'Tox Values'!D150</f>
        <v>Dibenz(a,j)acridine</v>
      </c>
      <c r="C150" s="344">
        <v>0</v>
      </c>
      <c r="D150" s="344">
        <v>20</v>
      </c>
      <c r="E150" s="344">
        <v>0</v>
      </c>
      <c r="F150" s="344">
        <v>30</v>
      </c>
      <c r="G150" s="344">
        <v>0</v>
      </c>
      <c r="H150" s="344">
        <v>12480</v>
      </c>
    </row>
    <row r="151" spans="1:8" x14ac:dyDescent="0.2">
      <c r="A151" s="337" t="str">
        <f>'Tox Values'!C151</f>
        <v>53-70-3</v>
      </c>
      <c r="B151" s="338" t="str">
        <f>'Tox Values'!D151</f>
        <v>Dibenz[a,h]anthracene</v>
      </c>
      <c r="C151" s="344">
        <v>0</v>
      </c>
      <c r="D151" s="344">
        <v>20</v>
      </c>
      <c r="E151" s="344">
        <v>0</v>
      </c>
      <c r="F151" s="344">
        <v>20</v>
      </c>
      <c r="G151" s="344">
        <v>0</v>
      </c>
      <c r="H151" s="344">
        <v>8520</v>
      </c>
    </row>
    <row r="152" spans="1:8" x14ac:dyDescent="0.2">
      <c r="A152" s="337" t="str">
        <f>'Tox Values'!C152</f>
        <v>192-65-4</v>
      </c>
      <c r="B152" s="338" t="str">
        <f>'Tox Values'!D152</f>
        <v>Dibenzo(a,e)pyrene</v>
      </c>
      <c r="C152" s="344">
        <v>0</v>
      </c>
      <c r="D152" s="344">
        <v>7</v>
      </c>
      <c r="E152" s="344">
        <v>0</v>
      </c>
      <c r="F152" s="344">
        <v>10</v>
      </c>
      <c r="G152" s="344">
        <v>0</v>
      </c>
      <c r="H152" s="344">
        <v>2300</v>
      </c>
    </row>
    <row r="153" spans="1:8" x14ac:dyDescent="0.2">
      <c r="A153" s="337" t="str">
        <f>'Tox Values'!C153</f>
        <v>189-64-0</v>
      </c>
      <c r="B153" s="338" t="str">
        <f>'Tox Values'!D153</f>
        <v>Dibenzo(a,h)pyrene</v>
      </c>
      <c r="C153" s="344">
        <v>0</v>
      </c>
      <c r="D153" s="344">
        <v>0.17</v>
      </c>
      <c r="E153" s="344">
        <v>0</v>
      </c>
      <c r="F153" s="344">
        <v>0.3</v>
      </c>
      <c r="G153" s="344">
        <v>0</v>
      </c>
      <c r="H153" s="344">
        <v>50</v>
      </c>
    </row>
    <row r="154" spans="1:8" x14ac:dyDescent="0.2">
      <c r="A154" s="337" t="str">
        <f>'Tox Values'!C154</f>
        <v>191-30-0</v>
      </c>
      <c r="B154" s="338" t="str">
        <f>'Tox Values'!D154</f>
        <v>Dibenzo(a,l)pyrene</v>
      </c>
      <c r="C154" s="344">
        <v>0</v>
      </c>
      <c r="D154" s="344">
        <v>50</v>
      </c>
      <c r="E154" s="344">
        <v>0</v>
      </c>
      <c r="F154" s="344">
        <v>83</v>
      </c>
      <c r="G154" s="344">
        <v>0</v>
      </c>
      <c r="H154" s="344">
        <v>17410</v>
      </c>
    </row>
    <row r="155" spans="1:8" x14ac:dyDescent="0.2">
      <c r="A155" s="337" t="str">
        <f>'Tox Values'!C155</f>
        <v>194-59-2</v>
      </c>
      <c r="B155" s="338" t="str">
        <f>'Tox Values'!D155</f>
        <v>Dibenzo(c,g)carbazole, 7H-</v>
      </c>
      <c r="C155" s="344">
        <v>0</v>
      </c>
      <c r="D155" s="344">
        <v>0</v>
      </c>
      <c r="E155" s="344">
        <v>0</v>
      </c>
      <c r="F155" s="344">
        <v>0</v>
      </c>
      <c r="G155" s="344">
        <v>0</v>
      </c>
      <c r="H155" s="344">
        <v>0</v>
      </c>
    </row>
    <row r="156" spans="1:8" x14ac:dyDescent="0.2">
      <c r="A156" s="337" t="str">
        <f>'Tox Values'!C156</f>
        <v>5385-75-1</v>
      </c>
      <c r="B156" s="338" t="str">
        <f>'Tox Values'!D156</f>
        <v>Dibenzo[a,e]fluoranthene</v>
      </c>
      <c r="C156" s="344">
        <v>0</v>
      </c>
      <c r="D156" s="344">
        <v>0</v>
      </c>
      <c r="E156" s="344">
        <v>0</v>
      </c>
      <c r="F156" s="344">
        <v>0</v>
      </c>
      <c r="G156" s="344">
        <v>0</v>
      </c>
      <c r="H156" s="344">
        <v>0</v>
      </c>
    </row>
    <row r="157" spans="1:8" x14ac:dyDescent="0.2">
      <c r="A157" s="337" t="str">
        <f>'Tox Values'!C157</f>
        <v>189-55-9</v>
      </c>
      <c r="B157" s="338" t="str">
        <f>'Tox Values'!D157</f>
        <v>Dibenzo[a,i]pyrene</v>
      </c>
      <c r="C157" s="344">
        <v>0</v>
      </c>
      <c r="D157" s="344">
        <v>0.11</v>
      </c>
      <c r="E157" s="344">
        <v>0</v>
      </c>
      <c r="F157" s="344">
        <v>0.2</v>
      </c>
      <c r="G157" s="344">
        <v>0</v>
      </c>
      <c r="H157" s="344">
        <v>30</v>
      </c>
    </row>
    <row r="158" spans="1:8" x14ac:dyDescent="0.2">
      <c r="A158" s="337" t="str">
        <f>'Tox Values'!C158</f>
        <v>764-41-0</v>
      </c>
      <c r="B158" s="338" t="str">
        <f>'Tox Values'!D158</f>
        <v>Dichloro-2-butene, 1,4-</v>
      </c>
      <c r="C158" s="345">
        <v>0</v>
      </c>
      <c r="D158" s="345">
        <v>0</v>
      </c>
      <c r="E158" s="345">
        <v>0</v>
      </c>
      <c r="F158" s="345">
        <v>0</v>
      </c>
      <c r="G158" s="345">
        <v>0</v>
      </c>
      <c r="H158" s="345">
        <v>0</v>
      </c>
    </row>
    <row r="159" spans="1:8" x14ac:dyDescent="0.2">
      <c r="A159" s="337" t="str">
        <f>'Tox Values'!C159</f>
        <v>1476-11-5</v>
      </c>
      <c r="B159" s="338" t="str">
        <f>'Tox Values'!D159</f>
        <v>Dichloro-2-butene, cis-1,4-</v>
      </c>
      <c r="C159" s="345">
        <v>0</v>
      </c>
      <c r="D159" s="345">
        <v>0</v>
      </c>
      <c r="E159" s="345">
        <v>0</v>
      </c>
      <c r="F159" s="345">
        <v>0</v>
      </c>
      <c r="G159" s="345">
        <v>0</v>
      </c>
      <c r="H159" s="345">
        <v>0</v>
      </c>
    </row>
    <row r="160" spans="1:8" x14ac:dyDescent="0.2">
      <c r="A160" s="337" t="str">
        <f>'Tox Values'!C160</f>
        <v>106-46-7</v>
      </c>
      <c r="B160" s="338" t="str">
        <f>'Tox Values'!D160</f>
        <v>Dichlorobenzene(p), 1,4-</v>
      </c>
      <c r="C160" s="345">
        <v>0</v>
      </c>
      <c r="D160" s="345">
        <v>0</v>
      </c>
      <c r="E160" s="345">
        <v>0</v>
      </c>
      <c r="F160" s="345">
        <v>0</v>
      </c>
      <c r="G160" s="345">
        <v>0</v>
      </c>
      <c r="H160" s="345">
        <v>0</v>
      </c>
    </row>
    <row r="161" spans="1:8" x14ac:dyDescent="0.2">
      <c r="A161" s="337" t="str">
        <f>'Tox Values'!C161</f>
        <v>25321-22-6</v>
      </c>
      <c r="B161" s="338" t="str">
        <f>'Tox Values'!D161</f>
        <v>Dichlorobenzenes</v>
      </c>
      <c r="C161" s="345">
        <v>0</v>
      </c>
      <c r="D161" s="345">
        <v>0</v>
      </c>
      <c r="E161" s="345">
        <v>0</v>
      </c>
      <c r="F161" s="345">
        <v>0</v>
      </c>
      <c r="G161" s="345">
        <v>0</v>
      </c>
      <c r="H161" s="345">
        <v>0</v>
      </c>
    </row>
    <row r="162" spans="1:8" x14ac:dyDescent="0.2">
      <c r="A162" s="337" t="str">
        <f>'Tox Values'!C162</f>
        <v>91-94-1</v>
      </c>
      <c r="B162" s="338" t="str">
        <f>'Tox Values'!D162</f>
        <v>Dichlorobenzidene, 3,3-</v>
      </c>
      <c r="C162" s="345">
        <v>0</v>
      </c>
      <c r="D162" s="345">
        <v>0</v>
      </c>
      <c r="E162" s="345">
        <v>0</v>
      </c>
      <c r="F162" s="345">
        <v>0</v>
      </c>
      <c r="G162" s="345">
        <v>0</v>
      </c>
      <c r="H162" s="345">
        <v>0</v>
      </c>
    </row>
    <row r="163" spans="1:8" x14ac:dyDescent="0.2">
      <c r="A163" s="337" t="str">
        <f>'Tox Values'!C163</f>
        <v>75-71-8</v>
      </c>
      <c r="B163" s="338" t="str">
        <f>'Tox Values'!D163</f>
        <v>Dichlorodifluoromethane (CFC-12)</v>
      </c>
      <c r="C163" s="345">
        <v>0</v>
      </c>
      <c r="D163" s="345">
        <v>0</v>
      </c>
      <c r="E163" s="345">
        <v>0</v>
      </c>
      <c r="F163" s="345">
        <v>0</v>
      </c>
      <c r="G163" s="345">
        <v>0</v>
      </c>
      <c r="H163" s="345">
        <v>0</v>
      </c>
    </row>
    <row r="164" spans="1:8" x14ac:dyDescent="0.2">
      <c r="A164" s="337" t="str">
        <f>'Tox Values'!C164</f>
        <v>72-54-8</v>
      </c>
      <c r="B164" s="338" t="str">
        <f>'Tox Values'!D164</f>
        <v>Dichlorodiphenyldichloroethane (DDD)</v>
      </c>
      <c r="C164" s="345">
        <v>0</v>
      </c>
      <c r="D164" s="345">
        <v>0</v>
      </c>
      <c r="E164" s="345">
        <v>0</v>
      </c>
      <c r="F164" s="345">
        <v>0</v>
      </c>
      <c r="G164" s="345">
        <v>0</v>
      </c>
      <c r="H164" s="345">
        <v>0</v>
      </c>
    </row>
    <row r="165" spans="1:8" x14ac:dyDescent="0.2">
      <c r="A165" s="337" t="str">
        <f>'Tox Values'!C165</f>
        <v>72-55-9</v>
      </c>
      <c r="B165" s="338" t="str">
        <f>'Tox Values'!D165</f>
        <v>Dichlorodiphenyldichloroethylene (DDE)</v>
      </c>
      <c r="C165" s="345">
        <v>0</v>
      </c>
      <c r="D165" s="345">
        <v>0</v>
      </c>
      <c r="E165" s="345">
        <v>0</v>
      </c>
      <c r="F165" s="345">
        <v>0</v>
      </c>
      <c r="G165" s="345">
        <v>0</v>
      </c>
      <c r="H165" s="345">
        <v>0</v>
      </c>
    </row>
    <row r="166" spans="1:8" x14ac:dyDescent="0.2">
      <c r="A166" s="337" t="str">
        <f>'Tox Values'!C166</f>
        <v>50-29-3</v>
      </c>
      <c r="B166" s="338" t="str">
        <f>'Tox Values'!D166</f>
        <v>Dichlorodiphenyltrichloroethane, p, p'- (DDT)</v>
      </c>
      <c r="C166" s="345">
        <v>0</v>
      </c>
      <c r="D166" s="345">
        <v>0</v>
      </c>
      <c r="E166" s="345">
        <v>0</v>
      </c>
      <c r="F166" s="345">
        <v>0</v>
      </c>
      <c r="G166" s="345">
        <v>0</v>
      </c>
      <c r="H166" s="345">
        <v>0</v>
      </c>
    </row>
    <row r="167" spans="1:8" x14ac:dyDescent="0.2">
      <c r="A167" s="337" t="str">
        <f>'Tox Values'!C167</f>
        <v>75-35-4</v>
      </c>
      <c r="B167" s="338" t="str">
        <f>'Tox Values'!D167</f>
        <v>Dichloroethylene (1,1-) (Vinylidene chloride)</v>
      </c>
      <c r="C167" s="345">
        <v>0</v>
      </c>
      <c r="D167" s="345">
        <v>0</v>
      </c>
      <c r="E167" s="345">
        <v>0</v>
      </c>
      <c r="F167" s="345">
        <v>0</v>
      </c>
      <c r="G167" s="345">
        <v>0</v>
      </c>
      <c r="H167" s="345">
        <v>0</v>
      </c>
    </row>
    <row r="168" spans="1:8" x14ac:dyDescent="0.2">
      <c r="A168" s="337" t="str">
        <f>'Tox Values'!C168</f>
        <v>156-59-2</v>
      </c>
      <c r="B168" s="338" t="str">
        <f>'Tox Values'!D168</f>
        <v>Dichloroethylene, cis-1,2-</v>
      </c>
      <c r="C168" s="345">
        <v>0</v>
      </c>
      <c r="D168" s="345">
        <v>0</v>
      </c>
      <c r="E168" s="345">
        <v>0</v>
      </c>
      <c r="F168" s="345">
        <v>0</v>
      </c>
      <c r="G168" s="345">
        <v>0</v>
      </c>
      <c r="H168" s="345">
        <v>0</v>
      </c>
    </row>
    <row r="169" spans="1:8" x14ac:dyDescent="0.2">
      <c r="A169" s="337" t="str">
        <f>'Tox Values'!C169</f>
        <v>156-60-5</v>
      </c>
      <c r="B169" s="338" t="str">
        <f>'Tox Values'!D169</f>
        <v>Dichloroethylene, trans-1,2-</v>
      </c>
      <c r="C169" s="345">
        <v>0</v>
      </c>
      <c r="D169" s="345">
        <v>0</v>
      </c>
      <c r="E169" s="345">
        <v>0</v>
      </c>
      <c r="F169" s="345">
        <v>0</v>
      </c>
      <c r="G169" s="345">
        <v>0</v>
      </c>
      <c r="H169" s="345">
        <v>0</v>
      </c>
    </row>
    <row r="170" spans="1:8" x14ac:dyDescent="0.2">
      <c r="A170" s="337" t="str">
        <f>'Tox Values'!C170</f>
        <v>542-75-6</v>
      </c>
      <c r="B170" s="338" t="str">
        <f>'Tox Values'!D170</f>
        <v>Dichloropropene, 1,3-</v>
      </c>
      <c r="C170" s="345">
        <v>0</v>
      </c>
      <c r="D170" s="345">
        <v>0</v>
      </c>
      <c r="E170" s="345">
        <v>0</v>
      </c>
      <c r="F170" s="345">
        <v>0</v>
      </c>
      <c r="G170" s="345">
        <v>0</v>
      </c>
      <c r="H170" s="345">
        <v>0</v>
      </c>
    </row>
    <row r="171" spans="1:8" x14ac:dyDescent="0.2">
      <c r="A171" s="337" t="str">
        <f>'Tox Values'!C171</f>
        <v>78-88-6</v>
      </c>
      <c r="B171" s="338" t="str">
        <f>'Tox Values'!D171</f>
        <v>Dichloropropene, 2,3-</v>
      </c>
      <c r="C171" s="345">
        <v>0</v>
      </c>
      <c r="D171" s="345">
        <v>0</v>
      </c>
      <c r="E171" s="345">
        <v>0</v>
      </c>
      <c r="F171" s="345">
        <v>0</v>
      </c>
      <c r="G171" s="345">
        <v>0</v>
      </c>
      <c r="H171" s="345">
        <v>0</v>
      </c>
    </row>
    <row r="172" spans="1:8" x14ac:dyDescent="0.2">
      <c r="A172" s="337" t="str">
        <f>'Tox Values'!C172</f>
        <v>62-73-7</v>
      </c>
      <c r="B172" s="338" t="str">
        <f>'Tox Values'!D172</f>
        <v>Dichlorvos</v>
      </c>
      <c r="C172" s="345">
        <v>0</v>
      </c>
      <c r="D172" s="345">
        <v>0</v>
      </c>
      <c r="E172" s="345">
        <v>0</v>
      </c>
      <c r="F172" s="345">
        <v>0</v>
      </c>
      <c r="G172" s="345">
        <v>0</v>
      </c>
      <c r="H172" s="345">
        <v>0</v>
      </c>
    </row>
    <row r="173" spans="1:8" x14ac:dyDescent="0.2">
      <c r="A173" s="337" t="str">
        <f>'Tox Values'!C173</f>
        <v>0-02-4</v>
      </c>
      <c r="B173" s="338" t="str">
        <f>'Tox Values'!D173</f>
        <v>Diesel exhaust particulate</v>
      </c>
      <c r="C173" s="345">
        <v>0</v>
      </c>
      <c r="D173" s="345">
        <v>0</v>
      </c>
      <c r="E173" s="345">
        <v>0</v>
      </c>
      <c r="F173" s="345">
        <v>0</v>
      </c>
      <c r="G173" s="345">
        <v>0</v>
      </c>
      <c r="H173" s="345">
        <v>0</v>
      </c>
    </row>
    <row r="174" spans="1:8" x14ac:dyDescent="0.2">
      <c r="A174" s="337" t="str">
        <f>'Tox Values'!C174</f>
        <v>111-42-2</v>
      </c>
      <c r="B174" s="338" t="str">
        <f>'Tox Values'!D174</f>
        <v>Diethanolamine</v>
      </c>
      <c r="C174" s="345">
        <v>0</v>
      </c>
      <c r="D174" s="345">
        <v>0</v>
      </c>
      <c r="E174" s="345">
        <v>0</v>
      </c>
      <c r="F174" s="345">
        <v>0</v>
      </c>
      <c r="G174" s="345">
        <v>0</v>
      </c>
      <c r="H174" s="345">
        <v>0</v>
      </c>
    </row>
    <row r="175" spans="1:8" x14ac:dyDescent="0.2">
      <c r="A175" s="337" t="str">
        <f>'Tox Values'!C175</f>
        <v>112-34-5</v>
      </c>
      <c r="B175" s="338" t="str">
        <f>'Tox Values'!D175</f>
        <v>Diethylene Glycol Monobutyl Ether</v>
      </c>
      <c r="C175" s="345">
        <v>0</v>
      </c>
      <c r="D175" s="345">
        <v>0</v>
      </c>
      <c r="E175" s="345">
        <v>0</v>
      </c>
      <c r="F175" s="345">
        <v>0</v>
      </c>
      <c r="G175" s="345">
        <v>0</v>
      </c>
      <c r="H175" s="345">
        <v>0</v>
      </c>
    </row>
    <row r="176" spans="1:8" x14ac:dyDescent="0.2">
      <c r="A176" s="337" t="str">
        <f>'Tox Values'!C176</f>
        <v>111-90-0</v>
      </c>
      <c r="B176" s="338" t="str">
        <f>'Tox Values'!D176</f>
        <v>Diethylene Glycol Monoethyl Ether</v>
      </c>
      <c r="C176" s="345">
        <v>0</v>
      </c>
      <c r="D176" s="345">
        <v>0</v>
      </c>
      <c r="E176" s="345">
        <v>0</v>
      </c>
      <c r="F176" s="345">
        <v>0</v>
      </c>
      <c r="G176" s="345">
        <v>0</v>
      </c>
      <c r="H176" s="345">
        <v>0</v>
      </c>
    </row>
    <row r="177" spans="1:8" x14ac:dyDescent="0.2">
      <c r="A177" s="337" t="str">
        <f>'Tox Values'!C177</f>
        <v>75-37-6</v>
      </c>
      <c r="B177" s="338" t="str">
        <f>'Tox Values'!D177</f>
        <v>Difluoroethane, 1,1-</v>
      </c>
      <c r="C177" s="345">
        <v>0</v>
      </c>
      <c r="D177" s="345">
        <v>0</v>
      </c>
      <c r="E177" s="345">
        <v>0</v>
      </c>
      <c r="F177" s="345">
        <v>0</v>
      </c>
      <c r="G177" s="345">
        <v>0</v>
      </c>
      <c r="H177" s="345">
        <v>0</v>
      </c>
    </row>
    <row r="178" spans="1:8" x14ac:dyDescent="0.2">
      <c r="A178" s="337" t="str">
        <f>'Tox Values'!C178</f>
        <v>101-90-6</v>
      </c>
      <c r="B178" s="338" t="str">
        <f>'Tox Values'!D178</f>
        <v>Diglycidyl Resorcinol Ether</v>
      </c>
      <c r="C178" s="345">
        <v>0</v>
      </c>
      <c r="D178" s="345">
        <v>0</v>
      </c>
      <c r="E178" s="345">
        <v>0</v>
      </c>
      <c r="F178" s="345">
        <v>0</v>
      </c>
      <c r="G178" s="345">
        <v>0</v>
      </c>
      <c r="H178" s="345">
        <v>0</v>
      </c>
    </row>
    <row r="179" spans="1:8" x14ac:dyDescent="0.2">
      <c r="A179" s="337" t="str">
        <f>'Tox Values'!C179</f>
        <v>94-58-6</v>
      </c>
      <c r="B179" s="338" t="str">
        <f>'Tox Values'!D179</f>
        <v>Dihydrosafrole</v>
      </c>
      <c r="C179" s="345">
        <v>0</v>
      </c>
      <c r="D179" s="345">
        <v>0</v>
      </c>
      <c r="E179" s="345">
        <v>0</v>
      </c>
      <c r="F179" s="345">
        <v>0</v>
      </c>
      <c r="G179" s="345">
        <v>0</v>
      </c>
      <c r="H179" s="345">
        <v>0</v>
      </c>
    </row>
    <row r="180" spans="1:8" x14ac:dyDescent="0.2">
      <c r="A180" s="337" t="str">
        <f>'Tox Values'!C180</f>
        <v>108-20-3</v>
      </c>
      <c r="B180" s="338" t="str">
        <f>'Tox Values'!D180</f>
        <v>Diisopropyl Ether</v>
      </c>
      <c r="C180" s="345">
        <v>0</v>
      </c>
      <c r="D180" s="345">
        <v>0</v>
      </c>
      <c r="E180" s="345">
        <v>0</v>
      </c>
      <c r="F180" s="345">
        <v>0</v>
      </c>
      <c r="G180" s="345">
        <v>0</v>
      </c>
      <c r="H180" s="345">
        <v>0</v>
      </c>
    </row>
    <row r="181" spans="1:8" x14ac:dyDescent="0.2">
      <c r="A181" s="337" t="str">
        <f>'Tox Values'!C181</f>
        <v>60-11-7</v>
      </c>
      <c r="B181" s="338" t="str">
        <f>'Tox Values'!D181</f>
        <v>Dimethyl aminoazobenzene</v>
      </c>
      <c r="C181" s="345">
        <v>0</v>
      </c>
      <c r="D181" s="345">
        <v>0</v>
      </c>
      <c r="E181" s="345">
        <v>0</v>
      </c>
      <c r="F181" s="345">
        <v>0</v>
      </c>
      <c r="G181" s="345">
        <v>0</v>
      </c>
      <c r="H181" s="345">
        <v>0</v>
      </c>
    </row>
    <row r="182" spans="1:8" x14ac:dyDescent="0.2">
      <c r="A182" s="337" t="str">
        <f>'Tox Values'!C182</f>
        <v>68-12-2</v>
      </c>
      <c r="B182" s="338" t="str">
        <f>'Tox Values'!D182</f>
        <v>Dimethyl formamide</v>
      </c>
      <c r="C182" s="345">
        <v>0</v>
      </c>
      <c r="D182" s="345">
        <v>0</v>
      </c>
      <c r="E182" s="345">
        <v>0</v>
      </c>
      <c r="F182" s="345">
        <v>0</v>
      </c>
      <c r="G182" s="345">
        <v>0</v>
      </c>
      <c r="H182" s="345">
        <v>0</v>
      </c>
    </row>
    <row r="183" spans="1:8" x14ac:dyDescent="0.2">
      <c r="A183" s="337" t="str">
        <f>'Tox Values'!C183</f>
        <v>57-97-6</v>
      </c>
      <c r="B183" s="338" t="str">
        <f>'Tox Values'!D183</f>
        <v>Dimethylbenz[a]anthracene, 7,12-</v>
      </c>
      <c r="C183" s="346">
        <v>0</v>
      </c>
      <c r="D183" s="346">
        <v>0.37</v>
      </c>
      <c r="E183" s="346">
        <v>0</v>
      </c>
      <c r="F183" s="346">
        <v>0.54</v>
      </c>
      <c r="G183" s="346">
        <v>0</v>
      </c>
      <c r="H183" s="346">
        <v>160</v>
      </c>
    </row>
    <row r="184" spans="1:8" x14ac:dyDescent="0.2">
      <c r="A184" s="337" t="str">
        <f>'Tox Values'!C184</f>
        <v>79-44-7</v>
      </c>
      <c r="B184" s="338" t="str">
        <f>'Tox Values'!D184</f>
        <v>Dimethylcarbamoyl Chloride</v>
      </c>
      <c r="C184" s="347">
        <v>0</v>
      </c>
      <c r="D184" s="347">
        <v>0</v>
      </c>
      <c r="E184" s="347">
        <v>0</v>
      </c>
      <c r="F184" s="347">
        <v>0</v>
      </c>
      <c r="G184" s="347">
        <v>0</v>
      </c>
      <c r="H184" s="347">
        <v>0</v>
      </c>
    </row>
    <row r="185" spans="1:8" x14ac:dyDescent="0.2">
      <c r="A185" s="337" t="str">
        <f>'Tox Values'!C185</f>
        <v>57-14-7</v>
      </c>
      <c r="B185" s="338" t="str">
        <f>'Tox Values'!D185</f>
        <v>Dimethylhydrazine, 1,1-</v>
      </c>
      <c r="C185" s="347">
        <v>0</v>
      </c>
      <c r="D185" s="347">
        <v>0</v>
      </c>
      <c r="E185" s="347">
        <v>0</v>
      </c>
      <c r="F185" s="347">
        <v>0</v>
      </c>
      <c r="G185" s="347">
        <v>0</v>
      </c>
      <c r="H185" s="347">
        <v>0</v>
      </c>
    </row>
    <row r="186" spans="1:8" x14ac:dyDescent="0.2">
      <c r="A186" s="337" t="str">
        <f>'Tox Values'!C186</f>
        <v>540-73-8</v>
      </c>
      <c r="B186" s="338" t="str">
        <f>'Tox Values'!D186</f>
        <v>Dimethylhydrazine, 1,2-</v>
      </c>
      <c r="C186" s="347">
        <v>0</v>
      </c>
      <c r="D186" s="347">
        <v>0</v>
      </c>
      <c r="E186" s="347">
        <v>0</v>
      </c>
      <c r="F186" s="347">
        <v>0</v>
      </c>
      <c r="G186" s="347">
        <v>0</v>
      </c>
      <c r="H186" s="347">
        <v>0</v>
      </c>
    </row>
    <row r="187" spans="1:8" x14ac:dyDescent="0.2">
      <c r="A187" s="337" t="str">
        <f>'Tox Values'!C187</f>
        <v>42397-64-8</v>
      </c>
      <c r="B187" s="338" t="str">
        <f>'Tox Values'!D187</f>
        <v>Dinitropyrene, 1,6- (BaP)</v>
      </c>
      <c r="C187" s="347">
        <v>0</v>
      </c>
      <c r="D187" s="347">
        <v>0</v>
      </c>
      <c r="E187" s="347">
        <v>0</v>
      </c>
      <c r="F187" s="347">
        <v>0</v>
      </c>
      <c r="G187" s="347">
        <v>0</v>
      </c>
      <c r="H187" s="347">
        <v>0</v>
      </c>
    </row>
    <row r="188" spans="1:8" x14ac:dyDescent="0.2">
      <c r="A188" s="337" t="str">
        <f>'Tox Values'!C188</f>
        <v>42397-65-9</v>
      </c>
      <c r="B188" s="338" t="str">
        <f>'Tox Values'!D188</f>
        <v>Dinitropyrene, 1,8- (BaP)</v>
      </c>
      <c r="C188" s="347">
        <v>0</v>
      </c>
      <c r="D188" s="347">
        <v>0</v>
      </c>
      <c r="E188" s="347">
        <v>0</v>
      </c>
      <c r="F188" s="347">
        <v>0</v>
      </c>
      <c r="G188" s="347">
        <v>0</v>
      </c>
      <c r="H188" s="347">
        <v>0</v>
      </c>
    </row>
    <row r="189" spans="1:8" x14ac:dyDescent="0.2">
      <c r="A189" s="337" t="str">
        <f>'Tox Values'!C189</f>
        <v>121-14-2</v>
      </c>
      <c r="B189" s="338" t="str">
        <f>'Tox Values'!D189</f>
        <v>Dinitrotoluene, 2,4-</v>
      </c>
      <c r="C189" s="347">
        <v>0</v>
      </c>
      <c r="D189" s="347">
        <v>0</v>
      </c>
      <c r="E189" s="347">
        <v>0</v>
      </c>
      <c r="F189" s="347">
        <v>0</v>
      </c>
      <c r="G189" s="347">
        <v>0</v>
      </c>
      <c r="H189" s="347">
        <v>0</v>
      </c>
    </row>
    <row r="190" spans="1:8" x14ac:dyDescent="0.2">
      <c r="A190" s="337" t="str">
        <f>'Tox Values'!C190</f>
        <v>123-91-1</v>
      </c>
      <c r="B190" s="338" t="str">
        <f>'Tox Values'!D190</f>
        <v>Dioxane, 1,4- (1,4-Diethylene dioxide)</v>
      </c>
      <c r="C190" s="347">
        <v>0</v>
      </c>
      <c r="D190" s="347">
        <v>0</v>
      </c>
      <c r="E190" s="347">
        <v>0</v>
      </c>
      <c r="F190" s="347">
        <v>0</v>
      </c>
      <c r="G190" s="347">
        <v>0</v>
      </c>
      <c r="H190" s="347">
        <v>0</v>
      </c>
    </row>
    <row r="191" spans="1:8" x14ac:dyDescent="0.2">
      <c r="A191" s="337" t="str">
        <f>'Tox Values'!C191</f>
        <v>122-66-7</v>
      </c>
      <c r="B191" s="338" t="str">
        <f>'Tox Values'!D191</f>
        <v>Diphenylhydrazine, 1,2-</v>
      </c>
      <c r="C191" s="347">
        <v>0</v>
      </c>
      <c r="D191" s="347">
        <v>0</v>
      </c>
      <c r="E191" s="347">
        <v>0</v>
      </c>
      <c r="F191" s="347">
        <v>0</v>
      </c>
      <c r="G191" s="347">
        <v>0</v>
      </c>
      <c r="H191" s="347">
        <v>0</v>
      </c>
    </row>
    <row r="192" spans="1:8" x14ac:dyDescent="0.2">
      <c r="A192" s="337" t="str">
        <f>'Tox Values'!C192</f>
        <v>1937-37-7</v>
      </c>
      <c r="B192" s="338" t="str">
        <f>'Tox Values'!D192</f>
        <v>Direct Black 38</v>
      </c>
      <c r="C192" s="347">
        <v>0</v>
      </c>
      <c r="D192" s="347">
        <v>0</v>
      </c>
      <c r="E192" s="347">
        <v>0</v>
      </c>
      <c r="F192" s="347">
        <v>0</v>
      </c>
      <c r="G192" s="347">
        <v>0</v>
      </c>
      <c r="H192" s="347">
        <v>0</v>
      </c>
    </row>
    <row r="193" spans="1:8" x14ac:dyDescent="0.2">
      <c r="A193" s="337" t="str">
        <f>'Tox Values'!C193</f>
        <v>2602-46-2</v>
      </c>
      <c r="B193" s="338" t="str">
        <f>'Tox Values'!D193</f>
        <v>Direct Blue 6</v>
      </c>
      <c r="C193" s="347">
        <v>0</v>
      </c>
      <c r="D193" s="347">
        <v>0</v>
      </c>
      <c r="E193" s="347">
        <v>0</v>
      </c>
      <c r="F193" s="347">
        <v>0</v>
      </c>
      <c r="G193" s="347">
        <v>0</v>
      </c>
      <c r="H193" s="347">
        <v>0</v>
      </c>
    </row>
    <row r="194" spans="1:8" x14ac:dyDescent="0.2">
      <c r="A194" s="337" t="str">
        <f>'Tox Values'!C194</f>
        <v>16071-86-6</v>
      </c>
      <c r="B194" s="338" t="str">
        <f>'Tox Values'!D194</f>
        <v>Direct Brown 95</v>
      </c>
      <c r="C194" s="347">
        <v>0</v>
      </c>
      <c r="D194" s="347">
        <v>0</v>
      </c>
      <c r="E194" s="347">
        <v>0</v>
      </c>
      <c r="F194" s="347">
        <v>0</v>
      </c>
      <c r="G194" s="347">
        <v>0</v>
      </c>
      <c r="H194" s="347">
        <v>0</v>
      </c>
    </row>
    <row r="195" spans="1:8" x14ac:dyDescent="0.2">
      <c r="A195" s="337" t="str">
        <f>'Tox Values'!C195</f>
        <v>106-89-8</v>
      </c>
      <c r="B195" s="338" t="str">
        <f>'Tox Values'!D195</f>
        <v>Epichlorohydrin (l-Chloro-2,3-epoxypropane)</v>
      </c>
      <c r="C195" s="347">
        <v>0</v>
      </c>
      <c r="D195" s="347">
        <v>0</v>
      </c>
      <c r="E195" s="347">
        <v>0</v>
      </c>
      <c r="F195" s="347">
        <v>0</v>
      </c>
      <c r="G195" s="347">
        <v>0</v>
      </c>
      <c r="H195" s="347">
        <v>0</v>
      </c>
    </row>
    <row r="196" spans="1:8" x14ac:dyDescent="0.2">
      <c r="A196" s="337" t="str">
        <f>'Tox Values'!C196</f>
        <v>106-88-7</v>
      </c>
      <c r="B196" s="338" t="str">
        <f>'Tox Values'!D196</f>
        <v>Epoxybutane, 1,2-</v>
      </c>
      <c r="C196" s="347">
        <v>0</v>
      </c>
      <c r="D196" s="347">
        <v>0</v>
      </c>
      <c r="E196" s="347">
        <v>0</v>
      </c>
      <c r="F196" s="347">
        <v>0</v>
      </c>
      <c r="G196" s="347">
        <v>0</v>
      </c>
      <c r="H196" s="347">
        <v>0</v>
      </c>
    </row>
    <row r="197" spans="1:8" x14ac:dyDescent="0.2">
      <c r="A197" s="337" t="str">
        <f>'Tox Values'!C197</f>
        <v>110-80-5</v>
      </c>
      <c r="B197" s="338" t="str">
        <f>'Tox Values'!D197</f>
        <v>Ethoxyethanol, 2- (ethylene glycol monoethyl ether)</v>
      </c>
      <c r="C197" s="347">
        <v>0</v>
      </c>
      <c r="D197" s="347">
        <v>0</v>
      </c>
      <c r="E197" s="347">
        <v>0</v>
      </c>
      <c r="F197" s="347">
        <v>0</v>
      </c>
      <c r="G197" s="347">
        <v>0</v>
      </c>
      <c r="H197" s="347">
        <v>0</v>
      </c>
    </row>
    <row r="198" spans="1:8" x14ac:dyDescent="0.2">
      <c r="A198" s="337" t="str">
        <f>'Tox Values'!C198</f>
        <v>141-78-6</v>
      </c>
      <c r="B198" s="338" t="str">
        <f>'Tox Values'!D198</f>
        <v>Ethyl acetate</v>
      </c>
      <c r="C198" s="347">
        <v>0</v>
      </c>
      <c r="D198" s="347">
        <v>0</v>
      </c>
      <c r="E198" s="347">
        <v>0</v>
      </c>
      <c r="F198" s="347">
        <v>0</v>
      </c>
      <c r="G198" s="347">
        <v>0</v>
      </c>
      <c r="H198" s="347">
        <v>0</v>
      </c>
    </row>
    <row r="199" spans="1:8" x14ac:dyDescent="0.2">
      <c r="A199" s="337" t="str">
        <f>'Tox Values'!C199</f>
        <v>140-88-5</v>
      </c>
      <c r="B199" s="338" t="str">
        <f>'Tox Values'!D199</f>
        <v>Ethyl Acrylate</v>
      </c>
      <c r="C199" s="347">
        <v>0</v>
      </c>
      <c r="D199" s="347">
        <v>0</v>
      </c>
      <c r="E199" s="347">
        <v>0</v>
      </c>
      <c r="F199" s="347">
        <v>0</v>
      </c>
      <c r="G199" s="347">
        <v>0</v>
      </c>
      <c r="H199" s="347">
        <v>0</v>
      </c>
    </row>
    <row r="200" spans="1:8" x14ac:dyDescent="0.2">
      <c r="A200" s="337" t="str">
        <f>'Tox Values'!C200</f>
        <v>100-41-4</v>
      </c>
      <c r="B200" s="338" t="str">
        <f>'Tox Values'!D200</f>
        <v>Ethylbenzene</v>
      </c>
      <c r="C200" s="347">
        <v>0</v>
      </c>
      <c r="D200" s="347">
        <v>0</v>
      </c>
      <c r="E200" s="347">
        <v>0</v>
      </c>
      <c r="F200" s="347">
        <v>0</v>
      </c>
      <c r="G200" s="347">
        <v>0</v>
      </c>
      <c r="H200" s="347">
        <v>0</v>
      </c>
    </row>
    <row r="201" spans="1:8" x14ac:dyDescent="0.2">
      <c r="A201" s="337" t="str">
        <f>'Tox Values'!C201</f>
        <v>51-79-6</v>
      </c>
      <c r="B201" s="338" t="str">
        <f>'Tox Values'!D201</f>
        <v>Ethyl carbamate (Urethane)</v>
      </c>
      <c r="C201" s="347">
        <v>0</v>
      </c>
      <c r="D201" s="347">
        <v>0</v>
      </c>
      <c r="E201" s="347">
        <v>0</v>
      </c>
      <c r="F201" s="347">
        <v>0</v>
      </c>
      <c r="G201" s="347">
        <v>0</v>
      </c>
      <c r="H201" s="347">
        <v>0</v>
      </c>
    </row>
    <row r="202" spans="1:8" x14ac:dyDescent="0.2">
      <c r="A202" s="337" t="str">
        <f>'Tox Values'!C202</f>
        <v>75-00-3</v>
      </c>
      <c r="B202" s="338" t="str">
        <f>'Tox Values'!D202</f>
        <v>Ethyl chloride (Chloroethane)</v>
      </c>
      <c r="C202" s="347">
        <v>0</v>
      </c>
      <c r="D202" s="347">
        <v>0</v>
      </c>
      <c r="E202" s="347">
        <v>0</v>
      </c>
      <c r="F202" s="347">
        <v>0</v>
      </c>
      <c r="G202" s="347">
        <v>0</v>
      </c>
      <c r="H202" s="347">
        <v>0</v>
      </c>
    </row>
    <row r="203" spans="1:8" x14ac:dyDescent="0.2">
      <c r="A203" s="337" t="str">
        <f>'Tox Values'!C203</f>
        <v>97-63-2</v>
      </c>
      <c r="B203" s="338" t="str">
        <f>'Tox Values'!D203</f>
        <v>Ethyl Methacrylate</v>
      </c>
      <c r="C203" s="347">
        <v>0</v>
      </c>
      <c r="D203" s="347">
        <v>0</v>
      </c>
      <c r="E203" s="347">
        <v>0</v>
      </c>
      <c r="F203" s="347">
        <v>0</v>
      </c>
      <c r="G203" s="347">
        <v>0</v>
      </c>
      <c r="H203" s="347">
        <v>0</v>
      </c>
    </row>
    <row r="204" spans="1:8" x14ac:dyDescent="0.2">
      <c r="A204" s="337" t="str">
        <f>'Tox Values'!C204</f>
        <v>637-92-3</v>
      </c>
      <c r="B204" s="338" t="str">
        <f>'Tox Values'!D204</f>
        <v>Ethyl tertiary-butyl ether (ETBE)</v>
      </c>
      <c r="C204" s="347">
        <v>0</v>
      </c>
      <c r="D204" s="347">
        <v>0</v>
      </c>
      <c r="E204" s="347">
        <v>0</v>
      </c>
      <c r="F204" s="347">
        <v>0</v>
      </c>
      <c r="G204" s="347">
        <v>0</v>
      </c>
      <c r="H204" s="347">
        <v>0</v>
      </c>
    </row>
    <row r="205" spans="1:8" x14ac:dyDescent="0.2">
      <c r="A205" s="337" t="str">
        <f>'Tox Values'!C205</f>
        <v>106-93-4</v>
      </c>
      <c r="B205" s="338" t="str">
        <f>'Tox Values'!D205</f>
        <v>Ethylene dibromide (Dibromoethane)</v>
      </c>
      <c r="C205" s="347">
        <v>0</v>
      </c>
      <c r="D205" s="347">
        <v>0</v>
      </c>
      <c r="E205" s="347">
        <v>0</v>
      </c>
      <c r="F205" s="347">
        <v>0</v>
      </c>
      <c r="G205" s="347">
        <v>0</v>
      </c>
      <c r="H205" s="347">
        <v>0</v>
      </c>
    </row>
    <row r="206" spans="1:8" x14ac:dyDescent="0.2">
      <c r="A206" s="337" t="str">
        <f>'Tox Values'!C206</f>
        <v>107-06-2</v>
      </c>
      <c r="B206" s="338" t="str">
        <f>'Tox Values'!D206</f>
        <v>Ethylene dichloride (1,2-Dichloroethane)</v>
      </c>
      <c r="C206" s="347">
        <v>0</v>
      </c>
      <c r="D206" s="347">
        <v>0</v>
      </c>
      <c r="E206" s="347">
        <v>0</v>
      </c>
      <c r="F206" s="347">
        <v>0</v>
      </c>
      <c r="G206" s="347">
        <v>0</v>
      </c>
      <c r="H206" s="347">
        <v>0</v>
      </c>
    </row>
    <row r="207" spans="1:8" x14ac:dyDescent="0.2">
      <c r="A207" s="337" t="str">
        <f>'Tox Values'!C207</f>
        <v>107-21-1</v>
      </c>
      <c r="B207" s="338" t="str">
        <f>'Tox Values'!D207</f>
        <v>Ethylene glycol</v>
      </c>
      <c r="C207" s="347">
        <v>0</v>
      </c>
      <c r="D207" s="347">
        <v>0</v>
      </c>
      <c r="E207" s="347">
        <v>0</v>
      </c>
      <c r="F207" s="347">
        <v>0</v>
      </c>
      <c r="G207" s="347">
        <v>0</v>
      </c>
      <c r="H207" s="347">
        <v>0</v>
      </c>
    </row>
    <row r="208" spans="1:8" x14ac:dyDescent="0.2">
      <c r="A208" s="337" t="str">
        <f>'Tox Values'!C208</f>
        <v>75-21-8</v>
      </c>
      <c r="B208" s="338" t="str">
        <f>'Tox Values'!D208</f>
        <v>Ethylene oxide</v>
      </c>
      <c r="C208" s="347">
        <v>0</v>
      </c>
      <c r="D208" s="347">
        <v>0</v>
      </c>
      <c r="E208" s="347">
        <v>0</v>
      </c>
      <c r="F208" s="347">
        <v>0</v>
      </c>
      <c r="G208" s="347">
        <v>0</v>
      </c>
      <c r="H208" s="347">
        <v>0</v>
      </c>
    </row>
    <row r="209" spans="1:8" x14ac:dyDescent="0.2">
      <c r="A209" s="337" t="str">
        <f>'Tox Values'!C209</f>
        <v>96-45-7</v>
      </c>
      <c r="B209" s="338" t="str">
        <f>'Tox Values'!D209</f>
        <v>Ethylene thiourea</v>
      </c>
      <c r="C209" s="347">
        <v>0</v>
      </c>
      <c r="D209" s="347">
        <v>0</v>
      </c>
      <c r="E209" s="347">
        <v>0</v>
      </c>
      <c r="F209" s="347">
        <v>0</v>
      </c>
      <c r="G209" s="347">
        <v>0</v>
      </c>
      <c r="H209" s="347">
        <v>0</v>
      </c>
    </row>
    <row r="210" spans="1:8" x14ac:dyDescent="0.2">
      <c r="A210" s="337" t="str">
        <f>'Tox Values'!C210</f>
        <v>151-56-4</v>
      </c>
      <c r="B210" s="338" t="str">
        <f>'Tox Values'!D210</f>
        <v>Ethyleneimine</v>
      </c>
      <c r="C210" s="347">
        <v>0</v>
      </c>
      <c r="D210" s="347">
        <v>0</v>
      </c>
      <c r="E210" s="347">
        <v>0</v>
      </c>
      <c r="F210" s="347">
        <v>0</v>
      </c>
      <c r="G210" s="347">
        <v>0</v>
      </c>
      <c r="H210" s="347">
        <v>0</v>
      </c>
    </row>
    <row r="211" spans="1:8" x14ac:dyDescent="0.2">
      <c r="A211" s="337" t="str">
        <f>'Tox Values'!C211</f>
        <v>75-34-3</v>
      </c>
      <c r="B211" s="338" t="str">
        <f>'Tox Values'!D211</f>
        <v>Ethylidene dichloride (1,1-Dichloroethane)</v>
      </c>
      <c r="C211" s="347">
        <v>0</v>
      </c>
      <c r="D211" s="347">
        <v>0</v>
      </c>
      <c r="E211" s="347">
        <v>0</v>
      </c>
      <c r="F211" s="347">
        <v>0</v>
      </c>
      <c r="G211" s="347">
        <v>0</v>
      </c>
      <c r="H211" s="347">
        <v>0</v>
      </c>
    </row>
    <row r="212" spans="1:8" x14ac:dyDescent="0.2">
      <c r="A212" s="337" t="str">
        <f>'Tox Values'!C212</f>
        <v>206-44-0</v>
      </c>
      <c r="B212" s="338" t="str">
        <f>'Tox Values'!D212</f>
        <v>Fluoranthene</v>
      </c>
      <c r="C212" s="347">
        <v>0</v>
      </c>
      <c r="D212" s="347">
        <v>0</v>
      </c>
      <c r="E212" s="347">
        <v>0</v>
      </c>
      <c r="F212" s="347">
        <v>0</v>
      </c>
      <c r="G212" s="347">
        <v>0</v>
      </c>
      <c r="H212" s="347">
        <v>0</v>
      </c>
    </row>
    <row r="213" spans="1:8" x14ac:dyDescent="0.2">
      <c r="A213" s="337" t="str">
        <f>'Tox Values'!C213</f>
        <v>FLUORIDES</v>
      </c>
      <c r="B213" s="338" t="str">
        <f>'Tox Values'!D213</f>
        <v>Fluorides (except hydrogen fluoride)</v>
      </c>
      <c r="C213" s="347">
        <v>0</v>
      </c>
      <c r="D213" s="347">
        <v>0</v>
      </c>
      <c r="E213" s="347">
        <v>0</v>
      </c>
      <c r="F213" s="347">
        <v>0</v>
      </c>
      <c r="G213" s="347">
        <v>0</v>
      </c>
      <c r="H213" s="347">
        <v>0</v>
      </c>
    </row>
    <row r="214" spans="1:8" x14ac:dyDescent="0.2">
      <c r="A214" s="337" t="str">
        <f>'Tox Values'!C214</f>
        <v>7782-41-4</v>
      </c>
      <c r="B214" s="338" t="str">
        <f>'Tox Values'!D214</f>
        <v>Fluorine</v>
      </c>
      <c r="C214" s="347">
        <v>0</v>
      </c>
      <c r="D214" s="347">
        <v>0</v>
      </c>
      <c r="E214" s="347">
        <v>0</v>
      </c>
      <c r="F214" s="347">
        <v>0</v>
      </c>
      <c r="G214" s="347">
        <v>0</v>
      </c>
      <c r="H214" s="347">
        <v>0</v>
      </c>
    </row>
    <row r="215" spans="1:8" x14ac:dyDescent="0.2">
      <c r="A215" s="337" t="str">
        <f>'Tox Values'!C215</f>
        <v>50-00-0</v>
      </c>
      <c r="B215" s="338" t="str">
        <f>'Tox Values'!D215</f>
        <v>Formaldehyde</v>
      </c>
      <c r="C215" s="347">
        <v>0</v>
      </c>
      <c r="D215" s="347">
        <v>0</v>
      </c>
      <c r="E215" s="347">
        <v>0</v>
      </c>
      <c r="F215" s="347">
        <v>0</v>
      </c>
      <c r="G215" s="347">
        <v>0</v>
      </c>
      <c r="H215" s="347">
        <v>0</v>
      </c>
    </row>
    <row r="216" spans="1:8" x14ac:dyDescent="0.2">
      <c r="A216" s="337" t="str">
        <f>'Tox Values'!C216</f>
        <v>64-18-6</v>
      </c>
      <c r="B216" s="338" t="str">
        <f>'Tox Values'!D216</f>
        <v>Formic Acid</v>
      </c>
      <c r="C216" s="347">
        <v>0</v>
      </c>
      <c r="D216" s="347">
        <v>0</v>
      </c>
      <c r="E216" s="347">
        <v>0</v>
      </c>
      <c r="F216" s="347">
        <v>0</v>
      </c>
      <c r="G216" s="347">
        <v>0</v>
      </c>
      <c r="H216" s="347">
        <v>0</v>
      </c>
    </row>
    <row r="217" spans="1:8" x14ac:dyDescent="0.2">
      <c r="A217" s="337" t="str">
        <f>'Tox Values'!C217</f>
        <v>60568-05-0</v>
      </c>
      <c r="B217" s="338" t="str">
        <f>'Tox Values'!D217</f>
        <v>Furmecyclox</v>
      </c>
      <c r="C217" s="347">
        <v>0</v>
      </c>
      <c r="D217" s="347">
        <v>0</v>
      </c>
      <c r="E217" s="347">
        <v>0</v>
      </c>
      <c r="F217" s="347">
        <v>0</v>
      </c>
      <c r="G217" s="347">
        <v>0</v>
      </c>
      <c r="H217" s="347">
        <v>0</v>
      </c>
    </row>
    <row r="218" spans="1:8" x14ac:dyDescent="0.2">
      <c r="A218" s="337" t="str">
        <f>'Tox Values'!C218</f>
        <v>111-30-8</v>
      </c>
      <c r="B218" s="338" t="str">
        <f>'Tox Values'!D218</f>
        <v>Glutaraldehyde</v>
      </c>
      <c r="C218" s="347">
        <v>0</v>
      </c>
      <c r="D218" s="347">
        <v>0</v>
      </c>
      <c r="E218" s="347">
        <v>0</v>
      </c>
      <c r="F218" s="347">
        <v>0</v>
      </c>
      <c r="G218" s="347">
        <v>0</v>
      </c>
      <c r="H218" s="347">
        <v>0</v>
      </c>
    </row>
    <row r="219" spans="1:8" x14ac:dyDescent="0.2">
      <c r="A219" s="337" t="str">
        <f>'Tox Values'!C219</f>
        <v>0-01-2</v>
      </c>
      <c r="B219" s="338" t="str">
        <f>'Tox Values'!D219</f>
        <v>Glycol ethers</v>
      </c>
      <c r="C219" s="348">
        <v>0</v>
      </c>
      <c r="D219" s="348">
        <v>0</v>
      </c>
      <c r="E219" s="348">
        <v>0</v>
      </c>
      <c r="F219" s="348">
        <v>0</v>
      </c>
      <c r="G219" s="348">
        <v>0</v>
      </c>
      <c r="H219" s="348">
        <v>0</v>
      </c>
    </row>
    <row r="220" spans="1:8" x14ac:dyDescent="0.2">
      <c r="A220" s="337" t="str">
        <f>'Tox Values'!C220</f>
        <v>35822-46-9</v>
      </c>
      <c r="B220" s="338" t="str">
        <f>'Tox Values'!D220</f>
        <v>Heptachlorodibenzo-p-dioxin, 1,2,3,4,6,7,8-</v>
      </c>
      <c r="C220" s="348">
        <v>3</v>
      </c>
      <c r="D220" s="348">
        <v>0.16</v>
      </c>
      <c r="E220" s="348">
        <v>4</v>
      </c>
      <c r="F220" s="348">
        <v>0.23</v>
      </c>
      <c r="G220" s="348">
        <v>90</v>
      </c>
      <c r="H220" s="348">
        <v>6</v>
      </c>
    </row>
    <row r="221" spans="1:8" x14ac:dyDescent="0.2">
      <c r="A221" s="337" t="str">
        <f>'Tox Values'!C221</f>
        <v>00-08-5</v>
      </c>
      <c r="B221" s="338" t="str">
        <f>'Tox Values'!D221</f>
        <v>Heptachlorodibenzodioxin, All Isomers</v>
      </c>
      <c r="C221" s="348">
        <v>3</v>
      </c>
      <c r="D221" s="348">
        <v>0.16</v>
      </c>
      <c r="E221" s="348">
        <v>4</v>
      </c>
      <c r="F221" s="348">
        <v>0.23</v>
      </c>
      <c r="G221" s="348">
        <v>90</v>
      </c>
      <c r="H221" s="348">
        <v>6</v>
      </c>
    </row>
    <row r="222" spans="1:8" x14ac:dyDescent="0.2">
      <c r="A222" s="337" t="str">
        <f>'Tox Values'!C222</f>
        <v>67562-39-4</v>
      </c>
      <c r="B222" s="338" t="str">
        <f>'Tox Values'!D222</f>
        <v>Heptachlorodibenzofuran, 1,2,3,4,6,7,8-</v>
      </c>
      <c r="C222" s="348">
        <v>4.4000000000000004</v>
      </c>
      <c r="D222" s="348">
        <v>0.25</v>
      </c>
      <c r="E222" s="348">
        <v>6</v>
      </c>
      <c r="F222" s="348">
        <v>0.35</v>
      </c>
      <c r="G222" s="348">
        <v>420</v>
      </c>
      <c r="H222" s="348">
        <v>30</v>
      </c>
    </row>
    <row r="223" spans="1:8" x14ac:dyDescent="0.2">
      <c r="A223" s="337" t="str">
        <f>'Tox Values'!C223</f>
        <v>55673-89-7</v>
      </c>
      <c r="B223" s="338" t="str">
        <f>'Tox Values'!D223</f>
        <v>Heptachlorodibenzofuran, 1,2,3,4,7,8,9-</v>
      </c>
      <c r="C223" s="348">
        <v>10</v>
      </c>
      <c r="D223" s="348">
        <v>0.66</v>
      </c>
      <c r="E223" s="348">
        <v>20</v>
      </c>
      <c r="F223" s="348">
        <v>0.96</v>
      </c>
      <c r="G223" s="348">
        <v>2160</v>
      </c>
      <c r="H223" s="348">
        <v>130</v>
      </c>
    </row>
    <row r="224" spans="1:8" x14ac:dyDescent="0.2">
      <c r="A224" s="337" t="str">
        <f>'Tox Values'!C224</f>
        <v>00-08-4</v>
      </c>
      <c r="B224" s="338" t="str">
        <f>'Tox Values'!D224</f>
        <v>Heptachlorodibenzofuran, All Isomers</v>
      </c>
      <c r="C224" s="348">
        <v>10</v>
      </c>
      <c r="D224" s="348">
        <v>0.66</v>
      </c>
      <c r="E224" s="348">
        <v>20</v>
      </c>
      <c r="F224" s="348">
        <v>0.96</v>
      </c>
      <c r="G224" s="348">
        <v>2160</v>
      </c>
      <c r="H224" s="348">
        <v>130</v>
      </c>
    </row>
    <row r="225" spans="1:8" x14ac:dyDescent="0.2">
      <c r="A225" s="337" t="str">
        <f>'Tox Values'!C225</f>
        <v>142-82-5</v>
      </c>
      <c r="B225" s="338" t="str">
        <f>'Tox Values'!D225</f>
        <v>Heptane, N</v>
      </c>
      <c r="C225" s="349">
        <v>0</v>
      </c>
      <c r="D225" s="349">
        <v>0</v>
      </c>
      <c r="E225" s="349">
        <v>0</v>
      </c>
      <c r="F225" s="349">
        <v>0</v>
      </c>
      <c r="G225" s="349">
        <v>0</v>
      </c>
      <c r="H225" s="349">
        <v>0</v>
      </c>
    </row>
    <row r="226" spans="1:8" x14ac:dyDescent="0.2">
      <c r="A226" s="337" t="str">
        <f>'Tox Values'!C226</f>
        <v>118-74-1</v>
      </c>
      <c r="B226" s="338" t="str">
        <f>'Tox Values'!D226</f>
        <v>Hexachlorobenzene</v>
      </c>
      <c r="C226" s="350">
        <v>0</v>
      </c>
      <c r="D226" s="350">
        <v>0</v>
      </c>
      <c r="E226" s="350">
        <v>0</v>
      </c>
      <c r="F226" s="350">
        <v>0</v>
      </c>
      <c r="G226" s="350">
        <v>0</v>
      </c>
      <c r="H226" s="350">
        <v>0</v>
      </c>
    </row>
    <row r="227" spans="1:8" x14ac:dyDescent="0.2">
      <c r="A227" s="337" t="str">
        <f>'Tox Values'!C227</f>
        <v>87-68-3</v>
      </c>
      <c r="B227" s="338" t="str">
        <f>'Tox Values'!D227</f>
        <v>Hexachlorobutadiene</v>
      </c>
      <c r="C227" s="350">
        <v>0</v>
      </c>
      <c r="D227" s="350">
        <v>0</v>
      </c>
      <c r="E227" s="350">
        <v>0</v>
      </c>
      <c r="F227" s="350">
        <v>0</v>
      </c>
      <c r="G227" s="350">
        <v>0</v>
      </c>
      <c r="H227" s="350">
        <v>0</v>
      </c>
    </row>
    <row r="228" spans="1:8" x14ac:dyDescent="0.2">
      <c r="A228" s="337" t="str">
        <f>'Tox Values'!C228</f>
        <v>608-73-1</v>
      </c>
      <c r="B228" s="338" t="str">
        <f>'Tox Values'!D228</f>
        <v>Hexachlorocyclohexane (technical grade)</v>
      </c>
      <c r="C228" s="350">
        <v>0</v>
      </c>
      <c r="D228" s="350">
        <v>0</v>
      </c>
      <c r="E228" s="350">
        <v>0</v>
      </c>
      <c r="F228" s="350">
        <v>0</v>
      </c>
      <c r="G228" s="350">
        <v>0</v>
      </c>
      <c r="H228" s="350">
        <v>0</v>
      </c>
    </row>
    <row r="229" spans="1:8" x14ac:dyDescent="0.2">
      <c r="A229" s="337" t="str">
        <f>'Tox Values'!C229</f>
        <v>319-84-6</v>
      </c>
      <c r="B229" s="338" t="str">
        <f>'Tox Values'!D229</f>
        <v>Hexachlorocyclohexane, alpha-</v>
      </c>
      <c r="C229" s="350">
        <v>0</v>
      </c>
      <c r="D229" s="350">
        <v>0</v>
      </c>
      <c r="E229" s="350">
        <v>0</v>
      </c>
      <c r="F229" s="350">
        <v>0</v>
      </c>
      <c r="G229" s="350">
        <v>0</v>
      </c>
      <c r="H229" s="350">
        <v>0</v>
      </c>
    </row>
    <row r="230" spans="1:8" x14ac:dyDescent="0.2">
      <c r="A230" s="337" t="str">
        <f>'Tox Values'!C230</f>
        <v>319-85-7</v>
      </c>
      <c r="B230" s="338" t="str">
        <f>'Tox Values'!D230</f>
        <v>Hexachlorocyclohexane, beta-1,2,3,4,5,6-</v>
      </c>
      <c r="C230" s="350">
        <v>0</v>
      </c>
      <c r="D230" s="350">
        <v>0</v>
      </c>
      <c r="E230" s="350">
        <v>0</v>
      </c>
      <c r="F230" s="350">
        <v>0</v>
      </c>
      <c r="G230" s="350">
        <v>0</v>
      </c>
      <c r="H230" s="350">
        <v>0</v>
      </c>
    </row>
    <row r="231" spans="1:8" x14ac:dyDescent="0.2">
      <c r="A231" s="337" t="str">
        <f>'Tox Values'!C231</f>
        <v>58-89-9</v>
      </c>
      <c r="B231" s="338" t="str">
        <f>'Tox Values'!D231</f>
        <v>Hexachlorocyclohexane- Gamma Isomer</v>
      </c>
      <c r="C231" s="350">
        <v>0</v>
      </c>
      <c r="D231" s="350">
        <v>0</v>
      </c>
      <c r="E231" s="350">
        <v>0</v>
      </c>
      <c r="F231" s="350">
        <v>0</v>
      </c>
      <c r="G231" s="350">
        <v>0</v>
      </c>
      <c r="H231" s="350">
        <v>0</v>
      </c>
    </row>
    <row r="232" spans="1:8" x14ac:dyDescent="0.2">
      <c r="A232" s="337" t="str">
        <f>'Tox Values'!C232</f>
        <v>77-47-4</v>
      </c>
      <c r="B232" s="338" t="str">
        <f>'Tox Values'!D232</f>
        <v>Hexachlorocyclopentadiene</v>
      </c>
      <c r="C232" s="350">
        <v>0</v>
      </c>
      <c r="D232" s="350">
        <v>0</v>
      </c>
      <c r="E232" s="350">
        <v>0</v>
      </c>
      <c r="F232" s="350">
        <v>0</v>
      </c>
      <c r="G232" s="350">
        <v>0</v>
      </c>
      <c r="H232" s="350">
        <v>0</v>
      </c>
    </row>
    <row r="233" spans="1:8" x14ac:dyDescent="0.2">
      <c r="A233" s="337" t="str">
        <f>'Tox Values'!C233</f>
        <v>39227-28-6</v>
      </c>
      <c r="B233" s="338" t="str">
        <f>'Tox Values'!D233</f>
        <v>Hexachlorodibenzo-p-dioxin, 1,2,3,4,7,8-</v>
      </c>
      <c r="C233" s="351">
        <v>4.7</v>
      </c>
      <c r="D233" s="351">
        <v>0.28000000000000003</v>
      </c>
      <c r="E233" s="351">
        <v>7</v>
      </c>
      <c r="F233" s="351">
        <v>0.4</v>
      </c>
      <c r="G233" s="351">
        <v>410</v>
      </c>
      <c r="H233" s="351">
        <v>30</v>
      </c>
    </row>
    <row r="234" spans="1:8" x14ac:dyDescent="0.2">
      <c r="A234" s="337" t="str">
        <f>'Tox Values'!C234</f>
        <v>57653-85-7</v>
      </c>
      <c r="B234" s="338" t="str">
        <f>'Tox Values'!D234</f>
        <v>Hexachlorodibenzo-p-dioxin, 1,2,3,6,7,8-</v>
      </c>
      <c r="C234" s="351">
        <v>6</v>
      </c>
      <c r="D234" s="351">
        <v>0</v>
      </c>
      <c r="E234" s="351">
        <v>9</v>
      </c>
      <c r="F234" s="351">
        <v>0.02</v>
      </c>
      <c r="G234" s="351">
        <v>790</v>
      </c>
      <c r="H234" s="351">
        <v>2</v>
      </c>
    </row>
    <row r="235" spans="1:8" x14ac:dyDescent="0.2">
      <c r="A235" s="337" t="str">
        <f>'Tox Values'!C235</f>
        <v>19408-74-3</v>
      </c>
      <c r="B235" s="338" t="str">
        <f>'Tox Values'!D235</f>
        <v>Hexachlorodibenzo-p-dioxin, 1,2,3,7,8,9-</v>
      </c>
      <c r="C235" s="351">
        <v>4.7</v>
      </c>
      <c r="D235" s="351">
        <v>0.26</v>
      </c>
      <c r="E235" s="351">
        <v>7</v>
      </c>
      <c r="F235" s="351">
        <v>0.36499999999999999</v>
      </c>
      <c r="G235" s="351">
        <v>470</v>
      </c>
      <c r="H235" s="351">
        <v>30</v>
      </c>
    </row>
    <row r="236" spans="1:8" x14ac:dyDescent="0.2">
      <c r="A236" s="337" t="str">
        <f>'Tox Values'!C236</f>
        <v>00-08-3</v>
      </c>
      <c r="B236" s="338" t="str">
        <f>'Tox Values'!D236</f>
        <v>Hexachlorodibenzodioxins, All Isomers</v>
      </c>
      <c r="C236" s="351">
        <v>6</v>
      </c>
      <c r="D236" s="351">
        <v>0.28000000000000003</v>
      </c>
      <c r="E236" s="351">
        <v>7</v>
      </c>
      <c r="F236" s="351">
        <v>0.4</v>
      </c>
      <c r="G236" s="351">
        <v>790</v>
      </c>
      <c r="H236" s="351">
        <v>30</v>
      </c>
    </row>
    <row r="237" spans="1:8" x14ac:dyDescent="0.2">
      <c r="A237" s="337" t="str">
        <f>'Tox Values'!C237</f>
        <v>70648-26-9</v>
      </c>
      <c r="B237" s="338" t="str">
        <f>'Tox Values'!D237</f>
        <v>Hexachlorodibenzofuran, 1,2,3,4,7,8-</v>
      </c>
      <c r="C237" s="351">
        <v>7</v>
      </c>
      <c r="D237" s="351">
        <v>0.35</v>
      </c>
      <c r="E237" s="351">
        <v>9</v>
      </c>
      <c r="F237" s="351">
        <v>0.5</v>
      </c>
      <c r="G237" s="351">
        <v>570</v>
      </c>
      <c r="H237" s="351">
        <v>30</v>
      </c>
    </row>
    <row r="238" spans="1:8" x14ac:dyDescent="0.2">
      <c r="A238" s="337" t="str">
        <f>'Tox Values'!C238</f>
        <v>57117-44-9</v>
      </c>
      <c r="B238" s="338" t="str">
        <f>'Tox Values'!D238</f>
        <v>Hexachlorodibenzofuran, 1,2,3,6,7,8-</v>
      </c>
      <c r="C238" s="351">
        <v>7.2</v>
      </c>
      <c r="D238" s="351">
        <v>0.36</v>
      </c>
      <c r="E238" s="351">
        <v>9</v>
      </c>
      <c r="F238" s="351">
        <v>0.5</v>
      </c>
      <c r="G238" s="351">
        <v>570</v>
      </c>
      <c r="H238" s="351">
        <v>40</v>
      </c>
    </row>
    <row r="239" spans="1:8" x14ac:dyDescent="0.2">
      <c r="A239" s="337" t="str">
        <f>'Tox Values'!C239</f>
        <v>72918-21-9</v>
      </c>
      <c r="B239" s="338" t="str">
        <f>'Tox Values'!D239</f>
        <v>Hexachlorodibenzofuran, 1,2,3,7,8,9-</v>
      </c>
      <c r="C239" s="351">
        <v>10</v>
      </c>
      <c r="D239" s="351">
        <v>0.49</v>
      </c>
      <c r="E239" s="351">
        <v>10</v>
      </c>
      <c r="F239" s="351">
        <v>0.7</v>
      </c>
      <c r="G239" s="351">
        <v>980</v>
      </c>
      <c r="H239" s="351">
        <v>60</v>
      </c>
    </row>
    <row r="240" spans="1:8" x14ac:dyDescent="0.2">
      <c r="A240" s="337" t="str">
        <f>'Tox Values'!C240</f>
        <v>60851-34-5</v>
      </c>
      <c r="B240" s="338" t="str">
        <f>'Tox Values'!D240</f>
        <v>Hexachlorodibenzofuran, 2,3,4,6,7,8-</v>
      </c>
      <c r="C240" s="351">
        <v>7.4</v>
      </c>
      <c r="D240" s="351">
        <v>0.37</v>
      </c>
      <c r="E240" s="351">
        <v>10</v>
      </c>
      <c r="F240" s="351">
        <v>0.5</v>
      </c>
      <c r="G240" s="351">
        <v>630</v>
      </c>
      <c r="H240" s="351">
        <v>40</v>
      </c>
    </row>
    <row r="241" spans="1:8" x14ac:dyDescent="0.2">
      <c r="A241" s="337" t="str">
        <f>'Tox Values'!C241</f>
        <v>00-08-2</v>
      </c>
      <c r="B241" s="338" t="str">
        <f>'Tox Values'!D241</f>
        <v>Hexachlorodibenzofurans, All Isomers</v>
      </c>
      <c r="C241" s="351">
        <v>10</v>
      </c>
      <c r="D241" s="351">
        <v>0.49</v>
      </c>
      <c r="E241" s="351">
        <v>10</v>
      </c>
      <c r="F241" s="351">
        <v>0.7</v>
      </c>
      <c r="G241" s="351">
        <v>980</v>
      </c>
      <c r="H241" s="351">
        <v>60</v>
      </c>
    </row>
    <row r="242" spans="1:8" x14ac:dyDescent="0.2">
      <c r="A242" s="337" t="str">
        <f>'Tox Values'!C242</f>
        <v>67-72-1</v>
      </c>
      <c r="B242" s="338" t="str">
        <f>'Tox Values'!D242</f>
        <v>Hexachloroethane</v>
      </c>
      <c r="C242" s="351">
        <v>0</v>
      </c>
      <c r="D242" s="351">
        <v>0</v>
      </c>
      <c r="E242" s="351">
        <v>0</v>
      </c>
      <c r="F242" s="351">
        <v>0</v>
      </c>
      <c r="G242" s="351">
        <v>0</v>
      </c>
      <c r="H242" s="351">
        <v>0</v>
      </c>
    </row>
    <row r="243" spans="1:8" x14ac:dyDescent="0.2">
      <c r="A243" s="337" t="str">
        <f>'Tox Values'!C243</f>
        <v>822-06-0</v>
      </c>
      <c r="B243" s="338" t="str">
        <f>'Tox Values'!D243</f>
        <v>Hexamethylene-1,6-diisocyanate</v>
      </c>
      <c r="C243" s="351">
        <v>0</v>
      </c>
      <c r="D243" s="351">
        <v>0</v>
      </c>
      <c r="E243" s="351">
        <v>0</v>
      </c>
      <c r="F243" s="351">
        <v>0</v>
      </c>
      <c r="G243" s="351">
        <v>0</v>
      </c>
      <c r="H243" s="351">
        <v>0</v>
      </c>
    </row>
    <row r="244" spans="1:8" x14ac:dyDescent="0.2">
      <c r="A244" s="337" t="str">
        <f>'Tox Values'!C244</f>
        <v>110-54-3</v>
      </c>
      <c r="B244" s="338" t="str">
        <f>'Tox Values'!D244</f>
        <v>Hexane</v>
      </c>
      <c r="C244" s="351">
        <v>0</v>
      </c>
      <c r="D244" s="351">
        <v>0</v>
      </c>
      <c r="E244" s="351">
        <v>0</v>
      </c>
      <c r="F244" s="351">
        <v>0</v>
      </c>
      <c r="G244" s="351">
        <v>0</v>
      </c>
      <c r="H244" s="351">
        <v>0</v>
      </c>
    </row>
    <row r="245" spans="1:8" x14ac:dyDescent="0.2">
      <c r="A245" s="337" t="str">
        <f>'Tox Values'!C245</f>
        <v>104-76-7</v>
      </c>
      <c r="B245" s="338" t="str">
        <f>'Tox Values'!D245</f>
        <v>Hexanol, 1-,2-ethyl- (2-Ethyl-1-hexanol)</v>
      </c>
      <c r="C245" s="351">
        <v>0</v>
      </c>
      <c r="D245" s="351">
        <v>0</v>
      </c>
      <c r="E245" s="351">
        <v>0</v>
      </c>
      <c r="F245" s="351">
        <v>0</v>
      </c>
      <c r="G245" s="351">
        <v>0</v>
      </c>
      <c r="H245" s="351">
        <v>0</v>
      </c>
    </row>
    <row r="246" spans="1:8" x14ac:dyDescent="0.2">
      <c r="A246" s="337" t="str">
        <f>'Tox Values'!C246</f>
        <v>591-78-6</v>
      </c>
      <c r="B246" s="338" t="str">
        <f>'Tox Values'!D246</f>
        <v>Hexanone-2</v>
      </c>
      <c r="C246" s="351">
        <v>0</v>
      </c>
      <c r="D246" s="351">
        <v>0</v>
      </c>
      <c r="E246" s="351">
        <v>0</v>
      </c>
      <c r="F246" s="351">
        <v>0</v>
      </c>
      <c r="G246" s="351">
        <v>0</v>
      </c>
      <c r="H246" s="351">
        <v>0</v>
      </c>
    </row>
    <row r="247" spans="1:8" x14ac:dyDescent="0.2">
      <c r="A247" s="337" t="str">
        <f>'Tox Values'!C247</f>
        <v>302-01-2</v>
      </c>
      <c r="B247" s="338" t="str">
        <f>'Tox Values'!D247</f>
        <v>Hydrazine</v>
      </c>
      <c r="C247" s="351">
        <v>0</v>
      </c>
      <c r="D247" s="351">
        <v>0</v>
      </c>
      <c r="E247" s="351">
        <v>0</v>
      </c>
      <c r="F247" s="351">
        <v>0</v>
      </c>
      <c r="G247" s="351">
        <v>0</v>
      </c>
      <c r="H247" s="351">
        <v>0</v>
      </c>
    </row>
    <row r="248" spans="1:8" x14ac:dyDescent="0.2">
      <c r="A248" s="337" t="str">
        <f>'Tox Values'!C248</f>
        <v>10034-93-2</v>
      </c>
      <c r="B248" s="338" t="str">
        <f>'Tox Values'!D248</f>
        <v>Hydrazine sulfate</v>
      </c>
      <c r="C248" s="351">
        <v>0</v>
      </c>
      <c r="D248" s="351">
        <v>0</v>
      </c>
      <c r="E248" s="351">
        <v>0</v>
      </c>
      <c r="F248" s="351">
        <v>0</v>
      </c>
      <c r="G248" s="351">
        <v>0</v>
      </c>
      <c r="H248" s="351">
        <v>0</v>
      </c>
    </row>
    <row r="249" spans="1:8" x14ac:dyDescent="0.2">
      <c r="A249" s="337" t="str">
        <f>'Tox Values'!C249</f>
        <v>7647-01-0</v>
      </c>
      <c r="B249" s="338" t="str">
        <f>'Tox Values'!D249</f>
        <v>Hydrochloric acid (hydrogen chloride)</v>
      </c>
      <c r="C249" s="351">
        <v>0</v>
      </c>
      <c r="D249" s="351">
        <v>0</v>
      </c>
      <c r="E249" s="351">
        <v>0</v>
      </c>
      <c r="F249" s="351">
        <v>0</v>
      </c>
      <c r="G249" s="351">
        <v>0</v>
      </c>
      <c r="H249" s="351">
        <v>0</v>
      </c>
    </row>
    <row r="250" spans="1:8" x14ac:dyDescent="0.2">
      <c r="A250" s="337" t="str">
        <f>'Tox Values'!C250</f>
        <v>74-90-8</v>
      </c>
      <c r="B250" s="338" t="str">
        <f>'Tox Values'!D250</f>
        <v>Hydrogen cyanide</v>
      </c>
      <c r="C250" s="351">
        <v>0</v>
      </c>
      <c r="D250" s="351">
        <v>0</v>
      </c>
      <c r="E250" s="351">
        <v>0</v>
      </c>
      <c r="F250" s="351">
        <v>0</v>
      </c>
      <c r="G250" s="351">
        <v>0</v>
      </c>
      <c r="H250" s="351">
        <v>0</v>
      </c>
    </row>
    <row r="251" spans="1:8" x14ac:dyDescent="0.2">
      <c r="A251" s="337" t="str">
        <f>'Tox Values'!C251</f>
        <v>7664-39-3</v>
      </c>
      <c r="B251" s="338" t="str">
        <f>'Tox Values'!D251</f>
        <v>Hydrogen fluoride (Hydrofluoric acid)</v>
      </c>
      <c r="C251" s="351">
        <v>0</v>
      </c>
      <c r="D251" s="351">
        <v>0</v>
      </c>
      <c r="E251" s="351">
        <v>0</v>
      </c>
      <c r="F251" s="351">
        <v>0</v>
      </c>
      <c r="G251" s="351">
        <v>0</v>
      </c>
      <c r="H251" s="351">
        <v>0</v>
      </c>
    </row>
    <row r="252" spans="1:8" x14ac:dyDescent="0.2">
      <c r="A252" s="337" t="str">
        <f>'Tox Values'!C252</f>
        <v>7783-07-5</v>
      </c>
      <c r="B252" s="338" t="str">
        <f>'Tox Values'!D252</f>
        <v>Hydrogen selenide</v>
      </c>
      <c r="C252" s="351">
        <v>0</v>
      </c>
      <c r="D252" s="351">
        <v>0</v>
      </c>
      <c r="E252" s="351">
        <v>0</v>
      </c>
      <c r="F252" s="351">
        <v>0</v>
      </c>
      <c r="G252" s="351">
        <v>0</v>
      </c>
      <c r="H252" s="351">
        <v>0</v>
      </c>
    </row>
    <row r="253" spans="1:8" x14ac:dyDescent="0.2">
      <c r="A253" s="337" t="str">
        <f>'Tox Values'!C253</f>
        <v>7783-06-4</v>
      </c>
      <c r="B253" s="338" t="str">
        <f>'Tox Values'!D253</f>
        <v>Hydrogen sulfide</v>
      </c>
      <c r="C253" s="351">
        <v>0</v>
      </c>
      <c r="D253" s="351">
        <v>0</v>
      </c>
      <c r="E253" s="351">
        <v>0</v>
      </c>
      <c r="F253" s="351">
        <v>0</v>
      </c>
      <c r="G253" s="351">
        <v>0</v>
      </c>
      <c r="H253" s="351">
        <v>0</v>
      </c>
    </row>
    <row r="254" spans="1:8" x14ac:dyDescent="0.2">
      <c r="A254" s="337" t="str">
        <f>'Tox Values'!C254</f>
        <v>193-39-5</v>
      </c>
      <c r="B254" s="338" t="str">
        <f>'Tox Values'!D254</f>
        <v>Indeno(1,2,3-cd)pyrene</v>
      </c>
      <c r="C254" s="352">
        <v>0</v>
      </c>
      <c r="D254" s="352">
        <v>0.14000000000000001</v>
      </c>
      <c r="E254" s="352">
        <v>0</v>
      </c>
      <c r="F254" s="352">
        <v>0.2</v>
      </c>
      <c r="G254" s="352">
        <v>0</v>
      </c>
      <c r="H254" s="352">
        <v>10</v>
      </c>
    </row>
    <row r="255" spans="1:8" x14ac:dyDescent="0.2">
      <c r="A255" s="337" t="str">
        <f>'Tox Values'!C255</f>
        <v>78-59-1</v>
      </c>
      <c r="B255" s="338" t="str">
        <f>'Tox Values'!D255</f>
        <v>Isophorone</v>
      </c>
      <c r="C255" s="353">
        <v>0</v>
      </c>
      <c r="D255" s="353">
        <v>0</v>
      </c>
      <c r="E255" s="353">
        <v>0</v>
      </c>
      <c r="F255" s="353">
        <v>0</v>
      </c>
      <c r="G255" s="353">
        <v>0</v>
      </c>
      <c r="H255" s="353">
        <v>0</v>
      </c>
    </row>
    <row r="256" spans="1:8" x14ac:dyDescent="0.2">
      <c r="A256" s="337" t="str">
        <f>'Tox Values'!C256</f>
        <v>67-63-0</v>
      </c>
      <c r="B256" s="338" t="str">
        <f>'Tox Values'!D256</f>
        <v>Isopropyl alcohol</v>
      </c>
      <c r="C256" s="353">
        <v>0</v>
      </c>
      <c r="D256" s="353">
        <v>0</v>
      </c>
      <c r="E256" s="353">
        <v>0</v>
      </c>
      <c r="F256" s="353">
        <v>0</v>
      </c>
      <c r="G256" s="353">
        <v>0</v>
      </c>
      <c r="H256" s="353">
        <v>0</v>
      </c>
    </row>
    <row r="257" spans="1:8" x14ac:dyDescent="0.2">
      <c r="A257" s="337" t="str">
        <f>'Tox Values'!C257</f>
        <v>7439-92-1</v>
      </c>
      <c r="B257" s="338" t="str">
        <f>'Tox Values'!D257</f>
        <v>Lead</v>
      </c>
      <c r="C257" s="354">
        <v>4.3</v>
      </c>
      <c r="D257" s="354">
        <v>7.7</v>
      </c>
      <c r="E257" s="354">
        <v>6.5</v>
      </c>
      <c r="F257" s="354">
        <v>12</v>
      </c>
      <c r="G257" s="354">
        <v>19</v>
      </c>
      <c r="H257" s="354">
        <v>34</v>
      </c>
    </row>
    <row r="258" spans="1:8" x14ac:dyDescent="0.2">
      <c r="A258" s="337" t="str">
        <f>'Tox Values'!C258</f>
        <v>301-04-2</v>
      </c>
      <c r="B258" s="338" t="str">
        <f>'Tox Values'!D258</f>
        <v>Lead Acetate</v>
      </c>
      <c r="C258" s="354">
        <v>4.3</v>
      </c>
      <c r="D258" s="354">
        <v>7.7</v>
      </c>
      <c r="E258" s="354">
        <v>6.5</v>
      </c>
      <c r="F258" s="354">
        <v>12</v>
      </c>
      <c r="G258" s="354">
        <v>19</v>
      </c>
      <c r="H258" s="354">
        <v>34</v>
      </c>
    </row>
    <row r="259" spans="1:8" x14ac:dyDescent="0.2">
      <c r="A259" s="337" t="str">
        <f>'Tox Values'!C259</f>
        <v>7758-97-6</v>
      </c>
      <c r="B259" s="338" t="str">
        <f>'Tox Values'!D259</f>
        <v>Lead Chromate</v>
      </c>
      <c r="C259" s="354">
        <v>4.3</v>
      </c>
      <c r="D259" s="354">
        <v>7.7</v>
      </c>
      <c r="E259" s="354">
        <v>6.5</v>
      </c>
      <c r="F259" s="354">
        <v>12</v>
      </c>
      <c r="G259" s="354">
        <v>19</v>
      </c>
      <c r="H259" s="354">
        <v>34</v>
      </c>
    </row>
    <row r="260" spans="1:8" x14ac:dyDescent="0.2">
      <c r="A260" s="337" t="str">
        <f>'Tox Values'!C260</f>
        <v>LEAD-COMPS</v>
      </c>
      <c r="B260" s="338" t="str">
        <f>'Tox Values'!D260</f>
        <v>Lead Compounds</v>
      </c>
      <c r="C260" s="354">
        <v>0</v>
      </c>
      <c r="D260" s="354">
        <v>0</v>
      </c>
      <c r="E260" s="354">
        <v>0</v>
      </c>
      <c r="F260" s="354">
        <v>0</v>
      </c>
      <c r="G260" s="354">
        <v>0</v>
      </c>
      <c r="H260" s="354">
        <v>0</v>
      </c>
    </row>
    <row r="261" spans="1:8" x14ac:dyDescent="0.2">
      <c r="A261" s="337" t="str">
        <f>'Tox Values'!C261</f>
        <v>7446-27-7</v>
      </c>
      <c r="B261" s="338" t="str">
        <f>'Tox Values'!D261</f>
        <v>Lead Phosphate</v>
      </c>
      <c r="C261" s="354">
        <v>0</v>
      </c>
      <c r="D261" s="354">
        <v>0</v>
      </c>
      <c r="E261" s="354">
        <v>0</v>
      </c>
      <c r="F261" s="354">
        <v>0</v>
      </c>
      <c r="G261" s="354">
        <v>0</v>
      </c>
      <c r="H261" s="354">
        <v>0</v>
      </c>
    </row>
    <row r="262" spans="1:8" x14ac:dyDescent="0.2">
      <c r="A262" s="337" t="str">
        <f>'Tox Values'!C262</f>
        <v>1335-32-6</v>
      </c>
      <c r="B262" s="338" t="str">
        <f>'Tox Values'!D262</f>
        <v>Lead Subacetate</v>
      </c>
      <c r="C262" s="354">
        <v>0</v>
      </c>
      <c r="D262" s="354">
        <v>0</v>
      </c>
      <c r="E262" s="354">
        <v>0</v>
      </c>
      <c r="F262" s="354">
        <v>0</v>
      </c>
      <c r="G262" s="354">
        <v>0</v>
      </c>
      <c r="H262" s="354">
        <v>0</v>
      </c>
    </row>
    <row r="263" spans="1:8" x14ac:dyDescent="0.2">
      <c r="A263" s="337" t="str">
        <f>'Tox Values'!C263</f>
        <v>108-31-6</v>
      </c>
      <c r="B263" s="338" t="str">
        <f>'Tox Values'!D263</f>
        <v>Maleic anhydride</v>
      </c>
      <c r="C263" s="354">
        <v>0</v>
      </c>
      <c r="D263" s="354">
        <v>0</v>
      </c>
      <c r="E263" s="354">
        <v>0</v>
      </c>
      <c r="F263" s="354">
        <v>0</v>
      </c>
      <c r="G263" s="354">
        <v>0</v>
      </c>
      <c r="H263" s="354">
        <v>0</v>
      </c>
    </row>
    <row r="264" spans="1:8" x14ac:dyDescent="0.2">
      <c r="A264" s="337" t="str">
        <f>'Tox Values'!C264</f>
        <v>7439-96-5</v>
      </c>
      <c r="B264" s="338" t="str">
        <f>'Tox Values'!D264</f>
        <v>Manganese</v>
      </c>
      <c r="C264" s="354">
        <v>0</v>
      </c>
      <c r="D264" s="354">
        <v>0</v>
      </c>
      <c r="E264" s="354">
        <v>0</v>
      </c>
      <c r="F264" s="354">
        <v>0</v>
      </c>
      <c r="G264" s="354">
        <v>0</v>
      </c>
      <c r="H264" s="354">
        <v>0</v>
      </c>
    </row>
    <row r="265" spans="1:8" x14ac:dyDescent="0.2">
      <c r="A265" s="337" t="str">
        <f>'Tox Values'!C265</f>
        <v>MANGANESE-COMPS</v>
      </c>
      <c r="B265" s="338" t="str">
        <f>'Tox Values'!D265</f>
        <v>Manganese Compounds</v>
      </c>
      <c r="C265" s="354">
        <v>0</v>
      </c>
      <c r="D265" s="354">
        <v>0</v>
      </c>
      <c r="E265" s="354">
        <v>0</v>
      </c>
      <c r="F265" s="354">
        <v>0</v>
      </c>
      <c r="G265" s="354">
        <v>0</v>
      </c>
      <c r="H265" s="354">
        <v>0</v>
      </c>
    </row>
    <row r="266" spans="1:8" x14ac:dyDescent="0.2">
      <c r="A266" s="337" t="str">
        <f>'Tox Values'!C266</f>
        <v>7439-97-6</v>
      </c>
      <c r="B266" s="338" t="str">
        <f>'Tox Values'!D266</f>
        <v>Mercury (elemental)</v>
      </c>
      <c r="C266" s="354">
        <v>0</v>
      </c>
      <c r="D266" s="354">
        <v>0</v>
      </c>
      <c r="E266" s="354">
        <v>0</v>
      </c>
      <c r="F266" s="354">
        <v>0</v>
      </c>
      <c r="G266" s="354">
        <v>0</v>
      </c>
      <c r="H266" s="354">
        <v>0</v>
      </c>
    </row>
    <row r="267" spans="1:8" x14ac:dyDescent="0.2">
      <c r="A267" s="337" t="str">
        <f>'Tox Values'!C267</f>
        <v>MERCURY-COMPS</v>
      </c>
      <c r="B267" s="338" t="str">
        <f>'Tox Values'!D267</f>
        <v>Mercury Compounds</v>
      </c>
      <c r="C267" s="354">
        <v>0</v>
      </c>
      <c r="D267" s="354">
        <v>0</v>
      </c>
      <c r="E267" s="354">
        <v>0</v>
      </c>
      <c r="F267" s="354">
        <v>0</v>
      </c>
      <c r="G267" s="354">
        <v>0</v>
      </c>
      <c r="H267" s="354">
        <v>0</v>
      </c>
    </row>
    <row r="268" spans="1:8" x14ac:dyDescent="0.2">
      <c r="A268" s="337" t="str">
        <f>'Tox Values'!C268</f>
        <v>126-98-7</v>
      </c>
      <c r="B268" s="338" t="str">
        <f>'Tox Values'!D268</f>
        <v>Methacrylonitrile</v>
      </c>
      <c r="C268" s="354">
        <v>0</v>
      </c>
      <c r="D268" s="354">
        <v>0</v>
      </c>
      <c r="E268" s="354">
        <v>0</v>
      </c>
      <c r="F268" s="354">
        <v>0</v>
      </c>
      <c r="G268" s="354">
        <v>0</v>
      </c>
      <c r="H268" s="354">
        <v>0</v>
      </c>
    </row>
    <row r="269" spans="1:8" x14ac:dyDescent="0.2">
      <c r="A269" s="337" t="str">
        <f>'Tox Values'!C269</f>
        <v>67-56-1</v>
      </c>
      <c r="B269" s="338" t="str">
        <f>'Tox Values'!D269</f>
        <v>Methanol</v>
      </c>
      <c r="C269" s="354">
        <v>0</v>
      </c>
      <c r="D269" s="354">
        <v>0</v>
      </c>
      <c r="E269" s="354">
        <v>0</v>
      </c>
      <c r="F269" s="354">
        <v>0</v>
      </c>
      <c r="G269" s="354">
        <v>0</v>
      </c>
      <c r="H269" s="354">
        <v>0</v>
      </c>
    </row>
    <row r="270" spans="1:8" x14ac:dyDescent="0.2">
      <c r="A270" s="337" t="str">
        <f>'Tox Values'!C270</f>
        <v>109-86-4</v>
      </c>
      <c r="B270" s="338" t="str">
        <f>'Tox Values'!D270</f>
        <v>Methoxyethanol, 2- (ethylene glycol monomethyl ether EGME)</v>
      </c>
      <c r="C270" s="354">
        <v>0</v>
      </c>
      <c r="D270" s="354">
        <v>0</v>
      </c>
      <c r="E270" s="354">
        <v>0</v>
      </c>
      <c r="F270" s="354">
        <v>0</v>
      </c>
      <c r="G270" s="354">
        <v>0</v>
      </c>
      <c r="H270" s="354">
        <v>0</v>
      </c>
    </row>
    <row r="271" spans="1:8" x14ac:dyDescent="0.2">
      <c r="A271" s="337" t="str">
        <f>'Tox Values'!C271</f>
        <v>96-33-3</v>
      </c>
      <c r="B271" s="338" t="str">
        <f>'Tox Values'!D271</f>
        <v>Methyl acrylate</v>
      </c>
      <c r="C271" s="354">
        <v>0</v>
      </c>
      <c r="D271" s="354">
        <v>0</v>
      </c>
      <c r="E271" s="354">
        <v>0</v>
      </c>
      <c r="F271" s="354">
        <v>0</v>
      </c>
      <c r="G271" s="354">
        <v>0</v>
      </c>
      <c r="H271" s="354">
        <v>0</v>
      </c>
    </row>
    <row r="272" spans="1:8" x14ac:dyDescent="0.2">
      <c r="A272" s="337" t="str">
        <f>'Tox Values'!C272</f>
        <v>110-49-6</v>
      </c>
      <c r="B272" s="338" t="str">
        <f>'Tox Values'!D272</f>
        <v>Methyl Cellosolve Acetate</v>
      </c>
      <c r="C272" s="354">
        <v>0</v>
      </c>
      <c r="D272" s="354">
        <v>0</v>
      </c>
      <c r="E272" s="354">
        <v>0</v>
      </c>
      <c r="F272" s="354">
        <v>0</v>
      </c>
      <c r="G272" s="354">
        <v>0</v>
      </c>
      <c r="H272" s="354">
        <v>0</v>
      </c>
    </row>
    <row r="273" spans="1:8" x14ac:dyDescent="0.2">
      <c r="A273" s="337" t="str">
        <f>'Tox Values'!C273</f>
        <v>74-87-3</v>
      </c>
      <c r="B273" s="338" t="str">
        <f>'Tox Values'!D273</f>
        <v>Methyl chloride (Chloromethane)</v>
      </c>
      <c r="C273" s="354">
        <v>0</v>
      </c>
      <c r="D273" s="354">
        <v>0</v>
      </c>
      <c r="E273" s="354">
        <v>0</v>
      </c>
      <c r="F273" s="354">
        <v>0</v>
      </c>
      <c r="G273" s="354">
        <v>0</v>
      </c>
      <c r="H273" s="354">
        <v>0</v>
      </c>
    </row>
    <row r="274" spans="1:8" x14ac:dyDescent="0.2">
      <c r="A274" s="337" t="str">
        <f>'Tox Values'!C274</f>
        <v>71-55-6</v>
      </c>
      <c r="B274" s="338" t="str">
        <f>'Tox Values'!D274</f>
        <v>Methyl chloroform (1,1,1-Trichloroethane)</v>
      </c>
      <c r="C274" s="354">
        <v>0</v>
      </c>
      <c r="D274" s="354">
        <v>0</v>
      </c>
      <c r="E274" s="354">
        <v>0</v>
      </c>
      <c r="F274" s="354">
        <v>0</v>
      </c>
      <c r="G274" s="354">
        <v>0</v>
      </c>
      <c r="H274" s="354">
        <v>0</v>
      </c>
    </row>
    <row r="275" spans="1:8" x14ac:dyDescent="0.2">
      <c r="A275" s="337" t="str">
        <f>'Tox Values'!C275</f>
        <v>78-93-3</v>
      </c>
      <c r="B275" s="338" t="str">
        <f>'Tox Values'!D275</f>
        <v>Methyl ethyl ketone (2-Butanone)</v>
      </c>
      <c r="C275" s="354">
        <v>0</v>
      </c>
      <c r="D275" s="354">
        <v>0</v>
      </c>
      <c r="E275" s="354">
        <v>0</v>
      </c>
      <c r="F275" s="354">
        <v>0</v>
      </c>
      <c r="G275" s="354">
        <v>0</v>
      </c>
      <c r="H275" s="354">
        <v>0</v>
      </c>
    </row>
    <row r="276" spans="1:8" x14ac:dyDescent="0.2">
      <c r="A276" s="337" t="str">
        <f>'Tox Values'!C276</f>
        <v>108-10-1</v>
      </c>
      <c r="B276" s="338" t="str">
        <f>'Tox Values'!D276</f>
        <v>Methyl isobutyl ketone (Hexone)</v>
      </c>
      <c r="C276" s="354">
        <v>0</v>
      </c>
      <c r="D276" s="354">
        <v>0</v>
      </c>
      <c r="E276" s="354">
        <v>0</v>
      </c>
      <c r="F276" s="354">
        <v>0</v>
      </c>
      <c r="G276" s="354">
        <v>0</v>
      </c>
      <c r="H276" s="354">
        <v>0</v>
      </c>
    </row>
    <row r="277" spans="1:8" x14ac:dyDescent="0.2">
      <c r="A277" s="337" t="str">
        <f>'Tox Values'!C277</f>
        <v>624-83-9</v>
      </c>
      <c r="B277" s="338" t="str">
        <f>'Tox Values'!D277</f>
        <v>Methyl isocyanate</v>
      </c>
      <c r="C277" s="354">
        <v>0</v>
      </c>
      <c r="D277" s="354">
        <v>0</v>
      </c>
      <c r="E277" s="354">
        <v>0</v>
      </c>
      <c r="F277" s="354">
        <v>0</v>
      </c>
      <c r="G277" s="354">
        <v>0</v>
      </c>
      <c r="H277" s="354">
        <v>0</v>
      </c>
    </row>
    <row r="278" spans="1:8" x14ac:dyDescent="0.2">
      <c r="A278" s="337" t="str">
        <f>'Tox Values'!C278</f>
        <v>80-62-6</v>
      </c>
      <c r="B278" s="338" t="str">
        <f>'Tox Values'!D278</f>
        <v>Methyl methacrylate</v>
      </c>
      <c r="C278" s="354">
        <v>0</v>
      </c>
      <c r="D278" s="354">
        <v>0</v>
      </c>
      <c r="E278" s="354">
        <v>0</v>
      </c>
      <c r="F278" s="354">
        <v>0</v>
      </c>
      <c r="G278" s="354">
        <v>0</v>
      </c>
      <c r="H278" s="354">
        <v>0</v>
      </c>
    </row>
    <row r="279" spans="1:8" x14ac:dyDescent="0.2">
      <c r="A279" s="337" t="str">
        <f>'Tox Values'!C279</f>
        <v>1634-04-4</v>
      </c>
      <c r="B279" s="338" t="str">
        <f>'Tox Values'!D279</f>
        <v>Methyl tert butyl ether</v>
      </c>
      <c r="C279" s="354">
        <v>0</v>
      </c>
      <c r="D279" s="354">
        <v>0</v>
      </c>
      <c r="E279" s="354">
        <v>0</v>
      </c>
      <c r="F279" s="354">
        <v>0</v>
      </c>
      <c r="G279" s="354">
        <v>0</v>
      </c>
      <c r="H279" s="354">
        <v>0</v>
      </c>
    </row>
    <row r="280" spans="1:8" x14ac:dyDescent="0.2">
      <c r="A280" s="337" t="str">
        <f>'Tox Values'!C280</f>
        <v>56-49-5</v>
      </c>
      <c r="B280" s="338" t="str">
        <f>'Tox Values'!D280</f>
        <v>Methylcholanthrene, 3-</v>
      </c>
      <c r="C280" s="355">
        <v>0</v>
      </c>
      <c r="D280" s="355">
        <v>0.17</v>
      </c>
      <c r="E280" s="355">
        <v>0</v>
      </c>
      <c r="F280" s="355">
        <v>0.24</v>
      </c>
      <c r="G280" s="355">
        <v>0</v>
      </c>
      <c r="H280" s="355">
        <v>40</v>
      </c>
    </row>
    <row r="281" spans="1:8" x14ac:dyDescent="0.2">
      <c r="A281" s="337" t="str">
        <f>'Tox Values'!C281</f>
        <v>3697-24-3</v>
      </c>
      <c r="B281" s="338" t="str">
        <f>'Tox Values'!D281</f>
        <v>Methylchrysene, 5-</v>
      </c>
      <c r="C281" s="355">
        <v>0</v>
      </c>
      <c r="D281" s="355">
        <v>0.39</v>
      </c>
      <c r="E281" s="355">
        <v>0</v>
      </c>
      <c r="F281" s="355">
        <v>0.6</v>
      </c>
      <c r="G281" s="355">
        <v>0</v>
      </c>
      <c r="H281" s="355">
        <v>200</v>
      </c>
    </row>
    <row r="282" spans="1:8" x14ac:dyDescent="0.2">
      <c r="A282" s="337" t="str">
        <f>'Tox Values'!C282</f>
        <v>101-14-4</v>
      </c>
      <c r="B282" s="338" t="str">
        <f>'Tox Values'!D282</f>
        <v>Methylene bis(2-chloroaniline), 4,4-</v>
      </c>
      <c r="C282" s="355">
        <v>0</v>
      </c>
      <c r="D282" s="355">
        <v>0</v>
      </c>
      <c r="E282" s="355">
        <v>0</v>
      </c>
      <c r="F282" s="355">
        <v>0</v>
      </c>
      <c r="G282" s="355">
        <v>0</v>
      </c>
      <c r="H282" s="355">
        <v>0</v>
      </c>
    </row>
    <row r="283" spans="1:8" x14ac:dyDescent="0.2">
      <c r="A283" s="337" t="str">
        <f>'Tox Values'!C283</f>
        <v>75-09-2</v>
      </c>
      <c r="B283" s="338" t="str">
        <f>'Tox Values'!D283</f>
        <v>Methylene chloride (Dichloromethane)</v>
      </c>
      <c r="C283" s="355">
        <v>0</v>
      </c>
      <c r="D283" s="355">
        <v>0</v>
      </c>
      <c r="E283" s="355">
        <v>0</v>
      </c>
      <c r="F283" s="355">
        <v>0</v>
      </c>
      <c r="G283" s="355">
        <v>0</v>
      </c>
      <c r="H283" s="355">
        <v>0</v>
      </c>
    </row>
    <row r="284" spans="1:8" x14ac:dyDescent="0.2">
      <c r="A284" s="337" t="str">
        <f>'Tox Values'!C284</f>
        <v>101-68-8</v>
      </c>
      <c r="B284" s="338" t="str">
        <f>'Tox Values'!D284</f>
        <v>Methylene diphenyl diisocyanate (MDI)</v>
      </c>
      <c r="C284" s="355">
        <v>0</v>
      </c>
      <c r="D284" s="355">
        <v>0</v>
      </c>
      <c r="E284" s="355">
        <v>0</v>
      </c>
      <c r="F284" s="355">
        <v>0</v>
      </c>
      <c r="G284" s="355">
        <v>0</v>
      </c>
      <c r="H284" s="355">
        <v>0</v>
      </c>
    </row>
    <row r="285" spans="1:8" x14ac:dyDescent="0.2">
      <c r="A285" s="337" t="str">
        <f>'Tox Values'!C285</f>
        <v>101-77-9</v>
      </c>
      <c r="B285" s="338" t="str">
        <f>'Tox Values'!D285</f>
        <v>Methylenedianiline, 4,4-</v>
      </c>
      <c r="C285" s="355">
        <v>0</v>
      </c>
      <c r="D285" s="355">
        <v>0</v>
      </c>
      <c r="E285" s="355">
        <v>0</v>
      </c>
      <c r="F285" s="355">
        <v>0</v>
      </c>
      <c r="G285" s="355">
        <v>0</v>
      </c>
      <c r="H285" s="355">
        <v>0</v>
      </c>
    </row>
    <row r="286" spans="1:8" x14ac:dyDescent="0.2">
      <c r="A286" s="337" t="str">
        <f>'Tox Values'!C286</f>
        <v>13552-44-8</v>
      </c>
      <c r="B286" s="338" t="str">
        <f>'Tox Values'!D286</f>
        <v>Methylenedianiline dihydrochloride, 4,4-</v>
      </c>
      <c r="C286" s="355">
        <v>0</v>
      </c>
      <c r="D286" s="355">
        <v>0</v>
      </c>
      <c r="E286" s="355">
        <v>0</v>
      </c>
      <c r="F286" s="355">
        <v>0</v>
      </c>
      <c r="G286" s="355">
        <v>0</v>
      </c>
      <c r="H286" s="355">
        <v>0</v>
      </c>
    </row>
    <row r="287" spans="1:8" x14ac:dyDescent="0.2">
      <c r="A287" s="337" t="str">
        <f>'Tox Values'!C287</f>
        <v>90-12-0</v>
      </c>
      <c r="B287" s="338" t="str">
        <f>'Tox Values'!D287</f>
        <v>Methylnaphthalene,1-</v>
      </c>
      <c r="C287" s="355">
        <v>0</v>
      </c>
      <c r="D287" s="355">
        <v>0</v>
      </c>
      <c r="E287" s="355">
        <v>0</v>
      </c>
      <c r="F287" s="355">
        <v>0</v>
      </c>
      <c r="G287" s="355">
        <v>0</v>
      </c>
      <c r="H287" s="355">
        <v>0</v>
      </c>
    </row>
    <row r="288" spans="1:8" x14ac:dyDescent="0.2">
      <c r="A288" s="337" t="str">
        <f>'Tox Values'!C288</f>
        <v>91-57-6</v>
      </c>
      <c r="B288" s="338" t="str">
        <f>'Tox Values'!D288</f>
        <v>Methylnaphthalene,2-</v>
      </c>
      <c r="C288" s="355">
        <v>0</v>
      </c>
      <c r="D288" s="355">
        <v>0</v>
      </c>
      <c r="E288" s="355">
        <v>0</v>
      </c>
      <c r="F288" s="355">
        <v>0</v>
      </c>
      <c r="G288" s="355">
        <v>0</v>
      </c>
      <c r="H288" s="355">
        <v>0</v>
      </c>
    </row>
    <row r="289" spans="1:8" x14ac:dyDescent="0.2">
      <c r="A289" s="337" t="str">
        <f>'Tox Values'!C289</f>
        <v>90-94-8</v>
      </c>
      <c r="B289" s="338" t="str">
        <f>'Tox Values'!D289</f>
        <v>Michler's ketone</v>
      </c>
      <c r="C289" s="355">
        <v>0</v>
      </c>
      <c r="D289" s="355">
        <v>0</v>
      </c>
      <c r="E289" s="355">
        <v>0</v>
      </c>
      <c r="F289" s="355">
        <v>0</v>
      </c>
      <c r="G289" s="355">
        <v>0</v>
      </c>
      <c r="H289" s="355">
        <v>0</v>
      </c>
    </row>
    <row r="290" spans="1:8" x14ac:dyDescent="0.2">
      <c r="A290" s="337" t="str">
        <f>'Tox Values'!C290</f>
        <v>2385-85-5</v>
      </c>
      <c r="B290" s="338" t="str">
        <f>'Tox Values'!D290</f>
        <v>Mirex</v>
      </c>
      <c r="C290" s="355">
        <v>0</v>
      </c>
      <c r="D290" s="355">
        <v>0</v>
      </c>
      <c r="E290" s="355">
        <v>0</v>
      </c>
      <c r="F290" s="355">
        <v>0</v>
      </c>
      <c r="G290" s="355">
        <v>0</v>
      </c>
      <c r="H290" s="355">
        <v>0</v>
      </c>
    </row>
    <row r="291" spans="1:8" x14ac:dyDescent="0.2">
      <c r="A291" s="337" t="str">
        <f>'Tox Values'!C291</f>
        <v>7439-98-7</v>
      </c>
      <c r="B291" s="338" t="str">
        <f>'Tox Values'!D291</f>
        <v>Molybdenum</v>
      </c>
      <c r="C291" s="355">
        <v>0</v>
      </c>
      <c r="D291" s="355">
        <v>0</v>
      </c>
      <c r="E291" s="355">
        <v>0</v>
      </c>
      <c r="F291" s="355">
        <v>0</v>
      </c>
      <c r="G291" s="355">
        <v>0</v>
      </c>
      <c r="H291" s="355">
        <v>0</v>
      </c>
    </row>
    <row r="292" spans="1:8" x14ac:dyDescent="0.2">
      <c r="A292" s="337" t="str">
        <f>'Tox Values'!C292</f>
        <v>759-73-9</v>
      </c>
      <c r="B292" s="338" t="str">
        <f>'Tox Values'!D292</f>
        <v>N-Nitroso-N-Ethylurea</v>
      </c>
      <c r="C292" s="355">
        <v>0</v>
      </c>
      <c r="D292" s="355">
        <v>0</v>
      </c>
      <c r="E292" s="355">
        <v>0</v>
      </c>
      <c r="F292" s="355">
        <v>0</v>
      </c>
      <c r="G292" s="355">
        <v>0</v>
      </c>
      <c r="H292" s="355">
        <v>0</v>
      </c>
    </row>
    <row r="293" spans="1:8" x14ac:dyDescent="0.2">
      <c r="A293" s="337" t="str">
        <f>'Tox Values'!C293</f>
        <v>684-93-5</v>
      </c>
      <c r="B293" s="338" t="str">
        <f>'Tox Values'!D293</f>
        <v>N-Nitroso-N-methylurea</v>
      </c>
      <c r="C293" s="355">
        <v>0</v>
      </c>
      <c r="D293" s="355">
        <v>0</v>
      </c>
      <c r="E293" s="355">
        <v>0</v>
      </c>
      <c r="F293" s="355">
        <v>0</v>
      </c>
      <c r="G293" s="355">
        <v>0</v>
      </c>
      <c r="H293" s="355">
        <v>0</v>
      </c>
    </row>
    <row r="294" spans="1:8" x14ac:dyDescent="0.2">
      <c r="A294" s="337" t="str">
        <f>'Tox Values'!C294</f>
        <v>10595-95-6</v>
      </c>
      <c r="B294" s="338" t="str">
        <f>'Tox Values'!D294</f>
        <v>N-Nitroso-n-methylethylamine</v>
      </c>
      <c r="C294" s="355">
        <v>0</v>
      </c>
      <c r="D294" s="355">
        <v>0</v>
      </c>
      <c r="E294" s="355">
        <v>0</v>
      </c>
      <c r="F294" s="355">
        <v>0</v>
      </c>
      <c r="G294" s="355">
        <v>0</v>
      </c>
      <c r="H294" s="355">
        <v>0</v>
      </c>
    </row>
    <row r="295" spans="1:8" x14ac:dyDescent="0.2">
      <c r="A295" s="337" t="str">
        <f>'Tox Values'!C295</f>
        <v>924-16-3</v>
      </c>
      <c r="B295" s="338" t="str">
        <f>'Tox Values'!D295</f>
        <v>N-Nitrosodi-n-butylamine</v>
      </c>
      <c r="C295" s="355">
        <v>0</v>
      </c>
      <c r="D295" s="355">
        <v>0</v>
      </c>
      <c r="E295" s="355">
        <v>0</v>
      </c>
      <c r="F295" s="355">
        <v>0</v>
      </c>
      <c r="G295" s="355">
        <v>0</v>
      </c>
      <c r="H295" s="355">
        <v>0</v>
      </c>
    </row>
    <row r="296" spans="1:8" x14ac:dyDescent="0.2">
      <c r="A296" s="337" t="str">
        <f>'Tox Values'!C296</f>
        <v>621-64-7</v>
      </c>
      <c r="B296" s="338" t="str">
        <f>'Tox Values'!D296</f>
        <v>N-Nitrosodi-n-propylamine</v>
      </c>
      <c r="C296" s="355">
        <v>0</v>
      </c>
      <c r="D296" s="355">
        <v>0</v>
      </c>
      <c r="E296" s="355">
        <v>0</v>
      </c>
      <c r="F296" s="355">
        <v>0</v>
      </c>
      <c r="G296" s="355">
        <v>0</v>
      </c>
      <c r="H296" s="355">
        <v>0</v>
      </c>
    </row>
    <row r="297" spans="1:8" x14ac:dyDescent="0.2">
      <c r="A297" s="337" t="str">
        <f>'Tox Values'!C297</f>
        <v>55-18-5</v>
      </c>
      <c r="B297" s="338" t="str">
        <f>'Tox Values'!D297</f>
        <v>N-Nitrosodiethylamine</v>
      </c>
      <c r="C297" s="355">
        <v>0</v>
      </c>
      <c r="D297" s="355">
        <v>0</v>
      </c>
      <c r="E297" s="355">
        <v>0</v>
      </c>
      <c r="F297" s="355">
        <v>0</v>
      </c>
      <c r="G297" s="355">
        <v>0</v>
      </c>
      <c r="H297" s="355">
        <v>0</v>
      </c>
    </row>
    <row r="298" spans="1:8" x14ac:dyDescent="0.2">
      <c r="A298" s="337" t="str">
        <f>'Tox Values'!C298</f>
        <v>62-75-9</v>
      </c>
      <c r="B298" s="338" t="str">
        <f>'Tox Values'!D298</f>
        <v>N-Nitrosodimethylamine</v>
      </c>
      <c r="C298" s="355">
        <v>0</v>
      </c>
      <c r="D298" s="355">
        <v>0</v>
      </c>
      <c r="E298" s="355">
        <v>0</v>
      </c>
      <c r="F298" s="355">
        <v>0</v>
      </c>
      <c r="G298" s="355">
        <v>0</v>
      </c>
      <c r="H298" s="355">
        <v>0</v>
      </c>
    </row>
    <row r="299" spans="1:8" x14ac:dyDescent="0.2">
      <c r="A299" s="337" t="str">
        <f>'Tox Values'!C299</f>
        <v>86-30-6</v>
      </c>
      <c r="B299" s="338" t="str">
        <f>'Tox Values'!D299</f>
        <v>N-Nitrosodiphenylamine</v>
      </c>
      <c r="C299" s="355">
        <v>0</v>
      </c>
      <c r="D299" s="355">
        <v>0</v>
      </c>
      <c r="E299" s="355">
        <v>0</v>
      </c>
      <c r="F299" s="355">
        <v>0</v>
      </c>
      <c r="G299" s="355">
        <v>0</v>
      </c>
      <c r="H299" s="355">
        <v>0</v>
      </c>
    </row>
    <row r="300" spans="1:8" x14ac:dyDescent="0.2">
      <c r="A300" s="337" t="str">
        <f>'Tox Values'!C300</f>
        <v>59-89-2</v>
      </c>
      <c r="B300" s="338" t="str">
        <f>'Tox Values'!D300</f>
        <v>N-Nitrosomorpholine</v>
      </c>
      <c r="C300" s="355">
        <v>0</v>
      </c>
      <c r="D300" s="355">
        <v>0</v>
      </c>
      <c r="E300" s="355">
        <v>0</v>
      </c>
      <c r="F300" s="355">
        <v>0</v>
      </c>
      <c r="G300" s="355">
        <v>0</v>
      </c>
      <c r="H300" s="355">
        <v>0</v>
      </c>
    </row>
    <row r="301" spans="1:8" x14ac:dyDescent="0.2">
      <c r="A301" s="337" t="str">
        <f>'Tox Values'!C301</f>
        <v>16543-55-8</v>
      </c>
      <c r="B301" s="338" t="str">
        <f>'Tox Values'!D301</f>
        <v>N-Nitrosonornicotine</v>
      </c>
      <c r="C301" s="355">
        <v>0</v>
      </c>
      <c r="D301" s="355">
        <v>0</v>
      </c>
      <c r="E301" s="355">
        <v>0</v>
      </c>
      <c r="F301" s="355">
        <v>0</v>
      </c>
      <c r="G301" s="355">
        <v>0</v>
      </c>
      <c r="H301" s="355">
        <v>0</v>
      </c>
    </row>
    <row r="302" spans="1:8" x14ac:dyDescent="0.2">
      <c r="A302" s="337" t="str">
        <f>'Tox Values'!C302</f>
        <v>100-75-4</v>
      </c>
      <c r="B302" s="338" t="str">
        <f>'Tox Values'!D302</f>
        <v>N-Nitrosopiperidine</v>
      </c>
      <c r="C302" s="355">
        <v>0</v>
      </c>
      <c r="D302" s="355">
        <v>0</v>
      </c>
      <c r="E302" s="355">
        <v>0</v>
      </c>
      <c r="F302" s="355">
        <v>0</v>
      </c>
      <c r="G302" s="355">
        <v>0</v>
      </c>
      <c r="H302" s="355">
        <v>0</v>
      </c>
    </row>
    <row r="303" spans="1:8" x14ac:dyDescent="0.2">
      <c r="A303" s="337" t="str">
        <f>'Tox Values'!C303</f>
        <v>111-84-2</v>
      </c>
      <c r="B303" s="338" t="str">
        <f>'Tox Values'!D303</f>
        <v>N-Nonane</v>
      </c>
      <c r="C303" s="355">
        <v>0</v>
      </c>
      <c r="D303" s="355">
        <v>0</v>
      </c>
      <c r="E303" s="355">
        <v>0</v>
      </c>
      <c r="F303" s="355">
        <v>0</v>
      </c>
      <c r="G303" s="355">
        <v>0</v>
      </c>
      <c r="H303" s="355">
        <v>0</v>
      </c>
    </row>
    <row r="304" spans="1:8" x14ac:dyDescent="0.2">
      <c r="A304" s="337" t="str">
        <f>'Tox Values'!C304</f>
        <v>64724-95-6</v>
      </c>
      <c r="B304" s="338" t="str">
        <f>'Tox Values'!D304</f>
        <v>Naphtha, High Flash Aromatic (HFAN)</v>
      </c>
      <c r="C304" s="355">
        <v>0</v>
      </c>
      <c r="D304" s="355">
        <v>0</v>
      </c>
      <c r="E304" s="355">
        <v>0</v>
      </c>
      <c r="F304" s="355">
        <v>0</v>
      </c>
      <c r="G304" s="355">
        <v>0</v>
      </c>
      <c r="H304" s="355">
        <v>0</v>
      </c>
    </row>
    <row r="305" spans="1:8" x14ac:dyDescent="0.2">
      <c r="A305" s="337" t="str">
        <f>'Tox Values'!C305</f>
        <v>91-20-3</v>
      </c>
      <c r="B305" s="338" t="str">
        <f>'Tox Values'!D305</f>
        <v>Naphthalene</v>
      </c>
      <c r="C305" s="355">
        <v>0</v>
      </c>
      <c r="D305" s="355">
        <v>0</v>
      </c>
      <c r="E305" s="355">
        <v>0</v>
      </c>
      <c r="F305" s="355">
        <v>0</v>
      </c>
      <c r="G305" s="355">
        <v>0</v>
      </c>
      <c r="H305" s="355">
        <v>0</v>
      </c>
    </row>
    <row r="306" spans="1:8" x14ac:dyDescent="0.2">
      <c r="A306" s="337" t="str">
        <f>'Tox Values'!C306</f>
        <v>193-09-9</v>
      </c>
      <c r="B306" s="338" t="str">
        <f>'Tox Values'!D306</f>
        <v>Naphtho[2,3-e]pyrene</v>
      </c>
      <c r="C306" s="355">
        <v>0</v>
      </c>
      <c r="D306" s="355">
        <v>0</v>
      </c>
      <c r="E306" s="355">
        <v>0</v>
      </c>
      <c r="F306" s="355">
        <v>0</v>
      </c>
      <c r="G306" s="355">
        <v>0</v>
      </c>
      <c r="H306" s="355">
        <v>0</v>
      </c>
    </row>
    <row r="307" spans="1:8" x14ac:dyDescent="0.2">
      <c r="A307" s="337" t="str">
        <f>'Tox Values'!C307</f>
        <v>91-59-8</v>
      </c>
      <c r="B307" s="338" t="str">
        <f>'Tox Values'!D307</f>
        <v>Naphthylamine, 2-</v>
      </c>
      <c r="C307" s="355">
        <v>0</v>
      </c>
      <c r="D307" s="355">
        <v>0</v>
      </c>
      <c r="E307" s="355">
        <v>0</v>
      </c>
      <c r="F307" s="355">
        <v>0</v>
      </c>
      <c r="G307" s="355">
        <v>0</v>
      </c>
      <c r="H307" s="355">
        <v>0</v>
      </c>
    </row>
    <row r="308" spans="1:8" x14ac:dyDescent="0.2">
      <c r="A308" s="337" t="str">
        <f>'Tox Values'!C308</f>
        <v>7440-02-0</v>
      </c>
      <c r="B308" s="338" t="str">
        <f>'Tox Values'!D308</f>
        <v>Nickel</v>
      </c>
      <c r="C308" s="355">
        <v>0</v>
      </c>
      <c r="D308" s="355">
        <v>0</v>
      </c>
      <c r="E308" s="355">
        <v>0</v>
      </c>
      <c r="F308" s="355">
        <v>0</v>
      </c>
      <c r="G308" s="355">
        <v>0</v>
      </c>
      <c r="H308" s="355">
        <v>0</v>
      </c>
    </row>
    <row r="309" spans="1:8" x14ac:dyDescent="0.2">
      <c r="A309" s="337" t="str">
        <f>'Tox Values'!C309</f>
        <v>373-02-4</v>
      </c>
      <c r="B309" s="338" t="str">
        <f>'Tox Values'!D309</f>
        <v>Nickel Acetate</v>
      </c>
      <c r="C309" s="355">
        <v>0</v>
      </c>
      <c r="D309" s="355">
        <v>0</v>
      </c>
      <c r="E309" s="355">
        <v>0</v>
      </c>
      <c r="F309" s="355">
        <v>0</v>
      </c>
      <c r="G309" s="355">
        <v>0</v>
      </c>
      <c r="H309" s="355">
        <v>0</v>
      </c>
    </row>
    <row r="310" spans="1:8" x14ac:dyDescent="0.2">
      <c r="A310" s="337" t="str">
        <f>'Tox Values'!C310</f>
        <v>3333-67-3</v>
      </c>
      <c r="B310" s="338" t="str">
        <f>'Tox Values'!D310</f>
        <v>Nickel Carbonate</v>
      </c>
      <c r="C310" s="355">
        <v>0</v>
      </c>
      <c r="D310" s="355">
        <v>0</v>
      </c>
      <c r="E310" s="355">
        <v>0</v>
      </c>
      <c r="F310" s="355">
        <v>0</v>
      </c>
      <c r="G310" s="355">
        <v>0</v>
      </c>
      <c r="H310" s="355">
        <v>0</v>
      </c>
    </row>
    <row r="311" spans="1:8" x14ac:dyDescent="0.2">
      <c r="A311" s="337" t="str">
        <f>'Tox Values'!C311</f>
        <v>13463-39-3</v>
      </c>
      <c r="B311" s="338" t="str">
        <f>'Tox Values'!D311</f>
        <v xml:space="preserve">Nickel Carbonyl </v>
      </c>
      <c r="C311" s="355">
        <v>0</v>
      </c>
      <c r="D311" s="355">
        <v>0</v>
      </c>
      <c r="E311" s="355">
        <v>0</v>
      </c>
      <c r="F311" s="355">
        <v>0</v>
      </c>
      <c r="G311" s="355">
        <v>0</v>
      </c>
      <c r="H311" s="355">
        <v>0</v>
      </c>
    </row>
    <row r="312" spans="1:8" x14ac:dyDescent="0.2">
      <c r="A312" s="337" t="str">
        <f>'Tox Values'!C312</f>
        <v>NICKEL-COMPS</v>
      </c>
      <c r="B312" s="338" t="str">
        <f>'Tox Values'!D312</f>
        <v>Nickel Compounds</v>
      </c>
      <c r="C312" s="355">
        <v>0</v>
      </c>
      <c r="D312" s="355">
        <v>0</v>
      </c>
      <c r="E312" s="355">
        <v>0</v>
      </c>
      <c r="F312" s="355">
        <v>0</v>
      </c>
      <c r="G312" s="355">
        <v>0</v>
      </c>
      <c r="H312" s="355">
        <v>0</v>
      </c>
    </row>
    <row r="313" spans="1:8" x14ac:dyDescent="0.2">
      <c r="A313" s="337" t="str">
        <f>'Tox Values'!C313</f>
        <v>12054-48-7</v>
      </c>
      <c r="B313" s="338" t="str">
        <f>'Tox Values'!D313</f>
        <v>Nickel Hydroxide</v>
      </c>
      <c r="C313" s="355">
        <v>0</v>
      </c>
      <c r="D313" s="355">
        <v>0</v>
      </c>
      <c r="E313" s="355">
        <v>0</v>
      </c>
      <c r="F313" s="355">
        <v>0</v>
      </c>
      <c r="G313" s="355">
        <v>0</v>
      </c>
      <c r="H313" s="355">
        <v>0</v>
      </c>
    </row>
    <row r="314" spans="1:8" x14ac:dyDescent="0.2">
      <c r="A314" s="337" t="str">
        <f>'Tox Values'!C314</f>
        <v>1313-99-1</v>
      </c>
      <c r="B314" s="338" t="str">
        <f>'Tox Values'!D314</f>
        <v>Nickel oxide</v>
      </c>
      <c r="C314" s="355">
        <v>0</v>
      </c>
      <c r="D314" s="355">
        <v>0</v>
      </c>
      <c r="E314" s="355">
        <v>0</v>
      </c>
      <c r="F314" s="355">
        <v>0</v>
      </c>
      <c r="G314" s="355">
        <v>0</v>
      </c>
      <c r="H314" s="355">
        <v>0</v>
      </c>
    </row>
    <row r="315" spans="1:8" x14ac:dyDescent="0.2">
      <c r="A315" s="337" t="str">
        <f>'Tox Values'!C315</f>
        <v>0-02-5</v>
      </c>
      <c r="B315" s="338" t="str">
        <f>'Tox Values'!D315</f>
        <v>Nickel refinery dust from the pyrometallurgical process</v>
      </c>
      <c r="C315" s="355">
        <v>0</v>
      </c>
      <c r="D315" s="355">
        <v>0</v>
      </c>
      <c r="E315" s="355">
        <v>0</v>
      </c>
      <c r="F315" s="355">
        <v>0</v>
      </c>
      <c r="G315" s="355">
        <v>0</v>
      </c>
      <c r="H315" s="355">
        <v>0</v>
      </c>
    </row>
    <row r="316" spans="1:8" x14ac:dyDescent="0.2">
      <c r="A316" s="337" t="str">
        <f>'Tox Values'!C316</f>
        <v>12035-72-2</v>
      </c>
      <c r="B316" s="338" t="str">
        <f>'Tox Values'!D316</f>
        <v>Nickel Subsulfide (NI3S2)</v>
      </c>
      <c r="C316" s="355">
        <v>0</v>
      </c>
      <c r="D316" s="355">
        <v>0</v>
      </c>
      <c r="E316" s="355">
        <v>0</v>
      </c>
      <c r="F316" s="355">
        <v>0</v>
      </c>
      <c r="G316" s="355">
        <v>0</v>
      </c>
      <c r="H316" s="355">
        <v>0</v>
      </c>
    </row>
    <row r="317" spans="1:8" x14ac:dyDescent="0.2">
      <c r="A317" s="337" t="str">
        <f>'Tox Values'!C317</f>
        <v>1271-28-9</v>
      </c>
      <c r="B317" s="338" t="str">
        <f>'Tox Values'!D317</f>
        <v>Nickelocene</v>
      </c>
      <c r="C317" s="355">
        <v>0</v>
      </c>
      <c r="D317" s="355">
        <v>0</v>
      </c>
      <c r="E317" s="355">
        <v>0</v>
      </c>
      <c r="F317" s="355">
        <v>0</v>
      </c>
      <c r="G317" s="355">
        <v>0</v>
      </c>
      <c r="H317" s="355">
        <v>0</v>
      </c>
    </row>
    <row r="318" spans="1:8" x14ac:dyDescent="0.2">
      <c r="A318" s="337" t="str">
        <f>'Tox Values'!C318</f>
        <v>7697-37-2</v>
      </c>
      <c r="B318" s="338" t="str">
        <f>'Tox Values'!D318</f>
        <v>Nitric acid</v>
      </c>
      <c r="C318" s="355">
        <v>0</v>
      </c>
      <c r="D318" s="355">
        <v>0</v>
      </c>
      <c r="E318" s="355">
        <v>0</v>
      </c>
      <c r="F318" s="355">
        <v>0</v>
      </c>
      <c r="G318" s="355">
        <v>0</v>
      </c>
      <c r="H318" s="355">
        <v>0</v>
      </c>
    </row>
    <row r="319" spans="1:8" x14ac:dyDescent="0.2">
      <c r="A319" s="337" t="str">
        <f>'Tox Values'!C319</f>
        <v>139-13-9</v>
      </c>
      <c r="B319" s="338" t="str">
        <f>'Tox Values'!D319</f>
        <v>Nitrilotriacetic acid</v>
      </c>
      <c r="C319" s="355">
        <v>0</v>
      </c>
      <c r="D319" s="355">
        <v>0</v>
      </c>
      <c r="E319" s="355">
        <v>0</v>
      </c>
      <c r="F319" s="355">
        <v>0</v>
      </c>
      <c r="G319" s="355">
        <v>0</v>
      </c>
      <c r="H319" s="355">
        <v>0</v>
      </c>
    </row>
    <row r="320" spans="1:8" x14ac:dyDescent="0.2">
      <c r="A320" s="337" t="str">
        <f>'Tox Values'!C320</f>
        <v>18662-53-8</v>
      </c>
      <c r="B320" s="338" t="str">
        <f>'Tox Values'!D320</f>
        <v>Nitrilotriacetic acid, trisodium salt monohydrate</v>
      </c>
      <c r="C320" s="355">
        <v>0</v>
      </c>
      <c r="D320" s="355">
        <v>0</v>
      </c>
      <c r="E320" s="355">
        <v>0</v>
      </c>
      <c r="F320" s="355">
        <v>0</v>
      </c>
      <c r="G320" s="355">
        <v>0</v>
      </c>
      <c r="H320" s="355">
        <v>0</v>
      </c>
    </row>
    <row r="321" spans="1:8" x14ac:dyDescent="0.2">
      <c r="A321" s="337" t="str">
        <f>'Tox Values'!C321</f>
        <v>602-87-9</v>
      </c>
      <c r="B321" s="338" t="str">
        <f>'Tox Values'!D321</f>
        <v>Nitroacenaphthene, 5-</v>
      </c>
      <c r="C321" s="355">
        <v>0</v>
      </c>
      <c r="D321" s="355">
        <v>0</v>
      </c>
      <c r="E321" s="355">
        <v>0</v>
      </c>
      <c r="F321" s="355">
        <v>0</v>
      </c>
      <c r="G321" s="355">
        <v>0</v>
      </c>
      <c r="H321" s="355">
        <v>0</v>
      </c>
    </row>
    <row r="322" spans="1:8" x14ac:dyDescent="0.2">
      <c r="A322" s="337" t="str">
        <f>'Tox Values'!C322</f>
        <v>88-74-4</v>
      </c>
      <c r="B322" s="338" t="str">
        <f>'Tox Values'!D322</f>
        <v>Nitroaniline, 2-</v>
      </c>
      <c r="C322" s="355">
        <v>0</v>
      </c>
      <c r="D322" s="355">
        <v>0</v>
      </c>
      <c r="E322" s="355">
        <v>0</v>
      </c>
      <c r="F322" s="355">
        <v>0</v>
      </c>
      <c r="G322" s="355">
        <v>0</v>
      </c>
      <c r="H322" s="355">
        <v>0</v>
      </c>
    </row>
    <row r="323" spans="1:8" x14ac:dyDescent="0.2">
      <c r="A323" s="337" t="str">
        <f>'Tox Values'!C323</f>
        <v>100-01-6</v>
      </c>
      <c r="B323" s="338" t="str">
        <f>'Tox Values'!D323</f>
        <v>Nitroaniline, 4-</v>
      </c>
      <c r="C323" s="355">
        <v>0</v>
      </c>
      <c r="D323" s="355">
        <v>0</v>
      </c>
      <c r="E323" s="355">
        <v>0</v>
      </c>
      <c r="F323" s="355">
        <v>0</v>
      </c>
      <c r="G323" s="355">
        <v>0</v>
      </c>
      <c r="H323" s="355">
        <v>0</v>
      </c>
    </row>
    <row r="324" spans="1:8" x14ac:dyDescent="0.2">
      <c r="A324" s="337" t="str">
        <f>'Tox Values'!C324</f>
        <v>98-95-3</v>
      </c>
      <c r="B324" s="338" t="str">
        <f>'Tox Values'!D324</f>
        <v>Nitrobenzene</v>
      </c>
      <c r="C324" s="355">
        <v>0</v>
      </c>
      <c r="D324" s="355">
        <v>0</v>
      </c>
      <c r="E324" s="355">
        <v>0</v>
      </c>
      <c r="F324" s="355">
        <v>0</v>
      </c>
      <c r="G324" s="355">
        <v>0</v>
      </c>
      <c r="H324" s="355">
        <v>0</v>
      </c>
    </row>
    <row r="325" spans="1:8" x14ac:dyDescent="0.2">
      <c r="A325" s="337" t="str">
        <f>'Tox Values'!C325</f>
        <v>7496-02-8</v>
      </c>
      <c r="B325" s="338" t="str">
        <f>'Tox Values'!D325</f>
        <v>Nitrochrysene, 6-</v>
      </c>
      <c r="C325" s="355">
        <v>0</v>
      </c>
      <c r="D325" s="355">
        <v>0</v>
      </c>
      <c r="E325" s="355">
        <v>0</v>
      </c>
      <c r="F325" s="355">
        <v>0</v>
      </c>
      <c r="G325" s="355">
        <v>0</v>
      </c>
      <c r="H325" s="355">
        <v>0</v>
      </c>
    </row>
    <row r="326" spans="1:8" x14ac:dyDescent="0.2">
      <c r="A326" s="337" t="str">
        <f>'Tox Values'!C326</f>
        <v>1836-75-5</v>
      </c>
      <c r="B326" s="338" t="str">
        <f>'Tox Values'!D326</f>
        <v>Nitrofen</v>
      </c>
      <c r="C326" s="355">
        <v>0</v>
      </c>
      <c r="D326" s="355">
        <v>0</v>
      </c>
      <c r="E326" s="355">
        <v>0</v>
      </c>
      <c r="F326" s="355">
        <v>0</v>
      </c>
      <c r="G326" s="355">
        <v>0</v>
      </c>
      <c r="H326" s="355">
        <v>0</v>
      </c>
    </row>
    <row r="327" spans="1:8" x14ac:dyDescent="0.2">
      <c r="A327" s="337" t="str">
        <f>'Tox Values'!C327</f>
        <v>607-57-8</v>
      </c>
      <c r="B327" s="338" t="str">
        <f>'Tox Values'!D327</f>
        <v>Nitrofluorene, 2-</v>
      </c>
      <c r="C327" s="355">
        <v>0</v>
      </c>
      <c r="D327" s="355">
        <v>0</v>
      </c>
      <c r="E327" s="355">
        <v>0</v>
      </c>
      <c r="F327" s="355">
        <v>0</v>
      </c>
      <c r="G327" s="355">
        <v>0</v>
      </c>
      <c r="H327" s="355">
        <v>0</v>
      </c>
    </row>
    <row r="328" spans="1:8" x14ac:dyDescent="0.2">
      <c r="A328" s="337" t="str">
        <f>'Tox Values'!C328</f>
        <v>10102-44-0</v>
      </c>
      <c r="B328" s="338" t="str">
        <f>'Tox Values'!D328</f>
        <v>Nitrogen dioxide (NO2)</v>
      </c>
      <c r="C328" s="355">
        <v>0</v>
      </c>
      <c r="D328" s="355">
        <v>0</v>
      </c>
      <c r="E328" s="355">
        <v>0</v>
      </c>
      <c r="F328" s="355">
        <v>0</v>
      </c>
      <c r="G328" s="355">
        <v>0</v>
      </c>
      <c r="H328" s="355">
        <v>0</v>
      </c>
    </row>
    <row r="329" spans="1:8" x14ac:dyDescent="0.2">
      <c r="A329" s="337" t="str">
        <f>'Tox Values'!C329</f>
        <v>75-52-5</v>
      </c>
      <c r="B329" s="338" t="str">
        <f>'Tox Values'!D329</f>
        <v>Nitromethane</v>
      </c>
      <c r="C329" s="355">
        <v>0</v>
      </c>
      <c r="D329" s="355">
        <v>0</v>
      </c>
      <c r="E329" s="355">
        <v>0</v>
      </c>
      <c r="F329" s="355">
        <v>0</v>
      </c>
      <c r="G329" s="355">
        <v>0</v>
      </c>
      <c r="H329" s="355">
        <v>0</v>
      </c>
    </row>
    <row r="330" spans="1:8" x14ac:dyDescent="0.2">
      <c r="A330" s="337" t="str">
        <f>'Tox Values'!C330</f>
        <v>79-46-9</v>
      </c>
      <c r="B330" s="338" t="str">
        <f>'Tox Values'!D330</f>
        <v>Nitropropane, 2-</v>
      </c>
      <c r="C330" s="355">
        <v>0</v>
      </c>
      <c r="D330" s="355">
        <v>0</v>
      </c>
      <c r="E330" s="355">
        <v>0</v>
      </c>
      <c r="F330" s="355">
        <v>0</v>
      </c>
      <c r="G330" s="355">
        <v>0</v>
      </c>
      <c r="H330" s="355">
        <v>0</v>
      </c>
    </row>
    <row r="331" spans="1:8" x14ac:dyDescent="0.2">
      <c r="A331" s="337" t="str">
        <f>'Tox Values'!C331</f>
        <v>5522-43-0</v>
      </c>
      <c r="B331" s="338" t="str">
        <f>'Tox Values'!D331</f>
        <v>Nitropyrene, 1-</v>
      </c>
      <c r="C331" s="355">
        <v>0</v>
      </c>
      <c r="D331" s="355">
        <v>0</v>
      </c>
      <c r="E331" s="355">
        <v>0</v>
      </c>
      <c r="F331" s="355">
        <v>0</v>
      </c>
      <c r="G331" s="355">
        <v>0</v>
      </c>
      <c r="H331" s="355">
        <v>0</v>
      </c>
    </row>
    <row r="332" spans="1:8" x14ac:dyDescent="0.2">
      <c r="A332" s="337" t="str">
        <f>'Tox Values'!C332</f>
        <v>57835-92-4</v>
      </c>
      <c r="B332" s="338" t="str">
        <f>'Tox Values'!D332</f>
        <v>Nitropyrene, 4-</v>
      </c>
      <c r="C332" s="355">
        <v>0</v>
      </c>
      <c r="D332" s="355">
        <v>0</v>
      </c>
      <c r="E332" s="355">
        <v>0</v>
      </c>
      <c r="F332" s="355">
        <v>0</v>
      </c>
      <c r="G332" s="355">
        <v>0</v>
      </c>
      <c r="H332" s="355">
        <v>0</v>
      </c>
    </row>
    <row r="333" spans="1:8" x14ac:dyDescent="0.2">
      <c r="A333" s="337" t="str">
        <f>'Tox Values'!C333</f>
        <v>1116-54-4</v>
      </c>
      <c r="B333" s="338" t="str">
        <f>'Tox Values'!D333</f>
        <v>Nitrosodiethanolamine</v>
      </c>
      <c r="C333" s="355">
        <v>0</v>
      </c>
      <c r="D333" s="355">
        <v>0</v>
      </c>
      <c r="E333" s="355">
        <v>0</v>
      </c>
      <c r="F333" s="355">
        <v>0</v>
      </c>
      <c r="G333" s="355">
        <v>0</v>
      </c>
      <c r="H333" s="355">
        <v>0</v>
      </c>
    </row>
    <row r="334" spans="1:8" x14ac:dyDescent="0.2">
      <c r="A334" s="337" t="str">
        <f>'Tox Values'!C334</f>
        <v>156-10-5</v>
      </c>
      <c r="B334" s="338" t="str">
        <f>'Tox Values'!D334</f>
        <v>Nitrosodiphenylamine, p-</v>
      </c>
      <c r="C334" s="355">
        <v>0</v>
      </c>
      <c r="D334" s="355">
        <v>0</v>
      </c>
      <c r="E334" s="355">
        <v>0</v>
      </c>
      <c r="F334" s="355">
        <v>0</v>
      </c>
      <c r="G334" s="355">
        <v>0</v>
      </c>
      <c r="H334" s="355">
        <v>0</v>
      </c>
    </row>
    <row r="335" spans="1:8" x14ac:dyDescent="0.2">
      <c r="A335" s="337" t="str">
        <f>'Tox Values'!C335</f>
        <v>3268-87-9</v>
      </c>
      <c r="B335" s="338" t="str">
        <f>'Tox Values'!D335</f>
        <v>Octachlorodibenzo-p-dioxin, 1,2,3,4,6,7,8,9-</v>
      </c>
      <c r="C335" s="356">
        <v>4.3</v>
      </c>
      <c r="D335" s="356">
        <v>0.18</v>
      </c>
      <c r="E335" s="356">
        <v>4</v>
      </c>
      <c r="F335" s="356">
        <v>0.26</v>
      </c>
      <c r="G335" s="356">
        <v>120</v>
      </c>
      <c r="H335" s="356">
        <v>6.8</v>
      </c>
    </row>
    <row r="336" spans="1:8" x14ac:dyDescent="0.2">
      <c r="A336" s="337" t="str">
        <f>'Tox Values'!C336</f>
        <v>39001-02-0</v>
      </c>
      <c r="B336" s="338" t="str">
        <f>'Tox Values'!D336</f>
        <v>Octachlorodibenzofuran, 1,2,3,4,6,7,8,9-</v>
      </c>
      <c r="C336" s="356">
        <v>3.8</v>
      </c>
      <c r="D336" s="356">
        <v>0.19</v>
      </c>
      <c r="E336" s="356">
        <v>4</v>
      </c>
      <c r="F336" s="356">
        <v>0.26</v>
      </c>
      <c r="G336" s="356">
        <v>130</v>
      </c>
      <c r="H336" s="356">
        <v>8.3000000000000007</v>
      </c>
    </row>
    <row r="337" spans="1:8" x14ac:dyDescent="0.2">
      <c r="A337" s="337" t="str">
        <f>'Tox Values'!C337</f>
        <v>10028-15-6</v>
      </c>
      <c r="B337" s="338" t="str">
        <f>'Tox Values'!D337</f>
        <v>Ozone</v>
      </c>
      <c r="C337" s="357">
        <v>0</v>
      </c>
      <c r="D337" s="357">
        <v>0</v>
      </c>
      <c r="E337" s="357">
        <v>0</v>
      </c>
      <c r="F337" s="357">
        <v>0</v>
      </c>
      <c r="G337" s="357">
        <v>0</v>
      </c>
      <c r="H337" s="357">
        <v>0</v>
      </c>
    </row>
    <row r="338" spans="1:8" x14ac:dyDescent="0.2">
      <c r="A338" s="337" t="str">
        <f>'Tox Values'!C338</f>
        <v>56-38-2</v>
      </c>
      <c r="B338" s="338" t="str">
        <f>'Tox Values'!D338</f>
        <v xml:space="preserve">Parathion </v>
      </c>
      <c r="C338" s="357">
        <v>0</v>
      </c>
      <c r="D338" s="357">
        <v>0</v>
      </c>
      <c r="E338" s="357">
        <v>0</v>
      </c>
      <c r="F338" s="357">
        <v>0</v>
      </c>
      <c r="G338" s="357">
        <v>0</v>
      </c>
      <c r="H338" s="357">
        <v>0</v>
      </c>
    </row>
    <row r="339" spans="1:8" x14ac:dyDescent="0.2">
      <c r="A339" s="337" t="str">
        <f>'Tox Values'!C339</f>
        <v>74472-37-0</v>
      </c>
      <c r="B339" s="338" t="str">
        <f>'Tox Values'!D339</f>
        <v>PCB 114 (2,3,4,4,5 Pentachlorobiphenyl)</v>
      </c>
      <c r="C339" s="358">
        <v>0</v>
      </c>
      <c r="D339" s="358">
        <v>3</v>
      </c>
      <c r="E339" s="358">
        <v>0</v>
      </c>
      <c r="F339" s="358">
        <v>3</v>
      </c>
      <c r="G339" s="358">
        <v>0.1</v>
      </c>
      <c r="H339" s="358">
        <v>30</v>
      </c>
    </row>
    <row r="340" spans="1:8" x14ac:dyDescent="0.2">
      <c r="A340" s="337" t="str">
        <f>'Tox Values'!C340</f>
        <v>31508-00-6</v>
      </c>
      <c r="B340" s="338" t="str">
        <f>'Tox Values'!D340</f>
        <v>PCB 118 (2,3,4,4,5 Pentachlorobiphenyl)</v>
      </c>
      <c r="C340" s="358">
        <v>0</v>
      </c>
      <c r="D340" s="358">
        <v>3</v>
      </c>
      <c r="E340" s="358">
        <v>0</v>
      </c>
      <c r="F340" s="358">
        <v>3</v>
      </c>
      <c r="G340" s="358">
        <v>0.1</v>
      </c>
      <c r="H340" s="358">
        <v>30</v>
      </c>
    </row>
    <row r="341" spans="1:8" x14ac:dyDescent="0.2">
      <c r="A341" s="337" t="str">
        <f>'Tox Values'!C341</f>
        <v>65510-44-3</v>
      </c>
      <c r="B341" s="338" t="str">
        <f>'Tox Values'!D341</f>
        <v>PCB 123 (2,3,4,4,5 Pentachlorobiphenyl)</v>
      </c>
      <c r="C341" s="358">
        <v>0</v>
      </c>
      <c r="D341" s="358">
        <v>3</v>
      </c>
      <c r="E341" s="358">
        <v>0</v>
      </c>
      <c r="F341" s="358">
        <v>3</v>
      </c>
      <c r="G341" s="358">
        <v>0.1</v>
      </c>
      <c r="H341" s="358">
        <v>30</v>
      </c>
    </row>
    <row r="342" spans="1:8" x14ac:dyDescent="0.2">
      <c r="A342" s="337" t="str">
        <f>'Tox Values'!C342</f>
        <v>57465-28-8</v>
      </c>
      <c r="B342" s="338" t="str">
        <f>'Tox Values'!D342</f>
        <v>PCB 126 (3,3,4,4,5 Pentachlorobiphenyl)</v>
      </c>
      <c r="C342" s="358">
        <v>0</v>
      </c>
      <c r="D342" s="358">
        <v>3</v>
      </c>
      <c r="E342" s="358">
        <v>0</v>
      </c>
      <c r="F342" s="358">
        <v>3</v>
      </c>
      <c r="G342" s="358">
        <v>0.1</v>
      </c>
      <c r="H342" s="358">
        <v>30</v>
      </c>
    </row>
    <row r="343" spans="1:8" x14ac:dyDescent="0.2">
      <c r="A343" s="337" t="str">
        <f>'Tox Values'!C343</f>
        <v>38380-08-4</v>
      </c>
      <c r="B343" s="338" t="str">
        <f>'Tox Values'!D343</f>
        <v>PCB 156 (2,3,3,4,4,5 Hexachlorobiphenyl)</v>
      </c>
      <c r="C343" s="358">
        <v>0</v>
      </c>
      <c r="D343" s="358">
        <v>3</v>
      </c>
      <c r="E343" s="358">
        <v>0</v>
      </c>
      <c r="F343" s="358">
        <v>3</v>
      </c>
      <c r="G343" s="358">
        <v>0.1</v>
      </c>
      <c r="H343" s="358">
        <v>30</v>
      </c>
    </row>
    <row r="344" spans="1:8" x14ac:dyDescent="0.2">
      <c r="A344" s="337" t="str">
        <f>'Tox Values'!C344</f>
        <v>69782-90-7</v>
      </c>
      <c r="B344" s="338" t="str">
        <f>'Tox Values'!D344</f>
        <v>PCB 157 (2,3,3,4,4,5 Hexachlorobiphenyl)</v>
      </c>
      <c r="C344" s="358">
        <v>0</v>
      </c>
      <c r="D344" s="358">
        <v>3</v>
      </c>
      <c r="E344" s="358">
        <v>0</v>
      </c>
      <c r="F344" s="358">
        <v>3</v>
      </c>
      <c r="G344" s="358">
        <v>0.1</v>
      </c>
      <c r="H344" s="358">
        <v>30</v>
      </c>
    </row>
    <row r="345" spans="1:8" x14ac:dyDescent="0.2">
      <c r="A345" s="337" t="str">
        <f>'Tox Values'!C345</f>
        <v>52663-72-6</v>
      </c>
      <c r="B345" s="338" t="str">
        <f>'Tox Values'!D345</f>
        <v>PCB 167 (2,3,4,4,5,5 Hexachlorobiphenyl)</v>
      </c>
      <c r="C345" s="358">
        <v>0</v>
      </c>
      <c r="D345" s="358">
        <v>3</v>
      </c>
      <c r="E345" s="358">
        <v>0</v>
      </c>
      <c r="F345" s="358">
        <v>3</v>
      </c>
      <c r="G345" s="358">
        <v>0.1</v>
      </c>
      <c r="H345" s="358">
        <v>30</v>
      </c>
    </row>
    <row r="346" spans="1:8" x14ac:dyDescent="0.2">
      <c r="A346" s="337" t="str">
        <f>'Tox Values'!C346</f>
        <v>32774-16-6</v>
      </c>
      <c r="B346" s="338" t="str">
        <f>'Tox Values'!D346</f>
        <v>PCB 169 (3,3,4,4,5,5 Hexachlorobiphenyl)</v>
      </c>
      <c r="C346" s="358">
        <v>0</v>
      </c>
      <c r="D346" s="358">
        <v>3</v>
      </c>
      <c r="E346" s="358">
        <v>0</v>
      </c>
      <c r="F346" s="358">
        <v>3</v>
      </c>
      <c r="G346" s="358">
        <v>0.1</v>
      </c>
      <c r="H346" s="358">
        <v>30</v>
      </c>
    </row>
    <row r="347" spans="1:8" x14ac:dyDescent="0.2">
      <c r="A347" s="337" t="str">
        <f>'Tox Values'!C347</f>
        <v>39635-31-9</v>
      </c>
      <c r="B347" s="338" t="str">
        <f>'Tox Values'!D347</f>
        <v>PCB 189 (2,3,3,4,4,5,5 Heptachlorobiphenyl)</v>
      </c>
      <c r="C347" s="358">
        <v>0</v>
      </c>
      <c r="D347" s="358">
        <v>3</v>
      </c>
      <c r="E347" s="358">
        <v>0</v>
      </c>
      <c r="F347" s="358">
        <v>3</v>
      </c>
      <c r="G347" s="358">
        <v>0.1</v>
      </c>
      <c r="H347" s="358">
        <v>30</v>
      </c>
    </row>
    <row r="348" spans="1:8" x14ac:dyDescent="0.2">
      <c r="A348" s="337" t="str">
        <f>'Tox Values'!C348</f>
        <v>32598-13-3</v>
      </c>
      <c r="B348" s="338" t="str">
        <f>'Tox Values'!D348</f>
        <v>PCB 77 (3,3,4,4-Tetrachlorobiphenyl)</v>
      </c>
      <c r="C348" s="358">
        <v>0</v>
      </c>
      <c r="D348" s="358">
        <v>3</v>
      </c>
      <c r="E348" s="358">
        <v>0</v>
      </c>
      <c r="F348" s="358">
        <v>3</v>
      </c>
      <c r="G348" s="358">
        <v>0.1</v>
      </c>
      <c r="H348" s="358">
        <v>30</v>
      </c>
    </row>
    <row r="349" spans="1:8" x14ac:dyDescent="0.2">
      <c r="A349" s="337" t="str">
        <f>'Tox Values'!C349</f>
        <v>70362-50-4</v>
      </c>
      <c r="B349" s="338" t="str">
        <f>'Tox Values'!D349</f>
        <v>PCB 81 (3,4,4,5 Tetrachlorobiphenyl)</v>
      </c>
      <c r="C349" s="358">
        <v>0</v>
      </c>
      <c r="D349" s="358">
        <v>3</v>
      </c>
      <c r="E349" s="358">
        <v>0</v>
      </c>
      <c r="F349" s="358">
        <v>3</v>
      </c>
      <c r="G349" s="358">
        <v>0.1</v>
      </c>
      <c r="H349" s="358">
        <v>30</v>
      </c>
    </row>
    <row r="350" spans="1:8" x14ac:dyDescent="0.2">
      <c r="A350" s="337" t="str">
        <f>'Tox Values'!C350</f>
        <v>32598-14-4</v>
      </c>
      <c r="B350" s="338" t="str">
        <f>'Tox Values'!D350</f>
        <v>PCB105 (2,3,3,4,4 Pentachlorobiphenyl)</v>
      </c>
      <c r="C350" s="358">
        <v>0</v>
      </c>
      <c r="D350" s="358">
        <v>3</v>
      </c>
      <c r="E350" s="358">
        <v>0</v>
      </c>
      <c r="F350" s="358">
        <v>3</v>
      </c>
      <c r="G350" s="358">
        <v>0.1</v>
      </c>
      <c r="H350" s="358">
        <v>30</v>
      </c>
    </row>
    <row r="351" spans="1:8" x14ac:dyDescent="0.2">
      <c r="A351" s="337" t="str">
        <f>'Tox Values'!C351</f>
        <v>40321-76-4</v>
      </c>
      <c r="B351" s="338" t="str">
        <f>'Tox Values'!D351</f>
        <v>Pentachlorodibenzo-p-dioxin, 1,2,3,7,8-</v>
      </c>
      <c r="C351" s="358">
        <v>20</v>
      </c>
      <c r="D351" s="358">
        <v>0.79</v>
      </c>
      <c r="E351" s="358">
        <v>22</v>
      </c>
      <c r="F351" s="358">
        <v>1.1000000000000001</v>
      </c>
      <c r="G351" s="358">
        <v>2290</v>
      </c>
      <c r="H351" s="358">
        <v>140</v>
      </c>
    </row>
    <row r="352" spans="1:8" x14ac:dyDescent="0.2">
      <c r="A352" s="337" t="str">
        <f>'Tox Values'!C352</f>
        <v>00-08-1</v>
      </c>
      <c r="B352" s="338" t="str">
        <f>'Tox Values'!D352</f>
        <v>Pentachlorodibenzodioxins, All Isomers</v>
      </c>
      <c r="C352" s="358">
        <v>20</v>
      </c>
      <c r="D352" s="358">
        <v>0.79</v>
      </c>
      <c r="E352" s="358">
        <v>20</v>
      </c>
      <c r="F352" s="358">
        <v>1.1000000000000001</v>
      </c>
      <c r="G352" s="358">
        <v>2290</v>
      </c>
      <c r="H352" s="358">
        <v>140</v>
      </c>
    </row>
    <row r="353" spans="1:9" x14ac:dyDescent="0.2">
      <c r="A353" s="337" t="str">
        <f>'Tox Values'!C353</f>
        <v>57117-41-6</v>
      </c>
      <c r="B353" s="338" t="str">
        <f>'Tox Values'!D353</f>
        <v>Pentachlorodibenzofuran, 1,2,3,7,8-</v>
      </c>
      <c r="C353" s="358">
        <v>260</v>
      </c>
      <c r="D353" s="358">
        <v>1</v>
      </c>
      <c r="E353" s="358">
        <v>310</v>
      </c>
      <c r="F353" s="358">
        <v>1</v>
      </c>
      <c r="G353" s="358">
        <v>20350</v>
      </c>
      <c r="H353" s="358">
        <v>120</v>
      </c>
    </row>
    <row r="354" spans="1:9" x14ac:dyDescent="0.2">
      <c r="A354" s="337" t="str">
        <f>'Tox Values'!C354</f>
        <v>57117-31-4</v>
      </c>
      <c r="B354" s="338" t="str">
        <f>'Tox Values'!D354</f>
        <v>Pentachlorodibenzofuran, 2,3,4,7,8-</v>
      </c>
      <c r="C354" s="358">
        <v>260</v>
      </c>
      <c r="D354" s="358">
        <v>1</v>
      </c>
      <c r="E354" s="358">
        <v>330</v>
      </c>
      <c r="F354" s="358">
        <v>1.5</v>
      </c>
      <c r="G354" s="358">
        <v>20000</v>
      </c>
      <c r="H354" s="358">
        <v>120</v>
      </c>
    </row>
    <row r="355" spans="1:9" x14ac:dyDescent="0.2">
      <c r="A355" s="337" t="str">
        <f>'Tox Values'!C355</f>
        <v>00-09-0</v>
      </c>
      <c r="B355" s="338" t="str">
        <f>'Tox Values'!D355</f>
        <v>Pentachlorodibenzofurans, All Isomers</v>
      </c>
      <c r="C355" s="358">
        <v>260</v>
      </c>
      <c r="D355" s="358">
        <v>1</v>
      </c>
      <c r="E355" s="358">
        <v>330</v>
      </c>
      <c r="F355" s="358">
        <v>1.5</v>
      </c>
      <c r="G355" s="358">
        <v>20350</v>
      </c>
      <c r="H355" s="358">
        <v>120</v>
      </c>
    </row>
    <row r="356" spans="1:9" x14ac:dyDescent="0.2">
      <c r="A356" s="337" t="str">
        <f>'Tox Values'!C356</f>
        <v>87-86-5</v>
      </c>
      <c r="B356" s="338" t="str">
        <f>'Tox Values'!D356</f>
        <v>Pentachlorophenol</v>
      </c>
      <c r="C356" s="358">
        <v>0</v>
      </c>
      <c r="D356" s="358">
        <v>0</v>
      </c>
      <c r="E356" s="358">
        <v>0</v>
      </c>
      <c r="F356" s="358">
        <v>0</v>
      </c>
      <c r="G356" s="358">
        <v>0</v>
      </c>
      <c r="H356" s="358">
        <v>0</v>
      </c>
    </row>
    <row r="357" spans="1:9" x14ac:dyDescent="0.2">
      <c r="A357" s="337" t="str">
        <f>'Tox Values'!C357</f>
        <v>109-66-0</v>
      </c>
      <c r="B357" s="338" t="str">
        <f>'Tox Values'!D357</f>
        <v>Pentane, n-</v>
      </c>
      <c r="C357" s="358">
        <v>0</v>
      </c>
      <c r="D357" s="358">
        <v>0</v>
      </c>
      <c r="E357" s="358">
        <v>0</v>
      </c>
      <c r="F357" s="358">
        <v>0</v>
      </c>
      <c r="G357" s="358">
        <v>0</v>
      </c>
      <c r="H357" s="358">
        <v>0</v>
      </c>
      <c r="I357" s="171"/>
    </row>
    <row r="358" spans="1:9" x14ac:dyDescent="0.2">
      <c r="A358" s="337" t="str">
        <f>'Tox Values'!C358</f>
        <v>375-73-5</v>
      </c>
      <c r="B358" s="338" t="str">
        <f>'Tox Values'!D358</f>
        <v>Perfluorobutane sulfonic acid (PFBS)</v>
      </c>
      <c r="C358" s="358">
        <v>0</v>
      </c>
      <c r="D358" s="358">
        <v>0</v>
      </c>
      <c r="E358" s="358">
        <v>0</v>
      </c>
      <c r="F358" s="358">
        <v>0</v>
      </c>
      <c r="G358" s="358">
        <v>0</v>
      </c>
      <c r="H358" s="358">
        <v>0</v>
      </c>
      <c r="I358" s="171"/>
    </row>
    <row r="359" spans="1:9" x14ac:dyDescent="0.2">
      <c r="A359" s="337" t="str">
        <f>'Tox Values'!C359</f>
        <v>375-22-4</v>
      </c>
      <c r="B359" s="338" t="str">
        <f>'Tox Values'!D359</f>
        <v>Perfluorobutanoic acid (PFBA)</v>
      </c>
      <c r="C359" s="358">
        <v>0</v>
      </c>
      <c r="D359" s="358">
        <v>0</v>
      </c>
      <c r="E359" s="358">
        <v>0</v>
      </c>
      <c r="F359" s="358">
        <v>0</v>
      </c>
      <c r="G359" s="358">
        <v>0</v>
      </c>
      <c r="H359" s="358">
        <v>0</v>
      </c>
      <c r="I359" s="171"/>
    </row>
    <row r="360" spans="1:9" x14ac:dyDescent="0.2">
      <c r="A360" s="337" t="str">
        <f>'Tox Values'!C360</f>
        <v>355-46-4</v>
      </c>
      <c r="B360" s="338" t="str">
        <f>'Tox Values'!D360</f>
        <v>Perfluorohexanesulfonic acid (PFHxS)</v>
      </c>
      <c r="C360" s="358">
        <v>0</v>
      </c>
      <c r="D360" s="358">
        <v>0</v>
      </c>
      <c r="E360" s="358">
        <v>0</v>
      </c>
      <c r="F360" s="358">
        <v>0</v>
      </c>
      <c r="G360" s="358">
        <v>0</v>
      </c>
      <c r="H360" s="358">
        <v>0</v>
      </c>
      <c r="I360" s="171"/>
    </row>
    <row r="361" spans="1:9" x14ac:dyDescent="0.2">
      <c r="A361" s="337" t="str">
        <f>'Tox Values'!C361</f>
        <v>307-24-4</v>
      </c>
      <c r="B361" s="338" t="str">
        <f>'Tox Values'!D361</f>
        <v>Perfluorohexanoic acid (PFHxA)</v>
      </c>
      <c r="C361" s="358">
        <v>0</v>
      </c>
      <c r="D361" s="358">
        <v>0</v>
      </c>
      <c r="E361" s="358">
        <v>0</v>
      </c>
      <c r="F361" s="358">
        <v>0</v>
      </c>
      <c r="G361" s="358">
        <v>0</v>
      </c>
      <c r="H361" s="358">
        <v>0</v>
      </c>
      <c r="I361" s="171"/>
    </row>
    <row r="362" spans="1:9" x14ac:dyDescent="0.2">
      <c r="A362" s="337" t="str">
        <f>'Tox Values'!C362</f>
        <v>335-67-1</v>
      </c>
      <c r="B362" s="338" t="str">
        <f>'Tox Values'!D362</f>
        <v>Perfluorooctanoic acid (PFOA)</v>
      </c>
      <c r="C362" s="358">
        <v>0</v>
      </c>
      <c r="D362" s="358">
        <v>0</v>
      </c>
      <c r="E362" s="358">
        <v>0</v>
      </c>
      <c r="F362" s="358">
        <v>0</v>
      </c>
      <c r="G362" s="358">
        <v>0</v>
      </c>
      <c r="H362" s="358">
        <v>0</v>
      </c>
      <c r="I362" s="171"/>
    </row>
    <row r="363" spans="1:9" x14ac:dyDescent="0.2">
      <c r="A363" s="337" t="str">
        <f>'Tox Values'!C363</f>
        <v>1763-23-1</v>
      </c>
      <c r="B363" s="338" t="str">
        <f>'Tox Values'!D363</f>
        <v>Perfluorooctane sulfonic acid (PFOS)</v>
      </c>
      <c r="C363" s="358">
        <v>0</v>
      </c>
      <c r="D363" s="358">
        <v>0</v>
      </c>
      <c r="E363" s="358">
        <v>0</v>
      </c>
      <c r="F363" s="358">
        <v>0</v>
      </c>
      <c r="G363" s="358">
        <v>0</v>
      </c>
      <c r="H363" s="358">
        <v>0</v>
      </c>
      <c r="I363" s="171"/>
    </row>
    <row r="364" spans="1:9" x14ac:dyDescent="0.2">
      <c r="A364" s="337" t="str">
        <f>'Tox Values'!C364</f>
        <v>198-55-0</v>
      </c>
      <c r="B364" s="338" t="str">
        <f>'Tox Values'!D364</f>
        <v>Perylene</v>
      </c>
      <c r="C364" s="358">
        <v>0</v>
      </c>
      <c r="D364" s="358">
        <v>0</v>
      </c>
      <c r="E364" s="358">
        <v>0</v>
      </c>
      <c r="F364" s="358">
        <v>0</v>
      </c>
      <c r="G364" s="358">
        <v>0</v>
      </c>
      <c r="H364" s="358">
        <v>0</v>
      </c>
    </row>
    <row r="365" spans="1:9" x14ac:dyDescent="0.2">
      <c r="A365" s="337" t="str">
        <f>'Tox Values'!C365</f>
        <v>ALIPHATIC-C5-C8</v>
      </c>
      <c r="B365" s="338" t="str">
        <f>'Tox Values'!D365</f>
        <v>Petroleum Hydrocarbons, Aliphatic Low (C5 - C8)</v>
      </c>
      <c r="C365" s="358">
        <v>0</v>
      </c>
      <c r="D365" s="358">
        <v>0</v>
      </c>
      <c r="E365" s="358">
        <v>0</v>
      </c>
      <c r="F365" s="358">
        <v>0</v>
      </c>
      <c r="G365" s="358">
        <v>0</v>
      </c>
      <c r="H365" s="358">
        <v>0</v>
      </c>
    </row>
    <row r="366" spans="1:9" x14ac:dyDescent="0.2">
      <c r="A366" s="337" t="str">
        <f>'Tox Values'!C366</f>
        <v>ALIPHATIC-C9-C18</v>
      </c>
      <c r="B366" s="338" t="str">
        <f>'Tox Values'!D366</f>
        <v>Petroleum Hydrocarbons, Aliphatic Medium (C9 - C18)</v>
      </c>
      <c r="C366" s="358">
        <v>0</v>
      </c>
      <c r="D366" s="358">
        <v>0</v>
      </c>
      <c r="E366" s="358">
        <v>0</v>
      </c>
      <c r="F366" s="358">
        <v>0</v>
      </c>
      <c r="G366" s="358">
        <v>0</v>
      </c>
      <c r="H366" s="358">
        <v>0</v>
      </c>
    </row>
    <row r="367" spans="1:9" x14ac:dyDescent="0.2">
      <c r="A367" s="337" t="str">
        <f>'Tox Values'!C367</f>
        <v>AROMATIC-C6-C8</v>
      </c>
      <c r="B367" s="338" t="str">
        <f>'Tox Values'!D367</f>
        <v>Petroleum Hydrocarbons, Aromatic Low (C6 - C8; EC6-EC8)</v>
      </c>
      <c r="C367" s="358">
        <v>0</v>
      </c>
      <c r="D367" s="358">
        <v>0</v>
      </c>
      <c r="E367" s="358">
        <v>0</v>
      </c>
      <c r="F367" s="358">
        <v>0</v>
      </c>
      <c r="G367" s="358">
        <v>0</v>
      </c>
      <c r="H367" s="358">
        <v>0</v>
      </c>
    </row>
    <row r="368" spans="1:9" x14ac:dyDescent="0.2">
      <c r="A368" s="337" t="str">
        <f>'Tox Values'!C368</f>
        <v>AROMATIC-C9-C16</v>
      </c>
      <c r="B368" s="338" t="str">
        <f>'Tox Values'!D368</f>
        <v>Petroleum Hydrocarbons, Aromatic Medium (C9 - C16; EC9-EC21)</v>
      </c>
      <c r="C368" s="358">
        <v>0</v>
      </c>
      <c r="D368" s="358">
        <v>0</v>
      </c>
      <c r="E368" s="358">
        <v>0</v>
      </c>
      <c r="F368" s="358">
        <v>0</v>
      </c>
      <c r="G368" s="358">
        <v>0</v>
      </c>
      <c r="H368" s="358">
        <v>0</v>
      </c>
    </row>
    <row r="369" spans="1:8" x14ac:dyDescent="0.2">
      <c r="A369" s="337" t="str">
        <f>'Tox Values'!C369</f>
        <v>108-95-2</v>
      </c>
      <c r="B369" s="338" t="str">
        <f>'Tox Values'!D369</f>
        <v>Phenol</v>
      </c>
      <c r="C369" s="358">
        <v>0</v>
      </c>
      <c r="D369" s="358">
        <v>0</v>
      </c>
      <c r="E369" s="358">
        <v>0</v>
      </c>
      <c r="F369" s="358">
        <v>0</v>
      </c>
      <c r="G369" s="358">
        <v>0</v>
      </c>
      <c r="H369" s="358">
        <v>0</v>
      </c>
    </row>
    <row r="370" spans="1:8" x14ac:dyDescent="0.2">
      <c r="A370" s="337" t="str">
        <f>'Tox Values'!C370</f>
        <v>132-27-4</v>
      </c>
      <c r="B370" s="338" t="str">
        <f>'Tox Values'!D370</f>
        <v>Phenylphenate, Sodium, o-</v>
      </c>
      <c r="C370" s="358">
        <v>0</v>
      </c>
      <c r="D370" s="358">
        <v>0</v>
      </c>
      <c r="E370" s="358">
        <v>0</v>
      </c>
      <c r="F370" s="358">
        <v>0</v>
      </c>
      <c r="G370" s="358">
        <v>0</v>
      </c>
      <c r="H370" s="358">
        <v>0</v>
      </c>
    </row>
    <row r="371" spans="1:8" x14ac:dyDescent="0.2">
      <c r="A371" s="337" t="str">
        <f>'Tox Values'!C371</f>
        <v>75-44-5</v>
      </c>
      <c r="B371" s="338" t="str">
        <f>'Tox Values'!D371</f>
        <v>Phosgene</v>
      </c>
      <c r="C371" s="358">
        <v>0</v>
      </c>
      <c r="D371" s="358">
        <v>0</v>
      </c>
      <c r="E371" s="358">
        <v>0</v>
      </c>
      <c r="F371" s="358">
        <v>0</v>
      </c>
      <c r="G371" s="358">
        <v>0</v>
      </c>
      <c r="H371" s="358">
        <v>0</v>
      </c>
    </row>
    <row r="372" spans="1:8" x14ac:dyDescent="0.2">
      <c r="A372" s="337" t="str">
        <f>'Tox Values'!C372</f>
        <v>7803-51-2</v>
      </c>
      <c r="B372" s="338" t="str">
        <f>'Tox Values'!D372</f>
        <v>Phosphine</v>
      </c>
      <c r="C372" s="358">
        <v>0</v>
      </c>
      <c r="D372" s="358">
        <v>0</v>
      </c>
      <c r="E372" s="358">
        <v>0</v>
      </c>
      <c r="F372" s="358">
        <v>0</v>
      </c>
      <c r="G372" s="358">
        <v>0</v>
      </c>
      <c r="H372" s="358">
        <v>0</v>
      </c>
    </row>
    <row r="373" spans="1:8" x14ac:dyDescent="0.2">
      <c r="A373" s="337" t="str">
        <f>'Tox Values'!C373</f>
        <v>7664-38-2</v>
      </c>
      <c r="B373" s="338" t="str">
        <f>'Tox Values'!D373</f>
        <v>Phosphoric acid</v>
      </c>
      <c r="C373" s="358">
        <v>0</v>
      </c>
      <c r="D373" s="358">
        <v>0</v>
      </c>
      <c r="E373" s="358">
        <v>0</v>
      </c>
      <c r="F373" s="358">
        <v>0</v>
      </c>
      <c r="G373" s="358">
        <v>0</v>
      </c>
      <c r="H373" s="358">
        <v>0</v>
      </c>
    </row>
    <row r="374" spans="1:8" x14ac:dyDescent="0.2">
      <c r="A374" s="337" t="str">
        <f>'Tox Values'!C374</f>
        <v>85-44-9</v>
      </c>
      <c r="B374" s="338" t="str">
        <f>'Tox Values'!D374</f>
        <v>Phthalic anhydride</v>
      </c>
      <c r="C374" s="358">
        <v>0</v>
      </c>
      <c r="D374" s="358">
        <v>0</v>
      </c>
      <c r="E374" s="358">
        <v>0</v>
      </c>
      <c r="F374" s="358">
        <v>0</v>
      </c>
      <c r="G374" s="358">
        <v>0</v>
      </c>
      <c r="H374" s="358">
        <v>0</v>
      </c>
    </row>
    <row r="375" spans="1:8" x14ac:dyDescent="0.2">
      <c r="A375" s="337" t="str">
        <f>'Tox Values'!C375</f>
        <v>36355-01-8</v>
      </c>
      <c r="B375" s="338" t="str">
        <f>'Tox Values'!D375</f>
        <v>Polybrominated Biphenyls</v>
      </c>
      <c r="C375" s="358">
        <v>0</v>
      </c>
      <c r="D375" s="358">
        <v>0</v>
      </c>
      <c r="E375" s="358">
        <v>0</v>
      </c>
      <c r="F375" s="358">
        <v>0</v>
      </c>
      <c r="G375" s="358">
        <v>0</v>
      </c>
      <c r="H375" s="358">
        <v>0</v>
      </c>
    </row>
    <row r="376" spans="1:8" x14ac:dyDescent="0.2">
      <c r="A376" s="337" t="str">
        <f>'Tox Values'!C376</f>
        <v>1336-36-3</v>
      </c>
      <c r="B376" s="338" t="str">
        <f>'Tox Values'!D376</f>
        <v>Polychlorinated biphenyls (Aroclors unspeciated)</v>
      </c>
      <c r="C376" s="359">
        <v>0</v>
      </c>
      <c r="D376" s="359">
        <v>3</v>
      </c>
      <c r="E376" s="359">
        <v>0</v>
      </c>
      <c r="F376" s="359">
        <v>3</v>
      </c>
      <c r="G376" s="359">
        <v>0.1</v>
      </c>
      <c r="H376" s="359">
        <v>30</v>
      </c>
    </row>
    <row r="377" spans="1:8" x14ac:dyDescent="0.2">
      <c r="A377" s="337" t="str">
        <f>'Tox Values'!C377</f>
        <v>00-08-0</v>
      </c>
      <c r="B377" s="338" t="str">
        <f>'Tox Values'!D377</f>
        <v>Polychlorinated Dibenzo-P-Dioxins And Furans, Total</v>
      </c>
      <c r="C377" s="359">
        <v>260</v>
      </c>
      <c r="D377" s="359">
        <v>1</v>
      </c>
      <c r="E377" s="359">
        <v>330</v>
      </c>
      <c r="F377" s="359">
        <v>2</v>
      </c>
      <c r="G377" s="359">
        <v>20350</v>
      </c>
      <c r="H377" s="359">
        <v>120</v>
      </c>
    </row>
    <row r="378" spans="1:8" x14ac:dyDescent="0.2">
      <c r="A378" s="337" t="str">
        <f>'Tox Values'!C378</f>
        <v>00-05-0</v>
      </c>
      <c r="B378" s="338" t="str">
        <f>'Tox Values'!D378</f>
        <v>Polychlorinated Dibenzodioxins, Total</v>
      </c>
      <c r="C378" s="359">
        <v>50</v>
      </c>
      <c r="D378" s="359">
        <v>2</v>
      </c>
      <c r="E378" s="359">
        <v>60</v>
      </c>
      <c r="F378" s="359">
        <v>3</v>
      </c>
      <c r="G378" s="359">
        <v>3420</v>
      </c>
      <c r="H378" s="359">
        <v>200</v>
      </c>
    </row>
    <row r="379" spans="1:8" x14ac:dyDescent="0.2">
      <c r="A379" s="337" t="str">
        <f>'Tox Values'!C379</f>
        <v>00-05-1</v>
      </c>
      <c r="B379" s="338" t="str">
        <f>'Tox Values'!D379</f>
        <v>Polychlorinated Dibenzofurans, Total</v>
      </c>
      <c r="C379" s="359">
        <v>260</v>
      </c>
      <c r="D379" s="359">
        <v>1</v>
      </c>
      <c r="E379" s="359">
        <v>330</v>
      </c>
      <c r="F379" s="359">
        <v>2</v>
      </c>
      <c r="G379" s="359">
        <v>20350</v>
      </c>
      <c r="H379" s="359">
        <v>120</v>
      </c>
    </row>
    <row r="380" spans="1:8" x14ac:dyDescent="0.2">
      <c r="A380" s="337" t="str">
        <f>'Tox Values'!C380</f>
        <v>130498-29-2</v>
      </c>
      <c r="B380" s="338" t="str">
        <f>'Tox Values'!D380</f>
        <v>Polycyclic Aromatic Hydrocarbons (PAH)</v>
      </c>
      <c r="C380" s="359">
        <v>0</v>
      </c>
      <c r="D380" s="359">
        <v>3</v>
      </c>
      <c r="E380" s="359">
        <v>0</v>
      </c>
      <c r="F380" s="359">
        <v>10</v>
      </c>
      <c r="G380" s="359">
        <v>0</v>
      </c>
      <c r="H380" s="359">
        <v>390</v>
      </c>
    </row>
    <row r="381" spans="1:8" x14ac:dyDescent="0.2">
      <c r="A381" s="337" t="str">
        <f>'Tox Values'!C381</f>
        <v>00-01-7</v>
      </c>
      <c r="B381" s="338" t="str">
        <f>'Tox Values'!D381</f>
        <v>Polycyclic Organic Matter (POM)</v>
      </c>
      <c r="C381" s="9"/>
      <c r="D381" s="9"/>
      <c r="E381" s="9"/>
      <c r="F381" s="9"/>
      <c r="G381" s="9"/>
      <c r="H381" s="9"/>
    </row>
    <row r="382" spans="1:8" x14ac:dyDescent="0.2">
      <c r="A382" s="337" t="str">
        <f>'Tox Values'!C382</f>
        <v>9016-87-9</v>
      </c>
      <c r="B382" s="338" t="str">
        <f>'Tox Values'!D382</f>
        <v>Polymeric Methylene Diphenyl Diisocyanate</v>
      </c>
      <c r="C382" s="359">
        <v>0</v>
      </c>
      <c r="D382" s="359">
        <v>0</v>
      </c>
      <c r="E382" s="359">
        <v>0</v>
      </c>
      <c r="F382" s="359">
        <v>0</v>
      </c>
      <c r="G382" s="359">
        <v>0</v>
      </c>
      <c r="H382" s="359">
        <v>0</v>
      </c>
    </row>
    <row r="383" spans="1:8" x14ac:dyDescent="0.2">
      <c r="A383" s="337" t="str">
        <f>'Tox Values'!C383</f>
        <v>3761-53-3</v>
      </c>
      <c r="B383" s="338" t="str">
        <f>'Tox Values'!D383</f>
        <v>Ponceau MX (C.I. Food Red 5)</v>
      </c>
      <c r="C383" s="359">
        <v>0</v>
      </c>
      <c r="D383" s="359">
        <v>0</v>
      </c>
      <c r="E383" s="359">
        <v>0</v>
      </c>
      <c r="F383" s="359">
        <v>0</v>
      </c>
      <c r="G383" s="359">
        <v>0</v>
      </c>
      <c r="H383" s="359">
        <v>0</v>
      </c>
    </row>
    <row r="384" spans="1:8" x14ac:dyDescent="0.2">
      <c r="A384" s="337" t="str">
        <f>'Tox Values'!C384</f>
        <v>7758-01-2</v>
      </c>
      <c r="B384" s="338" t="str">
        <f>'Tox Values'!D384</f>
        <v>Potassium bromate</v>
      </c>
      <c r="C384" s="359">
        <v>0</v>
      </c>
      <c r="D384" s="359">
        <v>0</v>
      </c>
      <c r="E384" s="359">
        <v>0</v>
      </c>
      <c r="F384" s="359">
        <v>0</v>
      </c>
      <c r="G384" s="359">
        <v>0</v>
      </c>
      <c r="H384" s="359">
        <v>0</v>
      </c>
    </row>
    <row r="385" spans="1:8" x14ac:dyDescent="0.2">
      <c r="A385" s="337" t="str">
        <f>'Tox Values'!C385</f>
        <v>151-50-9</v>
      </c>
      <c r="B385" s="338" t="str">
        <f>'Tox Values'!D385</f>
        <v>Potassium cyanide</v>
      </c>
      <c r="C385" s="359">
        <v>0</v>
      </c>
      <c r="D385" s="359">
        <v>0</v>
      </c>
      <c r="E385" s="359">
        <v>0</v>
      </c>
      <c r="F385" s="359">
        <v>0</v>
      </c>
      <c r="G385" s="359">
        <v>0</v>
      </c>
      <c r="H385" s="359">
        <v>0</v>
      </c>
    </row>
    <row r="386" spans="1:8" x14ac:dyDescent="0.2">
      <c r="A386" s="337" t="str">
        <f>'Tox Values'!C386</f>
        <v>1120-71-4</v>
      </c>
      <c r="B386" s="338" t="str">
        <f>'Tox Values'!D386</f>
        <v>Propane sultone, 1,3-</v>
      </c>
      <c r="C386" s="359">
        <v>0</v>
      </c>
      <c r="D386" s="359">
        <v>0</v>
      </c>
      <c r="E386" s="359">
        <v>0</v>
      </c>
      <c r="F386" s="359">
        <v>0</v>
      </c>
      <c r="G386" s="359">
        <v>0</v>
      </c>
      <c r="H386" s="359">
        <v>0</v>
      </c>
    </row>
    <row r="387" spans="1:8" x14ac:dyDescent="0.2">
      <c r="A387" s="337" t="str">
        <f>'Tox Values'!C387</f>
        <v>57-57-8</v>
      </c>
      <c r="B387" s="338" t="str">
        <f>'Tox Values'!D387</f>
        <v>Propiolactone, beta-</v>
      </c>
      <c r="C387" s="359">
        <v>0</v>
      </c>
      <c r="D387" s="359">
        <v>0</v>
      </c>
      <c r="E387" s="359">
        <v>0</v>
      </c>
      <c r="F387" s="359">
        <v>0</v>
      </c>
      <c r="G387" s="359">
        <v>0</v>
      </c>
      <c r="H387" s="359">
        <v>0</v>
      </c>
    </row>
    <row r="388" spans="1:8" x14ac:dyDescent="0.2">
      <c r="A388" s="337" t="str">
        <f>'Tox Values'!C388</f>
        <v>123-38-6</v>
      </c>
      <c r="B388" s="338" t="str">
        <f>'Tox Values'!D388</f>
        <v>Propionaldehyde</v>
      </c>
      <c r="C388" s="359">
        <v>0</v>
      </c>
      <c r="D388" s="359">
        <v>0</v>
      </c>
      <c r="E388" s="359">
        <v>0</v>
      </c>
      <c r="F388" s="359">
        <v>0</v>
      </c>
      <c r="G388" s="359">
        <v>0</v>
      </c>
      <c r="H388" s="359">
        <v>0</v>
      </c>
    </row>
    <row r="389" spans="1:8" x14ac:dyDescent="0.2">
      <c r="A389" s="337" t="str">
        <f>'Tox Values'!C389</f>
        <v>115-07-1</v>
      </c>
      <c r="B389" s="338" t="str">
        <f>'Tox Values'!D389</f>
        <v>Propylene</v>
      </c>
      <c r="C389" s="359">
        <v>0</v>
      </c>
      <c r="D389" s="359">
        <v>0</v>
      </c>
      <c r="E389" s="359">
        <v>0</v>
      </c>
      <c r="F389" s="359">
        <v>0</v>
      </c>
      <c r="G389" s="359">
        <v>0</v>
      </c>
      <c r="H389" s="359">
        <v>0</v>
      </c>
    </row>
    <row r="390" spans="1:8" x14ac:dyDescent="0.2">
      <c r="A390" s="337" t="str">
        <f>'Tox Values'!C390</f>
        <v>78-87-5</v>
      </c>
      <c r="B390" s="338" t="str">
        <f>'Tox Values'!D390</f>
        <v>Propylene dichloride (1,2-Dichloropropane)</v>
      </c>
      <c r="C390" s="359">
        <v>0</v>
      </c>
      <c r="D390" s="359">
        <v>0</v>
      </c>
      <c r="E390" s="359">
        <v>0</v>
      </c>
      <c r="F390" s="359">
        <v>0</v>
      </c>
      <c r="G390" s="359">
        <v>0</v>
      </c>
      <c r="H390" s="359">
        <v>0</v>
      </c>
    </row>
    <row r="391" spans="1:8" x14ac:dyDescent="0.2">
      <c r="A391" s="337" t="str">
        <f>'Tox Values'!C391</f>
        <v>107-98-2</v>
      </c>
      <c r="B391" s="338" t="str">
        <f>'Tox Values'!D391</f>
        <v>Propylene Glycol Monomethyl Ether</v>
      </c>
      <c r="C391" s="359">
        <v>0</v>
      </c>
      <c r="D391" s="359">
        <v>0</v>
      </c>
      <c r="E391" s="359">
        <v>0</v>
      </c>
      <c r="F391" s="359">
        <v>0</v>
      </c>
      <c r="G391" s="359">
        <v>0</v>
      </c>
      <c r="H391" s="359">
        <v>0</v>
      </c>
    </row>
    <row r="392" spans="1:8" x14ac:dyDescent="0.2">
      <c r="A392" s="337" t="str">
        <f>'Tox Values'!C392</f>
        <v>75-56-9</v>
      </c>
      <c r="B392" s="338" t="str">
        <f>'Tox Values'!D392</f>
        <v>Propylene oxide</v>
      </c>
      <c r="C392" s="359">
        <v>0</v>
      </c>
      <c r="D392" s="359">
        <v>0</v>
      </c>
      <c r="E392" s="359">
        <v>0</v>
      </c>
      <c r="F392" s="359">
        <v>0</v>
      </c>
      <c r="G392" s="359">
        <v>0</v>
      </c>
      <c r="H392" s="359">
        <v>0</v>
      </c>
    </row>
    <row r="393" spans="1:8" x14ac:dyDescent="0.2">
      <c r="A393" s="337" t="str">
        <f>'Tox Values'!C393</f>
        <v>930-55-2</v>
      </c>
      <c r="B393" s="338" t="str">
        <f>'Tox Values'!D393</f>
        <v>Pyrrolidine, 1-Nitroso-</v>
      </c>
      <c r="C393" s="359">
        <v>0</v>
      </c>
      <c r="D393" s="359">
        <v>0</v>
      </c>
      <c r="E393" s="359">
        <v>0</v>
      </c>
      <c r="F393" s="359">
        <v>0</v>
      </c>
      <c r="G393" s="359">
        <v>0</v>
      </c>
      <c r="H393" s="359">
        <v>0</v>
      </c>
    </row>
    <row r="394" spans="1:8" x14ac:dyDescent="0.2">
      <c r="A394" s="337" t="str">
        <f>'Tox Values'!C394</f>
        <v>94-59-7</v>
      </c>
      <c r="B394" s="338" t="str">
        <f>'Tox Values'!D394</f>
        <v>Safrole</v>
      </c>
      <c r="C394" s="359">
        <v>0</v>
      </c>
      <c r="D394" s="359">
        <v>0</v>
      </c>
      <c r="E394" s="359">
        <v>0</v>
      </c>
      <c r="F394" s="359">
        <v>0</v>
      </c>
      <c r="G394" s="359">
        <v>0</v>
      </c>
      <c r="H394" s="359">
        <v>0</v>
      </c>
    </row>
    <row r="395" spans="1:8" x14ac:dyDescent="0.2">
      <c r="A395" s="337" t="str">
        <f>'Tox Values'!C395</f>
        <v>7782-49-2</v>
      </c>
      <c r="B395" s="338" t="str">
        <f>'Tox Values'!D395</f>
        <v>Selenium</v>
      </c>
      <c r="C395" s="360">
        <v>0.09</v>
      </c>
      <c r="D395" s="360">
        <v>0</v>
      </c>
      <c r="E395" s="360">
        <v>0.2</v>
      </c>
      <c r="F395" s="360">
        <v>0</v>
      </c>
      <c r="G395" s="360">
        <v>4.3099999999999996</v>
      </c>
      <c r="H395" s="360">
        <v>0</v>
      </c>
    </row>
    <row r="396" spans="1:8" x14ac:dyDescent="0.2">
      <c r="A396" s="337" t="str">
        <f>'Tox Values'!C396</f>
        <v>0-01-9</v>
      </c>
      <c r="B396" s="338" t="str">
        <f>'Tox Values'!D396</f>
        <v>Selenium Compounds</v>
      </c>
      <c r="C396" s="361">
        <v>0</v>
      </c>
      <c r="D396" s="361">
        <v>0</v>
      </c>
      <c r="E396" s="361">
        <v>0</v>
      </c>
      <c r="F396" s="361">
        <v>0</v>
      </c>
      <c r="G396" s="361">
        <v>0</v>
      </c>
      <c r="H396" s="361">
        <v>0</v>
      </c>
    </row>
    <row r="397" spans="1:8" x14ac:dyDescent="0.2">
      <c r="A397" s="337" t="str">
        <f>'Tox Values'!C397</f>
        <v>7446-34-6</v>
      </c>
      <c r="B397" s="338" t="str">
        <f>'Tox Values'!D397</f>
        <v>Selenium Sulfide</v>
      </c>
      <c r="C397" s="361">
        <v>0</v>
      </c>
      <c r="D397" s="361">
        <v>0</v>
      </c>
      <c r="E397" s="361">
        <v>0</v>
      </c>
      <c r="F397" s="361">
        <v>0</v>
      </c>
      <c r="G397" s="361">
        <v>0</v>
      </c>
      <c r="H397" s="361">
        <v>0</v>
      </c>
    </row>
    <row r="398" spans="1:8" x14ac:dyDescent="0.2">
      <c r="A398" s="337" t="str">
        <f>'Tox Values'!C398</f>
        <v>7631-86-9</v>
      </c>
      <c r="B398" s="338" t="str">
        <f>'Tox Values'!D398</f>
        <v>Silica (crystalline, respirable, PM4)</v>
      </c>
      <c r="C398" s="361">
        <v>0</v>
      </c>
      <c r="D398" s="361">
        <v>0</v>
      </c>
      <c r="E398" s="361">
        <v>0</v>
      </c>
      <c r="F398" s="361">
        <v>0</v>
      </c>
      <c r="G398" s="361">
        <v>0</v>
      </c>
      <c r="H398" s="361">
        <v>0</v>
      </c>
    </row>
    <row r="399" spans="1:8" x14ac:dyDescent="0.2">
      <c r="A399" s="337" t="str">
        <f>'Tox Values'!C399</f>
        <v>143-33-9</v>
      </c>
      <c r="B399" s="338" t="str">
        <f>'Tox Values'!D399</f>
        <v>Sodium cyanide</v>
      </c>
      <c r="C399" s="361">
        <v>0</v>
      </c>
      <c r="D399" s="361">
        <v>0</v>
      </c>
      <c r="E399" s="361">
        <v>0</v>
      </c>
      <c r="F399" s="361">
        <v>0</v>
      </c>
      <c r="G399" s="361">
        <v>0</v>
      </c>
      <c r="H399" s="361">
        <v>0</v>
      </c>
    </row>
    <row r="400" spans="1:8" x14ac:dyDescent="0.2">
      <c r="A400" s="337" t="str">
        <f>'Tox Values'!C400</f>
        <v>1310-73-2</v>
      </c>
      <c r="B400" s="338" t="str">
        <f>'Tox Values'!D400</f>
        <v>Sodium hydroxide</v>
      </c>
      <c r="C400" s="362">
        <v>0</v>
      </c>
      <c r="D400" s="362">
        <v>0</v>
      </c>
      <c r="E400" s="362">
        <v>0</v>
      </c>
      <c r="F400" s="362">
        <v>0</v>
      </c>
      <c r="G400" s="362">
        <v>0</v>
      </c>
      <c r="H400" s="363">
        <v>0</v>
      </c>
    </row>
    <row r="401" spans="1:9" x14ac:dyDescent="0.2">
      <c r="A401" s="337" t="str">
        <f>'Tox Values'!C401</f>
        <v>10588-01-9</v>
      </c>
      <c r="B401" s="338" t="str">
        <f>'Tox Values'!D401</f>
        <v>Sodium Dichromate</v>
      </c>
      <c r="C401" s="362">
        <v>0</v>
      </c>
      <c r="D401" s="362">
        <v>0</v>
      </c>
      <c r="E401" s="362">
        <v>0</v>
      </c>
      <c r="F401" s="362">
        <v>0</v>
      </c>
      <c r="G401" s="362">
        <v>0</v>
      </c>
      <c r="H401" s="363">
        <v>0.02</v>
      </c>
    </row>
    <row r="402" spans="1:9" x14ac:dyDescent="0.2">
      <c r="A402" s="337" t="str">
        <f>'Tox Values'!C402</f>
        <v>7789-06-2</v>
      </c>
      <c r="B402" s="338" t="str">
        <f>'Tox Values'!D402</f>
        <v>Strontium chromate</v>
      </c>
      <c r="C402" s="363">
        <v>0</v>
      </c>
      <c r="D402" s="363">
        <v>0</v>
      </c>
      <c r="E402" s="363">
        <v>0</v>
      </c>
      <c r="F402" s="363">
        <v>0</v>
      </c>
      <c r="G402" s="363">
        <v>0</v>
      </c>
      <c r="H402" s="363">
        <v>0.02</v>
      </c>
    </row>
    <row r="403" spans="1:9" x14ac:dyDescent="0.2">
      <c r="A403" s="337" t="str">
        <f>'Tox Values'!C403</f>
        <v>100-42-5</v>
      </c>
      <c r="B403" s="338" t="str">
        <f>'Tox Values'!D403</f>
        <v>Styrene</v>
      </c>
      <c r="C403" s="363">
        <v>0</v>
      </c>
      <c r="D403" s="363">
        <v>0</v>
      </c>
      <c r="E403" s="363">
        <v>0</v>
      </c>
      <c r="F403" s="363">
        <v>0</v>
      </c>
      <c r="G403" s="363">
        <v>0</v>
      </c>
      <c r="H403" s="363">
        <v>0</v>
      </c>
    </row>
    <row r="404" spans="1:9" x14ac:dyDescent="0.2">
      <c r="A404" s="337" t="str">
        <f>'Tox Values'!C404</f>
        <v>96-09-3</v>
      </c>
      <c r="B404" s="338" t="str">
        <f>'Tox Values'!D404</f>
        <v>Styrene oxide</v>
      </c>
      <c r="C404" s="363">
        <v>0</v>
      </c>
      <c r="D404" s="363">
        <v>0</v>
      </c>
      <c r="E404" s="363">
        <v>0</v>
      </c>
      <c r="F404" s="363">
        <v>0</v>
      </c>
      <c r="G404" s="363">
        <v>0</v>
      </c>
      <c r="H404" s="363">
        <v>0</v>
      </c>
    </row>
    <row r="405" spans="1:9" x14ac:dyDescent="0.2">
      <c r="A405" s="337" t="str">
        <f>'Tox Values'!C405</f>
        <v>14808-79-8</v>
      </c>
      <c r="B405" s="338" t="str">
        <f>'Tox Values'!D405</f>
        <v>Sulfates</v>
      </c>
      <c r="C405" s="363">
        <v>0</v>
      </c>
      <c r="D405" s="363">
        <v>0</v>
      </c>
      <c r="E405" s="363">
        <v>0</v>
      </c>
      <c r="F405" s="363">
        <v>0</v>
      </c>
      <c r="G405" s="363">
        <v>0</v>
      </c>
      <c r="H405" s="363">
        <v>0</v>
      </c>
    </row>
    <row r="406" spans="1:9" x14ac:dyDescent="0.2">
      <c r="A406" s="337" t="str">
        <f>'Tox Values'!C406</f>
        <v>126-33-0</v>
      </c>
      <c r="B406" s="338" t="str">
        <f>'Tox Values'!D406</f>
        <v>Sulfolane</v>
      </c>
      <c r="C406" s="363">
        <v>0</v>
      </c>
      <c r="D406" s="363">
        <v>0</v>
      </c>
      <c r="E406" s="363">
        <v>0</v>
      </c>
      <c r="F406" s="363">
        <v>0</v>
      </c>
      <c r="G406" s="363">
        <v>0</v>
      </c>
      <c r="H406" s="363">
        <v>0</v>
      </c>
    </row>
    <row r="407" spans="1:9" x14ac:dyDescent="0.2">
      <c r="A407" s="337" t="str">
        <f>'Tox Values'!C407</f>
        <v>7446-09-5</v>
      </c>
      <c r="B407" s="338" t="str">
        <f>'Tox Values'!D407</f>
        <v>Sulfur dioxide</v>
      </c>
      <c r="C407" s="363">
        <v>0</v>
      </c>
      <c r="D407" s="363">
        <v>0</v>
      </c>
      <c r="E407" s="363">
        <v>0</v>
      </c>
      <c r="F407" s="363">
        <v>0</v>
      </c>
      <c r="G407" s="363">
        <v>0</v>
      </c>
      <c r="H407" s="363">
        <v>0</v>
      </c>
    </row>
    <row r="408" spans="1:9" x14ac:dyDescent="0.2">
      <c r="A408" s="337" t="str">
        <f>'Tox Values'!C408</f>
        <v>7664-93-9</v>
      </c>
      <c r="B408" s="338" t="str">
        <f>'Tox Values'!D408</f>
        <v>Sulfuric acid (aerosol forms only)</v>
      </c>
      <c r="C408" s="363">
        <v>0</v>
      </c>
      <c r="D408" s="363">
        <v>0</v>
      </c>
      <c r="E408" s="363">
        <v>0</v>
      </c>
      <c r="F408" s="363">
        <v>0</v>
      </c>
      <c r="G408" s="363">
        <v>0</v>
      </c>
      <c r="H408" s="363">
        <v>0</v>
      </c>
    </row>
    <row r="409" spans="1:9" x14ac:dyDescent="0.2">
      <c r="A409" s="337" t="str">
        <f>'Tox Values'!C409</f>
        <v>8014-95-7</v>
      </c>
      <c r="B409" s="338" t="str">
        <f>'Tox Values'!D409</f>
        <v>Sulfuric Acid mixture w. sulfur trioxide (oleum)</v>
      </c>
      <c r="C409" s="363">
        <v>0</v>
      </c>
      <c r="D409" s="363">
        <v>0</v>
      </c>
      <c r="E409" s="363">
        <v>0</v>
      </c>
      <c r="F409" s="363">
        <v>0</v>
      </c>
      <c r="G409" s="363">
        <v>0</v>
      </c>
      <c r="H409" s="363">
        <v>0</v>
      </c>
    </row>
    <row r="410" spans="1:9" x14ac:dyDescent="0.2">
      <c r="A410" s="337" t="str">
        <f>'Tox Values'!C410</f>
        <v>00-09-1</v>
      </c>
      <c r="B410" s="338" t="str">
        <f>'Tox Values'!D410</f>
        <v>TCDD Equivalents, 2,3,7,8-</v>
      </c>
      <c r="C410" s="364">
        <v>50</v>
      </c>
      <c r="D410" s="364">
        <v>2</v>
      </c>
      <c r="E410" s="364">
        <v>60</v>
      </c>
      <c r="F410" s="364">
        <v>3</v>
      </c>
      <c r="G410" s="364">
        <v>3420</v>
      </c>
      <c r="H410" s="364">
        <v>200</v>
      </c>
    </row>
    <row r="411" spans="1:9" x14ac:dyDescent="0.2">
      <c r="A411" s="337" t="str">
        <f>'Tox Values'!C411</f>
        <v>540-88-5</v>
      </c>
      <c r="B411" s="338" t="str">
        <f>'Tox Values'!D411</f>
        <v>Tert-Butyl Acetate</v>
      </c>
      <c r="C411" s="365">
        <v>0</v>
      </c>
      <c r="D411" s="365">
        <v>0</v>
      </c>
      <c r="E411" s="365">
        <v>0</v>
      </c>
      <c r="F411" s="365">
        <v>0</v>
      </c>
      <c r="G411" s="365">
        <v>0</v>
      </c>
      <c r="H411" s="365">
        <v>0</v>
      </c>
    </row>
    <row r="412" spans="1:9" x14ac:dyDescent="0.2">
      <c r="A412" s="337" t="str">
        <f>'Tox Values'!C412</f>
        <v>75-65-0</v>
      </c>
      <c r="B412" s="338" t="str">
        <f>'Tox Values'!D412</f>
        <v>tert-Butyl Alcohol (tBA)</v>
      </c>
      <c r="C412" s="365">
        <v>0</v>
      </c>
      <c r="D412" s="365">
        <v>0</v>
      </c>
      <c r="E412" s="365">
        <v>0</v>
      </c>
      <c r="F412" s="365">
        <v>0</v>
      </c>
      <c r="G412" s="365">
        <v>0</v>
      </c>
      <c r="H412" s="365">
        <v>0</v>
      </c>
    </row>
    <row r="413" spans="1:9" x14ac:dyDescent="0.2">
      <c r="A413" s="337" t="str">
        <f>'Tox Values'!C413</f>
        <v>1746-01-6</v>
      </c>
      <c r="B413" s="338" t="str">
        <f>'Tox Values'!D413</f>
        <v>Tetrachlorodibenzo-p-dioxin, 2,3,7,8-</v>
      </c>
      <c r="C413" s="366">
        <v>50</v>
      </c>
      <c r="D413" s="366">
        <v>2</v>
      </c>
      <c r="E413" s="366">
        <v>60</v>
      </c>
      <c r="F413" s="366">
        <v>3</v>
      </c>
      <c r="G413" s="366">
        <v>3420</v>
      </c>
      <c r="H413" s="366">
        <v>200</v>
      </c>
      <c r="I413" s="171"/>
    </row>
    <row r="414" spans="1:9" x14ac:dyDescent="0.2">
      <c r="A414" s="337" t="str">
        <f>'Tox Values'!C414</f>
        <v>00-08-8</v>
      </c>
      <c r="B414" s="338" t="str">
        <f>'Tox Values'!D414</f>
        <v>Tetrachlorodibenzodioxins, All Isomers</v>
      </c>
      <c r="C414" s="366">
        <v>50</v>
      </c>
      <c r="D414" s="366">
        <v>2</v>
      </c>
      <c r="E414" s="366">
        <v>60</v>
      </c>
      <c r="F414" s="366">
        <v>3</v>
      </c>
      <c r="G414" s="366">
        <v>3420</v>
      </c>
      <c r="H414" s="366">
        <v>200</v>
      </c>
      <c r="I414" s="171"/>
    </row>
    <row r="415" spans="1:9" x14ac:dyDescent="0.2">
      <c r="A415" s="337" t="str">
        <f>'Tox Values'!C415</f>
        <v>51207-31-9</v>
      </c>
      <c r="B415" s="338" t="str">
        <f>'Tox Values'!D415</f>
        <v>Tetrachlorodibenzofuran, 2,3,7,8-</v>
      </c>
      <c r="C415" s="366">
        <v>120</v>
      </c>
      <c r="D415" s="366">
        <v>4</v>
      </c>
      <c r="E415" s="366">
        <v>130</v>
      </c>
      <c r="F415" s="366">
        <v>6</v>
      </c>
      <c r="G415" s="366">
        <v>4280</v>
      </c>
      <c r="H415" s="366">
        <v>250</v>
      </c>
      <c r="I415" s="171"/>
    </row>
    <row r="416" spans="1:9" x14ac:dyDescent="0.2">
      <c r="A416" s="337" t="str">
        <f>'Tox Values'!C416</f>
        <v>00-08-6</v>
      </c>
      <c r="B416" s="338" t="str">
        <f>'Tox Values'!D416</f>
        <v>Tetrachlorodibenzofurans, All Isomers</v>
      </c>
      <c r="C416" s="366">
        <v>120</v>
      </c>
      <c r="D416" s="366">
        <v>4</v>
      </c>
      <c r="E416" s="366">
        <v>130</v>
      </c>
      <c r="F416" s="366">
        <v>6</v>
      </c>
      <c r="G416" s="366">
        <v>4280</v>
      </c>
      <c r="H416" s="366">
        <v>250</v>
      </c>
      <c r="I416" s="171"/>
    </row>
    <row r="417" spans="1:9" x14ac:dyDescent="0.2">
      <c r="A417" s="337" t="str">
        <f>'Tox Values'!C417</f>
        <v>630-20-6</v>
      </c>
      <c r="B417" s="338" t="str">
        <f>'Tox Values'!D417</f>
        <v>Tetrachloroethane, 1,1,1,2-</v>
      </c>
      <c r="C417" s="366">
        <v>0</v>
      </c>
      <c r="D417" s="366">
        <v>0</v>
      </c>
      <c r="E417" s="366">
        <v>0</v>
      </c>
      <c r="F417" s="366">
        <v>0</v>
      </c>
      <c r="G417" s="366">
        <v>0</v>
      </c>
      <c r="H417" s="366">
        <v>0</v>
      </c>
      <c r="I417" s="171"/>
    </row>
    <row r="418" spans="1:9" x14ac:dyDescent="0.2">
      <c r="A418" s="337" t="str">
        <f>'Tox Values'!C418</f>
        <v>79-34-5</v>
      </c>
      <c r="B418" s="338" t="str">
        <f>'Tox Values'!D418</f>
        <v>Tetrachloroethane, 1,1,2,2-</v>
      </c>
      <c r="C418" s="366">
        <v>0</v>
      </c>
      <c r="D418" s="366">
        <v>0</v>
      </c>
      <c r="E418" s="366">
        <v>0</v>
      </c>
      <c r="F418" s="366">
        <v>0</v>
      </c>
      <c r="G418" s="366">
        <v>0</v>
      </c>
      <c r="H418" s="366">
        <v>0</v>
      </c>
      <c r="I418" s="171"/>
    </row>
    <row r="419" spans="1:9" x14ac:dyDescent="0.2">
      <c r="A419" s="337" t="str">
        <f>'Tox Values'!C419</f>
        <v>127-18-4</v>
      </c>
      <c r="B419" s="338" t="str">
        <f>'Tox Values'!D419</f>
        <v>Tetrachloroethylene (Perchloroethylene)</v>
      </c>
      <c r="C419" s="366">
        <v>0</v>
      </c>
      <c r="D419" s="366">
        <v>0</v>
      </c>
      <c r="E419" s="366">
        <v>0</v>
      </c>
      <c r="F419" s="366">
        <v>0</v>
      </c>
      <c r="G419" s="366">
        <v>0</v>
      </c>
      <c r="H419" s="366">
        <v>0</v>
      </c>
    </row>
    <row r="420" spans="1:9" x14ac:dyDescent="0.2">
      <c r="A420" s="337" t="str">
        <f>'Tox Values'!C420</f>
        <v>811-97-2</v>
      </c>
      <c r="B420" s="338" t="str">
        <f>'Tox Values'!D420</f>
        <v>Tetrafluoroethane, 1,1,1,2-</v>
      </c>
      <c r="C420" s="366">
        <v>0</v>
      </c>
      <c r="D420" s="366">
        <v>0</v>
      </c>
      <c r="E420" s="366">
        <v>0</v>
      </c>
      <c r="F420" s="366">
        <v>0</v>
      </c>
      <c r="G420" s="366">
        <v>0</v>
      </c>
      <c r="H420" s="366">
        <v>0</v>
      </c>
    </row>
    <row r="421" spans="1:9" x14ac:dyDescent="0.2">
      <c r="A421" s="337" t="str">
        <f>'Tox Values'!C421</f>
        <v>109-99-9</v>
      </c>
      <c r="B421" s="338" t="str">
        <f>'Tox Values'!D421</f>
        <v>Tetrahydrofuran</v>
      </c>
      <c r="C421" s="366">
        <v>0</v>
      </c>
      <c r="D421" s="366">
        <v>0</v>
      </c>
      <c r="E421" s="366">
        <v>0</v>
      </c>
      <c r="F421" s="366">
        <v>0</v>
      </c>
      <c r="G421" s="366">
        <v>0</v>
      </c>
      <c r="H421" s="366">
        <v>0</v>
      </c>
    </row>
    <row r="422" spans="1:9" x14ac:dyDescent="0.2">
      <c r="A422" s="337" t="str">
        <f>'Tox Values'!C422</f>
        <v>101-61-1</v>
      </c>
      <c r="B422" s="338" t="str">
        <f>'Tox Values'!D422</f>
        <v>Tetramethyldiaminodiphenylmethane</v>
      </c>
      <c r="C422" s="366">
        <v>0</v>
      </c>
      <c r="D422" s="366">
        <v>0</v>
      </c>
      <c r="E422" s="366">
        <v>0</v>
      </c>
      <c r="F422" s="366">
        <v>0</v>
      </c>
      <c r="G422" s="366">
        <v>0</v>
      </c>
      <c r="H422" s="366">
        <v>0</v>
      </c>
    </row>
    <row r="423" spans="1:9" x14ac:dyDescent="0.2">
      <c r="A423" s="337" t="str">
        <f>'Tox Values'!C423</f>
        <v>62-55-5</v>
      </c>
      <c r="B423" s="338" t="str">
        <f>'Tox Values'!D423</f>
        <v>Thioacetamide</v>
      </c>
      <c r="C423" s="366">
        <v>0</v>
      </c>
      <c r="D423" s="366">
        <v>0</v>
      </c>
      <c r="E423" s="366">
        <v>0</v>
      </c>
      <c r="F423" s="366">
        <v>0</v>
      </c>
      <c r="G423" s="366">
        <v>0</v>
      </c>
      <c r="H423" s="366">
        <v>0</v>
      </c>
    </row>
    <row r="424" spans="1:9" x14ac:dyDescent="0.2">
      <c r="A424" s="337" t="str">
        <f>'Tox Values'!C424</f>
        <v>139-65-1</v>
      </c>
      <c r="B424" s="338" t="str">
        <f>'Tox Values'!D424</f>
        <v>Thiodianiline, 4,4'-</v>
      </c>
      <c r="C424" s="366">
        <v>0</v>
      </c>
      <c r="D424" s="366">
        <v>0</v>
      </c>
      <c r="E424" s="366">
        <v>0</v>
      </c>
      <c r="F424" s="366">
        <v>0</v>
      </c>
      <c r="G424" s="366">
        <v>0</v>
      </c>
      <c r="H424" s="366">
        <v>0</v>
      </c>
    </row>
    <row r="425" spans="1:9" x14ac:dyDescent="0.2">
      <c r="A425" s="337" t="str">
        <f>'Tox Values'!C425</f>
        <v>62-56-6</v>
      </c>
      <c r="B425" s="338" t="str">
        <f>'Tox Values'!D425</f>
        <v>Thiourea</v>
      </c>
      <c r="C425" s="366">
        <v>0</v>
      </c>
      <c r="D425" s="366">
        <v>0</v>
      </c>
      <c r="E425" s="366">
        <v>0</v>
      </c>
      <c r="F425" s="366">
        <v>0</v>
      </c>
      <c r="G425" s="366">
        <v>0</v>
      </c>
      <c r="H425" s="366">
        <v>0</v>
      </c>
    </row>
    <row r="426" spans="1:9" x14ac:dyDescent="0.2">
      <c r="A426" s="337" t="str">
        <f>'Tox Values'!C426</f>
        <v>7550-45-0</v>
      </c>
      <c r="B426" s="338" t="str">
        <f>'Tox Values'!D426</f>
        <v>Titanium Tetrachloride</v>
      </c>
      <c r="C426" s="366">
        <v>0</v>
      </c>
      <c r="D426" s="366">
        <v>0</v>
      </c>
      <c r="E426" s="366">
        <v>0</v>
      </c>
      <c r="F426" s="366">
        <v>0</v>
      </c>
      <c r="G426" s="366">
        <v>0</v>
      </c>
      <c r="H426" s="366">
        <v>0</v>
      </c>
    </row>
    <row r="427" spans="1:9" x14ac:dyDescent="0.2">
      <c r="A427" s="337" t="str">
        <f>'Tox Values'!C427</f>
        <v>108-88-3</v>
      </c>
      <c r="B427" s="338" t="str">
        <f>'Tox Values'!D427</f>
        <v>Toluene</v>
      </c>
      <c r="C427" s="366">
        <v>0</v>
      </c>
      <c r="D427" s="366">
        <v>0</v>
      </c>
      <c r="E427" s="366">
        <v>0</v>
      </c>
      <c r="F427" s="366">
        <v>0</v>
      </c>
      <c r="G427" s="366">
        <v>0</v>
      </c>
      <c r="H427" s="366">
        <v>0</v>
      </c>
    </row>
    <row r="428" spans="1:9" x14ac:dyDescent="0.2">
      <c r="A428" s="337" t="str">
        <f>'Tox Values'!C428</f>
        <v>584-84-9</v>
      </c>
      <c r="B428" s="338" t="str">
        <f>'Tox Values'!D428</f>
        <v>Toluene-2,4-diisocyanate</v>
      </c>
      <c r="C428" s="366">
        <v>0</v>
      </c>
      <c r="D428" s="366">
        <v>0</v>
      </c>
      <c r="E428" s="366">
        <v>0</v>
      </c>
      <c r="F428" s="366">
        <v>0</v>
      </c>
      <c r="G428" s="366">
        <v>0</v>
      </c>
      <c r="H428" s="366">
        <v>0</v>
      </c>
    </row>
    <row r="429" spans="1:9" x14ac:dyDescent="0.2">
      <c r="A429" s="337" t="str">
        <f>'Tox Values'!C429</f>
        <v>91-08-7</v>
      </c>
      <c r="B429" s="338" t="str">
        <f>'Tox Values'!D429</f>
        <v>Toluene-2,6-diisocyanate</v>
      </c>
      <c r="C429" s="366">
        <v>0</v>
      </c>
      <c r="D429" s="366">
        <v>0</v>
      </c>
      <c r="E429" s="366">
        <v>0</v>
      </c>
      <c r="F429" s="366">
        <v>0</v>
      </c>
      <c r="G429" s="366">
        <v>0</v>
      </c>
      <c r="H429" s="366">
        <v>0</v>
      </c>
    </row>
    <row r="430" spans="1:9" x14ac:dyDescent="0.2">
      <c r="A430" s="337" t="str">
        <f>'Tox Values'!C430</f>
        <v>95-80-7</v>
      </c>
      <c r="B430" s="338" t="str">
        <f>'Tox Values'!D430</f>
        <v>Toluene diamine, 2,4-</v>
      </c>
      <c r="C430" s="366">
        <v>0</v>
      </c>
      <c r="D430" s="366">
        <v>0</v>
      </c>
      <c r="E430" s="366">
        <v>0</v>
      </c>
      <c r="F430" s="366">
        <v>0</v>
      </c>
      <c r="G430" s="366">
        <v>0</v>
      </c>
      <c r="H430" s="366">
        <v>0</v>
      </c>
    </row>
    <row r="431" spans="1:9" x14ac:dyDescent="0.2">
      <c r="A431" s="337" t="str">
        <f>'Tox Values'!C431</f>
        <v>26471-62-5</v>
      </c>
      <c r="B431" s="338" t="str">
        <f>'Tox Values'!D431</f>
        <v>Toluenediisocyanate (mixed isomers)</v>
      </c>
      <c r="C431" s="366">
        <v>0</v>
      </c>
      <c r="D431" s="366">
        <v>0</v>
      </c>
      <c r="E431" s="366">
        <v>0</v>
      </c>
      <c r="F431" s="366">
        <v>0</v>
      </c>
      <c r="G431" s="366">
        <v>0</v>
      </c>
      <c r="H431" s="366">
        <v>0</v>
      </c>
    </row>
    <row r="432" spans="1:9" x14ac:dyDescent="0.2">
      <c r="A432" s="337" t="str">
        <f>'Tox Values'!C432</f>
        <v>95-53-4</v>
      </c>
      <c r="B432" s="338" t="str">
        <f>'Tox Values'!D432</f>
        <v>Toluidine, o- (Methylaniline, 2-)</v>
      </c>
      <c r="C432" s="366">
        <v>0</v>
      </c>
      <c r="D432" s="366">
        <v>0</v>
      </c>
      <c r="E432" s="366">
        <v>0</v>
      </c>
      <c r="F432" s="366">
        <v>0</v>
      </c>
      <c r="G432" s="366">
        <v>0</v>
      </c>
      <c r="H432" s="366">
        <v>0</v>
      </c>
    </row>
    <row r="433" spans="1:8" x14ac:dyDescent="0.2">
      <c r="A433" s="337" t="str">
        <f>'Tox Values'!C433</f>
        <v>636-21-5</v>
      </c>
      <c r="B433" s="338" t="str">
        <f>'Tox Values'!D433</f>
        <v>Toluidine Hydrochloride, o-</v>
      </c>
      <c r="C433" s="366">
        <v>0</v>
      </c>
      <c r="D433" s="366">
        <v>0</v>
      </c>
      <c r="E433" s="366">
        <v>0</v>
      </c>
      <c r="F433" s="366">
        <v>0</v>
      </c>
      <c r="G433" s="366">
        <v>0</v>
      </c>
      <c r="H433" s="366">
        <v>0</v>
      </c>
    </row>
    <row r="434" spans="1:8" x14ac:dyDescent="0.2">
      <c r="A434" s="337" t="str">
        <f>'Tox Values'!C434</f>
        <v>8001-35-2</v>
      </c>
      <c r="B434" s="338" t="str">
        <f>'Tox Values'!D434</f>
        <v>Toxaphene (chlorinated camphene)</v>
      </c>
      <c r="C434" s="366">
        <v>0</v>
      </c>
      <c r="D434" s="366">
        <v>0</v>
      </c>
      <c r="E434" s="366">
        <v>0</v>
      </c>
      <c r="F434" s="366">
        <v>0</v>
      </c>
      <c r="G434" s="366">
        <v>0</v>
      </c>
      <c r="H434" s="366">
        <v>0</v>
      </c>
    </row>
    <row r="435" spans="1:8" x14ac:dyDescent="0.2">
      <c r="A435" s="337" t="str">
        <f>'Tox Values'!C435</f>
        <v>10061-02-6</v>
      </c>
      <c r="B435" s="338" t="str">
        <f>'Tox Values'!D435</f>
        <v>trans-1,3-Dichloropropene</v>
      </c>
      <c r="C435" s="366">
        <v>0</v>
      </c>
      <c r="D435" s="366">
        <v>0</v>
      </c>
      <c r="E435" s="366">
        <v>0</v>
      </c>
      <c r="F435" s="366">
        <v>0</v>
      </c>
      <c r="G435" s="366">
        <v>0</v>
      </c>
      <c r="H435" s="366">
        <v>0</v>
      </c>
    </row>
    <row r="436" spans="1:8" x14ac:dyDescent="0.2">
      <c r="A436" s="337" t="str">
        <f>'Tox Values'!C436</f>
        <v>120-82-1</v>
      </c>
      <c r="B436" s="338" t="str">
        <f>'Tox Values'!D436</f>
        <v>Trichlorobenzene, 1,2,4-</v>
      </c>
      <c r="C436" s="366">
        <v>0</v>
      </c>
      <c r="D436" s="366">
        <v>0</v>
      </c>
      <c r="E436" s="366">
        <v>0</v>
      </c>
      <c r="F436" s="366">
        <v>0</v>
      </c>
      <c r="G436" s="366">
        <v>0</v>
      </c>
      <c r="H436" s="366">
        <v>0</v>
      </c>
    </row>
    <row r="437" spans="1:8" x14ac:dyDescent="0.2">
      <c r="A437" s="337" t="str">
        <f>'Tox Values'!C437</f>
        <v>79-00-5</v>
      </c>
      <c r="B437" s="338" t="str">
        <f>'Tox Values'!D437</f>
        <v>Trichloroethane, 1,1,2-</v>
      </c>
      <c r="C437" s="366">
        <v>0</v>
      </c>
      <c r="D437" s="366">
        <v>0</v>
      </c>
      <c r="E437" s="366">
        <v>0</v>
      </c>
      <c r="F437" s="366">
        <v>0</v>
      </c>
      <c r="G437" s="366">
        <v>0</v>
      </c>
      <c r="H437" s="366">
        <v>0</v>
      </c>
    </row>
    <row r="438" spans="1:8" x14ac:dyDescent="0.2">
      <c r="A438" s="337" t="str">
        <f>'Tox Values'!C438</f>
        <v>79-01-6</v>
      </c>
      <c r="B438" s="338" t="str">
        <f>'Tox Values'!D438</f>
        <v>Trichloroethylene (TCE)</v>
      </c>
      <c r="C438" s="366">
        <v>0</v>
      </c>
      <c r="D438" s="366">
        <v>0</v>
      </c>
      <c r="E438" s="366">
        <v>0</v>
      </c>
      <c r="F438" s="366">
        <v>0</v>
      </c>
      <c r="G438" s="366">
        <v>0</v>
      </c>
      <c r="H438" s="366">
        <v>0</v>
      </c>
    </row>
    <row r="439" spans="1:8" x14ac:dyDescent="0.2">
      <c r="A439" s="337" t="str">
        <f>'Tox Values'!C439</f>
        <v>75-69-4</v>
      </c>
      <c r="B439" s="338" t="str">
        <f>'Tox Values'!D439</f>
        <v>Trichlorofluoromethane (CFC-11)</v>
      </c>
      <c r="C439" s="366">
        <v>0</v>
      </c>
      <c r="D439" s="366">
        <v>0</v>
      </c>
      <c r="E439" s="366">
        <v>0</v>
      </c>
      <c r="F439" s="366">
        <v>0</v>
      </c>
      <c r="G439" s="366">
        <v>0</v>
      </c>
      <c r="H439" s="366">
        <v>0</v>
      </c>
    </row>
    <row r="440" spans="1:8" x14ac:dyDescent="0.2">
      <c r="A440" s="337" t="str">
        <f>'Tox Values'!C440</f>
        <v>88-06-2</v>
      </c>
      <c r="B440" s="338" t="str">
        <f>'Tox Values'!D440</f>
        <v>Trichlorophenol, 2,4,6-</v>
      </c>
      <c r="C440" s="366">
        <v>0</v>
      </c>
      <c r="D440" s="366">
        <v>0</v>
      </c>
      <c r="E440" s="366">
        <v>0</v>
      </c>
      <c r="F440" s="366">
        <v>0</v>
      </c>
      <c r="G440" s="366">
        <v>0</v>
      </c>
      <c r="H440" s="366">
        <v>0</v>
      </c>
    </row>
    <row r="441" spans="1:8" x14ac:dyDescent="0.2">
      <c r="A441" s="337" t="str">
        <f>'Tox Values'!C441</f>
        <v>96-18-4</v>
      </c>
      <c r="B441" s="338" t="str">
        <f>'Tox Values'!D441</f>
        <v>Trichloropropane, 1,2,3-</v>
      </c>
      <c r="C441" s="366">
        <v>0</v>
      </c>
      <c r="D441" s="366">
        <v>0</v>
      </c>
      <c r="E441" s="366">
        <v>0</v>
      </c>
      <c r="F441" s="366">
        <v>0</v>
      </c>
      <c r="G441" s="366">
        <v>0</v>
      </c>
      <c r="H441" s="366">
        <v>0</v>
      </c>
    </row>
    <row r="442" spans="1:8" x14ac:dyDescent="0.2">
      <c r="A442" s="337" t="str">
        <f>'Tox Values'!C442</f>
        <v>96-19-5</v>
      </c>
      <c r="B442" s="338" t="str">
        <f>'Tox Values'!D442</f>
        <v>Trichloropropene, 1,2,3-</v>
      </c>
      <c r="C442" s="366">
        <v>0</v>
      </c>
      <c r="D442" s="366">
        <v>0</v>
      </c>
      <c r="E442" s="366">
        <v>0</v>
      </c>
      <c r="F442" s="366">
        <v>0</v>
      </c>
      <c r="G442" s="366">
        <v>0</v>
      </c>
      <c r="H442" s="366">
        <v>0</v>
      </c>
    </row>
    <row r="443" spans="1:8" x14ac:dyDescent="0.2">
      <c r="A443" s="337" t="str">
        <f>'Tox Values'!C443</f>
        <v>76-13-1</v>
      </c>
      <c r="B443" s="338" t="str">
        <f>'Tox Values'!D443</f>
        <v>Trichlorotrifluoroethane, 1,1,2- (CFC-13)</v>
      </c>
      <c r="C443" s="366">
        <v>0</v>
      </c>
      <c r="D443" s="366">
        <v>0</v>
      </c>
      <c r="E443" s="366">
        <v>0</v>
      </c>
      <c r="F443" s="366">
        <v>0</v>
      </c>
      <c r="G443" s="366">
        <v>0</v>
      </c>
      <c r="H443" s="366">
        <v>0</v>
      </c>
    </row>
    <row r="444" spans="1:8" x14ac:dyDescent="0.2">
      <c r="A444" s="337" t="str">
        <f>'Tox Values'!C444</f>
        <v>121-44-8</v>
      </c>
      <c r="B444" s="338" t="str">
        <f>'Tox Values'!D444</f>
        <v>Triethylamine</v>
      </c>
      <c r="C444" s="366">
        <v>0</v>
      </c>
      <c r="D444" s="366">
        <v>0</v>
      </c>
      <c r="E444" s="366">
        <v>0</v>
      </c>
      <c r="F444" s="366">
        <v>0</v>
      </c>
      <c r="G444" s="366">
        <v>0</v>
      </c>
      <c r="H444" s="366">
        <v>0</v>
      </c>
    </row>
    <row r="445" spans="1:8" x14ac:dyDescent="0.2">
      <c r="A445" s="337" t="str">
        <f>'Tox Values'!C445</f>
        <v>420-46-2</v>
      </c>
      <c r="B445" s="338" t="str">
        <f>'Tox Values'!D445</f>
        <v>Trifluoroethane, 1,1,1-</v>
      </c>
      <c r="C445" s="366">
        <v>0</v>
      </c>
      <c r="D445" s="366">
        <v>0</v>
      </c>
      <c r="E445" s="366">
        <v>0</v>
      </c>
      <c r="F445" s="366">
        <v>0</v>
      </c>
      <c r="G445" s="366">
        <v>0</v>
      </c>
      <c r="H445" s="366">
        <v>0</v>
      </c>
    </row>
    <row r="446" spans="1:8" x14ac:dyDescent="0.2">
      <c r="A446" s="337" t="str">
        <f>'Tox Values'!C446</f>
        <v>526-73-8</v>
      </c>
      <c r="B446" s="338" t="str">
        <f>'Tox Values'!D446</f>
        <v>Trimethylbenzene, 1,2,3-</v>
      </c>
      <c r="C446" s="366">
        <v>0</v>
      </c>
      <c r="D446" s="366">
        <v>0</v>
      </c>
      <c r="E446" s="366">
        <v>0</v>
      </c>
      <c r="F446" s="366">
        <v>0</v>
      </c>
      <c r="G446" s="366">
        <v>0</v>
      </c>
      <c r="H446" s="366">
        <v>0</v>
      </c>
    </row>
    <row r="447" spans="1:8" x14ac:dyDescent="0.2">
      <c r="A447" s="337" t="str">
        <f>'Tox Values'!C447</f>
        <v>95-63-6</v>
      </c>
      <c r="B447" s="338" t="str">
        <f>'Tox Values'!D447</f>
        <v>Trimethylbenzene, 1,2,4-</v>
      </c>
      <c r="C447" s="366">
        <v>0</v>
      </c>
      <c r="D447" s="366">
        <v>0</v>
      </c>
      <c r="E447" s="366">
        <v>0</v>
      </c>
      <c r="F447" s="366">
        <v>0</v>
      </c>
      <c r="G447" s="366">
        <v>0</v>
      </c>
      <c r="H447" s="366">
        <v>0</v>
      </c>
    </row>
    <row r="448" spans="1:8" x14ac:dyDescent="0.2">
      <c r="A448" s="337" t="str">
        <f>'Tox Values'!C448</f>
        <v>108-67-8</v>
      </c>
      <c r="B448" s="338" t="str">
        <f>'Tox Values'!D448</f>
        <v>Trimethylbenzene, 1,3,5-</v>
      </c>
      <c r="C448" s="366">
        <v>0</v>
      </c>
      <c r="D448" s="366">
        <v>0</v>
      </c>
      <c r="E448" s="366">
        <v>0</v>
      </c>
      <c r="F448" s="366">
        <v>0</v>
      </c>
      <c r="G448" s="366">
        <v>0</v>
      </c>
      <c r="H448" s="366">
        <v>0</v>
      </c>
    </row>
    <row r="449" spans="1:8" x14ac:dyDescent="0.2">
      <c r="A449" s="337" t="str">
        <f>'Tox Values'!C449</f>
        <v>126-72-7</v>
      </c>
      <c r="B449" s="338" t="str">
        <f>'Tox Values'!D449</f>
        <v>Tris(2-3-dibromopropyl)phosphate</v>
      </c>
      <c r="C449" s="366">
        <v>0</v>
      </c>
      <c r="D449" s="366">
        <v>0</v>
      </c>
      <c r="E449" s="366">
        <v>0</v>
      </c>
      <c r="F449" s="366">
        <v>0</v>
      </c>
      <c r="G449" s="366">
        <v>0</v>
      </c>
      <c r="H449" s="366">
        <v>0</v>
      </c>
    </row>
    <row r="450" spans="1:8" x14ac:dyDescent="0.2">
      <c r="A450" s="337" t="str">
        <f>'Tox Values'!C450</f>
        <v>URANIUM-SOLUBLE</v>
      </c>
      <c r="B450" s="338" t="str">
        <f>'Tox Values'!D450</f>
        <v>Uranium (Soluble Salts)</v>
      </c>
      <c r="C450" s="366">
        <v>0</v>
      </c>
      <c r="D450" s="366">
        <v>0</v>
      </c>
      <c r="E450" s="366">
        <v>0</v>
      </c>
      <c r="F450" s="366">
        <v>0</v>
      </c>
      <c r="G450" s="366">
        <v>0</v>
      </c>
      <c r="H450" s="366">
        <v>0</v>
      </c>
    </row>
    <row r="451" spans="1:8" x14ac:dyDescent="0.2">
      <c r="A451" s="337" t="str">
        <f>'Tox Values'!C451</f>
        <v>7440-61-1</v>
      </c>
      <c r="B451" s="338" t="str">
        <f>'Tox Values'!D451</f>
        <v>Uranium, Insoluble Compounds</v>
      </c>
      <c r="C451" s="366">
        <v>0</v>
      </c>
      <c r="D451" s="366">
        <v>0</v>
      </c>
      <c r="E451" s="366">
        <v>0</v>
      </c>
      <c r="F451" s="366">
        <v>0</v>
      </c>
      <c r="G451" s="366">
        <v>0</v>
      </c>
      <c r="H451" s="366">
        <v>0</v>
      </c>
    </row>
    <row r="452" spans="1:8" x14ac:dyDescent="0.2">
      <c r="A452" s="337" t="str">
        <f>'Tox Values'!C452</f>
        <v>7440-62-2</v>
      </c>
      <c r="B452" s="338" t="str">
        <f>'Tox Values'!D452</f>
        <v>Vanadium and Compounds</v>
      </c>
      <c r="C452" s="366">
        <v>0</v>
      </c>
      <c r="D452" s="366">
        <v>0</v>
      </c>
      <c r="E452" s="366">
        <v>0</v>
      </c>
      <c r="F452" s="366">
        <v>0</v>
      </c>
      <c r="G452" s="366">
        <v>0</v>
      </c>
      <c r="H452" s="366">
        <v>0</v>
      </c>
    </row>
    <row r="453" spans="1:8" x14ac:dyDescent="0.2">
      <c r="A453" s="337" t="str">
        <f>'Tox Values'!C453</f>
        <v>1314-62-1</v>
      </c>
      <c r="B453" s="338" t="str">
        <f>'Tox Values'!D453</f>
        <v>Vanadium Pentoxide, (V2O5)</v>
      </c>
      <c r="C453" s="366">
        <v>0</v>
      </c>
      <c r="D453" s="366">
        <v>0</v>
      </c>
      <c r="E453" s="366">
        <v>0</v>
      </c>
      <c r="F453" s="366">
        <v>0</v>
      </c>
      <c r="G453" s="366">
        <v>0</v>
      </c>
      <c r="H453" s="366">
        <v>0</v>
      </c>
    </row>
    <row r="454" spans="1:8" x14ac:dyDescent="0.2">
      <c r="A454" s="337" t="str">
        <f>'Tox Values'!C454</f>
        <v>108-05-4</v>
      </c>
      <c r="B454" s="338" t="str">
        <f>'Tox Values'!D454</f>
        <v>Vinyl acetate</v>
      </c>
      <c r="C454" s="366">
        <v>0</v>
      </c>
      <c r="D454" s="366">
        <v>0</v>
      </c>
      <c r="E454" s="366">
        <v>0</v>
      </c>
      <c r="F454" s="366">
        <v>0</v>
      </c>
      <c r="G454" s="366">
        <v>0</v>
      </c>
      <c r="H454" s="366">
        <v>0</v>
      </c>
    </row>
    <row r="455" spans="1:8" x14ac:dyDescent="0.2">
      <c r="A455" s="337" t="str">
        <f>'Tox Values'!C455</f>
        <v>593-60-2</v>
      </c>
      <c r="B455" s="338" t="str">
        <f>'Tox Values'!D455</f>
        <v>Vinyl bromide</v>
      </c>
      <c r="C455" s="366">
        <v>0</v>
      </c>
      <c r="D455" s="366">
        <v>0</v>
      </c>
      <c r="E455" s="366">
        <v>0</v>
      </c>
      <c r="F455" s="366">
        <v>0</v>
      </c>
      <c r="G455" s="366">
        <v>0</v>
      </c>
      <c r="H455" s="366">
        <v>0</v>
      </c>
    </row>
    <row r="456" spans="1:8" x14ac:dyDescent="0.2">
      <c r="A456" s="337" t="str">
        <f>'Tox Values'!C456</f>
        <v>75-01-4</v>
      </c>
      <c r="B456" s="338" t="str">
        <f>'Tox Values'!D456</f>
        <v>Vinyl chloride</v>
      </c>
      <c r="C456" s="366">
        <v>0</v>
      </c>
      <c r="D456" s="366">
        <v>0</v>
      </c>
      <c r="E456" s="366">
        <v>0</v>
      </c>
      <c r="F456" s="366">
        <v>0</v>
      </c>
      <c r="G456" s="366">
        <v>0</v>
      </c>
      <c r="H456" s="366">
        <v>0</v>
      </c>
    </row>
    <row r="457" spans="1:8" x14ac:dyDescent="0.2">
      <c r="A457" s="337" t="str">
        <f>'Tox Values'!C457</f>
        <v>1330-20-7</v>
      </c>
      <c r="B457" s="338" t="str">
        <f>'Tox Values'!D457</f>
        <v>Xylenes</v>
      </c>
      <c r="C457" s="366">
        <v>0</v>
      </c>
      <c r="D457" s="366">
        <v>0</v>
      </c>
      <c r="E457" s="366">
        <v>0</v>
      </c>
      <c r="F457" s="366">
        <v>0</v>
      </c>
      <c r="G457" s="366">
        <v>0</v>
      </c>
      <c r="H457" s="366">
        <v>0</v>
      </c>
    </row>
    <row r="458" spans="1:8" x14ac:dyDescent="0.2">
      <c r="A458" s="337" t="str">
        <f>'Tox Values'!C458</f>
        <v>108-38-3</v>
      </c>
      <c r="B458" s="338" t="str">
        <f>'Tox Values'!D458</f>
        <v>Xylenes, m-</v>
      </c>
      <c r="C458" s="366">
        <v>0</v>
      </c>
      <c r="D458" s="366">
        <v>0</v>
      </c>
      <c r="E458" s="366">
        <v>0</v>
      </c>
      <c r="F458" s="366">
        <v>0</v>
      </c>
      <c r="G458" s="366">
        <v>0</v>
      </c>
      <c r="H458" s="366">
        <v>0</v>
      </c>
    </row>
    <row r="459" spans="1:8" x14ac:dyDescent="0.2">
      <c r="A459" s="337" t="str">
        <f>'Tox Values'!C459</f>
        <v>95-47-6</v>
      </c>
      <c r="B459" s="338" t="str">
        <f>'Tox Values'!D459</f>
        <v>Xylenes, o-</v>
      </c>
      <c r="C459" s="366">
        <v>0</v>
      </c>
      <c r="D459" s="366">
        <v>0</v>
      </c>
      <c r="E459" s="366">
        <v>0</v>
      </c>
      <c r="F459" s="366">
        <v>0</v>
      </c>
      <c r="G459" s="366">
        <v>0</v>
      </c>
      <c r="H459" s="366">
        <v>0</v>
      </c>
    </row>
    <row r="460" spans="1:8" x14ac:dyDescent="0.2">
      <c r="A460" s="337" t="str">
        <f>'Tox Values'!C460</f>
        <v>106-42-3</v>
      </c>
      <c r="B460" s="338" t="str">
        <f>'Tox Values'!D460</f>
        <v>Xylenes, p-</v>
      </c>
      <c r="C460" s="366">
        <v>0</v>
      </c>
      <c r="D460" s="366">
        <v>0</v>
      </c>
      <c r="E460" s="366">
        <v>0</v>
      </c>
      <c r="F460" s="366">
        <v>0</v>
      </c>
      <c r="G460" s="366">
        <v>0</v>
      </c>
      <c r="H460" s="366">
        <v>0</v>
      </c>
    </row>
    <row r="461" spans="1:8" x14ac:dyDescent="0.2">
      <c r="A461" s="337" t="str">
        <f>'Tox Values'!C461</f>
        <v>13530-65-9</v>
      </c>
      <c r="B461" s="338" t="str">
        <f>'Tox Values'!D461</f>
        <v>Zinc chromate</v>
      </c>
      <c r="C461" s="367">
        <v>0</v>
      </c>
      <c r="D461" s="367">
        <v>0</v>
      </c>
      <c r="E461" s="367">
        <v>0</v>
      </c>
      <c r="F461" s="367">
        <v>0</v>
      </c>
      <c r="G461" s="367">
        <v>0</v>
      </c>
      <c r="H461" s="367">
        <v>0.02</v>
      </c>
    </row>
    <row r="462" spans="1:8" x14ac:dyDescent="0.2">
      <c r="A462" s="368"/>
      <c r="B462" s="369"/>
    </row>
    <row r="463" spans="1:8" x14ac:dyDescent="0.2">
      <c r="A463" s="370"/>
      <c r="B463" s="371"/>
    </row>
  </sheetData>
  <mergeCells count="1">
    <mergeCell ref="A1:B1"/>
  </mergeCells>
  <conditionalFormatting sqref="A1">
    <cfRule type="expression" dxfId="1" priority="25">
      <formula>MOD(ROW(),2)=0</formula>
    </cfRule>
  </conditionalFormatting>
  <conditionalFormatting sqref="C6:H460">
    <cfRule type="cellIs" dxfId="0" priority="1" operator="greaterThan">
      <formula>0</formula>
    </cfRule>
  </conditionalFormatting>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7a29cc13-0f94-475d-b111-dd87c74ef42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B39221F39A7B94883042C9F7234952F" ma:contentTypeVersion="15" ma:contentTypeDescription="Create a new document." ma:contentTypeScope="" ma:versionID="42baefa78be92764814c923e29845cc5">
  <xsd:schema xmlns:xsd="http://www.w3.org/2001/XMLSchema" xmlns:xs="http://www.w3.org/2001/XMLSchema" xmlns:p="http://schemas.microsoft.com/office/2006/metadata/properties" xmlns:ns3="02dfb9f6-a6d8-4c27-bcb4-94e56ae8123d" xmlns:ns4="7a29cc13-0f94-475d-b111-dd87c74ef42b" targetNamespace="http://schemas.microsoft.com/office/2006/metadata/properties" ma:root="true" ma:fieldsID="811d70a365c8767c80dc02cf4e3690ab" ns3:_="" ns4:_="">
    <xsd:import namespace="02dfb9f6-a6d8-4c27-bcb4-94e56ae8123d"/>
    <xsd:import namespace="7a29cc13-0f94-475d-b111-dd87c74ef42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_activity" minOccurs="0"/>
                <xsd:element ref="ns4:MediaServiceObjectDetectorVersions" minOccurs="0"/>
                <xsd:element ref="ns4:MediaServiceDateTaken" minOccurs="0"/>
                <xsd:element ref="ns4:MediaServiceAutoTags" minOccurs="0"/>
                <xsd:element ref="ns4:MediaServiceGenerationTime" minOccurs="0"/>
                <xsd:element ref="ns4:MediaServiceEventHashCode" minOccurs="0"/>
                <xsd:element ref="ns4:MediaLengthInSeconds" minOccurs="0"/>
                <xsd:element ref="ns4:MediaServiceSearchProperties" minOccurs="0"/>
                <xsd:element ref="ns4:MediaServiceSystemTags"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dfb9f6-a6d8-4c27-bcb4-94e56ae8123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29cc13-0f94-475d-b111-dd87c74ef42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_activity" ma:index="13" nillable="true" ma:displayName="_activity" ma:hidden="true" ma:internalName="_activity">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D2A68E-F478-489D-87DB-C8F2504FCDED}">
  <ds:schemaRefs>
    <ds:schemaRef ds:uri="http://schemas.microsoft.com/office/2006/documentManagement/types"/>
    <ds:schemaRef ds:uri="7a29cc13-0f94-475d-b111-dd87c74ef42b"/>
    <ds:schemaRef ds:uri="http://schemas.microsoft.com/office/2006/metadata/properties"/>
    <ds:schemaRef ds:uri="http://purl.org/dc/elements/1.1/"/>
    <ds:schemaRef ds:uri="02dfb9f6-a6d8-4c27-bcb4-94e56ae8123d"/>
    <ds:schemaRef ds:uri="http://schemas.openxmlformats.org/package/2006/metadata/core-properties"/>
    <ds:schemaRef ds:uri="http://purl.org/dc/term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FEABD71E-DB3D-4157-ACCF-BCB01E12D2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dfb9f6-a6d8-4c27-bcb4-94e56ae8123d"/>
    <ds:schemaRef ds:uri="7a29cc13-0f94-475d-b111-dd87c74ef4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746AA45-DD99-42D4-B9A8-76C54CB4F4C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README</vt:lpstr>
      <vt:lpstr>REM Emissions Calc</vt:lpstr>
      <vt:lpstr>Emissions (start here)</vt:lpstr>
      <vt:lpstr>Dispersion</vt:lpstr>
      <vt:lpstr>Summary</vt:lpstr>
      <vt:lpstr>Risk Calcs</vt:lpstr>
      <vt:lpstr>Concs</vt:lpstr>
      <vt:lpstr>Tox Values</vt:lpstr>
      <vt:lpstr>MPS Factors</vt:lpstr>
      <vt:lpstr>Early Life Adjust</vt:lpstr>
      <vt:lpstr>Updates</vt:lpstr>
      <vt:lpstr>Disp Tables</vt:lpstr>
    </vt:vector>
  </TitlesOfParts>
  <Manager>Sandra Simbeck</Manager>
  <Company>pca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RASS spreadsheet - Risk Assessment Screening Spreadsheet (RASS)</dc:title>
  <dc:subject>Air quality modeling - Air Emissions Risk Analysis (AERA)</dc:subject>
  <dc:creator>Minnesota Pollution Control Agency - Annastasia Sienko (Sandra Simbeck)</dc:creator>
  <cp:keywords>Minnesota Pollution Control Agency,aq9-22,air quality,air emissions risk analysis (AERA),Risk Assessment Screening Spreadsheet (RASS),air quality modeling</cp:keywords>
  <dc:description>Colored shadings are an exception for this complex form. NOT protected per Monika Vadali 7/28/20</dc:description>
  <cp:lastModifiedBy>Meyer, Glenn (MPCA)</cp:lastModifiedBy>
  <cp:revision/>
  <cp:lastPrinted>2025-06-03T20:58:53Z</cp:lastPrinted>
  <dcterms:created xsi:type="dcterms:W3CDTF">2020-05-12T08:54:39Z</dcterms:created>
  <dcterms:modified xsi:type="dcterms:W3CDTF">2025-07-15T18:50:38Z</dcterms:modified>
  <cp:category>air quality,air emissions risk analysis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0x0101003B39221F39A7B94883042C9F7234952F</vt:lpwstr>
  </property>
  <property fmtid="{D5CDD505-2E9C-101B-9397-08002B2CF9AE}" pid="3" name="MediaServiceImageTags">
    <vt:lpwstr/>
  </property>
</Properties>
</file>